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1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india\"/>
    </mc:Choice>
  </mc:AlternateContent>
  <xr:revisionPtr revIDLastSave="0" documentId="13_ncr:1_{69C4EC77-056E-45C8-B210-91380447EEA4}" xr6:coauthVersionLast="47" xr6:coauthVersionMax="47" xr10:uidLastSave="{00000000-0000-0000-0000-000000000000}"/>
  <bookViews>
    <workbookView xWindow="15345" yWindow="-16320" windowWidth="29040" windowHeight="15840" tabRatio="848" xr2:uid="{00000000-000D-0000-FFFF-FFFF00000000}"/>
  </bookViews>
  <sheets>
    <sheet name="Comparisons" sheetId="1" r:id="rId1"/>
    <sheet name="Coal Emissions" sheetId="18" r:id="rId2"/>
    <sheet name="NoSettings_v3" sheetId="15" r:id="rId3"/>
    <sheet name="VariableList" sheetId="19" r:id="rId4"/>
    <sheet name="EPS 3.1.3" sheetId="16" r:id="rId5"/>
    <sheet name="EIA 2019" sheetId="4" r:id="rId6"/>
    <sheet name="EIA 2020" sheetId="17" r:id="rId7"/>
    <sheet name="IESS" sheetId="8" r:id="rId8"/>
    <sheet name="ICCT" sheetId="7" r:id="rId9"/>
    <sheet name="IEA" sheetId="10" r:id="rId10"/>
    <sheet name="LBNL" sheetId="13" r:id="rId11"/>
    <sheet name="Unit Conversions" sheetId="6" r:id="rId12"/>
  </sheets>
  <externalReferences>
    <externalReference r:id="rId13"/>
    <externalReference r:id="rId14"/>
  </externalReferences>
  <definedNames>
    <definedName name="_xlnm._FilterDatabase" localSheetId="8" hidden="1">ICCT!$A$1:$M$111</definedName>
    <definedName name="BTU_to_PJ">'Unit Conversions'!$A$2</definedName>
    <definedName name="BTU_to_TWh">'Unit Conversions'!$A$5</definedName>
    <definedName name="EPS_data">'EPS 3.1.3'!$D$2:$AI$1616</definedName>
    <definedName name="EPS_dates">'EPS 3.1.3'!$D$1:$AI$1</definedName>
    <definedName name="EPS_varnames">'EPS 3.1.3'!$B$2:$B$1616</definedName>
    <definedName name="MWh_to_PJ">'Unit Conversions'!$A$3</definedName>
    <definedName name="preferences.energyunits">[1]Preferences!$C$3</definedName>
    <definedName name="Preferences.PowerUnits">[2]Preferences!$C$5</definedName>
    <definedName name="ti_tbl_50">#REF!</definedName>
    <definedName name="ti_tbl_69">#REF!</definedName>
    <definedName name="TWh_to_PJ">'Unit Conversions'!$A$6</definedName>
    <definedName name="Unit.GW">[2]Conversions!$F$55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12" i="1" l="1"/>
  <c r="AF111" i="1" l="1"/>
  <c r="AF112" i="1"/>
  <c r="AB110" i="1"/>
  <c r="S110" i="1"/>
  <c r="AL22" i="1"/>
  <c r="AT22" i="1"/>
  <c r="AR24" i="1"/>
  <c r="AR23" i="1"/>
  <c r="AR22" i="1"/>
  <c r="AR21" i="1"/>
  <c r="AG24" i="1"/>
  <c r="AJ24" i="1"/>
  <c r="AJ23" i="1"/>
  <c r="AJ21" i="1"/>
  <c r="AG23" i="1" s="1"/>
  <c r="AJ22" i="1"/>
  <c r="AH111" i="1" l="1"/>
  <c r="AO24" i="1"/>
  <c r="AO23" i="1"/>
  <c r="Y112" i="1" l="1"/>
  <c r="Z114" i="1"/>
  <c r="Z113" i="1"/>
  <c r="R109" i="1"/>
  <c r="I68" i="1" l="1"/>
  <c r="L64" i="1"/>
  <c r="L63" i="1"/>
  <c r="L62" i="1"/>
  <c r="L58" i="1"/>
  <c r="D1609" i="16" l="1"/>
  <c r="E1609" i="16"/>
  <c r="F1609" i="16"/>
  <c r="G1609" i="16"/>
  <c r="H1609" i="16"/>
  <c r="I1609" i="16"/>
  <c r="J1609" i="16"/>
  <c r="K1609" i="16"/>
  <c r="L1609" i="16"/>
  <c r="M1609" i="16"/>
  <c r="N1609" i="16"/>
  <c r="O1609" i="16"/>
  <c r="P1609" i="16"/>
  <c r="Q1609" i="16"/>
  <c r="R1609" i="16"/>
  <c r="S1609" i="16"/>
  <c r="T1609" i="16"/>
  <c r="U1609" i="16"/>
  <c r="V1609" i="16"/>
  <c r="W1609" i="16"/>
  <c r="X1609" i="16"/>
  <c r="Y1609" i="16"/>
  <c r="Z1609" i="16"/>
  <c r="AA1609" i="16"/>
  <c r="AB1609" i="16"/>
  <c r="AC1609" i="16"/>
  <c r="AD1609" i="16"/>
  <c r="AE1609" i="16"/>
  <c r="AF1609" i="16"/>
  <c r="AG1609" i="16"/>
  <c r="AH1609" i="16"/>
  <c r="AI1609" i="16"/>
  <c r="D1610" i="16"/>
  <c r="E1610" i="16"/>
  <c r="F1610" i="16"/>
  <c r="G1610" i="16"/>
  <c r="H1610" i="16"/>
  <c r="I1610" i="16"/>
  <c r="J1610" i="16"/>
  <c r="K1610" i="16"/>
  <c r="L1610" i="16"/>
  <c r="M1610" i="16"/>
  <c r="N1610" i="16"/>
  <c r="O1610" i="16"/>
  <c r="P1610" i="16"/>
  <c r="Q1610" i="16"/>
  <c r="R1610" i="16"/>
  <c r="S1610" i="16"/>
  <c r="T1610" i="16"/>
  <c r="U1610" i="16"/>
  <c r="V1610" i="16"/>
  <c r="W1610" i="16"/>
  <c r="X1610" i="16"/>
  <c r="Y1610" i="16"/>
  <c r="Z1610" i="16"/>
  <c r="AA1610" i="16"/>
  <c r="AB1610" i="16"/>
  <c r="AC1610" i="16"/>
  <c r="AD1610" i="16"/>
  <c r="AE1610" i="16"/>
  <c r="AF1610" i="16"/>
  <c r="AG1610" i="16"/>
  <c r="AH1610" i="16"/>
  <c r="AI1610" i="16"/>
  <c r="D1611" i="16"/>
  <c r="E1611" i="16"/>
  <c r="F1611" i="16"/>
  <c r="G1611" i="16"/>
  <c r="H1611" i="16"/>
  <c r="I1611" i="16"/>
  <c r="J1611" i="16"/>
  <c r="K1611" i="16"/>
  <c r="L1611" i="16"/>
  <c r="M1611" i="16"/>
  <c r="N1611" i="16"/>
  <c r="O1611" i="16"/>
  <c r="P1611" i="16"/>
  <c r="Q1611" i="16"/>
  <c r="R1611" i="16"/>
  <c r="S1611" i="16"/>
  <c r="T1611" i="16"/>
  <c r="U1611" i="16"/>
  <c r="V1611" i="16"/>
  <c r="W1611" i="16"/>
  <c r="X1611" i="16"/>
  <c r="Y1611" i="16"/>
  <c r="Z1611" i="16"/>
  <c r="AA1611" i="16"/>
  <c r="AB1611" i="16"/>
  <c r="AC1611" i="16"/>
  <c r="AD1611" i="16"/>
  <c r="AE1611" i="16"/>
  <c r="AF1611" i="16"/>
  <c r="AG1611" i="16"/>
  <c r="AH1611" i="16"/>
  <c r="AI1611" i="16"/>
  <c r="D1612" i="16"/>
  <c r="E1612" i="16"/>
  <c r="F1612" i="16"/>
  <c r="G1612" i="16"/>
  <c r="H1612" i="16"/>
  <c r="I1612" i="16"/>
  <c r="J1612" i="16"/>
  <c r="K1612" i="16"/>
  <c r="L1612" i="16"/>
  <c r="M1612" i="16"/>
  <c r="N1612" i="16"/>
  <c r="O1612" i="16"/>
  <c r="P1612" i="16"/>
  <c r="Q1612" i="16"/>
  <c r="R1612" i="16"/>
  <c r="S1612" i="16"/>
  <c r="T1612" i="16"/>
  <c r="U1612" i="16"/>
  <c r="V1612" i="16"/>
  <c r="W1612" i="16"/>
  <c r="X1612" i="16"/>
  <c r="Y1612" i="16"/>
  <c r="Z1612" i="16"/>
  <c r="AA1612" i="16"/>
  <c r="AB1612" i="16"/>
  <c r="AC1612" i="16"/>
  <c r="AD1612" i="16"/>
  <c r="AE1612" i="16"/>
  <c r="AF1612" i="16"/>
  <c r="AG1612" i="16"/>
  <c r="AH1612" i="16"/>
  <c r="AI1612" i="16"/>
  <c r="D1613" i="16"/>
  <c r="E1613" i="16"/>
  <c r="F1613" i="16"/>
  <c r="G1613" i="16"/>
  <c r="H1613" i="16"/>
  <c r="I1613" i="16"/>
  <c r="J1613" i="16"/>
  <c r="K1613" i="16"/>
  <c r="L1613" i="16"/>
  <c r="M1613" i="16"/>
  <c r="N1613" i="16"/>
  <c r="O1613" i="16"/>
  <c r="P1613" i="16"/>
  <c r="Q1613" i="16"/>
  <c r="R1613" i="16"/>
  <c r="S1613" i="16"/>
  <c r="T1613" i="16"/>
  <c r="U1613" i="16"/>
  <c r="V1613" i="16"/>
  <c r="W1613" i="16"/>
  <c r="X1613" i="16"/>
  <c r="Y1613" i="16"/>
  <c r="Z1613" i="16"/>
  <c r="AA1613" i="16"/>
  <c r="AB1613" i="16"/>
  <c r="AC1613" i="16"/>
  <c r="AD1613" i="16"/>
  <c r="AE1613" i="16"/>
  <c r="AF1613" i="16"/>
  <c r="AG1613" i="16"/>
  <c r="AH1613" i="16"/>
  <c r="AI1613" i="16"/>
  <c r="D1614" i="16"/>
  <c r="E1614" i="16"/>
  <c r="F1614" i="16"/>
  <c r="G1614" i="16"/>
  <c r="H1614" i="16"/>
  <c r="I1614" i="16"/>
  <c r="J1614" i="16"/>
  <c r="K1614" i="16"/>
  <c r="L1614" i="16"/>
  <c r="M1614" i="16"/>
  <c r="N1614" i="16"/>
  <c r="O1614" i="16"/>
  <c r="P1614" i="16"/>
  <c r="Q1614" i="16"/>
  <c r="R1614" i="16"/>
  <c r="S1614" i="16"/>
  <c r="T1614" i="16"/>
  <c r="U1614" i="16"/>
  <c r="V1614" i="16"/>
  <c r="W1614" i="16"/>
  <c r="X1614" i="16"/>
  <c r="Y1614" i="16"/>
  <c r="Z1614" i="16"/>
  <c r="AA1614" i="16"/>
  <c r="AB1614" i="16"/>
  <c r="AC1614" i="16"/>
  <c r="AD1614" i="16"/>
  <c r="AE1614" i="16"/>
  <c r="AF1614" i="16"/>
  <c r="AG1614" i="16"/>
  <c r="AH1614" i="16"/>
  <c r="AI1614" i="16"/>
  <c r="D1615" i="16"/>
  <c r="E1615" i="16"/>
  <c r="F1615" i="16"/>
  <c r="G1615" i="16"/>
  <c r="H1615" i="16"/>
  <c r="I1615" i="16"/>
  <c r="J1615" i="16"/>
  <c r="K1615" i="16"/>
  <c r="L1615" i="16"/>
  <c r="M1615" i="16"/>
  <c r="N1615" i="16"/>
  <c r="O1615" i="16"/>
  <c r="P1615" i="16"/>
  <c r="Q1615" i="16"/>
  <c r="R1615" i="16"/>
  <c r="S1615" i="16"/>
  <c r="T1615" i="16"/>
  <c r="U1615" i="16"/>
  <c r="V1615" i="16"/>
  <c r="W1615" i="16"/>
  <c r="X1615" i="16"/>
  <c r="Y1615" i="16"/>
  <c r="Z1615" i="16"/>
  <c r="AA1615" i="16"/>
  <c r="AB1615" i="16"/>
  <c r="AC1615" i="16"/>
  <c r="AD1615" i="16"/>
  <c r="AE1615" i="16"/>
  <c r="AF1615" i="16"/>
  <c r="AG1615" i="16"/>
  <c r="AH1615" i="16"/>
  <c r="AI1615" i="16"/>
  <c r="D1616" i="16"/>
  <c r="E1616" i="16"/>
  <c r="F1616" i="16"/>
  <c r="G1616" i="16"/>
  <c r="H1616" i="16"/>
  <c r="I1616" i="16"/>
  <c r="J1616" i="16"/>
  <c r="K1616" i="16"/>
  <c r="L1616" i="16"/>
  <c r="M1616" i="16"/>
  <c r="N1616" i="16"/>
  <c r="O1616" i="16"/>
  <c r="P1616" i="16"/>
  <c r="Q1616" i="16"/>
  <c r="R1616" i="16"/>
  <c r="S1616" i="16"/>
  <c r="T1616" i="16"/>
  <c r="U1616" i="16"/>
  <c r="V1616" i="16"/>
  <c r="W1616" i="16"/>
  <c r="X1616" i="16"/>
  <c r="Y1616" i="16"/>
  <c r="Z1616" i="16"/>
  <c r="AA1616" i="16"/>
  <c r="AB1616" i="16"/>
  <c r="AC1616" i="16"/>
  <c r="AD1616" i="16"/>
  <c r="AE1616" i="16"/>
  <c r="AF1616" i="16"/>
  <c r="AG1616" i="16"/>
  <c r="AH1616" i="16"/>
  <c r="AI1616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D338" i="16"/>
  <c r="E338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D340" i="16"/>
  <c r="E340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D344" i="16"/>
  <c r="E344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D345" i="16"/>
  <c r="E345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D346" i="16"/>
  <c r="E346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D347" i="16"/>
  <c r="E347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D350" i="16"/>
  <c r="E350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D353" i="16"/>
  <c r="E353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D354" i="16"/>
  <c r="E354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D355" i="16"/>
  <c r="E355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D360" i="16"/>
  <c r="E360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D361" i="16"/>
  <c r="E361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D362" i="16"/>
  <c r="E362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D369" i="16"/>
  <c r="E369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D370" i="16"/>
  <c r="E370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D371" i="16"/>
  <c r="E371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D377" i="16"/>
  <c r="E377" i="16"/>
  <c r="F377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D378" i="16"/>
  <c r="E378" i="16"/>
  <c r="F378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D379" i="16"/>
  <c r="E379" i="16"/>
  <c r="F379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D380" i="16"/>
  <c r="E380" i="16"/>
  <c r="F380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D385" i="16"/>
  <c r="E385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D386" i="16"/>
  <c r="E386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D387" i="16"/>
  <c r="E387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D392" i="16"/>
  <c r="E392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D393" i="16"/>
  <c r="E393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D394" i="16"/>
  <c r="E394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D397" i="16"/>
  <c r="E397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D401" i="16"/>
  <c r="E401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D402" i="16"/>
  <c r="E402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D403" i="16"/>
  <c r="E403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D404" i="16"/>
  <c r="E404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D406" i="16"/>
  <c r="E406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D409" i="16"/>
  <c r="E409" i="16"/>
  <c r="F409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D410" i="16"/>
  <c r="E410" i="16"/>
  <c r="F410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D411" i="16"/>
  <c r="E411" i="16"/>
  <c r="F411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D412" i="16"/>
  <c r="E412" i="16"/>
  <c r="F412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D414" i="16"/>
  <c r="E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D416" i="16"/>
  <c r="E416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D419" i="16"/>
  <c r="E419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D420" i="16"/>
  <c r="E420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D422" i="16"/>
  <c r="E422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D423" i="16"/>
  <c r="E423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D424" i="16"/>
  <c r="E424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D425" i="16"/>
  <c r="E425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D426" i="16"/>
  <c r="E426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D430" i="16"/>
  <c r="E430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D433" i="16"/>
  <c r="E433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D434" i="16"/>
  <c r="E434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D441" i="16"/>
  <c r="E441" i="16"/>
  <c r="F441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D442" i="16"/>
  <c r="E442" i="16"/>
  <c r="F442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D450" i="16"/>
  <c r="E450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D451" i="16"/>
  <c r="E451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D453" i="16"/>
  <c r="E453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D456" i="16"/>
  <c r="E456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D457" i="16"/>
  <c r="E457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D458" i="16"/>
  <c r="E458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D465" i="16"/>
  <c r="E465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D466" i="16"/>
  <c r="E466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D467" i="16"/>
  <c r="E467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D468" i="16"/>
  <c r="E468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D470" i="16"/>
  <c r="E470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D474" i="16"/>
  <c r="E474" i="16"/>
  <c r="F474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D481" i="16"/>
  <c r="E481" i="16"/>
  <c r="F481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D482" i="16"/>
  <c r="E482" i="16"/>
  <c r="F482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D483" i="16"/>
  <c r="E483" i="16"/>
  <c r="F483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D486" i="16"/>
  <c r="E486" i="16"/>
  <c r="F486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D490" i="16"/>
  <c r="E490" i="16"/>
  <c r="F490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D497" i="16"/>
  <c r="E497" i="16"/>
  <c r="F497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D498" i="16"/>
  <c r="E498" i="16"/>
  <c r="F498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D499" i="16"/>
  <c r="E499" i="16"/>
  <c r="F499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D502" i="16"/>
  <c r="E502" i="16"/>
  <c r="F502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D513" i="16"/>
  <c r="E513" i="16"/>
  <c r="F513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D514" i="16"/>
  <c r="E514" i="16"/>
  <c r="F514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D518" i="16"/>
  <c r="E518" i="16"/>
  <c r="F518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D522" i="16"/>
  <c r="E522" i="16"/>
  <c r="F522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D528" i="16"/>
  <c r="E528" i="16"/>
  <c r="F528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D529" i="16"/>
  <c r="E529" i="16"/>
  <c r="F529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D530" i="16"/>
  <c r="E530" i="16"/>
  <c r="F530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D534" i="16"/>
  <c r="E534" i="16"/>
  <c r="F534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D538" i="16"/>
  <c r="E538" i="16"/>
  <c r="F538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D540" i="16"/>
  <c r="E540" i="16"/>
  <c r="F540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D544" i="16"/>
  <c r="E544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D545" i="16"/>
  <c r="E545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D546" i="16"/>
  <c r="E546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D550" i="16"/>
  <c r="E550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D560" i="16"/>
  <c r="E560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D561" i="16"/>
  <c r="E561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D562" i="16"/>
  <c r="E562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D566" i="16"/>
  <c r="E566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D570" i="16"/>
  <c r="E570" i="16"/>
  <c r="F570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D576" i="16"/>
  <c r="E576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D577" i="16"/>
  <c r="E577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D578" i="16"/>
  <c r="E578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D582" i="16"/>
  <c r="E582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D586" i="16"/>
  <c r="E586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D587" i="16"/>
  <c r="E587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D592" i="16"/>
  <c r="E592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D593" i="16"/>
  <c r="E593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D600" i="16"/>
  <c r="E600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D601" i="16"/>
  <c r="E601" i="16"/>
  <c r="F601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D602" i="16"/>
  <c r="E602" i="16"/>
  <c r="F602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D603" i="16"/>
  <c r="E603" i="16"/>
  <c r="F603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D604" i="16"/>
  <c r="E604" i="16"/>
  <c r="F604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D605" i="16"/>
  <c r="E605" i="16"/>
  <c r="F605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D606" i="16"/>
  <c r="E606" i="16"/>
  <c r="F606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D607" i="16"/>
  <c r="E607" i="16"/>
  <c r="F607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D608" i="16"/>
  <c r="E608" i="16"/>
  <c r="F608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D609" i="16"/>
  <c r="E609" i="16"/>
  <c r="F609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D610" i="16"/>
  <c r="E610" i="16"/>
  <c r="F610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D611" i="16"/>
  <c r="E611" i="16"/>
  <c r="F611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D612" i="16"/>
  <c r="E612" i="16"/>
  <c r="F612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D613" i="16"/>
  <c r="E613" i="16"/>
  <c r="F613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D614" i="16"/>
  <c r="E614" i="16"/>
  <c r="F614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D615" i="16"/>
  <c r="E615" i="16"/>
  <c r="F615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D616" i="16"/>
  <c r="E616" i="16"/>
  <c r="F616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D617" i="16"/>
  <c r="E617" i="16"/>
  <c r="F617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D618" i="16"/>
  <c r="E618" i="16"/>
  <c r="F618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D619" i="16"/>
  <c r="E619" i="16"/>
  <c r="F619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D620" i="16"/>
  <c r="E620" i="16"/>
  <c r="F620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D621" i="16"/>
  <c r="E621" i="16"/>
  <c r="F621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D622" i="16"/>
  <c r="E622" i="16"/>
  <c r="F622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D623" i="16"/>
  <c r="E623" i="16"/>
  <c r="F623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D624" i="16"/>
  <c r="E624" i="16"/>
  <c r="F624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D625" i="16"/>
  <c r="E625" i="16"/>
  <c r="F625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D626" i="16"/>
  <c r="E626" i="16"/>
  <c r="F626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D627" i="16"/>
  <c r="E627" i="16"/>
  <c r="F627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D628" i="16"/>
  <c r="E628" i="16"/>
  <c r="F628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D629" i="16"/>
  <c r="E629" i="16"/>
  <c r="F629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D630" i="16"/>
  <c r="E630" i="16"/>
  <c r="F630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D631" i="16"/>
  <c r="E631" i="16"/>
  <c r="F631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D632" i="16"/>
  <c r="E632" i="16"/>
  <c r="F632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D633" i="16"/>
  <c r="E633" i="16"/>
  <c r="F633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D634" i="16"/>
  <c r="E634" i="16"/>
  <c r="F634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D635" i="16"/>
  <c r="E635" i="16"/>
  <c r="F635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D636" i="16"/>
  <c r="E636" i="16"/>
  <c r="F636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D637" i="16"/>
  <c r="E637" i="16"/>
  <c r="F637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D638" i="16"/>
  <c r="E638" i="16"/>
  <c r="F638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D639" i="16"/>
  <c r="E639" i="16"/>
  <c r="F639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D640" i="16"/>
  <c r="E640" i="16"/>
  <c r="F640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D641" i="16"/>
  <c r="E641" i="16"/>
  <c r="F641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D642" i="16"/>
  <c r="E642" i="16"/>
  <c r="F642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D643" i="16"/>
  <c r="E643" i="16"/>
  <c r="F643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D644" i="16"/>
  <c r="E644" i="16"/>
  <c r="F644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D645" i="16"/>
  <c r="E645" i="16"/>
  <c r="F645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D646" i="16"/>
  <c r="E646" i="16"/>
  <c r="F646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D647" i="16"/>
  <c r="E647" i="16"/>
  <c r="F647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D648" i="16"/>
  <c r="E648" i="16"/>
  <c r="F648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D649" i="16"/>
  <c r="E649" i="16"/>
  <c r="F649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D650" i="16"/>
  <c r="E650" i="16"/>
  <c r="F650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D651" i="16"/>
  <c r="E651" i="16"/>
  <c r="F651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D652" i="16"/>
  <c r="E652" i="16"/>
  <c r="F652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D653" i="16"/>
  <c r="E653" i="16"/>
  <c r="F653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D654" i="16"/>
  <c r="E654" i="16"/>
  <c r="F654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D655" i="16"/>
  <c r="E655" i="16"/>
  <c r="F655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D656" i="16"/>
  <c r="E656" i="16"/>
  <c r="F656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D657" i="16"/>
  <c r="E657" i="16"/>
  <c r="F657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D658" i="16"/>
  <c r="E658" i="16"/>
  <c r="F658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D659" i="16"/>
  <c r="E659" i="16"/>
  <c r="F659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D660" i="16"/>
  <c r="E660" i="16"/>
  <c r="F660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D661" i="16"/>
  <c r="E661" i="16"/>
  <c r="F661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D662" i="16"/>
  <c r="E662" i="16"/>
  <c r="F662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D663" i="16"/>
  <c r="E663" i="16"/>
  <c r="F663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D664" i="16"/>
  <c r="E664" i="16"/>
  <c r="F664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D665" i="16"/>
  <c r="E665" i="16"/>
  <c r="F665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D666" i="16"/>
  <c r="E666" i="16"/>
  <c r="F666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D667" i="16"/>
  <c r="E667" i="16"/>
  <c r="F667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D668" i="16"/>
  <c r="E668" i="16"/>
  <c r="F668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D669" i="16"/>
  <c r="E669" i="16"/>
  <c r="F669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D670" i="16"/>
  <c r="E670" i="16"/>
  <c r="F670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D671" i="16"/>
  <c r="E671" i="16"/>
  <c r="F671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D672" i="16"/>
  <c r="E672" i="16"/>
  <c r="F672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D673" i="16"/>
  <c r="E673" i="16"/>
  <c r="F673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D674" i="16"/>
  <c r="E674" i="16"/>
  <c r="F674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D675" i="16"/>
  <c r="E675" i="16"/>
  <c r="F675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D676" i="16"/>
  <c r="E676" i="16"/>
  <c r="F676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D677" i="16"/>
  <c r="E677" i="16"/>
  <c r="F677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D678" i="16"/>
  <c r="E678" i="16"/>
  <c r="F678" i="16"/>
  <c r="G678" i="16"/>
  <c r="H678" i="16"/>
  <c r="I678" i="16"/>
  <c r="J678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AI678" i="16"/>
  <c r="D679" i="16"/>
  <c r="E679" i="16"/>
  <c r="F679" i="16"/>
  <c r="G679" i="16"/>
  <c r="H679" i="16"/>
  <c r="I679" i="16"/>
  <c r="J679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AI679" i="16"/>
  <c r="D680" i="16"/>
  <c r="E680" i="16"/>
  <c r="F680" i="16"/>
  <c r="G680" i="16"/>
  <c r="H680" i="16"/>
  <c r="I680" i="16"/>
  <c r="J680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AI680" i="16"/>
  <c r="D681" i="16"/>
  <c r="E681" i="16"/>
  <c r="F681" i="16"/>
  <c r="G681" i="16"/>
  <c r="H681" i="16"/>
  <c r="I681" i="16"/>
  <c r="J681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AI681" i="16"/>
  <c r="D682" i="16"/>
  <c r="E682" i="16"/>
  <c r="F682" i="16"/>
  <c r="G682" i="16"/>
  <c r="H682" i="16"/>
  <c r="I682" i="16"/>
  <c r="J682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AI682" i="16"/>
  <c r="D683" i="16"/>
  <c r="E683" i="16"/>
  <c r="F683" i="16"/>
  <c r="G683" i="16"/>
  <c r="H683" i="16"/>
  <c r="I683" i="16"/>
  <c r="J683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AI683" i="16"/>
  <c r="D684" i="16"/>
  <c r="E684" i="16"/>
  <c r="F684" i="16"/>
  <c r="G684" i="16"/>
  <c r="H684" i="16"/>
  <c r="I684" i="16"/>
  <c r="J684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AI684" i="16"/>
  <c r="D685" i="16"/>
  <c r="E685" i="16"/>
  <c r="F685" i="16"/>
  <c r="G685" i="16"/>
  <c r="H685" i="16"/>
  <c r="I685" i="16"/>
  <c r="J685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AI685" i="16"/>
  <c r="D686" i="16"/>
  <c r="E686" i="16"/>
  <c r="F686" i="16"/>
  <c r="G686" i="16"/>
  <c r="H686" i="16"/>
  <c r="I686" i="16"/>
  <c r="J686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AI686" i="16"/>
  <c r="D687" i="16"/>
  <c r="E687" i="16"/>
  <c r="F687" i="16"/>
  <c r="G687" i="16"/>
  <c r="H687" i="16"/>
  <c r="I687" i="16"/>
  <c r="J687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AI687" i="16"/>
  <c r="D688" i="16"/>
  <c r="E688" i="16"/>
  <c r="F688" i="16"/>
  <c r="G688" i="16"/>
  <c r="H688" i="16"/>
  <c r="I688" i="16"/>
  <c r="J688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AI688" i="16"/>
  <c r="D689" i="16"/>
  <c r="E689" i="16"/>
  <c r="F689" i="16"/>
  <c r="G689" i="16"/>
  <c r="H689" i="16"/>
  <c r="I689" i="16"/>
  <c r="J689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AI689" i="16"/>
  <c r="D690" i="16"/>
  <c r="E690" i="16"/>
  <c r="F690" i="16"/>
  <c r="G690" i="16"/>
  <c r="H690" i="16"/>
  <c r="I690" i="16"/>
  <c r="J690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AI690" i="16"/>
  <c r="D691" i="16"/>
  <c r="E691" i="16"/>
  <c r="F691" i="16"/>
  <c r="G691" i="16"/>
  <c r="H691" i="16"/>
  <c r="I691" i="16"/>
  <c r="J691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AI691" i="16"/>
  <c r="D692" i="16"/>
  <c r="E692" i="16"/>
  <c r="F692" i="16"/>
  <c r="G692" i="16"/>
  <c r="H692" i="16"/>
  <c r="I692" i="16"/>
  <c r="J692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AI692" i="16"/>
  <c r="D693" i="16"/>
  <c r="E693" i="16"/>
  <c r="F693" i="16"/>
  <c r="G693" i="16"/>
  <c r="H693" i="16"/>
  <c r="I693" i="16"/>
  <c r="J693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AI693" i="16"/>
  <c r="D694" i="16"/>
  <c r="E694" i="16"/>
  <c r="F694" i="16"/>
  <c r="G694" i="16"/>
  <c r="H694" i="16"/>
  <c r="I694" i="16"/>
  <c r="J694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AI694" i="16"/>
  <c r="D695" i="16"/>
  <c r="E695" i="16"/>
  <c r="F695" i="16"/>
  <c r="G695" i="16"/>
  <c r="H695" i="16"/>
  <c r="I695" i="16"/>
  <c r="J695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AI695" i="16"/>
  <c r="D696" i="16"/>
  <c r="E696" i="16"/>
  <c r="F696" i="16"/>
  <c r="G696" i="16"/>
  <c r="H696" i="16"/>
  <c r="I696" i="16"/>
  <c r="J696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AI696" i="16"/>
  <c r="D697" i="16"/>
  <c r="E697" i="16"/>
  <c r="F697" i="16"/>
  <c r="G697" i="16"/>
  <c r="H697" i="16"/>
  <c r="I697" i="16"/>
  <c r="J697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AI697" i="16"/>
  <c r="D698" i="16"/>
  <c r="E698" i="16"/>
  <c r="F698" i="16"/>
  <c r="G698" i="16"/>
  <c r="H698" i="16"/>
  <c r="I698" i="16"/>
  <c r="J698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AI698" i="16"/>
  <c r="D699" i="16"/>
  <c r="E699" i="16"/>
  <c r="F699" i="16"/>
  <c r="G699" i="16"/>
  <c r="H699" i="16"/>
  <c r="I699" i="16"/>
  <c r="J699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AI699" i="16"/>
  <c r="D700" i="16"/>
  <c r="E700" i="16"/>
  <c r="F700" i="16"/>
  <c r="G700" i="16"/>
  <c r="H700" i="16"/>
  <c r="I700" i="16"/>
  <c r="J700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AI700" i="16"/>
  <c r="D701" i="16"/>
  <c r="E701" i="16"/>
  <c r="F701" i="16"/>
  <c r="G701" i="16"/>
  <c r="H701" i="16"/>
  <c r="I701" i="16"/>
  <c r="J701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AI701" i="16"/>
  <c r="D702" i="16"/>
  <c r="E702" i="16"/>
  <c r="F702" i="16"/>
  <c r="G702" i="16"/>
  <c r="H702" i="16"/>
  <c r="I702" i="16"/>
  <c r="J702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AI702" i="16"/>
  <c r="D703" i="16"/>
  <c r="E703" i="16"/>
  <c r="F703" i="16"/>
  <c r="G703" i="16"/>
  <c r="H703" i="16"/>
  <c r="I703" i="16"/>
  <c r="J703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AI703" i="16"/>
  <c r="D704" i="16"/>
  <c r="E704" i="16"/>
  <c r="F704" i="16"/>
  <c r="G704" i="16"/>
  <c r="H704" i="16"/>
  <c r="I704" i="16"/>
  <c r="J704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AI704" i="16"/>
  <c r="D705" i="16"/>
  <c r="E705" i="16"/>
  <c r="F705" i="16"/>
  <c r="G705" i="16"/>
  <c r="H705" i="16"/>
  <c r="I705" i="16"/>
  <c r="J705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AI705" i="16"/>
  <c r="D706" i="16"/>
  <c r="E706" i="16"/>
  <c r="F706" i="16"/>
  <c r="G706" i="16"/>
  <c r="H706" i="16"/>
  <c r="I706" i="16"/>
  <c r="J706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AI706" i="16"/>
  <c r="D707" i="16"/>
  <c r="E707" i="16"/>
  <c r="F707" i="16"/>
  <c r="G707" i="16"/>
  <c r="H707" i="16"/>
  <c r="I707" i="16"/>
  <c r="J707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AI707" i="16"/>
  <c r="D708" i="16"/>
  <c r="E708" i="16"/>
  <c r="F708" i="16"/>
  <c r="G708" i="16"/>
  <c r="H708" i="16"/>
  <c r="I708" i="16"/>
  <c r="J708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AI708" i="16"/>
  <c r="D709" i="16"/>
  <c r="E709" i="16"/>
  <c r="F709" i="16"/>
  <c r="G709" i="16"/>
  <c r="H709" i="16"/>
  <c r="I709" i="16"/>
  <c r="J709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AI709" i="16"/>
  <c r="D710" i="16"/>
  <c r="E710" i="16"/>
  <c r="F710" i="16"/>
  <c r="G710" i="16"/>
  <c r="H710" i="16"/>
  <c r="I710" i="16"/>
  <c r="J710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AI710" i="16"/>
  <c r="D711" i="16"/>
  <c r="E711" i="16"/>
  <c r="F711" i="16"/>
  <c r="G711" i="16"/>
  <c r="H711" i="16"/>
  <c r="I711" i="16"/>
  <c r="J711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AI711" i="16"/>
  <c r="D712" i="16"/>
  <c r="E712" i="16"/>
  <c r="F712" i="16"/>
  <c r="G712" i="16"/>
  <c r="H712" i="16"/>
  <c r="I712" i="16"/>
  <c r="J712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AI712" i="16"/>
  <c r="D713" i="16"/>
  <c r="E713" i="16"/>
  <c r="F713" i="16"/>
  <c r="G713" i="16"/>
  <c r="H713" i="16"/>
  <c r="I713" i="16"/>
  <c r="J713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AI713" i="16"/>
  <c r="D714" i="16"/>
  <c r="E714" i="16"/>
  <c r="F714" i="16"/>
  <c r="G714" i="16"/>
  <c r="H714" i="16"/>
  <c r="I714" i="16"/>
  <c r="J714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AI714" i="16"/>
  <c r="D715" i="16"/>
  <c r="E715" i="16"/>
  <c r="F715" i="16"/>
  <c r="G715" i="16"/>
  <c r="H715" i="16"/>
  <c r="I715" i="16"/>
  <c r="J715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AI715" i="16"/>
  <c r="D716" i="16"/>
  <c r="E716" i="16"/>
  <c r="F716" i="16"/>
  <c r="G716" i="16"/>
  <c r="H716" i="16"/>
  <c r="I716" i="16"/>
  <c r="J716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AI716" i="16"/>
  <c r="D717" i="16"/>
  <c r="E717" i="16"/>
  <c r="F717" i="16"/>
  <c r="G717" i="16"/>
  <c r="H717" i="16"/>
  <c r="I717" i="16"/>
  <c r="J717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AI717" i="16"/>
  <c r="D718" i="16"/>
  <c r="E718" i="16"/>
  <c r="F718" i="16"/>
  <c r="G718" i="16"/>
  <c r="H718" i="16"/>
  <c r="I718" i="16"/>
  <c r="J718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AI718" i="16"/>
  <c r="D719" i="16"/>
  <c r="E719" i="16"/>
  <c r="F719" i="16"/>
  <c r="G719" i="16"/>
  <c r="H719" i="16"/>
  <c r="I719" i="16"/>
  <c r="J719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AI719" i="16"/>
  <c r="D720" i="16"/>
  <c r="E720" i="16"/>
  <c r="F720" i="16"/>
  <c r="G720" i="16"/>
  <c r="H720" i="16"/>
  <c r="I720" i="16"/>
  <c r="J720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AI720" i="16"/>
  <c r="D721" i="16"/>
  <c r="E721" i="16"/>
  <c r="F721" i="16"/>
  <c r="G721" i="16"/>
  <c r="H721" i="16"/>
  <c r="I721" i="16"/>
  <c r="J721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AI721" i="16"/>
  <c r="D722" i="16"/>
  <c r="E722" i="16"/>
  <c r="F722" i="16"/>
  <c r="G722" i="16"/>
  <c r="H722" i="16"/>
  <c r="I722" i="16"/>
  <c r="J722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AI722" i="16"/>
  <c r="D723" i="16"/>
  <c r="E723" i="16"/>
  <c r="F723" i="16"/>
  <c r="G723" i="16"/>
  <c r="H723" i="16"/>
  <c r="I723" i="16"/>
  <c r="J723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AI723" i="16"/>
  <c r="D724" i="16"/>
  <c r="E724" i="16"/>
  <c r="F724" i="16"/>
  <c r="G724" i="16"/>
  <c r="H724" i="16"/>
  <c r="I724" i="16"/>
  <c r="J724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AI724" i="16"/>
  <c r="D725" i="16"/>
  <c r="E725" i="16"/>
  <c r="F725" i="16"/>
  <c r="G725" i="16"/>
  <c r="H725" i="16"/>
  <c r="I725" i="16"/>
  <c r="J725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AI725" i="16"/>
  <c r="D726" i="16"/>
  <c r="E726" i="16"/>
  <c r="F726" i="16"/>
  <c r="G726" i="16"/>
  <c r="H726" i="16"/>
  <c r="I726" i="16"/>
  <c r="J726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AI726" i="16"/>
  <c r="D727" i="16"/>
  <c r="E727" i="16"/>
  <c r="F727" i="16"/>
  <c r="G727" i="16"/>
  <c r="H727" i="16"/>
  <c r="I727" i="16"/>
  <c r="J727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AI727" i="16"/>
  <c r="D728" i="16"/>
  <c r="E728" i="16"/>
  <c r="F728" i="16"/>
  <c r="G728" i="16"/>
  <c r="H728" i="16"/>
  <c r="I728" i="16"/>
  <c r="J728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AI728" i="16"/>
  <c r="D729" i="16"/>
  <c r="E729" i="16"/>
  <c r="F729" i="16"/>
  <c r="G729" i="16"/>
  <c r="H729" i="16"/>
  <c r="I729" i="16"/>
  <c r="J729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AI729" i="16"/>
  <c r="D730" i="16"/>
  <c r="E730" i="16"/>
  <c r="F730" i="16"/>
  <c r="G730" i="16"/>
  <c r="H730" i="16"/>
  <c r="I730" i="16"/>
  <c r="J730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AI730" i="16"/>
  <c r="D731" i="16"/>
  <c r="E731" i="16"/>
  <c r="F731" i="16"/>
  <c r="G731" i="16"/>
  <c r="H731" i="16"/>
  <c r="I731" i="16"/>
  <c r="J731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AI731" i="16"/>
  <c r="D732" i="16"/>
  <c r="E732" i="16"/>
  <c r="F732" i="16"/>
  <c r="G732" i="16"/>
  <c r="H732" i="16"/>
  <c r="I732" i="16"/>
  <c r="J732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AI732" i="16"/>
  <c r="D733" i="16"/>
  <c r="E733" i="16"/>
  <c r="F733" i="16"/>
  <c r="G733" i="16"/>
  <c r="H733" i="16"/>
  <c r="I733" i="16"/>
  <c r="J733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AI733" i="16"/>
  <c r="D734" i="16"/>
  <c r="E734" i="16"/>
  <c r="F734" i="16"/>
  <c r="G734" i="16"/>
  <c r="H734" i="16"/>
  <c r="I734" i="16"/>
  <c r="J734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AI734" i="16"/>
  <c r="D735" i="16"/>
  <c r="E735" i="16"/>
  <c r="F735" i="16"/>
  <c r="G735" i="16"/>
  <c r="H735" i="16"/>
  <c r="I735" i="16"/>
  <c r="J735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AI735" i="16"/>
  <c r="D736" i="16"/>
  <c r="E736" i="16"/>
  <c r="F736" i="16"/>
  <c r="G736" i="16"/>
  <c r="H736" i="16"/>
  <c r="I736" i="16"/>
  <c r="J736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AI736" i="16"/>
  <c r="D737" i="16"/>
  <c r="E737" i="16"/>
  <c r="F737" i="16"/>
  <c r="G737" i="16"/>
  <c r="H737" i="16"/>
  <c r="I737" i="16"/>
  <c r="J737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AI737" i="16"/>
  <c r="D738" i="16"/>
  <c r="E738" i="16"/>
  <c r="F738" i="16"/>
  <c r="G738" i="16"/>
  <c r="H738" i="16"/>
  <c r="I738" i="16"/>
  <c r="J738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AI738" i="16"/>
  <c r="D739" i="16"/>
  <c r="E739" i="16"/>
  <c r="F739" i="16"/>
  <c r="G739" i="16"/>
  <c r="H739" i="16"/>
  <c r="I739" i="16"/>
  <c r="J739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AI739" i="16"/>
  <c r="D740" i="16"/>
  <c r="E740" i="16"/>
  <c r="F740" i="16"/>
  <c r="G740" i="16"/>
  <c r="H740" i="16"/>
  <c r="I740" i="16"/>
  <c r="J740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AI740" i="16"/>
  <c r="D741" i="16"/>
  <c r="E741" i="16"/>
  <c r="F741" i="16"/>
  <c r="G741" i="16"/>
  <c r="H741" i="16"/>
  <c r="I741" i="16"/>
  <c r="J741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AI741" i="16"/>
  <c r="D742" i="16"/>
  <c r="E742" i="16"/>
  <c r="F742" i="16"/>
  <c r="G742" i="16"/>
  <c r="H742" i="16"/>
  <c r="I742" i="16"/>
  <c r="J742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AI742" i="16"/>
  <c r="D743" i="16"/>
  <c r="E743" i="16"/>
  <c r="F743" i="16"/>
  <c r="G743" i="16"/>
  <c r="H743" i="16"/>
  <c r="I743" i="16"/>
  <c r="J743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AI743" i="16"/>
  <c r="D744" i="16"/>
  <c r="E744" i="16"/>
  <c r="F744" i="16"/>
  <c r="G744" i="16"/>
  <c r="H744" i="16"/>
  <c r="I744" i="16"/>
  <c r="J744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AI744" i="16"/>
  <c r="D745" i="16"/>
  <c r="E745" i="16"/>
  <c r="F745" i="16"/>
  <c r="G745" i="16"/>
  <c r="H745" i="16"/>
  <c r="I745" i="16"/>
  <c r="J745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AI745" i="16"/>
  <c r="D746" i="16"/>
  <c r="E746" i="16"/>
  <c r="F746" i="16"/>
  <c r="G746" i="16"/>
  <c r="H746" i="16"/>
  <c r="I746" i="16"/>
  <c r="J746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AI746" i="16"/>
  <c r="D747" i="16"/>
  <c r="E747" i="16"/>
  <c r="F747" i="16"/>
  <c r="G747" i="16"/>
  <c r="H747" i="16"/>
  <c r="I747" i="16"/>
  <c r="J747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AI747" i="16"/>
  <c r="D748" i="16"/>
  <c r="E748" i="16"/>
  <c r="F748" i="16"/>
  <c r="G748" i="16"/>
  <c r="H748" i="16"/>
  <c r="I748" i="16"/>
  <c r="J748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AI748" i="16"/>
  <c r="D749" i="16"/>
  <c r="E749" i="16"/>
  <c r="F749" i="16"/>
  <c r="G749" i="16"/>
  <c r="H749" i="16"/>
  <c r="I749" i="16"/>
  <c r="J749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AI749" i="16"/>
  <c r="D750" i="16"/>
  <c r="E750" i="16"/>
  <c r="F750" i="16"/>
  <c r="G750" i="16"/>
  <c r="H750" i="16"/>
  <c r="I750" i="16"/>
  <c r="J750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AI750" i="16"/>
  <c r="D751" i="16"/>
  <c r="E751" i="16"/>
  <c r="F751" i="16"/>
  <c r="G751" i="16"/>
  <c r="H751" i="16"/>
  <c r="I751" i="16"/>
  <c r="J751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AI751" i="16"/>
  <c r="D752" i="16"/>
  <c r="E752" i="16"/>
  <c r="F752" i="16"/>
  <c r="G752" i="16"/>
  <c r="H752" i="16"/>
  <c r="I752" i="16"/>
  <c r="J752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AI752" i="16"/>
  <c r="D753" i="16"/>
  <c r="E753" i="16"/>
  <c r="F753" i="16"/>
  <c r="G753" i="16"/>
  <c r="H753" i="16"/>
  <c r="I753" i="16"/>
  <c r="J753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AI753" i="16"/>
  <c r="D754" i="16"/>
  <c r="E754" i="16"/>
  <c r="F754" i="16"/>
  <c r="G754" i="16"/>
  <c r="H754" i="16"/>
  <c r="I754" i="16"/>
  <c r="J754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AI754" i="16"/>
  <c r="D755" i="16"/>
  <c r="E755" i="16"/>
  <c r="F755" i="16"/>
  <c r="G755" i="16"/>
  <c r="H755" i="16"/>
  <c r="I755" i="16"/>
  <c r="J755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AI755" i="16"/>
  <c r="D756" i="16"/>
  <c r="E756" i="16"/>
  <c r="F756" i="16"/>
  <c r="G756" i="16"/>
  <c r="H756" i="16"/>
  <c r="I756" i="16"/>
  <c r="J756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AI756" i="16"/>
  <c r="D757" i="16"/>
  <c r="E757" i="16"/>
  <c r="F757" i="16"/>
  <c r="G757" i="16"/>
  <c r="H757" i="16"/>
  <c r="I757" i="16"/>
  <c r="J757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AI757" i="16"/>
  <c r="D758" i="16"/>
  <c r="E758" i="16"/>
  <c r="F758" i="16"/>
  <c r="G758" i="16"/>
  <c r="H758" i="16"/>
  <c r="I758" i="16"/>
  <c r="J758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AI758" i="16"/>
  <c r="D759" i="16"/>
  <c r="E759" i="16"/>
  <c r="F759" i="16"/>
  <c r="G759" i="16"/>
  <c r="H759" i="16"/>
  <c r="I759" i="16"/>
  <c r="J759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AI759" i="16"/>
  <c r="D760" i="16"/>
  <c r="E760" i="16"/>
  <c r="F760" i="16"/>
  <c r="G760" i="16"/>
  <c r="H760" i="16"/>
  <c r="I760" i="16"/>
  <c r="J760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AI760" i="16"/>
  <c r="D761" i="16"/>
  <c r="E761" i="16"/>
  <c r="F761" i="16"/>
  <c r="G761" i="16"/>
  <c r="H761" i="16"/>
  <c r="I761" i="16"/>
  <c r="J761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AI761" i="16"/>
  <c r="D762" i="16"/>
  <c r="E762" i="16"/>
  <c r="F762" i="16"/>
  <c r="G762" i="16"/>
  <c r="H762" i="16"/>
  <c r="I762" i="16"/>
  <c r="J762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AI762" i="16"/>
  <c r="D763" i="16"/>
  <c r="E763" i="16"/>
  <c r="F763" i="16"/>
  <c r="G763" i="16"/>
  <c r="H763" i="16"/>
  <c r="I763" i="16"/>
  <c r="J763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AI763" i="16"/>
  <c r="D764" i="16"/>
  <c r="E764" i="16"/>
  <c r="F764" i="16"/>
  <c r="G764" i="16"/>
  <c r="H764" i="16"/>
  <c r="I764" i="16"/>
  <c r="J764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AI764" i="16"/>
  <c r="D765" i="16"/>
  <c r="E765" i="16"/>
  <c r="F765" i="16"/>
  <c r="G765" i="16"/>
  <c r="H765" i="16"/>
  <c r="I765" i="16"/>
  <c r="J765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AI765" i="16"/>
  <c r="D766" i="16"/>
  <c r="E766" i="16"/>
  <c r="F766" i="16"/>
  <c r="G766" i="16"/>
  <c r="H766" i="16"/>
  <c r="I766" i="16"/>
  <c r="J766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AI766" i="16"/>
  <c r="D767" i="16"/>
  <c r="E767" i="16"/>
  <c r="F767" i="16"/>
  <c r="G767" i="16"/>
  <c r="H767" i="16"/>
  <c r="I767" i="16"/>
  <c r="J767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AI767" i="16"/>
  <c r="D768" i="16"/>
  <c r="E768" i="16"/>
  <c r="F768" i="16"/>
  <c r="G768" i="16"/>
  <c r="H768" i="16"/>
  <c r="I768" i="16"/>
  <c r="J768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AI768" i="16"/>
  <c r="D769" i="16"/>
  <c r="E769" i="16"/>
  <c r="F769" i="16"/>
  <c r="G769" i="16"/>
  <c r="H769" i="16"/>
  <c r="I769" i="16"/>
  <c r="J769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AI769" i="16"/>
  <c r="D770" i="16"/>
  <c r="E770" i="16"/>
  <c r="F770" i="16"/>
  <c r="G770" i="16"/>
  <c r="H770" i="16"/>
  <c r="I770" i="16"/>
  <c r="J770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AI770" i="16"/>
  <c r="D771" i="16"/>
  <c r="E771" i="16"/>
  <c r="F771" i="16"/>
  <c r="G771" i="16"/>
  <c r="H771" i="16"/>
  <c r="I771" i="16"/>
  <c r="J771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AI771" i="16"/>
  <c r="D772" i="16"/>
  <c r="E772" i="16"/>
  <c r="F772" i="16"/>
  <c r="G772" i="16"/>
  <c r="H772" i="16"/>
  <c r="I772" i="16"/>
  <c r="J772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AI772" i="16"/>
  <c r="D773" i="16"/>
  <c r="E773" i="16"/>
  <c r="F773" i="16"/>
  <c r="G773" i="16"/>
  <c r="H773" i="16"/>
  <c r="I773" i="16"/>
  <c r="J773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AI773" i="16"/>
  <c r="D774" i="16"/>
  <c r="E774" i="16"/>
  <c r="F774" i="16"/>
  <c r="G774" i="16"/>
  <c r="H774" i="16"/>
  <c r="I774" i="16"/>
  <c r="J774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AI774" i="16"/>
  <c r="D775" i="16"/>
  <c r="E775" i="16"/>
  <c r="F775" i="16"/>
  <c r="G775" i="16"/>
  <c r="H775" i="16"/>
  <c r="I775" i="16"/>
  <c r="J775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AI775" i="16"/>
  <c r="D776" i="16"/>
  <c r="E776" i="16"/>
  <c r="F776" i="16"/>
  <c r="G776" i="16"/>
  <c r="H776" i="16"/>
  <c r="I776" i="16"/>
  <c r="J776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AI776" i="16"/>
  <c r="D777" i="16"/>
  <c r="E777" i="16"/>
  <c r="F777" i="16"/>
  <c r="G777" i="16"/>
  <c r="H777" i="16"/>
  <c r="I777" i="16"/>
  <c r="J777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AI777" i="16"/>
  <c r="D778" i="16"/>
  <c r="E778" i="16"/>
  <c r="F778" i="16"/>
  <c r="G778" i="16"/>
  <c r="H778" i="16"/>
  <c r="I778" i="16"/>
  <c r="J778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AI778" i="16"/>
  <c r="D779" i="16"/>
  <c r="E779" i="16"/>
  <c r="F779" i="16"/>
  <c r="G779" i="16"/>
  <c r="H779" i="16"/>
  <c r="I779" i="16"/>
  <c r="J779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AI779" i="16"/>
  <c r="D780" i="16"/>
  <c r="E780" i="16"/>
  <c r="F780" i="16"/>
  <c r="G780" i="16"/>
  <c r="H780" i="16"/>
  <c r="I780" i="16"/>
  <c r="J780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AI780" i="16"/>
  <c r="D781" i="16"/>
  <c r="E781" i="16"/>
  <c r="F781" i="16"/>
  <c r="G781" i="16"/>
  <c r="H781" i="16"/>
  <c r="I781" i="16"/>
  <c r="J781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AI781" i="16"/>
  <c r="D782" i="16"/>
  <c r="E782" i="16"/>
  <c r="F782" i="16"/>
  <c r="G782" i="16"/>
  <c r="H782" i="16"/>
  <c r="I782" i="16"/>
  <c r="J782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AI782" i="16"/>
  <c r="D783" i="16"/>
  <c r="E783" i="16"/>
  <c r="F783" i="16"/>
  <c r="G783" i="16"/>
  <c r="H783" i="16"/>
  <c r="I783" i="16"/>
  <c r="J783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AI783" i="16"/>
  <c r="D784" i="16"/>
  <c r="E784" i="16"/>
  <c r="F784" i="16"/>
  <c r="G784" i="16"/>
  <c r="H784" i="16"/>
  <c r="I784" i="16"/>
  <c r="J784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AI784" i="16"/>
  <c r="D785" i="16"/>
  <c r="E785" i="16"/>
  <c r="F785" i="16"/>
  <c r="G785" i="16"/>
  <c r="H785" i="16"/>
  <c r="I785" i="16"/>
  <c r="J785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AI785" i="16"/>
  <c r="D786" i="16"/>
  <c r="E786" i="16"/>
  <c r="F786" i="16"/>
  <c r="G786" i="16"/>
  <c r="H786" i="16"/>
  <c r="I786" i="16"/>
  <c r="J786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AI786" i="16"/>
  <c r="D787" i="16"/>
  <c r="E787" i="16"/>
  <c r="F787" i="16"/>
  <c r="G787" i="16"/>
  <c r="H787" i="16"/>
  <c r="I787" i="16"/>
  <c r="J787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AI787" i="16"/>
  <c r="D788" i="16"/>
  <c r="E788" i="16"/>
  <c r="F788" i="16"/>
  <c r="G788" i="16"/>
  <c r="H788" i="16"/>
  <c r="I788" i="16"/>
  <c r="J788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AI788" i="16"/>
  <c r="D789" i="16"/>
  <c r="E789" i="16"/>
  <c r="F789" i="16"/>
  <c r="G789" i="16"/>
  <c r="H789" i="16"/>
  <c r="I789" i="16"/>
  <c r="J789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AI789" i="16"/>
  <c r="D790" i="16"/>
  <c r="E790" i="16"/>
  <c r="F790" i="16"/>
  <c r="G790" i="16"/>
  <c r="H790" i="16"/>
  <c r="I790" i="16"/>
  <c r="J790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AI790" i="16"/>
  <c r="D791" i="16"/>
  <c r="E791" i="16"/>
  <c r="F791" i="16"/>
  <c r="G791" i="16"/>
  <c r="H791" i="16"/>
  <c r="I791" i="16"/>
  <c r="J791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AI791" i="16"/>
  <c r="D792" i="16"/>
  <c r="E792" i="16"/>
  <c r="F792" i="16"/>
  <c r="G792" i="16"/>
  <c r="H792" i="16"/>
  <c r="I792" i="16"/>
  <c r="J792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AI792" i="16"/>
  <c r="D793" i="16"/>
  <c r="E793" i="16"/>
  <c r="F793" i="16"/>
  <c r="G793" i="16"/>
  <c r="H793" i="16"/>
  <c r="I793" i="16"/>
  <c r="J793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AI793" i="16"/>
  <c r="D794" i="16"/>
  <c r="E794" i="16"/>
  <c r="F794" i="16"/>
  <c r="G794" i="16"/>
  <c r="H794" i="16"/>
  <c r="I794" i="16"/>
  <c r="J794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AI794" i="16"/>
  <c r="D795" i="16"/>
  <c r="E795" i="16"/>
  <c r="F795" i="16"/>
  <c r="G795" i="16"/>
  <c r="H795" i="16"/>
  <c r="I795" i="16"/>
  <c r="J795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AI795" i="16"/>
  <c r="D796" i="16"/>
  <c r="E796" i="16"/>
  <c r="F796" i="16"/>
  <c r="G796" i="16"/>
  <c r="H796" i="16"/>
  <c r="I796" i="16"/>
  <c r="J796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AI796" i="16"/>
  <c r="D797" i="16"/>
  <c r="E797" i="16"/>
  <c r="F797" i="16"/>
  <c r="G797" i="16"/>
  <c r="H797" i="16"/>
  <c r="I797" i="16"/>
  <c r="J797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AI797" i="16"/>
  <c r="D798" i="16"/>
  <c r="E798" i="16"/>
  <c r="F798" i="16"/>
  <c r="G798" i="16"/>
  <c r="H798" i="16"/>
  <c r="I798" i="16"/>
  <c r="J798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AI798" i="16"/>
  <c r="D799" i="16"/>
  <c r="E799" i="16"/>
  <c r="F799" i="16"/>
  <c r="G799" i="16"/>
  <c r="H799" i="16"/>
  <c r="I799" i="16"/>
  <c r="J799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AI799" i="16"/>
  <c r="D800" i="16"/>
  <c r="E800" i="16"/>
  <c r="F800" i="16"/>
  <c r="G800" i="16"/>
  <c r="H800" i="16"/>
  <c r="I800" i="16"/>
  <c r="J800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AI800" i="16"/>
  <c r="D801" i="16"/>
  <c r="E801" i="16"/>
  <c r="F801" i="16"/>
  <c r="G801" i="16"/>
  <c r="H801" i="16"/>
  <c r="I801" i="16"/>
  <c r="J801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AI801" i="16"/>
  <c r="D802" i="16"/>
  <c r="E802" i="16"/>
  <c r="F802" i="16"/>
  <c r="G802" i="16"/>
  <c r="H802" i="16"/>
  <c r="I802" i="16"/>
  <c r="J802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AI802" i="16"/>
  <c r="D803" i="16"/>
  <c r="E803" i="16"/>
  <c r="F803" i="16"/>
  <c r="G803" i="16"/>
  <c r="H803" i="16"/>
  <c r="I803" i="16"/>
  <c r="J803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AI803" i="16"/>
  <c r="D804" i="16"/>
  <c r="E804" i="16"/>
  <c r="F804" i="16"/>
  <c r="G804" i="16"/>
  <c r="H804" i="16"/>
  <c r="I804" i="16"/>
  <c r="J804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AI804" i="16"/>
  <c r="D805" i="16"/>
  <c r="E805" i="16"/>
  <c r="F805" i="16"/>
  <c r="G805" i="16"/>
  <c r="H805" i="16"/>
  <c r="I805" i="16"/>
  <c r="J805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AI805" i="16"/>
  <c r="D806" i="16"/>
  <c r="E806" i="16"/>
  <c r="F806" i="16"/>
  <c r="G806" i="16"/>
  <c r="H806" i="16"/>
  <c r="I806" i="16"/>
  <c r="J806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AI806" i="16"/>
  <c r="D807" i="16"/>
  <c r="E807" i="16"/>
  <c r="F807" i="16"/>
  <c r="G807" i="16"/>
  <c r="H807" i="16"/>
  <c r="I807" i="16"/>
  <c r="J807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AI807" i="16"/>
  <c r="D808" i="16"/>
  <c r="E808" i="16"/>
  <c r="F808" i="16"/>
  <c r="G808" i="16"/>
  <c r="H808" i="16"/>
  <c r="I808" i="16"/>
  <c r="J808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AI808" i="16"/>
  <c r="D809" i="16"/>
  <c r="E809" i="16"/>
  <c r="F809" i="16"/>
  <c r="G809" i="16"/>
  <c r="H809" i="16"/>
  <c r="I809" i="16"/>
  <c r="J809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AI809" i="16"/>
  <c r="D810" i="16"/>
  <c r="E810" i="16"/>
  <c r="F810" i="16"/>
  <c r="G810" i="16"/>
  <c r="H810" i="16"/>
  <c r="I810" i="16"/>
  <c r="J810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AI810" i="16"/>
  <c r="D811" i="16"/>
  <c r="E811" i="16"/>
  <c r="F811" i="16"/>
  <c r="G811" i="16"/>
  <c r="H811" i="16"/>
  <c r="I811" i="16"/>
  <c r="J811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AI811" i="16"/>
  <c r="D812" i="16"/>
  <c r="E812" i="16"/>
  <c r="F812" i="16"/>
  <c r="G812" i="16"/>
  <c r="H812" i="16"/>
  <c r="I812" i="16"/>
  <c r="J812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AI812" i="16"/>
  <c r="D813" i="16"/>
  <c r="E813" i="16"/>
  <c r="F813" i="16"/>
  <c r="G813" i="16"/>
  <c r="H813" i="16"/>
  <c r="I813" i="16"/>
  <c r="J813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AI813" i="16"/>
  <c r="D814" i="16"/>
  <c r="E814" i="16"/>
  <c r="F814" i="16"/>
  <c r="G814" i="16"/>
  <c r="H814" i="16"/>
  <c r="I814" i="16"/>
  <c r="J814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AI814" i="16"/>
  <c r="D815" i="16"/>
  <c r="E815" i="16"/>
  <c r="F815" i="16"/>
  <c r="G815" i="16"/>
  <c r="H815" i="16"/>
  <c r="I815" i="16"/>
  <c r="J815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AI815" i="16"/>
  <c r="D816" i="16"/>
  <c r="E816" i="16"/>
  <c r="F816" i="16"/>
  <c r="G816" i="16"/>
  <c r="H816" i="16"/>
  <c r="I816" i="16"/>
  <c r="J816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AI816" i="16"/>
  <c r="D817" i="16"/>
  <c r="E817" i="16"/>
  <c r="F817" i="16"/>
  <c r="G817" i="16"/>
  <c r="H817" i="16"/>
  <c r="I817" i="16"/>
  <c r="J817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AI817" i="16"/>
  <c r="D818" i="16"/>
  <c r="E818" i="16"/>
  <c r="F818" i="16"/>
  <c r="G818" i="16"/>
  <c r="H818" i="16"/>
  <c r="I818" i="16"/>
  <c r="J818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AI818" i="16"/>
  <c r="D819" i="16"/>
  <c r="E819" i="16"/>
  <c r="F819" i="16"/>
  <c r="G819" i="16"/>
  <c r="H819" i="16"/>
  <c r="I819" i="16"/>
  <c r="J819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AI819" i="16"/>
  <c r="D820" i="16"/>
  <c r="E820" i="16"/>
  <c r="F820" i="16"/>
  <c r="G820" i="16"/>
  <c r="H820" i="16"/>
  <c r="I820" i="16"/>
  <c r="J820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AI820" i="16"/>
  <c r="D821" i="16"/>
  <c r="E821" i="16"/>
  <c r="F821" i="16"/>
  <c r="G821" i="16"/>
  <c r="H821" i="16"/>
  <c r="I821" i="16"/>
  <c r="J821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AI821" i="16"/>
  <c r="D822" i="16"/>
  <c r="E822" i="16"/>
  <c r="F822" i="16"/>
  <c r="G822" i="16"/>
  <c r="H822" i="16"/>
  <c r="I822" i="16"/>
  <c r="J822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AI822" i="16"/>
  <c r="D823" i="16"/>
  <c r="E823" i="16"/>
  <c r="F823" i="16"/>
  <c r="G823" i="16"/>
  <c r="H823" i="16"/>
  <c r="I823" i="16"/>
  <c r="J823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AI823" i="16"/>
  <c r="D824" i="16"/>
  <c r="E824" i="16"/>
  <c r="F824" i="16"/>
  <c r="G824" i="16"/>
  <c r="H824" i="16"/>
  <c r="I824" i="16"/>
  <c r="J824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AI824" i="16"/>
  <c r="D825" i="16"/>
  <c r="E825" i="16"/>
  <c r="F825" i="16"/>
  <c r="G825" i="16"/>
  <c r="H825" i="16"/>
  <c r="I825" i="16"/>
  <c r="J825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AI825" i="16"/>
  <c r="D826" i="16"/>
  <c r="E826" i="16"/>
  <c r="F826" i="16"/>
  <c r="G826" i="16"/>
  <c r="H826" i="16"/>
  <c r="I826" i="16"/>
  <c r="J826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AI826" i="16"/>
  <c r="D827" i="16"/>
  <c r="E827" i="16"/>
  <c r="F827" i="16"/>
  <c r="G827" i="16"/>
  <c r="H827" i="16"/>
  <c r="I827" i="16"/>
  <c r="J827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AI827" i="16"/>
  <c r="D828" i="16"/>
  <c r="E828" i="16"/>
  <c r="F828" i="16"/>
  <c r="G828" i="16"/>
  <c r="H828" i="16"/>
  <c r="I828" i="16"/>
  <c r="J828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AI828" i="16"/>
  <c r="D829" i="16"/>
  <c r="E829" i="16"/>
  <c r="F829" i="16"/>
  <c r="G829" i="16"/>
  <c r="H829" i="16"/>
  <c r="I829" i="16"/>
  <c r="J829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AI829" i="16"/>
  <c r="D830" i="16"/>
  <c r="E830" i="16"/>
  <c r="F830" i="16"/>
  <c r="G830" i="16"/>
  <c r="H830" i="16"/>
  <c r="I830" i="16"/>
  <c r="J830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AI830" i="16"/>
  <c r="D831" i="16"/>
  <c r="E831" i="16"/>
  <c r="F831" i="16"/>
  <c r="G831" i="16"/>
  <c r="H831" i="16"/>
  <c r="I831" i="16"/>
  <c r="J831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AI831" i="16"/>
  <c r="D832" i="16"/>
  <c r="E832" i="16"/>
  <c r="F832" i="16"/>
  <c r="G832" i="16"/>
  <c r="H832" i="16"/>
  <c r="I832" i="16"/>
  <c r="J832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AI832" i="16"/>
  <c r="D833" i="16"/>
  <c r="E833" i="16"/>
  <c r="F833" i="16"/>
  <c r="G833" i="16"/>
  <c r="H833" i="16"/>
  <c r="I833" i="16"/>
  <c r="J833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AI833" i="16"/>
  <c r="D834" i="16"/>
  <c r="E834" i="16"/>
  <c r="F834" i="16"/>
  <c r="G834" i="16"/>
  <c r="H834" i="16"/>
  <c r="I834" i="16"/>
  <c r="J834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AI834" i="16"/>
  <c r="D835" i="16"/>
  <c r="E835" i="16"/>
  <c r="F835" i="16"/>
  <c r="G835" i="16"/>
  <c r="H835" i="16"/>
  <c r="I835" i="16"/>
  <c r="J835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AI835" i="16"/>
  <c r="D836" i="16"/>
  <c r="E836" i="16"/>
  <c r="F836" i="16"/>
  <c r="G836" i="16"/>
  <c r="H836" i="16"/>
  <c r="I836" i="16"/>
  <c r="J836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AI836" i="16"/>
  <c r="D837" i="16"/>
  <c r="E837" i="16"/>
  <c r="F837" i="16"/>
  <c r="G837" i="16"/>
  <c r="H837" i="16"/>
  <c r="I837" i="16"/>
  <c r="J837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AI837" i="16"/>
  <c r="D838" i="16"/>
  <c r="E838" i="16"/>
  <c r="F838" i="16"/>
  <c r="G838" i="16"/>
  <c r="H838" i="16"/>
  <c r="I838" i="16"/>
  <c r="J838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AI838" i="16"/>
  <c r="D839" i="16"/>
  <c r="E839" i="16"/>
  <c r="F839" i="16"/>
  <c r="G839" i="16"/>
  <c r="H839" i="16"/>
  <c r="I839" i="16"/>
  <c r="J839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AI839" i="16"/>
  <c r="D840" i="16"/>
  <c r="E840" i="16"/>
  <c r="F840" i="16"/>
  <c r="G840" i="16"/>
  <c r="H840" i="16"/>
  <c r="I840" i="16"/>
  <c r="J840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AI840" i="16"/>
  <c r="D841" i="16"/>
  <c r="E841" i="16"/>
  <c r="F841" i="16"/>
  <c r="G841" i="16"/>
  <c r="H841" i="16"/>
  <c r="I841" i="16"/>
  <c r="J841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AI841" i="16"/>
  <c r="D842" i="16"/>
  <c r="E842" i="16"/>
  <c r="F842" i="16"/>
  <c r="G842" i="16"/>
  <c r="H842" i="16"/>
  <c r="I842" i="16"/>
  <c r="J842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AI842" i="16"/>
  <c r="D843" i="16"/>
  <c r="E843" i="16"/>
  <c r="F843" i="16"/>
  <c r="G843" i="16"/>
  <c r="H843" i="16"/>
  <c r="I843" i="16"/>
  <c r="J843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AI843" i="16"/>
  <c r="D844" i="16"/>
  <c r="E844" i="16"/>
  <c r="F844" i="16"/>
  <c r="G844" i="16"/>
  <c r="H844" i="16"/>
  <c r="I844" i="16"/>
  <c r="J844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AI844" i="16"/>
  <c r="D845" i="16"/>
  <c r="E845" i="16"/>
  <c r="F845" i="16"/>
  <c r="G845" i="16"/>
  <c r="H845" i="16"/>
  <c r="I845" i="16"/>
  <c r="J845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AI845" i="16"/>
  <c r="D846" i="16"/>
  <c r="E846" i="16"/>
  <c r="F846" i="16"/>
  <c r="G846" i="16"/>
  <c r="H846" i="16"/>
  <c r="I846" i="16"/>
  <c r="J846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AI846" i="16"/>
  <c r="D847" i="16"/>
  <c r="E847" i="16"/>
  <c r="F847" i="16"/>
  <c r="G847" i="16"/>
  <c r="H847" i="16"/>
  <c r="I847" i="16"/>
  <c r="J847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AI847" i="16"/>
  <c r="D848" i="16"/>
  <c r="E848" i="16"/>
  <c r="F848" i="16"/>
  <c r="G848" i="16"/>
  <c r="H848" i="16"/>
  <c r="I848" i="16"/>
  <c r="J848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AI848" i="16"/>
  <c r="D849" i="16"/>
  <c r="E849" i="16"/>
  <c r="F849" i="16"/>
  <c r="G849" i="16"/>
  <c r="H849" i="16"/>
  <c r="I849" i="16"/>
  <c r="J849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AI849" i="16"/>
  <c r="D850" i="16"/>
  <c r="E850" i="16"/>
  <c r="F850" i="16"/>
  <c r="G850" i="16"/>
  <c r="H850" i="16"/>
  <c r="I850" i="16"/>
  <c r="J850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AI850" i="16"/>
  <c r="D851" i="16"/>
  <c r="E851" i="16"/>
  <c r="F851" i="16"/>
  <c r="G851" i="16"/>
  <c r="H851" i="16"/>
  <c r="I851" i="16"/>
  <c r="J851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AI851" i="16"/>
  <c r="D852" i="16"/>
  <c r="E852" i="16"/>
  <c r="F852" i="16"/>
  <c r="G852" i="16"/>
  <c r="H852" i="16"/>
  <c r="I852" i="16"/>
  <c r="J852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AI852" i="16"/>
  <c r="D853" i="16"/>
  <c r="E853" i="16"/>
  <c r="F853" i="16"/>
  <c r="G853" i="16"/>
  <c r="H853" i="16"/>
  <c r="I853" i="16"/>
  <c r="J853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AI853" i="16"/>
  <c r="D854" i="16"/>
  <c r="E854" i="16"/>
  <c r="F854" i="16"/>
  <c r="G854" i="16"/>
  <c r="H854" i="16"/>
  <c r="I854" i="16"/>
  <c r="J854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AI854" i="16"/>
  <c r="D855" i="16"/>
  <c r="E855" i="16"/>
  <c r="F855" i="16"/>
  <c r="G855" i="16"/>
  <c r="H855" i="16"/>
  <c r="I855" i="16"/>
  <c r="J855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AI855" i="16"/>
  <c r="D856" i="16"/>
  <c r="E856" i="16"/>
  <c r="F856" i="16"/>
  <c r="G856" i="16"/>
  <c r="H856" i="16"/>
  <c r="I856" i="16"/>
  <c r="J856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AI856" i="16"/>
  <c r="D857" i="16"/>
  <c r="E857" i="16"/>
  <c r="F857" i="16"/>
  <c r="G857" i="16"/>
  <c r="H857" i="16"/>
  <c r="I857" i="16"/>
  <c r="J857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AI857" i="16"/>
  <c r="D858" i="16"/>
  <c r="E858" i="16"/>
  <c r="F858" i="16"/>
  <c r="G858" i="16"/>
  <c r="H858" i="16"/>
  <c r="I858" i="16"/>
  <c r="J858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AI858" i="16"/>
  <c r="D859" i="16"/>
  <c r="E859" i="16"/>
  <c r="F859" i="16"/>
  <c r="G859" i="16"/>
  <c r="H859" i="16"/>
  <c r="I859" i="16"/>
  <c r="J859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AI859" i="16"/>
  <c r="D860" i="16"/>
  <c r="E860" i="16"/>
  <c r="F860" i="16"/>
  <c r="G860" i="16"/>
  <c r="H860" i="16"/>
  <c r="I860" i="16"/>
  <c r="J860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AI860" i="16"/>
  <c r="D861" i="16"/>
  <c r="E861" i="16"/>
  <c r="F861" i="16"/>
  <c r="G861" i="16"/>
  <c r="H861" i="16"/>
  <c r="I861" i="16"/>
  <c r="J861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AI861" i="16"/>
  <c r="D862" i="16"/>
  <c r="E862" i="16"/>
  <c r="F862" i="16"/>
  <c r="G862" i="16"/>
  <c r="H862" i="16"/>
  <c r="I862" i="16"/>
  <c r="J862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AI862" i="16"/>
  <c r="D863" i="16"/>
  <c r="E863" i="16"/>
  <c r="F863" i="16"/>
  <c r="G863" i="16"/>
  <c r="H863" i="16"/>
  <c r="I863" i="16"/>
  <c r="J863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AI863" i="16"/>
  <c r="D864" i="16"/>
  <c r="E864" i="16"/>
  <c r="F864" i="16"/>
  <c r="G864" i="16"/>
  <c r="H864" i="16"/>
  <c r="I864" i="16"/>
  <c r="J864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AI864" i="16"/>
  <c r="D865" i="16"/>
  <c r="E865" i="16"/>
  <c r="F865" i="16"/>
  <c r="G865" i="16"/>
  <c r="H865" i="16"/>
  <c r="I865" i="16"/>
  <c r="J865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AI865" i="16"/>
  <c r="D866" i="16"/>
  <c r="E866" i="16"/>
  <c r="F866" i="16"/>
  <c r="G866" i="16"/>
  <c r="H866" i="16"/>
  <c r="I866" i="16"/>
  <c r="J866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AI866" i="16"/>
  <c r="D867" i="16"/>
  <c r="E867" i="16"/>
  <c r="F867" i="16"/>
  <c r="G867" i="16"/>
  <c r="H867" i="16"/>
  <c r="I867" i="16"/>
  <c r="J867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AI867" i="16"/>
  <c r="D868" i="16"/>
  <c r="E868" i="16"/>
  <c r="F868" i="16"/>
  <c r="G868" i="16"/>
  <c r="H868" i="16"/>
  <c r="I868" i="16"/>
  <c r="J868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AI868" i="16"/>
  <c r="D869" i="16"/>
  <c r="E869" i="16"/>
  <c r="F869" i="16"/>
  <c r="G869" i="16"/>
  <c r="H869" i="16"/>
  <c r="I869" i="16"/>
  <c r="J869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AI869" i="16"/>
  <c r="D870" i="16"/>
  <c r="E870" i="16"/>
  <c r="F870" i="16"/>
  <c r="G870" i="16"/>
  <c r="H870" i="16"/>
  <c r="I870" i="16"/>
  <c r="J870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AI870" i="16"/>
  <c r="D871" i="16"/>
  <c r="E871" i="16"/>
  <c r="F871" i="16"/>
  <c r="G871" i="16"/>
  <c r="H871" i="16"/>
  <c r="I871" i="16"/>
  <c r="J871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AI871" i="16"/>
  <c r="D872" i="16"/>
  <c r="E872" i="16"/>
  <c r="F872" i="16"/>
  <c r="G872" i="16"/>
  <c r="H872" i="16"/>
  <c r="I872" i="16"/>
  <c r="J872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AI872" i="16"/>
  <c r="D873" i="16"/>
  <c r="E873" i="16"/>
  <c r="F873" i="16"/>
  <c r="G873" i="16"/>
  <c r="H873" i="16"/>
  <c r="I873" i="16"/>
  <c r="J873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AI873" i="16"/>
  <c r="D874" i="16"/>
  <c r="E874" i="16"/>
  <c r="F874" i="16"/>
  <c r="G874" i="16"/>
  <c r="H874" i="16"/>
  <c r="I874" i="16"/>
  <c r="J874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AI874" i="16"/>
  <c r="D875" i="16"/>
  <c r="E875" i="16"/>
  <c r="F875" i="16"/>
  <c r="G875" i="16"/>
  <c r="H875" i="16"/>
  <c r="I875" i="16"/>
  <c r="J875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AI875" i="16"/>
  <c r="D876" i="16"/>
  <c r="E876" i="16"/>
  <c r="F876" i="16"/>
  <c r="G876" i="16"/>
  <c r="H876" i="16"/>
  <c r="I876" i="16"/>
  <c r="J876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AI876" i="16"/>
  <c r="D877" i="16"/>
  <c r="E877" i="16"/>
  <c r="F877" i="16"/>
  <c r="G877" i="16"/>
  <c r="H877" i="16"/>
  <c r="I877" i="16"/>
  <c r="J877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AI877" i="16"/>
  <c r="D878" i="16"/>
  <c r="E878" i="16"/>
  <c r="F878" i="16"/>
  <c r="G878" i="16"/>
  <c r="H878" i="16"/>
  <c r="I878" i="16"/>
  <c r="J878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AI878" i="16"/>
  <c r="D879" i="16"/>
  <c r="E879" i="16"/>
  <c r="F879" i="16"/>
  <c r="G879" i="16"/>
  <c r="H879" i="16"/>
  <c r="I879" i="16"/>
  <c r="J879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AI879" i="16"/>
  <c r="D880" i="16"/>
  <c r="E880" i="16"/>
  <c r="F880" i="16"/>
  <c r="G880" i="16"/>
  <c r="H880" i="16"/>
  <c r="I880" i="16"/>
  <c r="J880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AI880" i="16"/>
  <c r="D881" i="16"/>
  <c r="E881" i="16"/>
  <c r="F881" i="16"/>
  <c r="G881" i="16"/>
  <c r="H881" i="16"/>
  <c r="I881" i="16"/>
  <c r="J881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AI881" i="16"/>
  <c r="D882" i="16"/>
  <c r="E882" i="16"/>
  <c r="F882" i="16"/>
  <c r="G882" i="16"/>
  <c r="H882" i="16"/>
  <c r="I882" i="16"/>
  <c r="J882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AI882" i="16"/>
  <c r="D883" i="16"/>
  <c r="E883" i="16"/>
  <c r="F883" i="16"/>
  <c r="G883" i="16"/>
  <c r="H883" i="16"/>
  <c r="I883" i="16"/>
  <c r="J883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AI883" i="16"/>
  <c r="D884" i="16"/>
  <c r="E884" i="16"/>
  <c r="F884" i="16"/>
  <c r="G884" i="16"/>
  <c r="H884" i="16"/>
  <c r="I884" i="16"/>
  <c r="J884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AI884" i="16"/>
  <c r="D885" i="16"/>
  <c r="E885" i="16"/>
  <c r="F885" i="16"/>
  <c r="G885" i="16"/>
  <c r="H885" i="16"/>
  <c r="I885" i="16"/>
  <c r="J885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AI885" i="16"/>
  <c r="D886" i="16"/>
  <c r="E886" i="16"/>
  <c r="F886" i="16"/>
  <c r="G886" i="16"/>
  <c r="H886" i="16"/>
  <c r="I886" i="16"/>
  <c r="J886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AI886" i="16"/>
  <c r="D887" i="16"/>
  <c r="E887" i="16"/>
  <c r="F887" i="16"/>
  <c r="G887" i="16"/>
  <c r="H887" i="16"/>
  <c r="I887" i="16"/>
  <c r="J887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AI887" i="16"/>
  <c r="D888" i="16"/>
  <c r="E888" i="16"/>
  <c r="F888" i="16"/>
  <c r="G888" i="16"/>
  <c r="H888" i="16"/>
  <c r="I888" i="16"/>
  <c r="J888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AI888" i="16"/>
  <c r="D889" i="16"/>
  <c r="E889" i="16"/>
  <c r="F889" i="16"/>
  <c r="G889" i="16"/>
  <c r="H889" i="16"/>
  <c r="I889" i="16"/>
  <c r="J889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AI889" i="16"/>
  <c r="D890" i="16"/>
  <c r="E890" i="16"/>
  <c r="F890" i="16"/>
  <c r="G890" i="16"/>
  <c r="H890" i="16"/>
  <c r="I890" i="16"/>
  <c r="J890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AI890" i="16"/>
  <c r="D891" i="16"/>
  <c r="E891" i="16"/>
  <c r="F891" i="16"/>
  <c r="G891" i="16"/>
  <c r="H891" i="16"/>
  <c r="I891" i="16"/>
  <c r="J891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AI891" i="16"/>
  <c r="D892" i="16"/>
  <c r="E892" i="16"/>
  <c r="F892" i="16"/>
  <c r="G892" i="16"/>
  <c r="H892" i="16"/>
  <c r="I892" i="16"/>
  <c r="J892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AI892" i="16"/>
  <c r="D893" i="16"/>
  <c r="E893" i="16"/>
  <c r="F893" i="16"/>
  <c r="G893" i="16"/>
  <c r="H893" i="16"/>
  <c r="I893" i="16"/>
  <c r="J893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AI893" i="16"/>
  <c r="D894" i="16"/>
  <c r="E894" i="16"/>
  <c r="F894" i="16"/>
  <c r="G894" i="16"/>
  <c r="H894" i="16"/>
  <c r="I894" i="16"/>
  <c r="J894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AI894" i="16"/>
  <c r="D895" i="16"/>
  <c r="E895" i="16"/>
  <c r="F895" i="16"/>
  <c r="G895" i="16"/>
  <c r="H895" i="16"/>
  <c r="I895" i="16"/>
  <c r="J895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AI895" i="16"/>
  <c r="D896" i="16"/>
  <c r="E896" i="16"/>
  <c r="F896" i="16"/>
  <c r="G896" i="16"/>
  <c r="H896" i="16"/>
  <c r="I896" i="16"/>
  <c r="J896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AI896" i="16"/>
  <c r="D897" i="16"/>
  <c r="E897" i="16"/>
  <c r="F897" i="16"/>
  <c r="G897" i="16"/>
  <c r="H897" i="16"/>
  <c r="I897" i="16"/>
  <c r="J897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AI897" i="16"/>
  <c r="D898" i="16"/>
  <c r="E898" i="16"/>
  <c r="F898" i="16"/>
  <c r="G898" i="16"/>
  <c r="H898" i="16"/>
  <c r="I898" i="16"/>
  <c r="J898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AI898" i="16"/>
  <c r="D899" i="16"/>
  <c r="E899" i="16"/>
  <c r="F899" i="16"/>
  <c r="G899" i="16"/>
  <c r="H899" i="16"/>
  <c r="I899" i="16"/>
  <c r="J899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AI899" i="16"/>
  <c r="D900" i="16"/>
  <c r="E900" i="16"/>
  <c r="F900" i="16"/>
  <c r="G900" i="16"/>
  <c r="H900" i="16"/>
  <c r="I900" i="16"/>
  <c r="J900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AI900" i="16"/>
  <c r="D901" i="16"/>
  <c r="E901" i="16"/>
  <c r="F901" i="16"/>
  <c r="G901" i="16"/>
  <c r="H901" i="16"/>
  <c r="I901" i="16"/>
  <c r="J901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AI901" i="16"/>
  <c r="D902" i="16"/>
  <c r="E902" i="16"/>
  <c r="F902" i="16"/>
  <c r="G902" i="16"/>
  <c r="H902" i="16"/>
  <c r="I902" i="16"/>
  <c r="J902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AI902" i="16"/>
  <c r="D903" i="16"/>
  <c r="E903" i="16"/>
  <c r="F903" i="16"/>
  <c r="G903" i="16"/>
  <c r="H903" i="16"/>
  <c r="I903" i="16"/>
  <c r="J903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AI903" i="16"/>
  <c r="D904" i="16"/>
  <c r="E904" i="16"/>
  <c r="F904" i="16"/>
  <c r="G904" i="16"/>
  <c r="H904" i="16"/>
  <c r="I904" i="16"/>
  <c r="J904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AI904" i="16"/>
  <c r="D905" i="16"/>
  <c r="E905" i="16"/>
  <c r="F905" i="16"/>
  <c r="G905" i="16"/>
  <c r="H905" i="16"/>
  <c r="I905" i="16"/>
  <c r="J905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AI905" i="16"/>
  <c r="D906" i="16"/>
  <c r="E906" i="16"/>
  <c r="F906" i="16"/>
  <c r="G906" i="16"/>
  <c r="H906" i="16"/>
  <c r="I906" i="16"/>
  <c r="J906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AI906" i="16"/>
  <c r="D907" i="16"/>
  <c r="E907" i="16"/>
  <c r="F907" i="16"/>
  <c r="G907" i="16"/>
  <c r="H907" i="16"/>
  <c r="I907" i="16"/>
  <c r="J907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AI907" i="16"/>
  <c r="D908" i="16"/>
  <c r="E908" i="16"/>
  <c r="F908" i="16"/>
  <c r="G908" i="16"/>
  <c r="H908" i="16"/>
  <c r="I908" i="16"/>
  <c r="J908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AI908" i="16"/>
  <c r="D909" i="16"/>
  <c r="E909" i="16"/>
  <c r="F909" i="16"/>
  <c r="G909" i="16"/>
  <c r="H909" i="16"/>
  <c r="I909" i="16"/>
  <c r="J909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AI909" i="16"/>
  <c r="D910" i="16"/>
  <c r="E910" i="16"/>
  <c r="F910" i="16"/>
  <c r="G910" i="16"/>
  <c r="H910" i="16"/>
  <c r="I910" i="16"/>
  <c r="J910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AI910" i="16"/>
  <c r="D911" i="16"/>
  <c r="E911" i="16"/>
  <c r="F911" i="16"/>
  <c r="G911" i="16"/>
  <c r="H911" i="16"/>
  <c r="I911" i="16"/>
  <c r="J911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AI911" i="16"/>
  <c r="D912" i="16"/>
  <c r="E912" i="16"/>
  <c r="F912" i="16"/>
  <c r="G912" i="16"/>
  <c r="H912" i="16"/>
  <c r="I912" i="16"/>
  <c r="J912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AI912" i="16"/>
  <c r="D913" i="16"/>
  <c r="E913" i="16"/>
  <c r="F913" i="16"/>
  <c r="G913" i="16"/>
  <c r="H913" i="16"/>
  <c r="I913" i="16"/>
  <c r="J913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AI913" i="16"/>
  <c r="D914" i="16"/>
  <c r="E914" i="16"/>
  <c r="F914" i="16"/>
  <c r="G914" i="16"/>
  <c r="H914" i="16"/>
  <c r="I914" i="16"/>
  <c r="J914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AI914" i="16"/>
  <c r="D915" i="16"/>
  <c r="E915" i="16"/>
  <c r="F915" i="16"/>
  <c r="G915" i="16"/>
  <c r="H915" i="16"/>
  <c r="I915" i="16"/>
  <c r="J915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AI915" i="16"/>
  <c r="D916" i="16"/>
  <c r="E916" i="16"/>
  <c r="F916" i="16"/>
  <c r="G916" i="16"/>
  <c r="H916" i="16"/>
  <c r="I916" i="16"/>
  <c r="J916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AI916" i="16"/>
  <c r="D917" i="16"/>
  <c r="E917" i="16"/>
  <c r="F917" i="16"/>
  <c r="G917" i="16"/>
  <c r="H917" i="16"/>
  <c r="I917" i="16"/>
  <c r="J917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AI917" i="16"/>
  <c r="D918" i="16"/>
  <c r="E918" i="16"/>
  <c r="F918" i="16"/>
  <c r="G918" i="16"/>
  <c r="H918" i="16"/>
  <c r="I918" i="16"/>
  <c r="J918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AI918" i="16"/>
  <c r="D919" i="16"/>
  <c r="E919" i="16"/>
  <c r="F919" i="16"/>
  <c r="G919" i="16"/>
  <c r="H919" i="16"/>
  <c r="I919" i="16"/>
  <c r="J919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AI919" i="16"/>
  <c r="D920" i="16"/>
  <c r="E920" i="16"/>
  <c r="F920" i="16"/>
  <c r="G920" i="16"/>
  <c r="H920" i="16"/>
  <c r="I920" i="16"/>
  <c r="J920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AI920" i="16"/>
  <c r="D921" i="16"/>
  <c r="E921" i="16"/>
  <c r="F921" i="16"/>
  <c r="G921" i="16"/>
  <c r="H921" i="16"/>
  <c r="I921" i="16"/>
  <c r="J921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AI921" i="16"/>
  <c r="D922" i="16"/>
  <c r="E922" i="16"/>
  <c r="F922" i="16"/>
  <c r="G922" i="16"/>
  <c r="H922" i="16"/>
  <c r="I922" i="16"/>
  <c r="J922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AI922" i="16"/>
  <c r="D923" i="16"/>
  <c r="E923" i="16"/>
  <c r="F923" i="16"/>
  <c r="G923" i="16"/>
  <c r="H923" i="16"/>
  <c r="I923" i="16"/>
  <c r="J923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AI923" i="16"/>
  <c r="D924" i="16"/>
  <c r="E924" i="16"/>
  <c r="F924" i="16"/>
  <c r="G924" i="16"/>
  <c r="H924" i="16"/>
  <c r="I924" i="16"/>
  <c r="J924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AI924" i="16"/>
  <c r="D925" i="16"/>
  <c r="E925" i="16"/>
  <c r="F925" i="16"/>
  <c r="G925" i="16"/>
  <c r="H925" i="16"/>
  <c r="I925" i="16"/>
  <c r="J925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AI925" i="16"/>
  <c r="D926" i="16"/>
  <c r="E926" i="16"/>
  <c r="F926" i="16"/>
  <c r="G926" i="16"/>
  <c r="H926" i="16"/>
  <c r="I926" i="16"/>
  <c r="J926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AI926" i="16"/>
  <c r="D927" i="16"/>
  <c r="E927" i="16"/>
  <c r="F927" i="16"/>
  <c r="G927" i="16"/>
  <c r="H927" i="16"/>
  <c r="I927" i="16"/>
  <c r="J927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AI927" i="16"/>
  <c r="D928" i="16"/>
  <c r="E928" i="16"/>
  <c r="F928" i="16"/>
  <c r="G928" i="16"/>
  <c r="H928" i="16"/>
  <c r="I928" i="16"/>
  <c r="J928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AI928" i="16"/>
  <c r="D929" i="16"/>
  <c r="E929" i="16"/>
  <c r="F929" i="16"/>
  <c r="G929" i="16"/>
  <c r="H929" i="16"/>
  <c r="I929" i="16"/>
  <c r="J929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AI929" i="16"/>
  <c r="D930" i="16"/>
  <c r="E930" i="16"/>
  <c r="F930" i="16"/>
  <c r="G930" i="16"/>
  <c r="H930" i="16"/>
  <c r="I930" i="16"/>
  <c r="J930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AI930" i="16"/>
  <c r="D931" i="16"/>
  <c r="E931" i="16"/>
  <c r="F931" i="16"/>
  <c r="G931" i="16"/>
  <c r="H931" i="16"/>
  <c r="I931" i="16"/>
  <c r="J931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AI931" i="16"/>
  <c r="D932" i="16"/>
  <c r="E932" i="16"/>
  <c r="F932" i="16"/>
  <c r="G932" i="16"/>
  <c r="H932" i="16"/>
  <c r="I932" i="16"/>
  <c r="J932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AI932" i="16"/>
  <c r="D933" i="16"/>
  <c r="E933" i="16"/>
  <c r="F933" i="16"/>
  <c r="G933" i="16"/>
  <c r="H933" i="16"/>
  <c r="I933" i="16"/>
  <c r="J933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AI933" i="16"/>
  <c r="D934" i="16"/>
  <c r="E934" i="16"/>
  <c r="F934" i="16"/>
  <c r="G934" i="16"/>
  <c r="H934" i="16"/>
  <c r="I934" i="16"/>
  <c r="J934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AI934" i="16"/>
  <c r="D935" i="16"/>
  <c r="E935" i="16"/>
  <c r="F935" i="16"/>
  <c r="G935" i="16"/>
  <c r="H935" i="16"/>
  <c r="I935" i="16"/>
  <c r="J935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AI935" i="16"/>
  <c r="D936" i="16"/>
  <c r="E936" i="16"/>
  <c r="F936" i="16"/>
  <c r="G936" i="16"/>
  <c r="H936" i="16"/>
  <c r="I936" i="16"/>
  <c r="J936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AI936" i="16"/>
  <c r="D937" i="16"/>
  <c r="E937" i="16"/>
  <c r="F937" i="16"/>
  <c r="G937" i="16"/>
  <c r="H937" i="16"/>
  <c r="I937" i="16"/>
  <c r="J937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AI937" i="16"/>
  <c r="D938" i="16"/>
  <c r="E938" i="16"/>
  <c r="F938" i="16"/>
  <c r="G938" i="16"/>
  <c r="H938" i="16"/>
  <c r="I938" i="16"/>
  <c r="J938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AI938" i="16"/>
  <c r="D939" i="16"/>
  <c r="E939" i="16"/>
  <c r="F939" i="16"/>
  <c r="G939" i="16"/>
  <c r="H939" i="16"/>
  <c r="I939" i="16"/>
  <c r="J939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AI939" i="16"/>
  <c r="D940" i="16"/>
  <c r="E940" i="16"/>
  <c r="F940" i="16"/>
  <c r="G940" i="16"/>
  <c r="H940" i="16"/>
  <c r="I940" i="16"/>
  <c r="J940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AI940" i="16"/>
  <c r="D941" i="16"/>
  <c r="E941" i="16"/>
  <c r="F941" i="16"/>
  <c r="G941" i="16"/>
  <c r="H941" i="16"/>
  <c r="I941" i="16"/>
  <c r="J941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AI941" i="16"/>
  <c r="D942" i="16"/>
  <c r="E942" i="16"/>
  <c r="F942" i="16"/>
  <c r="G942" i="16"/>
  <c r="H942" i="16"/>
  <c r="I942" i="16"/>
  <c r="J942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AI942" i="16"/>
  <c r="D943" i="16"/>
  <c r="E943" i="16"/>
  <c r="F943" i="16"/>
  <c r="G943" i="16"/>
  <c r="H943" i="16"/>
  <c r="I943" i="16"/>
  <c r="J943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AI943" i="16"/>
  <c r="D944" i="16"/>
  <c r="E944" i="16"/>
  <c r="F944" i="16"/>
  <c r="G944" i="16"/>
  <c r="H944" i="16"/>
  <c r="I944" i="16"/>
  <c r="J944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AI944" i="16"/>
  <c r="D945" i="16"/>
  <c r="E945" i="16"/>
  <c r="F945" i="16"/>
  <c r="G945" i="16"/>
  <c r="H945" i="16"/>
  <c r="I945" i="16"/>
  <c r="J945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AI945" i="16"/>
  <c r="D946" i="16"/>
  <c r="E946" i="16"/>
  <c r="F946" i="16"/>
  <c r="G946" i="16"/>
  <c r="H946" i="16"/>
  <c r="I946" i="16"/>
  <c r="J946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AI946" i="16"/>
  <c r="D947" i="16"/>
  <c r="E947" i="16"/>
  <c r="F947" i="16"/>
  <c r="G947" i="16"/>
  <c r="H947" i="16"/>
  <c r="I947" i="16"/>
  <c r="J947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AI947" i="16"/>
  <c r="D948" i="16"/>
  <c r="E948" i="16"/>
  <c r="F948" i="16"/>
  <c r="G948" i="16"/>
  <c r="H948" i="16"/>
  <c r="I948" i="16"/>
  <c r="J948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AI948" i="16"/>
  <c r="D949" i="16"/>
  <c r="E949" i="16"/>
  <c r="F949" i="16"/>
  <c r="G949" i="16"/>
  <c r="H949" i="16"/>
  <c r="I949" i="16"/>
  <c r="J949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AI949" i="16"/>
  <c r="D950" i="16"/>
  <c r="E950" i="16"/>
  <c r="F950" i="16"/>
  <c r="G950" i="16"/>
  <c r="H950" i="16"/>
  <c r="I950" i="16"/>
  <c r="J950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AI950" i="16"/>
  <c r="D951" i="16"/>
  <c r="E951" i="16"/>
  <c r="F951" i="16"/>
  <c r="G951" i="16"/>
  <c r="H951" i="16"/>
  <c r="I951" i="16"/>
  <c r="J951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AI951" i="16"/>
  <c r="D952" i="16"/>
  <c r="E952" i="16"/>
  <c r="F952" i="16"/>
  <c r="G952" i="16"/>
  <c r="H952" i="16"/>
  <c r="I952" i="16"/>
  <c r="J952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AI952" i="16"/>
  <c r="D953" i="16"/>
  <c r="E953" i="16"/>
  <c r="F953" i="16"/>
  <c r="G953" i="16"/>
  <c r="H953" i="16"/>
  <c r="I953" i="16"/>
  <c r="J953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AI953" i="16"/>
  <c r="D954" i="16"/>
  <c r="E954" i="16"/>
  <c r="F954" i="16"/>
  <c r="G954" i="16"/>
  <c r="H954" i="16"/>
  <c r="I954" i="16"/>
  <c r="J954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AI954" i="16"/>
  <c r="D955" i="16"/>
  <c r="E955" i="16"/>
  <c r="F955" i="16"/>
  <c r="G955" i="16"/>
  <c r="H955" i="16"/>
  <c r="I955" i="16"/>
  <c r="J955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AI955" i="16"/>
  <c r="D956" i="16"/>
  <c r="E956" i="16"/>
  <c r="F956" i="16"/>
  <c r="G956" i="16"/>
  <c r="H956" i="16"/>
  <c r="I956" i="16"/>
  <c r="J956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AI956" i="16"/>
  <c r="D957" i="16"/>
  <c r="E957" i="16"/>
  <c r="F957" i="16"/>
  <c r="G957" i="16"/>
  <c r="H957" i="16"/>
  <c r="I957" i="16"/>
  <c r="J957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AI957" i="16"/>
  <c r="D958" i="16"/>
  <c r="E958" i="16"/>
  <c r="F958" i="16"/>
  <c r="G958" i="16"/>
  <c r="H958" i="16"/>
  <c r="I958" i="16"/>
  <c r="J958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AI958" i="16"/>
  <c r="D959" i="16"/>
  <c r="E959" i="16"/>
  <c r="F959" i="16"/>
  <c r="G959" i="16"/>
  <c r="H959" i="16"/>
  <c r="I959" i="16"/>
  <c r="J959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AI959" i="16"/>
  <c r="D960" i="16"/>
  <c r="E960" i="16"/>
  <c r="F960" i="16"/>
  <c r="G960" i="16"/>
  <c r="H960" i="16"/>
  <c r="I960" i="16"/>
  <c r="J960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AI960" i="16"/>
  <c r="D961" i="16"/>
  <c r="E961" i="16"/>
  <c r="F961" i="16"/>
  <c r="G961" i="16"/>
  <c r="H961" i="16"/>
  <c r="I961" i="16"/>
  <c r="J961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AI961" i="16"/>
  <c r="D962" i="16"/>
  <c r="E962" i="16"/>
  <c r="F962" i="16"/>
  <c r="G962" i="16"/>
  <c r="H962" i="16"/>
  <c r="I962" i="16"/>
  <c r="J962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AI962" i="16"/>
  <c r="D963" i="16"/>
  <c r="E963" i="16"/>
  <c r="F963" i="16"/>
  <c r="G963" i="16"/>
  <c r="H963" i="16"/>
  <c r="I963" i="16"/>
  <c r="J963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AI963" i="16"/>
  <c r="D964" i="16"/>
  <c r="E964" i="16"/>
  <c r="F964" i="16"/>
  <c r="G964" i="16"/>
  <c r="H964" i="16"/>
  <c r="I964" i="16"/>
  <c r="J964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AI964" i="16"/>
  <c r="D965" i="16"/>
  <c r="E965" i="16"/>
  <c r="F965" i="16"/>
  <c r="G965" i="16"/>
  <c r="H965" i="16"/>
  <c r="I965" i="16"/>
  <c r="J965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AI965" i="16"/>
  <c r="D966" i="16"/>
  <c r="E966" i="16"/>
  <c r="F966" i="16"/>
  <c r="G966" i="16"/>
  <c r="H966" i="16"/>
  <c r="I966" i="16"/>
  <c r="J966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AI966" i="16"/>
  <c r="D967" i="16"/>
  <c r="E967" i="16"/>
  <c r="F967" i="16"/>
  <c r="G967" i="16"/>
  <c r="H967" i="16"/>
  <c r="I967" i="16"/>
  <c r="J967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AI967" i="16"/>
  <c r="D968" i="16"/>
  <c r="E968" i="16"/>
  <c r="F968" i="16"/>
  <c r="G968" i="16"/>
  <c r="H968" i="16"/>
  <c r="I968" i="16"/>
  <c r="J968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AI968" i="16"/>
  <c r="D969" i="16"/>
  <c r="E969" i="16"/>
  <c r="F969" i="16"/>
  <c r="G969" i="16"/>
  <c r="H969" i="16"/>
  <c r="I969" i="16"/>
  <c r="J969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AI969" i="16"/>
  <c r="D970" i="16"/>
  <c r="E970" i="16"/>
  <c r="F970" i="16"/>
  <c r="G970" i="16"/>
  <c r="H970" i="16"/>
  <c r="I970" i="16"/>
  <c r="J970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AI970" i="16"/>
  <c r="D971" i="16"/>
  <c r="E971" i="16"/>
  <c r="F971" i="16"/>
  <c r="G971" i="16"/>
  <c r="H971" i="16"/>
  <c r="I971" i="16"/>
  <c r="J971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AI971" i="16"/>
  <c r="D972" i="16"/>
  <c r="E972" i="16"/>
  <c r="F972" i="16"/>
  <c r="G972" i="16"/>
  <c r="H972" i="16"/>
  <c r="I972" i="16"/>
  <c r="J972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AI972" i="16"/>
  <c r="D973" i="16"/>
  <c r="E973" i="16"/>
  <c r="F973" i="16"/>
  <c r="G973" i="16"/>
  <c r="H973" i="16"/>
  <c r="I973" i="16"/>
  <c r="J973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AI973" i="16"/>
  <c r="D974" i="16"/>
  <c r="E974" i="16"/>
  <c r="F974" i="16"/>
  <c r="G974" i="16"/>
  <c r="H974" i="16"/>
  <c r="I974" i="16"/>
  <c r="J974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AI974" i="16"/>
  <c r="D975" i="16"/>
  <c r="E975" i="16"/>
  <c r="F975" i="16"/>
  <c r="G975" i="16"/>
  <c r="H975" i="16"/>
  <c r="I975" i="16"/>
  <c r="J975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AI975" i="16"/>
  <c r="D976" i="16"/>
  <c r="E976" i="16"/>
  <c r="F976" i="16"/>
  <c r="G976" i="16"/>
  <c r="H976" i="16"/>
  <c r="I976" i="16"/>
  <c r="J976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AI976" i="16"/>
  <c r="D977" i="16"/>
  <c r="E977" i="16"/>
  <c r="F977" i="16"/>
  <c r="G977" i="16"/>
  <c r="H977" i="16"/>
  <c r="I977" i="16"/>
  <c r="J977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AI977" i="16"/>
  <c r="D978" i="16"/>
  <c r="E978" i="16"/>
  <c r="F978" i="16"/>
  <c r="G978" i="16"/>
  <c r="H978" i="16"/>
  <c r="I978" i="16"/>
  <c r="J978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AI978" i="16"/>
  <c r="D979" i="16"/>
  <c r="E979" i="16"/>
  <c r="F979" i="16"/>
  <c r="G979" i="16"/>
  <c r="H979" i="16"/>
  <c r="I979" i="16"/>
  <c r="J979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AI979" i="16"/>
  <c r="D980" i="16"/>
  <c r="E980" i="16"/>
  <c r="F980" i="16"/>
  <c r="G980" i="16"/>
  <c r="H980" i="16"/>
  <c r="I980" i="16"/>
  <c r="J980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AI980" i="16"/>
  <c r="D981" i="16"/>
  <c r="E981" i="16"/>
  <c r="F981" i="16"/>
  <c r="G981" i="16"/>
  <c r="H981" i="16"/>
  <c r="I981" i="16"/>
  <c r="J981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AI981" i="16"/>
  <c r="D982" i="16"/>
  <c r="E982" i="16"/>
  <c r="F982" i="16"/>
  <c r="G982" i="16"/>
  <c r="H982" i="16"/>
  <c r="I982" i="16"/>
  <c r="J982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AI982" i="16"/>
  <c r="D983" i="16"/>
  <c r="E983" i="16"/>
  <c r="F983" i="16"/>
  <c r="G983" i="16"/>
  <c r="H983" i="16"/>
  <c r="I983" i="16"/>
  <c r="J983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AI983" i="16"/>
  <c r="D984" i="16"/>
  <c r="E984" i="16"/>
  <c r="F984" i="16"/>
  <c r="G984" i="16"/>
  <c r="H984" i="16"/>
  <c r="I984" i="16"/>
  <c r="J984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AI984" i="16"/>
  <c r="D985" i="16"/>
  <c r="E985" i="16"/>
  <c r="F985" i="16"/>
  <c r="G985" i="16"/>
  <c r="H985" i="16"/>
  <c r="I985" i="16"/>
  <c r="J985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AI985" i="16"/>
  <c r="D986" i="16"/>
  <c r="E986" i="16"/>
  <c r="F986" i="16"/>
  <c r="G986" i="16"/>
  <c r="H986" i="16"/>
  <c r="I986" i="16"/>
  <c r="J986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AI986" i="16"/>
  <c r="D987" i="16"/>
  <c r="E987" i="16"/>
  <c r="F987" i="16"/>
  <c r="G987" i="16"/>
  <c r="H987" i="16"/>
  <c r="I987" i="16"/>
  <c r="J987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AI987" i="16"/>
  <c r="D988" i="16"/>
  <c r="E988" i="16"/>
  <c r="F988" i="16"/>
  <c r="G988" i="16"/>
  <c r="H988" i="16"/>
  <c r="I988" i="16"/>
  <c r="J988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AI988" i="16"/>
  <c r="D989" i="16"/>
  <c r="E989" i="16"/>
  <c r="F989" i="16"/>
  <c r="G989" i="16"/>
  <c r="H989" i="16"/>
  <c r="I989" i="16"/>
  <c r="J989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AI989" i="16"/>
  <c r="D990" i="16"/>
  <c r="E990" i="16"/>
  <c r="F990" i="16"/>
  <c r="G990" i="16"/>
  <c r="H990" i="16"/>
  <c r="I990" i="16"/>
  <c r="J990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AI990" i="16"/>
  <c r="D991" i="16"/>
  <c r="E991" i="16"/>
  <c r="F991" i="16"/>
  <c r="G991" i="16"/>
  <c r="H991" i="16"/>
  <c r="I991" i="16"/>
  <c r="J991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AI991" i="16"/>
  <c r="D992" i="16"/>
  <c r="E992" i="16"/>
  <c r="F992" i="16"/>
  <c r="G992" i="16"/>
  <c r="H992" i="16"/>
  <c r="I992" i="16"/>
  <c r="J992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AI992" i="16"/>
  <c r="D993" i="16"/>
  <c r="E993" i="16"/>
  <c r="F993" i="16"/>
  <c r="G993" i="16"/>
  <c r="H993" i="16"/>
  <c r="I993" i="16"/>
  <c r="J993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AI993" i="16"/>
  <c r="D994" i="16"/>
  <c r="E994" i="16"/>
  <c r="F994" i="16"/>
  <c r="G994" i="16"/>
  <c r="H994" i="16"/>
  <c r="I994" i="16"/>
  <c r="J994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AI994" i="16"/>
  <c r="D995" i="16"/>
  <c r="E995" i="16"/>
  <c r="F995" i="16"/>
  <c r="G995" i="16"/>
  <c r="H995" i="16"/>
  <c r="I995" i="16"/>
  <c r="J995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AI995" i="16"/>
  <c r="D996" i="16"/>
  <c r="E996" i="16"/>
  <c r="F996" i="16"/>
  <c r="G996" i="16"/>
  <c r="H996" i="16"/>
  <c r="I996" i="16"/>
  <c r="J996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AI996" i="16"/>
  <c r="D997" i="16"/>
  <c r="E997" i="16"/>
  <c r="F997" i="16"/>
  <c r="G997" i="16"/>
  <c r="H997" i="16"/>
  <c r="I997" i="16"/>
  <c r="J997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AI997" i="16"/>
  <c r="D998" i="16"/>
  <c r="E998" i="16"/>
  <c r="F998" i="16"/>
  <c r="G998" i="16"/>
  <c r="H998" i="16"/>
  <c r="I998" i="16"/>
  <c r="J998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AI998" i="16"/>
  <c r="D999" i="16"/>
  <c r="E999" i="16"/>
  <c r="F999" i="16"/>
  <c r="G999" i="16"/>
  <c r="H999" i="16"/>
  <c r="I999" i="16"/>
  <c r="J999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AI999" i="16"/>
  <c r="D1000" i="16"/>
  <c r="E1000" i="16"/>
  <c r="F1000" i="16"/>
  <c r="G1000" i="16"/>
  <c r="H1000" i="16"/>
  <c r="I1000" i="16"/>
  <c r="J1000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AI1000" i="16"/>
  <c r="D1001" i="16"/>
  <c r="E1001" i="16"/>
  <c r="F1001" i="16"/>
  <c r="G1001" i="16"/>
  <c r="H1001" i="16"/>
  <c r="I1001" i="16"/>
  <c r="J1001" i="16"/>
  <c r="K1001" i="16"/>
  <c r="L1001" i="16"/>
  <c r="M1001" i="16"/>
  <c r="N1001" i="16"/>
  <c r="O1001" i="16"/>
  <c r="P1001" i="16"/>
  <c r="Q1001" i="16"/>
  <c r="R1001" i="16"/>
  <c r="S1001" i="16"/>
  <c r="T1001" i="16"/>
  <c r="U1001" i="16"/>
  <c r="V1001" i="16"/>
  <c r="W1001" i="16"/>
  <c r="X1001" i="16"/>
  <c r="Y1001" i="16"/>
  <c r="Z1001" i="16"/>
  <c r="AA1001" i="16"/>
  <c r="AB1001" i="16"/>
  <c r="AC1001" i="16"/>
  <c r="AD1001" i="16"/>
  <c r="AE1001" i="16"/>
  <c r="AF1001" i="16"/>
  <c r="AG1001" i="16"/>
  <c r="AH1001" i="16"/>
  <c r="AI1001" i="16"/>
  <c r="D1002" i="16"/>
  <c r="E1002" i="16"/>
  <c r="F1002" i="16"/>
  <c r="G1002" i="16"/>
  <c r="H1002" i="16"/>
  <c r="I1002" i="16"/>
  <c r="J1002" i="16"/>
  <c r="K1002" i="16"/>
  <c r="L1002" i="16"/>
  <c r="M1002" i="16"/>
  <c r="N1002" i="16"/>
  <c r="O1002" i="16"/>
  <c r="P1002" i="16"/>
  <c r="Q1002" i="16"/>
  <c r="R1002" i="16"/>
  <c r="S1002" i="16"/>
  <c r="T1002" i="16"/>
  <c r="U1002" i="16"/>
  <c r="V1002" i="16"/>
  <c r="W1002" i="16"/>
  <c r="X1002" i="16"/>
  <c r="Y1002" i="16"/>
  <c r="Z1002" i="16"/>
  <c r="AA1002" i="16"/>
  <c r="AB1002" i="16"/>
  <c r="AC1002" i="16"/>
  <c r="AD1002" i="16"/>
  <c r="AE1002" i="16"/>
  <c r="AF1002" i="16"/>
  <c r="AG1002" i="16"/>
  <c r="AH1002" i="16"/>
  <c r="AI1002" i="16"/>
  <c r="D1003" i="16"/>
  <c r="E1003" i="16"/>
  <c r="F1003" i="16"/>
  <c r="G1003" i="16"/>
  <c r="H1003" i="16"/>
  <c r="I1003" i="16"/>
  <c r="J1003" i="16"/>
  <c r="K1003" i="16"/>
  <c r="L1003" i="16"/>
  <c r="M1003" i="16"/>
  <c r="N1003" i="16"/>
  <c r="O1003" i="16"/>
  <c r="P1003" i="16"/>
  <c r="Q1003" i="16"/>
  <c r="R1003" i="16"/>
  <c r="S1003" i="16"/>
  <c r="T1003" i="16"/>
  <c r="U1003" i="16"/>
  <c r="V1003" i="16"/>
  <c r="W1003" i="16"/>
  <c r="X1003" i="16"/>
  <c r="Y1003" i="16"/>
  <c r="Z1003" i="16"/>
  <c r="AA1003" i="16"/>
  <c r="AB1003" i="16"/>
  <c r="AC1003" i="16"/>
  <c r="AD1003" i="16"/>
  <c r="AE1003" i="16"/>
  <c r="AF1003" i="16"/>
  <c r="AG1003" i="16"/>
  <c r="AH1003" i="16"/>
  <c r="AI1003" i="16"/>
  <c r="D1004" i="16"/>
  <c r="E1004" i="16"/>
  <c r="F1004" i="16"/>
  <c r="G1004" i="16"/>
  <c r="H1004" i="16"/>
  <c r="I1004" i="16"/>
  <c r="J1004" i="16"/>
  <c r="K1004" i="16"/>
  <c r="L1004" i="16"/>
  <c r="M1004" i="16"/>
  <c r="N1004" i="16"/>
  <c r="O1004" i="16"/>
  <c r="P1004" i="16"/>
  <c r="Q1004" i="16"/>
  <c r="R1004" i="16"/>
  <c r="S1004" i="16"/>
  <c r="T1004" i="16"/>
  <c r="U1004" i="16"/>
  <c r="V1004" i="16"/>
  <c r="W1004" i="16"/>
  <c r="X1004" i="16"/>
  <c r="Y1004" i="16"/>
  <c r="Z1004" i="16"/>
  <c r="AA1004" i="16"/>
  <c r="AB1004" i="16"/>
  <c r="AC1004" i="16"/>
  <c r="AD1004" i="16"/>
  <c r="AE1004" i="16"/>
  <c r="AF1004" i="16"/>
  <c r="AG1004" i="16"/>
  <c r="AH1004" i="16"/>
  <c r="AI1004" i="16"/>
  <c r="D1005" i="16"/>
  <c r="E1005" i="16"/>
  <c r="F1005" i="16"/>
  <c r="G1005" i="16"/>
  <c r="H1005" i="16"/>
  <c r="I1005" i="16"/>
  <c r="J1005" i="16"/>
  <c r="K1005" i="16"/>
  <c r="L1005" i="16"/>
  <c r="M1005" i="16"/>
  <c r="N1005" i="16"/>
  <c r="O1005" i="16"/>
  <c r="P1005" i="16"/>
  <c r="Q1005" i="16"/>
  <c r="R1005" i="16"/>
  <c r="S1005" i="16"/>
  <c r="T1005" i="16"/>
  <c r="U1005" i="16"/>
  <c r="V1005" i="16"/>
  <c r="W1005" i="16"/>
  <c r="X1005" i="16"/>
  <c r="Y1005" i="16"/>
  <c r="Z1005" i="16"/>
  <c r="AA1005" i="16"/>
  <c r="AB1005" i="16"/>
  <c r="AC1005" i="16"/>
  <c r="AD1005" i="16"/>
  <c r="AE1005" i="16"/>
  <c r="AF1005" i="16"/>
  <c r="AG1005" i="16"/>
  <c r="AH1005" i="16"/>
  <c r="AI1005" i="16"/>
  <c r="D1006" i="16"/>
  <c r="E1006" i="16"/>
  <c r="F1006" i="16"/>
  <c r="G1006" i="16"/>
  <c r="H1006" i="16"/>
  <c r="I1006" i="16"/>
  <c r="J1006" i="16"/>
  <c r="K1006" i="16"/>
  <c r="L1006" i="16"/>
  <c r="M1006" i="16"/>
  <c r="N1006" i="16"/>
  <c r="O1006" i="16"/>
  <c r="P1006" i="16"/>
  <c r="Q1006" i="16"/>
  <c r="R1006" i="16"/>
  <c r="S1006" i="16"/>
  <c r="T1006" i="16"/>
  <c r="U1006" i="16"/>
  <c r="V1006" i="16"/>
  <c r="W1006" i="16"/>
  <c r="X1006" i="16"/>
  <c r="Y1006" i="16"/>
  <c r="Z1006" i="16"/>
  <c r="AA1006" i="16"/>
  <c r="AB1006" i="16"/>
  <c r="AC1006" i="16"/>
  <c r="AD1006" i="16"/>
  <c r="AE1006" i="16"/>
  <c r="AF1006" i="16"/>
  <c r="AG1006" i="16"/>
  <c r="AH1006" i="16"/>
  <c r="AI1006" i="16"/>
  <c r="D1007" i="16"/>
  <c r="E1007" i="16"/>
  <c r="F1007" i="16"/>
  <c r="G1007" i="16"/>
  <c r="H1007" i="16"/>
  <c r="I1007" i="16"/>
  <c r="J1007" i="16"/>
  <c r="K1007" i="16"/>
  <c r="L1007" i="16"/>
  <c r="M1007" i="16"/>
  <c r="N1007" i="16"/>
  <c r="O1007" i="16"/>
  <c r="P1007" i="16"/>
  <c r="Q1007" i="16"/>
  <c r="R1007" i="16"/>
  <c r="S1007" i="16"/>
  <c r="T1007" i="16"/>
  <c r="U1007" i="16"/>
  <c r="V1007" i="16"/>
  <c r="W1007" i="16"/>
  <c r="X1007" i="16"/>
  <c r="Y1007" i="16"/>
  <c r="Z1007" i="16"/>
  <c r="AA1007" i="16"/>
  <c r="AB1007" i="16"/>
  <c r="AC1007" i="16"/>
  <c r="AD1007" i="16"/>
  <c r="AE1007" i="16"/>
  <c r="AF1007" i="16"/>
  <c r="AG1007" i="16"/>
  <c r="AH1007" i="16"/>
  <c r="AI1007" i="16"/>
  <c r="D1008" i="16"/>
  <c r="E1008" i="16"/>
  <c r="F1008" i="16"/>
  <c r="G1008" i="16"/>
  <c r="H1008" i="16"/>
  <c r="I1008" i="16"/>
  <c r="J1008" i="16"/>
  <c r="K1008" i="16"/>
  <c r="L1008" i="16"/>
  <c r="M1008" i="16"/>
  <c r="N1008" i="16"/>
  <c r="O1008" i="16"/>
  <c r="P1008" i="16"/>
  <c r="Q1008" i="16"/>
  <c r="R1008" i="16"/>
  <c r="S1008" i="16"/>
  <c r="T1008" i="16"/>
  <c r="U1008" i="16"/>
  <c r="V1008" i="16"/>
  <c r="W1008" i="16"/>
  <c r="X1008" i="16"/>
  <c r="Y1008" i="16"/>
  <c r="Z1008" i="16"/>
  <c r="AA1008" i="16"/>
  <c r="AB1008" i="16"/>
  <c r="AC1008" i="16"/>
  <c r="AD1008" i="16"/>
  <c r="AE1008" i="16"/>
  <c r="AF1008" i="16"/>
  <c r="AG1008" i="16"/>
  <c r="AH1008" i="16"/>
  <c r="AI1008" i="16"/>
  <c r="D1009" i="16"/>
  <c r="E1009" i="16"/>
  <c r="F1009" i="16"/>
  <c r="G1009" i="16"/>
  <c r="H1009" i="16"/>
  <c r="I1009" i="16"/>
  <c r="J1009" i="16"/>
  <c r="K1009" i="16"/>
  <c r="L1009" i="16"/>
  <c r="M1009" i="16"/>
  <c r="N1009" i="16"/>
  <c r="O1009" i="16"/>
  <c r="P1009" i="16"/>
  <c r="Q1009" i="16"/>
  <c r="R1009" i="16"/>
  <c r="S1009" i="16"/>
  <c r="T1009" i="16"/>
  <c r="U1009" i="16"/>
  <c r="V1009" i="16"/>
  <c r="W1009" i="16"/>
  <c r="X1009" i="16"/>
  <c r="Y1009" i="16"/>
  <c r="Z1009" i="16"/>
  <c r="AA1009" i="16"/>
  <c r="AB1009" i="16"/>
  <c r="AC1009" i="16"/>
  <c r="AD1009" i="16"/>
  <c r="AE1009" i="16"/>
  <c r="AF1009" i="16"/>
  <c r="AG1009" i="16"/>
  <c r="AH1009" i="16"/>
  <c r="AI1009" i="16"/>
  <c r="D1010" i="16"/>
  <c r="E1010" i="16"/>
  <c r="F1010" i="16"/>
  <c r="G1010" i="16"/>
  <c r="H1010" i="16"/>
  <c r="I1010" i="16"/>
  <c r="J1010" i="16"/>
  <c r="K1010" i="16"/>
  <c r="L1010" i="16"/>
  <c r="M1010" i="16"/>
  <c r="N1010" i="16"/>
  <c r="O1010" i="16"/>
  <c r="P1010" i="16"/>
  <c r="Q1010" i="16"/>
  <c r="R1010" i="16"/>
  <c r="S1010" i="16"/>
  <c r="T1010" i="16"/>
  <c r="U1010" i="16"/>
  <c r="V1010" i="16"/>
  <c r="W1010" i="16"/>
  <c r="X1010" i="16"/>
  <c r="Y1010" i="16"/>
  <c r="Z1010" i="16"/>
  <c r="AA1010" i="16"/>
  <c r="AB1010" i="16"/>
  <c r="AC1010" i="16"/>
  <c r="AD1010" i="16"/>
  <c r="AE1010" i="16"/>
  <c r="AF1010" i="16"/>
  <c r="AG1010" i="16"/>
  <c r="AH1010" i="16"/>
  <c r="AI1010" i="16"/>
  <c r="D1011" i="16"/>
  <c r="E1011" i="16"/>
  <c r="F1011" i="16"/>
  <c r="G1011" i="16"/>
  <c r="H1011" i="16"/>
  <c r="I1011" i="16"/>
  <c r="J1011" i="16"/>
  <c r="K1011" i="16"/>
  <c r="L1011" i="16"/>
  <c r="M1011" i="16"/>
  <c r="N1011" i="16"/>
  <c r="O1011" i="16"/>
  <c r="P1011" i="16"/>
  <c r="Q1011" i="16"/>
  <c r="R1011" i="16"/>
  <c r="S1011" i="16"/>
  <c r="T1011" i="16"/>
  <c r="U1011" i="16"/>
  <c r="V1011" i="16"/>
  <c r="W1011" i="16"/>
  <c r="X1011" i="16"/>
  <c r="Y1011" i="16"/>
  <c r="Z1011" i="16"/>
  <c r="AA1011" i="16"/>
  <c r="AB1011" i="16"/>
  <c r="AC1011" i="16"/>
  <c r="AD1011" i="16"/>
  <c r="AE1011" i="16"/>
  <c r="AF1011" i="16"/>
  <c r="AG1011" i="16"/>
  <c r="AH1011" i="16"/>
  <c r="AI1011" i="16"/>
  <c r="D1012" i="16"/>
  <c r="E1012" i="16"/>
  <c r="F1012" i="16"/>
  <c r="G1012" i="16"/>
  <c r="H1012" i="16"/>
  <c r="I1012" i="16"/>
  <c r="J1012" i="16"/>
  <c r="K1012" i="16"/>
  <c r="L1012" i="16"/>
  <c r="M1012" i="16"/>
  <c r="N1012" i="16"/>
  <c r="O1012" i="16"/>
  <c r="P1012" i="16"/>
  <c r="Q1012" i="16"/>
  <c r="R1012" i="16"/>
  <c r="S1012" i="16"/>
  <c r="T1012" i="16"/>
  <c r="U1012" i="16"/>
  <c r="V1012" i="16"/>
  <c r="W1012" i="16"/>
  <c r="X1012" i="16"/>
  <c r="Y1012" i="16"/>
  <c r="Z1012" i="16"/>
  <c r="AA1012" i="16"/>
  <c r="AB1012" i="16"/>
  <c r="AC1012" i="16"/>
  <c r="AD1012" i="16"/>
  <c r="AE1012" i="16"/>
  <c r="AF1012" i="16"/>
  <c r="AG1012" i="16"/>
  <c r="AH1012" i="16"/>
  <c r="AI1012" i="16"/>
  <c r="D1013" i="16"/>
  <c r="E1013" i="16"/>
  <c r="F1013" i="16"/>
  <c r="G1013" i="16"/>
  <c r="H1013" i="16"/>
  <c r="I1013" i="16"/>
  <c r="J1013" i="16"/>
  <c r="K1013" i="16"/>
  <c r="L1013" i="16"/>
  <c r="M1013" i="16"/>
  <c r="N1013" i="16"/>
  <c r="O1013" i="16"/>
  <c r="P1013" i="16"/>
  <c r="Q1013" i="16"/>
  <c r="R1013" i="16"/>
  <c r="S1013" i="16"/>
  <c r="T1013" i="16"/>
  <c r="U1013" i="16"/>
  <c r="V1013" i="16"/>
  <c r="W1013" i="16"/>
  <c r="X1013" i="16"/>
  <c r="Y1013" i="16"/>
  <c r="Z1013" i="16"/>
  <c r="AA1013" i="16"/>
  <c r="AB1013" i="16"/>
  <c r="AC1013" i="16"/>
  <c r="AD1013" i="16"/>
  <c r="AE1013" i="16"/>
  <c r="AF1013" i="16"/>
  <c r="AG1013" i="16"/>
  <c r="AH1013" i="16"/>
  <c r="AI1013" i="16"/>
  <c r="D1014" i="16"/>
  <c r="E1014" i="16"/>
  <c r="F1014" i="16"/>
  <c r="G1014" i="16"/>
  <c r="H1014" i="16"/>
  <c r="I1014" i="16"/>
  <c r="J1014" i="16"/>
  <c r="K1014" i="16"/>
  <c r="L1014" i="16"/>
  <c r="M1014" i="16"/>
  <c r="N1014" i="16"/>
  <c r="O1014" i="16"/>
  <c r="P1014" i="16"/>
  <c r="Q1014" i="16"/>
  <c r="R1014" i="16"/>
  <c r="S1014" i="16"/>
  <c r="T1014" i="16"/>
  <c r="U1014" i="16"/>
  <c r="V1014" i="16"/>
  <c r="W1014" i="16"/>
  <c r="X1014" i="16"/>
  <c r="Y1014" i="16"/>
  <c r="Z1014" i="16"/>
  <c r="AA1014" i="16"/>
  <c r="AB1014" i="16"/>
  <c r="AC1014" i="16"/>
  <c r="AD1014" i="16"/>
  <c r="AE1014" i="16"/>
  <c r="AF1014" i="16"/>
  <c r="AG1014" i="16"/>
  <c r="AH1014" i="16"/>
  <c r="AI1014" i="16"/>
  <c r="D1015" i="16"/>
  <c r="E1015" i="16"/>
  <c r="F1015" i="16"/>
  <c r="G1015" i="16"/>
  <c r="H1015" i="16"/>
  <c r="I1015" i="16"/>
  <c r="J1015" i="16"/>
  <c r="K1015" i="16"/>
  <c r="L1015" i="16"/>
  <c r="M1015" i="16"/>
  <c r="N1015" i="16"/>
  <c r="O1015" i="16"/>
  <c r="P1015" i="16"/>
  <c r="Q1015" i="16"/>
  <c r="R1015" i="16"/>
  <c r="S1015" i="16"/>
  <c r="T1015" i="16"/>
  <c r="U1015" i="16"/>
  <c r="V1015" i="16"/>
  <c r="W1015" i="16"/>
  <c r="X1015" i="16"/>
  <c r="Y1015" i="16"/>
  <c r="Z1015" i="16"/>
  <c r="AA1015" i="16"/>
  <c r="AB1015" i="16"/>
  <c r="AC1015" i="16"/>
  <c r="AD1015" i="16"/>
  <c r="AE1015" i="16"/>
  <c r="AF1015" i="16"/>
  <c r="AG1015" i="16"/>
  <c r="AH1015" i="16"/>
  <c r="AI1015" i="16"/>
  <c r="D1016" i="16"/>
  <c r="E1016" i="16"/>
  <c r="F1016" i="16"/>
  <c r="G1016" i="16"/>
  <c r="H1016" i="16"/>
  <c r="I1016" i="16"/>
  <c r="J1016" i="16"/>
  <c r="K1016" i="16"/>
  <c r="L1016" i="16"/>
  <c r="M1016" i="16"/>
  <c r="N1016" i="16"/>
  <c r="O1016" i="16"/>
  <c r="P1016" i="16"/>
  <c r="Q1016" i="16"/>
  <c r="R1016" i="16"/>
  <c r="S1016" i="16"/>
  <c r="T1016" i="16"/>
  <c r="U1016" i="16"/>
  <c r="V1016" i="16"/>
  <c r="W1016" i="16"/>
  <c r="X1016" i="16"/>
  <c r="Y1016" i="16"/>
  <c r="Z1016" i="16"/>
  <c r="AA1016" i="16"/>
  <c r="AB1016" i="16"/>
  <c r="AC1016" i="16"/>
  <c r="AD1016" i="16"/>
  <c r="AE1016" i="16"/>
  <c r="AF1016" i="16"/>
  <c r="AG1016" i="16"/>
  <c r="AH1016" i="16"/>
  <c r="AI1016" i="16"/>
  <c r="D1017" i="16"/>
  <c r="E1017" i="16"/>
  <c r="F1017" i="16"/>
  <c r="G1017" i="16"/>
  <c r="H1017" i="16"/>
  <c r="I1017" i="16"/>
  <c r="J1017" i="16"/>
  <c r="K1017" i="16"/>
  <c r="L1017" i="16"/>
  <c r="M1017" i="16"/>
  <c r="N1017" i="16"/>
  <c r="O1017" i="16"/>
  <c r="P1017" i="16"/>
  <c r="Q1017" i="16"/>
  <c r="R1017" i="16"/>
  <c r="S1017" i="16"/>
  <c r="T1017" i="16"/>
  <c r="U1017" i="16"/>
  <c r="V1017" i="16"/>
  <c r="W1017" i="16"/>
  <c r="X1017" i="16"/>
  <c r="Y1017" i="16"/>
  <c r="Z1017" i="16"/>
  <c r="AA1017" i="16"/>
  <c r="AB1017" i="16"/>
  <c r="AC1017" i="16"/>
  <c r="AD1017" i="16"/>
  <c r="AE1017" i="16"/>
  <c r="AF1017" i="16"/>
  <c r="AG1017" i="16"/>
  <c r="AH1017" i="16"/>
  <c r="AI1017" i="16"/>
  <c r="D1018" i="16"/>
  <c r="E1018" i="16"/>
  <c r="F1018" i="16"/>
  <c r="G1018" i="16"/>
  <c r="H1018" i="16"/>
  <c r="I1018" i="16"/>
  <c r="J1018" i="16"/>
  <c r="K1018" i="16"/>
  <c r="L1018" i="16"/>
  <c r="M1018" i="16"/>
  <c r="N1018" i="16"/>
  <c r="O1018" i="16"/>
  <c r="P1018" i="16"/>
  <c r="Q1018" i="16"/>
  <c r="R1018" i="16"/>
  <c r="S1018" i="16"/>
  <c r="T1018" i="16"/>
  <c r="U1018" i="16"/>
  <c r="V1018" i="16"/>
  <c r="W1018" i="16"/>
  <c r="X1018" i="16"/>
  <c r="Y1018" i="16"/>
  <c r="Z1018" i="16"/>
  <c r="AA1018" i="16"/>
  <c r="AB1018" i="16"/>
  <c r="AC1018" i="16"/>
  <c r="AD1018" i="16"/>
  <c r="AE1018" i="16"/>
  <c r="AF1018" i="16"/>
  <c r="AG1018" i="16"/>
  <c r="AH1018" i="16"/>
  <c r="AI1018" i="16"/>
  <c r="D1019" i="16"/>
  <c r="E1019" i="16"/>
  <c r="F1019" i="16"/>
  <c r="G1019" i="16"/>
  <c r="H1019" i="16"/>
  <c r="I1019" i="16"/>
  <c r="J1019" i="16"/>
  <c r="K1019" i="16"/>
  <c r="L1019" i="16"/>
  <c r="M1019" i="16"/>
  <c r="N1019" i="16"/>
  <c r="O1019" i="16"/>
  <c r="P1019" i="16"/>
  <c r="Q1019" i="16"/>
  <c r="R1019" i="16"/>
  <c r="S1019" i="16"/>
  <c r="T1019" i="16"/>
  <c r="U1019" i="16"/>
  <c r="V1019" i="16"/>
  <c r="W1019" i="16"/>
  <c r="X1019" i="16"/>
  <c r="Y1019" i="16"/>
  <c r="Z1019" i="16"/>
  <c r="AA1019" i="16"/>
  <c r="AB1019" i="16"/>
  <c r="AC1019" i="16"/>
  <c r="AD1019" i="16"/>
  <c r="AE1019" i="16"/>
  <c r="AF1019" i="16"/>
  <c r="AG1019" i="16"/>
  <c r="AH1019" i="16"/>
  <c r="AI1019" i="16"/>
  <c r="D1020" i="16"/>
  <c r="E1020" i="16"/>
  <c r="F1020" i="16"/>
  <c r="G1020" i="16"/>
  <c r="H1020" i="16"/>
  <c r="I1020" i="16"/>
  <c r="J1020" i="16"/>
  <c r="K1020" i="16"/>
  <c r="L1020" i="16"/>
  <c r="M1020" i="16"/>
  <c r="N1020" i="16"/>
  <c r="O1020" i="16"/>
  <c r="P1020" i="16"/>
  <c r="Q1020" i="16"/>
  <c r="R1020" i="16"/>
  <c r="S1020" i="16"/>
  <c r="T1020" i="16"/>
  <c r="U1020" i="16"/>
  <c r="V1020" i="16"/>
  <c r="W1020" i="16"/>
  <c r="X1020" i="16"/>
  <c r="Y1020" i="16"/>
  <c r="Z1020" i="16"/>
  <c r="AA1020" i="16"/>
  <c r="AB1020" i="16"/>
  <c r="AC1020" i="16"/>
  <c r="AD1020" i="16"/>
  <c r="AE1020" i="16"/>
  <c r="AF1020" i="16"/>
  <c r="AG1020" i="16"/>
  <c r="AH1020" i="16"/>
  <c r="AI1020" i="16"/>
  <c r="D1021" i="16"/>
  <c r="E1021" i="16"/>
  <c r="F1021" i="16"/>
  <c r="G1021" i="16"/>
  <c r="H1021" i="16"/>
  <c r="I1021" i="16"/>
  <c r="J1021" i="16"/>
  <c r="K1021" i="16"/>
  <c r="L1021" i="16"/>
  <c r="M1021" i="16"/>
  <c r="N1021" i="16"/>
  <c r="O1021" i="16"/>
  <c r="P1021" i="16"/>
  <c r="Q1021" i="16"/>
  <c r="R1021" i="16"/>
  <c r="S1021" i="16"/>
  <c r="T1021" i="16"/>
  <c r="U1021" i="16"/>
  <c r="V1021" i="16"/>
  <c r="W1021" i="16"/>
  <c r="X1021" i="16"/>
  <c r="Y1021" i="16"/>
  <c r="Z1021" i="16"/>
  <c r="AA1021" i="16"/>
  <c r="AB1021" i="16"/>
  <c r="AC1021" i="16"/>
  <c r="AD1021" i="16"/>
  <c r="AE1021" i="16"/>
  <c r="AF1021" i="16"/>
  <c r="AG1021" i="16"/>
  <c r="AH1021" i="16"/>
  <c r="AI1021" i="16"/>
  <c r="D1022" i="16"/>
  <c r="E1022" i="16"/>
  <c r="F1022" i="16"/>
  <c r="G1022" i="16"/>
  <c r="H1022" i="16"/>
  <c r="I1022" i="16"/>
  <c r="J1022" i="16"/>
  <c r="K1022" i="16"/>
  <c r="L1022" i="16"/>
  <c r="M1022" i="16"/>
  <c r="N1022" i="16"/>
  <c r="O1022" i="16"/>
  <c r="P1022" i="16"/>
  <c r="Q1022" i="16"/>
  <c r="R1022" i="16"/>
  <c r="S1022" i="16"/>
  <c r="T1022" i="16"/>
  <c r="U1022" i="16"/>
  <c r="V1022" i="16"/>
  <c r="W1022" i="16"/>
  <c r="X1022" i="16"/>
  <c r="Y1022" i="16"/>
  <c r="Z1022" i="16"/>
  <c r="AA1022" i="16"/>
  <c r="AB1022" i="16"/>
  <c r="AC1022" i="16"/>
  <c r="AD1022" i="16"/>
  <c r="AE1022" i="16"/>
  <c r="AF1022" i="16"/>
  <c r="AG1022" i="16"/>
  <c r="AH1022" i="16"/>
  <c r="AI1022" i="16"/>
  <c r="D1023" i="16"/>
  <c r="E1023" i="16"/>
  <c r="F1023" i="16"/>
  <c r="G1023" i="16"/>
  <c r="H1023" i="16"/>
  <c r="I1023" i="16"/>
  <c r="J1023" i="16"/>
  <c r="K1023" i="16"/>
  <c r="L1023" i="16"/>
  <c r="M1023" i="16"/>
  <c r="N1023" i="16"/>
  <c r="O1023" i="16"/>
  <c r="P1023" i="16"/>
  <c r="Q1023" i="16"/>
  <c r="R1023" i="16"/>
  <c r="S1023" i="16"/>
  <c r="T1023" i="16"/>
  <c r="U1023" i="16"/>
  <c r="V1023" i="16"/>
  <c r="W1023" i="16"/>
  <c r="X1023" i="16"/>
  <c r="Y1023" i="16"/>
  <c r="Z1023" i="16"/>
  <c r="AA1023" i="16"/>
  <c r="AB1023" i="16"/>
  <c r="AC1023" i="16"/>
  <c r="AD1023" i="16"/>
  <c r="AE1023" i="16"/>
  <c r="AF1023" i="16"/>
  <c r="AG1023" i="16"/>
  <c r="AH1023" i="16"/>
  <c r="AI1023" i="16"/>
  <c r="D1024" i="16"/>
  <c r="E1024" i="16"/>
  <c r="F1024" i="16"/>
  <c r="G1024" i="16"/>
  <c r="H1024" i="16"/>
  <c r="I1024" i="16"/>
  <c r="J1024" i="16"/>
  <c r="K1024" i="16"/>
  <c r="L1024" i="16"/>
  <c r="M1024" i="16"/>
  <c r="N1024" i="16"/>
  <c r="O1024" i="16"/>
  <c r="P1024" i="16"/>
  <c r="Q1024" i="16"/>
  <c r="R1024" i="16"/>
  <c r="S1024" i="16"/>
  <c r="T1024" i="16"/>
  <c r="U1024" i="16"/>
  <c r="V1024" i="16"/>
  <c r="W1024" i="16"/>
  <c r="X1024" i="16"/>
  <c r="Y1024" i="16"/>
  <c r="Z1024" i="16"/>
  <c r="AA1024" i="16"/>
  <c r="AB1024" i="16"/>
  <c r="AC1024" i="16"/>
  <c r="AD1024" i="16"/>
  <c r="AE1024" i="16"/>
  <c r="AF1024" i="16"/>
  <c r="AG1024" i="16"/>
  <c r="AH1024" i="16"/>
  <c r="AI1024" i="16"/>
  <c r="D1025" i="16"/>
  <c r="E1025" i="16"/>
  <c r="F1025" i="16"/>
  <c r="G1025" i="16"/>
  <c r="H1025" i="16"/>
  <c r="I1025" i="16"/>
  <c r="J1025" i="16"/>
  <c r="K1025" i="16"/>
  <c r="L1025" i="16"/>
  <c r="M1025" i="16"/>
  <c r="N1025" i="16"/>
  <c r="O1025" i="16"/>
  <c r="P1025" i="16"/>
  <c r="Q1025" i="16"/>
  <c r="R1025" i="16"/>
  <c r="S1025" i="16"/>
  <c r="T1025" i="16"/>
  <c r="U1025" i="16"/>
  <c r="V1025" i="16"/>
  <c r="W1025" i="16"/>
  <c r="X1025" i="16"/>
  <c r="Y1025" i="16"/>
  <c r="Z1025" i="16"/>
  <c r="AA1025" i="16"/>
  <c r="AB1025" i="16"/>
  <c r="AC1025" i="16"/>
  <c r="AD1025" i="16"/>
  <c r="AE1025" i="16"/>
  <c r="AF1025" i="16"/>
  <c r="AG1025" i="16"/>
  <c r="AH1025" i="16"/>
  <c r="AI1025" i="16"/>
  <c r="D1026" i="16"/>
  <c r="E1026" i="16"/>
  <c r="F1026" i="16"/>
  <c r="G1026" i="16"/>
  <c r="H1026" i="16"/>
  <c r="I1026" i="16"/>
  <c r="J1026" i="16"/>
  <c r="K1026" i="16"/>
  <c r="L1026" i="16"/>
  <c r="M1026" i="16"/>
  <c r="N1026" i="16"/>
  <c r="O1026" i="16"/>
  <c r="P1026" i="16"/>
  <c r="Q1026" i="16"/>
  <c r="R1026" i="16"/>
  <c r="S1026" i="16"/>
  <c r="T1026" i="16"/>
  <c r="U1026" i="16"/>
  <c r="V1026" i="16"/>
  <c r="W1026" i="16"/>
  <c r="X1026" i="16"/>
  <c r="Y1026" i="16"/>
  <c r="Z1026" i="16"/>
  <c r="AA1026" i="16"/>
  <c r="AB1026" i="16"/>
  <c r="AC1026" i="16"/>
  <c r="AD1026" i="16"/>
  <c r="AE1026" i="16"/>
  <c r="AF1026" i="16"/>
  <c r="AG1026" i="16"/>
  <c r="AH1026" i="16"/>
  <c r="AI1026" i="16"/>
  <c r="D1027" i="16"/>
  <c r="E1027" i="16"/>
  <c r="F1027" i="16"/>
  <c r="G1027" i="16"/>
  <c r="H1027" i="16"/>
  <c r="I1027" i="16"/>
  <c r="J1027" i="16"/>
  <c r="K1027" i="16"/>
  <c r="L1027" i="16"/>
  <c r="M1027" i="16"/>
  <c r="N1027" i="16"/>
  <c r="O1027" i="16"/>
  <c r="P1027" i="16"/>
  <c r="Q1027" i="16"/>
  <c r="R1027" i="16"/>
  <c r="S1027" i="16"/>
  <c r="T1027" i="16"/>
  <c r="U1027" i="16"/>
  <c r="V1027" i="16"/>
  <c r="W1027" i="16"/>
  <c r="X1027" i="16"/>
  <c r="Y1027" i="16"/>
  <c r="Z1027" i="16"/>
  <c r="AA1027" i="16"/>
  <c r="AB1027" i="16"/>
  <c r="AC1027" i="16"/>
  <c r="AD1027" i="16"/>
  <c r="AE1027" i="16"/>
  <c r="AF1027" i="16"/>
  <c r="AG1027" i="16"/>
  <c r="AH1027" i="16"/>
  <c r="AI1027" i="16"/>
  <c r="D1028" i="16"/>
  <c r="E1028" i="16"/>
  <c r="F1028" i="16"/>
  <c r="G1028" i="16"/>
  <c r="H1028" i="16"/>
  <c r="I1028" i="16"/>
  <c r="J1028" i="16"/>
  <c r="K1028" i="16"/>
  <c r="L1028" i="16"/>
  <c r="M1028" i="16"/>
  <c r="N1028" i="16"/>
  <c r="O1028" i="16"/>
  <c r="P1028" i="16"/>
  <c r="Q1028" i="16"/>
  <c r="R1028" i="16"/>
  <c r="S1028" i="16"/>
  <c r="T1028" i="16"/>
  <c r="U1028" i="16"/>
  <c r="V1028" i="16"/>
  <c r="W1028" i="16"/>
  <c r="X1028" i="16"/>
  <c r="Y1028" i="16"/>
  <c r="Z1028" i="16"/>
  <c r="AA1028" i="16"/>
  <c r="AB1028" i="16"/>
  <c r="AC1028" i="16"/>
  <c r="AD1028" i="16"/>
  <c r="AE1028" i="16"/>
  <c r="AF1028" i="16"/>
  <c r="AG1028" i="16"/>
  <c r="AH1028" i="16"/>
  <c r="AI1028" i="16"/>
  <c r="D1029" i="16"/>
  <c r="E1029" i="16"/>
  <c r="F1029" i="16"/>
  <c r="G1029" i="16"/>
  <c r="H1029" i="16"/>
  <c r="I1029" i="16"/>
  <c r="J1029" i="16"/>
  <c r="K1029" i="16"/>
  <c r="L1029" i="16"/>
  <c r="M1029" i="16"/>
  <c r="N1029" i="16"/>
  <c r="O1029" i="16"/>
  <c r="P1029" i="16"/>
  <c r="Q1029" i="16"/>
  <c r="R1029" i="16"/>
  <c r="S1029" i="16"/>
  <c r="T1029" i="16"/>
  <c r="U1029" i="16"/>
  <c r="V1029" i="16"/>
  <c r="W1029" i="16"/>
  <c r="X1029" i="16"/>
  <c r="Y1029" i="16"/>
  <c r="Z1029" i="16"/>
  <c r="AA1029" i="16"/>
  <c r="AB1029" i="16"/>
  <c r="AC1029" i="16"/>
  <c r="AD1029" i="16"/>
  <c r="AE1029" i="16"/>
  <c r="AF1029" i="16"/>
  <c r="AG1029" i="16"/>
  <c r="AH1029" i="16"/>
  <c r="AI1029" i="16"/>
  <c r="D1030" i="16"/>
  <c r="E1030" i="16"/>
  <c r="F1030" i="16"/>
  <c r="G1030" i="16"/>
  <c r="H1030" i="16"/>
  <c r="I1030" i="16"/>
  <c r="J1030" i="16"/>
  <c r="K1030" i="16"/>
  <c r="L1030" i="16"/>
  <c r="M1030" i="16"/>
  <c r="N1030" i="16"/>
  <c r="O1030" i="16"/>
  <c r="P1030" i="16"/>
  <c r="Q1030" i="16"/>
  <c r="R1030" i="16"/>
  <c r="S1030" i="16"/>
  <c r="T1030" i="16"/>
  <c r="U1030" i="16"/>
  <c r="V1030" i="16"/>
  <c r="W1030" i="16"/>
  <c r="X1030" i="16"/>
  <c r="Y1030" i="16"/>
  <c r="Z1030" i="16"/>
  <c r="AA1030" i="16"/>
  <c r="AB1030" i="16"/>
  <c r="AC1030" i="16"/>
  <c r="AD1030" i="16"/>
  <c r="AE1030" i="16"/>
  <c r="AF1030" i="16"/>
  <c r="AG1030" i="16"/>
  <c r="AH1030" i="16"/>
  <c r="AI1030" i="16"/>
  <c r="D1031" i="16"/>
  <c r="E1031" i="16"/>
  <c r="F1031" i="16"/>
  <c r="G1031" i="16"/>
  <c r="H1031" i="16"/>
  <c r="I1031" i="16"/>
  <c r="J1031" i="16"/>
  <c r="K1031" i="16"/>
  <c r="L1031" i="16"/>
  <c r="M1031" i="16"/>
  <c r="N1031" i="16"/>
  <c r="O1031" i="16"/>
  <c r="P1031" i="16"/>
  <c r="Q1031" i="16"/>
  <c r="R1031" i="16"/>
  <c r="S1031" i="16"/>
  <c r="T1031" i="16"/>
  <c r="U1031" i="16"/>
  <c r="V1031" i="16"/>
  <c r="W1031" i="16"/>
  <c r="X1031" i="16"/>
  <c r="Y1031" i="16"/>
  <c r="Z1031" i="16"/>
  <c r="AA1031" i="16"/>
  <c r="AB1031" i="16"/>
  <c r="AC1031" i="16"/>
  <c r="AD1031" i="16"/>
  <c r="AE1031" i="16"/>
  <c r="AF1031" i="16"/>
  <c r="AG1031" i="16"/>
  <c r="AH1031" i="16"/>
  <c r="AI1031" i="16"/>
  <c r="D1032" i="16"/>
  <c r="E1032" i="16"/>
  <c r="F1032" i="16"/>
  <c r="G1032" i="16"/>
  <c r="H1032" i="16"/>
  <c r="I1032" i="16"/>
  <c r="J1032" i="16"/>
  <c r="K1032" i="16"/>
  <c r="L1032" i="16"/>
  <c r="M1032" i="16"/>
  <c r="N1032" i="16"/>
  <c r="O1032" i="16"/>
  <c r="P1032" i="16"/>
  <c r="Q1032" i="16"/>
  <c r="R1032" i="16"/>
  <c r="S1032" i="16"/>
  <c r="T1032" i="16"/>
  <c r="U1032" i="16"/>
  <c r="V1032" i="16"/>
  <c r="W1032" i="16"/>
  <c r="X1032" i="16"/>
  <c r="Y1032" i="16"/>
  <c r="Z1032" i="16"/>
  <c r="AA1032" i="16"/>
  <c r="AB1032" i="16"/>
  <c r="AC1032" i="16"/>
  <c r="AD1032" i="16"/>
  <c r="AE1032" i="16"/>
  <c r="AF1032" i="16"/>
  <c r="AG1032" i="16"/>
  <c r="AH1032" i="16"/>
  <c r="AI1032" i="16"/>
  <c r="D1033" i="16"/>
  <c r="E1033" i="16"/>
  <c r="F1033" i="16"/>
  <c r="G1033" i="16"/>
  <c r="H1033" i="16"/>
  <c r="I1033" i="16"/>
  <c r="J1033" i="16"/>
  <c r="K1033" i="16"/>
  <c r="L1033" i="16"/>
  <c r="M1033" i="16"/>
  <c r="N1033" i="16"/>
  <c r="O1033" i="16"/>
  <c r="P1033" i="16"/>
  <c r="Q1033" i="16"/>
  <c r="R1033" i="16"/>
  <c r="S1033" i="16"/>
  <c r="T1033" i="16"/>
  <c r="U1033" i="16"/>
  <c r="V1033" i="16"/>
  <c r="W1033" i="16"/>
  <c r="X1033" i="16"/>
  <c r="Y1033" i="16"/>
  <c r="Z1033" i="16"/>
  <c r="AA1033" i="16"/>
  <c r="AB1033" i="16"/>
  <c r="AC1033" i="16"/>
  <c r="AD1033" i="16"/>
  <c r="AE1033" i="16"/>
  <c r="AF1033" i="16"/>
  <c r="AG1033" i="16"/>
  <c r="AH1033" i="16"/>
  <c r="AI1033" i="16"/>
  <c r="D1034" i="16"/>
  <c r="E1034" i="16"/>
  <c r="F1034" i="16"/>
  <c r="G1034" i="16"/>
  <c r="H1034" i="16"/>
  <c r="I1034" i="16"/>
  <c r="J1034" i="16"/>
  <c r="K1034" i="16"/>
  <c r="L1034" i="16"/>
  <c r="M1034" i="16"/>
  <c r="N1034" i="16"/>
  <c r="O1034" i="16"/>
  <c r="P1034" i="16"/>
  <c r="Q1034" i="16"/>
  <c r="R1034" i="16"/>
  <c r="S1034" i="16"/>
  <c r="T1034" i="16"/>
  <c r="U1034" i="16"/>
  <c r="V1034" i="16"/>
  <c r="W1034" i="16"/>
  <c r="X1034" i="16"/>
  <c r="Y1034" i="16"/>
  <c r="Z1034" i="16"/>
  <c r="AA1034" i="16"/>
  <c r="AB1034" i="16"/>
  <c r="AC1034" i="16"/>
  <c r="AD1034" i="16"/>
  <c r="AE1034" i="16"/>
  <c r="AF1034" i="16"/>
  <c r="AG1034" i="16"/>
  <c r="AH1034" i="16"/>
  <c r="AI1034" i="16"/>
  <c r="D1035" i="16"/>
  <c r="E1035" i="16"/>
  <c r="F1035" i="16"/>
  <c r="G1035" i="16"/>
  <c r="H1035" i="16"/>
  <c r="I1035" i="16"/>
  <c r="J1035" i="16"/>
  <c r="K1035" i="16"/>
  <c r="L1035" i="16"/>
  <c r="M1035" i="16"/>
  <c r="N1035" i="16"/>
  <c r="O1035" i="16"/>
  <c r="P1035" i="16"/>
  <c r="Q1035" i="16"/>
  <c r="R1035" i="16"/>
  <c r="S1035" i="16"/>
  <c r="T1035" i="16"/>
  <c r="U1035" i="16"/>
  <c r="V1035" i="16"/>
  <c r="W1035" i="16"/>
  <c r="X1035" i="16"/>
  <c r="Y1035" i="16"/>
  <c r="Z1035" i="16"/>
  <c r="AA1035" i="16"/>
  <c r="AB1035" i="16"/>
  <c r="AC1035" i="16"/>
  <c r="AD1035" i="16"/>
  <c r="AE1035" i="16"/>
  <c r="AF1035" i="16"/>
  <c r="AG1035" i="16"/>
  <c r="AH1035" i="16"/>
  <c r="AI1035" i="16"/>
  <c r="D1036" i="16"/>
  <c r="E1036" i="16"/>
  <c r="F1036" i="16"/>
  <c r="G1036" i="16"/>
  <c r="H1036" i="16"/>
  <c r="I1036" i="16"/>
  <c r="J1036" i="16"/>
  <c r="K1036" i="16"/>
  <c r="L1036" i="16"/>
  <c r="M1036" i="16"/>
  <c r="N1036" i="16"/>
  <c r="O1036" i="16"/>
  <c r="P1036" i="16"/>
  <c r="Q1036" i="16"/>
  <c r="R1036" i="16"/>
  <c r="S1036" i="16"/>
  <c r="T1036" i="16"/>
  <c r="U1036" i="16"/>
  <c r="V1036" i="16"/>
  <c r="W1036" i="16"/>
  <c r="X1036" i="16"/>
  <c r="Y1036" i="16"/>
  <c r="Z1036" i="16"/>
  <c r="AA1036" i="16"/>
  <c r="AB1036" i="16"/>
  <c r="AC1036" i="16"/>
  <c r="AD1036" i="16"/>
  <c r="AE1036" i="16"/>
  <c r="AF1036" i="16"/>
  <c r="AG1036" i="16"/>
  <c r="AH1036" i="16"/>
  <c r="AI1036" i="16"/>
  <c r="D1037" i="16"/>
  <c r="E1037" i="16"/>
  <c r="F1037" i="16"/>
  <c r="G1037" i="16"/>
  <c r="H1037" i="16"/>
  <c r="I1037" i="16"/>
  <c r="J1037" i="16"/>
  <c r="K1037" i="16"/>
  <c r="L1037" i="16"/>
  <c r="M1037" i="16"/>
  <c r="N1037" i="16"/>
  <c r="O1037" i="16"/>
  <c r="P1037" i="16"/>
  <c r="Q1037" i="16"/>
  <c r="R1037" i="16"/>
  <c r="S1037" i="16"/>
  <c r="T1037" i="16"/>
  <c r="U1037" i="16"/>
  <c r="V1037" i="16"/>
  <c r="W1037" i="16"/>
  <c r="X1037" i="16"/>
  <c r="Y1037" i="16"/>
  <c r="Z1037" i="16"/>
  <c r="AA1037" i="16"/>
  <c r="AB1037" i="16"/>
  <c r="AC1037" i="16"/>
  <c r="AD1037" i="16"/>
  <c r="AE1037" i="16"/>
  <c r="AF1037" i="16"/>
  <c r="AG1037" i="16"/>
  <c r="AH1037" i="16"/>
  <c r="AI1037" i="16"/>
  <c r="D1038" i="16"/>
  <c r="E1038" i="16"/>
  <c r="F1038" i="16"/>
  <c r="G1038" i="16"/>
  <c r="H1038" i="16"/>
  <c r="I1038" i="16"/>
  <c r="J1038" i="16"/>
  <c r="K1038" i="16"/>
  <c r="L1038" i="16"/>
  <c r="M1038" i="16"/>
  <c r="N1038" i="16"/>
  <c r="O1038" i="16"/>
  <c r="P1038" i="16"/>
  <c r="Q1038" i="16"/>
  <c r="R1038" i="16"/>
  <c r="S1038" i="16"/>
  <c r="T1038" i="16"/>
  <c r="U1038" i="16"/>
  <c r="V1038" i="16"/>
  <c r="W1038" i="16"/>
  <c r="X1038" i="16"/>
  <c r="Y1038" i="16"/>
  <c r="Z1038" i="16"/>
  <c r="AA1038" i="16"/>
  <c r="AB1038" i="16"/>
  <c r="AC1038" i="16"/>
  <c r="AD1038" i="16"/>
  <c r="AE1038" i="16"/>
  <c r="AF1038" i="16"/>
  <c r="AG1038" i="16"/>
  <c r="AH1038" i="16"/>
  <c r="AI1038" i="16"/>
  <c r="D1039" i="16"/>
  <c r="E1039" i="16"/>
  <c r="F1039" i="16"/>
  <c r="G1039" i="16"/>
  <c r="H1039" i="16"/>
  <c r="I1039" i="16"/>
  <c r="J1039" i="16"/>
  <c r="K1039" i="16"/>
  <c r="L1039" i="16"/>
  <c r="M1039" i="16"/>
  <c r="N1039" i="16"/>
  <c r="O1039" i="16"/>
  <c r="P1039" i="16"/>
  <c r="Q1039" i="16"/>
  <c r="R1039" i="16"/>
  <c r="S1039" i="16"/>
  <c r="T1039" i="16"/>
  <c r="U1039" i="16"/>
  <c r="V1039" i="16"/>
  <c r="W1039" i="16"/>
  <c r="X1039" i="16"/>
  <c r="Y1039" i="16"/>
  <c r="Z1039" i="16"/>
  <c r="AA1039" i="16"/>
  <c r="AB1039" i="16"/>
  <c r="AC1039" i="16"/>
  <c r="AD1039" i="16"/>
  <c r="AE1039" i="16"/>
  <c r="AF1039" i="16"/>
  <c r="AG1039" i="16"/>
  <c r="AH1039" i="16"/>
  <c r="AI1039" i="16"/>
  <c r="D1040" i="16"/>
  <c r="E1040" i="16"/>
  <c r="F1040" i="16"/>
  <c r="G1040" i="16"/>
  <c r="H1040" i="16"/>
  <c r="I1040" i="16"/>
  <c r="J1040" i="16"/>
  <c r="K1040" i="16"/>
  <c r="L1040" i="16"/>
  <c r="M1040" i="16"/>
  <c r="N1040" i="16"/>
  <c r="O1040" i="16"/>
  <c r="P1040" i="16"/>
  <c r="Q1040" i="16"/>
  <c r="R1040" i="16"/>
  <c r="S1040" i="16"/>
  <c r="T1040" i="16"/>
  <c r="U1040" i="16"/>
  <c r="V1040" i="16"/>
  <c r="W1040" i="16"/>
  <c r="X1040" i="16"/>
  <c r="Y1040" i="16"/>
  <c r="Z1040" i="16"/>
  <c r="AA1040" i="16"/>
  <c r="AB1040" i="16"/>
  <c r="AC1040" i="16"/>
  <c r="AD1040" i="16"/>
  <c r="AE1040" i="16"/>
  <c r="AF1040" i="16"/>
  <c r="AG1040" i="16"/>
  <c r="AH1040" i="16"/>
  <c r="AI1040" i="16"/>
  <c r="D1041" i="16"/>
  <c r="E1041" i="16"/>
  <c r="F1041" i="16"/>
  <c r="G1041" i="16"/>
  <c r="H1041" i="16"/>
  <c r="I1041" i="16"/>
  <c r="J1041" i="16"/>
  <c r="K1041" i="16"/>
  <c r="L1041" i="16"/>
  <c r="M1041" i="16"/>
  <c r="N1041" i="16"/>
  <c r="O1041" i="16"/>
  <c r="P1041" i="16"/>
  <c r="Q1041" i="16"/>
  <c r="R1041" i="16"/>
  <c r="S1041" i="16"/>
  <c r="T1041" i="16"/>
  <c r="U1041" i="16"/>
  <c r="V1041" i="16"/>
  <c r="W1041" i="16"/>
  <c r="X1041" i="16"/>
  <c r="Y1041" i="16"/>
  <c r="Z1041" i="16"/>
  <c r="AA1041" i="16"/>
  <c r="AB1041" i="16"/>
  <c r="AC1041" i="16"/>
  <c r="AD1041" i="16"/>
  <c r="AE1041" i="16"/>
  <c r="AF1041" i="16"/>
  <c r="AG1041" i="16"/>
  <c r="AH1041" i="16"/>
  <c r="AI1041" i="16"/>
  <c r="D1042" i="16"/>
  <c r="E1042" i="16"/>
  <c r="F1042" i="16"/>
  <c r="G1042" i="16"/>
  <c r="H1042" i="16"/>
  <c r="I1042" i="16"/>
  <c r="J1042" i="16"/>
  <c r="K1042" i="16"/>
  <c r="L1042" i="16"/>
  <c r="M1042" i="16"/>
  <c r="N1042" i="16"/>
  <c r="O1042" i="16"/>
  <c r="P1042" i="16"/>
  <c r="Q1042" i="16"/>
  <c r="R1042" i="16"/>
  <c r="S1042" i="16"/>
  <c r="T1042" i="16"/>
  <c r="U1042" i="16"/>
  <c r="V1042" i="16"/>
  <c r="W1042" i="16"/>
  <c r="X1042" i="16"/>
  <c r="Y1042" i="16"/>
  <c r="Z1042" i="16"/>
  <c r="AA1042" i="16"/>
  <c r="AB1042" i="16"/>
  <c r="AC1042" i="16"/>
  <c r="AD1042" i="16"/>
  <c r="AE1042" i="16"/>
  <c r="AF1042" i="16"/>
  <c r="AG1042" i="16"/>
  <c r="AH1042" i="16"/>
  <c r="AI1042" i="16"/>
  <c r="D1043" i="16"/>
  <c r="E1043" i="16"/>
  <c r="F1043" i="16"/>
  <c r="G1043" i="16"/>
  <c r="H1043" i="16"/>
  <c r="I1043" i="16"/>
  <c r="J1043" i="16"/>
  <c r="K1043" i="16"/>
  <c r="L1043" i="16"/>
  <c r="M1043" i="16"/>
  <c r="N1043" i="16"/>
  <c r="O1043" i="16"/>
  <c r="P1043" i="16"/>
  <c r="Q1043" i="16"/>
  <c r="R1043" i="16"/>
  <c r="S1043" i="16"/>
  <c r="T1043" i="16"/>
  <c r="U1043" i="16"/>
  <c r="V1043" i="16"/>
  <c r="W1043" i="16"/>
  <c r="X1043" i="16"/>
  <c r="Y1043" i="16"/>
  <c r="Z1043" i="16"/>
  <c r="AA1043" i="16"/>
  <c r="AB1043" i="16"/>
  <c r="AC1043" i="16"/>
  <c r="AD1043" i="16"/>
  <c r="AE1043" i="16"/>
  <c r="AF1043" i="16"/>
  <c r="AG1043" i="16"/>
  <c r="AH1043" i="16"/>
  <c r="AI1043" i="16"/>
  <c r="D1044" i="16"/>
  <c r="E1044" i="16"/>
  <c r="F1044" i="16"/>
  <c r="G1044" i="16"/>
  <c r="H1044" i="16"/>
  <c r="I1044" i="16"/>
  <c r="J1044" i="16"/>
  <c r="K1044" i="16"/>
  <c r="L1044" i="16"/>
  <c r="M1044" i="16"/>
  <c r="N1044" i="16"/>
  <c r="O1044" i="16"/>
  <c r="P1044" i="16"/>
  <c r="Q1044" i="16"/>
  <c r="R1044" i="16"/>
  <c r="S1044" i="16"/>
  <c r="T1044" i="16"/>
  <c r="U1044" i="16"/>
  <c r="V1044" i="16"/>
  <c r="W1044" i="16"/>
  <c r="X1044" i="16"/>
  <c r="Y1044" i="16"/>
  <c r="Z1044" i="16"/>
  <c r="AA1044" i="16"/>
  <c r="AB1044" i="16"/>
  <c r="AC1044" i="16"/>
  <c r="AD1044" i="16"/>
  <c r="AE1044" i="16"/>
  <c r="AF1044" i="16"/>
  <c r="AG1044" i="16"/>
  <c r="AH1044" i="16"/>
  <c r="AI1044" i="16"/>
  <c r="D1045" i="16"/>
  <c r="E1045" i="16"/>
  <c r="F1045" i="16"/>
  <c r="G1045" i="16"/>
  <c r="H1045" i="16"/>
  <c r="I1045" i="16"/>
  <c r="J1045" i="16"/>
  <c r="K1045" i="16"/>
  <c r="L1045" i="16"/>
  <c r="M1045" i="16"/>
  <c r="N1045" i="16"/>
  <c r="O1045" i="16"/>
  <c r="P1045" i="16"/>
  <c r="Q1045" i="16"/>
  <c r="R1045" i="16"/>
  <c r="S1045" i="16"/>
  <c r="T1045" i="16"/>
  <c r="U1045" i="16"/>
  <c r="V1045" i="16"/>
  <c r="W1045" i="16"/>
  <c r="X1045" i="16"/>
  <c r="Y1045" i="16"/>
  <c r="Z1045" i="16"/>
  <c r="AA1045" i="16"/>
  <c r="AB1045" i="16"/>
  <c r="AC1045" i="16"/>
  <c r="AD1045" i="16"/>
  <c r="AE1045" i="16"/>
  <c r="AF1045" i="16"/>
  <c r="AG1045" i="16"/>
  <c r="AH1045" i="16"/>
  <c r="AI1045" i="16"/>
  <c r="D1046" i="16"/>
  <c r="E1046" i="16"/>
  <c r="F1046" i="16"/>
  <c r="G1046" i="16"/>
  <c r="H1046" i="16"/>
  <c r="I1046" i="16"/>
  <c r="J1046" i="16"/>
  <c r="K1046" i="16"/>
  <c r="L1046" i="16"/>
  <c r="M1046" i="16"/>
  <c r="N1046" i="16"/>
  <c r="O1046" i="16"/>
  <c r="P1046" i="16"/>
  <c r="Q1046" i="16"/>
  <c r="R1046" i="16"/>
  <c r="S1046" i="16"/>
  <c r="T1046" i="16"/>
  <c r="U1046" i="16"/>
  <c r="V1046" i="16"/>
  <c r="W1046" i="16"/>
  <c r="X1046" i="16"/>
  <c r="Y1046" i="16"/>
  <c r="Z1046" i="16"/>
  <c r="AA1046" i="16"/>
  <c r="AB1046" i="16"/>
  <c r="AC1046" i="16"/>
  <c r="AD1046" i="16"/>
  <c r="AE1046" i="16"/>
  <c r="AF1046" i="16"/>
  <c r="AG1046" i="16"/>
  <c r="AH1046" i="16"/>
  <c r="AI1046" i="16"/>
  <c r="D1047" i="16"/>
  <c r="E1047" i="16"/>
  <c r="F1047" i="16"/>
  <c r="G1047" i="16"/>
  <c r="H1047" i="16"/>
  <c r="I1047" i="16"/>
  <c r="J1047" i="16"/>
  <c r="K1047" i="16"/>
  <c r="L1047" i="16"/>
  <c r="M1047" i="16"/>
  <c r="N1047" i="16"/>
  <c r="O1047" i="16"/>
  <c r="P1047" i="16"/>
  <c r="Q1047" i="16"/>
  <c r="R1047" i="16"/>
  <c r="S1047" i="16"/>
  <c r="T1047" i="16"/>
  <c r="U1047" i="16"/>
  <c r="V1047" i="16"/>
  <c r="W1047" i="16"/>
  <c r="X1047" i="16"/>
  <c r="Y1047" i="16"/>
  <c r="Z1047" i="16"/>
  <c r="AA1047" i="16"/>
  <c r="AB1047" i="16"/>
  <c r="AC1047" i="16"/>
  <c r="AD1047" i="16"/>
  <c r="AE1047" i="16"/>
  <c r="AF1047" i="16"/>
  <c r="AG1047" i="16"/>
  <c r="AH1047" i="16"/>
  <c r="AI1047" i="16"/>
  <c r="D1048" i="16"/>
  <c r="E1048" i="16"/>
  <c r="F1048" i="16"/>
  <c r="G1048" i="16"/>
  <c r="H1048" i="16"/>
  <c r="I1048" i="16"/>
  <c r="J1048" i="16"/>
  <c r="K1048" i="16"/>
  <c r="L1048" i="16"/>
  <c r="M1048" i="16"/>
  <c r="N1048" i="16"/>
  <c r="O1048" i="16"/>
  <c r="P1048" i="16"/>
  <c r="Q1048" i="16"/>
  <c r="R1048" i="16"/>
  <c r="S1048" i="16"/>
  <c r="T1048" i="16"/>
  <c r="U1048" i="16"/>
  <c r="V1048" i="16"/>
  <c r="W1048" i="16"/>
  <c r="X1048" i="16"/>
  <c r="Y1048" i="16"/>
  <c r="Z1048" i="16"/>
  <c r="AA1048" i="16"/>
  <c r="AB1048" i="16"/>
  <c r="AC1048" i="16"/>
  <c r="AD1048" i="16"/>
  <c r="AE1048" i="16"/>
  <c r="AF1048" i="16"/>
  <c r="AG1048" i="16"/>
  <c r="AH1048" i="16"/>
  <c r="AI1048" i="16"/>
  <c r="D1049" i="16"/>
  <c r="E1049" i="16"/>
  <c r="F1049" i="16"/>
  <c r="G1049" i="16"/>
  <c r="H1049" i="16"/>
  <c r="I1049" i="16"/>
  <c r="J1049" i="16"/>
  <c r="K1049" i="16"/>
  <c r="L1049" i="16"/>
  <c r="M1049" i="16"/>
  <c r="N1049" i="16"/>
  <c r="O1049" i="16"/>
  <c r="P1049" i="16"/>
  <c r="Q1049" i="16"/>
  <c r="R1049" i="16"/>
  <c r="S1049" i="16"/>
  <c r="T1049" i="16"/>
  <c r="U1049" i="16"/>
  <c r="V1049" i="16"/>
  <c r="W1049" i="16"/>
  <c r="X1049" i="16"/>
  <c r="Y1049" i="16"/>
  <c r="Z1049" i="16"/>
  <c r="AA1049" i="16"/>
  <c r="AB1049" i="16"/>
  <c r="AC1049" i="16"/>
  <c r="AD1049" i="16"/>
  <c r="AE1049" i="16"/>
  <c r="AF1049" i="16"/>
  <c r="AG1049" i="16"/>
  <c r="AH1049" i="16"/>
  <c r="AI1049" i="16"/>
  <c r="D1050" i="16"/>
  <c r="E1050" i="16"/>
  <c r="F1050" i="16"/>
  <c r="G1050" i="16"/>
  <c r="H1050" i="16"/>
  <c r="I1050" i="16"/>
  <c r="J1050" i="16"/>
  <c r="K1050" i="16"/>
  <c r="L1050" i="16"/>
  <c r="M1050" i="16"/>
  <c r="N1050" i="16"/>
  <c r="O1050" i="16"/>
  <c r="P1050" i="16"/>
  <c r="Q1050" i="16"/>
  <c r="R1050" i="16"/>
  <c r="S1050" i="16"/>
  <c r="T1050" i="16"/>
  <c r="U1050" i="16"/>
  <c r="V1050" i="16"/>
  <c r="W1050" i="16"/>
  <c r="X1050" i="16"/>
  <c r="Y1050" i="16"/>
  <c r="Z1050" i="16"/>
  <c r="AA1050" i="16"/>
  <c r="AB1050" i="16"/>
  <c r="AC1050" i="16"/>
  <c r="AD1050" i="16"/>
  <c r="AE1050" i="16"/>
  <c r="AF1050" i="16"/>
  <c r="AG1050" i="16"/>
  <c r="AH1050" i="16"/>
  <c r="AI1050" i="16"/>
  <c r="D1051" i="16"/>
  <c r="E1051" i="16"/>
  <c r="F1051" i="16"/>
  <c r="G1051" i="16"/>
  <c r="H1051" i="16"/>
  <c r="I1051" i="16"/>
  <c r="J1051" i="16"/>
  <c r="K1051" i="16"/>
  <c r="L1051" i="16"/>
  <c r="M1051" i="16"/>
  <c r="N1051" i="16"/>
  <c r="O1051" i="16"/>
  <c r="P1051" i="16"/>
  <c r="Q1051" i="16"/>
  <c r="R1051" i="16"/>
  <c r="S1051" i="16"/>
  <c r="T1051" i="16"/>
  <c r="U1051" i="16"/>
  <c r="V1051" i="16"/>
  <c r="W1051" i="16"/>
  <c r="X1051" i="16"/>
  <c r="Y1051" i="16"/>
  <c r="Z1051" i="16"/>
  <c r="AA1051" i="16"/>
  <c r="AB1051" i="16"/>
  <c r="AC1051" i="16"/>
  <c r="AD1051" i="16"/>
  <c r="AE1051" i="16"/>
  <c r="AF1051" i="16"/>
  <c r="AG1051" i="16"/>
  <c r="AH1051" i="16"/>
  <c r="AI1051" i="16"/>
  <c r="D1052" i="16"/>
  <c r="E1052" i="16"/>
  <c r="F1052" i="16"/>
  <c r="G1052" i="16"/>
  <c r="H1052" i="16"/>
  <c r="I1052" i="16"/>
  <c r="J1052" i="16"/>
  <c r="K1052" i="16"/>
  <c r="L1052" i="16"/>
  <c r="M1052" i="16"/>
  <c r="N1052" i="16"/>
  <c r="O1052" i="16"/>
  <c r="P1052" i="16"/>
  <c r="Q1052" i="16"/>
  <c r="R1052" i="16"/>
  <c r="S1052" i="16"/>
  <c r="T1052" i="16"/>
  <c r="U1052" i="16"/>
  <c r="V1052" i="16"/>
  <c r="W1052" i="16"/>
  <c r="X1052" i="16"/>
  <c r="Y1052" i="16"/>
  <c r="Z1052" i="16"/>
  <c r="AA1052" i="16"/>
  <c r="AB1052" i="16"/>
  <c r="AC1052" i="16"/>
  <c r="AD1052" i="16"/>
  <c r="AE1052" i="16"/>
  <c r="AF1052" i="16"/>
  <c r="AG1052" i="16"/>
  <c r="AH1052" i="16"/>
  <c r="AI1052" i="16"/>
  <c r="D1053" i="16"/>
  <c r="E1053" i="16"/>
  <c r="F1053" i="16"/>
  <c r="G1053" i="16"/>
  <c r="H1053" i="16"/>
  <c r="I1053" i="16"/>
  <c r="J1053" i="16"/>
  <c r="K1053" i="16"/>
  <c r="L1053" i="16"/>
  <c r="M1053" i="16"/>
  <c r="N1053" i="16"/>
  <c r="O1053" i="16"/>
  <c r="P1053" i="16"/>
  <c r="Q1053" i="16"/>
  <c r="R1053" i="16"/>
  <c r="S1053" i="16"/>
  <c r="T1053" i="16"/>
  <c r="U1053" i="16"/>
  <c r="V1053" i="16"/>
  <c r="W1053" i="16"/>
  <c r="X1053" i="16"/>
  <c r="Y1053" i="16"/>
  <c r="Z1053" i="16"/>
  <c r="AA1053" i="16"/>
  <c r="AB1053" i="16"/>
  <c r="AC1053" i="16"/>
  <c r="AD1053" i="16"/>
  <c r="AE1053" i="16"/>
  <c r="AF1053" i="16"/>
  <c r="AG1053" i="16"/>
  <c r="AH1053" i="16"/>
  <c r="AI1053" i="16"/>
  <c r="D1054" i="16"/>
  <c r="E1054" i="16"/>
  <c r="F1054" i="16"/>
  <c r="G1054" i="16"/>
  <c r="H1054" i="16"/>
  <c r="I1054" i="16"/>
  <c r="J1054" i="16"/>
  <c r="K1054" i="16"/>
  <c r="L1054" i="16"/>
  <c r="M1054" i="16"/>
  <c r="N1054" i="16"/>
  <c r="O1054" i="16"/>
  <c r="P1054" i="16"/>
  <c r="Q1054" i="16"/>
  <c r="R1054" i="16"/>
  <c r="S1054" i="16"/>
  <c r="T1054" i="16"/>
  <c r="U1054" i="16"/>
  <c r="V1054" i="16"/>
  <c r="W1054" i="16"/>
  <c r="X1054" i="16"/>
  <c r="Y1054" i="16"/>
  <c r="Z1054" i="16"/>
  <c r="AA1054" i="16"/>
  <c r="AB1054" i="16"/>
  <c r="AC1054" i="16"/>
  <c r="AD1054" i="16"/>
  <c r="AE1054" i="16"/>
  <c r="AF1054" i="16"/>
  <c r="AG1054" i="16"/>
  <c r="AH1054" i="16"/>
  <c r="AI1054" i="16"/>
  <c r="D1055" i="16"/>
  <c r="E1055" i="16"/>
  <c r="F1055" i="16"/>
  <c r="G1055" i="16"/>
  <c r="H1055" i="16"/>
  <c r="I1055" i="16"/>
  <c r="J1055" i="16"/>
  <c r="K1055" i="16"/>
  <c r="L1055" i="16"/>
  <c r="M1055" i="16"/>
  <c r="N1055" i="16"/>
  <c r="O1055" i="16"/>
  <c r="P1055" i="16"/>
  <c r="Q1055" i="16"/>
  <c r="R1055" i="16"/>
  <c r="S1055" i="16"/>
  <c r="T1055" i="16"/>
  <c r="U1055" i="16"/>
  <c r="V1055" i="16"/>
  <c r="W1055" i="16"/>
  <c r="X1055" i="16"/>
  <c r="Y1055" i="16"/>
  <c r="Z1055" i="16"/>
  <c r="AA1055" i="16"/>
  <c r="AB1055" i="16"/>
  <c r="AC1055" i="16"/>
  <c r="AD1055" i="16"/>
  <c r="AE1055" i="16"/>
  <c r="AF1055" i="16"/>
  <c r="AG1055" i="16"/>
  <c r="AH1055" i="16"/>
  <c r="AI1055" i="16"/>
  <c r="D1056" i="16"/>
  <c r="E1056" i="16"/>
  <c r="F1056" i="16"/>
  <c r="G1056" i="16"/>
  <c r="H1056" i="16"/>
  <c r="I1056" i="16"/>
  <c r="J1056" i="16"/>
  <c r="K1056" i="16"/>
  <c r="L1056" i="16"/>
  <c r="M1056" i="16"/>
  <c r="N1056" i="16"/>
  <c r="O1056" i="16"/>
  <c r="P1056" i="16"/>
  <c r="Q1056" i="16"/>
  <c r="R1056" i="16"/>
  <c r="S1056" i="16"/>
  <c r="T1056" i="16"/>
  <c r="U1056" i="16"/>
  <c r="V1056" i="16"/>
  <c r="W1056" i="16"/>
  <c r="X1056" i="16"/>
  <c r="Y1056" i="16"/>
  <c r="Z1056" i="16"/>
  <c r="AA1056" i="16"/>
  <c r="AB1056" i="16"/>
  <c r="AC1056" i="16"/>
  <c r="AD1056" i="16"/>
  <c r="AE1056" i="16"/>
  <c r="AF1056" i="16"/>
  <c r="AG1056" i="16"/>
  <c r="AH1056" i="16"/>
  <c r="AI1056" i="16"/>
  <c r="D1057" i="16"/>
  <c r="E1057" i="16"/>
  <c r="F1057" i="16"/>
  <c r="G1057" i="16"/>
  <c r="H1057" i="16"/>
  <c r="I1057" i="16"/>
  <c r="J1057" i="16"/>
  <c r="K1057" i="16"/>
  <c r="L1057" i="16"/>
  <c r="M1057" i="16"/>
  <c r="N1057" i="16"/>
  <c r="O1057" i="16"/>
  <c r="P1057" i="16"/>
  <c r="Q1057" i="16"/>
  <c r="R1057" i="16"/>
  <c r="S1057" i="16"/>
  <c r="T1057" i="16"/>
  <c r="U1057" i="16"/>
  <c r="V1057" i="16"/>
  <c r="W1057" i="16"/>
  <c r="X1057" i="16"/>
  <c r="Y1057" i="16"/>
  <c r="Z1057" i="16"/>
  <c r="AA1057" i="16"/>
  <c r="AB1057" i="16"/>
  <c r="AC1057" i="16"/>
  <c r="AD1057" i="16"/>
  <c r="AE1057" i="16"/>
  <c r="AF1057" i="16"/>
  <c r="AG1057" i="16"/>
  <c r="AH1057" i="16"/>
  <c r="AI1057" i="16"/>
  <c r="D1058" i="16"/>
  <c r="E1058" i="16"/>
  <c r="F1058" i="16"/>
  <c r="G1058" i="16"/>
  <c r="H1058" i="16"/>
  <c r="I1058" i="16"/>
  <c r="J1058" i="16"/>
  <c r="K1058" i="16"/>
  <c r="L1058" i="16"/>
  <c r="M1058" i="16"/>
  <c r="N1058" i="16"/>
  <c r="O1058" i="16"/>
  <c r="P1058" i="16"/>
  <c r="Q1058" i="16"/>
  <c r="R1058" i="16"/>
  <c r="S1058" i="16"/>
  <c r="T1058" i="16"/>
  <c r="U1058" i="16"/>
  <c r="V1058" i="16"/>
  <c r="W1058" i="16"/>
  <c r="X1058" i="16"/>
  <c r="Y1058" i="16"/>
  <c r="Z1058" i="16"/>
  <c r="AA1058" i="16"/>
  <c r="AB1058" i="16"/>
  <c r="AC1058" i="16"/>
  <c r="AD1058" i="16"/>
  <c r="AE1058" i="16"/>
  <c r="AF1058" i="16"/>
  <c r="AG1058" i="16"/>
  <c r="AH1058" i="16"/>
  <c r="AI1058" i="16"/>
  <c r="D1059" i="16"/>
  <c r="E1059" i="16"/>
  <c r="F1059" i="16"/>
  <c r="G1059" i="16"/>
  <c r="H1059" i="16"/>
  <c r="I1059" i="16"/>
  <c r="J1059" i="16"/>
  <c r="K1059" i="16"/>
  <c r="L1059" i="16"/>
  <c r="M1059" i="16"/>
  <c r="N1059" i="16"/>
  <c r="O1059" i="16"/>
  <c r="P1059" i="16"/>
  <c r="Q1059" i="16"/>
  <c r="R1059" i="16"/>
  <c r="S1059" i="16"/>
  <c r="T1059" i="16"/>
  <c r="U1059" i="16"/>
  <c r="V1059" i="16"/>
  <c r="W1059" i="16"/>
  <c r="X1059" i="16"/>
  <c r="Y1059" i="16"/>
  <c r="Z1059" i="16"/>
  <c r="AA1059" i="16"/>
  <c r="AB1059" i="16"/>
  <c r="AC1059" i="16"/>
  <c r="AD1059" i="16"/>
  <c r="AE1059" i="16"/>
  <c r="AF1059" i="16"/>
  <c r="AG1059" i="16"/>
  <c r="AH1059" i="16"/>
  <c r="AI1059" i="16"/>
  <c r="D1060" i="16"/>
  <c r="E1060" i="16"/>
  <c r="F1060" i="16"/>
  <c r="G1060" i="16"/>
  <c r="H1060" i="16"/>
  <c r="I1060" i="16"/>
  <c r="J1060" i="16"/>
  <c r="K1060" i="16"/>
  <c r="L1060" i="16"/>
  <c r="M1060" i="16"/>
  <c r="N1060" i="16"/>
  <c r="O1060" i="16"/>
  <c r="P1060" i="16"/>
  <c r="Q1060" i="16"/>
  <c r="R1060" i="16"/>
  <c r="S1060" i="16"/>
  <c r="T1060" i="16"/>
  <c r="U1060" i="16"/>
  <c r="V1060" i="16"/>
  <c r="W1060" i="16"/>
  <c r="X1060" i="16"/>
  <c r="Y1060" i="16"/>
  <c r="Z1060" i="16"/>
  <c r="AA1060" i="16"/>
  <c r="AB1060" i="16"/>
  <c r="AC1060" i="16"/>
  <c r="AD1060" i="16"/>
  <c r="AE1060" i="16"/>
  <c r="AF1060" i="16"/>
  <c r="AG1060" i="16"/>
  <c r="AH1060" i="16"/>
  <c r="AI1060" i="16"/>
  <c r="D1061" i="16"/>
  <c r="E1061" i="16"/>
  <c r="F1061" i="16"/>
  <c r="G1061" i="16"/>
  <c r="H1061" i="16"/>
  <c r="I1061" i="16"/>
  <c r="J1061" i="16"/>
  <c r="K1061" i="16"/>
  <c r="L1061" i="16"/>
  <c r="M1061" i="16"/>
  <c r="N1061" i="16"/>
  <c r="O1061" i="16"/>
  <c r="P1061" i="16"/>
  <c r="Q1061" i="16"/>
  <c r="R1061" i="16"/>
  <c r="S1061" i="16"/>
  <c r="T1061" i="16"/>
  <c r="U1061" i="16"/>
  <c r="V1061" i="16"/>
  <c r="W1061" i="16"/>
  <c r="X1061" i="16"/>
  <c r="Y1061" i="16"/>
  <c r="Z1061" i="16"/>
  <c r="AA1061" i="16"/>
  <c r="AB1061" i="16"/>
  <c r="AC1061" i="16"/>
  <c r="AD1061" i="16"/>
  <c r="AE1061" i="16"/>
  <c r="AF1061" i="16"/>
  <c r="AG1061" i="16"/>
  <c r="AH1061" i="16"/>
  <c r="AI1061" i="16"/>
  <c r="D1062" i="16"/>
  <c r="E1062" i="16"/>
  <c r="F1062" i="16"/>
  <c r="G1062" i="16"/>
  <c r="H1062" i="16"/>
  <c r="I1062" i="16"/>
  <c r="J1062" i="16"/>
  <c r="K1062" i="16"/>
  <c r="L1062" i="16"/>
  <c r="M1062" i="16"/>
  <c r="N1062" i="16"/>
  <c r="O1062" i="16"/>
  <c r="P1062" i="16"/>
  <c r="Q1062" i="16"/>
  <c r="R1062" i="16"/>
  <c r="S1062" i="16"/>
  <c r="T1062" i="16"/>
  <c r="U1062" i="16"/>
  <c r="V1062" i="16"/>
  <c r="W1062" i="16"/>
  <c r="X1062" i="16"/>
  <c r="Y1062" i="16"/>
  <c r="Z1062" i="16"/>
  <c r="AA1062" i="16"/>
  <c r="AB1062" i="16"/>
  <c r="AC1062" i="16"/>
  <c r="AD1062" i="16"/>
  <c r="AE1062" i="16"/>
  <c r="AF1062" i="16"/>
  <c r="AG1062" i="16"/>
  <c r="AH1062" i="16"/>
  <c r="AI1062" i="16"/>
  <c r="D1063" i="16"/>
  <c r="E1063" i="16"/>
  <c r="F1063" i="16"/>
  <c r="G1063" i="16"/>
  <c r="H1063" i="16"/>
  <c r="I1063" i="16"/>
  <c r="J1063" i="16"/>
  <c r="K1063" i="16"/>
  <c r="L1063" i="16"/>
  <c r="M1063" i="16"/>
  <c r="N1063" i="16"/>
  <c r="O1063" i="16"/>
  <c r="P1063" i="16"/>
  <c r="Q1063" i="16"/>
  <c r="R1063" i="16"/>
  <c r="S1063" i="16"/>
  <c r="T1063" i="16"/>
  <c r="U1063" i="16"/>
  <c r="V1063" i="16"/>
  <c r="W1063" i="16"/>
  <c r="X1063" i="16"/>
  <c r="Y1063" i="16"/>
  <c r="Z1063" i="16"/>
  <c r="AA1063" i="16"/>
  <c r="AB1063" i="16"/>
  <c r="AC1063" i="16"/>
  <c r="AD1063" i="16"/>
  <c r="AE1063" i="16"/>
  <c r="AF1063" i="16"/>
  <c r="AG1063" i="16"/>
  <c r="AH1063" i="16"/>
  <c r="AI1063" i="16"/>
  <c r="D1064" i="16"/>
  <c r="E1064" i="16"/>
  <c r="F1064" i="16"/>
  <c r="G1064" i="16"/>
  <c r="H1064" i="16"/>
  <c r="I1064" i="16"/>
  <c r="J1064" i="16"/>
  <c r="K1064" i="16"/>
  <c r="L1064" i="16"/>
  <c r="M1064" i="16"/>
  <c r="N1064" i="16"/>
  <c r="O1064" i="16"/>
  <c r="P1064" i="16"/>
  <c r="Q1064" i="16"/>
  <c r="R1064" i="16"/>
  <c r="S1064" i="16"/>
  <c r="T1064" i="16"/>
  <c r="U1064" i="16"/>
  <c r="V1064" i="16"/>
  <c r="W1064" i="16"/>
  <c r="X1064" i="16"/>
  <c r="Y1064" i="16"/>
  <c r="Z1064" i="16"/>
  <c r="AA1064" i="16"/>
  <c r="AB1064" i="16"/>
  <c r="AC1064" i="16"/>
  <c r="AD1064" i="16"/>
  <c r="AE1064" i="16"/>
  <c r="AF1064" i="16"/>
  <c r="AG1064" i="16"/>
  <c r="AH1064" i="16"/>
  <c r="AI1064" i="16"/>
  <c r="D1065" i="16"/>
  <c r="E1065" i="16"/>
  <c r="F1065" i="16"/>
  <c r="G1065" i="16"/>
  <c r="H1065" i="16"/>
  <c r="I1065" i="16"/>
  <c r="J1065" i="16"/>
  <c r="K1065" i="16"/>
  <c r="L1065" i="16"/>
  <c r="M1065" i="16"/>
  <c r="N1065" i="16"/>
  <c r="O1065" i="16"/>
  <c r="P1065" i="16"/>
  <c r="Q1065" i="16"/>
  <c r="R1065" i="16"/>
  <c r="S1065" i="16"/>
  <c r="T1065" i="16"/>
  <c r="U1065" i="16"/>
  <c r="V1065" i="16"/>
  <c r="W1065" i="16"/>
  <c r="X1065" i="16"/>
  <c r="Y1065" i="16"/>
  <c r="Z1065" i="16"/>
  <c r="AA1065" i="16"/>
  <c r="AB1065" i="16"/>
  <c r="AC1065" i="16"/>
  <c r="AD1065" i="16"/>
  <c r="AE1065" i="16"/>
  <c r="AF1065" i="16"/>
  <c r="AG1065" i="16"/>
  <c r="AH1065" i="16"/>
  <c r="AI1065" i="16"/>
  <c r="D1066" i="16"/>
  <c r="E1066" i="16"/>
  <c r="F1066" i="16"/>
  <c r="G1066" i="16"/>
  <c r="H1066" i="16"/>
  <c r="I1066" i="16"/>
  <c r="J1066" i="16"/>
  <c r="K1066" i="16"/>
  <c r="L1066" i="16"/>
  <c r="M1066" i="16"/>
  <c r="N1066" i="16"/>
  <c r="O1066" i="16"/>
  <c r="P1066" i="16"/>
  <c r="Q1066" i="16"/>
  <c r="R1066" i="16"/>
  <c r="S1066" i="16"/>
  <c r="T1066" i="16"/>
  <c r="U1066" i="16"/>
  <c r="V1066" i="16"/>
  <c r="W1066" i="16"/>
  <c r="X1066" i="16"/>
  <c r="Y1066" i="16"/>
  <c r="Z1066" i="16"/>
  <c r="AA1066" i="16"/>
  <c r="AB1066" i="16"/>
  <c r="AC1066" i="16"/>
  <c r="AD1066" i="16"/>
  <c r="AE1066" i="16"/>
  <c r="AF1066" i="16"/>
  <c r="AG1066" i="16"/>
  <c r="AH1066" i="16"/>
  <c r="AI1066" i="16"/>
  <c r="D1067" i="16"/>
  <c r="E1067" i="16"/>
  <c r="F1067" i="16"/>
  <c r="G1067" i="16"/>
  <c r="H1067" i="16"/>
  <c r="I1067" i="16"/>
  <c r="J1067" i="16"/>
  <c r="K1067" i="16"/>
  <c r="L1067" i="16"/>
  <c r="M1067" i="16"/>
  <c r="N1067" i="16"/>
  <c r="O1067" i="16"/>
  <c r="P1067" i="16"/>
  <c r="Q1067" i="16"/>
  <c r="R1067" i="16"/>
  <c r="S1067" i="16"/>
  <c r="T1067" i="16"/>
  <c r="U1067" i="16"/>
  <c r="V1067" i="16"/>
  <c r="W1067" i="16"/>
  <c r="X1067" i="16"/>
  <c r="Y1067" i="16"/>
  <c r="Z1067" i="16"/>
  <c r="AA1067" i="16"/>
  <c r="AB1067" i="16"/>
  <c r="AC1067" i="16"/>
  <c r="AD1067" i="16"/>
  <c r="AE1067" i="16"/>
  <c r="AF1067" i="16"/>
  <c r="AG1067" i="16"/>
  <c r="AH1067" i="16"/>
  <c r="AI1067" i="16"/>
  <c r="D1068" i="16"/>
  <c r="E1068" i="16"/>
  <c r="F1068" i="16"/>
  <c r="G1068" i="16"/>
  <c r="H1068" i="16"/>
  <c r="I1068" i="16"/>
  <c r="J1068" i="16"/>
  <c r="K1068" i="16"/>
  <c r="L1068" i="16"/>
  <c r="M1068" i="16"/>
  <c r="N1068" i="16"/>
  <c r="O1068" i="16"/>
  <c r="P1068" i="16"/>
  <c r="Q1068" i="16"/>
  <c r="R1068" i="16"/>
  <c r="S1068" i="16"/>
  <c r="T1068" i="16"/>
  <c r="U1068" i="16"/>
  <c r="V1068" i="16"/>
  <c r="W1068" i="16"/>
  <c r="X1068" i="16"/>
  <c r="Y1068" i="16"/>
  <c r="Z1068" i="16"/>
  <c r="AA1068" i="16"/>
  <c r="AB1068" i="16"/>
  <c r="AC1068" i="16"/>
  <c r="AD1068" i="16"/>
  <c r="AE1068" i="16"/>
  <c r="AF1068" i="16"/>
  <c r="AG1068" i="16"/>
  <c r="AH1068" i="16"/>
  <c r="AI1068" i="16"/>
  <c r="D1069" i="16"/>
  <c r="E1069" i="16"/>
  <c r="F1069" i="16"/>
  <c r="G1069" i="16"/>
  <c r="H1069" i="16"/>
  <c r="I1069" i="16"/>
  <c r="J1069" i="16"/>
  <c r="K1069" i="16"/>
  <c r="L1069" i="16"/>
  <c r="M1069" i="16"/>
  <c r="N1069" i="16"/>
  <c r="O1069" i="16"/>
  <c r="P1069" i="16"/>
  <c r="Q1069" i="16"/>
  <c r="R1069" i="16"/>
  <c r="S1069" i="16"/>
  <c r="T1069" i="16"/>
  <c r="U1069" i="16"/>
  <c r="V1069" i="16"/>
  <c r="W1069" i="16"/>
  <c r="X1069" i="16"/>
  <c r="Y1069" i="16"/>
  <c r="Z1069" i="16"/>
  <c r="AA1069" i="16"/>
  <c r="AB1069" i="16"/>
  <c r="AC1069" i="16"/>
  <c r="AD1069" i="16"/>
  <c r="AE1069" i="16"/>
  <c r="AF1069" i="16"/>
  <c r="AG1069" i="16"/>
  <c r="AH1069" i="16"/>
  <c r="AI1069" i="16"/>
  <c r="D1070" i="16"/>
  <c r="E1070" i="16"/>
  <c r="F1070" i="16"/>
  <c r="G1070" i="16"/>
  <c r="H1070" i="16"/>
  <c r="I1070" i="16"/>
  <c r="J1070" i="16"/>
  <c r="K1070" i="16"/>
  <c r="L1070" i="16"/>
  <c r="M1070" i="16"/>
  <c r="N1070" i="16"/>
  <c r="O1070" i="16"/>
  <c r="P1070" i="16"/>
  <c r="Q1070" i="16"/>
  <c r="R1070" i="16"/>
  <c r="S1070" i="16"/>
  <c r="T1070" i="16"/>
  <c r="U1070" i="16"/>
  <c r="V1070" i="16"/>
  <c r="W1070" i="16"/>
  <c r="X1070" i="16"/>
  <c r="Y1070" i="16"/>
  <c r="Z1070" i="16"/>
  <c r="AA1070" i="16"/>
  <c r="AB1070" i="16"/>
  <c r="AC1070" i="16"/>
  <c r="AD1070" i="16"/>
  <c r="AE1070" i="16"/>
  <c r="AF1070" i="16"/>
  <c r="AG1070" i="16"/>
  <c r="AH1070" i="16"/>
  <c r="AI1070" i="16"/>
  <c r="D1071" i="16"/>
  <c r="E1071" i="16"/>
  <c r="F1071" i="16"/>
  <c r="G1071" i="16"/>
  <c r="H1071" i="16"/>
  <c r="I1071" i="16"/>
  <c r="J1071" i="16"/>
  <c r="K1071" i="16"/>
  <c r="L1071" i="16"/>
  <c r="M1071" i="16"/>
  <c r="N1071" i="16"/>
  <c r="O1071" i="16"/>
  <c r="P1071" i="16"/>
  <c r="Q1071" i="16"/>
  <c r="R1071" i="16"/>
  <c r="S1071" i="16"/>
  <c r="T1071" i="16"/>
  <c r="U1071" i="16"/>
  <c r="V1071" i="16"/>
  <c r="W1071" i="16"/>
  <c r="X1071" i="16"/>
  <c r="Y1071" i="16"/>
  <c r="Z1071" i="16"/>
  <c r="AA1071" i="16"/>
  <c r="AB1071" i="16"/>
  <c r="AC1071" i="16"/>
  <c r="AD1071" i="16"/>
  <c r="AE1071" i="16"/>
  <c r="AF1071" i="16"/>
  <c r="AG1071" i="16"/>
  <c r="AH1071" i="16"/>
  <c r="AI1071" i="16"/>
  <c r="D1072" i="16"/>
  <c r="E1072" i="16"/>
  <c r="F1072" i="16"/>
  <c r="G1072" i="16"/>
  <c r="H1072" i="16"/>
  <c r="I1072" i="16"/>
  <c r="J1072" i="16"/>
  <c r="K1072" i="16"/>
  <c r="L1072" i="16"/>
  <c r="M1072" i="16"/>
  <c r="N1072" i="16"/>
  <c r="O1072" i="16"/>
  <c r="P1072" i="16"/>
  <c r="Q1072" i="16"/>
  <c r="R1072" i="16"/>
  <c r="S1072" i="16"/>
  <c r="T1072" i="16"/>
  <c r="U1072" i="16"/>
  <c r="V1072" i="16"/>
  <c r="W1072" i="16"/>
  <c r="X1072" i="16"/>
  <c r="Y1072" i="16"/>
  <c r="Z1072" i="16"/>
  <c r="AA1072" i="16"/>
  <c r="AB1072" i="16"/>
  <c r="AC1072" i="16"/>
  <c r="AD1072" i="16"/>
  <c r="AE1072" i="16"/>
  <c r="AF1072" i="16"/>
  <c r="AG1072" i="16"/>
  <c r="AH1072" i="16"/>
  <c r="AI1072" i="16"/>
  <c r="D1073" i="16"/>
  <c r="E1073" i="16"/>
  <c r="F1073" i="16"/>
  <c r="G1073" i="16"/>
  <c r="H1073" i="16"/>
  <c r="I1073" i="16"/>
  <c r="J1073" i="16"/>
  <c r="K1073" i="16"/>
  <c r="L1073" i="16"/>
  <c r="M1073" i="16"/>
  <c r="N1073" i="16"/>
  <c r="O1073" i="16"/>
  <c r="P1073" i="16"/>
  <c r="Q1073" i="16"/>
  <c r="R1073" i="16"/>
  <c r="S1073" i="16"/>
  <c r="T1073" i="16"/>
  <c r="U1073" i="16"/>
  <c r="V1073" i="16"/>
  <c r="W1073" i="16"/>
  <c r="X1073" i="16"/>
  <c r="Y1073" i="16"/>
  <c r="Z1073" i="16"/>
  <c r="AA1073" i="16"/>
  <c r="AB1073" i="16"/>
  <c r="AC1073" i="16"/>
  <c r="AD1073" i="16"/>
  <c r="AE1073" i="16"/>
  <c r="AF1073" i="16"/>
  <c r="AG1073" i="16"/>
  <c r="AH1073" i="16"/>
  <c r="AI1073" i="16"/>
  <c r="D1074" i="16"/>
  <c r="E1074" i="16"/>
  <c r="F1074" i="16"/>
  <c r="G1074" i="16"/>
  <c r="H1074" i="16"/>
  <c r="I1074" i="16"/>
  <c r="J1074" i="16"/>
  <c r="K1074" i="16"/>
  <c r="L1074" i="16"/>
  <c r="M1074" i="16"/>
  <c r="N1074" i="16"/>
  <c r="O1074" i="16"/>
  <c r="P1074" i="16"/>
  <c r="Q1074" i="16"/>
  <c r="R1074" i="16"/>
  <c r="S1074" i="16"/>
  <c r="T1074" i="16"/>
  <c r="U1074" i="16"/>
  <c r="V1074" i="16"/>
  <c r="W1074" i="16"/>
  <c r="X1074" i="16"/>
  <c r="Y1074" i="16"/>
  <c r="Z1074" i="16"/>
  <c r="AA1074" i="16"/>
  <c r="AB1074" i="16"/>
  <c r="AC1074" i="16"/>
  <c r="AD1074" i="16"/>
  <c r="AE1074" i="16"/>
  <c r="AF1074" i="16"/>
  <c r="AG1074" i="16"/>
  <c r="AH1074" i="16"/>
  <c r="AI1074" i="16"/>
  <c r="D1075" i="16"/>
  <c r="E1075" i="16"/>
  <c r="F1075" i="16"/>
  <c r="G1075" i="16"/>
  <c r="H1075" i="16"/>
  <c r="I1075" i="16"/>
  <c r="J1075" i="16"/>
  <c r="K1075" i="16"/>
  <c r="L1075" i="16"/>
  <c r="M1075" i="16"/>
  <c r="N1075" i="16"/>
  <c r="O1075" i="16"/>
  <c r="P1075" i="16"/>
  <c r="Q1075" i="16"/>
  <c r="R1075" i="16"/>
  <c r="S1075" i="16"/>
  <c r="T1075" i="16"/>
  <c r="U1075" i="16"/>
  <c r="V1075" i="16"/>
  <c r="W1075" i="16"/>
  <c r="X1075" i="16"/>
  <c r="Y1075" i="16"/>
  <c r="Z1075" i="16"/>
  <c r="AA1075" i="16"/>
  <c r="AB1075" i="16"/>
  <c r="AC1075" i="16"/>
  <c r="AD1075" i="16"/>
  <c r="AE1075" i="16"/>
  <c r="AF1075" i="16"/>
  <c r="AG1075" i="16"/>
  <c r="AH1075" i="16"/>
  <c r="AI1075" i="16"/>
  <c r="D1076" i="16"/>
  <c r="E1076" i="16"/>
  <c r="F1076" i="16"/>
  <c r="G1076" i="16"/>
  <c r="H1076" i="16"/>
  <c r="I1076" i="16"/>
  <c r="J1076" i="16"/>
  <c r="K1076" i="16"/>
  <c r="L1076" i="16"/>
  <c r="M1076" i="16"/>
  <c r="N1076" i="16"/>
  <c r="O1076" i="16"/>
  <c r="P1076" i="16"/>
  <c r="Q1076" i="16"/>
  <c r="R1076" i="16"/>
  <c r="S1076" i="16"/>
  <c r="T1076" i="16"/>
  <c r="U1076" i="16"/>
  <c r="V1076" i="16"/>
  <c r="W1076" i="16"/>
  <c r="X1076" i="16"/>
  <c r="Y1076" i="16"/>
  <c r="Z1076" i="16"/>
  <c r="AA1076" i="16"/>
  <c r="AB1076" i="16"/>
  <c r="AC1076" i="16"/>
  <c r="AD1076" i="16"/>
  <c r="AE1076" i="16"/>
  <c r="AF1076" i="16"/>
  <c r="AG1076" i="16"/>
  <c r="AH1076" i="16"/>
  <c r="AI1076" i="16"/>
  <c r="D1077" i="16"/>
  <c r="E1077" i="16"/>
  <c r="F1077" i="16"/>
  <c r="G1077" i="16"/>
  <c r="H1077" i="16"/>
  <c r="I1077" i="16"/>
  <c r="J1077" i="16"/>
  <c r="K1077" i="16"/>
  <c r="L1077" i="16"/>
  <c r="M1077" i="16"/>
  <c r="N1077" i="16"/>
  <c r="O1077" i="16"/>
  <c r="P1077" i="16"/>
  <c r="Q1077" i="16"/>
  <c r="R1077" i="16"/>
  <c r="S1077" i="16"/>
  <c r="T1077" i="16"/>
  <c r="U1077" i="16"/>
  <c r="V1077" i="16"/>
  <c r="W1077" i="16"/>
  <c r="X1077" i="16"/>
  <c r="Y1077" i="16"/>
  <c r="Z1077" i="16"/>
  <c r="AA1077" i="16"/>
  <c r="AB1077" i="16"/>
  <c r="AC1077" i="16"/>
  <c r="AD1077" i="16"/>
  <c r="AE1077" i="16"/>
  <c r="AF1077" i="16"/>
  <c r="AG1077" i="16"/>
  <c r="AH1077" i="16"/>
  <c r="AI1077" i="16"/>
  <c r="D1078" i="16"/>
  <c r="E1078" i="16"/>
  <c r="F1078" i="16"/>
  <c r="G1078" i="16"/>
  <c r="H1078" i="16"/>
  <c r="I1078" i="16"/>
  <c r="J1078" i="16"/>
  <c r="K1078" i="16"/>
  <c r="L1078" i="16"/>
  <c r="M1078" i="16"/>
  <c r="N1078" i="16"/>
  <c r="O1078" i="16"/>
  <c r="P1078" i="16"/>
  <c r="Q1078" i="16"/>
  <c r="R1078" i="16"/>
  <c r="S1078" i="16"/>
  <c r="T1078" i="16"/>
  <c r="U1078" i="16"/>
  <c r="V1078" i="16"/>
  <c r="W1078" i="16"/>
  <c r="X1078" i="16"/>
  <c r="Y1078" i="16"/>
  <c r="Z1078" i="16"/>
  <c r="AA1078" i="16"/>
  <c r="AB1078" i="16"/>
  <c r="AC1078" i="16"/>
  <c r="AD1078" i="16"/>
  <c r="AE1078" i="16"/>
  <c r="AF1078" i="16"/>
  <c r="AG1078" i="16"/>
  <c r="AH1078" i="16"/>
  <c r="AI1078" i="16"/>
  <c r="D1079" i="16"/>
  <c r="E1079" i="16"/>
  <c r="F1079" i="16"/>
  <c r="G1079" i="16"/>
  <c r="H1079" i="16"/>
  <c r="I1079" i="16"/>
  <c r="J1079" i="16"/>
  <c r="K1079" i="16"/>
  <c r="L1079" i="16"/>
  <c r="M1079" i="16"/>
  <c r="N1079" i="16"/>
  <c r="O1079" i="16"/>
  <c r="P1079" i="16"/>
  <c r="Q1079" i="16"/>
  <c r="R1079" i="16"/>
  <c r="S1079" i="16"/>
  <c r="T1079" i="16"/>
  <c r="U1079" i="16"/>
  <c r="V1079" i="16"/>
  <c r="W1079" i="16"/>
  <c r="X1079" i="16"/>
  <c r="Y1079" i="16"/>
  <c r="Z1079" i="16"/>
  <c r="AA1079" i="16"/>
  <c r="AB1079" i="16"/>
  <c r="AC1079" i="16"/>
  <c r="AD1079" i="16"/>
  <c r="AE1079" i="16"/>
  <c r="AF1079" i="16"/>
  <c r="AG1079" i="16"/>
  <c r="AH1079" i="16"/>
  <c r="AI1079" i="16"/>
  <c r="D1080" i="16"/>
  <c r="E1080" i="16"/>
  <c r="F1080" i="16"/>
  <c r="G1080" i="16"/>
  <c r="H1080" i="16"/>
  <c r="I1080" i="16"/>
  <c r="J1080" i="16"/>
  <c r="K1080" i="16"/>
  <c r="L1080" i="16"/>
  <c r="M1080" i="16"/>
  <c r="N1080" i="16"/>
  <c r="O1080" i="16"/>
  <c r="P1080" i="16"/>
  <c r="Q1080" i="16"/>
  <c r="R1080" i="16"/>
  <c r="S1080" i="16"/>
  <c r="T1080" i="16"/>
  <c r="U1080" i="16"/>
  <c r="V1080" i="16"/>
  <c r="W1080" i="16"/>
  <c r="X1080" i="16"/>
  <c r="Y1080" i="16"/>
  <c r="Z1080" i="16"/>
  <c r="AA1080" i="16"/>
  <c r="AB1080" i="16"/>
  <c r="AC1080" i="16"/>
  <c r="AD1080" i="16"/>
  <c r="AE1080" i="16"/>
  <c r="AF1080" i="16"/>
  <c r="AG1080" i="16"/>
  <c r="AH1080" i="16"/>
  <c r="AI1080" i="16"/>
  <c r="D1081" i="16"/>
  <c r="E1081" i="16"/>
  <c r="F1081" i="16"/>
  <c r="G1081" i="16"/>
  <c r="H1081" i="16"/>
  <c r="I1081" i="16"/>
  <c r="J1081" i="16"/>
  <c r="K1081" i="16"/>
  <c r="L1081" i="16"/>
  <c r="M1081" i="16"/>
  <c r="N1081" i="16"/>
  <c r="O1081" i="16"/>
  <c r="P1081" i="16"/>
  <c r="Q1081" i="16"/>
  <c r="R1081" i="16"/>
  <c r="S1081" i="16"/>
  <c r="T1081" i="16"/>
  <c r="U1081" i="16"/>
  <c r="V1081" i="16"/>
  <c r="W1081" i="16"/>
  <c r="X1081" i="16"/>
  <c r="Y1081" i="16"/>
  <c r="Z1081" i="16"/>
  <c r="AA1081" i="16"/>
  <c r="AB1081" i="16"/>
  <c r="AC1081" i="16"/>
  <c r="AD1081" i="16"/>
  <c r="AE1081" i="16"/>
  <c r="AF1081" i="16"/>
  <c r="AG1081" i="16"/>
  <c r="AH1081" i="16"/>
  <c r="AI1081" i="16"/>
  <c r="D1082" i="16"/>
  <c r="E1082" i="16"/>
  <c r="F1082" i="16"/>
  <c r="G1082" i="16"/>
  <c r="H1082" i="16"/>
  <c r="I1082" i="16"/>
  <c r="J1082" i="16"/>
  <c r="K1082" i="16"/>
  <c r="L1082" i="16"/>
  <c r="M1082" i="16"/>
  <c r="N1082" i="16"/>
  <c r="O1082" i="16"/>
  <c r="P1082" i="16"/>
  <c r="Q1082" i="16"/>
  <c r="R1082" i="16"/>
  <c r="S1082" i="16"/>
  <c r="T1082" i="16"/>
  <c r="U1082" i="16"/>
  <c r="V1082" i="16"/>
  <c r="W1082" i="16"/>
  <c r="X1082" i="16"/>
  <c r="Y1082" i="16"/>
  <c r="Z1082" i="16"/>
  <c r="AA1082" i="16"/>
  <c r="AB1082" i="16"/>
  <c r="AC1082" i="16"/>
  <c r="AD1082" i="16"/>
  <c r="AE1082" i="16"/>
  <c r="AF1082" i="16"/>
  <c r="AG1082" i="16"/>
  <c r="AH1082" i="16"/>
  <c r="AI1082" i="16"/>
  <c r="D1083" i="16"/>
  <c r="E1083" i="16"/>
  <c r="F1083" i="16"/>
  <c r="G1083" i="16"/>
  <c r="H1083" i="16"/>
  <c r="I1083" i="16"/>
  <c r="J1083" i="16"/>
  <c r="K1083" i="16"/>
  <c r="L1083" i="16"/>
  <c r="M1083" i="16"/>
  <c r="N1083" i="16"/>
  <c r="O1083" i="16"/>
  <c r="P1083" i="16"/>
  <c r="Q1083" i="16"/>
  <c r="R1083" i="16"/>
  <c r="S1083" i="16"/>
  <c r="T1083" i="16"/>
  <c r="U1083" i="16"/>
  <c r="V1083" i="16"/>
  <c r="W1083" i="16"/>
  <c r="X1083" i="16"/>
  <c r="Y1083" i="16"/>
  <c r="Z1083" i="16"/>
  <c r="AA1083" i="16"/>
  <c r="AB1083" i="16"/>
  <c r="AC1083" i="16"/>
  <c r="AD1083" i="16"/>
  <c r="AE1083" i="16"/>
  <c r="AF1083" i="16"/>
  <c r="AG1083" i="16"/>
  <c r="AH1083" i="16"/>
  <c r="AI1083" i="16"/>
  <c r="D1084" i="16"/>
  <c r="E1084" i="16"/>
  <c r="F1084" i="16"/>
  <c r="G1084" i="16"/>
  <c r="H1084" i="16"/>
  <c r="I1084" i="16"/>
  <c r="J1084" i="16"/>
  <c r="K1084" i="16"/>
  <c r="L1084" i="16"/>
  <c r="M1084" i="16"/>
  <c r="N1084" i="16"/>
  <c r="O1084" i="16"/>
  <c r="P1084" i="16"/>
  <c r="Q1084" i="16"/>
  <c r="R1084" i="16"/>
  <c r="S1084" i="16"/>
  <c r="T1084" i="16"/>
  <c r="U1084" i="16"/>
  <c r="V1084" i="16"/>
  <c r="W1084" i="16"/>
  <c r="X1084" i="16"/>
  <c r="Y1084" i="16"/>
  <c r="Z1084" i="16"/>
  <c r="AA1084" i="16"/>
  <c r="AB1084" i="16"/>
  <c r="AC1084" i="16"/>
  <c r="AD1084" i="16"/>
  <c r="AE1084" i="16"/>
  <c r="AF1084" i="16"/>
  <c r="AG1084" i="16"/>
  <c r="AH1084" i="16"/>
  <c r="AI1084" i="16"/>
  <c r="D1085" i="16"/>
  <c r="E1085" i="16"/>
  <c r="F1085" i="16"/>
  <c r="G1085" i="16"/>
  <c r="H1085" i="16"/>
  <c r="I1085" i="16"/>
  <c r="J1085" i="16"/>
  <c r="K1085" i="16"/>
  <c r="L1085" i="16"/>
  <c r="M1085" i="16"/>
  <c r="N1085" i="16"/>
  <c r="O1085" i="16"/>
  <c r="P1085" i="16"/>
  <c r="Q1085" i="16"/>
  <c r="R1085" i="16"/>
  <c r="S1085" i="16"/>
  <c r="T1085" i="16"/>
  <c r="U1085" i="16"/>
  <c r="V1085" i="16"/>
  <c r="W1085" i="16"/>
  <c r="X1085" i="16"/>
  <c r="Y1085" i="16"/>
  <c r="Z1085" i="16"/>
  <c r="AA1085" i="16"/>
  <c r="AB1085" i="16"/>
  <c r="AC1085" i="16"/>
  <c r="AD1085" i="16"/>
  <c r="AE1085" i="16"/>
  <c r="AF1085" i="16"/>
  <c r="AG1085" i="16"/>
  <c r="AH1085" i="16"/>
  <c r="AI1085" i="16"/>
  <c r="D1086" i="16"/>
  <c r="E1086" i="16"/>
  <c r="F1086" i="16"/>
  <c r="G1086" i="16"/>
  <c r="H1086" i="16"/>
  <c r="I1086" i="16"/>
  <c r="J1086" i="16"/>
  <c r="K1086" i="16"/>
  <c r="L1086" i="16"/>
  <c r="M1086" i="16"/>
  <c r="N1086" i="16"/>
  <c r="O1086" i="16"/>
  <c r="P1086" i="16"/>
  <c r="Q1086" i="16"/>
  <c r="R1086" i="16"/>
  <c r="S1086" i="16"/>
  <c r="T1086" i="16"/>
  <c r="U1086" i="16"/>
  <c r="V1086" i="16"/>
  <c r="W1086" i="16"/>
  <c r="X1086" i="16"/>
  <c r="Y1086" i="16"/>
  <c r="Z1086" i="16"/>
  <c r="AA1086" i="16"/>
  <c r="AB1086" i="16"/>
  <c r="AC1086" i="16"/>
  <c r="AD1086" i="16"/>
  <c r="AE1086" i="16"/>
  <c r="AF1086" i="16"/>
  <c r="AG1086" i="16"/>
  <c r="AH1086" i="16"/>
  <c r="AI1086" i="16"/>
  <c r="D1087" i="16"/>
  <c r="E1087" i="16"/>
  <c r="F1087" i="16"/>
  <c r="G1087" i="16"/>
  <c r="H1087" i="16"/>
  <c r="I1087" i="16"/>
  <c r="J1087" i="16"/>
  <c r="K1087" i="16"/>
  <c r="L1087" i="16"/>
  <c r="M1087" i="16"/>
  <c r="N1087" i="16"/>
  <c r="O1087" i="16"/>
  <c r="P1087" i="16"/>
  <c r="Q1087" i="16"/>
  <c r="R1087" i="16"/>
  <c r="S1087" i="16"/>
  <c r="T1087" i="16"/>
  <c r="U1087" i="16"/>
  <c r="V1087" i="16"/>
  <c r="W1087" i="16"/>
  <c r="X1087" i="16"/>
  <c r="Y1087" i="16"/>
  <c r="Z1087" i="16"/>
  <c r="AA1087" i="16"/>
  <c r="AB1087" i="16"/>
  <c r="AC1087" i="16"/>
  <c r="AD1087" i="16"/>
  <c r="AE1087" i="16"/>
  <c r="AF1087" i="16"/>
  <c r="AG1087" i="16"/>
  <c r="AH1087" i="16"/>
  <c r="AI1087" i="16"/>
  <c r="D1088" i="16"/>
  <c r="E1088" i="16"/>
  <c r="F1088" i="16"/>
  <c r="G1088" i="16"/>
  <c r="H1088" i="16"/>
  <c r="I1088" i="16"/>
  <c r="J1088" i="16"/>
  <c r="K1088" i="16"/>
  <c r="L1088" i="16"/>
  <c r="M1088" i="16"/>
  <c r="N1088" i="16"/>
  <c r="O1088" i="16"/>
  <c r="P1088" i="16"/>
  <c r="Q1088" i="16"/>
  <c r="R1088" i="16"/>
  <c r="S1088" i="16"/>
  <c r="T1088" i="16"/>
  <c r="U1088" i="16"/>
  <c r="V1088" i="16"/>
  <c r="W1088" i="16"/>
  <c r="X1088" i="16"/>
  <c r="Y1088" i="16"/>
  <c r="Z1088" i="16"/>
  <c r="AA1088" i="16"/>
  <c r="AB1088" i="16"/>
  <c r="AC1088" i="16"/>
  <c r="AD1088" i="16"/>
  <c r="AE1088" i="16"/>
  <c r="AF1088" i="16"/>
  <c r="AG1088" i="16"/>
  <c r="AH1088" i="16"/>
  <c r="AI1088" i="16"/>
  <c r="D1089" i="16"/>
  <c r="E1089" i="16"/>
  <c r="F1089" i="16"/>
  <c r="G1089" i="16"/>
  <c r="H1089" i="16"/>
  <c r="I1089" i="16"/>
  <c r="J1089" i="16"/>
  <c r="K1089" i="16"/>
  <c r="L1089" i="16"/>
  <c r="M1089" i="16"/>
  <c r="N1089" i="16"/>
  <c r="O1089" i="16"/>
  <c r="P1089" i="16"/>
  <c r="Q1089" i="16"/>
  <c r="R1089" i="16"/>
  <c r="S1089" i="16"/>
  <c r="T1089" i="16"/>
  <c r="U1089" i="16"/>
  <c r="V1089" i="16"/>
  <c r="W1089" i="16"/>
  <c r="X1089" i="16"/>
  <c r="Y1089" i="16"/>
  <c r="Z1089" i="16"/>
  <c r="AA1089" i="16"/>
  <c r="AB1089" i="16"/>
  <c r="AC1089" i="16"/>
  <c r="AD1089" i="16"/>
  <c r="AE1089" i="16"/>
  <c r="AF1089" i="16"/>
  <c r="AG1089" i="16"/>
  <c r="AH1089" i="16"/>
  <c r="AI1089" i="16"/>
  <c r="D1090" i="16"/>
  <c r="E1090" i="16"/>
  <c r="F1090" i="16"/>
  <c r="G1090" i="16"/>
  <c r="H1090" i="16"/>
  <c r="I1090" i="16"/>
  <c r="J1090" i="16"/>
  <c r="K1090" i="16"/>
  <c r="L1090" i="16"/>
  <c r="M1090" i="16"/>
  <c r="N1090" i="16"/>
  <c r="O1090" i="16"/>
  <c r="P1090" i="16"/>
  <c r="Q1090" i="16"/>
  <c r="R1090" i="16"/>
  <c r="S1090" i="16"/>
  <c r="T1090" i="16"/>
  <c r="U1090" i="16"/>
  <c r="V1090" i="16"/>
  <c r="W1090" i="16"/>
  <c r="X1090" i="16"/>
  <c r="Y1090" i="16"/>
  <c r="Z1090" i="16"/>
  <c r="AA1090" i="16"/>
  <c r="AB1090" i="16"/>
  <c r="AC1090" i="16"/>
  <c r="AD1090" i="16"/>
  <c r="AE1090" i="16"/>
  <c r="AF1090" i="16"/>
  <c r="AG1090" i="16"/>
  <c r="AH1090" i="16"/>
  <c r="AI1090" i="16"/>
  <c r="D1091" i="16"/>
  <c r="E1091" i="16"/>
  <c r="F1091" i="16"/>
  <c r="G1091" i="16"/>
  <c r="H1091" i="16"/>
  <c r="I1091" i="16"/>
  <c r="J1091" i="16"/>
  <c r="K1091" i="16"/>
  <c r="L1091" i="16"/>
  <c r="M1091" i="16"/>
  <c r="N1091" i="16"/>
  <c r="O1091" i="16"/>
  <c r="P1091" i="16"/>
  <c r="Q1091" i="16"/>
  <c r="R1091" i="16"/>
  <c r="S1091" i="16"/>
  <c r="T1091" i="16"/>
  <c r="U1091" i="16"/>
  <c r="V1091" i="16"/>
  <c r="W1091" i="16"/>
  <c r="X1091" i="16"/>
  <c r="Y1091" i="16"/>
  <c r="Z1091" i="16"/>
  <c r="AA1091" i="16"/>
  <c r="AB1091" i="16"/>
  <c r="AC1091" i="16"/>
  <c r="AD1091" i="16"/>
  <c r="AE1091" i="16"/>
  <c r="AF1091" i="16"/>
  <c r="AG1091" i="16"/>
  <c r="AH1091" i="16"/>
  <c r="AI1091" i="16"/>
  <c r="D1092" i="16"/>
  <c r="E1092" i="16"/>
  <c r="F1092" i="16"/>
  <c r="G1092" i="16"/>
  <c r="H1092" i="16"/>
  <c r="I1092" i="16"/>
  <c r="J1092" i="16"/>
  <c r="K1092" i="16"/>
  <c r="L1092" i="16"/>
  <c r="M1092" i="16"/>
  <c r="N1092" i="16"/>
  <c r="O1092" i="16"/>
  <c r="P1092" i="16"/>
  <c r="Q1092" i="16"/>
  <c r="R1092" i="16"/>
  <c r="S1092" i="16"/>
  <c r="T1092" i="16"/>
  <c r="U1092" i="16"/>
  <c r="V1092" i="16"/>
  <c r="W1092" i="16"/>
  <c r="X1092" i="16"/>
  <c r="Y1092" i="16"/>
  <c r="Z1092" i="16"/>
  <c r="AA1092" i="16"/>
  <c r="AB1092" i="16"/>
  <c r="AC1092" i="16"/>
  <c r="AD1092" i="16"/>
  <c r="AE1092" i="16"/>
  <c r="AF1092" i="16"/>
  <c r="AG1092" i="16"/>
  <c r="AH1092" i="16"/>
  <c r="AI1092" i="16"/>
  <c r="D1093" i="16"/>
  <c r="E1093" i="16"/>
  <c r="F1093" i="16"/>
  <c r="G1093" i="16"/>
  <c r="H1093" i="16"/>
  <c r="I1093" i="16"/>
  <c r="J1093" i="16"/>
  <c r="K1093" i="16"/>
  <c r="L1093" i="16"/>
  <c r="M1093" i="16"/>
  <c r="N1093" i="16"/>
  <c r="O1093" i="16"/>
  <c r="P1093" i="16"/>
  <c r="Q1093" i="16"/>
  <c r="R1093" i="16"/>
  <c r="S1093" i="16"/>
  <c r="T1093" i="16"/>
  <c r="U1093" i="16"/>
  <c r="V1093" i="16"/>
  <c r="W1093" i="16"/>
  <c r="X1093" i="16"/>
  <c r="Y1093" i="16"/>
  <c r="Z1093" i="16"/>
  <c r="AA1093" i="16"/>
  <c r="AB1093" i="16"/>
  <c r="AC1093" i="16"/>
  <c r="AD1093" i="16"/>
  <c r="AE1093" i="16"/>
  <c r="AF1093" i="16"/>
  <c r="AG1093" i="16"/>
  <c r="AH1093" i="16"/>
  <c r="AI1093" i="16"/>
  <c r="D1094" i="16"/>
  <c r="E1094" i="16"/>
  <c r="F1094" i="16"/>
  <c r="G1094" i="16"/>
  <c r="H1094" i="16"/>
  <c r="I1094" i="16"/>
  <c r="J1094" i="16"/>
  <c r="K1094" i="16"/>
  <c r="L1094" i="16"/>
  <c r="M1094" i="16"/>
  <c r="N1094" i="16"/>
  <c r="O1094" i="16"/>
  <c r="P1094" i="16"/>
  <c r="Q1094" i="16"/>
  <c r="R1094" i="16"/>
  <c r="S1094" i="16"/>
  <c r="T1094" i="16"/>
  <c r="U1094" i="16"/>
  <c r="V1094" i="16"/>
  <c r="W1094" i="16"/>
  <c r="X1094" i="16"/>
  <c r="Y1094" i="16"/>
  <c r="Z1094" i="16"/>
  <c r="AA1094" i="16"/>
  <c r="AB1094" i="16"/>
  <c r="AC1094" i="16"/>
  <c r="AD1094" i="16"/>
  <c r="AE1094" i="16"/>
  <c r="AF1094" i="16"/>
  <c r="AG1094" i="16"/>
  <c r="AH1094" i="16"/>
  <c r="AI1094" i="16"/>
  <c r="D1095" i="16"/>
  <c r="E1095" i="16"/>
  <c r="F1095" i="16"/>
  <c r="G1095" i="16"/>
  <c r="H1095" i="16"/>
  <c r="I1095" i="16"/>
  <c r="J1095" i="16"/>
  <c r="K1095" i="16"/>
  <c r="L1095" i="16"/>
  <c r="M1095" i="16"/>
  <c r="N1095" i="16"/>
  <c r="O1095" i="16"/>
  <c r="P1095" i="16"/>
  <c r="Q1095" i="16"/>
  <c r="R1095" i="16"/>
  <c r="S1095" i="16"/>
  <c r="T1095" i="16"/>
  <c r="U1095" i="16"/>
  <c r="V1095" i="16"/>
  <c r="W1095" i="16"/>
  <c r="X1095" i="16"/>
  <c r="Y1095" i="16"/>
  <c r="Z1095" i="16"/>
  <c r="AA1095" i="16"/>
  <c r="AB1095" i="16"/>
  <c r="AC1095" i="16"/>
  <c r="AD1095" i="16"/>
  <c r="AE1095" i="16"/>
  <c r="AF1095" i="16"/>
  <c r="AG1095" i="16"/>
  <c r="AH1095" i="16"/>
  <c r="AI1095" i="16"/>
  <c r="D1096" i="16"/>
  <c r="E1096" i="16"/>
  <c r="F1096" i="16"/>
  <c r="G1096" i="16"/>
  <c r="H1096" i="16"/>
  <c r="I1096" i="16"/>
  <c r="J1096" i="16"/>
  <c r="K1096" i="16"/>
  <c r="L1096" i="16"/>
  <c r="M1096" i="16"/>
  <c r="N1096" i="16"/>
  <c r="O1096" i="16"/>
  <c r="P1096" i="16"/>
  <c r="Q1096" i="16"/>
  <c r="R1096" i="16"/>
  <c r="S1096" i="16"/>
  <c r="T1096" i="16"/>
  <c r="U1096" i="16"/>
  <c r="V1096" i="16"/>
  <c r="W1096" i="16"/>
  <c r="X1096" i="16"/>
  <c r="Y1096" i="16"/>
  <c r="Z1096" i="16"/>
  <c r="AA1096" i="16"/>
  <c r="AB1096" i="16"/>
  <c r="AC1096" i="16"/>
  <c r="AD1096" i="16"/>
  <c r="AE1096" i="16"/>
  <c r="AF1096" i="16"/>
  <c r="AG1096" i="16"/>
  <c r="AH1096" i="16"/>
  <c r="AI1096" i="16"/>
  <c r="D1097" i="16"/>
  <c r="E1097" i="16"/>
  <c r="F1097" i="16"/>
  <c r="G1097" i="16"/>
  <c r="H1097" i="16"/>
  <c r="I1097" i="16"/>
  <c r="J1097" i="16"/>
  <c r="K1097" i="16"/>
  <c r="L1097" i="16"/>
  <c r="M1097" i="16"/>
  <c r="N1097" i="16"/>
  <c r="O1097" i="16"/>
  <c r="P1097" i="16"/>
  <c r="Q1097" i="16"/>
  <c r="R1097" i="16"/>
  <c r="S1097" i="16"/>
  <c r="T1097" i="16"/>
  <c r="U1097" i="16"/>
  <c r="V1097" i="16"/>
  <c r="W1097" i="16"/>
  <c r="X1097" i="16"/>
  <c r="Y1097" i="16"/>
  <c r="Z1097" i="16"/>
  <c r="AA1097" i="16"/>
  <c r="AB1097" i="16"/>
  <c r="AC1097" i="16"/>
  <c r="AD1097" i="16"/>
  <c r="AE1097" i="16"/>
  <c r="AF1097" i="16"/>
  <c r="AG1097" i="16"/>
  <c r="AH1097" i="16"/>
  <c r="AI1097" i="16"/>
  <c r="D1098" i="16"/>
  <c r="E1098" i="16"/>
  <c r="F1098" i="16"/>
  <c r="G1098" i="16"/>
  <c r="H1098" i="16"/>
  <c r="I1098" i="16"/>
  <c r="J1098" i="16"/>
  <c r="K1098" i="16"/>
  <c r="L1098" i="16"/>
  <c r="M1098" i="16"/>
  <c r="N1098" i="16"/>
  <c r="O1098" i="16"/>
  <c r="P1098" i="16"/>
  <c r="Q1098" i="16"/>
  <c r="R1098" i="16"/>
  <c r="S1098" i="16"/>
  <c r="T1098" i="16"/>
  <c r="U1098" i="16"/>
  <c r="V1098" i="16"/>
  <c r="W1098" i="16"/>
  <c r="X1098" i="16"/>
  <c r="Y1098" i="16"/>
  <c r="Z1098" i="16"/>
  <c r="AA1098" i="16"/>
  <c r="AB1098" i="16"/>
  <c r="AC1098" i="16"/>
  <c r="AD1098" i="16"/>
  <c r="AE1098" i="16"/>
  <c r="AF1098" i="16"/>
  <c r="AG1098" i="16"/>
  <c r="AH1098" i="16"/>
  <c r="AI1098" i="16"/>
  <c r="D1099" i="16"/>
  <c r="E1099" i="16"/>
  <c r="F1099" i="16"/>
  <c r="G1099" i="16"/>
  <c r="H1099" i="16"/>
  <c r="I1099" i="16"/>
  <c r="J1099" i="16"/>
  <c r="K1099" i="16"/>
  <c r="L1099" i="16"/>
  <c r="M1099" i="16"/>
  <c r="N1099" i="16"/>
  <c r="O1099" i="16"/>
  <c r="P1099" i="16"/>
  <c r="Q1099" i="16"/>
  <c r="R1099" i="16"/>
  <c r="S1099" i="16"/>
  <c r="T1099" i="16"/>
  <c r="U1099" i="16"/>
  <c r="V1099" i="16"/>
  <c r="W1099" i="16"/>
  <c r="X1099" i="16"/>
  <c r="Y1099" i="16"/>
  <c r="Z1099" i="16"/>
  <c r="AA1099" i="16"/>
  <c r="AB1099" i="16"/>
  <c r="AC1099" i="16"/>
  <c r="AD1099" i="16"/>
  <c r="AE1099" i="16"/>
  <c r="AF1099" i="16"/>
  <c r="AG1099" i="16"/>
  <c r="AH1099" i="16"/>
  <c r="AI1099" i="16"/>
  <c r="D1100" i="16"/>
  <c r="E1100" i="16"/>
  <c r="F1100" i="16"/>
  <c r="G1100" i="16"/>
  <c r="H1100" i="16"/>
  <c r="I1100" i="16"/>
  <c r="J1100" i="16"/>
  <c r="K1100" i="16"/>
  <c r="L1100" i="16"/>
  <c r="M1100" i="16"/>
  <c r="N1100" i="16"/>
  <c r="O1100" i="16"/>
  <c r="P1100" i="16"/>
  <c r="Q1100" i="16"/>
  <c r="R1100" i="16"/>
  <c r="S1100" i="16"/>
  <c r="T1100" i="16"/>
  <c r="U1100" i="16"/>
  <c r="V1100" i="16"/>
  <c r="W1100" i="16"/>
  <c r="X1100" i="16"/>
  <c r="Y1100" i="16"/>
  <c r="Z1100" i="16"/>
  <c r="AA1100" i="16"/>
  <c r="AB1100" i="16"/>
  <c r="AC1100" i="16"/>
  <c r="AD1100" i="16"/>
  <c r="AE1100" i="16"/>
  <c r="AF1100" i="16"/>
  <c r="AG1100" i="16"/>
  <c r="AH1100" i="16"/>
  <c r="AI1100" i="16"/>
  <c r="D1101" i="16"/>
  <c r="E1101" i="16"/>
  <c r="F1101" i="16"/>
  <c r="G1101" i="16"/>
  <c r="H1101" i="16"/>
  <c r="I1101" i="16"/>
  <c r="J1101" i="16"/>
  <c r="K1101" i="16"/>
  <c r="L1101" i="16"/>
  <c r="M1101" i="16"/>
  <c r="N1101" i="16"/>
  <c r="O1101" i="16"/>
  <c r="P1101" i="16"/>
  <c r="Q1101" i="16"/>
  <c r="R1101" i="16"/>
  <c r="S1101" i="16"/>
  <c r="T1101" i="16"/>
  <c r="U1101" i="16"/>
  <c r="V1101" i="16"/>
  <c r="W1101" i="16"/>
  <c r="X1101" i="16"/>
  <c r="Y1101" i="16"/>
  <c r="Z1101" i="16"/>
  <c r="AA1101" i="16"/>
  <c r="AB1101" i="16"/>
  <c r="AC1101" i="16"/>
  <c r="AD1101" i="16"/>
  <c r="AE1101" i="16"/>
  <c r="AF1101" i="16"/>
  <c r="AG1101" i="16"/>
  <c r="AH1101" i="16"/>
  <c r="AI1101" i="16"/>
  <c r="D1102" i="16"/>
  <c r="E1102" i="16"/>
  <c r="F1102" i="16"/>
  <c r="G1102" i="16"/>
  <c r="H1102" i="16"/>
  <c r="I1102" i="16"/>
  <c r="J1102" i="16"/>
  <c r="K1102" i="16"/>
  <c r="L1102" i="16"/>
  <c r="M1102" i="16"/>
  <c r="N1102" i="16"/>
  <c r="O1102" i="16"/>
  <c r="P1102" i="16"/>
  <c r="Q1102" i="16"/>
  <c r="R1102" i="16"/>
  <c r="S1102" i="16"/>
  <c r="T1102" i="16"/>
  <c r="U1102" i="16"/>
  <c r="V1102" i="16"/>
  <c r="W1102" i="16"/>
  <c r="X1102" i="16"/>
  <c r="Y1102" i="16"/>
  <c r="Z1102" i="16"/>
  <c r="AA1102" i="16"/>
  <c r="AB1102" i="16"/>
  <c r="AC1102" i="16"/>
  <c r="AD1102" i="16"/>
  <c r="AE1102" i="16"/>
  <c r="AF1102" i="16"/>
  <c r="AG1102" i="16"/>
  <c r="AH1102" i="16"/>
  <c r="AI1102" i="16"/>
  <c r="D1103" i="16"/>
  <c r="E1103" i="16"/>
  <c r="F1103" i="16"/>
  <c r="G1103" i="16"/>
  <c r="H1103" i="16"/>
  <c r="I1103" i="16"/>
  <c r="J1103" i="16"/>
  <c r="K1103" i="16"/>
  <c r="L1103" i="16"/>
  <c r="M1103" i="16"/>
  <c r="N1103" i="16"/>
  <c r="O1103" i="16"/>
  <c r="P1103" i="16"/>
  <c r="Q1103" i="16"/>
  <c r="R1103" i="16"/>
  <c r="S1103" i="16"/>
  <c r="T1103" i="16"/>
  <c r="U1103" i="16"/>
  <c r="V1103" i="16"/>
  <c r="W1103" i="16"/>
  <c r="X1103" i="16"/>
  <c r="Y1103" i="16"/>
  <c r="Z1103" i="16"/>
  <c r="AA1103" i="16"/>
  <c r="AB1103" i="16"/>
  <c r="AC1103" i="16"/>
  <c r="AD1103" i="16"/>
  <c r="AE1103" i="16"/>
  <c r="AF1103" i="16"/>
  <c r="AG1103" i="16"/>
  <c r="AH1103" i="16"/>
  <c r="AI1103" i="16"/>
  <c r="D1104" i="16"/>
  <c r="E1104" i="16"/>
  <c r="F1104" i="16"/>
  <c r="G1104" i="16"/>
  <c r="H1104" i="16"/>
  <c r="I1104" i="16"/>
  <c r="J1104" i="16"/>
  <c r="K1104" i="16"/>
  <c r="L1104" i="16"/>
  <c r="M1104" i="16"/>
  <c r="N1104" i="16"/>
  <c r="O1104" i="16"/>
  <c r="P1104" i="16"/>
  <c r="Q1104" i="16"/>
  <c r="R1104" i="16"/>
  <c r="S1104" i="16"/>
  <c r="T1104" i="16"/>
  <c r="U1104" i="16"/>
  <c r="V1104" i="16"/>
  <c r="W1104" i="16"/>
  <c r="X1104" i="16"/>
  <c r="Y1104" i="16"/>
  <c r="Z1104" i="16"/>
  <c r="AA1104" i="16"/>
  <c r="AB1104" i="16"/>
  <c r="AC1104" i="16"/>
  <c r="AD1104" i="16"/>
  <c r="AE1104" i="16"/>
  <c r="AF1104" i="16"/>
  <c r="AG1104" i="16"/>
  <c r="AH1104" i="16"/>
  <c r="AI1104" i="16"/>
  <c r="D1105" i="16"/>
  <c r="E1105" i="16"/>
  <c r="F1105" i="16"/>
  <c r="G1105" i="16"/>
  <c r="H1105" i="16"/>
  <c r="I1105" i="16"/>
  <c r="J1105" i="16"/>
  <c r="K1105" i="16"/>
  <c r="L1105" i="16"/>
  <c r="M1105" i="16"/>
  <c r="N1105" i="16"/>
  <c r="O1105" i="16"/>
  <c r="P1105" i="16"/>
  <c r="Q1105" i="16"/>
  <c r="R1105" i="16"/>
  <c r="S1105" i="16"/>
  <c r="T1105" i="16"/>
  <c r="U1105" i="16"/>
  <c r="V1105" i="16"/>
  <c r="W1105" i="16"/>
  <c r="X1105" i="16"/>
  <c r="Y1105" i="16"/>
  <c r="Z1105" i="16"/>
  <c r="AA1105" i="16"/>
  <c r="AB1105" i="16"/>
  <c r="AC1105" i="16"/>
  <c r="AD1105" i="16"/>
  <c r="AE1105" i="16"/>
  <c r="AF1105" i="16"/>
  <c r="AG1105" i="16"/>
  <c r="AH1105" i="16"/>
  <c r="AI1105" i="16"/>
  <c r="D1106" i="16"/>
  <c r="E1106" i="16"/>
  <c r="F1106" i="16"/>
  <c r="G1106" i="16"/>
  <c r="H1106" i="16"/>
  <c r="I1106" i="16"/>
  <c r="J1106" i="16"/>
  <c r="K1106" i="16"/>
  <c r="L1106" i="16"/>
  <c r="M1106" i="16"/>
  <c r="N1106" i="16"/>
  <c r="O1106" i="16"/>
  <c r="P1106" i="16"/>
  <c r="Q1106" i="16"/>
  <c r="R1106" i="16"/>
  <c r="S1106" i="16"/>
  <c r="T1106" i="16"/>
  <c r="U1106" i="16"/>
  <c r="V1106" i="16"/>
  <c r="W1106" i="16"/>
  <c r="X1106" i="16"/>
  <c r="Y1106" i="16"/>
  <c r="Z1106" i="16"/>
  <c r="AA1106" i="16"/>
  <c r="AB1106" i="16"/>
  <c r="AC1106" i="16"/>
  <c r="AD1106" i="16"/>
  <c r="AE1106" i="16"/>
  <c r="AF1106" i="16"/>
  <c r="AG1106" i="16"/>
  <c r="AH1106" i="16"/>
  <c r="AI1106" i="16"/>
  <c r="D1107" i="16"/>
  <c r="E1107" i="16"/>
  <c r="F1107" i="16"/>
  <c r="G1107" i="16"/>
  <c r="H1107" i="16"/>
  <c r="I1107" i="16"/>
  <c r="J1107" i="16"/>
  <c r="K1107" i="16"/>
  <c r="L1107" i="16"/>
  <c r="M1107" i="16"/>
  <c r="N1107" i="16"/>
  <c r="O1107" i="16"/>
  <c r="P1107" i="16"/>
  <c r="Q1107" i="16"/>
  <c r="R1107" i="16"/>
  <c r="S1107" i="16"/>
  <c r="T1107" i="16"/>
  <c r="U1107" i="16"/>
  <c r="V1107" i="16"/>
  <c r="W1107" i="16"/>
  <c r="X1107" i="16"/>
  <c r="Y1107" i="16"/>
  <c r="Z1107" i="16"/>
  <c r="AA1107" i="16"/>
  <c r="AB1107" i="16"/>
  <c r="AC1107" i="16"/>
  <c r="AD1107" i="16"/>
  <c r="AE1107" i="16"/>
  <c r="AF1107" i="16"/>
  <c r="AG1107" i="16"/>
  <c r="AH1107" i="16"/>
  <c r="AI1107" i="16"/>
  <c r="D1108" i="16"/>
  <c r="E1108" i="16"/>
  <c r="F1108" i="16"/>
  <c r="G1108" i="16"/>
  <c r="H1108" i="16"/>
  <c r="I1108" i="16"/>
  <c r="J1108" i="16"/>
  <c r="K1108" i="16"/>
  <c r="L1108" i="16"/>
  <c r="M1108" i="16"/>
  <c r="N1108" i="16"/>
  <c r="O1108" i="16"/>
  <c r="P1108" i="16"/>
  <c r="Q1108" i="16"/>
  <c r="R1108" i="16"/>
  <c r="S1108" i="16"/>
  <c r="T1108" i="16"/>
  <c r="U1108" i="16"/>
  <c r="V1108" i="16"/>
  <c r="W1108" i="16"/>
  <c r="X1108" i="16"/>
  <c r="Y1108" i="16"/>
  <c r="Z1108" i="16"/>
  <c r="AA1108" i="16"/>
  <c r="AB1108" i="16"/>
  <c r="AC1108" i="16"/>
  <c r="AD1108" i="16"/>
  <c r="AE1108" i="16"/>
  <c r="AF1108" i="16"/>
  <c r="AG1108" i="16"/>
  <c r="AH1108" i="16"/>
  <c r="AI1108" i="16"/>
  <c r="D1109" i="16"/>
  <c r="E1109" i="16"/>
  <c r="F1109" i="16"/>
  <c r="G1109" i="16"/>
  <c r="H1109" i="16"/>
  <c r="I1109" i="16"/>
  <c r="J1109" i="16"/>
  <c r="K1109" i="16"/>
  <c r="L1109" i="16"/>
  <c r="M1109" i="16"/>
  <c r="N1109" i="16"/>
  <c r="O1109" i="16"/>
  <c r="P1109" i="16"/>
  <c r="Q1109" i="16"/>
  <c r="R1109" i="16"/>
  <c r="S1109" i="16"/>
  <c r="T1109" i="16"/>
  <c r="U1109" i="16"/>
  <c r="V1109" i="16"/>
  <c r="W1109" i="16"/>
  <c r="X1109" i="16"/>
  <c r="Y1109" i="16"/>
  <c r="Z1109" i="16"/>
  <c r="AA1109" i="16"/>
  <c r="AB1109" i="16"/>
  <c r="AC1109" i="16"/>
  <c r="AD1109" i="16"/>
  <c r="AE1109" i="16"/>
  <c r="AF1109" i="16"/>
  <c r="AG1109" i="16"/>
  <c r="AH1109" i="16"/>
  <c r="AI1109" i="16"/>
  <c r="D1110" i="16"/>
  <c r="E1110" i="16"/>
  <c r="F1110" i="16"/>
  <c r="G1110" i="16"/>
  <c r="H1110" i="16"/>
  <c r="I1110" i="16"/>
  <c r="J1110" i="16"/>
  <c r="K1110" i="16"/>
  <c r="L1110" i="16"/>
  <c r="M1110" i="16"/>
  <c r="N1110" i="16"/>
  <c r="O1110" i="16"/>
  <c r="P1110" i="16"/>
  <c r="Q1110" i="16"/>
  <c r="R1110" i="16"/>
  <c r="S1110" i="16"/>
  <c r="T1110" i="16"/>
  <c r="U1110" i="16"/>
  <c r="V1110" i="16"/>
  <c r="W1110" i="16"/>
  <c r="X1110" i="16"/>
  <c r="Y1110" i="16"/>
  <c r="Z1110" i="16"/>
  <c r="AA1110" i="16"/>
  <c r="AB1110" i="16"/>
  <c r="AC1110" i="16"/>
  <c r="AD1110" i="16"/>
  <c r="AE1110" i="16"/>
  <c r="AF1110" i="16"/>
  <c r="AG1110" i="16"/>
  <c r="AH1110" i="16"/>
  <c r="AI1110" i="16"/>
  <c r="D1111" i="16"/>
  <c r="E1111" i="16"/>
  <c r="F1111" i="16"/>
  <c r="G1111" i="16"/>
  <c r="H1111" i="16"/>
  <c r="I1111" i="16"/>
  <c r="J1111" i="16"/>
  <c r="K1111" i="16"/>
  <c r="L1111" i="16"/>
  <c r="M1111" i="16"/>
  <c r="N1111" i="16"/>
  <c r="O1111" i="16"/>
  <c r="P1111" i="16"/>
  <c r="Q1111" i="16"/>
  <c r="R1111" i="16"/>
  <c r="S1111" i="16"/>
  <c r="T1111" i="16"/>
  <c r="U1111" i="16"/>
  <c r="V1111" i="16"/>
  <c r="W1111" i="16"/>
  <c r="X1111" i="16"/>
  <c r="Y1111" i="16"/>
  <c r="Z1111" i="16"/>
  <c r="AA1111" i="16"/>
  <c r="AB1111" i="16"/>
  <c r="AC1111" i="16"/>
  <c r="AD1111" i="16"/>
  <c r="AE1111" i="16"/>
  <c r="AF1111" i="16"/>
  <c r="AG1111" i="16"/>
  <c r="AH1111" i="16"/>
  <c r="AI1111" i="16"/>
  <c r="D1112" i="16"/>
  <c r="E1112" i="16"/>
  <c r="F1112" i="16"/>
  <c r="G1112" i="16"/>
  <c r="H1112" i="16"/>
  <c r="I1112" i="16"/>
  <c r="J1112" i="16"/>
  <c r="K1112" i="16"/>
  <c r="L1112" i="16"/>
  <c r="M1112" i="16"/>
  <c r="N1112" i="16"/>
  <c r="O1112" i="16"/>
  <c r="P1112" i="16"/>
  <c r="Q1112" i="16"/>
  <c r="R1112" i="16"/>
  <c r="S1112" i="16"/>
  <c r="T1112" i="16"/>
  <c r="U1112" i="16"/>
  <c r="V1112" i="16"/>
  <c r="W1112" i="16"/>
  <c r="X1112" i="16"/>
  <c r="Y1112" i="16"/>
  <c r="Z1112" i="16"/>
  <c r="AA1112" i="16"/>
  <c r="AB1112" i="16"/>
  <c r="AC1112" i="16"/>
  <c r="AD1112" i="16"/>
  <c r="AE1112" i="16"/>
  <c r="AF1112" i="16"/>
  <c r="AG1112" i="16"/>
  <c r="AH1112" i="16"/>
  <c r="AI1112" i="16"/>
  <c r="D1113" i="16"/>
  <c r="E1113" i="16"/>
  <c r="F1113" i="16"/>
  <c r="G1113" i="16"/>
  <c r="H1113" i="16"/>
  <c r="I1113" i="16"/>
  <c r="J1113" i="16"/>
  <c r="K1113" i="16"/>
  <c r="L1113" i="16"/>
  <c r="M1113" i="16"/>
  <c r="N1113" i="16"/>
  <c r="O1113" i="16"/>
  <c r="P1113" i="16"/>
  <c r="Q1113" i="16"/>
  <c r="R1113" i="16"/>
  <c r="S1113" i="16"/>
  <c r="T1113" i="16"/>
  <c r="U1113" i="16"/>
  <c r="V1113" i="16"/>
  <c r="W1113" i="16"/>
  <c r="X1113" i="16"/>
  <c r="Y1113" i="16"/>
  <c r="Z1113" i="16"/>
  <c r="AA1113" i="16"/>
  <c r="AB1113" i="16"/>
  <c r="AC1113" i="16"/>
  <c r="AD1113" i="16"/>
  <c r="AE1113" i="16"/>
  <c r="AF1113" i="16"/>
  <c r="AG1113" i="16"/>
  <c r="AH1113" i="16"/>
  <c r="AI1113" i="16"/>
  <c r="D1114" i="16"/>
  <c r="E1114" i="16"/>
  <c r="F1114" i="16"/>
  <c r="G1114" i="16"/>
  <c r="H1114" i="16"/>
  <c r="I1114" i="16"/>
  <c r="J1114" i="16"/>
  <c r="K1114" i="16"/>
  <c r="L1114" i="16"/>
  <c r="M1114" i="16"/>
  <c r="N1114" i="16"/>
  <c r="O1114" i="16"/>
  <c r="P1114" i="16"/>
  <c r="Q1114" i="16"/>
  <c r="R1114" i="16"/>
  <c r="S1114" i="16"/>
  <c r="T1114" i="16"/>
  <c r="U1114" i="16"/>
  <c r="V1114" i="16"/>
  <c r="W1114" i="16"/>
  <c r="X1114" i="16"/>
  <c r="Y1114" i="16"/>
  <c r="Z1114" i="16"/>
  <c r="AA1114" i="16"/>
  <c r="AB1114" i="16"/>
  <c r="AC1114" i="16"/>
  <c r="AD1114" i="16"/>
  <c r="AE1114" i="16"/>
  <c r="AF1114" i="16"/>
  <c r="AG1114" i="16"/>
  <c r="AH1114" i="16"/>
  <c r="AI1114" i="16"/>
  <c r="D1115" i="16"/>
  <c r="E1115" i="16"/>
  <c r="F1115" i="16"/>
  <c r="G1115" i="16"/>
  <c r="H1115" i="16"/>
  <c r="I1115" i="16"/>
  <c r="J1115" i="16"/>
  <c r="K1115" i="16"/>
  <c r="L1115" i="16"/>
  <c r="M1115" i="16"/>
  <c r="N1115" i="16"/>
  <c r="O1115" i="16"/>
  <c r="P1115" i="16"/>
  <c r="Q1115" i="16"/>
  <c r="R1115" i="16"/>
  <c r="S1115" i="16"/>
  <c r="T1115" i="16"/>
  <c r="U1115" i="16"/>
  <c r="V1115" i="16"/>
  <c r="W1115" i="16"/>
  <c r="X1115" i="16"/>
  <c r="Y1115" i="16"/>
  <c r="Z1115" i="16"/>
  <c r="AA1115" i="16"/>
  <c r="AB1115" i="16"/>
  <c r="AC1115" i="16"/>
  <c r="AD1115" i="16"/>
  <c r="AE1115" i="16"/>
  <c r="AF1115" i="16"/>
  <c r="AG1115" i="16"/>
  <c r="AH1115" i="16"/>
  <c r="AI1115" i="16"/>
  <c r="D1116" i="16"/>
  <c r="E1116" i="16"/>
  <c r="F1116" i="16"/>
  <c r="G1116" i="16"/>
  <c r="H1116" i="16"/>
  <c r="I1116" i="16"/>
  <c r="J1116" i="16"/>
  <c r="K1116" i="16"/>
  <c r="L1116" i="16"/>
  <c r="M1116" i="16"/>
  <c r="N1116" i="16"/>
  <c r="O1116" i="16"/>
  <c r="P1116" i="16"/>
  <c r="Q1116" i="16"/>
  <c r="R1116" i="16"/>
  <c r="S1116" i="16"/>
  <c r="T1116" i="16"/>
  <c r="U1116" i="16"/>
  <c r="V1116" i="16"/>
  <c r="W1116" i="16"/>
  <c r="X1116" i="16"/>
  <c r="Y1116" i="16"/>
  <c r="Z1116" i="16"/>
  <c r="AA1116" i="16"/>
  <c r="AB1116" i="16"/>
  <c r="AC1116" i="16"/>
  <c r="AD1116" i="16"/>
  <c r="AE1116" i="16"/>
  <c r="AF1116" i="16"/>
  <c r="AG1116" i="16"/>
  <c r="AH1116" i="16"/>
  <c r="AI1116" i="16"/>
  <c r="D1117" i="16"/>
  <c r="E1117" i="16"/>
  <c r="F1117" i="16"/>
  <c r="G1117" i="16"/>
  <c r="H1117" i="16"/>
  <c r="I1117" i="16"/>
  <c r="J1117" i="16"/>
  <c r="K1117" i="16"/>
  <c r="L1117" i="16"/>
  <c r="M1117" i="16"/>
  <c r="N1117" i="16"/>
  <c r="O1117" i="16"/>
  <c r="P1117" i="16"/>
  <c r="Q1117" i="16"/>
  <c r="R1117" i="16"/>
  <c r="S1117" i="16"/>
  <c r="T1117" i="16"/>
  <c r="U1117" i="16"/>
  <c r="V1117" i="16"/>
  <c r="W1117" i="16"/>
  <c r="X1117" i="16"/>
  <c r="Y1117" i="16"/>
  <c r="Z1117" i="16"/>
  <c r="AA1117" i="16"/>
  <c r="AB1117" i="16"/>
  <c r="AC1117" i="16"/>
  <c r="AD1117" i="16"/>
  <c r="AE1117" i="16"/>
  <c r="AF1117" i="16"/>
  <c r="AG1117" i="16"/>
  <c r="AH1117" i="16"/>
  <c r="AI1117" i="16"/>
  <c r="D1118" i="16"/>
  <c r="E1118" i="16"/>
  <c r="F1118" i="16"/>
  <c r="G1118" i="16"/>
  <c r="H1118" i="16"/>
  <c r="I1118" i="16"/>
  <c r="J1118" i="16"/>
  <c r="K1118" i="16"/>
  <c r="L1118" i="16"/>
  <c r="M1118" i="16"/>
  <c r="N1118" i="16"/>
  <c r="O1118" i="16"/>
  <c r="P1118" i="16"/>
  <c r="Q1118" i="16"/>
  <c r="R1118" i="16"/>
  <c r="S1118" i="16"/>
  <c r="T1118" i="16"/>
  <c r="U1118" i="16"/>
  <c r="V1118" i="16"/>
  <c r="W1118" i="16"/>
  <c r="X1118" i="16"/>
  <c r="Y1118" i="16"/>
  <c r="Z1118" i="16"/>
  <c r="AA1118" i="16"/>
  <c r="AB1118" i="16"/>
  <c r="AC1118" i="16"/>
  <c r="AD1118" i="16"/>
  <c r="AE1118" i="16"/>
  <c r="AF1118" i="16"/>
  <c r="AG1118" i="16"/>
  <c r="AH1118" i="16"/>
  <c r="AI1118" i="16"/>
  <c r="D1119" i="16"/>
  <c r="E1119" i="16"/>
  <c r="F1119" i="16"/>
  <c r="G1119" i="16"/>
  <c r="H1119" i="16"/>
  <c r="I1119" i="16"/>
  <c r="J1119" i="16"/>
  <c r="K1119" i="16"/>
  <c r="L1119" i="16"/>
  <c r="M1119" i="16"/>
  <c r="N1119" i="16"/>
  <c r="O1119" i="16"/>
  <c r="P1119" i="16"/>
  <c r="Q1119" i="16"/>
  <c r="R1119" i="16"/>
  <c r="S1119" i="16"/>
  <c r="T1119" i="16"/>
  <c r="U1119" i="16"/>
  <c r="V1119" i="16"/>
  <c r="W1119" i="16"/>
  <c r="X1119" i="16"/>
  <c r="Y1119" i="16"/>
  <c r="Z1119" i="16"/>
  <c r="AA1119" i="16"/>
  <c r="AB1119" i="16"/>
  <c r="AC1119" i="16"/>
  <c r="AD1119" i="16"/>
  <c r="AE1119" i="16"/>
  <c r="AF1119" i="16"/>
  <c r="AG1119" i="16"/>
  <c r="AH1119" i="16"/>
  <c r="AI1119" i="16"/>
  <c r="D1120" i="16"/>
  <c r="E1120" i="16"/>
  <c r="F1120" i="16"/>
  <c r="G1120" i="16"/>
  <c r="H1120" i="16"/>
  <c r="I1120" i="16"/>
  <c r="J1120" i="16"/>
  <c r="K1120" i="16"/>
  <c r="L1120" i="16"/>
  <c r="M1120" i="16"/>
  <c r="N1120" i="16"/>
  <c r="O1120" i="16"/>
  <c r="P1120" i="16"/>
  <c r="Q1120" i="16"/>
  <c r="R1120" i="16"/>
  <c r="S1120" i="16"/>
  <c r="T1120" i="16"/>
  <c r="U1120" i="16"/>
  <c r="V1120" i="16"/>
  <c r="W1120" i="16"/>
  <c r="X1120" i="16"/>
  <c r="Y1120" i="16"/>
  <c r="Z1120" i="16"/>
  <c r="AA1120" i="16"/>
  <c r="AB1120" i="16"/>
  <c r="AC1120" i="16"/>
  <c r="AD1120" i="16"/>
  <c r="AE1120" i="16"/>
  <c r="AF1120" i="16"/>
  <c r="AG1120" i="16"/>
  <c r="AH1120" i="16"/>
  <c r="AI1120" i="16"/>
  <c r="D1121" i="16"/>
  <c r="E1121" i="16"/>
  <c r="F1121" i="16"/>
  <c r="G1121" i="16"/>
  <c r="H1121" i="16"/>
  <c r="I1121" i="16"/>
  <c r="J1121" i="16"/>
  <c r="K1121" i="16"/>
  <c r="L1121" i="16"/>
  <c r="M1121" i="16"/>
  <c r="N1121" i="16"/>
  <c r="O1121" i="16"/>
  <c r="P1121" i="16"/>
  <c r="Q1121" i="16"/>
  <c r="R1121" i="16"/>
  <c r="S1121" i="16"/>
  <c r="T1121" i="16"/>
  <c r="U1121" i="16"/>
  <c r="V1121" i="16"/>
  <c r="W1121" i="16"/>
  <c r="X1121" i="16"/>
  <c r="Y1121" i="16"/>
  <c r="Z1121" i="16"/>
  <c r="AA1121" i="16"/>
  <c r="AB1121" i="16"/>
  <c r="AC1121" i="16"/>
  <c r="AD1121" i="16"/>
  <c r="AE1121" i="16"/>
  <c r="AF1121" i="16"/>
  <c r="AG1121" i="16"/>
  <c r="AH1121" i="16"/>
  <c r="AI1121" i="16"/>
  <c r="D1122" i="16"/>
  <c r="E1122" i="16"/>
  <c r="F1122" i="16"/>
  <c r="G1122" i="16"/>
  <c r="H1122" i="16"/>
  <c r="I1122" i="16"/>
  <c r="J1122" i="16"/>
  <c r="K1122" i="16"/>
  <c r="L1122" i="16"/>
  <c r="M1122" i="16"/>
  <c r="N1122" i="16"/>
  <c r="O1122" i="16"/>
  <c r="P1122" i="16"/>
  <c r="Q1122" i="16"/>
  <c r="R1122" i="16"/>
  <c r="S1122" i="16"/>
  <c r="T1122" i="16"/>
  <c r="U1122" i="16"/>
  <c r="V1122" i="16"/>
  <c r="W1122" i="16"/>
  <c r="X1122" i="16"/>
  <c r="Y1122" i="16"/>
  <c r="Z1122" i="16"/>
  <c r="AA1122" i="16"/>
  <c r="AB1122" i="16"/>
  <c r="AC1122" i="16"/>
  <c r="AD1122" i="16"/>
  <c r="AE1122" i="16"/>
  <c r="AF1122" i="16"/>
  <c r="AG1122" i="16"/>
  <c r="AH1122" i="16"/>
  <c r="AI1122" i="16"/>
  <c r="D1123" i="16"/>
  <c r="E1123" i="16"/>
  <c r="F1123" i="16"/>
  <c r="G1123" i="16"/>
  <c r="H1123" i="16"/>
  <c r="I1123" i="16"/>
  <c r="J1123" i="16"/>
  <c r="K1123" i="16"/>
  <c r="L1123" i="16"/>
  <c r="M1123" i="16"/>
  <c r="N1123" i="16"/>
  <c r="O1123" i="16"/>
  <c r="P1123" i="16"/>
  <c r="Q1123" i="16"/>
  <c r="R1123" i="16"/>
  <c r="S1123" i="16"/>
  <c r="T1123" i="16"/>
  <c r="U1123" i="16"/>
  <c r="V1123" i="16"/>
  <c r="W1123" i="16"/>
  <c r="X1123" i="16"/>
  <c r="Y1123" i="16"/>
  <c r="Z1123" i="16"/>
  <c r="AA1123" i="16"/>
  <c r="AB1123" i="16"/>
  <c r="AC1123" i="16"/>
  <c r="AD1123" i="16"/>
  <c r="AE1123" i="16"/>
  <c r="AF1123" i="16"/>
  <c r="AG1123" i="16"/>
  <c r="AH1123" i="16"/>
  <c r="AI1123" i="16"/>
  <c r="D1124" i="16"/>
  <c r="E1124" i="16"/>
  <c r="F1124" i="16"/>
  <c r="G1124" i="16"/>
  <c r="H1124" i="16"/>
  <c r="I1124" i="16"/>
  <c r="J1124" i="16"/>
  <c r="K1124" i="16"/>
  <c r="L1124" i="16"/>
  <c r="M1124" i="16"/>
  <c r="N1124" i="16"/>
  <c r="O1124" i="16"/>
  <c r="P1124" i="16"/>
  <c r="Q1124" i="16"/>
  <c r="R1124" i="16"/>
  <c r="S1124" i="16"/>
  <c r="T1124" i="16"/>
  <c r="U1124" i="16"/>
  <c r="V1124" i="16"/>
  <c r="W1124" i="16"/>
  <c r="X1124" i="16"/>
  <c r="Y1124" i="16"/>
  <c r="Z1124" i="16"/>
  <c r="AA1124" i="16"/>
  <c r="AB1124" i="16"/>
  <c r="AC1124" i="16"/>
  <c r="AD1124" i="16"/>
  <c r="AE1124" i="16"/>
  <c r="AF1124" i="16"/>
  <c r="AG1124" i="16"/>
  <c r="AH1124" i="16"/>
  <c r="AI1124" i="16"/>
  <c r="D1125" i="16"/>
  <c r="E1125" i="16"/>
  <c r="F1125" i="16"/>
  <c r="G1125" i="16"/>
  <c r="H1125" i="16"/>
  <c r="I1125" i="16"/>
  <c r="J1125" i="16"/>
  <c r="K1125" i="16"/>
  <c r="L1125" i="16"/>
  <c r="M1125" i="16"/>
  <c r="N1125" i="16"/>
  <c r="O1125" i="16"/>
  <c r="P1125" i="16"/>
  <c r="Q1125" i="16"/>
  <c r="R1125" i="16"/>
  <c r="S1125" i="16"/>
  <c r="T1125" i="16"/>
  <c r="U1125" i="16"/>
  <c r="V1125" i="16"/>
  <c r="W1125" i="16"/>
  <c r="X1125" i="16"/>
  <c r="Y1125" i="16"/>
  <c r="Z1125" i="16"/>
  <c r="AA1125" i="16"/>
  <c r="AB1125" i="16"/>
  <c r="AC1125" i="16"/>
  <c r="AD1125" i="16"/>
  <c r="AE1125" i="16"/>
  <c r="AF1125" i="16"/>
  <c r="AG1125" i="16"/>
  <c r="AH1125" i="16"/>
  <c r="AI1125" i="16"/>
  <c r="D1126" i="16"/>
  <c r="E1126" i="16"/>
  <c r="F1126" i="16"/>
  <c r="G1126" i="16"/>
  <c r="H1126" i="16"/>
  <c r="I1126" i="16"/>
  <c r="J1126" i="16"/>
  <c r="K1126" i="16"/>
  <c r="L1126" i="16"/>
  <c r="M1126" i="16"/>
  <c r="N1126" i="16"/>
  <c r="O1126" i="16"/>
  <c r="P1126" i="16"/>
  <c r="Q1126" i="16"/>
  <c r="R1126" i="16"/>
  <c r="S1126" i="16"/>
  <c r="T1126" i="16"/>
  <c r="U1126" i="16"/>
  <c r="V1126" i="16"/>
  <c r="W1126" i="16"/>
  <c r="X1126" i="16"/>
  <c r="Y1126" i="16"/>
  <c r="Z1126" i="16"/>
  <c r="AA1126" i="16"/>
  <c r="AB1126" i="16"/>
  <c r="AC1126" i="16"/>
  <c r="AD1126" i="16"/>
  <c r="AE1126" i="16"/>
  <c r="AF1126" i="16"/>
  <c r="AG1126" i="16"/>
  <c r="AH1126" i="16"/>
  <c r="AI1126" i="16"/>
  <c r="D1127" i="16"/>
  <c r="E1127" i="16"/>
  <c r="F1127" i="16"/>
  <c r="G1127" i="16"/>
  <c r="H1127" i="16"/>
  <c r="I1127" i="16"/>
  <c r="J1127" i="16"/>
  <c r="K1127" i="16"/>
  <c r="L1127" i="16"/>
  <c r="M1127" i="16"/>
  <c r="N1127" i="16"/>
  <c r="O1127" i="16"/>
  <c r="P1127" i="16"/>
  <c r="Q1127" i="16"/>
  <c r="R1127" i="16"/>
  <c r="S1127" i="16"/>
  <c r="T1127" i="16"/>
  <c r="U1127" i="16"/>
  <c r="V1127" i="16"/>
  <c r="W1127" i="16"/>
  <c r="X1127" i="16"/>
  <c r="Y1127" i="16"/>
  <c r="Z1127" i="16"/>
  <c r="AA1127" i="16"/>
  <c r="AB1127" i="16"/>
  <c r="AC1127" i="16"/>
  <c r="AD1127" i="16"/>
  <c r="AE1127" i="16"/>
  <c r="AF1127" i="16"/>
  <c r="AG1127" i="16"/>
  <c r="AH1127" i="16"/>
  <c r="AI1127" i="16"/>
  <c r="D1128" i="16"/>
  <c r="E1128" i="16"/>
  <c r="F1128" i="16"/>
  <c r="G1128" i="16"/>
  <c r="H1128" i="16"/>
  <c r="I1128" i="16"/>
  <c r="J1128" i="16"/>
  <c r="K1128" i="16"/>
  <c r="L1128" i="16"/>
  <c r="M1128" i="16"/>
  <c r="N1128" i="16"/>
  <c r="O1128" i="16"/>
  <c r="P1128" i="16"/>
  <c r="Q1128" i="16"/>
  <c r="R1128" i="16"/>
  <c r="S1128" i="16"/>
  <c r="T1128" i="16"/>
  <c r="U1128" i="16"/>
  <c r="V1128" i="16"/>
  <c r="W1128" i="16"/>
  <c r="X1128" i="16"/>
  <c r="Y1128" i="16"/>
  <c r="Z1128" i="16"/>
  <c r="AA1128" i="16"/>
  <c r="AB1128" i="16"/>
  <c r="AC1128" i="16"/>
  <c r="AD1128" i="16"/>
  <c r="AE1128" i="16"/>
  <c r="AF1128" i="16"/>
  <c r="AG1128" i="16"/>
  <c r="AH1128" i="16"/>
  <c r="AI1128" i="16"/>
  <c r="D1129" i="16"/>
  <c r="E1129" i="16"/>
  <c r="F1129" i="16"/>
  <c r="G1129" i="16"/>
  <c r="H1129" i="16"/>
  <c r="I1129" i="16"/>
  <c r="J1129" i="16"/>
  <c r="K1129" i="16"/>
  <c r="L1129" i="16"/>
  <c r="M1129" i="16"/>
  <c r="N1129" i="16"/>
  <c r="O1129" i="16"/>
  <c r="P1129" i="16"/>
  <c r="Q1129" i="16"/>
  <c r="R1129" i="16"/>
  <c r="S1129" i="16"/>
  <c r="T1129" i="16"/>
  <c r="U1129" i="16"/>
  <c r="V1129" i="16"/>
  <c r="W1129" i="16"/>
  <c r="X1129" i="16"/>
  <c r="Y1129" i="16"/>
  <c r="Z1129" i="16"/>
  <c r="AA1129" i="16"/>
  <c r="AB1129" i="16"/>
  <c r="AC1129" i="16"/>
  <c r="AD1129" i="16"/>
  <c r="AE1129" i="16"/>
  <c r="AF1129" i="16"/>
  <c r="AG1129" i="16"/>
  <c r="AH1129" i="16"/>
  <c r="AI1129" i="16"/>
  <c r="D1130" i="16"/>
  <c r="E1130" i="16"/>
  <c r="F1130" i="16"/>
  <c r="G1130" i="16"/>
  <c r="H1130" i="16"/>
  <c r="I1130" i="16"/>
  <c r="J1130" i="16"/>
  <c r="K1130" i="16"/>
  <c r="L1130" i="16"/>
  <c r="M1130" i="16"/>
  <c r="N1130" i="16"/>
  <c r="O1130" i="16"/>
  <c r="P1130" i="16"/>
  <c r="Q1130" i="16"/>
  <c r="R1130" i="16"/>
  <c r="S1130" i="16"/>
  <c r="T1130" i="16"/>
  <c r="U1130" i="16"/>
  <c r="V1130" i="16"/>
  <c r="W1130" i="16"/>
  <c r="X1130" i="16"/>
  <c r="Y1130" i="16"/>
  <c r="Z1130" i="16"/>
  <c r="AA1130" i="16"/>
  <c r="AB1130" i="16"/>
  <c r="AC1130" i="16"/>
  <c r="AD1130" i="16"/>
  <c r="AE1130" i="16"/>
  <c r="AF1130" i="16"/>
  <c r="AG1130" i="16"/>
  <c r="AH1130" i="16"/>
  <c r="AI1130" i="16"/>
  <c r="D1131" i="16"/>
  <c r="E1131" i="16"/>
  <c r="F1131" i="16"/>
  <c r="G1131" i="16"/>
  <c r="H1131" i="16"/>
  <c r="I1131" i="16"/>
  <c r="J1131" i="16"/>
  <c r="K1131" i="16"/>
  <c r="L1131" i="16"/>
  <c r="M1131" i="16"/>
  <c r="N1131" i="16"/>
  <c r="O1131" i="16"/>
  <c r="P1131" i="16"/>
  <c r="Q1131" i="16"/>
  <c r="R1131" i="16"/>
  <c r="S1131" i="16"/>
  <c r="T1131" i="16"/>
  <c r="U1131" i="16"/>
  <c r="V1131" i="16"/>
  <c r="W1131" i="16"/>
  <c r="X1131" i="16"/>
  <c r="Y1131" i="16"/>
  <c r="Z1131" i="16"/>
  <c r="AA1131" i="16"/>
  <c r="AB1131" i="16"/>
  <c r="AC1131" i="16"/>
  <c r="AD1131" i="16"/>
  <c r="AE1131" i="16"/>
  <c r="AF1131" i="16"/>
  <c r="AG1131" i="16"/>
  <c r="AH1131" i="16"/>
  <c r="AI1131" i="16"/>
  <c r="D1132" i="16"/>
  <c r="E1132" i="16"/>
  <c r="F1132" i="16"/>
  <c r="G1132" i="16"/>
  <c r="H1132" i="16"/>
  <c r="I1132" i="16"/>
  <c r="J1132" i="16"/>
  <c r="K1132" i="16"/>
  <c r="L1132" i="16"/>
  <c r="M1132" i="16"/>
  <c r="N1132" i="16"/>
  <c r="O1132" i="16"/>
  <c r="P1132" i="16"/>
  <c r="Q1132" i="16"/>
  <c r="R1132" i="16"/>
  <c r="S1132" i="16"/>
  <c r="T1132" i="16"/>
  <c r="U1132" i="16"/>
  <c r="V1132" i="16"/>
  <c r="W1132" i="16"/>
  <c r="X1132" i="16"/>
  <c r="Y1132" i="16"/>
  <c r="Z1132" i="16"/>
  <c r="AA1132" i="16"/>
  <c r="AB1132" i="16"/>
  <c r="AC1132" i="16"/>
  <c r="AD1132" i="16"/>
  <c r="AE1132" i="16"/>
  <c r="AF1132" i="16"/>
  <c r="AG1132" i="16"/>
  <c r="AH1132" i="16"/>
  <c r="AI1132" i="16"/>
  <c r="D1133" i="16"/>
  <c r="E1133" i="16"/>
  <c r="F1133" i="16"/>
  <c r="G1133" i="16"/>
  <c r="H1133" i="16"/>
  <c r="I1133" i="16"/>
  <c r="J1133" i="16"/>
  <c r="K1133" i="16"/>
  <c r="L1133" i="16"/>
  <c r="M1133" i="16"/>
  <c r="N1133" i="16"/>
  <c r="O1133" i="16"/>
  <c r="P1133" i="16"/>
  <c r="Q1133" i="16"/>
  <c r="R1133" i="16"/>
  <c r="S1133" i="16"/>
  <c r="T1133" i="16"/>
  <c r="U1133" i="16"/>
  <c r="V1133" i="16"/>
  <c r="W1133" i="16"/>
  <c r="X1133" i="16"/>
  <c r="Y1133" i="16"/>
  <c r="Z1133" i="16"/>
  <c r="AA1133" i="16"/>
  <c r="AB1133" i="16"/>
  <c r="AC1133" i="16"/>
  <c r="AD1133" i="16"/>
  <c r="AE1133" i="16"/>
  <c r="AF1133" i="16"/>
  <c r="AG1133" i="16"/>
  <c r="AH1133" i="16"/>
  <c r="AI1133" i="16"/>
  <c r="D1134" i="16"/>
  <c r="E1134" i="16"/>
  <c r="F1134" i="16"/>
  <c r="G1134" i="16"/>
  <c r="H1134" i="16"/>
  <c r="I1134" i="16"/>
  <c r="J1134" i="16"/>
  <c r="K1134" i="16"/>
  <c r="L1134" i="16"/>
  <c r="M1134" i="16"/>
  <c r="N1134" i="16"/>
  <c r="O1134" i="16"/>
  <c r="P1134" i="16"/>
  <c r="Q1134" i="16"/>
  <c r="R1134" i="16"/>
  <c r="S1134" i="16"/>
  <c r="T1134" i="16"/>
  <c r="U1134" i="16"/>
  <c r="V1134" i="16"/>
  <c r="W1134" i="16"/>
  <c r="X1134" i="16"/>
  <c r="Y1134" i="16"/>
  <c r="Z1134" i="16"/>
  <c r="AA1134" i="16"/>
  <c r="AB1134" i="16"/>
  <c r="AC1134" i="16"/>
  <c r="AD1134" i="16"/>
  <c r="AE1134" i="16"/>
  <c r="AF1134" i="16"/>
  <c r="AG1134" i="16"/>
  <c r="AH1134" i="16"/>
  <c r="AI1134" i="16"/>
  <c r="D1135" i="16"/>
  <c r="E1135" i="16"/>
  <c r="F1135" i="16"/>
  <c r="G1135" i="16"/>
  <c r="H1135" i="16"/>
  <c r="I1135" i="16"/>
  <c r="J1135" i="16"/>
  <c r="K1135" i="16"/>
  <c r="L1135" i="16"/>
  <c r="M1135" i="16"/>
  <c r="N1135" i="16"/>
  <c r="O1135" i="16"/>
  <c r="P1135" i="16"/>
  <c r="Q1135" i="16"/>
  <c r="R1135" i="16"/>
  <c r="S1135" i="16"/>
  <c r="T1135" i="16"/>
  <c r="U1135" i="16"/>
  <c r="V1135" i="16"/>
  <c r="W1135" i="16"/>
  <c r="X1135" i="16"/>
  <c r="Y1135" i="16"/>
  <c r="Z1135" i="16"/>
  <c r="AA1135" i="16"/>
  <c r="AB1135" i="16"/>
  <c r="AC1135" i="16"/>
  <c r="AD1135" i="16"/>
  <c r="AE1135" i="16"/>
  <c r="AF1135" i="16"/>
  <c r="AG1135" i="16"/>
  <c r="AH1135" i="16"/>
  <c r="AI1135" i="16"/>
  <c r="D1136" i="16"/>
  <c r="E1136" i="16"/>
  <c r="F1136" i="16"/>
  <c r="G1136" i="16"/>
  <c r="H1136" i="16"/>
  <c r="I1136" i="16"/>
  <c r="J1136" i="16"/>
  <c r="K1136" i="16"/>
  <c r="L1136" i="16"/>
  <c r="M1136" i="16"/>
  <c r="N1136" i="16"/>
  <c r="O1136" i="16"/>
  <c r="P1136" i="16"/>
  <c r="Q1136" i="16"/>
  <c r="R1136" i="16"/>
  <c r="S1136" i="16"/>
  <c r="T1136" i="16"/>
  <c r="U1136" i="16"/>
  <c r="V1136" i="16"/>
  <c r="W1136" i="16"/>
  <c r="X1136" i="16"/>
  <c r="Y1136" i="16"/>
  <c r="Z1136" i="16"/>
  <c r="AA1136" i="16"/>
  <c r="AB1136" i="16"/>
  <c r="AC1136" i="16"/>
  <c r="AD1136" i="16"/>
  <c r="AE1136" i="16"/>
  <c r="AF1136" i="16"/>
  <c r="AG1136" i="16"/>
  <c r="AH1136" i="16"/>
  <c r="AI1136" i="16"/>
  <c r="D1137" i="16"/>
  <c r="E1137" i="16"/>
  <c r="F1137" i="16"/>
  <c r="G1137" i="16"/>
  <c r="H1137" i="16"/>
  <c r="I1137" i="16"/>
  <c r="J1137" i="16"/>
  <c r="K1137" i="16"/>
  <c r="L1137" i="16"/>
  <c r="M1137" i="16"/>
  <c r="N1137" i="16"/>
  <c r="O1137" i="16"/>
  <c r="P1137" i="16"/>
  <c r="Q1137" i="16"/>
  <c r="R1137" i="16"/>
  <c r="S1137" i="16"/>
  <c r="T1137" i="16"/>
  <c r="U1137" i="16"/>
  <c r="V1137" i="16"/>
  <c r="W1137" i="16"/>
  <c r="X1137" i="16"/>
  <c r="Y1137" i="16"/>
  <c r="Z1137" i="16"/>
  <c r="AA1137" i="16"/>
  <c r="AB1137" i="16"/>
  <c r="AC1137" i="16"/>
  <c r="AD1137" i="16"/>
  <c r="AE1137" i="16"/>
  <c r="AF1137" i="16"/>
  <c r="AG1137" i="16"/>
  <c r="AH1137" i="16"/>
  <c r="AI1137" i="16"/>
  <c r="D1138" i="16"/>
  <c r="E1138" i="16"/>
  <c r="F1138" i="16"/>
  <c r="G1138" i="16"/>
  <c r="H1138" i="16"/>
  <c r="I1138" i="16"/>
  <c r="J1138" i="16"/>
  <c r="K1138" i="16"/>
  <c r="L1138" i="16"/>
  <c r="M1138" i="16"/>
  <c r="N1138" i="16"/>
  <c r="O1138" i="16"/>
  <c r="P1138" i="16"/>
  <c r="Q1138" i="16"/>
  <c r="R1138" i="16"/>
  <c r="S1138" i="16"/>
  <c r="T1138" i="16"/>
  <c r="U1138" i="16"/>
  <c r="V1138" i="16"/>
  <c r="W1138" i="16"/>
  <c r="X1138" i="16"/>
  <c r="Y1138" i="16"/>
  <c r="Z1138" i="16"/>
  <c r="AA1138" i="16"/>
  <c r="AB1138" i="16"/>
  <c r="AC1138" i="16"/>
  <c r="AD1138" i="16"/>
  <c r="AE1138" i="16"/>
  <c r="AF1138" i="16"/>
  <c r="AG1138" i="16"/>
  <c r="AH1138" i="16"/>
  <c r="AI1138" i="16"/>
  <c r="D1139" i="16"/>
  <c r="E1139" i="16"/>
  <c r="F1139" i="16"/>
  <c r="G1139" i="16"/>
  <c r="H1139" i="16"/>
  <c r="I1139" i="16"/>
  <c r="J1139" i="16"/>
  <c r="K1139" i="16"/>
  <c r="L1139" i="16"/>
  <c r="M1139" i="16"/>
  <c r="N1139" i="16"/>
  <c r="O1139" i="16"/>
  <c r="P1139" i="16"/>
  <c r="Q1139" i="16"/>
  <c r="R1139" i="16"/>
  <c r="S1139" i="16"/>
  <c r="T1139" i="16"/>
  <c r="U1139" i="16"/>
  <c r="V1139" i="16"/>
  <c r="W1139" i="16"/>
  <c r="X1139" i="16"/>
  <c r="Y1139" i="16"/>
  <c r="Z1139" i="16"/>
  <c r="AA1139" i="16"/>
  <c r="AB1139" i="16"/>
  <c r="AC1139" i="16"/>
  <c r="AD1139" i="16"/>
  <c r="AE1139" i="16"/>
  <c r="AF1139" i="16"/>
  <c r="AG1139" i="16"/>
  <c r="AH1139" i="16"/>
  <c r="AI1139" i="16"/>
  <c r="D1140" i="16"/>
  <c r="E1140" i="16"/>
  <c r="F1140" i="16"/>
  <c r="G1140" i="16"/>
  <c r="H1140" i="16"/>
  <c r="I1140" i="16"/>
  <c r="J1140" i="16"/>
  <c r="K1140" i="16"/>
  <c r="L1140" i="16"/>
  <c r="M1140" i="16"/>
  <c r="N1140" i="16"/>
  <c r="O1140" i="16"/>
  <c r="P1140" i="16"/>
  <c r="Q1140" i="16"/>
  <c r="R1140" i="16"/>
  <c r="S1140" i="16"/>
  <c r="T1140" i="16"/>
  <c r="U1140" i="16"/>
  <c r="V1140" i="16"/>
  <c r="W1140" i="16"/>
  <c r="X1140" i="16"/>
  <c r="Y1140" i="16"/>
  <c r="Z1140" i="16"/>
  <c r="AA1140" i="16"/>
  <c r="AB1140" i="16"/>
  <c r="AC1140" i="16"/>
  <c r="AD1140" i="16"/>
  <c r="AE1140" i="16"/>
  <c r="AF1140" i="16"/>
  <c r="AG1140" i="16"/>
  <c r="AH1140" i="16"/>
  <c r="AI1140" i="16"/>
  <c r="D1141" i="16"/>
  <c r="E1141" i="16"/>
  <c r="F1141" i="16"/>
  <c r="G1141" i="16"/>
  <c r="H1141" i="16"/>
  <c r="I1141" i="16"/>
  <c r="J1141" i="16"/>
  <c r="K1141" i="16"/>
  <c r="L1141" i="16"/>
  <c r="M1141" i="16"/>
  <c r="N1141" i="16"/>
  <c r="O1141" i="16"/>
  <c r="P1141" i="16"/>
  <c r="Q1141" i="16"/>
  <c r="R1141" i="16"/>
  <c r="S1141" i="16"/>
  <c r="T1141" i="16"/>
  <c r="U1141" i="16"/>
  <c r="V1141" i="16"/>
  <c r="W1141" i="16"/>
  <c r="X1141" i="16"/>
  <c r="Y1141" i="16"/>
  <c r="Z1141" i="16"/>
  <c r="AA1141" i="16"/>
  <c r="AB1141" i="16"/>
  <c r="AC1141" i="16"/>
  <c r="AD1141" i="16"/>
  <c r="AE1141" i="16"/>
  <c r="AF1141" i="16"/>
  <c r="AG1141" i="16"/>
  <c r="AH1141" i="16"/>
  <c r="AI1141" i="16"/>
  <c r="D1142" i="16"/>
  <c r="E1142" i="16"/>
  <c r="F1142" i="16"/>
  <c r="G1142" i="16"/>
  <c r="H1142" i="16"/>
  <c r="I1142" i="16"/>
  <c r="J1142" i="16"/>
  <c r="K1142" i="16"/>
  <c r="L1142" i="16"/>
  <c r="M1142" i="16"/>
  <c r="N1142" i="16"/>
  <c r="O1142" i="16"/>
  <c r="P1142" i="16"/>
  <c r="Q1142" i="16"/>
  <c r="R1142" i="16"/>
  <c r="S1142" i="16"/>
  <c r="T1142" i="16"/>
  <c r="U1142" i="16"/>
  <c r="V1142" i="16"/>
  <c r="W1142" i="16"/>
  <c r="X1142" i="16"/>
  <c r="Y1142" i="16"/>
  <c r="Z1142" i="16"/>
  <c r="AA1142" i="16"/>
  <c r="AB1142" i="16"/>
  <c r="AC1142" i="16"/>
  <c r="AD1142" i="16"/>
  <c r="AE1142" i="16"/>
  <c r="AF1142" i="16"/>
  <c r="AG1142" i="16"/>
  <c r="AH1142" i="16"/>
  <c r="AI1142" i="16"/>
  <c r="D1143" i="16"/>
  <c r="E1143" i="16"/>
  <c r="F1143" i="16"/>
  <c r="G1143" i="16"/>
  <c r="H1143" i="16"/>
  <c r="I1143" i="16"/>
  <c r="J1143" i="16"/>
  <c r="K1143" i="16"/>
  <c r="L1143" i="16"/>
  <c r="M1143" i="16"/>
  <c r="N1143" i="16"/>
  <c r="O1143" i="16"/>
  <c r="P1143" i="16"/>
  <c r="Q1143" i="16"/>
  <c r="R1143" i="16"/>
  <c r="S1143" i="16"/>
  <c r="T1143" i="16"/>
  <c r="U1143" i="16"/>
  <c r="V1143" i="16"/>
  <c r="W1143" i="16"/>
  <c r="X1143" i="16"/>
  <c r="Y1143" i="16"/>
  <c r="Z1143" i="16"/>
  <c r="AA1143" i="16"/>
  <c r="AB1143" i="16"/>
  <c r="AC1143" i="16"/>
  <c r="AD1143" i="16"/>
  <c r="AE1143" i="16"/>
  <c r="AF1143" i="16"/>
  <c r="AG1143" i="16"/>
  <c r="AH1143" i="16"/>
  <c r="AI1143" i="16"/>
  <c r="D1144" i="16"/>
  <c r="E1144" i="16"/>
  <c r="F1144" i="16"/>
  <c r="G1144" i="16"/>
  <c r="H1144" i="16"/>
  <c r="I1144" i="16"/>
  <c r="J1144" i="16"/>
  <c r="K1144" i="16"/>
  <c r="L1144" i="16"/>
  <c r="M1144" i="16"/>
  <c r="N1144" i="16"/>
  <c r="O1144" i="16"/>
  <c r="P1144" i="16"/>
  <c r="Q1144" i="16"/>
  <c r="R1144" i="16"/>
  <c r="S1144" i="16"/>
  <c r="T1144" i="16"/>
  <c r="U1144" i="16"/>
  <c r="V1144" i="16"/>
  <c r="W1144" i="16"/>
  <c r="X1144" i="16"/>
  <c r="Y1144" i="16"/>
  <c r="Z1144" i="16"/>
  <c r="AA1144" i="16"/>
  <c r="AB1144" i="16"/>
  <c r="AC1144" i="16"/>
  <c r="AD1144" i="16"/>
  <c r="AE1144" i="16"/>
  <c r="AF1144" i="16"/>
  <c r="AG1144" i="16"/>
  <c r="AH1144" i="16"/>
  <c r="AI1144" i="16"/>
  <c r="D1145" i="16"/>
  <c r="E1145" i="16"/>
  <c r="F1145" i="16"/>
  <c r="G1145" i="16"/>
  <c r="H1145" i="16"/>
  <c r="I1145" i="16"/>
  <c r="J1145" i="16"/>
  <c r="K1145" i="16"/>
  <c r="L1145" i="16"/>
  <c r="M1145" i="16"/>
  <c r="N1145" i="16"/>
  <c r="O1145" i="16"/>
  <c r="P1145" i="16"/>
  <c r="Q1145" i="16"/>
  <c r="R1145" i="16"/>
  <c r="S1145" i="16"/>
  <c r="T1145" i="16"/>
  <c r="U1145" i="16"/>
  <c r="V1145" i="16"/>
  <c r="W1145" i="16"/>
  <c r="X1145" i="16"/>
  <c r="Y1145" i="16"/>
  <c r="Z1145" i="16"/>
  <c r="AA1145" i="16"/>
  <c r="AB1145" i="16"/>
  <c r="AC1145" i="16"/>
  <c r="AD1145" i="16"/>
  <c r="AE1145" i="16"/>
  <c r="AF1145" i="16"/>
  <c r="AG1145" i="16"/>
  <c r="AH1145" i="16"/>
  <c r="AI1145" i="16"/>
  <c r="D1146" i="16"/>
  <c r="E1146" i="16"/>
  <c r="F1146" i="16"/>
  <c r="G1146" i="16"/>
  <c r="H1146" i="16"/>
  <c r="I1146" i="16"/>
  <c r="J1146" i="16"/>
  <c r="K1146" i="16"/>
  <c r="L1146" i="16"/>
  <c r="M1146" i="16"/>
  <c r="N1146" i="16"/>
  <c r="O1146" i="16"/>
  <c r="P1146" i="16"/>
  <c r="Q1146" i="16"/>
  <c r="R1146" i="16"/>
  <c r="S1146" i="16"/>
  <c r="T1146" i="16"/>
  <c r="U1146" i="16"/>
  <c r="V1146" i="16"/>
  <c r="W1146" i="16"/>
  <c r="X1146" i="16"/>
  <c r="Y1146" i="16"/>
  <c r="Z1146" i="16"/>
  <c r="AA1146" i="16"/>
  <c r="AB1146" i="16"/>
  <c r="AC1146" i="16"/>
  <c r="AD1146" i="16"/>
  <c r="AE1146" i="16"/>
  <c r="AF1146" i="16"/>
  <c r="AG1146" i="16"/>
  <c r="AH1146" i="16"/>
  <c r="AI1146" i="16"/>
  <c r="D1147" i="16"/>
  <c r="E1147" i="16"/>
  <c r="F1147" i="16"/>
  <c r="G1147" i="16"/>
  <c r="H1147" i="16"/>
  <c r="I1147" i="16"/>
  <c r="J1147" i="16"/>
  <c r="K1147" i="16"/>
  <c r="L1147" i="16"/>
  <c r="M1147" i="16"/>
  <c r="N1147" i="16"/>
  <c r="O1147" i="16"/>
  <c r="P1147" i="16"/>
  <c r="Q1147" i="16"/>
  <c r="R1147" i="16"/>
  <c r="S1147" i="16"/>
  <c r="T1147" i="16"/>
  <c r="U1147" i="16"/>
  <c r="V1147" i="16"/>
  <c r="W1147" i="16"/>
  <c r="X1147" i="16"/>
  <c r="Y1147" i="16"/>
  <c r="Z1147" i="16"/>
  <c r="AA1147" i="16"/>
  <c r="AB1147" i="16"/>
  <c r="AC1147" i="16"/>
  <c r="AD1147" i="16"/>
  <c r="AE1147" i="16"/>
  <c r="AF1147" i="16"/>
  <c r="AG1147" i="16"/>
  <c r="AH1147" i="16"/>
  <c r="AI1147" i="16"/>
  <c r="D1148" i="16"/>
  <c r="E1148" i="16"/>
  <c r="F1148" i="16"/>
  <c r="G1148" i="16"/>
  <c r="H1148" i="16"/>
  <c r="I1148" i="16"/>
  <c r="J1148" i="16"/>
  <c r="K1148" i="16"/>
  <c r="L1148" i="16"/>
  <c r="M1148" i="16"/>
  <c r="N1148" i="16"/>
  <c r="O1148" i="16"/>
  <c r="P1148" i="16"/>
  <c r="Q1148" i="16"/>
  <c r="R1148" i="16"/>
  <c r="S1148" i="16"/>
  <c r="T1148" i="16"/>
  <c r="U1148" i="16"/>
  <c r="V1148" i="16"/>
  <c r="W1148" i="16"/>
  <c r="X1148" i="16"/>
  <c r="Y1148" i="16"/>
  <c r="Z1148" i="16"/>
  <c r="AA1148" i="16"/>
  <c r="AB1148" i="16"/>
  <c r="AC1148" i="16"/>
  <c r="AD1148" i="16"/>
  <c r="AE1148" i="16"/>
  <c r="AF1148" i="16"/>
  <c r="AG1148" i="16"/>
  <c r="AH1148" i="16"/>
  <c r="AI1148" i="16"/>
  <c r="D1149" i="16"/>
  <c r="E1149" i="16"/>
  <c r="F1149" i="16"/>
  <c r="G1149" i="16"/>
  <c r="H1149" i="16"/>
  <c r="I1149" i="16"/>
  <c r="J1149" i="16"/>
  <c r="K1149" i="16"/>
  <c r="L1149" i="16"/>
  <c r="M1149" i="16"/>
  <c r="N1149" i="16"/>
  <c r="O1149" i="16"/>
  <c r="P1149" i="16"/>
  <c r="Q1149" i="16"/>
  <c r="R1149" i="16"/>
  <c r="S1149" i="16"/>
  <c r="T1149" i="16"/>
  <c r="U1149" i="16"/>
  <c r="V1149" i="16"/>
  <c r="W1149" i="16"/>
  <c r="X1149" i="16"/>
  <c r="Y1149" i="16"/>
  <c r="Z1149" i="16"/>
  <c r="AA1149" i="16"/>
  <c r="AB1149" i="16"/>
  <c r="AC1149" i="16"/>
  <c r="AD1149" i="16"/>
  <c r="AE1149" i="16"/>
  <c r="AF1149" i="16"/>
  <c r="AG1149" i="16"/>
  <c r="AH1149" i="16"/>
  <c r="AI1149" i="16"/>
  <c r="D1150" i="16"/>
  <c r="E1150" i="16"/>
  <c r="F1150" i="16"/>
  <c r="G1150" i="16"/>
  <c r="H1150" i="16"/>
  <c r="I1150" i="16"/>
  <c r="J1150" i="16"/>
  <c r="K1150" i="16"/>
  <c r="L1150" i="16"/>
  <c r="M1150" i="16"/>
  <c r="N1150" i="16"/>
  <c r="O1150" i="16"/>
  <c r="P1150" i="16"/>
  <c r="Q1150" i="16"/>
  <c r="R1150" i="16"/>
  <c r="S1150" i="16"/>
  <c r="T1150" i="16"/>
  <c r="U1150" i="16"/>
  <c r="V1150" i="16"/>
  <c r="W1150" i="16"/>
  <c r="X1150" i="16"/>
  <c r="Y1150" i="16"/>
  <c r="Z1150" i="16"/>
  <c r="AA1150" i="16"/>
  <c r="AB1150" i="16"/>
  <c r="AC1150" i="16"/>
  <c r="AD1150" i="16"/>
  <c r="AE1150" i="16"/>
  <c r="AF1150" i="16"/>
  <c r="AG1150" i="16"/>
  <c r="AH1150" i="16"/>
  <c r="AI1150" i="16"/>
  <c r="D1151" i="16"/>
  <c r="E1151" i="16"/>
  <c r="F1151" i="16"/>
  <c r="G1151" i="16"/>
  <c r="H1151" i="16"/>
  <c r="I1151" i="16"/>
  <c r="J1151" i="16"/>
  <c r="K1151" i="16"/>
  <c r="L1151" i="16"/>
  <c r="M1151" i="16"/>
  <c r="N1151" i="16"/>
  <c r="O1151" i="16"/>
  <c r="P1151" i="16"/>
  <c r="Q1151" i="16"/>
  <c r="R1151" i="16"/>
  <c r="S1151" i="16"/>
  <c r="T1151" i="16"/>
  <c r="U1151" i="16"/>
  <c r="V1151" i="16"/>
  <c r="W1151" i="16"/>
  <c r="X1151" i="16"/>
  <c r="Y1151" i="16"/>
  <c r="Z1151" i="16"/>
  <c r="AA1151" i="16"/>
  <c r="AB1151" i="16"/>
  <c r="AC1151" i="16"/>
  <c r="AD1151" i="16"/>
  <c r="AE1151" i="16"/>
  <c r="AF1151" i="16"/>
  <c r="AG1151" i="16"/>
  <c r="AH1151" i="16"/>
  <c r="AI1151" i="16"/>
  <c r="D1152" i="16"/>
  <c r="E1152" i="16"/>
  <c r="F1152" i="16"/>
  <c r="G1152" i="16"/>
  <c r="H1152" i="16"/>
  <c r="I1152" i="16"/>
  <c r="J1152" i="16"/>
  <c r="K1152" i="16"/>
  <c r="L1152" i="16"/>
  <c r="M1152" i="16"/>
  <c r="N1152" i="16"/>
  <c r="O1152" i="16"/>
  <c r="P1152" i="16"/>
  <c r="Q1152" i="16"/>
  <c r="R1152" i="16"/>
  <c r="S1152" i="16"/>
  <c r="T1152" i="16"/>
  <c r="U1152" i="16"/>
  <c r="V1152" i="16"/>
  <c r="W1152" i="16"/>
  <c r="X1152" i="16"/>
  <c r="Y1152" i="16"/>
  <c r="Z1152" i="16"/>
  <c r="AA1152" i="16"/>
  <c r="AB1152" i="16"/>
  <c r="AC1152" i="16"/>
  <c r="AD1152" i="16"/>
  <c r="AE1152" i="16"/>
  <c r="AF1152" i="16"/>
  <c r="AG1152" i="16"/>
  <c r="AH1152" i="16"/>
  <c r="AI1152" i="16"/>
  <c r="D1153" i="16"/>
  <c r="E1153" i="16"/>
  <c r="F1153" i="16"/>
  <c r="G1153" i="16"/>
  <c r="H1153" i="16"/>
  <c r="I1153" i="16"/>
  <c r="J1153" i="16"/>
  <c r="K1153" i="16"/>
  <c r="L1153" i="16"/>
  <c r="M1153" i="16"/>
  <c r="N1153" i="16"/>
  <c r="O1153" i="16"/>
  <c r="P1153" i="16"/>
  <c r="Q1153" i="16"/>
  <c r="R1153" i="16"/>
  <c r="S1153" i="16"/>
  <c r="T1153" i="16"/>
  <c r="U1153" i="16"/>
  <c r="V1153" i="16"/>
  <c r="W1153" i="16"/>
  <c r="X1153" i="16"/>
  <c r="Y1153" i="16"/>
  <c r="Z1153" i="16"/>
  <c r="AA1153" i="16"/>
  <c r="AB1153" i="16"/>
  <c r="AC1153" i="16"/>
  <c r="AD1153" i="16"/>
  <c r="AE1153" i="16"/>
  <c r="AF1153" i="16"/>
  <c r="AG1153" i="16"/>
  <c r="AH1153" i="16"/>
  <c r="AI1153" i="16"/>
  <c r="D1154" i="16"/>
  <c r="E1154" i="16"/>
  <c r="F1154" i="16"/>
  <c r="G1154" i="16"/>
  <c r="H1154" i="16"/>
  <c r="I1154" i="16"/>
  <c r="J1154" i="16"/>
  <c r="K1154" i="16"/>
  <c r="L1154" i="16"/>
  <c r="M1154" i="16"/>
  <c r="N1154" i="16"/>
  <c r="O1154" i="16"/>
  <c r="P1154" i="16"/>
  <c r="Q1154" i="16"/>
  <c r="R1154" i="16"/>
  <c r="S1154" i="16"/>
  <c r="T1154" i="16"/>
  <c r="U1154" i="16"/>
  <c r="V1154" i="16"/>
  <c r="W1154" i="16"/>
  <c r="X1154" i="16"/>
  <c r="Y1154" i="16"/>
  <c r="Z1154" i="16"/>
  <c r="AA1154" i="16"/>
  <c r="AB1154" i="16"/>
  <c r="AC1154" i="16"/>
  <c r="AD1154" i="16"/>
  <c r="AE1154" i="16"/>
  <c r="AF1154" i="16"/>
  <c r="AG1154" i="16"/>
  <c r="AH1154" i="16"/>
  <c r="AI1154" i="16"/>
  <c r="D1155" i="16"/>
  <c r="E1155" i="16"/>
  <c r="F1155" i="16"/>
  <c r="G1155" i="16"/>
  <c r="H1155" i="16"/>
  <c r="I1155" i="16"/>
  <c r="J1155" i="16"/>
  <c r="K1155" i="16"/>
  <c r="L1155" i="16"/>
  <c r="M1155" i="16"/>
  <c r="N1155" i="16"/>
  <c r="O1155" i="16"/>
  <c r="P1155" i="16"/>
  <c r="Q1155" i="16"/>
  <c r="R1155" i="16"/>
  <c r="S1155" i="16"/>
  <c r="T1155" i="16"/>
  <c r="U1155" i="16"/>
  <c r="V1155" i="16"/>
  <c r="W1155" i="16"/>
  <c r="X1155" i="16"/>
  <c r="Y1155" i="16"/>
  <c r="Z1155" i="16"/>
  <c r="AA1155" i="16"/>
  <c r="AB1155" i="16"/>
  <c r="AC1155" i="16"/>
  <c r="AD1155" i="16"/>
  <c r="AE1155" i="16"/>
  <c r="AF1155" i="16"/>
  <c r="AG1155" i="16"/>
  <c r="AH1155" i="16"/>
  <c r="AI1155" i="16"/>
  <c r="D1156" i="16"/>
  <c r="E1156" i="16"/>
  <c r="F1156" i="16"/>
  <c r="G1156" i="16"/>
  <c r="H1156" i="16"/>
  <c r="I1156" i="16"/>
  <c r="J1156" i="16"/>
  <c r="K1156" i="16"/>
  <c r="L1156" i="16"/>
  <c r="M1156" i="16"/>
  <c r="N1156" i="16"/>
  <c r="O1156" i="16"/>
  <c r="P1156" i="16"/>
  <c r="Q1156" i="16"/>
  <c r="R1156" i="16"/>
  <c r="S1156" i="16"/>
  <c r="T1156" i="16"/>
  <c r="U1156" i="16"/>
  <c r="V1156" i="16"/>
  <c r="W1156" i="16"/>
  <c r="X1156" i="16"/>
  <c r="Y1156" i="16"/>
  <c r="Z1156" i="16"/>
  <c r="AA1156" i="16"/>
  <c r="AB1156" i="16"/>
  <c r="AC1156" i="16"/>
  <c r="AD1156" i="16"/>
  <c r="AE1156" i="16"/>
  <c r="AF1156" i="16"/>
  <c r="AG1156" i="16"/>
  <c r="AH1156" i="16"/>
  <c r="AI1156" i="16"/>
  <c r="D1157" i="16"/>
  <c r="E1157" i="16"/>
  <c r="F1157" i="16"/>
  <c r="G1157" i="16"/>
  <c r="H1157" i="16"/>
  <c r="I1157" i="16"/>
  <c r="J1157" i="16"/>
  <c r="K1157" i="16"/>
  <c r="L1157" i="16"/>
  <c r="M1157" i="16"/>
  <c r="N1157" i="16"/>
  <c r="O1157" i="16"/>
  <c r="P1157" i="16"/>
  <c r="Q1157" i="16"/>
  <c r="R1157" i="16"/>
  <c r="S1157" i="16"/>
  <c r="T1157" i="16"/>
  <c r="U1157" i="16"/>
  <c r="V1157" i="16"/>
  <c r="W1157" i="16"/>
  <c r="X1157" i="16"/>
  <c r="Y1157" i="16"/>
  <c r="Z1157" i="16"/>
  <c r="AA1157" i="16"/>
  <c r="AB1157" i="16"/>
  <c r="AC1157" i="16"/>
  <c r="AD1157" i="16"/>
  <c r="AE1157" i="16"/>
  <c r="AF1157" i="16"/>
  <c r="AG1157" i="16"/>
  <c r="AH1157" i="16"/>
  <c r="AI1157" i="16"/>
  <c r="D1158" i="16"/>
  <c r="E1158" i="16"/>
  <c r="F1158" i="16"/>
  <c r="G1158" i="16"/>
  <c r="H1158" i="16"/>
  <c r="I1158" i="16"/>
  <c r="J1158" i="16"/>
  <c r="K1158" i="16"/>
  <c r="L1158" i="16"/>
  <c r="M1158" i="16"/>
  <c r="N1158" i="16"/>
  <c r="O1158" i="16"/>
  <c r="P1158" i="16"/>
  <c r="Q1158" i="16"/>
  <c r="R1158" i="16"/>
  <c r="S1158" i="16"/>
  <c r="T1158" i="16"/>
  <c r="U1158" i="16"/>
  <c r="V1158" i="16"/>
  <c r="W1158" i="16"/>
  <c r="X1158" i="16"/>
  <c r="Y1158" i="16"/>
  <c r="Z1158" i="16"/>
  <c r="AA1158" i="16"/>
  <c r="AB1158" i="16"/>
  <c r="AC1158" i="16"/>
  <c r="AD1158" i="16"/>
  <c r="AE1158" i="16"/>
  <c r="AF1158" i="16"/>
  <c r="AG1158" i="16"/>
  <c r="AH1158" i="16"/>
  <c r="AI1158" i="16"/>
  <c r="D1159" i="16"/>
  <c r="E1159" i="16"/>
  <c r="F1159" i="16"/>
  <c r="G1159" i="16"/>
  <c r="H1159" i="16"/>
  <c r="I1159" i="16"/>
  <c r="J1159" i="16"/>
  <c r="K1159" i="16"/>
  <c r="L1159" i="16"/>
  <c r="M1159" i="16"/>
  <c r="N1159" i="16"/>
  <c r="O1159" i="16"/>
  <c r="P1159" i="16"/>
  <c r="Q1159" i="16"/>
  <c r="R1159" i="16"/>
  <c r="S1159" i="16"/>
  <c r="T1159" i="16"/>
  <c r="U1159" i="16"/>
  <c r="V1159" i="16"/>
  <c r="W1159" i="16"/>
  <c r="X1159" i="16"/>
  <c r="Y1159" i="16"/>
  <c r="Z1159" i="16"/>
  <c r="AA1159" i="16"/>
  <c r="AB1159" i="16"/>
  <c r="AC1159" i="16"/>
  <c r="AD1159" i="16"/>
  <c r="AE1159" i="16"/>
  <c r="AF1159" i="16"/>
  <c r="AG1159" i="16"/>
  <c r="AH1159" i="16"/>
  <c r="AI1159" i="16"/>
  <c r="D1160" i="16"/>
  <c r="E1160" i="16"/>
  <c r="F1160" i="16"/>
  <c r="G1160" i="16"/>
  <c r="H1160" i="16"/>
  <c r="I1160" i="16"/>
  <c r="J1160" i="16"/>
  <c r="K1160" i="16"/>
  <c r="L1160" i="16"/>
  <c r="M1160" i="16"/>
  <c r="N1160" i="16"/>
  <c r="O1160" i="16"/>
  <c r="P1160" i="16"/>
  <c r="Q1160" i="16"/>
  <c r="R1160" i="16"/>
  <c r="S1160" i="16"/>
  <c r="T1160" i="16"/>
  <c r="U1160" i="16"/>
  <c r="V1160" i="16"/>
  <c r="W1160" i="16"/>
  <c r="X1160" i="16"/>
  <c r="Y1160" i="16"/>
  <c r="Z1160" i="16"/>
  <c r="AA1160" i="16"/>
  <c r="AB1160" i="16"/>
  <c r="AC1160" i="16"/>
  <c r="AD1160" i="16"/>
  <c r="AE1160" i="16"/>
  <c r="AF1160" i="16"/>
  <c r="AG1160" i="16"/>
  <c r="AH1160" i="16"/>
  <c r="AI1160" i="16"/>
  <c r="D1161" i="16"/>
  <c r="E1161" i="16"/>
  <c r="F1161" i="16"/>
  <c r="G1161" i="16"/>
  <c r="H1161" i="16"/>
  <c r="I1161" i="16"/>
  <c r="J1161" i="16"/>
  <c r="K1161" i="16"/>
  <c r="L1161" i="16"/>
  <c r="M1161" i="16"/>
  <c r="N1161" i="16"/>
  <c r="O1161" i="16"/>
  <c r="P1161" i="16"/>
  <c r="Q1161" i="16"/>
  <c r="R1161" i="16"/>
  <c r="S1161" i="16"/>
  <c r="T1161" i="16"/>
  <c r="U1161" i="16"/>
  <c r="V1161" i="16"/>
  <c r="W1161" i="16"/>
  <c r="X1161" i="16"/>
  <c r="Y1161" i="16"/>
  <c r="Z1161" i="16"/>
  <c r="AA1161" i="16"/>
  <c r="AB1161" i="16"/>
  <c r="AC1161" i="16"/>
  <c r="AD1161" i="16"/>
  <c r="AE1161" i="16"/>
  <c r="AF1161" i="16"/>
  <c r="AG1161" i="16"/>
  <c r="AH1161" i="16"/>
  <c r="AI1161" i="16"/>
  <c r="D1162" i="16"/>
  <c r="E1162" i="16"/>
  <c r="F1162" i="16"/>
  <c r="G1162" i="16"/>
  <c r="H1162" i="16"/>
  <c r="I1162" i="16"/>
  <c r="J1162" i="16"/>
  <c r="K1162" i="16"/>
  <c r="L1162" i="16"/>
  <c r="M1162" i="16"/>
  <c r="N1162" i="16"/>
  <c r="O1162" i="16"/>
  <c r="P1162" i="16"/>
  <c r="Q1162" i="16"/>
  <c r="R1162" i="16"/>
  <c r="S1162" i="16"/>
  <c r="T1162" i="16"/>
  <c r="U1162" i="16"/>
  <c r="V1162" i="16"/>
  <c r="W1162" i="16"/>
  <c r="X1162" i="16"/>
  <c r="Y1162" i="16"/>
  <c r="Z1162" i="16"/>
  <c r="AA1162" i="16"/>
  <c r="AB1162" i="16"/>
  <c r="AC1162" i="16"/>
  <c r="AD1162" i="16"/>
  <c r="AE1162" i="16"/>
  <c r="AF1162" i="16"/>
  <c r="AG1162" i="16"/>
  <c r="AH1162" i="16"/>
  <c r="AI1162" i="16"/>
  <c r="D1163" i="16"/>
  <c r="E1163" i="16"/>
  <c r="F1163" i="16"/>
  <c r="G1163" i="16"/>
  <c r="H1163" i="16"/>
  <c r="I1163" i="16"/>
  <c r="J1163" i="16"/>
  <c r="K1163" i="16"/>
  <c r="L1163" i="16"/>
  <c r="M1163" i="16"/>
  <c r="N1163" i="16"/>
  <c r="O1163" i="16"/>
  <c r="P1163" i="16"/>
  <c r="Q1163" i="16"/>
  <c r="R1163" i="16"/>
  <c r="S1163" i="16"/>
  <c r="T1163" i="16"/>
  <c r="U1163" i="16"/>
  <c r="V1163" i="16"/>
  <c r="W1163" i="16"/>
  <c r="X1163" i="16"/>
  <c r="Y1163" i="16"/>
  <c r="Z1163" i="16"/>
  <c r="AA1163" i="16"/>
  <c r="AB1163" i="16"/>
  <c r="AC1163" i="16"/>
  <c r="AD1163" i="16"/>
  <c r="AE1163" i="16"/>
  <c r="AF1163" i="16"/>
  <c r="AG1163" i="16"/>
  <c r="AH1163" i="16"/>
  <c r="AI1163" i="16"/>
  <c r="D1164" i="16"/>
  <c r="E1164" i="16"/>
  <c r="F1164" i="16"/>
  <c r="G1164" i="16"/>
  <c r="H1164" i="16"/>
  <c r="I1164" i="16"/>
  <c r="J1164" i="16"/>
  <c r="K1164" i="16"/>
  <c r="L1164" i="16"/>
  <c r="M1164" i="16"/>
  <c r="N1164" i="16"/>
  <c r="O1164" i="16"/>
  <c r="P1164" i="16"/>
  <c r="Q1164" i="16"/>
  <c r="R1164" i="16"/>
  <c r="S1164" i="16"/>
  <c r="T1164" i="16"/>
  <c r="U1164" i="16"/>
  <c r="V1164" i="16"/>
  <c r="W1164" i="16"/>
  <c r="X1164" i="16"/>
  <c r="Y1164" i="16"/>
  <c r="Z1164" i="16"/>
  <c r="AA1164" i="16"/>
  <c r="AB1164" i="16"/>
  <c r="AC1164" i="16"/>
  <c r="AD1164" i="16"/>
  <c r="AE1164" i="16"/>
  <c r="AF1164" i="16"/>
  <c r="AG1164" i="16"/>
  <c r="AH1164" i="16"/>
  <c r="AI1164" i="16"/>
  <c r="D1165" i="16"/>
  <c r="E1165" i="16"/>
  <c r="F1165" i="16"/>
  <c r="G1165" i="16"/>
  <c r="H1165" i="16"/>
  <c r="I1165" i="16"/>
  <c r="J1165" i="16"/>
  <c r="K1165" i="16"/>
  <c r="L1165" i="16"/>
  <c r="M1165" i="16"/>
  <c r="N1165" i="16"/>
  <c r="O1165" i="16"/>
  <c r="P1165" i="16"/>
  <c r="Q1165" i="16"/>
  <c r="R1165" i="16"/>
  <c r="S1165" i="16"/>
  <c r="T1165" i="16"/>
  <c r="U1165" i="16"/>
  <c r="V1165" i="16"/>
  <c r="W1165" i="16"/>
  <c r="X1165" i="16"/>
  <c r="Y1165" i="16"/>
  <c r="Z1165" i="16"/>
  <c r="AA1165" i="16"/>
  <c r="AB1165" i="16"/>
  <c r="AC1165" i="16"/>
  <c r="AD1165" i="16"/>
  <c r="AE1165" i="16"/>
  <c r="AF1165" i="16"/>
  <c r="AG1165" i="16"/>
  <c r="AH1165" i="16"/>
  <c r="AI1165" i="16"/>
  <c r="D1166" i="16"/>
  <c r="E1166" i="16"/>
  <c r="F1166" i="16"/>
  <c r="G1166" i="16"/>
  <c r="H1166" i="16"/>
  <c r="I1166" i="16"/>
  <c r="J1166" i="16"/>
  <c r="K1166" i="16"/>
  <c r="L1166" i="16"/>
  <c r="M1166" i="16"/>
  <c r="N1166" i="16"/>
  <c r="O1166" i="16"/>
  <c r="P1166" i="16"/>
  <c r="Q1166" i="16"/>
  <c r="R1166" i="16"/>
  <c r="S1166" i="16"/>
  <c r="T1166" i="16"/>
  <c r="U1166" i="16"/>
  <c r="V1166" i="16"/>
  <c r="W1166" i="16"/>
  <c r="X1166" i="16"/>
  <c r="Y1166" i="16"/>
  <c r="Z1166" i="16"/>
  <c r="AA1166" i="16"/>
  <c r="AB1166" i="16"/>
  <c r="AC1166" i="16"/>
  <c r="AD1166" i="16"/>
  <c r="AE1166" i="16"/>
  <c r="AF1166" i="16"/>
  <c r="AG1166" i="16"/>
  <c r="AH1166" i="16"/>
  <c r="AI1166" i="16"/>
  <c r="D1167" i="16"/>
  <c r="E1167" i="16"/>
  <c r="F1167" i="16"/>
  <c r="G1167" i="16"/>
  <c r="H1167" i="16"/>
  <c r="I1167" i="16"/>
  <c r="J1167" i="16"/>
  <c r="K1167" i="16"/>
  <c r="L1167" i="16"/>
  <c r="M1167" i="16"/>
  <c r="N1167" i="16"/>
  <c r="O1167" i="16"/>
  <c r="P1167" i="16"/>
  <c r="Q1167" i="16"/>
  <c r="R1167" i="16"/>
  <c r="S1167" i="16"/>
  <c r="T1167" i="16"/>
  <c r="U1167" i="16"/>
  <c r="V1167" i="16"/>
  <c r="W1167" i="16"/>
  <c r="X1167" i="16"/>
  <c r="Y1167" i="16"/>
  <c r="Z1167" i="16"/>
  <c r="AA1167" i="16"/>
  <c r="AB1167" i="16"/>
  <c r="AC1167" i="16"/>
  <c r="AD1167" i="16"/>
  <c r="AE1167" i="16"/>
  <c r="AF1167" i="16"/>
  <c r="AG1167" i="16"/>
  <c r="AH1167" i="16"/>
  <c r="AI1167" i="16"/>
  <c r="D1168" i="16"/>
  <c r="E1168" i="16"/>
  <c r="F1168" i="16"/>
  <c r="G1168" i="16"/>
  <c r="H1168" i="16"/>
  <c r="I1168" i="16"/>
  <c r="J1168" i="16"/>
  <c r="K1168" i="16"/>
  <c r="L1168" i="16"/>
  <c r="M1168" i="16"/>
  <c r="N1168" i="16"/>
  <c r="O1168" i="16"/>
  <c r="P1168" i="16"/>
  <c r="Q1168" i="16"/>
  <c r="R1168" i="16"/>
  <c r="S1168" i="16"/>
  <c r="T1168" i="16"/>
  <c r="U1168" i="16"/>
  <c r="V1168" i="16"/>
  <c r="W1168" i="16"/>
  <c r="X1168" i="16"/>
  <c r="Y1168" i="16"/>
  <c r="Z1168" i="16"/>
  <c r="AA1168" i="16"/>
  <c r="AB1168" i="16"/>
  <c r="AC1168" i="16"/>
  <c r="AD1168" i="16"/>
  <c r="AE1168" i="16"/>
  <c r="AF1168" i="16"/>
  <c r="AG1168" i="16"/>
  <c r="AH1168" i="16"/>
  <c r="AI1168" i="16"/>
  <c r="D1169" i="16"/>
  <c r="E1169" i="16"/>
  <c r="F1169" i="16"/>
  <c r="G1169" i="16"/>
  <c r="H1169" i="16"/>
  <c r="I1169" i="16"/>
  <c r="J1169" i="16"/>
  <c r="K1169" i="16"/>
  <c r="L1169" i="16"/>
  <c r="M1169" i="16"/>
  <c r="N1169" i="16"/>
  <c r="O1169" i="16"/>
  <c r="P1169" i="16"/>
  <c r="Q1169" i="16"/>
  <c r="R1169" i="16"/>
  <c r="S1169" i="16"/>
  <c r="T1169" i="16"/>
  <c r="U1169" i="16"/>
  <c r="V1169" i="16"/>
  <c r="W1169" i="16"/>
  <c r="X1169" i="16"/>
  <c r="Y1169" i="16"/>
  <c r="Z1169" i="16"/>
  <c r="AA1169" i="16"/>
  <c r="AB1169" i="16"/>
  <c r="AC1169" i="16"/>
  <c r="AD1169" i="16"/>
  <c r="AE1169" i="16"/>
  <c r="AF1169" i="16"/>
  <c r="AG1169" i="16"/>
  <c r="AH1169" i="16"/>
  <c r="AI1169" i="16"/>
  <c r="D1170" i="16"/>
  <c r="E1170" i="16"/>
  <c r="F1170" i="16"/>
  <c r="G1170" i="16"/>
  <c r="H1170" i="16"/>
  <c r="I1170" i="16"/>
  <c r="J1170" i="16"/>
  <c r="K1170" i="16"/>
  <c r="L1170" i="16"/>
  <c r="M1170" i="16"/>
  <c r="N1170" i="16"/>
  <c r="O1170" i="16"/>
  <c r="P1170" i="16"/>
  <c r="Q1170" i="16"/>
  <c r="R1170" i="16"/>
  <c r="S1170" i="16"/>
  <c r="T1170" i="16"/>
  <c r="U1170" i="16"/>
  <c r="V1170" i="16"/>
  <c r="W1170" i="16"/>
  <c r="X1170" i="16"/>
  <c r="Y1170" i="16"/>
  <c r="Z1170" i="16"/>
  <c r="AA1170" i="16"/>
  <c r="AB1170" i="16"/>
  <c r="AC1170" i="16"/>
  <c r="AD1170" i="16"/>
  <c r="AE1170" i="16"/>
  <c r="AF1170" i="16"/>
  <c r="AG1170" i="16"/>
  <c r="AH1170" i="16"/>
  <c r="AI1170" i="16"/>
  <c r="D1171" i="16"/>
  <c r="E1171" i="16"/>
  <c r="F1171" i="16"/>
  <c r="G1171" i="16"/>
  <c r="H1171" i="16"/>
  <c r="I1171" i="16"/>
  <c r="J1171" i="16"/>
  <c r="K1171" i="16"/>
  <c r="L1171" i="16"/>
  <c r="M1171" i="16"/>
  <c r="N1171" i="16"/>
  <c r="O1171" i="16"/>
  <c r="P1171" i="16"/>
  <c r="Q1171" i="16"/>
  <c r="R1171" i="16"/>
  <c r="S1171" i="16"/>
  <c r="T1171" i="16"/>
  <c r="U1171" i="16"/>
  <c r="V1171" i="16"/>
  <c r="W1171" i="16"/>
  <c r="X1171" i="16"/>
  <c r="Y1171" i="16"/>
  <c r="Z1171" i="16"/>
  <c r="AA1171" i="16"/>
  <c r="AB1171" i="16"/>
  <c r="AC1171" i="16"/>
  <c r="AD1171" i="16"/>
  <c r="AE1171" i="16"/>
  <c r="AF1171" i="16"/>
  <c r="AG1171" i="16"/>
  <c r="AH1171" i="16"/>
  <c r="AI1171" i="16"/>
  <c r="D1172" i="16"/>
  <c r="E1172" i="16"/>
  <c r="F1172" i="16"/>
  <c r="G1172" i="16"/>
  <c r="H1172" i="16"/>
  <c r="I1172" i="16"/>
  <c r="J1172" i="16"/>
  <c r="K1172" i="16"/>
  <c r="L1172" i="16"/>
  <c r="M1172" i="16"/>
  <c r="N1172" i="16"/>
  <c r="O1172" i="16"/>
  <c r="P1172" i="16"/>
  <c r="Q1172" i="16"/>
  <c r="R1172" i="16"/>
  <c r="S1172" i="16"/>
  <c r="T1172" i="16"/>
  <c r="U1172" i="16"/>
  <c r="V1172" i="16"/>
  <c r="W1172" i="16"/>
  <c r="X1172" i="16"/>
  <c r="Y1172" i="16"/>
  <c r="Z1172" i="16"/>
  <c r="AA1172" i="16"/>
  <c r="AB1172" i="16"/>
  <c r="AC1172" i="16"/>
  <c r="AD1172" i="16"/>
  <c r="AE1172" i="16"/>
  <c r="AF1172" i="16"/>
  <c r="AG1172" i="16"/>
  <c r="AH1172" i="16"/>
  <c r="AI1172" i="16"/>
  <c r="D1173" i="16"/>
  <c r="E1173" i="16"/>
  <c r="F1173" i="16"/>
  <c r="G1173" i="16"/>
  <c r="H1173" i="16"/>
  <c r="I1173" i="16"/>
  <c r="J1173" i="16"/>
  <c r="K1173" i="16"/>
  <c r="L1173" i="16"/>
  <c r="M1173" i="16"/>
  <c r="N1173" i="16"/>
  <c r="O1173" i="16"/>
  <c r="P1173" i="16"/>
  <c r="Q1173" i="16"/>
  <c r="R1173" i="16"/>
  <c r="S1173" i="16"/>
  <c r="T1173" i="16"/>
  <c r="U1173" i="16"/>
  <c r="V1173" i="16"/>
  <c r="W1173" i="16"/>
  <c r="X1173" i="16"/>
  <c r="Y1173" i="16"/>
  <c r="Z1173" i="16"/>
  <c r="AA1173" i="16"/>
  <c r="AB1173" i="16"/>
  <c r="AC1173" i="16"/>
  <c r="AD1173" i="16"/>
  <c r="AE1173" i="16"/>
  <c r="AF1173" i="16"/>
  <c r="AG1173" i="16"/>
  <c r="AH1173" i="16"/>
  <c r="AI1173" i="16"/>
  <c r="D1174" i="16"/>
  <c r="E1174" i="16"/>
  <c r="F1174" i="16"/>
  <c r="G1174" i="16"/>
  <c r="H1174" i="16"/>
  <c r="I1174" i="16"/>
  <c r="J1174" i="16"/>
  <c r="K1174" i="16"/>
  <c r="L1174" i="16"/>
  <c r="M1174" i="16"/>
  <c r="N1174" i="16"/>
  <c r="O1174" i="16"/>
  <c r="P1174" i="16"/>
  <c r="Q1174" i="16"/>
  <c r="R1174" i="16"/>
  <c r="S1174" i="16"/>
  <c r="T1174" i="16"/>
  <c r="U1174" i="16"/>
  <c r="V1174" i="16"/>
  <c r="W1174" i="16"/>
  <c r="X1174" i="16"/>
  <c r="Y1174" i="16"/>
  <c r="Z1174" i="16"/>
  <c r="AA1174" i="16"/>
  <c r="AB1174" i="16"/>
  <c r="AC1174" i="16"/>
  <c r="AD1174" i="16"/>
  <c r="AE1174" i="16"/>
  <c r="AF1174" i="16"/>
  <c r="AG1174" i="16"/>
  <c r="AH1174" i="16"/>
  <c r="AI1174" i="16"/>
  <c r="D1175" i="16"/>
  <c r="E1175" i="16"/>
  <c r="F1175" i="16"/>
  <c r="G1175" i="16"/>
  <c r="H1175" i="16"/>
  <c r="I1175" i="16"/>
  <c r="J1175" i="16"/>
  <c r="K1175" i="16"/>
  <c r="L1175" i="16"/>
  <c r="M1175" i="16"/>
  <c r="N1175" i="16"/>
  <c r="O1175" i="16"/>
  <c r="P1175" i="16"/>
  <c r="Q1175" i="16"/>
  <c r="R1175" i="16"/>
  <c r="S1175" i="16"/>
  <c r="T1175" i="16"/>
  <c r="U1175" i="16"/>
  <c r="V1175" i="16"/>
  <c r="W1175" i="16"/>
  <c r="X1175" i="16"/>
  <c r="Y1175" i="16"/>
  <c r="Z1175" i="16"/>
  <c r="AA1175" i="16"/>
  <c r="AB1175" i="16"/>
  <c r="AC1175" i="16"/>
  <c r="AD1175" i="16"/>
  <c r="AE1175" i="16"/>
  <c r="AF1175" i="16"/>
  <c r="AG1175" i="16"/>
  <c r="AH1175" i="16"/>
  <c r="AI1175" i="16"/>
  <c r="D1176" i="16"/>
  <c r="E1176" i="16"/>
  <c r="F1176" i="16"/>
  <c r="G1176" i="16"/>
  <c r="H1176" i="16"/>
  <c r="I1176" i="16"/>
  <c r="J1176" i="16"/>
  <c r="K1176" i="16"/>
  <c r="L1176" i="16"/>
  <c r="M1176" i="16"/>
  <c r="N1176" i="16"/>
  <c r="O1176" i="16"/>
  <c r="P1176" i="16"/>
  <c r="Q1176" i="16"/>
  <c r="R1176" i="16"/>
  <c r="S1176" i="16"/>
  <c r="T1176" i="16"/>
  <c r="U1176" i="16"/>
  <c r="V1176" i="16"/>
  <c r="W1176" i="16"/>
  <c r="X1176" i="16"/>
  <c r="Y1176" i="16"/>
  <c r="Z1176" i="16"/>
  <c r="AA1176" i="16"/>
  <c r="AB1176" i="16"/>
  <c r="AC1176" i="16"/>
  <c r="AD1176" i="16"/>
  <c r="AE1176" i="16"/>
  <c r="AF1176" i="16"/>
  <c r="AG1176" i="16"/>
  <c r="AH1176" i="16"/>
  <c r="AI1176" i="16"/>
  <c r="D1177" i="16"/>
  <c r="E1177" i="16"/>
  <c r="F1177" i="16"/>
  <c r="G1177" i="16"/>
  <c r="H1177" i="16"/>
  <c r="I1177" i="16"/>
  <c r="J1177" i="16"/>
  <c r="K1177" i="16"/>
  <c r="L1177" i="16"/>
  <c r="M1177" i="16"/>
  <c r="N1177" i="16"/>
  <c r="O1177" i="16"/>
  <c r="P1177" i="16"/>
  <c r="Q1177" i="16"/>
  <c r="R1177" i="16"/>
  <c r="S1177" i="16"/>
  <c r="T1177" i="16"/>
  <c r="U1177" i="16"/>
  <c r="V1177" i="16"/>
  <c r="W1177" i="16"/>
  <c r="X1177" i="16"/>
  <c r="Y1177" i="16"/>
  <c r="Z1177" i="16"/>
  <c r="AA1177" i="16"/>
  <c r="AB1177" i="16"/>
  <c r="AC1177" i="16"/>
  <c r="AD1177" i="16"/>
  <c r="AE1177" i="16"/>
  <c r="AF1177" i="16"/>
  <c r="AG1177" i="16"/>
  <c r="AH1177" i="16"/>
  <c r="AI1177" i="16"/>
  <c r="D1178" i="16"/>
  <c r="E1178" i="16"/>
  <c r="F1178" i="16"/>
  <c r="G1178" i="16"/>
  <c r="H1178" i="16"/>
  <c r="I1178" i="16"/>
  <c r="J1178" i="16"/>
  <c r="K1178" i="16"/>
  <c r="L1178" i="16"/>
  <c r="M1178" i="16"/>
  <c r="N1178" i="16"/>
  <c r="O1178" i="16"/>
  <c r="P1178" i="16"/>
  <c r="Q1178" i="16"/>
  <c r="R1178" i="16"/>
  <c r="S1178" i="16"/>
  <c r="T1178" i="16"/>
  <c r="U1178" i="16"/>
  <c r="V1178" i="16"/>
  <c r="W1178" i="16"/>
  <c r="X1178" i="16"/>
  <c r="Y1178" i="16"/>
  <c r="Z1178" i="16"/>
  <c r="AA1178" i="16"/>
  <c r="AB1178" i="16"/>
  <c r="AC1178" i="16"/>
  <c r="AD1178" i="16"/>
  <c r="AE1178" i="16"/>
  <c r="AF1178" i="16"/>
  <c r="AG1178" i="16"/>
  <c r="AH1178" i="16"/>
  <c r="AI1178" i="16"/>
  <c r="D1179" i="16"/>
  <c r="E1179" i="16"/>
  <c r="F1179" i="16"/>
  <c r="G1179" i="16"/>
  <c r="H1179" i="16"/>
  <c r="I1179" i="16"/>
  <c r="J1179" i="16"/>
  <c r="K1179" i="16"/>
  <c r="L1179" i="16"/>
  <c r="M1179" i="16"/>
  <c r="N1179" i="16"/>
  <c r="O1179" i="16"/>
  <c r="P1179" i="16"/>
  <c r="Q1179" i="16"/>
  <c r="R1179" i="16"/>
  <c r="S1179" i="16"/>
  <c r="T1179" i="16"/>
  <c r="U1179" i="16"/>
  <c r="V1179" i="16"/>
  <c r="W1179" i="16"/>
  <c r="X1179" i="16"/>
  <c r="Y1179" i="16"/>
  <c r="Z1179" i="16"/>
  <c r="AA1179" i="16"/>
  <c r="AB1179" i="16"/>
  <c r="AC1179" i="16"/>
  <c r="AD1179" i="16"/>
  <c r="AE1179" i="16"/>
  <c r="AF1179" i="16"/>
  <c r="AG1179" i="16"/>
  <c r="AH1179" i="16"/>
  <c r="AI1179" i="16"/>
  <c r="D1180" i="16"/>
  <c r="E1180" i="16"/>
  <c r="F1180" i="16"/>
  <c r="G1180" i="16"/>
  <c r="H1180" i="16"/>
  <c r="I1180" i="16"/>
  <c r="J1180" i="16"/>
  <c r="K1180" i="16"/>
  <c r="L1180" i="16"/>
  <c r="M1180" i="16"/>
  <c r="N1180" i="16"/>
  <c r="O1180" i="16"/>
  <c r="P1180" i="16"/>
  <c r="Q1180" i="16"/>
  <c r="R1180" i="16"/>
  <c r="S1180" i="16"/>
  <c r="T1180" i="16"/>
  <c r="U1180" i="16"/>
  <c r="V1180" i="16"/>
  <c r="W1180" i="16"/>
  <c r="X1180" i="16"/>
  <c r="Y1180" i="16"/>
  <c r="Z1180" i="16"/>
  <c r="AA1180" i="16"/>
  <c r="AB1180" i="16"/>
  <c r="AC1180" i="16"/>
  <c r="AD1180" i="16"/>
  <c r="AE1180" i="16"/>
  <c r="AF1180" i="16"/>
  <c r="AG1180" i="16"/>
  <c r="AH1180" i="16"/>
  <c r="AI1180" i="16"/>
  <c r="D1181" i="16"/>
  <c r="E1181" i="16"/>
  <c r="F1181" i="16"/>
  <c r="G1181" i="16"/>
  <c r="H1181" i="16"/>
  <c r="I1181" i="16"/>
  <c r="J1181" i="16"/>
  <c r="K1181" i="16"/>
  <c r="L1181" i="16"/>
  <c r="M1181" i="16"/>
  <c r="N1181" i="16"/>
  <c r="O1181" i="16"/>
  <c r="P1181" i="16"/>
  <c r="Q1181" i="16"/>
  <c r="R1181" i="16"/>
  <c r="S1181" i="16"/>
  <c r="T1181" i="16"/>
  <c r="U1181" i="16"/>
  <c r="V1181" i="16"/>
  <c r="W1181" i="16"/>
  <c r="X1181" i="16"/>
  <c r="Y1181" i="16"/>
  <c r="Z1181" i="16"/>
  <c r="AA1181" i="16"/>
  <c r="AB1181" i="16"/>
  <c r="AC1181" i="16"/>
  <c r="AD1181" i="16"/>
  <c r="AE1181" i="16"/>
  <c r="AF1181" i="16"/>
  <c r="AG1181" i="16"/>
  <c r="AH1181" i="16"/>
  <c r="AI1181" i="16"/>
  <c r="D1182" i="16"/>
  <c r="E1182" i="16"/>
  <c r="F1182" i="16"/>
  <c r="G1182" i="16"/>
  <c r="H1182" i="16"/>
  <c r="I1182" i="16"/>
  <c r="J1182" i="16"/>
  <c r="K1182" i="16"/>
  <c r="L1182" i="16"/>
  <c r="M1182" i="16"/>
  <c r="N1182" i="16"/>
  <c r="O1182" i="16"/>
  <c r="P1182" i="16"/>
  <c r="Q1182" i="16"/>
  <c r="R1182" i="16"/>
  <c r="S1182" i="16"/>
  <c r="T1182" i="16"/>
  <c r="U1182" i="16"/>
  <c r="V1182" i="16"/>
  <c r="W1182" i="16"/>
  <c r="X1182" i="16"/>
  <c r="Y1182" i="16"/>
  <c r="Z1182" i="16"/>
  <c r="AA1182" i="16"/>
  <c r="AB1182" i="16"/>
  <c r="AC1182" i="16"/>
  <c r="AD1182" i="16"/>
  <c r="AE1182" i="16"/>
  <c r="AF1182" i="16"/>
  <c r="AG1182" i="16"/>
  <c r="AH1182" i="16"/>
  <c r="AI1182" i="16"/>
  <c r="D1183" i="16"/>
  <c r="E1183" i="16"/>
  <c r="F1183" i="16"/>
  <c r="G1183" i="16"/>
  <c r="H1183" i="16"/>
  <c r="I1183" i="16"/>
  <c r="J1183" i="16"/>
  <c r="K1183" i="16"/>
  <c r="L1183" i="16"/>
  <c r="M1183" i="16"/>
  <c r="N1183" i="16"/>
  <c r="O1183" i="16"/>
  <c r="P1183" i="16"/>
  <c r="Q1183" i="16"/>
  <c r="R1183" i="16"/>
  <c r="S1183" i="16"/>
  <c r="T1183" i="16"/>
  <c r="U1183" i="16"/>
  <c r="V1183" i="16"/>
  <c r="W1183" i="16"/>
  <c r="X1183" i="16"/>
  <c r="Y1183" i="16"/>
  <c r="Z1183" i="16"/>
  <c r="AA1183" i="16"/>
  <c r="AB1183" i="16"/>
  <c r="AC1183" i="16"/>
  <c r="AD1183" i="16"/>
  <c r="AE1183" i="16"/>
  <c r="AF1183" i="16"/>
  <c r="AG1183" i="16"/>
  <c r="AH1183" i="16"/>
  <c r="AI1183" i="16"/>
  <c r="D1184" i="16"/>
  <c r="E1184" i="16"/>
  <c r="F1184" i="16"/>
  <c r="G1184" i="16"/>
  <c r="H1184" i="16"/>
  <c r="I1184" i="16"/>
  <c r="J1184" i="16"/>
  <c r="K1184" i="16"/>
  <c r="L1184" i="16"/>
  <c r="M1184" i="16"/>
  <c r="N1184" i="16"/>
  <c r="O1184" i="16"/>
  <c r="P1184" i="16"/>
  <c r="Q1184" i="16"/>
  <c r="R1184" i="16"/>
  <c r="S1184" i="16"/>
  <c r="T1184" i="16"/>
  <c r="U1184" i="16"/>
  <c r="V1184" i="16"/>
  <c r="W1184" i="16"/>
  <c r="X1184" i="16"/>
  <c r="Y1184" i="16"/>
  <c r="Z1184" i="16"/>
  <c r="AA1184" i="16"/>
  <c r="AB1184" i="16"/>
  <c r="AC1184" i="16"/>
  <c r="AD1184" i="16"/>
  <c r="AE1184" i="16"/>
  <c r="AF1184" i="16"/>
  <c r="AG1184" i="16"/>
  <c r="AH1184" i="16"/>
  <c r="AI1184" i="16"/>
  <c r="D1185" i="16"/>
  <c r="E1185" i="16"/>
  <c r="F1185" i="16"/>
  <c r="G1185" i="16"/>
  <c r="H1185" i="16"/>
  <c r="I1185" i="16"/>
  <c r="J1185" i="16"/>
  <c r="K1185" i="16"/>
  <c r="L1185" i="16"/>
  <c r="M1185" i="16"/>
  <c r="N1185" i="16"/>
  <c r="O1185" i="16"/>
  <c r="P1185" i="16"/>
  <c r="Q1185" i="16"/>
  <c r="R1185" i="16"/>
  <c r="S1185" i="16"/>
  <c r="T1185" i="16"/>
  <c r="U1185" i="16"/>
  <c r="V1185" i="16"/>
  <c r="W1185" i="16"/>
  <c r="X1185" i="16"/>
  <c r="Y1185" i="16"/>
  <c r="Z1185" i="16"/>
  <c r="AA1185" i="16"/>
  <c r="AB1185" i="16"/>
  <c r="AC1185" i="16"/>
  <c r="AD1185" i="16"/>
  <c r="AE1185" i="16"/>
  <c r="AF1185" i="16"/>
  <c r="AG1185" i="16"/>
  <c r="AH1185" i="16"/>
  <c r="AI1185" i="16"/>
  <c r="D1186" i="16"/>
  <c r="E1186" i="16"/>
  <c r="F1186" i="16"/>
  <c r="G1186" i="16"/>
  <c r="H1186" i="16"/>
  <c r="I1186" i="16"/>
  <c r="J1186" i="16"/>
  <c r="K1186" i="16"/>
  <c r="L1186" i="16"/>
  <c r="M1186" i="16"/>
  <c r="N1186" i="16"/>
  <c r="O1186" i="16"/>
  <c r="P1186" i="16"/>
  <c r="Q1186" i="16"/>
  <c r="R1186" i="16"/>
  <c r="S1186" i="16"/>
  <c r="T1186" i="16"/>
  <c r="U1186" i="16"/>
  <c r="V1186" i="16"/>
  <c r="W1186" i="16"/>
  <c r="X1186" i="16"/>
  <c r="Y1186" i="16"/>
  <c r="Z1186" i="16"/>
  <c r="AA1186" i="16"/>
  <c r="AB1186" i="16"/>
  <c r="AC1186" i="16"/>
  <c r="AD1186" i="16"/>
  <c r="AE1186" i="16"/>
  <c r="AF1186" i="16"/>
  <c r="AG1186" i="16"/>
  <c r="AH1186" i="16"/>
  <c r="AI1186" i="16"/>
  <c r="D1187" i="16"/>
  <c r="E1187" i="16"/>
  <c r="F1187" i="16"/>
  <c r="G1187" i="16"/>
  <c r="H1187" i="16"/>
  <c r="I1187" i="16"/>
  <c r="J1187" i="16"/>
  <c r="K1187" i="16"/>
  <c r="L1187" i="16"/>
  <c r="M1187" i="16"/>
  <c r="N1187" i="16"/>
  <c r="O1187" i="16"/>
  <c r="P1187" i="16"/>
  <c r="Q1187" i="16"/>
  <c r="R1187" i="16"/>
  <c r="S1187" i="16"/>
  <c r="T1187" i="16"/>
  <c r="U1187" i="16"/>
  <c r="V1187" i="16"/>
  <c r="W1187" i="16"/>
  <c r="X1187" i="16"/>
  <c r="Y1187" i="16"/>
  <c r="Z1187" i="16"/>
  <c r="AA1187" i="16"/>
  <c r="AB1187" i="16"/>
  <c r="AC1187" i="16"/>
  <c r="AD1187" i="16"/>
  <c r="AE1187" i="16"/>
  <c r="AF1187" i="16"/>
  <c r="AG1187" i="16"/>
  <c r="AH1187" i="16"/>
  <c r="AI1187" i="16"/>
  <c r="D1188" i="16"/>
  <c r="E1188" i="16"/>
  <c r="F1188" i="16"/>
  <c r="G1188" i="16"/>
  <c r="H1188" i="16"/>
  <c r="I1188" i="16"/>
  <c r="J1188" i="16"/>
  <c r="K1188" i="16"/>
  <c r="L1188" i="16"/>
  <c r="M1188" i="16"/>
  <c r="N1188" i="16"/>
  <c r="O1188" i="16"/>
  <c r="P1188" i="16"/>
  <c r="Q1188" i="16"/>
  <c r="R1188" i="16"/>
  <c r="S1188" i="16"/>
  <c r="T1188" i="16"/>
  <c r="U1188" i="16"/>
  <c r="V1188" i="16"/>
  <c r="W1188" i="16"/>
  <c r="X1188" i="16"/>
  <c r="Y1188" i="16"/>
  <c r="Z1188" i="16"/>
  <c r="AA1188" i="16"/>
  <c r="AB1188" i="16"/>
  <c r="AC1188" i="16"/>
  <c r="AD1188" i="16"/>
  <c r="AE1188" i="16"/>
  <c r="AF1188" i="16"/>
  <c r="AG1188" i="16"/>
  <c r="AH1188" i="16"/>
  <c r="AI1188" i="16"/>
  <c r="D1189" i="16"/>
  <c r="E1189" i="16"/>
  <c r="F1189" i="16"/>
  <c r="G1189" i="16"/>
  <c r="H1189" i="16"/>
  <c r="I1189" i="16"/>
  <c r="J1189" i="16"/>
  <c r="K1189" i="16"/>
  <c r="L1189" i="16"/>
  <c r="M1189" i="16"/>
  <c r="N1189" i="16"/>
  <c r="O1189" i="16"/>
  <c r="P1189" i="16"/>
  <c r="Q1189" i="16"/>
  <c r="R1189" i="16"/>
  <c r="S1189" i="16"/>
  <c r="T1189" i="16"/>
  <c r="U1189" i="16"/>
  <c r="V1189" i="16"/>
  <c r="W1189" i="16"/>
  <c r="X1189" i="16"/>
  <c r="Y1189" i="16"/>
  <c r="Z1189" i="16"/>
  <c r="AA1189" i="16"/>
  <c r="AB1189" i="16"/>
  <c r="AC1189" i="16"/>
  <c r="AD1189" i="16"/>
  <c r="AE1189" i="16"/>
  <c r="AF1189" i="16"/>
  <c r="AG1189" i="16"/>
  <c r="AH1189" i="16"/>
  <c r="AI1189" i="16"/>
  <c r="D1190" i="16"/>
  <c r="E1190" i="16"/>
  <c r="F1190" i="16"/>
  <c r="G1190" i="16"/>
  <c r="H1190" i="16"/>
  <c r="I1190" i="16"/>
  <c r="J1190" i="16"/>
  <c r="K1190" i="16"/>
  <c r="L1190" i="16"/>
  <c r="M1190" i="16"/>
  <c r="N1190" i="16"/>
  <c r="O1190" i="16"/>
  <c r="P1190" i="16"/>
  <c r="Q1190" i="16"/>
  <c r="R1190" i="16"/>
  <c r="S1190" i="16"/>
  <c r="T1190" i="16"/>
  <c r="U1190" i="16"/>
  <c r="V1190" i="16"/>
  <c r="W1190" i="16"/>
  <c r="X1190" i="16"/>
  <c r="Y1190" i="16"/>
  <c r="Z1190" i="16"/>
  <c r="AA1190" i="16"/>
  <c r="AB1190" i="16"/>
  <c r="AC1190" i="16"/>
  <c r="AD1190" i="16"/>
  <c r="AE1190" i="16"/>
  <c r="AF1190" i="16"/>
  <c r="AG1190" i="16"/>
  <c r="AH1190" i="16"/>
  <c r="AI1190" i="16"/>
  <c r="D1191" i="16"/>
  <c r="E1191" i="16"/>
  <c r="F1191" i="16"/>
  <c r="G1191" i="16"/>
  <c r="H1191" i="16"/>
  <c r="I1191" i="16"/>
  <c r="J1191" i="16"/>
  <c r="K1191" i="16"/>
  <c r="L1191" i="16"/>
  <c r="M1191" i="16"/>
  <c r="N1191" i="16"/>
  <c r="O1191" i="16"/>
  <c r="P1191" i="16"/>
  <c r="Q1191" i="16"/>
  <c r="R1191" i="16"/>
  <c r="S1191" i="16"/>
  <c r="T1191" i="16"/>
  <c r="U1191" i="16"/>
  <c r="V1191" i="16"/>
  <c r="W1191" i="16"/>
  <c r="X1191" i="16"/>
  <c r="Y1191" i="16"/>
  <c r="Z1191" i="16"/>
  <c r="AA1191" i="16"/>
  <c r="AB1191" i="16"/>
  <c r="AC1191" i="16"/>
  <c r="AD1191" i="16"/>
  <c r="AE1191" i="16"/>
  <c r="AF1191" i="16"/>
  <c r="AG1191" i="16"/>
  <c r="AH1191" i="16"/>
  <c r="AI1191" i="16"/>
  <c r="D1192" i="16"/>
  <c r="E1192" i="16"/>
  <c r="F1192" i="16"/>
  <c r="G1192" i="16"/>
  <c r="H1192" i="16"/>
  <c r="I1192" i="16"/>
  <c r="J1192" i="16"/>
  <c r="K1192" i="16"/>
  <c r="L1192" i="16"/>
  <c r="M1192" i="16"/>
  <c r="N1192" i="16"/>
  <c r="O1192" i="16"/>
  <c r="P1192" i="16"/>
  <c r="Q1192" i="16"/>
  <c r="R1192" i="16"/>
  <c r="S1192" i="16"/>
  <c r="T1192" i="16"/>
  <c r="U1192" i="16"/>
  <c r="V1192" i="16"/>
  <c r="W1192" i="16"/>
  <c r="X1192" i="16"/>
  <c r="Y1192" i="16"/>
  <c r="Z1192" i="16"/>
  <c r="AA1192" i="16"/>
  <c r="AB1192" i="16"/>
  <c r="AC1192" i="16"/>
  <c r="AD1192" i="16"/>
  <c r="AE1192" i="16"/>
  <c r="AF1192" i="16"/>
  <c r="AG1192" i="16"/>
  <c r="AH1192" i="16"/>
  <c r="AI1192" i="16"/>
  <c r="D1193" i="16"/>
  <c r="E1193" i="16"/>
  <c r="F1193" i="16"/>
  <c r="G1193" i="16"/>
  <c r="H1193" i="16"/>
  <c r="I1193" i="16"/>
  <c r="J1193" i="16"/>
  <c r="K1193" i="16"/>
  <c r="L1193" i="16"/>
  <c r="M1193" i="16"/>
  <c r="N1193" i="16"/>
  <c r="O1193" i="16"/>
  <c r="P1193" i="16"/>
  <c r="Q1193" i="16"/>
  <c r="R1193" i="16"/>
  <c r="S1193" i="16"/>
  <c r="T1193" i="16"/>
  <c r="U1193" i="16"/>
  <c r="V1193" i="16"/>
  <c r="W1193" i="16"/>
  <c r="X1193" i="16"/>
  <c r="Y1193" i="16"/>
  <c r="Z1193" i="16"/>
  <c r="AA1193" i="16"/>
  <c r="AB1193" i="16"/>
  <c r="AC1193" i="16"/>
  <c r="AD1193" i="16"/>
  <c r="AE1193" i="16"/>
  <c r="AF1193" i="16"/>
  <c r="AG1193" i="16"/>
  <c r="AH1193" i="16"/>
  <c r="AI1193" i="16"/>
  <c r="D1194" i="16"/>
  <c r="E1194" i="16"/>
  <c r="F1194" i="16"/>
  <c r="G1194" i="16"/>
  <c r="H1194" i="16"/>
  <c r="I1194" i="16"/>
  <c r="J1194" i="16"/>
  <c r="K1194" i="16"/>
  <c r="L1194" i="16"/>
  <c r="M1194" i="16"/>
  <c r="N1194" i="16"/>
  <c r="O1194" i="16"/>
  <c r="P1194" i="16"/>
  <c r="Q1194" i="16"/>
  <c r="R1194" i="16"/>
  <c r="S1194" i="16"/>
  <c r="T1194" i="16"/>
  <c r="U1194" i="16"/>
  <c r="V1194" i="16"/>
  <c r="W1194" i="16"/>
  <c r="X1194" i="16"/>
  <c r="Y1194" i="16"/>
  <c r="Z1194" i="16"/>
  <c r="AA1194" i="16"/>
  <c r="AB1194" i="16"/>
  <c r="AC1194" i="16"/>
  <c r="AD1194" i="16"/>
  <c r="AE1194" i="16"/>
  <c r="AF1194" i="16"/>
  <c r="AG1194" i="16"/>
  <c r="AH1194" i="16"/>
  <c r="AI1194" i="16"/>
  <c r="D1195" i="16"/>
  <c r="E1195" i="16"/>
  <c r="F1195" i="16"/>
  <c r="G1195" i="16"/>
  <c r="H1195" i="16"/>
  <c r="I1195" i="16"/>
  <c r="J1195" i="16"/>
  <c r="K1195" i="16"/>
  <c r="L1195" i="16"/>
  <c r="M1195" i="16"/>
  <c r="N1195" i="16"/>
  <c r="O1195" i="16"/>
  <c r="P1195" i="16"/>
  <c r="Q1195" i="16"/>
  <c r="R1195" i="16"/>
  <c r="S1195" i="16"/>
  <c r="T1195" i="16"/>
  <c r="U1195" i="16"/>
  <c r="V1195" i="16"/>
  <c r="W1195" i="16"/>
  <c r="X1195" i="16"/>
  <c r="Y1195" i="16"/>
  <c r="Z1195" i="16"/>
  <c r="AA1195" i="16"/>
  <c r="AB1195" i="16"/>
  <c r="AC1195" i="16"/>
  <c r="AD1195" i="16"/>
  <c r="AE1195" i="16"/>
  <c r="AF1195" i="16"/>
  <c r="AG1195" i="16"/>
  <c r="AH1195" i="16"/>
  <c r="AI1195" i="16"/>
  <c r="D1196" i="16"/>
  <c r="E1196" i="16"/>
  <c r="F1196" i="16"/>
  <c r="G1196" i="16"/>
  <c r="H1196" i="16"/>
  <c r="I1196" i="16"/>
  <c r="J1196" i="16"/>
  <c r="K1196" i="16"/>
  <c r="L1196" i="16"/>
  <c r="M1196" i="16"/>
  <c r="N1196" i="16"/>
  <c r="O1196" i="16"/>
  <c r="P1196" i="16"/>
  <c r="Q1196" i="16"/>
  <c r="R1196" i="16"/>
  <c r="S1196" i="16"/>
  <c r="T1196" i="16"/>
  <c r="U1196" i="16"/>
  <c r="V1196" i="16"/>
  <c r="W1196" i="16"/>
  <c r="X1196" i="16"/>
  <c r="Y1196" i="16"/>
  <c r="Z1196" i="16"/>
  <c r="AA1196" i="16"/>
  <c r="AB1196" i="16"/>
  <c r="AC1196" i="16"/>
  <c r="AD1196" i="16"/>
  <c r="AE1196" i="16"/>
  <c r="AF1196" i="16"/>
  <c r="AG1196" i="16"/>
  <c r="AH1196" i="16"/>
  <c r="AI1196" i="16"/>
  <c r="D1197" i="16"/>
  <c r="E1197" i="16"/>
  <c r="F1197" i="16"/>
  <c r="G1197" i="16"/>
  <c r="H1197" i="16"/>
  <c r="I1197" i="16"/>
  <c r="J1197" i="16"/>
  <c r="K1197" i="16"/>
  <c r="L1197" i="16"/>
  <c r="M1197" i="16"/>
  <c r="N1197" i="16"/>
  <c r="O1197" i="16"/>
  <c r="P1197" i="16"/>
  <c r="Q1197" i="16"/>
  <c r="R1197" i="16"/>
  <c r="S1197" i="16"/>
  <c r="T1197" i="16"/>
  <c r="U1197" i="16"/>
  <c r="V1197" i="16"/>
  <c r="W1197" i="16"/>
  <c r="X1197" i="16"/>
  <c r="Y1197" i="16"/>
  <c r="Z1197" i="16"/>
  <c r="AA1197" i="16"/>
  <c r="AB1197" i="16"/>
  <c r="AC1197" i="16"/>
  <c r="AD1197" i="16"/>
  <c r="AE1197" i="16"/>
  <c r="AF1197" i="16"/>
  <c r="AG1197" i="16"/>
  <c r="AH1197" i="16"/>
  <c r="AI1197" i="16"/>
  <c r="D1198" i="16"/>
  <c r="E1198" i="16"/>
  <c r="F1198" i="16"/>
  <c r="G1198" i="16"/>
  <c r="H1198" i="16"/>
  <c r="I1198" i="16"/>
  <c r="J1198" i="16"/>
  <c r="K1198" i="16"/>
  <c r="L1198" i="16"/>
  <c r="M1198" i="16"/>
  <c r="N1198" i="16"/>
  <c r="O1198" i="16"/>
  <c r="P1198" i="16"/>
  <c r="Q1198" i="16"/>
  <c r="R1198" i="16"/>
  <c r="S1198" i="16"/>
  <c r="T1198" i="16"/>
  <c r="U1198" i="16"/>
  <c r="V1198" i="16"/>
  <c r="W1198" i="16"/>
  <c r="X1198" i="16"/>
  <c r="Y1198" i="16"/>
  <c r="Z1198" i="16"/>
  <c r="AA1198" i="16"/>
  <c r="AB1198" i="16"/>
  <c r="AC1198" i="16"/>
  <c r="AD1198" i="16"/>
  <c r="AE1198" i="16"/>
  <c r="AF1198" i="16"/>
  <c r="AG1198" i="16"/>
  <c r="AH1198" i="16"/>
  <c r="AI1198" i="16"/>
  <c r="D1199" i="16"/>
  <c r="E1199" i="16"/>
  <c r="F1199" i="16"/>
  <c r="G1199" i="16"/>
  <c r="H1199" i="16"/>
  <c r="I1199" i="16"/>
  <c r="J1199" i="16"/>
  <c r="K1199" i="16"/>
  <c r="L1199" i="16"/>
  <c r="M1199" i="16"/>
  <c r="N1199" i="16"/>
  <c r="O1199" i="16"/>
  <c r="P1199" i="16"/>
  <c r="Q1199" i="16"/>
  <c r="R1199" i="16"/>
  <c r="S1199" i="16"/>
  <c r="T1199" i="16"/>
  <c r="U1199" i="16"/>
  <c r="V1199" i="16"/>
  <c r="W1199" i="16"/>
  <c r="X1199" i="16"/>
  <c r="Y1199" i="16"/>
  <c r="Z1199" i="16"/>
  <c r="AA1199" i="16"/>
  <c r="AB1199" i="16"/>
  <c r="AC1199" i="16"/>
  <c r="AD1199" i="16"/>
  <c r="AE1199" i="16"/>
  <c r="AF1199" i="16"/>
  <c r="AG1199" i="16"/>
  <c r="AH1199" i="16"/>
  <c r="AI1199" i="16"/>
  <c r="D1200" i="16"/>
  <c r="E1200" i="16"/>
  <c r="F1200" i="16"/>
  <c r="G1200" i="16"/>
  <c r="H1200" i="16"/>
  <c r="I1200" i="16"/>
  <c r="J1200" i="16"/>
  <c r="K1200" i="16"/>
  <c r="L1200" i="16"/>
  <c r="M1200" i="16"/>
  <c r="N1200" i="16"/>
  <c r="O1200" i="16"/>
  <c r="P1200" i="16"/>
  <c r="Q1200" i="16"/>
  <c r="R1200" i="16"/>
  <c r="S1200" i="16"/>
  <c r="T1200" i="16"/>
  <c r="U1200" i="16"/>
  <c r="V1200" i="16"/>
  <c r="W1200" i="16"/>
  <c r="X1200" i="16"/>
  <c r="Y1200" i="16"/>
  <c r="Z1200" i="16"/>
  <c r="AA1200" i="16"/>
  <c r="AB1200" i="16"/>
  <c r="AC1200" i="16"/>
  <c r="AD1200" i="16"/>
  <c r="AE1200" i="16"/>
  <c r="AF1200" i="16"/>
  <c r="AG1200" i="16"/>
  <c r="AH1200" i="16"/>
  <c r="AI1200" i="16"/>
  <c r="D1201" i="16"/>
  <c r="E1201" i="16"/>
  <c r="F1201" i="16"/>
  <c r="G1201" i="16"/>
  <c r="H1201" i="16"/>
  <c r="I1201" i="16"/>
  <c r="J1201" i="16"/>
  <c r="K1201" i="16"/>
  <c r="L1201" i="16"/>
  <c r="M1201" i="16"/>
  <c r="N1201" i="16"/>
  <c r="O1201" i="16"/>
  <c r="P1201" i="16"/>
  <c r="Q1201" i="16"/>
  <c r="R1201" i="16"/>
  <c r="S1201" i="16"/>
  <c r="T1201" i="16"/>
  <c r="U1201" i="16"/>
  <c r="V1201" i="16"/>
  <c r="W1201" i="16"/>
  <c r="X1201" i="16"/>
  <c r="Y1201" i="16"/>
  <c r="Z1201" i="16"/>
  <c r="AA1201" i="16"/>
  <c r="AB1201" i="16"/>
  <c r="AC1201" i="16"/>
  <c r="AD1201" i="16"/>
  <c r="AE1201" i="16"/>
  <c r="AF1201" i="16"/>
  <c r="AG1201" i="16"/>
  <c r="AH1201" i="16"/>
  <c r="AI1201" i="16"/>
  <c r="D1202" i="16"/>
  <c r="E1202" i="16"/>
  <c r="F1202" i="16"/>
  <c r="G1202" i="16"/>
  <c r="H1202" i="16"/>
  <c r="I1202" i="16"/>
  <c r="J1202" i="16"/>
  <c r="K1202" i="16"/>
  <c r="L1202" i="16"/>
  <c r="M1202" i="16"/>
  <c r="N1202" i="16"/>
  <c r="O1202" i="16"/>
  <c r="P1202" i="16"/>
  <c r="Q1202" i="16"/>
  <c r="R1202" i="16"/>
  <c r="S1202" i="16"/>
  <c r="T1202" i="16"/>
  <c r="U1202" i="16"/>
  <c r="V1202" i="16"/>
  <c r="W1202" i="16"/>
  <c r="X1202" i="16"/>
  <c r="Y1202" i="16"/>
  <c r="Z1202" i="16"/>
  <c r="AA1202" i="16"/>
  <c r="AB1202" i="16"/>
  <c r="AC1202" i="16"/>
  <c r="AD1202" i="16"/>
  <c r="AE1202" i="16"/>
  <c r="AF1202" i="16"/>
  <c r="AG1202" i="16"/>
  <c r="AH1202" i="16"/>
  <c r="AI1202" i="16"/>
  <c r="D1203" i="16"/>
  <c r="E1203" i="16"/>
  <c r="F1203" i="16"/>
  <c r="G1203" i="16"/>
  <c r="H1203" i="16"/>
  <c r="I1203" i="16"/>
  <c r="J1203" i="16"/>
  <c r="K1203" i="16"/>
  <c r="L1203" i="16"/>
  <c r="M1203" i="16"/>
  <c r="N1203" i="16"/>
  <c r="O1203" i="16"/>
  <c r="P1203" i="16"/>
  <c r="Q1203" i="16"/>
  <c r="R1203" i="16"/>
  <c r="S1203" i="16"/>
  <c r="T1203" i="16"/>
  <c r="U1203" i="16"/>
  <c r="V1203" i="16"/>
  <c r="W1203" i="16"/>
  <c r="X1203" i="16"/>
  <c r="Y1203" i="16"/>
  <c r="Z1203" i="16"/>
  <c r="AA1203" i="16"/>
  <c r="AB1203" i="16"/>
  <c r="AC1203" i="16"/>
  <c r="AD1203" i="16"/>
  <c r="AE1203" i="16"/>
  <c r="AF1203" i="16"/>
  <c r="AG1203" i="16"/>
  <c r="AH1203" i="16"/>
  <c r="AI1203" i="16"/>
  <c r="D1204" i="16"/>
  <c r="E1204" i="16"/>
  <c r="F1204" i="16"/>
  <c r="G1204" i="16"/>
  <c r="H1204" i="16"/>
  <c r="I1204" i="16"/>
  <c r="J1204" i="16"/>
  <c r="K1204" i="16"/>
  <c r="L1204" i="16"/>
  <c r="M1204" i="16"/>
  <c r="N1204" i="16"/>
  <c r="O1204" i="16"/>
  <c r="P1204" i="16"/>
  <c r="Q1204" i="16"/>
  <c r="R1204" i="16"/>
  <c r="S1204" i="16"/>
  <c r="T1204" i="16"/>
  <c r="U1204" i="16"/>
  <c r="V1204" i="16"/>
  <c r="W1204" i="16"/>
  <c r="X1204" i="16"/>
  <c r="Y1204" i="16"/>
  <c r="Z1204" i="16"/>
  <c r="AA1204" i="16"/>
  <c r="AB1204" i="16"/>
  <c r="AC1204" i="16"/>
  <c r="AD1204" i="16"/>
  <c r="AE1204" i="16"/>
  <c r="AF1204" i="16"/>
  <c r="AG1204" i="16"/>
  <c r="AH1204" i="16"/>
  <c r="AI1204" i="16"/>
  <c r="D1205" i="16"/>
  <c r="E1205" i="16"/>
  <c r="F1205" i="16"/>
  <c r="G1205" i="16"/>
  <c r="H1205" i="16"/>
  <c r="I1205" i="16"/>
  <c r="J1205" i="16"/>
  <c r="K1205" i="16"/>
  <c r="L1205" i="16"/>
  <c r="M1205" i="16"/>
  <c r="N1205" i="16"/>
  <c r="O1205" i="16"/>
  <c r="P1205" i="16"/>
  <c r="Q1205" i="16"/>
  <c r="R1205" i="16"/>
  <c r="S1205" i="16"/>
  <c r="T1205" i="16"/>
  <c r="U1205" i="16"/>
  <c r="V1205" i="16"/>
  <c r="W1205" i="16"/>
  <c r="X1205" i="16"/>
  <c r="Y1205" i="16"/>
  <c r="Z1205" i="16"/>
  <c r="AA1205" i="16"/>
  <c r="AB1205" i="16"/>
  <c r="AC1205" i="16"/>
  <c r="AD1205" i="16"/>
  <c r="AE1205" i="16"/>
  <c r="AF1205" i="16"/>
  <c r="AG1205" i="16"/>
  <c r="AH1205" i="16"/>
  <c r="AI1205" i="16"/>
  <c r="D1206" i="16"/>
  <c r="E1206" i="16"/>
  <c r="F1206" i="16"/>
  <c r="G1206" i="16"/>
  <c r="H1206" i="16"/>
  <c r="I1206" i="16"/>
  <c r="J1206" i="16"/>
  <c r="K1206" i="16"/>
  <c r="L1206" i="16"/>
  <c r="M1206" i="16"/>
  <c r="N1206" i="16"/>
  <c r="O1206" i="16"/>
  <c r="P1206" i="16"/>
  <c r="Q1206" i="16"/>
  <c r="R1206" i="16"/>
  <c r="S1206" i="16"/>
  <c r="T1206" i="16"/>
  <c r="U1206" i="16"/>
  <c r="V1206" i="16"/>
  <c r="W1206" i="16"/>
  <c r="X1206" i="16"/>
  <c r="Y1206" i="16"/>
  <c r="Z1206" i="16"/>
  <c r="AA1206" i="16"/>
  <c r="AB1206" i="16"/>
  <c r="AC1206" i="16"/>
  <c r="AD1206" i="16"/>
  <c r="AE1206" i="16"/>
  <c r="AF1206" i="16"/>
  <c r="AG1206" i="16"/>
  <c r="AH1206" i="16"/>
  <c r="AI1206" i="16"/>
  <c r="D1207" i="16"/>
  <c r="E1207" i="16"/>
  <c r="F1207" i="16"/>
  <c r="G1207" i="16"/>
  <c r="H1207" i="16"/>
  <c r="I1207" i="16"/>
  <c r="J1207" i="16"/>
  <c r="K1207" i="16"/>
  <c r="L1207" i="16"/>
  <c r="M1207" i="16"/>
  <c r="N1207" i="16"/>
  <c r="O1207" i="16"/>
  <c r="P1207" i="16"/>
  <c r="Q1207" i="16"/>
  <c r="R1207" i="16"/>
  <c r="S1207" i="16"/>
  <c r="T1207" i="16"/>
  <c r="U1207" i="16"/>
  <c r="V1207" i="16"/>
  <c r="W1207" i="16"/>
  <c r="X1207" i="16"/>
  <c r="Y1207" i="16"/>
  <c r="Z1207" i="16"/>
  <c r="AA1207" i="16"/>
  <c r="AB1207" i="16"/>
  <c r="AC1207" i="16"/>
  <c r="AD1207" i="16"/>
  <c r="AE1207" i="16"/>
  <c r="AF1207" i="16"/>
  <c r="AG1207" i="16"/>
  <c r="AH1207" i="16"/>
  <c r="AI1207" i="16"/>
  <c r="D1208" i="16"/>
  <c r="E1208" i="16"/>
  <c r="F1208" i="16"/>
  <c r="G1208" i="16"/>
  <c r="H1208" i="16"/>
  <c r="I1208" i="16"/>
  <c r="J1208" i="16"/>
  <c r="K1208" i="16"/>
  <c r="L1208" i="16"/>
  <c r="M1208" i="16"/>
  <c r="N1208" i="16"/>
  <c r="O1208" i="16"/>
  <c r="P1208" i="16"/>
  <c r="Q1208" i="16"/>
  <c r="R1208" i="16"/>
  <c r="S1208" i="16"/>
  <c r="T1208" i="16"/>
  <c r="U1208" i="16"/>
  <c r="V1208" i="16"/>
  <c r="W1208" i="16"/>
  <c r="X1208" i="16"/>
  <c r="Y1208" i="16"/>
  <c r="Z1208" i="16"/>
  <c r="AA1208" i="16"/>
  <c r="AB1208" i="16"/>
  <c r="AC1208" i="16"/>
  <c r="AD1208" i="16"/>
  <c r="AE1208" i="16"/>
  <c r="AF1208" i="16"/>
  <c r="AG1208" i="16"/>
  <c r="AH1208" i="16"/>
  <c r="AI1208" i="16"/>
  <c r="D1209" i="16"/>
  <c r="E1209" i="16"/>
  <c r="F1209" i="16"/>
  <c r="G1209" i="16"/>
  <c r="H1209" i="16"/>
  <c r="I1209" i="16"/>
  <c r="J1209" i="16"/>
  <c r="K1209" i="16"/>
  <c r="L1209" i="16"/>
  <c r="M1209" i="16"/>
  <c r="N1209" i="16"/>
  <c r="O1209" i="16"/>
  <c r="P1209" i="16"/>
  <c r="Q1209" i="16"/>
  <c r="R1209" i="16"/>
  <c r="S1209" i="16"/>
  <c r="T1209" i="16"/>
  <c r="U1209" i="16"/>
  <c r="V1209" i="16"/>
  <c r="W1209" i="16"/>
  <c r="X1209" i="16"/>
  <c r="Y1209" i="16"/>
  <c r="Z1209" i="16"/>
  <c r="AA1209" i="16"/>
  <c r="AB1209" i="16"/>
  <c r="AC1209" i="16"/>
  <c r="AD1209" i="16"/>
  <c r="AE1209" i="16"/>
  <c r="AF1209" i="16"/>
  <c r="AG1209" i="16"/>
  <c r="AH1209" i="16"/>
  <c r="AI1209" i="16"/>
  <c r="D1210" i="16"/>
  <c r="E1210" i="16"/>
  <c r="F1210" i="16"/>
  <c r="G1210" i="16"/>
  <c r="H1210" i="16"/>
  <c r="I1210" i="16"/>
  <c r="J1210" i="16"/>
  <c r="K1210" i="16"/>
  <c r="L1210" i="16"/>
  <c r="M1210" i="16"/>
  <c r="N1210" i="16"/>
  <c r="O1210" i="16"/>
  <c r="P1210" i="16"/>
  <c r="Q1210" i="16"/>
  <c r="R1210" i="16"/>
  <c r="S1210" i="16"/>
  <c r="T1210" i="16"/>
  <c r="U1210" i="16"/>
  <c r="V1210" i="16"/>
  <c r="W1210" i="16"/>
  <c r="X1210" i="16"/>
  <c r="Y1210" i="16"/>
  <c r="Z1210" i="16"/>
  <c r="AA1210" i="16"/>
  <c r="AB1210" i="16"/>
  <c r="AC1210" i="16"/>
  <c r="AD1210" i="16"/>
  <c r="AE1210" i="16"/>
  <c r="AF1210" i="16"/>
  <c r="AG1210" i="16"/>
  <c r="AH1210" i="16"/>
  <c r="AI1210" i="16"/>
  <c r="D1211" i="16"/>
  <c r="E1211" i="16"/>
  <c r="F1211" i="16"/>
  <c r="G1211" i="16"/>
  <c r="H1211" i="16"/>
  <c r="I1211" i="16"/>
  <c r="J1211" i="16"/>
  <c r="K1211" i="16"/>
  <c r="L1211" i="16"/>
  <c r="M1211" i="16"/>
  <c r="N1211" i="16"/>
  <c r="O1211" i="16"/>
  <c r="P1211" i="16"/>
  <c r="Q1211" i="16"/>
  <c r="R1211" i="16"/>
  <c r="S1211" i="16"/>
  <c r="T1211" i="16"/>
  <c r="U1211" i="16"/>
  <c r="V1211" i="16"/>
  <c r="W1211" i="16"/>
  <c r="X1211" i="16"/>
  <c r="Y1211" i="16"/>
  <c r="Z1211" i="16"/>
  <c r="AA1211" i="16"/>
  <c r="AB1211" i="16"/>
  <c r="AC1211" i="16"/>
  <c r="AD1211" i="16"/>
  <c r="AE1211" i="16"/>
  <c r="AF1211" i="16"/>
  <c r="AG1211" i="16"/>
  <c r="AH1211" i="16"/>
  <c r="AI1211" i="16"/>
  <c r="D1212" i="16"/>
  <c r="E1212" i="16"/>
  <c r="F1212" i="16"/>
  <c r="G1212" i="16"/>
  <c r="H1212" i="16"/>
  <c r="I1212" i="16"/>
  <c r="J1212" i="16"/>
  <c r="K1212" i="16"/>
  <c r="L1212" i="16"/>
  <c r="M1212" i="16"/>
  <c r="N1212" i="16"/>
  <c r="O1212" i="16"/>
  <c r="P1212" i="16"/>
  <c r="Q1212" i="16"/>
  <c r="R1212" i="16"/>
  <c r="S1212" i="16"/>
  <c r="T1212" i="16"/>
  <c r="U1212" i="16"/>
  <c r="V1212" i="16"/>
  <c r="W1212" i="16"/>
  <c r="X1212" i="16"/>
  <c r="Y1212" i="16"/>
  <c r="Z1212" i="16"/>
  <c r="AA1212" i="16"/>
  <c r="AB1212" i="16"/>
  <c r="AC1212" i="16"/>
  <c r="AD1212" i="16"/>
  <c r="AE1212" i="16"/>
  <c r="AF1212" i="16"/>
  <c r="AG1212" i="16"/>
  <c r="AH1212" i="16"/>
  <c r="AI1212" i="16"/>
  <c r="D1213" i="16"/>
  <c r="E1213" i="16"/>
  <c r="F1213" i="16"/>
  <c r="G1213" i="16"/>
  <c r="H1213" i="16"/>
  <c r="I1213" i="16"/>
  <c r="J1213" i="16"/>
  <c r="K1213" i="16"/>
  <c r="L1213" i="16"/>
  <c r="M1213" i="16"/>
  <c r="N1213" i="16"/>
  <c r="O1213" i="16"/>
  <c r="P1213" i="16"/>
  <c r="Q1213" i="16"/>
  <c r="R1213" i="16"/>
  <c r="S1213" i="16"/>
  <c r="T1213" i="16"/>
  <c r="U1213" i="16"/>
  <c r="V1213" i="16"/>
  <c r="W1213" i="16"/>
  <c r="X1213" i="16"/>
  <c r="Y1213" i="16"/>
  <c r="Z1213" i="16"/>
  <c r="AA1213" i="16"/>
  <c r="AB1213" i="16"/>
  <c r="AC1213" i="16"/>
  <c r="AD1213" i="16"/>
  <c r="AE1213" i="16"/>
  <c r="AF1213" i="16"/>
  <c r="AG1213" i="16"/>
  <c r="AH1213" i="16"/>
  <c r="AI1213" i="16"/>
  <c r="D1214" i="16"/>
  <c r="E1214" i="16"/>
  <c r="F1214" i="16"/>
  <c r="G1214" i="16"/>
  <c r="H1214" i="16"/>
  <c r="I1214" i="16"/>
  <c r="J1214" i="16"/>
  <c r="K1214" i="16"/>
  <c r="L1214" i="16"/>
  <c r="M1214" i="16"/>
  <c r="N1214" i="16"/>
  <c r="O1214" i="16"/>
  <c r="P1214" i="16"/>
  <c r="Q1214" i="16"/>
  <c r="R1214" i="16"/>
  <c r="S1214" i="16"/>
  <c r="T1214" i="16"/>
  <c r="U1214" i="16"/>
  <c r="V1214" i="16"/>
  <c r="W1214" i="16"/>
  <c r="X1214" i="16"/>
  <c r="Y1214" i="16"/>
  <c r="Z1214" i="16"/>
  <c r="AA1214" i="16"/>
  <c r="AB1214" i="16"/>
  <c r="AC1214" i="16"/>
  <c r="AD1214" i="16"/>
  <c r="AE1214" i="16"/>
  <c r="AF1214" i="16"/>
  <c r="AG1214" i="16"/>
  <c r="AH1214" i="16"/>
  <c r="AI1214" i="16"/>
  <c r="D1215" i="16"/>
  <c r="E1215" i="16"/>
  <c r="F1215" i="16"/>
  <c r="G1215" i="16"/>
  <c r="H1215" i="16"/>
  <c r="I1215" i="16"/>
  <c r="J1215" i="16"/>
  <c r="K1215" i="16"/>
  <c r="L1215" i="16"/>
  <c r="M1215" i="16"/>
  <c r="N1215" i="16"/>
  <c r="O1215" i="16"/>
  <c r="P1215" i="16"/>
  <c r="Q1215" i="16"/>
  <c r="R1215" i="16"/>
  <c r="S1215" i="16"/>
  <c r="T1215" i="16"/>
  <c r="U1215" i="16"/>
  <c r="V1215" i="16"/>
  <c r="W1215" i="16"/>
  <c r="X1215" i="16"/>
  <c r="Y1215" i="16"/>
  <c r="Z1215" i="16"/>
  <c r="AA1215" i="16"/>
  <c r="AB1215" i="16"/>
  <c r="AC1215" i="16"/>
  <c r="AD1215" i="16"/>
  <c r="AE1215" i="16"/>
  <c r="AF1215" i="16"/>
  <c r="AG1215" i="16"/>
  <c r="AH1215" i="16"/>
  <c r="AI1215" i="16"/>
  <c r="D1216" i="16"/>
  <c r="E1216" i="16"/>
  <c r="F1216" i="16"/>
  <c r="G1216" i="16"/>
  <c r="H1216" i="16"/>
  <c r="I1216" i="16"/>
  <c r="J1216" i="16"/>
  <c r="K1216" i="16"/>
  <c r="L1216" i="16"/>
  <c r="M1216" i="16"/>
  <c r="N1216" i="16"/>
  <c r="O1216" i="16"/>
  <c r="P1216" i="16"/>
  <c r="Q1216" i="16"/>
  <c r="R1216" i="16"/>
  <c r="S1216" i="16"/>
  <c r="T1216" i="16"/>
  <c r="U1216" i="16"/>
  <c r="V1216" i="16"/>
  <c r="W1216" i="16"/>
  <c r="X1216" i="16"/>
  <c r="Y1216" i="16"/>
  <c r="Z1216" i="16"/>
  <c r="AA1216" i="16"/>
  <c r="AB1216" i="16"/>
  <c r="AC1216" i="16"/>
  <c r="AD1216" i="16"/>
  <c r="AE1216" i="16"/>
  <c r="AF1216" i="16"/>
  <c r="AG1216" i="16"/>
  <c r="AH1216" i="16"/>
  <c r="AI1216" i="16"/>
  <c r="D1217" i="16"/>
  <c r="E1217" i="16"/>
  <c r="F1217" i="16"/>
  <c r="G1217" i="16"/>
  <c r="H1217" i="16"/>
  <c r="I1217" i="16"/>
  <c r="J1217" i="16"/>
  <c r="K1217" i="16"/>
  <c r="L1217" i="16"/>
  <c r="M1217" i="16"/>
  <c r="N1217" i="16"/>
  <c r="O1217" i="16"/>
  <c r="P1217" i="16"/>
  <c r="Q1217" i="16"/>
  <c r="R1217" i="16"/>
  <c r="S1217" i="16"/>
  <c r="T1217" i="16"/>
  <c r="U1217" i="16"/>
  <c r="V1217" i="16"/>
  <c r="W1217" i="16"/>
  <c r="X1217" i="16"/>
  <c r="Y1217" i="16"/>
  <c r="Z1217" i="16"/>
  <c r="AA1217" i="16"/>
  <c r="AB1217" i="16"/>
  <c r="AC1217" i="16"/>
  <c r="AD1217" i="16"/>
  <c r="AE1217" i="16"/>
  <c r="AF1217" i="16"/>
  <c r="AG1217" i="16"/>
  <c r="AH1217" i="16"/>
  <c r="AI1217" i="16"/>
  <c r="D1218" i="16"/>
  <c r="E1218" i="16"/>
  <c r="F1218" i="16"/>
  <c r="G1218" i="16"/>
  <c r="H1218" i="16"/>
  <c r="I1218" i="16"/>
  <c r="J1218" i="16"/>
  <c r="K1218" i="16"/>
  <c r="L1218" i="16"/>
  <c r="M1218" i="16"/>
  <c r="N1218" i="16"/>
  <c r="O1218" i="16"/>
  <c r="P1218" i="16"/>
  <c r="Q1218" i="16"/>
  <c r="R1218" i="16"/>
  <c r="S1218" i="16"/>
  <c r="T1218" i="16"/>
  <c r="U1218" i="16"/>
  <c r="V1218" i="16"/>
  <c r="W1218" i="16"/>
  <c r="X1218" i="16"/>
  <c r="Y1218" i="16"/>
  <c r="Z1218" i="16"/>
  <c r="AA1218" i="16"/>
  <c r="AB1218" i="16"/>
  <c r="AC1218" i="16"/>
  <c r="AD1218" i="16"/>
  <c r="AE1218" i="16"/>
  <c r="AF1218" i="16"/>
  <c r="AG1218" i="16"/>
  <c r="AH1218" i="16"/>
  <c r="AI1218" i="16"/>
  <c r="D1219" i="16"/>
  <c r="E1219" i="16"/>
  <c r="F1219" i="16"/>
  <c r="G1219" i="16"/>
  <c r="H1219" i="16"/>
  <c r="I1219" i="16"/>
  <c r="J1219" i="16"/>
  <c r="K1219" i="16"/>
  <c r="L1219" i="16"/>
  <c r="M1219" i="16"/>
  <c r="N1219" i="16"/>
  <c r="O1219" i="16"/>
  <c r="P1219" i="16"/>
  <c r="Q1219" i="16"/>
  <c r="R1219" i="16"/>
  <c r="S1219" i="16"/>
  <c r="T1219" i="16"/>
  <c r="U1219" i="16"/>
  <c r="V1219" i="16"/>
  <c r="W1219" i="16"/>
  <c r="X1219" i="16"/>
  <c r="Y1219" i="16"/>
  <c r="Z1219" i="16"/>
  <c r="AA1219" i="16"/>
  <c r="AB1219" i="16"/>
  <c r="AC1219" i="16"/>
  <c r="AD1219" i="16"/>
  <c r="AE1219" i="16"/>
  <c r="AF1219" i="16"/>
  <c r="AG1219" i="16"/>
  <c r="AH1219" i="16"/>
  <c r="AI1219" i="16"/>
  <c r="D1220" i="16"/>
  <c r="E1220" i="16"/>
  <c r="F1220" i="16"/>
  <c r="G1220" i="16"/>
  <c r="H1220" i="16"/>
  <c r="I1220" i="16"/>
  <c r="J1220" i="16"/>
  <c r="K1220" i="16"/>
  <c r="L1220" i="16"/>
  <c r="M1220" i="16"/>
  <c r="N1220" i="16"/>
  <c r="O1220" i="16"/>
  <c r="P1220" i="16"/>
  <c r="Q1220" i="16"/>
  <c r="R1220" i="16"/>
  <c r="S1220" i="16"/>
  <c r="T1220" i="16"/>
  <c r="U1220" i="16"/>
  <c r="V1220" i="16"/>
  <c r="W1220" i="16"/>
  <c r="X1220" i="16"/>
  <c r="Y1220" i="16"/>
  <c r="Z1220" i="16"/>
  <c r="AA1220" i="16"/>
  <c r="AB1220" i="16"/>
  <c r="AC1220" i="16"/>
  <c r="AD1220" i="16"/>
  <c r="AE1220" i="16"/>
  <c r="AF1220" i="16"/>
  <c r="AG1220" i="16"/>
  <c r="AH1220" i="16"/>
  <c r="AI1220" i="16"/>
  <c r="D1221" i="16"/>
  <c r="E1221" i="16"/>
  <c r="F1221" i="16"/>
  <c r="G1221" i="16"/>
  <c r="H1221" i="16"/>
  <c r="I1221" i="16"/>
  <c r="J1221" i="16"/>
  <c r="K1221" i="16"/>
  <c r="L1221" i="16"/>
  <c r="M1221" i="16"/>
  <c r="N1221" i="16"/>
  <c r="O1221" i="16"/>
  <c r="P1221" i="16"/>
  <c r="Q1221" i="16"/>
  <c r="R1221" i="16"/>
  <c r="S1221" i="16"/>
  <c r="T1221" i="16"/>
  <c r="U1221" i="16"/>
  <c r="V1221" i="16"/>
  <c r="W1221" i="16"/>
  <c r="X1221" i="16"/>
  <c r="Y1221" i="16"/>
  <c r="Z1221" i="16"/>
  <c r="AA1221" i="16"/>
  <c r="AB1221" i="16"/>
  <c r="AC1221" i="16"/>
  <c r="AD1221" i="16"/>
  <c r="AE1221" i="16"/>
  <c r="AF1221" i="16"/>
  <c r="AG1221" i="16"/>
  <c r="AH1221" i="16"/>
  <c r="AI1221" i="16"/>
  <c r="D1222" i="16"/>
  <c r="E1222" i="16"/>
  <c r="F1222" i="16"/>
  <c r="G1222" i="16"/>
  <c r="H1222" i="16"/>
  <c r="I1222" i="16"/>
  <c r="J1222" i="16"/>
  <c r="K1222" i="16"/>
  <c r="L1222" i="16"/>
  <c r="M1222" i="16"/>
  <c r="N1222" i="16"/>
  <c r="O1222" i="16"/>
  <c r="P1222" i="16"/>
  <c r="Q1222" i="16"/>
  <c r="R1222" i="16"/>
  <c r="S1222" i="16"/>
  <c r="T1222" i="16"/>
  <c r="U1222" i="16"/>
  <c r="V1222" i="16"/>
  <c r="W1222" i="16"/>
  <c r="X1222" i="16"/>
  <c r="Y1222" i="16"/>
  <c r="Z1222" i="16"/>
  <c r="AA1222" i="16"/>
  <c r="AB1222" i="16"/>
  <c r="AC1222" i="16"/>
  <c r="AD1222" i="16"/>
  <c r="AE1222" i="16"/>
  <c r="AF1222" i="16"/>
  <c r="AG1222" i="16"/>
  <c r="AH1222" i="16"/>
  <c r="AI1222" i="16"/>
  <c r="D1223" i="16"/>
  <c r="E1223" i="16"/>
  <c r="F1223" i="16"/>
  <c r="G1223" i="16"/>
  <c r="H1223" i="16"/>
  <c r="I1223" i="16"/>
  <c r="J1223" i="16"/>
  <c r="K1223" i="16"/>
  <c r="L1223" i="16"/>
  <c r="M1223" i="16"/>
  <c r="N1223" i="16"/>
  <c r="O1223" i="16"/>
  <c r="P1223" i="16"/>
  <c r="Q1223" i="16"/>
  <c r="R1223" i="16"/>
  <c r="S1223" i="16"/>
  <c r="T1223" i="16"/>
  <c r="U1223" i="16"/>
  <c r="V1223" i="16"/>
  <c r="W1223" i="16"/>
  <c r="X1223" i="16"/>
  <c r="Y1223" i="16"/>
  <c r="Z1223" i="16"/>
  <c r="AA1223" i="16"/>
  <c r="AB1223" i="16"/>
  <c r="AC1223" i="16"/>
  <c r="AD1223" i="16"/>
  <c r="AE1223" i="16"/>
  <c r="AF1223" i="16"/>
  <c r="AG1223" i="16"/>
  <c r="AH1223" i="16"/>
  <c r="AI1223" i="16"/>
  <c r="D1224" i="16"/>
  <c r="E1224" i="16"/>
  <c r="F1224" i="16"/>
  <c r="G1224" i="16"/>
  <c r="H1224" i="16"/>
  <c r="I1224" i="16"/>
  <c r="J1224" i="16"/>
  <c r="K1224" i="16"/>
  <c r="L1224" i="16"/>
  <c r="M1224" i="16"/>
  <c r="N1224" i="16"/>
  <c r="O1224" i="16"/>
  <c r="P1224" i="16"/>
  <c r="Q1224" i="16"/>
  <c r="R1224" i="16"/>
  <c r="S1224" i="16"/>
  <c r="T1224" i="16"/>
  <c r="U1224" i="16"/>
  <c r="V1224" i="16"/>
  <c r="W1224" i="16"/>
  <c r="X1224" i="16"/>
  <c r="Y1224" i="16"/>
  <c r="Z1224" i="16"/>
  <c r="AA1224" i="16"/>
  <c r="AB1224" i="16"/>
  <c r="AC1224" i="16"/>
  <c r="AD1224" i="16"/>
  <c r="AE1224" i="16"/>
  <c r="AF1224" i="16"/>
  <c r="AG1224" i="16"/>
  <c r="AH1224" i="16"/>
  <c r="AI1224" i="16"/>
  <c r="D1225" i="16"/>
  <c r="E1225" i="16"/>
  <c r="F1225" i="16"/>
  <c r="G1225" i="16"/>
  <c r="H1225" i="16"/>
  <c r="I1225" i="16"/>
  <c r="J1225" i="16"/>
  <c r="K1225" i="16"/>
  <c r="L1225" i="16"/>
  <c r="M1225" i="16"/>
  <c r="N1225" i="16"/>
  <c r="O1225" i="16"/>
  <c r="P1225" i="16"/>
  <c r="Q1225" i="16"/>
  <c r="R1225" i="16"/>
  <c r="S1225" i="16"/>
  <c r="T1225" i="16"/>
  <c r="U1225" i="16"/>
  <c r="V1225" i="16"/>
  <c r="W1225" i="16"/>
  <c r="X1225" i="16"/>
  <c r="Y1225" i="16"/>
  <c r="Z1225" i="16"/>
  <c r="AA1225" i="16"/>
  <c r="AB1225" i="16"/>
  <c r="AC1225" i="16"/>
  <c r="AD1225" i="16"/>
  <c r="AE1225" i="16"/>
  <c r="AF1225" i="16"/>
  <c r="AG1225" i="16"/>
  <c r="AH1225" i="16"/>
  <c r="AI1225" i="16"/>
  <c r="D1226" i="16"/>
  <c r="E1226" i="16"/>
  <c r="F1226" i="16"/>
  <c r="G1226" i="16"/>
  <c r="H1226" i="16"/>
  <c r="I1226" i="16"/>
  <c r="J1226" i="16"/>
  <c r="K1226" i="16"/>
  <c r="L1226" i="16"/>
  <c r="M1226" i="16"/>
  <c r="N1226" i="16"/>
  <c r="O1226" i="16"/>
  <c r="P1226" i="16"/>
  <c r="Q1226" i="16"/>
  <c r="R1226" i="16"/>
  <c r="S1226" i="16"/>
  <c r="T1226" i="16"/>
  <c r="U1226" i="16"/>
  <c r="V1226" i="16"/>
  <c r="W1226" i="16"/>
  <c r="X1226" i="16"/>
  <c r="Y1226" i="16"/>
  <c r="Z1226" i="16"/>
  <c r="AA1226" i="16"/>
  <c r="AB1226" i="16"/>
  <c r="AC1226" i="16"/>
  <c r="AD1226" i="16"/>
  <c r="AE1226" i="16"/>
  <c r="AF1226" i="16"/>
  <c r="AG1226" i="16"/>
  <c r="AH1226" i="16"/>
  <c r="AI1226" i="16"/>
  <c r="D1227" i="16"/>
  <c r="E1227" i="16"/>
  <c r="F1227" i="16"/>
  <c r="G1227" i="16"/>
  <c r="H1227" i="16"/>
  <c r="I1227" i="16"/>
  <c r="J1227" i="16"/>
  <c r="K1227" i="16"/>
  <c r="L1227" i="16"/>
  <c r="M1227" i="16"/>
  <c r="N1227" i="16"/>
  <c r="O1227" i="16"/>
  <c r="P1227" i="16"/>
  <c r="Q1227" i="16"/>
  <c r="R1227" i="16"/>
  <c r="S1227" i="16"/>
  <c r="T1227" i="16"/>
  <c r="U1227" i="16"/>
  <c r="V1227" i="16"/>
  <c r="W1227" i="16"/>
  <c r="X1227" i="16"/>
  <c r="Y1227" i="16"/>
  <c r="Z1227" i="16"/>
  <c r="AA1227" i="16"/>
  <c r="AB1227" i="16"/>
  <c r="AC1227" i="16"/>
  <c r="AD1227" i="16"/>
  <c r="AE1227" i="16"/>
  <c r="AF1227" i="16"/>
  <c r="AG1227" i="16"/>
  <c r="AH1227" i="16"/>
  <c r="AI1227" i="16"/>
  <c r="D1228" i="16"/>
  <c r="E1228" i="16"/>
  <c r="F1228" i="16"/>
  <c r="G1228" i="16"/>
  <c r="H1228" i="16"/>
  <c r="I1228" i="16"/>
  <c r="J1228" i="16"/>
  <c r="K1228" i="16"/>
  <c r="L1228" i="16"/>
  <c r="M1228" i="16"/>
  <c r="N1228" i="16"/>
  <c r="O1228" i="16"/>
  <c r="P1228" i="16"/>
  <c r="Q1228" i="16"/>
  <c r="R1228" i="16"/>
  <c r="S1228" i="16"/>
  <c r="T1228" i="16"/>
  <c r="U1228" i="16"/>
  <c r="V1228" i="16"/>
  <c r="W1228" i="16"/>
  <c r="X1228" i="16"/>
  <c r="Y1228" i="16"/>
  <c r="Z1228" i="16"/>
  <c r="AA1228" i="16"/>
  <c r="AB1228" i="16"/>
  <c r="AC1228" i="16"/>
  <c r="AD1228" i="16"/>
  <c r="AE1228" i="16"/>
  <c r="AF1228" i="16"/>
  <c r="AG1228" i="16"/>
  <c r="AH1228" i="16"/>
  <c r="AI1228" i="16"/>
  <c r="D1229" i="16"/>
  <c r="E1229" i="16"/>
  <c r="F1229" i="16"/>
  <c r="G1229" i="16"/>
  <c r="H1229" i="16"/>
  <c r="I1229" i="16"/>
  <c r="J1229" i="16"/>
  <c r="K1229" i="16"/>
  <c r="L1229" i="16"/>
  <c r="M1229" i="16"/>
  <c r="N1229" i="16"/>
  <c r="O1229" i="16"/>
  <c r="P1229" i="16"/>
  <c r="Q1229" i="16"/>
  <c r="R1229" i="16"/>
  <c r="S1229" i="16"/>
  <c r="T1229" i="16"/>
  <c r="U1229" i="16"/>
  <c r="V1229" i="16"/>
  <c r="W1229" i="16"/>
  <c r="X1229" i="16"/>
  <c r="Y1229" i="16"/>
  <c r="Z1229" i="16"/>
  <c r="AA1229" i="16"/>
  <c r="AB1229" i="16"/>
  <c r="AC1229" i="16"/>
  <c r="AD1229" i="16"/>
  <c r="AE1229" i="16"/>
  <c r="AF1229" i="16"/>
  <c r="AG1229" i="16"/>
  <c r="AH1229" i="16"/>
  <c r="AI1229" i="16"/>
  <c r="D1230" i="16"/>
  <c r="E1230" i="16"/>
  <c r="F1230" i="16"/>
  <c r="G1230" i="16"/>
  <c r="H1230" i="16"/>
  <c r="I1230" i="16"/>
  <c r="J1230" i="16"/>
  <c r="K1230" i="16"/>
  <c r="L1230" i="16"/>
  <c r="M1230" i="16"/>
  <c r="N1230" i="16"/>
  <c r="O1230" i="16"/>
  <c r="P1230" i="16"/>
  <c r="Q1230" i="16"/>
  <c r="R1230" i="16"/>
  <c r="S1230" i="16"/>
  <c r="T1230" i="16"/>
  <c r="U1230" i="16"/>
  <c r="V1230" i="16"/>
  <c r="W1230" i="16"/>
  <c r="X1230" i="16"/>
  <c r="Y1230" i="16"/>
  <c r="Z1230" i="16"/>
  <c r="AA1230" i="16"/>
  <c r="AB1230" i="16"/>
  <c r="AC1230" i="16"/>
  <c r="AD1230" i="16"/>
  <c r="AE1230" i="16"/>
  <c r="AF1230" i="16"/>
  <c r="AG1230" i="16"/>
  <c r="AH1230" i="16"/>
  <c r="AI1230" i="16"/>
  <c r="D1231" i="16"/>
  <c r="E1231" i="16"/>
  <c r="F1231" i="16"/>
  <c r="G1231" i="16"/>
  <c r="H1231" i="16"/>
  <c r="I1231" i="16"/>
  <c r="J1231" i="16"/>
  <c r="K1231" i="16"/>
  <c r="L1231" i="16"/>
  <c r="M1231" i="16"/>
  <c r="N1231" i="16"/>
  <c r="O1231" i="16"/>
  <c r="P1231" i="16"/>
  <c r="Q1231" i="16"/>
  <c r="R1231" i="16"/>
  <c r="S1231" i="16"/>
  <c r="T1231" i="16"/>
  <c r="U1231" i="16"/>
  <c r="V1231" i="16"/>
  <c r="W1231" i="16"/>
  <c r="X1231" i="16"/>
  <c r="Y1231" i="16"/>
  <c r="Z1231" i="16"/>
  <c r="AA1231" i="16"/>
  <c r="AB1231" i="16"/>
  <c r="AC1231" i="16"/>
  <c r="AD1231" i="16"/>
  <c r="AE1231" i="16"/>
  <c r="AF1231" i="16"/>
  <c r="AG1231" i="16"/>
  <c r="AH1231" i="16"/>
  <c r="AI1231" i="16"/>
  <c r="D1232" i="16"/>
  <c r="E1232" i="16"/>
  <c r="F1232" i="16"/>
  <c r="G1232" i="16"/>
  <c r="H1232" i="16"/>
  <c r="I1232" i="16"/>
  <c r="J1232" i="16"/>
  <c r="K1232" i="16"/>
  <c r="L1232" i="16"/>
  <c r="M1232" i="16"/>
  <c r="N1232" i="16"/>
  <c r="O1232" i="16"/>
  <c r="P1232" i="16"/>
  <c r="Q1232" i="16"/>
  <c r="R1232" i="16"/>
  <c r="S1232" i="16"/>
  <c r="T1232" i="16"/>
  <c r="U1232" i="16"/>
  <c r="V1232" i="16"/>
  <c r="W1232" i="16"/>
  <c r="X1232" i="16"/>
  <c r="Y1232" i="16"/>
  <c r="Z1232" i="16"/>
  <c r="AA1232" i="16"/>
  <c r="AB1232" i="16"/>
  <c r="AC1232" i="16"/>
  <c r="AD1232" i="16"/>
  <c r="AE1232" i="16"/>
  <c r="AF1232" i="16"/>
  <c r="AG1232" i="16"/>
  <c r="AH1232" i="16"/>
  <c r="AI1232" i="16"/>
  <c r="D1233" i="16"/>
  <c r="E1233" i="16"/>
  <c r="F1233" i="16"/>
  <c r="G1233" i="16"/>
  <c r="H1233" i="16"/>
  <c r="I1233" i="16"/>
  <c r="J1233" i="16"/>
  <c r="K1233" i="16"/>
  <c r="L1233" i="16"/>
  <c r="M1233" i="16"/>
  <c r="N1233" i="16"/>
  <c r="O1233" i="16"/>
  <c r="P1233" i="16"/>
  <c r="Q1233" i="16"/>
  <c r="R1233" i="16"/>
  <c r="S1233" i="16"/>
  <c r="T1233" i="16"/>
  <c r="U1233" i="16"/>
  <c r="V1233" i="16"/>
  <c r="W1233" i="16"/>
  <c r="X1233" i="16"/>
  <c r="Y1233" i="16"/>
  <c r="Z1233" i="16"/>
  <c r="AA1233" i="16"/>
  <c r="AB1233" i="16"/>
  <c r="AC1233" i="16"/>
  <c r="AD1233" i="16"/>
  <c r="AE1233" i="16"/>
  <c r="AF1233" i="16"/>
  <c r="AG1233" i="16"/>
  <c r="AH1233" i="16"/>
  <c r="AI1233" i="16"/>
  <c r="D1234" i="16"/>
  <c r="E1234" i="16"/>
  <c r="F1234" i="16"/>
  <c r="G1234" i="16"/>
  <c r="H1234" i="16"/>
  <c r="I1234" i="16"/>
  <c r="J1234" i="16"/>
  <c r="K1234" i="16"/>
  <c r="L1234" i="16"/>
  <c r="M1234" i="16"/>
  <c r="N1234" i="16"/>
  <c r="O1234" i="16"/>
  <c r="P1234" i="16"/>
  <c r="Q1234" i="16"/>
  <c r="R1234" i="16"/>
  <c r="S1234" i="16"/>
  <c r="T1234" i="16"/>
  <c r="U1234" i="16"/>
  <c r="V1234" i="16"/>
  <c r="W1234" i="16"/>
  <c r="X1234" i="16"/>
  <c r="Y1234" i="16"/>
  <c r="Z1234" i="16"/>
  <c r="AA1234" i="16"/>
  <c r="AB1234" i="16"/>
  <c r="AC1234" i="16"/>
  <c r="AD1234" i="16"/>
  <c r="AE1234" i="16"/>
  <c r="AF1234" i="16"/>
  <c r="AG1234" i="16"/>
  <c r="AH1234" i="16"/>
  <c r="AI1234" i="16"/>
  <c r="D1235" i="16"/>
  <c r="E1235" i="16"/>
  <c r="F1235" i="16"/>
  <c r="G1235" i="16"/>
  <c r="H1235" i="16"/>
  <c r="I1235" i="16"/>
  <c r="J1235" i="16"/>
  <c r="K1235" i="16"/>
  <c r="L1235" i="16"/>
  <c r="M1235" i="16"/>
  <c r="N1235" i="16"/>
  <c r="O1235" i="16"/>
  <c r="P1235" i="16"/>
  <c r="Q1235" i="16"/>
  <c r="R1235" i="16"/>
  <c r="S1235" i="16"/>
  <c r="T1235" i="16"/>
  <c r="U1235" i="16"/>
  <c r="V1235" i="16"/>
  <c r="W1235" i="16"/>
  <c r="X1235" i="16"/>
  <c r="Y1235" i="16"/>
  <c r="Z1235" i="16"/>
  <c r="AA1235" i="16"/>
  <c r="AB1235" i="16"/>
  <c r="AC1235" i="16"/>
  <c r="AD1235" i="16"/>
  <c r="AE1235" i="16"/>
  <c r="AF1235" i="16"/>
  <c r="AG1235" i="16"/>
  <c r="AH1235" i="16"/>
  <c r="AI1235" i="16"/>
  <c r="D1236" i="16"/>
  <c r="E1236" i="16"/>
  <c r="F1236" i="16"/>
  <c r="G1236" i="16"/>
  <c r="H1236" i="16"/>
  <c r="I1236" i="16"/>
  <c r="J1236" i="16"/>
  <c r="K1236" i="16"/>
  <c r="L1236" i="16"/>
  <c r="M1236" i="16"/>
  <c r="N1236" i="16"/>
  <c r="O1236" i="16"/>
  <c r="P1236" i="16"/>
  <c r="Q1236" i="16"/>
  <c r="R1236" i="16"/>
  <c r="S1236" i="16"/>
  <c r="T1236" i="16"/>
  <c r="U1236" i="16"/>
  <c r="V1236" i="16"/>
  <c r="W1236" i="16"/>
  <c r="X1236" i="16"/>
  <c r="Y1236" i="16"/>
  <c r="Z1236" i="16"/>
  <c r="AA1236" i="16"/>
  <c r="AB1236" i="16"/>
  <c r="AC1236" i="16"/>
  <c r="AD1236" i="16"/>
  <c r="AE1236" i="16"/>
  <c r="AF1236" i="16"/>
  <c r="AG1236" i="16"/>
  <c r="AH1236" i="16"/>
  <c r="AI1236" i="16"/>
  <c r="D1237" i="16"/>
  <c r="E1237" i="16"/>
  <c r="F1237" i="16"/>
  <c r="G1237" i="16"/>
  <c r="H1237" i="16"/>
  <c r="I1237" i="16"/>
  <c r="J1237" i="16"/>
  <c r="K1237" i="16"/>
  <c r="L1237" i="16"/>
  <c r="M1237" i="16"/>
  <c r="N1237" i="16"/>
  <c r="O1237" i="16"/>
  <c r="P1237" i="16"/>
  <c r="Q1237" i="16"/>
  <c r="R1237" i="16"/>
  <c r="S1237" i="16"/>
  <c r="T1237" i="16"/>
  <c r="U1237" i="16"/>
  <c r="V1237" i="16"/>
  <c r="W1237" i="16"/>
  <c r="X1237" i="16"/>
  <c r="Y1237" i="16"/>
  <c r="Z1237" i="16"/>
  <c r="AA1237" i="16"/>
  <c r="AB1237" i="16"/>
  <c r="AC1237" i="16"/>
  <c r="AD1237" i="16"/>
  <c r="AE1237" i="16"/>
  <c r="AF1237" i="16"/>
  <c r="AG1237" i="16"/>
  <c r="AH1237" i="16"/>
  <c r="AI1237" i="16"/>
  <c r="D1238" i="16"/>
  <c r="E1238" i="16"/>
  <c r="F1238" i="16"/>
  <c r="G1238" i="16"/>
  <c r="H1238" i="16"/>
  <c r="I1238" i="16"/>
  <c r="J1238" i="16"/>
  <c r="K1238" i="16"/>
  <c r="L1238" i="16"/>
  <c r="M1238" i="16"/>
  <c r="N1238" i="16"/>
  <c r="O1238" i="16"/>
  <c r="P1238" i="16"/>
  <c r="Q1238" i="16"/>
  <c r="R1238" i="16"/>
  <c r="S1238" i="16"/>
  <c r="T1238" i="16"/>
  <c r="U1238" i="16"/>
  <c r="V1238" i="16"/>
  <c r="W1238" i="16"/>
  <c r="X1238" i="16"/>
  <c r="Y1238" i="16"/>
  <c r="Z1238" i="16"/>
  <c r="AA1238" i="16"/>
  <c r="AB1238" i="16"/>
  <c r="AC1238" i="16"/>
  <c r="AD1238" i="16"/>
  <c r="AE1238" i="16"/>
  <c r="AF1238" i="16"/>
  <c r="AG1238" i="16"/>
  <c r="AH1238" i="16"/>
  <c r="AI1238" i="16"/>
  <c r="D1239" i="16"/>
  <c r="E1239" i="16"/>
  <c r="F1239" i="16"/>
  <c r="G1239" i="16"/>
  <c r="H1239" i="16"/>
  <c r="I1239" i="16"/>
  <c r="J1239" i="16"/>
  <c r="K1239" i="16"/>
  <c r="L1239" i="16"/>
  <c r="M1239" i="16"/>
  <c r="N1239" i="16"/>
  <c r="O1239" i="16"/>
  <c r="P1239" i="16"/>
  <c r="Q1239" i="16"/>
  <c r="R1239" i="16"/>
  <c r="S1239" i="16"/>
  <c r="T1239" i="16"/>
  <c r="U1239" i="16"/>
  <c r="V1239" i="16"/>
  <c r="W1239" i="16"/>
  <c r="X1239" i="16"/>
  <c r="Y1239" i="16"/>
  <c r="Z1239" i="16"/>
  <c r="AA1239" i="16"/>
  <c r="AB1239" i="16"/>
  <c r="AC1239" i="16"/>
  <c r="AD1239" i="16"/>
  <c r="AE1239" i="16"/>
  <c r="AF1239" i="16"/>
  <c r="AG1239" i="16"/>
  <c r="AH1239" i="16"/>
  <c r="AI1239" i="16"/>
  <c r="D1240" i="16"/>
  <c r="E1240" i="16"/>
  <c r="F1240" i="16"/>
  <c r="G1240" i="16"/>
  <c r="H1240" i="16"/>
  <c r="I1240" i="16"/>
  <c r="J1240" i="16"/>
  <c r="K1240" i="16"/>
  <c r="L1240" i="16"/>
  <c r="M1240" i="16"/>
  <c r="N1240" i="16"/>
  <c r="O1240" i="16"/>
  <c r="P1240" i="16"/>
  <c r="Q1240" i="16"/>
  <c r="R1240" i="16"/>
  <c r="S1240" i="16"/>
  <c r="T1240" i="16"/>
  <c r="U1240" i="16"/>
  <c r="V1240" i="16"/>
  <c r="W1240" i="16"/>
  <c r="X1240" i="16"/>
  <c r="Y1240" i="16"/>
  <c r="Z1240" i="16"/>
  <c r="AA1240" i="16"/>
  <c r="AB1240" i="16"/>
  <c r="AC1240" i="16"/>
  <c r="AD1240" i="16"/>
  <c r="AE1240" i="16"/>
  <c r="AF1240" i="16"/>
  <c r="AG1240" i="16"/>
  <c r="AH1240" i="16"/>
  <c r="AI1240" i="16"/>
  <c r="D1241" i="16"/>
  <c r="E1241" i="16"/>
  <c r="F1241" i="16"/>
  <c r="G1241" i="16"/>
  <c r="H1241" i="16"/>
  <c r="I1241" i="16"/>
  <c r="J1241" i="16"/>
  <c r="K1241" i="16"/>
  <c r="L1241" i="16"/>
  <c r="M1241" i="16"/>
  <c r="N1241" i="16"/>
  <c r="O1241" i="16"/>
  <c r="P1241" i="16"/>
  <c r="Q1241" i="16"/>
  <c r="R1241" i="16"/>
  <c r="S1241" i="16"/>
  <c r="T1241" i="16"/>
  <c r="U1241" i="16"/>
  <c r="V1241" i="16"/>
  <c r="W1241" i="16"/>
  <c r="X1241" i="16"/>
  <c r="Y1241" i="16"/>
  <c r="Z1241" i="16"/>
  <c r="AA1241" i="16"/>
  <c r="AB1241" i="16"/>
  <c r="AC1241" i="16"/>
  <c r="AD1241" i="16"/>
  <c r="AE1241" i="16"/>
  <c r="AF1241" i="16"/>
  <c r="AG1241" i="16"/>
  <c r="AH1241" i="16"/>
  <c r="AI1241" i="16"/>
  <c r="D1242" i="16"/>
  <c r="E1242" i="16"/>
  <c r="F1242" i="16"/>
  <c r="G1242" i="16"/>
  <c r="H1242" i="16"/>
  <c r="I1242" i="16"/>
  <c r="J1242" i="16"/>
  <c r="K1242" i="16"/>
  <c r="L1242" i="16"/>
  <c r="M1242" i="16"/>
  <c r="N1242" i="16"/>
  <c r="O1242" i="16"/>
  <c r="P1242" i="16"/>
  <c r="Q1242" i="16"/>
  <c r="R1242" i="16"/>
  <c r="S1242" i="16"/>
  <c r="T1242" i="16"/>
  <c r="U1242" i="16"/>
  <c r="V1242" i="16"/>
  <c r="W1242" i="16"/>
  <c r="X1242" i="16"/>
  <c r="Y1242" i="16"/>
  <c r="Z1242" i="16"/>
  <c r="AA1242" i="16"/>
  <c r="AB1242" i="16"/>
  <c r="AC1242" i="16"/>
  <c r="AD1242" i="16"/>
  <c r="AE1242" i="16"/>
  <c r="AF1242" i="16"/>
  <c r="AG1242" i="16"/>
  <c r="AH1242" i="16"/>
  <c r="AI1242" i="16"/>
  <c r="D1243" i="16"/>
  <c r="E1243" i="16"/>
  <c r="F1243" i="16"/>
  <c r="G1243" i="16"/>
  <c r="H1243" i="16"/>
  <c r="I1243" i="16"/>
  <c r="J1243" i="16"/>
  <c r="K1243" i="16"/>
  <c r="L1243" i="16"/>
  <c r="M1243" i="16"/>
  <c r="N1243" i="16"/>
  <c r="O1243" i="16"/>
  <c r="P1243" i="16"/>
  <c r="Q1243" i="16"/>
  <c r="R1243" i="16"/>
  <c r="S1243" i="16"/>
  <c r="T1243" i="16"/>
  <c r="U1243" i="16"/>
  <c r="V1243" i="16"/>
  <c r="W1243" i="16"/>
  <c r="X1243" i="16"/>
  <c r="Y1243" i="16"/>
  <c r="Z1243" i="16"/>
  <c r="AA1243" i="16"/>
  <c r="AB1243" i="16"/>
  <c r="AC1243" i="16"/>
  <c r="AD1243" i="16"/>
  <c r="AE1243" i="16"/>
  <c r="AF1243" i="16"/>
  <c r="AG1243" i="16"/>
  <c r="AH1243" i="16"/>
  <c r="AI1243" i="16"/>
  <c r="D1244" i="16"/>
  <c r="E1244" i="16"/>
  <c r="F1244" i="16"/>
  <c r="G1244" i="16"/>
  <c r="H1244" i="16"/>
  <c r="I1244" i="16"/>
  <c r="J1244" i="16"/>
  <c r="K1244" i="16"/>
  <c r="L1244" i="16"/>
  <c r="M1244" i="16"/>
  <c r="N1244" i="16"/>
  <c r="O1244" i="16"/>
  <c r="P1244" i="16"/>
  <c r="Q1244" i="16"/>
  <c r="R1244" i="16"/>
  <c r="S1244" i="16"/>
  <c r="T1244" i="16"/>
  <c r="U1244" i="16"/>
  <c r="V1244" i="16"/>
  <c r="W1244" i="16"/>
  <c r="X1244" i="16"/>
  <c r="Y1244" i="16"/>
  <c r="Z1244" i="16"/>
  <c r="AA1244" i="16"/>
  <c r="AB1244" i="16"/>
  <c r="AC1244" i="16"/>
  <c r="AD1244" i="16"/>
  <c r="AE1244" i="16"/>
  <c r="AF1244" i="16"/>
  <c r="AG1244" i="16"/>
  <c r="AH1244" i="16"/>
  <c r="AI1244" i="16"/>
  <c r="D1245" i="16"/>
  <c r="E1245" i="16"/>
  <c r="F1245" i="16"/>
  <c r="G1245" i="16"/>
  <c r="H1245" i="16"/>
  <c r="I1245" i="16"/>
  <c r="J1245" i="16"/>
  <c r="K1245" i="16"/>
  <c r="L1245" i="16"/>
  <c r="M1245" i="16"/>
  <c r="N1245" i="16"/>
  <c r="O1245" i="16"/>
  <c r="P1245" i="16"/>
  <c r="Q1245" i="16"/>
  <c r="R1245" i="16"/>
  <c r="S1245" i="16"/>
  <c r="T1245" i="16"/>
  <c r="U1245" i="16"/>
  <c r="V1245" i="16"/>
  <c r="W1245" i="16"/>
  <c r="X1245" i="16"/>
  <c r="Y1245" i="16"/>
  <c r="Z1245" i="16"/>
  <c r="AA1245" i="16"/>
  <c r="AB1245" i="16"/>
  <c r="AC1245" i="16"/>
  <c r="AD1245" i="16"/>
  <c r="AE1245" i="16"/>
  <c r="AF1245" i="16"/>
  <c r="AG1245" i="16"/>
  <c r="AH1245" i="16"/>
  <c r="AI1245" i="16"/>
  <c r="D1246" i="16"/>
  <c r="E1246" i="16"/>
  <c r="F1246" i="16"/>
  <c r="G1246" i="16"/>
  <c r="H1246" i="16"/>
  <c r="I1246" i="16"/>
  <c r="J1246" i="16"/>
  <c r="K1246" i="16"/>
  <c r="L1246" i="16"/>
  <c r="M1246" i="16"/>
  <c r="N1246" i="16"/>
  <c r="O1246" i="16"/>
  <c r="P1246" i="16"/>
  <c r="Q1246" i="16"/>
  <c r="R1246" i="16"/>
  <c r="S1246" i="16"/>
  <c r="T1246" i="16"/>
  <c r="U1246" i="16"/>
  <c r="V1246" i="16"/>
  <c r="W1246" i="16"/>
  <c r="X1246" i="16"/>
  <c r="Y1246" i="16"/>
  <c r="Z1246" i="16"/>
  <c r="AA1246" i="16"/>
  <c r="AB1246" i="16"/>
  <c r="AC1246" i="16"/>
  <c r="AD1246" i="16"/>
  <c r="AE1246" i="16"/>
  <c r="AF1246" i="16"/>
  <c r="AG1246" i="16"/>
  <c r="AH1246" i="16"/>
  <c r="AI1246" i="16"/>
  <c r="D1247" i="16"/>
  <c r="E1247" i="16"/>
  <c r="F1247" i="16"/>
  <c r="G1247" i="16"/>
  <c r="H1247" i="16"/>
  <c r="I1247" i="16"/>
  <c r="J1247" i="16"/>
  <c r="K1247" i="16"/>
  <c r="L1247" i="16"/>
  <c r="M1247" i="16"/>
  <c r="N1247" i="16"/>
  <c r="O1247" i="16"/>
  <c r="P1247" i="16"/>
  <c r="Q1247" i="16"/>
  <c r="R1247" i="16"/>
  <c r="S1247" i="16"/>
  <c r="T1247" i="16"/>
  <c r="U1247" i="16"/>
  <c r="V1247" i="16"/>
  <c r="W1247" i="16"/>
  <c r="X1247" i="16"/>
  <c r="Y1247" i="16"/>
  <c r="Z1247" i="16"/>
  <c r="AA1247" i="16"/>
  <c r="AB1247" i="16"/>
  <c r="AC1247" i="16"/>
  <c r="AD1247" i="16"/>
  <c r="AE1247" i="16"/>
  <c r="AF1247" i="16"/>
  <c r="AG1247" i="16"/>
  <c r="AH1247" i="16"/>
  <c r="AI1247" i="16"/>
  <c r="D1248" i="16"/>
  <c r="E1248" i="16"/>
  <c r="F1248" i="16"/>
  <c r="G1248" i="16"/>
  <c r="H1248" i="16"/>
  <c r="I1248" i="16"/>
  <c r="J1248" i="16"/>
  <c r="K1248" i="16"/>
  <c r="L1248" i="16"/>
  <c r="M1248" i="16"/>
  <c r="N1248" i="16"/>
  <c r="O1248" i="16"/>
  <c r="P1248" i="16"/>
  <c r="Q1248" i="16"/>
  <c r="R1248" i="16"/>
  <c r="S1248" i="16"/>
  <c r="T1248" i="16"/>
  <c r="U1248" i="16"/>
  <c r="V1248" i="16"/>
  <c r="W1248" i="16"/>
  <c r="X1248" i="16"/>
  <c r="Y1248" i="16"/>
  <c r="Z1248" i="16"/>
  <c r="AA1248" i="16"/>
  <c r="AB1248" i="16"/>
  <c r="AC1248" i="16"/>
  <c r="AD1248" i="16"/>
  <c r="AE1248" i="16"/>
  <c r="AF1248" i="16"/>
  <c r="AG1248" i="16"/>
  <c r="AH1248" i="16"/>
  <c r="AI1248" i="16"/>
  <c r="D1249" i="16"/>
  <c r="E1249" i="16"/>
  <c r="F1249" i="16"/>
  <c r="G1249" i="16"/>
  <c r="H1249" i="16"/>
  <c r="I1249" i="16"/>
  <c r="J1249" i="16"/>
  <c r="K1249" i="16"/>
  <c r="L1249" i="16"/>
  <c r="M1249" i="16"/>
  <c r="N1249" i="16"/>
  <c r="O1249" i="16"/>
  <c r="P1249" i="16"/>
  <c r="Q1249" i="16"/>
  <c r="R1249" i="16"/>
  <c r="S1249" i="16"/>
  <c r="T1249" i="16"/>
  <c r="U1249" i="16"/>
  <c r="V1249" i="16"/>
  <c r="W1249" i="16"/>
  <c r="X1249" i="16"/>
  <c r="Y1249" i="16"/>
  <c r="Z1249" i="16"/>
  <c r="AA1249" i="16"/>
  <c r="AB1249" i="16"/>
  <c r="AC1249" i="16"/>
  <c r="AD1249" i="16"/>
  <c r="AE1249" i="16"/>
  <c r="AF1249" i="16"/>
  <c r="AG1249" i="16"/>
  <c r="AH1249" i="16"/>
  <c r="AI1249" i="16"/>
  <c r="D1250" i="16"/>
  <c r="E1250" i="16"/>
  <c r="F1250" i="16"/>
  <c r="G1250" i="16"/>
  <c r="H1250" i="16"/>
  <c r="I1250" i="16"/>
  <c r="J1250" i="16"/>
  <c r="K1250" i="16"/>
  <c r="L1250" i="16"/>
  <c r="M1250" i="16"/>
  <c r="N1250" i="16"/>
  <c r="O1250" i="16"/>
  <c r="P1250" i="16"/>
  <c r="Q1250" i="16"/>
  <c r="R1250" i="16"/>
  <c r="S1250" i="16"/>
  <c r="T1250" i="16"/>
  <c r="U1250" i="16"/>
  <c r="V1250" i="16"/>
  <c r="W1250" i="16"/>
  <c r="X1250" i="16"/>
  <c r="Y1250" i="16"/>
  <c r="Z1250" i="16"/>
  <c r="AA1250" i="16"/>
  <c r="AB1250" i="16"/>
  <c r="AC1250" i="16"/>
  <c r="AD1250" i="16"/>
  <c r="AE1250" i="16"/>
  <c r="AF1250" i="16"/>
  <c r="AG1250" i="16"/>
  <c r="AH1250" i="16"/>
  <c r="AI1250" i="16"/>
  <c r="D1251" i="16"/>
  <c r="E1251" i="16"/>
  <c r="F1251" i="16"/>
  <c r="G1251" i="16"/>
  <c r="H1251" i="16"/>
  <c r="I1251" i="16"/>
  <c r="J1251" i="16"/>
  <c r="K1251" i="16"/>
  <c r="L1251" i="16"/>
  <c r="M1251" i="16"/>
  <c r="N1251" i="16"/>
  <c r="O1251" i="16"/>
  <c r="P1251" i="16"/>
  <c r="Q1251" i="16"/>
  <c r="R1251" i="16"/>
  <c r="S1251" i="16"/>
  <c r="T1251" i="16"/>
  <c r="U1251" i="16"/>
  <c r="V1251" i="16"/>
  <c r="W1251" i="16"/>
  <c r="X1251" i="16"/>
  <c r="Y1251" i="16"/>
  <c r="Z1251" i="16"/>
  <c r="AA1251" i="16"/>
  <c r="AB1251" i="16"/>
  <c r="AC1251" i="16"/>
  <c r="AD1251" i="16"/>
  <c r="AE1251" i="16"/>
  <c r="AF1251" i="16"/>
  <c r="AG1251" i="16"/>
  <c r="AH1251" i="16"/>
  <c r="AI1251" i="16"/>
  <c r="D1252" i="16"/>
  <c r="E1252" i="16"/>
  <c r="F1252" i="16"/>
  <c r="G1252" i="16"/>
  <c r="H1252" i="16"/>
  <c r="I1252" i="16"/>
  <c r="J1252" i="16"/>
  <c r="K1252" i="16"/>
  <c r="L1252" i="16"/>
  <c r="M1252" i="16"/>
  <c r="N1252" i="16"/>
  <c r="O1252" i="16"/>
  <c r="P1252" i="16"/>
  <c r="Q1252" i="16"/>
  <c r="R1252" i="16"/>
  <c r="S1252" i="16"/>
  <c r="T1252" i="16"/>
  <c r="U1252" i="16"/>
  <c r="V1252" i="16"/>
  <c r="W1252" i="16"/>
  <c r="X1252" i="16"/>
  <c r="Y1252" i="16"/>
  <c r="Z1252" i="16"/>
  <c r="AA1252" i="16"/>
  <c r="AB1252" i="16"/>
  <c r="AC1252" i="16"/>
  <c r="AD1252" i="16"/>
  <c r="AE1252" i="16"/>
  <c r="AF1252" i="16"/>
  <c r="AG1252" i="16"/>
  <c r="AH1252" i="16"/>
  <c r="AI1252" i="16"/>
  <c r="D1253" i="16"/>
  <c r="E1253" i="16"/>
  <c r="F1253" i="16"/>
  <c r="G1253" i="16"/>
  <c r="H1253" i="16"/>
  <c r="I1253" i="16"/>
  <c r="J1253" i="16"/>
  <c r="K1253" i="16"/>
  <c r="L1253" i="16"/>
  <c r="M1253" i="16"/>
  <c r="N1253" i="16"/>
  <c r="O1253" i="16"/>
  <c r="P1253" i="16"/>
  <c r="Q1253" i="16"/>
  <c r="R1253" i="16"/>
  <c r="S1253" i="16"/>
  <c r="T1253" i="16"/>
  <c r="U1253" i="16"/>
  <c r="V1253" i="16"/>
  <c r="W1253" i="16"/>
  <c r="X1253" i="16"/>
  <c r="Y1253" i="16"/>
  <c r="Z1253" i="16"/>
  <c r="AA1253" i="16"/>
  <c r="AB1253" i="16"/>
  <c r="AC1253" i="16"/>
  <c r="AD1253" i="16"/>
  <c r="AE1253" i="16"/>
  <c r="AF1253" i="16"/>
  <c r="AG1253" i="16"/>
  <c r="AH1253" i="16"/>
  <c r="AI1253" i="16"/>
  <c r="D1254" i="16"/>
  <c r="E1254" i="16"/>
  <c r="F1254" i="16"/>
  <c r="G1254" i="16"/>
  <c r="H1254" i="16"/>
  <c r="I1254" i="16"/>
  <c r="J1254" i="16"/>
  <c r="K1254" i="16"/>
  <c r="L1254" i="16"/>
  <c r="M1254" i="16"/>
  <c r="N1254" i="16"/>
  <c r="O1254" i="16"/>
  <c r="P1254" i="16"/>
  <c r="Q1254" i="16"/>
  <c r="R1254" i="16"/>
  <c r="S1254" i="16"/>
  <c r="T1254" i="16"/>
  <c r="U1254" i="16"/>
  <c r="V1254" i="16"/>
  <c r="W1254" i="16"/>
  <c r="X1254" i="16"/>
  <c r="Y1254" i="16"/>
  <c r="Z1254" i="16"/>
  <c r="AA1254" i="16"/>
  <c r="AB1254" i="16"/>
  <c r="AC1254" i="16"/>
  <c r="AD1254" i="16"/>
  <c r="AE1254" i="16"/>
  <c r="AF1254" i="16"/>
  <c r="AG1254" i="16"/>
  <c r="AH1254" i="16"/>
  <c r="AI1254" i="16"/>
  <c r="D1255" i="16"/>
  <c r="E1255" i="16"/>
  <c r="F1255" i="16"/>
  <c r="G1255" i="16"/>
  <c r="H1255" i="16"/>
  <c r="I1255" i="16"/>
  <c r="J1255" i="16"/>
  <c r="K1255" i="16"/>
  <c r="L1255" i="16"/>
  <c r="M1255" i="16"/>
  <c r="N1255" i="16"/>
  <c r="O1255" i="16"/>
  <c r="P1255" i="16"/>
  <c r="Q1255" i="16"/>
  <c r="R1255" i="16"/>
  <c r="S1255" i="16"/>
  <c r="T1255" i="16"/>
  <c r="U1255" i="16"/>
  <c r="V1255" i="16"/>
  <c r="W1255" i="16"/>
  <c r="X1255" i="16"/>
  <c r="Y1255" i="16"/>
  <c r="Z1255" i="16"/>
  <c r="AA1255" i="16"/>
  <c r="AB1255" i="16"/>
  <c r="AC1255" i="16"/>
  <c r="AD1255" i="16"/>
  <c r="AE1255" i="16"/>
  <c r="AF1255" i="16"/>
  <c r="AG1255" i="16"/>
  <c r="AH1255" i="16"/>
  <c r="AI1255" i="16"/>
  <c r="D1256" i="16"/>
  <c r="E1256" i="16"/>
  <c r="F1256" i="16"/>
  <c r="G1256" i="16"/>
  <c r="H1256" i="16"/>
  <c r="I1256" i="16"/>
  <c r="J1256" i="16"/>
  <c r="K1256" i="16"/>
  <c r="L1256" i="16"/>
  <c r="M1256" i="16"/>
  <c r="N1256" i="16"/>
  <c r="O1256" i="16"/>
  <c r="P1256" i="16"/>
  <c r="Q1256" i="16"/>
  <c r="R1256" i="16"/>
  <c r="S1256" i="16"/>
  <c r="T1256" i="16"/>
  <c r="U1256" i="16"/>
  <c r="V1256" i="16"/>
  <c r="W1256" i="16"/>
  <c r="X1256" i="16"/>
  <c r="Y1256" i="16"/>
  <c r="Z1256" i="16"/>
  <c r="AA1256" i="16"/>
  <c r="AB1256" i="16"/>
  <c r="AC1256" i="16"/>
  <c r="AD1256" i="16"/>
  <c r="AE1256" i="16"/>
  <c r="AF1256" i="16"/>
  <c r="AG1256" i="16"/>
  <c r="AH1256" i="16"/>
  <c r="AI1256" i="16"/>
  <c r="D1257" i="16"/>
  <c r="E1257" i="16"/>
  <c r="F1257" i="16"/>
  <c r="G1257" i="16"/>
  <c r="H1257" i="16"/>
  <c r="I1257" i="16"/>
  <c r="J1257" i="16"/>
  <c r="K1257" i="16"/>
  <c r="L1257" i="16"/>
  <c r="M1257" i="16"/>
  <c r="N1257" i="16"/>
  <c r="O1257" i="16"/>
  <c r="P1257" i="16"/>
  <c r="Q1257" i="16"/>
  <c r="R1257" i="16"/>
  <c r="S1257" i="16"/>
  <c r="T1257" i="16"/>
  <c r="U1257" i="16"/>
  <c r="V1257" i="16"/>
  <c r="W1257" i="16"/>
  <c r="X1257" i="16"/>
  <c r="Y1257" i="16"/>
  <c r="Z1257" i="16"/>
  <c r="AA1257" i="16"/>
  <c r="AB1257" i="16"/>
  <c r="AC1257" i="16"/>
  <c r="AD1257" i="16"/>
  <c r="AE1257" i="16"/>
  <c r="AF1257" i="16"/>
  <c r="AG1257" i="16"/>
  <c r="AH1257" i="16"/>
  <c r="AI1257" i="16"/>
  <c r="D1258" i="16"/>
  <c r="E1258" i="16"/>
  <c r="F1258" i="16"/>
  <c r="G1258" i="16"/>
  <c r="H1258" i="16"/>
  <c r="I1258" i="16"/>
  <c r="J1258" i="16"/>
  <c r="K1258" i="16"/>
  <c r="L1258" i="16"/>
  <c r="M1258" i="16"/>
  <c r="N1258" i="16"/>
  <c r="O1258" i="16"/>
  <c r="P1258" i="16"/>
  <c r="Q1258" i="16"/>
  <c r="R1258" i="16"/>
  <c r="S1258" i="16"/>
  <c r="T1258" i="16"/>
  <c r="U1258" i="16"/>
  <c r="V1258" i="16"/>
  <c r="W1258" i="16"/>
  <c r="X1258" i="16"/>
  <c r="Y1258" i="16"/>
  <c r="Z1258" i="16"/>
  <c r="AA1258" i="16"/>
  <c r="AB1258" i="16"/>
  <c r="AC1258" i="16"/>
  <c r="AD1258" i="16"/>
  <c r="AE1258" i="16"/>
  <c r="AF1258" i="16"/>
  <c r="AG1258" i="16"/>
  <c r="AH1258" i="16"/>
  <c r="AI1258" i="16"/>
  <c r="D1259" i="16"/>
  <c r="E1259" i="16"/>
  <c r="F1259" i="16"/>
  <c r="G1259" i="16"/>
  <c r="H1259" i="16"/>
  <c r="I1259" i="16"/>
  <c r="J1259" i="16"/>
  <c r="K1259" i="16"/>
  <c r="L1259" i="16"/>
  <c r="M1259" i="16"/>
  <c r="N1259" i="16"/>
  <c r="O1259" i="16"/>
  <c r="P1259" i="16"/>
  <c r="Q1259" i="16"/>
  <c r="R1259" i="16"/>
  <c r="S1259" i="16"/>
  <c r="T1259" i="16"/>
  <c r="U1259" i="16"/>
  <c r="V1259" i="16"/>
  <c r="W1259" i="16"/>
  <c r="X1259" i="16"/>
  <c r="Y1259" i="16"/>
  <c r="Z1259" i="16"/>
  <c r="AA1259" i="16"/>
  <c r="AB1259" i="16"/>
  <c r="AC1259" i="16"/>
  <c r="AD1259" i="16"/>
  <c r="AE1259" i="16"/>
  <c r="AF1259" i="16"/>
  <c r="AG1259" i="16"/>
  <c r="AH1259" i="16"/>
  <c r="AI1259" i="16"/>
  <c r="D1260" i="16"/>
  <c r="E1260" i="16"/>
  <c r="F1260" i="16"/>
  <c r="G1260" i="16"/>
  <c r="H1260" i="16"/>
  <c r="I1260" i="16"/>
  <c r="J1260" i="16"/>
  <c r="K1260" i="16"/>
  <c r="L1260" i="16"/>
  <c r="M1260" i="16"/>
  <c r="N1260" i="16"/>
  <c r="O1260" i="16"/>
  <c r="P1260" i="16"/>
  <c r="Q1260" i="16"/>
  <c r="R1260" i="16"/>
  <c r="S1260" i="16"/>
  <c r="T1260" i="16"/>
  <c r="U1260" i="16"/>
  <c r="V1260" i="16"/>
  <c r="W1260" i="16"/>
  <c r="X1260" i="16"/>
  <c r="Y1260" i="16"/>
  <c r="Z1260" i="16"/>
  <c r="AA1260" i="16"/>
  <c r="AB1260" i="16"/>
  <c r="AC1260" i="16"/>
  <c r="AD1260" i="16"/>
  <c r="AE1260" i="16"/>
  <c r="AF1260" i="16"/>
  <c r="AG1260" i="16"/>
  <c r="AH1260" i="16"/>
  <c r="AI1260" i="16"/>
  <c r="D1261" i="16"/>
  <c r="E1261" i="16"/>
  <c r="F1261" i="16"/>
  <c r="G1261" i="16"/>
  <c r="H1261" i="16"/>
  <c r="I1261" i="16"/>
  <c r="J1261" i="16"/>
  <c r="K1261" i="16"/>
  <c r="L1261" i="16"/>
  <c r="M1261" i="16"/>
  <c r="N1261" i="16"/>
  <c r="O1261" i="16"/>
  <c r="P1261" i="16"/>
  <c r="Q1261" i="16"/>
  <c r="R1261" i="16"/>
  <c r="S1261" i="16"/>
  <c r="T1261" i="16"/>
  <c r="U1261" i="16"/>
  <c r="V1261" i="16"/>
  <c r="W1261" i="16"/>
  <c r="X1261" i="16"/>
  <c r="Y1261" i="16"/>
  <c r="Z1261" i="16"/>
  <c r="AA1261" i="16"/>
  <c r="AB1261" i="16"/>
  <c r="AC1261" i="16"/>
  <c r="AD1261" i="16"/>
  <c r="AE1261" i="16"/>
  <c r="AF1261" i="16"/>
  <c r="AG1261" i="16"/>
  <c r="AH1261" i="16"/>
  <c r="AI1261" i="16"/>
  <c r="D1262" i="16"/>
  <c r="E1262" i="16"/>
  <c r="F1262" i="16"/>
  <c r="G1262" i="16"/>
  <c r="H1262" i="16"/>
  <c r="I1262" i="16"/>
  <c r="J1262" i="16"/>
  <c r="K1262" i="16"/>
  <c r="L1262" i="16"/>
  <c r="M1262" i="16"/>
  <c r="N1262" i="16"/>
  <c r="O1262" i="16"/>
  <c r="P1262" i="16"/>
  <c r="Q1262" i="16"/>
  <c r="R1262" i="16"/>
  <c r="S1262" i="16"/>
  <c r="T1262" i="16"/>
  <c r="U1262" i="16"/>
  <c r="V1262" i="16"/>
  <c r="W1262" i="16"/>
  <c r="X1262" i="16"/>
  <c r="Y1262" i="16"/>
  <c r="Z1262" i="16"/>
  <c r="AA1262" i="16"/>
  <c r="AB1262" i="16"/>
  <c r="AC1262" i="16"/>
  <c r="AD1262" i="16"/>
  <c r="AE1262" i="16"/>
  <c r="AF1262" i="16"/>
  <c r="AG1262" i="16"/>
  <c r="AH1262" i="16"/>
  <c r="AI1262" i="16"/>
  <c r="D1263" i="16"/>
  <c r="E1263" i="16"/>
  <c r="F1263" i="16"/>
  <c r="G1263" i="16"/>
  <c r="H1263" i="16"/>
  <c r="I1263" i="16"/>
  <c r="J1263" i="16"/>
  <c r="K1263" i="16"/>
  <c r="L1263" i="16"/>
  <c r="M1263" i="16"/>
  <c r="N1263" i="16"/>
  <c r="O1263" i="16"/>
  <c r="P1263" i="16"/>
  <c r="Q1263" i="16"/>
  <c r="R1263" i="16"/>
  <c r="S1263" i="16"/>
  <c r="T1263" i="16"/>
  <c r="U1263" i="16"/>
  <c r="V1263" i="16"/>
  <c r="W1263" i="16"/>
  <c r="X1263" i="16"/>
  <c r="Y1263" i="16"/>
  <c r="Z1263" i="16"/>
  <c r="AA1263" i="16"/>
  <c r="AB1263" i="16"/>
  <c r="AC1263" i="16"/>
  <c r="AD1263" i="16"/>
  <c r="AE1263" i="16"/>
  <c r="AF1263" i="16"/>
  <c r="AG1263" i="16"/>
  <c r="AH1263" i="16"/>
  <c r="AI1263" i="16"/>
  <c r="D1264" i="16"/>
  <c r="E1264" i="16"/>
  <c r="F1264" i="16"/>
  <c r="G1264" i="16"/>
  <c r="H1264" i="16"/>
  <c r="I1264" i="16"/>
  <c r="J1264" i="16"/>
  <c r="K1264" i="16"/>
  <c r="L1264" i="16"/>
  <c r="M1264" i="16"/>
  <c r="N1264" i="16"/>
  <c r="O1264" i="16"/>
  <c r="P1264" i="16"/>
  <c r="Q1264" i="16"/>
  <c r="R1264" i="16"/>
  <c r="S1264" i="16"/>
  <c r="T1264" i="16"/>
  <c r="U1264" i="16"/>
  <c r="V1264" i="16"/>
  <c r="W1264" i="16"/>
  <c r="X1264" i="16"/>
  <c r="Y1264" i="16"/>
  <c r="Z1264" i="16"/>
  <c r="AA1264" i="16"/>
  <c r="AB1264" i="16"/>
  <c r="AC1264" i="16"/>
  <c r="AD1264" i="16"/>
  <c r="AE1264" i="16"/>
  <c r="AF1264" i="16"/>
  <c r="AG1264" i="16"/>
  <c r="AH1264" i="16"/>
  <c r="AI1264" i="16"/>
  <c r="D1265" i="16"/>
  <c r="E1265" i="16"/>
  <c r="F1265" i="16"/>
  <c r="G1265" i="16"/>
  <c r="H1265" i="16"/>
  <c r="I1265" i="16"/>
  <c r="J1265" i="16"/>
  <c r="K1265" i="16"/>
  <c r="L1265" i="16"/>
  <c r="M1265" i="16"/>
  <c r="N1265" i="16"/>
  <c r="O1265" i="16"/>
  <c r="P1265" i="16"/>
  <c r="Q1265" i="16"/>
  <c r="R1265" i="16"/>
  <c r="S1265" i="16"/>
  <c r="T1265" i="16"/>
  <c r="U1265" i="16"/>
  <c r="V1265" i="16"/>
  <c r="W1265" i="16"/>
  <c r="X1265" i="16"/>
  <c r="Y1265" i="16"/>
  <c r="Z1265" i="16"/>
  <c r="AA1265" i="16"/>
  <c r="AB1265" i="16"/>
  <c r="AC1265" i="16"/>
  <c r="AD1265" i="16"/>
  <c r="AE1265" i="16"/>
  <c r="AF1265" i="16"/>
  <c r="AG1265" i="16"/>
  <c r="AH1265" i="16"/>
  <c r="AI1265" i="16"/>
  <c r="D1266" i="16"/>
  <c r="E1266" i="16"/>
  <c r="F1266" i="16"/>
  <c r="G1266" i="16"/>
  <c r="H1266" i="16"/>
  <c r="I1266" i="16"/>
  <c r="J1266" i="16"/>
  <c r="K1266" i="16"/>
  <c r="L1266" i="16"/>
  <c r="M1266" i="16"/>
  <c r="N1266" i="16"/>
  <c r="O1266" i="16"/>
  <c r="P1266" i="16"/>
  <c r="Q1266" i="16"/>
  <c r="R1266" i="16"/>
  <c r="S1266" i="16"/>
  <c r="T1266" i="16"/>
  <c r="U1266" i="16"/>
  <c r="V1266" i="16"/>
  <c r="W1266" i="16"/>
  <c r="X1266" i="16"/>
  <c r="Y1266" i="16"/>
  <c r="Z1266" i="16"/>
  <c r="AA1266" i="16"/>
  <c r="AB1266" i="16"/>
  <c r="AC1266" i="16"/>
  <c r="AD1266" i="16"/>
  <c r="AE1266" i="16"/>
  <c r="AF1266" i="16"/>
  <c r="AG1266" i="16"/>
  <c r="AH1266" i="16"/>
  <c r="AI1266" i="16"/>
  <c r="D1267" i="16"/>
  <c r="E1267" i="16"/>
  <c r="F1267" i="16"/>
  <c r="G1267" i="16"/>
  <c r="H1267" i="16"/>
  <c r="I1267" i="16"/>
  <c r="J1267" i="16"/>
  <c r="K1267" i="16"/>
  <c r="L1267" i="16"/>
  <c r="M1267" i="16"/>
  <c r="N1267" i="16"/>
  <c r="O1267" i="16"/>
  <c r="P1267" i="16"/>
  <c r="Q1267" i="16"/>
  <c r="R1267" i="16"/>
  <c r="S1267" i="16"/>
  <c r="T1267" i="16"/>
  <c r="U1267" i="16"/>
  <c r="V1267" i="16"/>
  <c r="W1267" i="16"/>
  <c r="X1267" i="16"/>
  <c r="Y1267" i="16"/>
  <c r="Z1267" i="16"/>
  <c r="AA1267" i="16"/>
  <c r="AB1267" i="16"/>
  <c r="AC1267" i="16"/>
  <c r="AD1267" i="16"/>
  <c r="AE1267" i="16"/>
  <c r="AF1267" i="16"/>
  <c r="AG1267" i="16"/>
  <c r="AH1267" i="16"/>
  <c r="AI1267" i="16"/>
  <c r="D1268" i="16"/>
  <c r="E1268" i="16"/>
  <c r="F1268" i="16"/>
  <c r="G1268" i="16"/>
  <c r="H1268" i="16"/>
  <c r="I1268" i="16"/>
  <c r="J1268" i="16"/>
  <c r="K1268" i="16"/>
  <c r="L1268" i="16"/>
  <c r="M1268" i="16"/>
  <c r="N1268" i="16"/>
  <c r="O1268" i="16"/>
  <c r="P1268" i="16"/>
  <c r="Q1268" i="16"/>
  <c r="R1268" i="16"/>
  <c r="S1268" i="16"/>
  <c r="T1268" i="16"/>
  <c r="U1268" i="16"/>
  <c r="V1268" i="16"/>
  <c r="W1268" i="16"/>
  <c r="X1268" i="16"/>
  <c r="Y1268" i="16"/>
  <c r="Z1268" i="16"/>
  <c r="AA1268" i="16"/>
  <c r="AB1268" i="16"/>
  <c r="AC1268" i="16"/>
  <c r="AD1268" i="16"/>
  <c r="AE1268" i="16"/>
  <c r="AF1268" i="16"/>
  <c r="AG1268" i="16"/>
  <c r="AH1268" i="16"/>
  <c r="AI1268" i="16"/>
  <c r="D1269" i="16"/>
  <c r="E1269" i="16"/>
  <c r="F1269" i="16"/>
  <c r="G1269" i="16"/>
  <c r="H1269" i="16"/>
  <c r="I1269" i="16"/>
  <c r="J1269" i="16"/>
  <c r="K1269" i="16"/>
  <c r="L1269" i="16"/>
  <c r="M1269" i="16"/>
  <c r="N1269" i="16"/>
  <c r="O1269" i="16"/>
  <c r="P1269" i="16"/>
  <c r="Q1269" i="16"/>
  <c r="R1269" i="16"/>
  <c r="S1269" i="16"/>
  <c r="T1269" i="16"/>
  <c r="U1269" i="16"/>
  <c r="V1269" i="16"/>
  <c r="W1269" i="16"/>
  <c r="X1269" i="16"/>
  <c r="Y1269" i="16"/>
  <c r="Z1269" i="16"/>
  <c r="AA1269" i="16"/>
  <c r="AB1269" i="16"/>
  <c r="AC1269" i="16"/>
  <c r="AD1269" i="16"/>
  <c r="AE1269" i="16"/>
  <c r="AF1269" i="16"/>
  <c r="AG1269" i="16"/>
  <c r="AH1269" i="16"/>
  <c r="AI1269" i="16"/>
  <c r="D1270" i="16"/>
  <c r="E1270" i="16"/>
  <c r="F1270" i="16"/>
  <c r="G1270" i="16"/>
  <c r="H1270" i="16"/>
  <c r="I1270" i="16"/>
  <c r="J1270" i="16"/>
  <c r="K1270" i="16"/>
  <c r="L1270" i="16"/>
  <c r="M1270" i="16"/>
  <c r="N1270" i="16"/>
  <c r="O1270" i="16"/>
  <c r="P1270" i="16"/>
  <c r="Q1270" i="16"/>
  <c r="R1270" i="16"/>
  <c r="S1270" i="16"/>
  <c r="T1270" i="16"/>
  <c r="U1270" i="16"/>
  <c r="V1270" i="16"/>
  <c r="W1270" i="16"/>
  <c r="X1270" i="16"/>
  <c r="Y1270" i="16"/>
  <c r="Z1270" i="16"/>
  <c r="AA1270" i="16"/>
  <c r="AB1270" i="16"/>
  <c r="AC1270" i="16"/>
  <c r="AD1270" i="16"/>
  <c r="AE1270" i="16"/>
  <c r="AF1270" i="16"/>
  <c r="AG1270" i="16"/>
  <c r="AH1270" i="16"/>
  <c r="AI1270" i="16"/>
  <c r="D1271" i="16"/>
  <c r="E1271" i="16"/>
  <c r="F1271" i="16"/>
  <c r="G1271" i="16"/>
  <c r="H1271" i="16"/>
  <c r="I1271" i="16"/>
  <c r="J1271" i="16"/>
  <c r="K1271" i="16"/>
  <c r="L1271" i="16"/>
  <c r="M1271" i="16"/>
  <c r="N1271" i="16"/>
  <c r="O1271" i="16"/>
  <c r="P1271" i="16"/>
  <c r="Q1271" i="16"/>
  <c r="R1271" i="16"/>
  <c r="S1271" i="16"/>
  <c r="T1271" i="16"/>
  <c r="U1271" i="16"/>
  <c r="V1271" i="16"/>
  <c r="W1271" i="16"/>
  <c r="X1271" i="16"/>
  <c r="Y1271" i="16"/>
  <c r="Z1271" i="16"/>
  <c r="AA1271" i="16"/>
  <c r="AB1271" i="16"/>
  <c r="AC1271" i="16"/>
  <c r="AD1271" i="16"/>
  <c r="AE1271" i="16"/>
  <c r="AF1271" i="16"/>
  <c r="AG1271" i="16"/>
  <c r="AH1271" i="16"/>
  <c r="AI1271" i="16"/>
  <c r="D1272" i="16"/>
  <c r="E1272" i="16"/>
  <c r="F1272" i="16"/>
  <c r="G1272" i="16"/>
  <c r="H1272" i="16"/>
  <c r="I1272" i="16"/>
  <c r="J1272" i="16"/>
  <c r="K1272" i="16"/>
  <c r="L1272" i="16"/>
  <c r="M1272" i="16"/>
  <c r="N1272" i="16"/>
  <c r="O1272" i="16"/>
  <c r="P1272" i="16"/>
  <c r="Q1272" i="16"/>
  <c r="R1272" i="16"/>
  <c r="S1272" i="16"/>
  <c r="T1272" i="16"/>
  <c r="U1272" i="16"/>
  <c r="V1272" i="16"/>
  <c r="W1272" i="16"/>
  <c r="X1272" i="16"/>
  <c r="Y1272" i="16"/>
  <c r="Z1272" i="16"/>
  <c r="AA1272" i="16"/>
  <c r="AB1272" i="16"/>
  <c r="AC1272" i="16"/>
  <c r="AD1272" i="16"/>
  <c r="AE1272" i="16"/>
  <c r="AF1272" i="16"/>
  <c r="AG1272" i="16"/>
  <c r="AH1272" i="16"/>
  <c r="AI1272" i="16"/>
  <c r="D1273" i="16"/>
  <c r="E1273" i="16"/>
  <c r="F1273" i="16"/>
  <c r="G1273" i="16"/>
  <c r="H1273" i="16"/>
  <c r="I1273" i="16"/>
  <c r="J1273" i="16"/>
  <c r="K1273" i="16"/>
  <c r="L1273" i="16"/>
  <c r="M1273" i="16"/>
  <c r="N1273" i="16"/>
  <c r="O1273" i="16"/>
  <c r="P1273" i="16"/>
  <c r="Q1273" i="16"/>
  <c r="R1273" i="16"/>
  <c r="S1273" i="16"/>
  <c r="T1273" i="16"/>
  <c r="U1273" i="16"/>
  <c r="V1273" i="16"/>
  <c r="W1273" i="16"/>
  <c r="X1273" i="16"/>
  <c r="Y1273" i="16"/>
  <c r="Z1273" i="16"/>
  <c r="AA1273" i="16"/>
  <c r="AB1273" i="16"/>
  <c r="AC1273" i="16"/>
  <c r="AD1273" i="16"/>
  <c r="AE1273" i="16"/>
  <c r="AF1273" i="16"/>
  <c r="AG1273" i="16"/>
  <c r="AH1273" i="16"/>
  <c r="AI1273" i="16"/>
  <c r="D1274" i="16"/>
  <c r="E1274" i="16"/>
  <c r="F1274" i="16"/>
  <c r="G1274" i="16"/>
  <c r="H1274" i="16"/>
  <c r="I1274" i="16"/>
  <c r="J1274" i="16"/>
  <c r="K1274" i="16"/>
  <c r="L1274" i="16"/>
  <c r="M1274" i="16"/>
  <c r="N1274" i="16"/>
  <c r="O1274" i="16"/>
  <c r="P1274" i="16"/>
  <c r="Q1274" i="16"/>
  <c r="R1274" i="16"/>
  <c r="S1274" i="16"/>
  <c r="T1274" i="16"/>
  <c r="U1274" i="16"/>
  <c r="V1274" i="16"/>
  <c r="W1274" i="16"/>
  <c r="X1274" i="16"/>
  <c r="Y1274" i="16"/>
  <c r="Z1274" i="16"/>
  <c r="AA1274" i="16"/>
  <c r="AB1274" i="16"/>
  <c r="AC1274" i="16"/>
  <c r="AD1274" i="16"/>
  <c r="AE1274" i="16"/>
  <c r="AF1274" i="16"/>
  <c r="AG1274" i="16"/>
  <c r="AH1274" i="16"/>
  <c r="AI1274" i="16"/>
  <c r="D1275" i="16"/>
  <c r="E1275" i="16"/>
  <c r="F1275" i="16"/>
  <c r="G1275" i="16"/>
  <c r="H1275" i="16"/>
  <c r="I1275" i="16"/>
  <c r="J1275" i="16"/>
  <c r="K1275" i="16"/>
  <c r="L1275" i="16"/>
  <c r="M1275" i="16"/>
  <c r="N1275" i="16"/>
  <c r="O1275" i="16"/>
  <c r="P1275" i="16"/>
  <c r="Q1275" i="16"/>
  <c r="R1275" i="16"/>
  <c r="S1275" i="16"/>
  <c r="T1275" i="16"/>
  <c r="U1275" i="16"/>
  <c r="V1275" i="16"/>
  <c r="W1275" i="16"/>
  <c r="X1275" i="16"/>
  <c r="Y1275" i="16"/>
  <c r="Z1275" i="16"/>
  <c r="AA1275" i="16"/>
  <c r="AB1275" i="16"/>
  <c r="AC1275" i="16"/>
  <c r="AD1275" i="16"/>
  <c r="AE1275" i="16"/>
  <c r="AF1275" i="16"/>
  <c r="AG1275" i="16"/>
  <c r="AH1275" i="16"/>
  <c r="AI1275" i="16"/>
  <c r="D1276" i="16"/>
  <c r="E1276" i="16"/>
  <c r="F1276" i="16"/>
  <c r="G1276" i="16"/>
  <c r="H1276" i="16"/>
  <c r="I1276" i="16"/>
  <c r="J1276" i="16"/>
  <c r="K1276" i="16"/>
  <c r="L1276" i="16"/>
  <c r="M1276" i="16"/>
  <c r="N1276" i="16"/>
  <c r="O1276" i="16"/>
  <c r="P1276" i="16"/>
  <c r="Q1276" i="16"/>
  <c r="R1276" i="16"/>
  <c r="S1276" i="16"/>
  <c r="T1276" i="16"/>
  <c r="U1276" i="16"/>
  <c r="V1276" i="16"/>
  <c r="W1276" i="16"/>
  <c r="X1276" i="16"/>
  <c r="Y1276" i="16"/>
  <c r="Z1276" i="16"/>
  <c r="AA1276" i="16"/>
  <c r="AB1276" i="16"/>
  <c r="AC1276" i="16"/>
  <c r="AD1276" i="16"/>
  <c r="AE1276" i="16"/>
  <c r="AF1276" i="16"/>
  <c r="AG1276" i="16"/>
  <c r="AH1276" i="16"/>
  <c r="AI1276" i="16"/>
  <c r="D1277" i="16"/>
  <c r="E1277" i="16"/>
  <c r="F1277" i="16"/>
  <c r="G1277" i="16"/>
  <c r="H1277" i="16"/>
  <c r="I1277" i="16"/>
  <c r="J1277" i="16"/>
  <c r="K1277" i="16"/>
  <c r="L1277" i="16"/>
  <c r="M1277" i="16"/>
  <c r="N1277" i="16"/>
  <c r="O1277" i="16"/>
  <c r="P1277" i="16"/>
  <c r="Q1277" i="16"/>
  <c r="R1277" i="16"/>
  <c r="S1277" i="16"/>
  <c r="T1277" i="16"/>
  <c r="U1277" i="16"/>
  <c r="V1277" i="16"/>
  <c r="W1277" i="16"/>
  <c r="X1277" i="16"/>
  <c r="Y1277" i="16"/>
  <c r="Z1277" i="16"/>
  <c r="AA1277" i="16"/>
  <c r="AB1277" i="16"/>
  <c r="AC1277" i="16"/>
  <c r="AD1277" i="16"/>
  <c r="AE1277" i="16"/>
  <c r="AF1277" i="16"/>
  <c r="AG1277" i="16"/>
  <c r="AH1277" i="16"/>
  <c r="AI1277" i="16"/>
  <c r="D1278" i="16"/>
  <c r="E1278" i="16"/>
  <c r="F1278" i="16"/>
  <c r="G1278" i="16"/>
  <c r="H1278" i="16"/>
  <c r="I1278" i="16"/>
  <c r="J1278" i="16"/>
  <c r="K1278" i="16"/>
  <c r="L1278" i="16"/>
  <c r="M1278" i="16"/>
  <c r="N1278" i="16"/>
  <c r="O1278" i="16"/>
  <c r="P1278" i="16"/>
  <c r="Q1278" i="16"/>
  <c r="R1278" i="16"/>
  <c r="S1278" i="16"/>
  <c r="T1278" i="16"/>
  <c r="U1278" i="16"/>
  <c r="V1278" i="16"/>
  <c r="W1278" i="16"/>
  <c r="X1278" i="16"/>
  <c r="Y1278" i="16"/>
  <c r="Z1278" i="16"/>
  <c r="AA1278" i="16"/>
  <c r="AB1278" i="16"/>
  <c r="AC1278" i="16"/>
  <c r="AD1278" i="16"/>
  <c r="AE1278" i="16"/>
  <c r="AF1278" i="16"/>
  <c r="AG1278" i="16"/>
  <c r="AH1278" i="16"/>
  <c r="AI1278" i="16"/>
  <c r="D1279" i="16"/>
  <c r="E1279" i="16"/>
  <c r="F1279" i="16"/>
  <c r="G1279" i="16"/>
  <c r="H1279" i="16"/>
  <c r="I1279" i="16"/>
  <c r="J1279" i="16"/>
  <c r="K1279" i="16"/>
  <c r="L1279" i="16"/>
  <c r="M1279" i="16"/>
  <c r="N1279" i="16"/>
  <c r="O1279" i="16"/>
  <c r="P1279" i="16"/>
  <c r="Q1279" i="16"/>
  <c r="R1279" i="16"/>
  <c r="S1279" i="16"/>
  <c r="T1279" i="16"/>
  <c r="U1279" i="16"/>
  <c r="V1279" i="16"/>
  <c r="W1279" i="16"/>
  <c r="X1279" i="16"/>
  <c r="Y1279" i="16"/>
  <c r="Z1279" i="16"/>
  <c r="AA1279" i="16"/>
  <c r="AB1279" i="16"/>
  <c r="AC1279" i="16"/>
  <c r="AD1279" i="16"/>
  <c r="AE1279" i="16"/>
  <c r="AF1279" i="16"/>
  <c r="AG1279" i="16"/>
  <c r="AH1279" i="16"/>
  <c r="AI1279" i="16"/>
  <c r="D1280" i="16"/>
  <c r="E1280" i="16"/>
  <c r="F1280" i="16"/>
  <c r="G1280" i="16"/>
  <c r="H1280" i="16"/>
  <c r="I1280" i="16"/>
  <c r="J1280" i="16"/>
  <c r="K1280" i="16"/>
  <c r="L1280" i="16"/>
  <c r="M1280" i="16"/>
  <c r="N1280" i="16"/>
  <c r="O1280" i="16"/>
  <c r="P1280" i="16"/>
  <c r="Q1280" i="16"/>
  <c r="R1280" i="16"/>
  <c r="S1280" i="16"/>
  <c r="T1280" i="16"/>
  <c r="U1280" i="16"/>
  <c r="V1280" i="16"/>
  <c r="W1280" i="16"/>
  <c r="X1280" i="16"/>
  <c r="Y1280" i="16"/>
  <c r="Z1280" i="16"/>
  <c r="AA1280" i="16"/>
  <c r="AB1280" i="16"/>
  <c r="AC1280" i="16"/>
  <c r="AD1280" i="16"/>
  <c r="AE1280" i="16"/>
  <c r="AF1280" i="16"/>
  <c r="AG1280" i="16"/>
  <c r="AH1280" i="16"/>
  <c r="AI1280" i="16"/>
  <c r="D1281" i="16"/>
  <c r="E1281" i="16"/>
  <c r="F1281" i="16"/>
  <c r="G1281" i="16"/>
  <c r="H1281" i="16"/>
  <c r="I1281" i="16"/>
  <c r="J1281" i="16"/>
  <c r="K1281" i="16"/>
  <c r="L1281" i="16"/>
  <c r="M1281" i="16"/>
  <c r="N1281" i="16"/>
  <c r="O1281" i="16"/>
  <c r="P1281" i="16"/>
  <c r="Q1281" i="16"/>
  <c r="R1281" i="16"/>
  <c r="S1281" i="16"/>
  <c r="T1281" i="16"/>
  <c r="U1281" i="16"/>
  <c r="V1281" i="16"/>
  <c r="W1281" i="16"/>
  <c r="X1281" i="16"/>
  <c r="Y1281" i="16"/>
  <c r="Z1281" i="16"/>
  <c r="AA1281" i="16"/>
  <c r="AB1281" i="16"/>
  <c r="AC1281" i="16"/>
  <c r="AD1281" i="16"/>
  <c r="AE1281" i="16"/>
  <c r="AF1281" i="16"/>
  <c r="AG1281" i="16"/>
  <c r="AH1281" i="16"/>
  <c r="AI1281" i="16"/>
  <c r="D1282" i="16"/>
  <c r="E1282" i="16"/>
  <c r="F1282" i="16"/>
  <c r="G1282" i="16"/>
  <c r="H1282" i="16"/>
  <c r="I1282" i="16"/>
  <c r="J1282" i="16"/>
  <c r="K1282" i="16"/>
  <c r="L1282" i="16"/>
  <c r="M1282" i="16"/>
  <c r="N1282" i="16"/>
  <c r="O1282" i="16"/>
  <c r="P1282" i="16"/>
  <c r="Q1282" i="16"/>
  <c r="R1282" i="16"/>
  <c r="S1282" i="16"/>
  <c r="T1282" i="16"/>
  <c r="U1282" i="16"/>
  <c r="V1282" i="16"/>
  <c r="W1282" i="16"/>
  <c r="X1282" i="16"/>
  <c r="Y1282" i="16"/>
  <c r="Z1282" i="16"/>
  <c r="AA1282" i="16"/>
  <c r="AB1282" i="16"/>
  <c r="AC1282" i="16"/>
  <c r="AD1282" i="16"/>
  <c r="AE1282" i="16"/>
  <c r="AF1282" i="16"/>
  <c r="AG1282" i="16"/>
  <c r="AH1282" i="16"/>
  <c r="AI1282" i="16"/>
  <c r="D1283" i="16"/>
  <c r="E1283" i="16"/>
  <c r="F1283" i="16"/>
  <c r="G1283" i="16"/>
  <c r="H1283" i="16"/>
  <c r="I1283" i="16"/>
  <c r="J1283" i="16"/>
  <c r="K1283" i="16"/>
  <c r="L1283" i="16"/>
  <c r="M1283" i="16"/>
  <c r="N1283" i="16"/>
  <c r="O1283" i="16"/>
  <c r="P1283" i="16"/>
  <c r="Q1283" i="16"/>
  <c r="R1283" i="16"/>
  <c r="S1283" i="16"/>
  <c r="T1283" i="16"/>
  <c r="U1283" i="16"/>
  <c r="V1283" i="16"/>
  <c r="W1283" i="16"/>
  <c r="X1283" i="16"/>
  <c r="Y1283" i="16"/>
  <c r="Z1283" i="16"/>
  <c r="AA1283" i="16"/>
  <c r="AB1283" i="16"/>
  <c r="AC1283" i="16"/>
  <c r="AD1283" i="16"/>
  <c r="AE1283" i="16"/>
  <c r="AF1283" i="16"/>
  <c r="AG1283" i="16"/>
  <c r="AH1283" i="16"/>
  <c r="AI1283" i="16"/>
  <c r="D1284" i="16"/>
  <c r="E1284" i="16"/>
  <c r="F1284" i="16"/>
  <c r="G1284" i="16"/>
  <c r="H1284" i="16"/>
  <c r="I1284" i="16"/>
  <c r="J1284" i="16"/>
  <c r="K1284" i="16"/>
  <c r="L1284" i="16"/>
  <c r="M1284" i="16"/>
  <c r="N1284" i="16"/>
  <c r="O1284" i="16"/>
  <c r="P1284" i="16"/>
  <c r="Q1284" i="16"/>
  <c r="R1284" i="16"/>
  <c r="S1284" i="16"/>
  <c r="T1284" i="16"/>
  <c r="U1284" i="16"/>
  <c r="V1284" i="16"/>
  <c r="W1284" i="16"/>
  <c r="X1284" i="16"/>
  <c r="Y1284" i="16"/>
  <c r="Z1284" i="16"/>
  <c r="AA1284" i="16"/>
  <c r="AB1284" i="16"/>
  <c r="AC1284" i="16"/>
  <c r="AD1284" i="16"/>
  <c r="AE1284" i="16"/>
  <c r="AF1284" i="16"/>
  <c r="AG1284" i="16"/>
  <c r="AH1284" i="16"/>
  <c r="AI1284" i="16"/>
  <c r="D1285" i="16"/>
  <c r="E1285" i="16"/>
  <c r="F1285" i="16"/>
  <c r="G1285" i="16"/>
  <c r="H1285" i="16"/>
  <c r="I1285" i="16"/>
  <c r="J1285" i="16"/>
  <c r="K1285" i="16"/>
  <c r="L1285" i="16"/>
  <c r="M1285" i="16"/>
  <c r="N1285" i="16"/>
  <c r="O1285" i="16"/>
  <c r="P1285" i="16"/>
  <c r="Q1285" i="16"/>
  <c r="R1285" i="16"/>
  <c r="S1285" i="16"/>
  <c r="T1285" i="16"/>
  <c r="U1285" i="16"/>
  <c r="V1285" i="16"/>
  <c r="W1285" i="16"/>
  <c r="X1285" i="16"/>
  <c r="Y1285" i="16"/>
  <c r="Z1285" i="16"/>
  <c r="AA1285" i="16"/>
  <c r="AB1285" i="16"/>
  <c r="AC1285" i="16"/>
  <c r="AD1285" i="16"/>
  <c r="AE1285" i="16"/>
  <c r="AF1285" i="16"/>
  <c r="AG1285" i="16"/>
  <c r="AH1285" i="16"/>
  <c r="AI1285" i="16"/>
  <c r="D1286" i="16"/>
  <c r="E1286" i="16"/>
  <c r="F1286" i="16"/>
  <c r="G1286" i="16"/>
  <c r="H1286" i="16"/>
  <c r="I1286" i="16"/>
  <c r="J1286" i="16"/>
  <c r="K1286" i="16"/>
  <c r="L1286" i="16"/>
  <c r="M1286" i="16"/>
  <c r="N1286" i="16"/>
  <c r="O1286" i="16"/>
  <c r="P1286" i="16"/>
  <c r="Q1286" i="16"/>
  <c r="R1286" i="16"/>
  <c r="S1286" i="16"/>
  <c r="T1286" i="16"/>
  <c r="U1286" i="16"/>
  <c r="V1286" i="16"/>
  <c r="W1286" i="16"/>
  <c r="X1286" i="16"/>
  <c r="Y1286" i="16"/>
  <c r="Z1286" i="16"/>
  <c r="AA1286" i="16"/>
  <c r="AB1286" i="16"/>
  <c r="AC1286" i="16"/>
  <c r="AD1286" i="16"/>
  <c r="AE1286" i="16"/>
  <c r="AF1286" i="16"/>
  <c r="AG1286" i="16"/>
  <c r="AH1286" i="16"/>
  <c r="AI1286" i="16"/>
  <c r="D1287" i="16"/>
  <c r="E1287" i="16"/>
  <c r="F1287" i="16"/>
  <c r="G1287" i="16"/>
  <c r="H1287" i="16"/>
  <c r="I1287" i="16"/>
  <c r="J1287" i="16"/>
  <c r="K1287" i="16"/>
  <c r="L1287" i="16"/>
  <c r="M1287" i="16"/>
  <c r="N1287" i="16"/>
  <c r="O1287" i="16"/>
  <c r="P1287" i="16"/>
  <c r="Q1287" i="16"/>
  <c r="R1287" i="16"/>
  <c r="S1287" i="16"/>
  <c r="T1287" i="16"/>
  <c r="U1287" i="16"/>
  <c r="V1287" i="16"/>
  <c r="W1287" i="16"/>
  <c r="X1287" i="16"/>
  <c r="Y1287" i="16"/>
  <c r="Z1287" i="16"/>
  <c r="AA1287" i="16"/>
  <c r="AB1287" i="16"/>
  <c r="AC1287" i="16"/>
  <c r="AD1287" i="16"/>
  <c r="AE1287" i="16"/>
  <c r="AF1287" i="16"/>
  <c r="AG1287" i="16"/>
  <c r="AH1287" i="16"/>
  <c r="AI1287" i="16"/>
  <c r="D1288" i="16"/>
  <c r="E1288" i="16"/>
  <c r="F1288" i="16"/>
  <c r="G1288" i="16"/>
  <c r="H1288" i="16"/>
  <c r="I1288" i="16"/>
  <c r="J1288" i="16"/>
  <c r="K1288" i="16"/>
  <c r="L1288" i="16"/>
  <c r="M1288" i="16"/>
  <c r="N1288" i="16"/>
  <c r="O1288" i="16"/>
  <c r="P1288" i="16"/>
  <c r="Q1288" i="16"/>
  <c r="R1288" i="16"/>
  <c r="S1288" i="16"/>
  <c r="T1288" i="16"/>
  <c r="U1288" i="16"/>
  <c r="V1288" i="16"/>
  <c r="W1288" i="16"/>
  <c r="X1288" i="16"/>
  <c r="Y1288" i="16"/>
  <c r="Z1288" i="16"/>
  <c r="AA1288" i="16"/>
  <c r="AB1288" i="16"/>
  <c r="AC1288" i="16"/>
  <c r="AD1288" i="16"/>
  <c r="AE1288" i="16"/>
  <c r="AF1288" i="16"/>
  <c r="AG1288" i="16"/>
  <c r="AH1288" i="16"/>
  <c r="AI1288" i="16"/>
  <c r="D1289" i="16"/>
  <c r="E1289" i="16"/>
  <c r="F1289" i="16"/>
  <c r="G1289" i="16"/>
  <c r="H1289" i="16"/>
  <c r="I1289" i="16"/>
  <c r="J1289" i="16"/>
  <c r="K1289" i="16"/>
  <c r="L1289" i="16"/>
  <c r="M1289" i="16"/>
  <c r="N1289" i="16"/>
  <c r="O1289" i="16"/>
  <c r="P1289" i="16"/>
  <c r="Q1289" i="16"/>
  <c r="R1289" i="16"/>
  <c r="S1289" i="16"/>
  <c r="T1289" i="16"/>
  <c r="U1289" i="16"/>
  <c r="V1289" i="16"/>
  <c r="W1289" i="16"/>
  <c r="X1289" i="16"/>
  <c r="Y1289" i="16"/>
  <c r="Z1289" i="16"/>
  <c r="AA1289" i="16"/>
  <c r="AB1289" i="16"/>
  <c r="AC1289" i="16"/>
  <c r="AD1289" i="16"/>
  <c r="AE1289" i="16"/>
  <c r="AF1289" i="16"/>
  <c r="AG1289" i="16"/>
  <c r="AH1289" i="16"/>
  <c r="AI1289" i="16"/>
  <c r="D1290" i="16"/>
  <c r="E1290" i="16"/>
  <c r="F1290" i="16"/>
  <c r="G1290" i="16"/>
  <c r="H1290" i="16"/>
  <c r="I1290" i="16"/>
  <c r="J1290" i="16"/>
  <c r="K1290" i="16"/>
  <c r="L1290" i="16"/>
  <c r="M1290" i="16"/>
  <c r="N1290" i="16"/>
  <c r="O1290" i="16"/>
  <c r="P1290" i="16"/>
  <c r="Q1290" i="16"/>
  <c r="R1290" i="16"/>
  <c r="S1290" i="16"/>
  <c r="T1290" i="16"/>
  <c r="U1290" i="16"/>
  <c r="V1290" i="16"/>
  <c r="W1290" i="16"/>
  <c r="X1290" i="16"/>
  <c r="Y1290" i="16"/>
  <c r="Z1290" i="16"/>
  <c r="AA1290" i="16"/>
  <c r="AB1290" i="16"/>
  <c r="AC1290" i="16"/>
  <c r="AD1290" i="16"/>
  <c r="AE1290" i="16"/>
  <c r="AF1290" i="16"/>
  <c r="AG1290" i="16"/>
  <c r="AH1290" i="16"/>
  <c r="AI1290" i="16"/>
  <c r="D1291" i="16"/>
  <c r="E1291" i="16"/>
  <c r="F1291" i="16"/>
  <c r="G1291" i="16"/>
  <c r="H1291" i="16"/>
  <c r="I1291" i="16"/>
  <c r="J1291" i="16"/>
  <c r="K1291" i="16"/>
  <c r="L1291" i="16"/>
  <c r="M1291" i="16"/>
  <c r="N1291" i="16"/>
  <c r="O1291" i="16"/>
  <c r="P1291" i="16"/>
  <c r="Q1291" i="16"/>
  <c r="R1291" i="16"/>
  <c r="S1291" i="16"/>
  <c r="T1291" i="16"/>
  <c r="U1291" i="16"/>
  <c r="V1291" i="16"/>
  <c r="W1291" i="16"/>
  <c r="X1291" i="16"/>
  <c r="Y1291" i="16"/>
  <c r="Z1291" i="16"/>
  <c r="AA1291" i="16"/>
  <c r="AB1291" i="16"/>
  <c r="AC1291" i="16"/>
  <c r="AD1291" i="16"/>
  <c r="AE1291" i="16"/>
  <c r="AF1291" i="16"/>
  <c r="AG1291" i="16"/>
  <c r="AH1291" i="16"/>
  <c r="AI1291" i="16"/>
  <c r="D1292" i="16"/>
  <c r="E1292" i="16"/>
  <c r="F1292" i="16"/>
  <c r="G1292" i="16"/>
  <c r="H1292" i="16"/>
  <c r="I1292" i="16"/>
  <c r="J1292" i="16"/>
  <c r="K1292" i="16"/>
  <c r="L1292" i="16"/>
  <c r="M1292" i="16"/>
  <c r="N1292" i="16"/>
  <c r="O1292" i="16"/>
  <c r="P1292" i="16"/>
  <c r="Q1292" i="16"/>
  <c r="R1292" i="16"/>
  <c r="S1292" i="16"/>
  <c r="T1292" i="16"/>
  <c r="U1292" i="16"/>
  <c r="V1292" i="16"/>
  <c r="W1292" i="16"/>
  <c r="X1292" i="16"/>
  <c r="Y1292" i="16"/>
  <c r="Z1292" i="16"/>
  <c r="AA1292" i="16"/>
  <c r="AB1292" i="16"/>
  <c r="AC1292" i="16"/>
  <c r="AD1292" i="16"/>
  <c r="AE1292" i="16"/>
  <c r="AF1292" i="16"/>
  <c r="AG1292" i="16"/>
  <c r="AH1292" i="16"/>
  <c r="AI1292" i="16"/>
  <c r="D1293" i="16"/>
  <c r="E1293" i="16"/>
  <c r="F1293" i="16"/>
  <c r="G1293" i="16"/>
  <c r="H1293" i="16"/>
  <c r="I1293" i="16"/>
  <c r="J1293" i="16"/>
  <c r="K1293" i="16"/>
  <c r="L1293" i="16"/>
  <c r="M1293" i="16"/>
  <c r="N1293" i="16"/>
  <c r="O1293" i="16"/>
  <c r="P1293" i="16"/>
  <c r="Q1293" i="16"/>
  <c r="R1293" i="16"/>
  <c r="S1293" i="16"/>
  <c r="T1293" i="16"/>
  <c r="U1293" i="16"/>
  <c r="V1293" i="16"/>
  <c r="W1293" i="16"/>
  <c r="X1293" i="16"/>
  <c r="Y1293" i="16"/>
  <c r="Z1293" i="16"/>
  <c r="AA1293" i="16"/>
  <c r="AB1293" i="16"/>
  <c r="AC1293" i="16"/>
  <c r="AD1293" i="16"/>
  <c r="AE1293" i="16"/>
  <c r="AF1293" i="16"/>
  <c r="AG1293" i="16"/>
  <c r="AH1293" i="16"/>
  <c r="AI1293" i="16"/>
  <c r="D1294" i="16"/>
  <c r="E1294" i="16"/>
  <c r="F1294" i="16"/>
  <c r="G1294" i="16"/>
  <c r="H1294" i="16"/>
  <c r="I1294" i="16"/>
  <c r="J1294" i="16"/>
  <c r="K1294" i="16"/>
  <c r="L1294" i="16"/>
  <c r="M1294" i="16"/>
  <c r="N1294" i="16"/>
  <c r="O1294" i="16"/>
  <c r="P1294" i="16"/>
  <c r="Q1294" i="16"/>
  <c r="R1294" i="16"/>
  <c r="S1294" i="16"/>
  <c r="T1294" i="16"/>
  <c r="U1294" i="16"/>
  <c r="V1294" i="16"/>
  <c r="W1294" i="16"/>
  <c r="X1294" i="16"/>
  <c r="Y1294" i="16"/>
  <c r="Z1294" i="16"/>
  <c r="AA1294" i="16"/>
  <c r="AB1294" i="16"/>
  <c r="AC1294" i="16"/>
  <c r="AD1294" i="16"/>
  <c r="AE1294" i="16"/>
  <c r="AF1294" i="16"/>
  <c r="AG1294" i="16"/>
  <c r="AH1294" i="16"/>
  <c r="AI1294" i="16"/>
  <c r="D1295" i="16"/>
  <c r="E1295" i="16"/>
  <c r="F1295" i="16"/>
  <c r="G1295" i="16"/>
  <c r="H1295" i="16"/>
  <c r="I1295" i="16"/>
  <c r="J1295" i="16"/>
  <c r="K1295" i="16"/>
  <c r="L1295" i="16"/>
  <c r="M1295" i="16"/>
  <c r="N1295" i="16"/>
  <c r="O1295" i="16"/>
  <c r="P1295" i="16"/>
  <c r="Q1295" i="16"/>
  <c r="R1295" i="16"/>
  <c r="S1295" i="16"/>
  <c r="T1295" i="16"/>
  <c r="U1295" i="16"/>
  <c r="V1295" i="16"/>
  <c r="W1295" i="16"/>
  <c r="X1295" i="16"/>
  <c r="Y1295" i="16"/>
  <c r="Z1295" i="16"/>
  <c r="AA1295" i="16"/>
  <c r="AB1295" i="16"/>
  <c r="AC1295" i="16"/>
  <c r="AD1295" i="16"/>
  <c r="AE1295" i="16"/>
  <c r="AF1295" i="16"/>
  <c r="AG1295" i="16"/>
  <c r="AH1295" i="16"/>
  <c r="AI1295" i="16"/>
  <c r="D1296" i="16"/>
  <c r="E1296" i="16"/>
  <c r="F1296" i="16"/>
  <c r="G1296" i="16"/>
  <c r="H1296" i="16"/>
  <c r="I1296" i="16"/>
  <c r="J1296" i="16"/>
  <c r="K1296" i="16"/>
  <c r="L1296" i="16"/>
  <c r="M1296" i="16"/>
  <c r="N1296" i="16"/>
  <c r="O1296" i="16"/>
  <c r="P1296" i="16"/>
  <c r="Q1296" i="16"/>
  <c r="R1296" i="16"/>
  <c r="S1296" i="16"/>
  <c r="T1296" i="16"/>
  <c r="U1296" i="16"/>
  <c r="V1296" i="16"/>
  <c r="W1296" i="16"/>
  <c r="X1296" i="16"/>
  <c r="Y1296" i="16"/>
  <c r="Z1296" i="16"/>
  <c r="AA1296" i="16"/>
  <c r="AB1296" i="16"/>
  <c r="AC1296" i="16"/>
  <c r="AD1296" i="16"/>
  <c r="AE1296" i="16"/>
  <c r="AF1296" i="16"/>
  <c r="AG1296" i="16"/>
  <c r="AH1296" i="16"/>
  <c r="AI1296" i="16"/>
  <c r="D1297" i="16"/>
  <c r="E1297" i="16"/>
  <c r="F1297" i="16"/>
  <c r="G1297" i="16"/>
  <c r="H1297" i="16"/>
  <c r="I1297" i="16"/>
  <c r="J1297" i="16"/>
  <c r="K1297" i="16"/>
  <c r="L1297" i="16"/>
  <c r="M1297" i="16"/>
  <c r="N1297" i="16"/>
  <c r="O1297" i="16"/>
  <c r="P1297" i="16"/>
  <c r="Q1297" i="16"/>
  <c r="R1297" i="16"/>
  <c r="S1297" i="16"/>
  <c r="T1297" i="16"/>
  <c r="U1297" i="16"/>
  <c r="V1297" i="16"/>
  <c r="W1297" i="16"/>
  <c r="X1297" i="16"/>
  <c r="Y1297" i="16"/>
  <c r="Z1297" i="16"/>
  <c r="AA1297" i="16"/>
  <c r="AB1297" i="16"/>
  <c r="AC1297" i="16"/>
  <c r="AD1297" i="16"/>
  <c r="AE1297" i="16"/>
  <c r="AF1297" i="16"/>
  <c r="AG1297" i="16"/>
  <c r="AH1297" i="16"/>
  <c r="AI1297" i="16"/>
  <c r="D1298" i="16"/>
  <c r="E1298" i="16"/>
  <c r="F1298" i="16"/>
  <c r="G1298" i="16"/>
  <c r="H1298" i="16"/>
  <c r="I1298" i="16"/>
  <c r="J1298" i="16"/>
  <c r="K1298" i="16"/>
  <c r="L1298" i="16"/>
  <c r="M1298" i="16"/>
  <c r="N1298" i="16"/>
  <c r="O1298" i="16"/>
  <c r="P1298" i="16"/>
  <c r="Q1298" i="16"/>
  <c r="R1298" i="16"/>
  <c r="S1298" i="16"/>
  <c r="T1298" i="16"/>
  <c r="U1298" i="16"/>
  <c r="V1298" i="16"/>
  <c r="W1298" i="16"/>
  <c r="X1298" i="16"/>
  <c r="Y1298" i="16"/>
  <c r="Z1298" i="16"/>
  <c r="AA1298" i="16"/>
  <c r="AB1298" i="16"/>
  <c r="AC1298" i="16"/>
  <c r="AD1298" i="16"/>
  <c r="AE1298" i="16"/>
  <c r="AF1298" i="16"/>
  <c r="AG1298" i="16"/>
  <c r="AH1298" i="16"/>
  <c r="AI1298" i="16"/>
  <c r="D1299" i="16"/>
  <c r="E1299" i="16"/>
  <c r="F1299" i="16"/>
  <c r="G1299" i="16"/>
  <c r="H1299" i="16"/>
  <c r="I1299" i="16"/>
  <c r="J1299" i="16"/>
  <c r="K1299" i="16"/>
  <c r="L1299" i="16"/>
  <c r="M1299" i="16"/>
  <c r="N1299" i="16"/>
  <c r="O1299" i="16"/>
  <c r="P1299" i="16"/>
  <c r="Q1299" i="16"/>
  <c r="R1299" i="16"/>
  <c r="S1299" i="16"/>
  <c r="T1299" i="16"/>
  <c r="U1299" i="16"/>
  <c r="V1299" i="16"/>
  <c r="W1299" i="16"/>
  <c r="X1299" i="16"/>
  <c r="Y1299" i="16"/>
  <c r="Z1299" i="16"/>
  <c r="AA1299" i="16"/>
  <c r="AB1299" i="16"/>
  <c r="AC1299" i="16"/>
  <c r="AD1299" i="16"/>
  <c r="AE1299" i="16"/>
  <c r="AF1299" i="16"/>
  <c r="AG1299" i="16"/>
  <c r="AH1299" i="16"/>
  <c r="AI1299" i="16"/>
  <c r="D1300" i="16"/>
  <c r="E1300" i="16"/>
  <c r="F1300" i="16"/>
  <c r="G1300" i="16"/>
  <c r="H1300" i="16"/>
  <c r="I1300" i="16"/>
  <c r="J1300" i="16"/>
  <c r="K1300" i="16"/>
  <c r="L1300" i="16"/>
  <c r="M1300" i="16"/>
  <c r="N1300" i="16"/>
  <c r="O1300" i="16"/>
  <c r="P1300" i="16"/>
  <c r="Q1300" i="16"/>
  <c r="R1300" i="16"/>
  <c r="S1300" i="16"/>
  <c r="T1300" i="16"/>
  <c r="U1300" i="16"/>
  <c r="V1300" i="16"/>
  <c r="W1300" i="16"/>
  <c r="X1300" i="16"/>
  <c r="Y1300" i="16"/>
  <c r="Z1300" i="16"/>
  <c r="AA1300" i="16"/>
  <c r="AB1300" i="16"/>
  <c r="AC1300" i="16"/>
  <c r="AD1300" i="16"/>
  <c r="AE1300" i="16"/>
  <c r="AF1300" i="16"/>
  <c r="AG1300" i="16"/>
  <c r="AH1300" i="16"/>
  <c r="AI1300" i="16"/>
  <c r="D1301" i="16"/>
  <c r="E1301" i="16"/>
  <c r="F1301" i="16"/>
  <c r="G1301" i="16"/>
  <c r="H1301" i="16"/>
  <c r="I1301" i="16"/>
  <c r="J1301" i="16"/>
  <c r="K1301" i="16"/>
  <c r="L1301" i="16"/>
  <c r="M1301" i="16"/>
  <c r="N1301" i="16"/>
  <c r="O1301" i="16"/>
  <c r="P1301" i="16"/>
  <c r="Q1301" i="16"/>
  <c r="R1301" i="16"/>
  <c r="S1301" i="16"/>
  <c r="T1301" i="16"/>
  <c r="U1301" i="16"/>
  <c r="V1301" i="16"/>
  <c r="W1301" i="16"/>
  <c r="X1301" i="16"/>
  <c r="Y1301" i="16"/>
  <c r="Z1301" i="16"/>
  <c r="AA1301" i="16"/>
  <c r="AB1301" i="16"/>
  <c r="AC1301" i="16"/>
  <c r="AD1301" i="16"/>
  <c r="AE1301" i="16"/>
  <c r="AF1301" i="16"/>
  <c r="AG1301" i="16"/>
  <c r="AH1301" i="16"/>
  <c r="AI1301" i="16"/>
  <c r="D1302" i="16"/>
  <c r="E1302" i="16"/>
  <c r="F1302" i="16"/>
  <c r="G1302" i="16"/>
  <c r="H1302" i="16"/>
  <c r="I1302" i="16"/>
  <c r="J1302" i="16"/>
  <c r="K1302" i="16"/>
  <c r="L1302" i="16"/>
  <c r="M1302" i="16"/>
  <c r="N1302" i="16"/>
  <c r="O1302" i="16"/>
  <c r="P1302" i="16"/>
  <c r="Q1302" i="16"/>
  <c r="R1302" i="16"/>
  <c r="S1302" i="16"/>
  <c r="T1302" i="16"/>
  <c r="U1302" i="16"/>
  <c r="V1302" i="16"/>
  <c r="W1302" i="16"/>
  <c r="X1302" i="16"/>
  <c r="Y1302" i="16"/>
  <c r="Z1302" i="16"/>
  <c r="AA1302" i="16"/>
  <c r="AB1302" i="16"/>
  <c r="AC1302" i="16"/>
  <c r="AD1302" i="16"/>
  <c r="AE1302" i="16"/>
  <c r="AF1302" i="16"/>
  <c r="AG1302" i="16"/>
  <c r="AH1302" i="16"/>
  <c r="AI1302" i="16"/>
  <c r="D1303" i="16"/>
  <c r="E1303" i="16"/>
  <c r="F1303" i="16"/>
  <c r="G1303" i="16"/>
  <c r="H1303" i="16"/>
  <c r="I1303" i="16"/>
  <c r="J1303" i="16"/>
  <c r="K1303" i="16"/>
  <c r="L1303" i="16"/>
  <c r="M1303" i="16"/>
  <c r="N1303" i="16"/>
  <c r="O1303" i="16"/>
  <c r="P1303" i="16"/>
  <c r="Q1303" i="16"/>
  <c r="R1303" i="16"/>
  <c r="S1303" i="16"/>
  <c r="T1303" i="16"/>
  <c r="U1303" i="16"/>
  <c r="V1303" i="16"/>
  <c r="W1303" i="16"/>
  <c r="X1303" i="16"/>
  <c r="Y1303" i="16"/>
  <c r="Z1303" i="16"/>
  <c r="AA1303" i="16"/>
  <c r="AB1303" i="16"/>
  <c r="AC1303" i="16"/>
  <c r="AD1303" i="16"/>
  <c r="AE1303" i="16"/>
  <c r="AF1303" i="16"/>
  <c r="AG1303" i="16"/>
  <c r="AH1303" i="16"/>
  <c r="AI1303" i="16"/>
  <c r="D1304" i="16"/>
  <c r="E1304" i="16"/>
  <c r="F1304" i="16"/>
  <c r="G1304" i="16"/>
  <c r="H1304" i="16"/>
  <c r="I1304" i="16"/>
  <c r="J1304" i="16"/>
  <c r="K1304" i="16"/>
  <c r="L1304" i="16"/>
  <c r="M1304" i="16"/>
  <c r="N1304" i="16"/>
  <c r="O1304" i="16"/>
  <c r="P1304" i="16"/>
  <c r="Q1304" i="16"/>
  <c r="R1304" i="16"/>
  <c r="S1304" i="16"/>
  <c r="T1304" i="16"/>
  <c r="U1304" i="16"/>
  <c r="V1304" i="16"/>
  <c r="W1304" i="16"/>
  <c r="X1304" i="16"/>
  <c r="Y1304" i="16"/>
  <c r="Z1304" i="16"/>
  <c r="AA1304" i="16"/>
  <c r="AB1304" i="16"/>
  <c r="AC1304" i="16"/>
  <c r="AD1304" i="16"/>
  <c r="AE1304" i="16"/>
  <c r="AF1304" i="16"/>
  <c r="AG1304" i="16"/>
  <c r="AH1304" i="16"/>
  <c r="AI1304" i="16"/>
  <c r="D1305" i="16"/>
  <c r="E1305" i="16"/>
  <c r="F1305" i="16"/>
  <c r="G1305" i="16"/>
  <c r="H1305" i="16"/>
  <c r="I1305" i="16"/>
  <c r="J1305" i="16"/>
  <c r="K1305" i="16"/>
  <c r="L1305" i="16"/>
  <c r="M1305" i="16"/>
  <c r="N1305" i="16"/>
  <c r="O1305" i="16"/>
  <c r="P1305" i="16"/>
  <c r="Q1305" i="16"/>
  <c r="R1305" i="16"/>
  <c r="S1305" i="16"/>
  <c r="T1305" i="16"/>
  <c r="U1305" i="16"/>
  <c r="V1305" i="16"/>
  <c r="W1305" i="16"/>
  <c r="X1305" i="16"/>
  <c r="Y1305" i="16"/>
  <c r="Z1305" i="16"/>
  <c r="AA1305" i="16"/>
  <c r="AB1305" i="16"/>
  <c r="AC1305" i="16"/>
  <c r="AD1305" i="16"/>
  <c r="AE1305" i="16"/>
  <c r="AF1305" i="16"/>
  <c r="AG1305" i="16"/>
  <c r="AH1305" i="16"/>
  <c r="AI1305" i="16"/>
  <c r="D1306" i="16"/>
  <c r="E1306" i="16"/>
  <c r="F1306" i="16"/>
  <c r="G1306" i="16"/>
  <c r="H1306" i="16"/>
  <c r="I1306" i="16"/>
  <c r="J1306" i="16"/>
  <c r="K1306" i="16"/>
  <c r="L1306" i="16"/>
  <c r="M1306" i="16"/>
  <c r="N1306" i="16"/>
  <c r="O1306" i="16"/>
  <c r="P1306" i="16"/>
  <c r="Q1306" i="16"/>
  <c r="R1306" i="16"/>
  <c r="S1306" i="16"/>
  <c r="T1306" i="16"/>
  <c r="U1306" i="16"/>
  <c r="V1306" i="16"/>
  <c r="W1306" i="16"/>
  <c r="X1306" i="16"/>
  <c r="Y1306" i="16"/>
  <c r="Z1306" i="16"/>
  <c r="AA1306" i="16"/>
  <c r="AB1306" i="16"/>
  <c r="AC1306" i="16"/>
  <c r="AD1306" i="16"/>
  <c r="AE1306" i="16"/>
  <c r="AF1306" i="16"/>
  <c r="AG1306" i="16"/>
  <c r="AH1306" i="16"/>
  <c r="AI1306" i="16"/>
  <c r="D1307" i="16"/>
  <c r="E1307" i="16"/>
  <c r="F1307" i="16"/>
  <c r="G1307" i="16"/>
  <c r="H1307" i="16"/>
  <c r="I1307" i="16"/>
  <c r="J1307" i="16"/>
  <c r="K1307" i="16"/>
  <c r="L1307" i="16"/>
  <c r="M1307" i="16"/>
  <c r="N1307" i="16"/>
  <c r="O1307" i="16"/>
  <c r="P1307" i="16"/>
  <c r="Q1307" i="16"/>
  <c r="R1307" i="16"/>
  <c r="S1307" i="16"/>
  <c r="T1307" i="16"/>
  <c r="U1307" i="16"/>
  <c r="V1307" i="16"/>
  <c r="W1307" i="16"/>
  <c r="X1307" i="16"/>
  <c r="Y1307" i="16"/>
  <c r="Z1307" i="16"/>
  <c r="AA1307" i="16"/>
  <c r="AB1307" i="16"/>
  <c r="AC1307" i="16"/>
  <c r="AD1307" i="16"/>
  <c r="AE1307" i="16"/>
  <c r="AF1307" i="16"/>
  <c r="AG1307" i="16"/>
  <c r="AH1307" i="16"/>
  <c r="AI1307" i="16"/>
  <c r="D1308" i="16"/>
  <c r="E1308" i="16"/>
  <c r="F1308" i="16"/>
  <c r="G1308" i="16"/>
  <c r="H1308" i="16"/>
  <c r="I1308" i="16"/>
  <c r="J1308" i="16"/>
  <c r="K1308" i="16"/>
  <c r="L1308" i="16"/>
  <c r="M1308" i="16"/>
  <c r="N1308" i="16"/>
  <c r="O1308" i="16"/>
  <c r="P1308" i="16"/>
  <c r="Q1308" i="16"/>
  <c r="R1308" i="16"/>
  <c r="S1308" i="16"/>
  <c r="T1308" i="16"/>
  <c r="U1308" i="16"/>
  <c r="V1308" i="16"/>
  <c r="W1308" i="16"/>
  <c r="X1308" i="16"/>
  <c r="Y1308" i="16"/>
  <c r="Z1308" i="16"/>
  <c r="AA1308" i="16"/>
  <c r="AB1308" i="16"/>
  <c r="AC1308" i="16"/>
  <c r="AD1308" i="16"/>
  <c r="AE1308" i="16"/>
  <c r="AF1308" i="16"/>
  <c r="AG1308" i="16"/>
  <c r="AH1308" i="16"/>
  <c r="AI1308" i="16"/>
  <c r="D1309" i="16"/>
  <c r="E1309" i="16"/>
  <c r="F1309" i="16"/>
  <c r="G1309" i="16"/>
  <c r="H1309" i="16"/>
  <c r="I1309" i="16"/>
  <c r="J1309" i="16"/>
  <c r="K1309" i="16"/>
  <c r="L1309" i="16"/>
  <c r="M1309" i="16"/>
  <c r="N1309" i="16"/>
  <c r="O1309" i="16"/>
  <c r="P1309" i="16"/>
  <c r="Q1309" i="16"/>
  <c r="R1309" i="16"/>
  <c r="S1309" i="16"/>
  <c r="T1309" i="16"/>
  <c r="U1309" i="16"/>
  <c r="V1309" i="16"/>
  <c r="W1309" i="16"/>
  <c r="X1309" i="16"/>
  <c r="Y1309" i="16"/>
  <c r="Z1309" i="16"/>
  <c r="AA1309" i="16"/>
  <c r="AB1309" i="16"/>
  <c r="AC1309" i="16"/>
  <c r="AD1309" i="16"/>
  <c r="AE1309" i="16"/>
  <c r="AF1309" i="16"/>
  <c r="AG1309" i="16"/>
  <c r="AH1309" i="16"/>
  <c r="AI1309" i="16"/>
  <c r="D1310" i="16"/>
  <c r="E1310" i="16"/>
  <c r="F1310" i="16"/>
  <c r="G1310" i="16"/>
  <c r="H1310" i="16"/>
  <c r="I1310" i="16"/>
  <c r="J1310" i="16"/>
  <c r="K1310" i="16"/>
  <c r="L1310" i="16"/>
  <c r="M1310" i="16"/>
  <c r="N1310" i="16"/>
  <c r="O1310" i="16"/>
  <c r="P1310" i="16"/>
  <c r="Q1310" i="16"/>
  <c r="R1310" i="16"/>
  <c r="S1310" i="16"/>
  <c r="T1310" i="16"/>
  <c r="U1310" i="16"/>
  <c r="V1310" i="16"/>
  <c r="W1310" i="16"/>
  <c r="X1310" i="16"/>
  <c r="Y1310" i="16"/>
  <c r="Z1310" i="16"/>
  <c r="AA1310" i="16"/>
  <c r="AB1310" i="16"/>
  <c r="AC1310" i="16"/>
  <c r="AD1310" i="16"/>
  <c r="AE1310" i="16"/>
  <c r="AF1310" i="16"/>
  <c r="AG1310" i="16"/>
  <c r="AH1310" i="16"/>
  <c r="AI1310" i="16"/>
  <c r="D1311" i="16"/>
  <c r="E1311" i="16"/>
  <c r="F1311" i="16"/>
  <c r="G1311" i="16"/>
  <c r="H1311" i="16"/>
  <c r="I1311" i="16"/>
  <c r="J1311" i="16"/>
  <c r="K1311" i="16"/>
  <c r="L1311" i="16"/>
  <c r="M1311" i="16"/>
  <c r="N1311" i="16"/>
  <c r="O1311" i="16"/>
  <c r="P1311" i="16"/>
  <c r="Q1311" i="16"/>
  <c r="R1311" i="16"/>
  <c r="S1311" i="16"/>
  <c r="T1311" i="16"/>
  <c r="U1311" i="16"/>
  <c r="V1311" i="16"/>
  <c r="W1311" i="16"/>
  <c r="X1311" i="16"/>
  <c r="Y1311" i="16"/>
  <c r="Z1311" i="16"/>
  <c r="AA1311" i="16"/>
  <c r="AB1311" i="16"/>
  <c r="AC1311" i="16"/>
  <c r="AD1311" i="16"/>
  <c r="AE1311" i="16"/>
  <c r="AF1311" i="16"/>
  <c r="AG1311" i="16"/>
  <c r="AH1311" i="16"/>
  <c r="AI1311" i="16"/>
  <c r="D1312" i="16"/>
  <c r="E1312" i="16"/>
  <c r="F1312" i="16"/>
  <c r="G1312" i="16"/>
  <c r="H1312" i="16"/>
  <c r="I1312" i="16"/>
  <c r="J1312" i="16"/>
  <c r="K1312" i="16"/>
  <c r="L1312" i="16"/>
  <c r="M1312" i="16"/>
  <c r="N1312" i="16"/>
  <c r="O1312" i="16"/>
  <c r="P1312" i="16"/>
  <c r="Q1312" i="16"/>
  <c r="R1312" i="16"/>
  <c r="S1312" i="16"/>
  <c r="T1312" i="16"/>
  <c r="U1312" i="16"/>
  <c r="V1312" i="16"/>
  <c r="W1312" i="16"/>
  <c r="X1312" i="16"/>
  <c r="Y1312" i="16"/>
  <c r="Z1312" i="16"/>
  <c r="AA1312" i="16"/>
  <c r="AB1312" i="16"/>
  <c r="AC1312" i="16"/>
  <c r="AD1312" i="16"/>
  <c r="AE1312" i="16"/>
  <c r="AF1312" i="16"/>
  <c r="AG1312" i="16"/>
  <c r="AH1312" i="16"/>
  <c r="AI1312" i="16"/>
  <c r="D1313" i="16"/>
  <c r="E1313" i="16"/>
  <c r="F1313" i="16"/>
  <c r="G1313" i="16"/>
  <c r="H1313" i="16"/>
  <c r="I1313" i="16"/>
  <c r="J1313" i="16"/>
  <c r="K1313" i="16"/>
  <c r="L1313" i="16"/>
  <c r="M1313" i="16"/>
  <c r="N1313" i="16"/>
  <c r="O1313" i="16"/>
  <c r="P1313" i="16"/>
  <c r="Q1313" i="16"/>
  <c r="R1313" i="16"/>
  <c r="S1313" i="16"/>
  <c r="T1313" i="16"/>
  <c r="U1313" i="16"/>
  <c r="V1313" i="16"/>
  <c r="W1313" i="16"/>
  <c r="X1313" i="16"/>
  <c r="Y1313" i="16"/>
  <c r="Z1313" i="16"/>
  <c r="AA1313" i="16"/>
  <c r="AB1313" i="16"/>
  <c r="AC1313" i="16"/>
  <c r="AD1313" i="16"/>
  <c r="AE1313" i="16"/>
  <c r="AF1313" i="16"/>
  <c r="AG1313" i="16"/>
  <c r="AH1313" i="16"/>
  <c r="AI1313" i="16"/>
  <c r="D1314" i="16"/>
  <c r="E1314" i="16"/>
  <c r="F1314" i="16"/>
  <c r="G1314" i="16"/>
  <c r="H1314" i="16"/>
  <c r="I1314" i="16"/>
  <c r="J1314" i="16"/>
  <c r="K1314" i="16"/>
  <c r="L1314" i="16"/>
  <c r="M1314" i="16"/>
  <c r="N1314" i="16"/>
  <c r="O1314" i="16"/>
  <c r="P1314" i="16"/>
  <c r="Q1314" i="16"/>
  <c r="R1314" i="16"/>
  <c r="S1314" i="16"/>
  <c r="T1314" i="16"/>
  <c r="U1314" i="16"/>
  <c r="V1314" i="16"/>
  <c r="W1314" i="16"/>
  <c r="X1314" i="16"/>
  <c r="Y1314" i="16"/>
  <c r="Z1314" i="16"/>
  <c r="AA1314" i="16"/>
  <c r="AB1314" i="16"/>
  <c r="AC1314" i="16"/>
  <c r="AD1314" i="16"/>
  <c r="AE1314" i="16"/>
  <c r="AF1314" i="16"/>
  <c r="AG1314" i="16"/>
  <c r="AH1314" i="16"/>
  <c r="AI1314" i="16"/>
  <c r="D1315" i="16"/>
  <c r="E1315" i="16"/>
  <c r="F1315" i="16"/>
  <c r="G1315" i="16"/>
  <c r="H1315" i="16"/>
  <c r="I1315" i="16"/>
  <c r="J1315" i="16"/>
  <c r="K1315" i="16"/>
  <c r="L1315" i="16"/>
  <c r="M1315" i="16"/>
  <c r="N1315" i="16"/>
  <c r="O1315" i="16"/>
  <c r="P1315" i="16"/>
  <c r="Q1315" i="16"/>
  <c r="R1315" i="16"/>
  <c r="S1315" i="16"/>
  <c r="T1315" i="16"/>
  <c r="U1315" i="16"/>
  <c r="V1315" i="16"/>
  <c r="W1315" i="16"/>
  <c r="X1315" i="16"/>
  <c r="Y1315" i="16"/>
  <c r="Z1315" i="16"/>
  <c r="AA1315" i="16"/>
  <c r="AB1315" i="16"/>
  <c r="AC1315" i="16"/>
  <c r="AD1315" i="16"/>
  <c r="AE1315" i="16"/>
  <c r="AF1315" i="16"/>
  <c r="AG1315" i="16"/>
  <c r="AH1315" i="16"/>
  <c r="AI1315" i="16"/>
  <c r="D1316" i="16"/>
  <c r="E1316" i="16"/>
  <c r="F1316" i="16"/>
  <c r="G1316" i="16"/>
  <c r="H1316" i="16"/>
  <c r="I1316" i="16"/>
  <c r="J1316" i="16"/>
  <c r="K1316" i="16"/>
  <c r="L1316" i="16"/>
  <c r="M1316" i="16"/>
  <c r="N1316" i="16"/>
  <c r="O1316" i="16"/>
  <c r="P1316" i="16"/>
  <c r="Q1316" i="16"/>
  <c r="R1316" i="16"/>
  <c r="S1316" i="16"/>
  <c r="T1316" i="16"/>
  <c r="U1316" i="16"/>
  <c r="V1316" i="16"/>
  <c r="W1316" i="16"/>
  <c r="X1316" i="16"/>
  <c r="Y1316" i="16"/>
  <c r="Z1316" i="16"/>
  <c r="AA1316" i="16"/>
  <c r="AB1316" i="16"/>
  <c r="AC1316" i="16"/>
  <c r="AD1316" i="16"/>
  <c r="AE1316" i="16"/>
  <c r="AF1316" i="16"/>
  <c r="AG1316" i="16"/>
  <c r="AH1316" i="16"/>
  <c r="AI1316" i="16"/>
  <c r="D1317" i="16"/>
  <c r="E1317" i="16"/>
  <c r="F1317" i="16"/>
  <c r="G1317" i="16"/>
  <c r="H1317" i="16"/>
  <c r="I1317" i="16"/>
  <c r="J1317" i="16"/>
  <c r="K1317" i="16"/>
  <c r="L1317" i="16"/>
  <c r="M1317" i="16"/>
  <c r="N1317" i="16"/>
  <c r="O1317" i="16"/>
  <c r="P1317" i="16"/>
  <c r="Q1317" i="16"/>
  <c r="R1317" i="16"/>
  <c r="S1317" i="16"/>
  <c r="T1317" i="16"/>
  <c r="U1317" i="16"/>
  <c r="V1317" i="16"/>
  <c r="W1317" i="16"/>
  <c r="X1317" i="16"/>
  <c r="Y1317" i="16"/>
  <c r="Z1317" i="16"/>
  <c r="AA1317" i="16"/>
  <c r="AB1317" i="16"/>
  <c r="AC1317" i="16"/>
  <c r="AD1317" i="16"/>
  <c r="AE1317" i="16"/>
  <c r="AF1317" i="16"/>
  <c r="AG1317" i="16"/>
  <c r="AH1317" i="16"/>
  <c r="AI1317" i="16"/>
  <c r="D1318" i="16"/>
  <c r="E1318" i="16"/>
  <c r="F1318" i="16"/>
  <c r="G1318" i="16"/>
  <c r="H1318" i="16"/>
  <c r="I1318" i="16"/>
  <c r="J1318" i="16"/>
  <c r="K1318" i="16"/>
  <c r="L1318" i="16"/>
  <c r="M1318" i="16"/>
  <c r="N1318" i="16"/>
  <c r="O1318" i="16"/>
  <c r="P1318" i="16"/>
  <c r="Q1318" i="16"/>
  <c r="R1318" i="16"/>
  <c r="S1318" i="16"/>
  <c r="T1318" i="16"/>
  <c r="U1318" i="16"/>
  <c r="V1318" i="16"/>
  <c r="W1318" i="16"/>
  <c r="X1318" i="16"/>
  <c r="Y1318" i="16"/>
  <c r="Z1318" i="16"/>
  <c r="AA1318" i="16"/>
  <c r="AB1318" i="16"/>
  <c r="AC1318" i="16"/>
  <c r="AD1318" i="16"/>
  <c r="AE1318" i="16"/>
  <c r="AF1318" i="16"/>
  <c r="AG1318" i="16"/>
  <c r="AH1318" i="16"/>
  <c r="AI1318" i="16"/>
  <c r="D1319" i="16"/>
  <c r="E1319" i="16"/>
  <c r="F1319" i="16"/>
  <c r="G1319" i="16"/>
  <c r="H1319" i="16"/>
  <c r="I1319" i="16"/>
  <c r="J1319" i="16"/>
  <c r="K1319" i="16"/>
  <c r="L1319" i="16"/>
  <c r="M1319" i="16"/>
  <c r="N1319" i="16"/>
  <c r="O1319" i="16"/>
  <c r="P1319" i="16"/>
  <c r="Q1319" i="16"/>
  <c r="R1319" i="16"/>
  <c r="S1319" i="16"/>
  <c r="T1319" i="16"/>
  <c r="U1319" i="16"/>
  <c r="V1319" i="16"/>
  <c r="W1319" i="16"/>
  <c r="X1319" i="16"/>
  <c r="Y1319" i="16"/>
  <c r="Z1319" i="16"/>
  <c r="AA1319" i="16"/>
  <c r="AB1319" i="16"/>
  <c r="AC1319" i="16"/>
  <c r="AD1319" i="16"/>
  <c r="AE1319" i="16"/>
  <c r="AF1319" i="16"/>
  <c r="AG1319" i="16"/>
  <c r="AH1319" i="16"/>
  <c r="AI1319" i="16"/>
  <c r="D1320" i="16"/>
  <c r="E1320" i="16"/>
  <c r="F1320" i="16"/>
  <c r="G1320" i="16"/>
  <c r="H1320" i="16"/>
  <c r="I1320" i="16"/>
  <c r="J1320" i="16"/>
  <c r="K1320" i="16"/>
  <c r="L1320" i="16"/>
  <c r="M1320" i="16"/>
  <c r="N1320" i="16"/>
  <c r="O1320" i="16"/>
  <c r="P1320" i="16"/>
  <c r="Q1320" i="16"/>
  <c r="R1320" i="16"/>
  <c r="S1320" i="16"/>
  <c r="T1320" i="16"/>
  <c r="U1320" i="16"/>
  <c r="V1320" i="16"/>
  <c r="W1320" i="16"/>
  <c r="X1320" i="16"/>
  <c r="Y1320" i="16"/>
  <c r="Z1320" i="16"/>
  <c r="AA1320" i="16"/>
  <c r="AB1320" i="16"/>
  <c r="AC1320" i="16"/>
  <c r="AD1320" i="16"/>
  <c r="AE1320" i="16"/>
  <c r="AF1320" i="16"/>
  <c r="AG1320" i="16"/>
  <c r="AH1320" i="16"/>
  <c r="AI1320" i="16"/>
  <c r="D1321" i="16"/>
  <c r="E1321" i="16"/>
  <c r="F1321" i="16"/>
  <c r="G1321" i="16"/>
  <c r="H1321" i="16"/>
  <c r="I1321" i="16"/>
  <c r="J1321" i="16"/>
  <c r="K1321" i="16"/>
  <c r="L1321" i="16"/>
  <c r="M1321" i="16"/>
  <c r="N1321" i="16"/>
  <c r="O1321" i="16"/>
  <c r="P1321" i="16"/>
  <c r="Q1321" i="16"/>
  <c r="R1321" i="16"/>
  <c r="S1321" i="16"/>
  <c r="T1321" i="16"/>
  <c r="U1321" i="16"/>
  <c r="V1321" i="16"/>
  <c r="W1321" i="16"/>
  <c r="X1321" i="16"/>
  <c r="Y1321" i="16"/>
  <c r="Z1321" i="16"/>
  <c r="AA1321" i="16"/>
  <c r="AB1321" i="16"/>
  <c r="AC1321" i="16"/>
  <c r="AD1321" i="16"/>
  <c r="AE1321" i="16"/>
  <c r="AF1321" i="16"/>
  <c r="AG1321" i="16"/>
  <c r="AH1321" i="16"/>
  <c r="AI1321" i="16"/>
  <c r="D1322" i="16"/>
  <c r="E1322" i="16"/>
  <c r="F1322" i="16"/>
  <c r="G1322" i="16"/>
  <c r="H1322" i="16"/>
  <c r="I1322" i="16"/>
  <c r="J1322" i="16"/>
  <c r="K1322" i="16"/>
  <c r="L1322" i="16"/>
  <c r="M1322" i="16"/>
  <c r="N1322" i="16"/>
  <c r="O1322" i="16"/>
  <c r="P1322" i="16"/>
  <c r="Q1322" i="16"/>
  <c r="R1322" i="16"/>
  <c r="S1322" i="16"/>
  <c r="T1322" i="16"/>
  <c r="U1322" i="16"/>
  <c r="V1322" i="16"/>
  <c r="W1322" i="16"/>
  <c r="X1322" i="16"/>
  <c r="Y1322" i="16"/>
  <c r="Z1322" i="16"/>
  <c r="AA1322" i="16"/>
  <c r="AB1322" i="16"/>
  <c r="AC1322" i="16"/>
  <c r="AD1322" i="16"/>
  <c r="AE1322" i="16"/>
  <c r="AF1322" i="16"/>
  <c r="AG1322" i="16"/>
  <c r="AH1322" i="16"/>
  <c r="AI1322" i="16"/>
  <c r="D1323" i="16"/>
  <c r="E1323" i="16"/>
  <c r="F1323" i="16"/>
  <c r="G1323" i="16"/>
  <c r="H1323" i="16"/>
  <c r="I1323" i="16"/>
  <c r="J1323" i="16"/>
  <c r="K1323" i="16"/>
  <c r="L1323" i="16"/>
  <c r="M1323" i="16"/>
  <c r="N1323" i="16"/>
  <c r="O1323" i="16"/>
  <c r="P1323" i="16"/>
  <c r="Q1323" i="16"/>
  <c r="R1323" i="16"/>
  <c r="S1323" i="16"/>
  <c r="T1323" i="16"/>
  <c r="U1323" i="16"/>
  <c r="V1323" i="16"/>
  <c r="W1323" i="16"/>
  <c r="X1323" i="16"/>
  <c r="Y1323" i="16"/>
  <c r="Z1323" i="16"/>
  <c r="AA1323" i="16"/>
  <c r="AB1323" i="16"/>
  <c r="AC1323" i="16"/>
  <c r="AD1323" i="16"/>
  <c r="AE1323" i="16"/>
  <c r="AF1323" i="16"/>
  <c r="AG1323" i="16"/>
  <c r="AH1323" i="16"/>
  <c r="AI1323" i="16"/>
  <c r="D1324" i="16"/>
  <c r="E1324" i="16"/>
  <c r="F1324" i="16"/>
  <c r="G1324" i="16"/>
  <c r="H1324" i="16"/>
  <c r="I1324" i="16"/>
  <c r="J1324" i="16"/>
  <c r="K1324" i="16"/>
  <c r="L1324" i="16"/>
  <c r="M1324" i="16"/>
  <c r="N1324" i="16"/>
  <c r="O1324" i="16"/>
  <c r="P1324" i="16"/>
  <c r="Q1324" i="16"/>
  <c r="R1324" i="16"/>
  <c r="S1324" i="16"/>
  <c r="T1324" i="16"/>
  <c r="U1324" i="16"/>
  <c r="V1324" i="16"/>
  <c r="W1324" i="16"/>
  <c r="X1324" i="16"/>
  <c r="Y1324" i="16"/>
  <c r="Z1324" i="16"/>
  <c r="AA1324" i="16"/>
  <c r="AB1324" i="16"/>
  <c r="AC1324" i="16"/>
  <c r="AD1324" i="16"/>
  <c r="AE1324" i="16"/>
  <c r="AF1324" i="16"/>
  <c r="AG1324" i="16"/>
  <c r="AH1324" i="16"/>
  <c r="AI1324" i="16"/>
  <c r="D1325" i="16"/>
  <c r="E1325" i="16"/>
  <c r="F1325" i="16"/>
  <c r="G1325" i="16"/>
  <c r="H1325" i="16"/>
  <c r="I1325" i="16"/>
  <c r="J1325" i="16"/>
  <c r="K1325" i="16"/>
  <c r="L1325" i="16"/>
  <c r="M1325" i="16"/>
  <c r="N1325" i="16"/>
  <c r="O1325" i="16"/>
  <c r="P1325" i="16"/>
  <c r="Q1325" i="16"/>
  <c r="R1325" i="16"/>
  <c r="S1325" i="16"/>
  <c r="T1325" i="16"/>
  <c r="U1325" i="16"/>
  <c r="V1325" i="16"/>
  <c r="W1325" i="16"/>
  <c r="X1325" i="16"/>
  <c r="Y1325" i="16"/>
  <c r="Z1325" i="16"/>
  <c r="AA1325" i="16"/>
  <c r="AB1325" i="16"/>
  <c r="AC1325" i="16"/>
  <c r="AD1325" i="16"/>
  <c r="AE1325" i="16"/>
  <c r="AF1325" i="16"/>
  <c r="AG1325" i="16"/>
  <c r="AH1325" i="16"/>
  <c r="AI1325" i="16"/>
  <c r="D1326" i="16"/>
  <c r="E1326" i="16"/>
  <c r="F1326" i="16"/>
  <c r="G1326" i="16"/>
  <c r="H1326" i="16"/>
  <c r="I1326" i="16"/>
  <c r="J1326" i="16"/>
  <c r="K1326" i="16"/>
  <c r="L1326" i="16"/>
  <c r="M1326" i="16"/>
  <c r="N1326" i="16"/>
  <c r="O1326" i="16"/>
  <c r="P1326" i="16"/>
  <c r="Q1326" i="16"/>
  <c r="R1326" i="16"/>
  <c r="S1326" i="16"/>
  <c r="T1326" i="16"/>
  <c r="U1326" i="16"/>
  <c r="V1326" i="16"/>
  <c r="W1326" i="16"/>
  <c r="X1326" i="16"/>
  <c r="Y1326" i="16"/>
  <c r="Z1326" i="16"/>
  <c r="AA1326" i="16"/>
  <c r="AB1326" i="16"/>
  <c r="AC1326" i="16"/>
  <c r="AD1326" i="16"/>
  <c r="AE1326" i="16"/>
  <c r="AF1326" i="16"/>
  <c r="AG1326" i="16"/>
  <c r="AH1326" i="16"/>
  <c r="AI1326" i="16"/>
  <c r="D1327" i="16"/>
  <c r="E1327" i="16"/>
  <c r="F1327" i="16"/>
  <c r="G1327" i="16"/>
  <c r="H1327" i="16"/>
  <c r="I1327" i="16"/>
  <c r="J1327" i="16"/>
  <c r="K1327" i="16"/>
  <c r="L1327" i="16"/>
  <c r="M1327" i="16"/>
  <c r="N1327" i="16"/>
  <c r="O1327" i="16"/>
  <c r="P1327" i="16"/>
  <c r="Q1327" i="16"/>
  <c r="R1327" i="16"/>
  <c r="S1327" i="16"/>
  <c r="T1327" i="16"/>
  <c r="U1327" i="16"/>
  <c r="V1327" i="16"/>
  <c r="W1327" i="16"/>
  <c r="X1327" i="16"/>
  <c r="Y1327" i="16"/>
  <c r="Z1327" i="16"/>
  <c r="AA1327" i="16"/>
  <c r="AB1327" i="16"/>
  <c r="AC1327" i="16"/>
  <c r="AD1327" i="16"/>
  <c r="AE1327" i="16"/>
  <c r="AF1327" i="16"/>
  <c r="AG1327" i="16"/>
  <c r="AH1327" i="16"/>
  <c r="AI1327" i="16"/>
  <c r="D1328" i="16"/>
  <c r="E1328" i="16"/>
  <c r="F1328" i="16"/>
  <c r="G1328" i="16"/>
  <c r="H1328" i="16"/>
  <c r="I1328" i="16"/>
  <c r="J1328" i="16"/>
  <c r="K1328" i="16"/>
  <c r="L1328" i="16"/>
  <c r="M1328" i="16"/>
  <c r="N1328" i="16"/>
  <c r="O1328" i="16"/>
  <c r="P1328" i="16"/>
  <c r="Q1328" i="16"/>
  <c r="R1328" i="16"/>
  <c r="S1328" i="16"/>
  <c r="T1328" i="16"/>
  <c r="U1328" i="16"/>
  <c r="V1328" i="16"/>
  <c r="W1328" i="16"/>
  <c r="X1328" i="16"/>
  <c r="Y1328" i="16"/>
  <c r="Z1328" i="16"/>
  <c r="AA1328" i="16"/>
  <c r="AB1328" i="16"/>
  <c r="AC1328" i="16"/>
  <c r="AD1328" i="16"/>
  <c r="AE1328" i="16"/>
  <c r="AF1328" i="16"/>
  <c r="AG1328" i="16"/>
  <c r="AH1328" i="16"/>
  <c r="AI1328" i="16"/>
  <c r="D1329" i="16"/>
  <c r="E1329" i="16"/>
  <c r="F1329" i="16"/>
  <c r="G1329" i="16"/>
  <c r="H1329" i="16"/>
  <c r="I1329" i="16"/>
  <c r="J1329" i="16"/>
  <c r="K1329" i="16"/>
  <c r="L1329" i="16"/>
  <c r="M1329" i="16"/>
  <c r="N1329" i="16"/>
  <c r="O1329" i="16"/>
  <c r="P1329" i="16"/>
  <c r="Q1329" i="16"/>
  <c r="R1329" i="16"/>
  <c r="S1329" i="16"/>
  <c r="T1329" i="16"/>
  <c r="U1329" i="16"/>
  <c r="V1329" i="16"/>
  <c r="W1329" i="16"/>
  <c r="X1329" i="16"/>
  <c r="Y1329" i="16"/>
  <c r="Z1329" i="16"/>
  <c r="AA1329" i="16"/>
  <c r="AB1329" i="16"/>
  <c r="AC1329" i="16"/>
  <c r="AD1329" i="16"/>
  <c r="AE1329" i="16"/>
  <c r="AF1329" i="16"/>
  <c r="AG1329" i="16"/>
  <c r="AH1329" i="16"/>
  <c r="AI1329" i="16"/>
  <c r="D1330" i="16"/>
  <c r="E1330" i="16"/>
  <c r="F1330" i="16"/>
  <c r="G1330" i="16"/>
  <c r="H1330" i="16"/>
  <c r="I1330" i="16"/>
  <c r="J1330" i="16"/>
  <c r="K1330" i="16"/>
  <c r="L1330" i="16"/>
  <c r="M1330" i="16"/>
  <c r="N1330" i="16"/>
  <c r="O1330" i="16"/>
  <c r="P1330" i="16"/>
  <c r="Q1330" i="16"/>
  <c r="R1330" i="16"/>
  <c r="S1330" i="16"/>
  <c r="T1330" i="16"/>
  <c r="U1330" i="16"/>
  <c r="V1330" i="16"/>
  <c r="W1330" i="16"/>
  <c r="X1330" i="16"/>
  <c r="Y1330" i="16"/>
  <c r="Z1330" i="16"/>
  <c r="AA1330" i="16"/>
  <c r="AB1330" i="16"/>
  <c r="AC1330" i="16"/>
  <c r="AD1330" i="16"/>
  <c r="AE1330" i="16"/>
  <c r="AF1330" i="16"/>
  <c r="AG1330" i="16"/>
  <c r="AH1330" i="16"/>
  <c r="AI1330" i="16"/>
  <c r="D1331" i="16"/>
  <c r="E1331" i="16"/>
  <c r="F1331" i="16"/>
  <c r="G1331" i="16"/>
  <c r="H1331" i="16"/>
  <c r="I1331" i="16"/>
  <c r="J1331" i="16"/>
  <c r="K1331" i="16"/>
  <c r="L1331" i="16"/>
  <c r="M1331" i="16"/>
  <c r="N1331" i="16"/>
  <c r="O1331" i="16"/>
  <c r="P1331" i="16"/>
  <c r="Q1331" i="16"/>
  <c r="R1331" i="16"/>
  <c r="S1331" i="16"/>
  <c r="T1331" i="16"/>
  <c r="U1331" i="16"/>
  <c r="V1331" i="16"/>
  <c r="W1331" i="16"/>
  <c r="X1331" i="16"/>
  <c r="Y1331" i="16"/>
  <c r="Z1331" i="16"/>
  <c r="AA1331" i="16"/>
  <c r="AB1331" i="16"/>
  <c r="AC1331" i="16"/>
  <c r="AD1331" i="16"/>
  <c r="AE1331" i="16"/>
  <c r="AF1331" i="16"/>
  <c r="AG1331" i="16"/>
  <c r="AH1331" i="16"/>
  <c r="AI1331" i="16"/>
  <c r="D1332" i="16"/>
  <c r="E1332" i="16"/>
  <c r="F1332" i="16"/>
  <c r="G1332" i="16"/>
  <c r="H1332" i="16"/>
  <c r="I1332" i="16"/>
  <c r="J1332" i="16"/>
  <c r="K1332" i="16"/>
  <c r="L1332" i="16"/>
  <c r="M1332" i="16"/>
  <c r="N1332" i="16"/>
  <c r="O1332" i="16"/>
  <c r="P1332" i="16"/>
  <c r="Q1332" i="16"/>
  <c r="R1332" i="16"/>
  <c r="S1332" i="16"/>
  <c r="T1332" i="16"/>
  <c r="U1332" i="16"/>
  <c r="V1332" i="16"/>
  <c r="W1332" i="16"/>
  <c r="X1332" i="16"/>
  <c r="Y1332" i="16"/>
  <c r="Z1332" i="16"/>
  <c r="AA1332" i="16"/>
  <c r="AB1332" i="16"/>
  <c r="AC1332" i="16"/>
  <c r="AD1332" i="16"/>
  <c r="AE1332" i="16"/>
  <c r="AF1332" i="16"/>
  <c r="AG1332" i="16"/>
  <c r="AH1332" i="16"/>
  <c r="AI1332" i="16"/>
  <c r="D1333" i="16"/>
  <c r="E1333" i="16"/>
  <c r="F1333" i="16"/>
  <c r="G1333" i="16"/>
  <c r="H1333" i="16"/>
  <c r="I1333" i="16"/>
  <c r="J1333" i="16"/>
  <c r="K1333" i="16"/>
  <c r="L1333" i="16"/>
  <c r="M1333" i="16"/>
  <c r="N1333" i="16"/>
  <c r="O1333" i="16"/>
  <c r="P1333" i="16"/>
  <c r="Q1333" i="16"/>
  <c r="R1333" i="16"/>
  <c r="S1333" i="16"/>
  <c r="T1333" i="16"/>
  <c r="U1333" i="16"/>
  <c r="V1333" i="16"/>
  <c r="W1333" i="16"/>
  <c r="X1333" i="16"/>
  <c r="Y1333" i="16"/>
  <c r="Z1333" i="16"/>
  <c r="AA1333" i="16"/>
  <c r="AB1333" i="16"/>
  <c r="AC1333" i="16"/>
  <c r="AD1333" i="16"/>
  <c r="AE1333" i="16"/>
  <c r="AF1333" i="16"/>
  <c r="AG1333" i="16"/>
  <c r="AH1333" i="16"/>
  <c r="AI1333" i="16"/>
  <c r="D1334" i="16"/>
  <c r="E1334" i="16"/>
  <c r="F1334" i="16"/>
  <c r="G1334" i="16"/>
  <c r="H1334" i="16"/>
  <c r="I1334" i="16"/>
  <c r="J1334" i="16"/>
  <c r="K1334" i="16"/>
  <c r="L1334" i="16"/>
  <c r="M1334" i="16"/>
  <c r="N1334" i="16"/>
  <c r="O1334" i="16"/>
  <c r="P1334" i="16"/>
  <c r="Q1334" i="16"/>
  <c r="R1334" i="16"/>
  <c r="S1334" i="16"/>
  <c r="T1334" i="16"/>
  <c r="U1334" i="16"/>
  <c r="V1334" i="16"/>
  <c r="W1334" i="16"/>
  <c r="X1334" i="16"/>
  <c r="Y1334" i="16"/>
  <c r="Z1334" i="16"/>
  <c r="AA1334" i="16"/>
  <c r="AB1334" i="16"/>
  <c r="AC1334" i="16"/>
  <c r="AD1334" i="16"/>
  <c r="AE1334" i="16"/>
  <c r="AF1334" i="16"/>
  <c r="AG1334" i="16"/>
  <c r="AH1334" i="16"/>
  <c r="AI1334" i="16"/>
  <c r="D1335" i="16"/>
  <c r="E1335" i="16"/>
  <c r="F1335" i="16"/>
  <c r="G1335" i="16"/>
  <c r="H1335" i="16"/>
  <c r="I1335" i="16"/>
  <c r="J1335" i="16"/>
  <c r="K1335" i="16"/>
  <c r="L1335" i="16"/>
  <c r="M1335" i="16"/>
  <c r="N1335" i="16"/>
  <c r="O1335" i="16"/>
  <c r="P1335" i="16"/>
  <c r="Q1335" i="16"/>
  <c r="R1335" i="16"/>
  <c r="S1335" i="16"/>
  <c r="T1335" i="16"/>
  <c r="U1335" i="16"/>
  <c r="V1335" i="16"/>
  <c r="W1335" i="16"/>
  <c r="X1335" i="16"/>
  <c r="Y1335" i="16"/>
  <c r="Z1335" i="16"/>
  <c r="AA1335" i="16"/>
  <c r="AB1335" i="16"/>
  <c r="AC1335" i="16"/>
  <c r="AD1335" i="16"/>
  <c r="AE1335" i="16"/>
  <c r="AF1335" i="16"/>
  <c r="AG1335" i="16"/>
  <c r="AH1335" i="16"/>
  <c r="AI1335" i="16"/>
  <c r="D1336" i="16"/>
  <c r="E1336" i="16"/>
  <c r="F1336" i="16"/>
  <c r="G1336" i="16"/>
  <c r="H1336" i="16"/>
  <c r="I1336" i="16"/>
  <c r="J1336" i="16"/>
  <c r="K1336" i="16"/>
  <c r="L1336" i="16"/>
  <c r="M1336" i="16"/>
  <c r="N1336" i="16"/>
  <c r="O1336" i="16"/>
  <c r="P1336" i="16"/>
  <c r="Q1336" i="16"/>
  <c r="R1336" i="16"/>
  <c r="S1336" i="16"/>
  <c r="T1336" i="16"/>
  <c r="U1336" i="16"/>
  <c r="V1336" i="16"/>
  <c r="W1336" i="16"/>
  <c r="X1336" i="16"/>
  <c r="Y1336" i="16"/>
  <c r="Z1336" i="16"/>
  <c r="AA1336" i="16"/>
  <c r="AB1336" i="16"/>
  <c r="AC1336" i="16"/>
  <c r="AD1336" i="16"/>
  <c r="AE1336" i="16"/>
  <c r="AF1336" i="16"/>
  <c r="AG1336" i="16"/>
  <c r="AH1336" i="16"/>
  <c r="AI1336" i="16"/>
  <c r="D1337" i="16"/>
  <c r="E1337" i="16"/>
  <c r="F1337" i="16"/>
  <c r="G1337" i="16"/>
  <c r="H1337" i="16"/>
  <c r="I1337" i="16"/>
  <c r="J1337" i="16"/>
  <c r="K1337" i="16"/>
  <c r="L1337" i="16"/>
  <c r="M1337" i="16"/>
  <c r="N1337" i="16"/>
  <c r="O1337" i="16"/>
  <c r="P1337" i="16"/>
  <c r="Q1337" i="16"/>
  <c r="R1337" i="16"/>
  <c r="S1337" i="16"/>
  <c r="T1337" i="16"/>
  <c r="U1337" i="16"/>
  <c r="V1337" i="16"/>
  <c r="W1337" i="16"/>
  <c r="X1337" i="16"/>
  <c r="Y1337" i="16"/>
  <c r="Z1337" i="16"/>
  <c r="AA1337" i="16"/>
  <c r="AB1337" i="16"/>
  <c r="AC1337" i="16"/>
  <c r="AD1337" i="16"/>
  <c r="AE1337" i="16"/>
  <c r="AF1337" i="16"/>
  <c r="AG1337" i="16"/>
  <c r="AH1337" i="16"/>
  <c r="AI1337" i="16"/>
  <c r="D1338" i="16"/>
  <c r="E1338" i="16"/>
  <c r="F1338" i="16"/>
  <c r="G1338" i="16"/>
  <c r="H1338" i="16"/>
  <c r="I1338" i="16"/>
  <c r="J1338" i="16"/>
  <c r="K1338" i="16"/>
  <c r="L1338" i="16"/>
  <c r="M1338" i="16"/>
  <c r="N1338" i="16"/>
  <c r="O1338" i="16"/>
  <c r="P1338" i="16"/>
  <c r="Q1338" i="16"/>
  <c r="R1338" i="16"/>
  <c r="S1338" i="16"/>
  <c r="T1338" i="16"/>
  <c r="U1338" i="16"/>
  <c r="V1338" i="16"/>
  <c r="W1338" i="16"/>
  <c r="X1338" i="16"/>
  <c r="Y1338" i="16"/>
  <c r="Z1338" i="16"/>
  <c r="AA1338" i="16"/>
  <c r="AB1338" i="16"/>
  <c r="AC1338" i="16"/>
  <c r="AD1338" i="16"/>
  <c r="AE1338" i="16"/>
  <c r="AF1338" i="16"/>
  <c r="AG1338" i="16"/>
  <c r="AH1338" i="16"/>
  <c r="AI1338" i="16"/>
  <c r="D1339" i="16"/>
  <c r="E1339" i="16"/>
  <c r="F1339" i="16"/>
  <c r="G1339" i="16"/>
  <c r="H1339" i="16"/>
  <c r="I1339" i="16"/>
  <c r="J1339" i="16"/>
  <c r="K1339" i="16"/>
  <c r="L1339" i="16"/>
  <c r="M1339" i="16"/>
  <c r="N1339" i="16"/>
  <c r="O1339" i="16"/>
  <c r="P1339" i="16"/>
  <c r="Q1339" i="16"/>
  <c r="R1339" i="16"/>
  <c r="S1339" i="16"/>
  <c r="T1339" i="16"/>
  <c r="U1339" i="16"/>
  <c r="V1339" i="16"/>
  <c r="W1339" i="16"/>
  <c r="X1339" i="16"/>
  <c r="Y1339" i="16"/>
  <c r="Z1339" i="16"/>
  <c r="AA1339" i="16"/>
  <c r="AB1339" i="16"/>
  <c r="AC1339" i="16"/>
  <c r="AD1339" i="16"/>
  <c r="AE1339" i="16"/>
  <c r="AF1339" i="16"/>
  <c r="AG1339" i="16"/>
  <c r="AH1339" i="16"/>
  <c r="AI1339" i="16"/>
  <c r="D1340" i="16"/>
  <c r="E1340" i="16"/>
  <c r="F1340" i="16"/>
  <c r="G1340" i="16"/>
  <c r="H1340" i="16"/>
  <c r="I1340" i="16"/>
  <c r="J1340" i="16"/>
  <c r="K1340" i="16"/>
  <c r="L1340" i="16"/>
  <c r="M1340" i="16"/>
  <c r="N1340" i="16"/>
  <c r="O1340" i="16"/>
  <c r="P1340" i="16"/>
  <c r="Q1340" i="16"/>
  <c r="R1340" i="16"/>
  <c r="S1340" i="16"/>
  <c r="T1340" i="16"/>
  <c r="U1340" i="16"/>
  <c r="V1340" i="16"/>
  <c r="W1340" i="16"/>
  <c r="X1340" i="16"/>
  <c r="Y1340" i="16"/>
  <c r="Z1340" i="16"/>
  <c r="AA1340" i="16"/>
  <c r="AB1340" i="16"/>
  <c r="AC1340" i="16"/>
  <c r="AD1340" i="16"/>
  <c r="AE1340" i="16"/>
  <c r="AF1340" i="16"/>
  <c r="AG1340" i="16"/>
  <c r="AH1340" i="16"/>
  <c r="AI1340" i="16"/>
  <c r="D1341" i="16"/>
  <c r="E1341" i="16"/>
  <c r="F1341" i="16"/>
  <c r="G1341" i="16"/>
  <c r="H1341" i="16"/>
  <c r="I1341" i="16"/>
  <c r="J1341" i="16"/>
  <c r="K1341" i="16"/>
  <c r="L1341" i="16"/>
  <c r="M1341" i="16"/>
  <c r="N1341" i="16"/>
  <c r="O1341" i="16"/>
  <c r="P1341" i="16"/>
  <c r="Q1341" i="16"/>
  <c r="R1341" i="16"/>
  <c r="S1341" i="16"/>
  <c r="T1341" i="16"/>
  <c r="U1341" i="16"/>
  <c r="V1341" i="16"/>
  <c r="W1341" i="16"/>
  <c r="X1341" i="16"/>
  <c r="Y1341" i="16"/>
  <c r="Z1341" i="16"/>
  <c r="AA1341" i="16"/>
  <c r="AB1341" i="16"/>
  <c r="AC1341" i="16"/>
  <c r="AD1341" i="16"/>
  <c r="AE1341" i="16"/>
  <c r="AF1341" i="16"/>
  <c r="AG1341" i="16"/>
  <c r="AH1341" i="16"/>
  <c r="AI1341" i="16"/>
  <c r="D1342" i="16"/>
  <c r="E1342" i="16"/>
  <c r="F1342" i="16"/>
  <c r="G1342" i="16"/>
  <c r="H1342" i="16"/>
  <c r="I1342" i="16"/>
  <c r="J1342" i="16"/>
  <c r="K1342" i="16"/>
  <c r="L1342" i="16"/>
  <c r="M1342" i="16"/>
  <c r="N1342" i="16"/>
  <c r="O1342" i="16"/>
  <c r="P1342" i="16"/>
  <c r="Q1342" i="16"/>
  <c r="R1342" i="16"/>
  <c r="S1342" i="16"/>
  <c r="T1342" i="16"/>
  <c r="U1342" i="16"/>
  <c r="V1342" i="16"/>
  <c r="W1342" i="16"/>
  <c r="X1342" i="16"/>
  <c r="Y1342" i="16"/>
  <c r="Z1342" i="16"/>
  <c r="AA1342" i="16"/>
  <c r="AB1342" i="16"/>
  <c r="AC1342" i="16"/>
  <c r="AD1342" i="16"/>
  <c r="AE1342" i="16"/>
  <c r="AF1342" i="16"/>
  <c r="AG1342" i="16"/>
  <c r="AH1342" i="16"/>
  <c r="AI1342" i="16"/>
  <c r="D1343" i="16"/>
  <c r="E1343" i="16"/>
  <c r="F1343" i="16"/>
  <c r="G1343" i="16"/>
  <c r="H1343" i="16"/>
  <c r="I1343" i="16"/>
  <c r="J1343" i="16"/>
  <c r="K1343" i="16"/>
  <c r="L1343" i="16"/>
  <c r="M1343" i="16"/>
  <c r="N1343" i="16"/>
  <c r="O1343" i="16"/>
  <c r="P1343" i="16"/>
  <c r="Q1343" i="16"/>
  <c r="R1343" i="16"/>
  <c r="S1343" i="16"/>
  <c r="T1343" i="16"/>
  <c r="U1343" i="16"/>
  <c r="V1343" i="16"/>
  <c r="W1343" i="16"/>
  <c r="X1343" i="16"/>
  <c r="Y1343" i="16"/>
  <c r="Z1343" i="16"/>
  <c r="AA1343" i="16"/>
  <c r="AB1343" i="16"/>
  <c r="AC1343" i="16"/>
  <c r="AD1343" i="16"/>
  <c r="AE1343" i="16"/>
  <c r="AF1343" i="16"/>
  <c r="AG1343" i="16"/>
  <c r="AH1343" i="16"/>
  <c r="AI1343" i="16"/>
  <c r="D1344" i="16"/>
  <c r="E1344" i="16"/>
  <c r="F1344" i="16"/>
  <c r="G1344" i="16"/>
  <c r="H1344" i="16"/>
  <c r="I1344" i="16"/>
  <c r="J1344" i="16"/>
  <c r="K1344" i="16"/>
  <c r="L1344" i="16"/>
  <c r="M1344" i="16"/>
  <c r="N1344" i="16"/>
  <c r="O1344" i="16"/>
  <c r="P1344" i="16"/>
  <c r="Q1344" i="16"/>
  <c r="R1344" i="16"/>
  <c r="S1344" i="16"/>
  <c r="T1344" i="16"/>
  <c r="U1344" i="16"/>
  <c r="V1344" i="16"/>
  <c r="W1344" i="16"/>
  <c r="X1344" i="16"/>
  <c r="Y1344" i="16"/>
  <c r="Z1344" i="16"/>
  <c r="AA1344" i="16"/>
  <c r="AB1344" i="16"/>
  <c r="AC1344" i="16"/>
  <c r="AD1344" i="16"/>
  <c r="AE1344" i="16"/>
  <c r="AF1344" i="16"/>
  <c r="AG1344" i="16"/>
  <c r="AH1344" i="16"/>
  <c r="AI1344" i="16"/>
  <c r="D1345" i="16"/>
  <c r="E1345" i="16"/>
  <c r="F1345" i="16"/>
  <c r="G1345" i="16"/>
  <c r="H1345" i="16"/>
  <c r="I1345" i="16"/>
  <c r="J1345" i="16"/>
  <c r="K1345" i="16"/>
  <c r="L1345" i="16"/>
  <c r="M1345" i="16"/>
  <c r="N1345" i="16"/>
  <c r="O1345" i="16"/>
  <c r="P1345" i="16"/>
  <c r="Q1345" i="16"/>
  <c r="R1345" i="16"/>
  <c r="S1345" i="16"/>
  <c r="T1345" i="16"/>
  <c r="U1345" i="16"/>
  <c r="V1345" i="16"/>
  <c r="W1345" i="16"/>
  <c r="X1345" i="16"/>
  <c r="Y1345" i="16"/>
  <c r="Z1345" i="16"/>
  <c r="AA1345" i="16"/>
  <c r="AB1345" i="16"/>
  <c r="AC1345" i="16"/>
  <c r="AD1345" i="16"/>
  <c r="AE1345" i="16"/>
  <c r="AF1345" i="16"/>
  <c r="AG1345" i="16"/>
  <c r="AH1345" i="16"/>
  <c r="AI1345" i="16"/>
  <c r="D1346" i="16"/>
  <c r="E1346" i="16"/>
  <c r="F1346" i="16"/>
  <c r="G1346" i="16"/>
  <c r="H1346" i="16"/>
  <c r="I1346" i="16"/>
  <c r="J1346" i="16"/>
  <c r="K1346" i="16"/>
  <c r="L1346" i="16"/>
  <c r="M1346" i="16"/>
  <c r="N1346" i="16"/>
  <c r="O1346" i="16"/>
  <c r="P1346" i="16"/>
  <c r="Q1346" i="16"/>
  <c r="R1346" i="16"/>
  <c r="S1346" i="16"/>
  <c r="T1346" i="16"/>
  <c r="U1346" i="16"/>
  <c r="V1346" i="16"/>
  <c r="W1346" i="16"/>
  <c r="X1346" i="16"/>
  <c r="Y1346" i="16"/>
  <c r="Z1346" i="16"/>
  <c r="AA1346" i="16"/>
  <c r="AB1346" i="16"/>
  <c r="AC1346" i="16"/>
  <c r="AD1346" i="16"/>
  <c r="AE1346" i="16"/>
  <c r="AF1346" i="16"/>
  <c r="AG1346" i="16"/>
  <c r="AH1346" i="16"/>
  <c r="AI1346" i="16"/>
  <c r="D1347" i="16"/>
  <c r="E1347" i="16"/>
  <c r="F1347" i="16"/>
  <c r="G1347" i="16"/>
  <c r="H1347" i="16"/>
  <c r="I1347" i="16"/>
  <c r="J1347" i="16"/>
  <c r="K1347" i="16"/>
  <c r="L1347" i="16"/>
  <c r="M1347" i="16"/>
  <c r="N1347" i="16"/>
  <c r="O1347" i="16"/>
  <c r="P1347" i="16"/>
  <c r="Q1347" i="16"/>
  <c r="R1347" i="16"/>
  <c r="S1347" i="16"/>
  <c r="T1347" i="16"/>
  <c r="U1347" i="16"/>
  <c r="V1347" i="16"/>
  <c r="W1347" i="16"/>
  <c r="X1347" i="16"/>
  <c r="Y1347" i="16"/>
  <c r="Z1347" i="16"/>
  <c r="AA1347" i="16"/>
  <c r="AB1347" i="16"/>
  <c r="AC1347" i="16"/>
  <c r="AD1347" i="16"/>
  <c r="AE1347" i="16"/>
  <c r="AF1347" i="16"/>
  <c r="AG1347" i="16"/>
  <c r="AH1347" i="16"/>
  <c r="AI1347" i="16"/>
  <c r="D1348" i="16"/>
  <c r="E1348" i="16"/>
  <c r="F1348" i="16"/>
  <c r="G1348" i="16"/>
  <c r="H1348" i="16"/>
  <c r="I1348" i="16"/>
  <c r="J1348" i="16"/>
  <c r="K1348" i="16"/>
  <c r="L1348" i="16"/>
  <c r="M1348" i="16"/>
  <c r="N1348" i="16"/>
  <c r="O1348" i="16"/>
  <c r="P1348" i="16"/>
  <c r="Q1348" i="16"/>
  <c r="R1348" i="16"/>
  <c r="S1348" i="16"/>
  <c r="T1348" i="16"/>
  <c r="U1348" i="16"/>
  <c r="V1348" i="16"/>
  <c r="W1348" i="16"/>
  <c r="X1348" i="16"/>
  <c r="Y1348" i="16"/>
  <c r="Z1348" i="16"/>
  <c r="AA1348" i="16"/>
  <c r="AB1348" i="16"/>
  <c r="AC1348" i="16"/>
  <c r="AD1348" i="16"/>
  <c r="AE1348" i="16"/>
  <c r="AF1348" i="16"/>
  <c r="AG1348" i="16"/>
  <c r="AH1348" i="16"/>
  <c r="AI1348" i="16"/>
  <c r="D1349" i="16"/>
  <c r="E1349" i="16"/>
  <c r="F1349" i="16"/>
  <c r="G1349" i="16"/>
  <c r="H1349" i="16"/>
  <c r="I1349" i="16"/>
  <c r="J1349" i="16"/>
  <c r="K1349" i="16"/>
  <c r="L1349" i="16"/>
  <c r="M1349" i="16"/>
  <c r="N1349" i="16"/>
  <c r="O1349" i="16"/>
  <c r="P1349" i="16"/>
  <c r="Q1349" i="16"/>
  <c r="R1349" i="16"/>
  <c r="S1349" i="16"/>
  <c r="T1349" i="16"/>
  <c r="U1349" i="16"/>
  <c r="V1349" i="16"/>
  <c r="W1349" i="16"/>
  <c r="X1349" i="16"/>
  <c r="Y1349" i="16"/>
  <c r="Z1349" i="16"/>
  <c r="AA1349" i="16"/>
  <c r="AB1349" i="16"/>
  <c r="AC1349" i="16"/>
  <c r="AD1349" i="16"/>
  <c r="AE1349" i="16"/>
  <c r="AF1349" i="16"/>
  <c r="AG1349" i="16"/>
  <c r="AH1349" i="16"/>
  <c r="AI1349" i="16"/>
  <c r="D1350" i="16"/>
  <c r="E1350" i="16"/>
  <c r="F1350" i="16"/>
  <c r="G1350" i="16"/>
  <c r="H1350" i="16"/>
  <c r="I1350" i="16"/>
  <c r="J1350" i="16"/>
  <c r="K1350" i="16"/>
  <c r="L1350" i="16"/>
  <c r="M1350" i="16"/>
  <c r="N1350" i="16"/>
  <c r="O1350" i="16"/>
  <c r="P1350" i="16"/>
  <c r="Q1350" i="16"/>
  <c r="R1350" i="16"/>
  <c r="S1350" i="16"/>
  <c r="T1350" i="16"/>
  <c r="U1350" i="16"/>
  <c r="V1350" i="16"/>
  <c r="W1350" i="16"/>
  <c r="X1350" i="16"/>
  <c r="Y1350" i="16"/>
  <c r="Z1350" i="16"/>
  <c r="AA1350" i="16"/>
  <c r="AB1350" i="16"/>
  <c r="AC1350" i="16"/>
  <c r="AD1350" i="16"/>
  <c r="AE1350" i="16"/>
  <c r="AF1350" i="16"/>
  <c r="AG1350" i="16"/>
  <c r="AH1350" i="16"/>
  <c r="AI1350" i="16"/>
  <c r="D1351" i="16"/>
  <c r="E1351" i="16"/>
  <c r="F1351" i="16"/>
  <c r="G1351" i="16"/>
  <c r="H1351" i="16"/>
  <c r="I1351" i="16"/>
  <c r="J1351" i="16"/>
  <c r="K1351" i="16"/>
  <c r="L1351" i="16"/>
  <c r="M1351" i="16"/>
  <c r="N1351" i="16"/>
  <c r="O1351" i="16"/>
  <c r="P1351" i="16"/>
  <c r="Q1351" i="16"/>
  <c r="R1351" i="16"/>
  <c r="S1351" i="16"/>
  <c r="T1351" i="16"/>
  <c r="U1351" i="16"/>
  <c r="V1351" i="16"/>
  <c r="W1351" i="16"/>
  <c r="X1351" i="16"/>
  <c r="Y1351" i="16"/>
  <c r="Z1351" i="16"/>
  <c r="AA1351" i="16"/>
  <c r="AB1351" i="16"/>
  <c r="AC1351" i="16"/>
  <c r="AD1351" i="16"/>
  <c r="AE1351" i="16"/>
  <c r="AF1351" i="16"/>
  <c r="AG1351" i="16"/>
  <c r="AH1351" i="16"/>
  <c r="AI1351" i="16"/>
  <c r="D1352" i="16"/>
  <c r="E1352" i="16"/>
  <c r="F1352" i="16"/>
  <c r="G1352" i="16"/>
  <c r="H1352" i="16"/>
  <c r="I1352" i="16"/>
  <c r="J1352" i="16"/>
  <c r="K1352" i="16"/>
  <c r="L1352" i="16"/>
  <c r="M1352" i="16"/>
  <c r="N1352" i="16"/>
  <c r="O1352" i="16"/>
  <c r="P1352" i="16"/>
  <c r="Q1352" i="16"/>
  <c r="R1352" i="16"/>
  <c r="S1352" i="16"/>
  <c r="T1352" i="16"/>
  <c r="U1352" i="16"/>
  <c r="V1352" i="16"/>
  <c r="W1352" i="16"/>
  <c r="X1352" i="16"/>
  <c r="Y1352" i="16"/>
  <c r="Z1352" i="16"/>
  <c r="AA1352" i="16"/>
  <c r="AB1352" i="16"/>
  <c r="AC1352" i="16"/>
  <c r="AD1352" i="16"/>
  <c r="AE1352" i="16"/>
  <c r="AF1352" i="16"/>
  <c r="AG1352" i="16"/>
  <c r="AH1352" i="16"/>
  <c r="AI1352" i="16"/>
  <c r="D1353" i="16"/>
  <c r="E1353" i="16"/>
  <c r="F1353" i="16"/>
  <c r="G1353" i="16"/>
  <c r="H1353" i="16"/>
  <c r="I1353" i="16"/>
  <c r="J1353" i="16"/>
  <c r="K1353" i="16"/>
  <c r="L1353" i="16"/>
  <c r="M1353" i="16"/>
  <c r="N1353" i="16"/>
  <c r="O1353" i="16"/>
  <c r="P1353" i="16"/>
  <c r="Q1353" i="16"/>
  <c r="R1353" i="16"/>
  <c r="S1353" i="16"/>
  <c r="T1353" i="16"/>
  <c r="U1353" i="16"/>
  <c r="V1353" i="16"/>
  <c r="W1353" i="16"/>
  <c r="X1353" i="16"/>
  <c r="Y1353" i="16"/>
  <c r="Z1353" i="16"/>
  <c r="AA1353" i="16"/>
  <c r="AB1353" i="16"/>
  <c r="AC1353" i="16"/>
  <c r="AD1353" i="16"/>
  <c r="AE1353" i="16"/>
  <c r="AF1353" i="16"/>
  <c r="AG1353" i="16"/>
  <c r="AH1353" i="16"/>
  <c r="AI1353" i="16"/>
  <c r="D1354" i="16"/>
  <c r="E1354" i="16"/>
  <c r="F1354" i="16"/>
  <c r="G1354" i="16"/>
  <c r="H1354" i="16"/>
  <c r="I1354" i="16"/>
  <c r="J1354" i="16"/>
  <c r="K1354" i="16"/>
  <c r="L1354" i="16"/>
  <c r="M1354" i="16"/>
  <c r="N1354" i="16"/>
  <c r="O1354" i="16"/>
  <c r="P1354" i="16"/>
  <c r="Q1354" i="16"/>
  <c r="R1354" i="16"/>
  <c r="S1354" i="16"/>
  <c r="T1354" i="16"/>
  <c r="U1354" i="16"/>
  <c r="V1354" i="16"/>
  <c r="W1354" i="16"/>
  <c r="X1354" i="16"/>
  <c r="Y1354" i="16"/>
  <c r="Z1354" i="16"/>
  <c r="AA1354" i="16"/>
  <c r="AB1354" i="16"/>
  <c r="AC1354" i="16"/>
  <c r="AD1354" i="16"/>
  <c r="AE1354" i="16"/>
  <c r="AF1354" i="16"/>
  <c r="AG1354" i="16"/>
  <c r="AH1354" i="16"/>
  <c r="AI1354" i="16"/>
  <c r="D1355" i="16"/>
  <c r="E1355" i="16"/>
  <c r="F1355" i="16"/>
  <c r="G1355" i="16"/>
  <c r="H1355" i="16"/>
  <c r="I1355" i="16"/>
  <c r="J1355" i="16"/>
  <c r="K1355" i="16"/>
  <c r="L1355" i="16"/>
  <c r="M1355" i="16"/>
  <c r="N1355" i="16"/>
  <c r="O1355" i="16"/>
  <c r="P1355" i="16"/>
  <c r="Q1355" i="16"/>
  <c r="R1355" i="16"/>
  <c r="S1355" i="16"/>
  <c r="T1355" i="16"/>
  <c r="U1355" i="16"/>
  <c r="V1355" i="16"/>
  <c r="W1355" i="16"/>
  <c r="X1355" i="16"/>
  <c r="Y1355" i="16"/>
  <c r="Z1355" i="16"/>
  <c r="AA1355" i="16"/>
  <c r="AB1355" i="16"/>
  <c r="AC1355" i="16"/>
  <c r="AD1355" i="16"/>
  <c r="AE1355" i="16"/>
  <c r="AF1355" i="16"/>
  <c r="AG1355" i="16"/>
  <c r="AH1355" i="16"/>
  <c r="AI1355" i="16"/>
  <c r="D1356" i="16"/>
  <c r="E1356" i="16"/>
  <c r="F1356" i="16"/>
  <c r="G1356" i="16"/>
  <c r="H1356" i="16"/>
  <c r="I1356" i="16"/>
  <c r="J1356" i="16"/>
  <c r="K1356" i="16"/>
  <c r="L1356" i="16"/>
  <c r="M1356" i="16"/>
  <c r="N1356" i="16"/>
  <c r="O1356" i="16"/>
  <c r="P1356" i="16"/>
  <c r="Q1356" i="16"/>
  <c r="R1356" i="16"/>
  <c r="S1356" i="16"/>
  <c r="T1356" i="16"/>
  <c r="U1356" i="16"/>
  <c r="V1356" i="16"/>
  <c r="W1356" i="16"/>
  <c r="X1356" i="16"/>
  <c r="Y1356" i="16"/>
  <c r="Z1356" i="16"/>
  <c r="AA1356" i="16"/>
  <c r="AB1356" i="16"/>
  <c r="AC1356" i="16"/>
  <c r="AD1356" i="16"/>
  <c r="AE1356" i="16"/>
  <c r="AF1356" i="16"/>
  <c r="AG1356" i="16"/>
  <c r="AH1356" i="16"/>
  <c r="AI1356" i="16"/>
  <c r="D1357" i="16"/>
  <c r="E1357" i="16"/>
  <c r="F1357" i="16"/>
  <c r="G1357" i="16"/>
  <c r="H1357" i="16"/>
  <c r="I1357" i="16"/>
  <c r="J1357" i="16"/>
  <c r="K1357" i="16"/>
  <c r="L1357" i="16"/>
  <c r="M1357" i="16"/>
  <c r="N1357" i="16"/>
  <c r="O1357" i="16"/>
  <c r="P1357" i="16"/>
  <c r="Q1357" i="16"/>
  <c r="R1357" i="16"/>
  <c r="S1357" i="16"/>
  <c r="T1357" i="16"/>
  <c r="U1357" i="16"/>
  <c r="V1357" i="16"/>
  <c r="W1357" i="16"/>
  <c r="X1357" i="16"/>
  <c r="Y1357" i="16"/>
  <c r="Z1357" i="16"/>
  <c r="AA1357" i="16"/>
  <c r="AB1357" i="16"/>
  <c r="AC1357" i="16"/>
  <c r="AD1357" i="16"/>
  <c r="AE1357" i="16"/>
  <c r="AF1357" i="16"/>
  <c r="AG1357" i="16"/>
  <c r="AH1357" i="16"/>
  <c r="AI1357" i="16"/>
  <c r="D1358" i="16"/>
  <c r="E1358" i="16"/>
  <c r="F1358" i="16"/>
  <c r="G1358" i="16"/>
  <c r="H1358" i="16"/>
  <c r="I1358" i="16"/>
  <c r="J1358" i="16"/>
  <c r="K1358" i="16"/>
  <c r="L1358" i="16"/>
  <c r="M1358" i="16"/>
  <c r="N1358" i="16"/>
  <c r="O1358" i="16"/>
  <c r="P1358" i="16"/>
  <c r="Q1358" i="16"/>
  <c r="R1358" i="16"/>
  <c r="S1358" i="16"/>
  <c r="T1358" i="16"/>
  <c r="U1358" i="16"/>
  <c r="V1358" i="16"/>
  <c r="W1358" i="16"/>
  <c r="X1358" i="16"/>
  <c r="Y1358" i="16"/>
  <c r="Z1358" i="16"/>
  <c r="AA1358" i="16"/>
  <c r="AB1358" i="16"/>
  <c r="AC1358" i="16"/>
  <c r="AD1358" i="16"/>
  <c r="AE1358" i="16"/>
  <c r="AF1358" i="16"/>
  <c r="AG1358" i="16"/>
  <c r="AH1358" i="16"/>
  <c r="AI1358" i="16"/>
  <c r="D1359" i="16"/>
  <c r="E1359" i="16"/>
  <c r="F1359" i="16"/>
  <c r="G1359" i="16"/>
  <c r="H1359" i="16"/>
  <c r="I1359" i="16"/>
  <c r="J1359" i="16"/>
  <c r="K1359" i="16"/>
  <c r="L1359" i="16"/>
  <c r="M1359" i="16"/>
  <c r="N1359" i="16"/>
  <c r="O1359" i="16"/>
  <c r="P1359" i="16"/>
  <c r="Q1359" i="16"/>
  <c r="R1359" i="16"/>
  <c r="S1359" i="16"/>
  <c r="T1359" i="16"/>
  <c r="U1359" i="16"/>
  <c r="V1359" i="16"/>
  <c r="W1359" i="16"/>
  <c r="X1359" i="16"/>
  <c r="Y1359" i="16"/>
  <c r="Z1359" i="16"/>
  <c r="AA1359" i="16"/>
  <c r="AB1359" i="16"/>
  <c r="AC1359" i="16"/>
  <c r="AD1359" i="16"/>
  <c r="AE1359" i="16"/>
  <c r="AF1359" i="16"/>
  <c r="AG1359" i="16"/>
  <c r="AH1359" i="16"/>
  <c r="AI1359" i="16"/>
  <c r="D1360" i="16"/>
  <c r="E1360" i="16"/>
  <c r="F1360" i="16"/>
  <c r="G1360" i="16"/>
  <c r="H1360" i="16"/>
  <c r="I1360" i="16"/>
  <c r="J1360" i="16"/>
  <c r="K1360" i="16"/>
  <c r="L1360" i="16"/>
  <c r="M1360" i="16"/>
  <c r="N1360" i="16"/>
  <c r="O1360" i="16"/>
  <c r="P1360" i="16"/>
  <c r="Q1360" i="16"/>
  <c r="R1360" i="16"/>
  <c r="S1360" i="16"/>
  <c r="T1360" i="16"/>
  <c r="U1360" i="16"/>
  <c r="V1360" i="16"/>
  <c r="W1360" i="16"/>
  <c r="X1360" i="16"/>
  <c r="Y1360" i="16"/>
  <c r="Z1360" i="16"/>
  <c r="AA1360" i="16"/>
  <c r="AB1360" i="16"/>
  <c r="AC1360" i="16"/>
  <c r="AD1360" i="16"/>
  <c r="AE1360" i="16"/>
  <c r="AF1360" i="16"/>
  <c r="AG1360" i="16"/>
  <c r="AH1360" i="16"/>
  <c r="AI1360" i="16"/>
  <c r="D1361" i="16"/>
  <c r="E1361" i="16"/>
  <c r="F1361" i="16"/>
  <c r="G1361" i="16"/>
  <c r="H1361" i="16"/>
  <c r="I1361" i="16"/>
  <c r="J1361" i="16"/>
  <c r="K1361" i="16"/>
  <c r="L1361" i="16"/>
  <c r="M1361" i="16"/>
  <c r="N1361" i="16"/>
  <c r="O1361" i="16"/>
  <c r="P1361" i="16"/>
  <c r="Q1361" i="16"/>
  <c r="R1361" i="16"/>
  <c r="S1361" i="16"/>
  <c r="T1361" i="16"/>
  <c r="U1361" i="16"/>
  <c r="V1361" i="16"/>
  <c r="W1361" i="16"/>
  <c r="X1361" i="16"/>
  <c r="Y1361" i="16"/>
  <c r="Z1361" i="16"/>
  <c r="AA1361" i="16"/>
  <c r="AB1361" i="16"/>
  <c r="AC1361" i="16"/>
  <c r="AD1361" i="16"/>
  <c r="AE1361" i="16"/>
  <c r="AF1361" i="16"/>
  <c r="AG1361" i="16"/>
  <c r="AH1361" i="16"/>
  <c r="AI1361" i="16"/>
  <c r="D1362" i="16"/>
  <c r="E1362" i="16"/>
  <c r="F1362" i="16"/>
  <c r="G1362" i="16"/>
  <c r="H1362" i="16"/>
  <c r="I1362" i="16"/>
  <c r="J1362" i="16"/>
  <c r="K1362" i="16"/>
  <c r="L1362" i="16"/>
  <c r="M1362" i="16"/>
  <c r="N1362" i="16"/>
  <c r="O1362" i="16"/>
  <c r="P1362" i="16"/>
  <c r="Q1362" i="16"/>
  <c r="R1362" i="16"/>
  <c r="S1362" i="16"/>
  <c r="T1362" i="16"/>
  <c r="U1362" i="16"/>
  <c r="V1362" i="16"/>
  <c r="W1362" i="16"/>
  <c r="X1362" i="16"/>
  <c r="Y1362" i="16"/>
  <c r="Z1362" i="16"/>
  <c r="AA1362" i="16"/>
  <c r="AB1362" i="16"/>
  <c r="AC1362" i="16"/>
  <c r="AD1362" i="16"/>
  <c r="AE1362" i="16"/>
  <c r="AF1362" i="16"/>
  <c r="AG1362" i="16"/>
  <c r="AH1362" i="16"/>
  <c r="AI1362" i="16"/>
  <c r="D1363" i="16"/>
  <c r="E1363" i="16"/>
  <c r="F1363" i="16"/>
  <c r="G1363" i="16"/>
  <c r="H1363" i="16"/>
  <c r="I1363" i="16"/>
  <c r="J1363" i="16"/>
  <c r="K1363" i="16"/>
  <c r="L1363" i="16"/>
  <c r="M1363" i="16"/>
  <c r="N1363" i="16"/>
  <c r="O1363" i="16"/>
  <c r="P1363" i="16"/>
  <c r="Q1363" i="16"/>
  <c r="R1363" i="16"/>
  <c r="S1363" i="16"/>
  <c r="T1363" i="16"/>
  <c r="U1363" i="16"/>
  <c r="V1363" i="16"/>
  <c r="W1363" i="16"/>
  <c r="X1363" i="16"/>
  <c r="Y1363" i="16"/>
  <c r="Z1363" i="16"/>
  <c r="AA1363" i="16"/>
  <c r="AB1363" i="16"/>
  <c r="AC1363" i="16"/>
  <c r="AD1363" i="16"/>
  <c r="AE1363" i="16"/>
  <c r="AF1363" i="16"/>
  <c r="AG1363" i="16"/>
  <c r="AH1363" i="16"/>
  <c r="AI1363" i="16"/>
  <c r="D1364" i="16"/>
  <c r="E1364" i="16"/>
  <c r="F1364" i="16"/>
  <c r="G1364" i="16"/>
  <c r="H1364" i="16"/>
  <c r="I1364" i="16"/>
  <c r="J1364" i="16"/>
  <c r="K1364" i="16"/>
  <c r="L1364" i="16"/>
  <c r="M1364" i="16"/>
  <c r="N1364" i="16"/>
  <c r="O1364" i="16"/>
  <c r="P1364" i="16"/>
  <c r="Q1364" i="16"/>
  <c r="R1364" i="16"/>
  <c r="S1364" i="16"/>
  <c r="T1364" i="16"/>
  <c r="U1364" i="16"/>
  <c r="V1364" i="16"/>
  <c r="W1364" i="16"/>
  <c r="X1364" i="16"/>
  <c r="Y1364" i="16"/>
  <c r="Z1364" i="16"/>
  <c r="AA1364" i="16"/>
  <c r="AB1364" i="16"/>
  <c r="AC1364" i="16"/>
  <c r="AD1364" i="16"/>
  <c r="AE1364" i="16"/>
  <c r="AF1364" i="16"/>
  <c r="AG1364" i="16"/>
  <c r="AH1364" i="16"/>
  <c r="AI1364" i="16"/>
  <c r="D1365" i="16"/>
  <c r="E1365" i="16"/>
  <c r="F1365" i="16"/>
  <c r="G1365" i="16"/>
  <c r="H1365" i="16"/>
  <c r="I1365" i="16"/>
  <c r="J1365" i="16"/>
  <c r="K1365" i="16"/>
  <c r="L1365" i="16"/>
  <c r="M1365" i="16"/>
  <c r="N1365" i="16"/>
  <c r="O1365" i="16"/>
  <c r="P1365" i="16"/>
  <c r="Q1365" i="16"/>
  <c r="R1365" i="16"/>
  <c r="S1365" i="16"/>
  <c r="T1365" i="16"/>
  <c r="U1365" i="16"/>
  <c r="V1365" i="16"/>
  <c r="W1365" i="16"/>
  <c r="X1365" i="16"/>
  <c r="Y1365" i="16"/>
  <c r="Z1365" i="16"/>
  <c r="AA1365" i="16"/>
  <c r="AB1365" i="16"/>
  <c r="AC1365" i="16"/>
  <c r="AD1365" i="16"/>
  <c r="AE1365" i="16"/>
  <c r="AF1365" i="16"/>
  <c r="AG1365" i="16"/>
  <c r="AH1365" i="16"/>
  <c r="AI1365" i="16"/>
  <c r="D1366" i="16"/>
  <c r="E1366" i="16"/>
  <c r="F1366" i="16"/>
  <c r="G1366" i="16"/>
  <c r="H1366" i="16"/>
  <c r="I1366" i="16"/>
  <c r="J1366" i="16"/>
  <c r="K1366" i="16"/>
  <c r="L1366" i="16"/>
  <c r="M1366" i="16"/>
  <c r="N1366" i="16"/>
  <c r="O1366" i="16"/>
  <c r="P1366" i="16"/>
  <c r="Q1366" i="16"/>
  <c r="R1366" i="16"/>
  <c r="S1366" i="16"/>
  <c r="T1366" i="16"/>
  <c r="U1366" i="16"/>
  <c r="V1366" i="16"/>
  <c r="W1366" i="16"/>
  <c r="X1366" i="16"/>
  <c r="Y1366" i="16"/>
  <c r="Z1366" i="16"/>
  <c r="AA1366" i="16"/>
  <c r="AB1366" i="16"/>
  <c r="AC1366" i="16"/>
  <c r="AD1366" i="16"/>
  <c r="AE1366" i="16"/>
  <c r="AF1366" i="16"/>
  <c r="AG1366" i="16"/>
  <c r="AH1366" i="16"/>
  <c r="AI1366" i="16"/>
  <c r="D1367" i="16"/>
  <c r="E1367" i="16"/>
  <c r="F1367" i="16"/>
  <c r="G1367" i="16"/>
  <c r="H1367" i="16"/>
  <c r="I1367" i="16"/>
  <c r="J1367" i="16"/>
  <c r="K1367" i="16"/>
  <c r="L1367" i="16"/>
  <c r="M1367" i="16"/>
  <c r="N1367" i="16"/>
  <c r="O1367" i="16"/>
  <c r="P1367" i="16"/>
  <c r="Q1367" i="16"/>
  <c r="R1367" i="16"/>
  <c r="S1367" i="16"/>
  <c r="T1367" i="16"/>
  <c r="U1367" i="16"/>
  <c r="V1367" i="16"/>
  <c r="W1367" i="16"/>
  <c r="X1367" i="16"/>
  <c r="Y1367" i="16"/>
  <c r="Z1367" i="16"/>
  <c r="AA1367" i="16"/>
  <c r="AB1367" i="16"/>
  <c r="AC1367" i="16"/>
  <c r="AD1367" i="16"/>
  <c r="AE1367" i="16"/>
  <c r="AF1367" i="16"/>
  <c r="AG1367" i="16"/>
  <c r="AH1367" i="16"/>
  <c r="AI1367" i="16"/>
  <c r="D1368" i="16"/>
  <c r="E1368" i="16"/>
  <c r="F1368" i="16"/>
  <c r="G1368" i="16"/>
  <c r="H1368" i="16"/>
  <c r="I1368" i="16"/>
  <c r="J1368" i="16"/>
  <c r="K1368" i="16"/>
  <c r="L1368" i="16"/>
  <c r="M1368" i="16"/>
  <c r="N1368" i="16"/>
  <c r="O1368" i="16"/>
  <c r="P1368" i="16"/>
  <c r="Q1368" i="16"/>
  <c r="R1368" i="16"/>
  <c r="S1368" i="16"/>
  <c r="T1368" i="16"/>
  <c r="U1368" i="16"/>
  <c r="V1368" i="16"/>
  <c r="W1368" i="16"/>
  <c r="X1368" i="16"/>
  <c r="Y1368" i="16"/>
  <c r="Z1368" i="16"/>
  <c r="AA1368" i="16"/>
  <c r="AB1368" i="16"/>
  <c r="AC1368" i="16"/>
  <c r="AD1368" i="16"/>
  <c r="AE1368" i="16"/>
  <c r="AF1368" i="16"/>
  <c r="AG1368" i="16"/>
  <c r="AH1368" i="16"/>
  <c r="AI1368" i="16"/>
  <c r="D1369" i="16"/>
  <c r="E1369" i="16"/>
  <c r="F1369" i="16"/>
  <c r="G1369" i="16"/>
  <c r="H1369" i="16"/>
  <c r="I1369" i="16"/>
  <c r="J1369" i="16"/>
  <c r="K1369" i="16"/>
  <c r="L1369" i="16"/>
  <c r="M1369" i="16"/>
  <c r="N1369" i="16"/>
  <c r="O1369" i="16"/>
  <c r="P1369" i="16"/>
  <c r="Q1369" i="16"/>
  <c r="R1369" i="16"/>
  <c r="S1369" i="16"/>
  <c r="T1369" i="16"/>
  <c r="U1369" i="16"/>
  <c r="V1369" i="16"/>
  <c r="W1369" i="16"/>
  <c r="X1369" i="16"/>
  <c r="Y1369" i="16"/>
  <c r="Z1369" i="16"/>
  <c r="AA1369" i="16"/>
  <c r="AB1369" i="16"/>
  <c r="AC1369" i="16"/>
  <c r="AD1369" i="16"/>
  <c r="AE1369" i="16"/>
  <c r="AF1369" i="16"/>
  <c r="AG1369" i="16"/>
  <c r="AH1369" i="16"/>
  <c r="AI1369" i="16"/>
  <c r="D1370" i="16"/>
  <c r="E1370" i="16"/>
  <c r="F1370" i="16"/>
  <c r="G1370" i="16"/>
  <c r="H1370" i="16"/>
  <c r="I1370" i="16"/>
  <c r="J1370" i="16"/>
  <c r="K1370" i="16"/>
  <c r="L1370" i="16"/>
  <c r="M1370" i="16"/>
  <c r="N1370" i="16"/>
  <c r="O1370" i="16"/>
  <c r="P1370" i="16"/>
  <c r="Q1370" i="16"/>
  <c r="R1370" i="16"/>
  <c r="S1370" i="16"/>
  <c r="T1370" i="16"/>
  <c r="U1370" i="16"/>
  <c r="V1370" i="16"/>
  <c r="W1370" i="16"/>
  <c r="X1370" i="16"/>
  <c r="Y1370" i="16"/>
  <c r="Z1370" i="16"/>
  <c r="AA1370" i="16"/>
  <c r="AB1370" i="16"/>
  <c r="AC1370" i="16"/>
  <c r="AD1370" i="16"/>
  <c r="AE1370" i="16"/>
  <c r="AF1370" i="16"/>
  <c r="AG1370" i="16"/>
  <c r="AH1370" i="16"/>
  <c r="AI1370" i="16"/>
  <c r="D1371" i="16"/>
  <c r="E1371" i="16"/>
  <c r="F1371" i="16"/>
  <c r="G1371" i="16"/>
  <c r="H1371" i="16"/>
  <c r="I1371" i="16"/>
  <c r="J1371" i="16"/>
  <c r="K1371" i="16"/>
  <c r="L1371" i="16"/>
  <c r="M1371" i="16"/>
  <c r="N1371" i="16"/>
  <c r="O1371" i="16"/>
  <c r="P1371" i="16"/>
  <c r="Q1371" i="16"/>
  <c r="R1371" i="16"/>
  <c r="S1371" i="16"/>
  <c r="T1371" i="16"/>
  <c r="U1371" i="16"/>
  <c r="V1371" i="16"/>
  <c r="W1371" i="16"/>
  <c r="X1371" i="16"/>
  <c r="Y1371" i="16"/>
  <c r="Z1371" i="16"/>
  <c r="AA1371" i="16"/>
  <c r="AB1371" i="16"/>
  <c r="AC1371" i="16"/>
  <c r="AD1371" i="16"/>
  <c r="AE1371" i="16"/>
  <c r="AF1371" i="16"/>
  <c r="AG1371" i="16"/>
  <c r="AH1371" i="16"/>
  <c r="AI1371" i="16"/>
  <c r="D1372" i="16"/>
  <c r="E1372" i="16"/>
  <c r="F1372" i="16"/>
  <c r="G1372" i="16"/>
  <c r="H1372" i="16"/>
  <c r="I1372" i="16"/>
  <c r="J1372" i="16"/>
  <c r="K1372" i="16"/>
  <c r="L1372" i="16"/>
  <c r="M1372" i="16"/>
  <c r="N1372" i="16"/>
  <c r="O1372" i="16"/>
  <c r="P1372" i="16"/>
  <c r="Q1372" i="16"/>
  <c r="R1372" i="16"/>
  <c r="S1372" i="16"/>
  <c r="T1372" i="16"/>
  <c r="U1372" i="16"/>
  <c r="V1372" i="16"/>
  <c r="W1372" i="16"/>
  <c r="X1372" i="16"/>
  <c r="Y1372" i="16"/>
  <c r="Z1372" i="16"/>
  <c r="AA1372" i="16"/>
  <c r="AB1372" i="16"/>
  <c r="AC1372" i="16"/>
  <c r="AD1372" i="16"/>
  <c r="AE1372" i="16"/>
  <c r="AF1372" i="16"/>
  <c r="AG1372" i="16"/>
  <c r="AH1372" i="16"/>
  <c r="AI1372" i="16"/>
  <c r="D1373" i="16"/>
  <c r="E1373" i="16"/>
  <c r="F1373" i="16"/>
  <c r="G1373" i="16"/>
  <c r="H1373" i="16"/>
  <c r="I1373" i="16"/>
  <c r="J1373" i="16"/>
  <c r="K1373" i="16"/>
  <c r="L1373" i="16"/>
  <c r="M1373" i="16"/>
  <c r="N1373" i="16"/>
  <c r="O1373" i="16"/>
  <c r="P1373" i="16"/>
  <c r="Q1373" i="16"/>
  <c r="R1373" i="16"/>
  <c r="S1373" i="16"/>
  <c r="T1373" i="16"/>
  <c r="U1373" i="16"/>
  <c r="V1373" i="16"/>
  <c r="W1373" i="16"/>
  <c r="X1373" i="16"/>
  <c r="Y1373" i="16"/>
  <c r="Z1373" i="16"/>
  <c r="AA1373" i="16"/>
  <c r="AB1373" i="16"/>
  <c r="AC1373" i="16"/>
  <c r="AD1373" i="16"/>
  <c r="AE1373" i="16"/>
  <c r="AF1373" i="16"/>
  <c r="AG1373" i="16"/>
  <c r="AH1373" i="16"/>
  <c r="AI1373" i="16"/>
  <c r="D1374" i="16"/>
  <c r="E1374" i="16"/>
  <c r="F1374" i="16"/>
  <c r="G1374" i="16"/>
  <c r="H1374" i="16"/>
  <c r="I1374" i="16"/>
  <c r="J1374" i="16"/>
  <c r="K1374" i="16"/>
  <c r="L1374" i="16"/>
  <c r="M1374" i="16"/>
  <c r="N1374" i="16"/>
  <c r="O1374" i="16"/>
  <c r="P1374" i="16"/>
  <c r="Q1374" i="16"/>
  <c r="R1374" i="16"/>
  <c r="S1374" i="16"/>
  <c r="T1374" i="16"/>
  <c r="U1374" i="16"/>
  <c r="V1374" i="16"/>
  <c r="W1374" i="16"/>
  <c r="X1374" i="16"/>
  <c r="Y1374" i="16"/>
  <c r="Z1374" i="16"/>
  <c r="AA1374" i="16"/>
  <c r="AB1374" i="16"/>
  <c r="AC1374" i="16"/>
  <c r="AD1374" i="16"/>
  <c r="AE1374" i="16"/>
  <c r="AF1374" i="16"/>
  <c r="AG1374" i="16"/>
  <c r="AH1374" i="16"/>
  <c r="AI1374" i="16"/>
  <c r="D1375" i="16"/>
  <c r="E1375" i="16"/>
  <c r="F1375" i="16"/>
  <c r="G1375" i="16"/>
  <c r="H1375" i="16"/>
  <c r="I1375" i="16"/>
  <c r="J1375" i="16"/>
  <c r="K1375" i="16"/>
  <c r="L1375" i="16"/>
  <c r="M1375" i="16"/>
  <c r="N1375" i="16"/>
  <c r="O1375" i="16"/>
  <c r="P1375" i="16"/>
  <c r="Q1375" i="16"/>
  <c r="R1375" i="16"/>
  <c r="S1375" i="16"/>
  <c r="T1375" i="16"/>
  <c r="U1375" i="16"/>
  <c r="V1375" i="16"/>
  <c r="W1375" i="16"/>
  <c r="X1375" i="16"/>
  <c r="Y1375" i="16"/>
  <c r="Z1375" i="16"/>
  <c r="AA1375" i="16"/>
  <c r="AB1375" i="16"/>
  <c r="AC1375" i="16"/>
  <c r="AD1375" i="16"/>
  <c r="AE1375" i="16"/>
  <c r="AF1375" i="16"/>
  <c r="AG1375" i="16"/>
  <c r="AH1375" i="16"/>
  <c r="AI1375" i="16"/>
  <c r="D1376" i="16"/>
  <c r="E1376" i="16"/>
  <c r="F1376" i="16"/>
  <c r="G1376" i="16"/>
  <c r="H1376" i="16"/>
  <c r="I1376" i="16"/>
  <c r="J1376" i="16"/>
  <c r="K1376" i="16"/>
  <c r="L1376" i="16"/>
  <c r="M1376" i="16"/>
  <c r="N1376" i="16"/>
  <c r="O1376" i="16"/>
  <c r="P1376" i="16"/>
  <c r="Q1376" i="16"/>
  <c r="R1376" i="16"/>
  <c r="S1376" i="16"/>
  <c r="T1376" i="16"/>
  <c r="U1376" i="16"/>
  <c r="V1376" i="16"/>
  <c r="W1376" i="16"/>
  <c r="X1376" i="16"/>
  <c r="Y1376" i="16"/>
  <c r="Z1376" i="16"/>
  <c r="AA1376" i="16"/>
  <c r="AB1376" i="16"/>
  <c r="AC1376" i="16"/>
  <c r="AD1376" i="16"/>
  <c r="AE1376" i="16"/>
  <c r="AF1376" i="16"/>
  <c r="AG1376" i="16"/>
  <c r="AH1376" i="16"/>
  <c r="AI1376" i="16"/>
  <c r="D1377" i="16"/>
  <c r="E1377" i="16"/>
  <c r="F1377" i="16"/>
  <c r="G1377" i="16"/>
  <c r="H1377" i="16"/>
  <c r="I1377" i="16"/>
  <c r="J1377" i="16"/>
  <c r="K1377" i="16"/>
  <c r="L1377" i="16"/>
  <c r="M1377" i="16"/>
  <c r="N1377" i="16"/>
  <c r="O1377" i="16"/>
  <c r="P1377" i="16"/>
  <c r="Q1377" i="16"/>
  <c r="R1377" i="16"/>
  <c r="S1377" i="16"/>
  <c r="T1377" i="16"/>
  <c r="U1377" i="16"/>
  <c r="V1377" i="16"/>
  <c r="W1377" i="16"/>
  <c r="X1377" i="16"/>
  <c r="Y1377" i="16"/>
  <c r="Z1377" i="16"/>
  <c r="AA1377" i="16"/>
  <c r="AB1377" i="16"/>
  <c r="AC1377" i="16"/>
  <c r="AD1377" i="16"/>
  <c r="AE1377" i="16"/>
  <c r="AF1377" i="16"/>
  <c r="AG1377" i="16"/>
  <c r="AH1377" i="16"/>
  <c r="AI1377" i="16"/>
  <c r="D1378" i="16"/>
  <c r="E1378" i="16"/>
  <c r="F1378" i="16"/>
  <c r="G1378" i="16"/>
  <c r="H1378" i="16"/>
  <c r="I1378" i="16"/>
  <c r="J1378" i="16"/>
  <c r="K1378" i="16"/>
  <c r="L1378" i="16"/>
  <c r="M1378" i="16"/>
  <c r="N1378" i="16"/>
  <c r="O1378" i="16"/>
  <c r="P1378" i="16"/>
  <c r="Q1378" i="16"/>
  <c r="R1378" i="16"/>
  <c r="S1378" i="16"/>
  <c r="T1378" i="16"/>
  <c r="U1378" i="16"/>
  <c r="V1378" i="16"/>
  <c r="W1378" i="16"/>
  <c r="X1378" i="16"/>
  <c r="Y1378" i="16"/>
  <c r="Z1378" i="16"/>
  <c r="AA1378" i="16"/>
  <c r="AB1378" i="16"/>
  <c r="AC1378" i="16"/>
  <c r="AD1378" i="16"/>
  <c r="AE1378" i="16"/>
  <c r="AF1378" i="16"/>
  <c r="AG1378" i="16"/>
  <c r="AH1378" i="16"/>
  <c r="AI1378" i="16"/>
  <c r="D1379" i="16"/>
  <c r="E1379" i="16"/>
  <c r="F1379" i="16"/>
  <c r="G1379" i="16"/>
  <c r="H1379" i="16"/>
  <c r="I1379" i="16"/>
  <c r="J1379" i="16"/>
  <c r="K1379" i="16"/>
  <c r="L1379" i="16"/>
  <c r="M1379" i="16"/>
  <c r="N1379" i="16"/>
  <c r="O1379" i="16"/>
  <c r="P1379" i="16"/>
  <c r="Q1379" i="16"/>
  <c r="R1379" i="16"/>
  <c r="S1379" i="16"/>
  <c r="T1379" i="16"/>
  <c r="U1379" i="16"/>
  <c r="V1379" i="16"/>
  <c r="W1379" i="16"/>
  <c r="X1379" i="16"/>
  <c r="Y1379" i="16"/>
  <c r="Z1379" i="16"/>
  <c r="AA1379" i="16"/>
  <c r="AB1379" i="16"/>
  <c r="AC1379" i="16"/>
  <c r="AD1379" i="16"/>
  <c r="AE1379" i="16"/>
  <c r="AF1379" i="16"/>
  <c r="AG1379" i="16"/>
  <c r="AH1379" i="16"/>
  <c r="AI1379" i="16"/>
  <c r="D1380" i="16"/>
  <c r="E1380" i="16"/>
  <c r="F1380" i="16"/>
  <c r="G1380" i="16"/>
  <c r="H1380" i="16"/>
  <c r="I1380" i="16"/>
  <c r="J1380" i="16"/>
  <c r="K1380" i="16"/>
  <c r="L1380" i="16"/>
  <c r="M1380" i="16"/>
  <c r="N1380" i="16"/>
  <c r="O1380" i="16"/>
  <c r="P1380" i="16"/>
  <c r="Q1380" i="16"/>
  <c r="R1380" i="16"/>
  <c r="S1380" i="16"/>
  <c r="T1380" i="16"/>
  <c r="U1380" i="16"/>
  <c r="V1380" i="16"/>
  <c r="W1380" i="16"/>
  <c r="X1380" i="16"/>
  <c r="Y1380" i="16"/>
  <c r="Z1380" i="16"/>
  <c r="AA1380" i="16"/>
  <c r="AB1380" i="16"/>
  <c r="AC1380" i="16"/>
  <c r="AD1380" i="16"/>
  <c r="AE1380" i="16"/>
  <c r="AF1380" i="16"/>
  <c r="AG1380" i="16"/>
  <c r="AH1380" i="16"/>
  <c r="AI1380" i="16"/>
  <c r="D1381" i="16"/>
  <c r="E1381" i="16"/>
  <c r="F1381" i="16"/>
  <c r="G1381" i="16"/>
  <c r="H1381" i="16"/>
  <c r="I1381" i="16"/>
  <c r="J1381" i="16"/>
  <c r="K1381" i="16"/>
  <c r="L1381" i="16"/>
  <c r="M1381" i="16"/>
  <c r="N1381" i="16"/>
  <c r="O1381" i="16"/>
  <c r="P1381" i="16"/>
  <c r="Q1381" i="16"/>
  <c r="R1381" i="16"/>
  <c r="S1381" i="16"/>
  <c r="T1381" i="16"/>
  <c r="U1381" i="16"/>
  <c r="V1381" i="16"/>
  <c r="W1381" i="16"/>
  <c r="X1381" i="16"/>
  <c r="Y1381" i="16"/>
  <c r="Z1381" i="16"/>
  <c r="AA1381" i="16"/>
  <c r="AB1381" i="16"/>
  <c r="AC1381" i="16"/>
  <c r="AD1381" i="16"/>
  <c r="AE1381" i="16"/>
  <c r="AF1381" i="16"/>
  <c r="AG1381" i="16"/>
  <c r="AH1381" i="16"/>
  <c r="AI1381" i="16"/>
  <c r="D1382" i="16"/>
  <c r="E1382" i="16"/>
  <c r="F1382" i="16"/>
  <c r="G1382" i="16"/>
  <c r="H1382" i="16"/>
  <c r="I1382" i="16"/>
  <c r="J1382" i="16"/>
  <c r="K1382" i="16"/>
  <c r="L1382" i="16"/>
  <c r="M1382" i="16"/>
  <c r="N1382" i="16"/>
  <c r="O1382" i="16"/>
  <c r="P1382" i="16"/>
  <c r="Q1382" i="16"/>
  <c r="R1382" i="16"/>
  <c r="S1382" i="16"/>
  <c r="T1382" i="16"/>
  <c r="U1382" i="16"/>
  <c r="V1382" i="16"/>
  <c r="W1382" i="16"/>
  <c r="X1382" i="16"/>
  <c r="Y1382" i="16"/>
  <c r="Z1382" i="16"/>
  <c r="AA1382" i="16"/>
  <c r="AB1382" i="16"/>
  <c r="AC1382" i="16"/>
  <c r="AD1382" i="16"/>
  <c r="AE1382" i="16"/>
  <c r="AF1382" i="16"/>
  <c r="AG1382" i="16"/>
  <c r="AH1382" i="16"/>
  <c r="AI1382" i="16"/>
  <c r="D1383" i="16"/>
  <c r="E1383" i="16"/>
  <c r="F1383" i="16"/>
  <c r="G1383" i="16"/>
  <c r="H1383" i="16"/>
  <c r="I1383" i="16"/>
  <c r="J1383" i="16"/>
  <c r="K1383" i="16"/>
  <c r="L1383" i="16"/>
  <c r="M1383" i="16"/>
  <c r="N1383" i="16"/>
  <c r="O1383" i="16"/>
  <c r="P1383" i="16"/>
  <c r="Q1383" i="16"/>
  <c r="R1383" i="16"/>
  <c r="S1383" i="16"/>
  <c r="T1383" i="16"/>
  <c r="U1383" i="16"/>
  <c r="V1383" i="16"/>
  <c r="W1383" i="16"/>
  <c r="X1383" i="16"/>
  <c r="Y1383" i="16"/>
  <c r="Z1383" i="16"/>
  <c r="AA1383" i="16"/>
  <c r="AB1383" i="16"/>
  <c r="AC1383" i="16"/>
  <c r="AD1383" i="16"/>
  <c r="AE1383" i="16"/>
  <c r="AF1383" i="16"/>
  <c r="AG1383" i="16"/>
  <c r="AH1383" i="16"/>
  <c r="AI1383" i="16"/>
  <c r="D1384" i="16"/>
  <c r="E1384" i="16"/>
  <c r="F1384" i="16"/>
  <c r="G1384" i="16"/>
  <c r="H1384" i="16"/>
  <c r="I1384" i="16"/>
  <c r="J1384" i="16"/>
  <c r="K1384" i="16"/>
  <c r="L1384" i="16"/>
  <c r="M1384" i="16"/>
  <c r="N1384" i="16"/>
  <c r="O1384" i="16"/>
  <c r="P1384" i="16"/>
  <c r="Q1384" i="16"/>
  <c r="R1384" i="16"/>
  <c r="S1384" i="16"/>
  <c r="T1384" i="16"/>
  <c r="U1384" i="16"/>
  <c r="V1384" i="16"/>
  <c r="W1384" i="16"/>
  <c r="X1384" i="16"/>
  <c r="Y1384" i="16"/>
  <c r="Z1384" i="16"/>
  <c r="AA1384" i="16"/>
  <c r="AB1384" i="16"/>
  <c r="AC1384" i="16"/>
  <c r="AD1384" i="16"/>
  <c r="AE1384" i="16"/>
  <c r="AF1384" i="16"/>
  <c r="AG1384" i="16"/>
  <c r="AH1384" i="16"/>
  <c r="AI1384" i="16"/>
  <c r="D1385" i="16"/>
  <c r="E1385" i="16"/>
  <c r="F1385" i="16"/>
  <c r="G1385" i="16"/>
  <c r="H1385" i="16"/>
  <c r="I1385" i="16"/>
  <c r="J1385" i="16"/>
  <c r="K1385" i="16"/>
  <c r="L1385" i="16"/>
  <c r="M1385" i="16"/>
  <c r="N1385" i="16"/>
  <c r="O1385" i="16"/>
  <c r="P1385" i="16"/>
  <c r="Q1385" i="16"/>
  <c r="R1385" i="16"/>
  <c r="S1385" i="16"/>
  <c r="T1385" i="16"/>
  <c r="U1385" i="16"/>
  <c r="V1385" i="16"/>
  <c r="W1385" i="16"/>
  <c r="X1385" i="16"/>
  <c r="Y1385" i="16"/>
  <c r="Z1385" i="16"/>
  <c r="AA1385" i="16"/>
  <c r="AB1385" i="16"/>
  <c r="AC1385" i="16"/>
  <c r="AD1385" i="16"/>
  <c r="AE1385" i="16"/>
  <c r="AF1385" i="16"/>
  <c r="AG1385" i="16"/>
  <c r="AH1385" i="16"/>
  <c r="AI1385" i="16"/>
  <c r="D1386" i="16"/>
  <c r="E1386" i="16"/>
  <c r="F1386" i="16"/>
  <c r="G1386" i="16"/>
  <c r="H1386" i="16"/>
  <c r="I1386" i="16"/>
  <c r="J1386" i="16"/>
  <c r="K1386" i="16"/>
  <c r="L1386" i="16"/>
  <c r="M1386" i="16"/>
  <c r="N1386" i="16"/>
  <c r="O1386" i="16"/>
  <c r="P1386" i="16"/>
  <c r="Q1386" i="16"/>
  <c r="R1386" i="16"/>
  <c r="S1386" i="16"/>
  <c r="T1386" i="16"/>
  <c r="U1386" i="16"/>
  <c r="V1386" i="16"/>
  <c r="W1386" i="16"/>
  <c r="X1386" i="16"/>
  <c r="Y1386" i="16"/>
  <c r="Z1386" i="16"/>
  <c r="AA1386" i="16"/>
  <c r="AB1386" i="16"/>
  <c r="AC1386" i="16"/>
  <c r="AD1386" i="16"/>
  <c r="AE1386" i="16"/>
  <c r="AF1386" i="16"/>
  <c r="AG1386" i="16"/>
  <c r="AH1386" i="16"/>
  <c r="AI1386" i="16"/>
  <c r="D1387" i="16"/>
  <c r="E1387" i="16"/>
  <c r="F1387" i="16"/>
  <c r="G1387" i="16"/>
  <c r="H1387" i="16"/>
  <c r="I1387" i="16"/>
  <c r="J1387" i="16"/>
  <c r="K1387" i="16"/>
  <c r="L1387" i="16"/>
  <c r="M1387" i="16"/>
  <c r="N1387" i="16"/>
  <c r="O1387" i="16"/>
  <c r="P1387" i="16"/>
  <c r="Q1387" i="16"/>
  <c r="R1387" i="16"/>
  <c r="S1387" i="16"/>
  <c r="T1387" i="16"/>
  <c r="U1387" i="16"/>
  <c r="V1387" i="16"/>
  <c r="W1387" i="16"/>
  <c r="X1387" i="16"/>
  <c r="Y1387" i="16"/>
  <c r="Z1387" i="16"/>
  <c r="AA1387" i="16"/>
  <c r="AB1387" i="16"/>
  <c r="AC1387" i="16"/>
  <c r="AD1387" i="16"/>
  <c r="AE1387" i="16"/>
  <c r="AF1387" i="16"/>
  <c r="AG1387" i="16"/>
  <c r="AH1387" i="16"/>
  <c r="AI1387" i="16"/>
  <c r="D1388" i="16"/>
  <c r="E1388" i="16"/>
  <c r="F1388" i="16"/>
  <c r="G1388" i="16"/>
  <c r="H1388" i="16"/>
  <c r="I1388" i="16"/>
  <c r="J1388" i="16"/>
  <c r="K1388" i="16"/>
  <c r="L1388" i="16"/>
  <c r="M1388" i="16"/>
  <c r="N1388" i="16"/>
  <c r="O1388" i="16"/>
  <c r="P1388" i="16"/>
  <c r="Q1388" i="16"/>
  <c r="R1388" i="16"/>
  <c r="S1388" i="16"/>
  <c r="T1388" i="16"/>
  <c r="U1388" i="16"/>
  <c r="V1388" i="16"/>
  <c r="W1388" i="16"/>
  <c r="X1388" i="16"/>
  <c r="Y1388" i="16"/>
  <c r="Z1388" i="16"/>
  <c r="AA1388" i="16"/>
  <c r="AB1388" i="16"/>
  <c r="AC1388" i="16"/>
  <c r="AD1388" i="16"/>
  <c r="AE1388" i="16"/>
  <c r="AF1388" i="16"/>
  <c r="AG1388" i="16"/>
  <c r="AH1388" i="16"/>
  <c r="AI1388" i="16"/>
  <c r="D1389" i="16"/>
  <c r="E1389" i="16"/>
  <c r="F1389" i="16"/>
  <c r="G1389" i="16"/>
  <c r="H1389" i="16"/>
  <c r="I1389" i="16"/>
  <c r="J1389" i="16"/>
  <c r="K1389" i="16"/>
  <c r="L1389" i="16"/>
  <c r="M1389" i="16"/>
  <c r="N1389" i="16"/>
  <c r="O1389" i="16"/>
  <c r="P1389" i="16"/>
  <c r="Q1389" i="16"/>
  <c r="R1389" i="16"/>
  <c r="S1389" i="16"/>
  <c r="T1389" i="16"/>
  <c r="U1389" i="16"/>
  <c r="V1389" i="16"/>
  <c r="W1389" i="16"/>
  <c r="X1389" i="16"/>
  <c r="Y1389" i="16"/>
  <c r="Z1389" i="16"/>
  <c r="AA1389" i="16"/>
  <c r="AB1389" i="16"/>
  <c r="AC1389" i="16"/>
  <c r="AD1389" i="16"/>
  <c r="AE1389" i="16"/>
  <c r="AF1389" i="16"/>
  <c r="AG1389" i="16"/>
  <c r="AH1389" i="16"/>
  <c r="AI1389" i="16"/>
  <c r="D1390" i="16"/>
  <c r="E1390" i="16"/>
  <c r="F1390" i="16"/>
  <c r="G1390" i="16"/>
  <c r="H1390" i="16"/>
  <c r="I1390" i="16"/>
  <c r="J1390" i="16"/>
  <c r="K1390" i="16"/>
  <c r="L1390" i="16"/>
  <c r="M1390" i="16"/>
  <c r="N1390" i="16"/>
  <c r="O1390" i="16"/>
  <c r="P1390" i="16"/>
  <c r="Q1390" i="16"/>
  <c r="R1390" i="16"/>
  <c r="S1390" i="16"/>
  <c r="T1390" i="16"/>
  <c r="U1390" i="16"/>
  <c r="V1390" i="16"/>
  <c r="W1390" i="16"/>
  <c r="X1390" i="16"/>
  <c r="Y1390" i="16"/>
  <c r="Z1390" i="16"/>
  <c r="AA1390" i="16"/>
  <c r="AB1390" i="16"/>
  <c r="AC1390" i="16"/>
  <c r="AD1390" i="16"/>
  <c r="AE1390" i="16"/>
  <c r="AF1390" i="16"/>
  <c r="AG1390" i="16"/>
  <c r="AH1390" i="16"/>
  <c r="AI1390" i="16"/>
  <c r="D1391" i="16"/>
  <c r="E1391" i="16"/>
  <c r="F1391" i="16"/>
  <c r="G1391" i="16"/>
  <c r="H1391" i="16"/>
  <c r="I1391" i="16"/>
  <c r="J1391" i="16"/>
  <c r="K1391" i="16"/>
  <c r="L1391" i="16"/>
  <c r="M1391" i="16"/>
  <c r="N1391" i="16"/>
  <c r="O1391" i="16"/>
  <c r="P1391" i="16"/>
  <c r="Q1391" i="16"/>
  <c r="R1391" i="16"/>
  <c r="S1391" i="16"/>
  <c r="T1391" i="16"/>
  <c r="U1391" i="16"/>
  <c r="V1391" i="16"/>
  <c r="W1391" i="16"/>
  <c r="X1391" i="16"/>
  <c r="Y1391" i="16"/>
  <c r="Z1391" i="16"/>
  <c r="AA1391" i="16"/>
  <c r="AB1391" i="16"/>
  <c r="AC1391" i="16"/>
  <c r="AD1391" i="16"/>
  <c r="AE1391" i="16"/>
  <c r="AF1391" i="16"/>
  <c r="AG1391" i="16"/>
  <c r="AH1391" i="16"/>
  <c r="AI1391" i="16"/>
  <c r="D1392" i="16"/>
  <c r="E1392" i="16"/>
  <c r="F1392" i="16"/>
  <c r="G1392" i="16"/>
  <c r="H1392" i="16"/>
  <c r="I1392" i="16"/>
  <c r="J1392" i="16"/>
  <c r="K1392" i="16"/>
  <c r="L1392" i="16"/>
  <c r="M1392" i="16"/>
  <c r="N1392" i="16"/>
  <c r="O1392" i="16"/>
  <c r="P1392" i="16"/>
  <c r="Q1392" i="16"/>
  <c r="R1392" i="16"/>
  <c r="S1392" i="16"/>
  <c r="T1392" i="16"/>
  <c r="U1392" i="16"/>
  <c r="V1392" i="16"/>
  <c r="W1392" i="16"/>
  <c r="X1392" i="16"/>
  <c r="Y1392" i="16"/>
  <c r="Z1392" i="16"/>
  <c r="AA1392" i="16"/>
  <c r="AB1392" i="16"/>
  <c r="AC1392" i="16"/>
  <c r="AD1392" i="16"/>
  <c r="AE1392" i="16"/>
  <c r="AF1392" i="16"/>
  <c r="AG1392" i="16"/>
  <c r="AH1392" i="16"/>
  <c r="AI1392" i="16"/>
  <c r="D1393" i="16"/>
  <c r="E1393" i="16"/>
  <c r="F1393" i="16"/>
  <c r="G1393" i="16"/>
  <c r="H1393" i="16"/>
  <c r="I1393" i="16"/>
  <c r="J1393" i="16"/>
  <c r="K1393" i="16"/>
  <c r="L1393" i="16"/>
  <c r="M1393" i="16"/>
  <c r="N1393" i="16"/>
  <c r="O1393" i="16"/>
  <c r="P1393" i="16"/>
  <c r="Q1393" i="16"/>
  <c r="R1393" i="16"/>
  <c r="S1393" i="16"/>
  <c r="T1393" i="16"/>
  <c r="U1393" i="16"/>
  <c r="V1393" i="16"/>
  <c r="W1393" i="16"/>
  <c r="X1393" i="16"/>
  <c r="Y1393" i="16"/>
  <c r="Z1393" i="16"/>
  <c r="AA1393" i="16"/>
  <c r="AB1393" i="16"/>
  <c r="AC1393" i="16"/>
  <c r="AD1393" i="16"/>
  <c r="AE1393" i="16"/>
  <c r="AF1393" i="16"/>
  <c r="AG1393" i="16"/>
  <c r="AH1393" i="16"/>
  <c r="AI1393" i="16"/>
  <c r="D1394" i="16"/>
  <c r="E1394" i="16"/>
  <c r="F1394" i="16"/>
  <c r="G1394" i="16"/>
  <c r="H1394" i="16"/>
  <c r="I1394" i="16"/>
  <c r="J1394" i="16"/>
  <c r="K1394" i="16"/>
  <c r="L1394" i="16"/>
  <c r="M1394" i="16"/>
  <c r="N1394" i="16"/>
  <c r="O1394" i="16"/>
  <c r="P1394" i="16"/>
  <c r="Q1394" i="16"/>
  <c r="R1394" i="16"/>
  <c r="S1394" i="16"/>
  <c r="T1394" i="16"/>
  <c r="U1394" i="16"/>
  <c r="V1394" i="16"/>
  <c r="W1394" i="16"/>
  <c r="X1394" i="16"/>
  <c r="Y1394" i="16"/>
  <c r="Z1394" i="16"/>
  <c r="AA1394" i="16"/>
  <c r="AB1394" i="16"/>
  <c r="AC1394" i="16"/>
  <c r="AD1394" i="16"/>
  <c r="AE1394" i="16"/>
  <c r="AF1394" i="16"/>
  <c r="AG1394" i="16"/>
  <c r="AH1394" i="16"/>
  <c r="AI1394" i="16"/>
  <c r="D1395" i="16"/>
  <c r="E1395" i="16"/>
  <c r="F1395" i="16"/>
  <c r="G1395" i="16"/>
  <c r="H1395" i="16"/>
  <c r="I1395" i="16"/>
  <c r="J1395" i="16"/>
  <c r="K1395" i="16"/>
  <c r="L1395" i="16"/>
  <c r="M1395" i="16"/>
  <c r="N1395" i="16"/>
  <c r="O1395" i="16"/>
  <c r="P1395" i="16"/>
  <c r="Q1395" i="16"/>
  <c r="R1395" i="16"/>
  <c r="S1395" i="16"/>
  <c r="T1395" i="16"/>
  <c r="U1395" i="16"/>
  <c r="V1395" i="16"/>
  <c r="W1395" i="16"/>
  <c r="X1395" i="16"/>
  <c r="Y1395" i="16"/>
  <c r="Z1395" i="16"/>
  <c r="AA1395" i="16"/>
  <c r="AB1395" i="16"/>
  <c r="AC1395" i="16"/>
  <c r="AD1395" i="16"/>
  <c r="AE1395" i="16"/>
  <c r="AF1395" i="16"/>
  <c r="AG1395" i="16"/>
  <c r="AH1395" i="16"/>
  <c r="AI1395" i="16"/>
  <c r="D1396" i="16"/>
  <c r="E1396" i="16"/>
  <c r="F1396" i="16"/>
  <c r="G1396" i="16"/>
  <c r="H1396" i="16"/>
  <c r="I1396" i="16"/>
  <c r="J1396" i="16"/>
  <c r="K1396" i="16"/>
  <c r="L1396" i="16"/>
  <c r="M1396" i="16"/>
  <c r="N1396" i="16"/>
  <c r="O1396" i="16"/>
  <c r="P1396" i="16"/>
  <c r="Q1396" i="16"/>
  <c r="R1396" i="16"/>
  <c r="S1396" i="16"/>
  <c r="T1396" i="16"/>
  <c r="U1396" i="16"/>
  <c r="V1396" i="16"/>
  <c r="W1396" i="16"/>
  <c r="X1396" i="16"/>
  <c r="Y1396" i="16"/>
  <c r="Z1396" i="16"/>
  <c r="AA1396" i="16"/>
  <c r="AB1396" i="16"/>
  <c r="AC1396" i="16"/>
  <c r="AD1396" i="16"/>
  <c r="AE1396" i="16"/>
  <c r="AF1396" i="16"/>
  <c r="AG1396" i="16"/>
  <c r="AH1396" i="16"/>
  <c r="AI1396" i="16"/>
  <c r="D1397" i="16"/>
  <c r="E1397" i="16"/>
  <c r="F1397" i="16"/>
  <c r="G1397" i="16"/>
  <c r="H1397" i="16"/>
  <c r="I1397" i="16"/>
  <c r="J1397" i="16"/>
  <c r="K1397" i="16"/>
  <c r="L1397" i="16"/>
  <c r="M1397" i="16"/>
  <c r="N1397" i="16"/>
  <c r="O1397" i="16"/>
  <c r="P1397" i="16"/>
  <c r="Q1397" i="16"/>
  <c r="R1397" i="16"/>
  <c r="S1397" i="16"/>
  <c r="T1397" i="16"/>
  <c r="U1397" i="16"/>
  <c r="V1397" i="16"/>
  <c r="W1397" i="16"/>
  <c r="X1397" i="16"/>
  <c r="Y1397" i="16"/>
  <c r="Z1397" i="16"/>
  <c r="AA1397" i="16"/>
  <c r="AB1397" i="16"/>
  <c r="AC1397" i="16"/>
  <c r="AD1397" i="16"/>
  <c r="AE1397" i="16"/>
  <c r="AF1397" i="16"/>
  <c r="AG1397" i="16"/>
  <c r="AH1397" i="16"/>
  <c r="AI1397" i="16"/>
  <c r="D1398" i="16"/>
  <c r="E1398" i="16"/>
  <c r="F1398" i="16"/>
  <c r="G1398" i="16"/>
  <c r="H1398" i="16"/>
  <c r="I1398" i="16"/>
  <c r="J1398" i="16"/>
  <c r="K1398" i="16"/>
  <c r="L1398" i="16"/>
  <c r="M1398" i="16"/>
  <c r="N1398" i="16"/>
  <c r="O1398" i="16"/>
  <c r="P1398" i="16"/>
  <c r="Q1398" i="16"/>
  <c r="R1398" i="16"/>
  <c r="S1398" i="16"/>
  <c r="T1398" i="16"/>
  <c r="U1398" i="16"/>
  <c r="V1398" i="16"/>
  <c r="W1398" i="16"/>
  <c r="X1398" i="16"/>
  <c r="Y1398" i="16"/>
  <c r="Z1398" i="16"/>
  <c r="AA1398" i="16"/>
  <c r="AB1398" i="16"/>
  <c r="AC1398" i="16"/>
  <c r="AD1398" i="16"/>
  <c r="AE1398" i="16"/>
  <c r="AF1398" i="16"/>
  <c r="AG1398" i="16"/>
  <c r="AH1398" i="16"/>
  <c r="AI1398" i="16"/>
  <c r="D1399" i="16"/>
  <c r="E1399" i="16"/>
  <c r="F1399" i="16"/>
  <c r="G1399" i="16"/>
  <c r="H1399" i="16"/>
  <c r="I1399" i="16"/>
  <c r="J1399" i="16"/>
  <c r="K1399" i="16"/>
  <c r="L1399" i="16"/>
  <c r="M1399" i="16"/>
  <c r="N1399" i="16"/>
  <c r="O1399" i="16"/>
  <c r="P1399" i="16"/>
  <c r="Q1399" i="16"/>
  <c r="R1399" i="16"/>
  <c r="S1399" i="16"/>
  <c r="T1399" i="16"/>
  <c r="U1399" i="16"/>
  <c r="V1399" i="16"/>
  <c r="W1399" i="16"/>
  <c r="X1399" i="16"/>
  <c r="Y1399" i="16"/>
  <c r="Z1399" i="16"/>
  <c r="AA1399" i="16"/>
  <c r="AB1399" i="16"/>
  <c r="AC1399" i="16"/>
  <c r="AD1399" i="16"/>
  <c r="AE1399" i="16"/>
  <c r="AF1399" i="16"/>
  <c r="AG1399" i="16"/>
  <c r="AH1399" i="16"/>
  <c r="AI1399" i="16"/>
  <c r="D1400" i="16"/>
  <c r="E1400" i="16"/>
  <c r="F1400" i="16"/>
  <c r="G1400" i="16"/>
  <c r="H1400" i="16"/>
  <c r="I1400" i="16"/>
  <c r="J1400" i="16"/>
  <c r="K1400" i="16"/>
  <c r="L1400" i="16"/>
  <c r="M1400" i="16"/>
  <c r="N1400" i="16"/>
  <c r="O1400" i="16"/>
  <c r="P1400" i="16"/>
  <c r="Q1400" i="16"/>
  <c r="R1400" i="16"/>
  <c r="S1400" i="16"/>
  <c r="T1400" i="16"/>
  <c r="U1400" i="16"/>
  <c r="V1400" i="16"/>
  <c r="W1400" i="16"/>
  <c r="X1400" i="16"/>
  <c r="Y1400" i="16"/>
  <c r="Z1400" i="16"/>
  <c r="AA1400" i="16"/>
  <c r="AB1400" i="16"/>
  <c r="AC1400" i="16"/>
  <c r="AD1400" i="16"/>
  <c r="AE1400" i="16"/>
  <c r="AF1400" i="16"/>
  <c r="AG1400" i="16"/>
  <c r="AH1400" i="16"/>
  <c r="AI1400" i="16"/>
  <c r="D1401" i="16"/>
  <c r="E1401" i="16"/>
  <c r="F1401" i="16"/>
  <c r="G1401" i="16"/>
  <c r="H1401" i="16"/>
  <c r="I1401" i="16"/>
  <c r="J1401" i="16"/>
  <c r="K1401" i="16"/>
  <c r="L1401" i="16"/>
  <c r="M1401" i="16"/>
  <c r="N1401" i="16"/>
  <c r="O1401" i="16"/>
  <c r="P1401" i="16"/>
  <c r="Q1401" i="16"/>
  <c r="R1401" i="16"/>
  <c r="S1401" i="16"/>
  <c r="T1401" i="16"/>
  <c r="U1401" i="16"/>
  <c r="V1401" i="16"/>
  <c r="W1401" i="16"/>
  <c r="X1401" i="16"/>
  <c r="Y1401" i="16"/>
  <c r="Z1401" i="16"/>
  <c r="AA1401" i="16"/>
  <c r="AB1401" i="16"/>
  <c r="AC1401" i="16"/>
  <c r="AD1401" i="16"/>
  <c r="AE1401" i="16"/>
  <c r="AF1401" i="16"/>
  <c r="AG1401" i="16"/>
  <c r="AH1401" i="16"/>
  <c r="AI1401" i="16"/>
  <c r="D1402" i="16"/>
  <c r="E1402" i="16"/>
  <c r="F1402" i="16"/>
  <c r="G1402" i="16"/>
  <c r="H1402" i="16"/>
  <c r="I1402" i="16"/>
  <c r="J1402" i="16"/>
  <c r="K1402" i="16"/>
  <c r="L1402" i="16"/>
  <c r="M1402" i="16"/>
  <c r="N1402" i="16"/>
  <c r="O1402" i="16"/>
  <c r="P1402" i="16"/>
  <c r="Q1402" i="16"/>
  <c r="R1402" i="16"/>
  <c r="S1402" i="16"/>
  <c r="T1402" i="16"/>
  <c r="U1402" i="16"/>
  <c r="V1402" i="16"/>
  <c r="W1402" i="16"/>
  <c r="X1402" i="16"/>
  <c r="Y1402" i="16"/>
  <c r="Z1402" i="16"/>
  <c r="AA1402" i="16"/>
  <c r="AB1402" i="16"/>
  <c r="AC1402" i="16"/>
  <c r="AD1402" i="16"/>
  <c r="AE1402" i="16"/>
  <c r="AF1402" i="16"/>
  <c r="AG1402" i="16"/>
  <c r="AH1402" i="16"/>
  <c r="AI1402" i="16"/>
  <c r="D1403" i="16"/>
  <c r="E1403" i="16"/>
  <c r="F1403" i="16"/>
  <c r="G1403" i="16"/>
  <c r="H1403" i="16"/>
  <c r="I1403" i="16"/>
  <c r="J1403" i="16"/>
  <c r="K1403" i="16"/>
  <c r="L1403" i="16"/>
  <c r="M1403" i="16"/>
  <c r="N1403" i="16"/>
  <c r="O1403" i="16"/>
  <c r="P1403" i="16"/>
  <c r="Q1403" i="16"/>
  <c r="R1403" i="16"/>
  <c r="S1403" i="16"/>
  <c r="T1403" i="16"/>
  <c r="U1403" i="16"/>
  <c r="V1403" i="16"/>
  <c r="W1403" i="16"/>
  <c r="X1403" i="16"/>
  <c r="Y1403" i="16"/>
  <c r="Z1403" i="16"/>
  <c r="AA1403" i="16"/>
  <c r="AB1403" i="16"/>
  <c r="AC1403" i="16"/>
  <c r="AD1403" i="16"/>
  <c r="AE1403" i="16"/>
  <c r="AF1403" i="16"/>
  <c r="AG1403" i="16"/>
  <c r="AH1403" i="16"/>
  <c r="AI1403" i="16"/>
  <c r="D1404" i="16"/>
  <c r="E1404" i="16"/>
  <c r="F1404" i="16"/>
  <c r="G1404" i="16"/>
  <c r="H1404" i="16"/>
  <c r="I1404" i="16"/>
  <c r="J1404" i="16"/>
  <c r="K1404" i="16"/>
  <c r="L1404" i="16"/>
  <c r="M1404" i="16"/>
  <c r="N1404" i="16"/>
  <c r="O1404" i="16"/>
  <c r="P1404" i="16"/>
  <c r="Q1404" i="16"/>
  <c r="R1404" i="16"/>
  <c r="S1404" i="16"/>
  <c r="T1404" i="16"/>
  <c r="U1404" i="16"/>
  <c r="V1404" i="16"/>
  <c r="W1404" i="16"/>
  <c r="X1404" i="16"/>
  <c r="Y1404" i="16"/>
  <c r="Z1404" i="16"/>
  <c r="AA1404" i="16"/>
  <c r="AB1404" i="16"/>
  <c r="AC1404" i="16"/>
  <c r="AD1404" i="16"/>
  <c r="AE1404" i="16"/>
  <c r="AF1404" i="16"/>
  <c r="AG1404" i="16"/>
  <c r="AH1404" i="16"/>
  <c r="AI1404" i="16"/>
  <c r="D1405" i="16"/>
  <c r="E1405" i="16"/>
  <c r="F1405" i="16"/>
  <c r="G1405" i="16"/>
  <c r="H1405" i="16"/>
  <c r="I1405" i="16"/>
  <c r="J1405" i="16"/>
  <c r="K1405" i="16"/>
  <c r="L1405" i="16"/>
  <c r="M1405" i="16"/>
  <c r="N1405" i="16"/>
  <c r="O1405" i="16"/>
  <c r="P1405" i="16"/>
  <c r="Q1405" i="16"/>
  <c r="R1405" i="16"/>
  <c r="S1405" i="16"/>
  <c r="T1405" i="16"/>
  <c r="U1405" i="16"/>
  <c r="V1405" i="16"/>
  <c r="W1405" i="16"/>
  <c r="X1405" i="16"/>
  <c r="Y1405" i="16"/>
  <c r="Z1405" i="16"/>
  <c r="AA1405" i="16"/>
  <c r="AB1405" i="16"/>
  <c r="AC1405" i="16"/>
  <c r="AD1405" i="16"/>
  <c r="AE1405" i="16"/>
  <c r="AF1405" i="16"/>
  <c r="AG1405" i="16"/>
  <c r="AH1405" i="16"/>
  <c r="AI1405" i="16"/>
  <c r="D1406" i="16"/>
  <c r="E1406" i="16"/>
  <c r="F1406" i="16"/>
  <c r="G1406" i="16"/>
  <c r="H1406" i="16"/>
  <c r="I1406" i="16"/>
  <c r="J1406" i="16"/>
  <c r="K1406" i="16"/>
  <c r="L1406" i="16"/>
  <c r="M1406" i="16"/>
  <c r="N1406" i="16"/>
  <c r="O1406" i="16"/>
  <c r="P1406" i="16"/>
  <c r="Q1406" i="16"/>
  <c r="R1406" i="16"/>
  <c r="S1406" i="16"/>
  <c r="T1406" i="16"/>
  <c r="U1406" i="16"/>
  <c r="V1406" i="16"/>
  <c r="W1406" i="16"/>
  <c r="X1406" i="16"/>
  <c r="Y1406" i="16"/>
  <c r="Z1406" i="16"/>
  <c r="AA1406" i="16"/>
  <c r="AB1406" i="16"/>
  <c r="AC1406" i="16"/>
  <c r="AD1406" i="16"/>
  <c r="AE1406" i="16"/>
  <c r="AF1406" i="16"/>
  <c r="AG1406" i="16"/>
  <c r="AH1406" i="16"/>
  <c r="AI1406" i="16"/>
  <c r="D1407" i="16"/>
  <c r="E1407" i="16"/>
  <c r="F1407" i="16"/>
  <c r="G1407" i="16"/>
  <c r="H1407" i="16"/>
  <c r="I1407" i="16"/>
  <c r="J1407" i="16"/>
  <c r="K1407" i="16"/>
  <c r="L1407" i="16"/>
  <c r="M1407" i="16"/>
  <c r="N1407" i="16"/>
  <c r="O1407" i="16"/>
  <c r="P1407" i="16"/>
  <c r="Q1407" i="16"/>
  <c r="R1407" i="16"/>
  <c r="S1407" i="16"/>
  <c r="T1407" i="16"/>
  <c r="U1407" i="16"/>
  <c r="V1407" i="16"/>
  <c r="W1407" i="16"/>
  <c r="X1407" i="16"/>
  <c r="Y1407" i="16"/>
  <c r="Z1407" i="16"/>
  <c r="AA1407" i="16"/>
  <c r="AB1407" i="16"/>
  <c r="AC1407" i="16"/>
  <c r="AD1407" i="16"/>
  <c r="AE1407" i="16"/>
  <c r="AF1407" i="16"/>
  <c r="AG1407" i="16"/>
  <c r="AH1407" i="16"/>
  <c r="AI1407" i="16"/>
  <c r="D1408" i="16"/>
  <c r="E1408" i="16"/>
  <c r="F1408" i="16"/>
  <c r="G1408" i="16"/>
  <c r="H1408" i="16"/>
  <c r="I1408" i="16"/>
  <c r="J1408" i="16"/>
  <c r="K1408" i="16"/>
  <c r="L1408" i="16"/>
  <c r="M1408" i="16"/>
  <c r="N1408" i="16"/>
  <c r="O1408" i="16"/>
  <c r="P1408" i="16"/>
  <c r="Q1408" i="16"/>
  <c r="R1408" i="16"/>
  <c r="S1408" i="16"/>
  <c r="T1408" i="16"/>
  <c r="U1408" i="16"/>
  <c r="V1408" i="16"/>
  <c r="W1408" i="16"/>
  <c r="X1408" i="16"/>
  <c r="Y1408" i="16"/>
  <c r="Z1408" i="16"/>
  <c r="AA1408" i="16"/>
  <c r="AB1408" i="16"/>
  <c r="AC1408" i="16"/>
  <c r="AD1408" i="16"/>
  <c r="AE1408" i="16"/>
  <c r="AF1408" i="16"/>
  <c r="AG1408" i="16"/>
  <c r="AH1408" i="16"/>
  <c r="AI1408" i="16"/>
  <c r="D1409" i="16"/>
  <c r="E1409" i="16"/>
  <c r="F1409" i="16"/>
  <c r="G1409" i="16"/>
  <c r="H1409" i="16"/>
  <c r="I1409" i="16"/>
  <c r="J1409" i="16"/>
  <c r="K1409" i="16"/>
  <c r="L1409" i="16"/>
  <c r="M1409" i="16"/>
  <c r="N1409" i="16"/>
  <c r="O1409" i="16"/>
  <c r="P1409" i="16"/>
  <c r="Q1409" i="16"/>
  <c r="R1409" i="16"/>
  <c r="S1409" i="16"/>
  <c r="T1409" i="16"/>
  <c r="U1409" i="16"/>
  <c r="V1409" i="16"/>
  <c r="W1409" i="16"/>
  <c r="X1409" i="16"/>
  <c r="Y1409" i="16"/>
  <c r="Z1409" i="16"/>
  <c r="AA1409" i="16"/>
  <c r="AB1409" i="16"/>
  <c r="AC1409" i="16"/>
  <c r="AD1409" i="16"/>
  <c r="AE1409" i="16"/>
  <c r="AF1409" i="16"/>
  <c r="AG1409" i="16"/>
  <c r="AH1409" i="16"/>
  <c r="AI1409" i="16"/>
  <c r="D1410" i="16"/>
  <c r="E1410" i="16"/>
  <c r="F1410" i="16"/>
  <c r="G1410" i="16"/>
  <c r="H1410" i="16"/>
  <c r="I1410" i="16"/>
  <c r="J1410" i="16"/>
  <c r="K1410" i="16"/>
  <c r="L1410" i="16"/>
  <c r="M1410" i="16"/>
  <c r="N1410" i="16"/>
  <c r="O1410" i="16"/>
  <c r="P1410" i="16"/>
  <c r="Q1410" i="16"/>
  <c r="R1410" i="16"/>
  <c r="S1410" i="16"/>
  <c r="T1410" i="16"/>
  <c r="U1410" i="16"/>
  <c r="V1410" i="16"/>
  <c r="W1410" i="16"/>
  <c r="X1410" i="16"/>
  <c r="Y1410" i="16"/>
  <c r="Z1410" i="16"/>
  <c r="AA1410" i="16"/>
  <c r="AB1410" i="16"/>
  <c r="AC1410" i="16"/>
  <c r="AD1410" i="16"/>
  <c r="AE1410" i="16"/>
  <c r="AF1410" i="16"/>
  <c r="AG1410" i="16"/>
  <c r="AH1410" i="16"/>
  <c r="AI1410" i="16"/>
  <c r="D1411" i="16"/>
  <c r="E1411" i="16"/>
  <c r="F1411" i="16"/>
  <c r="G1411" i="16"/>
  <c r="H1411" i="16"/>
  <c r="I1411" i="16"/>
  <c r="J1411" i="16"/>
  <c r="K1411" i="16"/>
  <c r="L1411" i="16"/>
  <c r="M1411" i="16"/>
  <c r="N1411" i="16"/>
  <c r="O1411" i="16"/>
  <c r="P1411" i="16"/>
  <c r="Q1411" i="16"/>
  <c r="R1411" i="16"/>
  <c r="S1411" i="16"/>
  <c r="T1411" i="16"/>
  <c r="U1411" i="16"/>
  <c r="V1411" i="16"/>
  <c r="W1411" i="16"/>
  <c r="X1411" i="16"/>
  <c r="Y1411" i="16"/>
  <c r="Z1411" i="16"/>
  <c r="AA1411" i="16"/>
  <c r="AB1411" i="16"/>
  <c r="AC1411" i="16"/>
  <c r="AD1411" i="16"/>
  <c r="AE1411" i="16"/>
  <c r="AF1411" i="16"/>
  <c r="AG1411" i="16"/>
  <c r="AH1411" i="16"/>
  <c r="AI1411" i="16"/>
  <c r="D1412" i="16"/>
  <c r="E1412" i="16"/>
  <c r="F1412" i="16"/>
  <c r="G1412" i="16"/>
  <c r="H1412" i="16"/>
  <c r="I1412" i="16"/>
  <c r="J1412" i="16"/>
  <c r="K1412" i="16"/>
  <c r="L1412" i="16"/>
  <c r="M1412" i="16"/>
  <c r="N1412" i="16"/>
  <c r="O1412" i="16"/>
  <c r="P1412" i="16"/>
  <c r="Q1412" i="16"/>
  <c r="R1412" i="16"/>
  <c r="S1412" i="16"/>
  <c r="T1412" i="16"/>
  <c r="U1412" i="16"/>
  <c r="V1412" i="16"/>
  <c r="W1412" i="16"/>
  <c r="X1412" i="16"/>
  <c r="Y1412" i="16"/>
  <c r="Z1412" i="16"/>
  <c r="AA1412" i="16"/>
  <c r="AB1412" i="16"/>
  <c r="AC1412" i="16"/>
  <c r="AD1412" i="16"/>
  <c r="AE1412" i="16"/>
  <c r="AF1412" i="16"/>
  <c r="AG1412" i="16"/>
  <c r="AH1412" i="16"/>
  <c r="AI1412" i="16"/>
  <c r="D1413" i="16"/>
  <c r="E1413" i="16"/>
  <c r="F1413" i="16"/>
  <c r="G1413" i="16"/>
  <c r="H1413" i="16"/>
  <c r="I1413" i="16"/>
  <c r="J1413" i="16"/>
  <c r="K1413" i="16"/>
  <c r="L1413" i="16"/>
  <c r="M1413" i="16"/>
  <c r="N1413" i="16"/>
  <c r="O1413" i="16"/>
  <c r="P1413" i="16"/>
  <c r="Q1413" i="16"/>
  <c r="R1413" i="16"/>
  <c r="S1413" i="16"/>
  <c r="T1413" i="16"/>
  <c r="U1413" i="16"/>
  <c r="V1413" i="16"/>
  <c r="W1413" i="16"/>
  <c r="X1413" i="16"/>
  <c r="Y1413" i="16"/>
  <c r="Z1413" i="16"/>
  <c r="AA1413" i="16"/>
  <c r="AB1413" i="16"/>
  <c r="AC1413" i="16"/>
  <c r="AD1413" i="16"/>
  <c r="AE1413" i="16"/>
  <c r="AF1413" i="16"/>
  <c r="AG1413" i="16"/>
  <c r="AH1413" i="16"/>
  <c r="AI1413" i="16"/>
  <c r="D1414" i="16"/>
  <c r="E1414" i="16"/>
  <c r="F1414" i="16"/>
  <c r="G1414" i="16"/>
  <c r="H1414" i="16"/>
  <c r="I1414" i="16"/>
  <c r="J1414" i="16"/>
  <c r="K1414" i="16"/>
  <c r="L1414" i="16"/>
  <c r="M1414" i="16"/>
  <c r="N1414" i="16"/>
  <c r="O1414" i="16"/>
  <c r="P1414" i="16"/>
  <c r="Q1414" i="16"/>
  <c r="R1414" i="16"/>
  <c r="S1414" i="16"/>
  <c r="T1414" i="16"/>
  <c r="U1414" i="16"/>
  <c r="V1414" i="16"/>
  <c r="W1414" i="16"/>
  <c r="X1414" i="16"/>
  <c r="Y1414" i="16"/>
  <c r="Z1414" i="16"/>
  <c r="AA1414" i="16"/>
  <c r="AB1414" i="16"/>
  <c r="AC1414" i="16"/>
  <c r="AD1414" i="16"/>
  <c r="AE1414" i="16"/>
  <c r="AF1414" i="16"/>
  <c r="AG1414" i="16"/>
  <c r="AH1414" i="16"/>
  <c r="AI1414" i="16"/>
  <c r="D1415" i="16"/>
  <c r="E1415" i="16"/>
  <c r="F1415" i="16"/>
  <c r="G1415" i="16"/>
  <c r="H1415" i="16"/>
  <c r="I1415" i="16"/>
  <c r="J1415" i="16"/>
  <c r="K1415" i="16"/>
  <c r="L1415" i="16"/>
  <c r="M1415" i="16"/>
  <c r="N1415" i="16"/>
  <c r="O1415" i="16"/>
  <c r="P1415" i="16"/>
  <c r="Q1415" i="16"/>
  <c r="R1415" i="16"/>
  <c r="S1415" i="16"/>
  <c r="T1415" i="16"/>
  <c r="U1415" i="16"/>
  <c r="V1415" i="16"/>
  <c r="W1415" i="16"/>
  <c r="X1415" i="16"/>
  <c r="Y1415" i="16"/>
  <c r="Z1415" i="16"/>
  <c r="AA1415" i="16"/>
  <c r="AB1415" i="16"/>
  <c r="AC1415" i="16"/>
  <c r="AD1415" i="16"/>
  <c r="AE1415" i="16"/>
  <c r="AF1415" i="16"/>
  <c r="AG1415" i="16"/>
  <c r="AH1415" i="16"/>
  <c r="AI1415" i="16"/>
  <c r="D1416" i="16"/>
  <c r="E1416" i="16"/>
  <c r="F1416" i="16"/>
  <c r="G1416" i="16"/>
  <c r="H1416" i="16"/>
  <c r="I1416" i="16"/>
  <c r="J1416" i="16"/>
  <c r="K1416" i="16"/>
  <c r="L1416" i="16"/>
  <c r="M1416" i="16"/>
  <c r="N1416" i="16"/>
  <c r="O1416" i="16"/>
  <c r="P1416" i="16"/>
  <c r="Q1416" i="16"/>
  <c r="R1416" i="16"/>
  <c r="S1416" i="16"/>
  <c r="T1416" i="16"/>
  <c r="U1416" i="16"/>
  <c r="V1416" i="16"/>
  <c r="W1416" i="16"/>
  <c r="X1416" i="16"/>
  <c r="Y1416" i="16"/>
  <c r="Z1416" i="16"/>
  <c r="AA1416" i="16"/>
  <c r="AB1416" i="16"/>
  <c r="AC1416" i="16"/>
  <c r="AD1416" i="16"/>
  <c r="AE1416" i="16"/>
  <c r="AF1416" i="16"/>
  <c r="AG1416" i="16"/>
  <c r="AH1416" i="16"/>
  <c r="AI1416" i="16"/>
  <c r="D1417" i="16"/>
  <c r="E1417" i="16"/>
  <c r="F1417" i="16"/>
  <c r="G1417" i="16"/>
  <c r="H1417" i="16"/>
  <c r="I1417" i="16"/>
  <c r="J1417" i="16"/>
  <c r="K1417" i="16"/>
  <c r="L1417" i="16"/>
  <c r="M1417" i="16"/>
  <c r="N1417" i="16"/>
  <c r="O1417" i="16"/>
  <c r="P1417" i="16"/>
  <c r="Q1417" i="16"/>
  <c r="R1417" i="16"/>
  <c r="S1417" i="16"/>
  <c r="T1417" i="16"/>
  <c r="U1417" i="16"/>
  <c r="V1417" i="16"/>
  <c r="W1417" i="16"/>
  <c r="X1417" i="16"/>
  <c r="Y1417" i="16"/>
  <c r="Z1417" i="16"/>
  <c r="AA1417" i="16"/>
  <c r="AB1417" i="16"/>
  <c r="AC1417" i="16"/>
  <c r="AD1417" i="16"/>
  <c r="AE1417" i="16"/>
  <c r="AF1417" i="16"/>
  <c r="AG1417" i="16"/>
  <c r="AH1417" i="16"/>
  <c r="AI1417" i="16"/>
  <c r="D1418" i="16"/>
  <c r="E1418" i="16"/>
  <c r="F1418" i="16"/>
  <c r="G1418" i="16"/>
  <c r="H1418" i="16"/>
  <c r="I1418" i="16"/>
  <c r="J1418" i="16"/>
  <c r="K1418" i="16"/>
  <c r="L1418" i="16"/>
  <c r="M1418" i="16"/>
  <c r="N1418" i="16"/>
  <c r="O1418" i="16"/>
  <c r="P1418" i="16"/>
  <c r="Q1418" i="16"/>
  <c r="R1418" i="16"/>
  <c r="S1418" i="16"/>
  <c r="T1418" i="16"/>
  <c r="U1418" i="16"/>
  <c r="V1418" i="16"/>
  <c r="W1418" i="16"/>
  <c r="X1418" i="16"/>
  <c r="Y1418" i="16"/>
  <c r="Z1418" i="16"/>
  <c r="AA1418" i="16"/>
  <c r="AB1418" i="16"/>
  <c r="AC1418" i="16"/>
  <c r="AD1418" i="16"/>
  <c r="AE1418" i="16"/>
  <c r="AF1418" i="16"/>
  <c r="AG1418" i="16"/>
  <c r="AH1418" i="16"/>
  <c r="AI1418" i="16"/>
  <c r="D1419" i="16"/>
  <c r="E1419" i="16"/>
  <c r="F1419" i="16"/>
  <c r="G1419" i="16"/>
  <c r="H1419" i="16"/>
  <c r="I1419" i="16"/>
  <c r="J1419" i="16"/>
  <c r="K1419" i="16"/>
  <c r="L1419" i="16"/>
  <c r="M1419" i="16"/>
  <c r="N1419" i="16"/>
  <c r="O1419" i="16"/>
  <c r="P1419" i="16"/>
  <c r="Q1419" i="16"/>
  <c r="R1419" i="16"/>
  <c r="S1419" i="16"/>
  <c r="T1419" i="16"/>
  <c r="U1419" i="16"/>
  <c r="V1419" i="16"/>
  <c r="W1419" i="16"/>
  <c r="X1419" i="16"/>
  <c r="Y1419" i="16"/>
  <c r="Z1419" i="16"/>
  <c r="AA1419" i="16"/>
  <c r="AB1419" i="16"/>
  <c r="AC1419" i="16"/>
  <c r="AD1419" i="16"/>
  <c r="AE1419" i="16"/>
  <c r="AF1419" i="16"/>
  <c r="AG1419" i="16"/>
  <c r="AH1419" i="16"/>
  <c r="AI1419" i="16"/>
  <c r="D1420" i="16"/>
  <c r="E1420" i="16"/>
  <c r="F1420" i="16"/>
  <c r="G1420" i="16"/>
  <c r="H1420" i="16"/>
  <c r="I1420" i="16"/>
  <c r="J1420" i="16"/>
  <c r="K1420" i="16"/>
  <c r="L1420" i="16"/>
  <c r="M1420" i="16"/>
  <c r="N1420" i="16"/>
  <c r="O1420" i="16"/>
  <c r="P1420" i="16"/>
  <c r="Q1420" i="16"/>
  <c r="R1420" i="16"/>
  <c r="S1420" i="16"/>
  <c r="T1420" i="16"/>
  <c r="U1420" i="16"/>
  <c r="V1420" i="16"/>
  <c r="W1420" i="16"/>
  <c r="X1420" i="16"/>
  <c r="Y1420" i="16"/>
  <c r="Z1420" i="16"/>
  <c r="AA1420" i="16"/>
  <c r="AB1420" i="16"/>
  <c r="AC1420" i="16"/>
  <c r="AD1420" i="16"/>
  <c r="AE1420" i="16"/>
  <c r="AF1420" i="16"/>
  <c r="AG1420" i="16"/>
  <c r="AH1420" i="16"/>
  <c r="AI1420" i="16"/>
  <c r="D1421" i="16"/>
  <c r="E1421" i="16"/>
  <c r="F1421" i="16"/>
  <c r="G1421" i="16"/>
  <c r="H1421" i="16"/>
  <c r="I1421" i="16"/>
  <c r="J1421" i="16"/>
  <c r="K1421" i="16"/>
  <c r="L1421" i="16"/>
  <c r="M1421" i="16"/>
  <c r="N1421" i="16"/>
  <c r="O1421" i="16"/>
  <c r="P1421" i="16"/>
  <c r="Q1421" i="16"/>
  <c r="R1421" i="16"/>
  <c r="S1421" i="16"/>
  <c r="T1421" i="16"/>
  <c r="U1421" i="16"/>
  <c r="V1421" i="16"/>
  <c r="W1421" i="16"/>
  <c r="X1421" i="16"/>
  <c r="Y1421" i="16"/>
  <c r="Z1421" i="16"/>
  <c r="AA1421" i="16"/>
  <c r="AB1421" i="16"/>
  <c r="AC1421" i="16"/>
  <c r="AD1421" i="16"/>
  <c r="AE1421" i="16"/>
  <c r="AF1421" i="16"/>
  <c r="AG1421" i="16"/>
  <c r="AH1421" i="16"/>
  <c r="AI1421" i="16"/>
  <c r="D1422" i="16"/>
  <c r="E1422" i="16"/>
  <c r="F1422" i="16"/>
  <c r="G1422" i="16"/>
  <c r="H1422" i="16"/>
  <c r="I1422" i="16"/>
  <c r="J1422" i="16"/>
  <c r="K1422" i="16"/>
  <c r="L1422" i="16"/>
  <c r="M1422" i="16"/>
  <c r="N1422" i="16"/>
  <c r="O1422" i="16"/>
  <c r="P1422" i="16"/>
  <c r="Q1422" i="16"/>
  <c r="R1422" i="16"/>
  <c r="S1422" i="16"/>
  <c r="T1422" i="16"/>
  <c r="U1422" i="16"/>
  <c r="V1422" i="16"/>
  <c r="W1422" i="16"/>
  <c r="X1422" i="16"/>
  <c r="Y1422" i="16"/>
  <c r="Z1422" i="16"/>
  <c r="AA1422" i="16"/>
  <c r="AB1422" i="16"/>
  <c r="AC1422" i="16"/>
  <c r="AD1422" i="16"/>
  <c r="AE1422" i="16"/>
  <c r="AF1422" i="16"/>
  <c r="AG1422" i="16"/>
  <c r="AH1422" i="16"/>
  <c r="AI1422" i="16"/>
  <c r="D1423" i="16"/>
  <c r="E1423" i="16"/>
  <c r="F1423" i="16"/>
  <c r="G1423" i="16"/>
  <c r="H1423" i="16"/>
  <c r="I1423" i="16"/>
  <c r="J1423" i="16"/>
  <c r="K1423" i="16"/>
  <c r="L1423" i="16"/>
  <c r="M1423" i="16"/>
  <c r="N1423" i="16"/>
  <c r="O1423" i="16"/>
  <c r="P1423" i="16"/>
  <c r="Q1423" i="16"/>
  <c r="R1423" i="16"/>
  <c r="S1423" i="16"/>
  <c r="T1423" i="16"/>
  <c r="U1423" i="16"/>
  <c r="V1423" i="16"/>
  <c r="W1423" i="16"/>
  <c r="X1423" i="16"/>
  <c r="Y1423" i="16"/>
  <c r="Z1423" i="16"/>
  <c r="AA1423" i="16"/>
  <c r="AB1423" i="16"/>
  <c r="AC1423" i="16"/>
  <c r="AD1423" i="16"/>
  <c r="AE1423" i="16"/>
  <c r="AF1423" i="16"/>
  <c r="AG1423" i="16"/>
  <c r="AH1423" i="16"/>
  <c r="AI1423" i="16"/>
  <c r="D1424" i="16"/>
  <c r="E1424" i="16"/>
  <c r="F1424" i="16"/>
  <c r="G1424" i="16"/>
  <c r="H1424" i="16"/>
  <c r="I1424" i="16"/>
  <c r="J1424" i="16"/>
  <c r="K1424" i="16"/>
  <c r="L1424" i="16"/>
  <c r="M1424" i="16"/>
  <c r="N1424" i="16"/>
  <c r="O1424" i="16"/>
  <c r="P1424" i="16"/>
  <c r="Q1424" i="16"/>
  <c r="R1424" i="16"/>
  <c r="S1424" i="16"/>
  <c r="T1424" i="16"/>
  <c r="U1424" i="16"/>
  <c r="V1424" i="16"/>
  <c r="W1424" i="16"/>
  <c r="X1424" i="16"/>
  <c r="Y1424" i="16"/>
  <c r="Z1424" i="16"/>
  <c r="AA1424" i="16"/>
  <c r="AB1424" i="16"/>
  <c r="AC1424" i="16"/>
  <c r="AD1424" i="16"/>
  <c r="AE1424" i="16"/>
  <c r="AF1424" i="16"/>
  <c r="AG1424" i="16"/>
  <c r="AH1424" i="16"/>
  <c r="AI1424" i="16"/>
  <c r="D1425" i="16"/>
  <c r="E1425" i="16"/>
  <c r="F1425" i="16"/>
  <c r="G1425" i="16"/>
  <c r="H1425" i="16"/>
  <c r="I1425" i="16"/>
  <c r="J1425" i="16"/>
  <c r="K1425" i="16"/>
  <c r="L1425" i="16"/>
  <c r="M1425" i="16"/>
  <c r="N1425" i="16"/>
  <c r="O1425" i="16"/>
  <c r="P1425" i="16"/>
  <c r="Q1425" i="16"/>
  <c r="R1425" i="16"/>
  <c r="S1425" i="16"/>
  <c r="T1425" i="16"/>
  <c r="U1425" i="16"/>
  <c r="V1425" i="16"/>
  <c r="W1425" i="16"/>
  <c r="X1425" i="16"/>
  <c r="Y1425" i="16"/>
  <c r="Z1425" i="16"/>
  <c r="AA1425" i="16"/>
  <c r="AB1425" i="16"/>
  <c r="AC1425" i="16"/>
  <c r="AD1425" i="16"/>
  <c r="AE1425" i="16"/>
  <c r="AF1425" i="16"/>
  <c r="AG1425" i="16"/>
  <c r="AH1425" i="16"/>
  <c r="AI1425" i="16"/>
  <c r="D1426" i="16"/>
  <c r="E1426" i="16"/>
  <c r="F1426" i="16"/>
  <c r="G1426" i="16"/>
  <c r="H1426" i="16"/>
  <c r="I1426" i="16"/>
  <c r="J1426" i="16"/>
  <c r="K1426" i="16"/>
  <c r="L1426" i="16"/>
  <c r="M1426" i="16"/>
  <c r="N1426" i="16"/>
  <c r="O1426" i="16"/>
  <c r="P1426" i="16"/>
  <c r="Q1426" i="16"/>
  <c r="R1426" i="16"/>
  <c r="S1426" i="16"/>
  <c r="T1426" i="16"/>
  <c r="U1426" i="16"/>
  <c r="V1426" i="16"/>
  <c r="W1426" i="16"/>
  <c r="X1426" i="16"/>
  <c r="Y1426" i="16"/>
  <c r="Z1426" i="16"/>
  <c r="AA1426" i="16"/>
  <c r="AB1426" i="16"/>
  <c r="AC1426" i="16"/>
  <c r="AD1426" i="16"/>
  <c r="AE1426" i="16"/>
  <c r="AF1426" i="16"/>
  <c r="AG1426" i="16"/>
  <c r="AH1426" i="16"/>
  <c r="AI1426" i="16"/>
  <c r="D1427" i="16"/>
  <c r="E1427" i="16"/>
  <c r="F1427" i="16"/>
  <c r="G1427" i="16"/>
  <c r="H1427" i="16"/>
  <c r="I1427" i="16"/>
  <c r="J1427" i="16"/>
  <c r="K1427" i="16"/>
  <c r="L1427" i="16"/>
  <c r="M1427" i="16"/>
  <c r="N1427" i="16"/>
  <c r="O1427" i="16"/>
  <c r="P1427" i="16"/>
  <c r="Q1427" i="16"/>
  <c r="R1427" i="16"/>
  <c r="S1427" i="16"/>
  <c r="T1427" i="16"/>
  <c r="U1427" i="16"/>
  <c r="V1427" i="16"/>
  <c r="W1427" i="16"/>
  <c r="X1427" i="16"/>
  <c r="Y1427" i="16"/>
  <c r="Z1427" i="16"/>
  <c r="AA1427" i="16"/>
  <c r="AB1427" i="16"/>
  <c r="AC1427" i="16"/>
  <c r="AD1427" i="16"/>
  <c r="AE1427" i="16"/>
  <c r="AF1427" i="16"/>
  <c r="AG1427" i="16"/>
  <c r="AH1427" i="16"/>
  <c r="AI1427" i="16"/>
  <c r="D1428" i="16"/>
  <c r="E1428" i="16"/>
  <c r="F1428" i="16"/>
  <c r="G1428" i="16"/>
  <c r="H1428" i="16"/>
  <c r="I1428" i="16"/>
  <c r="J1428" i="16"/>
  <c r="K1428" i="16"/>
  <c r="L1428" i="16"/>
  <c r="M1428" i="16"/>
  <c r="N1428" i="16"/>
  <c r="O1428" i="16"/>
  <c r="P1428" i="16"/>
  <c r="Q1428" i="16"/>
  <c r="R1428" i="16"/>
  <c r="S1428" i="16"/>
  <c r="T1428" i="16"/>
  <c r="U1428" i="16"/>
  <c r="V1428" i="16"/>
  <c r="W1428" i="16"/>
  <c r="X1428" i="16"/>
  <c r="Y1428" i="16"/>
  <c r="Z1428" i="16"/>
  <c r="AA1428" i="16"/>
  <c r="AB1428" i="16"/>
  <c r="AC1428" i="16"/>
  <c r="AD1428" i="16"/>
  <c r="AE1428" i="16"/>
  <c r="AF1428" i="16"/>
  <c r="AG1428" i="16"/>
  <c r="AH1428" i="16"/>
  <c r="AI1428" i="16"/>
  <c r="D1429" i="16"/>
  <c r="E1429" i="16"/>
  <c r="F1429" i="16"/>
  <c r="G1429" i="16"/>
  <c r="H1429" i="16"/>
  <c r="I1429" i="16"/>
  <c r="J1429" i="16"/>
  <c r="K1429" i="16"/>
  <c r="L1429" i="16"/>
  <c r="M1429" i="16"/>
  <c r="N1429" i="16"/>
  <c r="O1429" i="16"/>
  <c r="P1429" i="16"/>
  <c r="Q1429" i="16"/>
  <c r="R1429" i="16"/>
  <c r="S1429" i="16"/>
  <c r="T1429" i="16"/>
  <c r="U1429" i="16"/>
  <c r="V1429" i="16"/>
  <c r="W1429" i="16"/>
  <c r="X1429" i="16"/>
  <c r="Y1429" i="16"/>
  <c r="Z1429" i="16"/>
  <c r="AA1429" i="16"/>
  <c r="AB1429" i="16"/>
  <c r="AC1429" i="16"/>
  <c r="AD1429" i="16"/>
  <c r="AE1429" i="16"/>
  <c r="AF1429" i="16"/>
  <c r="AG1429" i="16"/>
  <c r="AH1429" i="16"/>
  <c r="AI1429" i="16"/>
  <c r="D1430" i="16"/>
  <c r="E1430" i="16"/>
  <c r="F1430" i="16"/>
  <c r="G1430" i="16"/>
  <c r="H1430" i="16"/>
  <c r="I1430" i="16"/>
  <c r="J1430" i="16"/>
  <c r="K1430" i="16"/>
  <c r="L1430" i="16"/>
  <c r="M1430" i="16"/>
  <c r="N1430" i="16"/>
  <c r="O1430" i="16"/>
  <c r="P1430" i="16"/>
  <c r="Q1430" i="16"/>
  <c r="R1430" i="16"/>
  <c r="S1430" i="16"/>
  <c r="T1430" i="16"/>
  <c r="U1430" i="16"/>
  <c r="V1430" i="16"/>
  <c r="W1430" i="16"/>
  <c r="X1430" i="16"/>
  <c r="Y1430" i="16"/>
  <c r="Z1430" i="16"/>
  <c r="AA1430" i="16"/>
  <c r="AB1430" i="16"/>
  <c r="AC1430" i="16"/>
  <c r="AD1430" i="16"/>
  <c r="AE1430" i="16"/>
  <c r="AF1430" i="16"/>
  <c r="AG1430" i="16"/>
  <c r="AH1430" i="16"/>
  <c r="AI1430" i="16"/>
  <c r="D1431" i="16"/>
  <c r="E1431" i="16"/>
  <c r="F1431" i="16"/>
  <c r="G1431" i="16"/>
  <c r="H1431" i="16"/>
  <c r="I1431" i="16"/>
  <c r="J1431" i="16"/>
  <c r="K1431" i="16"/>
  <c r="L1431" i="16"/>
  <c r="M1431" i="16"/>
  <c r="N1431" i="16"/>
  <c r="O1431" i="16"/>
  <c r="P1431" i="16"/>
  <c r="Q1431" i="16"/>
  <c r="R1431" i="16"/>
  <c r="S1431" i="16"/>
  <c r="T1431" i="16"/>
  <c r="U1431" i="16"/>
  <c r="V1431" i="16"/>
  <c r="W1431" i="16"/>
  <c r="X1431" i="16"/>
  <c r="Y1431" i="16"/>
  <c r="Z1431" i="16"/>
  <c r="AA1431" i="16"/>
  <c r="AB1431" i="16"/>
  <c r="AC1431" i="16"/>
  <c r="AD1431" i="16"/>
  <c r="AE1431" i="16"/>
  <c r="AF1431" i="16"/>
  <c r="AG1431" i="16"/>
  <c r="AH1431" i="16"/>
  <c r="AI1431" i="16"/>
  <c r="D1432" i="16"/>
  <c r="E1432" i="16"/>
  <c r="F1432" i="16"/>
  <c r="G1432" i="16"/>
  <c r="H1432" i="16"/>
  <c r="I1432" i="16"/>
  <c r="J1432" i="16"/>
  <c r="K1432" i="16"/>
  <c r="L1432" i="16"/>
  <c r="M1432" i="16"/>
  <c r="N1432" i="16"/>
  <c r="O1432" i="16"/>
  <c r="P1432" i="16"/>
  <c r="Q1432" i="16"/>
  <c r="R1432" i="16"/>
  <c r="S1432" i="16"/>
  <c r="T1432" i="16"/>
  <c r="U1432" i="16"/>
  <c r="V1432" i="16"/>
  <c r="W1432" i="16"/>
  <c r="X1432" i="16"/>
  <c r="Y1432" i="16"/>
  <c r="Z1432" i="16"/>
  <c r="AA1432" i="16"/>
  <c r="AB1432" i="16"/>
  <c r="AC1432" i="16"/>
  <c r="AD1432" i="16"/>
  <c r="AE1432" i="16"/>
  <c r="AF1432" i="16"/>
  <c r="AG1432" i="16"/>
  <c r="AH1432" i="16"/>
  <c r="AI1432" i="16"/>
  <c r="D1433" i="16"/>
  <c r="E1433" i="16"/>
  <c r="F1433" i="16"/>
  <c r="G1433" i="16"/>
  <c r="H1433" i="16"/>
  <c r="I1433" i="16"/>
  <c r="J1433" i="16"/>
  <c r="K1433" i="16"/>
  <c r="L1433" i="16"/>
  <c r="M1433" i="16"/>
  <c r="N1433" i="16"/>
  <c r="O1433" i="16"/>
  <c r="P1433" i="16"/>
  <c r="Q1433" i="16"/>
  <c r="R1433" i="16"/>
  <c r="S1433" i="16"/>
  <c r="T1433" i="16"/>
  <c r="U1433" i="16"/>
  <c r="V1433" i="16"/>
  <c r="W1433" i="16"/>
  <c r="X1433" i="16"/>
  <c r="Y1433" i="16"/>
  <c r="Z1433" i="16"/>
  <c r="AA1433" i="16"/>
  <c r="AB1433" i="16"/>
  <c r="AC1433" i="16"/>
  <c r="AD1433" i="16"/>
  <c r="AE1433" i="16"/>
  <c r="AF1433" i="16"/>
  <c r="AG1433" i="16"/>
  <c r="AH1433" i="16"/>
  <c r="AI1433" i="16"/>
  <c r="D1434" i="16"/>
  <c r="E1434" i="16"/>
  <c r="F1434" i="16"/>
  <c r="G1434" i="16"/>
  <c r="H1434" i="16"/>
  <c r="I1434" i="16"/>
  <c r="J1434" i="16"/>
  <c r="K1434" i="16"/>
  <c r="L1434" i="16"/>
  <c r="M1434" i="16"/>
  <c r="N1434" i="16"/>
  <c r="O1434" i="16"/>
  <c r="P1434" i="16"/>
  <c r="Q1434" i="16"/>
  <c r="R1434" i="16"/>
  <c r="S1434" i="16"/>
  <c r="T1434" i="16"/>
  <c r="U1434" i="16"/>
  <c r="V1434" i="16"/>
  <c r="W1434" i="16"/>
  <c r="X1434" i="16"/>
  <c r="Y1434" i="16"/>
  <c r="Z1434" i="16"/>
  <c r="AA1434" i="16"/>
  <c r="AB1434" i="16"/>
  <c r="AC1434" i="16"/>
  <c r="AD1434" i="16"/>
  <c r="AE1434" i="16"/>
  <c r="AF1434" i="16"/>
  <c r="AG1434" i="16"/>
  <c r="AH1434" i="16"/>
  <c r="AI1434" i="16"/>
  <c r="D1435" i="16"/>
  <c r="E1435" i="16"/>
  <c r="F1435" i="16"/>
  <c r="G1435" i="16"/>
  <c r="H1435" i="16"/>
  <c r="I1435" i="16"/>
  <c r="J1435" i="16"/>
  <c r="K1435" i="16"/>
  <c r="L1435" i="16"/>
  <c r="M1435" i="16"/>
  <c r="N1435" i="16"/>
  <c r="O1435" i="16"/>
  <c r="P1435" i="16"/>
  <c r="Q1435" i="16"/>
  <c r="R1435" i="16"/>
  <c r="S1435" i="16"/>
  <c r="T1435" i="16"/>
  <c r="U1435" i="16"/>
  <c r="V1435" i="16"/>
  <c r="W1435" i="16"/>
  <c r="X1435" i="16"/>
  <c r="Y1435" i="16"/>
  <c r="Z1435" i="16"/>
  <c r="AA1435" i="16"/>
  <c r="AB1435" i="16"/>
  <c r="AC1435" i="16"/>
  <c r="AD1435" i="16"/>
  <c r="AE1435" i="16"/>
  <c r="AF1435" i="16"/>
  <c r="AG1435" i="16"/>
  <c r="AH1435" i="16"/>
  <c r="AI1435" i="16"/>
  <c r="D1436" i="16"/>
  <c r="E1436" i="16"/>
  <c r="F1436" i="16"/>
  <c r="G1436" i="16"/>
  <c r="H1436" i="16"/>
  <c r="I1436" i="16"/>
  <c r="J1436" i="16"/>
  <c r="K1436" i="16"/>
  <c r="L1436" i="16"/>
  <c r="M1436" i="16"/>
  <c r="N1436" i="16"/>
  <c r="O1436" i="16"/>
  <c r="P1436" i="16"/>
  <c r="Q1436" i="16"/>
  <c r="R1436" i="16"/>
  <c r="S1436" i="16"/>
  <c r="T1436" i="16"/>
  <c r="U1436" i="16"/>
  <c r="V1436" i="16"/>
  <c r="W1436" i="16"/>
  <c r="X1436" i="16"/>
  <c r="Y1436" i="16"/>
  <c r="Z1436" i="16"/>
  <c r="AA1436" i="16"/>
  <c r="AB1436" i="16"/>
  <c r="AC1436" i="16"/>
  <c r="AD1436" i="16"/>
  <c r="AE1436" i="16"/>
  <c r="AF1436" i="16"/>
  <c r="AG1436" i="16"/>
  <c r="AH1436" i="16"/>
  <c r="AI1436" i="16"/>
  <c r="D1437" i="16"/>
  <c r="E1437" i="16"/>
  <c r="F1437" i="16"/>
  <c r="G1437" i="16"/>
  <c r="H1437" i="16"/>
  <c r="I1437" i="16"/>
  <c r="J1437" i="16"/>
  <c r="K1437" i="16"/>
  <c r="L1437" i="16"/>
  <c r="M1437" i="16"/>
  <c r="N1437" i="16"/>
  <c r="O1437" i="16"/>
  <c r="P1437" i="16"/>
  <c r="Q1437" i="16"/>
  <c r="R1437" i="16"/>
  <c r="S1437" i="16"/>
  <c r="T1437" i="16"/>
  <c r="U1437" i="16"/>
  <c r="V1437" i="16"/>
  <c r="W1437" i="16"/>
  <c r="X1437" i="16"/>
  <c r="Y1437" i="16"/>
  <c r="Z1437" i="16"/>
  <c r="AA1437" i="16"/>
  <c r="AB1437" i="16"/>
  <c r="AC1437" i="16"/>
  <c r="AD1437" i="16"/>
  <c r="AE1437" i="16"/>
  <c r="AF1437" i="16"/>
  <c r="AG1437" i="16"/>
  <c r="AH1437" i="16"/>
  <c r="AI1437" i="16"/>
  <c r="D1438" i="16"/>
  <c r="E1438" i="16"/>
  <c r="F1438" i="16"/>
  <c r="G1438" i="16"/>
  <c r="H1438" i="16"/>
  <c r="I1438" i="16"/>
  <c r="J1438" i="16"/>
  <c r="K1438" i="16"/>
  <c r="L1438" i="16"/>
  <c r="M1438" i="16"/>
  <c r="N1438" i="16"/>
  <c r="O1438" i="16"/>
  <c r="P1438" i="16"/>
  <c r="Q1438" i="16"/>
  <c r="R1438" i="16"/>
  <c r="S1438" i="16"/>
  <c r="T1438" i="16"/>
  <c r="U1438" i="16"/>
  <c r="V1438" i="16"/>
  <c r="W1438" i="16"/>
  <c r="X1438" i="16"/>
  <c r="Y1438" i="16"/>
  <c r="Z1438" i="16"/>
  <c r="AA1438" i="16"/>
  <c r="AB1438" i="16"/>
  <c r="AC1438" i="16"/>
  <c r="AD1438" i="16"/>
  <c r="AE1438" i="16"/>
  <c r="AF1438" i="16"/>
  <c r="AG1438" i="16"/>
  <c r="AH1438" i="16"/>
  <c r="AI1438" i="16"/>
  <c r="D1439" i="16"/>
  <c r="E1439" i="16"/>
  <c r="F1439" i="16"/>
  <c r="G1439" i="16"/>
  <c r="H1439" i="16"/>
  <c r="I1439" i="16"/>
  <c r="J1439" i="16"/>
  <c r="K1439" i="16"/>
  <c r="L1439" i="16"/>
  <c r="M1439" i="16"/>
  <c r="N1439" i="16"/>
  <c r="O1439" i="16"/>
  <c r="P1439" i="16"/>
  <c r="Q1439" i="16"/>
  <c r="R1439" i="16"/>
  <c r="S1439" i="16"/>
  <c r="T1439" i="16"/>
  <c r="U1439" i="16"/>
  <c r="V1439" i="16"/>
  <c r="W1439" i="16"/>
  <c r="X1439" i="16"/>
  <c r="Y1439" i="16"/>
  <c r="Z1439" i="16"/>
  <c r="AA1439" i="16"/>
  <c r="AB1439" i="16"/>
  <c r="AC1439" i="16"/>
  <c r="AD1439" i="16"/>
  <c r="AE1439" i="16"/>
  <c r="AF1439" i="16"/>
  <c r="AG1439" i="16"/>
  <c r="AH1439" i="16"/>
  <c r="AI1439" i="16"/>
  <c r="D1440" i="16"/>
  <c r="E1440" i="16"/>
  <c r="F1440" i="16"/>
  <c r="G1440" i="16"/>
  <c r="H1440" i="16"/>
  <c r="I1440" i="16"/>
  <c r="J1440" i="16"/>
  <c r="K1440" i="16"/>
  <c r="L1440" i="16"/>
  <c r="M1440" i="16"/>
  <c r="N1440" i="16"/>
  <c r="O1440" i="16"/>
  <c r="P1440" i="16"/>
  <c r="Q1440" i="16"/>
  <c r="R1440" i="16"/>
  <c r="S1440" i="16"/>
  <c r="T1440" i="16"/>
  <c r="U1440" i="16"/>
  <c r="V1440" i="16"/>
  <c r="W1440" i="16"/>
  <c r="X1440" i="16"/>
  <c r="Y1440" i="16"/>
  <c r="Z1440" i="16"/>
  <c r="AA1440" i="16"/>
  <c r="AB1440" i="16"/>
  <c r="AC1440" i="16"/>
  <c r="AD1440" i="16"/>
  <c r="AE1440" i="16"/>
  <c r="AF1440" i="16"/>
  <c r="AG1440" i="16"/>
  <c r="AH1440" i="16"/>
  <c r="AI1440" i="16"/>
  <c r="D1441" i="16"/>
  <c r="E1441" i="16"/>
  <c r="F1441" i="16"/>
  <c r="G1441" i="16"/>
  <c r="H1441" i="16"/>
  <c r="I1441" i="16"/>
  <c r="J1441" i="16"/>
  <c r="K1441" i="16"/>
  <c r="L1441" i="16"/>
  <c r="M1441" i="16"/>
  <c r="N1441" i="16"/>
  <c r="O1441" i="16"/>
  <c r="P1441" i="16"/>
  <c r="Q1441" i="16"/>
  <c r="R1441" i="16"/>
  <c r="S1441" i="16"/>
  <c r="T1441" i="16"/>
  <c r="U1441" i="16"/>
  <c r="V1441" i="16"/>
  <c r="W1441" i="16"/>
  <c r="X1441" i="16"/>
  <c r="Y1441" i="16"/>
  <c r="Z1441" i="16"/>
  <c r="AA1441" i="16"/>
  <c r="AB1441" i="16"/>
  <c r="AC1441" i="16"/>
  <c r="AD1441" i="16"/>
  <c r="AE1441" i="16"/>
  <c r="AF1441" i="16"/>
  <c r="AG1441" i="16"/>
  <c r="AH1441" i="16"/>
  <c r="AI1441" i="16"/>
  <c r="D1442" i="16"/>
  <c r="E1442" i="16"/>
  <c r="F1442" i="16"/>
  <c r="G1442" i="16"/>
  <c r="H1442" i="16"/>
  <c r="I1442" i="16"/>
  <c r="J1442" i="16"/>
  <c r="K1442" i="16"/>
  <c r="L1442" i="16"/>
  <c r="M1442" i="16"/>
  <c r="N1442" i="16"/>
  <c r="O1442" i="16"/>
  <c r="P1442" i="16"/>
  <c r="Q1442" i="16"/>
  <c r="R1442" i="16"/>
  <c r="S1442" i="16"/>
  <c r="T1442" i="16"/>
  <c r="U1442" i="16"/>
  <c r="V1442" i="16"/>
  <c r="W1442" i="16"/>
  <c r="X1442" i="16"/>
  <c r="Y1442" i="16"/>
  <c r="Z1442" i="16"/>
  <c r="AA1442" i="16"/>
  <c r="AB1442" i="16"/>
  <c r="AC1442" i="16"/>
  <c r="AD1442" i="16"/>
  <c r="AE1442" i="16"/>
  <c r="AF1442" i="16"/>
  <c r="AG1442" i="16"/>
  <c r="AH1442" i="16"/>
  <c r="AI1442" i="16"/>
  <c r="D1443" i="16"/>
  <c r="E1443" i="16"/>
  <c r="F1443" i="16"/>
  <c r="G1443" i="16"/>
  <c r="H1443" i="16"/>
  <c r="I1443" i="16"/>
  <c r="J1443" i="16"/>
  <c r="K1443" i="16"/>
  <c r="L1443" i="16"/>
  <c r="M1443" i="16"/>
  <c r="N1443" i="16"/>
  <c r="O1443" i="16"/>
  <c r="P1443" i="16"/>
  <c r="Q1443" i="16"/>
  <c r="R1443" i="16"/>
  <c r="S1443" i="16"/>
  <c r="T1443" i="16"/>
  <c r="U1443" i="16"/>
  <c r="V1443" i="16"/>
  <c r="W1443" i="16"/>
  <c r="X1443" i="16"/>
  <c r="Y1443" i="16"/>
  <c r="Z1443" i="16"/>
  <c r="AA1443" i="16"/>
  <c r="AB1443" i="16"/>
  <c r="AC1443" i="16"/>
  <c r="AD1443" i="16"/>
  <c r="AE1443" i="16"/>
  <c r="AF1443" i="16"/>
  <c r="AG1443" i="16"/>
  <c r="AH1443" i="16"/>
  <c r="AI1443" i="16"/>
  <c r="D1444" i="16"/>
  <c r="E1444" i="16"/>
  <c r="F1444" i="16"/>
  <c r="G1444" i="16"/>
  <c r="H1444" i="16"/>
  <c r="I1444" i="16"/>
  <c r="J1444" i="16"/>
  <c r="K1444" i="16"/>
  <c r="L1444" i="16"/>
  <c r="M1444" i="16"/>
  <c r="N1444" i="16"/>
  <c r="O1444" i="16"/>
  <c r="P1444" i="16"/>
  <c r="Q1444" i="16"/>
  <c r="R1444" i="16"/>
  <c r="S1444" i="16"/>
  <c r="T1444" i="16"/>
  <c r="U1444" i="16"/>
  <c r="V1444" i="16"/>
  <c r="W1444" i="16"/>
  <c r="X1444" i="16"/>
  <c r="Y1444" i="16"/>
  <c r="Z1444" i="16"/>
  <c r="AA1444" i="16"/>
  <c r="AB1444" i="16"/>
  <c r="AC1444" i="16"/>
  <c r="AD1444" i="16"/>
  <c r="AE1444" i="16"/>
  <c r="AF1444" i="16"/>
  <c r="AG1444" i="16"/>
  <c r="AH1444" i="16"/>
  <c r="AI1444" i="16"/>
  <c r="D1445" i="16"/>
  <c r="E1445" i="16"/>
  <c r="F1445" i="16"/>
  <c r="G1445" i="16"/>
  <c r="H1445" i="16"/>
  <c r="I1445" i="16"/>
  <c r="J1445" i="16"/>
  <c r="K1445" i="16"/>
  <c r="L1445" i="16"/>
  <c r="M1445" i="16"/>
  <c r="N1445" i="16"/>
  <c r="O1445" i="16"/>
  <c r="P1445" i="16"/>
  <c r="Q1445" i="16"/>
  <c r="R1445" i="16"/>
  <c r="S1445" i="16"/>
  <c r="T1445" i="16"/>
  <c r="U1445" i="16"/>
  <c r="V1445" i="16"/>
  <c r="W1445" i="16"/>
  <c r="X1445" i="16"/>
  <c r="Y1445" i="16"/>
  <c r="Z1445" i="16"/>
  <c r="AA1445" i="16"/>
  <c r="AB1445" i="16"/>
  <c r="AC1445" i="16"/>
  <c r="AD1445" i="16"/>
  <c r="AE1445" i="16"/>
  <c r="AF1445" i="16"/>
  <c r="AG1445" i="16"/>
  <c r="AH1445" i="16"/>
  <c r="AI1445" i="16"/>
  <c r="D1446" i="16"/>
  <c r="E1446" i="16"/>
  <c r="F1446" i="16"/>
  <c r="G1446" i="16"/>
  <c r="H1446" i="16"/>
  <c r="I1446" i="16"/>
  <c r="J1446" i="16"/>
  <c r="K1446" i="16"/>
  <c r="L1446" i="16"/>
  <c r="M1446" i="16"/>
  <c r="N1446" i="16"/>
  <c r="O1446" i="16"/>
  <c r="P1446" i="16"/>
  <c r="Q1446" i="16"/>
  <c r="R1446" i="16"/>
  <c r="S1446" i="16"/>
  <c r="T1446" i="16"/>
  <c r="U1446" i="16"/>
  <c r="V1446" i="16"/>
  <c r="W1446" i="16"/>
  <c r="X1446" i="16"/>
  <c r="Y1446" i="16"/>
  <c r="Z1446" i="16"/>
  <c r="AA1446" i="16"/>
  <c r="AB1446" i="16"/>
  <c r="AC1446" i="16"/>
  <c r="AD1446" i="16"/>
  <c r="AE1446" i="16"/>
  <c r="AF1446" i="16"/>
  <c r="AG1446" i="16"/>
  <c r="AH1446" i="16"/>
  <c r="AI1446" i="16"/>
  <c r="D1447" i="16"/>
  <c r="E1447" i="16"/>
  <c r="F1447" i="16"/>
  <c r="G1447" i="16"/>
  <c r="H1447" i="16"/>
  <c r="I1447" i="16"/>
  <c r="J1447" i="16"/>
  <c r="K1447" i="16"/>
  <c r="L1447" i="16"/>
  <c r="M1447" i="16"/>
  <c r="N1447" i="16"/>
  <c r="O1447" i="16"/>
  <c r="P1447" i="16"/>
  <c r="Q1447" i="16"/>
  <c r="R1447" i="16"/>
  <c r="S1447" i="16"/>
  <c r="T1447" i="16"/>
  <c r="U1447" i="16"/>
  <c r="V1447" i="16"/>
  <c r="W1447" i="16"/>
  <c r="X1447" i="16"/>
  <c r="Y1447" i="16"/>
  <c r="Z1447" i="16"/>
  <c r="AA1447" i="16"/>
  <c r="AB1447" i="16"/>
  <c r="AC1447" i="16"/>
  <c r="AD1447" i="16"/>
  <c r="AE1447" i="16"/>
  <c r="AF1447" i="16"/>
  <c r="AG1447" i="16"/>
  <c r="AH1447" i="16"/>
  <c r="AI1447" i="16"/>
  <c r="D1448" i="16"/>
  <c r="E1448" i="16"/>
  <c r="F1448" i="16"/>
  <c r="G1448" i="16"/>
  <c r="H1448" i="16"/>
  <c r="I1448" i="16"/>
  <c r="J1448" i="16"/>
  <c r="K1448" i="16"/>
  <c r="L1448" i="16"/>
  <c r="M1448" i="16"/>
  <c r="N1448" i="16"/>
  <c r="O1448" i="16"/>
  <c r="P1448" i="16"/>
  <c r="Q1448" i="16"/>
  <c r="R1448" i="16"/>
  <c r="S1448" i="16"/>
  <c r="T1448" i="16"/>
  <c r="U1448" i="16"/>
  <c r="V1448" i="16"/>
  <c r="W1448" i="16"/>
  <c r="X1448" i="16"/>
  <c r="Y1448" i="16"/>
  <c r="Z1448" i="16"/>
  <c r="AA1448" i="16"/>
  <c r="AB1448" i="16"/>
  <c r="AC1448" i="16"/>
  <c r="AD1448" i="16"/>
  <c r="AE1448" i="16"/>
  <c r="AF1448" i="16"/>
  <c r="AG1448" i="16"/>
  <c r="AH1448" i="16"/>
  <c r="AI1448" i="16"/>
  <c r="D1449" i="16"/>
  <c r="E1449" i="16"/>
  <c r="F1449" i="16"/>
  <c r="G1449" i="16"/>
  <c r="H1449" i="16"/>
  <c r="I1449" i="16"/>
  <c r="J1449" i="16"/>
  <c r="K1449" i="16"/>
  <c r="L1449" i="16"/>
  <c r="M1449" i="16"/>
  <c r="N1449" i="16"/>
  <c r="O1449" i="16"/>
  <c r="P1449" i="16"/>
  <c r="Q1449" i="16"/>
  <c r="R1449" i="16"/>
  <c r="S1449" i="16"/>
  <c r="T1449" i="16"/>
  <c r="U1449" i="16"/>
  <c r="V1449" i="16"/>
  <c r="W1449" i="16"/>
  <c r="X1449" i="16"/>
  <c r="Y1449" i="16"/>
  <c r="Z1449" i="16"/>
  <c r="AA1449" i="16"/>
  <c r="AB1449" i="16"/>
  <c r="AC1449" i="16"/>
  <c r="AD1449" i="16"/>
  <c r="AE1449" i="16"/>
  <c r="AF1449" i="16"/>
  <c r="AG1449" i="16"/>
  <c r="AH1449" i="16"/>
  <c r="AI1449" i="16"/>
  <c r="D1450" i="16"/>
  <c r="E1450" i="16"/>
  <c r="F1450" i="16"/>
  <c r="G1450" i="16"/>
  <c r="H1450" i="16"/>
  <c r="I1450" i="16"/>
  <c r="J1450" i="16"/>
  <c r="K1450" i="16"/>
  <c r="L1450" i="16"/>
  <c r="M1450" i="16"/>
  <c r="N1450" i="16"/>
  <c r="O1450" i="16"/>
  <c r="P1450" i="16"/>
  <c r="Q1450" i="16"/>
  <c r="R1450" i="16"/>
  <c r="S1450" i="16"/>
  <c r="T1450" i="16"/>
  <c r="U1450" i="16"/>
  <c r="V1450" i="16"/>
  <c r="W1450" i="16"/>
  <c r="X1450" i="16"/>
  <c r="Y1450" i="16"/>
  <c r="Z1450" i="16"/>
  <c r="AA1450" i="16"/>
  <c r="AB1450" i="16"/>
  <c r="AC1450" i="16"/>
  <c r="AD1450" i="16"/>
  <c r="AE1450" i="16"/>
  <c r="AF1450" i="16"/>
  <c r="AG1450" i="16"/>
  <c r="AH1450" i="16"/>
  <c r="AI1450" i="16"/>
  <c r="D1451" i="16"/>
  <c r="E1451" i="16"/>
  <c r="F1451" i="16"/>
  <c r="G1451" i="16"/>
  <c r="H1451" i="16"/>
  <c r="I1451" i="16"/>
  <c r="J1451" i="16"/>
  <c r="K1451" i="16"/>
  <c r="L1451" i="16"/>
  <c r="M1451" i="16"/>
  <c r="N1451" i="16"/>
  <c r="O1451" i="16"/>
  <c r="P1451" i="16"/>
  <c r="Q1451" i="16"/>
  <c r="R1451" i="16"/>
  <c r="S1451" i="16"/>
  <c r="T1451" i="16"/>
  <c r="U1451" i="16"/>
  <c r="V1451" i="16"/>
  <c r="W1451" i="16"/>
  <c r="X1451" i="16"/>
  <c r="Y1451" i="16"/>
  <c r="Z1451" i="16"/>
  <c r="AA1451" i="16"/>
  <c r="AB1451" i="16"/>
  <c r="AC1451" i="16"/>
  <c r="AD1451" i="16"/>
  <c r="AE1451" i="16"/>
  <c r="AF1451" i="16"/>
  <c r="AG1451" i="16"/>
  <c r="AH1451" i="16"/>
  <c r="AI1451" i="16"/>
  <c r="D1452" i="16"/>
  <c r="E1452" i="16"/>
  <c r="F1452" i="16"/>
  <c r="G1452" i="16"/>
  <c r="H1452" i="16"/>
  <c r="I1452" i="16"/>
  <c r="J1452" i="16"/>
  <c r="K1452" i="16"/>
  <c r="L1452" i="16"/>
  <c r="M1452" i="16"/>
  <c r="N1452" i="16"/>
  <c r="O1452" i="16"/>
  <c r="P1452" i="16"/>
  <c r="Q1452" i="16"/>
  <c r="R1452" i="16"/>
  <c r="S1452" i="16"/>
  <c r="T1452" i="16"/>
  <c r="U1452" i="16"/>
  <c r="V1452" i="16"/>
  <c r="W1452" i="16"/>
  <c r="X1452" i="16"/>
  <c r="Y1452" i="16"/>
  <c r="Z1452" i="16"/>
  <c r="AA1452" i="16"/>
  <c r="AB1452" i="16"/>
  <c r="AC1452" i="16"/>
  <c r="AD1452" i="16"/>
  <c r="AE1452" i="16"/>
  <c r="AF1452" i="16"/>
  <c r="AG1452" i="16"/>
  <c r="AH1452" i="16"/>
  <c r="AI1452" i="16"/>
  <c r="D1453" i="16"/>
  <c r="E1453" i="16"/>
  <c r="F1453" i="16"/>
  <c r="G1453" i="16"/>
  <c r="H1453" i="16"/>
  <c r="I1453" i="16"/>
  <c r="J1453" i="16"/>
  <c r="K1453" i="16"/>
  <c r="L1453" i="16"/>
  <c r="M1453" i="16"/>
  <c r="N1453" i="16"/>
  <c r="O1453" i="16"/>
  <c r="P1453" i="16"/>
  <c r="Q1453" i="16"/>
  <c r="R1453" i="16"/>
  <c r="S1453" i="16"/>
  <c r="T1453" i="16"/>
  <c r="U1453" i="16"/>
  <c r="V1453" i="16"/>
  <c r="W1453" i="16"/>
  <c r="X1453" i="16"/>
  <c r="Y1453" i="16"/>
  <c r="Z1453" i="16"/>
  <c r="AA1453" i="16"/>
  <c r="AB1453" i="16"/>
  <c r="AC1453" i="16"/>
  <c r="AD1453" i="16"/>
  <c r="AE1453" i="16"/>
  <c r="AF1453" i="16"/>
  <c r="AG1453" i="16"/>
  <c r="AH1453" i="16"/>
  <c r="AI1453" i="16"/>
  <c r="D1454" i="16"/>
  <c r="E1454" i="16"/>
  <c r="F1454" i="16"/>
  <c r="G1454" i="16"/>
  <c r="H1454" i="16"/>
  <c r="I1454" i="16"/>
  <c r="J1454" i="16"/>
  <c r="K1454" i="16"/>
  <c r="L1454" i="16"/>
  <c r="M1454" i="16"/>
  <c r="N1454" i="16"/>
  <c r="O1454" i="16"/>
  <c r="P1454" i="16"/>
  <c r="Q1454" i="16"/>
  <c r="R1454" i="16"/>
  <c r="S1454" i="16"/>
  <c r="T1454" i="16"/>
  <c r="U1454" i="16"/>
  <c r="V1454" i="16"/>
  <c r="W1454" i="16"/>
  <c r="X1454" i="16"/>
  <c r="Y1454" i="16"/>
  <c r="Z1454" i="16"/>
  <c r="AA1454" i="16"/>
  <c r="AB1454" i="16"/>
  <c r="AC1454" i="16"/>
  <c r="AD1454" i="16"/>
  <c r="AE1454" i="16"/>
  <c r="AF1454" i="16"/>
  <c r="AG1454" i="16"/>
  <c r="AH1454" i="16"/>
  <c r="AI1454" i="16"/>
  <c r="D1455" i="16"/>
  <c r="E1455" i="16"/>
  <c r="F1455" i="16"/>
  <c r="G1455" i="16"/>
  <c r="H1455" i="16"/>
  <c r="I1455" i="16"/>
  <c r="J1455" i="16"/>
  <c r="K1455" i="16"/>
  <c r="L1455" i="16"/>
  <c r="M1455" i="16"/>
  <c r="N1455" i="16"/>
  <c r="O1455" i="16"/>
  <c r="P1455" i="16"/>
  <c r="Q1455" i="16"/>
  <c r="R1455" i="16"/>
  <c r="S1455" i="16"/>
  <c r="T1455" i="16"/>
  <c r="U1455" i="16"/>
  <c r="V1455" i="16"/>
  <c r="W1455" i="16"/>
  <c r="X1455" i="16"/>
  <c r="Y1455" i="16"/>
  <c r="Z1455" i="16"/>
  <c r="AA1455" i="16"/>
  <c r="AB1455" i="16"/>
  <c r="AC1455" i="16"/>
  <c r="AD1455" i="16"/>
  <c r="AE1455" i="16"/>
  <c r="AF1455" i="16"/>
  <c r="AG1455" i="16"/>
  <c r="AH1455" i="16"/>
  <c r="AI1455" i="16"/>
  <c r="D1456" i="16"/>
  <c r="E1456" i="16"/>
  <c r="F1456" i="16"/>
  <c r="G1456" i="16"/>
  <c r="H1456" i="16"/>
  <c r="I1456" i="16"/>
  <c r="J1456" i="16"/>
  <c r="K1456" i="16"/>
  <c r="L1456" i="16"/>
  <c r="M1456" i="16"/>
  <c r="N1456" i="16"/>
  <c r="O1456" i="16"/>
  <c r="P1456" i="16"/>
  <c r="Q1456" i="16"/>
  <c r="R1456" i="16"/>
  <c r="S1456" i="16"/>
  <c r="T1456" i="16"/>
  <c r="U1456" i="16"/>
  <c r="V1456" i="16"/>
  <c r="W1456" i="16"/>
  <c r="X1456" i="16"/>
  <c r="Y1456" i="16"/>
  <c r="Z1456" i="16"/>
  <c r="AA1456" i="16"/>
  <c r="AB1456" i="16"/>
  <c r="AC1456" i="16"/>
  <c r="AD1456" i="16"/>
  <c r="AE1456" i="16"/>
  <c r="AF1456" i="16"/>
  <c r="AG1456" i="16"/>
  <c r="AH1456" i="16"/>
  <c r="AI1456" i="16"/>
  <c r="D1457" i="16"/>
  <c r="E1457" i="16"/>
  <c r="F1457" i="16"/>
  <c r="G1457" i="16"/>
  <c r="H1457" i="16"/>
  <c r="I1457" i="16"/>
  <c r="J1457" i="16"/>
  <c r="K1457" i="16"/>
  <c r="L1457" i="16"/>
  <c r="M1457" i="16"/>
  <c r="N1457" i="16"/>
  <c r="O1457" i="16"/>
  <c r="P1457" i="16"/>
  <c r="Q1457" i="16"/>
  <c r="R1457" i="16"/>
  <c r="S1457" i="16"/>
  <c r="T1457" i="16"/>
  <c r="U1457" i="16"/>
  <c r="V1457" i="16"/>
  <c r="W1457" i="16"/>
  <c r="X1457" i="16"/>
  <c r="Y1457" i="16"/>
  <c r="Z1457" i="16"/>
  <c r="AA1457" i="16"/>
  <c r="AB1457" i="16"/>
  <c r="AC1457" i="16"/>
  <c r="AD1457" i="16"/>
  <c r="AE1457" i="16"/>
  <c r="AF1457" i="16"/>
  <c r="AG1457" i="16"/>
  <c r="AH1457" i="16"/>
  <c r="AI1457" i="16"/>
  <c r="D1458" i="16"/>
  <c r="E1458" i="16"/>
  <c r="F1458" i="16"/>
  <c r="G1458" i="16"/>
  <c r="H1458" i="16"/>
  <c r="I1458" i="16"/>
  <c r="J1458" i="16"/>
  <c r="K1458" i="16"/>
  <c r="L1458" i="16"/>
  <c r="M1458" i="16"/>
  <c r="N1458" i="16"/>
  <c r="O1458" i="16"/>
  <c r="P1458" i="16"/>
  <c r="Q1458" i="16"/>
  <c r="R1458" i="16"/>
  <c r="S1458" i="16"/>
  <c r="T1458" i="16"/>
  <c r="U1458" i="16"/>
  <c r="V1458" i="16"/>
  <c r="W1458" i="16"/>
  <c r="X1458" i="16"/>
  <c r="Y1458" i="16"/>
  <c r="Z1458" i="16"/>
  <c r="AA1458" i="16"/>
  <c r="AB1458" i="16"/>
  <c r="AC1458" i="16"/>
  <c r="AD1458" i="16"/>
  <c r="AE1458" i="16"/>
  <c r="AF1458" i="16"/>
  <c r="AG1458" i="16"/>
  <c r="AH1458" i="16"/>
  <c r="AI1458" i="16"/>
  <c r="D1459" i="16"/>
  <c r="E1459" i="16"/>
  <c r="F1459" i="16"/>
  <c r="G1459" i="16"/>
  <c r="H1459" i="16"/>
  <c r="I1459" i="16"/>
  <c r="J1459" i="16"/>
  <c r="K1459" i="16"/>
  <c r="L1459" i="16"/>
  <c r="M1459" i="16"/>
  <c r="N1459" i="16"/>
  <c r="O1459" i="16"/>
  <c r="P1459" i="16"/>
  <c r="Q1459" i="16"/>
  <c r="R1459" i="16"/>
  <c r="S1459" i="16"/>
  <c r="T1459" i="16"/>
  <c r="U1459" i="16"/>
  <c r="V1459" i="16"/>
  <c r="W1459" i="16"/>
  <c r="X1459" i="16"/>
  <c r="Y1459" i="16"/>
  <c r="Z1459" i="16"/>
  <c r="AA1459" i="16"/>
  <c r="AB1459" i="16"/>
  <c r="AC1459" i="16"/>
  <c r="AD1459" i="16"/>
  <c r="AE1459" i="16"/>
  <c r="AF1459" i="16"/>
  <c r="AG1459" i="16"/>
  <c r="AH1459" i="16"/>
  <c r="AI1459" i="16"/>
  <c r="D1460" i="16"/>
  <c r="E1460" i="16"/>
  <c r="F1460" i="16"/>
  <c r="G1460" i="16"/>
  <c r="H1460" i="16"/>
  <c r="I1460" i="16"/>
  <c r="J1460" i="16"/>
  <c r="K1460" i="16"/>
  <c r="L1460" i="16"/>
  <c r="M1460" i="16"/>
  <c r="N1460" i="16"/>
  <c r="O1460" i="16"/>
  <c r="P1460" i="16"/>
  <c r="Q1460" i="16"/>
  <c r="R1460" i="16"/>
  <c r="S1460" i="16"/>
  <c r="T1460" i="16"/>
  <c r="U1460" i="16"/>
  <c r="V1460" i="16"/>
  <c r="W1460" i="16"/>
  <c r="X1460" i="16"/>
  <c r="Y1460" i="16"/>
  <c r="Z1460" i="16"/>
  <c r="AA1460" i="16"/>
  <c r="AB1460" i="16"/>
  <c r="AC1460" i="16"/>
  <c r="AD1460" i="16"/>
  <c r="AE1460" i="16"/>
  <c r="AF1460" i="16"/>
  <c r="AG1460" i="16"/>
  <c r="AH1460" i="16"/>
  <c r="AI1460" i="16"/>
  <c r="D1461" i="16"/>
  <c r="E1461" i="16"/>
  <c r="F1461" i="16"/>
  <c r="G1461" i="16"/>
  <c r="H1461" i="16"/>
  <c r="I1461" i="16"/>
  <c r="J1461" i="16"/>
  <c r="K1461" i="16"/>
  <c r="L1461" i="16"/>
  <c r="M1461" i="16"/>
  <c r="N1461" i="16"/>
  <c r="O1461" i="16"/>
  <c r="P1461" i="16"/>
  <c r="Q1461" i="16"/>
  <c r="R1461" i="16"/>
  <c r="S1461" i="16"/>
  <c r="T1461" i="16"/>
  <c r="U1461" i="16"/>
  <c r="V1461" i="16"/>
  <c r="W1461" i="16"/>
  <c r="X1461" i="16"/>
  <c r="Y1461" i="16"/>
  <c r="Z1461" i="16"/>
  <c r="AA1461" i="16"/>
  <c r="AB1461" i="16"/>
  <c r="AC1461" i="16"/>
  <c r="AD1461" i="16"/>
  <c r="AE1461" i="16"/>
  <c r="AF1461" i="16"/>
  <c r="AG1461" i="16"/>
  <c r="AH1461" i="16"/>
  <c r="AI1461" i="16"/>
  <c r="D1462" i="16"/>
  <c r="E1462" i="16"/>
  <c r="F1462" i="16"/>
  <c r="G1462" i="16"/>
  <c r="H1462" i="16"/>
  <c r="I1462" i="16"/>
  <c r="J1462" i="16"/>
  <c r="K1462" i="16"/>
  <c r="L1462" i="16"/>
  <c r="M1462" i="16"/>
  <c r="N1462" i="16"/>
  <c r="O1462" i="16"/>
  <c r="P1462" i="16"/>
  <c r="Q1462" i="16"/>
  <c r="R1462" i="16"/>
  <c r="S1462" i="16"/>
  <c r="T1462" i="16"/>
  <c r="U1462" i="16"/>
  <c r="V1462" i="16"/>
  <c r="W1462" i="16"/>
  <c r="X1462" i="16"/>
  <c r="Y1462" i="16"/>
  <c r="Z1462" i="16"/>
  <c r="AA1462" i="16"/>
  <c r="AB1462" i="16"/>
  <c r="AC1462" i="16"/>
  <c r="AD1462" i="16"/>
  <c r="AE1462" i="16"/>
  <c r="AF1462" i="16"/>
  <c r="AG1462" i="16"/>
  <c r="AH1462" i="16"/>
  <c r="AI1462" i="16"/>
  <c r="D1463" i="16"/>
  <c r="E1463" i="16"/>
  <c r="F1463" i="16"/>
  <c r="G1463" i="16"/>
  <c r="H1463" i="16"/>
  <c r="I1463" i="16"/>
  <c r="J1463" i="16"/>
  <c r="K1463" i="16"/>
  <c r="L1463" i="16"/>
  <c r="M1463" i="16"/>
  <c r="N1463" i="16"/>
  <c r="O1463" i="16"/>
  <c r="P1463" i="16"/>
  <c r="Q1463" i="16"/>
  <c r="R1463" i="16"/>
  <c r="S1463" i="16"/>
  <c r="T1463" i="16"/>
  <c r="U1463" i="16"/>
  <c r="V1463" i="16"/>
  <c r="W1463" i="16"/>
  <c r="X1463" i="16"/>
  <c r="Y1463" i="16"/>
  <c r="Z1463" i="16"/>
  <c r="AA1463" i="16"/>
  <c r="AB1463" i="16"/>
  <c r="AC1463" i="16"/>
  <c r="AD1463" i="16"/>
  <c r="AE1463" i="16"/>
  <c r="AF1463" i="16"/>
  <c r="AG1463" i="16"/>
  <c r="AH1463" i="16"/>
  <c r="AI1463" i="16"/>
  <c r="D1464" i="16"/>
  <c r="E1464" i="16"/>
  <c r="F1464" i="16"/>
  <c r="G1464" i="16"/>
  <c r="H1464" i="16"/>
  <c r="I1464" i="16"/>
  <c r="J1464" i="16"/>
  <c r="K1464" i="16"/>
  <c r="L1464" i="16"/>
  <c r="M1464" i="16"/>
  <c r="N1464" i="16"/>
  <c r="O1464" i="16"/>
  <c r="P1464" i="16"/>
  <c r="Q1464" i="16"/>
  <c r="R1464" i="16"/>
  <c r="S1464" i="16"/>
  <c r="T1464" i="16"/>
  <c r="U1464" i="16"/>
  <c r="V1464" i="16"/>
  <c r="W1464" i="16"/>
  <c r="X1464" i="16"/>
  <c r="Y1464" i="16"/>
  <c r="Z1464" i="16"/>
  <c r="AA1464" i="16"/>
  <c r="AB1464" i="16"/>
  <c r="AC1464" i="16"/>
  <c r="AD1464" i="16"/>
  <c r="AE1464" i="16"/>
  <c r="AF1464" i="16"/>
  <c r="AG1464" i="16"/>
  <c r="AH1464" i="16"/>
  <c r="AI1464" i="16"/>
  <c r="D1465" i="16"/>
  <c r="E1465" i="16"/>
  <c r="F1465" i="16"/>
  <c r="G1465" i="16"/>
  <c r="H1465" i="16"/>
  <c r="I1465" i="16"/>
  <c r="J1465" i="16"/>
  <c r="K1465" i="16"/>
  <c r="L1465" i="16"/>
  <c r="M1465" i="16"/>
  <c r="N1465" i="16"/>
  <c r="O1465" i="16"/>
  <c r="P1465" i="16"/>
  <c r="Q1465" i="16"/>
  <c r="R1465" i="16"/>
  <c r="S1465" i="16"/>
  <c r="T1465" i="16"/>
  <c r="U1465" i="16"/>
  <c r="V1465" i="16"/>
  <c r="W1465" i="16"/>
  <c r="X1465" i="16"/>
  <c r="Y1465" i="16"/>
  <c r="Z1465" i="16"/>
  <c r="AA1465" i="16"/>
  <c r="AB1465" i="16"/>
  <c r="AC1465" i="16"/>
  <c r="AD1465" i="16"/>
  <c r="AE1465" i="16"/>
  <c r="AF1465" i="16"/>
  <c r="AG1465" i="16"/>
  <c r="AH1465" i="16"/>
  <c r="AI1465" i="16"/>
  <c r="D1466" i="16"/>
  <c r="E1466" i="16"/>
  <c r="F1466" i="16"/>
  <c r="G1466" i="16"/>
  <c r="H1466" i="16"/>
  <c r="I1466" i="16"/>
  <c r="J1466" i="16"/>
  <c r="K1466" i="16"/>
  <c r="L1466" i="16"/>
  <c r="M1466" i="16"/>
  <c r="N1466" i="16"/>
  <c r="O1466" i="16"/>
  <c r="P1466" i="16"/>
  <c r="Q1466" i="16"/>
  <c r="R1466" i="16"/>
  <c r="S1466" i="16"/>
  <c r="T1466" i="16"/>
  <c r="U1466" i="16"/>
  <c r="V1466" i="16"/>
  <c r="W1466" i="16"/>
  <c r="X1466" i="16"/>
  <c r="Y1466" i="16"/>
  <c r="Z1466" i="16"/>
  <c r="AA1466" i="16"/>
  <c r="AB1466" i="16"/>
  <c r="AC1466" i="16"/>
  <c r="AD1466" i="16"/>
  <c r="AE1466" i="16"/>
  <c r="AF1466" i="16"/>
  <c r="AG1466" i="16"/>
  <c r="AH1466" i="16"/>
  <c r="AI1466" i="16"/>
  <c r="D1467" i="16"/>
  <c r="E1467" i="16"/>
  <c r="F1467" i="16"/>
  <c r="G1467" i="16"/>
  <c r="H1467" i="16"/>
  <c r="I1467" i="16"/>
  <c r="J1467" i="16"/>
  <c r="K1467" i="16"/>
  <c r="L1467" i="16"/>
  <c r="M1467" i="16"/>
  <c r="N1467" i="16"/>
  <c r="O1467" i="16"/>
  <c r="P1467" i="16"/>
  <c r="Q1467" i="16"/>
  <c r="R1467" i="16"/>
  <c r="S1467" i="16"/>
  <c r="T1467" i="16"/>
  <c r="U1467" i="16"/>
  <c r="V1467" i="16"/>
  <c r="W1467" i="16"/>
  <c r="X1467" i="16"/>
  <c r="Y1467" i="16"/>
  <c r="Z1467" i="16"/>
  <c r="AA1467" i="16"/>
  <c r="AB1467" i="16"/>
  <c r="AC1467" i="16"/>
  <c r="AD1467" i="16"/>
  <c r="AE1467" i="16"/>
  <c r="AF1467" i="16"/>
  <c r="AG1467" i="16"/>
  <c r="AH1467" i="16"/>
  <c r="AI1467" i="16"/>
  <c r="D1468" i="16"/>
  <c r="E1468" i="16"/>
  <c r="F1468" i="16"/>
  <c r="G1468" i="16"/>
  <c r="H1468" i="16"/>
  <c r="I1468" i="16"/>
  <c r="J1468" i="16"/>
  <c r="K1468" i="16"/>
  <c r="L1468" i="16"/>
  <c r="M1468" i="16"/>
  <c r="N1468" i="16"/>
  <c r="O1468" i="16"/>
  <c r="P1468" i="16"/>
  <c r="Q1468" i="16"/>
  <c r="R1468" i="16"/>
  <c r="S1468" i="16"/>
  <c r="T1468" i="16"/>
  <c r="U1468" i="16"/>
  <c r="V1468" i="16"/>
  <c r="W1468" i="16"/>
  <c r="X1468" i="16"/>
  <c r="Y1468" i="16"/>
  <c r="Z1468" i="16"/>
  <c r="AA1468" i="16"/>
  <c r="AB1468" i="16"/>
  <c r="AC1468" i="16"/>
  <c r="AD1468" i="16"/>
  <c r="AE1468" i="16"/>
  <c r="AF1468" i="16"/>
  <c r="AG1468" i="16"/>
  <c r="AH1468" i="16"/>
  <c r="AI1468" i="16"/>
  <c r="D1469" i="16"/>
  <c r="E1469" i="16"/>
  <c r="F1469" i="16"/>
  <c r="G1469" i="16"/>
  <c r="H1469" i="16"/>
  <c r="I1469" i="16"/>
  <c r="J1469" i="16"/>
  <c r="K1469" i="16"/>
  <c r="L1469" i="16"/>
  <c r="M1469" i="16"/>
  <c r="N1469" i="16"/>
  <c r="O1469" i="16"/>
  <c r="P1469" i="16"/>
  <c r="Q1469" i="16"/>
  <c r="R1469" i="16"/>
  <c r="S1469" i="16"/>
  <c r="T1469" i="16"/>
  <c r="U1469" i="16"/>
  <c r="V1469" i="16"/>
  <c r="W1469" i="16"/>
  <c r="X1469" i="16"/>
  <c r="Y1469" i="16"/>
  <c r="Z1469" i="16"/>
  <c r="AA1469" i="16"/>
  <c r="AB1469" i="16"/>
  <c r="AC1469" i="16"/>
  <c r="AD1469" i="16"/>
  <c r="AE1469" i="16"/>
  <c r="AF1469" i="16"/>
  <c r="AG1469" i="16"/>
  <c r="AH1469" i="16"/>
  <c r="AI1469" i="16"/>
  <c r="D1470" i="16"/>
  <c r="E1470" i="16"/>
  <c r="F1470" i="16"/>
  <c r="G1470" i="16"/>
  <c r="H1470" i="16"/>
  <c r="I1470" i="16"/>
  <c r="J1470" i="16"/>
  <c r="K1470" i="16"/>
  <c r="L1470" i="16"/>
  <c r="M1470" i="16"/>
  <c r="N1470" i="16"/>
  <c r="O1470" i="16"/>
  <c r="P1470" i="16"/>
  <c r="Q1470" i="16"/>
  <c r="R1470" i="16"/>
  <c r="S1470" i="16"/>
  <c r="T1470" i="16"/>
  <c r="U1470" i="16"/>
  <c r="V1470" i="16"/>
  <c r="W1470" i="16"/>
  <c r="X1470" i="16"/>
  <c r="Y1470" i="16"/>
  <c r="Z1470" i="16"/>
  <c r="AA1470" i="16"/>
  <c r="AB1470" i="16"/>
  <c r="AC1470" i="16"/>
  <c r="AD1470" i="16"/>
  <c r="AE1470" i="16"/>
  <c r="AF1470" i="16"/>
  <c r="AG1470" i="16"/>
  <c r="AH1470" i="16"/>
  <c r="AI1470" i="16"/>
  <c r="D1471" i="16"/>
  <c r="E1471" i="16"/>
  <c r="F1471" i="16"/>
  <c r="G1471" i="16"/>
  <c r="H1471" i="16"/>
  <c r="I1471" i="16"/>
  <c r="J1471" i="16"/>
  <c r="K1471" i="16"/>
  <c r="L1471" i="16"/>
  <c r="M1471" i="16"/>
  <c r="N1471" i="16"/>
  <c r="O1471" i="16"/>
  <c r="P1471" i="16"/>
  <c r="Q1471" i="16"/>
  <c r="R1471" i="16"/>
  <c r="S1471" i="16"/>
  <c r="T1471" i="16"/>
  <c r="U1471" i="16"/>
  <c r="V1471" i="16"/>
  <c r="W1471" i="16"/>
  <c r="X1471" i="16"/>
  <c r="Y1471" i="16"/>
  <c r="Z1471" i="16"/>
  <c r="AA1471" i="16"/>
  <c r="AB1471" i="16"/>
  <c r="AC1471" i="16"/>
  <c r="AD1471" i="16"/>
  <c r="AE1471" i="16"/>
  <c r="AF1471" i="16"/>
  <c r="AG1471" i="16"/>
  <c r="AH1471" i="16"/>
  <c r="AI1471" i="16"/>
  <c r="D1472" i="16"/>
  <c r="E1472" i="16"/>
  <c r="F1472" i="16"/>
  <c r="G1472" i="16"/>
  <c r="H1472" i="16"/>
  <c r="I1472" i="16"/>
  <c r="J1472" i="16"/>
  <c r="K1472" i="16"/>
  <c r="L1472" i="16"/>
  <c r="M1472" i="16"/>
  <c r="N1472" i="16"/>
  <c r="O1472" i="16"/>
  <c r="P1472" i="16"/>
  <c r="Q1472" i="16"/>
  <c r="R1472" i="16"/>
  <c r="S1472" i="16"/>
  <c r="T1472" i="16"/>
  <c r="U1472" i="16"/>
  <c r="V1472" i="16"/>
  <c r="W1472" i="16"/>
  <c r="X1472" i="16"/>
  <c r="Y1472" i="16"/>
  <c r="Z1472" i="16"/>
  <c r="AA1472" i="16"/>
  <c r="AB1472" i="16"/>
  <c r="AC1472" i="16"/>
  <c r="AD1472" i="16"/>
  <c r="AE1472" i="16"/>
  <c r="AF1472" i="16"/>
  <c r="AG1472" i="16"/>
  <c r="AH1472" i="16"/>
  <c r="AI1472" i="16"/>
  <c r="D1473" i="16"/>
  <c r="E1473" i="16"/>
  <c r="F1473" i="16"/>
  <c r="G1473" i="16"/>
  <c r="H1473" i="16"/>
  <c r="I1473" i="16"/>
  <c r="J1473" i="16"/>
  <c r="K1473" i="16"/>
  <c r="L1473" i="16"/>
  <c r="M1473" i="16"/>
  <c r="N1473" i="16"/>
  <c r="O1473" i="16"/>
  <c r="P1473" i="16"/>
  <c r="Q1473" i="16"/>
  <c r="R1473" i="16"/>
  <c r="S1473" i="16"/>
  <c r="T1473" i="16"/>
  <c r="U1473" i="16"/>
  <c r="V1473" i="16"/>
  <c r="W1473" i="16"/>
  <c r="X1473" i="16"/>
  <c r="Y1473" i="16"/>
  <c r="Z1473" i="16"/>
  <c r="AA1473" i="16"/>
  <c r="AB1473" i="16"/>
  <c r="AC1473" i="16"/>
  <c r="AD1473" i="16"/>
  <c r="AE1473" i="16"/>
  <c r="AF1473" i="16"/>
  <c r="AG1473" i="16"/>
  <c r="AH1473" i="16"/>
  <c r="AI1473" i="16"/>
  <c r="D1474" i="16"/>
  <c r="E1474" i="16"/>
  <c r="F1474" i="16"/>
  <c r="G1474" i="16"/>
  <c r="H1474" i="16"/>
  <c r="I1474" i="16"/>
  <c r="J1474" i="16"/>
  <c r="K1474" i="16"/>
  <c r="L1474" i="16"/>
  <c r="M1474" i="16"/>
  <c r="N1474" i="16"/>
  <c r="O1474" i="16"/>
  <c r="P1474" i="16"/>
  <c r="Q1474" i="16"/>
  <c r="R1474" i="16"/>
  <c r="S1474" i="16"/>
  <c r="T1474" i="16"/>
  <c r="U1474" i="16"/>
  <c r="V1474" i="16"/>
  <c r="W1474" i="16"/>
  <c r="X1474" i="16"/>
  <c r="Y1474" i="16"/>
  <c r="Z1474" i="16"/>
  <c r="AA1474" i="16"/>
  <c r="AB1474" i="16"/>
  <c r="AC1474" i="16"/>
  <c r="AD1474" i="16"/>
  <c r="AE1474" i="16"/>
  <c r="AF1474" i="16"/>
  <c r="AG1474" i="16"/>
  <c r="AH1474" i="16"/>
  <c r="AI1474" i="16"/>
  <c r="D1475" i="16"/>
  <c r="E1475" i="16"/>
  <c r="F1475" i="16"/>
  <c r="G1475" i="16"/>
  <c r="H1475" i="16"/>
  <c r="I1475" i="16"/>
  <c r="J1475" i="16"/>
  <c r="K1475" i="16"/>
  <c r="L1475" i="16"/>
  <c r="M1475" i="16"/>
  <c r="N1475" i="16"/>
  <c r="O1475" i="16"/>
  <c r="P1475" i="16"/>
  <c r="Q1475" i="16"/>
  <c r="R1475" i="16"/>
  <c r="S1475" i="16"/>
  <c r="T1475" i="16"/>
  <c r="U1475" i="16"/>
  <c r="V1475" i="16"/>
  <c r="W1475" i="16"/>
  <c r="X1475" i="16"/>
  <c r="Y1475" i="16"/>
  <c r="Z1475" i="16"/>
  <c r="AA1475" i="16"/>
  <c r="AB1475" i="16"/>
  <c r="AC1475" i="16"/>
  <c r="AD1475" i="16"/>
  <c r="AE1475" i="16"/>
  <c r="AF1475" i="16"/>
  <c r="AG1475" i="16"/>
  <c r="AH1475" i="16"/>
  <c r="AI1475" i="16"/>
  <c r="D1476" i="16"/>
  <c r="E1476" i="16"/>
  <c r="F1476" i="16"/>
  <c r="G1476" i="16"/>
  <c r="H1476" i="16"/>
  <c r="I1476" i="16"/>
  <c r="J1476" i="16"/>
  <c r="K1476" i="16"/>
  <c r="L1476" i="16"/>
  <c r="M1476" i="16"/>
  <c r="N1476" i="16"/>
  <c r="O1476" i="16"/>
  <c r="P1476" i="16"/>
  <c r="Q1476" i="16"/>
  <c r="R1476" i="16"/>
  <c r="S1476" i="16"/>
  <c r="T1476" i="16"/>
  <c r="U1476" i="16"/>
  <c r="V1476" i="16"/>
  <c r="W1476" i="16"/>
  <c r="X1476" i="16"/>
  <c r="Y1476" i="16"/>
  <c r="Z1476" i="16"/>
  <c r="AA1476" i="16"/>
  <c r="AB1476" i="16"/>
  <c r="AC1476" i="16"/>
  <c r="AD1476" i="16"/>
  <c r="AE1476" i="16"/>
  <c r="AF1476" i="16"/>
  <c r="AG1476" i="16"/>
  <c r="AH1476" i="16"/>
  <c r="AI1476" i="16"/>
  <c r="D1477" i="16"/>
  <c r="E1477" i="16"/>
  <c r="F1477" i="16"/>
  <c r="G1477" i="16"/>
  <c r="H1477" i="16"/>
  <c r="I1477" i="16"/>
  <c r="J1477" i="16"/>
  <c r="K1477" i="16"/>
  <c r="L1477" i="16"/>
  <c r="M1477" i="16"/>
  <c r="N1477" i="16"/>
  <c r="O1477" i="16"/>
  <c r="P1477" i="16"/>
  <c r="Q1477" i="16"/>
  <c r="R1477" i="16"/>
  <c r="S1477" i="16"/>
  <c r="T1477" i="16"/>
  <c r="U1477" i="16"/>
  <c r="V1477" i="16"/>
  <c r="W1477" i="16"/>
  <c r="X1477" i="16"/>
  <c r="Y1477" i="16"/>
  <c r="Z1477" i="16"/>
  <c r="AA1477" i="16"/>
  <c r="AB1477" i="16"/>
  <c r="AC1477" i="16"/>
  <c r="AD1477" i="16"/>
  <c r="AE1477" i="16"/>
  <c r="AF1477" i="16"/>
  <c r="AG1477" i="16"/>
  <c r="AH1477" i="16"/>
  <c r="AI1477" i="16"/>
  <c r="D1478" i="16"/>
  <c r="E1478" i="16"/>
  <c r="F1478" i="16"/>
  <c r="G1478" i="16"/>
  <c r="H1478" i="16"/>
  <c r="I1478" i="16"/>
  <c r="J1478" i="16"/>
  <c r="K1478" i="16"/>
  <c r="L1478" i="16"/>
  <c r="M1478" i="16"/>
  <c r="N1478" i="16"/>
  <c r="O1478" i="16"/>
  <c r="P1478" i="16"/>
  <c r="Q1478" i="16"/>
  <c r="R1478" i="16"/>
  <c r="S1478" i="16"/>
  <c r="T1478" i="16"/>
  <c r="U1478" i="16"/>
  <c r="V1478" i="16"/>
  <c r="W1478" i="16"/>
  <c r="X1478" i="16"/>
  <c r="Y1478" i="16"/>
  <c r="Z1478" i="16"/>
  <c r="AA1478" i="16"/>
  <c r="AB1478" i="16"/>
  <c r="AC1478" i="16"/>
  <c r="AD1478" i="16"/>
  <c r="AE1478" i="16"/>
  <c r="AF1478" i="16"/>
  <c r="AG1478" i="16"/>
  <c r="AH1478" i="16"/>
  <c r="AI1478" i="16"/>
  <c r="D1479" i="16"/>
  <c r="E1479" i="16"/>
  <c r="F1479" i="16"/>
  <c r="G1479" i="16"/>
  <c r="H1479" i="16"/>
  <c r="I1479" i="16"/>
  <c r="J1479" i="16"/>
  <c r="K1479" i="16"/>
  <c r="L1479" i="16"/>
  <c r="M1479" i="16"/>
  <c r="N1479" i="16"/>
  <c r="O1479" i="16"/>
  <c r="P1479" i="16"/>
  <c r="Q1479" i="16"/>
  <c r="R1479" i="16"/>
  <c r="S1479" i="16"/>
  <c r="T1479" i="16"/>
  <c r="U1479" i="16"/>
  <c r="V1479" i="16"/>
  <c r="W1479" i="16"/>
  <c r="X1479" i="16"/>
  <c r="Y1479" i="16"/>
  <c r="Z1479" i="16"/>
  <c r="AA1479" i="16"/>
  <c r="AB1479" i="16"/>
  <c r="AC1479" i="16"/>
  <c r="AD1479" i="16"/>
  <c r="AE1479" i="16"/>
  <c r="AF1479" i="16"/>
  <c r="AG1479" i="16"/>
  <c r="AH1479" i="16"/>
  <c r="AI1479" i="16"/>
  <c r="D1480" i="16"/>
  <c r="E1480" i="16"/>
  <c r="F1480" i="16"/>
  <c r="G1480" i="16"/>
  <c r="H1480" i="16"/>
  <c r="I1480" i="16"/>
  <c r="J1480" i="16"/>
  <c r="K1480" i="16"/>
  <c r="L1480" i="16"/>
  <c r="M1480" i="16"/>
  <c r="N1480" i="16"/>
  <c r="O1480" i="16"/>
  <c r="P1480" i="16"/>
  <c r="Q1480" i="16"/>
  <c r="R1480" i="16"/>
  <c r="S1480" i="16"/>
  <c r="T1480" i="16"/>
  <c r="U1480" i="16"/>
  <c r="V1480" i="16"/>
  <c r="W1480" i="16"/>
  <c r="X1480" i="16"/>
  <c r="Y1480" i="16"/>
  <c r="Z1480" i="16"/>
  <c r="AA1480" i="16"/>
  <c r="AB1480" i="16"/>
  <c r="AC1480" i="16"/>
  <c r="AD1480" i="16"/>
  <c r="AE1480" i="16"/>
  <c r="AF1480" i="16"/>
  <c r="AG1480" i="16"/>
  <c r="AH1480" i="16"/>
  <c r="AI1480" i="16"/>
  <c r="D1481" i="16"/>
  <c r="E1481" i="16"/>
  <c r="F1481" i="16"/>
  <c r="G1481" i="16"/>
  <c r="H1481" i="16"/>
  <c r="I1481" i="16"/>
  <c r="J1481" i="16"/>
  <c r="K1481" i="16"/>
  <c r="L1481" i="16"/>
  <c r="M1481" i="16"/>
  <c r="N1481" i="16"/>
  <c r="O1481" i="16"/>
  <c r="P1481" i="16"/>
  <c r="Q1481" i="16"/>
  <c r="R1481" i="16"/>
  <c r="S1481" i="16"/>
  <c r="T1481" i="16"/>
  <c r="U1481" i="16"/>
  <c r="V1481" i="16"/>
  <c r="W1481" i="16"/>
  <c r="X1481" i="16"/>
  <c r="Y1481" i="16"/>
  <c r="Z1481" i="16"/>
  <c r="AA1481" i="16"/>
  <c r="AB1481" i="16"/>
  <c r="AC1481" i="16"/>
  <c r="AD1481" i="16"/>
  <c r="AE1481" i="16"/>
  <c r="AF1481" i="16"/>
  <c r="AG1481" i="16"/>
  <c r="AH1481" i="16"/>
  <c r="AI1481" i="16"/>
  <c r="D1482" i="16"/>
  <c r="E1482" i="16"/>
  <c r="F1482" i="16"/>
  <c r="G1482" i="16"/>
  <c r="H1482" i="16"/>
  <c r="I1482" i="16"/>
  <c r="J1482" i="16"/>
  <c r="K1482" i="16"/>
  <c r="L1482" i="16"/>
  <c r="M1482" i="16"/>
  <c r="N1482" i="16"/>
  <c r="O1482" i="16"/>
  <c r="P1482" i="16"/>
  <c r="Q1482" i="16"/>
  <c r="R1482" i="16"/>
  <c r="S1482" i="16"/>
  <c r="T1482" i="16"/>
  <c r="U1482" i="16"/>
  <c r="V1482" i="16"/>
  <c r="W1482" i="16"/>
  <c r="X1482" i="16"/>
  <c r="Y1482" i="16"/>
  <c r="Z1482" i="16"/>
  <c r="AA1482" i="16"/>
  <c r="AB1482" i="16"/>
  <c r="AC1482" i="16"/>
  <c r="AD1482" i="16"/>
  <c r="AE1482" i="16"/>
  <c r="AF1482" i="16"/>
  <c r="AG1482" i="16"/>
  <c r="AH1482" i="16"/>
  <c r="AI1482" i="16"/>
  <c r="D1483" i="16"/>
  <c r="E1483" i="16"/>
  <c r="F1483" i="16"/>
  <c r="G1483" i="16"/>
  <c r="H1483" i="16"/>
  <c r="I1483" i="16"/>
  <c r="J1483" i="16"/>
  <c r="K1483" i="16"/>
  <c r="L1483" i="16"/>
  <c r="M1483" i="16"/>
  <c r="N1483" i="16"/>
  <c r="O1483" i="16"/>
  <c r="P1483" i="16"/>
  <c r="Q1483" i="16"/>
  <c r="R1483" i="16"/>
  <c r="S1483" i="16"/>
  <c r="T1483" i="16"/>
  <c r="U1483" i="16"/>
  <c r="V1483" i="16"/>
  <c r="W1483" i="16"/>
  <c r="X1483" i="16"/>
  <c r="Y1483" i="16"/>
  <c r="Z1483" i="16"/>
  <c r="AA1483" i="16"/>
  <c r="AB1483" i="16"/>
  <c r="AC1483" i="16"/>
  <c r="AD1483" i="16"/>
  <c r="AE1483" i="16"/>
  <c r="AF1483" i="16"/>
  <c r="AG1483" i="16"/>
  <c r="AH1483" i="16"/>
  <c r="AI1483" i="16"/>
  <c r="D1484" i="16"/>
  <c r="E1484" i="16"/>
  <c r="F1484" i="16"/>
  <c r="G1484" i="16"/>
  <c r="H1484" i="16"/>
  <c r="I1484" i="16"/>
  <c r="J1484" i="16"/>
  <c r="K1484" i="16"/>
  <c r="L1484" i="16"/>
  <c r="M1484" i="16"/>
  <c r="N1484" i="16"/>
  <c r="O1484" i="16"/>
  <c r="P1484" i="16"/>
  <c r="Q1484" i="16"/>
  <c r="R1484" i="16"/>
  <c r="S1484" i="16"/>
  <c r="T1484" i="16"/>
  <c r="U1484" i="16"/>
  <c r="V1484" i="16"/>
  <c r="W1484" i="16"/>
  <c r="X1484" i="16"/>
  <c r="Y1484" i="16"/>
  <c r="Z1484" i="16"/>
  <c r="AA1484" i="16"/>
  <c r="AB1484" i="16"/>
  <c r="AC1484" i="16"/>
  <c r="AD1484" i="16"/>
  <c r="AE1484" i="16"/>
  <c r="AF1484" i="16"/>
  <c r="AG1484" i="16"/>
  <c r="AH1484" i="16"/>
  <c r="AI1484" i="16"/>
  <c r="D1485" i="16"/>
  <c r="E1485" i="16"/>
  <c r="F1485" i="16"/>
  <c r="G1485" i="16"/>
  <c r="H1485" i="16"/>
  <c r="I1485" i="16"/>
  <c r="J1485" i="16"/>
  <c r="K1485" i="16"/>
  <c r="L1485" i="16"/>
  <c r="M1485" i="16"/>
  <c r="N1485" i="16"/>
  <c r="O1485" i="16"/>
  <c r="P1485" i="16"/>
  <c r="Q1485" i="16"/>
  <c r="R1485" i="16"/>
  <c r="S1485" i="16"/>
  <c r="T1485" i="16"/>
  <c r="U1485" i="16"/>
  <c r="V1485" i="16"/>
  <c r="W1485" i="16"/>
  <c r="X1485" i="16"/>
  <c r="Y1485" i="16"/>
  <c r="Z1485" i="16"/>
  <c r="AA1485" i="16"/>
  <c r="AB1485" i="16"/>
  <c r="AC1485" i="16"/>
  <c r="AD1485" i="16"/>
  <c r="AE1485" i="16"/>
  <c r="AF1485" i="16"/>
  <c r="AG1485" i="16"/>
  <c r="AH1485" i="16"/>
  <c r="AI1485" i="16"/>
  <c r="D1486" i="16"/>
  <c r="E1486" i="16"/>
  <c r="F1486" i="16"/>
  <c r="G1486" i="16"/>
  <c r="H1486" i="16"/>
  <c r="I1486" i="16"/>
  <c r="J1486" i="16"/>
  <c r="K1486" i="16"/>
  <c r="L1486" i="16"/>
  <c r="M1486" i="16"/>
  <c r="N1486" i="16"/>
  <c r="O1486" i="16"/>
  <c r="P1486" i="16"/>
  <c r="Q1486" i="16"/>
  <c r="R1486" i="16"/>
  <c r="S1486" i="16"/>
  <c r="T1486" i="16"/>
  <c r="U1486" i="16"/>
  <c r="V1486" i="16"/>
  <c r="W1486" i="16"/>
  <c r="X1486" i="16"/>
  <c r="Y1486" i="16"/>
  <c r="Z1486" i="16"/>
  <c r="AA1486" i="16"/>
  <c r="AB1486" i="16"/>
  <c r="AC1486" i="16"/>
  <c r="AD1486" i="16"/>
  <c r="AE1486" i="16"/>
  <c r="AF1486" i="16"/>
  <c r="AG1486" i="16"/>
  <c r="AH1486" i="16"/>
  <c r="AI1486" i="16"/>
  <c r="D1487" i="16"/>
  <c r="E1487" i="16"/>
  <c r="F1487" i="16"/>
  <c r="G1487" i="16"/>
  <c r="H1487" i="16"/>
  <c r="I1487" i="16"/>
  <c r="J1487" i="16"/>
  <c r="K1487" i="16"/>
  <c r="L1487" i="16"/>
  <c r="M1487" i="16"/>
  <c r="N1487" i="16"/>
  <c r="O1487" i="16"/>
  <c r="P1487" i="16"/>
  <c r="Q1487" i="16"/>
  <c r="R1487" i="16"/>
  <c r="S1487" i="16"/>
  <c r="T1487" i="16"/>
  <c r="U1487" i="16"/>
  <c r="V1487" i="16"/>
  <c r="W1487" i="16"/>
  <c r="X1487" i="16"/>
  <c r="Y1487" i="16"/>
  <c r="Z1487" i="16"/>
  <c r="AA1487" i="16"/>
  <c r="AB1487" i="16"/>
  <c r="AC1487" i="16"/>
  <c r="AD1487" i="16"/>
  <c r="AE1487" i="16"/>
  <c r="AF1487" i="16"/>
  <c r="AG1487" i="16"/>
  <c r="AH1487" i="16"/>
  <c r="AI1487" i="16"/>
  <c r="D1488" i="16"/>
  <c r="E1488" i="16"/>
  <c r="F1488" i="16"/>
  <c r="G1488" i="16"/>
  <c r="H1488" i="16"/>
  <c r="I1488" i="16"/>
  <c r="J1488" i="16"/>
  <c r="K1488" i="16"/>
  <c r="L1488" i="16"/>
  <c r="M1488" i="16"/>
  <c r="N1488" i="16"/>
  <c r="O1488" i="16"/>
  <c r="P1488" i="16"/>
  <c r="Q1488" i="16"/>
  <c r="R1488" i="16"/>
  <c r="S1488" i="16"/>
  <c r="T1488" i="16"/>
  <c r="U1488" i="16"/>
  <c r="V1488" i="16"/>
  <c r="W1488" i="16"/>
  <c r="X1488" i="16"/>
  <c r="Y1488" i="16"/>
  <c r="Z1488" i="16"/>
  <c r="AA1488" i="16"/>
  <c r="AB1488" i="16"/>
  <c r="AC1488" i="16"/>
  <c r="AD1488" i="16"/>
  <c r="AE1488" i="16"/>
  <c r="AF1488" i="16"/>
  <c r="AG1488" i="16"/>
  <c r="AH1488" i="16"/>
  <c r="AI1488" i="16"/>
  <c r="D1489" i="16"/>
  <c r="E1489" i="16"/>
  <c r="F1489" i="16"/>
  <c r="G1489" i="16"/>
  <c r="H1489" i="16"/>
  <c r="I1489" i="16"/>
  <c r="J1489" i="16"/>
  <c r="K1489" i="16"/>
  <c r="L1489" i="16"/>
  <c r="M1489" i="16"/>
  <c r="N1489" i="16"/>
  <c r="O1489" i="16"/>
  <c r="P1489" i="16"/>
  <c r="Q1489" i="16"/>
  <c r="R1489" i="16"/>
  <c r="S1489" i="16"/>
  <c r="T1489" i="16"/>
  <c r="U1489" i="16"/>
  <c r="V1489" i="16"/>
  <c r="W1489" i="16"/>
  <c r="X1489" i="16"/>
  <c r="Y1489" i="16"/>
  <c r="Z1489" i="16"/>
  <c r="AA1489" i="16"/>
  <c r="AB1489" i="16"/>
  <c r="AC1489" i="16"/>
  <c r="AD1489" i="16"/>
  <c r="AE1489" i="16"/>
  <c r="AF1489" i="16"/>
  <c r="AG1489" i="16"/>
  <c r="AH1489" i="16"/>
  <c r="AI1489" i="16"/>
  <c r="D1490" i="16"/>
  <c r="E1490" i="16"/>
  <c r="F1490" i="16"/>
  <c r="G1490" i="16"/>
  <c r="H1490" i="16"/>
  <c r="I1490" i="16"/>
  <c r="J1490" i="16"/>
  <c r="K1490" i="16"/>
  <c r="L1490" i="16"/>
  <c r="M1490" i="16"/>
  <c r="N1490" i="16"/>
  <c r="O1490" i="16"/>
  <c r="P1490" i="16"/>
  <c r="Q1490" i="16"/>
  <c r="R1490" i="16"/>
  <c r="S1490" i="16"/>
  <c r="T1490" i="16"/>
  <c r="U1490" i="16"/>
  <c r="V1490" i="16"/>
  <c r="W1490" i="16"/>
  <c r="X1490" i="16"/>
  <c r="Y1490" i="16"/>
  <c r="Z1490" i="16"/>
  <c r="AA1490" i="16"/>
  <c r="AB1490" i="16"/>
  <c r="AC1490" i="16"/>
  <c r="AD1490" i="16"/>
  <c r="AE1490" i="16"/>
  <c r="AF1490" i="16"/>
  <c r="AG1490" i="16"/>
  <c r="AH1490" i="16"/>
  <c r="AI1490" i="16"/>
  <c r="D1491" i="16"/>
  <c r="E1491" i="16"/>
  <c r="F1491" i="16"/>
  <c r="G1491" i="16"/>
  <c r="H1491" i="16"/>
  <c r="I1491" i="16"/>
  <c r="J1491" i="16"/>
  <c r="K1491" i="16"/>
  <c r="L1491" i="16"/>
  <c r="M1491" i="16"/>
  <c r="N1491" i="16"/>
  <c r="O1491" i="16"/>
  <c r="P1491" i="16"/>
  <c r="Q1491" i="16"/>
  <c r="R1491" i="16"/>
  <c r="S1491" i="16"/>
  <c r="T1491" i="16"/>
  <c r="U1491" i="16"/>
  <c r="V1491" i="16"/>
  <c r="W1491" i="16"/>
  <c r="X1491" i="16"/>
  <c r="Y1491" i="16"/>
  <c r="Z1491" i="16"/>
  <c r="AA1491" i="16"/>
  <c r="AB1491" i="16"/>
  <c r="AC1491" i="16"/>
  <c r="AD1491" i="16"/>
  <c r="AE1491" i="16"/>
  <c r="AF1491" i="16"/>
  <c r="AG1491" i="16"/>
  <c r="AH1491" i="16"/>
  <c r="AI1491" i="16"/>
  <c r="D1492" i="16"/>
  <c r="E1492" i="16"/>
  <c r="F1492" i="16"/>
  <c r="G1492" i="16"/>
  <c r="H1492" i="16"/>
  <c r="I1492" i="16"/>
  <c r="J1492" i="16"/>
  <c r="K1492" i="16"/>
  <c r="L1492" i="16"/>
  <c r="M1492" i="16"/>
  <c r="N1492" i="16"/>
  <c r="O1492" i="16"/>
  <c r="P1492" i="16"/>
  <c r="Q1492" i="16"/>
  <c r="R1492" i="16"/>
  <c r="S1492" i="16"/>
  <c r="T1492" i="16"/>
  <c r="U1492" i="16"/>
  <c r="V1492" i="16"/>
  <c r="W1492" i="16"/>
  <c r="X1492" i="16"/>
  <c r="Y1492" i="16"/>
  <c r="Z1492" i="16"/>
  <c r="AA1492" i="16"/>
  <c r="AB1492" i="16"/>
  <c r="AC1492" i="16"/>
  <c r="AD1492" i="16"/>
  <c r="AE1492" i="16"/>
  <c r="AF1492" i="16"/>
  <c r="AG1492" i="16"/>
  <c r="AH1492" i="16"/>
  <c r="AI1492" i="16"/>
  <c r="D1493" i="16"/>
  <c r="E1493" i="16"/>
  <c r="F1493" i="16"/>
  <c r="G1493" i="16"/>
  <c r="H1493" i="16"/>
  <c r="I1493" i="16"/>
  <c r="J1493" i="16"/>
  <c r="K1493" i="16"/>
  <c r="L1493" i="16"/>
  <c r="M1493" i="16"/>
  <c r="N1493" i="16"/>
  <c r="O1493" i="16"/>
  <c r="P1493" i="16"/>
  <c r="Q1493" i="16"/>
  <c r="R1493" i="16"/>
  <c r="S1493" i="16"/>
  <c r="T1493" i="16"/>
  <c r="U1493" i="16"/>
  <c r="V1493" i="16"/>
  <c r="W1493" i="16"/>
  <c r="X1493" i="16"/>
  <c r="Y1493" i="16"/>
  <c r="Z1493" i="16"/>
  <c r="AA1493" i="16"/>
  <c r="AB1493" i="16"/>
  <c r="AC1493" i="16"/>
  <c r="AD1493" i="16"/>
  <c r="AE1493" i="16"/>
  <c r="AF1493" i="16"/>
  <c r="AG1493" i="16"/>
  <c r="AH1493" i="16"/>
  <c r="AI1493" i="16"/>
  <c r="D1494" i="16"/>
  <c r="E1494" i="16"/>
  <c r="F1494" i="16"/>
  <c r="G1494" i="16"/>
  <c r="H1494" i="16"/>
  <c r="I1494" i="16"/>
  <c r="J1494" i="16"/>
  <c r="K1494" i="16"/>
  <c r="L1494" i="16"/>
  <c r="M1494" i="16"/>
  <c r="N1494" i="16"/>
  <c r="O1494" i="16"/>
  <c r="P1494" i="16"/>
  <c r="Q1494" i="16"/>
  <c r="R1494" i="16"/>
  <c r="S1494" i="16"/>
  <c r="T1494" i="16"/>
  <c r="U1494" i="16"/>
  <c r="V1494" i="16"/>
  <c r="W1494" i="16"/>
  <c r="X1494" i="16"/>
  <c r="Y1494" i="16"/>
  <c r="Z1494" i="16"/>
  <c r="AA1494" i="16"/>
  <c r="AB1494" i="16"/>
  <c r="AC1494" i="16"/>
  <c r="AD1494" i="16"/>
  <c r="AE1494" i="16"/>
  <c r="AF1494" i="16"/>
  <c r="AG1494" i="16"/>
  <c r="AH1494" i="16"/>
  <c r="AI1494" i="16"/>
  <c r="D1495" i="16"/>
  <c r="E1495" i="16"/>
  <c r="F1495" i="16"/>
  <c r="G1495" i="16"/>
  <c r="H1495" i="16"/>
  <c r="I1495" i="16"/>
  <c r="J1495" i="16"/>
  <c r="K1495" i="16"/>
  <c r="L1495" i="16"/>
  <c r="M1495" i="16"/>
  <c r="N1495" i="16"/>
  <c r="O1495" i="16"/>
  <c r="P1495" i="16"/>
  <c r="Q1495" i="16"/>
  <c r="R1495" i="16"/>
  <c r="S1495" i="16"/>
  <c r="T1495" i="16"/>
  <c r="U1495" i="16"/>
  <c r="V1495" i="16"/>
  <c r="W1495" i="16"/>
  <c r="X1495" i="16"/>
  <c r="Y1495" i="16"/>
  <c r="Z1495" i="16"/>
  <c r="AA1495" i="16"/>
  <c r="AB1495" i="16"/>
  <c r="AC1495" i="16"/>
  <c r="AD1495" i="16"/>
  <c r="AE1495" i="16"/>
  <c r="AF1495" i="16"/>
  <c r="AG1495" i="16"/>
  <c r="AH1495" i="16"/>
  <c r="AI1495" i="16"/>
  <c r="D1496" i="16"/>
  <c r="E1496" i="16"/>
  <c r="F1496" i="16"/>
  <c r="G1496" i="16"/>
  <c r="H1496" i="16"/>
  <c r="I1496" i="16"/>
  <c r="J1496" i="16"/>
  <c r="K1496" i="16"/>
  <c r="L1496" i="16"/>
  <c r="M1496" i="16"/>
  <c r="N1496" i="16"/>
  <c r="O1496" i="16"/>
  <c r="P1496" i="16"/>
  <c r="Q1496" i="16"/>
  <c r="R1496" i="16"/>
  <c r="S1496" i="16"/>
  <c r="T1496" i="16"/>
  <c r="U1496" i="16"/>
  <c r="V1496" i="16"/>
  <c r="W1496" i="16"/>
  <c r="X1496" i="16"/>
  <c r="Y1496" i="16"/>
  <c r="Z1496" i="16"/>
  <c r="AA1496" i="16"/>
  <c r="AB1496" i="16"/>
  <c r="AC1496" i="16"/>
  <c r="AD1496" i="16"/>
  <c r="AE1496" i="16"/>
  <c r="AF1496" i="16"/>
  <c r="AG1496" i="16"/>
  <c r="AH1496" i="16"/>
  <c r="AI1496" i="16"/>
  <c r="D1497" i="16"/>
  <c r="E1497" i="16"/>
  <c r="F1497" i="16"/>
  <c r="G1497" i="16"/>
  <c r="H1497" i="16"/>
  <c r="I1497" i="16"/>
  <c r="J1497" i="16"/>
  <c r="K1497" i="16"/>
  <c r="L1497" i="16"/>
  <c r="M1497" i="16"/>
  <c r="N1497" i="16"/>
  <c r="O1497" i="16"/>
  <c r="P1497" i="16"/>
  <c r="Q1497" i="16"/>
  <c r="R1497" i="16"/>
  <c r="S1497" i="16"/>
  <c r="T1497" i="16"/>
  <c r="U1497" i="16"/>
  <c r="V1497" i="16"/>
  <c r="W1497" i="16"/>
  <c r="X1497" i="16"/>
  <c r="Y1497" i="16"/>
  <c r="Z1497" i="16"/>
  <c r="AA1497" i="16"/>
  <c r="AB1497" i="16"/>
  <c r="AC1497" i="16"/>
  <c r="AD1497" i="16"/>
  <c r="AE1497" i="16"/>
  <c r="AF1497" i="16"/>
  <c r="AG1497" i="16"/>
  <c r="AH1497" i="16"/>
  <c r="AI1497" i="16"/>
  <c r="D1498" i="16"/>
  <c r="E1498" i="16"/>
  <c r="F1498" i="16"/>
  <c r="G1498" i="16"/>
  <c r="H1498" i="16"/>
  <c r="I1498" i="16"/>
  <c r="J1498" i="16"/>
  <c r="K1498" i="16"/>
  <c r="L1498" i="16"/>
  <c r="M1498" i="16"/>
  <c r="N1498" i="16"/>
  <c r="O1498" i="16"/>
  <c r="P1498" i="16"/>
  <c r="Q1498" i="16"/>
  <c r="R1498" i="16"/>
  <c r="S1498" i="16"/>
  <c r="T1498" i="16"/>
  <c r="U1498" i="16"/>
  <c r="V1498" i="16"/>
  <c r="W1498" i="16"/>
  <c r="X1498" i="16"/>
  <c r="Y1498" i="16"/>
  <c r="Z1498" i="16"/>
  <c r="AA1498" i="16"/>
  <c r="AB1498" i="16"/>
  <c r="AC1498" i="16"/>
  <c r="AD1498" i="16"/>
  <c r="AE1498" i="16"/>
  <c r="AF1498" i="16"/>
  <c r="AG1498" i="16"/>
  <c r="AH1498" i="16"/>
  <c r="AI1498" i="16"/>
  <c r="D1499" i="16"/>
  <c r="E1499" i="16"/>
  <c r="F1499" i="16"/>
  <c r="G1499" i="16"/>
  <c r="H1499" i="16"/>
  <c r="I1499" i="16"/>
  <c r="J1499" i="16"/>
  <c r="K1499" i="16"/>
  <c r="L1499" i="16"/>
  <c r="M1499" i="16"/>
  <c r="N1499" i="16"/>
  <c r="O1499" i="16"/>
  <c r="P1499" i="16"/>
  <c r="Q1499" i="16"/>
  <c r="R1499" i="16"/>
  <c r="S1499" i="16"/>
  <c r="T1499" i="16"/>
  <c r="U1499" i="16"/>
  <c r="V1499" i="16"/>
  <c r="W1499" i="16"/>
  <c r="X1499" i="16"/>
  <c r="Y1499" i="16"/>
  <c r="Z1499" i="16"/>
  <c r="AA1499" i="16"/>
  <c r="AB1499" i="16"/>
  <c r="AC1499" i="16"/>
  <c r="AD1499" i="16"/>
  <c r="AE1499" i="16"/>
  <c r="AF1499" i="16"/>
  <c r="AG1499" i="16"/>
  <c r="AH1499" i="16"/>
  <c r="AI1499" i="16"/>
  <c r="D1500" i="16"/>
  <c r="E1500" i="16"/>
  <c r="F1500" i="16"/>
  <c r="G1500" i="16"/>
  <c r="H1500" i="16"/>
  <c r="I1500" i="16"/>
  <c r="J1500" i="16"/>
  <c r="K1500" i="16"/>
  <c r="L1500" i="16"/>
  <c r="M1500" i="16"/>
  <c r="N1500" i="16"/>
  <c r="O1500" i="16"/>
  <c r="P1500" i="16"/>
  <c r="Q1500" i="16"/>
  <c r="R1500" i="16"/>
  <c r="S1500" i="16"/>
  <c r="T1500" i="16"/>
  <c r="U1500" i="16"/>
  <c r="V1500" i="16"/>
  <c r="W1500" i="16"/>
  <c r="X1500" i="16"/>
  <c r="Y1500" i="16"/>
  <c r="Z1500" i="16"/>
  <c r="AA1500" i="16"/>
  <c r="AB1500" i="16"/>
  <c r="AC1500" i="16"/>
  <c r="AD1500" i="16"/>
  <c r="AE1500" i="16"/>
  <c r="AF1500" i="16"/>
  <c r="AG1500" i="16"/>
  <c r="AH1500" i="16"/>
  <c r="AI1500" i="16"/>
  <c r="D1501" i="16"/>
  <c r="E1501" i="16"/>
  <c r="F1501" i="16"/>
  <c r="G1501" i="16"/>
  <c r="H1501" i="16"/>
  <c r="I1501" i="16"/>
  <c r="J1501" i="16"/>
  <c r="K1501" i="16"/>
  <c r="L1501" i="16"/>
  <c r="M1501" i="16"/>
  <c r="N1501" i="16"/>
  <c r="O1501" i="16"/>
  <c r="P1501" i="16"/>
  <c r="Q1501" i="16"/>
  <c r="R1501" i="16"/>
  <c r="S1501" i="16"/>
  <c r="T1501" i="16"/>
  <c r="U1501" i="16"/>
  <c r="V1501" i="16"/>
  <c r="W1501" i="16"/>
  <c r="X1501" i="16"/>
  <c r="Y1501" i="16"/>
  <c r="Z1501" i="16"/>
  <c r="AA1501" i="16"/>
  <c r="AB1501" i="16"/>
  <c r="AC1501" i="16"/>
  <c r="AD1501" i="16"/>
  <c r="AE1501" i="16"/>
  <c r="AF1501" i="16"/>
  <c r="AG1501" i="16"/>
  <c r="AH1501" i="16"/>
  <c r="AI1501" i="16"/>
  <c r="D1502" i="16"/>
  <c r="E1502" i="16"/>
  <c r="F1502" i="16"/>
  <c r="G1502" i="16"/>
  <c r="H1502" i="16"/>
  <c r="I1502" i="16"/>
  <c r="J1502" i="16"/>
  <c r="K1502" i="16"/>
  <c r="L1502" i="16"/>
  <c r="M1502" i="16"/>
  <c r="N1502" i="16"/>
  <c r="O1502" i="16"/>
  <c r="P1502" i="16"/>
  <c r="Q1502" i="16"/>
  <c r="R1502" i="16"/>
  <c r="S1502" i="16"/>
  <c r="T1502" i="16"/>
  <c r="U1502" i="16"/>
  <c r="V1502" i="16"/>
  <c r="W1502" i="16"/>
  <c r="X1502" i="16"/>
  <c r="Y1502" i="16"/>
  <c r="Z1502" i="16"/>
  <c r="AA1502" i="16"/>
  <c r="AB1502" i="16"/>
  <c r="AC1502" i="16"/>
  <c r="AD1502" i="16"/>
  <c r="AE1502" i="16"/>
  <c r="AF1502" i="16"/>
  <c r="AG1502" i="16"/>
  <c r="AH1502" i="16"/>
  <c r="AI1502" i="16"/>
  <c r="D1503" i="16"/>
  <c r="E1503" i="16"/>
  <c r="F1503" i="16"/>
  <c r="G1503" i="16"/>
  <c r="H1503" i="16"/>
  <c r="I1503" i="16"/>
  <c r="J1503" i="16"/>
  <c r="K1503" i="16"/>
  <c r="L1503" i="16"/>
  <c r="M1503" i="16"/>
  <c r="N1503" i="16"/>
  <c r="O1503" i="16"/>
  <c r="P1503" i="16"/>
  <c r="Q1503" i="16"/>
  <c r="R1503" i="16"/>
  <c r="S1503" i="16"/>
  <c r="T1503" i="16"/>
  <c r="U1503" i="16"/>
  <c r="V1503" i="16"/>
  <c r="W1503" i="16"/>
  <c r="X1503" i="16"/>
  <c r="Y1503" i="16"/>
  <c r="Z1503" i="16"/>
  <c r="AA1503" i="16"/>
  <c r="AB1503" i="16"/>
  <c r="AC1503" i="16"/>
  <c r="AD1503" i="16"/>
  <c r="AE1503" i="16"/>
  <c r="AF1503" i="16"/>
  <c r="AG1503" i="16"/>
  <c r="AH1503" i="16"/>
  <c r="AI1503" i="16"/>
  <c r="D1504" i="16"/>
  <c r="E1504" i="16"/>
  <c r="F1504" i="16"/>
  <c r="G1504" i="16"/>
  <c r="H1504" i="16"/>
  <c r="I1504" i="16"/>
  <c r="J1504" i="16"/>
  <c r="K1504" i="16"/>
  <c r="L1504" i="16"/>
  <c r="M1504" i="16"/>
  <c r="N1504" i="16"/>
  <c r="O1504" i="16"/>
  <c r="P1504" i="16"/>
  <c r="Q1504" i="16"/>
  <c r="R1504" i="16"/>
  <c r="S1504" i="16"/>
  <c r="T1504" i="16"/>
  <c r="U1504" i="16"/>
  <c r="V1504" i="16"/>
  <c r="W1504" i="16"/>
  <c r="X1504" i="16"/>
  <c r="Y1504" i="16"/>
  <c r="Z1504" i="16"/>
  <c r="AA1504" i="16"/>
  <c r="AB1504" i="16"/>
  <c r="AC1504" i="16"/>
  <c r="AD1504" i="16"/>
  <c r="AE1504" i="16"/>
  <c r="AF1504" i="16"/>
  <c r="AG1504" i="16"/>
  <c r="AH1504" i="16"/>
  <c r="AI1504" i="16"/>
  <c r="D1505" i="16"/>
  <c r="E1505" i="16"/>
  <c r="F1505" i="16"/>
  <c r="G1505" i="16"/>
  <c r="H1505" i="16"/>
  <c r="I1505" i="16"/>
  <c r="J1505" i="16"/>
  <c r="K1505" i="16"/>
  <c r="L1505" i="16"/>
  <c r="M1505" i="16"/>
  <c r="N1505" i="16"/>
  <c r="O1505" i="16"/>
  <c r="P1505" i="16"/>
  <c r="Q1505" i="16"/>
  <c r="R1505" i="16"/>
  <c r="S1505" i="16"/>
  <c r="T1505" i="16"/>
  <c r="U1505" i="16"/>
  <c r="V1505" i="16"/>
  <c r="W1505" i="16"/>
  <c r="X1505" i="16"/>
  <c r="Y1505" i="16"/>
  <c r="Z1505" i="16"/>
  <c r="AA1505" i="16"/>
  <c r="AB1505" i="16"/>
  <c r="AC1505" i="16"/>
  <c r="AD1505" i="16"/>
  <c r="AE1505" i="16"/>
  <c r="AF1505" i="16"/>
  <c r="AG1505" i="16"/>
  <c r="AH1505" i="16"/>
  <c r="AI1505" i="16"/>
  <c r="D1506" i="16"/>
  <c r="E1506" i="16"/>
  <c r="F1506" i="16"/>
  <c r="G1506" i="16"/>
  <c r="H1506" i="16"/>
  <c r="I1506" i="16"/>
  <c r="J1506" i="16"/>
  <c r="K1506" i="16"/>
  <c r="L1506" i="16"/>
  <c r="M1506" i="16"/>
  <c r="N1506" i="16"/>
  <c r="O1506" i="16"/>
  <c r="P1506" i="16"/>
  <c r="Q1506" i="16"/>
  <c r="R1506" i="16"/>
  <c r="S1506" i="16"/>
  <c r="T1506" i="16"/>
  <c r="U1506" i="16"/>
  <c r="V1506" i="16"/>
  <c r="W1506" i="16"/>
  <c r="X1506" i="16"/>
  <c r="Y1506" i="16"/>
  <c r="Z1506" i="16"/>
  <c r="AA1506" i="16"/>
  <c r="AB1506" i="16"/>
  <c r="AC1506" i="16"/>
  <c r="AD1506" i="16"/>
  <c r="AE1506" i="16"/>
  <c r="AF1506" i="16"/>
  <c r="AG1506" i="16"/>
  <c r="AH1506" i="16"/>
  <c r="AI1506" i="16"/>
  <c r="D1507" i="16"/>
  <c r="E1507" i="16"/>
  <c r="F1507" i="16"/>
  <c r="G1507" i="16"/>
  <c r="H1507" i="16"/>
  <c r="I1507" i="16"/>
  <c r="J1507" i="16"/>
  <c r="K1507" i="16"/>
  <c r="L1507" i="16"/>
  <c r="M1507" i="16"/>
  <c r="N1507" i="16"/>
  <c r="O1507" i="16"/>
  <c r="P1507" i="16"/>
  <c r="Q1507" i="16"/>
  <c r="R1507" i="16"/>
  <c r="S1507" i="16"/>
  <c r="T1507" i="16"/>
  <c r="U1507" i="16"/>
  <c r="V1507" i="16"/>
  <c r="W1507" i="16"/>
  <c r="X1507" i="16"/>
  <c r="Y1507" i="16"/>
  <c r="Z1507" i="16"/>
  <c r="AA1507" i="16"/>
  <c r="AB1507" i="16"/>
  <c r="AC1507" i="16"/>
  <c r="AD1507" i="16"/>
  <c r="AE1507" i="16"/>
  <c r="AF1507" i="16"/>
  <c r="AG1507" i="16"/>
  <c r="AH1507" i="16"/>
  <c r="AI1507" i="16"/>
  <c r="D1508" i="16"/>
  <c r="E1508" i="16"/>
  <c r="F1508" i="16"/>
  <c r="G1508" i="16"/>
  <c r="H1508" i="16"/>
  <c r="I1508" i="16"/>
  <c r="J1508" i="16"/>
  <c r="K1508" i="16"/>
  <c r="L1508" i="16"/>
  <c r="M1508" i="16"/>
  <c r="N1508" i="16"/>
  <c r="O1508" i="16"/>
  <c r="P1508" i="16"/>
  <c r="Q1508" i="16"/>
  <c r="R1508" i="16"/>
  <c r="S1508" i="16"/>
  <c r="T1508" i="16"/>
  <c r="U1508" i="16"/>
  <c r="V1508" i="16"/>
  <c r="W1508" i="16"/>
  <c r="X1508" i="16"/>
  <c r="Y1508" i="16"/>
  <c r="Z1508" i="16"/>
  <c r="AA1508" i="16"/>
  <c r="AB1508" i="16"/>
  <c r="AC1508" i="16"/>
  <c r="AD1508" i="16"/>
  <c r="AE1508" i="16"/>
  <c r="AF1508" i="16"/>
  <c r="AG1508" i="16"/>
  <c r="AH1508" i="16"/>
  <c r="AI1508" i="16"/>
  <c r="D1509" i="16"/>
  <c r="E1509" i="16"/>
  <c r="F1509" i="16"/>
  <c r="G1509" i="16"/>
  <c r="H1509" i="16"/>
  <c r="I1509" i="16"/>
  <c r="J1509" i="16"/>
  <c r="K1509" i="16"/>
  <c r="L1509" i="16"/>
  <c r="M1509" i="16"/>
  <c r="N1509" i="16"/>
  <c r="O1509" i="16"/>
  <c r="P1509" i="16"/>
  <c r="Q1509" i="16"/>
  <c r="R1509" i="16"/>
  <c r="S1509" i="16"/>
  <c r="T1509" i="16"/>
  <c r="U1509" i="16"/>
  <c r="V1509" i="16"/>
  <c r="W1509" i="16"/>
  <c r="X1509" i="16"/>
  <c r="Y1509" i="16"/>
  <c r="Z1509" i="16"/>
  <c r="AA1509" i="16"/>
  <c r="AB1509" i="16"/>
  <c r="AC1509" i="16"/>
  <c r="AD1509" i="16"/>
  <c r="AE1509" i="16"/>
  <c r="AF1509" i="16"/>
  <c r="AG1509" i="16"/>
  <c r="AH1509" i="16"/>
  <c r="AI1509" i="16"/>
  <c r="D1510" i="16"/>
  <c r="E1510" i="16"/>
  <c r="F1510" i="16"/>
  <c r="G1510" i="16"/>
  <c r="H1510" i="16"/>
  <c r="I1510" i="16"/>
  <c r="J1510" i="16"/>
  <c r="K1510" i="16"/>
  <c r="L1510" i="16"/>
  <c r="M1510" i="16"/>
  <c r="N1510" i="16"/>
  <c r="O1510" i="16"/>
  <c r="P1510" i="16"/>
  <c r="Q1510" i="16"/>
  <c r="R1510" i="16"/>
  <c r="S1510" i="16"/>
  <c r="T1510" i="16"/>
  <c r="U1510" i="16"/>
  <c r="V1510" i="16"/>
  <c r="W1510" i="16"/>
  <c r="X1510" i="16"/>
  <c r="Y1510" i="16"/>
  <c r="Z1510" i="16"/>
  <c r="AA1510" i="16"/>
  <c r="AB1510" i="16"/>
  <c r="AC1510" i="16"/>
  <c r="AD1510" i="16"/>
  <c r="AE1510" i="16"/>
  <c r="AF1510" i="16"/>
  <c r="AG1510" i="16"/>
  <c r="AH1510" i="16"/>
  <c r="AI1510" i="16"/>
  <c r="D1511" i="16"/>
  <c r="E1511" i="16"/>
  <c r="F1511" i="16"/>
  <c r="G1511" i="16"/>
  <c r="H1511" i="16"/>
  <c r="I1511" i="16"/>
  <c r="J1511" i="16"/>
  <c r="K1511" i="16"/>
  <c r="L1511" i="16"/>
  <c r="M1511" i="16"/>
  <c r="N1511" i="16"/>
  <c r="O1511" i="16"/>
  <c r="P1511" i="16"/>
  <c r="Q1511" i="16"/>
  <c r="R1511" i="16"/>
  <c r="S1511" i="16"/>
  <c r="T1511" i="16"/>
  <c r="U1511" i="16"/>
  <c r="V1511" i="16"/>
  <c r="W1511" i="16"/>
  <c r="X1511" i="16"/>
  <c r="Y1511" i="16"/>
  <c r="Z1511" i="16"/>
  <c r="AA1511" i="16"/>
  <c r="AB1511" i="16"/>
  <c r="AC1511" i="16"/>
  <c r="AD1511" i="16"/>
  <c r="AE1511" i="16"/>
  <c r="AF1511" i="16"/>
  <c r="AG1511" i="16"/>
  <c r="AH1511" i="16"/>
  <c r="AI1511" i="16"/>
  <c r="D1512" i="16"/>
  <c r="E1512" i="16"/>
  <c r="F1512" i="16"/>
  <c r="G1512" i="16"/>
  <c r="H1512" i="16"/>
  <c r="I1512" i="16"/>
  <c r="J1512" i="16"/>
  <c r="K1512" i="16"/>
  <c r="L1512" i="16"/>
  <c r="M1512" i="16"/>
  <c r="N1512" i="16"/>
  <c r="O1512" i="16"/>
  <c r="P1512" i="16"/>
  <c r="Q1512" i="16"/>
  <c r="R1512" i="16"/>
  <c r="S1512" i="16"/>
  <c r="T1512" i="16"/>
  <c r="U1512" i="16"/>
  <c r="V1512" i="16"/>
  <c r="W1512" i="16"/>
  <c r="X1512" i="16"/>
  <c r="Y1512" i="16"/>
  <c r="Z1512" i="16"/>
  <c r="AA1512" i="16"/>
  <c r="AB1512" i="16"/>
  <c r="AC1512" i="16"/>
  <c r="AD1512" i="16"/>
  <c r="AE1512" i="16"/>
  <c r="AF1512" i="16"/>
  <c r="AG1512" i="16"/>
  <c r="AH1512" i="16"/>
  <c r="AI1512" i="16"/>
  <c r="D1513" i="16"/>
  <c r="E1513" i="16"/>
  <c r="F1513" i="16"/>
  <c r="G1513" i="16"/>
  <c r="H1513" i="16"/>
  <c r="I1513" i="16"/>
  <c r="J1513" i="16"/>
  <c r="K1513" i="16"/>
  <c r="L1513" i="16"/>
  <c r="M1513" i="16"/>
  <c r="N1513" i="16"/>
  <c r="O1513" i="16"/>
  <c r="P1513" i="16"/>
  <c r="Q1513" i="16"/>
  <c r="R1513" i="16"/>
  <c r="S1513" i="16"/>
  <c r="T1513" i="16"/>
  <c r="U1513" i="16"/>
  <c r="V1513" i="16"/>
  <c r="W1513" i="16"/>
  <c r="X1513" i="16"/>
  <c r="Y1513" i="16"/>
  <c r="Z1513" i="16"/>
  <c r="AA1513" i="16"/>
  <c r="AB1513" i="16"/>
  <c r="AC1513" i="16"/>
  <c r="AD1513" i="16"/>
  <c r="AE1513" i="16"/>
  <c r="AF1513" i="16"/>
  <c r="AG1513" i="16"/>
  <c r="AH1513" i="16"/>
  <c r="AI1513" i="16"/>
  <c r="D1514" i="16"/>
  <c r="E1514" i="16"/>
  <c r="F1514" i="16"/>
  <c r="G1514" i="16"/>
  <c r="H1514" i="16"/>
  <c r="I1514" i="16"/>
  <c r="J1514" i="16"/>
  <c r="K1514" i="16"/>
  <c r="L1514" i="16"/>
  <c r="M1514" i="16"/>
  <c r="N1514" i="16"/>
  <c r="O1514" i="16"/>
  <c r="P1514" i="16"/>
  <c r="Q1514" i="16"/>
  <c r="R1514" i="16"/>
  <c r="S1514" i="16"/>
  <c r="T1514" i="16"/>
  <c r="U1514" i="16"/>
  <c r="V1514" i="16"/>
  <c r="W1514" i="16"/>
  <c r="X1514" i="16"/>
  <c r="Y1514" i="16"/>
  <c r="Z1514" i="16"/>
  <c r="AA1514" i="16"/>
  <c r="AB1514" i="16"/>
  <c r="AC1514" i="16"/>
  <c r="AD1514" i="16"/>
  <c r="AE1514" i="16"/>
  <c r="AF1514" i="16"/>
  <c r="AG1514" i="16"/>
  <c r="AH1514" i="16"/>
  <c r="AI1514" i="16"/>
  <c r="D1515" i="16"/>
  <c r="E1515" i="16"/>
  <c r="F1515" i="16"/>
  <c r="G1515" i="16"/>
  <c r="H1515" i="16"/>
  <c r="I1515" i="16"/>
  <c r="J1515" i="16"/>
  <c r="K1515" i="16"/>
  <c r="L1515" i="16"/>
  <c r="M1515" i="16"/>
  <c r="N1515" i="16"/>
  <c r="O1515" i="16"/>
  <c r="P1515" i="16"/>
  <c r="Q1515" i="16"/>
  <c r="R1515" i="16"/>
  <c r="S1515" i="16"/>
  <c r="T1515" i="16"/>
  <c r="U1515" i="16"/>
  <c r="V1515" i="16"/>
  <c r="W1515" i="16"/>
  <c r="X1515" i="16"/>
  <c r="Y1515" i="16"/>
  <c r="Z1515" i="16"/>
  <c r="AA1515" i="16"/>
  <c r="AB1515" i="16"/>
  <c r="AC1515" i="16"/>
  <c r="AD1515" i="16"/>
  <c r="AE1515" i="16"/>
  <c r="AF1515" i="16"/>
  <c r="AG1515" i="16"/>
  <c r="AH1515" i="16"/>
  <c r="AI1515" i="16"/>
  <c r="D1516" i="16"/>
  <c r="E1516" i="16"/>
  <c r="F1516" i="16"/>
  <c r="G1516" i="16"/>
  <c r="H1516" i="16"/>
  <c r="I1516" i="16"/>
  <c r="J1516" i="16"/>
  <c r="K1516" i="16"/>
  <c r="L1516" i="16"/>
  <c r="M1516" i="16"/>
  <c r="N1516" i="16"/>
  <c r="O1516" i="16"/>
  <c r="P1516" i="16"/>
  <c r="Q1516" i="16"/>
  <c r="R1516" i="16"/>
  <c r="S1516" i="16"/>
  <c r="T1516" i="16"/>
  <c r="U1516" i="16"/>
  <c r="V1516" i="16"/>
  <c r="W1516" i="16"/>
  <c r="X1516" i="16"/>
  <c r="Y1516" i="16"/>
  <c r="Z1516" i="16"/>
  <c r="AA1516" i="16"/>
  <c r="AB1516" i="16"/>
  <c r="AC1516" i="16"/>
  <c r="AD1516" i="16"/>
  <c r="AE1516" i="16"/>
  <c r="AF1516" i="16"/>
  <c r="AG1516" i="16"/>
  <c r="AH1516" i="16"/>
  <c r="AI1516" i="16"/>
  <c r="D1517" i="16"/>
  <c r="E1517" i="16"/>
  <c r="F1517" i="16"/>
  <c r="G1517" i="16"/>
  <c r="H1517" i="16"/>
  <c r="I1517" i="16"/>
  <c r="J1517" i="16"/>
  <c r="K1517" i="16"/>
  <c r="L1517" i="16"/>
  <c r="M1517" i="16"/>
  <c r="N1517" i="16"/>
  <c r="O1517" i="16"/>
  <c r="P1517" i="16"/>
  <c r="Q1517" i="16"/>
  <c r="R1517" i="16"/>
  <c r="S1517" i="16"/>
  <c r="T1517" i="16"/>
  <c r="U1517" i="16"/>
  <c r="V1517" i="16"/>
  <c r="W1517" i="16"/>
  <c r="X1517" i="16"/>
  <c r="Y1517" i="16"/>
  <c r="Z1517" i="16"/>
  <c r="AA1517" i="16"/>
  <c r="AB1517" i="16"/>
  <c r="AC1517" i="16"/>
  <c r="AD1517" i="16"/>
  <c r="AE1517" i="16"/>
  <c r="AF1517" i="16"/>
  <c r="AG1517" i="16"/>
  <c r="AH1517" i="16"/>
  <c r="AI1517" i="16"/>
  <c r="D1518" i="16"/>
  <c r="E1518" i="16"/>
  <c r="F1518" i="16"/>
  <c r="G1518" i="16"/>
  <c r="H1518" i="16"/>
  <c r="I1518" i="16"/>
  <c r="J1518" i="16"/>
  <c r="K1518" i="16"/>
  <c r="L1518" i="16"/>
  <c r="M1518" i="16"/>
  <c r="N1518" i="16"/>
  <c r="O1518" i="16"/>
  <c r="P1518" i="16"/>
  <c r="Q1518" i="16"/>
  <c r="R1518" i="16"/>
  <c r="S1518" i="16"/>
  <c r="T1518" i="16"/>
  <c r="U1518" i="16"/>
  <c r="V1518" i="16"/>
  <c r="W1518" i="16"/>
  <c r="X1518" i="16"/>
  <c r="Y1518" i="16"/>
  <c r="Z1518" i="16"/>
  <c r="AA1518" i="16"/>
  <c r="AB1518" i="16"/>
  <c r="AC1518" i="16"/>
  <c r="AD1518" i="16"/>
  <c r="AE1518" i="16"/>
  <c r="AF1518" i="16"/>
  <c r="AG1518" i="16"/>
  <c r="AH1518" i="16"/>
  <c r="AI1518" i="16"/>
  <c r="D1519" i="16"/>
  <c r="E1519" i="16"/>
  <c r="F1519" i="16"/>
  <c r="G1519" i="16"/>
  <c r="H1519" i="16"/>
  <c r="I1519" i="16"/>
  <c r="J1519" i="16"/>
  <c r="K1519" i="16"/>
  <c r="L1519" i="16"/>
  <c r="M1519" i="16"/>
  <c r="N1519" i="16"/>
  <c r="O1519" i="16"/>
  <c r="P1519" i="16"/>
  <c r="Q1519" i="16"/>
  <c r="R1519" i="16"/>
  <c r="S1519" i="16"/>
  <c r="T1519" i="16"/>
  <c r="U1519" i="16"/>
  <c r="V1519" i="16"/>
  <c r="W1519" i="16"/>
  <c r="X1519" i="16"/>
  <c r="Y1519" i="16"/>
  <c r="Z1519" i="16"/>
  <c r="AA1519" i="16"/>
  <c r="AB1519" i="16"/>
  <c r="AC1519" i="16"/>
  <c r="AD1519" i="16"/>
  <c r="AE1519" i="16"/>
  <c r="AF1519" i="16"/>
  <c r="AG1519" i="16"/>
  <c r="AH1519" i="16"/>
  <c r="AI1519" i="16"/>
  <c r="D1520" i="16"/>
  <c r="E1520" i="16"/>
  <c r="F1520" i="16"/>
  <c r="G1520" i="16"/>
  <c r="H1520" i="16"/>
  <c r="I1520" i="16"/>
  <c r="J1520" i="16"/>
  <c r="K1520" i="16"/>
  <c r="L1520" i="16"/>
  <c r="M1520" i="16"/>
  <c r="N1520" i="16"/>
  <c r="O1520" i="16"/>
  <c r="P1520" i="16"/>
  <c r="Q1520" i="16"/>
  <c r="R1520" i="16"/>
  <c r="S1520" i="16"/>
  <c r="T1520" i="16"/>
  <c r="U1520" i="16"/>
  <c r="V1520" i="16"/>
  <c r="W1520" i="16"/>
  <c r="X1520" i="16"/>
  <c r="Y1520" i="16"/>
  <c r="Z1520" i="16"/>
  <c r="AA1520" i="16"/>
  <c r="AB1520" i="16"/>
  <c r="AC1520" i="16"/>
  <c r="AD1520" i="16"/>
  <c r="AE1520" i="16"/>
  <c r="AF1520" i="16"/>
  <c r="AG1520" i="16"/>
  <c r="AH1520" i="16"/>
  <c r="AI1520" i="16"/>
  <c r="D1521" i="16"/>
  <c r="E1521" i="16"/>
  <c r="F1521" i="16"/>
  <c r="G1521" i="16"/>
  <c r="H1521" i="16"/>
  <c r="I1521" i="16"/>
  <c r="J1521" i="16"/>
  <c r="K1521" i="16"/>
  <c r="L1521" i="16"/>
  <c r="M1521" i="16"/>
  <c r="N1521" i="16"/>
  <c r="O1521" i="16"/>
  <c r="P1521" i="16"/>
  <c r="Q1521" i="16"/>
  <c r="R1521" i="16"/>
  <c r="S1521" i="16"/>
  <c r="T1521" i="16"/>
  <c r="U1521" i="16"/>
  <c r="V1521" i="16"/>
  <c r="W1521" i="16"/>
  <c r="X1521" i="16"/>
  <c r="Y1521" i="16"/>
  <c r="Z1521" i="16"/>
  <c r="AA1521" i="16"/>
  <c r="AB1521" i="16"/>
  <c r="AC1521" i="16"/>
  <c r="AD1521" i="16"/>
  <c r="AE1521" i="16"/>
  <c r="AF1521" i="16"/>
  <c r="AG1521" i="16"/>
  <c r="AH1521" i="16"/>
  <c r="AI1521" i="16"/>
  <c r="D1522" i="16"/>
  <c r="E1522" i="16"/>
  <c r="F1522" i="16"/>
  <c r="G1522" i="16"/>
  <c r="H1522" i="16"/>
  <c r="I1522" i="16"/>
  <c r="J1522" i="16"/>
  <c r="K1522" i="16"/>
  <c r="L1522" i="16"/>
  <c r="M1522" i="16"/>
  <c r="N1522" i="16"/>
  <c r="O1522" i="16"/>
  <c r="P1522" i="16"/>
  <c r="Q1522" i="16"/>
  <c r="R1522" i="16"/>
  <c r="S1522" i="16"/>
  <c r="T1522" i="16"/>
  <c r="U1522" i="16"/>
  <c r="V1522" i="16"/>
  <c r="W1522" i="16"/>
  <c r="X1522" i="16"/>
  <c r="Y1522" i="16"/>
  <c r="Z1522" i="16"/>
  <c r="AA1522" i="16"/>
  <c r="AB1522" i="16"/>
  <c r="AC1522" i="16"/>
  <c r="AD1522" i="16"/>
  <c r="AE1522" i="16"/>
  <c r="AF1522" i="16"/>
  <c r="AG1522" i="16"/>
  <c r="AH1522" i="16"/>
  <c r="AI1522" i="16"/>
  <c r="D1523" i="16"/>
  <c r="E1523" i="16"/>
  <c r="F1523" i="16"/>
  <c r="G1523" i="16"/>
  <c r="H1523" i="16"/>
  <c r="I1523" i="16"/>
  <c r="J1523" i="16"/>
  <c r="K1523" i="16"/>
  <c r="L1523" i="16"/>
  <c r="M1523" i="16"/>
  <c r="N1523" i="16"/>
  <c r="O1523" i="16"/>
  <c r="P1523" i="16"/>
  <c r="Q1523" i="16"/>
  <c r="R1523" i="16"/>
  <c r="S1523" i="16"/>
  <c r="T1523" i="16"/>
  <c r="U1523" i="16"/>
  <c r="V1523" i="16"/>
  <c r="W1523" i="16"/>
  <c r="X1523" i="16"/>
  <c r="Y1523" i="16"/>
  <c r="Z1523" i="16"/>
  <c r="AA1523" i="16"/>
  <c r="AB1523" i="16"/>
  <c r="AC1523" i="16"/>
  <c r="AD1523" i="16"/>
  <c r="AE1523" i="16"/>
  <c r="AF1523" i="16"/>
  <c r="AG1523" i="16"/>
  <c r="AH1523" i="16"/>
  <c r="AI1523" i="16"/>
  <c r="D1524" i="16"/>
  <c r="E1524" i="16"/>
  <c r="F1524" i="16"/>
  <c r="G1524" i="16"/>
  <c r="H1524" i="16"/>
  <c r="I1524" i="16"/>
  <c r="J1524" i="16"/>
  <c r="K1524" i="16"/>
  <c r="L1524" i="16"/>
  <c r="M1524" i="16"/>
  <c r="N1524" i="16"/>
  <c r="O1524" i="16"/>
  <c r="P1524" i="16"/>
  <c r="Q1524" i="16"/>
  <c r="R1524" i="16"/>
  <c r="S1524" i="16"/>
  <c r="T1524" i="16"/>
  <c r="U1524" i="16"/>
  <c r="V1524" i="16"/>
  <c r="W1524" i="16"/>
  <c r="X1524" i="16"/>
  <c r="Y1524" i="16"/>
  <c r="Z1524" i="16"/>
  <c r="AA1524" i="16"/>
  <c r="AB1524" i="16"/>
  <c r="AC1524" i="16"/>
  <c r="AD1524" i="16"/>
  <c r="AE1524" i="16"/>
  <c r="AF1524" i="16"/>
  <c r="AG1524" i="16"/>
  <c r="AH1524" i="16"/>
  <c r="AI1524" i="16"/>
  <c r="D1525" i="16"/>
  <c r="E1525" i="16"/>
  <c r="F1525" i="16"/>
  <c r="G1525" i="16"/>
  <c r="H1525" i="16"/>
  <c r="I1525" i="16"/>
  <c r="J1525" i="16"/>
  <c r="K1525" i="16"/>
  <c r="L1525" i="16"/>
  <c r="M1525" i="16"/>
  <c r="N1525" i="16"/>
  <c r="O1525" i="16"/>
  <c r="P1525" i="16"/>
  <c r="Q1525" i="16"/>
  <c r="R1525" i="16"/>
  <c r="S1525" i="16"/>
  <c r="T1525" i="16"/>
  <c r="U1525" i="16"/>
  <c r="V1525" i="16"/>
  <c r="W1525" i="16"/>
  <c r="X1525" i="16"/>
  <c r="Y1525" i="16"/>
  <c r="Z1525" i="16"/>
  <c r="AA1525" i="16"/>
  <c r="AB1525" i="16"/>
  <c r="AC1525" i="16"/>
  <c r="AD1525" i="16"/>
  <c r="AE1525" i="16"/>
  <c r="AF1525" i="16"/>
  <c r="AG1525" i="16"/>
  <c r="AH1525" i="16"/>
  <c r="AI1525" i="16"/>
  <c r="D1526" i="16"/>
  <c r="E1526" i="16"/>
  <c r="F1526" i="16"/>
  <c r="G1526" i="16"/>
  <c r="H1526" i="16"/>
  <c r="I1526" i="16"/>
  <c r="J1526" i="16"/>
  <c r="K1526" i="16"/>
  <c r="L1526" i="16"/>
  <c r="M1526" i="16"/>
  <c r="N1526" i="16"/>
  <c r="O1526" i="16"/>
  <c r="P1526" i="16"/>
  <c r="Q1526" i="16"/>
  <c r="R1526" i="16"/>
  <c r="S1526" i="16"/>
  <c r="T1526" i="16"/>
  <c r="U1526" i="16"/>
  <c r="V1526" i="16"/>
  <c r="W1526" i="16"/>
  <c r="X1526" i="16"/>
  <c r="Y1526" i="16"/>
  <c r="Z1526" i="16"/>
  <c r="AA1526" i="16"/>
  <c r="AB1526" i="16"/>
  <c r="AC1526" i="16"/>
  <c r="AD1526" i="16"/>
  <c r="AE1526" i="16"/>
  <c r="AF1526" i="16"/>
  <c r="AG1526" i="16"/>
  <c r="AH1526" i="16"/>
  <c r="AI1526" i="16"/>
  <c r="D1527" i="16"/>
  <c r="E1527" i="16"/>
  <c r="F1527" i="16"/>
  <c r="G1527" i="16"/>
  <c r="H1527" i="16"/>
  <c r="I1527" i="16"/>
  <c r="J1527" i="16"/>
  <c r="K1527" i="16"/>
  <c r="L1527" i="16"/>
  <c r="M1527" i="16"/>
  <c r="N1527" i="16"/>
  <c r="O1527" i="16"/>
  <c r="P1527" i="16"/>
  <c r="Q1527" i="16"/>
  <c r="R1527" i="16"/>
  <c r="S1527" i="16"/>
  <c r="T1527" i="16"/>
  <c r="U1527" i="16"/>
  <c r="V1527" i="16"/>
  <c r="W1527" i="16"/>
  <c r="X1527" i="16"/>
  <c r="Y1527" i="16"/>
  <c r="Z1527" i="16"/>
  <c r="AA1527" i="16"/>
  <c r="AB1527" i="16"/>
  <c r="AC1527" i="16"/>
  <c r="AD1527" i="16"/>
  <c r="AE1527" i="16"/>
  <c r="AF1527" i="16"/>
  <c r="AG1527" i="16"/>
  <c r="AH1527" i="16"/>
  <c r="AI1527" i="16"/>
  <c r="D1528" i="16"/>
  <c r="E1528" i="16"/>
  <c r="F1528" i="16"/>
  <c r="G1528" i="16"/>
  <c r="H1528" i="16"/>
  <c r="I1528" i="16"/>
  <c r="J1528" i="16"/>
  <c r="K1528" i="16"/>
  <c r="L1528" i="16"/>
  <c r="M1528" i="16"/>
  <c r="N1528" i="16"/>
  <c r="O1528" i="16"/>
  <c r="P1528" i="16"/>
  <c r="Q1528" i="16"/>
  <c r="R1528" i="16"/>
  <c r="S1528" i="16"/>
  <c r="T1528" i="16"/>
  <c r="U1528" i="16"/>
  <c r="V1528" i="16"/>
  <c r="W1528" i="16"/>
  <c r="X1528" i="16"/>
  <c r="Y1528" i="16"/>
  <c r="Z1528" i="16"/>
  <c r="AA1528" i="16"/>
  <c r="AB1528" i="16"/>
  <c r="AC1528" i="16"/>
  <c r="AD1528" i="16"/>
  <c r="AE1528" i="16"/>
  <c r="AF1528" i="16"/>
  <c r="AG1528" i="16"/>
  <c r="AH1528" i="16"/>
  <c r="AI1528" i="16"/>
  <c r="D1529" i="16"/>
  <c r="E1529" i="16"/>
  <c r="F1529" i="16"/>
  <c r="G1529" i="16"/>
  <c r="H1529" i="16"/>
  <c r="I1529" i="16"/>
  <c r="J1529" i="16"/>
  <c r="K1529" i="16"/>
  <c r="L1529" i="16"/>
  <c r="M1529" i="16"/>
  <c r="N1529" i="16"/>
  <c r="O1529" i="16"/>
  <c r="P1529" i="16"/>
  <c r="Q1529" i="16"/>
  <c r="R1529" i="16"/>
  <c r="S1529" i="16"/>
  <c r="T1529" i="16"/>
  <c r="U1529" i="16"/>
  <c r="V1529" i="16"/>
  <c r="W1529" i="16"/>
  <c r="X1529" i="16"/>
  <c r="Y1529" i="16"/>
  <c r="Z1529" i="16"/>
  <c r="AA1529" i="16"/>
  <c r="AB1529" i="16"/>
  <c r="AC1529" i="16"/>
  <c r="AD1529" i="16"/>
  <c r="AE1529" i="16"/>
  <c r="AF1529" i="16"/>
  <c r="AG1529" i="16"/>
  <c r="AH1529" i="16"/>
  <c r="AI1529" i="16"/>
  <c r="D1530" i="16"/>
  <c r="E1530" i="16"/>
  <c r="F1530" i="16"/>
  <c r="G1530" i="16"/>
  <c r="H1530" i="16"/>
  <c r="I1530" i="16"/>
  <c r="J1530" i="16"/>
  <c r="K1530" i="16"/>
  <c r="L1530" i="16"/>
  <c r="M1530" i="16"/>
  <c r="N1530" i="16"/>
  <c r="O1530" i="16"/>
  <c r="P1530" i="16"/>
  <c r="Q1530" i="16"/>
  <c r="R1530" i="16"/>
  <c r="S1530" i="16"/>
  <c r="T1530" i="16"/>
  <c r="U1530" i="16"/>
  <c r="V1530" i="16"/>
  <c r="W1530" i="16"/>
  <c r="X1530" i="16"/>
  <c r="Y1530" i="16"/>
  <c r="Z1530" i="16"/>
  <c r="AA1530" i="16"/>
  <c r="AB1530" i="16"/>
  <c r="AC1530" i="16"/>
  <c r="AD1530" i="16"/>
  <c r="AE1530" i="16"/>
  <c r="AF1530" i="16"/>
  <c r="AG1530" i="16"/>
  <c r="AH1530" i="16"/>
  <c r="AI1530" i="16"/>
  <c r="D1531" i="16"/>
  <c r="E1531" i="16"/>
  <c r="F1531" i="16"/>
  <c r="G1531" i="16"/>
  <c r="H1531" i="16"/>
  <c r="I1531" i="16"/>
  <c r="J1531" i="16"/>
  <c r="K1531" i="16"/>
  <c r="L1531" i="16"/>
  <c r="M1531" i="16"/>
  <c r="N1531" i="16"/>
  <c r="O1531" i="16"/>
  <c r="P1531" i="16"/>
  <c r="Q1531" i="16"/>
  <c r="R1531" i="16"/>
  <c r="S1531" i="16"/>
  <c r="T1531" i="16"/>
  <c r="U1531" i="16"/>
  <c r="V1531" i="16"/>
  <c r="W1531" i="16"/>
  <c r="X1531" i="16"/>
  <c r="Y1531" i="16"/>
  <c r="Z1531" i="16"/>
  <c r="AA1531" i="16"/>
  <c r="AB1531" i="16"/>
  <c r="AC1531" i="16"/>
  <c r="AD1531" i="16"/>
  <c r="AE1531" i="16"/>
  <c r="AF1531" i="16"/>
  <c r="AG1531" i="16"/>
  <c r="AH1531" i="16"/>
  <c r="AI1531" i="16"/>
  <c r="D1532" i="16"/>
  <c r="E1532" i="16"/>
  <c r="F1532" i="16"/>
  <c r="G1532" i="16"/>
  <c r="H1532" i="16"/>
  <c r="I1532" i="16"/>
  <c r="J1532" i="16"/>
  <c r="K1532" i="16"/>
  <c r="L1532" i="16"/>
  <c r="M1532" i="16"/>
  <c r="N1532" i="16"/>
  <c r="O1532" i="16"/>
  <c r="P1532" i="16"/>
  <c r="Q1532" i="16"/>
  <c r="R1532" i="16"/>
  <c r="S1532" i="16"/>
  <c r="T1532" i="16"/>
  <c r="U1532" i="16"/>
  <c r="V1532" i="16"/>
  <c r="W1532" i="16"/>
  <c r="X1532" i="16"/>
  <c r="Y1532" i="16"/>
  <c r="Z1532" i="16"/>
  <c r="AA1532" i="16"/>
  <c r="AB1532" i="16"/>
  <c r="AC1532" i="16"/>
  <c r="AD1532" i="16"/>
  <c r="AE1532" i="16"/>
  <c r="AF1532" i="16"/>
  <c r="AG1532" i="16"/>
  <c r="AH1532" i="16"/>
  <c r="AI1532" i="16"/>
  <c r="D1533" i="16"/>
  <c r="E1533" i="16"/>
  <c r="F1533" i="16"/>
  <c r="G1533" i="16"/>
  <c r="H1533" i="16"/>
  <c r="I1533" i="16"/>
  <c r="J1533" i="16"/>
  <c r="K1533" i="16"/>
  <c r="L1533" i="16"/>
  <c r="M1533" i="16"/>
  <c r="N1533" i="16"/>
  <c r="O1533" i="16"/>
  <c r="P1533" i="16"/>
  <c r="Q1533" i="16"/>
  <c r="R1533" i="16"/>
  <c r="S1533" i="16"/>
  <c r="T1533" i="16"/>
  <c r="U1533" i="16"/>
  <c r="V1533" i="16"/>
  <c r="W1533" i="16"/>
  <c r="X1533" i="16"/>
  <c r="Y1533" i="16"/>
  <c r="Z1533" i="16"/>
  <c r="AA1533" i="16"/>
  <c r="AB1533" i="16"/>
  <c r="AC1533" i="16"/>
  <c r="AD1533" i="16"/>
  <c r="AE1533" i="16"/>
  <c r="AF1533" i="16"/>
  <c r="AG1533" i="16"/>
  <c r="AH1533" i="16"/>
  <c r="AI1533" i="16"/>
  <c r="D1534" i="16"/>
  <c r="E1534" i="16"/>
  <c r="F1534" i="16"/>
  <c r="G1534" i="16"/>
  <c r="H1534" i="16"/>
  <c r="I1534" i="16"/>
  <c r="J1534" i="16"/>
  <c r="K1534" i="16"/>
  <c r="L1534" i="16"/>
  <c r="M1534" i="16"/>
  <c r="N1534" i="16"/>
  <c r="O1534" i="16"/>
  <c r="P1534" i="16"/>
  <c r="Q1534" i="16"/>
  <c r="R1534" i="16"/>
  <c r="S1534" i="16"/>
  <c r="T1534" i="16"/>
  <c r="U1534" i="16"/>
  <c r="V1534" i="16"/>
  <c r="W1534" i="16"/>
  <c r="X1534" i="16"/>
  <c r="Y1534" i="16"/>
  <c r="Z1534" i="16"/>
  <c r="AA1534" i="16"/>
  <c r="AB1534" i="16"/>
  <c r="AC1534" i="16"/>
  <c r="AD1534" i="16"/>
  <c r="AE1534" i="16"/>
  <c r="AF1534" i="16"/>
  <c r="AG1534" i="16"/>
  <c r="AH1534" i="16"/>
  <c r="AI1534" i="16"/>
  <c r="D1535" i="16"/>
  <c r="E1535" i="16"/>
  <c r="F1535" i="16"/>
  <c r="G1535" i="16"/>
  <c r="H1535" i="16"/>
  <c r="I1535" i="16"/>
  <c r="J1535" i="16"/>
  <c r="K1535" i="16"/>
  <c r="L1535" i="16"/>
  <c r="M1535" i="16"/>
  <c r="N1535" i="16"/>
  <c r="O1535" i="16"/>
  <c r="P1535" i="16"/>
  <c r="Q1535" i="16"/>
  <c r="R1535" i="16"/>
  <c r="S1535" i="16"/>
  <c r="T1535" i="16"/>
  <c r="U1535" i="16"/>
  <c r="V1535" i="16"/>
  <c r="W1535" i="16"/>
  <c r="X1535" i="16"/>
  <c r="Y1535" i="16"/>
  <c r="Z1535" i="16"/>
  <c r="AA1535" i="16"/>
  <c r="AB1535" i="16"/>
  <c r="AC1535" i="16"/>
  <c r="AD1535" i="16"/>
  <c r="AE1535" i="16"/>
  <c r="AF1535" i="16"/>
  <c r="AG1535" i="16"/>
  <c r="AH1535" i="16"/>
  <c r="AI1535" i="16"/>
  <c r="D1536" i="16"/>
  <c r="E1536" i="16"/>
  <c r="F1536" i="16"/>
  <c r="G1536" i="16"/>
  <c r="H1536" i="16"/>
  <c r="I1536" i="16"/>
  <c r="J1536" i="16"/>
  <c r="K1536" i="16"/>
  <c r="L1536" i="16"/>
  <c r="M1536" i="16"/>
  <c r="N1536" i="16"/>
  <c r="O1536" i="16"/>
  <c r="P1536" i="16"/>
  <c r="Q1536" i="16"/>
  <c r="R1536" i="16"/>
  <c r="S1536" i="16"/>
  <c r="T1536" i="16"/>
  <c r="U1536" i="16"/>
  <c r="V1536" i="16"/>
  <c r="W1536" i="16"/>
  <c r="X1536" i="16"/>
  <c r="Y1536" i="16"/>
  <c r="Z1536" i="16"/>
  <c r="AA1536" i="16"/>
  <c r="AB1536" i="16"/>
  <c r="AC1536" i="16"/>
  <c r="AD1536" i="16"/>
  <c r="AE1536" i="16"/>
  <c r="AF1536" i="16"/>
  <c r="AG1536" i="16"/>
  <c r="AH1536" i="16"/>
  <c r="AI1536" i="16"/>
  <c r="D1537" i="16"/>
  <c r="E1537" i="16"/>
  <c r="F1537" i="16"/>
  <c r="G1537" i="16"/>
  <c r="H1537" i="16"/>
  <c r="I1537" i="16"/>
  <c r="J1537" i="16"/>
  <c r="K1537" i="16"/>
  <c r="L1537" i="16"/>
  <c r="M1537" i="16"/>
  <c r="N1537" i="16"/>
  <c r="O1537" i="16"/>
  <c r="P1537" i="16"/>
  <c r="Q1537" i="16"/>
  <c r="R1537" i="16"/>
  <c r="S1537" i="16"/>
  <c r="T1537" i="16"/>
  <c r="U1537" i="16"/>
  <c r="V1537" i="16"/>
  <c r="W1537" i="16"/>
  <c r="X1537" i="16"/>
  <c r="Y1537" i="16"/>
  <c r="Z1537" i="16"/>
  <c r="AA1537" i="16"/>
  <c r="AB1537" i="16"/>
  <c r="AC1537" i="16"/>
  <c r="AD1537" i="16"/>
  <c r="AE1537" i="16"/>
  <c r="AF1537" i="16"/>
  <c r="AG1537" i="16"/>
  <c r="AH1537" i="16"/>
  <c r="AI1537" i="16"/>
  <c r="D1538" i="16"/>
  <c r="E1538" i="16"/>
  <c r="F1538" i="16"/>
  <c r="G1538" i="16"/>
  <c r="H1538" i="16"/>
  <c r="I1538" i="16"/>
  <c r="J1538" i="16"/>
  <c r="K1538" i="16"/>
  <c r="L1538" i="16"/>
  <c r="M1538" i="16"/>
  <c r="N1538" i="16"/>
  <c r="O1538" i="16"/>
  <c r="P1538" i="16"/>
  <c r="Q1538" i="16"/>
  <c r="R1538" i="16"/>
  <c r="S1538" i="16"/>
  <c r="T1538" i="16"/>
  <c r="U1538" i="16"/>
  <c r="V1538" i="16"/>
  <c r="W1538" i="16"/>
  <c r="X1538" i="16"/>
  <c r="Y1538" i="16"/>
  <c r="Z1538" i="16"/>
  <c r="AA1538" i="16"/>
  <c r="AB1538" i="16"/>
  <c r="AC1538" i="16"/>
  <c r="AD1538" i="16"/>
  <c r="AE1538" i="16"/>
  <c r="AF1538" i="16"/>
  <c r="AG1538" i="16"/>
  <c r="AH1538" i="16"/>
  <c r="AI1538" i="16"/>
  <c r="D1539" i="16"/>
  <c r="E1539" i="16"/>
  <c r="F1539" i="16"/>
  <c r="G1539" i="16"/>
  <c r="H1539" i="16"/>
  <c r="I1539" i="16"/>
  <c r="J1539" i="16"/>
  <c r="K1539" i="16"/>
  <c r="L1539" i="16"/>
  <c r="M1539" i="16"/>
  <c r="N1539" i="16"/>
  <c r="O1539" i="16"/>
  <c r="P1539" i="16"/>
  <c r="Q1539" i="16"/>
  <c r="R1539" i="16"/>
  <c r="S1539" i="16"/>
  <c r="T1539" i="16"/>
  <c r="U1539" i="16"/>
  <c r="V1539" i="16"/>
  <c r="W1539" i="16"/>
  <c r="X1539" i="16"/>
  <c r="Y1539" i="16"/>
  <c r="Z1539" i="16"/>
  <c r="AA1539" i="16"/>
  <c r="AB1539" i="16"/>
  <c r="AC1539" i="16"/>
  <c r="AD1539" i="16"/>
  <c r="AE1539" i="16"/>
  <c r="AF1539" i="16"/>
  <c r="AG1539" i="16"/>
  <c r="AH1539" i="16"/>
  <c r="AI1539" i="16"/>
  <c r="D1540" i="16"/>
  <c r="E1540" i="16"/>
  <c r="F1540" i="16"/>
  <c r="G1540" i="16"/>
  <c r="H1540" i="16"/>
  <c r="I1540" i="16"/>
  <c r="J1540" i="16"/>
  <c r="K1540" i="16"/>
  <c r="L1540" i="16"/>
  <c r="M1540" i="16"/>
  <c r="N1540" i="16"/>
  <c r="O1540" i="16"/>
  <c r="P1540" i="16"/>
  <c r="Q1540" i="16"/>
  <c r="R1540" i="16"/>
  <c r="S1540" i="16"/>
  <c r="T1540" i="16"/>
  <c r="U1540" i="16"/>
  <c r="V1540" i="16"/>
  <c r="W1540" i="16"/>
  <c r="X1540" i="16"/>
  <c r="Y1540" i="16"/>
  <c r="Z1540" i="16"/>
  <c r="AA1540" i="16"/>
  <c r="AB1540" i="16"/>
  <c r="AC1540" i="16"/>
  <c r="AD1540" i="16"/>
  <c r="AE1540" i="16"/>
  <c r="AF1540" i="16"/>
  <c r="AG1540" i="16"/>
  <c r="AH1540" i="16"/>
  <c r="AI1540" i="16"/>
  <c r="D1541" i="16"/>
  <c r="E1541" i="16"/>
  <c r="F1541" i="16"/>
  <c r="G1541" i="16"/>
  <c r="H1541" i="16"/>
  <c r="I1541" i="16"/>
  <c r="J1541" i="16"/>
  <c r="K1541" i="16"/>
  <c r="L1541" i="16"/>
  <c r="M1541" i="16"/>
  <c r="N1541" i="16"/>
  <c r="O1541" i="16"/>
  <c r="P1541" i="16"/>
  <c r="Q1541" i="16"/>
  <c r="R1541" i="16"/>
  <c r="S1541" i="16"/>
  <c r="T1541" i="16"/>
  <c r="U1541" i="16"/>
  <c r="V1541" i="16"/>
  <c r="W1541" i="16"/>
  <c r="X1541" i="16"/>
  <c r="Y1541" i="16"/>
  <c r="Z1541" i="16"/>
  <c r="AA1541" i="16"/>
  <c r="AB1541" i="16"/>
  <c r="AC1541" i="16"/>
  <c r="AD1541" i="16"/>
  <c r="AE1541" i="16"/>
  <c r="AF1541" i="16"/>
  <c r="AG1541" i="16"/>
  <c r="AH1541" i="16"/>
  <c r="AI1541" i="16"/>
  <c r="D1542" i="16"/>
  <c r="E1542" i="16"/>
  <c r="F1542" i="16"/>
  <c r="G1542" i="16"/>
  <c r="H1542" i="16"/>
  <c r="I1542" i="16"/>
  <c r="J1542" i="16"/>
  <c r="K1542" i="16"/>
  <c r="L1542" i="16"/>
  <c r="M1542" i="16"/>
  <c r="N1542" i="16"/>
  <c r="O1542" i="16"/>
  <c r="P1542" i="16"/>
  <c r="Q1542" i="16"/>
  <c r="R1542" i="16"/>
  <c r="S1542" i="16"/>
  <c r="T1542" i="16"/>
  <c r="U1542" i="16"/>
  <c r="V1542" i="16"/>
  <c r="W1542" i="16"/>
  <c r="X1542" i="16"/>
  <c r="Y1542" i="16"/>
  <c r="Z1542" i="16"/>
  <c r="AA1542" i="16"/>
  <c r="AB1542" i="16"/>
  <c r="AC1542" i="16"/>
  <c r="AD1542" i="16"/>
  <c r="AE1542" i="16"/>
  <c r="AF1542" i="16"/>
  <c r="AG1542" i="16"/>
  <c r="AH1542" i="16"/>
  <c r="AI1542" i="16"/>
  <c r="D1543" i="16"/>
  <c r="E1543" i="16"/>
  <c r="F1543" i="16"/>
  <c r="G1543" i="16"/>
  <c r="H1543" i="16"/>
  <c r="I1543" i="16"/>
  <c r="J1543" i="16"/>
  <c r="K1543" i="16"/>
  <c r="L1543" i="16"/>
  <c r="M1543" i="16"/>
  <c r="N1543" i="16"/>
  <c r="O1543" i="16"/>
  <c r="P1543" i="16"/>
  <c r="Q1543" i="16"/>
  <c r="R1543" i="16"/>
  <c r="S1543" i="16"/>
  <c r="T1543" i="16"/>
  <c r="U1543" i="16"/>
  <c r="V1543" i="16"/>
  <c r="W1543" i="16"/>
  <c r="X1543" i="16"/>
  <c r="Y1543" i="16"/>
  <c r="Z1543" i="16"/>
  <c r="AA1543" i="16"/>
  <c r="AB1543" i="16"/>
  <c r="AC1543" i="16"/>
  <c r="AD1543" i="16"/>
  <c r="AE1543" i="16"/>
  <c r="AF1543" i="16"/>
  <c r="AG1543" i="16"/>
  <c r="AH1543" i="16"/>
  <c r="AI1543" i="16"/>
  <c r="D1544" i="16"/>
  <c r="E1544" i="16"/>
  <c r="F1544" i="16"/>
  <c r="G1544" i="16"/>
  <c r="H1544" i="16"/>
  <c r="I1544" i="16"/>
  <c r="J1544" i="16"/>
  <c r="K1544" i="16"/>
  <c r="L1544" i="16"/>
  <c r="M1544" i="16"/>
  <c r="N1544" i="16"/>
  <c r="O1544" i="16"/>
  <c r="P1544" i="16"/>
  <c r="Q1544" i="16"/>
  <c r="R1544" i="16"/>
  <c r="S1544" i="16"/>
  <c r="T1544" i="16"/>
  <c r="U1544" i="16"/>
  <c r="V1544" i="16"/>
  <c r="W1544" i="16"/>
  <c r="X1544" i="16"/>
  <c r="Y1544" i="16"/>
  <c r="Z1544" i="16"/>
  <c r="AA1544" i="16"/>
  <c r="AB1544" i="16"/>
  <c r="AC1544" i="16"/>
  <c r="AD1544" i="16"/>
  <c r="AE1544" i="16"/>
  <c r="AF1544" i="16"/>
  <c r="AG1544" i="16"/>
  <c r="AH1544" i="16"/>
  <c r="AI1544" i="16"/>
  <c r="D1545" i="16"/>
  <c r="E1545" i="16"/>
  <c r="F1545" i="16"/>
  <c r="G1545" i="16"/>
  <c r="H1545" i="16"/>
  <c r="I1545" i="16"/>
  <c r="J1545" i="16"/>
  <c r="K1545" i="16"/>
  <c r="L1545" i="16"/>
  <c r="M1545" i="16"/>
  <c r="N1545" i="16"/>
  <c r="O1545" i="16"/>
  <c r="P1545" i="16"/>
  <c r="Q1545" i="16"/>
  <c r="R1545" i="16"/>
  <c r="S1545" i="16"/>
  <c r="T1545" i="16"/>
  <c r="U1545" i="16"/>
  <c r="V1545" i="16"/>
  <c r="W1545" i="16"/>
  <c r="X1545" i="16"/>
  <c r="Y1545" i="16"/>
  <c r="Z1545" i="16"/>
  <c r="AA1545" i="16"/>
  <c r="AB1545" i="16"/>
  <c r="AC1545" i="16"/>
  <c r="AD1545" i="16"/>
  <c r="AE1545" i="16"/>
  <c r="AF1545" i="16"/>
  <c r="AG1545" i="16"/>
  <c r="AH1545" i="16"/>
  <c r="AI1545" i="16"/>
  <c r="D1546" i="16"/>
  <c r="E1546" i="16"/>
  <c r="F1546" i="16"/>
  <c r="G1546" i="16"/>
  <c r="H1546" i="16"/>
  <c r="I1546" i="16"/>
  <c r="J1546" i="16"/>
  <c r="K1546" i="16"/>
  <c r="L1546" i="16"/>
  <c r="M1546" i="16"/>
  <c r="N1546" i="16"/>
  <c r="O1546" i="16"/>
  <c r="P1546" i="16"/>
  <c r="Q1546" i="16"/>
  <c r="R1546" i="16"/>
  <c r="S1546" i="16"/>
  <c r="T1546" i="16"/>
  <c r="U1546" i="16"/>
  <c r="V1546" i="16"/>
  <c r="W1546" i="16"/>
  <c r="X1546" i="16"/>
  <c r="Y1546" i="16"/>
  <c r="Z1546" i="16"/>
  <c r="AA1546" i="16"/>
  <c r="AB1546" i="16"/>
  <c r="AC1546" i="16"/>
  <c r="AD1546" i="16"/>
  <c r="AE1546" i="16"/>
  <c r="AF1546" i="16"/>
  <c r="AG1546" i="16"/>
  <c r="AH1546" i="16"/>
  <c r="AI1546" i="16"/>
  <c r="D1547" i="16"/>
  <c r="E1547" i="16"/>
  <c r="F1547" i="16"/>
  <c r="G1547" i="16"/>
  <c r="H1547" i="16"/>
  <c r="I1547" i="16"/>
  <c r="J1547" i="16"/>
  <c r="K1547" i="16"/>
  <c r="L1547" i="16"/>
  <c r="M1547" i="16"/>
  <c r="N1547" i="16"/>
  <c r="O1547" i="16"/>
  <c r="P1547" i="16"/>
  <c r="Q1547" i="16"/>
  <c r="R1547" i="16"/>
  <c r="S1547" i="16"/>
  <c r="T1547" i="16"/>
  <c r="U1547" i="16"/>
  <c r="V1547" i="16"/>
  <c r="W1547" i="16"/>
  <c r="X1547" i="16"/>
  <c r="Y1547" i="16"/>
  <c r="Z1547" i="16"/>
  <c r="AA1547" i="16"/>
  <c r="AB1547" i="16"/>
  <c r="AC1547" i="16"/>
  <c r="AD1547" i="16"/>
  <c r="AE1547" i="16"/>
  <c r="AF1547" i="16"/>
  <c r="AG1547" i="16"/>
  <c r="AH1547" i="16"/>
  <c r="AI1547" i="16"/>
  <c r="D1548" i="16"/>
  <c r="E1548" i="16"/>
  <c r="F1548" i="16"/>
  <c r="G1548" i="16"/>
  <c r="H1548" i="16"/>
  <c r="I1548" i="16"/>
  <c r="J1548" i="16"/>
  <c r="K1548" i="16"/>
  <c r="L1548" i="16"/>
  <c r="M1548" i="16"/>
  <c r="N1548" i="16"/>
  <c r="O1548" i="16"/>
  <c r="P1548" i="16"/>
  <c r="Q1548" i="16"/>
  <c r="R1548" i="16"/>
  <c r="S1548" i="16"/>
  <c r="T1548" i="16"/>
  <c r="U1548" i="16"/>
  <c r="V1548" i="16"/>
  <c r="W1548" i="16"/>
  <c r="X1548" i="16"/>
  <c r="Y1548" i="16"/>
  <c r="Z1548" i="16"/>
  <c r="AA1548" i="16"/>
  <c r="AB1548" i="16"/>
  <c r="AC1548" i="16"/>
  <c r="AD1548" i="16"/>
  <c r="AE1548" i="16"/>
  <c r="AF1548" i="16"/>
  <c r="AG1548" i="16"/>
  <c r="AH1548" i="16"/>
  <c r="AI1548" i="16"/>
  <c r="D1549" i="16"/>
  <c r="E1549" i="16"/>
  <c r="F1549" i="16"/>
  <c r="G1549" i="16"/>
  <c r="H1549" i="16"/>
  <c r="I1549" i="16"/>
  <c r="J1549" i="16"/>
  <c r="K1549" i="16"/>
  <c r="L1549" i="16"/>
  <c r="M1549" i="16"/>
  <c r="N1549" i="16"/>
  <c r="O1549" i="16"/>
  <c r="P1549" i="16"/>
  <c r="Q1549" i="16"/>
  <c r="R1549" i="16"/>
  <c r="S1549" i="16"/>
  <c r="T1549" i="16"/>
  <c r="U1549" i="16"/>
  <c r="V1549" i="16"/>
  <c r="W1549" i="16"/>
  <c r="X1549" i="16"/>
  <c r="Y1549" i="16"/>
  <c r="Z1549" i="16"/>
  <c r="AA1549" i="16"/>
  <c r="AB1549" i="16"/>
  <c r="AC1549" i="16"/>
  <c r="AD1549" i="16"/>
  <c r="AE1549" i="16"/>
  <c r="AF1549" i="16"/>
  <c r="AG1549" i="16"/>
  <c r="AH1549" i="16"/>
  <c r="AI1549" i="16"/>
  <c r="D1550" i="16"/>
  <c r="E1550" i="16"/>
  <c r="F1550" i="16"/>
  <c r="G1550" i="16"/>
  <c r="H1550" i="16"/>
  <c r="I1550" i="16"/>
  <c r="J1550" i="16"/>
  <c r="K1550" i="16"/>
  <c r="L1550" i="16"/>
  <c r="M1550" i="16"/>
  <c r="N1550" i="16"/>
  <c r="O1550" i="16"/>
  <c r="P1550" i="16"/>
  <c r="Q1550" i="16"/>
  <c r="R1550" i="16"/>
  <c r="S1550" i="16"/>
  <c r="T1550" i="16"/>
  <c r="U1550" i="16"/>
  <c r="V1550" i="16"/>
  <c r="W1550" i="16"/>
  <c r="X1550" i="16"/>
  <c r="Y1550" i="16"/>
  <c r="Z1550" i="16"/>
  <c r="AA1550" i="16"/>
  <c r="AB1550" i="16"/>
  <c r="AC1550" i="16"/>
  <c r="AD1550" i="16"/>
  <c r="AE1550" i="16"/>
  <c r="AF1550" i="16"/>
  <c r="AG1550" i="16"/>
  <c r="AH1550" i="16"/>
  <c r="AI1550" i="16"/>
  <c r="D1551" i="16"/>
  <c r="E1551" i="16"/>
  <c r="F1551" i="16"/>
  <c r="G1551" i="16"/>
  <c r="H1551" i="16"/>
  <c r="I1551" i="16"/>
  <c r="J1551" i="16"/>
  <c r="K1551" i="16"/>
  <c r="L1551" i="16"/>
  <c r="M1551" i="16"/>
  <c r="N1551" i="16"/>
  <c r="O1551" i="16"/>
  <c r="P1551" i="16"/>
  <c r="Q1551" i="16"/>
  <c r="R1551" i="16"/>
  <c r="S1551" i="16"/>
  <c r="T1551" i="16"/>
  <c r="U1551" i="16"/>
  <c r="V1551" i="16"/>
  <c r="W1551" i="16"/>
  <c r="X1551" i="16"/>
  <c r="Y1551" i="16"/>
  <c r="Z1551" i="16"/>
  <c r="AA1551" i="16"/>
  <c r="AB1551" i="16"/>
  <c r="AC1551" i="16"/>
  <c r="AD1551" i="16"/>
  <c r="AE1551" i="16"/>
  <c r="AF1551" i="16"/>
  <c r="AG1551" i="16"/>
  <c r="AH1551" i="16"/>
  <c r="AI1551" i="16"/>
  <c r="D1552" i="16"/>
  <c r="E1552" i="16"/>
  <c r="F1552" i="16"/>
  <c r="G1552" i="16"/>
  <c r="H1552" i="16"/>
  <c r="I1552" i="16"/>
  <c r="J1552" i="16"/>
  <c r="K1552" i="16"/>
  <c r="L1552" i="16"/>
  <c r="M1552" i="16"/>
  <c r="N1552" i="16"/>
  <c r="O1552" i="16"/>
  <c r="P1552" i="16"/>
  <c r="Q1552" i="16"/>
  <c r="R1552" i="16"/>
  <c r="S1552" i="16"/>
  <c r="T1552" i="16"/>
  <c r="U1552" i="16"/>
  <c r="V1552" i="16"/>
  <c r="W1552" i="16"/>
  <c r="X1552" i="16"/>
  <c r="Y1552" i="16"/>
  <c r="Z1552" i="16"/>
  <c r="AA1552" i="16"/>
  <c r="AB1552" i="16"/>
  <c r="AC1552" i="16"/>
  <c r="AD1552" i="16"/>
  <c r="AE1552" i="16"/>
  <c r="AF1552" i="16"/>
  <c r="AG1552" i="16"/>
  <c r="AH1552" i="16"/>
  <c r="AI1552" i="16"/>
  <c r="D1553" i="16"/>
  <c r="E1553" i="16"/>
  <c r="F1553" i="16"/>
  <c r="G1553" i="16"/>
  <c r="H1553" i="16"/>
  <c r="I1553" i="16"/>
  <c r="J1553" i="16"/>
  <c r="K1553" i="16"/>
  <c r="L1553" i="16"/>
  <c r="M1553" i="16"/>
  <c r="N1553" i="16"/>
  <c r="O1553" i="16"/>
  <c r="P1553" i="16"/>
  <c r="Q1553" i="16"/>
  <c r="R1553" i="16"/>
  <c r="S1553" i="16"/>
  <c r="T1553" i="16"/>
  <c r="U1553" i="16"/>
  <c r="V1553" i="16"/>
  <c r="W1553" i="16"/>
  <c r="X1553" i="16"/>
  <c r="Y1553" i="16"/>
  <c r="Z1553" i="16"/>
  <c r="AA1553" i="16"/>
  <c r="AB1553" i="16"/>
  <c r="AC1553" i="16"/>
  <c r="AD1553" i="16"/>
  <c r="AE1553" i="16"/>
  <c r="AF1553" i="16"/>
  <c r="AG1553" i="16"/>
  <c r="AH1553" i="16"/>
  <c r="AI1553" i="16"/>
  <c r="D1554" i="16"/>
  <c r="E1554" i="16"/>
  <c r="F1554" i="16"/>
  <c r="G1554" i="16"/>
  <c r="H1554" i="16"/>
  <c r="I1554" i="16"/>
  <c r="J1554" i="16"/>
  <c r="K1554" i="16"/>
  <c r="L1554" i="16"/>
  <c r="M1554" i="16"/>
  <c r="N1554" i="16"/>
  <c r="O1554" i="16"/>
  <c r="P1554" i="16"/>
  <c r="Q1554" i="16"/>
  <c r="R1554" i="16"/>
  <c r="S1554" i="16"/>
  <c r="T1554" i="16"/>
  <c r="U1554" i="16"/>
  <c r="V1554" i="16"/>
  <c r="W1554" i="16"/>
  <c r="X1554" i="16"/>
  <c r="Y1554" i="16"/>
  <c r="Z1554" i="16"/>
  <c r="AA1554" i="16"/>
  <c r="AB1554" i="16"/>
  <c r="AC1554" i="16"/>
  <c r="AD1554" i="16"/>
  <c r="AE1554" i="16"/>
  <c r="AF1554" i="16"/>
  <c r="AG1554" i="16"/>
  <c r="AH1554" i="16"/>
  <c r="AI1554" i="16"/>
  <c r="D1555" i="16"/>
  <c r="E1555" i="16"/>
  <c r="F1555" i="16"/>
  <c r="G1555" i="16"/>
  <c r="H1555" i="16"/>
  <c r="I1555" i="16"/>
  <c r="J1555" i="16"/>
  <c r="K1555" i="16"/>
  <c r="L1555" i="16"/>
  <c r="M1555" i="16"/>
  <c r="N1555" i="16"/>
  <c r="O1555" i="16"/>
  <c r="P1555" i="16"/>
  <c r="Q1555" i="16"/>
  <c r="R1555" i="16"/>
  <c r="S1555" i="16"/>
  <c r="T1555" i="16"/>
  <c r="U1555" i="16"/>
  <c r="V1555" i="16"/>
  <c r="W1555" i="16"/>
  <c r="X1555" i="16"/>
  <c r="Y1555" i="16"/>
  <c r="Z1555" i="16"/>
  <c r="AA1555" i="16"/>
  <c r="AB1555" i="16"/>
  <c r="AC1555" i="16"/>
  <c r="AD1555" i="16"/>
  <c r="AE1555" i="16"/>
  <c r="AF1555" i="16"/>
  <c r="AG1555" i="16"/>
  <c r="AH1555" i="16"/>
  <c r="AI1555" i="16"/>
  <c r="D1556" i="16"/>
  <c r="E1556" i="16"/>
  <c r="F1556" i="16"/>
  <c r="G1556" i="16"/>
  <c r="H1556" i="16"/>
  <c r="I1556" i="16"/>
  <c r="J1556" i="16"/>
  <c r="K1556" i="16"/>
  <c r="L1556" i="16"/>
  <c r="M1556" i="16"/>
  <c r="N1556" i="16"/>
  <c r="O1556" i="16"/>
  <c r="P1556" i="16"/>
  <c r="Q1556" i="16"/>
  <c r="R1556" i="16"/>
  <c r="S1556" i="16"/>
  <c r="T1556" i="16"/>
  <c r="U1556" i="16"/>
  <c r="V1556" i="16"/>
  <c r="W1556" i="16"/>
  <c r="X1556" i="16"/>
  <c r="Y1556" i="16"/>
  <c r="Z1556" i="16"/>
  <c r="AA1556" i="16"/>
  <c r="AB1556" i="16"/>
  <c r="AC1556" i="16"/>
  <c r="AD1556" i="16"/>
  <c r="AE1556" i="16"/>
  <c r="AF1556" i="16"/>
  <c r="AG1556" i="16"/>
  <c r="AH1556" i="16"/>
  <c r="AI1556" i="16"/>
  <c r="D1557" i="16"/>
  <c r="E1557" i="16"/>
  <c r="F1557" i="16"/>
  <c r="G1557" i="16"/>
  <c r="H1557" i="16"/>
  <c r="I1557" i="16"/>
  <c r="J1557" i="16"/>
  <c r="K1557" i="16"/>
  <c r="L1557" i="16"/>
  <c r="M1557" i="16"/>
  <c r="N1557" i="16"/>
  <c r="O1557" i="16"/>
  <c r="P1557" i="16"/>
  <c r="Q1557" i="16"/>
  <c r="R1557" i="16"/>
  <c r="S1557" i="16"/>
  <c r="T1557" i="16"/>
  <c r="U1557" i="16"/>
  <c r="V1557" i="16"/>
  <c r="W1557" i="16"/>
  <c r="X1557" i="16"/>
  <c r="Y1557" i="16"/>
  <c r="Z1557" i="16"/>
  <c r="AA1557" i="16"/>
  <c r="AB1557" i="16"/>
  <c r="AC1557" i="16"/>
  <c r="AD1557" i="16"/>
  <c r="AE1557" i="16"/>
  <c r="AF1557" i="16"/>
  <c r="AG1557" i="16"/>
  <c r="AH1557" i="16"/>
  <c r="AI1557" i="16"/>
  <c r="D1558" i="16"/>
  <c r="E1558" i="16"/>
  <c r="F1558" i="16"/>
  <c r="G1558" i="16"/>
  <c r="H1558" i="16"/>
  <c r="I1558" i="16"/>
  <c r="J1558" i="16"/>
  <c r="K1558" i="16"/>
  <c r="L1558" i="16"/>
  <c r="M1558" i="16"/>
  <c r="N1558" i="16"/>
  <c r="O1558" i="16"/>
  <c r="P1558" i="16"/>
  <c r="Q1558" i="16"/>
  <c r="R1558" i="16"/>
  <c r="S1558" i="16"/>
  <c r="T1558" i="16"/>
  <c r="U1558" i="16"/>
  <c r="V1558" i="16"/>
  <c r="W1558" i="16"/>
  <c r="X1558" i="16"/>
  <c r="Y1558" i="16"/>
  <c r="Z1558" i="16"/>
  <c r="AA1558" i="16"/>
  <c r="AB1558" i="16"/>
  <c r="AC1558" i="16"/>
  <c r="AD1558" i="16"/>
  <c r="AE1558" i="16"/>
  <c r="AF1558" i="16"/>
  <c r="AG1558" i="16"/>
  <c r="AH1558" i="16"/>
  <c r="AI1558" i="16"/>
  <c r="D1559" i="16"/>
  <c r="E1559" i="16"/>
  <c r="F1559" i="16"/>
  <c r="G1559" i="16"/>
  <c r="H1559" i="16"/>
  <c r="I1559" i="16"/>
  <c r="J1559" i="16"/>
  <c r="K1559" i="16"/>
  <c r="L1559" i="16"/>
  <c r="M1559" i="16"/>
  <c r="N1559" i="16"/>
  <c r="O1559" i="16"/>
  <c r="P1559" i="16"/>
  <c r="Q1559" i="16"/>
  <c r="R1559" i="16"/>
  <c r="S1559" i="16"/>
  <c r="T1559" i="16"/>
  <c r="U1559" i="16"/>
  <c r="V1559" i="16"/>
  <c r="W1559" i="16"/>
  <c r="X1559" i="16"/>
  <c r="Y1559" i="16"/>
  <c r="Z1559" i="16"/>
  <c r="AA1559" i="16"/>
  <c r="AB1559" i="16"/>
  <c r="AC1559" i="16"/>
  <c r="AD1559" i="16"/>
  <c r="AE1559" i="16"/>
  <c r="AF1559" i="16"/>
  <c r="AG1559" i="16"/>
  <c r="AH1559" i="16"/>
  <c r="AI1559" i="16"/>
  <c r="D1560" i="16"/>
  <c r="E1560" i="16"/>
  <c r="F1560" i="16"/>
  <c r="G1560" i="16"/>
  <c r="H1560" i="16"/>
  <c r="I1560" i="16"/>
  <c r="J1560" i="16"/>
  <c r="K1560" i="16"/>
  <c r="L1560" i="16"/>
  <c r="M1560" i="16"/>
  <c r="N1560" i="16"/>
  <c r="O1560" i="16"/>
  <c r="P1560" i="16"/>
  <c r="Q1560" i="16"/>
  <c r="R1560" i="16"/>
  <c r="S1560" i="16"/>
  <c r="T1560" i="16"/>
  <c r="U1560" i="16"/>
  <c r="V1560" i="16"/>
  <c r="W1560" i="16"/>
  <c r="X1560" i="16"/>
  <c r="Y1560" i="16"/>
  <c r="Z1560" i="16"/>
  <c r="AA1560" i="16"/>
  <c r="AB1560" i="16"/>
  <c r="AC1560" i="16"/>
  <c r="AD1560" i="16"/>
  <c r="AE1560" i="16"/>
  <c r="AF1560" i="16"/>
  <c r="AG1560" i="16"/>
  <c r="AH1560" i="16"/>
  <c r="AI1560" i="16"/>
  <c r="D1561" i="16"/>
  <c r="E1561" i="16"/>
  <c r="F1561" i="16"/>
  <c r="G1561" i="16"/>
  <c r="H1561" i="16"/>
  <c r="I1561" i="16"/>
  <c r="J1561" i="16"/>
  <c r="K1561" i="16"/>
  <c r="L1561" i="16"/>
  <c r="M1561" i="16"/>
  <c r="N1561" i="16"/>
  <c r="O1561" i="16"/>
  <c r="P1561" i="16"/>
  <c r="Q1561" i="16"/>
  <c r="R1561" i="16"/>
  <c r="S1561" i="16"/>
  <c r="T1561" i="16"/>
  <c r="U1561" i="16"/>
  <c r="V1561" i="16"/>
  <c r="W1561" i="16"/>
  <c r="X1561" i="16"/>
  <c r="Y1561" i="16"/>
  <c r="Z1561" i="16"/>
  <c r="AA1561" i="16"/>
  <c r="AB1561" i="16"/>
  <c r="AC1561" i="16"/>
  <c r="AD1561" i="16"/>
  <c r="AE1561" i="16"/>
  <c r="AF1561" i="16"/>
  <c r="AG1561" i="16"/>
  <c r="AH1561" i="16"/>
  <c r="AI1561" i="16"/>
  <c r="D1562" i="16"/>
  <c r="E1562" i="16"/>
  <c r="F1562" i="16"/>
  <c r="G1562" i="16"/>
  <c r="H1562" i="16"/>
  <c r="I1562" i="16"/>
  <c r="J1562" i="16"/>
  <c r="K1562" i="16"/>
  <c r="L1562" i="16"/>
  <c r="M1562" i="16"/>
  <c r="N1562" i="16"/>
  <c r="O1562" i="16"/>
  <c r="P1562" i="16"/>
  <c r="Q1562" i="16"/>
  <c r="R1562" i="16"/>
  <c r="S1562" i="16"/>
  <c r="T1562" i="16"/>
  <c r="U1562" i="16"/>
  <c r="V1562" i="16"/>
  <c r="W1562" i="16"/>
  <c r="X1562" i="16"/>
  <c r="Y1562" i="16"/>
  <c r="Z1562" i="16"/>
  <c r="AA1562" i="16"/>
  <c r="AB1562" i="16"/>
  <c r="AC1562" i="16"/>
  <c r="AD1562" i="16"/>
  <c r="AE1562" i="16"/>
  <c r="AF1562" i="16"/>
  <c r="AG1562" i="16"/>
  <c r="AH1562" i="16"/>
  <c r="AI1562" i="16"/>
  <c r="D1563" i="16"/>
  <c r="E1563" i="16"/>
  <c r="F1563" i="16"/>
  <c r="G1563" i="16"/>
  <c r="H1563" i="16"/>
  <c r="I1563" i="16"/>
  <c r="J1563" i="16"/>
  <c r="K1563" i="16"/>
  <c r="L1563" i="16"/>
  <c r="M1563" i="16"/>
  <c r="N1563" i="16"/>
  <c r="O1563" i="16"/>
  <c r="P1563" i="16"/>
  <c r="Q1563" i="16"/>
  <c r="R1563" i="16"/>
  <c r="S1563" i="16"/>
  <c r="T1563" i="16"/>
  <c r="U1563" i="16"/>
  <c r="V1563" i="16"/>
  <c r="W1563" i="16"/>
  <c r="X1563" i="16"/>
  <c r="Y1563" i="16"/>
  <c r="Z1563" i="16"/>
  <c r="AA1563" i="16"/>
  <c r="AB1563" i="16"/>
  <c r="AC1563" i="16"/>
  <c r="AD1563" i="16"/>
  <c r="AE1563" i="16"/>
  <c r="AF1563" i="16"/>
  <c r="AG1563" i="16"/>
  <c r="AH1563" i="16"/>
  <c r="AI1563" i="16"/>
  <c r="D1564" i="16"/>
  <c r="E1564" i="16"/>
  <c r="F1564" i="16"/>
  <c r="G1564" i="16"/>
  <c r="H1564" i="16"/>
  <c r="I1564" i="16"/>
  <c r="J1564" i="16"/>
  <c r="K1564" i="16"/>
  <c r="L1564" i="16"/>
  <c r="M1564" i="16"/>
  <c r="N1564" i="16"/>
  <c r="O1564" i="16"/>
  <c r="P1564" i="16"/>
  <c r="Q1564" i="16"/>
  <c r="R1564" i="16"/>
  <c r="S1564" i="16"/>
  <c r="T1564" i="16"/>
  <c r="U1564" i="16"/>
  <c r="V1564" i="16"/>
  <c r="W1564" i="16"/>
  <c r="X1564" i="16"/>
  <c r="Y1564" i="16"/>
  <c r="Z1564" i="16"/>
  <c r="AA1564" i="16"/>
  <c r="AB1564" i="16"/>
  <c r="AC1564" i="16"/>
  <c r="AD1564" i="16"/>
  <c r="AE1564" i="16"/>
  <c r="AF1564" i="16"/>
  <c r="AG1564" i="16"/>
  <c r="AH1564" i="16"/>
  <c r="AI1564" i="16"/>
  <c r="D1565" i="16"/>
  <c r="E1565" i="16"/>
  <c r="F1565" i="16"/>
  <c r="G1565" i="16"/>
  <c r="H1565" i="16"/>
  <c r="I1565" i="16"/>
  <c r="J1565" i="16"/>
  <c r="K1565" i="16"/>
  <c r="L1565" i="16"/>
  <c r="M1565" i="16"/>
  <c r="N1565" i="16"/>
  <c r="O1565" i="16"/>
  <c r="P1565" i="16"/>
  <c r="Q1565" i="16"/>
  <c r="R1565" i="16"/>
  <c r="S1565" i="16"/>
  <c r="T1565" i="16"/>
  <c r="U1565" i="16"/>
  <c r="V1565" i="16"/>
  <c r="W1565" i="16"/>
  <c r="X1565" i="16"/>
  <c r="Y1565" i="16"/>
  <c r="Z1565" i="16"/>
  <c r="AA1565" i="16"/>
  <c r="AB1565" i="16"/>
  <c r="AC1565" i="16"/>
  <c r="AD1565" i="16"/>
  <c r="AE1565" i="16"/>
  <c r="AF1565" i="16"/>
  <c r="AG1565" i="16"/>
  <c r="AH1565" i="16"/>
  <c r="AI1565" i="16"/>
  <c r="D1566" i="16"/>
  <c r="E1566" i="16"/>
  <c r="F1566" i="16"/>
  <c r="G1566" i="16"/>
  <c r="H1566" i="16"/>
  <c r="I1566" i="16"/>
  <c r="J1566" i="16"/>
  <c r="K1566" i="16"/>
  <c r="L1566" i="16"/>
  <c r="M1566" i="16"/>
  <c r="N1566" i="16"/>
  <c r="O1566" i="16"/>
  <c r="P1566" i="16"/>
  <c r="Q1566" i="16"/>
  <c r="R1566" i="16"/>
  <c r="S1566" i="16"/>
  <c r="T1566" i="16"/>
  <c r="U1566" i="16"/>
  <c r="V1566" i="16"/>
  <c r="W1566" i="16"/>
  <c r="X1566" i="16"/>
  <c r="Y1566" i="16"/>
  <c r="Z1566" i="16"/>
  <c r="AA1566" i="16"/>
  <c r="AB1566" i="16"/>
  <c r="AC1566" i="16"/>
  <c r="AD1566" i="16"/>
  <c r="AE1566" i="16"/>
  <c r="AF1566" i="16"/>
  <c r="AG1566" i="16"/>
  <c r="AH1566" i="16"/>
  <c r="AI1566" i="16"/>
  <c r="D1567" i="16"/>
  <c r="E1567" i="16"/>
  <c r="F1567" i="16"/>
  <c r="G1567" i="16"/>
  <c r="H1567" i="16"/>
  <c r="I1567" i="16"/>
  <c r="J1567" i="16"/>
  <c r="K1567" i="16"/>
  <c r="L1567" i="16"/>
  <c r="M1567" i="16"/>
  <c r="N1567" i="16"/>
  <c r="O1567" i="16"/>
  <c r="P1567" i="16"/>
  <c r="Q1567" i="16"/>
  <c r="R1567" i="16"/>
  <c r="S1567" i="16"/>
  <c r="T1567" i="16"/>
  <c r="U1567" i="16"/>
  <c r="V1567" i="16"/>
  <c r="W1567" i="16"/>
  <c r="X1567" i="16"/>
  <c r="Y1567" i="16"/>
  <c r="Z1567" i="16"/>
  <c r="AA1567" i="16"/>
  <c r="AB1567" i="16"/>
  <c r="AC1567" i="16"/>
  <c r="AD1567" i="16"/>
  <c r="AE1567" i="16"/>
  <c r="AF1567" i="16"/>
  <c r="AG1567" i="16"/>
  <c r="AH1567" i="16"/>
  <c r="AI1567" i="16"/>
  <c r="D1568" i="16"/>
  <c r="E1568" i="16"/>
  <c r="F1568" i="16"/>
  <c r="G1568" i="16"/>
  <c r="H1568" i="16"/>
  <c r="I1568" i="16"/>
  <c r="J1568" i="16"/>
  <c r="K1568" i="16"/>
  <c r="L1568" i="16"/>
  <c r="M1568" i="16"/>
  <c r="N1568" i="16"/>
  <c r="O1568" i="16"/>
  <c r="P1568" i="16"/>
  <c r="Q1568" i="16"/>
  <c r="R1568" i="16"/>
  <c r="S1568" i="16"/>
  <c r="T1568" i="16"/>
  <c r="U1568" i="16"/>
  <c r="V1568" i="16"/>
  <c r="W1568" i="16"/>
  <c r="X1568" i="16"/>
  <c r="Y1568" i="16"/>
  <c r="Z1568" i="16"/>
  <c r="AA1568" i="16"/>
  <c r="AB1568" i="16"/>
  <c r="AC1568" i="16"/>
  <c r="AD1568" i="16"/>
  <c r="AE1568" i="16"/>
  <c r="AF1568" i="16"/>
  <c r="AG1568" i="16"/>
  <c r="AH1568" i="16"/>
  <c r="AI1568" i="16"/>
  <c r="D1569" i="16"/>
  <c r="E1569" i="16"/>
  <c r="F1569" i="16"/>
  <c r="G1569" i="16"/>
  <c r="H1569" i="16"/>
  <c r="I1569" i="16"/>
  <c r="J1569" i="16"/>
  <c r="K1569" i="16"/>
  <c r="L1569" i="16"/>
  <c r="M1569" i="16"/>
  <c r="N1569" i="16"/>
  <c r="O1569" i="16"/>
  <c r="P1569" i="16"/>
  <c r="Q1569" i="16"/>
  <c r="R1569" i="16"/>
  <c r="S1569" i="16"/>
  <c r="T1569" i="16"/>
  <c r="U1569" i="16"/>
  <c r="V1569" i="16"/>
  <c r="W1569" i="16"/>
  <c r="X1569" i="16"/>
  <c r="Y1569" i="16"/>
  <c r="Z1569" i="16"/>
  <c r="AA1569" i="16"/>
  <c r="AB1569" i="16"/>
  <c r="AC1569" i="16"/>
  <c r="AD1569" i="16"/>
  <c r="AE1569" i="16"/>
  <c r="AF1569" i="16"/>
  <c r="AG1569" i="16"/>
  <c r="AH1569" i="16"/>
  <c r="AI1569" i="16"/>
  <c r="D1570" i="16"/>
  <c r="E1570" i="16"/>
  <c r="F1570" i="16"/>
  <c r="G1570" i="16"/>
  <c r="H1570" i="16"/>
  <c r="I1570" i="16"/>
  <c r="J1570" i="16"/>
  <c r="K1570" i="16"/>
  <c r="L1570" i="16"/>
  <c r="M1570" i="16"/>
  <c r="N1570" i="16"/>
  <c r="O1570" i="16"/>
  <c r="P1570" i="16"/>
  <c r="Q1570" i="16"/>
  <c r="R1570" i="16"/>
  <c r="S1570" i="16"/>
  <c r="T1570" i="16"/>
  <c r="U1570" i="16"/>
  <c r="V1570" i="16"/>
  <c r="W1570" i="16"/>
  <c r="X1570" i="16"/>
  <c r="Y1570" i="16"/>
  <c r="Z1570" i="16"/>
  <c r="AA1570" i="16"/>
  <c r="AB1570" i="16"/>
  <c r="AC1570" i="16"/>
  <c r="AD1570" i="16"/>
  <c r="AE1570" i="16"/>
  <c r="AF1570" i="16"/>
  <c r="AG1570" i="16"/>
  <c r="AH1570" i="16"/>
  <c r="AI1570" i="16"/>
  <c r="D1571" i="16"/>
  <c r="E1571" i="16"/>
  <c r="F1571" i="16"/>
  <c r="G1571" i="16"/>
  <c r="H1571" i="16"/>
  <c r="I1571" i="16"/>
  <c r="J1571" i="16"/>
  <c r="K1571" i="16"/>
  <c r="L1571" i="16"/>
  <c r="M1571" i="16"/>
  <c r="N1571" i="16"/>
  <c r="O1571" i="16"/>
  <c r="P1571" i="16"/>
  <c r="Q1571" i="16"/>
  <c r="R1571" i="16"/>
  <c r="S1571" i="16"/>
  <c r="T1571" i="16"/>
  <c r="U1571" i="16"/>
  <c r="V1571" i="16"/>
  <c r="W1571" i="16"/>
  <c r="X1571" i="16"/>
  <c r="Y1571" i="16"/>
  <c r="Z1571" i="16"/>
  <c r="AA1571" i="16"/>
  <c r="AB1571" i="16"/>
  <c r="AC1571" i="16"/>
  <c r="AD1571" i="16"/>
  <c r="AE1571" i="16"/>
  <c r="AF1571" i="16"/>
  <c r="AG1571" i="16"/>
  <c r="AH1571" i="16"/>
  <c r="AI1571" i="16"/>
  <c r="D1572" i="16"/>
  <c r="E1572" i="16"/>
  <c r="F1572" i="16"/>
  <c r="G1572" i="16"/>
  <c r="H1572" i="16"/>
  <c r="I1572" i="16"/>
  <c r="J1572" i="16"/>
  <c r="K1572" i="16"/>
  <c r="L1572" i="16"/>
  <c r="M1572" i="16"/>
  <c r="N1572" i="16"/>
  <c r="O1572" i="16"/>
  <c r="P1572" i="16"/>
  <c r="Q1572" i="16"/>
  <c r="R1572" i="16"/>
  <c r="S1572" i="16"/>
  <c r="T1572" i="16"/>
  <c r="U1572" i="16"/>
  <c r="V1572" i="16"/>
  <c r="W1572" i="16"/>
  <c r="X1572" i="16"/>
  <c r="Y1572" i="16"/>
  <c r="Z1572" i="16"/>
  <c r="AA1572" i="16"/>
  <c r="AB1572" i="16"/>
  <c r="AC1572" i="16"/>
  <c r="AD1572" i="16"/>
  <c r="AE1572" i="16"/>
  <c r="AF1572" i="16"/>
  <c r="AG1572" i="16"/>
  <c r="AH1572" i="16"/>
  <c r="AI1572" i="16"/>
  <c r="D1573" i="16"/>
  <c r="E1573" i="16"/>
  <c r="F1573" i="16"/>
  <c r="G1573" i="16"/>
  <c r="H1573" i="16"/>
  <c r="I1573" i="16"/>
  <c r="J1573" i="16"/>
  <c r="K1573" i="16"/>
  <c r="L1573" i="16"/>
  <c r="M1573" i="16"/>
  <c r="N1573" i="16"/>
  <c r="O1573" i="16"/>
  <c r="P1573" i="16"/>
  <c r="Q1573" i="16"/>
  <c r="R1573" i="16"/>
  <c r="S1573" i="16"/>
  <c r="T1573" i="16"/>
  <c r="U1573" i="16"/>
  <c r="V1573" i="16"/>
  <c r="W1573" i="16"/>
  <c r="X1573" i="16"/>
  <c r="Y1573" i="16"/>
  <c r="Z1573" i="16"/>
  <c r="AA1573" i="16"/>
  <c r="AB1573" i="16"/>
  <c r="AC1573" i="16"/>
  <c r="AD1573" i="16"/>
  <c r="AE1573" i="16"/>
  <c r="AF1573" i="16"/>
  <c r="AG1573" i="16"/>
  <c r="AH1573" i="16"/>
  <c r="AI1573" i="16"/>
  <c r="D1574" i="16"/>
  <c r="E1574" i="16"/>
  <c r="F1574" i="16"/>
  <c r="G1574" i="16"/>
  <c r="H1574" i="16"/>
  <c r="I1574" i="16"/>
  <c r="J1574" i="16"/>
  <c r="K1574" i="16"/>
  <c r="L1574" i="16"/>
  <c r="M1574" i="16"/>
  <c r="N1574" i="16"/>
  <c r="O1574" i="16"/>
  <c r="P1574" i="16"/>
  <c r="Q1574" i="16"/>
  <c r="R1574" i="16"/>
  <c r="S1574" i="16"/>
  <c r="T1574" i="16"/>
  <c r="U1574" i="16"/>
  <c r="V1574" i="16"/>
  <c r="W1574" i="16"/>
  <c r="X1574" i="16"/>
  <c r="Y1574" i="16"/>
  <c r="Z1574" i="16"/>
  <c r="AA1574" i="16"/>
  <c r="AB1574" i="16"/>
  <c r="AC1574" i="16"/>
  <c r="AD1574" i="16"/>
  <c r="AE1574" i="16"/>
  <c r="AF1574" i="16"/>
  <c r="AG1574" i="16"/>
  <c r="AH1574" i="16"/>
  <c r="AI1574" i="16"/>
  <c r="D1575" i="16"/>
  <c r="E1575" i="16"/>
  <c r="F1575" i="16"/>
  <c r="G1575" i="16"/>
  <c r="H1575" i="16"/>
  <c r="I1575" i="16"/>
  <c r="J1575" i="16"/>
  <c r="K1575" i="16"/>
  <c r="L1575" i="16"/>
  <c r="M1575" i="16"/>
  <c r="N1575" i="16"/>
  <c r="O1575" i="16"/>
  <c r="P1575" i="16"/>
  <c r="Q1575" i="16"/>
  <c r="R1575" i="16"/>
  <c r="S1575" i="16"/>
  <c r="T1575" i="16"/>
  <c r="U1575" i="16"/>
  <c r="V1575" i="16"/>
  <c r="W1575" i="16"/>
  <c r="X1575" i="16"/>
  <c r="Y1575" i="16"/>
  <c r="Z1575" i="16"/>
  <c r="AA1575" i="16"/>
  <c r="AB1575" i="16"/>
  <c r="AC1575" i="16"/>
  <c r="AD1575" i="16"/>
  <c r="AE1575" i="16"/>
  <c r="AF1575" i="16"/>
  <c r="AG1575" i="16"/>
  <c r="AH1575" i="16"/>
  <c r="AI1575" i="16"/>
  <c r="D1576" i="16"/>
  <c r="E1576" i="16"/>
  <c r="F1576" i="16"/>
  <c r="G1576" i="16"/>
  <c r="H1576" i="16"/>
  <c r="I1576" i="16"/>
  <c r="J1576" i="16"/>
  <c r="K1576" i="16"/>
  <c r="L1576" i="16"/>
  <c r="M1576" i="16"/>
  <c r="N1576" i="16"/>
  <c r="O1576" i="16"/>
  <c r="P1576" i="16"/>
  <c r="Q1576" i="16"/>
  <c r="R1576" i="16"/>
  <c r="S1576" i="16"/>
  <c r="T1576" i="16"/>
  <c r="U1576" i="16"/>
  <c r="V1576" i="16"/>
  <c r="W1576" i="16"/>
  <c r="X1576" i="16"/>
  <c r="Y1576" i="16"/>
  <c r="Z1576" i="16"/>
  <c r="AA1576" i="16"/>
  <c r="AB1576" i="16"/>
  <c r="AC1576" i="16"/>
  <c r="AD1576" i="16"/>
  <c r="AE1576" i="16"/>
  <c r="AF1576" i="16"/>
  <c r="AG1576" i="16"/>
  <c r="AH1576" i="16"/>
  <c r="AI1576" i="16"/>
  <c r="D1577" i="16"/>
  <c r="E1577" i="16"/>
  <c r="F1577" i="16"/>
  <c r="G1577" i="16"/>
  <c r="H1577" i="16"/>
  <c r="I1577" i="16"/>
  <c r="J1577" i="16"/>
  <c r="K1577" i="16"/>
  <c r="L1577" i="16"/>
  <c r="M1577" i="16"/>
  <c r="N1577" i="16"/>
  <c r="O1577" i="16"/>
  <c r="P1577" i="16"/>
  <c r="Q1577" i="16"/>
  <c r="R1577" i="16"/>
  <c r="S1577" i="16"/>
  <c r="T1577" i="16"/>
  <c r="U1577" i="16"/>
  <c r="V1577" i="16"/>
  <c r="W1577" i="16"/>
  <c r="X1577" i="16"/>
  <c r="Y1577" i="16"/>
  <c r="Z1577" i="16"/>
  <c r="AA1577" i="16"/>
  <c r="AB1577" i="16"/>
  <c r="AC1577" i="16"/>
  <c r="AD1577" i="16"/>
  <c r="AE1577" i="16"/>
  <c r="AF1577" i="16"/>
  <c r="AG1577" i="16"/>
  <c r="AH1577" i="16"/>
  <c r="AI1577" i="16"/>
  <c r="D1578" i="16"/>
  <c r="E1578" i="16"/>
  <c r="F1578" i="16"/>
  <c r="G1578" i="16"/>
  <c r="H1578" i="16"/>
  <c r="I1578" i="16"/>
  <c r="J1578" i="16"/>
  <c r="K1578" i="16"/>
  <c r="L1578" i="16"/>
  <c r="M1578" i="16"/>
  <c r="N1578" i="16"/>
  <c r="O1578" i="16"/>
  <c r="P1578" i="16"/>
  <c r="Q1578" i="16"/>
  <c r="R1578" i="16"/>
  <c r="S1578" i="16"/>
  <c r="T1578" i="16"/>
  <c r="U1578" i="16"/>
  <c r="V1578" i="16"/>
  <c r="W1578" i="16"/>
  <c r="X1578" i="16"/>
  <c r="Y1578" i="16"/>
  <c r="Z1578" i="16"/>
  <c r="AA1578" i="16"/>
  <c r="AB1578" i="16"/>
  <c r="AC1578" i="16"/>
  <c r="AD1578" i="16"/>
  <c r="AE1578" i="16"/>
  <c r="AF1578" i="16"/>
  <c r="AG1578" i="16"/>
  <c r="AH1578" i="16"/>
  <c r="AI1578" i="16"/>
  <c r="D1579" i="16"/>
  <c r="E1579" i="16"/>
  <c r="F1579" i="16"/>
  <c r="G1579" i="16"/>
  <c r="H1579" i="16"/>
  <c r="I1579" i="16"/>
  <c r="J1579" i="16"/>
  <c r="K1579" i="16"/>
  <c r="L1579" i="16"/>
  <c r="M1579" i="16"/>
  <c r="N1579" i="16"/>
  <c r="O1579" i="16"/>
  <c r="P1579" i="16"/>
  <c r="Q1579" i="16"/>
  <c r="R1579" i="16"/>
  <c r="S1579" i="16"/>
  <c r="T1579" i="16"/>
  <c r="U1579" i="16"/>
  <c r="V1579" i="16"/>
  <c r="W1579" i="16"/>
  <c r="X1579" i="16"/>
  <c r="Y1579" i="16"/>
  <c r="Z1579" i="16"/>
  <c r="AA1579" i="16"/>
  <c r="AB1579" i="16"/>
  <c r="AC1579" i="16"/>
  <c r="AD1579" i="16"/>
  <c r="AE1579" i="16"/>
  <c r="AF1579" i="16"/>
  <c r="AG1579" i="16"/>
  <c r="AH1579" i="16"/>
  <c r="AI1579" i="16"/>
  <c r="D1580" i="16"/>
  <c r="E1580" i="16"/>
  <c r="F1580" i="16"/>
  <c r="G1580" i="16"/>
  <c r="H1580" i="16"/>
  <c r="I1580" i="16"/>
  <c r="J1580" i="16"/>
  <c r="K1580" i="16"/>
  <c r="L1580" i="16"/>
  <c r="M1580" i="16"/>
  <c r="N1580" i="16"/>
  <c r="O1580" i="16"/>
  <c r="P1580" i="16"/>
  <c r="Q1580" i="16"/>
  <c r="R1580" i="16"/>
  <c r="S1580" i="16"/>
  <c r="T1580" i="16"/>
  <c r="U1580" i="16"/>
  <c r="V1580" i="16"/>
  <c r="W1580" i="16"/>
  <c r="X1580" i="16"/>
  <c r="Y1580" i="16"/>
  <c r="Z1580" i="16"/>
  <c r="AA1580" i="16"/>
  <c r="AB1580" i="16"/>
  <c r="AC1580" i="16"/>
  <c r="AD1580" i="16"/>
  <c r="AE1580" i="16"/>
  <c r="AF1580" i="16"/>
  <c r="AG1580" i="16"/>
  <c r="AH1580" i="16"/>
  <c r="AI1580" i="16"/>
  <c r="D1581" i="16"/>
  <c r="E1581" i="16"/>
  <c r="F1581" i="16"/>
  <c r="G1581" i="16"/>
  <c r="H1581" i="16"/>
  <c r="I1581" i="16"/>
  <c r="J1581" i="16"/>
  <c r="K1581" i="16"/>
  <c r="L1581" i="16"/>
  <c r="M1581" i="16"/>
  <c r="N1581" i="16"/>
  <c r="O1581" i="16"/>
  <c r="P1581" i="16"/>
  <c r="Q1581" i="16"/>
  <c r="R1581" i="16"/>
  <c r="S1581" i="16"/>
  <c r="T1581" i="16"/>
  <c r="U1581" i="16"/>
  <c r="V1581" i="16"/>
  <c r="W1581" i="16"/>
  <c r="X1581" i="16"/>
  <c r="Y1581" i="16"/>
  <c r="Z1581" i="16"/>
  <c r="AA1581" i="16"/>
  <c r="AB1581" i="16"/>
  <c r="AC1581" i="16"/>
  <c r="AD1581" i="16"/>
  <c r="AE1581" i="16"/>
  <c r="AF1581" i="16"/>
  <c r="AG1581" i="16"/>
  <c r="AH1581" i="16"/>
  <c r="AI1581" i="16"/>
  <c r="D1582" i="16"/>
  <c r="E1582" i="16"/>
  <c r="F1582" i="16"/>
  <c r="G1582" i="16"/>
  <c r="H1582" i="16"/>
  <c r="I1582" i="16"/>
  <c r="J1582" i="16"/>
  <c r="K1582" i="16"/>
  <c r="L1582" i="16"/>
  <c r="M1582" i="16"/>
  <c r="N1582" i="16"/>
  <c r="O1582" i="16"/>
  <c r="P1582" i="16"/>
  <c r="Q1582" i="16"/>
  <c r="R1582" i="16"/>
  <c r="S1582" i="16"/>
  <c r="T1582" i="16"/>
  <c r="U1582" i="16"/>
  <c r="V1582" i="16"/>
  <c r="W1582" i="16"/>
  <c r="X1582" i="16"/>
  <c r="Y1582" i="16"/>
  <c r="Z1582" i="16"/>
  <c r="AA1582" i="16"/>
  <c r="AB1582" i="16"/>
  <c r="AC1582" i="16"/>
  <c r="AD1582" i="16"/>
  <c r="AE1582" i="16"/>
  <c r="AF1582" i="16"/>
  <c r="AG1582" i="16"/>
  <c r="AH1582" i="16"/>
  <c r="AI1582" i="16"/>
  <c r="D1583" i="16"/>
  <c r="E1583" i="16"/>
  <c r="F1583" i="16"/>
  <c r="G1583" i="16"/>
  <c r="H1583" i="16"/>
  <c r="I1583" i="16"/>
  <c r="J1583" i="16"/>
  <c r="K1583" i="16"/>
  <c r="L1583" i="16"/>
  <c r="M1583" i="16"/>
  <c r="N1583" i="16"/>
  <c r="O1583" i="16"/>
  <c r="P1583" i="16"/>
  <c r="Q1583" i="16"/>
  <c r="R1583" i="16"/>
  <c r="S1583" i="16"/>
  <c r="T1583" i="16"/>
  <c r="U1583" i="16"/>
  <c r="V1583" i="16"/>
  <c r="W1583" i="16"/>
  <c r="X1583" i="16"/>
  <c r="Y1583" i="16"/>
  <c r="Z1583" i="16"/>
  <c r="AA1583" i="16"/>
  <c r="AB1583" i="16"/>
  <c r="AC1583" i="16"/>
  <c r="AD1583" i="16"/>
  <c r="AE1583" i="16"/>
  <c r="AF1583" i="16"/>
  <c r="AG1583" i="16"/>
  <c r="AH1583" i="16"/>
  <c r="AI1583" i="16"/>
  <c r="D1584" i="16"/>
  <c r="E1584" i="16"/>
  <c r="F1584" i="16"/>
  <c r="G1584" i="16"/>
  <c r="H1584" i="16"/>
  <c r="I1584" i="16"/>
  <c r="J1584" i="16"/>
  <c r="K1584" i="16"/>
  <c r="L1584" i="16"/>
  <c r="M1584" i="16"/>
  <c r="N1584" i="16"/>
  <c r="O1584" i="16"/>
  <c r="P1584" i="16"/>
  <c r="Q1584" i="16"/>
  <c r="R1584" i="16"/>
  <c r="S1584" i="16"/>
  <c r="T1584" i="16"/>
  <c r="U1584" i="16"/>
  <c r="V1584" i="16"/>
  <c r="W1584" i="16"/>
  <c r="X1584" i="16"/>
  <c r="Y1584" i="16"/>
  <c r="Z1584" i="16"/>
  <c r="AA1584" i="16"/>
  <c r="AB1584" i="16"/>
  <c r="AC1584" i="16"/>
  <c r="AD1584" i="16"/>
  <c r="AE1584" i="16"/>
  <c r="AF1584" i="16"/>
  <c r="AG1584" i="16"/>
  <c r="AH1584" i="16"/>
  <c r="AI1584" i="16"/>
  <c r="D1585" i="16"/>
  <c r="E1585" i="16"/>
  <c r="F1585" i="16"/>
  <c r="G1585" i="16"/>
  <c r="H1585" i="16"/>
  <c r="I1585" i="16"/>
  <c r="J1585" i="16"/>
  <c r="K1585" i="16"/>
  <c r="L1585" i="16"/>
  <c r="M1585" i="16"/>
  <c r="N1585" i="16"/>
  <c r="O1585" i="16"/>
  <c r="P1585" i="16"/>
  <c r="Q1585" i="16"/>
  <c r="R1585" i="16"/>
  <c r="S1585" i="16"/>
  <c r="T1585" i="16"/>
  <c r="U1585" i="16"/>
  <c r="V1585" i="16"/>
  <c r="W1585" i="16"/>
  <c r="X1585" i="16"/>
  <c r="Y1585" i="16"/>
  <c r="Z1585" i="16"/>
  <c r="AA1585" i="16"/>
  <c r="AB1585" i="16"/>
  <c r="AC1585" i="16"/>
  <c r="AD1585" i="16"/>
  <c r="AE1585" i="16"/>
  <c r="AF1585" i="16"/>
  <c r="AG1585" i="16"/>
  <c r="AH1585" i="16"/>
  <c r="AI1585" i="16"/>
  <c r="D1586" i="16"/>
  <c r="E1586" i="16"/>
  <c r="F1586" i="16"/>
  <c r="G1586" i="16"/>
  <c r="H1586" i="16"/>
  <c r="I1586" i="16"/>
  <c r="J1586" i="16"/>
  <c r="K1586" i="16"/>
  <c r="L1586" i="16"/>
  <c r="M1586" i="16"/>
  <c r="N1586" i="16"/>
  <c r="O1586" i="16"/>
  <c r="P1586" i="16"/>
  <c r="Q1586" i="16"/>
  <c r="R1586" i="16"/>
  <c r="S1586" i="16"/>
  <c r="T1586" i="16"/>
  <c r="U1586" i="16"/>
  <c r="V1586" i="16"/>
  <c r="W1586" i="16"/>
  <c r="X1586" i="16"/>
  <c r="Y1586" i="16"/>
  <c r="Z1586" i="16"/>
  <c r="AA1586" i="16"/>
  <c r="AB1586" i="16"/>
  <c r="AC1586" i="16"/>
  <c r="AD1586" i="16"/>
  <c r="AE1586" i="16"/>
  <c r="AF1586" i="16"/>
  <c r="AG1586" i="16"/>
  <c r="AH1586" i="16"/>
  <c r="AI1586" i="16"/>
  <c r="D1587" i="16"/>
  <c r="E1587" i="16"/>
  <c r="F1587" i="16"/>
  <c r="G1587" i="16"/>
  <c r="H1587" i="16"/>
  <c r="I1587" i="16"/>
  <c r="J1587" i="16"/>
  <c r="K1587" i="16"/>
  <c r="L1587" i="16"/>
  <c r="M1587" i="16"/>
  <c r="N1587" i="16"/>
  <c r="O1587" i="16"/>
  <c r="P1587" i="16"/>
  <c r="Q1587" i="16"/>
  <c r="R1587" i="16"/>
  <c r="S1587" i="16"/>
  <c r="T1587" i="16"/>
  <c r="U1587" i="16"/>
  <c r="V1587" i="16"/>
  <c r="W1587" i="16"/>
  <c r="X1587" i="16"/>
  <c r="Y1587" i="16"/>
  <c r="Z1587" i="16"/>
  <c r="AA1587" i="16"/>
  <c r="AB1587" i="16"/>
  <c r="AC1587" i="16"/>
  <c r="AD1587" i="16"/>
  <c r="AE1587" i="16"/>
  <c r="AF1587" i="16"/>
  <c r="AG1587" i="16"/>
  <c r="AH1587" i="16"/>
  <c r="AI1587" i="16"/>
  <c r="D1588" i="16"/>
  <c r="E1588" i="16"/>
  <c r="F1588" i="16"/>
  <c r="G1588" i="16"/>
  <c r="H1588" i="16"/>
  <c r="I1588" i="16"/>
  <c r="J1588" i="16"/>
  <c r="K1588" i="16"/>
  <c r="L1588" i="16"/>
  <c r="M1588" i="16"/>
  <c r="N1588" i="16"/>
  <c r="O1588" i="16"/>
  <c r="P1588" i="16"/>
  <c r="Q1588" i="16"/>
  <c r="R1588" i="16"/>
  <c r="S1588" i="16"/>
  <c r="T1588" i="16"/>
  <c r="U1588" i="16"/>
  <c r="V1588" i="16"/>
  <c r="W1588" i="16"/>
  <c r="X1588" i="16"/>
  <c r="Y1588" i="16"/>
  <c r="Z1588" i="16"/>
  <c r="AA1588" i="16"/>
  <c r="AB1588" i="16"/>
  <c r="AC1588" i="16"/>
  <c r="AD1588" i="16"/>
  <c r="AE1588" i="16"/>
  <c r="AF1588" i="16"/>
  <c r="AG1588" i="16"/>
  <c r="AH1588" i="16"/>
  <c r="AI1588" i="16"/>
  <c r="D1589" i="16"/>
  <c r="E1589" i="16"/>
  <c r="F1589" i="16"/>
  <c r="G1589" i="16"/>
  <c r="H1589" i="16"/>
  <c r="I1589" i="16"/>
  <c r="J1589" i="16"/>
  <c r="K1589" i="16"/>
  <c r="L1589" i="16"/>
  <c r="M1589" i="16"/>
  <c r="N1589" i="16"/>
  <c r="O1589" i="16"/>
  <c r="P1589" i="16"/>
  <c r="Q1589" i="16"/>
  <c r="R1589" i="16"/>
  <c r="S1589" i="16"/>
  <c r="T1589" i="16"/>
  <c r="U1589" i="16"/>
  <c r="V1589" i="16"/>
  <c r="W1589" i="16"/>
  <c r="X1589" i="16"/>
  <c r="Y1589" i="16"/>
  <c r="Z1589" i="16"/>
  <c r="AA1589" i="16"/>
  <c r="AB1589" i="16"/>
  <c r="AC1589" i="16"/>
  <c r="AD1589" i="16"/>
  <c r="AE1589" i="16"/>
  <c r="AF1589" i="16"/>
  <c r="AG1589" i="16"/>
  <c r="AH1589" i="16"/>
  <c r="AI1589" i="16"/>
  <c r="D1590" i="16"/>
  <c r="E1590" i="16"/>
  <c r="F1590" i="16"/>
  <c r="G1590" i="16"/>
  <c r="H1590" i="16"/>
  <c r="I1590" i="16"/>
  <c r="J1590" i="16"/>
  <c r="K1590" i="16"/>
  <c r="L1590" i="16"/>
  <c r="M1590" i="16"/>
  <c r="N1590" i="16"/>
  <c r="O1590" i="16"/>
  <c r="P1590" i="16"/>
  <c r="Q1590" i="16"/>
  <c r="R1590" i="16"/>
  <c r="S1590" i="16"/>
  <c r="T1590" i="16"/>
  <c r="U1590" i="16"/>
  <c r="V1590" i="16"/>
  <c r="W1590" i="16"/>
  <c r="X1590" i="16"/>
  <c r="Y1590" i="16"/>
  <c r="Z1590" i="16"/>
  <c r="AA1590" i="16"/>
  <c r="AB1590" i="16"/>
  <c r="AC1590" i="16"/>
  <c r="AD1590" i="16"/>
  <c r="AE1590" i="16"/>
  <c r="AF1590" i="16"/>
  <c r="AG1590" i="16"/>
  <c r="AH1590" i="16"/>
  <c r="AI1590" i="16"/>
  <c r="D1591" i="16"/>
  <c r="E1591" i="16"/>
  <c r="F1591" i="16"/>
  <c r="G1591" i="16"/>
  <c r="H1591" i="16"/>
  <c r="I1591" i="16"/>
  <c r="J1591" i="16"/>
  <c r="K1591" i="16"/>
  <c r="L1591" i="16"/>
  <c r="M1591" i="16"/>
  <c r="N1591" i="16"/>
  <c r="O1591" i="16"/>
  <c r="P1591" i="16"/>
  <c r="Q1591" i="16"/>
  <c r="R1591" i="16"/>
  <c r="S1591" i="16"/>
  <c r="T1591" i="16"/>
  <c r="U1591" i="16"/>
  <c r="V1591" i="16"/>
  <c r="W1591" i="16"/>
  <c r="X1591" i="16"/>
  <c r="Y1591" i="16"/>
  <c r="Z1591" i="16"/>
  <c r="AA1591" i="16"/>
  <c r="AB1591" i="16"/>
  <c r="AC1591" i="16"/>
  <c r="AD1591" i="16"/>
  <c r="AE1591" i="16"/>
  <c r="AF1591" i="16"/>
  <c r="AG1591" i="16"/>
  <c r="AH1591" i="16"/>
  <c r="AI1591" i="16"/>
  <c r="D1592" i="16"/>
  <c r="E1592" i="16"/>
  <c r="F1592" i="16"/>
  <c r="G1592" i="16"/>
  <c r="H1592" i="16"/>
  <c r="I1592" i="16"/>
  <c r="J1592" i="16"/>
  <c r="K1592" i="16"/>
  <c r="L1592" i="16"/>
  <c r="M1592" i="16"/>
  <c r="N1592" i="16"/>
  <c r="O1592" i="16"/>
  <c r="P1592" i="16"/>
  <c r="Q1592" i="16"/>
  <c r="R1592" i="16"/>
  <c r="S1592" i="16"/>
  <c r="T1592" i="16"/>
  <c r="U1592" i="16"/>
  <c r="V1592" i="16"/>
  <c r="W1592" i="16"/>
  <c r="X1592" i="16"/>
  <c r="Y1592" i="16"/>
  <c r="Z1592" i="16"/>
  <c r="AA1592" i="16"/>
  <c r="AB1592" i="16"/>
  <c r="AC1592" i="16"/>
  <c r="AD1592" i="16"/>
  <c r="AE1592" i="16"/>
  <c r="AF1592" i="16"/>
  <c r="AG1592" i="16"/>
  <c r="AH1592" i="16"/>
  <c r="AI1592" i="16"/>
  <c r="D1593" i="16"/>
  <c r="E1593" i="16"/>
  <c r="F1593" i="16"/>
  <c r="G1593" i="16"/>
  <c r="H1593" i="16"/>
  <c r="I1593" i="16"/>
  <c r="J1593" i="16"/>
  <c r="K1593" i="16"/>
  <c r="L1593" i="16"/>
  <c r="M1593" i="16"/>
  <c r="N1593" i="16"/>
  <c r="O1593" i="16"/>
  <c r="P1593" i="16"/>
  <c r="Q1593" i="16"/>
  <c r="R1593" i="16"/>
  <c r="S1593" i="16"/>
  <c r="T1593" i="16"/>
  <c r="U1593" i="16"/>
  <c r="V1593" i="16"/>
  <c r="W1593" i="16"/>
  <c r="X1593" i="16"/>
  <c r="Y1593" i="16"/>
  <c r="Z1593" i="16"/>
  <c r="AA1593" i="16"/>
  <c r="AB1593" i="16"/>
  <c r="AC1593" i="16"/>
  <c r="AD1593" i="16"/>
  <c r="AE1593" i="16"/>
  <c r="AF1593" i="16"/>
  <c r="AG1593" i="16"/>
  <c r="AH1593" i="16"/>
  <c r="AI1593" i="16"/>
  <c r="D1594" i="16"/>
  <c r="E1594" i="16"/>
  <c r="F1594" i="16"/>
  <c r="G1594" i="16"/>
  <c r="H1594" i="16"/>
  <c r="I1594" i="16"/>
  <c r="J1594" i="16"/>
  <c r="K1594" i="16"/>
  <c r="L1594" i="16"/>
  <c r="M1594" i="16"/>
  <c r="N1594" i="16"/>
  <c r="O1594" i="16"/>
  <c r="P1594" i="16"/>
  <c r="Q1594" i="16"/>
  <c r="R1594" i="16"/>
  <c r="S1594" i="16"/>
  <c r="T1594" i="16"/>
  <c r="U1594" i="16"/>
  <c r="V1594" i="16"/>
  <c r="W1594" i="16"/>
  <c r="X1594" i="16"/>
  <c r="Y1594" i="16"/>
  <c r="Z1594" i="16"/>
  <c r="AA1594" i="16"/>
  <c r="AB1594" i="16"/>
  <c r="AC1594" i="16"/>
  <c r="AD1594" i="16"/>
  <c r="AE1594" i="16"/>
  <c r="AF1594" i="16"/>
  <c r="AG1594" i="16"/>
  <c r="AH1594" i="16"/>
  <c r="AI1594" i="16"/>
  <c r="D1595" i="16"/>
  <c r="E1595" i="16"/>
  <c r="F1595" i="16"/>
  <c r="G1595" i="16"/>
  <c r="H1595" i="16"/>
  <c r="I1595" i="16"/>
  <c r="J1595" i="16"/>
  <c r="K1595" i="16"/>
  <c r="L1595" i="16"/>
  <c r="M1595" i="16"/>
  <c r="N1595" i="16"/>
  <c r="O1595" i="16"/>
  <c r="P1595" i="16"/>
  <c r="Q1595" i="16"/>
  <c r="R1595" i="16"/>
  <c r="S1595" i="16"/>
  <c r="T1595" i="16"/>
  <c r="U1595" i="16"/>
  <c r="V1595" i="16"/>
  <c r="W1595" i="16"/>
  <c r="X1595" i="16"/>
  <c r="Y1595" i="16"/>
  <c r="Z1595" i="16"/>
  <c r="AA1595" i="16"/>
  <c r="AB1595" i="16"/>
  <c r="AC1595" i="16"/>
  <c r="AD1595" i="16"/>
  <c r="AE1595" i="16"/>
  <c r="AF1595" i="16"/>
  <c r="AG1595" i="16"/>
  <c r="AH1595" i="16"/>
  <c r="AI1595" i="16"/>
  <c r="D1596" i="16"/>
  <c r="E1596" i="16"/>
  <c r="F1596" i="16"/>
  <c r="G1596" i="16"/>
  <c r="H1596" i="16"/>
  <c r="I1596" i="16"/>
  <c r="J1596" i="16"/>
  <c r="K1596" i="16"/>
  <c r="L1596" i="16"/>
  <c r="M1596" i="16"/>
  <c r="N1596" i="16"/>
  <c r="O1596" i="16"/>
  <c r="P1596" i="16"/>
  <c r="Q1596" i="16"/>
  <c r="R1596" i="16"/>
  <c r="S1596" i="16"/>
  <c r="T1596" i="16"/>
  <c r="U1596" i="16"/>
  <c r="V1596" i="16"/>
  <c r="W1596" i="16"/>
  <c r="X1596" i="16"/>
  <c r="Y1596" i="16"/>
  <c r="Z1596" i="16"/>
  <c r="AA1596" i="16"/>
  <c r="AB1596" i="16"/>
  <c r="AC1596" i="16"/>
  <c r="AD1596" i="16"/>
  <c r="AE1596" i="16"/>
  <c r="AF1596" i="16"/>
  <c r="AG1596" i="16"/>
  <c r="AH1596" i="16"/>
  <c r="AI1596" i="16"/>
  <c r="D1597" i="16"/>
  <c r="E1597" i="16"/>
  <c r="F1597" i="16"/>
  <c r="G1597" i="16"/>
  <c r="H1597" i="16"/>
  <c r="I1597" i="16"/>
  <c r="J1597" i="16"/>
  <c r="K1597" i="16"/>
  <c r="L1597" i="16"/>
  <c r="M1597" i="16"/>
  <c r="N1597" i="16"/>
  <c r="O1597" i="16"/>
  <c r="P1597" i="16"/>
  <c r="Q1597" i="16"/>
  <c r="R1597" i="16"/>
  <c r="S1597" i="16"/>
  <c r="T1597" i="16"/>
  <c r="U1597" i="16"/>
  <c r="V1597" i="16"/>
  <c r="W1597" i="16"/>
  <c r="X1597" i="16"/>
  <c r="Y1597" i="16"/>
  <c r="Z1597" i="16"/>
  <c r="AA1597" i="16"/>
  <c r="AB1597" i="16"/>
  <c r="AC1597" i="16"/>
  <c r="AD1597" i="16"/>
  <c r="AE1597" i="16"/>
  <c r="AF1597" i="16"/>
  <c r="AG1597" i="16"/>
  <c r="AH1597" i="16"/>
  <c r="AI1597" i="16"/>
  <c r="D1598" i="16"/>
  <c r="E1598" i="16"/>
  <c r="F1598" i="16"/>
  <c r="G1598" i="16"/>
  <c r="H1598" i="16"/>
  <c r="I1598" i="16"/>
  <c r="J1598" i="16"/>
  <c r="K1598" i="16"/>
  <c r="L1598" i="16"/>
  <c r="M1598" i="16"/>
  <c r="N1598" i="16"/>
  <c r="O1598" i="16"/>
  <c r="P1598" i="16"/>
  <c r="Q1598" i="16"/>
  <c r="R1598" i="16"/>
  <c r="S1598" i="16"/>
  <c r="T1598" i="16"/>
  <c r="U1598" i="16"/>
  <c r="V1598" i="16"/>
  <c r="W1598" i="16"/>
  <c r="X1598" i="16"/>
  <c r="Y1598" i="16"/>
  <c r="Z1598" i="16"/>
  <c r="AA1598" i="16"/>
  <c r="AB1598" i="16"/>
  <c r="AC1598" i="16"/>
  <c r="AD1598" i="16"/>
  <c r="AE1598" i="16"/>
  <c r="AF1598" i="16"/>
  <c r="AG1598" i="16"/>
  <c r="AH1598" i="16"/>
  <c r="AI1598" i="16"/>
  <c r="D1599" i="16"/>
  <c r="E1599" i="16"/>
  <c r="F1599" i="16"/>
  <c r="G1599" i="16"/>
  <c r="H1599" i="16"/>
  <c r="I1599" i="16"/>
  <c r="J1599" i="16"/>
  <c r="K1599" i="16"/>
  <c r="L1599" i="16"/>
  <c r="M1599" i="16"/>
  <c r="N1599" i="16"/>
  <c r="O1599" i="16"/>
  <c r="P1599" i="16"/>
  <c r="Q1599" i="16"/>
  <c r="R1599" i="16"/>
  <c r="S1599" i="16"/>
  <c r="T1599" i="16"/>
  <c r="U1599" i="16"/>
  <c r="V1599" i="16"/>
  <c r="W1599" i="16"/>
  <c r="X1599" i="16"/>
  <c r="Y1599" i="16"/>
  <c r="Z1599" i="16"/>
  <c r="AA1599" i="16"/>
  <c r="AB1599" i="16"/>
  <c r="AC1599" i="16"/>
  <c r="AD1599" i="16"/>
  <c r="AE1599" i="16"/>
  <c r="AF1599" i="16"/>
  <c r="AG1599" i="16"/>
  <c r="AH1599" i="16"/>
  <c r="AI1599" i="16"/>
  <c r="D1600" i="16"/>
  <c r="E1600" i="16"/>
  <c r="F1600" i="16"/>
  <c r="G1600" i="16"/>
  <c r="H1600" i="16"/>
  <c r="I1600" i="16"/>
  <c r="J1600" i="16"/>
  <c r="K1600" i="16"/>
  <c r="L1600" i="16"/>
  <c r="M1600" i="16"/>
  <c r="N1600" i="16"/>
  <c r="O1600" i="16"/>
  <c r="P1600" i="16"/>
  <c r="Q1600" i="16"/>
  <c r="R1600" i="16"/>
  <c r="S1600" i="16"/>
  <c r="T1600" i="16"/>
  <c r="U1600" i="16"/>
  <c r="V1600" i="16"/>
  <c r="W1600" i="16"/>
  <c r="X1600" i="16"/>
  <c r="Y1600" i="16"/>
  <c r="Z1600" i="16"/>
  <c r="AA1600" i="16"/>
  <c r="AB1600" i="16"/>
  <c r="AC1600" i="16"/>
  <c r="AD1600" i="16"/>
  <c r="AE1600" i="16"/>
  <c r="AF1600" i="16"/>
  <c r="AG1600" i="16"/>
  <c r="AH1600" i="16"/>
  <c r="AI1600" i="16"/>
  <c r="D1601" i="16"/>
  <c r="E1601" i="16"/>
  <c r="F1601" i="16"/>
  <c r="G1601" i="16"/>
  <c r="H1601" i="16"/>
  <c r="I1601" i="16"/>
  <c r="J1601" i="16"/>
  <c r="K1601" i="16"/>
  <c r="L1601" i="16"/>
  <c r="M1601" i="16"/>
  <c r="N1601" i="16"/>
  <c r="O1601" i="16"/>
  <c r="P1601" i="16"/>
  <c r="Q1601" i="16"/>
  <c r="R1601" i="16"/>
  <c r="S1601" i="16"/>
  <c r="T1601" i="16"/>
  <c r="U1601" i="16"/>
  <c r="V1601" i="16"/>
  <c r="W1601" i="16"/>
  <c r="X1601" i="16"/>
  <c r="Y1601" i="16"/>
  <c r="Z1601" i="16"/>
  <c r="AA1601" i="16"/>
  <c r="AB1601" i="16"/>
  <c r="AC1601" i="16"/>
  <c r="AD1601" i="16"/>
  <c r="AE1601" i="16"/>
  <c r="AF1601" i="16"/>
  <c r="AG1601" i="16"/>
  <c r="AH1601" i="16"/>
  <c r="AI1601" i="16"/>
  <c r="D1602" i="16"/>
  <c r="E1602" i="16"/>
  <c r="F1602" i="16"/>
  <c r="G1602" i="16"/>
  <c r="H1602" i="16"/>
  <c r="I1602" i="16"/>
  <c r="J1602" i="16"/>
  <c r="K1602" i="16"/>
  <c r="L1602" i="16"/>
  <c r="M1602" i="16"/>
  <c r="N1602" i="16"/>
  <c r="O1602" i="16"/>
  <c r="P1602" i="16"/>
  <c r="Q1602" i="16"/>
  <c r="R1602" i="16"/>
  <c r="S1602" i="16"/>
  <c r="T1602" i="16"/>
  <c r="U1602" i="16"/>
  <c r="V1602" i="16"/>
  <c r="W1602" i="16"/>
  <c r="X1602" i="16"/>
  <c r="Y1602" i="16"/>
  <c r="Z1602" i="16"/>
  <c r="AA1602" i="16"/>
  <c r="AB1602" i="16"/>
  <c r="AC1602" i="16"/>
  <c r="AD1602" i="16"/>
  <c r="AE1602" i="16"/>
  <c r="AF1602" i="16"/>
  <c r="AG1602" i="16"/>
  <c r="AH1602" i="16"/>
  <c r="AI1602" i="16"/>
  <c r="D1603" i="16"/>
  <c r="E1603" i="16"/>
  <c r="F1603" i="16"/>
  <c r="G1603" i="16"/>
  <c r="H1603" i="16"/>
  <c r="I1603" i="16"/>
  <c r="J1603" i="16"/>
  <c r="K1603" i="16"/>
  <c r="L1603" i="16"/>
  <c r="M1603" i="16"/>
  <c r="N1603" i="16"/>
  <c r="O1603" i="16"/>
  <c r="P1603" i="16"/>
  <c r="Q1603" i="16"/>
  <c r="R1603" i="16"/>
  <c r="S1603" i="16"/>
  <c r="T1603" i="16"/>
  <c r="U1603" i="16"/>
  <c r="V1603" i="16"/>
  <c r="W1603" i="16"/>
  <c r="X1603" i="16"/>
  <c r="Y1603" i="16"/>
  <c r="Z1603" i="16"/>
  <c r="AA1603" i="16"/>
  <c r="AB1603" i="16"/>
  <c r="AC1603" i="16"/>
  <c r="AD1603" i="16"/>
  <c r="AE1603" i="16"/>
  <c r="AF1603" i="16"/>
  <c r="AG1603" i="16"/>
  <c r="AH1603" i="16"/>
  <c r="AI1603" i="16"/>
  <c r="D1604" i="16"/>
  <c r="E1604" i="16"/>
  <c r="F1604" i="16"/>
  <c r="G1604" i="16"/>
  <c r="H1604" i="16"/>
  <c r="I1604" i="16"/>
  <c r="J1604" i="16"/>
  <c r="K1604" i="16"/>
  <c r="L1604" i="16"/>
  <c r="M1604" i="16"/>
  <c r="N1604" i="16"/>
  <c r="O1604" i="16"/>
  <c r="P1604" i="16"/>
  <c r="Q1604" i="16"/>
  <c r="R1604" i="16"/>
  <c r="S1604" i="16"/>
  <c r="T1604" i="16"/>
  <c r="U1604" i="16"/>
  <c r="V1604" i="16"/>
  <c r="W1604" i="16"/>
  <c r="X1604" i="16"/>
  <c r="Y1604" i="16"/>
  <c r="Z1604" i="16"/>
  <c r="AA1604" i="16"/>
  <c r="AB1604" i="16"/>
  <c r="AC1604" i="16"/>
  <c r="AD1604" i="16"/>
  <c r="AE1604" i="16"/>
  <c r="AF1604" i="16"/>
  <c r="AG1604" i="16"/>
  <c r="AH1604" i="16"/>
  <c r="AI1604" i="16"/>
  <c r="D1605" i="16"/>
  <c r="E1605" i="16"/>
  <c r="F1605" i="16"/>
  <c r="G1605" i="16"/>
  <c r="H1605" i="16"/>
  <c r="I1605" i="16"/>
  <c r="J1605" i="16"/>
  <c r="K1605" i="16"/>
  <c r="L1605" i="16"/>
  <c r="M1605" i="16"/>
  <c r="N1605" i="16"/>
  <c r="O1605" i="16"/>
  <c r="P1605" i="16"/>
  <c r="Q1605" i="16"/>
  <c r="R1605" i="16"/>
  <c r="S1605" i="16"/>
  <c r="T1605" i="16"/>
  <c r="U1605" i="16"/>
  <c r="V1605" i="16"/>
  <c r="W1605" i="16"/>
  <c r="X1605" i="16"/>
  <c r="Y1605" i="16"/>
  <c r="Z1605" i="16"/>
  <c r="AA1605" i="16"/>
  <c r="AB1605" i="16"/>
  <c r="AC1605" i="16"/>
  <c r="AD1605" i="16"/>
  <c r="AE1605" i="16"/>
  <c r="AF1605" i="16"/>
  <c r="AG1605" i="16"/>
  <c r="AH1605" i="16"/>
  <c r="AI1605" i="16"/>
  <c r="D1606" i="16"/>
  <c r="E1606" i="16"/>
  <c r="F1606" i="16"/>
  <c r="G1606" i="16"/>
  <c r="H1606" i="16"/>
  <c r="I1606" i="16"/>
  <c r="J1606" i="16"/>
  <c r="K1606" i="16"/>
  <c r="L1606" i="16"/>
  <c r="M1606" i="16"/>
  <c r="N1606" i="16"/>
  <c r="O1606" i="16"/>
  <c r="P1606" i="16"/>
  <c r="Q1606" i="16"/>
  <c r="R1606" i="16"/>
  <c r="S1606" i="16"/>
  <c r="T1606" i="16"/>
  <c r="U1606" i="16"/>
  <c r="V1606" i="16"/>
  <c r="W1606" i="16"/>
  <c r="X1606" i="16"/>
  <c r="Y1606" i="16"/>
  <c r="Z1606" i="16"/>
  <c r="AA1606" i="16"/>
  <c r="AB1606" i="16"/>
  <c r="AC1606" i="16"/>
  <c r="AD1606" i="16"/>
  <c r="AE1606" i="16"/>
  <c r="AF1606" i="16"/>
  <c r="AG1606" i="16"/>
  <c r="AH1606" i="16"/>
  <c r="AI1606" i="16"/>
  <c r="D1607" i="16"/>
  <c r="E1607" i="16"/>
  <c r="F1607" i="16"/>
  <c r="G1607" i="16"/>
  <c r="H1607" i="16"/>
  <c r="I1607" i="16"/>
  <c r="J1607" i="16"/>
  <c r="K1607" i="16"/>
  <c r="L1607" i="16"/>
  <c r="M1607" i="16"/>
  <c r="N1607" i="16"/>
  <c r="O1607" i="16"/>
  <c r="P1607" i="16"/>
  <c r="Q1607" i="16"/>
  <c r="R1607" i="16"/>
  <c r="S1607" i="16"/>
  <c r="T1607" i="16"/>
  <c r="U1607" i="16"/>
  <c r="V1607" i="16"/>
  <c r="W1607" i="16"/>
  <c r="X1607" i="16"/>
  <c r="Y1607" i="16"/>
  <c r="Z1607" i="16"/>
  <c r="AA1607" i="16"/>
  <c r="AB1607" i="16"/>
  <c r="AC1607" i="16"/>
  <c r="AD1607" i="16"/>
  <c r="AE1607" i="16"/>
  <c r="AF1607" i="16"/>
  <c r="AG1607" i="16"/>
  <c r="AH1607" i="16"/>
  <c r="AI1607" i="16"/>
  <c r="D1608" i="16"/>
  <c r="E1608" i="16"/>
  <c r="F1608" i="16"/>
  <c r="G1608" i="16"/>
  <c r="H1608" i="16"/>
  <c r="I1608" i="16"/>
  <c r="J1608" i="16"/>
  <c r="K1608" i="16"/>
  <c r="L1608" i="16"/>
  <c r="M1608" i="16"/>
  <c r="N1608" i="16"/>
  <c r="O1608" i="16"/>
  <c r="P1608" i="16"/>
  <c r="Q1608" i="16"/>
  <c r="R1608" i="16"/>
  <c r="S1608" i="16"/>
  <c r="T1608" i="16"/>
  <c r="U1608" i="16"/>
  <c r="V1608" i="16"/>
  <c r="W1608" i="16"/>
  <c r="X1608" i="16"/>
  <c r="Y1608" i="16"/>
  <c r="Z1608" i="16"/>
  <c r="AA1608" i="16"/>
  <c r="AB1608" i="16"/>
  <c r="AC1608" i="16"/>
  <c r="AD1608" i="16"/>
  <c r="AE1608" i="16"/>
  <c r="AF1608" i="16"/>
  <c r="AG1608" i="16"/>
  <c r="AH1608" i="16"/>
  <c r="AI1608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D2" i="16"/>
  <c r="P111" i="1" l="1"/>
  <c r="Y111" i="1"/>
  <c r="AK61" i="1"/>
  <c r="AC61" i="1"/>
  <c r="U61" i="1"/>
  <c r="M61" i="1"/>
  <c r="AK60" i="1"/>
  <c r="AC60" i="1"/>
  <c r="U60" i="1"/>
  <c r="M60" i="1"/>
  <c r="AK59" i="1"/>
  <c r="AC59" i="1"/>
  <c r="U59" i="1"/>
  <c r="M59" i="1"/>
  <c r="AE61" i="1"/>
  <c r="AE60" i="1"/>
  <c r="AJ61" i="1"/>
  <c r="AB61" i="1"/>
  <c r="T61" i="1"/>
  <c r="L61" i="1"/>
  <c r="AJ60" i="1"/>
  <c r="AB60" i="1"/>
  <c r="T60" i="1"/>
  <c r="L60" i="1"/>
  <c r="AJ59" i="1"/>
  <c r="AB59" i="1"/>
  <c r="T59" i="1"/>
  <c r="L59" i="1"/>
  <c r="O60" i="1"/>
  <c r="AI61" i="1"/>
  <c r="AA61" i="1"/>
  <c r="S61" i="1"/>
  <c r="K61" i="1"/>
  <c r="AI60" i="1"/>
  <c r="AA60" i="1"/>
  <c r="S60" i="1"/>
  <c r="K60" i="1"/>
  <c r="AI59" i="1"/>
  <c r="AA59" i="1"/>
  <c r="S59" i="1"/>
  <c r="K59" i="1"/>
  <c r="G61" i="1"/>
  <c r="W60" i="1"/>
  <c r="AH61" i="1"/>
  <c r="Z61" i="1"/>
  <c r="R61" i="1"/>
  <c r="J61" i="1"/>
  <c r="AH60" i="1"/>
  <c r="Z60" i="1"/>
  <c r="R60" i="1"/>
  <c r="J60" i="1"/>
  <c r="AH59" i="1"/>
  <c r="Z59" i="1"/>
  <c r="R59" i="1"/>
  <c r="J59" i="1"/>
  <c r="AG61" i="1"/>
  <c r="Y61" i="1"/>
  <c r="Q61" i="1"/>
  <c r="I61" i="1"/>
  <c r="AG60" i="1"/>
  <c r="Y60" i="1"/>
  <c r="Q60" i="1"/>
  <c r="I60" i="1"/>
  <c r="AG59" i="1"/>
  <c r="Y59" i="1"/>
  <c r="Q59" i="1"/>
  <c r="I59" i="1"/>
  <c r="AF61" i="1"/>
  <c r="X61" i="1"/>
  <c r="P61" i="1"/>
  <c r="H61" i="1"/>
  <c r="AF60" i="1"/>
  <c r="X60" i="1"/>
  <c r="P60" i="1"/>
  <c r="H60" i="1"/>
  <c r="AF59" i="1"/>
  <c r="X59" i="1"/>
  <c r="P59" i="1"/>
  <c r="H59" i="1"/>
  <c r="W61" i="1"/>
  <c r="G60" i="1"/>
  <c r="AE59" i="1"/>
  <c r="W59" i="1"/>
  <c r="O59" i="1"/>
  <c r="G59" i="1"/>
  <c r="O61" i="1"/>
  <c r="AD61" i="1"/>
  <c r="V61" i="1"/>
  <c r="N61" i="1"/>
  <c r="F61" i="1"/>
  <c r="AD60" i="1"/>
  <c r="V60" i="1"/>
  <c r="N60" i="1"/>
  <c r="F60" i="1"/>
  <c r="AD59" i="1"/>
  <c r="V59" i="1"/>
  <c r="N59" i="1"/>
  <c r="F59" i="1"/>
  <c r="G837" i="1"/>
  <c r="L837" i="1"/>
  <c r="Q837" i="1"/>
  <c r="V837" i="1"/>
  <c r="AA837" i="1"/>
  <c r="AF837" i="1"/>
  <c r="AK837" i="1"/>
  <c r="B837" i="1"/>
  <c r="B346" i="1" l="1"/>
  <c r="AA663" i="1" l="1"/>
  <c r="Q663" i="1"/>
  <c r="L663" i="1"/>
  <c r="F663" i="1"/>
  <c r="E663" i="1"/>
  <c r="AA831" i="1"/>
  <c r="Q831" i="1"/>
  <c r="L831" i="1"/>
  <c r="F831" i="1"/>
  <c r="AA830" i="1"/>
  <c r="V830" i="1"/>
  <c r="Q830" i="1"/>
  <c r="L830" i="1"/>
  <c r="Q824" i="1" l="1"/>
  <c r="V824" i="1"/>
  <c r="AA824" i="1"/>
  <c r="Q825" i="1"/>
  <c r="V825" i="1"/>
  <c r="AA825" i="1"/>
  <c r="Q826" i="1"/>
  <c r="V826" i="1"/>
  <c r="AA826" i="1"/>
  <c r="Q827" i="1"/>
  <c r="V827" i="1"/>
  <c r="AA827" i="1"/>
  <c r="Q828" i="1"/>
  <c r="V828" i="1"/>
  <c r="AA828" i="1"/>
  <c r="L827" i="1"/>
  <c r="L828" i="1"/>
  <c r="L826" i="1"/>
  <c r="L825" i="1"/>
  <c r="L824" i="1"/>
  <c r="T496" i="1"/>
  <c r="N496" i="1"/>
  <c r="H496" i="1"/>
  <c r="C496" i="1"/>
  <c r="W453" i="1" l="1"/>
  <c r="W451" i="1"/>
  <c r="P453" i="1"/>
  <c r="P451" i="1"/>
  <c r="I453" i="1"/>
  <c r="I451" i="1"/>
  <c r="C451" i="1"/>
  <c r="C453" i="1"/>
  <c r="W450" i="1"/>
  <c r="P450" i="1"/>
  <c r="P449" i="1"/>
  <c r="I450" i="1"/>
  <c r="C450" i="1"/>
  <c r="Y450" i="1"/>
  <c r="T450" i="1"/>
  <c r="M450" i="1"/>
  <c r="E450" i="1"/>
  <c r="AH382" i="1" l="1"/>
  <c r="AH381" i="1"/>
  <c r="AC382" i="1"/>
  <c r="AC381" i="1"/>
  <c r="X382" i="1"/>
  <c r="X381" i="1"/>
  <c r="S382" i="1"/>
  <c r="S381" i="1"/>
  <c r="N382" i="1"/>
  <c r="N381" i="1"/>
  <c r="I382" i="1"/>
  <c r="I381" i="1"/>
  <c r="D382" i="1"/>
  <c r="D381" i="1"/>
  <c r="D380" i="1"/>
  <c r="Q499" i="1" l="1"/>
  <c r="Q498" i="1"/>
  <c r="Q497" i="1"/>
  <c r="Q496" i="1"/>
  <c r="Q495" i="1"/>
  <c r="Q494" i="1"/>
  <c r="Q493" i="1"/>
  <c r="Q492" i="1"/>
  <c r="Q491" i="1"/>
  <c r="K499" i="1"/>
  <c r="K498" i="1"/>
  <c r="K497" i="1"/>
  <c r="K496" i="1"/>
  <c r="K495" i="1"/>
  <c r="K494" i="1"/>
  <c r="K493" i="1"/>
  <c r="K492" i="1"/>
  <c r="K491" i="1"/>
  <c r="U499" i="1"/>
  <c r="U498" i="1"/>
  <c r="U497" i="1"/>
  <c r="U496" i="1"/>
  <c r="U495" i="1"/>
  <c r="U494" i="1"/>
  <c r="U493" i="1"/>
  <c r="U492" i="1"/>
  <c r="U491" i="1"/>
  <c r="O499" i="1"/>
  <c r="O498" i="1"/>
  <c r="O497" i="1"/>
  <c r="O496" i="1"/>
  <c r="O495" i="1"/>
  <c r="O494" i="1"/>
  <c r="O493" i="1"/>
  <c r="O492" i="1"/>
  <c r="O491" i="1"/>
  <c r="I499" i="1"/>
  <c r="I498" i="1"/>
  <c r="I497" i="1"/>
  <c r="I496" i="1"/>
  <c r="I495" i="1"/>
  <c r="I494" i="1"/>
  <c r="I493" i="1"/>
  <c r="I492" i="1"/>
  <c r="I491" i="1"/>
  <c r="E499" i="1"/>
  <c r="E498" i="1"/>
  <c r="E497" i="1"/>
  <c r="E496" i="1"/>
  <c r="E495" i="1"/>
  <c r="E494" i="1"/>
  <c r="E493" i="1"/>
  <c r="E492" i="1"/>
  <c r="E491" i="1"/>
  <c r="E502" i="1" s="1"/>
  <c r="D499" i="1"/>
  <c r="D498" i="1"/>
  <c r="D497" i="1"/>
  <c r="D496" i="1"/>
  <c r="D495" i="1"/>
  <c r="D494" i="1"/>
  <c r="D493" i="1"/>
  <c r="D492" i="1"/>
  <c r="D491" i="1"/>
  <c r="S453" i="1"/>
  <c r="S452" i="1"/>
  <c r="S451" i="1"/>
  <c r="S450" i="1"/>
  <c r="S449" i="1"/>
  <c r="S448" i="1"/>
  <c r="S447" i="1"/>
  <c r="S446" i="1"/>
  <c r="S445" i="1"/>
  <c r="L453" i="1"/>
  <c r="L452" i="1"/>
  <c r="L451" i="1"/>
  <c r="L450" i="1"/>
  <c r="L449" i="1"/>
  <c r="L448" i="1"/>
  <c r="L447" i="1"/>
  <c r="L446" i="1"/>
  <c r="L445" i="1"/>
  <c r="F453" i="1"/>
  <c r="F452" i="1"/>
  <c r="F451" i="1"/>
  <c r="F450" i="1"/>
  <c r="F449" i="1"/>
  <c r="F448" i="1"/>
  <c r="F447" i="1"/>
  <c r="F446" i="1"/>
  <c r="F445" i="1"/>
  <c r="X453" i="1"/>
  <c r="X452" i="1"/>
  <c r="X451" i="1"/>
  <c r="X450" i="1"/>
  <c r="X449" i="1"/>
  <c r="X448" i="1"/>
  <c r="X447" i="1"/>
  <c r="X446" i="1"/>
  <c r="X445" i="1"/>
  <c r="Q453" i="1"/>
  <c r="Q452" i="1"/>
  <c r="Q451" i="1"/>
  <c r="Q450" i="1"/>
  <c r="Q449" i="1"/>
  <c r="Q448" i="1"/>
  <c r="Q447" i="1"/>
  <c r="Q446" i="1"/>
  <c r="Q445" i="1"/>
  <c r="J453" i="1"/>
  <c r="J452" i="1"/>
  <c r="J451" i="1"/>
  <c r="J450" i="1"/>
  <c r="J449" i="1"/>
  <c r="J448" i="1"/>
  <c r="J447" i="1"/>
  <c r="J446" i="1"/>
  <c r="J445" i="1"/>
  <c r="D453" i="1"/>
  <c r="D452" i="1"/>
  <c r="D451" i="1"/>
  <c r="D450" i="1"/>
  <c r="D449" i="1"/>
  <c r="D448" i="1"/>
  <c r="D447" i="1"/>
  <c r="D446" i="1"/>
  <c r="D445" i="1"/>
  <c r="D501" i="1" l="1"/>
  <c r="K501" i="1"/>
  <c r="Q501" i="1"/>
  <c r="U501" i="1"/>
  <c r="I501" i="1"/>
  <c r="E501" i="1"/>
  <c r="O501" i="1"/>
  <c r="I41" i="17"/>
  <c r="I40" i="17"/>
  <c r="I38" i="17"/>
  <c r="I36" i="17"/>
  <c r="I35" i="17"/>
  <c r="I31" i="17"/>
  <c r="I30" i="17"/>
  <c r="I29" i="17"/>
  <c r="I28" i="17"/>
  <c r="I20" i="17"/>
  <c r="I19" i="17"/>
  <c r="I17" i="17"/>
  <c r="I16" i="17"/>
  <c r="I15" i="17"/>
  <c r="I14" i="17"/>
  <c r="I12" i="17"/>
  <c r="I10" i="17"/>
  <c r="I9" i="17"/>
  <c r="I8" i="17"/>
  <c r="I7" i="17"/>
  <c r="C811" i="1" l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B813" i="1"/>
  <c r="B814" i="1"/>
  <c r="B815" i="1"/>
  <c r="B816" i="1"/>
  <c r="B817" i="1"/>
  <c r="B818" i="1"/>
  <c r="B819" i="1"/>
  <c r="B820" i="1"/>
  <c r="B812" i="1"/>
  <c r="B811" i="1"/>
  <c r="AH809" i="1"/>
  <c r="AH808" i="1"/>
  <c r="AH807" i="1"/>
  <c r="AH806" i="1"/>
  <c r="AH805" i="1"/>
  <c r="AH804" i="1"/>
  <c r="AH803" i="1"/>
  <c r="AH802" i="1"/>
  <c r="AH801" i="1"/>
  <c r="AH800" i="1"/>
  <c r="AC809" i="1"/>
  <c r="AC808" i="1"/>
  <c r="AC807" i="1"/>
  <c r="AC806" i="1"/>
  <c r="AC805" i="1"/>
  <c r="AC804" i="1"/>
  <c r="AC803" i="1"/>
  <c r="AC802" i="1"/>
  <c r="AC801" i="1"/>
  <c r="AC800" i="1"/>
  <c r="S809" i="1"/>
  <c r="S808" i="1"/>
  <c r="S807" i="1"/>
  <c r="S806" i="1"/>
  <c r="S805" i="1"/>
  <c r="S804" i="1"/>
  <c r="S803" i="1"/>
  <c r="S802" i="1"/>
  <c r="S801" i="1"/>
  <c r="S800" i="1"/>
  <c r="X809" i="1"/>
  <c r="X808" i="1"/>
  <c r="X807" i="1"/>
  <c r="X806" i="1"/>
  <c r="X805" i="1"/>
  <c r="X804" i="1"/>
  <c r="X803" i="1"/>
  <c r="X802" i="1"/>
  <c r="X801" i="1"/>
  <c r="X800" i="1"/>
  <c r="N809" i="1"/>
  <c r="N808" i="1"/>
  <c r="N807" i="1"/>
  <c r="N806" i="1"/>
  <c r="N805" i="1"/>
  <c r="N804" i="1"/>
  <c r="N803" i="1"/>
  <c r="N802" i="1"/>
  <c r="N801" i="1"/>
  <c r="N800" i="1"/>
  <c r="I809" i="1"/>
  <c r="I808" i="1"/>
  <c r="I807" i="1"/>
  <c r="I806" i="1"/>
  <c r="I805" i="1"/>
  <c r="I804" i="1"/>
  <c r="I803" i="1"/>
  <c r="I802" i="1"/>
  <c r="I801" i="1"/>
  <c r="I800" i="1"/>
  <c r="D809" i="1"/>
  <c r="D808" i="1"/>
  <c r="D807" i="1"/>
  <c r="D806" i="1"/>
  <c r="D805" i="1"/>
  <c r="D801" i="1"/>
  <c r="D800" i="1"/>
  <c r="D802" i="1"/>
  <c r="D803" i="1"/>
  <c r="D804" i="1"/>
  <c r="B821" i="1" l="1"/>
  <c r="N799" i="1"/>
  <c r="AJ821" i="1"/>
  <c r="AB821" i="1"/>
  <c r="T821" i="1"/>
  <c r="L821" i="1"/>
  <c r="D821" i="1"/>
  <c r="AI821" i="1"/>
  <c r="AA821" i="1"/>
  <c r="S821" i="1"/>
  <c r="K821" i="1"/>
  <c r="C821" i="1"/>
  <c r="I799" i="1"/>
  <c r="D799" i="1"/>
  <c r="X799" i="1"/>
  <c r="S799" i="1"/>
  <c r="AH821" i="1"/>
  <c r="Z821" i="1"/>
  <c r="R821" i="1"/>
  <c r="J821" i="1"/>
  <c r="AG821" i="1"/>
  <c r="Y821" i="1"/>
  <c r="Q821" i="1"/>
  <c r="I821" i="1"/>
  <c r="AC799" i="1"/>
  <c r="AF821" i="1"/>
  <c r="X821" i="1"/>
  <c r="P821" i="1"/>
  <c r="H821" i="1"/>
  <c r="AE821" i="1"/>
  <c r="W821" i="1"/>
  <c r="O821" i="1"/>
  <c r="G821" i="1"/>
  <c r="AH799" i="1"/>
  <c r="AD821" i="1"/>
  <c r="V821" i="1"/>
  <c r="N821" i="1"/>
  <c r="F821" i="1"/>
  <c r="AK821" i="1"/>
  <c r="AC821" i="1"/>
  <c r="U821" i="1"/>
  <c r="M821" i="1"/>
  <c r="E821" i="1"/>
  <c r="D661" i="1"/>
  <c r="AK637" i="1"/>
  <c r="AK636" i="1"/>
  <c r="AK635" i="1"/>
  <c r="AK634" i="1"/>
  <c r="AK633" i="1"/>
  <c r="AK632" i="1"/>
  <c r="S598" i="1"/>
  <c r="S597" i="1"/>
  <c r="S596" i="1"/>
  <c r="S553" i="1"/>
  <c r="AK546" i="1"/>
  <c r="AF546" i="1"/>
  <c r="AA546" i="1"/>
  <c r="V546" i="1"/>
  <c r="Q546" i="1"/>
  <c r="L546" i="1"/>
  <c r="G546" i="1"/>
  <c r="B546" i="1"/>
  <c r="AK545" i="1"/>
  <c r="AF545" i="1"/>
  <c r="AA545" i="1"/>
  <c r="V545" i="1"/>
  <c r="Q545" i="1"/>
  <c r="L545" i="1"/>
  <c r="G545" i="1"/>
  <c r="B545" i="1"/>
  <c r="AK544" i="1"/>
  <c r="AF544" i="1"/>
  <c r="AA544" i="1"/>
  <c r="V544" i="1"/>
  <c r="Q544" i="1"/>
  <c r="L544" i="1"/>
  <c r="G544" i="1"/>
  <c r="B544" i="1"/>
  <c r="AK543" i="1"/>
  <c r="AF543" i="1"/>
  <c r="AA543" i="1"/>
  <c r="V543" i="1"/>
  <c r="Q543" i="1"/>
  <c r="L543" i="1"/>
  <c r="G543" i="1"/>
  <c r="B543" i="1"/>
  <c r="AK542" i="1"/>
  <c r="AF542" i="1"/>
  <c r="AA542" i="1"/>
  <c r="V542" i="1"/>
  <c r="Q542" i="1"/>
  <c r="L542" i="1"/>
  <c r="G542" i="1"/>
  <c r="B542" i="1"/>
  <c r="AK541" i="1"/>
  <c r="AF541" i="1"/>
  <c r="AA541" i="1"/>
  <c r="V541" i="1"/>
  <c r="Q541" i="1"/>
  <c r="L541" i="1"/>
  <c r="G541" i="1"/>
  <c r="B541" i="1"/>
  <c r="N497" i="1"/>
  <c r="N495" i="1"/>
  <c r="N494" i="1"/>
  <c r="N493" i="1"/>
  <c r="N492" i="1"/>
  <c r="N491" i="1"/>
  <c r="N502" i="1" s="1"/>
  <c r="P448" i="1"/>
  <c r="P447" i="1"/>
  <c r="P446" i="1"/>
  <c r="P445" i="1"/>
  <c r="AA416" i="1"/>
  <c r="V416" i="1"/>
  <c r="Q416" i="1"/>
  <c r="L416" i="1"/>
  <c r="AK414" i="1"/>
  <c r="AF414" i="1"/>
  <c r="AA414" i="1"/>
  <c r="V414" i="1"/>
  <c r="Q414" i="1"/>
  <c r="L414" i="1"/>
  <c r="G414" i="1"/>
  <c r="E414" i="1"/>
  <c r="AH413" i="1"/>
  <c r="AC413" i="1"/>
  <c r="X413" i="1"/>
  <c r="S413" i="1"/>
  <c r="N413" i="1"/>
  <c r="I413" i="1"/>
  <c r="D413" i="1"/>
  <c r="AH380" i="1"/>
  <c r="AC380" i="1"/>
  <c r="X380" i="1"/>
  <c r="S380" i="1"/>
  <c r="N380" i="1"/>
  <c r="I380" i="1"/>
  <c r="AH348" i="1"/>
  <c r="AC348" i="1"/>
  <c r="X348" i="1"/>
  <c r="S348" i="1"/>
  <c r="N348" i="1"/>
  <c r="I348" i="1"/>
  <c r="D348" i="1"/>
  <c r="AH314" i="1"/>
  <c r="AC314" i="1"/>
  <c r="X314" i="1"/>
  <c r="S314" i="1"/>
  <c r="N314" i="1"/>
  <c r="I314" i="1"/>
  <c r="D314" i="1"/>
  <c r="AH285" i="1"/>
  <c r="AC285" i="1"/>
  <c r="X285" i="1"/>
  <c r="S285" i="1"/>
  <c r="N285" i="1"/>
  <c r="I285" i="1"/>
  <c r="D285" i="1"/>
  <c r="AH256" i="1"/>
  <c r="AC256" i="1"/>
  <c r="X256" i="1"/>
  <c r="S256" i="1"/>
  <c r="N256" i="1"/>
  <c r="I256" i="1"/>
  <c r="D256" i="1"/>
  <c r="AH227" i="1"/>
  <c r="AC227" i="1"/>
  <c r="X227" i="1"/>
  <c r="S227" i="1"/>
  <c r="N227" i="1"/>
  <c r="I227" i="1"/>
  <c r="D227" i="1"/>
  <c r="AH198" i="1"/>
  <c r="AC198" i="1"/>
  <c r="X198" i="1"/>
  <c r="S198" i="1"/>
  <c r="N198" i="1"/>
  <c r="I198" i="1"/>
  <c r="D198" i="1"/>
  <c r="AH164" i="1"/>
  <c r="AC164" i="1"/>
  <c r="X164" i="1"/>
  <c r="S164" i="1"/>
  <c r="N164" i="1"/>
  <c r="I164" i="1"/>
  <c r="D164" i="1"/>
  <c r="AH135" i="1"/>
  <c r="AC135" i="1"/>
  <c r="X135" i="1"/>
  <c r="S135" i="1"/>
  <c r="N135" i="1"/>
  <c r="I135" i="1"/>
  <c r="D135" i="1"/>
  <c r="AE104" i="1"/>
  <c r="E104" i="1"/>
  <c r="AK100" i="1"/>
  <c r="AF100" i="1"/>
  <c r="AA100" i="1"/>
  <c r="V100" i="1"/>
  <c r="Q100" i="1"/>
  <c r="L100" i="1"/>
  <c r="G100" i="1"/>
  <c r="E100" i="1"/>
  <c r="AH99" i="1"/>
  <c r="AC99" i="1"/>
  <c r="X99" i="1"/>
  <c r="S99" i="1"/>
  <c r="N99" i="1"/>
  <c r="I99" i="1"/>
  <c r="D99" i="1"/>
  <c r="AK57" i="1"/>
  <c r="AF57" i="1"/>
  <c r="AA57" i="1"/>
  <c r="V57" i="1"/>
  <c r="Q57" i="1"/>
  <c r="L57" i="1"/>
  <c r="G57" i="1"/>
  <c r="E57" i="1"/>
  <c r="AH56" i="1"/>
  <c r="AC56" i="1"/>
  <c r="X56" i="1"/>
  <c r="S56" i="1"/>
  <c r="N56" i="1"/>
  <c r="I56" i="1"/>
  <c r="D56" i="1"/>
  <c r="AJ53" i="1"/>
  <c r="AE53" i="1"/>
  <c r="J53" i="1"/>
  <c r="E53" i="1"/>
  <c r="AK52" i="1"/>
  <c r="AF52" i="1"/>
  <c r="AA52" i="1"/>
  <c r="V52" i="1"/>
  <c r="Q52" i="1"/>
  <c r="L52" i="1"/>
  <c r="G52" i="1"/>
  <c r="E52" i="1"/>
  <c r="AH51" i="1"/>
  <c r="AC51" i="1"/>
  <c r="X51" i="1"/>
  <c r="S51" i="1"/>
  <c r="N51" i="1"/>
  <c r="I51" i="1"/>
  <c r="D51" i="1"/>
  <c r="AJ16" i="1"/>
  <c r="J16" i="1"/>
  <c r="AE15" i="1"/>
  <c r="E15" i="1"/>
  <c r="AK14" i="1"/>
  <c r="AF14" i="1"/>
  <c r="AA14" i="1"/>
  <c r="V14" i="1"/>
  <c r="Q14" i="1"/>
  <c r="L14" i="1"/>
  <c r="G14" i="1"/>
  <c r="E14" i="1"/>
  <c r="AK13" i="1"/>
  <c r="AF13" i="1"/>
  <c r="AA13" i="1"/>
  <c r="V13" i="1"/>
  <c r="Q13" i="1"/>
  <c r="L13" i="1"/>
  <c r="G13" i="1"/>
  <c r="E13" i="1"/>
  <c r="AH12" i="1"/>
  <c r="AC12" i="1"/>
  <c r="X12" i="1"/>
  <c r="S12" i="1"/>
  <c r="N12" i="1"/>
  <c r="I12" i="1"/>
  <c r="D12" i="1"/>
  <c r="AH11" i="1"/>
  <c r="AC11" i="1"/>
  <c r="X11" i="1"/>
  <c r="S11" i="1"/>
  <c r="N11" i="1"/>
  <c r="I11" i="1"/>
  <c r="D11" i="1"/>
  <c r="AK5" i="1"/>
  <c r="AF5" i="1"/>
  <c r="AA5" i="1"/>
  <c r="V5" i="1"/>
  <c r="Q5" i="1"/>
  <c r="L5" i="1"/>
  <c r="G5" i="1"/>
  <c r="E5" i="1"/>
  <c r="N501" i="1" l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B447" i="1"/>
  <c r="H447" i="1"/>
  <c r="O447" i="1"/>
  <c r="V447" i="1"/>
  <c r="B448" i="1"/>
  <c r="H448" i="1"/>
  <c r="O448" i="1"/>
  <c r="V448" i="1"/>
  <c r="B451" i="1"/>
  <c r="H451" i="1"/>
  <c r="O451" i="1"/>
  <c r="V451" i="1"/>
  <c r="B452" i="1"/>
  <c r="H452" i="1"/>
  <c r="O452" i="1"/>
  <c r="V452" i="1"/>
  <c r="B453" i="1"/>
  <c r="H453" i="1"/>
  <c r="O453" i="1"/>
  <c r="V453" i="1"/>
  <c r="B449" i="1"/>
  <c r="H449" i="1"/>
  <c r="O449" i="1"/>
  <c r="V449" i="1"/>
  <c r="B493" i="1"/>
  <c r="G493" i="1"/>
  <c r="M493" i="1"/>
  <c r="S493" i="1"/>
  <c r="B494" i="1"/>
  <c r="G494" i="1"/>
  <c r="M494" i="1"/>
  <c r="S494" i="1"/>
  <c r="B497" i="1"/>
  <c r="G497" i="1"/>
  <c r="M497" i="1"/>
  <c r="S497" i="1"/>
  <c r="B498" i="1"/>
  <c r="G498" i="1"/>
  <c r="M498" i="1"/>
  <c r="S498" i="1"/>
  <c r="B499" i="1"/>
  <c r="G499" i="1"/>
  <c r="M499" i="1"/>
  <c r="S499" i="1"/>
  <c r="B495" i="1"/>
  <c r="G495" i="1"/>
  <c r="M495" i="1"/>
  <c r="S495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F631" i="1"/>
  <c r="F659" i="1"/>
  <c r="F693" i="1"/>
  <c r="F793" i="1"/>
  <c r="F686" i="1"/>
  <c r="F690" i="1"/>
  <c r="F704" i="1"/>
  <c r="F797" i="1"/>
  <c r="F689" i="1"/>
  <c r="F691" i="1"/>
  <c r="F692" i="1"/>
  <c r="F707" i="1"/>
  <c r="F718" i="1"/>
  <c r="F729" i="1"/>
  <c r="F740" i="1"/>
  <c r="F751" i="1"/>
  <c r="F762" i="1"/>
  <c r="F773" i="1"/>
  <c r="F784" i="1"/>
  <c r="F708" i="1"/>
  <c r="F730" i="1"/>
  <c r="F741" i="1"/>
  <c r="F752" i="1"/>
  <c r="F763" i="1"/>
  <c r="F774" i="1"/>
  <c r="F785" i="1"/>
  <c r="F709" i="1"/>
  <c r="F720" i="1"/>
  <c r="F731" i="1"/>
  <c r="F742" i="1"/>
  <c r="F753" i="1"/>
  <c r="F764" i="1"/>
  <c r="F775" i="1"/>
  <c r="F786" i="1"/>
  <c r="F710" i="1"/>
  <c r="F721" i="1"/>
  <c r="F732" i="1"/>
  <c r="F743" i="1"/>
  <c r="F754" i="1"/>
  <c r="F765" i="1"/>
  <c r="F776" i="1"/>
  <c r="F787" i="1"/>
  <c r="F711" i="1"/>
  <c r="F722" i="1"/>
  <c r="F733" i="1"/>
  <c r="F744" i="1"/>
  <c r="F755" i="1"/>
  <c r="F766" i="1"/>
  <c r="F777" i="1"/>
  <c r="F788" i="1"/>
  <c r="F712" i="1"/>
  <c r="F723" i="1"/>
  <c r="F734" i="1"/>
  <c r="F745" i="1"/>
  <c r="F756" i="1"/>
  <c r="F767" i="1"/>
  <c r="F778" i="1"/>
  <c r="F789" i="1"/>
  <c r="F713" i="1"/>
  <c r="F724" i="1"/>
  <c r="F735" i="1"/>
  <c r="F746" i="1"/>
  <c r="F757" i="1"/>
  <c r="F768" i="1"/>
  <c r="F779" i="1"/>
  <c r="F790" i="1"/>
  <c r="F714" i="1"/>
  <c r="F725" i="1"/>
  <c r="F736" i="1"/>
  <c r="F747" i="1"/>
  <c r="F758" i="1"/>
  <c r="F769" i="1"/>
  <c r="F780" i="1"/>
  <c r="F791" i="1"/>
  <c r="F715" i="1"/>
  <c r="F726" i="1"/>
  <c r="F737" i="1"/>
  <c r="F748" i="1"/>
  <c r="F759" i="1"/>
  <c r="F770" i="1"/>
  <c r="F781" i="1"/>
  <c r="F792" i="1"/>
  <c r="F796" i="1"/>
  <c r="F281" i="1" l="1"/>
  <c r="F283" i="1"/>
  <c r="F374" i="1"/>
  <c r="F376" i="1"/>
  <c r="F795" i="1"/>
  <c r="AG377" i="1"/>
  <c r="Y377" i="1"/>
  <c r="Q377" i="1"/>
  <c r="I377" i="1"/>
  <c r="AF377" i="1"/>
  <c r="X377" i="1"/>
  <c r="P377" i="1"/>
  <c r="H377" i="1"/>
  <c r="AE377" i="1"/>
  <c r="W377" i="1"/>
  <c r="O377" i="1"/>
  <c r="G377" i="1"/>
  <c r="AD377" i="1"/>
  <c r="V377" i="1"/>
  <c r="N377" i="1"/>
  <c r="F377" i="1"/>
  <c r="AK377" i="1"/>
  <c r="AC377" i="1"/>
  <c r="U377" i="1"/>
  <c r="M377" i="1"/>
  <c r="F378" i="1"/>
  <c r="AJ377" i="1"/>
  <c r="AB377" i="1"/>
  <c r="T377" i="1"/>
  <c r="L377" i="1"/>
  <c r="AI377" i="1"/>
  <c r="AA377" i="1"/>
  <c r="S377" i="1"/>
  <c r="K377" i="1"/>
  <c r="AH377" i="1"/>
  <c r="Z377" i="1"/>
  <c r="R377" i="1"/>
  <c r="J377" i="1"/>
  <c r="AD795" i="1"/>
  <c r="V795" i="1"/>
  <c r="N795" i="1"/>
  <c r="AJ688" i="1"/>
  <c r="AB688" i="1"/>
  <c r="T688" i="1"/>
  <c r="L688" i="1"/>
  <c r="AD687" i="1"/>
  <c r="V687" i="1"/>
  <c r="N687" i="1"/>
  <c r="F794" i="1"/>
  <c r="AH795" i="1"/>
  <c r="Z795" i="1"/>
  <c r="R795" i="1"/>
  <c r="J795" i="1"/>
  <c r="AE688" i="1"/>
  <c r="W688" i="1"/>
  <c r="O688" i="1"/>
  <c r="G688" i="1"/>
  <c r="AG687" i="1"/>
  <c r="Y687" i="1"/>
  <c r="Q687" i="1"/>
  <c r="I687" i="1"/>
  <c r="F687" i="1"/>
  <c r="AK795" i="1"/>
  <c r="AC795" i="1"/>
  <c r="U795" i="1"/>
  <c r="M795" i="1"/>
  <c r="M496" i="1"/>
  <c r="B492" i="1"/>
  <c r="O450" i="1"/>
  <c r="B446" i="1"/>
  <c r="AI795" i="1"/>
  <c r="AA795" i="1"/>
  <c r="S795" i="1"/>
  <c r="K795" i="1"/>
  <c r="AH794" i="1"/>
  <c r="Z794" i="1"/>
  <c r="R794" i="1"/>
  <c r="J794" i="1"/>
  <c r="AI688" i="1"/>
  <c r="AA688" i="1"/>
  <c r="S688" i="1"/>
  <c r="K688" i="1"/>
  <c r="AK687" i="1"/>
  <c r="AC687" i="1"/>
  <c r="U687" i="1"/>
  <c r="M687" i="1"/>
  <c r="AG795" i="1"/>
  <c r="Y795" i="1"/>
  <c r="Q795" i="1"/>
  <c r="I795" i="1"/>
  <c r="B496" i="1"/>
  <c r="M492" i="1"/>
  <c r="B450" i="1"/>
  <c r="O446" i="1"/>
  <c r="AD794" i="1"/>
  <c r="V794" i="1"/>
  <c r="N794" i="1"/>
  <c r="AF688" i="1"/>
  <c r="X688" i="1"/>
  <c r="P688" i="1"/>
  <c r="H688" i="1"/>
  <c r="AH687" i="1"/>
  <c r="Z687" i="1"/>
  <c r="R687" i="1"/>
  <c r="J687" i="1"/>
  <c r="F760" i="1"/>
  <c r="F761" i="1"/>
  <c r="F699" i="1"/>
  <c r="F750" i="1"/>
  <c r="F749" i="1"/>
  <c r="F698" i="1"/>
  <c r="AK794" i="1"/>
  <c r="AC794" i="1"/>
  <c r="U794" i="1"/>
  <c r="M794" i="1"/>
  <c r="AJ782" i="1"/>
  <c r="AJ783" i="1"/>
  <c r="AB782" i="1"/>
  <c r="AB783" i="1"/>
  <c r="T782" i="1"/>
  <c r="T783" i="1"/>
  <c r="L782" i="1"/>
  <c r="L783" i="1"/>
  <c r="AI771" i="1"/>
  <c r="AI772" i="1"/>
  <c r="AA771" i="1"/>
  <c r="AA772" i="1"/>
  <c r="S771" i="1"/>
  <c r="S772" i="1"/>
  <c r="K771" i="1"/>
  <c r="K772" i="1"/>
  <c r="AH761" i="1"/>
  <c r="AH760" i="1"/>
  <c r="Z761" i="1"/>
  <c r="Z760" i="1"/>
  <c r="R761" i="1"/>
  <c r="R760" i="1"/>
  <c r="J761" i="1"/>
  <c r="J760" i="1"/>
  <c r="AG749" i="1"/>
  <c r="AG750" i="1"/>
  <c r="Y749" i="1"/>
  <c r="Y750" i="1"/>
  <c r="Q749" i="1"/>
  <c r="Q750" i="1"/>
  <c r="I749" i="1"/>
  <c r="I750" i="1"/>
  <c r="AF739" i="1"/>
  <c r="AF738" i="1"/>
  <c r="X739" i="1"/>
  <c r="X738" i="1"/>
  <c r="P739" i="1"/>
  <c r="P738" i="1"/>
  <c r="H739" i="1"/>
  <c r="H738" i="1"/>
  <c r="AE727" i="1"/>
  <c r="AE728" i="1"/>
  <c r="W727" i="1"/>
  <c r="W728" i="1"/>
  <c r="O727" i="1"/>
  <c r="O728" i="1"/>
  <c r="G727" i="1"/>
  <c r="G728" i="1"/>
  <c r="AD717" i="1"/>
  <c r="AD716" i="1"/>
  <c r="AD719" i="1"/>
  <c r="V717" i="1"/>
  <c r="V716" i="1"/>
  <c r="V719" i="1"/>
  <c r="N717" i="1"/>
  <c r="N716" i="1"/>
  <c r="N719" i="1"/>
  <c r="AK705" i="1"/>
  <c r="AK706" i="1"/>
  <c r="AC705" i="1"/>
  <c r="AC706" i="1"/>
  <c r="U705" i="1"/>
  <c r="U706" i="1"/>
  <c r="M705" i="1"/>
  <c r="M706" i="1"/>
  <c r="AD703" i="1"/>
  <c r="V703" i="1"/>
  <c r="N703" i="1"/>
  <c r="AK702" i="1"/>
  <c r="AC702" i="1"/>
  <c r="U702" i="1"/>
  <c r="M702" i="1"/>
  <c r="AJ701" i="1"/>
  <c r="AB701" i="1"/>
  <c r="T701" i="1"/>
  <c r="L701" i="1"/>
  <c r="AI700" i="1"/>
  <c r="AA700" i="1"/>
  <c r="S700" i="1"/>
  <c r="K700" i="1"/>
  <c r="AH699" i="1"/>
  <c r="Z699" i="1"/>
  <c r="R699" i="1"/>
  <c r="J699" i="1"/>
  <c r="AG698" i="1"/>
  <c r="Y698" i="1"/>
  <c r="Q698" i="1"/>
  <c r="I698" i="1"/>
  <c r="AF697" i="1"/>
  <c r="X697" i="1"/>
  <c r="P697" i="1"/>
  <c r="H697" i="1"/>
  <c r="AE696" i="1"/>
  <c r="W696" i="1"/>
  <c r="O696" i="1"/>
  <c r="G696" i="1"/>
  <c r="AD695" i="1"/>
  <c r="V695" i="1"/>
  <c r="N695" i="1"/>
  <c r="AK694" i="1"/>
  <c r="AC694" i="1"/>
  <c r="U694" i="1"/>
  <c r="M694" i="1"/>
  <c r="AE685" i="1"/>
  <c r="W685" i="1"/>
  <c r="O685" i="1"/>
  <c r="G685" i="1"/>
  <c r="F739" i="1"/>
  <c r="F738" i="1"/>
  <c r="F697" i="1"/>
  <c r="AJ794" i="1"/>
  <c r="AB794" i="1"/>
  <c r="T794" i="1"/>
  <c r="L794" i="1"/>
  <c r="AI782" i="1"/>
  <c r="AI783" i="1"/>
  <c r="AA782" i="1"/>
  <c r="AA783" i="1"/>
  <c r="S782" i="1"/>
  <c r="S783" i="1"/>
  <c r="K782" i="1"/>
  <c r="K783" i="1"/>
  <c r="AH772" i="1"/>
  <c r="AH771" i="1"/>
  <c r="Z772" i="1"/>
  <c r="Z771" i="1"/>
  <c r="R772" i="1"/>
  <c r="R771" i="1"/>
  <c r="J772" i="1"/>
  <c r="J771" i="1"/>
  <c r="AG761" i="1"/>
  <c r="AG760" i="1"/>
  <c r="Y761" i="1"/>
  <c r="Y760" i="1"/>
  <c r="Q761" i="1"/>
  <c r="Q760" i="1"/>
  <c r="I761" i="1"/>
  <c r="I760" i="1"/>
  <c r="AF750" i="1"/>
  <c r="AF749" i="1"/>
  <c r="X750" i="1"/>
  <c r="X749" i="1"/>
  <c r="P750" i="1"/>
  <c r="P749" i="1"/>
  <c r="H750" i="1"/>
  <c r="H749" i="1"/>
  <c r="AE739" i="1"/>
  <c r="AE738" i="1"/>
  <c r="W738" i="1"/>
  <c r="W739" i="1"/>
  <c r="O739" i="1"/>
  <c r="O738" i="1"/>
  <c r="G738" i="1"/>
  <c r="G739" i="1"/>
  <c r="AD728" i="1"/>
  <c r="AD727" i="1"/>
  <c r="V728" i="1"/>
  <c r="V727" i="1"/>
  <c r="N728" i="1"/>
  <c r="N727" i="1"/>
  <c r="AK716" i="1"/>
  <c r="AK719" i="1"/>
  <c r="AK717" i="1"/>
  <c r="AC716" i="1"/>
  <c r="AC719" i="1"/>
  <c r="AC717" i="1"/>
  <c r="U716" i="1"/>
  <c r="U719" i="1"/>
  <c r="U717" i="1"/>
  <c r="M716" i="1"/>
  <c r="M719" i="1"/>
  <c r="M717" i="1"/>
  <c r="AJ706" i="1"/>
  <c r="AJ705" i="1"/>
  <c r="AB706" i="1"/>
  <c r="AB705" i="1"/>
  <c r="T706" i="1"/>
  <c r="T705" i="1"/>
  <c r="L706" i="1"/>
  <c r="L705" i="1"/>
  <c r="AK703" i="1"/>
  <c r="AC703" i="1"/>
  <c r="U703" i="1"/>
  <c r="M703" i="1"/>
  <c r="AJ702" i="1"/>
  <c r="AB702" i="1"/>
  <c r="T702" i="1"/>
  <c r="L702" i="1"/>
  <c r="AI701" i="1"/>
  <c r="AA701" i="1"/>
  <c r="S701" i="1"/>
  <c r="K701" i="1"/>
  <c r="AH700" i="1"/>
  <c r="Z700" i="1"/>
  <c r="R700" i="1"/>
  <c r="J700" i="1"/>
  <c r="AG699" i="1"/>
  <c r="Y699" i="1"/>
  <c r="Q699" i="1"/>
  <c r="I699" i="1"/>
  <c r="AF698" i="1"/>
  <c r="X698" i="1"/>
  <c r="P698" i="1"/>
  <c r="H698" i="1"/>
  <c r="AE697" i="1"/>
  <c r="W697" i="1"/>
  <c r="O697" i="1"/>
  <c r="G697" i="1"/>
  <c r="AD696" i="1"/>
  <c r="V696" i="1"/>
  <c r="N696" i="1"/>
  <c r="AK695" i="1"/>
  <c r="AC695" i="1"/>
  <c r="U695" i="1"/>
  <c r="M695" i="1"/>
  <c r="AJ694" i="1"/>
  <c r="AB694" i="1"/>
  <c r="T694" i="1"/>
  <c r="L694" i="1"/>
  <c r="AD688" i="1"/>
  <c r="V688" i="1"/>
  <c r="N688" i="1"/>
  <c r="AF687" i="1"/>
  <c r="X687" i="1"/>
  <c r="P687" i="1"/>
  <c r="H687" i="1"/>
  <c r="AD685" i="1"/>
  <c r="V685" i="1"/>
  <c r="N685" i="1"/>
  <c r="F727" i="1"/>
  <c r="F728" i="1"/>
  <c r="F696" i="1"/>
  <c r="F688" i="1"/>
  <c r="F685" i="1"/>
  <c r="AJ795" i="1"/>
  <c r="AB795" i="1"/>
  <c r="T795" i="1"/>
  <c r="L795" i="1"/>
  <c r="AI794" i="1"/>
  <c r="AA794" i="1"/>
  <c r="S794" i="1"/>
  <c r="K794" i="1"/>
  <c r="AH783" i="1"/>
  <c r="AH782" i="1"/>
  <c r="Z783" i="1"/>
  <c r="Z782" i="1"/>
  <c r="R783" i="1"/>
  <c r="R782" i="1"/>
  <c r="J783" i="1"/>
  <c r="J782" i="1"/>
  <c r="AG772" i="1"/>
  <c r="AG771" i="1"/>
  <c r="Y772" i="1"/>
  <c r="Y771" i="1"/>
  <c r="Q772" i="1"/>
  <c r="Q771" i="1"/>
  <c r="I772" i="1"/>
  <c r="I771" i="1"/>
  <c r="AF761" i="1"/>
  <c r="AF760" i="1"/>
  <c r="X761" i="1"/>
  <c r="X760" i="1"/>
  <c r="P761" i="1"/>
  <c r="P760" i="1"/>
  <c r="H761" i="1"/>
  <c r="H760" i="1"/>
  <c r="AE750" i="1"/>
  <c r="AE749" i="1"/>
  <c r="W750" i="1"/>
  <c r="W749" i="1"/>
  <c r="O750" i="1"/>
  <c r="O749" i="1"/>
  <c r="G750" i="1"/>
  <c r="G749" i="1"/>
  <c r="AD738" i="1"/>
  <c r="AD739" i="1"/>
  <c r="V738" i="1"/>
  <c r="V739" i="1"/>
  <c r="N738" i="1"/>
  <c r="N739" i="1"/>
  <c r="AK728" i="1"/>
  <c r="AK727" i="1"/>
  <c r="AC728" i="1"/>
  <c r="AC727" i="1"/>
  <c r="U728" i="1"/>
  <c r="U727" i="1"/>
  <c r="M728" i="1"/>
  <c r="M727" i="1"/>
  <c r="AJ716" i="1"/>
  <c r="AJ719" i="1"/>
  <c r="AJ717" i="1"/>
  <c r="AB716" i="1"/>
  <c r="AB719" i="1"/>
  <c r="AB717" i="1"/>
  <c r="T716" i="1"/>
  <c r="T719" i="1"/>
  <c r="T717" i="1"/>
  <c r="L716" i="1"/>
  <c r="L719" i="1"/>
  <c r="L717" i="1"/>
  <c r="AI706" i="1"/>
  <c r="AI705" i="1"/>
  <c r="AA706" i="1"/>
  <c r="AA705" i="1"/>
  <c r="S706" i="1"/>
  <c r="S705" i="1"/>
  <c r="K706" i="1"/>
  <c r="K705" i="1"/>
  <c r="AJ703" i="1"/>
  <c r="AB703" i="1"/>
  <c r="T703" i="1"/>
  <c r="L703" i="1"/>
  <c r="AI702" i="1"/>
  <c r="AA702" i="1"/>
  <c r="S702" i="1"/>
  <c r="K702" i="1"/>
  <c r="AH701" i="1"/>
  <c r="Z701" i="1"/>
  <c r="R701" i="1"/>
  <c r="J701" i="1"/>
  <c r="AG700" i="1"/>
  <c r="Y700" i="1"/>
  <c r="Q700" i="1"/>
  <c r="I700" i="1"/>
  <c r="AF699" i="1"/>
  <c r="X699" i="1"/>
  <c r="P699" i="1"/>
  <c r="H699" i="1"/>
  <c r="AE698" i="1"/>
  <c r="W698" i="1"/>
  <c r="O698" i="1"/>
  <c r="G698" i="1"/>
  <c r="AD697" i="1"/>
  <c r="V697" i="1"/>
  <c r="N697" i="1"/>
  <c r="AK696" i="1"/>
  <c r="AC696" i="1"/>
  <c r="U696" i="1"/>
  <c r="M696" i="1"/>
  <c r="AJ695" i="1"/>
  <c r="AB695" i="1"/>
  <c r="T695" i="1"/>
  <c r="L695" i="1"/>
  <c r="AI694" i="1"/>
  <c r="AA694" i="1"/>
  <c r="S694" i="1"/>
  <c r="K694" i="1"/>
  <c r="AK688" i="1"/>
  <c r="AC688" i="1"/>
  <c r="U688" i="1"/>
  <c r="M688" i="1"/>
  <c r="AE687" i="1"/>
  <c r="W687" i="1"/>
  <c r="O687" i="1"/>
  <c r="G687" i="1"/>
  <c r="AK685" i="1"/>
  <c r="AC685" i="1"/>
  <c r="U685" i="1"/>
  <c r="M685" i="1"/>
  <c r="F703" i="1"/>
  <c r="AG783" i="1"/>
  <c r="AG782" i="1"/>
  <c r="Y783" i="1"/>
  <c r="Y782" i="1"/>
  <c r="Q783" i="1"/>
  <c r="Q782" i="1"/>
  <c r="I783" i="1"/>
  <c r="I782" i="1"/>
  <c r="AF772" i="1"/>
  <c r="AF771" i="1"/>
  <c r="X772" i="1"/>
  <c r="X771" i="1"/>
  <c r="P772" i="1"/>
  <c r="P771" i="1"/>
  <c r="H772" i="1"/>
  <c r="H771" i="1"/>
  <c r="AE761" i="1"/>
  <c r="AE760" i="1"/>
  <c r="W761" i="1"/>
  <c r="W760" i="1"/>
  <c r="O761" i="1"/>
  <c r="O760" i="1"/>
  <c r="G761" i="1"/>
  <c r="G760" i="1"/>
  <c r="AD750" i="1"/>
  <c r="AD749" i="1"/>
  <c r="V750" i="1"/>
  <c r="V749" i="1"/>
  <c r="N750" i="1"/>
  <c r="N749" i="1"/>
  <c r="AK739" i="1"/>
  <c r="AK738" i="1"/>
  <c r="AC739" i="1"/>
  <c r="AC738" i="1"/>
  <c r="U739" i="1"/>
  <c r="U738" i="1"/>
  <c r="M739" i="1"/>
  <c r="M738" i="1"/>
  <c r="AJ728" i="1"/>
  <c r="AJ727" i="1"/>
  <c r="AB728" i="1"/>
  <c r="AB727" i="1"/>
  <c r="T728" i="1"/>
  <c r="T727" i="1"/>
  <c r="L728" i="1"/>
  <c r="L727" i="1"/>
  <c r="AI719" i="1"/>
  <c r="AI716" i="1"/>
  <c r="AI717" i="1"/>
  <c r="AA719" i="1"/>
  <c r="AA716" i="1"/>
  <c r="AA717" i="1"/>
  <c r="S719" i="1"/>
  <c r="S716" i="1"/>
  <c r="S717" i="1"/>
  <c r="K719" i="1"/>
  <c r="K716" i="1"/>
  <c r="K717" i="1"/>
  <c r="AH705" i="1"/>
  <c r="AH706" i="1"/>
  <c r="Z705" i="1"/>
  <c r="Z706" i="1"/>
  <c r="R705" i="1"/>
  <c r="R706" i="1"/>
  <c r="J705" i="1"/>
  <c r="J706" i="1"/>
  <c r="AI703" i="1"/>
  <c r="AA703" i="1"/>
  <c r="S703" i="1"/>
  <c r="K703" i="1"/>
  <c r="AH702" i="1"/>
  <c r="Z702" i="1"/>
  <c r="R702" i="1"/>
  <c r="J702" i="1"/>
  <c r="AG701" i="1"/>
  <c r="Y701" i="1"/>
  <c r="Q701" i="1"/>
  <c r="I701" i="1"/>
  <c r="AF700" i="1"/>
  <c r="X700" i="1"/>
  <c r="P700" i="1"/>
  <c r="H700" i="1"/>
  <c r="AE699" i="1"/>
  <c r="W699" i="1"/>
  <c r="O699" i="1"/>
  <c r="G699" i="1"/>
  <c r="AD698" i="1"/>
  <c r="V698" i="1"/>
  <c r="N698" i="1"/>
  <c r="AK697" i="1"/>
  <c r="AC697" i="1"/>
  <c r="U697" i="1"/>
  <c r="M697" i="1"/>
  <c r="AJ696" i="1"/>
  <c r="AB696" i="1"/>
  <c r="T696" i="1"/>
  <c r="L696" i="1"/>
  <c r="AI695" i="1"/>
  <c r="AA695" i="1"/>
  <c r="S695" i="1"/>
  <c r="K695" i="1"/>
  <c r="AH694" i="1"/>
  <c r="Z694" i="1"/>
  <c r="R694" i="1"/>
  <c r="J694" i="1"/>
  <c r="AJ685" i="1"/>
  <c r="AB685" i="1"/>
  <c r="T685" i="1"/>
  <c r="L685" i="1"/>
  <c r="F694" i="1"/>
  <c r="AG794" i="1"/>
  <c r="Y794" i="1"/>
  <c r="Q794" i="1"/>
  <c r="I794" i="1"/>
  <c r="AF783" i="1"/>
  <c r="AF782" i="1"/>
  <c r="X783" i="1"/>
  <c r="X782" i="1"/>
  <c r="P783" i="1"/>
  <c r="P782" i="1"/>
  <c r="H783" i="1"/>
  <c r="H782" i="1"/>
  <c r="AE772" i="1"/>
  <c r="AE771" i="1"/>
  <c r="W772" i="1"/>
  <c r="W771" i="1"/>
  <c r="O772" i="1"/>
  <c r="O771" i="1"/>
  <c r="G771" i="1"/>
  <c r="G772" i="1"/>
  <c r="AD761" i="1"/>
  <c r="AD760" i="1"/>
  <c r="V761" i="1"/>
  <c r="V760" i="1"/>
  <c r="N761" i="1"/>
  <c r="N760" i="1"/>
  <c r="AK749" i="1"/>
  <c r="AK750" i="1"/>
  <c r="AC749" i="1"/>
  <c r="AC750" i="1"/>
  <c r="U749" i="1"/>
  <c r="U750" i="1"/>
  <c r="M749" i="1"/>
  <c r="M750" i="1"/>
  <c r="AJ739" i="1"/>
  <c r="AJ738" i="1"/>
  <c r="AB739" i="1"/>
  <c r="AB738" i="1"/>
  <c r="T739" i="1"/>
  <c r="T738" i="1"/>
  <c r="L739" i="1"/>
  <c r="L738" i="1"/>
  <c r="AI728" i="1"/>
  <c r="AI727" i="1"/>
  <c r="AA728" i="1"/>
  <c r="AA727" i="1"/>
  <c r="S728" i="1"/>
  <c r="S727" i="1"/>
  <c r="K728" i="1"/>
  <c r="K727" i="1"/>
  <c r="AH719" i="1"/>
  <c r="AH717" i="1"/>
  <c r="AH716" i="1"/>
  <c r="Z719" i="1"/>
  <c r="Z717" i="1"/>
  <c r="Z716" i="1"/>
  <c r="R719" i="1"/>
  <c r="R717" i="1"/>
  <c r="R716" i="1"/>
  <c r="J719" i="1"/>
  <c r="J717" i="1"/>
  <c r="J716" i="1"/>
  <c r="AG706" i="1"/>
  <c r="AG705" i="1"/>
  <c r="Y706" i="1"/>
  <c r="Y705" i="1"/>
  <c r="Q706" i="1"/>
  <c r="Q705" i="1"/>
  <c r="I706" i="1"/>
  <c r="I705" i="1"/>
  <c r="AH703" i="1"/>
  <c r="Z703" i="1"/>
  <c r="R703" i="1"/>
  <c r="J703" i="1"/>
  <c r="AG702" i="1"/>
  <c r="Y702" i="1"/>
  <c r="Q702" i="1"/>
  <c r="I702" i="1"/>
  <c r="AF701" i="1"/>
  <c r="X701" i="1"/>
  <c r="P701" i="1"/>
  <c r="H701" i="1"/>
  <c r="AE700" i="1"/>
  <c r="W700" i="1"/>
  <c r="O700" i="1"/>
  <c r="G700" i="1"/>
  <c r="AD699" i="1"/>
  <c r="V699" i="1"/>
  <c r="N699" i="1"/>
  <c r="AK698" i="1"/>
  <c r="AC698" i="1"/>
  <c r="U698" i="1"/>
  <c r="M698" i="1"/>
  <c r="AJ697" i="1"/>
  <c r="AB697" i="1"/>
  <c r="T697" i="1"/>
  <c r="L697" i="1"/>
  <c r="AI696" i="1"/>
  <c r="AA696" i="1"/>
  <c r="S696" i="1"/>
  <c r="K696" i="1"/>
  <c r="AH695" i="1"/>
  <c r="Z695" i="1"/>
  <c r="R695" i="1"/>
  <c r="J695" i="1"/>
  <c r="AG694" i="1"/>
  <c r="Y694" i="1"/>
  <c r="Q694" i="1"/>
  <c r="I694" i="1"/>
  <c r="AI685" i="1"/>
  <c r="AA685" i="1"/>
  <c r="S685" i="1"/>
  <c r="K685" i="1"/>
  <c r="M491" i="1"/>
  <c r="M502" i="1" s="1"/>
  <c r="O445" i="1"/>
  <c r="F716" i="1"/>
  <c r="F719" i="1"/>
  <c r="F717" i="1"/>
  <c r="F706" i="1"/>
  <c r="F705" i="1"/>
  <c r="F702" i="1"/>
  <c r="F701" i="1"/>
  <c r="AF794" i="1"/>
  <c r="X794" i="1"/>
  <c r="P794" i="1"/>
  <c r="H794" i="1"/>
  <c r="AE783" i="1"/>
  <c r="AE782" i="1"/>
  <c r="W783" i="1"/>
  <c r="W782" i="1"/>
  <c r="O783" i="1"/>
  <c r="O782" i="1"/>
  <c r="G783" i="1"/>
  <c r="G782" i="1"/>
  <c r="AD772" i="1"/>
  <c r="AD771" i="1"/>
  <c r="V772" i="1"/>
  <c r="V771" i="1"/>
  <c r="N772" i="1"/>
  <c r="N771" i="1"/>
  <c r="AK760" i="1"/>
  <c r="AK761" i="1"/>
  <c r="AC760" i="1"/>
  <c r="AC761" i="1"/>
  <c r="U760" i="1"/>
  <c r="U761" i="1"/>
  <c r="M760" i="1"/>
  <c r="M761" i="1"/>
  <c r="AJ749" i="1"/>
  <c r="AJ750" i="1"/>
  <c r="AB749" i="1"/>
  <c r="AB750" i="1"/>
  <c r="T749" i="1"/>
  <c r="T750" i="1"/>
  <c r="L749" i="1"/>
  <c r="L750" i="1"/>
  <c r="AI738" i="1"/>
  <c r="AI739" i="1"/>
  <c r="AA738" i="1"/>
  <c r="AA739" i="1"/>
  <c r="S738" i="1"/>
  <c r="S739" i="1"/>
  <c r="K738" i="1"/>
  <c r="K739" i="1"/>
  <c r="AH728" i="1"/>
  <c r="AH727" i="1"/>
  <c r="Z728" i="1"/>
  <c r="Z727" i="1"/>
  <c r="R728" i="1"/>
  <c r="R727" i="1"/>
  <c r="J728" i="1"/>
  <c r="J727" i="1"/>
  <c r="AG717" i="1"/>
  <c r="AG719" i="1"/>
  <c r="AG716" i="1"/>
  <c r="Y717" i="1"/>
  <c r="Y719" i="1"/>
  <c r="Y716" i="1"/>
  <c r="Q717" i="1"/>
  <c r="Q719" i="1"/>
  <c r="Q716" i="1"/>
  <c r="I717" i="1"/>
  <c r="I719" i="1"/>
  <c r="I716" i="1"/>
  <c r="AF705" i="1"/>
  <c r="AF706" i="1"/>
  <c r="X705" i="1"/>
  <c r="X706" i="1"/>
  <c r="P705" i="1"/>
  <c r="P706" i="1"/>
  <c r="H706" i="1"/>
  <c r="H705" i="1"/>
  <c r="AG703" i="1"/>
  <c r="Y703" i="1"/>
  <c r="Q703" i="1"/>
  <c r="I703" i="1"/>
  <c r="AF702" i="1"/>
  <c r="X702" i="1"/>
  <c r="P702" i="1"/>
  <c r="H702" i="1"/>
  <c r="AE701" i="1"/>
  <c r="W701" i="1"/>
  <c r="O701" i="1"/>
  <c r="G701" i="1"/>
  <c r="AD700" i="1"/>
  <c r="V700" i="1"/>
  <c r="N700" i="1"/>
  <c r="AK699" i="1"/>
  <c r="AC699" i="1"/>
  <c r="U699" i="1"/>
  <c r="M699" i="1"/>
  <c r="AJ698" i="1"/>
  <c r="AB698" i="1"/>
  <c r="T698" i="1"/>
  <c r="L698" i="1"/>
  <c r="AI697" i="1"/>
  <c r="AA697" i="1"/>
  <c r="S697" i="1"/>
  <c r="K697" i="1"/>
  <c r="AH696" i="1"/>
  <c r="Z696" i="1"/>
  <c r="R696" i="1"/>
  <c r="J696" i="1"/>
  <c r="AG695" i="1"/>
  <c r="Y695" i="1"/>
  <c r="Q695" i="1"/>
  <c r="I695" i="1"/>
  <c r="AF694" i="1"/>
  <c r="X694" i="1"/>
  <c r="P694" i="1"/>
  <c r="H694" i="1"/>
  <c r="AH688" i="1"/>
  <c r="Z688" i="1"/>
  <c r="R688" i="1"/>
  <c r="J688" i="1"/>
  <c r="AJ687" i="1"/>
  <c r="AB687" i="1"/>
  <c r="T687" i="1"/>
  <c r="L687" i="1"/>
  <c r="AH685" i="1"/>
  <c r="Z685" i="1"/>
  <c r="R685" i="1"/>
  <c r="J685" i="1"/>
  <c r="F783" i="1"/>
  <c r="F782" i="1"/>
  <c r="F772" i="1"/>
  <c r="F771" i="1"/>
  <c r="F700" i="1"/>
  <c r="AF795" i="1"/>
  <c r="X795" i="1"/>
  <c r="P795" i="1"/>
  <c r="H795" i="1"/>
  <c r="AE794" i="1"/>
  <c r="W794" i="1"/>
  <c r="O794" i="1"/>
  <c r="G794" i="1"/>
  <c r="AD783" i="1"/>
  <c r="AD782" i="1"/>
  <c r="V783" i="1"/>
  <c r="V782" i="1"/>
  <c r="N783" i="1"/>
  <c r="N782" i="1"/>
  <c r="AK772" i="1"/>
  <c r="AK771" i="1"/>
  <c r="AC772" i="1"/>
  <c r="AC771" i="1"/>
  <c r="U772" i="1"/>
  <c r="U771" i="1"/>
  <c r="M772" i="1"/>
  <c r="M771" i="1"/>
  <c r="AJ760" i="1"/>
  <c r="AJ761" i="1"/>
  <c r="AB760" i="1"/>
  <c r="AB761" i="1"/>
  <c r="T760" i="1"/>
  <c r="T761" i="1"/>
  <c r="L760" i="1"/>
  <c r="L761" i="1"/>
  <c r="AI750" i="1"/>
  <c r="AI749" i="1"/>
  <c r="AA750" i="1"/>
  <c r="AA749" i="1"/>
  <c r="S750" i="1"/>
  <c r="S749" i="1"/>
  <c r="K750" i="1"/>
  <c r="K749" i="1"/>
  <c r="AH739" i="1"/>
  <c r="AH738" i="1"/>
  <c r="Z739" i="1"/>
  <c r="Z738" i="1"/>
  <c r="R739" i="1"/>
  <c r="R738" i="1"/>
  <c r="J739" i="1"/>
  <c r="J738" i="1"/>
  <c r="AG728" i="1"/>
  <c r="AG727" i="1"/>
  <c r="Y728" i="1"/>
  <c r="Y727" i="1"/>
  <c r="Q728" i="1"/>
  <c r="Q727" i="1"/>
  <c r="I728" i="1"/>
  <c r="I727" i="1"/>
  <c r="AF717" i="1"/>
  <c r="AF716" i="1"/>
  <c r="AF719" i="1"/>
  <c r="X717" i="1"/>
  <c r="X716" i="1"/>
  <c r="X719" i="1"/>
  <c r="P717" i="1"/>
  <c r="P716" i="1"/>
  <c r="P719" i="1"/>
  <c r="H717" i="1"/>
  <c r="H716" i="1"/>
  <c r="H719" i="1"/>
  <c r="AE706" i="1"/>
  <c r="AE705" i="1"/>
  <c r="W706" i="1"/>
  <c r="W705" i="1"/>
  <c r="O706" i="1"/>
  <c r="O705" i="1"/>
  <c r="G706" i="1"/>
  <c r="G705" i="1"/>
  <c r="AF703" i="1"/>
  <c r="X703" i="1"/>
  <c r="P703" i="1"/>
  <c r="H703" i="1"/>
  <c r="AE702" i="1"/>
  <c r="W702" i="1"/>
  <c r="O702" i="1"/>
  <c r="G702" i="1"/>
  <c r="AD701" i="1"/>
  <c r="V701" i="1"/>
  <c r="N701" i="1"/>
  <c r="AK700" i="1"/>
  <c r="AC700" i="1"/>
  <c r="U700" i="1"/>
  <c r="M700" i="1"/>
  <c r="AJ699" i="1"/>
  <c r="AB699" i="1"/>
  <c r="T699" i="1"/>
  <c r="L699" i="1"/>
  <c r="AI698" i="1"/>
  <c r="AA698" i="1"/>
  <c r="S698" i="1"/>
  <c r="K698" i="1"/>
  <c r="AH697" i="1"/>
  <c r="Z697" i="1"/>
  <c r="R697" i="1"/>
  <c r="J697" i="1"/>
  <c r="AG696" i="1"/>
  <c r="Y696" i="1"/>
  <c r="Q696" i="1"/>
  <c r="I696" i="1"/>
  <c r="AF695" i="1"/>
  <c r="X695" i="1"/>
  <c r="P695" i="1"/>
  <c r="H695" i="1"/>
  <c r="AE694" i="1"/>
  <c r="W694" i="1"/>
  <c r="O694" i="1"/>
  <c r="G694" i="1"/>
  <c r="AG688" i="1"/>
  <c r="Y688" i="1"/>
  <c r="Q688" i="1"/>
  <c r="I688" i="1"/>
  <c r="AI687" i="1"/>
  <c r="AA687" i="1"/>
  <c r="S687" i="1"/>
  <c r="K687" i="1"/>
  <c r="AG685" i="1"/>
  <c r="Y685" i="1"/>
  <c r="Q685" i="1"/>
  <c r="I685" i="1"/>
  <c r="F695" i="1"/>
  <c r="AE795" i="1"/>
  <c r="W795" i="1"/>
  <c r="O795" i="1"/>
  <c r="G795" i="1"/>
  <c r="AK783" i="1"/>
  <c r="AK782" i="1"/>
  <c r="AC783" i="1"/>
  <c r="AC782" i="1"/>
  <c r="U783" i="1"/>
  <c r="U782" i="1"/>
  <c r="M783" i="1"/>
  <c r="M782" i="1"/>
  <c r="AJ771" i="1"/>
  <c r="AJ772" i="1"/>
  <c r="AB771" i="1"/>
  <c r="AB772" i="1"/>
  <c r="T771" i="1"/>
  <c r="T772" i="1"/>
  <c r="L771" i="1"/>
  <c r="L772" i="1"/>
  <c r="AI761" i="1"/>
  <c r="AI760" i="1"/>
  <c r="AA761" i="1"/>
  <c r="AA760" i="1"/>
  <c r="S761" i="1"/>
  <c r="S760" i="1"/>
  <c r="K760" i="1"/>
  <c r="K761" i="1"/>
  <c r="AH750" i="1"/>
  <c r="AH749" i="1"/>
  <c r="Z750" i="1"/>
  <c r="Z749" i="1"/>
  <c r="R750" i="1"/>
  <c r="R749" i="1"/>
  <c r="J750" i="1"/>
  <c r="J749" i="1"/>
  <c r="AG739" i="1"/>
  <c r="AG738" i="1"/>
  <c r="Y739" i="1"/>
  <c r="Y738" i="1"/>
  <c r="Q739" i="1"/>
  <c r="Q738" i="1"/>
  <c r="I739" i="1"/>
  <c r="I738" i="1"/>
  <c r="AF727" i="1"/>
  <c r="AF728" i="1"/>
  <c r="X727" i="1"/>
  <c r="X728" i="1"/>
  <c r="P727" i="1"/>
  <c r="P728" i="1"/>
  <c r="H727" i="1"/>
  <c r="H728" i="1"/>
  <c r="AE717" i="1"/>
  <c r="AE716" i="1"/>
  <c r="AE719" i="1"/>
  <c r="W717" i="1"/>
  <c r="W716" i="1"/>
  <c r="W719" i="1"/>
  <c r="O717" i="1"/>
  <c r="O716" i="1"/>
  <c r="O719" i="1"/>
  <c r="G717" i="1"/>
  <c r="G719" i="1"/>
  <c r="G716" i="1"/>
  <c r="AD706" i="1"/>
  <c r="AD705" i="1"/>
  <c r="V706" i="1"/>
  <c r="V705" i="1"/>
  <c r="N706" i="1"/>
  <c r="N705" i="1"/>
  <c r="AE703" i="1"/>
  <c r="W703" i="1"/>
  <c r="O703" i="1"/>
  <c r="G703" i="1"/>
  <c r="AD702" i="1"/>
  <c r="V702" i="1"/>
  <c r="N702" i="1"/>
  <c r="AK701" i="1"/>
  <c r="AC701" i="1"/>
  <c r="U701" i="1"/>
  <c r="M701" i="1"/>
  <c r="AJ700" i="1"/>
  <c r="AB700" i="1"/>
  <c r="T700" i="1"/>
  <c r="L700" i="1"/>
  <c r="AI699" i="1"/>
  <c r="AA699" i="1"/>
  <c r="S699" i="1"/>
  <c r="K699" i="1"/>
  <c r="AH698" i="1"/>
  <c r="Z698" i="1"/>
  <c r="R698" i="1"/>
  <c r="J698" i="1"/>
  <c r="AG697" i="1"/>
  <c r="Y697" i="1"/>
  <c r="Q697" i="1"/>
  <c r="I697" i="1"/>
  <c r="AF696" i="1"/>
  <c r="X696" i="1"/>
  <c r="P696" i="1"/>
  <c r="H696" i="1"/>
  <c r="AE695" i="1"/>
  <c r="W695" i="1"/>
  <c r="O695" i="1"/>
  <c r="G695" i="1"/>
  <c r="AD694" i="1"/>
  <c r="V694" i="1"/>
  <c r="N694" i="1"/>
  <c r="AF685" i="1"/>
  <c r="X685" i="1"/>
  <c r="P685" i="1"/>
  <c r="H685" i="1"/>
  <c r="S496" i="1"/>
  <c r="G492" i="1"/>
  <c r="V450" i="1"/>
  <c r="H446" i="1"/>
  <c r="Q10" i="1"/>
  <c r="Q9" i="1"/>
  <c r="Q3" i="1"/>
  <c r="V10" i="1"/>
  <c r="V9" i="1"/>
  <c r="V3" i="1"/>
  <c r="F49" i="1"/>
  <c r="F55" i="1"/>
  <c r="AK10" i="1"/>
  <c r="AC10" i="1"/>
  <c r="U10" i="1"/>
  <c r="M10" i="1"/>
  <c r="AK9" i="1"/>
  <c r="AK3" i="1"/>
  <c r="AC9" i="1"/>
  <c r="AC3" i="1"/>
  <c r="U9" i="1"/>
  <c r="U3" i="1"/>
  <c r="M9" i="1"/>
  <c r="M3" i="1"/>
  <c r="AD50" i="1"/>
  <c r="V50" i="1"/>
  <c r="N50" i="1"/>
  <c r="AF590" i="1"/>
  <c r="X589" i="1"/>
  <c r="P589" i="1"/>
  <c r="AE540" i="1"/>
  <c r="W547" i="1"/>
  <c r="O547" i="1"/>
  <c r="B491" i="1"/>
  <c r="B502" i="1" s="1"/>
  <c r="B445" i="1"/>
  <c r="AD412" i="1"/>
  <c r="V412" i="1"/>
  <c r="N412" i="1"/>
  <c r="AD196" i="1"/>
  <c r="V196" i="1"/>
  <c r="N196" i="1"/>
  <c r="AD283" i="1"/>
  <c r="V283" i="1"/>
  <c r="N283" i="1"/>
  <c r="AD376" i="1"/>
  <c r="V376" i="1"/>
  <c r="N376" i="1"/>
  <c r="AD225" i="1"/>
  <c r="V225" i="1"/>
  <c r="N225" i="1"/>
  <c r="AD254" i="1"/>
  <c r="V254" i="1"/>
  <c r="N254" i="1"/>
  <c r="AD162" i="1"/>
  <c r="AD312" i="1"/>
  <c r="AD319" i="1"/>
  <c r="V162" i="1"/>
  <c r="V312" i="1"/>
  <c r="V319" i="1"/>
  <c r="N162" i="1"/>
  <c r="N312" i="1"/>
  <c r="N319" i="1"/>
  <c r="AD133" i="1"/>
  <c r="AD347" i="1"/>
  <c r="AD102" i="1"/>
  <c r="V133" i="1"/>
  <c r="V102" i="1"/>
  <c r="V347" i="1"/>
  <c r="N133" i="1"/>
  <c r="N347" i="1"/>
  <c r="N102" i="1"/>
  <c r="AD49" i="1"/>
  <c r="AD55" i="1"/>
  <c r="V49" i="1"/>
  <c r="V55" i="1"/>
  <c r="N49" i="1"/>
  <c r="N55" i="1"/>
  <c r="AG10" i="1"/>
  <c r="AB10" i="1"/>
  <c r="AJ3" i="1"/>
  <c r="AJ9" i="1"/>
  <c r="AB3" i="1"/>
  <c r="AB9" i="1"/>
  <c r="T3" i="1"/>
  <c r="T9" i="1"/>
  <c r="L3" i="1"/>
  <c r="L9" i="1"/>
  <c r="AK50" i="1"/>
  <c r="AC50" i="1"/>
  <c r="U50" i="1"/>
  <c r="M50" i="1"/>
  <c r="AE590" i="1"/>
  <c r="W590" i="1"/>
  <c r="G589" i="1"/>
  <c r="AD547" i="1"/>
  <c r="V547" i="1"/>
  <c r="AK412" i="1"/>
  <c r="AC412" i="1"/>
  <c r="U412" i="1"/>
  <c r="M412" i="1"/>
  <c r="AK196" i="1"/>
  <c r="AC196" i="1"/>
  <c r="U196" i="1"/>
  <c r="M196" i="1"/>
  <c r="AK283" i="1"/>
  <c r="AC283" i="1"/>
  <c r="U283" i="1"/>
  <c r="M283" i="1"/>
  <c r="AK376" i="1"/>
  <c r="AC376" i="1"/>
  <c r="U376" i="1"/>
  <c r="M376" i="1"/>
  <c r="AK225" i="1"/>
  <c r="AC225" i="1"/>
  <c r="U225" i="1"/>
  <c r="M225" i="1"/>
  <c r="AK254" i="1"/>
  <c r="AC254" i="1"/>
  <c r="U254" i="1"/>
  <c r="M254" i="1"/>
  <c r="AK319" i="1"/>
  <c r="AK162" i="1"/>
  <c r="AK312" i="1"/>
  <c r="AC319" i="1"/>
  <c r="AC162" i="1"/>
  <c r="AC312" i="1"/>
  <c r="U319" i="1"/>
  <c r="U162" i="1"/>
  <c r="U312" i="1"/>
  <c r="M319" i="1"/>
  <c r="M162" i="1"/>
  <c r="M312" i="1"/>
  <c r="AK347" i="1"/>
  <c r="AK133" i="1"/>
  <c r="AK102" i="1"/>
  <c r="AC347" i="1"/>
  <c r="AC133" i="1"/>
  <c r="AC102" i="1"/>
  <c r="U347" i="1"/>
  <c r="U133" i="1"/>
  <c r="U102" i="1"/>
  <c r="M347" i="1"/>
  <c r="M133" i="1"/>
  <c r="M102" i="1"/>
  <c r="AK55" i="1"/>
  <c r="AK49" i="1"/>
  <c r="AC55" i="1"/>
  <c r="AC49" i="1"/>
  <c r="U55" i="1"/>
  <c r="U49" i="1"/>
  <c r="M55" i="1"/>
  <c r="M49" i="1"/>
  <c r="F589" i="1"/>
  <c r="T10" i="1"/>
  <c r="AI10" i="1"/>
  <c r="AA10" i="1"/>
  <c r="S10" i="1"/>
  <c r="K10" i="1"/>
  <c r="AI3" i="1"/>
  <c r="AI9" i="1"/>
  <c r="AA3" i="1"/>
  <c r="AA9" i="1"/>
  <c r="S3" i="1"/>
  <c r="S9" i="1"/>
  <c r="K3" i="1"/>
  <c r="K9" i="1"/>
  <c r="AJ50" i="1"/>
  <c r="AB50" i="1"/>
  <c r="T50" i="1"/>
  <c r="L50" i="1"/>
  <c r="AD590" i="1"/>
  <c r="N589" i="1"/>
  <c r="AK540" i="1"/>
  <c r="AC547" i="1"/>
  <c r="M540" i="1"/>
  <c r="S491" i="1"/>
  <c r="V445" i="1"/>
  <c r="AJ412" i="1"/>
  <c r="AB412" i="1"/>
  <c r="T412" i="1"/>
  <c r="L412" i="1"/>
  <c r="AJ196" i="1"/>
  <c r="AB196" i="1"/>
  <c r="T196" i="1"/>
  <c r="L196" i="1"/>
  <c r="AJ283" i="1"/>
  <c r="AB283" i="1"/>
  <c r="T283" i="1"/>
  <c r="L283" i="1"/>
  <c r="AJ376" i="1"/>
  <c r="AB376" i="1"/>
  <c r="T376" i="1"/>
  <c r="L376" i="1"/>
  <c r="AJ225" i="1"/>
  <c r="AB225" i="1"/>
  <c r="T225" i="1"/>
  <c r="L225" i="1"/>
  <c r="AJ254" i="1"/>
  <c r="AB254" i="1"/>
  <c r="T254" i="1"/>
  <c r="L254" i="1"/>
  <c r="AJ312" i="1"/>
  <c r="AJ319" i="1"/>
  <c r="AJ162" i="1"/>
  <c r="AB312" i="1"/>
  <c r="AB162" i="1"/>
  <c r="AB319" i="1"/>
  <c r="T312" i="1"/>
  <c r="T319" i="1"/>
  <c r="T162" i="1"/>
  <c r="L312" i="1"/>
  <c r="L162" i="1"/>
  <c r="L319" i="1"/>
  <c r="AJ347" i="1"/>
  <c r="AJ102" i="1"/>
  <c r="AJ133" i="1"/>
  <c r="AB102" i="1"/>
  <c r="AB347" i="1"/>
  <c r="AB133" i="1"/>
  <c r="T347" i="1"/>
  <c r="T102" i="1"/>
  <c r="T133" i="1"/>
  <c r="L102" i="1"/>
  <c r="L347" i="1"/>
  <c r="L133" i="1"/>
  <c r="AJ55" i="1"/>
  <c r="AJ49" i="1"/>
  <c r="AB55" i="1"/>
  <c r="AB49" i="1"/>
  <c r="T55" i="1"/>
  <c r="T49" i="1"/>
  <c r="L55" i="1"/>
  <c r="L49" i="1"/>
  <c r="F10" i="1"/>
  <c r="Z50" i="1"/>
  <c r="AJ10" i="1"/>
  <c r="L10" i="1"/>
  <c r="F50" i="1"/>
  <c r="F412" i="1"/>
  <c r="F196" i="1"/>
  <c r="F225" i="1"/>
  <c r="F254" i="1"/>
  <c r="F162" i="1"/>
  <c r="F312" i="1"/>
  <c r="F319" i="1"/>
  <c r="F133" i="1"/>
  <c r="F102" i="1"/>
  <c r="F347" i="1"/>
  <c r="AH10" i="1"/>
  <c r="Z10" i="1"/>
  <c r="R10" i="1"/>
  <c r="J10" i="1"/>
  <c r="AH3" i="1"/>
  <c r="AH9" i="1"/>
  <c r="Z3" i="1"/>
  <c r="Z9" i="1"/>
  <c r="R3" i="1"/>
  <c r="R9" i="1"/>
  <c r="J3" i="1"/>
  <c r="J9" i="1"/>
  <c r="AI50" i="1"/>
  <c r="AA50" i="1"/>
  <c r="S50" i="1"/>
  <c r="K50" i="1"/>
  <c r="AK590" i="1"/>
  <c r="M589" i="1"/>
  <c r="M590" i="1"/>
  <c r="AJ540" i="1"/>
  <c r="L547" i="1"/>
  <c r="L540" i="1"/>
  <c r="G496" i="1"/>
  <c r="S492" i="1"/>
  <c r="H450" i="1"/>
  <c r="V446" i="1"/>
  <c r="AI412" i="1"/>
  <c r="AA412" i="1"/>
  <c r="S412" i="1"/>
  <c r="K412" i="1"/>
  <c r="AI196" i="1"/>
  <c r="AA196" i="1"/>
  <c r="S196" i="1"/>
  <c r="K196" i="1"/>
  <c r="AI283" i="1"/>
  <c r="AA283" i="1"/>
  <c r="S283" i="1"/>
  <c r="K283" i="1"/>
  <c r="AI376" i="1"/>
  <c r="AA376" i="1"/>
  <c r="S376" i="1"/>
  <c r="K376" i="1"/>
  <c r="AI225" i="1"/>
  <c r="AA225" i="1"/>
  <c r="S225" i="1"/>
  <c r="K225" i="1"/>
  <c r="AI254" i="1"/>
  <c r="AA254" i="1"/>
  <c r="S254" i="1"/>
  <c r="K254" i="1"/>
  <c r="AI312" i="1"/>
  <c r="AI319" i="1"/>
  <c r="AI162" i="1"/>
  <c r="AA162" i="1"/>
  <c r="AA312" i="1"/>
  <c r="AA319" i="1"/>
  <c r="S312" i="1"/>
  <c r="S319" i="1"/>
  <c r="S162" i="1"/>
  <c r="K162" i="1"/>
  <c r="K312" i="1"/>
  <c r="K319" i="1"/>
  <c r="AI347" i="1"/>
  <c r="AI102" i="1"/>
  <c r="AI133" i="1"/>
  <c r="AA102" i="1"/>
  <c r="AA347" i="1"/>
  <c r="AA133" i="1"/>
  <c r="S347" i="1"/>
  <c r="S102" i="1"/>
  <c r="S133" i="1"/>
  <c r="K102" i="1"/>
  <c r="K133" i="1"/>
  <c r="K347" i="1"/>
  <c r="AI55" i="1"/>
  <c r="AI49" i="1"/>
  <c r="AA55" i="1"/>
  <c r="AA49" i="1"/>
  <c r="S55" i="1"/>
  <c r="S49" i="1"/>
  <c r="K55" i="1"/>
  <c r="K49" i="1"/>
  <c r="Y10" i="1"/>
  <c r="Y3" i="1"/>
  <c r="Y9" i="1"/>
  <c r="J50" i="1"/>
  <c r="AJ590" i="1"/>
  <c r="L589" i="1"/>
  <c r="L590" i="1"/>
  <c r="AI540" i="1"/>
  <c r="K547" i="1"/>
  <c r="K540" i="1"/>
  <c r="AH412" i="1"/>
  <c r="Z412" i="1"/>
  <c r="R412" i="1"/>
  <c r="J412" i="1"/>
  <c r="AH196" i="1"/>
  <c r="Z196" i="1"/>
  <c r="R196" i="1"/>
  <c r="J196" i="1"/>
  <c r="AH283" i="1"/>
  <c r="Z283" i="1"/>
  <c r="R283" i="1"/>
  <c r="J283" i="1"/>
  <c r="AH376" i="1"/>
  <c r="Z376" i="1"/>
  <c r="R376" i="1"/>
  <c r="J376" i="1"/>
  <c r="AH225" i="1"/>
  <c r="Z225" i="1"/>
  <c r="R225" i="1"/>
  <c r="J225" i="1"/>
  <c r="AH254" i="1"/>
  <c r="Z254" i="1"/>
  <c r="R254" i="1"/>
  <c r="J254" i="1"/>
  <c r="AH319" i="1"/>
  <c r="AH312" i="1"/>
  <c r="AH162" i="1"/>
  <c r="Z319" i="1"/>
  <c r="Z162" i="1"/>
  <c r="Z312" i="1"/>
  <c r="R319" i="1"/>
  <c r="R312" i="1"/>
  <c r="R162" i="1"/>
  <c r="J319" i="1"/>
  <c r="J162" i="1"/>
  <c r="J312" i="1"/>
  <c r="AH347" i="1"/>
  <c r="AH102" i="1"/>
  <c r="AH133" i="1"/>
  <c r="Z347" i="1"/>
  <c r="Z102" i="1"/>
  <c r="Z133" i="1"/>
  <c r="R347" i="1"/>
  <c r="R102" i="1"/>
  <c r="R133" i="1"/>
  <c r="J347" i="1"/>
  <c r="J102" i="1"/>
  <c r="J133" i="1"/>
  <c r="AH49" i="1"/>
  <c r="AH55" i="1"/>
  <c r="Z49" i="1"/>
  <c r="Z55" i="1"/>
  <c r="R49" i="1"/>
  <c r="R55" i="1"/>
  <c r="J49" i="1"/>
  <c r="J55" i="1"/>
  <c r="AG9" i="1"/>
  <c r="AG3" i="1"/>
  <c r="AF10" i="1"/>
  <c r="P10" i="1"/>
  <c r="AF3" i="1"/>
  <c r="AF9" i="1"/>
  <c r="X9" i="1"/>
  <c r="X3" i="1"/>
  <c r="P9" i="1"/>
  <c r="P3" i="1"/>
  <c r="H3" i="1"/>
  <c r="H9" i="1"/>
  <c r="AG50" i="1"/>
  <c r="Y50" i="1"/>
  <c r="Q50" i="1"/>
  <c r="I50" i="1"/>
  <c r="AI590" i="1"/>
  <c r="K589" i="1"/>
  <c r="K590" i="1"/>
  <c r="AH540" i="1"/>
  <c r="J547" i="1"/>
  <c r="J540" i="1"/>
  <c r="AG412" i="1"/>
  <c r="Y412" i="1"/>
  <c r="Q412" i="1"/>
  <c r="I412" i="1"/>
  <c r="AG196" i="1"/>
  <c r="Y196" i="1"/>
  <c r="Q196" i="1"/>
  <c r="I196" i="1"/>
  <c r="AG283" i="1"/>
  <c r="Y283" i="1"/>
  <c r="Q283" i="1"/>
  <c r="I283" i="1"/>
  <c r="AG376" i="1"/>
  <c r="Y376" i="1"/>
  <c r="Q376" i="1"/>
  <c r="I376" i="1"/>
  <c r="AG225" i="1"/>
  <c r="Y225" i="1"/>
  <c r="Q225" i="1"/>
  <c r="I225" i="1"/>
  <c r="AG254" i="1"/>
  <c r="Y254" i="1"/>
  <c r="Q254" i="1"/>
  <c r="I254" i="1"/>
  <c r="AG312" i="1"/>
  <c r="AG319" i="1"/>
  <c r="AG162" i="1"/>
  <c r="Y312" i="1"/>
  <c r="Y319" i="1"/>
  <c r="Y162" i="1"/>
  <c r="Q312" i="1"/>
  <c r="Q319" i="1"/>
  <c r="Q162" i="1"/>
  <c r="I312" i="1"/>
  <c r="I319" i="1"/>
  <c r="I162" i="1"/>
  <c r="AG347" i="1"/>
  <c r="AG133" i="1"/>
  <c r="AG102" i="1"/>
  <c r="Y347" i="1"/>
  <c r="Y102" i="1"/>
  <c r="Y133" i="1"/>
  <c r="Q347" i="1"/>
  <c r="Q133" i="1"/>
  <c r="Q102" i="1"/>
  <c r="I347" i="1"/>
  <c r="I102" i="1"/>
  <c r="I133" i="1"/>
  <c r="AG49" i="1"/>
  <c r="AG55" i="1"/>
  <c r="Y55" i="1"/>
  <c r="Y49" i="1"/>
  <c r="Q49" i="1"/>
  <c r="Q55" i="1"/>
  <c r="I55" i="1"/>
  <c r="I49" i="1"/>
  <c r="R50" i="1"/>
  <c r="X10" i="1"/>
  <c r="H10" i="1"/>
  <c r="AE10" i="1"/>
  <c r="W10" i="1"/>
  <c r="O10" i="1"/>
  <c r="G10" i="1"/>
  <c r="AE9" i="1"/>
  <c r="AE3" i="1"/>
  <c r="W9" i="1"/>
  <c r="W3" i="1"/>
  <c r="O9" i="1"/>
  <c r="O3" i="1"/>
  <c r="G9" i="1"/>
  <c r="G3" i="1"/>
  <c r="AF50" i="1"/>
  <c r="X50" i="1"/>
  <c r="P50" i="1"/>
  <c r="H50" i="1"/>
  <c r="Z589" i="1"/>
  <c r="R590" i="1"/>
  <c r="J590" i="1"/>
  <c r="Y540" i="1"/>
  <c r="Q547" i="1"/>
  <c r="I547" i="1"/>
  <c r="G491" i="1"/>
  <c r="G502" i="1" s="1"/>
  <c r="H445" i="1"/>
  <c r="AF412" i="1"/>
  <c r="X412" i="1"/>
  <c r="P412" i="1"/>
  <c r="H412" i="1"/>
  <c r="AF196" i="1"/>
  <c r="X196" i="1"/>
  <c r="P196" i="1"/>
  <c r="H196" i="1"/>
  <c r="AF283" i="1"/>
  <c r="X283" i="1"/>
  <c r="P283" i="1"/>
  <c r="H283" i="1"/>
  <c r="AF376" i="1"/>
  <c r="X376" i="1"/>
  <c r="P376" i="1"/>
  <c r="H376" i="1"/>
  <c r="AF225" i="1"/>
  <c r="X225" i="1"/>
  <c r="P225" i="1"/>
  <c r="H225" i="1"/>
  <c r="AF254" i="1"/>
  <c r="X254" i="1"/>
  <c r="P254" i="1"/>
  <c r="H254" i="1"/>
  <c r="AF319" i="1"/>
  <c r="AF312" i="1"/>
  <c r="AF162" i="1"/>
  <c r="X319" i="1"/>
  <c r="X312" i="1"/>
  <c r="X162" i="1"/>
  <c r="P319" i="1"/>
  <c r="P312" i="1"/>
  <c r="P162" i="1"/>
  <c r="H319" i="1"/>
  <c r="H312" i="1"/>
  <c r="H162" i="1"/>
  <c r="AF347" i="1"/>
  <c r="AF133" i="1"/>
  <c r="AF102" i="1"/>
  <c r="X347" i="1"/>
  <c r="X102" i="1"/>
  <c r="X133" i="1"/>
  <c r="P347" i="1"/>
  <c r="P102" i="1"/>
  <c r="P133" i="1"/>
  <c r="H347" i="1"/>
  <c r="H133" i="1"/>
  <c r="H102" i="1"/>
  <c r="AF55" i="1"/>
  <c r="AF49" i="1"/>
  <c r="X55" i="1"/>
  <c r="X49" i="1"/>
  <c r="P55" i="1"/>
  <c r="P49" i="1"/>
  <c r="H55" i="1"/>
  <c r="H49" i="1"/>
  <c r="F9" i="1"/>
  <c r="F3" i="1"/>
  <c r="I10" i="1"/>
  <c r="I3" i="1"/>
  <c r="I9" i="1"/>
  <c r="AH50" i="1"/>
  <c r="AD10" i="1"/>
  <c r="N10" i="1"/>
  <c r="AD9" i="1"/>
  <c r="AD3" i="1"/>
  <c r="N9" i="1"/>
  <c r="N3" i="1"/>
  <c r="AE50" i="1"/>
  <c r="W50" i="1"/>
  <c r="O50" i="1"/>
  <c r="G50" i="1"/>
  <c r="AG589" i="1"/>
  <c r="Y590" i="1"/>
  <c r="Q590" i="1"/>
  <c r="AF540" i="1"/>
  <c r="X540" i="1"/>
  <c r="P547" i="1"/>
  <c r="AE412" i="1"/>
  <c r="W412" i="1"/>
  <c r="O412" i="1"/>
  <c r="G412" i="1"/>
  <c r="AE196" i="1"/>
  <c r="W196" i="1"/>
  <c r="O196" i="1"/>
  <c r="G196" i="1"/>
  <c r="AE283" i="1"/>
  <c r="W283" i="1"/>
  <c r="O283" i="1"/>
  <c r="G283" i="1"/>
  <c r="AE376" i="1"/>
  <c r="W376" i="1"/>
  <c r="O376" i="1"/>
  <c r="G376" i="1"/>
  <c r="AE225" i="1"/>
  <c r="W225" i="1"/>
  <c r="O225" i="1"/>
  <c r="G225" i="1"/>
  <c r="AE254" i="1"/>
  <c r="W254" i="1"/>
  <c r="O254" i="1"/>
  <c r="G254" i="1"/>
  <c r="AE312" i="1"/>
  <c r="AE319" i="1"/>
  <c r="AE162" i="1"/>
  <c r="W312" i="1"/>
  <c r="W319" i="1"/>
  <c r="W162" i="1"/>
  <c r="O312" i="1"/>
  <c r="O319" i="1"/>
  <c r="O162" i="1"/>
  <c r="G312" i="1"/>
  <c r="G319" i="1"/>
  <c r="G162" i="1"/>
  <c r="AE133" i="1"/>
  <c r="AE347" i="1"/>
  <c r="AE102" i="1"/>
  <c r="W133" i="1"/>
  <c r="W347" i="1"/>
  <c r="W102" i="1"/>
  <c r="O133" i="1"/>
  <c r="O347" i="1"/>
  <c r="O102" i="1"/>
  <c r="G133" i="1"/>
  <c r="G347" i="1"/>
  <c r="G102" i="1"/>
  <c r="AE49" i="1"/>
  <c r="AE55" i="1"/>
  <c r="W49" i="1"/>
  <c r="W55" i="1"/>
  <c r="O49" i="1"/>
  <c r="O55" i="1"/>
  <c r="G49" i="1"/>
  <c r="G55" i="1"/>
  <c r="L633" i="1"/>
  <c r="Q633" i="1"/>
  <c r="V633" i="1"/>
  <c r="AA633" i="1"/>
  <c r="AF633" i="1"/>
  <c r="Q634" i="1"/>
  <c r="G635" i="1"/>
  <c r="Q635" i="1"/>
  <c r="AA635" i="1"/>
  <c r="G636" i="1"/>
  <c r="Q636" i="1"/>
  <c r="AA636" i="1"/>
  <c r="G637" i="1"/>
  <c r="L637" i="1"/>
  <c r="Q637" i="1"/>
  <c r="V637" i="1"/>
  <c r="AA637" i="1"/>
  <c r="AF637" i="1"/>
  <c r="C16" i="1"/>
  <c r="D16" i="1"/>
  <c r="E16" i="1"/>
  <c r="E7" i="1" s="1"/>
  <c r="F16" i="1"/>
  <c r="G16" i="1"/>
  <c r="H16" i="1"/>
  <c r="I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E7" i="1" s="1"/>
  <c r="AF16" i="1"/>
  <c r="AG16" i="1"/>
  <c r="AH16" i="1"/>
  <c r="AI16" i="1"/>
  <c r="AK16" i="1"/>
  <c r="B16" i="1"/>
  <c r="C15" i="1"/>
  <c r="D15" i="1"/>
  <c r="F15" i="1"/>
  <c r="G15" i="1"/>
  <c r="H15" i="1"/>
  <c r="I15" i="1"/>
  <c r="I7" i="1" s="1"/>
  <c r="J15" i="1"/>
  <c r="J7" i="1" s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F15" i="1"/>
  <c r="AG15" i="1"/>
  <c r="AH15" i="1"/>
  <c r="AH7" i="1" s="1"/>
  <c r="AI15" i="1"/>
  <c r="AJ15" i="1"/>
  <c r="AJ7" i="1" s="1"/>
  <c r="AK15" i="1"/>
  <c r="B15" i="1"/>
  <c r="D553" i="1"/>
  <c r="I553" i="1"/>
  <c r="I557" i="1" s="1"/>
  <c r="N553" i="1"/>
  <c r="N556" i="1" s="1"/>
  <c r="S556" i="1"/>
  <c r="X553" i="1"/>
  <c r="X556" i="1" s="1"/>
  <c r="AC553" i="1"/>
  <c r="AC557" i="1" s="1"/>
  <c r="AH553" i="1"/>
  <c r="AH557" i="1" s="1"/>
  <c r="W103" i="8"/>
  <c r="X103" i="8" s="1"/>
  <c r="Y103" i="8" s="1"/>
  <c r="Z103" i="8" s="1"/>
  <c r="AA103" i="8" s="1"/>
  <c r="AB103" i="8" s="1"/>
  <c r="AC103" i="8" s="1"/>
  <c r="AD103" i="8" s="1"/>
  <c r="AE103" i="8" s="1"/>
  <c r="C53" i="1"/>
  <c r="D53" i="1"/>
  <c r="F53" i="1"/>
  <c r="G53" i="1"/>
  <c r="H53" i="1"/>
  <c r="I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F53" i="1"/>
  <c r="AG53" i="1"/>
  <c r="AH53" i="1"/>
  <c r="AI53" i="1"/>
  <c r="AK53" i="1"/>
  <c r="B53" i="1"/>
  <c r="C104" i="1"/>
  <c r="D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F104" i="1"/>
  <c r="AG104" i="1"/>
  <c r="AH104" i="1"/>
  <c r="AI104" i="1"/>
  <c r="AJ104" i="1"/>
  <c r="AK104" i="1"/>
  <c r="B104" i="1"/>
  <c r="Y448" i="1"/>
  <c r="T448" i="1"/>
  <c r="M448" i="1"/>
  <c r="E448" i="1"/>
  <c r="Y453" i="1"/>
  <c r="T453" i="1"/>
  <c r="M453" i="1"/>
  <c r="E453" i="1"/>
  <c r="Y451" i="1"/>
  <c r="T451" i="1"/>
  <c r="M451" i="1"/>
  <c r="E451" i="1"/>
  <c r="Y449" i="1"/>
  <c r="T449" i="1"/>
  <c r="M449" i="1"/>
  <c r="E449" i="1"/>
  <c r="Y447" i="1"/>
  <c r="T447" i="1"/>
  <c r="M447" i="1"/>
  <c r="E447" i="1"/>
  <c r="Y446" i="1"/>
  <c r="T446" i="1"/>
  <c r="M446" i="1"/>
  <c r="E446" i="1"/>
  <c r="Y445" i="1"/>
  <c r="T445" i="1"/>
  <c r="M445" i="1"/>
  <c r="E445" i="1"/>
  <c r="AP58" i="13"/>
  <c r="G58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G33" i="13"/>
  <c r="G22" i="13"/>
  <c r="D598" i="1"/>
  <c r="I598" i="1"/>
  <c r="N598" i="1"/>
  <c r="X598" i="1"/>
  <c r="AC598" i="1"/>
  <c r="AH598" i="1"/>
  <c r="AH597" i="1"/>
  <c r="AC597" i="1"/>
  <c r="X597" i="1"/>
  <c r="N597" i="1"/>
  <c r="I597" i="1"/>
  <c r="D597" i="1"/>
  <c r="AH596" i="1"/>
  <c r="AC596" i="1"/>
  <c r="X596" i="1"/>
  <c r="N596" i="1"/>
  <c r="D596" i="1"/>
  <c r="I596" i="1"/>
  <c r="G595" i="1"/>
  <c r="L595" i="1"/>
  <c r="Q595" i="1"/>
  <c r="V595" i="1"/>
  <c r="AA595" i="1"/>
  <c r="AF595" i="1"/>
  <c r="AK595" i="1"/>
  <c r="B595" i="1"/>
  <c r="G594" i="1"/>
  <c r="L594" i="1"/>
  <c r="Q594" i="1"/>
  <c r="V594" i="1"/>
  <c r="AA594" i="1"/>
  <c r="AF594" i="1"/>
  <c r="AK594" i="1"/>
  <c r="B594" i="1"/>
  <c r="B593" i="1"/>
  <c r="U113" i="8"/>
  <c r="V113" i="8"/>
  <c r="W113" i="8" s="1"/>
  <c r="X113" i="8" s="1"/>
  <c r="Y113" i="8" s="1"/>
  <c r="Z113" i="8" s="1"/>
  <c r="AA113" i="8" s="1"/>
  <c r="AB113" i="8" s="1"/>
  <c r="AC113" i="8" s="1"/>
  <c r="AS108" i="8"/>
  <c r="AS107" i="8"/>
  <c r="AS106" i="8"/>
  <c r="AS105" i="8"/>
  <c r="AS104" i="8"/>
  <c r="AS103" i="8"/>
  <c r="AK102" i="8"/>
  <c r="AL102" i="8" s="1"/>
  <c r="AM102" i="8" s="1"/>
  <c r="AN102" i="8" s="1"/>
  <c r="AO102" i="8" s="1"/>
  <c r="AP102" i="8" s="1"/>
  <c r="AQ102" i="8" s="1"/>
  <c r="AR102" i="8" s="1"/>
  <c r="AS102" i="8" s="1"/>
  <c r="V106" i="8"/>
  <c r="V105" i="8"/>
  <c r="V104" i="8"/>
  <c r="R69" i="7"/>
  <c r="S69" i="7" s="1"/>
  <c r="R68" i="7"/>
  <c r="S68" i="7" s="1"/>
  <c r="O3" i="7"/>
  <c r="P3" i="7"/>
  <c r="O4" i="7"/>
  <c r="P4" i="7"/>
  <c r="O5" i="7"/>
  <c r="P5" i="7"/>
  <c r="O6" i="7"/>
  <c r="P6" i="7"/>
  <c r="O7" i="7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P2" i="7"/>
  <c r="O2" i="7"/>
  <c r="AA662" i="1"/>
  <c r="V662" i="1"/>
  <c r="Q662" i="1"/>
  <c r="L662" i="1"/>
  <c r="P499" i="1"/>
  <c r="P498" i="1"/>
  <c r="P497" i="1"/>
  <c r="P496" i="1"/>
  <c r="P495" i="1"/>
  <c r="P494" i="1"/>
  <c r="P493" i="1"/>
  <c r="P492" i="1"/>
  <c r="P491" i="1"/>
  <c r="P502" i="1" s="1"/>
  <c r="J499" i="1"/>
  <c r="J498" i="1"/>
  <c r="J497" i="1"/>
  <c r="J496" i="1"/>
  <c r="J495" i="1"/>
  <c r="J494" i="1"/>
  <c r="J493" i="1"/>
  <c r="J492" i="1"/>
  <c r="J491" i="1"/>
  <c r="J502" i="1" s="1"/>
  <c r="R453" i="1"/>
  <c r="R452" i="1"/>
  <c r="R451" i="1"/>
  <c r="R450" i="1"/>
  <c r="R449" i="1"/>
  <c r="R448" i="1"/>
  <c r="R447" i="1"/>
  <c r="R446" i="1"/>
  <c r="R445" i="1"/>
  <c r="K453" i="1"/>
  <c r="K452" i="1"/>
  <c r="K451" i="1"/>
  <c r="K450" i="1"/>
  <c r="K449" i="1"/>
  <c r="K448" i="1"/>
  <c r="K447" i="1"/>
  <c r="K446" i="1"/>
  <c r="K445" i="1"/>
  <c r="AA6" i="1"/>
  <c r="A1" i="6"/>
  <c r="Q103" i="1" s="1"/>
  <c r="AK163" i="1"/>
  <c r="AF163" i="1"/>
  <c r="AA163" i="1"/>
  <c r="V163" i="1"/>
  <c r="Q163" i="1"/>
  <c r="L163" i="1"/>
  <c r="G163" i="1"/>
  <c r="B163" i="1"/>
  <c r="AK134" i="1"/>
  <c r="AF134" i="1"/>
  <c r="AA134" i="1"/>
  <c r="V134" i="1"/>
  <c r="Q134" i="1"/>
  <c r="L134" i="1"/>
  <c r="G134" i="1"/>
  <c r="B134" i="1"/>
  <c r="AK379" i="1"/>
  <c r="AF379" i="1"/>
  <c r="AA379" i="1"/>
  <c r="V379" i="1"/>
  <c r="Q379" i="1"/>
  <c r="L379" i="1"/>
  <c r="G379" i="1"/>
  <c r="B379" i="1"/>
  <c r="AK318" i="1"/>
  <c r="AK313" i="1" s="1"/>
  <c r="AF318" i="1"/>
  <c r="AF313" i="1" s="1"/>
  <c r="AA318" i="1"/>
  <c r="AA313" i="1" s="1"/>
  <c r="V318" i="1"/>
  <c r="V313" i="1" s="1"/>
  <c r="Q318" i="1"/>
  <c r="Q313" i="1" s="1"/>
  <c r="L318" i="1"/>
  <c r="L313" i="1" s="1"/>
  <c r="G318" i="1"/>
  <c r="G313" i="1" s="1"/>
  <c r="B318" i="1"/>
  <c r="B313" i="1" s="1"/>
  <c r="AK346" i="1"/>
  <c r="AF346" i="1"/>
  <c r="AA346" i="1"/>
  <c r="V346" i="1"/>
  <c r="Q346" i="1"/>
  <c r="L346" i="1"/>
  <c r="G346" i="1"/>
  <c r="AK284" i="1"/>
  <c r="AF284" i="1"/>
  <c r="AA284" i="1"/>
  <c r="V284" i="1"/>
  <c r="Q284" i="1"/>
  <c r="L284" i="1"/>
  <c r="G284" i="1"/>
  <c r="B284" i="1"/>
  <c r="AK255" i="1"/>
  <c r="AF255" i="1"/>
  <c r="AA255" i="1"/>
  <c r="V255" i="1"/>
  <c r="Q255" i="1"/>
  <c r="L255" i="1"/>
  <c r="G255" i="1"/>
  <c r="B255" i="1"/>
  <c r="AK226" i="1"/>
  <c r="AF226" i="1"/>
  <c r="AA226" i="1"/>
  <c r="V226" i="1"/>
  <c r="Q226" i="1"/>
  <c r="L226" i="1"/>
  <c r="G226" i="1"/>
  <c r="B226" i="1"/>
  <c r="L197" i="1"/>
  <c r="Q197" i="1"/>
  <c r="V197" i="1"/>
  <c r="AA197" i="1"/>
  <c r="AF197" i="1"/>
  <c r="AK197" i="1"/>
  <c r="G197" i="1"/>
  <c r="B197" i="1"/>
  <c r="AK101" i="1"/>
  <c r="AF101" i="1"/>
  <c r="AA101" i="1"/>
  <c r="V101" i="1"/>
  <c r="Q101" i="1"/>
  <c r="L101" i="1"/>
  <c r="G101" i="1"/>
  <c r="B101" i="1"/>
  <c r="G5" i="8"/>
  <c r="H5" i="8"/>
  <c r="I5" i="8"/>
  <c r="J5" i="8"/>
  <c r="K5" i="8"/>
  <c r="L5" i="8"/>
  <c r="M5" i="8"/>
  <c r="F5" i="8"/>
  <c r="H491" i="1"/>
  <c r="H502" i="1" s="1"/>
  <c r="T491" i="1"/>
  <c r="H492" i="1"/>
  <c r="T492" i="1"/>
  <c r="H493" i="1"/>
  <c r="T493" i="1"/>
  <c r="H494" i="1"/>
  <c r="T494" i="1"/>
  <c r="H495" i="1"/>
  <c r="T495" i="1"/>
  <c r="H497" i="1"/>
  <c r="T497" i="1"/>
  <c r="C497" i="1"/>
  <c r="C495" i="1"/>
  <c r="C494" i="1"/>
  <c r="C493" i="1"/>
  <c r="C492" i="1"/>
  <c r="C491" i="1"/>
  <c r="C502" i="1" s="1"/>
  <c r="I445" i="1"/>
  <c r="W445" i="1"/>
  <c r="I446" i="1"/>
  <c r="W446" i="1"/>
  <c r="I447" i="1"/>
  <c r="W447" i="1"/>
  <c r="I448" i="1"/>
  <c r="W448" i="1"/>
  <c r="I449" i="1"/>
  <c r="W449" i="1"/>
  <c r="C449" i="1"/>
  <c r="C448" i="1"/>
  <c r="C447" i="1"/>
  <c r="C446" i="1"/>
  <c r="C445" i="1"/>
  <c r="I661" i="1"/>
  <c r="N661" i="1"/>
  <c r="S661" i="1"/>
  <c r="X661" i="1"/>
  <c r="AC661" i="1"/>
  <c r="AH661" i="1"/>
  <c r="AK593" i="1"/>
  <c r="AF593" i="1"/>
  <c r="AA593" i="1"/>
  <c r="V593" i="1"/>
  <c r="Q593" i="1"/>
  <c r="L593" i="1"/>
  <c r="G593" i="1"/>
  <c r="AH4" i="1"/>
  <c r="AK660" i="1"/>
  <c r="AF660" i="1"/>
  <c r="AA660" i="1"/>
  <c r="V660" i="1"/>
  <c r="Q660" i="1"/>
  <c r="L660" i="1"/>
  <c r="G660" i="1"/>
  <c r="E660" i="1"/>
  <c r="A4" i="6"/>
  <c r="F551" i="1" s="1"/>
  <c r="S557" i="1"/>
  <c r="D4" i="1"/>
  <c r="I548" i="1" l="1"/>
  <c r="L591" i="1"/>
  <c r="N592" i="1"/>
  <c r="R552" i="1"/>
  <c r="L549" i="1"/>
  <c r="N550" i="1"/>
  <c r="R551" i="1"/>
  <c r="K548" i="1"/>
  <c r="N591" i="1"/>
  <c r="P592" i="1"/>
  <c r="T552" i="1"/>
  <c r="V549" i="1"/>
  <c r="X550" i="1"/>
  <c r="AB551" i="1"/>
  <c r="U548" i="1"/>
  <c r="P591" i="1"/>
  <c r="R592" i="1"/>
  <c r="V552" i="1"/>
  <c r="X549" i="1"/>
  <c r="Z550" i="1"/>
  <c r="AD551" i="1"/>
  <c r="O548" i="1"/>
  <c r="R591" i="1"/>
  <c r="T592" i="1"/>
  <c r="P552" i="1"/>
  <c r="R549" i="1"/>
  <c r="T550" i="1"/>
  <c r="P551" i="1"/>
  <c r="X547" i="1"/>
  <c r="Y589" i="1"/>
  <c r="Q540" i="1"/>
  <c r="R589" i="1"/>
  <c r="AH547" i="1"/>
  <c r="AI589" i="1"/>
  <c r="AI547" i="1"/>
  <c r="AJ589" i="1"/>
  <c r="AJ547" i="1"/>
  <c r="AK589" i="1"/>
  <c r="AK547" i="1"/>
  <c r="F540" i="1"/>
  <c r="AD540" i="1"/>
  <c r="AE589" i="1"/>
  <c r="W540" i="1"/>
  <c r="X590" i="1"/>
  <c r="Q548" i="1"/>
  <c r="T591" i="1"/>
  <c r="V592" i="1"/>
  <c r="Z552" i="1"/>
  <c r="T549" i="1"/>
  <c r="V550" i="1"/>
  <c r="Z551" i="1"/>
  <c r="S548" i="1"/>
  <c r="V591" i="1"/>
  <c r="X592" i="1"/>
  <c r="AB552" i="1"/>
  <c r="AD549" i="1"/>
  <c r="AF550" i="1"/>
  <c r="AJ551" i="1"/>
  <c r="AC548" i="1"/>
  <c r="X591" i="1"/>
  <c r="Z592" i="1"/>
  <c r="AD552" i="1"/>
  <c r="AF549" i="1"/>
  <c r="AH550" i="1"/>
  <c r="G552" i="1"/>
  <c r="W548" i="1"/>
  <c r="Z591" i="1"/>
  <c r="AB592" i="1"/>
  <c r="X552" i="1"/>
  <c r="Z549" i="1"/>
  <c r="AB550" i="1"/>
  <c r="X551" i="1"/>
  <c r="Y548" i="1"/>
  <c r="AB591" i="1"/>
  <c r="AD592" i="1"/>
  <c r="AH552" i="1"/>
  <c r="AB549" i="1"/>
  <c r="AD550" i="1"/>
  <c r="AH551" i="1"/>
  <c r="AA548" i="1"/>
  <c r="AD591" i="1"/>
  <c r="AF592" i="1"/>
  <c r="AJ552" i="1"/>
  <c r="G591" i="1"/>
  <c r="I592" i="1"/>
  <c r="M552" i="1"/>
  <c r="AK548" i="1"/>
  <c r="AF591" i="1"/>
  <c r="AH592" i="1"/>
  <c r="F550" i="1"/>
  <c r="I591" i="1"/>
  <c r="K592" i="1"/>
  <c r="O552" i="1"/>
  <c r="AE548" i="1"/>
  <c r="AH591" i="1"/>
  <c r="AJ592" i="1"/>
  <c r="AF552" i="1"/>
  <c r="AH549" i="1"/>
  <c r="AJ550" i="1"/>
  <c r="AF551" i="1"/>
  <c r="F547" i="1"/>
  <c r="AG548" i="1"/>
  <c r="AJ591" i="1"/>
  <c r="I551" i="1"/>
  <c r="F549" i="1"/>
  <c r="AJ549" i="1"/>
  <c r="G592" i="1"/>
  <c r="K552" i="1"/>
  <c r="AI548" i="1"/>
  <c r="G550" i="1"/>
  <c r="K551" i="1"/>
  <c r="L548" i="1"/>
  <c r="O591" i="1"/>
  <c r="Q592" i="1"/>
  <c r="U552" i="1"/>
  <c r="G549" i="1"/>
  <c r="I550" i="1"/>
  <c r="M551" i="1"/>
  <c r="N548" i="1"/>
  <c r="Q591" i="1"/>
  <c r="S592" i="1"/>
  <c r="W552" i="1"/>
  <c r="I549" i="1"/>
  <c r="K550" i="1"/>
  <c r="G551" i="1"/>
  <c r="H548" i="1"/>
  <c r="K591" i="1"/>
  <c r="M592" i="1"/>
  <c r="I552" i="1"/>
  <c r="AF547" i="1"/>
  <c r="AG590" i="1"/>
  <c r="Y547" i="1"/>
  <c r="Z590" i="1"/>
  <c r="R540" i="1"/>
  <c r="S590" i="1"/>
  <c r="S540" i="1"/>
  <c r="T590" i="1"/>
  <c r="T540" i="1"/>
  <c r="U590" i="1"/>
  <c r="M547" i="1"/>
  <c r="N590" i="1"/>
  <c r="F590" i="1"/>
  <c r="G590" i="1"/>
  <c r="AE547" i="1"/>
  <c r="AF589" i="1"/>
  <c r="K549" i="1"/>
  <c r="M550" i="1"/>
  <c r="Q551" i="1"/>
  <c r="J548" i="1"/>
  <c r="M591" i="1"/>
  <c r="O592" i="1"/>
  <c r="S552" i="1"/>
  <c r="M549" i="1"/>
  <c r="O550" i="1"/>
  <c r="S551" i="1"/>
  <c r="T548" i="1"/>
  <c r="W591" i="1"/>
  <c r="Y592" i="1"/>
  <c r="AC552" i="1"/>
  <c r="O549" i="1"/>
  <c r="Q550" i="1"/>
  <c r="U551" i="1"/>
  <c r="V548" i="1"/>
  <c r="Y591" i="1"/>
  <c r="AA592" i="1"/>
  <c r="AE552" i="1"/>
  <c r="Q549" i="1"/>
  <c r="S550" i="1"/>
  <c r="O551" i="1"/>
  <c r="P548" i="1"/>
  <c r="S591" i="1"/>
  <c r="U592" i="1"/>
  <c r="Q552" i="1"/>
  <c r="S547" i="1"/>
  <c r="T589" i="1"/>
  <c r="T547" i="1"/>
  <c r="U589" i="1"/>
  <c r="S549" i="1"/>
  <c r="U550" i="1"/>
  <c r="Y551" i="1"/>
  <c r="R548" i="1"/>
  <c r="U591" i="1"/>
  <c r="W592" i="1"/>
  <c r="AA552" i="1"/>
  <c r="U549" i="1"/>
  <c r="W550" i="1"/>
  <c r="AA551" i="1"/>
  <c r="AB548" i="1"/>
  <c r="AE591" i="1"/>
  <c r="AG592" i="1"/>
  <c r="AK552" i="1"/>
  <c r="W549" i="1"/>
  <c r="Y550" i="1"/>
  <c r="AC551" i="1"/>
  <c r="AD548" i="1"/>
  <c r="AG591" i="1"/>
  <c r="AI592" i="1"/>
  <c r="F592" i="1"/>
  <c r="Y549" i="1"/>
  <c r="AA550" i="1"/>
  <c r="W551" i="1"/>
  <c r="X548" i="1"/>
  <c r="AA591" i="1"/>
  <c r="AC592" i="1"/>
  <c r="Y552" i="1"/>
  <c r="I589" i="1"/>
  <c r="D555" i="1"/>
  <c r="H540" i="1"/>
  <c r="I590" i="1"/>
  <c r="AG547" i="1"/>
  <c r="AH590" i="1"/>
  <c r="Z540" i="1"/>
  <c r="AA590" i="1"/>
  <c r="AA540" i="1"/>
  <c r="AB590" i="1"/>
  <c r="AB540" i="1"/>
  <c r="AC590" i="1"/>
  <c r="U540" i="1"/>
  <c r="V590" i="1"/>
  <c r="N547" i="1"/>
  <c r="O590" i="1"/>
  <c r="G547" i="1"/>
  <c r="H589" i="1"/>
  <c r="AA549" i="1"/>
  <c r="AC550" i="1"/>
  <c r="AG551" i="1"/>
  <c r="Z548" i="1"/>
  <c r="AC591" i="1"/>
  <c r="AE592" i="1"/>
  <c r="AI552" i="1"/>
  <c r="AC549" i="1"/>
  <c r="AE550" i="1"/>
  <c r="AI551" i="1"/>
  <c r="AJ548" i="1"/>
  <c r="H550" i="1"/>
  <c r="L551" i="1"/>
  <c r="F591" i="1"/>
  <c r="AE549" i="1"/>
  <c r="AG550" i="1"/>
  <c r="AK551" i="1"/>
  <c r="H549" i="1"/>
  <c r="J550" i="1"/>
  <c r="N551" i="1"/>
  <c r="F548" i="1"/>
  <c r="AG549" i="1"/>
  <c r="AI550" i="1"/>
  <c r="AE551" i="1"/>
  <c r="AF548" i="1"/>
  <c r="AI591" i="1"/>
  <c r="AK592" i="1"/>
  <c r="AG552" i="1"/>
  <c r="H547" i="1"/>
  <c r="AG540" i="1"/>
  <c r="AH589" i="1"/>
  <c r="R547" i="1"/>
  <c r="S589" i="1"/>
  <c r="U547" i="1"/>
  <c r="V589" i="1"/>
  <c r="N540" i="1"/>
  <c r="O589" i="1"/>
  <c r="G540" i="1"/>
  <c r="H590" i="1"/>
  <c r="P540" i="1"/>
  <c r="Q589" i="1"/>
  <c r="I540" i="1"/>
  <c r="J589" i="1"/>
  <c r="Z547" i="1"/>
  <c r="AA589" i="1"/>
  <c r="AA547" i="1"/>
  <c r="AB589" i="1"/>
  <c r="AB547" i="1"/>
  <c r="AC589" i="1"/>
  <c r="AC540" i="1"/>
  <c r="AD589" i="1"/>
  <c r="V540" i="1"/>
  <c r="W589" i="1"/>
  <c r="O540" i="1"/>
  <c r="P590" i="1"/>
  <c r="AI549" i="1"/>
  <c r="AK550" i="1"/>
  <c r="J552" i="1"/>
  <c r="AH548" i="1"/>
  <c r="AK591" i="1"/>
  <c r="J551" i="1"/>
  <c r="F552" i="1"/>
  <c r="AK549" i="1"/>
  <c r="H592" i="1"/>
  <c r="L552" i="1"/>
  <c r="N549" i="1"/>
  <c r="P550" i="1"/>
  <c r="T551" i="1"/>
  <c r="M548" i="1"/>
  <c r="H591" i="1"/>
  <c r="J592" i="1"/>
  <c r="N552" i="1"/>
  <c r="P549" i="1"/>
  <c r="R550" i="1"/>
  <c r="V551" i="1"/>
  <c r="G548" i="1"/>
  <c r="J591" i="1"/>
  <c r="L592" i="1"/>
  <c r="H552" i="1"/>
  <c r="J549" i="1"/>
  <c r="L550" i="1"/>
  <c r="H551" i="1"/>
  <c r="Z7" i="1"/>
  <c r="R7" i="1"/>
  <c r="C501" i="1"/>
  <c r="B7" i="1"/>
  <c r="AC7" i="1"/>
  <c r="U7" i="1"/>
  <c r="M7" i="1"/>
  <c r="D7" i="1"/>
  <c r="AA7" i="1"/>
  <c r="S7" i="1"/>
  <c r="K7" i="1"/>
  <c r="AD7" i="1"/>
  <c r="V7" i="1"/>
  <c r="N7" i="1"/>
  <c r="F7" i="1"/>
  <c r="AI7" i="1"/>
  <c r="AF7" i="1"/>
  <c r="W7" i="1"/>
  <c r="O7" i="1"/>
  <c r="G7" i="1"/>
  <c r="AK7" i="1"/>
  <c r="AB7" i="1"/>
  <c r="T7" i="1"/>
  <c r="L7" i="1"/>
  <c r="C7" i="1"/>
  <c r="Q7" i="1"/>
  <c r="Y7" i="1"/>
  <c r="AG7" i="1"/>
  <c r="X7" i="1"/>
  <c r="P7" i="1"/>
  <c r="H7" i="1"/>
  <c r="J501" i="1"/>
  <c r="P501" i="1"/>
  <c r="G501" i="1"/>
  <c r="B501" i="1"/>
  <c r="M501" i="1"/>
  <c r="T501" i="1"/>
  <c r="S501" i="1"/>
  <c r="H501" i="1"/>
  <c r="I556" i="1"/>
  <c r="D556" i="1"/>
  <c r="D557" i="1"/>
  <c r="N557" i="1"/>
  <c r="AH556" i="1"/>
  <c r="X557" i="1"/>
  <c r="I554" i="1"/>
  <c r="I555" i="1"/>
  <c r="AH559" i="1"/>
  <c r="V6" i="1"/>
  <c r="D554" i="1"/>
  <c r="AC559" i="1"/>
  <c r="X559" i="1"/>
  <c r="V54" i="1"/>
  <c r="S559" i="1"/>
  <c r="L103" i="1"/>
  <c r="N559" i="1"/>
  <c r="I559" i="1"/>
  <c r="D559" i="1"/>
  <c r="AC556" i="1"/>
  <c r="N558" i="1"/>
  <c r="S558" i="1"/>
  <c r="X558" i="1"/>
  <c r="I4" i="1"/>
  <c r="X4" i="1"/>
  <c r="AC558" i="1"/>
  <c r="AH558" i="1"/>
  <c r="N4" i="1"/>
  <c r="S4" i="1"/>
  <c r="D558" i="1"/>
  <c r="I558" i="1"/>
  <c r="AC4" i="1"/>
  <c r="V103" i="1"/>
  <c r="L6" i="1"/>
  <c r="Q58" i="1"/>
  <c r="AA103" i="1"/>
  <c r="L54" i="1"/>
  <c r="V58" i="1"/>
  <c r="Q54" i="1"/>
  <c r="AA58" i="1"/>
  <c r="Q6" i="1"/>
  <c r="AA54" i="1"/>
  <c r="N555" i="1" l="1"/>
  <c r="N554" i="1"/>
  <c r="S554" i="1" l="1"/>
  <c r="S555" i="1"/>
  <c r="X555" i="1" l="1"/>
  <c r="X554" i="1"/>
  <c r="AH554" i="1" l="1"/>
  <c r="AC554" i="1"/>
  <c r="AH555" i="1"/>
  <c r="AC555" i="1"/>
</calcChain>
</file>

<file path=xl/sharedStrings.xml><?xml version="1.0" encoding="utf-8"?>
<sst xmlns="http://schemas.openxmlformats.org/spreadsheetml/2006/main" count="15170" uniqueCount="5554">
  <si>
    <t>BTU to PJ</t>
  </si>
  <si>
    <t>MWh to PJ</t>
  </si>
  <si>
    <t>Miles to km</t>
  </si>
  <si>
    <t>BTU to TWh</t>
  </si>
  <si>
    <t>TWh to PJ</t>
  </si>
  <si>
    <t>Building Energy Use</t>
  </si>
  <si>
    <t>IESS</t>
  </si>
  <si>
    <t>EIA</t>
  </si>
  <si>
    <t>IESS - Residential</t>
  </si>
  <si>
    <t>IESS - Commercial</t>
  </si>
  <si>
    <t>EIA - Residential</t>
  </si>
  <si>
    <t>EIA - Commercial</t>
  </si>
  <si>
    <t>Notes</t>
  </si>
  <si>
    <t>Industry Energy Use</t>
  </si>
  <si>
    <t>IESS (Ind + Ag)</t>
  </si>
  <si>
    <t>IESS - Electricity</t>
  </si>
  <si>
    <t>EIA - Electricity</t>
  </si>
  <si>
    <t>IESS and EIA probably only include fuel used for energy purposes, so they should be compared to the corresponding EPS line.</t>
  </si>
  <si>
    <t>Transportation Energy Use</t>
  </si>
  <si>
    <t>ICCT</t>
  </si>
  <si>
    <t>All On-Road Passenger Modes (Psgr LDVs, Psgr HDVs, Psgr Mtrbk)</t>
  </si>
  <si>
    <t>All On-Road Freight Modes (Frgt LDVs, Frgt HDVs, Frgt Mtrbk)</t>
  </si>
  <si>
    <t>In the EPS and ICCT, we use three-wheeled motorbikes as freight motorbikes.  In IESS, on-road modes aren't disaggregated by vehicle type, and most three-wheeled motorbikes</t>
  </si>
  <si>
    <t>are likely in the passengers section, not the freight section, so IESS may be slightly low.</t>
  </si>
  <si>
    <t>2-Wheel &amp; 3-Wheel Vehicles (EPS Motorbikes)</t>
  </si>
  <si>
    <t>Aviation</t>
  </si>
  <si>
    <t>Buses (Passenger HDVs)</t>
  </si>
  <si>
    <t>Freight Rail</t>
  </si>
  <si>
    <t>Passenger LDVs</t>
  </si>
  <si>
    <t>Freight LDVs</t>
  </si>
  <si>
    <t>Passenger Rail</t>
  </si>
  <si>
    <t>Electricity Demand</t>
  </si>
  <si>
    <t>^may include captive generators</t>
  </si>
  <si>
    <t>Electricity Capacity by Type</t>
  </si>
  <si>
    <t>coal</t>
  </si>
  <si>
    <t>natural gas</t>
  </si>
  <si>
    <t>nuclear</t>
  </si>
  <si>
    <t>hydro</t>
  </si>
  <si>
    <t>wind</t>
  </si>
  <si>
    <t>solar</t>
  </si>
  <si>
    <t>biomass</t>
  </si>
  <si>
    <t>geothermal</t>
  </si>
  <si>
    <t>petroleum</t>
  </si>
  <si>
    <t>EIA capacity numbers might include capacity used to generate electricity used on-site at industrial facilities.  All such capacity is coal.</t>
  </si>
  <si>
    <t>Electricity Generation by Type</t>
  </si>
  <si>
    <t>Electricity used on-site (all of which is from coal) is included in IESS and might be included in EIA.  It is not included in EPS.</t>
  </si>
  <si>
    <t>Non-Ship Psgr-km traveled (LDVs, HDVs, aircraft, rail, mtrbk)</t>
  </si>
  <si>
    <t>EPS treats all three-wheeled vehicles as freight motorbikes, even though most in fact carry passengers in India.  This means EPS psgr-km may be slightly low.</t>
  </si>
  <si>
    <t>Non-Ship Frgt ton-km traveled (LDVs, HDVs, aircraft, rail, mtrbk)</t>
  </si>
  <si>
    <t>EPS treats all three-wheeled vehicles as freight motorbikes, even though most in fact carry passengers in India.  This means EPS frgt ton-km may be slightly high.</t>
  </si>
  <si>
    <t>CO2e Emissions</t>
  </si>
  <si>
    <t>CO2 Emissions</t>
  </si>
  <si>
    <t>Industrial Fuel Use for Energy Purposes before CCS and Methane Capture[electricity if,natural gas and petroleum systems]</t>
  </si>
  <si>
    <t>Industrial Fuel Use for Energy Purposes before CCS and Methane Capture[electricity if,iron and steel]</t>
  </si>
  <si>
    <t>Industrial Fuel Use for Energy Purposes before CCS and Methane Capture[electricity if,chemicals]</t>
  </si>
  <si>
    <t>Industrial Fuel Use for Energy Purposes before CCS and Methane Capture[electricity if,waste management]</t>
  </si>
  <si>
    <t>Industrial Fuel Use for Energy Purposes before CCS and Methane Capture[electricity if,agriculture]</t>
  </si>
  <si>
    <t>Industrial Fuel Use for Energy Purposes before CCS and Methane Capture[electricity if,other industries]</t>
  </si>
  <si>
    <t>Industrial Fuel Use for Energy Purposes before CCS and Methane Capture[hard coal if,cement and other carbonates]</t>
  </si>
  <si>
    <t>Industrial Fuel Use for Energy Purposes before CCS and Methane Capture[hard coal if,natural gas and petroleum systems]</t>
  </si>
  <si>
    <t>Industrial Fuel Use for Energy Purposes before CCS and Methane Capture[hard coal if,iron and steel]</t>
  </si>
  <si>
    <t>Industrial Fuel Use for Energy Purposes before CCS and Methane Capture[hard coal if,chemicals]</t>
  </si>
  <si>
    <t>Industrial Fuel Use for Energy Purposes before CCS and Methane Capture[hard coal if,waste management]</t>
  </si>
  <si>
    <t>Industrial Fuel Use for Energy Purposes before CCS and Methane Capture[hard coal if,agriculture]</t>
  </si>
  <si>
    <t>Industrial Fuel Use for Energy Purposes before CCS and Methane Capture[hard coal if,other industries]</t>
  </si>
  <si>
    <t>Industrial Fuel Use for Energy Purposes before CCS and Methane Capture[natural gas if,cement and other carbonates]</t>
  </si>
  <si>
    <t>Industrial Fuel Use for Energy Purposes before CCS and Methane Capture[natural gas if,natural gas and petroleum systems]</t>
  </si>
  <si>
    <t>Industrial Fuel Use for Energy Purposes before CCS and Methane Capture[natural gas if,iron and steel]</t>
  </si>
  <si>
    <t>Industrial Fuel Use for Energy Purposes before CCS and Methane Capture[natural gas if,chemicals]</t>
  </si>
  <si>
    <t>Industrial Fuel Use for Energy Purposes before CCS and Methane Capture[natural gas if,waste management]</t>
  </si>
  <si>
    <t>Industrial Fuel Use for Energy Purposes before CCS and Methane Capture[natural gas if,agriculture]</t>
  </si>
  <si>
    <t>Industrial Fuel Use for Energy Purposes before CCS and Methane Capture[natural gas if,other industries]</t>
  </si>
  <si>
    <t>Industrial Fuel Use for Energy Purposes before CCS and Methane Capture[biomass if,cement and other carbonates]</t>
  </si>
  <si>
    <t>Industrial Fuel Use for Energy Purposes before CCS and Methane Capture[biomass if,natural gas and petroleum systems]</t>
  </si>
  <si>
    <t>Industrial Fuel Use for Energy Purposes before CCS and Methane Capture[biomass if,iron and steel]</t>
  </si>
  <si>
    <t>Industrial Fuel Use for Energy Purposes before CCS and Methane Capture[biomass if,chemicals]</t>
  </si>
  <si>
    <t>Industrial Fuel Use for Energy Purposes before CCS and Methane Capture[biomass if,waste management]</t>
  </si>
  <si>
    <t>Industrial Fuel Use for Energy Purposes before CCS and Methane Capture[biomass if,agriculture]</t>
  </si>
  <si>
    <t>Industrial Fuel Use for Energy Purposes before CCS and Methane Capture[biomass if,other industries]</t>
  </si>
  <si>
    <t>Industrial Fuel Use for Energy Purposes before CCS and Methane Capture[petroleum diesel if,cement and other carbonates]</t>
  </si>
  <si>
    <t>Industrial Fuel Use for Energy Purposes before CCS and Methane Capture[petroleum diesel if,natural gas and petroleum systems]</t>
  </si>
  <si>
    <t>Industrial Fuel Use for Energy Purposes before CCS and Methane Capture[petroleum diesel if,iron and steel]</t>
  </si>
  <si>
    <t>Industrial Fuel Use for Energy Purposes before CCS and Methane Capture[petroleum diesel if,chemicals]</t>
  </si>
  <si>
    <t>Industrial Fuel Use for Energy Purposes before CCS and Methane Capture[petroleum diesel if,waste management]</t>
  </si>
  <si>
    <t>Industrial Fuel Use for Energy Purposes before CCS and Methane Capture[petroleum diesel if,agriculture]</t>
  </si>
  <si>
    <t>Industrial Fuel Use for Energy Purposes before CCS and Methane Capture[petroleum diesel if,other industries]</t>
  </si>
  <si>
    <t>Industrial Fuel Use for Energy Purposes before CCS and Methane Capture[heat if,cement and other carbonates]</t>
  </si>
  <si>
    <t>Industrial Fuel Use for Energy Purposes before CCS and Methane Capture[heat if,natural gas and petroleum systems]</t>
  </si>
  <si>
    <t>Industrial Fuel Use for Energy Purposes before CCS and Methane Capture[heat if,iron and steel]</t>
  </si>
  <si>
    <t>Industrial Fuel Use for Energy Purposes before CCS and Methane Capture[heat if,chemicals]</t>
  </si>
  <si>
    <t>Industrial Fuel Use for Energy Purposes before CCS and Methane Capture[heat if,waste management]</t>
  </si>
  <si>
    <t>Industrial Fuel Use for Energy Purposes before CCS and Methane Capture[heat if,agriculture]</t>
  </si>
  <si>
    <t>Industrial Fuel Use for Energy Purposes before CCS and Methane Capture[heat if,other industries]</t>
  </si>
  <si>
    <t>BIFUbC BAU Industrial Fuel Use before CCS[cement and other carbonates,hard coal if]</t>
  </si>
  <si>
    <t>BIFUbC BAU Industrial Fuel Use before CCS[cement and other carbonates,natural gas if]</t>
  </si>
  <si>
    <t>BIFUbC BAU Industrial Fuel Use before CCS[cement and other carbonates,biomass if]</t>
  </si>
  <si>
    <t>BIFUbC BAU Industrial Fuel Use before CCS[cement and other carbonates,petroleum diesel if]</t>
  </si>
  <si>
    <t>BIFUbC BAU Industrial Fuel Use before CCS[cement and other carbonates,heat if]</t>
  </si>
  <si>
    <t>BIFUbC BAU Industrial Fuel Use before CCS[natural gas and petroleum systems,electricity if]</t>
  </si>
  <si>
    <t>BIFUbC BAU Industrial Fuel Use before CCS[natural gas and petroleum systems,hard coal if]</t>
  </si>
  <si>
    <t>BIFUbC BAU Industrial Fuel Use before CCS[natural gas and petroleum systems,natural gas if]</t>
  </si>
  <si>
    <t>BIFUbC BAU Industrial Fuel Use before CCS[natural gas and petroleum systems,biomass if]</t>
  </si>
  <si>
    <t>BIFUbC BAU Industrial Fuel Use before CCS[natural gas and petroleum systems,petroleum diesel if]</t>
  </si>
  <si>
    <t>BIFUbC BAU Industrial Fuel Use before CCS[natural gas and petroleum systems,heat if]</t>
  </si>
  <si>
    <t>BIFUbC BAU Industrial Fuel Use before CCS[iron and steel,electricity if]</t>
  </si>
  <si>
    <t>BIFUbC BAU Industrial Fuel Use before CCS[iron and steel,hard coal if]</t>
  </si>
  <si>
    <t>BIFUbC BAU Industrial Fuel Use before CCS[iron and steel,natural gas if]</t>
  </si>
  <si>
    <t>BIFUbC BAU Industrial Fuel Use before CCS[iron and steel,biomass if]</t>
  </si>
  <si>
    <t>BIFUbC BAU Industrial Fuel Use before CCS[iron and steel,petroleum diesel if]</t>
  </si>
  <si>
    <t>BIFUbC BAU Industrial Fuel Use before CCS[iron and steel,heat if]</t>
  </si>
  <si>
    <t>BIFUbC BAU Industrial Fuel Use before CCS[chemicals,electricity if]</t>
  </si>
  <si>
    <t>BIFUbC BAU Industrial Fuel Use before CCS[chemicals,hard coal if]</t>
  </si>
  <si>
    <t>BIFUbC BAU Industrial Fuel Use before CCS[chemicals,natural gas if]</t>
  </si>
  <si>
    <t>BIFUbC BAU Industrial Fuel Use before CCS[chemicals,biomass if]</t>
  </si>
  <si>
    <t>BIFUbC BAU Industrial Fuel Use before CCS[chemicals,petroleum diesel if]</t>
  </si>
  <si>
    <t>BIFUbC BAU Industrial Fuel Use before CCS[chemicals,heat if]</t>
  </si>
  <si>
    <t>BIFUbC BAU Industrial Fuel Use before CCS[waste management,electricity if]</t>
  </si>
  <si>
    <t>BIFUbC BAU Industrial Fuel Use before CCS[waste management,hard coal if]</t>
  </si>
  <si>
    <t>BIFUbC BAU Industrial Fuel Use before CCS[waste management,natural gas if]</t>
  </si>
  <si>
    <t>BIFUbC BAU Industrial Fuel Use before CCS[waste management,biomass if]</t>
  </si>
  <si>
    <t>BIFUbC BAU Industrial Fuel Use before CCS[waste management,petroleum diesel if]</t>
  </si>
  <si>
    <t>BIFUbC BAU Industrial Fuel Use before CCS[waste management,heat if]</t>
  </si>
  <si>
    <t>BIFUbC BAU Industrial Fuel Use before CCS[agriculture,electricity if]</t>
  </si>
  <si>
    <t>BIFUbC BAU Industrial Fuel Use before CCS[agriculture,hard coal if]</t>
  </si>
  <si>
    <t>BIFUbC BAU Industrial Fuel Use before CCS[agriculture,natural gas if]</t>
  </si>
  <si>
    <t>BIFUbC BAU Industrial Fuel Use before CCS[agriculture,biomass if]</t>
  </si>
  <si>
    <t>BIFUbC BAU Industrial Fuel Use before CCS[agriculture,petroleum diesel if]</t>
  </si>
  <si>
    <t>BIFUbC BAU Industrial Fuel Use before CCS[agriculture,heat if]</t>
  </si>
  <si>
    <t>BIFUbC BAU Industrial Fuel Use before CCS[other industries,electricity if]</t>
  </si>
  <si>
    <t>BIFUbC BAU Industrial Fuel Use before CCS[other industries,hard coal if]</t>
  </si>
  <si>
    <t>BIFUbC BAU Industrial Fuel Use before CCS[other industries,natural gas if]</t>
  </si>
  <si>
    <t>BIFUbC BAU Industrial Fuel Use before CCS[other industries,biomass if]</t>
  </si>
  <si>
    <t>BIFUbC BAU Industrial Fuel Use before CCS[other industries,petroleum diesel if]</t>
  </si>
  <si>
    <t>BIFUbC BAU Industrial Fuel Use before CCS[other industries,heat if]</t>
  </si>
  <si>
    <t>Transportation Sector Energy Use</t>
  </si>
  <si>
    <t>Electricity Demand (not including distributed electricity)</t>
  </si>
  <si>
    <t>Total Electricity Demand</t>
  </si>
  <si>
    <t>BAU Distributed Electricity Generation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</si>
  <si>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</si>
  <si>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</si>
  <si>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</si>
  <si>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</si>
  <si>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</si>
  <si>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</si>
  <si>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</si>
  <si>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</si>
  <si>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</si>
  <si>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</si>
  <si>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</si>
  <si>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</si>
  <si>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</si>
  <si>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</si>
  <si>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</si>
  <si>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</si>
  <si>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</si>
  <si>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</si>
  <si>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</si>
  <si>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</si>
  <si>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</si>
  <si>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</si>
  <si>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</si>
  <si>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</si>
  <si>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</si>
  <si>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</si>
  <si>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</si>
  <si>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</si>
  <si>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</si>
  <si>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</si>
  <si>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</si>
  <si>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</si>
  <si>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</si>
  <si>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</si>
  <si>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</si>
  <si>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</si>
  <si>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</si>
  <si>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</si>
  <si>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Electricity Generation Capacity</t>
  </si>
  <si>
    <t>Electricity Generation</t>
  </si>
  <si>
    <t>BAU Cargo Distance Travelled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</si>
  <si>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</si>
  <si>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</si>
  <si>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</si>
  <si>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</si>
  <si>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</si>
  <si>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</si>
  <si>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</si>
  <si>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</si>
  <si>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</si>
  <si>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</si>
  <si>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</si>
  <si>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Total CO2e Emissions</t>
  </si>
  <si>
    <t>Output Total CO2e Emissions</t>
  </si>
  <si>
    <t>Total CO2 Emissions</t>
  </si>
  <si>
    <t>Output Total CO2 Emissions</t>
  </si>
  <si>
    <t>Sector/fuel</t>
  </si>
  <si>
    <t>Residential</t>
  </si>
  <si>
    <t xml:space="preserve">    Liquids</t>
  </si>
  <si>
    <t xml:space="preserve">    Natural gas</t>
  </si>
  <si>
    <t xml:space="preserve">    Coal</t>
  </si>
  <si>
    <t xml:space="preserve">    Electricity</t>
  </si>
  <si>
    <t xml:space="preserve">    Renewables</t>
  </si>
  <si>
    <t xml:space="preserve">    Total</t>
  </si>
  <si>
    <t>Commercial</t>
  </si>
  <si>
    <t>Industrial</t>
  </si>
  <si>
    <t>Transportation</t>
  </si>
  <si>
    <t>All end-use sectors</t>
  </si>
  <si>
    <t xml:space="preserve">        Delivered energy</t>
  </si>
  <si>
    <t xml:space="preserve">    Electricity-related losses</t>
  </si>
  <si>
    <t xml:space="preserve">    Discrepancy</t>
  </si>
  <si>
    <t>Electric power a/</t>
  </si>
  <si>
    <t xml:space="preserve">    Nuclear</t>
  </si>
  <si>
    <t>Total energy consumption</t>
  </si>
  <si>
    <t>Region</t>
  </si>
  <si>
    <t>OECD</t>
  </si>
  <si>
    <t>Non-OECD</t>
  </si>
  <si>
    <t>Total World</t>
  </si>
  <si>
    <t>inf</t>
  </si>
  <si>
    <t>Residential Energy Demand</t>
  </si>
  <si>
    <t>Outputs</t>
  </si>
  <si>
    <t>Energy produced and required</t>
  </si>
  <si>
    <t>TWh</t>
  </si>
  <si>
    <t>Vector</t>
  </si>
  <si>
    <t>Name</t>
  </si>
  <si>
    <t>Column1</t>
  </si>
  <si>
    <t>H.01</t>
  </si>
  <si>
    <t>Residential Heating and cooling</t>
  </si>
  <si>
    <t>L.01</t>
  </si>
  <si>
    <t>Domestic Lighting &amp; appliances</t>
  </si>
  <si>
    <t>V.01</t>
  </si>
  <si>
    <t>Electricity (delivered to end user)</t>
  </si>
  <si>
    <t>V.01b</t>
  </si>
  <si>
    <t>Back up Electricity delivered to the user</t>
  </si>
  <si>
    <t>V.04</t>
  </si>
  <si>
    <t>Liquid hydrocarbons</t>
  </si>
  <si>
    <t>V.16</t>
  </si>
  <si>
    <t>Solar Thermal</t>
  </si>
  <si>
    <t>X.01</t>
  </si>
  <si>
    <t>Conversion losses</t>
  </si>
  <si>
    <t>Total</t>
  </si>
  <si>
    <t>Commercial Energy Demand</t>
  </si>
  <si>
    <t>H.02</t>
  </si>
  <si>
    <t>Commercial Heating and cooling</t>
  </si>
  <si>
    <t>L.02</t>
  </si>
  <si>
    <t>Commercial Lighting &amp; Appliances</t>
  </si>
  <si>
    <t>Industry Energy Demand</t>
  </si>
  <si>
    <t>Energy produced and required -Industry</t>
  </si>
  <si>
    <t>2007</t>
  </si>
  <si>
    <t>2012</t>
  </si>
  <si>
    <t>2017</t>
  </si>
  <si>
    <t>2022</t>
  </si>
  <si>
    <t>2027</t>
  </si>
  <si>
    <t>2032</t>
  </si>
  <si>
    <t>2037</t>
  </si>
  <si>
    <t>2042</t>
  </si>
  <si>
    <t>2047</t>
  </si>
  <si>
    <t>2052</t>
  </si>
  <si>
    <t>I.01</t>
  </si>
  <si>
    <t>Industry</t>
  </si>
  <si>
    <t>V.03</t>
  </si>
  <si>
    <t>Solid hydrocarbons</t>
  </si>
  <si>
    <t>v.04</t>
  </si>
  <si>
    <t>v.05</t>
  </si>
  <si>
    <t>Gaseous hydrocarbons</t>
  </si>
  <si>
    <t>Agriculture Energy Demand</t>
  </si>
  <si>
    <t>Energy produced and required - Agriculture</t>
  </si>
  <si>
    <t>D.01</t>
  </si>
  <si>
    <t>Pumps&amp; Tractors</t>
  </si>
  <si>
    <t>V.11</t>
  </si>
  <si>
    <t>Off Grid Renewables</t>
  </si>
  <si>
    <t>Passenger Transportation Energy Demand</t>
  </si>
  <si>
    <t>Energy produced and required - Total Passenger Transport</t>
  </si>
  <si>
    <t>T.01</t>
  </si>
  <si>
    <t>Road transport</t>
  </si>
  <si>
    <t>T.02</t>
  </si>
  <si>
    <t>Rail transport</t>
  </si>
  <si>
    <t>T.03</t>
  </si>
  <si>
    <t>Domestic aviation</t>
  </si>
  <si>
    <t>V.05</t>
  </si>
  <si>
    <t>V.12</t>
  </si>
  <si>
    <t>H2</t>
  </si>
  <si>
    <t>Freight Transportation Energy Demand</t>
  </si>
  <si>
    <t>Energy produced and required - Total Domestic Freight</t>
  </si>
  <si>
    <t>Passenger Travel Demand</t>
  </si>
  <si>
    <t>Total Passenger Transport Demand</t>
  </si>
  <si>
    <t>Billion Passenger Km Year</t>
  </si>
  <si>
    <t>Trajectory</t>
  </si>
  <si>
    <t>Comment</t>
  </si>
  <si>
    <t>BAU Level</t>
  </si>
  <si>
    <t>10% less than BAU by 2052</t>
  </si>
  <si>
    <t>20% less than BAU by 2052</t>
  </si>
  <si>
    <t>25% less than BAU by 2052</t>
  </si>
  <si>
    <t>Chosen</t>
  </si>
  <si>
    <t>Freight Travel Demand</t>
  </si>
  <si>
    <t>Total Freight Transport Demand</t>
  </si>
  <si>
    <t>BT-KM</t>
  </si>
  <si>
    <t>BAU</t>
  </si>
  <si>
    <t>10% less</t>
  </si>
  <si>
    <t>15% less</t>
  </si>
  <si>
    <t>20% less</t>
  </si>
  <si>
    <t>Adjustment factor:</t>
  </si>
  <si>
    <t>Emissions by sector</t>
  </si>
  <si>
    <t>Sector</t>
  </si>
  <si>
    <t>I</t>
  </si>
  <si>
    <t>Hydrocarbon fuel power generation</t>
  </si>
  <si>
    <t>II</t>
  </si>
  <si>
    <t>Nuclear power generation</t>
  </si>
  <si>
    <t>III</t>
  </si>
  <si>
    <t>Hydro Electric Power Generation</t>
  </si>
  <si>
    <t>IV</t>
  </si>
  <si>
    <t>National  renewable power generation</t>
  </si>
  <si>
    <t>V</t>
  </si>
  <si>
    <t>Bioenergy</t>
  </si>
  <si>
    <t>VI</t>
  </si>
  <si>
    <t>Waste</t>
  </si>
  <si>
    <t>VII</t>
  </si>
  <si>
    <t>Electricity distribution, storage, and balancing</t>
  </si>
  <si>
    <t>IX</t>
  </si>
  <si>
    <t>Stress</t>
  </si>
  <si>
    <t>X</t>
  </si>
  <si>
    <t>Buildings</t>
  </si>
  <si>
    <t>XI</t>
  </si>
  <si>
    <t>XII</t>
  </si>
  <si>
    <t>Transport</t>
  </si>
  <si>
    <t>XIII</t>
  </si>
  <si>
    <t>Cooking</t>
  </si>
  <si>
    <t>XIV</t>
  </si>
  <si>
    <t>Agriculture</t>
  </si>
  <si>
    <t>XV</t>
  </si>
  <si>
    <t>Fossil fuel production</t>
  </si>
  <si>
    <t>XVI</t>
  </si>
  <si>
    <t>Telecom</t>
  </si>
  <si>
    <t>XVII</t>
  </si>
  <si>
    <t>Transfer</t>
  </si>
  <si>
    <t>Total Emissions in MT CO2</t>
  </si>
  <si>
    <t>Population</t>
  </si>
  <si>
    <t>Emissions/capita</t>
  </si>
  <si>
    <t>tons/capita</t>
  </si>
  <si>
    <t>Electricity grid (net of distribution losses)</t>
  </si>
  <si>
    <t>V.02</t>
  </si>
  <si>
    <t>Electricity (supplied to grid)</t>
  </si>
  <si>
    <t>Total electricity grid</t>
  </si>
  <si>
    <t>Losses</t>
  </si>
  <si>
    <t>Net Electricity Supply</t>
  </si>
  <si>
    <t>Demand (For charting)</t>
  </si>
  <si>
    <t>Z.01</t>
  </si>
  <si>
    <t>Unallocated</t>
  </si>
  <si>
    <t>Net balance (should be zero!)</t>
  </si>
  <si>
    <t>Electricity Capacity (utility only)</t>
  </si>
  <si>
    <t>GW installed capacity</t>
  </si>
  <si>
    <t>I.a</t>
  </si>
  <si>
    <t>Gas Power Stations</t>
  </si>
  <si>
    <t>I.b</t>
  </si>
  <si>
    <t>Coal power stations</t>
  </si>
  <si>
    <t>I.c</t>
  </si>
  <si>
    <t>Carbon Capture Storage (CCS)</t>
  </si>
  <si>
    <t>I.d</t>
  </si>
  <si>
    <t>Electricity Balancing Requirement</t>
  </si>
  <si>
    <t>I.e</t>
  </si>
  <si>
    <t>Back up electricity by diesel</t>
  </si>
  <si>
    <t>Nuclear power</t>
  </si>
  <si>
    <t>Hydro Power Generation</t>
  </si>
  <si>
    <t>IV.a</t>
  </si>
  <si>
    <t>Solar PV</t>
  </si>
  <si>
    <t>IV.b</t>
  </si>
  <si>
    <t>Solar CSP</t>
  </si>
  <si>
    <t>IV.c.1</t>
  </si>
  <si>
    <t>Onshore Wind</t>
  </si>
  <si>
    <t>IV.c.2</t>
  </si>
  <si>
    <t>Offshore Wind</t>
  </si>
  <si>
    <t>IV.d</t>
  </si>
  <si>
    <t>Small Hydro</t>
  </si>
  <si>
    <t>IV.e</t>
  </si>
  <si>
    <t>Distributed Solar PV</t>
  </si>
  <si>
    <t>V.a</t>
  </si>
  <si>
    <t>Biomass</t>
  </si>
  <si>
    <t>VI.a</t>
  </si>
  <si>
    <t>Waste to Electricity</t>
  </si>
  <si>
    <t>VII.c</t>
  </si>
  <si>
    <t>Standby / peaking gas</t>
  </si>
  <si>
    <t>TWh/year</t>
  </si>
  <si>
    <t>Fossil Fuel Based Electricity</t>
  </si>
  <si>
    <t>Hydro and Nuclear</t>
  </si>
  <si>
    <t>Biomass Based Electricity&amp; Biogas</t>
  </si>
  <si>
    <t>Renewable Based Electricity</t>
  </si>
  <si>
    <t>VII.a</t>
  </si>
  <si>
    <t>Electricity imports</t>
  </si>
  <si>
    <t>Total generation supplied to grid</t>
  </si>
  <si>
    <t>Overgeneration</t>
  </si>
  <si>
    <t>Share of Renewables</t>
  </si>
  <si>
    <t>Electricity exports</t>
  </si>
  <si>
    <t>Calculations</t>
  </si>
  <si>
    <t>Residential Cooking Energy Demand</t>
  </si>
  <si>
    <t>M.01</t>
  </si>
  <si>
    <t>Kerosene</t>
  </si>
  <si>
    <t>Biogas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</si>
  <si>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</si>
  <si>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</si>
  <si>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</si>
  <si>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</si>
  <si>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</si>
  <si>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</si>
  <si>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</si>
  <si>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</si>
  <si>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</si>
  <si>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</si>
  <si>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</si>
  <si>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</si>
  <si>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</si>
  <si>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</si>
  <si>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</si>
  <si>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India</t>
  </si>
  <si>
    <t>2W_3W</t>
  </si>
  <si>
    <t>Bus</t>
  </si>
  <si>
    <t>MHDT_HHDT</t>
  </si>
  <si>
    <t>LDV</t>
  </si>
  <si>
    <t>LHDT</t>
  </si>
  <si>
    <t>Industry Fuel Use for Energy</t>
  </si>
  <si>
    <t>Industry Fuel Use for All Purposes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</si>
  <si>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</si>
  <si>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</si>
  <si>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</si>
  <si>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</si>
  <si>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</si>
  <si>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</si>
  <si>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</si>
  <si>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</si>
  <si>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</si>
  <si>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</si>
  <si>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</si>
  <si>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</si>
  <si>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</si>
  <si>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</si>
  <si>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</si>
  <si>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</si>
  <si>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</si>
  <si>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</si>
  <si>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</si>
  <si>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</si>
  <si>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</si>
  <si>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</si>
  <si>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</si>
  <si>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</si>
  <si>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</si>
  <si>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</si>
  <si>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</si>
  <si>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</si>
  <si>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</si>
  <si>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</si>
  <si>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</si>
  <si>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</si>
  <si>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</si>
  <si>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</si>
  <si>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</si>
  <si>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</si>
  <si>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</si>
  <si>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</si>
  <si>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</si>
  <si>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</si>
  <si>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</si>
  <si>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</si>
  <si>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</si>
  <si>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</si>
  <si>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</si>
  <si>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</si>
  <si>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</si>
  <si>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</si>
  <si>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</si>
  <si>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</si>
  <si>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</si>
  <si>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</si>
  <si>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</si>
  <si>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</si>
  <si>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</si>
  <si>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</si>
  <si>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</si>
  <si>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</si>
  <si>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</si>
  <si>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</si>
  <si>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</si>
  <si>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</si>
  <si>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</si>
  <si>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</si>
  <si>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</si>
  <si>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</si>
  <si>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</si>
  <si>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</si>
  <si>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</si>
  <si>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</si>
  <si>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</si>
  <si>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</si>
  <si>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</si>
  <si>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</si>
  <si>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</si>
  <si>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</si>
  <si>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</si>
  <si>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</si>
  <si>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</si>
  <si>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</si>
  <si>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</si>
  <si>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</si>
  <si>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</si>
  <si>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</si>
  <si>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</si>
  <si>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</si>
  <si>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</si>
  <si>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</si>
  <si>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</si>
  <si>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</si>
  <si>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</si>
  <si>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</si>
  <si>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</si>
  <si>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</si>
  <si>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</si>
  <si>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</si>
  <si>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</si>
  <si>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</si>
  <si>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</si>
  <si>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</si>
  <si>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</si>
  <si>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</si>
  <si>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</si>
  <si>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</si>
  <si>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</si>
  <si>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</si>
  <si>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</si>
  <si>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</si>
  <si>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</si>
  <si>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</si>
  <si>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</si>
  <si>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</si>
  <si>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</si>
  <si>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</si>
  <si>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</si>
  <si>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</si>
  <si>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</si>
  <si>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</si>
  <si>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</si>
  <si>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</si>
  <si>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</si>
  <si>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</si>
  <si>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</si>
  <si>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</si>
  <si>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</si>
  <si>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</si>
  <si>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</si>
  <si>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</si>
  <si>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</si>
  <si>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</si>
  <si>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</si>
  <si>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</si>
  <si>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</si>
  <si>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</si>
  <si>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</si>
  <si>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</si>
  <si>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</si>
  <si>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</si>
  <si>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</si>
  <si>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</si>
  <si>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</si>
  <si>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</si>
  <si>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</si>
  <si>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</si>
  <si>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</si>
  <si>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</si>
  <si>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</si>
  <si>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</si>
  <si>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</si>
  <si>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</si>
  <si>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</si>
  <si>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</si>
  <si>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</si>
  <si>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</si>
  <si>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</si>
  <si>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</si>
  <si>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</si>
  <si>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</si>
  <si>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</si>
  <si>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</si>
  <si>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</si>
  <si>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</si>
  <si>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</si>
  <si>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</si>
  <si>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</si>
  <si>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</si>
  <si>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</si>
  <si>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</si>
  <si>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</si>
  <si>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</si>
  <si>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</si>
  <si>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</si>
  <si>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</si>
  <si>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</si>
  <si>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</si>
  <si>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</si>
  <si>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</si>
  <si>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</si>
  <si>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</si>
  <si>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</si>
  <si>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</si>
  <si>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</si>
  <si>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</si>
  <si>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</si>
  <si>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</si>
  <si>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</si>
  <si>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</si>
  <si>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</si>
  <si>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</si>
  <si>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</si>
  <si>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</si>
  <si>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</si>
  <si>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</si>
  <si>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</si>
  <si>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</si>
  <si>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</si>
  <si>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</si>
  <si>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</si>
  <si>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</si>
  <si>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</si>
  <si>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</si>
  <si>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</si>
  <si>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</si>
  <si>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</si>
  <si>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</si>
  <si>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</si>
  <si>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</si>
  <si>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</si>
  <si>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</si>
  <si>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</si>
  <si>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</si>
  <si>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</si>
  <si>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</si>
  <si>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</si>
  <si>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</si>
  <si>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</si>
  <si>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</si>
  <si>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</si>
  <si>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</si>
  <si>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</si>
  <si>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</si>
  <si>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</si>
  <si>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</si>
  <si>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</si>
  <si>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</si>
  <si>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</si>
  <si>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</si>
  <si>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</si>
  <si>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</si>
  <si>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</si>
  <si>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</si>
  <si>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</si>
  <si>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</si>
  <si>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</si>
  <si>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</si>
  <si>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</si>
  <si>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</si>
  <si>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</si>
  <si>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</si>
  <si>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</si>
  <si>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</si>
  <si>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</si>
  <si>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</si>
  <si>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</si>
  <si>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</si>
  <si>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</si>
  <si>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</si>
  <si>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</si>
  <si>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</si>
  <si>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</si>
  <si>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</si>
  <si>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</si>
  <si>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</si>
  <si>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</si>
  <si>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</si>
  <si>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</si>
  <si>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</si>
  <si>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</si>
  <si>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</si>
  <si>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</si>
  <si>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</si>
  <si>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</si>
  <si>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</si>
  <si>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</si>
  <si>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</si>
  <si>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</si>
  <si>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</si>
  <si>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</si>
  <si>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</si>
  <si>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</si>
  <si>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</si>
  <si>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</si>
  <si>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</si>
  <si>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</si>
  <si>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</si>
  <si>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</si>
  <si>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</si>
  <si>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</si>
  <si>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</si>
  <si>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</si>
  <si>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</si>
  <si>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</si>
  <si>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</si>
  <si>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</si>
  <si>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</si>
  <si>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</si>
  <si>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</si>
  <si>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</si>
  <si>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</si>
  <si>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</si>
  <si>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</si>
  <si>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</si>
  <si>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</si>
  <si>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</si>
  <si>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</si>
  <si>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</si>
  <si>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</si>
  <si>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</si>
  <si>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</si>
  <si>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</si>
  <si>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</si>
  <si>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</si>
  <si>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</si>
  <si>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</si>
  <si>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</si>
  <si>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</si>
  <si>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</si>
  <si>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</si>
  <si>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</si>
  <si>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</si>
  <si>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</si>
  <si>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</si>
  <si>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</si>
  <si>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</si>
  <si>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</si>
  <si>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</si>
  <si>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</si>
  <si>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</si>
  <si>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</si>
  <si>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</si>
  <si>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</si>
  <si>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</si>
  <si>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</si>
  <si>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</si>
  <si>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</si>
  <si>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</si>
  <si>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</si>
  <si>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</si>
  <si>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</si>
  <si>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</si>
  <si>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</si>
  <si>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</si>
  <si>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</si>
  <si>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</si>
  <si>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</si>
  <si>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</si>
  <si>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</si>
  <si>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</si>
  <si>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</si>
  <si>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</si>
  <si>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</si>
  <si>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</si>
  <si>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</si>
  <si>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</si>
  <si>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</si>
  <si>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</si>
  <si>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</si>
  <si>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</si>
  <si>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</si>
  <si>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</si>
  <si>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</si>
  <si>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</si>
  <si>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</si>
  <si>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</si>
  <si>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</si>
  <si>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</si>
  <si>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</si>
  <si>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</si>
  <si>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</si>
  <si>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</si>
  <si>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</si>
  <si>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</si>
  <si>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</si>
  <si>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</si>
  <si>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</si>
  <si>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</si>
  <si>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</si>
  <si>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</si>
  <si>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</si>
  <si>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</si>
  <si>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</si>
  <si>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</si>
  <si>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</si>
  <si>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</si>
  <si>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</si>
  <si>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</si>
  <si>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</si>
  <si>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</si>
  <si>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</si>
  <si>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</si>
  <si>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</si>
  <si>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</si>
  <si>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</si>
  <si>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</si>
  <si>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</si>
  <si>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</si>
  <si>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</si>
  <si>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</si>
  <si>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</si>
  <si>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</si>
  <si>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</si>
  <si>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</si>
  <si>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</si>
  <si>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</si>
  <si>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</si>
  <si>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</si>
  <si>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</si>
  <si>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</si>
  <si>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</si>
  <si>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</si>
  <si>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</si>
  <si>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</si>
  <si>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</si>
  <si>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</si>
  <si>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</si>
  <si>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</si>
  <si>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</si>
  <si>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</si>
  <si>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</si>
  <si>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</si>
  <si>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</si>
  <si>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</si>
  <si>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</si>
  <si>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</si>
  <si>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</si>
  <si>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</si>
  <si>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</si>
  <si>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</si>
  <si>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</si>
  <si>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</si>
  <si>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</si>
  <si>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</si>
  <si>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</si>
  <si>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</si>
  <si>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</si>
  <si>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</si>
  <si>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</si>
  <si>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</si>
  <si>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</si>
  <si>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</si>
  <si>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</si>
  <si>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</si>
  <si>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</si>
  <si>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</si>
  <si>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</si>
  <si>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</si>
  <si>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</si>
  <si>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</si>
  <si>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</si>
  <si>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</si>
  <si>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</si>
  <si>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</si>
  <si>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</si>
  <si>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International Energy Outlook 2019</t>
  </si>
  <si>
    <t>Release date: September 2019</t>
  </si>
  <si>
    <t>Table F14. Delivered energy consumption in India by end-use sector and fuel</t>
  </si>
  <si>
    <t>quadrillion Btu</t>
  </si>
  <si>
    <t>Average annual percent change 2018-2050</t>
  </si>
  <si>
    <t>Totals may not equal sum of components as a result of independent rounding.</t>
  </si>
  <si>
    <t>Sources: U.S. Energy Information Administration (EIA), World Energy Projection System Plus (2019), run r_190808_161601, and</t>
  </si>
  <si>
    <r>
      <t>Annual Energy Outlook 2019</t>
    </r>
    <r>
      <rPr>
        <sz val="9"/>
        <color theme="1"/>
        <rFont val="Calibri"/>
        <family val="2"/>
        <scheme val="minor"/>
      </rPr>
      <t>, (Washington, DC: January 2019), www.eia.gov/aeo</t>
    </r>
  </si>
  <si>
    <t>Table H2. World installed liquids-fired generating capacity by region and country</t>
  </si>
  <si>
    <t>gigawatts</t>
  </si>
  <si>
    <t>Average annual percent change, 2018-2050</t>
  </si>
  <si>
    <t xml:space="preserve"> OECD Americas</t>
  </si>
  <si>
    <t xml:space="preserve">  United States</t>
  </si>
  <si>
    <t xml:space="preserve">  Canada</t>
  </si>
  <si>
    <t xml:space="preserve">  Mexico and Chile</t>
  </si>
  <si>
    <t xml:space="preserve"> OECD Europe</t>
  </si>
  <si>
    <t xml:space="preserve"> OECD Asia</t>
  </si>
  <si>
    <t xml:space="preserve">  Japan</t>
  </si>
  <si>
    <t xml:space="preserve">  South Korea</t>
  </si>
  <si>
    <t xml:space="preserve">  Australia and New Zealand</t>
  </si>
  <si>
    <t xml:space="preserve"> Total OECD</t>
  </si>
  <si>
    <t xml:space="preserve"> Non-OECD Europe and Eurasia</t>
  </si>
  <si>
    <t xml:space="preserve">  Russia</t>
  </si>
  <si>
    <t xml:space="preserve">  Other Europe/Eurasia</t>
  </si>
  <si>
    <t xml:space="preserve"> Non-OECD Asia</t>
  </si>
  <si>
    <t xml:space="preserve">  China</t>
  </si>
  <si>
    <t xml:space="preserve">  India</t>
  </si>
  <si>
    <t xml:space="preserve">  Other Asia</t>
  </si>
  <si>
    <t xml:space="preserve"> Middle East</t>
  </si>
  <si>
    <t xml:space="preserve"> Africa</t>
  </si>
  <si>
    <t xml:space="preserve"> Non-OECD Americas</t>
  </si>
  <si>
    <t xml:space="preserve">  Brazil</t>
  </si>
  <si>
    <t xml:space="preserve">  Other Non-OECD Americas</t>
  </si>
  <si>
    <t xml:space="preserve"> Total Non-OECD</t>
  </si>
  <si>
    <t>Totals may not equal sum of components due to independent rounding.</t>
  </si>
  <si>
    <t>Table H3. World installed natural-gas-fired generating capacity by region and country</t>
  </si>
  <si>
    <t>Table H4. World installed coal-fired generating capacity by region and country</t>
  </si>
  <si>
    <t>Table H5. World installed nuclear generating capacity by region and country</t>
  </si>
  <si>
    <t>Table H7. World installed hydroelectric generating capacity by region and country</t>
  </si>
  <si>
    <t>Table H8. World installed wind-powered generating capacity by region and country</t>
  </si>
  <si>
    <t>Table H9. World installed geothermal generating capacity by region and country</t>
  </si>
  <si>
    <t>Table H10. World installed solar generating capacity by region and country</t>
  </si>
  <si>
    <t>Table H11. World installed other renewable generating capacity by region and country</t>
  </si>
  <si>
    <t>region</t>
  </si>
  <si>
    <t>Table H13. World net liquids-fired electricity generation by region and country</t>
  </si>
  <si>
    <t>billion kilowatthours</t>
  </si>
  <si>
    <t>Table H14. World net natural-gas-fired electricity generation by region and country</t>
  </si>
  <si>
    <t>Table H15. World net coal-fired electricity generation by region and country</t>
  </si>
  <si>
    <t>Table H16. World net nuclear electricity generation by region and country</t>
  </si>
  <si>
    <t>Table H18. World net hydroelectric electricity generation by region and country</t>
  </si>
  <si>
    <t>Table H19. World net wind-powered electricity generation by region and country</t>
  </si>
  <si>
    <t>Table H20. World net geothermal electricity generation by region and country</t>
  </si>
  <si>
    <t>Table H21. World net solar electricity generation by region and country</t>
  </si>
  <si>
    <t>Table H22. World net other renewable electricity generation by region and country</t>
  </si>
  <si>
    <t>Table A10. World carbon dioxide emissions by Region, Reference Case</t>
  </si>
  <si>
    <t>million metric tons carbon dioxide</t>
  </si>
  <si>
    <r>
      <rPr>
        <i/>
        <sz val="8"/>
        <color theme="1"/>
        <rFont val="Calibri"/>
        <family val="2"/>
        <scheme val="minor"/>
      </rPr>
      <t>Annual Energy Outlook 2019</t>
    </r>
    <r>
      <rPr>
        <sz val="8"/>
        <color theme="1"/>
        <rFont val="Calibri"/>
        <family val="2"/>
        <scheme val="minor"/>
      </rPr>
      <t>, (Washington, DC: January 2019), www.eia.gov/aeo</t>
    </r>
  </si>
  <si>
    <t>World Energy Outlook 2019</t>
  </si>
  <si>
    <t>Total primary demand</t>
  </si>
  <si>
    <t>Coal</t>
  </si>
  <si>
    <t>Oil</t>
  </si>
  <si>
    <t>Natural gas</t>
  </si>
  <si>
    <t>Nuclear</t>
  </si>
  <si>
    <t>Hydro</t>
  </si>
  <si>
    <t>Other renewables</t>
  </si>
  <si>
    <t>Power sector</t>
  </si>
  <si>
    <t>Other energy sector</t>
  </si>
  <si>
    <t xml:space="preserve">  Electricity</t>
  </si>
  <si>
    <t>Total final consumption</t>
  </si>
  <si>
    <t>Electricity</t>
  </si>
  <si>
    <t>Heat</t>
  </si>
  <si>
    <t>Biofuels</t>
  </si>
  <si>
    <t>Other fuels</t>
  </si>
  <si>
    <t xml:space="preserve">   Traditional biomass</t>
  </si>
  <si>
    <t>Other</t>
  </si>
  <si>
    <t xml:space="preserve">   Petrochem. feedstock</t>
  </si>
  <si>
    <t>Source: World Energy Outlook 2019</t>
  </si>
  <si>
    <t>Energy demand: India</t>
  </si>
  <si>
    <t>Electricity and CO2 emissions: India</t>
  </si>
  <si>
    <t>Total generation</t>
  </si>
  <si>
    <t>Renewables</t>
  </si>
  <si>
    <t>Wind</t>
  </si>
  <si>
    <t>Geothermal</t>
  </si>
  <si>
    <t>CSP</t>
  </si>
  <si>
    <t>Marine</t>
  </si>
  <si>
    <t>Total capacity</t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</si>
  <si>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</si>
  <si>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t>Final consumption</t>
  </si>
  <si>
    <t xml:space="preserve">  Transport</t>
  </si>
  <si>
    <t>Population (million)</t>
  </si>
  <si>
    <t>Share of World population</t>
  </si>
  <si>
    <t>GDP ($2018 billion, PPP)</t>
  </si>
  <si>
    <t>Share of World GDP</t>
  </si>
  <si>
    <t>GDP per capita ($2018, PPP)</t>
  </si>
  <si>
    <t>GDP ($2018 billion, MER)</t>
  </si>
  <si>
    <t>TPED/GDP (toe per $1000, PPP)</t>
  </si>
  <si>
    <t>TFC/GDP (toe per $1000, PPP)</t>
  </si>
  <si>
    <t>TPED per capita (toe)</t>
  </si>
  <si>
    <t>Mtoe to PJ</t>
  </si>
  <si>
    <t>IEA</t>
  </si>
  <si>
    <t>IEA - Electricity</t>
  </si>
  <si>
    <t>IEA (energy use only)</t>
  </si>
  <si>
    <t>Time</t>
  </si>
  <si>
    <t>NoSettings</t>
  </si>
  <si>
    <t>Industrial Fuel Use for Energy Purposes before CCS and Methane Capture[electricity if,cement and other carbonates]</t>
  </si>
  <si>
    <t>BIFUbC BAU Industrial Fuel Use before CCS[cement and other carbonates,electricity if]</t>
  </si>
  <si>
    <t>Transportation Sector Fuel Used[LDVs,passenger,battery electric vehicle,electricity tf]</t>
  </si>
  <si>
    <t>BDEQ BAU Electricity Output from Distributed Sources[urban residential,hard coal es]</t>
  </si>
  <si>
    <t>Electricity Generation Capacity by Type Including Distributed Generation[hard coal es]</t>
  </si>
  <si>
    <t>Electricity Generation by Type Including Distributed Generation[hard coal es]</t>
  </si>
  <si>
    <t>BAU Cargo Dist Transported[LDVs,passenger]</t>
  </si>
  <si>
    <t>Industrial Fuel Use for Energy Purposes before CCS and Methane Capture[electricity if,coal mining]</t>
  </si>
  <si>
    <t>Industrial Fuel Use for Energy Purposes before CCS and Methane Capture[hard coal if,coal mining]</t>
  </si>
  <si>
    <t>Industrial Fuel Use for Energy Purposes before CCS and Methane Capture[natural gas if,coal mining]</t>
  </si>
  <si>
    <t>Industrial Fuel Use for Energy Purposes before CCS and Methane Capture[biomass if,coal mining]</t>
  </si>
  <si>
    <t>Industrial Fuel Use for Energy Purposes before CCS and Methane Capture[petroleum diesel if,coal mining]</t>
  </si>
  <si>
    <t>Industrial Fuel Use for Energy Purposes before CCS and Methane Capture[heat if,coal mining]</t>
  </si>
  <si>
    <t>Industrial Fuel Use for Energy Purposes before CCS and Methane Capture[crude oil if,cement and other carbonates]</t>
  </si>
  <si>
    <t>Industrial Fuel Use for Energy Purposes before CCS and Methane Capture[crude oil if,natural gas and petroleum systems]</t>
  </si>
  <si>
    <t>Industrial Fuel Use for Energy Purposes before CCS and Methane Capture[crude oil if,iron and steel]</t>
  </si>
  <si>
    <t>Industrial Fuel Use for Energy Purposes before CCS and Methane Capture[crude oil if,chemicals]</t>
  </si>
  <si>
    <t>Industrial Fuel Use for Energy Purposes before CCS and Methane Capture[crude oil if,coal mining]</t>
  </si>
  <si>
    <t>Industrial Fuel Use for Energy Purposes before CCS and Methane Capture[crude oil if,waste management]</t>
  </si>
  <si>
    <t>Industrial Fuel Use for Energy Purposes before CCS and Methane Capture[crude oil if,agriculture]</t>
  </si>
  <si>
    <t>Industrial Fuel Use for Energy Purposes before CCS and Methane Capture[crude oil if,other industries]</t>
  </si>
  <si>
    <t>Industrial Fuel Use for Energy Purposes before CCS and Methane Capture[heavy or residual fuel oil if,cement and other carbonates]</t>
  </si>
  <si>
    <t>Industrial Fuel Use for Energy Purposes before CCS and Methane Capture[heavy or residual fuel oil if,natural gas and petroleum systems]</t>
  </si>
  <si>
    <t>Industrial Fuel Use for Energy Purposes before CCS and Methane Capture[heavy or residual fuel oil if,iron and steel]</t>
  </si>
  <si>
    <t>Industrial Fuel Use for Energy Purposes before CCS and Methane Capture[heavy or residual fuel oil if,chemicals]</t>
  </si>
  <si>
    <t>Industrial Fuel Use for Energy Purposes before CCS and Methane Capture[heavy or residual fuel oil if,coal mining]</t>
  </si>
  <si>
    <t>Industrial Fuel Use for Energy Purposes before CCS and Methane Capture[heavy or residual fuel oil if,waste management]</t>
  </si>
  <si>
    <t>Industrial Fuel Use for Energy Purposes before CCS and Methane Capture[heavy or residual fuel oil if,agriculture]</t>
  </si>
  <si>
    <t>Industrial Fuel Use for Energy Purposes before CCS and Methane Capture[heavy or residual fuel oil if,other industries]</t>
  </si>
  <si>
    <t>Industrial Fuel Use for Energy Purposes before CCS and Methane Capture[LPG propane or butane if,cement and other carbonates]</t>
  </si>
  <si>
    <t>Industrial Fuel Use for Energy Purposes before CCS and Methane Capture[LPG propane or butane if,natural gas and petroleum systems]</t>
  </si>
  <si>
    <t>Industrial Fuel Use for Energy Purposes before CCS and Methane Capture[LPG propane or butane if,iron and steel]</t>
  </si>
  <si>
    <t>Industrial Fuel Use for Energy Purposes before CCS and Methane Capture[LPG propane or butane if,chemicals]</t>
  </si>
  <si>
    <t>Industrial Fuel Use for Energy Purposes before CCS and Methane Capture[LPG propane or butane if,coal mining]</t>
  </si>
  <si>
    <t>Industrial Fuel Use for Energy Purposes before CCS and Methane Capture[LPG propane or butane if,waste management]</t>
  </si>
  <si>
    <t>Industrial Fuel Use for Energy Purposes before CCS and Methane Capture[LPG propane or butane if,agriculture]</t>
  </si>
  <si>
    <t>Industrial Fuel Use for Energy Purposes before CCS and Methane Capture[LPG propane or butane if,other industries]</t>
  </si>
  <si>
    <t>Industrial Fuel Use for Energy Purposes before CCS and Methane Capture[hydrogen if,cement and other carbonates]</t>
  </si>
  <si>
    <t>Industrial Fuel Use for Energy Purposes before CCS and Methane Capture[hydrogen if,natural gas and petroleum systems]</t>
  </si>
  <si>
    <t>Industrial Fuel Use for Energy Purposes before CCS and Methane Capture[hydrogen if,iron and steel]</t>
  </si>
  <si>
    <t>Industrial Fuel Use for Energy Purposes before CCS and Methane Capture[hydrogen if,chemicals]</t>
  </si>
  <si>
    <t>Industrial Fuel Use for Energy Purposes before CCS and Methane Capture[hydrogen if,coal mining]</t>
  </si>
  <si>
    <t>Industrial Fuel Use for Energy Purposes before CCS and Methane Capture[hydrogen if,waste management]</t>
  </si>
  <si>
    <t>Industrial Fuel Use for Energy Purposes before CCS and Methane Capture[hydrogen if,agriculture]</t>
  </si>
  <si>
    <t>Industrial Fuel Use for Energy Purposes before CCS and Methane Capture[hydrogen if,other industries]</t>
  </si>
  <si>
    <t>BIFUbC BAU Industrial Fuel Use before CCS[cement and other carbonates,crude oil if]</t>
  </si>
  <si>
    <t>BIFUbC BAU Industrial Fuel Use before CCS[cement and other carbonates,heavy or residual fuel oil if]</t>
  </si>
  <si>
    <t>BIFUbC BAU Industrial Fuel Use before CCS[cement and other carbonates,LPG propane or butane if]</t>
  </si>
  <si>
    <t>BIFUbC BAU Industrial Fuel Use before CCS[cement and other carbonates,hydrogen if]</t>
  </si>
  <si>
    <t>BIFUbC BAU Industrial Fuel Use before CCS[natural gas and petroleum systems,crude oil if]</t>
  </si>
  <si>
    <t>BIFUbC BAU Industrial Fuel Use before CCS[natural gas and petroleum systems,heavy or residual fuel oil if]</t>
  </si>
  <si>
    <t>BIFUbC BAU Industrial Fuel Use before CCS[natural gas and petroleum systems,LPG propane or butane if]</t>
  </si>
  <si>
    <t>BIFUbC BAU Industrial Fuel Use before CCS[natural gas and petroleum systems,hydrogen if]</t>
  </si>
  <si>
    <t>BIFUbC BAU Industrial Fuel Use before CCS[iron and steel,crude oil if]</t>
  </si>
  <si>
    <t>BIFUbC BAU Industrial Fuel Use before CCS[iron and steel,heavy or residual fuel oil if]</t>
  </si>
  <si>
    <t>BIFUbC BAU Industrial Fuel Use before CCS[iron and steel,LPG propane or butane if]</t>
  </si>
  <si>
    <t>BIFUbC BAU Industrial Fuel Use before CCS[iron and steel,hydrogen if]</t>
  </si>
  <si>
    <t>BIFUbC BAU Industrial Fuel Use before CCS[chemicals,crude oil if]</t>
  </si>
  <si>
    <t>BIFUbC BAU Industrial Fuel Use before CCS[chemicals,heavy or residual fuel oil if]</t>
  </si>
  <si>
    <t>BIFUbC BAU Industrial Fuel Use before CCS[chemicals,LPG propane or butane if]</t>
  </si>
  <si>
    <t>BIFUbC BAU Industrial Fuel Use before CCS[chemicals,hydrogen if]</t>
  </si>
  <si>
    <t>BIFUbC BAU Industrial Fuel Use before CCS[coal mining,electricity if]</t>
  </si>
  <si>
    <t>BIFUbC BAU Industrial Fuel Use before CCS[coal mining,hard coal if]</t>
  </si>
  <si>
    <t>BIFUbC BAU Industrial Fuel Use before CCS[coal mining,natural gas if]</t>
  </si>
  <si>
    <t>BIFUbC BAU Industrial Fuel Use before CCS[coal mining,biomass if]</t>
  </si>
  <si>
    <t>BIFUbC BAU Industrial Fuel Use before CCS[coal mining,petroleum diesel if]</t>
  </si>
  <si>
    <t>BIFUbC BAU Industrial Fuel Use before CCS[coal mining,heat if]</t>
  </si>
  <si>
    <t>BIFUbC BAU Industrial Fuel Use before CCS[coal mining,crude oil if]</t>
  </si>
  <si>
    <t>BIFUbC BAU Industrial Fuel Use before CCS[coal mining,heavy or residual fuel oil if]</t>
  </si>
  <si>
    <t>BIFUbC BAU Industrial Fuel Use before CCS[coal mining,LPG propane or butane if]</t>
  </si>
  <si>
    <t>BIFUbC BAU Industrial Fuel Use before CCS[coal mining,hydrogen if]</t>
  </si>
  <si>
    <t>BIFUbC BAU Industrial Fuel Use before CCS[waste management,crude oil if]</t>
  </si>
  <si>
    <t>BIFUbC BAU Industrial Fuel Use before CCS[waste management,heavy or residual fuel oil if]</t>
  </si>
  <si>
    <t>BIFUbC BAU Industrial Fuel Use before CCS[waste management,LPG propane or butane if]</t>
  </si>
  <si>
    <t>BIFUbC BAU Industrial Fuel Use before CCS[waste management,hydrogen if]</t>
  </si>
  <si>
    <t>BIFUbC BAU Industrial Fuel Use before CCS[agriculture,crude oil if]</t>
  </si>
  <si>
    <t>BIFUbC BAU Industrial Fuel Use before CCS[agriculture,heavy or residual fuel oil if]</t>
  </si>
  <si>
    <t>BIFUbC BAU Industrial Fuel Use before CCS[agriculture,LPG propane or butane if]</t>
  </si>
  <si>
    <t>BIFUbC BAU Industrial Fuel Use before CCS[agriculture,hydrogen if]</t>
  </si>
  <si>
    <t>BIFUbC BAU Industrial Fuel Use before CCS[other industries,crude oil if]</t>
  </si>
  <si>
    <t>BIFUbC BAU Industrial Fuel Use before CCS[other industries,heavy or residual fuel oil if]</t>
  </si>
  <si>
    <t>BIFUbC BAU Industrial Fuel Use before CCS[other industries,LPG propane or butane if]</t>
  </si>
  <si>
    <t>BIFUbC BAU Industrial Fuel Use before CCS[other industries,hydrogen if]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</si>
  <si>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</si>
  <si>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</si>
  <si>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</si>
  <si>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</si>
  <si>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</si>
  <si>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</si>
  <si>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</si>
  <si>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</si>
  <si>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</si>
  <si>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</si>
  <si>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</si>
  <si>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</si>
  <si>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</si>
  <si>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</si>
  <si>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</si>
  <si>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</si>
  <si>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</si>
  <si>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</si>
  <si>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</si>
  <si>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</si>
  <si>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</si>
  <si>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</si>
  <si>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</si>
  <si>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</si>
  <si>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</si>
  <si>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</si>
  <si>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</si>
  <si>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</si>
  <si>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</si>
  <si>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</si>
  <si>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</si>
  <si>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</si>
  <si>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</si>
  <si>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</si>
  <si>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</si>
  <si>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</si>
  <si>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</si>
  <si>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</si>
  <si>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</si>
  <si>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</si>
  <si>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</si>
  <si>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</si>
  <si>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</si>
  <si>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</si>
  <si>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</si>
  <si>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</si>
  <si>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</si>
  <si>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</si>
  <si>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</si>
  <si>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</si>
  <si>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</si>
  <si>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</si>
  <si>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</si>
  <si>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</si>
  <si>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</si>
  <si>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</si>
  <si>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</si>
  <si>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</si>
  <si>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</si>
  <si>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</si>
  <si>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</si>
  <si>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</si>
  <si>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</si>
  <si>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</si>
  <si>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</si>
  <si>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</si>
  <si>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</si>
  <si>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</si>
  <si>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</si>
  <si>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</si>
  <si>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</si>
  <si>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</si>
  <si>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</si>
  <si>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</si>
  <si>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</si>
  <si>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</si>
  <si>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</si>
  <si>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</si>
  <si>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</si>
  <si>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</si>
  <si>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</si>
  <si>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</si>
  <si>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</si>
  <si>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</si>
  <si>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</si>
  <si>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</si>
  <si>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</si>
  <si>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</si>
  <si>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</si>
  <si>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</si>
  <si>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</si>
  <si>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</si>
  <si>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</si>
  <si>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</si>
  <si>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</si>
  <si>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</si>
  <si>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</si>
  <si>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</si>
  <si>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</si>
  <si>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</si>
  <si>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</si>
  <si>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</si>
  <si>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</si>
  <si>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</si>
  <si>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</si>
  <si>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</si>
  <si>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</si>
  <si>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</si>
  <si>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</si>
  <si>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</si>
  <si>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</si>
  <si>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</si>
  <si>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</si>
  <si>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</si>
  <si>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</si>
  <si>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</si>
  <si>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</si>
  <si>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</si>
  <si>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</si>
  <si>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</si>
  <si>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</si>
  <si>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</si>
  <si>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</si>
  <si>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</si>
  <si>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</si>
  <si>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</si>
  <si>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</si>
  <si>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</si>
  <si>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</si>
  <si>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</si>
  <si>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</si>
  <si>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</si>
  <si>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</si>
  <si>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</si>
  <si>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</si>
  <si>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</si>
  <si>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</si>
  <si>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</si>
  <si>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</si>
  <si>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</si>
  <si>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</si>
  <si>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</si>
  <si>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</si>
  <si>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</si>
  <si>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</si>
  <si>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</si>
  <si>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</si>
  <si>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</si>
  <si>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</si>
  <si>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</si>
  <si>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</si>
  <si>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</si>
  <si>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</si>
  <si>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</si>
  <si>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</si>
  <si>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</si>
  <si>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</si>
  <si>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</si>
  <si>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</si>
  <si>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</si>
  <si>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</si>
  <si>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</si>
  <si>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</si>
  <si>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</si>
  <si>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</si>
  <si>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</si>
  <si>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</si>
  <si>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</si>
  <si>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</si>
  <si>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</si>
  <si>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</si>
  <si>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</si>
  <si>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</si>
  <si>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</si>
  <si>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</si>
  <si>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</si>
  <si>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</si>
  <si>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</si>
  <si>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</si>
  <si>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</si>
  <si>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</si>
  <si>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</si>
  <si>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</si>
  <si>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</si>
  <si>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</si>
  <si>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</si>
  <si>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</si>
  <si>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</si>
  <si>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</si>
  <si>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</si>
  <si>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</si>
  <si>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</si>
  <si>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</si>
  <si>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</si>
  <si>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</si>
  <si>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</si>
  <si>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</si>
  <si>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</si>
  <si>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</si>
  <si>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</si>
  <si>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</si>
  <si>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</si>
  <si>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</si>
  <si>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</si>
  <si>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</si>
  <si>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</si>
  <si>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</si>
  <si>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</si>
  <si>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</si>
  <si>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</si>
  <si>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</si>
  <si>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</si>
  <si>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</si>
  <si>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</si>
  <si>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</si>
  <si>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</si>
  <si>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</si>
  <si>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</si>
  <si>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</si>
  <si>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</si>
  <si>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</si>
  <si>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</si>
  <si>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</si>
  <si>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</si>
  <si>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</si>
  <si>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</si>
  <si>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</si>
  <si>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</si>
  <si>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</si>
  <si>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</si>
  <si>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</si>
  <si>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</si>
  <si>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</si>
  <si>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</si>
  <si>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</si>
  <si>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</si>
  <si>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</si>
  <si>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</si>
  <si>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</si>
  <si>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</si>
  <si>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</si>
  <si>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</si>
  <si>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</si>
  <si>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</si>
  <si>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</si>
  <si>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</si>
  <si>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</si>
  <si>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</si>
  <si>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</si>
  <si>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</si>
  <si>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</si>
  <si>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</si>
  <si>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</si>
  <si>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</si>
  <si>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</si>
  <si>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</si>
  <si>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</si>
  <si>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</si>
  <si>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</si>
  <si>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</si>
  <si>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</si>
  <si>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</si>
  <si>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</si>
  <si>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</si>
  <si>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</si>
  <si>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</si>
  <si>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</si>
  <si>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</si>
  <si>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</si>
  <si>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</si>
  <si>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</si>
  <si>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</si>
  <si>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</si>
  <si>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</si>
  <si>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</si>
  <si>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</si>
  <si>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</si>
  <si>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</si>
  <si>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</si>
  <si>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</si>
  <si>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</si>
  <si>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</si>
  <si>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</si>
  <si>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</si>
  <si>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</si>
  <si>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</si>
  <si>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</si>
  <si>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</si>
  <si>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</si>
  <si>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</si>
  <si>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</si>
  <si>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</si>
  <si>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</si>
  <si>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</si>
  <si>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</si>
  <si>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</si>
  <si>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</si>
  <si>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</si>
  <si>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</si>
  <si>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</si>
  <si>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</si>
  <si>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</si>
  <si>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</si>
  <si>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</si>
  <si>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</si>
  <si>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</si>
  <si>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</si>
  <si>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</si>
  <si>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</si>
  <si>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</si>
  <si>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</si>
  <si>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</si>
  <si>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</si>
  <si>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</si>
  <si>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</si>
  <si>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</si>
  <si>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</si>
  <si>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</si>
  <si>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</si>
  <si>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</si>
  <si>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</si>
  <si>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</si>
  <si>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</si>
  <si>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</si>
  <si>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</si>
  <si>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</si>
  <si>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</si>
  <si>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</si>
  <si>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</si>
  <si>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</si>
  <si>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</si>
  <si>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</si>
  <si>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</si>
  <si>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</si>
  <si>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</si>
  <si>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</si>
  <si>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</si>
  <si>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</si>
  <si>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</si>
  <si>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</si>
  <si>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</si>
  <si>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</si>
  <si>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</si>
  <si>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</si>
  <si>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</si>
  <si>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</si>
  <si>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</si>
  <si>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</si>
  <si>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</si>
  <si>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</si>
  <si>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</si>
  <si>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</si>
  <si>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</si>
  <si>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</si>
  <si>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</si>
  <si>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</si>
  <si>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</si>
  <si>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</si>
  <si>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</si>
  <si>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</si>
  <si>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</si>
  <si>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</si>
  <si>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</si>
  <si>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</si>
  <si>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</si>
  <si>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</si>
  <si>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</si>
  <si>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</si>
  <si>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</si>
  <si>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</si>
  <si>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</si>
  <si>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</si>
  <si>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</si>
  <si>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</si>
  <si>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</si>
  <si>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</si>
  <si>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</si>
  <si>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</si>
  <si>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</si>
  <si>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</si>
  <si>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</si>
  <si>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</si>
  <si>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</si>
  <si>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</si>
  <si>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</si>
  <si>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</si>
  <si>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</si>
  <si>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</si>
  <si>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</si>
  <si>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</si>
  <si>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</si>
  <si>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</si>
  <si>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</si>
  <si>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</si>
  <si>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</si>
  <si>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</si>
  <si>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</si>
  <si>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</si>
  <si>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</si>
  <si>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</si>
  <si>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</si>
  <si>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</si>
  <si>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</si>
  <si>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</si>
  <si>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</si>
  <si>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</si>
  <si>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</si>
  <si>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</si>
  <si>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</si>
  <si>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</si>
  <si>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</si>
  <si>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</si>
  <si>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</si>
  <si>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</si>
  <si>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</si>
  <si>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</si>
  <si>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</si>
  <si>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</si>
  <si>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</si>
  <si>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</si>
  <si>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</si>
  <si>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</si>
  <si>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</si>
  <si>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</si>
  <si>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</si>
  <si>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</si>
  <si>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</si>
  <si>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</si>
  <si>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</si>
  <si>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ICCT - passenger LDV</t>
  </si>
  <si>
    <t>ICCT - passenger HDV</t>
  </si>
  <si>
    <t>ICCT - passenger aircraft</t>
  </si>
  <si>
    <t>ICCT - passenger rail</t>
  </si>
  <si>
    <t>ICCT - passenger motorbike</t>
  </si>
  <si>
    <t>EPS - passenger LDV</t>
  </si>
  <si>
    <t>EPS - passenger HDV</t>
  </si>
  <si>
    <t>EPS - passenger aircraft</t>
  </si>
  <si>
    <t>EPS - passenger rail</t>
  </si>
  <si>
    <t>Freight Loading</t>
  </si>
  <si>
    <t>Passenger Loading</t>
  </si>
  <si>
    <t>Modal Shares for Passenger Transport Demand</t>
  </si>
  <si>
    <t>Description</t>
  </si>
  <si>
    <t>Delta</t>
  </si>
  <si>
    <t>ROAD</t>
  </si>
  <si>
    <t>RAIL</t>
  </si>
  <si>
    <t>AIR</t>
  </si>
  <si>
    <t>Trajectory 1</t>
  </si>
  <si>
    <t>Submode</t>
  </si>
  <si>
    <t>BUS</t>
  </si>
  <si>
    <t>ONMI-BUS</t>
  </si>
  <si>
    <t>CAR</t>
  </si>
  <si>
    <t>2W</t>
  </si>
  <si>
    <t>3W</t>
  </si>
  <si>
    <t>TAXI</t>
  </si>
  <si>
    <t>IESS - passenger LDV</t>
  </si>
  <si>
    <t>IESS - passenger HDV</t>
  </si>
  <si>
    <t>IESS - passenger aircraft</t>
  </si>
  <si>
    <t>IESS - passenger rail</t>
  </si>
  <si>
    <t>EPS - freight aircraft</t>
  </si>
  <si>
    <t>EPS - freight rail</t>
  </si>
  <si>
    <t>EPS - freight road transport</t>
  </si>
  <si>
    <t>ICCT - freight road transport</t>
  </si>
  <si>
    <t>ICCT - freight rail</t>
  </si>
  <si>
    <t>IESS - freight road transport</t>
  </si>
  <si>
    <t>IESS - freight rail</t>
  </si>
  <si>
    <t>Capacity</t>
  </si>
  <si>
    <t>Scenario: Reference, Region: India, Capacity Types</t>
  </si>
  <si>
    <t>Branch: Transformation\Power_Generation\Processes</t>
  </si>
  <si>
    <t>Units: Thousand Megawatts</t>
  </si>
  <si>
    <t>Branches</t>
  </si>
  <si>
    <t>Diesel</t>
  </si>
  <si>
    <t>Wind PG</t>
  </si>
  <si>
    <t>Solar PG</t>
  </si>
  <si>
    <t>Natural Gas</t>
  </si>
  <si>
    <t>Waste to Energy</t>
  </si>
  <si>
    <t>Distributed Solar</t>
  </si>
  <si>
    <t>Energy Demand Final Units</t>
  </si>
  <si>
    <t>Scenario: Reference, All Regions, All Fuels</t>
  </si>
  <si>
    <t>Branch: Demand</t>
  </si>
  <si>
    <t>Units: Thousand Petajoules</t>
  </si>
  <si>
    <t>India Agriculture</t>
  </si>
  <si>
    <t>Residential Households India</t>
  </si>
  <si>
    <t>Commercial buildings India</t>
  </si>
  <si>
    <t>Commercial buildings</t>
  </si>
  <si>
    <t xml:space="preserve"> Allocated to Demands</t>
  </si>
  <si>
    <t>Scenario: Reference, Region: India, All Fuels</t>
  </si>
  <si>
    <t xml:space="preserve">Residential </t>
  </si>
  <si>
    <t>Commercial Buildings</t>
  </si>
  <si>
    <t xml:space="preserve"> Direct (At Point of Emissions)</t>
  </si>
  <si>
    <t>Scenario: Reference, All Regions, All Fuels, All GHGs</t>
  </si>
  <si>
    <t>Units: Million Metric Tonnes CO2 Equivalent</t>
  </si>
  <si>
    <t>Industry -Indirect Emissions</t>
  </si>
  <si>
    <t>Transport-Indirect Emissions</t>
  </si>
  <si>
    <t>Agriculture-Indirect Emissions</t>
  </si>
  <si>
    <t>Residential-Indirect Emissions</t>
  </si>
  <si>
    <t>Commercial -Indirect Emissions</t>
  </si>
  <si>
    <t>Scenario: Reference, Region: India, All Fuels, All GHGs</t>
  </si>
  <si>
    <t>Branch: Demand\Industry\Manufacturing</t>
  </si>
  <si>
    <t>Ferrous Metals- Direct</t>
  </si>
  <si>
    <t>Ferrous Metals- Indirect</t>
  </si>
  <si>
    <t>Non Metal Mineral Products - Direct</t>
  </si>
  <si>
    <t>Non Metal Mineral Products - Indirect</t>
  </si>
  <si>
    <t>Chemical Materials - Direct</t>
  </si>
  <si>
    <t>Chemical Materials - Indirect</t>
  </si>
  <si>
    <t>Pulp and Paper Products - Direct</t>
  </si>
  <si>
    <t>Pulp and Paper Products - Indirect</t>
  </si>
  <si>
    <t>Food Beverage and Tobacco - Direct</t>
  </si>
  <si>
    <t>Food Beverage and Tobacco - Indirect</t>
  </si>
  <si>
    <t>Textile - Direct</t>
  </si>
  <si>
    <t>Textile - Indirect</t>
  </si>
  <si>
    <t>Other Industry - Direct</t>
  </si>
  <si>
    <t>Other Industry - Indirect</t>
  </si>
  <si>
    <t>direct</t>
  </si>
  <si>
    <t>indirect</t>
  </si>
  <si>
    <t>Branch: Demand\Residential Households India</t>
  </si>
  <si>
    <t>Units: Petajoules</t>
  </si>
  <si>
    <t>Urban</t>
  </si>
  <si>
    <t>AC</t>
  </si>
  <si>
    <t>TV</t>
  </si>
  <si>
    <t>Fans</t>
  </si>
  <si>
    <t>Refrigerators</t>
  </si>
  <si>
    <t>Water Heaters</t>
  </si>
  <si>
    <t>Light Bulbs</t>
  </si>
  <si>
    <t>Wood</t>
  </si>
  <si>
    <t>LPG</t>
  </si>
  <si>
    <t>Rural</t>
  </si>
  <si>
    <t>Branch: Demand\Commercial buildings India</t>
  </si>
  <si>
    <t>Units: Million Gigajoules</t>
  </si>
  <si>
    <t>Hotels</t>
  </si>
  <si>
    <t>Educational Institutions</t>
  </si>
  <si>
    <t>Hospitals</t>
  </si>
  <si>
    <t>Retail</t>
  </si>
  <si>
    <t>Offices</t>
  </si>
  <si>
    <t>Religious Places</t>
  </si>
  <si>
    <t xml:space="preserve"> Indirect (Transformation) Emissions Allocated to Demands</t>
  </si>
  <si>
    <t>LBL</t>
  </si>
  <si>
    <t>LBNL</t>
  </si>
  <si>
    <t>LBNL - Residential</t>
  </si>
  <si>
    <t>LBNL - Commercial</t>
  </si>
  <si>
    <t>Calculation of Energy Demand per Scenario</t>
  </si>
  <si>
    <t>Sub-mode</t>
  </si>
  <si>
    <t>Technology</t>
  </si>
  <si>
    <t>DIESEL</t>
  </si>
  <si>
    <t>CNG</t>
  </si>
  <si>
    <t>ELECTRIC</t>
  </si>
  <si>
    <t>FCV</t>
  </si>
  <si>
    <t>PETROL</t>
  </si>
  <si>
    <t>ATF</t>
  </si>
  <si>
    <t>Total Energy Demand in TWh</t>
  </si>
  <si>
    <t>Freight HDVs and LDVs</t>
  </si>
  <si>
    <t>IESS - 3w</t>
  </si>
  <si>
    <t>IESS - 2w</t>
  </si>
  <si>
    <t>EPS - passenger 2w</t>
  </si>
  <si>
    <t>Time (Year)</t>
  </si>
  <si>
    <t>total emissions (BAU)</t>
  </si>
  <si>
    <t xml:space="preserve">NITI Aayog, 2015 - Determined Effort Pathway </t>
  </si>
  <si>
    <t>IEA ETP - Reference Scenario</t>
  </si>
  <si>
    <t>Viswanathan et al. 2017 - BAU</t>
  </si>
  <si>
    <t>TERI (2013) - REN scenario</t>
  </si>
  <si>
    <t>Dhar et al. (2018) - NDC Scenario</t>
  </si>
  <si>
    <t>LBNL India DREAM</t>
  </si>
  <si>
    <t>NITI Aayog, 2015 Determined Effort Pthway</t>
  </si>
  <si>
    <t>IEA ETP Reference Scenario</t>
  </si>
  <si>
    <t>Visawanathan et al 2017 - BAU</t>
  </si>
  <si>
    <t>TERI (2013) REN Scenario</t>
  </si>
  <si>
    <t>Dhar et al (2018) NDC scenario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</si>
  <si>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</si>
  <si>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</si>
  <si>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</si>
  <si>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</si>
  <si>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</si>
  <si>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</si>
  <si>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*lower energy use in later years stems from more electrification in the EPS BAU scenario - see passenger LDV graphs below</t>
  </si>
  <si>
    <t>Compare to BNEF here: https://about.bnef.com/new-energy-outlook/</t>
  </si>
  <si>
    <t>Current Policies Scenarios</t>
  </si>
  <si>
    <t>EPS uses detailed data from various ministries for start year energy use in the buildings sector and uses IESS for future scaling years.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</si>
  <si>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</si>
  <si>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</si>
  <si>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</si>
  <si>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</si>
  <si>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</si>
  <si>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</si>
  <si>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</si>
  <si>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</si>
  <si>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</si>
  <si>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</si>
  <si>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</si>
  <si>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</si>
  <si>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</si>
  <si>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</si>
  <si>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</si>
  <si>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</si>
  <si>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</si>
  <si>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</si>
  <si>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</si>
  <si>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</si>
  <si>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</si>
  <si>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</si>
  <si>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</si>
  <si>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</si>
  <si>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</si>
  <si>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</si>
  <si>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</si>
  <si>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</si>
  <si>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</si>
  <si>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</si>
  <si>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</si>
  <si>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</si>
  <si>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</si>
  <si>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</si>
  <si>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</si>
  <si>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</si>
  <si>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</si>
  <si>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</si>
  <si>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</si>
  <si>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</si>
  <si>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</si>
  <si>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</si>
  <si>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</si>
  <si>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</si>
  <si>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</si>
  <si>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</si>
  <si>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</si>
  <si>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</si>
  <si>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</si>
  <si>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</si>
  <si>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</si>
  <si>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</si>
  <si>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</si>
  <si>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</si>
  <si>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</si>
  <si>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</si>
  <si>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</si>
  <si>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</si>
  <si>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</si>
  <si>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</si>
  <si>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</si>
  <si>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</si>
  <si>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</si>
  <si>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</si>
  <si>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</si>
  <si>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</si>
  <si>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</si>
  <si>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</si>
  <si>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</si>
  <si>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</si>
  <si>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</si>
  <si>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</si>
  <si>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</si>
  <si>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</si>
  <si>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</si>
  <si>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</si>
  <si>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</si>
  <si>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</si>
  <si>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</si>
  <si>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</si>
  <si>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</si>
  <si>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</si>
  <si>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</si>
  <si>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</si>
  <si>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</si>
  <si>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</si>
  <si>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</si>
  <si>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</si>
  <si>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</si>
  <si>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</si>
  <si>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</si>
  <si>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</si>
  <si>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</si>
  <si>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</si>
  <si>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</si>
  <si>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</si>
  <si>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</si>
  <si>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</si>
  <si>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</si>
  <si>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</si>
  <si>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</si>
  <si>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</si>
  <si>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</si>
  <si>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</si>
  <si>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</si>
  <si>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</si>
  <si>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</si>
  <si>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</si>
  <si>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</si>
  <si>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</si>
  <si>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</si>
  <si>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</si>
  <si>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</si>
  <si>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</si>
  <si>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</si>
  <si>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</si>
  <si>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</si>
  <si>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</si>
  <si>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</si>
  <si>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</si>
  <si>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</si>
  <si>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</si>
  <si>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</si>
  <si>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</si>
  <si>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</si>
  <si>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</si>
  <si>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</si>
  <si>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</si>
  <si>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</si>
  <si>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</si>
  <si>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</si>
  <si>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</si>
  <si>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</si>
  <si>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</si>
  <si>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</si>
  <si>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</si>
  <si>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</si>
  <si>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</si>
  <si>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</si>
  <si>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</si>
  <si>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</si>
  <si>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</si>
  <si>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</si>
  <si>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</si>
  <si>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</si>
  <si>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</si>
  <si>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</si>
  <si>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</si>
  <si>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</si>
  <si>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</si>
  <si>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</si>
  <si>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</si>
  <si>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</si>
  <si>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</si>
  <si>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</si>
  <si>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</si>
  <si>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</si>
  <si>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</si>
  <si>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</si>
  <si>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</si>
  <si>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</si>
  <si>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</si>
  <si>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</si>
  <si>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</si>
  <si>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</si>
  <si>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</si>
  <si>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</si>
  <si>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</si>
  <si>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</si>
  <si>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</si>
  <si>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</si>
  <si>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</si>
  <si>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</si>
  <si>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</si>
  <si>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</si>
  <si>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</si>
  <si>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</si>
  <si>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</si>
  <si>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</si>
  <si>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</si>
  <si>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LULUCF CO2 Emissions</t>
  </si>
  <si>
    <t>LULUCF Anthropogenic Pollutant Emissions[CO2]</t>
  </si>
  <si>
    <t>New Vehicles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</si>
  <si>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</si>
  <si>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</si>
  <si>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</si>
  <si>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</si>
  <si>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</si>
  <si>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</si>
  <si>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</si>
  <si>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</si>
  <si>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</si>
  <si>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</si>
  <si>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</si>
  <si>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</si>
  <si>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</si>
  <si>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</si>
  <si>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</si>
  <si>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</si>
  <si>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</si>
  <si>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</si>
  <si>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</si>
  <si>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</si>
  <si>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</si>
  <si>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</si>
  <si>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</si>
  <si>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</si>
  <si>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</si>
  <si>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</si>
  <si>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</si>
  <si>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</si>
  <si>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</si>
  <si>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</si>
  <si>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</si>
  <si>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</si>
  <si>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</si>
  <si>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</si>
  <si>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</si>
  <si>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</si>
  <si>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</si>
  <si>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</si>
  <si>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</si>
  <si>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</si>
  <si>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</si>
  <si>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</si>
  <si>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</si>
  <si>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</si>
  <si>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</si>
  <si>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</si>
  <si>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</si>
  <si>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</si>
  <si>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</si>
  <si>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</si>
  <si>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</si>
  <si>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</si>
  <si>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</si>
  <si>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</si>
  <si>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</si>
  <si>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</si>
  <si>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</si>
  <si>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</si>
  <si>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</si>
  <si>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</si>
  <si>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</si>
  <si>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</si>
  <si>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</si>
  <si>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</si>
  <si>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</si>
  <si>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</si>
  <si>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</si>
  <si>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</si>
  <si>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</si>
  <si>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</si>
  <si>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</si>
  <si>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</si>
  <si>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</si>
  <si>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</si>
  <si>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</si>
  <si>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</si>
  <si>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</si>
  <si>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</si>
  <si>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</si>
  <si>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</si>
  <si>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</si>
  <si>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</si>
  <si>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</si>
  <si>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</si>
  <si>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Energy Related CO2 By Sector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</si>
  <si>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</si>
  <si>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</si>
  <si>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</si>
  <si>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</si>
  <si>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</si>
  <si>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</si>
  <si>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</si>
  <si>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Energy Related CO2 from Agriculture</t>
  </si>
  <si>
    <t>Output Energy Related CO2 Emissions from Agriculture</t>
  </si>
  <si>
    <t>Energy Related CO2 from Waste Management</t>
  </si>
  <si>
    <t>Output Energy Related CO2 Emissions from Waste Management</t>
  </si>
  <si>
    <t>Direct Buildings Pollutant Emissions</t>
  </si>
  <si>
    <t>Direct Buildings Pollutant Emissions[urban residential,electricity bf,CO2]</t>
  </si>
  <si>
    <t>Direct Buildings Pollutant Emissions[urban residential,hard coal bf,CO2]</t>
  </si>
  <si>
    <t>Direct Buildings Pollutant Emissions[urban residential,natural gas bf,CO2]</t>
  </si>
  <si>
    <t>Direct Buildings Pollutant Emissions[urban residential,petroleum diesel bf,CO2]</t>
  </si>
  <si>
    <t>Direct Buildings Pollutant Emissions[urban residential,heat bf,CO2]</t>
  </si>
  <si>
    <t>Direct Buildings Pollutant Emissions[urban residential,biomass bf,CO2]</t>
  </si>
  <si>
    <t>Direct Buildings Pollutant Emissions[urban residential,kerosene bf,CO2]</t>
  </si>
  <si>
    <t>Direct Buildings Pollutant Emissions[urban residential,heavy or residual fuel oil bf,CO2]</t>
  </si>
  <si>
    <t>Direct Buildings Pollutant Emissions[urban residential,LPG propane or butane bf,CO2]</t>
  </si>
  <si>
    <t>Direct Buildings Pollutant Emissions[urban residential,hydrogen bf,CO2]</t>
  </si>
  <si>
    <t>Direct Buildings Pollutant Emissions[rural residential,electricity bf,CO2]</t>
  </si>
  <si>
    <t>Direct Buildings Pollutant Emissions[rural residential,hard coal bf,CO2]</t>
  </si>
  <si>
    <t>Direct Buildings Pollutant Emissions[rural residential,natural gas bf,CO2]</t>
  </si>
  <si>
    <t>Direct Buildings Pollutant Emissions[rural residential,petroleum diesel bf,CO2]</t>
  </si>
  <si>
    <t>Direct Buildings Pollutant Emissions[rural residential,heat bf,CO2]</t>
  </si>
  <si>
    <t>Direct Buildings Pollutant Emissions[rural residential,biomass bf,CO2]</t>
  </si>
  <si>
    <t>Direct Buildings Pollutant Emissions[rural residential,kerosene bf,CO2]</t>
  </si>
  <si>
    <t>Direct Buildings Pollutant Emissions[rural residential,heavy or residual fuel oil bf,CO2]</t>
  </si>
  <si>
    <t>Direct Buildings Pollutant Emissions[rural residential,LPG propane or butane bf,CO2]</t>
  </si>
  <si>
    <t>Direct Buildings Pollutant Emissions[rural residential,hydrogen bf,CO2]</t>
  </si>
  <si>
    <t>Direct Buildings Pollutant Emissions[commercial,electricity bf,CO2]</t>
  </si>
  <si>
    <t>Direct Buildings Pollutant Emissions[commercial,hard coal bf,CO2]</t>
  </si>
  <si>
    <t>Direct Buildings Pollutant Emissions[commercial,natural gas bf,CO2]</t>
  </si>
  <si>
    <t>Direct Buildings Pollutant Emissions[commercial,petroleum diesel bf,CO2]</t>
  </si>
  <si>
    <t>Direct Buildings Pollutant Emissions[commercial,heat bf,CO2]</t>
  </si>
  <si>
    <t>Direct Buildings Pollutant Emissions[commercial,biomass bf,CO2]</t>
  </si>
  <si>
    <t>Direct Buildings Pollutant Emissions[commercial,kerosene bf,CO2]</t>
  </si>
  <si>
    <t>Direct Buildings Pollutant Emissions[commercial,heavy or residual fuel oil bf,CO2]</t>
  </si>
  <si>
    <t>Direct Buildings Pollutant Emissions[commercial,LPG propane or butane bf,CO2]</t>
  </si>
  <si>
    <t>Direct Buildings Pollutant Emissions[commercial,hydrogen bf,CO2]</t>
  </si>
  <si>
    <t>Transportation Pollutant Emissions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</si>
  <si>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</si>
  <si>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</si>
  <si>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</si>
  <si>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</si>
  <si>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</si>
  <si>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</si>
  <si>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</si>
  <si>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</si>
  <si>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</si>
  <si>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</si>
  <si>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</si>
  <si>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</si>
  <si>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</si>
  <si>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</si>
  <si>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</si>
  <si>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</si>
  <si>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</si>
  <si>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</si>
  <si>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</si>
  <si>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</si>
  <si>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</si>
  <si>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</si>
  <si>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</si>
  <si>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</si>
  <si>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</si>
  <si>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</si>
  <si>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</si>
  <si>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</si>
  <si>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</si>
  <si>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</si>
  <si>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</si>
  <si>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</si>
  <si>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</si>
  <si>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</si>
  <si>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</si>
  <si>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</si>
  <si>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</si>
  <si>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</si>
  <si>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</si>
  <si>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</si>
  <si>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</si>
  <si>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</si>
  <si>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</si>
  <si>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</si>
  <si>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</si>
  <si>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</si>
  <si>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</si>
  <si>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</si>
  <si>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</si>
  <si>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</si>
  <si>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</si>
  <si>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</si>
  <si>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</si>
  <si>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</si>
  <si>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</si>
  <si>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</si>
  <si>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</si>
  <si>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</si>
  <si>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</si>
  <si>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</si>
  <si>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</si>
  <si>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</si>
  <si>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</si>
  <si>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</si>
  <si>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</si>
  <si>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</si>
  <si>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</si>
  <si>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</si>
  <si>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</si>
  <si>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</si>
  <si>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</si>
  <si>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</si>
  <si>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</si>
  <si>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</si>
  <si>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</si>
  <si>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</si>
  <si>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</si>
  <si>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</si>
  <si>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</si>
  <si>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</si>
  <si>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</si>
  <si>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</si>
  <si>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</si>
  <si>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</si>
  <si>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</si>
  <si>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</si>
  <si>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</si>
  <si>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</si>
  <si>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</si>
  <si>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</si>
  <si>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</si>
  <si>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</si>
  <si>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</si>
  <si>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</si>
  <si>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</si>
  <si>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</si>
  <si>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</si>
  <si>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</si>
  <si>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</si>
  <si>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</si>
  <si>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</si>
  <si>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</si>
  <si>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</si>
  <si>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</si>
  <si>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</si>
  <si>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</si>
  <si>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</si>
  <si>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</si>
  <si>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</si>
  <si>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</si>
  <si>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</si>
  <si>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</si>
  <si>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</si>
  <si>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</si>
  <si>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</si>
  <si>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</si>
  <si>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</si>
  <si>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</si>
  <si>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</si>
  <si>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</si>
  <si>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Industrial Pollutant Emissions for Energy Purposes Before CCS</t>
  </si>
  <si>
    <t>Industrial Sector Energy Related Emissions before CCS[electricity if,cement and other carbonates,CO2]</t>
  </si>
  <si>
    <t>Industrial Sector Energy Related Emissions before CCS[electricity if,natural gas and petroleum systems,CO2]</t>
  </si>
  <si>
    <t>Industrial Sector Energy Related Emissions before CCS[electricity if,iron and steel,CO2]</t>
  </si>
  <si>
    <t>Industrial Sector Energy Related Emissions before CCS[electricity if,chemicals,CO2]</t>
  </si>
  <si>
    <t>Industrial Sector Energy Related Emissions before CCS[electricity if,coal mining,CO2]</t>
  </si>
  <si>
    <t>Industrial Sector Energy Related Emissions before CCS[electricity if,waste management,CO2]</t>
  </si>
  <si>
    <t>Industrial Sector Energy Related Emissions before CCS[electricity if,agriculture,CO2]</t>
  </si>
  <si>
    <t>Industrial Sector Energy Related Emissions before CCS[electricity if,other industries,CO2]</t>
  </si>
  <si>
    <t>Industrial Sector Energy Related Emissions before CCS[hard coal if,cement and other carbonates,CO2]</t>
  </si>
  <si>
    <t>Industrial Sector Energy Related Emissions before CCS[hard coal if,natural gas and petroleum systems,CO2]</t>
  </si>
  <si>
    <t>Industrial Sector Energy Related Emissions before CCS[hard coal if,iron and steel,CO2]</t>
  </si>
  <si>
    <t>Industrial Sector Energy Related Emissions before CCS[hard coal if,chemicals,CO2]</t>
  </si>
  <si>
    <t>Industrial Sector Energy Related Emissions before CCS[hard coal if,coal mining,CO2]</t>
  </si>
  <si>
    <t>Industrial Sector Energy Related Emissions before CCS[hard coal if,waste management,CO2]</t>
  </si>
  <si>
    <t>Industrial Sector Energy Related Emissions before CCS[hard coal if,agriculture,CO2]</t>
  </si>
  <si>
    <t>Industrial Sector Energy Related Emissions before CCS[hard coal if,other industries,CO2]</t>
  </si>
  <si>
    <t>Industrial Sector Energy Related Emissions before CCS[natural gas if,cement and other carbonates,CO2]</t>
  </si>
  <si>
    <t>Industrial Sector Energy Related Emissions before CCS[natural gas if,natural gas and petroleum systems,CO2]</t>
  </si>
  <si>
    <t>Industrial Sector Energy Related Emissions before CCS[natural gas if,iron and steel,CO2]</t>
  </si>
  <si>
    <t>Industrial Sector Energy Related Emissions before CCS[natural gas if,chemicals,CO2]</t>
  </si>
  <si>
    <t>Industrial Sector Energy Related Emissions before CCS[natural gas if,coal mining,CO2]</t>
  </si>
  <si>
    <t>Industrial Sector Energy Related Emissions before CCS[natural gas if,waste management,CO2]</t>
  </si>
  <si>
    <t>Industrial Sector Energy Related Emissions before CCS[natural gas if,agriculture,CO2]</t>
  </si>
  <si>
    <t>Industrial Sector Energy Related Emissions before CCS[natural gas if,other industries,CO2]</t>
  </si>
  <si>
    <t>Industrial Sector Energy Related Emissions before CCS[biomass if,cement and other carbonates,CO2]</t>
  </si>
  <si>
    <t>Industrial Sector Energy Related Emissions before CCS[biomass if,natural gas and petroleum systems,CO2]</t>
  </si>
  <si>
    <t>Industrial Sector Energy Related Emissions before CCS[biomass if,iron and steel,CO2]</t>
  </si>
  <si>
    <t>Industrial Sector Energy Related Emissions before CCS[biomass if,chemicals,CO2]</t>
  </si>
  <si>
    <t>Industrial Sector Energy Related Emissions before CCS[biomass if,coal mining,CO2]</t>
  </si>
  <si>
    <t>Industrial Sector Energy Related Emissions before CCS[biomass if,waste management,CO2]</t>
  </si>
  <si>
    <t>Industrial Sector Energy Related Emissions before CCS[biomass if,agriculture,CO2]</t>
  </si>
  <si>
    <t>Industrial Sector Energy Related Emissions before CCS[biomass if,other industries,CO2]</t>
  </si>
  <si>
    <t>Industrial Sector Energy Related Emissions before CCS[petroleum diesel if,cement and other carbonates,CO2]</t>
  </si>
  <si>
    <t>Industrial Sector Energy Related Emissions before CCS[petroleum diesel if,natural gas and petroleum systems,CO2]</t>
  </si>
  <si>
    <t>Industrial Sector Energy Related Emissions before CCS[petroleum diesel if,iron and steel,CO2]</t>
  </si>
  <si>
    <t>Industrial Sector Energy Related Emissions before CCS[petroleum diesel if,chemicals,CO2]</t>
  </si>
  <si>
    <t>Industrial Sector Energy Related Emissions before CCS[petroleum diesel if,coal mining,CO2]</t>
  </si>
  <si>
    <t>Industrial Sector Energy Related Emissions before CCS[petroleum diesel if,waste management,CO2]</t>
  </si>
  <si>
    <t>Industrial Sector Energy Related Emissions before CCS[petroleum diesel if,agriculture,CO2]</t>
  </si>
  <si>
    <t>Industrial Sector Energy Related Emissions before CCS[petroleum diesel if,other industries,CO2]</t>
  </si>
  <si>
    <t>Industrial Sector Energy Related Emissions before CCS[heat if,cement and other carbonates,CO2]</t>
  </si>
  <si>
    <t>Industrial Sector Energy Related Emissions before CCS[heat if,natural gas and petroleum systems,CO2]</t>
  </si>
  <si>
    <t>Industrial Sector Energy Related Emissions before CCS[heat if,iron and steel,CO2]</t>
  </si>
  <si>
    <t>Industrial Sector Energy Related Emissions before CCS[heat if,chemicals,CO2]</t>
  </si>
  <si>
    <t>Industrial Sector Energy Related Emissions before CCS[heat if,coal mining,CO2]</t>
  </si>
  <si>
    <t>Industrial Sector Energy Related Emissions before CCS[heat if,waste management,CO2]</t>
  </si>
  <si>
    <t>Industrial Sector Energy Related Emissions before CCS[heat if,agriculture,CO2]</t>
  </si>
  <si>
    <t>Industrial Sector Energy Related Emissions before CCS[heat if,other industries,CO2]</t>
  </si>
  <si>
    <t>Industrial Sector Energy Related Emissions before CCS[crude oil if,cement and other carbonates,CO2]</t>
  </si>
  <si>
    <t>Industrial Sector Energy Related Emissions before CCS[crude oil if,natural gas and petroleum systems,CO2]</t>
  </si>
  <si>
    <t>Industrial Sector Energy Related Emissions before CCS[crude oil if,iron and steel,CO2]</t>
  </si>
  <si>
    <t>Industrial Sector Energy Related Emissions before CCS[crude oil if,chemicals,CO2]</t>
  </si>
  <si>
    <t>Industrial Sector Energy Related Emissions before CCS[crude oil if,coal mining,CO2]</t>
  </si>
  <si>
    <t>Industrial Sector Energy Related Emissions before CCS[crude oil if,waste management,CO2]</t>
  </si>
  <si>
    <t>Industrial Sector Energy Related Emissions before CCS[crude oil if,agriculture,CO2]</t>
  </si>
  <si>
    <t>Industrial Sector Energy Related Emissions before CCS[crude oil if,other industries,CO2]</t>
  </si>
  <si>
    <t>Industrial Sector Energy Related Emissions before CCS[heavy or residual fuel oil if,cement and other carbonates,CO2]</t>
  </si>
  <si>
    <t>Industrial Sector Energy Related Emissions before CCS[heavy or residual fuel oil if,natural gas and petroleum systems,CO2]</t>
  </si>
  <si>
    <t>Industrial Sector Energy Related Emissions before CCS[heavy or residual fuel oil if,iron and steel,CO2]</t>
  </si>
  <si>
    <t>Industrial Sector Energy Related Emissions before CCS[heavy or residual fuel oil if,chemicals,CO2]</t>
  </si>
  <si>
    <t>Industrial Sector Energy Related Emissions before CCS[heavy or residual fuel oil if,coal mining,CO2]</t>
  </si>
  <si>
    <t>Industrial Sector Energy Related Emissions before CCS[heavy or residual fuel oil if,waste management,CO2]</t>
  </si>
  <si>
    <t>Industrial Sector Energy Related Emissions before CCS[heavy or residual fuel oil if,agriculture,CO2]</t>
  </si>
  <si>
    <t>Industrial Sector Energy Related Emissions before CCS[heavy or residual fuel oil if,other industries,CO2]</t>
  </si>
  <si>
    <t>Industrial Sector Energy Related Emissions before CCS[LPG propane or butane if,cement and other carbonates,CO2]</t>
  </si>
  <si>
    <t>Industrial Sector Energy Related Emissions before CCS[LPG propane or butane if,natural gas and petroleum systems,CO2]</t>
  </si>
  <si>
    <t>Industrial Sector Energy Related Emissions before CCS[LPG propane or butane if,iron and steel,CO2]</t>
  </si>
  <si>
    <t>Industrial Sector Energy Related Emissions before CCS[LPG propane or butane if,chemicals,CO2]</t>
  </si>
  <si>
    <t>Industrial Sector Energy Related Emissions before CCS[LPG propane or butane if,coal mining,CO2]</t>
  </si>
  <si>
    <t>Industrial Sector Energy Related Emissions before CCS[LPG propane or butane if,waste management,CO2]</t>
  </si>
  <si>
    <t>Industrial Sector Energy Related Emissions before CCS[LPG propane or butane if,agriculture,CO2]</t>
  </si>
  <si>
    <t>Industrial Sector Energy Related Emissions before CCS[LPG propane or butane if,other industries,CO2]</t>
  </si>
  <si>
    <t>Industrial Sector Energy Related Emissions before CCS[hydrogen if,cement and other carbonates,CO2]</t>
  </si>
  <si>
    <t>Industrial Sector Energy Related Emissions before CCS[hydrogen if,natural gas and petroleum systems,CO2]</t>
  </si>
  <si>
    <t>Industrial Sector Energy Related Emissions before CCS[hydrogen if,iron and steel,CO2]</t>
  </si>
  <si>
    <t>Industrial Sector Energy Related Emissions before CCS[hydrogen if,chemicals,CO2]</t>
  </si>
  <si>
    <t>Industrial Sector Energy Related Emissions before CCS[hydrogen if,coal mining,CO2]</t>
  </si>
  <si>
    <t>Industrial Sector Energy Related Emissions before CCS[hydrogen if,waste management,CO2]</t>
  </si>
  <si>
    <t>Industrial Sector Energy Related Emissions before CCS[hydrogen if,agriculture,CO2]</t>
  </si>
  <si>
    <t>Industrial Sector Energy Related Emissions before CCS[hydrogen if,other industries,CO2]</t>
  </si>
  <si>
    <t>Electricity Sector CO2 Emissions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</si>
  <si>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</si>
  <si>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</si>
  <si>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</si>
  <si>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</si>
  <si>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</si>
  <si>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</si>
  <si>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</si>
  <si>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</si>
  <si>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</si>
  <si>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</si>
  <si>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</si>
  <si>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</si>
  <si>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</si>
  <si>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</si>
  <si>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</si>
  <si>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</si>
  <si>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Deleted rows below - repeat of above values</t>
  </si>
  <si>
    <t>Output Energy Related CO2 Emissions by Sector[geoengineering sector]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</si>
  <si>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</si>
  <si>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</si>
  <si>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</si>
  <si>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</si>
  <si>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</si>
  <si>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</si>
  <si>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</si>
  <si>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</si>
  <si>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</si>
  <si>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</si>
  <si>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</si>
  <si>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</si>
  <si>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</si>
  <si>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</si>
  <si>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</si>
  <si>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</si>
  <si>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</si>
  <si>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</si>
  <si>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</si>
  <si>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</si>
  <si>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</si>
  <si>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</si>
  <si>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</si>
  <si>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</si>
  <si>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</si>
  <si>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</si>
  <si>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</si>
  <si>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</si>
  <si>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</si>
  <si>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</si>
  <si>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</si>
  <si>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</si>
  <si>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</si>
  <si>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</si>
  <si>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</si>
  <si>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</si>
  <si>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</si>
  <si>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</si>
  <si>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</si>
  <si>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</si>
  <si>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</si>
  <si>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</si>
  <si>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</si>
  <si>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</si>
  <si>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</si>
  <si>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</si>
  <si>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</si>
  <si>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</si>
  <si>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</si>
  <si>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</si>
  <si>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</si>
  <si>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</si>
  <si>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</si>
  <si>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</si>
  <si>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</si>
  <si>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</si>
  <si>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</si>
  <si>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</si>
  <si>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</si>
  <si>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</si>
  <si>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</si>
  <si>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</si>
  <si>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</si>
  <si>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</si>
  <si>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</si>
  <si>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</si>
  <si>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</si>
  <si>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</si>
  <si>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</si>
  <si>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</si>
  <si>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</si>
  <si>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</si>
  <si>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</si>
  <si>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</si>
  <si>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</si>
  <si>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</si>
  <si>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</si>
  <si>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</si>
  <si>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</si>
  <si>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</si>
  <si>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</si>
  <si>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</si>
  <si>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</si>
  <si>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</si>
  <si>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</si>
  <si>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</si>
  <si>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</si>
  <si>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</si>
  <si>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</si>
  <si>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</si>
  <si>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</si>
  <si>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</si>
  <si>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</si>
  <si>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</si>
  <si>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</si>
  <si>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</si>
  <si>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</si>
  <si>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</si>
  <si>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</si>
  <si>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</si>
  <si>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</si>
  <si>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</si>
  <si>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</si>
  <si>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</si>
  <si>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</si>
  <si>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</si>
  <si>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</si>
  <si>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</si>
  <si>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</si>
  <si>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</si>
  <si>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</si>
  <si>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</si>
  <si>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</si>
  <si>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</si>
  <si>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</si>
  <si>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</si>
  <si>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</si>
  <si>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</si>
  <si>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</si>
  <si>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</si>
  <si>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</si>
  <si>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</si>
  <si>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</si>
  <si>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</si>
  <si>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</si>
  <si>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</si>
  <si>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</si>
  <si>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</si>
  <si>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</si>
  <si>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</si>
  <si>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</si>
  <si>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</si>
  <si>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</si>
  <si>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</si>
  <si>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</si>
  <si>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</si>
  <si>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</si>
  <si>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</si>
  <si>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</si>
  <si>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</si>
  <si>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</si>
  <si>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</si>
  <si>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</si>
  <si>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</si>
  <si>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</si>
  <si>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</si>
  <si>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</si>
  <si>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</si>
  <si>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</si>
  <si>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</si>
  <si>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</si>
  <si>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</si>
  <si>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</si>
  <si>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</si>
  <si>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</si>
  <si>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</si>
  <si>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</si>
  <si>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</si>
  <si>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</si>
  <si>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</si>
  <si>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</si>
  <si>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</si>
  <si>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</si>
  <si>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</si>
  <si>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</si>
  <si>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</si>
  <si>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</si>
  <si>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</si>
  <si>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</si>
  <si>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</si>
  <si>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</si>
  <si>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</si>
  <si>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</si>
  <si>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</si>
  <si>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</si>
  <si>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</si>
  <si>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</si>
  <si>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</si>
  <si>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</si>
  <si>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</si>
  <si>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</si>
  <si>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</si>
  <si>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</si>
  <si>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</si>
  <si>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</si>
  <si>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</si>
  <si>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</si>
  <si>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</si>
  <si>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</si>
  <si>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</si>
  <si>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</si>
  <si>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</si>
  <si>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</si>
  <si>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</si>
  <si>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</si>
  <si>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</si>
  <si>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</si>
  <si>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</si>
  <si>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</si>
  <si>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</si>
  <si>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</si>
  <si>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</si>
  <si>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</si>
  <si>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</si>
  <si>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</si>
  <si>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</si>
  <si>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</si>
  <si>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</si>
  <si>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</si>
  <si>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</si>
  <si>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</si>
  <si>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</si>
  <si>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</si>
  <si>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</si>
  <si>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</si>
  <si>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</si>
  <si>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</si>
  <si>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</si>
  <si>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</si>
  <si>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</si>
  <si>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</si>
  <si>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</si>
  <si>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</si>
  <si>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</si>
  <si>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</si>
  <si>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</si>
  <si>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</si>
  <si>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</si>
  <si>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</si>
  <si>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</si>
  <si>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</si>
  <si>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</si>
  <si>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</si>
  <si>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</si>
  <si>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</si>
  <si>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</si>
  <si>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</si>
  <si>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</si>
  <si>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</si>
  <si>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</si>
  <si>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</si>
  <si>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</si>
  <si>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</si>
  <si>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</si>
  <si>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</si>
  <si>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</si>
  <si>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</si>
  <si>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</si>
  <si>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</si>
  <si>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</si>
  <si>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</si>
  <si>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</si>
  <si>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</si>
  <si>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</si>
  <si>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</si>
  <si>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</si>
  <si>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</si>
  <si>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</si>
  <si>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</si>
  <si>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</si>
  <si>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</si>
  <si>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</si>
  <si>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</si>
  <si>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</si>
  <si>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</si>
  <si>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</si>
  <si>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</si>
  <si>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</si>
  <si>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</si>
  <si>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</si>
  <si>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</si>
  <si>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</si>
  <si>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</si>
  <si>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</si>
  <si>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</si>
  <si>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</si>
  <si>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</si>
  <si>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</si>
  <si>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</si>
  <si>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</si>
  <si>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</si>
  <si>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</si>
  <si>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</si>
  <si>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</si>
  <si>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</si>
  <si>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</si>
  <si>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</si>
  <si>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</si>
  <si>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</si>
  <si>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</si>
  <si>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</si>
  <si>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</si>
  <si>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</si>
  <si>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</si>
  <si>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</si>
  <si>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</si>
  <si>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</si>
  <si>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</si>
  <si>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</si>
  <si>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</si>
  <si>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</si>
  <si>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</si>
  <si>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</si>
  <si>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</si>
  <si>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</si>
  <si>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</si>
  <si>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</si>
  <si>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</si>
  <si>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</si>
  <si>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</si>
  <si>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</si>
  <si>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</si>
  <si>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</si>
  <si>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</si>
  <si>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</si>
  <si>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</si>
  <si>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</si>
  <si>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</si>
  <si>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</si>
  <si>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</si>
  <si>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</si>
  <si>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</si>
  <si>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</si>
  <si>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</si>
  <si>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</si>
  <si>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</si>
  <si>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</si>
  <si>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</si>
  <si>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</si>
  <si>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</si>
  <si>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</si>
  <si>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</si>
  <si>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</si>
  <si>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</si>
  <si>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</si>
  <si>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</si>
  <si>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</si>
  <si>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</si>
  <si>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</si>
  <si>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</si>
  <si>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</si>
  <si>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</si>
  <si>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</si>
  <si>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</si>
  <si>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</si>
  <si>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</si>
  <si>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</si>
  <si>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</si>
  <si>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</si>
  <si>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</si>
  <si>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</si>
  <si>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</si>
  <si>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</si>
  <si>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</si>
  <si>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</si>
  <si>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</si>
  <si>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</si>
  <si>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</si>
  <si>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</si>
  <si>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</si>
  <si>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</si>
  <si>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</si>
  <si>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</si>
  <si>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</si>
  <si>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</si>
  <si>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</si>
  <si>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</si>
  <si>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</si>
  <si>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</si>
  <si>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</si>
  <si>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</si>
  <si>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</si>
  <si>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</si>
  <si>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</si>
  <si>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</si>
  <si>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</si>
  <si>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</si>
  <si>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</si>
  <si>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</si>
  <si>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</si>
  <si>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</si>
  <si>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</si>
  <si>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</si>
  <si>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</si>
  <si>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</si>
  <si>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</si>
  <si>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</si>
  <si>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</si>
  <si>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</si>
  <si>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</si>
  <si>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</si>
  <si>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</si>
  <si>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</si>
  <si>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</si>
  <si>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</si>
  <si>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</si>
  <si>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</si>
  <si>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</si>
  <si>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</si>
  <si>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</si>
  <si>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</si>
  <si>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</si>
  <si>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</si>
  <si>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</si>
  <si>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</si>
  <si>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</si>
  <si>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</si>
  <si>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</si>
  <si>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</si>
  <si>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</si>
  <si>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</si>
  <si>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</si>
  <si>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</si>
  <si>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</si>
  <si>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</si>
  <si>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</si>
  <si>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</si>
  <si>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</si>
  <si>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</si>
  <si>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</si>
  <si>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</si>
  <si>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</si>
  <si>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</si>
  <si>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</si>
  <si>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</si>
  <si>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</si>
  <si>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</si>
  <si>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</si>
  <si>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</si>
  <si>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</si>
  <si>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</si>
  <si>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</si>
  <si>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</si>
  <si>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</si>
  <si>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</si>
  <si>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</si>
  <si>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</si>
  <si>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</si>
  <si>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</si>
  <si>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</si>
  <si>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</si>
  <si>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</si>
  <si>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</si>
  <si>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</si>
  <si>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</si>
  <si>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</si>
  <si>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</si>
  <si>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</si>
  <si>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</si>
  <si>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</si>
  <si>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</si>
  <si>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</si>
  <si>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</si>
  <si>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</si>
  <si>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</si>
  <si>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</si>
  <si>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</si>
  <si>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</si>
  <si>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</si>
  <si>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</si>
  <si>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</si>
  <si>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</si>
  <si>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</si>
  <si>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</si>
  <si>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</si>
  <si>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</si>
  <si>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</si>
  <si>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</si>
  <si>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</si>
  <si>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</si>
  <si>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</si>
  <si>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</si>
  <si>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</si>
  <si>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</si>
  <si>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</si>
  <si>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</si>
  <si>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</si>
  <si>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</si>
  <si>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</si>
  <si>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</si>
  <si>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</si>
  <si>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</si>
  <si>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</si>
  <si>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</si>
  <si>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</si>
  <si>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</si>
  <si>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</si>
  <si>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</si>
  <si>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</si>
  <si>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</si>
  <si>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</si>
  <si>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</si>
  <si>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</si>
  <si>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</si>
  <si>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</si>
  <si>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</si>
  <si>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</si>
  <si>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</si>
  <si>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</si>
  <si>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</si>
  <si>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</si>
  <si>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</si>
  <si>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</si>
  <si>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</si>
  <si>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</si>
  <si>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</si>
  <si>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</si>
  <si>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</si>
  <si>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</si>
  <si>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</si>
  <si>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</si>
  <si>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</si>
  <si>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</si>
  <si>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</si>
  <si>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</si>
  <si>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</si>
  <si>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</si>
  <si>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</si>
  <si>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</si>
  <si>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</si>
  <si>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</si>
  <si>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</si>
  <si>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</si>
  <si>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</si>
  <si>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</si>
  <si>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</si>
  <si>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</si>
  <si>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</si>
  <si>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</si>
  <si>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</si>
  <si>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</si>
  <si>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</si>
  <si>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</si>
  <si>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</si>
  <si>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</si>
  <si>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</si>
  <si>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</si>
  <si>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</si>
  <si>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</si>
  <si>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</si>
  <si>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</si>
  <si>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</si>
  <si>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</si>
  <si>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</si>
  <si>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</si>
  <si>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</si>
  <si>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</si>
  <si>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</si>
  <si>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</si>
  <si>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</si>
  <si>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</si>
  <si>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</si>
  <si>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</si>
  <si>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</si>
  <si>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</si>
  <si>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</si>
  <si>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</si>
  <si>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</si>
  <si>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</si>
  <si>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</si>
  <si>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</si>
  <si>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</si>
  <si>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</si>
  <si>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</si>
  <si>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</si>
  <si>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</si>
  <si>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</si>
  <si>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</si>
  <si>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</si>
  <si>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</si>
  <si>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</si>
  <si>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</si>
  <si>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</si>
  <si>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</si>
  <si>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</si>
  <si>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</si>
  <si>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</si>
  <si>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</si>
  <si>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</si>
  <si>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</si>
  <si>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</si>
  <si>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</si>
  <si>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</si>
  <si>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</si>
  <si>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</si>
  <si>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</si>
  <si>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</si>
  <si>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</si>
  <si>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</si>
  <si>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</si>
  <si>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</si>
  <si>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</si>
  <si>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</si>
  <si>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</si>
  <si>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</si>
  <si>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</si>
  <si>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</si>
  <si>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</si>
  <si>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</si>
  <si>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</si>
  <si>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</si>
  <si>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</si>
  <si>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</si>
  <si>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</si>
  <si>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</si>
  <si>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</si>
  <si>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</si>
  <si>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</si>
  <si>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</si>
  <si>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</si>
  <si>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</si>
  <si>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</si>
  <si>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</si>
  <si>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</si>
  <si>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</si>
  <si>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</si>
  <si>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</si>
  <si>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</si>
  <si>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</si>
  <si>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</si>
  <si>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</si>
  <si>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</si>
  <si>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</si>
  <si>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</si>
  <si>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</si>
  <si>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</si>
  <si>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</si>
  <si>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</si>
  <si>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</si>
  <si>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</si>
  <si>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</si>
  <si>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</si>
  <si>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</si>
  <si>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</si>
  <si>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</si>
  <si>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</si>
  <si>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</si>
  <si>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</si>
  <si>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</si>
  <si>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</si>
  <si>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</si>
  <si>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</si>
  <si>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</si>
  <si>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</si>
  <si>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</si>
  <si>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</si>
  <si>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</si>
  <si>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</si>
  <si>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</si>
  <si>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</si>
  <si>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</si>
  <si>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</si>
  <si>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</si>
  <si>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</si>
  <si>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</si>
  <si>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</si>
  <si>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</si>
  <si>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</si>
  <si>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</si>
  <si>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</si>
  <si>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</si>
  <si>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</si>
  <si>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</si>
  <si>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</si>
  <si>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</si>
  <si>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</si>
  <si>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</si>
  <si>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</si>
  <si>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</si>
  <si>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</si>
  <si>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</si>
  <si>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</si>
  <si>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</si>
  <si>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</si>
  <si>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</si>
  <si>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</si>
  <si>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</si>
  <si>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</si>
  <si>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</si>
  <si>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</si>
  <si>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</si>
  <si>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</si>
  <si>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</si>
  <si>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</si>
  <si>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</si>
  <si>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</si>
  <si>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</si>
  <si>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</si>
  <si>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</si>
  <si>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</si>
  <si>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</si>
  <si>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</si>
  <si>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</si>
  <si>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</si>
  <si>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</si>
  <si>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</si>
  <si>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</si>
  <si>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</si>
  <si>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</si>
  <si>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</si>
  <si>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</si>
  <si>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</si>
  <si>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</si>
  <si>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</si>
  <si>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</si>
  <si>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</si>
  <si>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</si>
  <si>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</si>
  <si>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</si>
  <si>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</si>
  <si>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</si>
  <si>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</si>
  <si>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</si>
  <si>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</si>
  <si>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</si>
  <si>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</si>
  <si>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</si>
  <si>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</si>
  <si>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</si>
  <si>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</si>
  <si>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</si>
  <si>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</si>
  <si>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</si>
  <si>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</si>
  <si>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</si>
  <si>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</si>
  <si>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</si>
  <si>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</si>
  <si>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</si>
  <si>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</si>
  <si>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</si>
  <si>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</si>
  <si>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</si>
  <si>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</si>
  <si>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</si>
  <si>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</si>
  <si>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</si>
  <si>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</si>
  <si>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</si>
  <si>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</si>
  <si>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</si>
  <si>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</si>
  <si>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</si>
  <si>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</si>
  <si>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</si>
  <si>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</si>
  <si>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</si>
  <si>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</si>
  <si>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</si>
  <si>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</si>
  <si>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</si>
  <si>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</si>
  <si>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</si>
  <si>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</si>
  <si>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</si>
  <si>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</si>
  <si>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</si>
  <si>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</si>
  <si>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</si>
  <si>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</si>
  <si>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</si>
  <si>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</si>
  <si>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</si>
  <si>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</si>
  <si>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</si>
  <si>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</si>
  <si>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</si>
  <si>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</si>
  <si>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</si>
  <si>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</si>
  <si>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</si>
  <si>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</si>
  <si>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</si>
  <si>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</si>
  <si>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</si>
  <si>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</si>
  <si>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</si>
  <si>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</si>
  <si>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</si>
  <si>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</si>
  <si>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</si>
  <si>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</si>
  <si>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</si>
  <si>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</si>
  <si>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</si>
  <si>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</si>
  <si>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</si>
  <si>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</si>
  <si>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</si>
  <si>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</si>
  <si>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</si>
  <si>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</si>
  <si>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</si>
  <si>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</si>
  <si>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</si>
  <si>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</si>
  <si>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</si>
  <si>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</si>
  <si>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</si>
  <si>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</si>
  <si>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</si>
  <si>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</si>
  <si>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</si>
  <si>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</si>
  <si>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</si>
  <si>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</si>
  <si>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</si>
  <si>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</si>
  <si>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</si>
  <si>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</si>
  <si>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</si>
  <si>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</si>
  <si>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</si>
  <si>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</si>
  <si>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</si>
  <si>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</si>
  <si>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</si>
  <si>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</si>
  <si>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</si>
  <si>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</si>
  <si>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</si>
  <si>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</si>
  <si>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</si>
  <si>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</si>
  <si>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</si>
  <si>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</si>
  <si>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</si>
  <si>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</si>
  <si>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</si>
  <si>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</si>
  <si>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</si>
  <si>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</si>
  <si>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</si>
  <si>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</si>
  <si>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</si>
  <si>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</si>
  <si>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</si>
  <si>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</si>
  <si>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</si>
  <si>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</si>
  <si>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</si>
  <si>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</si>
  <si>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</si>
  <si>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</si>
  <si>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</si>
  <si>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</si>
  <si>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</si>
  <si>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</si>
  <si>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</si>
  <si>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</si>
  <si>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</si>
  <si>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</si>
  <si>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</si>
  <si>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</si>
  <si>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</si>
  <si>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</si>
  <si>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</si>
  <si>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</si>
  <si>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</si>
  <si>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</si>
  <si>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</si>
  <si>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</si>
  <si>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</si>
  <si>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</si>
  <si>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</si>
  <si>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</si>
  <si>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</si>
  <si>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</si>
  <si>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</si>
  <si>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</si>
  <si>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</si>
  <si>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</si>
  <si>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</si>
  <si>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</si>
  <si>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</si>
  <si>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</si>
  <si>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</si>
  <si>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</si>
  <si>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</si>
  <si>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</si>
  <si>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</si>
  <si>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</si>
  <si>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</si>
  <si>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</si>
  <si>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</si>
  <si>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</si>
  <si>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</si>
  <si>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</si>
  <si>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</si>
  <si>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</si>
  <si>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</si>
  <si>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</si>
  <si>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</si>
  <si>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</si>
  <si>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</si>
  <si>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</si>
  <si>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</si>
  <si>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</si>
  <si>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</si>
  <si>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</si>
  <si>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</si>
  <si>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</si>
  <si>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</si>
  <si>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</si>
  <si>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</si>
  <si>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</si>
  <si>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</si>
  <si>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</si>
  <si>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</si>
  <si>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</si>
  <si>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</si>
  <si>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</si>
  <si>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</si>
  <si>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</si>
  <si>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</si>
  <si>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</si>
  <si>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</si>
  <si>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</si>
  <si>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</si>
  <si>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</si>
  <si>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</si>
  <si>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</si>
  <si>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</si>
  <si>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</si>
  <si>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</si>
  <si>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</si>
  <si>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</si>
  <si>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</si>
  <si>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</si>
  <si>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</si>
  <si>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</si>
  <si>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</si>
  <si>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</si>
  <si>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</si>
  <si>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</si>
  <si>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</si>
  <si>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</si>
  <si>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</si>
  <si>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</si>
  <si>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</si>
  <si>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</si>
  <si>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</si>
  <si>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</si>
  <si>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</si>
  <si>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</si>
  <si>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</si>
  <si>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</si>
  <si>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</si>
  <si>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</si>
  <si>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</si>
  <si>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</si>
  <si>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</si>
  <si>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</si>
  <si>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</si>
  <si>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</si>
  <si>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</si>
  <si>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</si>
  <si>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</si>
  <si>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</si>
  <si>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</si>
  <si>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</si>
  <si>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</si>
  <si>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</si>
  <si>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</si>
  <si>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</si>
  <si>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</si>
  <si>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</si>
  <si>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</si>
  <si>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</si>
  <si>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</si>
  <si>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</si>
  <si>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</si>
  <si>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</si>
  <si>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</si>
  <si>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</si>
  <si>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</si>
  <si>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</si>
  <si>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</si>
  <si>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</si>
  <si>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</si>
  <si>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</si>
  <si>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</si>
  <si>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</si>
  <si>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</si>
  <si>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</si>
  <si>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</si>
  <si>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</si>
  <si>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</si>
  <si>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</si>
  <si>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</si>
  <si>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</si>
  <si>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</si>
  <si>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</si>
  <si>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</si>
  <si>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</si>
  <si>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</si>
  <si>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</si>
  <si>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</si>
  <si>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</si>
  <si>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</si>
  <si>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</si>
  <si>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</si>
  <si>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</si>
  <si>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</si>
  <si>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</si>
  <si>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</si>
  <si>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</si>
  <si>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</si>
  <si>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</si>
  <si>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</si>
  <si>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</si>
  <si>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</si>
  <si>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</si>
  <si>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</si>
  <si>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</si>
  <si>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</si>
  <si>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</si>
  <si>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</si>
  <si>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</si>
  <si>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</si>
  <si>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</si>
  <si>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</si>
  <si>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</si>
  <si>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</si>
  <si>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</si>
  <si>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</si>
  <si>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</si>
  <si>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</si>
  <si>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</si>
  <si>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</si>
  <si>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</si>
  <si>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</si>
  <si>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</si>
  <si>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</si>
  <si>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</si>
  <si>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</si>
  <si>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</si>
  <si>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</si>
  <si>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</si>
  <si>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</si>
  <si>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</si>
  <si>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</si>
  <si>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</si>
  <si>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</si>
  <si>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</si>
  <si>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</si>
  <si>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</si>
  <si>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</si>
  <si>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</si>
  <si>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</si>
  <si>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</si>
  <si>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</si>
  <si>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</si>
  <si>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</si>
  <si>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</si>
  <si>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</si>
  <si>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</si>
  <si>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</si>
  <si>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</si>
  <si>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</si>
  <si>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</si>
  <si>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</si>
  <si>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</si>
  <si>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</si>
  <si>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</si>
  <si>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</si>
  <si>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</si>
  <si>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</si>
  <si>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</si>
  <si>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</si>
  <si>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</si>
  <si>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</si>
  <si>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</si>
  <si>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</si>
  <si>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</si>
  <si>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</si>
  <si>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</si>
  <si>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</si>
  <si>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</si>
  <si>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</si>
  <si>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</si>
  <si>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</si>
  <si>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</si>
  <si>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</si>
  <si>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</si>
  <si>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</si>
  <si>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</si>
  <si>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</si>
  <si>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</si>
  <si>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</si>
  <si>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</si>
  <si>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</si>
  <si>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</si>
  <si>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</si>
  <si>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</si>
  <si>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</si>
  <si>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</si>
  <si>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</si>
  <si>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</si>
  <si>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</si>
  <si>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</si>
  <si>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</si>
  <si>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</si>
  <si>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</si>
  <si>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</si>
  <si>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</si>
  <si>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</si>
  <si>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</si>
  <si>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</si>
  <si>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</si>
  <si>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</si>
  <si>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</si>
  <si>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</si>
  <si>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</si>
  <si>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</si>
  <si>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</si>
  <si>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</si>
  <si>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</si>
  <si>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</si>
  <si>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</si>
  <si>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</si>
  <si>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</si>
  <si>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</si>
  <si>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</si>
  <si>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</si>
  <si>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</si>
  <si>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</si>
  <si>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</si>
  <si>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</si>
  <si>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</si>
  <si>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</si>
  <si>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</si>
  <si>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</si>
  <si>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</si>
  <si>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</si>
  <si>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</si>
  <si>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</si>
  <si>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</si>
  <si>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</si>
  <si>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</si>
  <si>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</si>
  <si>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</si>
  <si>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</si>
  <si>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</si>
  <si>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</si>
  <si>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</si>
  <si>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</si>
  <si>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</si>
  <si>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</si>
  <si>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</si>
  <si>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</si>
  <si>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</si>
  <si>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</si>
  <si>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</si>
  <si>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</si>
  <si>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</si>
  <si>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</si>
  <si>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</si>
  <si>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</si>
  <si>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</si>
  <si>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</si>
  <si>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</si>
  <si>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</si>
  <si>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</si>
  <si>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</si>
  <si>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</si>
  <si>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</si>
  <si>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</si>
  <si>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</si>
  <si>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</si>
  <si>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</si>
  <si>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</si>
  <si>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</si>
  <si>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</si>
  <si>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</si>
  <si>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</si>
  <si>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</si>
  <si>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</si>
  <si>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</si>
  <si>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</si>
  <si>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</si>
  <si>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</si>
  <si>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</si>
  <si>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</si>
  <si>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</si>
  <si>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</si>
  <si>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</si>
  <si>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</si>
  <si>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</si>
  <si>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</si>
  <si>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</si>
  <si>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</si>
  <si>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</si>
  <si>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</si>
  <si>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</si>
  <si>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</si>
  <si>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</si>
  <si>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</si>
  <si>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</si>
  <si>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</si>
  <si>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</si>
  <si>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</si>
  <si>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</si>
  <si>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</si>
  <si>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</si>
  <si>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</si>
  <si>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</si>
  <si>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</si>
  <si>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</si>
  <si>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</si>
  <si>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</si>
  <si>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</si>
  <si>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</si>
  <si>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</si>
  <si>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</si>
  <si>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</si>
  <si>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</si>
  <si>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</si>
  <si>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</si>
  <si>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</si>
  <si>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</si>
  <si>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</si>
  <si>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</si>
  <si>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</si>
  <si>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</si>
  <si>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</si>
  <si>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</si>
  <si>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</si>
  <si>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</si>
  <si>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</si>
  <si>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</si>
  <si>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</si>
  <si>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</si>
  <si>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</si>
  <si>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</si>
  <si>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</si>
  <si>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</si>
  <si>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</si>
  <si>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</si>
  <si>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</si>
  <si>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</si>
  <si>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</si>
  <si>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</si>
  <si>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</si>
  <si>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</si>
  <si>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</si>
  <si>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</si>
  <si>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</si>
  <si>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</si>
  <si>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</si>
  <si>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</si>
  <si>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</si>
  <si>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</si>
  <si>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</si>
  <si>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</si>
  <si>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</si>
  <si>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</si>
  <si>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</si>
  <si>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</si>
  <si>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</si>
  <si>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</si>
  <si>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</si>
  <si>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</si>
  <si>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</si>
  <si>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</si>
  <si>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</si>
  <si>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</si>
  <si>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</si>
  <si>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</si>
  <si>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</si>
  <si>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</si>
  <si>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</si>
  <si>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</si>
  <si>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</si>
  <si>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</si>
  <si>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</si>
  <si>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</si>
  <si>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</si>
  <si>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</si>
  <si>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</si>
  <si>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</si>
  <si>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</si>
  <si>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</si>
  <si>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</si>
  <si>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</si>
  <si>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</si>
  <si>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</si>
  <si>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</si>
  <si>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</si>
  <si>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</si>
  <si>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</si>
  <si>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</si>
  <si>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</si>
  <si>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</si>
  <si>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</si>
  <si>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</si>
  <si>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</si>
  <si>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</si>
  <si>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</si>
  <si>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</si>
  <si>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</si>
  <si>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</si>
  <si>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</si>
  <si>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</si>
  <si>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</si>
  <si>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</si>
  <si>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</si>
  <si>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</si>
  <si>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</si>
  <si>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</si>
  <si>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</si>
  <si>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</si>
  <si>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</si>
  <si>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</si>
  <si>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</si>
  <si>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</si>
  <si>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</si>
  <si>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</si>
  <si>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</si>
  <si>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</si>
  <si>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</si>
  <si>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</si>
  <si>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</si>
  <si>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</si>
  <si>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</si>
  <si>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</si>
  <si>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</si>
  <si>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</si>
  <si>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</si>
  <si>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</si>
  <si>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</si>
  <si>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</si>
  <si>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</si>
  <si>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</si>
  <si>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</si>
  <si>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</si>
  <si>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</si>
  <si>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</si>
  <si>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</si>
  <si>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</si>
  <si>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</si>
  <si>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</si>
  <si>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</si>
  <si>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</si>
  <si>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</si>
  <si>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</si>
  <si>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</si>
  <si>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</si>
  <si>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</si>
  <si>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</si>
  <si>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</si>
  <si>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</si>
  <si>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</si>
  <si>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</si>
  <si>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</si>
  <si>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</si>
  <si>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</si>
  <si>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</si>
  <si>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</si>
  <si>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</si>
  <si>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</si>
  <si>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</si>
  <si>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</si>
  <si>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</si>
  <si>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</si>
  <si>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</si>
  <si>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</si>
  <si>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</si>
  <si>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</si>
  <si>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</si>
  <si>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</si>
  <si>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</si>
  <si>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</si>
  <si>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</si>
  <si>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</si>
  <si>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</si>
  <si>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</si>
  <si>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</si>
  <si>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</si>
  <si>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</si>
  <si>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</si>
  <si>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</si>
  <si>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</si>
  <si>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</si>
  <si>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</si>
  <si>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</si>
  <si>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</si>
  <si>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</si>
  <si>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</si>
  <si>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</si>
  <si>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</si>
  <si>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</si>
  <si>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</si>
  <si>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</si>
  <si>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</si>
  <si>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</si>
  <si>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</si>
  <si>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</si>
  <si>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</si>
  <si>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</si>
  <si>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</si>
  <si>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</si>
  <si>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</si>
  <si>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</si>
  <si>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</si>
  <si>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</si>
  <si>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</si>
  <si>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</si>
  <si>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</si>
  <si>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</si>
  <si>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</si>
  <si>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</si>
  <si>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</si>
  <si>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</si>
  <si>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</si>
  <si>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</si>
  <si>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</si>
  <si>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</si>
  <si>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</si>
  <si>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</si>
  <si>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</si>
  <si>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</si>
  <si>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</si>
  <si>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</si>
  <si>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</si>
  <si>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</si>
  <si>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</si>
  <si>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</si>
  <si>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</si>
  <si>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</si>
  <si>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</si>
  <si>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</si>
  <si>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</si>
  <si>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</si>
  <si>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</si>
  <si>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</si>
  <si>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</si>
  <si>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</si>
  <si>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</si>
  <si>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</si>
  <si>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</si>
  <si>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</si>
  <si>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</si>
  <si>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</si>
  <si>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</si>
  <si>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</si>
  <si>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</si>
  <si>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</si>
  <si>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</si>
  <si>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</si>
  <si>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</si>
  <si>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</si>
  <si>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</si>
  <si>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</si>
  <si>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</si>
  <si>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</si>
  <si>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</si>
  <si>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</si>
  <si>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</si>
  <si>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</si>
  <si>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</si>
  <si>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</si>
  <si>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</si>
  <si>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</si>
  <si>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</si>
  <si>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</si>
  <si>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</si>
  <si>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</si>
  <si>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</si>
  <si>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</si>
  <si>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</si>
  <si>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</si>
  <si>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</si>
  <si>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</si>
  <si>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</si>
  <si>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</si>
  <si>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</si>
  <si>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</si>
  <si>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</si>
  <si>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</si>
  <si>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</si>
  <si>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</si>
  <si>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</si>
  <si>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</si>
  <si>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</si>
  <si>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</si>
  <si>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</si>
  <si>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</si>
  <si>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</si>
  <si>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</si>
  <si>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</si>
  <si>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</si>
  <si>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</si>
  <si>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</si>
  <si>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</si>
  <si>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</si>
  <si>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</si>
  <si>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</si>
  <si>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</si>
  <si>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</si>
  <si>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</si>
  <si>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</si>
  <si>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</si>
  <si>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</si>
  <si>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</si>
  <si>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</si>
  <si>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</si>
  <si>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</si>
  <si>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</si>
  <si>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</si>
  <si>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</si>
  <si>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</si>
  <si>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</si>
  <si>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</si>
  <si>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</si>
  <si>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</si>
  <si>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</si>
  <si>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</si>
  <si>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</si>
  <si>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</si>
  <si>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</si>
  <si>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</si>
  <si>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</si>
  <si>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</si>
  <si>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</si>
  <si>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</si>
  <si>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</si>
  <si>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</si>
  <si>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</si>
  <si>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</si>
  <si>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</si>
  <si>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</si>
  <si>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</si>
  <si>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</si>
  <si>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</si>
  <si>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</si>
  <si>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</si>
  <si>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</si>
  <si>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</si>
  <si>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</si>
  <si>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</si>
  <si>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</si>
  <si>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</si>
  <si>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</si>
  <si>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</si>
  <si>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</si>
  <si>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</si>
  <si>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</si>
  <si>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</si>
  <si>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</si>
  <si>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</si>
  <si>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</si>
  <si>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</si>
  <si>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</si>
  <si>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</si>
  <si>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</si>
  <si>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</si>
  <si>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</si>
  <si>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</si>
  <si>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</si>
  <si>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</si>
  <si>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</si>
  <si>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</si>
  <si>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</si>
  <si>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</si>
  <si>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</si>
  <si>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</si>
  <si>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</si>
  <si>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</si>
  <si>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</si>
  <si>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</si>
  <si>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</si>
  <si>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</si>
  <si>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</si>
  <si>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</si>
  <si>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</si>
  <si>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</si>
  <si>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</si>
  <si>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</si>
  <si>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</si>
  <si>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</si>
  <si>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</si>
  <si>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</si>
  <si>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</si>
  <si>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</si>
  <si>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</si>
  <si>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</si>
  <si>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</si>
  <si>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</si>
  <si>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</si>
  <si>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</si>
  <si>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</si>
  <si>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</si>
  <si>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</si>
  <si>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</si>
  <si>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</si>
  <si>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</si>
  <si>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</si>
  <si>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</si>
  <si>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</si>
  <si>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</si>
  <si>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</si>
  <si>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</si>
  <si>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</si>
  <si>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</si>
  <si>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</si>
  <si>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</si>
  <si>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</si>
  <si>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</si>
  <si>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</si>
  <si>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</si>
  <si>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</si>
  <si>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</si>
  <si>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</si>
  <si>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</si>
  <si>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</si>
  <si>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</si>
  <si>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</si>
  <si>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</si>
  <si>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</si>
  <si>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</si>
  <si>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</si>
  <si>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</si>
  <si>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</si>
  <si>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</si>
  <si>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</si>
  <si>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</si>
  <si>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</si>
  <si>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</si>
  <si>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</si>
  <si>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</si>
  <si>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</si>
  <si>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</si>
  <si>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</si>
  <si>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</si>
  <si>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</si>
  <si>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</si>
  <si>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</si>
  <si>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</si>
  <si>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</si>
  <si>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</si>
  <si>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</si>
  <si>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</si>
  <si>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</si>
  <si>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</si>
  <si>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</si>
  <si>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</si>
  <si>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</si>
  <si>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</si>
  <si>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</si>
  <si>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if,cement and other carbonates,VOC]</t>
  </si>
  <si>
    <t>Industrial Sector Energy Related Emissions before CCS[electricity if,cement and other carbonates,CO]</t>
  </si>
  <si>
    <t>Industrial Sector Energy Related Emissions before CCS[electricity if,cement and other carbonates,NOx]</t>
  </si>
  <si>
    <t>Industrial Sector Energy Related Emissions before CCS[electricity if,cement and other carbonates,PM10]</t>
  </si>
  <si>
    <t>Industrial Sector Energy Related Emissions before CCS[electricity if,cement and other carbonates,PM25]</t>
  </si>
  <si>
    <t>Industrial Sector Energy Related Emissions before CCS[electricity if,cement and other carbonates,SOx]</t>
  </si>
  <si>
    <t>Industrial Sector Energy Related Emissions before CCS[electricity if,cement and other carbonates,BC]</t>
  </si>
  <si>
    <t>Industrial Sector Energy Related Emissions before CCS[electricity if,cement and other carbonates,OC]</t>
  </si>
  <si>
    <t>Industrial Sector Energy Related Emissions before CCS[electricity if,cement and other carbonates,CH4]</t>
  </si>
  <si>
    <t>Industrial Sector Energy Related Emissions before CCS[electricity if,cement and other carbonates,N2O]</t>
  </si>
  <si>
    <t>Industrial Sector Energy Related Emissions before CCS[electricity if,cement and other carbonates,F gases]</t>
  </si>
  <si>
    <t>Industrial Sector Energy Related Emissions before CCS[electricity if,natural gas and petroleum systems,VOC]</t>
  </si>
  <si>
    <t>Industrial Sector Energy Related Emissions before CCS[electricity if,natural gas and petroleum systems,CO]</t>
  </si>
  <si>
    <t>Industrial Sector Energy Related Emissions before CCS[electricity if,natural gas and petroleum systems,NOx]</t>
  </si>
  <si>
    <t>Industrial Sector Energy Related Emissions before CCS[electricity if,natural gas and petroleum systems,PM10]</t>
  </si>
  <si>
    <t>Industrial Sector Energy Related Emissions before CCS[electricity if,natural gas and petroleum systems,PM25]</t>
  </si>
  <si>
    <t>Industrial Sector Energy Related Emissions before CCS[electricity if,natural gas and petroleum systems,SOx]</t>
  </si>
  <si>
    <t>Industrial Sector Energy Related Emissions before CCS[electricity if,natural gas and petroleum systems,BC]</t>
  </si>
  <si>
    <t>Industrial Sector Energy Related Emissions before CCS[electricity if,natural gas and petroleum systems,OC]</t>
  </si>
  <si>
    <t>Industrial Sector Energy Related Emissions before CCS[electricity if,natural gas and petroleum systems,CH4]</t>
  </si>
  <si>
    <t>Industrial Sector Energy Related Emissions before CCS[electricity if,natural gas and petroleum systems,N2O]</t>
  </si>
  <si>
    <t>Industrial Sector Energy Related Emissions before CCS[electricity if,natural gas and petroleum systems,F gases]</t>
  </si>
  <si>
    <t>Industrial Sector Energy Related Emissions before CCS[electricity if,iron and steel,VOC]</t>
  </si>
  <si>
    <t>Industrial Sector Energy Related Emissions before CCS[electricity if,iron and steel,CO]</t>
  </si>
  <si>
    <t>Industrial Sector Energy Related Emissions before CCS[electricity if,iron and steel,NOx]</t>
  </si>
  <si>
    <t>Industrial Sector Energy Related Emissions before CCS[electricity if,iron and steel,PM10]</t>
  </si>
  <si>
    <t>Industrial Sector Energy Related Emissions before CCS[electricity if,iron and steel,PM25]</t>
  </si>
  <si>
    <t>Industrial Sector Energy Related Emissions before CCS[electricity if,iron and steel,SOx]</t>
  </si>
  <si>
    <t>Industrial Sector Energy Related Emissions before CCS[electricity if,iron and steel,BC]</t>
  </si>
  <si>
    <t>Industrial Sector Energy Related Emissions before CCS[electricity if,iron and steel,OC]</t>
  </si>
  <si>
    <t>Industrial Sector Energy Related Emissions before CCS[electricity if,iron and steel,CH4]</t>
  </si>
  <si>
    <t>Industrial Sector Energy Related Emissions before CCS[electricity if,iron and steel,N2O]</t>
  </si>
  <si>
    <t>Industrial Sector Energy Related Emissions before CCS[electricity if,iron and steel,F gases]</t>
  </si>
  <si>
    <t>Industrial Sector Energy Related Emissions before CCS[electricity if,chemicals,VOC]</t>
  </si>
  <si>
    <t>Industrial Sector Energy Related Emissions before CCS[electricity if,chemicals,CO]</t>
  </si>
  <si>
    <t>Industrial Sector Energy Related Emissions before CCS[electricity if,chemicals,NOx]</t>
  </si>
  <si>
    <t>Industrial Sector Energy Related Emissions before CCS[electricity if,chemicals,PM10]</t>
  </si>
  <si>
    <t>Industrial Sector Energy Related Emissions before CCS[electricity if,chemicals,PM25]</t>
  </si>
  <si>
    <t>Industrial Sector Energy Related Emissions before CCS[electricity if,chemicals,SOx]</t>
  </si>
  <si>
    <t>Industrial Sector Energy Related Emissions before CCS[electricity if,chemicals,BC]</t>
  </si>
  <si>
    <t>Industrial Sector Energy Related Emissions before CCS[electricity if,chemicals,OC]</t>
  </si>
  <si>
    <t>Industrial Sector Energy Related Emissions before CCS[electricity if,chemicals,CH4]</t>
  </si>
  <si>
    <t>Industrial Sector Energy Related Emissions before CCS[electricity if,chemicals,N2O]</t>
  </si>
  <si>
    <t>Industrial Sector Energy Related Emissions before CCS[electricity if,chemicals,F gases]</t>
  </si>
  <si>
    <t>Industrial Sector Energy Related Emissions before CCS[electricity if,coal mining,VOC]</t>
  </si>
  <si>
    <t>Industrial Sector Energy Related Emissions before CCS[electricity if,coal mining,CO]</t>
  </si>
  <si>
    <t>Industrial Sector Energy Related Emissions before CCS[electricity if,coal mining,NOx]</t>
  </si>
  <si>
    <t>Industrial Sector Energy Related Emissions before CCS[electricity if,coal mining,PM10]</t>
  </si>
  <si>
    <t>Industrial Sector Energy Related Emissions before CCS[electricity if,coal mining,PM25]</t>
  </si>
  <si>
    <t>Industrial Sector Energy Related Emissions before CCS[electricity if,coal mining,SOx]</t>
  </si>
  <si>
    <t>Industrial Sector Energy Related Emissions before CCS[electricity if,coal mining,BC]</t>
  </si>
  <si>
    <t>Industrial Sector Energy Related Emissions before CCS[electricity if,coal mining,OC]</t>
  </si>
  <si>
    <t>Industrial Sector Energy Related Emissions before CCS[electricity if,coal mining,CH4]</t>
  </si>
  <si>
    <t>Industrial Sector Energy Related Emissions before CCS[electricity if,coal mining,N2O]</t>
  </si>
  <si>
    <t>Industrial Sector Energy Related Emissions before CCS[electricity if,coal mining,F gases]</t>
  </si>
  <si>
    <t>Industrial Sector Energy Related Emissions before CCS[electricity if,waste management,VOC]</t>
  </si>
  <si>
    <t>Industrial Sector Energy Related Emissions before CCS[electricity if,waste management,CO]</t>
  </si>
  <si>
    <t>Industrial Sector Energy Related Emissions before CCS[electricity if,waste management,NOx]</t>
  </si>
  <si>
    <t>Industrial Sector Energy Related Emissions before CCS[electricity if,waste management,PM10]</t>
  </si>
  <si>
    <t>Industrial Sector Energy Related Emissions before CCS[electricity if,waste management,PM25]</t>
  </si>
  <si>
    <t>Industrial Sector Energy Related Emissions before CCS[electricity if,waste management,SOx]</t>
  </si>
  <si>
    <t>Industrial Sector Energy Related Emissions before CCS[electricity if,waste management,BC]</t>
  </si>
  <si>
    <t>Industrial Sector Energy Related Emissions before CCS[electricity if,waste management,OC]</t>
  </si>
  <si>
    <t>Industrial Sector Energy Related Emissions before CCS[electricity if,waste management,CH4]</t>
  </si>
  <si>
    <t>Industrial Sector Energy Related Emissions before CCS[electricity if,waste management,N2O]</t>
  </si>
  <si>
    <t>Industrial Sector Energy Related Emissions before CCS[electricity if,waste management,F gases]</t>
  </si>
  <si>
    <t>Industrial Sector Energy Related Emissions before CCS[electricity if,agriculture,VOC]</t>
  </si>
  <si>
    <t>Industrial Sector Energy Related Emissions before CCS[electricity if,agriculture,CO]</t>
  </si>
  <si>
    <t>Industrial Sector Energy Related Emissions before CCS[electricity if,agriculture,NOx]</t>
  </si>
  <si>
    <t>Industrial Sector Energy Related Emissions before CCS[electricity if,agriculture,PM10]</t>
  </si>
  <si>
    <t>Industrial Sector Energy Related Emissions before CCS[electricity if,agriculture,PM25]</t>
  </si>
  <si>
    <t>Industrial Sector Energy Related Emissions before CCS[electricity if,agriculture,SOx]</t>
  </si>
  <si>
    <t>Industrial Sector Energy Related Emissions before CCS[electricity if,agriculture,BC]</t>
  </si>
  <si>
    <t>Industrial Sector Energy Related Emissions before CCS[electricity if,agriculture,OC]</t>
  </si>
  <si>
    <t>Industrial Sector Energy Related Emissions before CCS[electricity if,agriculture,CH4]</t>
  </si>
  <si>
    <t>Industrial Sector Energy Related Emissions before CCS[electricity if,agriculture,N2O]</t>
  </si>
  <si>
    <t>Industrial Sector Energy Related Emissions before CCS[electricity if,agriculture,F gases]</t>
  </si>
  <si>
    <t>Industrial Sector Energy Related Emissions before CCS[electricity if,other industries,VOC]</t>
  </si>
  <si>
    <t>Industrial Sector Energy Related Emissions before CCS[electricity if,other industries,CO]</t>
  </si>
  <si>
    <t>Industrial Sector Energy Related Emissions before CCS[electricity if,other industries,NOx]</t>
  </si>
  <si>
    <t>Industrial Sector Energy Related Emissions before CCS[electricity if,other industries,PM10]</t>
  </si>
  <si>
    <t>Industrial Sector Energy Related Emissions before CCS[electricity if,other industries,PM25]</t>
  </si>
  <si>
    <t>Industrial Sector Energy Related Emissions before CCS[electricity if,other industries,SOx]</t>
  </si>
  <si>
    <t>Industrial Sector Energy Related Emissions before CCS[electricity if,other industries,BC]</t>
  </si>
  <si>
    <t>Industrial Sector Energy Related Emissions before CCS[electricity if,other industries,OC]</t>
  </si>
  <si>
    <t>Industrial Sector Energy Related Emissions before CCS[electricity if,other industries,CH4]</t>
  </si>
  <si>
    <t>Industrial Sector Energy Related Emissions before CCS[electricity if,other industries,N2O]</t>
  </si>
  <si>
    <t>Industrial Sector Energy Related Emissions before CCS[electricity if,other industries,F gases]</t>
  </si>
  <si>
    <t>Industrial Sector Energy Related Emissions before CCS[hard coal if,cement and other carbonates,VOC]</t>
  </si>
  <si>
    <t>Industrial Sector Energy Related Emissions before CCS[hard coal if,cement and other carbonates,CO]</t>
  </si>
  <si>
    <t>Industrial Sector Energy Related Emissions before CCS[hard coal if,cement and other carbonates,NOx]</t>
  </si>
  <si>
    <t>Industrial Sector Energy Related Emissions before CCS[hard coal if,cement and other carbonates,PM10]</t>
  </si>
  <si>
    <t>Industrial Sector Energy Related Emissions before CCS[hard coal if,cement and other carbonates,PM25]</t>
  </si>
  <si>
    <t>Industrial Sector Energy Related Emissions before CCS[hard coal if,cement and other carbonates,SOx]</t>
  </si>
  <si>
    <t>Industrial Sector Energy Related Emissions before CCS[hard coal if,cement and other carbonates,BC]</t>
  </si>
  <si>
    <t>Industrial Sector Energy Related Emissions before CCS[hard coal if,cement and other carbonates,OC]</t>
  </si>
  <si>
    <t>Industrial Sector Energy Related Emissions before CCS[hard coal if,cement and other carbonates,CH4]</t>
  </si>
  <si>
    <t>Industrial Sector Energy Related Emissions before CCS[hard coal if,cement and other carbonates,N2O]</t>
  </si>
  <si>
    <t>Industrial Sector Energy Related Emissions before CCS[hard coal if,cement and other carbonates,F gases]</t>
  </si>
  <si>
    <t>Industrial Sector Energy Related Emissions before CCS[hard coal if,natural gas and petroleum systems,VOC]</t>
  </si>
  <si>
    <t>Industrial Sector Energy Related Emissions before CCS[hard coal if,natural gas and petroleum systems,CO]</t>
  </si>
  <si>
    <t>Industrial Sector Energy Related Emissions before CCS[hard coal if,natural gas and petroleum systems,NOx]</t>
  </si>
  <si>
    <t>Industrial Sector Energy Related Emissions before CCS[hard coal if,natural gas and petroleum systems,PM10]</t>
  </si>
  <si>
    <t>Industrial Sector Energy Related Emissions before CCS[hard coal if,natural gas and petroleum systems,PM25]</t>
  </si>
  <si>
    <t>Industrial Sector Energy Related Emissions before CCS[hard coal if,natural gas and petroleum systems,SOx]</t>
  </si>
  <si>
    <t>Industrial Sector Energy Related Emissions before CCS[hard coal if,natural gas and petroleum systems,BC]</t>
  </si>
  <si>
    <t>Industrial Sector Energy Related Emissions before CCS[hard coal if,natural gas and petroleum systems,OC]</t>
  </si>
  <si>
    <t>Industrial Sector Energy Related Emissions before CCS[hard coal if,natural gas and petroleum systems,CH4]</t>
  </si>
  <si>
    <t>Industrial Sector Energy Related Emissions before CCS[hard coal if,natural gas and petroleum systems,N2O]</t>
  </si>
  <si>
    <t>Industrial Sector Energy Related Emissions before CCS[hard coal if,natural gas and petroleum systems,F gases]</t>
  </si>
  <si>
    <t>Industrial Sector Energy Related Emissions before CCS[hard coal if,iron and steel,VOC]</t>
  </si>
  <si>
    <t>Industrial Sector Energy Related Emissions before CCS[hard coal if,iron and steel,CO]</t>
  </si>
  <si>
    <t>Industrial Sector Energy Related Emissions before CCS[hard coal if,iron and steel,NOx]</t>
  </si>
  <si>
    <t>Industrial Sector Energy Related Emissions before CCS[hard coal if,iron and steel,PM10]</t>
  </si>
  <si>
    <t>Industrial Sector Energy Related Emissions before CCS[hard coal if,iron and steel,PM25]</t>
  </si>
  <si>
    <t>Industrial Sector Energy Related Emissions before CCS[hard coal if,iron and steel,SOx]</t>
  </si>
  <si>
    <t>Industrial Sector Energy Related Emissions before CCS[hard coal if,iron and steel,BC]</t>
  </si>
  <si>
    <t>Industrial Sector Energy Related Emissions before CCS[hard coal if,iron and steel,OC]</t>
  </si>
  <si>
    <t>Industrial Sector Energy Related Emissions before CCS[hard coal if,iron and steel,CH4]</t>
  </si>
  <si>
    <t>Industrial Sector Energy Related Emissions before CCS[hard coal if,iron and steel,N2O]</t>
  </si>
  <si>
    <t>Industrial Sector Energy Related Emissions before CCS[hard coal if,iron and steel,F gases]</t>
  </si>
  <si>
    <t>Industrial Sector Energy Related Emissions before CCS[hard coal if,chemicals,VOC]</t>
  </si>
  <si>
    <t>Industrial Sector Energy Related Emissions before CCS[hard coal if,chemicals,CO]</t>
  </si>
  <si>
    <t>Industrial Sector Energy Related Emissions before CCS[hard coal if,chemicals,NOx]</t>
  </si>
  <si>
    <t>Industrial Sector Energy Related Emissions before CCS[hard coal if,chemicals,PM10]</t>
  </si>
  <si>
    <t>Industrial Sector Energy Related Emissions before CCS[hard coal if,chemicals,PM25]</t>
  </si>
  <si>
    <t>Industrial Sector Energy Related Emissions before CCS[hard coal if,chemicals,SOx]</t>
  </si>
  <si>
    <t>Industrial Sector Energy Related Emissions before CCS[hard coal if,chemicals,BC]</t>
  </si>
  <si>
    <t>Industrial Sector Energy Related Emissions before CCS[hard coal if,chemicals,OC]</t>
  </si>
  <si>
    <t>Industrial Sector Energy Related Emissions before CCS[hard coal if,chemicals,CH4]</t>
  </si>
  <si>
    <t>Industrial Sector Energy Related Emissions before CCS[hard coal if,chemicals,N2O]</t>
  </si>
  <si>
    <t>Industrial Sector Energy Related Emissions before CCS[hard coal if,chemicals,F gases]</t>
  </si>
  <si>
    <t>Industrial Sector Energy Related Emissions before CCS[hard coal if,coal mining,VOC]</t>
  </si>
  <si>
    <t>Industrial Sector Energy Related Emissions before CCS[hard coal if,coal mining,CO]</t>
  </si>
  <si>
    <t>Industrial Sector Energy Related Emissions before CCS[hard coal if,coal mining,NOx]</t>
  </si>
  <si>
    <t>Industrial Sector Energy Related Emissions before CCS[hard coal if,coal mining,PM10]</t>
  </si>
  <si>
    <t>Industrial Sector Energy Related Emissions before CCS[hard coal if,coal mining,PM25]</t>
  </si>
  <si>
    <t>Industrial Sector Energy Related Emissions before CCS[hard coal if,coal mining,SOx]</t>
  </si>
  <si>
    <t>Industrial Sector Energy Related Emissions before CCS[hard coal if,coal mining,BC]</t>
  </si>
  <si>
    <t>Industrial Sector Energy Related Emissions before CCS[hard coal if,coal mining,OC]</t>
  </si>
  <si>
    <t>Industrial Sector Energy Related Emissions before CCS[hard coal if,coal mining,CH4]</t>
  </si>
  <si>
    <t>Industrial Sector Energy Related Emissions before CCS[hard coal if,coal mining,N2O]</t>
  </si>
  <si>
    <t>Industrial Sector Energy Related Emissions before CCS[hard coal if,coal mining,F gases]</t>
  </si>
  <si>
    <t>Industrial Sector Energy Related Emissions before CCS[hard coal if,waste management,VOC]</t>
  </si>
  <si>
    <t>Industrial Sector Energy Related Emissions before CCS[hard coal if,waste management,CO]</t>
  </si>
  <si>
    <t>Industrial Sector Energy Related Emissions before CCS[hard coal if,waste management,NOx]</t>
  </si>
  <si>
    <t>Industrial Sector Energy Related Emissions before CCS[hard coal if,waste management,PM10]</t>
  </si>
  <si>
    <t>Industrial Sector Energy Related Emissions before CCS[hard coal if,waste management,PM25]</t>
  </si>
  <si>
    <t>Industrial Sector Energy Related Emissions before CCS[hard coal if,waste management,SOx]</t>
  </si>
  <si>
    <t>Industrial Sector Energy Related Emissions before CCS[hard coal if,waste management,BC]</t>
  </si>
  <si>
    <t>Industrial Sector Energy Related Emissions before CCS[hard coal if,waste management,OC]</t>
  </si>
  <si>
    <t>Industrial Sector Energy Related Emissions before CCS[hard coal if,waste management,CH4]</t>
  </si>
  <si>
    <t>Industrial Sector Energy Related Emissions before CCS[hard coal if,waste management,N2O]</t>
  </si>
  <si>
    <t>Industrial Sector Energy Related Emissions before CCS[hard coal if,waste management,F gases]</t>
  </si>
  <si>
    <t>Industrial Sector Energy Related Emissions before CCS[hard coal if,agriculture,VOC]</t>
  </si>
  <si>
    <t>Industrial Sector Energy Related Emissions before CCS[hard coal if,agriculture,CO]</t>
  </si>
  <si>
    <t>Industrial Sector Energy Related Emissions before CCS[hard coal if,agriculture,NOx]</t>
  </si>
  <si>
    <t>Industrial Sector Energy Related Emissions before CCS[hard coal if,agriculture,PM10]</t>
  </si>
  <si>
    <t>Industrial Sector Energy Related Emissions before CCS[hard coal if,agriculture,PM25]</t>
  </si>
  <si>
    <t>Industrial Sector Energy Related Emissions before CCS[hard coal if,agriculture,SOx]</t>
  </si>
  <si>
    <t>Industrial Sector Energy Related Emissions before CCS[hard coal if,agriculture,BC]</t>
  </si>
  <si>
    <t>Industrial Sector Energy Related Emissions before CCS[hard coal if,agriculture,OC]</t>
  </si>
  <si>
    <t>Industrial Sector Energy Related Emissions before CCS[hard coal if,agriculture,CH4]</t>
  </si>
  <si>
    <t>Industrial Sector Energy Related Emissions before CCS[hard coal if,agriculture,N2O]</t>
  </si>
  <si>
    <t>Industrial Sector Energy Related Emissions before CCS[hard coal if,agriculture,F gases]</t>
  </si>
  <si>
    <t>Industrial Sector Energy Related Emissions before CCS[hard coal if,other industries,VOC]</t>
  </si>
  <si>
    <t>Industrial Sector Energy Related Emissions before CCS[hard coal if,other industries,CO]</t>
  </si>
  <si>
    <t>Industrial Sector Energy Related Emissions before CCS[hard coal if,other industries,NOx]</t>
  </si>
  <si>
    <t>Industrial Sector Energy Related Emissions before CCS[hard coal if,other industries,PM10]</t>
  </si>
  <si>
    <t>Industrial Sector Energy Related Emissions before CCS[hard coal if,other industries,PM25]</t>
  </si>
  <si>
    <t>Industrial Sector Energy Related Emissions before CCS[hard coal if,other industries,SOx]</t>
  </si>
  <si>
    <t>Industrial Sector Energy Related Emissions before CCS[hard coal if,other industries,BC]</t>
  </si>
  <si>
    <t>Industrial Sector Energy Related Emissions before CCS[hard coal if,other industries,OC]</t>
  </si>
  <si>
    <t>Industrial Sector Energy Related Emissions before CCS[hard coal if,other industries,CH4]</t>
  </si>
  <si>
    <t>Industrial Sector Energy Related Emissions before CCS[hard coal if,other industries,N2O]</t>
  </si>
  <si>
    <t>Industrial Sector Energy Related Emissions before CCS[hard coal if,other industries,F gases]</t>
  </si>
  <si>
    <t>Industrial Sector Energy Related Emissions before CCS[natural gas if,cement and other carbonates,VOC]</t>
  </si>
  <si>
    <t>Industrial Sector Energy Related Emissions before CCS[natural gas if,cement and other carbonates,CO]</t>
  </si>
  <si>
    <t>Industrial Sector Energy Related Emissions before CCS[natural gas if,cement and other carbonates,NOx]</t>
  </si>
  <si>
    <t>Industrial Sector Energy Related Emissions before CCS[natural gas if,cement and other carbonates,PM10]</t>
  </si>
  <si>
    <t>Industrial Sector Energy Related Emissions before CCS[natural gas if,cement and other carbonates,PM25]</t>
  </si>
  <si>
    <t>Industrial Sector Energy Related Emissions before CCS[natural gas if,cement and other carbonates,SOx]</t>
  </si>
  <si>
    <t>Industrial Sector Energy Related Emissions before CCS[natural gas if,cement and other carbonates,BC]</t>
  </si>
  <si>
    <t>Industrial Sector Energy Related Emissions before CCS[natural gas if,cement and other carbonates,OC]</t>
  </si>
  <si>
    <t>Industrial Sector Energy Related Emissions before CCS[natural gas if,cement and other carbonates,CH4]</t>
  </si>
  <si>
    <t>Industrial Sector Energy Related Emissions before CCS[natural gas if,cement and other carbonates,N2O]</t>
  </si>
  <si>
    <t>Industrial Sector Energy Related Emissions before CCS[natural gas if,cement and other carbonates,F gases]</t>
  </si>
  <si>
    <t>Industrial Sector Energy Related Emissions before CCS[natural gas if,natural gas and petroleum systems,VOC]</t>
  </si>
  <si>
    <t>Industrial Sector Energy Related Emissions before CCS[natural gas if,natural gas and petroleum systems,CO]</t>
  </si>
  <si>
    <t>Industrial Sector Energy Related Emissions before CCS[natural gas if,natural gas and petroleum systems,NOx]</t>
  </si>
  <si>
    <t>Industrial Sector Energy Related Emissions before CCS[natural gas if,natural gas and petroleum systems,PM10]</t>
  </si>
  <si>
    <t>Industrial Sector Energy Related Emissions before CCS[natural gas if,natural gas and petroleum systems,PM25]</t>
  </si>
  <si>
    <t>Industrial Sector Energy Related Emissions before CCS[natural gas if,natural gas and petroleum systems,SOx]</t>
  </si>
  <si>
    <t>Industrial Sector Energy Related Emissions before CCS[natural gas if,natural gas and petroleum systems,BC]</t>
  </si>
  <si>
    <t>Industrial Sector Energy Related Emissions before CCS[natural gas if,natural gas and petroleum systems,OC]</t>
  </si>
  <si>
    <t>Industrial Sector Energy Related Emissions before CCS[natural gas if,natural gas and petroleum systems,CH4]</t>
  </si>
  <si>
    <t>Industrial Sector Energy Related Emissions before CCS[natural gas if,natural gas and petroleum systems,N2O]</t>
  </si>
  <si>
    <t>Industrial Sector Energy Related Emissions before CCS[natural gas if,natural gas and petroleum systems,F gases]</t>
  </si>
  <si>
    <t>Industrial Sector Energy Related Emissions before CCS[natural gas if,iron and steel,VOC]</t>
  </si>
  <si>
    <t>Industrial Sector Energy Related Emissions before CCS[natural gas if,iron and steel,CO]</t>
  </si>
  <si>
    <t>Industrial Sector Energy Related Emissions before CCS[natural gas if,iron and steel,NOx]</t>
  </si>
  <si>
    <t>Industrial Sector Energy Related Emissions before CCS[natural gas if,iron and steel,PM10]</t>
  </si>
  <si>
    <t>Industrial Sector Energy Related Emissions before CCS[natural gas if,iron and steel,PM25]</t>
  </si>
  <si>
    <t>Industrial Sector Energy Related Emissions before CCS[natural gas if,iron and steel,SOx]</t>
  </si>
  <si>
    <t>Industrial Sector Energy Related Emissions before CCS[natural gas if,iron and steel,BC]</t>
  </si>
  <si>
    <t>Industrial Sector Energy Related Emissions before CCS[natural gas if,iron and steel,OC]</t>
  </si>
  <si>
    <t>Industrial Sector Energy Related Emissions before CCS[natural gas if,iron and steel,CH4]</t>
  </si>
  <si>
    <t>Industrial Sector Energy Related Emissions before CCS[natural gas if,iron and steel,N2O]</t>
  </si>
  <si>
    <t>Industrial Sector Energy Related Emissions before CCS[natural gas if,iron and steel,F gases]</t>
  </si>
  <si>
    <t>Industrial Sector Energy Related Emissions before CCS[natural gas if,chemicals,VOC]</t>
  </si>
  <si>
    <t>Industrial Sector Energy Related Emissions before CCS[natural gas if,chemicals,CO]</t>
  </si>
  <si>
    <t>Industrial Sector Energy Related Emissions before CCS[natural gas if,chemicals,NOx]</t>
  </si>
  <si>
    <t>Industrial Sector Energy Related Emissions before CCS[natural gas if,chemicals,PM10]</t>
  </si>
  <si>
    <t>Industrial Sector Energy Related Emissions before CCS[natural gas if,chemicals,PM25]</t>
  </si>
  <si>
    <t>Industrial Sector Energy Related Emissions before CCS[natural gas if,chemicals,SOx]</t>
  </si>
  <si>
    <t>Industrial Sector Energy Related Emissions before CCS[natural gas if,chemicals,BC]</t>
  </si>
  <si>
    <t>Industrial Sector Energy Related Emissions before CCS[natural gas if,chemicals,OC]</t>
  </si>
  <si>
    <t>Industrial Sector Energy Related Emissions before CCS[natural gas if,chemicals,CH4]</t>
  </si>
  <si>
    <t>Industrial Sector Energy Related Emissions before CCS[natural gas if,chemicals,N2O]</t>
  </si>
  <si>
    <t>Industrial Sector Energy Related Emissions before CCS[natural gas if,chemicals,F gases]</t>
  </si>
  <si>
    <t>Industrial Sector Energy Related Emissions before CCS[natural gas if,coal mining,VOC]</t>
  </si>
  <si>
    <t>Industrial Sector Energy Related Emissions before CCS[natural gas if,coal mining,CO]</t>
  </si>
  <si>
    <t>Industrial Sector Energy Related Emissions before CCS[natural gas if,coal mining,NOx]</t>
  </si>
  <si>
    <t>Industrial Sector Energy Related Emissions before CCS[natural gas if,coal mining,PM10]</t>
  </si>
  <si>
    <t>Industrial Sector Energy Related Emissions before CCS[natural gas if,coal mining,PM25]</t>
  </si>
  <si>
    <t>Industrial Sector Energy Related Emissions before CCS[natural gas if,coal mining,SOx]</t>
  </si>
  <si>
    <t>Industrial Sector Energy Related Emissions before CCS[natural gas if,coal mining,BC]</t>
  </si>
  <si>
    <t>Industrial Sector Energy Related Emissions before CCS[natural gas if,coal mining,OC]</t>
  </si>
  <si>
    <t>Industrial Sector Energy Related Emissions before CCS[natural gas if,coal mining,CH4]</t>
  </si>
  <si>
    <t>Industrial Sector Energy Related Emissions before CCS[natural gas if,coal mining,N2O]</t>
  </si>
  <si>
    <t>Industrial Sector Energy Related Emissions before CCS[natural gas if,coal mining,F gases]</t>
  </si>
  <si>
    <t>Industrial Sector Energy Related Emissions before CCS[natural gas if,waste management,VOC]</t>
  </si>
  <si>
    <t>Industrial Sector Energy Related Emissions before CCS[natural gas if,waste management,CO]</t>
  </si>
  <si>
    <t>Industrial Sector Energy Related Emissions before CCS[natural gas if,waste management,NOx]</t>
  </si>
  <si>
    <t>Industrial Sector Energy Related Emissions before CCS[natural gas if,waste management,PM10]</t>
  </si>
  <si>
    <t>Industrial Sector Energy Related Emissions before CCS[natural gas if,waste management,PM25]</t>
  </si>
  <si>
    <t>Industrial Sector Energy Related Emissions before CCS[natural gas if,waste management,SOx]</t>
  </si>
  <si>
    <t>Industrial Sector Energy Related Emissions before CCS[natural gas if,waste management,BC]</t>
  </si>
  <si>
    <t>Industrial Sector Energy Related Emissions before CCS[natural gas if,waste management,OC]</t>
  </si>
  <si>
    <t>Industrial Sector Energy Related Emissions before CCS[natural gas if,waste management,CH4]</t>
  </si>
  <si>
    <t>Industrial Sector Energy Related Emissions before CCS[natural gas if,waste management,N2O]</t>
  </si>
  <si>
    <t>Industrial Sector Energy Related Emissions before CCS[natural gas if,waste management,F gases]</t>
  </si>
  <si>
    <t>Industrial Sector Energy Related Emissions before CCS[natural gas if,agriculture,VOC]</t>
  </si>
  <si>
    <t>Industrial Sector Energy Related Emissions before CCS[natural gas if,agriculture,CO]</t>
  </si>
  <si>
    <t>Industrial Sector Energy Related Emissions before CCS[natural gas if,agriculture,NOx]</t>
  </si>
  <si>
    <t>Industrial Sector Energy Related Emissions before CCS[natural gas if,agriculture,PM10]</t>
  </si>
  <si>
    <t>Industrial Sector Energy Related Emissions before CCS[natural gas if,agriculture,PM25]</t>
  </si>
  <si>
    <t>Industrial Sector Energy Related Emissions before CCS[natural gas if,agriculture,SOx]</t>
  </si>
  <si>
    <t>Industrial Sector Energy Related Emissions before CCS[natural gas if,agriculture,BC]</t>
  </si>
  <si>
    <t>Industrial Sector Energy Related Emissions before CCS[natural gas if,agriculture,OC]</t>
  </si>
  <si>
    <t>Industrial Sector Energy Related Emissions before CCS[natural gas if,agriculture,CH4]</t>
  </si>
  <si>
    <t>Industrial Sector Energy Related Emissions before CCS[natural gas if,agriculture,N2O]</t>
  </si>
  <si>
    <t>Industrial Sector Energy Related Emissions before CCS[natural gas if,agriculture,F gases]</t>
  </si>
  <si>
    <t>Industrial Sector Energy Related Emissions before CCS[natural gas if,other industries,VOC]</t>
  </si>
  <si>
    <t>Industrial Sector Energy Related Emissions before CCS[natural gas if,other industries,CO]</t>
  </si>
  <si>
    <t>Industrial Sector Energy Related Emissions before CCS[natural gas if,other industries,NOx]</t>
  </si>
  <si>
    <t>Industrial Sector Energy Related Emissions before CCS[natural gas if,other industries,PM10]</t>
  </si>
  <si>
    <t>Industrial Sector Energy Related Emissions before CCS[natural gas if,other industries,PM25]</t>
  </si>
  <si>
    <t>Industrial Sector Energy Related Emissions before CCS[natural gas if,other industries,SOx]</t>
  </si>
  <si>
    <t>Industrial Sector Energy Related Emissions before CCS[natural gas if,other industries,BC]</t>
  </si>
  <si>
    <t>Industrial Sector Energy Related Emissions before CCS[natural gas if,other industries,OC]</t>
  </si>
  <si>
    <t>Industrial Sector Energy Related Emissions before CCS[natural gas if,other industries,CH4]</t>
  </si>
  <si>
    <t>Industrial Sector Energy Related Emissions before CCS[natural gas if,other industries,N2O]</t>
  </si>
  <si>
    <t>Industrial Sector Energy Related Emissions before CCS[natural gas if,other industries,F gases]</t>
  </si>
  <si>
    <t>Industrial Sector Energy Related Emissions before CCS[biomass if,cement and other carbonates,VOC]</t>
  </si>
  <si>
    <t>Industrial Sector Energy Related Emissions before CCS[biomass if,cement and other carbonates,CO]</t>
  </si>
  <si>
    <t>Industrial Sector Energy Related Emissions before CCS[biomass if,cement and other carbonates,NOx]</t>
  </si>
  <si>
    <t>Industrial Sector Energy Related Emissions before CCS[biomass if,cement and other carbonates,PM10]</t>
  </si>
  <si>
    <t>Industrial Sector Energy Related Emissions before CCS[biomass if,cement and other carbonates,PM25]</t>
  </si>
  <si>
    <t>Industrial Sector Energy Related Emissions before CCS[biomass if,cement and other carbonates,SOx]</t>
  </si>
  <si>
    <t>Industrial Sector Energy Related Emissions before CCS[biomass if,cement and other carbonates,BC]</t>
  </si>
  <si>
    <t>Industrial Sector Energy Related Emissions before CCS[biomass if,cement and other carbonates,OC]</t>
  </si>
  <si>
    <t>Industrial Sector Energy Related Emissions before CCS[biomass if,cement and other carbonates,CH4]</t>
  </si>
  <si>
    <t>Industrial Sector Energy Related Emissions before CCS[biomass if,cement and other carbonates,N2O]</t>
  </si>
  <si>
    <t>Industrial Sector Energy Related Emissions before CCS[biomass if,cement and other carbonates,F gases]</t>
  </si>
  <si>
    <t>Industrial Sector Energy Related Emissions before CCS[biomass if,natural gas and petroleum systems,VOC]</t>
  </si>
  <si>
    <t>Industrial Sector Energy Related Emissions before CCS[biomass if,natural gas and petroleum systems,CO]</t>
  </si>
  <si>
    <t>Industrial Sector Energy Related Emissions before CCS[biomass if,natural gas and petroleum systems,NOx]</t>
  </si>
  <si>
    <t>Industrial Sector Energy Related Emissions before CCS[biomass if,natural gas and petroleum systems,PM10]</t>
  </si>
  <si>
    <t>Industrial Sector Energy Related Emissions before CCS[biomass if,natural gas and petroleum systems,PM25]</t>
  </si>
  <si>
    <t>Industrial Sector Energy Related Emissions before CCS[biomass if,natural gas and petroleum systems,SOx]</t>
  </si>
  <si>
    <t>Industrial Sector Energy Related Emissions before CCS[biomass if,natural gas and petroleum systems,BC]</t>
  </si>
  <si>
    <t>Industrial Sector Energy Related Emissions before CCS[biomass if,natural gas and petroleum systems,OC]</t>
  </si>
  <si>
    <t>Industrial Sector Energy Related Emissions before CCS[biomass if,natural gas and petroleum systems,CH4]</t>
  </si>
  <si>
    <t>Industrial Sector Energy Related Emissions before CCS[biomass if,natural gas and petroleum systems,N2O]</t>
  </si>
  <si>
    <t>Industrial Sector Energy Related Emissions before CCS[biomass if,natural gas and petroleum systems,F gases]</t>
  </si>
  <si>
    <t>Industrial Sector Energy Related Emissions before CCS[biomass if,iron and steel,VOC]</t>
  </si>
  <si>
    <t>Industrial Sector Energy Related Emissions before CCS[biomass if,iron and steel,CO]</t>
  </si>
  <si>
    <t>Industrial Sector Energy Related Emissions before CCS[biomass if,iron and steel,NOx]</t>
  </si>
  <si>
    <t>Industrial Sector Energy Related Emissions before CCS[biomass if,iron and steel,PM10]</t>
  </si>
  <si>
    <t>Industrial Sector Energy Related Emissions before CCS[biomass if,iron and steel,PM25]</t>
  </si>
  <si>
    <t>Industrial Sector Energy Related Emissions before CCS[biomass if,iron and steel,SOx]</t>
  </si>
  <si>
    <t>Industrial Sector Energy Related Emissions before CCS[biomass if,iron and steel,BC]</t>
  </si>
  <si>
    <t>Industrial Sector Energy Related Emissions before CCS[biomass if,iron and steel,OC]</t>
  </si>
  <si>
    <t>Industrial Sector Energy Related Emissions before CCS[biomass if,iron and steel,CH4]</t>
  </si>
  <si>
    <t>Industrial Sector Energy Related Emissions before CCS[biomass if,iron and steel,N2O]</t>
  </si>
  <si>
    <t>Industrial Sector Energy Related Emissions before CCS[biomass if,iron and steel,F gases]</t>
  </si>
  <si>
    <t>Industrial Sector Energy Related Emissions before CCS[biomass if,chemicals,VOC]</t>
  </si>
  <si>
    <t>Industrial Sector Energy Related Emissions before CCS[biomass if,chemicals,CO]</t>
  </si>
  <si>
    <t>Industrial Sector Energy Related Emissions before CCS[biomass if,chemicals,NOx]</t>
  </si>
  <si>
    <t>Industrial Sector Energy Related Emissions before CCS[biomass if,chemicals,PM10]</t>
  </si>
  <si>
    <t>Industrial Sector Energy Related Emissions before CCS[biomass if,chemicals,PM25]</t>
  </si>
  <si>
    <t>Industrial Sector Energy Related Emissions before CCS[biomass if,chemicals,SOx]</t>
  </si>
  <si>
    <t>Industrial Sector Energy Related Emissions before CCS[biomass if,chemicals,BC]</t>
  </si>
  <si>
    <t>Industrial Sector Energy Related Emissions before CCS[biomass if,chemicals,OC]</t>
  </si>
  <si>
    <t>Industrial Sector Energy Related Emissions before CCS[biomass if,chemicals,CH4]</t>
  </si>
  <si>
    <t>Industrial Sector Energy Related Emissions before CCS[biomass if,chemicals,N2O]</t>
  </si>
  <si>
    <t>Industrial Sector Energy Related Emissions before CCS[biomass if,chemicals,F gases]</t>
  </si>
  <si>
    <t>Industrial Sector Energy Related Emissions before CCS[biomass if,coal mining,VOC]</t>
  </si>
  <si>
    <t>Industrial Sector Energy Related Emissions before CCS[biomass if,coal mining,CO]</t>
  </si>
  <si>
    <t>Industrial Sector Energy Related Emissions before CCS[biomass if,coal mining,NOx]</t>
  </si>
  <si>
    <t>Industrial Sector Energy Related Emissions before CCS[biomass if,coal mining,PM10]</t>
  </si>
  <si>
    <t>Industrial Sector Energy Related Emissions before CCS[biomass if,coal mining,PM25]</t>
  </si>
  <si>
    <t>Industrial Sector Energy Related Emissions before CCS[biomass if,coal mining,SOx]</t>
  </si>
  <si>
    <t>Industrial Sector Energy Related Emissions before CCS[biomass if,coal mining,BC]</t>
  </si>
  <si>
    <t>Industrial Sector Energy Related Emissions before CCS[biomass if,coal mining,OC]</t>
  </si>
  <si>
    <t>Industrial Sector Energy Related Emissions before CCS[biomass if,coal mining,CH4]</t>
  </si>
  <si>
    <t>Industrial Sector Energy Related Emissions before CCS[biomass if,coal mining,N2O]</t>
  </si>
  <si>
    <t>Industrial Sector Energy Related Emissions before CCS[biomass if,coal mining,F gases]</t>
  </si>
  <si>
    <t>Industrial Sector Energy Related Emissions before CCS[biomass if,waste management,VOC]</t>
  </si>
  <si>
    <t>Industrial Sector Energy Related Emissions before CCS[biomass if,waste management,CO]</t>
  </si>
  <si>
    <t>Industrial Sector Energy Related Emissions before CCS[biomass if,waste management,NOx]</t>
  </si>
  <si>
    <t>Industrial Sector Energy Related Emissions before CCS[biomass if,waste management,PM10]</t>
  </si>
  <si>
    <t>Industrial Sector Energy Related Emissions before CCS[biomass if,waste management,PM25]</t>
  </si>
  <si>
    <t>Industrial Sector Energy Related Emissions before CCS[biomass if,waste management,SOx]</t>
  </si>
  <si>
    <t>Industrial Sector Energy Related Emissions before CCS[biomass if,waste management,BC]</t>
  </si>
  <si>
    <t>Industrial Sector Energy Related Emissions before CCS[biomass if,waste management,OC]</t>
  </si>
  <si>
    <t>Industrial Sector Energy Related Emissions before CCS[biomass if,waste management,CH4]</t>
  </si>
  <si>
    <t>Industrial Sector Energy Related Emissions before CCS[biomass if,waste management,N2O]</t>
  </si>
  <si>
    <t>Industrial Sector Energy Related Emissions before CCS[biomass if,waste management,F gases]</t>
  </si>
  <si>
    <t>Industrial Sector Energy Related Emissions before CCS[biomass if,agriculture,VOC]</t>
  </si>
  <si>
    <t>Industrial Sector Energy Related Emissions before CCS[biomass if,agriculture,CO]</t>
  </si>
  <si>
    <t>Industrial Sector Energy Related Emissions before CCS[biomass if,agriculture,NOx]</t>
  </si>
  <si>
    <t>Industrial Sector Energy Related Emissions before CCS[biomass if,agriculture,PM10]</t>
  </si>
  <si>
    <t>Industrial Sector Energy Related Emissions before CCS[biomass if,agriculture,PM25]</t>
  </si>
  <si>
    <t>Industrial Sector Energy Related Emissions before CCS[biomass if,agriculture,SOx]</t>
  </si>
  <si>
    <t>Industrial Sector Energy Related Emissions before CCS[biomass if,agriculture,BC]</t>
  </si>
  <si>
    <t>Industrial Sector Energy Related Emissions before CCS[biomass if,agriculture,OC]</t>
  </si>
  <si>
    <t>Industrial Sector Energy Related Emissions before CCS[biomass if,agriculture,CH4]</t>
  </si>
  <si>
    <t>Industrial Sector Energy Related Emissions before CCS[biomass if,agriculture,N2O]</t>
  </si>
  <si>
    <t>Industrial Sector Energy Related Emissions before CCS[biomass if,agriculture,F gases]</t>
  </si>
  <si>
    <t>Industrial Sector Energy Related Emissions before CCS[biomass if,other industries,VOC]</t>
  </si>
  <si>
    <t>Industrial Sector Energy Related Emissions before CCS[biomass if,other industries,CO]</t>
  </si>
  <si>
    <t>Industrial Sector Energy Related Emissions before CCS[biomass if,other industries,NOx]</t>
  </si>
  <si>
    <t>Industrial Sector Energy Related Emissions before CCS[biomass if,other industries,PM10]</t>
  </si>
  <si>
    <t>Industrial Sector Energy Related Emissions before CCS[biomass if,other industries,PM25]</t>
  </si>
  <si>
    <t>Industrial Sector Energy Related Emissions before CCS[biomass if,other industries,SOx]</t>
  </si>
  <si>
    <t>Industrial Sector Energy Related Emissions before CCS[biomass if,other industries,BC]</t>
  </si>
  <si>
    <t>Industrial Sector Energy Related Emissions before CCS[biomass if,other industries,OC]</t>
  </si>
  <si>
    <t>Industrial Sector Energy Related Emissions before CCS[biomass if,other industries,CH4]</t>
  </si>
  <si>
    <t>Industrial Sector Energy Related Emissions before CCS[biomass if,other industries,N2O]</t>
  </si>
  <si>
    <t>Industrial Sector Energy Related Emissions before CCS[biomass if,other industries,F gases]</t>
  </si>
  <si>
    <t>Industrial Sector Energy Related Emissions before CCS[petroleum diesel if,cement and other carbonates,VOC]</t>
  </si>
  <si>
    <t>Industrial Sector Energy Related Emissions before CCS[petroleum diesel if,cement and other carbonates,CO]</t>
  </si>
  <si>
    <t>Industrial Sector Energy Related Emissions before CCS[petroleum diesel if,cement and other carbonates,NOx]</t>
  </si>
  <si>
    <t>Industrial Sector Energy Related Emissions before CCS[petroleum diesel if,cement and other carbonates,PM10]</t>
  </si>
  <si>
    <t>Industrial Sector Energy Related Emissions before CCS[petroleum diesel if,cement and other carbonates,PM25]</t>
  </si>
  <si>
    <t>Industrial Sector Energy Related Emissions before CCS[petroleum diesel if,cement and other carbonates,SOx]</t>
  </si>
  <si>
    <t>Industrial Sector Energy Related Emissions before CCS[petroleum diesel if,cement and other carbonates,BC]</t>
  </si>
  <si>
    <t>Industrial Sector Energy Related Emissions before CCS[petroleum diesel if,cement and other carbonates,OC]</t>
  </si>
  <si>
    <t>Industrial Sector Energy Related Emissions before CCS[petroleum diesel if,cement and other carbonates,CH4]</t>
  </si>
  <si>
    <t>Industrial Sector Energy Related Emissions before CCS[petroleum diesel if,cement and other carbonates,N2O]</t>
  </si>
  <si>
    <t>Industrial Sector Energy Related Emissions before CCS[petroleum diesel if,cement and other carbonates,F gases]</t>
  </si>
  <si>
    <t>Industrial Sector Energy Related Emissions before CCS[petroleum diesel if,natural gas and petroleum systems,VOC]</t>
  </si>
  <si>
    <t>Industrial Sector Energy Related Emissions before CCS[petroleum diesel if,natural gas and petroleum systems,CO]</t>
  </si>
  <si>
    <t>Industrial Sector Energy Related Emissions before CCS[petroleum diesel if,natural gas and petroleum systems,NOx]</t>
  </si>
  <si>
    <t>Industrial Sector Energy Related Emissions before CCS[petroleum diesel if,natural gas and petroleum systems,PM10]</t>
  </si>
  <si>
    <t>Industrial Sector Energy Related Emissions before CCS[petroleum diesel if,natural gas and petroleum systems,PM25]</t>
  </si>
  <si>
    <t>Industrial Sector Energy Related Emissions before CCS[petroleum diesel if,natural gas and petroleum systems,SOx]</t>
  </si>
  <si>
    <t>Industrial Sector Energy Related Emissions before CCS[petroleum diesel if,natural gas and petroleum systems,BC]</t>
  </si>
  <si>
    <t>Industrial Sector Energy Related Emissions before CCS[petroleum diesel if,natural gas and petroleum systems,OC]</t>
  </si>
  <si>
    <t>Industrial Sector Energy Related Emissions before CCS[petroleum diesel if,natural gas and petroleum systems,CH4]</t>
  </si>
  <si>
    <t>Industrial Sector Energy Related Emissions before CCS[petroleum diesel if,natural gas and petroleum systems,N2O]</t>
  </si>
  <si>
    <t>Industrial Sector Energy Related Emissions before CCS[petroleum diesel if,natural gas and petroleum systems,F gases]</t>
  </si>
  <si>
    <t>Industrial Sector Energy Related Emissions before CCS[petroleum diesel if,iron and steel,VOC]</t>
  </si>
  <si>
    <t>Industrial Sector Energy Related Emissions before CCS[petroleum diesel if,iron and steel,CO]</t>
  </si>
  <si>
    <t>Industrial Sector Energy Related Emissions before CCS[petroleum diesel if,iron and steel,NOx]</t>
  </si>
  <si>
    <t>Industrial Sector Energy Related Emissions before CCS[petroleum diesel if,iron and steel,PM10]</t>
  </si>
  <si>
    <t>Industrial Sector Energy Related Emissions before CCS[petroleum diesel if,iron and steel,PM25]</t>
  </si>
  <si>
    <t>Industrial Sector Energy Related Emissions before CCS[petroleum diesel if,iron and steel,SOx]</t>
  </si>
  <si>
    <t>Industrial Sector Energy Related Emissions before CCS[petroleum diesel if,iron and steel,BC]</t>
  </si>
  <si>
    <t>Industrial Sector Energy Related Emissions before CCS[petroleum diesel if,iron and steel,OC]</t>
  </si>
  <si>
    <t>Industrial Sector Energy Related Emissions before CCS[petroleum diesel if,iron and steel,CH4]</t>
  </si>
  <si>
    <t>Industrial Sector Energy Related Emissions before CCS[petroleum diesel if,iron and steel,N2O]</t>
  </si>
  <si>
    <t>Industrial Sector Energy Related Emissions before CCS[petroleum diesel if,iron and steel,F gases]</t>
  </si>
  <si>
    <t>Industrial Sector Energy Related Emissions before CCS[petroleum diesel if,chemicals,VOC]</t>
  </si>
  <si>
    <t>Industrial Sector Energy Related Emissions before CCS[petroleum diesel if,chemicals,CO]</t>
  </si>
  <si>
    <t>Industrial Sector Energy Related Emissions before CCS[petroleum diesel if,chemicals,NOx]</t>
  </si>
  <si>
    <t>Industrial Sector Energy Related Emissions before CCS[petroleum diesel if,chemicals,PM10]</t>
  </si>
  <si>
    <t>Industrial Sector Energy Related Emissions before CCS[petroleum diesel if,chemicals,PM25]</t>
  </si>
  <si>
    <t>Industrial Sector Energy Related Emissions before CCS[petroleum diesel if,chemicals,SOx]</t>
  </si>
  <si>
    <t>Industrial Sector Energy Related Emissions before CCS[petroleum diesel if,chemicals,BC]</t>
  </si>
  <si>
    <t>Industrial Sector Energy Related Emissions before CCS[petroleum diesel if,chemicals,OC]</t>
  </si>
  <si>
    <t>Industrial Sector Energy Related Emissions before CCS[petroleum diesel if,chemicals,CH4]</t>
  </si>
  <si>
    <t>Industrial Sector Energy Related Emissions before CCS[petroleum diesel if,chemicals,N2O]</t>
  </si>
  <si>
    <t>Industrial Sector Energy Related Emissions before CCS[petroleum diesel if,chemicals,F gases]</t>
  </si>
  <si>
    <t>Industrial Sector Energy Related Emissions before CCS[petroleum diesel if,coal mining,VOC]</t>
  </si>
  <si>
    <t>Industrial Sector Energy Related Emissions before CCS[petroleum diesel if,coal mining,CO]</t>
  </si>
  <si>
    <t>Industrial Sector Energy Related Emissions before CCS[petroleum diesel if,coal mining,NOx]</t>
  </si>
  <si>
    <t>Industrial Sector Energy Related Emissions before CCS[petroleum diesel if,coal mining,PM10]</t>
  </si>
  <si>
    <t>Industrial Sector Energy Related Emissions before CCS[petroleum diesel if,coal mining,PM25]</t>
  </si>
  <si>
    <t>Industrial Sector Energy Related Emissions before CCS[petroleum diesel if,coal mining,SOx]</t>
  </si>
  <si>
    <t>Industrial Sector Energy Related Emissions before CCS[petroleum diesel if,coal mining,BC]</t>
  </si>
  <si>
    <t>Industrial Sector Energy Related Emissions before CCS[petroleum diesel if,coal mining,OC]</t>
  </si>
  <si>
    <t>Industrial Sector Energy Related Emissions before CCS[petroleum diesel if,coal mining,CH4]</t>
  </si>
  <si>
    <t>Industrial Sector Energy Related Emissions before CCS[petroleum diesel if,coal mining,N2O]</t>
  </si>
  <si>
    <t>Industrial Sector Energy Related Emissions before CCS[petroleum diesel if,coal mining,F gases]</t>
  </si>
  <si>
    <t>Industrial Sector Energy Related Emissions before CCS[petroleum diesel if,waste management,VOC]</t>
  </si>
  <si>
    <t>Industrial Sector Energy Related Emissions before CCS[petroleum diesel if,waste management,CO]</t>
  </si>
  <si>
    <t>Industrial Sector Energy Related Emissions before CCS[petroleum diesel if,waste management,NOx]</t>
  </si>
  <si>
    <t>Industrial Sector Energy Related Emissions before CCS[petroleum diesel if,waste management,PM10]</t>
  </si>
  <si>
    <t>Industrial Sector Energy Related Emissions before CCS[petroleum diesel if,waste management,PM25]</t>
  </si>
  <si>
    <t>Industrial Sector Energy Related Emissions before CCS[petroleum diesel if,waste management,SOx]</t>
  </si>
  <si>
    <t>Industrial Sector Energy Related Emissions before CCS[petroleum diesel if,waste management,BC]</t>
  </si>
  <si>
    <t>Industrial Sector Energy Related Emissions before CCS[petroleum diesel if,waste management,OC]</t>
  </si>
  <si>
    <t>Industrial Sector Energy Related Emissions before CCS[petroleum diesel if,waste management,CH4]</t>
  </si>
  <si>
    <t>Industrial Sector Energy Related Emissions before CCS[petroleum diesel if,waste management,N2O]</t>
  </si>
  <si>
    <t>Industrial Sector Energy Related Emissions before CCS[petroleum diesel if,waste management,F gases]</t>
  </si>
  <si>
    <t>Industrial Sector Energy Related Emissions before CCS[petroleum diesel if,agriculture,VOC]</t>
  </si>
  <si>
    <t>Industrial Sector Energy Related Emissions before CCS[petroleum diesel if,agriculture,CO]</t>
  </si>
  <si>
    <t>Industrial Sector Energy Related Emissions before CCS[petroleum diesel if,agriculture,NOx]</t>
  </si>
  <si>
    <t>Industrial Sector Energy Related Emissions before CCS[petroleum diesel if,agriculture,PM10]</t>
  </si>
  <si>
    <t>Industrial Sector Energy Related Emissions before CCS[petroleum diesel if,agriculture,PM25]</t>
  </si>
  <si>
    <t>Industrial Sector Energy Related Emissions before CCS[petroleum diesel if,agriculture,SOx]</t>
  </si>
  <si>
    <t>Industrial Sector Energy Related Emissions before CCS[petroleum diesel if,agriculture,BC]</t>
  </si>
  <si>
    <t>Industrial Sector Energy Related Emissions before CCS[petroleum diesel if,agriculture,OC]</t>
  </si>
  <si>
    <t>Industrial Sector Energy Related Emissions before CCS[petroleum diesel if,agriculture,CH4]</t>
  </si>
  <si>
    <t>Industrial Sector Energy Related Emissions before CCS[petroleum diesel if,agriculture,N2O]</t>
  </si>
  <si>
    <t>Industrial Sector Energy Related Emissions before CCS[petroleum diesel if,agriculture,F gases]</t>
  </si>
  <si>
    <t>Industrial Sector Energy Related Emissions before CCS[petroleum diesel if,other industries,VOC]</t>
  </si>
  <si>
    <t>Industrial Sector Energy Related Emissions before CCS[petroleum diesel if,other industries,CO]</t>
  </si>
  <si>
    <t>Industrial Sector Energy Related Emissions before CCS[petroleum diesel if,other industries,NOx]</t>
  </si>
  <si>
    <t>Industrial Sector Energy Related Emissions before CCS[petroleum diesel if,other industries,PM10]</t>
  </si>
  <si>
    <t>Industrial Sector Energy Related Emissions before CCS[petroleum diesel if,other industries,PM25]</t>
  </si>
  <si>
    <t>Industrial Sector Energy Related Emissions before CCS[petroleum diesel if,other industries,SOx]</t>
  </si>
  <si>
    <t>Industrial Sector Energy Related Emissions before CCS[petroleum diesel if,other industries,BC]</t>
  </si>
  <si>
    <t>Industrial Sector Energy Related Emissions before CCS[petroleum diesel if,other industries,OC]</t>
  </si>
  <si>
    <t>Industrial Sector Energy Related Emissions before CCS[petroleum diesel if,other industries,CH4]</t>
  </si>
  <si>
    <t>Industrial Sector Energy Related Emissions before CCS[petroleum diesel if,other industries,N2O]</t>
  </si>
  <si>
    <t>Industrial Sector Energy Related Emissions before CCS[petroleum diesel if,other industries,F gases]</t>
  </si>
  <si>
    <t>Industrial Sector Energy Related Emissions before CCS[heat if,cement and other carbonates,VOC]</t>
  </si>
  <si>
    <t>Industrial Sector Energy Related Emissions before CCS[heat if,cement and other carbonates,CO]</t>
  </si>
  <si>
    <t>Industrial Sector Energy Related Emissions before CCS[heat if,cement and other carbonates,NOx]</t>
  </si>
  <si>
    <t>Industrial Sector Energy Related Emissions before CCS[heat if,cement and other carbonates,PM10]</t>
  </si>
  <si>
    <t>Industrial Sector Energy Related Emissions before CCS[heat if,cement and other carbonates,PM25]</t>
  </si>
  <si>
    <t>Industrial Sector Energy Related Emissions before CCS[heat if,cement and other carbonates,SOx]</t>
  </si>
  <si>
    <t>Industrial Sector Energy Related Emissions before CCS[heat if,cement and other carbonates,BC]</t>
  </si>
  <si>
    <t>Industrial Sector Energy Related Emissions before CCS[heat if,cement and other carbonates,OC]</t>
  </si>
  <si>
    <t>Industrial Sector Energy Related Emissions before CCS[heat if,cement and other carbonates,CH4]</t>
  </si>
  <si>
    <t>Industrial Sector Energy Related Emissions before CCS[heat if,cement and other carbonates,N2O]</t>
  </si>
  <si>
    <t>Industrial Sector Energy Related Emissions before CCS[heat if,cement and other carbonates,F gases]</t>
  </si>
  <si>
    <t>Industrial Sector Energy Related Emissions before CCS[heat if,natural gas and petroleum systems,VOC]</t>
  </si>
  <si>
    <t>Industrial Sector Energy Related Emissions before CCS[heat if,natural gas and petroleum systems,CO]</t>
  </si>
  <si>
    <t>Industrial Sector Energy Related Emissions before CCS[heat if,natural gas and petroleum systems,NOx]</t>
  </si>
  <si>
    <t>Industrial Sector Energy Related Emissions before CCS[heat if,natural gas and petroleum systems,PM10]</t>
  </si>
  <si>
    <t>Industrial Sector Energy Related Emissions before CCS[heat if,natural gas and petroleum systems,PM25]</t>
  </si>
  <si>
    <t>Industrial Sector Energy Related Emissions before CCS[heat if,natural gas and petroleum systems,SOx]</t>
  </si>
  <si>
    <t>Industrial Sector Energy Related Emissions before CCS[heat if,natural gas and petroleum systems,BC]</t>
  </si>
  <si>
    <t>Industrial Sector Energy Related Emissions before CCS[heat if,natural gas and petroleum systems,OC]</t>
  </si>
  <si>
    <t>Industrial Sector Energy Related Emissions before CCS[heat if,natural gas and petroleum systems,CH4]</t>
  </si>
  <si>
    <t>Industrial Sector Energy Related Emissions before CCS[heat if,natural gas and petroleum systems,N2O]</t>
  </si>
  <si>
    <t>Industrial Sector Energy Related Emissions before CCS[heat if,natural gas and petroleum systems,F gases]</t>
  </si>
  <si>
    <t>Industrial Sector Energy Related Emissions before CCS[heat if,iron and steel,VOC]</t>
  </si>
  <si>
    <t>Industrial Sector Energy Related Emissions before CCS[heat if,iron and steel,CO]</t>
  </si>
  <si>
    <t>Industrial Sector Energy Related Emissions before CCS[heat if,iron and steel,NOx]</t>
  </si>
  <si>
    <t>Industrial Sector Energy Related Emissions before CCS[heat if,iron and steel,PM10]</t>
  </si>
  <si>
    <t>Industrial Sector Energy Related Emissions before CCS[heat if,iron and steel,PM25]</t>
  </si>
  <si>
    <t>Industrial Sector Energy Related Emissions before CCS[heat if,iron and steel,SOx]</t>
  </si>
  <si>
    <t>Industrial Sector Energy Related Emissions before CCS[heat if,iron and steel,BC]</t>
  </si>
  <si>
    <t>Industrial Sector Energy Related Emissions before CCS[heat if,iron and steel,OC]</t>
  </si>
  <si>
    <t>Industrial Sector Energy Related Emissions before CCS[heat if,iron and steel,CH4]</t>
  </si>
  <si>
    <t>Industrial Sector Energy Related Emissions before CCS[heat if,iron and steel,N2O]</t>
  </si>
  <si>
    <t>Industrial Sector Energy Related Emissions before CCS[heat if,iron and steel,F gases]</t>
  </si>
  <si>
    <t>Industrial Sector Energy Related Emissions before CCS[heat if,chemicals,VOC]</t>
  </si>
  <si>
    <t>Industrial Sector Energy Related Emissions before CCS[heat if,chemicals,CO]</t>
  </si>
  <si>
    <t>Industrial Sector Energy Related Emissions before CCS[heat if,chemicals,NOx]</t>
  </si>
  <si>
    <t>Industrial Sector Energy Related Emissions before CCS[heat if,chemicals,PM10]</t>
  </si>
  <si>
    <t>Industrial Sector Energy Related Emissions before CCS[heat if,chemicals,PM25]</t>
  </si>
  <si>
    <t>Industrial Sector Energy Related Emissions before CCS[heat if,chemicals,SOx]</t>
  </si>
  <si>
    <t>Industrial Sector Energy Related Emissions before CCS[heat if,chemicals,BC]</t>
  </si>
  <si>
    <t>Industrial Sector Energy Related Emissions before CCS[heat if,chemicals,OC]</t>
  </si>
  <si>
    <t>Industrial Sector Energy Related Emissions before CCS[heat if,chemicals,CH4]</t>
  </si>
  <si>
    <t>Industrial Sector Energy Related Emissions before CCS[heat if,chemicals,N2O]</t>
  </si>
  <si>
    <t>Industrial Sector Energy Related Emissions before CCS[heat if,chemicals,F gases]</t>
  </si>
  <si>
    <t>Industrial Sector Energy Related Emissions before CCS[heat if,coal mining,VOC]</t>
  </si>
  <si>
    <t>Industrial Sector Energy Related Emissions before CCS[heat if,coal mining,CO]</t>
  </si>
  <si>
    <t>Industrial Sector Energy Related Emissions before CCS[heat if,coal mining,NOx]</t>
  </si>
  <si>
    <t>Industrial Sector Energy Related Emissions before CCS[heat if,coal mining,PM10]</t>
  </si>
  <si>
    <t>Industrial Sector Energy Related Emissions before CCS[heat if,coal mining,PM25]</t>
  </si>
  <si>
    <t>Industrial Sector Energy Related Emissions before CCS[heat if,coal mining,SOx]</t>
  </si>
  <si>
    <t>Industrial Sector Energy Related Emissions before CCS[heat if,coal mining,BC]</t>
  </si>
  <si>
    <t>Industrial Sector Energy Related Emissions before CCS[heat if,coal mining,OC]</t>
  </si>
  <si>
    <t>Industrial Sector Energy Related Emissions before CCS[heat if,coal mining,CH4]</t>
  </si>
  <si>
    <t>Industrial Sector Energy Related Emissions before CCS[heat if,coal mining,N2O]</t>
  </si>
  <si>
    <t>Industrial Sector Energy Related Emissions before CCS[heat if,coal mining,F gases]</t>
  </si>
  <si>
    <t>Industrial Sector Energy Related Emissions before CCS[heat if,waste management,VOC]</t>
  </si>
  <si>
    <t>Industrial Sector Energy Related Emissions before CCS[heat if,waste management,CO]</t>
  </si>
  <si>
    <t>Industrial Sector Energy Related Emissions before CCS[heat if,waste management,NOx]</t>
  </si>
  <si>
    <t>Industrial Sector Energy Related Emissions before CCS[heat if,waste management,PM10]</t>
  </si>
  <si>
    <t>Industrial Sector Energy Related Emissions before CCS[heat if,waste management,PM25]</t>
  </si>
  <si>
    <t>Industrial Sector Energy Related Emissions before CCS[heat if,waste management,SOx]</t>
  </si>
  <si>
    <t>Industrial Sector Energy Related Emissions before CCS[heat if,waste management,BC]</t>
  </si>
  <si>
    <t>Industrial Sector Energy Related Emissions before CCS[heat if,waste management,OC]</t>
  </si>
  <si>
    <t>Industrial Sector Energy Related Emissions before CCS[heat if,waste management,CH4]</t>
  </si>
  <si>
    <t>Industrial Sector Energy Related Emissions before CCS[heat if,waste management,N2O]</t>
  </si>
  <si>
    <t>Industrial Sector Energy Related Emissions before CCS[heat if,waste management,F gases]</t>
  </si>
  <si>
    <t>Industrial Sector Energy Related Emissions before CCS[heat if,agriculture,VOC]</t>
  </si>
  <si>
    <t>Industrial Sector Energy Related Emissions before CCS[heat if,agriculture,CO]</t>
  </si>
  <si>
    <t>Industrial Sector Energy Related Emissions before CCS[heat if,agriculture,NOx]</t>
  </si>
  <si>
    <t>Industrial Sector Energy Related Emissions before CCS[heat if,agriculture,PM10]</t>
  </si>
  <si>
    <t>Industrial Sector Energy Related Emissions before CCS[heat if,agriculture,PM25]</t>
  </si>
  <si>
    <t>Industrial Sector Energy Related Emissions before CCS[heat if,agriculture,SOx]</t>
  </si>
  <si>
    <t>Industrial Sector Energy Related Emissions before CCS[heat if,agriculture,BC]</t>
  </si>
  <si>
    <t>Industrial Sector Energy Related Emissions before CCS[heat if,agriculture,OC]</t>
  </si>
  <si>
    <t>Industrial Sector Energy Related Emissions before CCS[heat if,agriculture,CH4]</t>
  </si>
  <si>
    <t>Industrial Sector Energy Related Emissions before CCS[heat if,agriculture,N2O]</t>
  </si>
  <si>
    <t>Industrial Sector Energy Related Emissions before CCS[heat if,agriculture,F gases]</t>
  </si>
  <si>
    <t>Industrial Sector Energy Related Emissions before CCS[heat if,other industries,VOC]</t>
  </si>
  <si>
    <t>Industrial Sector Energy Related Emissions before CCS[heat if,other industries,CO]</t>
  </si>
  <si>
    <t>Industrial Sector Energy Related Emissions before CCS[heat if,other industries,NOx]</t>
  </si>
  <si>
    <t>Industrial Sector Energy Related Emissions before CCS[heat if,other industries,PM10]</t>
  </si>
  <si>
    <t>Industrial Sector Energy Related Emissions before CCS[heat if,other industries,PM25]</t>
  </si>
  <si>
    <t>Industrial Sector Energy Related Emissions before CCS[heat if,other industries,SOx]</t>
  </si>
  <si>
    <t>Industrial Sector Energy Related Emissions before CCS[heat if,other industries,BC]</t>
  </si>
  <si>
    <t>Industrial Sector Energy Related Emissions before CCS[heat if,other industries,OC]</t>
  </si>
  <si>
    <t>Industrial Sector Energy Related Emissions before CCS[heat if,other industries,CH4]</t>
  </si>
  <si>
    <t>Industrial Sector Energy Related Emissions before CCS[heat if,other industries,N2O]</t>
  </si>
  <si>
    <t>Industrial Sector Energy Related Emissions before CCS[heat if,other industries,F gases]</t>
  </si>
  <si>
    <t>Industrial Sector Energy Related Emissions before CCS[crude oil if,cement and other carbonates,VOC]</t>
  </si>
  <si>
    <t>Industrial Sector Energy Related Emissions before CCS[crude oil if,cement and other carbonates,CO]</t>
  </si>
  <si>
    <t>Industrial Sector Energy Related Emissions before CCS[crude oil if,cement and other carbonates,NOx]</t>
  </si>
  <si>
    <t>Industrial Sector Energy Related Emissions before CCS[crude oil if,cement and other carbonates,PM10]</t>
  </si>
  <si>
    <t>Industrial Sector Energy Related Emissions before CCS[crude oil if,cement and other carbonates,PM25]</t>
  </si>
  <si>
    <t>Industrial Sector Energy Related Emissions before CCS[crude oil if,cement and other carbonates,SOx]</t>
  </si>
  <si>
    <t>Industrial Sector Energy Related Emissions before CCS[crude oil if,cement and other carbonates,BC]</t>
  </si>
  <si>
    <t>Industrial Sector Energy Related Emissions before CCS[crude oil if,cement and other carbonates,OC]</t>
  </si>
  <si>
    <t>Industrial Sector Energy Related Emissions before CCS[crude oil if,cement and other carbonates,CH4]</t>
  </si>
  <si>
    <t>Industrial Sector Energy Related Emissions before CCS[crude oil if,cement and other carbonates,N2O]</t>
  </si>
  <si>
    <t>Industrial Sector Energy Related Emissions before CCS[crude oil if,cement and other carbonates,F gases]</t>
  </si>
  <si>
    <t>Industrial Sector Energy Related Emissions before CCS[crude oil if,natural gas and petroleum systems,VOC]</t>
  </si>
  <si>
    <t>Industrial Sector Energy Related Emissions before CCS[crude oil if,natural gas and petroleum systems,CO]</t>
  </si>
  <si>
    <t>Industrial Sector Energy Related Emissions before CCS[crude oil if,natural gas and petroleum systems,NOx]</t>
  </si>
  <si>
    <t>Industrial Sector Energy Related Emissions before CCS[crude oil if,natural gas and petroleum systems,PM10]</t>
  </si>
  <si>
    <t>Industrial Sector Energy Related Emissions before CCS[crude oil if,natural gas and petroleum systems,PM25]</t>
  </si>
  <si>
    <t>Industrial Sector Energy Related Emissions before CCS[crude oil if,natural gas and petroleum systems,SOx]</t>
  </si>
  <si>
    <t>Industrial Sector Energy Related Emissions before CCS[crude oil if,natural gas and petroleum systems,BC]</t>
  </si>
  <si>
    <t>Industrial Sector Energy Related Emissions before CCS[crude oil if,natural gas and petroleum systems,OC]</t>
  </si>
  <si>
    <t>Industrial Sector Energy Related Emissions before CCS[crude oil if,natural gas and petroleum systems,CH4]</t>
  </si>
  <si>
    <t>Industrial Sector Energy Related Emissions before CCS[crude oil if,natural gas and petroleum systems,N2O]</t>
  </si>
  <si>
    <t>Industrial Sector Energy Related Emissions before CCS[crude oil if,natural gas and petroleum systems,F gases]</t>
  </si>
  <si>
    <t>Industrial Sector Energy Related Emissions before CCS[crude oil if,iron and steel,VOC]</t>
  </si>
  <si>
    <t>Industrial Sector Energy Related Emissions before CCS[crude oil if,iron and steel,CO]</t>
  </si>
  <si>
    <t>Industrial Sector Energy Related Emissions before CCS[crude oil if,iron and steel,NOx]</t>
  </si>
  <si>
    <t>Industrial Sector Energy Related Emissions before CCS[crude oil if,iron and steel,PM10]</t>
  </si>
  <si>
    <t>Industrial Sector Energy Related Emissions before CCS[crude oil if,iron and steel,PM25]</t>
  </si>
  <si>
    <t>Industrial Sector Energy Related Emissions before CCS[crude oil if,iron and steel,SOx]</t>
  </si>
  <si>
    <t>Industrial Sector Energy Related Emissions before CCS[crude oil if,iron and steel,BC]</t>
  </si>
  <si>
    <t>Industrial Sector Energy Related Emissions before CCS[crude oil if,iron and steel,OC]</t>
  </si>
  <si>
    <t>Industrial Sector Energy Related Emissions before CCS[crude oil if,iron and steel,CH4]</t>
  </si>
  <si>
    <t>Industrial Sector Energy Related Emissions before CCS[crude oil if,iron and steel,N2O]</t>
  </si>
  <si>
    <t>Industrial Sector Energy Related Emissions before CCS[crude oil if,iron and steel,F gases]</t>
  </si>
  <si>
    <t>Industrial Sector Energy Related Emissions before CCS[crude oil if,chemicals,VOC]</t>
  </si>
  <si>
    <t>Industrial Sector Energy Related Emissions before CCS[crude oil if,chemicals,CO]</t>
  </si>
  <si>
    <t>Industrial Sector Energy Related Emissions before CCS[crude oil if,chemicals,NOx]</t>
  </si>
  <si>
    <t>Industrial Sector Energy Related Emissions before CCS[crude oil if,chemicals,PM10]</t>
  </si>
  <si>
    <t>Industrial Sector Energy Related Emissions before CCS[crude oil if,chemicals,PM25]</t>
  </si>
  <si>
    <t>Industrial Sector Energy Related Emissions before CCS[crude oil if,chemicals,SOx]</t>
  </si>
  <si>
    <t>Industrial Sector Energy Related Emissions before CCS[crude oil if,chemicals,BC]</t>
  </si>
  <si>
    <t>Industrial Sector Energy Related Emissions before CCS[crude oil if,chemicals,OC]</t>
  </si>
  <si>
    <t>Industrial Sector Energy Related Emissions before CCS[crude oil if,chemicals,CH4]</t>
  </si>
  <si>
    <t>Industrial Sector Energy Related Emissions before CCS[crude oil if,chemicals,N2O]</t>
  </si>
  <si>
    <t>Industrial Sector Energy Related Emissions before CCS[crude oil if,chemicals,F gases]</t>
  </si>
  <si>
    <t>Industrial Sector Energy Related Emissions before CCS[crude oil if,coal mining,VOC]</t>
  </si>
  <si>
    <t>Industrial Sector Energy Related Emissions before CCS[crude oil if,coal mining,CO]</t>
  </si>
  <si>
    <t>Industrial Sector Energy Related Emissions before CCS[crude oil if,coal mining,NOx]</t>
  </si>
  <si>
    <t>Industrial Sector Energy Related Emissions before CCS[crude oil if,coal mining,PM10]</t>
  </si>
  <si>
    <t>Industrial Sector Energy Related Emissions before CCS[crude oil if,coal mining,PM25]</t>
  </si>
  <si>
    <t>Industrial Sector Energy Related Emissions before CCS[crude oil if,coal mining,SOx]</t>
  </si>
  <si>
    <t>Industrial Sector Energy Related Emissions before CCS[crude oil if,coal mining,BC]</t>
  </si>
  <si>
    <t>Industrial Sector Energy Related Emissions before CCS[crude oil if,coal mining,OC]</t>
  </si>
  <si>
    <t>Industrial Sector Energy Related Emissions before CCS[crude oil if,coal mining,CH4]</t>
  </si>
  <si>
    <t>Industrial Sector Energy Related Emissions before CCS[crude oil if,coal mining,N2O]</t>
  </si>
  <si>
    <t>Industrial Sector Energy Related Emissions before CCS[crude oil if,coal mining,F gases]</t>
  </si>
  <si>
    <t>Industrial Sector Energy Related Emissions before CCS[crude oil if,waste management,VOC]</t>
  </si>
  <si>
    <t>Industrial Sector Energy Related Emissions before CCS[crude oil if,waste management,CO]</t>
  </si>
  <si>
    <t>Industrial Sector Energy Related Emissions before CCS[crude oil if,waste management,NOx]</t>
  </si>
  <si>
    <t>Industrial Sector Energy Related Emissions before CCS[crude oil if,waste management,PM10]</t>
  </si>
  <si>
    <t>Industrial Sector Energy Related Emissions before CCS[crude oil if,waste management,PM25]</t>
  </si>
  <si>
    <t>Industrial Sector Energy Related Emissions before CCS[crude oil if,waste management,SOx]</t>
  </si>
  <si>
    <t>Industrial Sector Energy Related Emissions before CCS[crude oil if,waste management,BC]</t>
  </si>
  <si>
    <t>Industrial Sector Energy Related Emissions before CCS[crude oil if,waste management,OC]</t>
  </si>
  <si>
    <t>Industrial Sector Energy Related Emissions before CCS[crude oil if,waste management,CH4]</t>
  </si>
  <si>
    <t>Industrial Sector Energy Related Emissions before CCS[crude oil if,waste management,N2O]</t>
  </si>
  <si>
    <t>Industrial Sector Energy Related Emissions before CCS[crude oil if,waste management,F gases]</t>
  </si>
  <si>
    <t>Industrial Sector Energy Related Emissions before CCS[crude oil if,agriculture,VOC]</t>
  </si>
  <si>
    <t>Industrial Sector Energy Related Emissions before CCS[crude oil if,agriculture,CO]</t>
  </si>
  <si>
    <t>Industrial Sector Energy Related Emissions before CCS[crude oil if,agriculture,NOx]</t>
  </si>
  <si>
    <t>Industrial Sector Energy Related Emissions before CCS[crude oil if,agriculture,PM10]</t>
  </si>
  <si>
    <t>Industrial Sector Energy Related Emissions before CCS[crude oil if,agriculture,PM25]</t>
  </si>
  <si>
    <t>Industrial Sector Energy Related Emissions before CCS[crude oil if,agriculture,SOx]</t>
  </si>
  <si>
    <t>Industrial Sector Energy Related Emissions before CCS[crude oil if,agriculture,BC]</t>
  </si>
  <si>
    <t>Industrial Sector Energy Related Emissions before CCS[crude oil if,agriculture,OC]</t>
  </si>
  <si>
    <t>Industrial Sector Energy Related Emissions before CCS[crude oil if,agriculture,CH4]</t>
  </si>
  <si>
    <t>Industrial Sector Energy Related Emissions before CCS[crude oil if,agriculture,N2O]</t>
  </si>
  <si>
    <t>Industrial Sector Energy Related Emissions before CCS[crude oil if,agriculture,F gases]</t>
  </si>
  <si>
    <t>Industrial Sector Energy Related Emissions before CCS[crude oil if,other industries,VOC]</t>
  </si>
  <si>
    <t>Industrial Sector Energy Related Emissions before CCS[crude oil if,other industries,CO]</t>
  </si>
  <si>
    <t>Industrial Sector Energy Related Emissions before CCS[crude oil if,other industries,NOx]</t>
  </si>
  <si>
    <t>Industrial Sector Energy Related Emissions before CCS[crude oil if,other industries,PM10]</t>
  </si>
  <si>
    <t>Industrial Sector Energy Related Emissions before CCS[crude oil if,other industries,PM25]</t>
  </si>
  <si>
    <t>Industrial Sector Energy Related Emissions before CCS[crude oil if,other industries,SOx]</t>
  </si>
  <si>
    <t>Industrial Sector Energy Related Emissions before CCS[crude oil if,other industries,BC]</t>
  </si>
  <si>
    <t>Industrial Sector Energy Related Emissions before CCS[crude oil if,other industries,OC]</t>
  </si>
  <si>
    <t>Industrial Sector Energy Related Emissions before CCS[crude oil if,other industries,CH4]</t>
  </si>
  <si>
    <t>Industrial Sector Energy Related Emissions before CCS[crude oil if,other industries,N2O]</t>
  </si>
  <si>
    <t>Industrial Sector Energy Related Emissions before CCS[crude oil if,other industries,F gases]</t>
  </si>
  <si>
    <t>Industrial Sector Energy Related Emissions before CCS[heavy or residual fuel oil if,cement and other carbonates,VOC]</t>
  </si>
  <si>
    <t>Industrial Sector Energy Related Emissions before CCS[heavy or residual fuel oil if,cement and other carbonates,CO]</t>
  </si>
  <si>
    <t>Industrial Sector Energy Related Emissions before CCS[heavy or residual fuel oil if,cement and other carbonates,NOx]</t>
  </si>
  <si>
    <t>Industrial Sector Energy Related Emissions before CCS[heavy or residual fuel oil if,cement and other carbonates,PM10]</t>
  </si>
  <si>
    <t>Industrial Sector Energy Related Emissions before CCS[heavy or residual fuel oil if,cement and other carbonates,PM25]</t>
  </si>
  <si>
    <t>Industrial Sector Energy Related Emissions before CCS[heavy or residual fuel oil if,cement and other carbonates,SOx]</t>
  </si>
  <si>
    <t>Industrial Sector Energy Related Emissions before CCS[heavy or residual fuel oil if,cement and other carbonates,BC]</t>
  </si>
  <si>
    <t>Industrial Sector Energy Related Emissions before CCS[heavy or residual fuel oil if,cement and other carbonates,OC]</t>
  </si>
  <si>
    <t>Industrial Sector Energy Related Emissions before CCS[heavy or residual fuel oil if,cement and other carbonates,CH4]</t>
  </si>
  <si>
    <t>Industrial Sector Energy Related Emissions before CCS[heavy or residual fuel oil if,cement and other carbonates,N2O]</t>
  </si>
  <si>
    <t>Industrial Sector Energy Related Emissions before CCS[heavy or residual fuel oil if,cement and other carbonates,F gases]</t>
  </si>
  <si>
    <t>Industrial Sector Energy Related Emissions before CCS[heavy or residual fuel oil if,natural gas and petroleum systems,VOC]</t>
  </si>
  <si>
    <t>Industrial Sector Energy Related Emissions before CCS[heavy or residual fuel oil if,natural gas and petroleum systems,CO]</t>
  </si>
  <si>
    <t>Industrial Sector Energy Related Emissions before CCS[heavy or residual fuel oil if,natural gas and petroleum systems,NOx]</t>
  </si>
  <si>
    <t>Industrial Sector Energy Related Emissions before CCS[heavy or residual fuel oil if,natural gas and petroleum systems,PM10]</t>
  </si>
  <si>
    <t>Industrial Sector Energy Related Emissions before CCS[heavy or residual fuel oil if,natural gas and petroleum systems,PM25]</t>
  </si>
  <si>
    <t>Industrial Sector Energy Related Emissions before CCS[heavy or residual fuel oil if,natural gas and petroleum systems,SOx]</t>
  </si>
  <si>
    <t>Industrial Sector Energy Related Emissions before CCS[heavy or residual fuel oil if,natural gas and petroleum systems,BC]</t>
  </si>
  <si>
    <t>Industrial Sector Energy Related Emissions before CCS[heavy or residual fuel oil if,natural gas and petroleum systems,OC]</t>
  </si>
  <si>
    <t>Industrial Sector Energy Related Emissions before CCS[heavy or residual fuel oil if,natural gas and petroleum systems,CH4]</t>
  </si>
  <si>
    <t>Industrial Sector Energy Related Emissions before CCS[heavy or residual fuel oil if,natural gas and petroleum systems,N2O]</t>
  </si>
  <si>
    <t>Industrial Sector Energy Related Emissions before CCS[heavy or residual fuel oil if,natural gas and petroleum systems,F gases]</t>
  </si>
  <si>
    <t>Industrial Sector Energy Related Emissions before CCS[heavy or residual fuel oil if,iron and steel,VOC]</t>
  </si>
  <si>
    <t>Industrial Sector Energy Related Emissions before CCS[heavy or residual fuel oil if,iron and steel,CO]</t>
  </si>
  <si>
    <t>Industrial Sector Energy Related Emissions before CCS[heavy or residual fuel oil if,iron and steel,NOx]</t>
  </si>
  <si>
    <t>Industrial Sector Energy Related Emissions before CCS[heavy or residual fuel oil if,iron and steel,PM10]</t>
  </si>
  <si>
    <t>Industrial Sector Energy Related Emissions before CCS[heavy or residual fuel oil if,iron and steel,PM25]</t>
  </si>
  <si>
    <t>Industrial Sector Energy Related Emissions before CCS[heavy or residual fuel oil if,iron and steel,SOx]</t>
  </si>
  <si>
    <t>Industrial Sector Energy Related Emissions before CCS[heavy or residual fuel oil if,iron and steel,BC]</t>
  </si>
  <si>
    <t>Industrial Sector Energy Related Emissions before CCS[heavy or residual fuel oil if,iron and steel,OC]</t>
  </si>
  <si>
    <t>Industrial Sector Energy Related Emissions before CCS[heavy or residual fuel oil if,iron and steel,CH4]</t>
  </si>
  <si>
    <t>Industrial Sector Energy Related Emissions before CCS[heavy or residual fuel oil if,iron and steel,N2O]</t>
  </si>
  <si>
    <t>Industrial Sector Energy Related Emissions before CCS[heavy or residual fuel oil if,iron and steel,F gases]</t>
  </si>
  <si>
    <t>Industrial Sector Energy Related Emissions before CCS[heavy or residual fuel oil if,chemicals,VOC]</t>
  </si>
  <si>
    <t>Industrial Sector Energy Related Emissions before CCS[heavy or residual fuel oil if,chemicals,CO]</t>
  </si>
  <si>
    <t>Industrial Sector Energy Related Emissions before CCS[heavy or residual fuel oil if,chemicals,NOx]</t>
  </si>
  <si>
    <t>Industrial Sector Energy Related Emissions before CCS[heavy or residual fuel oil if,chemicals,PM10]</t>
  </si>
  <si>
    <t>Industrial Sector Energy Related Emissions before CCS[heavy or residual fuel oil if,chemicals,PM25]</t>
  </si>
  <si>
    <t>Industrial Sector Energy Related Emissions before CCS[heavy or residual fuel oil if,chemicals,SOx]</t>
  </si>
  <si>
    <t>Industrial Sector Energy Related Emissions before CCS[heavy or residual fuel oil if,chemicals,BC]</t>
  </si>
  <si>
    <t>Industrial Sector Energy Related Emissions before CCS[heavy or residual fuel oil if,chemicals,OC]</t>
  </si>
  <si>
    <t>Industrial Sector Energy Related Emissions before CCS[heavy or residual fuel oil if,chemicals,CH4]</t>
  </si>
  <si>
    <t>Industrial Sector Energy Related Emissions before CCS[heavy or residual fuel oil if,chemicals,N2O]</t>
  </si>
  <si>
    <t>Industrial Sector Energy Related Emissions before CCS[heavy or residual fuel oil if,chemicals,F gases]</t>
  </si>
  <si>
    <t>Industrial Sector Energy Related Emissions before CCS[heavy or residual fuel oil if,coal mining,VOC]</t>
  </si>
  <si>
    <t>Industrial Sector Energy Related Emissions before CCS[heavy or residual fuel oil if,coal mining,CO]</t>
  </si>
  <si>
    <t>Industrial Sector Energy Related Emissions before CCS[heavy or residual fuel oil if,coal mining,NOx]</t>
  </si>
  <si>
    <t>Industrial Sector Energy Related Emissions before CCS[heavy or residual fuel oil if,coal mining,PM10]</t>
  </si>
  <si>
    <t>Industrial Sector Energy Related Emissions before CCS[heavy or residual fuel oil if,coal mining,PM25]</t>
  </si>
  <si>
    <t>Industrial Sector Energy Related Emissions before CCS[heavy or residual fuel oil if,coal mining,SOx]</t>
  </si>
  <si>
    <t>Industrial Sector Energy Related Emissions before CCS[heavy or residual fuel oil if,coal mining,BC]</t>
  </si>
  <si>
    <t>Industrial Sector Energy Related Emissions before CCS[heavy or residual fuel oil if,coal mining,OC]</t>
  </si>
  <si>
    <t>Industrial Sector Energy Related Emissions before CCS[heavy or residual fuel oil if,coal mining,CH4]</t>
  </si>
  <si>
    <t>Industrial Sector Energy Related Emissions before CCS[heavy or residual fuel oil if,coal mining,N2O]</t>
  </si>
  <si>
    <t>Industrial Sector Energy Related Emissions before CCS[heavy or residual fuel oil if,coal mining,F gases]</t>
  </si>
  <si>
    <t>Industrial Sector Energy Related Emissions before CCS[heavy or residual fuel oil if,waste management,VOC]</t>
  </si>
  <si>
    <t>Industrial Sector Energy Related Emissions before CCS[heavy or residual fuel oil if,waste management,CO]</t>
  </si>
  <si>
    <t>Industrial Sector Energy Related Emissions before CCS[heavy or residual fuel oil if,waste management,NOx]</t>
  </si>
  <si>
    <t>Industrial Sector Energy Related Emissions before CCS[heavy or residual fuel oil if,waste management,PM10]</t>
  </si>
  <si>
    <t>Industrial Sector Energy Related Emissions before CCS[heavy or residual fuel oil if,waste management,PM25]</t>
  </si>
  <si>
    <t>Industrial Sector Energy Related Emissions before CCS[heavy or residual fuel oil if,waste management,SOx]</t>
  </si>
  <si>
    <t>Industrial Sector Energy Related Emissions before CCS[heavy or residual fuel oil if,waste management,BC]</t>
  </si>
  <si>
    <t>Industrial Sector Energy Related Emissions before CCS[heavy or residual fuel oil if,waste management,OC]</t>
  </si>
  <si>
    <t>Industrial Sector Energy Related Emissions before CCS[heavy or residual fuel oil if,waste management,CH4]</t>
  </si>
  <si>
    <t>Industrial Sector Energy Related Emissions before CCS[heavy or residual fuel oil if,waste management,N2O]</t>
  </si>
  <si>
    <t>Industrial Sector Energy Related Emissions before CCS[heavy or residual fuel oil if,waste management,F gases]</t>
  </si>
  <si>
    <t>Industrial Sector Energy Related Emissions before CCS[heavy or residual fuel oil if,agriculture,VOC]</t>
  </si>
  <si>
    <t>Industrial Sector Energy Related Emissions before CCS[heavy or residual fuel oil if,agriculture,CO]</t>
  </si>
  <si>
    <t>Industrial Sector Energy Related Emissions before CCS[heavy or residual fuel oil if,agriculture,NOx]</t>
  </si>
  <si>
    <t>Industrial Sector Energy Related Emissions before CCS[heavy or residual fuel oil if,agriculture,PM10]</t>
  </si>
  <si>
    <t>Industrial Sector Energy Related Emissions before CCS[heavy or residual fuel oil if,agriculture,PM25]</t>
  </si>
  <si>
    <t>Industrial Sector Energy Related Emissions before CCS[heavy or residual fuel oil if,agriculture,SOx]</t>
  </si>
  <si>
    <t>Industrial Sector Energy Related Emissions before CCS[heavy or residual fuel oil if,agriculture,BC]</t>
  </si>
  <si>
    <t>Industrial Sector Energy Related Emissions before CCS[heavy or residual fuel oil if,agriculture,OC]</t>
  </si>
  <si>
    <t>Industrial Sector Energy Related Emissions before CCS[heavy or residual fuel oil if,agriculture,CH4]</t>
  </si>
  <si>
    <t>Industrial Sector Energy Related Emissions before CCS[heavy or residual fuel oil if,agriculture,N2O]</t>
  </si>
  <si>
    <t>Industrial Sector Energy Related Emissions before CCS[heavy or residual fuel oil if,agriculture,F gases]</t>
  </si>
  <si>
    <t>Industrial Sector Energy Related Emissions before CCS[heavy or residual fuel oil if,other industries,VOC]</t>
  </si>
  <si>
    <t>Industrial Sector Energy Related Emissions before CCS[heavy or residual fuel oil if,other industries,CO]</t>
  </si>
  <si>
    <t>Industrial Sector Energy Related Emissions before CCS[heavy or residual fuel oil if,other industries,NOx]</t>
  </si>
  <si>
    <t>Industrial Sector Energy Related Emissions before CCS[heavy or residual fuel oil if,other industries,PM10]</t>
  </si>
  <si>
    <t>Industrial Sector Energy Related Emissions before CCS[heavy or residual fuel oil if,other industries,PM25]</t>
  </si>
  <si>
    <t>Industrial Sector Energy Related Emissions before CCS[heavy or residual fuel oil if,other industries,SOx]</t>
  </si>
  <si>
    <t>Industrial Sector Energy Related Emissions before CCS[heavy or residual fuel oil if,other industries,BC]</t>
  </si>
  <si>
    <t>Industrial Sector Energy Related Emissions before CCS[heavy or residual fuel oil if,other industries,OC]</t>
  </si>
  <si>
    <t>Industrial Sector Energy Related Emissions before CCS[heavy or residual fuel oil if,other industries,CH4]</t>
  </si>
  <si>
    <t>Industrial Sector Energy Related Emissions before CCS[heavy or residual fuel oil if,other industries,N2O]</t>
  </si>
  <si>
    <t>Industrial Sector Energy Related Emissions before CCS[heavy or residual fuel oil if,other industries,F gases]</t>
  </si>
  <si>
    <t>Industrial Sector Energy Related Emissions before CCS[LPG propane or butane if,cement and other carbonates,VOC]</t>
  </si>
  <si>
    <t>Industrial Sector Energy Related Emissions before CCS[LPG propane or butane if,cement and other carbonates,CO]</t>
  </si>
  <si>
    <t>Industrial Sector Energy Related Emissions before CCS[LPG propane or butane if,cement and other carbonates,NOx]</t>
  </si>
  <si>
    <t>Industrial Sector Energy Related Emissions before CCS[LPG propane or butane if,cement and other carbonates,PM10]</t>
  </si>
  <si>
    <t>Industrial Sector Energy Related Emissions before CCS[LPG propane or butane if,cement and other carbonates,PM25]</t>
  </si>
  <si>
    <t>Industrial Sector Energy Related Emissions before CCS[LPG propane or butane if,cement and other carbonates,SOx]</t>
  </si>
  <si>
    <t>Industrial Sector Energy Related Emissions before CCS[LPG propane or butane if,cement and other carbonates,BC]</t>
  </si>
  <si>
    <t>Industrial Sector Energy Related Emissions before CCS[LPG propane or butane if,cement and other carbonates,OC]</t>
  </si>
  <si>
    <t>Industrial Sector Energy Related Emissions before CCS[LPG propane or butane if,cement and other carbonates,CH4]</t>
  </si>
  <si>
    <t>Industrial Sector Energy Related Emissions before CCS[LPG propane or butane if,cement and other carbonates,N2O]</t>
  </si>
  <si>
    <t>Industrial Sector Energy Related Emissions before CCS[LPG propane or butane if,cement and other carbonates,F gases]</t>
  </si>
  <si>
    <t>Industrial Sector Energy Related Emissions before CCS[LPG propane or butane if,natural gas and petroleum systems,VOC]</t>
  </si>
  <si>
    <t>Industrial Sector Energy Related Emissions before CCS[LPG propane or butane if,natural gas and petroleum systems,CO]</t>
  </si>
  <si>
    <t>Industrial Sector Energy Related Emissions before CCS[LPG propane or butane if,natural gas and petroleum systems,NOx]</t>
  </si>
  <si>
    <t>Industrial Sector Energy Related Emissions before CCS[LPG propane or butane if,natural gas and petroleum systems,PM10]</t>
  </si>
  <si>
    <t>Industrial Sector Energy Related Emissions before CCS[LPG propane or butane if,natural gas and petroleum systems,PM25]</t>
  </si>
  <si>
    <t>Industrial Sector Energy Related Emissions before CCS[LPG propane or butane if,natural gas and petroleum systems,SOx]</t>
  </si>
  <si>
    <t>Industrial Sector Energy Related Emissions before CCS[LPG propane or butane if,natural gas and petroleum systems,BC]</t>
  </si>
  <si>
    <t>Industrial Sector Energy Related Emissions before CCS[LPG propane or butane if,natural gas and petroleum systems,OC]</t>
  </si>
  <si>
    <t>Industrial Sector Energy Related Emissions before CCS[LPG propane or butane if,natural gas and petroleum systems,CH4]</t>
  </si>
  <si>
    <t>Industrial Sector Energy Related Emissions before CCS[LPG propane or butane if,natural gas and petroleum systems,N2O]</t>
  </si>
  <si>
    <t>Industrial Sector Energy Related Emissions before CCS[LPG propane or butane if,natural gas and petroleum systems,F gases]</t>
  </si>
  <si>
    <t>Industrial Sector Energy Related Emissions before CCS[LPG propane or butane if,iron and steel,VOC]</t>
  </si>
  <si>
    <t>Industrial Sector Energy Related Emissions before CCS[LPG propane or butane if,iron and steel,CO]</t>
  </si>
  <si>
    <t>Industrial Sector Energy Related Emissions before CCS[LPG propane or butane if,iron and steel,NOx]</t>
  </si>
  <si>
    <t>Industrial Sector Energy Related Emissions before CCS[LPG propane or butane if,iron and steel,PM10]</t>
  </si>
  <si>
    <t>Industrial Sector Energy Related Emissions before CCS[LPG propane or butane if,iron and steel,PM25]</t>
  </si>
  <si>
    <t>Industrial Sector Energy Related Emissions before CCS[LPG propane or butane if,iron and steel,SOx]</t>
  </si>
  <si>
    <t>Industrial Sector Energy Related Emissions before CCS[LPG propane or butane if,iron and steel,BC]</t>
  </si>
  <si>
    <t>Industrial Sector Energy Related Emissions before CCS[LPG propane or butane if,iron and steel,OC]</t>
  </si>
  <si>
    <t>Industrial Sector Energy Related Emissions before CCS[LPG propane or butane if,iron and steel,CH4]</t>
  </si>
  <si>
    <t>Industrial Sector Energy Related Emissions before CCS[LPG propane or butane if,iron and steel,N2O]</t>
  </si>
  <si>
    <t>Industrial Sector Energy Related Emissions before CCS[LPG propane or butane if,iron and steel,F gases]</t>
  </si>
  <si>
    <t>Industrial Sector Energy Related Emissions before CCS[LPG propane or butane if,chemicals,VOC]</t>
  </si>
  <si>
    <t>Industrial Sector Energy Related Emissions before CCS[LPG propane or butane if,chemicals,CO]</t>
  </si>
  <si>
    <t>Industrial Sector Energy Related Emissions before CCS[LPG propane or butane if,chemicals,NOx]</t>
  </si>
  <si>
    <t>Industrial Sector Energy Related Emissions before CCS[LPG propane or butane if,chemicals,PM10]</t>
  </si>
  <si>
    <t>Industrial Sector Energy Related Emissions before CCS[LPG propane or butane if,chemicals,PM25]</t>
  </si>
  <si>
    <t>Industrial Sector Energy Related Emissions before CCS[LPG propane or butane if,chemicals,SOx]</t>
  </si>
  <si>
    <t>Industrial Sector Energy Related Emissions before CCS[LPG propane or butane if,chemicals,BC]</t>
  </si>
  <si>
    <t>Industrial Sector Energy Related Emissions before CCS[LPG propane or butane if,chemicals,OC]</t>
  </si>
  <si>
    <t>Industrial Sector Energy Related Emissions before CCS[LPG propane or butane if,chemicals,CH4]</t>
  </si>
  <si>
    <t>Industrial Sector Energy Related Emissions before CCS[LPG propane or butane if,chemicals,N2O]</t>
  </si>
  <si>
    <t>Industrial Sector Energy Related Emissions before CCS[LPG propane or butane if,chemicals,F gases]</t>
  </si>
  <si>
    <t>Industrial Sector Energy Related Emissions before CCS[LPG propane or butane if,coal mining,VOC]</t>
  </si>
  <si>
    <t>Industrial Sector Energy Related Emissions before CCS[LPG propane or butane if,coal mining,CO]</t>
  </si>
  <si>
    <t>Industrial Sector Energy Related Emissions before CCS[LPG propane or butane if,coal mining,NOx]</t>
  </si>
  <si>
    <t>Industrial Sector Energy Related Emissions before CCS[LPG propane or butane if,coal mining,PM10]</t>
  </si>
  <si>
    <t>Industrial Sector Energy Related Emissions before CCS[LPG propane or butane if,coal mining,PM25]</t>
  </si>
  <si>
    <t>Industrial Sector Energy Related Emissions before CCS[LPG propane or butane if,coal mining,SOx]</t>
  </si>
  <si>
    <t>Industrial Sector Energy Related Emissions before CCS[LPG propane or butane if,coal mining,BC]</t>
  </si>
  <si>
    <t>Industrial Sector Energy Related Emissions before CCS[LPG propane or butane if,coal mining,OC]</t>
  </si>
  <si>
    <t>Industrial Sector Energy Related Emissions before CCS[LPG propane or butane if,coal mining,CH4]</t>
  </si>
  <si>
    <t>Industrial Sector Energy Related Emissions before CCS[LPG propane or butane if,coal mining,N2O]</t>
  </si>
  <si>
    <t>Industrial Sector Energy Related Emissions before CCS[LPG propane or butane if,coal mining,F gases]</t>
  </si>
  <si>
    <t>Industrial Sector Energy Related Emissions before CCS[LPG propane or butane if,waste management,VOC]</t>
  </si>
  <si>
    <t>Industrial Sector Energy Related Emissions before CCS[LPG propane or butane if,waste management,CO]</t>
  </si>
  <si>
    <t>Industrial Sector Energy Related Emissions before CCS[LPG propane or butane if,waste management,NOx]</t>
  </si>
  <si>
    <t>Industrial Sector Energy Related Emissions before CCS[LPG propane or butane if,waste management,PM10]</t>
  </si>
  <si>
    <t>Industrial Sector Energy Related Emissions before CCS[LPG propane or butane if,waste management,PM25]</t>
  </si>
  <si>
    <t>Industrial Sector Energy Related Emissions before CCS[LPG propane or butane if,waste management,SOx]</t>
  </si>
  <si>
    <t>Industrial Sector Energy Related Emissions before CCS[LPG propane or butane if,waste management,BC]</t>
  </si>
  <si>
    <t>Industrial Sector Energy Related Emissions before CCS[LPG propane or butane if,waste management,OC]</t>
  </si>
  <si>
    <t>Industrial Sector Energy Related Emissions before CCS[LPG propane or butane if,waste management,CH4]</t>
  </si>
  <si>
    <t>Industrial Sector Energy Related Emissions before CCS[LPG propane or butane if,waste management,N2O]</t>
  </si>
  <si>
    <t>Industrial Sector Energy Related Emissions before CCS[LPG propane or butane if,waste management,F gases]</t>
  </si>
  <si>
    <t>Industrial Sector Energy Related Emissions before CCS[LPG propane or butane if,agriculture,VOC]</t>
  </si>
  <si>
    <t>Industrial Sector Energy Related Emissions before CCS[LPG propane or butane if,agriculture,CO]</t>
  </si>
  <si>
    <t>Industrial Sector Energy Related Emissions before CCS[LPG propane or butane if,agriculture,NOx]</t>
  </si>
  <si>
    <t>Industrial Sector Energy Related Emissions before CCS[LPG propane or butane if,agriculture,PM10]</t>
  </si>
  <si>
    <t>Industrial Sector Energy Related Emissions before CCS[LPG propane or butane if,agriculture,PM25]</t>
  </si>
  <si>
    <t>Industrial Sector Energy Related Emissions before CCS[LPG propane or butane if,agriculture,SOx]</t>
  </si>
  <si>
    <t>Industrial Sector Energy Related Emissions before CCS[LPG propane or butane if,agriculture,BC]</t>
  </si>
  <si>
    <t>Industrial Sector Energy Related Emissions before CCS[LPG propane or butane if,agriculture,OC]</t>
  </si>
  <si>
    <t>Industrial Sector Energy Related Emissions before CCS[LPG propane or butane if,agriculture,CH4]</t>
  </si>
  <si>
    <t>Industrial Sector Energy Related Emissions before CCS[LPG propane or butane if,agriculture,N2O]</t>
  </si>
  <si>
    <t>Industrial Sector Energy Related Emissions before CCS[LPG propane or butane if,agriculture,F gases]</t>
  </si>
  <si>
    <t>Industrial Sector Energy Related Emissions before CCS[LPG propane or butane if,other industries,VOC]</t>
  </si>
  <si>
    <t>Industrial Sector Energy Related Emissions before CCS[LPG propane or butane if,other industries,CO]</t>
  </si>
  <si>
    <t>Industrial Sector Energy Related Emissions before CCS[LPG propane or butane if,other industries,NOx]</t>
  </si>
  <si>
    <t>Industrial Sector Energy Related Emissions before CCS[LPG propane or butane if,other industries,PM10]</t>
  </si>
  <si>
    <t>Industrial Sector Energy Related Emissions before CCS[LPG propane or butane if,other industries,PM25]</t>
  </si>
  <si>
    <t>Industrial Sector Energy Related Emissions before CCS[LPG propane or butane if,other industries,SOx]</t>
  </si>
  <si>
    <t>Industrial Sector Energy Related Emissions before CCS[LPG propane or butane if,other industries,BC]</t>
  </si>
  <si>
    <t>Industrial Sector Energy Related Emissions before CCS[LPG propane or butane if,other industries,OC]</t>
  </si>
  <si>
    <t>Industrial Sector Energy Related Emissions before CCS[LPG propane or butane if,other industries,CH4]</t>
  </si>
  <si>
    <t>Industrial Sector Energy Related Emissions before CCS[LPG propane or butane if,other industries,N2O]</t>
  </si>
  <si>
    <t>Industrial Sector Energy Related Emissions before CCS[LPG propane or butane if,other industries,F gases]</t>
  </si>
  <si>
    <t>Industrial Sector Energy Related Emissions before CCS[hydrogen if,cement and other carbonates,VOC]</t>
  </si>
  <si>
    <t>Industrial Sector Energy Related Emissions before CCS[hydrogen if,cement and other carbonates,CO]</t>
  </si>
  <si>
    <t>Industrial Sector Energy Related Emissions before CCS[hydrogen if,cement and other carbonates,NOx]</t>
  </si>
  <si>
    <t>Industrial Sector Energy Related Emissions before CCS[hydrogen if,cement and other carbonates,PM10]</t>
  </si>
  <si>
    <t>Industrial Sector Energy Related Emissions before CCS[hydrogen if,cement and other carbonates,PM25]</t>
  </si>
  <si>
    <t>Industrial Sector Energy Related Emissions before CCS[hydrogen if,cement and other carbonates,SOx]</t>
  </si>
  <si>
    <t>Industrial Sector Energy Related Emissions before CCS[hydrogen if,cement and other carbonates,BC]</t>
  </si>
  <si>
    <t>Industrial Sector Energy Related Emissions before CCS[hydrogen if,cement and other carbonates,OC]</t>
  </si>
  <si>
    <t>Industrial Sector Energy Related Emissions before CCS[hydrogen if,cement and other carbonates,CH4]</t>
  </si>
  <si>
    <t>Industrial Sector Energy Related Emissions before CCS[hydrogen if,cement and other carbonates,N2O]</t>
  </si>
  <si>
    <t>Industrial Sector Energy Related Emissions before CCS[hydrogen if,cement and other carbonates,F gases]</t>
  </si>
  <si>
    <t>Industrial Sector Energy Related Emissions before CCS[hydrogen if,natural gas and petroleum systems,VOC]</t>
  </si>
  <si>
    <t>Industrial Sector Energy Related Emissions before CCS[hydrogen if,natural gas and petroleum systems,CO]</t>
  </si>
  <si>
    <t>Industrial Sector Energy Related Emissions before CCS[hydrogen if,natural gas and petroleum systems,NOx]</t>
  </si>
  <si>
    <t>Industrial Sector Energy Related Emissions before CCS[hydrogen if,natural gas and petroleum systems,PM10]</t>
  </si>
  <si>
    <t>Industrial Sector Energy Related Emissions before CCS[hydrogen if,natural gas and petroleum systems,PM25]</t>
  </si>
  <si>
    <t>Industrial Sector Energy Related Emissions before CCS[hydrogen if,natural gas and petroleum systems,SOx]</t>
  </si>
  <si>
    <t>Industrial Sector Energy Related Emissions before CCS[hydrogen if,natural gas and petroleum systems,BC]</t>
  </si>
  <si>
    <t>Industrial Sector Energy Related Emissions before CCS[hydrogen if,natural gas and petroleum systems,OC]</t>
  </si>
  <si>
    <t>Industrial Sector Energy Related Emissions before CCS[hydrogen if,natural gas and petroleum systems,CH4]</t>
  </si>
  <si>
    <t>Industrial Sector Energy Related Emissions before CCS[hydrogen if,natural gas and petroleum systems,N2O]</t>
  </si>
  <si>
    <t>Industrial Sector Energy Related Emissions before CCS[hydrogen if,natural gas and petroleum systems,F gases]</t>
  </si>
  <si>
    <t>Industrial Sector Energy Related Emissions before CCS[hydrogen if,iron and steel,VOC]</t>
  </si>
  <si>
    <t>Industrial Sector Energy Related Emissions before CCS[hydrogen if,iron and steel,CO]</t>
  </si>
  <si>
    <t>Industrial Sector Energy Related Emissions before CCS[hydrogen if,iron and steel,NOx]</t>
  </si>
  <si>
    <t>Industrial Sector Energy Related Emissions before CCS[hydrogen if,iron and steel,PM10]</t>
  </si>
  <si>
    <t>Industrial Sector Energy Related Emissions before CCS[hydrogen if,iron and steel,PM25]</t>
  </si>
  <si>
    <t>Industrial Sector Energy Related Emissions before CCS[hydrogen if,iron and steel,SOx]</t>
  </si>
  <si>
    <t>Industrial Sector Energy Related Emissions before CCS[hydrogen if,iron and steel,BC]</t>
  </si>
  <si>
    <t>Industrial Sector Energy Related Emissions before CCS[hydrogen if,iron and steel,OC]</t>
  </si>
  <si>
    <t>Industrial Sector Energy Related Emissions before CCS[hydrogen if,iron and steel,CH4]</t>
  </si>
  <si>
    <t>Industrial Sector Energy Related Emissions before CCS[hydrogen if,iron and steel,N2O]</t>
  </si>
  <si>
    <t>Industrial Sector Energy Related Emissions before CCS[hydrogen if,iron and steel,F gases]</t>
  </si>
  <si>
    <t>Industrial Sector Energy Related Emissions before CCS[hydrogen if,chemicals,VOC]</t>
  </si>
  <si>
    <t>Industrial Sector Energy Related Emissions before CCS[hydrogen if,chemicals,CO]</t>
  </si>
  <si>
    <t>Industrial Sector Energy Related Emissions before CCS[hydrogen if,chemicals,NOx]</t>
  </si>
  <si>
    <t>Industrial Sector Energy Related Emissions before CCS[hydrogen if,chemicals,PM10]</t>
  </si>
  <si>
    <t>Industrial Sector Energy Related Emissions before CCS[hydrogen if,chemicals,PM25]</t>
  </si>
  <si>
    <t>Industrial Sector Energy Related Emissions before CCS[hydrogen if,chemicals,SOx]</t>
  </si>
  <si>
    <t>Industrial Sector Energy Related Emissions before CCS[hydrogen if,chemicals,BC]</t>
  </si>
  <si>
    <t>Industrial Sector Energy Related Emissions before CCS[hydrogen if,chemicals,OC]</t>
  </si>
  <si>
    <t>Industrial Sector Energy Related Emissions before CCS[hydrogen if,chemicals,CH4]</t>
  </si>
  <si>
    <t>Industrial Sector Energy Related Emissions before CCS[hydrogen if,chemicals,N2O]</t>
  </si>
  <si>
    <t>Industrial Sector Energy Related Emissions before CCS[hydrogen if,chemicals,F gases]</t>
  </si>
  <si>
    <t>Industrial Sector Energy Related Emissions before CCS[hydrogen if,coal mining,VOC]</t>
  </si>
  <si>
    <t>Industrial Sector Energy Related Emissions before CCS[hydrogen if,coal mining,CO]</t>
  </si>
  <si>
    <t>Industrial Sector Energy Related Emissions before CCS[hydrogen if,coal mining,NOx]</t>
  </si>
  <si>
    <t>Industrial Sector Energy Related Emissions before CCS[hydrogen if,coal mining,PM10]</t>
  </si>
  <si>
    <t>Industrial Sector Energy Related Emissions before CCS[hydrogen if,coal mining,PM25]</t>
  </si>
  <si>
    <t>Industrial Sector Energy Related Emissions before CCS[hydrogen if,coal mining,SOx]</t>
  </si>
  <si>
    <t>Industrial Sector Energy Related Emissions before CCS[hydrogen if,coal mining,BC]</t>
  </si>
  <si>
    <t>Industrial Sector Energy Related Emissions before CCS[hydrogen if,coal mining,OC]</t>
  </si>
  <si>
    <t>Industrial Sector Energy Related Emissions before CCS[hydrogen if,coal mining,CH4]</t>
  </si>
  <si>
    <t>Industrial Sector Energy Related Emissions before CCS[hydrogen if,coal mining,N2O]</t>
  </si>
  <si>
    <t>Industrial Sector Energy Related Emissions before CCS[hydrogen if,coal mining,F gases]</t>
  </si>
  <si>
    <t>Industrial Sector Energy Related Emissions before CCS[hydrogen if,waste management,VOC]</t>
  </si>
  <si>
    <t>Industrial Sector Energy Related Emissions before CCS[hydrogen if,waste management,CO]</t>
  </si>
  <si>
    <t>Industrial Sector Energy Related Emissions before CCS[hydrogen if,waste management,NOx]</t>
  </si>
  <si>
    <t>Industrial Sector Energy Related Emissions before CCS[hydrogen if,waste management,PM10]</t>
  </si>
  <si>
    <t>Industrial Sector Energy Related Emissions before CCS[hydrogen if,waste management,PM25]</t>
  </si>
  <si>
    <t>Industrial Sector Energy Related Emissions before CCS[hydrogen if,waste management,SOx]</t>
  </si>
  <si>
    <t>Industrial Sector Energy Related Emissions before CCS[hydrogen if,waste management,BC]</t>
  </si>
  <si>
    <t>Industrial Sector Energy Related Emissions before CCS[hydrogen if,waste management,OC]</t>
  </si>
  <si>
    <t>Industrial Sector Energy Related Emissions before CCS[hydrogen if,waste management,CH4]</t>
  </si>
  <si>
    <t>Industrial Sector Energy Related Emissions before CCS[hydrogen if,waste management,N2O]</t>
  </si>
  <si>
    <t>Industrial Sector Energy Related Emissions before CCS[hydrogen if,waste management,F gases]</t>
  </si>
  <si>
    <t>Industrial Sector Energy Related Emissions before CCS[hydrogen if,agriculture,VOC]</t>
  </si>
  <si>
    <t>Industrial Sector Energy Related Emissions before CCS[hydrogen if,agriculture,CO]</t>
  </si>
  <si>
    <t>Industrial Sector Energy Related Emissions before CCS[hydrogen if,agriculture,NOx]</t>
  </si>
  <si>
    <t>Industrial Sector Energy Related Emissions before CCS[hydrogen if,agriculture,PM10]</t>
  </si>
  <si>
    <t>Industrial Sector Energy Related Emissions before CCS[hydrogen if,agriculture,PM25]</t>
  </si>
  <si>
    <t>Industrial Sector Energy Related Emissions before CCS[hydrogen if,agriculture,SOx]</t>
  </si>
  <si>
    <t>Industrial Sector Energy Related Emissions before CCS[hydrogen if,agriculture,BC]</t>
  </si>
  <si>
    <t>Industrial Sector Energy Related Emissions before CCS[hydrogen if,agriculture,OC]</t>
  </si>
  <si>
    <t>Industrial Sector Energy Related Emissions before CCS[hydrogen if,agriculture,CH4]</t>
  </si>
  <si>
    <t>Industrial Sector Energy Related Emissions before CCS[hydrogen if,agriculture,N2O]</t>
  </si>
  <si>
    <t>Industrial Sector Energy Related Emissions before CCS[hydrogen if,agriculture,F gases]</t>
  </si>
  <si>
    <t>Industrial Sector Energy Related Emissions before CCS[hydrogen if,other industries,VOC]</t>
  </si>
  <si>
    <t>Industrial Sector Energy Related Emissions before CCS[hydrogen if,other industries,CO]</t>
  </si>
  <si>
    <t>Industrial Sector Energy Related Emissions before CCS[hydrogen if,other industries,NOx]</t>
  </si>
  <si>
    <t>Industrial Sector Energy Related Emissions before CCS[hydrogen if,other industries,PM10]</t>
  </si>
  <si>
    <t>Industrial Sector Energy Related Emissions before CCS[hydrogen if,other industries,PM25]</t>
  </si>
  <si>
    <t>Industrial Sector Energy Related Emissions before CCS[hydrogen if,other industries,SOx]</t>
  </si>
  <si>
    <t>Industrial Sector Energy Related Emissions before CCS[hydrogen if,other industries,BC]</t>
  </si>
  <si>
    <t>Industrial Sector Energy Related Emissions before CCS[hydrogen if,other industries,OC]</t>
  </si>
  <si>
    <t>Industrial Sector Energy Related Emissions before CCS[hydrogen if,other industries,CH4]</t>
  </si>
  <si>
    <t>Industrial Sector Energy Related Emissions before CCS[hydrogen if,other industries,N2O]</t>
  </si>
  <si>
    <t>Industrial Sector Energy Related Emissions before CCS[hydrogen if,other industries,F gases]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</si>
  <si>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</si>
  <si>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</si>
  <si>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</si>
  <si>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</si>
  <si>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</si>
  <si>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</si>
  <si>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</si>
  <si>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</si>
  <si>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</si>
  <si>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</si>
  <si>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</si>
  <si>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</si>
  <si>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</si>
  <si>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</si>
  <si>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</si>
  <si>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</si>
  <si>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</si>
  <si>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</si>
  <si>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</si>
  <si>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</si>
  <si>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</si>
  <si>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</si>
  <si>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</si>
  <si>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</si>
  <si>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</si>
  <si>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</si>
  <si>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</si>
  <si>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</si>
  <si>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</si>
  <si>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</si>
  <si>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</si>
  <si>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</si>
  <si>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</si>
  <si>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</si>
  <si>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</si>
  <si>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</si>
  <si>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</si>
  <si>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</si>
  <si>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</si>
  <si>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</si>
  <si>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</si>
  <si>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</si>
  <si>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</si>
  <si>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</si>
  <si>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</si>
  <si>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</si>
  <si>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</si>
  <si>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</si>
  <si>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</si>
  <si>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</si>
  <si>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</si>
  <si>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</si>
  <si>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</si>
  <si>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</si>
  <si>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</si>
  <si>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</si>
  <si>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</si>
  <si>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</si>
  <si>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</si>
  <si>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</si>
  <si>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</si>
  <si>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</si>
  <si>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</si>
  <si>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</si>
  <si>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</si>
  <si>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</si>
  <si>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</si>
  <si>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</si>
  <si>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</si>
  <si>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</si>
  <si>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</si>
  <si>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</si>
  <si>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</si>
  <si>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</si>
  <si>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</si>
  <si>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</si>
  <si>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</si>
  <si>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</si>
  <si>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</si>
  <si>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</si>
  <si>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</si>
  <si>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</si>
  <si>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</si>
  <si>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</si>
  <si>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</si>
  <si>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</si>
  <si>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</si>
  <si>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</si>
  <si>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</si>
  <si>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</si>
  <si>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</si>
  <si>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</si>
  <si>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</si>
  <si>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</si>
  <si>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</si>
  <si>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</si>
  <si>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</si>
  <si>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</si>
  <si>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</si>
  <si>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</si>
  <si>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</si>
  <si>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</si>
  <si>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</si>
  <si>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</si>
  <si>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</si>
  <si>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</si>
  <si>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</si>
  <si>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</si>
  <si>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</si>
  <si>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</si>
  <si>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</si>
  <si>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</si>
  <si>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</si>
  <si>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</si>
  <si>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</si>
  <si>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</si>
  <si>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</si>
  <si>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</si>
  <si>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</si>
  <si>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</si>
  <si>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</si>
  <si>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</si>
  <si>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</si>
  <si>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</si>
  <si>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</si>
  <si>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</si>
  <si>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</si>
  <si>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</si>
  <si>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</si>
  <si>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</si>
  <si>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</si>
  <si>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</si>
  <si>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</si>
  <si>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</si>
  <si>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</si>
  <si>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</si>
  <si>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</si>
  <si>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</si>
  <si>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</si>
  <si>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</si>
  <si>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</si>
  <si>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</si>
  <si>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</si>
  <si>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</si>
  <si>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</si>
  <si>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</si>
  <si>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</si>
  <si>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</si>
  <si>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</si>
  <si>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</si>
  <si>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</si>
  <si>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</si>
  <si>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</si>
  <si>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</si>
  <si>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</si>
  <si>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</si>
  <si>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</si>
  <si>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</si>
  <si>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</si>
  <si>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</si>
  <si>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</si>
  <si>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</si>
  <si>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</si>
  <si>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</si>
  <si>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</si>
  <si>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</si>
  <si>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</si>
  <si>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</si>
  <si>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</si>
  <si>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</si>
  <si>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</si>
  <si>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</si>
  <si>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</si>
  <si>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</si>
  <si>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</si>
  <si>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</si>
  <si>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EPS 3.0</t>
  </si>
  <si>
    <t>EPS 3.0 - Residential</t>
  </si>
  <si>
    <t>EPS 3.0 - Commercial</t>
  </si>
  <si>
    <t>EPS 3.0 (energy only)</t>
  </si>
  <si>
    <t>EPS 3.0 (all fuel use)</t>
  </si>
  <si>
    <t>EPS 3.0 - Electricity</t>
  </si>
  <si>
    <t>CO2 Emissions by Sector</t>
  </si>
  <si>
    <t>EPS - Building Emissions</t>
  </si>
  <si>
    <t xml:space="preserve">EPS - Commercial </t>
  </si>
  <si>
    <t>EPS - Transportation</t>
  </si>
  <si>
    <t>EPS - Natural Gas</t>
  </si>
  <si>
    <t>EPS - LPG propane or butane</t>
  </si>
  <si>
    <t>EPS - Residential</t>
  </si>
  <si>
    <t>EPS - Kerosene</t>
  </si>
  <si>
    <t>EPS - LPG propane</t>
  </si>
  <si>
    <t>EPS - Industrial</t>
  </si>
  <si>
    <t>Cement and other carbonates</t>
  </si>
  <si>
    <t>Iron and steel</t>
  </si>
  <si>
    <t>Chemicals</t>
  </si>
  <si>
    <t>Coal mining</t>
  </si>
  <si>
    <t>Waste management</t>
  </si>
  <si>
    <t>Other industries</t>
  </si>
  <si>
    <t>Hard coal</t>
  </si>
  <si>
    <t>Petroleum diesel</t>
  </si>
  <si>
    <t>Crude oil</t>
  </si>
  <si>
    <t>Heavy or residual fuel oil</t>
  </si>
  <si>
    <t>LPG propane or butane</t>
  </si>
  <si>
    <t>Hydrogen</t>
  </si>
  <si>
    <t>EPS - Electricity Sector</t>
  </si>
  <si>
    <t>Petroleum</t>
  </si>
  <si>
    <t>EPS - Waste management</t>
  </si>
  <si>
    <t>Petroleum gasoline</t>
  </si>
  <si>
    <t>Biofuel gasoline</t>
  </si>
  <si>
    <t>Biofuel diesel</t>
  </si>
  <si>
    <t>Jet fuel</t>
  </si>
  <si>
    <t>LPG propane</t>
  </si>
  <si>
    <t>natural gas and petroleum systems</t>
  </si>
  <si>
    <t>IESS - Buildings</t>
  </si>
  <si>
    <t>IESS - Cooking</t>
  </si>
  <si>
    <t>IESS - Industry</t>
  </si>
  <si>
    <t>IESS - Transport</t>
  </si>
  <si>
    <t>IESS - Hydrocarbon fuel power generation</t>
  </si>
  <si>
    <t>IESS - Agriculture</t>
  </si>
  <si>
    <t>IESS - Fossil fuel production</t>
  </si>
  <si>
    <t>IESS - Telecom</t>
  </si>
  <si>
    <t>IESS - Transfer</t>
  </si>
  <si>
    <t>IESS - Bioenergy</t>
  </si>
  <si>
    <t>LBNL - Industry</t>
  </si>
  <si>
    <t>LBNL - Industry -Indirect Emissions</t>
  </si>
  <si>
    <t>LBNL - Transport</t>
  </si>
  <si>
    <t>LBNL - Transport-Indirect Emissions</t>
  </si>
  <si>
    <t>LBNL - Agriculture</t>
  </si>
  <si>
    <t>LBNL - Agriculture-Indirect Emissions</t>
  </si>
  <si>
    <t>LBNL - Residential-Indirect Emissions</t>
  </si>
  <si>
    <t>LBNL - Commercial -Indirect Emissions</t>
  </si>
  <si>
    <t>LBNL - Total Indirect Emissions</t>
  </si>
  <si>
    <t>International Energy Outlook 2020</t>
  </si>
  <si>
    <t>Release date: October 2020</t>
  </si>
  <si>
    <t>Table 1.1. Installed generating capacity by fuel type: India, Case 1 (Comparative Reference case)</t>
  </si>
  <si>
    <t>fuel</t>
  </si>
  <si>
    <t>Average annual percent change, 2019-2050</t>
  </si>
  <si>
    <t>Liquids-fired</t>
  </si>
  <si>
    <t>Natural-gas-fired</t>
  </si>
  <si>
    <t>Coal-fired</t>
  </si>
  <si>
    <t xml:space="preserve"> </t>
  </si>
  <si>
    <t xml:space="preserve">   Biomass</t>
  </si>
  <si>
    <t xml:space="preserve">   Geothermal</t>
  </si>
  <si>
    <t xml:space="preserve">   Hydro</t>
  </si>
  <si>
    <t xml:space="preserve">   Solar</t>
  </si>
  <si>
    <t xml:space="preserve">   Waste</t>
  </si>
  <si>
    <t xml:space="preserve">   Wind</t>
  </si>
  <si>
    <t xml:space="preserve">   Other renewables</t>
  </si>
  <si>
    <t xml:space="preserve">   Total renewables</t>
  </si>
  <si>
    <t>Sources: U.S. Energy Information Administration (EIA), World Energy Projection System (2020)</t>
  </si>
  <si>
    <t>run: IEMM_V46_10-1_ref_200529_133756</t>
  </si>
  <si>
    <t>Table 1.2. Net electricity generation by fuel type: India, Case 1 (Comparative Reference case)</t>
  </si>
  <si>
    <t>infinity</t>
  </si>
  <si>
    <t>EIA (2019)</t>
  </si>
  <si>
    <t>Back to contents page</t>
  </si>
  <si>
    <t>Stated Policies Scenario</t>
  </si>
  <si>
    <r>
      <t xml:space="preserve">Electricity generation </t>
    </r>
    <r>
      <rPr>
        <sz val="8.5"/>
        <color theme="0"/>
        <rFont val="Calibri"/>
        <family val="2"/>
        <scheme val="minor"/>
      </rPr>
      <t>(TWh)</t>
    </r>
  </si>
  <si>
    <r>
      <t>Shares</t>
    </r>
    <r>
      <rPr>
        <sz val="8.5"/>
        <color theme="0"/>
        <rFont val="Calibri"/>
        <family val="2"/>
        <scheme val="minor"/>
      </rPr>
      <t xml:space="preserve"> 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</si>
  <si>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</si>
  <si>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2019-30</t>
  </si>
  <si>
    <t>2019-40</t>
  </si>
  <si>
    <t xml:space="preserve">n.a.  </t>
  </si>
  <si>
    <t xml:space="preserve">n.a.   </t>
  </si>
  <si>
    <r>
      <t xml:space="preserve">Electrical capacity </t>
    </r>
    <r>
      <rPr>
        <sz val="8.5"/>
        <color theme="0"/>
        <rFont val="Calibri"/>
        <family val="2"/>
        <scheme val="minor"/>
      </rPr>
      <t>(GW)</t>
    </r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</si>
  <si>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</si>
  <si>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>CO</t>
    </r>
    <r>
      <rPr>
        <b/>
        <vertAlign val="subscript"/>
        <sz val="8.5"/>
        <color theme="0"/>
        <rFont val="Calibri"/>
        <family val="2"/>
        <scheme val="minor"/>
      </rPr>
      <t>2</t>
    </r>
    <r>
      <rPr>
        <b/>
        <sz val="8.5"/>
        <color theme="0"/>
        <rFont val="Calibri"/>
        <family val="2"/>
        <scheme val="minor"/>
      </rPr>
      <t xml:space="preserve"> emissions </t>
    </r>
    <r>
      <rPr>
        <sz val="8.5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</si>
  <si>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8.5"/>
        <color rgb="FF0070C0"/>
        <rFont val="Calibri"/>
        <family val="2"/>
        <scheme val="minor"/>
      </rPr>
      <t>2</t>
    </r>
  </si>
  <si>
    <t>Indicators</t>
  </si>
  <si>
    <t>GDP ($2019 billion, PPP)</t>
  </si>
  <si>
    <t>GDP per capita ($2019, PPP)</t>
  </si>
  <si>
    <t>GDP ($2019 billion, MER)</t>
  </si>
  <si>
    <t>Source: World Energy Outlook 2020</t>
  </si>
  <si>
    <t>IEA. All rights reserved</t>
  </si>
  <si>
    <t>World Energy Outlook 2020</t>
  </si>
  <si>
    <t>IEA 2020 (Stated Policies)</t>
  </si>
  <si>
    <t>IEA 2019 (Current Policies)</t>
  </si>
  <si>
    <t>IEA 2020 (Stated Policies), 2019 value</t>
  </si>
  <si>
    <t>IESS - diesel</t>
  </si>
  <si>
    <t>EPS 3.0 - diesel</t>
  </si>
  <si>
    <t>EPS 3.0 - electricity</t>
  </si>
  <si>
    <t>IESS - electricity</t>
  </si>
  <si>
    <t>Petroleum capacity in the EPS is almost entirely distributed backup generators, which may be counted in the buildings sector in other sources.</t>
  </si>
  <si>
    <t>Coal Capacity Factor</t>
  </si>
  <si>
    <t>IEA (2019 Current Policy Scenario)</t>
  </si>
  <si>
    <t>Power</t>
  </si>
  <si>
    <t>Electricity Sector Pollutant Emissions before CCS[CO2,hard coal es] : NoSettings</t>
  </si>
  <si>
    <t>Electricity Sector Pollutant Emissions before CCS[CO2,natural gas nonpeaker es] : NoSettings</t>
  </si>
  <si>
    <t>Electricity Sector Pollutant Emissions before CCS[CO2,nuclear es] : NoSettings</t>
  </si>
  <si>
    <t>Electricity Sector Pollutant Emissions before CCS[CO2,hydro es] : NoSettings</t>
  </si>
  <si>
    <t>Electricity Sector Pollutant Emissions before CCS[CO2,onshore wind es] : NoSettings</t>
  </si>
  <si>
    <t>Electricity Sector Pollutant Emissions before CCS[CO2,solar PV es] : NoSettings</t>
  </si>
  <si>
    <t>Electricity Sector Pollutant Emissions before CCS[CO2,solar thermal es] : NoSettings</t>
  </si>
  <si>
    <t>Electricity Sector Pollutant Emissions before CCS[CO2,biomass es] : NoSettings</t>
  </si>
  <si>
    <t>Electricity Sector Pollutant Emissions before CCS[CO2,geothermal es] : NoSettings</t>
  </si>
  <si>
    <t>Electricity Sector Pollutant Emissions before CCS[CO2,petroleum es] : NoSettings</t>
  </si>
  <si>
    <t>Electricity Sector Pollutant Emissions before CCS[CO2,natural gas peaker es] : NoSettings</t>
  </si>
  <si>
    <t>Electricity Sector Pollutant Emissions before CCS[CO2,lignite es] : NoSettings</t>
  </si>
  <si>
    <t>Electricity Sector Pollutant Emissions before CCS[CO2,offshore wind es] : NoSettings</t>
  </si>
  <si>
    <t>Electricity Sector Pollutant Emissions before CCS[CO2,crude oil es] : NoSettings</t>
  </si>
  <si>
    <t>Electricity Sector Pollutant Emissions before CCS[CO2,heavy or residual fuel oil es] : NoSettings</t>
  </si>
  <si>
    <t>Electricity Sector Pollutant Emissions before CCS[CO2,municipal solid waste es] : NoSettings</t>
  </si>
  <si>
    <t>Electricity Sector Pollutant Emissions before CCS[VOC,hard coal es] : NoSettings</t>
  </si>
  <si>
    <t>Electricity Sector Pollutant Emissions before CCS[VOC,natural gas nonpeaker es] : NoSettings</t>
  </si>
  <si>
    <t>Electricity Sector Pollutant Emissions before CCS[VOC,nuclear es] : NoSettings</t>
  </si>
  <si>
    <t>Electricity Sector Pollutant Emissions before CCS[VOC,hydro es] : NoSettings</t>
  </si>
  <si>
    <t>Electricity Sector Pollutant Emissions before CCS[VOC,onshore wind es] : NoSettings</t>
  </si>
  <si>
    <t>Electricity Sector Pollutant Emissions before CCS[VOC,solar PV es] : NoSettings</t>
  </si>
  <si>
    <t>Electricity Sector Pollutant Emissions before CCS[VOC,solar thermal es] : NoSettings</t>
  </si>
  <si>
    <t>Electricity Sector Pollutant Emissions before CCS[VOC,biomass es] : NoSettings</t>
  </si>
  <si>
    <t>Electricity Sector Pollutant Emissions before CCS[VOC,geothermal es] : NoSettings</t>
  </si>
  <si>
    <t>Electricity Sector Pollutant Emissions before CCS[VOC,petroleum es] : NoSettings</t>
  </si>
  <si>
    <t>Electricity Sector Pollutant Emissions before CCS[VOC,natural gas peaker es] : NoSettings</t>
  </si>
  <si>
    <t>Electricity Sector Pollutant Emissions before CCS[VOC,lignite es] : NoSettings</t>
  </si>
  <si>
    <t>Electricity Sector Pollutant Emissions before CCS[VOC,offshore wind es] : NoSettings</t>
  </si>
  <si>
    <t>Electricity Sector Pollutant Emissions before CCS[VOC,crude oil es] : NoSettings</t>
  </si>
  <si>
    <t>Electricity Sector Pollutant Emissions before CCS[VOC,heavy or residual fuel oil es] : NoSettings</t>
  </si>
  <si>
    <t>Electricity Sector Pollutant Emissions before CCS[VOC,municipal solid waste es] : NoSettings</t>
  </si>
  <si>
    <t>Electricity Sector Pollutant Emissions before CCS[CO,hard coal es] : NoSettings</t>
  </si>
  <si>
    <t>Electricity Sector Pollutant Emissions before CCS[CO,natural gas nonpeaker es] : NoSettings</t>
  </si>
  <si>
    <t>Electricity Sector Pollutant Emissions before CCS[CO,nuclear es] : NoSettings</t>
  </si>
  <si>
    <t>Electricity Sector Pollutant Emissions before CCS[CO,hydro es] : NoSettings</t>
  </si>
  <si>
    <t>Electricity Sector Pollutant Emissions before CCS[CO,onshore wind es] : NoSettings</t>
  </si>
  <si>
    <t>Electricity Sector Pollutant Emissions before CCS[CO,solar PV es] : NoSettings</t>
  </si>
  <si>
    <t>Electricity Sector Pollutant Emissions before CCS[CO,solar thermal es] : NoSettings</t>
  </si>
  <si>
    <t>Electricity Sector Pollutant Emissions before CCS[CO,biomass es] : NoSettings</t>
  </si>
  <si>
    <t>Electricity Sector Pollutant Emissions before CCS[CO,geothermal es] : NoSettings</t>
  </si>
  <si>
    <t>Electricity Sector Pollutant Emissions before CCS[CO,petroleum es] : NoSettings</t>
  </si>
  <si>
    <t>Electricity Sector Pollutant Emissions before CCS[CO,natural gas peaker es] : NoSettings</t>
  </si>
  <si>
    <t>Electricity Sector Pollutant Emissions before CCS[CO,lignite es] : NoSettings</t>
  </si>
  <si>
    <t>Electricity Sector Pollutant Emissions before CCS[CO,offshore wind es] : NoSettings</t>
  </si>
  <si>
    <t>Electricity Sector Pollutant Emissions before CCS[CO,crude oil es] : NoSettings</t>
  </si>
  <si>
    <t>Electricity Sector Pollutant Emissions before CCS[CO,heavy or residual fuel oil es] : NoSettings</t>
  </si>
  <si>
    <t>Electricity Sector Pollutant Emissions before CCS[CO,municipal solid waste es] : NoSettings</t>
  </si>
  <si>
    <t>Electricity Sector Pollutant Emissions before CCS[NOx,hard coal es] : NoSettings</t>
  </si>
  <si>
    <t>Electricity Sector Pollutant Emissions before CCS[NOx,natural gas nonpeaker es] : NoSettings</t>
  </si>
  <si>
    <t>Electricity Sector Pollutant Emissions before CCS[NOx,nuclear es] : NoSettings</t>
  </si>
  <si>
    <t>Electricity Sector Pollutant Emissions before CCS[NOx,hydro es] : NoSettings</t>
  </si>
  <si>
    <t>Electricity Sector Pollutant Emissions before CCS[NOx,onshore wind es] : NoSettings</t>
  </si>
  <si>
    <t>Electricity Sector Pollutant Emissions before CCS[NOx,solar PV es] : NoSettings</t>
  </si>
  <si>
    <t>Electricity Sector Pollutant Emissions before CCS[NOx,solar thermal es] : NoSettings</t>
  </si>
  <si>
    <t>Electricity Sector Pollutant Emissions before CCS[NOx,biomass es] : NoSettings</t>
  </si>
  <si>
    <t>Electricity Sector Pollutant Emissions before CCS[NOx,geothermal es] : NoSettings</t>
  </si>
  <si>
    <t>Electricity Sector Pollutant Emissions before CCS[NOx,petroleum es] : NoSettings</t>
  </si>
  <si>
    <t>Electricity Sector Pollutant Emissions before CCS[NOx,natural gas peaker es] : NoSettings</t>
  </si>
  <si>
    <t>Electricity Sector Pollutant Emissions before CCS[NOx,lignite es] : NoSettings</t>
  </si>
  <si>
    <t>Electricity Sector Pollutant Emissions before CCS[NOx,offshore wind es] : NoSettings</t>
  </si>
  <si>
    <t>Electricity Sector Pollutant Emissions before CCS[NOx,crude oil es] : NoSettings</t>
  </si>
  <si>
    <t>Electricity Sector Pollutant Emissions before CCS[NOx,heavy or residual fuel oil es] : NoSettings</t>
  </si>
  <si>
    <t>Electricity Sector Pollutant Emissions before CCS[NOx,municipal solid waste es] : NoSettings</t>
  </si>
  <si>
    <t>Electricity Sector Pollutant Emissions before CCS[PM10,hard coal es] : NoSettings</t>
  </si>
  <si>
    <t>Electricity Sector Pollutant Emissions before CCS[PM10,natural gas nonpeaker es] : NoSettings</t>
  </si>
  <si>
    <t>Electricity Sector Pollutant Emissions before CCS[PM10,nuclear es] : NoSettings</t>
  </si>
  <si>
    <t>Electricity Sector Pollutant Emissions before CCS[PM10,hydro es] : NoSettings</t>
  </si>
  <si>
    <t>Electricity Sector Pollutant Emissions before CCS[PM10,onshore wind es] : NoSettings</t>
  </si>
  <si>
    <t>Electricity Sector Pollutant Emissions before CCS[PM10,solar PV es] : NoSettings</t>
  </si>
  <si>
    <t>Electricity Sector Pollutant Emissions before CCS[PM10,solar thermal es] : NoSettings</t>
  </si>
  <si>
    <t>Electricity Sector Pollutant Emissions before CCS[PM10,biomass es] : NoSettings</t>
  </si>
  <si>
    <t>Electricity Sector Pollutant Emissions before CCS[PM10,geothermal es] : NoSettings</t>
  </si>
  <si>
    <t>Electricity Sector Pollutant Emissions before CCS[PM10,petroleum es] : NoSettings</t>
  </si>
  <si>
    <t>Electricity Sector Pollutant Emissions before CCS[PM10,natural gas peaker es] : NoSettings</t>
  </si>
  <si>
    <t>Electricity Sector Pollutant Emissions before CCS[PM10,lignite es] : NoSettings</t>
  </si>
  <si>
    <t>Electricity Sector Pollutant Emissions before CCS[PM10,offshore wind es] : NoSettings</t>
  </si>
  <si>
    <t>Electricity Sector Pollutant Emissions before CCS[PM10,crude oil es] : NoSettings</t>
  </si>
  <si>
    <t>Electricity Sector Pollutant Emissions before CCS[PM10,heavy or residual fuel oil es] : NoSettings</t>
  </si>
  <si>
    <t>Electricity Sector Pollutant Emissions before CCS[PM10,municipal solid waste es] : NoSettings</t>
  </si>
  <si>
    <t>Electricity Sector Pollutant Emissions before CCS[PM25,hard coal es] : NoSettings</t>
  </si>
  <si>
    <t>Electricity Sector Pollutant Emissions before CCS[PM25,natural gas nonpeaker es] : NoSettings</t>
  </si>
  <si>
    <t>Electricity Sector Pollutant Emissions before CCS[PM25,nuclear es] : NoSettings</t>
  </si>
  <si>
    <t>Electricity Sector Pollutant Emissions before CCS[PM25,hydro es] : NoSettings</t>
  </si>
  <si>
    <t>Electricity Sector Pollutant Emissions before CCS[PM25,onshore wind es] : NoSettings</t>
  </si>
  <si>
    <t>Electricity Sector Pollutant Emissions before CCS[PM25,solar PV es] : NoSettings</t>
  </si>
  <si>
    <t>Electricity Sector Pollutant Emissions before CCS[PM25,solar thermal es] : NoSettings</t>
  </si>
  <si>
    <t>Electricity Sector Pollutant Emissions before CCS[PM25,biomass es] : NoSettings</t>
  </si>
  <si>
    <t>Electricity Sector Pollutant Emissions before CCS[PM25,geothermal es] : NoSettings</t>
  </si>
  <si>
    <t>Electricity Sector Pollutant Emissions before CCS[PM25,petroleum es] : NoSettings</t>
  </si>
  <si>
    <t>Electricity Sector Pollutant Emissions before CCS[PM25,natural gas peaker es] : NoSettings</t>
  </si>
  <si>
    <t>Electricity Sector Pollutant Emissions before CCS[PM25,lignite es] : NoSettings</t>
  </si>
  <si>
    <t>Electricity Sector Pollutant Emissions before CCS[PM25,offshore wind es] : NoSettings</t>
  </si>
  <si>
    <t>Electricity Sector Pollutant Emissions before CCS[PM25,crude oil es] : NoSettings</t>
  </si>
  <si>
    <t>Electricity Sector Pollutant Emissions before CCS[PM25,heavy or residual fuel oil es] : NoSettings</t>
  </si>
  <si>
    <t>Electricity Sector Pollutant Emissions before CCS[PM25,municipal solid waste es] : NoSettings</t>
  </si>
  <si>
    <t>Electricity Sector Pollutant Emissions before CCS[SOx,hard coal es] : NoSettings</t>
  </si>
  <si>
    <t>Electricity Sector Pollutant Emissions before CCS[SOx,natural gas nonpeaker es] : NoSettings</t>
  </si>
  <si>
    <t>Electricity Sector Pollutant Emissions before CCS[SOx,nuclear es] : NoSettings</t>
  </si>
  <si>
    <t>Electricity Sector Pollutant Emissions before CCS[SOx,hydro es] : NoSettings</t>
  </si>
  <si>
    <t>Electricity Sector Pollutant Emissions before CCS[SOx,onshore wind es] : NoSettings</t>
  </si>
  <si>
    <t>Electricity Sector Pollutant Emissions before CCS[SOx,solar PV es] : NoSettings</t>
  </si>
  <si>
    <t>Electricity Sector Pollutant Emissions before CCS[SOx,solar thermal es] : NoSettings</t>
  </si>
  <si>
    <t>Electricity Sector Pollutant Emissions before CCS[SOx,biomass es] : NoSettings</t>
  </si>
  <si>
    <t>Electricity Sector Pollutant Emissions before CCS[SOx,geothermal es] : NoSettings</t>
  </si>
  <si>
    <t>Electricity Sector Pollutant Emissions before CCS[SOx,petroleum es] : NoSettings</t>
  </si>
  <si>
    <t>Electricity Sector Pollutant Emissions before CCS[SOx,natural gas peaker es] : NoSettings</t>
  </si>
  <si>
    <t>Electricity Sector Pollutant Emissions before CCS[SOx,lignite es] : NoSettings</t>
  </si>
  <si>
    <t>Electricity Sector Pollutant Emissions before CCS[SOx,offshore wind es] : NoSettings</t>
  </si>
  <si>
    <t>Electricity Sector Pollutant Emissions before CCS[SOx,crude oil es] : NoSettings</t>
  </si>
  <si>
    <t>Electricity Sector Pollutant Emissions before CCS[SOx,heavy or residual fuel oil es] : NoSettings</t>
  </si>
  <si>
    <t>Electricity Sector Pollutant Emissions before CCS[SOx,municipal solid waste es] : NoSettings</t>
  </si>
  <si>
    <t>Electricity Sector Pollutant Emissions before CCS[BC,hard coal es] : NoSettings</t>
  </si>
  <si>
    <t>Electricity Sector Pollutant Emissions before CCS[BC,natural gas nonpeaker es] : NoSettings</t>
  </si>
  <si>
    <t>Electricity Sector Pollutant Emissions before CCS[BC,nuclear es] : NoSettings</t>
  </si>
  <si>
    <t>Electricity Sector Pollutant Emissions before CCS[BC,hydro es] : NoSettings</t>
  </si>
  <si>
    <t>Electricity Sector Pollutant Emissions before CCS[BC,onshore wind es] : NoSettings</t>
  </si>
  <si>
    <t>Electricity Sector Pollutant Emissions before CCS[BC,solar PV es] : NoSettings</t>
  </si>
  <si>
    <t>Electricity Sector Pollutant Emissions before CCS[BC,solar thermal es] : NoSettings</t>
  </si>
  <si>
    <t>Electricity Sector Pollutant Emissions before CCS[BC,biomass es] : NoSettings</t>
  </si>
  <si>
    <t>Electricity Sector Pollutant Emissions before CCS[BC,geothermal es] : NoSettings</t>
  </si>
  <si>
    <t>Electricity Sector Pollutant Emissions before CCS[BC,petroleum es] : NoSettings</t>
  </si>
  <si>
    <t>Electricity Sector Pollutant Emissions before CCS[BC,natural gas peaker es] : NoSettings</t>
  </si>
  <si>
    <t>Electricity Sector Pollutant Emissions before CCS[BC,lignite es] : NoSettings</t>
  </si>
  <si>
    <t>Electricity Sector Pollutant Emissions before CCS[BC,offshore wind es] : NoSettings</t>
  </si>
  <si>
    <t>Electricity Sector Pollutant Emissions before CCS[BC,crude oil es] : NoSettings</t>
  </si>
  <si>
    <t>Electricity Sector Pollutant Emissions before CCS[BC,heavy or residual fuel oil es] : NoSettings</t>
  </si>
  <si>
    <t>Electricity Sector Pollutant Emissions before CCS[BC,municipal solid waste es] : NoSettings</t>
  </si>
  <si>
    <t>Electricity Sector Pollutant Emissions before CCS[OC,hard coal es] : NoSettings</t>
  </si>
  <si>
    <t>Electricity Sector Pollutant Emissions before CCS[OC,natural gas nonpeaker es] : NoSettings</t>
  </si>
  <si>
    <t>Electricity Sector Pollutant Emissions before CCS[OC,nuclear es] : NoSettings</t>
  </si>
  <si>
    <t>Electricity Sector Pollutant Emissions before CCS[OC,hydro es] : NoSettings</t>
  </si>
  <si>
    <t>Electricity Sector Pollutant Emissions before CCS[OC,onshore wind es] : NoSettings</t>
  </si>
  <si>
    <t>Electricity Sector Pollutant Emissions before CCS[OC,solar PV es] : NoSettings</t>
  </si>
  <si>
    <t>Electricity Sector Pollutant Emissions before CCS[OC,solar thermal es] : NoSettings</t>
  </si>
  <si>
    <t>Electricity Sector Pollutant Emissions before CCS[OC,biomass es] : NoSettings</t>
  </si>
  <si>
    <t>Electricity Sector Pollutant Emissions before CCS[OC,geothermal es] : NoSettings</t>
  </si>
  <si>
    <t>Electricity Sector Pollutant Emissions before CCS[OC,petroleum es] : NoSettings</t>
  </si>
  <si>
    <t>Electricity Sector Pollutant Emissions before CCS[OC,natural gas peaker es] : NoSettings</t>
  </si>
  <si>
    <t>Electricity Sector Pollutant Emissions before CCS[OC,lignite es] : NoSettings</t>
  </si>
  <si>
    <t>Electricity Sector Pollutant Emissions before CCS[OC,offshore wind es] : NoSettings</t>
  </si>
  <si>
    <t>Electricity Sector Pollutant Emissions before CCS[OC,crude oil es] : NoSettings</t>
  </si>
  <si>
    <t>Electricity Sector Pollutant Emissions before CCS[OC,heavy or residual fuel oil es] : NoSettings</t>
  </si>
  <si>
    <t>Electricity Sector Pollutant Emissions before CCS[OC,municipal solid waste es] : NoSettings</t>
  </si>
  <si>
    <t>Electricity Sector Pollutant Emissions before CCS[CH4,hard coal es] : NoSettings</t>
  </si>
  <si>
    <t>Electricity Sector Pollutant Emissions before CCS[CH4,natural gas nonpeaker es] : NoSettings</t>
  </si>
  <si>
    <t>Electricity Sector Pollutant Emissions before CCS[CH4,nuclear es] : NoSettings</t>
  </si>
  <si>
    <t>Electricity Sector Pollutant Emissions before CCS[CH4,hydro es] : NoSettings</t>
  </si>
  <si>
    <t>Electricity Sector Pollutant Emissions before CCS[CH4,onshore wind es] : NoSettings</t>
  </si>
  <si>
    <t>Electricity Sector Pollutant Emissions before CCS[CH4,solar PV es] : NoSettings</t>
  </si>
  <si>
    <t>Electricity Sector Pollutant Emissions before CCS[CH4,solar thermal es] : NoSettings</t>
  </si>
  <si>
    <t>Electricity Sector Pollutant Emissions before CCS[CH4,biomass es] : NoSettings</t>
  </si>
  <si>
    <t>Electricity Sector Pollutant Emissions before CCS[CH4,geothermal es] : NoSettings</t>
  </si>
  <si>
    <t>Electricity Sector Pollutant Emissions before CCS[CH4,petroleum es] : NoSettings</t>
  </si>
  <si>
    <t>Electricity Sector Pollutant Emissions before CCS[CH4,natural gas peaker es] : NoSettings</t>
  </si>
  <si>
    <t>Electricity Sector Pollutant Emissions before CCS[CH4,lignite es] : NoSettings</t>
  </si>
  <si>
    <t>Electricity Sector Pollutant Emissions before CCS[CH4,offshore wind es] : NoSettings</t>
  </si>
  <si>
    <t>Electricity Sector Pollutant Emissions before CCS[CH4,crude oil es] : NoSettings</t>
  </si>
  <si>
    <t>Electricity Sector Pollutant Emissions before CCS[CH4,heavy or residual fuel oil es] : NoSettings</t>
  </si>
  <si>
    <t>Electricity Sector Pollutant Emissions before CCS[CH4,municipal solid waste es] : NoSettings</t>
  </si>
  <si>
    <t>Electricity Sector Pollutant Emissions before CCS[N2O,hard coal es] : NoSettings</t>
  </si>
  <si>
    <t>Electricity Sector Pollutant Emissions before CCS[N2O,natural gas nonpeaker es] : NoSettings</t>
  </si>
  <si>
    <t>Electricity Sector Pollutant Emissions before CCS[N2O,nuclear es] : NoSettings</t>
  </si>
  <si>
    <t>Electricity Sector Pollutant Emissions before CCS[N2O,hydro es] : NoSettings</t>
  </si>
  <si>
    <t>Electricity Sector Pollutant Emissions before CCS[N2O,onshore wind es] : NoSettings</t>
  </si>
  <si>
    <t>Electricity Sector Pollutant Emissions before CCS[N2O,solar PV es] : NoSettings</t>
  </si>
  <si>
    <t>Electricity Sector Pollutant Emissions before CCS[N2O,solar thermal es] : NoSettings</t>
  </si>
  <si>
    <t>Electricity Sector Pollutant Emissions before CCS[N2O,biomass es] : NoSettings</t>
  </si>
  <si>
    <t>Electricity Sector Pollutant Emissions before CCS[N2O,geothermal es] : NoSettings</t>
  </si>
  <si>
    <t>Electricity Sector Pollutant Emissions before CCS[N2O,petroleum es] : NoSettings</t>
  </si>
  <si>
    <t>Electricity Sector Pollutant Emissions before CCS[N2O,natural gas peaker es] : NoSettings</t>
  </si>
  <si>
    <t>Electricity Sector Pollutant Emissions before CCS[N2O,lignite es] : NoSettings</t>
  </si>
  <si>
    <t>Electricity Sector Pollutant Emissions before CCS[N2O,offshore wind es] : NoSettings</t>
  </si>
  <si>
    <t>Electricity Sector Pollutant Emissions before CCS[N2O,crude oil es] : NoSettings</t>
  </si>
  <si>
    <t>Electricity Sector Pollutant Emissions before CCS[N2O,heavy or residual fuel oil es] : NoSettings</t>
  </si>
  <si>
    <t>Electricity Sector Pollutant Emissions before CCS[N2O,municipal solid waste es] : NoSettings</t>
  </si>
  <si>
    <t>Electricity Sector Pollutant Emissions before CCS[F gases,hard coal es] : NoSettings</t>
  </si>
  <si>
    <t>Electricity Sector Pollutant Emissions before CCS[F gases,natural gas nonpeaker es] : NoSettings</t>
  </si>
  <si>
    <t>Electricity Sector Pollutant Emissions before CCS[F gases,nuclear es] : NoSettings</t>
  </si>
  <si>
    <t>Electricity Sector Pollutant Emissions before CCS[F gases,hydro es] : NoSettings</t>
  </si>
  <si>
    <t>Electricity Sector Pollutant Emissions before CCS[F gases,onshore wind es] : NoSettings</t>
  </si>
  <si>
    <t>Electricity Sector Pollutant Emissions before CCS[F gases,solar PV es] : NoSettings</t>
  </si>
  <si>
    <t>Electricity Sector Pollutant Emissions before CCS[F gases,solar thermal es] : NoSettings</t>
  </si>
  <si>
    <t>Electricity Sector Pollutant Emissions before CCS[F gases,biomass es] : NoSettings</t>
  </si>
  <si>
    <t>Electricity Sector Pollutant Emissions before CCS[F gases,geothermal es] : NoSettings</t>
  </si>
  <si>
    <t>Electricity Sector Pollutant Emissions before CCS[F gases,petroleum es] : NoSettings</t>
  </si>
  <si>
    <t>Electricity Sector Pollutant Emissions before CCS[F gases,natural gas peaker es] : NoSettings</t>
  </si>
  <si>
    <t>Electricity Sector Pollutant Emissions before CCS[F gases,lignite es] : NoSettings</t>
  </si>
  <si>
    <t>Electricity Sector Pollutant Emissions before CCS[F gases,offshore wind es] : NoSettings</t>
  </si>
  <si>
    <t>Electricity Sector Pollutant Emissions before CCS[F gases,crude oil es] : NoSettings</t>
  </si>
  <si>
    <t>Electricity Sector Pollutant Emissions before CCS[F gases,heavy or residual fuel oil es] : NoSettings</t>
  </si>
  <si>
    <t>Electricity Sector Pollutant Emissions before CCS[F gases,municipal solid waste es] : NoSettings</t>
  </si>
  <si>
    <t>g CO2 per TWh coal</t>
  </si>
  <si>
    <t>Emissions</t>
  </si>
  <si>
    <t>Greenhouse gases</t>
  </si>
  <si>
    <t>Mt CO2e/yr</t>
  </si>
  <si>
    <t>GHG</t>
  </si>
  <si>
    <t>IPCC Sector</t>
  </si>
  <si>
    <t>CO2</t>
  </si>
  <si>
    <t>1A</t>
  </si>
  <si>
    <t>CH4</t>
  </si>
  <si>
    <t>N2O</t>
  </si>
  <si>
    <t>Coal generation emissions</t>
  </si>
  <si>
    <t>IEA (2020 Stated Policy Scenario)</t>
  </si>
  <si>
    <t>IEA 2020 Stated Policies</t>
  </si>
  <si>
    <t>An important additions to the IESS data are agricultural residues used for residential cooking (which is absent from IESS).</t>
  </si>
  <si>
    <t>We instead source start year values for these data the IAASA GAINS model and scale according to IESS</t>
  </si>
  <si>
    <t>EPS - freight 3w</t>
  </si>
  <si>
    <t>*copied image of graph where trans/MPNVbT was set to 0% for electric vehicles</t>
  </si>
  <si>
    <t>BNEF 2019 Outlook</t>
  </si>
  <si>
    <t>IEA 2019 Current Policies</t>
  </si>
  <si>
    <t>Generation by backup diesel generators reported in IESS total.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</si>
  <si>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</si>
  <si>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</si>
  <si>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</si>
  <si>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</si>
  <si>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</si>
  <si>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</si>
  <si>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</si>
  <si>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</si>
  <si>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</si>
  <si>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</si>
  <si>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</si>
  <si>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</si>
  <si>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</si>
  <si>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</si>
  <si>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</si>
  <si>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</si>
  <si>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</si>
  <si>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</si>
  <si>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</si>
  <si>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</si>
  <si>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</si>
  <si>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</si>
  <si>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</si>
  <si>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</si>
  <si>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</si>
  <si>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</si>
  <si>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</si>
  <si>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</si>
  <si>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</si>
  <si>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</si>
  <si>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</si>
  <si>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</si>
  <si>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</si>
  <si>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</si>
  <si>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</si>
  <si>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</si>
  <si>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</si>
  <si>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</si>
  <si>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</si>
  <si>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</si>
  <si>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</si>
  <si>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</si>
  <si>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</si>
  <si>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</si>
  <si>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</si>
  <si>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</si>
  <si>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</si>
  <si>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</si>
  <si>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</si>
  <si>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</si>
  <si>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</si>
  <si>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</si>
  <si>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</si>
  <si>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</si>
  <si>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</si>
  <si>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</si>
  <si>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</si>
  <si>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</si>
  <si>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</si>
  <si>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</si>
  <si>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</si>
  <si>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</si>
  <si>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</si>
  <si>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</si>
  <si>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</si>
  <si>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</si>
  <si>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</si>
  <si>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</si>
  <si>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</si>
  <si>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</si>
  <si>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</si>
  <si>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</si>
  <si>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</si>
  <si>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</si>
  <si>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</si>
  <si>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</si>
  <si>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</si>
  <si>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</si>
  <si>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</si>
  <si>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</si>
  <si>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</si>
  <si>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</si>
  <si>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</si>
  <si>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</si>
  <si>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</si>
  <si>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</si>
  <si>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</si>
  <si>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</si>
  <si>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</si>
  <si>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</si>
  <si>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</si>
  <si>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</si>
  <si>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</si>
  <si>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</si>
  <si>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</si>
  <si>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</si>
  <si>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Output Process Emissions in CO2e by Industry[cement and other carbonates]</t>
  </si>
  <si>
    <t>Output Process Emissions in CO2e by Industry[natural gas and petroleum systems]</t>
  </si>
  <si>
    <t>Output Process Emissions in CO2e by Industry[iron and steel]</t>
  </si>
  <si>
    <t>Output Process Emissions in CO2e by Industry[chemicals]</t>
  </si>
  <si>
    <t>Output Process Emissions in CO2e by Industry[coal mining]</t>
  </si>
  <si>
    <t>Output Process Emissions in CO2e by Industry[waste management]</t>
  </si>
  <si>
    <t>Output Process Emissions in CO2e by Industry[agriculture]</t>
  </si>
  <si>
    <t>Output Process Emissions in CO2e by Industry[other industries]</t>
  </si>
  <si>
    <t>Coal capacity is set using historical data through 2019 and negligible coal was built during 2020, as confirmed by gov statistics: https://powermin.gov.in/en/content/power-sector-glance-all-india</t>
  </si>
  <si>
    <t>Historical coal CF, https://powermin.gov.in/en/content/power-sector-glance-all-india (Table 2.1)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</si>
  <si>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</si>
  <si>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</si>
  <si>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</si>
  <si>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</si>
  <si>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</si>
  <si>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</si>
  <si>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</si>
  <si>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</si>
  <si>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</si>
  <si>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</si>
  <si>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</si>
  <si>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</si>
  <si>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</si>
  <si>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</si>
  <si>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</si>
  <si>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</si>
  <si>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</si>
  <si>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</si>
  <si>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</si>
  <si>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Industrial Fuel Use[electricity if,cement and other carbonates]</t>
  </si>
  <si>
    <t>Industrial Fuel Use[electricity if,natural gas and petroleum systems]</t>
  </si>
  <si>
    <t>Industrial Fuel Use[electricity if,iron and steel]</t>
  </si>
  <si>
    <t>Industrial Fuel Use[electricity if,chemicals]</t>
  </si>
  <si>
    <t>Industrial Fuel Use[electricity if,coal mining]</t>
  </si>
  <si>
    <t>Industrial Fuel Use[electricity if,waste management]</t>
  </si>
  <si>
    <t>Industrial Fuel Use[electricity if,agriculture]</t>
  </si>
  <si>
    <t>Industrial Fuel Use[electricity if,other industries]</t>
  </si>
  <si>
    <t>Industrial Fuel Use[hard coal if,cement and other carbonates]</t>
  </si>
  <si>
    <t>Industrial Fuel Use[hard coal if,natural gas and petroleum systems]</t>
  </si>
  <si>
    <t>Industrial Fuel Use[hard coal if,iron and steel]</t>
  </si>
  <si>
    <t>Industrial Fuel Use[hard coal if,chemicals]</t>
  </si>
  <si>
    <t>Industrial Fuel Use[hard coal if,coal mining]</t>
  </si>
  <si>
    <t>Industrial Fuel Use[hard coal if,waste management]</t>
  </si>
  <si>
    <t>Industrial Fuel Use[hard coal if,agriculture]</t>
  </si>
  <si>
    <t>Industrial Fuel Use[hard coal if,other industries]</t>
  </si>
  <si>
    <t>Industrial Fuel Use[natural gas if,cement and other carbonates]</t>
  </si>
  <si>
    <t>Industrial Fuel Use[natural gas if,natural gas and petroleum systems]</t>
  </si>
  <si>
    <t>Industrial Fuel Use[natural gas if,iron and steel]</t>
  </si>
  <si>
    <t>Industrial Fuel Use[natural gas if,chemicals]</t>
  </si>
  <si>
    <t>Industrial Fuel Use[natural gas if,coal mining]</t>
  </si>
  <si>
    <t>Industrial Fuel Use[natural gas if,waste management]</t>
  </si>
  <si>
    <t>Industrial Fuel Use[natural gas if,agriculture]</t>
  </si>
  <si>
    <t>Industrial Fuel Use[natural gas if,other industries]</t>
  </si>
  <si>
    <t>Industrial Fuel Use[biomass if,cement and other carbonates]</t>
  </si>
  <si>
    <t>Industrial Fuel Use[biomass if,natural gas and petroleum systems]</t>
  </si>
  <si>
    <t>Industrial Fuel Use[biomass if,iron and steel]</t>
  </si>
  <si>
    <t>Industrial Fuel Use[biomass if,chemicals]</t>
  </si>
  <si>
    <t>Industrial Fuel Use[biomass if,coal mining]</t>
  </si>
  <si>
    <t>Industrial Fuel Use[biomass if,waste management]</t>
  </si>
  <si>
    <t>Industrial Fuel Use[biomass if,agriculture]</t>
  </si>
  <si>
    <t>Industrial Fuel Use[biomass if,other industries]</t>
  </si>
  <si>
    <t>Industrial Fuel Use[petroleum diesel if,cement and other carbonates]</t>
  </si>
  <si>
    <t>Industrial Fuel Use[petroleum diesel if,natural gas and petroleum systems]</t>
  </si>
  <si>
    <t>Industrial Fuel Use[petroleum diesel if,iron and steel]</t>
  </si>
  <si>
    <t>Industrial Fuel Use[petroleum diesel if,chemicals]</t>
  </si>
  <si>
    <t>Industrial Fuel Use[petroleum diesel if,coal mining]</t>
  </si>
  <si>
    <t>Industrial Fuel Use[petroleum diesel if,waste management]</t>
  </si>
  <si>
    <t>Industrial Fuel Use[petroleum diesel if,agriculture]</t>
  </si>
  <si>
    <t>Industrial Fuel Use[petroleum diesel if,other industries]</t>
  </si>
  <si>
    <t>Industrial Fuel Use[heat if,cement and other carbonates]</t>
  </si>
  <si>
    <t>Industrial Fuel Use[heat if,natural gas and petroleum systems]</t>
  </si>
  <si>
    <t>Industrial Fuel Use[heat if,iron and steel]</t>
  </si>
  <si>
    <t>Industrial Fuel Use[heat if,chemicals]</t>
  </si>
  <si>
    <t>Industrial Fuel Use[heat if,coal mining]</t>
  </si>
  <si>
    <t>Industrial Fuel Use[heat if,waste management]</t>
  </si>
  <si>
    <t>Industrial Fuel Use[heat if,agriculture]</t>
  </si>
  <si>
    <t>Industrial Fuel Use[heat if,other industries]</t>
  </si>
  <si>
    <t>Industrial Fuel Use[crude oil if,cement and other carbonates]</t>
  </si>
  <si>
    <t>Industrial Fuel Use[crude oil if,natural gas and petroleum systems]</t>
  </si>
  <si>
    <t>Industrial Fuel Use[crude oil if,iron and steel]</t>
  </si>
  <si>
    <t>Industrial Fuel Use[crude oil if,chemicals]</t>
  </si>
  <si>
    <t>Industrial Fuel Use[crude oil if,coal mining]</t>
  </si>
  <si>
    <t>Industrial Fuel Use[crude oil if,waste management]</t>
  </si>
  <si>
    <t>Industrial Fuel Use[crude oil if,agriculture]</t>
  </si>
  <si>
    <t>Industrial Fuel Use[crude oil if,other industries]</t>
  </si>
  <si>
    <t>Industrial Fuel Use[heavy or residual fuel oil if,cement and other carbonates]</t>
  </si>
  <si>
    <t>Industrial Fuel Use[heavy or residual fuel oil if,natural gas and petroleum systems]</t>
  </si>
  <si>
    <t>Industrial Fuel Use[heavy or residual fuel oil if,iron and steel]</t>
  </si>
  <si>
    <t>Industrial Fuel Use[heavy or residual fuel oil if,chemicals]</t>
  </si>
  <si>
    <t>Industrial Fuel Use[heavy or residual fuel oil if,coal mining]</t>
  </si>
  <si>
    <t>Industrial Fuel Use[heavy or residual fuel oil if,waste management]</t>
  </si>
  <si>
    <t>Industrial Fuel Use[heavy or residual fuel oil if,agriculture]</t>
  </si>
  <si>
    <t>Industrial Fuel Use[heavy or residual fuel oil if,other industries]</t>
  </si>
  <si>
    <t>Industrial Fuel Use[LPG propane or butane if,cement and other carbonates]</t>
  </si>
  <si>
    <t>Industrial Fuel Use[LPG propane or butane if,natural gas and petroleum systems]</t>
  </si>
  <si>
    <t>Industrial Fuel Use[LPG propane or butane if,iron and steel]</t>
  </si>
  <si>
    <t>Industrial Fuel Use[LPG propane or butane if,chemicals]</t>
  </si>
  <si>
    <t>Industrial Fuel Use[LPG propane or butane if,coal mining]</t>
  </si>
  <si>
    <t>Industrial Fuel Use[LPG propane or butane if,waste management]</t>
  </si>
  <si>
    <t>Industrial Fuel Use[LPG propane or butane if,agriculture]</t>
  </si>
  <si>
    <t>Industrial Fuel Use[LPG propane or butane if,other industries]</t>
  </si>
  <si>
    <t>Industrial Fuel Use[hydrogen if,cement and other carbonates]</t>
  </si>
  <si>
    <t>Industrial Fuel Use[hydrogen if,natural gas and petroleum systems]</t>
  </si>
  <si>
    <t>Industrial Fuel Use[hydrogen if,iron and steel]</t>
  </si>
  <si>
    <t>Industrial Fuel Use[hydrogen if,chemicals]</t>
  </si>
  <si>
    <t>Industrial Fuel Use[hydrogen if,coal mining]</t>
  </si>
  <si>
    <t>Industrial Fuel Use[hydrogen if,waste management]</t>
  </si>
  <si>
    <t>Industrial Fuel Use[hydrogen if,agriculture]</t>
  </si>
  <si>
    <t>Industrial Fuel Use[hydrogen if,other industries]</t>
  </si>
  <si>
    <t>Hydrogen Sector Electricity Demand</t>
  </si>
  <si>
    <t>District Heat Electricity Demand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</si>
  <si>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</si>
  <si>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</si>
  <si>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</si>
  <si>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</si>
  <si>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</si>
  <si>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</si>
  <si>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</si>
  <si>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</si>
  <si>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</si>
  <si>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</si>
  <si>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</si>
  <si>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</si>
  <si>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</si>
  <si>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</si>
  <si>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</si>
  <si>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</si>
  <si>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</si>
  <si>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</si>
  <si>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</si>
  <si>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</si>
  <si>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</si>
  <si>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</si>
  <si>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</si>
  <si>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</si>
  <si>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</si>
  <si>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</si>
  <si>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</si>
  <si>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</si>
  <si>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</si>
  <si>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</si>
  <si>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</si>
  <si>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</si>
  <si>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</si>
  <si>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</si>
  <si>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</si>
  <si>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</si>
  <si>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</si>
  <si>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</si>
  <si>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</si>
  <si>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</si>
  <si>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</si>
  <si>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</si>
  <si>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</si>
  <si>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</si>
  <si>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</si>
  <si>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</si>
  <si>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</si>
  <si>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</si>
  <si>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</si>
  <si>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</si>
  <si>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</si>
  <si>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</si>
  <si>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</si>
  <si>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</si>
  <si>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</si>
  <si>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</si>
  <si>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</si>
  <si>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</si>
  <si>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</si>
  <si>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</si>
  <si>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</si>
  <si>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</si>
  <si>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</si>
  <si>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</si>
  <si>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</si>
  <si>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</si>
  <si>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</si>
  <si>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</si>
  <si>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</si>
  <si>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</si>
  <si>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</si>
  <si>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</si>
  <si>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</si>
  <si>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</si>
  <si>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</si>
  <si>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</si>
  <si>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</si>
  <si>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</si>
  <si>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</si>
  <si>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</si>
  <si>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</si>
  <si>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</si>
  <si>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</si>
  <si>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</si>
  <si>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data from:</t>
  </si>
  <si>
    <t>XIV tab</t>
  </si>
  <si>
    <t>rows 416-428</t>
  </si>
  <si>
    <t>X.a tab</t>
  </si>
  <si>
    <t>rows 839-854</t>
  </si>
  <si>
    <t>X.b tab</t>
  </si>
  <si>
    <t>rows 651-663</t>
  </si>
  <si>
    <t>XII.a tab</t>
  </si>
  <si>
    <t>rows 1347-1359</t>
  </si>
  <si>
    <t>row 800-830</t>
  </si>
  <si>
    <t>XII.b tab</t>
  </si>
  <si>
    <t>rows 314-324</t>
  </si>
  <si>
    <t>&lt;--What's the difference between these two sections?--&gt;</t>
  </si>
  <si>
    <t>rows 24-31</t>
  </si>
  <si>
    <t>rows 36-38</t>
  </si>
  <si>
    <t>rows 80-86</t>
  </si>
  <si>
    <t>rows 16-21</t>
  </si>
  <si>
    <t>rows 25-28</t>
  </si>
  <si>
    <t>Intermediate output tab</t>
  </si>
  <si>
    <t>rows 153-175</t>
  </si>
  <si>
    <t>rows 86-97</t>
  </si>
  <si>
    <t>rows 99-126</t>
  </si>
  <si>
    <t>XIII.a tab</t>
  </si>
  <si>
    <t>rows 837-845</t>
  </si>
  <si>
    <t>I.b tab</t>
  </si>
  <si>
    <t>rows 364-371</t>
  </si>
  <si>
    <t>rows 129-148</t>
  </si>
  <si>
    <t>Industrial Fuel Use for Energy Purposes before CCS and Methane Capture</t>
  </si>
  <si>
    <t>Transportation Sector Fuel Used</t>
  </si>
  <si>
    <t>Electricity Generation Capacity by Type Including Distributed Generation</t>
  </si>
  <si>
    <t>Electricity Generation by Type Including Distributed Generation</t>
  </si>
  <si>
    <t>BAU Cargo Dist Transported</t>
  </si>
  <si>
    <t>LULUCF Anthropogenic Pollutant Emissions</t>
  </si>
  <si>
    <t>BDEQ BAU Electricity Output from Distributed Sources</t>
  </si>
  <si>
    <t>BIFUbC BAU Industrial Fuel Use before CCS</t>
  </si>
  <si>
    <t>Output Energy Related CO2 Emissions by Sector</t>
  </si>
  <si>
    <t>Transportation Pollutant Emissions Disaggregated</t>
  </si>
  <si>
    <t>Industrial Sector Energy Related Emissions before CCS</t>
  </si>
  <si>
    <t>Electricity Sector Pollutant Emissions</t>
  </si>
  <si>
    <t>BCEU BAU Components Energy Use</t>
  </si>
  <si>
    <t>Output Process Emissions in CO2e by Industry</t>
  </si>
  <si>
    <t>Output Total CO2e Emissions by Sector</t>
  </si>
  <si>
    <t>Industrial Fuel Use</t>
  </si>
  <si>
    <t>Vehicles</t>
  </si>
  <si>
    <t>XI tab</t>
  </si>
  <si>
    <t>rows 1336-1346</t>
  </si>
  <si>
    <t>EPS - Coal</t>
  </si>
  <si>
    <t>EPS - Oil</t>
  </si>
  <si>
    <t>EPS - Gas</t>
  </si>
  <si>
    <t>IEA - Coal</t>
  </si>
  <si>
    <t>IEA - Oil</t>
  </si>
  <si>
    <t>IEA - Gas</t>
  </si>
  <si>
    <t>1 Joule = 2.38845896627496E-17 Megatonne of Oil Equivalent</t>
  </si>
  <si>
    <t>1 Joule = 0.000947817120313299 Btu (IT)</t>
  </si>
  <si>
    <t>Source : https://www.unitsconverters.com/en/Megatonneofoilequivalent-To-Btu(It)/Unittounit-3504-3478</t>
  </si>
  <si>
    <t>http://mospi.nic.in/sites/default/files/reports_and_publication/ES/Energy%20Statistics%20India%2020211.pdf</t>
  </si>
  <si>
    <t>Energy Statistics India (ESI)</t>
  </si>
  <si>
    <t>ESI</t>
  </si>
  <si>
    <t>Liquified Petroleum Gas</t>
  </si>
  <si>
    <t>US ton to Metric ton (tonne)</t>
  </si>
  <si>
    <t>LPG ton to LPG BTU</t>
  </si>
  <si>
    <t>table 6.6 E</t>
  </si>
  <si>
    <t>ESI - High Speed Diesel Oil</t>
  </si>
  <si>
    <t>ESI - Light Diesel Oil</t>
  </si>
  <si>
    <t>MT to Diesel (HSD) KL</t>
  </si>
  <si>
    <t>MT to Light Diesel Oil (LDO) KL</t>
  </si>
  <si>
    <t>BTU/liter (energy in petroleum diesel)</t>
  </si>
  <si>
    <t>KL to liter</t>
  </si>
  <si>
    <t>table 6.6 A &amp; B</t>
  </si>
  <si>
    <t>High Speed Diesel Oil &amp; Light Diesel Oil</t>
  </si>
  <si>
    <t>https://www.thehinducentre.com/resources/article35740193.ece/binary/Energy%20Statistics%20India%2020211_compressed.pdf</t>
  </si>
  <si>
    <t>table 6.6 G</t>
  </si>
  <si>
    <t>table 6.8</t>
  </si>
  <si>
    <t>EPS Resi</t>
  </si>
  <si>
    <t>EPS Comm</t>
  </si>
  <si>
    <t>Domestic</t>
  </si>
  <si>
    <t>Comm/Industry</t>
  </si>
  <si>
    <t>gallon of kerosene to BTU</t>
  </si>
  <si>
    <t>gallon to metric tonne</t>
  </si>
  <si>
    <t>GWh to BTU</t>
  </si>
  <si>
    <t>(Traction &amp; Railways)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</si>
</sst>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###0\ ;\-###0\ ;\-\ "/>
    <numFmt numFmtId="167" formatCode="#\ ##0\ ;\-#\ ##0\ ;\-\ "/>
    <numFmt numFmtId="168" formatCode="0\ "/>
    <numFmt numFmtId="169" formatCode="#\ ##0"/>
    <numFmt numFmtId="170" formatCode="0.000"/>
    <numFmt numFmtId="171" formatCode="_-* #,##0.00_-;\-* #,##0.00_-;_-* &quot;-&quot;??_-;_-@_-"/>
    <numFmt numFmtId="172" formatCode="#,##0_);\(#,##0\);&quot;-&quot;_);@"/>
    <numFmt numFmtId="173" formatCode="0.0000"/>
    <numFmt numFmtId="174" formatCode="0.0%"/>
    <numFmt numFmtId="175" formatCode="_ * #,##0.0_ ;_ * \-#,##0.0_ ;_ * &quot;&quot;\-&quot;&quot;??_ ;_ @_ "/>
    <numFmt numFmtId="176" formatCode="_(* #,##0.0_);_(* \(#,##0.0\);_(* &quot;-&quot;??_);_(@_)"/>
    <numFmt numFmtId="177" formatCode="0\ \ "/>
    <numFmt numFmtId="178" formatCode="#\ ##0\ \ ;\-#\ ##0\ \ ;\-\ \ "/>
    <numFmt numFmtId="179" formatCode="0\ ;\-0\ ;\-\ "/>
    <numFmt numFmtId="180" formatCode="0.0\ \ \ ;\-0.0\ \ \ ;\-\ \ \ "/>
    <numFmt numFmtId="181" formatCode="0.0\ \ \ \ ;\-0.0\ \ \ \ ;\-\ \ \ \ "/>
    <numFmt numFmtId="182" formatCode="#.0\ ##0"/>
    <numFmt numFmtId="183" formatCode="#.00\ ##0\ \ ;\-#.00\ ##0\ \ ;\-\ \ "/>
    <numFmt numFmtId="184" formatCode="#,##0.00000"/>
    <numFmt numFmtId="185" formatCode="#,##0.0_);\(#,##0.0\);&quot;-&quot;;@"/>
  </numFmts>
  <fonts count="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</font>
    <font>
      <i/>
      <sz val="9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i/>
      <sz val="8"/>
      <name val="Calibri"/>
      <family val="2"/>
    </font>
    <font>
      <sz val="9"/>
      <name val="Calibri"/>
      <family val="2"/>
    </font>
    <font>
      <b/>
      <vertAlign val="subscript"/>
      <sz val="9"/>
      <color rgb="FF0070C0"/>
      <name val="Calibri"/>
      <family val="2"/>
      <scheme val="minor"/>
    </font>
    <font>
      <sz val="9"/>
      <color rgb="FF0070C0"/>
      <name val="Calibri"/>
      <family val="2"/>
      <scheme val="minor"/>
    </font>
    <font>
      <i/>
      <sz val="8"/>
      <name val="Calibri"/>
      <family val="2"/>
      <scheme val="minor"/>
    </font>
    <font>
      <b/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1"/>
      <scheme val="minor"/>
    </font>
    <font>
      <b/>
      <sz val="10"/>
      <color theme="1"/>
      <name val="Calibri"/>
      <family val="1"/>
      <scheme val="minor"/>
    </font>
    <font>
      <sz val="10"/>
      <color theme="1"/>
      <name val="Arial"/>
      <family val="2"/>
    </font>
    <font>
      <sz val="10"/>
      <color theme="9" tint="0.79998168889431442"/>
      <name val="Calibri"/>
      <family val="1"/>
      <scheme val="minor"/>
    </font>
    <font>
      <sz val="10"/>
      <color theme="4"/>
      <name val="Calibri"/>
      <family val="1"/>
      <scheme val="minor"/>
    </font>
    <font>
      <sz val="10"/>
      <name val="Calibri"/>
      <family val="1"/>
      <scheme val="minor"/>
    </font>
    <font>
      <b/>
      <sz val="10"/>
      <color theme="1"/>
      <name val="Calibri Light"/>
      <family val="2"/>
      <scheme val="major"/>
    </font>
    <font>
      <b/>
      <sz val="10"/>
      <color theme="9" tint="0.79998168889431442"/>
      <name val="Calibri Light"/>
      <family val="2"/>
      <scheme val="major"/>
    </font>
    <font>
      <b/>
      <sz val="10"/>
      <color theme="9" tint="0.79998168889431442"/>
      <name val="Calibri"/>
      <family val="1"/>
      <scheme val="minor"/>
    </font>
    <font>
      <b/>
      <sz val="9"/>
      <color theme="9" tint="-0.249977111117893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u/>
      <sz val="10"/>
      <color indexed="12"/>
      <name val="Arial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b/>
      <sz val="8.5"/>
      <name val="Calibri"/>
      <family val="2"/>
      <scheme val="minor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b/>
      <vertAlign val="subscript"/>
      <sz val="8.5"/>
      <color theme="0"/>
      <name val="Calibri"/>
      <family val="2"/>
      <scheme val="minor"/>
    </font>
    <font>
      <b/>
      <vertAlign val="subscript"/>
      <sz val="8.5"/>
      <color rgb="FF0070C0"/>
      <name val="Calibri"/>
      <family val="2"/>
      <scheme val="minor"/>
    </font>
    <font>
      <sz val="8"/>
      <name val="Calibri"/>
      <family val="2"/>
    </font>
    <font>
      <sz val="8"/>
      <name val="Calibri"/>
      <family val="1"/>
      <scheme val="minor"/>
    </font>
  </fonts>
  <fills count="6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D6E9D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BB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EECF4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E28AC5"/>
        <bgColor indexed="64"/>
      </patternFill>
    </fill>
    <fill>
      <patternFill patternType="solid">
        <fgColor rgb="FFF3CDE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rgb="FFEBF4EB"/>
        <bgColor indexed="64"/>
      </patternFill>
    </fill>
    <fill>
      <patternFill patternType="solid">
        <fgColor theme="0"/>
        <bgColor indexed="8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hair">
        <color rgb="FF0070C0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auto="1"/>
      </bottom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hair">
        <color theme="9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4" tint="0.79995117038483843"/>
      </bottom>
      <diagonal/>
    </border>
    <border>
      <left/>
      <right/>
      <top style="thin">
        <color rgb="FF0070C0"/>
      </top>
      <bottom style="thin">
        <color theme="4" tint="0.79995117038483843"/>
      </bottom>
      <diagonal/>
    </border>
    <border>
      <left style="thin">
        <color theme="0" tint="-0.14996795556505021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0" tint="-0.14996795556505021"/>
      </right>
      <top style="thin">
        <color rgb="FF0070C0"/>
      </top>
      <bottom style="thin">
        <color theme="4" tint="0.79995117038483843"/>
      </bottom>
      <diagonal/>
    </border>
    <border>
      <left style="thin">
        <color theme="0" tint="-0.14990691854609822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4" tint="0.79998168889431442"/>
      </right>
      <top style="thin">
        <color rgb="FF0070C0"/>
      </top>
      <bottom style="thin">
        <color theme="4" tint="0.79995117038483843"/>
      </bottom>
      <diagonal/>
    </border>
  </borders>
  <cellStyleXfs count="59">
    <xf numFmtId="0" fontId="0" fillId="0" borderId="0"/>
    <xf numFmtId="0" fontId="2" fillId="0" borderId="0" applyNumberFormat="0" applyProtection="0">
      <alignment horizontal="left"/>
    </xf>
    <xf numFmtId="0" fontId="6" fillId="0" borderId="1" applyNumberFormat="0" applyProtection="0">
      <alignment wrapText="1"/>
    </xf>
    <xf numFmtId="0" fontId="6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6" fillId="0" borderId="4" applyNumberFormat="0" applyFill="0" applyProtection="0">
      <alignment wrapText="1"/>
    </xf>
    <xf numFmtId="0" fontId="4" fillId="0" borderId="5" applyNumberFormat="0" applyProtection="0">
      <alignment vertical="top" wrapText="1"/>
    </xf>
    <xf numFmtId="0" fontId="4" fillId="0" borderId="0" applyNumberFormat="0" applyProtection="0">
      <alignment vertical="top" wrapText="1"/>
    </xf>
    <xf numFmtId="0" fontId="8" fillId="0" borderId="6" applyNumberFormat="0" applyProtection="0">
      <alignment wrapText="1"/>
    </xf>
    <xf numFmtId="43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26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0" applyNumberFormat="0" applyFill="0" applyBorder="0" applyAlignment="0" applyProtection="0"/>
    <xf numFmtId="0" fontId="30" fillId="9" borderId="0" applyNumberFormat="0" applyBorder="0" applyAlignment="0" applyProtection="0"/>
    <xf numFmtId="0" fontId="31" fillId="10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14" applyNumberFormat="0" applyAlignment="0" applyProtection="0"/>
    <xf numFmtId="0" fontId="34" fillId="13" borderId="15" applyNumberFormat="0" applyAlignment="0" applyProtection="0"/>
    <xf numFmtId="0" fontId="35" fillId="13" borderId="14" applyNumberFormat="0" applyAlignment="0" applyProtection="0"/>
    <xf numFmtId="0" fontId="36" fillId="0" borderId="16" applyNumberFormat="0" applyFill="0" applyAlignment="0" applyProtection="0"/>
    <xf numFmtId="0" fontId="37" fillId="14" borderId="17" applyNumberFormat="0" applyAlignment="0" applyProtection="0"/>
    <xf numFmtId="0" fontId="38" fillId="0" borderId="0" applyNumberFormat="0" applyFill="0" applyBorder="0" applyAlignment="0" applyProtection="0"/>
    <xf numFmtId="0" fontId="10" fillId="15" borderId="18" applyNumberFormat="0" applyFont="0" applyAlignment="0" applyProtection="0"/>
    <xf numFmtId="0" fontId="3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4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40" fillId="39" borderId="0" applyNumberFormat="0" applyBorder="0" applyAlignment="0" applyProtection="0"/>
    <xf numFmtId="171" fontId="43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85" fontId="64" fillId="0" borderId="0" applyNumberFormat="0" applyFill="0" applyBorder="0" applyAlignment="0" applyProtection="0"/>
  </cellStyleXfs>
  <cellXfs count="358">
    <xf numFmtId="0" fontId="0" fillId="0" borderId="0" xfId="0"/>
    <xf numFmtId="0" fontId="2" fillId="0" borderId="0" xfId="1">
      <alignment horizontal="left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4" fillId="0" borderId="0" xfId="0" applyFont="1" applyBorder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" xfId="2">
      <alignment wrapText="1"/>
    </xf>
    <xf numFmtId="0" fontId="6" fillId="0" borderId="1" xfId="2" applyAlignment="1">
      <alignment horizontal="center" wrapText="1"/>
    </xf>
    <xf numFmtId="0" fontId="6" fillId="0" borderId="2" xfId="3" applyFont="1">
      <alignment wrapText="1"/>
    </xf>
    <xf numFmtId="0" fontId="6" fillId="0" borderId="2" xfId="3" applyFont="1" applyAlignment="1">
      <alignment horizontal="center" wrapText="1"/>
    </xf>
    <xf numFmtId="0" fontId="4" fillId="0" borderId="3" xfId="4" applyFont="1">
      <alignment wrapText="1"/>
    </xf>
    <xf numFmtId="164" fontId="4" fillId="0" borderId="3" xfId="4" applyNumberFormat="1" applyFont="1">
      <alignment wrapText="1"/>
    </xf>
    <xf numFmtId="164" fontId="4" fillId="0" borderId="3" xfId="4" applyNumberFormat="1" applyFont="1" applyAlignment="1">
      <alignment horizontal="center" wrapText="1"/>
    </xf>
    <xf numFmtId="0" fontId="6" fillId="0" borderId="3" xfId="4" applyFont="1">
      <alignment wrapText="1"/>
    </xf>
    <xf numFmtId="164" fontId="6" fillId="0" borderId="3" xfId="4" applyNumberFormat="1" applyFont="1">
      <alignment wrapText="1"/>
    </xf>
    <xf numFmtId="164" fontId="6" fillId="0" borderId="3" xfId="4" applyNumberFormat="1" applyFont="1" applyAlignment="1">
      <alignment horizontal="center" wrapText="1"/>
    </xf>
    <xf numFmtId="0" fontId="6" fillId="0" borderId="4" xfId="5" applyFont="1">
      <alignment wrapText="1"/>
    </xf>
    <xf numFmtId="164" fontId="6" fillId="0" borderId="4" xfId="5" applyNumberFormat="1" applyFont="1">
      <alignment wrapText="1"/>
    </xf>
    <xf numFmtId="164" fontId="6" fillId="0" borderId="4" xfId="5" applyNumberFormat="1" applyFont="1" applyAlignment="1">
      <alignment horizontal="center" wrapText="1"/>
    </xf>
    <xf numFmtId="0" fontId="4" fillId="0" borderId="0" xfId="7" applyAlignment="1">
      <alignment vertical="top"/>
    </xf>
    <xf numFmtId="0" fontId="8" fillId="0" borderId="6" xfId="8">
      <alignment wrapText="1"/>
    </xf>
    <xf numFmtId="0" fontId="8" fillId="0" borderId="6" xfId="8" applyAlignment="1">
      <alignment horizontal="center" wrapText="1"/>
    </xf>
    <xf numFmtId="0" fontId="6" fillId="0" borderId="2" xfId="3">
      <alignment wrapText="1"/>
    </xf>
    <xf numFmtId="0" fontId="6" fillId="0" borderId="2" xfId="3" applyAlignment="1">
      <alignment horizontal="center" wrapText="1"/>
    </xf>
    <xf numFmtId="3" fontId="6" fillId="0" borderId="2" xfId="3" applyNumberFormat="1">
      <alignment wrapText="1"/>
    </xf>
    <xf numFmtId="164" fontId="6" fillId="0" borderId="2" xfId="3" applyNumberFormat="1" applyAlignment="1">
      <alignment horizontal="center" wrapText="1"/>
    </xf>
    <xf numFmtId="3" fontId="4" fillId="0" borderId="3" xfId="4" applyNumberFormat="1" applyFont="1">
      <alignment wrapText="1"/>
    </xf>
    <xf numFmtId="0" fontId="6" fillId="0" borderId="4" xfId="5">
      <alignment wrapText="1"/>
    </xf>
    <xf numFmtId="3" fontId="6" fillId="0" borderId="4" xfId="5" applyNumberFormat="1">
      <alignment wrapText="1"/>
    </xf>
    <xf numFmtId="164" fontId="6" fillId="0" borderId="4" xfId="5" applyNumberForma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1" fillId="2" borderId="0" xfId="0" applyFont="1" applyFill="1"/>
    <xf numFmtId="0" fontId="9" fillId="0" borderId="0" xfId="0" applyFont="1"/>
    <xf numFmtId="165" fontId="6" fillId="0" borderId="3" xfId="4" applyNumberFormat="1" applyFont="1">
      <alignment wrapText="1"/>
    </xf>
    <xf numFmtId="165" fontId="4" fillId="0" borderId="3" xfId="4" applyNumberFormat="1" applyFont="1">
      <alignment wrapText="1"/>
    </xf>
    <xf numFmtId="0" fontId="6" fillId="0" borderId="0" xfId="0" applyFont="1" applyBorder="1" applyAlignment="1">
      <alignment horizontal="left"/>
    </xf>
    <xf numFmtId="165" fontId="6" fillId="0" borderId="0" xfId="9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NumberFormat="1"/>
    <xf numFmtId="11" fontId="0" fillId="0" borderId="0" xfId="0" applyNumberFormat="1"/>
    <xf numFmtId="0" fontId="11" fillId="0" borderId="0" xfId="0" applyFont="1"/>
    <xf numFmtId="1" fontId="11" fillId="0" borderId="0" xfId="0" applyNumberFormat="1" applyFont="1"/>
    <xf numFmtId="0" fontId="12" fillId="0" borderId="0" xfId="10" applyFont="1"/>
    <xf numFmtId="0" fontId="12" fillId="0" borderId="0" xfId="10"/>
    <xf numFmtId="0" fontId="4" fillId="0" borderId="3" xfId="4" applyFont="1" applyAlignment="1">
      <alignment horizontal="center" wrapText="1"/>
    </xf>
    <xf numFmtId="0" fontId="16" fillId="3" borderId="7" xfId="12" applyNumberFormat="1" applyFont="1" applyFill="1" applyBorder="1" applyAlignment="1" applyProtection="1">
      <alignment vertical="center"/>
    </xf>
    <xf numFmtId="0" fontId="17" fillId="3" borderId="7" xfId="12" applyNumberFormat="1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horizontal="centerContinuous" vertical="center"/>
    </xf>
    <xf numFmtId="9" fontId="17" fillId="3" borderId="0" xfId="12" applyNumberFormat="1" applyFont="1" applyFill="1" applyBorder="1" applyAlignment="1" applyProtection="1">
      <alignment horizontal="left" vertical="center"/>
    </xf>
    <xf numFmtId="166" fontId="17" fillId="3" borderId="0" xfId="12" applyNumberFormat="1" applyFont="1" applyFill="1" applyBorder="1" applyAlignment="1" applyProtection="1">
      <alignment horizontal="right" vertical="center"/>
    </xf>
    <xf numFmtId="0" fontId="18" fillId="4" borderId="0" xfId="12" applyFont="1" applyFill="1" applyBorder="1" applyAlignment="1" applyProtection="1">
      <alignment horizontal="left" vertical="center"/>
    </xf>
    <xf numFmtId="0" fontId="16" fillId="5" borderId="0" xfId="12" applyFont="1" applyFill="1" applyBorder="1" applyAlignment="1" applyProtection="1">
      <alignment horizontal="left" vertical="center"/>
    </xf>
    <xf numFmtId="167" fontId="16" fillId="5" borderId="0" xfId="12" applyNumberFormat="1" applyFont="1" applyFill="1" applyBorder="1" applyAlignment="1" applyProtection="1">
      <alignment horizontal="right" vertical="center"/>
    </xf>
    <xf numFmtId="0" fontId="16" fillId="5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 wrapText="1"/>
    </xf>
    <xf numFmtId="0" fontId="18" fillId="4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/>
    </xf>
    <xf numFmtId="0" fontId="19" fillId="5" borderId="8" xfId="12" applyFont="1" applyFill="1" applyBorder="1" applyAlignment="1" applyProtection="1">
      <alignment horizontal="left" vertical="center"/>
    </xf>
    <xf numFmtId="0" fontId="19" fillId="6" borderId="0" xfId="12" applyFont="1" applyFill="1" applyBorder="1" applyAlignment="1" applyProtection="1">
      <alignment horizontal="left" vertical="center"/>
    </xf>
    <xf numFmtId="0" fontId="16" fillId="5" borderId="9" xfId="12" applyFont="1" applyFill="1" applyBorder="1" applyAlignment="1" applyProtection="1">
      <alignment horizontal="left" vertical="center"/>
    </xf>
    <xf numFmtId="0" fontId="20" fillId="7" borderId="0" xfId="0" applyFont="1" applyFill="1" applyBorder="1" applyAlignment="1" applyProtection="1">
      <alignment vertical="center"/>
      <protection locked="0"/>
    </xf>
    <xf numFmtId="0" fontId="21" fillId="7" borderId="0" xfId="0" applyFont="1" applyFill="1" applyBorder="1" applyAlignment="1" applyProtection="1">
      <alignment vertical="center"/>
      <protection locked="0"/>
    </xf>
    <xf numFmtId="0" fontId="0" fillId="6" borderId="0" xfId="0" applyFill="1"/>
    <xf numFmtId="0" fontId="17" fillId="3" borderId="7" xfId="12" applyNumberFormat="1" applyFont="1" applyFill="1" applyBorder="1" applyAlignment="1" applyProtection="1">
      <alignment horizontal="centerContinuous" vertical="center"/>
    </xf>
    <xf numFmtId="0" fontId="17" fillId="3" borderId="0" xfId="12" applyNumberFormat="1" applyFont="1" applyFill="1" applyBorder="1" applyAlignment="1" applyProtection="1">
      <alignment vertical="center"/>
    </xf>
    <xf numFmtId="168" fontId="17" fillId="3" borderId="0" xfId="12" applyNumberFormat="1" applyFont="1" applyFill="1" applyBorder="1" applyAlignment="1" applyProtection="1">
      <alignment horizontal="right" vertical="center"/>
    </xf>
    <xf numFmtId="0" fontId="19" fillId="5" borderId="0" xfId="12" applyFont="1" applyFill="1" applyBorder="1" applyAlignment="1" applyProtection="1">
      <alignment horizontal="left" vertical="center" wrapText="1" indent="1"/>
    </xf>
    <xf numFmtId="0" fontId="19" fillId="5" borderId="9" xfId="12" applyFont="1" applyFill="1" applyBorder="1" applyAlignment="1" applyProtection="1">
      <alignment horizontal="left" vertical="center" wrapText="1" indent="1"/>
    </xf>
    <xf numFmtId="0" fontId="19" fillId="5" borderId="0" xfId="12" applyFont="1" applyFill="1" applyBorder="1" applyAlignment="1" applyProtection="1">
      <alignment horizontal="left" vertical="center" indent="1"/>
    </xf>
    <xf numFmtId="0" fontId="19" fillId="5" borderId="9" xfId="12" applyFont="1" applyFill="1" applyBorder="1" applyAlignment="1" applyProtection="1">
      <alignment horizontal="left" vertical="center" indent="1"/>
    </xf>
    <xf numFmtId="169" fontId="16" fillId="5" borderId="0" xfId="12" applyNumberFormat="1" applyFont="1" applyFill="1" applyBorder="1" applyAlignment="1" applyProtection="1">
      <alignment vertical="center"/>
    </xf>
    <xf numFmtId="0" fontId="18" fillId="4" borderId="10" xfId="12" applyFont="1" applyFill="1" applyBorder="1" applyAlignment="1" applyProtection="1">
      <alignment horizontal="left" vertical="center" wrapText="1"/>
    </xf>
    <xf numFmtId="0" fontId="19" fillId="5" borderId="0" xfId="12" applyFont="1" applyFill="1" applyBorder="1" applyAlignment="1" applyProtection="1">
      <alignment horizontal="left" vertical="center"/>
    </xf>
    <xf numFmtId="0" fontId="23" fillId="5" borderId="11" xfId="12" applyFont="1" applyFill="1" applyBorder="1" applyAlignment="1" applyProtection="1">
      <alignment horizontal="left" vertical="center"/>
    </xf>
    <xf numFmtId="0" fontId="23" fillId="5" borderId="0" xfId="12" applyFont="1" applyFill="1" applyBorder="1" applyAlignment="1" applyProtection="1">
      <alignment horizontal="left" vertical="center"/>
    </xf>
    <xf numFmtId="0" fontId="23" fillId="5" borderId="9" xfId="12" applyFont="1" applyFill="1" applyBorder="1" applyAlignment="1" applyProtection="1">
      <alignment vertical="center"/>
      <protection locked="0"/>
    </xf>
    <xf numFmtId="0" fontId="24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  <protection locked="0"/>
    </xf>
    <xf numFmtId="0" fontId="16" fillId="5" borderId="0" xfId="12" applyFont="1" applyFill="1" applyBorder="1" applyAlignment="1" applyProtection="1">
      <alignment vertical="center"/>
      <protection locked="0"/>
    </xf>
    <xf numFmtId="0" fontId="16" fillId="5" borderId="9" xfId="12" applyFont="1" applyFill="1" applyBorder="1" applyAlignment="1" applyProtection="1">
      <alignment vertical="center"/>
      <protection locked="0"/>
    </xf>
    <xf numFmtId="3" fontId="11" fillId="0" borderId="0" xfId="0" applyNumberFormat="1" applyFont="1"/>
    <xf numFmtId="11" fontId="11" fillId="0" borderId="0" xfId="0" applyNumberFormat="1" applyFont="1"/>
    <xf numFmtId="0" fontId="25" fillId="2" borderId="0" xfId="0" applyFont="1" applyFill="1"/>
    <xf numFmtId="0" fontId="11" fillId="2" borderId="0" xfId="0" applyFont="1" applyFill="1"/>
    <xf numFmtId="0" fontId="11" fillId="0" borderId="0" xfId="0" applyFont="1" applyFill="1"/>
    <xf numFmtId="164" fontId="11" fillId="0" borderId="0" xfId="0" applyNumberFormat="1" applyFont="1"/>
    <xf numFmtId="0" fontId="25" fillId="0" borderId="0" xfId="0" applyFont="1"/>
    <xf numFmtId="0" fontId="25" fillId="0" borderId="0" xfId="0" applyFont="1" applyFill="1"/>
    <xf numFmtId="0" fontId="47" fillId="40" borderId="21" xfId="0" applyFont="1" applyFill="1" applyBorder="1" applyAlignment="1">
      <alignment vertical="center"/>
    </xf>
    <xf numFmtId="172" fontId="44" fillId="40" borderId="0" xfId="54" applyNumberFormat="1" applyFont="1" applyFill="1" applyBorder="1" applyAlignment="1">
      <alignment horizontal="right" vertical="center"/>
    </xf>
    <xf numFmtId="173" fontId="0" fillId="40" borderId="0" xfId="0" applyNumberFormat="1" applyFill="1" applyBorder="1" applyAlignment="1">
      <alignment vertical="center"/>
    </xf>
    <xf numFmtId="172" fontId="46" fillId="40" borderId="0" xfId="54" applyNumberFormat="1" applyFont="1" applyFill="1" applyBorder="1" applyAlignment="1">
      <alignment horizontal="right" vertical="center"/>
    </xf>
    <xf numFmtId="0" fontId="41" fillId="8" borderId="20" xfId="0" applyFont="1" applyFill="1" applyBorder="1"/>
    <xf numFmtId="173" fontId="0" fillId="40" borderId="23" xfId="0" applyNumberFormat="1" applyFill="1" applyBorder="1" applyAlignment="1">
      <alignment vertical="center"/>
    </xf>
    <xf numFmtId="0" fontId="0" fillId="40" borderId="0" xfId="0" applyFill="1" applyBorder="1" applyAlignment="1">
      <alignment vertical="center"/>
    </xf>
    <xf numFmtId="9" fontId="0" fillId="40" borderId="0" xfId="9" applyNumberFormat="1" applyFont="1" applyFill="1" applyBorder="1" applyAlignment="1">
      <alignment vertical="center"/>
    </xf>
    <xf numFmtId="0" fontId="48" fillId="40" borderId="22" xfId="0" applyNumberFormat="1" applyFont="1" applyFill="1" applyBorder="1" applyAlignment="1">
      <alignment horizontal="right" vertical="center"/>
    </xf>
    <xf numFmtId="0" fontId="0" fillId="40" borderId="0" xfId="0" applyNumberFormat="1" applyFill="1" applyBorder="1" applyAlignment="1">
      <alignment vertical="center"/>
    </xf>
    <xf numFmtId="0" fontId="48" fillId="40" borderId="21" xfId="0" applyNumberFormat="1" applyFont="1" applyFill="1" applyBorder="1" applyAlignment="1">
      <alignment horizontal="right" vertical="center"/>
    </xf>
    <xf numFmtId="0" fontId="42" fillId="40" borderId="0" xfId="0" applyNumberFormat="1" applyFont="1" applyFill="1" applyBorder="1" applyAlignment="1">
      <alignment vertical="center"/>
    </xf>
    <xf numFmtId="0" fontId="41" fillId="40" borderId="20" xfId="0" applyFont="1" applyFill="1" applyBorder="1"/>
    <xf numFmtId="172" fontId="44" fillId="40" borderId="0" xfId="54" applyNumberFormat="1" applyFont="1" applyFill="1" applyBorder="1" applyAlignment="1">
      <alignment vertical="center"/>
    </xf>
    <xf numFmtId="172" fontId="45" fillId="40" borderId="0" xfId="54" applyNumberFormat="1" applyFont="1" applyFill="1" applyBorder="1" applyAlignment="1">
      <alignment vertical="center"/>
    </xf>
    <xf numFmtId="9" fontId="44" fillId="40" borderId="0" xfId="9" applyNumberFormat="1" applyFont="1" applyFill="1" applyBorder="1" applyAlignment="1">
      <alignment vertical="center"/>
    </xf>
    <xf numFmtId="0" fontId="47" fillId="40" borderId="21" xfId="0" applyNumberFormat="1" applyFont="1" applyFill="1" applyBorder="1" applyAlignment="1">
      <alignment horizontal="right" vertical="center"/>
    </xf>
    <xf numFmtId="10" fontId="0" fillId="40" borderId="0" xfId="0" applyNumberFormat="1" applyFill="1" applyBorder="1" applyAlignment="1">
      <alignment vertical="center"/>
    </xf>
    <xf numFmtId="9" fontId="44" fillId="40" borderId="24" xfId="9" applyNumberFormat="1" applyFont="1" applyFill="1" applyBorder="1" applyAlignment="1">
      <alignment vertical="center"/>
    </xf>
    <xf numFmtId="174" fontId="44" fillId="40" borderId="0" xfId="54" applyNumberFormat="1" applyFont="1" applyFill="1" applyBorder="1" applyAlignment="1">
      <alignment vertical="center"/>
    </xf>
    <xf numFmtId="0" fontId="42" fillId="40" borderId="0" xfId="0" applyFont="1" applyFill="1" applyBorder="1"/>
    <xf numFmtId="9" fontId="49" fillId="40" borderId="24" xfId="9" applyNumberFormat="1" applyFont="1" applyFill="1" applyBorder="1" applyAlignment="1">
      <alignment vertical="center"/>
    </xf>
    <xf numFmtId="174" fontId="46" fillId="40" borderId="0" xfId="9" applyNumberFormat="1" applyFont="1" applyFill="1" applyBorder="1" applyAlignment="1">
      <alignment vertical="center"/>
    </xf>
    <xf numFmtId="0" fontId="0" fillId="40" borderId="0" xfId="0" applyFill="1" applyBorder="1"/>
    <xf numFmtId="0" fontId="0" fillId="40" borderId="24" xfId="0" applyFill="1" applyBorder="1" applyAlignment="1">
      <alignment vertical="center"/>
    </xf>
    <xf numFmtId="174" fontId="46" fillId="40" borderId="0" xfId="54" applyNumberFormat="1" applyFont="1" applyFill="1" applyBorder="1" applyAlignment="1">
      <alignment vertical="center"/>
    </xf>
    <xf numFmtId="9" fontId="46" fillId="40" borderId="26" xfId="54" applyNumberFormat="1" applyFont="1" applyFill="1" applyBorder="1" applyAlignment="1">
      <alignment vertical="center"/>
    </xf>
    <xf numFmtId="9" fontId="0" fillId="40" borderId="24" xfId="9" applyNumberFormat="1" applyFont="1" applyFill="1" applyBorder="1" applyAlignment="1">
      <alignment vertical="center"/>
    </xf>
    <xf numFmtId="174" fontId="0" fillId="40" borderId="0" xfId="9" applyNumberFormat="1" applyFont="1" applyFill="1" applyBorder="1" applyAlignment="1">
      <alignment horizontal="right" vertical="center"/>
    </xf>
    <xf numFmtId="173" fontId="0" fillId="40" borderId="27" xfId="0" applyNumberFormat="1" applyFill="1" applyBorder="1" applyAlignment="1">
      <alignment vertical="center"/>
    </xf>
    <xf numFmtId="0" fontId="48" fillId="40" borderId="25" xfId="0" applyNumberFormat="1" applyFont="1" applyFill="1" applyBorder="1" applyAlignment="1">
      <alignment horizontal="right" vertical="center"/>
    </xf>
    <xf numFmtId="0" fontId="47" fillId="40" borderId="21" xfId="0" applyFont="1" applyFill="1" applyBorder="1" applyAlignment="1">
      <alignment horizontal="right" vertical="center"/>
    </xf>
    <xf numFmtId="9" fontId="42" fillId="40" borderId="24" xfId="9" applyNumberFormat="1" applyFont="1" applyFill="1" applyBorder="1" applyAlignment="1">
      <alignment vertical="center"/>
    </xf>
    <xf numFmtId="0" fontId="47" fillId="40" borderId="25" xfId="0" applyNumberFormat="1" applyFont="1" applyFill="1" applyBorder="1" applyAlignment="1">
      <alignment horizontal="right" vertical="center"/>
    </xf>
    <xf numFmtId="0" fontId="0" fillId="0" borderId="0" xfId="0"/>
    <xf numFmtId="11" fontId="0" fillId="0" borderId="0" xfId="0" applyNumberFormat="1"/>
    <xf numFmtId="0" fontId="0" fillId="41" borderId="0" xfId="0" applyFill="1"/>
    <xf numFmtId="175" fontId="0" fillId="0" borderId="0" xfId="9" applyNumberFormat="1" applyFont="1"/>
    <xf numFmtId="175" fontId="0" fillId="41" borderId="0" xfId="9" applyNumberFormat="1" applyFont="1" applyFill="1"/>
    <xf numFmtId="9" fontId="0" fillId="0" borderId="0" xfId="11" applyFont="1"/>
    <xf numFmtId="175" fontId="0" fillId="0" borderId="0" xfId="0" applyNumberFormat="1"/>
    <xf numFmtId="0" fontId="10" fillId="41" borderId="0" xfId="55" applyFill="1"/>
    <xf numFmtId="0" fontId="10" fillId="0" borderId="0" xfId="55"/>
    <xf numFmtId="0" fontId="10" fillId="41" borderId="0" xfId="55" applyFont="1" applyFill="1"/>
    <xf numFmtId="175" fontId="0" fillId="41" borderId="0" xfId="56" applyNumberFormat="1" applyFont="1" applyFill="1"/>
    <xf numFmtId="0" fontId="0" fillId="42" borderId="0" xfId="0" applyFill="1"/>
    <xf numFmtId="175" fontId="0" fillId="42" borderId="0" xfId="9" applyNumberFormat="1" applyFont="1" applyFill="1"/>
    <xf numFmtId="0" fontId="11" fillId="0" borderId="0" xfId="0" applyFont="1" applyAlignment="1"/>
    <xf numFmtId="2" fontId="11" fillId="0" borderId="0" xfId="0" applyNumberFormat="1" applyFont="1"/>
    <xf numFmtId="167" fontId="50" fillId="43" borderId="28" xfId="12" applyNumberFormat="1" applyFont="1" applyFill="1" applyBorder="1" applyAlignment="1" applyProtection="1">
      <alignment horizontal="right" vertical="center"/>
    </xf>
    <xf numFmtId="167" fontId="50" fillId="43" borderId="30" xfId="12" applyNumberFormat="1" applyFont="1" applyFill="1" applyBorder="1" applyAlignment="1" applyProtection="1">
      <alignment horizontal="right" vertical="center"/>
    </xf>
    <xf numFmtId="167" fontId="16" fillId="6" borderId="0" xfId="12" applyNumberFormat="1" applyFont="1" applyFill="1" applyBorder="1" applyAlignment="1" applyProtection="1">
      <alignment horizontal="right" vertical="center"/>
    </xf>
    <xf numFmtId="167" fontId="19" fillId="6" borderId="0" xfId="12" applyNumberFormat="1" applyFont="1" applyFill="1" applyBorder="1" applyAlignment="1" applyProtection="1">
      <alignment horizontal="right" vertical="center"/>
    </xf>
    <xf numFmtId="167" fontId="50" fillId="43" borderId="31" xfId="12" applyNumberFormat="1" applyFont="1" applyFill="1" applyBorder="1" applyAlignment="1" applyProtection="1">
      <alignment horizontal="right" vertical="center"/>
    </xf>
    <xf numFmtId="167" fontId="19" fillId="6" borderId="29" xfId="12" applyNumberFormat="1" applyFont="1" applyFill="1" applyBorder="1" applyAlignment="1" applyProtection="1">
      <alignment horizontal="right" vertical="center"/>
    </xf>
    <xf numFmtId="167" fontId="16" fillId="6" borderId="32" xfId="12" applyNumberFormat="1" applyFont="1" applyFill="1" applyBorder="1" applyAlignment="1" applyProtection="1">
      <alignment horizontal="right" vertical="center"/>
    </xf>
    <xf numFmtId="167" fontId="51" fillId="6" borderId="0" xfId="12" applyNumberFormat="1" applyFont="1" applyFill="1" applyBorder="1" applyAlignment="1" applyProtection="1">
      <alignment horizontal="right" vertical="center"/>
    </xf>
    <xf numFmtId="167" fontId="51" fillId="6" borderId="29" xfId="12" applyNumberFormat="1" applyFont="1" applyFill="1" applyBorder="1" applyAlignment="1" applyProtection="1">
      <alignment horizontal="right" vertical="center"/>
    </xf>
    <xf numFmtId="9" fontId="16" fillId="6" borderId="0" xfId="11" applyFont="1" applyFill="1" applyBorder="1" applyAlignment="1" applyProtection="1">
      <alignment horizontal="right" vertical="center"/>
    </xf>
    <xf numFmtId="170" fontId="16" fillId="6" borderId="0" xfId="12" applyNumberFormat="1" applyFont="1" applyFill="1" applyBorder="1" applyAlignment="1" applyProtection="1">
      <alignment horizontal="right" vertical="center"/>
    </xf>
    <xf numFmtId="170" fontId="16" fillId="6" borderId="29" xfId="12" applyNumberFormat="1" applyFont="1" applyFill="1" applyBorder="1" applyAlignment="1" applyProtection="1">
      <alignment horizontal="right" vertical="center"/>
    </xf>
    <xf numFmtId="0" fontId="0" fillId="0" borderId="0" xfId="0" applyAlignment="1">
      <alignment wrapText="1"/>
    </xf>
    <xf numFmtId="0" fontId="1" fillId="44" borderId="0" xfId="0" applyFont="1" applyFill="1"/>
    <xf numFmtId="0" fontId="1" fillId="2" borderId="0" xfId="0" applyFont="1" applyFill="1" applyAlignment="1">
      <alignment wrapText="1"/>
    </xf>
    <xf numFmtId="11" fontId="0" fillId="45" borderId="0" xfId="0" applyNumberFormat="1" applyFill="1"/>
    <xf numFmtId="11" fontId="0" fillId="0" borderId="0" xfId="0" applyNumberFormat="1" applyAlignment="1">
      <alignment wrapText="1"/>
    </xf>
    <xf numFmtId="0" fontId="0" fillId="8" borderId="0" xfId="0" applyFill="1"/>
    <xf numFmtId="11" fontId="0" fillId="8" borderId="0" xfId="0" applyNumberFormat="1" applyFill="1"/>
    <xf numFmtId="0" fontId="0" fillId="0" borderId="0" xfId="0" applyFill="1"/>
    <xf numFmtId="0" fontId="11" fillId="46" borderId="0" xfId="0" applyFont="1" applyFill="1"/>
    <xf numFmtId="11" fontId="11" fillId="46" borderId="0" xfId="0" applyNumberFormat="1" applyFont="1" applyFill="1"/>
    <xf numFmtId="0" fontId="0" fillId="4" borderId="0" xfId="0" applyFill="1"/>
    <xf numFmtId="43" fontId="11" fillId="46" borderId="0" xfId="9" applyFont="1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1" fontId="11" fillId="50" borderId="0" xfId="0" applyNumberFormat="1" applyFont="1" applyFill="1"/>
    <xf numFmtId="0" fontId="11" fillId="50" borderId="0" xfId="0" applyFont="1" applyFill="1"/>
    <xf numFmtId="0" fontId="0" fillId="51" borderId="0" xfId="0" applyFill="1"/>
    <xf numFmtId="11" fontId="11" fillId="50" borderId="0" xfId="0" applyNumberFormat="1" applyFont="1" applyFill="1"/>
    <xf numFmtId="0" fontId="37" fillId="52" borderId="0" xfId="0" applyFont="1" applyFill="1"/>
    <xf numFmtId="0" fontId="25" fillId="53" borderId="0" xfId="0" applyFont="1" applyFill="1"/>
    <xf numFmtId="0" fontId="11" fillId="54" borderId="0" xfId="0" applyFont="1" applyFill="1"/>
    <xf numFmtId="0" fontId="0" fillId="46" borderId="0" xfId="0" applyFill="1"/>
    <xf numFmtId="175" fontId="0" fillId="46" borderId="0" xfId="9" applyNumberFormat="1" applyFont="1" applyFill="1"/>
    <xf numFmtId="175" fontId="15" fillId="46" borderId="0" xfId="56" applyNumberFormat="1" applyFont="1" applyFill="1"/>
    <xf numFmtId="175" fontId="0" fillId="46" borderId="0" xfId="56" applyNumberFormat="1" applyFont="1" applyFill="1"/>
    <xf numFmtId="175" fontId="15" fillId="46" borderId="0" xfId="56" applyNumberFormat="1" applyFont="1" applyFill="1" applyBorder="1"/>
    <xf numFmtId="175" fontId="0" fillId="46" borderId="0" xfId="56" applyNumberFormat="1" applyFont="1" applyFill="1" applyBorder="1"/>
    <xf numFmtId="43" fontId="25" fillId="53" borderId="0" xfId="9" applyFont="1" applyFill="1"/>
    <xf numFmtId="43" fontId="11" fillId="54" borderId="0" xfId="9" applyFont="1" applyFill="1"/>
    <xf numFmtId="2" fontId="37" fillId="52" borderId="0" xfId="0" applyNumberFormat="1" applyFont="1" applyFill="1"/>
    <xf numFmtId="176" fontId="37" fillId="52" borderId="0" xfId="9" applyNumberFormat="1" applyFont="1" applyFill="1"/>
    <xf numFmtId="176" fontId="11" fillId="54" borderId="0" xfId="9" applyNumberFormat="1" applyFont="1" applyFill="1"/>
    <xf numFmtId="0" fontId="25" fillId="55" borderId="0" xfId="0" applyFont="1" applyFill="1"/>
    <xf numFmtId="0" fontId="1" fillId="46" borderId="0" xfId="0" applyFont="1" applyFill="1"/>
    <xf numFmtId="43" fontId="11" fillId="50" borderId="0" xfId="9" applyFont="1" applyFill="1"/>
    <xf numFmtId="165" fontId="11" fillId="50" borderId="0" xfId="9" applyNumberFormat="1" applyFont="1" applyFill="1"/>
    <xf numFmtId="43" fontId="25" fillId="55" borderId="0" xfId="0" applyNumberFormat="1" applyFont="1" applyFill="1"/>
    <xf numFmtId="0" fontId="25" fillId="56" borderId="0" xfId="0" applyFont="1" applyFill="1"/>
    <xf numFmtId="0" fontId="0" fillId="40" borderId="0" xfId="0" applyFill="1"/>
    <xf numFmtId="43" fontId="25" fillId="56" borderId="0" xfId="9" applyFont="1" applyFill="1"/>
    <xf numFmtId="43" fontId="11" fillId="40" borderId="0" xfId="9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164" fontId="4" fillId="0" borderId="0" xfId="0" applyNumberFormat="1" applyFont="1"/>
    <xf numFmtId="164" fontId="4" fillId="0" borderId="0" xfId="0" applyNumberFormat="1" applyFont="1" applyAlignment="1">
      <alignment horizontal="center"/>
    </xf>
    <xf numFmtId="0" fontId="53" fillId="7" borderId="0" xfId="57" applyFont="1" applyFill="1" applyBorder="1" applyAlignment="1" applyProtection="1">
      <alignment vertical="center"/>
    </xf>
    <xf numFmtId="0" fontId="54" fillId="7" borderId="0" xfId="0" applyFont="1" applyFill="1" applyBorder="1" applyAlignment="1" applyProtection="1">
      <alignment vertical="center"/>
    </xf>
    <xf numFmtId="0" fontId="55" fillId="57" borderId="0" xfId="0" applyFont="1" applyFill="1" applyBorder="1" applyAlignment="1">
      <alignment horizontal="center" vertical="top"/>
    </xf>
    <xf numFmtId="0" fontId="56" fillId="57" borderId="0" xfId="0" applyFont="1" applyFill="1" applyBorder="1" applyAlignment="1">
      <alignment vertical="center" wrapText="1"/>
    </xf>
    <xf numFmtId="0" fontId="56" fillId="3" borderId="0" xfId="0" applyFont="1" applyFill="1" applyBorder="1" applyAlignment="1">
      <alignment vertical="center"/>
    </xf>
    <xf numFmtId="0" fontId="56" fillId="3" borderId="0" xfId="0" applyFont="1" applyFill="1" applyBorder="1" applyAlignment="1">
      <alignment horizontal="center" vertical="center"/>
    </xf>
    <xf numFmtId="0" fontId="56" fillId="3" borderId="0" xfId="0" applyFont="1" applyFill="1" applyBorder="1" applyAlignment="1">
      <alignment horizontal="center" vertical="center" wrapText="1"/>
    </xf>
    <xf numFmtId="0" fontId="56" fillId="3" borderId="0" xfId="0" applyNumberFormat="1" applyFont="1" applyFill="1" applyBorder="1" applyAlignment="1">
      <alignment vertical="center"/>
    </xf>
    <xf numFmtId="177" fontId="56" fillId="3" borderId="0" xfId="0" applyNumberFormat="1" applyFont="1" applyFill="1" applyBorder="1" applyAlignment="1">
      <alignment horizontal="right" vertical="center"/>
    </xf>
    <xf numFmtId="168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center" vertical="center"/>
    </xf>
    <xf numFmtId="0" fontId="58" fillId="4" borderId="0" xfId="0" applyFont="1" applyFill="1" applyBorder="1" applyAlignment="1">
      <alignment horizontal="left" vertical="center"/>
    </xf>
    <xf numFmtId="178" fontId="58" fillId="4" borderId="0" xfId="0" applyNumberFormat="1" applyFont="1" applyFill="1" applyBorder="1" applyAlignment="1">
      <alignment horizontal="right" vertical="center"/>
    </xf>
    <xf numFmtId="167" fontId="58" fillId="4" borderId="0" xfId="0" applyNumberFormat="1" applyFont="1" applyFill="1" applyBorder="1" applyAlignment="1">
      <alignment horizontal="right" vertical="center"/>
    </xf>
    <xf numFmtId="179" fontId="58" fillId="4" borderId="33" xfId="11" applyNumberFormat="1" applyFont="1" applyFill="1" applyBorder="1" applyAlignment="1">
      <alignment horizontal="right" vertical="center"/>
    </xf>
    <xf numFmtId="179" fontId="58" fillId="4" borderId="0" xfId="11" applyNumberFormat="1" applyFont="1" applyFill="1" applyBorder="1" applyAlignment="1">
      <alignment horizontal="right" vertical="center"/>
    </xf>
    <xf numFmtId="179" fontId="58" fillId="4" borderId="34" xfId="11" applyNumberFormat="1" applyFont="1" applyFill="1" applyBorder="1" applyAlignment="1">
      <alignment horizontal="right" vertical="center"/>
    </xf>
    <xf numFmtId="180" fontId="58" fillId="4" borderId="33" xfId="11" applyNumberFormat="1" applyFont="1" applyFill="1" applyBorder="1" applyAlignment="1">
      <alignment horizontal="right" vertical="center"/>
    </xf>
    <xf numFmtId="181" fontId="58" fillId="4" borderId="0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vertical="center"/>
    </xf>
    <xf numFmtId="178" fontId="59" fillId="5" borderId="0" xfId="0" applyNumberFormat="1" applyFont="1" applyFill="1" applyBorder="1" applyAlignment="1">
      <alignment horizontal="right" vertical="center"/>
    </xf>
    <xf numFmtId="178" fontId="59" fillId="58" borderId="0" xfId="0" applyNumberFormat="1" applyFont="1" applyFill="1" applyBorder="1" applyAlignment="1">
      <alignment horizontal="right" vertical="center"/>
    </xf>
    <xf numFmtId="167" fontId="59" fillId="5" borderId="0" xfId="0" applyNumberFormat="1" applyFont="1" applyFill="1" applyBorder="1" applyAlignment="1">
      <alignment horizontal="right" vertical="center"/>
    </xf>
    <xf numFmtId="179" fontId="59" fillId="5" borderId="33" xfId="11" applyNumberFormat="1" applyFont="1" applyFill="1" applyBorder="1" applyAlignment="1">
      <alignment horizontal="right" vertical="center"/>
    </xf>
    <xf numFmtId="179" fontId="59" fillId="5" borderId="0" xfId="11" applyNumberFormat="1" applyFont="1" applyFill="1" applyBorder="1" applyAlignment="1">
      <alignment horizontal="right" vertical="center"/>
    </xf>
    <xf numFmtId="179" fontId="59" fillId="5" borderId="34" xfId="11" applyNumberFormat="1" applyFont="1" applyFill="1" applyBorder="1" applyAlignment="1">
      <alignment horizontal="right" vertical="center"/>
    </xf>
    <xf numFmtId="180" fontId="59" fillId="5" borderId="33" xfId="11" applyNumberFormat="1" applyFont="1" applyFill="1" applyBorder="1" applyAlignment="1">
      <alignment horizontal="right" vertical="center"/>
    </xf>
    <xf numFmtId="181" fontId="59" fillId="5" borderId="0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 indent="1"/>
    </xf>
    <xf numFmtId="178" fontId="60" fillId="5" borderId="0" xfId="0" applyNumberFormat="1" applyFont="1" applyFill="1" applyBorder="1" applyAlignment="1">
      <alignment horizontal="right" vertical="center"/>
    </xf>
    <xf numFmtId="178" fontId="60" fillId="58" borderId="0" xfId="0" applyNumberFormat="1" applyFont="1" applyFill="1" applyBorder="1" applyAlignment="1">
      <alignment horizontal="right" vertical="center"/>
    </xf>
    <xf numFmtId="167" fontId="60" fillId="5" borderId="0" xfId="0" applyNumberFormat="1" applyFont="1" applyFill="1" applyBorder="1" applyAlignment="1">
      <alignment horizontal="right" vertical="center"/>
    </xf>
    <xf numFmtId="179" fontId="60" fillId="5" borderId="33" xfId="11" applyNumberFormat="1" applyFont="1" applyFill="1" applyBorder="1" applyAlignment="1">
      <alignment horizontal="right" vertical="center"/>
    </xf>
    <xf numFmtId="179" fontId="60" fillId="5" borderId="0" xfId="11" applyNumberFormat="1" applyFont="1" applyFill="1" applyBorder="1" applyAlignment="1">
      <alignment horizontal="right" vertical="center"/>
    </xf>
    <xf numFmtId="179" fontId="60" fillId="5" borderId="34" xfId="11" applyNumberFormat="1" applyFont="1" applyFill="1" applyBorder="1" applyAlignment="1">
      <alignment horizontal="right" vertical="center"/>
    </xf>
    <xf numFmtId="180" fontId="60" fillId="5" borderId="33" xfId="11" applyNumberFormat="1" applyFont="1" applyFill="1" applyBorder="1" applyAlignment="1">
      <alignment horizontal="right" vertical="center"/>
    </xf>
    <xf numFmtId="181" fontId="60" fillId="5" borderId="0" xfId="11" applyNumberFormat="1" applyFont="1" applyFill="1" applyBorder="1" applyAlignment="1">
      <alignment horizontal="right" vertical="center"/>
    </xf>
    <xf numFmtId="0" fontId="60" fillId="5" borderId="9" xfId="0" applyFont="1" applyFill="1" applyBorder="1" applyAlignment="1">
      <alignment horizontal="left" vertical="center" indent="1"/>
    </xf>
    <xf numFmtId="178" fontId="60" fillId="5" borderId="9" xfId="0" applyNumberFormat="1" applyFont="1" applyFill="1" applyBorder="1" applyAlignment="1">
      <alignment horizontal="right" vertical="center"/>
    </xf>
    <xf numFmtId="178" fontId="60" fillId="58" borderId="9" xfId="0" applyNumberFormat="1" applyFont="1" applyFill="1" applyBorder="1" applyAlignment="1">
      <alignment horizontal="right" vertical="center"/>
    </xf>
    <xf numFmtId="167" fontId="60" fillId="5" borderId="9" xfId="0" applyNumberFormat="1" applyFont="1" applyFill="1" applyBorder="1" applyAlignment="1">
      <alignment horizontal="right" vertical="center"/>
    </xf>
    <xf numFmtId="179" fontId="60" fillId="5" borderId="35" xfId="11" applyNumberFormat="1" applyFont="1" applyFill="1" applyBorder="1" applyAlignment="1">
      <alignment horizontal="right" vertical="center"/>
    </xf>
    <xf numFmtId="179" fontId="60" fillId="5" borderId="9" xfId="11" applyNumberFormat="1" applyFont="1" applyFill="1" applyBorder="1" applyAlignment="1">
      <alignment horizontal="right" vertical="center"/>
    </xf>
    <xf numFmtId="179" fontId="60" fillId="5" borderId="36" xfId="11" applyNumberFormat="1" applyFont="1" applyFill="1" applyBorder="1" applyAlignment="1">
      <alignment horizontal="right" vertical="center"/>
    </xf>
    <xf numFmtId="180" fontId="60" fillId="5" borderId="35" xfId="11" applyNumberFormat="1" applyFont="1" applyFill="1" applyBorder="1" applyAlignment="1">
      <alignment horizontal="right" vertical="center"/>
    </xf>
    <xf numFmtId="181" fontId="60" fillId="5" borderId="9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indent="2"/>
    </xf>
    <xf numFmtId="182" fontId="59" fillId="5" borderId="0" xfId="0" applyNumberFormat="1" applyFont="1" applyFill="1" applyBorder="1" applyAlignment="1"/>
    <xf numFmtId="169" fontId="59" fillId="5" borderId="0" xfId="0" applyNumberFormat="1" applyFont="1" applyFill="1" applyBorder="1" applyAlignment="1"/>
    <xf numFmtId="164" fontId="59" fillId="5" borderId="0" xfId="11" applyNumberFormat="1" applyFont="1" applyFill="1" applyBorder="1" applyAlignment="1">
      <alignment horizontal="center"/>
    </xf>
    <xf numFmtId="0" fontId="59" fillId="57" borderId="0" xfId="0" applyFont="1" applyFill="1" applyBorder="1" applyAlignment="1">
      <alignment horizontal="left" indent="2"/>
    </xf>
    <xf numFmtId="179" fontId="59" fillId="5" borderId="33" xfId="11" applyNumberFormat="1" applyFont="1" applyFill="1" applyBorder="1" applyAlignment="1">
      <alignment vertical="center"/>
    </xf>
    <xf numFmtId="179" fontId="59" fillId="5" borderId="0" xfId="11" applyNumberFormat="1" applyFont="1" applyFill="1" applyBorder="1" applyAlignment="1">
      <alignment vertical="center"/>
    </xf>
    <xf numFmtId="179" fontId="59" fillId="5" borderId="34" xfId="11" applyNumberFormat="1" applyFont="1" applyFill="1" applyBorder="1" applyAlignment="1">
      <alignment vertical="center"/>
    </xf>
    <xf numFmtId="179" fontId="60" fillId="5" borderId="33" xfId="11" applyNumberFormat="1" applyFont="1" applyFill="1" applyBorder="1" applyAlignment="1">
      <alignment vertical="center"/>
    </xf>
    <xf numFmtId="179" fontId="60" fillId="5" borderId="0" xfId="11" applyNumberFormat="1" applyFont="1" applyFill="1" applyBorder="1" applyAlignment="1">
      <alignment vertical="center"/>
    </xf>
    <xf numFmtId="179" fontId="60" fillId="5" borderId="34" xfId="11" applyNumberFormat="1" applyFont="1" applyFill="1" applyBorder="1" applyAlignment="1">
      <alignment vertical="center"/>
    </xf>
    <xf numFmtId="179" fontId="60" fillId="5" borderId="35" xfId="11" applyNumberFormat="1" applyFont="1" applyFill="1" applyBorder="1" applyAlignment="1">
      <alignment vertical="center"/>
    </xf>
    <xf numFmtId="179" fontId="60" fillId="5" borderId="9" xfId="11" applyNumberFormat="1" applyFont="1" applyFill="1" applyBorder="1" applyAlignment="1">
      <alignment vertical="center"/>
    </xf>
    <xf numFmtId="179" fontId="60" fillId="5" borderId="36" xfId="11" applyNumberFormat="1" applyFont="1" applyFill="1" applyBorder="1" applyAlignment="1">
      <alignment vertical="center"/>
    </xf>
    <xf numFmtId="0" fontId="59" fillId="57" borderId="0" xfId="0" applyFont="1" applyFill="1"/>
    <xf numFmtId="178" fontId="59" fillId="59" borderId="0" xfId="0" applyNumberFormat="1" applyFont="1" applyFill="1" applyBorder="1" applyAlignment="1">
      <alignment horizontal="right" vertical="center"/>
    </xf>
    <xf numFmtId="178" fontId="59" fillId="5" borderId="9" xfId="0" applyNumberFormat="1" applyFont="1" applyFill="1" applyBorder="1" applyAlignment="1">
      <alignment horizontal="right" vertical="center"/>
    </xf>
    <xf numFmtId="178" fontId="59" fillId="59" borderId="9" xfId="0" applyNumberFormat="1" applyFont="1" applyFill="1" applyBorder="1" applyAlignment="1">
      <alignment horizontal="right" vertical="center"/>
    </xf>
    <xf numFmtId="167" fontId="59" fillId="5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horizontal="right" vertical="center"/>
    </xf>
    <xf numFmtId="179" fontId="59" fillId="5" borderId="9" xfId="11" applyNumberFormat="1" applyFont="1" applyFill="1" applyBorder="1" applyAlignment="1">
      <alignment horizontal="right" vertical="center"/>
    </xf>
    <xf numFmtId="179" fontId="59" fillId="5" borderId="36" xfId="11" applyNumberFormat="1" applyFont="1" applyFill="1" applyBorder="1" applyAlignment="1">
      <alignment horizontal="right" vertical="center"/>
    </xf>
    <xf numFmtId="180" fontId="59" fillId="5" borderId="35" xfId="11" applyNumberFormat="1" applyFont="1" applyFill="1" applyBorder="1" applyAlignment="1">
      <alignment horizontal="right" vertical="center"/>
    </xf>
    <xf numFmtId="181" fontId="59" fillId="5" borderId="9" xfId="11" applyNumberFormat="1" applyFont="1" applyFill="1" applyBorder="1" applyAlignment="1">
      <alignment horizontal="right" vertical="center"/>
    </xf>
    <xf numFmtId="0" fontId="58" fillId="4" borderId="37" xfId="0" applyFont="1" applyFill="1" applyBorder="1" applyAlignment="1">
      <alignment horizontal="left" vertical="center"/>
    </xf>
    <xf numFmtId="178" fontId="58" fillId="4" borderId="38" xfId="0" applyNumberFormat="1" applyFont="1" applyFill="1" applyBorder="1" applyAlignment="1">
      <alignment horizontal="right" vertical="center"/>
    </xf>
    <xf numFmtId="167" fontId="58" fillId="4" borderId="38" xfId="0" applyNumberFormat="1" applyFont="1" applyFill="1" applyBorder="1" applyAlignment="1">
      <alignment horizontal="right" vertical="center"/>
    </xf>
    <xf numFmtId="179" fontId="58" fillId="4" borderId="39" xfId="11" applyNumberFormat="1" applyFont="1" applyFill="1" applyBorder="1" applyAlignment="1">
      <alignment horizontal="right" vertical="center"/>
    </xf>
    <xf numFmtId="179" fontId="58" fillId="4" borderId="38" xfId="11" applyNumberFormat="1" applyFont="1" applyFill="1" applyBorder="1" applyAlignment="1">
      <alignment horizontal="right" vertical="center"/>
    </xf>
    <xf numFmtId="179" fontId="58" fillId="4" borderId="40" xfId="11" applyNumberFormat="1" applyFont="1" applyFill="1" applyBorder="1" applyAlignment="1">
      <alignment horizontal="right" vertical="center"/>
    </xf>
    <xf numFmtId="180" fontId="58" fillId="4" borderId="41" xfId="11" applyNumberFormat="1" applyFont="1" applyFill="1" applyBorder="1" applyAlignment="1">
      <alignment horizontal="right" vertical="center"/>
    </xf>
    <xf numFmtId="181" fontId="58" fillId="4" borderId="42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/>
    </xf>
    <xf numFmtId="0" fontId="59" fillId="5" borderId="9" xfId="0" applyFont="1" applyFill="1" applyBorder="1" applyAlignment="1">
      <alignment vertical="center"/>
    </xf>
    <xf numFmtId="178" fontId="59" fillId="58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vertical="center"/>
    </xf>
    <xf numFmtId="179" fontId="59" fillId="5" borderId="9" xfId="11" applyNumberFormat="1" applyFont="1" applyFill="1" applyBorder="1" applyAlignment="1">
      <alignment vertical="center"/>
    </xf>
    <xf numFmtId="179" fontId="59" fillId="5" borderId="36" xfId="11" applyNumberFormat="1" applyFont="1" applyFill="1" applyBorder="1" applyAlignment="1">
      <alignment vertical="center"/>
    </xf>
    <xf numFmtId="0" fontId="59" fillId="5" borderId="0" xfId="0" applyFont="1" applyFill="1"/>
    <xf numFmtId="0" fontId="59" fillId="5" borderId="0" xfId="0" applyFont="1" applyFill="1" applyBorder="1"/>
    <xf numFmtId="0" fontId="56" fillId="3" borderId="0" xfId="12" applyFont="1" applyFill="1" applyBorder="1" applyAlignment="1" applyProtection="1">
      <alignment vertical="center"/>
    </xf>
    <xf numFmtId="0" fontId="56" fillId="3" borderId="7" xfId="12" applyFont="1" applyFill="1" applyBorder="1" applyAlignment="1" applyProtection="1">
      <alignment horizontal="centerContinuous" vertical="center" wrapText="1"/>
    </xf>
    <xf numFmtId="0" fontId="56" fillId="3" borderId="7" xfId="12" applyFont="1" applyFill="1" applyBorder="1" applyAlignment="1" applyProtection="1">
      <alignment horizontal="centerContinuous" vertical="center"/>
    </xf>
    <xf numFmtId="0" fontId="56" fillId="3" borderId="0" xfId="12" applyFont="1" applyFill="1" applyBorder="1" applyAlignment="1" applyProtection="1">
      <alignment horizontal="centerContinuous" vertical="center"/>
    </xf>
    <xf numFmtId="0" fontId="56" fillId="3" borderId="0" xfId="12" applyNumberFormat="1" applyFont="1" applyFill="1" applyBorder="1" applyAlignment="1" applyProtection="1">
      <alignment vertical="center"/>
    </xf>
    <xf numFmtId="168" fontId="56" fillId="3" borderId="0" xfId="12" applyNumberFormat="1" applyFont="1" applyFill="1" applyBorder="1" applyAlignment="1" applyProtection="1">
      <alignment horizontal="right" vertical="center"/>
    </xf>
    <xf numFmtId="167" fontId="59" fillId="5" borderId="0" xfId="12" applyNumberFormat="1" applyFont="1" applyFill="1" applyBorder="1" applyAlignment="1" applyProtection="1">
      <alignment horizontal="right" vertical="center"/>
    </xf>
    <xf numFmtId="9" fontId="59" fillId="5" borderId="0" xfId="11" applyFont="1" applyFill="1" applyBorder="1" applyAlignment="1">
      <alignment horizontal="right" vertical="center"/>
    </xf>
    <xf numFmtId="9" fontId="59" fillId="58" borderId="0" xfId="11" applyFont="1" applyFill="1" applyBorder="1" applyAlignment="1">
      <alignment horizontal="right" vertical="center"/>
    </xf>
    <xf numFmtId="9" fontId="59" fillId="5" borderId="0" xfId="11" applyFont="1" applyFill="1" applyBorder="1" applyAlignment="1" applyProtection="1">
      <alignment horizontal="right" vertical="center"/>
    </xf>
    <xf numFmtId="170" fontId="59" fillId="5" borderId="0" xfId="0" applyNumberFormat="1" applyFont="1" applyFill="1" applyBorder="1" applyAlignment="1">
      <alignment horizontal="right" vertical="center"/>
    </xf>
    <xf numFmtId="170" fontId="59" fillId="58" borderId="0" xfId="0" applyNumberFormat="1" applyFont="1" applyFill="1" applyBorder="1" applyAlignment="1">
      <alignment horizontal="right" vertical="center"/>
    </xf>
    <xf numFmtId="170" fontId="59" fillId="5" borderId="0" xfId="12" applyNumberFormat="1" applyFont="1" applyFill="1" applyBorder="1" applyAlignment="1" applyProtection="1">
      <alignment horizontal="right" vertical="center"/>
    </xf>
    <xf numFmtId="0" fontId="59" fillId="5" borderId="9" xfId="0" applyFont="1" applyFill="1" applyBorder="1" applyAlignment="1">
      <alignment horizontal="left" vertical="center"/>
    </xf>
    <xf numFmtId="170" fontId="59" fillId="5" borderId="9" xfId="0" applyNumberFormat="1" applyFont="1" applyFill="1" applyBorder="1" applyAlignment="1">
      <alignment horizontal="right" vertical="center"/>
    </xf>
    <xf numFmtId="170" fontId="59" fillId="58" borderId="9" xfId="0" applyNumberFormat="1" applyFont="1" applyFill="1" applyBorder="1" applyAlignment="1">
      <alignment horizontal="right" vertical="center"/>
    </xf>
    <xf numFmtId="170" fontId="59" fillId="5" borderId="9" xfId="12" applyNumberFormat="1" applyFont="1" applyFill="1" applyBorder="1" applyAlignment="1" applyProtection="1">
      <alignment horizontal="right" vertical="center"/>
    </xf>
    <xf numFmtId="0" fontId="20" fillId="60" borderId="0" xfId="0" applyFont="1" applyFill="1" applyBorder="1" applyAlignment="1" applyProtection="1">
      <alignment vertical="center"/>
      <protection locked="0"/>
    </xf>
    <xf numFmtId="167" fontId="58" fillId="6" borderId="0" xfId="12" applyNumberFormat="1" applyFont="1" applyFill="1" applyBorder="1" applyAlignment="1">
      <alignment horizontal="right" vertical="center" indent="1"/>
    </xf>
    <xf numFmtId="0" fontId="0" fillId="6" borderId="0" xfId="0" applyFill="1" applyBorder="1"/>
    <xf numFmtId="0" fontId="0" fillId="0" borderId="0" xfId="0" applyFill="1" applyBorder="1"/>
    <xf numFmtId="0" fontId="63" fillId="60" borderId="0" xfId="0" applyFont="1" applyFill="1" applyBorder="1" applyAlignment="1" applyProtection="1">
      <alignment horizontal="right" vertical="center"/>
      <protection locked="0"/>
    </xf>
    <xf numFmtId="0" fontId="60" fillId="6" borderId="0" xfId="0" applyFont="1" applyFill="1" applyBorder="1" applyAlignment="1">
      <alignment horizontal="left" vertical="center"/>
    </xf>
    <xf numFmtId="178" fontId="60" fillId="6" borderId="0" xfId="0" applyNumberFormat="1" applyFont="1" applyFill="1" applyBorder="1" applyAlignment="1">
      <alignment horizontal="right" vertical="center"/>
    </xf>
    <xf numFmtId="167" fontId="60" fillId="6" borderId="0" xfId="0" applyNumberFormat="1" applyFont="1" applyFill="1" applyBorder="1" applyAlignment="1">
      <alignment horizontal="right" vertical="center"/>
    </xf>
    <xf numFmtId="179" fontId="60" fillId="6" borderId="0" xfId="11" applyNumberFormat="1" applyFont="1" applyFill="1" applyBorder="1" applyAlignment="1">
      <alignment horizontal="right" vertical="center"/>
    </xf>
    <xf numFmtId="180" fontId="60" fillId="6" borderId="0" xfId="11" applyNumberFormat="1" applyFont="1" applyFill="1" applyBorder="1" applyAlignment="1">
      <alignment horizontal="right" vertical="center"/>
    </xf>
    <xf numFmtId="181" fontId="60" fillId="6" borderId="0" xfId="11" applyNumberFormat="1" applyFont="1" applyFill="1" applyBorder="1" applyAlignment="1">
      <alignment horizontal="right" vertical="center"/>
    </xf>
    <xf numFmtId="0" fontId="59" fillId="6" borderId="0" xfId="0" applyFont="1" applyFill="1" applyBorder="1"/>
    <xf numFmtId="183" fontId="59" fillId="6" borderId="0" xfId="0" applyNumberFormat="1" applyFont="1" applyFill="1" applyBorder="1"/>
    <xf numFmtId="0" fontId="16" fillId="5" borderId="0" xfId="0" applyFont="1" applyFill="1" applyAlignment="1" applyProtection="1">
      <alignment vertical="center"/>
      <protection locked="0"/>
    </xf>
    <xf numFmtId="0" fontId="16" fillId="5" borderId="0" xfId="0" applyFont="1" applyFill="1" applyBorder="1" applyAlignment="1" applyProtection="1">
      <alignment vertical="center"/>
      <protection locked="0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wrapText="1"/>
    </xf>
    <xf numFmtId="1" fontId="11" fillId="0" borderId="0" xfId="0" applyNumberFormat="1" applyFont="1" applyAlignment="1">
      <alignment wrapText="1"/>
    </xf>
    <xf numFmtId="2" fontId="11" fillId="46" borderId="0" xfId="9" applyNumberFormat="1" applyFont="1" applyFill="1"/>
    <xf numFmtId="43" fontId="0" fillId="40" borderId="0" xfId="0" applyNumberFormat="1" applyFill="1"/>
    <xf numFmtId="184" fontId="11" fillId="0" borderId="0" xfId="0" applyNumberFormat="1" applyFont="1"/>
    <xf numFmtId="43" fontId="0" fillId="0" borderId="0" xfId="0" applyNumberFormat="1" applyFill="1"/>
    <xf numFmtId="167" fontId="0" fillId="0" borderId="0" xfId="0" applyNumberFormat="1"/>
    <xf numFmtId="0" fontId="11" fillId="62" borderId="0" xfId="0" applyFont="1" applyFill="1"/>
    <xf numFmtId="0" fontId="25" fillId="61" borderId="0" xfId="0" applyFont="1" applyFill="1"/>
    <xf numFmtId="170" fontId="11" fillId="0" borderId="0" xfId="0" applyNumberFormat="1" applyFont="1"/>
    <xf numFmtId="0" fontId="1" fillId="63" borderId="0" xfId="0" applyFont="1" applyFill="1"/>
    <xf numFmtId="1" fontId="11" fillId="0" borderId="0" xfId="0" applyNumberFormat="1" applyFont="1" applyFill="1"/>
    <xf numFmtId="3" fontId="11" fillId="0" borderId="0" xfId="0" applyNumberFormat="1" applyFont="1" applyFill="1"/>
    <xf numFmtId="0" fontId="25" fillId="64" borderId="0" xfId="0" applyFont="1" applyFill="1"/>
    <xf numFmtId="0" fontId="11" fillId="65" borderId="0" xfId="0" applyFont="1" applyFill="1"/>
    <xf numFmtId="11" fontId="11" fillId="0" borderId="0" xfId="0" applyNumberFormat="1" applyFont="1" applyFill="1"/>
    <xf numFmtId="0" fontId="0" fillId="0" borderId="0" xfId="0" quotePrefix="1"/>
    <xf numFmtId="0" fontId="52" fillId="0" borderId="0" xfId="57" applyAlignment="1" applyProtection="1"/>
    <xf numFmtId="0" fontId="11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4" fillId="0" borderId="5" xfId="6" applyFont="1" applyAlignment="1">
      <alignment vertical="center" wrapText="1"/>
    </xf>
    <xf numFmtId="0" fontId="4" fillId="0" borderId="5" xfId="6" applyFont="1" applyAlignment="1">
      <alignment horizontal="left" vertical="center" wrapText="1"/>
    </xf>
    <xf numFmtId="0" fontId="4" fillId="0" borderId="0" xfId="7">
      <alignment vertical="top" wrapText="1"/>
    </xf>
    <xf numFmtId="0" fontId="56" fillId="3" borderId="7" xfId="0" applyNumberFormat="1" applyFont="1" applyFill="1" applyBorder="1" applyAlignment="1">
      <alignment horizontal="center" vertical="center"/>
    </xf>
    <xf numFmtId="0" fontId="56" fillId="57" borderId="0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/>
    </xf>
    <xf numFmtId="0" fontId="56" fillId="57" borderId="0" xfId="0" applyFont="1" applyFill="1" applyAlignment="1">
      <alignment horizontal="center" vertical="center"/>
    </xf>
    <xf numFmtId="0" fontId="56" fillId="57" borderId="0" xfId="12" applyNumberFormat="1" applyFont="1" applyFill="1" applyBorder="1" applyAlignment="1" applyProtection="1">
      <alignment horizontal="center" vertical="center"/>
    </xf>
    <xf numFmtId="181" fontId="59" fillId="5" borderId="0" xfId="11" applyNumberFormat="1" applyFont="1" applyFill="1" applyBorder="1" applyAlignment="1">
      <alignment horizontal="center" vertical="center"/>
    </xf>
    <xf numFmtId="181" fontId="59" fillId="5" borderId="9" xfId="11" applyNumberFormat="1" applyFont="1" applyFill="1" applyBorder="1" applyAlignment="1">
      <alignment horizontal="center" vertical="center"/>
    </xf>
    <xf numFmtId="0" fontId="56" fillId="3" borderId="0" xfId="0" applyNumberFormat="1" applyFont="1" applyFill="1" applyBorder="1" applyAlignment="1">
      <alignment horizontal="center" vertical="center"/>
    </xf>
    <xf numFmtId="9" fontId="11" fillId="0" borderId="0" xfId="11" applyFont="1"/>
    <xf numFmtId="10" fontId="11" fillId="0" borderId="0" xfId="11" applyNumberFormat="1" applyFont="1"/>
    <xf numFmtId="10" fontId="25" fillId="66" borderId="0" xfId="11" applyNumberFormat="1" applyFont="1" applyFill="1"/>
  </cellXfs>
  <cellStyles count="59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19" builtinId="27" customBuiltin="1"/>
    <cellStyle name="Body: normal cell" xfId="4" xr:uid="{00000000-0005-0000-0000-000019000000}"/>
    <cellStyle name="Calculation" xfId="23" builtinId="22" customBuiltin="1"/>
    <cellStyle name="Check Cell" xfId="25" builtinId="23" customBuiltin="1"/>
    <cellStyle name="Comma" xfId="9" builtinId="3"/>
    <cellStyle name="Comma 2 4" xfId="54" xr:uid="{00000000-0005-0000-0000-00001D000000}"/>
    <cellStyle name="Comma 5" xfId="56" xr:uid="{00000000-0005-0000-0000-00001E000000}"/>
    <cellStyle name="Explanatory Text" xfId="28" builtinId="53" customBuiltin="1"/>
    <cellStyle name="Font: Calibri, 9pt regular" xfId="10" xr:uid="{00000000-0005-0000-0000-000020000000}"/>
    <cellStyle name="Footnotes: all except top row" xfId="7" xr:uid="{00000000-0005-0000-0000-000021000000}"/>
    <cellStyle name="Footnotes: top row" xfId="6" xr:uid="{00000000-0005-0000-0000-000022000000}"/>
    <cellStyle name="Good" xfId="18" builtinId="26" customBuiltin="1"/>
    <cellStyle name="Header: bottom row" xfId="2" xr:uid="{00000000-0005-0000-0000-000024000000}"/>
    <cellStyle name="Header: bottom row 2" xfId="8" xr:uid="{00000000-0005-0000-0000-000025000000}"/>
    <cellStyle name="Heading 1" xfId="14" builtinId="16" customBuiltin="1"/>
    <cellStyle name="Heading 2" xfId="15" builtinId="17" customBuiltin="1"/>
    <cellStyle name="Heading 3" xfId="16" builtinId="18" customBuiltin="1"/>
    <cellStyle name="Heading 4" xfId="17" builtinId="19" customBuiltin="1"/>
    <cellStyle name="Hyperlink" xfId="57" builtinId="8"/>
    <cellStyle name="Input" xfId="21" builtinId="20" customBuiltin="1"/>
    <cellStyle name="Linked Cell" xfId="24" builtinId="24" customBuiltin="1"/>
    <cellStyle name="Neutral" xfId="20" builtinId="28" customBuiltin="1"/>
    <cellStyle name="Normal" xfId="0" builtinId="0"/>
    <cellStyle name="Normal 2" xfId="12" xr:uid="{00000000-0005-0000-0000-00002F000000}"/>
    <cellStyle name="Normal 6" xfId="55" xr:uid="{00000000-0005-0000-0000-000030000000}"/>
    <cellStyle name="Note" xfId="27" builtinId="10" customBuiltin="1"/>
    <cellStyle name="ofwhich" xfId="58" xr:uid="{EBB471ED-3A40-446D-95F2-4538DDDF3773}"/>
    <cellStyle name="Output" xfId="22" builtinId="21" customBuiltin="1"/>
    <cellStyle name="Parent row" xfId="3" xr:uid="{00000000-0005-0000-0000-000033000000}"/>
    <cellStyle name="Percent" xfId="11" builtinId="5"/>
    <cellStyle name="Section Break: parent row" xfId="5" xr:uid="{00000000-0005-0000-0000-000035000000}"/>
    <cellStyle name="Table title" xfId="1" xr:uid="{00000000-0005-0000-0000-000036000000}"/>
    <cellStyle name="Title" xfId="13" builtinId="15" customBuiltin="1"/>
    <cellStyle name="Total" xfId="29" builtinId="25" customBuiltin="1"/>
    <cellStyle name="Warning Text" xfId="26" builtinId="11" customBuiltin="1"/>
  </cellStyles>
  <dxfs count="0"/>
  <tableStyles count="0" defaultTableStyle="TableStyleMedium2" defaultPivotStyle="PivotStyleLight16"/>
  <colors>
    <mruColors>
      <color rgb="FFF3CDE6"/>
      <color rgb="FFE28AC5"/>
      <color rgb="FFCC3399"/>
      <color rgb="FFAEECF4"/>
      <color rgb="FFDBBD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Comparisons!$B$4:$AI$4</c:f>
              <c:numCache>
                <c:formatCode>General</c:formatCode>
                <c:ptCount val="34"/>
                <c:pt idx="2">
                  <c:v>4591.7832435275923</c:v>
                </c:pt>
                <c:pt idx="7">
                  <c:v>4500.7825629898771</c:v>
                </c:pt>
                <c:pt idx="12">
                  <c:v>4542.8539624023151</c:v>
                </c:pt>
                <c:pt idx="17">
                  <c:v>5115.4352493656806</c:v>
                </c:pt>
                <c:pt idx="22">
                  <c:v>5857.3211654321321</c:v>
                </c:pt>
                <c:pt idx="27">
                  <c:v>6875.8365389570663</c:v>
                </c:pt>
                <c:pt idx="32">
                  <c:v>7862.680382121006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3-44A3-8E86-38EC6E05754B}"/>
            </c:ext>
          </c:extLst>
        </c:ser>
        <c:ser>
          <c:idx val="2"/>
          <c:order val="1"/>
          <c:tx>
            <c:strRef>
              <c:f>Comparisons!$A$5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Comparisons!$C$5:$AK$5</c:f>
              <c:numCache>
                <c:formatCode>General</c:formatCode>
                <c:ptCount val="35"/>
                <c:pt idx="2">
                  <c:v>3813.1828637997169</c:v>
                </c:pt>
                <c:pt idx="4">
                  <c:v>4144.2593904613159</c:v>
                </c:pt>
                <c:pt idx="9">
                  <c:v>5309.6740856506158</c:v>
                </c:pt>
                <c:pt idx="14">
                  <c:v>7069.2962372319253</c:v>
                </c:pt>
                <c:pt idx="19">
                  <c:v>8969.2408172580799</c:v>
                </c:pt>
                <c:pt idx="24">
                  <c:v>10742.789706098578</c:v>
                </c:pt>
                <c:pt idx="29">
                  <c:v>13296.552398209478</c:v>
                </c:pt>
                <c:pt idx="34">
                  <c:v>15522.087214461793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3-44A3-8E86-38EC6E05754B}"/>
            </c:ext>
          </c:extLst>
        </c:ser>
        <c:ser>
          <c:idx val="3"/>
          <c:order val="2"/>
          <c:tx>
            <c:strRef>
              <c:f>Comparisons!$A$6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Comparisons!$B$6:$AK$6</c:f>
              <c:numCache>
                <c:formatCode>General</c:formatCode>
                <c:ptCount val="36"/>
                <c:pt idx="10">
                  <c:v>10201.975560000001</c:v>
                </c:pt>
                <c:pt idx="15">
                  <c:v>11411.96076</c:v>
                </c:pt>
                <c:pt idx="20">
                  <c:v>12873.153960000001</c:v>
                </c:pt>
                <c:pt idx="25">
                  <c:v>14475.442320000002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1-4911-9E1F-7F704FA0E72A}"/>
            </c:ext>
          </c:extLst>
        </c:ser>
        <c:ser>
          <c:idx val="5"/>
          <c:order val="3"/>
          <c:tx>
            <c:strRef>
              <c:f>Comparisons!$A$7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Comparisons!$B$7:$AK$7</c:f>
              <c:numCache>
                <c:formatCode>General</c:formatCode>
                <c:ptCount val="36"/>
                <c:pt idx="0">
                  <c:v>6360.3884727482728</c:v>
                </c:pt>
                <c:pt idx="1">
                  <c:v>6448.2777637597128</c:v>
                </c:pt>
                <c:pt idx="2">
                  <c:v>6537.4364002472403</c:v>
                </c:pt>
                <c:pt idx="3">
                  <c:v>6621.4795055135692</c:v>
                </c:pt>
                <c:pt idx="4">
                  <c:v>6705.948985870602</c:v>
                </c:pt>
                <c:pt idx="5">
                  <c:v>6790.6517424085096</c:v>
                </c:pt>
                <c:pt idx="6">
                  <c:v>6875.5800478686351</c:v>
                </c:pt>
                <c:pt idx="7">
                  <c:v>6960.865019995882</c:v>
                </c:pt>
                <c:pt idx="8">
                  <c:v>7046.3593501086098</c:v>
                </c:pt>
                <c:pt idx="9">
                  <c:v>7132.100850909058</c:v>
                </c:pt>
                <c:pt idx="10">
                  <c:v>7217.9877720548593</c:v>
                </c:pt>
                <c:pt idx="11">
                  <c:v>7304.0570477553001</c:v>
                </c:pt>
                <c:pt idx="12">
                  <c:v>7390.2057630048739</c:v>
                </c:pt>
                <c:pt idx="13">
                  <c:v>7486.9983259318524</c:v>
                </c:pt>
                <c:pt idx="14">
                  <c:v>7584.378992914807</c:v>
                </c:pt>
                <c:pt idx="15">
                  <c:v>7682.438830707064</c:v>
                </c:pt>
                <c:pt idx="16">
                  <c:v>7781.0350494073791</c:v>
                </c:pt>
                <c:pt idx="17">
                  <c:v>7880.3036369167794</c:v>
                </c:pt>
                <c:pt idx="18">
                  <c:v>7980.099439817086</c:v>
                </c:pt>
                <c:pt idx="19">
                  <c:v>8080.4629077299105</c:v>
                </c:pt>
                <c:pt idx="20">
                  <c:v>8181.2926534156386</c:v>
                </c:pt>
                <c:pt idx="21">
                  <c:v>8282.626519097048</c:v>
                </c:pt>
                <c:pt idx="22">
                  <c:v>8384.5485023523797</c:v>
                </c:pt>
                <c:pt idx="23">
                  <c:v>8485.6579516652855</c:v>
                </c:pt>
                <c:pt idx="24">
                  <c:v>8587.4446897143062</c:v>
                </c:pt>
                <c:pt idx="25">
                  <c:v>8690.0326033662768</c:v>
                </c:pt>
                <c:pt idx="26">
                  <c:v>8793.40284543913</c:v>
                </c:pt>
                <c:pt idx="27">
                  <c:v>8897.6785985652114</c:v>
                </c:pt>
                <c:pt idx="28">
                  <c:v>9002.8396414441031</c:v>
                </c:pt>
                <c:pt idx="29">
                  <c:v>9109.0566982448854</c:v>
                </c:pt>
                <c:pt idx="30">
                  <c:v>9216.4051809749071</c:v>
                </c:pt>
                <c:pt idx="31">
                  <c:v>9324.8637793570451</c:v>
                </c:pt>
                <c:pt idx="32">
                  <c:v>9434.5070408426509</c:v>
                </c:pt>
                <c:pt idx="33">
                  <c:v>9545.3608921788637</c:v>
                </c:pt>
                <c:pt idx="34">
                  <c:v>9657.4996294632947</c:v>
                </c:pt>
                <c:pt idx="35">
                  <c:v>9770.9486681650524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47AE-8908-20D34797AC81}"/>
            </c:ext>
          </c:extLst>
        </c:ser>
        <c:ser>
          <c:idx val="6"/>
          <c:order val="4"/>
          <c:tx>
            <c:strRef>
              <c:f>Comparisons!$A$3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Comparisons!$B$3:$AK$3</c:f>
              <c:numCache>
                <c:formatCode>General</c:formatCode>
                <c:ptCount val="36"/>
                <c:pt idx="4" formatCode="0.00E+00">
                  <c:v>6417.8406410299913</c:v>
                </c:pt>
                <c:pt idx="5" formatCode="0.00E+00">
                  <c:v>6283.3506911122267</c:v>
                </c:pt>
                <c:pt idx="6" formatCode="0.00E+00">
                  <c:v>6149.8115564741011</c:v>
                </c:pt>
                <c:pt idx="7" formatCode="0.00E+00">
                  <c:v>6018.6040952710373</c:v>
                </c:pt>
                <c:pt idx="8" formatCode="0.00E+00">
                  <c:v>5938.1824628784925</c:v>
                </c:pt>
                <c:pt idx="9" formatCode="0.00E+00">
                  <c:v>5856.8102251624241</c:v>
                </c:pt>
                <c:pt idx="10" formatCode="0.00E+00">
                  <c:v>5777.759110322886</c:v>
                </c:pt>
                <c:pt idx="11" formatCode="0.00E+00">
                  <c:v>5698.8145561244983</c:v>
                </c:pt>
                <c:pt idx="12" formatCode="0.00E+00">
                  <c:v>5618.6039349025477</c:v>
                </c:pt>
                <c:pt idx="13" formatCode="0.00E+00">
                  <c:v>5668.2928453539644</c:v>
                </c:pt>
                <c:pt idx="14" formatCode="0.00E+00">
                  <c:v>5719.4582009660262</c:v>
                </c:pt>
                <c:pt idx="15" formatCode="0.00E+00">
                  <c:v>5769.6749558606834</c:v>
                </c:pt>
                <c:pt idx="16" formatCode="0.00E+00">
                  <c:v>5820.587098068032</c:v>
                </c:pt>
                <c:pt idx="17" formatCode="0.00E+00">
                  <c:v>5872.1015716618413</c:v>
                </c:pt>
                <c:pt idx="18" formatCode="0.00E+00">
                  <c:v>5939.0717694569603</c:v>
                </c:pt>
                <c:pt idx="19" formatCode="0.00E+00">
                  <c:v>6005.3035336605863</c:v>
                </c:pt>
                <c:pt idx="20" formatCode="0.00E+00">
                  <c:v>6074.8058655028308</c:v>
                </c:pt>
                <c:pt idx="21" formatCode="0.00E+00">
                  <c:v>6138.8229619654894</c:v>
                </c:pt>
                <c:pt idx="22" formatCode="0.00E+00">
                  <c:v>6208.2197882224373</c:v>
                </c:pt>
                <c:pt idx="23" formatCode="0.00E+00">
                  <c:v>6351.3001326669428</c:v>
                </c:pt>
                <c:pt idx="24" formatCode="0.00E+00">
                  <c:v>6492.9044539731458</c:v>
                </c:pt>
                <c:pt idx="25" formatCode="0.00E+00">
                  <c:v>6637.4608215559556</c:v>
                </c:pt>
                <c:pt idx="26" formatCode="0.00E+00">
                  <c:v>6783.1788056328842</c:v>
                </c:pt>
                <c:pt idx="27" formatCode="0.00E+00">
                  <c:v>6926.5756668332815</c:v>
                </c:pt>
                <c:pt idx="28" formatCode="0.00E+00">
                  <c:v>7071.602589326515</c:v>
                </c:pt>
                <c:pt idx="29" formatCode="0.00E+00">
                  <c:v>7216.419555705008</c:v>
                </c:pt>
                <c:pt idx="30" formatCode="0.00E+00">
                  <c:v>7365.1370635719259</c:v>
                </c:pt>
                <c:pt idx="31" formatCode="0.00E+00">
                  <c:v>7510.5870634622006</c:v>
                </c:pt>
                <c:pt idx="32" formatCode="0.00E+00">
                  <c:v>7657.0910641495902</c:v>
                </c:pt>
                <c:pt idx="33" formatCode="0.00E+00">
                  <c:v>7803.5929547252745</c:v>
                </c:pt>
                <c:pt idx="34" formatCode="0.00E+00">
                  <c:v>7953.1576724421266</c:v>
                </c:pt>
                <c:pt idx="35" formatCode="0.00E+00">
                  <c:v>8100.7167289824856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E-46D1-BE43-AD114686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Comparisons!$A$51</c:f>
              <c:strCache>
                <c:ptCount val="1"/>
                <c:pt idx="0">
                  <c:v>IESS (Ind + Ag)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Comparisons!$B$51:$AI$51</c:f>
              <c:numCache>
                <c:formatCode>General</c:formatCode>
                <c:ptCount val="34"/>
                <c:pt idx="2">
                  <c:v>11490.138849308009</c:v>
                </c:pt>
                <c:pt idx="7">
                  <c:v>13740.367158106901</c:v>
                </c:pt>
                <c:pt idx="12">
                  <c:v>16326.689565697074</c:v>
                </c:pt>
                <c:pt idx="17">
                  <c:v>19238.762611327005</c:v>
                </c:pt>
                <c:pt idx="22">
                  <c:v>22111.353748741214</c:v>
                </c:pt>
                <c:pt idx="27">
                  <c:v>24975.386781419493</c:v>
                </c:pt>
                <c:pt idx="32">
                  <c:v>27207.351228728694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A-4680-BDF9-9ED89EFFA696}"/>
            </c:ext>
          </c:extLst>
        </c:ser>
        <c:ser>
          <c:idx val="2"/>
          <c:order val="1"/>
          <c:tx>
            <c:strRef>
              <c:f>Comparisons!$A$52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Comparisons!$C$52:$AK$52</c:f>
              <c:numCache>
                <c:formatCode>General</c:formatCode>
                <c:ptCount val="35"/>
                <c:pt idx="2">
                  <c:v>17235.075897341885</c:v>
                </c:pt>
                <c:pt idx="4">
                  <c:v>17582.71680089509</c:v>
                </c:pt>
                <c:pt idx="9">
                  <c:v>20312.779326037074</c:v>
                </c:pt>
                <c:pt idx="14">
                  <c:v>24496.708816570015</c:v>
                </c:pt>
                <c:pt idx="19">
                  <c:v>29666.482496116972</c:v>
                </c:pt>
                <c:pt idx="24">
                  <c:v>35679.03479101538</c:v>
                </c:pt>
                <c:pt idx="29">
                  <c:v>42620.563764452789</c:v>
                </c:pt>
                <c:pt idx="34">
                  <c:v>49942.440372885438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A-4680-BDF9-9ED89EFFA696}"/>
            </c:ext>
          </c:extLst>
        </c:ser>
        <c:ser>
          <c:idx val="3"/>
          <c:order val="2"/>
          <c:tx>
            <c:strRef>
              <c:f>Comparisons!$A$54</c:f>
              <c:strCache>
                <c:ptCount val="1"/>
                <c:pt idx="0">
                  <c:v>IEA (energy use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Comparisons!$B$54:$AK$54</c:f>
              <c:numCache>
                <c:formatCode>General</c:formatCode>
                <c:ptCount val="36"/>
                <c:pt idx="10">
                  <c:v>13728.5172</c:v>
                </c:pt>
                <c:pt idx="15">
                  <c:v>17284.366440000002</c:v>
                </c:pt>
                <c:pt idx="20">
                  <c:v>20943.210960000004</c:v>
                </c:pt>
                <c:pt idx="25">
                  <c:v>24361.73316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0-4FCB-8DF1-8B6F9C922708}"/>
            </c:ext>
          </c:extLst>
        </c:ser>
        <c:ser>
          <c:idx val="5"/>
          <c:order val="3"/>
          <c:tx>
            <c:strRef>
              <c:f>Comparisons!$A$53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Comparisons!$B$53:$AK$53</c:f>
              <c:numCache>
                <c:formatCode>General</c:formatCode>
                <c:ptCount val="36"/>
                <c:pt idx="0">
                  <c:v>13707.682839546043</c:v>
                </c:pt>
                <c:pt idx="1">
                  <c:v>14843.585184443957</c:v>
                </c:pt>
                <c:pt idx="2">
                  <c:v>15790.766005982616</c:v>
                </c:pt>
                <c:pt idx="3">
                  <c:v>16756.130043331068</c:v>
                </c:pt>
                <c:pt idx="4">
                  <c:v>17613.06524220236</c:v>
                </c:pt>
                <c:pt idx="5">
                  <c:v>18448.394914844001</c:v>
                </c:pt>
                <c:pt idx="6">
                  <c:v>19259.317745760294</c:v>
                </c:pt>
                <c:pt idx="7">
                  <c:v>20066.540699436595</c:v>
                </c:pt>
                <c:pt idx="8">
                  <c:v>21058.186372422861</c:v>
                </c:pt>
                <c:pt idx="9">
                  <c:v>22031.139321223312</c:v>
                </c:pt>
                <c:pt idx="10">
                  <c:v>23037.676995140886</c:v>
                </c:pt>
                <c:pt idx="11">
                  <c:v>24091.548322860886</c:v>
                </c:pt>
                <c:pt idx="12">
                  <c:v>25143.236313417863</c:v>
                </c:pt>
                <c:pt idx="13">
                  <c:v>26424.853769925492</c:v>
                </c:pt>
                <c:pt idx="14">
                  <c:v>27745.298856311907</c:v>
                </c:pt>
                <c:pt idx="15">
                  <c:v>28776.691926565654</c:v>
                </c:pt>
                <c:pt idx="16">
                  <c:v>29802.627332655156</c:v>
                </c:pt>
                <c:pt idx="17">
                  <c:v>30840.583430449526</c:v>
                </c:pt>
                <c:pt idx="18">
                  <c:v>31879.404941691177</c:v>
                </c:pt>
                <c:pt idx="19">
                  <c:v>32941.417269361387</c:v>
                </c:pt>
                <c:pt idx="20">
                  <c:v>34033.996276400001</c:v>
                </c:pt>
                <c:pt idx="21">
                  <c:v>35173.846637046794</c:v>
                </c:pt>
                <c:pt idx="22">
                  <c:v>36319.71034780718</c:v>
                </c:pt>
                <c:pt idx="23">
                  <c:v>37473.553685774074</c:v>
                </c:pt>
                <c:pt idx="24">
                  <c:v>38649.0544051955</c:v>
                </c:pt>
                <c:pt idx="25">
                  <c:v>39858.536681624973</c:v>
                </c:pt>
                <c:pt idx="26">
                  <c:v>41210.244419309201</c:v>
                </c:pt>
                <c:pt idx="27">
                  <c:v>42569.810585779152</c:v>
                </c:pt>
                <c:pt idx="28">
                  <c:v>43956.739678010912</c:v>
                </c:pt>
                <c:pt idx="29">
                  <c:v>45387.533964648508</c:v>
                </c:pt>
                <c:pt idx="30">
                  <c:v>46868.308846270294</c:v>
                </c:pt>
                <c:pt idx="31">
                  <c:v>48420.434547270626</c:v>
                </c:pt>
                <c:pt idx="32">
                  <c:v>50013.994965449827</c:v>
                </c:pt>
                <c:pt idx="33">
                  <c:v>51697.186522460157</c:v>
                </c:pt>
                <c:pt idx="34">
                  <c:v>53434.330496569855</c:v>
                </c:pt>
                <c:pt idx="35">
                  <c:v>55236.732887325365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8-4FDC-A91A-8FD5EF191662}"/>
            </c:ext>
          </c:extLst>
        </c:ser>
        <c:ser>
          <c:idx val="6"/>
          <c:order val="4"/>
          <c:tx>
            <c:strRef>
              <c:f>Comparisons!$A$49</c:f>
              <c:strCache>
                <c:ptCount val="1"/>
                <c:pt idx="0">
                  <c:v>EPS 3.0 (energy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Comparisons!$B$49:$AK$49</c:f>
              <c:numCache>
                <c:formatCode>General</c:formatCode>
                <c:ptCount val="36"/>
                <c:pt idx="4" formatCode="0.00E+00">
                  <c:v>15121.620919866904</c:v>
                </c:pt>
                <c:pt idx="5" formatCode="0.00E+00">
                  <c:v>14255.994416939842</c:v>
                </c:pt>
                <c:pt idx="6" formatCode="0.00E+00">
                  <c:v>15395.559204501391</c:v>
                </c:pt>
                <c:pt idx="7" formatCode="0.00E+00">
                  <c:v>16209.127463323304</c:v>
                </c:pt>
                <c:pt idx="8" formatCode="0.00E+00">
                  <c:v>16922.391610736046</c:v>
                </c:pt>
                <c:pt idx="9" formatCode="0.00E+00">
                  <c:v>17552.175819529406</c:v>
                </c:pt>
                <c:pt idx="10" formatCode="0.00E+00">
                  <c:v>18244.156048795572</c:v>
                </c:pt>
                <c:pt idx="11" formatCode="0.00E+00">
                  <c:v>18807.512079967495</c:v>
                </c:pt>
                <c:pt idx="12" formatCode="0.00E+00">
                  <c:v>19370.992205753784</c:v>
                </c:pt>
                <c:pt idx="13" formatCode="0.00E+00">
                  <c:v>19974.445761224488</c:v>
                </c:pt>
                <c:pt idx="14" formatCode="0.00E+00">
                  <c:v>20586.645530310743</c:v>
                </c:pt>
                <c:pt idx="15" formatCode="0.00E+00">
                  <c:v>21184.40437961281</c:v>
                </c:pt>
                <c:pt idx="16" formatCode="0.00E+00">
                  <c:v>21794.314998235102</c:v>
                </c:pt>
                <c:pt idx="17" formatCode="0.00E+00">
                  <c:v>22392.66434647224</c:v>
                </c:pt>
                <c:pt idx="18" formatCode="0.00E+00">
                  <c:v>22983.700136161289</c:v>
                </c:pt>
                <c:pt idx="19" formatCode="0.00E+00">
                  <c:v>23670.915038968698</c:v>
                </c:pt>
                <c:pt idx="20" formatCode="0.00E+00">
                  <c:v>24252.591428186061</c:v>
                </c:pt>
                <c:pt idx="21" formatCode="0.00E+00">
                  <c:v>24833.432424179045</c:v>
                </c:pt>
                <c:pt idx="22" formatCode="0.00E+00">
                  <c:v>25415.835651924077</c:v>
                </c:pt>
                <c:pt idx="23" formatCode="0.00E+00">
                  <c:v>26156.678062535946</c:v>
                </c:pt>
                <c:pt idx="24" formatCode="0.00E+00">
                  <c:v>26793.881819733328</c:v>
                </c:pt>
                <c:pt idx="25" formatCode="0.00E+00">
                  <c:v>27431.434262339553</c:v>
                </c:pt>
                <c:pt idx="26" formatCode="0.00E+00">
                  <c:v>28068.521119348425</c:v>
                </c:pt>
                <c:pt idx="27" formatCode="0.00E+00">
                  <c:v>28810.416581207144</c:v>
                </c:pt>
                <c:pt idx="28" formatCode="0.00E+00">
                  <c:v>29289.565638991622</c:v>
                </c:pt>
                <c:pt idx="29" formatCode="0.00E+00">
                  <c:v>29757.328228044669</c:v>
                </c:pt>
                <c:pt idx="30" formatCode="0.00E+00">
                  <c:v>30236.593658489732</c:v>
                </c:pt>
                <c:pt idx="31" formatCode="0.00E+00">
                  <c:v>30704.342415760544</c:v>
                </c:pt>
                <c:pt idx="32" formatCode="0.00E+00">
                  <c:v>31278.573529036908</c:v>
                </c:pt>
                <c:pt idx="33" formatCode="0.00E+00">
                  <c:v>31757.057690622849</c:v>
                </c:pt>
                <c:pt idx="34" formatCode="0.00E+00">
                  <c:v>32224.906678199692</c:v>
                </c:pt>
                <c:pt idx="35" formatCode="0.00E+00">
                  <c:v>32705.436814646269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1-4654-9793-D5291C63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Transportation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Comparisons!$A$99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Comparisons!$B$99:$AI$99</c:f>
              <c:numCache>
                <c:formatCode>General</c:formatCode>
                <c:ptCount val="34"/>
                <c:pt idx="2">
                  <c:v>4201.780182966545</c:v>
                </c:pt>
                <c:pt idx="7">
                  <c:v>5442.9398158879221</c:v>
                </c:pt>
                <c:pt idx="12">
                  <c:v>6837.2947681173046</c:v>
                </c:pt>
                <c:pt idx="17">
                  <c:v>8392.3863831834879</c:v>
                </c:pt>
                <c:pt idx="22">
                  <c:v>9778.4223780282973</c:v>
                </c:pt>
                <c:pt idx="27">
                  <c:v>11223.324443920594</c:v>
                </c:pt>
                <c:pt idx="32">
                  <c:v>12356.154443818667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2-4410-911E-BC8C7B11CB5C}"/>
            </c:ext>
          </c:extLst>
        </c:ser>
        <c:ser>
          <c:idx val="2"/>
          <c:order val="1"/>
          <c:tx>
            <c:strRef>
              <c:f>Comparisons!$A$414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Comparisons!$C$414:$AK$414</c:f>
              <c:numCache>
                <c:formatCode>General</c:formatCode>
                <c:ptCount val="35"/>
                <c:pt idx="2">
                  <c:v>4488.524115285024</c:v>
                </c:pt>
                <c:pt idx="4">
                  <c:v>4885.4361271718744</c:v>
                </c:pt>
                <c:pt idx="9">
                  <c:v>6336.8764641010075</c:v>
                </c:pt>
                <c:pt idx="14">
                  <c:v>8531.0761215201528</c:v>
                </c:pt>
                <c:pt idx="19">
                  <c:v>11040.209951050472</c:v>
                </c:pt>
                <c:pt idx="24">
                  <c:v>13666.454980260327</c:v>
                </c:pt>
                <c:pt idx="29">
                  <c:v>17402.302250037432</c:v>
                </c:pt>
                <c:pt idx="34">
                  <c:v>21005.74001026696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2-4410-911E-BC8C7B11CB5C}"/>
            </c:ext>
          </c:extLst>
        </c:ser>
        <c:ser>
          <c:idx val="3"/>
          <c:order val="2"/>
          <c:tx>
            <c:strRef>
              <c:f>Comparisons!$A$101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Comparisons!$B$101:$AK$101</c:f>
              <c:numCache>
                <c:formatCode>General</c:formatCode>
                <c:ptCount val="36"/>
                <c:pt idx="0">
                  <c:v>4923.1192442599995</c:v>
                </c:pt>
                <c:pt idx="5">
                  <c:v>6339.7729665599982</c:v>
                </c:pt>
                <c:pt idx="10">
                  <c:v>8031.3923643999997</c:v>
                </c:pt>
                <c:pt idx="15">
                  <c:v>9835.3743169999907</c:v>
                </c:pt>
                <c:pt idx="20">
                  <c:v>11820.128888799987</c:v>
                </c:pt>
                <c:pt idx="25">
                  <c:v>14343.667022999989</c:v>
                </c:pt>
                <c:pt idx="30">
                  <c:v>17292.762967099985</c:v>
                </c:pt>
                <c:pt idx="35">
                  <c:v>20697.241973599994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9-4C5A-A1F7-822065190262}"/>
            </c:ext>
          </c:extLst>
        </c:ser>
        <c:ser>
          <c:idx val="5"/>
          <c:order val="3"/>
          <c:tx>
            <c:strRef>
              <c:f>Comparisons!$A$103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Comparisons!$B$103:$AK$103</c:f>
              <c:numCache>
                <c:formatCode>General</c:formatCode>
                <c:ptCount val="36"/>
                <c:pt idx="10">
                  <c:v>6515.9168399999999</c:v>
                </c:pt>
                <c:pt idx="15">
                  <c:v>8513.0204400000002</c:v>
                </c:pt>
                <c:pt idx="20">
                  <c:v>10620.655559999999</c:v>
                </c:pt>
                <c:pt idx="25">
                  <c:v>12559.981320000001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C-4E58-AA37-32C86664D83D}"/>
            </c:ext>
          </c:extLst>
        </c:ser>
        <c:ser>
          <c:idx val="6"/>
          <c:order val="4"/>
          <c:tx>
            <c:strRef>
              <c:f>Comparisons!$A$104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Comparisons!$B$104:$AK$104</c:f>
              <c:numCache>
                <c:formatCode>General</c:formatCode>
                <c:ptCount val="36"/>
                <c:pt idx="0">
                  <c:v>5489.46045940555</c:v>
                </c:pt>
                <c:pt idx="1">
                  <c:v>5807.5411838201471</c:v>
                </c:pt>
                <c:pt idx="2">
                  <c:v>6262.0242632699919</c:v>
                </c:pt>
                <c:pt idx="3">
                  <c:v>6745.6854069667706</c:v>
                </c:pt>
                <c:pt idx="4">
                  <c:v>7214.9951403302166</c:v>
                </c:pt>
                <c:pt idx="5">
                  <c:v>7664.7407511589536</c:v>
                </c:pt>
                <c:pt idx="6">
                  <c:v>8121.1262101731827</c:v>
                </c:pt>
                <c:pt idx="7">
                  <c:v>8655.0539937217673</c:v>
                </c:pt>
                <c:pt idx="8">
                  <c:v>9234.4283163047803</c:v>
                </c:pt>
                <c:pt idx="9">
                  <c:v>9797.3032254585141</c:v>
                </c:pt>
                <c:pt idx="10">
                  <c:v>10345.824440506776</c:v>
                </c:pt>
                <c:pt idx="11">
                  <c:v>10871.463626746348</c:v>
                </c:pt>
                <c:pt idx="12">
                  <c:v>11518.593345656189</c:v>
                </c:pt>
                <c:pt idx="13">
                  <c:v>12225.971763755659</c:v>
                </c:pt>
                <c:pt idx="14">
                  <c:v>12923.930220506432</c:v>
                </c:pt>
                <c:pt idx="15">
                  <c:v>13619.033498822073</c:v>
                </c:pt>
                <c:pt idx="16">
                  <c:v>14307.783422091738</c:v>
                </c:pt>
                <c:pt idx="17">
                  <c:v>14983.607733304385</c:v>
                </c:pt>
                <c:pt idx="18">
                  <c:v>15645.200378243724</c:v>
                </c:pt>
                <c:pt idx="19">
                  <c:v>16292.560732847956</c:v>
                </c:pt>
                <c:pt idx="20">
                  <c:v>16929.491871084192</c:v>
                </c:pt>
                <c:pt idx="21">
                  <c:v>17534.001941057613</c:v>
                </c:pt>
                <c:pt idx="22">
                  <c:v>18118.770631646694</c:v>
                </c:pt>
                <c:pt idx="23">
                  <c:v>18725.448991805846</c:v>
                </c:pt>
                <c:pt idx="24">
                  <c:v>19322.012075250917</c:v>
                </c:pt>
                <c:pt idx="25">
                  <c:v>19904.227140851086</c:v>
                </c:pt>
                <c:pt idx="26">
                  <c:v>20499.431793801818</c:v>
                </c:pt>
                <c:pt idx="27">
                  <c:v>21094.251362053968</c:v>
                </c:pt>
                <c:pt idx="28">
                  <c:v>21718.93953219453</c:v>
                </c:pt>
                <c:pt idx="29">
                  <c:v>22345.245992236243</c:v>
                </c:pt>
                <c:pt idx="30">
                  <c:v>22960.675788125758</c:v>
                </c:pt>
                <c:pt idx="31">
                  <c:v>23568.127471378302</c:v>
                </c:pt>
                <c:pt idx="32">
                  <c:v>24167.465265871168</c:v>
                </c:pt>
                <c:pt idx="33">
                  <c:v>24735.529116117756</c:v>
                </c:pt>
                <c:pt idx="34">
                  <c:v>25293.038462088567</c:v>
                </c:pt>
                <c:pt idx="35">
                  <c:v>25836.216505418375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A-4E6E-9DAF-EF830DEDBA8D}"/>
            </c:ext>
          </c:extLst>
        </c:ser>
        <c:ser>
          <c:idx val="7"/>
          <c:order val="5"/>
          <c:tx>
            <c:strRef>
              <c:f>Comparisons!$A$102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Comparisons!$B$102:$AK$102</c:f>
              <c:numCache>
                <c:formatCode>General</c:formatCode>
                <c:ptCount val="36"/>
                <c:pt idx="4" formatCode="0.00E+00">
                  <c:v>5723.09918489339</c:v>
                </c:pt>
                <c:pt idx="5" formatCode="0.00E+00">
                  <c:v>4567.9524382298559</c:v>
                </c:pt>
                <c:pt idx="6" formatCode="0.00E+00">
                  <c:v>5579.5789729985045</c:v>
                </c:pt>
                <c:pt idx="7" formatCode="0.00E+00">
                  <c:v>6219.6911034905133</c:v>
                </c:pt>
                <c:pt idx="8" formatCode="0.00E+00">
                  <c:v>6747.1805731890554</c:v>
                </c:pt>
                <c:pt idx="9" formatCode="0.00E+00">
                  <c:v>7171.2670815652709</c:v>
                </c:pt>
                <c:pt idx="10" formatCode="0.00E+00">
                  <c:v>7537.6732908137383</c:v>
                </c:pt>
                <c:pt idx="11" formatCode="0.00E+00">
                  <c:v>7870.3951770780423</c:v>
                </c:pt>
                <c:pt idx="12" formatCode="0.00E+00">
                  <c:v>8182.2914213661807</c:v>
                </c:pt>
                <c:pt idx="13" formatCode="0.00E+00">
                  <c:v>8567.7845426552321</c:v>
                </c:pt>
                <c:pt idx="14" formatCode="0.00E+00">
                  <c:v>8937.3772442515074</c:v>
                </c:pt>
                <c:pt idx="15" formatCode="0.00E+00">
                  <c:v>9318.7753878089898</c:v>
                </c:pt>
                <c:pt idx="16" formatCode="0.00E+00">
                  <c:v>9697.9249857820669</c:v>
                </c:pt>
                <c:pt idx="17" formatCode="0.00E+00">
                  <c:v>10080.699059329083</c:v>
                </c:pt>
                <c:pt idx="18" formatCode="0.00E+00">
                  <c:v>10457.196721662931</c:v>
                </c:pt>
                <c:pt idx="19" formatCode="0.00E+00">
                  <c:v>10827.314123636002</c:v>
                </c:pt>
                <c:pt idx="20" formatCode="0.00E+00">
                  <c:v>11190.64167146506</c:v>
                </c:pt>
                <c:pt idx="21" formatCode="0.00E+00">
                  <c:v>11552.9567138437</c:v>
                </c:pt>
                <c:pt idx="22" formatCode="0.00E+00">
                  <c:v>11911.094051561338</c:v>
                </c:pt>
                <c:pt idx="23" formatCode="0.00E+00">
                  <c:v>12323.440675981881</c:v>
                </c:pt>
                <c:pt idx="24" formatCode="0.00E+00">
                  <c:v>12733.34959385414</c:v>
                </c:pt>
                <c:pt idx="25" formatCode="0.00E+00">
                  <c:v>13143.189700983667</c:v>
                </c:pt>
                <c:pt idx="26" formatCode="0.00E+00">
                  <c:v>13554.474285081493</c:v>
                </c:pt>
                <c:pt idx="27" formatCode="0.00E+00">
                  <c:v>13968.023630972186</c:v>
                </c:pt>
                <c:pt idx="28" formatCode="0.00E+00">
                  <c:v>14348.004518002375</c:v>
                </c:pt>
                <c:pt idx="29" formatCode="0.00E+00">
                  <c:v>14732.039436046482</c:v>
                </c:pt>
                <c:pt idx="30" formatCode="0.00E+00">
                  <c:v>15120.194220589727</c:v>
                </c:pt>
                <c:pt idx="31" formatCode="0.00E+00">
                  <c:v>15513.507753478856</c:v>
                </c:pt>
                <c:pt idx="32" formatCode="0.00E+00">
                  <c:v>15910.99975594448</c:v>
                </c:pt>
                <c:pt idx="33" formatCode="0.00E+00">
                  <c:v>16312.728548308982</c:v>
                </c:pt>
                <c:pt idx="34" formatCode="0.00E+00">
                  <c:v>16718.457817052302</c:v>
                </c:pt>
                <c:pt idx="35" formatCode="0.00E+00">
                  <c:v>17127.27064267419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3-4E83-82E4-9D790E776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Electricity</a:t>
            </a:r>
            <a:r>
              <a:rPr lang="en-US" baseline="0"/>
              <a:t>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Comparisons!$A$413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Comparisons!$B$413:$AI$413</c:f>
              <c:numCache>
                <c:formatCode>General</c:formatCode>
                <c:ptCount val="34"/>
                <c:pt idx="2">
                  <c:v>3630.5719199976311</c:v>
                </c:pt>
                <c:pt idx="7">
                  <c:v>4712.3411440028322</c:v>
                </c:pt>
                <c:pt idx="12">
                  <c:v>5874.9286150131875</c:v>
                </c:pt>
                <c:pt idx="17">
                  <c:v>7313.8746538430823</c:v>
                </c:pt>
                <c:pt idx="22">
                  <c:v>8845.1160423425245</c:v>
                </c:pt>
                <c:pt idx="27">
                  <c:v>10526.051452704765</c:v>
                </c:pt>
                <c:pt idx="32">
                  <c:v>11996.938657016219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D-4F56-999F-3347278D88BB}"/>
            </c:ext>
          </c:extLst>
        </c:ser>
        <c:ser>
          <c:idx val="2"/>
          <c:order val="1"/>
          <c:tx>
            <c:strRef>
              <c:f>Comparisons!$A$100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Comparisons!$C$100:$AK$100</c:f>
              <c:numCache>
                <c:formatCode>General</c:formatCode>
                <c:ptCount val="35"/>
                <c:pt idx="2">
                  <c:v>4938.8219533320944</c:v>
                </c:pt>
                <c:pt idx="4">
                  <c:v>5450.2075252660552</c:v>
                </c:pt>
                <c:pt idx="9">
                  <c:v>6880.8632618917036</c:v>
                </c:pt>
                <c:pt idx="14">
                  <c:v>8473.470071948057</c:v>
                </c:pt>
                <c:pt idx="19">
                  <c:v>10233.408740285256</c:v>
                </c:pt>
                <c:pt idx="24">
                  <c:v>12122.697256196427</c:v>
                </c:pt>
                <c:pt idx="29">
                  <c:v>14112.110572554335</c:v>
                </c:pt>
                <c:pt idx="34">
                  <c:v>15835.438802793518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D-4F56-999F-3347278D88BB}"/>
            </c:ext>
          </c:extLst>
        </c:ser>
        <c:ser>
          <c:idx val="3"/>
          <c:order val="2"/>
          <c:tx>
            <c:strRef>
              <c:f>Comparisons!$A$416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Comparisons!$B$416:$AK$416</c:f>
              <c:numCache>
                <c:formatCode>General</c:formatCode>
                <c:ptCount val="36"/>
                <c:pt idx="10">
                  <c:v>8836.0560000000005</c:v>
                </c:pt>
                <c:pt idx="15">
                  <c:v>11408.003999999999</c:v>
                </c:pt>
                <c:pt idx="20">
                  <c:v>14365.800000000001</c:v>
                </c:pt>
                <c:pt idx="25">
                  <c:v>17549.243999999999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B-4899-957F-16BC0AB2696A}"/>
            </c:ext>
          </c:extLst>
        </c:ser>
        <c:ser>
          <c:idx val="5"/>
          <c:order val="3"/>
          <c:tx>
            <c:strRef>
              <c:f>Comparisons!$A$412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Comparisons!$B$412:$AK$412</c:f>
              <c:numCache>
                <c:formatCode>General</c:formatCode>
                <c:ptCount val="36"/>
                <c:pt idx="4" formatCode="0.00E+00">
                  <c:v>4144.9723202840223</c:v>
                </c:pt>
                <c:pt idx="5" formatCode="0.00E+00">
                  <c:v>4112.1696711102641</c:v>
                </c:pt>
                <c:pt idx="6" formatCode="0.00E+00">
                  <c:v>4426.8332868585339</c:v>
                </c:pt>
                <c:pt idx="7" formatCode="0.00E+00">
                  <c:v>4689.6147322483084</c:v>
                </c:pt>
                <c:pt idx="8" formatCode="0.00E+00">
                  <c:v>4929.4399712564482</c:v>
                </c:pt>
                <c:pt idx="9" formatCode="0.00E+00">
                  <c:v>5153.2410954774077</c:v>
                </c:pt>
                <c:pt idx="10" formatCode="0.00E+00">
                  <c:v>5374.3121057005501</c:v>
                </c:pt>
                <c:pt idx="11" formatCode="0.00E+00">
                  <c:v>5593.4097507252727</c:v>
                </c:pt>
                <c:pt idx="12" formatCode="0.00E+00">
                  <c:v>5813.5216021491833</c:v>
                </c:pt>
                <c:pt idx="13" formatCode="0.00E+00">
                  <c:v>6079.03785593677</c:v>
                </c:pt>
                <c:pt idx="14" formatCode="0.00E+00">
                  <c:v>6352.0599261183525</c:v>
                </c:pt>
                <c:pt idx="15" formatCode="0.00E+00">
                  <c:v>6626.7495594986003</c:v>
                </c:pt>
                <c:pt idx="16" formatCode="0.00E+00">
                  <c:v>6908.4354544732514</c:v>
                </c:pt>
                <c:pt idx="17" formatCode="0.00E+00">
                  <c:v>7195.5689738435449</c:v>
                </c:pt>
                <c:pt idx="18" formatCode="0.00E+00">
                  <c:v>7501.594241998725</c:v>
                </c:pt>
                <c:pt idx="19" formatCode="0.00E+00">
                  <c:v>7812.4774617500179</c:v>
                </c:pt>
                <c:pt idx="20" formatCode="0.00E+00">
                  <c:v>8130.0884334959292</c:v>
                </c:pt>
                <c:pt idx="21" formatCode="0.00E+00">
                  <c:v>8443.6264012450993</c:v>
                </c:pt>
                <c:pt idx="22" formatCode="0.00E+00">
                  <c:v>8764.7202649882238</c:v>
                </c:pt>
                <c:pt idx="23" formatCode="0.00E+00">
                  <c:v>9116.8730567065013</c:v>
                </c:pt>
                <c:pt idx="24" formatCode="0.00E+00">
                  <c:v>9468.3103844253528</c:v>
                </c:pt>
                <c:pt idx="25" formatCode="0.00E+00">
                  <c:v>9822.9054161416752</c:v>
                </c:pt>
                <c:pt idx="26" formatCode="0.00E+00">
                  <c:v>10177.922007857662</c:v>
                </c:pt>
                <c:pt idx="27" formatCode="0.00E+00">
                  <c:v>10530.048951575962</c:v>
                </c:pt>
                <c:pt idx="28" formatCode="0.00E+00">
                  <c:v>10856.510919314791</c:v>
                </c:pt>
                <c:pt idx="29" formatCode="0.00E+00">
                  <c:v>11179.219167056624</c:v>
                </c:pt>
                <c:pt idx="30" formatCode="0.00E+00">
                  <c:v>11504.014010796789</c:v>
                </c:pt>
                <c:pt idx="31" formatCode="0.00E+00">
                  <c:v>11823.515054541189</c:v>
                </c:pt>
                <c:pt idx="32" formatCode="0.00E+00">
                  <c:v>12142.259054286193</c:v>
                </c:pt>
                <c:pt idx="33" formatCode="0.00E+00">
                  <c:v>12459.237614032611</c:v>
                </c:pt>
                <c:pt idx="34" formatCode="0.00E+00">
                  <c:v>12777.726733777819</c:v>
                </c:pt>
                <c:pt idx="35" formatCode="0.00E+00">
                  <c:v>13092.542845525966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0-4737-A751-85E7FCBF4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Comparisons!$B$445:$E$445</c:f>
              <c:numCache>
                <c:formatCode>0</c:formatCode>
                <c:ptCount val="4"/>
                <c:pt idx="0">
                  <c:v>205.614</c:v>
                </c:pt>
                <c:pt idx="1">
                  <c:v>217.25203507345395</c:v>
                </c:pt>
                <c:pt idx="2" formatCode="#,##0">
                  <c:v>272.83482030647048</c:v>
                </c:pt>
                <c:pt idx="3" formatCode="#,##0">
                  <c:v>206.88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D-4DF6-ADBC-AE7EB1665B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Comparisons!$B$446:$E$446</c:f>
              <c:numCache>
                <c:formatCode>0</c:formatCode>
                <c:ptCount val="4"/>
                <c:pt idx="0">
                  <c:v>25.15</c:v>
                </c:pt>
                <c:pt idx="1">
                  <c:v>31.89164683366689</c:v>
                </c:pt>
                <c:pt idx="2" formatCode="#,##0">
                  <c:v>25.837699572499929</c:v>
                </c:pt>
                <c:pt idx="3" formatCode="#,##0">
                  <c:v>25.312999999999999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D-4DF6-ADBC-AE7EB1665B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Comparisons!$B$447:$E$447</c:f>
              <c:numCache>
                <c:formatCode>0</c:formatCode>
                <c:ptCount val="4"/>
                <c:pt idx="0">
                  <c:v>7.28</c:v>
                </c:pt>
                <c:pt idx="1">
                  <c:v>10.870000000000001</c:v>
                </c:pt>
                <c:pt idx="2" formatCode="#,##0">
                  <c:v>6.2200000000000006</c:v>
                </c:pt>
                <c:pt idx="3" formatCode="#,##0">
                  <c:v>8.2669999999999995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D-4DF6-ADBC-AE7EB1665B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Comparisons!$B$448:$E$448</c:f>
              <c:numCache>
                <c:formatCode>0</c:formatCode>
                <c:ptCount val="4"/>
                <c:pt idx="0">
                  <c:v>51.055999999999997</c:v>
                </c:pt>
                <c:pt idx="1">
                  <c:v>62.245000000000005</c:v>
                </c:pt>
                <c:pt idx="2" formatCode="#,##0">
                  <c:v>40.055487737617042</c:v>
                </c:pt>
                <c:pt idx="3" formatCode="#,##0">
                  <c:v>52.95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9D-4DF6-ADBC-AE7EB1665B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Comparisons!$B$449:$E$449</c:f>
              <c:numCache>
                <c:formatCode>0</c:formatCode>
                <c:ptCount val="4"/>
                <c:pt idx="0">
                  <c:v>37.707999999999998</c:v>
                </c:pt>
                <c:pt idx="1">
                  <c:v>43.853000000000002</c:v>
                </c:pt>
                <c:pt idx="2" formatCode="#,##0">
                  <c:v>55.801472565711208</c:v>
                </c:pt>
                <c:pt idx="3" formatCode="#,##0">
                  <c:v>45.197000000000003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9D-4DF6-ADBC-AE7EB1665B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Comparisons!$B$450:$E$450</c:f>
              <c:numCache>
                <c:formatCode>0</c:formatCode>
                <c:ptCount val="4"/>
                <c:pt idx="0">
                  <c:v>35.306100000000001</c:v>
                </c:pt>
                <c:pt idx="1">
                  <c:v>17.758646191641088</c:v>
                </c:pt>
                <c:pt idx="2" formatCode="#,##0">
                  <c:v>25.69907383583497</c:v>
                </c:pt>
                <c:pt idx="3" formatCode="#,##0">
                  <c:v>60.532000000000004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9D-4DF6-ADBC-AE7EB1665B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Comparisons!$B$451:$E$451</c:f>
              <c:numCache>
                <c:formatCode>0</c:formatCode>
                <c:ptCount val="4"/>
                <c:pt idx="0">
                  <c:v>9.9619999999999997</c:v>
                </c:pt>
                <c:pt idx="1">
                  <c:v>5.8572064945381808</c:v>
                </c:pt>
                <c:pt idx="2" formatCode="#,##0">
                  <c:v>1.157</c:v>
                </c:pt>
                <c:pt idx="3" formatCode="#,##0">
                  <c:v>9.2810000000000006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9D-4DF6-ADBC-AE7EB1665B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Comparisons!$B$452:$E$452</c:f>
              <c:numCache>
                <c:formatCode>0</c:formatCode>
                <c:ptCount val="4"/>
                <c:pt idx="0">
                  <c:v>3.306</c:v>
                </c:pt>
                <c:pt idx="1">
                  <c:v>0</c:v>
                </c:pt>
                <c:pt idx="2" formatCode="#,##0">
                  <c:v>0</c:v>
                </c:pt>
                <c:pt idx="3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D-4DF6-ADBC-AE7EB1665B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Comparisons!$B$453:$E$453</c:f>
              <c:numCache>
                <c:formatCode>0</c:formatCode>
                <c:ptCount val="4"/>
                <c:pt idx="0">
                  <c:v>21.603000000000002</c:v>
                </c:pt>
                <c:pt idx="1">
                  <c:v>20.480888994522537</c:v>
                </c:pt>
                <c:pt idx="2" formatCode="#,##0">
                  <c:v>4.6038603892022767</c:v>
                </c:pt>
                <c:pt idx="3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D-4DF6-ADBC-AE7EB1665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Comparisons!$V$445:$Y$445</c:f>
              <c:numCache>
                <c:formatCode>0</c:formatCode>
                <c:ptCount val="4"/>
                <c:pt idx="0">
                  <c:v>204.84</c:v>
                </c:pt>
                <c:pt idx="1">
                  <c:v>332.66778284928171</c:v>
                </c:pt>
                <c:pt idx="2" formatCode="#,##0">
                  <c:v>301.80728366180699</c:v>
                </c:pt>
                <c:pt idx="3" formatCode="General">
                  <c:v>622.60900000000004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B-4E4F-B946-86F9CEEBBF8F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Comparisons!$V$446:$Y$446</c:f>
              <c:numCache>
                <c:formatCode>0</c:formatCode>
                <c:ptCount val="4"/>
                <c:pt idx="0">
                  <c:v>95.55</c:v>
                </c:pt>
                <c:pt idx="1">
                  <c:v>50.217483339176439</c:v>
                </c:pt>
                <c:pt idx="2" formatCode="#,##0">
                  <c:v>21.3746388537275</c:v>
                </c:pt>
                <c:pt idx="3" formatCode="General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B-4E4F-B946-86F9CEEBBF8F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Comparisons!$V$447:$Y$447</c:f>
              <c:numCache>
                <c:formatCode>0</c:formatCode>
                <c:ptCount val="4"/>
                <c:pt idx="0">
                  <c:v>16.78</c:v>
                </c:pt>
                <c:pt idx="1">
                  <c:v>26.11</c:v>
                </c:pt>
                <c:pt idx="2" formatCode="#,##0">
                  <c:v>26.02</c:v>
                </c:pt>
                <c:pt idx="3" formatCode="General">
                  <c:v>48.042000000000002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B-4E4F-B946-86F9CEEBBF8F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Comparisons!$V$448:$Y$448</c:f>
              <c:numCache>
                <c:formatCode>0</c:formatCode>
                <c:ptCount val="4"/>
                <c:pt idx="0">
                  <c:v>90.754999999999995</c:v>
                </c:pt>
                <c:pt idx="1">
                  <c:v>90.1</c:v>
                </c:pt>
                <c:pt idx="2" formatCode="#,##0">
                  <c:v>109.70889486346</c:v>
                </c:pt>
                <c:pt idx="3" formatCode="General">
                  <c:v>108.218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B-4E4F-B946-86F9CEEBBF8F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Comparisons!$V$449:$Y$449</c:f>
              <c:numCache>
                <c:formatCode>0</c:formatCode>
                <c:ptCount val="4"/>
                <c:pt idx="0">
                  <c:v>502.84300000000002</c:v>
                </c:pt>
                <c:pt idx="1">
                  <c:v>221.50000000000003</c:v>
                </c:pt>
                <c:pt idx="2" formatCode="#,##0">
                  <c:v>313.19756201500098</c:v>
                </c:pt>
                <c:pt idx="3" formatCode="General">
                  <c:v>269.75200000000001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B-4E4F-B946-86F9CEEBBF8F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Comparisons!$V$450:$Y$450</c:f>
              <c:numCache>
                <c:formatCode>0</c:formatCode>
                <c:ptCount val="4"/>
                <c:pt idx="0">
                  <c:v>395.26900000000001</c:v>
                </c:pt>
                <c:pt idx="1">
                  <c:v>243.40527565636793</c:v>
                </c:pt>
                <c:pt idx="2" formatCode="#,##0">
                  <c:v>1373.4454517033701</c:v>
                </c:pt>
                <c:pt idx="3" formatCode="General">
                  <c:v>422.00700000000001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8B-4E4F-B946-86F9CEEBBF8F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Comparisons!$V$451:$Y$451</c:f>
              <c:numCache>
                <c:formatCode>0</c:formatCode>
                <c:ptCount val="4"/>
                <c:pt idx="0">
                  <c:v>11.51</c:v>
                </c:pt>
                <c:pt idx="1">
                  <c:v>11.162554034207169</c:v>
                </c:pt>
                <c:pt idx="2" formatCode="#,##0">
                  <c:v>9.9292103741484699</c:v>
                </c:pt>
                <c:pt idx="3" formatCode="General">
                  <c:v>28.533999999999999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8B-4E4F-B946-86F9CEEBBF8F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Comparisons!$V$452:$Y$452</c:f>
              <c:numCache>
                <c:formatCode>0</c:formatCode>
                <c:ptCount val="4"/>
                <c:pt idx="0">
                  <c:v>17.606000000000002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8B-4E4F-B946-86F9CEEBBF8F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Comparisons!$V$453:$Y$453</c:f>
              <c:numCache>
                <c:formatCode>0</c:formatCode>
                <c:ptCount val="4"/>
                <c:pt idx="0">
                  <c:v>0.71099999999999997</c:v>
                </c:pt>
                <c:pt idx="1">
                  <c:v>0</c:v>
                </c:pt>
                <c:pt idx="2" formatCode="#,##0">
                  <c:v>1.175011568781964</c:v>
                </c:pt>
                <c:pt idx="3" formatCode="General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8B-4E4F-B946-86F9CEEBB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Comparisons!$B$491:$E$491</c:f>
              <c:numCache>
                <c:formatCode>0</c:formatCode>
                <c:ptCount val="4"/>
                <c:pt idx="0">
                  <c:v>950.05095200000005</c:v>
                </c:pt>
                <c:pt idx="1">
                  <c:v>1250.2222667583885</c:v>
                </c:pt>
                <c:pt idx="2" formatCode="#,##0">
                  <c:v>1202.4783892963781</c:v>
                </c:pt>
                <c:pt idx="3" formatCode="#,##0">
                  <c:v>1134.96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A-4647-B583-1D834F4B2CFF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Comparisons!$B$492:$E$492</c:f>
              <c:numCache>
                <c:formatCode>0</c:formatCode>
                <c:ptCount val="4"/>
                <c:pt idx="0">
                  <c:v>1.107829</c:v>
                </c:pt>
                <c:pt idx="1">
                  <c:v>118.81392486116766</c:v>
                </c:pt>
                <c:pt idx="2" formatCode="#,##0">
                  <c:v>68.379450156414094</c:v>
                </c:pt>
                <c:pt idx="3" formatCode="#,##0">
                  <c:v>70.945999999999998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A-4647-B583-1D834F4B2CFF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Comparisons!$B$493:$E$493</c:f>
              <c:numCache>
                <c:formatCode>0</c:formatCode>
                <c:ptCount val="4"/>
                <c:pt idx="0">
                  <c:v>41.2498</c:v>
                </c:pt>
                <c:pt idx="1">
                  <c:v>76.229135999999997</c:v>
                </c:pt>
                <c:pt idx="2" formatCode="#,##0">
                  <c:v>36.059628960166648</c:v>
                </c:pt>
                <c:pt idx="3" formatCode="#,##0">
                  <c:v>39.704000000000001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A-4647-B583-1D834F4B2CFF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Comparisons!$B$494:$E$494</c:f>
              <c:numCache>
                <c:formatCode>0</c:formatCode>
                <c:ptCount val="4"/>
                <c:pt idx="0">
                  <c:v>178.006</c:v>
                </c:pt>
                <c:pt idx="1">
                  <c:v>219.21855012000003</c:v>
                </c:pt>
                <c:pt idx="2" formatCode="#,##0">
                  <c:v>122.99379254682469</c:v>
                </c:pt>
                <c:pt idx="3" formatCode="#,##0">
                  <c:v>175.31399999999999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A-4647-B583-1D834F4B2CFF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Comparisons!$B$495:$E$495</c:f>
              <c:numCache>
                <c:formatCode>0</c:formatCode>
                <c:ptCount val="4"/>
                <c:pt idx="0">
                  <c:v>74.305400000000006</c:v>
                </c:pt>
                <c:pt idx="1">
                  <c:v>89.332377479999991</c:v>
                </c:pt>
                <c:pt idx="2" formatCode="#,##0">
                  <c:v>143.490976727858</c:v>
                </c:pt>
                <c:pt idx="3" formatCode="#,##0">
                  <c:v>66.222999999999999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BA-4647-B583-1D834F4B2CFF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Comparisons!$B$496:$E$496</c:f>
              <c:numCache>
                <c:formatCode>0</c:formatCode>
                <c:ptCount val="4"/>
                <c:pt idx="0">
                  <c:v>61.519500000000001</c:v>
                </c:pt>
                <c:pt idx="1">
                  <c:v>32.450029403211772</c:v>
                </c:pt>
                <c:pt idx="2" formatCode="#,##0">
                  <c:v>45.544517811958052</c:v>
                </c:pt>
                <c:pt idx="3" formatCode="#,##0">
                  <c:v>48.468000000000004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BA-4647-B583-1D834F4B2CFF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Comparisons!$B$497:$E$497</c:f>
              <c:numCache>
                <c:formatCode>0</c:formatCode>
                <c:ptCount val="4"/>
                <c:pt idx="0">
                  <c:v>26.180099999999999</c:v>
                </c:pt>
                <c:pt idx="1">
                  <c:v>41.075417704897362</c:v>
                </c:pt>
                <c:pt idx="2" formatCode="#,##0">
                  <c:v>0</c:v>
                </c:pt>
                <c:pt idx="3" formatCode="#,##0">
                  <c:v>42.204999999999998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BA-4647-B583-1D834F4B2CFF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Comparisons!$B$498:$E$498</c:f>
              <c:numCache>
                <c:formatCode>0</c:formatCode>
                <c:ptCount val="4"/>
                <c:pt idx="0">
                  <c:v>6.5740499999999997</c:v>
                </c:pt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BA-4647-B583-1D834F4B2CFF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Comparisons!$B$499:$E$499</c:f>
              <c:numCache>
                <c:formatCode>0</c:formatCode>
                <c:ptCount val="4"/>
                <c:pt idx="0">
                  <c:v>18.974499999999999</c:v>
                </c:pt>
                <c:pt idx="1">
                  <c:v>0</c:v>
                </c:pt>
                <c:pt idx="2" formatCode="#,##0">
                  <c:v>11.96134277148048</c:v>
                </c:pt>
                <c:pt idx="3" formatCode="#,##0">
                  <c:v>4.8280000000000003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BA-4647-B583-1D834F4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Comparisons!$G$491:$K$491</c:f>
              <c:numCache>
                <c:formatCode>0</c:formatCode>
                <c:ptCount val="5"/>
                <c:pt idx="0">
                  <c:v>1126.399349</c:v>
                </c:pt>
                <c:pt idx="1">
                  <c:v>1756.4760626012994</c:v>
                </c:pt>
                <c:pt idx="2" formatCode="#,##0">
                  <c:v>1346.07126378054</c:v>
                </c:pt>
                <c:pt idx="3" formatCode="#,##0">
                  <c:v>1974.02</c:v>
                </c:pt>
                <c:pt idx="4" formatCode="#,##0">
                  <c:v>1343.49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0-41C4-87A9-91279A58A6A3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Comparisons!$G$492:$K$492</c:f>
              <c:numCache>
                <c:formatCode>0</c:formatCode>
                <c:ptCount val="5"/>
                <c:pt idx="0">
                  <c:v>0.46373300000000001</c:v>
                </c:pt>
                <c:pt idx="1">
                  <c:v>152.91752829138164</c:v>
                </c:pt>
                <c:pt idx="2" formatCode="#,##0">
                  <c:v>47.167340349205801</c:v>
                </c:pt>
                <c:pt idx="3" formatCode="#,##0">
                  <c:v>234.16</c:v>
                </c:pt>
                <c:pt idx="4" formatCode="#,##0">
                  <c:v>107.571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0-41C4-87A9-91279A58A6A3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Comparisons!$G$493:$K$493</c:f>
              <c:numCache>
                <c:formatCode>0</c:formatCode>
                <c:ptCount val="5"/>
                <c:pt idx="0">
                  <c:v>102.946</c:v>
                </c:pt>
                <c:pt idx="1">
                  <c:v>107.71660800000002</c:v>
                </c:pt>
                <c:pt idx="2" formatCode="#,##0">
                  <c:v>69.336521284727198</c:v>
                </c:pt>
                <c:pt idx="3" formatCode="#,##0">
                  <c:v>105.75</c:v>
                </c:pt>
                <c:pt idx="4" formatCode="#,##0">
                  <c:v>109.077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0-41C4-87A9-91279A58A6A3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Comparisons!$G$494:$K$494</c:f>
              <c:numCache>
                <c:formatCode>0</c:formatCode>
                <c:ptCount val="5"/>
                <c:pt idx="0">
                  <c:v>230.92699999999999</c:v>
                </c:pt>
                <c:pt idx="1">
                  <c:v>272.48295762000004</c:v>
                </c:pt>
                <c:pt idx="2" formatCode="#,##0">
                  <c:v>275.66385271372297</c:v>
                </c:pt>
                <c:pt idx="3" formatCode="#,##0">
                  <c:v>217.52</c:v>
                </c:pt>
                <c:pt idx="4" formatCode="#,##0">
                  <c:v>225.773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0-41C4-87A9-91279A58A6A3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Comparisons!$G$495:$K$495</c:f>
              <c:numCache>
                <c:formatCode>0</c:formatCode>
                <c:ptCount val="5"/>
                <c:pt idx="0">
                  <c:v>182.799216</c:v>
                </c:pt>
                <c:pt idx="1">
                  <c:v>215.25596748000007</c:v>
                </c:pt>
                <c:pt idx="2" formatCode="#,##0">
                  <c:v>224.89734286548199</c:v>
                </c:pt>
                <c:pt idx="3" formatCode="#,##0">
                  <c:v>224.61</c:v>
                </c:pt>
                <c:pt idx="4" formatCode="#,##0">
                  <c:v>195.27199999999999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40-41C4-87A9-91279A58A6A3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Comparisons!$G$496:$K$496</c:f>
              <c:numCache>
                <c:formatCode>0</c:formatCode>
                <c:ptCount val="5"/>
                <c:pt idx="0">
                  <c:v>280.31</c:v>
                </c:pt>
                <c:pt idx="1">
                  <c:v>123.21726309060821</c:v>
                </c:pt>
                <c:pt idx="2" formatCode="#,##0">
                  <c:v>440.63998262968198</c:v>
                </c:pt>
                <c:pt idx="3" formatCode="#,##0">
                  <c:v>299.77999999999997</c:v>
                </c:pt>
                <c:pt idx="4" formatCode="#,##0">
                  <c:v>391.63400000000001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0-41C4-87A9-91279A58A6A3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Comparisons!$G$497:$K$497</c:f>
              <c:numCache>
                <c:formatCode>0</c:formatCode>
                <c:ptCount val="5"/>
                <c:pt idx="0">
                  <c:v>30.2483</c:v>
                </c:pt>
                <c:pt idx="1">
                  <c:v>53.027789019463484</c:v>
                </c:pt>
                <c:pt idx="2" formatCode="#,##0">
                  <c:v>10.5533296564547</c:v>
                </c:pt>
                <c:pt idx="3" formatCode="#,##0">
                  <c:v>86.01</c:v>
                </c:pt>
                <c:pt idx="4" formatCode="#,##0">
                  <c:v>77.480999999999995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0-41C4-87A9-91279A58A6A3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Comparisons!$G$498:$K$498</c:f>
              <c:numCache>
                <c:formatCode>0</c:formatCode>
                <c:ptCount val="5"/>
                <c:pt idx="0">
                  <c:v>11.803900000000001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0.32</c:v>
                </c:pt>
                <c:pt idx="4" formatCode="General">
                  <c:v>0.33200000000000002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40-41C4-87A9-91279A58A6A3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Comparisons!$G$499:$K$499</c:f>
              <c:numCache>
                <c:formatCode>0</c:formatCode>
                <c:ptCount val="5"/>
                <c:pt idx="0">
                  <c:v>19.796700000000001</c:v>
                </c:pt>
                <c:pt idx="1">
                  <c:v>0</c:v>
                </c:pt>
                <c:pt idx="2" formatCode="#,##0">
                  <c:v>4.5709386594563499</c:v>
                </c:pt>
                <c:pt idx="3" formatCode="#,##0">
                  <c:v>25.12</c:v>
                </c:pt>
                <c:pt idx="4" formatCode="#,##0">
                  <c:v>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40-41C4-87A9-91279A58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Comparisons!$M$491:$Q$491</c:f>
              <c:numCache>
                <c:formatCode>0</c:formatCode>
                <c:ptCount val="5"/>
                <c:pt idx="0">
                  <c:v>1162.76315</c:v>
                </c:pt>
                <c:pt idx="1">
                  <c:v>1921.8400870629639</c:v>
                </c:pt>
                <c:pt idx="2" formatCode="#,##0">
                  <c:v>1715.0700115757199</c:v>
                </c:pt>
                <c:pt idx="3" formatCode="#,##0">
                  <c:v>2822.47</c:v>
                </c:pt>
                <c:pt idx="4" formatCode="#,##0">
                  <c:v>1334.08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0-43AB-A3FF-EFA7D46D8CDB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Comparisons!$M$492:$Q$492</c:f>
              <c:numCache>
                <c:formatCode>0</c:formatCode>
                <c:ptCount val="5"/>
                <c:pt idx="0">
                  <c:v>53.049430600000001</c:v>
                </c:pt>
                <c:pt idx="1">
                  <c:v>179.78508490794931</c:v>
                </c:pt>
                <c:pt idx="2" formatCode="#,##0">
                  <c:v>47.167340349205602</c:v>
                </c:pt>
                <c:pt idx="3" formatCode="#,##0">
                  <c:v>384.01</c:v>
                </c:pt>
                <c:pt idx="4" formatCode="#,##0">
                  <c:v>156.72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0-43AB-A3FF-EFA7D46D8CDB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Comparisons!$M$493:$Q$493</c:f>
              <c:numCache>
                <c:formatCode>0</c:formatCode>
                <c:ptCount val="5"/>
                <c:pt idx="0">
                  <c:v>108.44799999999999</c:v>
                </c:pt>
                <c:pt idx="1">
                  <c:v>161.04895199999999</c:v>
                </c:pt>
                <c:pt idx="2" formatCode="#,##0">
                  <c:v>106.439676487257</c:v>
                </c:pt>
                <c:pt idx="3" formatCode="#,##0">
                  <c:v>215.21</c:v>
                </c:pt>
                <c:pt idx="4" formatCode="#,##0">
                  <c:v>221.97499999999999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0-43AB-A3FF-EFA7D46D8CDB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Comparisons!$M$494:$Q$494</c:f>
              <c:numCache>
                <c:formatCode>0</c:formatCode>
                <c:ptCount val="5"/>
                <c:pt idx="0">
                  <c:v>275.21699999999998</c:v>
                </c:pt>
                <c:pt idx="1">
                  <c:v>302.80165884000002</c:v>
                </c:pt>
                <c:pt idx="2" formatCode="#,##0">
                  <c:v>306.26058302572301</c:v>
                </c:pt>
                <c:pt idx="3" formatCode="#,##0">
                  <c:v>260.70999999999998</c:v>
                </c:pt>
                <c:pt idx="4" formatCode="#,##0">
                  <c:v>307.077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0-43AB-A3FF-EFA7D46D8CDB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Comparisons!$M$495:$Q$495</c:f>
              <c:numCache>
                <c:formatCode>0</c:formatCode>
                <c:ptCount val="5"/>
                <c:pt idx="0">
                  <c:v>552.65018899999995</c:v>
                </c:pt>
                <c:pt idx="1">
                  <c:v>386.39205122940007</c:v>
                </c:pt>
                <c:pt idx="2" formatCode="#,##0">
                  <c:v>578.32148734964301</c:v>
                </c:pt>
                <c:pt idx="3" formatCode="#,##0">
                  <c:v>401.97</c:v>
                </c:pt>
                <c:pt idx="4" formatCode="#,##0">
                  <c:v>519.60299999999995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E0-43AB-A3FF-EFA7D46D8CDB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Comparisons!$M$496:$Q$496</c:f>
              <c:numCache>
                <c:formatCode>0</c:formatCode>
                <c:ptCount val="5"/>
                <c:pt idx="0">
                  <c:v>673.24099999999999</c:v>
                </c:pt>
                <c:pt idx="1">
                  <c:v>321.00235438073855</c:v>
                </c:pt>
                <c:pt idx="2" formatCode="#,##0">
                  <c:v>1189.3670396667201</c:v>
                </c:pt>
                <c:pt idx="3" formatCode="#,##0">
                  <c:v>670.53</c:v>
                </c:pt>
                <c:pt idx="4" formatCode="#,##0">
                  <c:v>1220.8900000000001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E0-43AB-A3FF-EFA7D46D8CDB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Comparisons!$M$497:$Q$497</c:f>
              <c:numCache>
                <c:formatCode>0</c:formatCode>
                <c:ptCount val="5"/>
                <c:pt idx="0">
                  <c:v>30.2483</c:v>
                </c:pt>
                <c:pt idx="1">
                  <c:v>66.779796407538527</c:v>
                </c:pt>
                <c:pt idx="2" formatCode="#,##0">
                  <c:v>4.5766314006814994</c:v>
                </c:pt>
                <c:pt idx="3" formatCode="#,##0">
                  <c:v>97.27</c:v>
                </c:pt>
                <c:pt idx="4" formatCode="#,##0">
                  <c:v>106.149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E0-43AB-A3FF-EFA7D46D8CDB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Comparisons!$M$498:$Q$498</c:f>
              <c:numCache>
                <c:formatCode>0</c:formatCode>
                <c:ptCount val="5"/>
                <c:pt idx="0">
                  <c:v>23.039000000000001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1</c:v>
                </c:pt>
                <c:pt idx="4" formatCode="General">
                  <c:v>1.238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E0-43AB-A3FF-EFA7D46D8CDB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Comparisons!$M$499:$Q$499</c:f>
              <c:numCache>
                <c:formatCode>0</c:formatCode>
                <c:ptCount val="5"/>
                <c:pt idx="0">
                  <c:v>5.6679300000000001</c:v>
                </c:pt>
                <c:pt idx="1">
                  <c:v>0</c:v>
                </c:pt>
                <c:pt idx="2" formatCode="#,##0">
                  <c:v>7.8187413738100599E-3</c:v>
                </c:pt>
                <c:pt idx="3" formatCode="#,##0">
                  <c:v>17.53</c:v>
                </c:pt>
                <c:pt idx="4" formatCode="#,##0">
                  <c:v>5.5140000000000002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E0-43AB-A3FF-EFA7D46D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Comparisons!$S$491:$U$491</c:f>
              <c:numCache>
                <c:formatCode>0</c:formatCode>
                <c:ptCount val="3"/>
                <c:pt idx="0">
                  <c:v>1161.4611299999999</c:v>
                </c:pt>
                <c:pt idx="1">
                  <c:v>1963.3593569487348</c:v>
                </c:pt>
                <c:pt idx="2" formatCode="#,##0">
                  <c:v>1678.0868191852401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4-4B22-86C1-4929215F2EC0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Comparisons!$S$492:$U$492</c:f>
              <c:numCache>
                <c:formatCode>0</c:formatCode>
                <c:ptCount val="3"/>
                <c:pt idx="0">
                  <c:v>73.318340800000001</c:v>
                </c:pt>
                <c:pt idx="1">
                  <c:v>198.0929065280493</c:v>
                </c:pt>
                <c:pt idx="2" formatCode="#,##0">
                  <c:v>47.167340349205602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4-4B22-86C1-4929215F2EC0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Comparisons!$S$493:$U$493</c:f>
              <c:numCache>
                <c:formatCode>0</c:formatCode>
                <c:ptCount val="3"/>
                <c:pt idx="0">
                  <c:v>108.44799999999999</c:v>
                </c:pt>
                <c:pt idx="1">
                  <c:v>183.10420800000003</c:v>
                </c:pt>
                <c:pt idx="2" formatCode="#,##0">
                  <c:v>150.84751537028399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4-4B22-86C1-4929215F2EC0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Comparisons!$S$494:$U$494</c:f>
              <c:numCache>
                <c:formatCode>0</c:formatCode>
                <c:ptCount val="3"/>
                <c:pt idx="0">
                  <c:v>319.67700000000002</c:v>
                </c:pt>
                <c:pt idx="1">
                  <c:v>320.90511438000004</c:v>
                </c:pt>
                <c:pt idx="2" formatCode="#,##0">
                  <c:v>336.85731333772299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4-4B22-86C1-4929215F2EC0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Comparisons!$S$495:$U$495</c:f>
              <c:numCache>
                <c:formatCode>0</c:formatCode>
                <c:ptCount val="3"/>
                <c:pt idx="0">
                  <c:v>1309.1970180000001</c:v>
                </c:pt>
                <c:pt idx="1">
                  <c:v>559.53377824680013</c:v>
                </c:pt>
                <c:pt idx="2" formatCode="#,##0">
                  <c:v>811.27217170414701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4-4B22-86C1-4929215F2EC0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Comparisons!$S$496:$U$496</c:f>
              <c:numCache>
                <c:formatCode>0</c:formatCode>
                <c:ptCount val="3"/>
                <c:pt idx="0">
                  <c:v>815.98699999999997</c:v>
                </c:pt>
                <c:pt idx="1">
                  <c:v>529.80172031670702</c:v>
                </c:pt>
                <c:pt idx="2" formatCode="#,##0">
                  <c:v>3240.1609324350402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4-4B22-86C1-4929215F2EC0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Comparisons!$S$497:$U$497</c:f>
              <c:numCache>
                <c:formatCode>0</c:formatCode>
                <c:ptCount val="3"/>
                <c:pt idx="0">
                  <c:v>30.2483</c:v>
                </c:pt>
                <c:pt idx="1">
                  <c:v>78.280758931088045</c:v>
                </c:pt>
                <c:pt idx="2" formatCode="#,##0">
                  <c:v>9.37454464414132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4-4B22-86C1-4929215F2EC0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Comparisons!$S$498:$U$498</c:f>
              <c:numCache>
                <c:formatCode>0</c:formatCode>
                <c:ptCount val="3"/>
                <c:pt idx="0">
                  <c:v>35.009900000000002</c:v>
                </c:pt>
                <c:pt idx="1">
                  <c:v>0</c:v>
                </c:pt>
                <c:pt idx="2" formatCode="General">
                  <c:v>5.34600706143591E-3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4-4B22-86C1-4929215F2EC0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Comparisons!$S$499:$U$499</c:f>
              <c:numCache>
                <c:formatCode>0</c:formatCode>
                <c:ptCount val="3"/>
                <c:pt idx="0">
                  <c:v>0.66037999999999997</c:v>
                </c:pt>
                <c:pt idx="1">
                  <c:v>0</c:v>
                </c:pt>
                <c:pt idx="2" formatCode="#,##0">
                  <c:v>6.8664517710973092E-3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84-4B22-86C1-4929215F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Comparisons!$B$541:$AK$541</c:f>
              <c:numCache>
                <c:formatCode>General</c:formatCode>
                <c:ptCount val="36"/>
                <c:pt idx="0">
                  <c:v>6188.8112588999993</c:v>
                </c:pt>
                <c:pt idx="5">
                  <c:v>8069.143623599999</c:v>
                </c:pt>
                <c:pt idx="10">
                  <c:v>10197.228350999989</c:v>
                </c:pt>
                <c:pt idx="15">
                  <c:v>12578.406055099998</c:v>
                </c:pt>
                <c:pt idx="20">
                  <c:v>15115.352641799998</c:v>
                </c:pt>
                <c:pt idx="25">
                  <c:v>18087.935339499989</c:v>
                </c:pt>
                <c:pt idx="30">
                  <c:v>21568.613505399993</c:v>
                </c:pt>
                <c:pt idx="35">
                  <c:v>25688.6173328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F9-42C0-A068-7A701AAD6529}"/>
            </c:ext>
          </c:extLst>
        </c:ser>
        <c:ser>
          <c:idx val="2"/>
          <c:order val="1"/>
          <c:tx>
            <c:strRef>
              <c:f>Comparisons!$A$553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Comparisons!$B$553:$AK$553</c:f>
              <c:numCache>
                <c:formatCode>General</c:formatCode>
                <c:ptCount val="36"/>
                <c:pt idx="2">
                  <c:v>9396.144139619284</c:v>
                </c:pt>
                <c:pt idx="7">
                  <c:v>12033.253125025125</c:v>
                </c:pt>
                <c:pt idx="12">
                  <c:v>14911.437352458386</c:v>
                </c:pt>
                <c:pt idx="17">
                  <c:v>18049.797400747848</c:v>
                </c:pt>
                <c:pt idx="22">
                  <c:v>20990.040058507238</c:v>
                </c:pt>
                <c:pt idx="27">
                  <c:v>24015.173872393898</c:v>
                </c:pt>
                <c:pt idx="32">
                  <c:v>26780.180072149764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F-4288-9702-42055930F4E8}"/>
            </c:ext>
          </c:extLst>
        </c:ser>
        <c:ser>
          <c:idx val="4"/>
          <c:order val="2"/>
          <c:tx>
            <c:strRef>
              <c:f>Comparisons!$A$540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Comparisons!$B$540:$AK$540</c:f>
              <c:numCache>
                <c:formatCode>General</c:formatCode>
                <c:ptCount val="36"/>
                <c:pt idx="4" formatCode="0.00E+00">
                  <c:v>10313.6205541248</c:v>
                </c:pt>
                <c:pt idx="5" formatCode="0.00E+00">
                  <c:v>10798.845494976002</c:v>
                </c:pt>
                <c:pt idx="6" formatCode="0.00E+00">
                  <c:v>11284.055951731201</c:v>
                </c:pt>
                <c:pt idx="7" formatCode="0.00E+00">
                  <c:v>11769.277512960001</c:v>
                </c:pt>
                <c:pt idx="8" formatCode="0.00E+00">
                  <c:v>12284.025547622401</c:v>
                </c:pt>
                <c:pt idx="9" formatCode="0.00E+00">
                  <c:v>12798.795791232</c:v>
                </c:pt>
                <c:pt idx="10" formatCode="0.00E+00">
                  <c:v>13313.570219136001</c:v>
                </c:pt>
                <c:pt idx="11" formatCode="0.00E+00">
                  <c:v>13828.326944255999</c:v>
                </c:pt>
                <c:pt idx="12" formatCode="0.00E+00">
                  <c:v>14343.08527872</c:v>
                </c:pt>
                <c:pt idx="13" formatCode="0.00E+00">
                  <c:v>14888.889468288002</c:v>
                </c:pt>
                <c:pt idx="14" formatCode="0.00E+00">
                  <c:v>15434.725844736</c:v>
                </c:pt>
                <c:pt idx="15" formatCode="0.00E+00">
                  <c:v>15980.513940864001</c:v>
                </c:pt>
                <c:pt idx="16" formatCode="0.00E+00">
                  <c:v>16526.318130431999</c:v>
                </c:pt>
                <c:pt idx="17" formatCode="0.00E+00">
                  <c:v>17072.138413440003</c:v>
                </c:pt>
                <c:pt idx="18" formatCode="0.00E+00">
                  <c:v>17561.485206144</c:v>
                </c:pt>
                <c:pt idx="19" formatCode="0.00E+00">
                  <c:v>18050.831998848</c:v>
                </c:pt>
                <c:pt idx="20" formatCode="0.00E+00">
                  <c:v>18540.162698112003</c:v>
                </c:pt>
                <c:pt idx="21" formatCode="0.00E+00">
                  <c:v>19029.525584256</c:v>
                </c:pt>
                <c:pt idx="22" formatCode="0.00E+00">
                  <c:v>19518.856283520003</c:v>
                </c:pt>
                <c:pt idx="23" formatCode="0.00E+00">
                  <c:v>20005.599157632001</c:v>
                </c:pt>
                <c:pt idx="24" formatCode="0.00E+00">
                  <c:v>20492.327547648001</c:v>
                </c:pt>
                <c:pt idx="25" formatCode="0.00E+00">
                  <c:v>20979.054328320002</c:v>
                </c:pt>
                <c:pt idx="26" formatCode="0.00E+00">
                  <c:v>21465.797202432001</c:v>
                </c:pt>
                <c:pt idx="27" formatCode="0.00E+00">
                  <c:v>21952.507889664004</c:v>
                </c:pt>
                <c:pt idx="28" formatCode="0.00E+00">
                  <c:v>22374.067503744001</c:v>
                </c:pt>
                <c:pt idx="29" formatCode="0.00E+00">
                  <c:v>22795.594930944</c:v>
                </c:pt>
                <c:pt idx="30" formatCode="0.00E+00">
                  <c:v>23217.138451584</c:v>
                </c:pt>
                <c:pt idx="31" formatCode="0.00E+00">
                  <c:v>23638.665878784002</c:v>
                </c:pt>
                <c:pt idx="32" formatCode="0.00E+00">
                  <c:v>24060.209399424002</c:v>
                </c:pt>
                <c:pt idx="33" formatCode="0.00E+00">
                  <c:v>24481.736826624001</c:v>
                </c:pt>
                <c:pt idx="34" formatCode="0.00E+00">
                  <c:v>24903.280347264001</c:v>
                </c:pt>
                <c:pt idx="35" formatCode="0.00E+00">
                  <c:v>25324.823867904001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4-45AA-B924-3E2663E9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Comparisons!$B$593:$AK$593</c:f>
              <c:numCache>
                <c:formatCode>General</c:formatCode>
                <c:ptCount val="36"/>
                <c:pt idx="0" formatCode="0.0">
                  <c:v>1973.278900399999</c:v>
                </c:pt>
                <c:pt idx="5" formatCode="0.0">
                  <c:v>2607.1231932999999</c:v>
                </c:pt>
                <c:pt idx="10" formatCode="0.0">
                  <c:v>3489.7552024000001</c:v>
                </c:pt>
                <c:pt idx="15" formatCode="0.0">
                  <c:v>4624.9608853999989</c:v>
                </c:pt>
                <c:pt idx="20" formatCode="0.0">
                  <c:v>5979.6791409999896</c:v>
                </c:pt>
                <c:pt idx="25" formatCode="0.0">
                  <c:v>7536.6042181000003</c:v>
                </c:pt>
                <c:pt idx="30" formatCode="0.0">
                  <c:v>9300.0996754999996</c:v>
                </c:pt>
                <c:pt idx="35" formatCode="0.0">
                  <c:v>11291.097609799999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6-4F21-93A5-DA893F9AD0F0}"/>
            </c:ext>
          </c:extLst>
        </c:ser>
        <c:ser>
          <c:idx val="2"/>
          <c:order val="1"/>
          <c:tx>
            <c:strRef>
              <c:f>Comparisons!$A$596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Comparisons!$B$596:$AK$596</c:f>
              <c:numCache>
                <c:formatCode>General</c:formatCode>
                <c:ptCount val="36"/>
                <c:pt idx="2">
                  <c:v>2142.22705308683</c:v>
                </c:pt>
                <c:pt idx="7">
                  <c:v>3010.5553133866183</c:v>
                </c:pt>
                <c:pt idx="12">
                  <c:v>4142.7889688811147</c:v>
                </c:pt>
                <c:pt idx="17">
                  <c:v>5603.7093490216939</c:v>
                </c:pt>
                <c:pt idx="22">
                  <c:v>7067.1106027274463</c:v>
                </c:pt>
                <c:pt idx="27">
                  <c:v>8737.9063230285774</c:v>
                </c:pt>
                <c:pt idx="32">
                  <c:v>10235.256344299405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E-43F5-86A7-618354D0C9F6}"/>
            </c:ext>
          </c:extLst>
        </c:ser>
        <c:ser>
          <c:idx val="4"/>
          <c:order val="2"/>
          <c:tx>
            <c:strRef>
              <c:f>Comparisons!$A$589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Comparisons!$B$589:$AK$589</c:f>
              <c:numCache>
                <c:formatCode>General</c:formatCode>
                <c:ptCount val="36"/>
                <c:pt idx="4" formatCode="0.00E+00">
                  <c:v>2935.0493244357122</c:v>
                </c:pt>
                <c:pt idx="5" formatCode="0.00E+00">
                  <c:v>3136.4761809807364</c:v>
                </c:pt>
                <c:pt idx="6" formatCode="0.00E+00">
                  <c:v>3337.9044859353603</c:v>
                </c:pt>
                <c:pt idx="7" formatCode="0.00E+00">
                  <c:v>3539.3302143302399</c:v>
                </c:pt>
                <c:pt idx="8" formatCode="0.00E+00">
                  <c:v>3795.6834585584638</c:v>
                </c:pt>
                <c:pt idx="9" formatCode="0.00E+00">
                  <c:v>4052.0511868826884</c:v>
                </c:pt>
                <c:pt idx="10" formatCode="0.00E+00">
                  <c:v>4308.4044311109128</c:v>
                </c:pt>
                <c:pt idx="11" formatCode="0.00E+00">
                  <c:v>4564.772159435136</c:v>
                </c:pt>
                <c:pt idx="12" formatCode="0.00E+00">
                  <c:v>4821.12540366336</c:v>
                </c:pt>
                <c:pt idx="13" formatCode="0.00E+00">
                  <c:v>5143.6865402334724</c:v>
                </c:pt>
                <c:pt idx="14" formatCode="0.00E+00">
                  <c:v>5466.2734246982409</c:v>
                </c:pt>
                <c:pt idx="15" formatCode="0.00E+00">
                  <c:v>5788.8281238923528</c:v>
                </c:pt>
                <c:pt idx="16" formatCode="0.00E+00">
                  <c:v>6111.4150099664639</c:v>
                </c:pt>
                <c:pt idx="17" formatCode="0.00E+00">
                  <c:v>6433.9697075512322</c:v>
                </c:pt>
                <c:pt idx="18" formatCode="0.00E+00">
                  <c:v>6752.7698619110406</c:v>
                </c:pt>
                <c:pt idx="19" formatCode="0.00E+00">
                  <c:v>7071.5523102681609</c:v>
                </c:pt>
                <c:pt idx="20" formatCode="0.00E+00">
                  <c:v>7390.3524614092803</c:v>
                </c:pt>
                <c:pt idx="21" formatCode="0.00E+00">
                  <c:v>7709.1526125504006</c:v>
                </c:pt>
                <c:pt idx="22" formatCode="0.00E+00">
                  <c:v>8027.95276369152</c:v>
                </c:pt>
                <c:pt idx="23" formatCode="0.00E+00">
                  <c:v>8381.1986217907215</c:v>
                </c:pt>
                <c:pt idx="24" formatCode="0.00E+00">
                  <c:v>8734.4444798899203</c:v>
                </c:pt>
                <c:pt idx="25" formatCode="0.00E+00">
                  <c:v>9087.7241342131201</c:v>
                </c:pt>
                <c:pt idx="26" formatCode="0.00E+00">
                  <c:v>9440.9683990617614</c:v>
                </c:pt>
                <c:pt idx="27" formatCode="0.00E+00">
                  <c:v>9794.2319599449602</c:v>
                </c:pt>
                <c:pt idx="28" formatCode="0.00E+00">
                  <c:v>10109.27245819392</c:v>
                </c:pt>
                <c:pt idx="29" formatCode="0.00E+00">
                  <c:v>10424.296863002881</c:v>
                </c:pt>
                <c:pt idx="30" formatCode="0.00E+00">
                  <c:v>10739.305174371841</c:v>
                </c:pt>
                <c:pt idx="31" formatCode="0.00E+00">
                  <c:v>11054.361766060802</c:v>
                </c:pt>
                <c:pt idx="32" formatCode="0.00E+00">
                  <c:v>11369.38617086976</c:v>
                </c:pt>
                <c:pt idx="33" formatCode="0.00E+00">
                  <c:v>11684.410575678721</c:v>
                </c:pt>
                <c:pt idx="34" formatCode="0.00E+00">
                  <c:v>11999.451073927681</c:v>
                </c:pt>
                <c:pt idx="35" formatCode="0.00E+00">
                  <c:v>12314.460994640642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A-4BAB-835B-63CA6F96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Equivalent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39163951809985"/>
          <c:y val="0.13835329972552468"/>
          <c:w val="0.88275711789555389"/>
          <c:h val="0.45627527147845814"/>
        </c:manualLayout>
      </c:layout>
      <c:lineChart>
        <c:grouping val="standard"/>
        <c:varyColors val="0"/>
        <c:ser>
          <c:idx val="2"/>
          <c:order val="0"/>
          <c:tx>
            <c:strRef>
              <c:f>Comparisons!$A$632</c:f>
              <c:strCache>
                <c:ptCount val="1"/>
                <c:pt idx="0">
                  <c:v>NITI Aayog, 2015 Determined Effort Pthway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Comparisons!$B$632:$AK$632</c:f>
              <c:numCache>
                <c:formatCode>General</c:formatCode>
                <c:ptCount val="36"/>
                <c:pt idx="35" formatCode="0">
                  <c:v>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3C-4627-A3D9-92F6B65C6B45}"/>
            </c:ext>
          </c:extLst>
        </c:ser>
        <c:ser>
          <c:idx val="3"/>
          <c:order val="1"/>
          <c:tx>
            <c:strRef>
              <c:f>Comparisons!$A$633</c:f>
              <c:strCache>
                <c:ptCount val="1"/>
                <c:pt idx="0">
                  <c:v>IEA ETP Reference Scenario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Comparisons!$B$633:$AK$633</c:f>
              <c:numCache>
                <c:formatCode>General</c:formatCode>
                <c:ptCount val="36"/>
                <c:pt idx="10" formatCode="0">
                  <c:v>3515.9090198818285</c:v>
                </c:pt>
                <c:pt idx="15" formatCode="0">
                  <c:v>4393.8064912932286</c:v>
                </c:pt>
                <c:pt idx="20" formatCode="0">
                  <c:v>5151.4256769260282</c:v>
                </c:pt>
                <c:pt idx="25" formatCode="0">
                  <c:v>5755.6893956014756</c:v>
                </c:pt>
                <c:pt idx="30" formatCode="0">
                  <c:v>6154.7679668779583</c:v>
                </c:pt>
                <c:pt idx="35" formatCode="0">
                  <c:v>6549.3799111462577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3C-4627-A3D9-92F6B65C6B45}"/>
            </c:ext>
          </c:extLst>
        </c:ser>
        <c:ser>
          <c:idx val="4"/>
          <c:order val="2"/>
          <c:tx>
            <c:strRef>
              <c:f>Comparisons!$A$634</c:f>
              <c:strCache>
                <c:ptCount val="1"/>
                <c:pt idx="0">
                  <c:v>Visawanathan et al 2017 - 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Comparisons!$B$634:$AK$634</c:f>
              <c:numCache>
                <c:formatCode>General</c:formatCode>
                <c:ptCount val="36"/>
                <c:pt idx="15" formatCode="0">
                  <c:v>3766.5</c:v>
                </c:pt>
                <c:pt idx="35" formatCode="0">
                  <c:v>5431.8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3C-4627-A3D9-92F6B65C6B45}"/>
            </c:ext>
          </c:extLst>
        </c:ser>
        <c:ser>
          <c:idx val="5"/>
          <c:order val="3"/>
          <c:tx>
            <c:strRef>
              <c:f>Comparisons!$A$635</c:f>
              <c:strCache>
                <c:ptCount val="1"/>
                <c:pt idx="0">
                  <c:v>TERI (2013) REN Scenario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Comparisons!$B$635:$AK$635</c:f>
              <c:numCache>
                <c:formatCode>General</c:formatCode>
                <c:ptCount val="36"/>
                <c:pt idx="5" formatCode="0">
                  <c:v>3200</c:v>
                </c:pt>
                <c:pt idx="15" formatCode="0">
                  <c:v>5800</c:v>
                </c:pt>
                <c:pt idx="25" formatCode="0">
                  <c:v>8500</c:v>
                </c:pt>
                <c:pt idx="35" formatCode="0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3C-4627-A3D9-92F6B65C6B45}"/>
            </c:ext>
          </c:extLst>
        </c:ser>
        <c:ser>
          <c:idx val="6"/>
          <c:order val="4"/>
          <c:tx>
            <c:strRef>
              <c:f>Comparisons!$A$636</c:f>
              <c:strCache>
                <c:ptCount val="1"/>
                <c:pt idx="0">
                  <c:v>Dhar et al (2018) NDC scenario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Comparisons!$B$636:$AK$636</c:f>
              <c:numCache>
                <c:formatCode>General</c:formatCode>
                <c:ptCount val="36"/>
                <c:pt idx="5" formatCode="0">
                  <c:v>2600</c:v>
                </c:pt>
                <c:pt idx="15" formatCode="0">
                  <c:v>4050</c:v>
                </c:pt>
                <c:pt idx="25" formatCode="0">
                  <c:v>5200</c:v>
                </c:pt>
                <c:pt idx="35" formatCode="0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3C-4627-A3D9-92F6B65C6B45}"/>
            </c:ext>
          </c:extLst>
        </c:ser>
        <c:ser>
          <c:idx val="8"/>
          <c:order val="5"/>
          <c:tx>
            <c:strRef>
              <c:f>Comparisons!$A$631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Comparisons!$B$631:$AK$631</c:f>
              <c:numCache>
                <c:formatCode>General</c:formatCode>
                <c:ptCount val="36"/>
                <c:pt idx="4" formatCode="_(* #,##0.00_);_(* \(#,##0.00\);_(* &quot;-&quot;??_);_(@_)">
                  <c:v>2907.39</c:v>
                </c:pt>
                <c:pt idx="5" formatCode="_(* #,##0.00_);_(* \(#,##0.00\);_(* &quot;-&quot;??_);_(@_)">
                  <c:v>2676.49</c:v>
                </c:pt>
                <c:pt idx="6" formatCode="_(* #,##0.00_);_(* \(#,##0.00\);_(* &quot;-&quot;??_);_(@_)">
                  <c:v>2890.81</c:v>
                </c:pt>
                <c:pt idx="7" formatCode="_(* #,##0.00_);_(* \(#,##0.00\);_(* &quot;-&quot;??_);_(@_)">
                  <c:v>3030.68</c:v>
                </c:pt>
                <c:pt idx="8" formatCode="_(* #,##0.00_);_(* \(#,##0.00\);_(* &quot;-&quot;??_);_(@_)">
                  <c:v>3184.67</c:v>
                </c:pt>
                <c:pt idx="9" formatCode="_(* #,##0.00_);_(* \(#,##0.00\);_(* &quot;-&quot;??_);_(@_)">
                  <c:v>3292.44</c:v>
                </c:pt>
                <c:pt idx="10" formatCode="_(* #,##0.00_);_(* \(#,##0.00\);_(* &quot;-&quot;??_);_(@_)">
                  <c:v>3378.36</c:v>
                </c:pt>
                <c:pt idx="11" formatCode="_(* #,##0.00_);_(* \(#,##0.00\);_(* &quot;-&quot;??_);_(@_)">
                  <c:v>3452.27</c:v>
                </c:pt>
                <c:pt idx="12" formatCode="_(* #,##0.00_);_(* \(#,##0.00\);_(* &quot;-&quot;??_);_(@_)">
                  <c:v>3515.92</c:v>
                </c:pt>
                <c:pt idx="13" formatCode="_(* #,##0.00_);_(* \(#,##0.00\);_(* &quot;-&quot;??_);_(@_)">
                  <c:v>3611.14</c:v>
                </c:pt>
                <c:pt idx="14" formatCode="_(* #,##0.00_);_(* \(#,##0.00\);_(* &quot;-&quot;??_);_(@_)">
                  <c:v>3714.14</c:v>
                </c:pt>
                <c:pt idx="15" formatCode="_(* #,##0.00_);_(* \(#,##0.00\);_(* &quot;-&quot;??_);_(@_)">
                  <c:v>3813.82</c:v>
                </c:pt>
                <c:pt idx="16" formatCode="_(* #,##0.00_);_(* \(#,##0.00\);_(* &quot;-&quot;??_);_(@_)">
                  <c:v>3920.24</c:v>
                </c:pt>
                <c:pt idx="17" formatCode="_(* #,##0.00_);_(* \(#,##0.00\);_(* &quot;-&quot;??_);_(@_)">
                  <c:v>4021.46</c:v>
                </c:pt>
                <c:pt idx="18" formatCode="_(* #,##0.00_);_(* \(#,##0.00\);_(* &quot;-&quot;??_);_(@_)">
                  <c:v>4134.67</c:v>
                </c:pt>
                <c:pt idx="19" formatCode="_(* #,##0.00_);_(* \(#,##0.00\);_(* &quot;-&quot;??_);_(@_)">
                  <c:v>4239.21</c:v>
                </c:pt>
                <c:pt idx="20" formatCode="_(* #,##0.00_);_(* \(#,##0.00\);_(* &quot;-&quot;??_);_(@_)">
                  <c:v>4336.6000000000004</c:v>
                </c:pt>
                <c:pt idx="21" formatCode="_(* #,##0.00_);_(* \(#,##0.00\);_(* &quot;-&quot;??_);_(@_)">
                  <c:v>4431.03</c:v>
                </c:pt>
                <c:pt idx="22" formatCode="_(* #,##0.00_);_(* \(#,##0.00\);_(* &quot;-&quot;??_);_(@_)">
                  <c:v>4525</c:v>
                </c:pt>
                <c:pt idx="23" formatCode="_(* #,##0.00_);_(* \(#,##0.00\);_(* &quot;-&quot;??_);_(@_)">
                  <c:v>4631.09</c:v>
                </c:pt>
                <c:pt idx="24" formatCode="_(* #,##0.00_);_(* \(#,##0.00\);_(* &quot;-&quot;??_);_(@_)">
                  <c:v>4730.8999999999996</c:v>
                </c:pt>
                <c:pt idx="25" formatCode="_(* #,##0.00_);_(* \(#,##0.00\);_(* &quot;-&quot;??_);_(@_)">
                  <c:v>4828.8900000000003</c:v>
                </c:pt>
                <c:pt idx="26" formatCode="_(* #,##0.00_);_(* \(#,##0.00\);_(* &quot;-&quot;??_);_(@_)">
                  <c:v>4926.12</c:v>
                </c:pt>
                <c:pt idx="27" formatCode="_(* #,##0.00_);_(* \(#,##0.00\);_(* &quot;-&quot;??_);_(@_)">
                  <c:v>5029.29</c:v>
                </c:pt>
                <c:pt idx="28" formatCode="_(* #,##0.00_);_(* \(#,##0.00\);_(* &quot;-&quot;??_);_(@_)">
                  <c:v>5115.34</c:v>
                </c:pt>
                <c:pt idx="29" formatCode="_(* #,##0.00_);_(* \(#,##0.00\);_(* &quot;-&quot;??_);_(@_)">
                  <c:v>5199.62</c:v>
                </c:pt>
                <c:pt idx="30" formatCode="_(* #,##0.00_);_(* \(#,##0.00\);_(* &quot;-&quot;??_);_(@_)">
                  <c:v>5283.69</c:v>
                </c:pt>
                <c:pt idx="31" formatCode="_(* #,##0.00_);_(* \(#,##0.00\);_(* &quot;-&quot;??_);_(@_)">
                  <c:v>5370.45</c:v>
                </c:pt>
                <c:pt idx="32" formatCode="_(* #,##0.00_);_(* \(#,##0.00\);_(* &quot;-&quot;??_);_(@_)">
                  <c:v>5463.29</c:v>
                </c:pt>
                <c:pt idx="33" formatCode="_(* #,##0.00_);_(* \(#,##0.00\);_(* &quot;-&quot;??_);_(@_)">
                  <c:v>5551.56</c:v>
                </c:pt>
                <c:pt idx="34" formatCode="_(* #,##0.00_);_(* \(#,##0.00\);_(* &quot;-&quot;??_);_(@_)">
                  <c:v>5639.63</c:v>
                </c:pt>
                <c:pt idx="35" formatCode="_(* #,##0.00_);_(* \(#,##0.00\);_(* &quot;-&quot;??_);_(@_)">
                  <c:v>5728.94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4-4FAF-AB8A-873B3BF1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3940206993875056E-3"/>
          <c:y val="0.70851378791370967"/>
          <c:w val="0.99560597930061245"/>
          <c:h val="0.2843555248368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43284593241769"/>
          <c:y val="0.14547062237154185"/>
          <c:w val="0.83529141428448006"/>
          <c:h val="0.61999333308167104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Comparisons!$A$660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Comparisons!$C$660:$AK$660</c:f>
              <c:numCache>
                <c:formatCode>General</c:formatCode>
                <c:ptCount val="35"/>
                <c:pt idx="2">
                  <c:v>2472.2076999999999</c:v>
                </c:pt>
                <c:pt idx="4">
                  <c:v>2593.6792999999998</c:v>
                </c:pt>
                <c:pt idx="9">
                  <c:v>3035.6448999999998</c:v>
                </c:pt>
                <c:pt idx="14">
                  <c:v>3644.6990000000001</c:v>
                </c:pt>
                <c:pt idx="19">
                  <c:v>4328.6117999999997</c:v>
                </c:pt>
                <c:pt idx="24">
                  <c:v>4830.1062000000002</c:v>
                </c:pt>
                <c:pt idx="29">
                  <c:v>5548.5789000000004</c:v>
                </c:pt>
                <c:pt idx="34">
                  <c:v>6456.9205000000002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6-4FD6-BFF2-CFD2E7B9AE0B}"/>
            </c:ext>
          </c:extLst>
        </c:ser>
        <c:ser>
          <c:idx val="2"/>
          <c:order val="1"/>
          <c:tx>
            <c:strRef>
              <c:f>Comparisons!$A$661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Comparisons!$B$661:$AK$661</c:f>
              <c:numCache>
                <c:formatCode>General</c:formatCode>
                <c:ptCount val="36"/>
                <c:pt idx="2">
                  <c:v>1970.5117792086082</c:v>
                </c:pt>
                <c:pt idx="7">
                  <c:v>2550.6366698777915</c:v>
                </c:pt>
                <c:pt idx="12">
                  <c:v>3065.585943426177</c:v>
                </c:pt>
                <c:pt idx="17">
                  <c:v>3492.078629410782</c:v>
                </c:pt>
                <c:pt idx="22">
                  <c:v>3879.0633869982594</c:v>
                </c:pt>
                <c:pt idx="27">
                  <c:v>4196.6051535638017</c:v>
                </c:pt>
                <c:pt idx="32">
                  <c:v>4433.353787525074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1-425B-A9B0-1433D81484EF}"/>
            </c:ext>
          </c:extLst>
        </c:ser>
        <c:ser>
          <c:idx val="3"/>
          <c:order val="2"/>
          <c:tx>
            <c:strRef>
              <c:f>Comparisons!$A$662</c:f>
              <c:strCache>
                <c:ptCount val="1"/>
                <c:pt idx="0">
                  <c:v>IEA 2019 Current Policies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Comparisons!$B$662:$AK$662</c:f>
              <c:numCache>
                <c:formatCode>General</c:formatCode>
                <c:ptCount val="36"/>
                <c:pt idx="10">
                  <c:v>3140.42</c:v>
                </c:pt>
                <c:pt idx="15">
                  <c:v>3875.01</c:v>
                </c:pt>
                <c:pt idx="20">
                  <c:v>4690.55</c:v>
                </c:pt>
                <c:pt idx="25">
                  <c:v>5475.9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9-4829-A632-E8624A5CAF87}"/>
            </c:ext>
          </c:extLst>
        </c:ser>
        <c:ser>
          <c:idx val="5"/>
          <c:order val="3"/>
          <c:tx>
            <c:strRef>
              <c:f>Comparisons!$A$659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Comparisons!$B$659:$AK$659</c:f>
              <c:numCache>
                <c:formatCode>General</c:formatCode>
                <c:ptCount val="36"/>
                <c:pt idx="4" formatCode="0.00E+00">
                  <c:v>2100.1799999999998</c:v>
                </c:pt>
                <c:pt idx="5" formatCode="0.00E+00">
                  <c:v>1905.85</c:v>
                </c:pt>
                <c:pt idx="6" formatCode="0.00E+00">
                  <c:v>2082.69</c:v>
                </c:pt>
                <c:pt idx="7" formatCode="0.00E+00">
                  <c:v>2195.41</c:v>
                </c:pt>
                <c:pt idx="8" formatCode="0.00E+00">
                  <c:v>2327.94</c:v>
                </c:pt>
                <c:pt idx="9" formatCode="0.00E+00">
                  <c:v>2415.67</c:v>
                </c:pt>
                <c:pt idx="10" formatCode="0.00E+00">
                  <c:v>2484.35</c:v>
                </c:pt>
                <c:pt idx="11" formatCode="0.00E+00">
                  <c:v>2535.17</c:v>
                </c:pt>
                <c:pt idx="12" formatCode="0.00E+00">
                  <c:v>2575.33</c:v>
                </c:pt>
                <c:pt idx="13" formatCode="0.00E+00">
                  <c:v>2648.84</c:v>
                </c:pt>
                <c:pt idx="14" formatCode="0.00E+00">
                  <c:v>2729.69</c:v>
                </c:pt>
                <c:pt idx="15" formatCode="0.00E+00">
                  <c:v>2809.95</c:v>
                </c:pt>
                <c:pt idx="16" formatCode="0.00E+00">
                  <c:v>2890.84</c:v>
                </c:pt>
                <c:pt idx="17" formatCode="0.00E+00">
                  <c:v>2966.73</c:v>
                </c:pt>
                <c:pt idx="18" formatCode="0.00E+00">
                  <c:v>3054.24</c:v>
                </c:pt>
                <c:pt idx="19" formatCode="0.00E+00">
                  <c:v>3132.93</c:v>
                </c:pt>
                <c:pt idx="20" formatCode="0.00E+00">
                  <c:v>3204.97</c:v>
                </c:pt>
                <c:pt idx="21" formatCode="0.00E+00">
                  <c:v>3276.51</c:v>
                </c:pt>
                <c:pt idx="22" formatCode="0.00E+00">
                  <c:v>3347.36</c:v>
                </c:pt>
                <c:pt idx="23" formatCode="0.00E+00">
                  <c:v>3426.63</c:v>
                </c:pt>
                <c:pt idx="24" formatCode="0.00E+00">
                  <c:v>3499.28</c:v>
                </c:pt>
                <c:pt idx="25" formatCode="0.00E+00">
                  <c:v>3571.53</c:v>
                </c:pt>
                <c:pt idx="26" formatCode="0.00E+00">
                  <c:v>3644.09</c:v>
                </c:pt>
                <c:pt idx="27" formatCode="0.00E+00">
                  <c:v>3722.53</c:v>
                </c:pt>
                <c:pt idx="28" formatCode="0.00E+00">
                  <c:v>3782.68</c:v>
                </c:pt>
                <c:pt idx="29" formatCode="0.00E+00">
                  <c:v>3841.26</c:v>
                </c:pt>
                <c:pt idx="30" formatCode="0.00E+00">
                  <c:v>3900.24</c:v>
                </c:pt>
                <c:pt idx="31" formatCode="0.00E+00">
                  <c:v>3959.45</c:v>
                </c:pt>
                <c:pt idx="32" formatCode="0.00E+00">
                  <c:v>4024.78</c:v>
                </c:pt>
                <c:pt idx="33" formatCode="0.00E+00">
                  <c:v>4085.01</c:v>
                </c:pt>
                <c:pt idx="34" formatCode="0.00E+00">
                  <c:v>4145.24</c:v>
                </c:pt>
                <c:pt idx="35" formatCode="0.00E+00">
                  <c:v>4206.46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6-49B6-B846-4DFCDC9EAB9B}"/>
            </c:ext>
          </c:extLst>
        </c:ser>
        <c:ser>
          <c:idx val="6"/>
          <c:order val="4"/>
          <c:tx>
            <c:strRef>
              <c:f>Comparisons!$A$663</c:f>
              <c:strCache>
                <c:ptCount val="1"/>
                <c:pt idx="0">
                  <c:v>IEA 2020 Stated Policies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Comparisons!$B$663:$AK$663</c:f>
              <c:numCache>
                <c:formatCode>General</c:formatCode>
                <c:ptCount val="36"/>
                <c:pt idx="3">
                  <c:v>2306.54</c:v>
                </c:pt>
                <c:pt idx="4">
                  <c:v>2318.672</c:v>
                </c:pt>
                <c:pt idx="10">
                  <c:v>2576.4549999999999</c:v>
                </c:pt>
                <c:pt idx="15">
                  <c:v>2948.1759999999999</c:v>
                </c:pt>
                <c:pt idx="25">
                  <c:v>3359.2049999999999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8-46E5-9B50-847875BB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Comparisons!$A$11</c:f>
              <c:strCache>
                <c:ptCount val="1"/>
                <c:pt idx="0">
                  <c:v>IESS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Comparisons!$B$11:$AI$11</c:f>
              <c:numCache>
                <c:formatCode>General</c:formatCode>
                <c:ptCount val="34"/>
                <c:pt idx="2">
                  <c:v>4255.5556633129145</c:v>
                </c:pt>
                <c:pt idx="7">
                  <c:v>4097.8534572803719</c:v>
                </c:pt>
                <c:pt idx="12">
                  <c:v>4049.3523074129935</c:v>
                </c:pt>
                <c:pt idx="17">
                  <c:v>4491.39821802604</c:v>
                </c:pt>
                <c:pt idx="22">
                  <c:v>5037.1475477087079</c:v>
                </c:pt>
                <c:pt idx="27">
                  <c:v>5822.0704768329861</c:v>
                </c:pt>
                <c:pt idx="32">
                  <c:v>6528.6196770619699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B-4E02-819C-DFDF2C52606E}"/>
            </c:ext>
          </c:extLst>
        </c:ser>
        <c:ser>
          <c:idx val="2"/>
          <c:order val="1"/>
          <c:tx>
            <c:strRef>
              <c:f>Comparisons!$A$13</c:f>
              <c:strCache>
                <c:ptCount val="1"/>
                <c:pt idx="0">
                  <c:v>EIA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val>
            <c:numRef>
              <c:f>Comparisons!$C$13:$AK$13</c:f>
              <c:numCache>
                <c:formatCode>General</c:formatCode>
                <c:ptCount val="35"/>
                <c:pt idx="2" formatCode="0">
                  <c:v>2880.0914674341398</c:v>
                </c:pt>
                <c:pt idx="4" formatCode="0">
                  <c:v>3109.1440931136585</c:v>
                </c:pt>
                <c:pt idx="9" formatCode="0">
                  <c:v>3973.9733757921567</c:v>
                </c:pt>
                <c:pt idx="14" formatCode="0">
                  <c:v>5374.6655261934911</c:v>
                </c:pt>
                <c:pt idx="19" formatCode="0">
                  <c:v>6891.8358427625781</c:v>
                </c:pt>
                <c:pt idx="24" formatCode="0">
                  <c:v>8272.3764263722114</c:v>
                </c:pt>
                <c:pt idx="29" formatCode="0">
                  <c:v>10367.928361538776</c:v>
                </c:pt>
                <c:pt idx="34" formatCode="0">
                  <c:v>12143.059834158725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B-4E02-819C-DFDF2C52606E}"/>
            </c:ext>
          </c:extLst>
        </c:ser>
        <c:ser>
          <c:idx val="4"/>
          <c:order val="2"/>
          <c:tx>
            <c:strRef>
              <c:f>Comparisons!$A$15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Comparisons!$B$15:$AK$15</c:f>
              <c:numCache>
                <c:formatCode>General</c:formatCode>
                <c:ptCount val="36"/>
                <c:pt idx="0">
                  <c:v>6075.9804899996916</c:v>
                </c:pt>
                <c:pt idx="1">
                  <c:v>6144.1263196381487</c:v>
                </c:pt>
                <c:pt idx="2">
                  <c:v>6212.9089172744407</c:v>
                </c:pt>
                <c:pt idx="3">
                  <c:v>6279.6372252120473</c:v>
                </c:pt>
                <c:pt idx="4">
                  <c:v>6346.2333820946342</c:v>
                </c:pt>
                <c:pt idx="5">
                  <c:v>6412.4978757687913</c:v>
                </c:pt>
                <c:pt idx="6">
                  <c:v>6478.4165657322828</c:v>
                </c:pt>
                <c:pt idx="7">
                  <c:v>6544.114156486432</c:v>
                </c:pt>
                <c:pt idx="8">
                  <c:v>6609.4369261060174</c:v>
                </c:pt>
                <c:pt idx="9">
                  <c:v>6674.4162740496995</c:v>
                </c:pt>
                <c:pt idx="10">
                  <c:v>6738.944036731531</c:v>
                </c:pt>
                <c:pt idx="11">
                  <c:v>6803.0507351172182</c:v>
                </c:pt>
                <c:pt idx="12">
                  <c:v>6866.6270409576737</c:v>
                </c:pt>
                <c:pt idx="13">
                  <c:v>6929.7022972120776</c:v>
                </c:pt>
                <c:pt idx="14">
                  <c:v>6992.0724967414881</c:v>
                </c:pt>
                <c:pt idx="15">
                  <c:v>7053.8117943426741</c:v>
                </c:pt>
                <c:pt idx="16">
                  <c:v>7114.7604881578318</c:v>
                </c:pt>
                <c:pt idx="17">
                  <c:v>7175.037654131429</c:v>
                </c:pt>
                <c:pt idx="18">
                  <c:v>7234.4812268887299</c:v>
                </c:pt>
                <c:pt idx="19">
                  <c:v>7293.1147440947843</c:v>
                </c:pt>
                <c:pt idx="20">
                  <c:v>7350.8199065534218</c:v>
                </c:pt>
                <c:pt idx="21">
                  <c:v>7407.6176445308583</c:v>
                </c:pt>
                <c:pt idx="22">
                  <c:v>7463.5750436487788</c:v>
                </c:pt>
                <c:pt idx="23">
                  <c:v>7518.7113069048755</c:v>
                </c:pt>
                <c:pt idx="24">
                  <c:v>7573.2342123772169</c:v>
                </c:pt>
                <c:pt idx="25">
                  <c:v>7627.2574299399193</c:v>
                </c:pt>
                <c:pt idx="26">
                  <c:v>7680.7518954181951</c:v>
                </c:pt>
                <c:pt idx="27">
                  <c:v>7733.8305744516683</c:v>
                </c:pt>
                <c:pt idx="28">
                  <c:v>7786.4630287472</c:v>
                </c:pt>
                <c:pt idx="29">
                  <c:v>7838.8097654811509</c:v>
                </c:pt>
                <c:pt idx="30">
                  <c:v>7890.9359796681474</c:v>
                </c:pt>
                <c:pt idx="31">
                  <c:v>7942.8101440383489</c:v>
                </c:pt>
                <c:pt idx="32">
                  <c:v>7994.4965890503818</c:v>
                </c:pt>
                <c:pt idx="33">
                  <c:v>8046.0110244586667</c:v>
                </c:pt>
                <c:pt idx="34">
                  <c:v>8097.4175293680946</c:v>
                </c:pt>
                <c:pt idx="35">
                  <c:v>8148.7313022550516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C-4EB1-9302-7934DA56432D}"/>
            </c:ext>
          </c:extLst>
        </c:ser>
        <c:ser>
          <c:idx val="5"/>
          <c:order val="3"/>
          <c:tx>
            <c:strRef>
              <c:f>Comparisons!$A$9</c:f>
              <c:strCache>
                <c:ptCount val="1"/>
                <c:pt idx="0">
                  <c:v>EPS 3.0 - Residential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Comparisons!$B$9:$AK$9</c:f>
              <c:numCache>
                <c:formatCode>General</c:formatCode>
                <c:ptCount val="36"/>
                <c:pt idx="4" formatCode="0.00E+00">
                  <c:v>5947.7412689063895</c:v>
                </c:pt>
                <c:pt idx="5" formatCode="0.00E+00">
                  <c:v>5798.2295149933561</c:v>
                </c:pt>
                <c:pt idx="6" formatCode="0.00E+00">
                  <c:v>5649.6675223591656</c:v>
                </c:pt>
                <c:pt idx="7" formatCode="0.00E+00">
                  <c:v>5502.2766417217699</c:v>
                </c:pt>
                <c:pt idx="8" formatCode="0.00E+00">
                  <c:v>5403.2290533009154</c:v>
                </c:pt>
                <c:pt idx="9" formatCode="0.00E+00">
                  <c:v>5304.1804098242073</c:v>
                </c:pt>
                <c:pt idx="10" formatCode="0.00E+00">
                  <c:v>5206.5043940122123</c:v>
                </c:pt>
                <c:pt idx="11" formatCode="0.00E+00">
                  <c:v>5108.7228726149197</c:v>
                </c:pt>
                <c:pt idx="12" formatCode="0.00E+00">
                  <c:v>5009.8862953646585</c:v>
                </c:pt>
                <c:pt idx="13" formatCode="0.00E+00">
                  <c:v>5029.6390510439396</c:v>
                </c:pt>
                <c:pt idx="14" formatCode="0.00E+00">
                  <c:v>5050.8682518838659</c:v>
                </c:pt>
                <c:pt idx="15" formatCode="0.00E+00">
                  <c:v>5072.0984022740586</c:v>
                </c:pt>
                <c:pt idx="16" formatCode="0.00E+00">
                  <c:v>5093.1798952945692</c:v>
                </c:pt>
                <c:pt idx="17" formatCode="0.00E+00">
                  <c:v>5115.8132699692105</c:v>
                </c:pt>
                <c:pt idx="18" formatCode="0.00E+00">
                  <c:v>5143.8097045556633</c:v>
                </c:pt>
                <c:pt idx="19" formatCode="0.00E+00">
                  <c:v>5172.0172558182958</c:v>
                </c:pt>
                <c:pt idx="20" formatCode="0.00E+00">
                  <c:v>5203.495374719545</c:v>
                </c:pt>
                <c:pt idx="21" formatCode="0.00E+00">
                  <c:v>5229.5937638265068</c:v>
                </c:pt>
                <c:pt idx="22" formatCode="0.00E+00">
                  <c:v>5260.9663771424594</c:v>
                </c:pt>
                <c:pt idx="23" formatCode="0.00E+00">
                  <c:v>5357.4079776064818</c:v>
                </c:pt>
                <c:pt idx="24" formatCode="0.00E+00">
                  <c:v>5451.6350158351224</c:v>
                </c:pt>
                <c:pt idx="25" formatCode="0.00E+00">
                  <c:v>5548.9206609815192</c:v>
                </c:pt>
                <c:pt idx="26" formatCode="0.00E+00">
                  <c:v>5647.2613619808853</c:v>
                </c:pt>
                <c:pt idx="27" formatCode="0.00E+00">
                  <c:v>5743.1754345184227</c:v>
                </c:pt>
                <c:pt idx="28" formatCode="0.00E+00">
                  <c:v>5839.1517553512858</c:v>
                </c:pt>
                <c:pt idx="29" formatCode="0.00E+00">
                  <c:v>5934.9170650135547</c:v>
                </c:pt>
                <c:pt idx="30" formatCode="0.00E+00">
                  <c:v>6032.4738595141644</c:v>
                </c:pt>
                <c:pt idx="31" formatCode="0.00E+00">
                  <c:v>6128.8722026882151</c:v>
                </c:pt>
                <c:pt idx="32" formatCode="0.00E+00">
                  <c:v>6225.270545862265</c:v>
                </c:pt>
                <c:pt idx="33" formatCode="0.00E+00">
                  <c:v>6322.7218347775779</c:v>
                </c:pt>
                <c:pt idx="34" formatCode="0.00E+00">
                  <c:v>6422.1798399252375</c:v>
                </c:pt>
                <c:pt idx="35" formatCode="0.00E+00">
                  <c:v>6520.6882948052253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8-4457-956E-3ABAB3210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Commercial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Comparisons!$A$12</c:f>
              <c:strCache>
                <c:ptCount val="1"/>
                <c:pt idx="0">
                  <c:v>IESS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Comparisons!$B$12:$AI$12</c:f>
              <c:numCache>
                <c:formatCode>General</c:formatCode>
                <c:ptCount val="34"/>
                <c:pt idx="2">
                  <c:v>336.22758021467814</c:v>
                </c:pt>
                <c:pt idx="7">
                  <c:v>402.92910570950528</c:v>
                </c:pt>
                <c:pt idx="12">
                  <c:v>493.50165498932148</c:v>
                </c:pt>
                <c:pt idx="17">
                  <c:v>624.03703133964063</c:v>
                </c:pt>
                <c:pt idx="22">
                  <c:v>820.17361772342463</c:v>
                </c:pt>
                <c:pt idx="27">
                  <c:v>1053.7660621240807</c:v>
                </c:pt>
                <c:pt idx="32">
                  <c:v>1334.0607050590363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5-4314-88CC-82F83F4BB5CC}"/>
            </c:ext>
          </c:extLst>
        </c:ser>
        <c:ser>
          <c:idx val="2"/>
          <c:order val="1"/>
          <c:tx>
            <c:strRef>
              <c:f>Comparisons!$A$14</c:f>
              <c:strCache>
                <c:ptCount val="1"/>
                <c:pt idx="0">
                  <c:v>EIA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val>
            <c:numRef>
              <c:f>Comparisons!$C$14:$AK$14</c:f>
              <c:numCache>
                <c:formatCode>General</c:formatCode>
                <c:ptCount val="35"/>
                <c:pt idx="2" formatCode="0.0">
                  <c:v>933.09139636557745</c:v>
                </c:pt>
                <c:pt idx="4" formatCode="0.0">
                  <c:v>1035.1152973476571</c:v>
                </c:pt>
                <c:pt idx="9" formatCode="0.0">
                  <c:v>1335.7007098584588</c:v>
                </c:pt>
                <c:pt idx="14" formatCode="0.0">
                  <c:v>1694.6307110384332</c:v>
                </c:pt>
                <c:pt idx="19" formatCode="0.0">
                  <c:v>2077.4049744955018</c:v>
                </c:pt>
                <c:pt idx="24" formatCode="0.0">
                  <c:v>2470.4132797263674</c:v>
                </c:pt>
                <c:pt idx="29" formatCode="0.0">
                  <c:v>2928.6240366707025</c:v>
                </c:pt>
                <c:pt idx="34" formatCode="0.0">
                  <c:v>3379.0273803030695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5-4314-88CC-82F83F4BB5CC}"/>
            </c:ext>
          </c:extLst>
        </c:ser>
        <c:ser>
          <c:idx val="4"/>
          <c:order val="2"/>
          <c:tx>
            <c:strRef>
              <c:f>Comparisons!$A$16</c:f>
              <c:strCache>
                <c:ptCount val="1"/>
                <c:pt idx="0">
                  <c:v>LBNL - Commercial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Comparisons!$B$16:$AK$16</c:f>
              <c:numCache>
                <c:formatCode>General</c:formatCode>
                <c:ptCount val="36"/>
                <c:pt idx="0">
                  <c:v>284.4079827485815</c:v>
                </c:pt>
                <c:pt idx="1">
                  <c:v>304.15144412156434</c:v>
                </c:pt>
                <c:pt idx="2">
                  <c:v>324.52748297279999</c:v>
                </c:pt>
                <c:pt idx="3">
                  <c:v>341.84228030152201</c:v>
                </c:pt>
                <c:pt idx="4">
                  <c:v>359.71560377596802</c:v>
                </c:pt>
                <c:pt idx="5">
                  <c:v>378.15386663971799</c:v>
                </c:pt>
                <c:pt idx="6">
                  <c:v>397.163482136352</c:v>
                </c:pt>
                <c:pt idx="7">
                  <c:v>416.75086350945003</c:v>
                </c:pt>
                <c:pt idx="8">
                  <c:v>436.92242400259198</c:v>
                </c:pt>
                <c:pt idx="9">
                  <c:v>457.68457685935806</c:v>
                </c:pt>
                <c:pt idx="10">
                  <c:v>479.04373532332801</c:v>
                </c:pt>
                <c:pt idx="11">
                  <c:v>501.00631263808202</c:v>
                </c:pt>
                <c:pt idx="12">
                  <c:v>523.57872204720002</c:v>
                </c:pt>
                <c:pt idx="13">
                  <c:v>557.29602871977522</c:v>
                </c:pt>
                <c:pt idx="14">
                  <c:v>592.30649617331903</c:v>
                </c:pt>
                <c:pt idx="15">
                  <c:v>628.62703636439016</c:v>
                </c:pt>
                <c:pt idx="16">
                  <c:v>666.27456124954756</c:v>
                </c:pt>
                <c:pt idx="17">
                  <c:v>705.26598278535005</c:v>
                </c:pt>
                <c:pt idx="18">
                  <c:v>745.61821292835646</c:v>
                </c:pt>
                <c:pt idx="19">
                  <c:v>787.34816363512584</c:v>
                </c:pt>
                <c:pt idx="20">
                  <c:v>830.47274686221692</c:v>
                </c:pt>
                <c:pt idx="21">
                  <c:v>875.00887456618875</c:v>
                </c:pt>
                <c:pt idx="22">
                  <c:v>920.97345870360004</c:v>
                </c:pt>
                <c:pt idx="23">
                  <c:v>966.94664476041066</c:v>
                </c:pt>
                <c:pt idx="24">
                  <c:v>1014.2104773370897</c:v>
                </c:pt>
                <c:pt idx="25">
                  <c:v>1062.7751734263577</c:v>
                </c:pt>
                <c:pt idx="26">
                  <c:v>1112.6509500209356</c:v>
                </c:pt>
                <c:pt idx="27">
                  <c:v>1163.8480241135437</c:v>
                </c:pt>
                <c:pt idx="28">
                  <c:v>1216.3766126969033</c:v>
                </c:pt>
                <c:pt idx="29">
                  <c:v>1270.246932763735</c:v>
                </c:pt>
                <c:pt idx="30">
                  <c:v>1325.4692013067593</c:v>
                </c:pt>
                <c:pt idx="31">
                  <c:v>1382.0536353186969</c:v>
                </c:pt>
                <c:pt idx="32">
                  <c:v>1440.0104517922696</c:v>
                </c:pt>
                <c:pt idx="33">
                  <c:v>1499.3498677201967</c:v>
                </c:pt>
                <c:pt idx="34">
                  <c:v>1560.0821000952003</c:v>
                </c:pt>
                <c:pt idx="35">
                  <c:v>1622.2173659100001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D-430C-BD37-BA6B4C762653}"/>
            </c:ext>
          </c:extLst>
        </c:ser>
        <c:ser>
          <c:idx val="5"/>
          <c:order val="3"/>
          <c:tx>
            <c:strRef>
              <c:f>Comparisons!$A$10</c:f>
              <c:strCache>
                <c:ptCount val="1"/>
                <c:pt idx="0">
                  <c:v>EPS 3.0 - Commercial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Comparisons!$B$10:$AK$10</c:f>
              <c:numCache>
                <c:formatCode>General</c:formatCode>
                <c:ptCount val="36"/>
                <c:pt idx="4" formatCode="0.00E+00">
                  <c:v>470.09937212360126</c:v>
                </c:pt>
                <c:pt idx="5" formatCode="0.00E+00">
                  <c:v>485.12117611886987</c:v>
                </c:pt>
                <c:pt idx="6" formatCode="0.00E+00">
                  <c:v>500.14403411493561</c:v>
                </c:pt>
                <c:pt idx="7" formatCode="0.00E+00">
                  <c:v>516.32745354926692</c:v>
                </c:pt>
                <c:pt idx="8" formatCode="0.00E+00">
                  <c:v>534.95340957757753</c:v>
                </c:pt>
                <c:pt idx="9" formatCode="0.00E+00">
                  <c:v>552.6298153382163</c:v>
                </c:pt>
                <c:pt idx="10" formatCode="0.00E+00">
                  <c:v>571.25471631067398</c:v>
                </c:pt>
                <c:pt idx="11" formatCode="0.00E+00">
                  <c:v>590.09168350957827</c:v>
                </c:pt>
                <c:pt idx="12" formatCode="0.00E+00">
                  <c:v>608.71763953788889</c:v>
                </c:pt>
                <c:pt idx="13" formatCode="0.00E+00">
                  <c:v>638.65379431002475</c:v>
                </c:pt>
                <c:pt idx="14" formatCode="0.00E+00">
                  <c:v>668.5899490821605</c:v>
                </c:pt>
                <c:pt idx="15" formatCode="0.00E+00">
                  <c:v>697.57655358662441</c:v>
                </c:pt>
                <c:pt idx="16" formatCode="0.00E+00">
                  <c:v>727.40720277346327</c:v>
                </c:pt>
                <c:pt idx="17" formatCode="0.00E+00">
                  <c:v>756.28830169263028</c:v>
                </c:pt>
                <c:pt idx="18" formatCode="0.00E+00">
                  <c:v>795.26206490129653</c:v>
                </c:pt>
                <c:pt idx="19" formatCode="0.00E+00">
                  <c:v>833.28627784229093</c:v>
                </c:pt>
                <c:pt idx="20" formatCode="0.00E+00">
                  <c:v>871.31049078328533</c:v>
                </c:pt>
                <c:pt idx="21" formatCode="0.00E+00">
                  <c:v>909.22919813898272</c:v>
                </c:pt>
                <c:pt idx="22" formatCode="0.00E+00">
                  <c:v>947.25341107997713</c:v>
                </c:pt>
                <c:pt idx="23" formatCode="0.00E+00">
                  <c:v>993.8921550604615</c:v>
                </c:pt>
                <c:pt idx="24" formatCode="0.00E+00">
                  <c:v>1041.2694381380238</c:v>
                </c:pt>
                <c:pt idx="25" formatCode="0.00E+00">
                  <c:v>1088.5401605744366</c:v>
                </c:pt>
                <c:pt idx="26" formatCode="0.00E+00">
                  <c:v>1135.9174436519991</c:v>
                </c:pt>
                <c:pt idx="27" formatCode="0.00E+00">
                  <c:v>1183.4002323148584</c:v>
                </c:pt>
                <c:pt idx="28" formatCode="0.00E+00">
                  <c:v>1232.4508339752292</c:v>
                </c:pt>
                <c:pt idx="29" formatCode="0.00E+00">
                  <c:v>1281.5024906914532</c:v>
                </c:pt>
                <c:pt idx="30" formatCode="0.00E+00">
                  <c:v>1332.6632040577617</c:v>
                </c:pt>
                <c:pt idx="31" formatCode="0.00E+00">
                  <c:v>1381.7148607739855</c:v>
                </c:pt>
                <c:pt idx="32" formatCode="0.00E+00">
                  <c:v>1431.8205182873253</c:v>
                </c:pt>
                <c:pt idx="33" formatCode="0.00E+00">
                  <c:v>1480.8711199476963</c:v>
                </c:pt>
                <c:pt idx="34" formatCode="0.00E+00">
                  <c:v>1530.9778325168888</c:v>
                </c:pt>
                <c:pt idx="35" formatCode="0.00E+00">
                  <c:v>1580.0284341772599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0-40DC-9474-59D7D9F87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Electricity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Comparisons!$A$56</c:f>
              <c:strCache>
                <c:ptCount val="1"/>
                <c:pt idx="0">
                  <c:v>IESS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Comparisons!$B$56:$AI$56</c:f>
              <c:numCache>
                <c:formatCode>General</c:formatCode>
                <c:ptCount val="34"/>
                <c:pt idx="2">
                  <c:v>1981.2584101783521</c:v>
                </c:pt>
                <c:pt idx="7">
                  <c:v>2384.1895812952616</c:v>
                </c:pt>
                <c:pt idx="12">
                  <c:v>2797.6473507250389</c:v>
                </c:pt>
                <c:pt idx="17">
                  <c:v>3258.8011920990507</c:v>
                </c:pt>
                <c:pt idx="22">
                  <c:v>3715.3872915765533</c:v>
                </c:pt>
                <c:pt idx="27">
                  <c:v>4253.8477490322339</c:v>
                </c:pt>
                <c:pt idx="32">
                  <c:v>4660.2234334741734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B-4C00-B8BD-17F4BE19AF1E}"/>
            </c:ext>
          </c:extLst>
        </c:ser>
        <c:ser>
          <c:idx val="2"/>
          <c:order val="1"/>
          <c:tx>
            <c:strRef>
              <c:f>Comparisons!$A$57</c:f>
              <c:strCache>
                <c:ptCount val="1"/>
                <c:pt idx="0">
                  <c:v>EIA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Comparisons!$C$57:$AK$57</c:f>
              <c:numCache>
                <c:formatCode>General</c:formatCode>
                <c:ptCount val="35"/>
                <c:pt idx="2">
                  <c:v>2280.7142373625834</c:v>
                </c:pt>
                <c:pt idx="4">
                  <c:v>2345.1781499789749</c:v>
                </c:pt>
                <c:pt idx="9">
                  <c:v>2631.7313196452919</c:v>
                </c:pt>
                <c:pt idx="14">
                  <c:v>3068.8409595302519</c:v>
                </c:pt>
                <c:pt idx="19">
                  <c:v>3601.3276485235888</c:v>
                </c:pt>
                <c:pt idx="24">
                  <c:v>4222.8610515074897</c:v>
                </c:pt>
                <c:pt idx="29">
                  <c:v>4952.3266682500944</c:v>
                </c:pt>
                <c:pt idx="34">
                  <c:v>5736.0221558352941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B-4C00-B8BD-17F4BE19AF1E}"/>
            </c:ext>
          </c:extLst>
        </c:ser>
        <c:ser>
          <c:idx val="3"/>
          <c:order val="2"/>
          <c:tx>
            <c:strRef>
              <c:f>Comparisons!$A$58</c:f>
              <c:strCache>
                <c:ptCount val="1"/>
                <c:pt idx="0">
                  <c:v>IEA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Comparisons!$B$58:$AK$58</c:f>
              <c:numCache>
                <c:formatCode>General</c:formatCode>
                <c:ptCount val="36"/>
                <c:pt idx="10">
                  <c:v>2622.6115200000004</c:v>
                </c:pt>
                <c:pt idx="15">
                  <c:v>3284.9632799999999</c:v>
                </c:pt>
                <c:pt idx="20">
                  <c:v>3962.3875200000002</c:v>
                </c:pt>
                <c:pt idx="25">
                  <c:v>4597.9437600000001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7-42F3-B87A-4BA4CA9DACDF}"/>
            </c:ext>
          </c:extLst>
        </c:ser>
        <c:ser>
          <c:idx val="5"/>
          <c:order val="3"/>
          <c:tx>
            <c:strRef>
              <c:f>Comparisons!$A$55</c:f>
              <c:strCache>
                <c:ptCount val="1"/>
                <c:pt idx="0">
                  <c:v>EPS 3.0 - Electricity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Comparisons!$B$55:$AK$55</c:f>
              <c:numCache>
                <c:formatCode>General</c:formatCode>
                <c:ptCount val="36"/>
                <c:pt idx="4" formatCode="0.00E+00">
                  <c:v>2637.389478679178</c:v>
                </c:pt>
                <c:pt idx="5" formatCode="0.00E+00">
                  <c:v>2495.4002202450192</c:v>
                </c:pt>
                <c:pt idx="6" formatCode="0.00E+00">
                  <c:v>2702.3393183697717</c:v>
                </c:pt>
                <c:pt idx="7" formatCode="0.00E+00">
                  <c:v>2854.3805792408562</c:v>
                </c:pt>
                <c:pt idx="8" formatCode="0.00E+00">
                  <c:v>2982.3328365286334</c:v>
                </c:pt>
                <c:pt idx="9" formatCode="0.00E+00">
                  <c:v>3095.5302854204615</c:v>
                </c:pt>
                <c:pt idx="10" formatCode="0.00E+00">
                  <c:v>3201.2366161944828</c:v>
                </c:pt>
                <c:pt idx="11" formatCode="0.00E+00">
                  <c:v>3302.9285966052184</c:v>
                </c:pt>
                <c:pt idx="12" formatCode="0.00E+00">
                  <c:v>3402.6204126804546</c:v>
                </c:pt>
                <c:pt idx="13" formatCode="0.00E+00">
                  <c:v>3513.7881767740173</c:v>
                </c:pt>
                <c:pt idx="14" formatCode="0.00E+00">
                  <c:v>3624.4281913793666</c:v>
                </c:pt>
                <c:pt idx="15" formatCode="0.00E+00">
                  <c:v>3734.6657021768083</c:v>
                </c:pt>
                <c:pt idx="16" formatCode="0.00E+00">
                  <c:v>3844.9693227739967</c:v>
                </c:pt>
                <c:pt idx="17" formatCode="0.00E+00">
                  <c:v>3955.0764814208042</c:v>
                </c:pt>
                <c:pt idx="18" formatCode="0.00E+00">
                  <c:v>4066.5932474399701</c:v>
                </c:pt>
                <c:pt idx="19" formatCode="0.00E+00">
                  <c:v>4177.89974082764</c:v>
                </c:pt>
                <c:pt idx="20" formatCode="0.00E+00">
                  <c:v>4289.4157683077092</c:v>
                </c:pt>
                <c:pt idx="21" formatCode="0.00E+00">
                  <c:v>4400.827028741578</c:v>
                </c:pt>
                <c:pt idx="22" formatCode="0.00E+00">
                  <c:v>4512.2368120972533</c:v>
                </c:pt>
                <c:pt idx="23" formatCode="0.00E+00">
                  <c:v>4644.4138928404245</c:v>
                </c:pt>
                <c:pt idx="24" formatCode="0.00E+00">
                  <c:v>4776.696162652137</c:v>
                </c:pt>
                <c:pt idx="25" formatCode="0.00E+00">
                  <c:v>4908.8830554147407</c:v>
                </c:pt>
                <c:pt idx="26" formatCode="0.00E+00">
                  <c:v>5041.0591866076447</c:v>
                </c:pt>
                <c:pt idx="27" formatCode="0.00E+00">
                  <c:v>5173.3404013635036</c:v>
                </c:pt>
                <c:pt idx="28" formatCode="0.00E+00">
                  <c:v>5273.458027430439</c:v>
                </c:pt>
                <c:pt idx="29" formatCode="0.00E+00">
                  <c:v>5373.5741764191807</c:v>
                </c:pt>
                <c:pt idx="30" formatCode="0.00E+00">
                  <c:v>5473.6911694526052</c:v>
                </c:pt>
                <c:pt idx="31" formatCode="0.00E+00">
                  <c:v>5573.9195763841026</c:v>
                </c:pt>
                <c:pt idx="32" formatCode="0.00E+00">
                  <c:v>5674.0380464957207</c:v>
                </c:pt>
                <c:pt idx="33" formatCode="0.00E+00">
                  <c:v>5774.1562000905833</c:v>
                </c:pt>
                <c:pt idx="34" formatCode="0.00E+00">
                  <c:v>5874.2741426742741</c:v>
                </c:pt>
                <c:pt idx="35" formatCode="0.00E+00">
                  <c:v>5974.3916632356249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C-4858-A81C-F61FE26B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2-</a:t>
            </a:r>
            <a:r>
              <a:rPr lang="en-US" baseline="0"/>
              <a:t> and 3-wheel </a:t>
            </a:r>
            <a:r>
              <a:rPr lang="en-US"/>
              <a:t>Motorbikes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Comparisons!$A$197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Comparisons!$B$197:$AK$197</c:f>
              <c:numCache>
                <c:formatCode>General</c:formatCode>
                <c:ptCount val="36"/>
                <c:pt idx="0">
                  <c:v>633.02845509999997</c:v>
                </c:pt>
                <c:pt idx="5">
                  <c:v>809.07825509999793</c:v>
                </c:pt>
                <c:pt idx="10">
                  <c:v>962.90142869999909</c:v>
                </c:pt>
                <c:pt idx="15">
                  <c:v>1141.7061034999999</c:v>
                </c:pt>
                <c:pt idx="20">
                  <c:v>1355.2225138000001</c:v>
                </c:pt>
                <c:pt idx="25">
                  <c:v>1609.0720233</c:v>
                </c:pt>
                <c:pt idx="30">
                  <c:v>1910.7907103999992</c:v>
                </c:pt>
                <c:pt idx="35">
                  <c:v>2269.4851144999998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C1-4B06-B17B-E7C515DCC28E}"/>
            </c:ext>
          </c:extLst>
        </c:ser>
        <c:ser>
          <c:idx val="2"/>
          <c:order val="1"/>
          <c:tx>
            <c:strRef>
              <c:f>Comparisons!$A$198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Comparisons!$B$198:$AK$198</c:f>
              <c:numCache>
                <c:formatCode>General</c:formatCode>
                <c:ptCount val="36"/>
                <c:pt idx="2">
                  <c:v>562.89126476155423</c:v>
                </c:pt>
                <c:pt idx="7">
                  <c:v>694.56482370702702</c:v>
                </c:pt>
                <c:pt idx="12">
                  <c:v>830.91114864419478</c:v>
                </c:pt>
                <c:pt idx="17">
                  <c:v>972.49658790018623</c:v>
                </c:pt>
                <c:pt idx="22">
                  <c:v>1101.0490685725088</c:v>
                </c:pt>
                <c:pt idx="27">
                  <c:v>1225.0456932306674</c:v>
                </c:pt>
                <c:pt idx="32">
                  <c:v>1326.9013617503094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0-46F6-8766-24EDB2A85DDA}"/>
            </c:ext>
          </c:extLst>
        </c:ser>
        <c:ser>
          <c:idx val="4"/>
          <c:order val="2"/>
          <c:tx>
            <c:strRef>
              <c:f>Comparisons!$A$196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Comparisons!$B$196:$AK$196</c:f>
              <c:numCache>
                <c:formatCode>General</c:formatCode>
                <c:ptCount val="36"/>
                <c:pt idx="4" formatCode="0.00E+00">
                  <c:v>855.09888236667427</c:v>
                </c:pt>
                <c:pt idx="5" formatCode="0.00E+00">
                  <c:v>676.90836814595627</c:v>
                </c:pt>
                <c:pt idx="6" formatCode="0.00E+00">
                  <c:v>824.79440759626709</c:v>
                </c:pt>
                <c:pt idx="7" formatCode="0.00E+00">
                  <c:v>921.97553890986899</c:v>
                </c:pt>
                <c:pt idx="8" formatCode="0.00E+00">
                  <c:v>995.94078866184645</c:v>
                </c:pt>
                <c:pt idx="9" formatCode="0.00E+00">
                  <c:v>1055.0579630804727</c:v>
                </c:pt>
                <c:pt idx="10" formatCode="0.00E+00">
                  <c:v>1105.5391888257936</c:v>
                </c:pt>
                <c:pt idx="11" formatCode="0.00E+00">
                  <c:v>1150.5060385488712</c:v>
                </c:pt>
                <c:pt idx="12" formatCode="0.00E+00">
                  <c:v>1191.4474176199728</c:v>
                </c:pt>
                <c:pt idx="13" formatCode="0.00E+00">
                  <c:v>1233.3317317585486</c:v>
                </c:pt>
                <c:pt idx="14" formatCode="0.00E+00">
                  <c:v>1272.5538551150037</c:v>
                </c:pt>
                <c:pt idx="15" formatCode="0.00E+00">
                  <c:v>1309.891975785371</c:v>
                </c:pt>
                <c:pt idx="16" formatCode="0.00E+00">
                  <c:v>1343.955994380013</c:v>
                </c:pt>
                <c:pt idx="17" formatCode="0.00E+00">
                  <c:v>1375.0695176301522</c:v>
                </c:pt>
                <c:pt idx="18" formatCode="0.00E+00">
                  <c:v>1400.5689515293836</c:v>
                </c:pt>
                <c:pt idx="19" formatCode="0.00E+00">
                  <c:v>1423.9456552546762</c:v>
                </c:pt>
                <c:pt idx="20" formatCode="0.00E+00">
                  <c:v>1445.7288131702032</c:v>
                </c:pt>
                <c:pt idx="21" formatCode="0.00E+00">
                  <c:v>1466.5137721926778</c:v>
                </c:pt>
                <c:pt idx="22" formatCode="0.00E+00">
                  <c:v>1486.9345470358248</c:v>
                </c:pt>
                <c:pt idx="23" formatCode="0.00E+00">
                  <c:v>1508.8742857904908</c:v>
                </c:pt>
                <c:pt idx="24" formatCode="0.00E+00">
                  <c:v>1531.5489870028935</c:v>
                </c:pt>
                <c:pt idx="25" formatCode="0.00E+00">
                  <c:v>1555.450243397165</c:v>
                </c:pt>
                <c:pt idx="26" formatCode="0.00E+00">
                  <c:v>1580.9167490032255</c:v>
                </c:pt>
                <c:pt idx="27" formatCode="0.00E+00">
                  <c:v>1608.1454510971485</c:v>
                </c:pt>
                <c:pt idx="28" formatCode="0.00E+00">
                  <c:v>1633.8737266108888</c:v>
                </c:pt>
                <c:pt idx="29" formatCode="0.00E+00">
                  <c:v>1661.4618756833597</c:v>
                </c:pt>
                <c:pt idx="30" formatCode="0.00E+00">
                  <c:v>1690.7414797487515</c:v>
                </c:pt>
                <c:pt idx="31" formatCode="0.00E+00">
                  <c:v>1721.5198223049611</c:v>
                </c:pt>
                <c:pt idx="32" formatCode="0.00E+00">
                  <c:v>1753.5355027138569</c:v>
                </c:pt>
                <c:pt idx="33" formatCode="0.00E+00">
                  <c:v>1786.5908035085924</c:v>
                </c:pt>
                <c:pt idx="34" formatCode="0.00E+00">
                  <c:v>1820.5000243084869</c:v>
                </c:pt>
                <c:pt idx="35" formatCode="0.00E+00">
                  <c:v>1855.0826767087726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5-484B-9908-FE3FC1CC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Aircraft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Comparisons!$A$226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Comparisons!$B$226:$AK$226</c:f>
              <c:numCache>
                <c:formatCode>General</c:formatCode>
                <c:ptCount val="36"/>
                <c:pt idx="0">
                  <c:v>563.21988220000003</c:v>
                </c:pt>
                <c:pt idx="5">
                  <c:v>733.12343959999998</c:v>
                </c:pt>
                <c:pt idx="10">
                  <c:v>981.2630987</c:v>
                </c:pt>
                <c:pt idx="15">
                  <c:v>1040.769863</c:v>
                </c:pt>
                <c:pt idx="20">
                  <c:v>1000.4295</c:v>
                </c:pt>
                <c:pt idx="25">
                  <c:v>1215.864859</c:v>
                </c:pt>
                <c:pt idx="30">
                  <c:v>1522.8226749999999</c:v>
                </c:pt>
                <c:pt idx="35">
                  <c:v>1898.4139889999999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0-4121-A95D-5D85CB12004D}"/>
            </c:ext>
          </c:extLst>
        </c:ser>
        <c:ser>
          <c:idx val="1"/>
          <c:order val="1"/>
          <c:tx>
            <c:strRef>
              <c:f>Comparisons!$A$227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Comparisons!$B$227:$AK$227</c:f>
              <c:numCache>
                <c:formatCode>General</c:formatCode>
                <c:ptCount val="36"/>
                <c:pt idx="2">
                  <c:v>117.54534261147744</c:v>
                </c:pt>
                <c:pt idx="7">
                  <c:v>179.16203557916677</c:v>
                </c:pt>
                <c:pt idx="12">
                  <c:v>255.85649252060261</c:v>
                </c:pt>
                <c:pt idx="17">
                  <c:v>348.75349411246532</c:v>
                </c:pt>
                <c:pt idx="22">
                  <c:v>448.24219094545163</c:v>
                </c:pt>
                <c:pt idx="27">
                  <c:v>559.0341489576133</c:v>
                </c:pt>
                <c:pt idx="32">
                  <c:v>671.37757109004156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4-4CDE-A298-22E6713EC927}"/>
            </c:ext>
          </c:extLst>
        </c:ser>
        <c:ser>
          <c:idx val="4"/>
          <c:order val="2"/>
          <c:tx>
            <c:strRef>
              <c:f>Comparisons!$A$225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Comparisons!$B$225:$AK$225</c:f>
              <c:numCache>
                <c:formatCode>General</c:formatCode>
                <c:ptCount val="36"/>
                <c:pt idx="4" formatCode="_(* #,##0.00_);_(* \(#,##0.00\);_(* &quot;-&quot;??_);_(@_)">
                  <c:v>166.03494142414308</c:v>
                </c:pt>
                <c:pt idx="5" formatCode="_(* #,##0.00_);_(* \(#,##0.00\);_(* &quot;-&quot;??_);_(@_)">
                  <c:v>135.73479238273308</c:v>
                </c:pt>
                <c:pt idx="6" formatCode="_(* #,##0.00_);_(* \(#,##0.00\);_(* &quot;-&quot;??_);_(@_)">
                  <c:v>170.03119757954994</c:v>
                </c:pt>
                <c:pt idx="7" formatCode="_(* #,##0.00_);_(* \(#,##0.00\);_(* &quot;-&quot;??_);_(@_)">
                  <c:v>194.73272438885678</c:v>
                </c:pt>
                <c:pt idx="8" formatCode="_(* #,##0.00_);_(* \(#,##0.00\);_(* &quot;-&quot;??_);_(@_)">
                  <c:v>217.80270227657419</c:v>
                </c:pt>
                <c:pt idx="9" formatCode="_(* #,##0.00_);_(* \(#,##0.00\);_(* &quot;-&quot;??_);_(@_)">
                  <c:v>237.9400680164967</c:v>
                </c:pt>
                <c:pt idx="10" formatCode="_(* #,##0.00_);_(* \(#,##0.00\);_(* &quot;-&quot;??_);_(@_)">
                  <c:v>256.52956131452868</c:v>
                </c:pt>
                <c:pt idx="11" formatCode="_(* #,##0.00_);_(* \(#,##0.00\);_(* &quot;-&quot;??_);_(@_)">
                  <c:v>273.9561931525356</c:v>
                </c:pt>
                <c:pt idx="12" formatCode="_(* #,##0.00_);_(* \(#,##0.00\);_(* &quot;-&quot;??_);_(@_)">
                  <c:v>290.51075802471263</c:v>
                </c:pt>
                <c:pt idx="13" formatCode="_(* #,##0.00_);_(* \(#,##0.00\);_(* &quot;-&quot;??_);_(@_)">
                  <c:v>310.53216257583529</c:v>
                </c:pt>
                <c:pt idx="14" formatCode="_(* #,##0.00_);_(* \(#,##0.00\);_(* &quot;-&quot;??_);_(@_)">
                  <c:v>329.97804470972204</c:v>
                </c:pt>
                <c:pt idx="15" formatCode="_(* #,##0.00_);_(* \(#,##0.00\);_(* &quot;-&quot;??_);_(@_)">
                  <c:v>349.28508149335812</c:v>
                </c:pt>
                <c:pt idx="16" formatCode="_(* #,##0.00_);_(* \(#,##0.00\);_(* &quot;-&quot;??_);_(@_)">
                  <c:v>368.37976718546719</c:v>
                </c:pt>
                <c:pt idx="17" formatCode="_(* #,##0.00_);_(* \(#,##0.00\);_(* &quot;-&quot;??_);_(@_)">
                  <c:v>387.33171437122809</c:v>
                </c:pt>
                <c:pt idx="18" formatCode="_(* #,##0.00_);_(* \(#,##0.00\);_(* &quot;-&quot;??_);_(@_)">
                  <c:v>408.08993827838856</c:v>
                </c:pt>
                <c:pt idx="19" formatCode="_(* #,##0.00_);_(* \(#,##0.00\);_(* &quot;-&quot;??_);_(@_)">
                  <c:v>428.71847472010211</c:v>
                </c:pt>
                <c:pt idx="20" formatCode="_(* #,##0.00_);_(* \(#,##0.00\);_(* &quot;-&quot;??_);_(@_)">
                  <c:v>449.34682125176215</c:v>
                </c:pt>
                <c:pt idx="21" formatCode="_(* #,##0.00_);_(* \(#,##0.00\);_(* &quot;-&quot;??_);_(@_)">
                  <c:v>469.78916143654379</c:v>
                </c:pt>
                <c:pt idx="22" formatCode="_(* #,##0.00_);_(* \(#,##0.00\);_(* &quot;-&quot;??_);_(@_)">
                  <c:v>490.18444613028305</c:v>
                </c:pt>
                <c:pt idx="23" formatCode="_(* #,##0.00_);_(* \(#,##0.00\);_(* &quot;-&quot;??_);_(@_)">
                  <c:v>513.36030942340437</c:v>
                </c:pt>
                <c:pt idx="24" formatCode="_(* #,##0.00_);_(* \(#,##0.00\);_(* &quot;-&quot;??_);_(@_)">
                  <c:v>536.23888962883473</c:v>
                </c:pt>
                <c:pt idx="25" formatCode="_(* #,##0.00_);_(* \(#,##0.00\);_(* &quot;-&quot;??_);_(@_)">
                  <c:v>558.87205329230596</c:v>
                </c:pt>
                <c:pt idx="26" formatCode="_(* #,##0.00_);_(* \(#,##0.00\);_(* &quot;-&quot;??_);_(@_)">
                  <c:v>581.42334462158692</c:v>
                </c:pt>
                <c:pt idx="27" formatCode="_(* #,##0.00_);_(* \(#,##0.00\);_(* &quot;-&quot;??_);_(@_)">
                  <c:v>603.85900182938246</c:v>
                </c:pt>
                <c:pt idx="28" formatCode="_(* #,##0.00_);_(* \(#,##0.00\);_(* &quot;-&quot;??_);_(@_)">
                  <c:v>627.11696956898186</c:v>
                </c:pt>
                <c:pt idx="29" formatCode="_(* #,##0.00_);_(* \(#,##0.00\);_(* &quot;-&quot;??_);_(@_)">
                  <c:v>650.32134047125044</c:v>
                </c:pt>
                <c:pt idx="30" formatCode="_(* #,##0.00_);_(* \(#,##0.00\);_(* &quot;-&quot;??_);_(@_)">
                  <c:v>673.33527379205816</c:v>
                </c:pt>
                <c:pt idx="31" formatCode="_(* #,##0.00_);_(* \(#,##0.00\);_(* &quot;-&quot;??_);_(@_)">
                  <c:v>696.42242798906182</c:v>
                </c:pt>
                <c:pt idx="32" formatCode="_(* #,##0.00_);_(* \(#,##0.00\);_(* &quot;-&quot;??_);_(@_)">
                  <c:v>719.57130295346428</c:v>
                </c:pt>
                <c:pt idx="33" formatCode="_(* #,##0.00_);_(* \(#,##0.00\);_(* &quot;-&quot;??_);_(@_)">
                  <c:v>742.81428889995152</c:v>
                </c:pt>
                <c:pt idx="34" formatCode="_(* #,##0.00_);_(* \(#,##0.00\);_(* &quot;-&quot;??_);_(@_)">
                  <c:v>766.06677034911547</c:v>
                </c:pt>
                <c:pt idx="35" formatCode="_(* #,##0.00_);_(* \(#,##0.00\);_(* &quot;-&quot;??_);_(@_)">
                  <c:v>789.03776289670736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AF5-A581-118FD386A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HDV (Bus)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Comparisons!$A$255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Comparisons!$B$253:$AK$253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Comparisons!$B$255:$AK$255</c:f>
              <c:numCache>
                <c:formatCode>General</c:formatCode>
                <c:ptCount val="36"/>
                <c:pt idx="0">
                  <c:v>674.97274149999998</c:v>
                </c:pt>
                <c:pt idx="5">
                  <c:v>894.64972239999997</c:v>
                </c:pt>
                <c:pt idx="10">
                  <c:v>1174.1250580000001</c:v>
                </c:pt>
                <c:pt idx="15">
                  <c:v>1497.3626279999901</c:v>
                </c:pt>
                <c:pt idx="20">
                  <c:v>1846.067391</c:v>
                </c:pt>
                <c:pt idx="25">
                  <c:v>2226.2872429999902</c:v>
                </c:pt>
                <c:pt idx="30">
                  <c:v>2655.2781019999902</c:v>
                </c:pt>
                <c:pt idx="35">
                  <c:v>3143.5135149999901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7AF-9F41-F483DCC6E06B}"/>
            </c:ext>
          </c:extLst>
        </c:ser>
        <c:ser>
          <c:idx val="2"/>
          <c:order val="1"/>
          <c:tx>
            <c:strRef>
              <c:f>Comparisons!$A$256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Comparisons!$B$256:$AK$256</c:f>
              <c:numCache>
                <c:formatCode>General</c:formatCode>
                <c:ptCount val="36"/>
                <c:pt idx="2">
                  <c:v>876.67774964178147</c:v>
                </c:pt>
                <c:pt idx="7">
                  <c:v>1064.9682082932982</c:v>
                </c:pt>
                <c:pt idx="12">
                  <c:v>1249.8180793699721</c:v>
                </c:pt>
                <c:pt idx="17">
                  <c:v>1430.3725482367015</c:v>
                </c:pt>
                <c:pt idx="22">
                  <c:v>1571.1428491582151</c:v>
                </c:pt>
                <c:pt idx="27">
                  <c:v>1694.4101149581911</c:v>
                </c:pt>
                <c:pt idx="32">
                  <c:v>1777.2203636086597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C-48B5-A35D-E9F66E3D0A1A}"/>
            </c:ext>
          </c:extLst>
        </c:ser>
        <c:ser>
          <c:idx val="4"/>
          <c:order val="2"/>
          <c:tx>
            <c:strRef>
              <c:f>Comparisons!$A$254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Comparisons!$B$254:$AK$254</c:f>
              <c:numCache>
                <c:formatCode>General</c:formatCode>
                <c:ptCount val="36"/>
                <c:pt idx="4" formatCode="0.00E+00">
                  <c:v>897.31406202074083</c:v>
                </c:pt>
                <c:pt idx="5" formatCode="0.00E+00">
                  <c:v>699.23786563382612</c:v>
                </c:pt>
                <c:pt idx="6" formatCode="0.00E+00">
                  <c:v>833.45061334194929</c:v>
                </c:pt>
                <c:pt idx="7" formatCode="0.00E+00">
                  <c:v>906.04133632867911</c:v>
                </c:pt>
                <c:pt idx="8" formatCode="0.00E+00">
                  <c:v>948.3851378417811</c:v>
                </c:pt>
                <c:pt idx="9" formatCode="0.00E+00">
                  <c:v>975.25999530373542</c:v>
                </c:pt>
                <c:pt idx="10" formatCode="0.00E+00">
                  <c:v>994.0811472154038</c:v>
                </c:pt>
                <c:pt idx="11" formatCode="0.00E+00">
                  <c:v>1008.5922693609923</c:v>
                </c:pt>
                <c:pt idx="12" formatCode="0.00E+00">
                  <c:v>1020.7243671648387</c:v>
                </c:pt>
                <c:pt idx="13" formatCode="0.00E+00">
                  <c:v>1030.9164915695974</c:v>
                </c:pt>
                <c:pt idx="14" formatCode="0.00E+00">
                  <c:v>1040.2220841927817</c:v>
                </c:pt>
                <c:pt idx="15" formatCode="0.00E+00">
                  <c:v>1056.0344172723953</c:v>
                </c:pt>
                <c:pt idx="16" formatCode="0.00E+00">
                  <c:v>1073.9251048767719</c:v>
                </c:pt>
                <c:pt idx="17" formatCode="0.00E+00">
                  <c:v>1094.5284465847167</c:v>
                </c:pt>
                <c:pt idx="18" formatCode="0.00E+00">
                  <c:v>1107.954665347256</c:v>
                </c:pt>
                <c:pt idx="19" formatCode="0.00E+00">
                  <c:v>1120.6892949981743</c:v>
                </c:pt>
                <c:pt idx="20" formatCode="0.00E+00">
                  <c:v>1132.8867957143461</c:v>
                </c:pt>
                <c:pt idx="21" formatCode="0.00E+00">
                  <c:v>1144.7626099009481</c:v>
                </c:pt>
                <c:pt idx="22" formatCode="0.00E+00">
                  <c:v>1156.5445241166356</c:v>
                </c:pt>
                <c:pt idx="23" formatCode="0.00E+00">
                  <c:v>1166.0980548652676</c:v>
                </c:pt>
                <c:pt idx="24" formatCode="0.00E+00">
                  <c:v>1175.987093375144</c:v>
                </c:pt>
                <c:pt idx="25" formatCode="0.00E+00">
                  <c:v>1186.4996698941247</c:v>
                </c:pt>
                <c:pt idx="26" formatCode="0.00E+00">
                  <c:v>1197.6171099336125</c:v>
                </c:pt>
                <c:pt idx="27" formatCode="0.00E+00">
                  <c:v>1209.2814909272793</c:v>
                </c:pt>
                <c:pt idx="28" formatCode="0.00E+00">
                  <c:v>1216.0798488214689</c:v>
                </c:pt>
                <c:pt idx="29" formatCode="0.00E+00">
                  <c:v>1223.5374056125934</c:v>
                </c:pt>
                <c:pt idx="30" formatCode="0.00E+00">
                  <c:v>1231.5320913384642</c:v>
                </c:pt>
                <c:pt idx="31" formatCode="0.00E+00">
                  <c:v>1240.1654023721369</c:v>
                </c:pt>
                <c:pt idx="32" formatCode="0.00E+00">
                  <c:v>1249.2039603589351</c:v>
                </c:pt>
                <c:pt idx="33" formatCode="0.00E+00">
                  <c:v>1258.5735948723948</c:v>
                </c:pt>
                <c:pt idx="34" formatCode="0.00E+00">
                  <c:v>1268.2631750732673</c:v>
                </c:pt>
                <c:pt idx="35" formatCode="0.00E+00">
                  <c:v>1278.1070677431951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C-494D-9402-AC883689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Comparisons!$A$284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Comparisons!$B$284:$AK$284</c:f>
              <c:numCache>
                <c:formatCode>General</c:formatCode>
                <c:ptCount val="36"/>
                <c:pt idx="0">
                  <c:v>73.44093178</c:v>
                </c:pt>
                <c:pt idx="5">
                  <c:v>96.216306160000002</c:v>
                </c:pt>
                <c:pt idx="10">
                  <c:v>124.9750416</c:v>
                </c:pt>
                <c:pt idx="15">
                  <c:v>158.36605659999901</c:v>
                </c:pt>
                <c:pt idx="20">
                  <c:v>194.55574039999999</c:v>
                </c:pt>
                <c:pt idx="25">
                  <c:v>231.22795339999999</c:v>
                </c:pt>
                <c:pt idx="30">
                  <c:v>266.06655569999998</c:v>
                </c:pt>
                <c:pt idx="35">
                  <c:v>297.2379368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1-4698-AE41-6753A90A613E}"/>
            </c:ext>
          </c:extLst>
        </c:ser>
        <c:ser>
          <c:idx val="1"/>
          <c:order val="1"/>
          <c:tx>
            <c:strRef>
              <c:f>Comparisons!$A$285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Comparisons!$B$285:$AK$285</c:f>
              <c:numCache>
                <c:formatCode>General</c:formatCode>
                <c:ptCount val="36"/>
                <c:pt idx="2">
                  <c:v>80.415370311232209</c:v>
                </c:pt>
                <c:pt idx="7">
                  <c:v>103.78702176510188</c:v>
                </c:pt>
                <c:pt idx="12">
                  <c:v>131.49428584814339</c:v>
                </c:pt>
                <c:pt idx="17">
                  <c:v>164.07024474275306</c:v>
                </c:pt>
                <c:pt idx="22">
                  <c:v>193.21037782246992</c:v>
                </c:pt>
                <c:pt idx="27">
                  <c:v>222.9891297022142</c:v>
                </c:pt>
                <c:pt idx="32">
                  <c:v>243.72660041446585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578-9344-6BB10D739C5C}"/>
            </c:ext>
          </c:extLst>
        </c:ser>
        <c:ser>
          <c:idx val="4"/>
          <c:order val="2"/>
          <c:tx>
            <c:strRef>
              <c:f>Comparisons!$A$283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Comparisons!$B$283:$AK$283</c:f>
              <c:numCache>
                <c:formatCode>General</c:formatCode>
                <c:ptCount val="36"/>
                <c:pt idx="4" formatCode="_(* #,##0.00_);_(* \(#,##0.00\);_(* &quot;-&quot;??_);_(@_)">
                  <c:v>87.760389894624396</c:v>
                </c:pt>
                <c:pt idx="5" formatCode="_(* #,##0.00_);_(* \(#,##0.00\);_(* &quot;-&quot;??_);_(@_)">
                  <c:v>69.953811342846393</c:v>
                </c:pt>
                <c:pt idx="6" formatCode="_(* #,##0.00_);_(* \(#,##0.00\);_(* &quot;-&quot;??_);_(@_)">
                  <c:v>85.587998241686122</c:v>
                </c:pt>
                <c:pt idx="7" formatCode="_(* #,##0.00_);_(* \(#,##0.00\);_(* &quot;-&quot;??_);_(@_)">
                  <c:v>95.833962146621701</c:v>
                </c:pt>
                <c:pt idx="8" formatCode="_(* #,##0.00_);_(* \(#,##0.00\);_(* &quot;-&quot;??_);_(@_)">
                  <c:v>104.34658534127342</c:v>
                </c:pt>
                <c:pt idx="9" formatCode="_(* #,##0.00_);_(* \(#,##0.00\);_(* &quot;-&quot;??_);_(@_)">
                  <c:v>111.10304696754159</c:v>
                </c:pt>
                <c:pt idx="10" formatCode="_(* #,##0.00_);_(* \(#,##0.00\);_(* &quot;-&quot;??_);_(@_)">
                  <c:v>116.7548862168685</c:v>
                </c:pt>
                <c:pt idx="11" formatCode="_(* #,##0.00_);_(* \(#,##0.00\);_(* &quot;-&quot;??_);_(@_)">
                  <c:v>121.64401503952577</c:v>
                </c:pt>
                <c:pt idx="12" formatCode="_(* #,##0.00_);_(* \(#,##0.00\);_(* &quot;-&quot;??_);_(@_)">
                  <c:v>125.97895467429413</c:v>
                </c:pt>
                <c:pt idx="13" formatCode="_(* #,##0.00_);_(* \(#,##0.00\);_(* &quot;-&quot;??_);_(@_)">
                  <c:v>131.30899133790703</c:v>
                </c:pt>
                <c:pt idx="14" formatCode="_(* #,##0.00_);_(* \(#,##0.00\);_(* &quot;-&quot;??_);_(@_)">
                  <c:v>136.1879916243758</c:v>
                </c:pt>
                <c:pt idx="15" formatCode="_(* #,##0.00_);_(* \(#,##0.00\);_(* &quot;-&quot;??_);_(@_)">
                  <c:v>140.65553067874529</c:v>
                </c:pt>
                <c:pt idx="16" formatCode="_(* #,##0.00_);_(* \(#,##0.00\);_(* &quot;-&quot;??_);_(@_)">
                  <c:v>144.78106282781641</c:v>
                </c:pt>
                <c:pt idx="17" formatCode="_(* #,##0.00_);_(* \(#,##0.00\);_(* &quot;-&quot;??_);_(@_)">
                  <c:v>148.60432147501197</c:v>
                </c:pt>
                <c:pt idx="18" formatCode="_(* #,##0.00_);_(* \(#,##0.00\);_(* &quot;-&quot;??_);_(@_)">
                  <c:v>151.64546721840179</c:v>
                </c:pt>
                <c:pt idx="19" formatCode="_(* #,##0.00_);_(* \(#,##0.00\);_(* &quot;-&quot;??_);_(@_)">
                  <c:v>154.46284616593547</c:v>
                </c:pt>
                <c:pt idx="20" formatCode="_(* #,##0.00_);_(* \(#,##0.00\);_(* &quot;-&quot;??_);_(@_)">
                  <c:v>157.12085892687821</c:v>
                </c:pt>
                <c:pt idx="21" formatCode="_(* #,##0.00_);_(* \(#,##0.00\);_(* &quot;-&quot;??_);_(@_)">
                  <c:v>159.6039645285158</c:v>
                </c:pt>
                <c:pt idx="22" formatCode="_(* #,##0.00_);_(* \(#,##0.00\);_(* &quot;-&quot;??_);_(@_)">
                  <c:v>161.97495989521693</c:v>
                </c:pt>
                <c:pt idx="23" formatCode="_(* #,##0.00_);_(* \(#,##0.00\);_(* &quot;-&quot;??_);_(@_)">
                  <c:v>164.7049907686833</c:v>
                </c:pt>
                <c:pt idx="24" formatCode="_(* #,##0.00_);_(* \(#,##0.00\);_(* &quot;-&quot;??_);_(@_)">
                  <c:v>167.30309745829447</c:v>
                </c:pt>
                <c:pt idx="25" formatCode="_(* #,##0.00_);_(* \(#,##0.00\);_(* &quot;-&quot;??_);_(@_)">
                  <c:v>169.82718142926137</c:v>
                </c:pt>
                <c:pt idx="26" formatCode="_(* #,##0.00_);_(* \(#,##0.00\);_(* &quot;-&quot;??_);_(@_)">
                  <c:v>172.29805893356306</c:v>
                </c:pt>
                <c:pt idx="27" formatCode="_(* #,##0.00_);_(* \(#,##0.00\);_(* &quot;-&quot;??_);_(@_)">
                  <c:v>174.73241040423494</c:v>
                </c:pt>
                <c:pt idx="28" formatCode="_(* #,##0.00_);_(* \(#,##0.00\);_(* &quot;-&quot;??_);_(@_)">
                  <c:v>176.04762192942874</c:v>
                </c:pt>
                <c:pt idx="29" formatCode="_(* #,##0.00_);_(* \(#,##0.00\);_(* &quot;-&quot;??_);_(@_)">
                  <c:v>177.39397870340218</c:v>
                </c:pt>
                <c:pt idx="30" formatCode="_(* #,##0.00_);_(* \(#,##0.00\);_(* &quot;-&quot;??_);_(@_)">
                  <c:v>178.78210513859466</c:v>
                </c:pt>
                <c:pt idx="31" formatCode="_(* #,##0.00_);_(* \(#,##0.00\);_(* &quot;-&quot;??_);_(@_)">
                  <c:v>180.21436456011682</c:v>
                </c:pt>
                <c:pt idx="32" formatCode="_(* #,##0.00_);_(* \(#,##0.00\);_(* &quot;-&quot;??_);_(@_)">
                  <c:v>181.69511434864143</c:v>
                </c:pt>
                <c:pt idx="33" formatCode="_(* #,##0.00_);_(* \(#,##0.00\);_(* &quot;-&quot;??_);_(@_)">
                  <c:v>183.22566277342617</c:v>
                </c:pt>
                <c:pt idx="34" formatCode="_(* #,##0.00_);_(* \(#,##0.00\);_(* &quot;-&quot;??_);_(@_)">
                  <c:v>184.80941766487612</c:v>
                </c:pt>
                <c:pt idx="35" formatCode="_(* #,##0.00_);_(* \(#,##0.00\);_(* &quot;-&quot;??_);_(@_)">
                  <c:v>186.44602557928053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0-43C8-BF59-2D7BE439F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HDV</a:t>
            </a:r>
            <a:r>
              <a:rPr lang="en-US" baseline="0"/>
              <a:t> and LDV </a:t>
            </a:r>
            <a:r>
              <a:rPr lang="en-US"/>
              <a:t>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Comparisons!$B$311:$AK$311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Comparisons!$B$313:$AK$313</c:f>
              <c:numCache>
                <c:formatCode>General</c:formatCode>
                <c:ptCount val="36"/>
                <c:pt idx="0">
                  <c:v>2187.9399146999999</c:v>
                </c:pt>
                <c:pt idx="5">
                  <c:v>2758.2351357000002</c:v>
                </c:pt>
                <c:pt idx="10">
                  <c:v>3518.7204120000001</c:v>
                </c:pt>
                <c:pt idx="15">
                  <c:v>4498.4132656000002</c:v>
                </c:pt>
                <c:pt idx="20">
                  <c:v>5668.1898765999886</c:v>
                </c:pt>
                <c:pt idx="25">
                  <c:v>7002.1389582999991</c:v>
                </c:pt>
                <c:pt idx="30">
                  <c:v>8513.1678544999995</c:v>
                </c:pt>
                <c:pt idx="35">
                  <c:v>10223.430153200001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A-4EB7-B351-B053DEFC108B}"/>
            </c:ext>
          </c:extLst>
        </c:ser>
        <c:ser>
          <c:idx val="2"/>
          <c:order val="1"/>
          <c:tx>
            <c:strRef>
              <c:f>Comparisons!$A$314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Comparisons!$B$314:$AK$314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29A-9E27-BE852A26F29D}"/>
            </c:ext>
          </c:extLst>
        </c:ser>
        <c:ser>
          <c:idx val="4"/>
          <c:order val="2"/>
          <c:tx>
            <c:strRef>
              <c:f>Comparisons!$A$312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Comparisons!$B$312:$AK$312</c:f>
              <c:numCache>
                <c:formatCode>General</c:formatCode>
                <c:ptCount val="36"/>
                <c:pt idx="4" formatCode="0.00E+00">
                  <c:v>2248.3021375473782</c:v>
                </c:pt>
                <c:pt idx="5" formatCode="0.00E+00">
                  <c:v>1805.8147486299888</c:v>
                </c:pt>
                <c:pt idx="6" formatCode="0.00E+00">
                  <c:v>2215.7680618809673</c:v>
                </c:pt>
                <c:pt idx="7" formatCode="0.00E+00">
                  <c:v>2475.8366350251194</c:v>
                </c:pt>
                <c:pt idx="8" formatCode="0.00E+00">
                  <c:v>2705.1742629422015</c:v>
                </c:pt>
                <c:pt idx="9" formatCode="0.00E+00">
                  <c:v>2894.5048724167377</c:v>
                </c:pt>
                <c:pt idx="10" formatCode="0.00E+00">
                  <c:v>3062.1450686605026</c:v>
                </c:pt>
                <c:pt idx="11" formatCode="0.00E+00">
                  <c:v>3218.2559648215679</c:v>
                </c:pt>
                <c:pt idx="12" formatCode="0.00E+00">
                  <c:v>3368.5040844166224</c:v>
                </c:pt>
                <c:pt idx="13" formatCode="0.00E+00">
                  <c:v>3569.4980377649226</c:v>
                </c:pt>
                <c:pt idx="14" formatCode="0.00E+00">
                  <c:v>3766.394776663245</c:v>
                </c:pt>
                <c:pt idx="15" formatCode="0.00E+00">
                  <c:v>3977.4350562479817</c:v>
                </c:pt>
                <c:pt idx="16" formatCode="0.00E+00">
                  <c:v>4193.8701740268207</c:v>
                </c:pt>
                <c:pt idx="17" formatCode="0.00E+00">
                  <c:v>4419.4536705561932</c:v>
                </c:pt>
                <c:pt idx="18" formatCode="0.00E+00">
                  <c:v>4644.3654657767738</c:v>
                </c:pt>
                <c:pt idx="19" formatCode="0.00E+00">
                  <c:v>4867.7817720785633</c:v>
                </c:pt>
                <c:pt idx="20" formatCode="0.00E+00">
                  <c:v>5089.8805246311649</c:v>
                </c:pt>
                <c:pt idx="21" formatCode="0.00E+00">
                  <c:v>5310.9420517747139</c:v>
                </c:pt>
                <c:pt idx="22" formatCode="0.00E+00">
                  <c:v>5531.2735857735934</c:v>
                </c:pt>
                <c:pt idx="23" formatCode="0.00E+00">
                  <c:v>5790.7413615824962</c:v>
                </c:pt>
                <c:pt idx="24" formatCode="0.00E+00">
                  <c:v>6049.5280988383074</c:v>
                </c:pt>
                <c:pt idx="25" formatCode="0.00E+00">
                  <c:v>6308.1577382776122</c:v>
                </c:pt>
                <c:pt idx="26" formatCode="0.00E+00">
                  <c:v>6566.9044889165962</c:v>
                </c:pt>
                <c:pt idx="27" formatCode="0.00E+00">
                  <c:v>6825.9524580016023</c:v>
                </c:pt>
                <c:pt idx="28" formatCode="0.00E+00">
                  <c:v>7056.3663167426221</c:v>
                </c:pt>
                <c:pt idx="29" formatCode="0.00E+00">
                  <c:v>7287.5167099745995</c:v>
                </c:pt>
                <c:pt idx="30" formatCode="0.00E+00">
                  <c:v>7519.3718805163599</c:v>
                </c:pt>
                <c:pt idx="31" formatCode="0.00E+00">
                  <c:v>7752.0393385593206</c:v>
                </c:pt>
                <c:pt idx="32" formatCode="0.00E+00">
                  <c:v>7985.2780038410783</c:v>
                </c:pt>
                <c:pt idx="33" formatCode="0.00E+00">
                  <c:v>8219.0111738011237</c:v>
                </c:pt>
                <c:pt idx="34" formatCode="0.00E+00">
                  <c:v>8453.1701643034266</c:v>
                </c:pt>
                <c:pt idx="35" formatCode="0.00E+00">
                  <c:v>8687.6384971818188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B-40D7-A2A2-43922E43B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Comparisons!$A$346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Comparisons!$B$345:$AK$345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Comparisons!$B$346:$AK$346</c:f>
              <c:numCache>
                <c:formatCode>General</c:formatCode>
                <c:ptCount val="36"/>
                <c:pt idx="0">
                  <c:v>705.82526239999902</c:v>
                </c:pt>
                <c:pt idx="5">
                  <c:v>941.25356790000001</c:v>
                </c:pt>
                <c:pt idx="10">
                  <c:v>1141.6935060000001</c:v>
                </c:pt>
                <c:pt idx="15">
                  <c:v>1355.425606</c:v>
                </c:pt>
                <c:pt idx="20">
                  <c:v>1603.0229529999999</c:v>
                </c:pt>
                <c:pt idx="25">
                  <c:v>1901.029196</c:v>
                </c:pt>
                <c:pt idx="30">
                  <c:v>2263.2116070000002</c:v>
                </c:pt>
                <c:pt idx="35">
                  <c:v>2701.9338440000001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4-41CA-A77D-973194062139}"/>
            </c:ext>
          </c:extLst>
        </c:ser>
        <c:ser>
          <c:idx val="2"/>
          <c:order val="1"/>
          <c:tx>
            <c:strRef>
              <c:f>Comparisons!$A$348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Comparisons!$B$348:$AK$348</c:f>
              <c:numCache>
                <c:formatCode>General</c:formatCode>
                <c:ptCount val="36"/>
                <c:pt idx="2" formatCode="0.00E+00">
                  <c:v>751.11235587403792</c:v>
                </c:pt>
                <c:pt idx="7" formatCode="0.00E+00">
                  <c:v>1070.6012391307636</c:v>
                </c:pt>
                <c:pt idx="12" formatCode="0.00E+00">
                  <c:v>1434.723524133758</c:v>
                </c:pt>
                <c:pt idx="17" formatCode="0.00E+00">
                  <c:v>1841.136871050812</c:v>
                </c:pt>
                <c:pt idx="22" formatCode="0.00E+00">
                  <c:v>2236.1834662798078</c:v>
                </c:pt>
                <c:pt idx="27" formatCode="0.00E+00">
                  <c:v>2639.4229503398051</c:v>
                </c:pt>
                <c:pt idx="32" formatCode="0.00E+00">
                  <c:v>3005.8422478139223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8-48C7-A1CD-8577668448E7}"/>
            </c:ext>
          </c:extLst>
        </c:ser>
        <c:ser>
          <c:idx val="4"/>
          <c:order val="2"/>
          <c:tx>
            <c:strRef>
              <c:f>Comparisons!$A$347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Comparisons!$B$347:$AK$347</c:f>
              <c:numCache>
                <c:formatCode>General</c:formatCode>
                <c:ptCount val="36"/>
                <c:pt idx="4" formatCode="0.00E+00">
                  <c:v>1227.1992196131675</c:v>
                </c:pt>
                <c:pt idx="5" formatCode="0.00E+00">
                  <c:v>989.56211088485088</c:v>
                </c:pt>
                <c:pt idx="6" formatCode="0.00E+00">
                  <c:v>1218.2874371376622</c:v>
                </c:pt>
                <c:pt idx="7" formatCode="0.00E+00">
                  <c:v>1367.3960647598346</c:v>
                </c:pt>
                <c:pt idx="8" formatCode="0.00E+00">
                  <c:v>1496.8725190361617</c:v>
                </c:pt>
                <c:pt idx="9" formatCode="0.00E+00">
                  <c:v>1602.3345305263108</c:v>
                </c:pt>
                <c:pt idx="10" formatCode="0.00E+00">
                  <c:v>1693.5747056351968</c:v>
                </c:pt>
                <c:pt idx="11" formatCode="0.00E+00">
                  <c:v>1776.02341683805</c:v>
                </c:pt>
                <c:pt idx="12" formatCode="0.00E+00">
                  <c:v>1852.400703629409</c:v>
                </c:pt>
                <c:pt idx="13" formatCode="0.00E+00">
                  <c:v>1946.1604576207696</c:v>
                </c:pt>
                <c:pt idx="14" formatCode="0.00E+00">
                  <c:v>2033.3885718375714</c:v>
                </c:pt>
                <c:pt idx="15" formatCode="0.00E+00">
                  <c:v>2114.6249183597779</c:v>
                </c:pt>
                <c:pt idx="16" formatCode="0.00E+00">
                  <c:v>2190.3614697316293</c:v>
                </c:pt>
                <c:pt idx="17" formatCode="0.00E+00">
                  <c:v>2261.5772122790945</c:v>
                </c:pt>
                <c:pt idx="18" formatCode="0.00E+00">
                  <c:v>2340.4785091875106</c:v>
                </c:pt>
                <c:pt idx="19" formatCode="0.00E+00">
                  <c:v>2417.8999847565528</c:v>
                </c:pt>
                <c:pt idx="20" formatCode="0.00E+00">
                  <c:v>2492.2115776933847</c:v>
                </c:pt>
                <c:pt idx="21" formatCode="0.00E+00">
                  <c:v>2568.436197902819</c:v>
                </c:pt>
                <c:pt idx="22" formatCode="0.00E+00">
                  <c:v>2641.9707422039392</c:v>
                </c:pt>
                <c:pt idx="23" formatCode="0.00E+00">
                  <c:v>2727.4164450627354</c:v>
                </c:pt>
                <c:pt idx="24" formatCode="0.00E+00">
                  <c:v>2810.6370351276205</c:v>
                </c:pt>
                <c:pt idx="25" formatCode="0.00E+00">
                  <c:v>2892.560011998939</c:v>
                </c:pt>
                <c:pt idx="26" formatCode="0.00E+00">
                  <c:v>2973.7827483006427</c:v>
                </c:pt>
                <c:pt idx="27" formatCode="0.00E+00">
                  <c:v>3054.8520794813244</c:v>
                </c:pt>
                <c:pt idx="28" formatCode="0.00E+00">
                  <c:v>3140.1680104702054</c:v>
                </c:pt>
                <c:pt idx="29" formatCode="0.00E+00">
                  <c:v>3226.2608845892128</c:v>
                </c:pt>
                <c:pt idx="30" formatCode="0.00E+00">
                  <c:v>3313.6762712199165</c:v>
                </c:pt>
                <c:pt idx="31" formatCode="0.00E+00">
                  <c:v>3403.140787328256</c:v>
                </c:pt>
                <c:pt idx="32" formatCode="0.00E+00">
                  <c:v>3494.4474309558791</c:v>
                </c:pt>
                <c:pt idx="33" formatCode="0.00E+00">
                  <c:v>3587.9623064837656</c:v>
                </c:pt>
                <c:pt idx="34" formatCode="0.00E+00">
                  <c:v>3683.8044242121309</c:v>
                </c:pt>
                <c:pt idx="35" formatCode="0.00E+00">
                  <c:v>3781.8527692346388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3-43F1-BE89-D5D360D2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Comparisons!$A$318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Comparisons!$B$318:$AK$318</c:f>
              <c:numCache>
                <c:formatCode>General</c:formatCode>
                <c:ptCount val="36"/>
                <c:pt idx="0">
                  <c:v>244.71315970000001</c:v>
                </c:pt>
                <c:pt idx="5">
                  <c:v>325.26150639999997</c:v>
                </c:pt>
                <c:pt idx="10">
                  <c:v>405.83635709999999</c:v>
                </c:pt>
                <c:pt idx="15">
                  <c:v>490.31070149999999</c:v>
                </c:pt>
                <c:pt idx="20">
                  <c:v>585.08677620000003</c:v>
                </c:pt>
                <c:pt idx="25">
                  <c:v>695.0491409</c:v>
                </c:pt>
                <c:pt idx="30">
                  <c:v>824.493937799999</c:v>
                </c:pt>
                <c:pt idx="35">
                  <c:v>978.0484447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A-47FA-B441-1D38A59DC00D}"/>
            </c:ext>
          </c:extLst>
        </c:ser>
        <c:ser>
          <c:idx val="2"/>
          <c:order val="1"/>
          <c:tx>
            <c:strRef>
              <c:f>Comparisons!$A$319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Comparisons!$B$319:$AK$319</c:f>
              <c:numCache>
                <c:formatCode>General</c:formatCode>
                <c:ptCount val="36"/>
                <c:pt idx="4" formatCode="0.00E+00">
                  <c:v>256.72685675903386</c:v>
                </c:pt>
                <c:pt idx="5" formatCode="0.00E+00">
                  <c:v>211.07280358050505</c:v>
                </c:pt>
                <c:pt idx="6" formatCode="0.00E+00">
                  <c:v>265.94661742341179</c:v>
                </c:pt>
                <c:pt idx="7" formatCode="0.00E+00">
                  <c:v>306.3422962860177</c:v>
                </c:pt>
                <c:pt idx="8" formatCode="0.00E+00">
                  <c:v>348.14402065242291</c:v>
                </c:pt>
                <c:pt idx="9" formatCode="0.00E+00">
                  <c:v>385.72956247086989</c:v>
                </c:pt>
                <c:pt idx="10" formatCode="0.00E+00">
                  <c:v>420.79803327460468</c:v>
                </c:pt>
                <c:pt idx="11" formatCode="0.00E+00">
                  <c:v>454.29251161869706</c:v>
                </c:pt>
                <c:pt idx="12" formatCode="0.00E+00">
                  <c:v>486.72036014711364</c:v>
                </c:pt>
                <c:pt idx="13" formatCode="0.00E+00">
                  <c:v>529.25057947887672</c:v>
                </c:pt>
                <c:pt idx="14" formatCode="0.00E+00">
                  <c:v>571.03571836727326</c:v>
                </c:pt>
                <c:pt idx="15" formatCode="0.00E+00">
                  <c:v>612.20099084093351</c:v>
                </c:pt>
                <c:pt idx="16" formatCode="0.00E+00">
                  <c:v>652.55280470139644</c:v>
                </c:pt>
                <c:pt idx="17" formatCode="0.00E+00">
                  <c:v>692.16606891422259</c:v>
                </c:pt>
                <c:pt idx="18" formatCode="0.00E+00">
                  <c:v>736.09347761095512</c:v>
                </c:pt>
                <c:pt idx="19" formatCode="0.00E+00">
                  <c:v>779.27902378467275</c:v>
                </c:pt>
                <c:pt idx="20" formatCode="0.00E+00">
                  <c:v>821.82721071761182</c:v>
                </c:pt>
                <c:pt idx="21" formatCode="0.00E+00">
                  <c:v>863.87762229912028</c:v>
                </c:pt>
                <c:pt idx="22" formatCode="0.00E+00">
                  <c:v>905.59073252443466</c:v>
                </c:pt>
                <c:pt idx="23" formatCode="0.00E+00">
                  <c:v>990.22256529825074</c:v>
                </c:pt>
                <c:pt idx="24" formatCode="0.00E+00">
                  <c:v>1074.2804476880519</c:v>
                </c:pt>
                <c:pt idx="25" formatCode="0.00E+00">
                  <c:v>1158.0436529781189</c:v>
                </c:pt>
                <c:pt idx="26" formatCode="0.00E+00">
                  <c:v>1241.7328988528927</c:v>
                </c:pt>
                <c:pt idx="27" formatCode="0.00E+00">
                  <c:v>1325.5351412095195</c:v>
                </c:pt>
                <c:pt idx="28" formatCode="0.00E+00">
                  <c:v>1395.3892286731432</c:v>
                </c:pt>
                <c:pt idx="29" formatCode="0.00E+00">
                  <c:v>1465.6245078164445</c:v>
                </c:pt>
                <c:pt idx="30" formatCode="0.00E+00">
                  <c:v>1536.2342262819645</c:v>
                </c:pt>
                <c:pt idx="31" formatCode="0.00E+00">
                  <c:v>1607.2297786729152</c:v>
                </c:pt>
                <c:pt idx="32" formatCode="0.00E+00">
                  <c:v>1678.5320358003239</c:v>
                </c:pt>
                <c:pt idx="33" formatCode="0.00E+00">
                  <c:v>1750.0666162265563</c:v>
                </c:pt>
                <c:pt idx="34" formatCode="0.00E+00">
                  <c:v>1821.8075655776295</c:v>
                </c:pt>
                <c:pt idx="35" formatCode="0.00E+00">
                  <c:v>1893.7194339768837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C-483A-9662-3C57109F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Comparisons!$A$379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Comparisons!$B$379:$AK$379</c:f>
              <c:numCache>
                <c:formatCode>General</c:formatCode>
                <c:ptCount val="36"/>
                <c:pt idx="0">
                  <c:v>84.692056579999999</c:v>
                </c:pt>
                <c:pt idx="5">
                  <c:v>107.2165397</c:v>
                </c:pt>
                <c:pt idx="10">
                  <c:v>127.71381940000001</c:v>
                </c:pt>
                <c:pt idx="15">
                  <c:v>143.33079430000001</c:v>
                </c:pt>
                <c:pt idx="20">
                  <c:v>152.64091399999899</c:v>
                </c:pt>
                <c:pt idx="25">
                  <c:v>158.04678999999999</c:v>
                </c:pt>
                <c:pt idx="30">
                  <c:v>161.42546250000001</c:v>
                </c:pt>
                <c:pt idx="35">
                  <c:v>163.22742109999999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E-4B69-8664-F93FB681753E}"/>
            </c:ext>
          </c:extLst>
        </c:ser>
        <c:ser>
          <c:idx val="1"/>
          <c:order val="1"/>
          <c:tx>
            <c:strRef>
              <c:f>Comparisons!$A$380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Comparisons!$B$380:$AK$380</c:f>
              <c:numCache>
                <c:formatCode>General</c:formatCode>
                <c:ptCount val="36"/>
                <c:pt idx="2">
                  <c:v>360.40491011386649</c:v>
                </c:pt>
                <c:pt idx="7">
                  <c:v>415.18448950917201</c:v>
                </c:pt>
                <c:pt idx="12">
                  <c:v>463.45590749543089</c:v>
                </c:pt>
                <c:pt idx="17">
                  <c:v>503.46306194275707</c:v>
                </c:pt>
                <c:pt idx="22">
                  <c:v>526.34737759832888</c:v>
                </c:pt>
                <c:pt idx="27">
                  <c:v>542.20904333788417</c:v>
                </c:pt>
                <c:pt idx="32">
                  <c:v>545.10943413254608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E-4251-9833-75CE44AEA2E2}"/>
            </c:ext>
          </c:extLst>
        </c:ser>
        <c:ser>
          <c:idx val="4"/>
          <c:order val="2"/>
          <c:tx>
            <c:strRef>
              <c:f>Comparisons!$A$376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Comparisons!$B$376:$AK$376</c:f>
              <c:numCache>
                <c:formatCode>General</c:formatCode>
                <c:ptCount val="36"/>
                <c:pt idx="4" formatCode="_(* #,##0.00_);_(* \(#,##0.00\);_(* &quot;-&quot;??_);_(@_)">
                  <c:v>70.132041928088412</c:v>
                </c:pt>
                <c:pt idx="5" formatCode="_(* #,##0.00_);_(* \(#,##0.00\);_(* &quot;-&quot;??_);_(@_)">
                  <c:v>55.273996316926628</c:v>
                </c:pt>
                <c:pt idx="6" formatCode="_(* #,##0.00_);_(* \(#,##0.00\);_(* &quot;-&quot;??_);_(@_)">
                  <c:v>67.015259230599256</c:v>
                </c:pt>
                <c:pt idx="7" formatCode="_(* #,##0.00_);_(* \(#,##0.00\);_(* &quot;-&quot;??_);_(@_)">
                  <c:v>74.500542889539702</c:v>
                </c:pt>
                <c:pt idx="8" formatCode="_(* #,##0.00_);_(* \(#,##0.00\);_(* &quot;-&quot;??_);_(@_)">
                  <c:v>79.941655833353167</c:v>
                </c:pt>
                <c:pt idx="9" formatCode="_(* #,##0.00_);_(* \(#,##0.00\);_(* &quot;-&quot;??_);_(@_)">
                  <c:v>84.126545424712305</c:v>
                </c:pt>
                <c:pt idx="10" formatCode="_(* #,##0.00_);_(* \(#,##0.00\);_(* &quot;-&quot;??_);_(@_)">
                  <c:v>87.591348845861745</c:v>
                </c:pt>
                <c:pt idx="11" formatCode="_(* #,##0.00_);_(* \(#,##0.00\);_(* &quot;-&quot;??_);_(@_)">
                  <c:v>90.619063728243276</c:v>
                </c:pt>
                <c:pt idx="12" formatCode="_(* #,##0.00_);_(* \(#,##0.00\);_(* &quot;-&quot;??_);_(@_)">
                  <c:v>93.364930990062717</c:v>
                </c:pt>
                <c:pt idx="13" formatCode="_(* #,##0.00_);_(* \(#,##0.00\);_(* &quot;-&quot;??_);_(@_)">
                  <c:v>96.168741919327218</c:v>
                </c:pt>
                <c:pt idx="14" formatCode="_(* #,##0.00_);_(* \(#,##0.00\);_(* &quot;-&quot;??_);_(@_)">
                  <c:v>98.813925201097859</c:v>
                </c:pt>
                <c:pt idx="15" formatCode="_(* #,##0.00_);_(* \(#,##0.00\);_(* &quot;-&quot;??_);_(@_)">
                  <c:v>101.32753246744477</c:v>
                </c:pt>
                <c:pt idx="16" formatCode="_(* #,##0.00_);_(* \(#,##0.00\);_(* &quot;-&quot;??_);_(@_)">
                  <c:v>103.73030611643732</c:v>
                </c:pt>
                <c:pt idx="17" formatCode="_(* #,##0.00_);_(* \(#,##0.00\);_(* &quot;-&quot;??_);_(@_)">
                  <c:v>106.03957016518123</c:v>
                </c:pt>
                <c:pt idx="18" formatCode="_(* #,##0.00_);_(* \(#,##0.00\);_(* &quot;-&quot;??_);_(@_)">
                  <c:v>107.97193661156912</c:v>
                </c:pt>
                <c:pt idx="19" formatCode="_(* #,##0.00_);_(* \(#,##0.00\);_(* &quot;-&quot;??_);_(@_)">
                  <c:v>109.84163274029066</c:v>
                </c:pt>
                <c:pt idx="20" formatCode="_(* #,##0.00_);_(* \(#,##0.00\);_(* &quot;-&quot;??_);_(@_)">
                  <c:v>111.65444025742012</c:v>
                </c:pt>
                <c:pt idx="21" formatCode="_(* #,##0.00_);_(* \(#,##0.00\);_(* &quot;-&quot;??_);_(@_)">
                  <c:v>113.42622720298617</c:v>
                </c:pt>
                <c:pt idx="22" formatCode="_(* #,##0.00_);_(* \(#,##0.00\);_(* &quot;-&quot;??_);_(@_)">
                  <c:v>115.15247793793807</c:v>
                </c:pt>
                <c:pt idx="23" formatCode="_(* #,##0.00_);_(* \(#,##0.00\);_(* &quot;-&quot;??_);_(@_)">
                  <c:v>116.88528056973691</c:v>
                </c:pt>
                <c:pt idx="24" formatCode="_(* #,##0.00_);_(* \(#,##0.00\);_(* &quot;-&quot;??_);_(@_)">
                  <c:v>118.59054624377328</c:v>
                </c:pt>
                <c:pt idx="25" formatCode="_(* #,##0.00_);_(* \(#,##0.00\);_(* &quot;-&quot;??_);_(@_)">
                  <c:v>120.28410079784167</c:v>
                </c:pt>
                <c:pt idx="26" formatCode="_(* #,##0.00_);_(* \(#,##0.00\);_(* &quot;-&quot;??_);_(@_)">
                  <c:v>121.95186978686353</c:v>
                </c:pt>
                <c:pt idx="27" formatCode="_(* #,##0.00_);_(* \(#,##0.00\);_(* &quot;-&quot;??_);_(@_)">
                  <c:v>123.60862399278038</c:v>
                </c:pt>
                <c:pt idx="28" formatCode="_(* #,##0.00_);_(* \(#,##0.00\);_(* &quot;-&quot;??_);_(@_)">
                  <c:v>124.94180311915024</c:v>
                </c:pt>
                <c:pt idx="29" formatCode="_(* #,##0.00_);_(* \(#,##0.00\);_(* &quot;-&quot;??_);_(@_)">
                  <c:v>126.27840062648373</c:v>
                </c:pt>
                <c:pt idx="30" formatCode="_(* #,##0.00_);_(* \(#,##0.00\);_(* &quot;-&quot;??_);_(@_)">
                  <c:v>127.62090644659384</c:v>
                </c:pt>
                <c:pt idx="31" formatCode="_(* #,##0.00_);_(* \(#,##0.00\);_(* &quot;-&quot;??_);_(@_)">
                  <c:v>128.97163115179856</c:v>
                </c:pt>
                <c:pt idx="32" formatCode="_(* #,##0.00_);_(* \(#,##0.00\);_(* &quot;-&quot;??_);_(@_)">
                  <c:v>130.33216260115665</c:v>
                </c:pt>
                <c:pt idx="33" formatCode="_(* #,##0.00_);_(* \(#,##0.00\);_(* &quot;-&quot;??_);_(@_)">
                  <c:v>131.70412241551409</c:v>
                </c:pt>
                <c:pt idx="34" formatCode="_(* #,##0.00_);_(* \(#,##0.00\);_(* &quot;-&quot;??_);_(@_)">
                  <c:v>133.08829977664891</c:v>
                </c:pt>
                <c:pt idx="35" formatCode="_(* #,##0.00_);_(* \(#,##0.00\);_(* &quot;-&quot;??_);_(@_)">
                  <c:v>134.48630153462517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7-4F49-BD6E-73D52A97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Passenger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Comparisons!$A$134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Comparisons!$B$134:$AK$134</c:f>
              <c:numCache>
                <c:formatCode>General</c:formatCode>
                <c:ptCount val="36"/>
                <c:pt idx="0">
                  <c:v>1856.3615404999989</c:v>
                </c:pt>
                <c:pt idx="5">
                  <c:v>2461.6654286999992</c:v>
                </c:pt>
                <c:pt idx="10">
                  <c:v>3066.2182947999991</c:v>
                </c:pt>
                <c:pt idx="15">
                  <c:v>3746.4860364999904</c:v>
                </c:pt>
                <c:pt idx="20">
                  <c:v>4513.887522</c:v>
                </c:pt>
                <c:pt idx="25">
                  <c:v>5396.2925279999909</c:v>
                </c:pt>
                <c:pt idx="30">
                  <c:v>6431.0707309999907</c:v>
                </c:pt>
                <c:pt idx="35">
                  <c:v>7648.6768959999899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A-413F-B49F-C770D46C5E21}"/>
            </c:ext>
          </c:extLst>
        </c:ser>
        <c:ser>
          <c:idx val="2"/>
          <c:order val="1"/>
          <c:tx>
            <c:strRef>
              <c:f>Comparisons!$A$135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Comparisons!$B$135:$AK$135</c:f>
              <c:numCache>
                <c:formatCode>General</c:formatCode>
                <c:ptCount val="36"/>
                <c:pt idx="2">
                  <c:v>2190.6813702773729</c:v>
                </c:pt>
                <c:pt idx="7">
                  <c:v>2830.1342711310895</c:v>
                </c:pt>
                <c:pt idx="12">
                  <c:v>3515.4527521479254</c:v>
                </c:pt>
                <c:pt idx="17">
                  <c:v>4244.0060071877015</c:v>
                </c:pt>
                <c:pt idx="22">
                  <c:v>4908.3753840105319</c:v>
                </c:pt>
                <c:pt idx="27">
                  <c:v>5558.8787585286627</c:v>
                </c:pt>
                <c:pt idx="32">
                  <c:v>6109.963973172893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A-413F-B49F-C770D46C5E21}"/>
            </c:ext>
          </c:extLst>
        </c:ser>
        <c:ser>
          <c:idx val="4"/>
          <c:order val="2"/>
          <c:tx>
            <c:strRef>
              <c:f>Comparisons!$A$133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Comparisons!$B$133:$AK$133</c:f>
              <c:numCache>
                <c:formatCode>General</c:formatCode>
                <c:ptCount val="36"/>
                <c:pt idx="4" formatCode="0.00E+00">
                  <c:v>2735.7672965434513</c:v>
                </c:pt>
                <c:pt idx="5" formatCode="0.00E+00">
                  <c:v>2167.866834901653</c:v>
                </c:pt>
                <c:pt idx="6" formatCode="0.00E+00">
                  <c:v>2630.1213571664543</c:v>
                </c:pt>
                <c:pt idx="7" formatCode="0.00E+00">
                  <c:v>2914.4737858290637</c:v>
                </c:pt>
                <c:pt idx="8" formatCode="0.00E+00">
                  <c:v>3129.395225526207</c:v>
                </c:pt>
                <c:pt idx="9" formatCode="0.00E+00">
                  <c:v>3294.202176892521</c:v>
                </c:pt>
                <c:pt idx="10" formatCode="0.00E+00">
                  <c:v>3430.6128908074588</c:v>
                </c:pt>
                <c:pt idx="11" formatCode="0.00E+00">
                  <c:v>3550.0360238270437</c:v>
                </c:pt>
                <c:pt idx="12" formatCode="0.00E+00">
                  <c:v>3658.1746170611477</c:v>
                </c:pt>
                <c:pt idx="13" formatCode="0.00E+00">
                  <c:v>3779.2590199257006</c:v>
                </c:pt>
                <c:pt idx="14" formatCode="0.00E+00">
                  <c:v>3891.1891568280598</c:v>
                </c:pt>
                <c:pt idx="15" formatCode="0.00E+00">
                  <c:v>4002.5261413298804</c:v>
                </c:pt>
                <c:pt idx="16" formatCode="0.00E+00">
                  <c:v>4108.2973896905341</c:v>
                </c:pt>
                <c:pt idx="17" formatCode="0.00E+00">
                  <c:v>4210.3890252583751</c:v>
                </c:pt>
                <c:pt idx="18" formatCode="0.00E+00">
                  <c:v>4306.8609058253769</c:v>
                </c:pt>
                <c:pt idx="19" formatCode="0.00E+00">
                  <c:v>4400.0479754997459</c:v>
                </c:pt>
                <c:pt idx="20" formatCode="0.00E+00">
                  <c:v>4488.8491779933247</c:v>
                </c:pt>
                <c:pt idx="21" formatCode="0.00E+00">
                  <c:v>4578.9054749295938</c:v>
                </c:pt>
                <c:pt idx="22" formatCode="0.00E+00">
                  <c:v>4666.2527049521959</c:v>
                </c:pt>
                <c:pt idx="23" formatCode="0.00E+00">
                  <c:v>4762.1782775985312</c:v>
                </c:pt>
                <c:pt idx="24" formatCode="0.00E+00">
                  <c:v>4857.0414090009263</c:v>
                </c:pt>
                <c:pt idx="25" formatCode="0.00E+00">
                  <c:v>4952.3248746551444</c:v>
                </c:pt>
                <c:pt idx="26" formatCode="0.00E+00">
                  <c:v>5048.7545529880281</c:v>
                </c:pt>
                <c:pt idx="27" formatCode="0.00E+00">
                  <c:v>5146.8734812470993</c:v>
                </c:pt>
                <c:pt idx="28" formatCode="0.00E+00">
                  <c:v>5241.8314621706768</c:v>
                </c:pt>
                <c:pt idx="29" formatCode="0.00E+00">
                  <c:v>5339.5106431502318</c:v>
                </c:pt>
                <c:pt idx="30" formatCode="0.00E+00">
                  <c:v>5440.1704624200074</c:v>
                </c:pt>
                <c:pt idx="31" formatCode="0.00E+00">
                  <c:v>5544.4851006700537</c:v>
                </c:pt>
                <c:pt idx="32" formatCode="0.00E+00">
                  <c:v>5651.8116068635691</c:v>
                </c:pt>
                <c:pt idx="33" formatCode="0.00E+00">
                  <c:v>5762.3153082527142</c:v>
                </c:pt>
                <c:pt idx="34" formatCode="0.00E+00">
                  <c:v>5875.9831748977058</c:v>
                </c:pt>
                <c:pt idx="35" formatCode="0.00E+00">
                  <c:v>5992.4066997228329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0-4CC1-AE5B-3630B5F8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Freight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Comparisons!$A$163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Comparisons!$B$163:$AK$163</c:f>
              <c:numCache>
                <c:formatCode>General</c:formatCode>
                <c:ptCount val="36"/>
                <c:pt idx="0">
                  <c:v>2345.4048332000002</c:v>
                </c:pt>
                <c:pt idx="5">
                  <c:v>2941.5512523999987</c:v>
                </c:pt>
                <c:pt idx="10">
                  <c:v>3731.2221099000003</c:v>
                </c:pt>
                <c:pt idx="15">
                  <c:v>4746.4215666</c:v>
                </c:pt>
                <c:pt idx="20">
                  <c:v>5958.6152123999891</c:v>
                </c:pt>
                <c:pt idx="25">
                  <c:v>7342.2348926000004</c:v>
                </c:pt>
                <c:pt idx="30">
                  <c:v>8911.3775428999979</c:v>
                </c:pt>
                <c:pt idx="35">
                  <c:v>10689.685730700001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45C9-B47F-0CEEF38ACE8E}"/>
            </c:ext>
          </c:extLst>
        </c:ser>
        <c:ser>
          <c:idx val="2"/>
          <c:order val="1"/>
          <c:tx>
            <c:strRef>
              <c:f>Comparisons!$A$164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Comparisons!$B$164:$AK$164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45C9-B47F-0CEEF38ACE8E}"/>
            </c:ext>
          </c:extLst>
        </c:ser>
        <c:ser>
          <c:idx val="4"/>
          <c:order val="2"/>
          <c:tx>
            <c:strRef>
              <c:f>Comparisons!$A$162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Comparisons!$B$162:$AK$162</c:f>
              <c:numCache>
                <c:formatCode>General</c:formatCode>
                <c:ptCount val="36"/>
                <c:pt idx="4" formatCode="0.00E+00">
                  <c:v>2492.1470050045095</c:v>
                </c:pt>
                <c:pt idx="5" formatCode="0.00E+00">
                  <c:v>2003.6562583929692</c:v>
                </c:pt>
                <c:pt idx="6" formatCode="0.00E+00">
                  <c:v>2462.1791627903913</c:v>
                </c:pt>
                <c:pt idx="7" formatCode="0.00E+00">
                  <c:v>2756.7757891944389</c:v>
                </c:pt>
                <c:pt idx="8" formatCode="0.00E+00">
                  <c:v>3016.9774829557837</c:v>
                </c:pt>
                <c:pt idx="9" formatCode="0.00E+00">
                  <c:v>3232.9551844347357</c:v>
                </c:pt>
                <c:pt idx="10" formatCode="0.00E+00">
                  <c:v>3424.7272195294381</c:v>
                </c:pt>
                <c:pt idx="11" formatCode="0.00E+00">
                  <c:v>3603.3416657424377</c:v>
                </c:pt>
                <c:pt idx="12" formatCode="0.00E+00">
                  <c:v>3774.9019557696952</c:v>
                </c:pt>
                <c:pt idx="13" formatCode="0.00E+00">
                  <c:v>4000.6476987881374</c:v>
                </c:pt>
                <c:pt idx="14" formatCode="0.00E+00">
                  <c:v>4221.3701309805419</c:v>
                </c:pt>
                <c:pt idx="15" formatCode="0.00E+00">
                  <c:v>4455.4602263356455</c:v>
                </c:pt>
                <c:pt idx="16" formatCode="0.00E+00">
                  <c:v>4693.8153533247005</c:v>
                </c:pt>
                <c:pt idx="17" formatCode="0.00E+00">
                  <c:v>4940.2398217917817</c:v>
                </c:pt>
                <c:pt idx="18" formatCode="0.00E+00">
                  <c:v>5186.5066860155466</c:v>
                </c:pt>
                <c:pt idx="19" formatCode="0.00E+00">
                  <c:v>5430.2687315882204</c:v>
                </c:pt>
                <c:pt idx="20" formatCode="0.00E+00">
                  <c:v>5671.8585332157745</c:v>
                </c:pt>
                <c:pt idx="21" formatCode="0.00E+00">
                  <c:v>5911.7491568415644</c:v>
                </c:pt>
                <c:pt idx="22" formatCode="0.00E+00">
                  <c:v>6150.4706941777968</c:v>
                </c:pt>
                <c:pt idx="23" formatCode="0.00E+00">
                  <c:v>6430.9518697024587</c:v>
                </c:pt>
                <c:pt idx="24" formatCode="0.00E+00">
                  <c:v>6710.6598053430389</c:v>
                </c:pt>
                <c:pt idx="25" formatCode="0.00E+00">
                  <c:v>6990.342788912697</c:v>
                </c:pt>
                <c:pt idx="26" formatCode="0.00E+00">
                  <c:v>7270.4665431660487</c:v>
                </c:pt>
                <c:pt idx="27" formatCode="0.00E+00">
                  <c:v>7551.357998260255</c:v>
                </c:pt>
                <c:pt idx="28" formatCode="0.00E+00">
                  <c:v>7804.6564404745086</c:v>
                </c:pt>
                <c:pt idx="29" formatCode="0.00E+00">
                  <c:v>8059.2662327095341</c:v>
                </c:pt>
                <c:pt idx="30" formatCode="0.00E+00">
                  <c:v>8315.1512604034833</c:v>
                </c:pt>
                <c:pt idx="31" formatCode="0.00E+00">
                  <c:v>8572.3802498946206</c:v>
                </c:pt>
                <c:pt idx="32" formatCode="0.00E+00">
                  <c:v>8830.6532910061815</c:v>
                </c:pt>
                <c:pt idx="33" formatCode="0.00E+00">
                  <c:v>9089.8225704131619</c:v>
                </c:pt>
                <c:pt idx="34" formatCode="0.00E+00">
                  <c:v>9349.7546129996044</c:v>
                </c:pt>
                <c:pt idx="35" formatCode="0.00E+00">
                  <c:v>9610.2743111455929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8-4FFA-A029-6B48E341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2030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Comparisons!$H$445:$M$445</c:f>
              <c:numCache>
                <c:formatCode>0</c:formatCode>
                <c:ptCount val="6"/>
                <c:pt idx="0">
                  <c:v>204.84</c:v>
                </c:pt>
                <c:pt idx="1">
                  <c:v>307.16216061493151</c:v>
                </c:pt>
                <c:pt idx="2" formatCode="#,##0">
                  <c:v>301.80728366180699</c:v>
                </c:pt>
                <c:pt idx="3" formatCode="#,##0">
                  <c:v>332</c:v>
                </c:pt>
                <c:pt idx="4" formatCode="#,##0">
                  <c:v>268.82299999999998</c:v>
                </c:pt>
                <c:pt idx="5" formatCode="#,##0">
                  <c:v>285.41500000000002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E-40FB-A7C5-AD78DB6577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Comparisons!$H$446:$M$446</c:f>
              <c:numCache>
                <c:formatCode>0</c:formatCode>
                <c:ptCount val="6"/>
                <c:pt idx="0">
                  <c:v>25.15</c:v>
                </c:pt>
                <c:pt idx="1">
                  <c:v>39.830315679145372</c:v>
                </c:pt>
                <c:pt idx="2" formatCode="#,##0">
                  <c:v>21.3746388537275</c:v>
                </c:pt>
                <c:pt idx="3" formatCode="#,##0">
                  <c:v>61</c:v>
                </c:pt>
                <c:pt idx="4" formatCode="#,##0">
                  <c:v>30.004999999999999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E-40FB-A7C5-AD78DB6577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Comparisons!$H$447:$M$447</c:f>
              <c:numCache>
                <c:formatCode>0</c:formatCode>
                <c:ptCount val="6"/>
                <c:pt idx="0">
                  <c:v>16.28</c:v>
                </c:pt>
                <c:pt idx="1">
                  <c:v>15.360000000000001</c:v>
                </c:pt>
                <c:pt idx="2" formatCode="#,##0">
                  <c:v>11.96</c:v>
                </c:pt>
                <c:pt idx="3" formatCode="#,##0">
                  <c:v>16</c:v>
                </c:pt>
                <c:pt idx="4" formatCode="#,##0">
                  <c:v>16.053999999999998</c:v>
                </c:pt>
                <c:pt idx="5" formatCode="#,##0">
                  <c:v>20.681000000000001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E-40FB-A7C5-AD78DB6577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Comparisons!$H$448:$M$448</c:f>
              <c:numCache>
                <c:formatCode>0</c:formatCode>
                <c:ptCount val="6"/>
                <c:pt idx="0">
                  <c:v>66.025999999999996</c:v>
                </c:pt>
                <c:pt idx="1">
                  <c:v>76.995000000000005</c:v>
                </c:pt>
                <c:pt idx="2" formatCode="#,##0">
                  <c:v>89.778638470439702</c:v>
                </c:pt>
                <c:pt idx="3" formatCode="#,##0">
                  <c:v>72</c:v>
                </c:pt>
                <c:pt idx="4" formatCode="#,##0">
                  <c:v>75.56</c:v>
                </c:pt>
                <c:pt idx="5" formatCode="#,##0">
                  <c:v>75.756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E-40FB-A7C5-AD78DB6577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Comparisons!$H$449:$M$449</c:f>
              <c:numCache>
                <c:formatCode>0</c:formatCode>
                <c:ptCount val="6"/>
                <c:pt idx="0">
                  <c:v>83.783000000000001</c:v>
                </c:pt>
                <c:pt idx="1">
                  <c:v>97.853000000000009</c:v>
                </c:pt>
                <c:pt idx="2" formatCode="#,##0">
                  <c:v>79.066847016661399</c:v>
                </c:pt>
                <c:pt idx="3" formatCode="#,##0">
                  <c:v>108</c:v>
                </c:pt>
                <c:pt idx="4" formatCode="#,##0">
                  <c:v>95.869</c:v>
                </c:pt>
                <c:pt idx="5" formatCode="#,##0">
                  <c:v>81.201999999999998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E-40FB-A7C5-AD78DB6577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Comparisons!$H$450:$M$450</c:f>
              <c:numCache>
                <c:formatCode>0</c:formatCode>
                <c:ptCount val="6"/>
                <c:pt idx="0">
                  <c:v>141.03100000000001</c:v>
                </c:pt>
                <c:pt idx="1">
                  <c:v>62.937177610040933</c:v>
                </c:pt>
                <c:pt idx="2" formatCode="#,##0">
                  <c:v>189.25491116262501</c:v>
                </c:pt>
                <c:pt idx="3" formatCode="#,##0">
                  <c:v>193</c:v>
                </c:pt>
                <c:pt idx="4" formatCode="#,##0">
                  <c:v>248.24600000000001</c:v>
                </c:pt>
                <c:pt idx="5" formatCode="#,##0">
                  <c:v>231.62100000000001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E-40FB-A7C5-AD78DB6577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Comparisons!$H$451:$M$451</c:f>
              <c:numCache>
                <c:formatCode>0</c:formatCode>
                <c:ptCount val="6"/>
                <c:pt idx="0">
                  <c:v>11.51</c:v>
                </c:pt>
                <c:pt idx="1">
                  <c:v>7.5615715576465137</c:v>
                </c:pt>
                <c:pt idx="2" formatCode="#,##0">
                  <c:v>9.9289854556648596</c:v>
                </c:pt>
                <c:pt idx="3" formatCode="#,##0">
                  <c:v>17</c:v>
                </c:pt>
                <c:pt idx="4" formatCode="#,##0">
                  <c:v>14.859</c:v>
                </c:pt>
                <c:pt idx="5" formatCode="#,##0">
                  <c:v>17.196999999999999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E-40FB-A7C5-AD78DB6577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Comparisons!$H$452:$M$452</c:f>
              <c:numCache>
                <c:formatCode>0</c:formatCode>
                <c:ptCount val="6"/>
                <c:pt idx="0">
                  <c:v>5.9359999999999999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6.0999999999999999E-2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E-40FB-A7C5-AD78DB6577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Comparisons!$H$453:$M$453</c:f>
              <c:numCache>
                <c:formatCode>0</c:formatCode>
                <c:ptCount val="6"/>
                <c:pt idx="0">
                  <c:v>22.541</c:v>
                </c:pt>
                <c:pt idx="1">
                  <c:v>22.102244973664583</c:v>
                </c:pt>
                <c:pt idx="2" formatCode="#,##0">
                  <c:v>2.659581391772091</c:v>
                </c:pt>
                <c:pt idx="3" formatCode="#,##0">
                  <c:v>10</c:v>
                </c:pt>
                <c:pt idx="4" formatCode="#,##0">
                  <c:v>7.5270000000000001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E-40FB-A7C5-AD78DB65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83256"/>
        <c:axId val="619788176"/>
      </c:barChart>
      <c:catAx>
        <c:axId val="6197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8176"/>
        <c:crosses val="autoZero"/>
        <c:auto val="1"/>
        <c:lblAlgn val="ctr"/>
        <c:lblOffset val="100"/>
        <c:noMultiLvlLbl val="0"/>
      </c:catAx>
      <c:valAx>
        <c:axId val="619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2040 Electricity</a:t>
            </a:r>
            <a:r>
              <a:rPr lang="en-US" sz="1440" baseline="0">
                <a:latin typeface="Century Gothic" panose="020B0502020202020204" pitchFamily="34" charset="0"/>
              </a:rPr>
              <a:t> Capacity</a:t>
            </a:r>
            <a:endParaRPr lang="en-US" sz="1440">
              <a:latin typeface="Century Gothic" panose="020B0502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Comparisons!$O$445:$T$445</c:f>
              <c:numCache>
                <c:formatCode>0</c:formatCode>
                <c:ptCount val="6"/>
                <c:pt idx="0">
                  <c:v>204.84</c:v>
                </c:pt>
                <c:pt idx="1">
                  <c:v>329.16103148987622</c:v>
                </c:pt>
                <c:pt idx="2" formatCode="#,##0">
                  <c:v>301.80728366180699</c:v>
                </c:pt>
                <c:pt idx="3" formatCode="#,##0">
                  <c:v>495</c:v>
                </c:pt>
                <c:pt idx="4" formatCode="#,##0">
                  <c:v>259.77600000000001</c:v>
                </c:pt>
                <c:pt idx="5" formatCode="#,##0">
                  <c:v>454.33199999999999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8-47B9-BF02-5F1D60E6725C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Comparisons!$O$446:$T$446</c:f>
              <c:numCache>
                <c:formatCode>0</c:formatCode>
                <c:ptCount val="6"/>
                <c:pt idx="0">
                  <c:v>75.95</c:v>
                </c:pt>
                <c:pt idx="1">
                  <c:v>45.576364465725987</c:v>
                </c:pt>
                <c:pt idx="2" formatCode="#,##0">
                  <c:v>21.3746388537275</c:v>
                </c:pt>
                <c:pt idx="3" formatCode="#,##0">
                  <c:v>101</c:v>
                </c:pt>
                <c:pt idx="4" formatCode="#,##0">
                  <c:v>45.521999999999998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8-47B9-BF02-5F1D60E6725C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Comparisons!$O$447:$T$447</c:f>
              <c:numCache>
                <c:formatCode>0</c:formatCode>
                <c:ptCount val="6"/>
                <c:pt idx="0">
                  <c:v>16.78</c:v>
                </c:pt>
                <c:pt idx="1">
                  <c:v>22.965</c:v>
                </c:pt>
                <c:pt idx="2" formatCode="#,##0">
                  <c:v>18.36</c:v>
                </c:pt>
                <c:pt idx="3" formatCode="#,##0">
                  <c:v>31</c:v>
                </c:pt>
                <c:pt idx="4" formatCode="#,##0">
                  <c:v>31.462</c:v>
                </c:pt>
                <c:pt idx="5" formatCode="#,##0">
                  <c:v>34.395000000000003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8-47B9-BF02-5F1D60E6725C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Comparisons!$O$448:$T$448</c:f>
              <c:numCache>
                <c:formatCode>0</c:formatCode>
                <c:ptCount val="6"/>
                <c:pt idx="0">
                  <c:v>78.355999999999995</c:v>
                </c:pt>
                <c:pt idx="1">
                  <c:v>85.257000000000005</c:v>
                </c:pt>
                <c:pt idx="2" formatCode="#,##0">
                  <c:v>99.74376666694971</c:v>
                </c:pt>
                <c:pt idx="3" formatCode="#,##0">
                  <c:v>84</c:v>
                </c:pt>
                <c:pt idx="4" formatCode="#,##0">
                  <c:v>100.52800000000001</c:v>
                </c:pt>
                <c:pt idx="5" formatCode="#,##0">
                  <c:v>91.991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8-47B9-BF02-5F1D60E6725C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Comparisons!$O$449:$T$449</c:f>
              <c:numCache>
                <c:formatCode>0</c:formatCode>
                <c:ptCount val="6"/>
                <c:pt idx="0">
                  <c:v>228.84299999999999</c:v>
                </c:pt>
                <c:pt idx="1">
                  <c:v>162.12950500000002</c:v>
                </c:pt>
                <c:pt idx="2" formatCode="#,##0">
                  <c:v>220.09687908334899</c:v>
                </c:pt>
                <c:pt idx="3" formatCode="#,##0">
                  <c:v>172</c:v>
                </c:pt>
                <c:pt idx="4" formatCode="#,##0">
                  <c:v>216.86199999999999</c:v>
                </c:pt>
                <c:pt idx="5" formatCode="#,##0">
                  <c:v>142.608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38-47B9-BF02-5F1D60E6725C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Comparisons!$O$450:$T$450</c:f>
              <c:numCache>
                <c:formatCode>0</c:formatCode>
                <c:ptCount val="6"/>
                <c:pt idx="0">
                  <c:v>328.29</c:v>
                </c:pt>
                <c:pt idx="1">
                  <c:v>153.89173316924089</c:v>
                </c:pt>
                <c:pt idx="2" formatCode="#,##0">
                  <c:v>505.96463196389999</c:v>
                </c:pt>
                <c:pt idx="3" formatCode="#,##0">
                  <c:v>404</c:v>
                </c:pt>
                <c:pt idx="4" formatCode="#,##0">
                  <c:v>723.72799999999995</c:v>
                </c:pt>
                <c:pt idx="5" formatCode="#,##0">
                  <c:v>326.86799999999999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38-47B9-BF02-5F1D60E6725C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Comparisons!$O$451:$T$451</c:f>
              <c:numCache>
                <c:formatCode>0</c:formatCode>
                <c:ptCount val="6"/>
                <c:pt idx="0">
                  <c:v>11.51</c:v>
                </c:pt>
                <c:pt idx="1">
                  <c:v>9.52255823744275</c:v>
                </c:pt>
                <c:pt idx="2" formatCode="#,##0">
                  <c:v>9.9292103741484699</c:v>
                </c:pt>
                <c:pt idx="3" formatCode="#,##0">
                  <c:v>19</c:v>
                </c:pt>
                <c:pt idx="4" formatCode="#,##0">
                  <c:v>19.846</c:v>
                </c:pt>
                <c:pt idx="5" formatCode="#,##0">
                  <c:v>22.869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38-47B9-BF02-5F1D60E6725C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Comparisons!$O$452:$T$452</c:f>
              <c:numCache>
                <c:formatCode>0</c:formatCode>
                <c:ptCount val="6"/>
                <c:pt idx="0">
                  <c:v>11.586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0.19500000000000001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38-47B9-BF02-5F1D60E6725C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Comparisons!$O$453:$T$453</c:f>
              <c:numCache>
                <c:formatCode>0</c:formatCode>
                <c:ptCount val="6"/>
                <c:pt idx="0">
                  <c:v>6.423</c:v>
                </c:pt>
                <c:pt idx="1">
                  <c:v>7.1405479417880864</c:v>
                </c:pt>
                <c:pt idx="2" formatCode="#,##0">
                  <c:v>1.175012474802829</c:v>
                </c:pt>
                <c:pt idx="3" formatCode="#,##0">
                  <c:v>8</c:v>
                </c:pt>
                <c:pt idx="4" formatCode="#,##0">
                  <c:v>5.36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38-47B9-BF02-5F1D60E67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708664"/>
        <c:axId val="657711288"/>
      </c:barChart>
      <c:catAx>
        <c:axId val="65770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11288"/>
        <c:crosses val="autoZero"/>
        <c:auto val="1"/>
        <c:lblAlgn val="ctr"/>
        <c:lblOffset val="100"/>
        <c:noMultiLvlLbl val="0"/>
      </c:catAx>
      <c:valAx>
        <c:axId val="6577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LDV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Comparisons!$A$542</c:f>
              <c:strCache>
                <c:ptCount val="1"/>
                <c:pt idx="0">
                  <c:v>ICCT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Comparisons!$B$542:$AK$542</c:f>
              <c:numCache>
                <c:formatCode>General</c:formatCode>
                <c:ptCount val="36"/>
                <c:pt idx="0">
                  <c:v>631.82213149999995</c:v>
                </c:pt>
                <c:pt idx="5">
                  <c:v>868.96368129999996</c:v>
                </c:pt>
                <c:pt idx="10">
                  <c:v>1089.70409499999</c:v>
                </c:pt>
                <c:pt idx="15">
                  <c:v>1305.6189099999999</c:v>
                </c:pt>
                <c:pt idx="20">
                  <c:v>1535.347368</c:v>
                </c:pt>
                <c:pt idx="25">
                  <c:v>1859.630962</c:v>
                </c:pt>
                <c:pt idx="30">
                  <c:v>2300.1068740000001</c:v>
                </c:pt>
                <c:pt idx="35">
                  <c:v>2933.0040669999998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61-4674-BA29-74B81931B0D2}"/>
            </c:ext>
          </c:extLst>
        </c:ser>
        <c:ser>
          <c:idx val="1"/>
          <c:order val="1"/>
          <c:tx>
            <c:strRef>
              <c:f>Comparisons!$A$547</c:f>
              <c:strCache>
                <c:ptCount val="1"/>
                <c:pt idx="0">
                  <c:v>EPS - passenger LDV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Comparisons!$B$547:$AK$547</c:f>
              <c:numCache>
                <c:formatCode>General</c:formatCode>
                <c:ptCount val="36"/>
                <c:pt idx="4" formatCode="0.00E+00">
                  <c:v>1152.098792064</c:v>
                </c:pt>
                <c:pt idx="5" formatCode="0.00E+00">
                  <c:v>1250.2398078720003</c:v>
                </c:pt>
                <c:pt idx="6" formatCode="0.00E+00">
                  <c:v>1348.3824330240002</c:v>
                </c:pt>
                <c:pt idx="7" formatCode="0.00E+00">
                  <c:v>1446.523448832</c:v>
                </c:pt>
                <c:pt idx="8" formatCode="0.00E+00">
                  <c:v>1568.9687777280001</c:v>
                </c:pt>
                <c:pt idx="9" formatCode="0.00E+00">
                  <c:v>1691.4205440000001</c:v>
                </c:pt>
                <c:pt idx="10" formatCode="0.00E+00">
                  <c:v>1813.85943552</c:v>
                </c:pt>
                <c:pt idx="11" formatCode="0.00E+00">
                  <c:v>1936.3144204800003</c:v>
                </c:pt>
                <c:pt idx="12" formatCode="0.00E+00">
                  <c:v>2058.7533120000003</c:v>
                </c:pt>
                <c:pt idx="13" formatCode="0.00E+00">
                  <c:v>2207.6015385600003</c:v>
                </c:pt>
                <c:pt idx="14" formatCode="0.00E+00">
                  <c:v>2356.46585856</c:v>
                </c:pt>
                <c:pt idx="15" formatCode="0.00E+00">
                  <c:v>2505.3140851200001</c:v>
                </c:pt>
                <c:pt idx="16" formatCode="0.00E+00">
                  <c:v>2654.1784051200002</c:v>
                </c:pt>
                <c:pt idx="17" formatCode="0.00E+00">
                  <c:v>2803.0266316800003</c:v>
                </c:pt>
                <c:pt idx="18" formatCode="0.00E+00">
                  <c:v>2964.07368576</c:v>
                </c:pt>
                <c:pt idx="19" formatCode="0.00E+00">
                  <c:v>3125.1207398400002</c:v>
                </c:pt>
                <c:pt idx="20" formatCode="0.00E+00">
                  <c:v>3286.1517004800003</c:v>
                </c:pt>
                <c:pt idx="21" formatCode="0.00E+00">
                  <c:v>3447.19875456</c:v>
                </c:pt>
                <c:pt idx="22" formatCode="0.00E+00">
                  <c:v>3608.2297152000006</c:v>
                </c:pt>
                <c:pt idx="23" formatCode="0.00E+00">
                  <c:v>3789.0556070399998</c:v>
                </c:pt>
                <c:pt idx="24" formatCode="0.00E+00">
                  <c:v>3969.8654054400008</c:v>
                </c:pt>
                <c:pt idx="25" formatCode="0.00E+00">
                  <c:v>4150.6912972800001</c:v>
                </c:pt>
                <c:pt idx="26" formatCode="0.00E+00">
                  <c:v>4331.5010956799997</c:v>
                </c:pt>
                <c:pt idx="27" formatCode="0.00E+00">
                  <c:v>4512.3269875200003</c:v>
                </c:pt>
                <c:pt idx="28" formatCode="0.00E+00">
                  <c:v>4698.6246489600007</c:v>
                </c:pt>
                <c:pt idx="29" formatCode="0.00E+00">
                  <c:v>4884.9062169600002</c:v>
                </c:pt>
                <c:pt idx="30" formatCode="0.00E+00">
                  <c:v>5071.2038784000006</c:v>
                </c:pt>
                <c:pt idx="31" formatCode="0.00E+00">
                  <c:v>5257.501539840001</c:v>
                </c:pt>
                <c:pt idx="32" formatCode="0.00E+00">
                  <c:v>5443.7831078400004</c:v>
                </c:pt>
                <c:pt idx="33" formatCode="0.00E+00">
                  <c:v>5630.0807692799999</c:v>
                </c:pt>
                <c:pt idx="34" formatCode="0.00E+00">
                  <c:v>5816.3784307200003</c:v>
                </c:pt>
                <c:pt idx="35" formatCode="0.00E+00">
                  <c:v>6002.6599987200007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61-4674-BA29-74B81931B0D2}"/>
            </c:ext>
          </c:extLst>
        </c:ser>
        <c:ser>
          <c:idx val="2"/>
          <c:order val="2"/>
          <c:tx>
            <c:strRef>
              <c:f>Comparisons!$A$554</c:f>
              <c:strCache>
                <c:ptCount val="1"/>
                <c:pt idx="0">
                  <c:v>IESS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Comparisons!$B$554:$AK$554</c:f>
              <c:numCache>
                <c:formatCode>General</c:formatCode>
                <c:ptCount val="36"/>
                <c:pt idx="2">
                  <c:v>957.81089077102115</c:v>
                </c:pt>
                <c:pt idx="7">
                  <c:v>1553.6841254781245</c:v>
                </c:pt>
                <c:pt idx="12">
                  <c:v>2331.5201752912121</c:v>
                </c:pt>
                <c:pt idx="17">
                  <c:v>3315.0702481155799</c:v>
                </c:pt>
                <c:pt idx="22">
                  <c:v>4429.5228237827696</c:v>
                </c:pt>
                <c:pt idx="27">
                  <c:v>5726.6509591034401</c:v>
                </c:pt>
                <c:pt idx="32">
                  <c:v>7122.2504865859437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4356-91DD-2B38CF2A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HDV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Comparisons!$A$543</c:f>
              <c:strCache>
                <c:ptCount val="1"/>
                <c:pt idx="0">
                  <c:v>ICCT - passenger HDV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Comparisons!$B$543:$AK$543</c:f>
              <c:numCache>
                <c:formatCode>General</c:formatCode>
                <c:ptCount val="36"/>
                <c:pt idx="0">
                  <c:v>3092.0060579999999</c:v>
                </c:pt>
                <c:pt idx="5">
                  <c:v>4060.8218969999998</c:v>
                </c:pt>
                <c:pt idx="10">
                  <c:v>5318.8542420000003</c:v>
                </c:pt>
                <c:pt idx="15">
                  <c:v>6784.6172409999999</c:v>
                </c:pt>
                <c:pt idx="20">
                  <c:v>8366.7460389999997</c:v>
                </c:pt>
                <c:pt idx="25">
                  <c:v>10091.719709999999</c:v>
                </c:pt>
                <c:pt idx="30">
                  <c:v>12037.83648</c:v>
                </c:pt>
                <c:pt idx="35">
                  <c:v>14251.56588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E-4C5B-B79E-14EA4AC996E7}"/>
            </c:ext>
          </c:extLst>
        </c:ser>
        <c:ser>
          <c:idx val="1"/>
          <c:order val="1"/>
          <c:tx>
            <c:strRef>
              <c:f>Comparisons!$A$548</c:f>
              <c:strCache>
                <c:ptCount val="1"/>
                <c:pt idx="0">
                  <c:v>EPS - passenger HDV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Comparisons!$B$548:$AK$548</c:f>
              <c:numCache>
                <c:formatCode>General</c:formatCode>
                <c:ptCount val="36"/>
                <c:pt idx="4" formatCode="0.00E+00">
                  <c:v>6104.8211558400008</c:v>
                </c:pt>
                <c:pt idx="5" formatCode="0.00E+00">
                  <c:v>6349.65065856</c:v>
                </c:pt>
                <c:pt idx="6" formatCode="0.00E+00">
                  <c:v>6594.4640678400001</c:v>
                </c:pt>
                <c:pt idx="7" formatCode="0.00E+00">
                  <c:v>6839.2774771200002</c:v>
                </c:pt>
                <c:pt idx="8" formatCode="0.00E+00">
                  <c:v>7081.2745344000014</c:v>
                </c:pt>
                <c:pt idx="9" formatCode="0.00E+00">
                  <c:v>7323.2715916800007</c:v>
                </c:pt>
                <c:pt idx="10" formatCode="0.00E+00">
                  <c:v>7565.268648960001</c:v>
                </c:pt>
                <c:pt idx="11" formatCode="0.00E+00">
                  <c:v>7807.2657062400003</c:v>
                </c:pt>
                <c:pt idx="12" formatCode="0.00E+00">
                  <c:v>8049.2627635200006</c:v>
                </c:pt>
                <c:pt idx="13" formatCode="0.00E+00">
                  <c:v>8287.4295820799998</c:v>
                </c:pt>
                <c:pt idx="14" formatCode="0.00E+00">
                  <c:v>8525.5964006400009</c:v>
                </c:pt>
                <c:pt idx="15" formatCode="0.00E+00">
                  <c:v>8763.7632192000001</c:v>
                </c:pt>
                <c:pt idx="16" formatCode="0.00E+00">
                  <c:v>9001.9139443200002</c:v>
                </c:pt>
                <c:pt idx="17" formatCode="0.00E+00">
                  <c:v>9240.0807628800012</c:v>
                </c:pt>
                <c:pt idx="18" formatCode="0.00E+00">
                  <c:v>9426.8934144000013</c:v>
                </c:pt>
                <c:pt idx="19" formatCode="0.00E+00">
                  <c:v>9613.6899724800005</c:v>
                </c:pt>
                <c:pt idx="20" formatCode="0.00E+00">
                  <c:v>9800.4865305599997</c:v>
                </c:pt>
                <c:pt idx="21" formatCode="0.00E+00">
                  <c:v>9987.2991820799998</c:v>
                </c:pt>
                <c:pt idx="22" formatCode="0.00E+00">
                  <c:v>10174.095740160001</c:v>
                </c:pt>
                <c:pt idx="23" formatCode="0.00E+00">
                  <c:v>10339.874265599999</c:v>
                </c:pt>
                <c:pt idx="24" formatCode="0.00E+00">
                  <c:v>10505.636697600001</c:v>
                </c:pt>
                <c:pt idx="25" formatCode="0.00E+00">
                  <c:v>10671.3991296</c:v>
                </c:pt>
                <c:pt idx="26" formatCode="0.00E+00">
                  <c:v>10837.177655040001</c:v>
                </c:pt>
                <c:pt idx="27" formatCode="0.00E+00">
                  <c:v>11002.94008704</c:v>
                </c:pt>
                <c:pt idx="28" formatCode="0.00E+00">
                  <c:v>11117.686314240002</c:v>
                </c:pt>
                <c:pt idx="29" formatCode="0.00E+00">
                  <c:v>11232.416448</c:v>
                </c:pt>
                <c:pt idx="30" formatCode="0.00E+00">
                  <c:v>11347.162675200001</c:v>
                </c:pt>
                <c:pt idx="31" formatCode="0.00E+00">
                  <c:v>11461.892808960001</c:v>
                </c:pt>
                <c:pt idx="32" formatCode="0.00E+00">
                  <c:v>11576.639036160001</c:v>
                </c:pt>
                <c:pt idx="33" formatCode="0.00E+00">
                  <c:v>11691.369169920001</c:v>
                </c:pt>
                <c:pt idx="34" formatCode="0.00E+00">
                  <c:v>11806.099303680001</c:v>
                </c:pt>
                <c:pt idx="35" formatCode="0.00E+00">
                  <c:v>11920.845530880002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E-4C5B-B79E-14EA4AC996E7}"/>
            </c:ext>
          </c:extLst>
        </c:ser>
        <c:ser>
          <c:idx val="2"/>
          <c:order val="2"/>
          <c:tx>
            <c:strRef>
              <c:f>Comparisons!$A$555</c:f>
              <c:strCache>
                <c:ptCount val="1"/>
                <c:pt idx="0">
                  <c:v>IESS - passenger HDV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Comparisons!$B$555:$AK$555</c:f>
              <c:numCache>
                <c:formatCode>General</c:formatCode>
                <c:ptCount val="36"/>
                <c:pt idx="2">
                  <c:v>5612.185159391227</c:v>
                </c:pt>
                <c:pt idx="7">
                  <c:v>6779.3587154158249</c:v>
                </c:pt>
                <c:pt idx="12">
                  <c:v>7894.1842540424132</c:v>
                </c:pt>
                <c:pt idx="17">
                  <c:v>8940.8557442719029</c:v>
                </c:pt>
                <c:pt idx="22">
                  <c:v>9680.6674413260243</c:v>
                </c:pt>
                <c:pt idx="27">
                  <c:v>10254.044028753378</c:v>
                </c:pt>
                <c:pt idx="32">
                  <c:v>10516.06112100043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C7E-B032-CC5B9C843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Comparisons!$A$544</c:f>
              <c:strCache>
                <c:ptCount val="1"/>
                <c:pt idx="0">
                  <c:v>ICCT - passenger aircraft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Comparisons!$B$544:$AK$544</c:f>
              <c:numCache>
                <c:formatCode>General</c:formatCode>
                <c:ptCount val="36"/>
                <c:pt idx="0">
                  <c:v>252.6677497</c:v>
                </c:pt>
                <c:pt idx="5">
                  <c:v>333.79315680000002</c:v>
                </c:pt>
                <c:pt idx="10">
                  <c:v>451.51415819999897</c:v>
                </c:pt>
                <c:pt idx="15">
                  <c:v>641.85229800000002</c:v>
                </c:pt>
                <c:pt idx="20">
                  <c:v>883.28251899999998</c:v>
                </c:pt>
                <c:pt idx="25">
                  <c:v>1307.3072789999901</c:v>
                </c:pt>
                <c:pt idx="30">
                  <c:v>1848.9086070000001</c:v>
                </c:pt>
                <c:pt idx="35">
                  <c:v>2495.4554659999999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3-486A-AA9D-BBA57D50EC80}"/>
            </c:ext>
          </c:extLst>
        </c:ser>
        <c:ser>
          <c:idx val="1"/>
          <c:order val="1"/>
          <c:tx>
            <c:strRef>
              <c:f>Comparisons!$A$549</c:f>
              <c:strCache>
                <c:ptCount val="1"/>
                <c:pt idx="0">
                  <c:v>EPS - passenger aircraft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Comparisons!$B$549:$AK$549</c:f>
              <c:numCache>
                <c:formatCode>General</c:formatCode>
                <c:ptCount val="36"/>
                <c:pt idx="4" formatCode="0.00E+00">
                  <c:v>113.8783079808</c:v>
                </c:pt>
                <c:pt idx="5" formatCode="0.00E+00">
                  <c:v>124.08766444800001</c:v>
                </c:pt>
                <c:pt idx="6" formatCode="0.00E+00">
                  <c:v>134.29702091520002</c:v>
                </c:pt>
                <c:pt idx="7" formatCode="0.00E+00">
                  <c:v>144.506216448</c:v>
                </c:pt>
                <c:pt idx="8" formatCode="0.00E+00">
                  <c:v>157.40607421440001</c:v>
                </c:pt>
                <c:pt idx="9" formatCode="0.00E+00">
                  <c:v>170.30561011200001</c:v>
                </c:pt>
                <c:pt idx="10" formatCode="0.00E+00">
                  <c:v>183.20611161600002</c:v>
                </c:pt>
                <c:pt idx="11" formatCode="0.00E+00">
                  <c:v>196.10500377600002</c:v>
                </c:pt>
                <c:pt idx="12" formatCode="0.00E+00">
                  <c:v>209.00550528000002</c:v>
                </c:pt>
                <c:pt idx="13" formatCode="0.00E+00">
                  <c:v>224.85271564800004</c:v>
                </c:pt>
                <c:pt idx="14" formatCode="0.00E+00">
                  <c:v>240.69992601600001</c:v>
                </c:pt>
                <c:pt idx="15" formatCode="0.00E+00">
                  <c:v>256.547136384</c:v>
                </c:pt>
                <c:pt idx="16" formatCode="0.00E+00">
                  <c:v>272.39434675200005</c:v>
                </c:pt>
                <c:pt idx="17" formatCode="0.00E+00">
                  <c:v>288.24155711999998</c:v>
                </c:pt>
                <c:pt idx="18" formatCode="0.00E+00">
                  <c:v>305.59994150400001</c:v>
                </c:pt>
                <c:pt idx="19" formatCode="0.00E+00">
                  <c:v>322.95832588799999</c:v>
                </c:pt>
                <c:pt idx="20" formatCode="0.00E+00">
                  <c:v>340.31671027200002</c:v>
                </c:pt>
                <c:pt idx="21" formatCode="0.00E+00">
                  <c:v>357.675094656</c:v>
                </c:pt>
                <c:pt idx="22" formatCode="0.00E+00">
                  <c:v>375.03347904000003</c:v>
                </c:pt>
                <c:pt idx="23" formatCode="0.00E+00">
                  <c:v>394.69644403199999</c:v>
                </c:pt>
                <c:pt idx="24" formatCode="0.00E+00">
                  <c:v>414.36101836799997</c:v>
                </c:pt>
                <c:pt idx="25" formatCode="0.00E+00">
                  <c:v>434.02398336000005</c:v>
                </c:pt>
                <c:pt idx="26" formatCode="0.00E+00">
                  <c:v>453.68694835200006</c:v>
                </c:pt>
                <c:pt idx="27" formatCode="0.00E+00">
                  <c:v>473.34991334400002</c:v>
                </c:pt>
                <c:pt idx="28" formatCode="0.00E+00">
                  <c:v>493.82881574400005</c:v>
                </c:pt>
                <c:pt idx="29" formatCode="0.00E+00">
                  <c:v>514.30771814400009</c:v>
                </c:pt>
                <c:pt idx="30" formatCode="0.00E+00">
                  <c:v>534.78662054400002</c:v>
                </c:pt>
                <c:pt idx="31" formatCode="0.00E+00">
                  <c:v>555.26552294400005</c:v>
                </c:pt>
                <c:pt idx="32" formatCode="0.00E+00">
                  <c:v>575.74442534399998</c:v>
                </c:pt>
                <c:pt idx="33" formatCode="0.00E+00">
                  <c:v>596.22332774400002</c:v>
                </c:pt>
                <c:pt idx="34" formatCode="0.00E+00">
                  <c:v>616.70223014400005</c:v>
                </c:pt>
                <c:pt idx="35" formatCode="0.00E+00">
                  <c:v>637.18113254399998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3-486A-AA9D-BBA57D50EC80}"/>
            </c:ext>
          </c:extLst>
        </c:ser>
        <c:ser>
          <c:idx val="2"/>
          <c:order val="2"/>
          <c:tx>
            <c:strRef>
              <c:f>Comparisons!$A$556</c:f>
              <c:strCache>
                <c:ptCount val="1"/>
                <c:pt idx="0">
                  <c:v>IESS - passenger aircraft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Comparisons!$B$556:$AK$556</c:f>
              <c:numCache>
                <c:formatCode>General</c:formatCode>
                <c:ptCount val="36"/>
                <c:pt idx="2">
                  <c:v>93.737677381076935</c:v>
                </c:pt>
                <c:pt idx="7">
                  <c:v>148.6253160163225</c:v>
                </c:pt>
                <c:pt idx="12">
                  <c:v>219.58951994663607</c:v>
                </c:pt>
                <c:pt idx="17">
                  <c:v>308.67461706762663</c:v>
                </c:pt>
                <c:pt idx="22">
                  <c:v>408.80852377302494</c:v>
                </c:pt>
                <c:pt idx="27">
                  <c:v>524.76375142175823</c:v>
                </c:pt>
                <c:pt idx="32">
                  <c:v>648.78660434352139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D-4472-9F56-969A1FC3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Comparisons!$A$545</c:f>
              <c:strCache>
                <c:ptCount val="1"/>
                <c:pt idx="0">
                  <c:v>ICCT - passenger rail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Comparisons!$B$545:$AK$545</c:f>
              <c:numCache>
                <c:formatCode>General</c:formatCode>
                <c:ptCount val="36"/>
                <c:pt idx="0">
                  <c:v>1128</c:v>
                </c:pt>
                <c:pt idx="5">
                  <c:v>1428</c:v>
                </c:pt>
                <c:pt idx="10">
                  <c:v>1701</c:v>
                </c:pt>
                <c:pt idx="15">
                  <c:v>1909</c:v>
                </c:pt>
                <c:pt idx="20">
                  <c:v>2033</c:v>
                </c:pt>
                <c:pt idx="25">
                  <c:v>2105</c:v>
                </c:pt>
                <c:pt idx="30">
                  <c:v>2150</c:v>
                </c:pt>
                <c:pt idx="35">
                  <c:v>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9-41E6-9DAB-9E0AC815907F}"/>
            </c:ext>
          </c:extLst>
        </c:ser>
        <c:ser>
          <c:idx val="1"/>
          <c:order val="1"/>
          <c:tx>
            <c:strRef>
              <c:f>Comparisons!$A$550</c:f>
              <c:strCache>
                <c:ptCount val="1"/>
                <c:pt idx="0">
                  <c:v>EPS - passenger rail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Comparisons!$B$550:$AK$550</c:f>
              <c:numCache>
                <c:formatCode>General</c:formatCode>
                <c:ptCount val="36"/>
                <c:pt idx="4" formatCode="0.00E+00">
                  <c:v>1462.8325409280001</c:v>
                </c:pt>
                <c:pt idx="5" formatCode="0.00E+00">
                  <c:v>1534.3855845120002</c:v>
                </c:pt>
                <c:pt idx="6" formatCode="0.00E+00">
                  <c:v>1605.9386280960002</c:v>
                </c:pt>
                <c:pt idx="7" formatCode="0.00E+00">
                  <c:v>1677.4997183999999</c:v>
                </c:pt>
                <c:pt idx="8" formatCode="0.00E+00">
                  <c:v>1754.5551091200002</c:v>
                </c:pt>
                <c:pt idx="9" formatCode="0.00E+00">
                  <c:v>1831.62659328</c:v>
                </c:pt>
                <c:pt idx="10" formatCode="0.00E+00">
                  <c:v>1908.6980774400001</c:v>
                </c:pt>
                <c:pt idx="11" formatCode="0.00E+00">
                  <c:v>1985.7534681600002</c:v>
                </c:pt>
                <c:pt idx="12" formatCode="0.00E+00">
                  <c:v>2062.8249523200002</c:v>
                </c:pt>
                <c:pt idx="13" formatCode="0.00E+00">
                  <c:v>2145.7383552000001</c:v>
                </c:pt>
                <c:pt idx="14" formatCode="0.00E+00">
                  <c:v>2228.6678515200001</c:v>
                </c:pt>
                <c:pt idx="15" formatCode="0.00E+00">
                  <c:v>2311.5812544</c:v>
                </c:pt>
                <c:pt idx="16" formatCode="0.00E+00">
                  <c:v>2394.49465728</c:v>
                </c:pt>
                <c:pt idx="17" formatCode="0.00E+00">
                  <c:v>2477.4241536000004</c:v>
                </c:pt>
                <c:pt idx="18" formatCode="0.00E+00">
                  <c:v>2553.5139379200004</c:v>
                </c:pt>
                <c:pt idx="19" formatCode="0.00E+00">
                  <c:v>2629.60372224</c:v>
                </c:pt>
                <c:pt idx="20" formatCode="0.00E+00">
                  <c:v>2705.6935065600001</c:v>
                </c:pt>
                <c:pt idx="21" formatCode="0.00E+00">
                  <c:v>2781.7832908800001</c:v>
                </c:pt>
                <c:pt idx="22" formatCode="0.00E+00">
                  <c:v>2857.8730752000001</c:v>
                </c:pt>
                <c:pt idx="23" formatCode="0.00E+00">
                  <c:v>2934.8801856000005</c:v>
                </c:pt>
                <c:pt idx="24" formatCode="0.00E+00">
                  <c:v>3011.8872960000003</c:v>
                </c:pt>
                <c:pt idx="25" formatCode="0.00E+00">
                  <c:v>3088.8944064000002</c:v>
                </c:pt>
                <c:pt idx="26" formatCode="0.00E+00">
                  <c:v>3165.9015168000001</c:v>
                </c:pt>
                <c:pt idx="27" formatCode="0.00E+00">
                  <c:v>3242.8925337600003</c:v>
                </c:pt>
                <c:pt idx="28" formatCode="0.00E+00">
                  <c:v>3311.4988684800005</c:v>
                </c:pt>
                <c:pt idx="29" formatCode="0.00E+00">
                  <c:v>3380.0891097600002</c:v>
                </c:pt>
                <c:pt idx="30" formatCode="0.00E+00">
                  <c:v>3448.6793510399998</c:v>
                </c:pt>
                <c:pt idx="31" formatCode="0.00E+00">
                  <c:v>3517.2695923200004</c:v>
                </c:pt>
                <c:pt idx="32" formatCode="0.00E+00">
                  <c:v>3585.8598336000005</c:v>
                </c:pt>
                <c:pt idx="33" formatCode="0.00E+00">
                  <c:v>3654.4500748800001</c:v>
                </c:pt>
                <c:pt idx="34" formatCode="0.00E+00">
                  <c:v>3723.0564096000003</c:v>
                </c:pt>
                <c:pt idx="35" formatCode="0.00E+00">
                  <c:v>3791.6466508800004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9-41E6-9DAB-9E0AC815907F}"/>
            </c:ext>
          </c:extLst>
        </c:ser>
        <c:ser>
          <c:idx val="2"/>
          <c:order val="2"/>
          <c:tx>
            <c:strRef>
              <c:f>Comparisons!$A$557</c:f>
              <c:strCache>
                <c:ptCount val="1"/>
                <c:pt idx="0">
                  <c:v>IESS - passenger rail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Comparisons!$B$557:$AK$557</c:f>
              <c:numCache>
                <c:formatCode>General</c:formatCode>
                <c:ptCount val="36"/>
                <c:pt idx="2">
                  <c:v>1323.7227949103021</c:v>
                </c:pt>
                <c:pt idx="7">
                  <c:v>1654.8136221064374</c:v>
                </c:pt>
                <c:pt idx="12">
                  <c:v>2000.5295603014108</c:v>
                </c:pt>
                <c:pt idx="17">
                  <c:v>2360.9394546068702</c:v>
                </c:pt>
                <c:pt idx="22">
                  <c:v>2675.0154098325274</c:v>
                </c:pt>
                <c:pt idx="27">
                  <c:v>2979.8705370904099</c:v>
                </c:pt>
                <c:pt idx="32">
                  <c:v>3232.9974315437371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2-46CF-BDE6-ABA784C8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Comparisons!$A$552</c:f>
              <c:strCache>
                <c:ptCount val="1"/>
                <c:pt idx="0">
                  <c:v>EPS - freight 3w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Comparisons!$B$552:$AK$552</c:f>
              <c:numCache>
                <c:formatCode>General</c:formatCode>
                <c:ptCount val="36"/>
                <c:pt idx="4" formatCode="0.00E+00">
                  <c:v>728.50926568719979</c:v>
                </c:pt>
                <c:pt idx="5" formatCode="0.00E+00">
                  <c:v>784.81301721779414</c:v>
                </c:pt>
                <c:pt idx="6" formatCode="0.00E+00">
                  <c:v>841.11417876027792</c:v>
                </c:pt>
                <c:pt idx="7" formatCode="0.00E+00">
                  <c:v>897.41534030276216</c:v>
                </c:pt>
                <c:pt idx="8" formatCode="0.00E+00">
                  <c:v>966.33492391880316</c:v>
                </c:pt>
                <c:pt idx="9" formatCode="0.00E+00">
                  <c:v>1035.2545075348442</c:v>
                </c:pt>
                <c:pt idx="10" formatCode="0.00E+00">
                  <c:v>1104.1715011627746</c:v>
                </c:pt>
                <c:pt idx="11" formatCode="0.00E+00">
                  <c:v>1173.0910847788155</c:v>
                </c:pt>
                <c:pt idx="12" formatCode="0.00E+00">
                  <c:v>1242.0080784067461</c:v>
                </c:pt>
                <c:pt idx="13" formatCode="0.00E+00">
                  <c:v>1324.6209291621337</c:v>
                </c:pt>
                <c:pt idx="14" formatCode="0.00E+00">
                  <c:v>1407.2311899294109</c:v>
                </c:pt>
                <c:pt idx="15" formatCode="0.00E+00">
                  <c:v>1489.8440406847981</c:v>
                </c:pt>
                <c:pt idx="16" formatCode="0.00E+00">
                  <c:v>1572.4543014520752</c:v>
                </c:pt>
                <c:pt idx="17" formatCode="0.00E+00">
                  <c:v>1655.0645622193524</c:v>
                </c:pt>
                <c:pt idx="18" formatCode="0.00E+00">
                  <c:v>1742.9583987317151</c:v>
                </c:pt>
                <c:pt idx="19" formatCode="0.00E+00">
                  <c:v>1830.8496452559671</c:v>
                </c:pt>
                <c:pt idx="20" formatCode="0.00E+00">
                  <c:v>1918.7434817683295</c:v>
                </c:pt>
                <c:pt idx="21" formatCode="0.00E+00">
                  <c:v>2006.6347282925815</c:v>
                </c:pt>
                <c:pt idx="22" formatCode="0.00E+00">
                  <c:v>2094.5285648049439</c:v>
                </c:pt>
                <c:pt idx="23" formatCode="0.00E+00">
                  <c:v>2192.2928460057969</c:v>
                </c:pt>
                <c:pt idx="24" formatCode="0.00E+00">
                  <c:v>2290.0597171947602</c:v>
                </c:pt>
                <c:pt idx="25" formatCode="0.00E+00">
                  <c:v>2387.8265883837239</c:v>
                </c:pt>
                <c:pt idx="26" formatCode="0.00E+00">
                  <c:v>2485.5908695845769</c:v>
                </c:pt>
                <c:pt idx="27" formatCode="0.00E+00">
                  <c:v>2583.3577407735402</c:v>
                </c:pt>
                <c:pt idx="28" formatCode="0.00E+00">
                  <c:v>2682.9168837348566</c:v>
                </c:pt>
                <c:pt idx="29" formatCode="0.00E+00">
                  <c:v>2782.4760266961721</c:v>
                </c:pt>
                <c:pt idx="30" formatCode="0.00E+00">
                  <c:v>2882.0092697763844</c:v>
                </c:pt>
                <c:pt idx="31" formatCode="0.00E+00">
                  <c:v>2981.5684127377003</c:v>
                </c:pt>
                <c:pt idx="32" formatCode="0.00E+00">
                  <c:v>3081.1275556990163</c:v>
                </c:pt>
                <c:pt idx="33" formatCode="0.00E+00">
                  <c:v>3180.6866986603318</c:v>
                </c:pt>
                <c:pt idx="34" formatCode="0.00E+00">
                  <c:v>3280.2458416216477</c:v>
                </c:pt>
                <c:pt idx="35" formatCode="0.00E+00">
                  <c:v>3379.7790847018605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8-4D1F-BF57-456F473A1C3F}"/>
            </c:ext>
          </c:extLst>
        </c:ser>
        <c:ser>
          <c:idx val="2"/>
          <c:order val="1"/>
          <c:tx>
            <c:strRef>
              <c:f>Comparisons!$A$559</c:f>
              <c:strCache>
                <c:ptCount val="1"/>
                <c:pt idx="0">
                  <c:v>IESS - 3w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Comparisons!$B$559:$AK$559</c:f>
              <c:numCache>
                <c:formatCode>General</c:formatCode>
                <c:ptCount val="36"/>
                <c:pt idx="2">
                  <c:v>333.55963901701551</c:v>
                </c:pt>
                <c:pt idx="7">
                  <c:v>519.98582891082617</c:v>
                </c:pt>
                <c:pt idx="12">
                  <c:v>759.63257897536221</c:v>
                </c:pt>
                <c:pt idx="17">
                  <c:v>1059.3652400069836</c:v>
                </c:pt>
                <c:pt idx="22">
                  <c:v>1394.9418901308125</c:v>
                </c:pt>
                <c:pt idx="27">
                  <c:v>1782.9143258659224</c:v>
                </c:pt>
                <c:pt idx="32">
                  <c:v>2197.1198110727273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6-4C79-B2E9-3A40825E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Road 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Comparisons!$A$594</c:f>
              <c:strCache>
                <c:ptCount val="1"/>
                <c:pt idx="0">
                  <c:v>ICCT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Comparisons!$B$594:$AK$594</c:f>
              <c:numCache>
                <c:formatCode>0.0</c:formatCode>
                <c:ptCount val="36"/>
                <c:pt idx="0">
                  <c:v>1212.278900399999</c:v>
                </c:pt>
                <c:pt idx="5">
                  <c:v>1610.1231933000001</c:v>
                </c:pt>
                <c:pt idx="10">
                  <c:v>2194.7552024000001</c:v>
                </c:pt>
                <c:pt idx="15">
                  <c:v>2983.9608853999989</c:v>
                </c:pt>
                <c:pt idx="20">
                  <c:v>3963.6791409999905</c:v>
                </c:pt>
                <c:pt idx="25">
                  <c:v>5140.6042181000003</c:v>
                </c:pt>
                <c:pt idx="30">
                  <c:v>6543.0996754999996</c:v>
                </c:pt>
                <c:pt idx="35">
                  <c:v>8211.0976097999992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9-4515-B2AF-AC899457EA3E}"/>
            </c:ext>
          </c:extLst>
        </c:ser>
        <c:ser>
          <c:idx val="2"/>
          <c:order val="1"/>
          <c:tx>
            <c:strRef>
              <c:f>Comparisons!$A$597</c:f>
              <c:strCache>
                <c:ptCount val="1"/>
                <c:pt idx="0">
                  <c:v>IESS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Comparisons!$B$597:$AK$597</c:f>
              <c:numCache>
                <c:formatCode>General</c:formatCode>
                <c:ptCount val="36"/>
                <c:pt idx="2">
                  <c:v>1287.470805563421</c:v>
                </c:pt>
                <c:pt idx="7">
                  <c:v>1862.1859247817174</c:v>
                </c:pt>
                <c:pt idx="12">
                  <c:v>2635.2619519039145</c:v>
                </c:pt>
                <c:pt idx="17">
                  <c:v>3662.9433850282103</c:v>
                </c:pt>
                <c:pt idx="22">
                  <c:v>4743.585505187838</c:v>
                </c:pt>
                <c:pt idx="27">
                  <c:v>6018.4585000059278</c:v>
                </c:pt>
                <c:pt idx="32">
                  <c:v>7229.485868144784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9-4515-B2AF-AC899457EA3E}"/>
            </c:ext>
          </c:extLst>
        </c:ser>
        <c:ser>
          <c:idx val="0"/>
          <c:order val="2"/>
          <c:tx>
            <c:strRef>
              <c:f>Comparisons!$A$590</c:f>
              <c:strCache>
                <c:ptCount val="1"/>
                <c:pt idx="0">
                  <c:v>EPS - freight road transport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Comparisons!$B$590:$AK$590</c:f>
              <c:numCache>
                <c:formatCode>General</c:formatCode>
                <c:ptCount val="36"/>
                <c:pt idx="4" formatCode="0.00E+00">
                  <c:v>1504.9244504448002</c:v>
                </c:pt>
                <c:pt idx="5" formatCode="0.00E+00">
                  <c:v>1609.8757272576001</c:v>
                </c:pt>
                <c:pt idx="6" formatCode="0.00E+00">
                  <c:v>1714.8284524800001</c:v>
                </c:pt>
                <c:pt idx="7" formatCode="0.00E+00">
                  <c:v>1819.7802120960002</c:v>
                </c:pt>
                <c:pt idx="8" formatCode="0.00E+00">
                  <c:v>1956.4505326080002</c:v>
                </c:pt>
                <c:pt idx="9" formatCode="0.00E+00">
                  <c:v>2093.1369465600001</c:v>
                </c:pt>
                <c:pt idx="10" formatCode="0.00E+00">
                  <c:v>2229.8088764160002</c:v>
                </c:pt>
                <c:pt idx="11" formatCode="0.00E+00">
                  <c:v>2366.495290368</c:v>
                </c:pt>
                <c:pt idx="12" formatCode="0.00E+00">
                  <c:v>2503.1672202240002</c:v>
                </c:pt>
                <c:pt idx="13" formatCode="0.00E+00">
                  <c:v>2679.3775134719999</c:v>
                </c:pt>
                <c:pt idx="14" formatCode="0.00E+00">
                  <c:v>2855.6055095040001</c:v>
                </c:pt>
                <c:pt idx="15" formatCode="0.00E+00">
                  <c:v>3031.8158027520003</c:v>
                </c:pt>
                <c:pt idx="16" formatCode="0.00E+00">
                  <c:v>3208.043798784</c:v>
                </c:pt>
                <c:pt idx="17" formatCode="0.00E+00">
                  <c:v>3384.2557013760002</c:v>
                </c:pt>
                <c:pt idx="18" formatCode="0.00E+00">
                  <c:v>3560.2793107200005</c:v>
                </c:pt>
                <c:pt idx="19" formatCode="0.00E+00">
                  <c:v>3736.2868266240002</c:v>
                </c:pt>
                <c:pt idx="20" formatCode="0.00E+00">
                  <c:v>3912.3104359680001</c:v>
                </c:pt>
                <c:pt idx="21" formatCode="0.00E+00">
                  <c:v>4088.3356546559999</c:v>
                </c:pt>
                <c:pt idx="22" formatCode="0.00E+00">
                  <c:v>4264.3592640000006</c:v>
                </c:pt>
                <c:pt idx="23" formatCode="0.00E+00">
                  <c:v>4461.627823488001</c:v>
                </c:pt>
                <c:pt idx="24" formatCode="0.00E+00">
                  <c:v>4658.8947736319997</c:v>
                </c:pt>
                <c:pt idx="25" formatCode="0.00E+00">
                  <c:v>4856.1794265600001</c:v>
                </c:pt>
                <c:pt idx="26" formatCode="0.00E+00">
                  <c:v>5053.4463767039997</c:v>
                </c:pt>
                <c:pt idx="27" formatCode="0.00E+00">
                  <c:v>5250.7149361920001</c:v>
                </c:pt>
                <c:pt idx="28" formatCode="0.00E+00">
                  <c:v>5427.5931072000003</c:v>
                </c:pt>
                <c:pt idx="29" formatCode="0.00E+00">
                  <c:v>5604.4551847680004</c:v>
                </c:pt>
                <c:pt idx="30" formatCode="0.00E+00">
                  <c:v>5781.3172623360006</c:v>
                </c:pt>
                <c:pt idx="31" formatCode="0.00E+00">
                  <c:v>5958.1954333440008</c:v>
                </c:pt>
                <c:pt idx="32" formatCode="0.00E+00">
                  <c:v>6135.0575109120009</c:v>
                </c:pt>
                <c:pt idx="33" formatCode="0.00E+00">
                  <c:v>6311.9195884800001</c:v>
                </c:pt>
                <c:pt idx="34" formatCode="0.00E+00">
                  <c:v>6488.7977594880012</c:v>
                </c:pt>
                <c:pt idx="35" formatCode="0.00E+00">
                  <c:v>6665.6614464000013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9-4C15-8ACF-862EFDD1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Comparisons!$A$595</c:f>
              <c:strCache>
                <c:ptCount val="1"/>
                <c:pt idx="0">
                  <c:v>ICCT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Comparisons!$B$595:$AK$595</c:f>
              <c:numCache>
                <c:formatCode>0.0</c:formatCode>
                <c:ptCount val="36"/>
                <c:pt idx="0">
                  <c:v>761</c:v>
                </c:pt>
                <c:pt idx="5">
                  <c:v>997</c:v>
                </c:pt>
                <c:pt idx="10">
                  <c:v>1295</c:v>
                </c:pt>
                <c:pt idx="15">
                  <c:v>1641</c:v>
                </c:pt>
                <c:pt idx="20">
                  <c:v>2016</c:v>
                </c:pt>
                <c:pt idx="25">
                  <c:v>2396</c:v>
                </c:pt>
                <c:pt idx="30">
                  <c:v>2757</c:v>
                </c:pt>
                <c:pt idx="35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8-4CC8-A024-018D801916CC}"/>
            </c:ext>
          </c:extLst>
        </c:ser>
        <c:ser>
          <c:idx val="2"/>
          <c:order val="1"/>
          <c:tx>
            <c:strRef>
              <c:f>Comparisons!$A$598</c:f>
              <c:strCache>
                <c:ptCount val="1"/>
                <c:pt idx="0">
                  <c:v>IESS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Comparisons!$B$598:$AK$598</c:f>
              <c:numCache>
                <c:formatCode>General</c:formatCode>
                <c:ptCount val="36"/>
                <c:pt idx="2">
                  <c:v>854.22251748794156</c:v>
                </c:pt>
                <c:pt idx="7">
                  <c:v>1147.5708993000242</c:v>
                </c:pt>
                <c:pt idx="12">
                  <c:v>1506.3615985016684</c:v>
                </c:pt>
                <c:pt idx="17">
                  <c:v>1939.099447912924</c:v>
                </c:pt>
                <c:pt idx="22">
                  <c:v>2321.3097152701766</c:v>
                </c:pt>
                <c:pt idx="27">
                  <c:v>2716.5681548720945</c:v>
                </c:pt>
                <c:pt idx="32">
                  <c:v>3002.232730844762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8-4CC8-A024-018D801916CC}"/>
            </c:ext>
          </c:extLst>
        </c:ser>
        <c:ser>
          <c:idx val="0"/>
          <c:order val="2"/>
          <c:tx>
            <c:strRef>
              <c:f>Comparisons!$A$592</c:f>
              <c:strCache>
                <c:ptCount val="1"/>
                <c:pt idx="0">
                  <c:v>EPS - freight rail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Comparisons!$B$592:$AK$592</c:f>
              <c:numCache>
                <c:formatCode>General</c:formatCode>
                <c:ptCount val="36"/>
                <c:pt idx="4" formatCode="0.00E+00">
                  <c:v>976.82513702400013</c:v>
                </c:pt>
                <c:pt idx="5" formatCode="0.00E+00">
                  <c:v>1038.2650629120001</c:v>
                </c:pt>
                <c:pt idx="6" formatCode="0.00E+00">
                  <c:v>1099.7065981440001</c:v>
                </c:pt>
                <c:pt idx="7" formatCode="0.00E+00">
                  <c:v>1161.1465240320001</c:v>
                </c:pt>
                <c:pt idx="8" formatCode="0.00E+00">
                  <c:v>1237.9363729920001</c:v>
                </c:pt>
                <c:pt idx="9" formatCode="0.00E+00">
                  <c:v>1314.7246126080001</c:v>
                </c:pt>
                <c:pt idx="10" formatCode="0.00E+00">
                  <c:v>1391.5144615680001</c:v>
                </c:pt>
                <c:pt idx="11" formatCode="0.00E+00">
                  <c:v>1468.3027011840002</c:v>
                </c:pt>
                <c:pt idx="12" formatCode="0.00E+00">
                  <c:v>1545.0925501440001</c:v>
                </c:pt>
                <c:pt idx="13" formatCode="0.00E+00">
                  <c:v>1640.0180966400001</c:v>
                </c:pt>
                <c:pt idx="14" formatCode="0.00E+00">
                  <c:v>1734.9532991999999</c:v>
                </c:pt>
                <c:pt idx="15" formatCode="0.00E+00">
                  <c:v>1829.87240832</c:v>
                </c:pt>
                <c:pt idx="16" formatCode="0.00E+00">
                  <c:v>1924.8076108800001</c:v>
                </c:pt>
                <c:pt idx="17" formatCode="0.00E+00">
                  <c:v>2019.7267200000001</c:v>
                </c:pt>
                <c:pt idx="18" formatCode="0.00E+00">
                  <c:v>2107.7900236800001</c:v>
                </c:pt>
                <c:pt idx="19" formatCode="0.00E+00">
                  <c:v>2195.8533273600001</c:v>
                </c:pt>
                <c:pt idx="20" formatCode="0.00E+00">
                  <c:v>2283.9166310400001</c:v>
                </c:pt>
                <c:pt idx="21" formatCode="0.00E+00">
                  <c:v>2371.9799347200005</c:v>
                </c:pt>
                <c:pt idx="22" formatCode="0.00E+00">
                  <c:v>2460.0432384000001</c:v>
                </c:pt>
                <c:pt idx="23" formatCode="0.00E+00">
                  <c:v>2555.1554688000001</c:v>
                </c:pt>
                <c:pt idx="24" formatCode="0.00E+00">
                  <c:v>2650.2676992000002</c:v>
                </c:pt>
                <c:pt idx="25" formatCode="0.00E+00">
                  <c:v>2745.3960230400003</c:v>
                </c:pt>
                <c:pt idx="26" formatCode="0.00E+00">
                  <c:v>2840.5082534400003</c:v>
                </c:pt>
                <c:pt idx="27" formatCode="0.00E+00">
                  <c:v>2935.63657728</c:v>
                </c:pt>
                <c:pt idx="28" formatCode="0.00E+00">
                  <c:v>3011.8229222400005</c:v>
                </c:pt>
                <c:pt idx="29" formatCode="0.00E+00">
                  <c:v>3088.0092672000001</c:v>
                </c:pt>
                <c:pt idx="30" formatCode="0.00E+00">
                  <c:v>3164.1956121600006</c:v>
                </c:pt>
                <c:pt idx="31" formatCode="0.00E+00">
                  <c:v>3240.3980505600002</c:v>
                </c:pt>
                <c:pt idx="32" formatCode="0.00E+00">
                  <c:v>3316.5843955200003</c:v>
                </c:pt>
                <c:pt idx="33" formatCode="0.00E+00">
                  <c:v>3392.7707404800003</c:v>
                </c:pt>
                <c:pt idx="34" formatCode="0.00E+00">
                  <c:v>3468.9570854400008</c:v>
                </c:pt>
                <c:pt idx="35" formatCode="0.00E+00">
                  <c:v>3545.1434303999999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4-4034-839A-A4CD718AA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7978992715825"/>
          <c:y val="0.10172692839665225"/>
          <c:w val="0.86937117622753979"/>
          <c:h val="0.74825607105578895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Comparisons!$A$551</c:f>
              <c:strCache>
                <c:ptCount val="1"/>
                <c:pt idx="0">
                  <c:v>EPS - passenger 2w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Comparisons!$B$551:$AK$551</c:f>
              <c:numCache>
                <c:formatCode>General</c:formatCode>
                <c:ptCount val="36"/>
                <c:pt idx="4" formatCode="0.00E+00">
                  <c:v>2381.8126359915236</c:v>
                </c:pt>
                <c:pt idx="5" formatCode="0.00E+00">
                  <c:v>2479.1651090828332</c:v>
                </c:pt>
                <c:pt idx="6" formatCode="0.00E+00">
                  <c:v>2576.5175821741427</c:v>
                </c:pt>
                <c:pt idx="7" formatCode="0.00E+00">
                  <c:v>2673.8778252297839</c:v>
                </c:pt>
                <c:pt idx="8" formatCode="0.00E+00">
                  <c:v>2771.0023793673836</c:v>
                </c:pt>
                <c:pt idx="9" formatCode="0.00E+00">
                  <c:v>2868.1269335049833</c:v>
                </c:pt>
                <c:pt idx="10" formatCode="0.00E+00">
                  <c:v>2965.2773875236871</c:v>
                </c:pt>
                <c:pt idx="11" formatCode="0.00E+00">
                  <c:v>3062.4019416612873</c:v>
                </c:pt>
                <c:pt idx="12" formatCode="0.00E+00">
                  <c:v>3159.526495798887</c:v>
                </c:pt>
                <c:pt idx="13" formatCode="0.00E+00">
                  <c:v>3256.1330523144197</c:v>
                </c:pt>
                <c:pt idx="14" formatCode="0.00E+00">
                  <c:v>3352.7396088299529</c:v>
                </c:pt>
                <c:pt idx="15" formatCode="0.00E+00">
                  <c:v>3449.3202654643815</c:v>
                </c:pt>
                <c:pt idx="16" formatCode="0.00E+00">
                  <c:v>3545.9268219799146</c:v>
                </c:pt>
                <c:pt idx="17" formatCode="0.00E+00">
                  <c:v>3642.5333784954482</c:v>
                </c:pt>
                <c:pt idx="18" formatCode="0.00E+00">
                  <c:v>3719.8445235889772</c:v>
                </c:pt>
                <c:pt idx="19" formatCode="0.00E+00">
                  <c:v>3797.1815685636102</c:v>
                </c:pt>
                <c:pt idx="20" formatCode="0.00E+00">
                  <c:v>3874.5186135382432</c:v>
                </c:pt>
                <c:pt idx="21" formatCode="0.00E+00">
                  <c:v>3951.8556585128758</c:v>
                </c:pt>
                <c:pt idx="22" formatCode="0.00E+00">
                  <c:v>4029.1927034875089</c:v>
                </c:pt>
                <c:pt idx="23" formatCode="0.00E+00">
                  <c:v>4099.1482823476845</c:v>
                </c:pt>
                <c:pt idx="24" formatCode="0.00E+00">
                  <c:v>4169.1297610889633</c:v>
                </c:pt>
                <c:pt idx="25" formatCode="0.00E+00">
                  <c:v>4239.0853399491389</c:v>
                </c:pt>
                <c:pt idx="26" formatCode="0.00E+00">
                  <c:v>4309.0668186904168</c:v>
                </c:pt>
                <c:pt idx="27" formatCode="0.00E+00">
                  <c:v>4379.0223975505924</c:v>
                </c:pt>
                <c:pt idx="28" formatCode="0.00E+00">
                  <c:v>4429.6048653454545</c:v>
                </c:pt>
                <c:pt idx="29" formatCode="0.00E+00">
                  <c:v>4480.2132330214199</c:v>
                </c:pt>
                <c:pt idx="30" formatCode="0.00E+00">
                  <c:v>4530.7957008162821</c:v>
                </c:pt>
                <c:pt idx="31" formatCode="0.00E+00">
                  <c:v>4581.3781686111452</c:v>
                </c:pt>
                <c:pt idx="32" formatCode="0.00E+00">
                  <c:v>4631.9865362871096</c:v>
                </c:pt>
                <c:pt idx="33" formatCode="0.00E+00">
                  <c:v>4682.5690040819718</c:v>
                </c:pt>
                <c:pt idx="34" formatCode="0.00E+00">
                  <c:v>4733.151471876834</c:v>
                </c:pt>
                <c:pt idx="35" formatCode="0.00E+00">
                  <c:v>4783.7598395527993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1-4814-B43F-F0C60293C0BC}"/>
            </c:ext>
          </c:extLst>
        </c:ser>
        <c:ser>
          <c:idx val="2"/>
          <c:order val="1"/>
          <c:tx>
            <c:strRef>
              <c:f>Comparisons!$A$558</c:f>
              <c:strCache>
                <c:ptCount val="1"/>
                <c:pt idx="0">
                  <c:v>IESS - 2w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Comparisons!$B$558:$AK$558</c:f>
              <c:numCache>
                <c:formatCode>General</c:formatCode>
                <c:ptCount val="36"/>
                <c:pt idx="2">
                  <c:v>1075.1279781486414</c:v>
                </c:pt>
                <c:pt idx="7">
                  <c:v>1376.7855170975906</c:v>
                </c:pt>
                <c:pt idx="12">
                  <c:v>1705.9812639013514</c:v>
                </c:pt>
                <c:pt idx="17">
                  <c:v>2064.8920966788851</c:v>
                </c:pt>
                <c:pt idx="22">
                  <c:v>2401.0839696620819</c:v>
                </c:pt>
                <c:pt idx="27">
                  <c:v>2746.9302701589877</c:v>
                </c:pt>
                <c:pt idx="32">
                  <c:v>3062.9646176034053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1-4814-B43F-F0C60293C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and Commercial 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1696820248176927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Comparisons!$A$686</c:f>
              <c:strCache>
                <c:ptCount val="1"/>
                <c:pt idx="0">
                  <c:v>EPS - Residential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Comparisons!$B$686:$AK$686</c:f>
              <c:numCache>
                <c:formatCode>General</c:formatCode>
                <c:ptCount val="36"/>
                <c:pt idx="4" formatCode="_(* #,##0.00_);_(* \(#,##0.00\);_(* &quot;-&quot;??_);_(@_)">
                  <c:v>85.872900000000001</c:v>
                </c:pt>
                <c:pt idx="5" formatCode="_(* #,##0.00_);_(* \(#,##0.00\);_(* &quot;-&quot;??_);_(@_)">
                  <c:v>88.421800000000005</c:v>
                </c:pt>
                <c:pt idx="6" formatCode="_(* #,##0.00_);_(* \(#,##0.00\);_(* &quot;-&quot;??_);_(@_)">
                  <c:v>86.3095</c:v>
                </c:pt>
                <c:pt idx="7" formatCode="_(* #,##0.00_);_(* \(#,##0.00\);_(* &quot;-&quot;??_);_(@_)">
                  <c:v>84.989900000000006</c:v>
                </c:pt>
                <c:pt idx="8" formatCode="_(* #,##0.00_);_(* \(#,##0.00\);_(* &quot;-&quot;??_);_(@_)">
                  <c:v>86.675799999999995</c:v>
                </c:pt>
                <c:pt idx="9" formatCode="_(* #,##0.00_);_(* \(#,##0.00\);_(* &quot;-&quot;??_);_(@_)">
                  <c:v>88.550299999999993</c:v>
                </c:pt>
                <c:pt idx="10" formatCode="_(* #,##0.00_);_(* \(#,##0.00\);_(* &quot;-&quot;??_);_(@_)">
                  <c:v>90.518100000000004</c:v>
                </c:pt>
                <c:pt idx="11" formatCode="_(* #,##0.00_);_(* \(#,##0.00\);_(* &quot;-&quot;??_);_(@_)">
                  <c:v>92.527100000000004</c:v>
                </c:pt>
                <c:pt idx="12" formatCode="_(* #,##0.00_);_(* \(#,##0.00\);_(* &quot;-&quot;??_);_(@_)">
                  <c:v>94.5672</c:v>
                </c:pt>
                <c:pt idx="13" formatCode="_(* #,##0.00_);_(* \(#,##0.00\);_(* &quot;-&quot;??_);_(@_)">
                  <c:v>98.229299999999995</c:v>
                </c:pt>
                <c:pt idx="14" formatCode="_(* #,##0.00_);_(* \(#,##0.00\);_(* &quot;-&quot;??_);_(@_)">
                  <c:v>101.904</c:v>
                </c:pt>
                <c:pt idx="15" formatCode="_(* #,##0.00_);_(* \(#,##0.00\);_(* &quot;-&quot;??_);_(@_)">
                  <c:v>105.57599999999999</c:v>
                </c:pt>
                <c:pt idx="16" formatCode="_(* #,##0.00_);_(* \(#,##0.00\);_(* &quot;-&quot;??_);_(@_)">
                  <c:v>109.246</c:v>
                </c:pt>
                <c:pt idx="17" formatCode="_(* #,##0.00_);_(* \(#,##0.00\);_(* &quot;-&quot;??_);_(@_)">
                  <c:v>112.92100000000001</c:v>
                </c:pt>
                <c:pt idx="18" formatCode="_(* #,##0.00_);_(* \(#,##0.00\);_(* &quot;-&quot;??_);_(@_)">
                  <c:v>114.316</c:v>
                </c:pt>
                <c:pt idx="19" formatCode="_(* #,##0.00_);_(* \(#,##0.00\);_(* &quot;-&quot;??_);_(@_)">
                  <c:v>115.70399999999999</c:v>
                </c:pt>
                <c:pt idx="20" formatCode="_(* #,##0.00_);_(* \(#,##0.00\);_(* &quot;-&quot;??_);_(@_)">
                  <c:v>117.09099999999999</c:v>
                </c:pt>
                <c:pt idx="21" formatCode="_(* #,##0.00_);_(* \(#,##0.00\);_(* &quot;-&quot;??_);_(@_)">
                  <c:v>118.479</c:v>
                </c:pt>
                <c:pt idx="22" formatCode="_(* #,##0.00_);_(* \(#,##0.00\);_(* &quot;-&quot;??_);_(@_)">
                  <c:v>119.874</c:v>
                </c:pt>
                <c:pt idx="23" formatCode="_(* #,##0.00_);_(* \(#,##0.00\);_(* &quot;-&quot;??_);_(@_)">
                  <c:v>120.294</c:v>
                </c:pt>
                <c:pt idx="24" formatCode="_(* #,##0.00_);_(* \(#,##0.00\);_(* &quot;-&quot;??_);_(@_)">
                  <c:v>120.72</c:v>
                </c:pt>
                <c:pt idx="25" formatCode="_(* #,##0.00_);_(* \(#,##0.00\);_(* &quot;-&quot;??_);_(@_)">
                  <c:v>121.134</c:v>
                </c:pt>
                <c:pt idx="26" formatCode="_(* #,##0.00_);_(* \(#,##0.00\);_(* &quot;-&quot;??_);_(@_)">
                  <c:v>121.56</c:v>
                </c:pt>
                <c:pt idx="27" formatCode="_(* #,##0.00_);_(* \(#,##0.00\);_(* &quot;-&quot;??_);_(@_)">
                  <c:v>121.974</c:v>
                </c:pt>
                <c:pt idx="28" formatCode="_(* #,##0.00_);_(* \(#,##0.00\);_(* &quot;-&quot;??_);_(@_)">
                  <c:v>122.351</c:v>
                </c:pt>
                <c:pt idx="29" formatCode="_(* #,##0.00_);_(* \(#,##0.00\);_(* &quot;-&quot;??_);_(@_)">
                  <c:v>122.72199999999999</c:v>
                </c:pt>
                <c:pt idx="30" formatCode="_(* #,##0.00_);_(* \(#,##0.00\);_(* &quot;-&quot;??_);_(@_)">
                  <c:v>123.099</c:v>
                </c:pt>
                <c:pt idx="31" formatCode="_(* #,##0.00_);_(* \(#,##0.00\);_(* &quot;-&quot;??_);_(@_)">
                  <c:v>123.46899999999999</c:v>
                </c:pt>
                <c:pt idx="32" formatCode="_(* #,##0.00_);_(* \(#,##0.00\);_(* &quot;-&quot;??_);_(@_)">
                  <c:v>123.84</c:v>
                </c:pt>
                <c:pt idx="33" formatCode="_(* #,##0.00_);_(* \(#,##0.00\);_(* &quot;-&quot;??_);_(@_)">
                  <c:v>124.21</c:v>
                </c:pt>
                <c:pt idx="34" formatCode="_(* #,##0.00_);_(* \(#,##0.00\);_(* &quot;-&quot;??_);_(@_)">
                  <c:v>124.581</c:v>
                </c:pt>
                <c:pt idx="35" formatCode="_(* #,##0.00_);_(* \(#,##0.00\);_(* &quot;-&quot;??_);_(@_)">
                  <c:v>124.958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Comparisons!$A$690</c:f>
              <c:strCache>
                <c:ptCount val="1"/>
                <c:pt idx="0">
                  <c:v>EPS - Commercial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Comparisons!$B$690:$AK$690</c:f>
              <c:numCache>
                <c:formatCode>General</c:formatCode>
                <c:ptCount val="36"/>
                <c:pt idx="4" formatCode="_(* #,##0.00_);_(* \(#,##0.00\);_(* &quot;-&quot;??_);_(@_)">
                  <c:v>7.3818599999999996</c:v>
                </c:pt>
                <c:pt idx="5" formatCode="_(* #,##0.00_);_(* \(#,##0.00\);_(* &quot;-&quot;??_);_(@_)">
                  <c:v>7.1694300000000002</c:v>
                </c:pt>
                <c:pt idx="6" formatCode="_(* #,##0.00_);_(* \(#,##0.00\);_(* &quot;-&quot;??_);_(@_)">
                  <c:v>7.4854000000000003</c:v>
                </c:pt>
                <c:pt idx="7" formatCode="_(* #,##0.00_);_(* \(#,##0.00\);_(* &quot;-&quot;??_);_(@_)">
                  <c:v>7.7161099999999996</c:v>
                </c:pt>
                <c:pt idx="8" formatCode="_(* #,##0.00_);_(* \(#,##0.00\);_(* &quot;-&quot;??_);_(@_)">
                  <c:v>7.8781699999999999</c:v>
                </c:pt>
                <c:pt idx="9" formatCode="_(* #,##0.00_);_(* \(#,##0.00\);_(* &quot;-&quot;??_);_(@_)">
                  <c:v>8.0179299999999998</c:v>
                </c:pt>
                <c:pt idx="10" formatCode="_(* #,##0.00_);_(* \(#,##0.00\);_(* &quot;-&quot;??_);_(@_)">
                  <c:v>8.1463000000000001</c:v>
                </c:pt>
                <c:pt idx="11" formatCode="_(* #,##0.00_);_(* \(#,##0.00\);_(* &quot;-&quot;??_);_(@_)">
                  <c:v>8.2689900000000005</c:v>
                </c:pt>
                <c:pt idx="12" formatCode="_(* #,##0.00_);_(* \(#,##0.00\);_(* &quot;-&quot;??_);_(@_)">
                  <c:v>8.3887699999999992</c:v>
                </c:pt>
                <c:pt idx="13" formatCode="_(* #,##0.00_);_(* \(#,##0.00\);_(* &quot;-&quot;??_);_(@_)">
                  <c:v>8.6947600000000005</c:v>
                </c:pt>
                <c:pt idx="14" formatCode="_(* #,##0.00_);_(* \(#,##0.00\);_(* &quot;-&quot;??_);_(@_)">
                  <c:v>9.0000499999999999</c:v>
                </c:pt>
                <c:pt idx="15" formatCode="_(* #,##0.00_);_(* \(#,##0.00\);_(* &quot;-&quot;??_);_(@_)">
                  <c:v>9.3049599999999995</c:v>
                </c:pt>
                <c:pt idx="16" formatCode="_(* #,##0.00_);_(* \(#,##0.00\);_(* &quot;-&quot;??_);_(@_)">
                  <c:v>9.6096699999999995</c:v>
                </c:pt>
                <c:pt idx="17" formatCode="_(* #,##0.00_);_(* \(#,##0.00\);_(* &quot;-&quot;??_);_(@_)">
                  <c:v>9.9144000000000005</c:v>
                </c:pt>
                <c:pt idx="18" formatCode="_(* #,##0.00_);_(* \(#,##0.00\);_(* &quot;-&quot;??_);_(@_)">
                  <c:v>9.9503500000000003</c:v>
                </c:pt>
                <c:pt idx="19" formatCode="_(* #,##0.00_);_(* \(#,##0.00\);_(* &quot;-&quot;??_);_(@_)">
                  <c:v>9.9863</c:v>
                </c:pt>
                <c:pt idx="20" formatCode="_(* #,##0.00_);_(* \(#,##0.00\);_(* &quot;-&quot;??_);_(@_)">
                  <c:v>10.0223</c:v>
                </c:pt>
                <c:pt idx="21" formatCode="_(* #,##0.00_);_(* \(#,##0.00\);_(* &quot;-&quot;??_);_(@_)">
                  <c:v>10.058199999999999</c:v>
                </c:pt>
                <c:pt idx="22" formatCode="_(* #,##0.00_);_(* \(#,##0.00\);_(* &quot;-&quot;??_);_(@_)">
                  <c:v>10.094200000000001</c:v>
                </c:pt>
                <c:pt idx="23" formatCode="_(* #,##0.00_);_(* \(#,##0.00\);_(* &quot;-&quot;??_);_(@_)">
                  <c:v>10.027900000000001</c:v>
                </c:pt>
                <c:pt idx="24" formatCode="_(* #,##0.00_);_(* \(#,##0.00\);_(* &quot;-&quot;??_);_(@_)">
                  <c:v>9.9616699999999998</c:v>
                </c:pt>
                <c:pt idx="25" formatCode="_(* #,##0.00_);_(* \(#,##0.00\);_(* &quot;-&quot;??_);_(@_)">
                  <c:v>9.8953600000000002</c:v>
                </c:pt>
                <c:pt idx="26" formatCode="_(* #,##0.00_);_(* \(#,##0.00\);_(* &quot;-&quot;??_);_(@_)">
                  <c:v>9.8291199999999996</c:v>
                </c:pt>
                <c:pt idx="27" formatCode="_(* #,##0.00_);_(* \(#,##0.00\);_(* &quot;-&quot;??_);_(@_)">
                  <c:v>9.7628799999999991</c:v>
                </c:pt>
                <c:pt idx="28" formatCode="_(* #,##0.00_);_(* \(#,##0.00\);_(* &quot;-&quot;??_);_(@_)">
                  <c:v>9.7289899999999996</c:v>
                </c:pt>
                <c:pt idx="29" formatCode="_(* #,##0.00_);_(* \(#,##0.00\);_(* &quot;-&quot;??_);_(@_)">
                  <c:v>9.6951800000000006</c:v>
                </c:pt>
                <c:pt idx="30" formatCode="_(* #,##0.00_);_(* \(#,##0.00\);_(* &quot;-&quot;??_);_(@_)">
                  <c:v>9.6612899999999993</c:v>
                </c:pt>
                <c:pt idx="31" formatCode="_(* #,##0.00_);_(* \(#,##0.00\);_(* &quot;-&quot;??_);_(@_)">
                  <c:v>9.6274700000000006</c:v>
                </c:pt>
                <c:pt idx="32" formatCode="_(* #,##0.00_);_(* \(#,##0.00\);_(* &quot;-&quot;??_);_(@_)">
                  <c:v>9.5935799999999993</c:v>
                </c:pt>
                <c:pt idx="33" formatCode="_(* #,##0.00_);_(* \(#,##0.00\);_(* &quot;-&quot;??_);_(@_)">
                  <c:v>9.5596999999999994</c:v>
                </c:pt>
                <c:pt idx="34" formatCode="_(* #,##0.00_);_(* \(#,##0.00\);_(* &quot;-&quot;??_);_(@_)">
                  <c:v>9.5258800000000008</c:v>
                </c:pt>
                <c:pt idx="35" formatCode="_(* #,##0.00_);_(* \(#,##0.00\);_(* &quot;-&quot;??_);_(@_)">
                  <c:v>9.4919899999999995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Comparisons!$A$800</c:f>
              <c:strCache>
                <c:ptCount val="1"/>
                <c:pt idx="0">
                  <c:v>IESS - Buildings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Comparisons!$B$800:$AK$800</c:f>
              <c:numCache>
                <c:formatCode>General</c:formatCode>
                <c:ptCount val="36"/>
                <c:pt idx="2" formatCode="_(* #,##0.00_);_(* \(#,##0.00\);_(* &quot;-&quot;??_);_(@_)">
                  <c:v>1.2002754137573792</c:v>
                </c:pt>
                <c:pt idx="7" formatCode="_(* #,##0.00_);_(* \(#,##0.00\);_(* &quot;-&quot;??_);_(@_)">
                  <c:v>0</c:v>
                </c:pt>
                <c:pt idx="12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22" formatCode="_(* #,##0.00_);_(* \(#,##0.00\);_(* &quot;-&quot;??_);_(@_)">
                  <c:v>0</c:v>
                </c:pt>
                <c:pt idx="27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strRef>
              <c:f>Comparisons!$A$801</c:f>
              <c:strCache>
                <c:ptCount val="1"/>
                <c:pt idx="0">
                  <c:v>IESS - Cooking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3.6042115921945264E-3"/>
                  <c:y val="2.3539299111411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Comparisons!$B$801:$AK$801</c:f>
              <c:numCache>
                <c:formatCode>General</c:formatCode>
                <c:ptCount val="36"/>
                <c:pt idx="2" formatCode="_(* #,##0_);_(* \(#,##0\);_(* &quot;-&quot;??_);_(@_)">
                  <c:v>85.271678044720844</c:v>
                </c:pt>
                <c:pt idx="7" formatCode="_(* #,##0_);_(* \(#,##0\);_(* &quot;-&quot;??_);_(@_)">
                  <c:v>83.179506105750491</c:v>
                </c:pt>
                <c:pt idx="12" formatCode="_(* #,##0_);_(* \(#,##0\);_(* &quot;-&quot;??_);_(@_)">
                  <c:v>77.430992688350813</c:v>
                </c:pt>
                <c:pt idx="17" formatCode="_(* #,##0_);_(* \(#,##0\);_(* &quot;-&quot;??_);_(@_)">
                  <c:v>80.294932129810931</c:v>
                </c:pt>
                <c:pt idx="22" formatCode="_(* #,##0_);_(* \(#,##0\);_(* &quot;-&quot;??_);_(@_)">
                  <c:v>84.352951491613709</c:v>
                </c:pt>
                <c:pt idx="27" formatCode="_(* #,##0_);_(* \(#,##0\);_(* &quot;-&quot;??_);_(@_)">
                  <c:v>85.510277988687406</c:v>
                </c:pt>
                <c:pt idx="32" formatCode="_(* #,##0_);_(* \(#,##0\);_(* &quot;-&quot;??_);_(@_)">
                  <c:v>88.34933343659182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93-4D7D-9900-589418625AAF}"/>
            </c:ext>
          </c:extLst>
        </c:ser>
        <c:ser>
          <c:idx val="4"/>
          <c:order val="4"/>
          <c:tx>
            <c:strRef>
              <c:f>Comparisons!$A$818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4.1284988214815438E-3"/>
                  <c:y val="2.29267380148557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Comparisons!$B$818:$AK$818</c:f>
              <c:numCache>
                <c:formatCode>_(* #,##0.00_);_(* \(#,##0.00\);_(* "-"??_);_(@_)</c:formatCode>
                <c:ptCount val="36"/>
                <c:pt idx="0">
                  <c:v>74.851552117246769</c:v>
                </c:pt>
                <c:pt idx="1">
                  <c:v>77.060632165524169</c:v>
                </c:pt>
                <c:pt idx="2">
                  <c:v>79.287347064610501</c:v>
                </c:pt>
                <c:pt idx="3">
                  <c:v>81.495897959868913</c:v>
                </c:pt>
                <c:pt idx="4">
                  <c:v>83.709013905816107</c:v>
                </c:pt>
                <c:pt idx="5">
                  <c:v>85.922626894413909</c:v>
                </c:pt>
                <c:pt idx="6">
                  <c:v>88.135012222123265</c:v>
                </c:pt>
                <c:pt idx="7">
                  <c:v>90.346341576175149</c:v>
                </c:pt>
                <c:pt idx="8">
                  <c:v>92.552978914735888</c:v>
                </c:pt>
                <c:pt idx="9">
                  <c:v>94.753788441118544</c:v>
                </c:pt>
                <c:pt idx="10">
                  <c:v>96.94564661082849</c:v>
                </c:pt>
                <c:pt idx="11">
                  <c:v>99.127367491964662</c:v>
                </c:pt>
                <c:pt idx="12">
                  <c:v>101.29572540605758</c:v>
                </c:pt>
                <c:pt idx="13">
                  <c:v>103.44948964997803</c:v>
                </c:pt>
                <c:pt idx="14">
                  <c:v>105.58393255040949</c:v>
                </c:pt>
                <c:pt idx="15">
                  <c:v>107.69844412144013</c:v>
                </c:pt>
                <c:pt idx="16">
                  <c:v>109.78886878553439</c:v>
                </c:pt>
                <c:pt idx="17">
                  <c:v>111.85531029591574</c:v>
                </c:pt>
                <c:pt idx="18">
                  <c:v>113.89354031847982</c:v>
                </c:pt>
                <c:pt idx="19">
                  <c:v>115.90220285194087</c:v>
                </c:pt>
                <c:pt idx="20">
                  <c:v>117.87770666936895</c:v>
                </c:pt>
                <c:pt idx="21">
                  <c:v>119.81867364619094</c:v>
                </c:pt>
                <c:pt idx="22">
                  <c:v>121.72452183921381</c:v>
                </c:pt>
                <c:pt idx="23">
                  <c:v>123.59395023011102</c:v>
                </c:pt>
                <c:pt idx="24">
                  <c:v>125.42882364998809</c:v>
                </c:pt>
                <c:pt idx="25">
                  <c:v>127.22957006961157</c:v>
                </c:pt>
                <c:pt idx="26">
                  <c:v>128.99430133082072</c:v>
                </c:pt>
                <c:pt idx="27">
                  <c:v>130.72354466050203</c:v>
                </c:pt>
                <c:pt idx="28">
                  <c:v>132.41546472050598</c:v>
                </c:pt>
                <c:pt idx="29">
                  <c:v>134.0715074415379</c:v>
                </c:pt>
                <c:pt idx="30">
                  <c:v>135.69156860950125</c:v>
                </c:pt>
                <c:pt idx="31">
                  <c:v>137.27392061086158</c:v>
                </c:pt>
                <c:pt idx="32">
                  <c:v>138.81851460900964</c:v>
                </c:pt>
                <c:pt idx="33">
                  <c:v>140.32450000092481</c:v>
                </c:pt>
                <c:pt idx="34">
                  <c:v>141.79190311854859</c:v>
                </c:pt>
                <c:pt idx="35">
                  <c:v>143.21993377715054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93-4D7D-9900-589418625AAF}"/>
            </c:ext>
          </c:extLst>
        </c:ser>
        <c:ser>
          <c:idx val="5"/>
          <c:order val="5"/>
          <c:tx>
            <c:v>IEA All Buildings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Comparisons!$B$828:$AK$828</c:f>
              <c:numCache>
                <c:formatCode>General</c:formatCode>
                <c:ptCount val="36"/>
                <c:pt idx="10">
                  <c:v>173.87</c:v>
                </c:pt>
                <c:pt idx="15">
                  <c:v>192.86</c:v>
                </c:pt>
                <c:pt idx="20">
                  <c:v>208.94</c:v>
                </c:pt>
                <c:pt idx="25">
                  <c:v>220.6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B-4255-B6DC-68D796563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5735452591914885"/>
          <c:w val="0.89999994993921373"/>
          <c:h val="5.923691365712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93775132568528E-2"/>
          <c:y val="0.10574980475039304"/>
          <c:w val="0.76389014160366253"/>
          <c:h val="0.73886537981868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Comparisons!$A$693</c:f>
              <c:strCache>
                <c:ptCount val="1"/>
                <c:pt idx="0">
                  <c:v>EPS - Transportation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1731051224230776E-3"/>
                  <c:y val="2.6253741761503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7627321232733"/>
                      <c:h val="9.604473818546489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Comparisons!$B$693:$AK$693</c:f>
              <c:numCache>
                <c:formatCode>General</c:formatCode>
                <c:ptCount val="36"/>
                <c:pt idx="4" formatCode="0.00">
                  <c:v>396.63</c:v>
                </c:pt>
                <c:pt idx="5" formatCode="0.00">
                  <c:v>316.35500000000002</c:v>
                </c:pt>
                <c:pt idx="6" formatCode="0.00">
                  <c:v>386.06599999999997</c:v>
                </c:pt>
                <c:pt idx="7" formatCode="0.00">
                  <c:v>429.89499999999998</c:v>
                </c:pt>
                <c:pt idx="8" formatCode="0.00">
                  <c:v>465.79599999999999</c:v>
                </c:pt>
                <c:pt idx="9" formatCode="0.00">
                  <c:v>494.38099999999997</c:v>
                </c:pt>
                <c:pt idx="10" formatCode="0.00">
                  <c:v>518.79600000000005</c:v>
                </c:pt>
                <c:pt idx="11" formatCode="0.00">
                  <c:v>540.68100000000004</c:v>
                </c:pt>
                <c:pt idx="12" formatCode="0.00">
                  <c:v>560.88699999999994</c:v>
                </c:pt>
                <c:pt idx="13" formatCode="0.00">
                  <c:v>585.90700000000004</c:v>
                </c:pt>
                <c:pt idx="14" formatCode="0.00">
                  <c:v>609.55799999999999</c:v>
                </c:pt>
                <c:pt idx="15" formatCode="0.00">
                  <c:v>633.79399999999998</c:v>
                </c:pt>
                <c:pt idx="16" formatCode="0.00">
                  <c:v>657.79600000000005</c:v>
                </c:pt>
                <c:pt idx="17" formatCode="0.00">
                  <c:v>681.73199999999997</c:v>
                </c:pt>
                <c:pt idx="18" formatCode="0.00">
                  <c:v>704.92399999999998</c:v>
                </c:pt>
                <c:pt idx="19" formatCode="0.00">
                  <c:v>727.40899999999999</c:v>
                </c:pt>
                <c:pt idx="20" formatCode="0.00">
                  <c:v>749.21699999999998</c:v>
                </c:pt>
                <c:pt idx="21" formatCode="0.00">
                  <c:v>770.84299999999996</c:v>
                </c:pt>
                <c:pt idx="22" formatCode="0.00">
                  <c:v>792.04100000000005</c:v>
                </c:pt>
                <c:pt idx="23" formatCode="0.00">
                  <c:v>816.75699999999995</c:v>
                </c:pt>
                <c:pt idx="24" formatCode="0.00">
                  <c:v>841.24</c:v>
                </c:pt>
                <c:pt idx="25" formatCode="0.00">
                  <c:v>865.72299999999996</c:v>
                </c:pt>
                <c:pt idx="26" formatCode="0.00">
                  <c:v>890.35</c:v>
                </c:pt>
                <c:pt idx="27" formatCode="0.00">
                  <c:v>915.20399999999995</c:v>
                </c:pt>
                <c:pt idx="28" formatCode="0.00">
                  <c:v>937.92899999999997</c:v>
                </c:pt>
                <c:pt idx="29" formatCode="0.00">
                  <c:v>961.05899999999997</c:v>
                </c:pt>
                <c:pt idx="30" formatCode="0.00">
                  <c:v>984.60400000000004</c:v>
                </c:pt>
                <c:pt idx="31" formatCode="0.00">
                  <c:v>1008.66</c:v>
                </c:pt>
                <c:pt idx="32" formatCode="0.00">
                  <c:v>1033.1400000000001</c:v>
                </c:pt>
                <c:pt idx="33" formatCode="0.00">
                  <c:v>1058.04</c:v>
                </c:pt>
                <c:pt idx="34" formatCode="0.00">
                  <c:v>1083.33</c:v>
                </c:pt>
                <c:pt idx="35" formatCode="0.00">
                  <c:v>1108.95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Comparisons!$A$803</c:f>
              <c:strCache>
                <c:ptCount val="1"/>
                <c:pt idx="0">
                  <c:v>IESS - Transport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6.2597809076680782E-3"/>
                  <c:y val="-3.7752032651049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D8-412E-9429-B80FE5DFA3D1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Comparisons!$B$803:$AK$803</c:f>
              <c:numCache>
                <c:formatCode>General</c:formatCode>
                <c:ptCount val="36"/>
                <c:pt idx="2" formatCode="_(* #,##0_);_(* \(#,##0\);_(* &quot;-&quot;??_);_(@_)">
                  <c:v>289.86136651652265</c:v>
                </c:pt>
                <c:pt idx="7" formatCode="_(* #,##0_);_(* \(#,##0\);_(* &quot;-&quot;??_);_(@_)">
                  <c:v>376.81881027631442</c:v>
                </c:pt>
                <c:pt idx="12" formatCode="_(* #,##0_);_(* \(#,##0\);_(* &quot;-&quot;??_);_(@_)">
                  <c:v>474.88758240611224</c:v>
                </c:pt>
                <c:pt idx="17" formatCode="_(* #,##0_);_(* \(#,##0\);_(* &quot;-&quot;??_);_(@_)">
                  <c:v>584.77489412792488</c:v>
                </c:pt>
                <c:pt idx="22" formatCode="_(* #,##0_);_(* \(#,##0\);_(* &quot;-&quot;??_);_(@_)">
                  <c:v>682.7932473454124</c:v>
                </c:pt>
                <c:pt idx="27" formatCode="_(* #,##0_);_(* \(#,##0\);_(* &quot;-&quot;??_);_(@_)">
                  <c:v>785.15554927571725</c:v>
                </c:pt>
                <c:pt idx="32" formatCode="_(* #,##0_);_(* \(#,##0\);_(* &quot;-&quot;??_);_(@_)">
                  <c:v>864.83365730693333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Comparisons!$A$814</c:f>
              <c:strCache>
                <c:ptCount val="1"/>
                <c:pt idx="0">
                  <c:v>LBNL - Transport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D8-412E-9429-B80FE5DFA3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Comparisons!$B$814:$AK$814</c:f>
              <c:numCache>
                <c:formatCode>_(* #,##0.00_);_(* \(#,##0.00\);_(* "-"??_);_(@_)</c:formatCode>
                <c:ptCount val="36"/>
                <c:pt idx="0">
                  <c:v>307.32501609259333</c:v>
                </c:pt>
                <c:pt idx="1">
                  <c:v>327.00792589687393</c:v>
                </c:pt>
                <c:pt idx="2">
                  <c:v>351.41309685452353</c:v>
                </c:pt>
                <c:pt idx="3">
                  <c:v>378.36131693246693</c:v>
                </c:pt>
                <c:pt idx="4">
                  <c:v>405.47073858366912</c:v>
                </c:pt>
                <c:pt idx="5">
                  <c:v>431.96462526527927</c:v>
                </c:pt>
                <c:pt idx="6">
                  <c:v>459.80298809806402</c:v>
                </c:pt>
                <c:pt idx="7">
                  <c:v>488.36514377386845</c:v>
                </c:pt>
                <c:pt idx="8">
                  <c:v>519.27199006726983</c:v>
                </c:pt>
                <c:pt idx="9">
                  <c:v>549.91296779778736</c:v>
                </c:pt>
                <c:pt idx="10">
                  <c:v>580.35490002042411</c:v>
                </c:pt>
                <c:pt idx="11">
                  <c:v>609.90108245339457</c:v>
                </c:pt>
                <c:pt idx="12">
                  <c:v>640.64736469287118</c:v>
                </c:pt>
                <c:pt idx="13">
                  <c:v>673.77711014335557</c:v>
                </c:pt>
                <c:pt idx="14">
                  <c:v>706.88807850199339</c:v>
                </c:pt>
                <c:pt idx="15">
                  <c:v>740.05830814347712</c:v>
                </c:pt>
                <c:pt idx="16">
                  <c:v>773.57145850514587</c:v>
                </c:pt>
                <c:pt idx="17">
                  <c:v>806.83307128892534</c:v>
                </c:pt>
                <c:pt idx="18">
                  <c:v>841.42127754278943</c:v>
                </c:pt>
                <c:pt idx="19">
                  <c:v>875.82844819054537</c:v>
                </c:pt>
                <c:pt idx="20">
                  <c:v>910.22655942458528</c:v>
                </c:pt>
                <c:pt idx="21">
                  <c:v>943.19262313072284</c:v>
                </c:pt>
                <c:pt idx="22">
                  <c:v>975.54322142624108</c:v>
                </c:pt>
                <c:pt idx="23">
                  <c:v>1009.9527149297377</c:v>
                </c:pt>
                <c:pt idx="24">
                  <c:v>1044.3841555581951</c:v>
                </c:pt>
                <c:pt idx="25">
                  <c:v>1078.4824825684664</c:v>
                </c:pt>
                <c:pt idx="26">
                  <c:v>1112.1471322024342</c:v>
                </c:pt>
                <c:pt idx="27">
                  <c:v>1146.3691357556074</c:v>
                </c:pt>
                <c:pt idx="28">
                  <c:v>1180.8144412211843</c:v>
                </c:pt>
                <c:pt idx="29">
                  <c:v>1215.7221457774328</c:v>
                </c:pt>
                <c:pt idx="30">
                  <c:v>1250.23651487086</c:v>
                </c:pt>
                <c:pt idx="31">
                  <c:v>1284.5827916878161</c:v>
                </c:pt>
                <c:pt idx="32">
                  <c:v>1318.7292569143933</c:v>
                </c:pt>
                <c:pt idx="33">
                  <c:v>1352.7855620068874</c:v>
                </c:pt>
                <c:pt idx="34">
                  <c:v>1386.5270209368921</c:v>
                </c:pt>
                <c:pt idx="35">
                  <c:v>1419.7027782355485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Transportation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Comparisons!$B$827:$AK$827</c:f>
              <c:numCache>
                <c:formatCode>General</c:formatCode>
                <c:ptCount val="36"/>
                <c:pt idx="10">
                  <c:v>459.09</c:v>
                </c:pt>
                <c:pt idx="15">
                  <c:v>596.49</c:v>
                </c:pt>
                <c:pt idx="20">
                  <c:v>740.73</c:v>
                </c:pt>
                <c:pt idx="25">
                  <c:v>871.1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0-4C06-84CE-1FA96B9724F2}"/>
            </c:ext>
          </c:extLst>
        </c:ser>
        <c:ser>
          <c:idx val="4"/>
          <c:order val="4"/>
          <c:tx>
            <c:v>ICCT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Comparisons!$B$837:$AK$837</c:f>
              <c:numCache>
                <c:formatCode>General</c:formatCode>
                <c:ptCount val="36"/>
                <c:pt idx="0">
                  <c:v>357.87302990699993</c:v>
                </c:pt>
                <c:pt idx="5">
                  <c:v>459.92532421900006</c:v>
                </c:pt>
                <c:pt idx="10">
                  <c:v>582.5970446959999</c:v>
                </c:pt>
                <c:pt idx="15">
                  <c:v>713.94357623499991</c:v>
                </c:pt>
                <c:pt idx="20">
                  <c:v>858.80186578199982</c:v>
                </c:pt>
                <c:pt idx="25">
                  <c:v>1043.040204815999</c:v>
                </c:pt>
                <c:pt idx="30">
                  <c:v>1258.3541919949992</c:v>
                </c:pt>
                <c:pt idx="35">
                  <c:v>1506.8789838130001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BD-4406-A0A7-5D7DE4EC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024102620975191E-2"/>
          <c:y val="0.90540264826320371"/>
          <c:w val="0.79104053648850514"/>
          <c:h val="6.1771216435892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67208906579001E-2"/>
          <c:y val="0.10574980475039304"/>
          <c:w val="0.8271928989645525"/>
          <c:h val="0.720924765206268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Comparisons!$A$704</c:f>
              <c:strCache>
                <c:ptCount val="1"/>
                <c:pt idx="0">
                  <c:v>EPS - Industrial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Comparisons!$B$704:$AK$704</c:f>
              <c:numCache>
                <c:formatCode>General</c:formatCode>
                <c:ptCount val="36"/>
                <c:pt idx="4" formatCode="0.00">
                  <c:v>783.03899999999999</c:v>
                </c:pt>
                <c:pt idx="5" formatCode="0.00">
                  <c:v>735.26900000000001</c:v>
                </c:pt>
                <c:pt idx="6" formatCode="0.00">
                  <c:v>790.51099999999997</c:v>
                </c:pt>
                <c:pt idx="7" formatCode="0.00">
                  <c:v>829.29300000000001</c:v>
                </c:pt>
                <c:pt idx="8" formatCode="0.00">
                  <c:v>864.69899999999996</c:v>
                </c:pt>
                <c:pt idx="9" formatCode="0.00">
                  <c:v>895.82799999999997</c:v>
                </c:pt>
                <c:pt idx="10" formatCode="0.00">
                  <c:v>930.65</c:v>
                </c:pt>
                <c:pt idx="11" formatCode="0.00">
                  <c:v>958.31799999999998</c:v>
                </c:pt>
                <c:pt idx="12" formatCode="0.00">
                  <c:v>985.51199999999994</c:v>
                </c:pt>
                <c:pt idx="13" formatCode="0.00">
                  <c:v>1017.63</c:v>
                </c:pt>
                <c:pt idx="14" formatCode="0.00">
                  <c:v>1049.71</c:v>
                </c:pt>
                <c:pt idx="15" formatCode="0.00">
                  <c:v>1081.5</c:v>
                </c:pt>
                <c:pt idx="16" formatCode="0.00">
                  <c:v>1113.48</c:v>
                </c:pt>
                <c:pt idx="17" formatCode="0.00">
                  <c:v>1145.3599999999999</c:v>
                </c:pt>
                <c:pt idx="18" formatCode="0.00">
                  <c:v>1179.8599999999999</c:v>
                </c:pt>
                <c:pt idx="19" formatCode="0.00">
                  <c:v>1220.43</c:v>
                </c:pt>
                <c:pt idx="20" formatCode="0.00">
                  <c:v>1255.04</c:v>
                </c:pt>
                <c:pt idx="21" formatCode="0.00">
                  <c:v>1289.5999999999999</c:v>
                </c:pt>
                <c:pt idx="22" formatCode="0.00">
                  <c:v>1324.28</c:v>
                </c:pt>
                <c:pt idx="23" formatCode="0.00">
                  <c:v>1365.48</c:v>
                </c:pt>
                <c:pt idx="24" formatCode="0.00">
                  <c:v>1400.95</c:v>
                </c:pt>
                <c:pt idx="25" formatCode="0.00">
                  <c:v>1436.44</c:v>
                </c:pt>
                <c:pt idx="26" formatCode="0.00">
                  <c:v>1471.89</c:v>
                </c:pt>
                <c:pt idx="27" formatCode="0.00">
                  <c:v>1513.18</c:v>
                </c:pt>
                <c:pt idx="28" formatCode="0.00">
                  <c:v>1540.09</c:v>
                </c:pt>
                <c:pt idx="29" formatCode="0.00">
                  <c:v>1566.91</c:v>
                </c:pt>
                <c:pt idx="30" formatCode="0.00">
                  <c:v>1593.85</c:v>
                </c:pt>
                <c:pt idx="31" formatCode="0.00">
                  <c:v>1620.66</c:v>
                </c:pt>
                <c:pt idx="32" formatCode="0.00">
                  <c:v>1653.49</c:v>
                </c:pt>
                <c:pt idx="33" formatCode="0.00">
                  <c:v>1680.31</c:v>
                </c:pt>
                <c:pt idx="34" formatCode="0.00">
                  <c:v>1707.15</c:v>
                </c:pt>
                <c:pt idx="35" formatCode="0.00">
                  <c:v>1734.18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Comparisons!$A$802</c:f>
              <c:strCache>
                <c:ptCount val="1"/>
                <c:pt idx="0">
                  <c:v>IESS - Industry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83-4973-8CBA-FBAF93446B1B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Comparisons!$B$802:$AK$802</c:f>
              <c:numCache>
                <c:formatCode>General</c:formatCode>
                <c:ptCount val="36"/>
                <c:pt idx="2" formatCode="_(* #,##0_);_(* \(#,##0\);_(* &quot;-&quot;??_);_(@_)">
                  <c:v>629.72059010790122</c:v>
                </c:pt>
                <c:pt idx="7" formatCode="_(* #,##0_);_(* \(#,##0\);_(* &quot;-&quot;??_);_(@_)">
                  <c:v>765.47714369122036</c:v>
                </c:pt>
                <c:pt idx="12" formatCode="_(* #,##0_);_(* \(#,##0\);_(* &quot;-&quot;??_);_(@_)">
                  <c:v>937.8177570971975</c:v>
                </c:pt>
                <c:pt idx="17" formatCode="_(* #,##0_);_(* \(#,##0\);_(* &quot;-&quot;??_);_(@_)">
                  <c:v>1138.275285509606</c:v>
                </c:pt>
                <c:pt idx="22" formatCode="_(* #,##0_);_(* \(#,##0\);_(* &quot;-&quot;??_);_(@_)">
                  <c:v>1345.3109296321056</c:v>
                </c:pt>
                <c:pt idx="27" formatCode="_(* #,##0_);_(* \(#,##0\);_(* &quot;-&quot;??_);_(@_)">
                  <c:v>1541.119715548471</c:v>
                </c:pt>
                <c:pt idx="32" formatCode="_(* #,##0_);_(* \(#,##0\);_(* &quot;-&quot;??_);_(@_)">
                  <c:v>1694.230619865918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Comparisons!$A$812</c:f>
              <c:strCache>
                <c:ptCount val="1"/>
                <c:pt idx="0">
                  <c:v>LBNL - Industry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-3.545051148916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D83-4973-8CBA-FBAF93446B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Comparisons!$B$812:$AK$812</c:f>
              <c:numCache>
                <c:formatCode>_(* #,##0.00_);_(* \(#,##0.00\);_(* "-"??_);_(@_)</c:formatCode>
                <c:ptCount val="36"/>
                <c:pt idx="0">
                  <c:v>462.20578105622218</c:v>
                </c:pt>
                <c:pt idx="1">
                  <c:v>507.37991858032598</c:v>
                </c:pt>
                <c:pt idx="2">
                  <c:v>539.15013923222034</c:v>
                </c:pt>
                <c:pt idx="3">
                  <c:v>572.23998541968479</c:v>
                </c:pt>
                <c:pt idx="4">
                  <c:v>605.89156714438991</c:v>
                </c:pt>
                <c:pt idx="5">
                  <c:v>640.4975406634361</c:v>
                </c:pt>
                <c:pt idx="6">
                  <c:v>676.50694101232443</c:v>
                </c:pt>
                <c:pt idx="7">
                  <c:v>713.84725259867707</c:v>
                </c:pt>
                <c:pt idx="8">
                  <c:v>753.65096638439491</c:v>
                </c:pt>
                <c:pt idx="9">
                  <c:v>793.79473738913543</c:v>
                </c:pt>
                <c:pt idx="10">
                  <c:v>835.79125991922979</c:v>
                </c:pt>
                <c:pt idx="11">
                  <c:v>879.7376625195127</c:v>
                </c:pt>
                <c:pt idx="12">
                  <c:v>924.9955333009666</c:v>
                </c:pt>
                <c:pt idx="13">
                  <c:v>973.02746690466267</c:v>
                </c:pt>
                <c:pt idx="14">
                  <c:v>1022.116686348135</c:v>
                </c:pt>
                <c:pt idx="15">
                  <c:v>1060.9416349357887</c:v>
                </c:pt>
                <c:pt idx="16">
                  <c:v>1098.9863638788659</c:v>
                </c:pt>
                <c:pt idx="17">
                  <c:v>1137.7482641563658</c:v>
                </c:pt>
                <c:pt idx="18">
                  <c:v>1177.3263982884753</c:v>
                </c:pt>
                <c:pt idx="19">
                  <c:v>1217.6755202858408</c:v>
                </c:pt>
                <c:pt idx="20">
                  <c:v>1258.7357558288488</c:v>
                </c:pt>
                <c:pt idx="21">
                  <c:v>1301.5268335875601</c:v>
                </c:pt>
                <c:pt idx="22">
                  <c:v>1344.7720618872029</c:v>
                </c:pt>
                <c:pt idx="23">
                  <c:v>1389.5178356544498</c:v>
                </c:pt>
                <c:pt idx="24">
                  <c:v>1435.0172384806658</c:v>
                </c:pt>
                <c:pt idx="25">
                  <c:v>1481.6066851914466</c:v>
                </c:pt>
                <c:pt idx="26">
                  <c:v>1527.7541571494426</c:v>
                </c:pt>
                <c:pt idx="27">
                  <c:v>1574.4431342850571</c:v>
                </c:pt>
                <c:pt idx="28">
                  <c:v>1621.6567781285066</c:v>
                </c:pt>
                <c:pt idx="29">
                  <c:v>1669.9355474053968</c:v>
                </c:pt>
                <c:pt idx="30">
                  <c:v>1719.5860251279269</c:v>
                </c:pt>
                <c:pt idx="31">
                  <c:v>1770.5216228463939</c:v>
                </c:pt>
                <c:pt idx="32">
                  <c:v>1822.5271531194014</c:v>
                </c:pt>
                <c:pt idx="33">
                  <c:v>1876.0650092504807</c:v>
                </c:pt>
                <c:pt idx="34">
                  <c:v>1930.6110171044786</c:v>
                </c:pt>
                <c:pt idx="35">
                  <c:v>1986.7187990984487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Industry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Comparisons!$B$826:$AK$826</c:f>
              <c:numCache>
                <c:formatCode>General</c:formatCode>
                <c:ptCount val="36"/>
                <c:pt idx="10">
                  <c:v>870.65</c:v>
                </c:pt>
                <c:pt idx="15">
                  <c:v>1120</c:v>
                </c:pt>
                <c:pt idx="20">
                  <c:v>1386.39</c:v>
                </c:pt>
                <c:pt idx="25">
                  <c:v>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8F-4FFF-B51B-D669EB25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674410468539156"/>
          <c:w val="0.58424397071285072"/>
          <c:h val="6.9373558521012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482849908220383E-2"/>
          <c:y val="0.10574980475039304"/>
          <c:w val="0.78936866481371715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Comparisons!$A$793</c:f>
              <c:strCache>
                <c:ptCount val="1"/>
                <c:pt idx="0">
                  <c:v>EPS - Electricity Sector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6.4411887376377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Comparisons!$B$793:$AK$793</c:f>
              <c:numCache>
                <c:formatCode>General</c:formatCode>
                <c:ptCount val="36"/>
                <c:pt idx="4" formatCode="_(* #,##0.0_);_(* \(#,##0.0\);_(* &quot;-&quot;??_);_(@_)">
                  <c:v>954.48699999999997</c:v>
                </c:pt>
                <c:pt idx="5" formatCode="_(* #,##0.0_);_(* \(#,##0.0\);_(* &quot;-&quot;??_);_(@_)">
                  <c:v>895.38900000000001</c:v>
                </c:pt>
                <c:pt idx="6" formatCode="_(* #,##0.0_);_(* \(#,##0.0\);_(* &quot;-&quot;??_);_(@_)">
                  <c:v>935.35400000000004</c:v>
                </c:pt>
                <c:pt idx="7" formatCode="_(* #,##0.0_);_(* \(#,##0.0\);_(* &quot;-&quot;??_);_(@_)">
                  <c:v>956.56399999999996</c:v>
                </c:pt>
                <c:pt idx="8" formatCode="_(* #,##0.0_);_(* \(#,##0.0\);_(* &quot;-&quot;??_);_(@_)">
                  <c:v>1006.48</c:v>
                </c:pt>
                <c:pt idx="9" formatCode="_(* #,##0.0_);_(* \(#,##0.0\);_(* &quot;-&quot;??_);_(@_)">
                  <c:v>1023.98</c:v>
                </c:pt>
                <c:pt idx="10" formatCode="_(* #,##0.0_);_(* \(#,##0.0\);_(* &quot;-&quot;??_);_(@_)">
                  <c:v>1023.33</c:v>
                </c:pt>
                <c:pt idx="11" formatCode="_(* #,##0.0_);_(* \(#,##0.0\);_(* &quot;-&quot;??_);_(@_)">
                  <c:v>1014.75</c:v>
                </c:pt>
                <c:pt idx="12" formatCode="_(* #,##0.0_);_(* \(#,##0.0\);_(* &quot;-&quot;??_);_(@_)">
                  <c:v>997.75199999999995</c:v>
                </c:pt>
                <c:pt idx="13" formatCode="_(* #,##0.0_);_(* \(#,##0.0\);_(* &quot;-&quot;??_);_(@_)">
                  <c:v>1000.68</c:v>
                </c:pt>
                <c:pt idx="14" formatCode="_(* #,##0.0_);_(* \(#,##0.0\);_(* &quot;-&quot;??_);_(@_)">
                  <c:v>1012.4</c:v>
                </c:pt>
                <c:pt idx="15" formatCode="_(* #,##0.0_);_(* \(#,##0.0\);_(* &quot;-&quot;??_);_(@_)">
                  <c:v>1023.33</c:v>
                </c:pt>
                <c:pt idx="16" formatCode="_(* #,##0.0_);_(* \(#,##0.0\);_(* &quot;-&quot;??_);_(@_)">
                  <c:v>1034.8599999999999</c:v>
                </c:pt>
                <c:pt idx="17" formatCode="_(* #,##0.0_);_(* \(#,##0.0\);_(* &quot;-&quot;??_);_(@_)">
                  <c:v>1041.55</c:v>
                </c:pt>
                <c:pt idx="18" formatCode="_(* #,##0.0_);_(* \(#,##0.0\);_(* &quot;-&quot;??_);_(@_)">
                  <c:v>1059.42</c:v>
                </c:pt>
                <c:pt idx="19" formatCode="_(* #,##0.0_);_(* \(#,##0.0\);_(* &quot;-&quot;??_);_(@_)">
                  <c:v>1063.1300000000001</c:v>
                </c:pt>
                <c:pt idx="20" formatCode="_(* #,##0.0_);_(* \(#,##0.0\);_(* &quot;-&quot;??_);_(@_)">
                  <c:v>1066.79</c:v>
                </c:pt>
                <c:pt idx="21" formatCode="_(* #,##0.0_);_(* \(#,##0.0\);_(* &quot;-&quot;??_);_(@_)">
                  <c:v>1070.22</c:v>
                </c:pt>
                <c:pt idx="22" formatCode="_(* #,##0.0_);_(* \(#,##0.0\);_(* &quot;-&quot;??_);_(@_)">
                  <c:v>1073.25</c:v>
                </c:pt>
                <c:pt idx="23" formatCode="_(* #,##0.0_);_(* \(#,##0.0\);_(* &quot;-&quot;??_);_(@_)">
                  <c:v>1076.1199999999999</c:v>
                </c:pt>
                <c:pt idx="24" formatCode="_(* #,##0.0_);_(* \(#,##0.0\);_(* &quot;-&quot;??_);_(@_)">
                  <c:v>1078.4100000000001</c:v>
                </c:pt>
                <c:pt idx="25" formatCode="_(* #,##0.0_);_(* \(#,##0.0\);_(* &quot;-&quot;??_);_(@_)">
                  <c:v>1080.21</c:v>
                </c:pt>
                <c:pt idx="26" formatCode="_(* #,##0.0_);_(* \(#,##0.0\);_(* &quot;-&quot;??_);_(@_)">
                  <c:v>1082.29</c:v>
                </c:pt>
                <c:pt idx="27" formatCode="_(* #,##0.0_);_(* \(#,##0.0\);_(* &quot;-&quot;??_);_(@_)">
                  <c:v>1084.1199999999999</c:v>
                </c:pt>
                <c:pt idx="28" formatCode="_(* #,##0.0_);_(* \(#,##0.0\);_(* &quot;-&quot;??_);_(@_)">
                  <c:v>1086.07</c:v>
                </c:pt>
                <c:pt idx="29" formatCode="_(* #,##0.0_);_(* \(#,##0.0\);_(* &quot;-&quot;??_);_(@_)">
                  <c:v>1086.1500000000001</c:v>
                </c:pt>
                <c:pt idx="30" formatCode="_(* #,##0.0_);_(* \(#,##0.0\);_(* &quot;-&quot;??_);_(@_)">
                  <c:v>1086.0899999999999</c:v>
                </c:pt>
                <c:pt idx="31" formatCode="_(* #,##0.0_);_(* \(#,##0.0\);_(* &quot;-&quot;??_);_(@_)">
                  <c:v>1085.98</c:v>
                </c:pt>
                <c:pt idx="32" formatCode="_(* #,##0.0_);_(* \(#,##0.0\);_(* &quot;-&quot;??_);_(@_)">
                  <c:v>1085.45</c:v>
                </c:pt>
                <c:pt idx="33" formatCode="_(* #,##0.0_);_(* \(#,##0.0\);_(* &quot;-&quot;??_);_(@_)">
                  <c:v>1085.4100000000001</c:v>
                </c:pt>
                <c:pt idx="34" formatCode="_(* #,##0.0_);_(* \(#,##0.0\);_(* &quot;-&quot;??_);_(@_)">
                  <c:v>1084.96</c:v>
                </c:pt>
                <c:pt idx="35" formatCode="_(* #,##0.0_);_(* \(#,##0.0\);_(* &quot;-&quot;??_);_(@_)">
                  <c:v>1084.97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Comparisons!$A$804</c:f>
              <c:strCache>
                <c:ptCount val="1"/>
                <c:pt idx="0">
                  <c:v>IESS - Hydrocarbon fuel power generation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E3-4B28-9C37-74ACC8D6909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2E3-4B28-9C37-74ACC8D6909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E3-4B28-9C37-74ACC8D6909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2E3-4B28-9C37-74ACC8D6909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2E3-4B28-9C37-74ACC8D6909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E3-4B28-9C37-74ACC8D6909C}"/>
                </c:ext>
              </c:extLst>
            </c:dLbl>
            <c:dLbl>
              <c:idx val="32"/>
              <c:layout>
                <c:manualLayout>
                  <c:x val="-0.13335095027491942"/>
                  <c:y val="-9.7055939976211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Comparisons!$B$804:$AK$804</c:f>
              <c:numCache>
                <c:formatCode>General</c:formatCode>
                <c:ptCount val="36"/>
                <c:pt idx="2" formatCode="_(* #,##0_);_(* \(#,##0\);_(* &quot;-&quot;??_);_(@_)">
                  <c:v>1146.7287990115087</c:v>
                </c:pt>
                <c:pt idx="7" formatCode="_(* #,##0_);_(* \(#,##0\);_(* &quot;-&quot;??_);_(@_)">
                  <c:v>1475.2125147437771</c:v>
                </c:pt>
                <c:pt idx="12" formatCode="_(* #,##0_);_(* \(#,##0\);_(* &quot;-&quot;??_);_(@_)">
                  <c:v>1689.9408416975768</c:v>
                </c:pt>
                <c:pt idx="17" formatCode="_(* #,##0_);_(* \(#,##0\);_(* &quot;-&quot;??_);_(@_)">
                  <c:v>1770.6967471319147</c:v>
                </c:pt>
                <c:pt idx="22" formatCode="_(* #,##0_);_(* \(#,##0\);_(* &quot;-&quot;??_);_(@_)">
                  <c:v>1828.7601436817504</c:v>
                </c:pt>
                <c:pt idx="27" formatCode="_(* #,##0_);_(* \(#,##0\);_(* &quot;-&quot;??_);_(@_)">
                  <c:v>1829.7649125547161</c:v>
                </c:pt>
                <c:pt idx="32" formatCode="_(* #,##0_);_(* \(#,##0\);_(* &quot;-&quot;??_);_(@_)">
                  <c:v>1818.8050378561375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Comparisons!$A$821</c:f>
              <c:strCache>
                <c:ptCount val="1"/>
                <c:pt idx="0">
                  <c:v>LBNL - Total Indirect Emissions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5.4382499057214161E-4"/>
                  <c:y val="9.5123800019691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Comparisons!$B$821:$AK$821</c:f>
              <c:numCache>
                <c:formatCode>General</c:formatCode>
                <c:ptCount val="36"/>
                <c:pt idx="0" formatCode="_(* #,##0.00_);_(* \(#,##0.00\);_(* &quot;-&quot;??_);_(@_)">
                  <c:v>1228.168466184582</c:v>
                </c:pt>
                <c:pt idx="1">
                  <c:v>1283.6526288914408</c:v>
                </c:pt>
                <c:pt idx="2">
                  <c:v>1313.4315917837996</c:v>
                </c:pt>
                <c:pt idx="3">
                  <c:v>1374.7054631237593</c:v>
                </c:pt>
                <c:pt idx="4">
                  <c:v>1419.2814301908384</c:v>
                </c:pt>
                <c:pt idx="5">
                  <c:v>1455.5995688566752</c:v>
                </c:pt>
                <c:pt idx="6">
                  <c:v>1479.0319722492613</c:v>
                </c:pt>
                <c:pt idx="7">
                  <c:v>1493.986559995059</c:v>
                </c:pt>
                <c:pt idx="8">
                  <c:v>1549.3148275290307</c:v>
                </c:pt>
                <c:pt idx="9">
                  <c:v>1599.6434689688899</c:v>
                </c:pt>
                <c:pt idx="10">
                  <c:v>1646.2215199005723</c:v>
                </c:pt>
                <c:pt idx="11">
                  <c:v>1689.7012387118527</c:v>
                </c:pt>
                <c:pt idx="12">
                  <c:v>1737.335596527314</c:v>
                </c:pt>
                <c:pt idx="13">
                  <c:v>1833.9344329896055</c:v>
                </c:pt>
                <c:pt idx="14">
                  <c:v>1931.6500234980047</c:v>
                </c:pt>
                <c:pt idx="15">
                  <c:v>2013.8805725938284</c:v>
                </c:pt>
                <c:pt idx="16">
                  <c:v>2096.6735872244121</c:v>
                </c:pt>
                <c:pt idx="17">
                  <c:v>2176.6357573055388</c:v>
                </c:pt>
                <c:pt idx="18">
                  <c:v>2246.8357162634738</c:v>
                </c:pt>
                <c:pt idx="19">
                  <c:v>2316.3193233182319</c:v>
                </c:pt>
                <c:pt idx="20">
                  <c:v>2384.0640195784495</c:v>
                </c:pt>
                <c:pt idx="21">
                  <c:v>2452.5026765830185</c:v>
                </c:pt>
                <c:pt idx="22">
                  <c:v>2518.622887596011</c:v>
                </c:pt>
                <c:pt idx="23">
                  <c:v>2590.2124241098927</c:v>
                </c:pt>
                <c:pt idx="24">
                  <c:v>2660.8716335480212</c:v>
                </c:pt>
                <c:pt idx="25">
                  <c:v>2731.3122839929397</c:v>
                </c:pt>
                <c:pt idx="26">
                  <c:v>2824.0354709645198</c:v>
                </c:pt>
                <c:pt idx="27">
                  <c:v>2914.8569934541897</c:v>
                </c:pt>
                <c:pt idx="28">
                  <c:v>3008.5737239909649</c:v>
                </c:pt>
                <c:pt idx="29">
                  <c:v>3103.3477000793459</c:v>
                </c:pt>
                <c:pt idx="30">
                  <c:v>3199.2801969207112</c:v>
                </c:pt>
                <c:pt idx="31">
                  <c:v>3297.0438408619752</c:v>
                </c:pt>
                <c:pt idx="32">
                  <c:v>3395.2715678367749</c:v>
                </c:pt>
                <c:pt idx="33">
                  <c:v>3503.8831676948498</c:v>
                </c:pt>
                <c:pt idx="34">
                  <c:v>3614.698357746227</c:v>
                </c:pt>
                <c:pt idx="35">
                  <c:v>3728.0343249306088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2019 Current Trajectory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Comparisons!$B$825:$AK$825</c:f>
              <c:numCache>
                <c:formatCode>General</c:formatCode>
                <c:ptCount val="36"/>
                <c:pt idx="10">
                  <c:v>1550.69</c:v>
                </c:pt>
                <c:pt idx="15">
                  <c:v>1868.4</c:v>
                </c:pt>
                <c:pt idx="20">
                  <c:v>2247.6</c:v>
                </c:pt>
                <c:pt idx="25">
                  <c:v>2626.84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0F-4050-8807-C13C3D97FBEF}"/>
            </c:ext>
          </c:extLst>
        </c:ser>
        <c:ser>
          <c:idx val="4"/>
          <c:order val="4"/>
          <c:tx>
            <c:v>IEA 2020 Stated Policy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Comparisons!$B$831:$AK$831</c:f>
              <c:numCache>
                <c:formatCode>General</c:formatCode>
                <c:ptCount val="36"/>
                <c:pt idx="4">
                  <c:v>1147.29</c:v>
                </c:pt>
                <c:pt idx="10">
                  <c:v>1188.73</c:v>
                </c:pt>
                <c:pt idx="15">
                  <c:v>1320.97</c:v>
                </c:pt>
                <c:pt idx="25">
                  <c:v>1307.78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9-4FCF-8572-2D87557C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735452591914885"/>
          <c:w val="1"/>
          <c:h val="0.1426454411310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4904235238493575"/>
          <c:h val="0.701459308330831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Comparisons!$A$771</c:f>
              <c:strCache>
                <c:ptCount val="1"/>
                <c:pt idx="0">
                  <c:v>Agriculture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9.181635124391646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EPS - </a:t>
                    </a:r>
                    <a:fld id="{3781A99B-3414-43B9-9D06-E432F70A64FA}" type="SERIESNAME">
                      <a:rPr lang="en-US"/>
                      <a:pPr/>
                      <a:t>[SERIES NAME]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Comparisons!$B$771:$AK$771</c:f>
              <c:numCache>
                <c:formatCode>General</c:formatCode>
                <c:ptCount val="36"/>
                <c:pt idx="4" formatCode="_(* #,##0.00_);_(* \(#,##0.00\);_(* &quot;-&quot;??_);_(@_)">
                  <c:v>6.57531</c:v>
                </c:pt>
                <c:pt idx="5" formatCode="_(* #,##0.00_);_(* \(#,##0.00\);_(* &quot;-&quot;??_);_(@_)">
                  <c:v>6.3358100000000004</c:v>
                </c:pt>
                <c:pt idx="6" formatCode="_(* #,##0.00_);_(* \(#,##0.00\);_(* &quot;-&quot;??_);_(@_)">
                  <c:v>6.9767700000000001</c:v>
                </c:pt>
                <c:pt idx="7" formatCode="_(* #,##0.00_);_(* \(#,##0.00\);_(* &quot;-&quot;??_);_(@_)">
                  <c:v>7.4830500000000004</c:v>
                </c:pt>
                <c:pt idx="8" formatCode="_(* #,##0.00_);_(* \(#,##0.00\);_(* &quot;-&quot;??_);_(@_)">
                  <c:v>7.9775299999999998</c:v>
                </c:pt>
                <c:pt idx="9" formatCode="_(* #,##0.00_);_(* \(#,##0.00\);_(* &quot;-&quot;??_);_(@_)">
                  <c:v>8.4345199999999991</c:v>
                </c:pt>
                <c:pt idx="10" formatCode="_(* #,##0.00_);_(* \(#,##0.00\);_(* &quot;-&quot;??_);_(@_)">
                  <c:v>8.8728700000000007</c:v>
                </c:pt>
                <c:pt idx="11" formatCode="_(* #,##0.00_);_(* \(#,##0.00\);_(* &quot;-&quot;??_);_(@_)">
                  <c:v>9.3001000000000005</c:v>
                </c:pt>
                <c:pt idx="12" formatCode="_(* #,##0.00_);_(* \(#,##0.00\);_(* &quot;-&quot;??_);_(@_)">
                  <c:v>9.7227099999999993</c:v>
                </c:pt>
                <c:pt idx="13" formatCode="_(* #,##0.00_);_(* \(#,##0.00\);_(* &quot;-&quot;??_);_(@_)">
                  <c:v>10.05158</c:v>
                </c:pt>
                <c:pt idx="14" formatCode="_(* #,##0.00_);_(* \(#,##0.00\);_(* &quot;-&quot;??_);_(@_)">
                  <c:v>10.37894</c:v>
                </c:pt>
                <c:pt idx="15" formatCode="_(* #,##0.00_);_(* \(#,##0.00\);_(* &quot;-&quot;??_);_(@_)">
                  <c:v>10.70548</c:v>
                </c:pt>
                <c:pt idx="16" formatCode="_(* #,##0.00_);_(* \(#,##0.00\);_(* &quot;-&quot;??_);_(@_)">
                  <c:v>11.03243</c:v>
                </c:pt>
                <c:pt idx="17" formatCode="_(* #,##0.00_);_(* \(#,##0.00\);_(* &quot;-&quot;??_);_(@_)">
                  <c:v>11.358599999999999</c:v>
                </c:pt>
                <c:pt idx="18" formatCode="_(* #,##0.00_);_(* \(#,##0.00\);_(* &quot;-&quot;??_);_(@_)">
                  <c:v>11.39184</c:v>
                </c:pt>
                <c:pt idx="19" formatCode="_(* #,##0.00_);_(* \(#,##0.00\);_(* &quot;-&quot;??_);_(@_)">
                  <c:v>11.42506</c:v>
                </c:pt>
                <c:pt idx="20" formatCode="_(* #,##0.00_);_(* \(#,##0.00\);_(* &quot;-&quot;??_);_(@_)">
                  <c:v>11.45829</c:v>
                </c:pt>
                <c:pt idx="21" formatCode="_(* #,##0.00_);_(* \(#,##0.00\);_(* &quot;-&quot;??_);_(@_)">
                  <c:v>11.49151</c:v>
                </c:pt>
                <c:pt idx="22" formatCode="_(* #,##0.00_);_(* \(#,##0.00\);_(* &quot;-&quot;??_);_(@_)">
                  <c:v>11.52473</c:v>
                </c:pt>
                <c:pt idx="23" formatCode="_(* #,##0.00_);_(* \(#,##0.00\);_(* &quot;-&quot;??_);_(@_)">
                  <c:v>11.556369999999999</c:v>
                </c:pt>
                <c:pt idx="24" formatCode="_(* #,##0.00_);_(* \(#,##0.00\);_(* &quot;-&quot;??_);_(@_)">
                  <c:v>11.58882</c:v>
                </c:pt>
                <c:pt idx="25" formatCode="_(* #,##0.00_);_(* \(#,##0.00\);_(* &quot;-&quot;??_);_(@_)">
                  <c:v>11.62045</c:v>
                </c:pt>
                <c:pt idx="26" formatCode="_(* #,##0.00_);_(* \(#,##0.00\);_(* &quot;-&quot;??_);_(@_)">
                  <c:v>11.652889999999999</c:v>
                </c:pt>
                <c:pt idx="27" formatCode="_(* #,##0.00_);_(* \(#,##0.00\);_(* &quot;-&quot;??_);_(@_)">
                  <c:v>11.684519999999999</c:v>
                </c:pt>
                <c:pt idx="28" formatCode="_(* #,##0.00_);_(* \(#,##0.00\);_(* &quot;-&quot;??_);_(@_)">
                  <c:v>11.68323</c:v>
                </c:pt>
                <c:pt idx="29" formatCode="_(* #,##0.00_);_(* \(#,##0.00\);_(* &quot;-&quot;??_);_(@_)">
                  <c:v>11.681150000000001</c:v>
                </c:pt>
                <c:pt idx="30" formatCode="_(* #,##0.00_);_(* \(#,##0.00\);_(* &quot;-&quot;??_);_(@_)">
                  <c:v>11.67906</c:v>
                </c:pt>
                <c:pt idx="31" formatCode="_(* #,##0.00_);_(* \(#,##0.00\);_(* &quot;-&quot;??_);_(@_)">
                  <c:v>11.676970000000001</c:v>
                </c:pt>
                <c:pt idx="32" formatCode="_(* #,##0.00_);_(* \(#,##0.00\);_(* &quot;-&quot;??_);_(@_)">
                  <c:v>11.675689999999999</c:v>
                </c:pt>
                <c:pt idx="33" formatCode="_(* #,##0.00_);_(* \(#,##0.00\);_(* &quot;-&quot;??_);_(@_)">
                  <c:v>11.6736</c:v>
                </c:pt>
                <c:pt idx="34" formatCode="_(* #,##0.00_);_(* \(#,##0.00\);_(* &quot;-&quot;??_);_(@_)">
                  <c:v>11.67151</c:v>
                </c:pt>
                <c:pt idx="35" formatCode="_(* #,##0.00_);_(* \(#,##0.00\);_(* &quot;-&quot;??_);_(@_)">
                  <c:v>11.67022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Comparisons!$A$805</c:f>
              <c:strCache>
                <c:ptCount val="1"/>
                <c:pt idx="0">
                  <c:v>IESS - Agriculture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-7.8868323907548513E-2"/>
                  <c:y val="-9.032154257541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E2-4A36-978C-365E1C228142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Comparisons!$B$805:$AK$805</c:f>
              <c:numCache>
                <c:formatCode>General</c:formatCode>
                <c:ptCount val="36"/>
                <c:pt idx="2" formatCode="_(* #,##0_);_(* \(#,##0\);_(* &quot;-&quot;??_);_(@_)">
                  <c:v>36.183745251311876</c:v>
                </c:pt>
                <c:pt idx="7" formatCode="_(* #,##0_);_(* \(#,##0\);_(* &quot;-&quot;??_);_(@_)">
                  <c:v>47.215544971125439</c:v>
                </c:pt>
                <c:pt idx="12" formatCode="_(* #,##0_);_(* \(#,##0\);_(* &quot;-&quot;??_);_(@_)">
                  <c:v>60.064203554943461</c:v>
                </c:pt>
                <c:pt idx="17" formatCode="_(* #,##0_);_(* \(#,##0\);_(* &quot;-&quot;??_);_(@_)">
                  <c:v>70.124681058945171</c:v>
                </c:pt>
                <c:pt idx="22" formatCode="_(* #,##0_);_(* \(#,##0\);_(* &quot;-&quot;??_);_(@_)">
                  <c:v>71.149324020913383</c:v>
                </c:pt>
                <c:pt idx="27" formatCode="_(* #,##0_);_(* \(#,##0\);_(* &quot;-&quot;??_);_(@_)">
                  <c:v>72.138597208441553</c:v>
                </c:pt>
                <c:pt idx="32" formatCode="_(* #,##0_);_(* \(#,##0\);_(* &quot;-&quot;??_);_(@_)">
                  <c:v>72.080819933660848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Comparisons!$A$816</c:f>
              <c:strCache>
                <c:ptCount val="1"/>
                <c:pt idx="0">
                  <c:v>LBNL - Agriculture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3.6951501154735768E-3"/>
                  <c:y val="6.95047721137368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E2-4A36-978C-365E1C2281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Comparisons!$B$816:$AK$816</c:f>
              <c:numCache>
                <c:formatCode>_(* #,##0.00_);_(* \(#,##0.00\);_(* "-"??_);_(@_)</c:formatCode>
                <c:ptCount val="36"/>
                <c:pt idx="0">
                  <c:v>34.047709085629556</c:v>
                </c:pt>
                <c:pt idx="1">
                  <c:v>35.877737736305214</c:v>
                </c:pt>
                <c:pt idx="2">
                  <c:v>37.714561991411522</c:v>
                </c:pt>
                <c:pt idx="3">
                  <c:v>39.94369800299112</c:v>
                </c:pt>
                <c:pt idx="4">
                  <c:v>42.16715691466311</c:v>
                </c:pt>
                <c:pt idx="5">
                  <c:v>44.384530265994812</c:v>
                </c:pt>
                <c:pt idx="6">
                  <c:v>46.59540109156351</c:v>
                </c:pt>
                <c:pt idx="7">
                  <c:v>48.799343920956396</c:v>
                </c:pt>
                <c:pt idx="8">
                  <c:v>51.798089763366008</c:v>
                </c:pt>
                <c:pt idx="9">
                  <c:v>54.796210510554808</c:v>
                </c:pt>
                <c:pt idx="10">
                  <c:v>57.793520536972281</c:v>
                </c:pt>
                <c:pt idx="11">
                  <c:v>60.789829964572817</c:v>
                </c:pt>
                <c:pt idx="12">
                  <c:v>63.784944662815846</c:v>
                </c:pt>
                <c:pt idx="13">
                  <c:v>66.346170248928217</c:v>
                </c:pt>
                <c:pt idx="14">
                  <c:v>68.8977149351158</c:v>
                </c:pt>
                <c:pt idx="15">
                  <c:v>71.439090526663975</c:v>
                </c:pt>
                <c:pt idx="16">
                  <c:v>73.9698003238681</c:v>
                </c:pt>
                <c:pt idx="17">
                  <c:v>76.489339122033428</c:v>
                </c:pt>
                <c:pt idx="18">
                  <c:v>76.485737144500135</c:v>
                </c:pt>
                <c:pt idx="19">
                  <c:v>76.469928243568361</c:v>
                </c:pt>
                <c:pt idx="20">
                  <c:v>76.441381699573142</c:v>
                </c:pt>
                <c:pt idx="21">
                  <c:v>76.399558287859435</c:v>
                </c:pt>
                <c:pt idx="22">
                  <c:v>76.343910278782161</c:v>
                </c:pt>
                <c:pt idx="23">
                  <c:v>76.273881437706123</c:v>
                </c:pt>
                <c:pt idx="24">
                  <c:v>76.188907025006074</c:v>
                </c:pt>
                <c:pt idx="25">
                  <c:v>76.088413796066703</c:v>
                </c:pt>
                <c:pt idx="26">
                  <c:v>75.971820001282595</c:v>
                </c:pt>
                <c:pt idx="27">
                  <c:v>75.838535386058297</c:v>
                </c:pt>
                <c:pt idx="28">
                  <c:v>75.687961190808238</c:v>
                </c:pt>
                <c:pt idx="29">
                  <c:v>75.519490150956855</c:v>
                </c:pt>
                <c:pt idx="30">
                  <c:v>75.332506496938393</c:v>
                </c:pt>
                <c:pt idx="31">
                  <c:v>75.126385954197133</c:v>
                </c:pt>
                <c:pt idx="32">
                  <c:v>74.900495743187207</c:v>
                </c:pt>
                <c:pt idx="33">
                  <c:v>74.725274669305662</c:v>
                </c:pt>
                <c:pt idx="34">
                  <c:v>74.533072818053881</c:v>
                </c:pt>
                <c:pt idx="35">
                  <c:v>74.323346926287314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442389300424452"/>
          <c:w val="0.88601496488717169"/>
          <c:h val="6.2522187711045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  <a:r>
              <a:rPr lang="en-US" baseline="0"/>
              <a:t> LPG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Comparisons!$O$111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Comparisons!$P$110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Comparisons!$P$111</c:f>
              <c:numCache>
                <c:formatCode>0.00E+00</c:formatCode>
                <c:ptCount val="1"/>
                <c:pt idx="0">
                  <c:v>51216800000000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0-48FC-B7E4-5F180D8EE4E3}"/>
            </c:ext>
          </c:extLst>
        </c:ser>
        <c:ser>
          <c:idx val="1"/>
          <c:order val="1"/>
          <c:tx>
            <c:strRef>
              <c:f>Comparisons!$O$112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Comparisons!$P$110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Comparisons!$P$112</c:f>
              <c:numCache>
                <c:formatCode>0.00E+00</c:formatCode>
                <c:ptCount val="1"/>
                <c:pt idx="0">
                  <c:v>8938419396264.2676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0-48FC-B7E4-5F180D8E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287184"/>
        <c:axId val="1749285936"/>
      </c:barChart>
      <c:catAx>
        <c:axId val="17492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5936"/>
        <c:crosses val="autoZero"/>
        <c:auto val="1"/>
        <c:lblAlgn val="ctr"/>
        <c:lblOffset val="100"/>
        <c:noMultiLvlLbl val="0"/>
      </c:catAx>
      <c:valAx>
        <c:axId val="17492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Comparisons!$X$111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Comparisons!$Y$110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Comparisons!$Y$111</c:f>
              <c:numCache>
                <c:formatCode>0.00E+00</c:formatCode>
                <c:ptCount val="1"/>
                <c:pt idx="0">
                  <c:v>3731807510000000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0-480D-8D6C-CD698A83DE56}"/>
            </c:ext>
          </c:extLst>
        </c:ser>
        <c:ser>
          <c:idx val="1"/>
          <c:order val="1"/>
          <c:tx>
            <c:strRef>
              <c:f>Comparisons!$X$112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Comparisons!$Y$110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Comparisons!$Y$112</c:f>
              <c:numCache>
                <c:formatCode>0.00E+00</c:formatCode>
                <c:ptCount val="1"/>
                <c:pt idx="0">
                  <c:v>275445012000000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0-480D-8D6C-CD698A83D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287600"/>
        <c:axId val="1749285104"/>
      </c:barChart>
      <c:catAx>
        <c:axId val="17492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5104"/>
        <c:crosses val="autoZero"/>
        <c:auto val="1"/>
        <c:lblAlgn val="ctr"/>
        <c:lblOffset val="100"/>
        <c:noMultiLvlLbl val="0"/>
      </c:catAx>
      <c:valAx>
        <c:axId val="17492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  <a:r>
              <a:rPr lang="en-US" baseline="0"/>
              <a:t> Kerosene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Comparisons!$AF$23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Comparisons!$AG$22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Comparisons!$AG$23</c:f>
              <c:numCache>
                <c:formatCode>0.00E+00</c:formatCode>
                <c:ptCount val="1"/>
                <c:pt idx="0">
                  <c:v>137937233000000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0-4A93-93BA-6695D1A0068A}"/>
            </c:ext>
          </c:extLst>
        </c:ser>
        <c:ser>
          <c:idx val="1"/>
          <c:order val="1"/>
          <c:tx>
            <c:strRef>
              <c:f>Comparisons!$AF$24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Comparisons!$AG$22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Comparisons!$AG$24</c:f>
              <c:numCache>
                <c:formatCode>0.00E+00</c:formatCode>
                <c:ptCount val="1"/>
                <c:pt idx="0">
                  <c:v>118056633715298.7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0-4A93-93BA-6695D1A00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627168"/>
        <c:axId val="382628416"/>
      </c:barChart>
      <c:catAx>
        <c:axId val="38262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8416"/>
        <c:crosses val="autoZero"/>
        <c:auto val="1"/>
        <c:lblAlgn val="ctr"/>
        <c:lblOffset val="100"/>
        <c:noMultiLvlLbl val="0"/>
      </c:catAx>
      <c:valAx>
        <c:axId val="3826284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  <a:r>
              <a:rPr lang="en-US" baseline="0"/>
              <a:t> Electricity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Comparisons!$AN$23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Comparisons!$AO$22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Comparisons!$AO$23</c:f>
              <c:numCache>
                <c:formatCode>0.00E+00</c:formatCode>
                <c:ptCount val="1"/>
                <c:pt idx="0">
                  <c:v>1290400000000000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3D7-B029-D7E15A1F69DE}"/>
            </c:ext>
          </c:extLst>
        </c:ser>
        <c:ser>
          <c:idx val="1"/>
          <c:order val="1"/>
          <c:tx>
            <c:strRef>
              <c:f>Comparisons!$AN$24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Comparisons!$AO$22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Comparisons!$AO$24</c:f>
              <c:numCache>
                <c:formatCode>0.00E+00</c:formatCode>
                <c:ptCount val="1"/>
                <c:pt idx="0">
                  <c:v>1318639052000000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F-43D7-B029-D7E15A1F6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20432"/>
        <c:axId val="1331121680"/>
      </c:barChart>
      <c:catAx>
        <c:axId val="13311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21680"/>
        <c:crosses val="autoZero"/>
        <c:auto val="1"/>
        <c:lblAlgn val="ctr"/>
        <c:lblOffset val="100"/>
        <c:noMultiLvlLbl val="0"/>
      </c:catAx>
      <c:valAx>
        <c:axId val="1331121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Traction</a:t>
            </a:r>
            <a:r>
              <a:rPr lang="en-US" baseline="0"/>
              <a:t> &amp; Railways Electricity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Comparisons!$AE$111</c:f>
              <c:strCache>
                <c:ptCount val="1"/>
                <c:pt idx="0">
                  <c:v>EPS 3.0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Comparisons!$AF$110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Comparisons!$AF$111</c:f>
              <c:numCache>
                <c:formatCode>0.00E+00</c:formatCode>
                <c:ptCount val="1"/>
                <c:pt idx="0">
                  <c:v>73364934900000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3-44FD-974D-1BC636C7130B}"/>
            </c:ext>
          </c:extLst>
        </c:ser>
        <c:ser>
          <c:idx val="1"/>
          <c:order val="1"/>
          <c:tx>
            <c:strRef>
              <c:f>Comparisons!$AE$112</c:f>
              <c:strCache>
                <c:ptCount val="1"/>
                <c:pt idx="0">
                  <c:v>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Comparisons!$AF$110</c:f>
              <c:numCache>
                <c:formatCode>General</c:formatCode>
                <c:ptCount val="1"/>
                <c:pt idx="0">
                  <c:v>2019</c:v>
                </c:pt>
              </c:numCache>
            </c:numRef>
          </c:cat>
          <c:val>
            <c:numRef>
              <c:f>Comparisons!$AF$112</c:f>
              <c:numCache>
                <c:formatCode>0.00E+00</c:formatCode>
                <c:ptCount val="1"/>
                <c:pt idx="0">
                  <c:v>64271844000000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3-44FD-974D-1BC636C7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797616"/>
        <c:axId val="382800528"/>
      </c:barChart>
      <c:catAx>
        <c:axId val="3827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00528"/>
        <c:crosses val="autoZero"/>
        <c:auto val="1"/>
        <c:lblAlgn val="ctr"/>
        <c:lblOffset val="100"/>
        <c:noMultiLvlLbl val="0"/>
      </c:catAx>
      <c:valAx>
        <c:axId val="382800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Ferrous Metals- Direct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C6C-419A-845A-9C0D4F5238C9}"/>
            </c:ext>
          </c:extLst>
        </c:ser>
        <c:ser>
          <c:idx val="1"/>
          <c:order val="1"/>
          <c:tx>
            <c:v>Ferrous Metals- Indirect</c:v>
          </c:tx>
          <c:spPr>
            <a:pattFill prst="wdUpDiag">
              <a:fgClr>
                <a:schemeClr val="accent5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C6C-419A-845A-9C0D4F5238C9}"/>
            </c:ext>
          </c:extLst>
        </c:ser>
        <c:ser>
          <c:idx val="2"/>
          <c:order val="2"/>
          <c:tx>
            <c:v>Non Metal Mineral Products - Direct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C6C-419A-845A-9C0D4F5238C9}"/>
            </c:ext>
          </c:extLst>
        </c:ser>
        <c:ser>
          <c:idx val="3"/>
          <c:order val="3"/>
          <c:tx>
            <c:v>Non Metal Mineral Products - Indirect</c:v>
          </c:tx>
          <c:spPr>
            <a:pattFill prst="wdUpDiag">
              <a:fgClr>
                <a:schemeClr val="accent3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C6C-419A-845A-9C0D4F5238C9}"/>
            </c:ext>
          </c:extLst>
        </c:ser>
        <c:ser>
          <c:idx val="4"/>
          <c:order val="4"/>
          <c:tx>
            <c:v>Chemical Materials - Direct</c:v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C6C-419A-845A-9C0D4F5238C9}"/>
            </c:ext>
          </c:extLst>
        </c:ser>
        <c:ser>
          <c:idx val="5"/>
          <c:order val="5"/>
          <c:tx>
            <c:v>Chemical Materials - Indirect</c:v>
          </c:tx>
          <c:spPr>
            <a:pattFill prst="wd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C6C-419A-845A-9C0D4F5238C9}"/>
            </c:ext>
          </c:extLst>
        </c:ser>
        <c:ser>
          <c:idx val="6"/>
          <c:order val="6"/>
          <c:tx>
            <c:v>Pulp and Paper Products - Direct</c:v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2C6C-419A-845A-9C0D4F5238C9}"/>
            </c:ext>
          </c:extLst>
        </c:ser>
        <c:ser>
          <c:idx val="7"/>
          <c:order val="7"/>
          <c:tx>
            <c:v>Pulp and Paper Products - Indirect</c:v>
          </c:tx>
          <c:spPr>
            <a:pattFill prst="wdUpDiag">
              <a:fgClr>
                <a:schemeClr val="accent2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2C6C-419A-845A-9C0D4F5238C9}"/>
            </c:ext>
          </c:extLst>
        </c:ser>
        <c:ser>
          <c:idx val="10"/>
          <c:order val="8"/>
          <c:tx>
            <c:v>Textile - Direct</c:v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2C6C-419A-845A-9C0D4F5238C9}"/>
            </c:ext>
          </c:extLst>
        </c:ser>
        <c:ser>
          <c:idx val="11"/>
          <c:order val="9"/>
          <c:tx>
            <c:v>Textile - Indirect</c:v>
          </c:tx>
          <c:spPr>
            <a:pattFill prst="wdUpDiag">
              <a:fgClr>
                <a:schemeClr val="accent4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2C6C-419A-845A-9C0D4F5238C9}"/>
            </c:ext>
          </c:extLst>
        </c:ser>
        <c:ser>
          <c:idx val="8"/>
          <c:order val="10"/>
          <c:tx>
            <c:v>Food Beverage and Tobacco - Direct</c:v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2C6C-419A-845A-9C0D4F5238C9}"/>
            </c:ext>
          </c:extLst>
        </c:ser>
        <c:ser>
          <c:idx val="9"/>
          <c:order val="11"/>
          <c:tx>
            <c:v>Food Beverage and Tobacco - Indirect</c:v>
          </c:tx>
          <c:spPr>
            <a:pattFill prst="wdUpDiag">
              <a:fgClr>
                <a:schemeClr val="accent6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2C6C-419A-845A-9C0D4F5238C9}"/>
            </c:ext>
          </c:extLst>
        </c:ser>
        <c:ser>
          <c:idx val="14"/>
          <c:order val="12"/>
          <c:tx>
            <c:v>Other Industry - Direct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2C6C-419A-845A-9C0D4F5238C9}"/>
            </c:ext>
          </c:extLst>
        </c:ser>
        <c:ser>
          <c:idx val="15"/>
          <c:order val="13"/>
          <c:tx>
            <c:v>Other Industry - Indirect</c:v>
          </c:tx>
          <c:spPr>
            <a:pattFill prst="wdUpDiag">
              <a:fgClr>
                <a:schemeClr val="accent4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2C6C-419A-845A-9C0D4F523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48880"/>
        <c:axId val="574448552"/>
      </c:areaChart>
      <c:catAx>
        <c:axId val="57444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552"/>
        <c:crosses val="autoZero"/>
        <c:auto val="1"/>
        <c:lblAlgn val="ctr"/>
        <c:lblOffset val="100"/>
        <c:tickLblSkip val="5"/>
        <c:noMultiLvlLbl val="0"/>
      </c:catAx>
      <c:valAx>
        <c:axId val="57444855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Metric Tonnes CO2 Equivalent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4.xml"/><Relationship Id="rId50" Type="http://schemas.openxmlformats.org/officeDocument/2006/relationships/chart" Target="../charts/chart47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image" Target="../media/image1.png"/><Relationship Id="rId48" Type="http://schemas.openxmlformats.org/officeDocument/2006/relationships/chart" Target="../charts/chart4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3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258948</xdr:colOff>
      <xdr:row>22</xdr:row>
      <xdr:rowOff>133350</xdr:rowOff>
    </xdr:from>
    <xdr:to>
      <xdr:col>9</xdr:col>
      <xdr:colOff>603250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13606</xdr:rowOff>
    </xdr:from>
    <xdr:to>
      <xdr:col>12</xdr:col>
      <xdr:colOff>593726</xdr:colOff>
      <xdr:row>92</xdr:row>
      <xdr:rowOff>40819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231774</xdr:colOff>
      <xdr:row>104</xdr:row>
      <xdr:rowOff>133350</xdr:rowOff>
    </xdr:from>
    <xdr:to>
      <xdr:col>13</xdr:col>
      <xdr:colOff>158750</xdr:colOff>
      <xdr:row>127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231774</xdr:colOff>
      <xdr:row>417</xdr:row>
      <xdr:rowOff>133350</xdr:rowOff>
    </xdr:from>
    <xdr:to>
      <xdr:col>13</xdr:col>
      <xdr:colOff>158750</xdr:colOff>
      <xdr:row>440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58964</xdr:colOff>
      <xdr:row>461</xdr:row>
      <xdr:rowOff>116114</xdr:rowOff>
    </xdr:from>
    <xdr:to>
      <xdr:col>6</xdr:col>
      <xdr:colOff>571500</xdr:colOff>
      <xdr:row>484</xdr:row>
      <xdr:rowOff>163285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127000</xdr:colOff>
      <xdr:row>461</xdr:row>
      <xdr:rowOff>145143</xdr:rowOff>
    </xdr:from>
    <xdr:to>
      <xdr:col>32</xdr:col>
      <xdr:colOff>4537</xdr:colOff>
      <xdr:row>485</xdr:row>
      <xdr:rowOff>10886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58964</xdr:colOff>
      <xdr:row>511</xdr:row>
      <xdr:rowOff>116114</xdr:rowOff>
    </xdr:from>
    <xdr:to>
      <xdr:col>6</xdr:col>
      <xdr:colOff>571500</xdr:colOff>
      <xdr:row>534</xdr:row>
      <xdr:rowOff>163285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281214</xdr:colOff>
      <xdr:row>511</xdr:row>
      <xdr:rowOff>136071</xdr:rowOff>
    </xdr:from>
    <xdr:to>
      <xdr:col>15</xdr:col>
      <xdr:colOff>158750</xdr:colOff>
      <xdr:row>535</xdr:row>
      <xdr:rowOff>1814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462643</xdr:colOff>
      <xdr:row>511</xdr:row>
      <xdr:rowOff>163286</xdr:rowOff>
    </xdr:from>
    <xdr:to>
      <xdr:col>23</xdr:col>
      <xdr:colOff>340179</xdr:colOff>
      <xdr:row>535</xdr:row>
      <xdr:rowOff>29029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65087</xdr:colOff>
      <xdr:row>511</xdr:row>
      <xdr:rowOff>168955</xdr:rowOff>
    </xdr:from>
    <xdr:to>
      <xdr:col>31</xdr:col>
      <xdr:colOff>656999</xdr:colOff>
      <xdr:row>535</xdr:row>
      <xdr:rowOff>34698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162111</xdr:colOff>
      <xdr:row>562</xdr:row>
      <xdr:rowOff>91888</xdr:rowOff>
    </xdr:from>
    <xdr:to>
      <xdr:col>9</xdr:col>
      <xdr:colOff>589803</xdr:colOff>
      <xdr:row>585</xdr:row>
      <xdr:rowOff>29134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162111</xdr:colOff>
      <xdr:row>604</xdr:row>
      <xdr:rowOff>91888</xdr:rowOff>
    </xdr:from>
    <xdr:to>
      <xdr:col>9</xdr:col>
      <xdr:colOff>589803</xdr:colOff>
      <xdr:row>627</xdr:row>
      <xdr:rowOff>29134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371474</xdr:colOff>
      <xdr:row>636</xdr:row>
      <xdr:rowOff>38100</xdr:rowOff>
    </xdr:from>
    <xdr:to>
      <xdr:col>14</xdr:col>
      <xdr:colOff>57150</xdr:colOff>
      <xdr:row>655</xdr:row>
      <xdr:rowOff>161644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347383</xdr:colOff>
      <xdr:row>663</xdr:row>
      <xdr:rowOff>37352</xdr:rowOff>
    </xdr:from>
    <xdr:to>
      <xdr:col>9</xdr:col>
      <xdr:colOff>590178</xdr:colOff>
      <xdr:row>680</xdr:row>
      <xdr:rowOff>86659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115888</xdr:colOff>
      <xdr:row>21</xdr:row>
      <xdr:rowOff>142876</xdr:rowOff>
    </xdr:from>
    <xdr:to>
      <xdr:col>20</xdr:col>
      <xdr:colOff>10220</xdr:colOff>
      <xdr:row>45</xdr:row>
      <xdr:rowOff>8592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87071</xdr:colOff>
      <xdr:row>22</xdr:row>
      <xdr:rowOff>94275</xdr:rowOff>
    </xdr:from>
    <xdr:to>
      <xdr:col>30</xdr:col>
      <xdr:colOff>111125</xdr:colOff>
      <xdr:row>44</xdr:row>
      <xdr:rowOff>135550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285750</xdr:colOff>
      <xdr:row>72</xdr:row>
      <xdr:rowOff>149679</xdr:rowOff>
    </xdr:from>
    <xdr:to>
      <xdr:col>27</xdr:col>
      <xdr:colOff>280762</xdr:colOff>
      <xdr:row>91</xdr:row>
      <xdr:rowOff>176892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295275</xdr:colOff>
      <xdr:row>198</xdr:row>
      <xdr:rowOff>171450</xdr:rowOff>
    </xdr:from>
    <xdr:to>
      <xdr:col>13</xdr:col>
      <xdr:colOff>222251</xdr:colOff>
      <xdr:row>221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276225</xdr:colOff>
      <xdr:row>227</xdr:row>
      <xdr:rowOff>180975</xdr:rowOff>
    </xdr:from>
    <xdr:to>
      <xdr:col>13</xdr:col>
      <xdr:colOff>203201</xdr:colOff>
      <xdr:row>250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285750</xdr:colOff>
      <xdr:row>256</xdr:row>
      <xdr:rowOff>104775</xdr:rowOff>
    </xdr:from>
    <xdr:to>
      <xdr:col>13</xdr:col>
      <xdr:colOff>212726</xdr:colOff>
      <xdr:row>278</xdr:row>
      <xdr:rowOff>161925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285</xdr:row>
      <xdr:rowOff>161925</xdr:rowOff>
    </xdr:from>
    <xdr:to>
      <xdr:col>13</xdr:col>
      <xdr:colOff>327026</xdr:colOff>
      <xdr:row>308</xdr:row>
      <xdr:rowOff>28575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319</xdr:row>
      <xdr:rowOff>134470</xdr:rowOff>
    </xdr:from>
    <xdr:to>
      <xdr:col>13</xdr:col>
      <xdr:colOff>84044</xdr:colOff>
      <xdr:row>342</xdr:row>
      <xdr:rowOff>117661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676275</xdr:colOff>
      <xdr:row>350</xdr:row>
      <xdr:rowOff>30956</xdr:rowOff>
    </xdr:from>
    <xdr:to>
      <xdr:col>12</xdr:col>
      <xdr:colOff>541733</xdr:colOff>
      <xdr:row>371</xdr:row>
      <xdr:rowOff>113109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229719</xdr:colOff>
      <xdr:row>319</xdr:row>
      <xdr:rowOff>100853</xdr:rowOff>
    </xdr:from>
    <xdr:to>
      <xdr:col>28</xdr:col>
      <xdr:colOff>326465</xdr:colOff>
      <xdr:row>342</xdr:row>
      <xdr:rowOff>100853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504825</xdr:colOff>
      <xdr:row>382</xdr:row>
      <xdr:rowOff>180975</xdr:rowOff>
    </xdr:from>
    <xdr:to>
      <xdr:col>13</xdr:col>
      <xdr:colOff>431801</xdr:colOff>
      <xdr:row>405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212912</xdr:colOff>
      <xdr:row>135</xdr:row>
      <xdr:rowOff>156881</xdr:rowOff>
    </xdr:from>
    <xdr:to>
      <xdr:col>13</xdr:col>
      <xdr:colOff>139888</xdr:colOff>
      <xdr:row>158</xdr:row>
      <xdr:rowOff>23531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324970</xdr:colOff>
      <xdr:row>168</xdr:row>
      <xdr:rowOff>168088</xdr:rowOff>
    </xdr:from>
    <xdr:to>
      <xdr:col>13</xdr:col>
      <xdr:colOff>251946</xdr:colOff>
      <xdr:row>191</xdr:row>
      <xdr:rowOff>34738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140073</xdr:colOff>
      <xdr:row>461</xdr:row>
      <xdr:rowOff>156882</xdr:rowOff>
    </xdr:from>
    <xdr:to>
      <xdr:col>15</xdr:col>
      <xdr:colOff>218514</xdr:colOff>
      <xdr:row>484</xdr:row>
      <xdr:rowOff>128867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417419</xdr:colOff>
      <xdr:row>461</xdr:row>
      <xdr:rowOff>160805</xdr:rowOff>
    </xdr:from>
    <xdr:to>
      <xdr:col>23</xdr:col>
      <xdr:colOff>588309</xdr:colOff>
      <xdr:row>484</xdr:row>
      <xdr:rowOff>145676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78441</xdr:colOff>
      <xdr:row>562</xdr:row>
      <xdr:rowOff>84044</xdr:rowOff>
    </xdr:from>
    <xdr:to>
      <xdr:col>20</xdr:col>
      <xdr:colOff>562163</xdr:colOff>
      <xdr:row>585</xdr:row>
      <xdr:rowOff>21290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627530</xdr:colOff>
      <xdr:row>562</xdr:row>
      <xdr:rowOff>100853</xdr:rowOff>
    </xdr:from>
    <xdr:to>
      <xdr:col>31</xdr:col>
      <xdr:colOff>394075</xdr:colOff>
      <xdr:row>585</xdr:row>
      <xdr:rowOff>38099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31</xdr:col>
      <xdr:colOff>459441</xdr:colOff>
      <xdr:row>562</xdr:row>
      <xdr:rowOff>89647</xdr:rowOff>
    </xdr:from>
    <xdr:to>
      <xdr:col>42</xdr:col>
      <xdr:colOff>562162</xdr:colOff>
      <xdr:row>585</xdr:row>
      <xdr:rowOff>26893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42</xdr:col>
      <xdr:colOff>644339</xdr:colOff>
      <xdr:row>562</xdr:row>
      <xdr:rowOff>95250</xdr:rowOff>
    </xdr:from>
    <xdr:to>
      <xdr:col>54</xdr:col>
      <xdr:colOff>500531</xdr:colOff>
      <xdr:row>585</xdr:row>
      <xdr:rowOff>32496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537883</xdr:colOff>
      <xdr:row>562</xdr:row>
      <xdr:rowOff>106456</xdr:rowOff>
    </xdr:from>
    <xdr:to>
      <xdr:col>66</xdr:col>
      <xdr:colOff>394075</xdr:colOff>
      <xdr:row>585</xdr:row>
      <xdr:rowOff>43702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0</xdr:colOff>
      <xdr:row>605</xdr:row>
      <xdr:rowOff>0</xdr:rowOff>
    </xdr:from>
    <xdr:to>
      <xdr:col>21</xdr:col>
      <xdr:colOff>679825</xdr:colOff>
      <xdr:row>627</xdr:row>
      <xdr:rowOff>116540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39221</xdr:colOff>
      <xdr:row>605</xdr:row>
      <xdr:rowOff>0</xdr:rowOff>
    </xdr:from>
    <xdr:to>
      <xdr:col>34</xdr:col>
      <xdr:colOff>1869</xdr:colOff>
      <xdr:row>627</xdr:row>
      <xdr:rowOff>116540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54</xdr:col>
      <xdr:colOff>514350</xdr:colOff>
      <xdr:row>540</xdr:row>
      <xdr:rowOff>0</xdr:rowOff>
    </xdr:from>
    <xdr:to>
      <xdr:col>66</xdr:col>
      <xdr:colOff>370542</xdr:colOff>
      <xdr:row>562</xdr:row>
      <xdr:rowOff>132508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182164</xdr:colOff>
      <xdr:row>839</xdr:row>
      <xdr:rowOff>0</xdr:rowOff>
    </xdr:from>
    <xdr:to>
      <xdr:col>7</xdr:col>
      <xdr:colOff>647700</xdr:colOff>
      <xdr:row>858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95250</xdr:colOff>
      <xdr:row>839</xdr:row>
      <xdr:rowOff>0</xdr:rowOff>
    </xdr:from>
    <xdr:to>
      <xdr:col>17</xdr:col>
      <xdr:colOff>314325</xdr:colOff>
      <xdr:row>858</xdr:row>
      <xdr:rowOff>76199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152400</xdr:colOff>
      <xdr:row>858</xdr:row>
      <xdr:rowOff>138111</xdr:rowOff>
    </xdr:from>
    <xdr:to>
      <xdr:col>7</xdr:col>
      <xdr:colOff>504825</xdr:colOff>
      <xdr:row>875</xdr:row>
      <xdr:rowOff>123824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64292</xdr:colOff>
      <xdr:row>858</xdr:row>
      <xdr:rowOff>156367</xdr:rowOff>
    </xdr:from>
    <xdr:to>
      <xdr:col>17</xdr:col>
      <xdr:colOff>265905</xdr:colOff>
      <xdr:row>875</xdr:row>
      <xdr:rowOff>56357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142874</xdr:colOff>
      <xdr:row>876</xdr:row>
      <xdr:rowOff>45244</xdr:rowOff>
    </xdr:from>
    <xdr:to>
      <xdr:col>7</xdr:col>
      <xdr:colOff>428624</xdr:colOff>
      <xdr:row>890</xdr:row>
      <xdr:rowOff>119063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 editAs="oneCell">
    <xdr:from>
      <xdr:col>13</xdr:col>
      <xdr:colOff>511969</xdr:colOff>
      <xdr:row>350</xdr:row>
      <xdr:rowOff>35717</xdr:rowOff>
    </xdr:from>
    <xdr:to>
      <xdr:col>29</xdr:col>
      <xdr:colOff>59374</xdr:colOff>
      <xdr:row>371</xdr:row>
      <xdr:rowOff>132157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727782" y="66829780"/>
          <a:ext cx="11382218" cy="3846909"/>
        </a:xfrm>
        <a:prstGeom prst="rect">
          <a:avLst/>
        </a:prstGeom>
      </xdr:spPr>
    </xdr:pic>
    <xdr:clientData/>
  </xdr:twoCellAnchor>
  <xdr:twoCellAnchor>
    <xdr:from>
      <xdr:col>32</xdr:col>
      <xdr:colOff>416719</xdr:colOff>
      <xdr:row>462</xdr:row>
      <xdr:rowOff>47624</xdr:rowOff>
    </xdr:from>
    <xdr:to>
      <xdr:col>42</xdr:col>
      <xdr:colOff>478631</xdr:colOff>
      <xdr:row>487</xdr:row>
      <xdr:rowOff>76199</xdr:rowOff>
    </xdr:to>
    <xdr:pic>
      <xdr:nvPicPr>
        <xdr:cNvPr id="46" name="Picture 10" descr="cid:image004.png@01D65F77.4643BE4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5657" y="87570468"/>
          <a:ext cx="7217568" cy="44934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512</xdr:row>
      <xdr:rowOff>0</xdr:rowOff>
    </xdr:from>
    <xdr:to>
      <xdr:col>44</xdr:col>
      <xdr:colOff>4763</xdr:colOff>
      <xdr:row>539</xdr:row>
      <xdr:rowOff>47625</xdr:rowOff>
    </xdr:to>
    <xdr:pic>
      <xdr:nvPicPr>
        <xdr:cNvPr id="47" name="Picture 22" descr="cid:image003.png@01D65E8D.3E58442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8550" y="97536000"/>
          <a:ext cx="7734300" cy="493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609598</xdr:colOff>
      <xdr:row>112</xdr:row>
      <xdr:rowOff>48021</xdr:rowOff>
    </xdr:from>
    <xdr:to>
      <xdr:col>20</xdr:col>
      <xdr:colOff>238124</xdr:colOff>
      <xdr:row>129</xdr:row>
      <xdr:rowOff>154780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069634-4141-42B2-A5A0-4F05D765A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</xdr:col>
      <xdr:colOff>50401</xdr:colOff>
      <xdr:row>114</xdr:row>
      <xdr:rowOff>56752</xdr:rowOff>
    </xdr:from>
    <xdr:to>
      <xdr:col>28</xdr:col>
      <xdr:colOff>508792</xdr:colOff>
      <xdr:row>130</xdr:row>
      <xdr:rowOff>107155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CBF5E-B75D-4328-8283-28192AA53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30</xdr:col>
      <xdr:colOff>306784</xdr:colOff>
      <xdr:row>24</xdr:row>
      <xdr:rowOff>95646</xdr:rowOff>
    </xdr:from>
    <xdr:to>
      <xdr:col>38</xdr:col>
      <xdr:colOff>639075</xdr:colOff>
      <xdr:row>44</xdr:row>
      <xdr:rowOff>119063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758C7F9-7C18-4EB1-9979-07956DF03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39</xdr:col>
      <xdr:colOff>11507</xdr:colOff>
      <xdr:row>24</xdr:row>
      <xdr:rowOff>107553</xdr:rowOff>
    </xdr:from>
    <xdr:to>
      <xdr:col>48</xdr:col>
      <xdr:colOff>292133</xdr:colOff>
      <xdr:row>44</xdr:row>
      <xdr:rowOff>119062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4F962A3-8502-47B0-8093-B0E1C600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29</xdr:col>
      <xdr:colOff>92472</xdr:colOff>
      <xdr:row>112</xdr:row>
      <xdr:rowOff>107552</xdr:rowOff>
    </xdr:from>
    <xdr:to>
      <xdr:col>36</xdr:col>
      <xdr:colOff>466278</xdr:colOff>
      <xdr:row>130</xdr:row>
      <xdr:rowOff>130968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82290ED-4699-494A-AA02-37DAA4B49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123829</xdr:colOff>
      <xdr:row>71</xdr:row>
      <xdr:rowOff>166688</xdr:rowOff>
    </xdr:from>
    <xdr:to>
      <xdr:col>38</xdr:col>
      <xdr:colOff>266700</xdr:colOff>
      <xdr:row>95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anM/Dropbox%20(Energy%20Innovation)/EPS%20Documents/Regional%20Adaptation%20Work/India/IESSV2-Webtool-10.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lley/Dropbox%20(Energy%20Innovation)/PC%20(2)/Desktop/Ongoing%20Work/India/IESS_Version2.2%20-%20low%20GD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IESS V2 Results"/>
      <sheetName val="Intermediate output"/>
      <sheetName val="Charts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IV"/>
      <sheetName val="XV.a"/>
      <sheetName val="XV.b"/>
      <sheetName val="XV.c"/>
      <sheetName val="XVI"/>
      <sheetName val="XVII.a"/>
      <sheetName val="XVII.b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TWh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>
        <row r="5">
          <cell r="C5" t="str">
            <v>GW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55">
          <cell r="F55">
            <v>1</v>
          </cell>
        </row>
      </sheetData>
      <sheetData sheetId="57" refreshError="1"/>
      <sheetData sheetId="58" refreshError="1"/>
      <sheetData sheetId="59" refreshError="1"/>
      <sheetData sheetId="6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ehinducentre.com/resources/article35740193.ece/binary/Energy%20Statistics%20India%2020211_compressed.pdf" TargetMode="External"/><Relationship Id="rId2" Type="http://schemas.openxmlformats.org/officeDocument/2006/relationships/hyperlink" Target="http://mospi.nic.in/sites/default/files/reports_and_publication/ES/Energy%20Statistics%20India%2020211.pdf" TargetMode="External"/><Relationship Id="rId1" Type="http://schemas.openxmlformats.org/officeDocument/2006/relationships/hyperlink" Target="http://mospi.nic.in/sites/default/files/reports_and_publication/ES/Energy%20Statistics%20India%2020211.pdf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FFCC"/>
  </sheetPr>
  <dimension ref="A1:AT839"/>
  <sheetViews>
    <sheetView tabSelected="1" topLeftCell="N99" zoomScaleNormal="100" workbookViewId="0">
      <selection activeCell="AA113" sqref="AA113"/>
    </sheetView>
  </sheetViews>
  <sheetFormatPr defaultColWidth="9" defaultRowHeight="14.5" x14ac:dyDescent="0.35"/>
  <cols>
    <col min="1" max="1" width="29.1796875" style="43" customWidth="1"/>
    <col min="2" max="2" width="14.81640625" style="43" bestFit="1" customWidth="1"/>
    <col min="3" max="3" width="12.81640625" style="43" bestFit="1" customWidth="1"/>
    <col min="4" max="4" width="17.81640625" style="43" bestFit="1" customWidth="1"/>
    <col min="5" max="5" width="12.81640625" style="43" bestFit="1" customWidth="1"/>
    <col min="6" max="6" width="13.81640625" style="43" bestFit="1" customWidth="1"/>
    <col min="7" max="7" width="12.81640625" style="43" bestFit="1" customWidth="1"/>
    <col min="8" max="8" width="14.453125" style="43" bestFit="1" customWidth="1"/>
    <col min="9" max="9" width="13" style="43" bestFit="1" customWidth="1"/>
    <col min="10" max="10" width="12.81640625" style="43" bestFit="1" customWidth="1"/>
    <col min="11" max="11" width="13" style="43" bestFit="1" customWidth="1"/>
    <col min="12" max="14" width="12.81640625" style="43" bestFit="1" customWidth="1"/>
    <col min="15" max="15" width="10" style="43" bestFit="1" customWidth="1"/>
    <col min="16" max="16" width="12.81640625" style="43" bestFit="1" customWidth="1"/>
    <col min="17" max="33" width="10" style="43" bestFit="1" customWidth="1"/>
    <col min="34" max="34" width="11.54296875" style="43" bestFit="1" customWidth="1"/>
    <col min="35" max="35" width="10.54296875" style="43" bestFit="1" customWidth="1"/>
    <col min="36" max="37" width="10" style="43" bestFit="1" customWidth="1"/>
    <col min="38" max="38" width="9" style="43"/>
    <col min="39" max="39" width="12" style="43" bestFit="1" customWidth="1"/>
    <col min="40" max="16384" width="9" style="43"/>
  </cols>
  <sheetData>
    <row r="1" spans="1:38" s="88" customFormat="1" x14ac:dyDescent="0.35">
      <c r="A1" s="87" t="s">
        <v>5</v>
      </c>
      <c r="B1" s="87"/>
      <c r="C1" s="87"/>
    </row>
    <row r="2" spans="1:38" x14ac:dyDescent="0.35">
      <c r="B2" s="43">
        <v>2015</v>
      </c>
      <c r="G2" s="43">
        <v>2020</v>
      </c>
      <c r="L2" s="43">
        <v>2025</v>
      </c>
      <c r="Q2" s="43">
        <v>2030</v>
      </c>
      <c r="V2" s="43">
        <v>2035</v>
      </c>
      <c r="AA2" s="43">
        <v>2040</v>
      </c>
      <c r="AF2" s="43">
        <v>2045</v>
      </c>
      <c r="AK2" s="43">
        <v>2050</v>
      </c>
    </row>
    <row r="3" spans="1:38" s="162" customFormat="1" x14ac:dyDescent="0.35">
      <c r="A3" s="162" t="s">
        <v>4861</v>
      </c>
      <c r="F3" s="163">
        <f>SUM('EPS 3.1.3'!D1437:D1616)/BTU_to_PJ</f>
        <v>6417.8406410299913</v>
      </c>
      <c r="G3" s="163">
        <f>SUM('EPS 3.1.3'!E1437:E1616)/BTU_to_PJ</f>
        <v>6283.3506911122267</v>
      </c>
      <c r="H3" s="163">
        <f>SUM('EPS 3.1.3'!F1437:F1616)/BTU_to_PJ</f>
        <v>6149.8115564741011</v>
      </c>
      <c r="I3" s="163">
        <f>SUM('EPS 3.1.3'!G1437:G1616)/BTU_to_PJ</f>
        <v>6018.6040952710373</v>
      </c>
      <c r="J3" s="163">
        <f>SUM('EPS 3.1.3'!H1437:H1616)/BTU_to_PJ</f>
        <v>5938.1824628784925</v>
      </c>
      <c r="K3" s="163">
        <f>SUM('EPS 3.1.3'!I1437:I1616)/BTU_to_PJ</f>
        <v>5856.8102251624241</v>
      </c>
      <c r="L3" s="163">
        <f>SUM('EPS 3.1.3'!J1437:J1616)/BTU_to_PJ</f>
        <v>5777.759110322886</v>
      </c>
      <c r="M3" s="163">
        <f>SUM('EPS 3.1.3'!K1437:K1616)/BTU_to_PJ</f>
        <v>5698.8145561244983</v>
      </c>
      <c r="N3" s="163">
        <f>SUM('EPS 3.1.3'!L1437:L1616)/BTU_to_PJ</f>
        <v>5618.6039349025477</v>
      </c>
      <c r="O3" s="163">
        <f>SUM('EPS 3.1.3'!M1437:M1616)/BTU_to_PJ</f>
        <v>5668.2928453539644</v>
      </c>
      <c r="P3" s="163">
        <f>SUM('EPS 3.1.3'!N1437:N1616)/BTU_to_PJ</f>
        <v>5719.4582009660262</v>
      </c>
      <c r="Q3" s="163">
        <f>SUM('EPS 3.1.3'!O1437:O1616)/BTU_to_PJ</f>
        <v>5769.6749558606834</v>
      </c>
      <c r="R3" s="163">
        <f>SUM('EPS 3.1.3'!P1437:P1616)/BTU_to_PJ</f>
        <v>5820.587098068032</v>
      </c>
      <c r="S3" s="163">
        <f>SUM('EPS 3.1.3'!Q1437:Q1616)/BTU_to_PJ</f>
        <v>5872.1015716618413</v>
      </c>
      <c r="T3" s="163">
        <f>SUM('EPS 3.1.3'!R1437:R1616)/BTU_to_PJ</f>
        <v>5939.0717694569603</v>
      </c>
      <c r="U3" s="163">
        <f>SUM('EPS 3.1.3'!S1437:S1616)/BTU_to_PJ</f>
        <v>6005.3035336605863</v>
      </c>
      <c r="V3" s="163">
        <f>SUM('EPS 3.1.3'!T1437:T1616)/BTU_to_PJ</f>
        <v>6074.8058655028308</v>
      </c>
      <c r="W3" s="163">
        <f>SUM('EPS 3.1.3'!U1437:U1616)/BTU_to_PJ</f>
        <v>6138.8229619654894</v>
      </c>
      <c r="X3" s="163">
        <f>SUM('EPS 3.1.3'!V1437:V1616)/BTU_to_PJ</f>
        <v>6208.2197882224373</v>
      </c>
      <c r="Y3" s="163">
        <f>SUM('EPS 3.1.3'!W1437:W1616)/BTU_to_PJ</f>
        <v>6351.3001326669428</v>
      </c>
      <c r="Z3" s="163">
        <f>SUM('EPS 3.1.3'!X1437:X1616)/BTU_to_PJ</f>
        <v>6492.9044539731458</v>
      </c>
      <c r="AA3" s="163">
        <f>SUM('EPS 3.1.3'!Y1437:Y1616)/BTU_to_PJ</f>
        <v>6637.4608215559556</v>
      </c>
      <c r="AB3" s="163">
        <f>SUM('EPS 3.1.3'!Z1437:Z1616)/BTU_to_PJ</f>
        <v>6783.1788056328842</v>
      </c>
      <c r="AC3" s="163">
        <f>SUM('EPS 3.1.3'!AA1437:AA1616)/BTU_to_PJ</f>
        <v>6926.5756668332815</v>
      </c>
      <c r="AD3" s="163">
        <f>SUM('EPS 3.1.3'!AB1437:AB1616)/BTU_to_PJ</f>
        <v>7071.602589326515</v>
      </c>
      <c r="AE3" s="163">
        <f>SUM('EPS 3.1.3'!AC1437:AC1616)/BTU_to_PJ</f>
        <v>7216.419555705008</v>
      </c>
      <c r="AF3" s="163">
        <f>SUM('EPS 3.1.3'!AD1437:AD1616)/BTU_to_PJ</f>
        <v>7365.1370635719259</v>
      </c>
      <c r="AG3" s="163">
        <f>SUM('EPS 3.1.3'!AE1437:AE1616)/BTU_to_PJ</f>
        <v>7510.5870634622006</v>
      </c>
      <c r="AH3" s="163">
        <f>SUM('EPS 3.1.3'!AF1437:AF1616)/BTU_to_PJ</f>
        <v>7657.0910641495902</v>
      </c>
      <c r="AI3" s="163">
        <f>SUM('EPS 3.1.3'!AG1437:AG1616)/BTU_to_PJ</f>
        <v>7803.5929547252745</v>
      </c>
      <c r="AJ3" s="163">
        <f>SUM('EPS 3.1.3'!AH1437:AH1616)/BTU_to_PJ</f>
        <v>7953.1576724421266</v>
      </c>
      <c r="AK3" s="163">
        <f>SUM('EPS 3.1.3'!AI1437:AI1616)/BTU_to_PJ</f>
        <v>8100.7167289824856</v>
      </c>
    </row>
    <row r="4" spans="1:38" x14ac:dyDescent="0.35">
      <c r="A4" s="43" t="s">
        <v>6</v>
      </c>
      <c r="D4" s="43">
        <f>SUM(D11:D12)</f>
        <v>4591.7832435275923</v>
      </c>
      <c r="I4" s="43">
        <f>SUM(I11:I12)</f>
        <v>4500.7825629898771</v>
      </c>
      <c r="N4" s="43">
        <f>SUM(N11:N12)</f>
        <v>4542.8539624023151</v>
      </c>
      <c r="S4" s="43">
        <f>SUM(S11:S12)</f>
        <v>5115.4352493656806</v>
      </c>
      <c r="X4" s="43">
        <f>SUM(X11:X12)</f>
        <v>5857.3211654321321</v>
      </c>
      <c r="AC4" s="43">
        <f>SUM(AC11:AC12)</f>
        <v>6875.8365389570663</v>
      </c>
      <c r="AH4" s="43">
        <f>SUM(AH11:AH12)</f>
        <v>7862.680382121006</v>
      </c>
    </row>
    <row r="5" spans="1:38" x14ac:dyDescent="0.35">
      <c r="A5" s="43" t="s">
        <v>7</v>
      </c>
      <c r="E5" s="43">
        <f>SUM('EIA 2019'!B14,'EIA 2019'!B21)*10^15/BTU_to_PJ</f>
        <v>3813.1828637997169</v>
      </c>
      <c r="G5" s="43">
        <f>SUM('EIA 2019'!C14,'EIA 2019'!C21)*10^15/BTU_to_PJ</f>
        <v>4144.2593904613159</v>
      </c>
      <c r="L5" s="43">
        <f>SUM('EIA 2019'!D14,'EIA 2019'!D21)*10^15/BTU_to_PJ</f>
        <v>5309.6740856506158</v>
      </c>
      <c r="Q5" s="43">
        <f>SUM('EIA 2019'!E14,'EIA 2019'!E21)*10^15/BTU_to_PJ</f>
        <v>7069.2962372319253</v>
      </c>
      <c r="V5" s="43">
        <f>SUM('EIA 2019'!F14,'EIA 2019'!F21)*10^15/BTU_to_PJ</f>
        <v>8969.2408172580799</v>
      </c>
      <c r="AA5" s="43">
        <f>SUM('EIA 2019'!G14,'EIA 2019'!G21)*10^15/BTU_to_PJ</f>
        <v>10742.789706098578</v>
      </c>
      <c r="AF5" s="43">
        <f>SUM('EIA 2019'!H14,'EIA 2019'!H21)*10^15/BTU_to_PJ</f>
        <v>13296.552398209478</v>
      </c>
      <c r="AK5" s="43">
        <f>SUM('EIA 2019'!I14,'EIA 2019'!I21)*10^15/BTU_to_PJ</f>
        <v>15522.087214461793</v>
      </c>
    </row>
    <row r="6" spans="1:38" x14ac:dyDescent="0.35">
      <c r="A6" s="43" t="s">
        <v>960</v>
      </c>
      <c r="L6" s="43">
        <f>IEA!B46*'Unit Conversions'!$A$1</f>
        <v>10201.975560000001</v>
      </c>
      <c r="Q6" s="43">
        <f>IEA!C46*'Unit Conversions'!$A$1</f>
        <v>11411.96076</v>
      </c>
      <c r="V6" s="43">
        <f>IEA!D46*'Unit Conversions'!$A$1</f>
        <v>12873.153960000001</v>
      </c>
      <c r="AA6" s="43">
        <f>IEA!E46*'Unit Conversions'!$A$1</f>
        <v>14475.442320000002</v>
      </c>
    </row>
    <row r="7" spans="1:38" x14ac:dyDescent="0.35">
      <c r="A7" s="43" t="s">
        <v>1584</v>
      </c>
      <c r="B7" s="43">
        <f>SUM(B15:B16)</f>
        <v>6360.3884727482728</v>
      </c>
      <c r="C7" s="43">
        <f t="shared" ref="C7:AK7" si="0">SUM(C15:C16)</f>
        <v>6448.2777637597128</v>
      </c>
      <c r="D7" s="43">
        <f t="shared" si="0"/>
        <v>6537.4364002472403</v>
      </c>
      <c r="E7" s="43">
        <f t="shared" si="0"/>
        <v>6621.4795055135692</v>
      </c>
      <c r="F7" s="43">
        <f t="shared" si="0"/>
        <v>6705.948985870602</v>
      </c>
      <c r="G7" s="43">
        <f t="shared" si="0"/>
        <v>6790.6517424085096</v>
      </c>
      <c r="H7" s="43">
        <f t="shared" si="0"/>
        <v>6875.5800478686351</v>
      </c>
      <c r="I7" s="43">
        <f t="shared" si="0"/>
        <v>6960.865019995882</v>
      </c>
      <c r="J7" s="43">
        <f t="shared" si="0"/>
        <v>7046.3593501086098</v>
      </c>
      <c r="K7" s="43">
        <f t="shared" si="0"/>
        <v>7132.100850909058</v>
      </c>
      <c r="L7" s="43">
        <f t="shared" si="0"/>
        <v>7217.9877720548593</v>
      </c>
      <c r="M7" s="43">
        <f t="shared" si="0"/>
        <v>7304.0570477553001</v>
      </c>
      <c r="N7" s="43">
        <f t="shared" si="0"/>
        <v>7390.2057630048739</v>
      </c>
      <c r="O7" s="43">
        <f t="shared" si="0"/>
        <v>7486.9983259318524</v>
      </c>
      <c r="P7" s="43">
        <f t="shared" si="0"/>
        <v>7584.378992914807</v>
      </c>
      <c r="Q7" s="43">
        <f t="shared" si="0"/>
        <v>7682.438830707064</v>
      </c>
      <c r="R7" s="43">
        <f t="shared" si="0"/>
        <v>7781.0350494073791</v>
      </c>
      <c r="S7" s="43">
        <f t="shared" si="0"/>
        <v>7880.3036369167794</v>
      </c>
      <c r="T7" s="43">
        <f t="shared" si="0"/>
        <v>7980.099439817086</v>
      </c>
      <c r="U7" s="43">
        <f t="shared" si="0"/>
        <v>8080.4629077299105</v>
      </c>
      <c r="V7" s="43">
        <f t="shared" si="0"/>
        <v>8181.2926534156386</v>
      </c>
      <c r="W7" s="43">
        <f t="shared" si="0"/>
        <v>8282.626519097048</v>
      </c>
      <c r="X7" s="43">
        <f t="shared" si="0"/>
        <v>8384.5485023523797</v>
      </c>
      <c r="Y7" s="43">
        <f t="shared" si="0"/>
        <v>8485.6579516652855</v>
      </c>
      <c r="Z7" s="43">
        <f t="shared" si="0"/>
        <v>8587.4446897143062</v>
      </c>
      <c r="AA7" s="43">
        <f t="shared" si="0"/>
        <v>8690.0326033662768</v>
      </c>
      <c r="AB7" s="43">
        <f t="shared" si="0"/>
        <v>8793.40284543913</v>
      </c>
      <c r="AC7" s="43">
        <f t="shared" si="0"/>
        <v>8897.6785985652114</v>
      </c>
      <c r="AD7" s="43">
        <f t="shared" si="0"/>
        <v>9002.8396414441031</v>
      </c>
      <c r="AE7" s="43">
        <f t="shared" si="0"/>
        <v>9109.0566982448854</v>
      </c>
      <c r="AF7" s="43">
        <f t="shared" si="0"/>
        <v>9216.4051809749071</v>
      </c>
      <c r="AG7" s="43">
        <f t="shared" si="0"/>
        <v>9324.8637793570451</v>
      </c>
      <c r="AH7" s="43">
        <f t="shared" si="0"/>
        <v>9434.5070408426509</v>
      </c>
      <c r="AI7" s="43">
        <f t="shared" si="0"/>
        <v>9545.3608921788637</v>
      </c>
      <c r="AJ7" s="43">
        <f t="shared" si="0"/>
        <v>9657.4996294632947</v>
      </c>
      <c r="AK7" s="43">
        <f t="shared" si="0"/>
        <v>9770.9486681650524</v>
      </c>
    </row>
    <row r="9" spans="1:38" s="162" customFormat="1" x14ac:dyDescent="0.35">
      <c r="A9" s="162" t="s">
        <v>4862</v>
      </c>
      <c r="F9" s="163">
        <f>SUM('EPS 3.1.3'!D1437:D1556)/BTU_to_PJ</f>
        <v>5947.7412689063895</v>
      </c>
      <c r="G9" s="163">
        <f>SUM('EPS 3.1.3'!E1437:E1556)/BTU_to_PJ</f>
        <v>5798.2295149933561</v>
      </c>
      <c r="H9" s="163">
        <f>SUM('EPS 3.1.3'!F1437:F1556)/BTU_to_PJ</f>
        <v>5649.6675223591656</v>
      </c>
      <c r="I9" s="163">
        <f>SUM('EPS 3.1.3'!G1437:G1556)/BTU_to_PJ</f>
        <v>5502.2766417217699</v>
      </c>
      <c r="J9" s="163">
        <f>SUM('EPS 3.1.3'!H1437:H1556)/BTU_to_PJ</f>
        <v>5403.2290533009154</v>
      </c>
      <c r="K9" s="163">
        <f>SUM('EPS 3.1.3'!I1437:I1556)/BTU_to_PJ</f>
        <v>5304.1804098242073</v>
      </c>
      <c r="L9" s="163">
        <f>SUM('EPS 3.1.3'!J1437:J1556)/BTU_to_PJ</f>
        <v>5206.5043940122123</v>
      </c>
      <c r="M9" s="163">
        <f>SUM('EPS 3.1.3'!K1437:K1556)/BTU_to_PJ</f>
        <v>5108.7228726149197</v>
      </c>
      <c r="N9" s="163">
        <f>SUM('EPS 3.1.3'!L1437:L1556)/BTU_to_PJ</f>
        <v>5009.8862953646585</v>
      </c>
      <c r="O9" s="163">
        <f>SUM('EPS 3.1.3'!M1437:M1556)/BTU_to_PJ</f>
        <v>5029.6390510439396</v>
      </c>
      <c r="P9" s="163">
        <f>SUM('EPS 3.1.3'!N1437:N1556)/BTU_to_PJ</f>
        <v>5050.8682518838659</v>
      </c>
      <c r="Q9" s="163">
        <f>SUM('EPS 3.1.3'!O1437:O1556)/BTU_to_PJ</f>
        <v>5072.0984022740586</v>
      </c>
      <c r="R9" s="163">
        <f>SUM('EPS 3.1.3'!P1437:P1556)/BTU_to_PJ</f>
        <v>5093.1798952945692</v>
      </c>
      <c r="S9" s="163">
        <f>SUM('EPS 3.1.3'!Q1437:Q1556)/BTU_to_PJ</f>
        <v>5115.8132699692105</v>
      </c>
      <c r="T9" s="163">
        <f>SUM('EPS 3.1.3'!R1437:R1556)/BTU_to_PJ</f>
        <v>5143.8097045556633</v>
      </c>
      <c r="U9" s="163">
        <f>SUM('EPS 3.1.3'!S1437:S1556)/BTU_to_PJ</f>
        <v>5172.0172558182958</v>
      </c>
      <c r="V9" s="163">
        <f>SUM('EPS 3.1.3'!T1437:T1556)/BTU_to_PJ</f>
        <v>5203.495374719545</v>
      </c>
      <c r="W9" s="163">
        <f>SUM('EPS 3.1.3'!U1437:U1556)/BTU_to_PJ</f>
        <v>5229.5937638265068</v>
      </c>
      <c r="X9" s="163">
        <f>SUM('EPS 3.1.3'!V1437:V1556)/BTU_to_PJ</f>
        <v>5260.9663771424594</v>
      </c>
      <c r="Y9" s="163">
        <f>SUM('EPS 3.1.3'!W1437:W1556)/BTU_to_PJ</f>
        <v>5357.4079776064818</v>
      </c>
      <c r="Z9" s="163">
        <f>SUM('EPS 3.1.3'!X1437:X1556)/BTU_to_PJ</f>
        <v>5451.6350158351224</v>
      </c>
      <c r="AA9" s="163">
        <f>SUM('EPS 3.1.3'!Y1437:Y1556)/BTU_to_PJ</f>
        <v>5548.9206609815192</v>
      </c>
      <c r="AB9" s="163">
        <f>SUM('EPS 3.1.3'!Z1437:Z1556)/BTU_to_PJ</f>
        <v>5647.2613619808853</v>
      </c>
      <c r="AC9" s="163">
        <f>SUM('EPS 3.1.3'!AA1437:AA1556)/BTU_to_PJ</f>
        <v>5743.1754345184227</v>
      </c>
      <c r="AD9" s="163">
        <f>SUM('EPS 3.1.3'!AB1437:AB1556)/BTU_to_PJ</f>
        <v>5839.1517553512858</v>
      </c>
      <c r="AE9" s="163">
        <f>SUM('EPS 3.1.3'!AC1437:AC1556)/BTU_to_PJ</f>
        <v>5934.9170650135547</v>
      </c>
      <c r="AF9" s="163">
        <f>SUM('EPS 3.1.3'!AD1437:AD1556)/BTU_to_PJ</f>
        <v>6032.4738595141644</v>
      </c>
      <c r="AG9" s="163">
        <f>SUM('EPS 3.1.3'!AE1437:AE1556)/BTU_to_PJ</f>
        <v>6128.8722026882151</v>
      </c>
      <c r="AH9" s="163">
        <f>SUM('EPS 3.1.3'!AF1437:AF1556)/BTU_to_PJ</f>
        <v>6225.270545862265</v>
      </c>
      <c r="AI9" s="163">
        <f>SUM('EPS 3.1.3'!AG1437:AG1556)/BTU_to_PJ</f>
        <v>6322.7218347775779</v>
      </c>
      <c r="AJ9" s="163">
        <f>SUM('EPS 3.1.3'!AH1437:AH1556)/BTU_to_PJ</f>
        <v>6422.1798399252375</v>
      </c>
      <c r="AK9" s="163">
        <f>SUM('EPS 3.1.3'!AI1437:AI1556)/BTU_to_PJ</f>
        <v>6520.6882948052253</v>
      </c>
    </row>
    <row r="10" spans="1:38" s="162" customFormat="1" x14ac:dyDescent="0.35">
      <c r="A10" s="162" t="s">
        <v>4863</v>
      </c>
      <c r="F10" s="163">
        <f>SUM('EPS 3.1.3'!D1557:D1616)/BTU_to_PJ</f>
        <v>470.09937212360126</v>
      </c>
      <c r="G10" s="163">
        <f>SUM('EPS 3.1.3'!E1557:E1616)/BTU_to_PJ</f>
        <v>485.12117611886987</v>
      </c>
      <c r="H10" s="163">
        <f>SUM('EPS 3.1.3'!F1557:F1616)/BTU_to_PJ</f>
        <v>500.14403411493561</v>
      </c>
      <c r="I10" s="163">
        <f>SUM('EPS 3.1.3'!G1557:G1616)/BTU_to_PJ</f>
        <v>516.32745354926692</v>
      </c>
      <c r="J10" s="163">
        <f>SUM('EPS 3.1.3'!H1557:H1616)/BTU_to_PJ</f>
        <v>534.95340957757753</v>
      </c>
      <c r="K10" s="163">
        <f>SUM('EPS 3.1.3'!I1557:I1616)/BTU_to_PJ</f>
        <v>552.6298153382163</v>
      </c>
      <c r="L10" s="163">
        <f>SUM('EPS 3.1.3'!J1557:J1616)/BTU_to_PJ</f>
        <v>571.25471631067398</v>
      </c>
      <c r="M10" s="163">
        <f>SUM('EPS 3.1.3'!K1557:K1616)/BTU_to_PJ</f>
        <v>590.09168350957827</v>
      </c>
      <c r="N10" s="163">
        <f>SUM('EPS 3.1.3'!L1557:L1616)/BTU_to_PJ</f>
        <v>608.71763953788889</v>
      </c>
      <c r="O10" s="163">
        <f>SUM('EPS 3.1.3'!M1557:M1616)/BTU_to_PJ</f>
        <v>638.65379431002475</v>
      </c>
      <c r="P10" s="163">
        <f>SUM('EPS 3.1.3'!N1557:N1616)/BTU_to_PJ</f>
        <v>668.5899490821605</v>
      </c>
      <c r="Q10" s="163">
        <f>SUM('EPS 3.1.3'!O1557:O1616)/BTU_to_PJ</f>
        <v>697.57655358662441</v>
      </c>
      <c r="R10" s="163">
        <f>SUM('EPS 3.1.3'!P1557:P1616)/BTU_to_PJ</f>
        <v>727.40720277346327</v>
      </c>
      <c r="S10" s="163">
        <f>SUM('EPS 3.1.3'!Q1557:Q1616)/BTU_to_PJ</f>
        <v>756.28830169263028</v>
      </c>
      <c r="T10" s="163">
        <f>SUM('EPS 3.1.3'!R1557:R1616)/BTU_to_PJ</f>
        <v>795.26206490129653</v>
      </c>
      <c r="U10" s="163">
        <f>SUM('EPS 3.1.3'!S1557:S1616)/BTU_to_PJ</f>
        <v>833.28627784229093</v>
      </c>
      <c r="V10" s="163">
        <f>SUM('EPS 3.1.3'!T1557:T1616)/BTU_to_PJ</f>
        <v>871.31049078328533</v>
      </c>
      <c r="W10" s="163">
        <f>SUM('EPS 3.1.3'!U1557:U1616)/BTU_to_PJ</f>
        <v>909.22919813898272</v>
      </c>
      <c r="X10" s="163">
        <f>SUM('EPS 3.1.3'!V1557:V1616)/BTU_to_PJ</f>
        <v>947.25341107997713</v>
      </c>
      <c r="Y10" s="163">
        <f>SUM('EPS 3.1.3'!W1557:W1616)/BTU_to_PJ</f>
        <v>993.8921550604615</v>
      </c>
      <c r="Z10" s="163">
        <f>SUM('EPS 3.1.3'!X1557:X1616)/BTU_to_PJ</f>
        <v>1041.2694381380238</v>
      </c>
      <c r="AA10" s="163">
        <f>SUM('EPS 3.1.3'!Y1557:Y1616)/BTU_to_PJ</f>
        <v>1088.5401605744366</v>
      </c>
      <c r="AB10" s="163">
        <f>SUM('EPS 3.1.3'!Z1557:Z1616)/BTU_to_PJ</f>
        <v>1135.9174436519991</v>
      </c>
      <c r="AC10" s="163">
        <f>SUM('EPS 3.1.3'!AA1557:AA1616)/BTU_to_PJ</f>
        <v>1183.4002323148584</v>
      </c>
      <c r="AD10" s="163">
        <f>SUM('EPS 3.1.3'!AB1557:AB1616)/BTU_to_PJ</f>
        <v>1232.4508339752292</v>
      </c>
      <c r="AE10" s="163">
        <f>SUM('EPS 3.1.3'!AC1557:AC1616)/BTU_to_PJ</f>
        <v>1281.5024906914532</v>
      </c>
      <c r="AF10" s="163">
        <f>SUM('EPS 3.1.3'!AD1557:AD1616)/BTU_to_PJ</f>
        <v>1332.6632040577617</v>
      </c>
      <c r="AG10" s="163">
        <f>SUM('EPS 3.1.3'!AE1557:AE1616)/BTU_to_PJ</f>
        <v>1381.7148607739855</v>
      </c>
      <c r="AH10" s="163">
        <f>SUM('EPS 3.1.3'!AF1557:AF1616)/BTU_to_PJ</f>
        <v>1431.8205182873253</v>
      </c>
      <c r="AI10" s="163">
        <f>SUM('EPS 3.1.3'!AG1557:AG1616)/BTU_to_PJ</f>
        <v>1480.8711199476963</v>
      </c>
      <c r="AJ10" s="163">
        <f>SUM('EPS 3.1.3'!AH1557:AH1616)/BTU_to_PJ</f>
        <v>1530.9778325168888</v>
      </c>
      <c r="AK10" s="163">
        <f>SUM('EPS 3.1.3'!AI1557:AI1616)/BTU_to_PJ</f>
        <v>1580.0284341772599</v>
      </c>
    </row>
    <row r="11" spans="1:38" s="89" customFormat="1" x14ac:dyDescent="0.35">
      <c r="A11" s="89" t="s">
        <v>8</v>
      </c>
      <c r="D11" s="89">
        <f>SUM(IESS!G7:G8,IESS!F216)*TWh_to_PJ</f>
        <v>4255.5556633129145</v>
      </c>
      <c r="I11" s="89">
        <f>SUM(IESS!H7:H8,IESS!G216)*TWh_to_PJ</f>
        <v>4097.8534572803719</v>
      </c>
      <c r="N11" s="89">
        <f>SUM(IESS!I7:I8,IESS!H216)*TWh_to_PJ</f>
        <v>4049.3523074129935</v>
      </c>
      <c r="S11" s="89">
        <f>SUM(IESS!J7:J8,IESS!I216)*TWh_to_PJ</f>
        <v>4491.39821802604</v>
      </c>
      <c r="X11" s="89">
        <f>SUM(IESS!K7:K8,IESS!J216)*TWh_to_PJ</f>
        <v>5037.1475477087079</v>
      </c>
      <c r="AC11" s="89">
        <f>SUM(IESS!L7:L8,IESS!K216)*TWh_to_PJ</f>
        <v>5822.0704768329861</v>
      </c>
      <c r="AH11" s="89">
        <f>SUM(IESS!M7:M8,IESS!L216)*TWh_to_PJ</f>
        <v>6528.6196770619699</v>
      </c>
    </row>
    <row r="12" spans="1:38" x14ac:dyDescent="0.35">
      <c r="A12" s="43" t="s">
        <v>9</v>
      </c>
      <c r="D12" s="43">
        <f>SUM(IESS!G22:G23)*TWh_to_PJ</f>
        <v>336.22758021467814</v>
      </c>
      <c r="I12" s="43">
        <f>SUM(IESS!H22:H23)*TWh_to_PJ</f>
        <v>402.92910570950528</v>
      </c>
      <c r="N12" s="43">
        <f>SUM(IESS!I22:I23)*TWh_to_PJ</f>
        <v>493.50165498932148</v>
      </c>
      <c r="S12" s="43">
        <f>SUM(IESS!J22:J23)*TWh_to_PJ</f>
        <v>624.03703133964063</v>
      </c>
      <c r="X12" s="43">
        <f>SUM(IESS!K22:K23)*TWh_to_PJ</f>
        <v>820.17361772342463</v>
      </c>
      <c r="AC12" s="43">
        <f>SUM(IESS!L22:L23)*TWh_to_PJ</f>
        <v>1053.7660621240807</v>
      </c>
      <c r="AH12" s="43">
        <f>SUM(IESS!M22:M23)*TWh_to_PJ</f>
        <v>1334.0607050590363</v>
      </c>
    </row>
    <row r="13" spans="1:38" x14ac:dyDescent="0.35">
      <c r="A13" s="43" t="s">
        <v>10</v>
      </c>
      <c r="E13" s="44">
        <f>'EIA 2019'!B14/BTU_to_PJ*10^15</f>
        <v>2880.0914674341398</v>
      </c>
      <c r="G13" s="44">
        <f>'EIA 2019'!C14/BTU_to_PJ*10^15</f>
        <v>3109.1440931136585</v>
      </c>
      <c r="L13" s="44">
        <f>'EIA 2019'!D14/BTU_to_PJ*10^15</f>
        <v>3973.9733757921567</v>
      </c>
      <c r="Q13" s="44">
        <f>'EIA 2019'!E14/BTU_to_PJ*10^15</f>
        <v>5374.6655261934911</v>
      </c>
      <c r="V13" s="44">
        <f>'EIA 2019'!F14/BTU_to_PJ*10^15</f>
        <v>6891.8358427625781</v>
      </c>
      <c r="AA13" s="44">
        <f>'EIA 2019'!G14/BTU_to_PJ*10^15</f>
        <v>8272.3764263722114</v>
      </c>
      <c r="AF13" s="44">
        <f>'EIA 2019'!H14/BTU_to_PJ*10^15</f>
        <v>10367.928361538776</v>
      </c>
      <c r="AK13" s="44">
        <f>'EIA 2019'!I14/BTU_to_PJ*10^15</f>
        <v>12143.059834158725</v>
      </c>
      <c r="AL13" s="44"/>
    </row>
    <row r="14" spans="1:38" x14ac:dyDescent="0.35">
      <c r="A14" s="43" t="s">
        <v>11</v>
      </c>
      <c r="E14" s="90">
        <f>'EIA 2019'!B21/BTU_to_PJ*10^15</f>
        <v>933.09139636557745</v>
      </c>
      <c r="G14" s="90">
        <f>'EIA 2019'!C21/BTU_to_PJ*10^15</f>
        <v>1035.1152973476571</v>
      </c>
      <c r="L14" s="90">
        <f>'EIA 2019'!D21/BTU_to_PJ*10^15</f>
        <v>1335.7007098584588</v>
      </c>
      <c r="Q14" s="90">
        <f>'EIA 2019'!E21/BTU_to_PJ*10^15</f>
        <v>1694.6307110384332</v>
      </c>
      <c r="V14" s="90">
        <f>'EIA 2019'!F21/BTU_to_PJ*10^15</f>
        <v>2077.4049744955018</v>
      </c>
      <c r="AA14" s="90">
        <f>'EIA 2019'!G21/BTU_to_PJ*10^15</f>
        <v>2470.4132797263674</v>
      </c>
      <c r="AF14" s="90">
        <f>'EIA 2019'!H21/BTU_to_PJ*10^15</f>
        <v>2928.6240366707025</v>
      </c>
      <c r="AK14" s="90">
        <f>'EIA 2019'!I21/BTU_to_PJ*10^15</f>
        <v>3379.0273803030695</v>
      </c>
      <c r="AL14" s="90"/>
    </row>
    <row r="15" spans="1:38" x14ac:dyDescent="0.35">
      <c r="A15" s="43" t="s">
        <v>1585</v>
      </c>
      <c r="B15" s="43">
        <f>SUM(LBNL!G104:G112,LBNL!G116:G125)</f>
        <v>6075.9804899996916</v>
      </c>
      <c r="C15" s="43">
        <f>SUM(LBNL!H104:H112,LBNL!H116:H125)</f>
        <v>6144.1263196381487</v>
      </c>
      <c r="D15" s="43">
        <f>SUM(LBNL!I104:I112,LBNL!I116:I125)</f>
        <v>6212.9089172744407</v>
      </c>
      <c r="E15" s="43">
        <f>SUM(LBNL!J104:J112,LBNL!J116:J125)</f>
        <v>6279.6372252120473</v>
      </c>
      <c r="F15" s="43">
        <f>SUM(LBNL!K104:K112,LBNL!K116:K125)</f>
        <v>6346.2333820946342</v>
      </c>
      <c r="G15" s="43">
        <f>SUM(LBNL!L104:L112,LBNL!L116:L125)</f>
        <v>6412.4978757687913</v>
      </c>
      <c r="H15" s="43">
        <f>SUM(LBNL!M104:M112,LBNL!M116:M125)</f>
        <v>6478.4165657322828</v>
      </c>
      <c r="I15" s="43">
        <f>SUM(LBNL!N104:N112,LBNL!N116:N125)</f>
        <v>6544.114156486432</v>
      </c>
      <c r="J15" s="43">
        <f>SUM(LBNL!O104:O112,LBNL!O116:O125)</f>
        <v>6609.4369261060174</v>
      </c>
      <c r="K15" s="43">
        <f>SUM(LBNL!P104:P112,LBNL!P116:P125)</f>
        <v>6674.4162740496995</v>
      </c>
      <c r="L15" s="43">
        <f>SUM(LBNL!Q104:Q112,LBNL!Q116:Q125)</f>
        <v>6738.944036731531</v>
      </c>
      <c r="M15" s="43">
        <f>SUM(LBNL!R104:R112,LBNL!R116:R125)</f>
        <v>6803.0507351172182</v>
      </c>
      <c r="N15" s="43">
        <f>SUM(LBNL!S104:S112,LBNL!S116:S125)</f>
        <v>6866.6270409576737</v>
      </c>
      <c r="O15" s="43">
        <f>SUM(LBNL!T104:T112,LBNL!T116:T125)</f>
        <v>6929.7022972120776</v>
      </c>
      <c r="P15" s="43">
        <f>SUM(LBNL!U104:U112,LBNL!U116:U125)</f>
        <v>6992.0724967414881</v>
      </c>
      <c r="Q15" s="43">
        <f>SUM(LBNL!V104:V112,LBNL!V116:V125)</f>
        <v>7053.8117943426741</v>
      </c>
      <c r="R15" s="43">
        <f>SUM(LBNL!W104:W112,LBNL!W116:W125)</f>
        <v>7114.7604881578318</v>
      </c>
      <c r="S15" s="43">
        <f>SUM(LBNL!X104:X112,LBNL!X116:X125)</f>
        <v>7175.037654131429</v>
      </c>
      <c r="T15" s="43">
        <f>SUM(LBNL!Y104:Y112,LBNL!Y116:Y125)</f>
        <v>7234.4812268887299</v>
      </c>
      <c r="U15" s="43">
        <f>SUM(LBNL!Z104:Z112,LBNL!Z116:Z125)</f>
        <v>7293.1147440947843</v>
      </c>
      <c r="V15" s="43">
        <f>SUM(LBNL!AA104:AA112,LBNL!AA116:AA125)</f>
        <v>7350.8199065534218</v>
      </c>
      <c r="W15" s="43">
        <f>SUM(LBNL!AB104:AB112,LBNL!AB116:AB125)</f>
        <v>7407.6176445308583</v>
      </c>
      <c r="X15" s="43">
        <f>SUM(LBNL!AC104:AC112,LBNL!AC116:AC125)</f>
        <v>7463.5750436487788</v>
      </c>
      <c r="Y15" s="43">
        <f>SUM(LBNL!AD104:AD112,LBNL!AD116:AD125)</f>
        <v>7518.7113069048755</v>
      </c>
      <c r="Z15" s="43">
        <f>SUM(LBNL!AE104:AE112,LBNL!AE116:AE125)</f>
        <v>7573.2342123772169</v>
      </c>
      <c r="AA15" s="43">
        <f>SUM(LBNL!AF104:AF112,LBNL!AF116:AF125)</f>
        <v>7627.2574299399193</v>
      </c>
      <c r="AB15" s="43">
        <f>SUM(LBNL!AG104:AG112,LBNL!AG116:AG125)</f>
        <v>7680.7518954181951</v>
      </c>
      <c r="AC15" s="43">
        <f>SUM(LBNL!AH104:AH112,LBNL!AH116:AH125)</f>
        <v>7733.8305744516683</v>
      </c>
      <c r="AD15" s="43">
        <f>SUM(LBNL!AI104:AI112,LBNL!AI116:AI125)</f>
        <v>7786.4630287472</v>
      </c>
      <c r="AE15" s="43">
        <f>SUM(LBNL!AJ104:AJ112,LBNL!AJ116:AJ125)</f>
        <v>7838.8097654811509</v>
      </c>
      <c r="AF15" s="43">
        <f>SUM(LBNL!AK104:AK112,LBNL!AK116:AK125)</f>
        <v>7890.9359796681474</v>
      </c>
      <c r="AG15" s="43">
        <f>SUM(LBNL!AL104:AL112,LBNL!AL116:AL125)</f>
        <v>7942.8101440383489</v>
      </c>
      <c r="AH15" s="43">
        <f>SUM(LBNL!AM104:AM112,LBNL!AM116:AM125)</f>
        <v>7994.4965890503818</v>
      </c>
      <c r="AI15" s="43">
        <f>SUM(LBNL!AN104:AN112,LBNL!AN116:AN125)</f>
        <v>8046.0110244586667</v>
      </c>
      <c r="AJ15" s="43">
        <f>SUM(LBNL!AO104:AO112,LBNL!AO116:AO125)</f>
        <v>8097.4175293680946</v>
      </c>
      <c r="AK15" s="43">
        <f>SUM(LBNL!AP104:AP112,LBNL!AP116:AP125)</f>
        <v>8148.7313022550516</v>
      </c>
      <c r="AL15" s="90"/>
    </row>
    <row r="16" spans="1:38" x14ac:dyDescent="0.35">
      <c r="A16" s="43" t="s">
        <v>1586</v>
      </c>
      <c r="B16" s="43">
        <f>LBNL!B139</f>
        <v>284.4079827485815</v>
      </c>
      <c r="C16" s="43">
        <f>LBNL!C139</f>
        <v>304.15144412156434</v>
      </c>
      <c r="D16" s="43">
        <f>LBNL!D139</f>
        <v>324.52748297279999</v>
      </c>
      <c r="E16" s="43">
        <f>LBNL!E139</f>
        <v>341.84228030152201</v>
      </c>
      <c r="F16" s="43">
        <f>LBNL!F139</f>
        <v>359.71560377596802</v>
      </c>
      <c r="G16" s="43">
        <f>LBNL!G139</f>
        <v>378.15386663971799</v>
      </c>
      <c r="H16" s="43">
        <f>LBNL!H139</f>
        <v>397.163482136352</v>
      </c>
      <c r="I16" s="43">
        <f>LBNL!I139</f>
        <v>416.75086350945003</v>
      </c>
      <c r="J16" s="43">
        <f>LBNL!J139</f>
        <v>436.92242400259198</v>
      </c>
      <c r="K16" s="43">
        <f>LBNL!K139</f>
        <v>457.68457685935806</v>
      </c>
      <c r="L16" s="43">
        <f>LBNL!L139</f>
        <v>479.04373532332801</v>
      </c>
      <c r="M16" s="43">
        <f>LBNL!M139</f>
        <v>501.00631263808202</v>
      </c>
      <c r="N16" s="43">
        <f>LBNL!N139</f>
        <v>523.57872204720002</v>
      </c>
      <c r="O16" s="43">
        <f>LBNL!O139</f>
        <v>557.29602871977522</v>
      </c>
      <c r="P16" s="43">
        <f>LBNL!P139</f>
        <v>592.30649617331903</v>
      </c>
      <c r="Q16" s="43">
        <f>LBNL!Q139</f>
        <v>628.62703636439016</v>
      </c>
      <c r="R16" s="43">
        <f>LBNL!R139</f>
        <v>666.27456124954756</v>
      </c>
      <c r="S16" s="43">
        <f>LBNL!S139</f>
        <v>705.26598278535005</v>
      </c>
      <c r="T16" s="43">
        <f>LBNL!T139</f>
        <v>745.61821292835646</v>
      </c>
      <c r="U16" s="43">
        <f>LBNL!U139</f>
        <v>787.34816363512584</v>
      </c>
      <c r="V16" s="43">
        <f>LBNL!V139</f>
        <v>830.47274686221692</v>
      </c>
      <c r="W16" s="43">
        <f>LBNL!W139</f>
        <v>875.00887456618875</v>
      </c>
      <c r="X16" s="43">
        <f>LBNL!X139</f>
        <v>920.97345870360004</v>
      </c>
      <c r="Y16" s="43">
        <f>LBNL!Y139</f>
        <v>966.94664476041066</v>
      </c>
      <c r="Z16" s="43">
        <f>LBNL!Z139</f>
        <v>1014.2104773370897</v>
      </c>
      <c r="AA16" s="43">
        <f>LBNL!AA139</f>
        <v>1062.7751734263577</v>
      </c>
      <c r="AB16" s="43">
        <f>LBNL!AB139</f>
        <v>1112.6509500209356</v>
      </c>
      <c r="AC16" s="43">
        <f>LBNL!AC139</f>
        <v>1163.8480241135437</v>
      </c>
      <c r="AD16" s="43">
        <f>LBNL!AD139</f>
        <v>1216.3766126969033</v>
      </c>
      <c r="AE16" s="43">
        <f>LBNL!AE139</f>
        <v>1270.246932763735</v>
      </c>
      <c r="AF16" s="43">
        <f>LBNL!AF139</f>
        <v>1325.4692013067593</v>
      </c>
      <c r="AG16" s="43">
        <f>LBNL!AG139</f>
        <v>1382.0536353186969</v>
      </c>
      <c r="AH16" s="43">
        <f>LBNL!AH139</f>
        <v>1440.0104517922696</v>
      </c>
      <c r="AI16" s="43">
        <f>LBNL!AI139</f>
        <v>1499.3498677201967</v>
      </c>
      <c r="AJ16" s="43">
        <f>LBNL!AJ139</f>
        <v>1560.0821000952003</v>
      </c>
      <c r="AK16" s="43">
        <f>LBNL!AK139</f>
        <v>1622.2173659100001</v>
      </c>
      <c r="AL16" s="90"/>
    </row>
    <row r="17" spans="1:46" x14ac:dyDescent="0.35">
      <c r="B17" s="90"/>
      <c r="G17" s="90"/>
      <c r="L17" s="90"/>
      <c r="Q17" s="90"/>
      <c r="V17" s="90"/>
      <c r="AA17" s="90"/>
      <c r="AF17" s="90"/>
      <c r="AK17" s="90"/>
      <c r="AL17" s="90"/>
    </row>
    <row r="18" spans="1:46" x14ac:dyDescent="0.35">
      <c r="A18" s="91" t="s">
        <v>12</v>
      </c>
      <c r="B18" s="90"/>
      <c r="G18" s="90"/>
      <c r="L18" s="90"/>
      <c r="Q18" s="90"/>
      <c r="V18" s="90"/>
      <c r="AA18" s="90"/>
      <c r="AF18" s="43" t="s">
        <v>5529</v>
      </c>
      <c r="AK18" s="90"/>
      <c r="AL18" s="90"/>
      <c r="AN18" s="43" t="s">
        <v>5529</v>
      </c>
    </row>
    <row r="19" spans="1:46" x14ac:dyDescent="0.35">
      <c r="A19" s="43" t="s">
        <v>1623</v>
      </c>
      <c r="B19" s="90"/>
      <c r="G19" s="90"/>
      <c r="L19" s="90"/>
      <c r="Q19" s="90"/>
      <c r="V19" s="90"/>
      <c r="AA19" s="90"/>
      <c r="AF19" s="339" t="s">
        <v>5543</v>
      </c>
      <c r="AK19" s="90"/>
      <c r="AL19" s="90"/>
      <c r="AN19" s="339" t="s">
        <v>5543</v>
      </c>
    </row>
    <row r="20" spans="1:46" x14ac:dyDescent="0.35">
      <c r="A20" s="43" t="s">
        <v>5175</v>
      </c>
      <c r="B20" s="90"/>
      <c r="G20" s="90"/>
      <c r="L20" s="90"/>
      <c r="Q20" s="90"/>
      <c r="V20" s="90"/>
      <c r="AA20" s="90"/>
      <c r="AF20" s="43" t="s">
        <v>5544</v>
      </c>
      <c r="AK20" s="90"/>
      <c r="AL20" s="90"/>
      <c r="AN20" s="43" t="s">
        <v>5545</v>
      </c>
    </row>
    <row r="21" spans="1:46" x14ac:dyDescent="0.35">
      <c r="A21" s="43" t="s">
        <v>5176</v>
      </c>
      <c r="B21" s="90"/>
      <c r="G21" s="90"/>
      <c r="L21" s="90"/>
      <c r="Q21" s="90"/>
      <c r="V21" s="90"/>
      <c r="AA21" s="90"/>
      <c r="AF21" s="43" t="s">
        <v>393</v>
      </c>
      <c r="AI21" s="86" t="s">
        <v>5546</v>
      </c>
      <c r="AJ21" s="86">
        <f>SUM('EPS 3.1.3'!D1473:D1478,'EPS 3.1.3'!D1533:D1538)</f>
        <v>133905000000000</v>
      </c>
      <c r="AK21" s="90"/>
      <c r="AL21" s="90"/>
      <c r="AN21" s="43" t="s">
        <v>930</v>
      </c>
      <c r="AQ21" s="86" t="s">
        <v>5546</v>
      </c>
      <c r="AR21" s="86">
        <f>SUM('EPS 3.1.3'!D1437:D1442,'EPS 3.1.3'!D1497:D1502)</f>
        <v>954800000000000</v>
      </c>
      <c r="AT21" s="86"/>
    </row>
    <row r="22" spans="1:46" x14ac:dyDescent="0.35">
      <c r="B22" s="90"/>
      <c r="G22" s="90"/>
      <c r="L22" s="90"/>
      <c r="Q22" s="90"/>
      <c r="V22" s="90"/>
      <c r="AA22" s="90"/>
      <c r="AG22" s="43">
        <v>2019</v>
      </c>
      <c r="AI22" s="43" t="s">
        <v>5547</v>
      </c>
      <c r="AJ22" s="86">
        <f>SUM('EPS 3.1.3'!D1593:D1598)</f>
        <v>4032233000000</v>
      </c>
      <c r="AK22" s="90"/>
      <c r="AL22" s="357">
        <f>(AG23-AG24)/((AG23+AG24)/2)</f>
        <v>0.15532090311219315</v>
      </c>
      <c r="AO22" s="43">
        <v>2019</v>
      </c>
      <c r="AQ22" s="43" t="s">
        <v>5547</v>
      </c>
      <c r="AR22" s="86">
        <f>SUM('EPS 3.1.3'!D1557:D1562)</f>
        <v>335600000000000</v>
      </c>
      <c r="AT22" s="357">
        <f>(AO23-AO24)/((AO23+AO24)/2)</f>
        <v>-2.1647090317297404E-2</v>
      </c>
    </row>
    <row r="23" spans="1:46" x14ac:dyDescent="0.35">
      <c r="AF23" s="162" t="s">
        <v>4861</v>
      </c>
      <c r="AG23" s="163">
        <f>AJ21+AJ22</f>
        <v>137937233000000</v>
      </c>
      <c r="AI23" s="43" t="s">
        <v>5548</v>
      </c>
      <c r="AJ23" s="86">
        <f>3231.21*1000/'Unit Conversions'!A14*'Unit Conversions'!A13</f>
        <v>114605566883443.44</v>
      </c>
      <c r="AN23" s="162" t="s">
        <v>4861</v>
      </c>
      <c r="AO23" s="163">
        <f>AR21+AR22</f>
        <v>1290400000000000</v>
      </c>
      <c r="AQ23" s="43" t="s">
        <v>5548</v>
      </c>
      <c r="AR23" s="86">
        <f>288243*'Unit Conversions'!A15</f>
        <v>983485116000000</v>
      </c>
    </row>
    <row r="24" spans="1:46" x14ac:dyDescent="0.35">
      <c r="AF24" s="43" t="s">
        <v>5530</v>
      </c>
      <c r="AG24" s="86">
        <f>AJ23+AJ24</f>
        <v>118056633715298.7</v>
      </c>
      <c r="AI24" s="43" t="s">
        <v>5549</v>
      </c>
      <c r="AJ24" s="86">
        <f>97.3*1000/'Unit Conversions'!A14*'Unit Conversions'!A13</f>
        <v>3451066831855.2637</v>
      </c>
      <c r="AN24" s="43" t="s">
        <v>5530</v>
      </c>
      <c r="AO24" s="86">
        <f>AR23+AR24</f>
        <v>1318639052000000</v>
      </c>
      <c r="AQ24" s="43" t="s">
        <v>202</v>
      </c>
      <c r="AR24" s="86">
        <f>98228*'Unit Conversions'!A15</f>
        <v>335153936000000</v>
      </c>
    </row>
    <row r="26" spans="1:46" x14ac:dyDescent="0.35">
      <c r="AH26" s="86"/>
      <c r="AP26" s="86"/>
    </row>
    <row r="47" spans="1:37" s="88" customFormat="1" x14ac:dyDescent="0.35">
      <c r="A47" s="87" t="s">
        <v>13</v>
      </c>
      <c r="B47" s="87"/>
      <c r="C47" s="87"/>
    </row>
    <row r="48" spans="1:37" x14ac:dyDescent="0.35">
      <c r="B48" s="43">
        <v>2015</v>
      </c>
      <c r="G48" s="43">
        <v>2020</v>
      </c>
      <c r="L48" s="43">
        <v>2025</v>
      </c>
      <c r="Q48" s="43">
        <v>2030</v>
      </c>
      <c r="V48" s="43">
        <v>2035</v>
      </c>
      <c r="AA48" s="43">
        <v>2040</v>
      </c>
      <c r="AF48" s="43">
        <v>2045</v>
      </c>
      <c r="AK48" s="43">
        <v>2050</v>
      </c>
    </row>
    <row r="49" spans="1:37" s="162" customFormat="1" x14ac:dyDescent="0.35">
      <c r="A49" s="162" t="s">
        <v>4864</v>
      </c>
      <c r="F49" s="163">
        <f>SUM('EPS 3.1.3'!D2:D81)/BTU_to_PJ</f>
        <v>15121.620919866904</v>
      </c>
      <c r="G49" s="163">
        <f>SUM('EPS 3.1.3'!E2:E81)/BTU_to_PJ</f>
        <v>14255.994416939842</v>
      </c>
      <c r="H49" s="163">
        <f>SUM('EPS 3.1.3'!F2:F81)/BTU_to_PJ</f>
        <v>15395.559204501391</v>
      </c>
      <c r="I49" s="163">
        <f>SUM('EPS 3.1.3'!G2:G81)/BTU_to_PJ</f>
        <v>16209.127463323304</v>
      </c>
      <c r="J49" s="163">
        <f>SUM('EPS 3.1.3'!H2:H81)/BTU_to_PJ</f>
        <v>16922.391610736046</v>
      </c>
      <c r="K49" s="163">
        <f>SUM('EPS 3.1.3'!I2:I81)/BTU_to_PJ</f>
        <v>17552.175819529406</v>
      </c>
      <c r="L49" s="163">
        <f>SUM('EPS 3.1.3'!J2:J81)/BTU_to_PJ</f>
        <v>18244.156048795572</v>
      </c>
      <c r="M49" s="163">
        <f>SUM('EPS 3.1.3'!K2:K81)/BTU_to_PJ</f>
        <v>18807.512079967495</v>
      </c>
      <c r="N49" s="163">
        <f>SUM('EPS 3.1.3'!L2:L81)/BTU_to_PJ</f>
        <v>19370.992205753784</v>
      </c>
      <c r="O49" s="163">
        <f>SUM('EPS 3.1.3'!M2:M81)/BTU_to_PJ</f>
        <v>19974.445761224488</v>
      </c>
      <c r="P49" s="163">
        <f>SUM('EPS 3.1.3'!N2:N81)/BTU_to_PJ</f>
        <v>20586.645530310743</v>
      </c>
      <c r="Q49" s="163">
        <f>SUM('EPS 3.1.3'!O2:O81)/BTU_to_PJ</f>
        <v>21184.40437961281</v>
      </c>
      <c r="R49" s="163">
        <f>SUM('EPS 3.1.3'!P2:P81)/BTU_to_PJ</f>
        <v>21794.314998235102</v>
      </c>
      <c r="S49" s="163">
        <f>SUM('EPS 3.1.3'!Q2:Q81)/BTU_to_PJ</f>
        <v>22392.66434647224</v>
      </c>
      <c r="T49" s="163">
        <f>SUM('EPS 3.1.3'!R2:R81)/BTU_to_PJ</f>
        <v>22983.700136161289</v>
      </c>
      <c r="U49" s="163">
        <f>SUM('EPS 3.1.3'!S2:S81)/BTU_to_PJ</f>
        <v>23670.915038968698</v>
      </c>
      <c r="V49" s="163">
        <f>SUM('EPS 3.1.3'!T2:T81)/BTU_to_PJ</f>
        <v>24252.591428186061</v>
      </c>
      <c r="W49" s="163">
        <f>SUM('EPS 3.1.3'!U2:U81)/BTU_to_PJ</f>
        <v>24833.432424179045</v>
      </c>
      <c r="X49" s="163">
        <f>SUM('EPS 3.1.3'!V2:V81)/BTU_to_PJ</f>
        <v>25415.835651924077</v>
      </c>
      <c r="Y49" s="163">
        <f>SUM('EPS 3.1.3'!W2:W81)/BTU_to_PJ</f>
        <v>26156.678062535946</v>
      </c>
      <c r="Z49" s="163">
        <f>SUM('EPS 3.1.3'!X2:X81)/BTU_to_PJ</f>
        <v>26793.881819733328</v>
      </c>
      <c r="AA49" s="163">
        <f>SUM('EPS 3.1.3'!Y2:Y81)/BTU_to_PJ</f>
        <v>27431.434262339553</v>
      </c>
      <c r="AB49" s="163">
        <f>SUM('EPS 3.1.3'!Z2:Z81)/BTU_to_PJ</f>
        <v>28068.521119348425</v>
      </c>
      <c r="AC49" s="163">
        <f>SUM('EPS 3.1.3'!AA2:AA81)/BTU_to_PJ</f>
        <v>28810.416581207144</v>
      </c>
      <c r="AD49" s="163">
        <f>SUM('EPS 3.1.3'!AB2:AB81)/BTU_to_PJ</f>
        <v>29289.565638991622</v>
      </c>
      <c r="AE49" s="163">
        <f>SUM('EPS 3.1.3'!AC2:AC81)/BTU_to_PJ</f>
        <v>29757.328228044669</v>
      </c>
      <c r="AF49" s="163">
        <f>SUM('EPS 3.1.3'!AD2:AD81)/BTU_to_PJ</f>
        <v>30236.593658489732</v>
      </c>
      <c r="AG49" s="163">
        <f>SUM('EPS 3.1.3'!AE2:AE81)/BTU_to_PJ</f>
        <v>30704.342415760544</v>
      </c>
      <c r="AH49" s="163">
        <f>SUM('EPS 3.1.3'!AF2:AF81)/BTU_to_PJ</f>
        <v>31278.573529036908</v>
      </c>
      <c r="AI49" s="163">
        <f>SUM('EPS 3.1.3'!AG2:AG81)/BTU_to_PJ</f>
        <v>31757.057690622849</v>
      </c>
      <c r="AJ49" s="163">
        <f>SUM('EPS 3.1.3'!AH2:AH81)/BTU_to_PJ</f>
        <v>32224.906678199692</v>
      </c>
      <c r="AK49" s="163">
        <f>SUM('EPS 3.1.3'!AI2:AI81)/BTU_to_PJ</f>
        <v>32705.436814646269</v>
      </c>
    </row>
    <row r="50" spans="1:37" s="162" customFormat="1" x14ac:dyDescent="0.35">
      <c r="A50" s="162" t="s">
        <v>4865</v>
      </c>
      <c r="F50" s="163">
        <f>SUM('EPS 3.1.3'!D1102:D1181)/BTU_to_PJ</f>
        <v>29572.372769548623</v>
      </c>
      <c r="G50" s="163">
        <f>SUM('EPS 3.1.3'!E1102:E1181)/BTU_to_PJ</f>
        <v>30618.029805159036</v>
      </c>
      <c r="H50" s="163">
        <f>SUM('EPS 3.1.3'!F1102:F1181)/BTU_to_PJ</f>
        <v>31664.004201570024</v>
      </c>
      <c r="I50" s="163">
        <f>SUM('EPS 3.1.3'!G1102:G1181)/BTU_to_PJ</f>
        <v>32698.256537083864</v>
      </c>
      <c r="J50" s="163">
        <f>SUM('EPS 3.1.3'!H1102:H1181)/BTU_to_PJ</f>
        <v>33971.881864720905</v>
      </c>
      <c r="K50" s="163">
        <f>SUM('EPS 3.1.3'!I1102:I1181)/BTU_to_PJ</f>
        <v>35255.835872641757</v>
      </c>
      <c r="L50" s="163">
        <f>SUM('EPS 3.1.3'!J1102:J1181)/BTU_to_PJ</f>
        <v>36634.966163092729</v>
      </c>
      <c r="M50" s="163">
        <f>SUM('EPS 3.1.3'!K1102:K1181)/BTU_to_PJ</f>
        <v>37907.334919208886</v>
      </c>
      <c r="N50" s="163">
        <f>SUM('EPS 3.1.3'!L1102:L1181)/BTU_to_PJ</f>
        <v>39201.99637246476</v>
      </c>
      <c r="O50" s="163">
        <f>SUM('EPS 3.1.3'!M1102:M1181)/BTU_to_PJ</f>
        <v>40756.145542085163</v>
      </c>
      <c r="P50" s="163">
        <f>SUM('EPS 3.1.3'!N1102:N1181)/BTU_to_PJ</f>
        <v>42322.225905773892</v>
      </c>
      <c r="Q50" s="163">
        <f>SUM('EPS 3.1.3'!O1102:O1181)/BTU_to_PJ</f>
        <v>43885.540451094617</v>
      </c>
      <c r="R50" s="163">
        <f>SUM('EPS 3.1.3'!P1102:P1181)/BTU_to_PJ</f>
        <v>45451.715769810107</v>
      </c>
      <c r="S50" s="163">
        <f>SUM('EPS 3.1.3'!Q1102:Q1181)/BTU_to_PJ</f>
        <v>47016.728955054117</v>
      </c>
      <c r="T50" s="163">
        <f>SUM('EPS 3.1.3'!R1102:R1181)/BTU_to_PJ</f>
        <v>48820.730807225766</v>
      </c>
      <c r="U50" s="163">
        <f>SUM('EPS 3.1.3'!S1102:S1181)/BTU_to_PJ</f>
        <v>50615.036917670361</v>
      </c>
      <c r="V50" s="163">
        <f>SUM('EPS 3.1.3'!T1102:T1181)/BTU_to_PJ</f>
        <v>52314.713792044611</v>
      </c>
      <c r="W50" s="163">
        <f>SUM('EPS 3.1.3'!U1102:U1181)/BTU_to_PJ</f>
        <v>54002.656546233309</v>
      </c>
      <c r="X50" s="163">
        <f>SUM('EPS 3.1.3'!V1102:V1181)/BTU_to_PJ</f>
        <v>55692.509700605537</v>
      </c>
      <c r="Y50" s="163">
        <f>SUM('EPS 3.1.3'!W1102:W1181)/BTU_to_PJ</f>
        <v>57473.816541739616</v>
      </c>
      <c r="Z50" s="163">
        <f>SUM('EPS 3.1.3'!X1102:X1181)/BTU_to_PJ</f>
        <v>59151.832897890679</v>
      </c>
      <c r="AA50" s="163">
        <f>SUM('EPS 3.1.3'!Y1102:Y1181)/BTU_to_PJ</f>
        <v>60829.955276604414</v>
      </c>
      <c r="AB50" s="163">
        <f>SUM('EPS 3.1.3'!Z1102:Z1181)/BTU_to_PJ</f>
        <v>62507.865283125502</v>
      </c>
      <c r="AC50" s="163">
        <f>SUM('EPS 3.1.3'!AA1102:AA1181)/BTU_to_PJ</f>
        <v>64290.214624947905</v>
      </c>
      <c r="AD50" s="163">
        <f>SUM('EPS 3.1.3'!AB1102:AB1181)/BTU_to_PJ</f>
        <v>65802.136756086446</v>
      </c>
      <c r="AE50" s="163">
        <f>SUM('EPS 3.1.3'!AC1102:AC1181)/BTU_to_PJ</f>
        <v>67197.156282638156</v>
      </c>
      <c r="AF50" s="163">
        <f>SUM('EPS 3.1.3'!AD1102:AD1181)/BTU_to_PJ</f>
        <v>68603.784156167167</v>
      </c>
      <c r="AG50" s="163">
        <f>SUM('EPS 3.1.3'!AE1102:AE1181)/BTU_to_PJ</f>
        <v>69998.800401495173</v>
      </c>
      <c r="AH50" s="163">
        <f>SUM('EPS 3.1.3'!AF1102:AF1181)/BTU_to_PJ</f>
        <v>71500.288452270208</v>
      </c>
      <c r="AI50" s="163">
        <f>SUM('EPS 3.1.3'!AG1102:AG1181)/BTU_to_PJ</f>
        <v>72906.388270344818</v>
      </c>
      <c r="AJ50" s="163">
        <f>SUM('EPS 3.1.3'!AH1102:AH1181)/BTU_to_PJ</f>
        <v>74301.504745978847</v>
      </c>
      <c r="AK50" s="163">
        <f>SUM('EPS 3.1.3'!AI1102:AI1181)/BTU_to_PJ</f>
        <v>75709.291819924081</v>
      </c>
    </row>
    <row r="51" spans="1:37" x14ac:dyDescent="0.35">
      <c r="A51" s="43" t="s">
        <v>14</v>
      </c>
      <c r="D51" s="43">
        <f>SUM(IESS!G36,IESS!G49)*TWh_to_PJ</f>
        <v>11490.138849308009</v>
      </c>
      <c r="I51" s="43">
        <f>SUM(IESS!H36,IESS!H49)*TWh_to_PJ</f>
        <v>13740.367158106901</v>
      </c>
      <c r="N51" s="43">
        <f>SUM(IESS!I36,IESS!I49)*TWh_to_PJ</f>
        <v>16326.689565697074</v>
      </c>
      <c r="S51" s="43">
        <f>SUM(IESS!J36,IESS!J49)*TWh_to_PJ</f>
        <v>19238.762611327005</v>
      </c>
      <c r="X51" s="43">
        <f>SUM(IESS!K36,IESS!K49)*TWh_to_PJ</f>
        <v>22111.353748741214</v>
      </c>
      <c r="AC51" s="43">
        <f>SUM(IESS!L36,IESS!L49)*TWh_to_PJ</f>
        <v>24975.386781419493</v>
      </c>
      <c r="AH51" s="43">
        <f>SUM(IESS!M36,IESS!M49)*TWh_to_PJ</f>
        <v>27207.351228728694</v>
      </c>
    </row>
    <row r="52" spans="1:37" x14ac:dyDescent="0.35">
      <c r="A52" s="43" t="s">
        <v>7</v>
      </c>
      <c r="E52" s="43">
        <f>'EIA 2019'!B28*10^15/BTU_to_PJ</f>
        <v>17235.075897341885</v>
      </c>
      <c r="G52" s="43">
        <f>'EIA 2019'!C28*10^15/BTU_to_PJ</f>
        <v>17582.71680089509</v>
      </c>
      <c r="L52" s="43">
        <f>'EIA 2019'!D28*10^15/BTU_to_PJ</f>
        <v>20312.779326037074</v>
      </c>
      <c r="Q52" s="43">
        <f>'EIA 2019'!E28*10^15/BTU_to_PJ</f>
        <v>24496.708816570015</v>
      </c>
      <c r="V52" s="43">
        <f>'EIA 2019'!F28*10^15/BTU_to_PJ</f>
        <v>29666.482496116972</v>
      </c>
      <c r="AA52" s="43">
        <f>'EIA 2019'!G28*10^15/BTU_to_PJ</f>
        <v>35679.03479101538</v>
      </c>
      <c r="AF52" s="43">
        <f>'EIA 2019'!H28*10^15/BTU_to_PJ</f>
        <v>42620.563764452789</v>
      </c>
      <c r="AK52" s="43">
        <f>'EIA 2019'!I28*10^15/BTU_to_PJ</f>
        <v>49942.440372885438</v>
      </c>
    </row>
    <row r="53" spans="1:37" x14ac:dyDescent="0.35">
      <c r="A53" s="43" t="s">
        <v>1584</v>
      </c>
      <c r="B53" s="43">
        <f>(LBNL!G47+LBNL!B49)*1000</f>
        <v>13707.682839546043</v>
      </c>
      <c r="C53" s="43">
        <f>(LBNL!H47+LBNL!C49)*1000</f>
        <v>14843.585184443957</v>
      </c>
      <c r="D53" s="43">
        <f>(LBNL!I47+LBNL!D49)*1000</f>
        <v>15790.766005982616</v>
      </c>
      <c r="E53" s="43">
        <f>(LBNL!J47+LBNL!E49)*1000</f>
        <v>16756.130043331068</v>
      </c>
      <c r="F53" s="43">
        <f>(LBNL!K47+LBNL!F49)*1000</f>
        <v>17613.06524220236</v>
      </c>
      <c r="G53" s="43">
        <f>(LBNL!L47+LBNL!G49)*1000</f>
        <v>18448.394914844001</v>
      </c>
      <c r="H53" s="43">
        <f>(LBNL!M47+LBNL!H49)*1000</f>
        <v>19259.317745760294</v>
      </c>
      <c r="I53" s="43">
        <f>(LBNL!N47+LBNL!I49)*1000</f>
        <v>20066.540699436595</v>
      </c>
      <c r="J53" s="43">
        <f>(LBNL!O47+LBNL!J49)*1000</f>
        <v>21058.186372422861</v>
      </c>
      <c r="K53" s="43">
        <f>(LBNL!P47+LBNL!K49)*1000</f>
        <v>22031.139321223312</v>
      </c>
      <c r="L53" s="43">
        <f>(LBNL!Q47+LBNL!L49)*1000</f>
        <v>23037.676995140886</v>
      </c>
      <c r="M53" s="43">
        <f>(LBNL!R47+LBNL!M49)*1000</f>
        <v>24091.548322860886</v>
      </c>
      <c r="N53" s="43">
        <f>(LBNL!S47+LBNL!N49)*1000</f>
        <v>25143.236313417863</v>
      </c>
      <c r="O53" s="43">
        <f>(LBNL!T47+LBNL!O49)*1000</f>
        <v>26424.853769925492</v>
      </c>
      <c r="P53" s="43">
        <f>(LBNL!U47+LBNL!P49)*1000</f>
        <v>27745.298856311907</v>
      </c>
      <c r="Q53" s="43">
        <f>(LBNL!V47+LBNL!Q49)*1000</f>
        <v>28776.691926565654</v>
      </c>
      <c r="R53" s="43">
        <f>(LBNL!W47+LBNL!R49)*1000</f>
        <v>29802.627332655156</v>
      </c>
      <c r="S53" s="43">
        <f>(LBNL!X47+LBNL!S49)*1000</f>
        <v>30840.583430449526</v>
      </c>
      <c r="T53" s="43">
        <f>(LBNL!Y47+LBNL!T49)*1000</f>
        <v>31879.404941691177</v>
      </c>
      <c r="U53" s="43">
        <f>(LBNL!Z47+LBNL!U49)*1000</f>
        <v>32941.417269361387</v>
      </c>
      <c r="V53" s="43">
        <f>(LBNL!AA47+LBNL!V49)*1000</f>
        <v>34033.996276400001</v>
      </c>
      <c r="W53" s="43">
        <f>(LBNL!AB47+LBNL!W49)*1000</f>
        <v>35173.846637046794</v>
      </c>
      <c r="X53" s="43">
        <f>(LBNL!AC47+LBNL!X49)*1000</f>
        <v>36319.71034780718</v>
      </c>
      <c r="Y53" s="43">
        <f>(LBNL!AD47+LBNL!Y49)*1000</f>
        <v>37473.553685774074</v>
      </c>
      <c r="Z53" s="43">
        <f>(LBNL!AE47+LBNL!Z49)*1000</f>
        <v>38649.0544051955</v>
      </c>
      <c r="AA53" s="43">
        <f>(LBNL!AF47+LBNL!AA49)*1000</f>
        <v>39858.536681624973</v>
      </c>
      <c r="AB53" s="43">
        <f>(LBNL!AG47+LBNL!AB49)*1000</f>
        <v>41210.244419309201</v>
      </c>
      <c r="AC53" s="43">
        <f>(LBNL!AH47+LBNL!AC49)*1000</f>
        <v>42569.810585779152</v>
      </c>
      <c r="AD53" s="43">
        <f>(LBNL!AI47+LBNL!AD49)*1000</f>
        <v>43956.739678010912</v>
      </c>
      <c r="AE53" s="43">
        <f>(LBNL!AJ47+LBNL!AE49)*1000</f>
        <v>45387.533964648508</v>
      </c>
      <c r="AF53" s="43">
        <f>(LBNL!AK47+LBNL!AF49)*1000</f>
        <v>46868.308846270294</v>
      </c>
      <c r="AG53" s="43">
        <f>(LBNL!AL47+LBNL!AG49)*1000</f>
        <v>48420.434547270626</v>
      </c>
      <c r="AH53" s="43">
        <f>(LBNL!AM47+LBNL!AH49)*1000</f>
        <v>50013.994965449827</v>
      </c>
      <c r="AI53" s="43">
        <f>(LBNL!AN47+LBNL!AI49)*1000</f>
        <v>51697.186522460157</v>
      </c>
      <c r="AJ53" s="43">
        <f>(LBNL!AO47+LBNL!AJ49)*1000</f>
        <v>53434.330496569855</v>
      </c>
      <c r="AK53" s="43">
        <f>(LBNL!AP47+LBNL!AK49)*1000</f>
        <v>55236.732887325365</v>
      </c>
    </row>
    <row r="54" spans="1:37" x14ac:dyDescent="0.35">
      <c r="A54" s="43" t="s">
        <v>962</v>
      </c>
      <c r="L54" s="43">
        <f>IEA!B33*'Unit Conversions'!$A$1</f>
        <v>13728.5172</v>
      </c>
      <c r="Q54" s="43">
        <f>IEA!C33*'Unit Conversions'!$A$1</f>
        <v>17284.366440000002</v>
      </c>
      <c r="V54" s="43">
        <f>IEA!D33*'Unit Conversions'!$A$1</f>
        <v>20943.210960000004</v>
      </c>
      <c r="AA54" s="43">
        <f>IEA!E33*'Unit Conversions'!$A$1</f>
        <v>24361.73316</v>
      </c>
    </row>
    <row r="55" spans="1:37" s="162" customFormat="1" x14ac:dyDescent="0.35">
      <c r="A55" s="162" t="s">
        <v>4866</v>
      </c>
      <c r="F55" s="163">
        <f>SUM('EPS 3.1.3'!D2:D9)/BTU_to_PJ</f>
        <v>2637.389478679178</v>
      </c>
      <c r="G55" s="163">
        <f>SUM('EPS 3.1.3'!E2:E9)/BTU_to_PJ</f>
        <v>2495.4002202450192</v>
      </c>
      <c r="H55" s="163">
        <f>SUM('EPS 3.1.3'!F2:F9)/BTU_to_PJ</f>
        <v>2702.3393183697717</v>
      </c>
      <c r="I55" s="163">
        <f>SUM('EPS 3.1.3'!G2:G9)/BTU_to_PJ</f>
        <v>2854.3805792408562</v>
      </c>
      <c r="J55" s="163">
        <f>SUM('EPS 3.1.3'!H2:H9)/BTU_to_PJ</f>
        <v>2982.3328365286334</v>
      </c>
      <c r="K55" s="163">
        <f>SUM('EPS 3.1.3'!I2:I9)/BTU_to_PJ</f>
        <v>3095.5302854204615</v>
      </c>
      <c r="L55" s="163">
        <f>SUM('EPS 3.1.3'!J2:J9)/BTU_to_PJ</f>
        <v>3201.2366161944828</v>
      </c>
      <c r="M55" s="163">
        <f>SUM('EPS 3.1.3'!K2:K9)/BTU_to_PJ</f>
        <v>3302.9285966052184</v>
      </c>
      <c r="N55" s="163">
        <f>SUM('EPS 3.1.3'!L2:L9)/BTU_to_PJ</f>
        <v>3402.6204126804546</v>
      </c>
      <c r="O55" s="163">
        <f>SUM('EPS 3.1.3'!M2:M9)/BTU_to_PJ</f>
        <v>3513.7881767740173</v>
      </c>
      <c r="P55" s="163">
        <f>SUM('EPS 3.1.3'!N2:N9)/BTU_to_PJ</f>
        <v>3624.4281913793666</v>
      </c>
      <c r="Q55" s="163">
        <f>SUM('EPS 3.1.3'!O2:O9)/BTU_to_PJ</f>
        <v>3734.6657021768083</v>
      </c>
      <c r="R55" s="163">
        <f>SUM('EPS 3.1.3'!P2:P9)/BTU_to_PJ</f>
        <v>3844.9693227739967</v>
      </c>
      <c r="S55" s="163">
        <f>SUM('EPS 3.1.3'!Q2:Q9)/BTU_to_PJ</f>
        <v>3955.0764814208042</v>
      </c>
      <c r="T55" s="163">
        <f>SUM('EPS 3.1.3'!R2:R9)/BTU_to_PJ</f>
        <v>4066.5932474399701</v>
      </c>
      <c r="U55" s="163">
        <f>SUM('EPS 3.1.3'!S2:S9)/BTU_to_PJ</f>
        <v>4177.89974082764</v>
      </c>
      <c r="V55" s="163">
        <f>SUM('EPS 3.1.3'!T2:T9)/BTU_to_PJ</f>
        <v>4289.4157683077092</v>
      </c>
      <c r="W55" s="163">
        <f>SUM('EPS 3.1.3'!U2:U9)/BTU_to_PJ</f>
        <v>4400.827028741578</v>
      </c>
      <c r="X55" s="163">
        <f>SUM('EPS 3.1.3'!V2:V9)/BTU_to_PJ</f>
        <v>4512.2368120972533</v>
      </c>
      <c r="Y55" s="163">
        <f>SUM('EPS 3.1.3'!W2:W9)/BTU_to_PJ</f>
        <v>4644.4138928404245</v>
      </c>
      <c r="Z55" s="163">
        <f>SUM('EPS 3.1.3'!X2:X9)/BTU_to_PJ</f>
        <v>4776.696162652137</v>
      </c>
      <c r="AA55" s="163">
        <f>SUM('EPS 3.1.3'!Y2:Y9)/BTU_to_PJ</f>
        <v>4908.8830554147407</v>
      </c>
      <c r="AB55" s="163">
        <f>SUM('EPS 3.1.3'!Z2:Z9)/BTU_to_PJ</f>
        <v>5041.0591866076447</v>
      </c>
      <c r="AC55" s="163">
        <f>SUM('EPS 3.1.3'!AA2:AA9)/BTU_to_PJ</f>
        <v>5173.3404013635036</v>
      </c>
      <c r="AD55" s="163">
        <f>SUM('EPS 3.1.3'!AB2:AB9)/BTU_to_PJ</f>
        <v>5273.458027430439</v>
      </c>
      <c r="AE55" s="163">
        <f>SUM('EPS 3.1.3'!AC2:AC9)/BTU_to_PJ</f>
        <v>5373.5741764191807</v>
      </c>
      <c r="AF55" s="163">
        <f>SUM('EPS 3.1.3'!AD2:AD9)/BTU_to_PJ</f>
        <v>5473.6911694526052</v>
      </c>
      <c r="AG55" s="163">
        <f>SUM('EPS 3.1.3'!AE2:AE9)/BTU_to_PJ</f>
        <v>5573.9195763841026</v>
      </c>
      <c r="AH55" s="163">
        <f>SUM('EPS 3.1.3'!AF2:AF9)/BTU_to_PJ</f>
        <v>5674.0380464957207</v>
      </c>
      <c r="AI55" s="163">
        <f>SUM('EPS 3.1.3'!AG2:AG9)/BTU_to_PJ</f>
        <v>5774.1562000905833</v>
      </c>
      <c r="AJ55" s="163">
        <f>SUM('EPS 3.1.3'!AH2:AH9)/BTU_to_PJ</f>
        <v>5874.2741426742741</v>
      </c>
      <c r="AK55" s="163">
        <f>SUM('EPS 3.1.3'!AI2:AI9)/BTU_to_PJ</f>
        <v>5974.3916632356249</v>
      </c>
    </row>
    <row r="56" spans="1:37" x14ac:dyDescent="0.35">
      <c r="A56" s="43" t="s">
        <v>15</v>
      </c>
      <c r="D56" s="43">
        <f>-SUM(IESS!G37,IESS!G50)*TWh_to_PJ</f>
        <v>1981.2584101783521</v>
      </c>
      <c r="I56" s="43">
        <f>-SUM(IESS!H37,IESS!H50)*TWh_to_PJ</f>
        <v>2384.1895812952616</v>
      </c>
      <c r="N56" s="43">
        <f>-SUM(IESS!I37,IESS!I50)*TWh_to_PJ</f>
        <v>2797.6473507250389</v>
      </c>
      <c r="S56" s="43">
        <f>-SUM(IESS!J37,IESS!J50)*TWh_to_PJ</f>
        <v>3258.8011920990507</v>
      </c>
      <c r="X56" s="43">
        <f>-SUM(IESS!K37,IESS!K50)*TWh_to_PJ</f>
        <v>3715.3872915765533</v>
      </c>
      <c r="AC56" s="43">
        <f>-SUM(IESS!L37,IESS!L50)*TWh_to_PJ</f>
        <v>4253.8477490322339</v>
      </c>
      <c r="AH56" s="43">
        <f>-SUM(IESS!M37,IESS!M50)*TWh_to_PJ</f>
        <v>4660.2234334741734</v>
      </c>
    </row>
    <row r="57" spans="1:37" x14ac:dyDescent="0.35">
      <c r="A57" s="43" t="s">
        <v>16</v>
      </c>
      <c r="E57" s="43">
        <f>'EIA 2019'!B26*10^15/BTU_to_PJ</f>
        <v>2280.7142373625834</v>
      </c>
      <c r="G57" s="43">
        <f>'EIA 2019'!C26*10^15/BTU_to_PJ</f>
        <v>2345.1781499789749</v>
      </c>
      <c r="L57" s="43">
        <f>'EIA 2019'!D26*10^15/BTU_to_PJ</f>
        <v>2631.7313196452919</v>
      </c>
      <c r="Q57" s="43">
        <f>'EIA 2019'!E26*10^15/BTU_to_PJ</f>
        <v>3068.8409595302519</v>
      </c>
      <c r="V57" s="43">
        <f>'EIA 2019'!F26*10^15/BTU_to_PJ</f>
        <v>3601.3276485235888</v>
      </c>
      <c r="AA57" s="43">
        <f>'EIA 2019'!G26*10^15/BTU_to_PJ</f>
        <v>4222.8610515074897</v>
      </c>
      <c r="AF57" s="43">
        <f>'EIA 2019'!H26*10^15/BTU_to_PJ</f>
        <v>4952.3266682500944</v>
      </c>
      <c r="AK57" s="43">
        <f>'EIA 2019'!I26*10^15/BTU_to_PJ</f>
        <v>5736.0221558352941</v>
      </c>
    </row>
    <row r="58" spans="1:37" x14ac:dyDescent="0.35">
      <c r="A58" s="43" t="s">
        <v>961</v>
      </c>
      <c r="L58" s="43">
        <f>IEA!B37*'Unit Conversions'!$A$1</f>
        <v>2622.6115200000004</v>
      </c>
      <c r="Q58" s="43">
        <f>IEA!C37*'Unit Conversions'!$A$1</f>
        <v>3284.9632799999999</v>
      </c>
      <c r="V58" s="43">
        <f>IEA!D37*'Unit Conversions'!$A$1</f>
        <v>3962.3875200000002</v>
      </c>
      <c r="AA58" s="43">
        <f>IEA!E37*'Unit Conversions'!$A$1</f>
        <v>4597.9437600000001</v>
      </c>
    </row>
    <row r="59" spans="1:37" x14ac:dyDescent="0.35">
      <c r="A59" s="43" t="s">
        <v>5519</v>
      </c>
      <c r="F59" s="43">
        <f>SUM('EPS 3.1.3'!D10:D17)/BTU_to_PJ</f>
        <v>3983.3520837859523</v>
      </c>
      <c r="G59" s="43">
        <f>SUM('EPS 3.1.3'!E10:E17)/BTU_to_PJ</f>
        <v>3786.3375067544675</v>
      </c>
      <c r="H59" s="43">
        <f>SUM('EPS 3.1.3'!F10:F17)/BTU_to_PJ</f>
        <v>4117.5669057338828</v>
      </c>
      <c r="I59" s="43">
        <f>SUM('EPS 3.1.3'!G10:G17)/BTU_to_PJ</f>
        <v>4365.9817834900468</v>
      </c>
      <c r="J59" s="43">
        <f>SUM('EPS 3.1.3'!H10:H17)/BTU_to_PJ</f>
        <v>4612.9954162465438</v>
      </c>
      <c r="K59" s="43">
        <f>SUM('EPS 3.1.3'!I10:I17)/BTU_to_PJ</f>
        <v>4838.155524137399</v>
      </c>
      <c r="L59" s="43">
        <f>SUM('EPS 3.1.3'!J10:J17)/BTU_to_PJ</f>
        <v>5051.8443927241997</v>
      </c>
      <c r="M59" s="43">
        <f>SUM('EPS 3.1.3'!K10:K17)/BTU_to_PJ</f>
        <v>5258.4687370913916</v>
      </c>
      <c r="N59" s="43">
        <f>SUM('EPS 3.1.3'!L10:L17)/BTU_to_PJ</f>
        <v>5463.0055574434018</v>
      </c>
      <c r="O59" s="43">
        <f>SUM('EPS 3.1.3'!M10:M17)/BTU_to_PJ</f>
        <v>5716.5145898609635</v>
      </c>
      <c r="P59" s="43">
        <f>SUM('EPS 3.1.3'!N10:N17)/BTU_to_PJ</f>
        <v>5970.3346537990365</v>
      </c>
      <c r="Q59" s="43">
        <f>SUM('EPS 3.1.3'!O10:O17)/BTU_to_PJ</f>
        <v>6221.7626412994105</v>
      </c>
      <c r="R59" s="43">
        <f>SUM('EPS 3.1.3'!P10:P17)/BTU_to_PJ</f>
        <v>6475.0326244370854</v>
      </c>
      <c r="S59" s="43">
        <f>SUM('EPS 3.1.3'!Q10:Q17)/BTU_to_PJ</f>
        <v>6727.3706767398335</v>
      </c>
      <c r="T59" s="43">
        <f>SUM('EPS 3.1.3'!R10:R17)/BTU_to_PJ</f>
        <v>6983.6799318417034</v>
      </c>
      <c r="U59" s="43">
        <f>SUM('EPS 3.1.3'!S10:S17)/BTU_to_PJ</f>
        <v>7241.3076902430294</v>
      </c>
      <c r="V59" s="43">
        <f>SUM('EPS 3.1.3'!T10:T17)/BTU_to_PJ</f>
        <v>7498.6821297340566</v>
      </c>
      <c r="W59" s="43">
        <f>SUM('EPS 3.1.3'!U10:U17)/BTU_to_PJ</f>
        <v>7755.3494707924247</v>
      </c>
      <c r="X59" s="43">
        <f>SUM('EPS 3.1.3'!V10:V17)/BTU_to_PJ</f>
        <v>8013.6730385287829</v>
      </c>
      <c r="Y59" s="43">
        <f>SUM('EPS 3.1.3'!W10:W17)/BTU_to_PJ</f>
        <v>8246.1369762977065</v>
      </c>
      <c r="Z59" s="43">
        <f>SUM('EPS 3.1.3'!X10:X17)/BTU_to_PJ</f>
        <v>8480.362646329917</v>
      </c>
      <c r="AA59" s="43">
        <f>SUM('EPS 3.1.3'!Y10:Y17)/BTU_to_PJ</f>
        <v>8714.8308737027237</v>
      </c>
      <c r="AB59" s="43">
        <f>SUM('EPS 3.1.3'!Z10:Z17)/BTU_to_PJ</f>
        <v>8949.0457821652344</v>
      </c>
      <c r="AC59" s="43">
        <f>SUM('EPS 3.1.3'!AA10:AA17)/BTU_to_PJ</f>
        <v>9182.4691877268469</v>
      </c>
      <c r="AD59" s="43">
        <f>SUM('EPS 3.1.3'!AB10:AB17)/BTU_to_PJ</f>
        <v>9360.3753432940739</v>
      </c>
      <c r="AE59" s="43">
        <f>SUM('EPS 3.1.3'!AC10:AC17)/BTU_to_PJ</f>
        <v>9537.3423936465715</v>
      </c>
      <c r="AF59" s="43">
        <f>SUM('EPS 3.1.3'!AD10:AD17)/BTU_to_PJ</f>
        <v>9715.2588887611564</v>
      </c>
      <c r="AG59" s="43">
        <f>SUM('EPS 3.1.3'!AE10:AE17)/BTU_to_PJ</f>
        <v>9892.1095664530731</v>
      </c>
      <c r="AH59" s="43">
        <f>SUM('EPS 3.1.3'!AF10:AF17)/BTU_to_PJ</f>
        <v>10070.025745050902</v>
      </c>
      <c r="AI59" s="43">
        <f>SUM('EPS 3.1.3'!AG10:AG17)/BTU_to_PJ</f>
        <v>10247.582993647551</v>
      </c>
      <c r="AJ59" s="43">
        <f>SUM('EPS 3.1.3'!AH10:AH17)/BTU_to_PJ</f>
        <v>10424.538754902422</v>
      </c>
      <c r="AK59" s="43">
        <f>SUM('EPS 3.1.3'!AI10:AI17)/BTU_to_PJ</f>
        <v>10603.509567330879</v>
      </c>
    </row>
    <row r="60" spans="1:37" x14ac:dyDescent="0.35">
      <c r="A60" s="43" t="s">
        <v>5520</v>
      </c>
      <c r="F60" s="43">
        <f>SUM('EPS 3.1.3'!D34:D41,'EPS 3.1.3'!D58:D65)/BTU_to_PJ</f>
        <v>1258.3361440021256</v>
      </c>
      <c r="G60" s="43">
        <f>SUM('EPS 3.1.3'!E34:E41,'EPS 3.1.3'!E58:E65)/BTU_to_PJ</f>
        <v>1176.8422161439751</v>
      </c>
      <c r="H60" s="43">
        <f>SUM('EPS 3.1.3'!F34:F41,'EPS 3.1.3'!F58:F65)/BTU_to_PJ</f>
        <v>1260.5821152502499</v>
      </c>
      <c r="I60" s="43">
        <f>SUM('EPS 3.1.3'!G34:G41,'EPS 3.1.3'!G58:G65)/BTU_to_PJ</f>
        <v>1317.6447477547144</v>
      </c>
      <c r="J60" s="43">
        <f>SUM('EPS 3.1.3'!H34:H41,'EPS 3.1.3'!H58:H65)/BTU_to_PJ</f>
        <v>1366.7800492989618</v>
      </c>
      <c r="K60" s="43">
        <f>SUM('EPS 3.1.3'!I34:I41,'EPS 3.1.3'!I58:I65)/BTU_to_PJ</f>
        <v>1409.0188622041348</v>
      </c>
      <c r="L60" s="43">
        <f>SUM('EPS 3.1.3'!J34:J41,'EPS 3.1.3'!J58:J65)/BTU_to_PJ</f>
        <v>1447.7483483311632</v>
      </c>
      <c r="M60" s="43">
        <f>SUM('EPS 3.1.3'!K34:K41,'EPS 3.1.3'!K58:K65)/BTU_to_PJ</f>
        <v>1484.5498570441521</v>
      </c>
      <c r="N60" s="43">
        <f>SUM('EPS 3.1.3'!L34:L41,'EPS 3.1.3'!L58:L65)/BTU_to_PJ</f>
        <v>1520.526839608046</v>
      </c>
      <c r="O60" s="43">
        <f>SUM('EPS 3.1.3'!M34:M41,'EPS 3.1.3'!M58:M65)/BTU_to_PJ</f>
        <v>1559.3078441123748</v>
      </c>
      <c r="P60" s="43">
        <f>SUM('EPS 3.1.3'!N34:N41,'EPS 3.1.3'!N58:N65)/BTU_to_PJ</f>
        <v>1597.9513959401788</v>
      </c>
      <c r="Q60" s="43">
        <f>SUM('EPS 3.1.3'!O34:O41,'EPS 3.1.3'!O58:O65)/BTU_to_PJ</f>
        <v>1636.2553252889122</v>
      </c>
      <c r="R60" s="43">
        <f>SUM('EPS 3.1.3'!P34:P41,'EPS 3.1.3'!P58:P65)/BTU_to_PJ</f>
        <v>1674.6156157213113</v>
      </c>
      <c r="S60" s="43">
        <f>SUM('EPS 3.1.3'!Q34:Q41,'EPS 3.1.3'!Q58:Q65)/BTU_to_PJ</f>
        <v>1713.0720639441499</v>
      </c>
      <c r="T60" s="43">
        <f>SUM('EPS 3.1.3'!R34:R41,'EPS 3.1.3'!R58:R65)/BTU_to_PJ</f>
        <v>1757.6748033418091</v>
      </c>
      <c r="U60" s="43">
        <f>SUM('EPS 3.1.3'!S34:S41,'EPS 3.1.3'!S58:S65)/BTU_to_PJ</f>
        <v>1802.3839029200064</v>
      </c>
      <c r="V60" s="43">
        <f>SUM('EPS 3.1.3'!T34:T41,'EPS 3.1.3'!T58:T65)/BTU_to_PJ</f>
        <v>1847.1026984614923</v>
      </c>
      <c r="W60" s="43">
        <f>SUM('EPS 3.1.3'!U34:U41,'EPS 3.1.3'!U58:U65)/BTU_to_PJ</f>
        <v>1891.8097828830103</v>
      </c>
      <c r="X60" s="43">
        <f>SUM('EPS 3.1.3'!V34:V41,'EPS 3.1.3'!V58:V65)/BTU_to_PJ</f>
        <v>1936.4124273256427</v>
      </c>
      <c r="Y60" s="43">
        <f>SUM('EPS 3.1.3'!W34:W41,'EPS 3.1.3'!W58:W65)/BTU_to_PJ</f>
        <v>1985.657180364077</v>
      </c>
      <c r="Z60" s="43">
        <f>SUM('EPS 3.1.3'!X34:X41,'EPS 3.1.3'!X58:X65)/BTU_to_PJ</f>
        <v>2034.9019439530698</v>
      </c>
      <c r="AA60" s="43">
        <f>SUM('EPS 3.1.3'!Y34:Y41,'EPS 3.1.3'!Y58:Y65)/BTU_to_PJ</f>
        <v>2084.3577081620979</v>
      </c>
      <c r="AB60" s="43">
        <f>SUM('EPS 3.1.3'!Z34:Z41,'EPS 3.1.3'!Z58:Z65)/BTU_to_PJ</f>
        <v>2133.6024717510904</v>
      </c>
      <c r="AC60" s="43">
        <f>SUM('EPS 3.1.3'!AA34:AA41,'EPS 3.1.3'!AA58:AA65)/BTU_to_PJ</f>
        <v>2182.8472247895247</v>
      </c>
      <c r="AD60" s="43">
        <f>SUM('EPS 3.1.3'!AB34:AB41,'EPS 3.1.3'!AB58:AB65)/BTU_to_PJ</f>
        <v>2222.5035880339447</v>
      </c>
      <c r="AE60" s="43">
        <f>SUM('EPS 3.1.3'!AC34:AC41,'EPS 3.1.3'!AC58:AC65)/BTU_to_PJ</f>
        <v>2262.2644123583673</v>
      </c>
      <c r="AF60" s="43">
        <f>SUM('EPS 3.1.3'!AD34:AD41,'EPS 3.1.3'!AD58:AD65)/BTU_to_PJ</f>
        <v>2302.027336243937</v>
      </c>
      <c r="AG60" s="43">
        <f>SUM('EPS 3.1.3'!AE34:AE41,'EPS 3.1.3'!AE58:AE65)/BTU_to_PJ</f>
        <v>2341.7786545151243</v>
      </c>
      <c r="AH60" s="43">
        <f>SUM('EPS 3.1.3'!AF34:AF41,'EPS 3.1.3'!AF58:AF65)/BTU_to_PJ</f>
        <v>2381.5500188475175</v>
      </c>
      <c r="AI60" s="43">
        <f>SUM('EPS 3.1.3'!AG34:AG41,'EPS 3.1.3'!AG58:AG65)/BTU_to_PJ</f>
        <v>2420.889759830462</v>
      </c>
      <c r="AJ60" s="43">
        <f>SUM('EPS 3.1.3'!AH34:AH41,'EPS 3.1.3'!AH58:AH65)/BTU_to_PJ</f>
        <v>2460.746583686946</v>
      </c>
      <c r="AK60" s="43">
        <f>SUM('EPS 3.1.3'!AI34:AI41,'EPS 3.1.3'!AI58:AI65)/BTU_to_PJ</f>
        <v>2500.7300247963449</v>
      </c>
    </row>
    <row r="61" spans="1:37" x14ac:dyDescent="0.35">
      <c r="A61" s="43" t="s">
        <v>5521</v>
      </c>
      <c r="F61" s="43">
        <f>SUM('EPS 3.1.3'!D66:D73,'EPS 3.1.3'!D18:D25)/BTU_to_PJ</f>
        <v>5005.8248051058627</v>
      </c>
      <c r="G61" s="43">
        <f>SUM('EPS 3.1.3'!E66:E73,'EPS 3.1.3'!E18:E25)/BTU_to_PJ</f>
        <v>4637.6729405351953</v>
      </c>
      <c r="H61" s="43">
        <f>SUM('EPS 3.1.3'!F66:F73,'EPS 3.1.3'!F18:F25)/BTU_to_PJ</f>
        <v>4922.2885950825621</v>
      </c>
      <c r="I61" s="43">
        <f>SUM('EPS 3.1.3'!G66:G73,'EPS 3.1.3'!G18:G25)/BTU_to_PJ</f>
        <v>5100.6033737816424</v>
      </c>
      <c r="J61" s="43">
        <f>SUM('EPS 3.1.3'!H66:H73,'EPS 3.1.3'!H18:H25)/BTU_to_PJ</f>
        <v>5236.234601881848</v>
      </c>
      <c r="K61" s="43">
        <f>SUM('EPS 3.1.3'!I66:I73,'EPS 3.1.3'!I18:I25)/BTU_to_PJ</f>
        <v>5344.6779902013168</v>
      </c>
      <c r="L61" s="43">
        <f>SUM('EPS 3.1.3'!J66:J73,'EPS 3.1.3'!J18:J25)/BTU_to_PJ</f>
        <v>5544.5097889770132</v>
      </c>
      <c r="M61" s="43">
        <f>SUM('EPS 3.1.3'!K66:K73,'EPS 3.1.3'!K18:K25)/BTU_to_PJ</f>
        <v>5632.2692293213695</v>
      </c>
      <c r="N61" s="43">
        <f>SUM('EPS 3.1.3'!L66:L73,'EPS 3.1.3'!L18:L25)/BTU_to_PJ</f>
        <v>5716.3713185514098</v>
      </c>
      <c r="O61" s="43">
        <f>SUM('EPS 3.1.3'!M66:M73,'EPS 3.1.3'!M18:M25)/BTU_to_PJ</f>
        <v>5799.2453227685946</v>
      </c>
      <c r="P61" s="43">
        <f>SUM('EPS 3.1.3'!N66:N73,'EPS 3.1.3'!N18:N25)/BTU_to_PJ</f>
        <v>5881.1861300838291</v>
      </c>
      <c r="Q61" s="43">
        <f>SUM('EPS 3.1.3'!O66:O73,'EPS 3.1.3'!O18:O25)/BTU_to_PJ</f>
        <v>5962.6345428324821</v>
      </c>
      <c r="R61" s="43">
        <f>SUM('EPS 3.1.3'!P66:P73,'EPS 3.1.3'!P18:P25)/BTU_to_PJ</f>
        <v>6043.8568571118449</v>
      </c>
      <c r="S61" s="43">
        <f>SUM('EPS 3.1.3'!Q66:Q73,'EPS 3.1.3'!Q18:Q25)/BTU_to_PJ</f>
        <v>6125.0901439720774</v>
      </c>
      <c r="T61" s="43">
        <f>SUM('EPS 3.1.3'!R66:R73,'EPS 3.1.3'!R18:R25)/BTU_to_PJ</f>
        <v>6229.8432634346173</v>
      </c>
      <c r="U61" s="43">
        <f>SUM('EPS 3.1.3'!S66:S73,'EPS 3.1.3'!S18:S25)/BTU_to_PJ</f>
        <v>6440.1114636967095</v>
      </c>
      <c r="V61" s="43">
        <f>SUM('EPS 3.1.3'!T66:T73,'EPS 3.1.3'!T18:T25)/BTU_to_PJ</f>
        <v>6544.8752392233637</v>
      </c>
      <c r="W61" s="43">
        <f>SUM('EPS 3.1.3'!U66:U73,'EPS 3.1.3'!U18:U25)/BTU_to_PJ</f>
        <v>6649.6271981244654</v>
      </c>
      <c r="X61" s="43">
        <f>SUM('EPS 3.1.3'!V66:V73,'EPS 3.1.3'!V18:V25)/BTU_to_PJ</f>
        <v>6754.391079156705</v>
      </c>
      <c r="Y61" s="43">
        <f>SUM('EPS 3.1.3'!W66:W73,'EPS 3.1.3'!W18:W25)/BTU_to_PJ</f>
        <v>7007.4938085102322</v>
      </c>
      <c r="Z61" s="43">
        <f>SUM('EPS 3.1.3'!X66:X73,'EPS 3.1.3'!X18:X25)/BTU_to_PJ</f>
        <v>7155.0909525668831</v>
      </c>
      <c r="AA61" s="43">
        <f>SUM('EPS 3.1.3'!Y66:Y73,'EPS 3.1.3'!Y18:Y25)/BTU_to_PJ</f>
        <v>7302.6786011208578</v>
      </c>
      <c r="AB61" s="43">
        <f>SUM('EPS 3.1.3'!Z66:Z73,'EPS 3.1.3'!Z18:Z25)/BTU_to_PJ</f>
        <v>7450.2757451775087</v>
      </c>
      <c r="AC61" s="43">
        <f>SUM('EPS 3.1.3'!AA66:AA73,'EPS 3.1.3'!AA18:AA25)/BTU_to_PJ</f>
        <v>7703.3679239725061</v>
      </c>
      <c r="AD61" s="43">
        <f>SUM('EPS 3.1.3'!AB66:AB73,'EPS 3.1.3'!AB18:AB25)/BTU_to_PJ</f>
        <v>7812.0840442299668</v>
      </c>
      <c r="AE61" s="43">
        <f>SUM('EPS 3.1.3'!AC66:AC73,'EPS 3.1.3'!AC18:AC25)/BTU_to_PJ</f>
        <v>7920.8003754985984</v>
      </c>
      <c r="AF61" s="43">
        <f>SUM('EPS 3.1.3'!AD66:AD73,'EPS 3.1.3'!AD18:AD25)/BTU_to_PJ</f>
        <v>8029.5166012616446</v>
      </c>
      <c r="AG61" s="43">
        <f>SUM('EPS 3.1.3'!AE66:AE73,'EPS 3.1.3'!AE18:AE25)/BTU_to_PJ</f>
        <v>8138.2327215191044</v>
      </c>
      <c r="AH61" s="43">
        <f>SUM('EPS 3.1.3'!AF66:AF73,'EPS 3.1.3'!AF18:AF25)/BTU_to_PJ</f>
        <v>8352.4555876348804</v>
      </c>
      <c r="AI61" s="43">
        <f>SUM('EPS 3.1.3'!AG66:AG73,'EPS 3.1.3'!AG18:AG25)/BTU_to_PJ</f>
        <v>8461.1718133979266</v>
      </c>
      <c r="AJ61" s="43">
        <f>SUM('EPS 3.1.3'!AH66:AH73,'EPS 3.1.3'!AH18:AH25)/BTU_to_PJ</f>
        <v>8569.8880391609728</v>
      </c>
      <c r="AK61" s="43">
        <f>SUM('EPS 3.1.3'!AI66:AI73,'EPS 3.1.3'!AI18:AI25)/BTU_to_PJ</f>
        <v>8678.5936088599028</v>
      </c>
    </row>
    <row r="62" spans="1:37" x14ac:dyDescent="0.35">
      <c r="A62" s="43" t="s">
        <v>5522</v>
      </c>
      <c r="L62" s="43">
        <f>IEA!B34*'Unit Conversions'!$A$1</f>
        <v>5763.5488800000003</v>
      </c>
    </row>
    <row r="63" spans="1:37" x14ac:dyDescent="0.35">
      <c r="A63" s="43" t="s">
        <v>5523</v>
      </c>
      <c r="L63" s="43">
        <f>IEA!B35*'Unit Conversions'!$A$1</f>
        <v>1626.1531200000002</v>
      </c>
    </row>
    <row r="64" spans="1:37" x14ac:dyDescent="0.35">
      <c r="A64" s="43" t="s">
        <v>5524</v>
      </c>
      <c r="L64" s="43">
        <f>IEA!B36*'Unit Conversions'!$A$1</f>
        <v>1963.1905200000001</v>
      </c>
    </row>
    <row r="68" spans="1:11" x14ac:dyDescent="0.35">
      <c r="I68" s="86">
        <f>307*K70</f>
        <v>1.2182744608336102E+16</v>
      </c>
      <c r="K68" s="43" t="s">
        <v>5525</v>
      </c>
    </row>
    <row r="69" spans="1:11" x14ac:dyDescent="0.35">
      <c r="K69" s="43" t="s">
        <v>5526</v>
      </c>
    </row>
    <row r="70" spans="1:11" x14ac:dyDescent="0.35">
      <c r="K70" s="43">
        <v>39683207193277.203</v>
      </c>
    </row>
    <row r="71" spans="1:11" x14ac:dyDescent="0.35">
      <c r="A71" s="91" t="s">
        <v>12</v>
      </c>
      <c r="K71" s="43" t="s">
        <v>5527</v>
      </c>
    </row>
    <row r="72" spans="1:11" x14ac:dyDescent="0.35">
      <c r="A72" s="43" t="s">
        <v>17</v>
      </c>
    </row>
    <row r="97" spans="1:37" s="88" customFormat="1" x14ac:dyDescent="0.35">
      <c r="A97" s="87" t="s">
        <v>18</v>
      </c>
      <c r="B97" s="87"/>
      <c r="C97" s="87"/>
    </row>
    <row r="98" spans="1:37" x14ac:dyDescent="0.35">
      <c r="B98" s="43">
        <v>2015</v>
      </c>
      <c r="E98" s="43">
        <v>2018</v>
      </c>
      <c r="G98" s="43">
        <v>2020</v>
      </c>
      <c r="L98" s="43">
        <v>2025</v>
      </c>
      <c r="Q98" s="43">
        <v>2030</v>
      </c>
      <c r="V98" s="43">
        <v>2035</v>
      </c>
      <c r="AA98" s="43">
        <v>2040</v>
      </c>
      <c r="AF98" s="43">
        <v>2045</v>
      </c>
      <c r="AK98" s="43">
        <v>2050</v>
      </c>
    </row>
    <row r="99" spans="1:37" x14ac:dyDescent="0.35">
      <c r="A99" s="43" t="s">
        <v>6</v>
      </c>
      <c r="D99" s="43">
        <f>SUM(IESS!G61:G63,IESS!G93:G95)*TWh_to_PJ</f>
        <v>4201.780182966545</v>
      </c>
      <c r="I99" s="43">
        <f>SUM(IESS!H61:H63,IESS!H93:H95)*TWh_to_PJ</f>
        <v>5442.9398158879221</v>
      </c>
      <c r="N99" s="43">
        <f>SUM(IESS!I61:I63,IESS!I93:I95)*TWh_to_PJ</f>
        <v>6837.2947681173046</v>
      </c>
      <c r="S99" s="43">
        <f>SUM(IESS!J61:J63,IESS!J93:J95)*TWh_to_PJ</f>
        <v>8392.3863831834879</v>
      </c>
      <c r="X99" s="43">
        <f>SUM(IESS!K61:K63,IESS!K93:K95)*TWh_to_PJ</f>
        <v>9778.4223780282973</v>
      </c>
      <c r="AC99" s="43">
        <f>SUM(IESS!L61:L63,IESS!L93:L95)*TWh_to_PJ</f>
        <v>11223.324443920594</v>
      </c>
      <c r="AH99" s="43">
        <f>SUM(IESS!M61:M63,IESS!M93:M95)*TWh_to_PJ</f>
        <v>12356.154443818667</v>
      </c>
    </row>
    <row r="100" spans="1:37" x14ac:dyDescent="0.35">
      <c r="A100" s="43" t="s">
        <v>7</v>
      </c>
      <c r="E100" s="43">
        <f>'EIA 2019'!B34*10^15/BTU_to_PJ</f>
        <v>4938.8219533320944</v>
      </c>
      <c r="G100" s="43">
        <f>'EIA 2019'!C34*10^15/BTU_to_PJ</f>
        <v>5450.2075252660552</v>
      </c>
      <c r="L100" s="43">
        <f>'EIA 2019'!D34*10^15/BTU_to_PJ</f>
        <v>6880.8632618917036</v>
      </c>
      <c r="Q100" s="43">
        <f>'EIA 2019'!E34*10^15/BTU_to_PJ</f>
        <v>8473.470071948057</v>
      </c>
      <c r="V100" s="43">
        <f>'EIA 2019'!F34*10^15/BTU_to_PJ</f>
        <v>10233.408740285256</v>
      </c>
      <c r="AA100" s="43">
        <f>'EIA 2019'!G34*10^15/BTU_to_PJ</f>
        <v>12122.697256196427</v>
      </c>
      <c r="AF100" s="43">
        <f>'EIA 2019'!H34*10^15/BTU_to_PJ</f>
        <v>14112.110572554335</v>
      </c>
      <c r="AK100" s="43">
        <f>'EIA 2019'!I34*10^15/BTU_to_PJ</f>
        <v>15835.438802793518</v>
      </c>
    </row>
    <row r="101" spans="1:37" x14ac:dyDescent="0.35">
      <c r="A101" s="43" t="s">
        <v>19</v>
      </c>
      <c r="B101" s="43">
        <f>SUMIFS(ICCT!$K:$K,ICCT!$D:$D,Comparisons!B$98)</f>
        <v>4923.1192442599995</v>
      </c>
      <c r="G101" s="43">
        <f>SUMIFS(ICCT!$K:$K,ICCT!$D:$D,Comparisons!G$98)</f>
        <v>6339.7729665599982</v>
      </c>
      <c r="L101" s="43">
        <f>SUMIFS(ICCT!$K:$K,ICCT!$D:$D,Comparisons!L$98)</f>
        <v>8031.3923643999997</v>
      </c>
      <c r="Q101" s="43">
        <f>SUMIFS(ICCT!$K:$K,ICCT!$D:$D,Comparisons!Q$98)</f>
        <v>9835.3743169999907</v>
      </c>
      <c r="V101" s="43">
        <f>SUMIFS(ICCT!$K:$K,ICCT!$D:$D,Comparisons!V$98)</f>
        <v>11820.128888799987</v>
      </c>
      <c r="AA101" s="43">
        <f>SUMIFS(ICCT!$K:$K,ICCT!$D:$D,Comparisons!AA$98)</f>
        <v>14343.667022999989</v>
      </c>
      <c r="AF101" s="43">
        <f>SUMIFS(ICCT!$K:$K,ICCT!$D:$D,Comparisons!AF$98)</f>
        <v>17292.762967099985</v>
      </c>
      <c r="AK101" s="43">
        <f>SUMIFS(ICCT!$K:$K,ICCT!$D:$D,Comparisons!AK$98)</f>
        <v>20697.241973599994</v>
      </c>
    </row>
    <row r="102" spans="1:37" s="162" customFormat="1" x14ac:dyDescent="0.35">
      <c r="A102" s="162" t="s">
        <v>4861</v>
      </c>
      <c r="F102" s="163">
        <f>SUM('EPS 3.1.3'!D82:D921)/BTU_to_PJ</f>
        <v>5723.09918489339</v>
      </c>
      <c r="G102" s="163">
        <f>SUM('EPS 3.1.3'!E82:E921)/BTU_to_PJ</f>
        <v>4567.9524382298559</v>
      </c>
      <c r="H102" s="163">
        <f>SUM('EPS 3.1.3'!F82:F921)/BTU_to_PJ</f>
        <v>5579.5789729985045</v>
      </c>
      <c r="I102" s="163">
        <f>SUM('EPS 3.1.3'!G82:G921)/BTU_to_PJ</f>
        <v>6219.6911034905133</v>
      </c>
      <c r="J102" s="163">
        <f>SUM('EPS 3.1.3'!H82:H921)/BTU_to_PJ</f>
        <v>6747.1805731890554</v>
      </c>
      <c r="K102" s="163">
        <f>SUM('EPS 3.1.3'!I82:I921)/BTU_to_PJ</f>
        <v>7171.2670815652709</v>
      </c>
      <c r="L102" s="163">
        <f>SUM('EPS 3.1.3'!J82:J921)/BTU_to_PJ</f>
        <v>7537.6732908137383</v>
      </c>
      <c r="M102" s="163">
        <f>SUM('EPS 3.1.3'!K82:K921)/BTU_to_PJ</f>
        <v>7870.3951770780423</v>
      </c>
      <c r="N102" s="163">
        <f>SUM('EPS 3.1.3'!L82:L921)/BTU_to_PJ</f>
        <v>8182.2914213661807</v>
      </c>
      <c r="O102" s="163">
        <f>SUM('EPS 3.1.3'!M82:M921)/BTU_to_PJ</f>
        <v>8567.7845426552321</v>
      </c>
      <c r="P102" s="163">
        <f>SUM('EPS 3.1.3'!N82:N921)/BTU_to_PJ</f>
        <v>8937.3772442515074</v>
      </c>
      <c r="Q102" s="163">
        <f>SUM('EPS 3.1.3'!O82:O921)/BTU_to_PJ</f>
        <v>9318.7753878089898</v>
      </c>
      <c r="R102" s="163">
        <f>SUM('EPS 3.1.3'!P82:P921)/BTU_to_PJ</f>
        <v>9697.9249857820669</v>
      </c>
      <c r="S102" s="163">
        <f>SUM('EPS 3.1.3'!Q82:Q921)/BTU_to_PJ</f>
        <v>10080.699059329083</v>
      </c>
      <c r="T102" s="163">
        <f>SUM('EPS 3.1.3'!R82:R921)/BTU_to_PJ</f>
        <v>10457.196721662931</v>
      </c>
      <c r="U102" s="163">
        <f>SUM('EPS 3.1.3'!S82:S921)/BTU_to_PJ</f>
        <v>10827.314123636002</v>
      </c>
      <c r="V102" s="163">
        <f>SUM('EPS 3.1.3'!T82:T921)/BTU_to_PJ</f>
        <v>11190.64167146506</v>
      </c>
      <c r="W102" s="163">
        <f>SUM('EPS 3.1.3'!U82:U921)/BTU_to_PJ</f>
        <v>11552.9567138437</v>
      </c>
      <c r="X102" s="163">
        <f>SUM('EPS 3.1.3'!V82:V921)/BTU_to_PJ</f>
        <v>11911.094051561338</v>
      </c>
      <c r="Y102" s="163">
        <f>SUM('EPS 3.1.3'!W82:W921)/BTU_to_PJ</f>
        <v>12323.440675981881</v>
      </c>
      <c r="Z102" s="163">
        <f>SUM('EPS 3.1.3'!X82:X921)/BTU_to_PJ</f>
        <v>12733.34959385414</v>
      </c>
      <c r="AA102" s="163">
        <f>SUM('EPS 3.1.3'!Y82:Y921)/BTU_to_PJ</f>
        <v>13143.189700983667</v>
      </c>
      <c r="AB102" s="163">
        <f>SUM('EPS 3.1.3'!Z82:Z921)/BTU_to_PJ</f>
        <v>13554.474285081493</v>
      </c>
      <c r="AC102" s="163">
        <f>SUM('EPS 3.1.3'!AA82:AA921)/BTU_to_PJ</f>
        <v>13968.023630972186</v>
      </c>
      <c r="AD102" s="163">
        <f>SUM('EPS 3.1.3'!AB82:AB921)/BTU_to_PJ</f>
        <v>14348.004518002375</v>
      </c>
      <c r="AE102" s="163">
        <f>SUM('EPS 3.1.3'!AC82:AC921)/BTU_to_PJ</f>
        <v>14732.039436046482</v>
      </c>
      <c r="AF102" s="163">
        <f>SUM('EPS 3.1.3'!AD82:AD921)/BTU_to_PJ</f>
        <v>15120.194220589727</v>
      </c>
      <c r="AG102" s="163">
        <f>SUM('EPS 3.1.3'!AE82:AE921)/BTU_to_PJ</f>
        <v>15513.507753478856</v>
      </c>
      <c r="AH102" s="163">
        <f>SUM('EPS 3.1.3'!AF82:AF921)/BTU_to_PJ</f>
        <v>15910.99975594448</v>
      </c>
      <c r="AI102" s="163">
        <f>SUM('EPS 3.1.3'!AG82:AG921)/BTU_to_PJ</f>
        <v>16312.728548308982</v>
      </c>
      <c r="AJ102" s="163">
        <f>SUM('EPS 3.1.3'!AH82:AH921)/BTU_to_PJ</f>
        <v>16718.457817052302</v>
      </c>
      <c r="AK102" s="163">
        <f>SUM('EPS 3.1.3'!AI82:AI921)/BTU_to_PJ</f>
        <v>17127.27064267419</v>
      </c>
    </row>
    <row r="103" spans="1:37" x14ac:dyDescent="0.35">
      <c r="A103" s="43" t="s">
        <v>960</v>
      </c>
      <c r="L103" s="43">
        <f>IEA!B41*'Unit Conversions'!$A$1</f>
        <v>6515.9168399999999</v>
      </c>
      <c r="Q103" s="43">
        <f>IEA!C41*'Unit Conversions'!$A$1</f>
        <v>8513.0204400000002</v>
      </c>
      <c r="V103" s="43">
        <f>IEA!D41*'Unit Conversions'!$A$1</f>
        <v>10620.655559999999</v>
      </c>
      <c r="AA103" s="43">
        <f>IEA!E41*'Unit Conversions'!$A$1</f>
        <v>12559.981320000001</v>
      </c>
    </row>
    <row r="104" spans="1:37" x14ac:dyDescent="0.35">
      <c r="A104" s="43" t="s">
        <v>1584</v>
      </c>
      <c r="B104" s="43">
        <f>LBNL!G48*1000</f>
        <v>5489.46045940555</v>
      </c>
      <c r="C104" s="43">
        <f>LBNL!H48*1000</f>
        <v>5807.5411838201471</v>
      </c>
      <c r="D104" s="43">
        <f>LBNL!I48*1000</f>
        <v>6262.0242632699919</v>
      </c>
      <c r="E104" s="43">
        <f>LBNL!J48*1000</f>
        <v>6745.6854069667706</v>
      </c>
      <c r="F104" s="43">
        <f>LBNL!K48*1000</f>
        <v>7214.9951403302166</v>
      </c>
      <c r="G104" s="43">
        <f>LBNL!L48*1000</f>
        <v>7664.7407511589536</v>
      </c>
      <c r="H104" s="43">
        <f>LBNL!M48*1000</f>
        <v>8121.1262101731827</v>
      </c>
      <c r="I104" s="43">
        <f>LBNL!N48*1000</f>
        <v>8655.0539937217673</v>
      </c>
      <c r="J104" s="43">
        <f>LBNL!O48*1000</f>
        <v>9234.4283163047803</v>
      </c>
      <c r="K104" s="43">
        <f>LBNL!P48*1000</f>
        <v>9797.3032254585141</v>
      </c>
      <c r="L104" s="43">
        <f>LBNL!Q48*1000</f>
        <v>10345.824440506776</v>
      </c>
      <c r="M104" s="43">
        <f>LBNL!R48*1000</f>
        <v>10871.463626746348</v>
      </c>
      <c r="N104" s="43">
        <f>LBNL!S48*1000</f>
        <v>11518.593345656189</v>
      </c>
      <c r="O104" s="43">
        <f>LBNL!T48*1000</f>
        <v>12225.971763755659</v>
      </c>
      <c r="P104" s="43">
        <f>LBNL!U48*1000</f>
        <v>12923.930220506432</v>
      </c>
      <c r="Q104" s="43">
        <f>LBNL!V48*1000</f>
        <v>13619.033498822073</v>
      </c>
      <c r="R104" s="43">
        <f>LBNL!W48*1000</f>
        <v>14307.783422091738</v>
      </c>
      <c r="S104" s="43">
        <f>LBNL!X48*1000</f>
        <v>14983.607733304385</v>
      </c>
      <c r="T104" s="43">
        <f>LBNL!Y48*1000</f>
        <v>15645.200378243724</v>
      </c>
      <c r="U104" s="43">
        <f>LBNL!Z48*1000</f>
        <v>16292.560732847956</v>
      </c>
      <c r="V104" s="43">
        <f>LBNL!AA48*1000</f>
        <v>16929.491871084192</v>
      </c>
      <c r="W104" s="43">
        <f>LBNL!AB48*1000</f>
        <v>17534.001941057613</v>
      </c>
      <c r="X104" s="43">
        <f>LBNL!AC48*1000</f>
        <v>18118.770631646694</v>
      </c>
      <c r="Y104" s="43">
        <f>LBNL!AD48*1000</f>
        <v>18725.448991805846</v>
      </c>
      <c r="Z104" s="43">
        <f>LBNL!AE48*1000</f>
        <v>19322.012075250917</v>
      </c>
      <c r="AA104" s="43">
        <f>LBNL!AF48*1000</f>
        <v>19904.227140851086</v>
      </c>
      <c r="AB104" s="43">
        <f>LBNL!AG48*1000</f>
        <v>20499.431793801818</v>
      </c>
      <c r="AC104" s="43">
        <f>LBNL!AH48*1000</f>
        <v>21094.251362053968</v>
      </c>
      <c r="AD104" s="43">
        <f>LBNL!AI48*1000</f>
        <v>21718.93953219453</v>
      </c>
      <c r="AE104" s="43">
        <f>LBNL!AJ48*1000</f>
        <v>22345.245992236243</v>
      </c>
      <c r="AF104" s="43">
        <f>LBNL!AK48*1000</f>
        <v>22960.675788125758</v>
      </c>
      <c r="AG104" s="43">
        <f>LBNL!AL48*1000</f>
        <v>23568.127471378302</v>
      </c>
      <c r="AH104" s="43">
        <f>LBNL!AM48*1000</f>
        <v>24167.465265871168</v>
      </c>
      <c r="AI104" s="43">
        <f>LBNL!AN48*1000</f>
        <v>24735.529116117756</v>
      </c>
      <c r="AJ104" s="43">
        <f>LBNL!AO48*1000</f>
        <v>25293.038462088567</v>
      </c>
      <c r="AK104" s="43">
        <f>LBNL!AP48*1000</f>
        <v>25836.216505418375</v>
      </c>
    </row>
    <row r="106" spans="1:37" x14ac:dyDescent="0.35">
      <c r="O106" s="43" t="s">
        <v>5529</v>
      </c>
      <c r="X106" s="43" t="s">
        <v>5529</v>
      </c>
      <c r="AE106" s="43" t="s">
        <v>5529</v>
      </c>
    </row>
    <row r="107" spans="1:37" x14ac:dyDescent="0.35">
      <c r="O107" s="339" t="s">
        <v>5528</v>
      </c>
      <c r="X107" s="339" t="s">
        <v>5528</v>
      </c>
      <c r="AE107" s="339" t="s">
        <v>5543</v>
      </c>
    </row>
    <row r="108" spans="1:37" x14ac:dyDescent="0.35">
      <c r="O108" s="43" t="s">
        <v>5534</v>
      </c>
      <c r="X108" s="43" t="s">
        <v>5541</v>
      </c>
      <c r="AE108" s="43" t="s">
        <v>5545</v>
      </c>
      <c r="AF108" s="43" t="s">
        <v>5553</v>
      </c>
    </row>
    <row r="109" spans="1:37" x14ac:dyDescent="0.35">
      <c r="O109" s="43" t="s">
        <v>5531</v>
      </c>
      <c r="R109" s="43">
        <f>1000</f>
        <v>1000</v>
      </c>
      <c r="X109" s="43" t="s">
        <v>5542</v>
      </c>
      <c r="AE109" s="43" t="s">
        <v>930</v>
      </c>
    </row>
    <row r="110" spans="1:37" x14ac:dyDescent="0.35">
      <c r="P110" s="43">
        <v>2019</v>
      </c>
      <c r="S110" s="357">
        <f>(P111-P112)/((P111+P112)/2)</f>
        <v>1.4056429692403811</v>
      </c>
      <c r="Y110" s="43">
        <v>2019</v>
      </c>
      <c r="AB110" s="357">
        <f>(Y111-Y112)/((Y111+Y112)/2)</f>
        <v>1.7250535018816067</v>
      </c>
      <c r="AF110" s="43">
        <v>2019</v>
      </c>
      <c r="AH110" s="356"/>
    </row>
    <row r="111" spans="1:37" x14ac:dyDescent="0.35">
      <c r="O111" s="162" t="s">
        <v>4861</v>
      </c>
      <c r="P111" s="163">
        <f>SUM('EPS 3.1.3'!D132:D141,'EPS 3.1.3'!D202:D211,'EPS 3.1.3'!D272:D281,'EPS 3.1.3'!D342:D351,'EPS 3.1.3'!D412:D421,'EPS 3.1.3'!D482:D491,'EPS 3.1.3'!D552:D561,'EPS 3.1.3'!D622:D631,'EPS 3.1.3'!D692:D701,'EPS 3.1.3'!D762:D771,'EPS 3.1.3'!D832:D841,'EPS 3.1.3'!D902:D911)</f>
        <v>51216800000000</v>
      </c>
      <c r="R111" s="355"/>
      <c r="T111" s="86"/>
      <c r="X111" s="162" t="s">
        <v>4861</v>
      </c>
      <c r="Y111" s="163">
        <f>SUM('EPS 3.1.3'!D112:D121,'EPS 3.1.3'!D182:D191,'EPS 3.1.3'!D252:D261,'EPS 3.1.3'!D322:D331,'EPS 3.1.3'!D392:D401,'EPS 3.1.3'!D462:D471,'EPS 3.1.3'!D532:D541,'EPS 3.1.3'!D602:D611,'EPS 3.1.3'!D672:D681,'EPS 3.1.3'!D742:D751,'EPS 3.1.3'!D812:D821,'EPS 3.1.3'!D882:D891)</f>
        <v>3731807510000000</v>
      </c>
      <c r="AE111" s="162" t="s">
        <v>4861</v>
      </c>
      <c r="AF111" s="163">
        <f>SUM('EPS 3.1.3'!D82:D91,'EPS 3.1.3'!D152:D161,'EPS 3.1.3'!D222:D231,'EPS 3.1.3'!D292:D301,'EPS 3.1.3'!D362:D371,'EPS 3.1.3'!D432:D441,'EPS 3.1.3'!D502:D511,'EPS 3.1.3'!D572:D581,'EPS 3.1.3'!D642:D651,'EPS 3.1.3'!D712:D721,'EPS 3.1.3'!D782:D791,'EPS 3.1.3'!D852:D861)</f>
        <v>73364934900000</v>
      </c>
      <c r="AH111" s="357">
        <f>(AF111-AF112)/((AF111+AF112)/2)</f>
        <v>0.13213170160871876</v>
      </c>
    </row>
    <row r="112" spans="1:37" x14ac:dyDescent="0.35">
      <c r="O112" s="43" t="s">
        <v>5530</v>
      </c>
      <c r="P112" s="86">
        <f>181*$R$109/'Unit Conversions'!A7*'Unit Conversions'!A8</f>
        <v>8938419396264.2676</v>
      </c>
      <c r="X112" s="43" t="s">
        <v>5530</v>
      </c>
      <c r="Y112" s="86">
        <f>Z113+Z114</f>
        <v>275445012000000</v>
      </c>
      <c r="AE112" s="43" t="s">
        <v>5530</v>
      </c>
      <c r="AF112" s="86">
        <f>18837*'Unit Conversions'!A15</f>
        <v>64271844000000</v>
      </c>
    </row>
    <row r="113" spans="25:26" x14ac:dyDescent="0.35">
      <c r="Y113" s="43" t="s">
        <v>5535</v>
      </c>
      <c r="Z113" s="86">
        <f>6210*R109*'Unit Conversions'!A10*'Unit Conversions'!A12*'Unit Conversions'!A9</f>
        <v>275016060000000</v>
      </c>
    </row>
    <row r="114" spans="25:26" x14ac:dyDescent="0.35">
      <c r="Y114" s="43" t="s">
        <v>5536</v>
      </c>
      <c r="Z114" s="86">
        <f>10*R109*'Unit Conversions'!A11*'Unit Conversions'!A12*'Unit Conversions'!A9</f>
        <v>428952000000</v>
      </c>
    </row>
    <row r="129" spans="1:37" x14ac:dyDescent="0.35">
      <c r="A129" s="43" t="s">
        <v>1620</v>
      </c>
    </row>
    <row r="131" spans="1:37" x14ac:dyDescent="0.35">
      <c r="A131" s="91" t="s">
        <v>20</v>
      </c>
      <c r="O131" s="339" t="s">
        <v>5543</v>
      </c>
    </row>
    <row r="132" spans="1:37" x14ac:dyDescent="0.35">
      <c r="B132" s="43">
        <v>2015</v>
      </c>
      <c r="G132" s="43">
        <v>2020</v>
      </c>
      <c r="L132" s="43">
        <v>2025</v>
      </c>
      <c r="Q132" s="43">
        <v>2030</v>
      </c>
      <c r="V132" s="43">
        <v>2035</v>
      </c>
      <c r="AA132" s="43">
        <v>2040</v>
      </c>
      <c r="AF132" s="43">
        <v>2045</v>
      </c>
      <c r="AK132" s="43">
        <v>2050</v>
      </c>
    </row>
    <row r="133" spans="1:37" s="162" customFormat="1" x14ac:dyDescent="0.35">
      <c r="A133" s="162" t="s">
        <v>4861</v>
      </c>
      <c r="F133" s="163">
        <f>SUM('EPS 3.1.3'!D82:D151,'EPS 3.1.3'!D222:D291,'EPS 3.1.3'!D782:D851)/BTU_to_PJ</f>
        <v>2735.7672965434513</v>
      </c>
      <c r="G133" s="163">
        <f>SUM('EPS 3.1.3'!E82:E151,'EPS 3.1.3'!E222:E291,'EPS 3.1.3'!E782:E851)/BTU_to_PJ</f>
        <v>2167.866834901653</v>
      </c>
      <c r="H133" s="163">
        <f>SUM('EPS 3.1.3'!F82:F151,'EPS 3.1.3'!F222:F291,'EPS 3.1.3'!F782:F851)/BTU_to_PJ</f>
        <v>2630.1213571664543</v>
      </c>
      <c r="I133" s="163">
        <f>SUM('EPS 3.1.3'!G82:G151,'EPS 3.1.3'!G222:G291,'EPS 3.1.3'!G782:G851)/BTU_to_PJ</f>
        <v>2914.4737858290637</v>
      </c>
      <c r="J133" s="163">
        <f>SUM('EPS 3.1.3'!H82:H151,'EPS 3.1.3'!H222:H291,'EPS 3.1.3'!H782:H851)/BTU_to_PJ</f>
        <v>3129.395225526207</v>
      </c>
      <c r="K133" s="163">
        <f>SUM('EPS 3.1.3'!I82:I151,'EPS 3.1.3'!I222:I291,'EPS 3.1.3'!I782:I851)/BTU_to_PJ</f>
        <v>3294.202176892521</v>
      </c>
      <c r="L133" s="163">
        <f>SUM('EPS 3.1.3'!J82:J151,'EPS 3.1.3'!J222:J291,'EPS 3.1.3'!J782:J851)/BTU_to_PJ</f>
        <v>3430.6128908074588</v>
      </c>
      <c r="M133" s="163">
        <f>SUM('EPS 3.1.3'!K82:K151,'EPS 3.1.3'!K222:K291,'EPS 3.1.3'!K782:K851)/BTU_to_PJ</f>
        <v>3550.0360238270437</v>
      </c>
      <c r="N133" s="163">
        <f>SUM('EPS 3.1.3'!L82:L151,'EPS 3.1.3'!L222:L291,'EPS 3.1.3'!L782:L851)/BTU_to_PJ</f>
        <v>3658.1746170611477</v>
      </c>
      <c r="O133" s="163">
        <f>SUM('EPS 3.1.3'!M82:M151,'EPS 3.1.3'!M222:M291,'EPS 3.1.3'!M782:M851)/BTU_to_PJ</f>
        <v>3779.2590199257006</v>
      </c>
      <c r="P133" s="163">
        <f>SUM('EPS 3.1.3'!N82:N151,'EPS 3.1.3'!N222:N291,'EPS 3.1.3'!N782:N851)/BTU_to_PJ</f>
        <v>3891.1891568280598</v>
      </c>
      <c r="Q133" s="163">
        <f>SUM('EPS 3.1.3'!O82:O151,'EPS 3.1.3'!O222:O291,'EPS 3.1.3'!O782:O851)/BTU_to_PJ</f>
        <v>4002.5261413298804</v>
      </c>
      <c r="R133" s="163">
        <f>SUM('EPS 3.1.3'!P82:P151,'EPS 3.1.3'!P222:P291,'EPS 3.1.3'!P782:P851)/BTU_to_PJ</f>
        <v>4108.2973896905341</v>
      </c>
      <c r="S133" s="163">
        <f>SUM('EPS 3.1.3'!Q82:Q151,'EPS 3.1.3'!Q222:Q291,'EPS 3.1.3'!Q782:Q851)/BTU_to_PJ</f>
        <v>4210.3890252583751</v>
      </c>
      <c r="T133" s="163">
        <f>SUM('EPS 3.1.3'!R82:R151,'EPS 3.1.3'!R222:R291,'EPS 3.1.3'!R782:R851)/BTU_to_PJ</f>
        <v>4306.8609058253769</v>
      </c>
      <c r="U133" s="163">
        <f>SUM('EPS 3.1.3'!S82:S151,'EPS 3.1.3'!S222:S291,'EPS 3.1.3'!S782:S851)/BTU_to_PJ</f>
        <v>4400.0479754997459</v>
      </c>
      <c r="V133" s="163">
        <f>SUM('EPS 3.1.3'!T82:T151,'EPS 3.1.3'!T222:T291,'EPS 3.1.3'!T782:T851)/BTU_to_PJ</f>
        <v>4488.8491779933247</v>
      </c>
      <c r="W133" s="163">
        <f>SUM('EPS 3.1.3'!U82:U151,'EPS 3.1.3'!U222:U291,'EPS 3.1.3'!U782:U851)/BTU_to_PJ</f>
        <v>4578.9054749295938</v>
      </c>
      <c r="X133" s="163">
        <f>SUM('EPS 3.1.3'!V82:V151,'EPS 3.1.3'!V222:V291,'EPS 3.1.3'!V782:V851)/BTU_to_PJ</f>
        <v>4666.2527049521959</v>
      </c>
      <c r="Y133" s="163">
        <f>SUM('EPS 3.1.3'!W82:W151,'EPS 3.1.3'!W222:W291,'EPS 3.1.3'!W782:W851)/BTU_to_PJ</f>
        <v>4762.1782775985312</v>
      </c>
      <c r="Z133" s="163">
        <f>SUM('EPS 3.1.3'!X82:X151,'EPS 3.1.3'!X222:X291,'EPS 3.1.3'!X782:X851)/BTU_to_PJ</f>
        <v>4857.0414090009263</v>
      </c>
      <c r="AA133" s="163">
        <f>SUM('EPS 3.1.3'!Y82:Y151,'EPS 3.1.3'!Y222:Y291,'EPS 3.1.3'!Y782:Y851)/BTU_to_PJ</f>
        <v>4952.3248746551444</v>
      </c>
      <c r="AB133" s="163">
        <f>SUM('EPS 3.1.3'!Z82:Z151,'EPS 3.1.3'!Z222:Z291,'EPS 3.1.3'!Z782:Z851)/BTU_to_PJ</f>
        <v>5048.7545529880281</v>
      </c>
      <c r="AC133" s="163">
        <f>SUM('EPS 3.1.3'!AA82:AA151,'EPS 3.1.3'!AA222:AA291,'EPS 3.1.3'!AA782:AA851)/BTU_to_PJ</f>
        <v>5146.8734812470993</v>
      </c>
      <c r="AD133" s="163">
        <f>SUM('EPS 3.1.3'!AB82:AB151,'EPS 3.1.3'!AB222:AB291,'EPS 3.1.3'!AB782:AB851)/BTU_to_PJ</f>
        <v>5241.8314621706768</v>
      </c>
      <c r="AE133" s="163">
        <f>SUM('EPS 3.1.3'!AC82:AC151,'EPS 3.1.3'!AC222:AC291,'EPS 3.1.3'!AC782:AC851)/BTU_to_PJ</f>
        <v>5339.5106431502318</v>
      </c>
      <c r="AF133" s="163">
        <f>SUM('EPS 3.1.3'!AD82:AD151,'EPS 3.1.3'!AD222:AD291,'EPS 3.1.3'!AD782:AD851)/BTU_to_PJ</f>
        <v>5440.1704624200074</v>
      </c>
      <c r="AG133" s="163">
        <f>SUM('EPS 3.1.3'!AE82:AE151,'EPS 3.1.3'!AE222:AE291,'EPS 3.1.3'!AE782:AE851)/BTU_to_PJ</f>
        <v>5544.4851006700537</v>
      </c>
      <c r="AH133" s="163">
        <f>SUM('EPS 3.1.3'!AF82:AF151,'EPS 3.1.3'!AF222:AF291,'EPS 3.1.3'!AF782:AF851)/BTU_to_PJ</f>
        <v>5651.8116068635691</v>
      </c>
      <c r="AI133" s="163">
        <f>SUM('EPS 3.1.3'!AG82:AG151,'EPS 3.1.3'!AG222:AG291,'EPS 3.1.3'!AG782:AG851)/BTU_to_PJ</f>
        <v>5762.3153082527142</v>
      </c>
      <c r="AJ133" s="163">
        <f>SUM('EPS 3.1.3'!AH82:AH151,'EPS 3.1.3'!AH222:AH291,'EPS 3.1.3'!AH782:AH851)/BTU_to_PJ</f>
        <v>5875.9831748977058</v>
      </c>
      <c r="AK133" s="163">
        <f>SUM('EPS 3.1.3'!AI82:AI151,'EPS 3.1.3'!AI222:AI291,'EPS 3.1.3'!AI782:AI851)/BTU_to_PJ</f>
        <v>5992.4066997228329</v>
      </c>
    </row>
    <row r="134" spans="1:37" x14ac:dyDescent="0.35">
      <c r="A134" s="43" t="s">
        <v>19</v>
      </c>
      <c r="B134" s="43">
        <f>SUMIFS(ICCT!$K$2:$K$12,ICCT!$D$2:$D$12,Comparisons!B$98)+SUMIFS(ICCT!$K$35:$K$45,ICCT!$D$35:$D$45,Comparisons!B$98)+SUMIFS(ICCT!$K$68:$K$78,ICCT!$D$68:$D$78,Comparisons!B$98)</f>
        <v>1856.3615404999989</v>
      </c>
      <c r="G134" s="43">
        <f>SUMIFS(ICCT!$K$2:$K$12,ICCT!$D$2:$D$12,Comparisons!G$98)+SUMIFS(ICCT!$K$35:$K$45,ICCT!$D$35:$D$45,Comparisons!G$98)+SUMIFS(ICCT!$K$68:$K$78,ICCT!$D$68:$D$78,Comparisons!G$98)</f>
        <v>2461.6654286999992</v>
      </c>
      <c r="L134" s="43">
        <f>SUMIFS(ICCT!$K$2:$K$12,ICCT!$D$2:$D$12,Comparisons!L$98)+SUMIFS(ICCT!$K$35:$K$45,ICCT!$D$35:$D$45,Comparisons!L$98)+SUMIFS(ICCT!$K$68:$K$78,ICCT!$D$68:$D$78,Comparisons!L$98)</f>
        <v>3066.2182947999991</v>
      </c>
      <c r="Q134" s="43">
        <f>SUMIFS(ICCT!$K$2:$K$12,ICCT!$D$2:$D$12,Comparisons!Q$98)+SUMIFS(ICCT!$K$35:$K$45,ICCT!$D$35:$D$45,Comparisons!Q$98)+SUMIFS(ICCT!$K$68:$K$78,ICCT!$D$68:$D$78,Comparisons!Q$98)</f>
        <v>3746.4860364999904</v>
      </c>
      <c r="V134" s="43">
        <f>SUMIFS(ICCT!$K$2:$K$12,ICCT!$D$2:$D$12,Comparisons!V$98)+SUMIFS(ICCT!$K$35:$K$45,ICCT!$D$35:$D$45,Comparisons!V$98)+SUMIFS(ICCT!$K$68:$K$78,ICCT!$D$68:$D$78,Comparisons!V$98)</f>
        <v>4513.887522</v>
      </c>
      <c r="AA134" s="43">
        <f>SUMIFS(ICCT!$K$2:$K$12,ICCT!$D$2:$D$12,Comparisons!AA$98)+SUMIFS(ICCT!$K$35:$K$45,ICCT!$D$35:$D$45,Comparisons!AA$98)+SUMIFS(ICCT!$K$68:$K$78,ICCT!$D$68:$D$78,Comparisons!AA$98)</f>
        <v>5396.2925279999909</v>
      </c>
      <c r="AF134" s="43">
        <f>SUMIFS(ICCT!$K$2:$K$12,ICCT!$D$2:$D$12,Comparisons!AF$98)+SUMIFS(ICCT!$K$35:$K$45,ICCT!$D$35:$D$45,Comparisons!AF$98)+SUMIFS(ICCT!$K$68:$K$78,ICCT!$D$68:$D$78,Comparisons!AF$98)</f>
        <v>6431.0707309999907</v>
      </c>
      <c r="AK134" s="43">
        <f>SUMIFS(ICCT!$K$2:$K$12,ICCT!$D$2:$D$12,Comparisons!AK$98)+SUMIFS(ICCT!$K$35:$K$45,ICCT!$D$35:$D$45,Comparisons!AK$98)+SUMIFS(ICCT!$K$68:$K$78,ICCT!$D$68:$D$78,Comparisons!AK$98)</f>
        <v>7648.6768959999899</v>
      </c>
    </row>
    <row r="135" spans="1:37" x14ac:dyDescent="0.35">
      <c r="A135" s="43" t="s">
        <v>6</v>
      </c>
      <c r="D135" s="43">
        <f>IESS!G61*TWh_to_PJ</f>
        <v>2190.6813702773729</v>
      </c>
      <c r="I135" s="43">
        <f>IESS!H61*TWh_to_PJ</f>
        <v>2830.1342711310895</v>
      </c>
      <c r="N135" s="43">
        <f>IESS!I61*TWh_to_PJ</f>
        <v>3515.4527521479254</v>
      </c>
      <c r="S135" s="43">
        <f>IESS!J61*TWh_to_PJ</f>
        <v>4244.0060071877015</v>
      </c>
      <c r="X135" s="43">
        <f>IESS!K61*TWh_to_PJ</f>
        <v>4908.3753840105319</v>
      </c>
      <c r="AC135" s="43">
        <f>IESS!L61*TWh_to_PJ</f>
        <v>5558.8787585286627</v>
      </c>
      <c r="AH135" s="43">
        <f>IESS!M61*TWh_to_PJ</f>
        <v>6109.963973172893</v>
      </c>
    </row>
    <row r="160" spans="1:1" x14ac:dyDescent="0.35">
      <c r="A160" s="91" t="s">
        <v>21</v>
      </c>
    </row>
    <row r="161" spans="1:37" x14ac:dyDescent="0.35">
      <c r="B161" s="43">
        <v>2015</v>
      </c>
      <c r="G161" s="43">
        <v>2020</v>
      </c>
      <c r="L161" s="43">
        <v>2025</v>
      </c>
      <c r="Q161" s="43">
        <v>2030</v>
      </c>
      <c r="V161" s="43">
        <v>2035</v>
      </c>
      <c r="AA161" s="43">
        <v>2040</v>
      </c>
      <c r="AF161" s="43">
        <v>2045</v>
      </c>
      <c r="AK161" s="43">
        <v>2050</v>
      </c>
    </row>
    <row r="162" spans="1:37" s="162" customFormat="1" x14ac:dyDescent="0.35">
      <c r="A162" s="162" t="s">
        <v>4861</v>
      </c>
      <c r="F162" s="163">
        <f>SUM('EPS 3.1.3'!D152:D221,'EPS 3.1.3'!D292:D361,'EPS 3.1.3'!D852:D921)/BTU_to_PJ</f>
        <v>2492.1470050045095</v>
      </c>
      <c r="G162" s="163">
        <f>SUM('EPS 3.1.3'!E152:E221,'EPS 3.1.3'!E292:E361,'EPS 3.1.3'!E852:E921)/BTU_to_PJ</f>
        <v>2003.6562583929692</v>
      </c>
      <c r="H162" s="163">
        <f>SUM('EPS 3.1.3'!F152:F221,'EPS 3.1.3'!F292:F361,'EPS 3.1.3'!F852:F921)/BTU_to_PJ</f>
        <v>2462.1791627903913</v>
      </c>
      <c r="I162" s="163">
        <f>SUM('EPS 3.1.3'!G152:G221,'EPS 3.1.3'!G292:G361,'EPS 3.1.3'!G852:G921)/BTU_to_PJ</f>
        <v>2756.7757891944389</v>
      </c>
      <c r="J162" s="163">
        <f>SUM('EPS 3.1.3'!H152:H221,'EPS 3.1.3'!H292:H361,'EPS 3.1.3'!H852:H921)/BTU_to_PJ</f>
        <v>3016.9774829557837</v>
      </c>
      <c r="K162" s="163">
        <f>SUM('EPS 3.1.3'!I152:I221,'EPS 3.1.3'!I292:I361,'EPS 3.1.3'!I852:I921)/BTU_to_PJ</f>
        <v>3232.9551844347357</v>
      </c>
      <c r="L162" s="163">
        <f>SUM('EPS 3.1.3'!J152:J221,'EPS 3.1.3'!J292:J361,'EPS 3.1.3'!J852:J921)/BTU_to_PJ</f>
        <v>3424.7272195294381</v>
      </c>
      <c r="M162" s="163">
        <f>SUM('EPS 3.1.3'!K152:K221,'EPS 3.1.3'!K292:K361,'EPS 3.1.3'!K852:K921)/BTU_to_PJ</f>
        <v>3603.3416657424377</v>
      </c>
      <c r="N162" s="163">
        <f>SUM('EPS 3.1.3'!L152:L221,'EPS 3.1.3'!L292:L361,'EPS 3.1.3'!L852:L921)/BTU_to_PJ</f>
        <v>3774.9019557696952</v>
      </c>
      <c r="O162" s="163">
        <f>SUM('EPS 3.1.3'!M152:M221,'EPS 3.1.3'!M292:M361,'EPS 3.1.3'!M852:M921)/BTU_to_PJ</f>
        <v>4000.6476987881374</v>
      </c>
      <c r="P162" s="163">
        <f>SUM('EPS 3.1.3'!N152:N221,'EPS 3.1.3'!N292:N361,'EPS 3.1.3'!N852:N921)/BTU_to_PJ</f>
        <v>4221.3701309805419</v>
      </c>
      <c r="Q162" s="163">
        <f>SUM('EPS 3.1.3'!O152:O221,'EPS 3.1.3'!O292:O361,'EPS 3.1.3'!O852:O921)/BTU_to_PJ</f>
        <v>4455.4602263356455</v>
      </c>
      <c r="R162" s="163">
        <f>SUM('EPS 3.1.3'!P152:P221,'EPS 3.1.3'!P292:P361,'EPS 3.1.3'!P852:P921)/BTU_to_PJ</f>
        <v>4693.8153533247005</v>
      </c>
      <c r="S162" s="163">
        <f>SUM('EPS 3.1.3'!Q152:Q221,'EPS 3.1.3'!Q292:Q361,'EPS 3.1.3'!Q852:Q921)/BTU_to_PJ</f>
        <v>4940.2398217917817</v>
      </c>
      <c r="T162" s="163">
        <f>SUM('EPS 3.1.3'!R152:R221,'EPS 3.1.3'!R292:R361,'EPS 3.1.3'!R852:R921)/BTU_to_PJ</f>
        <v>5186.5066860155466</v>
      </c>
      <c r="U162" s="163">
        <f>SUM('EPS 3.1.3'!S152:S221,'EPS 3.1.3'!S292:S361,'EPS 3.1.3'!S852:S921)/BTU_to_PJ</f>
        <v>5430.2687315882204</v>
      </c>
      <c r="V162" s="163">
        <f>SUM('EPS 3.1.3'!T152:T221,'EPS 3.1.3'!T292:T361,'EPS 3.1.3'!T852:T921)/BTU_to_PJ</f>
        <v>5671.8585332157745</v>
      </c>
      <c r="W162" s="163">
        <f>SUM('EPS 3.1.3'!U152:U221,'EPS 3.1.3'!U292:U361,'EPS 3.1.3'!U852:U921)/BTU_to_PJ</f>
        <v>5911.7491568415644</v>
      </c>
      <c r="X162" s="163">
        <f>SUM('EPS 3.1.3'!V152:V221,'EPS 3.1.3'!V292:V361,'EPS 3.1.3'!V852:V921)/BTU_to_PJ</f>
        <v>6150.4706941777968</v>
      </c>
      <c r="Y162" s="163">
        <f>SUM('EPS 3.1.3'!W152:W221,'EPS 3.1.3'!W292:W361,'EPS 3.1.3'!W852:W921)/BTU_to_PJ</f>
        <v>6430.9518697024587</v>
      </c>
      <c r="Z162" s="163">
        <f>SUM('EPS 3.1.3'!X152:X221,'EPS 3.1.3'!X292:X361,'EPS 3.1.3'!X852:X921)/BTU_to_PJ</f>
        <v>6710.6598053430389</v>
      </c>
      <c r="AA162" s="163">
        <f>SUM('EPS 3.1.3'!Y152:Y221,'EPS 3.1.3'!Y292:Y361,'EPS 3.1.3'!Y852:Y921)/BTU_to_PJ</f>
        <v>6990.342788912697</v>
      </c>
      <c r="AB162" s="163">
        <f>SUM('EPS 3.1.3'!Z152:Z221,'EPS 3.1.3'!Z292:Z361,'EPS 3.1.3'!Z852:Z921)/BTU_to_PJ</f>
        <v>7270.4665431660487</v>
      </c>
      <c r="AC162" s="163">
        <f>SUM('EPS 3.1.3'!AA152:AA221,'EPS 3.1.3'!AA292:AA361,'EPS 3.1.3'!AA852:AA921)/BTU_to_PJ</f>
        <v>7551.357998260255</v>
      </c>
      <c r="AD162" s="163">
        <f>SUM('EPS 3.1.3'!AB152:AB221,'EPS 3.1.3'!AB292:AB361,'EPS 3.1.3'!AB852:AB921)/BTU_to_PJ</f>
        <v>7804.6564404745086</v>
      </c>
      <c r="AE162" s="163">
        <f>SUM('EPS 3.1.3'!AC152:AC221,'EPS 3.1.3'!AC292:AC361,'EPS 3.1.3'!AC852:AC921)/BTU_to_PJ</f>
        <v>8059.2662327095341</v>
      </c>
      <c r="AF162" s="163">
        <f>SUM('EPS 3.1.3'!AD152:AD221,'EPS 3.1.3'!AD292:AD361,'EPS 3.1.3'!AD852:AD921)/BTU_to_PJ</f>
        <v>8315.1512604034833</v>
      </c>
      <c r="AG162" s="163">
        <f>SUM('EPS 3.1.3'!AE152:AE221,'EPS 3.1.3'!AE292:AE361,'EPS 3.1.3'!AE852:AE921)/BTU_to_PJ</f>
        <v>8572.3802498946206</v>
      </c>
      <c r="AH162" s="163">
        <f>SUM('EPS 3.1.3'!AF152:AF221,'EPS 3.1.3'!AF292:AF361,'EPS 3.1.3'!AF852:AF921)/BTU_to_PJ</f>
        <v>8830.6532910061815</v>
      </c>
      <c r="AI162" s="163">
        <f>SUM('EPS 3.1.3'!AG152:AG221,'EPS 3.1.3'!AG292:AG361,'EPS 3.1.3'!AG852:AG921)/BTU_to_PJ</f>
        <v>9089.8225704131619</v>
      </c>
      <c r="AJ162" s="163">
        <f>SUM('EPS 3.1.3'!AH152:AH221,'EPS 3.1.3'!AH292:AH361,'EPS 3.1.3'!AH852:AH921)/BTU_to_PJ</f>
        <v>9349.7546129996044</v>
      </c>
      <c r="AK162" s="163">
        <f>SUM('EPS 3.1.3'!AI152:AI221,'EPS 3.1.3'!AI292:AI361,'EPS 3.1.3'!AI852:AI921)/BTU_to_PJ</f>
        <v>9610.2743111455929</v>
      </c>
    </row>
    <row r="163" spans="1:37" x14ac:dyDescent="0.35">
      <c r="A163" s="43" t="s">
        <v>19</v>
      </c>
      <c r="B163" s="43">
        <f>SUMIFS(ICCT!$K$13:$K$23,ICCT!$D$13:$D$23,Comparisons!B$98)+SUMIFS(ICCT!$K$57:$K$67,ICCT!$D$57:$D$67,Comparisons!B$98)+SUMIFS(ICCT!$K$79:$K$100,ICCT!$D$79:$D$100,Comparisons!B$98)</f>
        <v>2345.4048332000002</v>
      </c>
      <c r="G163" s="43">
        <f>SUMIFS(ICCT!$K$13:$K$23,ICCT!$D$13:$D$23,Comparisons!G$98)+SUMIFS(ICCT!$K$57:$K$67,ICCT!$D$57:$D$67,Comparisons!G$98)+SUMIFS(ICCT!$K$79:$K$100,ICCT!$D$79:$D$100,Comparisons!G$98)</f>
        <v>2941.5512523999987</v>
      </c>
      <c r="L163" s="43">
        <f>SUMIFS(ICCT!$K$13:$K$23,ICCT!$D$13:$D$23,Comparisons!L$98)+SUMIFS(ICCT!$K$57:$K$67,ICCT!$D$57:$D$67,Comparisons!L$98)+SUMIFS(ICCT!$K$79:$K$100,ICCT!$D$79:$D$100,Comparisons!L$98)</f>
        <v>3731.2221099000003</v>
      </c>
      <c r="Q163" s="43">
        <f>SUMIFS(ICCT!$K$13:$K$23,ICCT!$D$13:$D$23,Comparisons!Q$98)+SUMIFS(ICCT!$K$57:$K$67,ICCT!$D$57:$D$67,Comparisons!Q$98)+SUMIFS(ICCT!$K$79:$K$100,ICCT!$D$79:$D$100,Comparisons!Q$98)</f>
        <v>4746.4215666</v>
      </c>
      <c r="V163" s="43">
        <f>SUMIFS(ICCT!$K$13:$K$23,ICCT!$D$13:$D$23,Comparisons!V$98)+SUMIFS(ICCT!$K$57:$K$67,ICCT!$D$57:$D$67,Comparisons!V$98)+SUMIFS(ICCT!$K$79:$K$100,ICCT!$D$79:$D$100,Comparisons!V$98)</f>
        <v>5958.6152123999891</v>
      </c>
      <c r="AA163" s="43">
        <f>SUMIFS(ICCT!$K$13:$K$23,ICCT!$D$13:$D$23,Comparisons!AA$98)+SUMIFS(ICCT!$K$57:$K$67,ICCT!$D$57:$D$67,Comparisons!AA$98)+SUMIFS(ICCT!$K$79:$K$100,ICCT!$D$79:$D$100,Comparisons!AA$98)</f>
        <v>7342.2348926000004</v>
      </c>
      <c r="AF163" s="43">
        <f>SUMIFS(ICCT!$K$13:$K$23,ICCT!$D$13:$D$23,Comparisons!AF$98)+SUMIFS(ICCT!$K$57:$K$67,ICCT!$D$57:$D$67,Comparisons!AF$98)+SUMIFS(ICCT!$K$79:$K$100,ICCT!$D$79:$D$100,Comparisons!AF$98)</f>
        <v>8911.3775428999979</v>
      </c>
      <c r="AK163" s="43">
        <f>SUMIFS(ICCT!$K$13:$K$23,ICCT!$D$13:$D$23,Comparisons!AK$98)+SUMIFS(ICCT!$K$57:$K$67,ICCT!$D$57:$D$67,Comparisons!AK$98)+SUMIFS(ICCT!$K$79:$K$100,ICCT!$D$79:$D$100,Comparisons!AK$98)</f>
        <v>10689.685730700001</v>
      </c>
    </row>
    <row r="164" spans="1:37" x14ac:dyDescent="0.35">
      <c r="A164" s="43" t="s">
        <v>6</v>
      </c>
      <c r="D164" s="43">
        <f>IESS!G93*TWh_to_PJ</f>
        <v>1452.733189652595</v>
      </c>
      <c r="I164" s="43">
        <f>IESS!H93*TWh_to_PJ</f>
        <v>1914.6719979033924</v>
      </c>
      <c r="N164" s="43">
        <f>IESS!I93*TWh_to_PJ</f>
        <v>2471.0353301052019</v>
      </c>
      <c r="S164" s="43">
        <f>IESS!J93*TWh_to_PJ</f>
        <v>3132.0935751978113</v>
      </c>
      <c r="X164" s="43">
        <f>IESS!K93*TWh_to_PJ</f>
        <v>3702.2470476515136</v>
      </c>
      <c r="AC164" s="43">
        <f>IESS!L93*TWh_to_PJ</f>
        <v>4340.2133633942194</v>
      </c>
      <c r="AH164" s="43">
        <f>IESS!M93*TWh_to_PJ</f>
        <v>4785.976865008719</v>
      </c>
    </row>
    <row r="166" spans="1:37" x14ac:dyDescent="0.35">
      <c r="A166" s="91" t="s">
        <v>12</v>
      </c>
    </row>
    <row r="167" spans="1:37" x14ac:dyDescent="0.35">
      <c r="A167" s="43" t="s">
        <v>22</v>
      </c>
    </row>
    <row r="168" spans="1:37" x14ac:dyDescent="0.35">
      <c r="A168" s="43" t="s">
        <v>23</v>
      </c>
    </row>
    <row r="194" spans="1:37" x14ac:dyDescent="0.35">
      <c r="A194" s="91" t="s">
        <v>24</v>
      </c>
    </row>
    <row r="195" spans="1:37" x14ac:dyDescent="0.35">
      <c r="B195" s="43">
        <v>2015</v>
      </c>
      <c r="G195" s="43">
        <v>2020</v>
      </c>
      <c r="L195" s="43">
        <v>2025</v>
      </c>
      <c r="Q195" s="43">
        <v>2030</v>
      </c>
      <c r="V195" s="43">
        <v>2035</v>
      </c>
      <c r="AA195" s="43">
        <v>2040</v>
      </c>
      <c r="AF195" s="43">
        <v>2045</v>
      </c>
      <c r="AK195" s="43">
        <v>2050</v>
      </c>
    </row>
    <row r="196" spans="1:37" s="162" customFormat="1" x14ac:dyDescent="0.35">
      <c r="A196" s="162" t="s">
        <v>4861</v>
      </c>
      <c r="F196" s="163">
        <f>SUM('EPS 3.1.3'!D782:D921)/BTU_to_PJ</f>
        <v>855.09888236667427</v>
      </c>
      <c r="G196" s="163">
        <f>SUM('EPS 3.1.3'!E782:E921)/BTU_to_PJ</f>
        <v>676.90836814595627</v>
      </c>
      <c r="H196" s="163">
        <f>SUM('EPS 3.1.3'!F782:F921)/BTU_to_PJ</f>
        <v>824.79440759626709</v>
      </c>
      <c r="I196" s="163">
        <f>SUM('EPS 3.1.3'!G782:G921)/BTU_to_PJ</f>
        <v>921.97553890986899</v>
      </c>
      <c r="J196" s="163">
        <f>SUM('EPS 3.1.3'!H782:H921)/BTU_to_PJ</f>
        <v>995.94078866184645</v>
      </c>
      <c r="K196" s="163">
        <f>SUM('EPS 3.1.3'!I782:I921)/BTU_to_PJ</f>
        <v>1055.0579630804727</v>
      </c>
      <c r="L196" s="163">
        <f>SUM('EPS 3.1.3'!J782:J921)/BTU_to_PJ</f>
        <v>1105.5391888257936</v>
      </c>
      <c r="M196" s="163">
        <f>SUM('EPS 3.1.3'!K782:K921)/BTU_to_PJ</f>
        <v>1150.5060385488712</v>
      </c>
      <c r="N196" s="163">
        <f>SUM('EPS 3.1.3'!L782:L921)/BTU_to_PJ</f>
        <v>1191.4474176199728</v>
      </c>
      <c r="O196" s="163">
        <f>SUM('EPS 3.1.3'!M782:M921)/BTU_to_PJ</f>
        <v>1233.3317317585486</v>
      </c>
      <c r="P196" s="163">
        <f>SUM('EPS 3.1.3'!N782:N921)/BTU_to_PJ</f>
        <v>1272.5538551150037</v>
      </c>
      <c r="Q196" s="163">
        <f>SUM('EPS 3.1.3'!O782:O921)/BTU_to_PJ</f>
        <v>1309.891975785371</v>
      </c>
      <c r="R196" s="163">
        <f>SUM('EPS 3.1.3'!P782:P921)/BTU_to_PJ</f>
        <v>1343.955994380013</v>
      </c>
      <c r="S196" s="163">
        <f>SUM('EPS 3.1.3'!Q782:Q921)/BTU_to_PJ</f>
        <v>1375.0695176301522</v>
      </c>
      <c r="T196" s="163">
        <f>SUM('EPS 3.1.3'!R782:R921)/BTU_to_PJ</f>
        <v>1400.5689515293836</v>
      </c>
      <c r="U196" s="163">
        <f>SUM('EPS 3.1.3'!S782:S921)/BTU_to_PJ</f>
        <v>1423.9456552546762</v>
      </c>
      <c r="V196" s="163">
        <f>SUM('EPS 3.1.3'!T782:T921)/BTU_to_PJ</f>
        <v>1445.7288131702032</v>
      </c>
      <c r="W196" s="163">
        <f>SUM('EPS 3.1.3'!U782:U921)/BTU_to_PJ</f>
        <v>1466.5137721926778</v>
      </c>
      <c r="X196" s="163">
        <f>SUM('EPS 3.1.3'!V782:V921)/BTU_to_PJ</f>
        <v>1486.9345470358248</v>
      </c>
      <c r="Y196" s="163">
        <f>SUM('EPS 3.1.3'!W782:W921)/BTU_to_PJ</f>
        <v>1508.8742857904908</v>
      </c>
      <c r="Z196" s="163">
        <f>SUM('EPS 3.1.3'!X782:X921)/BTU_to_PJ</f>
        <v>1531.5489870028935</v>
      </c>
      <c r="AA196" s="163">
        <f>SUM('EPS 3.1.3'!Y782:Y921)/BTU_to_PJ</f>
        <v>1555.450243397165</v>
      </c>
      <c r="AB196" s="163">
        <f>SUM('EPS 3.1.3'!Z782:Z921)/BTU_to_PJ</f>
        <v>1580.9167490032255</v>
      </c>
      <c r="AC196" s="163">
        <f>SUM('EPS 3.1.3'!AA782:AA921)/BTU_to_PJ</f>
        <v>1608.1454510971485</v>
      </c>
      <c r="AD196" s="163">
        <f>SUM('EPS 3.1.3'!AB782:AB921)/BTU_to_PJ</f>
        <v>1633.8737266108888</v>
      </c>
      <c r="AE196" s="163">
        <f>SUM('EPS 3.1.3'!AC782:AC921)/BTU_to_PJ</f>
        <v>1661.4618756833597</v>
      </c>
      <c r="AF196" s="163">
        <f>SUM('EPS 3.1.3'!AD782:AD921)/BTU_to_PJ</f>
        <v>1690.7414797487515</v>
      </c>
      <c r="AG196" s="163">
        <f>SUM('EPS 3.1.3'!AE782:AE921)/BTU_to_PJ</f>
        <v>1721.5198223049611</v>
      </c>
      <c r="AH196" s="163">
        <f>SUM('EPS 3.1.3'!AF782:AF921)/BTU_to_PJ</f>
        <v>1753.5355027138569</v>
      </c>
      <c r="AI196" s="163">
        <f>SUM('EPS 3.1.3'!AG782:AG921)/BTU_to_PJ</f>
        <v>1786.5908035085924</v>
      </c>
      <c r="AJ196" s="163">
        <f>SUM('EPS 3.1.3'!AH782:AH921)/BTU_to_PJ</f>
        <v>1820.5000243084869</v>
      </c>
      <c r="AK196" s="163">
        <f>SUM('EPS 3.1.3'!AI782:AI921)/BTU_to_PJ</f>
        <v>1855.0826767087726</v>
      </c>
    </row>
    <row r="197" spans="1:37" x14ac:dyDescent="0.35">
      <c r="A197" s="43" t="s">
        <v>19</v>
      </c>
      <c r="B197" s="43">
        <f>SUMIFS(ICCT!$K$2:$K$23,ICCT!$D$2:$D$23,Comparisons!B$98)</f>
        <v>633.02845509999997</v>
      </c>
      <c r="G197" s="43">
        <f>SUMIFS(ICCT!$K$2:$K$23,ICCT!$D$2:$D$23,Comparisons!G$98)</f>
        <v>809.07825509999793</v>
      </c>
      <c r="L197" s="43">
        <f>SUMIFS(ICCT!$K$2:$K$23,ICCT!$D$2:$D$23,Comparisons!L$98)</f>
        <v>962.90142869999909</v>
      </c>
      <c r="Q197" s="43">
        <f>SUMIFS(ICCT!$K$2:$K$23,ICCT!$D$2:$D$23,Comparisons!Q$98)</f>
        <v>1141.7061034999999</v>
      </c>
      <c r="V197" s="43">
        <f>SUMIFS(ICCT!$K$2:$K$23,ICCT!$D$2:$D$23,Comparisons!V$98)</f>
        <v>1355.2225138000001</v>
      </c>
      <c r="AA197" s="43">
        <f>SUMIFS(ICCT!$K$2:$K$23,ICCT!$D$2:$D$23,Comparisons!AA$98)</f>
        <v>1609.0720233</v>
      </c>
      <c r="AF197" s="43">
        <f>SUMIFS(ICCT!$K$2:$K$23,ICCT!$D$2:$D$23,Comparisons!AF$98)</f>
        <v>1910.7907103999992</v>
      </c>
      <c r="AK197" s="43">
        <f>SUMIFS(ICCT!$K$2:$K$23,ICCT!$D$2:$D$23,Comparisons!AK$98)</f>
        <v>2269.4851144999998</v>
      </c>
    </row>
    <row r="198" spans="1:37" x14ac:dyDescent="0.35">
      <c r="A198" s="43" t="s">
        <v>6</v>
      </c>
      <c r="D198" s="43">
        <f>SUM(IESS!U70:U78)*TWh_to_PJ</f>
        <v>562.89126476155423</v>
      </c>
      <c r="I198" s="43">
        <f>SUM(IESS!V70:V78)*TWh_to_PJ</f>
        <v>694.56482370702702</v>
      </c>
      <c r="N198" s="43">
        <f>SUM(IESS!W70:W78)*TWh_to_PJ</f>
        <v>830.91114864419478</v>
      </c>
      <c r="S198" s="43">
        <f>SUM(IESS!X70:X78)*TWh_to_PJ</f>
        <v>972.49658790018623</v>
      </c>
      <c r="X198" s="43">
        <f>SUM(IESS!Y70:Y78)*TWh_to_PJ</f>
        <v>1101.0490685725088</v>
      </c>
      <c r="AC198" s="43">
        <f>SUM(IESS!Z70:Z78)*TWh_to_PJ</f>
        <v>1225.0456932306674</v>
      </c>
      <c r="AH198" s="43">
        <f>SUM(IESS!AA70:AA78)*TWh_to_PJ</f>
        <v>1326.9013617503094</v>
      </c>
    </row>
    <row r="223" spans="1:37" x14ac:dyDescent="0.35">
      <c r="A223" s="91" t="s">
        <v>25</v>
      </c>
    </row>
    <row r="224" spans="1:37" x14ac:dyDescent="0.35">
      <c r="B224" s="43">
        <v>2015</v>
      </c>
      <c r="G224" s="43">
        <v>2020</v>
      </c>
      <c r="L224" s="43">
        <v>2025</v>
      </c>
      <c r="Q224" s="43">
        <v>2030</v>
      </c>
      <c r="V224" s="43">
        <v>2035</v>
      </c>
      <c r="AA224" s="43">
        <v>2040</v>
      </c>
      <c r="AF224" s="43">
        <v>2045</v>
      </c>
      <c r="AK224" s="43">
        <v>2050</v>
      </c>
    </row>
    <row r="225" spans="1:38" s="162" customFormat="1" x14ac:dyDescent="0.35">
      <c r="A225" s="162" t="s">
        <v>4861</v>
      </c>
      <c r="F225" s="165">
        <f>SUM('EPS 3.1.3'!D362:D501)/BTU_to_PJ</f>
        <v>166.03494142414308</v>
      </c>
      <c r="G225" s="165">
        <f>SUM('EPS 3.1.3'!E362:E501)/BTU_to_PJ</f>
        <v>135.73479238273308</v>
      </c>
      <c r="H225" s="165">
        <f>SUM('EPS 3.1.3'!F362:F501)/BTU_to_PJ</f>
        <v>170.03119757954994</v>
      </c>
      <c r="I225" s="165">
        <f>SUM('EPS 3.1.3'!G362:G501)/BTU_to_PJ</f>
        <v>194.73272438885678</v>
      </c>
      <c r="J225" s="165">
        <f>SUM('EPS 3.1.3'!H362:H501)/BTU_to_PJ</f>
        <v>217.80270227657419</v>
      </c>
      <c r="K225" s="165">
        <f>SUM('EPS 3.1.3'!I362:I501)/BTU_to_PJ</f>
        <v>237.9400680164967</v>
      </c>
      <c r="L225" s="165">
        <f>SUM('EPS 3.1.3'!J362:J501)/BTU_to_PJ</f>
        <v>256.52956131452868</v>
      </c>
      <c r="M225" s="165">
        <f>SUM('EPS 3.1.3'!K362:K501)/BTU_to_PJ</f>
        <v>273.9561931525356</v>
      </c>
      <c r="N225" s="165">
        <f>SUM('EPS 3.1.3'!L362:L501)/BTU_to_PJ</f>
        <v>290.51075802471263</v>
      </c>
      <c r="O225" s="165">
        <f>SUM('EPS 3.1.3'!M362:M501)/BTU_to_PJ</f>
        <v>310.53216257583529</v>
      </c>
      <c r="P225" s="165">
        <f>SUM('EPS 3.1.3'!N362:N501)/BTU_to_PJ</f>
        <v>329.97804470972204</v>
      </c>
      <c r="Q225" s="165">
        <f>SUM('EPS 3.1.3'!O362:O501)/BTU_to_PJ</f>
        <v>349.28508149335812</v>
      </c>
      <c r="R225" s="165">
        <f>SUM('EPS 3.1.3'!P362:P501)/BTU_to_PJ</f>
        <v>368.37976718546719</v>
      </c>
      <c r="S225" s="165">
        <f>SUM('EPS 3.1.3'!Q362:Q501)/BTU_to_PJ</f>
        <v>387.33171437122809</v>
      </c>
      <c r="T225" s="165">
        <f>SUM('EPS 3.1.3'!R362:R501)/BTU_to_PJ</f>
        <v>408.08993827838856</v>
      </c>
      <c r="U225" s="165">
        <f>SUM('EPS 3.1.3'!S362:S501)/BTU_to_PJ</f>
        <v>428.71847472010211</v>
      </c>
      <c r="V225" s="165">
        <f>SUM('EPS 3.1.3'!T362:T501)/BTU_to_PJ</f>
        <v>449.34682125176215</v>
      </c>
      <c r="W225" s="165">
        <f>SUM('EPS 3.1.3'!U362:U501)/BTU_to_PJ</f>
        <v>469.78916143654379</v>
      </c>
      <c r="X225" s="165">
        <f>SUM('EPS 3.1.3'!V362:V501)/BTU_to_PJ</f>
        <v>490.18444613028305</v>
      </c>
      <c r="Y225" s="165">
        <f>SUM('EPS 3.1.3'!W362:W501)/BTU_to_PJ</f>
        <v>513.36030942340437</v>
      </c>
      <c r="Z225" s="165">
        <f>SUM('EPS 3.1.3'!X362:X501)/BTU_to_PJ</f>
        <v>536.23888962883473</v>
      </c>
      <c r="AA225" s="165">
        <f>SUM('EPS 3.1.3'!Y362:Y501)/BTU_to_PJ</f>
        <v>558.87205329230596</v>
      </c>
      <c r="AB225" s="165">
        <f>SUM('EPS 3.1.3'!Z362:Z501)/BTU_to_PJ</f>
        <v>581.42334462158692</v>
      </c>
      <c r="AC225" s="165">
        <f>SUM('EPS 3.1.3'!AA362:AA501)/BTU_to_PJ</f>
        <v>603.85900182938246</v>
      </c>
      <c r="AD225" s="165">
        <f>SUM('EPS 3.1.3'!AB362:AB501)/BTU_to_PJ</f>
        <v>627.11696956898186</v>
      </c>
      <c r="AE225" s="165">
        <f>SUM('EPS 3.1.3'!AC362:AC501)/BTU_to_PJ</f>
        <v>650.32134047125044</v>
      </c>
      <c r="AF225" s="165">
        <f>SUM('EPS 3.1.3'!AD362:AD501)/BTU_to_PJ</f>
        <v>673.33527379205816</v>
      </c>
      <c r="AG225" s="165">
        <f>SUM('EPS 3.1.3'!AE362:AE501)/BTU_to_PJ</f>
        <v>696.42242798906182</v>
      </c>
      <c r="AH225" s="165">
        <f>SUM('EPS 3.1.3'!AF362:AF501)/BTU_to_PJ</f>
        <v>719.57130295346428</v>
      </c>
      <c r="AI225" s="165">
        <f>SUM('EPS 3.1.3'!AG362:AG501)/BTU_to_PJ</f>
        <v>742.81428889995152</v>
      </c>
      <c r="AJ225" s="165">
        <f>SUM('EPS 3.1.3'!AH362:AH501)/BTU_to_PJ</f>
        <v>766.06677034911547</v>
      </c>
      <c r="AK225" s="165">
        <f>SUM('EPS 3.1.3'!AI362:AI501)/BTU_to_PJ</f>
        <v>789.03776289670736</v>
      </c>
      <c r="AL225" s="165"/>
    </row>
    <row r="226" spans="1:38" x14ac:dyDescent="0.35">
      <c r="A226" s="43" t="s">
        <v>19</v>
      </c>
      <c r="B226" s="43">
        <f>SUMIFS(ICCT!$K$24:$K$34,ICCT!$D$24:$D$34,Comparisons!B$98)</f>
        <v>563.21988220000003</v>
      </c>
      <c r="G226" s="43">
        <f>SUMIFS(ICCT!$K$24:$K$34,ICCT!$D$24:$D$34,Comparisons!G$98)</f>
        <v>733.12343959999998</v>
      </c>
      <c r="L226" s="43">
        <f>SUMIFS(ICCT!$K$24:$K$34,ICCT!$D$24:$D$34,Comparisons!L$98)</f>
        <v>981.2630987</v>
      </c>
      <c r="Q226" s="43">
        <f>SUMIFS(ICCT!$K$24:$K$34,ICCT!$D$24:$D$34,Comparisons!Q$98)</f>
        <v>1040.769863</v>
      </c>
      <c r="V226" s="43">
        <f>SUMIFS(ICCT!$K$24:$K$34,ICCT!$D$24:$D$34,Comparisons!V$98)</f>
        <v>1000.4295</v>
      </c>
      <c r="AA226" s="43">
        <f>SUMIFS(ICCT!$K$24:$K$34,ICCT!$D$24:$D$34,Comparisons!AA$98)</f>
        <v>1215.864859</v>
      </c>
      <c r="AF226" s="43">
        <f>SUMIFS(ICCT!$K$24:$K$34,ICCT!$D$24:$D$34,Comparisons!AF$98)</f>
        <v>1522.8226749999999</v>
      </c>
      <c r="AK226" s="43">
        <f>SUMIFS(ICCT!$K$24:$K$34,ICCT!$D$24:$D$34,Comparisons!AK$98)</f>
        <v>1898.4139889999999</v>
      </c>
    </row>
    <row r="227" spans="1:38" x14ac:dyDescent="0.35">
      <c r="A227" s="43" t="s">
        <v>6</v>
      </c>
      <c r="D227" s="43">
        <f>SUM(IESS!G63+IESS!G95)*TWh_to_PJ</f>
        <v>117.54534261147744</v>
      </c>
      <c r="I227" s="43">
        <f>SUM(IESS!H63+IESS!H95)*TWh_to_PJ</f>
        <v>179.16203557916677</v>
      </c>
      <c r="N227" s="43">
        <f>SUM(IESS!I63+IESS!I95)*TWh_to_PJ</f>
        <v>255.85649252060261</v>
      </c>
      <c r="S227" s="43">
        <f>SUM(IESS!J63+IESS!J95)*TWh_to_PJ</f>
        <v>348.75349411246532</v>
      </c>
      <c r="X227" s="43">
        <f>SUM(IESS!K63+IESS!K95)*TWh_to_PJ</f>
        <v>448.24219094545163</v>
      </c>
      <c r="AC227" s="43">
        <f>SUM(IESS!L63+IESS!L95)*TWh_to_PJ</f>
        <v>559.0341489576133</v>
      </c>
      <c r="AH227" s="43">
        <f>SUM(IESS!M63+IESS!M95)*TWh_to_PJ</f>
        <v>671.37757109004156</v>
      </c>
    </row>
    <row r="252" spans="1:37" x14ac:dyDescent="0.35">
      <c r="A252" s="91" t="s">
        <v>26</v>
      </c>
    </row>
    <row r="253" spans="1:37" x14ac:dyDescent="0.35">
      <c r="B253" s="43">
        <v>2015</v>
      </c>
      <c r="G253" s="43">
        <v>2020</v>
      </c>
      <c r="L253" s="43">
        <v>2025</v>
      </c>
      <c r="Q253" s="43">
        <v>2030</v>
      </c>
      <c r="V253" s="43">
        <v>2035</v>
      </c>
      <c r="AA253" s="43">
        <v>2040</v>
      </c>
      <c r="AF253" s="43">
        <v>2045</v>
      </c>
      <c r="AK253" s="43">
        <v>2050</v>
      </c>
    </row>
    <row r="254" spans="1:37" s="162" customFormat="1" x14ac:dyDescent="0.35">
      <c r="A254" s="162" t="s">
        <v>4861</v>
      </c>
      <c r="F254" s="163">
        <f>SUM('EPS 3.1.3'!D222:D291)/BTU_to_PJ</f>
        <v>897.31406202074083</v>
      </c>
      <c r="G254" s="163">
        <f>SUM('EPS 3.1.3'!E222:E291)/BTU_to_PJ</f>
        <v>699.23786563382612</v>
      </c>
      <c r="H254" s="163">
        <f>SUM('EPS 3.1.3'!F222:F291)/BTU_to_PJ</f>
        <v>833.45061334194929</v>
      </c>
      <c r="I254" s="163">
        <f>SUM('EPS 3.1.3'!G222:G291)/BTU_to_PJ</f>
        <v>906.04133632867911</v>
      </c>
      <c r="J254" s="163">
        <f>SUM('EPS 3.1.3'!H222:H291)/BTU_to_PJ</f>
        <v>948.3851378417811</v>
      </c>
      <c r="K254" s="163">
        <f>SUM('EPS 3.1.3'!I222:I291)/BTU_to_PJ</f>
        <v>975.25999530373542</v>
      </c>
      <c r="L254" s="163">
        <f>SUM('EPS 3.1.3'!J222:J291)/BTU_to_PJ</f>
        <v>994.0811472154038</v>
      </c>
      <c r="M254" s="163">
        <f>SUM('EPS 3.1.3'!K222:K291)/BTU_to_PJ</f>
        <v>1008.5922693609923</v>
      </c>
      <c r="N254" s="163">
        <f>SUM('EPS 3.1.3'!L222:L291)/BTU_to_PJ</f>
        <v>1020.7243671648387</v>
      </c>
      <c r="O254" s="163">
        <f>SUM('EPS 3.1.3'!M222:M291)/BTU_to_PJ</f>
        <v>1030.9164915695974</v>
      </c>
      <c r="P254" s="163">
        <f>SUM('EPS 3.1.3'!N222:N291)/BTU_to_PJ</f>
        <v>1040.2220841927817</v>
      </c>
      <c r="Q254" s="163">
        <f>SUM('EPS 3.1.3'!O222:O291)/BTU_to_PJ</f>
        <v>1056.0344172723953</v>
      </c>
      <c r="R254" s="163">
        <f>SUM('EPS 3.1.3'!P222:P291)/BTU_to_PJ</f>
        <v>1073.9251048767719</v>
      </c>
      <c r="S254" s="163">
        <f>SUM('EPS 3.1.3'!Q222:Q291)/BTU_to_PJ</f>
        <v>1094.5284465847167</v>
      </c>
      <c r="T254" s="163">
        <f>SUM('EPS 3.1.3'!R222:R291)/BTU_to_PJ</f>
        <v>1107.954665347256</v>
      </c>
      <c r="U254" s="163">
        <f>SUM('EPS 3.1.3'!S222:S291)/BTU_to_PJ</f>
        <v>1120.6892949981743</v>
      </c>
      <c r="V254" s="163">
        <f>SUM('EPS 3.1.3'!T222:T291)/BTU_to_PJ</f>
        <v>1132.8867957143461</v>
      </c>
      <c r="W254" s="163">
        <f>SUM('EPS 3.1.3'!U222:U291)/BTU_to_PJ</f>
        <v>1144.7626099009481</v>
      </c>
      <c r="X254" s="163">
        <f>SUM('EPS 3.1.3'!V222:V291)/BTU_to_PJ</f>
        <v>1156.5445241166356</v>
      </c>
      <c r="Y254" s="163">
        <f>SUM('EPS 3.1.3'!W222:W291)/BTU_to_PJ</f>
        <v>1166.0980548652676</v>
      </c>
      <c r="Z254" s="163">
        <f>SUM('EPS 3.1.3'!X222:X291)/BTU_to_PJ</f>
        <v>1175.987093375144</v>
      </c>
      <c r="AA254" s="163">
        <f>SUM('EPS 3.1.3'!Y222:Y291)/BTU_to_PJ</f>
        <v>1186.4996698941247</v>
      </c>
      <c r="AB254" s="163">
        <f>SUM('EPS 3.1.3'!Z222:Z291)/BTU_to_PJ</f>
        <v>1197.6171099336125</v>
      </c>
      <c r="AC254" s="163">
        <f>SUM('EPS 3.1.3'!AA222:AA291)/BTU_to_PJ</f>
        <v>1209.2814909272793</v>
      </c>
      <c r="AD254" s="163">
        <f>SUM('EPS 3.1.3'!AB222:AB291)/BTU_to_PJ</f>
        <v>1216.0798488214689</v>
      </c>
      <c r="AE254" s="163">
        <f>SUM('EPS 3.1.3'!AC222:AC291)/BTU_to_PJ</f>
        <v>1223.5374056125934</v>
      </c>
      <c r="AF254" s="163">
        <f>SUM('EPS 3.1.3'!AD222:AD291)/BTU_to_PJ</f>
        <v>1231.5320913384642</v>
      </c>
      <c r="AG254" s="163">
        <f>SUM('EPS 3.1.3'!AE222:AE291)/BTU_to_PJ</f>
        <v>1240.1654023721369</v>
      </c>
      <c r="AH254" s="163">
        <f>SUM('EPS 3.1.3'!AF222:AF291)/BTU_to_PJ</f>
        <v>1249.2039603589351</v>
      </c>
      <c r="AI254" s="163">
        <f>SUM('EPS 3.1.3'!AG222:AG291)/BTU_to_PJ</f>
        <v>1258.5735948723948</v>
      </c>
      <c r="AJ254" s="163">
        <f>SUM('EPS 3.1.3'!AH222:AH291)/BTU_to_PJ</f>
        <v>1268.2631750732673</v>
      </c>
      <c r="AK254" s="163">
        <f>SUM('EPS 3.1.3'!AI222:AI291)/BTU_to_PJ</f>
        <v>1278.1070677431951</v>
      </c>
    </row>
    <row r="255" spans="1:37" x14ac:dyDescent="0.35">
      <c r="A255" s="43" t="s">
        <v>19</v>
      </c>
      <c r="B255" s="43">
        <f>SUMIFS(ICCT!$K$35:$K$45,ICCT!$D$35:$D$45,Comparisons!B$98)</f>
        <v>674.97274149999998</v>
      </c>
      <c r="G255" s="43">
        <f>SUMIFS(ICCT!$K$35:$K$45,ICCT!$D$35:$D$45,Comparisons!G$98)</f>
        <v>894.64972239999997</v>
      </c>
      <c r="L255" s="43">
        <f>SUMIFS(ICCT!$K$35:$K$45,ICCT!$D$35:$D$45,Comparisons!L$98)</f>
        <v>1174.1250580000001</v>
      </c>
      <c r="Q255" s="43">
        <f>SUMIFS(ICCT!$K$35:$K$45,ICCT!$D$35:$D$45,Comparisons!Q$98)</f>
        <v>1497.3626279999901</v>
      </c>
      <c r="V255" s="43">
        <f>SUMIFS(ICCT!$K$35:$K$45,ICCT!$D$35:$D$45,Comparisons!V$98)</f>
        <v>1846.067391</v>
      </c>
      <c r="AA255" s="43">
        <f>SUMIFS(ICCT!$K$35:$K$45,ICCT!$D$35:$D$45,Comparisons!AA$98)</f>
        <v>2226.2872429999902</v>
      </c>
      <c r="AF255" s="43">
        <f>SUMIFS(ICCT!$K$35:$K$45,ICCT!$D$35:$D$45,Comparisons!AF$98)</f>
        <v>2655.2781019999902</v>
      </c>
      <c r="AK255" s="43">
        <f>SUMIFS(ICCT!$K$35:$K$45,ICCT!$D$35:$D$45,Comparisons!AK$98)</f>
        <v>3143.5135149999901</v>
      </c>
    </row>
    <row r="256" spans="1:37" x14ac:dyDescent="0.35">
      <c r="A256" s="43" t="s">
        <v>6</v>
      </c>
      <c r="D256" s="43">
        <f>SUM(IESS!U58:U63)*TWh_to_PJ</f>
        <v>876.67774964178147</v>
      </c>
      <c r="I256" s="43">
        <f>SUM(IESS!V58:V63)*TWh_to_PJ</f>
        <v>1064.9682082932982</v>
      </c>
      <c r="N256" s="43">
        <f>SUM(IESS!W58:W63)*TWh_to_PJ</f>
        <v>1249.8180793699721</v>
      </c>
      <c r="S256" s="43">
        <f>SUM(IESS!X58:X63)*TWh_to_PJ</f>
        <v>1430.3725482367015</v>
      </c>
      <c r="X256" s="43">
        <f>SUM(IESS!Y58:Y63)*TWh_to_PJ</f>
        <v>1571.1428491582151</v>
      </c>
      <c r="AC256" s="43">
        <f>SUM(IESS!Z58:Z63)*TWh_to_PJ</f>
        <v>1694.4101149581911</v>
      </c>
      <c r="AH256" s="43">
        <f>SUM(IESS!AA58:AA63)*TWh_to_PJ</f>
        <v>1777.2203636086597</v>
      </c>
    </row>
    <row r="281" spans="1:37" s="89" customFormat="1" x14ac:dyDescent="0.35">
      <c r="A281" s="92" t="s">
        <v>27</v>
      </c>
      <c r="F281" s="337">
        <f>SUM('EPS 3.1.3'!D572:D641)</f>
        <v>83180800000000</v>
      </c>
    </row>
    <row r="282" spans="1:37" x14ac:dyDescent="0.35">
      <c r="B282" s="43">
        <v>2015</v>
      </c>
      <c r="G282" s="43">
        <v>2020</v>
      </c>
      <c r="L282" s="43">
        <v>2025</v>
      </c>
      <c r="Q282" s="43">
        <v>2030</v>
      </c>
      <c r="V282" s="43">
        <v>2035</v>
      </c>
      <c r="AA282" s="43">
        <v>2040</v>
      </c>
      <c r="AF282" s="43">
        <v>2045</v>
      </c>
      <c r="AK282" s="43">
        <v>2050</v>
      </c>
    </row>
    <row r="283" spans="1:37" s="162" customFormat="1" x14ac:dyDescent="0.35">
      <c r="A283" s="162" t="s">
        <v>4861</v>
      </c>
      <c r="F283" s="165">
        <f>SUM('EPS 3.1.3'!D572:D641)/BTU_to_PJ</f>
        <v>87.760389894624396</v>
      </c>
      <c r="G283" s="165">
        <f>SUM('EPS 3.1.3'!E572:E641)/BTU_to_PJ</f>
        <v>69.953811342846393</v>
      </c>
      <c r="H283" s="165">
        <f>SUM('EPS 3.1.3'!F572:F641)/BTU_to_PJ</f>
        <v>85.587998241686122</v>
      </c>
      <c r="I283" s="165">
        <f>SUM('EPS 3.1.3'!G572:G641)/BTU_to_PJ</f>
        <v>95.833962146621701</v>
      </c>
      <c r="J283" s="165">
        <f>SUM('EPS 3.1.3'!H572:H641)/BTU_to_PJ</f>
        <v>104.34658534127342</v>
      </c>
      <c r="K283" s="165">
        <f>SUM('EPS 3.1.3'!I572:I641)/BTU_to_PJ</f>
        <v>111.10304696754159</v>
      </c>
      <c r="L283" s="165">
        <f>SUM('EPS 3.1.3'!J572:J641)/BTU_to_PJ</f>
        <v>116.7548862168685</v>
      </c>
      <c r="M283" s="165">
        <f>SUM('EPS 3.1.3'!K572:K641)/BTU_to_PJ</f>
        <v>121.64401503952577</v>
      </c>
      <c r="N283" s="165">
        <f>SUM('EPS 3.1.3'!L572:L641)/BTU_to_PJ</f>
        <v>125.97895467429413</v>
      </c>
      <c r="O283" s="165">
        <f>SUM('EPS 3.1.3'!M572:M641)/BTU_to_PJ</f>
        <v>131.30899133790703</v>
      </c>
      <c r="P283" s="165">
        <f>SUM('EPS 3.1.3'!N572:N641)/BTU_to_PJ</f>
        <v>136.1879916243758</v>
      </c>
      <c r="Q283" s="165">
        <f>SUM('EPS 3.1.3'!O572:O641)/BTU_to_PJ</f>
        <v>140.65553067874529</v>
      </c>
      <c r="R283" s="165">
        <f>SUM('EPS 3.1.3'!P572:P641)/BTU_to_PJ</f>
        <v>144.78106282781641</v>
      </c>
      <c r="S283" s="165">
        <f>SUM('EPS 3.1.3'!Q572:Q641)/BTU_to_PJ</f>
        <v>148.60432147501197</v>
      </c>
      <c r="T283" s="165">
        <f>SUM('EPS 3.1.3'!R572:R641)/BTU_to_PJ</f>
        <v>151.64546721840179</v>
      </c>
      <c r="U283" s="165">
        <f>SUM('EPS 3.1.3'!S572:S641)/BTU_to_PJ</f>
        <v>154.46284616593547</v>
      </c>
      <c r="V283" s="165">
        <f>SUM('EPS 3.1.3'!T572:T641)/BTU_to_PJ</f>
        <v>157.12085892687821</v>
      </c>
      <c r="W283" s="165">
        <f>SUM('EPS 3.1.3'!U572:U641)/BTU_to_PJ</f>
        <v>159.6039645285158</v>
      </c>
      <c r="X283" s="165">
        <f>SUM('EPS 3.1.3'!V572:V641)/BTU_to_PJ</f>
        <v>161.97495989521693</v>
      </c>
      <c r="Y283" s="165">
        <f>SUM('EPS 3.1.3'!W572:W641)/BTU_to_PJ</f>
        <v>164.7049907686833</v>
      </c>
      <c r="Z283" s="165">
        <f>SUM('EPS 3.1.3'!X572:X641)/BTU_to_PJ</f>
        <v>167.30309745829447</v>
      </c>
      <c r="AA283" s="165">
        <f>SUM('EPS 3.1.3'!Y572:Y641)/BTU_to_PJ</f>
        <v>169.82718142926137</v>
      </c>
      <c r="AB283" s="165">
        <f>SUM('EPS 3.1.3'!Z572:Z641)/BTU_to_PJ</f>
        <v>172.29805893356306</v>
      </c>
      <c r="AC283" s="165">
        <f>SUM('EPS 3.1.3'!AA572:AA641)/BTU_to_PJ</f>
        <v>174.73241040423494</v>
      </c>
      <c r="AD283" s="165">
        <f>SUM('EPS 3.1.3'!AB572:AB641)/BTU_to_PJ</f>
        <v>176.04762192942874</v>
      </c>
      <c r="AE283" s="165">
        <f>SUM('EPS 3.1.3'!AC572:AC641)/BTU_to_PJ</f>
        <v>177.39397870340218</v>
      </c>
      <c r="AF283" s="165">
        <f>SUM('EPS 3.1.3'!AD572:AD641)/BTU_to_PJ</f>
        <v>178.78210513859466</v>
      </c>
      <c r="AG283" s="165">
        <f>SUM('EPS 3.1.3'!AE572:AE641)/BTU_to_PJ</f>
        <v>180.21436456011682</v>
      </c>
      <c r="AH283" s="165">
        <f>SUM('EPS 3.1.3'!AF572:AF641)/BTU_to_PJ</f>
        <v>181.69511434864143</v>
      </c>
      <c r="AI283" s="165">
        <f>SUM('EPS 3.1.3'!AG572:AG641)/BTU_to_PJ</f>
        <v>183.22566277342617</v>
      </c>
      <c r="AJ283" s="165">
        <f>SUM('EPS 3.1.3'!AH572:AH641)/BTU_to_PJ</f>
        <v>184.80941766487612</v>
      </c>
      <c r="AK283" s="165">
        <f>SUM('EPS 3.1.3'!AI572:AI641)/BTU_to_PJ</f>
        <v>186.44602557928053</v>
      </c>
    </row>
    <row r="284" spans="1:37" x14ac:dyDescent="0.35">
      <c r="A284" s="43" t="s">
        <v>19</v>
      </c>
      <c r="B284" s="43">
        <f>SUMIFS(ICCT!$K$46:$K$56,ICCT!$D$46:$D$56,Comparisons!B$98)</f>
        <v>73.44093178</v>
      </c>
      <c r="G284" s="43">
        <f>SUMIFS(ICCT!$K$46:$K$56,ICCT!$D$46:$D$56,Comparisons!G$98)</f>
        <v>96.216306160000002</v>
      </c>
      <c r="L284" s="43">
        <f>SUMIFS(ICCT!$K$46:$K$56,ICCT!$D$46:$D$56,Comparisons!L$98)</f>
        <v>124.9750416</v>
      </c>
      <c r="Q284" s="43">
        <f>SUMIFS(ICCT!$K$46:$K$56,ICCT!$D$46:$D$56,Comparisons!Q$98)</f>
        <v>158.36605659999901</v>
      </c>
      <c r="V284" s="43">
        <f>SUMIFS(ICCT!$K$46:$K$56,ICCT!$D$46:$D$56,Comparisons!V$98)</f>
        <v>194.55574039999999</v>
      </c>
      <c r="AA284" s="43">
        <f>SUMIFS(ICCT!$K$46:$K$56,ICCT!$D$46:$D$56,Comparisons!AA$98)</f>
        <v>231.22795339999999</v>
      </c>
      <c r="AF284" s="43">
        <f>SUMIFS(ICCT!$K$46:$K$56,ICCT!$D$46:$D$56,Comparisons!AF$98)</f>
        <v>266.06655569999998</v>
      </c>
      <c r="AK284" s="43">
        <f>SUMIFS(ICCT!$K$46:$K$56,ICCT!$D$46:$D$56,Comparisons!AK$98)</f>
        <v>297.2379368</v>
      </c>
    </row>
    <row r="285" spans="1:37" x14ac:dyDescent="0.35">
      <c r="A285" s="43" t="s">
        <v>6</v>
      </c>
      <c r="D285" s="43">
        <f>IESS!G94*TWh_to_PJ</f>
        <v>80.415370311232209</v>
      </c>
      <c r="I285" s="43">
        <f>IESS!H94*TWh_to_PJ</f>
        <v>103.78702176510188</v>
      </c>
      <c r="N285" s="43">
        <f>IESS!I94*TWh_to_PJ</f>
        <v>131.49428584814339</v>
      </c>
      <c r="S285" s="43">
        <f>IESS!J94*TWh_to_PJ</f>
        <v>164.07024474275306</v>
      </c>
      <c r="X285" s="43">
        <f>IESS!K94*TWh_to_PJ</f>
        <v>193.21037782246992</v>
      </c>
      <c r="AC285" s="43">
        <f>IESS!L94*TWh_to_PJ</f>
        <v>222.9891297022142</v>
      </c>
      <c r="AH285" s="43">
        <f>IESS!M94*TWh_to_PJ</f>
        <v>243.72660041446585</v>
      </c>
    </row>
    <row r="310" spans="1:37" x14ac:dyDescent="0.35">
      <c r="A310" s="91" t="s">
        <v>1597</v>
      </c>
    </row>
    <row r="311" spans="1:37" x14ac:dyDescent="0.35">
      <c r="B311" s="43">
        <v>2015</v>
      </c>
      <c r="G311" s="43">
        <v>2020</v>
      </c>
      <c r="L311" s="43">
        <v>2025</v>
      </c>
      <c r="Q311" s="43">
        <v>2030</v>
      </c>
      <c r="V311" s="43">
        <v>2035</v>
      </c>
      <c r="AA311" s="43">
        <v>2040</v>
      </c>
      <c r="AF311" s="43">
        <v>2045</v>
      </c>
      <c r="AK311" s="43">
        <v>2050</v>
      </c>
    </row>
    <row r="312" spans="1:37" s="162" customFormat="1" x14ac:dyDescent="0.35">
      <c r="A312" s="162" t="s">
        <v>4861</v>
      </c>
      <c r="F312" s="163">
        <f>SUM('EPS 3.1.3'!D152:D221,'EPS 3.1.3'!D292:D361)/BTU_to_PJ</f>
        <v>2248.3021375473782</v>
      </c>
      <c r="G312" s="163">
        <f>SUM('EPS 3.1.3'!E152:E221,'EPS 3.1.3'!E292:E361)/BTU_to_PJ</f>
        <v>1805.8147486299888</v>
      </c>
      <c r="H312" s="163">
        <f>SUM('EPS 3.1.3'!F152:F221,'EPS 3.1.3'!F292:F361)/BTU_to_PJ</f>
        <v>2215.7680618809673</v>
      </c>
      <c r="I312" s="163">
        <f>SUM('EPS 3.1.3'!G152:G221,'EPS 3.1.3'!G292:G361)/BTU_to_PJ</f>
        <v>2475.8366350251194</v>
      </c>
      <c r="J312" s="163">
        <f>SUM('EPS 3.1.3'!H152:H221,'EPS 3.1.3'!H292:H361)/BTU_to_PJ</f>
        <v>2705.1742629422015</v>
      </c>
      <c r="K312" s="163">
        <f>SUM('EPS 3.1.3'!I152:I221,'EPS 3.1.3'!I292:I361)/BTU_to_PJ</f>
        <v>2894.5048724167377</v>
      </c>
      <c r="L312" s="163">
        <f>SUM('EPS 3.1.3'!J152:J221,'EPS 3.1.3'!J292:J361)/BTU_to_PJ</f>
        <v>3062.1450686605026</v>
      </c>
      <c r="M312" s="163">
        <f>SUM('EPS 3.1.3'!K152:K221,'EPS 3.1.3'!K292:K361)/BTU_to_PJ</f>
        <v>3218.2559648215679</v>
      </c>
      <c r="N312" s="163">
        <f>SUM('EPS 3.1.3'!L152:L221,'EPS 3.1.3'!L292:L361)/BTU_to_PJ</f>
        <v>3368.5040844166224</v>
      </c>
      <c r="O312" s="163">
        <f>SUM('EPS 3.1.3'!M152:M221,'EPS 3.1.3'!M292:M361)/BTU_to_PJ</f>
        <v>3569.4980377649226</v>
      </c>
      <c r="P312" s="163">
        <f>SUM('EPS 3.1.3'!N152:N221,'EPS 3.1.3'!N292:N361)/BTU_to_PJ</f>
        <v>3766.394776663245</v>
      </c>
      <c r="Q312" s="163">
        <f>SUM('EPS 3.1.3'!O152:O221,'EPS 3.1.3'!O292:O361)/BTU_to_PJ</f>
        <v>3977.4350562479817</v>
      </c>
      <c r="R312" s="163">
        <f>SUM('EPS 3.1.3'!P152:P221,'EPS 3.1.3'!P292:P361)/BTU_to_PJ</f>
        <v>4193.8701740268207</v>
      </c>
      <c r="S312" s="163">
        <f>SUM('EPS 3.1.3'!Q152:Q221,'EPS 3.1.3'!Q292:Q361)/BTU_to_PJ</f>
        <v>4419.4536705561932</v>
      </c>
      <c r="T312" s="163">
        <f>SUM('EPS 3.1.3'!R152:R221,'EPS 3.1.3'!R292:R361)/BTU_to_PJ</f>
        <v>4644.3654657767738</v>
      </c>
      <c r="U312" s="163">
        <f>SUM('EPS 3.1.3'!S152:S221,'EPS 3.1.3'!S292:S361)/BTU_to_PJ</f>
        <v>4867.7817720785633</v>
      </c>
      <c r="V312" s="163">
        <f>SUM('EPS 3.1.3'!T152:T221,'EPS 3.1.3'!T292:T361)/BTU_to_PJ</f>
        <v>5089.8805246311649</v>
      </c>
      <c r="W312" s="163">
        <f>SUM('EPS 3.1.3'!U152:U221,'EPS 3.1.3'!U292:U361)/BTU_to_PJ</f>
        <v>5310.9420517747139</v>
      </c>
      <c r="X312" s="163">
        <f>SUM('EPS 3.1.3'!V152:V221,'EPS 3.1.3'!V292:V361)/BTU_to_PJ</f>
        <v>5531.2735857735934</v>
      </c>
      <c r="Y312" s="163">
        <f>SUM('EPS 3.1.3'!W152:W221,'EPS 3.1.3'!W292:W361)/BTU_to_PJ</f>
        <v>5790.7413615824962</v>
      </c>
      <c r="Z312" s="163">
        <f>SUM('EPS 3.1.3'!X152:X221,'EPS 3.1.3'!X292:X361)/BTU_to_PJ</f>
        <v>6049.5280988383074</v>
      </c>
      <c r="AA312" s="163">
        <f>SUM('EPS 3.1.3'!Y152:Y221,'EPS 3.1.3'!Y292:Y361)/BTU_to_PJ</f>
        <v>6308.1577382776122</v>
      </c>
      <c r="AB312" s="163">
        <f>SUM('EPS 3.1.3'!Z152:Z221,'EPS 3.1.3'!Z292:Z361)/BTU_to_PJ</f>
        <v>6566.9044889165962</v>
      </c>
      <c r="AC312" s="163">
        <f>SUM('EPS 3.1.3'!AA152:AA221,'EPS 3.1.3'!AA292:AA361)/BTU_to_PJ</f>
        <v>6825.9524580016023</v>
      </c>
      <c r="AD312" s="163">
        <f>SUM('EPS 3.1.3'!AB152:AB221,'EPS 3.1.3'!AB292:AB361)/BTU_to_PJ</f>
        <v>7056.3663167426221</v>
      </c>
      <c r="AE312" s="163">
        <f>SUM('EPS 3.1.3'!AC152:AC221,'EPS 3.1.3'!AC292:AC361)/BTU_to_PJ</f>
        <v>7287.5167099745995</v>
      </c>
      <c r="AF312" s="163">
        <f>SUM('EPS 3.1.3'!AD152:AD221,'EPS 3.1.3'!AD292:AD361)/BTU_to_PJ</f>
        <v>7519.3718805163599</v>
      </c>
      <c r="AG312" s="163">
        <f>SUM('EPS 3.1.3'!AE152:AE221,'EPS 3.1.3'!AE292:AE361)/BTU_to_PJ</f>
        <v>7752.0393385593206</v>
      </c>
      <c r="AH312" s="163">
        <f>SUM('EPS 3.1.3'!AF152:AF221,'EPS 3.1.3'!AF292:AF361)/BTU_to_PJ</f>
        <v>7985.2780038410783</v>
      </c>
      <c r="AI312" s="163">
        <f>SUM('EPS 3.1.3'!AG152:AG221,'EPS 3.1.3'!AG292:AG361)/BTU_to_PJ</f>
        <v>8219.0111738011237</v>
      </c>
      <c r="AJ312" s="163">
        <f>SUM('EPS 3.1.3'!AH152:AH221,'EPS 3.1.3'!AH292:AH361)/BTU_to_PJ</f>
        <v>8453.1701643034266</v>
      </c>
      <c r="AK312" s="163">
        <f>SUM('EPS 3.1.3'!AI152:AI221,'EPS 3.1.3'!AI292:AI361)/BTU_to_PJ</f>
        <v>8687.6384971818188</v>
      </c>
    </row>
    <row r="313" spans="1:37" x14ac:dyDescent="0.35">
      <c r="A313" s="43" t="s">
        <v>19</v>
      </c>
      <c r="B313" s="43">
        <f>SUMIFS(ICCT!$K$57:$K$67,ICCT!$D$57:$D$67,Comparisons!B$98)+SUMIFS(ICCT!$K$90:$K$100,ICCT!$D$90:$D$100,Comparisons!B$98)+B318</f>
        <v>2187.9399146999999</v>
      </c>
      <c r="G313" s="43">
        <f>SUMIFS(ICCT!$K$57:$K$67,ICCT!$D$57:$D$67,Comparisons!G$98)+SUMIFS(ICCT!$K$90:$K$100,ICCT!$D$90:$D$100,Comparisons!G$98)+G318</f>
        <v>2758.2351357000002</v>
      </c>
      <c r="L313" s="43">
        <f>SUMIFS(ICCT!$K$57:$K$67,ICCT!$D$57:$D$67,Comparisons!L$98)+SUMIFS(ICCT!$K$90:$K$100,ICCT!$D$90:$D$100,Comparisons!L$98)+L318</f>
        <v>3518.7204120000001</v>
      </c>
      <c r="Q313" s="43">
        <f>SUMIFS(ICCT!$K$57:$K$67,ICCT!$D$57:$D$67,Comparisons!Q$98)+SUMIFS(ICCT!$K$90:$K$100,ICCT!$D$90:$D$100,Comparisons!Q$98)+Q318</f>
        <v>4498.4132656000002</v>
      </c>
      <c r="V313" s="43">
        <f>SUMIFS(ICCT!$K$57:$K$67,ICCT!$D$57:$D$67,Comparisons!V$98)+SUMIFS(ICCT!$K$90:$K$100,ICCT!$D$90:$D$100,Comparisons!V$98)+V318</f>
        <v>5668.1898765999886</v>
      </c>
      <c r="AA313" s="43">
        <f>SUMIFS(ICCT!$K$57:$K$67,ICCT!$D$57:$D$67,Comparisons!AA$98)+SUMIFS(ICCT!$K$90:$K$100,ICCT!$D$90:$D$100,Comparisons!AA$98)+AA318</f>
        <v>7002.1389582999991</v>
      </c>
      <c r="AF313" s="43">
        <f>SUMIFS(ICCT!$K$57:$K$67,ICCT!$D$57:$D$67,Comparisons!AF$98)+SUMIFS(ICCT!$K$90:$K$100,ICCT!$D$90:$D$100,Comparisons!AF$98)+AF318</f>
        <v>8513.1678544999995</v>
      </c>
      <c r="AK313" s="43">
        <f>SUMIFS(ICCT!$K$57:$K$67,ICCT!$D$57:$D$67,Comparisons!AK$98)+SUMIFS(ICCT!$K$90:$K$100,ICCT!$D$90:$D$100,Comparisons!AK$98)+AK318</f>
        <v>10223.430153200001</v>
      </c>
    </row>
    <row r="314" spans="1:37" x14ac:dyDescent="0.35">
      <c r="A314" s="43" t="s">
        <v>6</v>
      </c>
      <c r="D314" s="43">
        <f>IESS!V91*TWh_to_PJ</f>
        <v>1452.733189652595</v>
      </c>
      <c r="I314" s="43">
        <f>IESS!W91*TWh_to_PJ</f>
        <v>1914.6719979033924</v>
      </c>
      <c r="N314" s="43">
        <f>IESS!X91*TWh_to_PJ</f>
        <v>2471.0353301052019</v>
      </c>
      <c r="S314" s="43">
        <f>IESS!Y91*TWh_to_PJ</f>
        <v>3132.0935751978113</v>
      </c>
      <c r="X314" s="43">
        <f>IESS!Z91*TWh_to_PJ</f>
        <v>3702.2470476515136</v>
      </c>
      <c r="AC314" s="43">
        <f>IESS!AA91*TWh_to_PJ</f>
        <v>4340.2133633942194</v>
      </c>
      <c r="AH314" s="43">
        <f>IESS!AB91*TWh_to_PJ</f>
        <v>4785.976865008719</v>
      </c>
    </row>
    <row r="316" spans="1:37" s="89" customFormat="1" x14ac:dyDescent="0.35">
      <c r="A316" s="92" t="s">
        <v>29</v>
      </c>
    </row>
    <row r="317" spans="1:37" x14ac:dyDescent="0.35">
      <c r="B317" s="43">
        <v>2015</v>
      </c>
      <c r="G317" s="43">
        <v>2020</v>
      </c>
      <c r="L317" s="43">
        <v>2025</v>
      </c>
      <c r="Q317" s="43">
        <v>2030</v>
      </c>
      <c r="V317" s="43">
        <v>2035</v>
      </c>
      <c r="AA317" s="43">
        <v>2040</v>
      </c>
      <c r="AF317" s="43">
        <v>2045</v>
      </c>
      <c r="AK317" s="43">
        <v>2050</v>
      </c>
    </row>
    <row r="318" spans="1:37" x14ac:dyDescent="0.35">
      <c r="A318" s="43" t="s">
        <v>19</v>
      </c>
      <c r="B318" s="43">
        <f>SUMIFS(ICCT!$K$79:$K$89,ICCT!$D$79:$D$89,Comparisons!B$98)</f>
        <v>244.71315970000001</v>
      </c>
      <c r="G318" s="43">
        <f>SUMIFS(ICCT!$K$79:$K$89,ICCT!$D$79:$D$89,Comparisons!G$98)</f>
        <v>325.26150639999997</v>
      </c>
      <c r="L318" s="43">
        <f>SUMIFS(ICCT!$K$79:$K$89,ICCT!$D$79:$D$89,Comparisons!L$98)</f>
        <v>405.83635709999999</v>
      </c>
      <c r="Q318" s="43">
        <f>SUMIFS(ICCT!$K$79:$K$89,ICCT!$D$79:$D$89,Comparisons!Q$98)</f>
        <v>490.31070149999999</v>
      </c>
      <c r="V318" s="43">
        <f>SUMIFS(ICCT!$K$79:$K$89,ICCT!$D$79:$D$89,Comparisons!V$98)</f>
        <v>585.08677620000003</v>
      </c>
      <c r="AA318" s="43">
        <f>SUMIFS(ICCT!$K$79:$K$89,ICCT!$D$79:$D$89,Comparisons!AA$98)</f>
        <v>695.0491409</v>
      </c>
      <c r="AF318" s="43">
        <f>SUMIFS(ICCT!$K$79:$K$89,ICCT!$D$79:$D$89,Comparisons!AF$98)</f>
        <v>824.493937799999</v>
      </c>
      <c r="AK318" s="43">
        <f>SUMIFS(ICCT!$K$79:$K$89,ICCT!$D$79:$D$89,Comparisons!AK$98)</f>
        <v>978.0484447</v>
      </c>
    </row>
    <row r="319" spans="1:37" s="162" customFormat="1" x14ac:dyDescent="0.35">
      <c r="A319" s="162" t="s">
        <v>4861</v>
      </c>
      <c r="D319" s="163"/>
      <c r="E319" s="163"/>
      <c r="F319" s="163">
        <f>SUM('EPS 3.1.3'!D152:D221)/BTU_to_PJ</f>
        <v>256.72685675903386</v>
      </c>
      <c r="G319" s="163">
        <f>SUM('EPS 3.1.3'!E152:E221)/BTU_to_PJ</f>
        <v>211.07280358050505</v>
      </c>
      <c r="H319" s="163">
        <f>SUM('EPS 3.1.3'!F152:F221)/BTU_to_PJ</f>
        <v>265.94661742341179</v>
      </c>
      <c r="I319" s="163">
        <f>SUM('EPS 3.1.3'!G152:G221)/BTU_to_PJ</f>
        <v>306.3422962860177</v>
      </c>
      <c r="J319" s="163">
        <f>SUM('EPS 3.1.3'!H152:H221)/BTU_to_PJ</f>
        <v>348.14402065242291</v>
      </c>
      <c r="K319" s="163">
        <f>SUM('EPS 3.1.3'!I152:I221)/BTU_to_PJ</f>
        <v>385.72956247086989</v>
      </c>
      <c r="L319" s="163">
        <f>SUM('EPS 3.1.3'!J152:J221)/BTU_to_PJ</f>
        <v>420.79803327460468</v>
      </c>
      <c r="M319" s="163">
        <f>SUM('EPS 3.1.3'!K152:K221)/BTU_to_PJ</f>
        <v>454.29251161869706</v>
      </c>
      <c r="N319" s="163">
        <f>SUM('EPS 3.1.3'!L152:L221)/BTU_to_PJ</f>
        <v>486.72036014711364</v>
      </c>
      <c r="O319" s="163">
        <f>SUM('EPS 3.1.3'!M152:M221)/BTU_to_PJ</f>
        <v>529.25057947887672</v>
      </c>
      <c r="P319" s="163">
        <f>SUM('EPS 3.1.3'!N152:N221)/BTU_to_PJ</f>
        <v>571.03571836727326</v>
      </c>
      <c r="Q319" s="163">
        <f>SUM('EPS 3.1.3'!O152:O221)/BTU_to_PJ</f>
        <v>612.20099084093351</v>
      </c>
      <c r="R319" s="163">
        <f>SUM('EPS 3.1.3'!P152:P221)/BTU_to_PJ</f>
        <v>652.55280470139644</v>
      </c>
      <c r="S319" s="163">
        <f>SUM('EPS 3.1.3'!Q152:Q221)/BTU_to_PJ</f>
        <v>692.16606891422259</v>
      </c>
      <c r="T319" s="163">
        <f>SUM('EPS 3.1.3'!R152:R221)/BTU_to_PJ</f>
        <v>736.09347761095512</v>
      </c>
      <c r="U319" s="163">
        <f>SUM('EPS 3.1.3'!S152:S221)/BTU_to_PJ</f>
        <v>779.27902378467275</v>
      </c>
      <c r="V319" s="163">
        <f>SUM('EPS 3.1.3'!T152:T221)/BTU_to_PJ</f>
        <v>821.82721071761182</v>
      </c>
      <c r="W319" s="163">
        <f>SUM('EPS 3.1.3'!U152:U221)/BTU_to_PJ</f>
        <v>863.87762229912028</v>
      </c>
      <c r="X319" s="163">
        <f>SUM('EPS 3.1.3'!V152:V221)/BTU_to_PJ</f>
        <v>905.59073252443466</v>
      </c>
      <c r="Y319" s="163">
        <f>SUM('EPS 3.1.3'!W152:W221)/BTU_to_PJ</f>
        <v>990.22256529825074</v>
      </c>
      <c r="Z319" s="163">
        <f>SUM('EPS 3.1.3'!X152:X221)/BTU_to_PJ</f>
        <v>1074.2804476880519</v>
      </c>
      <c r="AA319" s="163">
        <f>SUM('EPS 3.1.3'!Y152:Y221)/BTU_to_PJ</f>
        <v>1158.0436529781189</v>
      </c>
      <c r="AB319" s="163">
        <f>SUM('EPS 3.1.3'!Z152:Z221)/BTU_to_PJ</f>
        <v>1241.7328988528927</v>
      </c>
      <c r="AC319" s="163">
        <f>SUM('EPS 3.1.3'!AA152:AA221)/BTU_to_PJ</f>
        <v>1325.5351412095195</v>
      </c>
      <c r="AD319" s="163">
        <f>SUM('EPS 3.1.3'!AB152:AB221)/BTU_to_PJ</f>
        <v>1395.3892286731432</v>
      </c>
      <c r="AE319" s="163">
        <f>SUM('EPS 3.1.3'!AC152:AC221)/BTU_to_PJ</f>
        <v>1465.6245078164445</v>
      </c>
      <c r="AF319" s="163">
        <f>SUM('EPS 3.1.3'!AD152:AD221)/BTU_to_PJ</f>
        <v>1536.2342262819645</v>
      </c>
      <c r="AG319" s="163">
        <f>SUM('EPS 3.1.3'!AE152:AE221)/BTU_to_PJ</f>
        <v>1607.2297786729152</v>
      </c>
      <c r="AH319" s="163">
        <f>SUM('EPS 3.1.3'!AF152:AF221)/BTU_to_PJ</f>
        <v>1678.5320358003239</v>
      </c>
      <c r="AI319" s="163">
        <f>SUM('EPS 3.1.3'!AG152:AG221)/BTU_to_PJ</f>
        <v>1750.0666162265563</v>
      </c>
      <c r="AJ319" s="163">
        <f>SUM('EPS 3.1.3'!AH152:AH221)/BTU_to_PJ</f>
        <v>1821.8075655776295</v>
      </c>
      <c r="AK319" s="163">
        <f>SUM('EPS 3.1.3'!AI152:AI221)/BTU_to_PJ</f>
        <v>1893.7194339768837</v>
      </c>
    </row>
    <row r="344" spans="1:37" s="89" customFormat="1" x14ac:dyDescent="0.35">
      <c r="A344" s="92" t="s">
        <v>28</v>
      </c>
    </row>
    <row r="345" spans="1:37" x14ac:dyDescent="0.35">
      <c r="B345" s="43">
        <v>2015</v>
      </c>
      <c r="G345" s="43">
        <v>2020</v>
      </c>
      <c r="L345" s="43">
        <v>2025</v>
      </c>
      <c r="Q345" s="43">
        <v>2030</v>
      </c>
      <c r="V345" s="43">
        <v>2035</v>
      </c>
      <c r="AA345" s="43">
        <v>2040</v>
      </c>
      <c r="AF345" s="43">
        <v>2045</v>
      </c>
      <c r="AK345" s="43">
        <v>2050</v>
      </c>
    </row>
    <row r="346" spans="1:37" x14ac:dyDescent="0.35">
      <c r="A346" s="43" t="s">
        <v>19</v>
      </c>
      <c r="B346" s="43">
        <f>SUMIFS(ICCT!$K$68:$K$78,ICCT!$D$68:$D$78,Comparisons!B$98)</f>
        <v>705.82526239999902</v>
      </c>
      <c r="G346" s="43">
        <f>SUMIFS(ICCT!$K$68:$K$78,ICCT!$D$68:$D$78,Comparisons!G$98)</f>
        <v>941.25356790000001</v>
      </c>
      <c r="L346" s="43">
        <f>SUMIFS(ICCT!$K$68:$K$78,ICCT!$D$68:$D$78,Comparisons!L$98)</f>
        <v>1141.6935060000001</v>
      </c>
      <c r="Q346" s="43">
        <f>SUMIFS(ICCT!$K$68:$K$78,ICCT!$D$68:$D$78,Comparisons!Q$98)</f>
        <v>1355.425606</v>
      </c>
      <c r="V346" s="43">
        <f>SUMIFS(ICCT!$K$68:$K$78,ICCT!$D$68:$D$78,Comparisons!V$98)</f>
        <v>1603.0229529999999</v>
      </c>
      <c r="AA346" s="43">
        <f>SUMIFS(ICCT!$K$68:$K$78,ICCT!$D$68:$D$78,Comparisons!AA$98)</f>
        <v>1901.029196</v>
      </c>
      <c r="AF346" s="43">
        <f>SUMIFS(ICCT!$K$68:$K$78,ICCT!$D$68:$D$78,Comparisons!AF$98)</f>
        <v>2263.2116070000002</v>
      </c>
      <c r="AK346" s="43">
        <f>SUMIFS(ICCT!$K$68:$K$78,ICCT!$D$68:$D$78,Comparisons!AK$98)</f>
        <v>2701.9338440000001</v>
      </c>
    </row>
    <row r="347" spans="1:37" s="162" customFormat="1" x14ac:dyDescent="0.35">
      <c r="A347" s="162" t="s">
        <v>4861</v>
      </c>
      <c r="F347" s="163">
        <f>SUM('EPS 3.1.3'!D82:D151)/BTU_to_PJ</f>
        <v>1227.1992196131675</v>
      </c>
      <c r="G347" s="163">
        <f>SUM('EPS 3.1.3'!E82:E151)/BTU_to_PJ</f>
        <v>989.56211088485088</v>
      </c>
      <c r="H347" s="163">
        <f>SUM('EPS 3.1.3'!F82:F151)/BTU_to_PJ</f>
        <v>1218.2874371376622</v>
      </c>
      <c r="I347" s="163">
        <f>SUM('EPS 3.1.3'!G82:G151)/BTU_to_PJ</f>
        <v>1367.3960647598346</v>
      </c>
      <c r="J347" s="163">
        <f>SUM('EPS 3.1.3'!H82:H151)/BTU_to_PJ</f>
        <v>1496.8725190361617</v>
      </c>
      <c r="K347" s="163">
        <f>SUM('EPS 3.1.3'!I82:I151)/BTU_to_PJ</f>
        <v>1602.3345305263108</v>
      </c>
      <c r="L347" s="163">
        <f>SUM('EPS 3.1.3'!J82:J151)/BTU_to_PJ</f>
        <v>1693.5747056351968</v>
      </c>
      <c r="M347" s="163">
        <f>SUM('EPS 3.1.3'!K82:K151)/BTU_to_PJ</f>
        <v>1776.02341683805</v>
      </c>
      <c r="N347" s="163">
        <f>SUM('EPS 3.1.3'!L82:L151)/BTU_to_PJ</f>
        <v>1852.400703629409</v>
      </c>
      <c r="O347" s="163">
        <f>SUM('EPS 3.1.3'!M82:M151)/BTU_to_PJ</f>
        <v>1946.1604576207696</v>
      </c>
      <c r="P347" s="163">
        <f>SUM('EPS 3.1.3'!N82:N151)/BTU_to_PJ</f>
        <v>2033.3885718375714</v>
      </c>
      <c r="Q347" s="163">
        <f>SUM('EPS 3.1.3'!O82:O151)/BTU_to_PJ</f>
        <v>2114.6249183597779</v>
      </c>
      <c r="R347" s="163">
        <f>SUM('EPS 3.1.3'!P82:P151)/BTU_to_PJ</f>
        <v>2190.3614697316293</v>
      </c>
      <c r="S347" s="163">
        <f>SUM('EPS 3.1.3'!Q82:Q151)/BTU_to_PJ</f>
        <v>2261.5772122790945</v>
      </c>
      <c r="T347" s="163">
        <f>SUM('EPS 3.1.3'!R82:R151)/BTU_to_PJ</f>
        <v>2340.4785091875106</v>
      </c>
      <c r="U347" s="163">
        <f>SUM('EPS 3.1.3'!S82:S151)/BTU_to_PJ</f>
        <v>2417.8999847565528</v>
      </c>
      <c r="V347" s="163">
        <f>SUM('EPS 3.1.3'!T82:T151)/BTU_to_PJ</f>
        <v>2492.2115776933847</v>
      </c>
      <c r="W347" s="163">
        <f>SUM('EPS 3.1.3'!U82:U151)/BTU_to_PJ</f>
        <v>2568.436197902819</v>
      </c>
      <c r="X347" s="163">
        <f>SUM('EPS 3.1.3'!V82:V151)/BTU_to_PJ</f>
        <v>2641.9707422039392</v>
      </c>
      <c r="Y347" s="163">
        <f>SUM('EPS 3.1.3'!W82:W151)/BTU_to_PJ</f>
        <v>2727.4164450627354</v>
      </c>
      <c r="Z347" s="163">
        <f>SUM('EPS 3.1.3'!X82:X151)/BTU_to_PJ</f>
        <v>2810.6370351276205</v>
      </c>
      <c r="AA347" s="163">
        <f>SUM('EPS 3.1.3'!Y82:Y151)/BTU_to_PJ</f>
        <v>2892.560011998939</v>
      </c>
      <c r="AB347" s="163">
        <f>SUM('EPS 3.1.3'!Z82:Z151)/BTU_to_PJ</f>
        <v>2973.7827483006427</v>
      </c>
      <c r="AC347" s="163">
        <f>SUM('EPS 3.1.3'!AA82:AA151)/BTU_to_PJ</f>
        <v>3054.8520794813244</v>
      </c>
      <c r="AD347" s="163">
        <f>SUM('EPS 3.1.3'!AB82:AB151)/BTU_to_PJ</f>
        <v>3140.1680104702054</v>
      </c>
      <c r="AE347" s="163">
        <f>SUM('EPS 3.1.3'!AC82:AC151)/BTU_to_PJ</f>
        <v>3226.2608845892128</v>
      </c>
      <c r="AF347" s="163">
        <f>SUM('EPS 3.1.3'!AD82:AD151)/BTU_to_PJ</f>
        <v>3313.6762712199165</v>
      </c>
      <c r="AG347" s="163">
        <f>SUM('EPS 3.1.3'!AE82:AE151)/BTU_to_PJ</f>
        <v>3403.140787328256</v>
      </c>
      <c r="AH347" s="163">
        <f>SUM('EPS 3.1.3'!AF82:AF151)/BTU_to_PJ</f>
        <v>3494.4474309558791</v>
      </c>
      <c r="AI347" s="163">
        <f>SUM('EPS 3.1.3'!AG82:AG151)/BTU_to_PJ</f>
        <v>3587.9623064837656</v>
      </c>
      <c r="AJ347" s="163">
        <f>SUM('EPS 3.1.3'!AH82:AH151)/BTU_to_PJ</f>
        <v>3683.8044242121309</v>
      </c>
      <c r="AK347" s="163">
        <f>SUM('EPS 3.1.3'!AI82:AI151)/BTU_to_PJ</f>
        <v>3781.8527692346388</v>
      </c>
    </row>
    <row r="348" spans="1:37" x14ac:dyDescent="0.35">
      <c r="A348" s="43" t="s">
        <v>6</v>
      </c>
      <c r="D348" s="86">
        <f>SUM(IESS!U64:U69,IESS!U79:U82)*TWh_to_PJ</f>
        <v>751.11235587403792</v>
      </c>
      <c r="I348" s="86">
        <f>SUM(IESS!V64:V69,IESS!V79:V82)*TWh_to_PJ</f>
        <v>1070.6012391307636</v>
      </c>
      <c r="K348" s="86"/>
      <c r="L348" s="86"/>
      <c r="M348" s="86"/>
      <c r="N348" s="86">
        <f>SUM(IESS!W64:W69,IESS!W79:W82)*TWh_to_PJ</f>
        <v>1434.723524133758</v>
      </c>
      <c r="O348" s="86"/>
      <c r="P348" s="86"/>
      <c r="Q348" s="86"/>
      <c r="R348" s="86"/>
      <c r="S348" s="86">
        <f>SUM(IESS!X64:X69,IESS!X79:X82)*TWh_to_PJ</f>
        <v>1841.136871050812</v>
      </c>
      <c r="T348" s="86"/>
      <c r="U348" s="86"/>
      <c r="V348" s="86"/>
      <c r="W348" s="86"/>
      <c r="X348" s="86">
        <f>SUM(IESS!Y64:Y69,IESS!Y79:Y82)*TWh_to_PJ</f>
        <v>2236.1834662798078</v>
      </c>
      <c r="Y348" s="86"/>
      <c r="Z348" s="86"/>
      <c r="AA348" s="86"/>
      <c r="AB348" s="86"/>
      <c r="AC348" s="86">
        <f>SUM(IESS!Z64:Z69,IESS!Z79:Z82)*TWh_to_PJ</f>
        <v>2639.4229503398051</v>
      </c>
      <c r="AD348" s="86"/>
      <c r="AE348" s="86"/>
      <c r="AF348" s="86"/>
      <c r="AG348" s="86"/>
      <c r="AH348" s="86">
        <f>SUM(IESS!AA64:AA69,IESS!AA79:AA82)*TWh_to_PJ</f>
        <v>3005.8422478139223</v>
      </c>
      <c r="AI348" s="86"/>
      <c r="AJ348" s="86"/>
      <c r="AK348" s="86"/>
    </row>
    <row r="350" spans="1:37" x14ac:dyDescent="0.35">
      <c r="O350" s="43" t="s">
        <v>5178</v>
      </c>
    </row>
    <row r="374" spans="1:37" x14ac:dyDescent="0.35">
      <c r="A374" s="91" t="s">
        <v>30</v>
      </c>
      <c r="F374" s="86">
        <f>SUM('EPS 3.1.3'!D502:D571)</f>
        <v>66472350000000</v>
      </c>
    </row>
    <row r="375" spans="1:37" x14ac:dyDescent="0.35">
      <c r="B375" s="43">
        <v>2015</v>
      </c>
      <c r="G375" s="43">
        <v>2020</v>
      </c>
      <c r="L375" s="43">
        <v>2025</v>
      </c>
      <c r="Q375" s="43">
        <v>2030</v>
      </c>
      <c r="V375" s="43">
        <v>2035</v>
      </c>
      <c r="AA375" s="43">
        <v>2040</v>
      </c>
      <c r="AF375" s="43">
        <v>2045</v>
      </c>
      <c r="AK375" s="43">
        <v>2050</v>
      </c>
    </row>
    <row r="376" spans="1:37" s="162" customFormat="1" x14ac:dyDescent="0.35">
      <c r="A376" s="162" t="s">
        <v>4861</v>
      </c>
      <c r="F376" s="165">
        <f>SUM('EPS 3.1.3'!D502:D571)/BTU_to_PJ</f>
        <v>70.132041928088412</v>
      </c>
      <c r="G376" s="165">
        <f>SUM('EPS 3.1.3'!E502:E571)/BTU_to_PJ</f>
        <v>55.273996316926628</v>
      </c>
      <c r="H376" s="165">
        <f>SUM('EPS 3.1.3'!F502:F571)/BTU_to_PJ</f>
        <v>67.015259230599256</v>
      </c>
      <c r="I376" s="165">
        <f>SUM('EPS 3.1.3'!G502:G571)/BTU_to_PJ</f>
        <v>74.500542889539702</v>
      </c>
      <c r="J376" s="165">
        <f>SUM('EPS 3.1.3'!H502:H571)/BTU_to_PJ</f>
        <v>79.941655833353167</v>
      </c>
      <c r="K376" s="165">
        <f>SUM('EPS 3.1.3'!I502:I571)/BTU_to_PJ</f>
        <v>84.126545424712305</v>
      </c>
      <c r="L376" s="165">
        <f>SUM('EPS 3.1.3'!J502:J571)/BTU_to_PJ</f>
        <v>87.591348845861745</v>
      </c>
      <c r="M376" s="165">
        <f>SUM('EPS 3.1.3'!K502:K571)/BTU_to_PJ</f>
        <v>90.619063728243276</v>
      </c>
      <c r="N376" s="165">
        <f>SUM('EPS 3.1.3'!L502:L571)/BTU_to_PJ</f>
        <v>93.364930990062717</v>
      </c>
      <c r="O376" s="165">
        <f>SUM('EPS 3.1.3'!M502:M571)/BTU_to_PJ</f>
        <v>96.168741919327218</v>
      </c>
      <c r="P376" s="165">
        <f>SUM('EPS 3.1.3'!N502:N571)/BTU_to_PJ</f>
        <v>98.813925201097859</v>
      </c>
      <c r="Q376" s="165">
        <f>SUM('EPS 3.1.3'!O502:O571)/BTU_to_PJ</f>
        <v>101.32753246744477</v>
      </c>
      <c r="R376" s="165">
        <f>SUM('EPS 3.1.3'!P502:P571)/BTU_to_PJ</f>
        <v>103.73030611643732</v>
      </c>
      <c r="S376" s="165">
        <f>SUM('EPS 3.1.3'!Q502:Q571)/BTU_to_PJ</f>
        <v>106.03957016518123</v>
      </c>
      <c r="T376" s="165">
        <f>SUM('EPS 3.1.3'!R502:R571)/BTU_to_PJ</f>
        <v>107.97193661156912</v>
      </c>
      <c r="U376" s="165">
        <f>SUM('EPS 3.1.3'!S502:S571)/BTU_to_PJ</f>
        <v>109.84163274029066</v>
      </c>
      <c r="V376" s="165">
        <f>SUM('EPS 3.1.3'!T502:T571)/BTU_to_PJ</f>
        <v>111.65444025742012</v>
      </c>
      <c r="W376" s="165">
        <f>SUM('EPS 3.1.3'!U502:U571)/BTU_to_PJ</f>
        <v>113.42622720298617</v>
      </c>
      <c r="X376" s="165">
        <f>SUM('EPS 3.1.3'!V502:V571)/BTU_to_PJ</f>
        <v>115.15247793793807</v>
      </c>
      <c r="Y376" s="165">
        <f>SUM('EPS 3.1.3'!W502:W571)/BTU_to_PJ</f>
        <v>116.88528056973691</v>
      </c>
      <c r="Z376" s="165">
        <f>SUM('EPS 3.1.3'!X502:X571)/BTU_to_PJ</f>
        <v>118.59054624377328</v>
      </c>
      <c r="AA376" s="165">
        <f>SUM('EPS 3.1.3'!Y502:Y571)/BTU_to_PJ</f>
        <v>120.28410079784167</v>
      </c>
      <c r="AB376" s="165">
        <f>SUM('EPS 3.1.3'!Z502:Z571)/BTU_to_PJ</f>
        <v>121.95186978686353</v>
      </c>
      <c r="AC376" s="165">
        <f>SUM('EPS 3.1.3'!AA502:AA571)/BTU_to_PJ</f>
        <v>123.60862399278038</v>
      </c>
      <c r="AD376" s="165">
        <f>SUM('EPS 3.1.3'!AB502:AB571)/BTU_to_PJ</f>
        <v>124.94180311915024</v>
      </c>
      <c r="AE376" s="165">
        <f>SUM('EPS 3.1.3'!AC502:AC571)/BTU_to_PJ</f>
        <v>126.27840062648373</v>
      </c>
      <c r="AF376" s="165">
        <f>SUM('EPS 3.1.3'!AD502:AD571)/BTU_to_PJ</f>
        <v>127.62090644659384</v>
      </c>
      <c r="AG376" s="165">
        <f>SUM('EPS 3.1.3'!AE502:AE571)/BTU_to_PJ</f>
        <v>128.97163115179856</v>
      </c>
      <c r="AH376" s="165">
        <f>SUM('EPS 3.1.3'!AF502:AF571)/BTU_to_PJ</f>
        <v>130.33216260115665</v>
      </c>
      <c r="AI376" s="165">
        <f>SUM('EPS 3.1.3'!AG502:AG571)/BTU_to_PJ</f>
        <v>131.70412241551409</v>
      </c>
      <c r="AJ376" s="165">
        <f>SUM('EPS 3.1.3'!AH502:AH571)/BTU_to_PJ</f>
        <v>133.08829977664891</v>
      </c>
      <c r="AK376" s="165">
        <f>SUM('EPS 3.1.3'!AI502:AI571)/BTU_to_PJ</f>
        <v>134.48630153462517</v>
      </c>
    </row>
    <row r="377" spans="1:37" s="162" customFormat="1" x14ac:dyDescent="0.35">
      <c r="A377" s="162" t="s">
        <v>4963</v>
      </c>
      <c r="F377" s="324">
        <f>SUM('EPS 3.1.3'!D535:D537)/BTU_to_PJ</f>
        <v>44.617309718988828</v>
      </c>
      <c r="G377" s="324">
        <f>SUM('EPS 3.1.3'!E535:E537)/BTU_to_PJ</f>
        <v>34.908464198241113</v>
      </c>
      <c r="H377" s="324">
        <f>SUM('EPS 3.1.3'!F535:F537)/BTU_to_PJ</f>
        <v>41.881824206762587</v>
      </c>
      <c r="I377" s="324">
        <f>SUM('EPS 3.1.3'!G535:G537)/BTU_to_PJ</f>
        <v>45.922139494589423</v>
      </c>
      <c r="J377" s="324">
        <f>SUM('EPS 3.1.3'!H535:H537)/BTU_to_PJ</f>
        <v>48.447500083138401</v>
      </c>
      <c r="K377" s="324">
        <f>SUM('EPS 3.1.3'!I535:I537)/BTU_to_PJ</f>
        <v>49.973437913845657</v>
      </c>
      <c r="L377" s="324">
        <f>SUM('EPS 3.1.3'!J535:J537)/BTU_to_PJ</f>
        <v>50.844703037227269</v>
      </c>
      <c r="M377" s="324">
        <f>SUM('EPS 3.1.3'!K535:K537)/BTU_to_PJ</f>
        <v>51.243957273107704</v>
      </c>
      <c r="N377" s="324">
        <f>SUM('EPS 3.1.3'!L535:L537)/BTU_to_PJ</f>
        <v>51.281496160356333</v>
      </c>
      <c r="O377" s="324">
        <f>SUM('EPS 3.1.3'!M535:M537)/BTU_to_PJ</f>
        <v>51.146554516761633</v>
      </c>
      <c r="P377" s="324">
        <f>SUM('EPS 3.1.3'!N535:N537)/BTU_to_PJ</f>
        <v>50.736085037164131</v>
      </c>
      <c r="Q377" s="324">
        <f>SUM('EPS 3.1.3'!O535:O537)/BTU_to_PJ</f>
        <v>50.076611825707474</v>
      </c>
      <c r="R377" s="324">
        <f>SUM('EPS 3.1.3'!P535:P537)/BTU_to_PJ</f>
        <v>49.196473682602402</v>
      </c>
      <c r="S377" s="324">
        <f>SUM('EPS 3.1.3'!Q535:Q537)/BTU_to_PJ</f>
        <v>48.113100130539948</v>
      </c>
      <c r="T377" s="324">
        <f>SUM('EPS 3.1.3'!R535:R537)/BTU_to_PJ</f>
        <v>46.73586187175011</v>
      </c>
      <c r="U377" s="324">
        <f>SUM('EPS 3.1.3'!S535:S537)/BTU_to_PJ</f>
        <v>45.223576463780269</v>
      </c>
      <c r="V377" s="324">
        <f>SUM('EPS 3.1.3'!T535:T537)/BTU_to_PJ</f>
        <v>43.588461453407803</v>
      </c>
      <c r="W377" s="324">
        <f>SUM('EPS 3.1.3'!U535:U537)/BTU_to_PJ</f>
        <v>41.865059369258915</v>
      </c>
      <c r="X377" s="324">
        <f>SUM('EPS 3.1.3'!V535:V537)/BTU_to_PJ</f>
        <v>40.043368281847449</v>
      </c>
      <c r="Y377" s="324">
        <f>SUM('EPS 3.1.3'!W535:W537)/BTU_to_PJ</f>
        <v>38.169251469101972</v>
      </c>
      <c r="Z377" s="324">
        <f>SUM('EPS 3.1.3'!X535:X537)/BTU_to_PJ</f>
        <v>36.235840517419646</v>
      </c>
      <c r="AA377" s="324">
        <f>SUM('EPS 3.1.3'!Y535:Y537)/BTU_to_PJ</f>
        <v>34.277213730851372</v>
      </c>
      <c r="AB377" s="324">
        <f>SUM('EPS 3.1.3'!Z535:Z537)/BTU_to_PJ</f>
        <v>32.26294329859752</v>
      </c>
      <c r="AC377" s="324">
        <f>SUM('EPS 3.1.3'!AA535:AA537)/BTU_to_PJ</f>
        <v>30.224680896247158</v>
      </c>
      <c r="AD377" s="324">
        <f>SUM('EPS 3.1.3'!AB535:AB537)/BTU_to_PJ</f>
        <v>28.102024576217826</v>
      </c>
      <c r="AE377" s="324">
        <f>SUM('EPS 3.1.3'!AC535:AC537)/BTU_to_PJ</f>
        <v>25.986690343808096</v>
      </c>
      <c r="AF377" s="324">
        <f>SUM('EPS 3.1.3'!AD535:AD537)/BTU_to_PJ</f>
        <v>23.883911276048696</v>
      </c>
      <c r="AG377" s="324">
        <f>SUM('EPS 3.1.3'!AE535:AE537)/BTU_to_PJ</f>
        <v>21.798002551378264</v>
      </c>
      <c r="AH377" s="324">
        <f>SUM('EPS 3.1.3'!AF535:AF537)/BTU_to_PJ</f>
        <v>19.734877757852697</v>
      </c>
      <c r="AI377" s="324">
        <f>SUM('EPS 3.1.3'!AG535:AG537)/BTU_to_PJ</f>
        <v>17.695841999562109</v>
      </c>
      <c r="AJ377" s="324">
        <f>SUM('EPS 3.1.3'!AH535:AH537)/BTU_to_PJ</f>
        <v>15.683794569990464</v>
      </c>
      <c r="AK377" s="324">
        <f>SUM('EPS 3.1.3'!AI535:AI537)/BTU_to_PJ</f>
        <v>13.7013973750548</v>
      </c>
    </row>
    <row r="378" spans="1:37" s="162" customFormat="1" x14ac:dyDescent="0.35">
      <c r="A378" s="162" t="s">
        <v>4964</v>
      </c>
      <c r="F378" s="324">
        <f>'EPS 3.1.3'!D502/BTU_to_PJ</f>
        <v>25.514732209099577</v>
      </c>
      <c r="G378" s="324">
        <f>'EPS 3.1.3'!E502/BTU_to_PJ</f>
        <v>20.365532118685511</v>
      </c>
      <c r="H378" s="324">
        <f>'EPS 3.1.3'!F502/BTU_to_PJ</f>
        <v>25.133435023836665</v>
      </c>
      <c r="I378" s="324">
        <f>'EPS 3.1.3'!G502/BTU_to_PJ</f>
        <v>28.578403394950282</v>
      </c>
      <c r="J378" s="324">
        <f>'EPS 3.1.3'!H502/BTU_to_PJ</f>
        <v>31.494155750214766</v>
      </c>
      <c r="K378" s="324">
        <f>'EPS 3.1.3'!I502/BTU_to_PJ</f>
        <v>34.153107510866654</v>
      </c>
      <c r="L378" s="324">
        <f>'EPS 3.1.3'!J502/BTU_to_PJ</f>
        <v>36.746645808634476</v>
      </c>
      <c r="M378" s="324">
        <f>'EPS 3.1.3'!K502/BTU_to_PJ</f>
        <v>39.375106455135565</v>
      </c>
      <c r="N378" s="324">
        <f>'EPS 3.1.3'!L502/BTU_to_PJ</f>
        <v>42.083434829706391</v>
      </c>
      <c r="O378" s="324">
        <f>'EPS 3.1.3'!M502/BTU_to_PJ</f>
        <v>45.022187402565592</v>
      </c>
      <c r="P378" s="324">
        <f>'EPS 3.1.3'!N502/BTU_to_PJ</f>
        <v>48.077840163933736</v>
      </c>
      <c r="Q378" s="324">
        <f>'EPS 3.1.3'!O502/BTU_to_PJ</f>
        <v>51.250920641737302</v>
      </c>
      <c r="R378" s="324">
        <f>'EPS 3.1.3'!P502/BTU_to_PJ</f>
        <v>54.533832433834917</v>
      </c>
      <c r="S378" s="324">
        <f>'EPS 3.1.3'!Q502/BTU_to_PJ</f>
        <v>57.926470034641284</v>
      </c>
      <c r="T378" s="324">
        <f>'EPS 3.1.3'!R502/BTU_to_PJ</f>
        <v>61.23607473981901</v>
      </c>
      <c r="U378" s="324">
        <f>'EPS 3.1.3'!S502/BTU_to_PJ</f>
        <v>64.618056276510387</v>
      </c>
      <c r="V378" s="324">
        <f>'EPS 3.1.3'!T502/BTU_to_PJ</f>
        <v>68.065978804012317</v>
      </c>
      <c r="W378" s="324">
        <f>'EPS 3.1.3'!U502/BTU_to_PJ</f>
        <v>71.561167833727254</v>
      </c>
      <c r="X378" s="324">
        <f>'EPS 3.1.3'!V502/BTU_to_PJ</f>
        <v>75.109109656090624</v>
      </c>
      <c r="Y378" s="324">
        <f>'EPS 3.1.3'!W502/BTU_to_PJ</f>
        <v>78.716029100634941</v>
      </c>
      <c r="Z378" s="324">
        <f>'EPS 3.1.3'!X502/BTU_to_PJ</f>
        <v>82.354705726353629</v>
      </c>
      <c r="AA378" s="324">
        <f>'EPS 3.1.3'!Y502/BTU_to_PJ</f>
        <v>86.006887066990302</v>
      </c>
      <c r="AB378" s="324">
        <f>'EPS 3.1.3'!Z502/BTU_to_PJ</f>
        <v>89.688926488266006</v>
      </c>
      <c r="AC378" s="324">
        <f>'EPS 3.1.3'!AA502/BTU_to_PJ</f>
        <v>93.383943096533216</v>
      </c>
      <c r="AD378" s="324">
        <f>'EPS 3.1.3'!AB502/BTU_to_PJ</f>
        <v>96.839778542932422</v>
      </c>
      <c r="AE378" s="324">
        <f>'EPS 3.1.3'!AC502/BTU_to_PJ</f>
        <v>100.29171028267562</v>
      </c>
      <c r="AF378" s="324">
        <f>'EPS 3.1.3'!AD502/BTU_to_PJ</f>
        <v>103.73699517054514</v>
      </c>
      <c r="AG378" s="324">
        <f>'EPS 3.1.3'!AE502/BTU_to_PJ</f>
        <v>107.1736286004203</v>
      </c>
      <c r="AH378" s="324">
        <f>'EPS 3.1.3'!AF502/BTU_to_PJ</f>
        <v>110.59728484330395</v>
      </c>
      <c r="AI378" s="324">
        <f>'EPS 3.1.3'!AG502/BTU_to_PJ</f>
        <v>114.00828041595197</v>
      </c>
      <c r="AJ378" s="324">
        <f>'EPS 3.1.3'!AH502/BTU_to_PJ</f>
        <v>117.40450520665843</v>
      </c>
      <c r="AK378" s="324">
        <f>'EPS 3.1.3'!AI502/BTU_to_PJ</f>
        <v>120.78490415957036</v>
      </c>
    </row>
    <row r="379" spans="1:37" x14ac:dyDescent="0.35">
      <c r="A379" s="43" t="s">
        <v>19</v>
      </c>
      <c r="B379" s="43">
        <f>SUMIFS(ICCT!$K$101:$K$111,ICCT!$D$101:$D$111,Comparisons!B$98)</f>
        <v>84.692056579999999</v>
      </c>
      <c r="G379" s="43">
        <f>SUMIFS(ICCT!$K$101:$K$111,ICCT!$D$101:$D$111,Comparisons!G$98)</f>
        <v>107.2165397</v>
      </c>
      <c r="L379" s="43">
        <f>SUMIFS(ICCT!$K$101:$K$111,ICCT!$D$101:$D$111,Comparisons!L$98)</f>
        <v>127.71381940000001</v>
      </c>
      <c r="Q379" s="43">
        <f>SUMIFS(ICCT!$K$101:$K$111,ICCT!$D$101:$D$111,Comparisons!Q$98)</f>
        <v>143.33079430000001</v>
      </c>
      <c r="V379" s="43">
        <f>SUMIFS(ICCT!$K$101:$K$111,ICCT!$D$101:$D$111,Comparisons!V$98)</f>
        <v>152.64091399999899</v>
      </c>
      <c r="AA379" s="43">
        <f>SUMIFS(ICCT!$K$101:$K$111,ICCT!$D$101:$D$111,Comparisons!AA$98)</f>
        <v>158.04678999999999</v>
      </c>
      <c r="AF379" s="43">
        <f>SUMIFS(ICCT!$K$101:$K$111,ICCT!$D$101:$D$111,Comparisons!AF$98)</f>
        <v>161.42546250000001</v>
      </c>
      <c r="AK379" s="43">
        <f>SUMIFS(ICCT!$K$101:$K$111,ICCT!$D$101:$D$111,Comparisons!AK$98)</f>
        <v>163.22742109999999</v>
      </c>
    </row>
    <row r="380" spans="1:37" x14ac:dyDescent="0.35">
      <c r="A380" s="43" t="s">
        <v>6</v>
      </c>
      <c r="D380" s="43">
        <f>IESS!G62*TWh_to_PJ</f>
        <v>360.40491011386649</v>
      </c>
      <c r="I380" s="43">
        <f>IESS!H62*TWh_to_PJ</f>
        <v>415.18448950917201</v>
      </c>
      <c r="N380" s="43">
        <f>IESS!I62*TWh_to_PJ</f>
        <v>463.45590749543089</v>
      </c>
      <c r="S380" s="43">
        <f>IESS!J62*TWh_to_PJ</f>
        <v>503.46306194275707</v>
      </c>
      <c r="X380" s="43">
        <f>IESS!K62*TWh_to_PJ</f>
        <v>526.34737759832888</v>
      </c>
      <c r="AC380" s="43">
        <f>IESS!L62*TWh_to_PJ</f>
        <v>542.20904333788417</v>
      </c>
      <c r="AH380" s="43">
        <f>IESS!M62*TWh_to_PJ</f>
        <v>545.10943413254608</v>
      </c>
    </row>
    <row r="381" spans="1:37" x14ac:dyDescent="0.35">
      <c r="A381" s="43" t="s">
        <v>4962</v>
      </c>
      <c r="D381" s="43">
        <f>IESS!U83*TWh_to_PJ</f>
        <v>52.164039408304404</v>
      </c>
      <c r="I381" s="43">
        <f>IESS!V83*TWh_to_PJ</f>
        <v>51.848360799721405</v>
      </c>
      <c r="N381" s="43">
        <f>IESS!W83*TWh_to_PJ</f>
        <v>49.955404043344238</v>
      </c>
      <c r="S381" s="43">
        <f>IESS!X83*TWh_to_PJ</f>
        <v>47.399084875258424</v>
      </c>
      <c r="X381" s="43">
        <f>IESS!Y83*TWh_to_PJ</f>
        <v>43.197974848325821</v>
      </c>
      <c r="AC381" s="43">
        <f>IESS!Z83*TWh_to_PJ</f>
        <v>38.726157426792291</v>
      </c>
      <c r="AH381" s="43">
        <f>IESS!AA83*TWh_to_PJ</f>
        <v>33.831006320526498</v>
      </c>
    </row>
    <row r="382" spans="1:37" x14ac:dyDescent="0.35">
      <c r="A382" s="43" t="s">
        <v>4965</v>
      </c>
      <c r="D382" s="43">
        <f>IESS!U84*TWh_to_PJ</f>
        <v>308.24087070556209</v>
      </c>
      <c r="I382" s="43">
        <f>IESS!V84*TWh_to_PJ</f>
        <v>363.33612870945058</v>
      </c>
      <c r="N382" s="43">
        <f>IESS!W84*TWh_to_PJ</f>
        <v>413.5005034520866</v>
      </c>
      <c r="S382" s="43">
        <f>IESS!X84*TWh_to_PJ</f>
        <v>456.06397706749868</v>
      </c>
      <c r="X382" s="43">
        <f>IESS!Y84*TWh_to_PJ</f>
        <v>483.14940275000311</v>
      </c>
      <c r="AC382" s="43">
        <f>IESS!Z84*TWh_to_PJ</f>
        <v>503.48288591109184</v>
      </c>
      <c r="AH382" s="43">
        <f>IESS!AA84*TWh_to_PJ</f>
        <v>511.27842781201963</v>
      </c>
    </row>
    <row r="410" spans="1:37" s="88" customFormat="1" x14ac:dyDescent="0.35">
      <c r="A410" s="87" t="s">
        <v>31</v>
      </c>
      <c r="B410" s="87"/>
      <c r="C410" s="87"/>
    </row>
    <row r="411" spans="1:37" x14ac:dyDescent="0.35">
      <c r="B411" s="43">
        <v>2015</v>
      </c>
      <c r="E411" s="43">
        <v>2018</v>
      </c>
      <c r="G411" s="43">
        <v>2020</v>
      </c>
      <c r="L411" s="43">
        <v>2025</v>
      </c>
      <c r="Q411" s="43">
        <v>2030</v>
      </c>
      <c r="V411" s="43">
        <v>2035</v>
      </c>
      <c r="AA411" s="43">
        <v>2040</v>
      </c>
      <c r="AF411" s="43">
        <v>2045</v>
      </c>
      <c r="AK411" s="43">
        <v>2050</v>
      </c>
    </row>
    <row r="412" spans="1:37" s="162" customFormat="1" x14ac:dyDescent="0.35">
      <c r="A412" s="162" t="s">
        <v>4861</v>
      </c>
      <c r="F412" s="163">
        <f>SUM('EPS 3.1.3'!D922,'EPS 3.1.3'!D1054:D1101)/MWh_to_PJ</f>
        <v>4144.9723202840223</v>
      </c>
      <c r="G412" s="163">
        <f>SUM('EPS 3.1.3'!E922,'EPS 3.1.3'!E1054:E1101)/MWh_to_PJ</f>
        <v>4112.1696711102641</v>
      </c>
      <c r="H412" s="163">
        <f>SUM('EPS 3.1.3'!F922,'EPS 3.1.3'!F1054:F1101)/MWh_to_PJ</f>
        <v>4426.8332868585339</v>
      </c>
      <c r="I412" s="163">
        <f>SUM('EPS 3.1.3'!G922,'EPS 3.1.3'!G1054:G1101)/MWh_to_PJ</f>
        <v>4689.6147322483084</v>
      </c>
      <c r="J412" s="163">
        <f>SUM('EPS 3.1.3'!H922,'EPS 3.1.3'!H1054:H1101)/MWh_to_PJ</f>
        <v>4929.4399712564482</v>
      </c>
      <c r="K412" s="163">
        <f>SUM('EPS 3.1.3'!I922,'EPS 3.1.3'!I1054:I1101)/MWh_to_PJ</f>
        <v>5153.2410954774077</v>
      </c>
      <c r="L412" s="163">
        <f>SUM('EPS 3.1.3'!J922,'EPS 3.1.3'!J1054:J1101)/MWh_to_PJ</f>
        <v>5374.3121057005501</v>
      </c>
      <c r="M412" s="163">
        <f>SUM('EPS 3.1.3'!K922,'EPS 3.1.3'!K1054:K1101)/MWh_to_PJ</f>
        <v>5593.4097507252727</v>
      </c>
      <c r="N412" s="163">
        <f>SUM('EPS 3.1.3'!L922,'EPS 3.1.3'!L1054:L1101)/MWh_to_PJ</f>
        <v>5813.5216021491833</v>
      </c>
      <c r="O412" s="163">
        <f>SUM('EPS 3.1.3'!M922,'EPS 3.1.3'!M1054:M1101)/MWh_to_PJ</f>
        <v>6079.03785593677</v>
      </c>
      <c r="P412" s="163">
        <f>SUM('EPS 3.1.3'!N922,'EPS 3.1.3'!N1054:N1101)/MWh_to_PJ</f>
        <v>6352.0599261183525</v>
      </c>
      <c r="Q412" s="163">
        <f>SUM('EPS 3.1.3'!O922,'EPS 3.1.3'!O1054:O1101)/MWh_to_PJ</f>
        <v>6626.7495594986003</v>
      </c>
      <c r="R412" s="163">
        <f>SUM('EPS 3.1.3'!P922,'EPS 3.1.3'!P1054:P1101)/MWh_to_PJ</f>
        <v>6908.4354544732514</v>
      </c>
      <c r="S412" s="163">
        <f>SUM('EPS 3.1.3'!Q922,'EPS 3.1.3'!Q1054:Q1101)/MWh_to_PJ</f>
        <v>7195.5689738435449</v>
      </c>
      <c r="T412" s="163">
        <f>SUM('EPS 3.1.3'!R922,'EPS 3.1.3'!R1054:R1101)/MWh_to_PJ</f>
        <v>7501.594241998725</v>
      </c>
      <c r="U412" s="163">
        <f>SUM('EPS 3.1.3'!S922,'EPS 3.1.3'!S1054:S1101)/MWh_to_PJ</f>
        <v>7812.4774617500179</v>
      </c>
      <c r="V412" s="163">
        <f>SUM('EPS 3.1.3'!T922,'EPS 3.1.3'!T1054:T1101)/MWh_to_PJ</f>
        <v>8130.0884334959292</v>
      </c>
      <c r="W412" s="163">
        <f>SUM('EPS 3.1.3'!U922,'EPS 3.1.3'!U1054:U1101)/MWh_to_PJ</f>
        <v>8443.6264012450993</v>
      </c>
      <c r="X412" s="163">
        <f>SUM('EPS 3.1.3'!V922,'EPS 3.1.3'!V1054:V1101)/MWh_to_PJ</f>
        <v>8764.7202649882238</v>
      </c>
      <c r="Y412" s="163">
        <f>SUM('EPS 3.1.3'!W922,'EPS 3.1.3'!W1054:W1101)/MWh_to_PJ</f>
        <v>9116.8730567065013</v>
      </c>
      <c r="Z412" s="163">
        <f>SUM('EPS 3.1.3'!X922,'EPS 3.1.3'!X1054:X1101)/MWh_to_PJ</f>
        <v>9468.3103844253528</v>
      </c>
      <c r="AA412" s="163">
        <f>SUM('EPS 3.1.3'!Y922,'EPS 3.1.3'!Y1054:Y1101)/MWh_to_PJ</f>
        <v>9822.9054161416752</v>
      </c>
      <c r="AB412" s="163">
        <f>SUM('EPS 3.1.3'!Z922,'EPS 3.1.3'!Z1054:Z1101)/MWh_to_PJ</f>
        <v>10177.922007857662</v>
      </c>
      <c r="AC412" s="163">
        <f>SUM('EPS 3.1.3'!AA922,'EPS 3.1.3'!AA1054:AA1101)/MWh_to_PJ</f>
        <v>10530.048951575962</v>
      </c>
      <c r="AD412" s="163">
        <f>SUM('EPS 3.1.3'!AB922,'EPS 3.1.3'!AB1054:AB1101)/MWh_to_PJ</f>
        <v>10856.510919314791</v>
      </c>
      <c r="AE412" s="163">
        <f>SUM('EPS 3.1.3'!AC922,'EPS 3.1.3'!AC1054:AC1101)/MWh_to_PJ</f>
        <v>11179.219167056624</v>
      </c>
      <c r="AF412" s="163">
        <f>SUM('EPS 3.1.3'!AD922,'EPS 3.1.3'!AD1054:AD1101)/MWh_to_PJ</f>
        <v>11504.014010796789</v>
      </c>
      <c r="AG412" s="163">
        <f>SUM('EPS 3.1.3'!AE922,'EPS 3.1.3'!AE1054:AE1101)/MWh_to_PJ</f>
        <v>11823.515054541189</v>
      </c>
      <c r="AH412" s="163">
        <f>SUM('EPS 3.1.3'!AF922,'EPS 3.1.3'!AF1054:AF1101)/MWh_to_PJ</f>
        <v>12142.259054286193</v>
      </c>
      <c r="AI412" s="163">
        <f>SUM('EPS 3.1.3'!AG922,'EPS 3.1.3'!AG1054:AG1101)/MWh_to_PJ</f>
        <v>12459.237614032611</v>
      </c>
      <c r="AJ412" s="163">
        <f>SUM('EPS 3.1.3'!AH922,'EPS 3.1.3'!AH1054:AH1101)/MWh_to_PJ</f>
        <v>12777.726733777819</v>
      </c>
      <c r="AK412" s="163">
        <f>SUM('EPS 3.1.3'!AI922,'EPS 3.1.3'!AI1054:AI1101)/MWh_to_PJ</f>
        <v>13092.542845525966</v>
      </c>
    </row>
    <row r="413" spans="1:37" x14ac:dyDescent="0.35">
      <c r="A413" s="43" t="s">
        <v>6</v>
      </c>
      <c r="D413" s="43">
        <f>SUM(IESS!F149)*TWh_to_PJ</f>
        <v>3630.5719199976311</v>
      </c>
      <c r="I413" s="43">
        <f>SUM(IESS!G149)*TWh_to_PJ</f>
        <v>4712.3411440028322</v>
      </c>
      <c r="N413" s="43">
        <f>SUM(IESS!H149)*TWh_to_PJ</f>
        <v>5874.9286150131875</v>
      </c>
      <c r="S413" s="43">
        <f>SUM(IESS!I149)*TWh_to_PJ</f>
        <v>7313.8746538430823</v>
      </c>
      <c r="X413" s="43">
        <f>SUM(IESS!J149)*TWh_to_PJ</f>
        <v>8845.1160423425245</v>
      </c>
      <c r="AC413" s="43">
        <f>SUM(IESS!K149)*TWh_to_PJ</f>
        <v>10526.051452704765</v>
      </c>
      <c r="AH413" s="43">
        <f>SUM(IESS!L149)*TWh_to_PJ</f>
        <v>11996.938657016219</v>
      </c>
    </row>
    <row r="414" spans="1:37" x14ac:dyDescent="0.35">
      <c r="A414" s="43" t="s">
        <v>7</v>
      </c>
      <c r="E414" s="43">
        <f>'EIA 2019'!B39*10^15/BTU_to_PJ</f>
        <v>4488.524115285024</v>
      </c>
      <c r="G414" s="43">
        <f>'EIA 2019'!C39*10^15/BTU_to_PJ</f>
        <v>4885.4361271718744</v>
      </c>
      <c r="L414" s="43">
        <f>'EIA 2019'!D39*10^15/BTU_to_PJ</f>
        <v>6336.8764641010075</v>
      </c>
      <c r="Q414" s="43">
        <f>'EIA 2019'!E39*10^15/BTU_to_PJ</f>
        <v>8531.0761215201528</v>
      </c>
      <c r="V414" s="43">
        <f>'EIA 2019'!F39*10^15/BTU_to_PJ</f>
        <v>11040.209951050472</v>
      </c>
      <c r="AA414" s="43">
        <f>'EIA 2019'!G39*10^15/BTU_to_PJ</f>
        <v>13666.454980260327</v>
      </c>
      <c r="AF414" s="43">
        <f>'EIA 2019'!H39*10^15/BTU_to_PJ</f>
        <v>17402.302250037432</v>
      </c>
      <c r="AK414" s="43">
        <f>'EIA 2019'!I39*10^15/BTU_to_PJ</f>
        <v>21005.74001026696</v>
      </c>
    </row>
    <row r="415" spans="1:37" x14ac:dyDescent="0.35">
      <c r="A415" s="43" t="s">
        <v>32</v>
      </c>
    </row>
    <row r="416" spans="1:37" x14ac:dyDescent="0.35">
      <c r="A416" s="43" t="s">
        <v>960</v>
      </c>
      <c r="L416" s="43">
        <f>IEA!B63*TWh_to_PJ</f>
        <v>8836.0560000000005</v>
      </c>
      <c r="Q416" s="43">
        <f>IEA!C63*TWh_to_PJ</f>
        <v>11408.003999999999</v>
      </c>
      <c r="V416" s="43">
        <f>IEA!D63*TWh_to_PJ</f>
        <v>14365.800000000001</v>
      </c>
      <c r="AA416" s="43">
        <f>IEA!E63*TWh_to_PJ</f>
        <v>17549.243999999999</v>
      </c>
    </row>
    <row r="418" spans="27:27" x14ac:dyDescent="0.35">
      <c r="AA418" s="86"/>
    </row>
    <row r="419" spans="27:27" x14ac:dyDescent="0.35">
      <c r="AA419" s="86"/>
    </row>
    <row r="442" spans="1:32" s="87" customFormat="1" x14ac:dyDescent="0.35">
      <c r="A442" s="87" t="s">
        <v>33</v>
      </c>
    </row>
    <row r="443" spans="1:32" ht="13.9" customHeight="1" x14ac:dyDescent="0.35">
      <c r="B443" s="340">
        <v>2020</v>
      </c>
      <c r="C443" s="340"/>
      <c r="D443" s="340"/>
      <c r="E443" s="340"/>
      <c r="F443" s="340"/>
      <c r="G443" s="140"/>
      <c r="H443" s="340">
        <v>2030</v>
      </c>
      <c r="I443" s="340"/>
      <c r="J443" s="340"/>
      <c r="K443" s="340"/>
      <c r="L443" s="340"/>
      <c r="M443" s="340"/>
      <c r="N443" s="140"/>
      <c r="O443" s="340">
        <v>2040</v>
      </c>
      <c r="P443" s="340"/>
      <c r="Q443" s="340"/>
      <c r="R443" s="340"/>
      <c r="S443" s="340"/>
      <c r="T443" s="340"/>
      <c r="U443" s="140"/>
      <c r="V443" s="340">
        <v>2050</v>
      </c>
      <c r="W443" s="340"/>
      <c r="X443" s="340"/>
      <c r="Y443" s="340"/>
      <c r="Z443" s="140"/>
      <c r="AA443" s="140"/>
      <c r="AB443" s="140"/>
      <c r="AC443" s="140"/>
    </row>
    <row r="444" spans="1:32" s="321" customFormat="1" ht="58" x14ac:dyDescent="0.35">
      <c r="B444" s="321" t="s">
        <v>4861</v>
      </c>
      <c r="C444" s="322" t="s">
        <v>6</v>
      </c>
      <c r="D444" s="322" t="s">
        <v>4938</v>
      </c>
      <c r="E444" s="322" t="s">
        <v>1583</v>
      </c>
      <c r="F444" s="322" t="s">
        <v>4961</v>
      </c>
      <c r="G444" s="322"/>
      <c r="H444" s="321" t="s">
        <v>4861</v>
      </c>
      <c r="I444" s="322" t="s">
        <v>6</v>
      </c>
      <c r="J444" s="322" t="s">
        <v>7</v>
      </c>
      <c r="K444" s="322" t="s">
        <v>4960</v>
      </c>
      <c r="L444" s="321" t="s">
        <v>4959</v>
      </c>
      <c r="M444" s="322" t="s">
        <v>1583</v>
      </c>
      <c r="N444" s="322"/>
      <c r="O444" s="321" t="s">
        <v>4861</v>
      </c>
      <c r="P444" s="322" t="s">
        <v>6</v>
      </c>
      <c r="Q444" s="322" t="s">
        <v>7</v>
      </c>
      <c r="R444" s="322" t="s">
        <v>4960</v>
      </c>
      <c r="S444" s="321" t="s">
        <v>4959</v>
      </c>
      <c r="T444" s="322" t="s">
        <v>1583</v>
      </c>
      <c r="U444" s="322"/>
      <c r="V444" s="321" t="s">
        <v>4861</v>
      </c>
      <c r="W444" s="322" t="s">
        <v>6</v>
      </c>
      <c r="X444" s="322" t="s">
        <v>7</v>
      </c>
      <c r="Y444" s="321" t="s">
        <v>1583</v>
      </c>
      <c r="AB444" s="323"/>
      <c r="AD444" s="323"/>
      <c r="AF444" s="323"/>
    </row>
    <row r="445" spans="1:32" x14ac:dyDescent="0.35">
      <c r="A445" s="43" t="s">
        <v>34</v>
      </c>
      <c r="B445" s="170">
        <f>SUM('EPS 3.1.3'!E923,'EPS 3.1.3'!E934)/1000</f>
        <v>205.614</v>
      </c>
      <c r="C445" s="44">
        <f>AVERAGE(IESS!E162:F162)</f>
        <v>217.25203507345395</v>
      </c>
      <c r="D445" s="85">
        <f>'EIA 2020'!B9</f>
        <v>272.83482030647048</v>
      </c>
      <c r="E445" s="85">
        <f>LBNL!G16</f>
        <v>206.88</v>
      </c>
      <c r="F445" s="85">
        <f>IEA!K25</f>
        <v>235.11199999999999</v>
      </c>
      <c r="G445" s="85"/>
      <c r="H445" s="170">
        <f>SUM('EPS 3.1.3'!O923,'EPS 3.1.3'!O934)/1000</f>
        <v>204.84</v>
      </c>
      <c r="I445" s="44">
        <f>AVERAGE(IESS!G162:H162)</f>
        <v>307.16216061493151</v>
      </c>
      <c r="J445" s="85">
        <f>'EIA 2020'!D9</f>
        <v>301.80728366180699</v>
      </c>
      <c r="K445" s="85">
        <f>IEA!C81</f>
        <v>332</v>
      </c>
      <c r="L445" s="85">
        <f>IEA!M25</f>
        <v>268.82299999999998</v>
      </c>
      <c r="M445" s="85">
        <f>LBNL!Q16</f>
        <v>285.41500000000002</v>
      </c>
      <c r="N445" s="85"/>
      <c r="O445" s="170">
        <f>SUM('EPS 3.1.3'!Y923,'EPS 3.1.3'!Y934)/1000</f>
        <v>204.84</v>
      </c>
      <c r="P445" s="44">
        <f>AVERAGE(IESS!I162:J162)</f>
        <v>329.16103148987622</v>
      </c>
      <c r="Q445" s="85">
        <f>'EIA 2020'!F9</f>
        <v>301.80728366180699</v>
      </c>
      <c r="R445" s="85">
        <f>IEA!E81</f>
        <v>495</v>
      </c>
      <c r="S445" s="85">
        <f>IEA!N25</f>
        <v>259.77600000000001</v>
      </c>
      <c r="T445" s="85">
        <f>LBNL!AA16</f>
        <v>454.33199999999999</v>
      </c>
      <c r="U445" s="85"/>
      <c r="V445" s="170">
        <f>SUM('EPS 3.1.3'!AI923,'EPS 3.1.3'!AI934)/1000</f>
        <v>204.84</v>
      </c>
      <c r="W445" s="44">
        <f>AVERAGE(IESS!K162:L162)</f>
        <v>332.66778284928171</v>
      </c>
      <c r="X445" s="85">
        <f>'EIA 2020'!H9</f>
        <v>301.80728366180699</v>
      </c>
      <c r="Y445" s="43">
        <f>LBNL!AK16</f>
        <v>622.60900000000004</v>
      </c>
      <c r="AB445" s="44"/>
      <c r="AD445" s="44"/>
      <c r="AF445" s="44"/>
    </row>
    <row r="446" spans="1:32" x14ac:dyDescent="0.35">
      <c r="A446" s="43" t="s">
        <v>35</v>
      </c>
      <c r="B446" s="170">
        <f>SUM('EPS 3.1.3'!E924,'EPS 3.1.3'!E933)/1000</f>
        <v>25.15</v>
      </c>
      <c r="C446" s="44">
        <f>AVERAGE(IESS!E161:F161)</f>
        <v>31.89164683366689</v>
      </c>
      <c r="D446" s="85">
        <f>'EIA 2020'!B8</f>
        <v>25.837699572499929</v>
      </c>
      <c r="E446" s="85">
        <f>LBNL!G14</f>
        <v>25.312999999999999</v>
      </c>
      <c r="F446" s="85">
        <f>IEA!K27</f>
        <v>28.427</v>
      </c>
      <c r="G446" s="85"/>
      <c r="H446" s="170">
        <f>SUM('EPS 3.1.3'!O924,'EPS 3.1.3'!O933)/1000</f>
        <v>25.15</v>
      </c>
      <c r="I446" s="44">
        <f>AVERAGE(IESS!G161:H161)</f>
        <v>39.830315679145372</v>
      </c>
      <c r="J446" s="85">
        <f>'EIA 2020'!D8</f>
        <v>21.3746388537275</v>
      </c>
      <c r="K446" s="85">
        <f>IEA!C83</f>
        <v>61</v>
      </c>
      <c r="L446" s="85">
        <f>IEA!M27</f>
        <v>30.004999999999999</v>
      </c>
      <c r="M446" s="85">
        <f>LBNL!Q14</f>
        <v>25.736000000000001</v>
      </c>
      <c r="N446" s="85"/>
      <c r="O446" s="170">
        <f>SUM('EPS 3.1.3'!Y924,'EPS 3.1.3'!Y933)/1000</f>
        <v>75.95</v>
      </c>
      <c r="P446" s="44">
        <f>AVERAGE(IESS!I161:J161)</f>
        <v>45.576364465725987</v>
      </c>
      <c r="Q446" s="85">
        <f>'EIA 2020'!F8</f>
        <v>21.3746388537275</v>
      </c>
      <c r="R446" s="85">
        <f>IEA!E83</f>
        <v>101</v>
      </c>
      <c r="S446" s="85">
        <f>IEA!N27</f>
        <v>45.521999999999998</v>
      </c>
      <c r="T446" s="85">
        <f>LBNL!AA14</f>
        <v>25.736000000000001</v>
      </c>
      <c r="U446" s="85"/>
      <c r="V446" s="170">
        <f>SUM('EPS 3.1.3'!AI924,'EPS 3.1.3'!AI933)/1000</f>
        <v>95.55</v>
      </c>
      <c r="W446" s="44">
        <f>AVERAGE(IESS!K161:L161)</f>
        <v>50.217483339176439</v>
      </c>
      <c r="X446" s="85">
        <f>'EIA 2020'!H8</f>
        <v>21.3746388537275</v>
      </c>
      <c r="Y446" s="43">
        <f>LBNL!AK14</f>
        <v>25.736000000000001</v>
      </c>
      <c r="AB446" s="44"/>
      <c r="AD446" s="44"/>
      <c r="AF446" s="44"/>
    </row>
    <row r="447" spans="1:32" x14ac:dyDescent="0.35">
      <c r="A447" s="43" t="s">
        <v>36</v>
      </c>
      <c r="B447" s="170">
        <f>SUM('EPS 3.1.3'!E925)/1000</f>
        <v>7.28</v>
      </c>
      <c r="C447" s="44">
        <f>AVERAGE(IESS!E166:F166)</f>
        <v>10.870000000000001</v>
      </c>
      <c r="D447" s="85">
        <f>'EIA 2020'!B10</f>
        <v>6.2200000000000006</v>
      </c>
      <c r="E447" s="85">
        <f>LBNL!G9</f>
        <v>8.2669999999999995</v>
      </c>
      <c r="F447" s="85">
        <f>IEA!K28</f>
        <v>6.78</v>
      </c>
      <c r="G447" s="85"/>
      <c r="H447" s="170">
        <f>SUM('EPS 3.1.3'!O925)/1000</f>
        <v>16.28</v>
      </c>
      <c r="I447" s="44">
        <f>AVERAGE(IESS!G166:H166)</f>
        <v>15.360000000000001</v>
      </c>
      <c r="J447" s="85">
        <f>'EIA 2020'!D10</f>
        <v>11.96</v>
      </c>
      <c r="K447" s="85">
        <f>IEA!C84</f>
        <v>16</v>
      </c>
      <c r="L447" s="85">
        <f>IEA!M28</f>
        <v>16.053999999999998</v>
      </c>
      <c r="M447" s="85">
        <f>LBNL!Q9</f>
        <v>20.681000000000001</v>
      </c>
      <c r="N447" s="85"/>
      <c r="O447" s="170">
        <f>SUM('EPS 3.1.3'!Y925)/1000</f>
        <v>16.78</v>
      </c>
      <c r="P447" s="44">
        <f>AVERAGE(IESS!I166:J166)</f>
        <v>22.965</v>
      </c>
      <c r="Q447" s="85">
        <f>'EIA 2020'!F10</f>
        <v>18.36</v>
      </c>
      <c r="R447" s="85">
        <f>IEA!E84</f>
        <v>31</v>
      </c>
      <c r="S447" s="85">
        <f>IEA!N28</f>
        <v>31.462</v>
      </c>
      <c r="T447" s="85">
        <f>LBNL!AA9</f>
        <v>34.395000000000003</v>
      </c>
      <c r="U447" s="85"/>
      <c r="V447" s="170">
        <f>SUM('EPS 3.1.3'!AI925)/1000</f>
        <v>16.78</v>
      </c>
      <c r="W447" s="44">
        <f>AVERAGE(IESS!K166:L166)</f>
        <v>26.11</v>
      </c>
      <c r="X447" s="85">
        <f>'EIA 2020'!H10</f>
        <v>26.02</v>
      </c>
      <c r="Y447" s="43">
        <f>LBNL!AK9</f>
        <v>48.042000000000002</v>
      </c>
      <c r="AB447" s="44"/>
      <c r="AD447" s="44"/>
      <c r="AF447" s="44"/>
    </row>
    <row r="448" spans="1:32" x14ac:dyDescent="0.35">
      <c r="A448" s="43" t="s">
        <v>37</v>
      </c>
      <c r="B448" s="170">
        <f>SUM('EPS 3.1.3'!E926)/1000</f>
        <v>51.055999999999997</v>
      </c>
      <c r="C448" s="44">
        <f>AVERAGE(IESS!E167:F167)+AVERAGE(IESS!E172:F172)</f>
        <v>62.245000000000005</v>
      </c>
      <c r="D448" s="85">
        <f>'EIA 2020'!B14</f>
        <v>40.055487737617042</v>
      </c>
      <c r="E448" s="85">
        <f>LBNL!G8+LBNL!G15</f>
        <v>52.95</v>
      </c>
      <c r="F448" s="85">
        <f>IEA!K30</f>
        <v>49.317999999999998</v>
      </c>
      <c r="G448" s="85"/>
      <c r="H448" s="170">
        <f>SUM('EPS 3.1.3'!O926)/1000</f>
        <v>66.025999999999996</v>
      </c>
      <c r="I448" s="44">
        <f>AVERAGE(IESS!G167:H167)+AVERAGE(IESS!G172:H172)</f>
        <v>76.995000000000005</v>
      </c>
      <c r="J448" s="85">
        <f>'EIA 2020'!D14</f>
        <v>89.778638470439702</v>
      </c>
      <c r="K448" s="85">
        <f>IEA!C86</f>
        <v>72</v>
      </c>
      <c r="L448" s="85">
        <f>IEA!M30</f>
        <v>75.56</v>
      </c>
      <c r="M448" s="85">
        <f>LBNL!Q8+LBNL!Q15</f>
        <v>75.756</v>
      </c>
      <c r="N448" s="85"/>
      <c r="O448" s="170">
        <f>SUM('EPS 3.1.3'!Y926)/1000</f>
        <v>78.355999999999995</v>
      </c>
      <c r="P448" s="44">
        <f>AVERAGE(IESS!I167:J167)+AVERAGE(IESS!I172:J172)</f>
        <v>85.257000000000005</v>
      </c>
      <c r="Q448" s="85">
        <f>'EIA 2020'!F14</f>
        <v>99.74376666694971</v>
      </c>
      <c r="R448" s="85">
        <f>IEA!E86</f>
        <v>84</v>
      </c>
      <c r="S448" s="85">
        <f>IEA!N30</f>
        <v>100.52800000000001</v>
      </c>
      <c r="T448" s="85">
        <f>LBNL!AA8+LBNL!AA15</f>
        <v>91.991</v>
      </c>
      <c r="U448" s="85"/>
      <c r="V448" s="170">
        <f>SUM('EPS 3.1.3'!AI926)/1000</f>
        <v>90.754999999999995</v>
      </c>
      <c r="W448" s="44">
        <f>AVERAGE(IESS!K167:L167)+AVERAGE(IESS!K172:L172)</f>
        <v>90.1</v>
      </c>
      <c r="X448" s="85">
        <f>'EIA 2020'!H14</f>
        <v>109.70889486346</v>
      </c>
      <c r="Y448" s="43">
        <f>LBNL!AK8+LBNL!AK15</f>
        <v>108.218</v>
      </c>
      <c r="AB448" s="44"/>
      <c r="AD448" s="44"/>
      <c r="AF448" s="44"/>
    </row>
    <row r="449" spans="1:34" x14ac:dyDescent="0.35">
      <c r="A449" s="43" t="s">
        <v>38</v>
      </c>
      <c r="B449" s="170">
        <f>SUM('EPS 3.1.3'!E935,'EPS 3.1.3'!E927)/1000</f>
        <v>37.707999999999998</v>
      </c>
      <c r="C449" s="44">
        <f>SUM(AVERAGE(IESS!E170:F170),AVERAGE(IESS!E171:F171))</f>
        <v>43.853000000000002</v>
      </c>
      <c r="D449" s="85">
        <f>'EIA 2020'!B17</f>
        <v>55.801472565711208</v>
      </c>
      <c r="E449" s="85">
        <f>LBNL!G10</f>
        <v>45.197000000000003</v>
      </c>
      <c r="F449" s="85">
        <f>IEA!K32</f>
        <v>37.655000000000001</v>
      </c>
      <c r="G449" s="85"/>
      <c r="H449" s="170">
        <f>SUM('EPS 3.1.3'!O935,'EPS 3.1.3'!O927)/1000</f>
        <v>83.783000000000001</v>
      </c>
      <c r="I449" s="44">
        <f>SUM(AVERAGE(IESS!G170:H170),AVERAGE(IESS!G171:H171))</f>
        <v>97.853000000000009</v>
      </c>
      <c r="J449" s="85">
        <f>'EIA 2020'!D17</f>
        <v>79.066847016661399</v>
      </c>
      <c r="K449" s="85">
        <f>IEA!C88</f>
        <v>108</v>
      </c>
      <c r="L449" s="85">
        <f>IEA!M32</f>
        <v>95.869</v>
      </c>
      <c r="M449" s="85">
        <f>LBNL!Q10</f>
        <v>81.201999999999998</v>
      </c>
      <c r="N449" s="85"/>
      <c r="O449" s="170">
        <f>SUM('EPS 3.1.3'!Y935,'EPS 3.1.3'!Y927)/1000</f>
        <v>228.84299999999999</v>
      </c>
      <c r="P449" s="44">
        <f>SUM(AVERAGE(IESS!I170:J170),AVERAGE(IESS!I171:J171))</f>
        <v>162.12950500000002</v>
      </c>
      <c r="Q449" s="85">
        <f>'EIA 2020'!F17</f>
        <v>220.09687908334899</v>
      </c>
      <c r="R449" s="85">
        <f>IEA!E88</f>
        <v>172</v>
      </c>
      <c r="S449" s="85">
        <f>IEA!N32</f>
        <v>216.86199999999999</v>
      </c>
      <c r="T449" s="85">
        <f>LBNL!AA10</f>
        <v>142.608</v>
      </c>
      <c r="U449" s="85"/>
      <c r="V449" s="170">
        <f>SUM('EPS 3.1.3'!AI935,'EPS 3.1.3'!AI927)/1000</f>
        <v>502.84300000000002</v>
      </c>
      <c r="W449" s="44">
        <f>SUM(AVERAGE(IESS!K170:L170),AVERAGE(IESS!K171:L171))</f>
        <v>221.50000000000003</v>
      </c>
      <c r="X449" s="85">
        <f>'EIA 2020'!H17</f>
        <v>313.19756201500098</v>
      </c>
      <c r="Y449" s="43">
        <f>LBNL!AK10</f>
        <v>269.75200000000001</v>
      </c>
      <c r="AB449" s="44"/>
      <c r="AD449" s="44"/>
      <c r="AF449" s="44"/>
    </row>
    <row r="450" spans="1:34" x14ac:dyDescent="0.35">
      <c r="A450" s="43" t="s">
        <v>39</v>
      </c>
      <c r="B450" s="170">
        <f>SUM('EPS 3.1.3'!E928:E929)/1000</f>
        <v>35.306100000000001</v>
      </c>
      <c r="C450" s="44">
        <f>SUM(AVERAGE(IESS!E168:F168),AVERAGE(IESS!E169:F169),AVERAGE(IESS!E173:F173))</f>
        <v>17.758646191641088</v>
      </c>
      <c r="D450" s="85">
        <f>'EIA 2020'!B15</f>
        <v>25.69907383583497</v>
      </c>
      <c r="E450" s="85">
        <f>LBNL!G11+LBNL!G18</f>
        <v>60.532000000000004</v>
      </c>
      <c r="F450" s="85">
        <f>IEA!K34</f>
        <v>37.578000000000003</v>
      </c>
      <c r="G450" s="85"/>
      <c r="H450" s="170">
        <f>SUM('EPS 3.1.3'!O928:O929)/1000</f>
        <v>141.03100000000001</v>
      </c>
      <c r="I450" s="44">
        <f>SUM(AVERAGE(IESS!G168:H168),AVERAGE(IESS!G169:H169),AVERAGE(IESS!G173:H173))</f>
        <v>62.937177610040933</v>
      </c>
      <c r="J450" s="85">
        <f>'EIA 2020'!D15</f>
        <v>189.25491116262501</v>
      </c>
      <c r="K450" s="85">
        <f>IEA!C90</f>
        <v>193</v>
      </c>
      <c r="L450" s="85">
        <f>IEA!M34</f>
        <v>248.24600000000001</v>
      </c>
      <c r="M450" s="85">
        <f>LBNL!Q11+LBNL!Q18</f>
        <v>231.62100000000001</v>
      </c>
      <c r="N450" s="85"/>
      <c r="O450" s="170">
        <f>SUM('EPS 3.1.3'!Y928:Y929)/1000</f>
        <v>328.29</v>
      </c>
      <c r="P450" s="44">
        <f>SUM(AVERAGE(IESS!I168:J168),AVERAGE(IESS!I169:J169),AVERAGE(IESS!I173:J173))</f>
        <v>153.89173316924089</v>
      </c>
      <c r="Q450" s="85">
        <f>'EIA 2020'!F15</f>
        <v>505.96463196389999</v>
      </c>
      <c r="R450" s="85">
        <f>IEA!E90</f>
        <v>404</v>
      </c>
      <c r="S450" s="85">
        <f>IEA!N34</f>
        <v>723.72799999999995</v>
      </c>
      <c r="T450" s="85">
        <f>LBNL!AA11+LBNL!AA18</f>
        <v>326.86799999999999</v>
      </c>
      <c r="U450" s="85"/>
      <c r="V450" s="170">
        <f>SUM('EPS 3.1.3'!AI928:AI929)/1000</f>
        <v>395.26900000000001</v>
      </c>
      <c r="W450" s="44">
        <f>SUM(AVERAGE(IESS!K168:L168),AVERAGE(IESS!K169:L169),AVERAGE(IESS!K173:L173))</f>
        <v>243.40527565636793</v>
      </c>
      <c r="X450" s="85">
        <f>'EIA 2020'!H15</f>
        <v>1373.4454517033701</v>
      </c>
      <c r="Y450" s="43">
        <f>LBNL!AK11+LBNL!AK18</f>
        <v>422.00700000000001</v>
      </c>
      <c r="AB450" s="44"/>
      <c r="AD450" s="44"/>
      <c r="AF450" s="44"/>
    </row>
    <row r="451" spans="1:34" x14ac:dyDescent="0.35">
      <c r="A451" s="43" t="s">
        <v>40</v>
      </c>
      <c r="B451" s="170">
        <f>SUM('EPS 3.1.3'!E930)/1000</f>
        <v>9.9619999999999997</v>
      </c>
      <c r="C451" s="44">
        <f>AVERAGE(IESS!E174:F174)</f>
        <v>5.8572064945381808</v>
      </c>
      <c r="D451" s="85">
        <f>'EIA 2020'!B12</f>
        <v>1.157</v>
      </c>
      <c r="E451" s="85">
        <f>LBNL!G12</f>
        <v>9.2810000000000006</v>
      </c>
      <c r="F451" s="85">
        <f>IEA!K31</f>
        <v>11.843999999999999</v>
      </c>
      <c r="G451" s="85"/>
      <c r="H451" s="170">
        <f>SUM('EPS 3.1.3'!O930)/1000</f>
        <v>11.51</v>
      </c>
      <c r="I451" s="44">
        <f>AVERAGE(IESS!G174:H174)</f>
        <v>7.5615715576465137</v>
      </c>
      <c r="J451" s="85">
        <f>'EIA 2020'!D12</f>
        <v>9.9289854556648596</v>
      </c>
      <c r="K451" s="85">
        <f>IEA!C87</f>
        <v>17</v>
      </c>
      <c r="L451" s="85">
        <f>IEA!M31</f>
        <v>14.859</v>
      </c>
      <c r="M451" s="85">
        <f>LBNL!Q12</f>
        <v>17.196999999999999</v>
      </c>
      <c r="N451" s="85"/>
      <c r="O451" s="170">
        <f>SUM('EPS 3.1.3'!Y930)/1000</f>
        <v>11.51</v>
      </c>
      <c r="P451" s="44">
        <f>AVERAGE(IESS!I174:J174)</f>
        <v>9.52255823744275</v>
      </c>
      <c r="Q451" s="85">
        <f>'EIA 2020'!F12</f>
        <v>9.9292103741484699</v>
      </c>
      <c r="R451" s="85">
        <f>IEA!E87</f>
        <v>19</v>
      </c>
      <c r="S451" s="85">
        <f>IEA!N31</f>
        <v>19.846</v>
      </c>
      <c r="T451" s="85">
        <f>LBNL!AA12</f>
        <v>22.869</v>
      </c>
      <c r="U451" s="85"/>
      <c r="V451" s="170">
        <f>SUM('EPS 3.1.3'!AI930)/1000</f>
        <v>11.51</v>
      </c>
      <c r="W451" s="44">
        <f>AVERAGE(IESS!K174:L174)</f>
        <v>11.162554034207169</v>
      </c>
      <c r="X451" s="85">
        <f>'EIA 2020'!H12</f>
        <v>9.9292103741484699</v>
      </c>
      <c r="Y451" s="43">
        <f>LBNL!AK12</f>
        <v>28.533999999999999</v>
      </c>
      <c r="AB451" s="44"/>
      <c r="AD451" s="44"/>
      <c r="AF451" s="44"/>
    </row>
    <row r="452" spans="1:34" x14ac:dyDescent="0.35">
      <c r="A452" s="43" t="s">
        <v>41</v>
      </c>
      <c r="B452" s="170">
        <f>SUM('EPS 3.1.3'!E931)/1000</f>
        <v>3.306</v>
      </c>
      <c r="C452" s="44">
        <v>0</v>
      </c>
      <c r="D452" s="85">
        <f>'EIA 2020'!B13</f>
        <v>0</v>
      </c>
      <c r="E452" s="85">
        <v>0</v>
      </c>
      <c r="F452" s="85">
        <f>IEA!I33</f>
        <v>0</v>
      </c>
      <c r="G452" s="85"/>
      <c r="H452" s="170">
        <f>SUM('EPS 3.1.3'!O931)/1000</f>
        <v>5.9359999999999999</v>
      </c>
      <c r="I452" s="44">
        <v>0</v>
      </c>
      <c r="J452" s="85">
        <f>'EIA 2020'!D13</f>
        <v>7.1797032788556198E-4</v>
      </c>
      <c r="K452" s="85">
        <f>IEA!C89</f>
        <v>0</v>
      </c>
      <c r="L452" s="85">
        <f>IEA!M33</f>
        <v>6.0999999999999999E-2</v>
      </c>
      <c r="M452" s="85">
        <v>0</v>
      </c>
      <c r="N452" s="85"/>
      <c r="O452" s="170">
        <f>SUM('EPS 3.1.3'!Y931)/1000</f>
        <v>11.586</v>
      </c>
      <c r="P452" s="44">
        <v>0</v>
      </c>
      <c r="Q452" s="85">
        <f>'EIA 2020'!F13</f>
        <v>7.1797032788556198E-4</v>
      </c>
      <c r="R452" s="85">
        <f>IEA!E89</f>
        <v>0</v>
      </c>
      <c r="S452" s="85">
        <f>IEA!N33</f>
        <v>0.19500000000000001</v>
      </c>
      <c r="T452" s="85">
        <v>0</v>
      </c>
      <c r="U452" s="85"/>
      <c r="V452" s="170">
        <f>SUM('EPS 3.1.3'!AI931)/1000</f>
        <v>17.606000000000002</v>
      </c>
      <c r="W452" s="44">
        <v>0</v>
      </c>
      <c r="X452" s="85">
        <f>'EIA 2020'!H13</f>
        <v>7.1797032788556198E-4</v>
      </c>
      <c r="Y452" s="43">
        <v>0</v>
      </c>
      <c r="AB452" s="44"/>
      <c r="AD452" s="44"/>
      <c r="AF452" s="44"/>
    </row>
    <row r="453" spans="1:34" x14ac:dyDescent="0.35">
      <c r="A453" s="43" t="s">
        <v>42</v>
      </c>
      <c r="B453" s="170">
        <f>SUM('EPS 3.1.3'!E932)/1000</f>
        <v>21.603000000000002</v>
      </c>
      <c r="C453" s="44">
        <f>AVERAGE(IESS!E165:F165)</f>
        <v>20.480888994522537</v>
      </c>
      <c r="D453" s="85">
        <f>'EIA 2020'!B7</f>
        <v>4.6038603892022767</v>
      </c>
      <c r="E453" s="85">
        <f>LBNL!G7</f>
        <v>0.83699999999999997</v>
      </c>
      <c r="F453" s="85">
        <f>IEA!K26</f>
        <v>7.5119999999999996</v>
      </c>
      <c r="G453" s="85"/>
      <c r="H453" s="170">
        <f>SUM('EPS 3.1.3'!O932)/1000</f>
        <v>22.541</v>
      </c>
      <c r="I453" s="44">
        <f>AVERAGE(IESS!G165:H165)</f>
        <v>22.102244973664583</v>
      </c>
      <c r="J453" s="85">
        <f>'EIA 2020'!D7</f>
        <v>2.659581391772091</v>
      </c>
      <c r="K453" s="85">
        <f>IEA!C82</f>
        <v>10</v>
      </c>
      <c r="L453" s="85">
        <f>IEA!M26</f>
        <v>7.5270000000000001</v>
      </c>
      <c r="M453" s="85">
        <f>LBNL!Q7</f>
        <v>0.83699999999999997</v>
      </c>
      <c r="N453" s="85"/>
      <c r="O453" s="170">
        <f>SUM('EPS 3.1.3'!Y932)/1000</f>
        <v>6.423</v>
      </c>
      <c r="P453" s="44">
        <f>AVERAGE(IESS!I165:J165)</f>
        <v>7.1405479417880864</v>
      </c>
      <c r="Q453" s="85">
        <f>'EIA 2020'!F7</f>
        <v>1.175012474802829</v>
      </c>
      <c r="R453" s="85">
        <f>IEA!E82</f>
        <v>8</v>
      </c>
      <c r="S453" s="85">
        <f>IEA!N26</f>
        <v>5.36</v>
      </c>
      <c r="T453" s="85">
        <f>LBNL!AA7</f>
        <v>0.83699999999999997</v>
      </c>
      <c r="U453" s="85"/>
      <c r="V453" s="170">
        <f>SUM('EPS 3.1.3'!AI932)/1000</f>
        <v>0.71099999999999997</v>
      </c>
      <c r="W453" s="44">
        <f>AVERAGE(IESS!K165:L165)</f>
        <v>0</v>
      </c>
      <c r="X453" s="85">
        <f>'EIA 2020'!H7</f>
        <v>1.175011568781964</v>
      </c>
      <c r="Y453" s="43">
        <f>LBNL!AK7</f>
        <v>0.83699999999999997</v>
      </c>
    </row>
    <row r="454" spans="1:34" x14ac:dyDescent="0.35">
      <c r="B454" s="44"/>
      <c r="C454" s="44"/>
      <c r="D454" s="85"/>
      <c r="E454" s="44"/>
      <c r="F454" s="44"/>
      <c r="G454" s="85"/>
      <c r="H454" s="44"/>
      <c r="I454" s="44"/>
      <c r="J454" s="85"/>
      <c r="K454" s="44"/>
      <c r="L454" s="44"/>
      <c r="M454" s="85"/>
    </row>
    <row r="455" spans="1:34" x14ac:dyDescent="0.35">
      <c r="A455" s="91" t="s">
        <v>12</v>
      </c>
      <c r="B455" s="44"/>
      <c r="C455" s="44"/>
      <c r="D455" s="85"/>
      <c r="E455" s="44"/>
      <c r="F455" s="44"/>
      <c r="G455" s="85"/>
      <c r="H455" s="44"/>
      <c r="I455" s="44"/>
      <c r="J455" s="85"/>
      <c r="K455" s="44"/>
      <c r="L455" s="44"/>
      <c r="M455" s="85"/>
    </row>
    <row r="456" spans="1:34" x14ac:dyDescent="0.35">
      <c r="A456" s="43" t="s">
        <v>4966</v>
      </c>
      <c r="B456" s="44"/>
      <c r="C456" s="44"/>
      <c r="D456" s="85"/>
      <c r="E456" s="44"/>
      <c r="F456" s="44"/>
      <c r="G456" s="85"/>
      <c r="H456" s="44"/>
      <c r="I456" s="44"/>
      <c r="J456" s="85"/>
      <c r="K456" s="44"/>
      <c r="L456" s="44"/>
      <c r="M456" s="85"/>
    </row>
    <row r="457" spans="1:34" x14ac:dyDescent="0.35">
      <c r="A457" s="43" t="s">
        <v>43</v>
      </c>
      <c r="B457" s="44"/>
      <c r="C457" s="44"/>
      <c r="D457" s="85"/>
      <c r="E457" s="44"/>
      <c r="F457" s="44"/>
      <c r="G457" s="85"/>
      <c r="H457" s="44"/>
      <c r="I457" s="44"/>
      <c r="J457" s="85"/>
      <c r="K457" s="44"/>
      <c r="L457" s="44"/>
      <c r="M457" s="85"/>
      <c r="S457" s="141"/>
    </row>
    <row r="458" spans="1:34" s="89" customFormat="1" x14ac:dyDescent="0.35">
      <c r="A458" s="89" t="s">
        <v>1621</v>
      </c>
      <c r="B458" s="333"/>
      <c r="C458" s="333"/>
      <c r="D458" s="334"/>
      <c r="E458" s="333"/>
      <c r="F458" s="333"/>
      <c r="G458" s="334"/>
      <c r="H458" s="333"/>
      <c r="I458" s="333"/>
      <c r="J458" s="334"/>
      <c r="K458" s="333"/>
      <c r="L458" s="333"/>
      <c r="M458" s="334"/>
    </row>
    <row r="459" spans="1:34" s="89" customFormat="1" x14ac:dyDescent="0.35">
      <c r="B459" s="333"/>
      <c r="C459" s="333"/>
      <c r="D459" s="334"/>
      <c r="E459" s="333"/>
      <c r="F459" s="333"/>
      <c r="G459" s="334"/>
      <c r="H459" s="333"/>
      <c r="I459" s="333"/>
      <c r="J459" s="334"/>
      <c r="K459" s="333"/>
      <c r="L459" s="333"/>
      <c r="M459" s="334"/>
    </row>
    <row r="460" spans="1:34" s="89" customFormat="1" x14ac:dyDescent="0.35">
      <c r="A460" s="89" t="s">
        <v>5286</v>
      </c>
      <c r="B460" s="333"/>
      <c r="C460" s="333"/>
      <c r="D460" s="334"/>
      <c r="E460" s="333"/>
      <c r="F460" s="333"/>
      <c r="G460" s="334"/>
      <c r="H460" s="333"/>
      <c r="I460" s="333"/>
      <c r="J460" s="334"/>
      <c r="K460" s="333"/>
      <c r="L460" s="333"/>
      <c r="M460" s="334"/>
    </row>
    <row r="461" spans="1:34" s="89" customFormat="1" x14ac:dyDescent="0.35">
      <c r="B461" s="333"/>
      <c r="C461" s="333"/>
      <c r="D461" s="334"/>
      <c r="E461" s="333"/>
      <c r="F461" s="333"/>
      <c r="G461" s="334"/>
      <c r="H461" s="333"/>
      <c r="I461" s="333"/>
      <c r="J461" s="334"/>
      <c r="K461" s="333"/>
      <c r="L461" s="333"/>
      <c r="M461" s="334"/>
    </row>
    <row r="462" spans="1:34" x14ac:dyDescent="0.35">
      <c r="AH462" s="43" t="s">
        <v>5179</v>
      </c>
    </row>
    <row r="488" spans="1:29" s="87" customFormat="1" x14ac:dyDescent="0.35">
      <c r="A488" s="87" t="s">
        <v>44</v>
      </c>
    </row>
    <row r="489" spans="1:29" ht="13.9" customHeight="1" x14ac:dyDescent="0.35">
      <c r="B489" s="340">
        <v>2020</v>
      </c>
      <c r="C489" s="340"/>
      <c r="D489" s="340"/>
      <c r="E489" s="340"/>
      <c r="F489" s="140"/>
      <c r="G489" s="340">
        <v>2030</v>
      </c>
      <c r="H489" s="340"/>
      <c r="I489" s="340"/>
      <c r="J489" s="340"/>
      <c r="K489" s="340"/>
      <c r="L489" s="140"/>
      <c r="M489" s="340">
        <v>2040</v>
      </c>
      <c r="N489" s="340"/>
      <c r="O489" s="340"/>
      <c r="P489" s="340"/>
      <c r="Q489" s="340"/>
      <c r="R489" s="140"/>
      <c r="S489" s="340">
        <v>2050</v>
      </c>
      <c r="T489" s="340"/>
      <c r="U489" s="340"/>
      <c r="V489" s="140"/>
      <c r="W489" s="140"/>
      <c r="X489" s="140"/>
      <c r="Y489" s="140"/>
      <c r="Z489" s="140"/>
      <c r="AA489" s="140"/>
      <c r="AB489" s="140"/>
      <c r="AC489" s="140"/>
    </row>
    <row r="490" spans="1:29" s="321" customFormat="1" ht="58" x14ac:dyDescent="0.35">
      <c r="B490" s="321" t="s">
        <v>4861</v>
      </c>
      <c r="C490" s="322" t="s">
        <v>6</v>
      </c>
      <c r="D490" s="322" t="s">
        <v>4938</v>
      </c>
      <c r="E490" s="322" t="s">
        <v>4961</v>
      </c>
      <c r="F490" s="322"/>
      <c r="G490" s="321" t="s">
        <v>4861</v>
      </c>
      <c r="H490" s="322" t="s">
        <v>6</v>
      </c>
      <c r="I490" s="322" t="s">
        <v>7</v>
      </c>
      <c r="J490" s="322" t="s">
        <v>4960</v>
      </c>
      <c r="K490" s="321" t="s">
        <v>4959</v>
      </c>
      <c r="L490" s="322"/>
      <c r="M490" s="321" t="s">
        <v>4861</v>
      </c>
      <c r="N490" s="322" t="s">
        <v>6</v>
      </c>
      <c r="O490" s="322" t="s">
        <v>7</v>
      </c>
      <c r="P490" s="322" t="s">
        <v>4960</v>
      </c>
      <c r="Q490" s="321" t="s">
        <v>4959</v>
      </c>
      <c r="R490" s="322"/>
      <c r="S490" s="321" t="s">
        <v>4861</v>
      </c>
      <c r="T490" s="322" t="s">
        <v>6</v>
      </c>
      <c r="U490" s="322" t="s">
        <v>7</v>
      </c>
      <c r="Y490" s="323"/>
      <c r="AA490" s="323"/>
      <c r="AC490" s="323"/>
    </row>
    <row r="491" spans="1:29" x14ac:dyDescent="0.35">
      <c r="A491" s="43" t="s">
        <v>34</v>
      </c>
      <c r="B491" s="170">
        <f>SUM('EPS 3.1.3'!E939,'EPS 3.1.3'!E950)/1000000</f>
        <v>950.05095200000005</v>
      </c>
      <c r="C491" s="44">
        <f>AVERAGE(IESS!E184:F184)</f>
        <v>1250.2222667583885</v>
      </c>
      <c r="D491" s="85">
        <f>'EIA 2020'!B30</f>
        <v>1202.4783892963781</v>
      </c>
      <c r="E491" s="85">
        <f>IEA!K8</f>
        <v>1134.96</v>
      </c>
      <c r="G491" s="170">
        <f>SUM('EPS 3.1.3'!O939,'EPS 3.1.3'!O950)/1000000</f>
        <v>1126.399349</v>
      </c>
      <c r="H491" s="44">
        <f>AVERAGE(IESS!G184:H184)</f>
        <v>1756.4760626012994</v>
      </c>
      <c r="I491" s="85">
        <f>'EIA 2020'!D30</f>
        <v>1346.07126378054</v>
      </c>
      <c r="J491" s="85">
        <f>IEA!C64</f>
        <v>1974.02</v>
      </c>
      <c r="K491" s="85">
        <f>IEA!M8</f>
        <v>1343.49</v>
      </c>
      <c r="M491" s="170">
        <f>SUM('EPS 3.1.3'!Y939,'EPS 3.1.3'!Y950)/1000000</f>
        <v>1162.76315</v>
      </c>
      <c r="N491" s="44">
        <f>AVERAGE(IESS!I184:J184)</f>
        <v>1921.8400870629639</v>
      </c>
      <c r="O491" s="85">
        <f>'EIA 2020'!F30</f>
        <v>1715.0700115757199</v>
      </c>
      <c r="P491" s="85">
        <f>IEA!E64</f>
        <v>2822.47</v>
      </c>
      <c r="Q491" s="85">
        <f>IEA!N8</f>
        <v>1334.08</v>
      </c>
      <c r="S491" s="170">
        <f>SUM('EPS 3.1.3'!AI939,'EPS 3.1.3'!AI950)/1000000</f>
        <v>1161.4611299999999</v>
      </c>
      <c r="T491" s="44">
        <f>AVERAGE(IESS!K184:L184)</f>
        <v>1963.3593569487348</v>
      </c>
      <c r="U491" s="85">
        <f>'EIA 2020'!H30</f>
        <v>1678.0868191852401</v>
      </c>
      <c r="V491" s="44"/>
      <c r="X491" s="44"/>
      <c r="Z491" s="44"/>
    </row>
    <row r="492" spans="1:29" x14ac:dyDescent="0.35">
      <c r="A492" s="43" t="s">
        <v>35</v>
      </c>
      <c r="B492" s="170">
        <f>SUM('EPS 3.1.3'!E940,'EPS 3.1.3'!E949)/1000000</f>
        <v>1.107829</v>
      </c>
      <c r="C492" s="44">
        <f>AVERAGE(IESS!E183:F183)</f>
        <v>118.81392486116766</v>
      </c>
      <c r="D492" s="85">
        <f>'EIA 2020'!B29</f>
        <v>68.379450156414094</v>
      </c>
      <c r="E492" s="85">
        <f>IEA!K10</f>
        <v>70.945999999999998</v>
      </c>
      <c r="G492" s="170">
        <f>SUM('EPS 3.1.3'!O940,'EPS 3.1.3'!O949)/1000000</f>
        <v>0.46373300000000001</v>
      </c>
      <c r="H492" s="44">
        <f>AVERAGE(IESS!G183:H183)</f>
        <v>152.91752829138164</v>
      </c>
      <c r="I492" s="85">
        <f>'EIA 2020'!D29</f>
        <v>47.167340349205801</v>
      </c>
      <c r="J492" s="85">
        <f>IEA!C66</f>
        <v>234.16</v>
      </c>
      <c r="K492" s="85">
        <f>IEA!M10</f>
        <v>107.571</v>
      </c>
      <c r="M492" s="170">
        <f>SUM('EPS 3.1.3'!Y940,'EPS 3.1.3'!Y949)/1000000</f>
        <v>53.049430600000001</v>
      </c>
      <c r="N492" s="44">
        <f>AVERAGE(IESS!I183:J183)</f>
        <v>179.78508490794931</v>
      </c>
      <c r="O492" s="85">
        <f>'EIA 2020'!F29</f>
        <v>47.167340349205602</v>
      </c>
      <c r="P492" s="85">
        <f>IEA!E66</f>
        <v>384.01</v>
      </c>
      <c r="Q492" s="85">
        <f>IEA!N10</f>
        <v>156.72</v>
      </c>
      <c r="S492" s="170">
        <f>SUM('EPS 3.1.3'!AI940,'EPS 3.1.3'!AI949)/1000000</f>
        <v>73.318340800000001</v>
      </c>
      <c r="T492" s="44">
        <f>AVERAGE(IESS!K183:L183)</f>
        <v>198.0929065280493</v>
      </c>
      <c r="U492" s="85">
        <f>'EIA 2020'!H29</f>
        <v>47.167340349205602</v>
      </c>
      <c r="V492" s="44"/>
      <c r="X492" s="44"/>
      <c r="Z492" s="44"/>
    </row>
    <row r="493" spans="1:29" x14ac:dyDescent="0.35">
      <c r="A493" s="43" t="s">
        <v>36</v>
      </c>
      <c r="B493" s="170">
        <f>SUM('EPS 3.1.3'!E941)/1000000</f>
        <v>41.2498</v>
      </c>
      <c r="C493" s="44">
        <f>AVERAGE(IESS!E188:F188)</f>
        <v>76.229135999999997</v>
      </c>
      <c r="D493" s="85">
        <f>'EIA 2020'!B31</f>
        <v>36.059628960166648</v>
      </c>
      <c r="E493" s="85">
        <f>IEA!K11</f>
        <v>39.704000000000001</v>
      </c>
      <c r="G493" s="170">
        <f>SUM('EPS 3.1.3'!O941)/1000000</f>
        <v>102.946</v>
      </c>
      <c r="H493" s="44">
        <f>AVERAGE(IESS!G188:H188)</f>
        <v>107.71660800000002</v>
      </c>
      <c r="I493" s="85">
        <f>'EIA 2020'!D31</f>
        <v>69.336521284727198</v>
      </c>
      <c r="J493" s="85">
        <f>IEA!C67</f>
        <v>105.75</v>
      </c>
      <c r="K493" s="85">
        <f>IEA!M11</f>
        <v>109.077</v>
      </c>
      <c r="M493" s="170">
        <f>SUM('EPS 3.1.3'!Y941)/1000000</f>
        <v>108.44799999999999</v>
      </c>
      <c r="N493" s="44">
        <f>AVERAGE(IESS!I188:J188)</f>
        <v>161.04895199999999</v>
      </c>
      <c r="O493" s="85">
        <f>'EIA 2020'!F31</f>
        <v>106.439676487257</v>
      </c>
      <c r="P493" s="85">
        <f>IEA!E67</f>
        <v>215.21</v>
      </c>
      <c r="Q493" s="85">
        <f>IEA!N11</f>
        <v>221.97499999999999</v>
      </c>
      <c r="S493" s="170">
        <f>SUM('EPS 3.1.3'!AI941)/1000000</f>
        <v>108.44799999999999</v>
      </c>
      <c r="T493" s="44">
        <f>AVERAGE(IESS!K188:L188)</f>
        <v>183.10420800000003</v>
      </c>
      <c r="U493" s="85">
        <f>'EIA 2020'!H31</f>
        <v>150.84751537028399</v>
      </c>
      <c r="V493" s="44"/>
      <c r="X493" s="44"/>
      <c r="Z493" s="44"/>
    </row>
    <row r="494" spans="1:29" x14ac:dyDescent="0.35">
      <c r="A494" s="43" t="s">
        <v>37</v>
      </c>
      <c r="B494" s="170">
        <f>SUM('EPS 3.1.3'!E942)/1000000</f>
        <v>178.006</v>
      </c>
      <c r="C494" s="44">
        <f>SUM(AVERAGE(IESS!E189:F189),AVERAGE(IESS!E195:F195))</f>
        <v>219.21855012000003</v>
      </c>
      <c r="D494" s="85">
        <f>'EIA 2020'!B35</f>
        <v>122.99379254682469</v>
      </c>
      <c r="E494" s="85">
        <f>IEA!K13</f>
        <v>175.31399999999999</v>
      </c>
      <c r="G494" s="170">
        <f>SUM('EPS 3.1.3'!O942)/1000000</f>
        <v>230.92699999999999</v>
      </c>
      <c r="H494" s="44">
        <f>SUM(AVERAGE(IESS!G189:H189),AVERAGE(IESS!G195:H195))</f>
        <v>272.48295762000004</v>
      </c>
      <c r="I494" s="85">
        <f>'EIA 2020'!D35</f>
        <v>275.66385271372297</v>
      </c>
      <c r="J494" s="85">
        <f>IEA!C69</f>
        <v>217.52</v>
      </c>
      <c r="K494" s="85">
        <f>IEA!M13</f>
        <v>225.773</v>
      </c>
      <c r="M494" s="170">
        <f>SUM('EPS 3.1.3'!Y942)/1000000</f>
        <v>275.21699999999998</v>
      </c>
      <c r="N494" s="44">
        <f>SUM(AVERAGE(IESS!I189:J189),AVERAGE(IESS!I195:J195))</f>
        <v>302.80165884000002</v>
      </c>
      <c r="O494" s="85">
        <f>'EIA 2020'!F35</f>
        <v>306.26058302572301</v>
      </c>
      <c r="P494" s="85">
        <f>IEA!E69</f>
        <v>260.70999999999998</v>
      </c>
      <c r="Q494" s="85">
        <f>IEA!N13</f>
        <v>307.077</v>
      </c>
      <c r="S494" s="170">
        <f>SUM('EPS 3.1.3'!AI942)/1000000</f>
        <v>319.67700000000002</v>
      </c>
      <c r="T494" s="44">
        <f>SUM(AVERAGE(IESS!K189:L189),AVERAGE(IESS!K195:L195))</f>
        <v>320.90511438000004</v>
      </c>
      <c r="U494" s="85">
        <f>'EIA 2020'!H35</f>
        <v>336.85731333772299</v>
      </c>
      <c r="V494" s="44"/>
      <c r="X494" s="44"/>
      <c r="Z494" s="44"/>
    </row>
    <row r="495" spans="1:29" x14ac:dyDescent="0.35">
      <c r="A495" s="43" t="s">
        <v>38</v>
      </c>
      <c r="B495" s="170">
        <f>SUM('EPS 3.1.3'!E951,'EPS 3.1.3'!E943)/1000000</f>
        <v>74.305400000000006</v>
      </c>
      <c r="C495" s="44">
        <f>SUM(AVERAGE(IESS!E193:F193),AVERAGE(IESS!E194:F194))</f>
        <v>89.332377479999991</v>
      </c>
      <c r="D495" s="85">
        <f>'EIA 2020'!B38</f>
        <v>143.490976727858</v>
      </c>
      <c r="E495" s="85">
        <f>IEA!K15</f>
        <v>66.222999999999999</v>
      </c>
      <c r="G495" s="170">
        <f>SUM('EPS 3.1.3'!O951,'EPS 3.1.3'!O943)/1000000</f>
        <v>182.799216</v>
      </c>
      <c r="H495" s="44">
        <f>SUM(AVERAGE(IESS!G193:H193),AVERAGE(IESS!G194:H194))</f>
        <v>215.25596748000007</v>
      </c>
      <c r="I495" s="85">
        <f>'EIA 2020'!D38</f>
        <v>224.89734286548199</v>
      </c>
      <c r="J495" s="85">
        <f>IEA!C71</f>
        <v>224.61</v>
      </c>
      <c r="K495" s="85">
        <f>IEA!M15</f>
        <v>195.27199999999999</v>
      </c>
      <c r="M495" s="170">
        <f>SUM('EPS 3.1.3'!Y951,'EPS 3.1.3'!Y943)/1000000</f>
        <v>552.65018899999995</v>
      </c>
      <c r="N495" s="44">
        <f>SUM(AVERAGE(IESS!I193:J193),AVERAGE(IESS!I194:J194))</f>
        <v>386.39205122940007</v>
      </c>
      <c r="O495" s="85">
        <f>'EIA 2020'!F38</f>
        <v>578.32148734964301</v>
      </c>
      <c r="P495" s="85">
        <f>IEA!E71</f>
        <v>401.97</v>
      </c>
      <c r="Q495" s="85">
        <f>IEA!N15</f>
        <v>519.60299999999995</v>
      </c>
      <c r="S495" s="170">
        <f>SUM('EPS 3.1.3'!AI951,'EPS 3.1.3'!AI943)/1000000</f>
        <v>1309.1970180000001</v>
      </c>
      <c r="T495" s="44">
        <f>SUM(AVERAGE(IESS!K193:L193),AVERAGE(IESS!K194:L194))</f>
        <v>559.53377824680013</v>
      </c>
      <c r="U495" s="85">
        <f>'EIA 2020'!H38</f>
        <v>811.27217170414701</v>
      </c>
      <c r="V495" s="44"/>
      <c r="X495" s="44"/>
      <c r="Z495" s="44"/>
    </row>
    <row r="496" spans="1:29" x14ac:dyDescent="0.35">
      <c r="A496" s="43" t="s">
        <v>39</v>
      </c>
      <c r="B496" s="170">
        <f>SUM('EPS 3.1.3'!E944:E945)/1000000</f>
        <v>61.519500000000001</v>
      </c>
      <c r="C496" s="44">
        <f>SUM(AVERAGE(IESS!E191:F191),AVERAGE(IESS!E192:F192),AVERAGE(IESS!E196:F196))</f>
        <v>32.450029403211772</v>
      </c>
      <c r="D496" s="85">
        <f>'EIA 2020'!B36</f>
        <v>45.544517811958052</v>
      </c>
      <c r="E496" s="85">
        <f>IEA!K17</f>
        <v>48.468000000000004</v>
      </c>
      <c r="G496" s="170">
        <f>SUM('EPS 3.1.3'!O944:O945)/1000000</f>
        <v>280.31</v>
      </c>
      <c r="H496" s="44">
        <f>SUM(AVERAGE(IESS!G191:H191),AVERAGE(IESS!G192:H192),AVERAGE(IESS!G196:H196))</f>
        <v>123.21726309060821</v>
      </c>
      <c r="I496" s="85">
        <f>'EIA 2020'!D36</f>
        <v>440.63998262968198</v>
      </c>
      <c r="J496" s="85">
        <f>IEA!C73</f>
        <v>299.77999999999997</v>
      </c>
      <c r="K496" s="85">
        <f>IEA!M17</f>
        <v>391.63400000000001</v>
      </c>
      <c r="M496" s="170">
        <f>SUM('EPS 3.1.3'!Y944:Y945)/1000000</f>
        <v>673.24099999999999</v>
      </c>
      <c r="N496" s="44">
        <f>SUM(AVERAGE(IESS!I191:J191),AVERAGE(IESS!I192:J192),AVERAGE(IESS!I196:J196))</f>
        <v>321.00235438073855</v>
      </c>
      <c r="O496" s="85">
        <f>'EIA 2020'!F36</f>
        <v>1189.3670396667201</v>
      </c>
      <c r="P496" s="85">
        <f>IEA!E73</f>
        <v>670.53</v>
      </c>
      <c r="Q496" s="85">
        <f>IEA!N17</f>
        <v>1220.8900000000001</v>
      </c>
      <c r="S496" s="170">
        <f>SUM('EPS 3.1.3'!AI944:AI945)/1000000</f>
        <v>815.98699999999997</v>
      </c>
      <c r="T496" s="44">
        <f>SUM(AVERAGE(IESS!K191:L191),AVERAGE(IESS!K192:L192),,AVERAGE(IESS!K196:L196))</f>
        <v>529.80172031670702</v>
      </c>
      <c r="U496" s="85">
        <f>'EIA 2020'!H36</f>
        <v>3240.1609324350402</v>
      </c>
      <c r="V496" s="44"/>
      <c r="X496" s="44"/>
      <c r="Z496" s="44"/>
    </row>
    <row r="497" spans="1:34" x14ac:dyDescent="0.35">
      <c r="A497" s="43" t="s">
        <v>40</v>
      </c>
      <c r="B497" s="170">
        <f>SUM('EPS 3.1.3'!E946)/1000000</f>
        <v>26.180099999999999</v>
      </c>
      <c r="C497" s="44">
        <f>AVERAGE(IESS!E197:F197)</f>
        <v>41.075417704897362</v>
      </c>
      <c r="D497" s="85">
        <f>'EIA 2020'!B33</f>
        <v>0</v>
      </c>
      <c r="E497" s="85">
        <f>IEA!K14</f>
        <v>42.204999999999998</v>
      </c>
      <c r="G497" s="170">
        <f>SUM('EPS 3.1.3'!O946)/1000000</f>
        <v>30.2483</v>
      </c>
      <c r="H497" s="44">
        <f>AVERAGE(IESS!G197:H197)</f>
        <v>53.027789019463484</v>
      </c>
      <c r="I497" s="85">
        <f>'EIA 2020'!D33</f>
        <v>10.5533296564547</v>
      </c>
      <c r="J497" s="85">
        <f>IEA!C70</f>
        <v>86.01</v>
      </c>
      <c r="K497" s="85">
        <f>IEA!M14</f>
        <v>77.480999999999995</v>
      </c>
      <c r="M497" s="170">
        <f>SUM('EPS 3.1.3'!Y946)/1000000</f>
        <v>30.2483</v>
      </c>
      <c r="N497" s="44">
        <f>AVERAGE(IESS!I197:J197)</f>
        <v>66.779796407538527</v>
      </c>
      <c r="O497" s="85">
        <f>'EIA 2020'!F33</f>
        <v>4.5766314006814994</v>
      </c>
      <c r="P497" s="85">
        <f>IEA!E70</f>
        <v>97.27</v>
      </c>
      <c r="Q497" s="85">
        <f>IEA!N14</f>
        <v>106.149</v>
      </c>
      <c r="S497" s="170">
        <f>SUM('EPS 3.1.3'!AI946)/1000000</f>
        <v>30.2483</v>
      </c>
      <c r="T497" s="44">
        <f>AVERAGE(IESS!K197:L197)</f>
        <v>78.280758931088045</v>
      </c>
      <c r="U497" s="85">
        <f>'EIA 2020'!H33</f>
        <v>9.37454464414132</v>
      </c>
      <c r="V497" s="44"/>
      <c r="X497" s="44"/>
      <c r="Z497" s="44"/>
    </row>
    <row r="498" spans="1:34" x14ac:dyDescent="0.35">
      <c r="A498" s="43" t="s">
        <v>41</v>
      </c>
      <c r="B498" s="170">
        <f>SUM('EPS 3.1.3'!E947)/1000000</f>
        <v>6.5740499999999997</v>
      </c>
      <c r="C498" s="44">
        <v>0</v>
      </c>
      <c r="D498" s="43">
        <f>'EIA 2020'!B34</f>
        <v>0</v>
      </c>
      <c r="E498" s="43">
        <f>IEA!K16</f>
        <v>0</v>
      </c>
      <c r="G498" s="170">
        <f>SUM('EPS 3.1.3'!O947)/1000000</f>
        <v>11.803900000000001</v>
      </c>
      <c r="H498" s="44">
        <v>0</v>
      </c>
      <c r="I498" s="43">
        <f>'EIA 2020'!D34</f>
        <v>5.34600706143591E-3</v>
      </c>
      <c r="J498" s="43">
        <f>IEA!C72</f>
        <v>0.32</v>
      </c>
      <c r="K498" s="43">
        <f>IEA!M16</f>
        <v>0.33200000000000002</v>
      </c>
      <c r="M498" s="170">
        <f>SUM('EPS 3.1.3'!Y947)/1000000</f>
        <v>23.039000000000001</v>
      </c>
      <c r="N498" s="44">
        <v>0</v>
      </c>
      <c r="O498" s="43">
        <f>'EIA 2020'!F34</f>
        <v>5.34600706143591E-3</v>
      </c>
      <c r="P498" s="43">
        <f>IEA!E72</f>
        <v>1</v>
      </c>
      <c r="Q498" s="43">
        <f>IEA!N16</f>
        <v>1.238</v>
      </c>
      <c r="S498" s="170">
        <f>SUM('EPS 3.1.3'!AI947)/1000000</f>
        <v>35.009900000000002</v>
      </c>
      <c r="T498" s="44">
        <v>0</v>
      </c>
      <c r="U498" s="43">
        <f>'EIA 2020'!H34</f>
        <v>5.34600706143591E-3</v>
      </c>
      <c r="V498" s="44"/>
      <c r="X498" s="44"/>
      <c r="Z498" s="44"/>
    </row>
    <row r="499" spans="1:34" x14ac:dyDescent="0.35">
      <c r="A499" s="43" t="s">
        <v>42</v>
      </c>
      <c r="B499" s="170">
        <f>SUM('EPS 3.1.3'!E948)/1000000</f>
        <v>18.974499999999999</v>
      </c>
      <c r="C499" s="44">
        <v>0</v>
      </c>
      <c r="D499" s="85">
        <f>'EIA 2020'!B28</f>
        <v>11.96134277148048</v>
      </c>
      <c r="E499" s="85">
        <f>IEA!K9</f>
        <v>4.8280000000000003</v>
      </c>
      <c r="G499" s="170">
        <f>SUM('EPS 3.1.3'!O948)/1000000</f>
        <v>19.796700000000001</v>
      </c>
      <c r="H499" s="44">
        <v>0</v>
      </c>
      <c r="I499" s="85">
        <f>'EIA 2020'!D28</f>
        <v>4.5709386594563499</v>
      </c>
      <c r="J499" s="85">
        <f>IEA!C65</f>
        <v>25.12</v>
      </c>
      <c r="K499" s="85">
        <f>IEA!M9</f>
        <v>7.42</v>
      </c>
      <c r="M499" s="170">
        <f>SUM('EPS 3.1.3'!Y948)/1000000</f>
        <v>5.6679300000000001</v>
      </c>
      <c r="N499" s="44">
        <v>0</v>
      </c>
      <c r="O499" s="85">
        <f>'EIA 2020'!F28</f>
        <v>7.8187413738100599E-3</v>
      </c>
      <c r="P499" s="85">
        <f>IEA!E65</f>
        <v>17.53</v>
      </c>
      <c r="Q499" s="85">
        <f>IEA!N9</f>
        <v>5.5140000000000002</v>
      </c>
      <c r="S499" s="170">
        <f>SUM('EPS 3.1.3'!AI948)/1000000</f>
        <v>0.66037999999999997</v>
      </c>
      <c r="T499" s="44">
        <v>0</v>
      </c>
      <c r="U499" s="85">
        <f>'EIA 2020'!H28</f>
        <v>6.8664517710973092E-3</v>
      </c>
      <c r="V499" s="44"/>
      <c r="X499" s="44"/>
      <c r="Z499" s="44"/>
    </row>
    <row r="500" spans="1:34" x14ac:dyDescent="0.35">
      <c r="B500" s="44"/>
      <c r="C500" s="85"/>
      <c r="D500" s="44"/>
      <c r="E500" s="44"/>
      <c r="F500" s="85"/>
      <c r="G500" s="44"/>
      <c r="H500" s="85"/>
      <c r="I500" s="44"/>
      <c r="J500" s="44"/>
      <c r="K500" s="85"/>
      <c r="N500" s="44"/>
      <c r="P500" s="44"/>
      <c r="R500" s="44"/>
    </row>
    <row r="501" spans="1:34" x14ac:dyDescent="0.35">
      <c r="A501" s="43" t="s">
        <v>4967</v>
      </c>
      <c r="B501" s="141">
        <f>(B491*1000)/(B445*8760)</f>
        <v>0.5274607031760048</v>
      </c>
      <c r="C501" s="141">
        <f>(C491*1000)/(C445*8760)</f>
        <v>0.65693026441069147</v>
      </c>
      <c r="D501" s="141">
        <f>(D491*1000)/(D445*8760)</f>
        <v>0.50312208085546239</v>
      </c>
      <c r="E501" s="141">
        <f>(E491*1000)/(F445*8760)</f>
        <v>0.55106350945769011</v>
      </c>
      <c r="F501" s="141"/>
      <c r="G501" s="141">
        <f>(G491*1000)/(H445*8760)</f>
        <v>0.62773091471771258</v>
      </c>
      <c r="H501" s="141">
        <f>(H491*1000)/(I445*8760)</f>
        <v>0.65278537450367702</v>
      </c>
      <c r="I501" s="141">
        <f>(I491*1000)/(J445*8760)</f>
        <v>0.50913649699548313</v>
      </c>
      <c r="J501" s="141">
        <f>(J491*1000)/(K445*8760)</f>
        <v>0.67874924354954058</v>
      </c>
      <c r="K501" s="141">
        <f>(K491*1000)/(L445*8760)</f>
        <v>0.57051085047099537</v>
      </c>
      <c r="L501" s="141"/>
      <c r="M501" s="141">
        <f>(M491*1000)/(O445*8760)</f>
        <v>0.64799609161488314</v>
      </c>
      <c r="N501" s="141">
        <f>(N491*1000)/(P445*8760)</f>
        <v>0.66650701876696294</v>
      </c>
      <c r="O501" s="141">
        <f>(O491*1000)/(Q445*8760)</f>
        <v>0.64870617276473552</v>
      </c>
      <c r="P501" s="141">
        <f>(P491*1000)/(R445*8760)</f>
        <v>0.65090862967575291</v>
      </c>
      <c r="Q501" s="141">
        <f>(Q491*1000)/(S445*8760)</f>
        <v>0.58624444691935496</v>
      </c>
      <c r="R501" s="141"/>
      <c r="S501" s="141">
        <f>(S491*1000)/(V445*8760)</f>
        <v>0.64727048909539808</v>
      </c>
      <c r="T501" s="141">
        <f>(T491*1000)/(W445*8760)</f>
        <v>0.67372854249352754</v>
      </c>
      <c r="U501" s="141">
        <f>(U491*1000)/(X445*8760)</f>
        <v>0.63471769122735011</v>
      </c>
    </row>
    <row r="502" spans="1:34" x14ac:dyDescent="0.35">
      <c r="A502" s="43" t="s">
        <v>5162</v>
      </c>
      <c r="B502" s="44">
        <f>SUM('Coal Emissions'!C2,'Coal Emissions'!C13)/Comparisons!B491</f>
        <v>997405209694.47961</v>
      </c>
      <c r="C502" s="44">
        <f>AVERAGE(IESS!H228:I228)*1000000000000/Comparisons!C491</f>
        <v>988504598620.38477</v>
      </c>
      <c r="D502" s="44"/>
      <c r="E502" s="44">
        <f>IEA!K46*1000000000000/Comparisons!E491</f>
        <v>972985832099.80969</v>
      </c>
      <c r="F502" s="85"/>
      <c r="G502" s="44">
        <f>SUM('Coal Emissions'!M2,'Coal Emissions'!M13)/Comparisons!G491</f>
        <v>1012551046849.0159</v>
      </c>
      <c r="H502" s="44">
        <f>AVERAGE(IESS!J228:K228)*1000000000000/H491</f>
        <v>928741907716.69739</v>
      </c>
      <c r="I502" s="44"/>
      <c r="J502" s="44">
        <f>IEA!C102*1000000000000/J491</f>
        <v>884879585819.79919</v>
      </c>
      <c r="K502" s="85"/>
      <c r="M502" s="44">
        <f>SUM('Coal Emissions'!W2,'Coal Emissions'!W13)/Comparisons!M491</f>
        <v>1028917628667.5408</v>
      </c>
      <c r="N502" s="44">
        <f>AVERAGE(IESS!L228:M228)*1000000000000/N491</f>
        <v>897652916360.61243</v>
      </c>
      <c r="P502" s="44">
        <f>IEA!E102*1000000000000/P491</f>
        <v>872629292782.56287</v>
      </c>
      <c r="R502" s="44"/>
    </row>
    <row r="503" spans="1:34" x14ac:dyDescent="0.35">
      <c r="B503" s="141"/>
      <c r="C503" s="44"/>
      <c r="D503" s="85"/>
      <c r="E503" s="44"/>
      <c r="F503" s="44"/>
      <c r="G503" s="85"/>
      <c r="H503" s="44"/>
      <c r="I503" s="44"/>
      <c r="J503" s="85"/>
      <c r="K503" s="44"/>
      <c r="L503" s="44"/>
      <c r="M503" s="85"/>
      <c r="P503" s="44"/>
      <c r="R503" s="44"/>
    </row>
    <row r="504" spans="1:34" x14ac:dyDescent="0.35">
      <c r="B504" s="44"/>
      <c r="C504" s="331"/>
      <c r="D504" s="85"/>
      <c r="E504" s="44"/>
      <c r="F504" s="44"/>
      <c r="G504" s="85"/>
      <c r="H504" s="44"/>
      <c r="I504" s="44"/>
      <c r="J504" s="85"/>
      <c r="K504" s="44"/>
      <c r="L504" s="44"/>
      <c r="M504" s="85"/>
      <c r="Q504" s="44"/>
      <c r="S504" s="44"/>
      <c r="U504" s="44"/>
    </row>
    <row r="505" spans="1:34" x14ac:dyDescent="0.35">
      <c r="A505" s="91" t="s">
        <v>12</v>
      </c>
      <c r="B505" s="44"/>
      <c r="C505" s="44"/>
      <c r="D505" s="326"/>
      <c r="E505" s="44"/>
      <c r="F505" s="44"/>
      <c r="G505" s="85"/>
      <c r="H505" s="44"/>
      <c r="I505" s="44"/>
      <c r="J505" s="85"/>
      <c r="K505" s="44"/>
      <c r="L505" s="44"/>
      <c r="M505" s="85"/>
      <c r="Q505" s="44"/>
      <c r="S505" s="44"/>
      <c r="U505" s="44"/>
    </row>
    <row r="506" spans="1:34" x14ac:dyDescent="0.35">
      <c r="A506" s="43" t="s">
        <v>45</v>
      </c>
      <c r="B506" s="44"/>
      <c r="C506" s="44"/>
      <c r="D506" s="85"/>
      <c r="E506" s="44"/>
      <c r="F506" s="44"/>
      <c r="G506" s="85"/>
      <c r="H506" s="44"/>
      <c r="I506" s="44"/>
      <c r="J506" s="85"/>
      <c r="K506" s="44"/>
      <c r="L506" s="44"/>
      <c r="M506" s="85"/>
      <c r="Q506" s="44"/>
      <c r="S506" s="44"/>
      <c r="U506" s="44"/>
    </row>
    <row r="507" spans="1:34" x14ac:dyDescent="0.35">
      <c r="A507" s="43" t="s">
        <v>5181</v>
      </c>
      <c r="B507" s="44"/>
      <c r="C507" s="44"/>
      <c r="D507" s="85"/>
      <c r="E507" s="44"/>
      <c r="F507" s="44"/>
      <c r="G507" s="85"/>
      <c r="H507" s="44"/>
      <c r="I507" s="44"/>
      <c r="J507" s="85"/>
      <c r="K507" s="44"/>
      <c r="L507" s="44"/>
      <c r="M507" s="85"/>
      <c r="Q507" s="44"/>
      <c r="S507" s="44"/>
      <c r="U507" s="44"/>
    </row>
    <row r="508" spans="1:34" x14ac:dyDescent="0.35">
      <c r="B508" s="44"/>
      <c r="C508" s="44"/>
      <c r="D508" s="85"/>
      <c r="E508" s="44"/>
      <c r="F508" s="44"/>
      <c r="G508" s="85"/>
      <c r="H508" s="44"/>
      <c r="I508" s="44"/>
      <c r="J508" s="85"/>
      <c r="K508" s="44"/>
      <c r="L508" s="44"/>
      <c r="M508" s="85"/>
      <c r="Q508" s="44"/>
      <c r="S508" s="44"/>
      <c r="U508" s="44"/>
    </row>
    <row r="509" spans="1:34" x14ac:dyDescent="0.35">
      <c r="A509" s="43" t="s">
        <v>5287</v>
      </c>
      <c r="B509" s="44"/>
      <c r="C509" s="44"/>
      <c r="D509" s="85"/>
      <c r="E509" s="44"/>
      <c r="F509" s="44"/>
      <c r="G509" s="85"/>
      <c r="H509" s="44"/>
      <c r="I509" s="44"/>
      <c r="J509" s="85"/>
      <c r="K509" s="44"/>
      <c r="L509" s="44"/>
      <c r="M509" s="85"/>
      <c r="Q509" s="44"/>
      <c r="S509" s="44"/>
      <c r="U509" s="44"/>
    </row>
    <row r="510" spans="1:34" x14ac:dyDescent="0.35">
      <c r="B510" s="44">
        <v>2019</v>
      </c>
      <c r="C510" s="44">
        <v>55.99</v>
      </c>
      <c r="D510" s="85"/>
      <c r="E510" s="44"/>
      <c r="F510" s="44"/>
      <c r="G510" s="85"/>
      <c r="H510" s="44"/>
      <c r="I510" s="44"/>
      <c r="J510" s="85"/>
      <c r="K510" s="44"/>
      <c r="L510" s="44"/>
      <c r="M510" s="85"/>
      <c r="Q510" s="44"/>
      <c r="S510" s="44"/>
      <c r="U510" s="44"/>
    </row>
    <row r="511" spans="1:34" x14ac:dyDescent="0.35">
      <c r="B511" s="44">
        <v>2020</v>
      </c>
      <c r="C511" s="44">
        <v>53.37</v>
      </c>
      <c r="D511" s="85"/>
      <c r="E511" s="44"/>
      <c r="F511" s="44"/>
      <c r="G511" s="85"/>
      <c r="H511" s="44"/>
      <c r="I511" s="44"/>
      <c r="J511" s="85"/>
      <c r="K511" s="44"/>
      <c r="L511" s="44"/>
      <c r="M511" s="85"/>
      <c r="Q511" s="44"/>
      <c r="S511" s="44"/>
      <c r="U511" s="44"/>
    </row>
    <row r="512" spans="1:34" x14ac:dyDescent="0.35">
      <c r="AH512" s="43" t="s">
        <v>5179</v>
      </c>
    </row>
    <row r="538" spans="1:37" s="88" customFormat="1" x14ac:dyDescent="0.35">
      <c r="A538" s="87" t="s">
        <v>46</v>
      </c>
      <c r="B538" s="87"/>
      <c r="C538" s="87"/>
    </row>
    <row r="539" spans="1:37" x14ac:dyDescent="0.35">
      <c r="B539" s="43">
        <v>2015</v>
      </c>
      <c r="G539" s="43">
        <v>2020</v>
      </c>
      <c r="L539" s="43">
        <v>2025</v>
      </c>
      <c r="Q539" s="43">
        <v>2030</v>
      </c>
      <c r="V539" s="43">
        <v>2035</v>
      </c>
      <c r="AA539" s="43">
        <v>2040</v>
      </c>
      <c r="AF539" s="43">
        <v>2045</v>
      </c>
      <c r="AK539" s="43">
        <v>2050</v>
      </c>
    </row>
    <row r="540" spans="1:37" s="171" customFormat="1" x14ac:dyDescent="0.35">
      <c r="A540" s="171" t="s">
        <v>4861</v>
      </c>
      <c r="F540" s="173">
        <f>SUM('EPS 3.1.3'!D955,'EPS 3.1.3'!D957,'EPS 3.1.3'!D959,'EPS 3.1.3'!D961,'EPS 3.1.3'!D965)/10^9*'Unit Conversions'!$A$4</f>
        <v>10313.6205541248</v>
      </c>
      <c r="G540" s="173">
        <f>SUM('EPS 3.1.3'!E955,'EPS 3.1.3'!E957,'EPS 3.1.3'!E959,'EPS 3.1.3'!E961,'EPS 3.1.3'!E965)/10^9*'Unit Conversions'!$A$4</f>
        <v>10798.845494976002</v>
      </c>
      <c r="H540" s="173">
        <f>SUM('EPS 3.1.3'!F955,'EPS 3.1.3'!F957,'EPS 3.1.3'!F959,'EPS 3.1.3'!F961,'EPS 3.1.3'!F965)/10^9*'Unit Conversions'!$A$4</f>
        <v>11284.055951731201</v>
      </c>
      <c r="I540" s="173">
        <f>SUM('EPS 3.1.3'!G955,'EPS 3.1.3'!G957,'EPS 3.1.3'!G959,'EPS 3.1.3'!G961,'EPS 3.1.3'!G965)/10^9*'Unit Conversions'!$A$4</f>
        <v>11769.277512960001</v>
      </c>
      <c r="J540" s="173">
        <f>SUM('EPS 3.1.3'!H955,'EPS 3.1.3'!H957,'EPS 3.1.3'!H959,'EPS 3.1.3'!H961,'EPS 3.1.3'!H965)/10^9*'Unit Conversions'!$A$4</f>
        <v>12284.025547622401</v>
      </c>
      <c r="K540" s="173">
        <f>SUM('EPS 3.1.3'!I955,'EPS 3.1.3'!I957,'EPS 3.1.3'!I959,'EPS 3.1.3'!I961,'EPS 3.1.3'!I965)/10^9*'Unit Conversions'!$A$4</f>
        <v>12798.795791232</v>
      </c>
      <c r="L540" s="173">
        <f>SUM('EPS 3.1.3'!J955,'EPS 3.1.3'!J957,'EPS 3.1.3'!J959,'EPS 3.1.3'!J961,'EPS 3.1.3'!J965)/10^9*'Unit Conversions'!$A$4</f>
        <v>13313.570219136001</v>
      </c>
      <c r="M540" s="173">
        <f>SUM('EPS 3.1.3'!K955,'EPS 3.1.3'!K957,'EPS 3.1.3'!K959,'EPS 3.1.3'!K961,'EPS 3.1.3'!K965)/10^9*'Unit Conversions'!$A$4</f>
        <v>13828.326944255999</v>
      </c>
      <c r="N540" s="173">
        <f>SUM('EPS 3.1.3'!L955,'EPS 3.1.3'!L957,'EPS 3.1.3'!L959,'EPS 3.1.3'!L961,'EPS 3.1.3'!L965)/10^9*'Unit Conversions'!$A$4</f>
        <v>14343.08527872</v>
      </c>
      <c r="O540" s="173">
        <f>SUM('EPS 3.1.3'!M955,'EPS 3.1.3'!M957,'EPS 3.1.3'!M959,'EPS 3.1.3'!M961,'EPS 3.1.3'!M965)/10^9*'Unit Conversions'!$A$4</f>
        <v>14888.889468288002</v>
      </c>
      <c r="P540" s="173">
        <f>SUM('EPS 3.1.3'!N955,'EPS 3.1.3'!N957,'EPS 3.1.3'!N959,'EPS 3.1.3'!N961,'EPS 3.1.3'!N965)/10^9*'Unit Conversions'!$A$4</f>
        <v>15434.725844736</v>
      </c>
      <c r="Q540" s="173">
        <f>SUM('EPS 3.1.3'!O955,'EPS 3.1.3'!O957,'EPS 3.1.3'!O959,'EPS 3.1.3'!O961,'EPS 3.1.3'!O965)/10^9*'Unit Conversions'!$A$4</f>
        <v>15980.513940864001</v>
      </c>
      <c r="R540" s="173">
        <f>SUM('EPS 3.1.3'!P955,'EPS 3.1.3'!P957,'EPS 3.1.3'!P959,'EPS 3.1.3'!P961,'EPS 3.1.3'!P965)/10^9*'Unit Conversions'!$A$4</f>
        <v>16526.318130431999</v>
      </c>
      <c r="S540" s="173">
        <f>SUM('EPS 3.1.3'!Q955,'EPS 3.1.3'!Q957,'EPS 3.1.3'!Q959,'EPS 3.1.3'!Q961,'EPS 3.1.3'!Q965)/10^9*'Unit Conversions'!$A$4</f>
        <v>17072.138413440003</v>
      </c>
      <c r="T540" s="173">
        <f>SUM('EPS 3.1.3'!R955,'EPS 3.1.3'!R957,'EPS 3.1.3'!R959,'EPS 3.1.3'!R961,'EPS 3.1.3'!R965)/10^9*'Unit Conversions'!$A$4</f>
        <v>17561.485206144</v>
      </c>
      <c r="U540" s="173">
        <f>SUM('EPS 3.1.3'!S955,'EPS 3.1.3'!S957,'EPS 3.1.3'!S959,'EPS 3.1.3'!S961,'EPS 3.1.3'!S965)/10^9*'Unit Conversions'!$A$4</f>
        <v>18050.831998848</v>
      </c>
      <c r="V540" s="173">
        <f>SUM('EPS 3.1.3'!T955,'EPS 3.1.3'!T957,'EPS 3.1.3'!T959,'EPS 3.1.3'!T961,'EPS 3.1.3'!T965)/10^9*'Unit Conversions'!$A$4</f>
        <v>18540.162698112003</v>
      </c>
      <c r="W540" s="173">
        <f>SUM('EPS 3.1.3'!U955,'EPS 3.1.3'!U957,'EPS 3.1.3'!U959,'EPS 3.1.3'!U961,'EPS 3.1.3'!U965)/10^9*'Unit Conversions'!$A$4</f>
        <v>19029.525584256</v>
      </c>
      <c r="X540" s="173">
        <f>SUM('EPS 3.1.3'!V955,'EPS 3.1.3'!V957,'EPS 3.1.3'!V959,'EPS 3.1.3'!V961,'EPS 3.1.3'!V965)/10^9*'Unit Conversions'!$A$4</f>
        <v>19518.856283520003</v>
      </c>
      <c r="Y540" s="173">
        <f>SUM('EPS 3.1.3'!W955,'EPS 3.1.3'!W957,'EPS 3.1.3'!W959,'EPS 3.1.3'!W961,'EPS 3.1.3'!W965)/10^9*'Unit Conversions'!$A$4</f>
        <v>20005.599157632001</v>
      </c>
      <c r="Z540" s="173">
        <f>SUM('EPS 3.1.3'!X955,'EPS 3.1.3'!X957,'EPS 3.1.3'!X959,'EPS 3.1.3'!X961,'EPS 3.1.3'!X965)/10^9*'Unit Conversions'!$A$4</f>
        <v>20492.327547648001</v>
      </c>
      <c r="AA540" s="173">
        <f>SUM('EPS 3.1.3'!Y955,'EPS 3.1.3'!Y957,'EPS 3.1.3'!Y959,'EPS 3.1.3'!Y961,'EPS 3.1.3'!Y965)/10^9*'Unit Conversions'!$A$4</f>
        <v>20979.054328320002</v>
      </c>
      <c r="AB540" s="173">
        <f>SUM('EPS 3.1.3'!Z955,'EPS 3.1.3'!Z957,'EPS 3.1.3'!Z959,'EPS 3.1.3'!Z961,'EPS 3.1.3'!Z965)/10^9*'Unit Conversions'!$A$4</f>
        <v>21465.797202432001</v>
      </c>
      <c r="AC540" s="173">
        <f>SUM('EPS 3.1.3'!AA955,'EPS 3.1.3'!AA957,'EPS 3.1.3'!AA959,'EPS 3.1.3'!AA961,'EPS 3.1.3'!AA965)/10^9*'Unit Conversions'!$A$4</f>
        <v>21952.507889664004</v>
      </c>
      <c r="AD540" s="173">
        <f>SUM('EPS 3.1.3'!AB955,'EPS 3.1.3'!AB957,'EPS 3.1.3'!AB959,'EPS 3.1.3'!AB961,'EPS 3.1.3'!AB965)/10^9*'Unit Conversions'!$A$4</f>
        <v>22374.067503744001</v>
      </c>
      <c r="AE540" s="173">
        <f>SUM('EPS 3.1.3'!AC955,'EPS 3.1.3'!AC957,'EPS 3.1.3'!AC959,'EPS 3.1.3'!AC961,'EPS 3.1.3'!AC965)/10^9*'Unit Conversions'!$A$4</f>
        <v>22795.594930944</v>
      </c>
      <c r="AF540" s="173">
        <f>SUM('EPS 3.1.3'!AD955,'EPS 3.1.3'!AD957,'EPS 3.1.3'!AD959,'EPS 3.1.3'!AD961,'EPS 3.1.3'!AD965)/10^9*'Unit Conversions'!$A$4</f>
        <v>23217.138451584</v>
      </c>
      <c r="AG540" s="173">
        <f>SUM('EPS 3.1.3'!AE955,'EPS 3.1.3'!AE957,'EPS 3.1.3'!AE959,'EPS 3.1.3'!AE961,'EPS 3.1.3'!AE965)/10^9*'Unit Conversions'!$A$4</f>
        <v>23638.665878784002</v>
      </c>
      <c r="AH540" s="173">
        <f>SUM('EPS 3.1.3'!AF955,'EPS 3.1.3'!AF957,'EPS 3.1.3'!AF959,'EPS 3.1.3'!AF961,'EPS 3.1.3'!AF965)/10^9*'Unit Conversions'!$A$4</f>
        <v>24060.209399424002</v>
      </c>
      <c r="AI540" s="173">
        <f>SUM('EPS 3.1.3'!AG955,'EPS 3.1.3'!AG957,'EPS 3.1.3'!AG959,'EPS 3.1.3'!AG961,'EPS 3.1.3'!AG965)/10^9*'Unit Conversions'!$A$4</f>
        <v>24481.736826624001</v>
      </c>
      <c r="AJ540" s="173">
        <f>SUM('EPS 3.1.3'!AH955,'EPS 3.1.3'!AH957,'EPS 3.1.3'!AH959,'EPS 3.1.3'!AH961,'EPS 3.1.3'!AH965)/10^9*'Unit Conversions'!$A$4</f>
        <v>24903.280347264001</v>
      </c>
      <c r="AK540" s="173">
        <f>SUM('EPS 3.1.3'!AI955,'EPS 3.1.3'!AI957,'EPS 3.1.3'!AI959,'EPS 3.1.3'!AI961,'EPS 3.1.3'!AI965)/10^9*'Unit Conversions'!$A$4</f>
        <v>25324.823867904001</v>
      </c>
    </row>
    <row r="541" spans="1:37" x14ac:dyDescent="0.35">
      <c r="A541" s="43" t="s">
        <v>19</v>
      </c>
      <c r="B541" s="43">
        <f>SUMIF(ICCT!$D$2:$D$111,Comparisons!B539,ICCT!$J$2:$J$111)</f>
        <v>6188.8112588999993</v>
      </c>
      <c r="G541" s="43">
        <f>SUMIF(ICCT!$D$2:$D$111,Comparisons!G539,ICCT!$J$2:$J$111)</f>
        <v>8069.143623599999</v>
      </c>
      <c r="L541" s="43">
        <f>SUMIF(ICCT!$D$2:$D$111,Comparisons!L539,ICCT!$J$2:$J$111)</f>
        <v>10197.228350999989</v>
      </c>
      <c r="Q541" s="43">
        <f>SUMIF(ICCT!$D$2:$D$111,Comparisons!Q539,ICCT!$J$2:$J$111)</f>
        <v>12578.406055099998</v>
      </c>
      <c r="V541" s="43">
        <f>SUMIF(ICCT!$D$2:$D$111,Comparisons!V539,ICCT!$J$2:$J$111)</f>
        <v>15115.352641799998</v>
      </c>
      <c r="AA541" s="43">
        <f>SUMIF(ICCT!$D$2:$D$111,Comparisons!AA539,ICCT!$J$2:$J$111)</f>
        <v>18087.935339499989</v>
      </c>
      <c r="AF541" s="43">
        <f>SUMIF(ICCT!$D$2:$D$111,Comparisons!AF539,ICCT!$J$2:$J$111)</f>
        <v>21568.613505399993</v>
      </c>
      <c r="AK541" s="43">
        <f>SUMIF(ICCT!$D$2:$D$111,Comparisons!AK539,ICCT!$J$2:$J$111)</f>
        <v>25688.6173328</v>
      </c>
    </row>
    <row r="542" spans="1:37" x14ac:dyDescent="0.35">
      <c r="A542" s="43" t="s">
        <v>1477</v>
      </c>
      <c r="B542" s="43">
        <f>SUMIF(ICCT!$D$68:$D$78,Comparisons!B539,ICCT!$J$68:$J$78)</f>
        <v>631.82213149999995</v>
      </c>
      <c r="G542" s="43">
        <f>SUMIF(ICCT!$D$68:$D$78,Comparisons!G539,ICCT!$J$68:$J$78)</f>
        <v>868.96368129999996</v>
      </c>
      <c r="L542" s="43">
        <f>SUMIF(ICCT!$D$68:$D$78,Comparisons!L539,ICCT!$J$68:$J$78)</f>
        <v>1089.70409499999</v>
      </c>
      <c r="Q542" s="43">
        <f>SUMIF(ICCT!$D$68:$D$78,Comparisons!Q539,ICCT!$J$68:$J$78)</f>
        <v>1305.6189099999999</v>
      </c>
      <c r="V542" s="43">
        <f>SUMIF(ICCT!$D$68:$D$78,Comparisons!V539,ICCT!$J$68:$J$78)</f>
        <v>1535.347368</v>
      </c>
      <c r="AA542" s="43">
        <f>SUMIF(ICCT!$D$68:$D$78,Comparisons!AA539,ICCT!$J$68:$J$78)</f>
        <v>1859.630962</v>
      </c>
      <c r="AF542" s="43">
        <f>SUMIF(ICCT!$D$68:$D$78,Comparisons!AF539,ICCT!$J$68:$J$78)</f>
        <v>2300.1068740000001</v>
      </c>
      <c r="AK542" s="43">
        <f>SUMIF(ICCT!$D$68:$D$78,Comparisons!AK539,ICCT!$J$68:$J$78)</f>
        <v>2933.0040669999998</v>
      </c>
    </row>
    <row r="543" spans="1:37" x14ac:dyDescent="0.35">
      <c r="A543" s="43" t="s">
        <v>1478</v>
      </c>
      <c r="B543" s="43">
        <f>SUMIF(ICCT!$D$35:$D$45,Comparisons!B539,ICCT!$J$35:$J$45)</f>
        <v>3092.0060579999999</v>
      </c>
      <c r="G543" s="43">
        <f>SUMIF(ICCT!$D$35:$D$45,Comparisons!G539,ICCT!$J$35:$J$45)</f>
        <v>4060.8218969999998</v>
      </c>
      <c r="L543" s="43">
        <f>SUMIF(ICCT!$D$35:$D$45,Comparisons!L539,ICCT!$J$35:$J$45)</f>
        <v>5318.8542420000003</v>
      </c>
      <c r="Q543" s="43">
        <f>SUMIF(ICCT!$D$35:$D$45,Comparisons!Q539,ICCT!$J$35:$J$45)</f>
        <v>6784.6172409999999</v>
      </c>
      <c r="V543" s="43">
        <f>SUMIF(ICCT!$D$35:$D$45,Comparisons!V539,ICCT!$J$35:$J$45)</f>
        <v>8366.7460389999997</v>
      </c>
      <c r="AA543" s="43">
        <f>SUMIF(ICCT!$D$35:$D$45,Comparisons!AA539,ICCT!$J$35:$J$45)</f>
        <v>10091.719709999999</v>
      </c>
      <c r="AF543" s="43">
        <f>SUMIF(ICCT!$D$35:$D$45,Comparisons!AF539,ICCT!$J$35:$J$45)</f>
        <v>12037.83648</v>
      </c>
      <c r="AK543" s="43">
        <f>SUMIF(ICCT!$D$35:$D$45,Comparisons!AK539,ICCT!$J$35:$J$45)</f>
        <v>14251.56588</v>
      </c>
    </row>
    <row r="544" spans="1:37" x14ac:dyDescent="0.35">
      <c r="A544" s="43" t="s">
        <v>1479</v>
      </c>
      <c r="B544" s="43">
        <f>SUMIF(ICCT!$D$24:$D$34,Comparisons!B539,ICCT!$J$24:$J$34)</f>
        <v>252.6677497</v>
      </c>
      <c r="G544" s="43">
        <f>SUMIF(ICCT!$D$24:$D$34,Comparisons!G539,ICCT!$J$24:$J$34)</f>
        <v>333.79315680000002</v>
      </c>
      <c r="L544" s="43">
        <f>SUMIF(ICCT!$D$24:$D$34,Comparisons!L539,ICCT!$J$24:$J$34)</f>
        <v>451.51415819999897</v>
      </c>
      <c r="Q544" s="43">
        <f>SUMIF(ICCT!$D$24:$D$34,Comparisons!Q539,ICCT!$J$24:$J$34)</f>
        <v>641.85229800000002</v>
      </c>
      <c r="V544" s="43">
        <f>SUMIF(ICCT!$D$24:$D$34,Comparisons!V539,ICCT!$J$24:$J$34)</f>
        <v>883.28251899999998</v>
      </c>
      <c r="AA544" s="43">
        <f>SUMIF(ICCT!$D$24:$D$34,Comparisons!AA539,ICCT!$J$24:$J$34)</f>
        <v>1307.3072789999901</v>
      </c>
      <c r="AF544" s="43">
        <f>SUMIF(ICCT!$D$24:$D$34,Comparisons!AF539,ICCT!$J$24:$J$34)</f>
        <v>1848.9086070000001</v>
      </c>
      <c r="AK544" s="43">
        <f>SUMIF(ICCT!$D$24:$D$34,Comparisons!AK539,ICCT!$J$24:$J$34)</f>
        <v>2495.4554659999999</v>
      </c>
    </row>
    <row r="545" spans="1:37" x14ac:dyDescent="0.35">
      <c r="A545" s="43" t="s">
        <v>1480</v>
      </c>
      <c r="B545" s="43">
        <f>SUMIF(ICCT!$D$101:$D$111,Comparisons!B539,ICCT!$J$101:$J$111)</f>
        <v>1128</v>
      </c>
      <c r="G545" s="43">
        <f>SUMIF(ICCT!$D$101:$D$111,Comparisons!G539,ICCT!$J$101:$J$111)</f>
        <v>1428</v>
      </c>
      <c r="L545" s="43">
        <f>SUMIF(ICCT!$D$101:$D$111,Comparisons!L539,ICCT!$J$101:$J$111)</f>
        <v>1701</v>
      </c>
      <c r="Q545" s="43">
        <f>SUMIF(ICCT!$D$101:$D$111,Comparisons!Q539,ICCT!$J$101:$J$111)</f>
        <v>1909</v>
      </c>
      <c r="V545" s="43">
        <f>SUMIF(ICCT!$D$101:$D$111,Comparisons!V539,ICCT!$J$101:$J$111)</f>
        <v>2033</v>
      </c>
      <c r="AA545" s="43">
        <f>SUMIF(ICCT!$D$101:$D$111,Comparisons!AA539,ICCT!$J$101:$J$111)</f>
        <v>2105</v>
      </c>
      <c r="AF545" s="43">
        <f>SUMIF(ICCT!$D$101:$D$111,Comparisons!AF539,ICCT!$J$101:$J$111)</f>
        <v>2150</v>
      </c>
      <c r="AK545" s="43">
        <f>SUMIF(ICCT!$D$101:$D$111,Comparisons!AK539,ICCT!$J$101:$J$111)</f>
        <v>2174</v>
      </c>
    </row>
    <row r="546" spans="1:37" x14ac:dyDescent="0.35">
      <c r="A546" s="43" t="s">
        <v>1481</v>
      </c>
      <c r="B546" s="43">
        <f>SUMIF(ICCT!$D$2:$D$12,Comparisons!B539,ICCT!$J$2:$J$12)</f>
        <v>753.93909629999996</v>
      </c>
      <c r="G546" s="43">
        <f>SUMIF(ICCT!$D$2:$D$12,Comparisons!G539,ICCT!$J$2:$J$12)</f>
        <v>995.52628070000003</v>
      </c>
      <c r="L546" s="43">
        <f>SUMIF(ICCT!$D$2:$D$12,Comparisons!L539,ICCT!$J$2:$J$12)</f>
        <v>1195.420453</v>
      </c>
      <c r="Q546" s="43">
        <f>SUMIF(ICCT!$D$2:$D$12,Comparisons!Q539,ICCT!$J$2:$J$12)</f>
        <v>1424.438866</v>
      </c>
      <c r="V546" s="43">
        <f>SUMIF(ICCT!$D$2:$D$12,Comparisons!V539,ICCT!$J$2:$J$12)</f>
        <v>1697.4877770000001</v>
      </c>
      <c r="AA546" s="43">
        <f>SUMIF(ICCT!$D$2:$D$12,Comparisons!AA539,ICCT!$J$2:$J$12)</f>
        <v>2023.1428149999999</v>
      </c>
      <c r="AF546" s="43">
        <f>SUMIF(ICCT!$D$2:$D$12,Comparisons!AF539,ICCT!$J$2:$J$12)</f>
        <v>2411.5961199999902</v>
      </c>
      <c r="AK546" s="43">
        <f>SUMIF(ICCT!$D$2:$D$12,Comparisons!AK539,ICCT!$J$2:$J$12)</f>
        <v>2875.026664</v>
      </c>
    </row>
    <row r="547" spans="1:37" s="162" customFormat="1" x14ac:dyDescent="0.35">
      <c r="A547" s="162" t="s">
        <v>1482</v>
      </c>
      <c r="E547" s="163"/>
      <c r="F547" s="163">
        <f>'EPS 3.1.3'!D955/10^9*'Unit Conversions'!$A$4</f>
        <v>1152.098792064</v>
      </c>
      <c r="G547" s="163">
        <f>'EPS 3.1.3'!E955/10^9*'Unit Conversions'!$A$4</f>
        <v>1250.2398078720003</v>
      </c>
      <c r="H547" s="163">
        <f>'EPS 3.1.3'!F955/10^9*'Unit Conversions'!$A$4</f>
        <v>1348.3824330240002</v>
      </c>
      <c r="I547" s="163">
        <f>'EPS 3.1.3'!G955/10^9*'Unit Conversions'!$A$4</f>
        <v>1446.523448832</v>
      </c>
      <c r="J547" s="163">
        <f>'EPS 3.1.3'!H955/10^9*'Unit Conversions'!$A$4</f>
        <v>1568.9687777280001</v>
      </c>
      <c r="K547" s="163">
        <f>'EPS 3.1.3'!I955/10^9*'Unit Conversions'!$A$4</f>
        <v>1691.4205440000001</v>
      </c>
      <c r="L547" s="163">
        <f>'EPS 3.1.3'!J955/10^9*'Unit Conversions'!$A$4</f>
        <v>1813.85943552</v>
      </c>
      <c r="M547" s="163">
        <f>'EPS 3.1.3'!K955/10^9*'Unit Conversions'!$A$4</f>
        <v>1936.3144204800003</v>
      </c>
      <c r="N547" s="163">
        <f>'EPS 3.1.3'!L955/10^9*'Unit Conversions'!$A$4</f>
        <v>2058.7533120000003</v>
      </c>
      <c r="O547" s="163">
        <f>'EPS 3.1.3'!M955/10^9*'Unit Conversions'!$A$4</f>
        <v>2207.6015385600003</v>
      </c>
      <c r="P547" s="163">
        <f>'EPS 3.1.3'!N955/10^9*'Unit Conversions'!$A$4</f>
        <v>2356.46585856</v>
      </c>
      <c r="Q547" s="163">
        <f>'EPS 3.1.3'!O955/10^9*'Unit Conversions'!$A$4</f>
        <v>2505.3140851200001</v>
      </c>
      <c r="R547" s="163">
        <f>'EPS 3.1.3'!P955/10^9*'Unit Conversions'!$A$4</f>
        <v>2654.1784051200002</v>
      </c>
      <c r="S547" s="163">
        <f>'EPS 3.1.3'!Q955/10^9*'Unit Conversions'!$A$4</f>
        <v>2803.0266316800003</v>
      </c>
      <c r="T547" s="163">
        <f>'EPS 3.1.3'!R955/10^9*'Unit Conversions'!$A$4</f>
        <v>2964.07368576</v>
      </c>
      <c r="U547" s="163">
        <f>'EPS 3.1.3'!S955/10^9*'Unit Conversions'!$A$4</f>
        <v>3125.1207398400002</v>
      </c>
      <c r="V547" s="163">
        <f>'EPS 3.1.3'!T955/10^9*'Unit Conversions'!$A$4</f>
        <v>3286.1517004800003</v>
      </c>
      <c r="W547" s="163">
        <f>'EPS 3.1.3'!U955/10^9*'Unit Conversions'!$A$4</f>
        <v>3447.19875456</v>
      </c>
      <c r="X547" s="163">
        <f>'EPS 3.1.3'!V955/10^9*'Unit Conversions'!$A$4</f>
        <v>3608.2297152000006</v>
      </c>
      <c r="Y547" s="163">
        <f>'EPS 3.1.3'!W955/10^9*'Unit Conversions'!$A$4</f>
        <v>3789.0556070399998</v>
      </c>
      <c r="Z547" s="163">
        <f>'EPS 3.1.3'!X955/10^9*'Unit Conversions'!$A$4</f>
        <v>3969.8654054400008</v>
      </c>
      <c r="AA547" s="163">
        <f>'EPS 3.1.3'!Y955/10^9*'Unit Conversions'!$A$4</f>
        <v>4150.6912972800001</v>
      </c>
      <c r="AB547" s="163">
        <f>'EPS 3.1.3'!Z955/10^9*'Unit Conversions'!$A$4</f>
        <v>4331.5010956799997</v>
      </c>
      <c r="AC547" s="163">
        <f>'EPS 3.1.3'!AA955/10^9*'Unit Conversions'!$A$4</f>
        <v>4512.3269875200003</v>
      </c>
      <c r="AD547" s="163">
        <f>'EPS 3.1.3'!AB955/10^9*'Unit Conversions'!$A$4</f>
        <v>4698.6246489600007</v>
      </c>
      <c r="AE547" s="163">
        <f>'EPS 3.1.3'!AC955/10^9*'Unit Conversions'!$A$4</f>
        <v>4884.9062169600002</v>
      </c>
      <c r="AF547" s="163">
        <f>'EPS 3.1.3'!AD955/10^9*'Unit Conversions'!$A$4</f>
        <v>5071.2038784000006</v>
      </c>
      <c r="AG547" s="163">
        <f>'EPS 3.1.3'!AE955/10^9*'Unit Conversions'!$A$4</f>
        <v>5257.501539840001</v>
      </c>
      <c r="AH547" s="163">
        <f>'EPS 3.1.3'!AF955/10^9*'Unit Conversions'!$A$4</f>
        <v>5443.7831078400004</v>
      </c>
      <c r="AI547" s="163">
        <f>'EPS 3.1.3'!AG955/10^9*'Unit Conversions'!$A$4</f>
        <v>5630.0807692799999</v>
      </c>
      <c r="AJ547" s="163">
        <f>'EPS 3.1.3'!AH955/10^9*'Unit Conversions'!$A$4</f>
        <v>5816.3784307200003</v>
      </c>
      <c r="AK547" s="163">
        <f>'EPS 3.1.3'!AI955/10^9*'Unit Conversions'!$A$4</f>
        <v>6002.6599987200007</v>
      </c>
    </row>
    <row r="548" spans="1:37" s="162" customFormat="1" x14ac:dyDescent="0.35">
      <c r="A548" s="162" t="s">
        <v>1483</v>
      </c>
      <c r="E548" s="163"/>
      <c r="F548" s="163">
        <f>'EPS 3.1.3'!D957/10^9*'Unit Conversions'!$A$4</f>
        <v>6104.8211558400008</v>
      </c>
      <c r="G548" s="163">
        <f>'EPS 3.1.3'!E957/10^9*'Unit Conversions'!$A$4</f>
        <v>6349.65065856</v>
      </c>
      <c r="H548" s="163">
        <f>'EPS 3.1.3'!F957/10^9*'Unit Conversions'!$A$4</f>
        <v>6594.4640678400001</v>
      </c>
      <c r="I548" s="163">
        <f>'EPS 3.1.3'!G957/10^9*'Unit Conversions'!$A$4</f>
        <v>6839.2774771200002</v>
      </c>
      <c r="J548" s="163">
        <f>'EPS 3.1.3'!H957/10^9*'Unit Conversions'!$A$4</f>
        <v>7081.2745344000014</v>
      </c>
      <c r="K548" s="163">
        <f>'EPS 3.1.3'!I957/10^9*'Unit Conversions'!$A$4</f>
        <v>7323.2715916800007</v>
      </c>
      <c r="L548" s="163">
        <f>'EPS 3.1.3'!J957/10^9*'Unit Conversions'!$A$4</f>
        <v>7565.268648960001</v>
      </c>
      <c r="M548" s="163">
        <f>'EPS 3.1.3'!K957/10^9*'Unit Conversions'!$A$4</f>
        <v>7807.2657062400003</v>
      </c>
      <c r="N548" s="163">
        <f>'EPS 3.1.3'!L957/10^9*'Unit Conversions'!$A$4</f>
        <v>8049.2627635200006</v>
      </c>
      <c r="O548" s="163">
        <f>'EPS 3.1.3'!M957/10^9*'Unit Conversions'!$A$4</f>
        <v>8287.4295820799998</v>
      </c>
      <c r="P548" s="163">
        <f>'EPS 3.1.3'!N957/10^9*'Unit Conversions'!$A$4</f>
        <v>8525.5964006400009</v>
      </c>
      <c r="Q548" s="163">
        <f>'EPS 3.1.3'!O957/10^9*'Unit Conversions'!$A$4</f>
        <v>8763.7632192000001</v>
      </c>
      <c r="R548" s="163">
        <f>'EPS 3.1.3'!P957/10^9*'Unit Conversions'!$A$4</f>
        <v>9001.9139443200002</v>
      </c>
      <c r="S548" s="163">
        <f>'EPS 3.1.3'!Q957/10^9*'Unit Conversions'!$A$4</f>
        <v>9240.0807628800012</v>
      </c>
      <c r="T548" s="163">
        <f>'EPS 3.1.3'!R957/10^9*'Unit Conversions'!$A$4</f>
        <v>9426.8934144000013</v>
      </c>
      <c r="U548" s="163">
        <f>'EPS 3.1.3'!S957/10^9*'Unit Conversions'!$A$4</f>
        <v>9613.6899724800005</v>
      </c>
      <c r="V548" s="163">
        <f>'EPS 3.1.3'!T957/10^9*'Unit Conversions'!$A$4</f>
        <v>9800.4865305599997</v>
      </c>
      <c r="W548" s="163">
        <f>'EPS 3.1.3'!U957/10^9*'Unit Conversions'!$A$4</f>
        <v>9987.2991820799998</v>
      </c>
      <c r="X548" s="163">
        <f>'EPS 3.1.3'!V957/10^9*'Unit Conversions'!$A$4</f>
        <v>10174.095740160001</v>
      </c>
      <c r="Y548" s="163">
        <f>'EPS 3.1.3'!W957/10^9*'Unit Conversions'!$A$4</f>
        <v>10339.874265599999</v>
      </c>
      <c r="Z548" s="163">
        <f>'EPS 3.1.3'!X957/10^9*'Unit Conversions'!$A$4</f>
        <v>10505.636697600001</v>
      </c>
      <c r="AA548" s="163">
        <f>'EPS 3.1.3'!Y957/10^9*'Unit Conversions'!$A$4</f>
        <v>10671.3991296</v>
      </c>
      <c r="AB548" s="163">
        <f>'EPS 3.1.3'!Z957/10^9*'Unit Conversions'!$A$4</f>
        <v>10837.177655040001</v>
      </c>
      <c r="AC548" s="163">
        <f>'EPS 3.1.3'!AA957/10^9*'Unit Conversions'!$A$4</f>
        <v>11002.94008704</v>
      </c>
      <c r="AD548" s="163">
        <f>'EPS 3.1.3'!AB957/10^9*'Unit Conversions'!$A$4</f>
        <v>11117.686314240002</v>
      </c>
      <c r="AE548" s="163">
        <f>'EPS 3.1.3'!AC957/10^9*'Unit Conversions'!$A$4</f>
        <v>11232.416448</v>
      </c>
      <c r="AF548" s="163">
        <f>'EPS 3.1.3'!AD957/10^9*'Unit Conversions'!$A$4</f>
        <v>11347.162675200001</v>
      </c>
      <c r="AG548" s="163">
        <f>'EPS 3.1.3'!AE957/10^9*'Unit Conversions'!$A$4</f>
        <v>11461.892808960001</v>
      </c>
      <c r="AH548" s="163">
        <f>'EPS 3.1.3'!AF957/10^9*'Unit Conversions'!$A$4</f>
        <v>11576.639036160001</v>
      </c>
      <c r="AI548" s="163">
        <f>'EPS 3.1.3'!AG957/10^9*'Unit Conversions'!$A$4</f>
        <v>11691.369169920001</v>
      </c>
      <c r="AJ548" s="163">
        <f>'EPS 3.1.3'!AH957/10^9*'Unit Conversions'!$A$4</f>
        <v>11806.099303680001</v>
      </c>
      <c r="AK548" s="163">
        <f>'EPS 3.1.3'!AI957/10^9*'Unit Conversions'!$A$4</f>
        <v>11920.845530880002</v>
      </c>
    </row>
    <row r="549" spans="1:37" s="162" customFormat="1" x14ac:dyDescent="0.35">
      <c r="A549" s="162" t="s">
        <v>1484</v>
      </c>
      <c r="E549" s="163"/>
      <c r="F549" s="163">
        <f>'EPS 3.1.3'!D959/10^9*'Unit Conversions'!$A$4</f>
        <v>113.8783079808</v>
      </c>
      <c r="G549" s="163">
        <f>'EPS 3.1.3'!E959/10^9*'Unit Conversions'!$A$4</f>
        <v>124.08766444800001</v>
      </c>
      <c r="H549" s="163">
        <f>'EPS 3.1.3'!F959/10^9*'Unit Conversions'!$A$4</f>
        <v>134.29702091520002</v>
      </c>
      <c r="I549" s="163">
        <f>'EPS 3.1.3'!G959/10^9*'Unit Conversions'!$A$4</f>
        <v>144.506216448</v>
      </c>
      <c r="J549" s="163">
        <f>'EPS 3.1.3'!H959/10^9*'Unit Conversions'!$A$4</f>
        <v>157.40607421440001</v>
      </c>
      <c r="K549" s="163">
        <f>'EPS 3.1.3'!I959/10^9*'Unit Conversions'!$A$4</f>
        <v>170.30561011200001</v>
      </c>
      <c r="L549" s="163">
        <f>'EPS 3.1.3'!J959/10^9*'Unit Conversions'!$A$4</f>
        <v>183.20611161600002</v>
      </c>
      <c r="M549" s="163">
        <f>'EPS 3.1.3'!K959/10^9*'Unit Conversions'!$A$4</f>
        <v>196.10500377600002</v>
      </c>
      <c r="N549" s="163">
        <f>'EPS 3.1.3'!L959/10^9*'Unit Conversions'!$A$4</f>
        <v>209.00550528000002</v>
      </c>
      <c r="O549" s="163">
        <f>'EPS 3.1.3'!M959/10^9*'Unit Conversions'!$A$4</f>
        <v>224.85271564800004</v>
      </c>
      <c r="P549" s="163">
        <f>'EPS 3.1.3'!N959/10^9*'Unit Conversions'!$A$4</f>
        <v>240.69992601600001</v>
      </c>
      <c r="Q549" s="163">
        <f>'EPS 3.1.3'!O959/10^9*'Unit Conversions'!$A$4</f>
        <v>256.547136384</v>
      </c>
      <c r="R549" s="163">
        <f>'EPS 3.1.3'!P959/10^9*'Unit Conversions'!$A$4</f>
        <v>272.39434675200005</v>
      </c>
      <c r="S549" s="163">
        <f>'EPS 3.1.3'!Q959/10^9*'Unit Conversions'!$A$4</f>
        <v>288.24155711999998</v>
      </c>
      <c r="T549" s="163">
        <f>'EPS 3.1.3'!R959/10^9*'Unit Conversions'!$A$4</f>
        <v>305.59994150400001</v>
      </c>
      <c r="U549" s="163">
        <f>'EPS 3.1.3'!S959/10^9*'Unit Conversions'!$A$4</f>
        <v>322.95832588799999</v>
      </c>
      <c r="V549" s="163">
        <f>'EPS 3.1.3'!T959/10^9*'Unit Conversions'!$A$4</f>
        <v>340.31671027200002</v>
      </c>
      <c r="W549" s="163">
        <f>'EPS 3.1.3'!U959/10^9*'Unit Conversions'!$A$4</f>
        <v>357.675094656</v>
      </c>
      <c r="X549" s="163">
        <f>'EPS 3.1.3'!V959/10^9*'Unit Conversions'!$A$4</f>
        <v>375.03347904000003</v>
      </c>
      <c r="Y549" s="163">
        <f>'EPS 3.1.3'!W959/10^9*'Unit Conversions'!$A$4</f>
        <v>394.69644403199999</v>
      </c>
      <c r="Z549" s="163">
        <f>'EPS 3.1.3'!X959/10^9*'Unit Conversions'!$A$4</f>
        <v>414.36101836799997</v>
      </c>
      <c r="AA549" s="163">
        <f>'EPS 3.1.3'!Y959/10^9*'Unit Conversions'!$A$4</f>
        <v>434.02398336000005</v>
      </c>
      <c r="AB549" s="163">
        <f>'EPS 3.1.3'!Z959/10^9*'Unit Conversions'!$A$4</f>
        <v>453.68694835200006</v>
      </c>
      <c r="AC549" s="163">
        <f>'EPS 3.1.3'!AA959/10^9*'Unit Conversions'!$A$4</f>
        <v>473.34991334400002</v>
      </c>
      <c r="AD549" s="163">
        <f>'EPS 3.1.3'!AB959/10^9*'Unit Conversions'!$A$4</f>
        <v>493.82881574400005</v>
      </c>
      <c r="AE549" s="163">
        <f>'EPS 3.1.3'!AC959/10^9*'Unit Conversions'!$A$4</f>
        <v>514.30771814400009</v>
      </c>
      <c r="AF549" s="163">
        <f>'EPS 3.1.3'!AD959/10^9*'Unit Conversions'!$A$4</f>
        <v>534.78662054400002</v>
      </c>
      <c r="AG549" s="163">
        <f>'EPS 3.1.3'!AE959/10^9*'Unit Conversions'!$A$4</f>
        <v>555.26552294400005</v>
      </c>
      <c r="AH549" s="163">
        <f>'EPS 3.1.3'!AF959/10^9*'Unit Conversions'!$A$4</f>
        <v>575.74442534399998</v>
      </c>
      <c r="AI549" s="163">
        <f>'EPS 3.1.3'!AG959/10^9*'Unit Conversions'!$A$4</f>
        <v>596.22332774400002</v>
      </c>
      <c r="AJ549" s="163">
        <f>'EPS 3.1.3'!AH959/10^9*'Unit Conversions'!$A$4</f>
        <v>616.70223014400005</v>
      </c>
      <c r="AK549" s="163">
        <f>'EPS 3.1.3'!AI959/10^9*'Unit Conversions'!$A$4</f>
        <v>637.18113254399998</v>
      </c>
    </row>
    <row r="550" spans="1:37" s="162" customFormat="1" x14ac:dyDescent="0.35">
      <c r="A550" s="162" t="s">
        <v>1485</v>
      </c>
      <c r="E550" s="163"/>
      <c r="F550" s="163">
        <f>'EPS 3.1.3'!D961/10^9*'Unit Conversions'!$A$4</f>
        <v>1462.8325409280001</v>
      </c>
      <c r="G550" s="163">
        <f>'EPS 3.1.3'!E961/10^9*'Unit Conversions'!$A$4</f>
        <v>1534.3855845120002</v>
      </c>
      <c r="H550" s="163">
        <f>'EPS 3.1.3'!F961/10^9*'Unit Conversions'!$A$4</f>
        <v>1605.9386280960002</v>
      </c>
      <c r="I550" s="163">
        <f>'EPS 3.1.3'!G961/10^9*'Unit Conversions'!$A$4</f>
        <v>1677.4997183999999</v>
      </c>
      <c r="J550" s="163">
        <f>'EPS 3.1.3'!H961/10^9*'Unit Conversions'!$A$4</f>
        <v>1754.5551091200002</v>
      </c>
      <c r="K550" s="163">
        <f>'EPS 3.1.3'!I961/10^9*'Unit Conversions'!$A$4</f>
        <v>1831.62659328</v>
      </c>
      <c r="L550" s="163">
        <f>'EPS 3.1.3'!J961/10^9*'Unit Conversions'!$A$4</f>
        <v>1908.6980774400001</v>
      </c>
      <c r="M550" s="163">
        <f>'EPS 3.1.3'!K961/10^9*'Unit Conversions'!$A$4</f>
        <v>1985.7534681600002</v>
      </c>
      <c r="N550" s="163">
        <f>'EPS 3.1.3'!L961/10^9*'Unit Conversions'!$A$4</f>
        <v>2062.8249523200002</v>
      </c>
      <c r="O550" s="163">
        <f>'EPS 3.1.3'!M961/10^9*'Unit Conversions'!$A$4</f>
        <v>2145.7383552000001</v>
      </c>
      <c r="P550" s="163">
        <f>'EPS 3.1.3'!N961/10^9*'Unit Conversions'!$A$4</f>
        <v>2228.6678515200001</v>
      </c>
      <c r="Q550" s="163">
        <f>'EPS 3.1.3'!O961/10^9*'Unit Conversions'!$A$4</f>
        <v>2311.5812544</v>
      </c>
      <c r="R550" s="163">
        <f>'EPS 3.1.3'!P961/10^9*'Unit Conversions'!$A$4</f>
        <v>2394.49465728</v>
      </c>
      <c r="S550" s="163">
        <f>'EPS 3.1.3'!Q961/10^9*'Unit Conversions'!$A$4</f>
        <v>2477.4241536000004</v>
      </c>
      <c r="T550" s="163">
        <f>'EPS 3.1.3'!R961/10^9*'Unit Conversions'!$A$4</f>
        <v>2553.5139379200004</v>
      </c>
      <c r="U550" s="163">
        <f>'EPS 3.1.3'!S961/10^9*'Unit Conversions'!$A$4</f>
        <v>2629.60372224</v>
      </c>
      <c r="V550" s="163">
        <f>'EPS 3.1.3'!T961/10^9*'Unit Conversions'!$A$4</f>
        <v>2705.6935065600001</v>
      </c>
      <c r="W550" s="163">
        <f>'EPS 3.1.3'!U961/10^9*'Unit Conversions'!$A$4</f>
        <v>2781.7832908800001</v>
      </c>
      <c r="X550" s="163">
        <f>'EPS 3.1.3'!V961/10^9*'Unit Conversions'!$A$4</f>
        <v>2857.8730752000001</v>
      </c>
      <c r="Y550" s="163">
        <f>'EPS 3.1.3'!W961/10^9*'Unit Conversions'!$A$4</f>
        <v>2934.8801856000005</v>
      </c>
      <c r="Z550" s="163">
        <f>'EPS 3.1.3'!X961/10^9*'Unit Conversions'!$A$4</f>
        <v>3011.8872960000003</v>
      </c>
      <c r="AA550" s="163">
        <f>'EPS 3.1.3'!Y961/10^9*'Unit Conversions'!$A$4</f>
        <v>3088.8944064000002</v>
      </c>
      <c r="AB550" s="163">
        <f>'EPS 3.1.3'!Z961/10^9*'Unit Conversions'!$A$4</f>
        <v>3165.9015168000001</v>
      </c>
      <c r="AC550" s="163">
        <f>'EPS 3.1.3'!AA961/10^9*'Unit Conversions'!$A$4</f>
        <v>3242.8925337600003</v>
      </c>
      <c r="AD550" s="163">
        <f>'EPS 3.1.3'!AB961/10^9*'Unit Conversions'!$A$4</f>
        <v>3311.4988684800005</v>
      </c>
      <c r="AE550" s="163">
        <f>'EPS 3.1.3'!AC961/10^9*'Unit Conversions'!$A$4</f>
        <v>3380.0891097600002</v>
      </c>
      <c r="AF550" s="163">
        <f>'EPS 3.1.3'!AD961/10^9*'Unit Conversions'!$A$4</f>
        <v>3448.6793510399998</v>
      </c>
      <c r="AG550" s="163">
        <f>'EPS 3.1.3'!AE961/10^9*'Unit Conversions'!$A$4</f>
        <v>3517.2695923200004</v>
      </c>
      <c r="AH550" s="163">
        <f>'EPS 3.1.3'!AF961/10^9*'Unit Conversions'!$A$4</f>
        <v>3585.8598336000005</v>
      </c>
      <c r="AI550" s="163">
        <f>'EPS 3.1.3'!AG961/10^9*'Unit Conversions'!$A$4</f>
        <v>3654.4500748800001</v>
      </c>
      <c r="AJ550" s="163">
        <f>'EPS 3.1.3'!AH961/10^9*'Unit Conversions'!$A$4</f>
        <v>3723.0564096000003</v>
      </c>
      <c r="AK550" s="163">
        <f>'EPS 3.1.3'!AI961/10^9*'Unit Conversions'!$A$4</f>
        <v>3791.6466508800004</v>
      </c>
    </row>
    <row r="551" spans="1:37" s="162" customFormat="1" x14ac:dyDescent="0.35">
      <c r="A551" s="162" t="s">
        <v>1600</v>
      </c>
      <c r="E551" s="163"/>
      <c r="F551" s="163">
        <f>'EPS 3.1.3'!D965/10^9*'Unit Conversions'!$A$4*'Unit Conversions'!$A$4</f>
        <v>2381.8126359915236</v>
      </c>
      <c r="G551" s="163">
        <f>'EPS 3.1.3'!E965/10^9*'Unit Conversions'!$A$4*'Unit Conversions'!$A$4</f>
        <v>2479.1651090828332</v>
      </c>
      <c r="H551" s="163">
        <f>'EPS 3.1.3'!F965/10^9*'Unit Conversions'!$A$4*'Unit Conversions'!$A$4</f>
        <v>2576.5175821741427</v>
      </c>
      <c r="I551" s="163">
        <f>'EPS 3.1.3'!G965/10^9*'Unit Conversions'!$A$4*'Unit Conversions'!$A$4</f>
        <v>2673.8778252297839</v>
      </c>
      <c r="J551" s="163">
        <f>'EPS 3.1.3'!H965/10^9*'Unit Conversions'!$A$4*'Unit Conversions'!$A$4</f>
        <v>2771.0023793673836</v>
      </c>
      <c r="K551" s="163">
        <f>'EPS 3.1.3'!I965/10^9*'Unit Conversions'!$A$4*'Unit Conversions'!$A$4</f>
        <v>2868.1269335049833</v>
      </c>
      <c r="L551" s="163">
        <f>'EPS 3.1.3'!J965/10^9*'Unit Conversions'!$A$4*'Unit Conversions'!$A$4</f>
        <v>2965.2773875236871</v>
      </c>
      <c r="M551" s="163">
        <f>'EPS 3.1.3'!K965/10^9*'Unit Conversions'!$A$4*'Unit Conversions'!$A$4</f>
        <v>3062.4019416612873</v>
      </c>
      <c r="N551" s="163">
        <f>'EPS 3.1.3'!L965/10^9*'Unit Conversions'!$A$4*'Unit Conversions'!$A$4</f>
        <v>3159.526495798887</v>
      </c>
      <c r="O551" s="163">
        <f>'EPS 3.1.3'!M965/10^9*'Unit Conversions'!$A$4*'Unit Conversions'!$A$4</f>
        <v>3256.1330523144197</v>
      </c>
      <c r="P551" s="163">
        <f>'EPS 3.1.3'!N965/10^9*'Unit Conversions'!$A$4*'Unit Conversions'!$A$4</f>
        <v>3352.7396088299529</v>
      </c>
      <c r="Q551" s="163">
        <f>'EPS 3.1.3'!O965/10^9*'Unit Conversions'!$A$4*'Unit Conversions'!$A$4</f>
        <v>3449.3202654643815</v>
      </c>
      <c r="R551" s="163">
        <f>'EPS 3.1.3'!P965/10^9*'Unit Conversions'!$A$4*'Unit Conversions'!$A$4</f>
        <v>3545.9268219799146</v>
      </c>
      <c r="S551" s="163">
        <f>'EPS 3.1.3'!Q965/10^9*'Unit Conversions'!$A$4*'Unit Conversions'!$A$4</f>
        <v>3642.5333784954482</v>
      </c>
      <c r="T551" s="163">
        <f>'EPS 3.1.3'!R965/10^9*'Unit Conversions'!$A$4*'Unit Conversions'!$A$4</f>
        <v>3719.8445235889772</v>
      </c>
      <c r="U551" s="163">
        <f>'EPS 3.1.3'!S965/10^9*'Unit Conversions'!$A$4*'Unit Conversions'!$A$4</f>
        <v>3797.1815685636102</v>
      </c>
      <c r="V551" s="163">
        <f>'EPS 3.1.3'!T965/10^9*'Unit Conversions'!$A$4*'Unit Conversions'!$A$4</f>
        <v>3874.5186135382432</v>
      </c>
      <c r="W551" s="163">
        <f>'EPS 3.1.3'!U965/10^9*'Unit Conversions'!$A$4*'Unit Conversions'!$A$4</f>
        <v>3951.8556585128758</v>
      </c>
      <c r="X551" s="163">
        <f>'EPS 3.1.3'!V965/10^9*'Unit Conversions'!$A$4*'Unit Conversions'!$A$4</f>
        <v>4029.1927034875089</v>
      </c>
      <c r="Y551" s="163">
        <f>'EPS 3.1.3'!W965/10^9*'Unit Conversions'!$A$4*'Unit Conversions'!$A$4</f>
        <v>4099.1482823476845</v>
      </c>
      <c r="Z551" s="163">
        <f>'EPS 3.1.3'!X965/10^9*'Unit Conversions'!$A$4*'Unit Conversions'!$A$4</f>
        <v>4169.1297610889633</v>
      </c>
      <c r="AA551" s="163">
        <f>'EPS 3.1.3'!Y965/10^9*'Unit Conversions'!$A$4*'Unit Conversions'!$A$4</f>
        <v>4239.0853399491389</v>
      </c>
      <c r="AB551" s="163">
        <f>'EPS 3.1.3'!Z965/10^9*'Unit Conversions'!$A$4*'Unit Conversions'!$A$4</f>
        <v>4309.0668186904168</v>
      </c>
      <c r="AC551" s="163">
        <f>'EPS 3.1.3'!AA965/10^9*'Unit Conversions'!$A$4*'Unit Conversions'!$A$4</f>
        <v>4379.0223975505924</v>
      </c>
      <c r="AD551" s="163">
        <f>'EPS 3.1.3'!AB965/10^9*'Unit Conversions'!$A$4*'Unit Conversions'!$A$4</f>
        <v>4429.6048653454545</v>
      </c>
      <c r="AE551" s="163">
        <f>'EPS 3.1.3'!AC965/10^9*'Unit Conversions'!$A$4*'Unit Conversions'!$A$4</f>
        <v>4480.2132330214199</v>
      </c>
      <c r="AF551" s="163">
        <f>'EPS 3.1.3'!AD965/10^9*'Unit Conversions'!$A$4*'Unit Conversions'!$A$4</f>
        <v>4530.7957008162821</v>
      </c>
      <c r="AG551" s="163">
        <f>'EPS 3.1.3'!AE965/10^9*'Unit Conversions'!$A$4*'Unit Conversions'!$A$4</f>
        <v>4581.3781686111452</v>
      </c>
      <c r="AH551" s="163">
        <f>'EPS 3.1.3'!AF965/10^9*'Unit Conversions'!$A$4*'Unit Conversions'!$A$4</f>
        <v>4631.9865362871096</v>
      </c>
      <c r="AI551" s="163">
        <f>'EPS 3.1.3'!AG965/10^9*'Unit Conversions'!$A$4*'Unit Conversions'!$A$4</f>
        <v>4682.5690040819718</v>
      </c>
      <c r="AJ551" s="163">
        <f>'EPS 3.1.3'!AH965/10^9*'Unit Conversions'!$A$4*'Unit Conversions'!$A$4</f>
        <v>4733.151471876834</v>
      </c>
      <c r="AK551" s="163">
        <f>'EPS 3.1.3'!AI965/10^9*'Unit Conversions'!$A$4*'Unit Conversions'!$A$4</f>
        <v>4783.7598395527993</v>
      </c>
    </row>
    <row r="552" spans="1:37" s="162" customFormat="1" x14ac:dyDescent="0.35">
      <c r="A552" s="162" t="s">
        <v>5177</v>
      </c>
      <c r="E552" s="163"/>
      <c r="F552" s="163">
        <f>'EPS 3.1.3'!D966/10^9*'Unit Conversions'!$A$4*'Unit Conversions'!$A$4</f>
        <v>728.50926568719979</v>
      </c>
      <c r="G552" s="163">
        <f>'EPS 3.1.3'!E966/10^9*'Unit Conversions'!$A$4*'Unit Conversions'!$A$4</f>
        <v>784.81301721779414</v>
      </c>
      <c r="H552" s="163">
        <f>'EPS 3.1.3'!F966/10^9*'Unit Conversions'!$A$4*'Unit Conversions'!$A$4</f>
        <v>841.11417876027792</v>
      </c>
      <c r="I552" s="163">
        <f>'EPS 3.1.3'!G966/10^9*'Unit Conversions'!$A$4*'Unit Conversions'!$A$4</f>
        <v>897.41534030276216</v>
      </c>
      <c r="J552" s="163">
        <f>'EPS 3.1.3'!H966/10^9*'Unit Conversions'!$A$4*'Unit Conversions'!$A$4</f>
        <v>966.33492391880316</v>
      </c>
      <c r="K552" s="163">
        <f>'EPS 3.1.3'!I966/10^9*'Unit Conversions'!$A$4*'Unit Conversions'!$A$4</f>
        <v>1035.2545075348442</v>
      </c>
      <c r="L552" s="163">
        <f>'EPS 3.1.3'!J966/10^9*'Unit Conversions'!$A$4*'Unit Conversions'!$A$4</f>
        <v>1104.1715011627746</v>
      </c>
      <c r="M552" s="163">
        <f>'EPS 3.1.3'!K966/10^9*'Unit Conversions'!$A$4*'Unit Conversions'!$A$4</f>
        <v>1173.0910847788155</v>
      </c>
      <c r="N552" s="163">
        <f>'EPS 3.1.3'!L966/10^9*'Unit Conversions'!$A$4*'Unit Conversions'!$A$4</f>
        <v>1242.0080784067461</v>
      </c>
      <c r="O552" s="163">
        <f>'EPS 3.1.3'!M966/10^9*'Unit Conversions'!$A$4*'Unit Conversions'!$A$4</f>
        <v>1324.6209291621337</v>
      </c>
      <c r="P552" s="163">
        <f>'EPS 3.1.3'!N966/10^9*'Unit Conversions'!$A$4*'Unit Conversions'!$A$4</f>
        <v>1407.2311899294109</v>
      </c>
      <c r="Q552" s="163">
        <f>'EPS 3.1.3'!O966/10^9*'Unit Conversions'!$A$4*'Unit Conversions'!$A$4</f>
        <v>1489.8440406847981</v>
      </c>
      <c r="R552" s="163">
        <f>'EPS 3.1.3'!P966/10^9*'Unit Conversions'!$A$4*'Unit Conversions'!$A$4</f>
        <v>1572.4543014520752</v>
      </c>
      <c r="S552" s="163">
        <f>'EPS 3.1.3'!Q966/10^9*'Unit Conversions'!$A$4*'Unit Conversions'!$A$4</f>
        <v>1655.0645622193524</v>
      </c>
      <c r="T552" s="163">
        <f>'EPS 3.1.3'!R966/10^9*'Unit Conversions'!$A$4*'Unit Conversions'!$A$4</f>
        <v>1742.9583987317151</v>
      </c>
      <c r="U552" s="163">
        <f>'EPS 3.1.3'!S966/10^9*'Unit Conversions'!$A$4*'Unit Conversions'!$A$4</f>
        <v>1830.8496452559671</v>
      </c>
      <c r="V552" s="163">
        <f>'EPS 3.1.3'!T966/10^9*'Unit Conversions'!$A$4*'Unit Conversions'!$A$4</f>
        <v>1918.7434817683295</v>
      </c>
      <c r="W552" s="163">
        <f>'EPS 3.1.3'!U966/10^9*'Unit Conversions'!$A$4*'Unit Conversions'!$A$4</f>
        <v>2006.6347282925815</v>
      </c>
      <c r="X552" s="163">
        <f>'EPS 3.1.3'!V966/10^9*'Unit Conversions'!$A$4*'Unit Conversions'!$A$4</f>
        <v>2094.5285648049439</v>
      </c>
      <c r="Y552" s="163">
        <f>'EPS 3.1.3'!W966/10^9*'Unit Conversions'!$A$4*'Unit Conversions'!$A$4</f>
        <v>2192.2928460057969</v>
      </c>
      <c r="Z552" s="163">
        <f>'EPS 3.1.3'!X966/10^9*'Unit Conversions'!$A$4*'Unit Conversions'!$A$4</f>
        <v>2290.0597171947602</v>
      </c>
      <c r="AA552" s="163">
        <f>'EPS 3.1.3'!Y966/10^9*'Unit Conversions'!$A$4*'Unit Conversions'!$A$4</f>
        <v>2387.8265883837239</v>
      </c>
      <c r="AB552" s="163">
        <f>'EPS 3.1.3'!Z966/10^9*'Unit Conversions'!$A$4*'Unit Conversions'!$A$4</f>
        <v>2485.5908695845769</v>
      </c>
      <c r="AC552" s="163">
        <f>'EPS 3.1.3'!AA966/10^9*'Unit Conversions'!$A$4*'Unit Conversions'!$A$4</f>
        <v>2583.3577407735402</v>
      </c>
      <c r="AD552" s="163">
        <f>'EPS 3.1.3'!AB966/10^9*'Unit Conversions'!$A$4*'Unit Conversions'!$A$4</f>
        <v>2682.9168837348566</v>
      </c>
      <c r="AE552" s="163">
        <f>'EPS 3.1.3'!AC966/10^9*'Unit Conversions'!$A$4*'Unit Conversions'!$A$4</f>
        <v>2782.4760266961721</v>
      </c>
      <c r="AF552" s="163">
        <f>'EPS 3.1.3'!AD966/10^9*'Unit Conversions'!$A$4*'Unit Conversions'!$A$4</f>
        <v>2882.0092697763844</v>
      </c>
      <c r="AG552" s="163">
        <f>'EPS 3.1.3'!AE966/10^9*'Unit Conversions'!$A$4*'Unit Conversions'!$A$4</f>
        <v>2981.5684127377003</v>
      </c>
      <c r="AH552" s="163">
        <f>'EPS 3.1.3'!AF966/10^9*'Unit Conversions'!$A$4*'Unit Conversions'!$A$4</f>
        <v>3081.1275556990163</v>
      </c>
      <c r="AI552" s="163">
        <f>'EPS 3.1.3'!AG966/10^9*'Unit Conversions'!$A$4*'Unit Conversions'!$A$4</f>
        <v>3180.6866986603318</v>
      </c>
      <c r="AJ552" s="163">
        <f>'EPS 3.1.3'!AH966/10^9*'Unit Conversions'!$A$4*'Unit Conversions'!$A$4</f>
        <v>3280.2458416216477</v>
      </c>
      <c r="AK552" s="163">
        <f>'EPS 3.1.3'!AI966/10^9*'Unit Conversions'!$A$4*'Unit Conversions'!$A$4</f>
        <v>3379.7790847018605</v>
      </c>
    </row>
    <row r="553" spans="1:37" x14ac:dyDescent="0.35">
      <c r="A553" s="43" t="s">
        <v>6</v>
      </c>
      <c r="D553" s="43">
        <f>IESS!G104</f>
        <v>9396.144139619284</v>
      </c>
      <c r="I553" s="43">
        <f>IESS!H104</f>
        <v>12033.253125025125</v>
      </c>
      <c r="N553" s="43">
        <f>IESS!I104</f>
        <v>14911.437352458386</v>
      </c>
      <c r="S553" s="43">
        <f>IESS!J104</f>
        <v>18049.797400747848</v>
      </c>
      <c r="X553" s="43">
        <f>IESS!K104</f>
        <v>20990.040058507238</v>
      </c>
      <c r="AC553" s="43">
        <f>IESS!L104</f>
        <v>24015.173872393898</v>
      </c>
      <c r="AH553" s="43">
        <f>IESS!M104</f>
        <v>26780.180072149764</v>
      </c>
    </row>
    <row r="554" spans="1:37" x14ac:dyDescent="0.35">
      <c r="A554" s="43" t="s">
        <v>1502</v>
      </c>
      <c r="D554" s="43">
        <f>D$553*IESS!X$104*SUM(IESS!AL105,IESS!AL108)</f>
        <v>957.81089077102115</v>
      </c>
      <c r="I554" s="43">
        <f>I$553*IESS!Y$104*SUM(IESS!AM105,IESS!AM108)</f>
        <v>1553.6841254781245</v>
      </c>
      <c r="N554" s="43">
        <f>N$553*IESS!Z$104*SUM(IESS!AN105,IESS!AN108)</f>
        <v>2331.5201752912121</v>
      </c>
      <c r="S554" s="43">
        <f>S$553*IESS!AA$104*SUM(IESS!AO105,IESS!AO108)</f>
        <v>3315.0702481155799</v>
      </c>
      <c r="X554" s="43">
        <f>X$553*IESS!AB$104*SUM(IESS!AP105,IESS!AP108)</f>
        <v>4429.5228237827696</v>
      </c>
      <c r="AC554" s="43">
        <f>AC$553*IESS!AC$104*SUM(IESS!AQ105,IESS!AQ108)</f>
        <v>5726.6509591034401</v>
      </c>
      <c r="AH554" s="43">
        <f>AH$553*IESS!AD$104*SUM(IESS!AR105,IESS!AR108)</f>
        <v>7122.2504865859437</v>
      </c>
    </row>
    <row r="555" spans="1:37" x14ac:dyDescent="0.35">
      <c r="A555" s="43" t="s">
        <v>1503</v>
      </c>
      <c r="D555" s="43">
        <f>D$553*IESS!X$104*SUM(IESS!AL103,IESS!AL104)</f>
        <v>5612.185159391227</v>
      </c>
      <c r="I555" s="43">
        <f>I$553*IESS!Y$104*SUM(IESS!AM103,IESS!AM104)</f>
        <v>6779.3587154158249</v>
      </c>
      <c r="N555" s="43">
        <f>N$553*IESS!Z$104*SUM(IESS!AN103,IESS!AN104)</f>
        <v>7894.1842540424132</v>
      </c>
      <c r="S555" s="43">
        <f>S$553*IESS!AA$104*SUM(IESS!AO103,IESS!AO104)</f>
        <v>8940.8557442719029</v>
      </c>
      <c r="X555" s="43">
        <f>X$553*IESS!AB$104*SUM(IESS!AP103,IESS!AP104)</f>
        <v>9680.6674413260243</v>
      </c>
      <c r="AC555" s="43">
        <f>AC$553*IESS!AC$104*SUM(IESS!AQ103,IESS!AQ104)</f>
        <v>10254.044028753378</v>
      </c>
      <c r="AH555" s="43">
        <f>AH$553*IESS!AD$104*SUM(IESS!AR103,IESS!AR104)</f>
        <v>10516.06112100043</v>
      </c>
    </row>
    <row r="556" spans="1:37" x14ac:dyDescent="0.35">
      <c r="A556" s="43" t="s">
        <v>1504</v>
      </c>
      <c r="D556" s="43">
        <f>D$553*IESS!X106</f>
        <v>93.737677381076935</v>
      </c>
      <c r="I556" s="43">
        <f>I$553*IESS!Y106</f>
        <v>148.6253160163225</v>
      </c>
      <c r="N556" s="43">
        <f>N$553*IESS!Z106</f>
        <v>219.58951994663607</v>
      </c>
      <c r="S556" s="43">
        <f>S$553*IESS!AA106</f>
        <v>308.67461706762663</v>
      </c>
      <c r="X556" s="43">
        <f>X$553*IESS!AB106</f>
        <v>408.80852377302494</v>
      </c>
      <c r="AC556" s="43">
        <f>AC$553*IESS!AC106</f>
        <v>524.76375142175823</v>
      </c>
      <c r="AH556" s="43">
        <f>AH$553*IESS!AD106</f>
        <v>648.78660434352139</v>
      </c>
    </row>
    <row r="557" spans="1:37" x14ac:dyDescent="0.35">
      <c r="A557" s="43" t="s">
        <v>1505</v>
      </c>
      <c r="D557" s="43">
        <f>D$553*IESS!X105</f>
        <v>1323.7227949103021</v>
      </c>
      <c r="I557" s="43">
        <f>I$553*IESS!Y105</f>
        <v>1654.8136221064374</v>
      </c>
      <c r="N557" s="43">
        <f>N$553*IESS!Z105</f>
        <v>2000.5295603014108</v>
      </c>
      <c r="S557" s="43">
        <f>S$553*IESS!AA105</f>
        <v>2360.9394546068702</v>
      </c>
      <c r="X557" s="43">
        <f>X$553*IESS!AB105</f>
        <v>2675.0154098325274</v>
      </c>
      <c r="AC557" s="43">
        <f>AC$553*IESS!AC105</f>
        <v>2979.8705370904099</v>
      </c>
      <c r="AH557" s="43">
        <f>AH$553*IESS!AD105</f>
        <v>3232.9974315437371</v>
      </c>
    </row>
    <row r="558" spans="1:37" x14ac:dyDescent="0.35">
      <c r="A558" s="43" t="s">
        <v>1599</v>
      </c>
      <c r="D558" s="43">
        <f>D$553*IESS!X$104*SUM(IESS!AL106)</f>
        <v>1075.1279781486414</v>
      </c>
      <c r="I558" s="43">
        <f>I$553*IESS!Y$104*SUM(IESS!AM106)</f>
        <v>1376.7855170975906</v>
      </c>
      <c r="N558" s="43">
        <f>N$553*IESS!Z$104*SUM(IESS!AN106)</f>
        <v>1705.9812639013514</v>
      </c>
      <c r="S558" s="43">
        <f>S$553*IESS!AA$104*SUM(IESS!AO106)</f>
        <v>2064.8920966788851</v>
      </c>
      <c r="X558" s="43">
        <f>X$553*IESS!AB$104*SUM(IESS!AP106)</f>
        <v>2401.0839696620819</v>
      </c>
      <c r="AC558" s="43">
        <f>AC$553*IESS!AC$104*SUM(IESS!AQ106)</f>
        <v>2746.9302701589877</v>
      </c>
      <c r="AH558" s="43">
        <f>AH$553*IESS!AD$104*SUM(IESS!AR106)</f>
        <v>3062.9646176034053</v>
      </c>
    </row>
    <row r="559" spans="1:37" x14ac:dyDescent="0.35">
      <c r="A559" s="43" t="s">
        <v>1598</v>
      </c>
      <c r="D559" s="43">
        <f>D$553*IESS!X$104*SUM(IESS!AL107)</f>
        <v>333.55963901701551</v>
      </c>
      <c r="I559" s="43">
        <f>I$553*IESS!Y$104*SUM(IESS!AM107)</f>
        <v>519.98582891082617</v>
      </c>
      <c r="N559" s="43">
        <f>N$553*IESS!Z$104*SUM(IESS!AN107)</f>
        <v>759.63257897536221</v>
      </c>
      <c r="S559" s="43">
        <f>S$553*IESS!AA$104*SUM(IESS!AO107)</f>
        <v>1059.3652400069836</v>
      </c>
      <c r="X559" s="43">
        <f>X$553*IESS!AB$104*SUM(IESS!AP107)</f>
        <v>1394.9418901308125</v>
      </c>
      <c r="AC559" s="43">
        <f>AC$553*IESS!AC$104*SUM(IESS!AQ107)</f>
        <v>1782.9143258659224</v>
      </c>
      <c r="AH559" s="43">
        <f>AH$553*IESS!AD$104*SUM(IESS!AR107)</f>
        <v>2197.1198110727273</v>
      </c>
    </row>
    <row r="561" spans="1:1" x14ac:dyDescent="0.35">
      <c r="A561" s="91" t="s">
        <v>12</v>
      </c>
    </row>
    <row r="562" spans="1:1" x14ac:dyDescent="0.35">
      <c r="A562" s="43" t="s">
        <v>47</v>
      </c>
    </row>
    <row r="587" spans="1:37" s="88" customFormat="1" x14ac:dyDescent="0.35">
      <c r="A587" s="87" t="s">
        <v>48</v>
      </c>
      <c r="B587" s="87"/>
      <c r="C587" s="87"/>
    </row>
    <row r="588" spans="1:37" x14ac:dyDescent="0.35">
      <c r="B588" s="43">
        <v>2015</v>
      </c>
      <c r="G588" s="43">
        <v>2020</v>
      </c>
      <c r="L588" s="43">
        <v>2025</v>
      </c>
      <c r="Q588" s="43">
        <v>2030</v>
      </c>
      <c r="V588" s="43">
        <v>2035</v>
      </c>
      <c r="AA588" s="43">
        <v>2040</v>
      </c>
      <c r="AF588" s="43">
        <v>2045</v>
      </c>
      <c r="AK588" s="43">
        <v>2050</v>
      </c>
    </row>
    <row r="589" spans="1:37" s="162" customFormat="1" x14ac:dyDescent="0.35">
      <c r="A589" s="162" t="s">
        <v>4861</v>
      </c>
      <c r="F589" s="163">
        <f>SUM('EPS 3.1.3'!D956,'EPS 3.1.3'!D958,'EPS 3.1.3'!D960,'EPS 3.1.3'!D962,'EPS 3.1.3'!D966)/10^9*'Unit Conversions'!$A$4</f>
        <v>2935.0493244357122</v>
      </c>
      <c r="G589" s="163">
        <f>SUM('EPS 3.1.3'!E956,'EPS 3.1.3'!E958,'EPS 3.1.3'!E960,'EPS 3.1.3'!E962,'EPS 3.1.3'!E966)/10^9*'Unit Conversions'!$A$4</f>
        <v>3136.4761809807364</v>
      </c>
      <c r="H589" s="163">
        <f>SUM('EPS 3.1.3'!F956,'EPS 3.1.3'!F958,'EPS 3.1.3'!F960,'EPS 3.1.3'!F962,'EPS 3.1.3'!F966)/10^9*'Unit Conversions'!$A$4</f>
        <v>3337.9044859353603</v>
      </c>
      <c r="I589" s="163">
        <f>SUM('EPS 3.1.3'!G956,'EPS 3.1.3'!G958,'EPS 3.1.3'!G960,'EPS 3.1.3'!G962,'EPS 3.1.3'!G966)/10^9*'Unit Conversions'!$A$4</f>
        <v>3539.3302143302399</v>
      </c>
      <c r="J589" s="163">
        <f>SUM('EPS 3.1.3'!H956,'EPS 3.1.3'!H958,'EPS 3.1.3'!H960,'EPS 3.1.3'!H962,'EPS 3.1.3'!H966)/10^9*'Unit Conversions'!$A$4</f>
        <v>3795.6834585584638</v>
      </c>
      <c r="K589" s="163">
        <f>SUM('EPS 3.1.3'!I956,'EPS 3.1.3'!I958,'EPS 3.1.3'!I960,'EPS 3.1.3'!I962,'EPS 3.1.3'!I966)/10^9*'Unit Conversions'!$A$4</f>
        <v>4052.0511868826884</v>
      </c>
      <c r="L589" s="163">
        <f>SUM('EPS 3.1.3'!J956,'EPS 3.1.3'!J958,'EPS 3.1.3'!J960,'EPS 3.1.3'!J962,'EPS 3.1.3'!J966)/10^9*'Unit Conversions'!$A$4</f>
        <v>4308.4044311109128</v>
      </c>
      <c r="M589" s="163">
        <f>SUM('EPS 3.1.3'!K956,'EPS 3.1.3'!K958,'EPS 3.1.3'!K960,'EPS 3.1.3'!K962,'EPS 3.1.3'!K966)/10^9*'Unit Conversions'!$A$4</f>
        <v>4564.772159435136</v>
      </c>
      <c r="N589" s="163">
        <f>SUM('EPS 3.1.3'!L956,'EPS 3.1.3'!L958,'EPS 3.1.3'!L960,'EPS 3.1.3'!L962,'EPS 3.1.3'!L966)/10^9*'Unit Conversions'!$A$4</f>
        <v>4821.12540366336</v>
      </c>
      <c r="O589" s="163">
        <f>SUM('EPS 3.1.3'!M956,'EPS 3.1.3'!M958,'EPS 3.1.3'!M960,'EPS 3.1.3'!M962,'EPS 3.1.3'!M966)/10^9*'Unit Conversions'!$A$4</f>
        <v>5143.6865402334724</v>
      </c>
      <c r="P589" s="163">
        <f>SUM('EPS 3.1.3'!N956,'EPS 3.1.3'!N958,'EPS 3.1.3'!N960,'EPS 3.1.3'!N962,'EPS 3.1.3'!N966)/10^9*'Unit Conversions'!$A$4</f>
        <v>5466.2734246982409</v>
      </c>
      <c r="Q589" s="163">
        <f>SUM('EPS 3.1.3'!O956,'EPS 3.1.3'!O958,'EPS 3.1.3'!O960,'EPS 3.1.3'!O962,'EPS 3.1.3'!O966)/10^9*'Unit Conversions'!$A$4</f>
        <v>5788.8281238923528</v>
      </c>
      <c r="R589" s="163">
        <f>SUM('EPS 3.1.3'!P956,'EPS 3.1.3'!P958,'EPS 3.1.3'!P960,'EPS 3.1.3'!P962,'EPS 3.1.3'!P966)/10^9*'Unit Conversions'!$A$4</f>
        <v>6111.4150099664639</v>
      </c>
      <c r="S589" s="163">
        <f>SUM('EPS 3.1.3'!Q956,'EPS 3.1.3'!Q958,'EPS 3.1.3'!Q960,'EPS 3.1.3'!Q962,'EPS 3.1.3'!Q966)/10^9*'Unit Conversions'!$A$4</f>
        <v>6433.9697075512322</v>
      </c>
      <c r="T589" s="163">
        <f>SUM('EPS 3.1.3'!R956,'EPS 3.1.3'!R958,'EPS 3.1.3'!R960,'EPS 3.1.3'!R962,'EPS 3.1.3'!R966)/10^9*'Unit Conversions'!$A$4</f>
        <v>6752.7698619110406</v>
      </c>
      <c r="U589" s="163">
        <f>SUM('EPS 3.1.3'!S956,'EPS 3.1.3'!S958,'EPS 3.1.3'!S960,'EPS 3.1.3'!S962,'EPS 3.1.3'!S966)/10^9*'Unit Conversions'!$A$4</f>
        <v>7071.5523102681609</v>
      </c>
      <c r="V589" s="163">
        <f>SUM('EPS 3.1.3'!T956,'EPS 3.1.3'!T958,'EPS 3.1.3'!T960,'EPS 3.1.3'!T962,'EPS 3.1.3'!T966)/10^9*'Unit Conversions'!$A$4</f>
        <v>7390.3524614092803</v>
      </c>
      <c r="W589" s="163">
        <f>SUM('EPS 3.1.3'!U956,'EPS 3.1.3'!U958,'EPS 3.1.3'!U960,'EPS 3.1.3'!U962,'EPS 3.1.3'!U966)/10^9*'Unit Conversions'!$A$4</f>
        <v>7709.1526125504006</v>
      </c>
      <c r="X589" s="163">
        <f>SUM('EPS 3.1.3'!V956,'EPS 3.1.3'!V958,'EPS 3.1.3'!V960,'EPS 3.1.3'!V962,'EPS 3.1.3'!V966)/10^9*'Unit Conversions'!$A$4</f>
        <v>8027.95276369152</v>
      </c>
      <c r="Y589" s="163">
        <f>SUM('EPS 3.1.3'!W956,'EPS 3.1.3'!W958,'EPS 3.1.3'!W960,'EPS 3.1.3'!W962,'EPS 3.1.3'!W966)/10^9*'Unit Conversions'!$A$4</f>
        <v>8381.1986217907215</v>
      </c>
      <c r="Z589" s="163">
        <f>SUM('EPS 3.1.3'!X956,'EPS 3.1.3'!X958,'EPS 3.1.3'!X960,'EPS 3.1.3'!X962,'EPS 3.1.3'!X966)/10^9*'Unit Conversions'!$A$4</f>
        <v>8734.4444798899203</v>
      </c>
      <c r="AA589" s="163">
        <f>SUM('EPS 3.1.3'!Y956,'EPS 3.1.3'!Y958,'EPS 3.1.3'!Y960,'EPS 3.1.3'!Y962,'EPS 3.1.3'!Y966)/10^9*'Unit Conversions'!$A$4</f>
        <v>9087.7241342131201</v>
      </c>
      <c r="AB589" s="163">
        <f>SUM('EPS 3.1.3'!Z956,'EPS 3.1.3'!Z958,'EPS 3.1.3'!Z960,'EPS 3.1.3'!Z962,'EPS 3.1.3'!Z966)/10^9*'Unit Conversions'!$A$4</f>
        <v>9440.9683990617614</v>
      </c>
      <c r="AC589" s="163">
        <f>SUM('EPS 3.1.3'!AA956,'EPS 3.1.3'!AA958,'EPS 3.1.3'!AA960,'EPS 3.1.3'!AA962,'EPS 3.1.3'!AA966)/10^9*'Unit Conversions'!$A$4</f>
        <v>9794.2319599449602</v>
      </c>
      <c r="AD589" s="163">
        <f>SUM('EPS 3.1.3'!AB956,'EPS 3.1.3'!AB958,'EPS 3.1.3'!AB960,'EPS 3.1.3'!AB962,'EPS 3.1.3'!AB966)/10^9*'Unit Conversions'!$A$4</f>
        <v>10109.27245819392</v>
      </c>
      <c r="AE589" s="163">
        <f>SUM('EPS 3.1.3'!AC956,'EPS 3.1.3'!AC958,'EPS 3.1.3'!AC960,'EPS 3.1.3'!AC962,'EPS 3.1.3'!AC966)/10^9*'Unit Conversions'!$A$4</f>
        <v>10424.296863002881</v>
      </c>
      <c r="AF589" s="163">
        <f>SUM('EPS 3.1.3'!AD956,'EPS 3.1.3'!AD958,'EPS 3.1.3'!AD960,'EPS 3.1.3'!AD962,'EPS 3.1.3'!AD966)/10^9*'Unit Conversions'!$A$4</f>
        <v>10739.305174371841</v>
      </c>
      <c r="AG589" s="163">
        <f>SUM('EPS 3.1.3'!AE956,'EPS 3.1.3'!AE958,'EPS 3.1.3'!AE960,'EPS 3.1.3'!AE962,'EPS 3.1.3'!AE966)/10^9*'Unit Conversions'!$A$4</f>
        <v>11054.361766060802</v>
      </c>
      <c r="AH589" s="163">
        <f>SUM('EPS 3.1.3'!AF956,'EPS 3.1.3'!AF958,'EPS 3.1.3'!AF960,'EPS 3.1.3'!AF962,'EPS 3.1.3'!AF966)/10^9*'Unit Conversions'!$A$4</f>
        <v>11369.38617086976</v>
      </c>
      <c r="AI589" s="163">
        <f>SUM('EPS 3.1.3'!AG956,'EPS 3.1.3'!AG958,'EPS 3.1.3'!AG960,'EPS 3.1.3'!AG962,'EPS 3.1.3'!AG966)/10^9*'Unit Conversions'!$A$4</f>
        <v>11684.410575678721</v>
      </c>
      <c r="AJ589" s="163">
        <f>SUM('EPS 3.1.3'!AH956,'EPS 3.1.3'!AH958,'EPS 3.1.3'!AH960,'EPS 3.1.3'!AH962,'EPS 3.1.3'!AH966)/10^9*'Unit Conversions'!$A$4</f>
        <v>11999.451073927681</v>
      </c>
      <c r="AK589" s="163">
        <f>SUM('EPS 3.1.3'!AI956,'EPS 3.1.3'!AI958,'EPS 3.1.3'!AI960,'EPS 3.1.3'!AI962,'EPS 3.1.3'!AI966)/10^9*'Unit Conversions'!$A$4</f>
        <v>12314.460994640642</v>
      </c>
    </row>
    <row r="590" spans="1:37" s="162" customFormat="1" x14ac:dyDescent="0.35">
      <c r="A590" s="162" t="s">
        <v>1508</v>
      </c>
      <c r="F590" s="163">
        <f>SUM('EPS 3.1.3'!D956,'EPS 3.1.3'!D958)/1000000000*'Unit Conversions'!$A$4</f>
        <v>1504.9244504448002</v>
      </c>
      <c r="G590" s="163">
        <f>SUM('EPS 3.1.3'!E956,'EPS 3.1.3'!E958)/1000000000*'Unit Conversions'!$A$4</f>
        <v>1609.8757272576001</v>
      </c>
      <c r="H590" s="163">
        <f>SUM('EPS 3.1.3'!F956,'EPS 3.1.3'!F958)/1000000000*'Unit Conversions'!$A$4</f>
        <v>1714.8284524800001</v>
      </c>
      <c r="I590" s="163">
        <f>SUM('EPS 3.1.3'!G956,'EPS 3.1.3'!G958)/1000000000*'Unit Conversions'!$A$4</f>
        <v>1819.7802120960002</v>
      </c>
      <c r="J590" s="163">
        <f>SUM('EPS 3.1.3'!H956,'EPS 3.1.3'!H958)/1000000000*'Unit Conversions'!$A$4</f>
        <v>1956.4505326080002</v>
      </c>
      <c r="K590" s="163">
        <f>SUM('EPS 3.1.3'!I956,'EPS 3.1.3'!I958)/1000000000*'Unit Conversions'!$A$4</f>
        <v>2093.1369465600001</v>
      </c>
      <c r="L590" s="163">
        <f>SUM('EPS 3.1.3'!J956,'EPS 3.1.3'!J958)/1000000000*'Unit Conversions'!$A$4</f>
        <v>2229.8088764160002</v>
      </c>
      <c r="M590" s="163">
        <f>SUM('EPS 3.1.3'!K956,'EPS 3.1.3'!K958)/1000000000*'Unit Conversions'!$A$4</f>
        <v>2366.495290368</v>
      </c>
      <c r="N590" s="163">
        <f>SUM('EPS 3.1.3'!L956,'EPS 3.1.3'!L958)/1000000000*'Unit Conversions'!$A$4</f>
        <v>2503.1672202240002</v>
      </c>
      <c r="O590" s="163">
        <f>SUM('EPS 3.1.3'!M956,'EPS 3.1.3'!M958)/1000000000*'Unit Conversions'!$A$4</f>
        <v>2679.3775134719999</v>
      </c>
      <c r="P590" s="163">
        <f>SUM('EPS 3.1.3'!N956,'EPS 3.1.3'!N958)/1000000000*'Unit Conversions'!$A$4</f>
        <v>2855.6055095040001</v>
      </c>
      <c r="Q590" s="163">
        <f>SUM('EPS 3.1.3'!O956,'EPS 3.1.3'!O958)/1000000000*'Unit Conversions'!$A$4</f>
        <v>3031.8158027520003</v>
      </c>
      <c r="R590" s="163">
        <f>SUM('EPS 3.1.3'!P956,'EPS 3.1.3'!P958)/1000000000*'Unit Conversions'!$A$4</f>
        <v>3208.043798784</v>
      </c>
      <c r="S590" s="163">
        <f>SUM('EPS 3.1.3'!Q956,'EPS 3.1.3'!Q958)/1000000000*'Unit Conversions'!$A$4</f>
        <v>3384.2557013760002</v>
      </c>
      <c r="T590" s="163">
        <f>SUM('EPS 3.1.3'!R956,'EPS 3.1.3'!R958)/1000000000*'Unit Conversions'!$A$4</f>
        <v>3560.2793107200005</v>
      </c>
      <c r="U590" s="163">
        <f>SUM('EPS 3.1.3'!S956,'EPS 3.1.3'!S958)/1000000000*'Unit Conversions'!$A$4</f>
        <v>3736.2868266240002</v>
      </c>
      <c r="V590" s="163">
        <f>SUM('EPS 3.1.3'!T956,'EPS 3.1.3'!T958)/1000000000*'Unit Conversions'!$A$4</f>
        <v>3912.3104359680001</v>
      </c>
      <c r="W590" s="163">
        <f>SUM('EPS 3.1.3'!U956,'EPS 3.1.3'!U958)/1000000000*'Unit Conversions'!$A$4</f>
        <v>4088.3356546559999</v>
      </c>
      <c r="X590" s="163">
        <f>SUM('EPS 3.1.3'!V956,'EPS 3.1.3'!V958)/1000000000*'Unit Conversions'!$A$4</f>
        <v>4264.3592640000006</v>
      </c>
      <c r="Y590" s="163">
        <f>SUM('EPS 3.1.3'!W956,'EPS 3.1.3'!W958)/1000000000*'Unit Conversions'!$A$4</f>
        <v>4461.627823488001</v>
      </c>
      <c r="Z590" s="163">
        <f>SUM('EPS 3.1.3'!X956,'EPS 3.1.3'!X958)/1000000000*'Unit Conversions'!$A$4</f>
        <v>4658.8947736319997</v>
      </c>
      <c r="AA590" s="163">
        <f>SUM('EPS 3.1.3'!Y956,'EPS 3.1.3'!Y958)/1000000000*'Unit Conversions'!$A$4</f>
        <v>4856.1794265600001</v>
      </c>
      <c r="AB590" s="163">
        <f>SUM('EPS 3.1.3'!Z956,'EPS 3.1.3'!Z958)/1000000000*'Unit Conversions'!$A$4</f>
        <v>5053.4463767039997</v>
      </c>
      <c r="AC590" s="163">
        <f>SUM('EPS 3.1.3'!AA956,'EPS 3.1.3'!AA958)/1000000000*'Unit Conversions'!$A$4</f>
        <v>5250.7149361920001</v>
      </c>
      <c r="AD590" s="163">
        <f>SUM('EPS 3.1.3'!AB956,'EPS 3.1.3'!AB958)/1000000000*'Unit Conversions'!$A$4</f>
        <v>5427.5931072000003</v>
      </c>
      <c r="AE590" s="163">
        <f>SUM('EPS 3.1.3'!AC956,'EPS 3.1.3'!AC958)/1000000000*'Unit Conversions'!$A$4</f>
        <v>5604.4551847680004</v>
      </c>
      <c r="AF590" s="163">
        <f>SUM('EPS 3.1.3'!AD956,'EPS 3.1.3'!AD958)/1000000000*'Unit Conversions'!$A$4</f>
        <v>5781.3172623360006</v>
      </c>
      <c r="AG590" s="163">
        <f>SUM('EPS 3.1.3'!AE956,'EPS 3.1.3'!AE958)/1000000000*'Unit Conversions'!$A$4</f>
        <v>5958.1954333440008</v>
      </c>
      <c r="AH590" s="163">
        <f>SUM('EPS 3.1.3'!AF956,'EPS 3.1.3'!AF958)/1000000000*'Unit Conversions'!$A$4</f>
        <v>6135.0575109120009</v>
      </c>
      <c r="AI590" s="163">
        <f>SUM('EPS 3.1.3'!AG956,'EPS 3.1.3'!AG958)/1000000000*'Unit Conversions'!$A$4</f>
        <v>6311.9195884800001</v>
      </c>
      <c r="AJ590" s="163">
        <f>SUM('EPS 3.1.3'!AH956,'EPS 3.1.3'!AH958)/1000000000*'Unit Conversions'!$A$4</f>
        <v>6488.7977594880012</v>
      </c>
      <c r="AK590" s="163">
        <f>SUM('EPS 3.1.3'!AI956,'EPS 3.1.3'!AI958)/1000000000*'Unit Conversions'!$A$4</f>
        <v>6665.6614464000013</v>
      </c>
    </row>
    <row r="591" spans="1:37" s="162" customFormat="1" x14ac:dyDescent="0.35">
      <c r="A591" s="162" t="s">
        <v>1506</v>
      </c>
      <c r="F591" s="163">
        <f>'EPS 3.1.3'!D960/1000000000*'Unit Conversions'!$A$4</f>
        <v>0.6250659909120001</v>
      </c>
      <c r="G591" s="163">
        <f>'EPS 3.1.3'!E960/1000000000*'Unit Conversions'!$A$4</f>
        <v>0.67519061913599998</v>
      </c>
      <c r="H591" s="163">
        <f>'EPS 3.1.3'!F960/1000000000*'Unit Conversions'!$A$4</f>
        <v>0.72531524735999997</v>
      </c>
      <c r="I591" s="163">
        <f>'EPS 3.1.3'!G960/1000000000*'Unit Conversions'!$A$4</f>
        <v>0.77543826624000012</v>
      </c>
      <c r="J591" s="163">
        <f>'EPS 3.1.3'!H960/1000000000*'Unit Conversions'!$A$4</f>
        <v>0.84386918246400011</v>
      </c>
      <c r="K591" s="163">
        <f>'EPS 3.1.3'!I960/1000000000*'Unit Conversions'!$A$4</f>
        <v>0.91230009868799999</v>
      </c>
      <c r="L591" s="163">
        <f>'EPS 3.1.3'!J960/1000000000*'Unit Conversions'!$A$4</f>
        <v>0.9807310149120001</v>
      </c>
      <c r="M591" s="163">
        <f>'EPS 3.1.3'!K960/1000000000*'Unit Conversions'!$A$4</f>
        <v>1.0491619311360001</v>
      </c>
      <c r="N591" s="163">
        <f>'EPS 3.1.3'!L960/1000000000*'Unit Conversions'!$A$4</f>
        <v>1.1175928473600001</v>
      </c>
      <c r="O591" s="163">
        <f>'EPS 3.1.3'!M960/1000000000*'Unit Conversions'!$A$4</f>
        <v>1.2096441054720002</v>
      </c>
      <c r="P591" s="163">
        <f>'EPS 3.1.3'!N960/1000000000*'Unit Conversions'!$A$4</f>
        <v>1.30169375424</v>
      </c>
      <c r="Q591" s="163">
        <f>'EPS 3.1.3'!O960/1000000000*'Unit Conversions'!$A$4</f>
        <v>1.3937450123520001</v>
      </c>
      <c r="R591" s="163">
        <f>'EPS 3.1.3'!P960/1000000000*'Unit Conversions'!$A$4</f>
        <v>1.4857962704640002</v>
      </c>
      <c r="S591" s="163">
        <f>'EPS 3.1.3'!Q960/1000000000*'Unit Conversions'!$A$4</f>
        <v>1.577845919232</v>
      </c>
      <c r="T591" s="163">
        <f>'EPS 3.1.3'!R960/1000000000*'Unit Conversions'!$A$4</f>
        <v>1.6763892710400001</v>
      </c>
      <c r="U591" s="163">
        <f>'EPS 3.1.3'!S960/1000000000*'Unit Conversions'!$A$4</f>
        <v>1.7749294041599999</v>
      </c>
      <c r="V591" s="163">
        <f>'EPS 3.1.3'!T960/1000000000*'Unit Conversions'!$A$4</f>
        <v>1.8734695372800001</v>
      </c>
      <c r="W591" s="163">
        <f>'EPS 3.1.3'!U960/1000000000*'Unit Conversions'!$A$4</f>
        <v>1.9720096704000001</v>
      </c>
      <c r="X591" s="163">
        <f>'EPS 3.1.3'!V960/1000000000*'Unit Conversions'!$A$4</f>
        <v>2.0705498035200001</v>
      </c>
      <c r="Y591" s="163">
        <f>'EPS 3.1.3'!W960/1000000000*'Unit Conversions'!$A$4</f>
        <v>2.1877100467200004</v>
      </c>
      <c r="Z591" s="163">
        <f>'EPS 3.1.3'!X960/1000000000*'Unit Conversions'!$A$4</f>
        <v>2.3048702899200002</v>
      </c>
      <c r="AA591" s="163">
        <f>'EPS 3.1.3'!Y960/1000000000*'Unit Conversions'!$A$4</f>
        <v>2.4220305331200001</v>
      </c>
      <c r="AB591" s="163">
        <f>'EPS 3.1.3'!Z960/1000000000*'Unit Conversions'!$A$4</f>
        <v>2.5392068697600001</v>
      </c>
      <c r="AC591" s="163">
        <f>'EPS 3.1.3'!AA960/1000000000*'Unit Conversions'!$A$4</f>
        <v>2.6563671129600004</v>
      </c>
      <c r="AD591" s="163">
        <f>'EPS 3.1.3'!AB960/1000000000*'Unit Conversions'!$A$4</f>
        <v>2.7691660339200004</v>
      </c>
      <c r="AE591" s="163">
        <f>'EPS 3.1.3'!AC960/1000000000*'Unit Conversions'!$A$4</f>
        <v>2.8819649548799999</v>
      </c>
      <c r="AF591" s="163">
        <f>'EPS 3.1.3'!AD960/1000000000*'Unit Conversions'!$A$4</f>
        <v>2.9947638758399999</v>
      </c>
      <c r="AG591" s="163">
        <f>'EPS 3.1.3'!AE960/1000000000*'Unit Conversions'!$A$4</f>
        <v>3.1075627967999999</v>
      </c>
      <c r="AH591" s="163">
        <f>'EPS 3.1.3'!AF960/1000000000*'Unit Conversions'!$A$4</f>
        <v>3.2203617177600004</v>
      </c>
      <c r="AI591" s="163">
        <f>'EPS 3.1.3'!AG960/1000000000*'Unit Conversions'!$A$4</f>
        <v>3.3331606387200003</v>
      </c>
      <c r="AJ591" s="163">
        <f>'EPS 3.1.3'!AH960/1000000000*'Unit Conversions'!$A$4</f>
        <v>3.4459595596800003</v>
      </c>
      <c r="AK591" s="163">
        <f>'EPS 3.1.3'!AI960/1000000000*'Unit Conversions'!$A$4</f>
        <v>3.5587584806400003</v>
      </c>
    </row>
    <row r="592" spans="1:37" s="162" customFormat="1" x14ac:dyDescent="0.35">
      <c r="A592" s="162" t="s">
        <v>1507</v>
      </c>
      <c r="F592" s="163">
        <f>'EPS 3.1.3'!D962/1000000000*'Unit Conversions'!$A$4</f>
        <v>976.82513702400013</v>
      </c>
      <c r="G592" s="163">
        <f>'EPS 3.1.3'!E962/1000000000*'Unit Conversions'!$A$4</f>
        <v>1038.2650629120001</v>
      </c>
      <c r="H592" s="163">
        <f>'EPS 3.1.3'!F962/1000000000*'Unit Conversions'!$A$4</f>
        <v>1099.7065981440001</v>
      </c>
      <c r="I592" s="163">
        <f>'EPS 3.1.3'!G962/1000000000*'Unit Conversions'!$A$4</f>
        <v>1161.1465240320001</v>
      </c>
      <c r="J592" s="163">
        <f>'EPS 3.1.3'!H962/1000000000*'Unit Conversions'!$A$4</f>
        <v>1237.9363729920001</v>
      </c>
      <c r="K592" s="163">
        <f>'EPS 3.1.3'!I962/1000000000*'Unit Conversions'!$A$4</f>
        <v>1314.7246126080001</v>
      </c>
      <c r="L592" s="163">
        <f>'EPS 3.1.3'!J962/1000000000*'Unit Conversions'!$A$4</f>
        <v>1391.5144615680001</v>
      </c>
      <c r="M592" s="163">
        <f>'EPS 3.1.3'!K962/1000000000*'Unit Conversions'!$A$4</f>
        <v>1468.3027011840002</v>
      </c>
      <c r="N592" s="163">
        <f>'EPS 3.1.3'!L962/1000000000*'Unit Conversions'!$A$4</f>
        <v>1545.0925501440001</v>
      </c>
      <c r="O592" s="163">
        <f>'EPS 3.1.3'!M962/1000000000*'Unit Conversions'!$A$4</f>
        <v>1640.0180966400001</v>
      </c>
      <c r="P592" s="163">
        <f>'EPS 3.1.3'!N962/1000000000*'Unit Conversions'!$A$4</f>
        <v>1734.9532991999999</v>
      </c>
      <c r="Q592" s="163">
        <f>'EPS 3.1.3'!O962/1000000000*'Unit Conversions'!$A$4</f>
        <v>1829.87240832</v>
      </c>
      <c r="R592" s="163">
        <f>'EPS 3.1.3'!P962/1000000000*'Unit Conversions'!$A$4</f>
        <v>1924.8076108800001</v>
      </c>
      <c r="S592" s="163">
        <f>'EPS 3.1.3'!Q962/1000000000*'Unit Conversions'!$A$4</f>
        <v>2019.7267200000001</v>
      </c>
      <c r="T592" s="163">
        <f>'EPS 3.1.3'!R962/1000000000*'Unit Conversions'!$A$4</f>
        <v>2107.7900236800001</v>
      </c>
      <c r="U592" s="163">
        <f>'EPS 3.1.3'!S962/1000000000*'Unit Conversions'!$A$4</f>
        <v>2195.8533273600001</v>
      </c>
      <c r="V592" s="163">
        <f>'EPS 3.1.3'!T962/1000000000*'Unit Conversions'!$A$4</f>
        <v>2283.9166310400001</v>
      </c>
      <c r="W592" s="163">
        <f>'EPS 3.1.3'!U962/1000000000*'Unit Conversions'!$A$4</f>
        <v>2371.9799347200005</v>
      </c>
      <c r="X592" s="163">
        <f>'EPS 3.1.3'!V962/1000000000*'Unit Conversions'!$A$4</f>
        <v>2460.0432384000001</v>
      </c>
      <c r="Y592" s="163">
        <f>'EPS 3.1.3'!W962/1000000000*'Unit Conversions'!$A$4</f>
        <v>2555.1554688000001</v>
      </c>
      <c r="Z592" s="163">
        <f>'EPS 3.1.3'!X962/1000000000*'Unit Conversions'!$A$4</f>
        <v>2650.2676992000002</v>
      </c>
      <c r="AA592" s="163">
        <f>'EPS 3.1.3'!Y962/1000000000*'Unit Conversions'!$A$4</f>
        <v>2745.3960230400003</v>
      </c>
      <c r="AB592" s="163">
        <f>'EPS 3.1.3'!Z962/1000000000*'Unit Conversions'!$A$4</f>
        <v>2840.5082534400003</v>
      </c>
      <c r="AC592" s="163">
        <f>'EPS 3.1.3'!AA962/1000000000*'Unit Conversions'!$A$4</f>
        <v>2935.63657728</v>
      </c>
      <c r="AD592" s="163">
        <f>'EPS 3.1.3'!AB962/1000000000*'Unit Conversions'!$A$4</f>
        <v>3011.8229222400005</v>
      </c>
      <c r="AE592" s="163">
        <f>'EPS 3.1.3'!AC962/1000000000*'Unit Conversions'!$A$4</f>
        <v>3088.0092672000001</v>
      </c>
      <c r="AF592" s="163">
        <f>'EPS 3.1.3'!AD962/1000000000*'Unit Conversions'!$A$4</f>
        <v>3164.1956121600006</v>
      </c>
      <c r="AG592" s="163">
        <f>'EPS 3.1.3'!AE962/1000000000*'Unit Conversions'!$A$4</f>
        <v>3240.3980505600002</v>
      </c>
      <c r="AH592" s="163">
        <f>'EPS 3.1.3'!AF962/1000000000*'Unit Conversions'!$A$4</f>
        <v>3316.5843955200003</v>
      </c>
      <c r="AI592" s="163">
        <f>'EPS 3.1.3'!AG962/1000000000*'Unit Conversions'!$A$4</f>
        <v>3392.7707404800003</v>
      </c>
      <c r="AJ592" s="163">
        <f>'EPS 3.1.3'!AH962/1000000000*'Unit Conversions'!$A$4</f>
        <v>3468.9570854400008</v>
      </c>
      <c r="AK592" s="163">
        <f>'EPS 3.1.3'!AI962/1000000000*'Unit Conversions'!$A$4</f>
        <v>3545.1434303999999</v>
      </c>
    </row>
    <row r="593" spans="1:37" x14ac:dyDescent="0.35">
      <c r="A593" s="43" t="s">
        <v>19</v>
      </c>
      <c r="B593" s="90">
        <f>SUMIF(ICCT!$D$2:$D$111,Comparisons!B588,ICCT!$I$2:$I$111)</f>
        <v>1973.278900399999</v>
      </c>
      <c r="G593" s="90">
        <f>SUMIF(ICCT!$D$2:$D$111,Comparisons!G588,ICCT!$I$2:$I$111)</f>
        <v>2607.1231932999999</v>
      </c>
      <c r="L593" s="90">
        <f>SUMIF(ICCT!$D$2:$D$111,Comparisons!L588,ICCT!$I$2:$I$111)</f>
        <v>3489.7552024000001</v>
      </c>
      <c r="Q593" s="90">
        <f>SUMIF(ICCT!$D$2:$D$111,Comparisons!Q588,ICCT!$I$2:$I$111)</f>
        <v>4624.9608853999989</v>
      </c>
      <c r="V593" s="90">
        <f>SUMIF(ICCT!$D$2:$D$111,Comparisons!V588,ICCT!$I$2:$I$111)</f>
        <v>5979.6791409999896</v>
      </c>
      <c r="AA593" s="90">
        <f>SUMIF(ICCT!$D$2:$D$111,Comparisons!AA588,ICCT!$I$2:$I$111)</f>
        <v>7536.6042181000003</v>
      </c>
      <c r="AF593" s="90">
        <f>SUMIF(ICCT!$D$2:$D$111,Comparisons!AF588,ICCT!$I$2:$I$111)</f>
        <v>9300.0996754999996</v>
      </c>
      <c r="AK593" s="90">
        <f>SUMIF(ICCT!$D$2:$D$111,Comparisons!AK588,ICCT!$I$2:$I$111)</f>
        <v>11291.097609799999</v>
      </c>
    </row>
    <row r="594" spans="1:37" x14ac:dyDescent="0.35">
      <c r="A594" s="43" t="s">
        <v>1509</v>
      </c>
      <c r="B594" s="90">
        <f>SUMIF(ICCT!$D$57:$D$100,Comparisons!B588,ICCT!$I$57:$I$100)</f>
        <v>1212.278900399999</v>
      </c>
      <c r="C594" s="90"/>
      <c r="D594" s="90"/>
      <c r="E594" s="90"/>
      <c r="F594" s="90"/>
      <c r="G594" s="90">
        <f>SUMIF(ICCT!$D$57:$D$100,Comparisons!G588,ICCT!$I$57:$I$100)</f>
        <v>1610.1231933000001</v>
      </c>
      <c r="H594" s="90"/>
      <c r="I594" s="90"/>
      <c r="J594" s="90"/>
      <c r="K594" s="90"/>
      <c r="L594" s="90">
        <f>SUMIF(ICCT!$D$57:$D$100,Comparisons!L588,ICCT!$I$57:$I$100)</f>
        <v>2194.7552024000001</v>
      </c>
      <c r="M594" s="90"/>
      <c r="N594" s="90"/>
      <c r="O594" s="90"/>
      <c r="P594" s="90"/>
      <c r="Q594" s="90">
        <f>SUMIF(ICCT!$D$57:$D$100,Comparisons!Q588,ICCT!$I$57:$I$100)</f>
        <v>2983.9608853999989</v>
      </c>
      <c r="R594" s="90"/>
      <c r="S594" s="90"/>
      <c r="T594" s="90"/>
      <c r="U594" s="90"/>
      <c r="V594" s="90">
        <f>SUMIF(ICCT!$D$57:$D$100,Comparisons!V588,ICCT!$I$57:$I$100)</f>
        <v>3963.6791409999905</v>
      </c>
      <c r="W594" s="90"/>
      <c r="X594" s="90"/>
      <c r="Y594" s="90"/>
      <c r="Z594" s="90"/>
      <c r="AA594" s="90">
        <f>SUMIF(ICCT!$D$57:$D$100,Comparisons!AA588,ICCT!$I$57:$I$100)</f>
        <v>5140.6042181000003</v>
      </c>
      <c r="AB594" s="90"/>
      <c r="AC594" s="90"/>
      <c r="AD594" s="90"/>
      <c r="AE594" s="90"/>
      <c r="AF594" s="90">
        <f>SUMIF(ICCT!$D$57:$D$100,Comparisons!AF588,ICCT!$I$57:$I$100)</f>
        <v>6543.0996754999996</v>
      </c>
      <c r="AG594" s="90"/>
      <c r="AH594" s="90"/>
      <c r="AI594" s="90"/>
      <c r="AJ594" s="90"/>
      <c r="AK594" s="90">
        <f>SUMIF(ICCT!$D$57:$D$100,Comparisons!AK588,ICCT!$I$57:$I$100)</f>
        <v>8211.0976097999992</v>
      </c>
    </row>
    <row r="595" spans="1:37" x14ac:dyDescent="0.35">
      <c r="A595" s="43" t="s">
        <v>1510</v>
      </c>
      <c r="B595" s="90">
        <f>SUMIF(ICCT!$D$46:$D$56,Comparisons!B588,ICCT!$I$46:$I$56)</f>
        <v>761</v>
      </c>
      <c r="C595" s="90"/>
      <c r="D595" s="90"/>
      <c r="E595" s="90"/>
      <c r="F595" s="90"/>
      <c r="G595" s="90">
        <f>SUMIF(ICCT!$D$46:$D$56,Comparisons!G588,ICCT!$I$46:$I$56)</f>
        <v>997</v>
      </c>
      <c r="H595" s="90"/>
      <c r="I595" s="90"/>
      <c r="J595" s="90"/>
      <c r="K595" s="90"/>
      <c r="L595" s="90">
        <f>SUMIF(ICCT!$D$46:$D$56,Comparisons!L588,ICCT!$I$46:$I$56)</f>
        <v>1295</v>
      </c>
      <c r="M595" s="90"/>
      <c r="N595" s="90"/>
      <c r="O595" s="90"/>
      <c r="P595" s="90"/>
      <c r="Q595" s="90">
        <f>SUMIF(ICCT!$D$46:$D$56,Comparisons!Q588,ICCT!$I$46:$I$56)</f>
        <v>1641</v>
      </c>
      <c r="R595" s="90"/>
      <c r="S595" s="90"/>
      <c r="T595" s="90"/>
      <c r="U595" s="90"/>
      <c r="V595" s="90">
        <f>SUMIF(ICCT!$D$46:$D$56,Comparisons!V588,ICCT!$I$46:$I$56)</f>
        <v>2016</v>
      </c>
      <c r="W595" s="90"/>
      <c r="X595" s="90"/>
      <c r="Y595" s="90"/>
      <c r="Z595" s="90"/>
      <c r="AA595" s="90">
        <f>SUMIF(ICCT!$D$46:$D$56,Comparisons!AA588,ICCT!$I$46:$I$56)</f>
        <v>2396</v>
      </c>
      <c r="AB595" s="90"/>
      <c r="AC595" s="90"/>
      <c r="AD595" s="90"/>
      <c r="AE595" s="90"/>
      <c r="AF595" s="90">
        <f>SUMIF(ICCT!$D$46:$D$56,Comparisons!AF588,ICCT!$I$46:$I$56)</f>
        <v>2757</v>
      </c>
      <c r="AG595" s="90"/>
      <c r="AH595" s="90"/>
      <c r="AI595" s="90"/>
      <c r="AJ595" s="90"/>
      <c r="AK595" s="90">
        <f>SUMIF(ICCT!$D$46:$D$56,Comparisons!AK588,ICCT!$I$46:$I$56)</f>
        <v>3080</v>
      </c>
    </row>
    <row r="596" spans="1:37" x14ac:dyDescent="0.35">
      <c r="A596" s="43" t="s">
        <v>6</v>
      </c>
      <c r="D596" s="43">
        <f>IESS!G$114</f>
        <v>2142.22705308683</v>
      </c>
      <c r="I596" s="43">
        <f>IESS!H$114</f>
        <v>3010.5553133866183</v>
      </c>
      <c r="N596" s="43">
        <f>IESS!I$114</f>
        <v>4142.7889688811147</v>
      </c>
      <c r="S596" s="43">
        <f>IESS!J$114</f>
        <v>5603.7093490216939</v>
      </c>
      <c r="X596" s="43">
        <f>IESS!K$114</f>
        <v>7067.1106027274463</v>
      </c>
      <c r="AC596" s="43">
        <f>IESS!L$114</f>
        <v>8737.9063230285774</v>
      </c>
      <c r="AH596" s="43">
        <f>IESS!M$114</f>
        <v>10235.256344299405</v>
      </c>
    </row>
    <row r="597" spans="1:37" x14ac:dyDescent="0.35">
      <c r="A597" s="43" t="s">
        <v>1511</v>
      </c>
      <c r="D597" s="43">
        <f>IESS!G$114*IESS!V114</f>
        <v>1287.470805563421</v>
      </c>
      <c r="I597" s="43">
        <f>IESS!H$114*IESS!W114</f>
        <v>1862.1859247817174</v>
      </c>
      <c r="N597" s="43">
        <f>IESS!I$114*IESS!X114</f>
        <v>2635.2619519039145</v>
      </c>
      <c r="S597" s="43">
        <f>IESS!J$114*IESS!Y114</f>
        <v>3662.9433850282103</v>
      </c>
      <c r="X597" s="43">
        <f>IESS!K$114*IESS!Z114</f>
        <v>4743.585505187838</v>
      </c>
      <c r="AC597" s="43">
        <f>IESS!L$114*IESS!AA114</f>
        <v>6018.4585000059278</v>
      </c>
      <c r="AH597" s="43">
        <f>IESS!M$114*IESS!AB114</f>
        <v>7229.485868144784</v>
      </c>
    </row>
    <row r="598" spans="1:37" x14ac:dyDescent="0.35">
      <c r="A598" s="43" t="s">
        <v>1512</v>
      </c>
      <c r="D598" s="43">
        <f>IESS!G$114*IESS!V115</f>
        <v>854.22251748794156</v>
      </c>
      <c r="I598" s="43">
        <f>IESS!H$114*IESS!W115</f>
        <v>1147.5708993000242</v>
      </c>
      <c r="N598" s="43">
        <f>IESS!I$114*IESS!X115</f>
        <v>1506.3615985016684</v>
      </c>
      <c r="S598" s="43">
        <f>IESS!J$114*IESS!Y115</f>
        <v>1939.099447912924</v>
      </c>
      <c r="X598" s="43">
        <f>IESS!K$114*IESS!Z115</f>
        <v>2321.3097152701766</v>
      </c>
      <c r="AC598" s="43">
        <f>IESS!L$114*IESS!AA115</f>
        <v>2716.5681548720945</v>
      </c>
      <c r="AH598" s="43">
        <f>IESS!M$114*IESS!AB115</f>
        <v>3002.232730844762</v>
      </c>
    </row>
    <row r="602" spans="1:37" x14ac:dyDescent="0.35">
      <c r="A602" s="91" t="s">
        <v>12</v>
      </c>
    </row>
    <row r="603" spans="1:37" x14ac:dyDescent="0.35">
      <c r="A603" s="43" t="s">
        <v>49</v>
      </c>
    </row>
    <row r="629" spans="1:37" s="88" customFormat="1" x14ac:dyDescent="0.35">
      <c r="A629" s="87" t="s">
        <v>50</v>
      </c>
      <c r="B629" s="87"/>
      <c r="C629" s="87"/>
    </row>
    <row r="630" spans="1:37" x14ac:dyDescent="0.35">
      <c r="B630" s="43">
        <v>2015</v>
      </c>
      <c r="G630" s="43">
        <v>2020</v>
      </c>
      <c r="L630" s="43">
        <v>2025</v>
      </c>
      <c r="Q630" s="43">
        <v>2030</v>
      </c>
      <c r="V630" s="43">
        <v>2035</v>
      </c>
      <c r="AA630" s="43">
        <v>2040</v>
      </c>
      <c r="AF630" s="43">
        <v>2045</v>
      </c>
      <c r="AK630" s="43">
        <v>2050</v>
      </c>
    </row>
    <row r="631" spans="1:37" s="162" customFormat="1" x14ac:dyDescent="0.35">
      <c r="A631" s="162" t="s">
        <v>4861</v>
      </c>
      <c r="F631" s="165">
        <f>'EPS 3.1.3'!D967</f>
        <v>2907.39</v>
      </c>
      <c r="G631" s="165">
        <f>'EPS 3.1.3'!E967</f>
        <v>2676.49</v>
      </c>
      <c r="H631" s="165">
        <f>'EPS 3.1.3'!F967</f>
        <v>2890.81</v>
      </c>
      <c r="I631" s="165">
        <f>'EPS 3.1.3'!G967</f>
        <v>3030.68</v>
      </c>
      <c r="J631" s="165">
        <f>'EPS 3.1.3'!H967</f>
        <v>3184.67</v>
      </c>
      <c r="K631" s="165">
        <f>'EPS 3.1.3'!I967</f>
        <v>3292.44</v>
      </c>
      <c r="L631" s="165">
        <f>'EPS 3.1.3'!J967</f>
        <v>3378.36</v>
      </c>
      <c r="M631" s="165">
        <f>'EPS 3.1.3'!K967</f>
        <v>3452.27</v>
      </c>
      <c r="N631" s="165">
        <f>'EPS 3.1.3'!L967</f>
        <v>3515.92</v>
      </c>
      <c r="O631" s="165">
        <f>'EPS 3.1.3'!M967</f>
        <v>3611.14</v>
      </c>
      <c r="P631" s="165">
        <f>'EPS 3.1.3'!N967</f>
        <v>3714.14</v>
      </c>
      <c r="Q631" s="165">
        <f>'EPS 3.1.3'!O967</f>
        <v>3813.82</v>
      </c>
      <c r="R631" s="165">
        <f>'EPS 3.1.3'!P967</f>
        <v>3920.24</v>
      </c>
      <c r="S631" s="165">
        <f>'EPS 3.1.3'!Q967</f>
        <v>4021.46</v>
      </c>
      <c r="T631" s="165">
        <f>'EPS 3.1.3'!R967</f>
        <v>4134.67</v>
      </c>
      <c r="U631" s="165">
        <f>'EPS 3.1.3'!S967</f>
        <v>4239.21</v>
      </c>
      <c r="V631" s="165">
        <f>'EPS 3.1.3'!T967</f>
        <v>4336.6000000000004</v>
      </c>
      <c r="W631" s="165">
        <f>'EPS 3.1.3'!U967</f>
        <v>4431.03</v>
      </c>
      <c r="X631" s="165">
        <f>'EPS 3.1.3'!V967</f>
        <v>4525</v>
      </c>
      <c r="Y631" s="165">
        <f>'EPS 3.1.3'!W967</f>
        <v>4631.09</v>
      </c>
      <c r="Z631" s="165">
        <f>'EPS 3.1.3'!X967</f>
        <v>4730.8999999999996</v>
      </c>
      <c r="AA631" s="165">
        <f>'EPS 3.1.3'!Y967</f>
        <v>4828.8900000000003</v>
      </c>
      <c r="AB631" s="165">
        <f>'EPS 3.1.3'!Z967</f>
        <v>4926.12</v>
      </c>
      <c r="AC631" s="165">
        <f>'EPS 3.1.3'!AA967</f>
        <v>5029.29</v>
      </c>
      <c r="AD631" s="165">
        <f>'EPS 3.1.3'!AB967</f>
        <v>5115.34</v>
      </c>
      <c r="AE631" s="165">
        <f>'EPS 3.1.3'!AC967</f>
        <v>5199.62</v>
      </c>
      <c r="AF631" s="165">
        <f>'EPS 3.1.3'!AD967</f>
        <v>5283.69</v>
      </c>
      <c r="AG631" s="165">
        <f>'EPS 3.1.3'!AE967</f>
        <v>5370.45</v>
      </c>
      <c r="AH631" s="165">
        <f>'EPS 3.1.3'!AF967</f>
        <v>5463.29</v>
      </c>
      <c r="AI631" s="165">
        <f>'EPS 3.1.3'!AG967</f>
        <v>5551.56</v>
      </c>
      <c r="AJ631" s="165">
        <f>'EPS 3.1.3'!AH967</f>
        <v>5639.63</v>
      </c>
      <c r="AK631" s="165">
        <f>'EPS 3.1.3'!AI967</f>
        <v>5728.94</v>
      </c>
    </row>
    <row r="632" spans="1:37" x14ac:dyDescent="0.35">
      <c r="A632" s="43" t="s">
        <v>1609</v>
      </c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>
        <f>LBNL!J157</f>
        <v>9738</v>
      </c>
    </row>
    <row r="633" spans="1:37" x14ac:dyDescent="0.35">
      <c r="A633" s="43" t="s">
        <v>1610</v>
      </c>
      <c r="D633" s="44"/>
      <c r="E633" s="44"/>
      <c r="F633" s="44"/>
      <c r="G633" s="44"/>
      <c r="H633" s="44"/>
      <c r="I633" s="44"/>
      <c r="J633" s="44"/>
      <c r="K633" s="44"/>
      <c r="L633" s="44">
        <f>LBNL!E158</f>
        <v>3515.9090198818285</v>
      </c>
      <c r="M633" s="44"/>
      <c r="N633" s="44"/>
      <c r="O633" s="44"/>
      <c r="P633" s="44"/>
      <c r="Q633" s="44">
        <f>LBNL!F158</f>
        <v>4393.8064912932286</v>
      </c>
      <c r="R633" s="44"/>
      <c r="S633" s="44"/>
      <c r="T633" s="44"/>
      <c r="U633" s="44"/>
      <c r="V633" s="44">
        <f>LBNL!G158</f>
        <v>5151.4256769260282</v>
      </c>
      <c r="W633" s="44"/>
      <c r="X633" s="44"/>
      <c r="Y633" s="44"/>
      <c r="Z633" s="44"/>
      <c r="AA633" s="44">
        <f>LBNL!H158</f>
        <v>5755.6893956014756</v>
      </c>
      <c r="AB633" s="44"/>
      <c r="AC633" s="44"/>
      <c r="AD633" s="44"/>
      <c r="AE633" s="44"/>
      <c r="AF633" s="44">
        <f>LBNL!I158</f>
        <v>6154.7679668779583</v>
      </c>
      <c r="AG633" s="44"/>
      <c r="AH633" s="44"/>
      <c r="AI633" s="44"/>
      <c r="AJ633" s="44"/>
      <c r="AK633" s="44">
        <f>LBNL!J158</f>
        <v>6549.3799111462577</v>
      </c>
    </row>
    <row r="634" spans="1:37" x14ac:dyDescent="0.35">
      <c r="A634" s="43" t="s">
        <v>1611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>
        <f>LBNL!F159</f>
        <v>3766.5</v>
      </c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>
        <f>LBNL!J159</f>
        <v>5431.8</v>
      </c>
    </row>
    <row r="635" spans="1:37" x14ac:dyDescent="0.35">
      <c r="A635" s="43" t="s">
        <v>1612</v>
      </c>
      <c r="D635" s="44"/>
      <c r="E635" s="44"/>
      <c r="F635" s="44"/>
      <c r="G635" s="44">
        <f>LBNL!D160</f>
        <v>3200</v>
      </c>
      <c r="H635" s="44"/>
      <c r="I635" s="44"/>
      <c r="J635" s="44"/>
      <c r="K635" s="44"/>
      <c r="L635" s="44"/>
      <c r="M635" s="44"/>
      <c r="N635" s="44"/>
      <c r="O635" s="44"/>
      <c r="P635" s="44"/>
      <c r="Q635" s="44">
        <f>LBNL!F160</f>
        <v>5800</v>
      </c>
      <c r="R635" s="44"/>
      <c r="S635" s="44"/>
      <c r="T635" s="44"/>
      <c r="U635" s="44"/>
      <c r="V635" s="44"/>
      <c r="W635" s="44"/>
      <c r="X635" s="44"/>
      <c r="Y635" s="44"/>
      <c r="Z635" s="44"/>
      <c r="AA635" s="44">
        <f>LBNL!H160</f>
        <v>8500</v>
      </c>
      <c r="AB635" s="44"/>
      <c r="AC635" s="44"/>
      <c r="AD635" s="44"/>
      <c r="AE635" s="44"/>
      <c r="AF635" s="44"/>
      <c r="AG635" s="44"/>
      <c r="AH635" s="44"/>
      <c r="AI635" s="44"/>
      <c r="AJ635" s="44"/>
      <c r="AK635" s="44">
        <f>LBNL!J160</f>
        <v>11000</v>
      </c>
    </row>
    <row r="636" spans="1:37" x14ac:dyDescent="0.35">
      <c r="A636" s="43" t="s">
        <v>1613</v>
      </c>
      <c r="D636" s="44"/>
      <c r="E636" s="44"/>
      <c r="F636" s="44"/>
      <c r="G636" s="44">
        <f>LBNL!D161</f>
        <v>2600</v>
      </c>
      <c r="H636" s="44"/>
      <c r="I636" s="44"/>
      <c r="J636" s="44"/>
      <c r="K636" s="44"/>
      <c r="L636" s="44"/>
      <c r="M636" s="44"/>
      <c r="N636" s="44"/>
      <c r="O636" s="44"/>
      <c r="P636" s="44"/>
      <c r="Q636" s="44">
        <f>LBNL!F161</f>
        <v>4050</v>
      </c>
      <c r="R636" s="44"/>
      <c r="S636" s="44"/>
      <c r="T636" s="44"/>
      <c r="U636" s="44"/>
      <c r="V636" s="44"/>
      <c r="W636" s="44"/>
      <c r="X636" s="44"/>
      <c r="Y636" s="44"/>
      <c r="Z636" s="44"/>
      <c r="AA636" s="44">
        <f>LBNL!H161</f>
        <v>5200</v>
      </c>
      <c r="AB636" s="44"/>
      <c r="AC636" s="44"/>
      <c r="AD636" s="44"/>
      <c r="AE636" s="44"/>
      <c r="AF636" s="44"/>
      <c r="AG636" s="44"/>
      <c r="AH636" s="44"/>
      <c r="AI636" s="44"/>
      <c r="AJ636" s="44"/>
      <c r="AK636" s="44">
        <f>LBNL!J161</f>
        <v>6500</v>
      </c>
    </row>
    <row r="637" spans="1:37" x14ac:dyDescent="0.35">
      <c r="A637" s="43" t="s">
        <v>1584</v>
      </c>
      <c r="D637" s="44"/>
      <c r="E637" s="44"/>
      <c r="F637" s="44"/>
      <c r="G637" s="44">
        <f>LBNL!D162</f>
        <v>2556.5199067393764</v>
      </c>
      <c r="H637" s="44"/>
      <c r="I637" s="44"/>
      <c r="J637" s="44"/>
      <c r="K637" s="44"/>
      <c r="L637" s="44">
        <f>LBNL!E162</f>
        <v>3217.106846988027</v>
      </c>
      <c r="M637" s="44"/>
      <c r="N637" s="44"/>
      <c r="O637" s="44"/>
      <c r="P637" s="44"/>
      <c r="Q637" s="44">
        <f>LBNL!F162</f>
        <v>3994.0180503211977</v>
      </c>
      <c r="R637" s="44"/>
      <c r="S637" s="44"/>
      <c r="T637" s="44"/>
      <c r="U637" s="44"/>
      <c r="V637" s="44">
        <f>LBNL!G162</f>
        <v>4893.4403652353512</v>
      </c>
      <c r="W637" s="44"/>
      <c r="X637" s="44"/>
      <c r="Y637" s="44"/>
      <c r="Z637" s="44"/>
      <c r="AA637" s="44">
        <f>LBNL!H162</f>
        <v>5494.719435618531</v>
      </c>
      <c r="AB637" s="44"/>
      <c r="AC637" s="44"/>
      <c r="AD637" s="44"/>
      <c r="AE637" s="44"/>
      <c r="AF637" s="44">
        <f>LBNL!I162</f>
        <v>6380.1268120259383</v>
      </c>
      <c r="AG637" s="44"/>
      <c r="AH637" s="44"/>
      <c r="AI637" s="44"/>
      <c r="AJ637" s="44"/>
      <c r="AK637" s="44">
        <f>LBNL!J162</f>
        <v>7351.9991829680448</v>
      </c>
    </row>
    <row r="638" spans="1:37" x14ac:dyDescent="0.35"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</row>
    <row r="639" spans="1:37" x14ac:dyDescent="0.35"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</row>
    <row r="657" spans="1:37" s="88" customFormat="1" x14ac:dyDescent="0.35">
      <c r="A657" s="87" t="s">
        <v>51</v>
      </c>
      <c r="B657" s="87"/>
      <c r="C657" s="87"/>
    </row>
    <row r="658" spans="1:37" x14ac:dyDescent="0.35">
      <c r="B658" s="43">
        <v>2015</v>
      </c>
      <c r="E658" s="43">
        <v>2018</v>
      </c>
      <c r="G658" s="43">
        <v>2020</v>
      </c>
      <c r="L658" s="43">
        <v>2025</v>
      </c>
      <c r="Q658" s="43">
        <v>2030</v>
      </c>
      <c r="V658" s="43">
        <v>2035</v>
      </c>
      <c r="AA658" s="43">
        <v>2040</v>
      </c>
      <c r="AF658" s="43">
        <v>2045</v>
      </c>
      <c r="AK658" s="43">
        <v>2050</v>
      </c>
    </row>
    <row r="659" spans="1:37" s="162" customFormat="1" x14ac:dyDescent="0.35">
      <c r="A659" s="162" t="s">
        <v>4861</v>
      </c>
      <c r="F659" s="163">
        <f>'EPS 3.1.3'!D968</f>
        <v>2100.1799999999998</v>
      </c>
      <c r="G659" s="163">
        <f>'EPS 3.1.3'!E968</f>
        <v>1905.85</v>
      </c>
      <c r="H659" s="163">
        <f>'EPS 3.1.3'!F968</f>
        <v>2082.69</v>
      </c>
      <c r="I659" s="163">
        <f>'EPS 3.1.3'!G968</f>
        <v>2195.41</v>
      </c>
      <c r="J659" s="163">
        <f>'EPS 3.1.3'!H968</f>
        <v>2327.94</v>
      </c>
      <c r="K659" s="163">
        <f>'EPS 3.1.3'!I968</f>
        <v>2415.67</v>
      </c>
      <c r="L659" s="163">
        <f>'EPS 3.1.3'!J968</f>
        <v>2484.35</v>
      </c>
      <c r="M659" s="163">
        <f>'EPS 3.1.3'!K968</f>
        <v>2535.17</v>
      </c>
      <c r="N659" s="163">
        <f>'EPS 3.1.3'!L968</f>
        <v>2575.33</v>
      </c>
      <c r="O659" s="163">
        <f>'EPS 3.1.3'!M968</f>
        <v>2648.84</v>
      </c>
      <c r="P659" s="163">
        <f>'EPS 3.1.3'!N968</f>
        <v>2729.69</v>
      </c>
      <c r="Q659" s="163">
        <f>'EPS 3.1.3'!O968</f>
        <v>2809.95</v>
      </c>
      <c r="R659" s="163">
        <f>'EPS 3.1.3'!P968</f>
        <v>2890.84</v>
      </c>
      <c r="S659" s="163">
        <f>'EPS 3.1.3'!Q968</f>
        <v>2966.73</v>
      </c>
      <c r="T659" s="163">
        <f>'EPS 3.1.3'!R968</f>
        <v>3054.24</v>
      </c>
      <c r="U659" s="163">
        <f>'EPS 3.1.3'!S968</f>
        <v>3132.93</v>
      </c>
      <c r="V659" s="163">
        <f>'EPS 3.1.3'!T968</f>
        <v>3204.97</v>
      </c>
      <c r="W659" s="163">
        <f>'EPS 3.1.3'!U968</f>
        <v>3276.51</v>
      </c>
      <c r="X659" s="163">
        <f>'EPS 3.1.3'!V968</f>
        <v>3347.36</v>
      </c>
      <c r="Y659" s="163">
        <f>'EPS 3.1.3'!W968</f>
        <v>3426.63</v>
      </c>
      <c r="Z659" s="163">
        <f>'EPS 3.1.3'!X968</f>
        <v>3499.28</v>
      </c>
      <c r="AA659" s="163">
        <f>'EPS 3.1.3'!Y968</f>
        <v>3571.53</v>
      </c>
      <c r="AB659" s="163">
        <f>'EPS 3.1.3'!Z968</f>
        <v>3644.09</v>
      </c>
      <c r="AC659" s="163">
        <f>'EPS 3.1.3'!AA968</f>
        <v>3722.53</v>
      </c>
      <c r="AD659" s="163">
        <f>'EPS 3.1.3'!AB968</f>
        <v>3782.68</v>
      </c>
      <c r="AE659" s="163">
        <f>'EPS 3.1.3'!AC968</f>
        <v>3841.26</v>
      </c>
      <c r="AF659" s="163">
        <f>'EPS 3.1.3'!AD968</f>
        <v>3900.24</v>
      </c>
      <c r="AG659" s="163">
        <f>'EPS 3.1.3'!AE968</f>
        <v>3959.45</v>
      </c>
      <c r="AH659" s="163">
        <f>'EPS 3.1.3'!AF968</f>
        <v>4024.78</v>
      </c>
      <c r="AI659" s="163">
        <f>'EPS 3.1.3'!AG968</f>
        <v>4085.01</v>
      </c>
      <c r="AJ659" s="163">
        <f>'EPS 3.1.3'!AH968</f>
        <v>4145.24</v>
      </c>
      <c r="AK659" s="163">
        <f>'EPS 3.1.3'!AI968</f>
        <v>4206.46</v>
      </c>
    </row>
    <row r="660" spans="1:37" x14ac:dyDescent="0.35">
      <c r="A660" s="43" t="s">
        <v>7</v>
      </c>
      <c r="E660" s="43">
        <f>'EIA 2019'!B733</f>
        <v>2472.2076999999999</v>
      </c>
      <c r="G660" s="43">
        <f>'EIA 2019'!C733</f>
        <v>2593.6792999999998</v>
      </c>
      <c r="L660" s="43">
        <f>'EIA 2019'!D733</f>
        <v>3035.6448999999998</v>
      </c>
      <c r="Q660" s="43">
        <f>'EIA 2019'!E733</f>
        <v>3644.6990000000001</v>
      </c>
      <c r="V660" s="43">
        <f>'EIA 2019'!F733</f>
        <v>4328.6117999999997</v>
      </c>
      <c r="AA660" s="43">
        <f>'EIA 2019'!G733</f>
        <v>4830.1062000000002</v>
      </c>
      <c r="AF660" s="43">
        <f>'EIA 2019'!H733</f>
        <v>5548.5789000000004</v>
      </c>
      <c r="AK660" s="43">
        <f>'EIA 2019'!I733</f>
        <v>6456.9205000000002</v>
      </c>
    </row>
    <row r="661" spans="1:37" x14ac:dyDescent="0.35">
      <c r="A661" s="43" t="s">
        <v>6</v>
      </c>
      <c r="D661" s="43">
        <f>IESS!J141</f>
        <v>1970.5117792086082</v>
      </c>
      <c r="I661" s="43">
        <f>IESS!K141</f>
        <v>2550.6366698777915</v>
      </c>
      <c r="N661" s="43">
        <f>IESS!L141</f>
        <v>3065.585943426177</v>
      </c>
      <c r="S661" s="43">
        <f>IESS!M141</f>
        <v>3492.078629410782</v>
      </c>
      <c r="X661" s="43">
        <f>IESS!N141</f>
        <v>3879.0633869982594</v>
      </c>
      <c r="AC661" s="43">
        <f>IESS!O141</f>
        <v>4196.6051535638017</v>
      </c>
      <c r="AH661" s="43">
        <f>IESS!P141</f>
        <v>4433.353787525074</v>
      </c>
    </row>
    <row r="662" spans="1:37" x14ac:dyDescent="0.35">
      <c r="A662" s="43" t="s">
        <v>5180</v>
      </c>
      <c r="L662" s="43">
        <f>IEA!B97</f>
        <v>3140.42</v>
      </c>
      <c r="Q662" s="43">
        <f>IEA!C97</f>
        <v>3875.01</v>
      </c>
      <c r="V662" s="43">
        <f>IEA!D97</f>
        <v>4690.55</v>
      </c>
      <c r="AA662" s="43">
        <f>IEA!E97</f>
        <v>5475.9</v>
      </c>
    </row>
    <row r="663" spans="1:37" x14ac:dyDescent="0.35">
      <c r="A663" s="43" t="s">
        <v>5174</v>
      </c>
      <c r="E663" s="43">
        <f>IEA!J41</f>
        <v>2306.54</v>
      </c>
      <c r="F663" s="43">
        <f>IEA!K41</f>
        <v>2318.672</v>
      </c>
      <c r="L663" s="43">
        <f>IEA!L41</f>
        <v>2576.4549999999999</v>
      </c>
      <c r="Q663" s="43">
        <f>IEA!M41</f>
        <v>2948.1759999999999</v>
      </c>
      <c r="AA663" s="43">
        <f>IEA!N41</f>
        <v>3359.2049999999999</v>
      </c>
    </row>
    <row r="683" spans="1:37" s="88" customFormat="1" x14ac:dyDescent="0.35">
      <c r="A683" s="87" t="s">
        <v>4867</v>
      </c>
      <c r="B683" s="87"/>
      <c r="C683" s="87"/>
    </row>
    <row r="684" spans="1:37" x14ac:dyDescent="0.35">
      <c r="B684" s="43">
        <v>2015</v>
      </c>
      <c r="C684" s="43">
        <v>2016</v>
      </c>
      <c r="D684" s="43">
        <v>2017</v>
      </c>
      <c r="E684" s="43">
        <v>2018</v>
      </c>
      <c r="F684" s="43">
        <v>2019</v>
      </c>
      <c r="G684" s="43">
        <v>2020</v>
      </c>
      <c r="H684" s="43">
        <v>2021</v>
      </c>
      <c r="I684" s="43">
        <v>2022</v>
      </c>
      <c r="J684" s="43">
        <v>2023</v>
      </c>
      <c r="K684" s="43">
        <v>2024</v>
      </c>
      <c r="L684" s="43">
        <v>2025</v>
      </c>
      <c r="M684" s="43">
        <v>2026</v>
      </c>
      <c r="N684" s="43">
        <v>2027</v>
      </c>
      <c r="O684" s="43">
        <v>2028</v>
      </c>
      <c r="P684" s="43">
        <v>2029</v>
      </c>
      <c r="Q684" s="43">
        <v>2030</v>
      </c>
      <c r="R684" s="43">
        <v>2031</v>
      </c>
      <c r="S684" s="43">
        <v>2032</v>
      </c>
      <c r="T684" s="43">
        <v>2033</v>
      </c>
      <c r="U684" s="43">
        <v>2034</v>
      </c>
      <c r="V684" s="43">
        <v>2035</v>
      </c>
      <c r="W684" s="43">
        <v>2036</v>
      </c>
      <c r="X684" s="43">
        <v>2037</v>
      </c>
      <c r="Y684" s="43">
        <v>2038</v>
      </c>
      <c r="Z684" s="43">
        <v>2039</v>
      </c>
      <c r="AA684" s="43">
        <v>2040</v>
      </c>
      <c r="AB684" s="43">
        <v>2041</v>
      </c>
      <c r="AC684" s="43">
        <v>2042</v>
      </c>
      <c r="AD684" s="43">
        <v>2043</v>
      </c>
      <c r="AE684" s="43">
        <v>2044</v>
      </c>
      <c r="AF684" s="43">
        <v>2045</v>
      </c>
      <c r="AG684" s="43">
        <v>2046</v>
      </c>
      <c r="AH684" s="43">
        <v>2047</v>
      </c>
      <c r="AI684" s="43">
        <v>2048</v>
      </c>
      <c r="AJ684" s="43">
        <v>2049</v>
      </c>
      <c r="AK684" s="43">
        <v>2050</v>
      </c>
    </row>
    <row r="685" spans="1:37" x14ac:dyDescent="0.35">
      <c r="A685" s="174" t="s">
        <v>4868</v>
      </c>
      <c r="B685" s="174"/>
      <c r="C685" s="174"/>
      <c r="D685" s="174"/>
      <c r="E685" s="174"/>
      <c r="F685" s="185">
        <f>SUM('EPS 3.1.3'!D1191:D1220)/10^12</f>
        <v>93.254741999999993</v>
      </c>
      <c r="G685" s="185">
        <f>SUM('EPS 3.1.3'!E1191:E1220)/10^12</f>
        <v>95.591162999999995</v>
      </c>
      <c r="H685" s="185">
        <f>SUM('EPS 3.1.3'!F1191:F1220)/10^12</f>
        <v>93.795012</v>
      </c>
      <c r="I685" s="185">
        <f>SUM('EPS 3.1.3'!G1191:G1220)/10^12</f>
        <v>92.706040000000002</v>
      </c>
      <c r="J685" s="185">
        <f>SUM('EPS 3.1.3'!H1191:H1220)/10^12</f>
        <v>94.553960000000004</v>
      </c>
      <c r="K685" s="185">
        <f>SUM('EPS 3.1.3'!I1191:I1220)/10^12</f>
        <v>96.568269999999998</v>
      </c>
      <c r="L685" s="185">
        <f>SUM('EPS 3.1.3'!J1191:J1220)/10^12</f>
        <v>98.664420000000007</v>
      </c>
      <c r="M685" s="185">
        <f>SUM('EPS 3.1.3'!K1191:K1220)/10^12</f>
        <v>100.79608</v>
      </c>
      <c r="N685" s="185">
        <f>SUM('EPS 3.1.3'!L1191:L1220)/10^12</f>
        <v>102.95596</v>
      </c>
      <c r="O685" s="185">
        <f>SUM('EPS 3.1.3'!M1191:M1220)/10^12</f>
        <v>106.92402</v>
      </c>
      <c r="P685" s="185">
        <f>SUM('EPS 3.1.3'!N1191:N1220)/10^12</f>
        <v>110.90423</v>
      </c>
      <c r="Q685" s="185">
        <f>SUM('EPS 3.1.3'!O1191:O1220)/10^12</f>
        <v>114.88074</v>
      </c>
      <c r="R685" s="185">
        <f>SUM('EPS 3.1.3'!P1191:P1220)/10^12</f>
        <v>118.85589</v>
      </c>
      <c r="S685" s="185">
        <f>SUM('EPS 3.1.3'!Q1191:Q1220)/10^12</f>
        <v>122.8357</v>
      </c>
      <c r="T685" s="185">
        <f>SUM('EPS 3.1.3'!R1191:R1220)/10^12</f>
        <v>124.26613</v>
      </c>
      <c r="U685" s="185">
        <f>SUM('EPS 3.1.3'!S1191:S1220)/10^12</f>
        <v>125.68996</v>
      </c>
      <c r="V685" s="185">
        <f>SUM('EPS 3.1.3'!T1191:T1220)/10^12</f>
        <v>127.11373</v>
      </c>
      <c r="W685" s="185">
        <f>SUM('EPS 3.1.3'!U1191:U1220)/10^12</f>
        <v>128.53751</v>
      </c>
      <c r="X685" s="185">
        <f>SUM('EPS 3.1.3'!V1191:V1220)/10^12</f>
        <v>129.96789000000001</v>
      </c>
      <c r="Y685" s="185">
        <f>SUM('EPS 3.1.3'!W1191:W1220)/10^12</f>
        <v>130.32159999999999</v>
      </c>
      <c r="Z685" s="185">
        <f>SUM('EPS 3.1.3'!X1191:X1220)/10^12</f>
        <v>130.68207000000001</v>
      </c>
      <c r="AA685" s="185">
        <f>SUM('EPS 3.1.3'!Y1191:Y1220)/10^12</f>
        <v>131.02905999999999</v>
      </c>
      <c r="AB685" s="185">
        <f>SUM('EPS 3.1.3'!Z1191:Z1220)/10^12</f>
        <v>131.38952</v>
      </c>
      <c r="AC685" s="185">
        <f>SUM('EPS 3.1.3'!AA1191:AA1220)/10^12</f>
        <v>131.73648</v>
      </c>
      <c r="AD685" s="185">
        <f>SUM('EPS 3.1.3'!AB1191:AB1220)/10^12</f>
        <v>132.07979</v>
      </c>
      <c r="AE685" s="185">
        <f>SUM('EPS 3.1.3'!AC1191:AC1220)/10^12</f>
        <v>132.41677999999999</v>
      </c>
      <c r="AF685" s="185">
        <f>SUM('EPS 3.1.3'!AD1191:AD1220)/10^12</f>
        <v>132.76008999999999</v>
      </c>
      <c r="AG685" s="185">
        <f>SUM('EPS 3.1.3'!AE1191:AE1220)/10^12</f>
        <v>133.09687</v>
      </c>
      <c r="AH685" s="185">
        <f>SUM('EPS 3.1.3'!AF1191:AF1220)/10^12</f>
        <v>133.43348</v>
      </c>
      <c r="AI685" s="185">
        <f>SUM('EPS 3.1.3'!AG1191:AG1220)/10^12</f>
        <v>133.77010000000001</v>
      </c>
      <c r="AJ685" s="185">
        <f>SUM('EPS 3.1.3'!AH1191:AH1220)/10^12</f>
        <v>134.10708</v>
      </c>
      <c r="AK685" s="185">
        <f>SUM('EPS 3.1.3'!AI1191:AI1220)/10^12</f>
        <v>134.45039</v>
      </c>
    </row>
    <row r="686" spans="1:37" x14ac:dyDescent="0.35">
      <c r="A686" s="175" t="s">
        <v>4873</v>
      </c>
      <c r="B686" s="175"/>
      <c r="C686" s="175"/>
      <c r="D686" s="175"/>
      <c r="E686" s="175"/>
      <c r="F686" s="183">
        <f>'EPS 3.1.3'!D1184</f>
        <v>85.872900000000001</v>
      </c>
      <c r="G686" s="183">
        <f>'EPS 3.1.3'!E1184</f>
        <v>88.421800000000005</v>
      </c>
      <c r="H686" s="183">
        <f>'EPS 3.1.3'!F1184</f>
        <v>86.3095</v>
      </c>
      <c r="I686" s="183">
        <f>'EPS 3.1.3'!G1184</f>
        <v>84.989900000000006</v>
      </c>
      <c r="J686" s="183">
        <f>'EPS 3.1.3'!H1184</f>
        <v>86.675799999999995</v>
      </c>
      <c r="K686" s="183">
        <f>'EPS 3.1.3'!I1184</f>
        <v>88.550299999999993</v>
      </c>
      <c r="L686" s="183">
        <f>'EPS 3.1.3'!J1184</f>
        <v>90.518100000000004</v>
      </c>
      <c r="M686" s="183">
        <f>'EPS 3.1.3'!K1184</f>
        <v>92.527100000000004</v>
      </c>
      <c r="N686" s="183">
        <f>'EPS 3.1.3'!L1184</f>
        <v>94.5672</v>
      </c>
      <c r="O686" s="183">
        <f>'EPS 3.1.3'!M1184</f>
        <v>98.229299999999995</v>
      </c>
      <c r="P686" s="183">
        <f>'EPS 3.1.3'!N1184</f>
        <v>101.904</v>
      </c>
      <c r="Q686" s="183">
        <f>'EPS 3.1.3'!O1184</f>
        <v>105.57599999999999</v>
      </c>
      <c r="R686" s="183">
        <f>'EPS 3.1.3'!P1184</f>
        <v>109.246</v>
      </c>
      <c r="S686" s="183">
        <f>'EPS 3.1.3'!Q1184</f>
        <v>112.92100000000001</v>
      </c>
      <c r="T686" s="183">
        <f>'EPS 3.1.3'!R1184</f>
        <v>114.316</v>
      </c>
      <c r="U686" s="183">
        <f>'EPS 3.1.3'!S1184</f>
        <v>115.70399999999999</v>
      </c>
      <c r="V686" s="183">
        <f>'EPS 3.1.3'!T1184</f>
        <v>117.09099999999999</v>
      </c>
      <c r="W686" s="183">
        <f>'EPS 3.1.3'!U1184</f>
        <v>118.479</v>
      </c>
      <c r="X686" s="183">
        <f>'EPS 3.1.3'!V1184</f>
        <v>119.874</v>
      </c>
      <c r="Y686" s="183">
        <f>'EPS 3.1.3'!W1184</f>
        <v>120.294</v>
      </c>
      <c r="Z686" s="183">
        <f>'EPS 3.1.3'!X1184</f>
        <v>120.72</v>
      </c>
      <c r="AA686" s="183">
        <f>'EPS 3.1.3'!Y1184</f>
        <v>121.134</v>
      </c>
      <c r="AB686" s="183">
        <f>'EPS 3.1.3'!Z1184</f>
        <v>121.56</v>
      </c>
      <c r="AC686" s="183">
        <f>'EPS 3.1.3'!AA1184</f>
        <v>121.974</v>
      </c>
      <c r="AD686" s="183">
        <f>'EPS 3.1.3'!AB1184</f>
        <v>122.351</v>
      </c>
      <c r="AE686" s="183">
        <f>'EPS 3.1.3'!AC1184</f>
        <v>122.72199999999999</v>
      </c>
      <c r="AF686" s="183">
        <f>'EPS 3.1.3'!AD1184</f>
        <v>123.099</v>
      </c>
      <c r="AG686" s="183">
        <f>'EPS 3.1.3'!AE1184</f>
        <v>123.46899999999999</v>
      </c>
      <c r="AH686" s="183">
        <f>'EPS 3.1.3'!AF1184</f>
        <v>123.84</v>
      </c>
      <c r="AI686" s="183">
        <f>'EPS 3.1.3'!AG1184</f>
        <v>124.21</v>
      </c>
      <c r="AJ686" s="183">
        <f>'EPS 3.1.3'!AH1184</f>
        <v>124.581</v>
      </c>
      <c r="AK686" s="183">
        <f>'EPS 3.1.3'!AI1184</f>
        <v>124.958</v>
      </c>
    </row>
    <row r="687" spans="1:37" hidden="1" x14ac:dyDescent="0.35">
      <c r="A687" s="176" t="s">
        <v>4871</v>
      </c>
      <c r="B687" s="176"/>
      <c r="C687" s="176"/>
      <c r="D687" s="176"/>
      <c r="E687" s="176"/>
      <c r="F687" s="184">
        <f>SUM('EPS 3.1.3'!D1193,'EPS 3.1.3'!D1203)/10^12</f>
        <v>10.11538</v>
      </c>
      <c r="G687" s="184">
        <f>SUM('EPS 3.1.3'!E1193,'EPS 3.1.3'!E1203)/10^12</f>
        <v>11.3584</v>
      </c>
      <c r="H687" s="184">
        <f>SUM('EPS 3.1.3'!F1193,'EPS 3.1.3'!F1203)/10^12</f>
        <v>12.01923</v>
      </c>
      <c r="I687" s="184">
        <f>SUM('EPS 3.1.3'!G1193,'EPS 3.1.3'!G1203)/10^12</f>
        <v>12.765029999999999</v>
      </c>
      <c r="J687" s="184">
        <f>SUM('EPS 3.1.3'!H1193,'EPS 3.1.3'!H1203)/10^12</f>
        <v>13.75639</v>
      </c>
      <c r="K687" s="184">
        <f>SUM('EPS 3.1.3'!I1193,'EPS 3.1.3'!I1203)/10^12</f>
        <v>14.771739999999999</v>
      </c>
      <c r="L687" s="184">
        <f>SUM('EPS 3.1.3'!J1193,'EPS 3.1.3'!J1203)/10^12</f>
        <v>15.800219999999999</v>
      </c>
      <c r="M687" s="184">
        <f>SUM('EPS 3.1.3'!K1193,'EPS 3.1.3'!K1203)/10^12</f>
        <v>16.835889999999999</v>
      </c>
      <c r="N687" s="184">
        <f>SUM('EPS 3.1.3'!L1193,'EPS 3.1.3'!L1203)/10^12</f>
        <v>17.875489999999999</v>
      </c>
      <c r="O687" s="184">
        <f>SUM('EPS 3.1.3'!M1193,'EPS 3.1.3'!M1203)/10^12</f>
        <v>18.868659999999998</v>
      </c>
      <c r="P687" s="184">
        <f>SUM('EPS 3.1.3'!N1193,'EPS 3.1.3'!N1203)/10^12</f>
        <v>19.862880000000001</v>
      </c>
      <c r="Q687" s="184">
        <f>SUM('EPS 3.1.3'!O1193,'EPS 3.1.3'!O1203)/10^12</f>
        <v>20.857780000000002</v>
      </c>
      <c r="R687" s="184">
        <f>SUM('EPS 3.1.3'!P1193,'EPS 3.1.3'!P1203)/10^12</f>
        <v>21.85022</v>
      </c>
      <c r="S687" s="184">
        <f>SUM('EPS 3.1.3'!Q1193,'EPS 3.1.3'!Q1203)/10^12</f>
        <v>22.8474</v>
      </c>
      <c r="T687" s="184">
        <f>SUM('EPS 3.1.3'!R1193,'EPS 3.1.3'!R1203)/10^12</f>
        <v>23.88428</v>
      </c>
      <c r="U687" s="184">
        <f>SUM('EPS 3.1.3'!S1193,'EPS 3.1.3'!S1203)/10^12</f>
        <v>24.92116</v>
      </c>
      <c r="V687" s="184">
        <f>SUM('EPS 3.1.3'!T1193,'EPS 3.1.3'!T1203)/10^12</f>
        <v>25.958030000000001</v>
      </c>
      <c r="W687" s="184">
        <f>SUM('EPS 3.1.3'!U1193,'EPS 3.1.3'!U1203)/10^12</f>
        <v>26.994910000000001</v>
      </c>
      <c r="X687" s="184">
        <f>SUM('EPS 3.1.3'!V1193,'EPS 3.1.3'!V1203)/10^12</f>
        <v>28.031790000000001</v>
      </c>
      <c r="Y687" s="184">
        <f>SUM('EPS 3.1.3'!W1193,'EPS 3.1.3'!W1203)/10^12</f>
        <v>29.084</v>
      </c>
      <c r="Z687" s="184">
        <f>SUM('EPS 3.1.3'!X1193,'EPS 3.1.3'!X1203)/10^12</f>
        <v>30.136299999999999</v>
      </c>
      <c r="AA687" s="184">
        <f>SUM('EPS 3.1.3'!Y1193,'EPS 3.1.3'!Y1203)/10^12</f>
        <v>31.181899999999999</v>
      </c>
      <c r="AB687" s="184">
        <f>SUM('EPS 3.1.3'!Z1193,'EPS 3.1.3'!Z1203)/10^12</f>
        <v>32.234200000000001</v>
      </c>
      <c r="AC687" s="184">
        <f>SUM('EPS 3.1.3'!AA1193,'EPS 3.1.3'!AA1203)/10^12</f>
        <v>33.279699999999998</v>
      </c>
      <c r="AD687" s="184">
        <f>SUM('EPS 3.1.3'!AB1193,'EPS 3.1.3'!AB1203)/10^12</f>
        <v>33.958399999999997</v>
      </c>
      <c r="AE687" s="184">
        <f>SUM('EPS 3.1.3'!AC1193,'EPS 3.1.3'!AC1203)/10^12</f>
        <v>34.6372</v>
      </c>
      <c r="AF687" s="184">
        <f>SUM('EPS 3.1.3'!AD1193,'EPS 3.1.3'!AD1203)/10^12</f>
        <v>35.315899999999999</v>
      </c>
      <c r="AG687" s="184">
        <f>SUM('EPS 3.1.3'!AE1193,'EPS 3.1.3'!AE1203)/10^12</f>
        <v>35.994599999999998</v>
      </c>
      <c r="AH687" s="184">
        <f>SUM('EPS 3.1.3'!AF1193,'EPS 3.1.3'!AF1203)/10^12</f>
        <v>36.673299999999998</v>
      </c>
      <c r="AI687" s="184">
        <f>SUM('EPS 3.1.3'!AG1193,'EPS 3.1.3'!AG1203)/10^12</f>
        <v>37.345300000000002</v>
      </c>
      <c r="AJ687" s="184">
        <f>SUM('EPS 3.1.3'!AH1193,'EPS 3.1.3'!AH1203)/10^12</f>
        <v>38.024099999999997</v>
      </c>
      <c r="AK687" s="184">
        <f>SUM('EPS 3.1.3'!AI1193,'EPS 3.1.3'!AI1203)/10^12</f>
        <v>38.7029</v>
      </c>
    </row>
    <row r="688" spans="1:37" hidden="1" x14ac:dyDescent="0.35">
      <c r="A688" s="176" t="s">
        <v>4872</v>
      </c>
      <c r="B688" s="176"/>
      <c r="C688" s="176"/>
      <c r="D688" s="176"/>
      <c r="E688" s="176"/>
      <c r="F688" s="184">
        <f>SUM('EPS 3.1.3'!D1199,'EPS 3.1.3'!D1209)/10^12</f>
        <v>64.822800000000001</v>
      </c>
      <c r="G688" s="184">
        <f>SUM('EPS 3.1.3'!E1199,'EPS 3.1.3'!E1209)/10^12</f>
        <v>69.508600000000001</v>
      </c>
      <c r="H688" s="184">
        <f>SUM('EPS 3.1.3'!F1199,'EPS 3.1.3'!F1209)/10^12</f>
        <v>70.5792</v>
      </c>
      <c r="I688" s="184">
        <f>SUM('EPS 3.1.3'!G1199,'EPS 3.1.3'!G1209)/10^12</f>
        <v>72.224900000000005</v>
      </c>
      <c r="J688" s="184">
        <f>SUM('EPS 3.1.3'!H1199,'EPS 3.1.3'!H1209)/10^12</f>
        <v>72.919399999999996</v>
      </c>
      <c r="K688" s="184">
        <f>SUM('EPS 3.1.3'!I1199,'EPS 3.1.3'!I1209)/10^12</f>
        <v>73.778599999999997</v>
      </c>
      <c r="L688" s="184">
        <f>SUM('EPS 3.1.3'!J1199,'EPS 3.1.3'!J1209)/10^12</f>
        <v>74.7179</v>
      </c>
      <c r="M688" s="184">
        <f>SUM('EPS 3.1.3'!K1199,'EPS 3.1.3'!K1209)/10^12</f>
        <v>75.691199999999995</v>
      </c>
      <c r="N688" s="184">
        <f>SUM('EPS 3.1.3'!L1199,'EPS 3.1.3'!L1209)/10^12</f>
        <v>76.691699999999997</v>
      </c>
      <c r="O688" s="184">
        <f>SUM('EPS 3.1.3'!M1199,'EPS 3.1.3'!M1209)/10^12</f>
        <v>79.360600000000005</v>
      </c>
      <c r="P688" s="184">
        <f>SUM('EPS 3.1.3'!N1199,'EPS 3.1.3'!N1209)/10^12</f>
        <v>82.041300000000007</v>
      </c>
      <c r="Q688" s="184">
        <f>SUM('EPS 3.1.3'!O1199,'EPS 3.1.3'!O1209)/10^12</f>
        <v>84.718000000000004</v>
      </c>
      <c r="R688" s="184">
        <f>SUM('EPS 3.1.3'!P1199,'EPS 3.1.3'!P1209)/10^12</f>
        <v>87.396000000000001</v>
      </c>
      <c r="S688" s="184">
        <f>SUM('EPS 3.1.3'!Q1199,'EPS 3.1.3'!Q1209)/10^12</f>
        <v>90.073899999999995</v>
      </c>
      <c r="T688" s="184">
        <f>SUM('EPS 3.1.3'!R1199,'EPS 3.1.3'!R1209)/10^12</f>
        <v>90.4315</v>
      </c>
      <c r="U688" s="184">
        <f>SUM('EPS 3.1.3'!S1199,'EPS 3.1.3'!S1209)/10^12</f>
        <v>90.782499999999999</v>
      </c>
      <c r="V688" s="184">
        <f>SUM('EPS 3.1.3'!T1199,'EPS 3.1.3'!T1209)/10^12</f>
        <v>91.133399999999995</v>
      </c>
      <c r="W688" s="184">
        <f>SUM('EPS 3.1.3'!U1199,'EPS 3.1.3'!U1209)/10^12</f>
        <v>91.484399999999994</v>
      </c>
      <c r="X688" s="184">
        <f>SUM('EPS 3.1.3'!V1199,'EPS 3.1.3'!V1209)/10^12</f>
        <v>91.841899999999995</v>
      </c>
      <c r="Y688" s="184">
        <f>SUM('EPS 3.1.3'!W1199,'EPS 3.1.3'!W1209)/10^12</f>
        <v>91.209699999999998</v>
      </c>
      <c r="Z688" s="184">
        <f>SUM('EPS 3.1.3'!X1199,'EPS 3.1.3'!X1209)/10^12</f>
        <v>90.584100000000007</v>
      </c>
      <c r="AA688" s="184">
        <f>SUM('EPS 3.1.3'!Y1199,'EPS 3.1.3'!Y1209)/10^12</f>
        <v>89.951800000000006</v>
      </c>
      <c r="AB688" s="184">
        <f>SUM('EPS 3.1.3'!Z1199,'EPS 3.1.3'!Z1209)/10^12</f>
        <v>89.3262</v>
      </c>
      <c r="AC688" s="184">
        <f>SUM('EPS 3.1.3'!AA1199,'EPS 3.1.3'!AA1209)/10^12</f>
        <v>88.693899999999999</v>
      </c>
      <c r="AD688" s="184">
        <f>SUM('EPS 3.1.3'!AB1199,'EPS 3.1.3'!AB1209)/10^12</f>
        <v>88.392399999999995</v>
      </c>
      <c r="AE688" s="184">
        <f>SUM('EPS 3.1.3'!AC1199,'EPS 3.1.3'!AC1209)/10^12</f>
        <v>88.084400000000002</v>
      </c>
      <c r="AF688" s="184">
        <f>SUM('EPS 3.1.3'!AD1199,'EPS 3.1.3'!AD1209)/10^12</f>
        <v>87.782899999999998</v>
      </c>
      <c r="AG688" s="184">
        <f>SUM('EPS 3.1.3'!AE1199,'EPS 3.1.3'!AE1209)/10^12</f>
        <v>87.474800000000002</v>
      </c>
      <c r="AH688" s="184">
        <f>SUM('EPS 3.1.3'!AF1199,'EPS 3.1.3'!AF1209)/10^12</f>
        <v>87.166600000000003</v>
      </c>
      <c r="AI688" s="184">
        <f>SUM('EPS 3.1.3'!AG1199,'EPS 3.1.3'!AG1209)/10^12</f>
        <v>86.865099999999998</v>
      </c>
      <c r="AJ688" s="184">
        <f>SUM('EPS 3.1.3'!AH1199,'EPS 3.1.3'!AH1209)/10^12</f>
        <v>86.557100000000005</v>
      </c>
      <c r="AK688" s="184">
        <f>SUM('EPS 3.1.3'!AI1199,'EPS 3.1.3'!AI1209)/10^12</f>
        <v>86.255499999999998</v>
      </c>
    </row>
    <row r="689" spans="1:37" hidden="1" x14ac:dyDescent="0.35">
      <c r="A689" s="176" t="s">
        <v>4874</v>
      </c>
      <c r="B689" s="176"/>
      <c r="C689" s="176"/>
      <c r="D689" s="176"/>
      <c r="E689" s="176"/>
      <c r="F689" s="184">
        <f>SUM('EPS 3.1.3'!D1207)/10^12</f>
        <v>10.934699999999999</v>
      </c>
      <c r="G689" s="184">
        <f>SUM('EPS 3.1.3'!E1207)/10^12</f>
        <v>7.5547300000000002</v>
      </c>
      <c r="H689" s="184">
        <f>SUM('EPS 3.1.3'!F1207)/10^12</f>
        <v>3.7111800000000001</v>
      </c>
      <c r="I689" s="184">
        <f>SUM('EPS 3.1.3'!G1207)/10^12</f>
        <v>0</v>
      </c>
      <c r="J689" s="184">
        <f>SUM('EPS 3.1.3'!H1207)/10^12</f>
        <v>0</v>
      </c>
      <c r="K689" s="184">
        <f>SUM('EPS 3.1.3'!I1207)/10^12</f>
        <v>0</v>
      </c>
      <c r="L689" s="184">
        <f>SUM('EPS 3.1.3'!J1207)/10^12</f>
        <v>0</v>
      </c>
      <c r="M689" s="184">
        <f>SUM('EPS 3.1.3'!K1207)/10^12</f>
        <v>0</v>
      </c>
      <c r="N689" s="184">
        <f>SUM('EPS 3.1.3'!L1207)/10^12</f>
        <v>0</v>
      </c>
      <c r="O689" s="184">
        <f>SUM('EPS 3.1.3'!M1207)/10^12</f>
        <v>0</v>
      </c>
      <c r="P689" s="184">
        <f>SUM('EPS 3.1.3'!N1207)/10^12</f>
        <v>0</v>
      </c>
      <c r="Q689" s="184">
        <f>SUM('EPS 3.1.3'!O1207)/10^12</f>
        <v>0</v>
      </c>
      <c r="R689" s="184">
        <f>SUM('EPS 3.1.3'!P1207)/10^12</f>
        <v>0</v>
      </c>
      <c r="S689" s="184">
        <f>SUM('EPS 3.1.3'!Q1207)/10^12</f>
        <v>0</v>
      </c>
      <c r="T689" s="184">
        <f>SUM('EPS 3.1.3'!R1207)/10^12</f>
        <v>0</v>
      </c>
      <c r="U689" s="184">
        <f>SUM('EPS 3.1.3'!S1207)/10^12</f>
        <v>0</v>
      </c>
      <c r="V689" s="184">
        <f>SUM('EPS 3.1.3'!T1207)/10^12</f>
        <v>0</v>
      </c>
      <c r="W689" s="184">
        <f>SUM('EPS 3.1.3'!U1207)/10^12</f>
        <v>0</v>
      </c>
      <c r="X689" s="184">
        <f>SUM('EPS 3.1.3'!V1207)/10^12</f>
        <v>0</v>
      </c>
      <c r="Y689" s="184">
        <f>SUM('EPS 3.1.3'!W1207)/10^12</f>
        <v>0</v>
      </c>
      <c r="Z689" s="184">
        <f>SUM('EPS 3.1.3'!X1207)/10^12</f>
        <v>0</v>
      </c>
      <c r="AA689" s="184">
        <f>SUM('EPS 3.1.3'!Y1207)/10^12</f>
        <v>0</v>
      </c>
      <c r="AB689" s="184">
        <f>SUM('EPS 3.1.3'!Z1207)/10^12</f>
        <v>0</v>
      </c>
      <c r="AC689" s="184">
        <f>SUM('EPS 3.1.3'!AA1207)/10^12</f>
        <v>0</v>
      </c>
      <c r="AD689" s="184">
        <f>SUM('EPS 3.1.3'!AB1207)/10^12</f>
        <v>0</v>
      </c>
      <c r="AE689" s="184">
        <f>SUM('EPS 3.1.3'!AC1207)/10^12</f>
        <v>0</v>
      </c>
      <c r="AF689" s="184">
        <f>SUM('EPS 3.1.3'!AD1207)/10^12</f>
        <v>0</v>
      </c>
      <c r="AG689" s="184">
        <f>SUM('EPS 3.1.3'!AE1207)/10^12</f>
        <v>0</v>
      </c>
      <c r="AH689" s="184">
        <f>SUM('EPS 3.1.3'!AF1207)/10^12</f>
        <v>0</v>
      </c>
      <c r="AI689" s="184">
        <f>SUM('EPS 3.1.3'!AG1207)/10^12</f>
        <v>0</v>
      </c>
      <c r="AJ689" s="184">
        <f>SUM('EPS 3.1.3'!AH1207)/10^12</f>
        <v>0</v>
      </c>
      <c r="AK689" s="184">
        <f>SUM('EPS 3.1.3'!AI1207)/10^12</f>
        <v>0</v>
      </c>
    </row>
    <row r="690" spans="1:37" x14ac:dyDescent="0.35">
      <c r="A690" s="175" t="s">
        <v>4869</v>
      </c>
      <c r="B690" s="175"/>
      <c r="C690" s="175"/>
      <c r="D690" s="175"/>
      <c r="E690" s="175"/>
      <c r="F690" s="183">
        <f>'EPS 3.1.3'!D1185</f>
        <v>7.3818599999999996</v>
      </c>
      <c r="G690" s="183">
        <f>'EPS 3.1.3'!E1185</f>
        <v>7.1694300000000002</v>
      </c>
      <c r="H690" s="183">
        <f>'EPS 3.1.3'!F1185</f>
        <v>7.4854000000000003</v>
      </c>
      <c r="I690" s="183">
        <f>'EPS 3.1.3'!G1185</f>
        <v>7.7161099999999996</v>
      </c>
      <c r="J690" s="183">
        <f>'EPS 3.1.3'!H1185</f>
        <v>7.8781699999999999</v>
      </c>
      <c r="K690" s="183">
        <f>'EPS 3.1.3'!I1185</f>
        <v>8.0179299999999998</v>
      </c>
      <c r="L690" s="183">
        <f>'EPS 3.1.3'!J1185</f>
        <v>8.1463000000000001</v>
      </c>
      <c r="M690" s="183">
        <f>'EPS 3.1.3'!K1185</f>
        <v>8.2689900000000005</v>
      </c>
      <c r="N690" s="183">
        <f>'EPS 3.1.3'!L1185</f>
        <v>8.3887699999999992</v>
      </c>
      <c r="O690" s="183">
        <f>'EPS 3.1.3'!M1185</f>
        <v>8.6947600000000005</v>
      </c>
      <c r="P690" s="183">
        <f>'EPS 3.1.3'!N1185</f>
        <v>9.0000499999999999</v>
      </c>
      <c r="Q690" s="183">
        <f>'EPS 3.1.3'!O1185</f>
        <v>9.3049599999999995</v>
      </c>
      <c r="R690" s="183">
        <f>'EPS 3.1.3'!P1185</f>
        <v>9.6096699999999995</v>
      </c>
      <c r="S690" s="183">
        <f>'EPS 3.1.3'!Q1185</f>
        <v>9.9144000000000005</v>
      </c>
      <c r="T690" s="183">
        <f>'EPS 3.1.3'!R1185</f>
        <v>9.9503500000000003</v>
      </c>
      <c r="U690" s="183">
        <f>'EPS 3.1.3'!S1185</f>
        <v>9.9863</v>
      </c>
      <c r="V690" s="183">
        <f>'EPS 3.1.3'!T1185</f>
        <v>10.0223</v>
      </c>
      <c r="W690" s="183">
        <f>'EPS 3.1.3'!U1185</f>
        <v>10.058199999999999</v>
      </c>
      <c r="X690" s="183">
        <f>'EPS 3.1.3'!V1185</f>
        <v>10.094200000000001</v>
      </c>
      <c r="Y690" s="183">
        <f>'EPS 3.1.3'!W1185</f>
        <v>10.027900000000001</v>
      </c>
      <c r="Z690" s="183">
        <f>'EPS 3.1.3'!X1185</f>
        <v>9.9616699999999998</v>
      </c>
      <c r="AA690" s="183">
        <f>'EPS 3.1.3'!Y1185</f>
        <v>9.8953600000000002</v>
      </c>
      <c r="AB690" s="183">
        <f>'EPS 3.1.3'!Z1185</f>
        <v>9.8291199999999996</v>
      </c>
      <c r="AC690" s="183">
        <f>'EPS 3.1.3'!AA1185</f>
        <v>9.7628799999999991</v>
      </c>
      <c r="AD690" s="183">
        <f>'EPS 3.1.3'!AB1185</f>
        <v>9.7289899999999996</v>
      </c>
      <c r="AE690" s="183">
        <f>'EPS 3.1.3'!AC1185</f>
        <v>9.6951800000000006</v>
      </c>
      <c r="AF690" s="183">
        <f>'EPS 3.1.3'!AD1185</f>
        <v>9.6612899999999993</v>
      </c>
      <c r="AG690" s="183">
        <f>'EPS 3.1.3'!AE1185</f>
        <v>9.6274700000000006</v>
      </c>
      <c r="AH690" s="183">
        <f>'EPS 3.1.3'!AF1185</f>
        <v>9.5935799999999993</v>
      </c>
      <c r="AI690" s="183">
        <f>'EPS 3.1.3'!AG1185</f>
        <v>9.5596999999999994</v>
      </c>
      <c r="AJ690" s="183">
        <f>'EPS 3.1.3'!AH1185</f>
        <v>9.5258800000000008</v>
      </c>
      <c r="AK690" s="183">
        <f>'EPS 3.1.3'!AI1185</f>
        <v>9.4919899999999995</v>
      </c>
    </row>
    <row r="691" spans="1:37" hidden="1" x14ac:dyDescent="0.35">
      <c r="A691" s="176" t="s">
        <v>4874</v>
      </c>
      <c r="B691" s="176"/>
      <c r="C691" s="176"/>
      <c r="D691" s="176"/>
      <c r="E691" s="176"/>
      <c r="F691" s="184">
        <f>SUM('EPS 3.1.3'!D1217)/10^12</f>
        <v>0.32927200000000001</v>
      </c>
      <c r="G691" s="184">
        <f>SUM('EPS 3.1.3'!E1217)/10^12</f>
        <v>0.209173</v>
      </c>
      <c r="H691" s="184">
        <f>SUM('EPS 3.1.3'!F1217)/10^12</f>
        <v>0.107172</v>
      </c>
      <c r="I691" s="184">
        <f>SUM('EPS 3.1.3'!G1217)/10^12</f>
        <v>0</v>
      </c>
      <c r="J691" s="184">
        <f>SUM('EPS 3.1.3'!H1217)/10^12</f>
        <v>0</v>
      </c>
      <c r="K691" s="184">
        <f>SUM('EPS 3.1.3'!I1217)/10^12</f>
        <v>0</v>
      </c>
      <c r="L691" s="184">
        <f>SUM('EPS 3.1.3'!J1217)/10^12</f>
        <v>0</v>
      </c>
      <c r="M691" s="184">
        <f>SUM('EPS 3.1.3'!K1217)/10^12</f>
        <v>0</v>
      </c>
      <c r="N691" s="184">
        <f>SUM('EPS 3.1.3'!L1217)/10^12</f>
        <v>0</v>
      </c>
      <c r="O691" s="184">
        <f>SUM('EPS 3.1.3'!M1217)/10^12</f>
        <v>0</v>
      </c>
      <c r="P691" s="184">
        <f>SUM('EPS 3.1.3'!N1217)/10^12</f>
        <v>0</v>
      </c>
      <c r="Q691" s="184">
        <f>SUM('EPS 3.1.3'!O1217)/10^12</f>
        <v>0</v>
      </c>
      <c r="R691" s="184">
        <f>SUM('EPS 3.1.3'!P1217)/10^12</f>
        <v>0</v>
      </c>
      <c r="S691" s="184">
        <f>SUM('EPS 3.1.3'!Q1217)/10^12</f>
        <v>0</v>
      </c>
      <c r="T691" s="184">
        <f>SUM('EPS 3.1.3'!R1217)/10^12</f>
        <v>0</v>
      </c>
      <c r="U691" s="184">
        <f>SUM('EPS 3.1.3'!S1217)/10^12</f>
        <v>0</v>
      </c>
      <c r="V691" s="184">
        <f>SUM('EPS 3.1.3'!T1217)/10^12</f>
        <v>0</v>
      </c>
      <c r="W691" s="184">
        <f>SUM('EPS 3.1.3'!U1217)/10^12</f>
        <v>0</v>
      </c>
      <c r="X691" s="184">
        <f>SUM('EPS 3.1.3'!V1217)/10^12</f>
        <v>0</v>
      </c>
      <c r="Y691" s="184">
        <f>SUM('EPS 3.1.3'!W1217)/10^12</f>
        <v>0</v>
      </c>
      <c r="Z691" s="184">
        <f>SUM('EPS 3.1.3'!X1217)/10^12</f>
        <v>0</v>
      </c>
      <c r="AA691" s="184">
        <f>SUM('EPS 3.1.3'!Y1217)/10^12</f>
        <v>0</v>
      </c>
      <c r="AB691" s="184">
        <f>SUM('EPS 3.1.3'!Z1217)/10^12</f>
        <v>0</v>
      </c>
      <c r="AC691" s="184">
        <f>SUM('EPS 3.1.3'!AA1217)/10^12</f>
        <v>0</v>
      </c>
      <c r="AD691" s="184">
        <f>SUM('EPS 3.1.3'!AB1217)/10^12</f>
        <v>0</v>
      </c>
      <c r="AE691" s="184">
        <f>SUM('EPS 3.1.3'!AC1217)/10^12</f>
        <v>0</v>
      </c>
      <c r="AF691" s="184">
        <f>SUM('EPS 3.1.3'!AD1217)/10^12</f>
        <v>0</v>
      </c>
      <c r="AG691" s="184">
        <f>SUM('EPS 3.1.3'!AE1217)/10^12</f>
        <v>0</v>
      </c>
      <c r="AH691" s="184">
        <f>SUM('EPS 3.1.3'!AF1217)/10^12</f>
        <v>0</v>
      </c>
      <c r="AI691" s="184">
        <f>SUM('EPS 3.1.3'!AG1217)/10^12</f>
        <v>0</v>
      </c>
      <c r="AJ691" s="184">
        <f>SUM('EPS 3.1.3'!AH1217)/10^12</f>
        <v>0</v>
      </c>
      <c r="AK691" s="184">
        <f>SUM('EPS 3.1.3'!AI1217)/10^12</f>
        <v>0</v>
      </c>
    </row>
    <row r="692" spans="1:37" hidden="1" x14ac:dyDescent="0.35">
      <c r="A692" s="176" t="s">
        <v>4875</v>
      </c>
      <c r="B692" s="176"/>
      <c r="C692" s="176"/>
      <c r="D692" s="176"/>
      <c r="E692" s="176"/>
      <c r="F692" s="184">
        <f>SUM('EPS 3.1.3'!D1219)/10^12</f>
        <v>7.0525900000000004</v>
      </c>
      <c r="G692" s="184">
        <f>SUM('EPS 3.1.3'!E1219)/10^12</f>
        <v>6.9602599999999999</v>
      </c>
      <c r="H692" s="184">
        <f>SUM('EPS 3.1.3'!F1219)/10^12</f>
        <v>7.3782300000000003</v>
      </c>
      <c r="I692" s="184">
        <f>SUM('EPS 3.1.3'!G1219)/10^12</f>
        <v>7.7161099999999996</v>
      </c>
      <c r="J692" s="184">
        <f>SUM('EPS 3.1.3'!H1219)/10^12</f>
        <v>7.8781699999999999</v>
      </c>
      <c r="K692" s="184">
        <f>SUM('EPS 3.1.3'!I1219)/10^12</f>
        <v>8.0179299999999998</v>
      </c>
      <c r="L692" s="184">
        <f>SUM('EPS 3.1.3'!J1219)/10^12</f>
        <v>8.1463000000000001</v>
      </c>
      <c r="M692" s="184">
        <f>SUM('EPS 3.1.3'!K1219)/10^12</f>
        <v>8.2689900000000005</v>
      </c>
      <c r="N692" s="184">
        <f>SUM('EPS 3.1.3'!L1219)/10^12</f>
        <v>8.3887699999999992</v>
      </c>
      <c r="O692" s="184">
        <f>SUM('EPS 3.1.3'!M1219)/10^12</f>
        <v>8.6947600000000005</v>
      </c>
      <c r="P692" s="184">
        <f>SUM('EPS 3.1.3'!N1219)/10^12</f>
        <v>9.0000499999999999</v>
      </c>
      <c r="Q692" s="184">
        <f>SUM('EPS 3.1.3'!O1219)/10^12</f>
        <v>9.3049599999999995</v>
      </c>
      <c r="R692" s="184">
        <f>SUM('EPS 3.1.3'!P1219)/10^12</f>
        <v>9.6096699999999995</v>
      </c>
      <c r="S692" s="184">
        <f>SUM('EPS 3.1.3'!Q1219)/10^12</f>
        <v>9.9144000000000005</v>
      </c>
      <c r="T692" s="184">
        <f>SUM('EPS 3.1.3'!R1219)/10^12</f>
        <v>9.9503500000000003</v>
      </c>
      <c r="U692" s="184">
        <f>SUM('EPS 3.1.3'!S1219)/10^12</f>
        <v>9.9863</v>
      </c>
      <c r="V692" s="184">
        <f>SUM('EPS 3.1.3'!T1219)/10^12</f>
        <v>10.0223</v>
      </c>
      <c r="W692" s="184">
        <f>SUM('EPS 3.1.3'!U1219)/10^12</f>
        <v>10.058199999999999</v>
      </c>
      <c r="X692" s="184">
        <f>SUM('EPS 3.1.3'!V1219)/10^12</f>
        <v>10.094200000000001</v>
      </c>
      <c r="Y692" s="184">
        <f>SUM('EPS 3.1.3'!W1219)/10^12</f>
        <v>10.027900000000001</v>
      </c>
      <c r="Z692" s="184">
        <f>SUM('EPS 3.1.3'!X1219)/10^12</f>
        <v>9.9616699999999998</v>
      </c>
      <c r="AA692" s="184">
        <f>SUM('EPS 3.1.3'!Y1219)/10^12</f>
        <v>9.8953600000000002</v>
      </c>
      <c r="AB692" s="184">
        <f>SUM('EPS 3.1.3'!Z1219)/10^12</f>
        <v>9.8291199999999996</v>
      </c>
      <c r="AC692" s="184">
        <f>SUM('EPS 3.1.3'!AA1219)/10^12</f>
        <v>9.7628799999999991</v>
      </c>
      <c r="AD692" s="184">
        <f>SUM('EPS 3.1.3'!AB1219)/10^12</f>
        <v>9.7289899999999996</v>
      </c>
      <c r="AE692" s="184">
        <f>SUM('EPS 3.1.3'!AC1219)/10^12</f>
        <v>9.6951800000000006</v>
      </c>
      <c r="AF692" s="184">
        <f>SUM('EPS 3.1.3'!AD1219)/10^12</f>
        <v>9.6612899999999993</v>
      </c>
      <c r="AG692" s="184">
        <f>SUM('EPS 3.1.3'!AE1219)/10^12</f>
        <v>9.6274700000000006</v>
      </c>
      <c r="AH692" s="184">
        <f>SUM('EPS 3.1.3'!AF1219)/10^12</f>
        <v>9.5935799999999993</v>
      </c>
      <c r="AI692" s="184">
        <f>SUM('EPS 3.1.3'!AG1219)/10^12</f>
        <v>9.5596999999999994</v>
      </c>
      <c r="AJ692" s="184">
        <f>SUM('EPS 3.1.3'!AH1219)/10^12</f>
        <v>9.5258800000000008</v>
      </c>
      <c r="AK692" s="184">
        <f>SUM('EPS 3.1.3'!AI1219)/10^12</f>
        <v>9.4919899999999995</v>
      </c>
    </row>
    <row r="693" spans="1:37" x14ac:dyDescent="0.35">
      <c r="A693" s="174" t="s">
        <v>4870</v>
      </c>
      <c r="B693" s="174"/>
      <c r="C693" s="174"/>
      <c r="D693" s="174"/>
      <c r="E693" s="174"/>
      <c r="F693" s="185">
        <f>SUM('EPS 3.1.3'!D1182)</f>
        <v>396.63</v>
      </c>
      <c r="G693" s="185">
        <f>SUM('EPS 3.1.3'!E1182)</f>
        <v>316.35500000000002</v>
      </c>
      <c r="H693" s="185">
        <f>SUM('EPS 3.1.3'!F1182)</f>
        <v>386.06599999999997</v>
      </c>
      <c r="I693" s="185">
        <f>SUM('EPS 3.1.3'!G1182)</f>
        <v>429.89499999999998</v>
      </c>
      <c r="J693" s="185">
        <f>SUM('EPS 3.1.3'!H1182)</f>
        <v>465.79599999999999</v>
      </c>
      <c r="K693" s="185">
        <f>SUM('EPS 3.1.3'!I1182)</f>
        <v>494.38099999999997</v>
      </c>
      <c r="L693" s="185">
        <f>SUM('EPS 3.1.3'!J1182)</f>
        <v>518.79600000000005</v>
      </c>
      <c r="M693" s="185">
        <f>SUM('EPS 3.1.3'!K1182)</f>
        <v>540.68100000000004</v>
      </c>
      <c r="N693" s="185">
        <f>SUM('EPS 3.1.3'!L1182)</f>
        <v>560.88699999999994</v>
      </c>
      <c r="O693" s="185">
        <f>SUM('EPS 3.1.3'!M1182)</f>
        <v>585.90700000000004</v>
      </c>
      <c r="P693" s="185">
        <f>SUM('EPS 3.1.3'!N1182)</f>
        <v>609.55799999999999</v>
      </c>
      <c r="Q693" s="185">
        <f>SUM('EPS 3.1.3'!O1182)</f>
        <v>633.79399999999998</v>
      </c>
      <c r="R693" s="185">
        <f>SUM('EPS 3.1.3'!P1182)</f>
        <v>657.79600000000005</v>
      </c>
      <c r="S693" s="185">
        <f>SUM('EPS 3.1.3'!Q1182)</f>
        <v>681.73199999999997</v>
      </c>
      <c r="T693" s="185">
        <f>SUM('EPS 3.1.3'!R1182)</f>
        <v>704.92399999999998</v>
      </c>
      <c r="U693" s="185">
        <f>SUM('EPS 3.1.3'!S1182)</f>
        <v>727.40899999999999</v>
      </c>
      <c r="V693" s="185">
        <f>SUM('EPS 3.1.3'!T1182)</f>
        <v>749.21699999999998</v>
      </c>
      <c r="W693" s="185">
        <f>SUM('EPS 3.1.3'!U1182)</f>
        <v>770.84299999999996</v>
      </c>
      <c r="X693" s="185">
        <f>SUM('EPS 3.1.3'!V1182)</f>
        <v>792.04100000000005</v>
      </c>
      <c r="Y693" s="185">
        <f>SUM('EPS 3.1.3'!W1182)</f>
        <v>816.75699999999995</v>
      </c>
      <c r="Z693" s="185">
        <f>SUM('EPS 3.1.3'!X1182)</f>
        <v>841.24</v>
      </c>
      <c r="AA693" s="185">
        <f>SUM('EPS 3.1.3'!Y1182)</f>
        <v>865.72299999999996</v>
      </c>
      <c r="AB693" s="185">
        <f>SUM('EPS 3.1.3'!Z1182)</f>
        <v>890.35</v>
      </c>
      <c r="AC693" s="185">
        <f>SUM('EPS 3.1.3'!AA1182)</f>
        <v>915.20399999999995</v>
      </c>
      <c r="AD693" s="185">
        <f>SUM('EPS 3.1.3'!AB1182)</f>
        <v>937.92899999999997</v>
      </c>
      <c r="AE693" s="185">
        <f>SUM('EPS 3.1.3'!AC1182)</f>
        <v>961.05899999999997</v>
      </c>
      <c r="AF693" s="185">
        <f>SUM('EPS 3.1.3'!AD1182)</f>
        <v>984.60400000000004</v>
      </c>
      <c r="AG693" s="185">
        <f>SUM('EPS 3.1.3'!AE1182)</f>
        <v>1008.66</v>
      </c>
      <c r="AH693" s="185">
        <f>SUM('EPS 3.1.3'!AF1182)</f>
        <v>1033.1400000000001</v>
      </c>
      <c r="AI693" s="185">
        <f>SUM('EPS 3.1.3'!AG1182)</f>
        <v>1058.04</v>
      </c>
      <c r="AJ693" s="185">
        <f>SUM('EPS 3.1.3'!AH1182)</f>
        <v>1083.33</v>
      </c>
      <c r="AK693" s="185">
        <f>SUM('EPS 3.1.3'!AI1182)</f>
        <v>1108.95</v>
      </c>
    </row>
    <row r="694" spans="1:37" hidden="1" x14ac:dyDescent="0.35">
      <c r="A694" s="176" t="s">
        <v>930</v>
      </c>
      <c r="B694" s="176"/>
      <c r="C694" s="176"/>
      <c r="D694" s="176"/>
      <c r="E694" s="176"/>
      <c r="F694" s="184">
        <f>SUMIFS('EPS 3.1.3'!D$1221:D$1340,'EPS 3.1.3'!$B$1221:$B$1340,"*"&amp;$A694&amp;"*")/10^12</f>
        <v>0</v>
      </c>
      <c r="G694" s="184">
        <f>SUMIFS('EPS 3.1.3'!E$1221:E$1340,'EPS 3.1.3'!$B$1221:$B$1340,"*"&amp;$A694&amp;"*")/10^12</f>
        <v>0</v>
      </c>
      <c r="H694" s="184">
        <f>SUMIFS('EPS 3.1.3'!F$1221:F$1340,'EPS 3.1.3'!$B$1221:$B$1340,"*"&amp;$A694&amp;"*")/10^12</f>
        <v>0</v>
      </c>
      <c r="I694" s="184">
        <f>SUMIFS('EPS 3.1.3'!G$1221:G$1340,'EPS 3.1.3'!$B$1221:$B$1340,"*"&amp;$A694&amp;"*")/10^12</f>
        <v>0</v>
      </c>
      <c r="J694" s="184">
        <f>SUMIFS('EPS 3.1.3'!H$1221:H$1340,'EPS 3.1.3'!$B$1221:$B$1340,"*"&amp;$A694&amp;"*")/10^12</f>
        <v>0</v>
      </c>
      <c r="K694" s="184">
        <f>SUMIFS('EPS 3.1.3'!I$1221:I$1340,'EPS 3.1.3'!$B$1221:$B$1340,"*"&amp;$A694&amp;"*")/10^12</f>
        <v>0</v>
      </c>
      <c r="L694" s="184">
        <f>SUMIFS('EPS 3.1.3'!J$1221:J$1340,'EPS 3.1.3'!$B$1221:$B$1340,"*"&amp;$A694&amp;"*")/10^12</f>
        <v>0</v>
      </c>
      <c r="M694" s="184">
        <f>SUMIFS('EPS 3.1.3'!K$1221:K$1340,'EPS 3.1.3'!$B$1221:$B$1340,"*"&amp;$A694&amp;"*")/10^12</f>
        <v>0</v>
      </c>
      <c r="N694" s="184">
        <f>SUMIFS('EPS 3.1.3'!L$1221:L$1340,'EPS 3.1.3'!$B$1221:$B$1340,"*"&amp;$A694&amp;"*")/10^12</f>
        <v>0</v>
      </c>
      <c r="O694" s="184">
        <f>SUMIFS('EPS 3.1.3'!M$1221:M$1340,'EPS 3.1.3'!$B$1221:$B$1340,"*"&amp;$A694&amp;"*")/10^12</f>
        <v>0</v>
      </c>
      <c r="P694" s="184">
        <f>SUMIFS('EPS 3.1.3'!N$1221:N$1340,'EPS 3.1.3'!$B$1221:$B$1340,"*"&amp;$A694&amp;"*")/10^12</f>
        <v>0</v>
      </c>
      <c r="Q694" s="184">
        <f>SUMIFS('EPS 3.1.3'!O$1221:O$1340,'EPS 3.1.3'!$B$1221:$B$1340,"*"&amp;$A694&amp;"*")/10^12</f>
        <v>0</v>
      </c>
      <c r="R694" s="184">
        <f>SUMIFS('EPS 3.1.3'!P$1221:P$1340,'EPS 3.1.3'!$B$1221:$B$1340,"*"&amp;$A694&amp;"*")/10^12</f>
        <v>0</v>
      </c>
      <c r="S694" s="184">
        <f>SUMIFS('EPS 3.1.3'!Q$1221:Q$1340,'EPS 3.1.3'!$B$1221:$B$1340,"*"&amp;$A694&amp;"*")/10^12</f>
        <v>0</v>
      </c>
      <c r="T694" s="184">
        <f>SUMIFS('EPS 3.1.3'!R$1221:R$1340,'EPS 3.1.3'!$B$1221:$B$1340,"*"&amp;$A694&amp;"*")/10^12</f>
        <v>0</v>
      </c>
      <c r="U694" s="184">
        <f>SUMIFS('EPS 3.1.3'!S$1221:S$1340,'EPS 3.1.3'!$B$1221:$B$1340,"*"&amp;$A694&amp;"*")/10^12</f>
        <v>0</v>
      </c>
      <c r="V694" s="184">
        <f>SUMIFS('EPS 3.1.3'!T$1221:T$1340,'EPS 3.1.3'!$B$1221:$B$1340,"*"&amp;$A694&amp;"*")/10^12</f>
        <v>0</v>
      </c>
      <c r="W694" s="184">
        <f>SUMIFS('EPS 3.1.3'!U$1221:U$1340,'EPS 3.1.3'!$B$1221:$B$1340,"*"&amp;$A694&amp;"*")/10^12</f>
        <v>0</v>
      </c>
      <c r="X694" s="184">
        <f>SUMIFS('EPS 3.1.3'!V$1221:V$1340,'EPS 3.1.3'!$B$1221:$B$1340,"*"&amp;$A694&amp;"*")/10^12</f>
        <v>0</v>
      </c>
      <c r="Y694" s="184">
        <f>SUMIFS('EPS 3.1.3'!W$1221:W$1340,'EPS 3.1.3'!$B$1221:$B$1340,"*"&amp;$A694&amp;"*")/10^12</f>
        <v>0</v>
      </c>
      <c r="Z694" s="184">
        <f>SUMIFS('EPS 3.1.3'!X$1221:X$1340,'EPS 3.1.3'!$B$1221:$B$1340,"*"&amp;$A694&amp;"*")/10^12</f>
        <v>0</v>
      </c>
      <c r="AA694" s="184">
        <f>SUMIFS('EPS 3.1.3'!Y$1221:Y$1340,'EPS 3.1.3'!$B$1221:$B$1340,"*"&amp;$A694&amp;"*")/10^12</f>
        <v>0</v>
      </c>
      <c r="AB694" s="184">
        <f>SUMIFS('EPS 3.1.3'!Z$1221:Z$1340,'EPS 3.1.3'!$B$1221:$B$1340,"*"&amp;$A694&amp;"*")/10^12</f>
        <v>0</v>
      </c>
      <c r="AC694" s="184">
        <f>SUMIFS('EPS 3.1.3'!AA$1221:AA$1340,'EPS 3.1.3'!$B$1221:$B$1340,"*"&amp;$A694&amp;"*")/10^12</f>
        <v>0</v>
      </c>
      <c r="AD694" s="184">
        <f>SUMIFS('EPS 3.1.3'!AB$1221:AB$1340,'EPS 3.1.3'!$B$1221:$B$1340,"*"&amp;$A694&amp;"*")/10^12</f>
        <v>0</v>
      </c>
      <c r="AE694" s="184">
        <f>SUMIFS('EPS 3.1.3'!AC$1221:AC$1340,'EPS 3.1.3'!$B$1221:$B$1340,"*"&amp;$A694&amp;"*")/10^12</f>
        <v>0</v>
      </c>
      <c r="AF694" s="184">
        <f>SUMIFS('EPS 3.1.3'!AD$1221:AD$1340,'EPS 3.1.3'!$B$1221:$B$1340,"*"&amp;$A694&amp;"*")/10^12</f>
        <v>0</v>
      </c>
      <c r="AG694" s="184">
        <f>SUMIFS('EPS 3.1.3'!AE$1221:AE$1340,'EPS 3.1.3'!$B$1221:$B$1340,"*"&amp;$A694&amp;"*")/10^12</f>
        <v>0</v>
      </c>
      <c r="AH694" s="184">
        <f>SUMIFS('EPS 3.1.3'!AF$1221:AF$1340,'EPS 3.1.3'!$B$1221:$B$1340,"*"&amp;$A694&amp;"*")/10^12</f>
        <v>0</v>
      </c>
      <c r="AI694" s="184">
        <f>SUMIFS('EPS 3.1.3'!AG$1221:AG$1340,'EPS 3.1.3'!$B$1221:$B$1340,"*"&amp;$A694&amp;"*")/10^12</f>
        <v>0</v>
      </c>
      <c r="AJ694" s="184">
        <f>SUMIFS('EPS 3.1.3'!AH$1221:AH$1340,'EPS 3.1.3'!$B$1221:$B$1340,"*"&amp;$A694&amp;"*")/10^12</f>
        <v>0</v>
      </c>
      <c r="AK694" s="184">
        <f>SUMIFS('EPS 3.1.3'!AI$1221:AI$1340,'EPS 3.1.3'!$B$1221:$B$1340,"*"&amp;$A694&amp;"*")/10^12</f>
        <v>0</v>
      </c>
    </row>
    <row r="695" spans="1:37" hidden="1" x14ac:dyDescent="0.35">
      <c r="A695" s="176" t="s">
        <v>1521</v>
      </c>
      <c r="B695" s="176"/>
      <c r="C695" s="176"/>
      <c r="D695" s="176"/>
      <c r="E695" s="176"/>
      <c r="F695" s="184">
        <f>SUMIFS('EPS 3.1.3'!D$1221:D$1340,'EPS 3.1.3'!$B$1221:$B$1340,"*"&amp;$A695&amp;"*")/10^12</f>
        <v>4.1228965999999998</v>
      </c>
      <c r="G695" s="184">
        <f>SUMIFS('EPS 3.1.3'!E$1221:E$1340,'EPS 3.1.3'!$B$1221:$B$1340,"*"&amp;$A695&amp;"*")/10^12</f>
        <v>3.3306081999999999</v>
      </c>
      <c r="H695" s="184">
        <f>SUMIFS('EPS 3.1.3'!F$1221:F$1340,'EPS 3.1.3'!$B$1221:$B$1340,"*"&amp;$A695&amp;"*")/10^12</f>
        <v>4.1170460000000002</v>
      </c>
      <c r="I695" s="184">
        <f>SUMIFS('EPS 3.1.3'!G$1221:G$1340,'EPS 3.1.3'!$B$1221:$B$1340,"*"&amp;$A695&amp;"*")/10^12</f>
        <v>4.6434949999999997</v>
      </c>
      <c r="J695" s="184">
        <f>SUMIFS('EPS 3.1.3'!H$1221:H$1340,'EPS 3.1.3'!$B$1221:$B$1340,"*"&amp;$A695&amp;"*")/10^12</f>
        <v>5.091723</v>
      </c>
      <c r="K695" s="184">
        <f>SUMIFS('EPS 3.1.3'!I$1221:I$1340,'EPS 3.1.3'!$B$1221:$B$1340,"*"&amp;$A695&amp;"*")/10^12</f>
        <v>5.4562530000000002</v>
      </c>
      <c r="L695" s="184">
        <f>SUMIFS('EPS 3.1.3'!J$1221:J$1340,'EPS 3.1.3'!$B$1221:$B$1340,"*"&amp;$A695&amp;"*")/10^12</f>
        <v>5.7652669999999997</v>
      </c>
      <c r="M695" s="184">
        <f>SUMIFS('EPS 3.1.3'!K$1221:K$1340,'EPS 3.1.3'!$B$1221:$B$1340,"*"&amp;$A695&amp;"*")/10^12</f>
        <v>6.034408</v>
      </c>
      <c r="N695" s="184">
        <f>SUMIFS('EPS 3.1.3'!L$1221:L$1340,'EPS 3.1.3'!$B$1221:$B$1340,"*"&amp;$A695&amp;"*")/10^12</f>
        <v>6.2718129999999999</v>
      </c>
      <c r="O695" s="184">
        <f>SUMIFS('EPS 3.1.3'!M$1221:M$1340,'EPS 3.1.3'!$B$1221:$B$1340,"*"&amp;$A695&amp;"*")/10^12</f>
        <v>6.5509599999999999</v>
      </c>
      <c r="P695" s="184">
        <f>SUMIFS('EPS 3.1.3'!N$1221:N$1340,'EPS 3.1.3'!$B$1221:$B$1340,"*"&amp;$A695&amp;"*")/10^12</f>
        <v>6.7588439999999999</v>
      </c>
      <c r="Q695" s="184">
        <f>SUMIFS('EPS 3.1.3'!O$1221:O$1340,'EPS 3.1.3'!$B$1221:$B$1340,"*"&amp;$A695&amp;"*")/10^12</f>
        <v>6.9573020000000003</v>
      </c>
      <c r="R695" s="184">
        <f>SUMIFS('EPS 3.1.3'!P$1221:P$1340,'EPS 3.1.3'!$B$1221:$B$1340,"*"&amp;$A695&amp;"*")/10^12</f>
        <v>7.1336019999999998</v>
      </c>
      <c r="S695" s="184">
        <f>SUMIFS('EPS 3.1.3'!Q$1221:Q$1340,'EPS 3.1.3'!$B$1221:$B$1340,"*"&amp;$A695&amp;"*")/10^12</f>
        <v>7.2913100000000002</v>
      </c>
      <c r="T695" s="184">
        <f>SUMIFS('EPS 3.1.3'!R$1221:R$1340,'EPS 3.1.3'!$B$1221:$B$1340,"*"&amp;$A695&amp;"*")/10^12</f>
        <v>7.455419</v>
      </c>
      <c r="U695" s="184">
        <f>SUMIFS('EPS 3.1.3'!S$1221:S$1340,'EPS 3.1.3'!$B$1221:$B$1340,"*"&amp;$A695&amp;"*")/10^12</f>
        <v>7.604501</v>
      </c>
      <c r="V695" s="184">
        <f>SUMIFS('EPS 3.1.3'!T$1221:T$1340,'EPS 3.1.3'!$B$1221:$B$1340,"*"&amp;$A695&amp;"*")/10^12</f>
        <v>7.7417759999999998</v>
      </c>
      <c r="W695" s="184">
        <f>SUMIFS('EPS 3.1.3'!U$1221:U$1340,'EPS 3.1.3'!$B$1221:$B$1340,"*"&amp;$A695&amp;"*")/10^12</f>
        <v>7.8763560000000004</v>
      </c>
      <c r="X695" s="184">
        <f>SUMIFS('EPS 3.1.3'!V$1221:V$1340,'EPS 3.1.3'!$B$1221:$B$1340,"*"&amp;$A695&amp;"*")/10^12</f>
        <v>7.9963699999999998</v>
      </c>
      <c r="Y695" s="184">
        <f>SUMIFS('EPS 3.1.3'!W$1221:W$1340,'EPS 3.1.3'!$B$1221:$B$1340,"*"&amp;$A695&amp;"*")/10^12</f>
        <v>8.1783380000000001</v>
      </c>
      <c r="Z695" s="184">
        <f>SUMIFS('EPS 3.1.3'!X$1221:X$1340,'EPS 3.1.3'!$B$1221:$B$1340,"*"&amp;$A695&amp;"*")/10^12</f>
        <v>8.3440060000000003</v>
      </c>
      <c r="AA695" s="184">
        <f>SUMIFS('EPS 3.1.3'!Y$1221:Y$1340,'EPS 3.1.3'!$B$1221:$B$1340,"*"&amp;$A695&amp;"*")/10^12</f>
        <v>8.4938990000000008</v>
      </c>
      <c r="AB695" s="184">
        <f>SUMIFS('EPS 3.1.3'!Z$1221:Z$1340,'EPS 3.1.3'!$B$1221:$B$1340,"*"&amp;$A695&amp;"*")/10^12</f>
        <v>8.6308559999999996</v>
      </c>
      <c r="AC695" s="184">
        <f>SUMIFS('EPS 3.1.3'!AA$1221:AA$1340,'EPS 3.1.3'!$B$1221:$B$1340,"*"&amp;$A695&amp;"*")/10^12</f>
        <v>8.7584750000000007</v>
      </c>
      <c r="AD695" s="184">
        <f>SUMIFS('EPS 3.1.3'!AB$1221:AB$1340,'EPS 3.1.3'!$B$1221:$B$1340,"*"&amp;$A695&amp;"*")/10^12</f>
        <v>8.8656570000000006</v>
      </c>
      <c r="AE695" s="184">
        <f>SUMIFS('EPS 3.1.3'!AC$1221:AC$1340,'EPS 3.1.3'!$B$1221:$B$1340,"*"&amp;$A695&amp;"*")/10^12</f>
        <v>8.9638039999999997</v>
      </c>
      <c r="AF695" s="184">
        <f>SUMIFS('EPS 3.1.3'!AD$1221:AD$1340,'EPS 3.1.3'!$B$1221:$B$1340,"*"&amp;$A695&amp;"*")/10^12</f>
        <v>9.0535379999999996</v>
      </c>
      <c r="AG695" s="184">
        <f>SUMIFS('EPS 3.1.3'!AE$1221:AE$1340,'EPS 3.1.3'!$B$1221:$B$1340,"*"&amp;$A695&amp;"*")/10^12</f>
        <v>9.1332400000000007</v>
      </c>
      <c r="AH695" s="184">
        <f>SUMIFS('EPS 3.1.3'!AF$1221:AF$1340,'EPS 3.1.3'!$B$1221:$B$1340,"*"&amp;$A695&amp;"*")/10^12</f>
        <v>9.2050389999999993</v>
      </c>
      <c r="AI695" s="184">
        <f>SUMIFS('EPS 3.1.3'!AG$1221:AG$1340,'EPS 3.1.3'!$B$1221:$B$1340,"*"&amp;$A695&amp;"*")/10^12</f>
        <v>9.2675979999999996</v>
      </c>
      <c r="AJ695" s="184">
        <f>SUMIFS('EPS 3.1.3'!AH$1221:AH$1340,'EPS 3.1.3'!$B$1221:$B$1340,"*"&amp;$A695&amp;"*")/10^12</f>
        <v>9.3187650000000009</v>
      </c>
      <c r="AK695" s="184">
        <f>SUMIFS('EPS 3.1.3'!AI$1221:AI$1340,'EPS 3.1.3'!$B$1221:$B$1340,"*"&amp;$A695&amp;"*")/10^12</f>
        <v>9.3594650000000001</v>
      </c>
    </row>
    <row r="696" spans="1:37" hidden="1" x14ac:dyDescent="0.35">
      <c r="A696" s="176" t="s">
        <v>4892</v>
      </c>
      <c r="B696" s="176"/>
      <c r="C696" s="176"/>
      <c r="D696" s="176"/>
      <c r="E696" s="176"/>
      <c r="F696" s="184">
        <f>SUMIFS('EPS 3.1.3'!D$1221:D$1340,'EPS 3.1.3'!$B$1221:$B$1340,"*"&amp;$A696&amp;"*")/10^12</f>
        <v>106.23282</v>
      </c>
      <c r="G696" s="184">
        <f>SUMIFS('EPS 3.1.3'!E$1221:E$1340,'EPS 3.1.3'!$B$1221:$B$1340,"*"&amp;$A696&amp;"*")/10^12</f>
        <v>84.414479999999998</v>
      </c>
      <c r="H696" s="184">
        <f>SUMIFS('EPS 3.1.3'!F$1221:F$1340,'EPS 3.1.3'!$B$1221:$B$1340,"*"&amp;$A696&amp;"*")/10^12</f>
        <v>102.75861</v>
      </c>
      <c r="I696" s="184">
        <f>SUMIFS('EPS 3.1.3'!G$1221:G$1340,'EPS 3.1.3'!$B$1221:$B$1340,"*"&amp;$A696&amp;"*")/10^12</f>
        <v>114.33065999999999</v>
      </c>
      <c r="J696" s="184">
        <f>SUMIFS('EPS 3.1.3'!H$1221:H$1340,'EPS 3.1.3'!$B$1221:$B$1340,"*"&amp;$A696&amp;"*")/10^12</f>
        <v>123.40264000000001</v>
      </c>
      <c r="K696" s="184">
        <f>SUMIFS('EPS 3.1.3'!I$1221:I$1340,'EPS 3.1.3'!$B$1221:$B$1340,"*"&amp;$A696&amp;"*")/10^12</f>
        <v>130.37533999999999</v>
      </c>
      <c r="L696" s="184">
        <f>SUMIFS('EPS 3.1.3'!J$1221:J$1340,'EPS 3.1.3'!$B$1221:$B$1340,"*"&amp;$A696&amp;"*")/10^12</f>
        <v>136.03695999999999</v>
      </c>
      <c r="M696" s="184">
        <f>SUMIFS('EPS 3.1.3'!K$1221:K$1340,'EPS 3.1.3'!$B$1221:$B$1340,"*"&amp;$A696&amp;"*")/10^12</f>
        <v>140.83417</v>
      </c>
      <c r="N696" s="184">
        <f>SUMIFS('EPS 3.1.3'!L$1221:L$1340,'EPS 3.1.3'!$B$1221:$B$1340,"*"&amp;$A696&amp;"*")/10^12</f>
        <v>144.91311999999999</v>
      </c>
      <c r="O696" s="184">
        <f>SUMIFS('EPS 3.1.3'!M$1221:M$1340,'EPS 3.1.3'!$B$1221:$B$1340,"*"&amp;$A696&amp;"*")/10^12</f>
        <v>149.50523999999999</v>
      </c>
      <c r="P696" s="184">
        <f>SUMIFS('EPS 3.1.3'!N$1221:N$1340,'EPS 3.1.3'!$B$1221:$B$1340,"*"&amp;$A696&amp;"*")/10^12</f>
        <v>153.45292000000001</v>
      </c>
      <c r="Q696" s="184">
        <f>SUMIFS('EPS 3.1.3'!O$1221:O$1340,'EPS 3.1.3'!$B$1221:$B$1340,"*"&amp;$A696&amp;"*")/10^12</f>
        <v>156.82073</v>
      </c>
      <c r="R696" s="184">
        <f>SUMIFS('EPS 3.1.3'!P$1221:P$1340,'EPS 3.1.3'!$B$1221:$B$1340,"*"&amp;$A696&amp;"*")/10^12</f>
        <v>160.12875</v>
      </c>
      <c r="S696" s="184">
        <f>SUMIFS('EPS 3.1.3'!Q$1221:Q$1340,'EPS 3.1.3'!$B$1221:$B$1340,"*"&amp;$A696&amp;"*")/10^12</f>
        <v>162.87085999999999</v>
      </c>
      <c r="T696" s="184">
        <f>SUMIFS('EPS 3.1.3'!R$1221:R$1340,'EPS 3.1.3'!$B$1221:$B$1340,"*"&amp;$A696&amp;"*")/10^12</f>
        <v>165.37729999999999</v>
      </c>
      <c r="U696" s="184">
        <f>SUMIFS('EPS 3.1.3'!S$1221:S$1340,'EPS 3.1.3'!$B$1221:$B$1340,"*"&amp;$A696&amp;"*")/10^12</f>
        <v>167.51901000000001</v>
      </c>
      <c r="V696" s="184">
        <f>SUMIFS('EPS 3.1.3'!T$1221:T$1340,'EPS 3.1.3'!$B$1221:$B$1340,"*"&amp;$A696&amp;"*")/10^12</f>
        <v>169.30578</v>
      </c>
      <c r="W696" s="184">
        <f>SUMIFS('EPS 3.1.3'!U$1221:U$1340,'EPS 3.1.3'!$B$1221:$B$1340,"*"&amp;$A696&amp;"*")/10^12</f>
        <v>171.08394999999999</v>
      </c>
      <c r="X696" s="184">
        <f>SUMIFS('EPS 3.1.3'!V$1221:V$1340,'EPS 3.1.3'!$B$1221:$B$1340,"*"&amp;$A696&amp;"*")/10^12</f>
        <v>172.67265</v>
      </c>
      <c r="Y696" s="184">
        <f>SUMIFS('EPS 3.1.3'!W$1221:W$1340,'EPS 3.1.3'!$B$1221:$B$1340,"*"&amp;$A696&amp;"*")/10^12</f>
        <v>174.64590000000001</v>
      </c>
      <c r="Z696" s="184">
        <f>SUMIFS('EPS 3.1.3'!X$1221:X$1340,'EPS 3.1.3'!$B$1221:$B$1340,"*"&amp;$A696&amp;"*")/10^12</f>
        <v>176.50344000000001</v>
      </c>
      <c r="AA696" s="184">
        <f>SUMIFS('EPS 3.1.3'!Y$1221:Y$1340,'EPS 3.1.3'!$B$1221:$B$1340,"*"&amp;$A696&amp;"*")/10^12</f>
        <v>178.36626999999999</v>
      </c>
      <c r="AB696" s="184">
        <f>SUMIFS('EPS 3.1.3'!Z$1221:Z$1340,'EPS 3.1.3'!$B$1221:$B$1340,"*"&amp;$A696&amp;"*")/10^12</f>
        <v>180.29347000000001</v>
      </c>
      <c r="AC696" s="184">
        <f>SUMIFS('EPS 3.1.3'!AA$1221:AA$1340,'EPS 3.1.3'!$B$1221:$B$1340,"*"&amp;$A696&amp;"*")/10^12</f>
        <v>182.31389999999999</v>
      </c>
      <c r="AD696" s="184">
        <f>SUMIFS('EPS 3.1.3'!AB$1221:AB$1340,'EPS 3.1.3'!$B$1221:$B$1340,"*"&amp;$A696&amp;"*")/10^12</f>
        <v>184.44404</v>
      </c>
      <c r="AE696" s="184">
        <f>SUMIFS('EPS 3.1.3'!AC$1221:AC$1340,'EPS 3.1.3'!$B$1221:$B$1340,"*"&amp;$A696&amp;"*")/10^12</f>
        <v>186.76510999999999</v>
      </c>
      <c r="AF696" s="184">
        <f>SUMIFS('EPS 3.1.3'!AD$1221:AD$1340,'EPS 3.1.3'!$B$1221:$B$1340,"*"&amp;$A696&amp;"*")/10^12</f>
        <v>189.29804999999999</v>
      </c>
      <c r="AG696" s="184">
        <f>SUMIFS('EPS 3.1.3'!AE$1221:AE$1340,'EPS 3.1.3'!$B$1221:$B$1340,"*"&amp;$A696&amp;"*")/10^12</f>
        <v>192.05391</v>
      </c>
      <c r="AH696" s="184">
        <f>SUMIFS('EPS 3.1.3'!AF$1221:AF$1340,'EPS 3.1.3'!$B$1221:$B$1340,"*"&amp;$A696&amp;"*")/10^12</f>
        <v>194.88550000000001</v>
      </c>
      <c r="AI696" s="184">
        <f>SUMIFS('EPS 3.1.3'!AG$1221:AG$1340,'EPS 3.1.3'!$B$1221:$B$1340,"*"&amp;$A696&amp;"*")/10^12</f>
        <v>197.89127999999999</v>
      </c>
      <c r="AJ696" s="184">
        <f>SUMIFS('EPS 3.1.3'!AH$1221:AH$1340,'EPS 3.1.3'!$B$1221:$B$1340,"*"&amp;$A696&amp;"*")/10^12</f>
        <v>201.09943000000001</v>
      </c>
      <c r="AK696" s="184">
        <f>SUMIFS('EPS 3.1.3'!AI$1221:AI$1340,'EPS 3.1.3'!$B$1221:$B$1340,"*"&amp;$A696&amp;"*")/10^12</f>
        <v>204.47871000000001</v>
      </c>
    </row>
    <row r="697" spans="1:37" hidden="1" x14ac:dyDescent="0.35">
      <c r="A697" s="176" t="s">
        <v>4884</v>
      </c>
      <c r="B697" s="176"/>
      <c r="C697" s="176"/>
      <c r="D697" s="176"/>
      <c r="E697" s="176"/>
      <c r="F697" s="184">
        <f>SUMIFS('EPS 3.1.3'!D$1221:D$1340,'EPS 3.1.3'!$B$1221:$B$1340,"*"&amp;$A697&amp;"*")/10^12</f>
        <v>257.05889000000002</v>
      </c>
      <c r="G697" s="184">
        <f>SUMIFS('EPS 3.1.3'!E$1221:E$1340,'EPS 3.1.3'!$B$1221:$B$1340,"*"&amp;$A697&amp;"*")/10^12</f>
        <v>204.93348</v>
      </c>
      <c r="H697" s="184">
        <f>SUMIFS('EPS 3.1.3'!F$1221:F$1340,'EPS 3.1.3'!$B$1221:$B$1340,"*"&amp;$A697&amp;"*")/10^12</f>
        <v>249.78461999999999</v>
      </c>
      <c r="I697" s="184">
        <f>SUMIFS('EPS 3.1.3'!G$1221:G$1340,'EPS 3.1.3'!$B$1221:$B$1340,"*"&amp;$A697&amp;"*")/10^12</f>
        <v>277.53616</v>
      </c>
      <c r="J697" s="184">
        <f>SUMIFS('EPS 3.1.3'!H$1221:H$1340,'EPS 3.1.3'!$B$1221:$B$1340,"*"&amp;$A697&amp;"*")/10^12</f>
        <v>300.36005</v>
      </c>
      <c r="K697" s="184">
        <f>SUMIFS('EPS 3.1.3'!I$1221:I$1340,'EPS 3.1.3'!$B$1221:$B$1340,"*"&amp;$A697&amp;"*")/10^12</f>
        <v>318.57438000000002</v>
      </c>
      <c r="L697" s="184">
        <f>SUMIFS('EPS 3.1.3'!J$1221:J$1340,'EPS 3.1.3'!$B$1221:$B$1340,"*"&amp;$A697&amp;"*")/10^12</f>
        <v>334.27627999999999</v>
      </c>
      <c r="M697" s="184">
        <f>SUMIFS('EPS 3.1.3'!K$1221:K$1340,'EPS 3.1.3'!$B$1221:$B$1340,"*"&amp;$A697&amp;"*")/10^12</f>
        <v>348.56076999999999</v>
      </c>
      <c r="N697" s="184">
        <f>SUMIFS('EPS 3.1.3'!L$1221:L$1340,'EPS 3.1.3'!$B$1221:$B$1340,"*"&amp;$A697&amp;"*")/10^12</f>
        <v>362.05068999999997</v>
      </c>
      <c r="O697" s="184">
        <f>SUMIFS('EPS 3.1.3'!M$1221:M$1340,'EPS 3.1.3'!$B$1221:$B$1340,"*"&amp;$A697&amp;"*")/10^12</f>
        <v>379.32243999999997</v>
      </c>
      <c r="P697" s="184">
        <f>SUMIFS('EPS 3.1.3'!N$1221:N$1340,'EPS 3.1.3'!$B$1221:$B$1340,"*"&amp;$A697&amp;"*")/10^12</f>
        <v>396.04120999999998</v>
      </c>
      <c r="Q697" s="184">
        <f>SUMIFS('EPS 3.1.3'!O$1221:O$1340,'EPS 3.1.3'!$B$1221:$B$1340,"*"&amp;$A697&amp;"*")/10^12</f>
        <v>413.96595000000002</v>
      </c>
      <c r="R697" s="184">
        <f>SUMIFS('EPS 3.1.3'!P$1221:P$1340,'EPS 3.1.3'!$B$1221:$B$1340,"*"&amp;$A697&amp;"*")/10^12</f>
        <v>432.14742999999999</v>
      </c>
      <c r="S697" s="184">
        <f>SUMIFS('EPS 3.1.3'!Q$1221:Q$1340,'EPS 3.1.3'!$B$1221:$B$1340,"*"&amp;$A697&amp;"*")/10^12</f>
        <v>450.90679999999998</v>
      </c>
      <c r="T697" s="184">
        <f>SUMIFS('EPS 3.1.3'!R$1221:R$1340,'EPS 3.1.3'!$B$1221:$B$1340,"*"&amp;$A697&amp;"*")/10^12</f>
        <v>469.09530999999998</v>
      </c>
      <c r="U697" s="184">
        <f>SUMIFS('EPS 3.1.3'!S$1221:S$1340,'EPS 3.1.3'!$B$1221:$B$1340,"*"&amp;$A697&amp;"*")/10^12</f>
        <v>487.00670000000002</v>
      </c>
      <c r="V697" s="184">
        <f>SUMIFS('EPS 3.1.3'!T$1221:T$1340,'EPS 3.1.3'!$B$1221:$B$1340,"*"&amp;$A697&amp;"*")/10^12</f>
        <v>504.63780000000003</v>
      </c>
      <c r="W697" s="184">
        <f>SUMIFS('EPS 3.1.3'!U$1221:U$1340,'EPS 3.1.3'!$B$1221:$B$1340,"*"&amp;$A697&amp;"*")/10^12</f>
        <v>522.12325999999996</v>
      </c>
      <c r="X697" s="184">
        <f>SUMIFS('EPS 3.1.3'!V$1221:V$1340,'EPS 3.1.3'!$B$1221:$B$1340,"*"&amp;$A697&amp;"*")/10^12</f>
        <v>539.41957000000002</v>
      </c>
      <c r="Y697" s="184">
        <f>SUMIFS('EPS 3.1.3'!W$1221:W$1340,'EPS 3.1.3'!$B$1221:$B$1340,"*"&amp;$A697&amp;"*")/10^12</f>
        <v>559.48245999999995</v>
      </c>
      <c r="Z697" s="184">
        <f>SUMIFS('EPS 3.1.3'!X$1221:X$1340,'EPS 3.1.3'!$B$1221:$B$1340,"*"&amp;$A697&amp;"*")/10^12</f>
        <v>579.49323000000004</v>
      </c>
      <c r="AA697" s="184">
        <f>SUMIFS('EPS 3.1.3'!Y$1221:Y$1340,'EPS 3.1.3'!$B$1221:$B$1340,"*"&amp;$A697&amp;"*")/10^12</f>
        <v>599.55457999999999</v>
      </c>
      <c r="AB697" s="184">
        <f>SUMIFS('EPS 3.1.3'!Z$1221:Z$1340,'EPS 3.1.3'!$B$1221:$B$1340,"*"&amp;$A697&amp;"*")/10^12</f>
        <v>619.71966999999995</v>
      </c>
      <c r="AC697" s="184">
        <f>SUMIFS('EPS 3.1.3'!AA$1221:AA$1340,'EPS 3.1.3'!$B$1221:$B$1340,"*"&amp;$A697&amp;"*")/10^12</f>
        <v>640.04190000000006</v>
      </c>
      <c r="AD697" s="184">
        <f>SUMIFS('EPS 3.1.3'!AB$1221:AB$1340,'EPS 3.1.3'!$B$1221:$B$1340,"*"&amp;$A697&amp;"*")/10^12</f>
        <v>658.23788000000002</v>
      </c>
      <c r="AE697" s="184">
        <f>SUMIFS('EPS 3.1.3'!AC$1221:AC$1340,'EPS 3.1.3'!$B$1221:$B$1340,"*"&amp;$A697&amp;"*")/10^12</f>
        <v>676.65650000000005</v>
      </c>
      <c r="AF697" s="184">
        <f>SUMIFS('EPS 3.1.3'!AD$1221:AD$1340,'EPS 3.1.3'!$B$1221:$B$1340,"*"&amp;$A697&amp;"*")/10^12</f>
        <v>695.29719</v>
      </c>
      <c r="AG697" s="184">
        <f>SUMIFS('EPS 3.1.3'!AE$1221:AE$1340,'EPS 3.1.3'!$B$1221:$B$1340,"*"&amp;$A697&amp;"*")/10^12</f>
        <v>714.22635000000002</v>
      </c>
      <c r="AH697" s="184">
        <f>SUMIFS('EPS 3.1.3'!AF$1221:AF$1340,'EPS 3.1.3'!$B$1221:$B$1340,"*"&amp;$A697&amp;"*")/10^12</f>
        <v>733.50174000000004</v>
      </c>
      <c r="AI697" s="184">
        <f>SUMIFS('EPS 3.1.3'!AG$1221:AG$1340,'EPS 3.1.3'!$B$1221:$B$1340,"*"&amp;$A697&amp;"*")/10^12</f>
        <v>753.02405999999996</v>
      </c>
      <c r="AJ697" s="184">
        <f>SUMIFS('EPS 3.1.3'!AH$1221:AH$1340,'EPS 3.1.3'!$B$1221:$B$1340,"*"&amp;$A697&amp;"*")/10^12</f>
        <v>772.75333000000001</v>
      </c>
      <c r="AK697" s="184">
        <f>SUMIFS('EPS 3.1.3'!AI$1221:AI$1340,'EPS 3.1.3'!$B$1221:$B$1340,"*"&amp;$A697&amp;"*")/10^12</f>
        <v>792.65771099999995</v>
      </c>
    </row>
    <row r="698" spans="1:37" hidden="1" x14ac:dyDescent="0.35">
      <c r="A698" s="176" t="s">
        <v>4893</v>
      </c>
      <c r="B698" s="176"/>
      <c r="C698" s="176"/>
      <c r="D698" s="176"/>
      <c r="E698" s="176"/>
      <c r="F698" s="184">
        <f>SUMIFS('EPS 3.1.3'!D$1221:D$1340,'EPS 3.1.3'!$B$1221:$B$1340,"*"&amp;$A698&amp;"*")/10^12</f>
        <v>1.92865</v>
      </c>
      <c r="G698" s="184">
        <f>SUMIFS('EPS 3.1.3'!E$1221:E$1340,'EPS 3.1.3'!$B$1221:$B$1340,"*"&amp;$A698&amp;"*")/10^12</f>
        <v>1.715179</v>
      </c>
      <c r="H698" s="184">
        <f>SUMIFS('EPS 3.1.3'!F$1221:F$1340,'EPS 3.1.3'!$B$1221:$B$1340,"*"&amp;$A698&amp;"*")/10^12</f>
        <v>2.3118400000000001</v>
      </c>
      <c r="I698" s="184">
        <f>SUMIFS('EPS 3.1.3'!G$1221:G$1340,'EPS 3.1.3'!$B$1221:$B$1340,"*"&amp;$A698&amp;"*")/10^12</f>
        <v>2.8159749999999999</v>
      </c>
      <c r="J698" s="184">
        <f>SUMIFS('EPS 3.1.3'!H$1221:H$1340,'EPS 3.1.3'!$B$1221:$B$1340,"*"&amp;$A698&amp;"*")/10^12</f>
        <v>3.312233</v>
      </c>
      <c r="K698" s="184">
        <f>SUMIFS('EPS 3.1.3'!I$1221:I$1340,'EPS 3.1.3'!$B$1221:$B$1340,"*"&amp;$A698&amp;"*")/10^12</f>
        <v>3.7897449999999999</v>
      </c>
      <c r="L698" s="184">
        <f>SUMIFS('EPS 3.1.3'!J$1221:J$1340,'EPS 3.1.3'!$B$1221:$B$1340,"*"&amp;$A698&amp;"*")/10^12</f>
        <v>4.2595179999999999</v>
      </c>
      <c r="M698" s="184">
        <f>SUMIFS('EPS 3.1.3'!K$1221:K$1340,'EPS 3.1.3'!$B$1221:$B$1340,"*"&amp;$A698&amp;"*")/10^12</f>
        <v>4.7188980000000003</v>
      </c>
      <c r="N698" s="184">
        <f>SUMIFS('EPS 3.1.3'!L$1221:L$1340,'EPS 3.1.3'!$B$1221:$B$1340,"*"&amp;$A698&amp;"*")/10^12</f>
        <v>5.1854620000000002</v>
      </c>
      <c r="O698" s="184">
        <f>SUMIFS('EPS 3.1.3'!M$1221:M$1340,'EPS 3.1.3'!$B$1221:$B$1340,"*"&amp;$A698&amp;"*")/10^12</f>
        <v>5.6926449999999997</v>
      </c>
      <c r="P698" s="184">
        <f>SUMIFS('EPS 3.1.3'!N$1221:N$1340,'EPS 3.1.3'!$B$1221:$B$1340,"*"&amp;$A698&amp;"*")/10^12</f>
        <v>6.1975309999999997</v>
      </c>
      <c r="Q698" s="184">
        <f>SUMIFS('EPS 3.1.3'!O$1221:O$1340,'EPS 3.1.3'!$B$1221:$B$1340,"*"&amp;$A698&amp;"*")/10^12</f>
        <v>6.6986119999999998</v>
      </c>
      <c r="R698" s="184">
        <f>SUMIFS('EPS 3.1.3'!P$1221:P$1340,'EPS 3.1.3'!$B$1221:$B$1340,"*"&amp;$A698&amp;"*")/10^12</f>
        <v>6.8399179999999999</v>
      </c>
      <c r="S698" s="184">
        <f>SUMIFS('EPS 3.1.3'!Q$1221:Q$1340,'EPS 3.1.3'!$B$1221:$B$1340,"*"&amp;$A698&amp;"*")/10^12</f>
        <v>6.9570439999999998</v>
      </c>
      <c r="T698" s="184">
        <f>SUMIFS('EPS 3.1.3'!R$1221:R$1340,'EPS 3.1.3'!$B$1221:$B$1340,"*"&amp;$A698&amp;"*")/10^12</f>
        <v>7.0641309999999997</v>
      </c>
      <c r="U698" s="184">
        <f>SUMIFS('EPS 3.1.3'!S$1221:S$1340,'EPS 3.1.3'!$B$1221:$B$1340,"*"&amp;$A698&amp;"*")/10^12</f>
        <v>7.1556009999999999</v>
      </c>
      <c r="V698" s="184">
        <f>SUMIFS('EPS 3.1.3'!T$1221:T$1340,'EPS 3.1.3'!$B$1221:$B$1340,"*"&amp;$A698&amp;"*")/10^12</f>
        <v>7.2319170000000002</v>
      </c>
      <c r="W698" s="184">
        <f>SUMIFS('EPS 3.1.3'!U$1221:U$1340,'EPS 3.1.3'!$B$1221:$B$1340,"*"&amp;$A698&amp;"*")/10^12</f>
        <v>7.3078729999999998</v>
      </c>
      <c r="X698" s="184">
        <f>SUMIFS('EPS 3.1.3'!V$1221:V$1340,'EPS 3.1.3'!$B$1221:$B$1340,"*"&amp;$A698&amp;"*")/10^12</f>
        <v>7.3757289999999998</v>
      </c>
      <c r="Y698" s="184">
        <f>SUMIFS('EPS 3.1.3'!W$1221:W$1340,'EPS 3.1.3'!$B$1221:$B$1340,"*"&amp;$A698&amp;"*")/10^12</f>
        <v>7.460032</v>
      </c>
      <c r="Z698" s="184">
        <f>SUMIFS('EPS 3.1.3'!X$1221:X$1340,'EPS 3.1.3'!$B$1221:$B$1340,"*"&amp;$A698&amp;"*")/10^12</f>
        <v>7.53939</v>
      </c>
      <c r="AA698" s="184">
        <f>SUMIFS('EPS 3.1.3'!Y$1221:Y$1340,'EPS 3.1.3'!$B$1221:$B$1340,"*"&amp;$A698&amp;"*")/10^12</f>
        <v>7.6189439999999999</v>
      </c>
      <c r="AB698" s="184">
        <f>SUMIFS('EPS 3.1.3'!Z$1221:Z$1340,'EPS 3.1.3'!$B$1221:$B$1340,"*"&amp;$A698&amp;"*")/10^12</f>
        <v>7.701263</v>
      </c>
      <c r="AC698" s="184">
        <f>SUMIFS('EPS 3.1.3'!AA$1221:AA$1340,'EPS 3.1.3'!$B$1221:$B$1340,"*"&amp;$A698&amp;"*")/10^12</f>
        <v>7.7875540000000001</v>
      </c>
      <c r="AD698" s="184">
        <f>SUMIFS('EPS 3.1.3'!AB$1221:AB$1340,'EPS 3.1.3'!$B$1221:$B$1340,"*"&amp;$A698&amp;"*")/10^12</f>
        <v>7.8785449999999999</v>
      </c>
      <c r="AE698" s="184">
        <f>SUMIFS('EPS 3.1.3'!AC$1221:AC$1340,'EPS 3.1.3'!$B$1221:$B$1340,"*"&amp;$A698&amp;"*")/10^12</f>
        <v>7.9776959999999999</v>
      </c>
      <c r="AF698" s="184">
        <f>SUMIFS('EPS 3.1.3'!AD$1221:AD$1340,'EPS 3.1.3'!$B$1221:$B$1340,"*"&amp;$A698&amp;"*")/10^12</f>
        <v>8.0858659999999993</v>
      </c>
      <c r="AG698" s="184">
        <f>SUMIFS('EPS 3.1.3'!AE$1221:AE$1340,'EPS 3.1.3'!$B$1221:$B$1340,"*"&amp;$A698&amp;"*")/10^12</f>
        <v>8.2036010000000008</v>
      </c>
      <c r="AH698" s="184">
        <f>SUMIFS('EPS 3.1.3'!AF$1221:AF$1340,'EPS 3.1.3'!$B$1221:$B$1340,"*"&amp;$A698&amp;"*")/10^12</f>
        <v>8.3245810000000002</v>
      </c>
      <c r="AI698" s="184">
        <f>SUMIFS('EPS 3.1.3'!AG$1221:AG$1340,'EPS 3.1.3'!$B$1221:$B$1340,"*"&amp;$A698&amp;"*")/10^12</f>
        <v>8.4529709999999998</v>
      </c>
      <c r="AJ698" s="184">
        <f>SUMIFS('EPS 3.1.3'!AH$1221:AH$1340,'EPS 3.1.3'!$B$1221:$B$1340,"*"&amp;$A698&amp;"*")/10^12</f>
        <v>8.589995</v>
      </c>
      <c r="AK698" s="184">
        <f>SUMIFS('EPS 3.1.3'!AI$1221:AI$1340,'EPS 3.1.3'!$B$1221:$B$1340,"*"&amp;$A698&amp;"*")/10^12</f>
        <v>8.734318</v>
      </c>
    </row>
    <row r="699" spans="1:37" hidden="1" x14ac:dyDescent="0.35">
      <c r="A699" s="176" t="s">
        <v>4894</v>
      </c>
      <c r="B699" s="176"/>
      <c r="C699" s="176"/>
      <c r="D699" s="176"/>
      <c r="E699" s="176"/>
      <c r="F699" s="184">
        <f>SUMIFS('EPS 3.1.3'!D$1221:D$1340,'EPS 3.1.3'!$B$1221:$B$1340,"*"&amp;$A699&amp;"*")/10^12</f>
        <v>2.7997453000000001</v>
      </c>
      <c r="G699" s="184">
        <f>SUMIFS('EPS 3.1.3'!E$1221:E$1340,'EPS 3.1.3'!$B$1221:$B$1340,"*"&amp;$A699&amp;"*")/10^12</f>
        <v>2.2321553000000001</v>
      </c>
      <c r="H699" s="184">
        <f>SUMIFS('EPS 3.1.3'!F$1221:F$1340,'EPS 3.1.3'!$B$1221:$B$1340,"*"&amp;$A699&amp;"*")/10^12</f>
        <v>2.7206329999999999</v>
      </c>
      <c r="I699" s="184">
        <f>SUMIFS('EPS 3.1.3'!G$1221:G$1340,'EPS 3.1.3'!$B$1221:$B$1340,"*"&amp;$A699&amp;"*")/10^12</f>
        <v>3.0226449999999998</v>
      </c>
      <c r="J699" s="184">
        <f>SUMIFS('EPS 3.1.3'!H$1221:H$1340,'EPS 3.1.3'!$B$1221:$B$1340,"*"&amp;$A699&amp;"*")/10^12</f>
        <v>3.2709630999999999</v>
      </c>
      <c r="K699" s="184">
        <f>SUMIFS('EPS 3.1.3'!I$1221:I$1340,'EPS 3.1.3'!$B$1221:$B$1340,"*"&amp;$A699&amp;"*")/10^12</f>
        <v>3.4689806999999999</v>
      </c>
      <c r="L699" s="184">
        <f>SUMIFS('EPS 3.1.3'!J$1221:J$1340,'EPS 3.1.3'!$B$1221:$B$1340,"*"&amp;$A699&amp;"*")/10^12</f>
        <v>3.6395238000000001</v>
      </c>
      <c r="M699" s="184">
        <f>SUMIFS('EPS 3.1.3'!K$1221:K$1340,'EPS 3.1.3'!$B$1221:$B$1340,"*"&amp;$A699&amp;"*")/10^12</f>
        <v>3.7945815999999999</v>
      </c>
      <c r="N699" s="184">
        <f>SUMIFS('EPS 3.1.3'!L$1221:L$1340,'EPS 3.1.3'!$B$1221:$B$1340,"*"&amp;$A699&amp;"*")/10^12</f>
        <v>3.9409242</v>
      </c>
      <c r="O699" s="184">
        <f>SUMIFS('EPS 3.1.3'!M$1221:M$1340,'EPS 3.1.3'!$B$1221:$B$1340,"*"&amp;$A699&amp;"*")/10^12</f>
        <v>4.1284890000000001</v>
      </c>
      <c r="P699" s="184">
        <f>SUMIFS('EPS 3.1.3'!N$1221:N$1340,'EPS 3.1.3'!$B$1221:$B$1340,"*"&amp;$A699&amp;"*")/10^12</f>
        <v>4.3099530000000001</v>
      </c>
      <c r="Q699" s="184">
        <f>SUMIFS('EPS 3.1.3'!O$1221:O$1340,'EPS 3.1.3'!$B$1221:$B$1340,"*"&amp;$A699&amp;"*")/10^12</f>
        <v>4.5046147000000003</v>
      </c>
      <c r="R699" s="184">
        <f>SUMIFS('EPS 3.1.3'!P$1221:P$1340,'EPS 3.1.3'!$B$1221:$B$1340,"*"&amp;$A699&amp;"*")/10^12</f>
        <v>4.7020666000000002</v>
      </c>
      <c r="S699" s="184">
        <f>SUMIFS('EPS 3.1.3'!Q$1221:Q$1340,'EPS 3.1.3'!$B$1221:$B$1340,"*"&amp;$A699&amp;"*")/10^12</f>
        <v>4.9058184999999996</v>
      </c>
      <c r="T699" s="184">
        <f>SUMIFS('EPS 3.1.3'!R$1221:R$1340,'EPS 3.1.3'!$B$1221:$B$1340,"*"&amp;$A699&amp;"*")/10^12</f>
        <v>5.1034132000000003</v>
      </c>
      <c r="U699" s="184">
        <f>SUMIFS('EPS 3.1.3'!S$1221:S$1340,'EPS 3.1.3'!$B$1221:$B$1340,"*"&amp;$A699&amp;"*")/10^12</f>
        <v>5.2979346999999999</v>
      </c>
      <c r="V699" s="184">
        <f>SUMIFS('EPS 3.1.3'!T$1221:T$1340,'EPS 3.1.3'!$B$1221:$B$1340,"*"&amp;$A699&amp;"*")/10^12</f>
        <v>5.4893311999999996</v>
      </c>
      <c r="W699" s="184">
        <f>SUMIFS('EPS 3.1.3'!U$1221:U$1340,'EPS 3.1.3'!$B$1221:$B$1340,"*"&amp;$A699&amp;"*")/10^12</f>
        <v>5.6791008999999999</v>
      </c>
      <c r="X699" s="184">
        <f>SUMIFS('EPS 3.1.3'!V$1221:V$1340,'EPS 3.1.3'!$B$1221:$B$1340,"*"&amp;$A699&amp;"*")/10^12</f>
        <v>5.8667715999999999</v>
      </c>
      <c r="Y699" s="184">
        <f>SUMIFS('EPS 3.1.3'!W$1221:W$1340,'EPS 3.1.3'!$B$1221:$B$1340,"*"&amp;$A699&amp;"*")/10^12</f>
        <v>6.0847274999999996</v>
      </c>
      <c r="Z699" s="184">
        <f>SUMIFS('EPS 3.1.3'!X$1221:X$1340,'EPS 3.1.3'!$B$1221:$B$1340,"*"&amp;$A699&amp;"*")/10^12</f>
        <v>6.3021045000000004</v>
      </c>
      <c r="AA699" s="184">
        <f>SUMIFS('EPS 3.1.3'!Y$1221:Y$1340,'EPS 3.1.3'!$B$1221:$B$1340,"*"&amp;$A699&amp;"*")/10^12</f>
        <v>6.5200351000000003</v>
      </c>
      <c r="AB699" s="184">
        <f>SUMIFS('EPS 3.1.3'!Z$1221:Z$1340,'EPS 3.1.3'!$B$1221:$B$1340,"*"&amp;$A699&amp;"*")/10^12</f>
        <v>6.7390983000000002</v>
      </c>
      <c r="AC699" s="184">
        <f>SUMIFS('EPS 3.1.3'!AA$1221:AA$1340,'EPS 3.1.3'!$B$1221:$B$1340,"*"&amp;$A699&amp;"*")/10^12</f>
        <v>6.9598627999999998</v>
      </c>
      <c r="AD699" s="184">
        <f>SUMIFS('EPS 3.1.3'!AB$1221:AB$1340,'EPS 3.1.3'!$B$1221:$B$1340,"*"&amp;$A699&amp;"*")/10^12</f>
        <v>7.1576491999999998</v>
      </c>
      <c r="AE699" s="184">
        <f>SUMIFS('EPS 3.1.3'!AC$1221:AC$1340,'EPS 3.1.3'!$B$1221:$B$1340,"*"&amp;$A699&amp;"*")/10^12</f>
        <v>7.3578830000000002</v>
      </c>
      <c r="AF699" s="184">
        <f>SUMIFS('EPS 3.1.3'!AD$1221:AD$1340,'EPS 3.1.3'!$B$1221:$B$1340,"*"&amp;$A699&amp;"*")/10^12</f>
        <v>7.5605516000000001</v>
      </c>
      <c r="AG699" s="184">
        <f>SUMIFS('EPS 3.1.3'!AE$1221:AE$1340,'EPS 3.1.3'!$B$1221:$B$1340,"*"&amp;$A699&amp;"*")/10^12</f>
        <v>7.7664150999999997</v>
      </c>
      <c r="AH699" s="184">
        <f>SUMIFS('EPS 3.1.3'!AF$1221:AF$1340,'EPS 3.1.3'!$B$1221:$B$1340,"*"&amp;$A699&amp;"*")/10^12</f>
        <v>7.9760850999999997</v>
      </c>
      <c r="AI699" s="184">
        <f>SUMIFS('EPS 3.1.3'!AG$1221:AG$1340,'EPS 3.1.3'!$B$1221:$B$1340,"*"&amp;$A699&amp;"*")/10^12</f>
        <v>8.1884875000000008</v>
      </c>
      <c r="AJ699" s="184">
        <f>SUMIFS('EPS 3.1.3'!AH$1221:AH$1340,'EPS 3.1.3'!$B$1221:$B$1340,"*"&amp;$A699&amp;"*")/10^12</f>
        <v>8.4031602999999997</v>
      </c>
      <c r="AK699" s="184">
        <f>SUMIFS('EPS 3.1.3'!AI$1221:AI$1340,'EPS 3.1.3'!$B$1221:$B$1340,"*"&amp;$A699&amp;"*")/10^12</f>
        <v>8.6198093</v>
      </c>
    </row>
    <row r="700" spans="1:37" hidden="1" x14ac:dyDescent="0.35">
      <c r="A700" s="176" t="s">
        <v>4895</v>
      </c>
      <c r="B700" s="176"/>
      <c r="C700" s="176"/>
      <c r="D700" s="176"/>
      <c r="E700" s="176"/>
      <c r="F700" s="184">
        <f>SUMIFS('EPS 3.1.3'!D$1221:D$1340,'EPS 3.1.3'!$B$1221:$B$1340,"*"&amp;$A700&amp;"*")/10^12</f>
        <v>11.621762</v>
      </c>
      <c r="G700" s="184">
        <f>SUMIFS('EPS 3.1.3'!E$1221:E$1340,'EPS 3.1.3'!$B$1221:$B$1340,"*"&amp;$A700&amp;"*")/10^12</f>
        <v>9.5009409999999992</v>
      </c>
      <c r="H700" s="184">
        <f>SUMIFS('EPS 3.1.3'!F$1221:F$1340,'EPS 3.1.3'!$B$1221:$B$1340,"*"&amp;$A700&amp;"*")/10^12</f>
        <v>11.901555</v>
      </c>
      <c r="I700" s="184">
        <f>SUMIFS('EPS 3.1.3'!G$1221:G$1340,'EPS 3.1.3'!$B$1221:$B$1340,"*"&amp;$A700&amp;"*")/10^12</f>
        <v>13.630596000000001</v>
      </c>
      <c r="J700" s="184">
        <f>SUMIFS('EPS 3.1.3'!H$1221:H$1340,'EPS 3.1.3'!$B$1221:$B$1340,"*"&amp;$A700&amp;"*")/10^12</f>
        <v>15.245388999999999</v>
      </c>
      <c r="K700" s="184">
        <f>SUMIFS('EPS 3.1.3'!I$1221:I$1340,'EPS 3.1.3'!$B$1221:$B$1340,"*"&amp;$A700&amp;"*")/10^12</f>
        <v>16.654921000000002</v>
      </c>
      <c r="L700" s="184">
        <f>SUMIFS('EPS 3.1.3'!J$1221:J$1340,'EPS 3.1.3'!$B$1221:$B$1340,"*"&amp;$A700&amp;"*")/10^12</f>
        <v>17.956123000000002</v>
      </c>
      <c r="M700" s="184">
        <f>SUMIFS('EPS 3.1.3'!K$1221:K$1340,'EPS 3.1.3'!$B$1221:$B$1340,"*"&amp;$A700&amp;"*")/10^12</f>
        <v>19.175920999999999</v>
      </c>
      <c r="N700" s="184">
        <f>SUMIFS('EPS 3.1.3'!L$1221:L$1340,'EPS 3.1.3'!$B$1221:$B$1340,"*"&amp;$A700&amp;"*")/10^12</f>
        <v>20.334744000000001</v>
      </c>
      <c r="O700" s="184">
        <f>SUMIFS('EPS 3.1.3'!M$1221:M$1340,'EPS 3.1.3'!$B$1221:$B$1340,"*"&amp;$A700&amp;"*")/10^12</f>
        <v>21.73611</v>
      </c>
      <c r="P700" s="184">
        <f>SUMIFS('EPS 3.1.3'!N$1221:N$1340,'EPS 3.1.3'!$B$1221:$B$1340,"*"&amp;$A700&amp;"*")/10^12</f>
        <v>23.097190000000001</v>
      </c>
      <c r="Q700" s="184">
        <f>SUMIFS('EPS 3.1.3'!O$1221:O$1340,'EPS 3.1.3'!$B$1221:$B$1340,"*"&amp;$A700&amp;"*")/10^12</f>
        <v>24.448618</v>
      </c>
      <c r="R700" s="184">
        <f>SUMIFS('EPS 3.1.3'!P$1221:P$1340,'EPS 3.1.3'!$B$1221:$B$1340,"*"&amp;$A700&amp;"*")/10^12</f>
        <v>25.785236000000001</v>
      </c>
      <c r="S700" s="184">
        <f>SUMIFS('EPS 3.1.3'!Q$1221:Q$1340,'EPS 3.1.3'!$B$1221:$B$1340,"*"&amp;$A700&amp;"*")/10^12</f>
        <v>27.111758999999999</v>
      </c>
      <c r="T700" s="184">
        <f>SUMIFS('EPS 3.1.3'!R$1221:R$1340,'EPS 3.1.3'!$B$1221:$B$1340,"*"&amp;$A700&amp;"*")/10^12</f>
        <v>28.564709000000001</v>
      </c>
      <c r="U700" s="184">
        <f>SUMIFS('EPS 3.1.3'!S$1221:S$1340,'EPS 3.1.3'!$B$1221:$B$1340,"*"&amp;$A700&amp;"*")/10^12</f>
        <v>30.008713</v>
      </c>
      <c r="V700" s="184">
        <f>SUMIFS('EPS 3.1.3'!T$1221:T$1340,'EPS 3.1.3'!$B$1221:$B$1340,"*"&amp;$A700&amp;"*")/10^12</f>
        <v>31.452622000000002</v>
      </c>
      <c r="W700" s="184">
        <f>SUMIFS('EPS 3.1.3'!U$1221:U$1340,'EPS 3.1.3'!$B$1221:$B$1340,"*"&amp;$A700&amp;"*")/10^12</f>
        <v>32.883448000000001</v>
      </c>
      <c r="X700" s="184">
        <f>SUMIFS('EPS 3.1.3'!V$1221:V$1340,'EPS 3.1.3'!$B$1221:$B$1340,"*"&amp;$A700&amp;"*")/10^12</f>
        <v>34.311132999999998</v>
      </c>
      <c r="Y700" s="184">
        <f>SUMIFS('EPS 3.1.3'!W$1221:W$1340,'EPS 3.1.3'!$B$1221:$B$1340,"*"&amp;$A700&amp;"*")/10^12</f>
        <v>35.933349999999997</v>
      </c>
      <c r="Z700" s="184">
        <f>SUMIFS('EPS 3.1.3'!X$1221:X$1340,'EPS 3.1.3'!$B$1221:$B$1340,"*"&amp;$A700&amp;"*")/10^12</f>
        <v>37.534748</v>
      </c>
      <c r="AA700" s="184">
        <f>SUMIFS('EPS 3.1.3'!Y$1221:Y$1340,'EPS 3.1.3'!$B$1221:$B$1340,"*"&amp;$A700&amp;"*")/10^12</f>
        <v>39.118976000000004</v>
      </c>
      <c r="AB700" s="184">
        <f>SUMIFS('EPS 3.1.3'!Z$1221:Z$1340,'EPS 3.1.3'!$B$1221:$B$1340,"*"&amp;$A700&amp;"*")/10^12</f>
        <v>40.697474</v>
      </c>
      <c r="AC700" s="184">
        <f>SUMIFS('EPS 3.1.3'!AA$1221:AA$1340,'EPS 3.1.3'!$B$1221:$B$1340,"*"&amp;$A700&amp;"*")/10^12</f>
        <v>42.267904999999999</v>
      </c>
      <c r="AD700" s="184">
        <f>SUMIFS('EPS 3.1.3'!AB$1221:AB$1340,'EPS 3.1.3'!$B$1221:$B$1340,"*"&amp;$A700&amp;"*")/10^12</f>
        <v>43.895870000000002</v>
      </c>
      <c r="AE700" s="184">
        <f>SUMIFS('EPS 3.1.3'!AC$1221:AC$1340,'EPS 3.1.3'!$B$1221:$B$1340,"*"&amp;$A700&amp;"*")/10^12</f>
        <v>45.520083</v>
      </c>
      <c r="AF700" s="184">
        <f>SUMIFS('EPS 3.1.3'!AD$1221:AD$1340,'EPS 3.1.3'!$B$1221:$B$1340,"*"&amp;$A700&amp;"*")/10^12</f>
        <v>47.130949999999999</v>
      </c>
      <c r="AG700" s="184">
        <f>SUMIFS('EPS 3.1.3'!AE$1221:AE$1340,'EPS 3.1.3'!$B$1221:$B$1340,"*"&amp;$A700&amp;"*")/10^12</f>
        <v>48.747016000000002</v>
      </c>
      <c r="AH700" s="184">
        <f>SUMIFS('EPS 3.1.3'!AF$1221:AF$1340,'EPS 3.1.3'!$B$1221:$B$1340,"*"&amp;$A700&amp;"*")/10^12</f>
        <v>50.367333000000002</v>
      </c>
      <c r="AI700" s="184">
        <f>SUMIFS('EPS 3.1.3'!AG$1221:AG$1340,'EPS 3.1.3'!$B$1221:$B$1340,"*"&amp;$A700&amp;"*")/10^12</f>
        <v>51.994230000000002</v>
      </c>
      <c r="AJ700" s="184">
        <f>SUMIFS('EPS 3.1.3'!AH$1221:AH$1340,'EPS 3.1.3'!$B$1221:$B$1340,"*"&amp;$A700&amp;"*")/10^12</f>
        <v>53.621810000000004</v>
      </c>
      <c r="AK700" s="184">
        <f>SUMIFS('EPS 3.1.3'!AI$1221:AI$1340,'EPS 3.1.3'!$B$1221:$B$1340,"*"&amp;$A700&amp;"*")/10^12</f>
        <v>55.229759999999999</v>
      </c>
    </row>
    <row r="701" spans="1:37" hidden="1" x14ac:dyDescent="0.35">
      <c r="A701" s="176" t="s">
        <v>4886</v>
      </c>
      <c r="B701" s="176"/>
      <c r="C701" s="176"/>
      <c r="D701" s="176"/>
      <c r="E701" s="176"/>
      <c r="F701" s="184">
        <f>SUMIFS('EPS 3.1.3'!D$1221:D$1340,'EPS 3.1.3'!$B$1221:$B$1340,"*"&amp;$A701&amp;"*")/10^12</f>
        <v>9.4558099999999996</v>
      </c>
      <c r="G701" s="184">
        <f>SUMIFS('EPS 3.1.3'!E$1221:E$1340,'EPS 3.1.3'!$B$1221:$B$1340,"*"&amp;$A701&amp;"*")/10^12</f>
        <v>7.4801900000000003</v>
      </c>
      <c r="H701" s="184">
        <f>SUMIFS('EPS 3.1.3'!F$1221:F$1340,'EPS 3.1.3'!$B$1221:$B$1340,"*"&amp;$A701&amp;"*")/10^12</f>
        <v>9.0892300000000006</v>
      </c>
      <c r="I701" s="184">
        <f>SUMIFS('EPS 3.1.3'!G$1221:G$1340,'EPS 3.1.3'!$B$1221:$B$1340,"*"&amp;$A701&amp;"*")/10^12</f>
        <v>10.1187</v>
      </c>
      <c r="J701" s="184">
        <f>SUMIFS('EPS 3.1.3'!H$1221:H$1340,'EPS 3.1.3'!$B$1221:$B$1340,"*"&amp;$A701&amp;"*")/10^12</f>
        <v>10.9695</v>
      </c>
      <c r="K701" s="184">
        <f>SUMIFS('EPS 3.1.3'!I$1221:I$1340,'EPS 3.1.3'!$B$1221:$B$1340,"*"&amp;$A701&amp;"*")/10^12</f>
        <v>11.6456</v>
      </c>
      <c r="L701" s="184">
        <f>SUMIFS('EPS 3.1.3'!J$1221:J$1340,'EPS 3.1.3'!$B$1221:$B$1340,"*"&amp;$A701&amp;"*")/10^12</f>
        <v>12.2257</v>
      </c>
      <c r="M701" s="184">
        <f>SUMIFS('EPS 3.1.3'!K$1221:K$1340,'EPS 3.1.3'!$B$1221:$B$1340,"*"&amp;$A701&amp;"*")/10^12</f>
        <v>12.738099999999999</v>
      </c>
      <c r="N701" s="184">
        <f>SUMIFS('EPS 3.1.3'!L$1221:L$1340,'EPS 3.1.3'!$B$1221:$B$1340,"*"&amp;$A701&amp;"*")/10^12</f>
        <v>13.204800000000001</v>
      </c>
      <c r="O701" s="184">
        <f>SUMIFS('EPS 3.1.3'!M$1221:M$1340,'EPS 3.1.3'!$B$1221:$B$1340,"*"&amp;$A701&amp;"*")/10^12</f>
        <v>13.7888</v>
      </c>
      <c r="P701" s="184">
        <f>SUMIFS('EPS 3.1.3'!N$1221:N$1340,'EPS 3.1.3'!$B$1221:$B$1340,"*"&amp;$A701&amp;"*")/10^12</f>
        <v>14.340299999999999</v>
      </c>
      <c r="Q701" s="184">
        <f>SUMIFS('EPS 3.1.3'!O$1221:O$1340,'EPS 3.1.3'!$B$1221:$B$1340,"*"&amp;$A701&amp;"*")/10^12</f>
        <v>14.8744</v>
      </c>
      <c r="R701" s="184">
        <f>SUMIFS('EPS 3.1.3'!P$1221:P$1340,'EPS 3.1.3'!$B$1221:$B$1340,"*"&amp;$A701&amp;"*")/10^12</f>
        <v>15.3911</v>
      </c>
      <c r="S701" s="184">
        <f>SUMIFS('EPS 3.1.3'!Q$1221:Q$1340,'EPS 3.1.3'!$B$1221:$B$1340,"*"&amp;$A701&amp;"*")/10^12</f>
        <v>15.893800000000001</v>
      </c>
      <c r="T701" s="184">
        <f>SUMIFS('EPS 3.1.3'!R$1221:R$1340,'EPS 3.1.3'!$B$1221:$B$1340,"*"&amp;$A701&amp;"*")/10^12</f>
        <v>16.331199999999999</v>
      </c>
      <c r="U701" s="184">
        <f>SUMIFS('EPS 3.1.3'!S$1221:S$1340,'EPS 3.1.3'!$B$1221:$B$1340,"*"&amp;$A701&amp;"*")/10^12</f>
        <v>16.7576</v>
      </c>
      <c r="V701" s="184">
        <f>SUMIFS('EPS 3.1.3'!T$1221:T$1340,'EPS 3.1.3'!$B$1221:$B$1340,"*"&amp;$A701&amp;"*")/10^12</f>
        <v>17.183199999999999</v>
      </c>
      <c r="W701" s="184">
        <f>SUMIFS('EPS 3.1.3'!U$1221:U$1340,'EPS 3.1.3'!$B$1221:$B$1340,"*"&amp;$A701&amp;"*")/10^12</f>
        <v>17.598400000000002</v>
      </c>
      <c r="X701" s="184">
        <f>SUMIFS('EPS 3.1.3'!V$1221:V$1340,'EPS 3.1.3'!$B$1221:$B$1340,"*"&amp;$A701&amp;"*")/10^12</f>
        <v>18.0078</v>
      </c>
      <c r="Y701" s="184">
        <f>SUMIFS('EPS 3.1.3'!W$1221:W$1340,'EPS 3.1.3'!$B$1221:$B$1340,"*"&amp;$A701&amp;"*")/10^12</f>
        <v>18.461400000000001</v>
      </c>
      <c r="Z701" s="184">
        <f>SUMIFS('EPS 3.1.3'!X$1221:X$1340,'EPS 3.1.3'!$B$1221:$B$1340,"*"&amp;$A701&amp;"*")/10^12</f>
        <v>18.905899999999999</v>
      </c>
      <c r="AA701" s="184">
        <f>SUMIFS('EPS 3.1.3'!Y$1221:Y$1340,'EPS 3.1.3'!$B$1221:$B$1340,"*"&amp;$A701&amp;"*")/10^12</f>
        <v>19.342199999999998</v>
      </c>
      <c r="AB701" s="184">
        <f>SUMIFS('EPS 3.1.3'!Z$1221:Z$1340,'EPS 3.1.3'!$B$1221:$B$1340,"*"&amp;$A701&amp;"*")/10^12</f>
        <v>19.779699999999998</v>
      </c>
      <c r="AC701" s="184">
        <f>SUMIFS('EPS 3.1.3'!AA$1221:AA$1340,'EPS 3.1.3'!$B$1221:$B$1340,"*"&amp;$A701&amp;"*")/10^12</f>
        <v>20.215299999999999</v>
      </c>
      <c r="AD701" s="184">
        <f>SUMIFS('EPS 3.1.3'!AB$1221:AB$1340,'EPS 3.1.3'!$B$1221:$B$1340,"*"&amp;$A701&amp;"*")/10^12</f>
        <v>20.521699999999999</v>
      </c>
      <c r="AE701" s="184">
        <f>SUMIFS('EPS 3.1.3'!AC$1221:AC$1340,'EPS 3.1.3'!$B$1221:$B$1340,"*"&amp;$A701&amp;"*")/10^12</f>
        <v>20.8306</v>
      </c>
      <c r="AF701" s="184">
        <f>SUMIFS('EPS 3.1.3'!AD$1221:AD$1340,'EPS 3.1.3'!$B$1221:$B$1340,"*"&amp;$A701&amp;"*")/10^12</f>
        <v>21.14</v>
      </c>
      <c r="AG701" s="184">
        <f>SUMIFS('EPS 3.1.3'!AE$1221:AE$1340,'EPS 3.1.3'!$B$1221:$B$1340,"*"&amp;$A701&amp;"*")/10^12</f>
        <v>21.4514</v>
      </c>
      <c r="AH701" s="184">
        <f>SUMIFS('EPS 3.1.3'!AF$1221:AF$1340,'EPS 3.1.3'!$B$1221:$B$1340,"*"&amp;$A701&amp;"*")/10^12</f>
        <v>21.763100000000001</v>
      </c>
      <c r="AI701" s="184">
        <f>SUMIFS('EPS 3.1.3'!AG$1221:AG$1340,'EPS 3.1.3'!$B$1221:$B$1340,"*"&amp;$A701&amp;"*")/10^12</f>
        <v>22.075199999999999</v>
      </c>
      <c r="AJ701" s="184">
        <f>SUMIFS('EPS 3.1.3'!AH$1221:AH$1340,'EPS 3.1.3'!$B$1221:$B$1340,"*"&amp;$A701&amp;"*")/10^12</f>
        <v>22.3872</v>
      </c>
      <c r="AK701" s="184">
        <f>SUMIFS('EPS 3.1.3'!AI$1221:AI$1340,'EPS 3.1.3'!$B$1221:$B$1340,"*"&amp;$A701&amp;"*")/10^12</f>
        <v>22.6965</v>
      </c>
    </row>
    <row r="702" spans="1:37" hidden="1" x14ac:dyDescent="0.35">
      <c r="A702" s="176" t="s">
        <v>4896</v>
      </c>
      <c r="B702" s="176"/>
      <c r="C702" s="176"/>
      <c r="D702" s="176"/>
      <c r="E702" s="176"/>
      <c r="F702" s="184">
        <f>SUMIFS('EPS 3.1.3'!D$1221:D$1340,'EPS 3.1.3'!$B$1221:$B$1340,"*"&amp;$A702&amp;"*")/10^12</f>
        <v>3.4095900000000001</v>
      </c>
      <c r="G702" s="184">
        <f>SUMIFS('EPS 3.1.3'!E$1221:E$1340,'EPS 3.1.3'!$B$1221:$B$1340,"*"&amp;$A702&amp;"*")/10^12</f>
        <v>2.7481900000000001</v>
      </c>
      <c r="H702" s="184">
        <f>SUMIFS('EPS 3.1.3'!F$1221:F$1340,'EPS 3.1.3'!$B$1221:$B$1340,"*"&amp;$A702&amp;"*")/10^12</f>
        <v>3.3831600000000002</v>
      </c>
      <c r="I702" s="184">
        <f>SUMIFS('EPS 3.1.3'!G$1221:G$1340,'EPS 3.1.3'!$B$1221:$B$1340,"*"&amp;$A702&amp;"*")/10^12</f>
        <v>3.7962799999999999</v>
      </c>
      <c r="J702" s="184">
        <f>SUMIFS('EPS 3.1.3'!H$1221:H$1340,'EPS 3.1.3'!$B$1221:$B$1340,"*"&amp;$A702&amp;"*")/10^12</f>
        <v>4.14358</v>
      </c>
      <c r="K702" s="184">
        <f>SUMIFS('EPS 3.1.3'!I$1221:I$1340,'EPS 3.1.3'!$B$1221:$B$1340,"*"&amp;$A702&amp;"*")/10^12</f>
        <v>4.4149700000000003</v>
      </c>
      <c r="L702" s="184">
        <f>SUMIFS('EPS 3.1.3'!J$1221:J$1340,'EPS 3.1.3'!$B$1221:$B$1340,"*"&amp;$A702&amp;"*")/10^12</f>
        <v>4.6367799999999999</v>
      </c>
      <c r="M702" s="184">
        <f>SUMIFS('EPS 3.1.3'!K$1221:K$1340,'EPS 3.1.3'!$B$1221:$B$1340,"*"&amp;$A702&amp;"*")/10^12</f>
        <v>4.8240100000000004</v>
      </c>
      <c r="N702" s="184">
        <f>SUMIFS('EPS 3.1.3'!L$1221:L$1340,'EPS 3.1.3'!$B$1221:$B$1340,"*"&amp;$A702&amp;"*")/10^12</f>
        <v>4.9853100000000001</v>
      </c>
      <c r="O702" s="184">
        <f>SUMIFS('EPS 3.1.3'!M$1221:M$1340,'EPS 3.1.3'!$B$1221:$B$1340,"*"&amp;$A702&amp;"*")/10^12</f>
        <v>5.1823899999999998</v>
      </c>
      <c r="P702" s="184">
        <f>SUMIFS('EPS 3.1.3'!N$1221:N$1340,'EPS 3.1.3'!$B$1221:$B$1340,"*"&amp;$A702&amp;"*")/10^12</f>
        <v>5.3597999999999999</v>
      </c>
      <c r="Q702" s="184">
        <f>SUMIFS('EPS 3.1.3'!O$1221:O$1340,'EPS 3.1.3'!$B$1221:$B$1340,"*"&amp;$A702&amp;"*")/10^12</f>
        <v>5.5234800000000002</v>
      </c>
      <c r="R702" s="184">
        <f>SUMIFS('EPS 3.1.3'!P$1221:P$1340,'EPS 3.1.3'!$B$1221:$B$1340,"*"&amp;$A702&amp;"*")/10^12</f>
        <v>5.6673499999999999</v>
      </c>
      <c r="S702" s="184">
        <f>SUMIFS('EPS 3.1.3'!Q$1221:Q$1340,'EPS 3.1.3'!$B$1221:$B$1340,"*"&amp;$A702&amp;"*")/10^12</f>
        <v>5.79467</v>
      </c>
      <c r="T702" s="184">
        <f>SUMIFS('EPS 3.1.3'!R$1221:R$1340,'EPS 3.1.3'!$B$1221:$B$1340,"*"&amp;$A702&amp;"*")/10^12</f>
        <v>5.9317799999999998</v>
      </c>
      <c r="U702" s="184">
        <f>SUMIFS('EPS 3.1.3'!S$1221:S$1340,'EPS 3.1.3'!$B$1221:$B$1340,"*"&amp;$A702&amp;"*")/10^12</f>
        <v>6.05783</v>
      </c>
      <c r="V702" s="184">
        <f>SUMIFS('EPS 3.1.3'!T$1221:T$1340,'EPS 3.1.3'!$B$1221:$B$1340,"*"&amp;$A702&amp;"*")/10^12</f>
        <v>6.1744599999999998</v>
      </c>
      <c r="W702" s="184">
        <f>SUMIFS('EPS 3.1.3'!U$1221:U$1340,'EPS 3.1.3'!$B$1221:$B$1340,"*"&amp;$A702&amp;"*")/10^12</f>
        <v>6.2904200000000001</v>
      </c>
      <c r="X702" s="184">
        <f>SUMIFS('EPS 3.1.3'!V$1221:V$1340,'EPS 3.1.3'!$B$1221:$B$1340,"*"&amp;$A702&amp;"*")/10^12</f>
        <v>6.3909900000000004</v>
      </c>
      <c r="Y702" s="184">
        <f>SUMIFS('EPS 3.1.3'!W$1221:W$1340,'EPS 3.1.3'!$B$1221:$B$1340,"*"&amp;$A702&amp;"*")/10^12</f>
        <v>6.5103799999999996</v>
      </c>
      <c r="Z702" s="184">
        <f>SUMIFS('EPS 3.1.3'!X$1221:X$1340,'EPS 3.1.3'!$B$1221:$B$1340,"*"&amp;$A702&amp;"*")/10^12</f>
        <v>6.6161799999999999</v>
      </c>
      <c r="AA702" s="184">
        <f>SUMIFS('EPS 3.1.3'!Y$1221:Y$1340,'EPS 3.1.3'!$B$1221:$B$1340,"*"&amp;$A702&amp;"*")/10^12</f>
        <v>6.70791</v>
      </c>
      <c r="AB702" s="184">
        <f>SUMIFS('EPS 3.1.3'!Z$1221:Z$1340,'EPS 3.1.3'!$B$1221:$B$1340,"*"&amp;$A702&amp;"*")/10^12</f>
        <v>6.7883899999999997</v>
      </c>
      <c r="AC702" s="184">
        <f>SUMIFS('EPS 3.1.3'!AA$1221:AA$1340,'EPS 3.1.3'!$B$1221:$B$1340,"*"&amp;$A702&amp;"*")/10^12</f>
        <v>6.8600399999999997</v>
      </c>
      <c r="AD702" s="184">
        <f>SUMIFS('EPS 3.1.3'!AB$1221:AB$1340,'EPS 3.1.3'!$B$1221:$B$1340,"*"&amp;$A702&amp;"*")/10^12</f>
        <v>6.9283700000000001</v>
      </c>
      <c r="AE702" s="184">
        <f>SUMIFS('EPS 3.1.3'!AC$1221:AC$1340,'EPS 3.1.3'!$B$1221:$B$1340,"*"&amp;$A702&amp;"*")/10^12</f>
        <v>6.9871299999999996</v>
      </c>
      <c r="AF702" s="184">
        <f>SUMIFS('EPS 3.1.3'!AD$1221:AD$1340,'EPS 3.1.3'!$B$1221:$B$1340,"*"&amp;$A702&amp;"*")/10^12</f>
        <v>7.0379800000000001</v>
      </c>
      <c r="AG702" s="184">
        <f>SUMIFS('EPS 3.1.3'!AE$1221:AE$1340,'EPS 3.1.3'!$B$1221:$B$1340,"*"&amp;$A702&amp;"*")/10^12</f>
        <v>7.0786899999999999</v>
      </c>
      <c r="AH702" s="184">
        <f>SUMIFS('EPS 3.1.3'!AF$1221:AF$1340,'EPS 3.1.3'!$B$1221:$B$1340,"*"&amp;$A702&amp;"*")/10^12</f>
        <v>7.1140299999999996</v>
      </c>
      <c r="AI702" s="184">
        <f>SUMIFS('EPS 3.1.3'!AG$1221:AG$1340,'EPS 3.1.3'!$B$1221:$B$1340,"*"&amp;$A702&amp;"*")/10^12</f>
        <v>7.1419100000000002</v>
      </c>
      <c r="AJ702" s="184">
        <f>SUMIFS('EPS 3.1.3'!AH$1221:AH$1340,'EPS 3.1.3'!$B$1221:$B$1340,"*"&amp;$A702&amp;"*")/10^12</f>
        <v>7.16106</v>
      </c>
      <c r="AK702" s="184">
        <f>SUMIFS('EPS 3.1.3'!AI$1221:AI$1340,'EPS 3.1.3'!$B$1221:$B$1340,"*"&amp;$A702&amp;"*")/10^12</f>
        <v>7.1728800000000001</v>
      </c>
    </row>
    <row r="703" spans="1:37" hidden="1" x14ac:dyDescent="0.35">
      <c r="A703" s="176" t="s">
        <v>4888</v>
      </c>
      <c r="B703" s="176"/>
      <c r="C703" s="176"/>
      <c r="D703" s="176"/>
      <c r="E703" s="176"/>
      <c r="F703" s="184">
        <f>SUMIFS('EPS 3.1.3'!D$1221:D$1340,'EPS 3.1.3'!$B$1221:$B$1340,"*"&amp;$A703&amp;"*")/10^12</f>
        <v>0</v>
      </c>
      <c r="G703" s="184">
        <f>SUMIFS('EPS 3.1.3'!E$1221:E$1340,'EPS 3.1.3'!$B$1221:$B$1340,"*"&amp;$A703&amp;"*")/10^12</f>
        <v>0</v>
      </c>
      <c r="H703" s="184">
        <f>SUMIFS('EPS 3.1.3'!F$1221:F$1340,'EPS 3.1.3'!$B$1221:$B$1340,"*"&amp;$A703&amp;"*")/10^12</f>
        <v>0</v>
      </c>
      <c r="I703" s="184">
        <f>SUMIFS('EPS 3.1.3'!G$1221:G$1340,'EPS 3.1.3'!$B$1221:$B$1340,"*"&amp;$A703&amp;"*")/10^12</f>
        <v>0</v>
      </c>
      <c r="J703" s="184">
        <f>SUMIFS('EPS 3.1.3'!H$1221:H$1340,'EPS 3.1.3'!$B$1221:$B$1340,"*"&amp;$A703&amp;"*")/10^12</f>
        <v>0</v>
      </c>
      <c r="K703" s="184">
        <f>SUMIFS('EPS 3.1.3'!I$1221:I$1340,'EPS 3.1.3'!$B$1221:$B$1340,"*"&amp;$A703&amp;"*")/10^12</f>
        <v>0</v>
      </c>
      <c r="L703" s="184">
        <f>SUMIFS('EPS 3.1.3'!J$1221:J$1340,'EPS 3.1.3'!$B$1221:$B$1340,"*"&amp;$A703&amp;"*")/10^12</f>
        <v>0</v>
      </c>
      <c r="M703" s="184">
        <f>SUMIFS('EPS 3.1.3'!K$1221:K$1340,'EPS 3.1.3'!$B$1221:$B$1340,"*"&amp;$A703&amp;"*")/10^12</f>
        <v>0</v>
      </c>
      <c r="N703" s="184">
        <f>SUMIFS('EPS 3.1.3'!L$1221:L$1340,'EPS 3.1.3'!$B$1221:$B$1340,"*"&amp;$A703&amp;"*")/10^12</f>
        <v>0</v>
      </c>
      <c r="O703" s="184">
        <f>SUMIFS('EPS 3.1.3'!M$1221:M$1340,'EPS 3.1.3'!$B$1221:$B$1340,"*"&amp;$A703&amp;"*")/10^12</f>
        <v>0</v>
      </c>
      <c r="P703" s="184">
        <f>SUMIFS('EPS 3.1.3'!N$1221:N$1340,'EPS 3.1.3'!$B$1221:$B$1340,"*"&amp;$A703&amp;"*")/10^12</f>
        <v>0</v>
      </c>
      <c r="Q703" s="184">
        <f>SUMIFS('EPS 3.1.3'!O$1221:O$1340,'EPS 3.1.3'!$B$1221:$B$1340,"*"&amp;$A703&amp;"*")/10^12</f>
        <v>0</v>
      </c>
      <c r="R703" s="184">
        <f>SUMIFS('EPS 3.1.3'!P$1221:P$1340,'EPS 3.1.3'!$B$1221:$B$1340,"*"&amp;$A703&amp;"*")/10^12</f>
        <v>0</v>
      </c>
      <c r="S703" s="184">
        <f>SUMIFS('EPS 3.1.3'!Q$1221:Q$1340,'EPS 3.1.3'!$B$1221:$B$1340,"*"&amp;$A703&amp;"*")/10^12</f>
        <v>0</v>
      </c>
      <c r="T703" s="184">
        <f>SUMIFS('EPS 3.1.3'!R$1221:R$1340,'EPS 3.1.3'!$B$1221:$B$1340,"*"&amp;$A703&amp;"*")/10^12</f>
        <v>0</v>
      </c>
      <c r="U703" s="184">
        <f>SUMIFS('EPS 3.1.3'!S$1221:S$1340,'EPS 3.1.3'!$B$1221:$B$1340,"*"&amp;$A703&amp;"*")/10^12</f>
        <v>0</v>
      </c>
      <c r="V703" s="184">
        <f>SUMIFS('EPS 3.1.3'!T$1221:T$1340,'EPS 3.1.3'!$B$1221:$B$1340,"*"&amp;$A703&amp;"*")/10^12</f>
        <v>0</v>
      </c>
      <c r="W703" s="184">
        <f>SUMIFS('EPS 3.1.3'!U$1221:U$1340,'EPS 3.1.3'!$B$1221:$B$1340,"*"&amp;$A703&amp;"*")/10^12</f>
        <v>0</v>
      </c>
      <c r="X703" s="184">
        <f>SUMIFS('EPS 3.1.3'!V$1221:V$1340,'EPS 3.1.3'!$B$1221:$B$1340,"*"&amp;$A703&amp;"*")/10^12</f>
        <v>0</v>
      </c>
      <c r="Y703" s="184">
        <f>SUMIFS('EPS 3.1.3'!W$1221:W$1340,'EPS 3.1.3'!$B$1221:$B$1340,"*"&amp;$A703&amp;"*")/10^12</f>
        <v>0</v>
      </c>
      <c r="Z703" s="184">
        <f>SUMIFS('EPS 3.1.3'!X$1221:X$1340,'EPS 3.1.3'!$B$1221:$B$1340,"*"&amp;$A703&amp;"*")/10^12</f>
        <v>0</v>
      </c>
      <c r="AA703" s="184">
        <f>SUMIFS('EPS 3.1.3'!Y$1221:Y$1340,'EPS 3.1.3'!$B$1221:$B$1340,"*"&amp;$A703&amp;"*")/10^12</f>
        <v>0</v>
      </c>
      <c r="AB703" s="184">
        <f>SUMIFS('EPS 3.1.3'!Z$1221:Z$1340,'EPS 3.1.3'!$B$1221:$B$1340,"*"&amp;$A703&amp;"*")/10^12</f>
        <v>0</v>
      </c>
      <c r="AC703" s="184">
        <f>SUMIFS('EPS 3.1.3'!AA$1221:AA$1340,'EPS 3.1.3'!$B$1221:$B$1340,"*"&amp;$A703&amp;"*")/10^12</f>
        <v>0</v>
      </c>
      <c r="AD703" s="184">
        <f>SUMIFS('EPS 3.1.3'!AB$1221:AB$1340,'EPS 3.1.3'!$B$1221:$B$1340,"*"&amp;$A703&amp;"*")/10^12</f>
        <v>0</v>
      </c>
      <c r="AE703" s="184">
        <f>SUMIFS('EPS 3.1.3'!AC$1221:AC$1340,'EPS 3.1.3'!$B$1221:$B$1340,"*"&amp;$A703&amp;"*")/10^12</f>
        <v>0</v>
      </c>
      <c r="AF703" s="184">
        <f>SUMIFS('EPS 3.1.3'!AD$1221:AD$1340,'EPS 3.1.3'!$B$1221:$B$1340,"*"&amp;$A703&amp;"*")/10^12</f>
        <v>0</v>
      </c>
      <c r="AG703" s="184">
        <f>SUMIFS('EPS 3.1.3'!AE$1221:AE$1340,'EPS 3.1.3'!$B$1221:$B$1340,"*"&amp;$A703&amp;"*")/10^12</f>
        <v>0</v>
      </c>
      <c r="AH703" s="184">
        <f>SUMIFS('EPS 3.1.3'!AF$1221:AF$1340,'EPS 3.1.3'!$B$1221:$B$1340,"*"&amp;$A703&amp;"*")/10^12</f>
        <v>0</v>
      </c>
      <c r="AI703" s="184">
        <f>SUMIFS('EPS 3.1.3'!AG$1221:AG$1340,'EPS 3.1.3'!$B$1221:$B$1340,"*"&amp;$A703&amp;"*")/10^12</f>
        <v>0</v>
      </c>
      <c r="AJ703" s="184">
        <f>SUMIFS('EPS 3.1.3'!AH$1221:AH$1340,'EPS 3.1.3'!$B$1221:$B$1340,"*"&amp;$A703&amp;"*")/10^12</f>
        <v>0</v>
      </c>
      <c r="AK703" s="184">
        <f>SUMIFS('EPS 3.1.3'!AI$1221:AI$1340,'EPS 3.1.3'!$B$1221:$B$1340,"*"&amp;$A703&amp;"*")/10^12</f>
        <v>0</v>
      </c>
    </row>
    <row r="704" spans="1:37" x14ac:dyDescent="0.35">
      <c r="A704" s="174" t="s">
        <v>4876</v>
      </c>
      <c r="B704" s="174"/>
      <c r="C704" s="174"/>
      <c r="D704" s="174"/>
      <c r="E704" s="174"/>
      <c r="F704" s="185">
        <f>SUM('EPS 3.1.3'!D1186)</f>
        <v>783.03899999999999</v>
      </c>
      <c r="G704" s="185">
        <f>SUM('EPS 3.1.3'!E1186)</f>
        <v>735.26900000000001</v>
      </c>
      <c r="H704" s="185">
        <f>SUM('EPS 3.1.3'!F1186)</f>
        <v>790.51099999999997</v>
      </c>
      <c r="I704" s="185">
        <f>SUM('EPS 3.1.3'!G1186)</f>
        <v>829.29300000000001</v>
      </c>
      <c r="J704" s="185">
        <f>SUM('EPS 3.1.3'!H1186)</f>
        <v>864.69899999999996</v>
      </c>
      <c r="K704" s="185">
        <f>SUM('EPS 3.1.3'!I1186)</f>
        <v>895.82799999999997</v>
      </c>
      <c r="L704" s="185">
        <f>SUM('EPS 3.1.3'!J1186)</f>
        <v>930.65</v>
      </c>
      <c r="M704" s="185">
        <f>SUM('EPS 3.1.3'!K1186)</f>
        <v>958.31799999999998</v>
      </c>
      <c r="N704" s="185">
        <f>SUM('EPS 3.1.3'!L1186)</f>
        <v>985.51199999999994</v>
      </c>
      <c r="O704" s="185">
        <f>SUM('EPS 3.1.3'!M1186)</f>
        <v>1017.63</v>
      </c>
      <c r="P704" s="185">
        <f>SUM('EPS 3.1.3'!N1186)</f>
        <v>1049.71</v>
      </c>
      <c r="Q704" s="185">
        <f>SUM('EPS 3.1.3'!O1186)</f>
        <v>1081.5</v>
      </c>
      <c r="R704" s="185">
        <f>SUM('EPS 3.1.3'!P1186)</f>
        <v>1113.48</v>
      </c>
      <c r="S704" s="185">
        <f>SUM('EPS 3.1.3'!Q1186)</f>
        <v>1145.3599999999999</v>
      </c>
      <c r="T704" s="185">
        <f>SUM('EPS 3.1.3'!R1186)</f>
        <v>1179.8599999999999</v>
      </c>
      <c r="U704" s="185">
        <f>SUM('EPS 3.1.3'!S1186)</f>
        <v>1220.43</v>
      </c>
      <c r="V704" s="185">
        <f>SUM('EPS 3.1.3'!T1186)</f>
        <v>1255.04</v>
      </c>
      <c r="W704" s="185">
        <f>SUM('EPS 3.1.3'!U1186)</f>
        <v>1289.5999999999999</v>
      </c>
      <c r="X704" s="185">
        <f>SUM('EPS 3.1.3'!V1186)</f>
        <v>1324.28</v>
      </c>
      <c r="Y704" s="185">
        <f>SUM('EPS 3.1.3'!W1186)</f>
        <v>1365.48</v>
      </c>
      <c r="Z704" s="185">
        <f>SUM('EPS 3.1.3'!X1186)</f>
        <v>1400.95</v>
      </c>
      <c r="AA704" s="185">
        <f>SUM('EPS 3.1.3'!Y1186)</f>
        <v>1436.44</v>
      </c>
      <c r="AB704" s="185">
        <f>SUM('EPS 3.1.3'!Z1186)</f>
        <v>1471.89</v>
      </c>
      <c r="AC704" s="185">
        <f>SUM('EPS 3.1.3'!AA1186)</f>
        <v>1513.18</v>
      </c>
      <c r="AD704" s="185">
        <f>SUM('EPS 3.1.3'!AB1186)</f>
        <v>1540.09</v>
      </c>
      <c r="AE704" s="185">
        <f>SUM('EPS 3.1.3'!AC1186)</f>
        <v>1566.91</v>
      </c>
      <c r="AF704" s="185">
        <f>SUM('EPS 3.1.3'!AD1186)</f>
        <v>1593.85</v>
      </c>
      <c r="AG704" s="185">
        <f>SUM('EPS 3.1.3'!AE1186)</f>
        <v>1620.66</v>
      </c>
      <c r="AH704" s="185">
        <f>SUM('EPS 3.1.3'!AF1186)</f>
        <v>1653.49</v>
      </c>
      <c r="AI704" s="185">
        <f>SUM('EPS 3.1.3'!AG1186)</f>
        <v>1680.31</v>
      </c>
      <c r="AJ704" s="185">
        <f>SUM('EPS 3.1.3'!AH1186)</f>
        <v>1707.15</v>
      </c>
      <c r="AK704" s="185">
        <f>SUM('EPS 3.1.3'!AI1186)</f>
        <v>1734.18</v>
      </c>
    </row>
    <row r="705" spans="1:37" x14ac:dyDescent="0.35">
      <c r="A705" s="175" t="s">
        <v>4877</v>
      </c>
      <c r="B705" s="175"/>
      <c r="C705" s="175"/>
      <c r="D705" s="175"/>
      <c r="E705" s="175"/>
      <c r="F705" s="183">
        <f>SUMIFS('EPS 3.1.3'!D$1341:D$1420,'EPS 3.1.3'!$B$1341:$B$1420,"*"&amp;$A705&amp;"*")/10^12</f>
        <v>120.583097</v>
      </c>
      <c r="G705" s="183">
        <f>SUMIFS('EPS 3.1.3'!E$1341:E$1420,'EPS 3.1.3'!$B$1341:$B$1420,"*"&amp;$A705&amp;"*")/10^12</f>
        <v>114.58141500000001</v>
      </c>
      <c r="H705" s="183">
        <f>SUMIFS('EPS 3.1.3'!F$1341:F$1420,'EPS 3.1.3'!$B$1341:$B$1420,"*"&amp;$A705&amp;"*")/10^12</f>
        <v>124.51374</v>
      </c>
      <c r="I705" s="183">
        <f>SUMIFS('EPS 3.1.3'!G$1341:G$1420,'EPS 3.1.3'!$B$1341:$B$1420,"*"&amp;$A705&amp;"*")/10^12</f>
        <v>131.942905</v>
      </c>
      <c r="J705" s="183">
        <f>SUMIFS('EPS 3.1.3'!H$1341:H$1420,'EPS 3.1.3'!$B$1341:$B$1420,"*"&amp;$A705&amp;"*")/10^12</f>
        <v>139.659524</v>
      </c>
      <c r="K705" s="183">
        <f>SUMIFS('EPS 3.1.3'!I$1341:I$1420,'EPS 3.1.3'!$B$1341:$B$1420,"*"&amp;$A705&amp;"*")/10^12</f>
        <v>146.71840700000001</v>
      </c>
      <c r="L705" s="183">
        <f>SUMIFS('EPS 3.1.3'!J$1341:J$1420,'EPS 3.1.3'!$B$1341:$B$1420,"*"&amp;$A705&amp;"*")/10^12</f>
        <v>153.4307</v>
      </c>
      <c r="M705" s="183">
        <f>SUMIFS('EPS 3.1.3'!K$1341:K$1420,'EPS 3.1.3'!$B$1341:$B$1420,"*"&amp;$A705&amp;"*")/10^12</f>
        <v>159.85319000000001</v>
      </c>
      <c r="N705" s="183">
        <f>SUMIFS('EPS 3.1.3'!L$1341:L$1420,'EPS 3.1.3'!$B$1341:$B$1420,"*"&amp;$A705&amp;"*")/10^12</f>
        <v>166.28897000000001</v>
      </c>
      <c r="O705" s="183">
        <f>SUMIFS('EPS 3.1.3'!M$1341:M$1420,'EPS 3.1.3'!$B$1341:$B$1420,"*"&amp;$A705&amp;"*")/10^12</f>
        <v>174.55584999999999</v>
      </c>
      <c r="P705" s="183">
        <f>SUMIFS('EPS 3.1.3'!N$1341:N$1420,'EPS 3.1.3'!$B$1341:$B$1420,"*"&amp;$A705&amp;"*")/10^12</f>
        <v>182.89796000000001</v>
      </c>
      <c r="Q705" s="183">
        <f>SUMIFS('EPS 3.1.3'!O$1341:O$1420,'EPS 3.1.3'!$B$1341:$B$1420,"*"&amp;$A705&amp;"*")/10^12</f>
        <v>191.11868000000001</v>
      </c>
      <c r="R705" s="183">
        <f>SUMIFS('EPS 3.1.3'!P$1341:P$1420,'EPS 3.1.3'!$B$1341:$B$1420,"*"&amp;$A705&amp;"*")/10^12</f>
        <v>199.44105999999999</v>
      </c>
      <c r="S705" s="183">
        <f>SUMIFS('EPS 3.1.3'!Q$1341:Q$1420,'EPS 3.1.3'!$B$1341:$B$1420,"*"&amp;$A705&amp;"*")/10^12</f>
        <v>207.66255000000001</v>
      </c>
      <c r="T705" s="183">
        <f>SUMIFS('EPS 3.1.3'!R$1341:R$1420,'EPS 3.1.3'!$B$1341:$B$1420,"*"&amp;$A705&amp;"*")/10^12</f>
        <v>217.36304999999999</v>
      </c>
      <c r="U705" s="183">
        <f>SUMIFS('EPS 3.1.3'!S$1341:S$1420,'EPS 3.1.3'!$B$1341:$B$1420,"*"&amp;$A705&amp;"*")/10^12</f>
        <v>227.16445999999999</v>
      </c>
      <c r="V705" s="183">
        <f>SUMIFS('EPS 3.1.3'!T$1341:T$1420,'EPS 3.1.3'!$B$1341:$B$1420,"*"&amp;$A705&amp;"*")/10^12</f>
        <v>236.86497</v>
      </c>
      <c r="W705" s="183">
        <f>SUMIFS('EPS 3.1.3'!U$1341:U$1420,'EPS 3.1.3'!$B$1341:$B$1420,"*"&amp;$A705&amp;"*")/10^12</f>
        <v>246.56438</v>
      </c>
      <c r="X705" s="183">
        <f>SUMIFS('EPS 3.1.3'!V$1341:V$1420,'EPS 3.1.3'!$B$1341:$B$1420,"*"&amp;$A705&amp;"*")/10^12</f>
        <v>256.36579</v>
      </c>
      <c r="Y705" s="183">
        <f>SUMIFS('EPS 3.1.3'!W$1341:W$1420,'EPS 3.1.3'!$B$1341:$B$1420,"*"&amp;$A705&amp;"*")/10^12</f>
        <v>265.57121000000001</v>
      </c>
      <c r="Z705" s="183">
        <f>SUMIFS('EPS 3.1.3'!X$1341:X$1420,'EPS 3.1.3'!$B$1341:$B$1420,"*"&amp;$A705&amp;"*")/10^12</f>
        <v>274.77553</v>
      </c>
      <c r="AA705" s="183">
        <f>SUMIFS('EPS 3.1.3'!Y$1341:Y$1420,'EPS 3.1.3'!$B$1341:$B$1420,"*"&amp;$A705&amp;"*")/10^12</f>
        <v>284.08983999999998</v>
      </c>
      <c r="AB705" s="183">
        <f>SUMIFS('EPS 3.1.3'!Z$1341:Z$1420,'EPS 3.1.3'!$B$1341:$B$1420,"*"&amp;$A705&amp;"*")/10^12</f>
        <v>293.29426000000001</v>
      </c>
      <c r="AC705" s="183">
        <f>SUMIFS('EPS 3.1.3'!AA$1341:AA$1420,'EPS 3.1.3'!$B$1341:$B$1420,"*"&amp;$A705&amp;"*")/10^12</f>
        <v>302.60057999999998</v>
      </c>
      <c r="AD705" s="183">
        <f>SUMIFS('EPS 3.1.3'!AB$1341:AB$1420,'EPS 3.1.3'!$B$1341:$B$1420,"*"&amp;$A705&amp;"*")/10^12</f>
        <v>310.93132000000003</v>
      </c>
      <c r="AE705" s="183">
        <f>SUMIFS('EPS 3.1.3'!AC$1341:AC$1420,'EPS 3.1.3'!$B$1341:$B$1420,"*"&amp;$A705&amp;"*")/10^12</f>
        <v>319.27105999999998</v>
      </c>
      <c r="AF705" s="183">
        <f>SUMIFS('EPS 3.1.3'!AD$1341:AD$1420,'EPS 3.1.3'!$B$1341:$B$1420,"*"&amp;$A705&amp;"*")/10^12</f>
        <v>327.7038</v>
      </c>
      <c r="AG705" s="183">
        <f>SUMIFS('EPS 3.1.3'!AE$1341:AE$1420,'EPS 3.1.3'!$B$1341:$B$1420,"*"&amp;$A705&amp;"*")/10^12</f>
        <v>336.04253999999997</v>
      </c>
      <c r="AH705" s="183">
        <f>SUMIFS('EPS 3.1.3'!AF$1341:AF$1420,'EPS 3.1.3'!$B$1341:$B$1420,"*"&amp;$A705&amp;"*")/10^12</f>
        <v>344.47528999999997</v>
      </c>
      <c r="AI705" s="183">
        <f>SUMIFS('EPS 3.1.3'!AG$1341:AG$1420,'EPS 3.1.3'!$B$1341:$B$1420,"*"&amp;$A705&amp;"*")/10^12</f>
        <v>352.81502</v>
      </c>
      <c r="AJ705" s="183">
        <f>SUMIFS('EPS 3.1.3'!AH$1341:AH$1420,'EPS 3.1.3'!$B$1341:$B$1420,"*"&amp;$A705&amp;"*")/10^12</f>
        <v>361.14677</v>
      </c>
      <c r="AK705" s="183">
        <f>SUMIFS('EPS 3.1.3'!AI$1341:AI$1420,'EPS 3.1.3'!$B$1341:$B$1420,"*"&amp;$A705&amp;"*")/10^12</f>
        <v>369.58650999999998</v>
      </c>
    </row>
    <row r="706" spans="1:37" hidden="1" x14ac:dyDescent="0.35">
      <c r="A706" s="176" t="s">
        <v>930</v>
      </c>
      <c r="B706" s="176"/>
      <c r="C706" s="176"/>
      <c r="D706" s="176"/>
      <c r="E706" s="176"/>
      <c r="F706" s="184">
        <f>SUMIFS('EPS 3.1.3'!D$1341:D$1420,'EPS 3.1.3'!$B$1341:$B$1420,"*"&amp;$A$705&amp;"*",'EPS 3.1.3'!$B$1341:$B$1420,"*"&amp;$A706&amp;"*")/10^12</f>
        <v>0</v>
      </c>
      <c r="G706" s="184">
        <f>SUMIFS('EPS 3.1.3'!E$1341:E$1420,'EPS 3.1.3'!$B$1341:$B$1420,"*"&amp;$A$705&amp;"*",'EPS 3.1.3'!$B$1341:$B$1420,"*"&amp;$A706&amp;"*")/10^12</f>
        <v>0</v>
      </c>
      <c r="H706" s="184">
        <f>SUMIFS('EPS 3.1.3'!F$1341:F$1420,'EPS 3.1.3'!$B$1341:$B$1420,"*"&amp;$A$705&amp;"*",'EPS 3.1.3'!$B$1341:$B$1420,"*"&amp;$A706&amp;"*")/10^12</f>
        <v>0</v>
      </c>
      <c r="I706" s="184">
        <f>SUMIFS('EPS 3.1.3'!G$1341:G$1420,'EPS 3.1.3'!$B$1341:$B$1420,"*"&amp;$A$705&amp;"*",'EPS 3.1.3'!$B$1341:$B$1420,"*"&amp;$A706&amp;"*")/10^12</f>
        <v>0</v>
      </c>
      <c r="J706" s="184">
        <f>SUMIFS('EPS 3.1.3'!H$1341:H$1420,'EPS 3.1.3'!$B$1341:$B$1420,"*"&amp;$A$705&amp;"*",'EPS 3.1.3'!$B$1341:$B$1420,"*"&amp;$A706&amp;"*")/10^12</f>
        <v>0</v>
      </c>
      <c r="K706" s="184">
        <f>SUMIFS('EPS 3.1.3'!I$1341:I$1420,'EPS 3.1.3'!$B$1341:$B$1420,"*"&amp;$A$705&amp;"*",'EPS 3.1.3'!$B$1341:$B$1420,"*"&amp;$A706&amp;"*")/10^12</f>
        <v>0</v>
      </c>
      <c r="L706" s="184">
        <f>SUMIFS('EPS 3.1.3'!J$1341:J$1420,'EPS 3.1.3'!$B$1341:$B$1420,"*"&amp;$A$705&amp;"*",'EPS 3.1.3'!$B$1341:$B$1420,"*"&amp;$A706&amp;"*")/10^12</f>
        <v>0</v>
      </c>
      <c r="M706" s="184">
        <f>SUMIFS('EPS 3.1.3'!K$1341:K$1420,'EPS 3.1.3'!$B$1341:$B$1420,"*"&amp;$A$705&amp;"*",'EPS 3.1.3'!$B$1341:$B$1420,"*"&amp;$A706&amp;"*")/10^12</f>
        <v>0</v>
      </c>
      <c r="N706" s="184">
        <f>SUMIFS('EPS 3.1.3'!L$1341:L$1420,'EPS 3.1.3'!$B$1341:$B$1420,"*"&amp;$A$705&amp;"*",'EPS 3.1.3'!$B$1341:$B$1420,"*"&amp;$A706&amp;"*")/10^12</f>
        <v>0</v>
      </c>
      <c r="O706" s="184">
        <f>SUMIFS('EPS 3.1.3'!M$1341:M$1420,'EPS 3.1.3'!$B$1341:$B$1420,"*"&amp;$A$705&amp;"*",'EPS 3.1.3'!$B$1341:$B$1420,"*"&amp;$A706&amp;"*")/10^12</f>
        <v>0</v>
      </c>
      <c r="P706" s="184">
        <f>SUMIFS('EPS 3.1.3'!N$1341:N$1420,'EPS 3.1.3'!$B$1341:$B$1420,"*"&amp;$A$705&amp;"*",'EPS 3.1.3'!$B$1341:$B$1420,"*"&amp;$A706&amp;"*")/10^12</f>
        <v>0</v>
      </c>
      <c r="Q706" s="184">
        <f>SUMIFS('EPS 3.1.3'!O$1341:O$1420,'EPS 3.1.3'!$B$1341:$B$1420,"*"&amp;$A$705&amp;"*",'EPS 3.1.3'!$B$1341:$B$1420,"*"&amp;$A706&amp;"*")/10^12</f>
        <v>0</v>
      </c>
      <c r="R706" s="184">
        <f>SUMIFS('EPS 3.1.3'!P$1341:P$1420,'EPS 3.1.3'!$B$1341:$B$1420,"*"&amp;$A$705&amp;"*",'EPS 3.1.3'!$B$1341:$B$1420,"*"&amp;$A706&amp;"*")/10^12</f>
        <v>0</v>
      </c>
      <c r="S706" s="184">
        <f>SUMIFS('EPS 3.1.3'!Q$1341:Q$1420,'EPS 3.1.3'!$B$1341:$B$1420,"*"&amp;$A$705&amp;"*",'EPS 3.1.3'!$B$1341:$B$1420,"*"&amp;$A706&amp;"*")/10^12</f>
        <v>0</v>
      </c>
      <c r="T706" s="184">
        <f>SUMIFS('EPS 3.1.3'!R$1341:R$1420,'EPS 3.1.3'!$B$1341:$B$1420,"*"&amp;$A$705&amp;"*",'EPS 3.1.3'!$B$1341:$B$1420,"*"&amp;$A706&amp;"*")/10^12</f>
        <v>0</v>
      </c>
      <c r="U706" s="184">
        <f>SUMIFS('EPS 3.1.3'!S$1341:S$1420,'EPS 3.1.3'!$B$1341:$B$1420,"*"&amp;$A$705&amp;"*",'EPS 3.1.3'!$B$1341:$B$1420,"*"&amp;$A706&amp;"*")/10^12</f>
        <v>0</v>
      </c>
      <c r="V706" s="184">
        <f>SUMIFS('EPS 3.1.3'!T$1341:T$1420,'EPS 3.1.3'!$B$1341:$B$1420,"*"&amp;$A$705&amp;"*",'EPS 3.1.3'!$B$1341:$B$1420,"*"&amp;$A706&amp;"*")/10^12</f>
        <v>0</v>
      </c>
      <c r="W706" s="184">
        <f>SUMIFS('EPS 3.1.3'!U$1341:U$1420,'EPS 3.1.3'!$B$1341:$B$1420,"*"&amp;$A$705&amp;"*",'EPS 3.1.3'!$B$1341:$B$1420,"*"&amp;$A706&amp;"*")/10^12</f>
        <v>0</v>
      </c>
      <c r="X706" s="184">
        <f>SUMIFS('EPS 3.1.3'!V$1341:V$1420,'EPS 3.1.3'!$B$1341:$B$1420,"*"&amp;$A$705&amp;"*",'EPS 3.1.3'!$B$1341:$B$1420,"*"&amp;$A706&amp;"*")/10^12</f>
        <v>0</v>
      </c>
      <c r="Y706" s="184">
        <f>SUMIFS('EPS 3.1.3'!W$1341:W$1420,'EPS 3.1.3'!$B$1341:$B$1420,"*"&amp;$A$705&amp;"*",'EPS 3.1.3'!$B$1341:$B$1420,"*"&amp;$A706&amp;"*")/10^12</f>
        <v>0</v>
      </c>
      <c r="Z706" s="184">
        <f>SUMIFS('EPS 3.1.3'!X$1341:X$1420,'EPS 3.1.3'!$B$1341:$B$1420,"*"&amp;$A$705&amp;"*",'EPS 3.1.3'!$B$1341:$B$1420,"*"&amp;$A706&amp;"*")/10^12</f>
        <v>0</v>
      </c>
      <c r="AA706" s="184">
        <f>SUMIFS('EPS 3.1.3'!Y$1341:Y$1420,'EPS 3.1.3'!$B$1341:$B$1420,"*"&amp;$A$705&amp;"*",'EPS 3.1.3'!$B$1341:$B$1420,"*"&amp;$A706&amp;"*")/10^12</f>
        <v>0</v>
      </c>
      <c r="AB706" s="184">
        <f>SUMIFS('EPS 3.1.3'!Z$1341:Z$1420,'EPS 3.1.3'!$B$1341:$B$1420,"*"&amp;$A$705&amp;"*",'EPS 3.1.3'!$B$1341:$B$1420,"*"&amp;$A706&amp;"*")/10^12</f>
        <v>0</v>
      </c>
      <c r="AC706" s="184">
        <f>SUMIFS('EPS 3.1.3'!AA$1341:AA$1420,'EPS 3.1.3'!$B$1341:$B$1420,"*"&amp;$A$705&amp;"*",'EPS 3.1.3'!$B$1341:$B$1420,"*"&amp;$A706&amp;"*")/10^12</f>
        <v>0</v>
      </c>
      <c r="AD706" s="184">
        <f>SUMIFS('EPS 3.1.3'!AB$1341:AB$1420,'EPS 3.1.3'!$B$1341:$B$1420,"*"&amp;$A$705&amp;"*",'EPS 3.1.3'!$B$1341:$B$1420,"*"&amp;$A706&amp;"*")/10^12</f>
        <v>0</v>
      </c>
      <c r="AE706" s="184">
        <f>SUMIFS('EPS 3.1.3'!AC$1341:AC$1420,'EPS 3.1.3'!$B$1341:$B$1420,"*"&amp;$A$705&amp;"*",'EPS 3.1.3'!$B$1341:$B$1420,"*"&amp;$A706&amp;"*")/10^12</f>
        <v>0</v>
      </c>
      <c r="AF706" s="184">
        <f>SUMIFS('EPS 3.1.3'!AD$1341:AD$1420,'EPS 3.1.3'!$B$1341:$B$1420,"*"&amp;$A$705&amp;"*",'EPS 3.1.3'!$B$1341:$B$1420,"*"&amp;$A706&amp;"*")/10^12</f>
        <v>0</v>
      </c>
      <c r="AG706" s="184">
        <f>SUMIFS('EPS 3.1.3'!AE$1341:AE$1420,'EPS 3.1.3'!$B$1341:$B$1420,"*"&amp;$A$705&amp;"*",'EPS 3.1.3'!$B$1341:$B$1420,"*"&amp;$A706&amp;"*")/10^12</f>
        <v>0</v>
      </c>
      <c r="AH706" s="184">
        <f>SUMIFS('EPS 3.1.3'!AF$1341:AF$1420,'EPS 3.1.3'!$B$1341:$B$1420,"*"&amp;$A$705&amp;"*",'EPS 3.1.3'!$B$1341:$B$1420,"*"&amp;$A706&amp;"*")/10^12</f>
        <v>0</v>
      </c>
      <c r="AI706" s="184">
        <f>SUMIFS('EPS 3.1.3'!AG$1341:AG$1420,'EPS 3.1.3'!$B$1341:$B$1420,"*"&amp;$A$705&amp;"*",'EPS 3.1.3'!$B$1341:$B$1420,"*"&amp;$A706&amp;"*")/10^12</f>
        <v>0</v>
      </c>
      <c r="AJ706" s="184">
        <f>SUMIFS('EPS 3.1.3'!AH$1341:AH$1420,'EPS 3.1.3'!$B$1341:$B$1420,"*"&amp;$A$705&amp;"*",'EPS 3.1.3'!$B$1341:$B$1420,"*"&amp;$A706&amp;"*")/10^12</f>
        <v>0</v>
      </c>
      <c r="AK706" s="184">
        <f>SUMIFS('EPS 3.1.3'!AI$1341:AI$1420,'EPS 3.1.3'!$B$1341:$B$1420,"*"&amp;$A$705&amp;"*",'EPS 3.1.3'!$B$1341:$B$1420,"*"&amp;$A706&amp;"*")/10^12</f>
        <v>0</v>
      </c>
    </row>
    <row r="707" spans="1:37" hidden="1" x14ac:dyDescent="0.35">
      <c r="A707" s="176" t="s">
        <v>4883</v>
      </c>
      <c r="B707" s="176"/>
      <c r="C707" s="176"/>
      <c r="D707" s="176"/>
      <c r="E707" s="176"/>
      <c r="F707" s="184">
        <f>SUMIFS('EPS 3.1.3'!D$1341:D$1420,'EPS 3.1.3'!$B$1341:$B$1420,"*"&amp;$A$705&amp;"*",'EPS 3.1.3'!$B$1341:$B$1420,"*"&amp;$A707&amp;"*")/10^12</f>
        <v>98.097300000000004</v>
      </c>
      <c r="G707" s="184">
        <f>SUMIFS('EPS 3.1.3'!E$1341:E$1420,'EPS 3.1.3'!$B$1341:$B$1420,"*"&amp;$A$705&amp;"*",'EPS 3.1.3'!$B$1341:$B$1420,"*"&amp;$A707&amp;"*")/10^12</f>
        <v>93.222399999999993</v>
      </c>
      <c r="H707" s="184">
        <f>SUMIFS('EPS 3.1.3'!F$1341:F$1420,'EPS 3.1.3'!$B$1341:$B$1420,"*"&amp;$A$705&amp;"*",'EPS 3.1.3'!$B$1341:$B$1420,"*"&amp;$A707&amp;"*")/10^12</f>
        <v>101.292</v>
      </c>
      <c r="I707" s="184">
        <f>SUMIFS('EPS 3.1.3'!G$1341:G$1420,'EPS 3.1.3'!$B$1341:$B$1420,"*"&amp;$A$705&amp;"*",'EPS 3.1.3'!$B$1341:$B$1420,"*"&amp;$A707&amp;"*")/10^12</f>
        <v>107.331</v>
      </c>
      <c r="J707" s="184">
        <f>SUMIFS('EPS 3.1.3'!H$1341:H$1420,'EPS 3.1.3'!$B$1341:$B$1420,"*"&amp;$A$705&amp;"*",'EPS 3.1.3'!$B$1341:$B$1420,"*"&amp;$A707&amp;"*")/10^12</f>
        <v>113.613</v>
      </c>
      <c r="K707" s="184">
        <f>SUMIFS('EPS 3.1.3'!I$1341:I$1420,'EPS 3.1.3'!$B$1341:$B$1420,"*"&amp;$A$705&amp;"*",'EPS 3.1.3'!$B$1341:$B$1420,"*"&amp;$A707&amp;"*")/10^12</f>
        <v>119.36</v>
      </c>
      <c r="L707" s="184">
        <f>SUMIFS('EPS 3.1.3'!J$1341:J$1420,'EPS 3.1.3'!$B$1341:$B$1420,"*"&amp;$A$705&amp;"*",'EPS 3.1.3'!$B$1341:$B$1420,"*"&amp;$A707&amp;"*")/10^12</f>
        <v>124.825</v>
      </c>
      <c r="M707" s="184">
        <f>SUMIFS('EPS 3.1.3'!K$1341:K$1420,'EPS 3.1.3'!$B$1341:$B$1420,"*"&amp;$A$705&amp;"*",'EPS 3.1.3'!$B$1341:$B$1420,"*"&amp;$A707&amp;"*")/10^12</f>
        <v>130.042</v>
      </c>
      <c r="N707" s="184">
        <f>SUMIFS('EPS 3.1.3'!L$1341:L$1420,'EPS 3.1.3'!$B$1341:$B$1420,"*"&amp;$A$705&amp;"*",'EPS 3.1.3'!$B$1341:$B$1420,"*"&amp;$A707&amp;"*")/10^12</f>
        <v>135.28200000000001</v>
      </c>
      <c r="O707" s="184">
        <f>SUMIFS('EPS 3.1.3'!M$1341:M$1420,'EPS 3.1.3'!$B$1341:$B$1420,"*"&amp;$A$705&amp;"*",'EPS 3.1.3'!$B$1341:$B$1420,"*"&amp;$A707&amp;"*")/10^12</f>
        <v>141.99799999999999</v>
      </c>
      <c r="P707" s="184">
        <f>SUMIFS('EPS 3.1.3'!N$1341:N$1420,'EPS 3.1.3'!$B$1341:$B$1420,"*"&amp;$A$705&amp;"*",'EPS 3.1.3'!$B$1341:$B$1420,"*"&amp;$A707&amp;"*")/10^12</f>
        <v>148.79400000000001</v>
      </c>
      <c r="Q707" s="184">
        <f>SUMIFS('EPS 3.1.3'!O$1341:O$1420,'EPS 3.1.3'!$B$1341:$B$1420,"*"&amp;$A$705&amp;"*",'EPS 3.1.3'!$B$1341:$B$1420,"*"&amp;$A707&amp;"*")/10^12</f>
        <v>155.47900000000001</v>
      </c>
      <c r="R707" s="184">
        <f>SUMIFS('EPS 3.1.3'!P$1341:P$1420,'EPS 3.1.3'!$B$1341:$B$1420,"*"&amp;$A$705&amp;"*",'EPS 3.1.3'!$B$1341:$B$1420,"*"&amp;$A707&amp;"*")/10^12</f>
        <v>162.25899999999999</v>
      </c>
      <c r="S707" s="184">
        <f>SUMIFS('EPS 3.1.3'!Q$1341:Q$1420,'EPS 3.1.3'!$B$1341:$B$1420,"*"&amp;$A$705&amp;"*",'EPS 3.1.3'!$B$1341:$B$1420,"*"&amp;$A707&amp;"*")/10^12</f>
        <v>168.93799999999999</v>
      </c>
      <c r="T707" s="184">
        <f>SUMIFS('EPS 3.1.3'!R$1341:R$1420,'EPS 3.1.3'!$B$1341:$B$1420,"*"&amp;$A$705&amp;"*",'EPS 3.1.3'!$B$1341:$B$1420,"*"&amp;$A707&amp;"*")/10^12</f>
        <v>176.82400000000001</v>
      </c>
      <c r="U707" s="184">
        <f>SUMIFS('EPS 3.1.3'!S$1341:S$1420,'EPS 3.1.3'!$B$1341:$B$1420,"*"&amp;$A$705&amp;"*",'EPS 3.1.3'!$B$1341:$B$1420,"*"&amp;$A707&amp;"*")/10^12</f>
        <v>184.81100000000001</v>
      </c>
      <c r="V707" s="184">
        <f>SUMIFS('EPS 3.1.3'!T$1341:T$1420,'EPS 3.1.3'!$B$1341:$B$1420,"*"&amp;$A$705&amp;"*",'EPS 3.1.3'!$B$1341:$B$1420,"*"&amp;$A707&amp;"*")/10^12</f>
        <v>192.697</v>
      </c>
      <c r="W707" s="184">
        <f>SUMIFS('EPS 3.1.3'!U$1341:U$1420,'EPS 3.1.3'!$B$1341:$B$1420,"*"&amp;$A$705&amp;"*",'EPS 3.1.3'!$B$1341:$B$1420,"*"&amp;$A707&amp;"*")/10^12</f>
        <v>200.58199999999999</v>
      </c>
      <c r="X707" s="184">
        <f>SUMIFS('EPS 3.1.3'!V$1341:V$1420,'EPS 3.1.3'!$B$1341:$B$1420,"*"&amp;$A$705&amp;"*",'EPS 3.1.3'!$B$1341:$B$1420,"*"&amp;$A707&amp;"*")/10^12</f>
        <v>208.56899999999999</v>
      </c>
      <c r="Y707" s="184">
        <f>SUMIFS('EPS 3.1.3'!W$1341:W$1420,'EPS 3.1.3'!$B$1341:$B$1420,"*"&amp;$A$705&amp;"*",'EPS 3.1.3'!$B$1341:$B$1420,"*"&amp;$A707&amp;"*")/10^12</f>
        <v>216.05099999999999</v>
      </c>
      <c r="Z707" s="184">
        <f>SUMIFS('EPS 3.1.3'!X$1341:X$1420,'EPS 3.1.3'!$B$1341:$B$1420,"*"&amp;$A$705&amp;"*",'EPS 3.1.3'!$B$1341:$B$1420,"*"&amp;$A707&amp;"*")/10^12</f>
        <v>223.53200000000001</v>
      </c>
      <c r="AA707" s="184">
        <f>SUMIFS('EPS 3.1.3'!Y$1341:Y$1420,'EPS 3.1.3'!$B$1341:$B$1420,"*"&amp;$A$705&amp;"*",'EPS 3.1.3'!$B$1341:$B$1420,"*"&amp;$A707&amp;"*")/10^12</f>
        <v>231.11500000000001</v>
      </c>
      <c r="AB707" s="184">
        <f>SUMIFS('EPS 3.1.3'!Z$1341:Z$1420,'EPS 3.1.3'!$B$1341:$B$1420,"*"&amp;$A$705&amp;"*",'EPS 3.1.3'!$B$1341:$B$1420,"*"&amp;$A707&amp;"*")/10^12</f>
        <v>238.596</v>
      </c>
      <c r="AC707" s="184">
        <f>SUMIFS('EPS 3.1.3'!AA$1341:AA$1420,'EPS 3.1.3'!$B$1341:$B$1420,"*"&amp;$A$705&amp;"*",'EPS 3.1.3'!$B$1341:$B$1420,"*"&amp;$A707&amp;"*")/10^12</f>
        <v>246.179</v>
      </c>
      <c r="AD707" s="184">
        <f>SUMIFS('EPS 3.1.3'!AB$1341:AB$1420,'EPS 3.1.3'!$B$1341:$B$1420,"*"&amp;$A$705&amp;"*",'EPS 3.1.3'!$B$1341:$B$1420,"*"&amp;$A707&amp;"*")/10^12</f>
        <v>252.952</v>
      </c>
      <c r="AE707" s="184">
        <f>SUMIFS('EPS 3.1.3'!AC$1341:AC$1420,'EPS 3.1.3'!$B$1341:$B$1420,"*"&amp;$A$705&amp;"*",'EPS 3.1.3'!$B$1341:$B$1420,"*"&amp;$A707&amp;"*")/10^12</f>
        <v>259.726</v>
      </c>
      <c r="AF707" s="184">
        <f>SUMIFS('EPS 3.1.3'!AD$1341:AD$1420,'EPS 3.1.3'!$B$1341:$B$1420,"*"&amp;$A$705&amp;"*",'EPS 3.1.3'!$B$1341:$B$1420,"*"&amp;$A707&amp;"*")/10^12</f>
        <v>266.601</v>
      </c>
      <c r="AG707" s="184">
        <f>SUMIFS('EPS 3.1.3'!AE$1341:AE$1420,'EPS 3.1.3'!$B$1341:$B$1420,"*"&amp;$A$705&amp;"*",'EPS 3.1.3'!$B$1341:$B$1420,"*"&amp;$A707&amp;"*")/10^12</f>
        <v>273.37400000000002</v>
      </c>
      <c r="AH707" s="184">
        <f>SUMIFS('EPS 3.1.3'!AF$1341:AF$1420,'EPS 3.1.3'!$B$1341:$B$1420,"*"&amp;$A$705&amp;"*",'EPS 3.1.3'!$B$1341:$B$1420,"*"&amp;$A707&amp;"*")/10^12</f>
        <v>280.24900000000002</v>
      </c>
      <c r="AI707" s="184">
        <f>SUMIFS('EPS 3.1.3'!AG$1341:AG$1420,'EPS 3.1.3'!$B$1341:$B$1420,"*"&amp;$A$705&amp;"*",'EPS 3.1.3'!$B$1341:$B$1420,"*"&amp;$A707&amp;"*")/10^12</f>
        <v>287.02300000000002</v>
      </c>
      <c r="AJ707" s="184">
        <f>SUMIFS('EPS 3.1.3'!AH$1341:AH$1420,'EPS 3.1.3'!$B$1341:$B$1420,"*"&amp;$A$705&amp;"*",'EPS 3.1.3'!$B$1341:$B$1420,"*"&amp;$A707&amp;"*")/10^12</f>
        <v>293.79700000000003</v>
      </c>
      <c r="AK707" s="184">
        <f>SUMIFS('EPS 3.1.3'!AI$1341:AI$1420,'EPS 3.1.3'!$B$1341:$B$1420,"*"&amp;$A$705&amp;"*",'EPS 3.1.3'!$B$1341:$B$1420,"*"&amp;$A707&amp;"*")/10^12</f>
        <v>300.67099999999999</v>
      </c>
    </row>
    <row r="708" spans="1:37" hidden="1" x14ac:dyDescent="0.35">
      <c r="A708" s="176" t="s">
        <v>922</v>
      </c>
      <c r="B708" s="176"/>
      <c r="C708" s="176"/>
      <c r="D708" s="176"/>
      <c r="E708" s="176"/>
      <c r="F708" s="184">
        <f>SUMIFS('EPS 3.1.3'!D$1341:D$1420,'EPS 3.1.3'!$B$1341:$B$1420,"*"&amp;$A$705&amp;"*",'EPS 3.1.3'!$B$1341:$B$1420,"*"&amp;$A708&amp;"*")/10^12</f>
        <v>0</v>
      </c>
      <c r="G708" s="184">
        <f>SUMIFS('EPS 3.1.3'!E$1341:E$1420,'EPS 3.1.3'!$B$1341:$B$1420,"*"&amp;$A$705&amp;"*",'EPS 3.1.3'!$B$1341:$B$1420,"*"&amp;$A708&amp;"*")/10^12</f>
        <v>0</v>
      </c>
      <c r="H708" s="184">
        <f>SUMIFS('EPS 3.1.3'!F$1341:F$1420,'EPS 3.1.3'!$B$1341:$B$1420,"*"&amp;$A$705&amp;"*",'EPS 3.1.3'!$B$1341:$B$1420,"*"&amp;$A708&amp;"*")/10^12</f>
        <v>0</v>
      </c>
      <c r="I708" s="184">
        <f>SUMIFS('EPS 3.1.3'!G$1341:G$1420,'EPS 3.1.3'!$B$1341:$B$1420,"*"&amp;$A$705&amp;"*",'EPS 3.1.3'!$B$1341:$B$1420,"*"&amp;$A708&amp;"*")/10^12</f>
        <v>0</v>
      </c>
      <c r="J708" s="184">
        <f>SUMIFS('EPS 3.1.3'!H$1341:H$1420,'EPS 3.1.3'!$B$1341:$B$1420,"*"&amp;$A$705&amp;"*",'EPS 3.1.3'!$B$1341:$B$1420,"*"&amp;$A708&amp;"*")/10^12</f>
        <v>0</v>
      </c>
      <c r="K708" s="184">
        <f>SUMIFS('EPS 3.1.3'!I$1341:I$1420,'EPS 3.1.3'!$B$1341:$B$1420,"*"&amp;$A$705&amp;"*",'EPS 3.1.3'!$B$1341:$B$1420,"*"&amp;$A708&amp;"*")/10^12</f>
        <v>0</v>
      </c>
      <c r="L708" s="184">
        <f>SUMIFS('EPS 3.1.3'!J$1341:J$1420,'EPS 3.1.3'!$B$1341:$B$1420,"*"&amp;$A$705&amp;"*",'EPS 3.1.3'!$B$1341:$B$1420,"*"&amp;$A708&amp;"*")/10^12</f>
        <v>0</v>
      </c>
      <c r="M708" s="184">
        <f>SUMIFS('EPS 3.1.3'!K$1341:K$1420,'EPS 3.1.3'!$B$1341:$B$1420,"*"&amp;$A$705&amp;"*",'EPS 3.1.3'!$B$1341:$B$1420,"*"&amp;$A708&amp;"*")/10^12</f>
        <v>0</v>
      </c>
      <c r="N708" s="184">
        <f>SUMIFS('EPS 3.1.3'!L$1341:L$1420,'EPS 3.1.3'!$B$1341:$B$1420,"*"&amp;$A$705&amp;"*",'EPS 3.1.3'!$B$1341:$B$1420,"*"&amp;$A708&amp;"*")/10^12</f>
        <v>0</v>
      </c>
      <c r="O708" s="184">
        <f>SUMIFS('EPS 3.1.3'!M$1341:M$1420,'EPS 3.1.3'!$B$1341:$B$1420,"*"&amp;$A$705&amp;"*",'EPS 3.1.3'!$B$1341:$B$1420,"*"&amp;$A708&amp;"*")/10^12</f>
        <v>0</v>
      </c>
      <c r="P708" s="184">
        <f>SUMIFS('EPS 3.1.3'!N$1341:N$1420,'EPS 3.1.3'!$B$1341:$B$1420,"*"&amp;$A$705&amp;"*",'EPS 3.1.3'!$B$1341:$B$1420,"*"&amp;$A708&amp;"*")/10^12</f>
        <v>0</v>
      </c>
      <c r="Q708" s="184">
        <f>SUMIFS('EPS 3.1.3'!O$1341:O$1420,'EPS 3.1.3'!$B$1341:$B$1420,"*"&amp;$A$705&amp;"*",'EPS 3.1.3'!$B$1341:$B$1420,"*"&amp;$A708&amp;"*")/10^12</f>
        <v>0</v>
      </c>
      <c r="R708" s="184">
        <f>SUMIFS('EPS 3.1.3'!P$1341:P$1420,'EPS 3.1.3'!$B$1341:$B$1420,"*"&amp;$A$705&amp;"*",'EPS 3.1.3'!$B$1341:$B$1420,"*"&amp;$A708&amp;"*")/10^12</f>
        <v>0</v>
      </c>
      <c r="S708" s="184">
        <f>SUMIFS('EPS 3.1.3'!Q$1341:Q$1420,'EPS 3.1.3'!$B$1341:$B$1420,"*"&amp;$A$705&amp;"*",'EPS 3.1.3'!$B$1341:$B$1420,"*"&amp;$A708&amp;"*")/10^12</f>
        <v>0</v>
      </c>
      <c r="T708" s="184">
        <f>SUMIFS('EPS 3.1.3'!R$1341:R$1420,'EPS 3.1.3'!$B$1341:$B$1420,"*"&amp;$A$705&amp;"*",'EPS 3.1.3'!$B$1341:$B$1420,"*"&amp;$A708&amp;"*")/10^12</f>
        <v>0</v>
      </c>
      <c r="U708" s="184">
        <f>SUMIFS('EPS 3.1.3'!S$1341:S$1420,'EPS 3.1.3'!$B$1341:$B$1420,"*"&amp;$A$705&amp;"*",'EPS 3.1.3'!$B$1341:$B$1420,"*"&amp;$A708&amp;"*")/10^12</f>
        <v>0</v>
      </c>
      <c r="V708" s="184">
        <f>SUMIFS('EPS 3.1.3'!T$1341:T$1420,'EPS 3.1.3'!$B$1341:$B$1420,"*"&amp;$A$705&amp;"*",'EPS 3.1.3'!$B$1341:$B$1420,"*"&amp;$A708&amp;"*")/10^12</f>
        <v>0</v>
      </c>
      <c r="W708" s="184">
        <f>SUMIFS('EPS 3.1.3'!U$1341:U$1420,'EPS 3.1.3'!$B$1341:$B$1420,"*"&amp;$A$705&amp;"*",'EPS 3.1.3'!$B$1341:$B$1420,"*"&amp;$A708&amp;"*")/10^12</f>
        <v>0</v>
      </c>
      <c r="X708" s="184">
        <f>SUMIFS('EPS 3.1.3'!V$1341:V$1420,'EPS 3.1.3'!$B$1341:$B$1420,"*"&amp;$A$705&amp;"*",'EPS 3.1.3'!$B$1341:$B$1420,"*"&amp;$A708&amp;"*")/10^12</f>
        <v>0</v>
      </c>
      <c r="Y708" s="184">
        <f>SUMIFS('EPS 3.1.3'!W$1341:W$1420,'EPS 3.1.3'!$B$1341:$B$1420,"*"&amp;$A$705&amp;"*",'EPS 3.1.3'!$B$1341:$B$1420,"*"&amp;$A708&amp;"*")/10^12</f>
        <v>0</v>
      </c>
      <c r="Z708" s="184">
        <f>SUMIFS('EPS 3.1.3'!X$1341:X$1420,'EPS 3.1.3'!$B$1341:$B$1420,"*"&amp;$A$705&amp;"*",'EPS 3.1.3'!$B$1341:$B$1420,"*"&amp;$A708&amp;"*")/10^12</f>
        <v>0</v>
      </c>
      <c r="AA708" s="184">
        <f>SUMIFS('EPS 3.1.3'!Y$1341:Y$1420,'EPS 3.1.3'!$B$1341:$B$1420,"*"&amp;$A$705&amp;"*",'EPS 3.1.3'!$B$1341:$B$1420,"*"&amp;$A708&amp;"*")/10^12</f>
        <v>0</v>
      </c>
      <c r="AB708" s="184">
        <f>SUMIFS('EPS 3.1.3'!Z$1341:Z$1420,'EPS 3.1.3'!$B$1341:$B$1420,"*"&amp;$A$705&amp;"*",'EPS 3.1.3'!$B$1341:$B$1420,"*"&amp;$A708&amp;"*")/10^12</f>
        <v>0</v>
      </c>
      <c r="AC708" s="184">
        <f>SUMIFS('EPS 3.1.3'!AA$1341:AA$1420,'EPS 3.1.3'!$B$1341:$B$1420,"*"&amp;$A$705&amp;"*",'EPS 3.1.3'!$B$1341:$B$1420,"*"&amp;$A708&amp;"*")/10^12</f>
        <v>0</v>
      </c>
      <c r="AD708" s="184">
        <f>SUMIFS('EPS 3.1.3'!AB$1341:AB$1420,'EPS 3.1.3'!$B$1341:$B$1420,"*"&amp;$A$705&amp;"*",'EPS 3.1.3'!$B$1341:$B$1420,"*"&amp;$A708&amp;"*")/10^12</f>
        <v>0</v>
      </c>
      <c r="AE708" s="184">
        <f>SUMIFS('EPS 3.1.3'!AC$1341:AC$1420,'EPS 3.1.3'!$B$1341:$B$1420,"*"&amp;$A$705&amp;"*",'EPS 3.1.3'!$B$1341:$B$1420,"*"&amp;$A708&amp;"*")/10^12</f>
        <v>0</v>
      </c>
      <c r="AF708" s="184">
        <f>SUMIFS('EPS 3.1.3'!AD$1341:AD$1420,'EPS 3.1.3'!$B$1341:$B$1420,"*"&amp;$A$705&amp;"*",'EPS 3.1.3'!$B$1341:$B$1420,"*"&amp;$A708&amp;"*")/10^12</f>
        <v>0</v>
      </c>
      <c r="AG708" s="184">
        <f>SUMIFS('EPS 3.1.3'!AE$1341:AE$1420,'EPS 3.1.3'!$B$1341:$B$1420,"*"&amp;$A$705&amp;"*",'EPS 3.1.3'!$B$1341:$B$1420,"*"&amp;$A708&amp;"*")/10^12</f>
        <v>0</v>
      </c>
      <c r="AH708" s="184">
        <f>SUMIFS('EPS 3.1.3'!AF$1341:AF$1420,'EPS 3.1.3'!$B$1341:$B$1420,"*"&amp;$A$705&amp;"*",'EPS 3.1.3'!$B$1341:$B$1420,"*"&amp;$A708&amp;"*")/10^12</f>
        <v>0</v>
      </c>
      <c r="AI708" s="184">
        <f>SUMIFS('EPS 3.1.3'!AG$1341:AG$1420,'EPS 3.1.3'!$B$1341:$B$1420,"*"&amp;$A$705&amp;"*",'EPS 3.1.3'!$B$1341:$B$1420,"*"&amp;$A708&amp;"*")/10^12</f>
        <v>0</v>
      </c>
      <c r="AJ708" s="184">
        <f>SUMIFS('EPS 3.1.3'!AH$1341:AH$1420,'EPS 3.1.3'!$B$1341:$B$1420,"*"&amp;$A$705&amp;"*",'EPS 3.1.3'!$B$1341:$B$1420,"*"&amp;$A708&amp;"*")/10^12</f>
        <v>0</v>
      </c>
      <c r="AK708" s="184">
        <f>SUMIFS('EPS 3.1.3'!AI$1341:AI$1420,'EPS 3.1.3'!$B$1341:$B$1420,"*"&amp;$A$705&amp;"*",'EPS 3.1.3'!$B$1341:$B$1420,"*"&amp;$A708&amp;"*")/10^12</f>
        <v>0</v>
      </c>
    </row>
    <row r="709" spans="1:37" hidden="1" x14ac:dyDescent="0.35">
      <c r="A709" s="176" t="s">
        <v>374</v>
      </c>
      <c r="B709" s="176"/>
      <c r="C709" s="176"/>
      <c r="D709" s="176"/>
      <c r="E709" s="176"/>
      <c r="F709" s="184">
        <f>SUMIFS('EPS 3.1.3'!D$1341:D$1420,'EPS 3.1.3'!$B$1341:$B$1420,"*"&amp;$A$705&amp;"*",'EPS 3.1.3'!$B$1341:$B$1420,"*"&amp;$A709&amp;"*")/10^12</f>
        <v>0</v>
      </c>
      <c r="G709" s="184">
        <f>SUMIFS('EPS 3.1.3'!E$1341:E$1420,'EPS 3.1.3'!$B$1341:$B$1420,"*"&amp;$A$705&amp;"*",'EPS 3.1.3'!$B$1341:$B$1420,"*"&amp;$A709&amp;"*")/10^12</f>
        <v>0</v>
      </c>
      <c r="H709" s="184">
        <f>SUMIFS('EPS 3.1.3'!F$1341:F$1420,'EPS 3.1.3'!$B$1341:$B$1420,"*"&amp;$A$705&amp;"*",'EPS 3.1.3'!$B$1341:$B$1420,"*"&amp;$A709&amp;"*")/10^12</f>
        <v>0</v>
      </c>
      <c r="I709" s="184">
        <f>SUMIFS('EPS 3.1.3'!G$1341:G$1420,'EPS 3.1.3'!$B$1341:$B$1420,"*"&amp;$A$705&amp;"*",'EPS 3.1.3'!$B$1341:$B$1420,"*"&amp;$A709&amp;"*")/10^12</f>
        <v>0</v>
      </c>
      <c r="J709" s="184">
        <f>SUMIFS('EPS 3.1.3'!H$1341:H$1420,'EPS 3.1.3'!$B$1341:$B$1420,"*"&amp;$A$705&amp;"*",'EPS 3.1.3'!$B$1341:$B$1420,"*"&amp;$A709&amp;"*")/10^12</f>
        <v>0</v>
      </c>
      <c r="K709" s="184">
        <f>SUMIFS('EPS 3.1.3'!I$1341:I$1420,'EPS 3.1.3'!$B$1341:$B$1420,"*"&amp;$A$705&amp;"*",'EPS 3.1.3'!$B$1341:$B$1420,"*"&amp;$A709&amp;"*")/10^12</f>
        <v>0</v>
      </c>
      <c r="L709" s="184">
        <f>SUMIFS('EPS 3.1.3'!J$1341:J$1420,'EPS 3.1.3'!$B$1341:$B$1420,"*"&amp;$A$705&amp;"*",'EPS 3.1.3'!$B$1341:$B$1420,"*"&amp;$A709&amp;"*")/10^12</f>
        <v>0</v>
      </c>
      <c r="M709" s="184">
        <f>SUMIFS('EPS 3.1.3'!K$1341:K$1420,'EPS 3.1.3'!$B$1341:$B$1420,"*"&amp;$A$705&amp;"*",'EPS 3.1.3'!$B$1341:$B$1420,"*"&amp;$A709&amp;"*")/10^12</f>
        <v>0</v>
      </c>
      <c r="N709" s="184">
        <f>SUMIFS('EPS 3.1.3'!L$1341:L$1420,'EPS 3.1.3'!$B$1341:$B$1420,"*"&amp;$A$705&amp;"*",'EPS 3.1.3'!$B$1341:$B$1420,"*"&amp;$A709&amp;"*")/10^12</f>
        <v>0</v>
      </c>
      <c r="O709" s="184">
        <f>SUMIFS('EPS 3.1.3'!M$1341:M$1420,'EPS 3.1.3'!$B$1341:$B$1420,"*"&amp;$A$705&amp;"*",'EPS 3.1.3'!$B$1341:$B$1420,"*"&amp;$A709&amp;"*")/10^12</f>
        <v>0</v>
      </c>
      <c r="P709" s="184">
        <f>SUMIFS('EPS 3.1.3'!N$1341:N$1420,'EPS 3.1.3'!$B$1341:$B$1420,"*"&amp;$A$705&amp;"*",'EPS 3.1.3'!$B$1341:$B$1420,"*"&amp;$A709&amp;"*")/10^12</f>
        <v>0</v>
      </c>
      <c r="Q709" s="184">
        <f>SUMIFS('EPS 3.1.3'!O$1341:O$1420,'EPS 3.1.3'!$B$1341:$B$1420,"*"&amp;$A$705&amp;"*",'EPS 3.1.3'!$B$1341:$B$1420,"*"&amp;$A709&amp;"*")/10^12</f>
        <v>0</v>
      </c>
      <c r="R709" s="184">
        <f>SUMIFS('EPS 3.1.3'!P$1341:P$1420,'EPS 3.1.3'!$B$1341:$B$1420,"*"&amp;$A$705&amp;"*",'EPS 3.1.3'!$B$1341:$B$1420,"*"&amp;$A709&amp;"*")/10^12</f>
        <v>0</v>
      </c>
      <c r="S709" s="184">
        <f>SUMIFS('EPS 3.1.3'!Q$1341:Q$1420,'EPS 3.1.3'!$B$1341:$B$1420,"*"&amp;$A$705&amp;"*",'EPS 3.1.3'!$B$1341:$B$1420,"*"&amp;$A709&amp;"*")/10^12</f>
        <v>0</v>
      </c>
      <c r="T709" s="184">
        <f>SUMIFS('EPS 3.1.3'!R$1341:R$1420,'EPS 3.1.3'!$B$1341:$B$1420,"*"&amp;$A$705&amp;"*",'EPS 3.1.3'!$B$1341:$B$1420,"*"&amp;$A709&amp;"*")/10^12</f>
        <v>0</v>
      </c>
      <c r="U709" s="184">
        <f>SUMIFS('EPS 3.1.3'!S$1341:S$1420,'EPS 3.1.3'!$B$1341:$B$1420,"*"&amp;$A$705&amp;"*",'EPS 3.1.3'!$B$1341:$B$1420,"*"&amp;$A709&amp;"*")/10^12</f>
        <v>0</v>
      </c>
      <c r="V709" s="184">
        <f>SUMIFS('EPS 3.1.3'!T$1341:T$1420,'EPS 3.1.3'!$B$1341:$B$1420,"*"&amp;$A$705&amp;"*",'EPS 3.1.3'!$B$1341:$B$1420,"*"&amp;$A709&amp;"*")/10^12</f>
        <v>0</v>
      </c>
      <c r="W709" s="184">
        <f>SUMIFS('EPS 3.1.3'!U$1341:U$1420,'EPS 3.1.3'!$B$1341:$B$1420,"*"&amp;$A$705&amp;"*",'EPS 3.1.3'!$B$1341:$B$1420,"*"&amp;$A709&amp;"*")/10^12</f>
        <v>0</v>
      </c>
      <c r="X709" s="184">
        <f>SUMIFS('EPS 3.1.3'!V$1341:V$1420,'EPS 3.1.3'!$B$1341:$B$1420,"*"&amp;$A$705&amp;"*",'EPS 3.1.3'!$B$1341:$B$1420,"*"&amp;$A709&amp;"*")/10^12</f>
        <v>0</v>
      </c>
      <c r="Y709" s="184">
        <f>SUMIFS('EPS 3.1.3'!W$1341:W$1420,'EPS 3.1.3'!$B$1341:$B$1420,"*"&amp;$A$705&amp;"*",'EPS 3.1.3'!$B$1341:$B$1420,"*"&amp;$A709&amp;"*")/10^12</f>
        <v>0</v>
      </c>
      <c r="Z709" s="184">
        <f>SUMIFS('EPS 3.1.3'!X$1341:X$1420,'EPS 3.1.3'!$B$1341:$B$1420,"*"&amp;$A$705&amp;"*",'EPS 3.1.3'!$B$1341:$B$1420,"*"&amp;$A709&amp;"*")/10^12</f>
        <v>0</v>
      </c>
      <c r="AA709" s="184">
        <f>SUMIFS('EPS 3.1.3'!Y$1341:Y$1420,'EPS 3.1.3'!$B$1341:$B$1420,"*"&amp;$A$705&amp;"*",'EPS 3.1.3'!$B$1341:$B$1420,"*"&amp;$A709&amp;"*")/10^12</f>
        <v>0</v>
      </c>
      <c r="AB709" s="184">
        <f>SUMIFS('EPS 3.1.3'!Z$1341:Z$1420,'EPS 3.1.3'!$B$1341:$B$1420,"*"&amp;$A$705&amp;"*",'EPS 3.1.3'!$B$1341:$B$1420,"*"&amp;$A709&amp;"*")/10^12</f>
        <v>0</v>
      </c>
      <c r="AC709" s="184">
        <f>SUMIFS('EPS 3.1.3'!AA$1341:AA$1420,'EPS 3.1.3'!$B$1341:$B$1420,"*"&amp;$A$705&amp;"*",'EPS 3.1.3'!$B$1341:$B$1420,"*"&amp;$A709&amp;"*")/10^12</f>
        <v>0</v>
      </c>
      <c r="AD709" s="184">
        <f>SUMIFS('EPS 3.1.3'!AB$1341:AB$1420,'EPS 3.1.3'!$B$1341:$B$1420,"*"&amp;$A$705&amp;"*",'EPS 3.1.3'!$B$1341:$B$1420,"*"&amp;$A709&amp;"*")/10^12</f>
        <v>0</v>
      </c>
      <c r="AE709" s="184">
        <f>SUMIFS('EPS 3.1.3'!AC$1341:AC$1420,'EPS 3.1.3'!$B$1341:$B$1420,"*"&amp;$A$705&amp;"*",'EPS 3.1.3'!$B$1341:$B$1420,"*"&amp;$A709&amp;"*")/10^12</f>
        <v>0</v>
      </c>
      <c r="AF709" s="184">
        <f>SUMIFS('EPS 3.1.3'!AD$1341:AD$1420,'EPS 3.1.3'!$B$1341:$B$1420,"*"&amp;$A$705&amp;"*",'EPS 3.1.3'!$B$1341:$B$1420,"*"&amp;$A709&amp;"*")/10^12</f>
        <v>0</v>
      </c>
      <c r="AG709" s="184">
        <f>SUMIFS('EPS 3.1.3'!AE$1341:AE$1420,'EPS 3.1.3'!$B$1341:$B$1420,"*"&amp;$A$705&amp;"*",'EPS 3.1.3'!$B$1341:$B$1420,"*"&amp;$A709&amp;"*")/10^12</f>
        <v>0</v>
      </c>
      <c r="AH709" s="184">
        <f>SUMIFS('EPS 3.1.3'!AF$1341:AF$1420,'EPS 3.1.3'!$B$1341:$B$1420,"*"&amp;$A$705&amp;"*",'EPS 3.1.3'!$B$1341:$B$1420,"*"&amp;$A709&amp;"*")/10^12</f>
        <v>0</v>
      </c>
      <c r="AI709" s="184">
        <f>SUMIFS('EPS 3.1.3'!AG$1341:AG$1420,'EPS 3.1.3'!$B$1341:$B$1420,"*"&amp;$A$705&amp;"*",'EPS 3.1.3'!$B$1341:$B$1420,"*"&amp;$A709&amp;"*")/10^12</f>
        <v>0</v>
      </c>
      <c r="AJ709" s="184">
        <f>SUMIFS('EPS 3.1.3'!AH$1341:AH$1420,'EPS 3.1.3'!$B$1341:$B$1420,"*"&amp;$A$705&amp;"*",'EPS 3.1.3'!$B$1341:$B$1420,"*"&amp;$A709&amp;"*")/10^12</f>
        <v>0</v>
      </c>
      <c r="AK709" s="184">
        <f>SUMIFS('EPS 3.1.3'!AI$1341:AI$1420,'EPS 3.1.3'!$B$1341:$B$1420,"*"&amp;$A$705&amp;"*",'EPS 3.1.3'!$B$1341:$B$1420,"*"&amp;$A709&amp;"*")/10^12</f>
        <v>0</v>
      </c>
    </row>
    <row r="710" spans="1:37" hidden="1" x14ac:dyDescent="0.35">
      <c r="A710" s="176" t="s">
        <v>4884</v>
      </c>
      <c r="B710" s="176"/>
      <c r="C710" s="176"/>
      <c r="D710" s="176"/>
      <c r="E710" s="176"/>
      <c r="F710" s="184">
        <f>SUMIFS('EPS 3.1.3'!D$1341:D$1420,'EPS 3.1.3'!$B$1341:$B$1420,"*"&amp;$A$705&amp;"*",'EPS 3.1.3'!$B$1341:$B$1420,"*"&amp;$A710&amp;"*")/10^12</f>
        <v>21.690300000000001</v>
      </c>
      <c r="G710" s="184">
        <f>SUMIFS('EPS 3.1.3'!E$1341:E$1420,'EPS 3.1.3'!$B$1341:$B$1420,"*"&amp;$A$705&amp;"*",'EPS 3.1.3'!$B$1341:$B$1420,"*"&amp;$A710&amp;"*")/10^12</f>
        <v>20.603300000000001</v>
      </c>
      <c r="H710" s="184">
        <f>SUMIFS('EPS 3.1.3'!F$1341:F$1420,'EPS 3.1.3'!$B$1341:$B$1420,"*"&amp;$A$705&amp;"*",'EPS 3.1.3'!$B$1341:$B$1420,"*"&amp;$A710&amp;"*")/10^12</f>
        <v>22.400300000000001</v>
      </c>
      <c r="I710" s="184">
        <f>SUMIFS('EPS 3.1.3'!G$1341:G$1420,'EPS 3.1.3'!$B$1341:$B$1420,"*"&amp;$A$705&amp;"*",'EPS 3.1.3'!$B$1341:$B$1420,"*"&amp;$A710&amp;"*")/10^12</f>
        <v>23.741199999999999</v>
      </c>
      <c r="J710" s="184">
        <f>SUMIFS('EPS 3.1.3'!H$1341:H$1420,'EPS 3.1.3'!$B$1341:$B$1420,"*"&amp;$A$705&amp;"*",'EPS 3.1.3'!$B$1341:$B$1420,"*"&amp;$A710&amp;"*")/10^12</f>
        <v>25.1251</v>
      </c>
      <c r="K710" s="184">
        <f>SUMIFS('EPS 3.1.3'!I$1341:I$1420,'EPS 3.1.3'!$B$1341:$B$1420,"*"&amp;$A$705&amp;"*",'EPS 3.1.3'!$B$1341:$B$1420,"*"&amp;$A710&amp;"*")/10^12</f>
        <v>26.390599999999999</v>
      </c>
      <c r="L710" s="184">
        <f>SUMIFS('EPS 3.1.3'!J$1341:J$1420,'EPS 3.1.3'!$B$1341:$B$1420,"*"&amp;$A$705&amp;"*",'EPS 3.1.3'!$B$1341:$B$1420,"*"&amp;$A710&amp;"*")/10^12</f>
        <v>27.593800000000002</v>
      </c>
      <c r="M710" s="184">
        <f>SUMIFS('EPS 3.1.3'!K$1341:K$1420,'EPS 3.1.3'!$B$1341:$B$1420,"*"&amp;$A$705&amp;"*",'EPS 3.1.3'!$B$1341:$B$1420,"*"&amp;$A710&amp;"*")/10^12</f>
        <v>28.756399999999999</v>
      </c>
      <c r="N710" s="184">
        <f>SUMIFS('EPS 3.1.3'!L$1341:L$1420,'EPS 3.1.3'!$B$1341:$B$1420,"*"&amp;$A$705&amp;"*",'EPS 3.1.3'!$B$1341:$B$1420,"*"&amp;$A710&amp;"*")/10^12</f>
        <v>29.9099</v>
      </c>
      <c r="O710" s="184">
        <f>SUMIFS('EPS 3.1.3'!M$1341:M$1420,'EPS 3.1.3'!$B$1341:$B$1420,"*"&amp;$A$705&amp;"*",'EPS 3.1.3'!$B$1341:$B$1420,"*"&amp;$A710&amp;"*")/10^12</f>
        <v>31.405999999999999</v>
      </c>
      <c r="P710" s="184">
        <f>SUMIFS('EPS 3.1.3'!N$1341:N$1420,'EPS 3.1.3'!$B$1341:$B$1420,"*"&amp;$A$705&amp;"*",'EPS 3.1.3'!$B$1341:$B$1420,"*"&amp;$A710&amp;"*")/10^12</f>
        <v>32.897500000000001</v>
      </c>
      <c r="Q710" s="184">
        <f>SUMIFS('EPS 3.1.3'!O$1341:O$1420,'EPS 3.1.3'!$B$1341:$B$1420,"*"&amp;$A$705&amp;"*",'EPS 3.1.3'!$B$1341:$B$1420,"*"&amp;$A710&amp;"*")/10^12</f>
        <v>34.378700000000002</v>
      </c>
      <c r="R710" s="184">
        <f>SUMIFS('EPS 3.1.3'!P$1341:P$1420,'EPS 3.1.3'!$B$1341:$B$1420,"*"&amp;$A$705&amp;"*",'EPS 3.1.3'!$B$1341:$B$1420,"*"&amp;$A710&amp;"*")/10^12</f>
        <v>35.866599999999998</v>
      </c>
      <c r="S710" s="184">
        <f>SUMIFS('EPS 3.1.3'!Q$1341:Q$1420,'EPS 3.1.3'!$B$1341:$B$1420,"*"&amp;$A$705&amp;"*",'EPS 3.1.3'!$B$1341:$B$1420,"*"&amp;$A710&amp;"*")/10^12</f>
        <v>37.354599999999998</v>
      </c>
      <c r="T710" s="184">
        <f>SUMIFS('EPS 3.1.3'!R$1341:R$1420,'EPS 3.1.3'!$B$1341:$B$1420,"*"&amp;$A$705&amp;"*",'EPS 3.1.3'!$B$1341:$B$1420,"*"&amp;$A710&amp;"*")/10^12</f>
        <v>39.104900000000001</v>
      </c>
      <c r="U710" s="184">
        <f>SUMIFS('EPS 3.1.3'!S$1341:S$1420,'EPS 3.1.3'!$B$1341:$B$1420,"*"&amp;$A$705&amp;"*",'EPS 3.1.3'!$B$1341:$B$1420,"*"&amp;$A710&amp;"*")/10^12</f>
        <v>40.8551</v>
      </c>
      <c r="V710" s="184">
        <f>SUMIFS('EPS 3.1.3'!T$1341:T$1420,'EPS 3.1.3'!$B$1341:$B$1420,"*"&amp;$A$705&amp;"*",'EPS 3.1.3'!$B$1341:$B$1420,"*"&amp;$A710&amp;"*")/10^12</f>
        <v>42.605400000000003</v>
      </c>
      <c r="W710" s="184">
        <f>SUMIFS('EPS 3.1.3'!U$1341:U$1420,'EPS 3.1.3'!$B$1341:$B$1420,"*"&amp;$A$705&amp;"*",'EPS 3.1.3'!$B$1341:$B$1420,"*"&amp;$A710&amp;"*")/10^12</f>
        <v>44.355600000000003</v>
      </c>
      <c r="X710" s="184">
        <f>SUMIFS('EPS 3.1.3'!V$1341:V$1420,'EPS 3.1.3'!$B$1341:$B$1420,"*"&amp;$A$705&amp;"*",'EPS 3.1.3'!$B$1341:$B$1420,"*"&amp;$A710&amp;"*")/10^12</f>
        <v>46.105800000000002</v>
      </c>
      <c r="Y710" s="184">
        <f>SUMIFS('EPS 3.1.3'!W$1341:W$1420,'EPS 3.1.3'!$B$1341:$B$1420,"*"&amp;$A$705&amp;"*",'EPS 3.1.3'!$B$1341:$B$1420,"*"&amp;$A710&amp;"*")/10^12</f>
        <v>47.7682</v>
      </c>
      <c r="Z710" s="184">
        <f>SUMIFS('EPS 3.1.3'!X$1341:X$1420,'EPS 3.1.3'!$B$1341:$B$1420,"*"&amp;$A$705&amp;"*",'EPS 3.1.3'!$B$1341:$B$1420,"*"&amp;$A710&amp;"*")/10^12</f>
        <v>49.430500000000002</v>
      </c>
      <c r="AA710" s="184">
        <f>SUMIFS('EPS 3.1.3'!Y$1341:Y$1420,'EPS 3.1.3'!$B$1341:$B$1420,"*"&amp;$A$705&amp;"*",'EPS 3.1.3'!$B$1341:$B$1420,"*"&amp;$A710&amp;"*")/10^12</f>
        <v>51.1008</v>
      </c>
      <c r="AB710" s="184">
        <f>SUMIFS('EPS 3.1.3'!Z$1341:Z$1420,'EPS 3.1.3'!$B$1341:$B$1420,"*"&amp;$A$705&amp;"*",'EPS 3.1.3'!$B$1341:$B$1420,"*"&amp;$A710&amp;"*")/10^12</f>
        <v>52.763199999999998</v>
      </c>
      <c r="AC710" s="184">
        <f>SUMIFS('EPS 3.1.3'!AA$1341:AA$1420,'EPS 3.1.3'!$B$1341:$B$1420,"*"&amp;$A$705&amp;"*",'EPS 3.1.3'!$B$1341:$B$1420,"*"&amp;$A710&amp;"*")/10^12</f>
        <v>54.4255</v>
      </c>
      <c r="AD710" s="184">
        <f>SUMIFS('EPS 3.1.3'!AB$1341:AB$1420,'EPS 3.1.3'!$B$1341:$B$1420,"*"&amp;$A$705&amp;"*",'EPS 3.1.3'!$B$1341:$B$1420,"*"&amp;$A710&amp;"*")/10^12</f>
        <v>55.927999999999997</v>
      </c>
      <c r="AE710" s="184">
        <f>SUMIFS('EPS 3.1.3'!AC$1341:AC$1420,'EPS 3.1.3'!$B$1341:$B$1420,"*"&amp;$A$705&amp;"*",'EPS 3.1.3'!$B$1341:$B$1420,"*"&amp;$A710&amp;"*")/10^12</f>
        <v>57.438499999999998</v>
      </c>
      <c r="AF710" s="184">
        <f>SUMIFS('EPS 3.1.3'!AD$1341:AD$1420,'EPS 3.1.3'!$B$1341:$B$1420,"*"&amp;$A$705&amp;"*",'EPS 3.1.3'!$B$1341:$B$1420,"*"&amp;$A710&amp;"*")/10^12</f>
        <v>58.941000000000003</v>
      </c>
      <c r="AG710" s="184">
        <f>SUMIFS('EPS 3.1.3'!AE$1341:AE$1420,'EPS 3.1.3'!$B$1341:$B$1420,"*"&amp;$A$705&amp;"*",'EPS 3.1.3'!$B$1341:$B$1420,"*"&amp;$A710&amp;"*")/10^12</f>
        <v>60.451500000000003</v>
      </c>
      <c r="AH710" s="184">
        <f>SUMIFS('EPS 3.1.3'!AF$1341:AF$1420,'EPS 3.1.3'!$B$1341:$B$1420,"*"&amp;$A$705&amp;"*",'EPS 3.1.3'!$B$1341:$B$1420,"*"&amp;$A710&amp;"*")/10^12</f>
        <v>61.954000000000001</v>
      </c>
      <c r="AI710" s="184">
        <f>SUMIFS('EPS 3.1.3'!AG$1341:AG$1420,'EPS 3.1.3'!$B$1341:$B$1420,"*"&amp;$A$705&amp;"*",'EPS 3.1.3'!$B$1341:$B$1420,"*"&amp;$A710&amp;"*")/10^12</f>
        <v>63.464500000000001</v>
      </c>
      <c r="AJ710" s="184">
        <f>SUMIFS('EPS 3.1.3'!AH$1341:AH$1420,'EPS 3.1.3'!$B$1341:$B$1420,"*"&amp;$A$705&amp;"*",'EPS 3.1.3'!$B$1341:$B$1420,"*"&amp;$A710&amp;"*")/10^12</f>
        <v>64.966999999999999</v>
      </c>
      <c r="AK710" s="184">
        <f>SUMIFS('EPS 3.1.3'!AI$1341:AI$1420,'EPS 3.1.3'!$B$1341:$B$1420,"*"&amp;$A$705&amp;"*",'EPS 3.1.3'!$B$1341:$B$1420,"*"&amp;$A710&amp;"*")/10^12</f>
        <v>66.477500000000006</v>
      </c>
    </row>
    <row r="711" spans="1:37" hidden="1" x14ac:dyDescent="0.35">
      <c r="A711" s="176" t="s">
        <v>931</v>
      </c>
      <c r="B711" s="176"/>
      <c r="C711" s="176"/>
      <c r="D711" s="176"/>
      <c r="E711" s="176"/>
      <c r="F711" s="184">
        <f>SUMIFS('EPS 3.1.3'!D$1341:D$1420,'EPS 3.1.3'!$B$1341:$B$1420,"*"&amp;$A$705&amp;"*",'EPS 3.1.3'!$B$1341:$B$1420,"*"&amp;$A711&amp;"*")/10^12</f>
        <v>0</v>
      </c>
      <c r="G711" s="184">
        <f>SUMIFS('EPS 3.1.3'!E$1341:E$1420,'EPS 3.1.3'!$B$1341:$B$1420,"*"&amp;$A$705&amp;"*",'EPS 3.1.3'!$B$1341:$B$1420,"*"&amp;$A711&amp;"*")/10^12</f>
        <v>0</v>
      </c>
      <c r="H711" s="184">
        <f>SUMIFS('EPS 3.1.3'!F$1341:F$1420,'EPS 3.1.3'!$B$1341:$B$1420,"*"&amp;$A$705&amp;"*",'EPS 3.1.3'!$B$1341:$B$1420,"*"&amp;$A711&amp;"*")/10^12</f>
        <v>0</v>
      </c>
      <c r="I711" s="184">
        <f>SUMIFS('EPS 3.1.3'!G$1341:G$1420,'EPS 3.1.3'!$B$1341:$B$1420,"*"&amp;$A$705&amp;"*",'EPS 3.1.3'!$B$1341:$B$1420,"*"&amp;$A711&amp;"*")/10^12</f>
        <v>0</v>
      </c>
      <c r="J711" s="184">
        <f>SUMIFS('EPS 3.1.3'!H$1341:H$1420,'EPS 3.1.3'!$B$1341:$B$1420,"*"&amp;$A$705&amp;"*",'EPS 3.1.3'!$B$1341:$B$1420,"*"&amp;$A711&amp;"*")/10^12</f>
        <v>0</v>
      </c>
      <c r="K711" s="184">
        <f>SUMIFS('EPS 3.1.3'!I$1341:I$1420,'EPS 3.1.3'!$B$1341:$B$1420,"*"&amp;$A$705&amp;"*",'EPS 3.1.3'!$B$1341:$B$1420,"*"&amp;$A711&amp;"*")/10^12</f>
        <v>0</v>
      </c>
      <c r="L711" s="184">
        <f>SUMIFS('EPS 3.1.3'!J$1341:J$1420,'EPS 3.1.3'!$B$1341:$B$1420,"*"&amp;$A$705&amp;"*",'EPS 3.1.3'!$B$1341:$B$1420,"*"&amp;$A711&amp;"*")/10^12</f>
        <v>0</v>
      </c>
      <c r="M711" s="184">
        <f>SUMIFS('EPS 3.1.3'!K$1341:K$1420,'EPS 3.1.3'!$B$1341:$B$1420,"*"&amp;$A$705&amp;"*",'EPS 3.1.3'!$B$1341:$B$1420,"*"&amp;$A711&amp;"*")/10^12</f>
        <v>0</v>
      </c>
      <c r="N711" s="184">
        <f>SUMIFS('EPS 3.1.3'!L$1341:L$1420,'EPS 3.1.3'!$B$1341:$B$1420,"*"&amp;$A$705&amp;"*",'EPS 3.1.3'!$B$1341:$B$1420,"*"&amp;$A711&amp;"*")/10^12</f>
        <v>0</v>
      </c>
      <c r="O711" s="184">
        <f>SUMIFS('EPS 3.1.3'!M$1341:M$1420,'EPS 3.1.3'!$B$1341:$B$1420,"*"&amp;$A$705&amp;"*",'EPS 3.1.3'!$B$1341:$B$1420,"*"&amp;$A711&amp;"*")/10^12</f>
        <v>0</v>
      </c>
      <c r="P711" s="184">
        <f>SUMIFS('EPS 3.1.3'!N$1341:N$1420,'EPS 3.1.3'!$B$1341:$B$1420,"*"&amp;$A$705&amp;"*",'EPS 3.1.3'!$B$1341:$B$1420,"*"&amp;$A711&amp;"*")/10^12</f>
        <v>0</v>
      </c>
      <c r="Q711" s="184">
        <f>SUMIFS('EPS 3.1.3'!O$1341:O$1420,'EPS 3.1.3'!$B$1341:$B$1420,"*"&amp;$A$705&amp;"*",'EPS 3.1.3'!$B$1341:$B$1420,"*"&amp;$A711&amp;"*")/10^12</f>
        <v>0</v>
      </c>
      <c r="R711" s="184">
        <f>SUMIFS('EPS 3.1.3'!P$1341:P$1420,'EPS 3.1.3'!$B$1341:$B$1420,"*"&amp;$A$705&amp;"*",'EPS 3.1.3'!$B$1341:$B$1420,"*"&amp;$A711&amp;"*")/10^12</f>
        <v>0</v>
      </c>
      <c r="S711" s="184">
        <f>SUMIFS('EPS 3.1.3'!Q$1341:Q$1420,'EPS 3.1.3'!$B$1341:$B$1420,"*"&amp;$A$705&amp;"*",'EPS 3.1.3'!$B$1341:$B$1420,"*"&amp;$A711&amp;"*")/10^12</f>
        <v>0</v>
      </c>
      <c r="T711" s="184">
        <f>SUMIFS('EPS 3.1.3'!R$1341:R$1420,'EPS 3.1.3'!$B$1341:$B$1420,"*"&amp;$A$705&amp;"*",'EPS 3.1.3'!$B$1341:$B$1420,"*"&amp;$A711&amp;"*")/10^12</f>
        <v>0</v>
      </c>
      <c r="U711" s="184">
        <f>SUMIFS('EPS 3.1.3'!S$1341:S$1420,'EPS 3.1.3'!$B$1341:$B$1420,"*"&amp;$A$705&amp;"*",'EPS 3.1.3'!$B$1341:$B$1420,"*"&amp;$A711&amp;"*")/10^12</f>
        <v>0</v>
      </c>
      <c r="V711" s="184">
        <f>SUMIFS('EPS 3.1.3'!T$1341:T$1420,'EPS 3.1.3'!$B$1341:$B$1420,"*"&amp;$A$705&amp;"*",'EPS 3.1.3'!$B$1341:$B$1420,"*"&amp;$A711&amp;"*")/10^12</f>
        <v>0</v>
      </c>
      <c r="W711" s="184">
        <f>SUMIFS('EPS 3.1.3'!U$1341:U$1420,'EPS 3.1.3'!$B$1341:$B$1420,"*"&amp;$A$705&amp;"*",'EPS 3.1.3'!$B$1341:$B$1420,"*"&amp;$A711&amp;"*")/10^12</f>
        <v>0</v>
      </c>
      <c r="X711" s="184">
        <f>SUMIFS('EPS 3.1.3'!V$1341:V$1420,'EPS 3.1.3'!$B$1341:$B$1420,"*"&amp;$A$705&amp;"*",'EPS 3.1.3'!$B$1341:$B$1420,"*"&amp;$A711&amp;"*")/10^12</f>
        <v>0</v>
      </c>
      <c r="Y711" s="184">
        <f>SUMIFS('EPS 3.1.3'!W$1341:W$1420,'EPS 3.1.3'!$B$1341:$B$1420,"*"&amp;$A$705&amp;"*",'EPS 3.1.3'!$B$1341:$B$1420,"*"&amp;$A711&amp;"*")/10^12</f>
        <v>0</v>
      </c>
      <c r="Z711" s="184">
        <f>SUMIFS('EPS 3.1.3'!X$1341:X$1420,'EPS 3.1.3'!$B$1341:$B$1420,"*"&amp;$A$705&amp;"*",'EPS 3.1.3'!$B$1341:$B$1420,"*"&amp;$A711&amp;"*")/10^12</f>
        <v>0</v>
      </c>
      <c r="AA711" s="184">
        <f>SUMIFS('EPS 3.1.3'!Y$1341:Y$1420,'EPS 3.1.3'!$B$1341:$B$1420,"*"&amp;$A$705&amp;"*",'EPS 3.1.3'!$B$1341:$B$1420,"*"&amp;$A711&amp;"*")/10^12</f>
        <v>0</v>
      </c>
      <c r="AB711" s="184">
        <f>SUMIFS('EPS 3.1.3'!Z$1341:Z$1420,'EPS 3.1.3'!$B$1341:$B$1420,"*"&amp;$A$705&amp;"*",'EPS 3.1.3'!$B$1341:$B$1420,"*"&amp;$A711&amp;"*")/10^12</f>
        <v>0</v>
      </c>
      <c r="AC711" s="184">
        <f>SUMIFS('EPS 3.1.3'!AA$1341:AA$1420,'EPS 3.1.3'!$B$1341:$B$1420,"*"&amp;$A$705&amp;"*",'EPS 3.1.3'!$B$1341:$B$1420,"*"&amp;$A711&amp;"*")/10^12</f>
        <v>0</v>
      </c>
      <c r="AD711" s="184">
        <f>SUMIFS('EPS 3.1.3'!AB$1341:AB$1420,'EPS 3.1.3'!$B$1341:$B$1420,"*"&amp;$A$705&amp;"*",'EPS 3.1.3'!$B$1341:$B$1420,"*"&amp;$A711&amp;"*")/10^12</f>
        <v>0</v>
      </c>
      <c r="AE711" s="184">
        <f>SUMIFS('EPS 3.1.3'!AC$1341:AC$1420,'EPS 3.1.3'!$B$1341:$B$1420,"*"&amp;$A$705&amp;"*",'EPS 3.1.3'!$B$1341:$B$1420,"*"&amp;$A711&amp;"*")/10^12</f>
        <v>0</v>
      </c>
      <c r="AF711" s="184">
        <f>SUMIFS('EPS 3.1.3'!AD$1341:AD$1420,'EPS 3.1.3'!$B$1341:$B$1420,"*"&amp;$A$705&amp;"*",'EPS 3.1.3'!$B$1341:$B$1420,"*"&amp;$A711&amp;"*")/10^12</f>
        <v>0</v>
      </c>
      <c r="AG711" s="184">
        <f>SUMIFS('EPS 3.1.3'!AE$1341:AE$1420,'EPS 3.1.3'!$B$1341:$B$1420,"*"&amp;$A$705&amp;"*",'EPS 3.1.3'!$B$1341:$B$1420,"*"&amp;$A711&amp;"*")/10^12</f>
        <v>0</v>
      </c>
      <c r="AH711" s="184">
        <f>SUMIFS('EPS 3.1.3'!AF$1341:AF$1420,'EPS 3.1.3'!$B$1341:$B$1420,"*"&amp;$A$705&amp;"*",'EPS 3.1.3'!$B$1341:$B$1420,"*"&amp;$A711&amp;"*")/10^12</f>
        <v>0</v>
      </c>
      <c r="AI711" s="184">
        <f>SUMIFS('EPS 3.1.3'!AG$1341:AG$1420,'EPS 3.1.3'!$B$1341:$B$1420,"*"&amp;$A$705&amp;"*",'EPS 3.1.3'!$B$1341:$B$1420,"*"&amp;$A711&amp;"*")/10^12</f>
        <v>0</v>
      </c>
      <c r="AJ711" s="184">
        <f>SUMIFS('EPS 3.1.3'!AH$1341:AH$1420,'EPS 3.1.3'!$B$1341:$B$1420,"*"&amp;$A$705&amp;"*",'EPS 3.1.3'!$B$1341:$B$1420,"*"&amp;$A711&amp;"*")/10^12</f>
        <v>0</v>
      </c>
      <c r="AK711" s="184">
        <f>SUMIFS('EPS 3.1.3'!AI$1341:AI$1420,'EPS 3.1.3'!$B$1341:$B$1420,"*"&amp;$A$705&amp;"*",'EPS 3.1.3'!$B$1341:$B$1420,"*"&amp;$A711&amp;"*")/10^12</f>
        <v>0</v>
      </c>
    </row>
    <row r="712" spans="1:37" hidden="1" x14ac:dyDescent="0.35">
      <c r="A712" s="176" t="s">
        <v>4885</v>
      </c>
      <c r="B712" s="176"/>
      <c r="C712" s="176"/>
      <c r="D712" s="176"/>
      <c r="E712" s="176"/>
      <c r="F712" s="184">
        <f>SUMIFS('EPS 3.1.3'!D$1341:D$1420,'EPS 3.1.3'!$B$1341:$B$1420,"*"&amp;$A$705&amp;"*",'EPS 3.1.3'!$B$1341:$B$1420,"*"&amp;$A712&amp;"*")/10^12</f>
        <v>0</v>
      </c>
      <c r="G712" s="184">
        <f>SUMIFS('EPS 3.1.3'!E$1341:E$1420,'EPS 3.1.3'!$B$1341:$B$1420,"*"&amp;$A$705&amp;"*",'EPS 3.1.3'!$B$1341:$B$1420,"*"&amp;$A712&amp;"*")/10^12</f>
        <v>0</v>
      </c>
      <c r="H712" s="184">
        <f>SUMIFS('EPS 3.1.3'!F$1341:F$1420,'EPS 3.1.3'!$B$1341:$B$1420,"*"&amp;$A$705&amp;"*",'EPS 3.1.3'!$B$1341:$B$1420,"*"&amp;$A712&amp;"*")/10^12</f>
        <v>0</v>
      </c>
      <c r="I712" s="184">
        <f>SUMIFS('EPS 3.1.3'!G$1341:G$1420,'EPS 3.1.3'!$B$1341:$B$1420,"*"&amp;$A$705&amp;"*",'EPS 3.1.3'!$B$1341:$B$1420,"*"&amp;$A712&amp;"*")/10^12</f>
        <v>0</v>
      </c>
      <c r="J712" s="184">
        <f>SUMIFS('EPS 3.1.3'!H$1341:H$1420,'EPS 3.1.3'!$B$1341:$B$1420,"*"&amp;$A$705&amp;"*",'EPS 3.1.3'!$B$1341:$B$1420,"*"&amp;$A712&amp;"*")/10^12</f>
        <v>0</v>
      </c>
      <c r="K712" s="184">
        <f>SUMIFS('EPS 3.1.3'!I$1341:I$1420,'EPS 3.1.3'!$B$1341:$B$1420,"*"&amp;$A$705&amp;"*",'EPS 3.1.3'!$B$1341:$B$1420,"*"&amp;$A712&amp;"*")/10^12</f>
        <v>0</v>
      </c>
      <c r="L712" s="184">
        <f>SUMIFS('EPS 3.1.3'!J$1341:J$1420,'EPS 3.1.3'!$B$1341:$B$1420,"*"&amp;$A$705&amp;"*",'EPS 3.1.3'!$B$1341:$B$1420,"*"&amp;$A712&amp;"*")/10^12</f>
        <v>0</v>
      </c>
      <c r="M712" s="184">
        <f>SUMIFS('EPS 3.1.3'!K$1341:K$1420,'EPS 3.1.3'!$B$1341:$B$1420,"*"&amp;$A$705&amp;"*",'EPS 3.1.3'!$B$1341:$B$1420,"*"&amp;$A712&amp;"*")/10^12</f>
        <v>0</v>
      </c>
      <c r="N712" s="184">
        <f>SUMIFS('EPS 3.1.3'!L$1341:L$1420,'EPS 3.1.3'!$B$1341:$B$1420,"*"&amp;$A$705&amp;"*",'EPS 3.1.3'!$B$1341:$B$1420,"*"&amp;$A712&amp;"*")/10^12</f>
        <v>0</v>
      </c>
      <c r="O712" s="184">
        <f>SUMIFS('EPS 3.1.3'!M$1341:M$1420,'EPS 3.1.3'!$B$1341:$B$1420,"*"&amp;$A$705&amp;"*",'EPS 3.1.3'!$B$1341:$B$1420,"*"&amp;$A712&amp;"*")/10^12</f>
        <v>0</v>
      </c>
      <c r="P712" s="184">
        <f>SUMIFS('EPS 3.1.3'!N$1341:N$1420,'EPS 3.1.3'!$B$1341:$B$1420,"*"&amp;$A$705&amp;"*",'EPS 3.1.3'!$B$1341:$B$1420,"*"&amp;$A712&amp;"*")/10^12</f>
        <v>0</v>
      </c>
      <c r="Q712" s="184">
        <f>SUMIFS('EPS 3.1.3'!O$1341:O$1420,'EPS 3.1.3'!$B$1341:$B$1420,"*"&amp;$A$705&amp;"*",'EPS 3.1.3'!$B$1341:$B$1420,"*"&amp;$A712&amp;"*")/10^12</f>
        <v>0</v>
      </c>
      <c r="R712" s="184">
        <f>SUMIFS('EPS 3.1.3'!P$1341:P$1420,'EPS 3.1.3'!$B$1341:$B$1420,"*"&amp;$A$705&amp;"*",'EPS 3.1.3'!$B$1341:$B$1420,"*"&amp;$A712&amp;"*")/10^12</f>
        <v>0</v>
      </c>
      <c r="S712" s="184">
        <f>SUMIFS('EPS 3.1.3'!Q$1341:Q$1420,'EPS 3.1.3'!$B$1341:$B$1420,"*"&amp;$A$705&amp;"*",'EPS 3.1.3'!$B$1341:$B$1420,"*"&amp;$A712&amp;"*")/10^12</f>
        <v>0</v>
      </c>
      <c r="T712" s="184">
        <f>SUMIFS('EPS 3.1.3'!R$1341:R$1420,'EPS 3.1.3'!$B$1341:$B$1420,"*"&amp;$A$705&amp;"*",'EPS 3.1.3'!$B$1341:$B$1420,"*"&amp;$A712&amp;"*")/10^12</f>
        <v>0</v>
      </c>
      <c r="U712" s="184">
        <f>SUMIFS('EPS 3.1.3'!S$1341:S$1420,'EPS 3.1.3'!$B$1341:$B$1420,"*"&amp;$A$705&amp;"*",'EPS 3.1.3'!$B$1341:$B$1420,"*"&amp;$A712&amp;"*")/10^12</f>
        <v>0</v>
      </c>
      <c r="V712" s="184">
        <f>SUMIFS('EPS 3.1.3'!T$1341:T$1420,'EPS 3.1.3'!$B$1341:$B$1420,"*"&amp;$A$705&amp;"*",'EPS 3.1.3'!$B$1341:$B$1420,"*"&amp;$A712&amp;"*")/10^12</f>
        <v>0</v>
      </c>
      <c r="W712" s="184">
        <f>SUMIFS('EPS 3.1.3'!U$1341:U$1420,'EPS 3.1.3'!$B$1341:$B$1420,"*"&amp;$A$705&amp;"*",'EPS 3.1.3'!$B$1341:$B$1420,"*"&amp;$A712&amp;"*")/10^12</f>
        <v>0</v>
      </c>
      <c r="X712" s="184">
        <f>SUMIFS('EPS 3.1.3'!V$1341:V$1420,'EPS 3.1.3'!$B$1341:$B$1420,"*"&amp;$A$705&amp;"*",'EPS 3.1.3'!$B$1341:$B$1420,"*"&amp;$A712&amp;"*")/10^12</f>
        <v>0</v>
      </c>
      <c r="Y712" s="184">
        <f>SUMIFS('EPS 3.1.3'!W$1341:W$1420,'EPS 3.1.3'!$B$1341:$B$1420,"*"&amp;$A$705&amp;"*",'EPS 3.1.3'!$B$1341:$B$1420,"*"&amp;$A712&amp;"*")/10^12</f>
        <v>0</v>
      </c>
      <c r="Z712" s="184">
        <f>SUMIFS('EPS 3.1.3'!X$1341:X$1420,'EPS 3.1.3'!$B$1341:$B$1420,"*"&amp;$A$705&amp;"*",'EPS 3.1.3'!$B$1341:$B$1420,"*"&amp;$A712&amp;"*")/10^12</f>
        <v>0</v>
      </c>
      <c r="AA712" s="184">
        <f>SUMIFS('EPS 3.1.3'!Y$1341:Y$1420,'EPS 3.1.3'!$B$1341:$B$1420,"*"&amp;$A$705&amp;"*",'EPS 3.1.3'!$B$1341:$B$1420,"*"&amp;$A712&amp;"*")/10^12</f>
        <v>0</v>
      </c>
      <c r="AB712" s="184">
        <f>SUMIFS('EPS 3.1.3'!Z$1341:Z$1420,'EPS 3.1.3'!$B$1341:$B$1420,"*"&amp;$A$705&amp;"*",'EPS 3.1.3'!$B$1341:$B$1420,"*"&amp;$A712&amp;"*")/10^12</f>
        <v>0</v>
      </c>
      <c r="AC712" s="184">
        <f>SUMIFS('EPS 3.1.3'!AA$1341:AA$1420,'EPS 3.1.3'!$B$1341:$B$1420,"*"&amp;$A$705&amp;"*",'EPS 3.1.3'!$B$1341:$B$1420,"*"&amp;$A712&amp;"*")/10^12</f>
        <v>0</v>
      </c>
      <c r="AD712" s="184">
        <f>SUMIFS('EPS 3.1.3'!AB$1341:AB$1420,'EPS 3.1.3'!$B$1341:$B$1420,"*"&amp;$A$705&amp;"*",'EPS 3.1.3'!$B$1341:$B$1420,"*"&amp;$A712&amp;"*")/10^12</f>
        <v>0</v>
      </c>
      <c r="AE712" s="184">
        <f>SUMIFS('EPS 3.1.3'!AC$1341:AC$1420,'EPS 3.1.3'!$B$1341:$B$1420,"*"&amp;$A$705&amp;"*",'EPS 3.1.3'!$B$1341:$B$1420,"*"&amp;$A712&amp;"*")/10^12</f>
        <v>0</v>
      </c>
      <c r="AF712" s="184">
        <f>SUMIFS('EPS 3.1.3'!AD$1341:AD$1420,'EPS 3.1.3'!$B$1341:$B$1420,"*"&amp;$A$705&amp;"*",'EPS 3.1.3'!$B$1341:$B$1420,"*"&amp;$A712&amp;"*")/10^12</f>
        <v>0</v>
      </c>
      <c r="AG712" s="184">
        <f>SUMIFS('EPS 3.1.3'!AE$1341:AE$1420,'EPS 3.1.3'!$B$1341:$B$1420,"*"&amp;$A$705&amp;"*",'EPS 3.1.3'!$B$1341:$B$1420,"*"&amp;$A712&amp;"*")/10^12</f>
        <v>0</v>
      </c>
      <c r="AH712" s="184">
        <f>SUMIFS('EPS 3.1.3'!AF$1341:AF$1420,'EPS 3.1.3'!$B$1341:$B$1420,"*"&amp;$A$705&amp;"*",'EPS 3.1.3'!$B$1341:$B$1420,"*"&amp;$A712&amp;"*")/10^12</f>
        <v>0</v>
      </c>
      <c r="AI712" s="184">
        <f>SUMIFS('EPS 3.1.3'!AG$1341:AG$1420,'EPS 3.1.3'!$B$1341:$B$1420,"*"&amp;$A$705&amp;"*",'EPS 3.1.3'!$B$1341:$B$1420,"*"&amp;$A712&amp;"*")/10^12</f>
        <v>0</v>
      </c>
      <c r="AJ712" s="184">
        <f>SUMIFS('EPS 3.1.3'!AH$1341:AH$1420,'EPS 3.1.3'!$B$1341:$B$1420,"*"&amp;$A$705&amp;"*",'EPS 3.1.3'!$B$1341:$B$1420,"*"&amp;$A712&amp;"*")/10^12</f>
        <v>0</v>
      </c>
      <c r="AK712" s="184">
        <f>SUMIFS('EPS 3.1.3'!AI$1341:AI$1420,'EPS 3.1.3'!$B$1341:$B$1420,"*"&amp;$A$705&amp;"*",'EPS 3.1.3'!$B$1341:$B$1420,"*"&amp;$A712&amp;"*")/10^12</f>
        <v>0</v>
      </c>
    </row>
    <row r="713" spans="1:37" hidden="1" x14ac:dyDescent="0.35">
      <c r="A713" s="176" t="s">
        <v>4886</v>
      </c>
      <c r="B713" s="176"/>
      <c r="C713" s="176"/>
      <c r="D713" s="176"/>
      <c r="E713" s="176"/>
      <c r="F713" s="184">
        <f>SUMIFS('EPS 3.1.3'!D$1341:D$1420,'EPS 3.1.3'!$B$1341:$B$1420,"*"&amp;$A$705&amp;"*",'EPS 3.1.3'!$B$1341:$B$1420,"*"&amp;$A713&amp;"*")/10^12</f>
        <v>0</v>
      </c>
      <c r="G713" s="184">
        <f>SUMIFS('EPS 3.1.3'!E$1341:E$1420,'EPS 3.1.3'!$B$1341:$B$1420,"*"&amp;$A$705&amp;"*",'EPS 3.1.3'!$B$1341:$B$1420,"*"&amp;$A713&amp;"*")/10^12</f>
        <v>0</v>
      </c>
      <c r="H713" s="184">
        <f>SUMIFS('EPS 3.1.3'!F$1341:F$1420,'EPS 3.1.3'!$B$1341:$B$1420,"*"&amp;$A$705&amp;"*",'EPS 3.1.3'!$B$1341:$B$1420,"*"&amp;$A713&amp;"*")/10^12</f>
        <v>0</v>
      </c>
      <c r="I713" s="184">
        <f>SUMIFS('EPS 3.1.3'!G$1341:G$1420,'EPS 3.1.3'!$B$1341:$B$1420,"*"&amp;$A$705&amp;"*",'EPS 3.1.3'!$B$1341:$B$1420,"*"&amp;$A713&amp;"*")/10^12</f>
        <v>0</v>
      </c>
      <c r="J713" s="184">
        <f>SUMIFS('EPS 3.1.3'!H$1341:H$1420,'EPS 3.1.3'!$B$1341:$B$1420,"*"&amp;$A$705&amp;"*",'EPS 3.1.3'!$B$1341:$B$1420,"*"&amp;$A713&amp;"*")/10^12</f>
        <v>0</v>
      </c>
      <c r="K713" s="184">
        <f>SUMIFS('EPS 3.1.3'!I$1341:I$1420,'EPS 3.1.3'!$B$1341:$B$1420,"*"&amp;$A$705&amp;"*",'EPS 3.1.3'!$B$1341:$B$1420,"*"&amp;$A713&amp;"*")/10^12</f>
        <v>0</v>
      </c>
      <c r="L713" s="184">
        <f>SUMIFS('EPS 3.1.3'!J$1341:J$1420,'EPS 3.1.3'!$B$1341:$B$1420,"*"&amp;$A$705&amp;"*",'EPS 3.1.3'!$B$1341:$B$1420,"*"&amp;$A713&amp;"*")/10^12</f>
        <v>0</v>
      </c>
      <c r="M713" s="184">
        <f>SUMIFS('EPS 3.1.3'!K$1341:K$1420,'EPS 3.1.3'!$B$1341:$B$1420,"*"&amp;$A$705&amp;"*",'EPS 3.1.3'!$B$1341:$B$1420,"*"&amp;$A713&amp;"*")/10^12</f>
        <v>0</v>
      </c>
      <c r="N713" s="184">
        <f>SUMIFS('EPS 3.1.3'!L$1341:L$1420,'EPS 3.1.3'!$B$1341:$B$1420,"*"&amp;$A$705&amp;"*",'EPS 3.1.3'!$B$1341:$B$1420,"*"&amp;$A713&amp;"*")/10^12</f>
        <v>0</v>
      </c>
      <c r="O713" s="184">
        <f>SUMIFS('EPS 3.1.3'!M$1341:M$1420,'EPS 3.1.3'!$B$1341:$B$1420,"*"&amp;$A$705&amp;"*",'EPS 3.1.3'!$B$1341:$B$1420,"*"&amp;$A713&amp;"*")/10^12</f>
        <v>0</v>
      </c>
      <c r="P713" s="184">
        <f>SUMIFS('EPS 3.1.3'!N$1341:N$1420,'EPS 3.1.3'!$B$1341:$B$1420,"*"&amp;$A$705&amp;"*",'EPS 3.1.3'!$B$1341:$B$1420,"*"&amp;$A713&amp;"*")/10^12</f>
        <v>0</v>
      </c>
      <c r="Q713" s="184">
        <f>SUMIFS('EPS 3.1.3'!O$1341:O$1420,'EPS 3.1.3'!$B$1341:$B$1420,"*"&amp;$A$705&amp;"*",'EPS 3.1.3'!$B$1341:$B$1420,"*"&amp;$A713&amp;"*")/10^12</f>
        <v>0</v>
      </c>
      <c r="R713" s="184">
        <f>SUMIFS('EPS 3.1.3'!P$1341:P$1420,'EPS 3.1.3'!$B$1341:$B$1420,"*"&amp;$A$705&amp;"*",'EPS 3.1.3'!$B$1341:$B$1420,"*"&amp;$A713&amp;"*")/10^12</f>
        <v>0</v>
      </c>
      <c r="S713" s="184">
        <f>SUMIFS('EPS 3.1.3'!Q$1341:Q$1420,'EPS 3.1.3'!$B$1341:$B$1420,"*"&amp;$A$705&amp;"*",'EPS 3.1.3'!$B$1341:$B$1420,"*"&amp;$A713&amp;"*")/10^12</f>
        <v>0</v>
      </c>
      <c r="T713" s="184">
        <f>SUMIFS('EPS 3.1.3'!R$1341:R$1420,'EPS 3.1.3'!$B$1341:$B$1420,"*"&amp;$A$705&amp;"*",'EPS 3.1.3'!$B$1341:$B$1420,"*"&amp;$A713&amp;"*")/10^12</f>
        <v>0</v>
      </c>
      <c r="U713" s="184">
        <f>SUMIFS('EPS 3.1.3'!S$1341:S$1420,'EPS 3.1.3'!$B$1341:$B$1420,"*"&amp;$A$705&amp;"*",'EPS 3.1.3'!$B$1341:$B$1420,"*"&amp;$A713&amp;"*")/10^12</f>
        <v>0</v>
      </c>
      <c r="V713" s="184">
        <f>SUMIFS('EPS 3.1.3'!T$1341:T$1420,'EPS 3.1.3'!$B$1341:$B$1420,"*"&amp;$A$705&amp;"*",'EPS 3.1.3'!$B$1341:$B$1420,"*"&amp;$A713&amp;"*")/10^12</f>
        <v>0</v>
      </c>
      <c r="W713" s="184">
        <f>SUMIFS('EPS 3.1.3'!U$1341:U$1420,'EPS 3.1.3'!$B$1341:$B$1420,"*"&amp;$A$705&amp;"*",'EPS 3.1.3'!$B$1341:$B$1420,"*"&amp;$A713&amp;"*")/10^12</f>
        <v>0</v>
      </c>
      <c r="X713" s="184">
        <f>SUMIFS('EPS 3.1.3'!V$1341:V$1420,'EPS 3.1.3'!$B$1341:$B$1420,"*"&amp;$A$705&amp;"*",'EPS 3.1.3'!$B$1341:$B$1420,"*"&amp;$A713&amp;"*")/10^12</f>
        <v>0</v>
      </c>
      <c r="Y713" s="184">
        <f>SUMIFS('EPS 3.1.3'!W$1341:W$1420,'EPS 3.1.3'!$B$1341:$B$1420,"*"&amp;$A$705&amp;"*",'EPS 3.1.3'!$B$1341:$B$1420,"*"&amp;$A713&amp;"*")/10^12</f>
        <v>0</v>
      </c>
      <c r="Z713" s="184">
        <f>SUMIFS('EPS 3.1.3'!X$1341:X$1420,'EPS 3.1.3'!$B$1341:$B$1420,"*"&amp;$A$705&amp;"*",'EPS 3.1.3'!$B$1341:$B$1420,"*"&amp;$A713&amp;"*")/10^12</f>
        <v>0</v>
      </c>
      <c r="AA713" s="184">
        <f>SUMIFS('EPS 3.1.3'!Y$1341:Y$1420,'EPS 3.1.3'!$B$1341:$B$1420,"*"&amp;$A$705&amp;"*",'EPS 3.1.3'!$B$1341:$B$1420,"*"&amp;$A713&amp;"*")/10^12</f>
        <v>0</v>
      </c>
      <c r="AB713" s="184">
        <f>SUMIFS('EPS 3.1.3'!Z$1341:Z$1420,'EPS 3.1.3'!$B$1341:$B$1420,"*"&amp;$A$705&amp;"*",'EPS 3.1.3'!$B$1341:$B$1420,"*"&amp;$A713&amp;"*")/10^12</f>
        <v>0</v>
      </c>
      <c r="AC713" s="184">
        <f>SUMIFS('EPS 3.1.3'!AA$1341:AA$1420,'EPS 3.1.3'!$B$1341:$B$1420,"*"&amp;$A$705&amp;"*",'EPS 3.1.3'!$B$1341:$B$1420,"*"&amp;$A713&amp;"*")/10^12</f>
        <v>0</v>
      </c>
      <c r="AD713" s="184">
        <f>SUMIFS('EPS 3.1.3'!AB$1341:AB$1420,'EPS 3.1.3'!$B$1341:$B$1420,"*"&amp;$A$705&amp;"*",'EPS 3.1.3'!$B$1341:$B$1420,"*"&amp;$A713&amp;"*")/10^12</f>
        <v>0</v>
      </c>
      <c r="AE713" s="184">
        <f>SUMIFS('EPS 3.1.3'!AC$1341:AC$1420,'EPS 3.1.3'!$B$1341:$B$1420,"*"&amp;$A$705&amp;"*",'EPS 3.1.3'!$B$1341:$B$1420,"*"&amp;$A713&amp;"*")/10^12</f>
        <v>0</v>
      </c>
      <c r="AF713" s="184">
        <f>SUMIFS('EPS 3.1.3'!AD$1341:AD$1420,'EPS 3.1.3'!$B$1341:$B$1420,"*"&amp;$A$705&amp;"*",'EPS 3.1.3'!$B$1341:$B$1420,"*"&amp;$A713&amp;"*")/10^12</f>
        <v>0</v>
      </c>
      <c r="AG713" s="184">
        <f>SUMIFS('EPS 3.1.3'!AE$1341:AE$1420,'EPS 3.1.3'!$B$1341:$B$1420,"*"&amp;$A$705&amp;"*",'EPS 3.1.3'!$B$1341:$B$1420,"*"&amp;$A713&amp;"*")/10^12</f>
        <v>0</v>
      </c>
      <c r="AH713" s="184">
        <f>SUMIFS('EPS 3.1.3'!AF$1341:AF$1420,'EPS 3.1.3'!$B$1341:$B$1420,"*"&amp;$A$705&amp;"*",'EPS 3.1.3'!$B$1341:$B$1420,"*"&amp;$A713&amp;"*")/10^12</f>
        <v>0</v>
      </c>
      <c r="AI713" s="184">
        <f>SUMIFS('EPS 3.1.3'!AG$1341:AG$1420,'EPS 3.1.3'!$B$1341:$B$1420,"*"&amp;$A$705&amp;"*",'EPS 3.1.3'!$B$1341:$B$1420,"*"&amp;$A713&amp;"*")/10^12</f>
        <v>0</v>
      </c>
      <c r="AJ713" s="184">
        <f>SUMIFS('EPS 3.1.3'!AH$1341:AH$1420,'EPS 3.1.3'!$B$1341:$B$1420,"*"&amp;$A$705&amp;"*",'EPS 3.1.3'!$B$1341:$B$1420,"*"&amp;$A713&amp;"*")/10^12</f>
        <v>0</v>
      </c>
      <c r="AK713" s="184">
        <f>SUMIFS('EPS 3.1.3'!AI$1341:AI$1420,'EPS 3.1.3'!$B$1341:$B$1420,"*"&amp;$A$705&amp;"*",'EPS 3.1.3'!$B$1341:$B$1420,"*"&amp;$A713&amp;"*")/10^12</f>
        <v>0</v>
      </c>
    </row>
    <row r="714" spans="1:37" hidden="1" x14ac:dyDescent="0.35">
      <c r="A714" s="176" t="s">
        <v>4887</v>
      </c>
      <c r="B714" s="176"/>
      <c r="C714" s="176"/>
      <c r="D714" s="176"/>
      <c r="E714" s="176"/>
      <c r="F714" s="184">
        <f>SUMIFS('EPS 3.1.3'!D$1341:D$1420,'EPS 3.1.3'!$B$1341:$B$1420,"*"&amp;$A$705&amp;"*",'EPS 3.1.3'!$B$1341:$B$1420,"*"&amp;$A714&amp;"*")/10^12</f>
        <v>0.79549700000000001</v>
      </c>
      <c r="G714" s="184">
        <f>SUMIFS('EPS 3.1.3'!E$1341:E$1420,'EPS 3.1.3'!$B$1341:$B$1420,"*"&amp;$A$705&amp;"*",'EPS 3.1.3'!$B$1341:$B$1420,"*"&amp;$A714&amp;"*")/10^12</f>
        <v>0.75571500000000003</v>
      </c>
      <c r="H714" s="184">
        <f>SUMIFS('EPS 3.1.3'!F$1341:F$1420,'EPS 3.1.3'!$B$1341:$B$1420,"*"&amp;$A$705&amp;"*",'EPS 3.1.3'!$B$1341:$B$1420,"*"&amp;$A714&amp;"*")/10^12</f>
        <v>0.82143999999999995</v>
      </c>
      <c r="I714" s="184">
        <f>SUMIFS('EPS 3.1.3'!G$1341:G$1420,'EPS 3.1.3'!$B$1341:$B$1420,"*"&amp;$A$705&amp;"*",'EPS 3.1.3'!$B$1341:$B$1420,"*"&amp;$A714&amp;"*")/10^12</f>
        <v>0.87070499999999995</v>
      </c>
      <c r="J714" s="184">
        <f>SUMIFS('EPS 3.1.3'!H$1341:H$1420,'EPS 3.1.3'!$B$1341:$B$1420,"*"&amp;$A$705&amp;"*",'EPS 3.1.3'!$B$1341:$B$1420,"*"&amp;$A714&amp;"*")/10^12</f>
        <v>0.92142400000000002</v>
      </c>
      <c r="K714" s="184">
        <f>SUMIFS('EPS 3.1.3'!I$1341:I$1420,'EPS 3.1.3'!$B$1341:$B$1420,"*"&amp;$A$705&amp;"*",'EPS 3.1.3'!$B$1341:$B$1420,"*"&amp;$A714&amp;"*")/10^12</f>
        <v>0.96780699999999997</v>
      </c>
      <c r="L714" s="184">
        <f>SUMIFS('EPS 3.1.3'!J$1341:J$1420,'EPS 3.1.3'!$B$1341:$B$1420,"*"&amp;$A$705&amp;"*",'EPS 3.1.3'!$B$1341:$B$1420,"*"&amp;$A714&amp;"*")/10^12</f>
        <v>1.0119</v>
      </c>
      <c r="M714" s="184">
        <f>SUMIFS('EPS 3.1.3'!K$1341:K$1420,'EPS 3.1.3'!$B$1341:$B$1420,"*"&amp;$A$705&amp;"*",'EPS 3.1.3'!$B$1341:$B$1420,"*"&amp;$A714&amp;"*")/10^12</f>
        <v>1.0547899999999999</v>
      </c>
      <c r="N714" s="184">
        <f>SUMIFS('EPS 3.1.3'!L$1341:L$1420,'EPS 3.1.3'!$B$1341:$B$1420,"*"&amp;$A$705&amp;"*",'EPS 3.1.3'!$B$1341:$B$1420,"*"&amp;$A714&amp;"*")/10^12</f>
        <v>1.09707</v>
      </c>
      <c r="O714" s="184">
        <f>SUMIFS('EPS 3.1.3'!M$1341:M$1420,'EPS 3.1.3'!$B$1341:$B$1420,"*"&amp;$A$705&amp;"*",'EPS 3.1.3'!$B$1341:$B$1420,"*"&amp;$A714&amp;"*")/10^12</f>
        <v>1.15185</v>
      </c>
      <c r="P714" s="184">
        <f>SUMIFS('EPS 3.1.3'!N$1341:N$1420,'EPS 3.1.3'!$B$1341:$B$1420,"*"&amp;$A$705&amp;"*",'EPS 3.1.3'!$B$1341:$B$1420,"*"&amp;$A714&amp;"*")/10^12</f>
        <v>1.2064600000000001</v>
      </c>
      <c r="Q714" s="184">
        <f>SUMIFS('EPS 3.1.3'!O$1341:O$1420,'EPS 3.1.3'!$B$1341:$B$1420,"*"&amp;$A$705&amp;"*",'EPS 3.1.3'!$B$1341:$B$1420,"*"&amp;$A714&amp;"*")/10^12</f>
        <v>1.26098</v>
      </c>
      <c r="R714" s="184">
        <f>SUMIFS('EPS 3.1.3'!P$1341:P$1420,'EPS 3.1.3'!$B$1341:$B$1420,"*"&amp;$A$705&amp;"*",'EPS 3.1.3'!$B$1341:$B$1420,"*"&amp;$A714&amp;"*")/10^12</f>
        <v>1.3154600000000001</v>
      </c>
      <c r="S714" s="184">
        <f>SUMIFS('EPS 3.1.3'!Q$1341:Q$1420,'EPS 3.1.3'!$B$1341:$B$1420,"*"&amp;$A$705&amp;"*",'EPS 3.1.3'!$B$1341:$B$1420,"*"&amp;$A714&amp;"*")/10^12</f>
        <v>1.36995</v>
      </c>
      <c r="T714" s="184">
        <f>SUMIFS('EPS 3.1.3'!R$1341:R$1420,'EPS 3.1.3'!$B$1341:$B$1420,"*"&amp;$A$705&amp;"*",'EPS 3.1.3'!$B$1341:$B$1420,"*"&amp;$A714&amp;"*")/10^12</f>
        <v>1.43415</v>
      </c>
      <c r="U714" s="184">
        <f>SUMIFS('EPS 3.1.3'!S$1341:S$1420,'EPS 3.1.3'!$B$1341:$B$1420,"*"&amp;$A$705&amp;"*",'EPS 3.1.3'!$B$1341:$B$1420,"*"&amp;$A714&amp;"*")/10^12</f>
        <v>1.4983599999999999</v>
      </c>
      <c r="V714" s="184">
        <f>SUMIFS('EPS 3.1.3'!T$1341:T$1420,'EPS 3.1.3'!$B$1341:$B$1420,"*"&amp;$A$705&amp;"*",'EPS 3.1.3'!$B$1341:$B$1420,"*"&amp;$A714&amp;"*")/10^12</f>
        <v>1.56257</v>
      </c>
      <c r="W714" s="184">
        <f>SUMIFS('EPS 3.1.3'!U$1341:U$1420,'EPS 3.1.3'!$B$1341:$B$1420,"*"&amp;$A$705&amp;"*",'EPS 3.1.3'!$B$1341:$B$1420,"*"&amp;$A714&amp;"*")/10^12</f>
        <v>1.6267799999999999</v>
      </c>
      <c r="X714" s="184">
        <f>SUMIFS('EPS 3.1.3'!V$1341:V$1420,'EPS 3.1.3'!$B$1341:$B$1420,"*"&amp;$A$705&amp;"*",'EPS 3.1.3'!$B$1341:$B$1420,"*"&amp;$A714&amp;"*")/10^12</f>
        <v>1.69099</v>
      </c>
      <c r="Y714" s="184">
        <f>SUMIFS('EPS 3.1.3'!W$1341:W$1420,'EPS 3.1.3'!$B$1341:$B$1420,"*"&amp;$A$705&amp;"*",'EPS 3.1.3'!$B$1341:$B$1420,"*"&amp;$A714&amp;"*")/10^12</f>
        <v>1.7520100000000001</v>
      </c>
      <c r="Z714" s="184">
        <f>SUMIFS('EPS 3.1.3'!X$1341:X$1420,'EPS 3.1.3'!$B$1341:$B$1420,"*"&amp;$A$705&amp;"*",'EPS 3.1.3'!$B$1341:$B$1420,"*"&amp;$A714&amp;"*")/10^12</f>
        <v>1.8130299999999999</v>
      </c>
      <c r="AA714" s="184">
        <f>SUMIFS('EPS 3.1.3'!Y$1341:Y$1420,'EPS 3.1.3'!$B$1341:$B$1420,"*"&amp;$A$705&amp;"*",'EPS 3.1.3'!$B$1341:$B$1420,"*"&amp;$A714&amp;"*")/10^12</f>
        <v>1.8740399999999999</v>
      </c>
      <c r="AB714" s="184">
        <f>SUMIFS('EPS 3.1.3'!Z$1341:Z$1420,'EPS 3.1.3'!$B$1341:$B$1420,"*"&amp;$A$705&amp;"*",'EPS 3.1.3'!$B$1341:$B$1420,"*"&amp;$A714&amp;"*")/10^12</f>
        <v>1.93506</v>
      </c>
      <c r="AC714" s="184">
        <f>SUMIFS('EPS 3.1.3'!AA$1341:AA$1420,'EPS 3.1.3'!$B$1341:$B$1420,"*"&amp;$A$705&amp;"*",'EPS 3.1.3'!$B$1341:$B$1420,"*"&amp;$A714&amp;"*")/10^12</f>
        <v>1.9960800000000001</v>
      </c>
      <c r="AD714" s="184">
        <f>SUMIFS('EPS 3.1.3'!AB$1341:AB$1420,'EPS 3.1.3'!$B$1341:$B$1420,"*"&amp;$A$705&amp;"*",'EPS 3.1.3'!$B$1341:$B$1420,"*"&amp;$A714&amp;"*")/10^12</f>
        <v>2.05132</v>
      </c>
      <c r="AE714" s="184">
        <f>SUMIFS('EPS 3.1.3'!AC$1341:AC$1420,'EPS 3.1.3'!$B$1341:$B$1420,"*"&amp;$A$705&amp;"*",'EPS 3.1.3'!$B$1341:$B$1420,"*"&amp;$A714&amp;"*")/10^12</f>
        <v>2.10656</v>
      </c>
      <c r="AF714" s="184">
        <f>SUMIFS('EPS 3.1.3'!AD$1341:AD$1420,'EPS 3.1.3'!$B$1341:$B$1420,"*"&amp;$A$705&amp;"*",'EPS 3.1.3'!$B$1341:$B$1420,"*"&amp;$A714&amp;"*")/10^12</f>
        <v>2.1617999999999999</v>
      </c>
      <c r="AG714" s="184">
        <f>SUMIFS('EPS 3.1.3'!AE$1341:AE$1420,'EPS 3.1.3'!$B$1341:$B$1420,"*"&amp;$A$705&amp;"*",'EPS 3.1.3'!$B$1341:$B$1420,"*"&amp;$A714&amp;"*")/10^12</f>
        <v>2.2170399999999999</v>
      </c>
      <c r="AH714" s="184">
        <f>SUMIFS('EPS 3.1.3'!AF$1341:AF$1420,'EPS 3.1.3'!$B$1341:$B$1420,"*"&amp;$A$705&amp;"*",'EPS 3.1.3'!$B$1341:$B$1420,"*"&amp;$A714&amp;"*")/10^12</f>
        <v>2.2722899999999999</v>
      </c>
      <c r="AI714" s="184">
        <f>SUMIFS('EPS 3.1.3'!AG$1341:AG$1420,'EPS 3.1.3'!$B$1341:$B$1420,"*"&amp;$A$705&amp;"*",'EPS 3.1.3'!$B$1341:$B$1420,"*"&amp;$A714&amp;"*")/10^12</f>
        <v>2.3275199999999998</v>
      </c>
      <c r="AJ714" s="184">
        <f>SUMIFS('EPS 3.1.3'!AH$1341:AH$1420,'EPS 3.1.3'!$B$1341:$B$1420,"*"&amp;$A$705&amp;"*",'EPS 3.1.3'!$B$1341:$B$1420,"*"&amp;$A714&amp;"*")/10^12</f>
        <v>2.3827699999999998</v>
      </c>
      <c r="AK714" s="184">
        <f>SUMIFS('EPS 3.1.3'!AI$1341:AI$1420,'EPS 3.1.3'!$B$1341:$B$1420,"*"&amp;$A$705&amp;"*",'EPS 3.1.3'!$B$1341:$B$1420,"*"&amp;$A714&amp;"*")/10^12</f>
        <v>2.4380099999999998</v>
      </c>
    </row>
    <row r="715" spans="1:37" hidden="1" x14ac:dyDescent="0.35">
      <c r="A715" s="176" t="s">
        <v>4888</v>
      </c>
      <c r="B715" s="176"/>
      <c r="C715" s="176"/>
      <c r="D715" s="176"/>
      <c r="E715" s="176"/>
      <c r="F715" s="184">
        <f>SUMIFS('EPS 3.1.3'!D$1341:D$1420,'EPS 3.1.3'!$B$1341:$B$1420,"*"&amp;$A$705&amp;"*",'EPS 3.1.3'!$B$1341:$B$1420,"*"&amp;$A715&amp;"*")/10^12</f>
        <v>0</v>
      </c>
      <c r="G715" s="184">
        <f>SUMIFS('EPS 3.1.3'!E$1341:E$1420,'EPS 3.1.3'!$B$1341:$B$1420,"*"&amp;$A$705&amp;"*",'EPS 3.1.3'!$B$1341:$B$1420,"*"&amp;$A715&amp;"*")/10^12</f>
        <v>0</v>
      </c>
      <c r="H715" s="184">
        <f>SUMIFS('EPS 3.1.3'!F$1341:F$1420,'EPS 3.1.3'!$B$1341:$B$1420,"*"&amp;$A$705&amp;"*",'EPS 3.1.3'!$B$1341:$B$1420,"*"&amp;$A715&amp;"*")/10^12</f>
        <v>0</v>
      </c>
      <c r="I715" s="184">
        <f>SUMIFS('EPS 3.1.3'!G$1341:G$1420,'EPS 3.1.3'!$B$1341:$B$1420,"*"&amp;$A$705&amp;"*",'EPS 3.1.3'!$B$1341:$B$1420,"*"&amp;$A715&amp;"*")/10^12</f>
        <v>0</v>
      </c>
      <c r="J715" s="184">
        <f>SUMIFS('EPS 3.1.3'!H$1341:H$1420,'EPS 3.1.3'!$B$1341:$B$1420,"*"&amp;$A$705&amp;"*",'EPS 3.1.3'!$B$1341:$B$1420,"*"&amp;$A715&amp;"*")/10^12</f>
        <v>0</v>
      </c>
      <c r="K715" s="184">
        <f>SUMIFS('EPS 3.1.3'!I$1341:I$1420,'EPS 3.1.3'!$B$1341:$B$1420,"*"&amp;$A$705&amp;"*",'EPS 3.1.3'!$B$1341:$B$1420,"*"&amp;$A715&amp;"*")/10^12</f>
        <v>0</v>
      </c>
      <c r="L715" s="184">
        <f>SUMIFS('EPS 3.1.3'!J$1341:J$1420,'EPS 3.1.3'!$B$1341:$B$1420,"*"&amp;$A$705&amp;"*",'EPS 3.1.3'!$B$1341:$B$1420,"*"&amp;$A715&amp;"*")/10^12</f>
        <v>0</v>
      </c>
      <c r="M715" s="184">
        <f>SUMIFS('EPS 3.1.3'!K$1341:K$1420,'EPS 3.1.3'!$B$1341:$B$1420,"*"&amp;$A$705&amp;"*",'EPS 3.1.3'!$B$1341:$B$1420,"*"&amp;$A715&amp;"*")/10^12</f>
        <v>0</v>
      </c>
      <c r="N715" s="184">
        <f>SUMIFS('EPS 3.1.3'!L$1341:L$1420,'EPS 3.1.3'!$B$1341:$B$1420,"*"&amp;$A$705&amp;"*",'EPS 3.1.3'!$B$1341:$B$1420,"*"&amp;$A715&amp;"*")/10^12</f>
        <v>0</v>
      </c>
      <c r="O715" s="184">
        <f>SUMIFS('EPS 3.1.3'!M$1341:M$1420,'EPS 3.1.3'!$B$1341:$B$1420,"*"&amp;$A$705&amp;"*",'EPS 3.1.3'!$B$1341:$B$1420,"*"&amp;$A715&amp;"*")/10^12</f>
        <v>0</v>
      </c>
      <c r="P715" s="184">
        <f>SUMIFS('EPS 3.1.3'!N$1341:N$1420,'EPS 3.1.3'!$B$1341:$B$1420,"*"&amp;$A$705&amp;"*",'EPS 3.1.3'!$B$1341:$B$1420,"*"&amp;$A715&amp;"*")/10^12</f>
        <v>0</v>
      </c>
      <c r="Q715" s="184">
        <f>SUMIFS('EPS 3.1.3'!O$1341:O$1420,'EPS 3.1.3'!$B$1341:$B$1420,"*"&amp;$A$705&amp;"*",'EPS 3.1.3'!$B$1341:$B$1420,"*"&amp;$A715&amp;"*")/10^12</f>
        <v>0</v>
      </c>
      <c r="R715" s="184">
        <f>SUMIFS('EPS 3.1.3'!P$1341:P$1420,'EPS 3.1.3'!$B$1341:$B$1420,"*"&amp;$A$705&amp;"*",'EPS 3.1.3'!$B$1341:$B$1420,"*"&amp;$A715&amp;"*")/10^12</f>
        <v>0</v>
      </c>
      <c r="S715" s="184">
        <f>SUMIFS('EPS 3.1.3'!Q$1341:Q$1420,'EPS 3.1.3'!$B$1341:$B$1420,"*"&amp;$A$705&amp;"*",'EPS 3.1.3'!$B$1341:$B$1420,"*"&amp;$A715&amp;"*")/10^12</f>
        <v>0</v>
      </c>
      <c r="T715" s="184">
        <f>SUMIFS('EPS 3.1.3'!R$1341:R$1420,'EPS 3.1.3'!$B$1341:$B$1420,"*"&amp;$A$705&amp;"*",'EPS 3.1.3'!$B$1341:$B$1420,"*"&amp;$A715&amp;"*")/10^12</f>
        <v>0</v>
      </c>
      <c r="U715" s="184">
        <f>SUMIFS('EPS 3.1.3'!S$1341:S$1420,'EPS 3.1.3'!$B$1341:$B$1420,"*"&amp;$A$705&amp;"*",'EPS 3.1.3'!$B$1341:$B$1420,"*"&amp;$A715&amp;"*")/10^12</f>
        <v>0</v>
      </c>
      <c r="V715" s="184">
        <f>SUMIFS('EPS 3.1.3'!T$1341:T$1420,'EPS 3.1.3'!$B$1341:$B$1420,"*"&amp;$A$705&amp;"*",'EPS 3.1.3'!$B$1341:$B$1420,"*"&amp;$A715&amp;"*")/10^12</f>
        <v>0</v>
      </c>
      <c r="W715" s="184">
        <f>SUMIFS('EPS 3.1.3'!U$1341:U$1420,'EPS 3.1.3'!$B$1341:$B$1420,"*"&amp;$A$705&amp;"*",'EPS 3.1.3'!$B$1341:$B$1420,"*"&amp;$A715&amp;"*")/10^12</f>
        <v>0</v>
      </c>
      <c r="X715" s="184">
        <f>SUMIFS('EPS 3.1.3'!V$1341:V$1420,'EPS 3.1.3'!$B$1341:$B$1420,"*"&amp;$A$705&amp;"*",'EPS 3.1.3'!$B$1341:$B$1420,"*"&amp;$A715&amp;"*")/10^12</f>
        <v>0</v>
      </c>
      <c r="Y715" s="184">
        <f>SUMIFS('EPS 3.1.3'!W$1341:W$1420,'EPS 3.1.3'!$B$1341:$B$1420,"*"&amp;$A$705&amp;"*",'EPS 3.1.3'!$B$1341:$B$1420,"*"&amp;$A715&amp;"*")/10^12</f>
        <v>0</v>
      </c>
      <c r="Z715" s="184">
        <f>SUMIFS('EPS 3.1.3'!X$1341:X$1420,'EPS 3.1.3'!$B$1341:$B$1420,"*"&amp;$A$705&amp;"*",'EPS 3.1.3'!$B$1341:$B$1420,"*"&amp;$A715&amp;"*")/10^12</f>
        <v>0</v>
      </c>
      <c r="AA715" s="184">
        <f>SUMIFS('EPS 3.1.3'!Y$1341:Y$1420,'EPS 3.1.3'!$B$1341:$B$1420,"*"&amp;$A$705&amp;"*",'EPS 3.1.3'!$B$1341:$B$1420,"*"&amp;$A715&amp;"*")/10^12</f>
        <v>0</v>
      </c>
      <c r="AB715" s="184">
        <f>SUMIFS('EPS 3.1.3'!Z$1341:Z$1420,'EPS 3.1.3'!$B$1341:$B$1420,"*"&amp;$A$705&amp;"*",'EPS 3.1.3'!$B$1341:$B$1420,"*"&amp;$A715&amp;"*")/10^12</f>
        <v>0</v>
      </c>
      <c r="AC715" s="184">
        <f>SUMIFS('EPS 3.1.3'!AA$1341:AA$1420,'EPS 3.1.3'!$B$1341:$B$1420,"*"&amp;$A$705&amp;"*",'EPS 3.1.3'!$B$1341:$B$1420,"*"&amp;$A715&amp;"*")/10^12</f>
        <v>0</v>
      </c>
      <c r="AD715" s="184">
        <f>SUMIFS('EPS 3.1.3'!AB$1341:AB$1420,'EPS 3.1.3'!$B$1341:$B$1420,"*"&amp;$A$705&amp;"*",'EPS 3.1.3'!$B$1341:$B$1420,"*"&amp;$A715&amp;"*")/10^12</f>
        <v>0</v>
      </c>
      <c r="AE715" s="184">
        <f>SUMIFS('EPS 3.1.3'!AC$1341:AC$1420,'EPS 3.1.3'!$B$1341:$B$1420,"*"&amp;$A$705&amp;"*",'EPS 3.1.3'!$B$1341:$B$1420,"*"&amp;$A715&amp;"*")/10^12</f>
        <v>0</v>
      </c>
      <c r="AF715" s="184">
        <f>SUMIFS('EPS 3.1.3'!AD$1341:AD$1420,'EPS 3.1.3'!$B$1341:$B$1420,"*"&amp;$A$705&amp;"*",'EPS 3.1.3'!$B$1341:$B$1420,"*"&amp;$A715&amp;"*")/10^12</f>
        <v>0</v>
      </c>
      <c r="AG715" s="184">
        <f>SUMIFS('EPS 3.1.3'!AE$1341:AE$1420,'EPS 3.1.3'!$B$1341:$B$1420,"*"&amp;$A$705&amp;"*",'EPS 3.1.3'!$B$1341:$B$1420,"*"&amp;$A715&amp;"*")/10^12</f>
        <v>0</v>
      </c>
      <c r="AH715" s="184">
        <f>SUMIFS('EPS 3.1.3'!AF$1341:AF$1420,'EPS 3.1.3'!$B$1341:$B$1420,"*"&amp;$A$705&amp;"*",'EPS 3.1.3'!$B$1341:$B$1420,"*"&amp;$A715&amp;"*")/10^12</f>
        <v>0</v>
      </c>
      <c r="AI715" s="184">
        <f>SUMIFS('EPS 3.1.3'!AG$1341:AG$1420,'EPS 3.1.3'!$B$1341:$B$1420,"*"&amp;$A$705&amp;"*",'EPS 3.1.3'!$B$1341:$B$1420,"*"&amp;$A715&amp;"*")/10^12</f>
        <v>0</v>
      </c>
      <c r="AJ715" s="184">
        <f>SUMIFS('EPS 3.1.3'!AH$1341:AH$1420,'EPS 3.1.3'!$B$1341:$B$1420,"*"&amp;$A$705&amp;"*",'EPS 3.1.3'!$B$1341:$B$1420,"*"&amp;$A715&amp;"*")/10^12</f>
        <v>0</v>
      </c>
      <c r="AK715" s="184">
        <f>SUMIFS('EPS 3.1.3'!AI$1341:AI$1420,'EPS 3.1.3'!$B$1341:$B$1420,"*"&amp;$A$705&amp;"*",'EPS 3.1.3'!$B$1341:$B$1420,"*"&amp;$A715&amp;"*")/10^12</f>
        <v>0</v>
      </c>
    </row>
    <row r="716" spans="1:37" x14ac:dyDescent="0.35">
      <c r="A716" s="175" t="s">
        <v>4897</v>
      </c>
      <c r="B716" s="175"/>
      <c r="C716" s="175"/>
      <c r="D716" s="175"/>
      <c r="E716" s="175"/>
      <c r="F716" s="183">
        <f>SUMIFS('EPS 3.1.3'!D$1341:D$1420,'EPS 3.1.3'!$B$1341:$B$1420,"*"&amp;$A716&amp;"*")/10^12</f>
        <v>17.757000000000001</v>
      </c>
      <c r="G716" s="183">
        <f>SUMIFS('EPS 3.1.3'!E$1341:E$1420,'EPS 3.1.3'!$B$1341:$B$1420,"*"&amp;$A716&amp;"*")/10^12</f>
        <v>16.227302966062901</v>
      </c>
      <c r="H716" s="183">
        <f>SUMIFS('EPS 3.1.3'!F$1341:F$1420,'EPS 3.1.3'!$B$1341:$B$1420,"*"&amp;$A716&amp;"*")/10^12</f>
        <v>16.992204823203</v>
      </c>
      <c r="I716" s="183">
        <f>SUMIFS('EPS 3.1.3'!G$1341:G$1420,'EPS 3.1.3'!$B$1341:$B$1420,"*"&amp;$A716&amp;"*")/10^12</f>
        <v>17.374607708555001</v>
      </c>
      <c r="J716" s="183">
        <f>SUMIFS('EPS 3.1.3'!H$1341:H$1420,'EPS 3.1.3'!$B$1341:$B$1420,"*"&amp;$A716&amp;"*")/10^12</f>
        <v>17.565810489354</v>
      </c>
      <c r="K716" s="183">
        <f>SUMIFS('EPS 3.1.3'!I$1341:I$1420,'EPS 3.1.3'!$B$1341:$B$1420,"*"&amp;$A716&amp;"*")/10^12</f>
        <v>17.661413001039001</v>
      </c>
      <c r="L716" s="183">
        <f>SUMIFS('EPS 3.1.3'!J$1341:J$1420,'EPS 3.1.3'!$B$1341:$B$1420,"*"&amp;$A716&amp;"*")/10^12</f>
        <v>23.612315240962001</v>
      </c>
      <c r="M716" s="183">
        <f>SUMIFS('EPS 3.1.3'!K$1341:K$1420,'EPS 3.1.3'!$B$1341:$B$1420,"*"&amp;$A716&amp;"*")/10^12</f>
        <v>23.644123191056</v>
      </c>
      <c r="N716" s="183">
        <f>SUMIFS('EPS 3.1.3'!L$1341:L$1420,'EPS 3.1.3'!$B$1341:$B$1420,"*"&amp;$A716&amp;"*")/10^12</f>
        <v>23.660125574531001</v>
      </c>
      <c r="O716" s="183">
        <f>SUMIFS('EPS 3.1.3'!M$1341:M$1420,'EPS 3.1.3'!$B$1341:$B$1420,"*"&amp;$A716&amp;"*")/10^12</f>
        <v>23.668028171107</v>
      </c>
      <c r="P716" s="183">
        <f>SUMIFS('EPS 3.1.3'!N$1341:N$1420,'EPS 3.1.3'!$B$1341:$B$1420,"*"&amp;$A716&amp;"*")/10^12</f>
        <v>23.672030509774</v>
      </c>
      <c r="Q716" s="183">
        <f>SUMIFS('EPS 3.1.3'!O$1341:O$1420,'EPS 3.1.3'!$B$1341:$B$1420,"*"&amp;$A716&amp;"*")/10^12</f>
        <v>23.674037399736999</v>
      </c>
      <c r="R716" s="183">
        <f>SUMIFS('EPS 3.1.3'!P$1341:P$1420,'EPS 3.1.3'!$B$1341:$B$1420,"*"&amp;$A716&amp;"*")/10^12</f>
        <v>23.675039785079001</v>
      </c>
      <c r="S716" s="183">
        <f>SUMIFS('EPS 3.1.3'!Q$1341:Q$1420,'EPS 3.1.3'!$B$1341:$B$1420,"*"&amp;$A716&amp;"*")/10^12</f>
        <v>23.676040790675</v>
      </c>
      <c r="T716" s="183">
        <f>SUMIFS('EPS 3.1.3'!R$1341:R$1420,'EPS 3.1.3'!$B$1341:$B$1420,"*"&amp;$A716&amp;"*")/10^12</f>
        <v>23.676042978032999</v>
      </c>
      <c r="U716" s="183">
        <f>SUMIFS('EPS 3.1.3'!S$1341:S$1420,'EPS 3.1.3'!$B$1341:$B$1420,"*"&amp;$A716&amp;"*")/10^12</f>
        <v>29.595044589473002</v>
      </c>
      <c r="V716" s="183">
        <f>SUMIFS('EPS 3.1.3'!T$1341:T$1420,'EPS 3.1.3'!$B$1341:$B$1420,"*"&amp;$A716&amp;"*")/10^12</f>
        <v>29.59505749685</v>
      </c>
      <c r="W716" s="183">
        <f>SUMIFS('EPS 3.1.3'!U$1341:U$1420,'EPS 3.1.3'!$B$1341:$B$1420,"*"&amp;$A716&amp;"*")/10^12</f>
        <v>29.59505925693</v>
      </c>
      <c r="X716" s="183">
        <f>SUMIFS('EPS 3.1.3'!V$1341:V$1420,'EPS 3.1.3'!$B$1341:$B$1420,"*"&amp;$A716&amp;"*")/10^12</f>
        <v>29.595061021420001</v>
      </c>
      <c r="Y716" s="183">
        <f>SUMIFS('EPS 3.1.3'!W$1341:W$1420,'EPS 3.1.3'!$B$1341:$B$1420,"*"&amp;$A716&amp;"*")/10^12</f>
        <v>29.59506192624</v>
      </c>
      <c r="Z716" s="183">
        <f>SUMIFS('EPS 3.1.3'!X$1341:X$1420,'EPS 3.1.3'!$B$1341:$B$1420,"*"&amp;$A716&amp;"*")/10^12</f>
        <v>29.595071224369999</v>
      </c>
      <c r="AA716" s="183">
        <f>SUMIFS('EPS 3.1.3'!Y$1341:Y$1420,'EPS 3.1.3'!$B$1341:$B$1420,"*"&amp;$A716&amp;"*")/10^12</f>
        <v>29.595070359819999</v>
      </c>
      <c r="AB716" s="183">
        <f>SUMIFS('EPS 3.1.3'!Z$1341:Z$1420,'EPS 3.1.3'!$B$1341:$B$1420,"*"&amp;$A716&amp;"*")/10^12</f>
        <v>29.595071015889999</v>
      </c>
      <c r="AC716" s="183">
        <f>SUMIFS('EPS 3.1.3'!AA$1341:AA$1420,'EPS 3.1.3'!$B$1341:$B$1420,"*"&amp;$A716&amp;"*")/10^12</f>
        <v>35.514071913080002</v>
      </c>
      <c r="AD716" s="183">
        <f>SUMIFS('EPS 3.1.3'!AB$1341:AB$1420,'EPS 3.1.3'!$B$1341:$B$1420,"*"&amp;$A716&amp;"*")/10^12</f>
        <v>35.514087662279998</v>
      </c>
      <c r="AE716" s="183">
        <f>SUMIFS('EPS 3.1.3'!AC$1341:AC$1420,'EPS 3.1.3'!$B$1341:$B$1420,"*"&amp;$A716&amp;"*")/10^12</f>
        <v>35.51408905764</v>
      </c>
      <c r="AF716" s="183">
        <f>SUMIFS('EPS 3.1.3'!AD$1341:AD$1420,'EPS 3.1.3'!$B$1341:$B$1420,"*"&amp;$A716&amp;"*")/10^12</f>
        <v>35.514090423059997</v>
      </c>
      <c r="AG716" s="183">
        <f>SUMIFS('EPS 3.1.3'!AE$1341:AE$1420,'EPS 3.1.3'!$B$1341:$B$1420,"*"&amp;$A716&amp;"*")/10^12</f>
        <v>35.514099827359999</v>
      </c>
      <c r="AH716" s="183">
        <f>SUMIFS('EPS 3.1.3'!AF$1341:AF$1420,'EPS 3.1.3'!$B$1341:$B$1420,"*"&amp;$A716&amp;"*")/10^12</f>
        <v>41.433100895670002</v>
      </c>
      <c r="AI716" s="183">
        <f>SUMIFS('EPS 3.1.3'!AG$1341:AG$1420,'EPS 3.1.3'!$B$1341:$B$1420,"*"&amp;$A716&amp;"*")/10^12</f>
        <v>41.433119314199999</v>
      </c>
      <c r="AJ716" s="183">
        <f>SUMIFS('EPS 3.1.3'!AH$1341:AH$1420,'EPS 3.1.3'!$B$1341:$B$1420,"*"&amp;$A716&amp;"*")/10^12</f>
        <v>41.433120234470003</v>
      </c>
      <c r="AK716" s="183">
        <f>SUMIFS('EPS 3.1.3'!AI$1341:AI$1420,'EPS 3.1.3'!$B$1341:$B$1420,"*"&amp;$A716&amp;"*")/10^12</f>
        <v>41.433121839690003</v>
      </c>
    </row>
    <row r="717" spans="1:37" hidden="1" x14ac:dyDescent="0.35">
      <c r="A717" s="176" t="s">
        <v>930</v>
      </c>
      <c r="B717" s="176"/>
      <c r="C717" s="176"/>
      <c r="D717" s="176"/>
      <c r="E717" s="176"/>
      <c r="F717" s="184">
        <f>SUMIFS('EPS 3.1.3'!D$1341:D$1420,'EPS 3.1.3'!$B$1341:$B$1420,"*"&amp;$A$716&amp;"*",'EPS 3.1.3'!$B$1341:$B$1420,"*"&amp;$A717&amp;"*")/10^12</f>
        <v>0</v>
      </c>
      <c r="G717" s="184">
        <f>SUMIFS('EPS 3.1.3'!E$1341:E$1420,'EPS 3.1.3'!$B$1341:$B$1420,"*"&amp;$A$716&amp;"*",'EPS 3.1.3'!$B$1341:$B$1420,"*"&amp;$A717&amp;"*")/10^12</f>
        <v>0</v>
      </c>
      <c r="H717" s="184">
        <f>SUMIFS('EPS 3.1.3'!F$1341:F$1420,'EPS 3.1.3'!$B$1341:$B$1420,"*"&amp;$A$716&amp;"*",'EPS 3.1.3'!$B$1341:$B$1420,"*"&amp;$A717&amp;"*")/10^12</f>
        <v>0</v>
      </c>
      <c r="I717" s="184">
        <f>SUMIFS('EPS 3.1.3'!G$1341:G$1420,'EPS 3.1.3'!$B$1341:$B$1420,"*"&amp;$A$716&amp;"*",'EPS 3.1.3'!$B$1341:$B$1420,"*"&amp;$A717&amp;"*")/10^12</f>
        <v>0</v>
      </c>
      <c r="J717" s="184">
        <f>SUMIFS('EPS 3.1.3'!H$1341:H$1420,'EPS 3.1.3'!$B$1341:$B$1420,"*"&amp;$A$716&amp;"*",'EPS 3.1.3'!$B$1341:$B$1420,"*"&amp;$A717&amp;"*")/10^12</f>
        <v>0</v>
      </c>
      <c r="K717" s="184">
        <f>SUMIFS('EPS 3.1.3'!I$1341:I$1420,'EPS 3.1.3'!$B$1341:$B$1420,"*"&amp;$A$716&amp;"*",'EPS 3.1.3'!$B$1341:$B$1420,"*"&amp;$A717&amp;"*")/10^12</f>
        <v>0</v>
      </c>
      <c r="L717" s="184">
        <f>SUMIFS('EPS 3.1.3'!J$1341:J$1420,'EPS 3.1.3'!$B$1341:$B$1420,"*"&amp;$A$716&amp;"*",'EPS 3.1.3'!$B$1341:$B$1420,"*"&amp;$A717&amp;"*")/10^12</f>
        <v>0</v>
      </c>
      <c r="M717" s="184">
        <f>SUMIFS('EPS 3.1.3'!K$1341:K$1420,'EPS 3.1.3'!$B$1341:$B$1420,"*"&amp;$A$716&amp;"*",'EPS 3.1.3'!$B$1341:$B$1420,"*"&amp;$A717&amp;"*")/10^12</f>
        <v>0</v>
      </c>
      <c r="N717" s="184">
        <f>SUMIFS('EPS 3.1.3'!L$1341:L$1420,'EPS 3.1.3'!$B$1341:$B$1420,"*"&amp;$A$716&amp;"*",'EPS 3.1.3'!$B$1341:$B$1420,"*"&amp;$A717&amp;"*")/10^12</f>
        <v>0</v>
      </c>
      <c r="O717" s="184">
        <f>SUMIFS('EPS 3.1.3'!M$1341:M$1420,'EPS 3.1.3'!$B$1341:$B$1420,"*"&amp;$A$716&amp;"*",'EPS 3.1.3'!$B$1341:$B$1420,"*"&amp;$A717&amp;"*")/10^12</f>
        <v>0</v>
      </c>
      <c r="P717" s="184">
        <f>SUMIFS('EPS 3.1.3'!N$1341:N$1420,'EPS 3.1.3'!$B$1341:$B$1420,"*"&amp;$A$716&amp;"*",'EPS 3.1.3'!$B$1341:$B$1420,"*"&amp;$A717&amp;"*")/10^12</f>
        <v>0</v>
      </c>
      <c r="Q717" s="184">
        <f>SUMIFS('EPS 3.1.3'!O$1341:O$1420,'EPS 3.1.3'!$B$1341:$B$1420,"*"&amp;$A$716&amp;"*",'EPS 3.1.3'!$B$1341:$B$1420,"*"&amp;$A717&amp;"*")/10^12</f>
        <v>0</v>
      </c>
      <c r="R717" s="184">
        <f>SUMIFS('EPS 3.1.3'!P$1341:P$1420,'EPS 3.1.3'!$B$1341:$B$1420,"*"&amp;$A$716&amp;"*",'EPS 3.1.3'!$B$1341:$B$1420,"*"&amp;$A717&amp;"*")/10^12</f>
        <v>0</v>
      </c>
      <c r="S717" s="184">
        <f>SUMIFS('EPS 3.1.3'!Q$1341:Q$1420,'EPS 3.1.3'!$B$1341:$B$1420,"*"&amp;$A$716&amp;"*",'EPS 3.1.3'!$B$1341:$B$1420,"*"&amp;$A717&amp;"*")/10^12</f>
        <v>0</v>
      </c>
      <c r="T717" s="184">
        <f>SUMIFS('EPS 3.1.3'!R$1341:R$1420,'EPS 3.1.3'!$B$1341:$B$1420,"*"&amp;$A$716&amp;"*",'EPS 3.1.3'!$B$1341:$B$1420,"*"&amp;$A717&amp;"*")/10^12</f>
        <v>0</v>
      </c>
      <c r="U717" s="184">
        <f>SUMIFS('EPS 3.1.3'!S$1341:S$1420,'EPS 3.1.3'!$B$1341:$B$1420,"*"&amp;$A$716&amp;"*",'EPS 3.1.3'!$B$1341:$B$1420,"*"&amp;$A717&amp;"*")/10^12</f>
        <v>0</v>
      </c>
      <c r="V717" s="184">
        <f>SUMIFS('EPS 3.1.3'!T$1341:T$1420,'EPS 3.1.3'!$B$1341:$B$1420,"*"&amp;$A$716&amp;"*",'EPS 3.1.3'!$B$1341:$B$1420,"*"&amp;$A717&amp;"*")/10^12</f>
        <v>0</v>
      </c>
      <c r="W717" s="184">
        <f>SUMIFS('EPS 3.1.3'!U$1341:U$1420,'EPS 3.1.3'!$B$1341:$B$1420,"*"&amp;$A$716&amp;"*",'EPS 3.1.3'!$B$1341:$B$1420,"*"&amp;$A717&amp;"*")/10^12</f>
        <v>0</v>
      </c>
      <c r="X717" s="184">
        <f>SUMIFS('EPS 3.1.3'!V$1341:V$1420,'EPS 3.1.3'!$B$1341:$B$1420,"*"&amp;$A$716&amp;"*",'EPS 3.1.3'!$B$1341:$B$1420,"*"&amp;$A717&amp;"*")/10^12</f>
        <v>0</v>
      </c>
      <c r="Y717" s="184">
        <f>SUMIFS('EPS 3.1.3'!W$1341:W$1420,'EPS 3.1.3'!$B$1341:$B$1420,"*"&amp;$A$716&amp;"*",'EPS 3.1.3'!$B$1341:$B$1420,"*"&amp;$A717&amp;"*")/10^12</f>
        <v>0</v>
      </c>
      <c r="Z717" s="184">
        <f>SUMIFS('EPS 3.1.3'!X$1341:X$1420,'EPS 3.1.3'!$B$1341:$B$1420,"*"&amp;$A$716&amp;"*",'EPS 3.1.3'!$B$1341:$B$1420,"*"&amp;$A717&amp;"*")/10^12</f>
        <v>0</v>
      </c>
      <c r="AA717" s="184">
        <f>SUMIFS('EPS 3.1.3'!Y$1341:Y$1420,'EPS 3.1.3'!$B$1341:$B$1420,"*"&amp;$A$716&amp;"*",'EPS 3.1.3'!$B$1341:$B$1420,"*"&amp;$A717&amp;"*")/10^12</f>
        <v>0</v>
      </c>
      <c r="AB717" s="184">
        <f>SUMIFS('EPS 3.1.3'!Z$1341:Z$1420,'EPS 3.1.3'!$B$1341:$B$1420,"*"&amp;$A$716&amp;"*",'EPS 3.1.3'!$B$1341:$B$1420,"*"&amp;$A717&amp;"*")/10^12</f>
        <v>0</v>
      </c>
      <c r="AC717" s="184">
        <f>SUMIFS('EPS 3.1.3'!AA$1341:AA$1420,'EPS 3.1.3'!$B$1341:$B$1420,"*"&amp;$A$716&amp;"*",'EPS 3.1.3'!$B$1341:$B$1420,"*"&amp;$A717&amp;"*")/10^12</f>
        <v>0</v>
      </c>
      <c r="AD717" s="184">
        <f>SUMIFS('EPS 3.1.3'!AB$1341:AB$1420,'EPS 3.1.3'!$B$1341:$B$1420,"*"&amp;$A$716&amp;"*",'EPS 3.1.3'!$B$1341:$B$1420,"*"&amp;$A717&amp;"*")/10^12</f>
        <v>0</v>
      </c>
      <c r="AE717" s="184">
        <f>SUMIFS('EPS 3.1.3'!AC$1341:AC$1420,'EPS 3.1.3'!$B$1341:$B$1420,"*"&amp;$A$716&amp;"*",'EPS 3.1.3'!$B$1341:$B$1420,"*"&amp;$A717&amp;"*")/10^12</f>
        <v>0</v>
      </c>
      <c r="AF717" s="184">
        <f>SUMIFS('EPS 3.1.3'!AD$1341:AD$1420,'EPS 3.1.3'!$B$1341:$B$1420,"*"&amp;$A$716&amp;"*",'EPS 3.1.3'!$B$1341:$B$1420,"*"&amp;$A717&amp;"*")/10^12</f>
        <v>0</v>
      </c>
      <c r="AG717" s="184">
        <f>SUMIFS('EPS 3.1.3'!AE$1341:AE$1420,'EPS 3.1.3'!$B$1341:$B$1420,"*"&amp;$A$716&amp;"*",'EPS 3.1.3'!$B$1341:$B$1420,"*"&amp;$A717&amp;"*")/10^12</f>
        <v>0</v>
      </c>
      <c r="AH717" s="184">
        <f>SUMIFS('EPS 3.1.3'!AF$1341:AF$1420,'EPS 3.1.3'!$B$1341:$B$1420,"*"&amp;$A$716&amp;"*",'EPS 3.1.3'!$B$1341:$B$1420,"*"&amp;$A717&amp;"*")/10^12</f>
        <v>0</v>
      </c>
      <c r="AI717" s="184">
        <f>SUMIFS('EPS 3.1.3'!AG$1341:AG$1420,'EPS 3.1.3'!$B$1341:$B$1420,"*"&amp;$A$716&amp;"*",'EPS 3.1.3'!$B$1341:$B$1420,"*"&amp;$A717&amp;"*")/10^12</f>
        <v>0</v>
      </c>
      <c r="AJ717" s="184">
        <f>SUMIFS('EPS 3.1.3'!AH$1341:AH$1420,'EPS 3.1.3'!$B$1341:$B$1420,"*"&amp;$A$716&amp;"*",'EPS 3.1.3'!$B$1341:$B$1420,"*"&amp;$A717&amp;"*")/10^12</f>
        <v>0</v>
      </c>
      <c r="AK717" s="184">
        <f>SUMIFS('EPS 3.1.3'!AI$1341:AI$1420,'EPS 3.1.3'!$B$1341:$B$1420,"*"&amp;$A$716&amp;"*",'EPS 3.1.3'!$B$1341:$B$1420,"*"&amp;$A717&amp;"*")/10^12</f>
        <v>0</v>
      </c>
    </row>
    <row r="718" spans="1:37" hidden="1" x14ac:dyDescent="0.35">
      <c r="A718" s="176" t="s">
        <v>4883</v>
      </c>
      <c r="B718" s="176"/>
      <c r="C718" s="176"/>
      <c r="D718" s="176"/>
      <c r="E718" s="176"/>
      <c r="F718" s="184">
        <f>SUMIFS('EPS 3.1.3'!D$1341:D$1420,'EPS 3.1.3'!$B$1341:$B$1420,"*"&amp;$A$716&amp;"*",'EPS 3.1.3'!$B$1341:$B$1420,"*"&amp;$A718&amp;"*")/10^12</f>
        <v>0</v>
      </c>
      <c r="G718" s="184">
        <f>SUMIFS('EPS 3.1.3'!E$1341:E$1420,'EPS 3.1.3'!$B$1341:$B$1420,"*"&amp;$A$716&amp;"*",'EPS 3.1.3'!$B$1341:$B$1420,"*"&amp;$A718&amp;"*")/10^12</f>
        <v>1.50583E-6</v>
      </c>
      <c r="H718" s="184">
        <f>SUMIFS('EPS 3.1.3'!F$1341:F$1420,'EPS 3.1.3'!$B$1341:$B$1420,"*"&amp;$A$716&amp;"*",'EPS 3.1.3'!$B$1341:$B$1420,"*"&amp;$A718&amp;"*")/10^12</f>
        <v>2.4737499999999998E-6</v>
      </c>
      <c r="I718" s="184">
        <f>SUMIFS('EPS 3.1.3'!G$1341:G$1420,'EPS 3.1.3'!$B$1341:$B$1420,"*"&amp;$A$716&amp;"*",'EPS 3.1.3'!$B$1341:$B$1420,"*"&amp;$A718&amp;"*")/10^12</f>
        <v>3.99143E-6</v>
      </c>
      <c r="J718" s="184">
        <f>SUMIFS('EPS 3.1.3'!H$1341:H$1420,'EPS 3.1.3'!$B$1341:$B$1420,"*"&amp;$A$716&amp;"*",'EPS 3.1.3'!$B$1341:$B$1420,"*"&amp;$A718&amp;"*")/10^12</f>
        <v>5.4963600000000002E-6</v>
      </c>
      <c r="K718" s="184">
        <f>SUMIFS('EPS 3.1.3'!I$1341:I$1420,'EPS 3.1.3'!$B$1341:$B$1420,"*"&amp;$A$716&amp;"*",'EPS 3.1.3'!$B$1341:$B$1420,"*"&amp;$A718&amp;"*")/10^12</f>
        <v>6.8881600000000001E-6</v>
      </c>
      <c r="L718" s="184">
        <f>SUMIFS('EPS 3.1.3'!J$1341:J$1420,'EPS 3.1.3'!$B$1341:$B$1420,"*"&amp;$A$716&amp;"*",'EPS 3.1.3'!$B$1341:$B$1420,"*"&amp;$A718&amp;"*")/10^12</f>
        <v>8.1583400000000006E-6</v>
      </c>
      <c r="M718" s="184">
        <f>SUMIFS('EPS 3.1.3'!K$1341:K$1420,'EPS 3.1.3'!$B$1341:$B$1420,"*"&amp;$A$716&amp;"*",'EPS 3.1.3'!$B$1341:$B$1420,"*"&amp;$A718&amp;"*")/10^12</f>
        <v>1.2532500000000001E-5</v>
      </c>
      <c r="N718" s="184">
        <f>SUMIFS('EPS 3.1.3'!L$1341:L$1420,'EPS 3.1.3'!$B$1341:$B$1420,"*"&amp;$A$716&amp;"*",'EPS 3.1.3'!$B$1341:$B$1420,"*"&amp;$A718&amp;"*")/10^12</f>
        <v>1.39451E-5</v>
      </c>
      <c r="O718" s="184">
        <f>SUMIFS('EPS 3.1.3'!M$1341:M$1420,'EPS 3.1.3'!$B$1341:$B$1420,"*"&amp;$A$716&amp;"*",'EPS 3.1.3'!$B$1341:$B$1420,"*"&amp;$A718&amp;"*")/10^12</f>
        <v>1.5548100000000001E-5</v>
      </c>
      <c r="P718" s="184">
        <f>SUMIFS('EPS 3.1.3'!N$1341:N$1420,'EPS 3.1.3'!$B$1341:$B$1420,"*"&amp;$A$716&amp;"*",'EPS 3.1.3'!$B$1341:$B$1420,"*"&amp;$A718&amp;"*")/10^12</f>
        <v>1.7030199999999998E-5</v>
      </c>
      <c r="Q718" s="184">
        <f>SUMIFS('EPS 3.1.3'!O$1341:O$1420,'EPS 3.1.3'!$B$1341:$B$1420,"*"&amp;$A$716&amp;"*",'EPS 3.1.3'!$B$1341:$B$1420,"*"&amp;$A718&amp;"*")/10^12</f>
        <v>2.1093700000000001E-5</v>
      </c>
      <c r="R718" s="184">
        <f>SUMIFS('EPS 3.1.3'!P$1341:P$1420,'EPS 3.1.3'!$B$1341:$B$1420,"*"&amp;$A$716&amp;"*",'EPS 3.1.3'!$B$1341:$B$1420,"*"&amp;$A718&amp;"*")/10^12</f>
        <v>2.26599E-5</v>
      </c>
      <c r="S718" s="184">
        <f>SUMIFS('EPS 3.1.3'!Q$1341:Q$1420,'EPS 3.1.3'!$B$1341:$B$1420,"*"&amp;$A$716&amp;"*",'EPS 3.1.3'!$B$1341:$B$1420,"*"&amp;$A718&amp;"*")/10^12</f>
        <v>2.3444499999999999E-5</v>
      </c>
      <c r="T718" s="184">
        <f>SUMIFS('EPS 3.1.3'!R$1341:R$1420,'EPS 3.1.3'!$B$1341:$B$1420,"*"&amp;$A$716&amp;"*",'EPS 3.1.3'!$B$1341:$B$1420,"*"&amp;$A718&amp;"*")/10^12</f>
        <v>2.4876300000000001E-5</v>
      </c>
      <c r="U718" s="184">
        <f>SUMIFS('EPS 3.1.3'!S$1341:S$1420,'EPS 3.1.3'!$B$1341:$B$1420,"*"&amp;$A$716&amp;"*",'EPS 3.1.3'!$B$1341:$B$1420,"*"&amp;$A718&amp;"*")/10^12</f>
        <v>2.5981400000000002E-5</v>
      </c>
      <c r="V718" s="184">
        <f>SUMIFS('EPS 3.1.3'!T$1341:T$1420,'EPS 3.1.3'!$B$1341:$B$1420,"*"&amp;$A$716&amp;"*",'EPS 3.1.3'!$B$1341:$B$1420,"*"&amp;$A718&amp;"*")/10^12</f>
        <v>3.3711499999999997E-5</v>
      </c>
      <c r="W718" s="184">
        <f>SUMIFS('EPS 3.1.3'!U$1341:U$1420,'EPS 3.1.3'!$B$1341:$B$1420,"*"&amp;$A$716&amp;"*",'EPS 3.1.3'!$B$1341:$B$1420,"*"&amp;$A718&amp;"*")/10^12</f>
        <v>3.4946000000000001E-5</v>
      </c>
      <c r="X718" s="184">
        <f>SUMIFS('EPS 3.1.3'!V$1341:V$1420,'EPS 3.1.3'!$B$1341:$B$1420,"*"&amp;$A$716&amp;"*",'EPS 3.1.3'!$B$1341:$B$1420,"*"&amp;$A718&amp;"*")/10^12</f>
        <v>3.6187299999999998E-5</v>
      </c>
      <c r="Y718" s="184">
        <f>SUMIFS('EPS 3.1.3'!W$1341:W$1420,'EPS 3.1.3'!$B$1341:$B$1420,"*"&amp;$A$716&amp;"*",'EPS 3.1.3'!$B$1341:$B$1420,"*"&amp;$A718&amp;"*")/10^12</f>
        <v>3.6785400000000002E-5</v>
      </c>
      <c r="Z718" s="184">
        <f>SUMIFS('EPS 3.1.3'!X$1341:X$1420,'EPS 3.1.3'!$B$1341:$B$1420,"*"&amp;$A$716&amp;"*",'EPS 3.1.3'!$B$1341:$B$1420,"*"&amp;$A718&amp;"*")/10^12</f>
        <v>4.2379300000000003E-5</v>
      </c>
      <c r="AA718" s="184">
        <f>SUMIFS('EPS 3.1.3'!Y$1341:Y$1420,'EPS 3.1.3'!$B$1341:$B$1420,"*"&amp;$A$716&amp;"*",'EPS 3.1.3'!$B$1341:$B$1420,"*"&amp;$A718&amp;"*")/10^12</f>
        <v>4.1931200000000003E-5</v>
      </c>
      <c r="AB718" s="184">
        <f>SUMIFS('EPS 3.1.3'!Z$1341:Z$1420,'EPS 3.1.3'!$B$1341:$B$1420,"*"&amp;$A$716&amp;"*",'EPS 3.1.3'!$B$1341:$B$1420,"*"&amp;$A718&amp;"*")/10^12</f>
        <v>4.2385700000000003E-5</v>
      </c>
      <c r="AC718" s="184">
        <f>SUMIFS('EPS 3.1.3'!AA$1341:AA$1420,'EPS 3.1.3'!$B$1341:$B$1420,"*"&amp;$A$716&amp;"*",'EPS 3.1.3'!$B$1341:$B$1420,"*"&amp;$A718&amp;"*")/10^12</f>
        <v>4.2981000000000001E-5</v>
      </c>
      <c r="AD718" s="184">
        <f>SUMIFS('EPS 3.1.3'!AB$1341:AB$1420,'EPS 3.1.3'!$B$1341:$B$1420,"*"&amp;$A$716&amp;"*",'EPS 3.1.3'!$B$1341:$B$1420,"*"&amp;$A718&amp;"*")/10^12</f>
        <v>5.2449900000000001E-5</v>
      </c>
      <c r="AE718" s="184">
        <f>SUMIFS('EPS 3.1.3'!AC$1341:AC$1420,'EPS 3.1.3'!$B$1341:$B$1420,"*"&amp;$A$716&amp;"*",'EPS 3.1.3'!$B$1341:$B$1420,"*"&amp;$A718&amp;"*")/10^12</f>
        <v>5.3337200000000002E-5</v>
      </c>
      <c r="AF718" s="184">
        <f>SUMIFS('EPS 3.1.3'!AD$1341:AD$1420,'EPS 3.1.3'!$B$1341:$B$1420,"*"&amp;$A$716&amp;"*",'EPS 3.1.3'!$B$1341:$B$1420,"*"&amp;$A718&amp;"*")/10^12</f>
        <v>5.4208500000000001E-5</v>
      </c>
      <c r="AG718" s="184">
        <f>SUMIFS('EPS 3.1.3'!AE$1341:AE$1420,'EPS 3.1.3'!$B$1341:$B$1420,"*"&amp;$A$716&amp;"*",'EPS 3.1.3'!$B$1341:$B$1420,"*"&amp;$A718&amp;"*")/10^12</f>
        <v>5.9900900000000001E-5</v>
      </c>
      <c r="AH718" s="184">
        <f>SUMIFS('EPS 3.1.3'!AF$1341:AF$1420,'EPS 3.1.3'!$B$1341:$B$1420,"*"&amp;$A$716&amp;"*",'EPS 3.1.3'!$B$1341:$B$1420,"*"&amp;$A718&amp;"*")/10^12</f>
        <v>6.0597699999999998E-5</v>
      </c>
      <c r="AI718" s="184">
        <f>SUMIFS('EPS 3.1.3'!AG$1341:AG$1420,'EPS 3.1.3'!$B$1341:$B$1420,"*"&amp;$A$716&amp;"*",'EPS 3.1.3'!$B$1341:$B$1420,"*"&amp;$A718&amp;"*")/10^12</f>
        <v>7.1724000000000006E-5</v>
      </c>
      <c r="AJ718" s="184">
        <f>SUMIFS('EPS 3.1.3'!AH$1341:AH$1420,'EPS 3.1.3'!$B$1341:$B$1420,"*"&amp;$A$716&amp;"*",'EPS 3.1.3'!$B$1341:$B$1420,"*"&amp;$A718&amp;"*")/10^12</f>
        <v>7.2336500000000001E-5</v>
      </c>
      <c r="AK718" s="184">
        <f>SUMIFS('EPS 3.1.3'!AI$1341:AI$1420,'EPS 3.1.3'!$B$1341:$B$1420,"*"&amp;$A$716&amp;"*",'EPS 3.1.3'!$B$1341:$B$1420,"*"&amp;$A718&amp;"*")/10^12</f>
        <v>7.3365499999999994E-5</v>
      </c>
    </row>
    <row r="719" spans="1:37" hidden="1" x14ac:dyDescent="0.35">
      <c r="A719" s="176" t="s">
        <v>922</v>
      </c>
      <c r="B719" s="176"/>
      <c r="C719" s="176"/>
      <c r="D719" s="176"/>
      <c r="E719" s="176"/>
      <c r="F719" s="184">
        <f>SUMIFS('EPS 3.1.3'!D$1341:D$1420,'EPS 3.1.3'!$B$1341:$B$1420,"*"&amp;$A$716&amp;"*",'EPS 3.1.3'!$B$1341:$B$1420,"*"&amp;$A719&amp;"*")/10^12</f>
        <v>17.757000000000001</v>
      </c>
      <c r="G719" s="184">
        <f>SUMIFS('EPS 3.1.3'!E$1341:E$1420,'EPS 3.1.3'!$B$1341:$B$1420,"*"&amp;$A$716&amp;"*",'EPS 3.1.3'!$B$1341:$B$1420,"*"&amp;$A719&amp;"*")/10^12</f>
        <v>16.227302966062901</v>
      </c>
      <c r="H719" s="184">
        <f>SUMIFS('EPS 3.1.3'!F$1341:F$1420,'EPS 3.1.3'!$B$1341:$B$1420,"*"&amp;$A$716&amp;"*",'EPS 3.1.3'!$B$1341:$B$1420,"*"&amp;$A719&amp;"*")/10^12</f>
        <v>16.992204823203</v>
      </c>
      <c r="I719" s="184">
        <f>SUMIFS('EPS 3.1.3'!G$1341:G$1420,'EPS 3.1.3'!$B$1341:$B$1420,"*"&amp;$A$716&amp;"*",'EPS 3.1.3'!$B$1341:$B$1420,"*"&amp;$A719&amp;"*")/10^12</f>
        <v>17.374607708555001</v>
      </c>
      <c r="J719" s="184">
        <f>SUMIFS('EPS 3.1.3'!H$1341:H$1420,'EPS 3.1.3'!$B$1341:$B$1420,"*"&amp;$A$716&amp;"*",'EPS 3.1.3'!$B$1341:$B$1420,"*"&amp;$A719&amp;"*")/10^12</f>
        <v>17.565810489354</v>
      </c>
      <c r="K719" s="184">
        <f>SUMIFS('EPS 3.1.3'!I$1341:I$1420,'EPS 3.1.3'!$B$1341:$B$1420,"*"&amp;$A$716&amp;"*",'EPS 3.1.3'!$B$1341:$B$1420,"*"&amp;$A719&amp;"*")/10^12</f>
        <v>17.661413001039001</v>
      </c>
      <c r="L719" s="184">
        <f>SUMIFS('EPS 3.1.3'!J$1341:J$1420,'EPS 3.1.3'!$B$1341:$B$1420,"*"&amp;$A$716&amp;"*",'EPS 3.1.3'!$B$1341:$B$1420,"*"&amp;$A719&amp;"*")/10^12</f>
        <v>23.612315240962001</v>
      </c>
      <c r="M719" s="184">
        <f>SUMIFS('EPS 3.1.3'!K$1341:K$1420,'EPS 3.1.3'!$B$1341:$B$1420,"*"&amp;$A$716&amp;"*",'EPS 3.1.3'!$B$1341:$B$1420,"*"&amp;$A719&amp;"*")/10^12</f>
        <v>23.644123191056</v>
      </c>
      <c r="N719" s="184">
        <f>SUMIFS('EPS 3.1.3'!L$1341:L$1420,'EPS 3.1.3'!$B$1341:$B$1420,"*"&amp;$A$716&amp;"*",'EPS 3.1.3'!$B$1341:$B$1420,"*"&amp;$A719&amp;"*")/10^12</f>
        <v>23.660125574531001</v>
      </c>
      <c r="O719" s="184">
        <f>SUMIFS('EPS 3.1.3'!M$1341:M$1420,'EPS 3.1.3'!$B$1341:$B$1420,"*"&amp;$A$716&amp;"*",'EPS 3.1.3'!$B$1341:$B$1420,"*"&amp;$A719&amp;"*")/10^12</f>
        <v>23.668028171107</v>
      </c>
      <c r="P719" s="184">
        <f>SUMIFS('EPS 3.1.3'!N$1341:N$1420,'EPS 3.1.3'!$B$1341:$B$1420,"*"&amp;$A$716&amp;"*",'EPS 3.1.3'!$B$1341:$B$1420,"*"&amp;$A719&amp;"*")/10^12</f>
        <v>23.672030509774</v>
      </c>
      <c r="Q719" s="184">
        <f>SUMIFS('EPS 3.1.3'!O$1341:O$1420,'EPS 3.1.3'!$B$1341:$B$1420,"*"&amp;$A$716&amp;"*",'EPS 3.1.3'!$B$1341:$B$1420,"*"&amp;$A719&amp;"*")/10^12</f>
        <v>23.674037399736999</v>
      </c>
      <c r="R719" s="184">
        <f>SUMIFS('EPS 3.1.3'!P$1341:P$1420,'EPS 3.1.3'!$B$1341:$B$1420,"*"&amp;$A$716&amp;"*",'EPS 3.1.3'!$B$1341:$B$1420,"*"&amp;$A719&amp;"*")/10^12</f>
        <v>23.675039785079001</v>
      </c>
      <c r="S719" s="184">
        <f>SUMIFS('EPS 3.1.3'!Q$1341:Q$1420,'EPS 3.1.3'!$B$1341:$B$1420,"*"&amp;$A$716&amp;"*",'EPS 3.1.3'!$B$1341:$B$1420,"*"&amp;$A719&amp;"*")/10^12</f>
        <v>23.676040790675</v>
      </c>
      <c r="T719" s="184">
        <f>SUMIFS('EPS 3.1.3'!R$1341:R$1420,'EPS 3.1.3'!$B$1341:$B$1420,"*"&amp;$A$716&amp;"*",'EPS 3.1.3'!$B$1341:$B$1420,"*"&amp;$A719&amp;"*")/10^12</f>
        <v>23.676042978032999</v>
      </c>
      <c r="U719" s="184">
        <f>SUMIFS('EPS 3.1.3'!S$1341:S$1420,'EPS 3.1.3'!$B$1341:$B$1420,"*"&amp;$A$716&amp;"*",'EPS 3.1.3'!$B$1341:$B$1420,"*"&amp;$A719&amp;"*")/10^12</f>
        <v>29.595044589473002</v>
      </c>
      <c r="V719" s="184">
        <f>SUMIFS('EPS 3.1.3'!T$1341:T$1420,'EPS 3.1.3'!$B$1341:$B$1420,"*"&amp;$A$716&amp;"*",'EPS 3.1.3'!$B$1341:$B$1420,"*"&amp;$A719&amp;"*")/10^12</f>
        <v>29.59505749685</v>
      </c>
      <c r="W719" s="184">
        <f>SUMIFS('EPS 3.1.3'!U$1341:U$1420,'EPS 3.1.3'!$B$1341:$B$1420,"*"&amp;$A$716&amp;"*",'EPS 3.1.3'!$B$1341:$B$1420,"*"&amp;$A719&amp;"*")/10^12</f>
        <v>29.59505925693</v>
      </c>
      <c r="X719" s="184">
        <f>SUMIFS('EPS 3.1.3'!V$1341:V$1420,'EPS 3.1.3'!$B$1341:$B$1420,"*"&amp;$A$716&amp;"*",'EPS 3.1.3'!$B$1341:$B$1420,"*"&amp;$A719&amp;"*")/10^12</f>
        <v>29.595061021420001</v>
      </c>
      <c r="Y719" s="184">
        <f>SUMIFS('EPS 3.1.3'!W$1341:W$1420,'EPS 3.1.3'!$B$1341:$B$1420,"*"&amp;$A$716&amp;"*",'EPS 3.1.3'!$B$1341:$B$1420,"*"&amp;$A719&amp;"*")/10^12</f>
        <v>29.59506192624</v>
      </c>
      <c r="Z719" s="184">
        <f>SUMIFS('EPS 3.1.3'!X$1341:X$1420,'EPS 3.1.3'!$B$1341:$B$1420,"*"&amp;$A$716&amp;"*",'EPS 3.1.3'!$B$1341:$B$1420,"*"&amp;$A719&amp;"*")/10^12</f>
        <v>29.595071224369999</v>
      </c>
      <c r="AA719" s="184">
        <f>SUMIFS('EPS 3.1.3'!Y$1341:Y$1420,'EPS 3.1.3'!$B$1341:$B$1420,"*"&amp;$A$716&amp;"*",'EPS 3.1.3'!$B$1341:$B$1420,"*"&amp;$A719&amp;"*")/10^12</f>
        <v>29.595070359819999</v>
      </c>
      <c r="AB719" s="184">
        <f>SUMIFS('EPS 3.1.3'!Z$1341:Z$1420,'EPS 3.1.3'!$B$1341:$B$1420,"*"&amp;$A$716&amp;"*",'EPS 3.1.3'!$B$1341:$B$1420,"*"&amp;$A719&amp;"*")/10^12</f>
        <v>29.595071015889999</v>
      </c>
      <c r="AC719" s="184">
        <f>SUMIFS('EPS 3.1.3'!AA$1341:AA$1420,'EPS 3.1.3'!$B$1341:$B$1420,"*"&amp;$A$716&amp;"*",'EPS 3.1.3'!$B$1341:$B$1420,"*"&amp;$A719&amp;"*")/10^12</f>
        <v>35.514071913080002</v>
      </c>
      <c r="AD719" s="184">
        <f>SUMIFS('EPS 3.1.3'!AB$1341:AB$1420,'EPS 3.1.3'!$B$1341:$B$1420,"*"&amp;$A$716&amp;"*",'EPS 3.1.3'!$B$1341:$B$1420,"*"&amp;$A719&amp;"*")/10^12</f>
        <v>35.514087662279998</v>
      </c>
      <c r="AE719" s="184">
        <f>SUMIFS('EPS 3.1.3'!AC$1341:AC$1420,'EPS 3.1.3'!$B$1341:$B$1420,"*"&amp;$A$716&amp;"*",'EPS 3.1.3'!$B$1341:$B$1420,"*"&amp;$A719&amp;"*")/10^12</f>
        <v>35.51408905764</v>
      </c>
      <c r="AF719" s="184">
        <f>SUMIFS('EPS 3.1.3'!AD$1341:AD$1420,'EPS 3.1.3'!$B$1341:$B$1420,"*"&amp;$A$716&amp;"*",'EPS 3.1.3'!$B$1341:$B$1420,"*"&amp;$A719&amp;"*")/10^12</f>
        <v>35.514090423059997</v>
      </c>
      <c r="AG719" s="184">
        <f>SUMIFS('EPS 3.1.3'!AE$1341:AE$1420,'EPS 3.1.3'!$B$1341:$B$1420,"*"&amp;$A$716&amp;"*",'EPS 3.1.3'!$B$1341:$B$1420,"*"&amp;$A719&amp;"*")/10^12</f>
        <v>35.514099827359999</v>
      </c>
      <c r="AH719" s="184">
        <f>SUMIFS('EPS 3.1.3'!AF$1341:AF$1420,'EPS 3.1.3'!$B$1341:$B$1420,"*"&amp;$A$716&amp;"*",'EPS 3.1.3'!$B$1341:$B$1420,"*"&amp;$A719&amp;"*")/10^12</f>
        <v>41.433100895670002</v>
      </c>
      <c r="AI719" s="184">
        <f>SUMIFS('EPS 3.1.3'!AG$1341:AG$1420,'EPS 3.1.3'!$B$1341:$B$1420,"*"&amp;$A$716&amp;"*",'EPS 3.1.3'!$B$1341:$B$1420,"*"&amp;$A719&amp;"*")/10^12</f>
        <v>41.433119314199999</v>
      </c>
      <c r="AJ719" s="184">
        <f>SUMIFS('EPS 3.1.3'!AH$1341:AH$1420,'EPS 3.1.3'!$B$1341:$B$1420,"*"&amp;$A$716&amp;"*",'EPS 3.1.3'!$B$1341:$B$1420,"*"&amp;$A719&amp;"*")/10^12</f>
        <v>41.433120234470003</v>
      </c>
      <c r="AK719" s="184">
        <f>SUMIFS('EPS 3.1.3'!AI$1341:AI$1420,'EPS 3.1.3'!$B$1341:$B$1420,"*"&amp;$A$716&amp;"*",'EPS 3.1.3'!$B$1341:$B$1420,"*"&amp;$A719&amp;"*")/10^12</f>
        <v>41.433121839690003</v>
      </c>
    </row>
    <row r="720" spans="1:37" hidden="1" x14ac:dyDescent="0.35">
      <c r="A720" s="176" t="s">
        <v>374</v>
      </c>
      <c r="B720" s="176"/>
      <c r="C720" s="176"/>
      <c r="D720" s="176"/>
      <c r="E720" s="176"/>
      <c r="F720" s="184">
        <f>SUMIFS('EPS 3.1.3'!D$1341:D$1420,'EPS 3.1.3'!$B$1341:$B$1420,"*"&amp;$A$716&amp;"*",'EPS 3.1.3'!$B$1341:$B$1420,"*"&amp;$A720&amp;"*")/10^12</f>
        <v>0</v>
      </c>
      <c r="G720" s="184">
        <f>SUMIFS('EPS 3.1.3'!E$1341:E$1420,'EPS 3.1.3'!$B$1341:$B$1420,"*"&amp;$A$716&amp;"*",'EPS 3.1.3'!$B$1341:$B$1420,"*"&amp;$A720&amp;"*")/10^12</f>
        <v>0</v>
      </c>
      <c r="H720" s="184">
        <f>SUMIFS('EPS 3.1.3'!F$1341:F$1420,'EPS 3.1.3'!$B$1341:$B$1420,"*"&amp;$A$716&amp;"*",'EPS 3.1.3'!$B$1341:$B$1420,"*"&amp;$A720&amp;"*")/10^12</f>
        <v>0</v>
      </c>
      <c r="I720" s="184">
        <f>SUMIFS('EPS 3.1.3'!G$1341:G$1420,'EPS 3.1.3'!$B$1341:$B$1420,"*"&amp;$A$716&amp;"*",'EPS 3.1.3'!$B$1341:$B$1420,"*"&amp;$A720&amp;"*")/10^12</f>
        <v>0</v>
      </c>
      <c r="J720" s="184">
        <f>SUMIFS('EPS 3.1.3'!H$1341:H$1420,'EPS 3.1.3'!$B$1341:$B$1420,"*"&amp;$A$716&amp;"*",'EPS 3.1.3'!$B$1341:$B$1420,"*"&amp;$A720&amp;"*")/10^12</f>
        <v>0</v>
      </c>
      <c r="K720" s="184">
        <f>SUMIFS('EPS 3.1.3'!I$1341:I$1420,'EPS 3.1.3'!$B$1341:$B$1420,"*"&amp;$A$716&amp;"*",'EPS 3.1.3'!$B$1341:$B$1420,"*"&amp;$A720&amp;"*")/10^12</f>
        <v>0</v>
      </c>
      <c r="L720" s="184">
        <f>SUMIFS('EPS 3.1.3'!J$1341:J$1420,'EPS 3.1.3'!$B$1341:$B$1420,"*"&amp;$A$716&amp;"*",'EPS 3.1.3'!$B$1341:$B$1420,"*"&amp;$A720&amp;"*")/10^12</f>
        <v>0</v>
      </c>
      <c r="M720" s="184">
        <f>SUMIFS('EPS 3.1.3'!K$1341:K$1420,'EPS 3.1.3'!$B$1341:$B$1420,"*"&amp;$A$716&amp;"*",'EPS 3.1.3'!$B$1341:$B$1420,"*"&amp;$A720&amp;"*")/10^12</f>
        <v>0</v>
      </c>
      <c r="N720" s="184">
        <f>SUMIFS('EPS 3.1.3'!L$1341:L$1420,'EPS 3.1.3'!$B$1341:$B$1420,"*"&amp;$A$716&amp;"*",'EPS 3.1.3'!$B$1341:$B$1420,"*"&amp;$A720&amp;"*")/10^12</f>
        <v>0</v>
      </c>
      <c r="O720" s="184">
        <f>SUMIFS('EPS 3.1.3'!M$1341:M$1420,'EPS 3.1.3'!$B$1341:$B$1420,"*"&amp;$A$716&amp;"*",'EPS 3.1.3'!$B$1341:$B$1420,"*"&amp;$A720&amp;"*")/10^12</f>
        <v>0</v>
      </c>
      <c r="P720" s="184">
        <f>SUMIFS('EPS 3.1.3'!N$1341:N$1420,'EPS 3.1.3'!$B$1341:$B$1420,"*"&amp;$A$716&amp;"*",'EPS 3.1.3'!$B$1341:$B$1420,"*"&amp;$A720&amp;"*")/10^12</f>
        <v>0</v>
      </c>
      <c r="Q720" s="184">
        <f>SUMIFS('EPS 3.1.3'!O$1341:O$1420,'EPS 3.1.3'!$B$1341:$B$1420,"*"&amp;$A$716&amp;"*",'EPS 3.1.3'!$B$1341:$B$1420,"*"&amp;$A720&amp;"*")/10^12</f>
        <v>0</v>
      </c>
      <c r="R720" s="184">
        <f>SUMIFS('EPS 3.1.3'!P$1341:P$1420,'EPS 3.1.3'!$B$1341:$B$1420,"*"&amp;$A$716&amp;"*",'EPS 3.1.3'!$B$1341:$B$1420,"*"&amp;$A720&amp;"*")/10^12</f>
        <v>0</v>
      </c>
      <c r="S720" s="184">
        <f>SUMIFS('EPS 3.1.3'!Q$1341:Q$1420,'EPS 3.1.3'!$B$1341:$B$1420,"*"&amp;$A$716&amp;"*",'EPS 3.1.3'!$B$1341:$B$1420,"*"&amp;$A720&amp;"*")/10^12</f>
        <v>0</v>
      </c>
      <c r="T720" s="184">
        <f>SUMIFS('EPS 3.1.3'!R$1341:R$1420,'EPS 3.1.3'!$B$1341:$B$1420,"*"&amp;$A$716&amp;"*",'EPS 3.1.3'!$B$1341:$B$1420,"*"&amp;$A720&amp;"*")/10^12</f>
        <v>0</v>
      </c>
      <c r="U720" s="184">
        <f>SUMIFS('EPS 3.1.3'!S$1341:S$1420,'EPS 3.1.3'!$B$1341:$B$1420,"*"&amp;$A$716&amp;"*",'EPS 3.1.3'!$B$1341:$B$1420,"*"&amp;$A720&amp;"*")/10^12</f>
        <v>0</v>
      </c>
      <c r="V720" s="184">
        <f>SUMIFS('EPS 3.1.3'!T$1341:T$1420,'EPS 3.1.3'!$B$1341:$B$1420,"*"&amp;$A$716&amp;"*",'EPS 3.1.3'!$B$1341:$B$1420,"*"&amp;$A720&amp;"*")/10^12</f>
        <v>0</v>
      </c>
      <c r="W720" s="184">
        <f>SUMIFS('EPS 3.1.3'!U$1341:U$1420,'EPS 3.1.3'!$B$1341:$B$1420,"*"&amp;$A$716&amp;"*",'EPS 3.1.3'!$B$1341:$B$1420,"*"&amp;$A720&amp;"*")/10^12</f>
        <v>0</v>
      </c>
      <c r="X720" s="184">
        <f>SUMIFS('EPS 3.1.3'!V$1341:V$1420,'EPS 3.1.3'!$B$1341:$B$1420,"*"&amp;$A$716&amp;"*",'EPS 3.1.3'!$B$1341:$B$1420,"*"&amp;$A720&amp;"*")/10^12</f>
        <v>0</v>
      </c>
      <c r="Y720" s="184">
        <f>SUMIFS('EPS 3.1.3'!W$1341:W$1420,'EPS 3.1.3'!$B$1341:$B$1420,"*"&amp;$A$716&amp;"*",'EPS 3.1.3'!$B$1341:$B$1420,"*"&amp;$A720&amp;"*")/10^12</f>
        <v>0</v>
      </c>
      <c r="Z720" s="184">
        <f>SUMIFS('EPS 3.1.3'!X$1341:X$1420,'EPS 3.1.3'!$B$1341:$B$1420,"*"&amp;$A$716&amp;"*",'EPS 3.1.3'!$B$1341:$B$1420,"*"&amp;$A720&amp;"*")/10^12</f>
        <v>0</v>
      </c>
      <c r="AA720" s="184">
        <f>SUMIFS('EPS 3.1.3'!Y$1341:Y$1420,'EPS 3.1.3'!$B$1341:$B$1420,"*"&amp;$A$716&amp;"*",'EPS 3.1.3'!$B$1341:$B$1420,"*"&amp;$A720&amp;"*")/10^12</f>
        <v>0</v>
      </c>
      <c r="AB720" s="184">
        <f>SUMIFS('EPS 3.1.3'!Z$1341:Z$1420,'EPS 3.1.3'!$B$1341:$B$1420,"*"&amp;$A$716&amp;"*",'EPS 3.1.3'!$B$1341:$B$1420,"*"&amp;$A720&amp;"*")/10^12</f>
        <v>0</v>
      </c>
      <c r="AC720" s="184">
        <f>SUMIFS('EPS 3.1.3'!AA$1341:AA$1420,'EPS 3.1.3'!$B$1341:$B$1420,"*"&amp;$A$716&amp;"*",'EPS 3.1.3'!$B$1341:$B$1420,"*"&amp;$A720&amp;"*")/10^12</f>
        <v>0</v>
      </c>
      <c r="AD720" s="184">
        <f>SUMIFS('EPS 3.1.3'!AB$1341:AB$1420,'EPS 3.1.3'!$B$1341:$B$1420,"*"&amp;$A$716&amp;"*",'EPS 3.1.3'!$B$1341:$B$1420,"*"&amp;$A720&amp;"*")/10^12</f>
        <v>0</v>
      </c>
      <c r="AE720" s="184">
        <f>SUMIFS('EPS 3.1.3'!AC$1341:AC$1420,'EPS 3.1.3'!$B$1341:$B$1420,"*"&amp;$A$716&amp;"*",'EPS 3.1.3'!$B$1341:$B$1420,"*"&amp;$A720&amp;"*")/10^12</f>
        <v>0</v>
      </c>
      <c r="AF720" s="184">
        <f>SUMIFS('EPS 3.1.3'!AD$1341:AD$1420,'EPS 3.1.3'!$B$1341:$B$1420,"*"&amp;$A$716&amp;"*",'EPS 3.1.3'!$B$1341:$B$1420,"*"&amp;$A720&amp;"*")/10^12</f>
        <v>0</v>
      </c>
      <c r="AG720" s="184">
        <f>SUMIFS('EPS 3.1.3'!AE$1341:AE$1420,'EPS 3.1.3'!$B$1341:$B$1420,"*"&amp;$A$716&amp;"*",'EPS 3.1.3'!$B$1341:$B$1420,"*"&amp;$A720&amp;"*")/10^12</f>
        <v>0</v>
      </c>
      <c r="AH720" s="184">
        <f>SUMIFS('EPS 3.1.3'!AF$1341:AF$1420,'EPS 3.1.3'!$B$1341:$B$1420,"*"&amp;$A$716&amp;"*",'EPS 3.1.3'!$B$1341:$B$1420,"*"&amp;$A720&amp;"*")/10^12</f>
        <v>0</v>
      </c>
      <c r="AI720" s="184">
        <f>SUMIFS('EPS 3.1.3'!AG$1341:AG$1420,'EPS 3.1.3'!$B$1341:$B$1420,"*"&amp;$A$716&amp;"*",'EPS 3.1.3'!$B$1341:$B$1420,"*"&amp;$A720&amp;"*")/10^12</f>
        <v>0</v>
      </c>
      <c r="AJ720" s="184">
        <f>SUMIFS('EPS 3.1.3'!AH$1341:AH$1420,'EPS 3.1.3'!$B$1341:$B$1420,"*"&amp;$A$716&amp;"*",'EPS 3.1.3'!$B$1341:$B$1420,"*"&amp;$A720&amp;"*")/10^12</f>
        <v>0</v>
      </c>
      <c r="AK720" s="184">
        <f>SUMIFS('EPS 3.1.3'!AI$1341:AI$1420,'EPS 3.1.3'!$B$1341:$B$1420,"*"&amp;$A$716&amp;"*",'EPS 3.1.3'!$B$1341:$B$1420,"*"&amp;$A720&amp;"*")/10^12</f>
        <v>0</v>
      </c>
    </row>
    <row r="721" spans="1:37" hidden="1" x14ac:dyDescent="0.35">
      <c r="A721" s="176" t="s">
        <v>4884</v>
      </c>
      <c r="B721" s="176"/>
      <c r="C721" s="176"/>
      <c r="D721" s="176"/>
      <c r="E721" s="176"/>
      <c r="F721" s="184">
        <f>SUMIFS('EPS 3.1.3'!D$1341:D$1420,'EPS 3.1.3'!$B$1341:$B$1420,"*"&amp;$A$716&amp;"*",'EPS 3.1.3'!$B$1341:$B$1420,"*"&amp;$A721&amp;"*")/10^12</f>
        <v>0</v>
      </c>
      <c r="G721" s="184">
        <f>SUMIFS('EPS 3.1.3'!E$1341:E$1420,'EPS 3.1.3'!$B$1341:$B$1420,"*"&amp;$A$716&amp;"*",'EPS 3.1.3'!$B$1341:$B$1420,"*"&amp;$A721&amp;"*")/10^12</f>
        <v>3.0076899999999998E-7</v>
      </c>
      <c r="H721" s="184">
        <f>SUMIFS('EPS 3.1.3'!F$1341:F$1420,'EPS 3.1.3'!$B$1341:$B$1420,"*"&amp;$A$716&amp;"*",'EPS 3.1.3'!$B$1341:$B$1420,"*"&amp;$A721&amp;"*")/10^12</f>
        <v>4.8694200000000005E-7</v>
      </c>
      <c r="I721" s="184">
        <f>SUMIFS('EPS 3.1.3'!G$1341:G$1420,'EPS 3.1.3'!$B$1341:$B$1420,"*"&amp;$A$716&amp;"*",'EPS 3.1.3'!$B$1341:$B$1420,"*"&amp;$A721&amp;"*")/10^12</f>
        <v>7.74893E-7</v>
      </c>
      <c r="J721" s="184">
        <f>SUMIFS('EPS 3.1.3'!H$1341:H$1420,'EPS 3.1.3'!$B$1341:$B$1420,"*"&amp;$A$716&amp;"*",'EPS 3.1.3'!$B$1341:$B$1420,"*"&amp;$A721&amp;"*")/10^12</f>
        <v>1.0484100000000001E-6</v>
      </c>
      <c r="K721" s="184">
        <f>SUMIFS('EPS 3.1.3'!I$1341:I$1420,'EPS 3.1.3'!$B$1341:$B$1420,"*"&amp;$A$716&amp;"*",'EPS 3.1.3'!$B$1341:$B$1420,"*"&amp;$A721&amp;"*")/10^12</f>
        <v>1.2924300000000001E-6</v>
      </c>
      <c r="L721" s="184">
        <f>SUMIFS('EPS 3.1.3'!J$1341:J$1420,'EPS 3.1.3'!$B$1341:$B$1420,"*"&amp;$A$716&amp;"*",'EPS 3.1.3'!$B$1341:$B$1420,"*"&amp;$A721&amp;"*")/10^12</f>
        <v>1.50738E-6</v>
      </c>
      <c r="M721" s="184">
        <f>SUMIFS('EPS 3.1.3'!K$1341:K$1420,'EPS 3.1.3'!$B$1341:$B$1420,"*"&amp;$A$716&amp;"*",'EPS 3.1.3'!$B$1341:$B$1420,"*"&amp;$A721&amp;"*")/10^12</f>
        <v>2.2826599999999999E-6</v>
      </c>
      <c r="N721" s="184">
        <f>SUMIFS('EPS 3.1.3'!L$1341:L$1420,'EPS 3.1.3'!$B$1341:$B$1420,"*"&amp;$A$716&amp;"*",'EPS 3.1.3'!$B$1341:$B$1420,"*"&amp;$A721&amp;"*")/10^12</f>
        <v>2.5057200000000001E-6</v>
      </c>
      <c r="O721" s="184">
        <f>SUMIFS('EPS 3.1.3'!M$1341:M$1420,'EPS 3.1.3'!$B$1341:$B$1420,"*"&amp;$A$716&amp;"*",'EPS 3.1.3'!$B$1341:$B$1420,"*"&amp;$A721&amp;"*")/10^12</f>
        <v>2.7419399999999998E-6</v>
      </c>
      <c r="P721" s="184">
        <f>SUMIFS('EPS 3.1.3'!N$1341:N$1420,'EPS 3.1.3'!$B$1341:$B$1420,"*"&amp;$A$716&amp;"*",'EPS 3.1.3'!$B$1341:$B$1420,"*"&amp;$A721&amp;"*")/10^12</f>
        <v>2.9509899999999999E-6</v>
      </c>
      <c r="Q721" s="184">
        <f>SUMIFS('EPS 3.1.3'!O$1341:O$1420,'EPS 3.1.3'!$B$1341:$B$1420,"*"&amp;$A$716&amp;"*",'EPS 3.1.3'!$B$1341:$B$1420,"*"&amp;$A721&amp;"*")/10^12</f>
        <v>3.5961600000000001E-6</v>
      </c>
      <c r="R721" s="184">
        <f>SUMIFS('EPS 3.1.3'!P$1341:P$1420,'EPS 3.1.3'!$B$1341:$B$1420,"*"&amp;$A$716&amp;"*",'EPS 3.1.3'!$B$1341:$B$1420,"*"&amp;$A721&amp;"*")/10^12</f>
        <v>3.80385E-6</v>
      </c>
      <c r="S721" s="184">
        <f>SUMIFS('EPS 3.1.3'!Q$1341:Q$1420,'EPS 3.1.3'!$B$1341:$B$1420,"*"&amp;$A$716&amp;"*",'EPS 3.1.3'!$B$1341:$B$1420,"*"&amp;$A721&amp;"*")/10^12</f>
        <v>3.8796000000000001E-6</v>
      </c>
      <c r="T721" s="184">
        <f>SUMIFS('EPS 3.1.3'!R$1341:R$1420,'EPS 3.1.3'!$B$1341:$B$1420,"*"&amp;$A$716&amp;"*",'EPS 3.1.3'!$B$1341:$B$1420,"*"&amp;$A721&amp;"*")/10^12</f>
        <v>4.0766899999999996E-6</v>
      </c>
      <c r="U721" s="184">
        <f>SUMIFS('EPS 3.1.3'!S$1341:S$1420,'EPS 3.1.3'!$B$1341:$B$1420,"*"&amp;$A$716&amp;"*",'EPS 3.1.3'!$B$1341:$B$1420,"*"&amp;$A721&amp;"*")/10^12</f>
        <v>4.2186700000000004E-6</v>
      </c>
      <c r="V721" s="184">
        <f>SUMIFS('EPS 3.1.3'!T$1341:T$1420,'EPS 3.1.3'!$B$1341:$B$1420,"*"&amp;$A$716&amp;"*",'EPS 3.1.3'!$B$1341:$B$1420,"*"&amp;$A721&amp;"*")/10^12</f>
        <v>5.4267699999999999E-6</v>
      </c>
      <c r="W721" s="184">
        <f>SUMIFS('EPS 3.1.3'!U$1341:U$1420,'EPS 3.1.3'!$B$1341:$B$1420,"*"&amp;$A$716&amp;"*",'EPS 3.1.3'!$B$1341:$B$1420,"*"&amp;$A721&amp;"*")/10^12</f>
        <v>5.5804E-6</v>
      </c>
      <c r="X721" s="184">
        <f>SUMIFS('EPS 3.1.3'!V$1341:V$1420,'EPS 3.1.3'!$B$1341:$B$1420,"*"&amp;$A$716&amp;"*",'EPS 3.1.3'!$B$1341:$B$1420,"*"&amp;$A721&amp;"*")/10^12</f>
        <v>5.7333599999999998E-6</v>
      </c>
      <c r="Y721" s="184">
        <f>SUMIFS('EPS 3.1.3'!W$1341:W$1420,'EPS 3.1.3'!$B$1341:$B$1420,"*"&amp;$A$716&amp;"*",'EPS 3.1.3'!$B$1341:$B$1420,"*"&amp;$A721&amp;"*")/10^12</f>
        <v>5.8138299999999997E-6</v>
      </c>
      <c r="Z721" s="184">
        <f>SUMIFS('EPS 3.1.3'!X$1341:X$1420,'EPS 3.1.3'!$B$1341:$B$1420,"*"&amp;$A$716&amp;"*",'EPS 3.1.3'!$B$1341:$B$1420,"*"&amp;$A721&amp;"*")/10^12</f>
        <v>6.6810000000000001E-6</v>
      </c>
      <c r="AA721" s="184">
        <f>SUMIFS('EPS 3.1.3'!Y$1341:Y$1420,'EPS 3.1.3'!$B$1341:$B$1420,"*"&amp;$A$716&amp;"*",'EPS 3.1.3'!$B$1341:$B$1420,"*"&amp;$A721&amp;"*")/10^12</f>
        <v>6.5950999999999998E-6</v>
      </c>
      <c r="AB721" s="184">
        <f>SUMIFS('EPS 3.1.3'!Z$1341:Z$1420,'EPS 3.1.3'!$B$1341:$B$1420,"*"&amp;$A$716&amp;"*",'EPS 3.1.3'!$B$1341:$B$1420,"*"&amp;$A721&amp;"*")/10^12</f>
        <v>6.6513799999999998E-6</v>
      </c>
      <c r="AC721" s="184">
        <f>SUMIFS('EPS 3.1.3'!AA$1341:AA$1420,'EPS 3.1.3'!$B$1341:$B$1420,"*"&amp;$A$716&amp;"*",'EPS 3.1.3'!$B$1341:$B$1420,"*"&amp;$A721&amp;"*")/10^12</f>
        <v>6.7307499999999999E-6</v>
      </c>
      <c r="AD721" s="184">
        <f>SUMIFS('EPS 3.1.3'!AB$1341:AB$1420,'EPS 3.1.3'!$B$1341:$B$1420,"*"&amp;$A$716&amp;"*",'EPS 3.1.3'!$B$1341:$B$1420,"*"&amp;$A721&amp;"*")/10^12</f>
        <v>8.2116699999999993E-6</v>
      </c>
      <c r="AE721" s="184">
        <f>SUMIFS('EPS 3.1.3'!AC$1341:AC$1420,'EPS 3.1.3'!$B$1341:$B$1420,"*"&amp;$A$716&amp;"*",'EPS 3.1.3'!$B$1341:$B$1420,"*"&amp;$A721&amp;"*")/10^12</f>
        <v>8.3500199999999994E-6</v>
      </c>
      <c r="AF721" s="184">
        <f>SUMIFS('EPS 3.1.3'!AD$1341:AD$1420,'EPS 3.1.3'!$B$1341:$B$1420,"*"&amp;$A$716&amp;"*",'EPS 3.1.3'!$B$1341:$B$1420,"*"&amp;$A721&amp;"*")/10^12</f>
        <v>8.4850499999999993E-6</v>
      </c>
      <c r="AG721" s="184">
        <f>SUMIFS('EPS 3.1.3'!AE$1341:AE$1420,'EPS 3.1.3'!$B$1341:$B$1420,"*"&amp;$A$716&amp;"*",'EPS 3.1.3'!$B$1341:$B$1420,"*"&amp;$A721&amp;"*")/10^12</f>
        <v>9.3755300000000007E-6</v>
      </c>
      <c r="AH721" s="184">
        <f>SUMIFS('EPS 3.1.3'!AF$1341:AF$1420,'EPS 3.1.3'!$B$1341:$B$1420,"*"&amp;$A$716&amp;"*",'EPS 3.1.3'!$B$1341:$B$1420,"*"&amp;$A721&amp;"*")/10^12</f>
        <v>9.4831999999999993E-6</v>
      </c>
      <c r="AI721" s="184">
        <f>SUMIFS('EPS 3.1.3'!AG$1341:AG$1420,'EPS 3.1.3'!$B$1341:$B$1420,"*"&amp;$A$716&amp;"*",'EPS 3.1.3'!$B$1341:$B$1420,"*"&amp;$A721&amp;"*")/10^12</f>
        <v>1.1220799999999999E-5</v>
      </c>
      <c r="AJ721" s="184">
        <f>SUMIFS('EPS 3.1.3'!AH$1341:AH$1420,'EPS 3.1.3'!$B$1341:$B$1420,"*"&amp;$A$716&amp;"*",'EPS 3.1.3'!$B$1341:$B$1420,"*"&amp;$A721&amp;"*")/10^12</f>
        <v>1.1316599999999999E-5</v>
      </c>
      <c r="AK721" s="184">
        <f>SUMIFS('EPS 3.1.3'!AI$1341:AI$1420,'EPS 3.1.3'!$B$1341:$B$1420,"*"&amp;$A$716&amp;"*",'EPS 3.1.3'!$B$1341:$B$1420,"*"&amp;$A721&amp;"*")/10^12</f>
        <v>1.14761E-5</v>
      </c>
    </row>
    <row r="722" spans="1:37" hidden="1" x14ac:dyDescent="0.35">
      <c r="A722" s="176" t="s">
        <v>931</v>
      </c>
      <c r="B722" s="176"/>
      <c r="C722" s="176"/>
      <c r="D722" s="176"/>
      <c r="E722" s="176"/>
      <c r="F722" s="184">
        <f>SUMIFS('EPS 3.1.3'!D$1341:D$1420,'EPS 3.1.3'!$B$1341:$B$1420,"*"&amp;$A$716&amp;"*",'EPS 3.1.3'!$B$1341:$B$1420,"*"&amp;$A722&amp;"*")/10^12</f>
        <v>0</v>
      </c>
      <c r="G722" s="184">
        <f>SUMIFS('EPS 3.1.3'!E$1341:E$1420,'EPS 3.1.3'!$B$1341:$B$1420,"*"&amp;$A$716&amp;"*",'EPS 3.1.3'!$B$1341:$B$1420,"*"&amp;$A722&amp;"*")/10^12</f>
        <v>0</v>
      </c>
      <c r="H722" s="184">
        <f>SUMIFS('EPS 3.1.3'!F$1341:F$1420,'EPS 3.1.3'!$B$1341:$B$1420,"*"&amp;$A$716&amp;"*",'EPS 3.1.3'!$B$1341:$B$1420,"*"&amp;$A722&amp;"*")/10^12</f>
        <v>0</v>
      </c>
      <c r="I722" s="184">
        <f>SUMIFS('EPS 3.1.3'!G$1341:G$1420,'EPS 3.1.3'!$B$1341:$B$1420,"*"&amp;$A$716&amp;"*",'EPS 3.1.3'!$B$1341:$B$1420,"*"&amp;$A722&amp;"*")/10^12</f>
        <v>0</v>
      </c>
      <c r="J722" s="184">
        <f>SUMIFS('EPS 3.1.3'!H$1341:H$1420,'EPS 3.1.3'!$B$1341:$B$1420,"*"&amp;$A$716&amp;"*",'EPS 3.1.3'!$B$1341:$B$1420,"*"&amp;$A722&amp;"*")/10^12</f>
        <v>0</v>
      </c>
      <c r="K722" s="184">
        <f>SUMIFS('EPS 3.1.3'!I$1341:I$1420,'EPS 3.1.3'!$B$1341:$B$1420,"*"&amp;$A$716&amp;"*",'EPS 3.1.3'!$B$1341:$B$1420,"*"&amp;$A722&amp;"*")/10^12</f>
        <v>0</v>
      </c>
      <c r="L722" s="184">
        <f>SUMIFS('EPS 3.1.3'!J$1341:J$1420,'EPS 3.1.3'!$B$1341:$B$1420,"*"&amp;$A$716&amp;"*",'EPS 3.1.3'!$B$1341:$B$1420,"*"&amp;$A722&amp;"*")/10^12</f>
        <v>0</v>
      </c>
      <c r="M722" s="184">
        <f>SUMIFS('EPS 3.1.3'!K$1341:K$1420,'EPS 3.1.3'!$B$1341:$B$1420,"*"&amp;$A$716&amp;"*",'EPS 3.1.3'!$B$1341:$B$1420,"*"&amp;$A722&amp;"*")/10^12</f>
        <v>0</v>
      </c>
      <c r="N722" s="184">
        <f>SUMIFS('EPS 3.1.3'!L$1341:L$1420,'EPS 3.1.3'!$B$1341:$B$1420,"*"&amp;$A$716&amp;"*",'EPS 3.1.3'!$B$1341:$B$1420,"*"&amp;$A722&amp;"*")/10^12</f>
        <v>0</v>
      </c>
      <c r="O722" s="184">
        <f>SUMIFS('EPS 3.1.3'!M$1341:M$1420,'EPS 3.1.3'!$B$1341:$B$1420,"*"&amp;$A$716&amp;"*",'EPS 3.1.3'!$B$1341:$B$1420,"*"&amp;$A722&amp;"*")/10^12</f>
        <v>0</v>
      </c>
      <c r="P722" s="184">
        <f>SUMIFS('EPS 3.1.3'!N$1341:N$1420,'EPS 3.1.3'!$B$1341:$B$1420,"*"&amp;$A$716&amp;"*",'EPS 3.1.3'!$B$1341:$B$1420,"*"&amp;$A722&amp;"*")/10^12</f>
        <v>0</v>
      </c>
      <c r="Q722" s="184">
        <f>SUMIFS('EPS 3.1.3'!O$1341:O$1420,'EPS 3.1.3'!$B$1341:$B$1420,"*"&amp;$A$716&amp;"*",'EPS 3.1.3'!$B$1341:$B$1420,"*"&amp;$A722&amp;"*")/10^12</f>
        <v>0</v>
      </c>
      <c r="R722" s="184">
        <f>SUMIFS('EPS 3.1.3'!P$1341:P$1420,'EPS 3.1.3'!$B$1341:$B$1420,"*"&amp;$A$716&amp;"*",'EPS 3.1.3'!$B$1341:$B$1420,"*"&amp;$A722&amp;"*")/10^12</f>
        <v>0</v>
      </c>
      <c r="S722" s="184">
        <f>SUMIFS('EPS 3.1.3'!Q$1341:Q$1420,'EPS 3.1.3'!$B$1341:$B$1420,"*"&amp;$A$716&amp;"*",'EPS 3.1.3'!$B$1341:$B$1420,"*"&amp;$A722&amp;"*")/10^12</f>
        <v>0</v>
      </c>
      <c r="T722" s="184">
        <f>SUMIFS('EPS 3.1.3'!R$1341:R$1420,'EPS 3.1.3'!$B$1341:$B$1420,"*"&amp;$A$716&amp;"*",'EPS 3.1.3'!$B$1341:$B$1420,"*"&amp;$A722&amp;"*")/10^12</f>
        <v>0</v>
      </c>
      <c r="U722" s="184">
        <f>SUMIFS('EPS 3.1.3'!S$1341:S$1420,'EPS 3.1.3'!$B$1341:$B$1420,"*"&amp;$A$716&amp;"*",'EPS 3.1.3'!$B$1341:$B$1420,"*"&amp;$A722&amp;"*")/10^12</f>
        <v>0</v>
      </c>
      <c r="V722" s="184">
        <f>SUMIFS('EPS 3.1.3'!T$1341:T$1420,'EPS 3.1.3'!$B$1341:$B$1420,"*"&amp;$A$716&amp;"*",'EPS 3.1.3'!$B$1341:$B$1420,"*"&amp;$A722&amp;"*")/10^12</f>
        <v>0</v>
      </c>
      <c r="W722" s="184">
        <f>SUMIFS('EPS 3.1.3'!U$1341:U$1420,'EPS 3.1.3'!$B$1341:$B$1420,"*"&amp;$A$716&amp;"*",'EPS 3.1.3'!$B$1341:$B$1420,"*"&amp;$A722&amp;"*")/10^12</f>
        <v>0</v>
      </c>
      <c r="X722" s="184">
        <f>SUMIFS('EPS 3.1.3'!V$1341:V$1420,'EPS 3.1.3'!$B$1341:$B$1420,"*"&amp;$A$716&amp;"*",'EPS 3.1.3'!$B$1341:$B$1420,"*"&amp;$A722&amp;"*")/10^12</f>
        <v>0</v>
      </c>
      <c r="Y722" s="184">
        <f>SUMIFS('EPS 3.1.3'!W$1341:W$1420,'EPS 3.1.3'!$B$1341:$B$1420,"*"&amp;$A$716&amp;"*",'EPS 3.1.3'!$B$1341:$B$1420,"*"&amp;$A722&amp;"*")/10^12</f>
        <v>0</v>
      </c>
      <c r="Z722" s="184">
        <f>SUMIFS('EPS 3.1.3'!X$1341:X$1420,'EPS 3.1.3'!$B$1341:$B$1420,"*"&amp;$A$716&amp;"*",'EPS 3.1.3'!$B$1341:$B$1420,"*"&amp;$A722&amp;"*")/10^12</f>
        <v>0</v>
      </c>
      <c r="AA722" s="184">
        <f>SUMIFS('EPS 3.1.3'!Y$1341:Y$1420,'EPS 3.1.3'!$B$1341:$B$1420,"*"&amp;$A$716&amp;"*",'EPS 3.1.3'!$B$1341:$B$1420,"*"&amp;$A722&amp;"*")/10^12</f>
        <v>0</v>
      </c>
      <c r="AB722" s="184">
        <f>SUMIFS('EPS 3.1.3'!Z$1341:Z$1420,'EPS 3.1.3'!$B$1341:$B$1420,"*"&amp;$A$716&amp;"*",'EPS 3.1.3'!$B$1341:$B$1420,"*"&amp;$A722&amp;"*")/10^12</f>
        <v>0</v>
      </c>
      <c r="AC722" s="184">
        <f>SUMIFS('EPS 3.1.3'!AA$1341:AA$1420,'EPS 3.1.3'!$B$1341:$B$1420,"*"&amp;$A$716&amp;"*",'EPS 3.1.3'!$B$1341:$B$1420,"*"&amp;$A722&amp;"*")/10^12</f>
        <v>0</v>
      </c>
      <c r="AD722" s="184">
        <f>SUMIFS('EPS 3.1.3'!AB$1341:AB$1420,'EPS 3.1.3'!$B$1341:$B$1420,"*"&amp;$A$716&amp;"*",'EPS 3.1.3'!$B$1341:$B$1420,"*"&amp;$A722&amp;"*")/10^12</f>
        <v>0</v>
      </c>
      <c r="AE722" s="184">
        <f>SUMIFS('EPS 3.1.3'!AC$1341:AC$1420,'EPS 3.1.3'!$B$1341:$B$1420,"*"&amp;$A$716&amp;"*",'EPS 3.1.3'!$B$1341:$B$1420,"*"&amp;$A722&amp;"*")/10^12</f>
        <v>0</v>
      </c>
      <c r="AF722" s="184">
        <f>SUMIFS('EPS 3.1.3'!AD$1341:AD$1420,'EPS 3.1.3'!$B$1341:$B$1420,"*"&amp;$A$716&amp;"*",'EPS 3.1.3'!$B$1341:$B$1420,"*"&amp;$A722&amp;"*")/10^12</f>
        <v>0</v>
      </c>
      <c r="AG722" s="184">
        <f>SUMIFS('EPS 3.1.3'!AE$1341:AE$1420,'EPS 3.1.3'!$B$1341:$B$1420,"*"&amp;$A$716&amp;"*",'EPS 3.1.3'!$B$1341:$B$1420,"*"&amp;$A722&amp;"*")/10^12</f>
        <v>0</v>
      </c>
      <c r="AH722" s="184">
        <f>SUMIFS('EPS 3.1.3'!AF$1341:AF$1420,'EPS 3.1.3'!$B$1341:$B$1420,"*"&amp;$A$716&amp;"*",'EPS 3.1.3'!$B$1341:$B$1420,"*"&amp;$A722&amp;"*")/10^12</f>
        <v>0</v>
      </c>
      <c r="AI722" s="184">
        <f>SUMIFS('EPS 3.1.3'!AG$1341:AG$1420,'EPS 3.1.3'!$B$1341:$B$1420,"*"&amp;$A$716&amp;"*",'EPS 3.1.3'!$B$1341:$B$1420,"*"&amp;$A722&amp;"*")/10^12</f>
        <v>0</v>
      </c>
      <c r="AJ722" s="184">
        <f>SUMIFS('EPS 3.1.3'!AH$1341:AH$1420,'EPS 3.1.3'!$B$1341:$B$1420,"*"&amp;$A$716&amp;"*",'EPS 3.1.3'!$B$1341:$B$1420,"*"&amp;$A722&amp;"*")/10^12</f>
        <v>0</v>
      </c>
      <c r="AK722" s="184">
        <f>SUMIFS('EPS 3.1.3'!AI$1341:AI$1420,'EPS 3.1.3'!$B$1341:$B$1420,"*"&amp;$A$716&amp;"*",'EPS 3.1.3'!$B$1341:$B$1420,"*"&amp;$A722&amp;"*")/10^12</f>
        <v>0</v>
      </c>
    </row>
    <row r="723" spans="1:37" hidden="1" x14ac:dyDescent="0.35">
      <c r="A723" s="176" t="s">
        <v>4885</v>
      </c>
      <c r="B723" s="176"/>
      <c r="C723" s="176"/>
      <c r="D723" s="176"/>
      <c r="E723" s="176"/>
      <c r="F723" s="184">
        <f>SUMIFS('EPS 3.1.3'!D$1341:D$1420,'EPS 3.1.3'!$B$1341:$B$1420,"*"&amp;$A$716&amp;"*",'EPS 3.1.3'!$B$1341:$B$1420,"*"&amp;$A723&amp;"*")/10^12</f>
        <v>0</v>
      </c>
      <c r="G723" s="184">
        <f>SUMIFS('EPS 3.1.3'!E$1341:E$1420,'EPS 3.1.3'!$B$1341:$B$1420,"*"&amp;$A$716&amp;"*",'EPS 3.1.3'!$B$1341:$B$1420,"*"&amp;$A723&amp;"*")/10^12</f>
        <v>0</v>
      </c>
      <c r="H723" s="184">
        <f>SUMIFS('EPS 3.1.3'!F$1341:F$1420,'EPS 3.1.3'!$B$1341:$B$1420,"*"&amp;$A$716&amp;"*",'EPS 3.1.3'!$B$1341:$B$1420,"*"&amp;$A723&amp;"*")/10^12</f>
        <v>0</v>
      </c>
      <c r="I723" s="184">
        <f>SUMIFS('EPS 3.1.3'!G$1341:G$1420,'EPS 3.1.3'!$B$1341:$B$1420,"*"&amp;$A$716&amp;"*",'EPS 3.1.3'!$B$1341:$B$1420,"*"&amp;$A723&amp;"*")/10^12</f>
        <v>0</v>
      </c>
      <c r="J723" s="184">
        <f>SUMIFS('EPS 3.1.3'!H$1341:H$1420,'EPS 3.1.3'!$B$1341:$B$1420,"*"&amp;$A$716&amp;"*",'EPS 3.1.3'!$B$1341:$B$1420,"*"&amp;$A723&amp;"*")/10^12</f>
        <v>0</v>
      </c>
      <c r="K723" s="184">
        <f>SUMIFS('EPS 3.1.3'!I$1341:I$1420,'EPS 3.1.3'!$B$1341:$B$1420,"*"&amp;$A$716&amp;"*",'EPS 3.1.3'!$B$1341:$B$1420,"*"&amp;$A723&amp;"*")/10^12</f>
        <v>0</v>
      </c>
      <c r="L723" s="184">
        <f>SUMIFS('EPS 3.1.3'!J$1341:J$1420,'EPS 3.1.3'!$B$1341:$B$1420,"*"&amp;$A$716&amp;"*",'EPS 3.1.3'!$B$1341:$B$1420,"*"&amp;$A723&amp;"*")/10^12</f>
        <v>0</v>
      </c>
      <c r="M723" s="184">
        <f>SUMIFS('EPS 3.1.3'!K$1341:K$1420,'EPS 3.1.3'!$B$1341:$B$1420,"*"&amp;$A$716&amp;"*",'EPS 3.1.3'!$B$1341:$B$1420,"*"&amp;$A723&amp;"*")/10^12</f>
        <v>0</v>
      </c>
      <c r="N723" s="184">
        <f>SUMIFS('EPS 3.1.3'!L$1341:L$1420,'EPS 3.1.3'!$B$1341:$B$1420,"*"&amp;$A$716&amp;"*",'EPS 3.1.3'!$B$1341:$B$1420,"*"&amp;$A723&amp;"*")/10^12</f>
        <v>0</v>
      </c>
      <c r="O723" s="184">
        <f>SUMIFS('EPS 3.1.3'!M$1341:M$1420,'EPS 3.1.3'!$B$1341:$B$1420,"*"&amp;$A$716&amp;"*",'EPS 3.1.3'!$B$1341:$B$1420,"*"&amp;$A723&amp;"*")/10^12</f>
        <v>0</v>
      </c>
      <c r="P723" s="184">
        <f>SUMIFS('EPS 3.1.3'!N$1341:N$1420,'EPS 3.1.3'!$B$1341:$B$1420,"*"&amp;$A$716&amp;"*",'EPS 3.1.3'!$B$1341:$B$1420,"*"&amp;$A723&amp;"*")/10^12</f>
        <v>0</v>
      </c>
      <c r="Q723" s="184">
        <f>SUMIFS('EPS 3.1.3'!O$1341:O$1420,'EPS 3.1.3'!$B$1341:$B$1420,"*"&amp;$A$716&amp;"*",'EPS 3.1.3'!$B$1341:$B$1420,"*"&amp;$A723&amp;"*")/10^12</f>
        <v>0</v>
      </c>
      <c r="R723" s="184">
        <f>SUMIFS('EPS 3.1.3'!P$1341:P$1420,'EPS 3.1.3'!$B$1341:$B$1420,"*"&amp;$A$716&amp;"*",'EPS 3.1.3'!$B$1341:$B$1420,"*"&amp;$A723&amp;"*")/10^12</f>
        <v>0</v>
      </c>
      <c r="S723" s="184">
        <f>SUMIFS('EPS 3.1.3'!Q$1341:Q$1420,'EPS 3.1.3'!$B$1341:$B$1420,"*"&amp;$A$716&amp;"*",'EPS 3.1.3'!$B$1341:$B$1420,"*"&amp;$A723&amp;"*")/10^12</f>
        <v>0</v>
      </c>
      <c r="T723" s="184">
        <f>SUMIFS('EPS 3.1.3'!R$1341:R$1420,'EPS 3.1.3'!$B$1341:$B$1420,"*"&amp;$A$716&amp;"*",'EPS 3.1.3'!$B$1341:$B$1420,"*"&amp;$A723&amp;"*")/10^12</f>
        <v>0</v>
      </c>
      <c r="U723" s="184">
        <f>SUMIFS('EPS 3.1.3'!S$1341:S$1420,'EPS 3.1.3'!$B$1341:$B$1420,"*"&amp;$A$716&amp;"*",'EPS 3.1.3'!$B$1341:$B$1420,"*"&amp;$A723&amp;"*")/10^12</f>
        <v>0</v>
      </c>
      <c r="V723" s="184">
        <f>SUMIFS('EPS 3.1.3'!T$1341:T$1420,'EPS 3.1.3'!$B$1341:$B$1420,"*"&amp;$A$716&amp;"*",'EPS 3.1.3'!$B$1341:$B$1420,"*"&amp;$A723&amp;"*")/10^12</f>
        <v>0</v>
      </c>
      <c r="W723" s="184">
        <f>SUMIFS('EPS 3.1.3'!U$1341:U$1420,'EPS 3.1.3'!$B$1341:$B$1420,"*"&amp;$A$716&amp;"*",'EPS 3.1.3'!$B$1341:$B$1420,"*"&amp;$A723&amp;"*")/10^12</f>
        <v>0</v>
      </c>
      <c r="X723" s="184">
        <f>SUMIFS('EPS 3.1.3'!V$1341:V$1420,'EPS 3.1.3'!$B$1341:$B$1420,"*"&amp;$A$716&amp;"*",'EPS 3.1.3'!$B$1341:$B$1420,"*"&amp;$A723&amp;"*")/10^12</f>
        <v>0</v>
      </c>
      <c r="Y723" s="184">
        <f>SUMIFS('EPS 3.1.3'!W$1341:W$1420,'EPS 3.1.3'!$B$1341:$B$1420,"*"&amp;$A$716&amp;"*",'EPS 3.1.3'!$B$1341:$B$1420,"*"&amp;$A723&amp;"*")/10^12</f>
        <v>0</v>
      </c>
      <c r="Z723" s="184">
        <f>SUMIFS('EPS 3.1.3'!X$1341:X$1420,'EPS 3.1.3'!$B$1341:$B$1420,"*"&amp;$A$716&amp;"*",'EPS 3.1.3'!$B$1341:$B$1420,"*"&amp;$A723&amp;"*")/10^12</f>
        <v>0</v>
      </c>
      <c r="AA723" s="184">
        <f>SUMIFS('EPS 3.1.3'!Y$1341:Y$1420,'EPS 3.1.3'!$B$1341:$B$1420,"*"&amp;$A$716&amp;"*",'EPS 3.1.3'!$B$1341:$B$1420,"*"&amp;$A723&amp;"*")/10^12</f>
        <v>0</v>
      </c>
      <c r="AB723" s="184">
        <f>SUMIFS('EPS 3.1.3'!Z$1341:Z$1420,'EPS 3.1.3'!$B$1341:$B$1420,"*"&amp;$A$716&amp;"*",'EPS 3.1.3'!$B$1341:$B$1420,"*"&amp;$A723&amp;"*")/10^12</f>
        <v>0</v>
      </c>
      <c r="AC723" s="184">
        <f>SUMIFS('EPS 3.1.3'!AA$1341:AA$1420,'EPS 3.1.3'!$B$1341:$B$1420,"*"&amp;$A$716&amp;"*",'EPS 3.1.3'!$B$1341:$B$1420,"*"&amp;$A723&amp;"*")/10^12</f>
        <v>0</v>
      </c>
      <c r="AD723" s="184">
        <f>SUMIFS('EPS 3.1.3'!AB$1341:AB$1420,'EPS 3.1.3'!$B$1341:$B$1420,"*"&amp;$A$716&amp;"*",'EPS 3.1.3'!$B$1341:$B$1420,"*"&amp;$A723&amp;"*")/10^12</f>
        <v>0</v>
      </c>
      <c r="AE723" s="184">
        <f>SUMIFS('EPS 3.1.3'!AC$1341:AC$1420,'EPS 3.1.3'!$B$1341:$B$1420,"*"&amp;$A$716&amp;"*",'EPS 3.1.3'!$B$1341:$B$1420,"*"&amp;$A723&amp;"*")/10^12</f>
        <v>0</v>
      </c>
      <c r="AF723" s="184">
        <f>SUMIFS('EPS 3.1.3'!AD$1341:AD$1420,'EPS 3.1.3'!$B$1341:$B$1420,"*"&amp;$A$716&amp;"*",'EPS 3.1.3'!$B$1341:$B$1420,"*"&amp;$A723&amp;"*")/10^12</f>
        <v>0</v>
      </c>
      <c r="AG723" s="184">
        <f>SUMIFS('EPS 3.1.3'!AE$1341:AE$1420,'EPS 3.1.3'!$B$1341:$B$1420,"*"&amp;$A$716&amp;"*",'EPS 3.1.3'!$B$1341:$B$1420,"*"&amp;$A723&amp;"*")/10^12</f>
        <v>0</v>
      </c>
      <c r="AH723" s="184">
        <f>SUMIFS('EPS 3.1.3'!AF$1341:AF$1420,'EPS 3.1.3'!$B$1341:$B$1420,"*"&amp;$A$716&amp;"*",'EPS 3.1.3'!$B$1341:$B$1420,"*"&amp;$A723&amp;"*")/10^12</f>
        <v>0</v>
      </c>
      <c r="AI723" s="184">
        <f>SUMIFS('EPS 3.1.3'!AG$1341:AG$1420,'EPS 3.1.3'!$B$1341:$B$1420,"*"&amp;$A$716&amp;"*",'EPS 3.1.3'!$B$1341:$B$1420,"*"&amp;$A723&amp;"*")/10^12</f>
        <v>0</v>
      </c>
      <c r="AJ723" s="184">
        <f>SUMIFS('EPS 3.1.3'!AH$1341:AH$1420,'EPS 3.1.3'!$B$1341:$B$1420,"*"&amp;$A$716&amp;"*",'EPS 3.1.3'!$B$1341:$B$1420,"*"&amp;$A723&amp;"*")/10^12</f>
        <v>0</v>
      </c>
      <c r="AK723" s="184">
        <f>SUMIFS('EPS 3.1.3'!AI$1341:AI$1420,'EPS 3.1.3'!$B$1341:$B$1420,"*"&amp;$A$716&amp;"*",'EPS 3.1.3'!$B$1341:$B$1420,"*"&amp;$A723&amp;"*")/10^12</f>
        <v>0</v>
      </c>
    </row>
    <row r="724" spans="1:37" hidden="1" x14ac:dyDescent="0.35">
      <c r="A724" s="176" t="s">
        <v>4886</v>
      </c>
      <c r="B724" s="176"/>
      <c r="C724" s="176"/>
      <c r="D724" s="176"/>
      <c r="E724" s="176"/>
      <c r="F724" s="184">
        <f>SUMIFS('EPS 3.1.3'!D$1341:D$1420,'EPS 3.1.3'!$B$1341:$B$1420,"*"&amp;$A$716&amp;"*",'EPS 3.1.3'!$B$1341:$B$1420,"*"&amp;$A724&amp;"*")/10^12</f>
        <v>0</v>
      </c>
      <c r="G724" s="184">
        <f>SUMIFS('EPS 3.1.3'!E$1341:E$1420,'EPS 3.1.3'!$B$1341:$B$1420,"*"&amp;$A$716&amp;"*",'EPS 3.1.3'!$B$1341:$B$1420,"*"&amp;$A724&amp;"*")/10^12</f>
        <v>7.0753899999999994E-8</v>
      </c>
      <c r="H724" s="184">
        <f>SUMIFS('EPS 3.1.3'!F$1341:F$1420,'EPS 3.1.3'!$B$1341:$B$1420,"*"&amp;$A$716&amp;"*",'EPS 3.1.3'!$B$1341:$B$1420,"*"&amp;$A724&amp;"*")/10^12</f>
        <v>1.14221E-7</v>
      </c>
      <c r="I724" s="184">
        <f>SUMIFS('EPS 3.1.3'!G$1341:G$1420,'EPS 3.1.3'!$B$1341:$B$1420,"*"&amp;$A$716&amp;"*",'EPS 3.1.3'!$B$1341:$B$1420,"*"&amp;$A724&amp;"*")/10^12</f>
        <v>1.8130199999999999E-7</v>
      </c>
      <c r="J724" s="184">
        <f>SUMIFS('EPS 3.1.3'!H$1341:H$1420,'EPS 3.1.3'!$B$1341:$B$1420,"*"&amp;$A$716&amp;"*",'EPS 3.1.3'!$B$1341:$B$1420,"*"&amp;$A724&amp;"*")/10^12</f>
        <v>2.4425399999999998E-7</v>
      </c>
      <c r="K724" s="184">
        <f>SUMIFS('EPS 3.1.3'!I$1341:I$1420,'EPS 3.1.3'!$B$1341:$B$1420,"*"&amp;$A$716&amp;"*",'EPS 3.1.3'!$B$1341:$B$1420,"*"&amp;$A724&amp;"*")/10^12</f>
        <v>2.9988899999999999E-7</v>
      </c>
      <c r="L724" s="184">
        <f>SUMIFS('EPS 3.1.3'!J$1341:J$1420,'EPS 3.1.3'!$B$1341:$B$1420,"*"&amp;$A$716&amp;"*",'EPS 3.1.3'!$B$1341:$B$1420,"*"&amp;$A724&amp;"*")/10^12</f>
        <v>3.4841199999999998E-7</v>
      </c>
      <c r="M724" s="184">
        <f>SUMIFS('EPS 3.1.3'!K$1341:K$1420,'EPS 3.1.3'!$B$1341:$B$1420,"*"&amp;$A$716&amp;"*",'EPS 3.1.3'!$B$1341:$B$1420,"*"&amp;$A724&amp;"*")/10^12</f>
        <v>5.2570599999999996E-7</v>
      </c>
      <c r="N724" s="184">
        <f>SUMIFS('EPS 3.1.3'!L$1341:L$1420,'EPS 3.1.3'!$B$1341:$B$1420,"*"&amp;$A$716&amp;"*",'EPS 3.1.3'!$B$1341:$B$1420,"*"&amp;$A724&amp;"*")/10^12</f>
        <v>5.7504099999999997E-7</v>
      </c>
      <c r="O724" s="184">
        <f>SUMIFS('EPS 3.1.3'!M$1341:M$1420,'EPS 3.1.3'!$B$1341:$B$1420,"*"&amp;$A$716&amp;"*",'EPS 3.1.3'!$B$1341:$B$1420,"*"&amp;$A724&amp;"*")/10^12</f>
        <v>6.24277E-7</v>
      </c>
      <c r="P724" s="184">
        <f>SUMIFS('EPS 3.1.3'!N$1341:N$1420,'EPS 3.1.3'!$B$1341:$B$1420,"*"&amp;$A$716&amp;"*",'EPS 3.1.3'!$B$1341:$B$1420,"*"&amp;$A724&amp;"*")/10^12</f>
        <v>6.6673399999999999E-7</v>
      </c>
      <c r="Q724" s="184">
        <f>SUMIFS('EPS 3.1.3'!O$1341:O$1420,'EPS 3.1.3'!$B$1341:$B$1420,"*"&amp;$A$716&amp;"*",'EPS 3.1.3'!$B$1341:$B$1420,"*"&amp;$A724&amp;"*")/10^12</f>
        <v>8.0667700000000004E-7</v>
      </c>
      <c r="R724" s="184">
        <f>SUMIFS('EPS 3.1.3'!P$1341:P$1420,'EPS 3.1.3'!$B$1341:$B$1420,"*"&amp;$A$716&amp;"*",'EPS 3.1.3'!$B$1341:$B$1420,"*"&amp;$A724&amp;"*")/10^12</f>
        <v>8.4732899999999998E-7</v>
      </c>
      <c r="S724" s="184">
        <f>SUMIFS('EPS 3.1.3'!Q$1341:Q$1420,'EPS 3.1.3'!$B$1341:$B$1420,"*"&amp;$A$716&amp;"*",'EPS 3.1.3'!$B$1341:$B$1420,"*"&amp;$A724&amp;"*")/10^12</f>
        <v>8.5837499999999996E-7</v>
      </c>
      <c r="T724" s="184">
        <f>SUMIFS('EPS 3.1.3'!R$1341:R$1420,'EPS 3.1.3'!$B$1341:$B$1420,"*"&amp;$A$716&amp;"*",'EPS 3.1.3'!$B$1341:$B$1420,"*"&amp;$A724&amp;"*")/10^12</f>
        <v>8.9204300000000002E-7</v>
      </c>
      <c r="U724" s="184">
        <f>SUMIFS('EPS 3.1.3'!S$1341:S$1420,'EPS 3.1.3'!$B$1341:$B$1420,"*"&amp;$A$716&amp;"*",'EPS 3.1.3'!$B$1341:$B$1420,"*"&amp;$A724&amp;"*")/10^12</f>
        <v>9.1330299999999998E-7</v>
      </c>
      <c r="V724" s="184">
        <f>SUMIFS('EPS 3.1.3'!T$1341:T$1420,'EPS 3.1.3'!$B$1341:$B$1420,"*"&amp;$A$716&amp;"*",'EPS 3.1.3'!$B$1341:$B$1420,"*"&amp;$A724&amp;"*")/10^12</f>
        <v>1.16288E-6</v>
      </c>
      <c r="W724" s="184">
        <f>SUMIFS('EPS 3.1.3'!U$1341:U$1420,'EPS 3.1.3'!$B$1341:$B$1420,"*"&amp;$A$716&amp;"*",'EPS 3.1.3'!$B$1341:$B$1420,"*"&amp;$A724&amp;"*")/10^12</f>
        <v>1.18413E-6</v>
      </c>
      <c r="X724" s="184">
        <f>SUMIFS('EPS 3.1.3'!V$1341:V$1420,'EPS 3.1.3'!$B$1341:$B$1420,"*"&amp;$A$716&amp;"*",'EPS 3.1.3'!$B$1341:$B$1420,"*"&amp;$A724&amp;"*")/10^12</f>
        <v>1.2052600000000001E-6</v>
      </c>
      <c r="Y724" s="184">
        <f>SUMIFS('EPS 3.1.3'!W$1341:W$1420,'EPS 3.1.3'!$B$1341:$B$1420,"*"&amp;$A$716&amp;"*",'EPS 3.1.3'!$B$1341:$B$1420,"*"&amp;$A724&amp;"*")/10^12</f>
        <v>1.2148100000000001E-6</v>
      </c>
      <c r="Z724" s="184">
        <f>SUMIFS('EPS 3.1.3'!X$1341:X$1420,'EPS 3.1.3'!$B$1341:$B$1420,"*"&amp;$A$716&amp;"*",'EPS 3.1.3'!$B$1341:$B$1420,"*"&amp;$A724&amp;"*")/10^12</f>
        <v>1.3879699999999999E-6</v>
      </c>
      <c r="AA724" s="184">
        <f>SUMIFS('EPS 3.1.3'!Y$1341:Y$1420,'EPS 3.1.3'!$B$1341:$B$1420,"*"&amp;$A$716&amp;"*",'EPS 3.1.3'!$B$1341:$B$1420,"*"&amp;$A724&amp;"*")/10^12</f>
        <v>1.36242E-6</v>
      </c>
      <c r="AB724" s="184">
        <f>SUMIFS('EPS 3.1.3'!Z$1341:Z$1420,'EPS 3.1.3'!$B$1341:$B$1420,"*"&amp;$A$716&amp;"*",'EPS 3.1.3'!$B$1341:$B$1420,"*"&amp;$A724&amp;"*")/10^12</f>
        <v>1.36681E-6</v>
      </c>
      <c r="AC724" s="184">
        <f>SUMIFS('EPS 3.1.3'!AA$1341:AA$1420,'EPS 3.1.3'!$B$1341:$B$1420,"*"&amp;$A$716&amp;"*",'EPS 3.1.3'!$B$1341:$B$1420,"*"&amp;$A724&amp;"*")/10^12</f>
        <v>1.37613E-6</v>
      </c>
      <c r="AD724" s="184">
        <f>SUMIFS('EPS 3.1.3'!AB$1341:AB$1420,'EPS 3.1.3'!$B$1341:$B$1420,"*"&amp;$A$716&amp;"*",'EPS 3.1.3'!$B$1341:$B$1420,"*"&amp;$A724&amp;"*")/10^12</f>
        <v>1.6693099999999999E-6</v>
      </c>
      <c r="AE724" s="184">
        <f>SUMIFS('EPS 3.1.3'!AC$1341:AC$1420,'EPS 3.1.3'!$B$1341:$B$1420,"*"&amp;$A$716&amp;"*",'EPS 3.1.3'!$B$1341:$B$1420,"*"&amp;$A724&amp;"*")/10^12</f>
        <v>1.6879200000000001E-6</v>
      </c>
      <c r="AF724" s="184">
        <f>SUMIFS('EPS 3.1.3'!AD$1341:AD$1420,'EPS 3.1.3'!$B$1341:$B$1420,"*"&amp;$A$716&amp;"*",'EPS 3.1.3'!$B$1341:$B$1420,"*"&amp;$A724&amp;"*")/10^12</f>
        <v>1.7059099999999999E-6</v>
      </c>
      <c r="AG724" s="184">
        <f>SUMIFS('EPS 3.1.3'!AE$1341:AE$1420,'EPS 3.1.3'!$B$1341:$B$1420,"*"&amp;$A$716&amp;"*",'EPS 3.1.3'!$B$1341:$B$1420,"*"&amp;$A724&amp;"*")/10^12</f>
        <v>1.87503E-6</v>
      </c>
      <c r="AH724" s="184">
        <f>SUMIFS('EPS 3.1.3'!AF$1341:AF$1420,'EPS 3.1.3'!$B$1341:$B$1420,"*"&amp;$A$716&amp;"*",'EPS 3.1.3'!$B$1341:$B$1420,"*"&amp;$A724&amp;"*")/10^12</f>
        <v>1.8868699999999999E-6</v>
      </c>
      <c r="AI724" s="184">
        <f>SUMIFS('EPS 3.1.3'!AG$1341:AG$1420,'EPS 3.1.3'!$B$1341:$B$1420,"*"&amp;$A$716&amp;"*",'EPS 3.1.3'!$B$1341:$B$1420,"*"&amp;$A724&amp;"*")/10^12</f>
        <v>2.2220000000000001E-6</v>
      </c>
      <c r="AJ724" s="184">
        <f>SUMIFS('EPS 3.1.3'!AH$1341:AH$1420,'EPS 3.1.3'!$B$1341:$B$1420,"*"&amp;$A$716&amp;"*",'EPS 3.1.3'!$B$1341:$B$1420,"*"&amp;$A724&amp;"*")/10^12</f>
        <v>2.2300700000000001E-6</v>
      </c>
      <c r="AK724" s="184">
        <f>SUMIFS('EPS 3.1.3'!AI$1341:AI$1420,'EPS 3.1.3'!$B$1341:$B$1420,"*"&amp;$A$716&amp;"*",'EPS 3.1.3'!$B$1341:$B$1420,"*"&amp;$A724&amp;"*")/10^12</f>
        <v>2.25069E-6</v>
      </c>
    </row>
    <row r="725" spans="1:37" hidden="1" x14ac:dyDescent="0.35">
      <c r="A725" s="176" t="s">
        <v>4887</v>
      </c>
      <c r="B725" s="176"/>
      <c r="C725" s="176"/>
      <c r="D725" s="176"/>
      <c r="E725" s="176"/>
      <c r="F725" s="184">
        <f>SUMIFS('EPS 3.1.3'!D$1341:D$1420,'EPS 3.1.3'!$B$1341:$B$1420,"*"&amp;$A$716&amp;"*",'EPS 3.1.3'!$B$1341:$B$1420,"*"&amp;$A725&amp;"*")/10^12</f>
        <v>0</v>
      </c>
      <c r="G725" s="184">
        <f>SUMIFS('EPS 3.1.3'!E$1341:E$1420,'EPS 3.1.3'!$B$1341:$B$1420,"*"&amp;$A$716&amp;"*",'EPS 3.1.3'!$B$1341:$B$1420,"*"&amp;$A725&amp;"*")/10^12</f>
        <v>1.0887099999999999E-6</v>
      </c>
      <c r="H725" s="184">
        <f>SUMIFS('EPS 3.1.3'!F$1341:F$1420,'EPS 3.1.3'!$B$1341:$B$1420,"*"&amp;$A$716&amp;"*",'EPS 3.1.3'!$B$1341:$B$1420,"*"&amp;$A725&amp;"*")/10^12</f>
        <v>1.74829E-6</v>
      </c>
      <c r="I725" s="184">
        <f>SUMIFS('EPS 3.1.3'!G$1341:G$1420,'EPS 3.1.3'!$B$1341:$B$1420,"*"&amp;$A$716&amp;"*",'EPS 3.1.3'!$B$1341:$B$1420,"*"&amp;$A725&amp;"*")/10^12</f>
        <v>2.7609300000000001E-6</v>
      </c>
      <c r="J725" s="184">
        <f>SUMIFS('EPS 3.1.3'!H$1341:H$1420,'EPS 3.1.3'!$B$1341:$B$1420,"*"&amp;$A$716&amp;"*",'EPS 3.1.3'!$B$1341:$B$1420,"*"&amp;$A725&amp;"*")/10^12</f>
        <v>3.7003299999999999E-6</v>
      </c>
      <c r="K725" s="184">
        <f>SUMIFS('EPS 3.1.3'!I$1341:I$1420,'EPS 3.1.3'!$B$1341:$B$1420,"*"&amp;$A$716&amp;"*",'EPS 3.1.3'!$B$1341:$B$1420,"*"&amp;$A725&amp;"*")/10^12</f>
        <v>4.5205600000000001E-6</v>
      </c>
      <c r="L725" s="184">
        <f>SUMIFS('EPS 3.1.3'!J$1341:J$1420,'EPS 3.1.3'!$B$1341:$B$1420,"*"&amp;$A$716&amp;"*",'EPS 3.1.3'!$B$1341:$B$1420,"*"&amp;$A725&amp;"*")/10^12</f>
        <v>5.2268300000000001E-6</v>
      </c>
      <c r="M725" s="184">
        <f>SUMIFS('EPS 3.1.3'!K$1341:K$1420,'EPS 3.1.3'!$B$1341:$B$1420,"*"&amp;$A$716&amp;"*",'EPS 3.1.3'!$B$1341:$B$1420,"*"&amp;$A725&amp;"*")/10^12</f>
        <v>7.8501900000000008E-6</v>
      </c>
      <c r="N725" s="184">
        <f>SUMIFS('EPS 3.1.3'!L$1341:L$1420,'EPS 3.1.3'!$B$1341:$B$1420,"*"&amp;$A$716&amp;"*",'EPS 3.1.3'!$B$1341:$B$1420,"*"&amp;$A725&amp;"*")/10^12</f>
        <v>8.5486699999999996E-6</v>
      </c>
      <c r="O725" s="184">
        <f>SUMIFS('EPS 3.1.3'!M$1341:M$1420,'EPS 3.1.3'!$B$1341:$B$1420,"*"&amp;$A$716&amp;"*",'EPS 3.1.3'!$B$1341:$B$1420,"*"&amp;$A725&amp;"*")/10^12</f>
        <v>9.2567900000000002E-6</v>
      </c>
      <c r="P725" s="184">
        <f>SUMIFS('EPS 3.1.3'!N$1341:N$1420,'EPS 3.1.3'!$B$1341:$B$1420,"*"&amp;$A$716&amp;"*",'EPS 3.1.3'!$B$1341:$B$1420,"*"&amp;$A725&amp;"*")/10^12</f>
        <v>9.8618499999999994E-6</v>
      </c>
      <c r="Q725" s="184">
        <f>SUMIFS('EPS 3.1.3'!O$1341:O$1420,'EPS 3.1.3'!$B$1341:$B$1420,"*"&amp;$A$716&amp;"*",'EPS 3.1.3'!$B$1341:$B$1420,"*"&amp;$A725&amp;"*")/10^12</f>
        <v>1.19032E-5</v>
      </c>
      <c r="R725" s="184">
        <f>SUMIFS('EPS 3.1.3'!P$1341:P$1420,'EPS 3.1.3'!$B$1341:$B$1420,"*"&amp;$A$716&amp;"*",'EPS 3.1.3'!$B$1341:$B$1420,"*"&amp;$A725&amp;"*")/10^12</f>
        <v>1.2473999999999999E-5</v>
      </c>
      <c r="S725" s="184">
        <f>SUMIFS('EPS 3.1.3'!Q$1341:Q$1420,'EPS 3.1.3'!$B$1341:$B$1420,"*"&amp;$A$716&amp;"*",'EPS 3.1.3'!$B$1341:$B$1420,"*"&amp;$A725&amp;"*")/10^12</f>
        <v>1.2608200000000001E-5</v>
      </c>
      <c r="T725" s="184">
        <f>SUMIFS('EPS 3.1.3'!R$1341:R$1420,'EPS 3.1.3'!$B$1341:$B$1420,"*"&amp;$A$716&amp;"*",'EPS 3.1.3'!$B$1341:$B$1420,"*"&amp;$A725&amp;"*")/10^12</f>
        <v>1.3132999999999999E-5</v>
      </c>
      <c r="U725" s="184">
        <f>SUMIFS('EPS 3.1.3'!S$1341:S$1420,'EPS 3.1.3'!$B$1341:$B$1420,"*"&amp;$A$716&amp;"*",'EPS 3.1.3'!$B$1341:$B$1420,"*"&amp;$A725&amp;"*")/10^12</f>
        <v>1.34761E-5</v>
      </c>
      <c r="V725" s="184">
        <f>SUMIFS('EPS 3.1.3'!T$1341:T$1420,'EPS 3.1.3'!$B$1341:$B$1420,"*"&amp;$A$716&amp;"*",'EPS 3.1.3'!$B$1341:$B$1420,"*"&amp;$A725&amp;"*")/10^12</f>
        <v>1.7195699999999999E-5</v>
      </c>
      <c r="W725" s="184">
        <f>SUMIFS('EPS 3.1.3'!U$1341:U$1420,'EPS 3.1.3'!$B$1341:$B$1420,"*"&amp;$A$716&amp;"*",'EPS 3.1.3'!$B$1341:$B$1420,"*"&amp;$A725&amp;"*")/10^12</f>
        <v>1.7546399999999999E-5</v>
      </c>
      <c r="X725" s="184">
        <f>SUMIFS('EPS 3.1.3'!V$1341:V$1420,'EPS 3.1.3'!$B$1341:$B$1420,"*"&amp;$A$716&amp;"*",'EPS 3.1.3'!$B$1341:$B$1420,"*"&amp;$A725&amp;"*")/10^12</f>
        <v>1.7895499999999998E-5</v>
      </c>
      <c r="Y725" s="184">
        <f>SUMIFS('EPS 3.1.3'!W$1341:W$1420,'EPS 3.1.3'!$B$1341:$B$1420,"*"&amp;$A$716&amp;"*",'EPS 3.1.3'!$B$1341:$B$1420,"*"&amp;$A725&amp;"*")/10^12</f>
        <v>1.8112199999999999E-5</v>
      </c>
      <c r="Z725" s="184">
        <f>SUMIFS('EPS 3.1.3'!X$1341:X$1420,'EPS 3.1.3'!$B$1341:$B$1420,"*"&amp;$A$716&amp;"*",'EPS 3.1.3'!$B$1341:$B$1420,"*"&amp;$A725&amp;"*")/10^12</f>
        <v>2.0776099999999999E-5</v>
      </c>
      <c r="AA725" s="184">
        <f>SUMIFS('EPS 3.1.3'!Y$1341:Y$1420,'EPS 3.1.3'!$B$1341:$B$1420,"*"&amp;$A$716&amp;"*",'EPS 3.1.3'!$B$1341:$B$1420,"*"&amp;$A725&amp;"*")/10^12</f>
        <v>2.0471100000000001E-5</v>
      </c>
      <c r="AB725" s="184">
        <f>SUMIFS('EPS 3.1.3'!Z$1341:Z$1420,'EPS 3.1.3'!$B$1341:$B$1420,"*"&amp;$A$716&amp;"*",'EPS 3.1.3'!$B$1341:$B$1420,"*"&amp;$A725&amp;"*")/10^12</f>
        <v>2.0611999999999998E-5</v>
      </c>
      <c r="AC725" s="184">
        <f>SUMIFS('EPS 3.1.3'!AA$1341:AA$1420,'EPS 3.1.3'!$B$1341:$B$1420,"*"&amp;$A$716&amp;"*",'EPS 3.1.3'!$B$1341:$B$1420,"*"&amp;$A725&amp;"*")/10^12</f>
        <v>2.0825199999999998E-5</v>
      </c>
      <c r="AD725" s="184">
        <f>SUMIFS('EPS 3.1.3'!AB$1341:AB$1420,'EPS 3.1.3'!$B$1341:$B$1420,"*"&amp;$A$716&amp;"*",'EPS 3.1.3'!$B$1341:$B$1420,"*"&amp;$A725&amp;"*")/10^12</f>
        <v>2.5331399999999999E-5</v>
      </c>
      <c r="AE725" s="184">
        <f>SUMIFS('EPS 3.1.3'!AC$1341:AC$1420,'EPS 3.1.3'!$B$1341:$B$1420,"*"&amp;$A$716&amp;"*",'EPS 3.1.3'!$B$1341:$B$1420,"*"&amp;$A725&amp;"*")/10^12</f>
        <v>2.56825E-5</v>
      </c>
      <c r="AF725" s="184">
        <f>SUMIFS('EPS 3.1.3'!AD$1341:AD$1420,'EPS 3.1.3'!$B$1341:$B$1420,"*"&amp;$A$716&amp;"*",'EPS 3.1.3'!$B$1341:$B$1420,"*"&amp;$A725&amp;"*")/10^12</f>
        <v>2.6023599999999999E-5</v>
      </c>
      <c r="AG725" s="184">
        <f>SUMIFS('EPS 3.1.3'!AE$1341:AE$1420,'EPS 3.1.3'!$B$1341:$B$1420,"*"&amp;$A$716&amp;"*",'EPS 3.1.3'!$B$1341:$B$1420,"*"&amp;$A725&amp;"*")/10^12</f>
        <v>2.8675900000000001E-5</v>
      </c>
      <c r="AH725" s="184">
        <f>SUMIFS('EPS 3.1.3'!AF$1341:AF$1420,'EPS 3.1.3'!$B$1341:$B$1420,"*"&amp;$A$716&amp;"*",'EPS 3.1.3'!$B$1341:$B$1420,"*"&amp;$A725&amp;"*")/10^12</f>
        <v>2.8927900000000001E-5</v>
      </c>
      <c r="AI725" s="184">
        <f>SUMIFS('EPS 3.1.3'!AG$1341:AG$1420,'EPS 3.1.3'!$B$1341:$B$1420,"*"&amp;$A$716&amp;"*",'EPS 3.1.3'!$B$1341:$B$1420,"*"&amp;$A725&amp;"*")/10^12</f>
        <v>3.4147399999999998E-5</v>
      </c>
      <c r="AJ725" s="184">
        <f>SUMIFS('EPS 3.1.3'!AH$1341:AH$1420,'EPS 3.1.3'!$B$1341:$B$1420,"*"&amp;$A$716&amp;"*",'EPS 3.1.3'!$B$1341:$B$1420,"*"&amp;$A725&amp;"*")/10^12</f>
        <v>3.4351299999999998E-5</v>
      </c>
      <c r="AK725" s="184">
        <f>SUMIFS('EPS 3.1.3'!AI$1341:AI$1420,'EPS 3.1.3'!$B$1341:$B$1420,"*"&amp;$A$716&amp;"*",'EPS 3.1.3'!$B$1341:$B$1420,"*"&amp;$A725&amp;"*")/10^12</f>
        <v>3.4747399999999999E-5</v>
      </c>
    </row>
    <row r="726" spans="1:37" hidden="1" x14ac:dyDescent="0.35">
      <c r="A726" s="176" t="s">
        <v>4888</v>
      </c>
      <c r="B726" s="176"/>
      <c r="C726" s="176"/>
      <c r="D726" s="176"/>
      <c r="E726" s="176"/>
      <c r="F726" s="184">
        <f>SUMIFS('EPS 3.1.3'!D$1341:D$1420,'EPS 3.1.3'!$B$1341:$B$1420,"*"&amp;$A$716&amp;"*",'EPS 3.1.3'!$B$1341:$B$1420,"*"&amp;$A726&amp;"*")/10^12</f>
        <v>0</v>
      </c>
      <c r="G726" s="184">
        <f>SUMIFS('EPS 3.1.3'!E$1341:E$1420,'EPS 3.1.3'!$B$1341:$B$1420,"*"&amp;$A$716&amp;"*",'EPS 3.1.3'!$B$1341:$B$1420,"*"&amp;$A726&amp;"*")/10^12</f>
        <v>0</v>
      </c>
      <c r="H726" s="184">
        <f>SUMIFS('EPS 3.1.3'!F$1341:F$1420,'EPS 3.1.3'!$B$1341:$B$1420,"*"&amp;$A$716&amp;"*",'EPS 3.1.3'!$B$1341:$B$1420,"*"&amp;$A726&amp;"*")/10^12</f>
        <v>0</v>
      </c>
      <c r="I726" s="184">
        <f>SUMIFS('EPS 3.1.3'!G$1341:G$1420,'EPS 3.1.3'!$B$1341:$B$1420,"*"&amp;$A$716&amp;"*",'EPS 3.1.3'!$B$1341:$B$1420,"*"&amp;$A726&amp;"*")/10^12</f>
        <v>0</v>
      </c>
      <c r="J726" s="184">
        <f>SUMIFS('EPS 3.1.3'!H$1341:H$1420,'EPS 3.1.3'!$B$1341:$B$1420,"*"&amp;$A$716&amp;"*",'EPS 3.1.3'!$B$1341:$B$1420,"*"&amp;$A726&amp;"*")/10^12</f>
        <v>0</v>
      </c>
      <c r="K726" s="184">
        <f>SUMIFS('EPS 3.1.3'!I$1341:I$1420,'EPS 3.1.3'!$B$1341:$B$1420,"*"&amp;$A$716&amp;"*",'EPS 3.1.3'!$B$1341:$B$1420,"*"&amp;$A726&amp;"*")/10^12</f>
        <v>0</v>
      </c>
      <c r="L726" s="184">
        <f>SUMIFS('EPS 3.1.3'!J$1341:J$1420,'EPS 3.1.3'!$B$1341:$B$1420,"*"&amp;$A$716&amp;"*",'EPS 3.1.3'!$B$1341:$B$1420,"*"&amp;$A726&amp;"*")/10^12</f>
        <v>0</v>
      </c>
      <c r="M726" s="184">
        <f>SUMIFS('EPS 3.1.3'!K$1341:K$1420,'EPS 3.1.3'!$B$1341:$B$1420,"*"&amp;$A$716&amp;"*",'EPS 3.1.3'!$B$1341:$B$1420,"*"&amp;$A726&amp;"*")/10^12</f>
        <v>0</v>
      </c>
      <c r="N726" s="184">
        <f>SUMIFS('EPS 3.1.3'!L$1341:L$1420,'EPS 3.1.3'!$B$1341:$B$1420,"*"&amp;$A$716&amp;"*",'EPS 3.1.3'!$B$1341:$B$1420,"*"&amp;$A726&amp;"*")/10^12</f>
        <v>0</v>
      </c>
      <c r="O726" s="184">
        <f>SUMIFS('EPS 3.1.3'!M$1341:M$1420,'EPS 3.1.3'!$B$1341:$B$1420,"*"&amp;$A$716&amp;"*",'EPS 3.1.3'!$B$1341:$B$1420,"*"&amp;$A726&amp;"*")/10^12</f>
        <v>0</v>
      </c>
      <c r="P726" s="184">
        <f>SUMIFS('EPS 3.1.3'!N$1341:N$1420,'EPS 3.1.3'!$B$1341:$B$1420,"*"&amp;$A$716&amp;"*",'EPS 3.1.3'!$B$1341:$B$1420,"*"&amp;$A726&amp;"*")/10^12</f>
        <v>0</v>
      </c>
      <c r="Q726" s="184">
        <f>SUMIFS('EPS 3.1.3'!O$1341:O$1420,'EPS 3.1.3'!$B$1341:$B$1420,"*"&amp;$A$716&amp;"*",'EPS 3.1.3'!$B$1341:$B$1420,"*"&amp;$A726&amp;"*")/10^12</f>
        <v>0</v>
      </c>
      <c r="R726" s="184">
        <f>SUMIFS('EPS 3.1.3'!P$1341:P$1420,'EPS 3.1.3'!$B$1341:$B$1420,"*"&amp;$A$716&amp;"*",'EPS 3.1.3'!$B$1341:$B$1420,"*"&amp;$A726&amp;"*")/10^12</f>
        <v>0</v>
      </c>
      <c r="S726" s="184">
        <f>SUMIFS('EPS 3.1.3'!Q$1341:Q$1420,'EPS 3.1.3'!$B$1341:$B$1420,"*"&amp;$A$716&amp;"*",'EPS 3.1.3'!$B$1341:$B$1420,"*"&amp;$A726&amp;"*")/10^12</f>
        <v>0</v>
      </c>
      <c r="T726" s="184">
        <f>SUMIFS('EPS 3.1.3'!R$1341:R$1420,'EPS 3.1.3'!$B$1341:$B$1420,"*"&amp;$A$716&amp;"*",'EPS 3.1.3'!$B$1341:$B$1420,"*"&amp;$A726&amp;"*")/10^12</f>
        <v>0</v>
      </c>
      <c r="U726" s="184">
        <f>SUMIFS('EPS 3.1.3'!S$1341:S$1420,'EPS 3.1.3'!$B$1341:$B$1420,"*"&amp;$A$716&amp;"*",'EPS 3.1.3'!$B$1341:$B$1420,"*"&amp;$A726&amp;"*")/10^12</f>
        <v>0</v>
      </c>
      <c r="V726" s="184">
        <f>SUMIFS('EPS 3.1.3'!T$1341:T$1420,'EPS 3.1.3'!$B$1341:$B$1420,"*"&amp;$A$716&amp;"*",'EPS 3.1.3'!$B$1341:$B$1420,"*"&amp;$A726&amp;"*")/10^12</f>
        <v>0</v>
      </c>
      <c r="W726" s="184">
        <f>SUMIFS('EPS 3.1.3'!U$1341:U$1420,'EPS 3.1.3'!$B$1341:$B$1420,"*"&amp;$A$716&amp;"*",'EPS 3.1.3'!$B$1341:$B$1420,"*"&amp;$A726&amp;"*")/10^12</f>
        <v>0</v>
      </c>
      <c r="X726" s="184">
        <f>SUMIFS('EPS 3.1.3'!V$1341:V$1420,'EPS 3.1.3'!$B$1341:$B$1420,"*"&amp;$A$716&amp;"*",'EPS 3.1.3'!$B$1341:$B$1420,"*"&amp;$A726&amp;"*")/10^12</f>
        <v>0</v>
      </c>
      <c r="Y726" s="184">
        <f>SUMIFS('EPS 3.1.3'!W$1341:W$1420,'EPS 3.1.3'!$B$1341:$B$1420,"*"&amp;$A$716&amp;"*",'EPS 3.1.3'!$B$1341:$B$1420,"*"&amp;$A726&amp;"*")/10^12</f>
        <v>0</v>
      </c>
      <c r="Z726" s="184">
        <f>SUMIFS('EPS 3.1.3'!X$1341:X$1420,'EPS 3.1.3'!$B$1341:$B$1420,"*"&amp;$A$716&amp;"*",'EPS 3.1.3'!$B$1341:$B$1420,"*"&amp;$A726&amp;"*")/10^12</f>
        <v>0</v>
      </c>
      <c r="AA726" s="184">
        <f>SUMIFS('EPS 3.1.3'!Y$1341:Y$1420,'EPS 3.1.3'!$B$1341:$B$1420,"*"&amp;$A$716&amp;"*",'EPS 3.1.3'!$B$1341:$B$1420,"*"&amp;$A726&amp;"*")/10^12</f>
        <v>0</v>
      </c>
      <c r="AB726" s="184">
        <f>SUMIFS('EPS 3.1.3'!Z$1341:Z$1420,'EPS 3.1.3'!$B$1341:$B$1420,"*"&amp;$A$716&amp;"*",'EPS 3.1.3'!$B$1341:$B$1420,"*"&amp;$A726&amp;"*")/10^12</f>
        <v>0</v>
      </c>
      <c r="AC726" s="184">
        <f>SUMIFS('EPS 3.1.3'!AA$1341:AA$1420,'EPS 3.1.3'!$B$1341:$B$1420,"*"&amp;$A$716&amp;"*",'EPS 3.1.3'!$B$1341:$B$1420,"*"&amp;$A726&amp;"*")/10^12</f>
        <v>0</v>
      </c>
      <c r="AD726" s="184">
        <f>SUMIFS('EPS 3.1.3'!AB$1341:AB$1420,'EPS 3.1.3'!$B$1341:$B$1420,"*"&amp;$A$716&amp;"*",'EPS 3.1.3'!$B$1341:$B$1420,"*"&amp;$A726&amp;"*")/10^12</f>
        <v>0</v>
      </c>
      <c r="AE726" s="184">
        <f>SUMIFS('EPS 3.1.3'!AC$1341:AC$1420,'EPS 3.1.3'!$B$1341:$B$1420,"*"&amp;$A$716&amp;"*",'EPS 3.1.3'!$B$1341:$B$1420,"*"&amp;$A726&amp;"*")/10^12</f>
        <v>0</v>
      </c>
      <c r="AF726" s="184">
        <f>SUMIFS('EPS 3.1.3'!AD$1341:AD$1420,'EPS 3.1.3'!$B$1341:$B$1420,"*"&amp;$A$716&amp;"*",'EPS 3.1.3'!$B$1341:$B$1420,"*"&amp;$A726&amp;"*")/10^12</f>
        <v>0</v>
      </c>
      <c r="AG726" s="184">
        <f>SUMIFS('EPS 3.1.3'!AE$1341:AE$1420,'EPS 3.1.3'!$B$1341:$B$1420,"*"&amp;$A$716&amp;"*",'EPS 3.1.3'!$B$1341:$B$1420,"*"&amp;$A726&amp;"*")/10^12</f>
        <v>0</v>
      </c>
      <c r="AH726" s="184">
        <f>SUMIFS('EPS 3.1.3'!AF$1341:AF$1420,'EPS 3.1.3'!$B$1341:$B$1420,"*"&amp;$A$716&amp;"*",'EPS 3.1.3'!$B$1341:$B$1420,"*"&amp;$A726&amp;"*")/10^12</f>
        <v>0</v>
      </c>
      <c r="AI726" s="184">
        <f>SUMIFS('EPS 3.1.3'!AG$1341:AG$1420,'EPS 3.1.3'!$B$1341:$B$1420,"*"&amp;$A$716&amp;"*",'EPS 3.1.3'!$B$1341:$B$1420,"*"&amp;$A726&amp;"*")/10^12</f>
        <v>0</v>
      </c>
      <c r="AJ726" s="184">
        <f>SUMIFS('EPS 3.1.3'!AH$1341:AH$1420,'EPS 3.1.3'!$B$1341:$B$1420,"*"&amp;$A$716&amp;"*",'EPS 3.1.3'!$B$1341:$B$1420,"*"&amp;$A726&amp;"*")/10^12</f>
        <v>0</v>
      </c>
      <c r="AK726" s="184">
        <f>SUMIFS('EPS 3.1.3'!AI$1341:AI$1420,'EPS 3.1.3'!$B$1341:$B$1420,"*"&amp;$A$716&amp;"*",'EPS 3.1.3'!$B$1341:$B$1420,"*"&amp;$A726&amp;"*")/10^12</f>
        <v>0</v>
      </c>
    </row>
    <row r="727" spans="1:37" x14ac:dyDescent="0.35">
      <c r="A727" s="175" t="s">
        <v>4878</v>
      </c>
      <c r="B727" s="175"/>
      <c r="C727" s="175"/>
      <c r="D727" s="175"/>
      <c r="E727" s="175"/>
      <c r="F727" s="183">
        <f>SUMIFS('EPS 3.1.3'!D$1341:D$1420,'EPS 3.1.3'!$B$1341:$B$1420,"*"&amp;$A727&amp;"*")/10^12</f>
        <v>166.93167500000001</v>
      </c>
      <c r="G727" s="183">
        <f>SUMIFS('EPS 3.1.3'!E$1341:E$1420,'EPS 3.1.3'!$B$1341:$B$1420,"*"&amp;$A727&amp;"*")/10^12</f>
        <v>161.39121700000001</v>
      </c>
      <c r="H727" s="183">
        <f>SUMIFS('EPS 3.1.3'!F$1341:F$1420,'EPS 3.1.3'!$B$1341:$B$1420,"*"&amp;$A727&amp;"*")/10^12</f>
        <v>178.319174</v>
      </c>
      <c r="I727" s="183">
        <f>SUMIFS('EPS 3.1.3'!G$1341:G$1420,'EPS 3.1.3'!$B$1341:$B$1420,"*"&amp;$A727&amp;"*")/10^12</f>
        <v>191.79702499999999</v>
      </c>
      <c r="J727" s="183">
        <f>SUMIFS('EPS 3.1.3'!H$1341:H$1420,'EPS 3.1.3'!$B$1341:$B$1420,"*"&amp;$A727&amp;"*")/10^12</f>
        <v>205.93579500000001</v>
      </c>
      <c r="K727" s="183">
        <f>SUMIFS('EPS 3.1.3'!I$1341:I$1420,'EPS 3.1.3'!$B$1341:$B$1420,"*"&amp;$A727&amp;"*")/10^12</f>
        <v>219.150384</v>
      </c>
      <c r="L727" s="183">
        <f>SUMIFS('EPS 3.1.3'!J$1341:J$1420,'EPS 3.1.3'!$B$1341:$B$1420,"*"&amp;$A727&amp;"*")/10^12</f>
        <v>231.86877000000001</v>
      </c>
      <c r="M727" s="183">
        <f>SUMIFS('EPS 3.1.3'!K$1341:K$1420,'EPS 3.1.3'!$B$1341:$B$1420,"*"&amp;$A727&amp;"*")/10^12</f>
        <v>244.32499200000001</v>
      </c>
      <c r="N727" s="183">
        <f>SUMIFS('EPS 3.1.3'!L$1341:L$1420,'EPS 3.1.3'!$B$1341:$B$1420,"*"&amp;$A727&amp;"*")/10^12</f>
        <v>256.63966599999998</v>
      </c>
      <c r="O727" s="183">
        <f>SUMIFS('EPS 3.1.3'!M$1341:M$1420,'EPS 3.1.3'!$B$1341:$B$1420,"*"&amp;$A727&amp;"*")/10^12</f>
        <v>272.23879599999998</v>
      </c>
      <c r="P727" s="183">
        <f>SUMIFS('EPS 3.1.3'!N$1341:N$1420,'EPS 3.1.3'!$B$1341:$B$1420,"*"&amp;$A727&amp;"*")/10^12</f>
        <v>287.79983499999997</v>
      </c>
      <c r="Q727" s="183">
        <f>SUMIFS('EPS 3.1.3'!O$1341:O$1420,'EPS 3.1.3'!$B$1341:$B$1420,"*"&amp;$A727&amp;"*")/10^12</f>
        <v>303.27269999999999</v>
      </c>
      <c r="R727" s="183">
        <f>SUMIFS('EPS 3.1.3'!P$1341:P$1420,'EPS 3.1.3'!$B$1341:$B$1420,"*"&amp;$A727&amp;"*")/10^12</f>
        <v>318.80259799999999</v>
      </c>
      <c r="S727" s="183">
        <f>SUMIFS('EPS 3.1.3'!Q$1341:Q$1420,'EPS 3.1.3'!$B$1341:$B$1420,"*"&amp;$A727&amp;"*")/10^12</f>
        <v>334.33342599999997</v>
      </c>
      <c r="T727" s="183">
        <f>SUMIFS('EPS 3.1.3'!R$1341:R$1420,'EPS 3.1.3'!$B$1341:$B$1420,"*"&amp;$A727&amp;"*")/10^12</f>
        <v>348.57446599999997</v>
      </c>
      <c r="U727" s="183">
        <f>SUMIFS('EPS 3.1.3'!S$1341:S$1420,'EPS 3.1.3'!$B$1341:$B$1420,"*"&amp;$A727&amp;"*")/10^12</f>
        <v>362.74858599999999</v>
      </c>
      <c r="V727" s="183">
        <f>SUMIFS('EPS 3.1.3'!T$1341:T$1420,'EPS 3.1.3'!$B$1341:$B$1420,"*"&amp;$A727&amp;"*")/10^12</f>
        <v>376.98961600000001</v>
      </c>
      <c r="W727" s="183">
        <f>SUMIFS('EPS 3.1.3'!U$1341:U$1420,'EPS 3.1.3'!$B$1341:$B$1420,"*"&amp;$A727&amp;"*")/10^12</f>
        <v>391.16465599999998</v>
      </c>
      <c r="X727" s="183">
        <f>SUMIFS('EPS 3.1.3'!V$1341:V$1420,'EPS 3.1.3'!$B$1341:$B$1420,"*"&amp;$A727&amp;"*")/10^12</f>
        <v>405.40569699999998</v>
      </c>
      <c r="Y727" s="183">
        <f>SUMIFS('EPS 3.1.3'!W$1341:W$1420,'EPS 3.1.3'!$B$1341:$B$1420,"*"&amp;$A727&amp;"*")/10^12</f>
        <v>416.69091900000001</v>
      </c>
      <c r="Z727" s="183">
        <f>SUMIFS('EPS 3.1.3'!X$1341:X$1420,'EPS 3.1.3'!$B$1341:$B$1420,"*"&amp;$A727&amp;"*")/10^12</f>
        <v>428.04313100000002</v>
      </c>
      <c r="AA727" s="183">
        <f>SUMIFS('EPS 3.1.3'!Y$1341:Y$1420,'EPS 3.1.3'!$B$1341:$B$1420,"*"&amp;$A727&amp;"*")/10^12</f>
        <v>439.32935300000003</v>
      </c>
      <c r="AB727" s="183">
        <f>SUMIFS('EPS 3.1.3'!Z$1341:Z$1420,'EPS 3.1.3'!$B$1341:$B$1420,"*"&amp;$A727&amp;"*")/10^12</f>
        <v>450.68157500000001</v>
      </c>
      <c r="AC727" s="183">
        <f>SUMIFS('EPS 3.1.3'!AA$1341:AA$1420,'EPS 3.1.3'!$B$1341:$B$1420,"*"&amp;$A727&amp;"*")/10^12</f>
        <v>461.96779700000002</v>
      </c>
      <c r="AD727" s="183">
        <f>SUMIFS('EPS 3.1.3'!AB$1341:AB$1420,'EPS 3.1.3'!$B$1341:$B$1420,"*"&amp;$A727&amp;"*")/10^12</f>
        <v>469.42387200000002</v>
      </c>
      <c r="AE727" s="183">
        <f>SUMIFS('EPS 3.1.3'!AC$1341:AC$1420,'EPS 3.1.3'!$B$1341:$B$1420,"*"&amp;$A727&amp;"*")/10^12</f>
        <v>476.87995699999999</v>
      </c>
      <c r="AF727" s="183">
        <f>SUMIFS('EPS 3.1.3'!AD$1341:AD$1420,'EPS 3.1.3'!$B$1341:$B$1420,"*"&amp;$A727&amp;"*")/10^12</f>
        <v>484.33711099999999</v>
      </c>
      <c r="AG727" s="183">
        <f>SUMIFS('EPS 3.1.3'!AE$1341:AE$1420,'EPS 3.1.3'!$B$1341:$B$1420,"*"&amp;$A727&amp;"*")/10^12</f>
        <v>491.79319600000002</v>
      </c>
      <c r="AH727" s="183">
        <f>SUMIFS('EPS 3.1.3'!AF$1341:AF$1420,'EPS 3.1.3'!$B$1341:$B$1420,"*"&amp;$A727&amp;"*")/10^12</f>
        <v>499.250271</v>
      </c>
      <c r="AI727" s="183">
        <f>SUMIFS('EPS 3.1.3'!AG$1341:AG$1420,'EPS 3.1.3'!$B$1341:$B$1420,"*"&amp;$A727&amp;"*")/10^12</f>
        <v>506.77335599999998</v>
      </c>
      <c r="AJ727" s="183">
        <f>SUMIFS('EPS 3.1.3'!AH$1341:AH$1420,'EPS 3.1.3'!$B$1341:$B$1420,"*"&amp;$A727&amp;"*")/10^12</f>
        <v>514.22943999999995</v>
      </c>
      <c r="AK727" s="183">
        <f>SUMIFS('EPS 3.1.3'!AI$1341:AI$1420,'EPS 3.1.3'!$B$1341:$B$1420,"*"&amp;$A727&amp;"*")/10^12</f>
        <v>521.68659500000001</v>
      </c>
    </row>
    <row r="728" spans="1:37" hidden="1" x14ac:dyDescent="0.35">
      <c r="A728" s="176" t="s">
        <v>930</v>
      </c>
      <c r="B728" s="176"/>
      <c r="C728" s="176"/>
      <c r="D728" s="176"/>
      <c r="E728" s="176"/>
      <c r="F728" s="184">
        <f>SUMIFS('EPS 3.1.3'!D$1341:D$1420,'EPS 3.1.3'!$B$1341:$B$1420,"*"&amp;$A$727&amp;"*",'EPS 3.1.3'!$B$1341:$B$1420,"*"&amp;$A728&amp;"*")/10^12</f>
        <v>0</v>
      </c>
      <c r="G728" s="184">
        <f>SUMIFS('EPS 3.1.3'!E$1341:E$1420,'EPS 3.1.3'!$B$1341:$B$1420,"*"&amp;$A$727&amp;"*",'EPS 3.1.3'!$B$1341:$B$1420,"*"&amp;$A728&amp;"*")/10^12</f>
        <v>0</v>
      </c>
      <c r="H728" s="184">
        <f>SUMIFS('EPS 3.1.3'!F$1341:F$1420,'EPS 3.1.3'!$B$1341:$B$1420,"*"&amp;$A$727&amp;"*",'EPS 3.1.3'!$B$1341:$B$1420,"*"&amp;$A728&amp;"*")/10^12</f>
        <v>0</v>
      </c>
      <c r="I728" s="184">
        <f>SUMIFS('EPS 3.1.3'!G$1341:G$1420,'EPS 3.1.3'!$B$1341:$B$1420,"*"&amp;$A$727&amp;"*",'EPS 3.1.3'!$B$1341:$B$1420,"*"&amp;$A728&amp;"*")/10^12</f>
        <v>0</v>
      </c>
      <c r="J728" s="184">
        <f>SUMIFS('EPS 3.1.3'!H$1341:H$1420,'EPS 3.1.3'!$B$1341:$B$1420,"*"&amp;$A$727&amp;"*",'EPS 3.1.3'!$B$1341:$B$1420,"*"&amp;$A728&amp;"*")/10^12</f>
        <v>0</v>
      </c>
      <c r="K728" s="184">
        <f>SUMIFS('EPS 3.1.3'!I$1341:I$1420,'EPS 3.1.3'!$B$1341:$B$1420,"*"&amp;$A$727&amp;"*",'EPS 3.1.3'!$B$1341:$B$1420,"*"&amp;$A728&amp;"*")/10^12</f>
        <v>0</v>
      </c>
      <c r="L728" s="184">
        <f>SUMIFS('EPS 3.1.3'!J$1341:J$1420,'EPS 3.1.3'!$B$1341:$B$1420,"*"&amp;$A$727&amp;"*",'EPS 3.1.3'!$B$1341:$B$1420,"*"&amp;$A728&amp;"*")/10^12</f>
        <v>0</v>
      </c>
      <c r="M728" s="184">
        <f>SUMIFS('EPS 3.1.3'!K$1341:K$1420,'EPS 3.1.3'!$B$1341:$B$1420,"*"&amp;$A$727&amp;"*",'EPS 3.1.3'!$B$1341:$B$1420,"*"&amp;$A728&amp;"*")/10^12</f>
        <v>0</v>
      </c>
      <c r="N728" s="184">
        <f>SUMIFS('EPS 3.1.3'!L$1341:L$1420,'EPS 3.1.3'!$B$1341:$B$1420,"*"&amp;$A$727&amp;"*",'EPS 3.1.3'!$B$1341:$B$1420,"*"&amp;$A728&amp;"*")/10^12</f>
        <v>0</v>
      </c>
      <c r="O728" s="184">
        <f>SUMIFS('EPS 3.1.3'!M$1341:M$1420,'EPS 3.1.3'!$B$1341:$B$1420,"*"&amp;$A$727&amp;"*",'EPS 3.1.3'!$B$1341:$B$1420,"*"&amp;$A728&amp;"*")/10^12</f>
        <v>0</v>
      </c>
      <c r="P728" s="184">
        <f>SUMIFS('EPS 3.1.3'!N$1341:N$1420,'EPS 3.1.3'!$B$1341:$B$1420,"*"&amp;$A$727&amp;"*",'EPS 3.1.3'!$B$1341:$B$1420,"*"&amp;$A728&amp;"*")/10^12</f>
        <v>0</v>
      </c>
      <c r="Q728" s="184">
        <f>SUMIFS('EPS 3.1.3'!O$1341:O$1420,'EPS 3.1.3'!$B$1341:$B$1420,"*"&amp;$A$727&amp;"*",'EPS 3.1.3'!$B$1341:$B$1420,"*"&amp;$A728&amp;"*")/10^12</f>
        <v>0</v>
      </c>
      <c r="R728" s="184">
        <f>SUMIFS('EPS 3.1.3'!P$1341:P$1420,'EPS 3.1.3'!$B$1341:$B$1420,"*"&amp;$A$727&amp;"*",'EPS 3.1.3'!$B$1341:$B$1420,"*"&amp;$A728&amp;"*")/10^12</f>
        <v>0</v>
      </c>
      <c r="S728" s="184">
        <f>SUMIFS('EPS 3.1.3'!Q$1341:Q$1420,'EPS 3.1.3'!$B$1341:$B$1420,"*"&amp;$A$727&amp;"*",'EPS 3.1.3'!$B$1341:$B$1420,"*"&amp;$A728&amp;"*")/10^12</f>
        <v>0</v>
      </c>
      <c r="T728" s="184">
        <f>SUMIFS('EPS 3.1.3'!R$1341:R$1420,'EPS 3.1.3'!$B$1341:$B$1420,"*"&amp;$A$727&amp;"*",'EPS 3.1.3'!$B$1341:$B$1420,"*"&amp;$A728&amp;"*")/10^12</f>
        <v>0</v>
      </c>
      <c r="U728" s="184">
        <f>SUMIFS('EPS 3.1.3'!S$1341:S$1420,'EPS 3.1.3'!$B$1341:$B$1420,"*"&amp;$A$727&amp;"*",'EPS 3.1.3'!$B$1341:$B$1420,"*"&amp;$A728&amp;"*")/10^12</f>
        <v>0</v>
      </c>
      <c r="V728" s="184">
        <f>SUMIFS('EPS 3.1.3'!T$1341:T$1420,'EPS 3.1.3'!$B$1341:$B$1420,"*"&amp;$A$727&amp;"*",'EPS 3.1.3'!$B$1341:$B$1420,"*"&amp;$A728&amp;"*")/10^12</f>
        <v>0</v>
      </c>
      <c r="W728" s="184">
        <f>SUMIFS('EPS 3.1.3'!U$1341:U$1420,'EPS 3.1.3'!$B$1341:$B$1420,"*"&amp;$A$727&amp;"*",'EPS 3.1.3'!$B$1341:$B$1420,"*"&amp;$A728&amp;"*")/10^12</f>
        <v>0</v>
      </c>
      <c r="X728" s="184">
        <f>SUMIFS('EPS 3.1.3'!V$1341:V$1420,'EPS 3.1.3'!$B$1341:$B$1420,"*"&amp;$A$727&amp;"*",'EPS 3.1.3'!$B$1341:$B$1420,"*"&amp;$A728&amp;"*")/10^12</f>
        <v>0</v>
      </c>
      <c r="Y728" s="184">
        <f>SUMIFS('EPS 3.1.3'!W$1341:W$1420,'EPS 3.1.3'!$B$1341:$B$1420,"*"&amp;$A$727&amp;"*",'EPS 3.1.3'!$B$1341:$B$1420,"*"&amp;$A728&amp;"*")/10^12</f>
        <v>0</v>
      </c>
      <c r="Z728" s="184">
        <f>SUMIFS('EPS 3.1.3'!X$1341:X$1420,'EPS 3.1.3'!$B$1341:$B$1420,"*"&amp;$A$727&amp;"*",'EPS 3.1.3'!$B$1341:$B$1420,"*"&amp;$A728&amp;"*")/10^12</f>
        <v>0</v>
      </c>
      <c r="AA728" s="184">
        <f>SUMIFS('EPS 3.1.3'!Y$1341:Y$1420,'EPS 3.1.3'!$B$1341:$B$1420,"*"&amp;$A$727&amp;"*",'EPS 3.1.3'!$B$1341:$B$1420,"*"&amp;$A728&amp;"*")/10^12</f>
        <v>0</v>
      </c>
      <c r="AB728" s="184">
        <f>SUMIFS('EPS 3.1.3'!Z$1341:Z$1420,'EPS 3.1.3'!$B$1341:$B$1420,"*"&amp;$A$727&amp;"*",'EPS 3.1.3'!$B$1341:$B$1420,"*"&amp;$A728&amp;"*")/10^12</f>
        <v>0</v>
      </c>
      <c r="AC728" s="184">
        <f>SUMIFS('EPS 3.1.3'!AA$1341:AA$1420,'EPS 3.1.3'!$B$1341:$B$1420,"*"&amp;$A$727&amp;"*",'EPS 3.1.3'!$B$1341:$B$1420,"*"&amp;$A728&amp;"*")/10^12</f>
        <v>0</v>
      </c>
      <c r="AD728" s="184">
        <f>SUMIFS('EPS 3.1.3'!AB$1341:AB$1420,'EPS 3.1.3'!$B$1341:$B$1420,"*"&amp;$A$727&amp;"*",'EPS 3.1.3'!$B$1341:$B$1420,"*"&amp;$A728&amp;"*")/10^12</f>
        <v>0</v>
      </c>
      <c r="AE728" s="184">
        <f>SUMIFS('EPS 3.1.3'!AC$1341:AC$1420,'EPS 3.1.3'!$B$1341:$B$1420,"*"&amp;$A$727&amp;"*",'EPS 3.1.3'!$B$1341:$B$1420,"*"&amp;$A728&amp;"*")/10^12</f>
        <v>0</v>
      </c>
      <c r="AF728" s="184">
        <f>SUMIFS('EPS 3.1.3'!AD$1341:AD$1420,'EPS 3.1.3'!$B$1341:$B$1420,"*"&amp;$A$727&amp;"*",'EPS 3.1.3'!$B$1341:$B$1420,"*"&amp;$A728&amp;"*")/10^12</f>
        <v>0</v>
      </c>
      <c r="AG728" s="184">
        <f>SUMIFS('EPS 3.1.3'!AE$1341:AE$1420,'EPS 3.1.3'!$B$1341:$B$1420,"*"&amp;$A$727&amp;"*",'EPS 3.1.3'!$B$1341:$B$1420,"*"&amp;$A728&amp;"*")/10^12</f>
        <v>0</v>
      </c>
      <c r="AH728" s="184">
        <f>SUMIFS('EPS 3.1.3'!AF$1341:AF$1420,'EPS 3.1.3'!$B$1341:$B$1420,"*"&amp;$A$727&amp;"*",'EPS 3.1.3'!$B$1341:$B$1420,"*"&amp;$A728&amp;"*")/10^12</f>
        <v>0</v>
      </c>
      <c r="AI728" s="184">
        <f>SUMIFS('EPS 3.1.3'!AG$1341:AG$1420,'EPS 3.1.3'!$B$1341:$B$1420,"*"&amp;$A$727&amp;"*",'EPS 3.1.3'!$B$1341:$B$1420,"*"&amp;$A728&amp;"*")/10^12</f>
        <v>0</v>
      </c>
      <c r="AJ728" s="184">
        <f>SUMIFS('EPS 3.1.3'!AH$1341:AH$1420,'EPS 3.1.3'!$B$1341:$B$1420,"*"&amp;$A$727&amp;"*",'EPS 3.1.3'!$B$1341:$B$1420,"*"&amp;$A728&amp;"*")/10^12</f>
        <v>0</v>
      </c>
      <c r="AK728" s="184">
        <f>SUMIFS('EPS 3.1.3'!AI$1341:AI$1420,'EPS 3.1.3'!$B$1341:$B$1420,"*"&amp;$A$727&amp;"*",'EPS 3.1.3'!$B$1341:$B$1420,"*"&amp;$A728&amp;"*")/10^12</f>
        <v>0</v>
      </c>
    </row>
    <row r="729" spans="1:37" hidden="1" x14ac:dyDescent="0.35">
      <c r="A729" s="176" t="s">
        <v>4883</v>
      </c>
      <c r="B729" s="176"/>
      <c r="C729" s="176"/>
      <c r="D729" s="176"/>
      <c r="E729" s="176"/>
      <c r="F729" s="184">
        <f>SUMIFS('EPS 3.1.3'!D$1341:D$1420,'EPS 3.1.3'!$B$1341:$B$1420,"*"&amp;$A$727&amp;"*",'EPS 3.1.3'!$B$1341:$B$1420,"*"&amp;$A729&amp;"*")/10^12</f>
        <v>166.191</v>
      </c>
      <c r="G729" s="184">
        <f>SUMIFS('EPS 3.1.3'!E$1341:E$1420,'EPS 3.1.3'!$B$1341:$B$1420,"*"&amp;$A$727&amp;"*",'EPS 3.1.3'!$B$1341:$B$1420,"*"&amp;$A729&amp;"*")/10^12</f>
        <v>160.67500000000001</v>
      </c>
      <c r="H729" s="184">
        <f>SUMIFS('EPS 3.1.3'!F$1341:F$1420,'EPS 3.1.3'!$B$1341:$B$1420,"*"&amp;$A$727&amp;"*",'EPS 3.1.3'!$B$1341:$B$1420,"*"&amp;$A729&amp;"*")/10^12</f>
        <v>177.52799999999999</v>
      </c>
      <c r="I729" s="184">
        <f>SUMIFS('EPS 3.1.3'!G$1341:G$1420,'EPS 3.1.3'!$B$1341:$B$1420,"*"&amp;$A$727&amp;"*",'EPS 3.1.3'!$B$1341:$B$1420,"*"&amp;$A729&amp;"*")/10^12</f>
        <v>190.946</v>
      </c>
      <c r="J729" s="184">
        <f>SUMIFS('EPS 3.1.3'!H$1341:H$1420,'EPS 3.1.3'!$B$1341:$B$1420,"*"&amp;$A$727&amp;"*",'EPS 3.1.3'!$B$1341:$B$1420,"*"&amp;$A729&amp;"*")/10^12</f>
        <v>205.02199999999999</v>
      </c>
      <c r="K729" s="184">
        <f>SUMIFS('EPS 3.1.3'!I$1341:I$1420,'EPS 3.1.3'!$B$1341:$B$1420,"*"&amp;$A$727&amp;"*",'EPS 3.1.3'!$B$1341:$B$1420,"*"&amp;$A729&amp;"*")/10^12</f>
        <v>218.178</v>
      </c>
      <c r="L729" s="184">
        <f>SUMIFS('EPS 3.1.3'!J$1341:J$1420,'EPS 3.1.3'!$B$1341:$B$1420,"*"&amp;$A$727&amp;"*",'EPS 3.1.3'!$B$1341:$B$1420,"*"&amp;$A729&amp;"*")/10^12</f>
        <v>230.84</v>
      </c>
      <c r="M729" s="184">
        <f>SUMIFS('EPS 3.1.3'!K$1341:K$1420,'EPS 3.1.3'!$B$1341:$B$1420,"*"&amp;$A$727&amp;"*",'EPS 3.1.3'!$B$1341:$B$1420,"*"&amp;$A729&amp;"*")/10^12</f>
        <v>243.24100000000001</v>
      </c>
      <c r="N729" s="184">
        <f>SUMIFS('EPS 3.1.3'!L$1341:L$1420,'EPS 3.1.3'!$B$1341:$B$1420,"*"&amp;$A$727&amp;"*",'EPS 3.1.3'!$B$1341:$B$1420,"*"&amp;$A729&amp;"*")/10^12</f>
        <v>255.501</v>
      </c>
      <c r="O729" s="184">
        <f>SUMIFS('EPS 3.1.3'!M$1341:M$1420,'EPS 3.1.3'!$B$1341:$B$1420,"*"&amp;$A$727&amp;"*",'EPS 3.1.3'!$B$1341:$B$1420,"*"&amp;$A729&amp;"*")/10^12</f>
        <v>271.03100000000001</v>
      </c>
      <c r="P729" s="184">
        <f>SUMIFS('EPS 3.1.3'!N$1341:N$1420,'EPS 3.1.3'!$B$1341:$B$1420,"*"&amp;$A$727&amp;"*",'EPS 3.1.3'!$B$1341:$B$1420,"*"&amp;$A729&amp;"*")/10^12</f>
        <v>286.52300000000002</v>
      </c>
      <c r="Q729" s="184">
        <f>SUMIFS('EPS 3.1.3'!O$1341:O$1420,'EPS 3.1.3'!$B$1341:$B$1420,"*"&amp;$A$727&amp;"*",'EPS 3.1.3'!$B$1341:$B$1420,"*"&amp;$A729&amp;"*")/10^12</f>
        <v>301.92700000000002</v>
      </c>
      <c r="R729" s="184">
        <f>SUMIFS('EPS 3.1.3'!P$1341:P$1420,'EPS 3.1.3'!$B$1341:$B$1420,"*"&amp;$A$727&amp;"*",'EPS 3.1.3'!$B$1341:$B$1420,"*"&amp;$A729&amp;"*")/10^12</f>
        <v>317.38799999999998</v>
      </c>
      <c r="S729" s="184">
        <f>SUMIFS('EPS 3.1.3'!Q$1341:Q$1420,'EPS 3.1.3'!$B$1341:$B$1420,"*"&amp;$A$727&amp;"*",'EPS 3.1.3'!$B$1341:$B$1420,"*"&amp;$A729&amp;"*")/10^12</f>
        <v>332.85</v>
      </c>
      <c r="T729" s="184">
        <f>SUMIFS('EPS 3.1.3'!R$1341:R$1420,'EPS 3.1.3'!$B$1341:$B$1420,"*"&amp;$A$727&amp;"*",'EPS 3.1.3'!$B$1341:$B$1420,"*"&amp;$A729&amp;"*")/10^12</f>
        <v>347.02800000000002</v>
      </c>
      <c r="U729" s="184">
        <f>SUMIFS('EPS 3.1.3'!S$1341:S$1420,'EPS 3.1.3'!$B$1341:$B$1420,"*"&amp;$A$727&amp;"*",'EPS 3.1.3'!$B$1341:$B$1420,"*"&amp;$A729&amp;"*")/10^12</f>
        <v>361.13900000000001</v>
      </c>
      <c r="V729" s="184">
        <f>SUMIFS('EPS 3.1.3'!T$1341:T$1420,'EPS 3.1.3'!$B$1341:$B$1420,"*"&amp;$A$727&amp;"*",'EPS 3.1.3'!$B$1341:$B$1420,"*"&amp;$A729&amp;"*")/10^12</f>
        <v>375.31700000000001</v>
      </c>
      <c r="W729" s="184">
        <f>SUMIFS('EPS 3.1.3'!U$1341:U$1420,'EPS 3.1.3'!$B$1341:$B$1420,"*"&amp;$A$727&amp;"*",'EPS 3.1.3'!$B$1341:$B$1420,"*"&amp;$A729&amp;"*")/10^12</f>
        <v>389.42899999999997</v>
      </c>
      <c r="X729" s="184">
        <f>SUMIFS('EPS 3.1.3'!V$1341:V$1420,'EPS 3.1.3'!$B$1341:$B$1420,"*"&amp;$A$727&amp;"*",'EPS 3.1.3'!$B$1341:$B$1420,"*"&amp;$A729&amp;"*")/10^12</f>
        <v>403.60700000000003</v>
      </c>
      <c r="Y729" s="184">
        <f>SUMIFS('EPS 3.1.3'!W$1341:W$1420,'EPS 3.1.3'!$B$1341:$B$1420,"*"&amp;$A$727&amp;"*",'EPS 3.1.3'!$B$1341:$B$1420,"*"&amp;$A729&amp;"*")/10^12</f>
        <v>414.84199999999998</v>
      </c>
      <c r="Z729" s="184">
        <f>SUMIFS('EPS 3.1.3'!X$1341:X$1420,'EPS 3.1.3'!$B$1341:$B$1420,"*"&amp;$A$727&amp;"*",'EPS 3.1.3'!$B$1341:$B$1420,"*"&amp;$A729&amp;"*")/10^12</f>
        <v>426.14400000000001</v>
      </c>
      <c r="AA729" s="184">
        <f>SUMIFS('EPS 3.1.3'!Y$1341:Y$1420,'EPS 3.1.3'!$B$1341:$B$1420,"*"&amp;$A$727&amp;"*",'EPS 3.1.3'!$B$1341:$B$1420,"*"&amp;$A729&amp;"*")/10^12</f>
        <v>437.38</v>
      </c>
      <c r="AB729" s="184">
        <f>SUMIFS('EPS 3.1.3'!Z$1341:Z$1420,'EPS 3.1.3'!$B$1341:$B$1420,"*"&amp;$A$727&amp;"*",'EPS 3.1.3'!$B$1341:$B$1420,"*"&amp;$A729&amp;"*")/10^12</f>
        <v>448.68200000000002</v>
      </c>
      <c r="AC729" s="184">
        <f>SUMIFS('EPS 3.1.3'!AA$1341:AA$1420,'EPS 3.1.3'!$B$1341:$B$1420,"*"&amp;$A$727&amp;"*",'EPS 3.1.3'!$B$1341:$B$1420,"*"&amp;$A729&amp;"*")/10^12</f>
        <v>459.91800000000001</v>
      </c>
      <c r="AD729" s="184">
        <f>SUMIFS('EPS 3.1.3'!AB$1341:AB$1420,'EPS 3.1.3'!$B$1341:$B$1420,"*"&amp;$A$727&amp;"*",'EPS 3.1.3'!$B$1341:$B$1420,"*"&amp;$A729&amp;"*")/10^12</f>
        <v>467.34100000000001</v>
      </c>
      <c r="AE729" s="184">
        <f>SUMIFS('EPS 3.1.3'!AC$1341:AC$1420,'EPS 3.1.3'!$B$1341:$B$1420,"*"&amp;$A$727&amp;"*",'EPS 3.1.3'!$B$1341:$B$1420,"*"&amp;$A729&amp;"*")/10^12</f>
        <v>474.76400000000001</v>
      </c>
      <c r="AF729" s="184">
        <f>SUMIFS('EPS 3.1.3'!AD$1341:AD$1420,'EPS 3.1.3'!$B$1341:$B$1420,"*"&amp;$A$727&amp;"*",'EPS 3.1.3'!$B$1341:$B$1420,"*"&amp;$A729&amp;"*")/10^12</f>
        <v>482.18799999999999</v>
      </c>
      <c r="AG729" s="184">
        <f>SUMIFS('EPS 3.1.3'!AE$1341:AE$1420,'EPS 3.1.3'!$B$1341:$B$1420,"*"&amp;$A$727&amp;"*",'EPS 3.1.3'!$B$1341:$B$1420,"*"&amp;$A729&amp;"*")/10^12</f>
        <v>489.61099999999999</v>
      </c>
      <c r="AH729" s="184">
        <f>SUMIFS('EPS 3.1.3'!AF$1341:AF$1420,'EPS 3.1.3'!$B$1341:$B$1420,"*"&amp;$A$727&amp;"*",'EPS 3.1.3'!$B$1341:$B$1420,"*"&amp;$A729&amp;"*")/10^12</f>
        <v>497.03500000000003</v>
      </c>
      <c r="AI729" s="184">
        <f>SUMIFS('EPS 3.1.3'!AG$1341:AG$1420,'EPS 3.1.3'!$B$1341:$B$1420,"*"&amp;$A$727&amp;"*",'EPS 3.1.3'!$B$1341:$B$1420,"*"&amp;$A729&amp;"*")/10^12</f>
        <v>504.52499999999998</v>
      </c>
      <c r="AJ729" s="184">
        <f>SUMIFS('EPS 3.1.3'!AH$1341:AH$1420,'EPS 3.1.3'!$B$1341:$B$1420,"*"&amp;$A$727&amp;"*",'EPS 3.1.3'!$B$1341:$B$1420,"*"&amp;$A729&amp;"*")/10^12</f>
        <v>511.94799999999998</v>
      </c>
      <c r="AK729" s="184">
        <f>SUMIFS('EPS 3.1.3'!AI$1341:AI$1420,'EPS 3.1.3'!$B$1341:$B$1420,"*"&amp;$A$727&amp;"*",'EPS 3.1.3'!$B$1341:$B$1420,"*"&amp;$A729&amp;"*")/10^12</f>
        <v>519.37199999999996</v>
      </c>
    </row>
    <row r="730" spans="1:37" hidden="1" x14ac:dyDescent="0.35">
      <c r="A730" s="176" t="s">
        <v>922</v>
      </c>
      <c r="B730" s="176"/>
      <c r="C730" s="176"/>
      <c r="D730" s="176"/>
      <c r="E730" s="176"/>
      <c r="F730" s="184">
        <f>SUMIFS('EPS 3.1.3'!D$1341:D$1420,'EPS 3.1.3'!$B$1341:$B$1420,"*"&amp;$A$727&amp;"*",'EPS 3.1.3'!$B$1341:$B$1420,"*"&amp;$A730&amp;"*")/10^12</f>
        <v>0</v>
      </c>
      <c r="G730" s="184">
        <f>SUMIFS('EPS 3.1.3'!E$1341:E$1420,'EPS 3.1.3'!$B$1341:$B$1420,"*"&amp;$A$727&amp;"*",'EPS 3.1.3'!$B$1341:$B$1420,"*"&amp;$A730&amp;"*")/10^12</f>
        <v>0</v>
      </c>
      <c r="H730" s="184">
        <f>SUMIFS('EPS 3.1.3'!F$1341:F$1420,'EPS 3.1.3'!$B$1341:$B$1420,"*"&amp;$A$727&amp;"*",'EPS 3.1.3'!$B$1341:$B$1420,"*"&amp;$A730&amp;"*")/10^12</f>
        <v>0</v>
      </c>
      <c r="I730" s="184">
        <f>SUMIFS('EPS 3.1.3'!G$1341:G$1420,'EPS 3.1.3'!$B$1341:$B$1420,"*"&amp;$A$727&amp;"*",'EPS 3.1.3'!$B$1341:$B$1420,"*"&amp;$A730&amp;"*")/10^12</f>
        <v>0</v>
      </c>
      <c r="J730" s="184">
        <f>SUMIFS('EPS 3.1.3'!H$1341:H$1420,'EPS 3.1.3'!$B$1341:$B$1420,"*"&amp;$A$727&amp;"*",'EPS 3.1.3'!$B$1341:$B$1420,"*"&amp;$A730&amp;"*")/10^12</f>
        <v>0</v>
      </c>
      <c r="K730" s="184">
        <f>SUMIFS('EPS 3.1.3'!I$1341:I$1420,'EPS 3.1.3'!$B$1341:$B$1420,"*"&amp;$A$727&amp;"*",'EPS 3.1.3'!$B$1341:$B$1420,"*"&amp;$A730&amp;"*")/10^12</f>
        <v>0</v>
      </c>
      <c r="L730" s="184">
        <f>SUMIFS('EPS 3.1.3'!J$1341:J$1420,'EPS 3.1.3'!$B$1341:$B$1420,"*"&amp;$A$727&amp;"*",'EPS 3.1.3'!$B$1341:$B$1420,"*"&amp;$A730&amp;"*")/10^12</f>
        <v>0</v>
      </c>
      <c r="M730" s="184">
        <f>SUMIFS('EPS 3.1.3'!K$1341:K$1420,'EPS 3.1.3'!$B$1341:$B$1420,"*"&amp;$A$727&amp;"*",'EPS 3.1.3'!$B$1341:$B$1420,"*"&amp;$A730&amp;"*")/10^12</f>
        <v>0</v>
      </c>
      <c r="N730" s="184">
        <f>SUMIFS('EPS 3.1.3'!L$1341:L$1420,'EPS 3.1.3'!$B$1341:$B$1420,"*"&amp;$A$727&amp;"*",'EPS 3.1.3'!$B$1341:$B$1420,"*"&amp;$A730&amp;"*")/10^12</f>
        <v>0</v>
      </c>
      <c r="O730" s="184">
        <f>SUMIFS('EPS 3.1.3'!M$1341:M$1420,'EPS 3.1.3'!$B$1341:$B$1420,"*"&amp;$A$727&amp;"*",'EPS 3.1.3'!$B$1341:$B$1420,"*"&amp;$A730&amp;"*")/10^12</f>
        <v>0</v>
      </c>
      <c r="P730" s="184">
        <f>SUMIFS('EPS 3.1.3'!N$1341:N$1420,'EPS 3.1.3'!$B$1341:$B$1420,"*"&amp;$A$727&amp;"*",'EPS 3.1.3'!$B$1341:$B$1420,"*"&amp;$A730&amp;"*")/10^12</f>
        <v>0</v>
      </c>
      <c r="Q730" s="184">
        <f>SUMIFS('EPS 3.1.3'!O$1341:O$1420,'EPS 3.1.3'!$B$1341:$B$1420,"*"&amp;$A$727&amp;"*",'EPS 3.1.3'!$B$1341:$B$1420,"*"&amp;$A730&amp;"*")/10^12</f>
        <v>0</v>
      </c>
      <c r="R730" s="184">
        <f>SUMIFS('EPS 3.1.3'!P$1341:P$1420,'EPS 3.1.3'!$B$1341:$B$1420,"*"&amp;$A$727&amp;"*",'EPS 3.1.3'!$B$1341:$B$1420,"*"&amp;$A730&amp;"*")/10^12</f>
        <v>0</v>
      </c>
      <c r="S730" s="184">
        <f>SUMIFS('EPS 3.1.3'!Q$1341:Q$1420,'EPS 3.1.3'!$B$1341:$B$1420,"*"&amp;$A$727&amp;"*",'EPS 3.1.3'!$B$1341:$B$1420,"*"&amp;$A730&amp;"*")/10^12</f>
        <v>0</v>
      </c>
      <c r="T730" s="184">
        <f>SUMIFS('EPS 3.1.3'!R$1341:R$1420,'EPS 3.1.3'!$B$1341:$B$1420,"*"&amp;$A$727&amp;"*",'EPS 3.1.3'!$B$1341:$B$1420,"*"&amp;$A730&amp;"*")/10^12</f>
        <v>0</v>
      </c>
      <c r="U730" s="184">
        <f>SUMIFS('EPS 3.1.3'!S$1341:S$1420,'EPS 3.1.3'!$B$1341:$B$1420,"*"&amp;$A$727&amp;"*",'EPS 3.1.3'!$B$1341:$B$1420,"*"&amp;$A730&amp;"*")/10^12</f>
        <v>0</v>
      </c>
      <c r="V730" s="184">
        <f>SUMIFS('EPS 3.1.3'!T$1341:T$1420,'EPS 3.1.3'!$B$1341:$B$1420,"*"&amp;$A$727&amp;"*",'EPS 3.1.3'!$B$1341:$B$1420,"*"&amp;$A730&amp;"*")/10^12</f>
        <v>0</v>
      </c>
      <c r="W730" s="184">
        <f>SUMIFS('EPS 3.1.3'!U$1341:U$1420,'EPS 3.1.3'!$B$1341:$B$1420,"*"&amp;$A$727&amp;"*",'EPS 3.1.3'!$B$1341:$B$1420,"*"&amp;$A730&amp;"*")/10^12</f>
        <v>0</v>
      </c>
      <c r="X730" s="184">
        <f>SUMIFS('EPS 3.1.3'!V$1341:V$1420,'EPS 3.1.3'!$B$1341:$B$1420,"*"&amp;$A$727&amp;"*",'EPS 3.1.3'!$B$1341:$B$1420,"*"&amp;$A730&amp;"*")/10^12</f>
        <v>0</v>
      </c>
      <c r="Y730" s="184">
        <f>SUMIFS('EPS 3.1.3'!W$1341:W$1420,'EPS 3.1.3'!$B$1341:$B$1420,"*"&amp;$A$727&amp;"*",'EPS 3.1.3'!$B$1341:$B$1420,"*"&amp;$A730&amp;"*")/10^12</f>
        <v>0</v>
      </c>
      <c r="Z730" s="184">
        <f>SUMIFS('EPS 3.1.3'!X$1341:X$1420,'EPS 3.1.3'!$B$1341:$B$1420,"*"&amp;$A$727&amp;"*",'EPS 3.1.3'!$B$1341:$B$1420,"*"&amp;$A730&amp;"*")/10^12</f>
        <v>0</v>
      </c>
      <c r="AA730" s="184">
        <f>SUMIFS('EPS 3.1.3'!Y$1341:Y$1420,'EPS 3.1.3'!$B$1341:$B$1420,"*"&amp;$A$727&amp;"*",'EPS 3.1.3'!$B$1341:$B$1420,"*"&amp;$A730&amp;"*")/10^12</f>
        <v>0</v>
      </c>
      <c r="AB730" s="184">
        <f>SUMIFS('EPS 3.1.3'!Z$1341:Z$1420,'EPS 3.1.3'!$B$1341:$B$1420,"*"&amp;$A$727&amp;"*",'EPS 3.1.3'!$B$1341:$B$1420,"*"&amp;$A730&amp;"*")/10^12</f>
        <v>0</v>
      </c>
      <c r="AC730" s="184">
        <f>SUMIFS('EPS 3.1.3'!AA$1341:AA$1420,'EPS 3.1.3'!$B$1341:$B$1420,"*"&amp;$A$727&amp;"*",'EPS 3.1.3'!$B$1341:$B$1420,"*"&amp;$A730&amp;"*")/10^12</f>
        <v>0</v>
      </c>
      <c r="AD730" s="184">
        <f>SUMIFS('EPS 3.1.3'!AB$1341:AB$1420,'EPS 3.1.3'!$B$1341:$B$1420,"*"&amp;$A$727&amp;"*",'EPS 3.1.3'!$B$1341:$B$1420,"*"&amp;$A730&amp;"*")/10^12</f>
        <v>0</v>
      </c>
      <c r="AE730" s="184">
        <f>SUMIFS('EPS 3.1.3'!AC$1341:AC$1420,'EPS 3.1.3'!$B$1341:$B$1420,"*"&amp;$A$727&amp;"*",'EPS 3.1.3'!$B$1341:$B$1420,"*"&amp;$A730&amp;"*")/10^12</f>
        <v>0</v>
      </c>
      <c r="AF730" s="184">
        <f>SUMIFS('EPS 3.1.3'!AD$1341:AD$1420,'EPS 3.1.3'!$B$1341:$B$1420,"*"&amp;$A$727&amp;"*",'EPS 3.1.3'!$B$1341:$B$1420,"*"&amp;$A730&amp;"*")/10^12</f>
        <v>0</v>
      </c>
      <c r="AG730" s="184">
        <f>SUMIFS('EPS 3.1.3'!AE$1341:AE$1420,'EPS 3.1.3'!$B$1341:$B$1420,"*"&amp;$A$727&amp;"*",'EPS 3.1.3'!$B$1341:$B$1420,"*"&amp;$A730&amp;"*")/10^12</f>
        <v>0</v>
      </c>
      <c r="AH730" s="184">
        <f>SUMIFS('EPS 3.1.3'!AF$1341:AF$1420,'EPS 3.1.3'!$B$1341:$B$1420,"*"&amp;$A$727&amp;"*",'EPS 3.1.3'!$B$1341:$B$1420,"*"&amp;$A730&amp;"*")/10^12</f>
        <v>0</v>
      </c>
      <c r="AI730" s="184">
        <f>SUMIFS('EPS 3.1.3'!AG$1341:AG$1420,'EPS 3.1.3'!$B$1341:$B$1420,"*"&amp;$A$727&amp;"*",'EPS 3.1.3'!$B$1341:$B$1420,"*"&amp;$A730&amp;"*")/10^12</f>
        <v>0</v>
      </c>
      <c r="AJ730" s="184">
        <f>SUMIFS('EPS 3.1.3'!AH$1341:AH$1420,'EPS 3.1.3'!$B$1341:$B$1420,"*"&amp;$A$727&amp;"*",'EPS 3.1.3'!$B$1341:$B$1420,"*"&amp;$A730&amp;"*")/10^12</f>
        <v>0</v>
      </c>
      <c r="AK730" s="184">
        <f>SUMIFS('EPS 3.1.3'!AI$1341:AI$1420,'EPS 3.1.3'!$B$1341:$B$1420,"*"&amp;$A$727&amp;"*",'EPS 3.1.3'!$B$1341:$B$1420,"*"&amp;$A730&amp;"*")/10^12</f>
        <v>0</v>
      </c>
    </row>
    <row r="731" spans="1:37" hidden="1" x14ac:dyDescent="0.35">
      <c r="A731" s="176" t="s">
        <v>374</v>
      </c>
      <c r="B731" s="176"/>
      <c r="C731" s="176"/>
      <c r="D731" s="176"/>
      <c r="E731" s="176"/>
      <c r="F731" s="184">
        <f>SUMIFS('EPS 3.1.3'!D$1341:D$1420,'EPS 3.1.3'!$B$1341:$B$1420,"*"&amp;$A$727&amp;"*",'EPS 3.1.3'!$B$1341:$B$1420,"*"&amp;$A731&amp;"*")/10^12</f>
        <v>0</v>
      </c>
      <c r="G731" s="184">
        <f>SUMIFS('EPS 3.1.3'!E$1341:E$1420,'EPS 3.1.3'!$B$1341:$B$1420,"*"&amp;$A$727&amp;"*",'EPS 3.1.3'!$B$1341:$B$1420,"*"&amp;$A731&amp;"*")/10^12</f>
        <v>0</v>
      </c>
      <c r="H731" s="184">
        <f>SUMIFS('EPS 3.1.3'!F$1341:F$1420,'EPS 3.1.3'!$B$1341:$B$1420,"*"&amp;$A$727&amp;"*",'EPS 3.1.3'!$B$1341:$B$1420,"*"&amp;$A731&amp;"*")/10^12</f>
        <v>0</v>
      </c>
      <c r="I731" s="184">
        <f>SUMIFS('EPS 3.1.3'!G$1341:G$1420,'EPS 3.1.3'!$B$1341:$B$1420,"*"&amp;$A$727&amp;"*",'EPS 3.1.3'!$B$1341:$B$1420,"*"&amp;$A731&amp;"*")/10^12</f>
        <v>0</v>
      </c>
      <c r="J731" s="184">
        <f>SUMIFS('EPS 3.1.3'!H$1341:H$1420,'EPS 3.1.3'!$B$1341:$B$1420,"*"&amp;$A$727&amp;"*",'EPS 3.1.3'!$B$1341:$B$1420,"*"&amp;$A731&amp;"*")/10^12</f>
        <v>0</v>
      </c>
      <c r="K731" s="184">
        <f>SUMIFS('EPS 3.1.3'!I$1341:I$1420,'EPS 3.1.3'!$B$1341:$B$1420,"*"&amp;$A$727&amp;"*",'EPS 3.1.3'!$B$1341:$B$1420,"*"&amp;$A731&amp;"*")/10^12</f>
        <v>0</v>
      </c>
      <c r="L731" s="184">
        <f>SUMIFS('EPS 3.1.3'!J$1341:J$1420,'EPS 3.1.3'!$B$1341:$B$1420,"*"&amp;$A$727&amp;"*",'EPS 3.1.3'!$B$1341:$B$1420,"*"&amp;$A731&amp;"*")/10^12</f>
        <v>0</v>
      </c>
      <c r="M731" s="184">
        <f>SUMIFS('EPS 3.1.3'!K$1341:K$1420,'EPS 3.1.3'!$B$1341:$B$1420,"*"&amp;$A$727&amp;"*",'EPS 3.1.3'!$B$1341:$B$1420,"*"&amp;$A731&amp;"*")/10^12</f>
        <v>0</v>
      </c>
      <c r="N731" s="184">
        <f>SUMIFS('EPS 3.1.3'!L$1341:L$1420,'EPS 3.1.3'!$B$1341:$B$1420,"*"&amp;$A$727&amp;"*",'EPS 3.1.3'!$B$1341:$B$1420,"*"&amp;$A731&amp;"*")/10^12</f>
        <v>0</v>
      </c>
      <c r="O731" s="184">
        <f>SUMIFS('EPS 3.1.3'!M$1341:M$1420,'EPS 3.1.3'!$B$1341:$B$1420,"*"&amp;$A$727&amp;"*",'EPS 3.1.3'!$B$1341:$B$1420,"*"&amp;$A731&amp;"*")/10^12</f>
        <v>0</v>
      </c>
      <c r="P731" s="184">
        <f>SUMIFS('EPS 3.1.3'!N$1341:N$1420,'EPS 3.1.3'!$B$1341:$B$1420,"*"&amp;$A$727&amp;"*",'EPS 3.1.3'!$B$1341:$B$1420,"*"&amp;$A731&amp;"*")/10^12</f>
        <v>0</v>
      </c>
      <c r="Q731" s="184">
        <f>SUMIFS('EPS 3.1.3'!O$1341:O$1420,'EPS 3.1.3'!$B$1341:$B$1420,"*"&amp;$A$727&amp;"*",'EPS 3.1.3'!$B$1341:$B$1420,"*"&amp;$A731&amp;"*")/10^12</f>
        <v>0</v>
      </c>
      <c r="R731" s="184">
        <f>SUMIFS('EPS 3.1.3'!P$1341:P$1420,'EPS 3.1.3'!$B$1341:$B$1420,"*"&amp;$A$727&amp;"*",'EPS 3.1.3'!$B$1341:$B$1420,"*"&amp;$A731&amp;"*")/10^12</f>
        <v>0</v>
      </c>
      <c r="S731" s="184">
        <f>SUMIFS('EPS 3.1.3'!Q$1341:Q$1420,'EPS 3.1.3'!$B$1341:$B$1420,"*"&amp;$A$727&amp;"*",'EPS 3.1.3'!$B$1341:$B$1420,"*"&amp;$A731&amp;"*")/10^12</f>
        <v>0</v>
      </c>
      <c r="T731" s="184">
        <f>SUMIFS('EPS 3.1.3'!R$1341:R$1420,'EPS 3.1.3'!$B$1341:$B$1420,"*"&amp;$A$727&amp;"*",'EPS 3.1.3'!$B$1341:$B$1420,"*"&amp;$A731&amp;"*")/10^12</f>
        <v>0</v>
      </c>
      <c r="U731" s="184">
        <f>SUMIFS('EPS 3.1.3'!S$1341:S$1420,'EPS 3.1.3'!$B$1341:$B$1420,"*"&amp;$A$727&amp;"*",'EPS 3.1.3'!$B$1341:$B$1420,"*"&amp;$A731&amp;"*")/10^12</f>
        <v>0</v>
      </c>
      <c r="V731" s="184">
        <f>SUMIFS('EPS 3.1.3'!T$1341:T$1420,'EPS 3.1.3'!$B$1341:$B$1420,"*"&amp;$A$727&amp;"*",'EPS 3.1.3'!$B$1341:$B$1420,"*"&amp;$A731&amp;"*")/10^12</f>
        <v>0</v>
      </c>
      <c r="W731" s="184">
        <f>SUMIFS('EPS 3.1.3'!U$1341:U$1420,'EPS 3.1.3'!$B$1341:$B$1420,"*"&amp;$A$727&amp;"*",'EPS 3.1.3'!$B$1341:$B$1420,"*"&amp;$A731&amp;"*")/10^12</f>
        <v>0</v>
      </c>
      <c r="X731" s="184">
        <f>SUMIFS('EPS 3.1.3'!V$1341:V$1420,'EPS 3.1.3'!$B$1341:$B$1420,"*"&amp;$A$727&amp;"*",'EPS 3.1.3'!$B$1341:$B$1420,"*"&amp;$A731&amp;"*")/10^12</f>
        <v>0</v>
      </c>
      <c r="Y731" s="184">
        <f>SUMIFS('EPS 3.1.3'!W$1341:W$1420,'EPS 3.1.3'!$B$1341:$B$1420,"*"&amp;$A$727&amp;"*",'EPS 3.1.3'!$B$1341:$B$1420,"*"&amp;$A731&amp;"*")/10^12</f>
        <v>0</v>
      </c>
      <c r="Z731" s="184">
        <f>SUMIFS('EPS 3.1.3'!X$1341:X$1420,'EPS 3.1.3'!$B$1341:$B$1420,"*"&amp;$A$727&amp;"*",'EPS 3.1.3'!$B$1341:$B$1420,"*"&amp;$A731&amp;"*")/10^12</f>
        <v>0</v>
      </c>
      <c r="AA731" s="184">
        <f>SUMIFS('EPS 3.1.3'!Y$1341:Y$1420,'EPS 3.1.3'!$B$1341:$B$1420,"*"&amp;$A$727&amp;"*",'EPS 3.1.3'!$B$1341:$B$1420,"*"&amp;$A731&amp;"*")/10^12</f>
        <v>0</v>
      </c>
      <c r="AB731" s="184">
        <f>SUMIFS('EPS 3.1.3'!Z$1341:Z$1420,'EPS 3.1.3'!$B$1341:$B$1420,"*"&amp;$A$727&amp;"*",'EPS 3.1.3'!$B$1341:$B$1420,"*"&amp;$A731&amp;"*")/10^12</f>
        <v>0</v>
      </c>
      <c r="AC731" s="184">
        <f>SUMIFS('EPS 3.1.3'!AA$1341:AA$1420,'EPS 3.1.3'!$B$1341:$B$1420,"*"&amp;$A$727&amp;"*",'EPS 3.1.3'!$B$1341:$B$1420,"*"&amp;$A731&amp;"*")/10^12</f>
        <v>0</v>
      </c>
      <c r="AD731" s="184">
        <f>SUMIFS('EPS 3.1.3'!AB$1341:AB$1420,'EPS 3.1.3'!$B$1341:$B$1420,"*"&amp;$A$727&amp;"*",'EPS 3.1.3'!$B$1341:$B$1420,"*"&amp;$A731&amp;"*")/10^12</f>
        <v>0</v>
      </c>
      <c r="AE731" s="184">
        <f>SUMIFS('EPS 3.1.3'!AC$1341:AC$1420,'EPS 3.1.3'!$B$1341:$B$1420,"*"&amp;$A$727&amp;"*",'EPS 3.1.3'!$B$1341:$B$1420,"*"&amp;$A731&amp;"*")/10^12</f>
        <v>0</v>
      </c>
      <c r="AF731" s="184">
        <f>SUMIFS('EPS 3.1.3'!AD$1341:AD$1420,'EPS 3.1.3'!$B$1341:$B$1420,"*"&amp;$A$727&amp;"*",'EPS 3.1.3'!$B$1341:$B$1420,"*"&amp;$A731&amp;"*")/10^12</f>
        <v>0</v>
      </c>
      <c r="AG731" s="184">
        <f>SUMIFS('EPS 3.1.3'!AE$1341:AE$1420,'EPS 3.1.3'!$B$1341:$B$1420,"*"&amp;$A$727&amp;"*",'EPS 3.1.3'!$B$1341:$B$1420,"*"&amp;$A731&amp;"*")/10^12</f>
        <v>0</v>
      </c>
      <c r="AH731" s="184">
        <f>SUMIFS('EPS 3.1.3'!AF$1341:AF$1420,'EPS 3.1.3'!$B$1341:$B$1420,"*"&amp;$A$727&amp;"*",'EPS 3.1.3'!$B$1341:$B$1420,"*"&amp;$A731&amp;"*")/10^12</f>
        <v>0</v>
      </c>
      <c r="AI731" s="184">
        <f>SUMIFS('EPS 3.1.3'!AG$1341:AG$1420,'EPS 3.1.3'!$B$1341:$B$1420,"*"&amp;$A$727&amp;"*",'EPS 3.1.3'!$B$1341:$B$1420,"*"&amp;$A731&amp;"*")/10^12</f>
        <v>0</v>
      </c>
      <c r="AJ731" s="184">
        <f>SUMIFS('EPS 3.1.3'!AH$1341:AH$1420,'EPS 3.1.3'!$B$1341:$B$1420,"*"&amp;$A$727&amp;"*",'EPS 3.1.3'!$B$1341:$B$1420,"*"&amp;$A731&amp;"*")/10^12</f>
        <v>0</v>
      </c>
      <c r="AK731" s="184">
        <f>SUMIFS('EPS 3.1.3'!AI$1341:AI$1420,'EPS 3.1.3'!$B$1341:$B$1420,"*"&amp;$A$727&amp;"*",'EPS 3.1.3'!$B$1341:$B$1420,"*"&amp;$A731&amp;"*")/10^12</f>
        <v>0</v>
      </c>
    </row>
    <row r="732" spans="1:37" hidden="1" x14ac:dyDescent="0.35">
      <c r="A732" s="176" t="s">
        <v>4884</v>
      </c>
      <c r="B732" s="176"/>
      <c r="C732" s="176"/>
      <c r="D732" s="176"/>
      <c r="E732" s="176"/>
      <c r="F732" s="184">
        <f>SUMIFS('EPS 3.1.3'!D$1341:D$1420,'EPS 3.1.3'!$B$1341:$B$1420,"*"&amp;$A$727&amp;"*",'EPS 3.1.3'!$B$1341:$B$1420,"*"&amp;$A732&amp;"*")/10^12</f>
        <v>0.116603</v>
      </c>
      <c r="G732" s="184">
        <f>SUMIFS('EPS 3.1.3'!E$1341:E$1420,'EPS 3.1.3'!$B$1341:$B$1420,"*"&amp;$A$727&amp;"*",'EPS 3.1.3'!$B$1341:$B$1420,"*"&amp;$A732&amp;"*")/10^12</f>
        <v>0.11276700000000001</v>
      </c>
      <c r="H732" s="184">
        <f>SUMIFS('EPS 3.1.3'!F$1341:F$1420,'EPS 3.1.3'!$B$1341:$B$1420,"*"&amp;$A$727&amp;"*",'EPS 3.1.3'!$B$1341:$B$1420,"*"&amp;$A732&amp;"*")/10^12</f>
        <v>0.124582</v>
      </c>
      <c r="I732" s="184">
        <f>SUMIFS('EPS 3.1.3'!G$1341:G$1420,'EPS 3.1.3'!$B$1341:$B$1420,"*"&amp;$A$727&amp;"*",'EPS 3.1.3'!$B$1341:$B$1420,"*"&amp;$A732&amp;"*")/10^12</f>
        <v>0.13395499999999999</v>
      </c>
      <c r="J732" s="184">
        <f>SUMIFS('EPS 3.1.3'!H$1341:H$1420,'EPS 3.1.3'!$B$1341:$B$1420,"*"&amp;$A$727&amp;"*",'EPS 3.1.3'!$B$1341:$B$1420,"*"&amp;$A732&amp;"*")/10^12</f>
        <v>0.14388799999999999</v>
      </c>
      <c r="K732" s="184">
        <f>SUMIFS('EPS 3.1.3'!I$1341:I$1420,'EPS 3.1.3'!$B$1341:$B$1420,"*"&amp;$A$727&amp;"*",'EPS 3.1.3'!$B$1341:$B$1420,"*"&amp;$A732&amp;"*")/10^12</f>
        <v>0.15309700000000001</v>
      </c>
      <c r="L732" s="184">
        <f>SUMIFS('EPS 3.1.3'!J$1341:J$1420,'EPS 3.1.3'!$B$1341:$B$1420,"*"&amp;$A$727&amp;"*",'EPS 3.1.3'!$B$1341:$B$1420,"*"&amp;$A732&amp;"*")/10^12</f>
        <v>0.16195999999999999</v>
      </c>
      <c r="M732" s="184">
        <f>SUMIFS('EPS 3.1.3'!K$1341:K$1420,'EPS 3.1.3'!$B$1341:$B$1420,"*"&amp;$A$727&amp;"*",'EPS 3.1.3'!$B$1341:$B$1420,"*"&amp;$A732&amp;"*")/10^12</f>
        <v>0.17063900000000001</v>
      </c>
      <c r="N732" s="184">
        <f>SUMIFS('EPS 3.1.3'!L$1341:L$1420,'EPS 3.1.3'!$B$1341:$B$1420,"*"&amp;$A$727&amp;"*",'EPS 3.1.3'!$B$1341:$B$1420,"*"&amp;$A732&amp;"*")/10^12</f>
        <v>0.17929999999999999</v>
      </c>
      <c r="O732" s="184">
        <f>SUMIFS('EPS 3.1.3'!M$1341:M$1420,'EPS 3.1.3'!$B$1341:$B$1420,"*"&amp;$A$727&amp;"*",'EPS 3.1.3'!$B$1341:$B$1420,"*"&amp;$A732&amp;"*")/10^12</f>
        <v>0.19014600000000001</v>
      </c>
      <c r="P732" s="184">
        <f>SUMIFS('EPS 3.1.3'!N$1341:N$1420,'EPS 3.1.3'!$B$1341:$B$1420,"*"&amp;$A$727&amp;"*",'EPS 3.1.3'!$B$1341:$B$1420,"*"&amp;$A732&amp;"*")/10^12</f>
        <v>0.201045</v>
      </c>
      <c r="Q732" s="184">
        <f>SUMIFS('EPS 3.1.3'!O$1341:O$1420,'EPS 3.1.3'!$B$1341:$B$1420,"*"&amp;$A$727&amp;"*",'EPS 3.1.3'!$B$1341:$B$1420,"*"&amp;$A732&amp;"*")/10^12</f>
        <v>0.21185000000000001</v>
      </c>
      <c r="R732" s="184">
        <f>SUMIFS('EPS 3.1.3'!P$1341:P$1420,'EPS 3.1.3'!$B$1341:$B$1420,"*"&amp;$A$727&amp;"*",'EPS 3.1.3'!$B$1341:$B$1420,"*"&amp;$A732&amp;"*")/10^12</f>
        <v>0.22272800000000001</v>
      </c>
      <c r="S732" s="184">
        <f>SUMIFS('EPS 3.1.3'!Q$1341:Q$1420,'EPS 3.1.3'!$B$1341:$B$1420,"*"&amp;$A$727&amp;"*",'EPS 3.1.3'!$B$1341:$B$1420,"*"&amp;$A732&amp;"*")/10^12</f>
        <v>0.23352600000000001</v>
      </c>
      <c r="T732" s="184">
        <f>SUMIFS('EPS 3.1.3'!R$1341:R$1420,'EPS 3.1.3'!$B$1341:$B$1420,"*"&amp;$A$727&amp;"*",'EPS 3.1.3'!$B$1341:$B$1420,"*"&amp;$A732&amp;"*")/10^12</f>
        <v>0.24343600000000001</v>
      </c>
      <c r="U732" s="184">
        <f>SUMIFS('EPS 3.1.3'!S$1341:S$1420,'EPS 3.1.3'!$B$1341:$B$1420,"*"&amp;$A$727&amp;"*",'EPS 3.1.3'!$B$1341:$B$1420,"*"&amp;$A732&amp;"*")/10^12</f>
        <v>0.25342599999999998</v>
      </c>
      <c r="V732" s="184">
        <f>SUMIFS('EPS 3.1.3'!T$1341:T$1420,'EPS 3.1.3'!$B$1341:$B$1420,"*"&amp;$A$727&amp;"*",'EPS 3.1.3'!$B$1341:$B$1420,"*"&amp;$A732&amp;"*")/10^12</f>
        <v>0.26333600000000001</v>
      </c>
      <c r="W732" s="184">
        <f>SUMIFS('EPS 3.1.3'!U$1341:U$1420,'EPS 3.1.3'!$B$1341:$B$1420,"*"&amp;$A$727&amp;"*",'EPS 3.1.3'!$B$1341:$B$1420,"*"&amp;$A732&amp;"*")/10^12</f>
        <v>0.27324599999999999</v>
      </c>
      <c r="X732" s="184">
        <f>SUMIFS('EPS 3.1.3'!V$1341:V$1420,'EPS 3.1.3'!$B$1341:$B$1420,"*"&amp;$A$727&amp;"*",'EPS 3.1.3'!$B$1341:$B$1420,"*"&amp;$A732&amp;"*")/10^12</f>
        <v>0.28315699999999999</v>
      </c>
      <c r="Y732" s="184">
        <f>SUMIFS('EPS 3.1.3'!W$1341:W$1420,'EPS 3.1.3'!$B$1341:$B$1420,"*"&amp;$A$727&amp;"*",'EPS 3.1.3'!$B$1341:$B$1420,"*"&amp;$A732&amp;"*")/10^12</f>
        <v>0.29106900000000002</v>
      </c>
      <c r="Z732" s="184">
        <f>SUMIFS('EPS 3.1.3'!X$1341:X$1420,'EPS 3.1.3'!$B$1341:$B$1420,"*"&amp;$A$727&amp;"*",'EPS 3.1.3'!$B$1341:$B$1420,"*"&amp;$A732&amp;"*")/10^12</f>
        <v>0.298981</v>
      </c>
      <c r="AA732" s="184">
        <f>SUMIFS('EPS 3.1.3'!Y$1341:Y$1420,'EPS 3.1.3'!$B$1341:$B$1420,"*"&amp;$A$727&amp;"*",'EPS 3.1.3'!$B$1341:$B$1420,"*"&amp;$A732&amp;"*")/10^12</f>
        <v>0.30689300000000003</v>
      </c>
      <c r="AB732" s="184">
        <f>SUMIFS('EPS 3.1.3'!Z$1341:Z$1420,'EPS 3.1.3'!$B$1341:$B$1420,"*"&amp;$A$727&amp;"*",'EPS 3.1.3'!$B$1341:$B$1420,"*"&amp;$A732&amp;"*")/10^12</f>
        <v>0.314805</v>
      </c>
      <c r="AC732" s="184">
        <f>SUMIFS('EPS 3.1.3'!AA$1341:AA$1420,'EPS 3.1.3'!$B$1341:$B$1420,"*"&amp;$A$727&amp;"*",'EPS 3.1.3'!$B$1341:$B$1420,"*"&amp;$A732&amp;"*")/10^12</f>
        <v>0.32271699999999998</v>
      </c>
      <c r="AD732" s="184">
        <f>SUMIFS('EPS 3.1.3'!AB$1341:AB$1420,'EPS 3.1.3'!$B$1341:$B$1420,"*"&amp;$A$727&amp;"*",'EPS 3.1.3'!$B$1341:$B$1420,"*"&amp;$A732&amp;"*")/10^12</f>
        <v>0.32791199999999998</v>
      </c>
      <c r="AE732" s="184">
        <f>SUMIFS('EPS 3.1.3'!AC$1341:AC$1420,'EPS 3.1.3'!$B$1341:$B$1420,"*"&amp;$A$727&amp;"*",'EPS 3.1.3'!$B$1341:$B$1420,"*"&amp;$A732&amp;"*")/10^12</f>
        <v>0.33310699999999999</v>
      </c>
      <c r="AF732" s="184">
        <f>SUMIFS('EPS 3.1.3'!AD$1341:AD$1420,'EPS 3.1.3'!$B$1341:$B$1420,"*"&amp;$A$727&amp;"*",'EPS 3.1.3'!$B$1341:$B$1420,"*"&amp;$A732&amp;"*")/10^12</f>
        <v>0.33838099999999999</v>
      </c>
      <c r="AG732" s="184">
        <f>SUMIFS('EPS 3.1.3'!AE$1341:AE$1420,'EPS 3.1.3'!$B$1341:$B$1420,"*"&amp;$A$727&amp;"*",'EPS 3.1.3'!$B$1341:$B$1420,"*"&amp;$A732&amp;"*")/10^12</f>
        <v>0.34357599999999999</v>
      </c>
      <c r="AH732" s="184">
        <f>SUMIFS('EPS 3.1.3'!AF$1341:AF$1420,'EPS 3.1.3'!$B$1341:$B$1420,"*"&amp;$A$727&amp;"*",'EPS 3.1.3'!$B$1341:$B$1420,"*"&amp;$A732&amp;"*")/10^12</f>
        <v>0.348771</v>
      </c>
      <c r="AI732" s="184">
        <f>SUMIFS('EPS 3.1.3'!AG$1341:AG$1420,'EPS 3.1.3'!$B$1341:$B$1420,"*"&amp;$A$727&amp;"*",'EPS 3.1.3'!$B$1341:$B$1420,"*"&amp;$A732&amp;"*")/10^12</f>
        <v>0.353966</v>
      </c>
      <c r="AJ732" s="184">
        <f>SUMIFS('EPS 3.1.3'!AH$1341:AH$1420,'EPS 3.1.3'!$B$1341:$B$1420,"*"&amp;$A$727&amp;"*",'EPS 3.1.3'!$B$1341:$B$1420,"*"&amp;$A732&amp;"*")/10^12</f>
        <v>0.35915999999999998</v>
      </c>
      <c r="AK732" s="184">
        <f>SUMIFS('EPS 3.1.3'!AI$1341:AI$1420,'EPS 3.1.3'!$B$1341:$B$1420,"*"&amp;$A$727&amp;"*",'EPS 3.1.3'!$B$1341:$B$1420,"*"&amp;$A732&amp;"*")/10^12</f>
        <v>0.36443500000000001</v>
      </c>
    </row>
    <row r="733" spans="1:37" hidden="1" x14ac:dyDescent="0.35">
      <c r="A733" s="176" t="s">
        <v>931</v>
      </c>
      <c r="B733" s="176"/>
      <c r="C733" s="176"/>
      <c r="D733" s="176"/>
      <c r="E733" s="176"/>
      <c r="F733" s="184">
        <f>SUMIFS('EPS 3.1.3'!D$1341:D$1420,'EPS 3.1.3'!$B$1341:$B$1420,"*"&amp;$A$727&amp;"*",'EPS 3.1.3'!$B$1341:$B$1420,"*"&amp;$A733&amp;"*")/10^12</f>
        <v>0</v>
      </c>
      <c r="G733" s="184">
        <f>SUMIFS('EPS 3.1.3'!E$1341:E$1420,'EPS 3.1.3'!$B$1341:$B$1420,"*"&amp;$A$727&amp;"*",'EPS 3.1.3'!$B$1341:$B$1420,"*"&amp;$A733&amp;"*")/10^12</f>
        <v>0</v>
      </c>
      <c r="H733" s="184">
        <f>SUMIFS('EPS 3.1.3'!F$1341:F$1420,'EPS 3.1.3'!$B$1341:$B$1420,"*"&amp;$A$727&amp;"*",'EPS 3.1.3'!$B$1341:$B$1420,"*"&amp;$A733&amp;"*")/10^12</f>
        <v>0</v>
      </c>
      <c r="I733" s="184">
        <f>SUMIFS('EPS 3.1.3'!G$1341:G$1420,'EPS 3.1.3'!$B$1341:$B$1420,"*"&amp;$A$727&amp;"*",'EPS 3.1.3'!$B$1341:$B$1420,"*"&amp;$A733&amp;"*")/10^12</f>
        <v>0</v>
      </c>
      <c r="J733" s="184">
        <f>SUMIFS('EPS 3.1.3'!H$1341:H$1420,'EPS 3.1.3'!$B$1341:$B$1420,"*"&amp;$A$727&amp;"*",'EPS 3.1.3'!$B$1341:$B$1420,"*"&amp;$A733&amp;"*")/10^12</f>
        <v>0</v>
      </c>
      <c r="K733" s="184">
        <f>SUMIFS('EPS 3.1.3'!I$1341:I$1420,'EPS 3.1.3'!$B$1341:$B$1420,"*"&amp;$A$727&amp;"*",'EPS 3.1.3'!$B$1341:$B$1420,"*"&amp;$A733&amp;"*")/10^12</f>
        <v>0</v>
      </c>
      <c r="L733" s="184">
        <f>SUMIFS('EPS 3.1.3'!J$1341:J$1420,'EPS 3.1.3'!$B$1341:$B$1420,"*"&amp;$A$727&amp;"*",'EPS 3.1.3'!$B$1341:$B$1420,"*"&amp;$A733&amp;"*")/10^12</f>
        <v>0</v>
      </c>
      <c r="M733" s="184">
        <f>SUMIFS('EPS 3.1.3'!K$1341:K$1420,'EPS 3.1.3'!$B$1341:$B$1420,"*"&amp;$A$727&amp;"*",'EPS 3.1.3'!$B$1341:$B$1420,"*"&amp;$A733&amp;"*")/10^12</f>
        <v>0</v>
      </c>
      <c r="N733" s="184">
        <f>SUMIFS('EPS 3.1.3'!L$1341:L$1420,'EPS 3.1.3'!$B$1341:$B$1420,"*"&amp;$A$727&amp;"*",'EPS 3.1.3'!$B$1341:$B$1420,"*"&amp;$A733&amp;"*")/10^12</f>
        <v>0</v>
      </c>
      <c r="O733" s="184">
        <f>SUMIFS('EPS 3.1.3'!M$1341:M$1420,'EPS 3.1.3'!$B$1341:$B$1420,"*"&amp;$A$727&amp;"*",'EPS 3.1.3'!$B$1341:$B$1420,"*"&amp;$A733&amp;"*")/10^12</f>
        <v>0</v>
      </c>
      <c r="P733" s="184">
        <f>SUMIFS('EPS 3.1.3'!N$1341:N$1420,'EPS 3.1.3'!$B$1341:$B$1420,"*"&amp;$A$727&amp;"*",'EPS 3.1.3'!$B$1341:$B$1420,"*"&amp;$A733&amp;"*")/10^12</f>
        <v>0</v>
      </c>
      <c r="Q733" s="184">
        <f>SUMIFS('EPS 3.1.3'!O$1341:O$1420,'EPS 3.1.3'!$B$1341:$B$1420,"*"&amp;$A$727&amp;"*",'EPS 3.1.3'!$B$1341:$B$1420,"*"&amp;$A733&amp;"*")/10^12</f>
        <v>0</v>
      </c>
      <c r="R733" s="184">
        <f>SUMIFS('EPS 3.1.3'!P$1341:P$1420,'EPS 3.1.3'!$B$1341:$B$1420,"*"&amp;$A$727&amp;"*",'EPS 3.1.3'!$B$1341:$B$1420,"*"&amp;$A733&amp;"*")/10^12</f>
        <v>0</v>
      </c>
      <c r="S733" s="184">
        <f>SUMIFS('EPS 3.1.3'!Q$1341:Q$1420,'EPS 3.1.3'!$B$1341:$B$1420,"*"&amp;$A$727&amp;"*",'EPS 3.1.3'!$B$1341:$B$1420,"*"&amp;$A733&amp;"*")/10^12</f>
        <v>0</v>
      </c>
      <c r="T733" s="184">
        <f>SUMIFS('EPS 3.1.3'!R$1341:R$1420,'EPS 3.1.3'!$B$1341:$B$1420,"*"&amp;$A$727&amp;"*",'EPS 3.1.3'!$B$1341:$B$1420,"*"&amp;$A733&amp;"*")/10^12</f>
        <v>0</v>
      </c>
      <c r="U733" s="184">
        <f>SUMIFS('EPS 3.1.3'!S$1341:S$1420,'EPS 3.1.3'!$B$1341:$B$1420,"*"&amp;$A$727&amp;"*",'EPS 3.1.3'!$B$1341:$B$1420,"*"&amp;$A733&amp;"*")/10^12</f>
        <v>0</v>
      </c>
      <c r="V733" s="184">
        <f>SUMIFS('EPS 3.1.3'!T$1341:T$1420,'EPS 3.1.3'!$B$1341:$B$1420,"*"&amp;$A$727&amp;"*",'EPS 3.1.3'!$B$1341:$B$1420,"*"&amp;$A733&amp;"*")/10^12</f>
        <v>0</v>
      </c>
      <c r="W733" s="184">
        <f>SUMIFS('EPS 3.1.3'!U$1341:U$1420,'EPS 3.1.3'!$B$1341:$B$1420,"*"&amp;$A$727&amp;"*",'EPS 3.1.3'!$B$1341:$B$1420,"*"&amp;$A733&amp;"*")/10^12</f>
        <v>0</v>
      </c>
      <c r="X733" s="184">
        <f>SUMIFS('EPS 3.1.3'!V$1341:V$1420,'EPS 3.1.3'!$B$1341:$B$1420,"*"&amp;$A$727&amp;"*",'EPS 3.1.3'!$B$1341:$B$1420,"*"&amp;$A733&amp;"*")/10^12</f>
        <v>0</v>
      </c>
      <c r="Y733" s="184">
        <f>SUMIFS('EPS 3.1.3'!W$1341:W$1420,'EPS 3.1.3'!$B$1341:$B$1420,"*"&amp;$A$727&amp;"*",'EPS 3.1.3'!$B$1341:$B$1420,"*"&amp;$A733&amp;"*")/10^12</f>
        <v>0</v>
      </c>
      <c r="Z733" s="184">
        <f>SUMIFS('EPS 3.1.3'!X$1341:X$1420,'EPS 3.1.3'!$B$1341:$B$1420,"*"&amp;$A$727&amp;"*",'EPS 3.1.3'!$B$1341:$B$1420,"*"&amp;$A733&amp;"*")/10^12</f>
        <v>0</v>
      </c>
      <c r="AA733" s="184">
        <f>SUMIFS('EPS 3.1.3'!Y$1341:Y$1420,'EPS 3.1.3'!$B$1341:$B$1420,"*"&amp;$A$727&amp;"*",'EPS 3.1.3'!$B$1341:$B$1420,"*"&amp;$A733&amp;"*")/10^12</f>
        <v>0</v>
      </c>
      <c r="AB733" s="184">
        <f>SUMIFS('EPS 3.1.3'!Z$1341:Z$1420,'EPS 3.1.3'!$B$1341:$B$1420,"*"&amp;$A$727&amp;"*",'EPS 3.1.3'!$B$1341:$B$1420,"*"&amp;$A733&amp;"*")/10^12</f>
        <v>0</v>
      </c>
      <c r="AC733" s="184">
        <f>SUMIFS('EPS 3.1.3'!AA$1341:AA$1420,'EPS 3.1.3'!$B$1341:$B$1420,"*"&amp;$A$727&amp;"*",'EPS 3.1.3'!$B$1341:$B$1420,"*"&amp;$A733&amp;"*")/10^12</f>
        <v>0</v>
      </c>
      <c r="AD733" s="184">
        <f>SUMIFS('EPS 3.1.3'!AB$1341:AB$1420,'EPS 3.1.3'!$B$1341:$B$1420,"*"&amp;$A$727&amp;"*",'EPS 3.1.3'!$B$1341:$B$1420,"*"&amp;$A733&amp;"*")/10^12</f>
        <v>0</v>
      </c>
      <c r="AE733" s="184">
        <f>SUMIFS('EPS 3.1.3'!AC$1341:AC$1420,'EPS 3.1.3'!$B$1341:$B$1420,"*"&amp;$A$727&amp;"*",'EPS 3.1.3'!$B$1341:$B$1420,"*"&amp;$A733&amp;"*")/10^12</f>
        <v>0</v>
      </c>
      <c r="AF733" s="184">
        <f>SUMIFS('EPS 3.1.3'!AD$1341:AD$1420,'EPS 3.1.3'!$B$1341:$B$1420,"*"&amp;$A$727&amp;"*",'EPS 3.1.3'!$B$1341:$B$1420,"*"&amp;$A733&amp;"*")/10^12</f>
        <v>0</v>
      </c>
      <c r="AG733" s="184">
        <f>SUMIFS('EPS 3.1.3'!AE$1341:AE$1420,'EPS 3.1.3'!$B$1341:$B$1420,"*"&amp;$A$727&amp;"*",'EPS 3.1.3'!$B$1341:$B$1420,"*"&amp;$A733&amp;"*")/10^12</f>
        <v>0</v>
      </c>
      <c r="AH733" s="184">
        <f>SUMIFS('EPS 3.1.3'!AF$1341:AF$1420,'EPS 3.1.3'!$B$1341:$B$1420,"*"&amp;$A$727&amp;"*",'EPS 3.1.3'!$B$1341:$B$1420,"*"&amp;$A733&amp;"*")/10^12</f>
        <v>0</v>
      </c>
      <c r="AI733" s="184">
        <f>SUMIFS('EPS 3.1.3'!AG$1341:AG$1420,'EPS 3.1.3'!$B$1341:$B$1420,"*"&amp;$A$727&amp;"*",'EPS 3.1.3'!$B$1341:$B$1420,"*"&amp;$A733&amp;"*")/10^12</f>
        <v>0</v>
      </c>
      <c r="AJ733" s="184">
        <f>SUMIFS('EPS 3.1.3'!AH$1341:AH$1420,'EPS 3.1.3'!$B$1341:$B$1420,"*"&amp;$A$727&amp;"*",'EPS 3.1.3'!$B$1341:$B$1420,"*"&amp;$A733&amp;"*")/10^12</f>
        <v>0</v>
      </c>
      <c r="AK733" s="184">
        <f>SUMIFS('EPS 3.1.3'!AI$1341:AI$1420,'EPS 3.1.3'!$B$1341:$B$1420,"*"&amp;$A$727&amp;"*",'EPS 3.1.3'!$B$1341:$B$1420,"*"&amp;$A733&amp;"*")/10^12</f>
        <v>0</v>
      </c>
    </row>
    <row r="734" spans="1:37" hidden="1" x14ac:dyDescent="0.35">
      <c r="A734" s="176" t="s">
        <v>4885</v>
      </c>
      <c r="B734" s="176"/>
      <c r="C734" s="176"/>
      <c r="D734" s="176"/>
      <c r="E734" s="176"/>
      <c r="F734" s="184">
        <f>SUMIFS('EPS 3.1.3'!D$1341:D$1420,'EPS 3.1.3'!$B$1341:$B$1420,"*"&amp;$A$727&amp;"*",'EPS 3.1.3'!$B$1341:$B$1420,"*"&amp;$A734&amp;"*")/10^12</f>
        <v>0</v>
      </c>
      <c r="G734" s="184">
        <f>SUMIFS('EPS 3.1.3'!E$1341:E$1420,'EPS 3.1.3'!$B$1341:$B$1420,"*"&amp;$A$727&amp;"*",'EPS 3.1.3'!$B$1341:$B$1420,"*"&amp;$A734&amp;"*")/10^12</f>
        <v>0</v>
      </c>
      <c r="H734" s="184">
        <f>SUMIFS('EPS 3.1.3'!F$1341:F$1420,'EPS 3.1.3'!$B$1341:$B$1420,"*"&amp;$A$727&amp;"*",'EPS 3.1.3'!$B$1341:$B$1420,"*"&amp;$A734&amp;"*")/10^12</f>
        <v>0</v>
      </c>
      <c r="I734" s="184">
        <f>SUMIFS('EPS 3.1.3'!G$1341:G$1420,'EPS 3.1.3'!$B$1341:$B$1420,"*"&amp;$A$727&amp;"*",'EPS 3.1.3'!$B$1341:$B$1420,"*"&amp;$A734&amp;"*")/10^12</f>
        <v>0</v>
      </c>
      <c r="J734" s="184">
        <f>SUMIFS('EPS 3.1.3'!H$1341:H$1420,'EPS 3.1.3'!$B$1341:$B$1420,"*"&amp;$A$727&amp;"*",'EPS 3.1.3'!$B$1341:$B$1420,"*"&amp;$A734&amp;"*")/10^12</f>
        <v>0</v>
      </c>
      <c r="K734" s="184">
        <f>SUMIFS('EPS 3.1.3'!I$1341:I$1420,'EPS 3.1.3'!$B$1341:$B$1420,"*"&amp;$A$727&amp;"*",'EPS 3.1.3'!$B$1341:$B$1420,"*"&amp;$A734&amp;"*")/10^12</f>
        <v>0</v>
      </c>
      <c r="L734" s="184">
        <f>SUMIFS('EPS 3.1.3'!J$1341:J$1420,'EPS 3.1.3'!$B$1341:$B$1420,"*"&amp;$A$727&amp;"*",'EPS 3.1.3'!$B$1341:$B$1420,"*"&amp;$A734&amp;"*")/10^12</f>
        <v>0</v>
      </c>
      <c r="M734" s="184">
        <f>SUMIFS('EPS 3.1.3'!K$1341:K$1420,'EPS 3.1.3'!$B$1341:$B$1420,"*"&amp;$A$727&amp;"*",'EPS 3.1.3'!$B$1341:$B$1420,"*"&amp;$A734&amp;"*")/10^12</f>
        <v>0</v>
      </c>
      <c r="N734" s="184">
        <f>SUMIFS('EPS 3.1.3'!L$1341:L$1420,'EPS 3.1.3'!$B$1341:$B$1420,"*"&amp;$A$727&amp;"*",'EPS 3.1.3'!$B$1341:$B$1420,"*"&amp;$A734&amp;"*")/10^12</f>
        <v>0</v>
      </c>
      <c r="O734" s="184">
        <f>SUMIFS('EPS 3.1.3'!M$1341:M$1420,'EPS 3.1.3'!$B$1341:$B$1420,"*"&amp;$A$727&amp;"*",'EPS 3.1.3'!$B$1341:$B$1420,"*"&amp;$A734&amp;"*")/10^12</f>
        <v>0</v>
      </c>
      <c r="P734" s="184">
        <f>SUMIFS('EPS 3.1.3'!N$1341:N$1420,'EPS 3.1.3'!$B$1341:$B$1420,"*"&amp;$A$727&amp;"*",'EPS 3.1.3'!$B$1341:$B$1420,"*"&amp;$A734&amp;"*")/10^12</f>
        <v>0</v>
      </c>
      <c r="Q734" s="184">
        <f>SUMIFS('EPS 3.1.3'!O$1341:O$1420,'EPS 3.1.3'!$B$1341:$B$1420,"*"&amp;$A$727&amp;"*",'EPS 3.1.3'!$B$1341:$B$1420,"*"&amp;$A734&amp;"*")/10^12</f>
        <v>0</v>
      </c>
      <c r="R734" s="184">
        <f>SUMIFS('EPS 3.1.3'!P$1341:P$1420,'EPS 3.1.3'!$B$1341:$B$1420,"*"&amp;$A$727&amp;"*",'EPS 3.1.3'!$B$1341:$B$1420,"*"&amp;$A734&amp;"*")/10^12</f>
        <v>0</v>
      </c>
      <c r="S734" s="184">
        <f>SUMIFS('EPS 3.1.3'!Q$1341:Q$1420,'EPS 3.1.3'!$B$1341:$B$1420,"*"&amp;$A$727&amp;"*",'EPS 3.1.3'!$B$1341:$B$1420,"*"&amp;$A734&amp;"*")/10^12</f>
        <v>0</v>
      </c>
      <c r="T734" s="184">
        <f>SUMIFS('EPS 3.1.3'!R$1341:R$1420,'EPS 3.1.3'!$B$1341:$B$1420,"*"&amp;$A$727&amp;"*",'EPS 3.1.3'!$B$1341:$B$1420,"*"&amp;$A734&amp;"*")/10^12</f>
        <v>0</v>
      </c>
      <c r="U734" s="184">
        <f>SUMIFS('EPS 3.1.3'!S$1341:S$1420,'EPS 3.1.3'!$B$1341:$B$1420,"*"&amp;$A$727&amp;"*",'EPS 3.1.3'!$B$1341:$B$1420,"*"&amp;$A734&amp;"*")/10^12</f>
        <v>0</v>
      </c>
      <c r="V734" s="184">
        <f>SUMIFS('EPS 3.1.3'!T$1341:T$1420,'EPS 3.1.3'!$B$1341:$B$1420,"*"&amp;$A$727&amp;"*",'EPS 3.1.3'!$B$1341:$B$1420,"*"&amp;$A734&amp;"*")/10^12</f>
        <v>0</v>
      </c>
      <c r="W734" s="184">
        <f>SUMIFS('EPS 3.1.3'!U$1341:U$1420,'EPS 3.1.3'!$B$1341:$B$1420,"*"&amp;$A$727&amp;"*",'EPS 3.1.3'!$B$1341:$B$1420,"*"&amp;$A734&amp;"*")/10^12</f>
        <v>0</v>
      </c>
      <c r="X734" s="184">
        <f>SUMIFS('EPS 3.1.3'!V$1341:V$1420,'EPS 3.1.3'!$B$1341:$B$1420,"*"&amp;$A$727&amp;"*",'EPS 3.1.3'!$B$1341:$B$1420,"*"&amp;$A734&amp;"*")/10^12</f>
        <v>0</v>
      </c>
      <c r="Y734" s="184">
        <f>SUMIFS('EPS 3.1.3'!W$1341:W$1420,'EPS 3.1.3'!$B$1341:$B$1420,"*"&amp;$A$727&amp;"*",'EPS 3.1.3'!$B$1341:$B$1420,"*"&amp;$A734&amp;"*")/10^12</f>
        <v>0</v>
      </c>
      <c r="Z734" s="184">
        <f>SUMIFS('EPS 3.1.3'!X$1341:X$1420,'EPS 3.1.3'!$B$1341:$B$1420,"*"&amp;$A$727&amp;"*",'EPS 3.1.3'!$B$1341:$B$1420,"*"&amp;$A734&amp;"*")/10^12</f>
        <v>0</v>
      </c>
      <c r="AA734" s="184">
        <f>SUMIFS('EPS 3.1.3'!Y$1341:Y$1420,'EPS 3.1.3'!$B$1341:$B$1420,"*"&amp;$A$727&amp;"*",'EPS 3.1.3'!$B$1341:$B$1420,"*"&amp;$A734&amp;"*")/10^12</f>
        <v>0</v>
      </c>
      <c r="AB734" s="184">
        <f>SUMIFS('EPS 3.1.3'!Z$1341:Z$1420,'EPS 3.1.3'!$B$1341:$B$1420,"*"&amp;$A$727&amp;"*",'EPS 3.1.3'!$B$1341:$B$1420,"*"&amp;$A734&amp;"*")/10^12</f>
        <v>0</v>
      </c>
      <c r="AC734" s="184">
        <f>SUMIFS('EPS 3.1.3'!AA$1341:AA$1420,'EPS 3.1.3'!$B$1341:$B$1420,"*"&amp;$A$727&amp;"*",'EPS 3.1.3'!$B$1341:$B$1420,"*"&amp;$A734&amp;"*")/10^12</f>
        <v>0</v>
      </c>
      <c r="AD734" s="184">
        <f>SUMIFS('EPS 3.1.3'!AB$1341:AB$1420,'EPS 3.1.3'!$B$1341:$B$1420,"*"&amp;$A$727&amp;"*",'EPS 3.1.3'!$B$1341:$B$1420,"*"&amp;$A734&amp;"*")/10^12</f>
        <v>0</v>
      </c>
      <c r="AE734" s="184">
        <f>SUMIFS('EPS 3.1.3'!AC$1341:AC$1420,'EPS 3.1.3'!$B$1341:$B$1420,"*"&amp;$A$727&amp;"*",'EPS 3.1.3'!$B$1341:$B$1420,"*"&amp;$A734&amp;"*")/10^12</f>
        <v>0</v>
      </c>
      <c r="AF734" s="184">
        <f>SUMIFS('EPS 3.1.3'!AD$1341:AD$1420,'EPS 3.1.3'!$B$1341:$B$1420,"*"&amp;$A$727&amp;"*",'EPS 3.1.3'!$B$1341:$B$1420,"*"&amp;$A734&amp;"*")/10^12</f>
        <v>0</v>
      </c>
      <c r="AG734" s="184">
        <f>SUMIFS('EPS 3.1.3'!AE$1341:AE$1420,'EPS 3.1.3'!$B$1341:$B$1420,"*"&amp;$A$727&amp;"*",'EPS 3.1.3'!$B$1341:$B$1420,"*"&amp;$A734&amp;"*")/10^12</f>
        <v>0</v>
      </c>
      <c r="AH734" s="184">
        <f>SUMIFS('EPS 3.1.3'!AF$1341:AF$1420,'EPS 3.1.3'!$B$1341:$B$1420,"*"&amp;$A$727&amp;"*",'EPS 3.1.3'!$B$1341:$B$1420,"*"&amp;$A734&amp;"*")/10^12</f>
        <v>0</v>
      </c>
      <c r="AI734" s="184">
        <f>SUMIFS('EPS 3.1.3'!AG$1341:AG$1420,'EPS 3.1.3'!$B$1341:$B$1420,"*"&amp;$A$727&amp;"*",'EPS 3.1.3'!$B$1341:$B$1420,"*"&amp;$A734&amp;"*")/10^12</f>
        <v>0</v>
      </c>
      <c r="AJ734" s="184">
        <f>SUMIFS('EPS 3.1.3'!AH$1341:AH$1420,'EPS 3.1.3'!$B$1341:$B$1420,"*"&amp;$A$727&amp;"*",'EPS 3.1.3'!$B$1341:$B$1420,"*"&amp;$A734&amp;"*")/10^12</f>
        <v>0</v>
      </c>
      <c r="AK734" s="184">
        <f>SUMIFS('EPS 3.1.3'!AI$1341:AI$1420,'EPS 3.1.3'!$B$1341:$B$1420,"*"&amp;$A$727&amp;"*",'EPS 3.1.3'!$B$1341:$B$1420,"*"&amp;$A734&amp;"*")/10^12</f>
        <v>0</v>
      </c>
    </row>
    <row r="735" spans="1:37" hidden="1" x14ac:dyDescent="0.35">
      <c r="A735" s="176" t="s">
        <v>4886</v>
      </c>
      <c r="B735" s="176"/>
      <c r="C735" s="176"/>
      <c r="D735" s="176"/>
      <c r="E735" s="176"/>
      <c r="F735" s="184">
        <f>SUMIFS('EPS 3.1.3'!D$1341:D$1420,'EPS 3.1.3'!$B$1341:$B$1420,"*"&amp;$A$727&amp;"*",'EPS 3.1.3'!$B$1341:$B$1420,"*"&amp;$A735&amp;"*")/10^12</f>
        <v>0</v>
      </c>
      <c r="G735" s="184">
        <f>SUMIFS('EPS 3.1.3'!E$1341:E$1420,'EPS 3.1.3'!$B$1341:$B$1420,"*"&amp;$A$727&amp;"*",'EPS 3.1.3'!$B$1341:$B$1420,"*"&amp;$A735&amp;"*")/10^12</f>
        <v>0</v>
      </c>
      <c r="H735" s="184">
        <f>SUMIFS('EPS 3.1.3'!F$1341:F$1420,'EPS 3.1.3'!$B$1341:$B$1420,"*"&amp;$A$727&amp;"*",'EPS 3.1.3'!$B$1341:$B$1420,"*"&amp;$A735&amp;"*")/10^12</f>
        <v>0</v>
      </c>
      <c r="I735" s="184">
        <f>SUMIFS('EPS 3.1.3'!G$1341:G$1420,'EPS 3.1.3'!$B$1341:$B$1420,"*"&amp;$A$727&amp;"*",'EPS 3.1.3'!$B$1341:$B$1420,"*"&amp;$A735&amp;"*")/10^12</f>
        <v>0</v>
      </c>
      <c r="J735" s="184">
        <f>SUMIFS('EPS 3.1.3'!H$1341:H$1420,'EPS 3.1.3'!$B$1341:$B$1420,"*"&amp;$A$727&amp;"*",'EPS 3.1.3'!$B$1341:$B$1420,"*"&amp;$A735&amp;"*")/10^12</f>
        <v>0</v>
      </c>
      <c r="K735" s="184">
        <f>SUMIFS('EPS 3.1.3'!I$1341:I$1420,'EPS 3.1.3'!$B$1341:$B$1420,"*"&amp;$A$727&amp;"*",'EPS 3.1.3'!$B$1341:$B$1420,"*"&amp;$A735&amp;"*")/10^12</f>
        <v>0</v>
      </c>
      <c r="L735" s="184">
        <f>SUMIFS('EPS 3.1.3'!J$1341:J$1420,'EPS 3.1.3'!$B$1341:$B$1420,"*"&amp;$A$727&amp;"*",'EPS 3.1.3'!$B$1341:$B$1420,"*"&amp;$A735&amp;"*")/10^12</f>
        <v>0</v>
      </c>
      <c r="M735" s="184">
        <f>SUMIFS('EPS 3.1.3'!K$1341:K$1420,'EPS 3.1.3'!$B$1341:$B$1420,"*"&amp;$A$727&amp;"*",'EPS 3.1.3'!$B$1341:$B$1420,"*"&amp;$A735&amp;"*")/10^12</f>
        <v>0</v>
      </c>
      <c r="N735" s="184">
        <f>SUMIFS('EPS 3.1.3'!L$1341:L$1420,'EPS 3.1.3'!$B$1341:$B$1420,"*"&amp;$A$727&amp;"*",'EPS 3.1.3'!$B$1341:$B$1420,"*"&amp;$A735&amp;"*")/10^12</f>
        <v>0</v>
      </c>
      <c r="O735" s="184">
        <f>SUMIFS('EPS 3.1.3'!M$1341:M$1420,'EPS 3.1.3'!$B$1341:$B$1420,"*"&amp;$A$727&amp;"*",'EPS 3.1.3'!$B$1341:$B$1420,"*"&amp;$A735&amp;"*")/10^12</f>
        <v>0</v>
      </c>
      <c r="P735" s="184">
        <f>SUMIFS('EPS 3.1.3'!N$1341:N$1420,'EPS 3.1.3'!$B$1341:$B$1420,"*"&amp;$A$727&amp;"*",'EPS 3.1.3'!$B$1341:$B$1420,"*"&amp;$A735&amp;"*")/10^12</f>
        <v>0</v>
      </c>
      <c r="Q735" s="184">
        <f>SUMIFS('EPS 3.1.3'!O$1341:O$1420,'EPS 3.1.3'!$B$1341:$B$1420,"*"&amp;$A$727&amp;"*",'EPS 3.1.3'!$B$1341:$B$1420,"*"&amp;$A735&amp;"*")/10^12</f>
        <v>0</v>
      </c>
      <c r="R735" s="184">
        <f>SUMIFS('EPS 3.1.3'!P$1341:P$1420,'EPS 3.1.3'!$B$1341:$B$1420,"*"&amp;$A$727&amp;"*",'EPS 3.1.3'!$B$1341:$B$1420,"*"&amp;$A735&amp;"*")/10^12</f>
        <v>0</v>
      </c>
      <c r="S735" s="184">
        <f>SUMIFS('EPS 3.1.3'!Q$1341:Q$1420,'EPS 3.1.3'!$B$1341:$B$1420,"*"&amp;$A$727&amp;"*",'EPS 3.1.3'!$B$1341:$B$1420,"*"&amp;$A735&amp;"*")/10^12</f>
        <v>0</v>
      </c>
      <c r="T735" s="184">
        <f>SUMIFS('EPS 3.1.3'!R$1341:R$1420,'EPS 3.1.3'!$B$1341:$B$1420,"*"&amp;$A$727&amp;"*",'EPS 3.1.3'!$B$1341:$B$1420,"*"&amp;$A735&amp;"*")/10^12</f>
        <v>0</v>
      </c>
      <c r="U735" s="184">
        <f>SUMIFS('EPS 3.1.3'!S$1341:S$1420,'EPS 3.1.3'!$B$1341:$B$1420,"*"&amp;$A$727&amp;"*",'EPS 3.1.3'!$B$1341:$B$1420,"*"&amp;$A735&amp;"*")/10^12</f>
        <v>0</v>
      </c>
      <c r="V735" s="184">
        <f>SUMIFS('EPS 3.1.3'!T$1341:T$1420,'EPS 3.1.3'!$B$1341:$B$1420,"*"&amp;$A$727&amp;"*",'EPS 3.1.3'!$B$1341:$B$1420,"*"&amp;$A735&amp;"*")/10^12</f>
        <v>0</v>
      </c>
      <c r="W735" s="184">
        <f>SUMIFS('EPS 3.1.3'!U$1341:U$1420,'EPS 3.1.3'!$B$1341:$B$1420,"*"&amp;$A$727&amp;"*",'EPS 3.1.3'!$B$1341:$B$1420,"*"&amp;$A735&amp;"*")/10^12</f>
        <v>0</v>
      </c>
      <c r="X735" s="184">
        <f>SUMIFS('EPS 3.1.3'!V$1341:V$1420,'EPS 3.1.3'!$B$1341:$B$1420,"*"&amp;$A$727&amp;"*",'EPS 3.1.3'!$B$1341:$B$1420,"*"&amp;$A735&amp;"*")/10^12</f>
        <v>0</v>
      </c>
      <c r="Y735" s="184">
        <f>SUMIFS('EPS 3.1.3'!W$1341:W$1420,'EPS 3.1.3'!$B$1341:$B$1420,"*"&amp;$A$727&amp;"*",'EPS 3.1.3'!$B$1341:$B$1420,"*"&amp;$A735&amp;"*")/10^12</f>
        <v>0</v>
      </c>
      <c r="Z735" s="184">
        <f>SUMIFS('EPS 3.1.3'!X$1341:X$1420,'EPS 3.1.3'!$B$1341:$B$1420,"*"&amp;$A$727&amp;"*",'EPS 3.1.3'!$B$1341:$B$1420,"*"&amp;$A735&amp;"*")/10^12</f>
        <v>0</v>
      </c>
      <c r="AA735" s="184">
        <f>SUMIFS('EPS 3.1.3'!Y$1341:Y$1420,'EPS 3.1.3'!$B$1341:$B$1420,"*"&amp;$A$727&amp;"*",'EPS 3.1.3'!$B$1341:$B$1420,"*"&amp;$A735&amp;"*")/10^12</f>
        <v>0</v>
      </c>
      <c r="AB735" s="184">
        <f>SUMIFS('EPS 3.1.3'!Z$1341:Z$1420,'EPS 3.1.3'!$B$1341:$B$1420,"*"&amp;$A$727&amp;"*",'EPS 3.1.3'!$B$1341:$B$1420,"*"&amp;$A735&amp;"*")/10^12</f>
        <v>0</v>
      </c>
      <c r="AC735" s="184">
        <f>SUMIFS('EPS 3.1.3'!AA$1341:AA$1420,'EPS 3.1.3'!$B$1341:$B$1420,"*"&amp;$A$727&amp;"*",'EPS 3.1.3'!$B$1341:$B$1420,"*"&amp;$A735&amp;"*")/10^12</f>
        <v>0</v>
      </c>
      <c r="AD735" s="184">
        <f>SUMIFS('EPS 3.1.3'!AB$1341:AB$1420,'EPS 3.1.3'!$B$1341:$B$1420,"*"&amp;$A$727&amp;"*",'EPS 3.1.3'!$B$1341:$B$1420,"*"&amp;$A735&amp;"*")/10^12</f>
        <v>0</v>
      </c>
      <c r="AE735" s="184">
        <f>SUMIFS('EPS 3.1.3'!AC$1341:AC$1420,'EPS 3.1.3'!$B$1341:$B$1420,"*"&amp;$A$727&amp;"*",'EPS 3.1.3'!$B$1341:$B$1420,"*"&amp;$A735&amp;"*")/10^12</f>
        <v>0</v>
      </c>
      <c r="AF735" s="184">
        <f>SUMIFS('EPS 3.1.3'!AD$1341:AD$1420,'EPS 3.1.3'!$B$1341:$B$1420,"*"&amp;$A$727&amp;"*",'EPS 3.1.3'!$B$1341:$B$1420,"*"&amp;$A735&amp;"*")/10^12</f>
        <v>0</v>
      </c>
      <c r="AG735" s="184">
        <f>SUMIFS('EPS 3.1.3'!AE$1341:AE$1420,'EPS 3.1.3'!$B$1341:$B$1420,"*"&amp;$A$727&amp;"*",'EPS 3.1.3'!$B$1341:$B$1420,"*"&amp;$A735&amp;"*")/10^12</f>
        <v>0</v>
      </c>
      <c r="AH735" s="184">
        <f>SUMIFS('EPS 3.1.3'!AF$1341:AF$1420,'EPS 3.1.3'!$B$1341:$B$1420,"*"&amp;$A$727&amp;"*",'EPS 3.1.3'!$B$1341:$B$1420,"*"&amp;$A735&amp;"*")/10^12</f>
        <v>0</v>
      </c>
      <c r="AI735" s="184">
        <f>SUMIFS('EPS 3.1.3'!AG$1341:AG$1420,'EPS 3.1.3'!$B$1341:$B$1420,"*"&amp;$A$727&amp;"*",'EPS 3.1.3'!$B$1341:$B$1420,"*"&amp;$A735&amp;"*")/10^12</f>
        <v>0</v>
      </c>
      <c r="AJ735" s="184">
        <f>SUMIFS('EPS 3.1.3'!AH$1341:AH$1420,'EPS 3.1.3'!$B$1341:$B$1420,"*"&amp;$A$727&amp;"*",'EPS 3.1.3'!$B$1341:$B$1420,"*"&amp;$A735&amp;"*")/10^12</f>
        <v>0</v>
      </c>
      <c r="AK735" s="184">
        <f>SUMIFS('EPS 3.1.3'!AI$1341:AI$1420,'EPS 3.1.3'!$B$1341:$B$1420,"*"&amp;$A$727&amp;"*",'EPS 3.1.3'!$B$1341:$B$1420,"*"&amp;$A735&amp;"*")/10^12</f>
        <v>0</v>
      </c>
    </row>
    <row r="736" spans="1:37" hidden="1" x14ac:dyDescent="0.35">
      <c r="A736" s="176" t="s">
        <v>4887</v>
      </c>
      <c r="B736" s="176"/>
      <c r="C736" s="176"/>
      <c r="D736" s="176"/>
      <c r="E736" s="176"/>
      <c r="F736" s="184">
        <f>SUMIFS('EPS 3.1.3'!D$1341:D$1420,'EPS 3.1.3'!$B$1341:$B$1420,"*"&amp;$A$727&amp;"*",'EPS 3.1.3'!$B$1341:$B$1420,"*"&amp;$A736&amp;"*")/10^12</f>
        <v>0.62407199999999996</v>
      </c>
      <c r="G736" s="184">
        <f>SUMIFS('EPS 3.1.3'!E$1341:E$1420,'EPS 3.1.3'!$B$1341:$B$1420,"*"&amp;$A$727&amp;"*",'EPS 3.1.3'!$B$1341:$B$1420,"*"&amp;$A736&amp;"*")/10^12</f>
        <v>0.60345000000000004</v>
      </c>
      <c r="H736" s="184">
        <f>SUMIFS('EPS 3.1.3'!F$1341:F$1420,'EPS 3.1.3'!$B$1341:$B$1420,"*"&amp;$A$727&amp;"*",'EPS 3.1.3'!$B$1341:$B$1420,"*"&amp;$A736&amp;"*")/10^12</f>
        <v>0.66659199999999996</v>
      </c>
      <c r="I736" s="184">
        <f>SUMIFS('EPS 3.1.3'!G$1341:G$1420,'EPS 3.1.3'!$B$1341:$B$1420,"*"&amp;$A$727&amp;"*",'EPS 3.1.3'!$B$1341:$B$1420,"*"&amp;$A736&amp;"*")/10^12</f>
        <v>0.71706999999999999</v>
      </c>
      <c r="J736" s="184">
        <f>SUMIFS('EPS 3.1.3'!H$1341:H$1420,'EPS 3.1.3'!$B$1341:$B$1420,"*"&amp;$A$727&amp;"*",'EPS 3.1.3'!$B$1341:$B$1420,"*"&amp;$A736&amp;"*")/10^12</f>
        <v>0.76990700000000001</v>
      </c>
      <c r="K736" s="184">
        <f>SUMIFS('EPS 3.1.3'!I$1341:I$1420,'EPS 3.1.3'!$B$1341:$B$1420,"*"&amp;$A$727&amp;"*",'EPS 3.1.3'!$B$1341:$B$1420,"*"&amp;$A736&amp;"*")/10^12</f>
        <v>0.81928699999999999</v>
      </c>
      <c r="L736" s="184">
        <f>SUMIFS('EPS 3.1.3'!J$1341:J$1420,'EPS 3.1.3'!$B$1341:$B$1420,"*"&amp;$A$727&amp;"*",'EPS 3.1.3'!$B$1341:$B$1420,"*"&amp;$A736&amp;"*")/10^12</f>
        <v>0.86680999999999997</v>
      </c>
      <c r="M736" s="184">
        <f>SUMIFS('EPS 3.1.3'!K$1341:K$1420,'EPS 3.1.3'!$B$1341:$B$1420,"*"&amp;$A$727&amp;"*",'EPS 3.1.3'!$B$1341:$B$1420,"*"&amp;$A736&amp;"*")/10^12</f>
        <v>0.91335299999999997</v>
      </c>
      <c r="N736" s="184">
        <f>SUMIFS('EPS 3.1.3'!L$1341:L$1420,'EPS 3.1.3'!$B$1341:$B$1420,"*"&amp;$A$727&amp;"*",'EPS 3.1.3'!$B$1341:$B$1420,"*"&amp;$A736&amp;"*")/10^12</f>
        <v>0.95936600000000005</v>
      </c>
      <c r="O736" s="184">
        <f>SUMIFS('EPS 3.1.3'!M$1341:M$1420,'EPS 3.1.3'!$B$1341:$B$1420,"*"&amp;$A$727&amp;"*",'EPS 3.1.3'!$B$1341:$B$1420,"*"&amp;$A736&amp;"*")/10^12</f>
        <v>1.0176499999999999</v>
      </c>
      <c r="P736" s="184">
        <f>SUMIFS('EPS 3.1.3'!N$1341:N$1420,'EPS 3.1.3'!$B$1341:$B$1420,"*"&amp;$A$727&amp;"*",'EPS 3.1.3'!$B$1341:$B$1420,"*"&amp;$A736&amp;"*")/10^12</f>
        <v>1.07579</v>
      </c>
      <c r="Q736" s="184">
        <f>SUMIFS('EPS 3.1.3'!O$1341:O$1420,'EPS 3.1.3'!$B$1341:$B$1420,"*"&amp;$A$727&amp;"*",'EPS 3.1.3'!$B$1341:$B$1420,"*"&amp;$A736&amp;"*")/10^12</f>
        <v>1.13385</v>
      </c>
      <c r="R736" s="184">
        <f>SUMIFS('EPS 3.1.3'!P$1341:P$1420,'EPS 3.1.3'!$B$1341:$B$1420,"*"&amp;$A$727&amp;"*",'EPS 3.1.3'!$B$1341:$B$1420,"*"&amp;$A736&amp;"*")/10^12</f>
        <v>1.19187</v>
      </c>
      <c r="S736" s="184">
        <f>SUMIFS('EPS 3.1.3'!Q$1341:Q$1420,'EPS 3.1.3'!$B$1341:$B$1420,"*"&amp;$A$727&amp;"*",'EPS 3.1.3'!$B$1341:$B$1420,"*"&amp;$A736&amp;"*")/10^12</f>
        <v>1.2499</v>
      </c>
      <c r="T736" s="184">
        <f>SUMIFS('EPS 3.1.3'!R$1341:R$1420,'EPS 3.1.3'!$B$1341:$B$1420,"*"&amp;$A$727&amp;"*",'EPS 3.1.3'!$B$1341:$B$1420,"*"&amp;$A736&amp;"*")/10^12</f>
        <v>1.3030299999999999</v>
      </c>
      <c r="U736" s="184">
        <f>SUMIFS('EPS 3.1.3'!S$1341:S$1420,'EPS 3.1.3'!$B$1341:$B$1420,"*"&amp;$A$727&amp;"*",'EPS 3.1.3'!$B$1341:$B$1420,"*"&amp;$A736&amp;"*")/10^12</f>
        <v>1.35616</v>
      </c>
      <c r="V736" s="184">
        <f>SUMIFS('EPS 3.1.3'!T$1341:T$1420,'EPS 3.1.3'!$B$1341:$B$1420,"*"&amp;$A$727&amp;"*",'EPS 3.1.3'!$B$1341:$B$1420,"*"&amp;$A736&amp;"*")/10^12</f>
        <v>1.4092800000000001</v>
      </c>
      <c r="W736" s="184">
        <f>SUMIFS('EPS 3.1.3'!U$1341:U$1420,'EPS 3.1.3'!$B$1341:$B$1420,"*"&amp;$A$727&amp;"*",'EPS 3.1.3'!$B$1341:$B$1420,"*"&amp;$A736&amp;"*")/10^12</f>
        <v>1.46241</v>
      </c>
      <c r="X736" s="184">
        <f>SUMIFS('EPS 3.1.3'!V$1341:V$1420,'EPS 3.1.3'!$B$1341:$B$1420,"*"&amp;$A$727&amp;"*",'EPS 3.1.3'!$B$1341:$B$1420,"*"&amp;$A736&amp;"*")/10^12</f>
        <v>1.5155400000000001</v>
      </c>
      <c r="Y736" s="184">
        <f>SUMIFS('EPS 3.1.3'!W$1341:W$1420,'EPS 3.1.3'!$B$1341:$B$1420,"*"&amp;$A$727&amp;"*",'EPS 3.1.3'!$B$1341:$B$1420,"*"&amp;$A736&amp;"*")/10^12</f>
        <v>1.55785</v>
      </c>
      <c r="Z736" s="184">
        <f>SUMIFS('EPS 3.1.3'!X$1341:X$1420,'EPS 3.1.3'!$B$1341:$B$1420,"*"&amp;$A$727&amp;"*",'EPS 3.1.3'!$B$1341:$B$1420,"*"&amp;$A736&amp;"*")/10^12</f>
        <v>1.60015</v>
      </c>
      <c r="AA736" s="184">
        <f>SUMIFS('EPS 3.1.3'!Y$1341:Y$1420,'EPS 3.1.3'!$B$1341:$B$1420,"*"&amp;$A$727&amp;"*",'EPS 3.1.3'!$B$1341:$B$1420,"*"&amp;$A736&amp;"*")/10^12</f>
        <v>1.64246</v>
      </c>
      <c r="AB736" s="184">
        <f>SUMIFS('EPS 3.1.3'!Z$1341:Z$1420,'EPS 3.1.3'!$B$1341:$B$1420,"*"&amp;$A$727&amp;"*",'EPS 3.1.3'!$B$1341:$B$1420,"*"&amp;$A736&amp;"*")/10^12</f>
        <v>1.6847700000000001</v>
      </c>
      <c r="AC736" s="184">
        <f>SUMIFS('EPS 3.1.3'!AA$1341:AA$1420,'EPS 3.1.3'!$B$1341:$B$1420,"*"&amp;$A$727&amp;"*",'EPS 3.1.3'!$B$1341:$B$1420,"*"&amp;$A736&amp;"*")/10^12</f>
        <v>1.7270799999999999</v>
      </c>
      <c r="AD736" s="184">
        <f>SUMIFS('EPS 3.1.3'!AB$1341:AB$1420,'EPS 3.1.3'!$B$1341:$B$1420,"*"&amp;$A$727&amp;"*",'EPS 3.1.3'!$B$1341:$B$1420,"*"&amp;$A736&amp;"*")/10^12</f>
        <v>1.7549600000000001</v>
      </c>
      <c r="AE736" s="184">
        <f>SUMIFS('EPS 3.1.3'!AC$1341:AC$1420,'EPS 3.1.3'!$B$1341:$B$1420,"*"&amp;$A$727&amp;"*",'EPS 3.1.3'!$B$1341:$B$1420,"*"&amp;$A736&amp;"*")/10^12</f>
        <v>1.78285</v>
      </c>
      <c r="AF736" s="184">
        <f>SUMIFS('EPS 3.1.3'!AD$1341:AD$1420,'EPS 3.1.3'!$B$1341:$B$1420,"*"&amp;$A$727&amp;"*",'EPS 3.1.3'!$B$1341:$B$1420,"*"&amp;$A736&amp;"*")/10^12</f>
        <v>1.81073</v>
      </c>
      <c r="AG736" s="184">
        <f>SUMIFS('EPS 3.1.3'!AE$1341:AE$1420,'EPS 3.1.3'!$B$1341:$B$1420,"*"&amp;$A$727&amp;"*",'EPS 3.1.3'!$B$1341:$B$1420,"*"&amp;$A736&amp;"*")/10^12</f>
        <v>1.8386199999999999</v>
      </c>
      <c r="AH736" s="184">
        <f>SUMIFS('EPS 3.1.3'!AF$1341:AF$1420,'EPS 3.1.3'!$B$1341:$B$1420,"*"&amp;$A$727&amp;"*",'EPS 3.1.3'!$B$1341:$B$1420,"*"&amp;$A736&amp;"*")/10^12</f>
        <v>1.8665</v>
      </c>
      <c r="AI736" s="184">
        <f>SUMIFS('EPS 3.1.3'!AG$1341:AG$1420,'EPS 3.1.3'!$B$1341:$B$1420,"*"&amp;$A$727&amp;"*",'EPS 3.1.3'!$B$1341:$B$1420,"*"&amp;$A736&amp;"*")/10^12</f>
        <v>1.89439</v>
      </c>
      <c r="AJ736" s="184">
        <f>SUMIFS('EPS 3.1.3'!AH$1341:AH$1420,'EPS 3.1.3'!$B$1341:$B$1420,"*"&amp;$A$727&amp;"*",'EPS 3.1.3'!$B$1341:$B$1420,"*"&amp;$A736&amp;"*")/10^12</f>
        <v>1.92228</v>
      </c>
      <c r="AK736" s="184">
        <f>SUMIFS('EPS 3.1.3'!AI$1341:AI$1420,'EPS 3.1.3'!$B$1341:$B$1420,"*"&amp;$A$727&amp;"*",'EPS 3.1.3'!$B$1341:$B$1420,"*"&amp;$A736&amp;"*")/10^12</f>
        <v>1.9501599999999999</v>
      </c>
    </row>
    <row r="737" spans="1:37" hidden="1" x14ac:dyDescent="0.35">
      <c r="A737" s="176" t="s">
        <v>4888</v>
      </c>
      <c r="B737" s="176"/>
      <c r="C737" s="176"/>
      <c r="D737" s="176"/>
      <c r="E737" s="176"/>
      <c r="F737" s="184">
        <f>SUMIFS('EPS 3.1.3'!D$1341:D$1420,'EPS 3.1.3'!$B$1341:$B$1420,"*"&amp;$A$727&amp;"*",'EPS 3.1.3'!$B$1341:$B$1420,"*"&amp;$A737&amp;"*")/10^12</f>
        <v>0</v>
      </c>
      <c r="G737" s="184">
        <f>SUMIFS('EPS 3.1.3'!E$1341:E$1420,'EPS 3.1.3'!$B$1341:$B$1420,"*"&amp;$A$727&amp;"*",'EPS 3.1.3'!$B$1341:$B$1420,"*"&amp;$A737&amp;"*")/10^12</f>
        <v>0</v>
      </c>
      <c r="H737" s="184">
        <f>SUMIFS('EPS 3.1.3'!F$1341:F$1420,'EPS 3.1.3'!$B$1341:$B$1420,"*"&amp;$A$727&amp;"*",'EPS 3.1.3'!$B$1341:$B$1420,"*"&amp;$A737&amp;"*")/10^12</f>
        <v>0</v>
      </c>
      <c r="I737" s="184">
        <f>SUMIFS('EPS 3.1.3'!G$1341:G$1420,'EPS 3.1.3'!$B$1341:$B$1420,"*"&amp;$A$727&amp;"*",'EPS 3.1.3'!$B$1341:$B$1420,"*"&amp;$A737&amp;"*")/10^12</f>
        <v>0</v>
      </c>
      <c r="J737" s="184">
        <f>SUMIFS('EPS 3.1.3'!H$1341:H$1420,'EPS 3.1.3'!$B$1341:$B$1420,"*"&amp;$A$727&amp;"*",'EPS 3.1.3'!$B$1341:$B$1420,"*"&amp;$A737&amp;"*")/10^12</f>
        <v>0</v>
      </c>
      <c r="K737" s="184">
        <f>SUMIFS('EPS 3.1.3'!I$1341:I$1420,'EPS 3.1.3'!$B$1341:$B$1420,"*"&amp;$A$727&amp;"*",'EPS 3.1.3'!$B$1341:$B$1420,"*"&amp;$A737&amp;"*")/10^12</f>
        <v>0</v>
      </c>
      <c r="L737" s="184">
        <f>SUMIFS('EPS 3.1.3'!J$1341:J$1420,'EPS 3.1.3'!$B$1341:$B$1420,"*"&amp;$A$727&amp;"*",'EPS 3.1.3'!$B$1341:$B$1420,"*"&amp;$A737&amp;"*")/10^12</f>
        <v>0</v>
      </c>
      <c r="M737" s="184">
        <f>SUMIFS('EPS 3.1.3'!K$1341:K$1420,'EPS 3.1.3'!$B$1341:$B$1420,"*"&amp;$A$727&amp;"*",'EPS 3.1.3'!$B$1341:$B$1420,"*"&amp;$A737&amp;"*")/10^12</f>
        <v>0</v>
      </c>
      <c r="N737" s="184">
        <f>SUMIFS('EPS 3.1.3'!L$1341:L$1420,'EPS 3.1.3'!$B$1341:$B$1420,"*"&amp;$A$727&amp;"*",'EPS 3.1.3'!$B$1341:$B$1420,"*"&amp;$A737&amp;"*")/10^12</f>
        <v>0</v>
      </c>
      <c r="O737" s="184">
        <f>SUMIFS('EPS 3.1.3'!M$1341:M$1420,'EPS 3.1.3'!$B$1341:$B$1420,"*"&amp;$A$727&amp;"*",'EPS 3.1.3'!$B$1341:$B$1420,"*"&amp;$A737&amp;"*")/10^12</f>
        <v>0</v>
      </c>
      <c r="P737" s="184">
        <f>SUMIFS('EPS 3.1.3'!N$1341:N$1420,'EPS 3.1.3'!$B$1341:$B$1420,"*"&amp;$A$727&amp;"*",'EPS 3.1.3'!$B$1341:$B$1420,"*"&amp;$A737&amp;"*")/10^12</f>
        <v>0</v>
      </c>
      <c r="Q737" s="184">
        <f>SUMIFS('EPS 3.1.3'!O$1341:O$1420,'EPS 3.1.3'!$B$1341:$B$1420,"*"&amp;$A$727&amp;"*",'EPS 3.1.3'!$B$1341:$B$1420,"*"&amp;$A737&amp;"*")/10^12</f>
        <v>0</v>
      </c>
      <c r="R737" s="184">
        <f>SUMIFS('EPS 3.1.3'!P$1341:P$1420,'EPS 3.1.3'!$B$1341:$B$1420,"*"&amp;$A$727&amp;"*",'EPS 3.1.3'!$B$1341:$B$1420,"*"&amp;$A737&amp;"*")/10^12</f>
        <v>0</v>
      </c>
      <c r="S737" s="184">
        <f>SUMIFS('EPS 3.1.3'!Q$1341:Q$1420,'EPS 3.1.3'!$B$1341:$B$1420,"*"&amp;$A$727&amp;"*",'EPS 3.1.3'!$B$1341:$B$1420,"*"&amp;$A737&amp;"*")/10^12</f>
        <v>0</v>
      </c>
      <c r="T737" s="184">
        <f>SUMIFS('EPS 3.1.3'!R$1341:R$1420,'EPS 3.1.3'!$B$1341:$B$1420,"*"&amp;$A$727&amp;"*",'EPS 3.1.3'!$B$1341:$B$1420,"*"&amp;$A737&amp;"*")/10^12</f>
        <v>0</v>
      </c>
      <c r="U737" s="184">
        <f>SUMIFS('EPS 3.1.3'!S$1341:S$1420,'EPS 3.1.3'!$B$1341:$B$1420,"*"&amp;$A$727&amp;"*",'EPS 3.1.3'!$B$1341:$B$1420,"*"&amp;$A737&amp;"*")/10^12</f>
        <v>0</v>
      </c>
      <c r="V737" s="184">
        <f>SUMIFS('EPS 3.1.3'!T$1341:T$1420,'EPS 3.1.3'!$B$1341:$B$1420,"*"&amp;$A$727&amp;"*",'EPS 3.1.3'!$B$1341:$B$1420,"*"&amp;$A737&amp;"*")/10^12</f>
        <v>0</v>
      </c>
      <c r="W737" s="184">
        <f>SUMIFS('EPS 3.1.3'!U$1341:U$1420,'EPS 3.1.3'!$B$1341:$B$1420,"*"&amp;$A$727&amp;"*",'EPS 3.1.3'!$B$1341:$B$1420,"*"&amp;$A737&amp;"*")/10^12</f>
        <v>0</v>
      </c>
      <c r="X737" s="184">
        <f>SUMIFS('EPS 3.1.3'!V$1341:V$1420,'EPS 3.1.3'!$B$1341:$B$1420,"*"&amp;$A$727&amp;"*",'EPS 3.1.3'!$B$1341:$B$1420,"*"&amp;$A737&amp;"*")/10^12</f>
        <v>0</v>
      </c>
      <c r="Y737" s="184">
        <f>SUMIFS('EPS 3.1.3'!W$1341:W$1420,'EPS 3.1.3'!$B$1341:$B$1420,"*"&amp;$A$727&amp;"*",'EPS 3.1.3'!$B$1341:$B$1420,"*"&amp;$A737&amp;"*")/10^12</f>
        <v>0</v>
      </c>
      <c r="Z737" s="184">
        <f>SUMIFS('EPS 3.1.3'!X$1341:X$1420,'EPS 3.1.3'!$B$1341:$B$1420,"*"&amp;$A$727&amp;"*",'EPS 3.1.3'!$B$1341:$B$1420,"*"&amp;$A737&amp;"*")/10^12</f>
        <v>0</v>
      </c>
      <c r="AA737" s="184">
        <f>SUMIFS('EPS 3.1.3'!Y$1341:Y$1420,'EPS 3.1.3'!$B$1341:$B$1420,"*"&amp;$A$727&amp;"*",'EPS 3.1.3'!$B$1341:$B$1420,"*"&amp;$A737&amp;"*")/10^12</f>
        <v>0</v>
      </c>
      <c r="AB737" s="184">
        <f>SUMIFS('EPS 3.1.3'!Z$1341:Z$1420,'EPS 3.1.3'!$B$1341:$B$1420,"*"&amp;$A$727&amp;"*",'EPS 3.1.3'!$B$1341:$B$1420,"*"&amp;$A737&amp;"*")/10^12</f>
        <v>0</v>
      </c>
      <c r="AC737" s="184">
        <f>SUMIFS('EPS 3.1.3'!AA$1341:AA$1420,'EPS 3.1.3'!$B$1341:$B$1420,"*"&amp;$A$727&amp;"*",'EPS 3.1.3'!$B$1341:$B$1420,"*"&amp;$A737&amp;"*")/10^12</f>
        <v>0</v>
      </c>
      <c r="AD737" s="184">
        <f>SUMIFS('EPS 3.1.3'!AB$1341:AB$1420,'EPS 3.1.3'!$B$1341:$B$1420,"*"&amp;$A$727&amp;"*",'EPS 3.1.3'!$B$1341:$B$1420,"*"&amp;$A737&amp;"*")/10^12</f>
        <v>0</v>
      </c>
      <c r="AE737" s="184">
        <f>SUMIFS('EPS 3.1.3'!AC$1341:AC$1420,'EPS 3.1.3'!$B$1341:$B$1420,"*"&amp;$A$727&amp;"*",'EPS 3.1.3'!$B$1341:$B$1420,"*"&amp;$A737&amp;"*")/10^12</f>
        <v>0</v>
      </c>
      <c r="AF737" s="184">
        <f>SUMIFS('EPS 3.1.3'!AD$1341:AD$1420,'EPS 3.1.3'!$B$1341:$B$1420,"*"&amp;$A$727&amp;"*",'EPS 3.1.3'!$B$1341:$B$1420,"*"&amp;$A737&amp;"*")/10^12</f>
        <v>0</v>
      </c>
      <c r="AG737" s="184">
        <f>SUMIFS('EPS 3.1.3'!AE$1341:AE$1420,'EPS 3.1.3'!$B$1341:$B$1420,"*"&amp;$A$727&amp;"*",'EPS 3.1.3'!$B$1341:$B$1420,"*"&amp;$A737&amp;"*")/10^12</f>
        <v>0</v>
      </c>
      <c r="AH737" s="184">
        <f>SUMIFS('EPS 3.1.3'!AF$1341:AF$1420,'EPS 3.1.3'!$B$1341:$B$1420,"*"&amp;$A$727&amp;"*",'EPS 3.1.3'!$B$1341:$B$1420,"*"&amp;$A737&amp;"*")/10^12</f>
        <v>0</v>
      </c>
      <c r="AI737" s="184">
        <f>SUMIFS('EPS 3.1.3'!AG$1341:AG$1420,'EPS 3.1.3'!$B$1341:$B$1420,"*"&amp;$A$727&amp;"*",'EPS 3.1.3'!$B$1341:$B$1420,"*"&amp;$A737&amp;"*")/10^12</f>
        <v>0</v>
      </c>
      <c r="AJ737" s="184">
        <f>SUMIFS('EPS 3.1.3'!AH$1341:AH$1420,'EPS 3.1.3'!$B$1341:$B$1420,"*"&amp;$A$727&amp;"*",'EPS 3.1.3'!$B$1341:$B$1420,"*"&amp;$A737&amp;"*")/10^12</f>
        <v>0</v>
      </c>
      <c r="AK737" s="184">
        <f>SUMIFS('EPS 3.1.3'!AI$1341:AI$1420,'EPS 3.1.3'!$B$1341:$B$1420,"*"&amp;$A$727&amp;"*",'EPS 3.1.3'!$B$1341:$B$1420,"*"&amp;$A737&amp;"*")/10^12</f>
        <v>0</v>
      </c>
    </row>
    <row r="738" spans="1:37" x14ac:dyDescent="0.35">
      <c r="A738" s="175" t="s">
        <v>4879</v>
      </c>
      <c r="B738" s="175"/>
      <c r="C738" s="175"/>
      <c r="D738" s="175"/>
      <c r="E738" s="175"/>
      <c r="F738" s="183">
        <f>SUMIFS('EPS 3.1.3'!D$1341:D$1420,'EPS 3.1.3'!$B$1341:$B$1420,"*"&amp;$A738&amp;"*")/10^12</f>
        <v>69.231674999999996</v>
      </c>
      <c r="G738" s="183">
        <f>SUMIFS('EPS 3.1.3'!E$1341:E$1420,'EPS 3.1.3'!$B$1341:$B$1420,"*"&amp;$A738&amp;"*")/10^12</f>
        <v>63.838765272899998</v>
      </c>
      <c r="H738" s="183">
        <f>SUMIFS('EPS 3.1.3'!F$1341:F$1420,'EPS 3.1.3'!$B$1341:$B$1420,"*"&amp;$A738&amp;"*")/10^12</f>
        <v>67.435022814000007</v>
      </c>
      <c r="I738" s="183">
        <f>SUMIFS('EPS 3.1.3'!G$1341:G$1420,'EPS 3.1.3'!$B$1341:$B$1420,"*"&amp;$A738&amp;"*")/10^12</f>
        <v>69.564035900999997</v>
      </c>
      <c r="J738" s="183">
        <f>SUMIFS('EPS 3.1.3'!H$1341:H$1420,'EPS 3.1.3'!$B$1341:$B$1420,"*"&amp;$A738&amp;"*")/10^12</f>
        <v>70.800916029999996</v>
      </c>
      <c r="K738" s="183">
        <f>SUMIFS('EPS 3.1.3'!I$1341:I$1420,'EPS 3.1.3'!$B$1341:$B$1420,"*"&amp;$A738&amp;"*")/10^12</f>
        <v>71.660099211000002</v>
      </c>
      <c r="L738" s="183">
        <f>SUMIFS('EPS 3.1.3'!J$1341:J$1420,'EPS 3.1.3'!$B$1341:$B$1420,"*"&amp;$A738&amp;"*")/10^12</f>
        <v>72.319031750999997</v>
      </c>
      <c r="M738" s="183">
        <f>SUMIFS('EPS 3.1.3'!K$1341:K$1420,'EPS 3.1.3'!$B$1341:$B$1420,"*"&amp;$A738&amp;"*")/10^12</f>
        <v>72.892288116000003</v>
      </c>
      <c r="N738" s="183">
        <f>SUMIFS('EPS 3.1.3'!L$1341:L$1420,'EPS 3.1.3'!$B$1341:$B$1420,"*"&amp;$A738&amp;"*")/10^12</f>
        <v>73.417857655000006</v>
      </c>
      <c r="O738" s="183">
        <f>SUMIFS('EPS 3.1.3'!M$1341:M$1420,'EPS 3.1.3'!$B$1341:$B$1420,"*"&amp;$A738&amp;"*")/10^12</f>
        <v>73.658556679</v>
      </c>
      <c r="P738" s="183">
        <f>SUMIFS('EPS 3.1.3'!N$1341:N$1420,'EPS 3.1.3'!$B$1341:$B$1420,"*"&amp;$A738&amp;"*")/10^12</f>
        <v>73.897005586000006</v>
      </c>
      <c r="Q738" s="183">
        <f>SUMIFS('EPS 3.1.3'!O$1341:O$1420,'EPS 3.1.3'!$B$1341:$B$1420,"*"&amp;$A738&amp;"*")/10^12</f>
        <v>74.119114651000004</v>
      </c>
      <c r="R738" s="183">
        <f>SUMIFS('EPS 3.1.3'!P$1341:P$1420,'EPS 3.1.3'!$B$1341:$B$1420,"*"&amp;$A738&amp;"*")/10^12</f>
        <v>74.348252400000007</v>
      </c>
      <c r="S738" s="183">
        <f>SUMIFS('EPS 3.1.3'!Q$1341:Q$1420,'EPS 3.1.3'!$B$1341:$B$1420,"*"&amp;$A738&amp;"*")/10^12</f>
        <v>74.566375738999994</v>
      </c>
      <c r="T738" s="183">
        <f>SUMIFS('EPS 3.1.3'!R$1341:R$1420,'EPS 3.1.3'!$B$1341:$B$1420,"*"&amp;$A738&amp;"*")/10^12</f>
        <v>74.693515438000006</v>
      </c>
      <c r="U738" s="183">
        <f>SUMIFS('EPS 3.1.3'!S$1341:S$1420,'EPS 3.1.3'!$B$1341:$B$1420,"*"&amp;$A738&amp;"*")/10^12</f>
        <v>74.810335309999999</v>
      </c>
      <c r="V738" s="183">
        <f>SUMIFS('EPS 3.1.3'!T$1341:T$1420,'EPS 3.1.3'!$B$1341:$B$1420,"*"&amp;$A738&amp;"*")/10^12</f>
        <v>74.937349115999993</v>
      </c>
      <c r="W738" s="183">
        <f>SUMIFS('EPS 3.1.3'!U$1341:U$1420,'EPS 3.1.3'!$B$1341:$B$1420,"*"&amp;$A738&amp;"*")/10^12</f>
        <v>75.064183643000007</v>
      </c>
      <c r="X738" s="183">
        <f>SUMIFS('EPS 3.1.3'!V$1341:V$1420,'EPS 3.1.3'!$B$1341:$B$1420,"*"&amp;$A738&amp;"*")/10^12</f>
        <v>75.180871054999997</v>
      </c>
      <c r="Y738" s="183">
        <f>SUMIFS('EPS 3.1.3'!W$1341:W$1420,'EPS 3.1.3'!$B$1341:$B$1420,"*"&amp;$A738&amp;"*")/10^12</f>
        <v>75.207287129999997</v>
      </c>
      <c r="Z738" s="183">
        <f>SUMIFS('EPS 3.1.3'!X$1341:X$1420,'EPS 3.1.3'!$B$1341:$B$1420,"*"&amp;$A738&amp;"*")/10^12</f>
        <v>75.232286090000002</v>
      </c>
      <c r="AA738" s="183">
        <f>SUMIFS('EPS 3.1.3'!Y$1341:Y$1420,'EPS 3.1.3'!$B$1341:$B$1420,"*"&amp;$A738&amp;"*")/10^12</f>
        <v>75.246050819999994</v>
      </c>
      <c r="AB738" s="183">
        <f>SUMIFS('EPS 3.1.3'!Z$1341:Z$1420,'EPS 3.1.3'!$B$1341:$B$1420,"*"&amp;$A738&amp;"*")/10^12</f>
        <v>75.270950529999993</v>
      </c>
      <c r="AC738" s="183">
        <f>SUMIFS('EPS 3.1.3'!AA$1341:AA$1420,'EPS 3.1.3'!$B$1341:$B$1420,"*"&amp;$A738&amp;"*")/10^12</f>
        <v>75.285866479999996</v>
      </c>
      <c r="AD738" s="183">
        <f>SUMIFS('EPS 3.1.3'!AB$1341:AB$1420,'EPS 3.1.3'!$B$1341:$B$1420,"*"&amp;$A738&amp;"*")/10^12</f>
        <v>75.115867510000001</v>
      </c>
      <c r="AE738" s="183">
        <f>SUMIFS('EPS 3.1.3'!AC$1341:AC$1420,'EPS 3.1.3'!$B$1341:$B$1420,"*"&amp;$A738&amp;"*")/10^12</f>
        <v>74.955773480000005</v>
      </c>
      <c r="AF738" s="183">
        <f>SUMIFS('EPS 3.1.3'!AD$1341:AD$1420,'EPS 3.1.3'!$B$1341:$B$1420,"*"&amp;$A738&amp;"*")/10^12</f>
        <v>74.785888409999998</v>
      </c>
      <c r="AG738" s="183">
        <f>SUMIFS('EPS 3.1.3'!AE$1341:AE$1420,'EPS 3.1.3'!$B$1341:$B$1420,"*"&amp;$A738&amp;"*")/10^12</f>
        <v>74.615047950000005</v>
      </c>
      <c r="AH738" s="183">
        <f>SUMIFS('EPS 3.1.3'!AF$1341:AF$1420,'EPS 3.1.3'!$B$1341:$B$1420,"*"&amp;$A738&amp;"*")/10^12</f>
        <v>74.4448711</v>
      </c>
      <c r="AI738" s="183">
        <f>SUMIFS('EPS 3.1.3'!AG$1341:AG$1420,'EPS 3.1.3'!$B$1341:$B$1420,"*"&amp;$A738&amp;"*")/10^12</f>
        <v>74.274756370000006</v>
      </c>
      <c r="AJ738" s="183">
        <f>SUMIFS('EPS 3.1.3'!AH$1341:AH$1420,'EPS 3.1.3'!$B$1341:$B$1420,"*"&amp;$A738&amp;"*")/10^12</f>
        <v>74.116238910000007</v>
      </c>
      <c r="AK738" s="183">
        <f>SUMIFS('EPS 3.1.3'!AI$1341:AI$1420,'EPS 3.1.3'!$B$1341:$B$1420,"*"&amp;$A738&amp;"*")/10^12</f>
        <v>73.94604751</v>
      </c>
    </row>
    <row r="739" spans="1:37" hidden="1" x14ac:dyDescent="0.35">
      <c r="A739" s="176" t="s">
        <v>930</v>
      </c>
      <c r="B739" s="176"/>
      <c r="C739" s="176"/>
      <c r="D739" s="176"/>
      <c r="E739" s="176"/>
      <c r="F739" s="184">
        <f>SUMIFS('EPS 3.1.3'!D$1341:D$1420,'EPS 3.1.3'!$B$1341:$B$1420,"*"&amp;$A$738&amp;"*",'EPS 3.1.3'!$B$1341:$B$1420,"*"&amp;$A739&amp;"*")/10^12</f>
        <v>0</v>
      </c>
      <c r="G739" s="184">
        <f>SUMIFS('EPS 3.1.3'!E$1341:E$1420,'EPS 3.1.3'!$B$1341:$B$1420,"*"&amp;$A$738&amp;"*",'EPS 3.1.3'!$B$1341:$B$1420,"*"&amp;$A739&amp;"*")/10^12</f>
        <v>0</v>
      </c>
      <c r="H739" s="184">
        <f>SUMIFS('EPS 3.1.3'!F$1341:F$1420,'EPS 3.1.3'!$B$1341:$B$1420,"*"&amp;$A$738&amp;"*",'EPS 3.1.3'!$B$1341:$B$1420,"*"&amp;$A739&amp;"*")/10^12</f>
        <v>0</v>
      </c>
      <c r="I739" s="184">
        <f>SUMIFS('EPS 3.1.3'!G$1341:G$1420,'EPS 3.1.3'!$B$1341:$B$1420,"*"&amp;$A$738&amp;"*",'EPS 3.1.3'!$B$1341:$B$1420,"*"&amp;$A739&amp;"*")/10^12</f>
        <v>0</v>
      </c>
      <c r="J739" s="184">
        <f>SUMIFS('EPS 3.1.3'!H$1341:H$1420,'EPS 3.1.3'!$B$1341:$B$1420,"*"&amp;$A$738&amp;"*",'EPS 3.1.3'!$B$1341:$B$1420,"*"&amp;$A739&amp;"*")/10^12</f>
        <v>0</v>
      </c>
      <c r="K739" s="184">
        <f>SUMIFS('EPS 3.1.3'!I$1341:I$1420,'EPS 3.1.3'!$B$1341:$B$1420,"*"&amp;$A$738&amp;"*",'EPS 3.1.3'!$B$1341:$B$1420,"*"&amp;$A739&amp;"*")/10^12</f>
        <v>0</v>
      </c>
      <c r="L739" s="184">
        <f>SUMIFS('EPS 3.1.3'!J$1341:J$1420,'EPS 3.1.3'!$B$1341:$B$1420,"*"&amp;$A$738&amp;"*",'EPS 3.1.3'!$B$1341:$B$1420,"*"&amp;$A739&amp;"*")/10^12</f>
        <v>0</v>
      </c>
      <c r="M739" s="184">
        <f>SUMIFS('EPS 3.1.3'!K$1341:K$1420,'EPS 3.1.3'!$B$1341:$B$1420,"*"&amp;$A$738&amp;"*",'EPS 3.1.3'!$B$1341:$B$1420,"*"&amp;$A739&amp;"*")/10^12</f>
        <v>0</v>
      </c>
      <c r="N739" s="184">
        <f>SUMIFS('EPS 3.1.3'!L$1341:L$1420,'EPS 3.1.3'!$B$1341:$B$1420,"*"&amp;$A$738&amp;"*",'EPS 3.1.3'!$B$1341:$B$1420,"*"&amp;$A739&amp;"*")/10^12</f>
        <v>0</v>
      </c>
      <c r="O739" s="184">
        <f>SUMIFS('EPS 3.1.3'!M$1341:M$1420,'EPS 3.1.3'!$B$1341:$B$1420,"*"&amp;$A$738&amp;"*",'EPS 3.1.3'!$B$1341:$B$1420,"*"&amp;$A739&amp;"*")/10^12</f>
        <v>0</v>
      </c>
      <c r="P739" s="184">
        <f>SUMIFS('EPS 3.1.3'!N$1341:N$1420,'EPS 3.1.3'!$B$1341:$B$1420,"*"&amp;$A$738&amp;"*",'EPS 3.1.3'!$B$1341:$B$1420,"*"&amp;$A739&amp;"*")/10^12</f>
        <v>0</v>
      </c>
      <c r="Q739" s="184">
        <f>SUMIFS('EPS 3.1.3'!O$1341:O$1420,'EPS 3.1.3'!$B$1341:$B$1420,"*"&amp;$A$738&amp;"*",'EPS 3.1.3'!$B$1341:$B$1420,"*"&amp;$A739&amp;"*")/10^12</f>
        <v>0</v>
      </c>
      <c r="R739" s="184">
        <f>SUMIFS('EPS 3.1.3'!P$1341:P$1420,'EPS 3.1.3'!$B$1341:$B$1420,"*"&amp;$A$738&amp;"*",'EPS 3.1.3'!$B$1341:$B$1420,"*"&amp;$A739&amp;"*")/10^12</f>
        <v>0</v>
      </c>
      <c r="S739" s="184">
        <f>SUMIFS('EPS 3.1.3'!Q$1341:Q$1420,'EPS 3.1.3'!$B$1341:$B$1420,"*"&amp;$A$738&amp;"*",'EPS 3.1.3'!$B$1341:$B$1420,"*"&amp;$A739&amp;"*")/10^12</f>
        <v>0</v>
      </c>
      <c r="T739" s="184">
        <f>SUMIFS('EPS 3.1.3'!R$1341:R$1420,'EPS 3.1.3'!$B$1341:$B$1420,"*"&amp;$A$738&amp;"*",'EPS 3.1.3'!$B$1341:$B$1420,"*"&amp;$A739&amp;"*")/10^12</f>
        <v>0</v>
      </c>
      <c r="U739" s="184">
        <f>SUMIFS('EPS 3.1.3'!S$1341:S$1420,'EPS 3.1.3'!$B$1341:$B$1420,"*"&amp;$A$738&amp;"*",'EPS 3.1.3'!$B$1341:$B$1420,"*"&amp;$A739&amp;"*")/10^12</f>
        <v>0</v>
      </c>
      <c r="V739" s="184">
        <f>SUMIFS('EPS 3.1.3'!T$1341:T$1420,'EPS 3.1.3'!$B$1341:$B$1420,"*"&amp;$A$738&amp;"*",'EPS 3.1.3'!$B$1341:$B$1420,"*"&amp;$A739&amp;"*")/10^12</f>
        <v>0</v>
      </c>
      <c r="W739" s="184">
        <f>SUMIFS('EPS 3.1.3'!U$1341:U$1420,'EPS 3.1.3'!$B$1341:$B$1420,"*"&amp;$A$738&amp;"*",'EPS 3.1.3'!$B$1341:$B$1420,"*"&amp;$A739&amp;"*")/10^12</f>
        <v>0</v>
      </c>
      <c r="X739" s="184">
        <f>SUMIFS('EPS 3.1.3'!V$1341:V$1420,'EPS 3.1.3'!$B$1341:$B$1420,"*"&amp;$A$738&amp;"*",'EPS 3.1.3'!$B$1341:$B$1420,"*"&amp;$A739&amp;"*")/10^12</f>
        <v>0</v>
      </c>
      <c r="Y739" s="184">
        <f>SUMIFS('EPS 3.1.3'!W$1341:W$1420,'EPS 3.1.3'!$B$1341:$B$1420,"*"&amp;$A$738&amp;"*",'EPS 3.1.3'!$B$1341:$B$1420,"*"&amp;$A739&amp;"*")/10^12</f>
        <v>0</v>
      </c>
      <c r="Z739" s="184">
        <f>SUMIFS('EPS 3.1.3'!X$1341:X$1420,'EPS 3.1.3'!$B$1341:$B$1420,"*"&amp;$A$738&amp;"*",'EPS 3.1.3'!$B$1341:$B$1420,"*"&amp;$A739&amp;"*")/10^12</f>
        <v>0</v>
      </c>
      <c r="AA739" s="184">
        <f>SUMIFS('EPS 3.1.3'!Y$1341:Y$1420,'EPS 3.1.3'!$B$1341:$B$1420,"*"&amp;$A$738&amp;"*",'EPS 3.1.3'!$B$1341:$B$1420,"*"&amp;$A739&amp;"*")/10^12</f>
        <v>0</v>
      </c>
      <c r="AB739" s="184">
        <f>SUMIFS('EPS 3.1.3'!Z$1341:Z$1420,'EPS 3.1.3'!$B$1341:$B$1420,"*"&amp;$A$738&amp;"*",'EPS 3.1.3'!$B$1341:$B$1420,"*"&amp;$A739&amp;"*")/10^12</f>
        <v>0</v>
      </c>
      <c r="AC739" s="184">
        <f>SUMIFS('EPS 3.1.3'!AA$1341:AA$1420,'EPS 3.1.3'!$B$1341:$B$1420,"*"&amp;$A$738&amp;"*",'EPS 3.1.3'!$B$1341:$B$1420,"*"&amp;$A739&amp;"*")/10^12</f>
        <v>0</v>
      </c>
      <c r="AD739" s="184">
        <f>SUMIFS('EPS 3.1.3'!AB$1341:AB$1420,'EPS 3.1.3'!$B$1341:$B$1420,"*"&amp;$A$738&amp;"*",'EPS 3.1.3'!$B$1341:$B$1420,"*"&amp;$A739&amp;"*")/10^12</f>
        <v>0</v>
      </c>
      <c r="AE739" s="184">
        <f>SUMIFS('EPS 3.1.3'!AC$1341:AC$1420,'EPS 3.1.3'!$B$1341:$B$1420,"*"&amp;$A$738&amp;"*",'EPS 3.1.3'!$B$1341:$B$1420,"*"&amp;$A739&amp;"*")/10^12</f>
        <v>0</v>
      </c>
      <c r="AF739" s="184">
        <f>SUMIFS('EPS 3.1.3'!AD$1341:AD$1420,'EPS 3.1.3'!$B$1341:$B$1420,"*"&amp;$A$738&amp;"*",'EPS 3.1.3'!$B$1341:$B$1420,"*"&amp;$A739&amp;"*")/10^12</f>
        <v>0</v>
      </c>
      <c r="AG739" s="184">
        <f>SUMIFS('EPS 3.1.3'!AE$1341:AE$1420,'EPS 3.1.3'!$B$1341:$B$1420,"*"&amp;$A$738&amp;"*",'EPS 3.1.3'!$B$1341:$B$1420,"*"&amp;$A739&amp;"*")/10^12</f>
        <v>0</v>
      </c>
      <c r="AH739" s="184">
        <f>SUMIFS('EPS 3.1.3'!AF$1341:AF$1420,'EPS 3.1.3'!$B$1341:$B$1420,"*"&amp;$A$738&amp;"*",'EPS 3.1.3'!$B$1341:$B$1420,"*"&amp;$A739&amp;"*")/10^12</f>
        <v>0</v>
      </c>
      <c r="AI739" s="184">
        <f>SUMIFS('EPS 3.1.3'!AG$1341:AG$1420,'EPS 3.1.3'!$B$1341:$B$1420,"*"&amp;$A$738&amp;"*",'EPS 3.1.3'!$B$1341:$B$1420,"*"&amp;$A739&amp;"*")/10^12</f>
        <v>0</v>
      </c>
      <c r="AJ739" s="184">
        <f>SUMIFS('EPS 3.1.3'!AH$1341:AH$1420,'EPS 3.1.3'!$B$1341:$B$1420,"*"&amp;$A$738&amp;"*",'EPS 3.1.3'!$B$1341:$B$1420,"*"&amp;$A739&amp;"*")/10^12</f>
        <v>0</v>
      </c>
      <c r="AK739" s="184">
        <f>SUMIFS('EPS 3.1.3'!AI$1341:AI$1420,'EPS 3.1.3'!$B$1341:$B$1420,"*"&amp;$A$738&amp;"*",'EPS 3.1.3'!$B$1341:$B$1420,"*"&amp;$A739&amp;"*")/10^12</f>
        <v>0</v>
      </c>
    </row>
    <row r="740" spans="1:37" hidden="1" x14ac:dyDescent="0.35">
      <c r="A740" s="176" t="s">
        <v>4883</v>
      </c>
      <c r="B740" s="176"/>
      <c r="C740" s="176"/>
      <c r="D740" s="176"/>
      <c r="E740" s="176"/>
      <c r="F740" s="184">
        <f>SUMIFS('EPS 3.1.3'!D$1341:D$1420,'EPS 3.1.3'!$B$1341:$B$1420,"*"&amp;$A$738&amp;"*",'EPS 3.1.3'!$B$1341:$B$1420,"*"&amp;$A740&amp;"*")/10^12</f>
        <v>35.3446</v>
      </c>
      <c r="G740" s="184">
        <f>SUMIFS('EPS 3.1.3'!E$1341:E$1420,'EPS 3.1.3'!$B$1341:$B$1420,"*"&amp;$A$738&amp;"*",'EPS 3.1.3'!$B$1341:$B$1420,"*"&amp;$A740&amp;"*")/10^12</f>
        <v>32.587200000000003</v>
      </c>
      <c r="H740" s="184">
        <f>SUMIFS('EPS 3.1.3'!F$1341:F$1420,'EPS 3.1.3'!$B$1341:$B$1420,"*"&amp;$A$738&amp;"*",'EPS 3.1.3'!$B$1341:$B$1420,"*"&amp;$A740&amp;"*")/10^12</f>
        <v>34.414000000000001</v>
      </c>
      <c r="I740" s="184">
        <f>SUMIFS('EPS 3.1.3'!G$1341:G$1420,'EPS 3.1.3'!$B$1341:$B$1420,"*"&amp;$A$738&amp;"*",'EPS 3.1.3'!$B$1341:$B$1420,"*"&amp;$A740&amp;"*")/10^12</f>
        <v>35.496200000000002</v>
      </c>
      <c r="J740" s="184">
        <f>SUMIFS('EPS 3.1.3'!H$1341:H$1420,'EPS 3.1.3'!$B$1341:$B$1420,"*"&amp;$A$738&amp;"*",'EPS 3.1.3'!$B$1341:$B$1420,"*"&amp;$A740&amp;"*")/10^12</f>
        <v>36.127899999999997</v>
      </c>
      <c r="K740" s="184">
        <f>SUMIFS('EPS 3.1.3'!I$1341:I$1420,'EPS 3.1.3'!$B$1341:$B$1420,"*"&amp;$A$738&amp;"*",'EPS 3.1.3'!$B$1341:$B$1420,"*"&amp;$A740&amp;"*")/10^12</f>
        <v>36.566899999999997</v>
      </c>
      <c r="L740" s="184">
        <f>SUMIFS('EPS 3.1.3'!J$1341:J$1420,'EPS 3.1.3'!$B$1341:$B$1420,"*"&amp;$A$738&amp;"*",'EPS 3.1.3'!$B$1341:$B$1420,"*"&amp;$A740&amp;"*")/10^12</f>
        <v>36.898800000000001</v>
      </c>
      <c r="M740" s="184">
        <f>SUMIFS('EPS 3.1.3'!K$1341:K$1420,'EPS 3.1.3'!$B$1341:$B$1420,"*"&amp;$A$738&amp;"*",'EPS 3.1.3'!$B$1341:$B$1420,"*"&amp;$A740&amp;"*")/10^12</f>
        <v>37.191899999999997</v>
      </c>
      <c r="N740" s="184">
        <f>SUMIFS('EPS 3.1.3'!L$1341:L$1420,'EPS 3.1.3'!$B$1341:$B$1420,"*"&amp;$A$738&amp;"*",'EPS 3.1.3'!$B$1341:$B$1420,"*"&amp;$A740&amp;"*")/10^12</f>
        <v>37.460799999999999</v>
      </c>
      <c r="O740" s="184">
        <f>SUMIFS('EPS 3.1.3'!M$1341:M$1420,'EPS 3.1.3'!$B$1341:$B$1420,"*"&amp;$A$738&amp;"*",'EPS 3.1.3'!$B$1341:$B$1420,"*"&amp;$A740&amp;"*")/10^12</f>
        <v>37.585599999999999</v>
      </c>
      <c r="P740" s="184">
        <f>SUMIFS('EPS 3.1.3'!N$1341:N$1420,'EPS 3.1.3'!$B$1341:$B$1420,"*"&amp;$A$738&amp;"*",'EPS 3.1.3'!$B$1341:$B$1420,"*"&amp;$A740&amp;"*")/10^12</f>
        <v>37.714300000000001</v>
      </c>
      <c r="Q740" s="184">
        <f>SUMIFS('EPS 3.1.3'!O$1341:O$1420,'EPS 3.1.3'!$B$1341:$B$1420,"*"&amp;$A$738&amp;"*",'EPS 3.1.3'!$B$1341:$B$1420,"*"&amp;$A740&amp;"*")/10^12</f>
        <v>37.829700000000003</v>
      </c>
      <c r="R740" s="184">
        <f>SUMIFS('EPS 3.1.3'!P$1341:P$1420,'EPS 3.1.3'!$B$1341:$B$1420,"*"&amp;$A$738&amp;"*",'EPS 3.1.3'!$B$1341:$B$1420,"*"&amp;$A740&amp;"*")/10^12</f>
        <v>37.953600000000002</v>
      </c>
      <c r="S740" s="184">
        <f>SUMIFS('EPS 3.1.3'!Q$1341:Q$1420,'EPS 3.1.3'!$B$1341:$B$1420,"*"&amp;$A$738&amp;"*",'EPS 3.1.3'!$B$1341:$B$1420,"*"&amp;$A740&amp;"*")/10^12</f>
        <v>38.067</v>
      </c>
      <c r="T740" s="184">
        <f>SUMIFS('EPS 3.1.3'!R$1341:R$1420,'EPS 3.1.3'!$B$1341:$B$1420,"*"&amp;$A$738&amp;"*",'EPS 3.1.3'!$B$1341:$B$1420,"*"&amp;$A740&amp;"*")/10^12</f>
        <v>38.138599999999997</v>
      </c>
      <c r="U740" s="184">
        <f>SUMIFS('EPS 3.1.3'!S$1341:S$1420,'EPS 3.1.3'!$B$1341:$B$1420,"*"&amp;$A$738&amp;"*",'EPS 3.1.3'!$B$1341:$B$1420,"*"&amp;$A740&amp;"*")/10^12</f>
        <v>38.200099999999999</v>
      </c>
      <c r="V740" s="184">
        <f>SUMIFS('EPS 3.1.3'!T$1341:T$1420,'EPS 3.1.3'!$B$1341:$B$1420,"*"&amp;$A$738&amp;"*",'EPS 3.1.3'!$B$1341:$B$1420,"*"&amp;$A740&amp;"*")/10^12</f>
        <v>38.271700000000003</v>
      </c>
      <c r="W740" s="184">
        <f>SUMIFS('EPS 3.1.3'!U$1341:U$1420,'EPS 3.1.3'!$B$1341:$B$1420,"*"&amp;$A$738&amp;"*",'EPS 3.1.3'!$B$1341:$B$1420,"*"&amp;$A740&amp;"*")/10^12</f>
        <v>38.343299999999999</v>
      </c>
      <c r="X740" s="184">
        <f>SUMIFS('EPS 3.1.3'!V$1341:V$1420,'EPS 3.1.3'!$B$1341:$B$1420,"*"&amp;$A$738&amp;"*",'EPS 3.1.3'!$B$1341:$B$1420,"*"&amp;$A740&amp;"*")/10^12</f>
        <v>38.404699999999998</v>
      </c>
      <c r="Y740" s="184">
        <f>SUMIFS('EPS 3.1.3'!W$1341:W$1420,'EPS 3.1.3'!$B$1341:$B$1420,"*"&amp;$A$738&amp;"*",'EPS 3.1.3'!$B$1341:$B$1420,"*"&amp;$A740&amp;"*")/10^12</f>
        <v>38.426200000000001</v>
      </c>
      <c r="Z740" s="184">
        <f>SUMIFS('EPS 3.1.3'!X$1341:X$1420,'EPS 3.1.3'!$B$1341:$B$1420,"*"&amp;$A$738&amp;"*",'EPS 3.1.3'!$B$1341:$B$1420,"*"&amp;$A740&amp;"*")/10^12</f>
        <v>38.447000000000003</v>
      </c>
      <c r="AA740" s="184">
        <f>SUMIFS('EPS 3.1.3'!Y$1341:Y$1420,'EPS 3.1.3'!$B$1341:$B$1420,"*"&amp;$A$738&amp;"*",'EPS 3.1.3'!$B$1341:$B$1420,"*"&amp;$A740&amp;"*")/10^12</f>
        <v>38.457099999999997</v>
      </c>
      <c r="AB740" s="184">
        <f>SUMIFS('EPS 3.1.3'!Z$1341:Z$1420,'EPS 3.1.3'!$B$1341:$B$1420,"*"&amp;$A$738&amp;"*",'EPS 3.1.3'!$B$1341:$B$1420,"*"&amp;$A740&amp;"*")/10^12</f>
        <v>38.477800000000002</v>
      </c>
      <c r="AC740" s="184">
        <f>SUMIFS('EPS 3.1.3'!AA$1341:AA$1420,'EPS 3.1.3'!$B$1341:$B$1420,"*"&amp;$A$738&amp;"*",'EPS 3.1.3'!$B$1341:$B$1420,"*"&amp;$A740&amp;"*")/10^12</f>
        <v>38.488500000000002</v>
      </c>
      <c r="AD740" s="184">
        <f>SUMIFS('EPS 3.1.3'!AB$1341:AB$1420,'EPS 3.1.3'!$B$1341:$B$1420,"*"&amp;$A$738&amp;"*",'EPS 3.1.3'!$B$1341:$B$1420,"*"&amp;$A740&amp;"*")/10^12</f>
        <v>38.408200000000001</v>
      </c>
      <c r="AE740" s="184">
        <f>SUMIFS('EPS 3.1.3'!AC$1341:AC$1420,'EPS 3.1.3'!$B$1341:$B$1420,"*"&amp;$A$738&amp;"*",'EPS 3.1.3'!$B$1341:$B$1420,"*"&amp;$A740&amp;"*")/10^12</f>
        <v>38.337899999999998</v>
      </c>
      <c r="AF740" s="184">
        <f>SUMIFS('EPS 3.1.3'!AD$1341:AD$1420,'EPS 3.1.3'!$B$1341:$B$1420,"*"&amp;$A$738&amp;"*",'EPS 3.1.3'!$B$1341:$B$1420,"*"&amp;$A740&amp;"*")/10^12</f>
        <v>38.257599999999996</v>
      </c>
      <c r="AG740" s="184">
        <f>SUMIFS('EPS 3.1.3'!AE$1341:AE$1420,'EPS 3.1.3'!$B$1341:$B$1420,"*"&amp;$A$738&amp;"*",'EPS 3.1.3'!$B$1341:$B$1420,"*"&amp;$A740&amp;"*")/10^12</f>
        <v>38.1768</v>
      </c>
      <c r="AH740" s="184">
        <f>SUMIFS('EPS 3.1.3'!AF$1341:AF$1420,'EPS 3.1.3'!$B$1341:$B$1420,"*"&amp;$A$738&amp;"*",'EPS 3.1.3'!$B$1341:$B$1420,"*"&amp;$A740&amp;"*")/10^12</f>
        <v>38.096299999999999</v>
      </c>
      <c r="AI740" s="184">
        <f>SUMIFS('EPS 3.1.3'!AG$1341:AG$1420,'EPS 3.1.3'!$B$1341:$B$1420,"*"&amp;$A$738&amp;"*",'EPS 3.1.3'!$B$1341:$B$1420,"*"&amp;$A740&amp;"*")/10^12</f>
        <v>38.015900000000002</v>
      </c>
      <c r="AJ740" s="184">
        <f>SUMIFS('EPS 3.1.3'!AH$1341:AH$1420,'EPS 3.1.3'!$B$1341:$B$1420,"*"&amp;$A$738&amp;"*",'EPS 3.1.3'!$B$1341:$B$1420,"*"&amp;$A740&amp;"*")/10^12</f>
        <v>37.9465</v>
      </c>
      <c r="AK740" s="184">
        <f>SUMIFS('EPS 3.1.3'!AI$1341:AI$1420,'EPS 3.1.3'!$B$1341:$B$1420,"*"&amp;$A$738&amp;"*",'EPS 3.1.3'!$B$1341:$B$1420,"*"&amp;$A740&amp;"*")/10^12</f>
        <v>37.866100000000003</v>
      </c>
    </row>
    <row r="741" spans="1:37" hidden="1" x14ac:dyDescent="0.35">
      <c r="A741" s="176" t="s">
        <v>922</v>
      </c>
      <c r="B741" s="176"/>
      <c r="C741" s="176"/>
      <c r="D741" s="176"/>
      <c r="E741" s="176"/>
      <c r="F741" s="184">
        <f>SUMIFS('EPS 3.1.3'!D$1341:D$1420,'EPS 3.1.3'!$B$1341:$B$1420,"*"&amp;$A$738&amp;"*",'EPS 3.1.3'!$B$1341:$B$1420,"*"&amp;$A741&amp;"*")/10^12</f>
        <v>0</v>
      </c>
      <c r="G741" s="184">
        <f>SUMIFS('EPS 3.1.3'!E$1341:E$1420,'EPS 3.1.3'!$B$1341:$B$1420,"*"&amp;$A$738&amp;"*",'EPS 3.1.3'!$B$1341:$B$1420,"*"&amp;$A741&amp;"*")/10^12</f>
        <v>7.3272899999999994E-5</v>
      </c>
      <c r="H741" s="184">
        <f>SUMIFS('EPS 3.1.3'!F$1341:F$1420,'EPS 3.1.3'!$B$1341:$B$1420,"*"&amp;$A$738&amp;"*",'EPS 3.1.3'!$B$1341:$B$1420,"*"&amp;$A741&amp;"*")/10^12</f>
        <v>1.1781399999999999E-4</v>
      </c>
      <c r="I741" s="184">
        <f>SUMIFS('EPS 3.1.3'!G$1341:G$1420,'EPS 3.1.3'!$B$1341:$B$1420,"*"&amp;$A$738&amp;"*",'EPS 3.1.3'!$B$1341:$B$1420,"*"&amp;$A741&amp;"*")/10^12</f>
        <v>1.87901E-4</v>
      </c>
      <c r="J741" s="184">
        <f>SUMIFS('EPS 3.1.3'!H$1341:H$1420,'EPS 3.1.3'!$B$1341:$B$1420,"*"&amp;$A$738&amp;"*",'EPS 3.1.3'!$B$1341:$B$1420,"*"&amp;$A741&amp;"*")/10^12</f>
        <v>2.5303000000000001E-4</v>
      </c>
      <c r="K741" s="184">
        <f>SUMIFS('EPS 3.1.3'!I$1341:I$1420,'EPS 3.1.3'!$B$1341:$B$1420,"*"&amp;$A$738&amp;"*",'EPS 3.1.3'!$B$1341:$B$1420,"*"&amp;$A741&amp;"*")/10^12</f>
        <v>3.1021100000000002E-4</v>
      </c>
      <c r="L741" s="184">
        <f>SUMIFS('EPS 3.1.3'!J$1341:J$1420,'EPS 3.1.3'!$B$1341:$B$1420,"*"&amp;$A$738&amp;"*",'EPS 3.1.3'!$B$1341:$B$1420,"*"&amp;$A741&amp;"*")/10^12</f>
        <v>4.3175100000000002E-4</v>
      </c>
      <c r="M741" s="184">
        <f>SUMIFS('EPS 3.1.3'!K$1341:K$1420,'EPS 3.1.3'!$B$1341:$B$1420,"*"&amp;$A$738&amp;"*",'EPS 3.1.3'!$B$1341:$B$1420,"*"&amp;$A741&amp;"*")/10^12</f>
        <v>4.87116E-4</v>
      </c>
      <c r="N741" s="184">
        <f>SUMIFS('EPS 3.1.3'!L$1341:L$1420,'EPS 3.1.3'!$B$1341:$B$1420,"*"&amp;$A$738&amp;"*",'EPS 3.1.3'!$B$1341:$B$1420,"*"&amp;$A741&amp;"*")/10^12</f>
        <v>5.5665499999999998E-4</v>
      </c>
      <c r="O741" s="184">
        <f>SUMIFS('EPS 3.1.3'!M$1341:M$1420,'EPS 3.1.3'!$B$1341:$B$1420,"*"&amp;$A$738&amp;"*",'EPS 3.1.3'!$B$1341:$B$1420,"*"&amp;$A741&amp;"*")/10^12</f>
        <v>6.0367899999999998E-4</v>
      </c>
      <c r="P741" s="184">
        <f>SUMIFS('EPS 3.1.3'!N$1341:N$1420,'EPS 3.1.3'!$B$1341:$B$1420,"*"&amp;$A$738&amp;"*",'EPS 3.1.3'!$B$1341:$B$1420,"*"&amp;$A741&amp;"*")/10^12</f>
        <v>6.4158599999999998E-4</v>
      </c>
      <c r="Q741" s="184">
        <f>SUMIFS('EPS 3.1.3'!O$1341:O$1420,'EPS 3.1.3'!$B$1341:$B$1420,"*"&amp;$A$738&amp;"*",'EPS 3.1.3'!$B$1341:$B$1420,"*"&amp;$A741&amp;"*")/10^12</f>
        <v>6.7765100000000003E-4</v>
      </c>
      <c r="R741" s="184">
        <f>SUMIFS('EPS 3.1.3'!P$1341:P$1420,'EPS 3.1.3'!$B$1341:$B$1420,"*"&amp;$A$738&amp;"*",'EPS 3.1.3'!$B$1341:$B$1420,"*"&amp;$A741&amp;"*")/10^12</f>
        <v>7.0739999999999996E-4</v>
      </c>
      <c r="S741" s="184">
        <f>SUMIFS('EPS 3.1.3'!Q$1341:Q$1420,'EPS 3.1.3'!$B$1341:$B$1420,"*"&amp;$A$738&amp;"*",'EPS 3.1.3'!$B$1341:$B$1420,"*"&amp;$A741&amp;"*")/10^12</f>
        <v>7.1173899999999997E-4</v>
      </c>
      <c r="T741" s="184">
        <f>SUMIFS('EPS 3.1.3'!R$1341:R$1420,'EPS 3.1.3'!$B$1341:$B$1420,"*"&amp;$A$738&amp;"*",'EPS 3.1.3'!$B$1341:$B$1420,"*"&amp;$A741&amp;"*")/10^12</f>
        <v>7.3443800000000002E-4</v>
      </c>
      <c r="U741" s="184">
        <f>SUMIFS('EPS 3.1.3'!S$1341:S$1420,'EPS 3.1.3'!$B$1341:$B$1420,"*"&amp;$A$738&amp;"*",'EPS 3.1.3'!$B$1341:$B$1420,"*"&amp;$A741&amp;"*")/10^12</f>
        <v>8.7131000000000003E-4</v>
      </c>
      <c r="V741" s="184">
        <f>SUMIFS('EPS 3.1.3'!T$1341:T$1420,'EPS 3.1.3'!$B$1341:$B$1420,"*"&amp;$A$738&amp;"*",'EPS 3.1.3'!$B$1341:$B$1420,"*"&amp;$A741&amp;"*")/10^12</f>
        <v>8.8911600000000002E-4</v>
      </c>
      <c r="W741" s="184">
        <f>SUMIFS('EPS 3.1.3'!U$1341:U$1420,'EPS 3.1.3'!$B$1341:$B$1420,"*"&amp;$A$738&amp;"*",'EPS 3.1.3'!$B$1341:$B$1420,"*"&amp;$A741&amp;"*")/10^12</f>
        <v>9.0664300000000005E-4</v>
      </c>
      <c r="X741" s="184">
        <f>SUMIFS('EPS 3.1.3'!V$1341:V$1420,'EPS 3.1.3'!$B$1341:$B$1420,"*"&amp;$A$738&amp;"*",'EPS 3.1.3'!$B$1341:$B$1420,"*"&amp;$A741&amp;"*")/10^12</f>
        <v>9.1705499999999995E-4</v>
      </c>
      <c r="Y741" s="184">
        <f>SUMIFS('EPS 3.1.3'!W$1341:W$1420,'EPS 3.1.3'!$B$1341:$B$1420,"*"&amp;$A$738&amp;"*",'EPS 3.1.3'!$B$1341:$B$1420,"*"&amp;$A741&amp;"*")/10^12</f>
        <v>1.09713E-3</v>
      </c>
      <c r="Z741" s="184">
        <f>SUMIFS('EPS 3.1.3'!X$1341:X$1420,'EPS 3.1.3'!$B$1341:$B$1420,"*"&amp;$A$738&amp;"*",'EPS 3.1.3'!$B$1341:$B$1420,"*"&amp;$A741&amp;"*")/10^12</f>
        <v>1.10009E-3</v>
      </c>
      <c r="AA741" s="184">
        <f>SUMIFS('EPS 3.1.3'!Y$1341:Y$1420,'EPS 3.1.3'!$B$1341:$B$1420,"*"&amp;$A$738&amp;"*",'EPS 3.1.3'!$B$1341:$B$1420,"*"&amp;$A741&amp;"*")/10^12</f>
        <v>1.0678199999999999E-3</v>
      </c>
      <c r="AB741" s="184">
        <f>SUMIFS('EPS 3.1.3'!Z$1341:Z$1420,'EPS 3.1.3'!$B$1341:$B$1420,"*"&amp;$A$738&amp;"*",'EPS 3.1.3'!$B$1341:$B$1420,"*"&amp;$A741&amp;"*")/10^12</f>
        <v>1.07153E-3</v>
      </c>
      <c r="AC741" s="184">
        <f>SUMIFS('EPS 3.1.3'!AA$1341:AA$1420,'EPS 3.1.3'!$B$1341:$B$1420,"*"&amp;$A$738&amp;"*",'EPS 3.1.3'!$B$1341:$B$1420,"*"&amp;$A741&amp;"*")/10^12</f>
        <v>1.2054800000000001E-3</v>
      </c>
      <c r="AD741" s="184">
        <f>SUMIFS('EPS 3.1.3'!AB$1341:AB$1420,'EPS 3.1.3'!$B$1341:$B$1420,"*"&amp;$A$738&amp;"*",'EPS 3.1.3'!$B$1341:$B$1420,"*"&amp;$A741&amp;"*")/10^12</f>
        <v>1.2165100000000001E-3</v>
      </c>
      <c r="AE741" s="184">
        <f>SUMIFS('EPS 3.1.3'!AC$1341:AC$1420,'EPS 3.1.3'!$B$1341:$B$1420,"*"&amp;$A$738&amp;"*",'EPS 3.1.3'!$B$1341:$B$1420,"*"&amp;$A741&amp;"*")/10^12</f>
        <v>1.2234800000000001E-3</v>
      </c>
      <c r="AF741" s="184">
        <f>SUMIFS('EPS 3.1.3'!AD$1341:AD$1420,'EPS 3.1.3'!$B$1341:$B$1420,"*"&amp;$A$738&amp;"*",'EPS 3.1.3'!$B$1341:$B$1420,"*"&amp;$A741&amp;"*")/10^12</f>
        <v>1.23741E-3</v>
      </c>
      <c r="AG741" s="184">
        <f>SUMIFS('EPS 3.1.3'!AE$1341:AE$1420,'EPS 3.1.3'!$B$1341:$B$1420,"*"&amp;$A$738&amp;"*",'EPS 3.1.3'!$B$1341:$B$1420,"*"&amp;$A741&amp;"*")/10^12</f>
        <v>1.21495E-3</v>
      </c>
      <c r="AH741" s="184">
        <f>SUMIFS('EPS 3.1.3'!AF$1341:AF$1420,'EPS 3.1.3'!$B$1341:$B$1420,"*"&amp;$A$738&amp;"*",'EPS 3.1.3'!$B$1341:$B$1420,"*"&amp;$A741&amp;"*")/10^12</f>
        <v>1.3531000000000001E-3</v>
      </c>
      <c r="AI741" s="184">
        <f>SUMIFS('EPS 3.1.3'!AG$1341:AG$1420,'EPS 3.1.3'!$B$1341:$B$1420,"*"&amp;$A$738&amp;"*",'EPS 3.1.3'!$B$1341:$B$1420,"*"&amp;$A741&amp;"*")/10^12</f>
        <v>1.3603700000000001E-3</v>
      </c>
      <c r="AJ741" s="184">
        <f>SUMIFS('EPS 3.1.3'!AH$1341:AH$1420,'EPS 3.1.3'!$B$1341:$B$1420,"*"&amp;$A$738&amp;"*",'EPS 3.1.3'!$B$1341:$B$1420,"*"&amp;$A741&amp;"*")/10^12</f>
        <v>1.4149099999999999E-3</v>
      </c>
      <c r="AK741" s="184">
        <f>SUMIFS('EPS 3.1.3'!AI$1341:AI$1420,'EPS 3.1.3'!$B$1341:$B$1420,"*"&amp;$A$738&amp;"*",'EPS 3.1.3'!$B$1341:$B$1420,"*"&amp;$A741&amp;"*")/10^12</f>
        <v>1.42151E-3</v>
      </c>
    </row>
    <row r="742" spans="1:37" hidden="1" x14ac:dyDescent="0.35">
      <c r="A742" s="176" t="s">
        <v>374</v>
      </c>
      <c r="B742" s="176"/>
      <c r="C742" s="176"/>
      <c r="D742" s="176"/>
      <c r="E742" s="176"/>
      <c r="F742" s="184">
        <f>SUMIFS('EPS 3.1.3'!D$1341:D$1420,'EPS 3.1.3'!$B$1341:$B$1420,"*"&amp;$A$738&amp;"*",'EPS 3.1.3'!$B$1341:$B$1420,"*"&amp;$A742&amp;"*")/10^12</f>
        <v>0</v>
      </c>
      <c r="G742" s="184">
        <f>SUMIFS('EPS 3.1.3'!E$1341:E$1420,'EPS 3.1.3'!$B$1341:$B$1420,"*"&amp;$A$738&amp;"*",'EPS 3.1.3'!$B$1341:$B$1420,"*"&amp;$A742&amp;"*")/10^12</f>
        <v>0</v>
      </c>
      <c r="H742" s="184">
        <f>SUMIFS('EPS 3.1.3'!F$1341:F$1420,'EPS 3.1.3'!$B$1341:$B$1420,"*"&amp;$A$738&amp;"*",'EPS 3.1.3'!$B$1341:$B$1420,"*"&amp;$A742&amp;"*")/10^12</f>
        <v>0</v>
      </c>
      <c r="I742" s="184">
        <f>SUMIFS('EPS 3.1.3'!G$1341:G$1420,'EPS 3.1.3'!$B$1341:$B$1420,"*"&amp;$A$738&amp;"*",'EPS 3.1.3'!$B$1341:$B$1420,"*"&amp;$A742&amp;"*")/10^12</f>
        <v>0</v>
      </c>
      <c r="J742" s="184">
        <f>SUMIFS('EPS 3.1.3'!H$1341:H$1420,'EPS 3.1.3'!$B$1341:$B$1420,"*"&amp;$A$738&amp;"*",'EPS 3.1.3'!$B$1341:$B$1420,"*"&amp;$A742&amp;"*")/10^12</f>
        <v>0</v>
      </c>
      <c r="K742" s="184">
        <f>SUMIFS('EPS 3.1.3'!I$1341:I$1420,'EPS 3.1.3'!$B$1341:$B$1420,"*"&amp;$A$738&amp;"*",'EPS 3.1.3'!$B$1341:$B$1420,"*"&amp;$A742&amp;"*")/10^12</f>
        <v>0</v>
      </c>
      <c r="L742" s="184">
        <f>SUMIFS('EPS 3.1.3'!J$1341:J$1420,'EPS 3.1.3'!$B$1341:$B$1420,"*"&amp;$A$738&amp;"*",'EPS 3.1.3'!$B$1341:$B$1420,"*"&amp;$A742&amp;"*")/10^12</f>
        <v>0</v>
      </c>
      <c r="M742" s="184">
        <f>SUMIFS('EPS 3.1.3'!K$1341:K$1420,'EPS 3.1.3'!$B$1341:$B$1420,"*"&amp;$A$738&amp;"*",'EPS 3.1.3'!$B$1341:$B$1420,"*"&amp;$A742&amp;"*")/10^12</f>
        <v>0</v>
      </c>
      <c r="N742" s="184">
        <f>SUMIFS('EPS 3.1.3'!L$1341:L$1420,'EPS 3.1.3'!$B$1341:$B$1420,"*"&amp;$A$738&amp;"*",'EPS 3.1.3'!$B$1341:$B$1420,"*"&amp;$A742&amp;"*")/10^12</f>
        <v>0</v>
      </c>
      <c r="O742" s="184">
        <f>SUMIFS('EPS 3.1.3'!M$1341:M$1420,'EPS 3.1.3'!$B$1341:$B$1420,"*"&amp;$A$738&amp;"*",'EPS 3.1.3'!$B$1341:$B$1420,"*"&amp;$A742&amp;"*")/10^12</f>
        <v>0</v>
      </c>
      <c r="P742" s="184">
        <f>SUMIFS('EPS 3.1.3'!N$1341:N$1420,'EPS 3.1.3'!$B$1341:$B$1420,"*"&amp;$A$738&amp;"*",'EPS 3.1.3'!$B$1341:$B$1420,"*"&amp;$A742&amp;"*")/10^12</f>
        <v>0</v>
      </c>
      <c r="Q742" s="184">
        <f>SUMIFS('EPS 3.1.3'!O$1341:O$1420,'EPS 3.1.3'!$B$1341:$B$1420,"*"&amp;$A$738&amp;"*",'EPS 3.1.3'!$B$1341:$B$1420,"*"&amp;$A742&amp;"*")/10^12</f>
        <v>0</v>
      </c>
      <c r="R742" s="184">
        <f>SUMIFS('EPS 3.1.3'!P$1341:P$1420,'EPS 3.1.3'!$B$1341:$B$1420,"*"&amp;$A$738&amp;"*",'EPS 3.1.3'!$B$1341:$B$1420,"*"&amp;$A742&amp;"*")/10^12</f>
        <v>0</v>
      </c>
      <c r="S742" s="184">
        <f>SUMIFS('EPS 3.1.3'!Q$1341:Q$1420,'EPS 3.1.3'!$B$1341:$B$1420,"*"&amp;$A$738&amp;"*",'EPS 3.1.3'!$B$1341:$B$1420,"*"&amp;$A742&amp;"*")/10^12</f>
        <v>0</v>
      </c>
      <c r="T742" s="184">
        <f>SUMIFS('EPS 3.1.3'!R$1341:R$1420,'EPS 3.1.3'!$B$1341:$B$1420,"*"&amp;$A$738&amp;"*",'EPS 3.1.3'!$B$1341:$B$1420,"*"&amp;$A742&amp;"*")/10^12</f>
        <v>0</v>
      </c>
      <c r="U742" s="184">
        <f>SUMIFS('EPS 3.1.3'!S$1341:S$1420,'EPS 3.1.3'!$B$1341:$B$1420,"*"&amp;$A$738&amp;"*",'EPS 3.1.3'!$B$1341:$B$1420,"*"&amp;$A742&amp;"*")/10^12</f>
        <v>0</v>
      </c>
      <c r="V742" s="184">
        <f>SUMIFS('EPS 3.1.3'!T$1341:T$1420,'EPS 3.1.3'!$B$1341:$B$1420,"*"&amp;$A$738&amp;"*",'EPS 3.1.3'!$B$1341:$B$1420,"*"&amp;$A742&amp;"*")/10^12</f>
        <v>0</v>
      </c>
      <c r="W742" s="184">
        <f>SUMIFS('EPS 3.1.3'!U$1341:U$1420,'EPS 3.1.3'!$B$1341:$B$1420,"*"&amp;$A$738&amp;"*",'EPS 3.1.3'!$B$1341:$B$1420,"*"&amp;$A742&amp;"*")/10^12</f>
        <v>0</v>
      </c>
      <c r="X742" s="184">
        <f>SUMIFS('EPS 3.1.3'!V$1341:V$1420,'EPS 3.1.3'!$B$1341:$B$1420,"*"&amp;$A$738&amp;"*",'EPS 3.1.3'!$B$1341:$B$1420,"*"&amp;$A742&amp;"*")/10^12</f>
        <v>0</v>
      </c>
      <c r="Y742" s="184">
        <f>SUMIFS('EPS 3.1.3'!W$1341:W$1420,'EPS 3.1.3'!$B$1341:$B$1420,"*"&amp;$A$738&amp;"*",'EPS 3.1.3'!$B$1341:$B$1420,"*"&amp;$A742&amp;"*")/10^12</f>
        <v>0</v>
      </c>
      <c r="Z742" s="184">
        <f>SUMIFS('EPS 3.1.3'!X$1341:X$1420,'EPS 3.1.3'!$B$1341:$B$1420,"*"&amp;$A$738&amp;"*",'EPS 3.1.3'!$B$1341:$B$1420,"*"&amp;$A742&amp;"*")/10^12</f>
        <v>0</v>
      </c>
      <c r="AA742" s="184">
        <f>SUMIFS('EPS 3.1.3'!Y$1341:Y$1420,'EPS 3.1.3'!$B$1341:$B$1420,"*"&amp;$A$738&amp;"*",'EPS 3.1.3'!$B$1341:$B$1420,"*"&amp;$A742&amp;"*")/10^12</f>
        <v>0</v>
      </c>
      <c r="AB742" s="184">
        <f>SUMIFS('EPS 3.1.3'!Z$1341:Z$1420,'EPS 3.1.3'!$B$1341:$B$1420,"*"&amp;$A$738&amp;"*",'EPS 3.1.3'!$B$1341:$B$1420,"*"&amp;$A742&amp;"*")/10^12</f>
        <v>0</v>
      </c>
      <c r="AC742" s="184">
        <f>SUMIFS('EPS 3.1.3'!AA$1341:AA$1420,'EPS 3.1.3'!$B$1341:$B$1420,"*"&amp;$A$738&amp;"*",'EPS 3.1.3'!$B$1341:$B$1420,"*"&amp;$A742&amp;"*")/10^12</f>
        <v>0</v>
      </c>
      <c r="AD742" s="184">
        <f>SUMIFS('EPS 3.1.3'!AB$1341:AB$1420,'EPS 3.1.3'!$B$1341:$B$1420,"*"&amp;$A$738&amp;"*",'EPS 3.1.3'!$B$1341:$B$1420,"*"&amp;$A742&amp;"*")/10^12</f>
        <v>0</v>
      </c>
      <c r="AE742" s="184">
        <f>SUMIFS('EPS 3.1.3'!AC$1341:AC$1420,'EPS 3.1.3'!$B$1341:$B$1420,"*"&amp;$A$738&amp;"*",'EPS 3.1.3'!$B$1341:$B$1420,"*"&amp;$A742&amp;"*")/10^12</f>
        <v>0</v>
      </c>
      <c r="AF742" s="184">
        <f>SUMIFS('EPS 3.1.3'!AD$1341:AD$1420,'EPS 3.1.3'!$B$1341:$B$1420,"*"&amp;$A$738&amp;"*",'EPS 3.1.3'!$B$1341:$B$1420,"*"&amp;$A742&amp;"*")/10^12</f>
        <v>0</v>
      </c>
      <c r="AG742" s="184">
        <f>SUMIFS('EPS 3.1.3'!AE$1341:AE$1420,'EPS 3.1.3'!$B$1341:$B$1420,"*"&amp;$A$738&amp;"*",'EPS 3.1.3'!$B$1341:$B$1420,"*"&amp;$A742&amp;"*")/10^12</f>
        <v>0</v>
      </c>
      <c r="AH742" s="184">
        <f>SUMIFS('EPS 3.1.3'!AF$1341:AF$1420,'EPS 3.1.3'!$B$1341:$B$1420,"*"&amp;$A$738&amp;"*",'EPS 3.1.3'!$B$1341:$B$1420,"*"&amp;$A742&amp;"*")/10^12</f>
        <v>0</v>
      </c>
      <c r="AI742" s="184">
        <f>SUMIFS('EPS 3.1.3'!AG$1341:AG$1420,'EPS 3.1.3'!$B$1341:$B$1420,"*"&amp;$A$738&amp;"*",'EPS 3.1.3'!$B$1341:$B$1420,"*"&amp;$A742&amp;"*")/10^12</f>
        <v>0</v>
      </c>
      <c r="AJ742" s="184">
        <f>SUMIFS('EPS 3.1.3'!AH$1341:AH$1420,'EPS 3.1.3'!$B$1341:$B$1420,"*"&amp;$A$738&amp;"*",'EPS 3.1.3'!$B$1341:$B$1420,"*"&amp;$A742&amp;"*")/10^12</f>
        <v>0</v>
      </c>
      <c r="AK742" s="184">
        <f>SUMIFS('EPS 3.1.3'!AI$1341:AI$1420,'EPS 3.1.3'!$B$1341:$B$1420,"*"&amp;$A$738&amp;"*",'EPS 3.1.3'!$B$1341:$B$1420,"*"&amp;$A742&amp;"*")/10^12</f>
        <v>0</v>
      </c>
    </row>
    <row r="743" spans="1:37" hidden="1" x14ac:dyDescent="0.35">
      <c r="A743" s="176" t="s">
        <v>4884</v>
      </c>
      <c r="B743" s="176"/>
      <c r="C743" s="176"/>
      <c r="D743" s="176"/>
      <c r="E743" s="176"/>
      <c r="F743" s="184">
        <f>SUMIFS('EPS 3.1.3'!D$1341:D$1420,'EPS 3.1.3'!$B$1341:$B$1420,"*"&amp;$A$738&amp;"*",'EPS 3.1.3'!$B$1341:$B$1420,"*"&amp;$A743&amp;"*")/10^12</f>
        <v>0.49094900000000002</v>
      </c>
      <c r="G743" s="184">
        <f>SUMIFS('EPS 3.1.3'!E$1341:E$1420,'EPS 3.1.3'!$B$1341:$B$1420,"*"&amp;$A$738&amp;"*",'EPS 3.1.3'!$B$1341:$B$1420,"*"&amp;$A743&amp;"*")/10^12</f>
        <v>0.45294299999999998</v>
      </c>
      <c r="H743" s="184">
        <f>SUMIFS('EPS 3.1.3'!F$1341:F$1420,'EPS 3.1.3'!$B$1341:$B$1420,"*"&amp;$A$738&amp;"*",'EPS 3.1.3'!$B$1341:$B$1420,"*"&amp;$A743&amp;"*")/10^12</f>
        <v>0.47869099999999998</v>
      </c>
      <c r="I743" s="184">
        <f>SUMIFS('EPS 3.1.3'!G$1341:G$1420,'EPS 3.1.3'!$B$1341:$B$1420,"*"&amp;$A$738&amp;"*",'EPS 3.1.3'!$B$1341:$B$1420,"*"&amp;$A743&amp;"*")/10^12</f>
        <v>0.49403999999999998</v>
      </c>
      <c r="J743" s="184">
        <f>SUMIFS('EPS 3.1.3'!H$1341:H$1420,'EPS 3.1.3'!$B$1341:$B$1420,"*"&amp;$A$738&amp;"*",'EPS 3.1.3'!$B$1341:$B$1420,"*"&amp;$A743&amp;"*")/10^12</f>
        <v>0.50299300000000002</v>
      </c>
      <c r="K743" s="184">
        <f>SUMIFS('EPS 3.1.3'!I$1341:I$1420,'EPS 3.1.3'!$B$1341:$B$1420,"*"&amp;$A$738&amp;"*",'EPS 3.1.3'!$B$1341:$B$1420,"*"&amp;$A743&amp;"*")/10^12</f>
        <v>0.50925299999999996</v>
      </c>
      <c r="L743" s="184">
        <f>SUMIFS('EPS 3.1.3'!J$1341:J$1420,'EPS 3.1.3'!$B$1341:$B$1420,"*"&amp;$A$738&amp;"*",'EPS 3.1.3'!$B$1341:$B$1420,"*"&amp;$A743&amp;"*")/10^12</f>
        <v>0.51415</v>
      </c>
      <c r="M743" s="184">
        <f>SUMIFS('EPS 3.1.3'!K$1341:K$1420,'EPS 3.1.3'!$B$1341:$B$1420,"*"&amp;$A$738&amp;"*",'EPS 3.1.3'!$B$1341:$B$1420,"*"&amp;$A743&amp;"*")/10^12</f>
        <v>0.51836499999999996</v>
      </c>
      <c r="N743" s="184">
        <f>SUMIFS('EPS 3.1.3'!L$1341:L$1420,'EPS 3.1.3'!$B$1341:$B$1420,"*"&amp;$A$738&amp;"*",'EPS 3.1.3'!$B$1341:$B$1420,"*"&amp;$A743&amp;"*")/10^12</f>
        <v>0.52228300000000005</v>
      </c>
      <c r="O743" s="184">
        <f>SUMIFS('EPS 3.1.3'!M$1341:M$1420,'EPS 3.1.3'!$B$1341:$B$1420,"*"&amp;$A$738&amp;"*",'EPS 3.1.3'!$B$1341:$B$1420,"*"&amp;$A743&amp;"*")/10^12</f>
        <v>0.52414400000000005</v>
      </c>
      <c r="P743" s="184">
        <f>SUMIFS('EPS 3.1.3'!N$1341:N$1420,'EPS 3.1.3'!$B$1341:$B$1420,"*"&amp;$A$738&amp;"*",'EPS 3.1.3'!$B$1341:$B$1420,"*"&amp;$A743&amp;"*")/10^12</f>
        <v>0.52589799999999998</v>
      </c>
      <c r="Q743" s="184">
        <f>SUMIFS('EPS 3.1.3'!O$1341:O$1420,'EPS 3.1.3'!$B$1341:$B$1420,"*"&amp;$A$738&amp;"*",'EPS 3.1.3'!$B$1341:$B$1420,"*"&amp;$A743&amp;"*")/10^12</f>
        <v>0.52752900000000003</v>
      </c>
      <c r="R743" s="184">
        <f>SUMIFS('EPS 3.1.3'!P$1341:P$1420,'EPS 3.1.3'!$B$1341:$B$1420,"*"&amp;$A$738&amp;"*",'EPS 3.1.3'!$B$1341:$B$1420,"*"&amp;$A743&amp;"*")/10^12</f>
        <v>0.52920500000000004</v>
      </c>
      <c r="S743" s="184">
        <f>SUMIFS('EPS 3.1.3'!Q$1341:Q$1420,'EPS 3.1.3'!$B$1341:$B$1420,"*"&amp;$A$738&amp;"*",'EPS 3.1.3'!$B$1341:$B$1420,"*"&amp;$A743&amp;"*")/10^12</f>
        <v>0.53080899999999998</v>
      </c>
      <c r="T743" s="184">
        <f>SUMIFS('EPS 3.1.3'!R$1341:R$1420,'EPS 3.1.3'!$B$1341:$B$1420,"*"&amp;$A$738&amp;"*",'EPS 3.1.3'!$B$1341:$B$1420,"*"&amp;$A743&amp;"*")/10^12</f>
        <v>0.53173800000000004</v>
      </c>
      <c r="U743" s="184">
        <f>SUMIFS('EPS 3.1.3'!S$1341:S$1420,'EPS 3.1.3'!$B$1341:$B$1420,"*"&amp;$A$738&amp;"*",'EPS 3.1.3'!$B$1341:$B$1420,"*"&amp;$A743&amp;"*")/10^12</f>
        <v>0.53263899999999997</v>
      </c>
      <c r="V743" s="184">
        <f>SUMIFS('EPS 3.1.3'!T$1341:T$1420,'EPS 3.1.3'!$B$1341:$B$1420,"*"&amp;$A$738&amp;"*",'EPS 3.1.3'!$B$1341:$B$1420,"*"&amp;$A743&amp;"*")/10^12</f>
        <v>0.533551</v>
      </c>
      <c r="W743" s="184">
        <f>SUMIFS('EPS 3.1.3'!U$1341:U$1420,'EPS 3.1.3'!$B$1341:$B$1420,"*"&amp;$A$738&amp;"*",'EPS 3.1.3'!$B$1341:$B$1420,"*"&amp;$A743&amp;"*")/10^12</f>
        <v>0.53438399999999997</v>
      </c>
      <c r="X743" s="184">
        <f>SUMIFS('EPS 3.1.3'!V$1341:V$1420,'EPS 3.1.3'!$B$1341:$B$1420,"*"&amp;$A$738&amp;"*",'EPS 3.1.3'!$B$1341:$B$1420,"*"&amp;$A743&amp;"*")/10^12</f>
        <v>0.53527999999999998</v>
      </c>
      <c r="Y743" s="184">
        <f>SUMIFS('EPS 3.1.3'!W$1341:W$1420,'EPS 3.1.3'!$B$1341:$B$1420,"*"&amp;$A$738&amp;"*",'EPS 3.1.3'!$B$1341:$B$1420,"*"&amp;$A743&amp;"*")/10^12</f>
        <v>0.53556000000000004</v>
      </c>
      <c r="Z743" s="184">
        <f>SUMIFS('EPS 3.1.3'!X$1341:X$1420,'EPS 3.1.3'!$B$1341:$B$1420,"*"&amp;$A$738&amp;"*",'EPS 3.1.3'!$B$1341:$B$1420,"*"&amp;$A743&amp;"*")/10^12</f>
        <v>0.53572299999999995</v>
      </c>
      <c r="AA743" s="184">
        <f>SUMIFS('EPS 3.1.3'!Y$1341:Y$1420,'EPS 3.1.3'!$B$1341:$B$1420,"*"&amp;$A$738&amp;"*",'EPS 3.1.3'!$B$1341:$B$1420,"*"&amp;$A743&amp;"*")/10^12</f>
        <v>0.53570899999999999</v>
      </c>
      <c r="AB743" s="184">
        <f>SUMIFS('EPS 3.1.3'!Z$1341:Z$1420,'EPS 3.1.3'!$B$1341:$B$1420,"*"&amp;$A$738&amp;"*",'EPS 3.1.3'!$B$1341:$B$1420,"*"&amp;$A743&amp;"*")/10^12</f>
        <v>0.53587200000000001</v>
      </c>
      <c r="AC743" s="184">
        <f>SUMIFS('EPS 3.1.3'!AA$1341:AA$1420,'EPS 3.1.3'!$B$1341:$B$1420,"*"&amp;$A$738&amp;"*",'EPS 3.1.3'!$B$1341:$B$1420,"*"&amp;$A743&amp;"*")/10^12</f>
        <v>0.53602499999999997</v>
      </c>
      <c r="AD743" s="184">
        <f>SUMIFS('EPS 3.1.3'!AB$1341:AB$1420,'EPS 3.1.3'!$B$1341:$B$1420,"*"&amp;$A$738&amp;"*",'EPS 3.1.3'!$B$1341:$B$1420,"*"&amp;$A743&amp;"*")/10^12</f>
        <v>0.53483499999999995</v>
      </c>
      <c r="AE743" s="184">
        <f>SUMIFS('EPS 3.1.3'!AC$1341:AC$1420,'EPS 3.1.3'!$B$1341:$B$1420,"*"&amp;$A$738&amp;"*",'EPS 3.1.3'!$B$1341:$B$1420,"*"&amp;$A743&amp;"*")/10^12</f>
        <v>0.533555</v>
      </c>
      <c r="AF743" s="184">
        <f>SUMIFS('EPS 3.1.3'!AD$1341:AD$1420,'EPS 3.1.3'!$B$1341:$B$1420,"*"&amp;$A$738&amp;"*",'EPS 3.1.3'!$B$1341:$B$1420,"*"&amp;$A743&amp;"*")/10^12</f>
        <v>0.53237500000000004</v>
      </c>
      <c r="AG743" s="184">
        <f>SUMIFS('EPS 3.1.3'!AE$1341:AE$1420,'EPS 3.1.3'!$B$1341:$B$1420,"*"&amp;$A$738&amp;"*",'EPS 3.1.3'!$B$1341:$B$1420,"*"&amp;$A743&amp;"*")/10^12</f>
        <v>0.53109499999999998</v>
      </c>
      <c r="AH743" s="184">
        <f>SUMIFS('EPS 3.1.3'!AF$1341:AF$1420,'EPS 3.1.3'!$B$1341:$B$1420,"*"&amp;$A$738&amp;"*",'EPS 3.1.3'!$B$1341:$B$1420,"*"&amp;$A743&amp;"*")/10^12</f>
        <v>0.52980499999999997</v>
      </c>
      <c r="AI743" s="184">
        <f>SUMIFS('EPS 3.1.3'!AG$1341:AG$1420,'EPS 3.1.3'!$B$1341:$B$1420,"*"&amp;$A$738&amp;"*",'EPS 3.1.3'!$B$1341:$B$1420,"*"&amp;$A743&amp;"*")/10^12</f>
        <v>0.52860499999999999</v>
      </c>
      <c r="AJ743" s="184">
        <f>SUMIFS('EPS 3.1.3'!AH$1341:AH$1420,'EPS 3.1.3'!$B$1341:$B$1420,"*"&amp;$A$738&amp;"*",'EPS 3.1.3'!$B$1341:$B$1420,"*"&amp;$A743&amp;"*")/10^12</f>
        <v>0.52753099999999997</v>
      </c>
      <c r="AK743" s="184">
        <f>SUMIFS('EPS 3.1.3'!AI$1341:AI$1420,'EPS 3.1.3'!$B$1341:$B$1420,"*"&amp;$A$738&amp;"*",'EPS 3.1.3'!$B$1341:$B$1420,"*"&amp;$A743&amp;"*")/10^12</f>
        <v>0.526254</v>
      </c>
    </row>
    <row r="744" spans="1:37" hidden="1" x14ac:dyDescent="0.35">
      <c r="A744" s="176" t="s">
        <v>931</v>
      </c>
      <c r="B744" s="176"/>
      <c r="C744" s="176"/>
      <c r="D744" s="176"/>
      <c r="E744" s="176"/>
      <c r="F744" s="184">
        <f>SUMIFS('EPS 3.1.3'!D$1341:D$1420,'EPS 3.1.3'!$B$1341:$B$1420,"*"&amp;$A$738&amp;"*",'EPS 3.1.3'!$B$1341:$B$1420,"*"&amp;$A744&amp;"*")/10^12</f>
        <v>0</v>
      </c>
      <c r="G744" s="184">
        <f>SUMIFS('EPS 3.1.3'!E$1341:E$1420,'EPS 3.1.3'!$B$1341:$B$1420,"*"&amp;$A$738&amp;"*",'EPS 3.1.3'!$B$1341:$B$1420,"*"&amp;$A744&amp;"*")/10^12</f>
        <v>0</v>
      </c>
      <c r="H744" s="184">
        <f>SUMIFS('EPS 3.1.3'!F$1341:F$1420,'EPS 3.1.3'!$B$1341:$B$1420,"*"&amp;$A$738&amp;"*",'EPS 3.1.3'!$B$1341:$B$1420,"*"&amp;$A744&amp;"*")/10^12</f>
        <v>0</v>
      </c>
      <c r="I744" s="184">
        <f>SUMIFS('EPS 3.1.3'!G$1341:G$1420,'EPS 3.1.3'!$B$1341:$B$1420,"*"&amp;$A$738&amp;"*",'EPS 3.1.3'!$B$1341:$B$1420,"*"&amp;$A744&amp;"*")/10^12</f>
        <v>0</v>
      </c>
      <c r="J744" s="184">
        <f>SUMIFS('EPS 3.1.3'!H$1341:H$1420,'EPS 3.1.3'!$B$1341:$B$1420,"*"&amp;$A$738&amp;"*",'EPS 3.1.3'!$B$1341:$B$1420,"*"&amp;$A744&amp;"*")/10^12</f>
        <v>0</v>
      </c>
      <c r="K744" s="184">
        <f>SUMIFS('EPS 3.1.3'!I$1341:I$1420,'EPS 3.1.3'!$B$1341:$B$1420,"*"&amp;$A$738&amp;"*",'EPS 3.1.3'!$B$1341:$B$1420,"*"&amp;$A744&amp;"*")/10^12</f>
        <v>0</v>
      </c>
      <c r="L744" s="184">
        <f>SUMIFS('EPS 3.1.3'!J$1341:J$1420,'EPS 3.1.3'!$B$1341:$B$1420,"*"&amp;$A$738&amp;"*",'EPS 3.1.3'!$B$1341:$B$1420,"*"&amp;$A744&amp;"*")/10^12</f>
        <v>0</v>
      </c>
      <c r="M744" s="184">
        <f>SUMIFS('EPS 3.1.3'!K$1341:K$1420,'EPS 3.1.3'!$B$1341:$B$1420,"*"&amp;$A$738&amp;"*",'EPS 3.1.3'!$B$1341:$B$1420,"*"&amp;$A744&amp;"*")/10^12</f>
        <v>0</v>
      </c>
      <c r="N744" s="184">
        <f>SUMIFS('EPS 3.1.3'!L$1341:L$1420,'EPS 3.1.3'!$B$1341:$B$1420,"*"&amp;$A$738&amp;"*",'EPS 3.1.3'!$B$1341:$B$1420,"*"&amp;$A744&amp;"*")/10^12</f>
        <v>0</v>
      </c>
      <c r="O744" s="184">
        <f>SUMIFS('EPS 3.1.3'!M$1341:M$1420,'EPS 3.1.3'!$B$1341:$B$1420,"*"&amp;$A$738&amp;"*",'EPS 3.1.3'!$B$1341:$B$1420,"*"&amp;$A744&amp;"*")/10^12</f>
        <v>0</v>
      </c>
      <c r="P744" s="184">
        <f>SUMIFS('EPS 3.1.3'!N$1341:N$1420,'EPS 3.1.3'!$B$1341:$B$1420,"*"&amp;$A$738&amp;"*",'EPS 3.1.3'!$B$1341:$B$1420,"*"&amp;$A744&amp;"*")/10^12</f>
        <v>0</v>
      </c>
      <c r="Q744" s="184">
        <f>SUMIFS('EPS 3.1.3'!O$1341:O$1420,'EPS 3.1.3'!$B$1341:$B$1420,"*"&amp;$A$738&amp;"*",'EPS 3.1.3'!$B$1341:$B$1420,"*"&amp;$A744&amp;"*")/10^12</f>
        <v>0</v>
      </c>
      <c r="R744" s="184">
        <f>SUMIFS('EPS 3.1.3'!P$1341:P$1420,'EPS 3.1.3'!$B$1341:$B$1420,"*"&amp;$A$738&amp;"*",'EPS 3.1.3'!$B$1341:$B$1420,"*"&amp;$A744&amp;"*")/10^12</f>
        <v>0</v>
      </c>
      <c r="S744" s="184">
        <f>SUMIFS('EPS 3.1.3'!Q$1341:Q$1420,'EPS 3.1.3'!$B$1341:$B$1420,"*"&amp;$A$738&amp;"*",'EPS 3.1.3'!$B$1341:$B$1420,"*"&amp;$A744&amp;"*")/10^12</f>
        <v>0</v>
      </c>
      <c r="T744" s="184">
        <f>SUMIFS('EPS 3.1.3'!R$1341:R$1420,'EPS 3.1.3'!$B$1341:$B$1420,"*"&amp;$A$738&amp;"*",'EPS 3.1.3'!$B$1341:$B$1420,"*"&amp;$A744&amp;"*")/10^12</f>
        <v>0</v>
      </c>
      <c r="U744" s="184">
        <f>SUMIFS('EPS 3.1.3'!S$1341:S$1420,'EPS 3.1.3'!$B$1341:$B$1420,"*"&amp;$A$738&amp;"*",'EPS 3.1.3'!$B$1341:$B$1420,"*"&amp;$A744&amp;"*")/10^12</f>
        <v>0</v>
      </c>
      <c r="V744" s="184">
        <f>SUMIFS('EPS 3.1.3'!T$1341:T$1420,'EPS 3.1.3'!$B$1341:$B$1420,"*"&amp;$A$738&amp;"*",'EPS 3.1.3'!$B$1341:$B$1420,"*"&amp;$A744&amp;"*")/10^12</f>
        <v>0</v>
      </c>
      <c r="W744" s="184">
        <f>SUMIFS('EPS 3.1.3'!U$1341:U$1420,'EPS 3.1.3'!$B$1341:$B$1420,"*"&amp;$A$738&amp;"*",'EPS 3.1.3'!$B$1341:$B$1420,"*"&amp;$A744&amp;"*")/10^12</f>
        <v>0</v>
      </c>
      <c r="X744" s="184">
        <f>SUMIFS('EPS 3.1.3'!V$1341:V$1420,'EPS 3.1.3'!$B$1341:$B$1420,"*"&amp;$A$738&amp;"*",'EPS 3.1.3'!$B$1341:$B$1420,"*"&amp;$A744&amp;"*")/10^12</f>
        <v>0</v>
      </c>
      <c r="Y744" s="184">
        <f>SUMIFS('EPS 3.1.3'!W$1341:W$1420,'EPS 3.1.3'!$B$1341:$B$1420,"*"&amp;$A$738&amp;"*",'EPS 3.1.3'!$B$1341:$B$1420,"*"&amp;$A744&amp;"*")/10^12</f>
        <v>0</v>
      </c>
      <c r="Z744" s="184">
        <f>SUMIFS('EPS 3.1.3'!X$1341:X$1420,'EPS 3.1.3'!$B$1341:$B$1420,"*"&amp;$A$738&amp;"*",'EPS 3.1.3'!$B$1341:$B$1420,"*"&amp;$A744&amp;"*")/10^12</f>
        <v>0</v>
      </c>
      <c r="AA744" s="184">
        <f>SUMIFS('EPS 3.1.3'!Y$1341:Y$1420,'EPS 3.1.3'!$B$1341:$B$1420,"*"&amp;$A$738&amp;"*",'EPS 3.1.3'!$B$1341:$B$1420,"*"&amp;$A744&amp;"*")/10^12</f>
        <v>0</v>
      </c>
      <c r="AB744" s="184">
        <f>SUMIFS('EPS 3.1.3'!Z$1341:Z$1420,'EPS 3.1.3'!$B$1341:$B$1420,"*"&amp;$A$738&amp;"*",'EPS 3.1.3'!$B$1341:$B$1420,"*"&amp;$A744&amp;"*")/10^12</f>
        <v>0</v>
      </c>
      <c r="AC744" s="184">
        <f>SUMIFS('EPS 3.1.3'!AA$1341:AA$1420,'EPS 3.1.3'!$B$1341:$B$1420,"*"&amp;$A$738&amp;"*",'EPS 3.1.3'!$B$1341:$B$1420,"*"&amp;$A744&amp;"*")/10^12</f>
        <v>0</v>
      </c>
      <c r="AD744" s="184">
        <f>SUMIFS('EPS 3.1.3'!AB$1341:AB$1420,'EPS 3.1.3'!$B$1341:$B$1420,"*"&amp;$A$738&amp;"*",'EPS 3.1.3'!$B$1341:$B$1420,"*"&amp;$A744&amp;"*")/10^12</f>
        <v>0</v>
      </c>
      <c r="AE744" s="184">
        <f>SUMIFS('EPS 3.1.3'!AC$1341:AC$1420,'EPS 3.1.3'!$B$1341:$B$1420,"*"&amp;$A$738&amp;"*",'EPS 3.1.3'!$B$1341:$B$1420,"*"&amp;$A744&amp;"*")/10^12</f>
        <v>0</v>
      </c>
      <c r="AF744" s="184">
        <f>SUMIFS('EPS 3.1.3'!AD$1341:AD$1420,'EPS 3.1.3'!$B$1341:$B$1420,"*"&amp;$A$738&amp;"*",'EPS 3.1.3'!$B$1341:$B$1420,"*"&amp;$A744&amp;"*")/10^12</f>
        <v>0</v>
      </c>
      <c r="AG744" s="184">
        <f>SUMIFS('EPS 3.1.3'!AE$1341:AE$1420,'EPS 3.1.3'!$B$1341:$B$1420,"*"&amp;$A$738&amp;"*",'EPS 3.1.3'!$B$1341:$B$1420,"*"&amp;$A744&amp;"*")/10^12</f>
        <v>0</v>
      </c>
      <c r="AH744" s="184">
        <f>SUMIFS('EPS 3.1.3'!AF$1341:AF$1420,'EPS 3.1.3'!$B$1341:$B$1420,"*"&amp;$A$738&amp;"*",'EPS 3.1.3'!$B$1341:$B$1420,"*"&amp;$A744&amp;"*")/10^12</f>
        <v>0</v>
      </c>
      <c r="AI744" s="184">
        <f>SUMIFS('EPS 3.1.3'!AG$1341:AG$1420,'EPS 3.1.3'!$B$1341:$B$1420,"*"&amp;$A$738&amp;"*",'EPS 3.1.3'!$B$1341:$B$1420,"*"&amp;$A744&amp;"*")/10^12</f>
        <v>0</v>
      </c>
      <c r="AJ744" s="184">
        <f>SUMIFS('EPS 3.1.3'!AH$1341:AH$1420,'EPS 3.1.3'!$B$1341:$B$1420,"*"&amp;$A$738&amp;"*",'EPS 3.1.3'!$B$1341:$B$1420,"*"&amp;$A744&amp;"*")/10^12</f>
        <v>0</v>
      </c>
      <c r="AK744" s="184">
        <f>SUMIFS('EPS 3.1.3'!AI$1341:AI$1420,'EPS 3.1.3'!$B$1341:$B$1420,"*"&amp;$A$738&amp;"*",'EPS 3.1.3'!$B$1341:$B$1420,"*"&amp;$A744&amp;"*")/10^12</f>
        <v>0</v>
      </c>
    </row>
    <row r="745" spans="1:37" hidden="1" x14ac:dyDescent="0.35">
      <c r="A745" s="176" t="s">
        <v>4885</v>
      </c>
      <c r="B745" s="176"/>
      <c r="C745" s="176"/>
      <c r="D745" s="176"/>
      <c r="E745" s="176"/>
      <c r="F745" s="184">
        <f>SUMIFS('EPS 3.1.3'!D$1341:D$1420,'EPS 3.1.3'!$B$1341:$B$1420,"*"&amp;$A$738&amp;"*",'EPS 3.1.3'!$B$1341:$B$1420,"*"&amp;$A745&amp;"*")/10^12</f>
        <v>0</v>
      </c>
      <c r="G745" s="184">
        <f>SUMIFS('EPS 3.1.3'!E$1341:E$1420,'EPS 3.1.3'!$B$1341:$B$1420,"*"&amp;$A$738&amp;"*",'EPS 3.1.3'!$B$1341:$B$1420,"*"&amp;$A745&amp;"*")/10^12</f>
        <v>0</v>
      </c>
      <c r="H745" s="184">
        <f>SUMIFS('EPS 3.1.3'!F$1341:F$1420,'EPS 3.1.3'!$B$1341:$B$1420,"*"&amp;$A$738&amp;"*",'EPS 3.1.3'!$B$1341:$B$1420,"*"&amp;$A745&amp;"*")/10^12</f>
        <v>0</v>
      </c>
      <c r="I745" s="184">
        <f>SUMIFS('EPS 3.1.3'!G$1341:G$1420,'EPS 3.1.3'!$B$1341:$B$1420,"*"&amp;$A$738&amp;"*",'EPS 3.1.3'!$B$1341:$B$1420,"*"&amp;$A745&amp;"*")/10^12</f>
        <v>0</v>
      </c>
      <c r="J745" s="184">
        <f>SUMIFS('EPS 3.1.3'!H$1341:H$1420,'EPS 3.1.3'!$B$1341:$B$1420,"*"&amp;$A$738&amp;"*",'EPS 3.1.3'!$B$1341:$B$1420,"*"&amp;$A745&amp;"*")/10^12</f>
        <v>0</v>
      </c>
      <c r="K745" s="184">
        <f>SUMIFS('EPS 3.1.3'!I$1341:I$1420,'EPS 3.1.3'!$B$1341:$B$1420,"*"&amp;$A$738&amp;"*",'EPS 3.1.3'!$B$1341:$B$1420,"*"&amp;$A745&amp;"*")/10^12</f>
        <v>0</v>
      </c>
      <c r="L745" s="184">
        <f>SUMIFS('EPS 3.1.3'!J$1341:J$1420,'EPS 3.1.3'!$B$1341:$B$1420,"*"&amp;$A$738&amp;"*",'EPS 3.1.3'!$B$1341:$B$1420,"*"&amp;$A745&amp;"*")/10^12</f>
        <v>0</v>
      </c>
      <c r="M745" s="184">
        <f>SUMIFS('EPS 3.1.3'!K$1341:K$1420,'EPS 3.1.3'!$B$1341:$B$1420,"*"&amp;$A$738&amp;"*",'EPS 3.1.3'!$B$1341:$B$1420,"*"&amp;$A745&amp;"*")/10^12</f>
        <v>0</v>
      </c>
      <c r="N745" s="184">
        <f>SUMIFS('EPS 3.1.3'!L$1341:L$1420,'EPS 3.1.3'!$B$1341:$B$1420,"*"&amp;$A$738&amp;"*",'EPS 3.1.3'!$B$1341:$B$1420,"*"&amp;$A745&amp;"*")/10^12</f>
        <v>0</v>
      </c>
      <c r="O745" s="184">
        <f>SUMIFS('EPS 3.1.3'!M$1341:M$1420,'EPS 3.1.3'!$B$1341:$B$1420,"*"&amp;$A$738&amp;"*",'EPS 3.1.3'!$B$1341:$B$1420,"*"&amp;$A745&amp;"*")/10^12</f>
        <v>0</v>
      </c>
      <c r="P745" s="184">
        <f>SUMIFS('EPS 3.1.3'!N$1341:N$1420,'EPS 3.1.3'!$B$1341:$B$1420,"*"&amp;$A$738&amp;"*",'EPS 3.1.3'!$B$1341:$B$1420,"*"&amp;$A745&amp;"*")/10^12</f>
        <v>0</v>
      </c>
      <c r="Q745" s="184">
        <f>SUMIFS('EPS 3.1.3'!O$1341:O$1420,'EPS 3.1.3'!$B$1341:$B$1420,"*"&amp;$A$738&amp;"*",'EPS 3.1.3'!$B$1341:$B$1420,"*"&amp;$A745&amp;"*")/10^12</f>
        <v>0</v>
      </c>
      <c r="R745" s="184">
        <f>SUMIFS('EPS 3.1.3'!P$1341:P$1420,'EPS 3.1.3'!$B$1341:$B$1420,"*"&amp;$A$738&amp;"*",'EPS 3.1.3'!$B$1341:$B$1420,"*"&amp;$A745&amp;"*")/10^12</f>
        <v>0</v>
      </c>
      <c r="S745" s="184">
        <f>SUMIFS('EPS 3.1.3'!Q$1341:Q$1420,'EPS 3.1.3'!$B$1341:$B$1420,"*"&amp;$A$738&amp;"*",'EPS 3.1.3'!$B$1341:$B$1420,"*"&amp;$A745&amp;"*")/10^12</f>
        <v>0</v>
      </c>
      <c r="T745" s="184">
        <f>SUMIFS('EPS 3.1.3'!R$1341:R$1420,'EPS 3.1.3'!$B$1341:$B$1420,"*"&amp;$A$738&amp;"*",'EPS 3.1.3'!$B$1341:$B$1420,"*"&amp;$A745&amp;"*")/10^12</f>
        <v>0</v>
      </c>
      <c r="U745" s="184">
        <f>SUMIFS('EPS 3.1.3'!S$1341:S$1420,'EPS 3.1.3'!$B$1341:$B$1420,"*"&amp;$A$738&amp;"*",'EPS 3.1.3'!$B$1341:$B$1420,"*"&amp;$A745&amp;"*")/10^12</f>
        <v>0</v>
      </c>
      <c r="V745" s="184">
        <f>SUMIFS('EPS 3.1.3'!T$1341:T$1420,'EPS 3.1.3'!$B$1341:$B$1420,"*"&amp;$A$738&amp;"*",'EPS 3.1.3'!$B$1341:$B$1420,"*"&amp;$A745&amp;"*")/10^12</f>
        <v>0</v>
      </c>
      <c r="W745" s="184">
        <f>SUMIFS('EPS 3.1.3'!U$1341:U$1420,'EPS 3.1.3'!$B$1341:$B$1420,"*"&amp;$A$738&amp;"*",'EPS 3.1.3'!$B$1341:$B$1420,"*"&amp;$A745&amp;"*")/10^12</f>
        <v>0</v>
      </c>
      <c r="X745" s="184">
        <f>SUMIFS('EPS 3.1.3'!V$1341:V$1420,'EPS 3.1.3'!$B$1341:$B$1420,"*"&amp;$A$738&amp;"*",'EPS 3.1.3'!$B$1341:$B$1420,"*"&amp;$A745&amp;"*")/10^12</f>
        <v>0</v>
      </c>
      <c r="Y745" s="184">
        <f>SUMIFS('EPS 3.1.3'!W$1341:W$1420,'EPS 3.1.3'!$B$1341:$B$1420,"*"&amp;$A$738&amp;"*",'EPS 3.1.3'!$B$1341:$B$1420,"*"&amp;$A745&amp;"*")/10^12</f>
        <v>0</v>
      </c>
      <c r="Z745" s="184">
        <f>SUMIFS('EPS 3.1.3'!X$1341:X$1420,'EPS 3.1.3'!$B$1341:$B$1420,"*"&amp;$A$738&amp;"*",'EPS 3.1.3'!$B$1341:$B$1420,"*"&amp;$A745&amp;"*")/10^12</f>
        <v>0</v>
      </c>
      <c r="AA745" s="184">
        <f>SUMIFS('EPS 3.1.3'!Y$1341:Y$1420,'EPS 3.1.3'!$B$1341:$B$1420,"*"&amp;$A$738&amp;"*",'EPS 3.1.3'!$B$1341:$B$1420,"*"&amp;$A745&amp;"*")/10^12</f>
        <v>0</v>
      </c>
      <c r="AB745" s="184">
        <f>SUMIFS('EPS 3.1.3'!Z$1341:Z$1420,'EPS 3.1.3'!$B$1341:$B$1420,"*"&amp;$A$738&amp;"*",'EPS 3.1.3'!$B$1341:$B$1420,"*"&amp;$A745&amp;"*")/10^12</f>
        <v>0</v>
      </c>
      <c r="AC745" s="184">
        <f>SUMIFS('EPS 3.1.3'!AA$1341:AA$1420,'EPS 3.1.3'!$B$1341:$B$1420,"*"&amp;$A$738&amp;"*",'EPS 3.1.3'!$B$1341:$B$1420,"*"&amp;$A745&amp;"*")/10^12</f>
        <v>0</v>
      </c>
      <c r="AD745" s="184">
        <f>SUMIFS('EPS 3.1.3'!AB$1341:AB$1420,'EPS 3.1.3'!$B$1341:$B$1420,"*"&amp;$A$738&amp;"*",'EPS 3.1.3'!$B$1341:$B$1420,"*"&amp;$A745&amp;"*")/10^12</f>
        <v>0</v>
      </c>
      <c r="AE745" s="184">
        <f>SUMIFS('EPS 3.1.3'!AC$1341:AC$1420,'EPS 3.1.3'!$B$1341:$B$1420,"*"&amp;$A$738&amp;"*",'EPS 3.1.3'!$B$1341:$B$1420,"*"&amp;$A745&amp;"*")/10^12</f>
        <v>0</v>
      </c>
      <c r="AF745" s="184">
        <f>SUMIFS('EPS 3.1.3'!AD$1341:AD$1420,'EPS 3.1.3'!$B$1341:$B$1420,"*"&amp;$A$738&amp;"*",'EPS 3.1.3'!$B$1341:$B$1420,"*"&amp;$A745&amp;"*")/10^12</f>
        <v>0</v>
      </c>
      <c r="AG745" s="184">
        <f>SUMIFS('EPS 3.1.3'!AE$1341:AE$1420,'EPS 3.1.3'!$B$1341:$B$1420,"*"&amp;$A$738&amp;"*",'EPS 3.1.3'!$B$1341:$B$1420,"*"&amp;$A745&amp;"*")/10^12</f>
        <v>0</v>
      </c>
      <c r="AH745" s="184">
        <f>SUMIFS('EPS 3.1.3'!AF$1341:AF$1420,'EPS 3.1.3'!$B$1341:$B$1420,"*"&amp;$A$738&amp;"*",'EPS 3.1.3'!$B$1341:$B$1420,"*"&amp;$A745&amp;"*")/10^12</f>
        <v>0</v>
      </c>
      <c r="AI745" s="184">
        <f>SUMIFS('EPS 3.1.3'!AG$1341:AG$1420,'EPS 3.1.3'!$B$1341:$B$1420,"*"&amp;$A$738&amp;"*",'EPS 3.1.3'!$B$1341:$B$1420,"*"&amp;$A745&amp;"*")/10^12</f>
        <v>0</v>
      </c>
      <c r="AJ745" s="184">
        <f>SUMIFS('EPS 3.1.3'!AH$1341:AH$1420,'EPS 3.1.3'!$B$1341:$B$1420,"*"&amp;$A$738&amp;"*",'EPS 3.1.3'!$B$1341:$B$1420,"*"&amp;$A745&amp;"*")/10^12</f>
        <v>0</v>
      </c>
      <c r="AK745" s="184">
        <f>SUMIFS('EPS 3.1.3'!AI$1341:AI$1420,'EPS 3.1.3'!$B$1341:$B$1420,"*"&amp;$A$738&amp;"*",'EPS 3.1.3'!$B$1341:$B$1420,"*"&amp;$A745&amp;"*")/10^12</f>
        <v>0</v>
      </c>
    </row>
    <row r="746" spans="1:37" hidden="1" x14ac:dyDescent="0.35">
      <c r="A746" s="176" t="s">
        <v>4886</v>
      </c>
      <c r="B746" s="176"/>
      <c r="C746" s="176"/>
      <c r="D746" s="176"/>
      <c r="E746" s="176"/>
      <c r="F746" s="184">
        <f>SUMIFS('EPS 3.1.3'!D$1341:D$1420,'EPS 3.1.3'!$B$1341:$B$1420,"*"&amp;$A$738&amp;"*",'EPS 3.1.3'!$B$1341:$B$1420,"*"&amp;$A746&amp;"*")/10^12</f>
        <v>0.163526</v>
      </c>
      <c r="G746" s="184">
        <f>SUMIFS('EPS 3.1.3'!E$1341:E$1420,'EPS 3.1.3'!$B$1341:$B$1420,"*"&amp;$A$738&amp;"*",'EPS 3.1.3'!$B$1341:$B$1420,"*"&amp;$A746&amp;"*")/10^12</f>
        <v>0.15084900000000001</v>
      </c>
      <c r="H746" s="184">
        <f>SUMIFS('EPS 3.1.3'!F$1341:F$1420,'EPS 3.1.3'!$B$1341:$B$1420,"*"&amp;$A$738&amp;"*",'EPS 3.1.3'!$B$1341:$B$1420,"*"&amp;$A746&amp;"*")/10^12</f>
        <v>0.159414</v>
      </c>
      <c r="I746" s="184">
        <f>SUMIFS('EPS 3.1.3'!G$1341:G$1420,'EPS 3.1.3'!$B$1341:$B$1420,"*"&amp;$A$738&amp;"*",'EPS 3.1.3'!$B$1341:$B$1420,"*"&amp;$A746&amp;"*")/10^12</f>
        <v>0.16450799999999999</v>
      </c>
      <c r="J746" s="184">
        <f>SUMIFS('EPS 3.1.3'!H$1341:H$1420,'EPS 3.1.3'!$B$1341:$B$1420,"*"&amp;$A$738&amp;"*",'EPS 3.1.3'!$B$1341:$B$1420,"*"&amp;$A746&amp;"*")/10^12</f>
        <v>0.16747000000000001</v>
      </c>
      <c r="K746" s="184">
        <f>SUMIFS('EPS 3.1.3'!I$1341:I$1420,'EPS 3.1.3'!$B$1341:$B$1420,"*"&amp;$A$738&amp;"*",'EPS 3.1.3'!$B$1341:$B$1420,"*"&amp;$A746&amp;"*")/10^12</f>
        <v>0.16953599999999999</v>
      </c>
      <c r="L746" s="184">
        <f>SUMIFS('EPS 3.1.3'!J$1341:J$1420,'EPS 3.1.3'!$B$1341:$B$1420,"*"&amp;$A$738&amp;"*",'EPS 3.1.3'!$B$1341:$B$1420,"*"&amp;$A746&amp;"*")/10^12</f>
        <v>0.17115</v>
      </c>
      <c r="M746" s="184">
        <f>SUMIFS('EPS 3.1.3'!K$1341:K$1420,'EPS 3.1.3'!$B$1341:$B$1420,"*"&amp;$A$738&amp;"*",'EPS 3.1.3'!$B$1341:$B$1420,"*"&amp;$A746&amp;"*")/10^12</f>
        <v>0.17253599999999999</v>
      </c>
      <c r="N746" s="184">
        <f>SUMIFS('EPS 3.1.3'!L$1341:L$1420,'EPS 3.1.3'!$B$1341:$B$1420,"*"&amp;$A$738&amp;"*",'EPS 3.1.3'!$B$1341:$B$1420,"*"&amp;$A746&amp;"*")/10^12</f>
        <v>0.173818</v>
      </c>
      <c r="O746" s="184">
        <f>SUMIFS('EPS 3.1.3'!M$1341:M$1420,'EPS 3.1.3'!$B$1341:$B$1420,"*"&amp;$A$738&amp;"*",'EPS 3.1.3'!$B$1341:$B$1420,"*"&amp;$A746&amp;"*")/10^12</f>
        <v>0.17440900000000001</v>
      </c>
      <c r="P746" s="184">
        <f>SUMIFS('EPS 3.1.3'!N$1341:N$1420,'EPS 3.1.3'!$B$1341:$B$1420,"*"&amp;$A$738&amp;"*",'EPS 3.1.3'!$B$1341:$B$1420,"*"&amp;$A746&amp;"*")/10^12</f>
        <v>0.17496600000000001</v>
      </c>
      <c r="Q746" s="184">
        <f>SUMIFS('EPS 3.1.3'!O$1341:O$1420,'EPS 3.1.3'!$B$1341:$B$1420,"*"&amp;$A$738&amp;"*",'EPS 3.1.3'!$B$1341:$B$1420,"*"&amp;$A746&amp;"*")/10^12</f>
        <v>0.175508</v>
      </c>
      <c r="R746" s="184">
        <f>SUMIFS('EPS 3.1.3'!P$1341:P$1420,'EPS 3.1.3'!$B$1341:$B$1420,"*"&amp;$A$738&amp;"*",'EPS 3.1.3'!$B$1341:$B$1420,"*"&amp;$A746&amp;"*")/10^12</f>
        <v>0.17604</v>
      </c>
      <c r="S746" s="184">
        <f>SUMIFS('EPS 3.1.3'!Q$1341:Q$1420,'EPS 3.1.3'!$B$1341:$B$1420,"*"&amp;$A$738&amp;"*",'EPS 3.1.3'!$B$1341:$B$1420,"*"&amp;$A746&amp;"*")/10^12</f>
        <v>0.17655499999999999</v>
      </c>
      <c r="T746" s="184">
        <f>SUMIFS('EPS 3.1.3'!R$1341:R$1420,'EPS 3.1.3'!$B$1341:$B$1420,"*"&amp;$A$738&amp;"*",'EPS 3.1.3'!$B$1341:$B$1420,"*"&amp;$A746&amp;"*")/10^12</f>
        <v>0.176843</v>
      </c>
      <c r="U746" s="184">
        <f>SUMIFS('EPS 3.1.3'!S$1341:S$1420,'EPS 3.1.3'!$B$1341:$B$1420,"*"&amp;$A$738&amp;"*",'EPS 3.1.3'!$B$1341:$B$1420,"*"&amp;$A746&amp;"*")/10^12</f>
        <v>0.177125</v>
      </c>
      <c r="V746" s="184">
        <f>SUMIFS('EPS 3.1.3'!T$1341:T$1420,'EPS 3.1.3'!$B$1341:$B$1420,"*"&amp;$A$738&amp;"*",'EPS 3.1.3'!$B$1341:$B$1420,"*"&amp;$A746&amp;"*")/10^12</f>
        <v>0.17740900000000001</v>
      </c>
      <c r="W746" s="184">
        <f>SUMIFS('EPS 3.1.3'!U$1341:U$1420,'EPS 3.1.3'!$B$1341:$B$1420,"*"&amp;$A$738&amp;"*",'EPS 3.1.3'!$B$1341:$B$1420,"*"&amp;$A746&amp;"*")/10^12</f>
        <v>0.17769299999999999</v>
      </c>
      <c r="X746" s="184">
        <f>SUMIFS('EPS 3.1.3'!V$1341:V$1420,'EPS 3.1.3'!$B$1341:$B$1420,"*"&amp;$A$738&amp;"*",'EPS 3.1.3'!$B$1341:$B$1420,"*"&amp;$A746&amp;"*")/10^12</f>
        <v>0.17797399999999999</v>
      </c>
      <c r="Y746" s="184">
        <f>SUMIFS('EPS 3.1.3'!W$1341:W$1420,'EPS 3.1.3'!$B$1341:$B$1420,"*"&amp;$A$738&amp;"*",'EPS 3.1.3'!$B$1341:$B$1420,"*"&amp;$A746&amp;"*")/10^12</f>
        <v>0.17802999999999999</v>
      </c>
      <c r="Z746" s="184">
        <f>SUMIFS('EPS 3.1.3'!X$1341:X$1420,'EPS 3.1.3'!$B$1341:$B$1420,"*"&amp;$A$738&amp;"*",'EPS 3.1.3'!$B$1341:$B$1420,"*"&amp;$A746&amp;"*")/10^12</f>
        <v>0.178063</v>
      </c>
      <c r="AA746" s="184">
        <f>SUMIFS('EPS 3.1.3'!Y$1341:Y$1420,'EPS 3.1.3'!$B$1341:$B$1420,"*"&amp;$A$738&amp;"*",'EPS 3.1.3'!$B$1341:$B$1420,"*"&amp;$A746&amp;"*")/10^12</f>
        <v>0.17807400000000001</v>
      </c>
      <c r="AB746" s="184">
        <f>SUMIFS('EPS 3.1.3'!Z$1341:Z$1420,'EPS 3.1.3'!$B$1341:$B$1420,"*"&amp;$A$738&amp;"*",'EPS 3.1.3'!$B$1341:$B$1420,"*"&amp;$A746&amp;"*")/10^12</f>
        <v>0.17810699999999999</v>
      </c>
      <c r="AC746" s="184">
        <f>SUMIFS('EPS 3.1.3'!AA$1341:AA$1420,'EPS 3.1.3'!$B$1341:$B$1420,"*"&amp;$A$738&amp;"*",'EPS 3.1.3'!$B$1341:$B$1420,"*"&amp;$A746&amp;"*")/10^12</f>
        <v>0.17813599999999999</v>
      </c>
      <c r="AD746" s="184">
        <f>SUMIFS('EPS 3.1.3'!AB$1341:AB$1420,'EPS 3.1.3'!$B$1341:$B$1420,"*"&amp;$A$738&amp;"*",'EPS 3.1.3'!$B$1341:$B$1420,"*"&amp;$A746&amp;"*")/10^12</f>
        <v>0.17771600000000001</v>
      </c>
      <c r="AE746" s="184">
        <f>SUMIFS('EPS 3.1.3'!AC$1341:AC$1420,'EPS 3.1.3'!$B$1341:$B$1420,"*"&amp;$A$738&amp;"*",'EPS 3.1.3'!$B$1341:$B$1420,"*"&amp;$A746&amp;"*")/10^12</f>
        <v>0.17729500000000001</v>
      </c>
      <c r="AF746" s="184">
        <f>SUMIFS('EPS 3.1.3'!AD$1341:AD$1420,'EPS 3.1.3'!$B$1341:$B$1420,"*"&amp;$A$738&amp;"*",'EPS 3.1.3'!$B$1341:$B$1420,"*"&amp;$A746&amp;"*")/10^12</f>
        <v>0.17687600000000001</v>
      </c>
      <c r="AG746" s="184">
        <f>SUMIFS('EPS 3.1.3'!AE$1341:AE$1420,'EPS 3.1.3'!$B$1341:$B$1420,"*"&amp;$A$738&amp;"*",'EPS 3.1.3'!$B$1341:$B$1420,"*"&amp;$A746&amp;"*")/10^12</f>
        <v>0.17643800000000001</v>
      </c>
      <c r="AH746" s="184">
        <f>SUMIFS('EPS 3.1.3'!AF$1341:AF$1420,'EPS 3.1.3'!$B$1341:$B$1420,"*"&amp;$A$738&amp;"*",'EPS 3.1.3'!$B$1341:$B$1420,"*"&amp;$A746&amp;"*")/10^12</f>
        <v>0.176013</v>
      </c>
      <c r="AI746" s="184">
        <f>SUMIFS('EPS 3.1.3'!AG$1341:AG$1420,'EPS 3.1.3'!$B$1341:$B$1420,"*"&amp;$A$738&amp;"*",'EPS 3.1.3'!$B$1341:$B$1420,"*"&amp;$A746&amp;"*")/10^12</f>
        <v>0.175591</v>
      </c>
      <c r="AJ746" s="184">
        <f>SUMIFS('EPS 3.1.3'!AH$1341:AH$1420,'EPS 3.1.3'!$B$1341:$B$1420,"*"&amp;$A$738&amp;"*",'EPS 3.1.3'!$B$1341:$B$1420,"*"&amp;$A746&amp;"*")/10^12</f>
        <v>0.17519299999999999</v>
      </c>
      <c r="AK746" s="184">
        <f>SUMIFS('EPS 3.1.3'!AI$1341:AI$1420,'EPS 3.1.3'!$B$1341:$B$1420,"*"&amp;$A$738&amp;"*",'EPS 3.1.3'!$B$1341:$B$1420,"*"&amp;$A746&amp;"*")/10^12</f>
        <v>0.17477200000000001</v>
      </c>
    </row>
    <row r="747" spans="1:37" hidden="1" x14ac:dyDescent="0.35">
      <c r="A747" s="176" t="s">
        <v>4887</v>
      </c>
      <c r="B747" s="176"/>
      <c r="C747" s="176"/>
      <c r="D747" s="176"/>
      <c r="E747" s="176"/>
      <c r="F747" s="184">
        <f>SUMIFS('EPS 3.1.3'!D$1341:D$1420,'EPS 3.1.3'!$B$1341:$B$1420,"*"&amp;$A$738&amp;"*",'EPS 3.1.3'!$B$1341:$B$1420,"*"&amp;$A747&amp;"*")/10^12</f>
        <v>33.232599999999998</v>
      </c>
      <c r="G747" s="184">
        <f>SUMIFS('EPS 3.1.3'!E$1341:E$1420,'EPS 3.1.3'!$B$1341:$B$1420,"*"&amp;$A$738&amp;"*",'EPS 3.1.3'!$B$1341:$B$1420,"*"&amp;$A747&amp;"*")/10^12</f>
        <v>30.6477</v>
      </c>
      <c r="H747" s="184">
        <f>SUMIFS('EPS 3.1.3'!F$1341:F$1420,'EPS 3.1.3'!$B$1341:$B$1420,"*"&amp;$A$738&amp;"*",'EPS 3.1.3'!$B$1341:$B$1420,"*"&amp;$A747&amp;"*")/10^12</f>
        <v>32.382800000000003</v>
      </c>
      <c r="I747" s="184">
        <f>SUMIFS('EPS 3.1.3'!G$1341:G$1420,'EPS 3.1.3'!$B$1341:$B$1420,"*"&amp;$A$738&amp;"*",'EPS 3.1.3'!$B$1341:$B$1420,"*"&amp;$A747&amp;"*")/10^12</f>
        <v>33.409100000000002</v>
      </c>
      <c r="J747" s="184">
        <f>SUMIFS('EPS 3.1.3'!H$1341:H$1420,'EPS 3.1.3'!$B$1341:$B$1420,"*"&amp;$A$738&amp;"*",'EPS 3.1.3'!$B$1341:$B$1420,"*"&amp;$A747&amp;"*")/10^12</f>
        <v>34.002299999999998</v>
      </c>
      <c r="K747" s="184">
        <f>SUMIFS('EPS 3.1.3'!I$1341:I$1420,'EPS 3.1.3'!$B$1341:$B$1420,"*"&amp;$A$738&amp;"*",'EPS 3.1.3'!$B$1341:$B$1420,"*"&amp;$A747&amp;"*")/10^12</f>
        <v>34.414099999999998</v>
      </c>
      <c r="L747" s="184">
        <f>SUMIFS('EPS 3.1.3'!J$1341:J$1420,'EPS 3.1.3'!$B$1341:$B$1420,"*"&amp;$A$738&amp;"*",'EPS 3.1.3'!$B$1341:$B$1420,"*"&amp;$A747&amp;"*")/10^12</f>
        <v>34.734499999999997</v>
      </c>
      <c r="M747" s="184">
        <f>SUMIFS('EPS 3.1.3'!K$1341:K$1420,'EPS 3.1.3'!$B$1341:$B$1420,"*"&amp;$A$738&amp;"*",'EPS 3.1.3'!$B$1341:$B$1420,"*"&amp;$A747&amp;"*")/10^12</f>
        <v>35.009</v>
      </c>
      <c r="N747" s="184">
        <f>SUMIFS('EPS 3.1.3'!L$1341:L$1420,'EPS 3.1.3'!$B$1341:$B$1420,"*"&amp;$A$738&amp;"*",'EPS 3.1.3'!$B$1341:$B$1420,"*"&amp;$A747&amp;"*")/10^12</f>
        <v>35.260399999999997</v>
      </c>
      <c r="O747" s="184">
        <f>SUMIFS('EPS 3.1.3'!M$1341:M$1420,'EPS 3.1.3'!$B$1341:$B$1420,"*"&amp;$A$738&amp;"*",'EPS 3.1.3'!$B$1341:$B$1420,"*"&amp;$A747&amp;"*")/10^12</f>
        <v>35.373800000000003</v>
      </c>
      <c r="P747" s="184">
        <f>SUMIFS('EPS 3.1.3'!N$1341:N$1420,'EPS 3.1.3'!$B$1341:$B$1420,"*"&amp;$A$738&amp;"*",'EPS 3.1.3'!$B$1341:$B$1420,"*"&amp;$A747&amp;"*")/10^12</f>
        <v>35.481200000000001</v>
      </c>
      <c r="Q747" s="184">
        <f>SUMIFS('EPS 3.1.3'!O$1341:O$1420,'EPS 3.1.3'!$B$1341:$B$1420,"*"&amp;$A$738&amp;"*",'EPS 3.1.3'!$B$1341:$B$1420,"*"&amp;$A747&amp;"*")/10^12</f>
        <v>35.585700000000003</v>
      </c>
      <c r="R747" s="184">
        <f>SUMIFS('EPS 3.1.3'!P$1341:P$1420,'EPS 3.1.3'!$B$1341:$B$1420,"*"&amp;$A$738&amp;"*",'EPS 3.1.3'!$B$1341:$B$1420,"*"&amp;$A747&amp;"*")/10^12</f>
        <v>35.688699999999997</v>
      </c>
      <c r="S747" s="184">
        <f>SUMIFS('EPS 3.1.3'!Q$1341:Q$1420,'EPS 3.1.3'!$B$1341:$B$1420,"*"&amp;$A$738&amp;"*",'EPS 3.1.3'!$B$1341:$B$1420,"*"&amp;$A747&amp;"*")/10^12</f>
        <v>35.7913</v>
      </c>
      <c r="T747" s="184">
        <f>SUMIFS('EPS 3.1.3'!R$1341:R$1420,'EPS 3.1.3'!$B$1341:$B$1420,"*"&amp;$A$738&amp;"*",'EPS 3.1.3'!$B$1341:$B$1420,"*"&amp;$A747&amp;"*")/10^12</f>
        <v>35.845599999999997</v>
      </c>
      <c r="U747" s="184">
        <f>SUMIFS('EPS 3.1.3'!S$1341:S$1420,'EPS 3.1.3'!$B$1341:$B$1420,"*"&amp;$A$738&amp;"*",'EPS 3.1.3'!$B$1341:$B$1420,"*"&amp;$A747&amp;"*")/10^12</f>
        <v>35.8996</v>
      </c>
      <c r="V747" s="184">
        <f>SUMIFS('EPS 3.1.3'!T$1341:T$1420,'EPS 3.1.3'!$B$1341:$B$1420,"*"&amp;$A$738&amp;"*",'EPS 3.1.3'!$B$1341:$B$1420,"*"&amp;$A747&amp;"*")/10^12</f>
        <v>35.953800000000001</v>
      </c>
      <c r="W747" s="184">
        <f>SUMIFS('EPS 3.1.3'!U$1341:U$1420,'EPS 3.1.3'!$B$1341:$B$1420,"*"&amp;$A$738&amp;"*",'EPS 3.1.3'!$B$1341:$B$1420,"*"&amp;$A747&amp;"*")/10^12</f>
        <v>36.007899999999999</v>
      </c>
      <c r="X747" s="184">
        <f>SUMIFS('EPS 3.1.3'!V$1341:V$1420,'EPS 3.1.3'!$B$1341:$B$1420,"*"&amp;$A$738&amp;"*",'EPS 3.1.3'!$B$1341:$B$1420,"*"&amp;$A747&amp;"*")/10^12</f>
        <v>36.061999999999998</v>
      </c>
      <c r="Y747" s="184">
        <f>SUMIFS('EPS 3.1.3'!W$1341:W$1420,'EPS 3.1.3'!$B$1341:$B$1420,"*"&amp;$A$738&amp;"*",'EPS 3.1.3'!$B$1341:$B$1420,"*"&amp;$A747&amp;"*")/10^12</f>
        <v>36.066400000000002</v>
      </c>
      <c r="Z747" s="184">
        <f>SUMIFS('EPS 3.1.3'!X$1341:X$1420,'EPS 3.1.3'!$B$1341:$B$1420,"*"&amp;$A$738&amp;"*",'EPS 3.1.3'!$B$1341:$B$1420,"*"&amp;$A747&amp;"*")/10^12</f>
        <v>36.070399999999999</v>
      </c>
      <c r="AA747" s="184">
        <f>SUMIFS('EPS 3.1.3'!Y$1341:Y$1420,'EPS 3.1.3'!$B$1341:$B$1420,"*"&amp;$A$738&amp;"*",'EPS 3.1.3'!$B$1341:$B$1420,"*"&amp;$A747&amp;"*")/10^12</f>
        <v>36.074100000000001</v>
      </c>
      <c r="AB747" s="184">
        <f>SUMIFS('EPS 3.1.3'!Z$1341:Z$1420,'EPS 3.1.3'!$B$1341:$B$1420,"*"&amp;$A$738&amp;"*",'EPS 3.1.3'!$B$1341:$B$1420,"*"&amp;$A747&amp;"*")/10^12</f>
        <v>36.078099999999999</v>
      </c>
      <c r="AC747" s="184">
        <f>SUMIFS('EPS 3.1.3'!AA$1341:AA$1420,'EPS 3.1.3'!$B$1341:$B$1420,"*"&amp;$A$738&amp;"*",'EPS 3.1.3'!$B$1341:$B$1420,"*"&amp;$A747&amp;"*")/10^12</f>
        <v>36.082000000000001</v>
      </c>
      <c r="AD747" s="184">
        <f>SUMIFS('EPS 3.1.3'!AB$1341:AB$1420,'EPS 3.1.3'!$B$1341:$B$1420,"*"&amp;$A$738&amp;"*",'EPS 3.1.3'!$B$1341:$B$1420,"*"&amp;$A747&amp;"*")/10^12</f>
        <v>35.993899999999996</v>
      </c>
      <c r="AE747" s="184">
        <f>SUMIFS('EPS 3.1.3'!AC$1341:AC$1420,'EPS 3.1.3'!$B$1341:$B$1420,"*"&amp;$A$738&amp;"*",'EPS 3.1.3'!$B$1341:$B$1420,"*"&amp;$A747&amp;"*")/10^12</f>
        <v>35.905799999999999</v>
      </c>
      <c r="AF747" s="184">
        <f>SUMIFS('EPS 3.1.3'!AD$1341:AD$1420,'EPS 3.1.3'!$B$1341:$B$1420,"*"&amp;$A$738&amp;"*",'EPS 3.1.3'!$B$1341:$B$1420,"*"&amp;$A747&amp;"*")/10^12</f>
        <v>35.817799999999998</v>
      </c>
      <c r="AG747" s="184">
        <f>SUMIFS('EPS 3.1.3'!AE$1341:AE$1420,'EPS 3.1.3'!$B$1341:$B$1420,"*"&amp;$A$738&amp;"*",'EPS 3.1.3'!$B$1341:$B$1420,"*"&amp;$A747&amp;"*")/10^12</f>
        <v>35.729500000000002</v>
      </c>
      <c r="AH747" s="184">
        <f>SUMIFS('EPS 3.1.3'!AF$1341:AF$1420,'EPS 3.1.3'!$B$1341:$B$1420,"*"&amp;$A$738&amp;"*",'EPS 3.1.3'!$B$1341:$B$1420,"*"&amp;$A747&amp;"*")/10^12</f>
        <v>35.641399999999997</v>
      </c>
      <c r="AI747" s="184">
        <f>SUMIFS('EPS 3.1.3'!AG$1341:AG$1420,'EPS 3.1.3'!$B$1341:$B$1420,"*"&amp;$A$738&amp;"*",'EPS 3.1.3'!$B$1341:$B$1420,"*"&amp;$A747&amp;"*")/10^12</f>
        <v>35.5533</v>
      </c>
      <c r="AJ747" s="184">
        <f>SUMIFS('EPS 3.1.3'!AH$1341:AH$1420,'EPS 3.1.3'!$B$1341:$B$1420,"*"&amp;$A$738&amp;"*",'EPS 3.1.3'!$B$1341:$B$1420,"*"&amp;$A747&amp;"*")/10^12</f>
        <v>35.465600000000002</v>
      </c>
      <c r="AK747" s="184">
        <f>SUMIFS('EPS 3.1.3'!AI$1341:AI$1420,'EPS 3.1.3'!$B$1341:$B$1420,"*"&amp;$A$738&amp;"*",'EPS 3.1.3'!$B$1341:$B$1420,"*"&amp;$A747&amp;"*")/10^12</f>
        <v>35.377499999999998</v>
      </c>
    </row>
    <row r="748" spans="1:37" hidden="1" x14ac:dyDescent="0.35">
      <c r="A748" s="176" t="s">
        <v>4888</v>
      </c>
      <c r="B748" s="176"/>
      <c r="C748" s="176"/>
      <c r="D748" s="176"/>
      <c r="E748" s="176"/>
      <c r="F748" s="184">
        <f>SUMIFS('EPS 3.1.3'!D$1341:D$1420,'EPS 3.1.3'!$B$1341:$B$1420,"*"&amp;$A$738&amp;"*",'EPS 3.1.3'!$B$1341:$B$1420,"*"&amp;$A748&amp;"*")/10^12</f>
        <v>0</v>
      </c>
      <c r="G748" s="184">
        <f>SUMIFS('EPS 3.1.3'!E$1341:E$1420,'EPS 3.1.3'!$B$1341:$B$1420,"*"&amp;$A$738&amp;"*",'EPS 3.1.3'!$B$1341:$B$1420,"*"&amp;$A748&amp;"*")/10^12</f>
        <v>0</v>
      </c>
      <c r="H748" s="184">
        <f>SUMIFS('EPS 3.1.3'!F$1341:F$1420,'EPS 3.1.3'!$B$1341:$B$1420,"*"&amp;$A$738&amp;"*",'EPS 3.1.3'!$B$1341:$B$1420,"*"&amp;$A748&amp;"*")/10^12</f>
        <v>0</v>
      </c>
      <c r="I748" s="184">
        <f>SUMIFS('EPS 3.1.3'!G$1341:G$1420,'EPS 3.1.3'!$B$1341:$B$1420,"*"&amp;$A$738&amp;"*",'EPS 3.1.3'!$B$1341:$B$1420,"*"&amp;$A748&amp;"*")/10^12</f>
        <v>0</v>
      </c>
      <c r="J748" s="184">
        <f>SUMIFS('EPS 3.1.3'!H$1341:H$1420,'EPS 3.1.3'!$B$1341:$B$1420,"*"&amp;$A$738&amp;"*",'EPS 3.1.3'!$B$1341:$B$1420,"*"&amp;$A748&amp;"*")/10^12</f>
        <v>0</v>
      </c>
      <c r="K748" s="184">
        <f>SUMIFS('EPS 3.1.3'!I$1341:I$1420,'EPS 3.1.3'!$B$1341:$B$1420,"*"&amp;$A$738&amp;"*",'EPS 3.1.3'!$B$1341:$B$1420,"*"&amp;$A748&amp;"*")/10^12</f>
        <v>0</v>
      </c>
      <c r="L748" s="184">
        <f>SUMIFS('EPS 3.1.3'!J$1341:J$1420,'EPS 3.1.3'!$B$1341:$B$1420,"*"&amp;$A$738&amp;"*",'EPS 3.1.3'!$B$1341:$B$1420,"*"&amp;$A748&amp;"*")/10^12</f>
        <v>0</v>
      </c>
      <c r="M748" s="184">
        <f>SUMIFS('EPS 3.1.3'!K$1341:K$1420,'EPS 3.1.3'!$B$1341:$B$1420,"*"&amp;$A$738&amp;"*",'EPS 3.1.3'!$B$1341:$B$1420,"*"&amp;$A748&amp;"*")/10^12</f>
        <v>0</v>
      </c>
      <c r="N748" s="184">
        <f>SUMIFS('EPS 3.1.3'!L$1341:L$1420,'EPS 3.1.3'!$B$1341:$B$1420,"*"&amp;$A$738&amp;"*",'EPS 3.1.3'!$B$1341:$B$1420,"*"&amp;$A748&amp;"*")/10^12</f>
        <v>0</v>
      </c>
      <c r="O748" s="184">
        <f>SUMIFS('EPS 3.1.3'!M$1341:M$1420,'EPS 3.1.3'!$B$1341:$B$1420,"*"&amp;$A$738&amp;"*",'EPS 3.1.3'!$B$1341:$B$1420,"*"&amp;$A748&amp;"*")/10^12</f>
        <v>0</v>
      </c>
      <c r="P748" s="184">
        <f>SUMIFS('EPS 3.1.3'!N$1341:N$1420,'EPS 3.1.3'!$B$1341:$B$1420,"*"&amp;$A$738&amp;"*",'EPS 3.1.3'!$B$1341:$B$1420,"*"&amp;$A748&amp;"*")/10^12</f>
        <v>0</v>
      </c>
      <c r="Q748" s="184">
        <f>SUMIFS('EPS 3.1.3'!O$1341:O$1420,'EPS 3.1.3'!$B$1341:$B$1420,"*"&amp;$A$738&amp;"*",'EPS 3.1.3'!$B$1341:$B$1420,"*"&amp;$A748&amp;"*")/10^12</f>
        <v>0</v>
      </c>
      <c r="R748" s="184">
        <f>SUMIFS('EPS 3.1.3'!P$1341:P$1420,'EPS 3.1.3'!$B$1341:$B$1420,"*"&amp;$A$738&amp;"*",'EPS 3.1.3'!$B$1341:$B$1420,"*"&amp;$A748&amp;"*")/10^12</f>
        <v>0</v>
      </c>
      <c r="S748" s="184">
        <f>SUMIFS('EPS 3.1.3'!Q$1341:Q$1420,'EPS 3.1.3'!$B$1341:$B$1420,"*"&amp;$A$738&amp;"*",'EPS 3.1.3'!$B$1341:$B$1420,"*"&amp;$A748&amp;"*")/10^12</f>
        <v>0</v>
      </c>
      <c r="T748" s="184">
        <f>SUMIFS('EPS 3.1.3'!R$1341:R$1420,'EPS 3.1.3'!$B$1341:$B$1420,"*"&amp;$A$738&amp;"*",'EPS 3.1.3'!$B$1341:$B$1420,"*"&amp;$A748&amp;"*")/10^12</f>
        <v>0</v>
      </c>
      <c r="U748" s="184">
        <f>SUMIFS('EPS 3.1.3'!S$1341:S$1420,'EPS 3.1.3'!$B$1341:$B$1420,"*"&amp;$A$738&amp;"*",'EPS 3.1.3'!$B$1341:$B$1420,"*"&amp;$A748&amp;"*")/10^12</f>
        <v>0</v>
      </c>
      <c r="V748" s="184">
        <f>SUMIFS('EPS 3.1.3'!T$1341:T$1420,'EPS 3.1.3'!$B$1341:$B$1420,"*"&amp;$A$738&amp;"*",'EPS 3.1.3'!$B$1341:$B$1420,"*"&amp;$A748&amp;"*")/10^12</f>
        <v>0</v>
      </c>
      <c r="W748" s="184">
        <f>SUMIFS('EPS 3.1.3'!U$1341:U$1420,'EPS 3.1.3'!$B$1341:$B$1420,"*"&amp;$A$738&amp;"*",'EPS 3.1.3'!$B$1341:$B$1420,"*"&amp;$A748&amp;"*")/10^12</f>
        <v>0</v>
      </c>
      <c r="X748" s="184">
        <f>SUMIFS('EPS 3.1.3'!V$1341:V$1420,'EPS 3.1.3'!$B$1341:$B$1420,"*"&amp;$A$738&amp;"*",'EPS 3.1.3'!$B$1341:$B$1420,"*"&amp;$A748&amp;"*")/10^12</f>
        <v>0</v>
      </c>
      <c r="Y748" s="184">
        <f>SUMIFS('EPS 3.1.3'!W$1341:W$1420,'EPS 3.1.3'!$B$1341:$B$1420,"*"&amp;$A$738&amp;"*",'EPS 3.1.3'!$B$1341:$B$1420,"*"&amp;$A748&amp;"*")/10^12</f>
        <v>0</v>
      </c>
      <c r="Z748" s="184">
        <f>SUMIFS('EPS 3.1.3'!X$1341:X$1420,'EPS 3.1.3'!$B$1341:$B$1420,"*"&amp;$A$738&amp;"*",'EPS 3.1.3'!$B$1341:$B$1420,"*"&amp;$A748&amp;"*")/10^12</f>
        <v>0</v>
      </c>
      <c r="AA748" s="184">
        <f>SUMIFS('EPS 3.1.3'!Y$1341:Y$1420,'EPS 3.1.3'!$B$1341:$B$1420,"*"&amp;$A$738&amp;"*",'EPS 3.1.3'!$B$1341:$B$1420,"*"&amp;$A748&amp;"*")/10^12</f>
        <v>0</v>
      </c>
      <c r="AB748" s="184">
        <f>SUMIFS('EPS 3.1.3'!Z$1341:Z$1420,'EPS 3.1.3'!$B$1341:$B$1420,"*"&amp;$A$738&amp;"*",'EPS 3.1.3'!$B$1341:$B$1420,"*"&amp;$A748&amp;"*")/10^12</f>
        <v>0</v>
      </c>
      <c r="AC748" s="184">
        <f>SUMIFS('EPS 3.1.3'!AA$1341:AA$1420,'EPS 3.1.3'!$B$1341:$B$1420,"*"&amp;$A$738&amp;"*",'EPS 3.1.3'!$B$1341:$B$1420,"*"&amp;$A748&amp;"*")/10^12</f>
        <v>0</v>
      </c>
      <c r="AD748" s="184">
        <f>SUMIFS('EPS 3.1.3'!AB$1341:AB$1420,'EPS 3.1.3'!$B$1341:$B$1420,"*"&amp;$A$738&amp;"*",'EPS 3.1.3'!$B$1341:$B$1420,"*"&amp;$A748&amp;"*")/10^12</f>
        <v>0</v>
      </c>
      <c r="AE748" s="184">
        <f>SUMIFS('EPS 3.1.3'!AC$1341:AC$1420,'EPS 3.1.3'!$B$1341:$B$1420,"*"&amp;$A$738&amp;"*",'EPS 3.1.3'!$B$1341:$B$1420,"*"&amp;$A748&amp;"*")/10^12</f>
        <v>0</v>
      </c>
      <c r="AF748" s="184">
        <f>SUMIFS('EPS 3.1.3'!AD$1341:AD$1420,'EPS 3.1.3'!$B$1341:$B$1420,"*"&amp;$A$738&amp;"*",'EPS 3.1.3'!$B$1341:$B$1420,"*"&amp;$A748&amp;"*")/10^12</f>
        <v>0</v>
      </c>
      <c r="AG748" s="184">
        <f>SUMIFS('EPS 3.1.3'!AE$1341:AE$1420,'EPS 3.1.3'!$B$1341:$B$1420,"*"&amp;$A$738&amp;"*",'EPS 3.1.3'!$B$1341:$B$1420,"*"&amp;$A748&amp;"*")/10^12</f>
        <v>0</v>
      </c>
      <c r="AH748" s="184">
        <f>SUMIFS('EPS 3.1.3'!AF$1341:AF$1420,'EPS 3.1.3'!$B$1341:$B$1420,"*"&amp;$A$738&amp;"*",'EPS 3.1.3'!$B$1341:$B$1420,"*"&amp;$A748&amp;"*")/10^12</f>
        <v>0</v>
      </c>
      <c r="AI748" s="184">
        <f>SUMIFS('EPS 3.1.3'!AG$1341:AG$1420,'EPS 3.1.3'!$B$1341:$B$1420,"*"&amp;$A$738&amp;"*",'EPS 3.1.3'!$B$1341:$B$1420,"*"&amp;$A748&amp;"*")/10^12</f>
        <v>0</v>
      </c>
      <c r="AJ748" s="184">
        <f>SUMIFS('EPS 3.1.3'!AH$1341:AH$1420,'EPS 3.1.3'!$B$1341:$B$1420,"*"&amp;$A$738&amp;"*",'EPS 3.1.3'!$B$1341:$B$1420,"*"&amp;$A748&amp;"*")/10^12</f>
        <v>0</v>
      </c>
      <c r="AK748" s="184">
        <f>SUMIFS('EPS 3.1.3'!AI$1341:AI$1420,'EPS 3.1.3'!$B$1341:$B$1420,"*"&amp;$A$738&amp;"*",'EPS 3.1.3'!$B$1341:$B$1420,"*"&amp;$A748&amp;"*")/10^12</f>
        <v>0</v>
      </c>
    </row>
    <row r="749" spans="1:37" x14ac:dyDescent="0.35">
      <c r="A749" s="175" t="s">
        <v>4880</v>
      </c>
      <c r="B749" s="175"/>
      <c r="C749" s="175"/>
      <c r="D749" s="175"/>
      <c r="E749" s="175"/>
      <c r="F749" s="183">
        <f>SUMIFS('EPS 3.1.3'!D$1341:D$1420,'EPS 3.1.3'!$B$1341:$B$1420,"*"&amp;$A749&amp;"*")/10^12</f>
        <v>12.34531</v>
      </c>
      <c r="G749" s="183">
        <f>SUMIFS('EPS 3.1.3'!E$1341:E$1420,'EPS 3.1.3'!$B$1341:$B$1420,"*"&amp;$A749&amp;"*")/10^12</f>
        <v>11.53382</v>
      </c>
      <c r="H749" s="183">
        <f>SUMIFS('EPS 3.1.3'!F$1341:F$1420,'EPS 3.1.3'!$B$1341:$B$1420,"*"&amp;$A749&amp;"*")/10^12</f>
        <v>12.341290000000001</v>
      </c>
      <c r="I749" s="183">
        <f>SUMIFS('EPS 3.1.3'!G$1341:G$1420,'EPS 3.1.3'!$B$1341:$B$1420,"*"&amp;$A749&amp;"*")/10^12</f>
        <v>12.888820000000001</v>
      </c>
      <c r="J749" s="183">
        <f>SUMIFS('EPS 3.1.3'!H$1341:H$1420,'EPS 3.1.3'!$B$1341:$B$1420,"*"&amp;$A749&amp;"*")/10^12</f>
        <v>13.157220000000001</v>
      </c>
      <c r="K749" s="183">
        <f>SUMIFS('EPS 3.1.3'!I$1341:I$1420,'EPS 3.1.3'!$B$1341:$B$1420,"*"&amp;$A749&amp;"*")/10^12</f>
        <v>13.35528</v>
      </c>
      <c r="L749" s="183">
        <f>SUMIFS('EPS 3.1.3'!J$1341:J$1420,'EPS 3.1.3'!$B$1341:$B$1420,"*"&amp;$A749&amp;"*")/10^12</f>
        <v>13.519030000000001</v>
      </c>
      <c r="M749" s="183">
        <f>SUMIFS('EPS 3.1.3'!K$1341:K$1420,'EPS 3.1.3'!$B$1341:$B$1420,"*"&amp;$A749&amp;"*")/10^12</f>
        <v>13.665050000000001</v>
      </c>
      <c r="N749" s="183">
        <f>SUMIFS('EPS 3.1.3'!L$1341:L$1420,'EPS 3.1.3'!$B$1341:$B$1420,"*"&amp;$A749&amp;"*")/10^12</f>
        <v>13.80129</v>
      </c>
      <c r="O749" s="183">
        <f>SUMIFS('EPS 3.1.3'!M$1341:M$1420,'EPS 3.1.3'!$B$1341:$B$1420,"*"&amp;$A749&amp;"*")/10^12</f>
        <v>13.785299999999999</v>
      </c>
      <c r="P749" s="183">
        <f>SUMIFS('EPS 3.1.3'!N$1341:N$1420,'EPS 3.1.3'!$B$1341:$B$1420,"*"&amp;$A749&amp;"*")/10^12</f>
        <v>13.76695</v>
      </c>
      <c r="Q749" s="183">
        <f>SUMIFS('EPS 3.1.3'!O$1341:O$1420,'EPS 3.1.3'!$B$1341:$B$1420,"*"&amp;$A749&amp;"*")/10^12</f>
        <v>13.74746</v>
      </c>
      <c r="R749" s="183">
        <f>SUMIFS('EPS 3.1.3'!P$1341:P$1420,'EPS 3.1.3'!$B$1341:$B$1420,"*"&amp;$A749&amp;"*")/10^12</f>
        <v>13.72738</v>
      </c>
      <c r="S749" s="183">
        <f>SUMIFS('EPS 3.1.3'!Q$1341:Q$1420,'EPS 3.1.3'!$B$1341:$B$1420,"*"&amp;$A749&amp;"*")/10^12</f>
        <v>13.70729</v>
      </c>
      <c r="T749" s="183">
        <f>SUMIFS('EPS 3.1.3'!R$1341:R$1420,'EPS 3.1.3'!$B$1341:$B$1420,"*"&amp;$A749&amp;"*")/10^12</f>
        <v>13.689819999999999</v>
      </c>
      <c r="U749" s="183">
        <f>SUMIFS('EPS 3.1.3'!S$1341:S$1420,'EPS 3.1.3'!$B$1341:$B$1420,"*"&amp;$A749&amp;"*")/10^12</f>
        <v>13.672319999999999</v>
      </c>
      <c r="V749" s="183">
        <f>SUMIFS('EPS 3.1.3'!T$1341:T$1420,'EPS 3.1.3'!$B$1341:$B$1420,"*"&amp;$A749&amp;"*")/10^12</f>
        <v>13.65564</v>
      </c>
      <c r="W749" s="183">
        <f>SUMIFS('EPS 3.1.3'!U$1341:U$1420,'EPS 3.1.3'!$B$1341:$B$1420,"*"&amp;$A749&amp;"*")/10^12</f>
        <v>13.638159999999999</v>
      </c>
      <c r="X749" s="183">
        <f>SUMIFS('EPS 3.1.3'!V$1341:V$1420,'EPS 3.1.3'!$B$1341:$B$1420,"*"&amp;$A749&amp;"*")/10^12</f>
        <v>13.62068</v>
      </c>
      <c r="Y749" s="183">
        <f>SUMIFS('EPS 3.1.3'!W$1341:W$1420,'EPS 3.1.3'!$B$1341:$B$1420,"*"&amp;$A749&amp;"*")/10^12</f>
        <v>13.148680000000001</v>
      </c>
      <c r="Z749" s="183">
        <f>SUMIFS('EPS 3.1.3'!X$1341:X$1420,'EPS 3.1.3'!$B$1341:$B$1420,"*"&amp;$A749&amp;"*")/10^12</f>
        <v>12.67587</v>
      </c>
      <c r="AA749" s="183">
        <f>SUMIFS('EPS 3.1.3'!Y$1341:Y$1420,'EPS 3.1.3'!$B$1341:$B$1420,"*"&amp;$A749&amp;"*")/10^12</f>
        <v>12.20387</v>
      </c>
      <c r="AB749" s="183">
        <f>SUMIFS('EPS 3.1.3'!Z$1341:Z$1420,'EPS 3.1.3'!$B$1341:$B$1420,"*"&amp;$A749&amp;"*")/10^12</f>
        <v>11.73105</v>
      </c>
      <c r="AC749" s="183">
        <f>SUMIFS('EPS 3.1.3'!AA$1341:AA$1420,'EPS 3.1.3'!$B$1341:$B$1420,"*"&amp;$A749&amp;"*")/10^12</f>
        <v>11.25906</v>
      </c>
      <c r="AD749" s="183">
        <f>SUMIFS('EPS 3.1.3'!AB$1341:AB$1420,'EPS 3.1.3'!$B$1341:$B$1420,"*"&amp;$A749&amp;"*")/10^12</f>
        <v>10.868880000000001</v>
      </c>
      <c r="AE749" s="183">
        <f>SUMIFS('EPS 3.1.3'!AC$1341:AC$1420,'EPS 3.1.3'!$B$1341:$B$1420,"*"&amp;$A749&amp;"*")/10^12</f>
        <v>10.479520000000001</v>
      </c>
      <c r="AF749" s="183">
        <f>SUMIFS('EPS 3.1.3'!AD$1341:AD$1420,'EPS 3.1.3'!$B$1341:$B$1420,"*"&amp;$A749&amp;"*")/10^12</f>
        <v>10.090159999999999</v>
      </c>
      <c r="AG749" s="183">
        <f>SUMIFS('EPS 3.1.3'!AE$1341:AE$1420,'EPS 3.1.3'!$B$1341:$B$1420,"*"&amp;$A749&amp;"*")/10^12</f>
        <v>9.7000100000000007</v>
      </c>
      <c r="AH749" s="183">
        <f>SUMIFS('EPS 3.1.3'!AF$1341:AF$1420,'EPS 3.1.3'!$B$1341:$B$1420,"*"&amp;$A749&amp;"*")/10^12</f>
        <v>9.3106299999999997</v>
      </c>
      <c r="AI749" s="183">
        <f>SUMIFS('EPS 3.1.3'!AG$1341:AG$1420,'EPS 3.1.3'!$B$1341:$B$1420,"*"&amp;$A749&amp;"*")/10^12</f>
        <v>8.9212699999999998</v>
      </c>
      <c r="AJ749" s="183">
        <f>SUMIFS('EPS 3.1.3'!AH$1341:AH$1420,'EPS 3.1.3'!$B$1341:$B$1420,"*"&amp;$A749&amp;"*")/10^12</f>
        <v>8.5311070000000004</v>
      </c>
      <c r="AK749" s="183">
        <f>SUMIFS('EPS 3.1.3'!AI$1341:AI$1420,'EPS 3.1.3'!$B$1341:$B$1420,"*"&amp;$A749&amp;"*")/10^12</f>
        <v>8.1417339999999996</v>
      </c>
    </row>
    <row r="750" spans="1:37" hidden="1" x14ac:dyDescent="0.35">
      <c r="A750" s="176" t="s">
        <v>930</v>
      </c>
      <c r="B750" s="176"/>
      <c r="C750" s="176"/>
      <c r="D750" s="176"/>
      <c r="E750" s="176"/>
      <c r="F750" s="184">
        <f>SUMIFS('EPS 3.1.3'!D$1341:D$1420,'EPS 3.1.3'!$B$1341:$B$1420,"*"&amp;$A$749&amp;"*",'EPS 3.1.3'!$B$1341:$B$1420,"*"&amp;$A750&amp;"*")/10^12</f>
        <v>0</v>
      </c>
      <c r="G750" s="184">
        <f>SUMIFS('EPS 3.1.3'!E$1341:E$1420,'EPS 3.1.3'!$B$1341:$B$1420,"*"&amp;$A$749&amp;"*",'EPS 3.1.3'!$B$1341:$B$1420,"*"&amp;$A750&amp;"*")/10^12</f>
        <v>0</v>
      </c>
      <c r="H750" s="184">
        <f>SUMIFS('EPS 3.1.3'!F$1341:F$1420,'EPS 3.1.3'!$B$1341:$B$1420,"*"&amp;$A$749&amp;"*",'EPS 3.1.3'!$B$1341:$B$1420,"*"&amp;$A750&amp;"*")/10^12</f>
        <v>0</v>
      </c>
      <c r="I750" s="184">
        <f>SUMIFS('EPS 3.1.3'!G$1341:G$1420,'EPS 3.1.3'!$B$1341:$B$1420,"*"&amp;$A$749&amp;"*",'EPS 3.1.3'!$B$1341:$B$1420,"*"&amp;$A750&amp;"*")/10^12</f>
        <v>0</v>
      </c>
      <c r="J750" s="184">
        <f>SUMIFS('EPS 3.1.3'!H$1341:H$1420,'EPS 3.1.3'!$B$1341:$B$1420,"*"&amp;$A$749&amp;"*",'EPS 3.1.3'!$B$1341:$B$1420,"*"&amp;$A750&amp;"*")/10^12</f>
        <v>0</v>
      </c>
      <c r="K750" s="184">
        <f>SUMIFS('EPS 3.1.3'!I$1341:I$1420,'EPS 3.1.3'!$B$1341:$B$1420,"*"&amp;$A$749&amp;"*",'EPS 3.1.3'!$B$1341:$B$1420,"*"&amp;$A750&amp;"*")/10^12</f>
        <v>0</v>
      </c>
      <c r="L750" s="184">
        <f>SUMIFS('EPS 3.1.3'!J$1341:J$1420,'EPS 3.1.3'!$B$1341:$B$1420,"*"&amp;$A$749&amp;"*",'EPS 3.1.3'!$B$1341:$B$1420,"*"&amp;$A750&amp;"*")/10^12</f>
        <v>0</v>
      </c>
      <c r="M750" s="184">
        <f>SUMIFS('EPS 3.1.3'!K$1341:K$1420,'EPS 3.1.3'!$B$1341:$B$1420,"*"&amp;$A$749&amp;"*",'EPS 3.1.3'!$B$1341:$B$1420,"*"&amp;$A750&amp;"*")/10^12</f>
        <v>0</v>
      </c>
      <c r="N750" s="184">
        <f>SUMIFS('EPS 3.1.3'!L$1341:L$1420,'EPS 3.1.3'!$B$1341:$B$1420,"*"&amp;$A$749&amp;"*",'EPS 3.1.3'!$B$1341:$B$1420,"*"&amp;$A750&amp;"*")/10^12</f>
        <v>0</v>
      </c>
      <c r="O750" s="184">
        <f>SUMIFS('EPS 3.1.3'!M$1341:M$1420,'EPS 3.1.3'!$B$1341:$B$1420,"*"&amp;$A$749&amp;"*",'EPS 3.1.3'!$B$1341:$B$1420,"*"&amp;$A750&amp;"*")/10^12</f>
        <v>0</v>
      </c>
      <c r="P750" s="184">
        <f>SUMIFS('EPS 3.1.3'!N$1341:N$1420,'EPS 3.1.3'!$B$1341:$B$1420,"*"&amp;$A$749&amp;"*",'EPS 3.1.3'!$B$1341:$B$1420,"*"&amp;$A750&amp;"*")/10^12</f>
        <v>0</v>
      </c>
      <c r="Q750" s="184">
        <f>SUMIFS('EPS 3.1.3'!O$1341:O$1420,'EPS 3.1.3'!$B$1341:$B$1420,"*"&amp;$A$749&amp;"*",'EPS 3.1.3'!$B$1341:$B$1420,"*"&amp;$A750&amp;"*")/10^12</f>
        <v>0</v>
      </c>
      <c r="R750" s="184">
        <f>SUMIFS('EPS 3.1.3'!P$1341:P$1420,'EPS 3.1.3'!$B$1341:$B$1420,"*"&amp;$A$749&amp;"*",'EPS 3.1.3'!$B$1341:$B$1420,"*"&amp;$A750&amp;"*")/10^12</f>
        <v>0</v>
      </c>
      <c r="S750" s="184">
        <f>SUMIFS('EPS 3.1.3'!Q$1341:Q$1420,'EPS 3.1.3'!$B$1341:$B$1420,"*"&amp;$A$749&amp;"*",'EPS 3.1.3'!$B$1341:$B$1420,"*"&amp;$A750&amp;"*")/10^12</f>
        <v>0</v>
      </c>
      <c r="T750" s="184">
        <f>SUMIFS('EPS 3.1.3'!R$1341:R$1420,'EPS 3.1.3'!$B$1341:$B$1420,"*"&amp;$A$749&amp;"*",'EPS 3.1.3'!$B$1341:$B$1420,"*"&amp;$A750&amp;"*")/10^12</f>
        <v>0</v>
      </c>
      <c r="U750" s="184">
        <f>SUMIFS('EPS 3.1.3'!S$1341:S$1420,'EPS 3.1.3'!$B$1341:$B$1420,"*"&amp;$A$749&amp;"*",'EPS 3.1.3'!$B$1341:$B$1420,"*"&amp;$A750&amp;"*")/10^12</f>
        <v>0</v>
      </c>
      <c r="V750" s="184">
        <f>SUMIFS('EPS 3.1.3'!T$1341:T$1420,'EPS 3.1.3'!$B$1341:$B$1420,"*"&amp;$A$749&amp;"*",'EPS 3.1.3'!$B$1341:$B$1420,"*"&amp;$A750&amp;"*")/10^12</f>
        <v>0</v>
      </c>
      <c r="W750" s="184">
        <f>SUMIFS('EPS 3.1.3'!U$1341:U$1420,'EPS 3.1.3'!$B$1341:$B$1420,"*"&amp;$A$749&amp;"*",'EPS 3.1.3'!$B$1341:$B$1420,"*"&amp;$A750&amp;"*")/10^12</f>
        <v>0</v>
      </c>
      <c r="X750" s="184">
        <f>SUMIFS('EPS 3.1.3'!V$1341:V$1420,'EPS 3.1.3'!$B$1341:$B$1420,"*"&amp;$A$749&amp;"*",'EPS 3.1.3'!$B$1341:$B$1420,"*"&amp;$A750&amp;"*")/10^12</f>
        <v>0</v>
      </c>
      <c r="Y750" s="184">
        <f>SUMIFS('EPS 3.1.3'!W$1341:W$1420,'EPS 3.1.3'!$B$1341:$B$1420,"*"&amp;$A$749&amp;"*",'EPS 3.1.3'!$B$1341:$B$1420,"*"&amp;$A750&amp;"*")/10^12</f>
        <v>0</v>
      </c>
      <c r="Z750" s="184">
        <f>SUMIFS('EPS 3.1.3'!X$1341:X$1420,'EPS 3.1.3'!$B$1341:$B$1420,"*"&amp;$A$749&amp;"*",'EPS 3.1.3'!$B$1341:$B$1420,"*"&amp;$A750&amp;"*")/10^12</f>
        <v>0</v>
      </c>
      <c r="AA750" s="184">
        <f>SUMIFS('EPS 3.1.3'!Y$1341:Y$1420,'EPS 3.1.3'!$B$1341:$B$1420,"*"&amp;$A$749&amp;"*",'EPS 3.1.3'!$B$1341:$B$1420,"*"&amp;$A750&amp;"*")/10^12</f>
        <v>0</v>
      </c>
      <c r="AB750" s="184">
        <f>SUMIFS('EPS 3.1.3'!Z$1341:Z$1420,'EPS 3.1.3'!$B$1341:$B$1420,"*"&amp;$A$749&amp;"*",'EPS 3.1.3'!$B$1341:$B$1420,"*"&amp;$A750&amp;"*")/10^12</f>
        <v>0</v>
      </c>
      <c r="AC750" s="184">
        <f>SUMIFS('EPS 3.1.3'!AA$1341:AA$1420,'EPS 3.1.3'!$B$1341:$B$1420,"*"&amp;$A$749&amp;"*",'EPS 3.1.3'!$B$1341:$B$1420,"*"&amp;$A750&amp;"*")/10^12</f>
        <v>0</v>
      </c>
      <c r="AD750" s="184">
        <f>SUMIFS('EPS 3.1.3'!AB$1341:AB$1420,'EPS 3.1.3'!$B$1341:$B$1420,"*"&amp;$A$749&amp;"*",'EPS 3.1.3'!$B$1341:$B$1420,"*"&amp;$A750&amp;"*")/10^12</f>
        <v>0</v>
      </c>
      <c r="AE750" s="184">
        <f>SUMIFS('EPS 3.1.3'!AC$1341:AC$1420,'EPS 3.1.3'!$B$1341:$B$1420,"*"&amp;$A$749&amp;"*",'EPS 3.1.3'!$B$1341:$B$1420,"*"&amp;$A750&amp;"*")/10^12</f>
        <v>0</v>
      </c>
      <c r="AF750" s="184">
        <f>SUMIFS('EPS 3.1.3'!AD$1341:AD$1420,'EPS 3.1.3'!$B$1341:$B$1420,"*"&amp;$A$749&amp;"*",'EPS 3.1.3'!$B$1341:$B$1420,"*"&amp;$A750&amp;"*")/10^12</f>
        <v>0</v>
      </c>
      <c r="AG750" s="184">
        <f>SUMIFS('EPS 3.1.3'!AE$1341:AE$1420,'EPS 3.1.3'!$B$1341:$B$1420,"*"&amp;$A$749&amp;"*",'EPS 3.1.3'!$B$1341:$B$1420,"*"&amp;$A750&amp;"*")/10^12</f>
        <v>0</v>
      </c>
      <c r="AH750" s="184">
        <f>SUMIFS('EPS 3.1.3'!AF$1341:AF$1420,'EPS 3.1.3'!$B$1341:$B$1420,"*"&amp;$A$749&amp;"*",'EPS 3.1.3'!$B$1341:$B$1420,"*"&amp;$A750&amp;"*")/10^12</f>
        <v>0</v>
      </c>
      <c r="AI750" s="184">
        <f>SUMIFS('EPS 3.1.3'!AG$1341:AG$1420,'EPS 3.1.3'!$B$1341:$B$1420,"*"&amp;$A$749&amp;"*",'EPS 3.1.3'!$B$1341:$B$1420,"*"&amp;$A750&amp;"*")/10^12</f>
        <v>0</v>
      </c>
      <c r="AJ750" s="184">
        <f>SUMIFS('EPS 3.1.3'!AH$1341:AH$1420,'EPS 3.1.3'!$B$1341:$B$1420,"*"&amp;$A$749&amp;"*",'EPS 3.1.3'!$B$1341:$B$1420,"*"&amp;$A750&amp;"*")/10^12</f>
        <v>0</v>
      </c>
      <c r="AK750" s="184">
        <f>SUMIFS('EPS 3.1.3'!AI$1341:AI$1420,'EPS 3.1.3'!$B$1341:$B$1420,"*"&amp;$A$749&amp;"*",'EPS 3.1.3'!$B$1341:$B$1420,"*"&amp;$A750&amp;"*")/10^12</f>
        <v>0</v>
      </c>
    </row>
    <row r="751" spans="1:37" hidden="1" x14ac:dyDescent="0.35">
      <c r="A751" s="176" t="s">
        <v>4883</v>
      </c>
      <c r="B751" s="176"/>
      <c r="C751" s="176"/>
      <c r="D751" s="176"/>
      <c r="E751" s="176"/>
      <c r="F751" s="184">
        <f>SUMIFS('EPS 3.1.3'!D$1341:D$1420,'EPS 3.1.3'!$B$1341:$B$1420,"*"&amp;$A$749&amp;"*",'EPS 3.1.3'!$B$1341:$B$1420,"*"&amp;$A751&amp;"*")/10^12</f>
        <v>0</v>
      </c>
      <c r="G751" s="184">
        <f>SUMIFS('EPS 3.1.3'!E$1341:E$1420,'EPS 3.1.3'!$B$1341:$B$1420,"*"&amp;$A$749&amp;"*",'EPS 3.1.3'!$B$1341:$B$1420,"*"&amp;$A751&amp;"*")/10^12</f>
        <v>0</v>
      </c>
      <c r="H751" s="184">
        <f>SUMIFS('EPS 3.1.3'!F$1341:F$1420,'EPS 3.1.3'!$B$1341:$B$1420,"*"&amp;$A$749&amp;"*",'EPS 3.1.3'!$B$1341:$B$1420,"*"&amp;$A751&amp;"*")/10^12</f>
        <v>0</v>
      </c>
      <c r="I751" s="184">
        <f>SUMIFS('EPS 3.1.3'!G$1341:G$1420,'EPS 3.1.3'!$B$1341:$B$1420,"*"&amp;$A$749&amp;"*",'EPS 3.1.3'!$B$1341:$B$1420,"*"&amp;$A751&amp;"*")/10^12</f>
        <v>0</v>
      </c>
      <c r="J751" s="184">
        <f>SUMIFS('EPS 3.1.3'!H$1341:H$1420,'EPS 3.1.3'!$B$1341:$B$1420,"*"&amp;$A$749&amp;"*",'EPS 3.1.3'!$B$1341:$B$1420,"*"&amp;$A751&amp;"*")/10^12</f>
        <v>0</v>
      </c>
      <c r="K751" s="184">
        <f>SUMIFS('EPS 3.1.3'!I$1341:I$1420,'EPS 3.1.3'!$B$1341:$B$1420,"*"&amp;$A$749&amp;"*",'EPS 3.1.3'!$B$1341:$B$1420,"*"&amp;$A751&amp;"*")/10^12</f>
        <v>0</v>
      </c>
      <c r="L751" s="184">
        <f>SUMIFS('EPS 3.1.3'!J$1341:J$1420,'EPS 3.1.3'!$B$1341:$B$1420,"*"&amp;$A$749&amp;"*",'EPS 3.1.3'!$B$1341:$B$1420,"*"&amp;$A751&amp;"*")/10^12</f>
        <v>0</v>
      </c>
      <c r="M751" s="184">
        <f>SUMIFS('EPS 3.1.3'!K$1341:K$1420,'EPS 3.1.3'!$B$1341:$B$1420,"*"&amp;$A$749&amp;"*",'EPS 3.1.3'!$B$1341:$B$1420,"*"&amp;$A751&amp;"*")/10^12</f>
        <v>0</v>
      </c>
      <c r="N751" s="184">
        <f>SUMIFS('EPS 3.1.3'!L$1341:L$1420,'EPS 3.1.3'!$B$1341:$B$1420,"*"&amp;$A$749&amp;"*",'EPS 3.1.3'!$B$1341:$B$1420,"*"&amp;$A751&amp;"*")/10^12</f>
        <v>0</v>
      </c>
      <c r="O751" s="184">
        <f>SUMIFS('EPS 3.1.3'!M$1341:M$1420,'EPS 3.1.3'!$B$1341:$B$1420,"*"&amp;$A$749&amp;"*",'EPS 3.1.3'!$B$1341:$B$1420,"*"&amp;$A751&amp;"*")/10^12</f>
        <v>0</v>
      </c>
      <c r="P751" s="184">
        <f>SUMIFS('EPS 3.1.3'!N$1341:N$1420,'EPS 3.1.3'!$B$1341:$B$1420,"*"&amp;$A$749&amp;"*",'EPS 3.1.3'!$B$1341:$B$1420,"*"&amp;$A751&amp;"*")/10^12</f>
        <v>0</v>
      </c>
      <c r="Q751" s="184">
        <f>SUMIFS('EPS 3.1.3'!O$1341:O$1420,'EPS 3.1.3'!$B$1341:$B$1420,"*"&amp;$A$749&amp;"*",'EPS 3.1.3'!$B$1341:$B$1420,"*"&amp;$A751&amp;"*")/10^12</f>
        <v>0</v>
      </c>
      <c r="R751" s="184">
        <f>SUMIFS('EPS 3.1.3'!P$1341:P$1420,'EPS 3.1.3'!$B$1341:$B$1420,"*"&amp;$A$749&amp;"*",'EPS 3.1.3'!$B$1341:$B$1420,"*"&amp;$A751&amp;"*")/10^12</f>
        <v>0</v>
      </c>
      <c r="S751" s="184">
        <f>SUMIFS('EPS 3.1.3'!Q$1341:Q$1420,'EPS 3.1.3'!$B$1341:$B$1420,"*"&amp;$A$749&amp;"*",'EPS 3.1.3'!$B$1341:$B$1420,"*"&amp;$A751&amp;"*")/10^12</f>
        <v>0</v>
      </c>
      <c r="T751" s="184">
        <f>SUMIFS('EPS 3.1.3'!R$1341:R$1420,'EPS 3.1.3'!$B$1341:$B$1420,"*"&amp;$A$749&amp;"*",'EPS 3.1.3'!$B$1341:$B$1420,"*"&amp;$A751&amp;"*")/10^12</f>
        <v>0</v>
      </c>
      <c r="U751" s="184">
        <f>SUMIFS('EPS 3.1.3'!S$1341:S$1420,'EPS 3.1.3'!$B$1341:$B$1420,"*"&amp;$A$749&amp;"*",'EPS 3.1.3'!$B$1341:$B$1420,"*"&amp;$A751&amp;"*")/10^12</f>
        <v>0</v>
      </c>
      <c r="V751" s="184">
        <f>SUMIFS('EPS 3.1.3'!T$1341:T$1420,'EPS 3.1.3'!$B$1341:$B$1420,"*"&amp;$A$749&amp;"*",'EPS 3.1.3'!$B$1341:$B$1420,"*"&amp;$A751&amp;"*")/10^12</f>
        <v>0</v>
      </c>
      <c r="W751" s="184">
        <f>SUMIFS('EPS 3.1.3'!U$1341:U$1420,'EPS 3.1.3'!$B$1341:$B$1420,"*"&amp;$A$749&amp;"*",'EPS 3.1.3'!$B$1341:$B$1420,"*"&amp;$A751&amp;"*")/10^12</f>
        <v>0</v>
      </c>
      <c r="X751" s="184">
        <f>SUMIFS('EPS 3.1.3'!V$1341:V$1420,'EPS 3.1.3'!$B$1341:$B$1420,"*"&amp;$A$749&amp;"*",'EPS 3.1.3'!$B$1341:$B$1420,"*"&amp;$A751&amp;"*")/10^12</f>
        <v>0</v>
      </c>
      <c r="Y751" s="184">
        <f>SUMIFS('EPS 3.1.3'!W$1341:W$1420,'EPS 3.1.3'!$B$1341:$B$1420,"*"&amp;$A$749&amp;"*",'EPS 3.1.3'!$B$1341:$B$1420,"*"&amp;$A751&amp;"*")/10^12</f>
        <v>0</v>
      </c>
      <c r="Z751" s="184">
        <f>SUMIFS('EPS 3.1.3'!X$1341:X$1420,'EPS 3.1.3'!$B$1341:$B$1420,"*"&amp;$A$749&amp;"*",'EPS 3.1.3'!$B$1341:$B$1420,"*"&amp;$A751&amp;"*")/10^12</f>
        <v>0</v>
      </c>
      <c r="AA751" s="184">
        <f>SUMIFS('EPS 3.1.3'!Y$1341:Y$1420,'EPS 3.1.3'!$B$1341:$B$1420,"*"&amp;$A$749&amp;"*",'EPS 3.1.3'!$B$1341:$B$1420,"*"&amp;$A751&amp;"*")/10^12</f>
        <v>0</v>
      </c>
      <c r="AB751" s="184">
        <f>SUMIFS('EPS 3.1.3'!Z$1341:Z$1420,'EPS 3.1.3'!$B$1341:$B$1420,"*"&amp;$A$749&amp;"*",'EPS 3.1.3'!$B$1341:$B$1420,"*"&amp;$A751&amp;"*")/10^12</f>
        <v>0</v>
      </c>
      <c r="AC751" s="184">
        <f>SUMIFS('EPS 3.1.3'!AA$1341:AA$1420,'EPS 3.1.3'!$B$1341:$B$1420,"*"&amp;$A$749&amp;"*",'EPS 3.1.3'!$B$1341:$B$1420,"*"&amp;$A751&amp;"*")/10^12</f>
        <v>0</v>
      </c>
      <c r="AD751" s="184">
        <f>SUMIFS('EPS 3.1.3'!AB$1341:AB$1420,'EPS 3.1.3'!$B$1341:$B$1420,"*"&amp;$A$749&amp;"*",'EPS 3.1.3'!$B$1341:$B$1420,"*"&amp;$A751&amp;"*")/10^12</f>
        <v>0</v>
      </c>
      <c r="AE751" s="184">
        <f>SUMIFS('EPS 3.1.3'!AC$1341:AC$1420,'EPS 3.1.3'!$B$1341:$B$1420,"*"&amp;$A$749&amp;"*",'EPS 3.1.3'!$B$1341:$B$1420,"*"&amp;$A751&amp;"*")/10^12</f>
        <v>0</v>
      </c>
      <c r="AF751" s="184">
        <f>SUMIFS('EPS 3.1.3'!AD$1341:AD$1420,'EPS 3.1.3'!$B$1341:$B$1420,"*"&amp;$A$749&amp;"*",'EPS 3.1.3'!$B$1341:$B$1420,"*"&amp;$A751&amp;"*")/10^12</f>
        <v>0</v>
      </c>
      <c r="AG751" s="184">
        <f>SUMIFS('EPS 3.1.3'!AE$1341:AE$1420,'EPS 3.1.3'!$B$1341:$B$1420,"*"&amp;$A$749&amp;"*",'EPS 3.1.3'!$B$1341:$B$1420,"*"&amp;$A751&amp;"*")/10^12</f>
        <v>0</v>
      </c>
      <c r="AH751" s="184">
        <f>SUMIFS('EPS 3.1.3'!AF$1341:AF$1420,'EPS 3.1.3'!$B$1341:$B$1420,"*"&amp;$A$749&amp;"*",'EPS 3.1.3'!$B$1341:$B$1420,"*"&amp;$A751&amp;"*")/10^12</f>
        <v>0</v>
      </c>
      <c r="AI751" s="184">
        <f>SUMIFS('EPS 3.1.3'!AG$1341:AG$1420,'EPS 3.1.3'!$B$1341:$B$1420,"*"&amp;$A$749&amp;"*",'EPS 3.1.3'!$B$1341:$B$1420,"*"&amp;$A751&amp;"*")/10^12</f>
        <v>0</v>
      </c>
      <c r="AJ751" s="184">
        <f>SUMIFS('EPS 3.1.3'!AH$1341:AH$1420,'EPS 3.1.3'!$B$1341:$B$1420,"*"&amp;$A$749&amp;"*",'EPS 3.1.3'!$B$1341:$B$1420,"*"&amp;$A751&amp;"*")/10^12</f>
        <v>0</v>
      </c>
      <c r="AK751" s="184">
        <f>SUMIFS('EPS 3.1.3'!AI$1341:AI$1420,'EPS 3.1.3'!$B$1341:$B$1420,"*"&amp;$A$749&amp;"*",'EPS 3.1.3'!$B$1341:$B$1420,"*"&amp;$A751&amp;"*")/10^12</f>
        <v>0</v>
      </c>
    </row>
    <row r="752" spans="1:37" hidden="1" x14ac:dyDescent="0.35">
      <c r="A752" s="176" t="s">
        <v>922</v>
      </c>
      <c r="B752" s="176"/>
      <c r="C752" s="176"/>
      <c r="D752" s="176"/>
      <c r="E752" s="176"/>
      <c r="F752" s="184">
        <f>SUMIFS('EPS 3.1.3'!D$1341:D$1420,'EPS 3.1.3'!$B$1341:$B$1420,"*"&amp;$A$749&amp;"*",'EPS 3.1.3'!$B$1341:$B$1420,"*"&amp;$A752&amp;"*")/10^12</f>
        <v>0</v>
      </c>
      <c r="G752" s="184">
        <f>SUMIFS('EPS 3.1.3'!E$1341:E$1420,'EPS 3.1.3'!$B$1341:$B$1420,"*"&amp;$A$749&amp;"*",'EPS 3.1.3'!$B$1341:$B$1420,"*"&amp;$A752&amp;"*")/10^12</f>
        <v>0</v>
      </c>
      <c r="H752" s="184">
        <f>SUMIFS('EPS 3.1.3'!F$1341:F$1420,'EPS 3.1.3'!$B$1341:$B$1420,"*"&amp;$A$749&amp;"*",'EPS 3.1.3'!$B$1341:$B$1420,"*"&amp;$A752&amp;"*")/10^12</f>
        <v>0</v>
      </c>
      <c r="I752" s="184">
        <f>SUMIFS('EPS 3.1.3'!G$1341:G$1420,'EPS 3.1.3'!$B$1341:$B$1420,"*"&amp;$A$749&amp;"*",'EPS 3.1.3'!$B$1341:$B$1420,"*"&amp;$A752&amp;"*")/10^12</f>
        <v>0</v>
      </c>
      <c r="J752" s="184">
        <f>SUMIFS('EPS 3.1.3'!H$1341:H$1420,'EPS 3.1.3'!$B$1341:$B$1420,"*"&amp;$A$749&amp;"*",'EPS 3.1.3'!$B$1341:$B$1420,"*"&amp;$A752&amp;"*")/10^12</f>
        <v>0</v>
      </c>
      <c r="K752" s="184">
        <f>SUMIFS('EPS 3.1.3'!I$1341:I$1420,'EPS 3.1.3'!$B$1341:$B$1420,"*"&amp;$A$749&amp;"*",'EPS 3.1.3'!$B$1341:$B$1420,"*"&amp;$A752&amp;"*")/10^12</f>
        <v>0</v>
      </c>
      <c r="L752" s="184">
        <f>SUMIFS('EPS 3.1.3'!J$1341:J$1420,'EPS 3.1.3'!$B$1341:$B$1420,"*"&amp;$A$749&amp;"*",'EPS 3.1.3'!$B$1341:$B$1420,"*"&amp;$A752&amp;"*")/10^12</f>
        <v>0</v>
      </c>
      <c r="M752" s="184">
        <f>SUMIFS('EPS 3.1.3'!K$1341:K$1420,'EPS 3.1.3'!$B$1341:$B$1420,"*"&amp;$A$749&amp;"*",'EPS 3.1.3'!$B$1341:$B$1420,"*"&amp;$A752&amp;"*")/10^12</f>
        <v>0</v>
      </c>
      <c r="N752" s="184">
        <f>SUMIFS('EPS 3.1.3'!L$1341:L$1420,'EPS 3.1.3'!$B$1341:$B$1420,"*"&amp;$A$749&amp;"*",'EPS 3.1.3'!$B$1341:$B$1420,"*"&amp;$A752&amp;"*")/10^12</f>
        <v>0</v>
      </c>
      <c r="O752" s="184">
        <f>SUMIFS('EPS 3.1.3'!M$1341:M$1420,'EPS 3.1.3'!$B$1341:$B$1420,"*"&amp;$A$749&amp;"*",'EPS 3.1.3'!$B$1341:$B$1420,"*"&amp;$A752&amp;"*")/10^12</f>
        <v>0</v>
      </c>
      <c r="P752" s="184">
        <f>SUMIFS('EPS 3.1.3'!N$1341:N$1420,'EPS 3.1.3'!$B$1341:$B$1420,"*"&amp;$A$749&amp;"*",'EPS 3.1.3'!$B$1341:$B$1420,"*"&amp;$A752&amp;"*")/10^12</f>
        <v>0</v>
      </c>
      <c r="Q752" s="184">
        <f>SUMIFS('EPS 3.1.3'!O$1341:O$1420,'EPS 3.1.3'!$B$1341:$B$1420,"*"&amp;$A$749&amp;"*",'EPS 3.1.3'!$B$1341:$B$1420,"*"&amp;$A752&amp;"*")/10^12</f>
        <v>0</v>
      </c>
      <c r="R752" s="184">
        <f>SUMIFS('EPS 3.1.3'!P$1341:P$1420,'EPS 3.1.3'!$B$1341:$B$1420,"*"&amp;$A$749&amp;"*",'EPS 3.1.3'!$B$1341:$B$1420,"*"&amp;$A752&amp;"*")/10^12</f>
        <v>0</v>
      </c>
      <c r="S752" s="184">
        <f>SUMIFS('EPS 3.1.3'!Q$1341:Q$1420,'EPS 3.1.3'!$B$1341:$B$1420,"*"&amp;$A$749&amp;"*",'EPS 3.1.3'!$B$1341:$B$1420,"*"&amp;$A752&amp;"*")/10^12</f>
        <v>0</v>
      </c>
      <c r="T752" s="184">
        <f>SUMIFS('EPS 3.1.3'!R$1341:R$1420,'EPS 3.1.3'!$B$1341:$B$1420,"*"&amp;$A$749&amp;"*",'EPS 3.1.3'!$B$1341:$B$1420,"*"&amp;$A752&amp;"*")/10^12</f>
        <v>0</v>
      </c>
      <c r="U752" s="184">
        <f>SUMIFS('EPS 3.1.3'!S$1341:S$1420,'EPS 3.1.3'!$B$1341:$B$1420,"*"&amp;$A$749&amp;"*",'EPS 3.1.3'!$B$1341:$B$1420,"*"&amp;$A752&amp;"*")/10^12</f>
        <v>0</v>
      </c>
      <c r="V752" s="184">
        <f>SUMIFS('EPS 3.1.3'!T$1341:T$1420,'EPS 3.1.3'!$B$1341:$B$1420,"*"&amp;$A$749&amp;"*",'EPS 3.1.3'!$B$1341:$B$1420,"*"&amp;$A752&amp;"*")/10^12</f>
        <v>0</v>
      </c>
      <c r="W752" s="184">
        <f>SUMIFS('EPS 3.1.3'!U$1341:U$1420,'EPS 3.1.3'!$B$1341:$B$1420,"*"&amp;$A$749&amp;"*",'EPS 3.1.3'!$B$1341:$B$1420,"*"&amp;$A752&amp;"*")/10^12</f>
        <v>0</v>
      </c>
      <c r="X752" s="184">
        <f>SUMIFS('EPS 3.1.3'!V$1341:V$1420,'EPS 3.1.3'!$B$1341:$B$1420,"*"&amp;$A$749&amp;"*",'EPS 3.1.3'!$B$1341:$B$1420,"*"&amp;$A752&amp;"*")/10^12</f>
        <v>0</v>
      </c>
      <c r="Y752" s="184">
        <f>SUMIFS('EPS 3.1.3'!W$1341:W$1420,'EPS 3.1.3'!$B$1341:$B$1420,"*"&amp;$A$749&amp;"*",'EPS 3.1.3'!$B$1341:$B$1420,"*"&amp;$A752&amp;"*")/10^12</f>
        <v>0</v>
      </c>
      <c r="Z752" s="184">
        <f>SUMIFS('EPS 3.1.3'!X$1341:X$1420,'EPS 3.1.3'!$B$1341:$B$1420,"*"&amp;$A$749&amp;"*",'EPS 3.1.3'!$B$1341:$B$1420,"*"&amp;$A752&amp;"*")/10^12</f>
        <v>0</v>
      </c>
      <c r="AA752" s="184">
        <f>SUMIFS('EPS 3.1.3'!Y$1341:Y$1420,'EPS 3.1.3'!$B$1341:$B$1420,"*"&amp;$A$749&amp;"*",'EPS 3.1.3'!$B$1341:$B$1420,"*"&amp;$A752&amp;"*")/10^12</f>
        <v>0</v>
      </c>
      <c r="AB752" s="184">
        <f>SUMIFS('EPS 3.1.3'!Z$1341:Z$1420,'EPS 3.1.3'!$B$1341:$B$1420,"*"&amp;$A$749&amp;"*",'EPS 3.1.3'!$B$1341:$B$1420,"*"&amp;$A752&amp;"*")/10^12</f>
        <v>0</v>
      </c>
      <c r="AC752" s="184">
        <f>SUMIFS('EPS 3.1.3'!AA$1341:AA$1420,'EPS 3.1.3'!$B$1341:$B$1420,"*"&amp;$A$749&amp;"*",'EPS 3.1.3'!$B$1341:$B$1420,"*"&amp;$A752&amp;"*")/10^12</f>
        <v>0</v>
      </c>
      <c r="AD752" s="184">
        <f>SUMIFS('EPS 3.1.3'!AB$1341:AB$1420,'EPS 3.1.3'!$B$1341:$B$1420,"*"&amp;$A$749&amp;"*",'EPS 3.1.3'!$B$1341:$B$1420,"*"&amp;$A752&amp;"*")/10^12</f>
        <v>0</v>
      </c>
      <c r="AE752" s="184">
        <f>SUMIFS('EPS 3.1.3'!AC$1341:AC$1420,'EPS 3.1.3'!$B$1341:$B$1420,"*"&amp;$A$749&amp;"*",'EPS 3.1.3'!$B$1341:$B$1420,"*"&amp;$A752&amp;"*")/10^12</f>
        <v>0</v>
      </c>
      <c r="AF752" s="184">
        <f>SUMIFS('EPS 3.1.3'!AD$1341:AD$1420,'EPS 3.1.3'!$B$1341:$B$1420,"*"&amp;$A$749&amp;"*",'EPS 3.1.3'!$B$1341:$B$1420,"*"&amp;$A752&amp;"*")/10^12</f>
        <v>0</v>
      </c>
      <c r="AG752" s="184">
        <f>SUMIFS('EPS 3.1.3'!AE$1341:AE$1420,'EPS 3.1.3'!$B$1341:$B$1420,"*"&amp;$A$749&amp;"*",'EPS 3.1.3'!$B$1341:$B$1420,"*"&amp;$A752&amp;"*")/10^12</f>
        <v>0</v>
      </c>
      <c r="AH752" s="184">
        <f>SUMIFS('EPS 3.1.3'!AF$1341:AF$1420,'EPS 3.1.3'!$B$1341:$B$1420,"*"&amp;$A$749&amp;"*",'EPS 3.1.3'!$B$1341:$B$1420,"*"&amp;$A752&amp;"*")/10^12</f>
        <v>0</v>
      </c>
      <c r="AI752" s="184">
        <f>SUMIFS('EPS 3.1.3'!AG$1341:AG$1420,'EPS 3.1.3'!$B$1341:$B$1420,"*"&amp;$A$749&amp;"*",'EPS 3.1.3'!$B$1341:$B$1420,"*"&amp;$A752&amp;"*")/10^12</f>
        <v>0</v>
      </c>
      <c r="AJ752" s="184">
        <f>SUMIFS('EPS 3.1.3'!AH$1341:AH$1420,'EPS 3.1.3'!$B$1341:$B$1420,"*"&amp;$A$749&amp;"*",'EPS 3.1.3'!$B$1341:$B$1420,"*"&amp;$A752&amp;"*")/10^12</f>
        <v>0</v>
      </c>
      <c r="AK752" s="184">
        <f>SUMIFS('EPS 3.1.3'!AI$1341:AI$1420,'EPS 3.1.3'!$B$1341:$B$1420,"*"&amp;$A$749&amp;"*",'EPS 3.1.3'!$B$1341:$B$1420,"*"&amp;$A752&amp;"*")/10^12</f>
        <v>0</v>
      </c>
    </row>
    <row r="753" spans="1:37" hidden="1" x14ac:dyDescent="0.35">
      <c r="A753" s="176" t="s">
        <v>374</v>
      </c>
      <c r="B753" s="176"/>
      <c r="C753" s="176"/>
      <c r="D753" s="176"/>
      <c r="E753" s="176"/>
      <c r="F753" s="184">
        <f>SUMIFS('EPS 3.1.3'!D$1341:D$1420,'EPS 3.1.3'!$B$1341:$B$1420,"*"&amp;$A$749&amp;"*",'EPS 3.1.3'!$B$1341:$B$1420,"*"&amp;$A753&amp;"*")/10^12</f>
        <v>0</v>
      </c>
      <c r="G753" s="184">
        <f>SUMIFS('EPS 3.1.3'!E$1341:E$1420,'EPS 3.1.3'!$B$1341:$B$1420,"*"&amp;$A$749&amp;"*",'EPS 3.1.3'!$B$1341:$B$1420,"*"&amp;$A753&amp;"*")/10^12</f>
        <v>0</v>
      </c>
      <c r="H753" s="184">
        <f>SUMIFS('EPS 3.1.3'!F$1341:F$1420,'EPS 3.1.3'!$B$1341:$B$1420,"*"&amp;$A$749&amp;"*",'EPS 3.1.3'!$B$1341:$B$1420,"*"&amp;$A753&amp;"*")/10^12</f>
        <v>0</v>
      </c>
      <c r="I753" s="184">
        <f>SUMIFS('EPS 3.1.3'!G$1341:G$1420,'EPS 3.1.3'!$B$1341:$B$1420,"*"&amp;$A$749&amp;"*",'EPS 3.1.3'!$B$1341:$B$1420,"*"&amp;$A753&amp;"*")/10^12</f>
        <v>0</v>
      </c>
      <c r="J753" s="184">
        <f>SUMIFS('EPS 3.1.3'!H$1341:H$1420,'EPS 3.1.3'!$B$1341:$B$1420,"*"&amp;$A$749&amp;"*",'EPS 3.1.3'!$B$1341:$B$1420,"*"&amp;$A753&amp;"*")/10^12</f>
        <v>0</v>
      </c>
      <c r="K753" s="184">
        <f>SUMIFS('EPS 3.1.3'!I$1341:I$1420,'EPS 3.1.3'!$B$1341:$B$1420,"*"&amp;$A$749&amp;"*",'EPS 3.1.3'!$B$1341:$B$1420,"*"&amp;$A753&amp;"*")/10^12</f>
        <v>0</v>
      </c>
      <c r="L753" s="184">
        <f>SUMIFS('EPS 3.1.3'!J$1341:J$1420,'EPS 3.1.3'!$B$1341:$B$1420,"*"&amp;$A$749&amp;"*",'EPS 3.1.3'!$B$1341:$B$1420,"*"&amp;$A753&amp;"*")/10^12</f>
        <v>0</v>
      </c>
      <c r="M753" s="184">
        <f>SUMIFS('EPS 3.1.3'!K$1341:K$1420,'EPS 3.1.3'!$B$1341:$B$1420,"*"&amp;$A$749&amp;"*",'EPS 3.1.3'!$B$1341:$B$1420,"*"&amp;$A753&amp;"*")/10^12</f>
        <v>0</v>
      </c>
      <c r="N753" s="184">
        <f>SUMIFS('EPS 3.1.3'!L$1341:L$1420,'EPS 3.1.3'!$B$1341:$B$1420,"*"&amp;$A$749&amp;"*",'EPS 3.1.3'!$B$1341:$B$1420,"*"&amp;$A753&amp;"*")/10^12</f>
        <v>0</v>
      </c>
      <c r="O753" s="184">
        <f>SUMIFS('EPS 3.1.3'!M$1341:M$1420,'EPS 3.1.3'!$B$1341:$B$1420,"*"&amp;$A$749&amp;"*",'EPS 3.1.3'!$B$1341:$B$1420,"*"&amp;$A753&amp;"*")/10^12</f>
        <v>0</v>
      </c>
      <c r="P753" s="184">
        <f>SUMIFS('EPS 3.1.3'!N$1341:N$1420,'EPS 3.1.3'!$B$1341:$B$1420,"*"&amp;$A$749&amp;"*",'EPS 3.1.3'!$B$1341:$B$1420,"*"&amp;$A753&amp;"*")/10^12</f>
        <v>0</v>
      </c>
      <c r="Q753" s="184">
        <f>SUMIFS('EPS 3.1.3'!O$1341:O$1420,'EPS 3.1.3'!$B$1341:$B$1420,"*"&amp;$A$749&amp;"*",'EPS 3.1.3'!$B$1341:$B$1420,"*"&amp;$A753&amp;"*")/10^12</f>
        <v>0</v>
      </c>
      <c r="R753" s="184">
        <f>SUMIFS('EPS 3.1.3'!P$1341:P$1420,'EPS 3.1.3'!$B$1341:$B$1420,"*"&amp;$A$749&amp;"*",'EPS 3.1.3'!$B$1341:$B$1420,"*"&amp;$A753&amp;"*")/10^12</f>
        <v>0</v>
      </c>
      <c r="S753" s="184">
        <f>SUMIFS('EPS 3.1.3'!Q$1341:Q$1420,'EPS 3.1.3'!$B$1341:$B$1420,"*"&amp;$A$749&amp;"*",'EPS 3.1.3'!$B$1341:$B$1420,"*"&amp;$A753&amp;"*")/10^12</f>
        <v>0</v>
      </c>
      <c r="T753" s="184">
        <f>SUMIFS('EPS 3.1.3'!R$1341:R$1420,'EPS 3.1.3'!$B$1341:$B$1420,"*"&amp;$A$749&amp;"*",'EPS 3.1.3'!$B$1341:$B$1420,"*"&amp;$A753&amp;"*")/10^12</f>
        <v>0</v>
      </c>
      <c r="U753" s="184">
        <f>SUMIFS('EPS 3.1.3'!S$1341:S$1420,'EPS 3.1.3'!$B$1341:$B$1420,"*"&amp;$A$749&amp;"*",'EPS 3.1.3'!$B$1341:$B$1420,"*"&amp;$A753&amp;"*")/10^12</f>
        <v>0</v>
      </c>
      <c r="V753" s="184">
        <f>SUMIFS('EPS 3.1.3'!T$1341:T$1420,'EPS 3.1.3'!$B$1341:$B$1420,"*"&amp;$A$749&amp;"*",'EPS 3.1.3'!$B$1341:$B$1420,"*"&amp;$A753&amp;"*")/10^12</f>
        <v>0</v>
      </c>
      <c r="W753" s="184">
        <f>SUMIFS('EPS 3.1.3'!U$1341:U$1420,'EPS 3.1.3'!$B$1341:$B$1420,"*"&amp;$A$749&amp;"*",'EPS 3.1.3'!$B$1341:$B$1420,"*"&amp;$A753&amp;"*")/10^12</f>
        <v>0</v>
      </c>
      <c r="X753" s="184">
        <f>SUMIFS('EPS 3.1.3'!V$1341:V$1420,'EPS 3.1.3'!$B$1341:$B$1420,"*"&amp;$A$749&amp;"*",'EPS 3.1.3'!$B$1341:$B$1420,"*"&amp;$A753&amp;"*")/10^12</f>
        <v>0</v>
      </c>
      <c r="Y753" s="184">
        <f>SUMIFS('EPS 3.1.3'!W$1341:W$1420,'EPS 3.1.3'!$B$1341:$B$1420,"*"&amp;$A$749&amp;"*",'EPS 3.1.3'!$B$1341:$B$1420,"*"&amp;$A753&amp;"*")/10^12</f>
        <v>0</v>
      </c>
      <c r="Z753" s="184">
        <f>SUMIFS('EPS 3.1.3'!X$1341:X$1420,'EPS 3.1.3'!$B$1341:$B$1420,"*"&amp;$A$749&amp;"*",'EPS 3.1.3'!$B$1341:$B$1420,"*"&amp;$A753&amp;"*")/10^12</f>
        <v>0</v>
      </c>
      <c r="AA753" s="184">
        <f>SUMIFS('EPS 3.1.3'!Y$1341:Y$1420,'EPS 3.1.3'!$B$1341:$B$1420,"*"&amp;$A$749&amp;"*",'EPS 3.1.3'!$B$1341:$B$1420,"*"&amp;$A753&amp;"*")/10^12</f>
        <v>0</v>
      </c>
      <c r="AB753" s="184">
        <f>SUMIFS('EPS 3.1.3'!Z$1341:Z$1420,'EPS 3.1.3'!$B$1341:$B$1420,"*"&amp;$A$749&amp;"*",'EPS 3.1.3'!$B$1341:$B$1420,"*"&amp;$A753&amp;"*")/10^12</f>
        <v>0</v>
      </c>
      <c r="AC753" s="184">
        <f>SUMIFS('EPS 3.1.3'!AA$1341:AA$1420,'EPS 3.1.3'!$B$1341:$B$1420,"*"&amp;$A$749&amp;"*",'EPS 3.1.3'!$B$1341:$B$1420,"*"&amp;$A753&amp;"*")/10^12</f>
        <v>0</v>
      </c>
      <c r="AD753" s="184">
        <f>SUMIFS('EPS 3.1.3'!AB$1341:AB$1420,'EPS 3.1.3'!$B$1341:$B$1420,"*"&amp;$A$749&amp;"*",'EPS 3.1.3'!$B$1341:$B$1420,"*"&amp;$A753&amp;"*")/10^12</f>
        <v>0</v>
      </c>
      <c r="AE753" s="184">
        <f>SUMIFS('EPS 3.1.3'!AC$1341:AC$1420,'EPS 3.1.3'!$B$1341:$B$1420,"*"&amp;$A$749&amp;"*",'EPS 3.1.3'!$B$1341:$B$1420,"*"&amp;$A753&amp;"*")/10^12</f>
        <v>0</v>
      </c>
      <c r="AF753" s="184">
        <f>SUMIFS('EPS 3.1.3'!AD$1341:AD$1420,'EPS 3.1.3'!$B$1341:$B$1420,"*"&amp;$A$749&amp;"*",'EPS 3.1.3'!$B$1341:$B$1420,"*"&amp;$A753&amp;"*")/10^12</f>
        <v>0</v>
      </c>
      <c r="AG753" s="184">
        <f>SUMIFS('EPS 3.1.3'!AE$1341:AE$1420,'EPS 3.1.3'!$B$1341:$B$1420,"*"&amp;$A$749&amp;"*",'EPS 3.1.3'!$B$1341:$B$1420,"*"&amp;$A753&amp;"*")/10^12</f>
        <v>0</v>
      </c>
      <c r="AH753" s="184">
        <f>SUMIFS('EPS 3.1.3'!AF$1341:AF$1420,'EPS 3.1.3'!$B$1341:$B$1420,"*"&amp;$A$749&amp;"*",'EPS 3.1.3'!$B$1341:$B$1420,"*"&amp;$A753&amp;"*")/10^12</f>
        <v>0</v>
      </c>
      <c r="AI753" s="184">
        <f>SUMIFS('EPS 3.1.3'!AG$1341:AG$1420,'EPS 3.1.3'!$B$1341:$B$1420,"*"&amp;$A$749&amp;"*",'EPS 3.1.3'!$B$1341:$B$1420,"*"&amp;$A753&amp;"*")/10^12</f>
        <v>0</v>
      </c>
      <c r="AJ753" s="184">
        <f>SUMIFS('EPS 3.1.3'!AH$1341:AH$1420,'EPS 3.1.3'!$B$1341:$B$1420,"*"&amp;$A$749&amp;"*",'EPS 3.1.3'!$B$1341:$B$1420,"*"&amp;$A753&amp;"*")/10^12</f>
        <v>0</v>
      </c>
      <c r="AK753" s="184">
        <f>SUMIFS('EPS 3.1.3'!AI$1341:AI$1420,'EPS 3.1.3'!$B$1341:$B$1420,"*"&amp;$A$749&amp;"*",'EPS 3.1.3'!$B$1341:$B$1420,"*"&amp;$A753&amp;"*")/10^12</f>
        <v>0</v>
      </c>
    </row>
    <row r="754" spans="1:37" hidden="1" x14ac:dyDescent="0.35">
      <c r="A754" s="176" t="s">
        <v>4884</v>
      </c>
      <c r="B754" s="176"/>
      <c r="C754" s="176"/>
      <c r="D754" s="176"/>
      <c r="E754" s="176"/>
      <c r="F754" s="184">
        <f>SUMIFS('EPS 3.1.3'!D$1341:D$1420,'EPS 3.1.3'!$B$1341:$B$1420,"*"&amp;$A$749&amp;"*",'EPS 3.1.3'!$B$1341:$B$1420,"*"&amp;$A754&amp;"*")/10^12</f>
        <v>6.6940999999999997</v>
      </c>
      <c r="G754" s="184">
        <f>SUMIFS('EPS 3.1.3'!E$1341:E$1420,'EPS 3.1.3'!$B$1341:$B$1420,"*"&amp;$A$749&amp;"*",'EPS 3.1.3'!$B$1341:$B$1420,"*"&amp;$A754&amp;"*")/10^12</f>
        <v>6.2540199999999997</v>
      </c>
      <c r="H754" s="184">
        <f>SUMIFS('EPS 3.1.3'!F$1341:F$1420,'EPS 3.1.3'!$B$1341:$B$1420,"*"&amp;$A$749&amp;"*",'EPS 3.1.3'!$B$1341:$B$1420,"*"&amp;$A754&amp;"*")/10^12</f>
        <v>6.6917999999999997</v>
      </c>
      <c r="I754" s="184">
        <f>SUMIFS('EPS 3.1.3'!G$1341:G$1420,'EPS 3.1.3'!$B$1341:$B$1420,"*"&amp;$A$749&amp;"*",'EPS 3.1.3'!$B$1341:$B$1420,"*"&amp;$A754&amp;"*")/10^12</f>
        <v>6.9886299999999997</v>
      </c>
      <c r="J754" s="184">
        <f>SUMIFS('EPS 3.1.3'!H$1341:H$1420,'EPS 3.1.3'!$B$1341:$B$1420,"*"&amp;$A$749&amp;"*",'EPS 3.1.3'!$B$1341:$B$1420,"*"&amp;$A754&amp;"*")/10^12</f>
        <v>7.1343199999999998</v>
      </c>
      <c r="K754" s="184">
        <f>SUMIFS('EPS 3.1.3'!I$1341:I$1420,'EPS 3.1.3'!$B$1341:$B$1420,"*"&amp;$A$749&amp;"*",'EPS 3.1.3'!$B$1341:$B$1420,"*"&amp;$A754&amp;"*")/10^12</f>
        <v>7.2415099999999999</v>
      </c>
      <c r="L754" s="184">
        <f>SUMIFS('EPS 3.1.3'!J$1341:J$1420,'EPS 3.1.3'!$B$1341:$B$1420,"*"&amp;$A$749&amp;"*",'EPS 3.1.3'!$B$1341:$B$1420,"*"&amp;$A754&amp;"*")/10^12</f>
        <v>7.3304600000000004</v>
      </c>
      <c r="M754" s="184">
        <f>SUMIFS('EPS 3.1.3'!K$1341:K$1420,'EPS 3.1.3'!$B$1341:$B$1420,"*"&amp;$A$749&amp;"*",'EPS 3.1.3'!$B$1341:$B$1420,"*"&amp;$A754&amp;"*")/10^12</f>
        <v>7.4097900000000001</v>
      </c>
      <c r="N754" s="184">
        <f>SUMIFS('EPS 3.1.3'!L$1341:L$1420,'EPS 3.1.3'!$B$1341:$B$1420,"*"&amp;$A$749&amp;"*",'EPS 3.1.3'!$B$1341:$B$1420,"*"&amp;$A754&amp;"*")/10^12</f>
        <v>7.48346</v>
      </c>
      <c r="O754" s="184">
        <f>SUMIFS('EPS 3.1.3'!M$1341:M$1420,'EPS 3.1.3'!$B$1341:$B$1420,"*"&amp;$A$749&amp;"*",'EPS 3.1.3'!$B$1341:$B$1420,"*"&amp;$A754&amp;"*")/10^12</f>
        <v>7.4748000000000001</v>
      </c>
      <c r="P754" s="184">
        <f>SUMIFS('EPS 3.1.3'!N$1341:N$1420,'EPS 3.1.3'!$B$1341:$B$1420,"*"&amp;$A$749&amp;"*",'EPS 3.1.3'!$B$1341:$B$1420,"*"&amp;$A754&amp;"*")/10^12</f>
        <v>7.4648700000000003</v>
      </c>
      <c r="Q754" s="184">
        <f>SUMIFS('EPS 3.1.3'!O$1341:O$1420,'EPS 3.1.3'!$B$1341:$B$1420,"*"&amp;$A$749&amp;"*",'EPS 3.1.3'!$B$1341:$B$1420,"*"&amp;$A754&amp;"*")/10^12</f>
        <v>7.4543100000000004</v>
      </c>
      <c r="R754" s="184">
        <f>SUMIFS('EPS 3.1.3'!P$1341:P$1420,'EPS 3.1.3'!$B$1341:$B$1420,"*"&amp;$A$749&amp;"*",'EPS 3.1.3'!$B$1341:$B$1420,"*"&amp;$A754&amp;"*")/10^12</f>
        <v>7.4434399999999998</v>
      </c>
      <c r="S754" s="184">
        <f>SUMIFS('EPS 3.1.3'!Q$1341:Q$1420,'EPS 3.1.3'!$B$1341:$B$1420,"*"&amp;$A$749&amp;"*",'EPS 3.1.3'!$B$1341:$B$1420,"*"&amp;$A754&amp;"*")/10^12</f>
        <v>7.4325599999999996</v>
      </c>
      <c r="T754" s="184">
        <f>SUMIFS('EPS 3.1.3'!R$1341:R$1420,'EPS 3.1.3'!$B$1341:$B$1420,"*"&amp;$A$749&amp;"*",'EPS 3.1.3'!$B$1341:$B$1420,"*"&amp;$A754&amp;"*")/10^12</f>
        <v>7.4229700000000003</v>
      </c>
      <c r="U754" s="184">
        <f>SUMIFS('EPS 3.1.3'!S$1341:S$1420,'EPS 3.1.3'!$B$1341:$B$1420,"*"&amp;$A$749&amp;"*",'EPS 3.1.3'!$B$1341:$B$1420,"*"&amp;$A754&amp;"*")/10^12</f>
        <v>7.4133800000000001</v>
      </c>
      <c r="V754" s="184">
        <f>SUMIFS('EPS 3.1.3'!T$1341:T$1420,'EPS 3.1.3'!$B$1341:$B$1420,"*"&amp;$A$749&amp;"*",'EPS 3.1.3'!$B$1341:$B$1420,"*"&amp;$A754&amp;"*")/10^12</f>
        <v>7.4045899999999998</v>
      </c>
      <c r="W754" s="184">
        <f>SUMIFS('EPS 3.1.3'!U$1341:U$1420,'EPS 3.1.3'!$B$1341:$B$1420,"*"&amp;$A$749&amp;"*",'EPS 3.1.3'!$B$1341:$B$1420,"*"&amp;$A754&amp;"*")/10^12</f>
        <v>7.3949999999999996</v>
      </c>
      <c r="X754" s="184">
        <f>SUMIFS('EPS 3.1.3'!V$1341:V$1420,'EPS 3.1.3'!$B$1341:$B$1420,"*"&amp;$A$749&amp;"*",'EPS 3.1.3'!$B$1341:$B$1420,"*"&amp;$A754&amp;"*")/10^12</f>
        <v>7.3854100000000003</v>
      </c>
      <c r="Y754" s="184">
        <f>SUMIFS('EPS 3.1.3'!W$1341:W$1420,'EPS 3.1.3'!$B$1341:$B$1420,"*"&amp;$A$749&amp;"*",'EPS 3.1.3'!$B$1341:$B$1420,"*"&amp;$A754&amp;"*")/10^12</f>
        <v>7.1296600000000003</v>
      </c>
      <c r="Z754" s="184">
        <f>SUMIFS('EPS 3.1.3'!X$1341:X$1420,'EPS 3.1.3'!$B$1341:$B$1420,"*"&amp;$A$749&amp;"*",'EPS 3.1.3'!$B$1341:$B$1420,"*"&amp;$A754&amp;"*")/10^12</f>
        <v>6.8731200000000001</v>
      </c>
      <c r="AA754" s="184">
        <f>SUMIFS('EPS 3.1.3'!Y$1341:Y$1420,'EPS 3.1.3'!$B$1341:$B$1420,"*"&amp;$A$749&amp;"*",'EPS 3.1.3'!$B$1341:$B$1420,"*"&amp;$A754&amp;"*")/10^12</f>
        <v>6.6173799999999998</v>
      </c>
      <c r="AB754" s="184">
        <f>SUMIFS('EPS 3.1.3'!Z$1341:Z$1420,'EPS 3.1.3'!$B$1341:$B$1420,"*"&amp;$A$749&amp;"*",'EPS 3.1.3'!$B$1341:$B$1420,"*"&amp;$A754&amp;"*")/10^12</f>
        <v>6.36083</v>
      </c>
      <c r="AC754" s="184">
        <f>SUMIFS('EPS 3.1.3'!AA$1341:AA$1420,'EPS 3.1.3'!$B$1341:$B$1420,"*"&amp;$A$749&amp;"*",'EPS 3.1.3'!$B$1341:$B$1420,"*"&amp;$A754&amp;"*")/10^12</f>
        <v>6.1050899999999997</v>
      </c>
      <c r="AD754" s="184">
        <f>SUMIFS('EPS 3.1.3'!AB$1341:AB$1420,'EPS 3.1.3'!$B$1341:$B$1420,"*"&amp;$A$749&amp;"*",'EPS 3.1.3'!$B$1341:$B$1420,"*"&amp;$A754&amp;"*")/10^12</f>
        <v>5.8933</v>
      </c>
      <c r="AE754" s="184">
        <f>SUMIFS('EPS 3.1.3'!AC$1341:AC$1420,'EPS 3.1.3'!$B$1341:$B$1420,"*"&amp;$A$749&amp;"*",'EPS 3.1.3'!$B$1341:$B$1420,"*"&amp;$A754&amp;"*")/10^12</f>
        <v>5.6823100000000002</v>
      </c>
      <c r="AF754" s="184">
        <f>SUMIFS('EPS 3.1.3'!AD$1341:AD$1420,'EPS 3.1.3'!$B$1341:$B$1420,"*"&amp;$A$749&amp;"*",'EPS 3.1.3'!$B$1341:$B$1420,"*"&amp;$A754&amp;"*")/10^12</f>
        <v>5.4713200000000004</v>
      </c>
      <c r="AG754" s="184">
        <f>SUMIFS('EPS 3.1.3'!AE$1341:AE$1420,'EPS 3.1.3'!$B$1341:$B$1420,"*"&amp;$A$749&amp;"*",'EPS 3.1.3'!$B$1341:$B$1420,"*"&amp;$A754&amp;"*")/10^12</f>
        <v>5.2595400000000003</v>
      </c>
      <c r="AH754" s="184">
        <f>SUMIFS('EPS 3.1.3'!AF$1341:AF$1420,'EPS 3.1.3'!$B$1341:$B$1420,"*"&amp;$A$749&amp;"*",'EPS 3.1.3'!$B$1341:$B$1420,"*"&amp;$A754&amp;"*")/10^12</f>
        <v>5.0485499999999996</v>
      </c>
      <c r="AI754" s="184">
        <f>SUMIFS('EPS 3.1.3'!AG$1341:AG$1420,'EPS 3.1.3'!$B$1341:$B$1420,"*"&amp;$A$749&amp;"*",'EPS 3.1.3'!$B$1341:$B$1420,"*"&amp;$A754&amp;"*")/10^12</f>
        <v>4.8375599999999999</v>
      </c>
      <c r="AJ754" s="184">
        <f>SUMIFS('EPS 3.1.3'!AH$1341:AH$1420,'EPS 3.1.3'!$B$1341:$B$1420,"*"&amp;$A$749&amp;"*",'EPS 3.1.3'!$B$1341:$B$1420,"*"&amp;$A754&amp;"*")/10^12</f>
        <v>4.6257700000000002</v>
      </c>
      <c r="AK754" s="184">
        <f>SUMIFS('EPS 3.1.3'!AI$1341:AI$1420,'EPS 3.1.3'!$B$1341:$B$1420,"*"&amp;$A$749&amp;"*",'EPS 3.1.3'!$B$1341:$B$1420,"*"&amp;$A754&amp;"*")/10^12</f>
        <v>4.4147800000000004</v>
      </c>
    </row>
    <row r="755" spans="1:37" hidden="1" x14ac:dyDescent="0.35">
      <c r="A755" s="176" t="s">
        <v>931</v>
      </c>
      <c r="B755" s="176"/>
      <c r="C755" s="176"/>
      <c r="D755" s="176"/>
      <c r="E755" s="176"/>
      <c r="F755" s="184">
        <f>SUMIFS('EPS 3.1.3'!D$1341:D$1420,'EPS 3.1.3'!$B$1341:$B$1420,"*"&amp;$A$749&amp;"*",'EPS 3.1.3'!$B$1341:$B$1420,"*"&amp;$A755&amp;"*")/10^12</f>
        <v>0</v>
      </c>
      <c r="G755" s="184">
        <f>SUMIFS('EPS 3.1.3'!E$1341:E$1420,'EPS 3.1.3'!$B$1341:$B$1420,"*"&amp;$A$749&amp;"*",'EPS 3.1.3'!$B$1341:$B$1420,"*"&amp;$A755&amp;"*")/10^12</f>
        <v>0</v>
      </c>
      <c r="H755" s="184">
        <f>SUMIFS('EPS 3.1.3'!F$1341:F$1420,'EPS 3.1.3'!$B$1341:$B$1420,"*"&amp;$A$749&amp;"*",'EPS 3.1.3'!$B$1341:$B$1420,"*"&amp;$A755&amp;"*")/10^12</f>
        <v>0</v>
      </c>
      <c r="I755" s="184">
        <f>SUMIFS('EPS 3.1.3'!G$1341:G$1420,'EPS 3.1.3'!$B$1341:$B$1420,"*"&amp;$A$749&amp;"*",'EPS 3.1.3'!$B$1341:$B$1420,"*"&amp;$A755&amp;"*")/10^12</f>
        <v>0</v>
      </c>
      <c r="J755" s="184">
        <f>SUMIFS('EPS 3.1.3'!H$1341:H$1420,'EPS 3.1.3'!$B$1341:$B$1420,"*"&amp;$A$749&amp;"*",'EPS 3.1.3'!$B$1341:$B$1420,"*"&amp;$A755&amp;"*")/10^12</f>
        <v>0</v>
      </c>
      <c r="K755" s="184">
        <f>SUMIFS('EPS 3.1.3'!I$1341:I$1420,'EPS 3.1.3'!$B$1341:$B$1420,"*"&amp;$A$749&amp;"*",'EPS 3.1.3'!$B$1341:$B$1420,"*"&amp;$A755&amp;"*")/10^12</f>
        <v>0</v>
      </c>
      <c r="L755" s="184">
        <f>SUMIFS('EPS 3.1.3'!J$1341:J$1420,'EPS 3.1.3'!$B$1341:$B$1420,"*"&amp;$A$749&amp;"*",'EPS 3.1.3'!$B$1341:$B$1420,"*"&amp;$A755&amp;"*")/10^12</f>
        <v>0</v>
      </c>
      <c r="M755" s="184">
        <f>SUMIFS('EPS 3.1.3'!K$1341:K$1420,'EPS 3.1.3'!$B$1341:$B$1420,"*"&amp;$A$749&amp;"*",'EPS 3.1.3'!$B$1341:$B$1420,"*"&amp;$A755&amp;"*")/10^12</f>
        <v>0</v>
      </c>
      <c r="N755" s="184">
        <f>SUMIFS('EPS 3.1.3'!L$1341:L$1420,'EPS 3.1.3'!$B$1341:$B$1420,"*"&amp;$A$749&amp;"*",'EPS 3.1.3'!$B$1341:$B$1420,"*"&amp;$A755&amp;"*")/10^12</f>
        <v>0</v>
      </c>
      <c r="O755" s="184">
        <f>SUMIFS('EPS 3.1.3'!M$1341:M$1420,'EPS 3.1.3'!$B$1341:$B$1420,"*"&amp;$A$749&amp;"*",'EPS 3.1.3'!$B$1341:$B$1420,"*"&amp;$A755&amp;"*")/10^12</f>
        <v>0</v>
      </c>
      <c r="P755" s="184">
        <f>SUMIFS('EPS 3.1.3'!N$1341:N$1420,'EPS 3.1.3'!$B$1341:$B$1420,"*"&amp;$A$749&amp;"*",'EPS 3.1.3'!$B$1341:$B$1420,"*"&amp;$A755&amp;"*")/10^12</f>
        <v>0</v>
      </c>
      <c r="Q755" s="184">
        <f>SUMIFS('EPS 3.1.3'!O$1341:O$1420,'EPS 3.1.3'!$B$1341:$B$1420,"*"&amp;$A$749&amp;"*",'EPS 3.1.3'!$B$1341:$B$1420,"*"&amp;$A755&amp;"*")/10^12</f>
        <v>0</v>
      </c>
      <c r="R755" s="184">
        <f>SUMIFS('EPS 3.1.3'!P$1341:P$1420,'EPS 3.1.3'!$B$1341:$B$1420,"*"&amp;$A$749&amp;"*",'EPS 3.1.3'!$B$1341:$B$1420,"*"&amp;$A755&amp;"*")/10^12</f>
        <v>0</v>
      </c>
      <c r="S755" s="184">
        <f>SUMIFS('EPS 3.1.3'!Q$1341:Q$1420,'EPS 3.1.3'!$B$1341:$B$1420,"*"&amp;$A$749&amp;"*",'EPS 3.1.3'!$B$1341:$B$1420,"*"&amp;$A755&amp;"*")/10^12</f>
        <v>0</v>
      </c>
      <c r="T755" s="184">
        <f>SUMIFS('EPS 3.1.3'!R$1341:R$1420,'EPS 3.1.3'!$B$1341:$B$1420,"*"&amp;$A$749&amp;"*",'EPS 3.1.3'!$B$1341:$B$1420,"*"&amp;$A755&amp;"*")/10^12</f>
        <v>0</v>
      </c>
      <c r="U755" s="184">
        <f>SUMIFS('EPS 3.1.3'!S$1341:S$1420,'EPS 3.1.3'!$B$1341:$B$1420,"*"&amp;$A$749&amp;"*",'EPS 3.1.3'!$B$1341:$B$1420,"*"&amp;$A755&amp;"*")/10^12</f>
        <v>0</v>
      </c>
      <c r="V755" s="184">
        <f>SUMIFS('EPS 3.1.3'!T$1341:T$1420,'EPS 3.1.3'!$B$1341:$B$1420,"*"&amp;$A$749&amp;"*",'EPS 3.1.3'!$B$1341:$B$1420,"*"&amp;$A755&amp;"*")/10^12</f>
        <v>0</v>
      </c>
      <c r="W755" s="184">
        <f>SUMIFS('EPS 3.1.3'!U$1341:U$1420,'EPS 3.1.3'!$B$1341:$B$1420,"*"&amp;$A$749&amp;"*",'EPS 3.1.3'!$B$1341:$B$1420,"*"&amp;$A755&amp;"*")/10^12</f>
        <v>0</v>
      </c>
      <c r="X755" s="184">
        <f>SUMIFS('EPS 3.1.3'!V$1341:V$1420,'EPS 3.1.3'!$B$1341:$B$1420,"*"&amp;$A$749&amp;"*",'EPS 3.1.3'!$B$1341:$B$1420,"*"&amp;$A755&amp;"*")/10^12</f>
        <v>0</v>
      </c>
      <c r="Y755" s="184">
        <f>SUMIFS('EPS 3.1.3'!W$1341:W$1420,'EPS 3.1.3'!$B$1341:$B$1420,"*"&amp;$A$749&amp;"*",'EPS 3.1.3'!$B$1341:$B$1420,"*"&amp;$A755&amp;"*")/10^12</f>
        <v>0</v>
      </c>
      <c r="Z755" s="184">
        <f>SUMIFS('EPS 3.1.3'!X$1341:X$1420,'EPS 3.1.3'!$B$1341:$B$1420,"*"&amp;$A$749&amp;"*",'EPS 3.1.3'!$B$1341:$B$1420,"*"&amp;$A755&amp;"*")/10^12</f>
        <v>0</v>
      </c>
      <c r="AA755" s="184">
        <f>SUMIFS('EPS 3.1.3'!Y$1341:Y$1420,'EPS 3.1.3'!$B$1341:$B$1420,"*"&amp;$A$749&amp;"*",'EPS 3.1.3'!$B$1341:$B$1420,"*"&amp;$A755&amp;"*")/10^12</f>
        <v>0</v>
      </c>
      <c r="AB755" s="184">
        <f>SUMIFS('EPS 3.1.3'!Z$1341:Z$1420,'EPS 3.1.3'!$B$1341:$B$1420,"*"&amp;$A$749&amp;"*",'EPS 3.1.3'!$B$1341:$B$1420,"*"&amp;$A755&amp;"*")/10^12</f>
        <v>0</v>
      </c>
      <c r="AC755" s="184">
        <f>SUMIFS('EPS 3.1.3'!AA$1341:AA$1420,'EPS 3.1.3'!$B$1341:$B$1420,"*"&amp;$A$749&amp;"*",'EPS 3.1.3'!$B$1341:$B$1420,"*"&amp;$A755&amp;"*")/10^12</f>
        <v>0</v>
      </c>
      <c r="AD755" s="184">
        <f>SUMIFS('EPS 3.1.3'!AB$1341:AB$1420,'EPS 3.1.3'!$B$1341:$B$1420,"*"&amp;$A$749&amp;"*",'EPS 3.1.3'!$B$1341:$B$1420,"*"&amp;$A755&amp;"*")/10^12</f>
        <v>0</v>
      </c>
      <c r="AE755" s="184">
        <f>SUMIFS('EPS 3.1.3'!AC$1341:AC$1420,'EPS 3.1.3'!$B$1341:$B$1420,"*"&amp;$A$749&amp;"*",'EPS 3.1.3'!$B$1341:$B$1420,"*"&amp;$A755&amp;"*")/10^12</f>
        <v>0</v>
      </c>
      <c r="AF755" s="184">
        <f>SUMIFS('EPS 3.1.3'!AD$1341:AD$1420,'EPS 3.1.3'!$B$1341:$B$1420,"*"&amp;$A$749&amp;"*",'EPS 3.1.3'!$B$1341:$B$1420,"*"&amp;$A755&amp;"*")/10^12</f>
        <v>0</v>
      </c>
      <c r="AG755" s="184">
        <f>SUMIFS('EPS 3.1.3'!AE$1341:AE$1420,'EPS 3.1.3'!$B$1341:$B$1420,"*"&amp;$A$749&amp;"*",'EPS 3.1.3'!$B$1341:$B$1420,"*"&amp;$A755&amp;"*")/10^12</f>
        <v>0</v>
      </c>
      <c r="AH755" s="184">
        <f>SUMIFS('EPS 3.1.3'!AF$1341:AF$1420,'EPS 3.1.3'!$B$1341:$B$1420,"*"&amp;$A$749&amp;"*",'EPS 3.1.3'!$B$1341:$B$1420,"*"&amp;$A755&amp;"*")/10^12</f>
        <v>0</v>
      </c>
      <c r="AI755" s="184">
        <f>SUMIFS('EPS 3.1.3'!AG$1341:AG$1420,'EPS 3.1.3'!$B$1341:$B$1420,"*"&amp;$A$749&amp;"*",'EPS 3.1.3'!$B$1341:$B$1420,"*"&amp;$A755&amp;"*")/10^12</f>
        <v>0</v>
      </c>
      <c r="AJ755" s="184">
        <f>SUMIFS('EPS 3.1.3'!AH$1341:AH$1420,'EPS 3.1.3'!$B$1341:$B$1420,"*"&amp;$A$749&amp;"*",'EPS 3.1.3'!$B$1341:$B$1420,"*"&amp;$A755&amp;"*")/10^12</f>
        <v>0</v>
      </c>
      <c r="AK755" s="184">
        <f>SUMIFS('EPS 3.1.3'!AI$1341:AI$1420,'EPS 3.1.3'!$B$1341:$B$1420,"*"&amp;$A$749&amp;"*",'EPS 3.1.3'!$B$1341:$B$1420,"*"&amp;$A755&amp;"*")/10^12</f>
        <v>0</v>
      </c>
    </row>
    <row r="756" spans="1:37" hidden="1" x14ac:dyDescent="0.35">
      <c r="A756" s="176" t="s">
        <v>4885</v>
      </c>
      <c r="B756" s="176"/>
      <c r="C756" s="176"/>
      <c r="D756" s="176"/>
      <c r="E756" s="176"/>
      <c r="F756" s="184">
        <f>SUMIFS('EPS 3.1.3'!D$1341:D$1420,'EPS 3.1.3'!$B$1341:$B$1420,"*"&amp;$A$749&amp;"*",'EPS 3.1.3'!$B$1341:$B$1420,"*"&amp;$A756&amp;"*")/10^12</f>
        <v>0</v>
      </c>
      <c r="G756" s="184">
        <f>SUMIFS('EPS 3.1.3'!E$1341:E$1420,'EPS 3.1.3'!$B$1341:$B$1420,"*"&amp;$A$749&amp;"*",'EPS 3.1.3'!$B$1341:$B$1420,"*"&amp;$A756&amp;"*")/10^12</f>
        <v>0</v>
      </c>
      <c r="H756" s="184">
        <f>SUMIFS('EPS 3.1.3'!F$1341:F$1420,'EPS 3.1.3'!$B$1341:$B$1420,"*"&amp;$A$749&amp;"*",'EPS 3.1.3'!$B$1341:$B$1420,"*"&amp;$A756&amp;"*")/10^12</f>
        <v>0</v>
      </c>
      <c r="I756" s="184">
        <f>SUMIFS('EPS 3.1.3'!G$1341:G$1420,'EPS 3.1.3'!$B$1341:$B$1420,"*"&amp;$A$749&amp;"*",'EPS 3.1.3'!$B$1341:$B$1420,"*"&amp;$A756&amp;"*")/10^12</f>
        <v>0</v>
      </c>
      <c r="J756" s="184">
        <f>SUMIFS('EPS 3.1.3'!H$1341:H$1420,'EPS 3.1.3'!$B$1341:$B$1420,"*"&amp;$A$749&amp;"*",'EPS 3.1.3'!$B$1341:$B$1420,"*"&amp;$A756&amp;"*")/10^12</f>
        <v>0</v>
      </c>
      <c r="K756" s="184">
        <f>SUMIFS('EPS 3.1.3'!I$1341:I$1420,'EPS 3.1.3'!$B$1341:$B$1420,"*"&amp;$A$749&amp;"*",'EPS 3.1.3'!$B$1341:$B$1420,"*"&amp;$A756&amp;"*")/10^12</f>
        <v>0</v>
      </c>
      <c r="L756" s="184">
        <f>SUMIFS('EPS 3.1.3'!J$1341:J$1420,'EPS 3.1.3'!$B$1341:$B$1420,"*"&amp;$A$749&amp;"*",'EPS 3.1.3'!$B$1341:$B$1420,"*"&amp;$A756&amp;"*")/10^12</f>
        <v>0</v>
      </c>
      <c r="M756" s="184">
        <f>SUMIFS('EPS 3.1.3'!K$1341:K$1420,'EPS 3.1.3'!$B$1341:$B$1420,"*"&amp;$A$749&amp;"*",'EPS 3.1.3'!$B$1341:$B$1420,"*"&amp;$A756&amp;"*")/10^12</f>
        <v>0</v>
      </c>
      <c r="N756" s="184">
        <f>SUMIFS('EPS 3.1.3'!L$1341:L$1420,'EPS 3.1.3'!$B$1341:$B$1420,"*"&amp;$A$749&amp;"*",'EPS 3.1.3'!$B$1341:$B$1420,"*"&amp;$A756&amp;"*")/10^12</f>
        <v>0</v>
      </c>
      <c r="O756" s="184">
        <f>SUMIFS('EPS 3.1.3'!M$1341:M$1420,'EPS 3.1.3'!$B$1341:$B$1420,"*"&amp;$A$749&amp;"*",'EPS 3.1.3'!$B$1341:$B$1420,"*"&amp;$A756&amp;"*")/10^12</f>
        <v>0</v>
      </c>
      <c r="P756" s="184">
        <f>SUMIFS('EPS 3.1.3'!N$1341:N$1420,'EPS 3.1.3'!$B$1341:$B$1420,"*"&amp;$A$749&amp;"*",'EPS 3.1.3'!$B$1341:$B$1420,"*"&amp;$A756&amp;"*")/10^12</f>
        <v>0</v>
      </c>
      <c r="Q756" s="184">
        <f>SUMIFS('EPS 3.1.3'!O$1341:O$1420,'EPS 3.1.3'!$B$1341:$B$1420,"*"&amp;$A$749&amp;"*",'EPS 3.1.3'!$B$1341:$B$1420,"*"&amp;$A756&amp;"*")/10^12</f>
        <v>0</v>
      </c>
      <c r="R756" s="184">
        <f>SUMIFS('EPS 3.1.3'!P$1341:P$1420,'EPS 3.1.3'!$B$1341:$B$1420,"*"&amp;$A$749&amp;"*",'EPS 3.1.3'!$B$1341:$B$1420,"*"&amp;$A756&amp;"*")/10^12</f>
        <v>0</v>
      </c>
      <c r="S756" s="184">
        <f>SUMIFS('EPS 3.1.3'!Q$1341:Q$1420,'EPS 3.1.3'!$B$1341:$B$1420,"*"&amp;$A$749&amp;"*",'EPS 3.1.3'!$B$1341:$B$1420,"*"&amp;$A756&amp;"*")/10^12</f>
        <v>0</v>
      </c>
      <c r="T756" s="184">
        <f>SUMIFS('EPS 3.1.3'!R$1341:R$1420,'EPS 3.1.3'!$B$1341:$B$1420,"*"&amp;$A$749&amp;"*",'EPS 3.1.3'!$B$1341:$B$1420,"*"&amp;$A756&amp;"*")/10^12</f>
        <v>0</v>
      </c>
      <c r="U756" s="184">
        <f>SUMIFS('EPS 3.1.3'!S$1341:S$1420,'EPS 3.1.3'!$B$1341:$B$1420,"*"&amp;$A$749&amp;"*",'EPS 3.1.3'!$B$1341:$B$1420,"*"&amp;$A756&amp;"*")/10^12</f>
        <v>0</v>
      </c>
      <c r="V756" s="184">
        <f>SUMIFS('EPS 3.1.3'!T$1341:T$1420,'EPS 3.1.3'!$B$1341:$B$1420,"*"&amp;$A$749&amp;"*",'EPS 3.1.3'!$B$1341:$B$1420,"*"&amp;$A756&amp;"*")/10^12</f>
        <v>0</v>
      </c>
      <c r="W756" s="184">
        <f>SUMIFS('EPS 3.1.3'!U$1341:U$1420,'EPS 3.1.3'!$B$1341:$B$1420,"*"&amp;$A$749&amp;"*",'EPS 3.1.3'!$B$1341:$B$1420,"*"&amp;$A756&amp;"*")/10^12</f>
        <v>0</v>
      </c>
      <c r="X756" s="184">
        <f>SUMIFS('EPS 3.1.3'!V$1341:V$1420,'EPS 3.1.3'!$B$1341:$B$1420,"*"&amp;$A$749&amp;"*",'EPS 3.1.3'!$B$1341:$B$1420,"*"&amp;$A756&amp;"*")/10^12</f>
        <v>0</v>
      </c>
      <c r="Y756" s="184">
        <f>SUMIFS('EPS 3.1.3'!W$1341:W$1420,'EPS 3.1.3'!$B$1341:$B$1420,"*"&amp;$A$749&amp;"*",'EPS 3.1.3'!$B$1341:$B$1420,"*"&amp;$A756&amp;"*")/10^12</f>
        <v>0</v>
      </c>
      <c r="Z756" s="184">
        <f>SUMIFS('EPS 3.1.3'!X$1341:X$1420,'EPS 3.1.3'!$B$1341:$B$1420,"*"&amp;$A$749&amp;"*",'EPS 3.1.3'!$B$1341:$B$1420,"*"&amp;$A756&amp;"*")/10^12</f>
        <v>0</v>
      </c>
      <c r="AA756" s="184">
        <f>SUMIFS('EPS 3.1.3'!Y$1341:Y$1420,'EPS 3.1.3'!$B$1341:$B$1420,"*"&amp;$A$749&amp;"*",'EPS 3.1.3'!$B$1341:$B$1420,"*"&amp;$A756&amp;"*")/10^12</f>
        <v>0</v>
      </c>
      <c r="AB756" s="184">
        <f>SUMIFS('EPS 3.1.3'!Z$1341:Z$1420,'EPS 3.1.3'!$B$1341:$B$1420,"*"&amp;$A$749&amp;"*",'EPS 3.1.3'!$B$1341:$B$1420,"*"&amp;$A756&amp;"*")/10^12</f>
        <v>0</v>
      </c>
      <c r="AC756" s="184">
        <f>SUMIFS('EPS 3.1.3'!AA$1341:AA$1420,'EPS 3.1.3'!$B$1341:$B$1420,"*"&amp;$A$749&amp;"*",'EPS 3.1.3'!$B$1341:$B$1420,"*"&amp;$A756&amp;"*")/10^12</f>
        <v>0</v>
      </c>
      <c r="AD756" s="184">
        <f>SUMIFS('EPS 3.1.3'!AB$1341:AB$1420,'EPS 3.1.3'!$B$1341:$B$1420,"*"&amp;$A$749&amp;"*",'EPS 3.1.3'!$B$1341:$B$1420,"*"&amp;$A756&amp;"*")/10^12</f>
        <v>0</v>
      </c>
      <c r="AE756" s="184">
        <f>SUMIFS('EPS 3.1.3'!AC$1341:AC$1420,'EPS 3.1.3'!$B$1341:$B$1420,"*"&amp;$A$749&amp;"*",'EPS 3.1.3'!$B$1341:$B$1420,"*"&amp;$A756&amp;"*")/10^12</f>
        <v>0</v>
      </c>
      <c r="AF756" s="184">
        <f>SUMIFS('EPS 3.1.3'!AD$1341:AD$1420,'EPS 3.1.3'!$B$1341:$B$1420,"*"&amp;$A$749&amp;"*",'EPS 3.1.3'!$B$1341:$B$1420,"*"&amp;$A756&amp;"*")/10^12</f>
        <v>0</v>
      </c>
      <c r="AG756" s="184">
        <f>SUMIFS('EPS 3.1.3'!AE$1341:AE$1420,'EPS 3.1.3'!$B$1341:$B$1420,"*"&amp;$A$749&amp;"*",'EPS 3.1.3'!$B$1341:$B$1420,"*"&amp;$A756&amp;"*")/10^12</f>
        <v>0</v>
      </c>
      <c r="AH756" s="184">
        <f>SUMIFS('EPS 3.1.3'!AF$1341:AF$1420,'EPS 3.1.3'!$B$1341:$B$1420,"*"&amp;$A$749&amp;"*",'EPS 3.1.3'!$B$1341:$B$1420,"*"&amp;$A756&amp;"*")/10^12</f>
        <v>0</v>
      </c>
      <c r="AI756" s="184">
        <f>SUMIFS('EPS 3.1.3'!AG$1341:AG$1420,'EPS 3.1.3'!$B$1341:$B$1420,"*"&amp;$A$749&amp;"*",'EPS 3.1.3'!$B$1341:$B$1420,"*"&amp;$A756&amp;"*")/10^12</f>
        <v>0</v>
      </c>
      <c r="AJ756" s="184">
        <f>SUMIFS('EPS 3.1.3'!AH$1341:AH$1420,'EPS 3.1.3'!$B$1341:$B$1420,"*"&amp;$A$749&amp;"*",'EPS 3.1.3'!$B$1341:$B$1420,"*"&amp;$A756&amp;"*")/10^12</f>
        <v>0</v>
      </c>
      <c r="AK756" s="184">
        <f>SUMIFS('EPS 3.1.3'!AI$1341:AI$1420,'EPS 3.1.3'!$B$1341:$B$1420,"*"&amp;$A$749&amp;"*",'EPS 3.1.3'!$B$1341:$B$1420,"*"&amp;$A756&amp;"*")/10^12</f>
        <v>0</v>
      </c>
    </row>
    <row r="757" spans="1:37" hidden="1" x14ac:dyDescent="0.35">
      <c r="A757" s="176" t="s">
        <v>4886</v>
      </c>
      <c r="B757" s="176"/>
      <c r="C757" s="176"/>
      <c r="D757" s="176"/>
      <c r="E757" s="176"/>
      <c r="F757" s="184">
        <f>SUMIFS('EPS 3.1.3'!D$1341:D$1420,'EPS 3.1.3'!$B$1341:$B$1420,"*"&amp;$A$749&amp;"*",'EPS 3.1.3'!$B$1341:$B$1420,"*"&amp;$A757&amp;"*")/10^12</f>
        <v>1.34751</v>
      </c>
      <c r="G757" s="184">
        <f>SUMIFS('EPS 3.1.3'!E$1341:E$1420,'EPS 3.1.3'!$B$1341:$B$1420,"*"&amp;$A$749&amp;"*",'EPS 3.1.3'!$B$1341:$B$1420,"*"&amp;$A757&amp;"*")/10^12</f>
        <v>1.25895</v>
      </c>
      <c r="H757" s="184">
        <f>SUMIFS('EPS 3.1.3'!F$1341:F$1420,'EPS 3.1.3'!$B$1341:$B$1420,"*"&amp;$A$749&amp;"*",'EPS 3.1.3'!$B$1341:$B$1420,"*"&amp;$A757&amp;"*")/10^12</f>
        <v>1.3471</v>
      </c>
      <c r="I757" s="184">
        <f>SUMIFS('EPS 3.1.3'!G$1341:G$1420,'EPS 3.1.3'!$B$1341:$B$1420,"*"&amp;$A$749&amp;"*",'EPS 3.1.3'!$B$1341:$B$1420,"*"&amp;$A757&amp;"*")/10^12</f>
        <v>1.4068799999999999</v>
      </c>
      <c r="J757" s="184">
        <f>SUMIFS('EPS 3.1.3'!H$1341:H$1420,'EPS 3.1.3'!$B$1341:$B$1420,"*"&amp;$A$749&amp;"*",'EPS 3.1.3'!$B$1341:$B$1420,"*"&amp;$A757&amp;"*")/10^12</f>
        <v>1.43614</v>
      </c>
      <c r="K757" s="184">
        <f>SUMIFS('EPS 3.1.3'!I$1341:I$1420,'EPS 3.1.3'!$B$1341:$B$1420,"*"&amp;$A$749&amp;"*",'EPS 3.1.3'!$B$1341:$B$1420,"*"&amp;$A757&amp;"*")/10^12</f>
        <v>1.4578100000000001</v>
      </c>
      <c r="L757" s="184">
        <f>SUMIFS('EPS 3.1.3'!J$1341:J$1420,'EPS 3.1.3'!$B$1341:$B$1420,"*"&amp;$A$749&amp;"*",'EPS 3.1.3'!$B$1341:$B$1420,"*"&amp;$A757&amp;"*")/10^12</f>
        <v>1.4756400000000001</v>
      </c>
      <c r="M757" s="184">
        <f>SUMIFS('EPS 3.1.3'!K$1341:K$1420,'EPS 3.1.3'!$B$1341:$B$1420,"*"&amp;$A$749&amp;"*",'EPS 3.1.3'!$B$1341:$B$1420,"*"&amp;$A757&amp;"*")/10^12</f>
        <v>1.4915499999999999</v>
      </c>
      <c r="N757" s="184">
        <f>SUMIFS('EPS 3.1.3'!L$1341:L$1420,'EPS 3.1.3'!$B$1341:$B$1420,"*"&amp;$A$749&amp;"*",'EPS 3.1.3'!$B$1341:$B$1420,"*"&amp;$A757&amp;"*")/10^12</f>
        <v>1.5064599999999999</v>
      </c>
      <c r="O757" s="184">
        <f>SUMIFS('EPS 3.1.3'!M$1341:M$1420,'EPS 3.1.3'!$B$1341:$B$1420,"*"&amp;$A$749&amp;"*",'EPS 3.1.3'!$B$1341:$B$1420,"*"&amp;$A757&amp;"*")/10^12</f>
        <v>1.5047200000000001</v>
      </c>
      <c r="P757" s="184">
        <f>SUMIFS('EPS 3.1.3'!N$1341:N$1420,'EPS 3.1.3'!$B$1341:$B$1420,"*"&amp;$A$749&amp;"*",'EPS 3.1.3'!$B$1341:$B$1420,"*"&amp;$A757&amp;"*")/10^12</f>
        <v>1.50271</v>
      </c>
      <c r="Q757" s="184">
        <f>SUMIFS('EPS 3.1.3'!O$1341:O$1420,'EPS 3.1.3'!$B$1341:$B$1420,"*"&amp;$A$749&amp;"*",'EPS 3.1.3'!$B$1341:$B$1420,"*"&amp;$A757&amp;"*")/10^12</f>
        <v>1.50058</v>
      </c>
      <c r="R757" s="184">
        <f>SUMIFS('EPS 3.1.3'!P$1341:P$1420,'EPS 3.1.3'!$B$1341:$B$1420,"*"&amp;$A$749&amp;"*",'EPS 3.1.3'!$B$1341:$B$1420,"*"&amp;$A757&amp;"*")/10^12</f>
        <v>1.4983900000000001</v>
      </c>
      <c r="S757" s="184">
        <f>SUMIFS('EPS 3.1.3'!Q$1341:Q$1420,'EPS 3.1.3'!$B$1341:$B$1420,"*"&amp;$A$749&amp;"*",'EPS 3.1.3'!$B$1341:$B$1420,"*"&amp;$A757&amp;"*")/10^12</f>
        <v>1.4961899999999999</v>
      </c>
      <c r="T757" s="184">
        <f>SUMIFS('EPS 3.1.3'!R$1341:R$1420,'EPS 3.1.3'!$B$1341:$B$1420,"*"&amp;$A$749&amp;"*",'EPS 3.1.3'!$B$1341:$B$1420,"*"&amp;$A757&amp;"*")/10^12</f>
        <v>1.49431</v>
      </c>
      <c r="U757" s="184">
        <f>SUMIFS('EPS 3.1.3'!S$1341:S$1420,'EPS 3.1.3'!$B$1341:$B$1420,"*"&amp;$A$749&amp;"*",'EPS 3.1.3'!$B$1341:$B$1420,"*"&amp;$A757&amp;"*")/10^12</f>
        <v>1.4924200000000001</v>
      </c>
      <c r="V757" s="184">
        <f>SUMIFS('EPS 3.1.3'!T$1341:T$1420,'EPS 3.1.3'!$B$1341:$B$1420,"*"&amp;$A$749&amp;"*",'EPS 3.1.3'!$B$1341:$B$1420,"*"&amp;$A757&amp;"*")/10^12</f>
        <v>1.49054</v>
      </c>
      <c r="W757" s="184">
        <f>SUMIFS('EPS 3.1.3'!U$1341:U$1420,'EPS 3.1.3'!$B$1341:$B$1420,"*"&amp;$A$749&amp;"*",'EPS 3.1.3'!$B$1341:$B$1420,"*"&amp;$A757&amp;"*")/10^12</f>
        <v>1.4886600000000001</v>
      </c>
      <c r="X757" s="184">
        <f>SUMIFS('EPS 3.1.3'!V$1341:V$1420,'EPS 3.1.3'!$B$1341:$B$1420,"*"&amp;$A$749&amp;"*",'EPS 3.1.3'!$B$1341:$B$1420,"*"&amp;$A757&amp;"*")/10^12</f>
        <v>1.48678</v>
      </c>
      <c r="Y757" s="184">
        <f>SUMIFS('EPS 3.1.3'!W$1341:W$1420,'EPS 3.1.3'!$B$1341:$B$1420,"*"&amp;$A$749&amp;"*",'EPS 3.1.3'!$B$1341:$B$1420,"*"&amp;$A757&amp;"*")/10^12</f>
        <v>1.4352199999999999</v>
      </c>
      <c r="Z757" s="184">
        <f>SUMIFS('EPS 3.1.3'!X$1341:X$1420,'EPS 3.1.3'!$B$1341:$B$1420,"*"&amp;$A$749&amp;"*",'EPS 3.1.3'!$B$1341:$B$1420,"*"&amp;$A757&amp;"*")/10^12</f>
        <v>1.38365</v>
      </c>
      <c r="AA757" s="184">
        <f>SUMIFS('EPS 3.1.3'!Y$1341:Y$1420,'EPS 3.1.3'!$B$1341:$B$1420,"*"&amp;$A$749&amp;"*",'EPS 3.1.3'!$B$1341:$B$1420,"*"&amp;$A757&amp;"*")/10^12</f>
        <v>1.3320799999999999</v>
      </c>
      <c r="AB757" s="184">
        <f>SUMIFS('EPS 3.1.3'!Z$1341:Z$1420,'EPS 3.1.3'!$B$1341:$B$1420,"*"&amp;$A$749&amp;"*",'EPS 3.1.3'!$B$1341:$B$1420,"*"&amp;$A757&amp;"*")/10^12</f>
        <v>1.28051</v>
      </c>
      <c r="AC757" s="184">
        <f>SUMIFS('EPS 3.1.3'!AA$1341:AA$1420,'EPS 3.1.3'!$B$1341:$B$1420,"*"&amp;$A$749&amp;"*",'EPS 3.1.3'!$B$1341:$B$1420,"*"&amp;$A757&amp;"*")/10^12</f>
        <v>1.22895</v>
      </c>
      <c r="AD757" s="184">
        <f>SUMIFS('EPS 3.1.3'!AB$1341:AB$1420,'EPS 3.1.3'!$B$1341:$B$1420,"*"&amp;$A$749&amp;"*",'EPS 3.1.3'!$B$1341:$B$1420,"*"&amp;$A757&amp;"*")/10^12</f>
        <v>1.18641</v>
      </c>
      <c r="AE757" s="184">
        <f>SUMIFS('EPS 3.1.3'!AC$1341:AC$1420,'EPS 3.1.3'!$B$1341:$B$1420,"*"&amp;$A$749&amp;"*",'EPS 3.1.3'!$B$1341:$B$1420,"*"&amp;$A757&amp;"*")/10^12</f>
        <v>1.14388</v>
      </c>
      <c r="AF757" s="184">
        <f>SUMIFS('EPS 3.1.3'!AD$1341:AD$1420,'EPS 3.1.3'!$B$1341:$B$1420,"*"&amp;$A$749&amp;"*",'EPS 3.1.3'!$B$1341:$B$1420,"*"&amp;$A757&amp;"*")/10^12</f>
        <v>1.1013500000000001</v>
      </c>
      <c r="AG757" s="184">
        <f>SUMIFS('EPS 3.1.3'!AE$1341:AE$1420,'EPS 3.1.3'!$B$1341:$B$1420,"*"&amp;$A$749&amp;"*",'EPS 3.1.3'!$B$1341:$B$1420,"*"&amp;$A757&amp;"*")/10^12</f>
        <v>1.0588200000000001</v>
      </c>
      <c r="AH757" s="184">
        <f>SUMIFS('EPS 3.1.3'!AF$1341:AF$1420,'EPS 3.1.3'!$B$1341:$B$1420,"*"&amp;$A$749&amp;"*",'EPS 3.1.3'!$B$1341:$B$1420,"*"&amp;$A757&amp;"*")/10^12</f>
        <v>1.0162800000000001</v>
      </c>
      <c r="AI757" s="184">
        <f>SUMIFS('EPS 3.1.3'!AG$1341:AG$1420,'EPS 3.1.3'!$B$1341:$B$1420,"*"&amp;$A$749&amp;"*",'EPS 3.1.3'!$B$1341:$B$1420,"*"&amp;$A757&amp;"*")/10^12</f>
        <v>0.97375</v>
      </c>
      <c r="AJ757" s="184">
        <f>SUMIFS('EPS 3.1.3'!AH$1341:AH$1420,'EPS 3.1.3'!$B$1341:$B$1420,"*"&amp;$A$749&amp;"*",'EPS 3.1.3'!$B$1341:$B$1420,"*"&amp;$A757&amp;"*")/10^12</f>
        <v>0.93121699999999996</v>
      </c>
      <c r="AK757" s="184">
        <f>SUMIFS('EPS 3.1.3'!AI$1341:AI$1420,'EPS 3.1.3'!$B$1341:$B$1420,"*"&amp;$A$749&amp;"*",'EPS 3.1.3'!$B$1341:$B$1420,"*"&amp;$A757&amp;"*")/10^12</f>
        <v>0.88868400000000003</v>
      </c>
    </row>
    <row r="758" spans="1:37" hidden="1" x14ac:dyDescent="0.35">
      <c r="A758" s="176" t="s">
        <v>4887</v>
      </c>
      <c r="B758" s="176"/>
      <c r="C758" s="176"/>
      <c r="D758" s="176"/>
      <c r="E758" s="176"/>
      <c r="F758" s="184">
        <f>SUMIFS('EPS 3.1.3'!D$1341:D$1420,'EPS 3.1.3'!$B$1341:$B$1420,"*"&amp;$A$749&amp;"*",'EPS 3.1.3'!$B$1341:$B$1420,"*"&amp;$A758&amp;"*")/10^12</f>
        <v>4.3037000000000001</v>
      </c>
      <c r="G758" s="184">
        <f>SUMIFS('EPS 3.1.3'!E$1341:E$1420,'EPS 3.1.3'!$B$1341:$B$1420,"*"&amp;$A$749&amp;"*",'EPS 3.1.3'!$B$1341:$B$1420,"*"&amp;$A758&amp;"*")/10^12</f>
        <v>4.0208500000000003</v>
      </c>
      <c r="H758" s="184">
        <f>SUMIFS('EPS 3.1.3'!F$1341:F$1420,'EPS 3.1.3'!$B$1341:$B$1420,"*"&amp;$A$749&amp;"*",'EPS 3.1.3'!$B$1341:$B$1420,"*"&amp;$A758&amp;"*")/10^12</f>
        <v>4.3023899999999999</v>
      </c>
      <c r="I758" s="184">
        <f>SUMIFS('EPS 3.1.3'!G$1341:G$1420,'EPS 3.1.3'!$B$1341:$B$1420,"*"&amp;$A$749&amp;"*",'EPS 3.1.3'!$B$1341:$B$1420,"*"&amp;$A758&amp;"*")/10^12</f>
        <v>4.4933100000000001</v>
      </c>
      <c r="J758" s="184">
        <f>SUMIFS('EPS 3.1.3'!H$1341:H$1420,'EPS 3.1.3'!$B$1341:$B$1420,"*"&amp;$A$749&amp;"*",'EPS 3.1.3'!$B$1341:$B$1420,"*"&amp;$A758&amp;"*")/10^12</f>
        <v>4.5867599999999999</v>
      </c>
      <c r="K758" s="184">
        <f>SUMIFS('EPS 3.1.3'!I$1341:I$1420,'EPS 3.1.3'!$B$1341:$B$1420,"*"&amp;$A$749&amp;"*",'EPS 3.1.3'!$B$1341:$B$1420,"*"&amp;$A758&amp;"*")/10^12</f>
        <v>4.6559600000000003</v>
      </c>
      <c r="L758" s="184">
        <f>SUMIFS('EPS 3.1.3'!J$1341:J$1420,'EPS 3.1.3'!$B$1341:$B$1420,"*"&amp;$A$749&amp;"*",'EPS 3.1.3'!$B$1341:$B$1420,"*"&amp;$A758&amp;"*")/10^12</f>
        <v>4.7129300000000001</v>
      </c>
      <c r="M758" s="184">
        <f>SUMIFS('EPS 3.1.3'!K$1341:K$1420,'EPS 3.1.3'!$B$1341:$B$1420,"*"&amp;$A$749&amp;"*",'EPS 3.1.3'!$B$1341:$B$1420,"*"&amp;$A758&amp;"*")/10^12</f>
        <v>4.7637099999999997</v>
      </c>
      <c r="N758" s="184">
        <f>SUMIFS('EPS 3.1.3'!L$1341:L$1420,'EPS 3.1.3'!$B$1341:$B$1420,"*"&amp;$A$749&amp;"*",'EPS 3.1.3'!$B$1341:$B$1420,"*"&amp;$A758&amp;"*")/10^12</f>
        <v>4.8113700000000001</v>
      </c>
      <c r="O758" s="184">
        <f>SUMIFS('EPS 3.1.3'!M$1341:M$1420,'EPS 3.1.3'!$B$1341:$B$1420,"*"&amp;$A$749&amp;"*",'EPS 3.1.3'!$B$1341:$B$1420,"*"&amp;$A758&amp;"*")/10^12</f>
        <v>4.8057800000000004</v>
      </c>
      <c r="P758" s="184">
        <f>SUMIFS('EPS 3.1.3'!N$1341:N$1420,'EPS 3.1.3'!$B$1341:$B$1420,"*"&amp;$A$749&amp;"*",'EPS 3.1.3'!$B$1341:$B$1420,"*"&amp;$A758&amp;"*")/10^12</f>
        <v>4.7993699999999997</v>
      </c>
      <c r="Q758" s="184">
        <f>SUMIFS('EPS 3.1.3'!O$1341:O$1420,'EPS 3.1.3'!$B$1341:$B$1420,"*"&amp;$A$749&amp;"*",'EPS 3.1.3'!$B$1341:$B$1420,"*"&amp;$A758&amp;"*")/10^12</f>
        <v>4.7925700000000004</v>
      </c>
      <c r="R758" s="184">
        <f>SUMIFS('EPS 3.1.3'!P$1341:P$1420,'EPS 3.1.3'!$B$1341:$B$1420,"*"&amp;$A$749&amp;"*",'EPS 3.1.3'!$B$1341:$B$1420,"*"&amp;$A758&amp;"*")/10^12</f>
        <v>4.7855499999999997</v>
      </c>
      <c r="S758" s="184">
        <f>SUMIFS('EPS 3.1.3'!Q$1341:Q$1420,'EPS 3.1.3'!$B$1341:$B$1420,"*"&amp;$A$749&amp;"*",'EPS 3.1.3'!$B$1341:$B$1420,"*"&amp;$A758&amp;"*")/10^12</f>
        <v>4.7785399999999996</v>
      </c>
      <c r="T758" s="184">
        <f>SUMIFS('EPS 3.1.3'!R$1341:R$1420,'EPS 3.1.3'!$B$1341:$B$1420,"*"&amp;$A$749&amp;"*",'EPS 3.1.3'!$B$1341:$B$1420,"*"&amp;$A758&amp;"*")/10^12</f>
        <v>4.7725400000000002</v>
      </c>
      <c r="U758" s="184">
        <f>SUMIFS('EPS 3.1.3'!S$1341:S$1420,'EPS 3.1.3'!$B$1341:$B$1420,"*"&amp;$A$749&amp;"*",'EPS 3.1.3'!$B$1341:$B$1420,"*"&amp;$A758&amp;"*")/10^12</f>
        <v>4.7665199999999999</v>
      </c>
      <c r="V758" s="184">
        <f>SUMIFS('EPS 3.1.3'!T$1341:T$1420,'EPS 3.1.3'!$B$1341:$B$1420,"*"&amp;$A$749&amp;"*",'EPS 3.1.3'!$B$1341:$B$1420,"*"&amp;$A758&amp;"*")/10^12</f>
        <v>4.76051</v>
      </c>
      <c r="W758" s="184">
        <f>SUMIFS('EPS 3.1.3'!U$1341:U$1420,'EPS 3.1.3'!$B$1341:$B$1420,"*"&amp;$A$749&amp;"*",'EPS 3.1.3'!$B$1341:$B$1420,"*"&amp;$A758&amp;"*")/10^12</f>
        <v>4.7545000000000002</v>
      </c>
      <c r="X758" s="184">
        <f>SUMIFS('EPS 3.1.3'!V$1341:V$1420,'EPS 3.1.3'!$B$1341:$B$1420,"*"&amp;$A$749&amp;"*",'EPS 3.1.3'!$B$1341:$B$1420,"*"&amp;$A758&amp;"*")/10^12</f>
        <v>4.7484900000000003</v>
      </c>
      <c r="Y758" s="184">
        <f>SUMIFS('EPS 3.1.3'!W$1341:W$1420,'EPS 3.1.3'!$B$1341:$B$1420,"*"&amp;$A$749&amp;"*",'EPS 3.1.3'!$B$1341:$B$1420,"*"&amp;$A758&amp;"*")/10^12</f>
        <v>4.5838000000000001</v>
      </c>
      <c r="Z758" s="184">
        <f>SUMIFS('EPS 3.1.3'!X$1341:X$1420,'EPS 3.1.3'!$B$1341:$B$1420,"*"&amp;$A$749&amp;"*",'EPS 3.1.3'!$B$1341:$B$1420,"*"&amp;$A758&amp;"*")/10^12</f>
        <v>4.4191000000000003</v>
      </c>
      <c r="AA758" s="184">
        <f>SUMIFS('EPS 3.1.3'!Y$1341:Y$1420,'EPS 3.1.3'!$B$1341:$B$1420,"*"&amp;$A$749&amp;"*",'EPS 3.1.3'!$B$1341:$B$1420,"*"&amp;$A758&amp;"*")/10^12</f>
        <v>4.25441</v>
      </c>
      <c r="AB758" s="184">
        <f>SUMIFS('EPS 3.1.3'!Z$1341:Z$1420,'EPS 3.1.3'!$B$1341:$B$1420,"*"&amp;$A$749&amp;"*",'EPS 3.1.3'!$B$1341:$B$1420,"*"&amp;$A758&amp;"*")/10^12</f>
        <v>4.0897100000000002</v>
      </c>
      <c r="AC758" s="184">
        <f>SUMIFS('EPS 3.1.3'!AA$1341:AA$1420,'EPS 3.1.3'!$B$1341:$B$1420,"*"&amp;$A$749&amp;"*",'EPS 3.1.3'!$B$1341:$B$1420,"*"&amp;$A758&amp;"*")/10^12</f>
        <v>3.92502</v>
      </c>
      <c r="AD758" s="184">
        <f>SUMIFS('EPS 3.1.3'!AB$1341:AB$1420,'EPS 3.1.3'!$B$1341:$B$1420,"*"&amp;$A$749&amp;"*",'EPS 3.1.3'!$B$1341:$B$1420,"*"&amp;$A758&amp;"*")/10^12</f>
        <v>3.7891699999999999</v>
      </c>
      <c r="AE758" s="184">
        <f>SUMIFS('EPS 3.1.3'!AC$1341:AC$1420,'EPS 3.1.3'!$B$1341:$B$1420,"*"&amp;$A$749&amp;"*",'EPS 3.1.3'!$B$1341:$B$1420,"*"&amp;$A758&amp;"*")/10^12</f>
        <v>3.65333</v>
      </c>
      <c r="AF758" s="184">
        <f>SUMIFS('EPS 3.1.3'!AD$1341:AD$1420,'EPS 3.1.3'!$B$1341:$B$1420,"*"&amp;$A$749&amp;"*",'EPS 3.1.3'!$B$1341:$B$1420,"*"&amp;$A758&amp;"*")/10^12</f>
        <v>3.51749</v>
      </c>
      <c r="AG758" s="184">
        <f>SUMIFS('EPS 3.1.3'!AE$1341:AE$1420,'EPS 3.1.3'!$B$1341:$B$1420,"*"&amp;$A$749&amp;"*",'EPS 3.1.3'!$B$1341:$B$1420,"*"&amp;$A758&amp;"*")/10^12</f>
        <v>3.38165</v>
      </c>
      <c r="AH758" s="184">
        <f>SUMIFS('EPS 3.1.3'!AF$1341:AF$1420,'EPS 3.1.3'!$B$1341:$B$1420,"*"&amp;$A$749&amp;"*",'EPS 3.1.3'!$B$1341:$B$1420,"*"&amp;$A758&amp;"*")/10^12</f>
        <v>3.2458</v>
      </c>
      <c r="AI758" s="184">
        <f>SUMIFS('EPS 3.1.3'!AG$1341:AG$1420,'EPS 3.1.3'!$B$1341:$B$1420,"*"&amp;$A$749&amp;"*",'EPS 3.1.3'!$B$1341:$B$1420,"*"&amp;$A758&amp;"*")/10^12</f>
        <v>3.1099600000000001</v>
      </c>
      <c r="AJ758" s="184">
        <f>SUMIFS('EPS 3.1.3'!AH$1341:AH$1420,'EPS 3.1.3'!$B$1341:$B$1420,"*"&amp;$A$749&amp;"*",'EPS 3.1.3'!$B$1341:$B$1420,"*"&amp;$A758&amp;"*")/10^12</f>
        <v>2.9741200000000001</v>
      </c>
      <c r="AK758" s="184">
        <f>SUMIFS('EPS 3.1.3'!AI$1341:AI$1420,'EPS 3.1.3'!$B$1341:$B$1420,"*"&amp;$A$749&amp;"*",'EPS 3.1.3'!$B$1341:$B$1420,"*"&amp;$A758&amp;"*")/10^12</f>
        <v>2.8382700000000001</v>
      </c>
    </row>
    <row r="759" spans="1:37" hidden="1" x14ac:dyDescent="0.35">
      <c r="A759" s="176" t="s">
        <v>4888</v>
      </c>
      <c r="B759" s="176"/>
      <c r="C759" s="176"/>
      <c r="D759" s="176"/>
      <c r="E759" s="176"/>
      <c r="F759" s="184">
        <f>SUMIFS('EPS 3.1.3'!D$1341:D$1420,'EPS 3.1.3'!$B$1341:$B$1420,"*"&amp;$A$749&amp;"*",'EPS 3.1.3'!$B$1341:$B$1420,"*"&amp;$A759&amp;"*")/10^12</f>
        <v>0</v>
      </c>
      <c r="G759" s="184">
        <f>SUMIFS('EPS 3.1.3'!E$1341:E$1420,'EPS 3.1.3'!$B$1341:$B$1420,"*"&amp;$A$749&amp;"*",'EPS 3.1.3'!$B$1341:$B$1420,"*"&amp;$A759&amp;"*")/10^12</f>
        <v>0</v>
      </c>
      <c r="H759" s="184">
        <f>SUMIFS('EPS 3.1.3'!F$1341:F$1420,'EPS 3.1.3'!$B$1341:$B$1420,"*"&amp;$A$749&amp;"*",'EPS 3.1.3'!$B$1341:$B$1420,"*"&amp;$A759&amp;"*")/10^12</f>
        <v>0</v>
      </c>
      <c r="I759" s="184">
        <f>SUMIFS('EPS 3.1.3'!G$1341:G$1420,'EPS 3.1.3'!$B$1341:$B$1420,"*"&amp;$A$749&amp;"*",'EPS 3.1.3'!$B$1341:$B$1420,"*"&amp;$A759&amp;"*")/10^12</f>
        <v>0</v>
      </c>
      <c r="J759" s="184">
        <f>SUMIFS('EPS 3.1.3'!H$1341:H$1420,'EPS 3.1.3'!$B$1341:$B$1420,"*"&amp;$A$749&amp;"*",'EPS 3.1.3'!$B$1341:$B$1420,"*"&amp;$A759&amp;"*")/10^12</f>
        <v>0</v>
      </c>
      <c r="K759" s="184">
        <f>SUMIFS('EPS 3.1.3'!I$1341:I$1420,'EPS 3.1.3'!$B$1341:$B$1420,"*"&amp;$A$749&amp;"*",'EPS 3.1.3'!$B$1341:$B$1420,"*"&amp;$A759&amp;"*")/10^12</f>
        <v>0</v>
      </c>
      <c r="L759" s="184">
        <f>SUMIFS('EPS 3.1.3'!J$1341:J$1420,'EPS 3.1.3'!$B$1341:$B$1420,"*"&amp;$A$749&amp;"*",'EPS 3.1.3'!$B$1341:$B$1420,"*"&amp;$A759&amp;"*")/10^12</f>
        <v>0</v>
      </c>
      <c r="M759" s="184">
        <f>SUMIFS('EPS 3.1.3'!K$1341:K$1420,'EPS 3.1.3'!$B$1341:$B$1420,"*"&amp;$A$749&amp;"*",'EPS 3.1.3'!$B$1341:$B$1420,"*"&amp;$A759&amp;"*")/10^12</f>
        <v>0</v>
      </c>
      <c r="N759" s="184">
        <f>SUMIFS('EPS 3.1.3'!L$1341:L$1420,'EPS 3.1.3'!$B$1341:$B$1420,"*"&amp;$A$749&amp;"*",'EPS 3.1.3'!$B$1341:$B$1420,"*"&amp;$A759&amp;"*")/10^12</f>
        <v>0</v>
      </c>
      <c r="O759" s="184">
        <f>SUMIFS('EPS 3.1.3'!M$1341:M$1420,'EPS 3.1.3'!$B$1341:$B$1420,"*"&amp;$A$749&amp;"*",'EPS 3.1.3'!$B$1341:$B$1420,"*"&amp;$A759&amp;"*")/10^12</f>
        <v>0</v>
      </c>
      <c r="P759" s="184">
        <f>SUMIFS('EPS 3.1.3'!N$1341:N$1420,'EPS 3.1.3'!$B$1341:$B$1420,"*"&amp;$A$749&amp;"*",'EPS 3.1.3'!$B$1341:$B$1420,"*"&amp;$A759&amp;"*")/10^12</f>
        <v>0</v>
      </c>
      <c r="Q759" s="184">
        <f>SUMIFS('EPS 3.1.3'!O$1341:O$1420,'EPS 3.1.3'!$B$1341:$B$1420,"*"&amp;$A$749&amp;"*",'EPS 3.1.3'!$B$1341:$B$1420,"*"&amp;$A759&amp;"*")/10^12</f>
        <v>0</v>
      </c>
      <c r="R759" s="184">
        <f>SUMIFS('EPS 3.1.3'!P$1341:P$1420,'EPS 3.1.3'!$B$1341:$B$1420,"*"&amp;$A$749&amp;"*",'EPS 3.1.3'!$B$1341:$B$1420,"*"&amp;$A759&amp;"*")/10^12</f>
        <v>0</v>
      </c>
      <c r="S759" s="184">
        <f>SUMIFS('EPS 3.1.3'!Q$1341:Q$1420,'EPS 3.1.3'!$B$1341:$B$1420,"*"&amp;$A$749&amp;"*",'EPS 3.1.3'!$B$1341:$B$1420,"*"&amp;$A759&amp;"*")/10^12</f>
        <v>0</v>
      </c>
      <c r="T759" s="184">
        <f>SUMIFS('EPS 3.1.3'!R$1341:R$1420,'EPS 3.1.3'!$B$1341:$B$1420,"*"&amp;$A$749&amp;"*",'EPS 3.1.3'!$B$1341:$B$1420,"*"&amp;$A759&amp;"*")/10^12</f>
        <v>0</v>
      </c>
      <c r="U759" s="184">
        <f>SUMIFS('EPS 3.1.3'!S$1341:S$1420,'EPS 3.1.3'!$B$1341:$B$1420,"*"&amp;$A$749&amp;"*",'EPS 3.1.3'!$B$1341:$B$1420,"*"&amp;$A759&amp;"*")/10^12</f>
        <v>0</v>
      </c>
      <c r="V759" s="184">
        <f>SUMIFS('EPS 3.1.3'!T$1341:T$1420,'EPS 3.1.3'!$B$1341:$B$1420,"*"&amp;$A$749&amp;"*",'EPS 3.1.3'!$B$1341:$B$1420,"*"&amp;$A759&amp;"*")/10^12</f>
        <v>0</v>
      </c>
      <c r="W759" s="184">
        <f>SUMIFS('EPS 3.1.3'!U$1341:U$1420,'EPS 3.1.3'!$B$1341:$B$1420,"*"&amp;$A$749&amp;"*",'EPS 3.1.3'!$B$1341:$B$1420,"*"&amp;$A759&amp;"*")/10^12</f>
        <v>0</v>
      </c>
      <c r="X759" s="184">
        <f>SUMIFS('EPS 3.1.3'!V$1341:V$1420,'EPS 3.1.3'!$B$1341:$B$1420,"*"&amp;$A$749&amp;"*",'EPS 3.1.3'!$B$1341:$B$1420,"*"&amp;$A759&amp;"*")/10^12</f>
        <v>0</v>
      </c>
      <c r="Y759" s="184">
        <f>SUMIFS('EPS 3.1.3'!W$1341:W$1420,'EPS 3.1.3'!$B$1341:$B$1420,"*"&amp;$A$749&amp;"*",'EPS 3.1.3'!$B$1341:$B$1420,"*"&amp;$A759&amp;"*")/10^12</f>
        <v>0</v>
      </c>
      <c r="Z759" s="184">
        <f>SUMIFS('EPS 3.1.3'!X$1341:X$1420,'EPS 3.1.3'!$B$1341:$B$1420,"*"&amp;$A$749&amp;"*",'EPS 3.1.3'!$B$1341:$B$1420,"*"&amp;$A759&amp;"*")/10^12</f>
        <v>0</v>
      </c>
      <c r="AA759" s="184">
        <f>SUMIFS('EPS 3.1.3'!Y$1341:Y$1420,'EPS 3.1.3'!$B$1341:$B$1420,"*"&amp;$A$749&amp;"*",'EPS 3.1.3'!$B$1341:$B$1420,"*"&amp;$A759&amp;"*")/10^12</f>
        <v>0</v>
      </c>
      <c r="AB759" s="184">
        <f>SUMIFS('EPS 3.1.3'!Z$1341:Z$1420,'EPS 3.1.3'!$B$1341:$B$1420,"*"&amp;$A$749&amp;"*",'EPS 3.1.3'!$B$1341:$B$1420,"*"&amp;$A759&amp;"*")/10^12</f>
        <v>0</v>
      </c>
      <c r="AC759" s="184">
        <f>SUMIFS('EPS 3.1.3'!AA$1341:AA$1420,'EPS 3.1.3'!$B$1341:$B$1420,"*"&amp;$A$749&amp;"*",'EPS 3.1.3'!$B$1341:$B$1420,"*"&amp;$A759&amp;"*")/10^12</f>
        <v>0</v>
      </c>
      <c r="AD759" s="184">
        <f>SUMIFS('EPS 3.1.3'!AB$1341:AB$1420,'EPS 3.1.3'!$B$1341:$B$1420,"*"&amp;$A$749&amp;"*",'EPS 3.1.3'!$B$1341:$B$1420,"*"&amp;$A759&amp;"*")/10^12</f>
        <v>0</v>
      </c>
      <c r="AE759" s="184">
        <f>SUMIFS('EPS 3.1.3'!AC$1341:AC$1420,'EPS 3.1.3'!$B$1341:$B$1420,"*"&amp;$A$749&amp;"*",'EPS 3.1.3'!$B$1341:$B$1420,"*"&amp;$A759&amp;"*")/10^12</f>
        <v>0</v>
      </c>
      <c r="AF759" s="184">
        <f>SUMIFS('EPS 3.1.3'!AD$1341:AD$1420,'EPS 3.1.3'!$B$1341:$B$1420,"*"&amp;$A$749&amp;"*",'EPS 3.1.3'!$B$1341:$B$1420,"*"&amp;$A759&amp;"*")/10^12</f>
        <v>0</v>
      </c>
      <c r="AG759" s="184">
        <f>SUMIFS('EPS 3.1.3'!AE$1341:AE$1420,'EPS 3.1.3'!$B$1341:$B$1420,"*"&amp;$A$749&amp;"*",'EPS 3.1.3'!$B$1341:$B$1420,"*"&amp;$A759&amp;"*")/10^12</f>
        <v>0</v>
      </c>
      <c r="AH759" s="184">
        <f>SUMIFS('EPS 3.1.3'!AF$1341:AF$1420,'EPS 3.1.3'!$B$1341:$B$1420,"*"&amp;$A$749&amp;"*",'EPS 3.1.3'!$B$1341:$B$1420,"*"&amp;$A759&amp;"*")/10^12</f>
        <v>0</v>
      </c>
      <c r="AI759" s="184">
        <f>SUMIFS('EPS 3.1.3'!AG$1341:AG$1420,'EPS 3.1.3'!$B$1341:$B$1420,"*"&amp;$A$749&amp;"*",'EPS 3.1.3'!$B$1341:$B$1420,"*"&amp;$A759&amp;"*")/10^12</f>
        <v>0</v>
      </c>
      <c r="AJ759" s="184">
        <f>SUMIFS('EPS 3.1.3'!AH$1341:AH$1420,'EPS 3.1.3'!$B$1341:$B$1420,"*"&amp;$A$749&amp;"*",'EPS 3.1.3'!$B$1341:$B$1420,"*"&amp;$A759&amp;"*")/10^12</f>
        <v>0</v>
      </c>
      <c r="AK759" s="184">
        <f>SUMIFS('EPS 3.1.3'!AI$1341:AI$1420,'EPS 3.1.3'!$B$1341:$B$1420,"*"&amp;$A$749&amp;"*",'EPS 3.1.3'!$B$1341:$B$1420,"*"&amp;$A759&amp;"*")/10^12</f>
        <v>0</v>
      </c>
    </row>
    <row r="760" spans="1:37" x14ac:dyDescent="0.35">
      <c r="A760" s="175" t="s">
        <v>4881</v>
      </c>
      <c r="B760" s="175"/>
      <c r="C760" s="175"/>
      <c r="D760" s="175"/>
      <c r="E760" s="175"/>
      <c r="F760" s="183">
        <f>SUMIFS('EPS 3.1.3'!D$1341:D$1420,'EPS 3.1.3'!$B$1341:$B$1420,"*"&amp;$A760&amp;"*")/10^12</f>
        <v>5.6545199999999997E-2</v>
      </c>
      <c r="G760" s="183">
        <f>SUMIFS('EPS 3.1.3'!E$1341:E$1420,'EPS 3.1.3'!$B$1341:$B$1420,"*"&amp;$A760&amp;"*")/10^12</f>
        <v>5.2219300000000003E-2</v>
      </c>
      <c r="H760" s="183">
        <f>SUMIFS('EPS 3.1.3'!F$1341:F$1420,'EPS 3.1.3'!$B$1341:$B$1420,"*"&amp;$A760&amp;"*")/10^12</f>
        <v>5.5241600000000002E-2</v>
      </c>
      <c r="I760" s="183">
        <f>SUMIFS('EPS 3.1.3'!G$1341:G$1420,'EPS 3.1.3'!$B$1341:$B$1420,"*"&amp;$A760&amp;"*")/10^12</f>
        <v>5.7048700000000001E-2</v>
      </c>
      <c r="J760" s="183">
        <f>SUMIFS('EPS 3.1.3'!H$1341:H$1420,'EPS 3.1.3'!$B$1341:$B$1420,"*"&amp;$A760&amp;"*")/10^12</f>
        <v>5.8236599999999999E-2</v>
      </c>
      <c r="K760" s="183">
        <f>SUMIFS('EPS 3.1.3'!I$1341:I$1420,'EPS 3.1.3'!$B$1341:$B$1420,"*"&amp;$A760&amp;"*")/10^12</f>
        <v>5.9106600000000002E-2</v>
      </c>
      <c r="L760" s="183">
        <f>SUMIFS('EPS 3.1.3'!J$1341:J$1420,'EPS 3.1.3'!$B$1341:$B$1420,"*"&amp;$A760&amp;"*")/10^12</f>
        <v>5.9811099999999999E-2</v>
      </c>
      <c r="M760" s="183">
        <f>SUMIFS('EPS 3.1.3'!K$1341:K$1420,'EPS 3.1.3'!$B$1341:$B$1420,"*"&amp;$A760&amp;"*")/10^12</f>
        <v>6.0426899999999999E-2</v>
      </c>
      <c r="N760" s="183">
        <f>SUMIFS('EPS 3.1.3'!L$1341:L$1420,'EPS 3.1.3'!$B$1341:$B$1420,"*"&amp;$A760&amp;"*")/10^12</f>
        <v>6.09829E-2</v>
      </c>
      <c r="O760" s="183">
        <f>SUMIFS('EPS 3.1.3'!M$1341:M$1420,'EPS 3.1.3'!$B$1341:$B$1420,"*"&amp;$A760&amp;"*")/10^12</f>
        <v>6.1508800000000002E-2</v>
      </c>
      <c r="P760" s="183">
        <f>SUMIFS('EPS 3.1.3'!N$1341:N$1420,'EPS 3.1.3'!$B$1341:$B$1420,"*"&amp;$A760&amp;"*")/10^12</f>
        <v>6.2014399999999997E-2</v>
      </c>
      <c r="Q760" s="183">
        <f>SUMIFS('EPS 3.1.3'!O$1341:O$1420,'EPS 3.1.3'!$B$1341:$B$1420,"*"&amp;$A760&amp;"*")/10^12</f>
        <v>6.2494800000000003E-2</v>
      </c>
      <c r="R760" s="183">
        <f>SUMIFS('EPS 3.1.3'!P$1341:P$1420,'EPS 3.1.3'!$B$1341:$B$1420,"*"&amp;$A760&amp;"*")/10^12</f>
        <v>6.2962400000000002E-2</v>
      </c>
      <c r="S760" s="183">
        <f>SUMIFS('EPS 3.1.3'!Q$1341:Q$1420,'EPS 3.1.3'!$B$1341:$B$1420,"*"&amp;$A760&amp;"*")/10^12</f>
        <v>6.3399800000000006E-2</v>
      </c>
      <c r="T760" s="183">
        <f>SUMIFS('EPS 3.1.3'!R$1341:R$1420,'EPS 3.1.3'!$B$1341:$B$1420,"*"&amp;$A760&amp;"*")/10^12</f>
        <v>6.3834500000000002E-2</v>
      </c>
      <c r="U760" s="183">
        <f>SUMIFS('EPS 3.1.3'!S$1341:S$1420,'EPS 3.1.3'!$B$1341:$B$1420,"*"&amp;$A760&amp;"*")/10^12</f>
        <v>6.4238900000000002E-2</v>
      </c>
      <c r="V760" s="183">
        <f>SUMIFS('EPS 3.1.3'!T$1341:T$1420,'EPS 3.1.3'!$B$1341:$B$1420,"*"&amp;$A760&amp;"*")/10^12</f>
        <v>6.4633200000000002E-2</v>
      </c>
      <c r="W760" s="183">
        <f>SUMIFS('EPS 3.1.3'!U$1341:U$1420,'EPS 3.1.3'!$B$1341:$B$1420,"*"&amp;$A760&amp;"*")/10^12</f>
        <v>6.5007300000000004E-2</v>
      </c>
      <c r="X760" s="183">
        <f>SUMIFS('EPS 3.1.3'!V$1341:V$1420,'EPS 3.1.3'!$B$1341:$B$1420,"*"&amp;$A760&amp;"*")/10^12</f>
        <v>6.5361199999999994E-2</v>
      </c>
      <c r="Y760" s="183">
        <f>SUMIFS('EPS 3.1.3'!W$1341:W$1420,'EPS 3.1.3'!$B$1341:$B$1420,"*"&amp;$A760&amp;"*")/10^12</f>
        <v>6.5694799999999998E-2</v>
      </c>
      <c r="Z760" s="183">
        <f>SUMIFS('EPS 3.1.3'!X$1341:X$1420,'EPS 3.1.3'!$B$1341:$B$1420,"*"&amp;$A760&amp;"*")/10^12</f>
        <v>6.6008200000000003E-2</v>
      </c>
      <c r="AA760" s="183">
        <f>SUMIFS('EPS 3.1.3'!Y$1341:Y$1420,'EPS 3.1.3'!$B$1341:$B$1420,"*"&amp;$A760&amp;"*")/10^12</f>
        <v>6.6311499999999995E-2</v>
      </c>
      <c r="AB760" s="183">
        <f>SUMIFS('EPS 3.1.3'!Z$1341:Z$1420,'EPS 3.1.3'!$B$1341:$B$1420,"*"&amp;$A760&amp;"*")/10^12</f>
        <v>6.6604700000000003E-2</v>
      </c>
      <c r="AC760" s="183">
        <f>SUMIFS('EPS 3.1.3'!AA$1341:AA$1420,'EPS 3.1.3'!$B$1341:$B$1420,"*"&amp;$A760&amp;"*")/10^12</f>
        <v>6.6877699999999998E-2</v>
      </c>
      <c r="AD760" s="183">
        <f>SUMIFS('EPS 3.1.3'!AB$1341:AB$1420,'EPS 3.1.3'!$B$1341:$B$1420,"*"&amp;$A760&amp;"*")/10^12</f>
        <v>6.7130400000000007E-2</v>
      </c>
      <c r="AE760" s="183">
        <f>SUMIFS('EPS 3.1.3'!AC$1341:AC$1420,'EPS 3.1.3'!$B$1341:$B$1420,"*"&amp;$A760&amp;"*")/10^12</f>
        <v>6.7373000000000002E-2</v>
      </c>
      <c r="AF760" s="183">
        <f>SUMIFS('EPS 3.1.3'!AD$1341:AD$1420,'EPS 3.1.3'!$B$1341:$B$1420,"*"&amp;$A760&amp;"*")/10^12</f>
        <v>6.7605600000000002E-2</v>
      </c>
      <c r="AG760" s="183">
        <f>SUMIFS('EPS 3.1.3'!AE$1341:AE$1420,'EPS 3.1.3'!$B$1341:$B$1420,"*"&amp;$A760&amp;"*")/10^12</f>
        <v>6.78179E-2</v>
      </c>
      <c r="AH760" s="183">
        <f>SUMIFS('EPS 3.1.3'!AF$1341:AF$1420,'EPS 3.1.3'!$B$1341:$B$1420,"*"&amp;$A760&amp;"*")/10^12</f>
        <v>6.80201E-2</v>
      </c>
      <c r="AI760" s="183">
        <f>SUMIFS('EPS 3.1.3'!AG$1341:AG$1420,'EPS 3.1.3'!$B$1341:$B$1420,"*"&amp;$A760&amp;"*")/10^12</f>
        <v>6.8202100000000002E-2</v>
      </c>
      <c r="AJ760" s="183">
        <f>SUMIFS('EPS 3.1.3'!AH$1341:AH$1420,'EPS 3.1.3'!$B$1341:$B$1420,"*"&amp;$A760&amp;"*")/10^12</f>
        <v>6.8373900000000001E-2</v>
      </c>
      <c r="AK760" s="183">
        <f>SUMIFS('EPS 3.1.3'!AI$1341:AI$1420,'EPS 3.1.3'!$B$1341:$B$1420,"*"&amp;$A760&amp;"*")/10^12</f>
        <v>6.8535700000000005E-2</v>
      </c>
    </row>
    <row r="761" spans="1:37" hidden="1" x14ac:dyDescent="0.35">
      <c r="A761" s="176" t="s">
        <v>930</v>
      </c>
      <c r="B761" s="176"/>
      <c r="C761" s="176"/>
      <c r="D761" s="176"/>
      <c r="E761" s="176"/>
      <c r="F761" s="184">
        <f>SUMIFS('EPS 3.1.3'!D$1341:D$1420,'EPS 3.1.3'!$B$1341:$B$1420,"*"&amp;$A$760&amp;"*",'EPS 3.1.3'!$B$1341:$B$1420,"*"&amp;$A761&amp;"*")/10^12</f>
        <v>0</v>
      </c>
      <c r="G761" s="184">
        <f>SUMIFS('EPS 3.1.3'!E$1341:E$1420,'EPS 3.1.3'!$B$1341:$B$1420,"*"&amp;$A$760&amp;"*",'EPS 3.1.3'!$B$1341:$B$1420,"*"&amp;$A761&amp;"*")/10^12</f>
        <v>0</v>
      </c>
      <c r="H761" s="184">
        <f>SUMIFS('EPS 3.1.3'!F$1341:F$1420,'EPS 3.1.3'!$B$1341:$B$1420,"*"&amp;$A$760&amp;"*",'EPS 3.1.3'!$B$1341:$B$1420,"*"&amp;$A761&amp;"*")/10^12</f>
        <v>0</v>
      </c>
      <c r="I761" s="184">
        <f>SUMIFS('EPS 3.1.3'!G$1341:G$1420,'EPS 3.1.3'!$B$1341:$B$1420,"*"&amp;$A$760&amp;"*",'EPS 3.1.3'!$B$1341:$B$1420,"*"&amp;$A761&amp;"*")/10^12</f>
        <v>0</v>
      </c>
      <c r="J761" s="184">
        <f>SUMIFS('EPS 3.1.3'!H$1341:H$1420,'EPS 3.1.3'!$B$1341:$B$1420,"*"&amp;$A$760&amp;"*",'EPS 3.1.3'!$B$1341:$B$1420,"*"&amp;$A761&amp;"*")/10^12</f>
        <v>0</v>
      </c>
      <c r="K761" s="184">
        <f>SUMIFS('EPS 3.1.3'!I$1341:I$1420,'EPS 3.1.3'!$B$1341:$B$1420,"*"&amp;$A$760&amp;"*",'EPS 3.1.3'!$B$1341:$B$1420,"*"&amp;$A761&amp;"*")/10^12</f>
        <v>0</v>
      </c>
      <c r="L761" s="184">
        <f>SUMIFS('EPS 3.1.3'!J$1341:J$1420,'EPS 3.1.3'!$B$1341:$B$1420,"*"&amp;$A$760&amp;"*",'EPS 3.1.3'!$B$1341:$B$1420,"*"&amp;$A761&amp;"*")/10^12</f>
        <v>0</v>
      </c>
      <c r="M761" s="184">
        <f>SUMIFS('EPS 3.1.3'!K$1341:K$1420,'EPS 3.1.3'!$B$1341:$B$1420,"*"&amp;$A$760&amp;"*",'EPS 3.1.3'!$B$1341:$B$1420,"*"&amp;$A761&amp;"*")/10^12</f>
        <v>0</v>
      </c>
      <c r="N761" s="184">
        <f>SUMIFS('EPS 3.1.3'!L$1341:L$1420,'EPS 3.1.3'!$B$1341:$B$1420,"*"&amp;$A$760&amp;"*",'EPS 3.1.3'!$B$1341:$B$1420,"*"&amp;$A761&amp;"*")/10^12</f>
        <v>0</v>
      </c>
      <c r="O761" s="184">
        <f>SUMIFS('EPS 3.1.3'!M$1341:M$1420,'EPS 3.1.3'!$B$1341:$B$1420,"*"&amp;$A$760&amp;"*",'EPS 3.1.3'!$B$1341:$B$1420,"*"&amp;$A761&amp;"*")/10^12</f>
        <v>0</v>
      </c>
      <c r="P761" s="184">
        <f>SUMIFS('EPS 3.1.3'!N$1341:N$1420,'EPS 3.1.3'!$B$1341:$B$1420,"*"&amp;$A$760&amp;"*",'EPS 3.1.3'!$B$1341:$B$1420,"*"&amp;$A761&amp;"*")/10^12</f>
        <v>0</v>
      </c>
      <c r="Q761" s="184">
        <f>SUMIFS('EPS 3.1.3'!O$1341:O$1420,'EPS 3.1.3'!$B$1341:$B$1420,"*"&amp;$A$760&amp;"*",'EPS 3.1.3'!$B$1341:$B$1420,"*"&amp;$A761&amp;"*")/10^12</f>
        <v>0</v>
      </c>
      <c r="R761" s="184">
        <f>SUMIFS('EPS 3.1.3'!P$1341:P$1420,'EPS 3.1.3'!$B$1341:$B$1420,"*"&amp;$A$760&amp;"*",'EPS 3.1.3'!$B$1341:$B$1420,"*"&amp;$A761&amp;"*")/10^12</f>
        <v>0</v>
      </c>
      <c r="S761" s="184">
        <f>SUMIFS('EPS 3.1.3'!Q$1341:Q$1420,'EPS 3.1.3'!$B$1341:$B$1420,"*"&amp;$A$760&amp;"*",'EPS 3.1.3'!$B$1341:$B$1420,"*"&amp;$A761&amp;"*")/10^12</f>
        <v>0</v>
      </c>
      <c r="T761" s="184">
        <f>SUMIFS('EPS 3.1.3'!R$1341:R$1420,'EPS 3.1.3'!$B$1341:$B$1420,"*"&amp;$A$760&amp;"*",'EPS 3.1.3'!$B$1341:$B$1420,"*"&amp;$A761&amp;"*")/10^12</f>
        <v>0</v>
      </c>
      <c r="U761" s="184">
        <f>SUMIFS('EPS 3.1.3'!S$1341:S$1420,'EPS 3.1.3'!$B$1341:$B$1420,"*"&amp;$A$760&amp;"*",'EPS 3.1.3'!$B$1341:$B$1420,"*"&amp;$A761&amp;"*")/10^12</f>
        <v>0</v>
      </c>
      <c r="V761" s="184">
        <f>SUMIFS('EPS 3.1.3'!T$1341:T$1420,'EPS 3.1.3'!$B$1341:$B$1420,"*"&amp;$A$760&amp;"*",'EPS 3.1.3'!$B$1341:$B$1420,"*"&amp;$A761&amp;"*")/10^12</f>
        <v>0</v>
      </c>
      <c r="W761" s="184">
        <f>SUMIFS('EPS 3.1.3'!U$1341:U$1420,'EPS 3.1.3'!$B$1341:$B$1420,"*"&amp;$A$760&amp;"*",'EPS 3.1.3'!$B$1341:$B$1420,"*"&amp;$A761&amp;"*")/10^12</f>
        <v>0</v>
      </c>
      <c r="X761" s="184">
        <f>SUMIFS('EPS 3.1.3'!V$1341:V$1420,'EPS 3.1.3'!$B$1341:$B$1420,"*"&amp;$A$760&amp;"*",'EPS 3.1.3'!$B$1341:$B$1420,"*"&amp;$A761&amp;"*")/10^12</f>
        <v>0</v>
      </c>
      <c r="Y761" s="184">
        <f>SUMIFS('EPS 3.1.3'!W$1341:W$1420,'EPS 3.1.3'!$B$1341:$B$1420,"*"&amp;$A$760&amp;"*",'EPS 3.1.3'!$B$1341:$B$1420,"*"&amp;$A761&amp;"*")/10^12</f>
        <v>0</v>
      </c>
      <c r="Z761" s="184">
        <f>SUMIFS('EPS 3.1.3'!X$1341:X$1420,'EPS 3.1.3'!$B$1341:$B$1420,"*"&amp;$A$760&amp;"*",'EPS 3.1.3'!$B$1341:$B$1420,"*"&amp;$A761&amp;"*")/10^12</f>
        <v>0</v>
      </c>
      <c r="AA761" s="184">
        <f>SUMIFS('EPS 3.1.3'!Y$1341:Y$1420,'EPS 3.1.3'!$B$1341:$B$1420,"*"&amp;$A$760&amp;"*",'EPS 3.1.3'!$B$1341:$B$1420,"*"&amp;$A761&amp;"*")/10^12</f>
        <v>0</v>
      </c>
      <c r="AB761" s="184">
        <f>SUMIFS('EPS 3.1.3'!Z$1341:Z$1420,'EPS 3.1.3'!$B$1341:$B$1420,"*"&amp;$A$760&amp;"*",'EPS 3.1.3'!$B$1341:$B$1420,"*"&amp;$A761&amp;"*")/10^12</f>
        <v>0</v>
      </c>
      <c r="AC761" s="184">
        <f>SUMIFS('EPS 3.1.3'!AA$1341:AA$1420,'EPS 3.1.3'!$B$1341:$B$1420,"*"&amp;$A$760&amp;"*",'EPS 3.1.3'!$B$1341:$B$1420,"*"&amp;$A761&amp;"*")/10^12</f>
        <v>0</v>
      </c>
      <c r="AD761" s="184">
        <f>SUMIFS('EPS 3.1.3'!AB$1341:AB$1420,'EPS 3.1.3'!$B$1341:$B$1420,"*"&amp;$A$760&amp;"*",'EPS 3.1.3'!$B$1341:$B$1420,"*"&amp;$A761&amp;"*")/10^12</f>
        <v>0</v>
      </c>
      <c r="AE761" s="184">
        <f>SUMIFS('EPS 3.1.3'!AC$1341:AC$1420,'EPS 3.1.3'!$B$1341:$B$1420,"*"&amp;$A$760&amp;"*",'EPS 3.1.3'!$B$1341:$B$1420,"*"&amp;$A761&amp;"*")/10^12</f>
        <v>0</v>
      </c>
      <c r="AF761" s="184">
        <f>SUMIFS('EPS 3.1.3'!AD$1341:AD$1420,'EPS 3.1.3'!$B$1341:$B$1420,"*"&amp;$A$760&amp;"*",'EPS 3.1.3'!$B$1341:$B$1420,"*"&amp;$A761&amp;"*")/10^12</f>
        <v>0</v>
      </c>
      <c r="AG761" s="184">
        <f>SUMIFS('EPS 3.1.3'!AE$1341:AE$1420,'EPS 3.1.3'!$B$1341:$B$1420,"*"&amp;$A$760&amp;"*",'EPS 3.1.3'!$B$1341:$B$1420,"*"&amp;$A761&amp;"*")/10^12</f>
        <v>0</v>
      </c>
      <c r="AH761" s="184">
        <f>SUMIFS('EPS 3.1.3'!AF$1341:AF$1420,'EPS 3.1.3'!$B$1341:$B$1420,"*"&amp;$A$760&amp;"*",'EPS 3.1.3'!$B$1341:$B$1420,"*"&amp;$A761&amp;"*")/10^12</f>
        <v>0</v>
      </c>
      <c r="AI761" s="184">
        <f>SUMIFS('EPS 3.1.3'!AG$1341:AG$1420,'EPS 3.1.3'!$B$1341:$B$1420,"*"&amp;$A$760&amp;"*",'EPS 3.1.3'!$B$1341:$B$1420,"*"&amp;$A761&amp;"*")/10^12</f>
        <v>0</v>
      </c>
      <c r="AJ761" s="184">
        <f>SUMIFS('EPS 3.1.3'!AH$1341:AH$1420,'EPS 3.1.3'!$B$1341:$B$1420,"*"&amp;$A$760&amp;"*",'EPS 3.1.3'!$B$1341:$B$1420,"*"&amp;$A761&amp;"*")/10^12</f>
        <v>0</v>
      </c>
      <c r="AK761" s="184">
        <f>SUMIFS('EPS 3.1.3'!AI$1341:AI$1420,'EPS 3.1.3'!$B$1341:$B$1420,"*"&amp;$A$760&amp;"*",'EPS 3.1.3'!$B$1341:$B$1420,"*"&amp;$A761&amp;"*")/10^12</f>
        <v>0</v>
      </c>
    </row>
    <row r="762" spans="1:37" hidden="1" x14ac:dyDescent="0.35">
      <c r="A762" s="176" t="s">
        <v>4883</v>
      </c>
      <c r="B762" s="176"/>
      <c r="C762" s="176"/>
      <c r="D762" s="176"/>
      <c r="E762" s="176"/>
      <c r="F762" s="184">
        <f>SUMIFS('EPS 3.1.3'!D$1341:D$1420,'EPS 3.1.3'!$B$1341:$B$1420,"*"&amp;$A$760&amp;"*",'EPS 3.1.3'!$B$1341:$B$1420,"*"&amp;$A762&amp;"*")/10^12</f>
        <v>5.6545199999999997E-2</v>
      </c>
      <c r="G762" s="184">
        <f>SUMIFS('EPS 3.1.3'!E$1341:E$1420,'EPS 3.1.3'!$B$1341:$B$1420,"*"&amp;$A$760&amp;"*",'EPS 3.1.3'!$B$1341:$B$1420,"*"&amp;$A762&amp;"*")/10^12</f>
        <v>5.2219300000000003E-2</v>
      </c>
      <c r="H762" s="184">
        <f>SUMIFS('EPS 3.1.3'!F$1341:F$1420,'EPS 3.1.3'!$B$1341:$B$1420,"*"&amp;$A$760&amp;"*",'EPS 3.1.3'!$B$1341:$B$1420,"*"&amp;$A762&amp;"*")/10^12</f>
        <v>5.5241600000000002E-2</v>
      </c>
      <c r="I762" s="184">
        <f>SUMIFS('EPS 3.1.3'!G$1341:G$1420,'EPS 3.1.3'!$B$1341:$B$1420,"*"&amp;$A$760&amp;"*",'EPS 3.1.3'!$B$1341:$B$1420,"*"&amp;$A762&amp;"*")/10^12</f>
        <v>5.7048700000000001E-2</v>
      </c>
      <c r="J762" s="184">
        <f>SUMIFS('EPS 3.1.3'!H$1341:H$1420,'EPS 3.1.3'!$B$1341:$B$1420,"*"&amp;$A$760&amp;"*",'EPS 3.1.3'!$B$1341:$B$1420,"*"&amp;$A762&amp;"*")/10^12</f>
        <v>5.8236599999999999E-2</v>
      </c>
      <c r="K762" s="184">
        <f>SUMIFS('EPS 3.1.3'!I$1341:I$1420,'EPS 3.1.3'!$B$1341:$B$1420,"*"&amp;$A$760&amp;"*",'EPS 3.1.3'!$B$1341:$B$1420,"*"&amp;$A762&amp;"*")/10^12</f>
        <v>5.9106600000000002E-2</v>
      </c>
      <c r="L762" s="184">
        <f>SUMIFS('EPS 3.1.3'!J$1341:J$1420,'EPS 3.1.3'!$B$1341:$B$1420,"*"&amp;$A$760&amp;"*",'EPS 3.1.3'!$B$1341:$B$1420,"*"&amp;$A762&amp;"*")/10^12</f>
        <v>5.9811099999999999E-2</v>
      </c>
      <c r="M762" s="184">
        <f>SUMIFS('EPS 3.1.3'!K$1341:K$1420,'EPS 3.1.3'!$B$1341:$B$1420,"*"&amp;$A$760&amp;"*",'EPS 3.1.3'!$B$1341:$B$1420,"*"&amp;$A762&amp;"*")/10^12</f>
        <v>6.0426899999999999E-2</v>
      </c>
      <c r="N762" s="184">
        <f>SUMIFS('EPS 3.1.3'!L$1341:L$1420,'EPS 3.1.3'!$B$1341:$B$1420,"*"&amp;$A$760&amp;"*",'EPS 3.1.3'!$B$1341:$B$1420,"*"&amp;$A762&amp;"*")/10^12</f>
        <v>6.09829E-2</v>
      </c>
      <c r="O762" s="184">
        <f>SUMIFS('EPS 3.1.3'!M$1341:M$1420,'EPS 3.1.3'!$B$1341:$B$1420,"*"&amp;$A$760&amp;"*",'EPS 3.1.3'!$B$1341:$B$1420,"*"&amp;$A762&amp;"*")/10^12</f>
        <v>6.1508800000000002E-2</v>
      </c>
      <c r="P762" s="184">
        <f>SUMIFS('EPS 3.1.3'!N$1341:N$1420,'EPS 3.1.3'!$B$1341:$B$1420,"*"&amp;$A$760&amp;"*",'EPS 3.1.3'!$B$1341:$B$1420,"*"&amp;$A762&amp;"*")/10^12</f>
        <v>6.2014399999999997E-2</v>
      </c>
      <c r="Q762" s="184">
        <f>SUMIFS('EPS 3.1.3'!O$1341:O$1420,'EPS 3.1.3'!$B$1341:$B$1420,"*"&amp;$A$760&amp;"*",'EPS 3.1.3'!$B$1341:$B$1420,"*"&amp;$A762&amp;"*")/10^12</f>
        <v>6.2494800000000003E-2</v>
      </c>
      <c r="R762" s="184">
        <f>SUMIFS('EPS 3.1.3'!P$1341:P$1420,'EPS 3.1.3'!$B$1341:$B$1420,"*"&amp;$A$760&amp;"*",'EPS 3.1.3'!$B$1341:$B$1420,"*"&amp;$A762&amp;"*")/10^12</f>
        <v>6.2962400000000002E-2</v>
      </c>
      <c r="S762" s="184">
        <f>SUMIFS('EPS 3.1.3'!Q$1341:Q$1420,'EPS 3.1.3'!$B$1341:$B$1420,"*"&amp;$A$760&amp;"*",'EPS 3.1.3'!$B$1341:$B$1420,"*"&amp;$A762&amp;"*")/10^12</f>
        <v>6.3399800000000006E-2</v>
      </c>
      <c r="T762" s="184">
        <f>SUMIFS('EPS 3.1.3'!R$1341:R$1420,'EPS 3.1.3'!$B$1341:$B$1420,"*"&amp;$A$760&amp;"*",'EPS 3.1.3'!$B$1341:$B$1420,"*"&amp;$A762&amp;"*")/10^12</f>
        <v>6.3834500000000002E-2</v>
      </c>
      <c r="U762" s="184">
        <f>SUMIFS('EPS 3.1.3'!S$1341:S$1420,'EPS 3.1.3'!$B$1341:$B$1420,"*"&amp;$A$760&amp;"*",'EPS 3.1.3'!$B$1341:$B$1420,"*"&amp;$A762&amp;"*")/10^12</f>
        <v>6.4238900000000002E-2</v>
      </c>
      <c r="V762" s="184">
        <f>SUMIFS('EPS 3.1.3'!T$1341:T$1420,'EPS 3.1.3'!$B$1341:$B$1420,"*"&amp;$A$760&amp;"*",'EPS 3.1.3'!$B$1341:$B$1420,"*"&amp;$A762&amp;"*")/10^12</f>
        <v>6.4633200000000002E-2</v>
      </c>
      <c r="W762" s="184">
        <f>SUMIFS('EPS 3.1.3'!U$1341:U$1420,'EPS 3.1.3'!$B$1341:$B$1420,"*"&amp;$A$760&amp;"*",'EPS 3.1.3'!$B$1341:$B$1420,"*"&amp;$A762&amp;"*")/10^12</f>
        <v>6.5007300000000004E-2</v>
      </c>
      <c r="X762" s="184">
        <f>SUMIFS('EPS 3.1.3'!V$1341:V$1420,'EPS 3.1.3'!$B$1341:$B$1420,"*"&amp;$A$760&amp;"*",'EPS 3.1.3'!$B$1341:$B$1420,"*"&amp;$A762&amp;"*")/10^12</f>
        <v>6.5361199999999994E-2</v>
      </c>
      <c r="Y762" s="184">
        <f>SUMIFS('EPS 3.1.3'!W$1341:W$1420,'EPS 3.1.3'!$B$1341:$B$1420,"*"&amp;$A$760&amp;"*",'EPS 3.1.3'!$B$1341:$B$1420,"*"&amp;$A762&amp;"*")/10^12</f>
        <v>6.5694799999999998E-2</v>
      </c>
      <c r="Z762" s="184">
        <f>SUMIFS('EPS 3.1.3'!X$1341:X$1420,'EPS 3.1.3'!$B$1341:$B$1420,"*"&amp;$A$760&amp;"*",'EPS 3.1.3'!$B$1341:$B$1420,"*"&amp;$A762&amp;"*")/10^12</f>
        <v>6.6008200000000003E-2</v>
      </c>
      <c r="AA762" s="184">
        <f>SUMIFS('EPS 3.1.3'!Y$1341:Y$1420,'EPS 3.1.3'!$B$1341:$B$1420,"*"&amp;$A$760&amp;"*",'EPS 3.1.3'!$B$1341:$B$1420,"*"&amp;$A762&amp;"*")/10^12</f>
        <v>6.6311499999999995E-2</v>
      </c>
      <c r="AB762" s="184">
        <f>SUMIFS('EPS 3.1.3'!Z$1341:Z$1420,'EPS 3.1.3'!$B$1341:$B$1420,"*"&amp;$A$760&amp;"*",'EPS 3.1.3'!$B$1341:$B$1420,"*"&amp;$A762&amp;"*")/10^12</f>
        <v>6.6604700000000003E-2</v>
      </c>
      <c r="AC762" s="184">
        <f>SUMIFS('EPS 3.1.3'!AA$1341:AA$1420,'EPS 3.1.3'!$B$1341:$B$1420,"*"&amp;$A$760&amp;"*",'EPS 3.1.3'!$B$1341:$B$1420,"*"&amp;$A762&amp;"*")/10^12</f>
        <v>6.6877699999999998E-2</v>
      </c>
      <c r="AD762" s="184">
        <f>SUMIFS('EPS 3.1.3'!AB$1341:AB$1420,'EPS 3.1.3'!$B$1341:$B$1420,"*"&amp;$A$760&amp;"*",'EPS 3.1.3'!$B$1341:$B$1420,"*"&amp;$A762&amp;"*")/10^12</f>
        <v>6.7130400000000007E-2</v>
      </c>
      <c r="AE762" s="184">
        <f>SUMIFS('EPS 3.1.3'!AC$1341:AC$1420,'EPS 3.1.3'!$B$1341:$B$1420,"*"&amp;$A$760&amp;"*",'EPS 3.1.3'!$B$1341:$B$1420,"*"&amp;$A762&amp;"*")/10^12</f>
        <v>6.7373000000000002E-2</v>
      </c>
      <c r="AF762" s="184">
        <f>SUMIFS('EPS 3.1.3'!AD$1341:AD$1420,'EPS 3.1.3'!$B$1341:$B$1420,"*"&amp;$A$760&amp;"*",'EPS 3.1.3'!$B$1341:$B$1420,"*"&amp;$A762&amp;"*")/10^12</f>
        <v>6.7605600000000002E-2</v>
      </c>
      <c r="AG762" s="184">
        <f>SUMIFS('EPS 3.1.3'!AE$1341:AE$1420,'EPS 3.1.3'!$B$1341:$B$1420,"*"&amp;$A$760&amp;"*",'EPS 3.1.3'!$B$1341:$B$1420,"*"&amp;$A762&amp;"*")/10^12</f>
        <v>6.78179E-2</v>
      </c>
      <c r="AH762" s="184">
        <f>SUMIFS('EPS 3.1.3'!AF$1341:AF$1420,'EPS 3.1.3'!$B$1341:$B$1420,"*"&amp;$A$760&amp;"*",'EPS 3.1.3'!$B$1341:$B$1420,"*"&amp;$A762&amp;"*")/10^12</f>
        <v>6.80201E-2</v>
      </c>
      <c r="AI762" s="184">
        <f>SUMIFS('EPS 3.1.3'!AG$1341:AG$1420,'EPS 3.1.3'!$B$1341:$B$1420,"*"&amp;$A$760&amp;"*",'EPS 3.1.3'!$B$1341:$B$1420,"*"&amp;$A762&amp;"*")/10^12</f>
        <v>6.8202100000000002E-2</v>
      </c>
      <c r="AJ762" s="184">
        <f>SUMIFS('EPS 3.1.3'!AH$1341:AH$1420,'EPS 3.1.3'!$B$1341:$B$1420,"*"&amp;$A$760&amp;"*",'EPS 3.1.3'!$B$1341:$B$1420,"*"&amp;$A762&amp;"*")/10^12</f>
        <v>6.8373900000000001E-2</v>
      </c>
      <c r="AK762" s="184">
        <f>SUMIFS('EPS 3.1.3'!AI$1341:AI$1420,'EPS 3.1.3'!$B$1341:$B$1420,"*"&amp;$A$760&amp;"*",'EPS 3.1.3'!$B$1341:$B$1420,"*"&amp;$A762&amp;"*")/10^12</f>
        <v>6.8535700000000005E-2</v>
      </c>
    </row>
    <row r="763" spans="1:37" hidden="1" x14ac:dyDescent="0.35">
      <c r="A763" s="176" t="s">
        <v>922</v>
      </c>
      <c r="B763" s="176"/>
      <c r="C763" s="176"/>
      <c r="D763" s="176"/>
      <c r="E763" s="176"/>
      <c r="F763" s="184">
        <f>SUMIFS('EPS 3.1.3'!D$1341:D$1420,'EPS 3.1.3'!$B$1341:$B$1420,"*"&amp;$A$760&amp;"*",'EPS 3.1.3'!$B$1341:$B$1420,"*"&amp;$A763&amp;"*")/10^12</f>
        <v>0</v>
      </c>
      <c r="G763" s="184">
        <f>SUMIFS('EPS 3.1.3'!E$1341:E$1420,'EPS 3.1.3'!$B$1341:$B$1420,"*"&amp;$A$760&amp;"*",'EPS 3.1.3'!$B$1341:$B$1420,"*"&amp;$A763&amp;"*")/10^12</f>
        <v>0</v>
      </c>
      <c r="H763" s="184">
        <f>SUMIFS('EPS 3.1.3'!F$1341:F$1420,'EPS 3.1.3'!$B$1341:$B$1420,"*"&amp;$A$760&amp;"*",'EPS 3.1.3'!$B$1341:$B$1420,"*"&amp;$A763&amp;"*")/10^12</f>
        <v>0</v>
      </c>
      <c r="I763" s="184">
        <f>SUMIFS('EPS 3.1.3'!G$1341:G$1420,'EPS 3.1.3'!$B$1341:$B$1420,"*"&amp;$A$760&amp;"*",'EPS 3.1.3'!$B$1341:$B$1420,"*"&amp;$A763&amp;"*")/10^12</f>
        <v>0</v>
      </c>
      <c r="J763" s="184">
        <f>SUMIFS('EPS 3.1.3'!H$1341:H$1420,'EPS 3.1.3'!$B$1341:$B$1420,"*"&amp;$A$760&amp;"*",'EPS 3.1.3'!$B$1341:$B$1420,"*"&amp;$A763&amp;"*")/10^12</f>
        <v>0</v>
      </c>
      <c r="K763" s="184">
        <f>SUMIFS('EPS 3.1.3'!I$1341:I$1420,'EPS 3.1.3'!$B$1341:$B$1420,"*"&amp;$A$760&amp;"*",'EPS 3.1.3'!$B$1341:$B$1420,"*"&amp;$A763&amp;"*")/10^12</f>
        <v>0</v>
      </c>
      <c r="L763" s="184">
        <f>SUMIFS('EPS 3.1.3'!J$1341:J$1420,'EPS 3.1.3'!$B$1341:$B$1420,"*"&amp;$A$760&amp;"*",'EPS 3.1.3'!$B$1341:$B$1420,"*"&amp;$A763&amp;"*")/10^12</f>
        <v>0</v>
      </c>
      <c r="M763" s="184">
        <f>SUMIFS('EPS 3.1.3'!K$1341:K$1420,'EPS 3.1.3'!$B$1341:$B$1420,"*"&amp;$A$760&amp;"*",'EPS 3.1.3'!$B$1341:$B$1420,"*"&amp;$A763&amp;"*")/10^12</f>
        <v>0</v>
      </c>
      <c r="N763" s="184">
        <f>SUMIFS('EPS 3.1.3'!L$1341:L$1420,'EPS 3.1.3'!$B$1341:$B$1420,"*"&amp;$A$760&amp;"*",'EPS 3.1.3'!$B$1341:$B$1420,"*"&amp;$A763&amp;"*")/10^12</f>
        <v>0</v>
      </c>
      <c r="O763" s="184">
        <f>SUMIFS('EPS 3.1.3'!M$1341:M$1420,'EPS 3.1.3'!$B$1341:$B$1420,"*"&amp;$A$760&amp;"*",'EPS 3.1.3'!$B$1341:$B$1420,"*"&amp;$A763&amp;"*")/10^12</f>
        <v>0</v>
      </c>
      <c r="P763" s="184">
        <f>SUMIFS('EPS 3.1.3'!N$1341:N$1420,'EPS 3.1.3'!$B$1341:$B$1420,"*"&amp;$A$760&amp;"*",'EPS 3.1.3'!$B$1341:$B$1420,"*"&amp;$A763&amp;"*")/10^12</f>
        <v>0</v>
      </c>
      <c r="Q763" s="184">
        <f>SUMIFS('EPS 3.1.3'!O$1341:O$1420,'EPS 3.1.3'!$B$1341:$B$1420,"*"&amp;$A$760&amp;"*",'EPS 3.1.3'!$B$1341:$B$1420,"*"&amp;$A763&amp;"*")/10^12</f>
        <v>0</v>
      </c>
      <c r="R763" s="184">
        <f>SUMIFS('EPS 3.1.3'!P$1341:P$1420,'EPS 3.1.3'!$B$1341:$B$1420,"*"&amp;$A$760&amp;"*",'EPS 3.1.3'!$B$1341:$B$1420,"*"&amp;$A763&amp;"*")/10^12</f>
        <v>0</v>
      </c>
      <c r="S763" s="184">
        <f>SUMIFS('EPS 3.1.3'!Q$1341:Q$1420,'EPS 3.1.3'!$B$1341:$B$1420,"*"&amp;$A$760&amp;"*",'EPS 3.1.3'!$B$1341:$B$1420,"*"&amp;$A763&amp;"*")/10^12</f>
        <v>0</v>
      </c>
      <c r="T763" s="184">
        <f>SUMIFS('EPS 3.1.3'!R$1341:R$1420,'EPS 3.1.3'!$B$1341:$B$1420,"*"&amp;$A$760&amp;"*",'EPS 3.1.3'!$B$1341:$B$1420,"*"&amp;$A763&amp;"*")/10^12</f>
        <v>0</v>
      </c>
      <c r="U763" s="184">
        <f>SUMIFS('EPS 3.1.3'!S$1341:S$1420,'EPS 3.1.3'!$B$1341:$B$1420,"*"&amp;$A$760&amp;"*",'EPS 3.1.3'!$B$1341:$B$1420,"*"&amp;$A763&amp;"*")/10^12</f>
        <v>0</v>
      </c>
      <c r="V763" s="184">
        <f>SUMIFS('EPS 3.1.3'!T$1341:T$1420,'EPS 3.1.3'!$B$1341:$B$1420,"*"&amp;$A$760&amp;"*",'EPS 3.1.3'!$B$1341:$B$1420,"*"&amp;$A763&amp;"*")/10^12</f>
        <v>0</v>
      </c>
      <c r="W763" s="184">
        <f>SUMIFS('EPS 3.1.3'!U$1341:U$1420,'EPS 3.1.3'!$B$1341:$B$1420,"*"&amp;$A$760&amp;"*",'EPS 3.1.3'!$B$1341:$B$1420,"*"&amp;$A763&amp;"*")/10^12</f>
        <v>0</v>
      </c>
      <c r="X763" s="184">
        <f>SUMIFS('EPS 3.1.3'!V$1341:V$1420,'EPS 3.1.3'!$B$1341:$B$1420,"*"&amp;$A$760&amp;"*",'EPS 3.1.3'!$B$1341:$B$1420,"*"&amp;$A763&amp;"*")/10^12</f>
        <v>0</v>
      </c>
      <c r="Y763" s="184">
        <f>SUMIFS('EPS 3.1.3'!W$1341:W$1420,'EPS 3.1.3'!$B$1341:$B$1420,"*"&amp;$A$760&amp;"*",'EPS 3.1.3'!$B$1341:$B$1420,"*"&amp;$A763&amp;"*")/10^12</f>
        <v>0</v>
      </c>
      <c r="Z763" s="184">
        <f>SUMIFS('EPS 3.1.3'!X$1341:X$1420,'EPS 3.1.3'!$B$1341:$B$1420,"*"&amp;$A$760&amp;"*",'EPS 3.1.3'!$B$1341:$B$1420,"*"&amp;$A763&amp;"*")/10^12</f>
        <v>0</v>
      </c>
      <c r="AA763" s="184">
        <f>SUMIFS('EPS 3.1.3'!Y$1341:Y$1420,'EPS 3.1.3'!$B$1341:$B$1420,"*"&amp;$A$760&amp;"*",'EPS 3.1.3'!$B$1341:$B$1420,"*"&amp;$A763&amp;"*")/10^12</f>
        <v>0</v>
      </c>
      <c r="AB763" s="184">
        <f>SUMIFS('EPS 3.1.3'!Z$1341:Z$1420,'EPS 3.1.3'!$B$1341:$B$1420,"*"&amp;$A$760&amp;"*",'EPS 3.1.3'!$B$1341:$B$1420,"*"&amp;$A763&amp;"*")/10^12</f>
        <v>0</v>
      </c>
      <c r="AC763" s="184">
        <f>SUMIFS('EPS 3.1.3'!AA$1341:AA$1420,'EPS 3.1.3'!$B$1341:$B$1420,"*"&amp;$A$760&amp;"*",'EPS 3.1.3'!$B$1341:$B$1420,"*"&amp;$A763&amp;"*")/10^12</f>
        <v>0</v>
      </c>
      <c r="AD763" s="184">
        <f>SUMIFS('EPS 3.1.3'!AB$1341:AB$1420,'EPS 3.1.3'!$B$1341:$B$1420,"*"&amp;$A$760&amp;"*",'EPS 3.1.3'!$B$1341:$B$1420,"*"&amp;$A763&amp;"*")/10^12</f>
        <v>0</v>
      </c>
      <c r="AE763" s="184">
        <f>SUMIFS('EPS 3.1.3'!AC$1341:AC$1420,'EPS 3.1.3'!$B$1341:$B$1420,"*"&amp;$A$760&amp;"*",'EPS 3.1.3'!$B$1341:$B$1420,"*"&amp;$A763&amp;"*")/10^12</f>
        <v>0</v>
      </c>
      <c r="AF763" s="184">
        <f>SUMIFS('EPS 3.1.3'!AD$1341:AD$1420,'EPS 3.1.3'!$B$1341:$B$1420,"*"&amp;$A$760&amp;"*",'EPS 3.1.3'!$B$1341:$B$1420,"*"&amp;$A763&amp;"*")/10^12</f>
        <v>0</v>
      </c>
      <c r="AG763" s="184">
        <f>SUMIFS('EPS 3.1.3'!AE$1341:AE$1420,'EPS 3.1.3'!$B$1341:$B$1420,"*"&amp;$A$760&amp;"*",'EPS 3.1.3'!$B$1341:$B$1420,"*"&amp;$A763&amp;"*")/10^12</f>
        <v>0</v>
      </c>
      <c r="AH763" s="184">
        <f>SUMIFS('EPS 3.1.3'!AF$1341:AF$1420,'EPS 3.1.3'!$B$1341:$B$1420,"*"&amp;$A$760&amp;"*",'EPS 3.1.3'!$B$1341:$B$1420,"*"&amp;$A763&amp;"*")/10^12</f>
        <v>0</v>
      </c>
      <c r="AI763" s="184">
        <f>SUMIFS('EPS 3.1.3'!AG$1341:AG$1420,'EPS 3.1.3'!$B$1341:$B$1420,"*"&amp;$A$760&amp;"*",'EPS 3.1.3'!$B$1341:$B$1420,"*"&amp;$A763&amp;"*")/10^12</f>
        <v>0</v>
      </c>
      <c r="AJ763" s="184">
        <f>SUMIFS('EPS 3.1.3'!AH$1341:AH$1420,'EPS 3.1.3'!$B$1341:$B$1420,"*"&amp;$A$760&amp;"*",'EPS 3.1.3'!$B$1341:$B$1420,"*"&amp;$A763&amp;"*")/10^12</f>
        <v>0</v>
      </c>
      <c r="AK763" s="184">
        <f>SUMIFS('EPS 3.1.3'!AI$1341:AI$1420,'EPS 3.1.3'!$B$1341:$B$1420,"*"&amp;$A$760&amp;"*",'EPS 3.1.3'!$B$1341:$B$1420,"*"&amp;$A763&amp;"*")/10^12</f>
        <v>0</v>
      </c>
    </row>
    <row r="764" spans="1:37" hidden="1" x14ac:dyDescent="0.35">
      <c r="A764" s="176" t="s">
        <v>374</v>
      </c>
      <c r="B764" s="176"/>
      <c r="C764" s="176"/>
      <c r="D764" s="176"/>
      <c r="E764" s="176"/>
      <c r="F764" s="184">
        <f>SUMIFS('EPS 3.1.3'!D$1341:D$1420,'EPS 3.1.3'!$B$1341:$B$1420,"*"&amp;$A$760&amp;"*",'EPS 3.1.3'!$B$1341:$B$1420,"*"&amp;$A764&amp;"*")/10^12</f>
        <v>0</v>
      </c>
      <c r="G764" s="184">
        <f>SUMIFS('EPS 3.1.3'!E$1341:E$1420,'EPS 3.1.3'!$B$1341:$B$1420,"*"&amp;$A$760&amp;"*",'EPS 3.1.3'!$B$1341:$B$1420,"*"&amp;$A764&amp;"*")/10^12</f>
        <v>0</v>
      </c>
      <c r="H764" s="184">
        <f>SUMIFS('EPS 3.1.3'!F$1341:F$1420,'EPS 3.1.3'!$B$1341:$B$1420,"*"&amp;$A$760&amp;"*",'EPS 3.1.3'!$B$1341:$B$1420,"*"&amp;$A764&amp;"*")/10^12</f>
        <v>0</v>
      </c>
      <c r="I764" s="184">
        <f>SUMIFS('EPS 3.1.3'!G$1341:G$1420,'EPS 3.1.3'!$B$1341:$B$1420,"*"&amp;$A$760&amp;"*",'EPS 3.1.3'!$B$1341:$B$1420,"*"&amp;$A764&amp;"*")/10^12</f>
        <v>0</v>
      </c>
      <c r="J764" s="184">
        <f>SUMIFS('EPS 3.1.3'!H$1341:H$1420,'EPS 3.1.3'!$B$1341:$B$1420,"*"&amp;$A$760&amp;"*",'EPS 3.1.3'!$B$1341:$B$1420,"*"&amp;$A764&amp;"*")/10^12</f>
        <v>0</v>
      </c>
      <c r="K764" s="184">
        <f>SUMIFS('EPS 3.1.3'!I$1341:I$1420,'EPS 3.1.3'!$B$1341:$B$1420,"*"&amp;$A$760&amp;"*",'EPS 3.1.3'!$B$1341:$B$1420,"*"&amp;$A764&amp;"*")/10^12</f>
        <v>0</v>
      </c>
      <c r="L764" s="184">
        <f>SUMIFS('EPS 3.1.3'!J$1341:J$1420,'EPS 3.1.3'!$B$1341:$B$1420,"*"&amp;$A$760&amp;"*",'EPS 3.1.3'!$B$1341:$B$1420,"*"&amp;$A764&amp;"*")/10^12</f>
        <v>0</v>
      </c>
      <c r="M764" s="184">
        <f>SUMIFS('EPS 3.1.3'!K$1341:K$1420,'EPS 3.1.3'!$B$1341:$B$1420,"*"&amp;$A$760&amp;"*",'EPS 3.1.3'!$B$1341:$B$1420,"*"&amp;$A764&amp;"*")/10^12</f>
        <v>0</v>
      </c>
      <c r="N764" s="184">
        <f>SUMIFS('EPS 3.1.3'!L$1341:L$1420,'EPS 3.1.3'!$B$1341:$B$1420,"*"&amp;$A$760&amp;"*",'EPS 3.1.3'!$B$1341:$B$1420,"*"&amp;$A764&amp;"*")/10^12</f>
        <v>0</v>
      </c>
      <c r="O764" s="184">
        <f>SUMIFS('EPS 3.1.3'!M$1341:M$1420,'EPS 3.1.3'!$B$1341:$B$1420,"*"&amp;$A$760&amp;"*",'EPS 3.1.3'!$B$1341:$B$1420,"*"&amp;$A764&amp;"*")/10^12</f>
        <v>0</v>
      </c>
      <c r="P764" s="184">
        <f>SUMIFS('EPS 3.1.3'!N$1341:N$1420,'EPS 3.1.3'!$B$1341:$B$1420,"*"&amp;$A$760&amp;"*",'EPS 3.1.3'!$B$1341:$B$1420,"*"&amp;$A764&amp;"*")/10^12</f>
        <v>0</v>
      </c>
      <c r="Q764" s="184">
        <f>SUMIFS('EPS 3.1.3'!O$1341:O$1420,'EPS 3.1.3'!$B$1341:$B$1420,"*"&amp;$A$760&amp;"*",'EPS 3.1.3'!$B$1341:$B$1420,"*"&amp;$A764&amp;"*")/10^12</f>
        <v>0</v>
      </c>
      <c r="R764" s="184">
        <f>SUMIFS('EPS 3.1.3'!P$1341:P$1420,'EPS 3.1.3'!$B$1341:$B$1420,"*"&amp;$A$760&amp;"*",'EPS 3.1.3'!$B$1341:$B$1420,"*"&amp;$A764&amp;"*")/10^12</f>
        <v>0</v>
      </c>
      <c r="S764" s="184">
        <f>SUMIFS('EPS 3.1.3'!Q$1341:Q$1420,'EPS 3.1.3'!$B$1341:$B$1420,"*"&amp;$A$760&amp;"*",'EPS 3.1.3'!$B$1341:$B$1420,"*"&amp;$A764&amp;"*")/10^12</f>
        <v>0</v>
      </c>
      <c r="T764" s="184">
        <f>SUMIFS('EPS 3.1.3'!R$1341:R$1420,'EPS 3.1.3'!$B$1341:$B$1420,"*"&amp;$A$760&amp;"*",'EPS 3.1.3'!$B$1341:$B$1420,"*"&amp;$A764&amp;"*")/10^12</f>
        <v>0</v>
      </c>
      <c r="U764" s="184">
        <f>SUMIFS('EPS 3.1.3'!S$1341:S$1420,'EPS 3.1.3'!$B$1341:$B$1420,"*"&amp;$A$760&amp;"*",'EPS 3.1.3'!$B$1341:$B$1420,"*"&amp;$A764&amp;"*")/10^12</f>
        <v>0</v>
      </c>
      <c r="V764" s="184">
        <f>SUMIFS('EPS 3.1.3'!T$1341:T$1420,'EPS 3.1.3'!$B$1341:$B$1420,"*"&amp;$A$760&amp;"*",'EPS 3.1.3'!$B$1341:$B$1420,"*"&amp;$A764&amp;"*")/10^12</f>
        <v>0</v>
      </c>
      <c r="W764" s="184">
        <f>SUMIFS('EPS 3.1.3'!U$1341:U$1420,'EPS 3.1.3'!$B$1341:$B$1420,"*"&amp;$A$760&amp;"*",'EPS 3.1.3'!$B$1341:$B$1420,"*"&amp;$A764&amp;"*")/10^12</f>
        <v>0</v>
      </c>
      <c r="X764" s="184">
        <f>SUMIFS('EPS 3.1.3'!V$1341:V$1420,'EPS 3.1.3'!$B$1341:$B$1420,"*"&amp;$A$760&amp;"*",'EPS 3.1.3'!$B$1341:$B$1420,"*"&amp;$A764&amp;"*")/10^12</f>
        <v>0</v>
      </c>
      <c r="Y764" s="184">
        <f>SUMIFS('EPS 3.1.3'!W$1341:W$1420,'EPS 3.1.3'!$B$1341:$B$1420,"*"&amp;$A$760&amp;"*",'EPS 3.1.3'!$B$1341:$B$1420,"*"&amp;$A764&amp;"*")/10^12</f>
        <v>0</v>
      </c>
      <c r="Z764" s="184">
        <f>SUMIFS('EPS 3.1.3'!X$1341:X$1420,'EPS 3.1.3'!$B$1341:$B$1420,"*"&amp;$A$760&amp;"*",'EPS 3.1.3'!$B$1341:$B$1420,"*"&amp;$A764&amp;"*")/10^12</f>
        <v>0</v>
      </c>
      <c r="AA764" s="184">
        <f>SUMIFS('EPS 3.1.3'!Y$1341:Y$1420,'EPS 3.1.3'!$B$1341:$B$1420,"*"&amp;$A$760&amp;"*",'EPS 3.1.3'!$B$1341:$B$1420,"*"&amp;$A764&amp;"*")/10^12</f>
        <v>0</v>
      </c>
      <c r="AB764" s="184">
        <f>SUMIFS('EPS 3.1.3'!Z$1341:Z$1420,'EPS 3.1.3'!$B$1341:$B$1420,"*"&amp;$A$760&amp;"*",'EPS 3.1.3'!$B$1341:$B$1420,"*"&amp;$A764&amp;"*")/10^12</f>
        <v>0</v>
      </c>
      <c r="AC764" s="184">
        <f>SUMIFS('EPS 3.1.3'!AA$1341:AA$1420,'EPS 3.1.3'!$B$1341:$B$1420,"*"&amp;$A$760&amp;"*",'EPS 3.1.3'!$B$1341:$B$1420,"*"&amp;$A764&amp;"*")/10^12</f>
        <v>0</v>
      </c>
      <c r="AD764" s="184">
        <f>SUMIFS('EPS 3.1.3'!AB$1341:AB$1420,'EPS 3.1.3'!$B$1341:$B$1420,"*"&amp;$A$760&amp;"*",'EPS 3.1.3'!$B$1341:$B$1420,"*"&amp;$A764&amp;"*")/10^12</f>
        <v>0</v>
      </c>
      <c r="AE764" s="184">
        <f>SUMIFS('EPS 3.1.3'!AC$1341:AC$1420,'EPS 3.1.3'!$B$1341:$B$1420,"*"&amp;$A$760&amp;"*",'EPS 3.1.3'!$B$1341:$B$1420,"*"&amp;$A764&amp;"*")/10^12</f>
        <v>0</v>
      </c>
      <c r="AF764" s="184">
        <f>SUMIFS('EPS 3.1.3'!AD$1341:AD$1420,'EPS 3.1.3'!$B$1341:$B$1420,"*"&amp;$A$760&amp;"*",'EPS 3.1.3'!$B$1341:$B$1420,"*"&amp;$A764&amp;"*")/10^12</f>
        <v>0</v>
      </c>
      <c r="AG764" s="184">
        <f>SUMIFS('EPS 3.1.3'!AE$1341:AE$1420,'EPS 3.1.3'!$B$1341:$B$1420,"*"&amp;$A$760&amp;"*",'EPS 3.1.3'!$B$1341:$B$1420,"*"&amp;$A764&amp;"*")/10^12</f>
        <v>0</v>
      </c>
      <c r="AH764" s="184">
        <f>SUMIFS('EPS 3.1.3'!AF$1341:AF$1420,'EPS 3.1.3'!$B$1341:$B$1420,"*"&amp;$A$760&amp;"*",'EPS 3.1.3'!$B$1341:$B$1420,"*"&amp;$A764&amp;"*")/10^12</f>
        <v>0</v>
      </c>
      <c r="AI764" s="184">
        <f>SUMIFS('EPS 3.1.3'!AG$1341:AG$1420,'EPS 3.1.3'!$B$1341:$B$1420,"*"&amp;$A$760&amp;"*",'EPS 3.1.3'!$B$1341:$B$1420,"*"&amp;$A764&amp;"*")/10^12</f>
        <v>0</v>
      </c>
      <c r="AJ764" s="184">
        <f>SUMIFS('EPS 3.1.3'!AH$1341:AH$1420,'EPS 3.1.3'!$B$1341:$B$1420,"*"&amp;$A$760&amp;"*",'EPS 3.1.3'!$B$1341:$B$1420,"*"&amp;$A764&amp;"*")/10^12</f>
        <v>0</v>
      </c>
      <c r="AK764" s="184">
        <f>SUMIFS('EPS 3.1.3'!AI$1341:AI$1420,'EPS 3.1.3'!$B$1341:$B$1420,"*"&amp;$A$760&amp;"*",'EPS 3.1.3'!$B$1341:$B$1420,"*"&amp;$A764&amp;"*")/10^12</f>
        <v>0</v>
      </c>
    </row>
    <row r="765" spans="1:37" hidden="1" x14ac:dyDescent="0.35">
      <c r="A765" s="176" t="s">
        <v>4884</v>
      </c>
      <c r="B765" s="176"/>
      <c r="C765" s="176"/>
      <c r="D765" s="176"/>
      <c r="E765" s="176"/>
      <c r="F765" s="184">
        <f>SUMIFS('EPS 3.1.3'!D$1341:D$1420,'EPS 3.1.3'!$B$1341:$B$1420,"*"&amp;$A$760&amp;"*",'EPS 3.1.3'!$B$1341:$B$1420,"*"&amp;$A765&amp;"*")/10^12</f>
        <v>0</v>
      </c>
      <c r="G765" s="184">
        <f>SUMIFS('EPS 3.1.3'!E$1341:E$1420,'EPS 3.1.3'!$B$1341:$B$1420,"*"&amp;$A$760&amp;"*",'EPS 3.1.3'!$B$1341:$B$1420,"*"&amp;$A765&amp;"*")/10^12</f>
        <v>0</v>
      </c>
      <c r="H765" s="184">
        <f>SUMIFS('EPS 3.1.3'!F$1341:F$1420,'EPS 3.1.3'!$B$1341:$B$1420,"*"&amp;$A$760&amp;"*",'EPS 3.1.3'!$B$1341:$B$1420,"*"&amp;$A765&amp;"*")/10^12</f>
        <v>0</v>
      </c>
      <c r="I765" s="184">
        <f>SUMIFS('EPS 3.1.3'!G$1341:G$1420,'EPS 3.1.3'!$B$1341:$B$1420,"*"&amp;$A$760&amp;"*",'EPS 3.1.3'!$B$1341:$B$1420,"*"&amp;$A765&amp;"*")/10^12</f>
        <v>0</v>
      </c>
      <c r="J765" s="184">
        <f>SUMIFS('EPS 3.1.3'!H$1341:H$1420,'EPS 3.1.3'!$B$1341:$B$1420,"*"&amp;$A$760&amp;"*",'EPS 3.1.3'!$B$1341:$B$1420,"*"&amp;$A765&amp;"*")/10^12</f>
        <v>0</v>
      </c>
      <c r="K765" s="184">
        <f>SUMIFS('EPS 3.1.3'!I$1341:I$1420,'EPS 3.1.3'!$B$1341:$B$1420,"*"&amp;$A$760&amp;"*",'EPS 3.1.3'!$B$1341:$B$1420,"*"&amp;$A765&amp;"*")/10^12</f>
        <v>0</v>
      </c>
      <c r="L765" s="184">
        <f>SUMIFS('EPS 3.1.3'!J$1341:J$1420,'EPS 3.1.3'!$B$1341:$B$1420,"*"&amp;$A$760&amp;"*",'EPS 3.1.3'!$B$1341:$B$1420,"*"&amp;$A765&amp;"*")/10^12</f>
        <v>0</v>
      </c>
      <c r="M765" s="184">
        <f>SUMIFS('EPS 3.1.3'!K$1341:K$1420,'EPS 3.1.3'!$B$1341:$B$1420,"*"&amp;$A$760&amp;"*",'EPS 3.1.3'!$B$1341:$B$1420,"*"&amp;$A765&amp;"*")/10^12</f>
        <v>0</v>
      </c>
      <c r="N765" s="184">
        <f>SUMIFS('EPS 3.1.3'!L$1341:L$1420,'EPS 3.1.3'!$B$1341:$B$1420,"*"&amp;$A$760&amp;"*",'EPS 3.1.3'!$B$1341:$B$1420,"*"&amp;$A765&amp;"*")/10^12</f>
        <v>0</v>
      </c>
      <c r="O765" s="184">
        <f>SUMIFS('EPS 3.1.3'!M$1341:M$1420,'EPS 3.1.3'!$B$1341:$B$1420,"*"&amp;$A$760&amp;"*",'EPS 3.1.3'!$B$1341:$B$1420,"*"&amp;$A765&amp;"*")/10^12</f>
        <v>0</v>
      </c>
      <c r="P765" s="184">
        <f>SUMIFS('EPS 3.1.3'!N$1341:N$1420,'EPS 3.1.3'!$B$1341:$B$1420,"*"&amp;$A$760&amp;"*",'EPS 3.1.3'!$B$1341:$B$1420,"*"&amp;$A765&amp;"*")/10^12</f>
        <v>0</v>
      </c>
      <c r="Q765" s="184">
        <f>SUMIFS('EPS 3.1.3'!O$1341:O$1420,'EPS 3.1.3'!$B$1341:$B$1420,"*"&amp;$A$760&amp;"*",'EPS 3.1.3'!$B$1341:$B$1420,"*"&amp;$A765&amp;"*")/10^12</f>
        <v>0</v>
      </c>
      <c r="R765" s="184">
        <f>SUMIFS('EPS 3.1.3'!P$1341:P$1420,'EPS 3.1.3'!$B$1341:$B$1420,"*"&amp;$A$760&amp;"*",'EPS 3.1.3'!$B$1341:$B$1420,"*"&amp;$A765&amp;"*")/10^12</f>
        <v>0</v>
      </c>
      <c r="S765" s="184">
        <f>SUMIFS('EPS 3.1.3'!Q$1341:Q$1420,'EPS 3.1.3'!$B$1341:$B$1420,"*"&amp;$A$760&amp;"*",'EPS 3.1.3'!$B$1341:$B$1420,"*"&amp;$A765&amp;"*")/10^12</f>
        <v>0</v>
      </c>
      <c r="T765" s="184">
        <f>SUMIFS('EPS 3.1.3'!R$1341:R$1420,'EPS 3.1.3'!$B$1341:$B$1420,"*"&amp;$A$760&amp;"*",'EPS 3.1.3'!$B$1341:$B$1420,"*"&amp;$A765&amp;"*")/10^12</f>
        <v>0</v>
      </c>
      <c r="U765" s="184">
        <f>SUMIFS('EPS 3.1.3'!S$1341:S$1420,'EPS 3.1.3'!$B$1341:$B$1420,"*"&amp;$A$760&amp;"*",'EPS 3.1.3'!$B$1341:$B$1420,"*"&amp;$A765&amp;"*")/10^12</f>
        <v>0</v>
      </c>
      <c r="V765" s="184">
        <f>SUMIFS('EPS 3.1.3'!T$1341:T$1420,'EPS 3.1.3'!$B$1341:$B$1420,"*"&amp;$A$760&amp;"*",'EPS 3.1.3'!$B$1341:$B$1420,"*"&amp;$A765&amp;"*")/10^12</f>
        <v>0</v>
      </c>
      <c r="W765" s="184">
        <f>SUMIFS('EPS 3.1.3'!U$1341:U$1420,'EPS 3.1.3'!$B$1341:$B$1420,"*"&amp;$A$760&amp;"*",'EPS 3.1.3'!$B$1341:$B$1420,"*"&amp;$A765&amp;"*")/10^12</f>
        <v>0</v>
      </c>
      <c r="X765" s="184">
        <f>SUMIFS('EPS 3.1.3'!V$1341:V$1420,'EPS 3.1.3'!$B$1341:$B$1420,"*"&amp;$A$760&amp;"*",'EPS 3.1.3'!$B$1341:$B$1420,"*"&amp;$A765&amp;"*")/10^12</f>
        <v>0</v>
      </c>
      <c r="Y765" s="184">
        <f>SUMIFS('EPS 3.1.3'!W$1341:W$1420,'EPS 3.1.3'!$B$1341:$B$1420,"*"&amp;$A$760&amp;"*",'EPS 3.1.3'!$B$1341:$B$1420,"*"&amp;$A765&amp;"*")/10^12</f>
        <v>0</v>
      </c>
      <c r="Z765" s="184">
        <f>SUMIFS('EPS 3.1.3'!X$1341:X$1420,'EPS 3.1.3'!$B$1341:$B$1420,"*"&amp;$A$760&amp;"*",'EPS 3.1.3'!$B$1341:$B$1420,"*"&amp;$A765&amp;"*")/10^12</f>
        <v>0</v>
      </c>
      <c r="AA765" s="184">
        <f>SUMIFS('EPS 3.1.3'!Y$1341:Y$1420,'EPS 3.1.3'!$B$1341:$B$1420,"*"&amp;$A$760&amp;"*",'EPS 3.1.3'!$B$1341:$B$1420,"*"&amp;$A765&amp;"*")/10^12</f>
        <v>0</v>
      </c>
      <c r="AB765" s="184">
        <f>SUMIFS('EPS 3.1.3'!Z$1341:Z$1420,'EPS 3.1.3'!$B$1341:$B$1420,"*"&amp;$A$760&amp;"*",'EPS 3.1.3'!$B$1341:$B$1420,"*"&amp;$A765&amp;"*")/10^12</f>
        <v>0</v>
      </c>
      <c r="AC765" s="184">
        <f>SUMIFS('EPS 3.1.3'!AA$1341:AA$1420,'EPS 3.1.3'!$B$1341:$B$1420,"*"&amp;$A$760&amp;"*",'EPS 3.1.3'!$B$1341:$B$1420,"*"&amp;$A765&amp;"*")/10^12</f>
        <v>0</v>
      </c>
      <c r="AD765" s="184">
        <f>SUMIFS('EPS 3.1.3'!AB$1341:AB$1420,'EPS 3.1.3'!$B$1341:$B$1420,"*"&amp;$A$760&amp;"*",'EPS 3.1.3'!$B$1341:$B$1420,"*"&amp;$A765&amp;"*")/10^12</f>
        <v>0</v>
      </c>
      <c r="AE765" s="184">
        <f>SUMIFS('EPS 3.1.3'!AC$1341:AC$1420,'EPS 3.1.3'!$B$1341:$B$1420,"*"&amp;$A$760&amp;"*",'EPS 3.1.3'!$B$1341:$B$1420,"*"&amp;$A765&amp;"*")/10^12</f>
        <v>0</v>
      </c>
      <c r="AF765" s="184">
        <f>SUMIFS('EPS 3.1.3'!AD$1341:AD$1420,'EPS 3.1.3'!$B$1341:$B$1420,"*"&amp;$A$760&amp;"*",'EPS 3.1.3'!$B$1341:$B$1420,"*"&amp;$A765&amp;"*")/10^12</f>
        <v>0</v>
      </c>
      <c r="AG765" s="184">
        <f>SUMIFS('EPS 3.1.3'!AE$1341:AE$1420,'EPS 3.1.3'!$B$1341:$B$1420,"*"&amp;$A$760&amp;"*",'EPS 3.1.3'!$B$1341:$B$1420,"*"&amp;$A765&amp;"*")/10^12</f>
        <v>0</v>
      </c>
      <c r="AH765" s="184">
        <f>SUMIFS('EPS 3.1.3'!AF$1341:AF$1420,'EPS 3.1.3'!$B$1341:$B$1420,"*"&amp;$A$760&amp;"*",'EPS 3.1.3'!$B$1341:$B$1420,"*"&amp;$A765&amp;"*")/10^12</f>
        <v>0</v>
      </c>
      <c r="AI765" s="184">
        <f>SUMIFS('EPS 3.1.3'!AG$1341:AG$1420,'EPS 3.1.3'!$B$1341:$B$1420,"*"&amp;$A$760&amp;"*",'EPS 3.1.3'!$B$1341:$B$1420,"*"&amp;$A765&amp;"*")/10^12</f>
        <v>0</v>
      </c>
      <c r="AJ765" s="184">
        <f>SUMIFS('EPS 3.1.3'!AH$1341:AH$1420,'EPS 3.1.3'!$B$1341:$B$1420,"*"&amp;$A$760&amp;"*",'EPS 3.1.3'!$B$1341:$B$1420,"*"&amp;$A765&amp;"*")/10^12</f>
        <v>0</v>
      </c>
      <c r="AK765" s="184">
        <f>SUMIFS('EPS 3.1.3'!AI$1341:AI$1420,'EPS 3.1.3'!$B$1341:$B$1420,"*"&amp;$A$760&amp;"*",'EPS 3.1.3'!$B$1341:$B$1420,"*"&amp;$A765&amp;"*")/10^12</f>
        <v>0</v>
      </c>
    </row>
    <row r="766" spans="1:37" hidden="1" x14ac:dyDescent="0.35">
      <c r="A766" s="176" t="s">
        <v>931</v>
      </c>
      <c r="B766" s="176"/>
      <c r="C766" s="176"/>
      <c r="D766" s="176"/>
      <c r="E766" s="176"/>
      <c r="F766" s="184">
        <f>SUMIFS('EPS 3.1.3'!D$1341:D$1420,'EPS 3.1.3'!$B$1341:$B$1420,"*"&amp;$A$760&amp;"*",'EPS 3.1.3'!$B$1341:$B$1420,"*"&amp;$A766&amp;"*")/10^12</f>
        <v>0</v>
      </c>
      <c r="G766" s="184">
        <f>SUMIFS('EPS 3.1.3'!E$1341:E$1420,'EPS 3.1.3'!$B$1341:$B$1420,"*"&amp;$A$760&amp;"*",'EPS 3.1.3'!$B$1341:$B$1420,"*"&amp;$A766&amp;"*")/10^12</f>
        <v>0</v>
      </c>
      <c r="H766" s="184">
        <f>SUMIFS('EPS 3.1.3'!F$1341:F$1420,'EPS 3.1.3'!$B$1341:$B$1420,"*"&amp;$A$760&amp;"*",'EPS 3.1.3'!$B$1341:$B$1420,"*"&amp;$A766&amp;"*")/10^12</f>
        <v>0</v>
      </c>
      <c r="I766" s="184">
        <f>SUMIFS('EPS 3.1.3'!G$1341:G$1420,'EPS 3.1.3'!$B$1341:$B$1420,"*"&amp;$A$760&amp;"*",'EPS 3.1.3'!$B$1341:$B$1420,"*"&amp;$A766&amp;"*")/10^12</f>
        <v>0</v>
      </c>
      <c r="J766" s="184">
        <f>SUMIFS('EPS 3.1.3'!H$1341:H$1420,'EPS 3.1.3'!$B$1341:$B$1420,"*"&amp;$A$760&amp;"*",'EPS 3.1.3'!$B$1341:$B$1420,"*"&amp;$A766&amp;"*")/10^12</f>
        <v>0</v>
      </c>
      <c r="K766" s="184">
        <f>SUMIFS('EPS 3.1.3'!I$1341:I$1420,'EPS 3.1.3'!$B$1341:$B$1420,"*"&amp;$A$760&amp;"*",'EPS 3.1.3'!$B$1341:$B$1420,"*"&amp;$A766&amp;"*")/10^12</f>
        <v>0</v>
      </c>
      <c r="L766" s="184">
        <f>SUMIFS('EPS 3.1.3'!J$1341:J$1420,'EPS 3.1.3'!$B$1341:$B$1420,"*"&amp;$A$760&amp;"*",'EPS 3.1.3'!$B$1341:$B$1420,"*"&amp;$A766&amp;"*")/10^12</f>
        <v>0</v>
      </c>
      <c r="M766" s="184">
        <f>SUMIFS('EPS 3.1.3'!K$1341:K$1420,'EPS 3.1.3'!$B$1341:$B$1420,"*"&amp;$A$760&amp;"*",'EPS 3.1.3'!$B$1341:$B$1420,"*"&amp;$A766&amp;"*")/10^12</f>
        <v>0</v>
      </c>
      <c r="N766" s="184">
        <f>SUMIFS('EPS 3.1.3'!L$1341:L$1420,'EPS 3.1.3'!$B$1341:$B$1420,"*"&amp;$A$760&amp;"*",'EPS 3.1.3'!$B$1341:$B$1420,"*"&amp;$A766&amp;"*")/10^12</f>
        <v>0</v>
      </c>
      <c r="O766" s="184">
        <f>SUMIFS('EPS 3.1.3'!M$1341:M$1420,'EPS 3.1.3'!$B$1341:$B$1420,"*"&amp;$A$760&amp;"*",'EPS 3.1.3'!$B$1341:$B$1420,"*"&amp;$A766&amp;"*")/10^12</f>
        <v>0</v>
      </c>
      <c r="P766" s="184">
        <f>SUMIFS('EPS 3.1.3'!N$1341:N$1420,'EPS 3.1.3'!$B$1341:$B$1420,"*"&amp;$A$760&amp;"*",'EPS 3.1.3'!$B$1341:$B$1420,"*"&amp;$A766&amp;"*")/10^12</f>
        <v>0</v>
      </c>
      <c r="Q766" s="184">
        <f>SUMIFS('EPS 3.1.3'!O$1341:O$1420,'EPS 3.1.3'!$B$1341:$B$1420,"*"&amp;$A$760&amp;"*",'EPS 3.1.3'!$B$1341:$B$1420,"*"&amp;$A766&amp;"*")/10^12</f>
        <v>0</v>
      </c>
      <c r="R766" s="184">
        <f>SUMIFS('EPS 3.1.3'!P$1341:P$1420,'EPS 3.1.3'!$B$1341:$B$1420,"*"&amp;$A$760&amp;"*",'EPS 3.1.3'!$B$1341:$B$1420,"*"&amp;$A766&amp;"*")/10^12</f>
        <v>0</v>
      </c>
      <c r="S766" s="184">
        <f>SUMIFS('EPS 3.1.3'!Q$1341:Q$1420,'EPS 3.1.3'!$B$1341:$B$1420,"*"&amp;$A$760&amp;"*",'EPS 3.1.3'!$B$1341:$B$1420,"*"&amp;$A766&amp;"*")/10^12</f>
        <v>0</v>
      </c>
      <c r="T766" s="184">
        <f>SUMIFS('EPS 3.1.3'!R$1341:R$1420,'EPS 3.1.3'!$B$1341:$B$1420,"*"&amp;$A$760&amp;"*",'EPS 3.1.3'!$B$1341:$B$1420,"*"&amp;$A766&amp;"*")/10^12</f>
        <v>0</v>
      </c>
      <c r="U766" s="184">
        <f>SUMIFS('EPS 3.1.3'!S$1341:S$1420,'EPS 3.1.3'!$B$1341:$B$1420,"*"&amp;$A$760&amp;"*",'EPS 3.1.3'!$B$1341:$B$1420,"*"&amp;$A766&amp;"*")/10^12</f>
        <v>0</v>
      </c>
      <c r="V766" s="184">
        <f>SUMIFS('EPS 3.1.3'!T$1341:T$1420,'EPS 3.1.3'!$B$1341:$B$1420,"*"&amp;$A$760&amp;"*",'EPS 3.1.3'!$B$1341:$B$1420,"*"&amp;$A766&amp;"*")/10^12</f>
        <v>0</v>
      </c>
      <c r="W766" s="184">
        <f>SUMIFS('EPS 3.1.3'!U$1341:U$1420,'EPS 3.1.3'!$B$1341:$B$1420,"*"&amp;$A$760&amp;"*",'EPS 3.1.3'!$B$1341:$B$1420,"*"&amp;$A766&amp;"*")/10^12</f>
        <v>0</v>
      </c>
      <c r="X766" s="184">
        <f>SUMIFS('EPS 3.1.3'!V$1341:V$1420,'EPS 3.1.3'!$B$1341:$B$1420,"*"&amp;$A$760&amp;"*",'EPS 3.1.3'!$B$1341:$B$1420,"*"&amp;$A766&amp;"*")/10^12</f>
        <v>0</v>
      </c>
      <c r="Y766" s="184">
        <f>SUMIFS('EPS 3.1.3'!W$1341:W$1420,'EPS 3.1.3'!$B$1341:$B$1420,"*"&amp;$A$760&amp;"*",'EPS 3.1.3'!$B$1341:$B$1420,"*"&amp;$A766&amp;"*")/10^12</f>
        <v>0</v>
      </c>
      <c r="Z766" s="184">
        <f>SUMIFS('EPS 3.1.3'!X$1341:X$1420,'EPS 3.1.3'!$B$1341:$B$1420,"*"&amp;$A$760&amp;"*",'EPS 3.1.3'!$B$1341:$B$1420,"*"&amp;$A766&amp;"*")/10^12</f>
        <v>0</v>
      </c>
      <c r="AA766" s="184">
        <f>SUMIFS('EPS 3.1.3'!Y$1341:Y$1420,'EPS 3.1.3'!$B$1341:$B$1420,"*"&amp;$A$760&amp;"*",'EPS 3.1.3'!$B$1341:$B$1420,"*"&amp;$A766&amp;"*")/10^12</f>
        <v>0</v>
      </c>
      <c r="AB766" s="184">
        <f>SUMIFS('EPS 3.1.3'!Z$1341:Z$1420,'EPS 3.1.3'!$B$1341:$B$1420,"*"&amp;$A$760&amp;"*",'EPS 3.1.3'!$B$1341:$B$1420,"*"&amp;$A766&amp;"*")/10^12</f>
        <v>0</v>
      </c>
      <c r="AC766" s="184">
        <f>SUMIFS('EPS 3.1.3'!AA$1341:AA$1420,'EPS 3.1.3'!$B$1341:$B$1420,"*"&amp;$A$760&amp;"*",'EPS 3.1.3'!$B$1341:$B$1420,"*"&amp;$A766&amp;"*")/10^12</f>
        <v>0</v>
      </c>
      <c r="AD766" s="184">
        <f>SUMIFS('EPS 3.1.3'!AB$1341:AB$1420,'EPS 3.1.3'!$B$1341:$B$1420,"*"&amp;$A$760&amp;"*",'EPS 3.1.3'!$B$1341:$B$1420,"*"&amp;$A766&amp;"*")/10^12</f>
        <v>0</v>
      </c>
      <c r="AE766" s="184">
        <f>SUMIFS('EPS 3.1.3'!AC$1341:AC$1420,'EPS 3.1.3'!$B$1341:$B$1420,"*"&amp;$A$760&amp;"*",'EPS 3.1.3'!$B$1341:$B$1420,"*"&amp;$A766&amp;"*")/10^12</f>
        <v>0</v>
      </c>
      <c r="AF766" s="184">
        <f>SUMIFS('EPS 3.1.3'!AD$1341:AD$1420,'EPS 3.1.3'!$B$1341:$B$1420,"*"&amp;$A$760&amp;"*",'EPS 3.1.3'!$B$1341:$B$1420,"*"&amp;$A766&amp;"*")/10^12</f>
        <v>0</v>
      </c>
      <c r="AG766" s="184">
        <f>SUMIFS('EPS 3.1.3'!AE$1341:AE$1420,'EPS 3.1.3'!$B$1341:$B$1420,"*"&amp;$A$760&amp;"*",'EPS 3.1.3'!$B$1341:$B$1420,"*"&amp;$A766&amp;"*")/10^12</f>
        <v>0</v>
      </c>
      <c r="AH766" s="184">
        <f>SUMIFS('EPS 3.1.3'!AF$1341:AF$1420,'EPS 3.1.3'!$B$1341:$B$1420,"*"&amp;$A$760&amp;"*",'EPS 3.1.3'!$B$1341:$B$1420,"*"&amp;$A766&amp;"*")/10^12</f>
        <v>0</v>
      </c>
      <c r="AI766" s="184">
        <f>SUMIFS('EPS 3.1.3'!AG$1341:AG$1420,'EPS 3.1.3'!$B$1341:$B$1420,"*"&amp;$A$760&amp;"*",'EPS 3.1.3'!$B$1341:$B$1420,"*"&amp;$A766&amp;"*")/10^12</f>
        <v>0</v>
      </c>
      <c r="AJ766" s="184">
        <f>SUMIFS('EPS 3.1.3'!AH$1341:AH$1420,'EPS 3.1.3'!$B$1341:$B$1420,"*"&amp;$A$760&amp;"*",'EPS 3.1.3'!$B$1341:$B$1420,"*"&amp;$A766&amp;"*")/10^12</f>
        <v>0</v>
      </c>
      <c r="AK766" s="184">
        <f>SUMIFS('EPS 3.1.3'!AI$1341:AI$1420,'EPS 3.1.3'!$B$1341:$B$1420,"*"&amp;$A$760&amp;"*",'EPS 3.1.3'!$B$1341:$B$1420,"*"&amp;$A766&amp;"*")/10^12</f>
        <v>0</v>
      </c>
    </row>
    <row r="767" spans="1:37" hidden="1" x14ac:dyDescent="0.35">
      <c r="A767" s="176" t="s">
        <v>4885</v>
      </c>
      <c r="B767" s="176"/>
      <c r="C767" s="176"/>
      <c r="D767" s="176"/>
      <c r="E767" s="176"/>
      <c r="F767" s="184">
        <f>SUMIFS('EPS 3.1.3'!D$1341:D$1420,'EPS 3.1.3'!$B$1341:$B$1420,"*"&amp;$A$760&amp;"*",'EPS 3.1.3'!$B$1341:$B$1420,"*"&amp;$A767&amp;"*")/10^12</f>
        <v>0</v>
      </c>
      <c r="G767" s="184">
        <f>SUMIFS('EPS 3.1.3'!E$1341:E$1420,'EPS 3.1.3'!$B$1341:$B$1420,"*"&amp;$A$760&amp;"*",'EPS 3.1.3'!$B$1341:$B$1420,"*"&amp;$A767&amp;"*")/10^12</f>
        <v>0</v>
      </c>
      <c r="H767" s="184">
        <f>SUMIFS('EPS 3.1.3'!F$1341:F$1420,'EPS 3.1.3'!$B$1341:$B$1420,"*"&amp;$A$760&amp;"*",'EPS 3.1.3'!$B$1341:$B$1420,"*"&amp;$A767&amp;"*")/10^12</f>
        <v>0</v>
      </c>
      <c r="I767" s="184">
        <f>SUMIFS('EPS 3.1.3'!G$1341:G$1420,'EPS 3.1.3'!$B$1341:$B$1420,"*"&amp;$A$760&amp;"*",'EPS 3.1.3'!$B$1341:$B$1420,"*"&amp;$A767&amp;"*")/10^12</f>
        <v>0</v>
      </c>
      <c r="J767" s="184">
        <f>SUMIFS('EPS 3.1.3'!H$1341:H$1420,'EPS 3.1.3'!$B$1341:$B$1420,"*"&amp;$A$760&amp;"*",'EPS 3.1.3'!$B$1341:$B$1420,"*"&amp;$A767&amp;"*")/10^12</f>
        <v>0</v>
      </c>
      <c r="K767" s="184">
        <f>SUMIFS('EPS 3.1.3'!I$1341:I$1420,'EPS 3.1.3'!$B$1341:$B$1420,"*"&amp;$A$760&amp;"*",'EPS 3.1.3'!$B$1341:$B$1420,"*"&amp;$A767&amp;"*")/10^12</f>
        <v>0</v>
      </c>
      <c r="L767" s="184">
        <f>SUMIFS('EPS 3.1.3'!J$1341:J$1420,'EPS 3.1.3'!$B$1341:$B$1420,"*"&amp;$A$760&amp;"*",'EPS 3.1.3'!$B$1341:$B$1420,"*"&amp;$A767&amp;"*")/10^12</f>
        <v>0</v>
      </c>
      <c r="M767" s="184">
        <f>SUMIFS('EPS 3.1.3'!K$1341:K$1420,'EPS 3.1.3'!$B$1341:$B$1420,"*"&amp;$A$760&amp;"*",'EPS 3.1.3'!$B$1341:$B$1420,"*"&amp;$A767&amp;"*")/10^12</f>
        <v>0</v>
      </c>
      <c r="N767" s="184">
        <f>SUMIFS('EPS 3.1.3'!L$1341:L$1420,'EPS 3.1.3'!$B$1341:$B$1420,"*"&amp;$A$760&amp;"*",'EPS 3.1.3'!$B$1341:$B$1420,"*"&amp;$A767&amp;"*")/10^12</f>
        <v>0</v>
      </c>
      <c r="O767" s="184">
        <f>SUMIFS('EPS 3.1.3'!M$1341:M$1420,'EPS 3.1.3'!$B$1341:$B$1420,"*"&amp;$A$760&amp;"*",'EPS 3.1.3'!$B$1341:$B$1420,"*"&amp;$A767&amp;"*")/10^12</f>
        <v>0</v>
      </c>
      <c r="P767" s="184">
        <f>SUMIFS('EPS 3.1.3'!N$1341:N$1420,'EPS 3.1.3'!$B$1341:$B$1420,"*"&amp;$A$760&amp;"*",'EPS 3.1.3'!$B$1341:$B$1420,"*"&amp;$A767&amp;"*")/10^12</f>
        <v>0</v>
      </c>
      <c r="Q767" s="184">
        <f>SUMIFS('EPS 3.1.3'!O$1341:O$1420,'EPS 3.1.3'!$B$1341:$B$1420,"*"&amp;$A$760&amp;"*",'EPS 3.1.3'!$B$1341:$B$1420,"*"&amp;$A767&amp;"*")/10^12</f>
        <v>0</v>
      </c>
      <c r="R767" s="184">
        <f>SUMIFS('EPS 3.1.3'!P$1341:P$1420,'EPS 3.1.3'!$B$1341:$B$1420,"*"&amp;$A$760&amp;"*",'EPS 3.1.3'!$B$1341:$B$1420,"*"&amp;$A767&amp;"*")/10^12</f>
        <v>0</v>
      </c>
      <c r="S767" s="184">
        <f>SUMIFS('EPS 3.1.3'!Q$1341:Q$1420,'EPS 3.1.3'!$B$1341:$B$1420,"*"&amp;$A$760&amp;"*",'EPS 3.1.3'!$B$1341:$B$1420,"*"&amp;$A767&amp;"*")/10^12</f>
        <v>0</v>
      </c>
      <c r="T767" s="184">
        <f>SUMIFS('EPS 3.1.3'!R$1341:R$1420,'EPS 3.1.3'!$B$1341:$B$1420,"*"&amp;$A$760&amp;"*",'EPS 3.1.3'!$B$1341:$B$1420,"*"&amp;$A767&amp;"*")/10^12</f>
        <v>0</v>
      </c>
      <c r="U767" s="184">
        <f>SUMIFS('EPS 3.1.3'!S$1341:S$1420,'EPS 3.1.3'!$B$1341:$B$1420,"*"&amp;$A$760&amp;"*",'EPS 3.1.3'!$B$1341:$B$1420,"*"&amp;$A767&amp;"*")/10^12</f>
        <v>0</v>
      </c>
      <c r="V767" s="184">
        <f>SUMIFS('EPS 3.1.3'!T$1341:T$1420,'EPS 3.1.3'!$B$1341:$B$1420,"*"&amp;$A$760&amp;"*",'EPS 3.1.3'!$B$1341:$B$1420,"*"&amp;$A767&amp;"*")/10^12</f>
        <v>0</v>
      </c>
      <c r="W767" s="184">
        <f>SUMIFS('EPS 3.1.3'!U$1341:U$1420,'EPS 3.1.3'!$B$1341:$B$1420,"*"&amp;$A$760&amp;"*",'EPS 3.1.3'!$B$1341:$B$1420,"*"&amp;$A767&amp;"*")/10^12</f>
        <v>0</v>
      </c>
      <c r="X767" s="184">
        <f>SUMIFS('EPS 3.1.3'!V$1341:V$1420,'EPS 3.1.3'!$B$1341:$B$1420,"*"&amp;$A$760&amp;"*",'EPS 3.1.3'!$B$1341:$B$1420,"*"&amp;$A767&amp;"*")/10^12</f>
        <v>0</v>
      </c>
      <c r="Y767" s="184">
        <f>SUMIFS('EPS 3.1.3'!W$1341:W$1420,'EPS 3.1.3'!$B$1341:$B$1420,"*"&amp;$A$760&amp;"*",'EPS 3.1.3'!$B$1341:$B$1420,"*"&amp;$A767&amp;"*")/10^12</f>
        <v>0</v>
      </c>
      <c r="Z767" s="184">
        <f>SUMIFS('EPS 3.1.3'!X$1341:X$1420,'EPS 3.1.3'!$B$1341:$B$1420,"*"&amp;$A$760&amp;"*",'EPS 3.1.3'!$B$1341:$B$1420,"*"&amp;$A767&amp;"*")/10^12</f>
        <v>0</v>
      </c>
      <c r="AA767" s="184">
        <f>SUMIFS('EPS 3.1.3'!Y$1341:Y$1420,'EPS 3.1.3'!$B$1341:$B$1420,"*"&amp;$A$760&amp;"*",'EPS 3.1.3'!$B$1341:$B$1420,"*"&amp;$A767&amp;"*")/10^12</f>
        <v>0</v>
      </c>
      <c r="AB767" s="184">
        <f>SUMIFS('EPS 3.1.3'!Z$1341:Z$1420,'EPS 3.1.3'!$B$1341:$B$1420,"*"&amp;$A$760&amp;"*",'EPS 3.1.3'!$B$1341:$B$1420,"*"&amp;$A767&amp;"*")/10^12</f>
        <v>0</v>
      </c>
      <c r="AC767" s="184">
        <f>SUMIFS('EPS 3.1.3'!AA$1341:AA$1420,'EPS 3.1.3'!$B$1341:$B$1420,"*"&amp;$A$760&amp;"*",'EPS 3.1.3'!$B$1341:$B$1420,"*"&amp;$A767&amp;"*")/10^12</f>
        <v>0</v>
      </c>
      <c r="AD767" s="184">
        <f>SUMIFS('EPS 3.1.3'!AB$1341:AB$1420,'EPS 3.1.3'!$B$1341:$B$1420,"*"&amp;$A$760&amp;"*",'EPS 3.1.3'!$B$1341:$B$1420,"*"&amp;$A767&amp;"*")/10^12</f>
        <v>0</v>
      </c>
      <c r="AE767" s="184">
        <f>SUMIFS('EPS 3.1.3'!AC$1341:AC$1420,'EPS 3.1.3'!$B$1341:$B$1420,"*"&amp;$A$760&amp;"*",'EPS 3.1.3'!$B$1341:$B$1420,"*"&amp;$A767&amp;"*")/10^12</f>
        <v>0</v>
      </c>
      <c r="AF767" s="184">
        <f>SUMIFS('EPS 3.1.3'!AD$1341:AD$1420,'EPS 3.1.3'!$B$1341:$B$1420,"*"&amp;$A$760&amp;"*",'EPS 3.1.3'!$B$1341:$B$1420,"*"&amp;$A767&amp;"*")/10^12</f>
        <v>0</v>
      </c>
      <c r="AG767" s="184">
        <f>SUMIFS('EPS 3.1.3'!AE$1341:AE$1420,'EPS 3.1.3'!$B$1341:$B$1420,"*"&amp;$A$760&amp;"*",'EPS 3.1.3'!$B$1341:$B$1420,"*"&amp;$A767&amp;"*")/10^12</f>
        <v>0</v>
      </c>
      <c r="AH767" s="184">
        <f>SUMIFS('EPS 3.1.3'!AF$1341:AF$1420,'EPS 3.1.3'!$B$1341:$B$1420,"*"&amp;$A$760&amp;"*",'EPS 3.1.3'!$B$1341:$B$1420,"*"&amp;$A767&amp;"*")/10^12</f>
        <v>0</v>
      </c>
      <c r="AI767" s="184">
        <f>SUMIFS('EPS 3.1.3'!AG$1341:AG$1420,'EPS 3.1.3'!$B$1341:$B$1420,"*"&amp;$A$760&amp;"*",'EPS 3.1.3'!$B$1341:$B$1420,"*"&amp;$A767&amp;"*")/10^12</f>
        <v>0</v>
      </c>
      <c r="AJ767" s="184">
        <f>SUMIFS('EPS 3.1.3'!AH$1341:AH$1420,'EPS 3.1.3'!$B$1341:$B$1420,"*"&amp;$A$760&amp;"*",'EPS 3.1.3'!$B$1341:$B$1420,"*"&amp;$A767&amp;"*")/10^12</f>
        <v>0</v>
      </c>
      <c r="AK767" s="184">
        <f>SUMIFS('EPS 3.1.3'!AI$1341:AI$1420,'EPS 3.1.3'!$B$1341:$B$1420,"*"&amp;$A$760&amp;"*",'EPS 3.1.3'!$B$1341:$B$1420,"*"&amp;$A767&amp;"*")/10^12</f>
        <v>0</v>
      </c>
    </row>
    <row r="768" spans="1:37" hidden="1" x14ac:dyDescent="0.35">
      <c r="A768" s="176" t="s">
        <v>4886</v>
      </c>
      <c r="B768" s="176"/>
      <c r="C768" s="176"/>
      <c r="D768" s="176"/>
      <c r="E768" s="176"/>
      <c r="F768" s="184">
        <f>SUMIFS('EPS 3.1.3'!D$1341:D$1420,'EPS 3.1.3'!$B$1341:$B$1420,"*"&amp;$A$760&amp;"*",'EPS 3.1.3'!$B$1341:$B$1420,"*"&amp;$A768&amp;"*")/10^12</f>
        <v>0</v>
      </c>
      <c r="G768" s="184">
        <f>SUMIFS('EPS 3.1.3'!E$1341:E$1420,'EPS 3.1.3'!$B$1341:$B$1420,"*"&amp;$A$760&amp;"*",'EPS 3.1.3'!$B$1341:$B$1420,"*"&amp;$A768&amp;"*")/10^12</f>
        <v>0</v>
      </c>
      <c r="H768" s="184">
        <f>SUMIFS('EPS 3.1.3'!F$1341:F$1420,'EPS 3.1.3'!$B$1341:$B$1420,"*"&amp;$A$760&amp;"*",'EPS 3.1.3'!$B$1341:$B$1420,"*"&amp;$A768&amp;"*")/10^12</f>
        <v>0</v>
      </c>
      <c r="I768" s="184">
        <f>SUMIFS('EPS 3.1.3'!G$1341:G$1420,'EPS 3.1.3'!$B$1341:$B$1420,"*"&amp;$A$760&amp;"*",'EPS 3.1.3'!$B$1341:$B$1420,"*"&amp;$A768&amp;"*")/10^12</f>
        <v>0</v>
      </c>
      <c r="J768" s="184">
        <f>SUMIFS('EPS 3.1.3'!H$1341:H$1420,'EPS 3.1.3'!$B$1341:$B$1420,"*"&amp;$A$760&amp;"*",'EPS 3.1.3'!$B$1341:$B$1420,"*"&amp;$A768&amp;"*")/10^12</f>
        <v>0</v>
      </c>
      <c r="K768" s="184">
        <f>SUMIFS('EPS 3.1.3'!I$1341:I$1420,'EPS 3.1.3'!$B$1341:$B$1420,"*"&amp;$A$760&amp;"*",'EPS 3.1.3'!$B$1341:$B$1420,"*"&amp;$A768&amp;"*")/10^12</f>
        <v>0</v>
      </c>
      <c r="L768" s="184">
        <f>SUMIFS('EPS 3.1.3'!J$1341:J$1420,'EPS 3.1.3'!$B$1341:$B$1420,"*"&amp;$A$760&amp;"*",'EPS 3.1.3'!$B$1341:$B$1420,"*"&amp;$A768&amp;"*")/10^12</f>
        <v>0</v>
      </c>
      <c r="M768" s="184">
        <f>SUMIFS('EPS 3.1.3'!K$1341:K$1420,'EPS 3.1.3'!$B$1341:$B$1420,"*"&amp;$A$760&amp;"*",'EPS 3.1.3'!$B$1341:$B$1420,"*"&amp;$A768&amp;"*")/10^12</f>
        <v>0</v>
      </c>
      <c r="N768" s="184">
        <f>SUMIFS('EPS 3.1.3'!L$1341:L$1420,'EPS 3.1.3'!$B$1341:$B$1420,"*"&amp;$A$760&amp;"*",'EPS 3.1.3'!$B$1341:$B$1420,"*"&amp;$A768&amp;"*")/10^12</f>
        <v>0</v>
      </c>
      <c r="O768" s="184">
        <f>SUMIFS('EPS 3.1.3'!M$1341:M$1420,'EPS 3.1.3'!$B$1341:$B$1420,"*"&amp;$A$760&amp;"*",'EPS 3.1.3'!$B$1341:$B$1420,"*"&amp;$A768&amp;"*")/10^12</f>
        <v>0</v>
      </c>
      <c r="P768" s="184">
        <f>SUMIFS('EPS 3.1.3'!N$1341:N$1420,'EPS 3.1.3'!$B$1341:$B$1420,"*"&amp;$A$760&amp;"*",'EPS 3.1.3'!$B$1341:$B$1420,"*"&amp;$A768&amp;"*")/10^12</f>
        <v>0</v>
      </c>
      <c r="Q768" s="184">
        <f>SUMIFS('EPS 3.1.3'!O$1341:O$1420,'EPS 3.1.3'!$B$1341:$B$1420,"*"&amp;$A$760&amp;"*",'EPS 3.1.3'!$B$1341:$B$1420,"*"&amp;$A768&amp;"*")/10^12</f>
        <v>0</v>
      </c>
      <c r="R768" s="184">
        <f>SUMIFS('EPS 3.1.3'!P$1341:P$1420,'EPS 3.1.3'!$B$1341:$B$1420,"*"&amp;$A$760&amp;"*",'EPS 3.1.3'!$B$1341:$B$1420,"*"&amp;$A768&amp;"*")/10^12</f>
        <v>0</v>
      </c>
      <c r="S768" s="184">
        <f>SUMIFS('EPS 3.1.3'!Q$1341:Q$1420,'EPS 3.1.3'!$B$1341:$B$1420,"*"&amp;$A$760&amp;"*",'EPS 3.1.3'!$B$1341:$B$1420,"*"&amp;$A768&amp;"*")/10^12</f>
        <v>0</v>
      </c>
      <c r="T768" s="184">
        <f>SUMIFS('EPS 3.1.3'!R$1341:R$1420,'EPS 3.1.3'!$B$1341:$B$1420,"*"&amp;$A$760&amp;"*",'EPS 3.1.3'!$B$1341:$B$1420,"*"&amp;$A768&amp;"*")/10^12</f>
        <v>0</v>
      </c>
      <c r="U768" s="184">
        <f>SUMIFS('EPS 3.1.3'!S$1341:S$1420,'EPS 3.1.3'!$B$1341:$B$1420,"*"&amp;$A$760&amp;"*",'EPS 3.1.3'!$B$1341:$B$1420,"*"&amp;$A768&amp;"*")/10^12</f>
        <v>0</v>
      </c>
      <c r="V768" s="184">
        <f>SUMIFS('EPS 3.1.3'!T$1341:T$1420,'EPS 3.1.3'!$B$1341:$B$1420,"*"&amp;$A$760&amp;"*",'EPS 3.1.3'!$B$1341:$B$1420,"*"&amp;$A768&amp;"*")/10^12</f>
        <v>0</v>
      </c>
      <c r="W768" s="184">
        <f>SUMIFS('EPS 3.1.3'!U$1341:U$1420,'EPS 3.1.3'!$B$1341:$B$1420,"*"&amp;$A$760&amp;"*",'EPS 3.1.3'!$B$1341:$B$1420,"*"&amp;$A768&amp;"*")/10^12</f>
        <v>0</v>
      </c>
      <c r="X768" s="184">
        <f>SUMIFS('EPS 3.1.3'!V$1341:V$1420,'EPS 3.1.3'!$B$1341:$B$1420,"*"&amp;$A$760&amp;"*",'EPS 3.1.3'!$B$1341:$B$1420,"*"&amp;$A768&amp;"*")/10^12</f>
        <v>0</v>
      </c>
      <c r="Y768" s="184">
        <f>SUMIFS('EPS 3.1.3'!W$1341:W$1420,'EPS 3.1.3'!$B$1341:$B$1420,"*"&amp;$A$760&amp;"*",'EPS 3.1.3'!$B$1341:$B$1420,"*"&amp;$A768&amp;"*")/10^12</f>
        <v>0</v>
      </c>
      <c r="Z768" s="184">
        <f>SUMIFS('EPS 3.1.3'!X$1341:X$1420,'EPS 3.1.3'!$B$1341:$B$1420,"*"&amp;$A$760&amp;"*",'EPS 3.1.3'!$B$1341:$B$1420,"*"&amp;$A768&amp;"*")/10^12</f>
        <v>0</v>
      </c>
      <c r="AA768" s="184">
        <f>SUMIFS('EPS 3.1.3'!Y$1341:Y$1420,'EPS 3.1.3'!$B$1341:$B$1420,"*"&amp;$A$760&amp;"*",'EPS 3.1.3'!$B$1341:$B$1420,"*"&amp;$A768&amp;"*")/10^12</f>
        <v>0</v>
      </c>
      <c r="AB768" s="184">
        <f>SUMIFS('EPS 3.1.3'!Z$1341:Z$1420,'EPS 3.1.3'!$B$1341:$B$1420,"*"&amp;$A$760&amp;"*",'EPS 3.1.3'!$B$1341:$B$1420,"*"&amp;$A768&amp;"*")/10^12</f>
        <v>0</v>
      </c>
      <c r="AC768" s="184">
        <f>SUMIFS('EPS 3.1.3'!AA$1341:AA$1420,'EPS 3.1.3'!$B$1341:$B$1420,"*"&amp;$A$760&amp;"*",'EPS 3.1.3'!$B$1341:$B$1420,"*"&amp;$A768&amp;"*")/10^12</f>
        <v>0</v>
      </c>
      <c r="AD768" s="184">
        <f>SUMIFS('EPS 3.1.3'!AB$1341:AB$1420,'EPS 3.1.3'!$B$1341:$B$1420,"*"&amp;$A$760&amp;"*",'EPS 3.1.3'!$B$1341:$B$1420,"*"&amp;$A768&amp;"*")/10^12</f>
        <v>0</v>
      </c>
      <c r="AE768" s="184">
        <f>SUMIFS('EPS 3.1.3'!AC$1341:AC$1420,'EPS 3.1.3'!$B$1341:$B$1420,"*"&amp;$A$760&amp;"*",'EPS 3.1.3'!$B$1341:$B$1420,"*"&amp;$A768&amp;"*")/10^12</f>
        <v>0</v>
      </c>
      <c r="AF768" s="184">
        <f>SUMIFS('EPS 3.1.3'!AD$1341:AD$1420,'EPS 3.1.3'!$B$1341:$B$1420,"*"&amp;$A$760&amp;"*",'EPS 3.1.3'!$B$1341:$B$1420,"*"&amp;$A768&amp;"*")/10^12</f>
        <v>0</v>
      </c>
      <c r="AG768" s="184">
        <f>SUMIFS('EPS 3.1.3'!AE$1341:AE$1420,'EPS 3.1.3'!$B$1341:$B$1420,"*"&amp;$A$760&amp;"*",'EPS 3.1.3'!$B$1341:$B$1420,"*"&amp;$A768&amp;"*")/10^12</f>
        <v>0</v>
      </c>
      <c r="AH768" s="184">
        <f>SUMIFS('EPS 3.1.3'!AF$1341:AF$1420,'EPS 3.1.3'!$B$1341:$B$1420,"*"&amp;$A$760&amp;"*",'EPS 3.1.3'!$B$1341:$B$1420,"*"&amp;$A768&amp;"*")/10^12</f>
        <v>0</v>
      </c>
      <c r="AI768" s="184">
        <f>SUMIFS('EPS 3.1.3'!AG$1341:AG$1420,'EPS 3.1.3'!$B$1341:$B$1420,"*"&amp;$A$760&amp;"*",'EPS 3.1.3'!$B$1341:$B$1420,"*"&amp;$A768&amp;"*")/10^12</f>
        <v>0</v>
      </c>
      <c r="AJ768" s="184">
        <f>SUMIFS('EPS 3.1.3'!AH$1341:AH$1420,'EPS 3.1.3'!$B$1341:$B$1420,"*"&amp;$A$760&amp;"*",'EPS 3.1.3'!$B$1341:$B$1420,"*"&amp;$A768&amp;"*")/10^12</f>
        <v>0</v>
      </c>
      <c r="AK768" s="184">
        <f>SUMIFS('EPS 3.1.3'!AI$1341:AI$1420,'EPS 3.1.3'!$B$1341:$B$1420,"*"&amp;$A$760&amp;"*",'EPS 3.1.3'!$B$1341:$B$1420,"*"&amp;$A768&amp;"*")/10^12</f>
        <v>0</v>
      </c>
    </row>
    <row r="769" spans="1:37" hidden="1" x14ac:dyDescent="0.35">
      <c r="A769" s="176" t="s">
        <v>4887</v>
      </c>
      <c r="B769" s="176"/>
      <c r="C769" s="176"/>
      <c r="D769" s="176"/>
      <c r="E769" s="176"/>
      <c r="F769" s="184">
        <f>SUMIFS('EPS 3.1.3'!D$1341:D$1420,'EPS 3.1.3'!$B$1341:$B$1420,"*"&amp;$A$760&amp;"*",'EPS 3.1.3'!$B$1341:$B$1420,"*"&amp;$A769&amp;"*")/10^12</f>
        <v>0</v>
      </c>
      <c r="G769" s="184">
        <f>SUMIFS('EPS 3.1.3'!E$1341:E$1420,'EPS 3.1.3'!$B$1341:$B$1420,"*"&amp;$A$760&amp;"*",'EPS 3.1.3'!$B$1341:$B$1420,"*"&amp;$A769&amp;"*")/10^12</f>
        <v>0</v>
      </c>
      <c r="H769" s="184">
        <f>SUMIFS('EPS 3.1.3'!F$1341:F$1420,'EPS 3.1.3'!$B$1341:$B$1420,"*"&amp;$A$760&amp;"*",'EPS 3.1.3'!$B$1341:$B$1420,"*"&amp;$A769&amp;"*")/10^12</f>
        <v>0</v>
      </c>
      <c r="I769" s="184">
        <f>SUMIFS('EPS 3.1.3'!G$1341:G$1420,'EPS 3.1.3'!$B$1341:$B$1420,"*"&amp;$A$760&amp;"*",'EPS 3.1.3'!$B$1341:$B$1420,"*"&amp;$A769&amp;"*")/10^12</f>
        <v>0</v>
      </c>
      <c r="J769" s="184">
        <f>SUMIFS('EPS 3.1.3'!H$1341:H$1420,'EPS 3.1.3'!$B$1341:$B$1420,"*"&amp;$A$760&amp;"*",'EPS 3.1.3'!$B$1341:$B$1420,"*"&amp;$A769&amp;"*")/10^12</f>
        <v>0</v>
      </c>
      <c r="K769" s="184">
        <f>SUMIFS('EPS 3.1.3'!I$1341:I$1420,'EPS 3.1.3'!$B$1341:$B$1420,"*"&amp;$A$760&amp;"*",'EPS 3.1.3'!$B$1341:$B$1420,"*"&amp;$A769&amp;"*")/10^12</f>
        <v>0</v>
      </c>
      <c r="L769" s="184">
        <f>SUMIFS('EPS 3.1.3'!J$1341:J$1420,'EPS 3.1.3'!$B$1341:$B$1420,"*"&amp;$A$760&amp;"*",'EPS 3.1.3'!$B$1341:$B$1420,"*"&amp;$A769&amp;"*")/10^12</f>
        <v>0</v>
      </c>
      <c r="M769" s="184">
        <f>SUMIFS('EPS 3.1.3'!K$1341:K$1420,'EPS 3.1.3'!$B$1341:$B$1420,"*"&amp;$A$760&amp;"*",'EPS 3.1.3'!$B$1341:$B$1420,"*"&amp;$A769&amp;"*")/10^12</f>
        <v>0</v>
      </c>
      <c r="N769" s="184">
        <f>SUMIFS('EPS 3.1.3'!L$1341:L$1420,'EPS 3.1.3'!$B$1341:$B$1420,"*"&amp;$A$760&amp;"*",'EPS 3.1.3'!$B$1341:$B$1420,"*"&amp;$A769&amp;"*")/10^12</f>
        <v>0</v>
      </c>
      <c r="O769" s="184">
        <f>SUMIFS('EPS 3.1.3'!M$1341:M$1420,'EPS 3.1.3'!$B$1341:$B$1420,"*"&amp;$A$760&amp;"*",'EPS 3.1.3'!$B$1341:$B$1420,"*"&amp;$A769&amp;"*")/10^12</f>
        <v>0</v>
      </c>
      <c r="P769" s="184">
        <f>SUMIFS('EPS 3.1.3'!N$1341:N$1420,'EPS 3.1.3'!$B$1341:$B$1420,"*"&amp;$A$760&amp;"*",'EPS 3.1.3'!$B$1341:$B$1420,"*"&amp;$A769&amp;"*")/10^12</f>
        <v>0</v>
      </c>
      <c r="Q769" s="184">
        <f>SUMIFS('EPS 3.1.3'!O$1341:O$1420,'EPS 3.1.3'!$B$1341:$B$1420,"*"&amp;$A$760&amp;"*",'EPS 3.1.3'!$B$1341:$B$1420,"*"&amp;$A769&amp;"*")/10^12</f>
        <v>0</v>
      </c>
      <c r="R769" s="184">
        <f>SUMIFS('EPS 3.1.3'!P$1341:P$1420,'EPS 3.1.3'!$B$1341:$B$1420,"*"&amp;$A$760&amp;"*",'EPS 3.1.3'!$B$1341:$B$1420,"*"&amp;$A769&amp;"*")/10^12</f>
        <v>0</v>
      </c>
      <c r="S769" s="184">
        <f>SUMIFS('EPS 3.1.3'!Q$1341:Q$1420,'EPS 3.1.3'!$B$1341:$B$1420,"*"&amp;$A$760&amp;"*",'EPS 3.1.3'!$B$1341:$B$1420,"*"&amp;$A769&amp;"*")/10^12</f>
        <v>0</v>
      </c>
      <c r="T769" s="184">
        <f>SUMIFS('EPS 3.1.3'!R$1341:R$1420,'EPS 3.1.3'!$B$1341:$B$1420,"*"&amp;$A$760&amp;"*",'EPS 3.1.3'!$B$1341:$B$1420,"*"&amp;$A769&amp;"*")/10^12</f>
        <v>0</v>
      </c>
      <c r="U769" s="184">
        <f>SUMIFS('EPS 3.1.3'!S$1341:S$1420,'EPS 3.1.3'!$B$1341:$B$1420,"*"&amp;$A$760&amp;"*",'EPS 3.1.3'!$B$1341:$B$1420,"*"&amp;$A769&amp;"*")/10^12</f>
        <v>0</v>
      </c>
      <c r="V769" s="184">
        <f>SUMIFS('EPS 3.1.3'!T$1341:T$1420,'EPS 3.1.3'!$B$1341:$B$1420,"*"&amp;$A$760&amp;"*",'EPS 3.1.3'!$B$1341:$B$1420,"*"&amp;$A769&amp;"*")/10^12</f>
        <v>0</v>
      </c>
      <c r="W769" s="184">
        <f>SUMIFS('EPS 3.1.3'!U$1341:U$1420,'EPS 3.1.3'!$B$1341:$B$1420,"*"&amp;$A$760&amp;"*",'EPS 3.1.3'!$B$1341:$B$1420,"*"&amp;$A769&amp;"*")/10^12</f>
        <v>0</v>
      </c>
      <c r="X769" s="184">
        <f>SUMIFS('EPS 3.1.3'!V$1341:V$1420,'EPS 3.1.3'!$B$1341:$B$1420,"*"&amp;$A$760&amp;"*",'EPS 3.1.3'!$B$1341:$B$1420,"*"&amp;$A769&amp;"*")/10^12</f>
        <v>0</v>
      </c>
      <c r="Y769" s="184">
        <f>SUMIFS('EPS 3.1.3'!W$1341:W$1420,'EPS 3.1.3'!$B$1341:$B$1420,"*"&amp;$A$760&amp;"*",'EPS 3.1.3'!$B$1341:$B$1420,"*"&amp;$A769&amp;"*")/10^12</f>
        <v>0</v>
      </c>
      <c r="Z769" s="184">
        <f>SUMIFS('EPS 3.1.3'!X$1341:X$1420,'EPS 3.1.3'!$B$1341:$B$1420,"*"&amp;$A$760&amp;"*",'EPS 3.1.3'!$B$1341:$B$1420,"*"&amp;$A769&amp;"*")/10^12</f>
        <v>0</v>
      </c>
      <c r="AA769" s="184">
        <f>SUMIFS('EPS 3.1.3'!Y$1341:Y$1420,'EPS 3.1.3'!$B$1341:$B$1420,"*"&amp;$A$760&amp;"*",'EPS 3.1.3'!$B$1341:$B$1420,"*"&amp;$A769&amp;"*")/10^12</f>
        <v>0</v>
      </c>
      <c r="AB769" s="184">
        <f>SUMIFS('EPS 3.1.3'!Z$1341:Z$1420,'EPS 3.1.3'!$B$1341:$B$1420,"*"&amp;$A$760&amp;"*",'EPS 3.1.3'!$B$1341:$B$1420,"*"&amp;$A769&amp;"*")/10^12</f>
        <v>0</v>
      </c>
      <c r="AC769" s="184">
        <f>SUMIFS('EPS 3.1.3'!AA$1341:AA$1420,'EPS 3.1.3'!$B$1341:$B$1420,"*"&amp;$A$760&amp;"*",'EPS 3.1.3'!$B$1341:$B$1420,"*"&amp;$A769&amp;"*")/10^12</f>
        <v>0</v>
      </c>
      <c r="AD769" s="184">
        <f>SUMIFS('EPS 3.1.3'!AB$1341:AB$1420,'EPS 3.1.3'!$B$1341:$B$1420,"*"&amp;$A$760&amp;"*",'EPS 3.1.3'!$B$1341:$B$1420,"*"&amp;$A769&amp;"*")/10^12</f>
        <v>0</v>
      </c>
      <c r="AE769" s="184">
        <f>SUMIFS('EPS 3.1.3'!AC$1341:AC$1420,'EPS 3.1.3'!$B$1341:$B$1420,"*"&amp;$A$760&amp;"*",'EPS 3.1.3'!$B$1341:$B$1420,"*"&amp;$A769&amp;"*")/10^12</f>
        <v>0</v>
      </c>
      <c r="AF769" s="184">
        <f>SUMIFS('EPS 3.1.3'!AD$1341:AD$1420,'EPS 3.1.3'!$B$1341:$B$1420,"*"&amp;$A$760&amp;"*",'EPS 3.1.3'!$B$1341:$B$1420,"*"&amp;$A769&amp;"*")/10^12</f>
        <v>0</v>
      </c>
      <c r="AG769" s="184">
        <f>SUMIFS('EPS 3.1.3'!AE$1341:AE$1420,'EPS 3.1.3'!$B$1341:$B$1420,"*"&amp;$A$760&amp;"*",'EPS 3.1.3'!$B$1341:$B$1420,"*"&amp;$A769&amp;"*")/10^12</f>
        <v>0</v>
      </c>
      <c r="AH769" s="184">
        <f>SUMIFS('EPS 3.1.3'!AF$1341:AF$1420,'EPS 3.1.3'!$B$1341:$B$1420,"*"&amp;$A$760&amp;"*",'EPS 3.1.3'!$B$1341:$B$1420,"*"&amp;$A769&amp;"*")/10^12</f>
        <v>0</v>
      </c>
      <c r="AI769" s="184">
        <f>SUMIFS('EPS 3.1.3'!AG$1341:AG$1420,'EPS 3.1.3'!$B$1341:$B$1420,"*"&amp;$A$760&amp;"*",'EPS 3.1.3'!$B$1341:$B$1420,"*"&amp;$A769&amp;"*")/10^12</f>
        <v>0</v>
      </c>
      <c r="AJ769" s="184">
        <f>SUMIFS('EPS 3.1.3'!AH$1341:AH$1420,'EPS 3.1.3'!$B$1341:$B$1420,"*"&amp;$A$760&amp;"*",'EPS 3.1.3'!$B$1341:$B$1420,"*"&amp;$A769&amp;"*")/10^12</f>
        <v>0</v>
      </c>
      <c r="AK769" s="184">
        <f>SUMIFS('EPS 3.1.3'!AI$1341:AI$1420,'EPS 3.1.3'!$B$1341:$B$1420,"*"&amp;$A$760&amp;"*",'EPS 3.1.3'!$B$1341:$B$1420,"*"&amp;$A769&amp;"*")/10^12</f>
        <v>0</v>
      </c>
    </row>
    <row r="770" spans="1:37" hidden="1" x14ac:dyDescent="0.35">
      <c r="A770" s="176" t="s">
        <v>4888</v>
      </c>
      <c r="B770" s="176"/>
      <c r="C770" s="176"/>
      <c r="D770" s="176"/>
      <c r="E770" s="176"/>
      <c r="F770" s="184">
        <f>SUMIFS('EPS 3.1.3'!D$1341:D$1420,'EPS 3.1.3'!$B$1341:$B$1420,"*"&amp;$A$760&amp;"*",'EPS 3.1.3'!$B$1341:$B$1420,"*"&amp;$A770&amp;"*")/10^12</f>
        <v>0</v>
      </c>
      <c r="G770" s="184">
        <f>SUMIFS('EPS 3.1.3'!E$1341:E$1420,'EPS 3.1.3'!$B$1341:$B$1420,"*"&amp;$A$760&amp;"*",'EPS 3.1.3'!$B$1341:$B$1420,"*"&amp;$A770&amp;"*")/10^12</f>
        <v>0</v>
      </c>
      <c r="H770" s="184">
        <f>SUMIFS('EPS 3.1.3'!F$1341:F$1420,'EPS 3.1.3'!$B$1341:$B$1420,"*"&amp;$A$760&amp;"*",'EPS 3.1.3'!$B$1341:$B$1420,"*"&amp;$A770&amp;"*")/10^12</f>
        <v>0</v>
      </c>
      <c r="I770" s="184">
        <f>SUMIFS('EPS 3.1.3'!G$1341:G$1420,'EPS 3.1.3'!$B$1341:$B$1420,"*"&amp;$A$760&amp;"*",'EPS 3.1.3'!$B$1341:$B$1420,"*"&amp;$A770&amp;"*")/10^12</f>
        <v>0</v>
      </c>
      <c r="J770" s="184">
        <f>SUMIFS('EPS 3.1.3'!H$1341:H$1420,'EPS 3.1.3'!$B$1341:$B$1420,"*"&amp;$A$760&amp;"*",'EPS 3.1.3'!$B$1341:$B$1420,"*"&amp;$A770&amp;"*")/10^12</f>
        <v>0</v>
      </c>
      <c r="K770" s="184">
        <f>SUMIFS('EPS 3.1.3'!I$1341:I$1420,'EPS 3.1.3'!$B$1341:$B$1420,"*"&amp;$A$760&amp;"*",'EPS 3.1.3'!$B$1341:$B$1420,"*"&amp;$A770&amp;"*")/10^12</f>
        <v>0</v>
      </c>
      <c r="L770" s="184">
        <f>SUMIFS('EPS 3.1.3'!J$1341:J$1420,'EPS 3.1.3'!$B$1341:$B$1420,"*"&amp;$A$760&amp;"*",'EPS 3.1.3'!$B$1341:$B$1420,"*"&amp;$A770&amp;"*")/10^12</f>
        <v>0</v>
      </c>
      <c r="M770" s="184">
        <f>SUMIFS('EPS 3.1.3'!K$1341:K$1420,'EPS 3.1.3'!$B$1341:$B$1420,"*"&amp;$A$760&amp;"*",'EPS 3.1.3'!$B$1341:$B$1420,"*"&amp;$A770&amp;"*")/10^12</f>
        <v>0</v>
      </c>
      <c r="N770" s="184">
        <f>SUMIFS('EPS 3.1.3'!L$1341:L$1420,'EPS 3.1.3'!$B$1341:$B$1420,"*"&amp;$A$760&amp;"*",'EPS 3.1.3'!$B$1341:$B$1420,"*"&amp;$A770&amp;"*")/10^12</f>
        <v>0</v>
      </c>
      <c r="O770" s="184">
        <f>SUMIFS('EPS 3.1.3'!M$1341:M$1420,'EPS 3.1.3'!$B$1341:$B$1420,"*"&amp;$A$760&amp;"*",'EPS 3.1.3'!$B$1341:$B$1420,"*"&amp;$A770&amp;"*")/10^12</f>
        <v>0</v>
      </c>
      <c r="P770" s="184">
        <f>SUMIFS('EPS 3.1.3'!N$1341:N$1420,'EPS 3.1.3'!$B$1341:$B$1420,"*"&amp;$A$760&amp;"*",'EPS 3.1.3'!$B$1341:$B$1420,"*"&amp;$A770&amp;"*")/10^12</f>
        <v>0</v>
      </c>
      <c r="Q770" s="184">
        <f>SUMIFS('EPS 3.1.3'!O$1341:O$1420,'EPS 3.1.3'!$B$1341:$B$1420,"*"&amp;$A$760&amp;"*",'EPS 3.1.3'!$B$1341:$B$1420,"*"&amp;$A770&amp;"*")/10^12</f>
        <v>0</v>
      </c>
      <c r="R770" s="184">
        <f>SUMIFS('EPS 3.1.3'!P$1341:P$1420,'EPS 3.1.3'!$B$1341:$B$1420,"*"&amp;$A$760&amp;"*",'EPS 3.1.3'!$B$1341:$B$1420,"*"&amp;$A770&amp;"*")/10^12</f>
        <v>0</v>
      </c>
      <c r="S770" s="184">
        <f>SUMIFS('EPS 3.1.3'!Q$1341:Q$1420,'EPS 3.1.3'!$B$1341:$B$1420,"*"&amp;$A$760&amp;"*",'EPS 3.1.3'!$B$1341:$B$1420,"*"&amp;$A770&amp;"*")/10^12</f>
        <v>0</v>
      </c>
      <c r="T770" s="184">
        <f>SUMIFS('EPS 3.1.3'!R$1341:R$1420,'EPS 3.1.3'!$B$1341:$B$1420,"*"&amp;$A$760&amp;"*",'EPS 3.1.3'!$B$1341:$B$1420,"*"&amp;$A770&amp;"*")/10^12</f>
        <v>0</v>
      </c>
      <c r="U770" s="184">
        <f>SUMIFS('EPS 3.1.3'!S$1341:S$1420,'EPS 3.1.3'!$B$1341:$B$1420,"*"&amp;$A$760&amp;"*",'EPS 3.1.3'!$B$1341:$B$1420,"*"&amp;$A770&amp;"*")/10^12</f>
        <v>0</v>
      </c>
      <c r="V770" s="184">
        <f>SUMIFS('EPS 3.1.3'!T$1341:T$1420,'EPS 3.1.3'!$B$1341:$B$1420,"*"&amp;$A$760&amp;"*",'EPS 3.1.3'!$B$1341:$B$1420,"*"&amp;$A770&amp;"*")/10^12</f>
        <v>0</v>
      </c>
      <c r="W770" s="184">
        <f>SUMIFS('EPS 3.1.3'!U$1341:U$1420,'EPS 3.1.3'!$B$1341:$B$1420,"*"&amp;$A$760&amp;"*",'EPS 3.1.3'!$B$1341:$B$1420,"*"&amp;$A770&amp;"*")/10^12</f>
        <v>0</v>
      </c>
      <c r="X770" s="184">
        <f>SUMIFS('EPS 3.1.3'!V$1341:V$1420,'EPS 3.1.3'!$B$1341:$B$1420,"*"&amp;$A$760&amp;"*",'EPS 3.1.3'!$B$1341:$B$1420,"*"&amp;$A770&amp;"*")/10^12</f>
        <v>0</v>
      </c>
      <c r="Y770" s="184">
        <f>SUMIFS('EPS 3.1.3'!W$1341:W$1420,'EPS 3.1.3'!$B$1341:$B$1420,"*"&amp;$A$760&amp;"*",'EPS 3.1.3'!$B$1341:$B$1420,"*"&amp;$A770&amp;"*")/10^12</f>
        <v>0</v>
      </c>
      <c r="Z770" s="184">
        <f>SUMIFS('EPS 3.1.3'!X$1341:X$1420,'EPS 3.1.3'!$B$1341:$B$1420,"*"&amp;$A$760&amp;"*",'EPS 3.1.3'!$B$1341:$B$1420,"*"&amp;$A770&amp;"*")/10^12</f>
        <v>0</v>
      </c>
      <c r="AA770" s="184">
        <f>SUMIFS('EPS 3.1.3'!Y$1341:Y$1420,'EPS 3.1.3'!$B$1341:$B$1420,"*"&amp;$A$760&amp;"*",'EPS 3.1.3'!$B$1341:$B$1420,"*"&amp;$A770&amp;"*")/10^12</f>
        <v>0</v>
      </c>
      <c r="AB770" s="184">
        <f>SUMIFS('EPS 3.1.3'!Z$1341:Z$1420,'EPS 3.1.3'!$B$1341:$B$1420,"*"&amp;$A$760&amp;"*",'EPS 3.1.3'!$B$1341:$B$1420,"*"&amp;$A770&amp;"*")/10^12</f>
        <v>0</v>
      </c>
      <c r="AC770" s="184">
        <f>SUMIFS('EPS 3.1.3'!AA$1341:AA$1420,'EPS 3.1.3'!$B$1341:$B$1420,"*"&amp;$A$760&amp;"*",'EPS 3.1.3'!$B$1341:$B$1420,"*"&amp;$A770&amp;"*")/10^12</f>
        <v>0</v>
      </c>
      <c r="AD770" s="184">
        <f>SUMIFS('EPS 3.1.3'!AB$1341:AB$1420,'EPS 3.1.3'!$B$1341:$B$1420,"*"&amp;$A$760&amp;"*",'EPS 3.1.3'!$B$1341:$B$1420,"*"&amp;$A770&amp;"*")/10^12</f>
        <v>0</v>
      </c>
      <c r="AE770" s="184">
        <f>SUMIFS('EPS 3.1.3'!AC$1341:AC$1420,'EPS 3.1.3'!$B$1341:$B$1420,"*"&amp;$A$760&amp;"*",'EPS 3.1.3'!$B$1341:$B$1420,"*"&amp;$A770&amp;"*")/10^12</f>
        <v>0</v>
      </c>
      <c r="AF770" s="184">
        <f>SUMIFS('EPS 3.1.3'!AD$1341:AD$1420,'EPS 3.1.3'!$B$1341:$B$1420,"*"&amp;$A$760&amp;"*",'EPS 3.1.3'!$B$1341:$B$1420,"*"&amp;$A770&amp;"*")/10^12</f>
        <v>0</v>
      </c>
      <c r="AG770" s="184">
        <f>SUMIFS('EPS 3.1.3'!AE$1341:AE$1420,'EPS 3.1.3'!$B$1341:$B$1420,"*"&amp;$A$760&amp;"*",'EPS 3.1.3'!$B$1341:$B$1420,"*"&amp;$A770&amp;"*")/10^12</f>
        <v>0</v>
      </c>
      <c r="AH770" s="184">
        <f>SUMIFS('EPS 3.1.3'!AF$1341:AF$1420,'EPS 3.1.3'!$B$1341:$B$1420,"*"&amp;$A$760&amp;"*",'EPS 3.1.3'!$B$1341:$B$1420,"*"&amp;$A770&amp;"*")/10^12</f>
        <v>0</v>
      </c>
      <c r="AI770" s="184">
        <f>SUMIFS('EPS 3.1.3'!AG$1341:AG$1420,'EPS 3.1.3'!$B$1341:$B$1420,"*"&amp;$A$760&amp;"*",'EPS 3.1.3'!$B$1341:$B$1420,"*"&amp;$A770&amp;"*")/10^12</f>
        <v>0</v>
      </c>
      <c r="AJ770" s="184">
        <f>SUMIFS('EPS 3.1.3'!AH$1341:AH$1420,'EPS 3.1.3'!$B$1341:$B$1420,"*"&amp;$A$760&amp;"*",'EPS 3.1.3'!$B$1341:$B$1420,"*"&amp;$A770&amp;"*")/10^12</f>
        <v>0</v>
      </c>
      <c r="AK770" s="184">
        <f>SUMIFS('EPS 3.1.3'!AI$1341:AI$1420,'EPS 3.1.3'!$B$1341:$B$1420,"*"&amp;$A$760&amp;"*",'EPS 3.1.3'!$B$1341:$B$1420,"*"&amp;$A770&amp;"*")/10^12</f>
        <v>0</v>
      </c>
    </row>
    <row r="771" spans="1:37" x14ac:dyDescent="0.35">
      <c r="A771" s="175" t="s">
        <v>326</v>
      </c>
      <c r="B771" s="175"/>
      <c r="C771" s="175"/>
      <c r="D771" s="175"/>
      <c r="E771" s="175"/>
      <c r="F771" s="183">
        <f>SUMIFS('EPS 3.1.3'!D$1341:D$1420,'EPS 3.1.3'!$B$1341:$B$1420,"*"&amp;$A771&amp;"*")/10^12</f>
        <v>6.57531</v>
      </c>
      <c r="G771" s="183">
        <f>SUMIFS('EPS 3.1.3'!E$1341:E$1420,'EPS 3.1.3'!$B$1341:$B$1420,"*"&amp;$A771&amp;"*")/10^12</f>
        <v>6.3358100000000004</v>
      </c>
      <c r="H771" s="183">
        <f>SUMIFS('EPS 3.1.3'!F$1341:F$1420,'EPS 3.1.3'!$B$1341:$B$1420,"*"&amp;$A771&amp;"*")/10^12</f>
        <v>6.9767700000000001</v>
      </c>
      <c r="I771" s="183">
        <f>SUMIFS('EPS 3.1.3'!G$1341:G$1420,'EPS 3.1.3'!$B$1341:$B$1420,"*"&amp;$A771&amp;"*")/10^12</f>
        <v>7.4830500000000004</v>
      </c>
      <c r="J771" s="183">
        <f>SUMIFS('EPS 3.1.3'!H$1341:H$1420,'EPS 3.1.3'!$B$1341:$B$1420,"*"&amp;$A771&amp;"*")/10^12</f>
        <v>7.9775299999999998</v>
      </c>
      <c r="K771" s="183">
        <f>SUMIFS('EPS 3.1.3'!I$1341:I$1420,'EPS 3.1.3'!$B$1341:$B$1420,"*"&amp;$A771&amp;"*")/10^12</f>
        <v>8.4345199999999991</v>
      </c>
      <c r="L771" s="183">
        <f>SUMIFS('EPS 3.1.3'!J$1341:J$1420,'EPS 3.1.3'!$B$1341:$B$1420,"*"&amp;$A771&amp;"*")/10^12</f>
        <v>8.8728700000000007</v>
      </c>
      <c r="M771" s="183">
        <f>SUMIFS('EPS 3.1.3'!K$1341:K$1420,'EPS 3.1.3'!$B$1341:$B$1420,"*"&amp;$A771&amp;"*")/10^12</f>
        <v>9.3001000000000005</v>
      </c>
      <c r="N771" s="183">
        <f>SUMIFS('EPS 3.1.3'!L$1341:L$1420,'EPS 3.1.3'!$B$1341:$B$1420,"*"&amp;$A771&amp;"*")/10^12</f>
        <v>9.7227099999999993</v>
      </c>
      <c r="O771" s="183">
        <f>SUMIFS('EPS 3.1.3'!M$1341:M$1420,'EPS 3.1.3'!$B$1341:$B$1420,"*"&amp;$A771&amp;"*")/10^12</f>
        <v>10.05158</v>
      </c>
      <c r="P771" s="183">
        <f>SUMIFS('EPS 3.1.3'!N$1341:N$1420,'EPS 3.1.3'!$B$1341:$B$1420,"*"&amp;$A771&amp;"*")/10^12</f>
        <v>10.37894</v>
      </c>
      <c r="Q771" s="183">
        <f>SUMIFS('EPS 3.1.3'!O$1341:O$1420,'EPS 3.1.3'!$B$1341:$B$1420,"*"&amp;$A771&amp;"*")/10^12</f>
        <v>10.70548</v>
      </c>
      <c r="R771" s="183">
        <f>SUMIFS('EPS 3.1.3'!P$1341:P$1420,'EPS 3.1.3'!$B$1341:$B$1420,"*"&amp;$A771&amp;"*")/10^12</f>
        <v>11.03243</v>
      </c>
      <c r="S771" s="183">
        <f>SUMIFS('EPS 3.1.3'!Q$1341:Q$1420,'EPS 3.1.3'!$B$1341:$B$1420,"*"&amp;$A771&amp;"*")/10^12</f>
        <v>11.358599999999999</v>
      </c>
      <c r="T771" s="183">
        <f>SUMIFS('EPS 3.1.3'!R$1341:R$1420,'EPS 3.1.3'!$B$1341:$B$1420,"*"&amp;$A771&amp;"*")/10^12</f>
        <v>11.39184</v>
      </c>
      <c r="U771" s="183">
        <f>SUMIFS('EPS 3.1.3'!S$1341:S$1420,'EPS 3.1.3'!$B$1341:$B$1420,"*"&amp;$A771&amp;"*")/10^12</f>
        <v>11.42506</v>
      </c>
      <c r="V771" s="183">
        <f>SUMIFS('EPS 3.1.3'!T$1341:T$1420,'EPS 3.1.3'!$B$1341:$B$1420,"*"&amp;$A771&amp;"*")/10^12</f>
        <v>11.45829</v>
      </c>
      <c r="W771" s="183">
        <f>SUMIFS('EPS 3.1.3'!U$1341:U$1420,'EPS 3.1.3'!$B$1341:$B$1420,"*"&amp;$A771&amp;"*")/10^12</f>
        <v>11.49151</v>
      </c>
      <c r="X771" s="183">
        <f>SUMIFS('EPS 3.1.3'!V$1341:V$1420,'EPS 3.1.3'!$B$1341:$B$1420,"*"&amp;$A771&amp;"*")/10^12</f>
        <v>11.52473</v>
      </c>
      <c r="Y771" s="183">
        <f>SUMIFS('EPS 3.1.3'!W$1341:W$1420,'EPS 3.1.3'!$B$1341:$B$1420,"*"&amp;$A771&amp;"*")/10^12</f>
        <v>11.556369999999999</v>
      </c>
      <c r="Z771" s="183">
        <f>SUMIFS('EPS 3.1.3'!X$1341:X$1420,'EPS 3.1.3'!$B$1341:$B$1420,"*"&amp;$A771&amp;"*")/10^12</f>
        <v>11.58882</v>
      </c>
      <c r="AA771" s="183">
        <f>SUMIFS('EPS 3.1.3'!Y$1341:Y$1420,'EPS 3.1.3'!$B$1341:$B$1420,"*"&amp;$A771&amp;"*")/10^12</f>
        <v>11.62045</v>
      </c>
      <c r="AB771" s="183">
        <f>SUMIFS('EPS 3.1.3'!Z$1341:Z$1420,'EPS 3.1.3'!$B$1341:$B$1420,"*"&amp;$A771&amp;"*")/10^12</f>
        <v>11.652889999999999</v>
      </c>
      <c r="AC771" s="183">
        <f>SUMIFS('EPS 3.1.3'!AA$1341:AA$1420,'EPS 3.1.3'!$B$1341:$B$1420,"*"&amp;$A771&amp;"*")/10^12</f>
        <v>11.684519999999999</v>
      </c>
      <c r="AD771" s="183">
        <f>SUMIFS('EPS 3.1.3'!AB$1341:AB$1420,'EPS 3.1.3'!$B$1341:$B$1420,"*"&amp;$A771&amp;"*")/10^12</f>
        <v>11.68323</v>
      </c>
      <c r="AE771" s="183">
        <f>SUMIFS('EPS 3.1.3'!AC$1341:AC$1420,'EPS 3.1.3'!$B$1341:$B$1420,"*"&amp;$A771&amp;"*")/10^12</f>
        <v>11.681150000000001</v>
      </c>
      <c r="AF771" s="183">
        <f>SUMIFS('EPS 3.1.3'!AD$1341:AD$1420,'EPS 3.1.3'!$B$1341:$B$1420,"*"&amp;$A771&amp;"*")/10^12</f>
        <v>11.67906</v>
      </c>
      <c r="AG771" s="183">
        <f>SUMIFS('EPS 3.1.3'!AE$1341:AE$1420,'EPS 3.1.3'!$B$1341:$B$1420,"*"&amp;$A771&amp;"*")/10^12</f>
        <v>11.676970000000001</v>
      </c>
      <c r="AH771" s="183">
        <f>SUMIFS('EPS 3.1.3'!AF$1341:AF$1420,'EPS 3.1.3'!$B$1341:$B$1420,"*"&amp;$A771&amp;"*")/10^12</f>
        <v>11.675689999999999</v>
      </c>
      <c r="AI771" s="183">
        <f>SUMIFS('EPS 3.1.3'!AG$1341:AG$1420,'EPS 3.1.3'!$B$1341:$B$1420,"*"&amp;$A771&amp;"*")/10^12</f>
        <v>11.6736</v>
      </c>
      <c r="AJ771" s="183">
        <f>SUMIFS('EPS 3.1.3'!AH$1341:AH$1420,'EPS 3.1.3'!$B$1341:$B$1420,"*"&amp;$A771&amp;"*")/10^12</f>
        <v>11.67151</v>
      </c>
      <c r="AK771" s="183">
        <f>SUMIFS('EPS 3.1.3'!AI$1341:AI$1420,'EPS 3.1.3'!$B$1341:$B$1420,"*"&amp;$A771&amp;"*")/10^12</f>
        <v>11.67022</v>
      </c>
    </row>
    <row r="772" spans="1:37" hidden="1" x14ac:dyDescent="0.35">
      <c r="A772" s="176" t="s">
        <v>930</v>
      </c>
      <c r="B772" s="176"/>
      <c r="C772" s="176"/>
      <c r="D772" s="176"/>
      <c r="E772" s="176"/>
      <c r="F772" s="184">
        <f>SUMIFS('EPS 3.1.3'!D$1341:D$1420,'EPS 3.1.3'!$B$1341:$B$1420,"*"&amp;$A$771&amp;"*",'EPS 3.1.3'!$B$1341:$B$1420,"*"&amp;$A772&amp;"*")/10^12</f>
        <v>0</v>
      </c>
      <c r="G772" s="184">
        <f>SUMIFS('EPS 3.1.3'!E$1341:E$1420,'EPS 3.1.3'!$B$1341:$B$1420,"*"&amp;$A$771&amp;"*",'EPS 3.1.3'!$B$1341:$B$1420,"*"&amp;$A772&amp;"*")/10^12</f>
        <v>0</v>
      </c>
      <c r="H772" s="184">
        <f>SUMIFS('EPS 3.1.3'!F$1341:F$1420,'EPS 3.1.3'!$B$1341:$B$1420,"*"&amp;$A$771&amp;"*",'EPS 3.1.3'!$B$1341:$B$1420,"*"&amp;$A772&amp;"*")/10^12</f>
        <v>0</v>
      </c>
      <c r="I772" s="184">
        <f>SUMIFS('EPS 3.1.3'!G$1341:G$1420,'EPS 3.1.3'!$B$1341:$B$1420,"*"&amp;$A$771&amp;"*",'EPS 3.1.3'!$B$1341:$B$1420,"*"&amp;$A772&amp;"*")/10^12</f>
        <v>0</v>
      </c>
      <c r="J772" s="184">
        <f>SUMIFS('EPS 3.1.3'!H$1341:H$1420,'EPS 3.1.3'!$B$1341:$B$1420,"*"&amp;$A$771&amp;"*",'EPS 3.1.3'!$B$1341:$B$1420,"*"&amp;$A772&amp;"*")/10^12</f>
        <v>0</v>
      </c>
      <c r="K772" s="184">
        <f>SUMIFS('EPS 3.1.3'!I$1341:I$1420,'EPS 3.1.3'!$B$1341:$B$1420,"*"&amp;$A$771&amp;"*",'EPS 3.1.3'!$B$1341:$B$1420,"*"&amp;$A772&amp;"*")/10^12</f>
        <v>0</v>
      </c>
      <c r="L772" s="184">
        <f>SUMIFS('EPS 3.1.3'!J$1341:J$1420,'EPS 3.1.3'!$B$1341:$B$1420,"*"&amp;$A$771&amp;"*",'EPS 3.1.3'!$B$1341:$B$1420,"*"&amp;$A772&amp;"*")/10^12</f>
        <v>0</v>
      </c>
      <c r="M772" s="184">
        <f>SUMIFS('EPS 3.1.3'!K$1341:K$1420,'EPS 3.1.3'!$B$1341:$B$1420,"*"&amp;$A$771&amp;"*",'EPS 3.1.3'!$B$1341:$B$1420,"*"&amp;$A772&amp;"*")/10^12</f>
        <v>0</v>
      </c>
      <c r="N772" s="184">
        <f>SUMIFS('EPS 3.1.3'!L$1341:L$1420,'EPS 3.1.3'!$B$1341:$B$1420,"*"&amp;$A$771&amp;"*",'EPS 3.1.3'!$B$1341:$B$1420,"*"&amp;$A772&amp;"*")/10^12</f>
        <v>0</v>
      </c>
      <c r="O772" s="184">
        <f>SUMIFS('EPS 3.1.3'!M$1341:M$1420,'EPS 3.1.3'!$B$1341:$B$1420,"*"&amp;$A$771&amp;"*",'EPS 3.1.3'!$B$1341:$B$1420,"*"&amp;$A772&amp;"*")/10^12</f>
        <v>0</v>
      </c>
      <c r="P772" s="184">
        <f>SUMIFS('EPS 3.1.3'!N$1341:N$1420,'EPS 3.1.3'!$B$1341:$B$1420,"*"&amp;$A$771&amp;"*",'EPS 3.1.3'!$B$1341:$B$1420,"*"&amp;$A772&amp;"*")/10^12</f>
        <v>0</v>
      </c>
      <c r="Q772" s="184">
        <f>SUMIFS('EPS 3.1.3'!O$1341:O$1420,'EPS 3.1.3'!$B$1341:$B$1420,"*"&amp;$A$771&amp;"*",'EPS 3.1.3'!$B$1341:$B$1420,"*"&amp;$A772&amp;"*")/10^12</f>
        <v>0</v>
      </c>
      <c r="R772" s="184">
        <f>SUMIFS('EPS 3.1.3'!P$1341:P$1420,'EPS 3.1.3'!$B$1341:$B$1420,"*"&amp;$A$771&amp;"*",'EPS 3.1.3'!$B$1341:$B$1420,"*"&amp;$A772&amp;"*")/10^12</f>
        <v>0</v>
      </c>
      <c r="S772" s="184">
        <f>SUMIFS('EPS 3.1.3'!Q$1341:Q$1420,'EPS 3.1.3'!$B$1341:$B$1420,"*"&amp;$A$771&amp;"*",'EPS 3.1.3'!$B$1341:$B$1420,"*"&amp;$A772&amp;"*")/10^12</f>
        <v>0</v>
      </c>
      <c r="T772" s="184">
        <f>SUMIFS('EPS 3.1.3'!R$1341:R$1420,'EPS 3.1.3'!$B$1341:$B$1420,"*"&amp;$A$771&amp;"*",'EPS 3.1.3'!$B$1341:$B$1420,"*"&amp;$A772&amp;"*")/10^12</f>
        <v>0</v>
      </c>
      <c r="U772" s="184">
        <f>SUMIFS('EPS 3.1.3'!S$1341:S$1420,'EPS 3.1.3'!$B$1341:$B$1420,"*"&amp;$A$771&amp;"*",'EPS 3.1.3'!$B$1341:$B$1420,"*"&amp;$A772&amp;"*")/10^12</f>
        <v>0</v>
      </c>
      <c r="V772" s="184">
        <f>SUMIFS('EPS 3.1.3'!T$1341:T$1420,'EPS 3.1.3'!$B$1341:$B$1420,"*"&amp;$A$771&amp;"*",'EPS 3.1.3'!$B$1341:$B$1420,"*"&amp;$A772&amp;"*")/10^12</f>
        <v>0</v>
      </c>
      <c r="W772" s="184">
        <f>SUMIFS('EPS 3.1.3'!U$1341:U$1420,'EPS 3.1.3'!$B$1341:$B$1420,"*"&amp;$A$771&amp;"*",'EPS 3.1.3'!$B$1341:$B$1420,"*"&amp;$A772&amp;"*")/10^12</f>
        <v>0</v>
      </c>
      <c r="X772" s="184">
        <f>SUMIFS('EPS 3.1.3'!V$1341:V$1420,'EPS 3.1.3'!$B$1341:$B$1420,"*"&amp;$A$771&amp;"*",'EPS 3.1.3'!$B$1341:$B$1420,"*"&amp;$A772&amp;"*")/10^12</f>
        <v>0</v>
      </c>
      <c r="Y772" s="184">
        <f>SUMIFS('EPS 3.1.3'!W$1341:W$1420,'EPS 3.1.3'!$B$1341:$B$1420,"*"&amp;$A$771&amp;"*",'EPS 3.1.3'!$B$1341:$B$1420,"*"&amp;$A772&amp;"*")/10^12</f>
        <v>0</v>
      </c>
      <c r="Z772" s="184">
        <f>SUMIFS('EPS 3.1.3'!X$1341:X$1420,'EPS 3.1.3'!$B$1341:$B$1420,"*"&amp;$A$771&amp;"*",'EPS 3.1.3'!$B$1341:$B$1420,"*"&amp;$A772&amp;"*")/10^12</f>
        <v>0</v>
      </c>
      <c r="AA772" s="184">
        <f>SUMIFS('EPS 3.1.3'!Y$1341:Y$1420,'EPS 3.1.3'!$B$1341:$B$1420,"*"&amp;$A$771&amp;"*",'EPS 3.1.3'!$B$1341:$B$1420,"*"&amp;$A772&amp;"*")/10^12</f>
        <v>0</v>
      </c>
      <c r="AB772" s="184">
        <f>SUMIFS('EPS 3.1.3'!Z$1341:Z$1420,'EPS 3.1.3'!$B$1341:$B$1420,"*"&amp;$A$771&amp;"*",'EPS 3.1.3'!$B$1341:$B$1420,"*"&amp;$A772&amp;"*")/10^12</f>
        <v>0</v>
      </c>
      <c r="AC772" s="184">
        <f>SUMIFS('EPS 3.1.3'!AA$1341:AA$1420,'EPS 3.1.3'!$B$1341:$B$1420,"*"&amp;$A$771&amp;"*",'EPS 3.1.3'!$B$1341:$B$1420,"*"&amp;$A772&amp;"*")/10^12</f>
        <v>0</v>
      </c>
      <c r="AD772" s="184">
        <f>SUMIFS('EPS 3.1.3'!AB$1341:AB$1420,'EPS 3.1.3'!$B$1341:$B$1420,"*"&amp;$A$771&amp;"*",'EPS 3.1.3'!$B$1341:$B$1420,"*"&amp;$A772&amp;"*")/10^12</f>
        <v>0</v>
      </c>
      <c r="AE772" s="184">
        <f>SUMIFS('EPS 3.1.3'!AC$1341:AC$1420,'EPS 3.1.3'!$B$1341:$B$1420,"*"&amp;$A$771&amp;"*",'EPS 3.1.3'!$B$1341:$B$1420,"*"&amp;$A772&amp;"*")/10^12</f>
        <v>0</v>
      </c>
      <c r="AF772" s="184">
        <f>SUMIFS('EPS 3.1.3'!AD$1341:AD$1420,'EPS 3.1.3'!$B$1341:$B$1420,"*"&amp;$A$771&amp;"*",'EPS 3.1.3'!$B$1341:$B$1420,"*"&amp;$A772&amp;"*")/10^12</f>
        <v>0</v>
      </c>
      <c r="AG772" s="184">
        <f>SUMIFS('EPS 3.1.3'!AE$1341:AE$1420,'EPS 3.1.3'!$B$1341:$B$1420,"*"&amp;$A$771&amp;"*",'EPS 3.1.3'!$B$1341:$B$1420,"*"&amp;$A772&amp;"*")/10^12</f>
        <v>0</v>
      </c>
      <c r="AH772" s="184">
        <f>SUMIFS('EPS 3.1.3'!AF$1341:AF$1420,'EPS 3.1.3'!$B$1341:$B$1420,"*"&amp;$A$771&amp;"*",'EPS 3.1.3'!$B$1341:$B$1420,"*"&amp;$A772&amp;"*")/10^12</f>
        <v>0</v>
      </c>
      <c r="AI772" s="184">
        <f>SUMIFS('EPS 3.1.3'!AG$1341:AG$1420,'EPS 3.1.3'!$B$1341:$B$1420,"*"&amp;$A$771&amp;"*",'EPS 3.1.3'!$B$1341:$B$1420,"*"&amp;$A772&amp;"*")/10^12</f>
        <v>0</v>
      </c>
      <c r="AJ772" s="184">
        <f>SUMIFS('EPS 3.1.3'!AH$1341:AH$1420,'EPS 3.1.3'!$B$1341:$B$1420,"*"&amp;$A$771&amp;"*",'EPS 3.1.3'!$B$1341:$B$1420,"*"&amp;$A772&amp;"*")/10^12</f>
        <v>0</v>
      </c>
      <c r="AK772" s="184">
        <f>SUMIFS('EPS 3.1.3'!AI$1341:AI$1420,'EPS 3.1.3'!$B$1341:$B$1420,"*"&amp;$A$771&amp;"*",'EPS 3.1.3'!$B$1341:$B$1420,"*"&amp;$A772&amp;"*")/10^12</f>
        <v>0</v>
      </c>
    </row>
    <row r="773" spans="1:37" hidden="1" x14ac:dyDescent="0.35">
      <c r="A773" s="176" t="s">
        <v>4883</v>
      </c>
      <c r="B773" s="176"/>
      <c r="C773" s="176"/>
      <c r="D773" s="176"/>
      <c r="E773" s="176"/>
      <c r="F773" s="184">
        <f>SUMIFS('EPS 3.1.3'!D$1341:D$1420,'EPS 3.1.3'!$B$1341:$B$1420,"*"&amp;$A$771&amp;"*",'EPS 3.1.3'!$B$1341:$B$1420,"*"&amp;$A773&amp;"*")/10^12</f>
        <v>0</v>
      </c>
      <c r="G773" s="184">
        <f>SUMIFS('EPS 3.1.3'!E$1341:E$1420,'EPS 3.1.3'!$B$1341:$B$1420,"*"&amp;$A$771&amp;"*",'EPS 3.1.3'!$B$1341:$B$1420,"*"&amp;$A773&amp;"*")/10^12</f>
        <v>0</v>
      </c>
      <c r="H773" s="184">
        <f>SUMIFS('EPS 3.1.3'!F$1341:F$1420,'EPS 3.1.3'!$B$1341:$B$1420,"*"&amp;$A$771&amp;"*",'EPS 3.1.3'!$B$1341:$B$1420,"*"&amp;$A773&amp;"*")/10^12</f>
        <v>0</v>
      </c>
      <c r="I773" s="184">
        <f>SUMIFS('EPS 3.1.3'!G$1341:G$1420,'EPS 3.1.3'!$B$1341:$B$1420,"*"&amp;$A$771&amp;"*",'EPS 3.1.3'!$B$1341:$B$1420,"*"&amp;$A773&amp;"*")/10^12</f>
        <v>0</v>
      </c>
      <c r="J773" s="184">
        <f>SUMIFS('EPS 3.1.3'!H$1341:H$1420,'EPS 3.1.3'!$B$1341:$B$1420,"*"&amp;$A$771&amp;"*",'EPS 3.1.3'!$B$1341:$B$1420,"*"&amp;$A773&amp;"*")/10^12</f>
        <v>0</v>
      </c>
      <c r="K773" s="184">
        <f>SUMIFS('EPS 3.1.3'!I$1341:I$1420,'EPS 3.1.3'!$B$1341:$B$1420,"*"&amp;$A$771&amp;"*",'EPS 3.1.3'!$B$1341:$B$1420,"*"&amp;$A773&amp;"*")/10^12</f>
        <v>0</v>
      </c>
      <c r="L773" s="184">
        <f>SUMIFS('EPS 3.1.3'!J$1341:J$1420,'EPS 3.1.3'!$B$1341:$B$1420,"*"&amp;$A$771&amp;"*",'EPS 3.1.3'!$B$1341:$B$1420,"*"&amp;$A773&amp;"*")/10^12</f>
        <v>0</v>
      </c>
      <c r="M773" s="184">
        <f>SUMIFS('EPS 3.1.3'!K$1341:K$1420,'EPS 3.1.3'!$B$1341:$B$1420,"*"&amp;$A$771&amp;"*",'EPS 3.1.3'!$B$1341:$B$1420,"*"&amp;$A773&amp;"*")/10^12</f>
        <v>0</v>
      </c>
      <c r="N773" s="184">
        <f>SUMIFS('EPS 3.1.3'!L$1341:L$1420,'EPS 3.1.3'!$B$1341:$B$1420,"*"&amp;$A$771&amp;"*",'EPS 3.1.3'!$B$1341:$B$1420,"*"&amp;$A773&amp;"*")/10^12</f>
        <v>0</v>
      </c>
      <c r="O773" s="184">
        <f>SUMIFS('EPS 3.1.3'!M$1341:M$1420,'EPS 3.1.3'!$B$1341:$B$1420,"*"&amp;$A$771&amp;"*",'EPS 3.1.3'!$B$1341:$B$1420,"*"&amp;$A773&amp;"*")/10^12</f>
        <v>0</v>
      </c>
      <c r="P773" s="184">
        <f>SUMIFS('EPS 3.1.3'!N$1341:N$1420,'EPS 3.1.3'!$B$1341:$B$1420,"*"&amp;$A$771&amp;"*",'EPS 3.1.3'!$B$1341:$B$1420,"*"&amp;$A773&amp;"*")/10^12</f>
        <v>0</v>
      </c>
      <c r="Q773" s="184">
        <f>SUMIFS('EPS 3.1.3'!O$1341:O$1420,'EPS 3.1.3'!$B$1341:$B$1420,"*"&amp;$A$771&amp;"*",'EPS 3.1.3'!$B$1341:$B$1420,"*"&amp;$A773&amp;"*")/10^12</f>
        <v>0</v>
      </c>
      <c r="R773" s="184">
        <f>SUMIFS('EPS 3.1.3'!P$1341:P$1420,'EPS 3.1.3'!$B$1341:$B$1420,"*"&amp;$A$771&amp;"*",'EPS 3.1.3'!$B$1341:$B$1420,"*"&amp;$A773&amp;"*")/10^12</f>
        <v>0</v>
      </c>
      <c r="S773" s="184">
        <f>SUMIFS('EPS 3.1.3'!Q$1341:Q$1420,'EPS 3.1.3'!$B$1341:$B$1420,"*"&amp;$A$771&amp;"*",'EPS 3.1.3'!$B$1341:$B$1420,"*"&amp;$A773&amp;"*")/10^12</f>
        <v>0</v>
      </c>
      <c r="T773" s="184">
        <f>SUMIFS('EPS 3.1.3'!R$1341:R$1420,'EPS 3.1.3'!$B$1341:$B$1420,"*"&amp;$A$771&amp;"*",'EPS 3.1.3'!$B$1341:$B$1420,"*"&amp;$A773&amp;"*")/10^12</f>
        <v>0</v>
      </c>
      <c r="U773" s="184">
        <f>SUMIFS('EPS 3.1.3'!S$1341:S$1420,'EPS 3.1.3'!$B$1341:$B$1420,"*"&amp;$A$771&amp;"*",'EPS 3.1.3'!$B$1341:$B$1420,"*"&amp;$A773&amp;"*")/10^12</f>
        <v>0</v>
      </c>
      <c r="V773" s="184">
        <f>SUMIFS('EPS 3.1.3'!T$1341:T$1420,'EPS 3.1.3'!$B$1341:$B$1420,"*"&amp;$A$771&amp;"*",'EPS 3.1.3'!$B$1341:$B$1420,"*"&amp;$A773&amp;"*")/10^12</f>
        <v>0</v>
      </c>
      <c r="W773" s="184">
        <f>SUMIFS('EPS 3.1.3'!U$1341:U$1420,'EPS 3.1.3'!$B$1341:$B$1420,"*"&amp;$A$771&amp;"*",'EPS 3.1.3'!$B$1341:$B$1420,"*"&amp;$A773&amp;"*")/10^12</f>
        <v>0</v>
      </c>
      <c r="X773" s="184">
        <f>SUMIFS('EPS 3.1.3'!V$1341:V$1420,'EPS 3.1.3'!$B$1341:$B$1420,"*"&amp;$A$771&amp;"*",'EPS 3.1.3'!$B$1341:$B$1420,"*"&amp;$A773&amp;"*")/10^12</f>
        <v>0</v>
      </c>
      <c r="Y773" s="184">
        <f>SUMIFS('EPS 3.1.3'!W$1341:W$1420,'EPS 3.1.3'!$B$1341:$B$1420,"*"&amp;$A$771&amp;"*",'EPS 3.1.3'!$B$1341:$B$1420,"*"&amp;$A773&amp;"*")/10^12</f>
        <v>0</v>
      </c>
      <c r="Z773" s="184">
        <f>SUMIFS('EPS 3.1.3'!X$1341:X$1420,'EPS 3.1.3'!$B$1341:$B$1420,"*"&amp;$A$771&amp;"*",'EPS 3.1.3'!$B$1341:$B$1420,"*"&amp;$A773&amp;"*")/10^12</f>
        <v>0</v>
      </c>
      <c r="AA773" s="184">
        <f>SUMIFS('EPS 3.1.3'!Y$1341:Y$1420,'EPS 3.1.3'!$B$1341:$B$1420,"*"&amp;$A$771&amp;"*",'EPS 3.1.3'!$B$1341:$B$1420,"*"&amp;$A773&amp;"*")/10^12</f>
        <v>0</v>
      </c>
      <c r="AB773" s="184">
        <f>SUMIFS('EPS 3.1.3'!Z$1341:Z$1420,'EPS 3.1.3'!$B$1341:$B$1420,"*"&amp;$A$771&amp;"*",'EPS 3.1.3'!$B$1341:$B$1420,"*"&amp;$A773&amp;"*")/10^12</f>
        <v>0</v>
      </c>
      <c r="AC773" s="184">
        <f>SUMIFS('EPS 3.1.3'!AA$1341:AA$1420,'EPS 3.1.3'!$B$1341:$B$1420,"*"&amp;$A$771&amp;"*",'EPS 3.1.3'!$B$1341:$B$1420,"*"&amp;$A773&amp;"*")/10^12</f>
        <v>0</v>
      </c>
      <c r="AD773" s="184">
        <f>SUMIFS('EPS 3.1.3'!AB$1341:AB$1420,'EPS 3.1.3'!$B$1341:$B$1420,"*"&amp;$A$771&amp;"*",'EPS 3.1.3'!$B$1341:$B$1420,"*"&amp;$A773&amp;"*")/10^12</f>
        <v>0</v>
      </c>
      <c r="AE773" s="184">
        <f>SUMIFS('EPS 3.1.3'!AC$1341:AC$1420,'EPS 3.1.3'!$B$1341:$B$1420,"*"&amp;$A$771&amp;"*",'EPS 3.1.3'!$B$1341:$B$1420,"*"&amp;$A773&amp;"*")/10^12</f>
        <v>0</v>
      </c>
      <c r="AF773" s="184">
        <f>SUMIFS('EPS 3.1.3'!AD$1341:AD$1420,'EPS 3.1.3'!$B$1341:$B$1420,"*"&amp;$A$771&amp;"*",'EPS 3.1.3'!$B$1341:$B$1420,"*"&amp;$A773&amp;"*")/10^12</f>
        <v>0</v>
      </c>
      <c r="AG773" s="184">
        <f>SUMIFS('EPS 3.1.3'!AE$1341:AE$1420,'EPS 3.1.3'!$B$1341:$B$1420,"*"&amp;$A$771&amp;"*",'EPS 3.1.3'!$B$1341:$B$1420,"*"&amp;$A773&amp;"*")/10^12</f>
        <v>0</v>
      </c>
      <c r="AH773" s="184">
        <f>SUMIFS('EPS 3.1.3'!AF$1341:AF$1420,'EPS 3.1.3'!$B$1341:$B$1420,"*"&amp;$A$771&amp;"*",'EPS 3.1.3'!$B$1341:$B$1420,"*"&amp;$A773&amp;"*")/10^12</f>
        <v>0</v>
      </c>
      <c r="AI773" s="184">
        <f>SUMIFS('EPS 3.1.3'!AG$1341:AG$1420,'EPS 3.1.3'!$B$1341:$B$1420,"*"&amp;$A$771&amp;"*",'EPS 3.1.3'!$B$1341:$B$1420,"*"&amp;$A773&amp;"*")/10^12</f>
        <v>0</v>
      </c>
      <c r="AJ773" s="184">
        <f>SUMIFS('EPS 3.1.3'!AH$1341:AH$1420,'EPS 3.1.3'!$B$1341:$B$1420,"*"&amp;$A$771&amp;"*",'EPS 3.1.3'!$B$1341:$B$1420,"*"&amp;$A773&amp;"*")/10^12</f>
        <v>0</v>
      </c>
      <c r="AK773" s="184">
        <f>SUMIFS('EPS 3.1.3'!AI$1341:AI$1420,'EPS 3.1.3'!$B$1341:$B$1420,"*"&amp;$A$771&amp;"*",'EPS 3.1.3'!$B$1341:$B$1420,"*"&amp;$A773&amp;"*")/10^12</f>
        <v>0</v>
      </c>
    </row>
    <row r="774" spans="1:37" hidden="1" x14ac:dyDescent="0.35">
      <c r="A774" s="176" t="s">
        <v>922</v>
      </c>
      <c r="B774" s="176"/>
      <c r="C774" s="176"/>
      <c r="D774" s="176"/>
      <c r="E774" s="176"/>
      <c r="F774" s="184">
        <f>SUMIFS('EPS 3.1.3'!D$1341:D$1420,'EPS 3.1.3'!$B$1341:$B$1420,"*"&amp;$A$771&amp;"*",'EPS 3.1.3'!$B$1341:$B$1420,"*"&amp;$A774&amp;"*")/10^12</f>
        <v>0</v>
      </c>
      <c r="G774" s="184">
        <f>SUMIFS('EPS 3.1.3'!E$1341:E$1420,'EPS 3.1.3'!$B$1341:$B$1420,"*"&amp;$A$771&amp;"*",'EPS 3.1.3'!$B$1341:$B$1420,"*"&amp;$A774&amp;"*")/10^12</f>
        <v>0</v>
      </c>
      <c r="H774" s="184">
        <f>SUMIFS('EPS 3.1.3'!F$1341:F$1420,'EPS 3.1.3'!$B$1341:$B$1420,"*"&amp;$A$771&amp;"*",'EPS 3.1.3'!$B$1341:$B$1420,"*"&amp;$A774&amp;"*")/10^12</f>
        <v>0</v>
      </c>
      <c r="I774" s="184">
        <f>SUMIFS('EPS 3.1.3'!G$1341:G$1420,'EPS 3.1.3'!$B$1341:$B$1420,"*"&amp;$A$771&amp;"*",'EPS 3.1.3'!$B$1341:$B$1420,"*"&amp;$A774&amp;"*")/10^12</f>
        <v>0</v>
      </c>
      <c r="J774" s="184">
        <f>SUMIFS('EPS 3.1.3'!H$1341:H$1420,'EPS 3.1.3'!$B$1341:$B$1420,"*"&amp;$A$771&amp;"*",'EPS 3.1.3'!$B$1341:$B$1420,"*"&amp;$A774&amp;"*")/10^12</f>
        <v>0</v>
      </c>
      <c r="K774" s="184">
        <f>SUMIFS('EPS 3.1.3'!I$1341:I$1420,'EPS 3.1.3'!$B$1341:$B$1420,"*"&amp;$A$771&amp;"*",'EPS 3.1.3'!$B$1341:$B$1420,"*"&amp;$A774&amp;"*")/10^12</f>
        <v>0</v>
      </c>
      <c r="L774" s="184">
        <f>SUMIFS('EPS 3.1.3'!J$1341:J$1420,'EPS 3.1.3'!$B$1341:$B$1420,"*"&amp;$A$771&amp;"*",'EPS 3.1.3'!$B$1341:$B$1420,"*"&amp;$A774&amp;"*")/10^12</f>
        <v>0</v>
      </c>
      <c r="M774" s="184">
        <f>SUMIFS('EPS 3.1.3'!K$1341:K$1420,'EPS 3.1.3'!$B$1341:$B$1420,"*"&amp;$A$771&amp;"*",'EPS 3.1.3'!$B$1341:$B$1420,"*"&amp;$A774&amp;"*")/10^12</f>
        <v>0</v>
      </c>
      <c r="N774" s="184">
        <f>SUMIFS('EPS 3.1.3'!L$1341:L$1420,'EPS 3.1.3'!$B$1341:$B$1420,"*"&amp;$A$771&amp;"*",'EPS 3.1.3'!$B$1341:$B$1420,"*"&amp;$A774&amp;"*")/10^12</f>
        <v>0</v>
      </c>
      <c r="O774" s="184">
        <f>SUMIFS('EPS 3.1.3'!M$1341:M$1420,'EPS 3.1.3'!$B$1341:$B$1420,"*"&amp;$A$771&amp;"*",'EPS 3.1.3'!$B$1341:$B$1420,"*"&amp;$A774&amp;"*")/10^12</f>
        <v>0</v>
      </c>
      <c r="P774" s="184">
        <f>SUMIFS('EPS 3.1.3'!N$1341:N$1420,'EPS 3.1.3'!$B$1341:$B$1420,"*"&amp;$A$771&amp;"*",'EPS 3.1.3'!$B$1341:$B$1420,"*"&amp;$A774&amp;"*")/10^12</f>
        <v>0</v>
      </c>
      <c r="Q774" s="184">
        <f>SUMIFS('EPS 3.1.3'!O$1341:O$1420,'EPS 3.1.3'!$B$1341:$B$1420,"*"&amp;$A$771&amp;"*",'EPS 3.1.3'!$B$1341:$B$1420,"*"&amp;$A774&amp;"*")/10^12</f>
        <v>0</v>
      </c>
      <c r="R774" s="184">
        <f>SUMIFS('EPS 3.1.3'!P$1341:P$1420,'EPS 3.1.3'!$B$1341:$B$1420,"*"&amp;$A$771&amp;"*",'EPS 3.1.3'!$B$1341:$B$1420,"*"&amp;$A774&amp;"*")/10^12</f>
        <v>0</v>
      </c>
      <c r="S774" s="184">
        <f>SUMIFS('EPS 3.1.3'!Q$1341:Q$1420,'EPS 3.1.3'!$B$1341:$B$1420,"*"&amp;$A$771&amp;"*",'EPS 3.1.3'!$B$1341:$B$1420,"*"&amp;$A774&amp;"*")/10^12</f>
        <v>0</v>
      </c>
      <c r="T774" s="184">
        <f>SUMIFS('EPS 3.1.3'!R$1341:R$1420,'EPS 3.1.3'!$B$1341:$B$1420,"*"&amp;$A$771&amp;"*",'EPS 3.1.3'!$B$1341:$B$1420,"*"&amp;$A774&amp;"*")/10^12</f>
        <v>0</v>
      </c>
      <c r="U774" s="184">
        <f>SUMIFS('EPS 3.1.3'!S$1341:S$1420,'EPS 3.1.3'!$B$1341:$B$1420,"*"&amp;$A$771&amp;"*",'EPS 3.1.3'!$B$1341:$B$1420,"*"&amp;$A774&amp;"*")/10^12</f>
        <v>0</v>
      </c>
      <c r="V774" s="184">
        <f>SUMIFS('EPS 3.1.3'!T$1341:T$1420,'EPS 3.1.3'!$B$1341:$B$1420,"*"&amp;$A$771&amp;"*",'EPS 3.1.3'!$B$1341:$B$1420,"*"&amp;$A774&amp;"*")/10^12</f>
        <v>0</v>
      </c>
      <c r="W774" s="184">
        <f>SUMIFS('EPS 3.1.3'!U$1341:U$1420,'EPS 3.1.3'!$B$1341:$B$1420,"*"&amp;$A$771&amp;"*",'EPS 3.1.3'!$B$1341:$B$1420,"*"&amp;$A774&amp;"*")/10^12</f>
        <v>0</v>
      </c>
      <c r="X774" s="184">
        <f>SUMIFS('EPS 3.1.3'!V$1341:V$1420,'EPS 3.1.3'!$B$1341:$B$1420,"*"&amp;$A$771&amp;"*",'EPS 3.1.3'!$B$1341:$B$1420,"*"&amp;$A774&amp;"*")/10^12</f>
        <v>0</v>
      </c>
      <c r="Y774" s="184">
        <f>SUMIFS('EPS 3.1.3'!W$1341:W$1420,'EPS 3.1.3'!$B$1341:$B$1420,"*"&amp;$A$771&amp;"*",'EPS 3.1.3'!$B$1341:$B$1420,"*"&amp;$A774&amp;"*")/10^12</f>
        <v>0</v>
      </c>
      <c r="Z774" s="184">
        <f>SUMIFS('EPS 3.1.3'!X$1341:X$1420,'EPS 3.1.3'!$B$1341:$B$1420,"*"&amp;$A$771&amp;"*",'EPS 3.1.3'!$B$1341:$B$1420,"*"&amp;$A774&amp;"*")/10^12</f>
        <v>0</v>
      </c>
      <c r="AA774" s="184">
        <f>SUMIFS('EPS 3.1.3'!Y$1341:Y$1420,'EPS 3.1.3'!$B$1341:$B$1420,"*"&amp;$A$771&amp;"*",'EPS 3.1.3'!$B$1341:$B$1420,"*"&amp;$A774&amp;"*")/10^12</f>
        <v>0</v>
      </c>
      <c r="AB774" s="184">
        <f>SUMIFS('EPS 3.1.3'!Z$1341:Z$1420,'EPS 3.1.3'!$B$1341:$B$1420,"*"&amp;$A$771&amp;"*",'EPS 3.1.3'!$B$1341:$B$1420,"*"&amp;$A774&amp;"*")/10^12</f>
        <v>0</v>
      </c>
      <c r="AC774" s="184">
        <f>SUMIFS('EPS 3.1.3'!AA$1341:AA$1420,'EPS 3.1.3'!$B$1341:$B$1420,"*"&amp;$A$771&amp;"*",'EPS 3.1.3'!$B$1341:$B$1420,"*"&amp;$A774&amp;"*")/10^12</f>
        <v>0</v>
      </c>
      <c r="AD774" s="184">
        <f>SUMIFS('EPS 3.1.3'!AB$1341:AB$1420,'EPS 3.1.3'!$B$1341:$B$1420,"*"&amp;$A$771&amp;"*",'EPS 3.1.3'!$B$1341:$B$1420,"*"&amp;$A774&amp;"*")/10^12</f>
        <v>0</v>
      </c>
      <c r="AE774" s="184">
        <f>SUMIFS('EPS 3.1.3'!AC$1341:AC$1420,'EPS 3.1.3'!$B$1341:$B$1420,"*"&amp;$A$771&amp;"*",'EPS 3.1.3'!$B$1341:$B$1420,"*"&amp;$A774&amp;"*")/10^12</f>
        <v>0</v>
      </c>
      <c r="AF774" s="184">
        <f>SUMIFS('EPS 3.1.3'!AD$1341:AD$1420,'EPS 3.1.3'!$B$1341:$B$1420,"*"&amp;$A$771&amp;"*",'EPS 3.1.3'!$B$1341:$B$1420,"*"&amp;$A774&amp;"*")/10^12</f>
        <v>0</v>
      </c>
      <c r="AG774" s="184">
        <f>SUMIFS('EPS 3.1.3'!AE$1341:AE$1420,'EPS 3.1.3'!$B$1341:$B$1420,"*"&amp;$A$771&amp;"*",'EPS 3.1.3'!$B$1341:$B$1420,"*"&amp;$A774&amp;"*")/10^12</f>
        <v>0</v>
      </c>
      <c r="AH774" s="184">
        <f>SUMIFS('EPS 3.1.3'!AF$1341:AF$1420,'EPS 3.1.3'!$B$1341:$B$1420,"*"&amp;$A$771&amp;"*",'EPS 3.1.3'!$B$1341:$B$1420,"*"&amp;$A774&amp;"*")/10^12</f>
        <v>0</v>
      </c>
      <c r="AI774" s="184">
        <f>SUMIFS('EPS 3.1.3'!AG$1341:AG$1420,'EPS 3.1.3'!$B$1341:$B$1420,"*"&amp;$A$771&amp;"*",'EPS 3.1.3'!$B$1341:$B$1420,"*"&amp;$A774&amp;"*")/10^12</f>
        <v>0</v>
      </c>
      <c r="AJ774" s="184">
        <f>SUMIFS('EPS 3.1.3'!AH$1341:AH$1420,'EPS 3.1.3'!$B$1341:$B$1420,"*"&amp;$A$771&amp;"*",'EPS 3.1.3'!$B$1341:$B$1420,"*"&amp;$A774&amp;"*")/10^12</f>
        <v>0</v>
      </c>
      <c r="AK774" s="184">
        <f>SUMIFS('EPS 3.1.3'!AI$1341:AI$1420,'EPS 3.1.3'!$B$1341:$B$1420,"*"&amp;$A$771&amp;"*",'EPS 3.1.3'!$B$1341:$B$1420,"*"&amp;$A774&amp;"*")/10^12</f>
        <v>0</v>
      </c>
    </row>
    <row r="775" spans="1:37" hidden="1" x14ac:dyDescent="0.35">
      <c r="A775" s="176" t="s">
        <v>374</v>
      </c>
      <c r="B775" s="176"/>
      <c r="C775" s="176"/>
      <c r="D775" s="176"/>
      <c r="E775" s="176"/>
      <c r="F775" s="184">
        <f>SUMIFS('EPS 3.1.3'!D$1341:D$1420,'EPS 3.1.3'!$B$1341:$B$1420,"*"&amp;$A$771&amp;"*",'EPS 3.1.3'!$B$1341:$B$1420,"*"&amp;$A775&amp;"*")/10^12</f>
        <v>0</v>
      </c>
      <c r="G775" s="184">
        <f>SUMIFS('EPS 3.1.3'!E$1341:E$1420,'EPS 3.1.3'!$B$1341:$B$1420,"*"&amp;$A$771&amp;"*",'EPS 3.1.3'!$B$1341:$B$1420,"*"&amp;$A775&amp;"*")/10^12</f>
        <v>0</v>
      </c>
      <c r="H775" s="184">
        <f>SUMIFS('EPS 3.1.3'!F$1341:F$1420,'EPS 3.1.3'!$B$1341:$B$1420,"*"&amp;$A$771&amp;"*",'EPS 3.1.3'!$B$1341:$B$1420,"*"&amp;$A775&amp;"*")/10^12</f>
        <v>0</v>
      </c>
      <c r="I775" s="184">
        <f>SUMIFS('EPS 3.1.3'!G$1341:G$1420,'EPS 3.1.3'!$B$1341:$B$1420,"*"&amp;$A$771&amp;"*",'EPS 3.1.3'!$B$1341:$B$1420,"*"&amp;$A775&amp;"*")/10^12</f>
        <v>0</v>
      </c>
      <c r="J775" s="184">
        <f>SUMIFS('EPS 3.1.3'!H$1341:H$1420,'EPS 3.1.3'!$B$1341:$B$1420,"*"&amp;$A$771&amp;"*",'EPS 3.1.3'!$B$1341:$B$1420,"*"&amp;$A775&amp;"*")/10^12</f>
        <v>0</v>
      </c>
      <c r="K775" s="184">
        <f>SUMIFS('EPS 3.1.3'!I$1341:I$1420,'EPS 3.1.3'!$B$1341:$B$1420,"*"&amp;$A$771&amp;"*",'EPS 3.1.3'!$B$1341:$B$1420,"*"&amp;$A775&amp;"*")/10^12</f>
        <v>0</v>
      </c>
      <c r="L775" s="184">
        <f>SUMIFS('EPS 3.1.3'!J$1341:J$1420,'EPS 3.1.3'!$B$1341:$B$1420,"*"&amp;$A$771&amp;"*",'EPS 3.1.3'!$B$1341:$B$1420,"*"&amp;$A775&amp;"*")/10^12</f>
        <v>0</v>
      </c>
      <c r="M775" s="184">
        <f>SUMIFS('EPS 3.1.3'!K$1341:K$1420,'EPS 3.1.3'!$B$1341:$B$1420,"*"&amp;$A$771&amp;"*",'EPS 3.1.3'!$B$1341:$B$1420,"*"&amp;$A775&amp;"*")/10^12</f>
        <v>0</v>
      </c>
      <c r="N775" s="184">
        <f>SUMIFS('EPS 3.1.3'!L$1341:L$1420,'EPS 3.1.3'!$B$1341:$B$1420,"*"&amp;$A$771&amp;"*",'EPS 3.1.3'!$B$1341:$B$1420,"*"&amp;$A775&amp;"*")/10^12</f>
        <v>0</v>
      </c>
      <c r="O775" s="184">
        <f>SUMIFS('EPS 3.1.3'!M$1341:M$1420,'EPS 3.1.3'!$B$1341:$B$1420,"*"&amp;$A$771&amp;"*",'EPS 3.1.3'!$B$1341:$B$1420,"*"&amp;$A775&amp;"*")/10^12</f>
        <v>0</v>
      </c>
      <c r="P775" s="184">
        <f>SUMIFS('EPS 3.1.3'!N$1341:N$1420,'EPS 3.1.3'!$B$1341:$B$1420,"*"&amp;$A$771&amp;"*",'EPS 3.1.3'!$B$1341:$B$1420,"*"&amp;$A775&amp;"*")/10^12</f>
        <v>0</v>
      </c>
      <c r="Q775" s="184">
        <f>SUMIFS('EPS 3.1.3'!O$1341:O$1420,'EPS 3.1.3'!$B$1341:$B$1420,"*"&amp;$A$771&amp;"*",'EPS 3.1.3'!$B$1341:$B$1420,"*"&amp;$A775&amp;"*")/10^12</f>
        <v>0</v>
      </c>
      <c r="R775" s="184">
        <f>SUMIFS('EPS 3.1.3'!P$1341:P$1420,'EPS 3.1.3'!$B$1341:$B$1420,"*"&amp;$A$771&amp;"*",'EPS 3.1.3'!$B$1341:$B$1420,"*"&amp;$A775&amp;"*")/10^12</f>
        <v>0</v>
      </c>
      <c r="S775" s="184">
        <f>SUMIFS('EPS 3.1.3'!Q$1341:Q$1420,'EPS 3.1.3'!$B$1341:$B$1420,"*"&amp;$A$771&amp;"*",'EPS 3.1.3'!$B$1341:$B$1420,"*"&amp;$A775&amp;"*")/10^12</f>
        <v>0</v>
      </c>
      <c r="T775" s="184">
        <f>SUMIFS('EPS 3.1.3'!R$1341:R$1420,'EPS 3.1.3'!$B$1341:$B$1420,"*"&amp;$A$771&amp;"*",'EPS 3.1.3'!$B$1341:$B$1420,"*"&amp;$A775&amp;"*")/10^12</f>
        <v>0</v>
      </c>
      <c r="U775" s="184">
        <f>SUMIFS('EPS 3.1.3'!S$1341:S$1420,'EPS 3.1.3'!$B$1341:$B$1420,"*"&amp;$A$771&amp;"*",'EPS 3.1.3'!$B$1341:$B$1420,"*"&amp;$A775&amp;"*")/10^12</f>
        <v>0</v>
      </c>
      <c r="V775" s="184">
        <f>SUMIFS('EPS 3.1.3'!T$1341:T$1420,'EPS 3.1.3'!$B$1341:$B$1420,"*"&amp;$A$771&amp;"*",'EPS 3.1.3'!$B$1341:$B$1420,"*"&amp;$A775&amp;"*")/10^12</f>
        <v>0</v>
      </c>
      <c r="W775" s="184">
        <f>SUMIFS('EPS 3.1.3'!U$1341:U$1420,'EPS 3.1.3'!$B$1341:$B$1420,"*"&amp;$A$771&amp;"*",'EPS 3.1.3'!$B$1341:$B$1420,"*"&amp;$A775&amp;"*")/10^12</f>
        <v>0</v>
      </c>
      <c r="X775" s="184">
        <f>SUMIFS('EPS 3.1.3'!V$1341:V$1420,'EPS 3.1.3'!$B$1341:$B$1420,"*"&amp;$A$771&amp;"*",'EPS 3.1.3'!$B$1341:$B$1420,"*"&amp;$A775&amp;"*")/10^12</f>
        <v>0</v>
      </c>
      <c r="Y775" s="184">
        <f>SUMIFS('EPS 3.1.3'!W$1341:W$1420,'EPS 3.1.3'!$B$1341:$B$1420,"*"&amp;$A$771&amp;"*",'EPS 3.1.3'!$B$1341:$B$1420,"*"&amp;$A775&amp;"*")/10^12</f>
        <v>0</v>
      </c>
      <c r="Z775" s="184">
        <f>SUMIFS('EPS 3.1.3'!X$1341:X$1420,'EPS 3.1.3'!$B$1341:$B$1420,"*"&amp;$A$771&amp;"*",'EPS 3.1.3'!$B$1341:$B$1420,"*"&amp;$A775&amp;"*")/10^12</f>
        <v>0</v>
      </c>
      <c r="AA775" s="184">
        <f>SUMIFS('EPS 3.1.3'!Y$1341:Y$1420,'EPS 3.1.3'!$B$1341:$B$1420,"*"&amp;$A$771&amp;"*",'EPS 3.1.3'!$B$1341:$B$1420,"*"&amp;$A775&amp;"*")/10^12</f>
        <v>0</v>
      </c>
      <c r="AB775" s="184">
        <f>SUMIFS('EPS 3.1.3'!Z$1341:Z$1420,'EPS 3.1.3'!$B$1341:$B$1420,"*"&amp;$A$771&amp;"*",'EPS 3.1.3'!$B$1341:$B$1420,"*"&amp;$A775&amp;"*")/10^12</f>
        <v>0</v>
      </c>
      <c r="AC775" s="184">
        <f>SUMIFS('EPS 3.1.3'!AA$1341:AA$1420,'EPS 3.1.3'!$B$1341:$B$1420,"*"&amp;$A$771&amp;"*",'EPS 3.1.3'!$B$1341:$B$1420,"*"&amp;$A775&amp;"*")/10^12</f>
        <v>0</v>
      </c>
      <c r="AD775" s="184">
        <f>SUMIFS('EPS 3.1.3'!AB$1341:AB$1420,'EPS 3.1.3'!$B$1341:$B$1420,"*"&amp;$A$771&amp;"*",'EPS 3.1.3'!$B$1341:$B$1420,"*"&amp;$A775&amp;"*")/10^12</f>
        <v>0</v>
      </c>
      <c r="AE775" s="184">
        <f>SUMIFS('EPS 3.1.3'!AC$1341:AC$1420,'EPS 3.1.3'!$B$1341:$B$1420,"*"&amp;$A$771&amp;"*",'EPS 3.1.3'!$B$1341:$B$1420,"*"&amp;$A775&amp;"*")/10^12</f>
        <v>0</v>
      </c>
      <c r="AF775" s="184">
        <f>SUMIFS('EPS 3.1.3'!AD$1341:AD$1420,'EPS 3.1.3'!$B$1341:$B$1420,"*"&amp;$A$771&amp;"*",'EPS 3.1.3'!$B$1341:$B$1420,"*"&amp;$A775&amp;"*")/10^12</f>
        <v>0</v>
      </c>
      <c r="AG775" s="184">
        <f>SUMIFS('EPS 3.1.3'!AE$1341:AE$1420,'EPS 3.1.3'!$B$1341:$B$1420,"*"&amp;$A$771&amp;"*",'EPS 3.1.3'!$B$1341:$B$1420,"*"&amp;$A775&amp;"*")/10^12</f>
        <v>0</v>
      </c>
      <c r="AH775" s="184">
        <f>SUMIFS('EPS 3.1.3'!AF$1341:AF$1420,'EPS 3.1.3'!$B$1341:$B$1420,"*"&amp;$A$771&amp;"*",'EPS 3.1.3'!$B$1341:$B$1420,"*"&amp;$A775&amp;"*")/10^12</f>
        <v>0</v>
      </c>
      <c r="AI775" s="184">
        <f>SUMIFS('EPS 3.1.3'!AG$1341:AG$1420,'EPS 3.1.3'!$B$1341:$B$1420,"*"&amp;$A$771&amp;"*",'EPS 3.1.3'!$B$1341:$B$1420,"*"&amp;$A775&amp;"*")/10^12</f>
        <v>0</v>
      </c>
      <c r="AJ775" s="184">
        <f>SUMIFS('EPS 3.1.3'!AH$1341:AH$1420,'EPS 3.1.3'!$B$1341:$B$1420,"*"&amp;$A$771&amp;"*",'EPS 3.1.3'!$B$1341:$B$1420,"*"&amp;$A775&amp;"*")/10^12</f>
        <v>0</v>
      </c>
      <c r="AK775" s="184">
        <f>SUMIFS('EPS 3.1.3'!AI$1341:AI$1420,'EPS 3.1.3'!$B$1341:$B$1420,"*"&amp;$A$771&amp;"*",'EPS 3.1.3'!$B$1341:$B$1420,"*"&amp;$A775&amp;"*")/10^12</f>
        <v>0</v>
      </c>
    </row>
    <row r="776" spans="1:37" hidden="1" x14ac:dyDescent="0.35">
      <c r="A776" s="176" t="s">
        <v>4884</v>
      </c>
      <c r="B776" s="176"/>
      <c r="C776" s="176"/>
      <c r="D776" s="176"/>
      <c r="E776" s="176"/>
      <c r="F776" s="184">
        <f>SUMIFS('EPS 3.1.3'!D$1341:D$1420,'EPS 3.1.3'!$B$1341:$B$1420,"*"&amp;$A$771&amp;"*",'EPS 3.1.3'!$B$1341:$B$1420,"*"&amp;$A776&amp;"*")/10^12</f>
        <v>2.0515500000000002</v>
      </c>
      <c r="G776" s="184">
        <f>SUMIFS('EPS 3.1.3'!E$1341:E$1420,'EPS 3.1.3'!$B$1341:$B$1420,"*"&amp;$A$771&amp;"*",'EPS 3.1.3'!$B$1341:$B$1420,"*"&amp;$A776&amp;"*")/10^12</f>
        <v>1.9770700000000001</v>
      </c>
      <c r="H776" s="184">
        <f>SUMIFS('EPS 3.1.3'!F$1341:F$1420,'EPS 3.1.3'!$B$1341:$B$1420,"*"&amp;$A$771&amp;"*",'EPS 3.1.3'!$B$1341:$B$1420,"*"&amp;$A776&amp;"*")/10^12</f>
        <v>2.1773199999999999</v>
      </c>
      <c r="I776" s="184">
        <f>SUMIFS('EPS 3.1.3'!G$1341:G$1420,'EPS 3.1.3'!$B$1341:$B$1420,"*"&amp;$A$771&amp;"*",'EPS 3.1.3'!$B$1341:$B$1420,"*"&amp;$A776&amp;"*")/10^12</f>
        <v>2.3350200000000001</v>
      </c>
      <c r="J776" s="184">
        <f>SUMIFS('EPS 3.1.3'!H$1341:H$1420,'EPS 3.1.3'!$B$1341:$B$1420,"*"&amp;$A$771&amp;"*",'EPS 3.1.3'!$B$1341:$B$1420,"*"&amp;$A776&amp;"*")/10^12</f>
        <v>2.4895800000000001</v>
      </c>
      <c r="K776" s="184">
        <f>SUMIFS('EPS 3.1.3'!I$1341:I$1420,'EPS 3.1.3'!$B$1341:$B$1420,"*"&amp;$A$771&amp;"*",'EPS 3.1.3'!$B$1341:$B$1420,"*"&amp;$A776&amp;"*")/10^12</f>
        <v>2.6318999999999999</v>
      </c>
      <c r="L776" s="184">
        <f>SUMIFS('EPS 3.1.3'!J$1341:J$1420,'EPS 3.1.3'!$B$1341:$B$1420,"*"&amp;$A$771&amp;"*",'EPS 3.1.3'!$B$1341:$B$1420,"*"&amp;$A776&amp;"*")/10^12</f>
        <v>2.7689499999999998</v>
      </c>
      <c r="M776" s="184">
        <f>SUMIFS('EPS 3.1.3'!K$1341:K$1420,'EPS 3.1.3'!$B$1341:$B$1420,"*"&amp;$A$771&amp;"*",'EPS 3.1.3'!$B$1341:$B$1420,"*"&amp;$A776&amp;"*")/10^12</f>
        <v>2.90198</v>
      </c>
      <c r="N776" s="184">
        <f>SUMIFS('EPS 3.1.3'!L$1341:L$1420,'EPS 3.1.3'!$B$1341:$B$1420,"*"&amp;$A$771&amp;"*",'EPS 3.1.3'!$B$1341:$B$1420,"*"&amp;$A776&amp;"*")/10^12</f>
        <v>3.0341200000000002</v>
      </c>
      <c r="O776" s="184">
        <f>SUMIFS('EPS 3.1.3'!M$1341:M$1420,'EPS 3.1.3'!$B$1341:$B$1420,"*"&amp;$A$771&amp;"*",'EPS 3.1.3'!$B$1341:$B$1420,"*"&amp;$A776&amp;"*")/10^12</f>
        <v>3.1366000000000001</v>
      </c>
      <c r="P776" s="184">
        <f>SUMIFS('EPS 3.1.3'!N$1341:N$1420,'EPS 3.1.3'!$B$1341:$B$1420,"*"&amp;$A$771&amp;"*",'EPS 3.1.3'!$B$1341:$B$1420,"*"&amp;$A776&amp;"*")/10^12</f>
        <v>3.23861</v>
      </c>
      <c r="Q776" s="184">
        <f>SUMIFS('EPS 3.1.3'!O$1341:O$1420,'EPS 3.1.3'!$B$1341:$B$1420,"*"&amp;$A$771&amp;"*",'EPS 3.1.3'!$B$1341:$B$1420,"*"&amp;$A776&amp;"*")/10^12</f>
        <v>3.3403700000000001</v>
      </c>
      <c r="R776" s="184">
        <f>SUMIFS('EPS 3.1.3'!P$1341:P$1420,'EPS 3.1.3'!$B$1341:$B$1420,"*"&amp;$A$771&amp;"*",'EPS 3.1.3'!$B$1341:$B$1420,"*"&amp;$A776&amp;"*")/10^12</f>
        <v>3.4428100000000001</v>
      </c>
      <c r="S776" s="184">
        <f>SUMIFS('EPS 3.1.3'!Q$1341:Q$1420,'EPS 3.1.3'!$B$1341:$B$1420,"*"&amp;$A$771&amp;"*",'EPS 3.1.3'!$B$1341:$B$1420,"*"&amp;$A776&amp;"*")/10^12</f>
        <v>3.5444499999999999</v>
      </c>
      <c r="T776" s="184">
        <f>SUMIFS('EPS 3.1.3'!R$1341:R$1420,'EPS 3.1.3'!$B$1341:$B$1420,"*"&amp;$A$771&amp;"*",'EPS 3.1.3'!$B$1341:$B$1420,"*"&amp;$A776&amp;"*")/10^12</f>
        <v>3.55484</v>
      </c>
      <c r="U776" s="184">
        <f>SUMIFS('EPS 3.1.3'!S$1341:S$1420,'EPS 3.1.3'!$B$1341:$B$1420,"*"&amp;$A$771&amp;"*",'EPS 3.1.3'!$B$1341:$B$1420,"*"&amp;$A776&amp;"*")/10^12</f>
        <v>3.5652300000000001</v>
      </c>
      <c r="V776" s="184">
        <f>SUMIFS('EPS 3.1.3'!T$1341:T$1420,'EPS 3.1.3'!$B$1341:$B$1420,"*"&amp;$A$771&amp;"*",'EPS 3.1.3'!$B$1341:$B$1420,"*"&amp;$A776&amp;"*")/10^12</f>
        <v>3.5756199999999998</v>
      </c>
      <c r="W776" s="184">
        <f>SUMIFS('EPS 3.1.3'!U$1341:U$1420,'EPS 3.1.3'!$B$1341:$B$1420,"*"&amp;$A$771&amp;"*",'EPS 3.1.3'!$B$1341:$B$1420,"*"&amp;$A776&amp;"*")/10^12</f>
        <v>3.5860099999999999</v>
      </c>
      <c r="X776" s="184">
        <f>SUMIFS('EPS 3.1.3'!V$1341:V$1420,'EPS 3.1.3'!$B$1341:$B$1420,"*"&amp;$A$771&amp;"*",'EPS 3.1.3'!$B$1341:$B$1420,"*"&amp;$A776&amp;"*")/10^12</f>
        <v>3.5964</v>
      </c>
      <c r="Y776" s="184">
        <f>SUMIFS('EPS 3.1.3'!W$1341:W$1420,'EPS 3.1.3'!$B$1341:$B$1420,"*"&amp;$A$771&amp;"*",'EPS 3.1.3'!$B$1341:$B$1420,"*"&amp;$A776&amp;"*")/10^12</f>
        <v>3.6059899999999998</v>
      </c>
      <c r="Z776" s="184">
        <f>SUMIFS('EPS 3.1.3'!X$1341:X$1420,'EPS 3.1.3'!$B$1341:$B$1420,"*"&amp;$A$771&amp;"*",'EPS 3.1.3'!$B$1341:$B$1420,"*"&amp;$A776&amp;"*")/10^12</f>
        <v>3.6163799999999999</v>
      </c>
      <c r="AA776" s="184">
        <f>SUMIFS('EPS 3.1.3'!Y$1341:Y$1420,'EPS 3.1.3'!$B$1341:$B$1420,"*"&amp;$A$771&amp;"*",'EPS 3.1.3'!$B$1341:$B$1420,"*"&amp;$A776&amp;"*")/10^12</f>
        <v>3.6259700000000001</v>
      </c>
      <c r="AB776" s="184">
        <f>SUMIFS('EPS 3.1.3'!Z$1341:Z$1420,'EPS 3.1.3'!$B$1341:$B$1420,"*"&amp;$A$771&amp;"*",'EPS 3.1.3'!$B$1341:$B$1420,"*"&amp;$A776&amp;"*")/10^12</f>
        <v>3.6363599999999998</v>
      </c>
      <c r="AC776" s="184">
        <f>SUMIFS('EPS 3.1.3'!AA$1341:AA$1420,'EPS 3.1.3'!$B$1341:$B$1420,"*"&amp;$A$771&amp;"*",'EPS 3.1.3'!$B$1341:$B$1420,"*"&amp;$A776&amp;"*")/10^12</f>
        <v>3.64595</v>
      </c>
      <c r="AD776" s="184">
        <f>SUMIFS('EPS 3.1.3'!AB$1341:AB$1420,'EPS 3.1.3'!$B$1341:$B$1420,"*"&amp;$A$771&amp;"*",'EPS 3.1.3'!$B$1341:$B$1420,"*"&amp;$A776&amp;"*")/10^12</f>
        <v>3.64595</v>
      </c>
      <c r="AE776" s="184">
        <f>SUMIFS('EPS 3.1.3'!AC$1341:AC$1420,'EPS 3.1.3'!$B$1341:$B$1420,"*"&amp;$A$771&amp;"*",'EPS 3.1.3'!$B$1341:$B$1420,"*"&amp;$A776&amp;"*")/10^12</f>
        <v>3.6451500000000001</v>
      </c>
      <c r="AF776" s="184">
        <f>SUMIFS('EPS 3.1.3'!AD$1341:AD$1420,'EPS 3.1.3'!$B$1341:$B$1420,"*"&amp;$A$771&amp;"*",'EPS 3.1.3'!$B$1341:$B$1420,"*"&amp;$A776&amp;"*")/10^12</f>
        <v>3.6443500000000002</v>
      </c>
      <c r="AG776" s="184">
        <f>SUMIFS('EPS 3.1.3'!AE$1341:AE$1420,'EPS 3.1.3'!$B$1341:$B$1420,"*"&amp;$A$771&amp;"*",'EPS 3.1.3'!$B$1341:$B$1420,"*"&amp;$A776&amp;"*")/10^12</f>
        <v>3.6435499999999998</v>
      </c>
      <c r="AH776" s="184">
        <f>SUMIFS('EPS 3.1.3'!AF$1341:AF$1420,'EPS 3.1.3'!$B$1341:$B$1420,"*"&amp;$A$771&amp;"*",'EPS 3.1.3'!$B$1341:$B$1420,"*"&amp;$A776&amp;"*")/10^12</f>
        <v>3.6435499999999998</v>
      </c>
      <c r="AI776" s="184">
        <f>SUMIFS('EPS 3.1.3'!AG$1341:AG$1420,'EPS 3.1.3'!$B$1341:$B$1420,"*"&amp;$A$771&amp;"*",'EPS 3.1.3'!$B$1341:$B$1420,"*"&amp;$A776&amp;"*")/10^12</f>
        <v>3.6427499999999999</v>
      </c>
      <c r="AJ776" s="184">
        <f>SUMIFS('EPS 3.1.3'!AH$1341:AH$1420,'EPS 3.1.3'!$B$1341:$B$1420,"*"&amp;$A$771&amp;"*",'EPS 3.1.3'!$B$1341:$B$1420,"*"&amp;$A776&amp;"*")/10^12</f>
        <v>3.64195</v>
      </c>
      <c r="AK776" s="184">
        <f>SUMIFS('EPS 3.1.3'!AI$1341:AI$1420,'EPS 3.1.3'!$B$1341:$B$1420,"*"&amp;$A$771&amp;"*",'EPS 3.1.3'!$B$1341:$B$1420,"*"&amp;$A776&amp;"*")/10^12</f>
        <v>3.64195</v>
      </c>
    </row>
    <row r="777" spans="1:37" hidden="1" x14ac:dyDescent="0.35">
      <c r="A777" s="176" t="s">
        <v>931</v>
      </c>
      <c r="B777" s="176"/>
      <c r="C777" s="176"/>
      <c r="D777" s="176"/>
      <c r="E777" s="176"/>
      <c r="F777" s="184">
        <f>SUMIFS('EPS 3.1.3'!D$1341:D$1420,'EPS 3.1.3'!$B$1341:$B$1420,"*"&amp;$A$771&amp;"*",'EPS 3.1.3'!$B$1341:$B$1420,"*"&amp;$A777&amp;"*")/10^12</f>
        <v>0</v>
      </c>
      <c r="G777" s="184">
        <f>SUMIFS('EPS 3.1.3'!E$1341:E$1420,'EPS 3.1.3'!$B$1341:$B$1420,"*"&amp;$A$771&amp;"*",'EPS 3.1.3'!$B$1341:$B$1420,"*"&amp;$A777&amp;"*")/10^12</f>
        <v>0</v>
      </c>
      <c r="H777" s="184">
        <f>SUMIFS('EPS 3.1.3'!F$1341:F$1420,'EPS 3.1.3'!$B$1341:$B$1420,"*"&amp;$A$771&amp;"*",'EPS 3.1.3'!$B$1341:$B$1420,"*"&amp;$A777&amp;"*")/10^12</f>
        <v>0</v>
      </c>
      <c r="I777" s="184">
        <f>SUMIFS('EPS 3.1.3'!G$1341:G$1420,'EPS 3.1.3'!$B$1341:$B$1420,"*"&amp;$A$771&amp;"*",'EPS 3.1.3'!$B$1341:$B$1420,"*"&amp;$A777&amp;"*")/10^12</f>
        <v>0</v>
      </c>
      <c r="J777" s="184">
        <f>SUMIFS('EPS 3.1.3'!H$1341:H$1420,'EPS 3.1.3'!$B$1341:$B$1420,"*"&amp;$A$771&amp;"*",'EPS 3.1.3'!$B$1341:$B$1420,"*"&amp;$A777&amp;"*")/10^12</f>
        <v>0</v>
      </c>
      <c r="K777" s="184">
        <f>SUMIFS('EPS 3.1.3'!I$1341:I$1420,'EPS 3.1.3'!$B$1341:$B$1420,"*"&amp;$A$771&amp;"*",'EPS 3.1.3'!$B$1341:$B$1420,"*"&amp;$A777&amp;"*")/10^12</f>
        <v>0</v>
      </c>
      <c r="L777" s="184">
        <f>SUMIFS('EPS 3.1.3'!J$1341:J$1420,'EPS 3.1.3'!$B$1341:$B$1420,"*"&amp;$A$771&amp;"*",'EPS 3.1.3'!$B$1341:$B$1420,"*"&amp;$A777&amp;"*")/10^12</f>
        <v>0</v>
      </c>
      <c r="M777" s="184">
        <f>SUMIFS('EPS 3.1.3'!K$1341:K$1420,'EPS 3.1.3'!$B$1341:$B$1420,"*"&amp;$A$771&amp;"*",'EPS 3.1.3'!$B$1341:$B$1420,"*"&amp;$A777&amp;"*")/10^12</f>
        <v>0</v>
      </c>
      <c r="N777" s="184">
        <f>SUMIFS('EPS 3.1.3'!L$1341:L$1420,'EPS 3.1.3'!$B$1341:$B$1420,"*"&amp;$A$771&amp;"*",'EPS 3.1.3'!$B$1341:$B$1420,"*"&amp;$A777&amp;"*")/10^12</f>
        <v>0</v>
      </c>
      <c r="O777" s="184">
        <f>SUMIFS('EPS 3.1.3'!M$1341:M$1420,'EPS 3.1.3'!$B$1341:$B$1420,"*"&amp;$A$771&amp;"*",'EPS 3.1.3'!$B$1341:$B$1420,"*"&amp;$A777&amp;"*")/10^12</f>
        <v>0</v>
      </c>
      <c r="P777" s="184">
        <f>SUMIFS('EPS 3.1.3'!N$1341:N$1420,'EPS 3.1.3'!$B$1341:$B$1420,"*"&amp;$A$771&amp;"*",'EPS 3.1.3'!$B$1341:$B$1420,"*"&amp;$A777&amp;"*")/10^12</f>
        <v>0</v>
      </c>
      <c r="Q777" s="184">
        <f>SUMIFS('EPS 3.1.3'!O$1341:O$1420,'EPS 3.1.3'!$B$1341:$B$1420,"*"&amp;$A$771&amp;"*",'EPS 3.1.3'!$B$1341:$B$1420,"*"&amp;$A777&amp;"*")/10^12</f>
        <v>0</v>
      </c>
      <c r="R777" s="184">
        <f>SUMIFS('EPS 3.1.3'!P$1341:P$1420,'EPS 3.1.3'!$B$1341:$B$1420,"*"&amp;$A$771&amp;"*",'EPS 3.1.3'!$B$1341:$B$1420,"*"&amp;$A777&amp;"*")/10^12</f>
        <v>0</v>
      </c>
      <c r="S777" s="184">
        <f>SUMIFS('EPS 3.1.3'!Q$1341:Q$1420,'EPS 3.1.3'!$B$1341:$B$1420,"*"&amp;$A$771&amp;"*",'EPS 3.1.3'!$B$1341:$B$1420,"*"&amp;$A777&amp;"*")/10^12</f>
        <v>0</v>
      </c>
      <c r="T777" s="184">
        <f>SUMIFS('EPS 3.1.3'!R$1341:R$1420,'EPS 3.1.3'!$B$1341:$B$1420,"*"&amp;$A$771&amp;"*",'EPS 3.1.3'!$B$1341:$B$1420,"*"&amp;$A777&amp;"*")/10^12</f>
        <v>0</v>
      </c>
      <c r="U777" s="184">
        <f>SUMIFS('EPS 3.1.3'!S$1341:S$1420,'EPS 3.1.3'!$B$1341:$B$1420,"*"&amp;$A$771&amp;"*",'EPS 3.1.3'!$B$1341:$B$1420,"*"&amp;$A777&amp;"*")/10^12</f>
        <v>0</v>
      </c>
      <c r="V777" s="184">
        <f>SUMIFS('EPS 3.1.3'!T$1341:T$1420,'EPS 3.1.3'!$B$1341:$B$1420,"*"&amp;$A$771&amp;"*",'EPS 3.1.3'!$B$1341:$B$1420,"*"&amp;$A777&amp;"*")/10^12</f>
        <v>0</v>
      </c>
      <c r="W777" s="184">
        <f>SUMIFS('EPS 3.1.3'!U$1341:U$1420,'EPS 3.1.3'!$B$1341:$B$1420,"*"&amp;$A$771&amp;"*",'EPS 3.1.3'!$B$1341:$B$1420,"*"&amp;$A777&amp;"*")/10^12</f>
        <v>0</v>
      </c>
      <c r="X777" s="184">
        <f>SUMIFS('EPS 3.1.3'!V$1341:V$1420,'EPS 3.1.3'!$B$1341:$B$1420,"*"&amp;$A$771&amp;"*",'EPS 3.1.3'!$B$1341:$B$1420,"*"&amp;$A777&amp;"*")/10^12</f>
        <v>0</v>
      </c>
      <c r="Y777" s="184">
        <f>SUMIFS('EPS 3.1.3'!W$1341:W$1420,'EPS 3.1.3'!$B$1341:$B$1420,"*"&amp;$A$771&amp;"*",'EPS 3.1.3'!$B$1341:$B$1420,"*"&amp;$A777&amp;"*")/10^12</f>
        <v>0</v>
      </c>
      <c r="Z777" s="184">
        <f>SUMIFS('EPS 3.1.3'!X$1341:X$1420,'EPS 3.1.3'!$B$1341:$B$1420,"*"&amp;$A$771&amp;"*",'EPS 3.1.3'!$B$1341:$B$1420,"*"&amp;$A777&amp;"*")/10^12</f>
        <v>0</v>
      </c>
      <c r="AA777" s="184">
        <f>SUMIFS('EPS 3.1.3'!Y$1341:Y$1420,'EPS 3.1.3'!$B$1341:$B$1420,"*"&amp;$A$771&amp;"*",'EPS 3.1.3'!$B$1341:$B$1420,"*"&amp;$A777&amp;"*")/10^12</f>
        <v>0</v>
      </c>
      <c r="AB777" s="184">
        <f>SUMIFS('EPS 3.1.3'!Z$1341:Z$1420,'EPS 3.1.3'!$B$1341:$B$1420,"*"&amp;$A$771&amp;"*",'EPS 3.1.3'!$B$1341:$B$1420,"*"&amp;$A777&amp;"*")/10^12</f>
        <v>0</v>
      </c>
      <c r="AC777" s="184">
        <f>SUMIFS('EPS 3.1.3'!AA$1341:AA$1420,'EPS 3.1.3'!$B$1341:$B$1420,"*"&amp;$A$771&amp;"*",'EPS 3.1.3'!$B$1341:$B$1420,"*"&amp;$A777&amp;"*")/10^12</f>
        <v>0</v>
      </c>
      <c r="AD777" s="184">
        <f>SUMIFS('EPS 3.1.3'!AB$1341:AB$1420,'EPS 3.1.3'!$B$1341:$B$1420,"*"&amp;$A$771&amp;"*",'EPS 3.1.3'!$B$1341:$B$1420,"*"&amp;$A777&amp;"*")/10^12</f>
        <v>0</v>
      </c>
      <c r="AE777" s="184">
        <f>SUMIFS('EPS 3.1.3'!AC$1341:AC$1420,'EPS 3.1.3'!$B$1341:$B$1420,"*"&amp;$A$771&amp;"*",'EPS 3.1.3'!$B$1341:$B$1420,"*"&amp;$A777&amp;"*")/10^12</f>
        <v>0</v>
      </c>
      <c r="AF777" s="184">
        <f>SUMIFS('EPS 3.1.3'!AD$1341:AD$1420,'EPS 3.1.3'!$B$1341:$B$1420,"*"&amp;$A$771&amp;"*",'EPS 3.1.3'!$B$1341:$B$1420,"*"&amp;$A777&amp;"*")/10^12</f>
        <v>0</v>
      </c>
      <c r="AG777" s="184">
        <f>SUMIFS('EPS 3.1.3'!AE$1341:AE$1420,'EPS 3.1.3'!$B$1341:$B$1420,"*"&amp;$A$771&amp;"*",'EPS 3.1.3'!$B$1341:$B$1420,"*"&amp;$A777&amp;"*")/10^12</f>
        <v>0</v>
      </c>
      <c r="AH777" s="184">
        <f>SUMIFS('EPS 3.1.3'!AF$1341:AF$1420,'EPS 3.1.3'!$B$1341:$B$1420,"*"&amp;$A$771&amp;"*",'EPS 3.1.3'!$B$1341:$B$1420,"*"&amp;$A777&amp;"*")/10^12</f>
        <v>0</v>
      </c>
      <c r="AI777" s="184">
        <f>SUMIFS('EPS 3.1.3'!AG$1341:AG$1420,'EPS 3.1.3'!$B$1341:$B$1420,"*"&amp;$A$771&amp;"*",'EPS 3.1.3'!$B$1341:$B$1420,"*"&amp;$A777&amp;"*")/10^12</f>
        <v>0</v>
      </c>
      <c r="AJ777" s="184">
        <f>SUMIFS('EPS 3.1.3'!AH$1341:AH$1420,'EPS 3.1.3'!$B$1341:$B$1420,"*"&amp;$A$771&amp;"*",'EPS 3.1.3'!$B$1341:$B$1420,"*"&amp;$A777&amp;"*")/10^12</f>
        <v>0</v>
      </c>
      <c r="AK777" s="184">
        <f>SUMIFS('EPS 3.1.3'!AI$1341:AI$1420,'EPS 3.1.3'!$B$1341:$B$1420,"*"&amp;$A$771&amp;"*",'EPS 3.1.3'!$B$1341:$B$1420,"*"&amp;$A777&amp;"*")/10^12</f>
        <v>0</v>
      </c>
    </row>
    <row r="778" spans="1:37" hidden="1" x14ac:dyDescent="0.35">
      <c r="A778" s="176" t="s">
        <v>4885</v>
      </c>
      <c r="B778" s="176"/>
      <c r="C778" s="176"/>
      <c r="D778" s="176"/>
      <c r="E778" s="176"/>
      <c r="F778" s="184">
        <f>SUMIFS('EPS 3.1.3'!D$1341:D$1420,'EPS 3.1.3'!$B$1341:$B$1420,"*"&amp;$A$771&amp;"*",'EPS 3.1.3'!$B$1341:$B$1420,"*"&amp;$A778&amp;"*")/10^12</f>
        <v>0</v>
      </c>
      <c r="G778" s="184">
        <f>SUMIFS('EPS 3.1.3'!E$1341:E$1420,'EPS 3.1.3'!$B$1341:$B$1420,"*"&amp;$A$771&amp;"*",'EPS 3.1.3'!$B$1341:$B$1420,"*"&amp;$A778&amp;"*")/10^12</f>
        <v>0</v>
      </c>
      <c r="H778" s="184">
        <f>SUMIFS('EPS 3.1.3'!F$1341:F$1420,'EPS 3.1.3'!$B$1341:$B$1420,"*"&amp;$A$771&amp;"*",'EPS 3.1.3'!$B$1341:$B$1420,"*"&amp;$A778&amp;"*")/10^12</f>
        <v>0</v>
      </c>
      <c r="I778" s="184">
        <f>SUMIFS('EPS 3.1.3'!G$1341:G$1420,'EPS 3.1.3'!$B$1341:$B$1420,"*"&amp;$A$771&amp;"*",'EPS 3.1.3'!$B$1341:$B$1420,"*"&amp;$A778&amp;"*")/10^12</f>
        <v>0</v>
      </c>
      <c r="J778" s="184">
        <f>SUMIFS('EPS 3.1.3'!H$1341:H$1420,'EPS 3.1.3'!$B$1341:$B$1420,"*"&amp;$A$771&amp;"*",'EPS 3.1.3'!$B$1341:$B$1420,"*"&amp;$A778&amp;"*")/10^12</f>
        <v>0</v>
      </c>
      <c r="K778" s="184">
        <f>SUMIFS('EPS 3.1.3'!I$1341:I$1420,'EPS 3.1.3'!$B$1341:$B$1420,"*"&amp;$A$771&amp;"*",'EPS 3.1.3'!$B$1341:$B$1420,"*"&amp;$A778&amp;"*")/10^12</f>
        <v>0</v>
      </c>
      <c r="L778" s="184">
        <f>SUMIFS('EPS 3.1.3'!J$1341:J$1420,'EPS 3.1.3'!$B$1341:$B$1420,"*"&amp;$A$771&amp;"*",'EPS 3.1.3'!$B$1341:$B$1420,"*"&amp;$A778&amp;"*")/10^12</f>
        <v>0</v>
      </c>
      <c r="M778" s="184">
        <f>SUMIFS('EPS 3.1.3'!K$1341:K$1420,'EPS 3.1.3'!$B$1341:$B$1420,"*"&amp;$A$771&amp;"*",'EPS 3.1.3'!$B$1341:$B$1420,"*"&amp;$A778&amp;"*")/10^12</f>
        <v>0</v>
      </c>
      <c r="N778" s="184">
        <f>SUMIFS('EPS 3.1.3'!L$1341:L$1420,'EPS 3.1.3'!$B$1341:$B$1420,"*"&amp;$A$771&amp;"*",'EPS 3.1.3'!$B$1341:$B$1420,"*"&amp;$A778&amp;"*")/10^12</f>
        <v>0</v>
      </c>
      <c r="O778" s="184">
        <f>SUMIFS('EPS 3.1.3'!M$1341:M$1420,'EPS 3.1.3'!$B$1341:$B$1420,"*"&amp;$A$771&amp;"*",'EPS 3.1.3'!$B$1341:$B$1420,"*"&amp;$A778&amp;"*")/10^12</f>
        <v>0</v>
      </c>
      <c r="P778" s="184">
        <f>SUMIFS('EPS 3.1.3'!N$1341:N$1420,'EPS 3.1.3'!$B$1341:$B$1420,"*"&amp;$A$771&amp;"*",'EPS 3.1.3'!$B$1341:$B$1420,"*"&amp;$A778&amp;"*")/10^12</f>
        <v>0</v>
      </c>
      <c r="Q778" s="184">
        <f>SUMIFS('EPS 3.1.3'!O$1341:O$1420,'EPS 3.1.3'!$B$1341:$B$1420,"*"&amp;$A$771&amp;"*",'EPS 3.1.3'!$B$1341:$B$1420,"*"&amp;$A778&amp;"*")/10^12</f>
        <v>0</v>
      </c>
      <c r="R778" s="184">
        <f>SUMIFS('EPS 3.1.3'!P$1341:P$1420,'EPS 3.1.3'!$B$1341:$B$1420,"*"&amp;$A$771&amp;"*",'EPS 3.1.3'!$B$1341:$B$1420,"*"&amp;$A778&amp;"*")/10^12</f>
        <v>0</v>
      </c>
      <c r="S778" s="184">
        <f>SUMIFS('EPS 3.1.3'!Q$1341:Q$1420,'EPS 3.1.3'!$B$1341:$B$1420,"*"&amp;$A$771&amp;"*",'EPS 3.1.3'!$B$1341:$B$1420,"*"&amp;$A778&amp;"*")/10^12</f>
        <v>0</v>
      </c>
      <c r="T778" s="184">
        <f>SUMIFS('EPS 3.1.3'!R$1341:R$1420,'EPS 3.1.3'!$B$1341:$B$1420,"*"&amp;$A$771&amp;"*",'EPS 3.1.3'!$B$1341:$B$1420,"*"&amp;$A778&amp;"*")/10^12</f>
        <v>0</v>
      </c>
      <c r="U778" s="184">
        <f>SUMIFS('EPS 3.1.3'!S$1341:S$1420,'EPS 3.1.3'!$B$1341:$B$1420,"*"&amp;$A$771&amp;"*",'EPS 3.1.3'!$B$1341:$B$1420,"*"&amp;$A778&amp;"*")/10^12</f>
        <v>0</v>
      </c>
      <c r="V778" s="184">
        <f>SUMIFS('EPS 3.1.3'!T$1341:T$1420,'EPS 3.1.3'!$B$1341:$B$1420,"*"&amp;$A$771&amp;"*",'EPS 3.1.3'!$B$1341:$B$1420,"*"&amp;$A778&amp;"*")/10^12</f>
        <v>0</v>
      </c>
      <c r="W778" s="184">
        <f>SUMIFS('EPS 3.1.3'!U$1341:U$1420,'EPS 3.1.3'!$B$1341:$B$1420,"*"&amp;$A$771&amp;"*",'EPS 3.1.3'!$B$1341:$B$1420,"*"&amp;$A778&amp;"*")/10^12</f>
        <v>0</v>
      </c>
      <c r="X778" s="184">
        <f>SUMIFS('EPS 3.1.3'!V$1341:V$1420,'EPS 3.1.3'!$B$1341:$B$1420,"*"&amp;$A$771&amp;"*",'EPS 3.1.3'!$B$1341:$B$1420,"*"&amp;$A778&amp;"*")/10^12</f>
        <v>0</v>
      </c>
      <c r="Y778" s="184">
        <f>SUMIFS('EPS 3.1.3'!W$1341:W$1420,'EPS 3.1.3'!$B$1341:$B$1420,"*"&amp;$A$771&amp;"*",'EPS 3.1.3'!$B$1341:$B$1420,"*"&amp;$A778&amp;"*")/10^12</f>
        <v>0</v>
      </c>
      <c r="Z778" s="184">
        <f>SUMIFS('EPS 3.1.3'!X$1341:X$1420,'EPS 3.1.3'!$B$1341:$B$1420,"*"&amp;$A$771&amp;"*",'EPS 3.1.3'!$B$1341:$B$1420,"*"&amp;$A778&amp;"*")/10^12</f>
        <v>0</v>
      </c>
      <c r="AA778" s="184">
        <f>SUMIFS('EPS 3.1.3'!Y$1341:Y$1420,'EPS 3.1.3'!$B$1341:$B$1420,"*"&amp;$A$771&amp;"*",'EPS 3.1.3'!$B$1341:$B$1420,"*"&amp;$A778&amp;"*")/10^12</f>
        <v>0</v>
      </c>
      <c r="AB778" s="184">
        <f>SUMIFS('EPS 3.1.3'!Z$1341:Z$1420,'EPS 3.1.3'!$B$1341:$B$1420,"*"&amp;$A$771&amp;"*",'EPS 3.1.3'!$B$1341:$B$1420,"*"&amp;$A778&amp;"*")/10^12</f>
        <v>0</v>
      </c>
      <c r="AC778" s="184">
        <f>SUMIFS('EPS 3.1.3'!AA$1341:AA$1420,'EPS 3.1.3'!$B$1341:$B$1420,"*"&amp;$A$771&amp;"*",'EPS 3.1.3'!$B$1341:$B$1420,"*"&amp;$A778&amp;"*")/10^12</f>
        <v>0</v>
      </c>
      <c r="AD778" s="184">
        <f>SUMIFS('EPS 3.1.3'!AB$1341:AB$1420,'EPS 3.1.3'!$B$1341:$B$1420,"*"&amp;$A$771&amp;"*",'EPS 3.1.3'!$B$1341:$B$1420,"*"&amp;$A778&amp;"*")/10^12</f>
        <v>0</v>
      </c>
      <c r="AE778" s="184">
        <f>SUMIFS('EPS 3.1.3'!AC$1341:AC$1420,'EPS 3.1.3'!$B$1341:$B$1420,"*"&amp;$A$771&amp;"*",'EPS 3.1.3'!$B$1341:$B$1420,"*"&amp;$A778&amp;"*")/10^12</f>
        <v>0</v>
      </c>
      <c r="AF778" s="184">
        <f>SUMIFS('EPS 3.1.3'!AD$1341:AD$1420,'EPS 3.1.3'!$B$1341:$B$1420,"*"&amp;$A$771&amp;"*",'EPS 3.1.3'!$B$1341:$B$1420,"*"&amp;$A778&amp;"*")/10^12</f>
        <v>0</v>
      </c>
      <c r="AG778" s="184">
        <f>SUMIFS('EPS 3.1.3'!AE$1341:AE$1420,'EPS 3.1.3'!$B$1341:$B$1420,"*"&amp;$A$771&amp;"*",'EPS 3.1.3'!$B$1341:$B$1420,"*"&amp;$A778&amp;"*")/10^12</f>
        <v>0</v>
      </c>
      <c r="AH778" s="184">
        <f>SUMIFS('EPS 3.1.3'!AF$1341:AF$1420,'EPS 3.1.3'!$B$1341:$B$1420,"*"&amp;$A$771&amp;"*",'EPS 3.1.3'!$B$1341:$B$1420,"*"&amp;$A778&amp;"*")/10^12</f>
        <v>0</v>
      </c>
      <c r="AI778" s="184">
        <f>SUMIFS('EPS 3.1.3'!AG$1341:AG$1420,'EPS 3.1.3'!$B$1341:$B$1420,"*"&amp;$A$771&amp;"*",'EPS 3.1.3'!$B$1341:$B$1420,"*"&amp;$A778&amp;"*")/10^12</f>
        <v>0</v>
      </c>
      <c r="AJ778" s="184">
        <f>SUMIFS('EPS 3.1.3'!AH$1341:AH$1420,'EPS 3.1.3'!$B$1341:$B$1420,"*"&amp;$A$771&amp;"*",'EPS 3.1.3'!$B$1341:$B$1420,"*"&amp;$A778&amp;"*")/10^12</f>
        <v>0</v>
      </c>
      <c r="AK778" s="184">
        <f>SUMIFS('EPS 3.1.3'!AI$1341:AI$1420,'EPS 3.1.3'!$B$1341:$B$1420,"*"&amp;$A$771&amp;"*",'EPS 3.1.3'!$B$1341:$B$1420,"*"&amp;$A778&amp;"*")/10^12</f>
        <v>0</v>
      </c>
    </row>
    <row r="779" spans="1:37" hidden="1" x14ac:dyDescent="0.35">
      <c r="A779" s="176" t="s">
        <v>4886</v>
      </c>
      <c r="B779" s="176"/>
      <c r="C779" s="176"/>
      <c r="D779" s="176"/>
      <c r="E779" s="176"/>
      <c r="F779" s="184">
        <f>SUMIFS('EPS 3.1.3'!D$1341:D$1420,'EPS 3.1.3'!$B$1341:$B$1420,"*"&amp;$A$771&amp;"*",'EPS 3.1.3'!$B$1341:$B$1420,"*"&amp;$A779&amp;"*")/10^12</f>
        <v>2.32972</v>
      </c>
      <c r="G779" s="184">
        <f>SUMIFS('EPS 3.1.3'!E$1341:E$1420,'EPS 3.1.3'!$B$1341:$B$1420,"*"&amp;$A$771&amp;"*",'EPS 3.1.3'!$B$1341:$B$1420,"*"&amp;$A779&amp;"*")/10^12</f>
        <v>2.2447400000000002</v>
      </c>
      <c r="H779" s="184">
        <f>SUMIFS('EPS 3.1.3'!F$1341:F$1420,'EPS 3.1.3'!$B$1341:$B$1420,"*"&amp;$A$771&amp;"*",'EPS 3.1.3'!$B$1341:$B$1420,"*"&amp;$A779&amp;"*")/10^12</f>
        <v>2.4716999999999998</v>
      </c>
      <c r="I779" s="184">
        <f>SUMIFS('EPS 3.1.3'!G$1341:G$1420,'EPS 3.1.3'!$B$1341:$B$1420,"*"&amp;$A$771&amp;"*",'EPS 3.1.3'!$B$1341:$B$1420,"*"&amp;$A779&amp;"*")/10^12</f>
        <v>2.6512199999999999</v>
      </c>
      <c r="J779" s="184">
        <f>SUMIFS('EPS 3.1.3'!H$1341:H$1420,'EPS 3.1.3'!$B$1341:$B$1420,"*"&amp;$A$771&amp;"*",'EPS 3.1.3'!$B$1341:$B$1420,"*"&amp;$A779&amp;"*")/10^12</f>
        <v>2.8262800000000001</v>
      </c>
      <c r="K779" s="184">
        <f>SUMIFS('EPS 3.1.3'!I$1341:I$1420,'EPS 3.1.3'!$B$1341:$B$1420,"*"&amp;$A$771&amp;"*",'EPS 3.1.3'!$B$1341:$B$1420,"*"&amp;$A779&amp;"*")/10^12</f>
        <v>2.9883299999999999</v>
      </c>
      <c r="L779" s="184">
        <f>SUMIFS('EPS 3.1.3'!J$1341:J$1420,'EPS 3.1.3'!$B$1341:$B$1420,"*"&amp;$A$771&amp;"*",'EPS 3.1.3'!$B$1341:$B$1420,"*"&amp;$A779&amp;"*")/10^12</f>
        <v>3.1435</v>
      </c>
      <c r="M779" s="184">
        <f>SUMIFS('EPS 3.1.3'!K$1341:K$1420,'EPS 3.1.3'!$B$1341:$B$1420,"*"&amp;$A$771&amp;"*",'EPS 3.1.3'!$B$1341:$B$1420,"*"&amp;$A779&amp;"*")/10^12</f>
        <v>3.29501</v>
      </c>
      <c r="N779" s="184">
        <f>SUMIFS('EPS 3.1.3'!L$1341:L$1420,'EPS 3.1.3'!$B$1341:$B$1420,"*"&amp;$A$771&amp;"*",'EPS 3.1.3'!$B$1341:$B$1420,"*"&amp;$A779&amp;"*")/10^12</f>
        <v>3.4445999999999999</v>
      </c>
      <c r="O779" s="184">
        <f>SUMIFS('EPS 3.1.3'!M$1341:M$1420,'EPS 3.1.3'!$B$1341:$B$1420,"*"&amp;$A$771&amp;"*",'EPS 3.1.3'!$B$1341:$B$1420,"*"&amp;$A779&amp;"*")/10^12</f>
        <v>3.5611899999999999</v>
      </c>
      <c r="P779" s="184">
        <f>SUMIFS('EPS 3.1.3'!N$1341:N$1420,'EPS 3.1.3'!$B$1341:$B$1420,"*"&amp;$A$771&amp;"*",'EPS 3.1.3'!$B$1341:$B$1420,"*"&amp;$A779&amp;"*")/10^12</f>
        <v>3.6772499999999999</v>
      </c>
      <c r="Q779" s="184">
        <f>SUMIFS('EPS 3.1.3'!O$1341:O$1420,'EPS 3.1.3'!$B$1341:$B$1420,"*"&amp;$A$771&amp;"*",'EPS 3.1.3'!$B$1341:$B$1420,"*"&amp;$A779&amp;"*")/10^12</f>
        <v>3.7930100000000002</v>
      </c>
      <c r="R779" s="184">
        <f>SUMIFS('EPS 3.1.3'!P$1341:P$1420,'EPS 3.1.3'!$B$1341:$B$1420,"*"&amp;$A$771&amp;"*",'EPS 3.1.3'!$B$1341:$B$1420,"*"&amp;$A779&amp;"*")/10^12</f>
        <v>3.90863</v>
      </c>
      <c r="S779" s="184">
        <f>SUMIFS('EPS 3.1.3'!Q$1341:Q$1420,'EPS 3.1.3'!$B$1341:$B$1420,"*"&amp;$A$771&amp;"*",'EPS 3.1.3'!$B$1341:$B$1420,"*"&amp;$A779&amp;"*")/10^12</f>
        <v>4.0242599999999999</v>
      </c>
      <c r="T779" s="184">
        <f>SUMIFS('EPS 3.1.3'!R$1341:R$1420,'EPS 3.1.3'!$B$1341:$B$1420,"*"&amp;$A$771&amp;"*",'EPS 3.1.3'!$B$1341:$B$1420,"*"&amp;$A779&amp;"*")/10^12</f>
        <v>4.0360300000000002</v>
      </c>
      <c r="U779" s="184">
        <f>SUMIFS('EPS 3.1.3'!S$1341:S$1420,'EPS 3.1.3'!$B$1341:$B$1420,"*"&amp;$A$771&amp;"*",'EPS 3.1.3'!$B$1341:$B$1420,"*"&amp;$A779&amp;"*")/10^12</f>
        <v>4.04779</v>
      </c>
      <c r="V779" s="184">
        <f>SUMIFS('EPS 3.1.3'!T$1341:T$1420,'EPS 3.1.3'!$B$1341:$B$1420,"*"&amp;$A$771&amp;"*",'EPS 3.1.3'!$B$1341:$B$1420,"*"&amp;$A779&amp;"*")/10^12</f>
        <v>4.0595499999999998</v>
      </c>
      <c r="W779" s="184">
        <f>SUMIFS('EPS 3.1.3'!U$1341:U$1420,'EPS 3.1.3'!$B$1341:$B$1420,"*"&amp;$A$771&amp;"*",'EPS 3.1.3'!$B$1341:$B$1420,"*"&amp;$A779&amp;"*")/10^12</f>
        <v>4.0713100000000004</v>
      </c>
      <c r="X779" s="184">
        <f>SUMIFS('EPS 3.1.3'!V$1341:V$1420,'EPS 3.1.3'!$B$1341:$B$1420,"*"&amp;$A$771&amp;"*",'EPS 3.1.3'!$B$1341:$B$1420,"*"&amp;$A779&amp;"*")/10^12</f>
        <v>4.0830700000000002</v>
      </c>
      <c r="Y779" s="184">
        <f>SUMIFS('EPS 3.1.3'!W$1341:W$1420,'EPS 3.1.3'!$B$1341:$B$1420,"*"&amp;$A$771&amp;"*",'EPS 3.1.3'!$B$1341:$B$1420,"*"&amp;$A779&amp;"*")/10^12</f>
        <v>4.0944200000000004</v>
      </c>
      <c r="Z779" s="184">
        <f>SUMIFS('EPS 3.1.3'!X$1341:X$1420,'EPS 3.1.3'!$B$1341:$B$1420,"*"&amp;$A$771&amp;"*",'EPS 3.1.3'!$B$1341:$B$1420,"*"&amp;$A779&amp;"*")/10^12</f>
        <v>4.1057800000000002</v>
      </c>
      <c r="AA779" s="184">
        <f>SUMIFS('EPS 3.1.3'!Y$1341:Y$1420,'EPS 3.1.3'!$B$1341:$B$1420,"*"&amp;$A$771&amp;"*",'EPS 3.1.3'!$B$1341:$B$1420,"*"&amp;$A779&amp;"*")/10^12</f>
        <v>4.1171300000000004</v>
      </c>
      <c r="AB779" s="184">
        <f>SUMIFS('EPS 3.1.3'!Z$1341:Z$1420,'EPS 3.1.3'!$B$1341:$B$1420,"*"&amp;$A$771&amp;"*",'EPS 3.1.3'!$B$1341:$B$1420,"*"&amp;$A779&amp;"*")/10^12</f>
        <v>4.1284900000000002</v>
      </c>
      <c r="AC779" s="184">
        <f>SUMIFS('EPS 3.1.3'!AA$1341:AA$1420,'EPS 3.1.3'!$B$1341:$B$1420,"*"&amp;$A$771&amp;"*",'EPS 3.1.3'!$B$1341:$B$1420,"*"&amp;$A779&amp;"*")/10^12</f>
        <v>4.1398400000000004</v>
      </c>
      <c r="AD779" s="184">
        <f>SUMIFS('EPS 3.1.3'!AB$1341:AB$1420,'EPS 3.1.3'!$B$1341:$B$1420,"*"&amp;$A$771&amp;"*",'EPS 3.1.3'!$B$1341:$B$1420,"*"&amp;$A779&amp;"*")/10^12</f>
        <v>4.1391799999999996</v>
      </c>
      <c r="AE779" s="184">
        <f>SUMIFS('EPS 3.1.3'!AC$1341:AC$1420,'EPS 3.1.3'!$B$1341:$B$1420,"*"&amp;$A$771&amp;"*",'EPS 3.1.3'!$B$1341:$B$1420,"*"&amp;$A779&amp;"*")/10^12</f>
        <v>4.1385100000000001</v>
      </c>
      <c r="AF779" s="184">
        <f>SUMIFS('EPS 3.1.3'!AD$1341:AD$1420,'EPS 3.1.3'!$B$1341:$B$1420,"*"&amp;$A$771&amp;"*",'EPS 3.1.3'!$B$1341:$B$1420,"*"&amp;$A779&amp;"*")/10^12</f>
        <v>4.1378500000000003</v>
      </c>
      <c r="AG779" s="184">
        <f>SUMIFS('EPS 3.1.3'!AE$1341:AE$1420,'EPS 3.1.3'!$B$1341:$B$1420,"*"&amp;$A$771&amp;"*",'EPS 3.1.3'!$B$1341:$B$1420,"*"&amp;$A779&amp;"*")/10^12</f>
        <v>4.1371900000000004</v>
      </c>
      <c r="AH779" s="184">
        <f>SUMIFS('EPS 3.1.3'!AF$1341:AF$1420,'EPS 3.1.3'!$B$1341:$B$1420,"*"&amp;$A$771&amp;"*",'EPS 3.1.3'!$B$1341:$B$1420,"*"&amp;$A779&amp;"*")/10^12</f>
        <v>4.1365299999999996</v>
      </c>
      <c r="AI779" s="184">
        <f>SUMIFS('EPS 3.1.3'!AG$1341:AG$1420,'EPS 3.1.3'!$B$1341:$B$1420,"*"&amp;$A$771&amp;"*",'EPS 3.1.3'!$B$1341:$B$1420,"*"&amp;$A779&amp;"*")/10^12</f>
        <v>4.1358600000000001</v>
      </c>
      <c r="AJ779" s="184">
        <f>SUMIFS('EPS 3.1.3'!AH$1341:AH$1420,'EPS 3.1.3'!$B$1341:$B$1420,"*"&amp;$A$771&amp;"*",'EPS 3.1.3'!$B$1341:$B$1420,"*"&amp;$A779&amp;"*")/10^12</f>
        <v>4.1352000000000002</v>
      </c>
      <c r="AK779" s="184">
        <f>SUMIFS('EPS 3.1.3'!AI$1341:AI$1420,'EPS 3.1.3'!$B$1341:$B$1420,"*"&amp;$A$771&amp;"*",'EPS 3.1.3'!$B$1341:$B$1420,"*"&amp;$A779&amp;"*")/10^12</f>
        <v>4.1345299999999998</v>
      </c>
    </row>
    <row r="780" spans="1:37" hidden="1" x14ac:dyDescent="0.35">
      <c r="A780" s="176" t="s">
        <v>4887</v>
      </c>
      <c r="B780" s="176"/>
      <c r="C780" s="176"/>
      <c r="D780" s="176"/>
      <c r="E780" s="176"/>
      <c r="F780" s="184">
        <f>SUMIFS('EPS 3.1.3'!D$1341:D$1420,'EPS 3.1.3'!$B$1341:$B$1420,"*"&amp;$A$771&amp;"*",'EPS 3.1.3'!$B$1341:$B$1420,"*"&amp;$A780&amp;"*")/10^12</f>
        <v>2.1940400000000002</v>
      </c>
      <c r="G780" s="184">
        <f>SUMIFS('EPS 3.1.3'!E$1341:E$1420,'EPS 3.1.3'!$B$1341:$B$1420,"*"&amp;$A$771&amp;"*",'EPS 3.1.3'!$B$1341:$B$1420,"*"&amp;$A780&amp;"*")/10^12</f>
        <v>2.1139999999999999</v>
      </c>
      <c r="H780" s="184">
        <f>SUMIFS('EPS 3.1.3'!F$1341:F$1420,'EPS 3.1.3'!$B$1341:$B$1420,"*"&amp;$A$771&amp;"*",'EPS 3.1.3'!$B$1341:$B$1420,"*"&amp;$A780&amp;"*")/10^12</f>
        <v>2.32775</v>
      </c>
      <c r="I780" s="184">
        <f>SUMIFS('EPS 3.1.3'!G$1341:G$1420,'EPS 3.1.3'!$B$1341:$B$1420,"*"&amp;$A$771&amp;"*",'EPS 3.1.3'!$B$1341:$B$1420,"*"&amp;$A780&amp;"*")/10^12</f>
        <v>2.49681</v>
      </c>
      <c r="J780" s="184">
        <f>SUMIFS('EPS 3.1.3'!H$1341:H$1420,'EPS 3.1.3'!$B$1341:$B$1420,"*"&amp;$A$771&amp;"*",'EPS 3.1.3'!$B$1341:$B$1420,"*"&amp;$A780&amp;"*")/10^12</f>
        <v>2.66167</v>
      </c>
      <c r="K780" s="184">
        <f>SUMIFS('EPS 3.1.3'!I$1341:I$1420,'EPS 3.1.3'!$B$1341:$B$1420,"*"&amp;$A$771&amp;"*",'EPS 3.1.3'!$B$1341:$B$1420,"*"&amp;$A780&amp;"*")/10^12</f>
        <v>2.8142900000000002</v>
      </c>
      <c r="L780" s="184">
        <f>SUMIFS('EPS 3.1.3'!J$1341:J$1420,'EPS 3.1.3'!$B$1341:$B$1420,"*"&amp;$A$771&amp;"*",'EPS 3.1.3'!$B$1341:$B$1420,"*"&amp;$A780&amp;"*")/10^12</f>
        <v>2.9604200000000001</v>
      </c>
      <c r="M780" s="184">
        <f>SUMIFS('EPS 3.1.3'!K$1341:K$1420,'EPS 3.1.3'!$B$1341:$B$1420,"*"&amp;$A$771&amp;"*",'EPS 3.1.3'!$B$1341:$B$1420,"*"&amp;$A780&amp;"*")/10^12</f>
        <v>3.10311</v>
      </c>
      <c r="N780" s="184">
        <f>SUMIFS('EPS 3.1.3'!L$1341:L$1420,'EPS 3.1.3'!$B$1341:$B$1420,"*"&amp;$A$771&amp;"*",'EPS 3.1.3'!$B$1341:$B$1420,"*"&amp;$A780&amp;"*")/10^12</f>
        <v>3.2439900000000002</v>
      </c>
      <c r="O780" s="184">
        <f>SUMIFS('EPS 3.1.3'!M$1341:M$1420,'EPS 3.1.3'!$B$1341:$B$1420,"*"&amp;$A$771&amp;"*",'EPS 3.1.3'!$B$1341:$B$1420,"*"&amp;$A780&amp;"*")/10^12</f>
        <v>3.35379</v>
      </c>
      <c r="P780" s="184">
        <f>SUMIFS('EPS 3.1.3'!N$1341:N$1420,'EPS 3.1.3'!$B$1341:$B$1420,"*"&amp;$A$771&amp;"*",'EPS 3.1.3'!$B$1341:$B$1420,"*"&amp;$A780&amp;"*")/10^12</f>
        <v>3.4630800000000002</v>
      </c>
      <c r="Q780" s="184">
        <f>SUMIFS('EPS 3.1.3'!O$1341:O$1420,'EPS 3.1.3'!$B$1341:$B$1420,"*"&amp;$A$771&amp;"*",'EPS 3.1.3'!$B$1341:$B$1420,"*"&amp;$A780&amp;"*")/10^12</f>
        <v>3.5720999999999998</v>
      </c>
      <c r="R780" s="184">
        <f>SUMIFS('EPS 3.1.3'!P$1341:P$1420,'EPS 3.1.3'!$B$1341:$B$1420,"*"&amp;$A$771&amp;"*",'EPS 3.1.3'!$B$1341:$B$1420,"*"&amp;$A780&amp;"*")/10^12</f>
        <v>3.68099</v>
      </c>
      <c r="S780" s="184">
        <f>SUMIFS('EPS 3.1.3'!Q$1341:Q$1420,'EPS 3.1.3'!$B$1341:$B$1420,"*"&amp;$A$771&amp;"*",'EPS 3.1.3'!$B$1341:$B$1420,"*"&amp;$A780&amp;"*")/10^12</f>
        <v>3.7898900000000002</v>
      </c>
      <c r="T780" s="184">
        <f>SUMIFS('EPS 3.1.3'!R$1341:R$1420,'EPS 3.1.3'!$B$1341:$B$1420,"*"&amp;$A$771&amp;"*",'EPS 3.1.3'!$B$1341:$B$1420,"*"&amp;$A780&amp;"*")/10^12</f>
        <v>3.80097</v>
      </c>
      <c r="U780" s="184">
        <f>SUMIFS('EPS 3.1.3'!S$1341:S$1420,'EPS 3.1.3'!$B$1341:$B$1420,"*"&amp;$A$771&amp;"*",'EPS 3.1.3'!$B$1341:$B$1420,"*"&amp;$A780&amp;"*")/10^12</f>
        <v>3.8120400000000001</v>
      </c>
      <c r="V780" s="184">
        <f>SUMIFS('EPS 3.1.3'!T$1341:T$1420,'EPS 3.1.3'!$B$1341:$B$1420,"*"&amp;$A$771&amp;"*",'EPS 3.1.3'!$B$1341:$B$1420,"*"&amp;$A780&amp;"*")/10^12</f>
        <v>3.8231199999999999</v>
      </c>
      <c r="W780" s="184">
        <f>SUMIFS('EPS 3.1.3'!U$1341:U$1420,'EPS 3.1.3'!$B$1341:$B$1420,"*"&amp;$A$771&amp;"*",'EPS 3.1.3'!$B$1341:$B$1420,"*"&amp;$A780&amp;"*")/10^12</f>
        <v>3.83419</v>
      </c>
      <c r="X780" s="184">
        <f>SUMIFS('EPS 3.1.3'!V$1341:V$1420,'EPS 3.1.3'!$B$1341:$B$1420,"*"&amp;$A$771&amp;"*",'EPS 3.1.3'!$B$1341:$B$1420,"*"&amp;$A780&amp;"*")/10^12</f>
        <v>3.8452600000000001</v>
      </c>
      <c r="Y780" s="184">
        <f>SUMIFS('EPS 3.1.3'!W$1341:W$1420,'EPS 3.1.3'!$B$1341:$B$1420,"*"&amp;$A$771&amp;"*",'EPS 3.1.3'!$B$1341:$B$1420,"*"&amp;$A780&amp;"*")/10^12</f>
        <v>3.8559600000000001</v>
      </c>
      <c r="Z780" s="184">
        <f>SUMIFS('EPS 3.1.3'!X$1341:X$1420,'EPS 3.1.3'!$B$1341:$B$1420,"*"&amp;$A$771&amp;"*",'EPS 3.1.3'!$B$1341:$B$1420,"*"&amp;$A780&amp;"*")/10^12</f>
        <v>3.86666</v>
      </c>
      <c r="AA780" s="184">
        <f>SUMIFS('EPS 3.1.3'!Y$1341:Y$1420,'EPS 3.1.3'!$B$1341:$B$1420,"*"&amp;$A$771&amp;"*",'EPS 3.1.3'!$B$1341:$B$1420,"*"&amp;$A780&amp;"*")/10^12</f>
        <v>3.8773499999999999</v>
      </c>
      <c r="AB780" s="184">
        <f>SUMIFS('EPS 3.1.3'!Z$1341:Z$1420,'EPS 3.1.3'!$B$1341:$B$1420,"*"&amp;$A$771&amp;"*",'EPS 3.1.3'!$B$1341:$B$1420,"*"&amp;$A780&amp;"*")/10^12</f>
        <v>3.8880400000000002</v>
      </c>
      <c r="AC780" s="184">
        <f>SUMIFS('EPS 3.1.3'!AA$1341:AA$1420,'EPS 3.1.3'!$B$1341:$B$1420,"*"&amp;$A$771&amp;"*",'EPS 3.1.3'!$B$1341:$B$1420,"*"&amp;$A780&amp;"*")/10^12</f>
        <v>3.89873</v>
      </c>
      <c r="AD780" s="184">
        <f>SUMIFS('EPS 3.1.3'!AB$1341:AB$1420,'EPS 3.1.3'!$B$1341:$B$1420,"*"&amp;$A$771&amp;"*",'EPS 3.1.3'!$B$1341:$B$1420,"*"&amp;$A780&amp;"*")/10^12</f>
        <v>3.8980999999999999</v>
      </c>
      <c r="AE780" s="184">
        <f>SUMIFS('EPS 3.1.3'!AC$1341:AC$1420,'EPS 3.1.3'!$B$1341:$B$1420,"*"&amp;$A$771&amp;"*",'EPS 3.1.3'!$B$1341:$B$1420,"*"&amp;$A780&amp;"*")/10^12</f>
        <v>3.8974899999999999</v>
      </c>
      <c r="AF780" s="184">
        <f>SUMIFS('EPS 3.1.3'!AD$1341:AD$1420,'EPS 3.1.3'!$B$1341:$B$1420,"*"&amp;$A$771&amp;"*",'EPS 3.1.3'!$B$1341:$B$1420,"*"&amp;$A780&amp;"*")/10^12</f>
        <v>3.8968600000000002</v>
      </c>
      <c r="AG780" s="184">
        <f>SUMIFS('EPS 3.1.3'!AE$1341:AE$1420,'EPS 3.1.3'!$B$1341:$B$1420,"*"&amp;$A$771&amp;"*",'EPS 3.1.3'!$B$1341:$B$1420,"*"&amp;$A780&amp;"*")/10^12</f>
        <v>3.8962300000000001</v>
      </c>
      <c r="AH780" s="184">
        <f>SUMIFS('EPS 3.1.3'!AF$1341:AF$1420,'EPS 3.1.3'!$B$1341:$B$1420,"*"&amp;$A$771&amp;"*",'EPS 3.1.3'!$B$1341:$B$1420,"*"&amp;$A780&amp;"*")/10^12</f>
        <v>3.89561</v>
      </c>
      <c r="AI780" s="184">
        <f>SUMIFS('EPS 3.1.3'!AG$1341:AG$1420,'EPS 3.1.3'!$B$1341:$B$1420,"*"&amp;$A$771&amp;"*",'EPS 3.1.3'!$B$1341:$B$1420,"*"&amp;$A780&amp;"*")/10^12</f>
        <v>3.89499</v>
      </c>
      <c r="AJ780" s="184">
        <f>SUMIFS('EPS 3.1.3'!AH$1341:AH$1420,'EPS 3.1.3'!$B$1341:$B$1420,"*"&amp;$A$771&amp;"*",'EPS 3.1.3'!$B$1341:$B$1420,"*"&amp;$A780&amp;"*")/10^12</f>
        <v>3.8943599999999998</v>
      </c>
      <c r="AK780" s="184">
        <f>SUMIFS('EPS 3.1.3'!AI$1341:AI$1420,'EPS 3.1.3'!$B$1341:$B$1420,"*"&amp;$A$771&amp;"*",'EPS 3.1.3'!$B$1341:$B$1420,"*"&amp;$A780&amp;"*")/10^12</f>
        <v>3.8937400000000002</v>
      </c>
    </row>
    <row r="781" spans="1:37" hidden="1" x14ac:dyDescent="0.35">
      <c r="A781" s="176" t="s">
        <v>4888</v>
      </c>
      <c r="B781" s="176"/>
      <c r="C781" s="176"/>
      <c r="D781" s="176"/>
      <c r="E781" s="176"/>
      <c r="F781" s="184">
        <f>SUMIFS('EPS 3.1.3'!D$1341:D$1420,'EPS 3.1.3'!$B$1341:$B$1420,"*"&amp;$A$771&amp;"*",'EPS 3.1.3'!$B$1341:$B$1420,"*"&amp;$A781&amp;"*")/10^12</f>
        <v>0</v>
      </c>
      <c r="G781" s="184">
        <f>SUMIFS('EPS 3.1.3'!E$1341:E$1420,'EPS 3.1.3'!$B$1341:$B$1420,"*"&amp;$A$771&amp;"*",'EPS 3.1.3'!$B$1341:$B$1420,"*"&amp;$A781&amp;"*")/10^12</f>
        <v>0</v>
      </c>
      <c r="H781" s="184">
        <f>SUMIFS('EPS 3.1.3'!F$1341:F$1420,'EPS 3.1.3'!$B$1341:$B$1420,"*"&amp;$A$771&amp;"*",'EPS 3.1.3'!$B$1341:$B$1420,"*"&amp;$A781&amp;"*")/10^12</f>
        <v>0</v>
      </c>
      <c r="I781" s="184">
        <f>SUMIFS('EPS 3.1.3'!G$1341:G$1420,'EPS 3.1.3'!$B$1341:$B$1420,"*"&amp;$A$771&amp;"*",'EPS 3.1.3'!$B$1341:$B$1420,"*"&amp;$A781&amp;"*")/10^12</f>
        <v>0</v>
      </c>
      <c r="J781" s="184">
        <f>SUMIFS('EPS 3.1.3'!H$1341:H$1420,'EPS 3.1.3'!$B$1341:$B$1420,"*"&amp;$A$771&amp;"*",'EPS 3.1.3'!$B$1341:$B$1420,"*"&amp;$A781&amp;"*")/10^12</f>
        <v>0</v>
      </c>
      <c r="K781" s="184">
        <f>SUMIFS('EPS 3.1.3'!I$1341:I$1420,'EPS 3.1.3'!$B$1341:$B$1420,"*"&amp;$A$771&amp;"*",'EPS 3.1.3'!$B$1341:$B$1420,"*"&amp;$A781&amp;"*")/10^12</f>
        <v>0</v>
      </c>
      <c r="L781" s="184">
        <f>SUMIFS('EPS 3.1.3'!J$1341:J$1420,'EPS 3.1.3'!$B$1341:$B$1420,"*"&amp;$A$771&amp;"*",'EPS 3.1.3'!$B$1341:$B$1420,"*"&amp;$A781&amp;"*")/10^12</f>
        <v>0</v>
      </c>
      <c r="M781" s="184">
        <f>SUMIFS('EPS 3.1.3'!K$1341:K$1420,'EPS 3.1.3'!$B$1341:$B$1420,"*"&amp;$A$771&amp;"*",'EPS 3.1.3'!$B$1341:$B$1420,"*"&amp;$A781&amp;"*")/10^12</f>
        <v>0</v>
      </c>
      <c r="N781" s="184">
        <f>SUMIFS('EPS 3.1.3'!L$1341:L$1420,'EPS 3.1.3'!$B$1341:$B$1420,"*"&amp;$A$771&amp;"*",'EPS 3.1.3'!$B$1341:$B$1420,"*"&amp;$A781&amp;"*")/10^12</f>
        <v>0</v>
      </c>
      <c r="O781" s="184">
        <f>SUMIFS('EPS 3.1.3'!M$1341:M$1420,'EPS 3.1.3'!$B$1341:$B$1420,"*"&amp;$A$771&amp;"*",'EPS 3.1.3'!$B$1341:$B$1420,"*"&amp;$A781&amp;"*")/10^12</f>
        <v>0</v>
      </c>
      <c r="P781" s="184">
        <f>SUMIFS('EPS 3.1.3'!N$1341:N$1420,'EPS 3.1.3'!$B$1341:$B$1420,"*"&amp;$A$771&amp;"*",'EPS 3.1.3'!$B$1341:$B$1420,"*"&amp;$A781&amp;"*")/10^12</f>
        <v>0</v>
      </c>
      <c r="Q781" s="184">
        <f>SUMIFS('EPS 3.1.3'!O$1341:O$1420,'EPS 3.1.3'!$B$1341:$B$1420,"*"&amp;$A$771&amp;"*",'EPS 3.1.3'!$B$1341:$B$1420,"*"&amp;$A781&amp;"*")/10^12</f>
        <v>0</v>
      </c>
      <c r="R781" s="184">
        <f>SUMIFS('EPS 3.1.3'!P$1341:P$1420,'EPS 3.1.3'!$B$1341:$B$1420,"*"&amp;$A$771&amp;"*",'EPS 3.1.3'!$B$1341:$B$1420,"*"&amp;$A781&amp;"*")/10^12</f>
        <v>0</v>
      </c>
      <c r="S781" s="184">
        <f>SUMIFS('EPS 3.1.3'!Q$1341:Q$1420,'EPS 3.1.3'!$B$1341:$B$1420,"*"&amp;$A$771&amp;"*",'EPS 3.1.3'!$B$1341:$B$1420,"*"&amp;$A781&amp;"*")/10^12</f>
        <v>0</v>
      </c>
      <c r="T781" s="184">
        <f>SUMIFS('EPS 3.1.3'!R$1341:R$1420,'EPS 3.1.3'!$B$1341:$B$1420,"*"&amp;$A$771&amp;"*",'EPS 3.1.3'!$B$1341:$B$1420,"*"&amp;$A781&amp;"*")/10^12</f>
        <v>0</v>
      </c>
      <c r="U781" s="184">
        <f>SUMIFS('EPS 3.1.3'!S$1341:S$1420,'EPS 3.1.3'!$B$1341:$B$1420,"*"&amp;$A$771&amp;"*",'EPS 3.1.3'!$B$1341:$B$1420,"*"&amp;$A781&amp;"*")/10^12</f>
        <v>0</v>
      </c>
      <c r="V781" s="184">
        <f>SUMIFS('EPS 3.1.3'!T$1341:T$1420,'EPS 3.1.3'!$B$1341:$B$1420,"*"&amp;$A$771&amp;"*",'EPS 3.1.3'!$B$1341:$B$1420,"*"&amp;$A781&amp;"*")/10^12</f>
        <v>0</v>
      </c>
      <c r="W781" s="184">
        <f>SUMIFS('EPS 3.1.3'!U$1341:U$1420,'EPS 3.1.3'!$B$1341:$B$1420,"*"&amp;$A$771&amp;"*",'EPS 3.1.3'!$B$1341:$B$1420,"*"&amp;$A781&amp;"*")/10^12</f>
        <v>0</v>
      </c>
      <c r="X781" s="184">
        <f>SUMIFS('EPS 3.1.3'!V$1341:V$1420,'EPS 3.1.3'!$B$1341:$B$1420,"*"&amp;$A$771&amp;"*",'EPS 3.1.3'!$B$1341:$B$1420,"*"&amp;$A781&amp;"*")/10^12</f>
        <v>0</v>
      </c>
      <c r="Y781" s="184">
        <f>SUMIFS('EPS 3.1.3'!W$1341:W$1420,'EPS 3.1.3'!$B$1341:$B$1420,"*"&amp;$A$771&amp;"*",'EPS 3.1.3'!$B$1341:$B$1420,"*"&amp;$A781&amp;"*")/10^12</f>
        <v>0</v>
      </c>
      <c r="Z781" s="184">
        <f>SUMIFS('EPS 3.1.3'!X$1341:X$1420,'EPS 3.1.3'!$B$1341:$B$1420,"*"&amp;$A$771&amp;"*",'EPS 3.1.3'!$B$1341:$B$1420,"*"&amp;$A781&amp;"*")/10^12</f>
        <v>0</v>
      </c>
      <c r="AA781" s="184">
        <f>SUMIFS('EPS 3.1.3'!Y$1341:Y$1420,'EPS 3.1.3'!$B$1341:$B$1420,"*"&amp;$A$771&amp;"*",'EPS 3.1.3'!$B$1341:$B$1420,"*"&amp;$A781&amp;"*")/10^12</f>
        <v>0</v>
      </c>
      <c r="AB781" s="184">
        <f>SUMIFS('EPS 3.1.3'!Z$1341:Z$1420,'EPS 3.1.3'!$B$1341:$B$1420,"*"&amp;$A$771&amp;"*",'EPS 3.1.3'!$B$1341:$B$1420,"*"&amp;$A781&amp;"*")/10^12</f>
        <v>0</v>
      </c>
      <c r="AC781" s="184">
        <f>SUMIFS('EPS 3.1.3'!AA$1341:AA$1420,'EPS 3.1.3'!$B$1341:$B$1420,"*"&amp;$A$771&amp;"*",'EPS 3.1.3'!$B$1341:$B$1420,"*"&amp;$A781&amp;"*")/10^12</f>
        <v>0</v>
      </c>
      <c r="AD781" s="184">
        <f>SUMIFS('EPS 3.1.3'!AB$1341:AB$1420,'EPS 3.1.3'!$B$1341:$B$1420,"*"&amp;$A$771&amp;"*",'EPS 3.1.3'!$B$1341:$B$1420,"*"&amp;$A781&amp;"*")/10^12</f>
        <v>0</v>
      </c>
      <c r="AE781" s="184">
        <f>SUMIFS('EPS 3.1.3'!AC$1341:AC$1420,'EPS 3.1.3'!$B$1341:$B$1420,"*"&amp;$A$771&amp;"*",'EPS 3.1.3'!$B$1341:$B$1420,"*"&amp;$A781&amp;"*")/10^12</f>
        <v>0</v>
      </c>
      <c r="AF781" s="184">
        <f>SUMIFS('EPS 3.1.3'!AD$1341:AD$1420,'EPS 3.1.3'!$B$1341:$B$1420,"*"&amp;$A$771&amp;"*",'EPS 3.1.3'!$B$1341:$B$1420,"*"&amp;$A781&amp;"*")/10^12</f>
        <v>0</v>
      </c>
      <c r="AG781" s="184">
        <f>SUMIFS('EPS 3.1.3'!AE$1341:AE$1420,'EPS 3.1.3'!$B$1341:$B$1420,"*"&amp;$A$771&amp;"*",'EPS 3.1.3'!$B$1341:$B$1420,"*"&amp;$A781&amp;"*")/10^12</f>
        <v>0</v>
      </c>
      <c r="AH781" s="184">
        <f>SUMIFS('EPS 3.1.3'!AF$1341:AF$1420,'EPS 3.1.3'!$B$1341:$B$1420,"*"&amp;$A$771&amp;"*",'EPS 3.1.3'!$B$1341:$B$1420,"*"&amp;$A781&amp;"*")/10^12</f>
        <v>0</v>
      </c>
      <c r="AI781" s="184">
        <f>SUMIFS('EPS 3.1.3'!AG$1341:AG$1420,'EPS 3.1.3'!$B$1341:$B$1420,"*"&amp;$A$771&amp;"*",'EPS 3.1.3'!$B$1341:$B$1420,"*"&amp;$A781&amp;"*")/10^12</f>
        <v>0</v>
      </c>
      <c r="AJ781" s="184">
        <f>SUMIFS('EPS 3.1.3'!AH$1341:AH$1420,'EPS 3.1.3'!$B$1341:$B$1420,"*"&amp;$A$771&amp;"*",'EPS 3.1.3'!$B$1341:$B$1420,"*"&amp;$A781&amp;"*")/10^12</f>
        <v>0</v>
      </c>
      <c r="AK781" s="184">
        <f>SUMIFS('EPS 3.1.3'!AI$1341:AI$1420,'EPS 3.1.3'!$B$1341:$B$1420,"*"&amp;$A$771&amp;"*",'EPS 3.1.3'!$B$1341:$B$1420,"*"&amp;$A781&amp;"*")/10^12</f>
        <v>0</v>
      </c>
    </row>
    <row r="782" spans="1:37" x14ac:dyDescent="0.35">
      <c r="A782" s="175" t="s">
        <v>4882</v>
      </c>
      <c r="B782" s="175"/>
      <c r="C782" s="175"/>
      <c r="D782" s="175"/>
      <c r="E782" s="175"/>
      <c r="F782" s="183">
        <f>SUMIFS('EPS 3.1.3'!D$1341:D$1420,'EPS 3.1.3'!$B$1341:$B$1420,"*"&amp;$A782&amp;"*")/10^12</f>
        <v>396.22359999999998</v>
      </c>
      <c r="G782" s="183">
        <f>SUMIFS('EPS 3.1.3'!E$1341:E$1420,'EPS 3.1.3'!$B$1341:$B$1420,"*"&amp;$A782&amp;"*")/10^12</f>
        <v>367.75150000000002</v>
      </c>
      <c r="H782" s="183">
        <f>SUMIFS('EPS 3.1.3'!F$1341:F$1420,'EPS 3.1.3'!$B$1341:$B$1420,"*"&amp;$A782&amp;"*")/10^12</f>
        <v>390.99889999999999</v>
      </c>
      <c r="I782" s="183">
        <f>SUMIFS('EPS 3.1.3'!G$1341:G$1420,'EPS 3.1.3'!$B$1341:$B$1420,"*"&amp;$A782&amp;"*")/10^12</f>
        <v>405.85079999999999</v>
      </c>
      <c r="J782" s="183">
        <f>SUMIFS('EPS 3.1.3'!H$1341:H$1420,'EPS 3.1.3'!$B$1341:$B$1420,"*"&amp;$A782&amp;"*")/10^12</f>
        <v>417.73790000000002</v>
      </c>
      <c r="K782" s="183">
        <f>SUMIFS('EPS 3.1.3'!I$1341:I$1420,'EPS 3.1.3'!$B$1341:$B$1420,"*"&amp;$A782&amp;"*")/10^12</f>
        <v>427.47359999999998</v>
      </c>
      <c r="L782" s="183">
        <f>SUMIFS('EPS 3.1.3'!J$1341:J$1420,'EPS 3.1.3'!$B$1341:$B$1420,"*"&amp;$A782&amp;"*")/10^12</f>
        <v>436.1223</v>
      </c>
      <c r="M782" s="183">
        <f>SUMIFS('EPS 3.1.3'!K$1341:K$1420,'EPS 3.1.3'!$B$1341:$B$1420,"*"&amp;$A782&amp;"*")/10^12</f>
        <v>444.20299999999997</v>
      </c>
      <c r="N782" s="183">
        <f>SUMIFS('EPS 3.1.3'!L$1341:L$1420,'EPS 3.1.3'!$B$1341:$B$1420,"*"&amp;$A782&amp;"*")/10^12</f>
        <v>452.00060000000002</v>
      </c>
      <c r="O782" s="183">
        <f>SUMIFS('EPS 3.1.3'!M$1341:M$1420,'EPS 3.1.3'!$B$1341:$B$1420,"*"&amp;$A782&amp;"*")/10^12</f>
        <v>460.04750000000001</v>
      </c>
      <c r="P782" s="183">
        <f>SUMIFS('EPS 3.1.3'!N$1341:N$1420,'EPS 3.1.3'!$B$1341:$B$1420,"*"&amp;$A782&amp;"*")/10^12</f>
        <v>468.02859999999998</v>
      </c>
      <c r="Q782" s="183">
        <f>SUMIFS('EPS 3.1.3'!O$1341:O$1420,'EPS 3.1.3'!$B$1341:$B$1420,"*"&amp;$A782&amp;"*")/10^12</f>
        <v>475.95319999999998</v>
      </c>
      <c r="R782" s="183">
        <f>SUMIFS('EPS 3.1.3'!P$1341:P$1420,'EPS 3.1.3'!$B$1341:$B$1420,"*"&amp;$A782&amp;"*")/10^12</f>
        <v>483.87990000000002</v>
      </c>
      <c r="S782" s="183">
        <f>SUMIFS('EPS 3.1.3'!Q$1341:Q$1420,'EPS 3.1.3'!$B$1341:$B$1420,"*"&amp;$A782&amp;"*")/10^12</f>
        <v>491.83330000000001</v>
      </c>
      <c r="T782" s="183">
        <f>SUMIFS('EPS 3.1.3'!R$1341:R$1420,'EPS 3.1.3'!$B$1341:$B$1420,"*"&amp;$A782&amp;"*")/10^12</f>
        <v>502.3152</v>
      </c>
      <c r="U782" s="183">
        <f>SUMIFS('EPS 3.1.3'!S$1341:S$1420,'EPS 3.1.3'!$B$1341:$B$1420,"*"&amp;$A782&amp;"*")/10^12</f>
        <v>512.90729999999996</v>
      </c>
      <c r="V782" s="183">
        <f>SUMIFS('EPS 3.1.3'!T$1341:T$1420,'EPS 3.1.3'!$B$1341:$B$1420,"*"&amp;$A782&amp;"*")/10^12</f>
        <v>523.4991</v>
      </c>
      <c r="W782" s="183">
        <f>SUMIFS('EPS 3.1.3'!U$1341:U$1420,'EPS 3.1.3'!$B$1341:$B$1420,"*"&amp;$A782&amp;"*")/10^12</f>
        <v>534.08989999999994</v>
      </c>
      <c r="X782" s="183">
        <f>SUMIFS('EPS 3.1.3'!V$1341:V$1420,'EPS 3.1.3'!$B$1341:$B$1420,"*"&amp;$A782&amp;"*")/10^12</f>
        <v>544.67370000000005</v>
      </c>
      <c r="Y782" s="183">
        <f>SUMIFS('EPS 3.1.3'!W$1341:W$1420,'EPS 3.1.3'!$B$1341:$B$1420,"*"&amp;$A782&amp;"*")/10^12</f>
        <v>565.85940000000005</v>
      </c>
      <c r="Z782" s="183">
        <f>SUMIFS('EPS 3.1.3'!X$1341:X$1420,'EPS 3.1.3'!$B$1341:$B$1420,"*"&amp;$A782&amp;"*")/10^12</f>
        <v>581.22559999999999</v>
      </c>
      <c r="AA782" s="183">
        <f>SUMIFS('EPS 3.1.3'!Y$1341:Y$1420,'EPS 3.1.3'!$B$1341:$B$1420,"*"&amp;$A782&amp;"*")/10^12</f>
        <v>596.59540000000004</v>
      </c>
      <c r="AB782" s="183">
        <f>SUMIFS('EPS 3.1.3'!Z$1341:Z$1420,'EPS 3.1.3'!$B$1341:$B$1420,"*"&amp;$A782&amp;"*")/10^12</f>
        <v>611.9606</v>
      </c>
      <c r="AC782" s="183">
        <f>SUMIFS('EPS 3.1.3'!AA$1341:AA$1420,'EPS 3.1.3'!$B$1341:$B$1420,"*"&amp;$A782&amp;"*")/10^12</f>
        <v>627.22389999999996</v>
      </c>
      <c r="AD782" s="183">
        <f>SUMIFS('EPS 3.1.3'!AB$1341:AB$1420,'EPS 3.1.3'!$B$1341:$B$1420,"*"&amp;$A782&amp;"*")/10^12</f>
        <v>638.92470000000003</v>
      </c>
      <c r="AE782" s="183">
        <f>SUMIFS('EPS 3.1.3'!AC$1341:AC$1420,'EPS 3.1.3'!$B$1341:$B$1420,"*"&amp;$A782&amp;"*")/10^12</f>
        <v>650.52520000000004</v>
      </c>
      <c r="AF782" s="183">
        <f>SUMIFS('EPS 3.1.3'!AD$1341:AD$1420,'EPS 3.1.3'!$B$1341:$B$1420,"*"&amp;$A782&amp;"*")/10^12</f>
        <v>662.13379999999995</v>
      </c>
      <c r="AG782" s="183">
        <f>SUMIFS('EPS 3.1.3'!AE$1341:AE$1420,'EPS 3.1.3'!$B$1341:$B$1420,"*"&amp;$A782&amp;"*")/10^12</f>
        <v>673.73109999999997</v>
      </c>
      <c r="AH782" s="183">
        <f>SUMIFS('EPS 3.1.3'!AF$1341:AF$1420,'EPS 3.1.3'!$B$1341:$B$1420,"*"&amp;$A782&amp;"*")/10^12</f>
        <v>685.33910000000003</v>
      </c>
      <c r="AI782" s="183">
        <f>SUMIFS('EPS 3.1.3'!AG$1341:AG$1420,'EPS 3.1.3'!$B$1341:$B$1420,"*"&amp;$A782&amp;"*")/10^12</f>
        <v>696.90779999999995</v>
      </c>
      <c r="AJ782" s="183">
        <f>SUMIFS('EPS 3.1.3'!AH$1341:AH$1420,'EPS 3.1.3'!$B$1341:$B$1420,"*"&amp;$A782&amp;"*")/10^12</f>
        <v>708.52809999999999</v>
      </c>
      <c r="AK782" s="183">
        <f>SUMIFS('EPS 3.1.3'!AI$1341:AI$1420,'EPS 3.1.3'!$B$1341:$B$1420,"*"&amp;$A782&amp;"*")/10^12</f>
        <v>720.24559999999997</v>
      </c>
    </row>
    <row r="783" spans="1:37" hidden="1" x14ac:dyDescent="0.35">
      <c r="A783" s="176" t="s">
        <v>930</v>
      </c>
      <c r="B783" s="176"/>
      <c r="C783" s="176"/>
      <c r="D783" s="176"/>
      <c r="E783" s="176"/>
      <c r="F783" s="184">
        <f>SUMIFS('EPS 3.1.3'!D$1341:D$1420,'EPS 3.1.3'!$B$1341:$B$1420,"*"&amp;$A$782&amp;"*",'EPS 3.1.3'!$B$1341:$B$1420,"*"&amp;$A783&amp;"*")/10^12</f>
        <v>0</v>
      </c>
      <c r="G783" s="184">
        <f>SUMIFS('EPS 3.1.3'!E$1341:E$1420,'EPS 3.1.3'!$B$1341:$B$1420,"*"&amp;$A$782&amp;"*",'EPS 3.1.3'!$B$1341:$B$1420,"*"&amp;$A783&amp;"*")/10^12</f>
        <v>0</v>
      </c>
      <c r="H783" s="184">
        <f>SUMIFS('EPS 3.1.3'!F$1341:F$1420,'EPS 3.1.3'!$B$1341:$B$1420,"*"&amp;$A$782&amp;"*",'EPS 3.1.3'!$B$1341:$B$1420,"*"&amp;$A783&amp;"*")/10^12</f>
        <v>0</v>
      </c>
      <c r="I783" s="184">
        <f>SUMIFS('EPS 3.1.3'!G$1341:G$1420,'EPS 3.1.3'!$B$1341:$B$1420,"*"&amp;$A$782&amp;"*",'EPS 3.1.3'!$B$1341:$B$1420,"*"&amp;$A783&amp;"*")/10^12</f>
        <v>0</v>
      </c>
      <c r="J783" s="184">
        <f>SUMIFS('EPS 3.1.3'!H$1341:H$1420,'EPS 3.1.3'!$B$1341:$B$1420,"*"&amp;$A$782&amp;"*",'EPS 3.1.3'!$B$1341:$B$1420,"*"&amp;$A783&amp;"*")/10^12</f>
        <v>0</v>
      </c>
      <c r="K783" s="184">
        <f>SUMIFS('EPS 3.1.3'!I$1341:I$1420,'EPS 3.1.3'!$B$1341:$B$1420,"*"&amp;$A$782&amp;"*",'EPS 3.1.3'!$B$1341:$B$1420,"*"&amp;$A783&amp;"*")/10^12</f>
        <v>0</v>
      </c>
      <c r="L783" s="184">
        <f>SUMIFS('EPS 3.1.3'!J$1341:J$1420,'EPS 3.1.3'!$B$1341:$B$1420,"*"&amp;$A$782&amp;"*",'EPS 3.1.3'!$B$1341:$B$1420,"*"&amp;$A783&amp;"*")/10^12</f>
        <v>0</v>
      </c>
      <c r="M783" s="184">
        <f>SUMIFS('EPS 3.1.3'!K$1341:K$1420,'EPS 3.1.3'!$B$1341:$B$1420,"*"&amp;$A$782&amp;"*",'EPS 3.1.3'!$B$1341:$B$1420,"*"&amp;$A783&amp;"*")/10^12</f>
        <v>0</v>
      </c>
      <c r="N783" s="184">
        <f>SUMIFS('EPS 3.1.3'!L$1341:L$1420,'EPS 3.1.3'!$B$1341:$B$1420,"*"&amp;$A$782&amp;"*",'EPS 3.1.3'!$B$1341:$B$1420,"*"&amp;$A783&amp;"*")/10^12</f>
        <v>0</v>
      </c>
      <c r="O783" s="184">
        <f>SUMIFS('EPS 3.1.3'!M$1341:M$1420,'EPS 3.1.3'!$B$1341:$B$1420,"*"&amp;$A$782&amp;"*",'EPS 3.1.3'!$B$1341:$B$1420,"*"&amp;$A783&amp;"*")/10^12</f>
        <v>0</v>
      </c>
      <c r="P783" s="184">
        <f>SUMIFS('EPS 3.1.3'!N$1341:N$1420,'EPS 3.1.3'!$B$1341:$B$1420,"*"&amp;$A$782&amp;"*",'EPS 3.1.3'!$B$1341:$B$1420,"*"&amp;$A783&amp;"*")/10^12</f>
        <v>0</v>
      </c>
      <c r="Q783" s="184">
        <f>SUMIFS('EPS 3.1.3'!O$1341:O$1420,'EPS 3.1.3'!$B$1341:$B$1420,"*"&amp;$A$782&amp;"*",'EPS 3.1.3'!$B$1341:$B$1420,"*"&amp;$A783&amp;"*")/10^12</f>
        <v>0</v>
      </c>
      <c r="R783" s="184">
        <f>SUMIFS('EPS 3.1.3'!P$1341:P$1420,'EPS 3.1.3'!$B$1341:$B$1420,"*"&amp;$A$782&amp;"*",'EPS 3.1.3'!$B$1341:$B$1420,"*"&amp;$A783&amp;"*")/10^12</f>
        <v>0</v>
      </c>
      <c r="S783" s="184">
        <f>SUMIFS('EPS 3.1.3'!Q$1341:Q$1420,'EPS 3.1.3'!$B$1341:$B$1420,"*"&amp;$A$782&amp;"*",'EPS 3.1.3'!$B$1341:$B$1420,"*"&amp;$A783&amp;"*")/10^12</f>
        <v>0</v>
      </c>
      <c r="T783" s="184">
        <f>SUMIFS('EPS 3.1.3'!R$1341:R$1420,'EPS 3.1.3'!$B$1341:$B$1420,"*"&amp;$A$782&amp;"*",'EPS 3.1.3'!$B$1341:$B$1420,"*"&amp;$A783&amp;"*")/10^12</f>
        <v>0</v>
      </c>
      <c r="U783" s="184">
        <f>SUMIFS('EPS 3.1.3'!S$1341:S$1420,'EPS 3.1.3'!$B$1341:$B$1420,"*"&amp;$A$782&amp;"*",'EPS 3.1.3'!$B$1341:$B$1420,"*"&amp;$A783&amp;"*")/10^12</f>
        <v>0</v>
      </c>
      <c r="V783" s="184">
        <f>SUMIFS('EPS 3.1.3'!T$1341:T$1420,'EPS 3.1.3'!$B$1341:$B$1420,"*"&amp;$A$782&amp;"*",'EPS 3.1.3'!$B$1341:$B$1420,"*"&amp;$A783&amp;"*")/10^12</f>
        <v>0</v>
      </c>
      <c r="W783" s="184">
        <f>SUMIFS('EPS 3.1.3'!U$1341:U$1420,'EPS 3.1.3'!$B$1341:$B$1420,"*"&amp;$A$782&amp;"*",'EPS 3.1.3'!$B$1341:$B$1420,"*"&amp;$A783&amp;"*")/10^12</f>
        <v>0</v>
      </c>
      <c r="X783" s="184">
        <f>SUMIFS('EPS 3.1.3'!V$1341:V$1420,'EPS 3.1.3'!$B$1341:$B$1420,"*"&amp;$A$782&amp;"*",'EPS 3.1.3'!$B$1341:$B$1420,"*"&amp;$A783&amp;"*")/10^12</f>
        <v>0</v>
      </c>
      <c r="Y783" s="184">
        <f>SUMIFS('EPS 3.1.3'!W$1341:W$1420,'EPS 3.1.3'!$B$1341:$B$1420,"*"&amp;$A$782&amp;"*",'EPS 3.1.3'!$B$1341:$B$1420,"*"&amp;$A783&amp;"*")/10^12</f>
        <v>0</v>
      </c>
      <c r="Z783" s="184">
        <f>SUMIFS('EPS 3.1.3'!X$1341:X$1420,'EPS 3.1.3'!$B$1341:$B$1420,"*"&amp;$A$782&amp;"*",'EPS 3.1.3'!$B$1341:$B$1420,"*"&amp;$A783&amp;"*")/10^12</f>
        <v>0</v>
      </c>
      <c r="AA783" s="184">
        <f>SUMIFS('EPS 3.1.3'!Y$1341:Y$1420,'EPS 3.1.3'!$B$1341:$B$1420,"*"&amp;$A$782&amp;"*",'EPS 3.1.3'!$B$1341:$B$1420,"*"&amp;$A783&amp;"*")/10^12</f>
        <v>0</v>
      </c>
      <c r="AB783" s="184">
        <f>SUMIFS('EPS 3.1.3'!Z$1341:Z$1420,'EPS 3.1.3'!$B$1341:$B$1420,"*"&amp;$A$782&amp;"*",'EPS 3.1.3'!$B$1341:$B$1420,"*"&amp;$A783&amp;"*")/10^12</f>
        <v>0</v>
      </c>
      <c r="AC783" s="184">
        <f>SUMIFS('EPS 3.1.3'!AA$1341:AA$1420,'EPS 3.1.3'!$B$1341:$B$1420,"*"&amp;$A$782&amp;"*",'EPS 3.1.3'!$B$1341:$B$1420,"*"&amp;$A783&amp;"*")/10^12</f>
        <v>0</v>
      </c>
      <c r="AD783" s="184">
        <f>SUMIFS('EPS 3.1.3'!AB$1341:AB$1420,'EPS 3.1.3'!$B$1341:$B$1420,"*"&amp;$A$782&amp;"*",'EPS 3.1.3'!$B$1341:$B$1420,"*"&amp;$A783&amp;"*")/10^12</f>
        <v>0</v>
      </c>
      <c r="AE783" s="184">
        <f>SUMIFS('EPS 3.1.3'!AC$1341:AC$1420,'EPS 3.1.3'!$B$1341:$B$1420,"*"&amp;$A$782&amp;"*",'EPS 3.1.3'!$B$1341:$B$1420,"*"&amp;$A783&amp;"*")/10^12</f>
        <v>0</v>
      </c>
      <c r="AF783" s="184">
        <f>SUMIFS('EPS 3.1.3'!AD$1341:AD$1420,'EPS 3.1.3'!$B$1341:$B$1420,"*"&amp;$A$782&amp;"*",'EPS 3.1.3'!$B$1341:$B$1420,"*"&amp;$A783&amp;"*")/10^12</f>
        <v>0</v>
      </c>
      <c r="AG783" s="184">
        <f>SUMIFS('EPS 3.1.3'!AE$1341:AE$1420,'EPS 3.1.3'!$B$1341:$B$1420,"*"&amp;$A$782&amp;"*",'EPS 3.1.3'!$B$1341:$B$1420,"*"&amp;$A783&amp;"*")/10^12</f>
        <v>0</v>
      </c>
      <c r="AH783" s="184">
        <f>SUMIFS('EPS 3.1.3'!AF$1341:AF$1420,'EPS 3.1.3'!$B$1341:$B$1420,"*"&amp;$A$782&amp;"*",'EPS 3.1.3'!$B$1341:$B$1420,"*"&amp;$A783&amp;"*")/10^12</f>
        <v>0</v>
      </c>
      <c r="AI783" s="184">
        <f>SUMIFS('EPS 3.1.3'!AG$1341:AG$1420,'EPS 3.1.3'!$B$1341:$B$1420,"*"&amp;$A$782&amp;"*",'EPS 3.1.3'!$B$1341:$B$1420,"*"&amp;$A783&amp;"*")/10^12</f>
        <v>0</v>
      </c>
      <c r="AJ783" s="184">
        <f>SUMIFS('EPS 3.1.3'!AH$1341:AH$1420,'EPS 3.1.3'!$B$1341:$B$1420,"*"&amp;$A$782&amp;"*",'EPS 3.1.3'!$B$1341:$B$1420,"*"&amp;$A783&amp;"*")/10^12</f>
        <v>0</v>
      </c>
      <c r="AK783" s="184">
        <f>SUMIFS('EPS 3.1.3'!AI$1341:AI$1420,'EPS 3.1.3'!$B$1341:$B$1420,"*"&amp;$A$782&amp;"*",'EPS 3.1.3'!$B$1341:$B$1420,"*"&amp;$A783&amp;"*")/10^12</f>
        <v>0</v>
      </c>
    </row>
    <row r="784" spans="1:37" hidden="1" x14ac:dyDescent="0.35">
      <c r="A784" s="176" t="s">
        <v>4883</v>
      </c>
      <c r="B784" s="176"/>
      <c r="C784" s="176"/>
      <c r="D784" s="176"/>
      <c r="E784" s="176"/>
      <c r="F784" s="184">
        <f>SUMIFS('EPS 3.1.3'!D$1341:D$1420,'EPS 3.1.3'!$B$1341:$B$1420,"*"&amp;$A$782&amp;"*",'EPS 3.1.3'!$B$1341:$B$1420,"*"&amp;$A784&amp;"*")/10^12</f>
        <v>82.012299999999996</v>
      </c>
      <c r="G784" s="184">
        <f>SUMIFS('EPS 3.1.3'!E$1341:E$1420,'EPS 3.1.3'!$B$1341:$B$1420,"*"&amp;$A$782&amp;"*",'EPS 3.1.3'!$B$1341:$B$1420,"*"&amp;$A784&amp;"*")/10^12</f>
        <v>76.289299999999997</v>
      </c>
      <c r="H784" s="184">
        <f>SUMIFS('EPS 3.1.3'!F$1341:F$1420,'EPS 3.1.3'!$B$1341:$B$1420,"*"&amp;$A$782&amp;"*",'EPS 3.1.3'!$B$1341:$B$1420,"*"&amp;$A784&amp;"*")/10^12</f>
        <v>81.279600000000002</v>
      </c>
      <c r="I784" s="184">
        <f>SUMIFS('EPS 3.1.3'!G$1341:G$1420,'EPS 3.1.3'!$B$1341:$B$1420,"*"&amp;$A$782&amp;"*",'EPS 3.1.3'!$B$1341:$B$1420,"*"&amp;$A784&amp;"*")/10^12</f>
        <v>84.545500000000004</v>
      </c>
      <c r="J784" s="184">
        <f>SUMIFS('EPS 3.1.3'!H$1341:H$1420,'EPS 3.1.3'!$B$1341:$B$1420,"*"&amp;$A$782&amp;"*",'EPS 3.1.3'!$B$1341:$B$1420,"*"&amp;$A784&amp;"*")/10^12</f>
        <v>87.228700000000003</v>
      </c>
      <c r="K784" s="184">
        <f>SUMIFS('EPS 3.1.3'!I$1341:I$1420,'EPS 3.1.3'!$B$1341:$B$1420,"*"&amp;$A$782&amp;"*",'EPS 3.1.3'!$B$1341:$B$1420,"*"&amp;$A784&amp;"*")/10^12</f>
        <v>89.465599999999995</v>
      </c>
      <c r="L784" s="184">
        <f>SUMIFS('EPS 3.1.3'!J$1341:J$1420,'EPS 3.1.3'!$B$1341:$B$1420,"*"&amp;$A$782&amp;"*",'EPS 3.1.3'!$B$1341:$B$1420,"*"&amp;$A784&amp;"*")/10^12</f>
        <v>91.484700000000004</v>
      </c>
      <c r="M784" s="184">
        <f>SUMIFS('EPS 3.1.3'!K$1341:K$1420,'EPS 3.1.3'!$B$1341:$B$1420,"*"&amp;$A$782&amp;"*",'EPS 3.1.3'!$B$1341:$B$1420,"*"&amp;$A784&amp;"*")/10^12</f>
        <v>93.377399999999994</v>
      </c>
      <c r="N784" s="184">
        <f>SUMIFS('EPS 3.1.3'!L$1341:L$1420,'EPS 3.1.3'!$B$1341:$B$1420,"*"&amp;$A$782&amp;"*",'EPS 3.1.3'!$B$1341:$B$1420,"*"&amp;$A784&amp;"*")/10^12</f>
        <v>95.211600000000004</v>
      </c>
      <c r="O784" s="184">
        <f>SUMIFS('EPS 3.1.3'!M$1341:M$1420,'EPS 3.1.3'!$B$1341:$B$1420,"*"&amp;$A$782&amp;"*",'EPS 3.1.3'!$B$1341:$B$1420,"*"&amp;$A784&amp;"*")/10^12</f>
        <v>97.136300000000006</v>
      </c>
      <c r="P784" s="184">
        <f>SUMIFS('EPS 3.1.3'!N$1341:N$1420,'EPS 3.1.3'!$B$1341:$B$1420,"*"&amp;$A$782&amp;"*",'EPS 3.1.3'!$B$1341:$B$1420,"*"&amp;$A784&amp;"*")/10^12</f>
        <v>99.045500000000004</v>
      </c>
      <c r="Q784" s="184">
        <f>SUMIFS('EPS 3.1.3'!O$1341:O$1420,'EPS 3.1.3'!$B$1341:$B$1420,"*"&amp;$A$782&amp;"*",'EPS 3.1.3'!$B$1341:$B$1420,"*"&amp;$A784&amp;"*")/10^12</f>
        <v>100.937</v>
      </c>
      <c r="R784" s="184">
        <f>SUMIFS('EPS 3.1.3'!P$1341:P$1420,'EPS 3.1.3'!$B$1341:$B$1420,"*"&amp;$A$782&amp;"*",'EPS 3.1.3'!$B$1341:$B$1420,"*"&amp;$A784&amp;"*")/10^12</f>
        <v>102.84399999999999</v>
      </c>
      <c r="S784" s="184">
        <f>SUMIFS('EPS 3.1.3'!Q$1341:Q$1420,'EPS 3.1.3'!$B$1341:$B$1420,"*"&amp;$A$782&amp;"*",'EPS 3.1.3'!$B$1341:$B$1420,"*"&amp;$A784&amp;"*")/10^12</f>
        <v>104.771</v>
      </c>
      <c r="T784" s="184">
        <f>SUMIFS('EPS 3.1.3'!R$1341:R$1420,'EPS 3.1.3'!$B$1341:$B$1420,"*"&amp;$A$782&amp;"*",'EPS 3.1.3'!$B$1341:$B$1420,"*"&amp;$A784&amp;"*")/10^12</f>
        <v>107.2</v>
      </c>
      <c r="U784" s="184">
        <f>SUMIFS('EPS 3.1.3'!S$1341:S$1420,'EPS 3.1.3'!$B$1341:$B$1420,"*"&amp;$A$782&amp;"*",'EPS 3.1.3'!$B$1341:$B$1420,"*"&amp;$A784&amp;"*")/10^12</f>
        <v>109.73</v>
      </c>
      <c r="V784" s="184">
        <f>SUMIFS('EPS 3.1.3'!T$1341:T$1420,'EPS 3.1.3'!$B$1341:$B$1420,"*"&amp;$A$782&amp;"*",'EPS 3.1.3'!$B$1341:$B$1420,"*"&amp;$A784&amp;"*")/10^12</f>
        <v>112.26</v>
      </c>
      <c r="W784" s="184">
        <f>SUMIFS('EPS 3.1.3'!U$1341:U$1420,'EPS 3.1.3'!$B$1341:$B$1420,"*"&amp;$A$782&amp;"*",'EPS 3.1.3'!$B$1341:$B$1420,"*"&amp;$A784&amp;"*")/10^12</f>
        <v>114.79</v>
      </c>
      <c r="X784" s="184">
        <f>SUMIFS('EPS 3.1.3'!V$1341:V$1420,'EPS 3.1.3'!$B$1341:$B$1420,"*"&amp;$A$782&amp;"*",'EPS 3.1.3'!$B$1341:$B$1420,"*"&amp;$A784&amp;"*")/10^12</f>
        <v>117.32</v>
      </c>
      <c r="Y784" s="184">
        <f>SUMIFS('EPS 3.1.3'!W$1341:W$1420,'EPS 3.1.3'!$B$1341:$B$1420,"*"&amp;$A$782&amp;"*",'EPS 3.1.3'!$B$1341:$B$1420,"*"&amp;$A784&amp;"*")/10^12</f>
        <v>120.86199999999999</v>
      </c>
      <c r="Z784" s="184">
        <f>SUMIFS('EPS 3.1.3'!X$1341:X$1420,'EPS 3.1.3'!$B$1341:$B$1420,"*"&amp;$A$782&amp;"*",'EPS 3.1.3'!$B$1341:$B$1420,"*"&amp;$A784&amp;"*")/10^12</f>
        <v>124.505</v>
      </c>
      <c r="AA784" s="184">
        <f>SUMIFS('EPS 3.1.3'!Y$1341:Y$1420,'EPS 3.1.3'!$B$1341:$B$1420,"*"&amp;$A$782&amp;"*",'EPS 3.1.3'!$B$1341:$B$1420,"*"&amp;$A784&amp;"*")/10^12</f>
        <v>128.14500000000001</v>
      </c>
      <c r="AB784" s="184">
        <f>SUMIFS('EPS 3.1.3'!Z$1341:Z$1420,'EPS 3.1.3'!$B$1341:$B$1420,"*"&amp;$A$782&amp;"*",'EPS 3.1.3'!$B$1341:$B$1420,"*"&amp;$A784&amp;"*")/10^12</f>
        <v>131.78700000000001</v>
      </c>
      <c r="AC784" s="184">
        <f>SUMIFS('EPS 3.1.3'!AA$1341:AA$1420,'EPS 3.1.3'!$B$1341:$B$1420,"*"&amp;$A$782&amp;"*",'EPS 3.1.3'!$B$1341:$B$1420,"*"&amp;$A784&amp;"*")/10^12</f>
        <v>135.328</v>
      </c>
      <c r="AD784" s="184">
        <f>SUMIFS('EPS 3.1.3'!AB$1341:AB$1420,'EPS 3.1.3'!$B$1341:$B$1420,"*"&amp;$A$782&amp;"*",'EPS 3.1.3'!$B$1341:$B$1420,"*"&amp;$A784&amp;"*")/10^12</f>
        <v>138.262</v>
      </c>
      <c r="AE784" s="184">
        <f>SUMIFS('EPS 3.1.3'!AC$1341:AC$1420,'EPS 3.1.3'!$B$1341:$B$1420,"*"&amp;$A$782&amp;"*",'EPS 3.1.3'!$B$1341:$B$1420,"*"&amp;$A784&amp;"*")/10^12</f>
        <v>141.095</v>
      </c>
      <c r="AF784" s="184">
        <f>SUMIFS('EPS 3.1.3'!AD$1341:AD$1420,'EPS 3.1.3'!$B$1341:$B$1420,"*"&amp;$A$782&amp;"*",'EPS 3.1.3'!$B$1341:$B$1420,"*"&amp;$A784&amp;"*")/10^12</f>
        <v>143.929</v>
      </c>
      <c r="AG784" s="184">
        <f>SUMIFS('EPS 3.1.3'!AE$1341:AE$1420,'EPS 3.1.3'!$B$1341:$B$1420,"*"&amp;$A$782&amp;"*",'EPS 3.1.3'!$B$1341:$B$1420,"*"&amp;$A784&amp;"*")/10^12</f>
        <v>146.76</v>
      </c>
      <c r="AH784" s="184">
        <f>SUMIFS('EPS 3.1.3'!AF$1341:AF$1420,'EPS 3.1.3'!$B$1341:$B$1420,"*"&amp;$A$782&amp;"*",'EPS 3.1.3'!$B$1341:$B$1420,"*"&amp;$A784&amp;"*")/10^12</f>
        <v>149.59299999999999</v>
      </c>
      <c r="AI784" s="184">
        <f>SUMIFS('EPS 3.1.3'!AG$1341:AG$1420,'EPS 3.1.3'!$B$1341:$B$1420,"*"&amp;$A$782&amp;"*",'EPS 3.1.3'!$B$1341:$B$1420,"*"&amp;$A784&amp;"*")/10^12</f>
        <v>152.42599999999999</v>
      </c>
      <c r="AJ784" s="184">
        <f>SUMIFS('EPS 3.1.3'!AH$1341:AH$1420,'EPS 3.1.3'!$B$1341:$B$1420,"*"&amp;$A$782&amp;"*",'EPS 3.1.3'!$B$1341:$B$1420,"*"&amp;$A784&amp;"*")/10^12</f>
        <v>155.262</v>
      </c>
      <c r="AK784" s="184">
        <f>SUMIFS('EPS 3.1.3'!AI$1341:AI$1420,'EPS 3.1.3'!$B$1341:$B$1420,"*"&amp;$A$782&amp;"*",'EPS 3.1.3'!$B$1341:$B$1420,"*"&amp;$A784&amp;"*")/10^12</f>
        <v>158.197</v>
      </c>
    </row>
    <row r="785" spans="1:37" hidden="1" x14ac:dyDescent="0.35">
      <c r="A785" s="176" t="s">
        <v>922</v>
      </c>
      <c r="B785" s="176"/>
      <c r="C785" s="176"/>
      <c r="D785" s="176"/>
      <c r="E785" s="176"/>
      <c r="F785" s="184">
        <f>SUMIFS('EPS 3.1.3'!D$1341:D$1420,'EPS 3.1.3'!$B$1341:$B$1420,"*"&amp;$A$782&amp;"*",'EPS 3.1.3'!$B$1341:$B$1420,"*"&amp;$A785&amp;"*")/10^12</f>
        <v>11.837999999999999</v>
      </c>
      <c r="G785" s="184">
        <f>SUMIFS('EPS 3.1.3'!E$1341:E$1420,'EPS 3.1.3'!$B$1341:$B$1420,"*"&amp;$A$782&amp;"*",'EPS 3.1.3'!$B$1341:$B$1420,"*"&amp;$A785&amp;"*")/10^12</f>
        <v>10.8184</v>
      </c>
      <c r="H785" s="184">
        <f>SUMIFS('EPS 3.1.3'!F$1341:F$1420,'EPS 3.1.3'!$B$1341:$B$1420,"*"&amp;$A$782&amp;"*",'EPS 3.1.3'!$B$1341:$B$1420,"*"&amp;$A785&amp;"*")/10^12</f>
        <v>11.3284</v>
      </c>
      <c r="I785" s="184">
        <f>SUMIFS('EPS 3.1.3'!G$1341:G$1420,'EPS 3.1.3'!$B$1341:$B$1420,"*"&amp;$A$782&amp;"*",'EPS 3.1.3'!$B$1341:$B$1420,"*"&amp;$A785&amp;"*")/10^12</f>
        <v>11.583500000000001</v>
      </c>
      <c r="J785" s="184">
        <f>SUMIFS('EPS 3.1.3'!H$1341:H$1420,'EPS 3.1.3'!$B$1341:$B$1420,"*"&amp;$A$782&amp;"*",'EPS 3.1.3'!$B$1341:$B$1420,"*"&amp;$A785&amp;"*")/10^12</f>
        <v>11.7111</v>
      </c>
      <c r="K785" s="184">
        <f>SUMIFS('EPS 3.1.3'!I$1341:I$1420,'EPS 3.1.3'!$B$1341:$B$1420,"*"&amp;$A$782&amp;"*",'EPS 3.1.3'!$B$1341:$B$1420,"*"&amp;$A785&amp;"*")/10^12</f>
        <v>11.775</v>
      </c>
      <c r="L785" s="184">
        <f>SUMIFS('EPS 3.1.3'!J$1341:J$1420,'EPS 3.1.3'!$B$1341:$B$1420,"*"&amp;$A$782&amp;"*",'EPS 3.1.3'!$B$1341:$B$1420,"*"&amp;$A785&amp;"*")/10^12</f>
        <v>11.8071</v>
      </c>
      <c r="M785" s="184">
        <f>SUMIFS('EPS 3.1.3'!K$1341:K$1420,'EPS 3.1.3'!$B$1341:$B$1420,"*"&amp;$A$782&amp;"*",'EPS 3.1.3'!$B$1341:$B$1420,"*"&amp;$A785&amp;"*")/10^12</f>
        <v>11.8232</v>
      </c>
      <c r="N785" s="184">
        <f>SUMIFS('EPS 3.1.3'!L$1341:L$1420,'EPS 3.1.3'!$B$1341:$B$1420,"*"&amp;$A$782&amp;"*",'EPS 3.1.3'!$B$1341:$B$1420,"*"&amp;$A785&amp;"*")/10^12</f>
        <v>11.831300000000001</v>
      </c>
      <c r="O785" s="184">
        <f>SUMIFS('EPS 3.1.3'!M$1341:M$1420,'EPS 3.1.3'!$B$1341:$B$1420,"*"&amp;$A$782&amp;"*",'EPS 3.1.3'!$B$1341:$B$1420,"*"&amp;$A785&amp;"*")/10^12</f>
        <v>11.8354</v>
      </c>
      <c r="P785" s="184">
        <f>SUMIFS('EPS 3.1.3'!N$1341:N$1420,'EPS 3.1.3'!$B$1341:$B$1420,"*"&amp;$A$782&amp;"*",'EPS 3.1.3'!$B$1341:$B$1420,"*"&amp;$A785&amp;"*")/10^12</f>
        <v>11.8375</v>
      </c>
      <c r="Q785" s="184">
        <f>SUMIFS('EPS 3.1.3'!O$1341:O$1420,'EPS 3.1.3'!$B$1341:$B$1420,"*"&amp;$A$782&amp;"*",'EPS 3.1.3'!$B$1341:$B$1420,"*"&amp;$A785&amp;"*")/10^12</f>
        <v>11.8386</v>
      </c>
      <c r="R785" s="184">
        <f>SUMIFS('EPS 3.1.3'!P$1341:P$1420,'EPS 3.1.3'!$B$1341:$B$1420,"*"&amp;$A$782&amp;"*",'EPS 3.1.3'!$B$1341:$B$1420,"*"&amp;$A785&amp;"*")/10^12</f>
        <v>11.8392</v>
      </c>
      <c r="S785" s="184">
        <f>SUMIFS('EPS 3.1.3'!Q$1341:Q$1420,'EPS 3.1.3'!$B$1341:$B$1420,"*"&amp;$A$782&amp;"*",'EPS 3.1.3'!$B$1341:$B$1420,"*"&amp;$A785&amp;"*")/10^12</f>
        <v>11.839700000000001</v>
      </c>
      <c r="T785" s="184">
        <f>SUMIFS('EPS 3.1.3'!R$1341:R$1420,'EPS 3.1.3'!$B$1341:$B$1420,"*"&amp;$A$782&amp;"*",'EPS 3.1.3'!$B$1341:$B$1420,"*"&amp;$A785&amp;"*")/10^12</f>
        <v>11.8398</v>
      </c>
      <c r="U785" s="184">
        <f>SUMIFS('EPS 3.1.3'!S$1341:S$1420,'EPS 3.1.3'!$B$1341:$B$1420,"*"&amp;$A$782&amp;"*",'EPS 3.1.3'!$B$1341:$B$1420,"*"&amp;$A785&amp;"*")/10^12</f>
        <v>11.840199999999999</v>
      </c>
      <c r="V785" s="184">
        <f>SUMIFS('EPS 3.1.3'!T$1341:T$1420,'EPS 3.1.3'!$B$1341:$B$1420,"*"&amp;$A$782&amp;"*",'EPS 3.1.3'!$B$1341:$B$1420,"*"&amp;$A785&amp;"*")/10^12</f>
        <v>11.840199999999999</v>
      </c>
      <c r="W785" s="184">
        <f>SUMIFS('EPS 3.1.3'!U$1341:U$1420,'EPS 3.1.3'!$B$1341:$B$1420,"*"&amp;$A$782&amp;"*",'EPS 3.1.3'!$B$1341:$B$1420,"*"&amp;$A785&amp;"*")/10^12</f>
        <v>11.840299999999999</v>
      </c>
      <c r="X785" s="184">
        <f>SUMIFS('EPS 3.1.3'!V$1341:V$1420,'EPS 3.1.3'!$B$1341:$B$1420,"*"&amp;$A$782&amp;"*",'EPS 3.1.3'!$B$1341:$B$1420,"*"&amp;$A785&amp;"*")/10^12</f>
        <v>11.840400000000001</v>
      </c>
      <c r="Y785" s="184">
        <f>SUMIFS('EPS 3.1.3'!W$1341:W$1420,'EPS 3.1.3'!$B$1341:$B$1420,"*"&amp;$A$782&amp;"*",'EPS 3.1.3'!$B$1341:$B$1420,"*"&amp;$A785&amp;"*")/10^12</f>
        <v>17.759799999999998</v>
      </c>
      <c r="Z785" s="184">
        <f>SUMIFS('EPS 3.1.3'!X$1341:X$1420,'EPS 3.1.3'!$B$1341:$B$1420,"*"&amp;$A$782&amp;"*",'EPS 3.1.3'!$B$1341:$B$1420,"*"&amp;$A785&amp;"*")/10^12</f>
        <v>17.759899999999998</v>
      </c>
      <c r="AA785" s="184">
        <f>SUMIFS('EPS 3.1.3'!Y$1341:Y$1420,'EPS 3.1.3'!$B$1341:$B$1420,"*"&amp;$A$782&amp;"*",'EPS 3.1.3'!$B$1341:$B$1420,"*"&amp;$A785&amp;"*")/10^12</f>
        <v>17.759899999999998</v>
      </c>
      <c r="AB785" s="184">
        <f>SUMIFS('EPS 3.1.3'!Z$1341:Z$1420,'EPS 3.1.3'!$B$1341:$B$1420,"*"&amp;$A$782&amp;"*",'EPS 3.1.3'!$B$1341:$B$1420,"*"&amp;$A785&amp;"*")/10^12</f>
        <v>17.760000000000002</v>
      </c>
      <c r="AC785" s="184">
        <f>SUMIFS('EPS 3.1.3'!AA$1341:AA$1420,'EPS 3.1.3'!$B$1341:$B$1420,"*"&amp;$A$782&amp;"*",'EPS 3.1.3'!$B$1341:$B$1420,"*"&amp;$A785&amp;"*")/10^12</f>
        <v>17.760400000000001</v>
      </c>
      <c r="AD785" s="184">
        <f>SUMIFS('EPS 3.1.3'!AB$1341:AB$1420,'EPS 3.1.3'!$B$1341:$B$1420,"*"&amp;$A$782&amp;"*",'EPS 3.1.3'!$B$1341:$B$1420,"*"&amp;$A785&amp;"*")/10^12</f>
        <v>17.7605</v>
      </c>
      <c r="AE785" s="184">
        <f>SUMIFS('EPS 3.1.3'!AC$1341:AC$1420,'EPS 3.1.3'!$B$1341:$B$1420,"*"&amp;$A$782&amp;"*",'EPS 3.1.3'!$B$1341:$B$1420,"*"&amp;$A785&amp;"*")/10^12</f>
        <v>17.7605</v>
      </c>
      <c r="AF785" s="184">
        <f>SUMIFS('EPS 3.1.3'!AD$1341:AD$1420,'EPS 3.1.3'!$B$1341:$B$1420,"*"&amp;$A$782&amp;"*",'EPS 3.1.3'!$B$1341:$B$1420,"*"&amp;$A785&amp;"*")/10^12</f>
        <v>17.7606</v>
      </c>
      <c r="AG785" s="184">
        <f>SUMIFS('EPS 3.1.3'!AE$1341:AE$1420,'EPS 3.1.3'!$B$1341:$B$1420,"*"&amp;$A$782&amp;"*",'EPS 3.1.3'!$B$1341:$B$1420,"*"&amp;$A785&amp;"*")/10^12</f>
        <v>17.7606</v>
      </c>
      <c r="AH785" s="184">
        <f>SUMIFS('EPS 3.1.3'!AF$1341:AF$1420,'EPS 3.1.3'!$B$1341:$B$1420,"*"&amp;$A$782&amp;"*",'EPS 3.1.3'!$B$1341:$B$1420,"*"&amp;$A785&amp;"*")/10^12</f>
        <v>17.761099999999999</v>
      </c>
      <c r="AI785" s="184">
        <f>SUMIFS('EPS 3.1.3'!AG$1341:AG$1420,'EPS 3.1.3'!$B$1341:$B$1420,"*"&amp;$A$782&amp;"*",'EPS 3.1.3'!$B$1341:$B$1420,"*"&amp;$A785&amp;"*")/10^12</f>
        <v>17.761099999999999</v>
      </c>
      <c r="AJ785" s="184">
        <f>SUMIFS('EPS 3.1.3'!AH$1341:AH$1420,'EPS 3.1.3'!$B$1341:$B$1420,"*"&amp;$A$782&amp;"*",'EPS 3.1.3'!$B$1341:$B$1420,"*"&amp;$A785&amp;"*")/10^12</f>
        <v>17.761399999999998</v>
      </c>
      <c r="AK785" s="184">
        <f>SUMIFS('EPS 3.1.3'!AI$1341:AI$1420,'EPS 3.1.3'!$B$1341:$B$1420,"*"&amp;$A$782&amp;"*",'EPS 3.1.3'!$B$1341:$B$1420,"*"&amp;$A785&amp;"*")/10^12</f>
        <v>17.761399999999998</v>
      </c>
    </row>
    <row r="786" spans="1:37" hidden="1" x14ac:dyDescent="0.35">
      <c r="A786" s="176" t="s">
        <v>374</v>
      </c>
      <c r="B786" s="176"/>
      <c r="C786" s="176"/>
      <c r="D786" s="176"/>
      <c r="E786" s="176"/>
      <c r="F786" s="184">
        <f>SUMIFS('EPS 3.1.3'!D$1341:D$1420,'EPS 3.1.3'!$B$1341:$B$1420,"*"&amp;$A$782&amp;"*",'EPS 3.1.3'!$B$1341:$B$1420,"*"&amp;$A786&amp;"*")/10^12</f>
        <v>0</v>
      </c>
      <c r="G786" s="184">
        <f>SUMIFS('EPS 3.1.3'!E$1341:E$1420,'EPS 3.1.3'!$B$1341:$B$1420,"*"&amp;$A$782&amp;"*",'EPS 3.1.3'!$B$1341:$B$1420,"*"&amp;$A786&amp;"*")/10^12</f>
        <v>0</v>
      </c>
      <c r="H786" s="184">
        <f>SUMIFS('EPS 3.1.3'!F$1341:F$1420,'EPS 3.1.3'!$B$1341:$B$1420,"*"&amp;$A$782&amp;"*",'EPS 3.1.3'!$B$1341:$B$1420,"*"&amp;$A786&amp;"*")/10^12</f>
        <v>0</v>
      </c>
      <c r="I786" s="184">
        <f>SUMIFS('EPS 3.1.3'!G$1341:G$1420,'EPS 3.1.3'!$B$1341:$B$1420,"*"&amp;$A$782&amp;"*",'EPS 3.1.3'!$B$1341:$B$1420,"*"&amp;$A786&amp;"*")/10^12</f>
        <v>0</v>
      </c>
      <c r="J786" s="184">
        <f>SUMIFS('EPS 3.1.3'!H$1341:H$1420,'EPS 3.1.3'!$B$1341:$B$1420,"*"&amp;$A$782&amp;"*",'EPS 3.1.3'!$B$1341:$B$1420,"*"&amp;$A786&amp;"*")/10^12</f>
        <v>0</v>
      </c>
      <c r="K786" s="184">
        <f>SUMIFS('EPS 3.1.3'!I$1341:I$1420,'EPS 3.1.3'!$B$1341:$B$1420,"*"&amp;$A$782&amp;"*",'EPS 3.1.3'!$B$1341:$B$1420,"*"&amp;$A786&amp;"*")/10^12</f>
        <v>0</v>
      </c>
      <c r="L786" s="184">
        <f>SUMIFS('EPS 3.1.3'!J$1341:J$1420,'EPS 3.1.3'!$B$1341:$B$1420,"*"&amp;$A$782&amp;"*",'EPS 3.1.3'!$B$1341:$B$1420,"*"&amp;$A786&amp;"*")/10^12</f>
        <v>0</v>
      </c>
      <c r="M786" s="184">
        <f>SUMIFS('EPS 3.1.3'!K$1341:K$1420,'EPS 3.1.3'!$B$1341:$B$1420,"*"&amp;$A$782&amp;"*",'EPS 3.1.3'!$B$1341:$B$1420,"*"&amp;$A786&amp;"*")/10^12</f>
        <v>0</v>
      </c>
      <c r="N786" s="184">
        <f>SUMIFS('EPS 3.1.3'!L$1341:L$1420,'EPS 3.1.3'!$B$1341:$B$1420,"*"&amp;$A$782&amp;"*",'EPS 3.1.3'!$B$1341:$B$1420,"*"&amp;$A786&amp;"*")/10^12</f>
        <v>0</v>
      </c>
      <c r="O786" s="184">
        <f>SUMIFS('EPS 3.1.3'!M$1341:M$1420,'EPS 3.1.3'!$B$1341:$B$1420,"*"&amp;$A$782&amp;"*",'EPS 3.1.3'!$B$1341:$B$1420,"*"&amp;$A786&amp;"*")/10^12</f>
        <v>0</v>
      </c>
      <c r="P786" s="184">
        <f>SUMIFS('EPS 3.1.3'!N$1341:N$1420,'EPS 3.1.3'!$B$1341:$B$1420,"*"&amp;$A$782&amp;"*",'EPS 3.1.3'!$B$1341:$B$1420,"*"&amp;$A786&amp;"*")/10^12</f>
        <v>0</v>
      </c>
      <c r="Q786" s="184">
        <f>SUMIFS('EPS 3.1.3'!O$1341:O$1420,'EPS 3.1.3'!$B$1341:$B$1420,"*"&amp;$A$782&amp;"*",'EPS 3.1.3'!$B$1341:$B$1420,"*"&amp;$A786&amp;"*")/10^12</f>
        <v>0</v>
      </c>
      <c r="R786" s="184">
        <f>SUMIFS('EPS 3.1.3'!P$1341:P$1420,'EPS 3.1.3'!$B$1341:$B$1420,"*"&amp;$A$782&amp;"*",'EPS 3.1.3'!$B$1341:$B$1420,"*"&amp;$A786&amp;"*")/10^12</f>
        <v>0</v>
      </c>
      <c r="S786" s="184">
        <f>SUMIFS('EPS 3.1.3'!Q$1341:Q$1420,'EPS 3.1.3'!$B$1341:$B$1420,"*"&amp;$A$782&amp;"*",'EPS 3.1.3'!$B$1341:$B$1420,"*"&amp;$A786&amp;"*")/10^12</f>
        <v>0</v>
      </c>
      <c r="T786" s="184">
        <f>SUMIFS('EPS 3.1.3'!R$1341:R$1420,'EPS 3.1.3'!$B$1341:$B$1420,"*"&amp;$A$782&amp;"*",'EPS 3.1.3'!$B$1341:$B$1420,"*"&amp;$A786&amp;"*")/10^12</f>
        <v>0</v>
      </c>
      <c r="U786" s="184">
        <f>SUMIFS('EPS 3.1.3'!S$1341:S$1420,'EPS 3.1.3'!$B$1341:$B$1420,"*"&amp;$A$782&amp;"*",'EPS 3.1.3'!$B$1341:$B$1420,"*"&amp;$A786&amp;"*")/10^12</f>
        <v>0</v>
      </c>
      <c r="V786" s="184">
        <f>SUMIFS('EPS 3.1.3'!T$1341:T$1420,'EPS 3.1.3'!$B$1341:$B$1420,"*"&amp;$A$782&amp;"*",'EPS 3.1.3'!$B$1341:$B$1420,"*"&amp;$A786&amp;"*")/10^12</f>
        <v>0</v>
      </c>
      <c r="W786" s="184">
        <f>SUMIFS('EPS 3.1.3'!U$1341:U$1420,'EPS 3.1.3'!$B$1341:$B$1420,"*"&amp;$A$782&amp;"*",'EPS 3.1.3'!$B$1341:$B$1420,"*"&amp;$A786&amp;"*")/10^12</f>
        <v>0</v>
      </c>
      <c r="X786" s="184">
        <f>SUMIFS('EPS 3.1.3'!V$1341:V$1420,'EPS 3.1.3'!$B$1341:$B$1420,"*"&amp;$A$782&amp;"*",'EPS 3.1.3'!$B$1341:$B$1420,"*"&amp;$A786&amp;"*")/10^12</f>
        <v>0</v>
      </c>
      <c r="Y786" s="184">
        <f>SUMIFS('EPS 3.1.3'!W$1341:W$1420,'EPS 3.1.3'!$B$1341:$B$1420,"*"&amp;$A$782&amp;"*",'EPS 3.1.3'!$B$1341:$B$1420,"*"&amp;$A786&amp;"*")/10^12</f>
        <v>0</v>
      </c>
      <c r="Z786" s="184">
        <f>SUMIFS('EPS 3.1.3'!X$1341:X$1420,'EPS 3.1.3'!$B$1341:$B$1420,"*"&amp;$A$782&amp;"*",'EPS 3.1.3'!$B$1341:$B$1420,"*"&amp;$A786&amp;"*")/10^12</f>
        <v>0</v>
      </c>
      <c r="AA786" s="184">
        <f>SUMIFS('EPS 3.1.3'!Y$1341:Y$1420,'EPS 3.1.3'!$B$1341:$B$1420,"*"&amp;$A$782&amp;"*",'EPS 3.1.3'!$B$1341:$B$1420,"*"&amp;$A786&amp;"*")/10^12</f>
        <v>0</v>
      </c>
      <c r="AB786" s="184">
        <f>SUMIFS('EPS 3.1.3'!Z$1341:Z$1420,'EPS 3.1.3'!$B$1341:$B$1420,"*"&amp;$A$782&amp;"*",'EPS 3.1.3'!$B$1341:$B$1420,"*"&amp;$A786&amp;"*")/10^12</f>
        <v>0</v>
      </c>
      <c r="AC786" s="184">
        <f>SUMIFS('EPS 3.1.3'!AA$1341:AA$1420,'EPS 3.1.3'!$B$1341:$B$1420,"*"&amp;$A$782&amp;"*",'EPS 3.1.3'!$B$1341:$B$1420,"*"&amp;$A786&amp;"*")/10^12</f>
        <v>0</v>
      </c>
      <c r="AD786" s="184">
        <f>SUMIFS('EPS 3.1.3'!AB$1341:AB$1420,'EPS 3.1.3'!$B$1341:$B$1420,"*"&amp;$A$782&amp;"*",'EPS 3.1.3'!$B$1341:$B$1420,"*"&amp;$A786&amp;"*")/10^12</f>
        <v>0</v>
      </c>
      <c r="AE786" s="184">
        <f>SUMIFS('EPS 3.1.3'!AC$1341:AC$1420,'EPS 3.1.3'!$B$1341:$B$1420,"*"&amp;$A$782&amp;"*",'EPS 3.1.3'!$B$1341:$B$1420,"*"&amp;$A786&amp;"*")/10^12</f>
        <v>0</v>
      </c>
      <c r="AF786" s="184">
        <f>SUMIFS('EPS 3.1.3'!AD$1341:AD$1420,'EPS 3.1.3'!$B$1341:$B$1420,"*"&amp;$A$782&amp;"*",'EPS 3.1.3'!$B$1341:$B$1420,"*"&amp;$A786&amp;"*")/10^12</f>
        <v>0</v>
      </c>
      <c r="AG786" s="184">
        <f>SUMIFS('EPS 3.1.3'!AE$1341:AE$1420,'EPS 3.1.3'!$B$1341:$B$1420,"*"&amp;$A$782&amp;"*",'EPS 3.1.3'!$B$1341:$B$1420,"*"&amp;$A786&amp;"*")/10^12</f>
        <v>0</v>
      </c>
      <c r="AH786" s="184">
        <f>SUMIFS('EPS 3.1.3'!AF$1341:AF$1420,'EPS 3.1.3'!$B$1341:$B$1420,"*"&amp;$A$782&amp;"*",'EPS 3.1.3'!$B$1341:$B$1420,"*"&amp;$A786&amp;"*")/10^12</f>
        <v>0</v>
      </c>
      <c r="AI786" s="184">
        <f>SUMIFS('EPS 3.1.3'!AG$1341:AG$1420,'EPS 3.1.3'!$B$1341:$B$1420,"*"&amp;$A$782&amp;"*",'EPS 3.1.3'!$B$1341:$B$1420,"*"&amp;$A786&amp;"*")/10^12</f>
        <v>0</v>
      </c>
      <c r="AJ786" s="184">
        <f>SUMIFS('EPS 3.1.3'!AH$1341:AH$1420,'EPS 3.1.3'!$B$1341:$B$1420,"*"&amp;$A$782&amp;"*",'EPS 3.1.3'!$B$1341:$B$1420,"*"&amp;$A786&amp;"*")/10^12</f>
        <v>0</v>
      </c>
      <c r="AK786" s="184">
        <f>SUMIFS('EPS 3.1.3'!AI$1341:AI$1420,'EPS 3.1.3'!$B$1341:$B$1420,"*"&amp;$A$782&amp;"*",'EPS 3.1.3'!$B$1341:$B$1420,"*"&amp;$A786&amp;"*")/10^12</f>
        <v>0</v>
      </c>
    </row>
    <row r="787" spans="1:37" hidden="1" x14ac:dyDescent="0.35">
      <c r="A787" s="176" t="s">
        <v>4884</v>
      </c>
      <c r="B787" s="176"/>
      <c r="C787" s="176"/>
      <c r="D787" s="176"/>
      <c r="E787" s="176"/>
      <c r="F787" s="184">
        <f>SUMIFS('EPS 3.1.3'!D$1341:D$1420,'EPS 3.1.3'!$B$1341:$B$1420,"*"&amp;$A$782&amp;"*",'EPS 3.1.3'!$B$1341:$B$1420,"*"&amp;$A787&amp;"*")/10^12</f>
        <v>46.401600000000002</v>
      </c>
      <c r="G787" s="184">
        <f>SUMIFS('EPS 3.1.3'!E$1341:E$1420,'EPS 3.1.3'!$B$1341:$B$1420,"*"&amp;$A$782&amp;"*",'EPS 3.1.3'!$B$1341:$B$1420,"*"&amp;$A787&amp;"*")/10^12</f>
        <v>43.069400000000002</v>
      </c>
      <c r="H787" s="184">
        <f>SUMIFS('EPS 3.1.3'!F$1341:F$1420,'EPS 3.1.3'!$B$1341:$B$1420,"*"&amp;$A$782&amp;"*",'EPS 3.1.3'!$B$1341:$B$1420,"*"&amp;$A787&amp;"*")/10^12</f>
        <v>45.7956</v>
      </c>
      <c r="I787" s="184">
        <f>SUMIFS('EPS 3.1.3'!G$1341:G$1420,'EPS 3.1.3'!$B$1341:$B$1420,"*"&amp;$A$782&amp;"*",'EPS 3.1.3'!$B$1341:$B$1420,"*"&amp;$A787&amp;"*")/10^12</f>
        <v>47.530500000000004</v>
      </c>
      <c r="J787" s="184">
        <f>SUMIFS('EPS 3.1.3'!H$1341:H$1420,'EPS 3.1.3'!$B$1341:$B$1420,"*"&amp;$A$782&amp;"*",'EPS 3.1.3'!$B$1341:$B$1420,"*"&amp;$A787&amp;"*")/10^12</f>
        <v>48.9236</v>
      </c>
      <c r="K787" s="184">
        <f>SUMIFS('EPS 3.1.3'!I$1341:I$1420,'EPS 3.1.3'!$B$1341:$B$1420,"*"&amp;$A$782&amp;"*",'EPS 3.1.3'!$B$1341:$B$1420,"*"&amp;$A787&amp;"*")/10^12</f>
        <v>50.064700000000002</v>
      </c>
      <c r="L787" s="184">
        <f>SUMIFS('EPS 3.1.3'!J$1341:J$1420,'EPS 3.1.3'!$B$1341:$B$1420,"*"&amp;$A$782&amp;"*",'EPS 3.1.3'!$B$1341:$B$1420,"*"&amp;$A787&amp;"*")/10^12</f>
        <v>51.077399999999997</v>
      </c>
      <c r="M787" s="184">
        <f>SUMIFS('EPS 3.1.3'!K$1341:K$1420,'EPS 3.1.3'!$B$1341:$B$1420,"*"&amp;$A$782&amp;"*",'EPS 3.1.3'!$B$1341:$B$1420,"*"&amp;$A787&amp;"*")/10^12</f>
        <v>52.024700000000003</v>
      </c>
      <c r="N787" s="184">
        <f>SUMIFS('EPS 3.1.3'!L$1341:L$1420,'EPS 3.1.3'!$B$1341:$B$1420,"*"&amp;$A$782&amp;"*",'EPS 3.1.3'!$B$1341:$B$1420,"*"&amp;$A787&amp;"*")/10^12</f>
        <v>52.938800000000001</v>
      </c>
      <c r="O787" s="184">
        <f>SUMIFS('EPS 3.1.3'!M$1341:M$1420,'EPS 3.1.3'!$B$1341:$B$1420,"*"&amp;$A$782&amp;"*",'EPS 3.1.3'!$B$1341:$B$1420,"*"&amp;$A787&amp;"*")/10^12</f>
        <v>53.875799999999998</v>
      </c>
      <c r="P787" s="184">
        <f>SUMIFS('EPS 3.1.3'!N$1341:N$1420,'EPS 3.1.3'!$B$1341:$B$1420,"*"&amp;$A$782&amp;"*",'EPS 3.1.3'!$B$1341:$B$1420,"*"&amp;$A787&amp;"*")/10^12</f>
        <v>54.812199999999997</v>
      </c>
      <c r="Q787" s="184">
        <f>SUMIFS('EPS 3.1.3'!O$1341:O$1420,'EPS 3.1.3'!$B$1341:$B$1420,"*"&amp;$A$782&amp;"*",'EPS 3.1.3'!$B$1341:$B$1420,"*"&amp;$A787&amp;"*")/10^12</f>
        <v>55.736199999999997</v>
      </c>
      <c r="R787" s="184">
        <f>SUMIFS('EPS 3.1.3'!P$1341:P$1420,'EPS 3.1.3'!$B$1341:$B$1420,"*"&amp;$A$782&amp;"*",'EPS 3.1.3'!$B$1341:$B$1420,"*"&amp;$A787&amp;"*")/10^12</f>
        <v>56.657899999999998</v>
      </c>
      <c r="S787" s="184">
        <f>SUMIFS('EPS 3.1.3'!Q$1341:Q$1420,'EPS 3.1.3'!$B$1341:$B$1420,"*"&amp;$A$782&amp;"*",'EPS 3.1.3'!$B$1341:$B$1420,"*"&amp;$A787&amp;"*")/10^12</f>
        <v>57.587499999999999</v>
      </c>
      <c r="T787" s="184">
        <f>SUMIFS('EPS 3.1.3'!R$1341:R$1420,'EPS 3.1.3'!$B$1341:$B$1420,"*"&amp;$A$782&amp;"*",'EPS 3.1.3'!$B$1341:$B$1420,"*"&amp;$A787&amp;"*")/10^12</f>
        <v>58.8187</v>
      </c>
      <c r="U787" s="184">
        <f>SUMIFS('EPS 3.1.3'!S$1341:S$1420,'EPS 3.1.3'!$B$1341:$B$1420,"*"&amp;$A$782&amp;"*",'EPS 3.1.3'!$B$1341:$B$1420,"*"&amp;$A787&amp;"*")/10^12</f>
        <v>60.0578</v>
      </c>
      <c r="V787" s="184">
        <f>SUMIFS('EPS 3.1.3'!T$1341:T$1420,'EPS 3.1.3'!$B$1341:$B$1420,"*"&amp;$A$782&amp;"*",'EPS 3.1.3'!$B$1341:$B$1420,"*"&amp;$A787&amp;"*")/10^12</f>
        <v>61.296900000000001</v>
      </c>
      <c r="W787" s="184">
        <f>SUMIFS('EPS 3.1.3'!U$1341:U$1420,'EPS 3.1.3'!$B$1341:$B$1420,"*"&amp;$A$782&amp;"*",'EPS 3.1.3'!$B$1341:$B$1420,"*"&amp;$A787&amp;"*")/10^12</f>
        <v>62.536000000000001</v>
      </c>
      <c r="X787" s="184">
        <f>SUMIFS('EPS 3.1.3'!V$1341:V$1420,'EPS 3.1.3'!$B$1341:$B$1420,"*"&amp;$A$782&amp;"*",'EPS 3.1.3'!$B$1341:$B$1420,"*"&amp;$A787&amp;"*")/10^12</f>
        <v>63.767099999999999</v>
      </c>
      <c r="Y787" s="184">
        <f>SUMIFS('EPS 3.1.3'!W$1341:W$1420,'EPS 3.1.3'!$B$1341:$B$1420,"*"&amp;$A$782&amp;"*",'EPS 3.1.3'!$B$1341:$B$1420,"*"&amp;$A787&amp;"*")/10^12</f>
        <v>65.565899999999999</v>
      </c>
      <c r="Z787" s="184">
        <f>SUMIFS('EPS 3.1.3'!X$1341:X$1420,'EPS 3.1.3'!$B$1341:$B$1420,"*"&amp;$A$782&amp;"*",'EPS 3.1.3'!$B$1341:$B$1420,"*"&amp;$A787&amp;"*")/10^12</f>
        <v>67.364500000000007</v>
      </c>
      <c r="AA787" s="184">
        <f>SUMIFS('EPS 3.1.3'!Y$1341:Y$1420,'EPS 3.1.3'!$B$1341:$B$1420,"*"&amp;$A$782&amp;"*",'EPS 3.1.3'!$B$1341:$B$1420,"*"&amp;$A787&amp;"*")/10^12</f>
        <v>69.1708</v>
      </c>
      <c r="AB787" s="184">
        <f>SUMIFS('EPS 3.1.3'!Z$1341:Z$1420,'EPS 3.1.3'!$B$1341:$B$1420,"*"&amp;$A$782&amp;"*",'EPS 3.1.3'!$B$1341:$B$1420,"*"&amp;$A787&amp;"*")/10^12</f>
        <v>70.969399999999993</v>
      </c>
      <c r="AC787" s="184">
        <f>SUMIFS('EPS 3.1.3'!AA$1341:AA$1420,'EPS 3.1.3'!$B$1341:$B$1420,"*"&amp;$A$782&amp;"*",'EPS 3.1.3'!$B$1341:$B$1420,"*"&amp;$A787&amp;"*")/10^12</f>
        <v>72.767899999999997</v>
      </c>
      <c r="AD787" s="184">
        <f>SUMIFS('EPS 3.1.3'!AB$1341:AB$1420,'EPS 3.1.3'!$B$1341:$B$1420,"*"&amp;$A$782&amp;"*",'EPS 3.1.3'!$B$1341:$B$1420,"*"&amp;$A787&amp;"*")/10^12</f>
        <v>74.111000000000004</v>
      </c>
      <c r="AE787" s="184">
        <f>SUMIFS('EPS 3.1.3'!AC$1341:AC$1420,'EPS 3.1.3'!$B$1341:$B$1420,"*"&amp;$A$782&amp;"*",'EPS 3.1.3'!$B$1341:$B$1420,"*"&amp;$A787&amp;"*")/10^12</f>
        <v>75.453999999999994</v>
      </c>
      <c r="AF787" s="184">
        <f>SUMIFS('EPS 3.1.3'!AD$1341:AD$1420,'EPS 3.1.3'!$B$1341:$B$1420,"*"&amp;$A$782&amp;"*",'EPS 3.1.3'!$B$1341:$B$1420,"*"&amp;$A787&amp;"*")/10^12</f>
        <v>76.805000000000007</v>
      </c>
      <c r="AG787" s="184">
        <f>SUMIFS('EPS 3.1.3'!AE$1341:AE$1420,'EPS 3.1.3'!$B$1341:$B$1420,"*"&amp;$A$782&amp;"*",'EPS 3.1.3'!$B$1341:$B$1420,"*"&amp;$A787&amp;"*")/10^12</f>
        <v>78.147800000000004</v>
      </c>
      <c r="AH787" s="184">
        <f>SUMIFS('EPS 3.1.3'!AF$1341:AF$1420,'EPS 3.1.3'!$B$1341:$B$1420,"*"&amp;$A$782&amp;"*",'EPS 3.1.3'!$B$1341:$B$1420,"*"&amp;$A787&amp;"*")/10^12</f>
        <v>79.498800000000003</v>
      </c>
      <c r="AI787" s="184">
        <f>SUMIFS('EPS 3.1.3'!AG$1341:AG$1420,'EPS 3.1.3'!$B$1341:$B$1420,"*"&amp;$A$782&amp;"*",'EPS 3.1.3'!$B$1341:$B$1420,"*"&amp;$A787&amp;"*")/10^12</f>
        <v>80.809899999999999</v>
      </c>
      <c r="AJ787" s="184">
        <f>SUMIFS('EPS 3.1.3'!AH$1341:AH$1420,'EPS 3.1.3'!$B$1341:$B$1420,"*"&amp;$A$782&amp;"*",'EPS 3.1.3'!$B$1341:$B$1420,"*"&amp;$A787&amp;"*")/10^12</f>
        <v>82.169300000000007</v>
      </c>
      <c r="AK787" s="184">
        <f>SUMIFS('EPS 3.1.3'!AI$1341:AI$1420,'EPS 3.1.3'!$B$1341:$B$1420,"*"&amp;$A$782&amp;"*",'EPS 3.1.3'!$B$1341:$B$1420,"*"&amp;$A787&amp;"*")/10^12</f>
        <v>83.528300000000002</v>
      </c>
    </row>
    <row r="788" spans="1:37" hidden="1" x14ac:dyDescent="0.35">
      <c r="A788" s="176" t="s">
        <v>931</v>
      </c>
      <c r="B788" s="176"/>
      <c r="C788" s="176"/>
      <c r="D788" s="176"/>
      <c r="E788" s="176"/>
      <c r="F788" s="184">
        <f>SUMIFS('EPS 3.1.3'!D$1341:D$1420,'EPS 3.1.3'!$B$1341:$B$1420,"*"&amp;$A$782&amp;"*",'EPS 3.1.3'!$B$1341:$B$1420,"*"&amp;$A788&amp;"*")/10^12</f>
        <v>0</v>
      </c>
      <c r="G788" s="184">
        <f>SUMIFS('EPS 3.1.3'!E$1341:E$1420,'EPS 3.1.3'!$B$1341:$B$1420,"*"&amp;$A$782&amp;"*",'EPS 3.1.3'!$B$1341:$B$1420,"*"&amp;$A788&amp;"*")/10^12</f>
        <v>0</v>
      </c>
      <c r="H788" s="184">
        <f>SUMIFS('EPS 3.1.3'!F$1341:F$1420,'EPS 3.1.3'!$B$1341:$B$1420,"*"&amp;$A$782&amp;"*",'EPS 3.1.3'!$B$1341:$B$1420,"*"&amp;$A788&amp;"*")/10^12</f>
        <v>0</v>
      </c>
      <c r="I788" s="184">
        <f>SUMIFS('EPS 3.1.3'!G$1341:G$1420,'EPS 3.1.3'!$B$1341:$B$1420,"*"&amp;$A$782&amp;"*",'EPS 3.1.3'!$B$1341:$B$1420,"*"&amp;$A788&amp;"*")/10^12</f>
        <v>0</v>
      </c>
      <c r="J788" s="184">
        <f>SUMIFS('EPS 3.1.3'!H$1341:H$1420,'EPS 3.1.3'!$B$1341:$B$1420,"*"&amp;$A$782&amp;"*",'EPS 3.1.3'!$B$1341:$B$1420,"*"&amp;$A788&amp;"*")/10^12</f>
        <v>0</v>
      </c>
      <c r="K788" s="184">
        <f>SUMIFS('EPS 3.1.3'!I$1341:I$1420,'EPS 3.1.3'!$B$1341:$B$1420,"*"&amp;$A$782&amp;"*",'EPS 3.1.3'!$B$1341:$B$1420,"*"&amp;$A788&amp;"*")/10^12</f>
        <v>0</v>
      </c>
      <c r="L788" s="184">
        <f>SUMIFS('EPS 3.1.3'!J$1341:J$1420,'EPS 3.1.3'!$B$1341:$B$1420,"*"&amp;$A$782&amp;"*",'EPS 3.1.3'!$B$1341:$B$1420,"*"&amp;$A788&amp;"*")/10^12</f>
        <v>0</v>
      </c>
      <c r="M788" s="184">
        <f>SUMIFS('EPS 3.1.3'!K$1341:K$1420,'EPS 3.1.3'!$B$1341:$B$1420,"*"&amp;$A$782&amp;"*",'EPS 3.1.3'!$B$1341:$B$1420,"*"&amp;$A788&amp;"*")/10^12</f>
        <v>0</v>
      </c>
      <c r="N788" s="184">
        <f>SUMIFS('EPS 3.1.3'!L$1341:L$1420,'EPS 3.1.3'!$B$1341:$B$1420,"*"&amp;$A$782&amp;"*",'EPS 3.1.3'!$B$1341:$B$1420,"*"&amp;$A788&amp;"*")/10^12</f>
        <v>0</v>
      </c>
      <c r="O788" s="184">
        <f>SUMIFS('EPS 3.1.3'!M$1341:M$1420,'EPS 3.1.3'!$B$1341:$B$1420,"*"&amp;$A$782&amp;"*",'EPS 3.1.3'!$B$1341:$B$1420,"*"&amp;$A788&amp;"*")/10^12</f>
        <v>0</v>
      </c>
      <c r="P788" s="184">
        <f>SUMIFS('EPS 3.1.3'!N$1341:N$1420,'EPS 3.1.3'!$B$1341:$B$1420,"*"&amp;$A$782&amp;"*",'EPS 3.1.3'!$B$1341:$B$1420,"*"&amp;$A788&amp;"*")/10^12</f>
        <v>0</v>
      </c>
      <c r="Q788" s="184">
        <f>SUMIFS('EPS 3.1.3'!O$1341:O$1420,'EPS 3.1.3'!$B$1341:$B$1420,"*"&amp;$A$782&amp;"*",'EPS 3.1.3'!$B$1341:$B$1420,"*"&amp;$A788&amp;"*")/10^12</f>
        <v>0</v>
      </c>
      <c r="R788" s="184">
        <f>SUMIFS('EPS 3.1.3'!P$1341:P$1420,'EPS 3.1.3'!$B$1341:$B$1420,"*"&amp;$A$782&amp;"*",'EPS 3.1.3'!$B$1341:$B$1420,"*"&amp;$A788&amp;"*")/10^12</f>
        <v>0</v>
      </c>
      <c r="S788" s="184">
        <f>SUMIFS('EPS 3.1.3'!Q$1341:Q$1420,'EPS 3.1.3'!$B$1341:$B$1420,"*"&amp;$A$782&amp;"*",'EPS 3.1.3'!$B$1341:$B$1420,"*"&amp;$A788&amp;"*")/10^12</f>
        <v>0</v>
      </c>
      <c r="T788" s="184">
        <f>SUMIFS('EPS 3.1.3'!R$1341:R$1420,'EPS 3.1.3'!$B$1341:$B$1420,"*"&amp;$A$782&amp;"*",'EPS 3.1.3'!$B$1341:$B$1420,"*"&amp;$A788&amp;"*")/10^12</f>
        <v>0</v>
      </c>
      <c r="U788" s="184">
        <f>SUMIFS('EPS 3.1.3'!S$1341:S$1420,'EPS 3.1.3'!$B$1341:$B$1420,"*"&amp;$A$782&amp;"*",'EPS 3.1.3'!$B$1341:$B$1420,"*"&amp;$A788&amp;"*")/10^12</f>
        <v>0</v>
      </c>
      <c r="V788" s="184">
        <f>SUMIFS('EPS 3.1.3'!T$1341:T$1420,'EPS 3.1.3'!$B$1341:$B$1420,"*"&amp;$A$782&amp;"*",'EPS 3.1.3'!$B$1341:$B$1420,"*"&amp;$A788&amp;"*")/10^12</f>
        <v>0</v>
      </c>
      <c r="W788" s="184">
        <f>SUMIFS('EPS 3.1.3'!U$1341:U$1420,'EPS 3.1.3'!$B$1341:$B$1420,"*"&amp;$A$782&amp;"*",'EPS 3.1.3'!$B$1341:$B$1420,"*"&amp;$A788&amp;"*")/10^12</f>
        <v>0</v>
      </c>
      <c r="X788" s="184">
        <f>SUMIFS('EPS 3.1.3'!V$1341:V$1420,'EPS 3.1.3'!$B$1341:$B$1420,"*"&amp;$A$782&amp;"*",'EPS 3.1.3'!$B$1341:$B$1420,"*"&amp;$A788&amp;"*")/10^12</f>
        <v>0</v>
      </c>
      <c r="Y788" s="184">
        <f>SUMIFS('EPS 3.1.3'!W$1341:W$1420,'EPS 3.1.3'!$B$1341:$B$1420,"*"&amp;$A$782&amp;"*",'EPS 3.1.3'!$B$1341:$B$1420,"*"&amp;$A788&amp;"*")/10^12</f>
        <v>0</v>
      </c>
      <c r="Z788" s="184">
        <f>SUMIFS('EPS 3.1.3'!X$1341:X$1420,'EPS 3.1.3'!$B$1341:$B$1420,"*"&amp;$A$782&amp;"*",'EPS 3.1.3'!$B$1341:$B$1420,"*"&amp;$A788&amp;"*")/10^12</f>
        <v>0</v>
      </c>
      <c r="AA788" s="184">
        <f>SUMIFS('EPS 3.1.3'!Y$1341:Y$1420,'EPS 3.1.3'!$B$1341:$B$1420,"*"&amp;$A$782&amp;"*",'EPS 3.1.3'!$B$1341:$B$1420,"*"&amp;$A788&amp;"*")/10^12</f>
        <v>0</v>
      </c>
      <c r="AB788" s="184">
        <f>SUMIFS('EPS 3.1.3'!Z$1341:Z$1420,'EPS 3.1.3'!$B$1341:$B$1420,"*"&amp;$A$782&amp;"*",'EPS 3.1.3'!$B$1341:$B$1420,"*"&amp;$A788&amp;"*")/10^12</f>
        <v>0</v>
      </c>
      <c r="AC788" s="184">
        <f>SUMIFS('EPS 3.1.3'!AA$1341:AA$1420,'EPS 3.1.3'!$B$1341:$B$1420,"*"&amp;$A$782&amp;"*",'EPS 3.1.3'!$B$1341:$B$1420,"*"&amp;$A788&amp;"*")/10^12</f>
        <v>0</v>
      </c>
      <c r="AD788" s="184">
        <f>SUMIFS('EPS 3.1.3'!AB$1341:AB$1420,'EPS 3.1.3'!$B$1341:$B$1420,"*"&amp;$A$782&amp;"*",'EPS 3.1.3'!$B$1341:$B$1420,"*"&amp;$A788&amp;"*")/10^12</f>
        <v>0</v>
      </c>
      <c r="AE788" s="184">
        <f>SUMIFS('EPS 3.1.3'!AC$1341:AC$1420,'EPS 3.1.3'!$B$1341:$B$1420,"*"&amp;$A$782&amp;"*",'EPS 3.1.3'!$B$1341:$B$1420,"*"&amp;$A788&amp;"*")/10^12</f>
        <v>0</v>
      </c>
      <c r="AF788" s="184">
        <f>SUMIFS('EPS 3.1.3'!AD$1341:AD$1420,'EPS 3.1.3'!$B$1341:$B$1420,"*"&amp;$A$782&amp;"*",'EPS 3.1.3'!$B$1341:$B$1420,"*"&amp;$A788&amp;"*")/10^12</f>
        <v>0</v>
      </c>
      <c r="AG788" s="184">
        <f>SUMIFS('EPS 3.1.3'!AE$1341:AE$1420,'EPS 3.1.3'!$B$1341:$B$1420,"*"&amp;$A$782&amp;"*",'EPS 3.1.3'!$B$1341:$B$1420,"*"&amp;$A788&amp;"*")/10^12</f>
        <v>0</v>
      </c>
      <c r="AH788" s="184">
        <f>SUMIFS('EPS 3.1.3'!AF$1341:AF$1420,'EPS 3.1.3'!$B$1341:$B$1420,"*"&amp;$A$782&amp;"*",'EPS 3.1.3'!$B$1341:$B$1420,"*"&amp;$A788&amp;"*")/10^12</f>
        <v>0</v>
      </c>
      <c r="AI788" s="184">
        <f>SUMIFS('EPS 3.1.3'!AG$1341:AG$1420,'EPS 3.1.3'!$B$1341:$B$1420,"*"&amp;$A$782&amp;"*",'EPS 3.1.3'!$B$1341:$B$1420,"*"&amp;$A788&amp;"*")/10^12</f>
        <v>0</v>
      </c>
      <c r="AJ788" s="184">
        <f>SUMIFS('EPS 3.1.3'!AH$1341:AH$1420,'EPS 3.1.3'!$B$1341:$B$1420,"*"&amp;$A$782&amp;"*",'EPS 3.1.3'!$B$1341:$B$1420,"*"&amp;$A788&amp;"*")/10^12</f>
        <v>0</v>
      </c>
      <c r="AK788" s="184">
        <f>SUMIFS('EPS 3.1.3'!AI$1341:AI$1420,'EPS 3.1.3'!$B$1341:$B$1420,"*"&amp;$A$782&amp;"*",'EPS 3.1.3'!$B$1341:$B$1420,"*"&amp;$A788&amp;"*")/10^12</f>
        <v>0</v>
      </c>
    </row>
    <row r="789" spans="1:37" hidden="1" x14ac:dyDescent="0.35">
      <c r="A789" s="176" t="s">
        <v>4885</v>
      </c>
      <c r="B789" s="176"/>
      <c r="C789" s="176"/>
      <c r="D789" s="176"/>
      <c r="E789" s="176"/>
      <c r="F789" s="184">
        <f>SUMIFS('EPS 3.1.3'!D$1341:D$1420,'EPS 3.1.3'!$B$1341:$B$1420,"*"&amp;$A$782&amp;"*",'EPS 3.1.3'!$B$1341:$B$1420,"*"&amp;$A789&amp;"*")/10^12</f>
        <v>0</v>
      </c>
      <c r="G789" s="184">
        <f>SUMIFS('EPS 3.1.3'!E$1341:E$1420,'EPS 3.1.3'!$B$1341:$B$1420,"*"&amp;$A$782&amp;"*",'EPS 3.1.3'!$B$1341:$B$1420,"*"&amp;$A789&amp;"*")/10^12</f>
        <v>0</v>
      </c>
      <c r="H789" s="184">
        <f>SUMIFS('EPS 3.1.3'!F$1341:F$1420,'EPS 3.1.3'!$B$1341:$B$1420,"*"&amp;$A$782&amp;"*",'EPS 3.1.3'!$B$1341:$B$1420,"*"&amp;$A789&amp;"*")/10^12</f>
        <v>0</v>
      </c>
      <c r="I789" s="184">
        <f>SUMIFS('EPS 3.1.3'!G$1341:G$1420,'EPS 3.1.3'!$B$1341:$B$1420,"*"&amp;$A$782&amp;"*",'EPS 3.1.3'!$B$1341:$B$1420,"*"&amp;$A789&amp;"*")/10^12</f>
        <v>0</v>
      </c>
      <c r="J789" s="184">
        <f>SUMIFS('EPS 3.1.3'!H$1341:H$1420,'EPS 3.1.3'!$B$1341:$B$1420,"*"&amp;$A$782&amp;"*",'EPS 3.1.3'!$B$1341:$B$1420,"*"&amp;$A789&amp;"*")/10^12</f>
        <v>0</v>
      </c>
      <c r="K789" s="184">
        <f>SUMIFS('EPS 3.1.3'!I$1341:I$1420,'EPS 3.1.3'!$B$1341:$B$1420,"*"&amp;$A$782&amp;"*",'EPS 3.1.3'!$B$1341:$B$1420,"*"&amp;$A789&amp;"*")/10^12</f>
        <v>0</v>
      </c>
      <c r="L789" s="184">
        <f>SUMIFS('EPS 3.1.3'!J$1341:J$1420,'EPS 3.1.3'!$B$1341:$B$1420,"*"&amp;$A$782&amp;"*",'EPS 3.1.3'!$B$1341:$B$1420,"*"&amp;$A789&amp;"*")/10^12</f>
        <v>0</v>
      </c>
      <c r="M789" s="184">
        <f>SUMIFS('EPS 3.1.3'!K$1341:K$1420,'EPS 3.1.3'!$B$1341:$B$1420,"*"&amp;$A$782&amp;"*",'EPS 3.1.3'!$B$1341:$B$1420,"*"&amp;$A789&amp;"*")/10^12</f>
        <v>0</v>
      </c>
      <c r="N789" s="184">
        <f>SUMIFS('EPS 3.1.3'!L$1341:L$1420,'EPS 3.1.3'!$B$1341:$B$1420,"*"&amp;$A$782&amp;"*",'EPS 3.1.3'!$B$1341:$B$1420,"*"&amp;$A789&amp;"*")/10^12</f>
        <v>0</v>
      </c>
      <c r="O789" s="184">
        <f>SUMIFS('EPS 3.1.3'!M$1341:M$1420,'EPS 3.1.3'!$B$1341:$B$1420,"*"&amp;$A$782&amp;"*",'EPS 3.1.3'!$B$1341:$B$1420,"*"&amp;$A789&amp;"*")/10^12</f>
        <v>0</v>
      </c>
      <c r="P789" s="184">
        <f>SUMIFS('EPS 3.1.3'!N$1341:N$1420,'EPS 3.1.3'!$B$1341:$B$1420,"*"&amp;$A$782&amp;"*",'EPS 3.1.3'!$B$1341:$B$1420,"*"&amp;$A789&amp;"*")/10^12</f>
        <v>0</v>
      </c>
      <c r="Q789" s="184">
        <f>SUMIFS('EPS 3.1.3'!O$1341:O$1420,'EPS 3.1.3'!$B$1341:$B$1420,"*"&amp;$A$782&amp;"*",'EPS 3.1.3'!$B$1341:$B$1420,"*"&amp;$A789&amp;"*")/10^12</f>
        <v>0</v>
      </c>
      <c r="R789" s="184">
        <f>SUMIFS('EPS 3.1.3'!P$1341:P$1420,'EPS 3.1.3'!$B$1341:$B$1420,"*"&amp;$A$782&amp;"*",'EPS 3.1.3'!$B$1341:$B$1420,"*"&amp;$A789&amp;"*")/10^12</f>
        <v>0</v>
      </c>
      <c r="S789" s="184">
        <f>SUMIFS('EPS 3.1.3'!Q$1341:Q$1420,'EPS 3.1.3'!$B$1341:$B$1420,"*"&amp;$A$782&amp;"*",'EPS 3.1.3'!$B$1341:$B$1420,"*"&amp;$A789&amp;"*")/10^12</f>
        <v>0</v>
      </c>
      <c r="T789" s="184">
        <f>SUMIFS('EPS 3.1.3'!R$1341:R$1420,'EPS 3.1.3'!$B$1341:$B$1420,"*"&amp;$A$782&amp;"*",'EPS 3.1.3'!$B$1341:$B$1420,"*"&amp;$A789&amp;"*")/10^12</f>
        <v>0</v>
      </c>
      <c r="U789" s="184">
        <f>SUMIFS('EPS 3.1.3'!S$1341:S$1420,'EPS 3.1.3'!$B$1341:$B$1420,"*"&amp;$A$782&amp;"*",'EPS 3.1.3'!$B$1341:$B$1420,"*"&amp;$A789&amp;"*")/10^12</f>
        <v>0</v>
      </c>
      <c r="V789" s="184">
        <f>SUMIFS('EPS 3.1.3'!T$1341:T$1420,'EPS 3.1.3'!$B$1341:$B$1420,"*"&amp;$A$782&amp;"*",'EPS 3.1.3'!$B$1341:$B$1420,"*"&amp;$A789&amp;"*")/10^12</f>
        <v>0</v>
      </c>
      <c r="W789" s="184">
        <f>SUMIFS('EPS 3.1.3'!U$1341:U$1420,'EPS 3.1.3'!$B$1341:$B$1420,"*"&amp;$A$782&amp;"*",'EPS 3.1.3'!$B$1341:$B$1420,"*"&amp;$A789&amp;"*")/10^12</f>
        <v>0</v>
      </c>
      <c r="X789" s="184">
        <f>SUMIFS('EPS 3.1.3'!V$1341:V$1420,'EPS 3.1.3'!$B$1341:$B$1420,"*"&amp;$A$782&amp;"*",'EPS 3.1.3'!$B$1341:$B$1420,"*"&amp;$A789&amp;"*")/10^12</f>
        <v>0</v>
      </c>
      <c r="Y789" s="184">
        <f>SUMIFS('EPS 3.1.3'!W$1341:W$1420,'EPS 3.1.3'!$B$1341:$B$1420,"*"&amp;$A$782&amp;"*",'EPS 3.1.3'!$B$1341:$B$1420,"*"&amp;$A789&amp;"*")/10^12</f>
        <v>0</v>
      </c>
      <c r="Z789" s="184">
        <f>SUMIFS('EPS 3.1.3'!X$1341:X$1420,'EPS 3.1.3'!$B$1341:$B$1420,"*"&amp;$A$782&amp;"*",'EPS 3.1.3'!$B$1341:$B$1420,"*"&amp;$A789&amp;"*")/10^12</f>
        <v>0</v>
      </c>
      <c r="AA789" s="184">
        <f>SUMIFS('EPS 3.1.3'!Y$1341:Y$1420,'EPS 3.1.3'!$B$1341:$B$1420,"*"&amp;$A$782&amp;"*",'EPS 3.1.3'!$B$1341:$B$1420,"*"&amp;$A789&amp;"*")/10^12</f>
        <v>0</v>
      </c>
      <c r="AB789" s="184">
        <f>SUMIFS('EPS 3.1.3'!Z$1341:Z$1420,'EPS 3.1.3'!$B$1341:$B$1420,"*"&amp;$A$782&amp;"*",'EPS 3.1.3'!$B$1341:$B$1420,"*"&amp;$A789&amp;"*")/10^12</f>
        <v>0</v>
      </c>
      <c r="AC789" s="184">
        <f>SUMIFS('EPS 3.1.3'!AA$1341:AA$1420,'EPS 3.1.3'!$B$1341:$B$1420,"*"&amp;$A$782&amp;"*",'EPS 3.1.3'!$B$1341:$B$1420,"*"&amp;$A789&amp;"*")/10^12</f>
        <v>0</v>
      </c>
      <c r="AD789" s="184">
        <f>SUMIFS('EPS 3.1.3'!AB$1341:AB$1420,'EPS 3.1.3'!$B$1341:$B$1420,"*"&amp;$A$782&amp;"*",'EPS 3.1.3'!$B$1341:$B$1420,"*"&amp;$A789&amp;"*")/10^12</f>
        <v>0</v>
      </c>
      <c r="AE789" s="184">
        <f>SUMIFS('EPS 3.1.3'!AC$1341:AC$1420,'EPS 3.1.3'!$B$1341:$B$1420,"*"&amp;$A$782&amp;"*",'EPS 3.1.3'!$B$1341:$B$1420,"*"&amp;$A789&amp;"*")/10^12</f>
        <v>0</v>
      </c>
      <c r="AF789" s="184">
        <f>SUMIFS('EPS 3.1.3'!AD$1341:AD$1420,'EPS 3.1.3'!$B$1341:$B$1420,"*"&amp;$A$782&amp;"*",'EPS 3.1.3'!$B$1341:$B$1420,"*"&amp;$A789&amp;"*")/10^12</f>
        <v>0</v>
      </c>
      <c r="AG789" s="184">
        <f>SUMIFS('EPS 3.1.3'!AE$1341:AE$1420,'EPS 3.1.3'!$B$1341:$B$1420,"*"&amp;$A$782&amp;"*",'EPS 3.1.3'!$B$1341:$B$1420,"*"&amp;$A789&amp;"*")/10^12</f>
        <v>0</v>
      </c>
      <c r="AH789" s="184">
        <f>SUMIFS('EPS 3.1.3'!AF$1341:AF$1420,'EPS 3.1.3'!$B$1341:$B$1420,"*"&amp;$A$782&amp;"*",'EPS 3.1.3'!$B$1341:$B$1420,"*"&amp;$A789&amp;"*")/10^12</f>
        <v>0</v>
      </c>
      <c r="AI789" s="184">
        <f>SUMIFS('EPS 3.1.3'!AG$1341:AG$1420,'EPS 3.1.3'!$B$1341:$B$1420,"*"&amp;$A$782&amp;"*",'EPS 3.1.3'!$B$1341:$B$1420,"*"&amp;$A789&amp;"*")/10^12</f>
        <v>0</v>
      </c>
      <c r="AJ789" s="184">
        <f>SUMIFS('EPS 3.1.3'!AH$1341:AH$1420,'EPS 3.1.3'!$B$1341:$B$1420,"*"&amp;$A$782&amp;"*",'EPS 3.1.3'!$B$1341:$B$1420,"*"&amp;$A789&amp;"*")/10^12</f>
        <v>0</v>
      </c>
      <c r="AK789" s="184">
        <f>SUMIFS('EPS 3.1.3'!AI$1341:AI$1420,'EPS 3.1.3'!$B$1341:$B$1420,"*"&amp;$A$782&amp;"*",'EPS 3.1.3'!$B$1341:$B$1420,"*"&amp;$A789&amp;"*")/10^12</f>
        <v>0</v>
      </c>
    </row>
    <row r="790" spans="1:37" hidden="1" x14ac:dyDescent="0.35">
      <c r="A790" s="176" t="s">
        <v>4886</v>
      </c>
      <c r="B790" s="176"/>
      <c r="C790" s="176"/>
      <c r="D790" s="176"/>
      <c r="E790" s="176"/>
      <c r="F790" s="184">
        <f>SUMIFS('EPS 3.1.3'!D$1341:D$1420,'EPS 3.1.3'!$B$1341:$B$1420,"*"&amp;$A$782&amp;"*",'EPS 3.1.3'!$B$1341:$B$1420,"*"&amp;$A790&amp;"*")/10^12</f>
        <v>14.4307</v>
      </c>
      <c r="G790" s="184">
        <f>SUMIFS('EPS 3.1.3'!E$1341:E$1420,'EPS 3.1.3'!$B$1341:$B$1420,"*"&amp;$A$782&amp;"*",'EPS 3.1.3'!$B$1341:$B$1420,"*"&amp;$A790&amp;"*")/10^12</f>
        <v>13.3934</v>
      </c>
      <c r="H790" s="184">
        <f>SUMIFS('EPS 3.1.3'!F$1341:F$1420,'EPS 3.1.3'!$B$1341:$B$1420,"*"&amp;$A$782&amp;"*",'EPS 3.1.3'!$B$1341:$B$1420,"*"&amp;$A790&amp;"*")/10^12</f>
        <v>14.2403</v>
      </c>
      <c r="I790" s="184">
        <f>SUMIFS('EPS 3.1.3'!G$1341:G$1420,'EPS 3.1.3'!$B$1341:$B$1420,"*"&amp;$A$782&amp;"*",'EPS 3.1.3'!$B$1341:$B$1420,"*"&amp;$A790&amp;"*")/10^12</f>
        <v>14.7813</v>
      </c>
      <c r="J790" s="184">
        <f>SUMIFS('EPS 3.1.3'!H$1341:H$1420,'EPS 3.1.3'!$B$1341:$B$1420,"*"&amp;$A$782&amp;"*",'EPS 3.1.3'!$B$1341:$B$1420,"*"&amp;$A790&amp;"*")/10^12</f>
        <v>15.214499999999999</v>
      </c>
      <c r="K790" s="184">
        <f>SUMIFS('EPS 3.1.3'!I$1341:I$1420,'EPS 3.1.3'!$B$1341:$B$1420,"*"&amp;$A$782&amp;"*",'EPS 3.1.3'!$B$1341:$B$1420,"*"&amp;$A790&amp;"*")/10^12</f>
        <v>15.5693</v>
      </c>
      <c r="L790" s="184">
        <f>SUMIFS('EPS 3.1.3'!J$1341:J$1420,'EPS 3.1.3'!$B$1341:$B$1420,"*"&amp;$A$782&amp;"*",'EPS 3.1.3'!$B$1341:$B$1420,"*"&amp;$A790&amp;"*")/10^12</f>
        <v>15.8841</v>
      </c>
      <c r="M790" s="184">
        <f>SUMIFS('EPS 3.1.3'!K$1341:K$1420,'EPS 3.1.3'!$B$1341:$B$1420,"*"&amp;$A$782&amp;"*",'EPS 3.1.3'!$B$1341:$B$1420,"*"&amp;$A790&amp;"*")/10^12</f>
        <v>16.178699999999999</v>
      </c>
      <c r="N790" s="184">
        <f>SUMIFS('EPS 3.1.3'!L$1341:L$1420,'EPS 3.1.3'!$B$1341:$B$1420,"*"&amp;$A$782&amp;"*",'EPS 3.1.3'!$B$1341:$B$1420,"*"&amp;$A790&amp;"*")/10^12</f>
        <v>16.462900000000001</v>
      </c>
      <c r="O790" s="184">
        <f>SUMIFS('EPS 3.1.3'!M$1341:M$1420,'EPS 3.1.3'!$B$1341:$B$1420,"*"&amp;$A$782&amp;"*",'EPS 3.1.3'!$B$1341:$B$1420,"*"&amp;$A790&amp;"*")/10^12</f>
        <v>16.754999999999999</v>
      </c>
      <c r="P790" s="184">
        <f>SUMIFS('EPS 3.1.3'!N$1341:N$1420,'EPS 3.1.3'!$B$1341:$B$1420,"*"&amp;$A$782&amp;"*",'EPS 3.1.3'!$B$1341:$B$1420,"*"&amp;$A790&amp;"*")/10^12</f>
        <v>17.0444</v>
      </c>
      <c r="Q790" s="184">
        <f>SUMIFS('EPS 3.1.3'!O$1341:O$1420,'EPS 3.1.3'!$B$1341:$B$1420,"*"&amp;$A$782&amp;"*",'EPS 3.1.3'!$B$1341:$B$1420,"*"&amp;$A790&amp;"*")/10^12</f>
        <v>17.3324</v>
      </c>
      <c r="R790" s="184">
        <f>SUMIFS('EPS 3.1.3'!P$1341:P$1420,'EPS 3.1.3'!$B$1341:$B$1420,"*"&amp;$A$782&amp;"*",'EPS 3.1.3'!$B$1341:$B$1420,"*"&amp;$A790&amp;"*")/10^12</f>
        <v>17.619800000000001</v>
      </c>
      <c r="S790" s="184">
        <f>SUMIFS('EPS 3.1.3'!Q$1341:Q$1420,'EPS 3.1.3'!$B$1341:$B$1420,"*"&amp;$A$782&amp;"*",'EPS 3.1.3'!$B$1341:$B$1420,"*"&amp;$A790&amp;"*")/10^12</f>
        <v>17.9071</v>
      </c>
      <c r="T790" s="184">
        <f>SUMIFS('EPS 3.1.3'!R$1341:R$1420,'EPS 3.1.3'!$B$1341:$B$1420,"*"&amp;$A$782&amp;"*",'EPS 3.1.3'!$B$1341:$B$1420,"*"&amp;$A790&amp;"*")/10^12</f>
        <v>18.291699999999999</v>
      </c>
      <c r="U790" s="184">
        <f>SUMIFS('EPS 3.1.3'!S$1341:S$1420,'EPS 3.1.3'!$B$1341:$B$1420,"*"&amp;$A$782&amp;"*",'EPS 3.1.3'!$B$1341:$B$1420,"*"&amp;$A790&amp;"*")/10^12</f>
        <v>18.676300000000001</v>
      </c>
      <c r="V790" s="184">
        <f>SUMIFS('EPS 3.1.3'!T$1341:T$1420,'EPS 3.1.3'!$B$1341:$B$1420,"*"&amp;$A$782&amp;"*",'EPS 3.1.3'!$B$1341:$B$1420,"*"&amp;$A790&amp;"*")/10^12</f>
        <v>19.061</v>
      </c>
      <c r="W790" s="184">
        <f>SUMIFS('EPS 3.1.3'!U$1341:U$1420,'EPS 3.1.3'!$B$1341:$B$1420,"*"&amp;$A$782&amp;"*",'EPS 3.1.3'!$B$1341:$B$1420,"*"&amp;$A790&amp;"*")/10^12</f>
        <v>19.445599999999999</v>
      </c>
      <c r="X790" s="184">
        <f>SUMIFS('EPS 3.1.3'!V$1341:V$1420,'EPS 3.1.3'!$B$1341:$B$1420,"*"&amp;$A$782&amp;"*",'EPS 3.1.3'!$B$1341:$B$1420,"*"&amp;$A790&amp;"*")/10^12</f>
        <v>19.830200000000001</v>
      </c>
      <c r="Y790" s="184">
        <f>SUMIFS('EPS 3.1.3'!W$1341:W$1420,'EPS 3.1.3'!$B$1341:$B$1420,"*"&amp;$A$782&amp;"*",'EPS 3.1.3'!$B$1341:$B$1420,"*"&amp;$A790&amp;"*")/10^12</f>
        <v>20.389700000000001</v>
      </c>
      <c r="Z790" s="184">
        <f>SUMIFS('EPS 3.1.3'!X$1341:X$1420,'EPS 3.1.3'!$B$1341:$B$1420,"*"&amp;$A$782&amp;"*",'EPS 3.1.3'!$B$1341:$B$1420,"*"&amp;$A790&amp;"*")/10^12</f>
        <v>20.949200000000001</v>
      </c>
      <c r="AA790" s="184">
        <f>SUMIFS('EPS 3.1.3'!Y$1341:Y$1420,'EPS 3.1.3'!$B$1341:$B$1420,"*"&amp;$A$782&amp;"*",'EPS 3.1.3'!$B$1341:$B$1420,"*"&amp;$A790&amp;"*")/10^12</f>
        <v>21.508700000000001</v>
      </c>
      <c r="AB790" s="184">
        <f>SUMIFS('EPS 3.1.3'!Z$1341:Z$1420,'EPS 3.1.3'!$B$1341:$B$1420,"*"&amp;$A$782&amp;"*",'EPS 3.1.3'!$B$1341:$B$1420,"*"&amp;$A790&amp;"*")/10^12</f>
        <v>22.068200000000001</v>
      </c>
      <c r="AC790" s="184">
        <f>SUMIFS('EPS 3.1.3'!AA$1341:AA$1420,'EPS 3.1.3'!$B$1341:$B$1420,"*"&amp;$A$782&amp;"*",'EPS 3.1.3'!$B$1341:$B$1420,"*"&amp;$A790&amp;"*")/10^12</f>
        <v>22.627600000000001</v>
      </c>
      <c r="AD790" s="184">
        <f>SUMIFS('EPS 3.1.3'!AB$1341:AB$1420,'EPS 3.1.3'!$B$1341:$B$1420,"*"&amp;$A$782&amp;"*",'EPS 3.1.3'!$B$1341:$B$1420,"*"&amp;$A790&amp;"*")/10^12</f>
        <v>23.046199999999999</v>
      </c>
      <c r="AE790" s="184">
        <f>SUMIFS('EPS 3.1.3'!AC$1341:AC$1420,'EPS 3.1.3'!$B$1341:$B$1420,"*"&amp;$A$782&amp;"*",'EPS 3.1.3'!$B$1341:$B$1420,"*"&amp;$A790&amp;"*")/10^12</f>
        <v>23.464700000000001</v>
      </c>
      <c r="AF790" s="184">
        <f>SUMIFS('EPS 3.1.3'!AD$1341:AD$1420,'EPS 3.1.3'!$B$1341:$B$1420,"*"&amp;$A$782&amp;"*",'EPS 3.1.3'!$B$1341:$B$1420,"*"&amp;$A790&amp;"*")/10^12</f>
        <v>23.883199999999999</v>
      </c>
      <c r="AG790" s="184">
        <f>SUMIFS('EPS 3.1.3'!AE$1341:AE$1420,'EPS 3.1.3'!$B$1341:$B$1420,"*"&amp;$A$782&amp;"*",'EPS 3.1.3'!$B$1341:$B$1420,"*"&amp;$A790&amp;"*")/10^12</f>
        <v>24.3017</v>
      </c>
      <c r="AH790" s="184">
        <f>SUMIFS('EPS 3.1.3'!AF$1341:AF$1420,'EPS 3.1.3'!$B$1341:$B$1420,"*"&amp;$A$782&amp;"*",'EPS 3.1.3'!$B$1341:$B$1420,"*"&amp;$A790&amp;"*")/10^12</f>
        <v>24.720199999999998</v>
      </c>
      <c r="AI790" s="184">
        <f>SUMIFS('EPS 3.1.3'!AG$1341:AG$1420,'EPS 3.1.3'!$B$1341:$B$1420,"*"&amp;$A$782&amp;"*",'EPS 3.1.3'!$B$1341:$B$1420,"*"&amp;$A790&amp;"*")/10^12</f>
        <v>25.1388</v>
      </c>
      <c r="AJ790" s="184">
        <f>SUMIFS('EPS 3.1.3'!AH$1341:AH$1420,'EPS 3.1.3'!$B$1341:$B$1420,"*"&amp;$A$782&amp;"*",'EPS 3.1.3'!$B$1341:$B$1420,"*"&amp;$A790&amp;"*")/10^12</f>
        <v>25.557400000000001</v>
      </c>
      <c r="AK790" s="184">
        <f>SUMIFS('EPS 3.1.3'!AI$1341:AI$1420,'EPS 3.1.3'!$B$1341:$B$1420,"*"&amp;$A$782&amp;"*",'EPS 3.1.3'!$B$1341:$B$1420,"*"&amp;$A790&amp;"*")/10^12</f>
        <v>25.975899999999999</v>
      </c>
    </row>
    <row r="791" spans="1:37" hidden="1" x14ac:dyDescent="0.35">
      <c r="A791" s="176" t="s">
        <v>4887</v>
      </c>
      <c r="B791" s="176"/>
      <c r="C791" s="176"/>
      <c r="D791" s="176"/>
      <c r="E791" s="176"/>
      <c r="F791" s="184">
        <f>SUMIFS('EPS 3.1.3'!D$1341:D$1420,'EPS 3.1.3'!$B$1341:$B$1420,"*"&amp;$A$782&amp;"*",'EPS 3.1.3'!$B$1341:$B$1420,"*"&amp;$A791&amp;"*")/10^12</f>
        <v>241.541</v>
      </c>
      <c r="G791" s="184">
        <f>SUMIFS('EPS 3.1.3'!E$1341:E$1420,'EPS 3.1.3'!$B$1341:$B$1420,"*"&amp;$A$782&amp;"*",'EPS 3.1.3'!$B$1341:$B$1420,"*"&amp;$A791&amp;"*")/10^12</f>
        <v>224.18100000000001</v>
      </c>
      <c r="H791" s="184">
        <f>SUMIFS('EPS 3.1.3'!F$1341:F$1420,'EPS 3.1.3'!$B$1341:$B$1420,"*"&amp;$A$782&amp;"*",'EPS 3.1.3'!$B$1341:$B$1420,"*"&amp;$A791&amp;"*")/10^12</f>
        <v>238.35499999999999</v>
      </c>
      <c r="I791" s="184">
        <f>SUMIFS('EPS 3.1.3'!G$1341:G$1420,'EPS 3.1.3'!$B$1341:$B$1420,"*"&amp;$A$782&amp;"*",'EPS 3.1.3'!$B$1341:$B$1420,"*"&amp;$A791&amp;"*")/10^12</f>
        <v>247.41</v>
      </c>
      <c r="J791" s="184">
        <f>SUMIFS('EPS 3.1.3'!H$1341:H$1420,'EPS 3.1.3'!$B$1341:$B$1420,"*"&amp;$A$782&amp;"*",'EPS 3.1.3'!$B$1341:$B$1420,"*"&amp;$A791&amp;"*")/10^12</f>
        <v>254.66</v>
      </c>
      <c r="K791" s="184">
        <f>SUMIFS('EPS 3.1.3'!I$1341:I$1420,'EPS 3.1.3'!$B$1341:$B$1420,"*"&amp;$A$782&amp;"*",'EPS 3.1.3'!$B$1341:$B$1420,"*"&amp;$A791&amp;"*")/10^12</f>
        <v>260.59899999999999</v>
      </c>
      <c r="L791" s="184">
        <f>SUMIFS('EPS 3.1.3'!J$1341:J$1420,'EPS 3.1.3'!$B$1341:$B$1420,"*"&amp;$A$782&amp;"*",'EPS 3.1.3'!$B$1341:$B$1420,"*"&amp;$A791&amp;"*")/10^12</f>
        <v>265.86900000000003</v>
      </c>
      <c r="M791" s="184">
        <f>SUMIFS('EPS 3.1.3'!K$1341:K$1420,'EPS 3.1.3'!$B$1341:$B$1420,"*"&amp;$A$782&amp;"*",'EPS 3.1.3'!$B$1341:$B$1420,"*"&amp;$A791&amp;"*")/10^12</f>
        <v>270.79899999999998</v>
      </c>
      <c r="N791" s="184">
        <f>SUMIFS('EPS 3.1.3'!L$1341:L$1420,'EPS 3.1.3'!$B$1341:$B$1420,"*"&amp;$A$782&amp;"*",'EPS 3.1.3'!$B$1341:$B$1420,"*"&amp;$A791&amp;"*")/10^12</f>
        <v>275.55599999999998</v>
      </c>
      <c r="O791" s="184">
        <f>SUMIFS('EPS 3.1.3'!M$1341:M$1420,'EPS 3.1.3'!$B$1341:$B$1420,"*"&amp;$A$782&amp;"*",'EPS 3.1.3'!$B$1341:$B$1420,"*"&amp;$A791&amp;"*")/10^12</f>
        <v>280.44499999999999</v>
      </c>
      <c r="P791" s="184">
        <f>SUMIFS('EPS 3.1.3'!N$1341:N$1420,'EPS 3.1.3'!$B$1341:$B$1420,"*"&amp;$A$782&amp;"*",'EPS 3.1.3'!$B$1341:$B$1420,"*"&amp;$A791&amp;"*")/10^12</f>
        <v>285.28899999999999</v>
      </c>
      <c r="Q791" s="184">
        <f>SUMIFS('EPS 3.1.3'!O$1341:O$1420,'EPS 3.1.3'!$B$1341:$B$1420,"*"&amp;$A$782&amp;"*",'EPS 3.1.3'!$B$1341:$B$1420,"*"&amp;$A791&amp;"*")/10^12</f>
        <v>290.10899999999998</v>
      </c>
      <c r="R791" s="184">
        <f>SUMIFS('EPS 3.1.3'!P$1341:P$1420,'EPS 3.1.3'!$B$1341:$B$1420,"*"&amp;$A$782&amp;"*",'EPS 3.1.3'!$B$1341:$B$1420,"*"&amp;$A791&amp;"*")/10^12</f>
        <v>294.91899999999998</v>
      </c>
      <c r="S791" s="184">
        <f>SUMIFS('EPS 3.1.3'!Q$1341:Q$1420,'EPS 3.1.3'!$B$1341:$B$1420,"*"&amp;$A$782&amp;"*",'EPS 3.1.3'!$B$1341:$B$1420,"*"&amp;$A791&amp;"*")/10^12</f>
        <v>299.72800000000001</v>
      </c>
      <c r="T791" s="184">
        <f>SUMIFS('EPS 3.1.3'!R$1341:R$1420,'EPS 3.1.3'!$B$1341:$B$1420,"*"&amp;$A$782&amp;"*",'EPS 3.1.3'!$B$1341:$B$1420,"*"&amp;$A791&amp;"*")/10^12</f>
        <v>306.16500000000002</v>
      </c>
      <c r="U791" s="184">
        <f>SUMIFS('EPS 3.1.3'!S$1341:S$1420,'EPS 3.1.3'!$B$1341:$B$1420,"*"&amp;$A$782&amp;"*",'EPS 3.1.3'!$B$1341:$B$1420,"*"&amp;$A791&amp;"*")/10^12</f>
        <v>312.60300000000001</v>
      </c>
      <c r="V791" s="184">
        <f>SUMIFS('EPS 3.1.3'!T$1341:T$1420,'EPS 3.1.3'!$B$1341:$B$1420,"*"&amp;$A$782&amp;"*",'EPS 3.1.3'!$B$1341:$B$1420,"*"&amp;$A791&amp;"*")/10^12</f>
        <v>319.041</v>
      </c>
      <c r="W791" s="184">
        <f>SUMIFS('EPS 3.1.3'!U$1341:U$1420,'EPS 3.1.3'!$B$1341:$B$1420,"*"&amp;$A$782&amp;"*",'EPS 3.1.3'!$B$1341:$B$1420,"*"&amp;$A791&amp;"*")/10^12</f>
        <v>325.47800000000001</v>
      </c>
      <c r="X791" s="184">
        <f>SUMIFS('EPS 3.1.3'!V$1341:V$1420,'EPS 3.1.3'!$B$1341:$B$1420,"*"&amp;$A$782&amp;"*",'EPS 3.1.3'!$B$1341:$B$1420,"*"&amp;$A791&amp;"*")/10^12</f>
        <v>331.916</v>
      </c>
      <c r="Y791" s="184">
        <f>SUMIFS('EPS 3.1.3'!W$1341:W$1420,'EPS 3.1.3'!$B$1341:$B$1420,"*"&amp;$A$782&amp;"*",'EPS 3.1.3'!$B$1341:$B$1420,"*"&amp;$A791&amp;"*")/10^12</f>
        <v>341.28199999999998</v>
      </c>
      <c r="Z791" s="184">
        <f>SUMIFS('EPS 3.1.3'!X$1341:X$1420,'EPS 3.1.3'!$B$1341:$B$1420,"*"&amp;$A$782&amp;"*",'EPS 3.1.3'!$B$1341:$B$1420,"*"&amp;$A791&amp;"*")/10^12</f>
        <v>350.64699999999999</v>
      </c>
      <c r="AA791" s="184">
        <f>SUMIFS('EPS 3.1.3'!Y$1341:Y$1420,'EPS 3.1.3'!$B$1341:$B$1420,"*"&amp;$A$782&amp;"*",'EPS 3.1.3'!$B$1341:$B$1420,"*"&amp;$A791&amp;"*")/10^12</f>
        <v>360.01100000000002</v>
      </c>
      <c r="AB791" s="184">
        <f>SUMIFS('EPS 3.1.3'!Z$1341:Z$1420,'EPS 3.1.3'!$B$1341:$B$1420,"*"&amp;$A$782&amp;"*",'EPS 3.1.3'!$B$1341:$B$1420,"*"&amp;$A791&amp;"*")/10^12</f>
        <v>369.37599999999998</v>
      </c>
      <c r="AC791" s="184">
        <f>SUMIFS('EPS 3.1.3'!AA$1341:AA$1420,'EPS 3.1.3'!$B$1341:$B$1420,"*"&amp;$A$782&amp;"*",'EPS 3.1.3'!$B$1341:$B$1420,"*"&amp;$A791&amp;"*")/10^12</f>
        <v>378.74</v>
      </c>
      <c r="AD791" s="184">
        <f>SUMIFS('EPS 3.1.3'!AB$1341:AB$1420,'EPS 3.1.3'!$B$1341:$B$1420,"*"&amp;$A$782&amp;"*",'EPS 3.1.3'!$B$1341:$B$1420,"*"&amp;$A791&amp;"*")/10^12</f>
        <v>385.745</v>
      </c>
      <c r="AE791" s="184">
        <f>SUMIFS('EPS 3.1.3'!AC$1341:AC$1420,'EPS 3.1.3'!$B$1341:$B$1420,"*"&amp;$A$782&amp;"*",'EPS 3.1.3'!$B$1341:$B$1420,"*"&amp;$A791&amp;"*")/10^12</f>
        <v>392.75099999999998</v>
      </c>
      <c r="AF791" s="184">
        <f>SUMIFS('EPS 3.1.3'!AD$1341:AD$1420,'EPS 3.1.3'!$B$1341:$B$1420,"*"&amp;$A$782&amp;"*",'EPS 3.1.3'!$B$1341:$B$1420,"*"&amp;$A791&amp;"*")/10^12</f>
        <v>399.75599999999997</v>
      </c>
      <c r="AG791" s="184">
        <f>SUMIFS('EPS 3.1.3'!AE$1341:AE$1420,'EPS 3.1.3'!$B$1341:$B$1420,"*"&amp;$A$782&amp;"*",'EPS 3.1.3'!$B$1341:$B$1420,"*"&amp;$A791&amp;"*")/10^12</f>
        <v>406.76100000000002</v>
      </c>
      <c r="AH791" s="184">
        <f>SUMIFS('EPS 3.1.3'!AF$1341:AF$1420,'EPS 3.1.3'!$B$1341:$B$1420,"*"&amp;$A$782&amp;"*",'EPS 3.1.3'!$B$1341:$B$1420,"*"&amp;$A791&amp;"*")/10^12</f>
        <v>413.76600000000002</v>
      </c>
      <c r="AI791" s="184">
        <f>SUMIFS('EPS 3.1.3'!AG$1341:AG$1420,'EPS 3.1.3'!$B$1341:$B$1420,"*"&amp;$A$782&amp;"*",'EPS 3.1.3'!$B$1341:$B$1420,"*"&amp;$A791&amp;"*")/10^12</f>
        <v>420.77199999999999</v>
      </c>
      <c r="AJ791" s="184">
        <f>SUMIFS('EPS 3.1.3'!AH$1341:AH$1420,'EPS 3.1.3'!$B$1341:$B$1420,"*"&amp;$A$782&amp;"*",'EPS 3.1.3'!$B$1341:$B$1420,"*"&amp;$A791&amp;"*")/10^12</f>
        <v>427.77800000000002</v>
      </c>
      <c r="AK791" s="184">
        <f>SUMIFS('EPS 3.1.3'!AI$1341:AI$1420,'EPS 3.1.3'!$B$1341:$B$1420,"*"&amp;$A$782&amp;"*",'EPS 3.1.3'!$B$1341:$B$1420,"*"&amp;$A791&amp;"*")/10^12</f>
        <v>434.78300000000002</v>
      </c>
    </row>
    <row r="792" spans="1:37" hidden="1" x14ac:dyDescent="0.35">
      <c r="A792" s="176" t="s">
        <v>4888</v>
      </c>
      <c r="B792" s="176"/>
      <c r="C792" s="176"/>
      <c r="D792" s="176"/>
      <c r="E792" s="176"/>
      <c r="F792" s="184">
        <f>SUMIFS('EPS 3.1.3'!D$1341:D$1420,'EPS 3.1.3'!$B$1341:$B$1420,"*"&amp;$A$782&amp;"*",'EPS 3.1.3'!$B$1341:$B$1420,"*"&amp;$A792&amp;"*")/10^12</f>
        <v>0</v>
      </c>
      <c r="G792" s="184">
        <f>SUMIFS('EPS 3.1.3'!E$1341:E$1420,'EPS 3.1.3'!$B$1341:$B$1420,"*"&amp;$A$782&amp;"*",'EPS 3.1.3'!$B$1341:$B$1420,"*"&amp;$A792&amp;"*")/10^12</f>
        <v>0</v>
      </c>
      <c r="H792" s="184">
        <f>SUMIFS('EPS 3.1.3'!F$1341:F$1420,'EPS 3.1.3'!$B$1341:$B$1420,"*"&amp;$A$782&amp;"*",'EPS 3.1.3'!$B$1341:$B$1420,"*"&amp;$A792&amp;"*")/10^12</f>
        <v>0</v>
      </c>
      <c r="I792" s="184">
        <f>SUMIFS('EPS 3.1.3'!G$1341:G$1420,'EPS 3.1.3'!$B$1341:$B$1420,"*"&amp;$A$782&amp;"*",'EPS 3.1.3'!$B$1341:$B$1420,"*"&amp;$A792&amp;"*")/10^12</f>
        <v>0</v>
      </c>
      <c r="J792" s="184">
        <f>SUMIFS('EPS 3.1.3'!H$1341:H$1420,'EPS 3.1.3'!$B$1341:$B$1420,"*"&amp;$A$782&amp;"*",'EPS 3.1.3'!$B$1341:$B$1420,"*"&amp;$A792&amp;"*")/10^12</f>
        <v>0</v>
      </c>
      <c r="K792" s="184">
        <f>SUMIFS('EPS 3.1.3'!I$1341:I$1420,'EPS 3.1.3'!$B$1341:$B$1420,"*"&amp;$A$782&amp;"*",'EPS 3.1.3'!$B$1341:$B$1420,"*"&amp;$A792&amp;"*")/10^12</f>
        <v>0</v>
      </c>
      <c r="L792" s="184">
        <f>SUMIFS('EPS 3.1.3'!J$1341:J$1420,'EPS 3.1.3'!$B$1341:$B$1420,"*"&amp;$A$782&amp;"*",'EPS 3.1.3'!$B$1341:$B$1420,"*"&amp;$A792&amp;"*")/10^12</f>
        <v>0</v>
      </c>
      <c r="M792" s="184">
        <f>SUMIFS('EPS 3.1.3'!K$1341:K$1420,'EPS 3.1.3'!$B$1341:$B$1420,"*"&amp;$A$782&amp;"*",'EPS 3.1.3'!$B$1341:$B$1420,"*"&amp;$A792&amp;"*")/10^12</f>
        <v>0</v>
      </c>
      <c r="N792" s="184">
        <f>SUMIFS('EPS 3.1.3'!L$1341:L$1420,'EPS 3.1.3'!$B$1341:$B$1420,"*"&amp;$A$782&amp;"*",'EPS 3.1.3'!$B$1341:$B$1420,"*"&amp;$A792&amp;"*")/10^12</f>
        <v>0</v>
      </c>
      <c r="O792" s="184">
        <f>SUMIFS('EPS 3.1.3'!M$1341:M$1420,'EPS 3.1.3'!$B$1341:$B$1420,"*"&amp;$A$782&amp;"*",'EPS 3.1.3'!$B$1341:$B$1420,"*"&amp;$A792&amp;"*")/10^12</f>
        <v>0</v>
      </c>
      <c r="P792" s="184">
        <f>SUMIFS('EPS 3.1.3'!N$1341:N$1420,'EPS 3.1.3'!$B$1341:$B$1420,"*"&amp;$A$782&amp;"*",'EPS 3.1.3'!$B$1341:$B$1420,"*"&amp;$A792&amp;"*")/10^12</f>
        <v>0</v>
      </c>
      <c r="Q792" s="184">
        <f>SUMIFS('EPS 3.1.3'!O$1341:O$1420,'EPS 3.1.3'!$B$1341:$B$1420,"*"&amp;$A$782&amp;"*",'EPS 3.1.3'!$B$1341:$B$1420,"*"&amp;$A792&amp;"*")/10^12</f>
        <v>0</v>
      </c>
      <c r="R792" s="184">
        <f>SUMIFS('EPS 3.1.3'!P$1341:P$1420,'EPS 3.1.3'!$B$1341:$B$1420,"*"&amp;$A$782&amp;"*",'EPS 3.1.3'!$B$1341:$B$1420,"*"&amp;$A792&amp;"*")/10^12</f>
        <v>0</v>
      </c>
      <c r="S792" s="184">
        <f>SUMIFS('EPS 3.1.3'!Q$1341:Q$1420,'EPS 3.1.3'!$B$1341:$B$1420,"*"&amp;$A$782&amp;"*",'EPS 3.1.3'!$B$1341:$B$1420,"*"&amp;$A792&amp;"*")/10^12</f>
        <v>0</v>
      </c>
      <c r="T792" s="184">
        <f>SUMIFS('EPS 3.1.3'!R$1341:R$1420,'EPS 3.1.3'!$B$1341:$B$1420,"*"&amp;$A$782&amp;"*",'EPS 3.1.3'!$B$1341:$B$1420,"*"&amp;$A792&amp;"*")/10^12</f>
        <v>0</v>
      </c>
      <c r="U792" s="184">
        <f>SUMIFS('EPS 3.1.3'!S$1341:S$1420,'EPS 3.1.3'!$B$1341:$B$1420,"*"&amp;$A$782&amp;"*",'EPS 3.1.3'!$B$1341:$B$1420,"*"&amp;$A792&amp;"*")/10^12</f>
        <v>0</v>
      </c>
      <c r="V792" s="184">
        <f>SUMIFS('EPS 3.1.3'!T$1341:T$1420,'EPS 3.1.3'!$B$1341:$B$1420,"*"&amp;$A$782&amp;"*",'EPS 3.1.3'!$B$1341:$B$1420,"*"&amp;$A792&amp;"*")/10^12</f>
        <v>0</v>
      </c>
      <c r="W792" s="184">
        <f>SUMIFS('EPS 3.1.3'!U$1341:U$1420,'EPS 3.1.3'!$B$1341:$B$1420,"*"&amp;$A$782&amp;"*",'EPS 3.1.3'!$B$1341:$B$1420,"*"&amp;$A792&amp;"*")/10^12</f>
        <v>0</v>
      </c>
      <c r="X792" s="184">
        <f>SUMIFS('EPS 3.1.3'!V$1341:V$1420,'EPS 3.1.3'!$B$1341:$B$1420,"*"&amp;$A$782&amp;"*",'EPS 3.1.3'!$B$1341:$B$1420,"*"&amp;$A792&amp;"*")/10^12</f>
        <v>0</v>
      </c>
      <c r="Y792" s="184">
        <f>SUMIFS('EPS 3.1.3'!W$1341:W$1420,'EPS 3.1.3'!$B$1341:$B$1420,"*"&amp;$A$782&amp;"*",'EPS 3.1.3'!$B$1341:$B$1420,"*"&amp;$A792&amp;"*")/10^12</f>
        <v>0</v>
      </c>
      <c r="Z792" s="184">
        <f>SUMIFS('EPS 3.1.3'!X$1341:X$1420,'EPS 3.1.3'!$B$1341:$B$1420,"*"&amp;$A$782&amp;"*",'EPS 3.1.3'!$B$1341:$B$1420,"*"&amp;$A792&amp;"*")/10^12</f>
        <v>0</v>
      </c>
      <c r="AA792" s="184">
        <f>SUMIFS('EPS 3.1.3'!Y$1341:Y$1420,'EPS 3.1.3'!$B$1341:$B$1420,"*"&amp;$A$782&amp;"*",'EPS 3.1.3'!$B$1341:$B$1420,"*"&amp;$A792&amp;"*")/10^12</f>
        <v>0</v>
      </c>
      <c r="AB792" s="184">
        <f>SUMIFS('EPS 3.1.3'!Z$1341:Z$1420,'EPS 3.1.3'!$B$1341:$B$1420,"*"&amp;$A$782&amp;"*",'EPS 3.1.3'!$B$1341:$B$1420,"*"&amp;$A792&amp;"*")/10^12</f>
        <v>0</v>
      </c>
      <c r="AC792" s="184">
        <f>SUMIFS('EPS 3.1.3'!AA$1341:AA$1420,'EPS 3.1.3'!$B$1341:$B$1420,"*"&amp;$A$782&amp;"*",'EPS 3.1.3'!$B$1341:$B$1420,"*"&amp;$A792&amp;"*")/10^12</f>
        <v>0</v>
      </c>
      <c r="AD792" s="184">
        <f>SUMIFS('EPS 3.1.3'!AB$1341:AB$1420,'EPS 3.1.3'!$B$1341:$B$1420,"*"&amp;$A$782&amp;"*",'EPS 3.1.3'!$B$1341:$B$1420,"*"&amp;$A792&amp;"*")/10^12</f>
        <v>0</v>
      </c>
      <c r="AE792" s="184">
        <f>SUMIFS('EPS 3.1.3'!AC$1341:AC$1420,'EPS 3.1.3'!$B$1341:$B$1420,"*"&amp;$A$782&amp;"*",'EPS 3.1.3'!$B$1341:$B$1420,"*"&amp;$A792&amp;"*")/10^12</f>
        <v>0</v>
      </c>
      <c r="AF792" s="184">
        <f>SUMIFS('EPS 3.1.3'!AD$1341:AD$1420,'EPS 3.1.3'!$B$1341:$B$1420,"*"&amp;$A$782&amp;"*",'EPS 3.1.3'!$B$1341:$B$1420,"*"&amp;$A792&amp;"*")/10^12</f>
        <v>0</v>
      </c>
      <c r="AG792" s="184">
        <f>SUMIFS('EPS 3.1.3'!AE$1341:AE$1420,'EPS 3.1.3'!$B$1341:$B$1420,"*"&amp;$A$782&amp;"*",'EPS 3.1.3'!$B$1341:$B$1420,"*"&amp;$A792&amp;"*")/10^12</f>
        <v>0</v>
      </c>
      <c r="AH792" s="184">
        <f>SUMIFS('EPS 3.1.3'!AF$1341:AF$1420,'EPS 3.1.3'!$B$1341:$B$1420,"*"&amp;$A$782&amp;"*",'EPS 3.1.3'!$B$1341:$B$1420,"*"&amp;$A792&amp;"*")/10^12</f>
        <v>0</v>
      </c>
      <c r="AI792" s="184">
        <f>SUMIFS('EPS 3.1.3'!AG$1341:AG$1420,'EPS 3.1.3'!$B$1341:$B$1420,"*"&amp;$A$782&amp;"*",'EPS 3.1.3'!$B$1341:$B$1420,"*"&amp;$A792&amp;"*")/10^12</f>
        <v>0</v>
      </c>
      <c r="AJ792" s="184">
        <f>SUMIFS('EPS 3.1.3'!AH$1341:AH$1420,'EPS 3.1.3'!$B$1341:$B$1420,"*"&amp;$A$782&amp;"*",'EPS 3.1.3'!$B$1341:$B$1420,"*"&amp;$A792&amp;"*")/10^12</f>
        <v>0</v>
      </c>
      <c r="AK792" s="184">
        <f>SUMIFS('EPS 3.1.3'!AI$1341:AI$1420,'EPS 3.1.3'!$B$1341:$B$1420,"*"&amp;$A$782&amp;"*",'EPS 3.1.3'!$B$1341:$B$1420,"*"&amp;$A792&amp;"*")/10^12</f>
        <v>0</v>
      </c>
    </row>
    <row r="793" spans="1:37" x14ac:dyDescent="0.35">
      <c r="A793" s="174" t="s">
        <v>4889</v>
      </c>
      <c r="B793" s="174"/>
      <c r="C793" s="174"/>
      <c r="D793" s="174"/>
      <c r="E793" s="174"/>
      <c r="F793" s="186">
        <f>'EPS 3.1.3'!D1183</f>
        <v>954.48699999999997</v>
      </c>
      <c r="G793" s="186">
        <f>'EPS 3.1.3'!E1183</f>
        <v>895.38900000000001</v>
      </c>
      <c r="H793" s="186">
        <f>'EPS 3.1.3'!F1183</f>
        <v>935.35400000000004</v>
      </c>
      <c r="I793" s="186">
        <f>'EPS 3.1.3'!G1183</f>
        <v>956.56399999999996</v>
      </c>
      <c r="J793" s="186">
        <f>'EPS 3.1.3'!H1183</f>
        <v>1006.48</v>
      </c>
      <c r="K793" s="186">
        <f>'EPS 3.1.3'!I1183</f>
        <v>1023.98</v>
      </c>
      <c r="L793" s="186">
        <f>'EPS 3.1.3'!J1183</f>
        <v>1023.33</v>
      </c>
      <c r="M793" s="186">
        <f>'EPS 3.1.3'!K1183</f>
        <v>1014.75</v>
      </c>
      <c r="N793" s="186">
        <f>'EPS 3.1.3'!L1183</f>
        <v>997.75199999999995</v>
      </c>
      <c r="O793" s="186">
        <f>'EPS 3.1.3'!M1183</f>
        <v>1000.68</v>
      </c>
      <c r="P793" s="186">
        <f>'EPS 3.1.3'!N1183</f>
        <v>1012.4</v>
      </c>
      <c r="Q793" s="186">
        <f>'EPS 3.1.3'!O1183</f>
        <v>1023.33</v>
      </c>
      <c r="R793" s="186">
        <f>'EPS 3.1.3'!P1183</f>
        <v>1034.8599999999999</v>
      </c>
      <c r="S793" s="186">
        <f>'EPS 3.1.3'!Q1183</f>
        <v>1041.55</v>
      </c>
      <c r="T793" s="186">
        <f>'EPS 3.1.3'!R1183</f>
        <v>1059.42</v>
      </c>
      <c r="U793" s="186">
        <f>'EPS 3.1.3'!S1183</f>
        <v>1063.1300000000001</v>
      </c>
      <c r="V793" s="186">
        <f>'EPS 3.1.3'!T1183</f>
        <v>1066.79</v>
      </c>
      <c r="W793" s="186">
        <f>'EPS 3.1.3'!U1183</f>
        <v>1070.22</v>
      </c>
      <c r="X793" s="186">
        <f>'EPS 3.1.3'!V1183</f>
        <v>1073.25</v>
      </c>
      <c r="Y793" s="186">
        <f>'EPS 3.1.3'!W1183</f>
        <v>1076.1199999999999</v>
      </c>
      <c r="Z793" s="186">
        <f>'EPS 3.1.3'!X1183</f>
        <v>1078.4100000000001</v>
      </c>
      <c r="AA793" s="186">
        <f>'EPS 3.1.3'!Y1183</f>
        <v>1080.21</v>
      </c>
      <c r="AB793" s="186">
        <f>'EPS 3.1.3'!Z1183</f>
        <v>1082.29</v>
      </c>
      <c r="AC793" s="186">
        <f>'EPS 3.1.3'!AA1183</f>
        <v>1084.1199999999999</v>
      </c>
      <c r="AD793" s="186">
        <f>'EPS 3.1.3'!AB1183</f>
        <v>1086.07</v>
      </c>
      <c r="AE793" s="186">
        <f>'EPS 3.1.3'!AC1183</f>
        <v>1086.1500000000001</v>
      </c>
      <c r="AF793" s="186">
        <f>'EPS 3.1.3'!AD1183</f>
        <v>1086.0899999999999</v>
      </c>
      <c r="AG793" s="186">
        <f>'EPS 3.1.3'!AE1183</f>
        <v>1085.98</v>
      </c>
      <c r="AH793" s="186">
        <f>'EPS 3.1.3'!AF1183</f>
        <v>1085.45</v>
      </c>
      <c r="AI793" s="186">
        <f>'EPS 3.1.3'!AG1183</f>
        <v>1085.4100000000001</v>
      </c>
      <c r="AJ793" s="186">
        <f>'EPS 3.1.3'!AH1183</f>
        <v>1084.96</v>
      </c>
      <c r="AK793" s="186">
        <f>'EPS 3.1.3'!AI1183</f>
        <v>1084.97</v>
      </c>
    </row>
    <row r="794" spans="1:37" hidden="1" x14ac:dyDescent="0.35">
      <c r="A794" s="176" t="s">
        <v>920</v>
      </c>
      <c r="B794" s="176"/>
      <c r="C794" s="176"/>
      <c r="D794" s="176"/>
      <c r="E794" s="176"/>
      <c r="F794" s="187">
        <f>SUM('EPS 3.1.3'!D1421,'EPS 3.1.3'!D1432)/10^12</f>
        <v>953.38008000000002</v>
      </c>
      <c r="G794" s="187">
        <f>SUM('EPS 3.1.3'!E1421,'EPS 3.1.3'!E1432)/10^12</f>
        <v>894.34124199999997</v>
      </c>
      <c r="H794" s="187">
        <f>SUM('EPS 3.1.3'!F1421,'EPS 3.1.3'!F1432)/10^12</f>
        <v>934.59865000000002</v>
      </c>
      <c r="I794" s="187">
        <f>SUM('EPS 3.1.3'!G1421,'EPS 3.1.3'!G1432)/10^12</f>
        <v>955.81979200000001</v>
      </c>
      <c r="J794" s="187">
        <f>SUM('EPS 3.1.3'!H1421,'EPS 3.1.3'!H1432)/10^12</f>
        <v>1005.71306</v>
      </c>
      <c r="K794" s="187">
        <f>SUM('EPS 3.1.3'!I1421,'EPS 3.1.3'!I1432)/10^12</f>
        <v>1023.19455</v>
      </c>
      <c r="L794" s="187">
        <f>SUM('EPS 3.1.3'!J1421,'EPS 3.1.3'!J1432)/10^12</f>
        <v>1022.56121</v>
      </c>
      <c r="M794" s="187">
        <f>SUM('EPS 3.1.3'!K1421,'EPS 3.1.3'!K1432)/10^12</f>
        <v>1013.98253</v>
      </c>
      <c r="N794" s="187">
        <f>SUM('EPS 3.1.3'!L1421,'EPS 3.1.3'!L1432)/10^12</f>
        <v>996.99126000000001</v>
      </c>
      <c r="O794" s="187">
        <f>SUM('EPS 3.1.3'!M1421,'EPS 3.1.3'!M1432)/10^12</f>
        <v>999.93174999999997</v>
      </c>
      <c r="P794" s="187">
        <f>SUM('EPS 3.1.3'!N1421,'EPS 3.1.3'!N1432)/10^12</f>
        <v>1011.65466</v>
      </c>
      <c r="Q794" s="187">
        <f>SUM('EPS 3.1.3'!O1421,'EPS 3.1.3'!O1432)/10^12</f>
        <v>1022.58536</v>
      </c>
      <c r="R794" s="187">
        <f>SUM('EPS 3.1.3'!P1421,'EPS 3.1.3'!P1432)/10^12</f>
        <v>1034.1252500000001</v>
      </c>
      <c r="S794" s="187">
        <f>SUM('EPS 3.1.3'!Q1421,'EPS 3.1.3'!Q1432)/10^12</f>
        <v>1037.70271</v>
      </c>
      <c r="T794" s="187">
        <f>SUM('EPS 3.1.3'!R1421,'EPS 3.1.3'!R1432)/10^12</f>
        <v>1051.5916099999999</v>
      </c>
      <c r="U794" s="187">
        <f>SUM('EPS 3.1.3'!S1421,'EPS 3.1.3'!S1432)/10^12</f>
        <v>1051.80285</v>
      </c>
      <c r="V794" s="187">
        <f>SUM('EPS 3.1.3'!T1421,'EPS 3.1.3'!T1432)/10^12</f>
        <v>1052.25243</v>
      </c>
      <c r="W794" s="187">
        <f>SUM('EPS 3.1.3'!U1421,'EPS 3.1.3'!U1432)/10^12</f>
        <v>1052.73423</v>
      </c>
      <c r="X794" s="187">
        <f>SUM('EPS 3.1.3'!V1421,'EPS 3.1.3'!V1432)/10^12</f>
        <v>1052.9476500000001</v>
      </c>
      <c r="Y794" s="187">
        <f>SUM('EPS 3.1.3'!W1421,'EPS 3.1.3'!W1432)/10^12</f>
        <v>1052.9385</v>
      </c>
      <c r="Z794" s="187">
        <f>SUM('EPS 3.1.3'!X1421,'EPS 3.1.3'!X1432)/10^12</f>
        <v>1052.4964399999999</v>
      </c>
      <c r="AA794" s="187">
        <f>SUM('EPS 3.1.3'!Y1421,'EPS 3.1.3'!Y1432)/10^12</f>
        <v>1051.76594</v>
      </c>
      <c r="AB794" s="187">
        <f>SUM('EPS 3.1.3'!Z1421,'EPS 3.1.3'!Z1432)/10^12</f>
        <v>1051.44569</v>
      </c>
      <c r="AC794" s="187">
        <f>SUM('EPS 3.1.3'!AA1421,'EPS 3.1.3'!AA1432)/10^12</f>
        <v>1051.1565900000001</v>
      </c>
      <c r="AD794" s="187">
        <f>SUM('EPS 3.1.3'!AB1421,'EPS 3.1.3'!AB1432)/10^12</f>
        <v>1052.29964</v>
      </c>
      <c r="AE794" s="187">
        <f>SUM('EPS 3.1.3'!AC1421,'EPS 3.1.3'!AC1432)/10^12</f>
        <v>1051.57916</v>
      </c>
      <c r="AF794" s="187">
        <f>SUM('EPS 3.1.3'!AD1421,'EPS 3.1.3'!AD1432)/10^12</f>
        <v>1050.8086000000001</v>
      </c>
      <c r="AG794" s="187">
        <f>SUM('EPS 3.1.3'!AE1421,'EPS 3.1.3'!AE1432)/10^12</f>
        <v>1050.0480500000001</v>
      </c>
      <c r="AH794" s="187">
        <f>SUM('EPS 3.1.3'!AF1421,'EPS 3.1.3'!AF1432)/10^12</f>
        <v>1048.9268199999999</v>
      </c>
      <c r="AI794" s="187">
        <f>SUM('EPS 3.1.3'!AG1421,'EPS 3.1.3'!AG1432)/10^12</f>
        <v>1048.18631</v>
      </c>
      <c r="AJ794" s="187">
        <f>SUM('EPS 3.1.3'!AH1421,'EPS 3.1.3'!AH1432)/10^12</f>
        <v>1046.7545</v>
      </c>
      <c r="AK794" s="187">
        <f>SUM('EPS 3.1.3'!AI1421,'EPS 3.1.3'!AI1432)/10^12</f>
        <v>1045.84367</v>
      </c>
    </row>
    <row r="795" spans="1:37" hidden="1" x14ac:dyDescent="0.35">
      <c r="A795" s="176" t="s">
        <v>922</v>
      </c>
      <c r="B795" s="176"/>
      <c r="C795" s="176"/>
      <c r="D795" s="176"/>
      <c r="E795" s="176"/>
      <c r="F795" s="187">
        <f>SUM('EPS 3.1.3'!D1422,'EPS 3.1.3'!D1431)/10^12</f>
        <v>0.60328099999999996</v>
      </c>
      <c r="G795" s="187">
        <f>SUM('EPS 3.1.3'!E1422,'EPS 3.1.3'!E1431)/10^12</f>
        <v>0.54454100000000005</v>
      </c>
      <c r="H795" s="187">
        <f>SUM('EPS 3.1.3'!F1422,'EPS 3.1.3'!F1431)/10^12</f>
        <v>0.25212859999999998</v>
      </c>
      <c r="I795" s="187">
        <f>SUM('EPS 3.1.3'!G1422,'EPS 3.1.3'!G1431)/10^12</f>
        <v>0.24060999999999999</v>
      </c>
      <c r="J795" s="187">
        <f>SUM('EPS 3.1.3'!H1422,'EPS 3.1.3'!H1431)/10^12</f>
        <v>0.26175189999999998</v>
      </c>
      <c r="K795" s="187">
        <f>SUM('EPS 3.1.3'!I1422,'EPS 3.1.3'!I1431)/10^12</f>
        <v>0.28390900000000002</v>
      </c>
      <c r="L795" s="187">
        <f>SUM('EPS 3.1.3'!J1422,'EPS 3.1.3'!J1431)/10^12</f>
        <v>0.27016800000000002</v>
      </c>
      <c r="M795" s="187">
        <f>SUM('EPS 3.1.3'!K1422,'EPS 3.1.3'!K1431)/10^12</f>
        <v>0.26138800000000001</v>
      </c>
      <c r="N795" s="187">
        <f>SUM('EPS 3.1.3'!L1422,'EPS 3.1.3'!L1431)/10^12</f>
        <v>0.2573993</v>
      </c>
      <c r="O795" s="187">
        <f>SUM('EPS 3.1.3'!M1422,'EPS 3.1.3'!M1431)/10^12</f>
        <v>0.24673349999999999</v>
      </c>
      <c r="P795" s="187">
        <f>SUM('EPS 3.1.3'!N1422,'EPS 3.1.3'!N1431)/10^12</f>
        <v>0.24092160000000001</v>
      </c>
      <c r="Q795" s="187">
        <f>SUM('EPS 3.1.3'!O1422,'EPS 3.1.3'!O1431)/10^12</f>
        <v>0.2389955</v>
      </c>
      <c r="R795" s="187">
        <f>SUM('EPS 3.1.3'!P1422,'EPS 3.1.3'!P1431)/10^12</f>
        <v>0.23829359999999999</v>
      </c>
      <c r="S795" s="187">
        <f>SUM('EPS 3.1.3'!Q1422,'EPS 3.1.3'!Q1431)/10^12</f>
        <v>3.3458990000000002</v>
      </c>
      <c r="T795" s="187">
        <f>SUM('EPS 3.1.3'!R1422,'EPS 3.1.3'!R1431)/10^12</f>
        <v>7.3281115999999997</v>
      </c>
      <c r="U795" s="187">
        <f>SUM('EPS 3.1.3'!S1422,'EPS 3.1.3'!S1431)/10^12</f>
        <v>10.818631</v>
      </c>
      <c r="V795" s="187">
        <f>SUM('EPS 3.1.3'!T1422,'EPS 3.1.3'!T1431)/10^12</f>
        <v>14.035791</v>
      </c>
      <c r="W795" s="187">
        <f>SUM('EPS 3.1.3'!U1422,'EPS 3.1.3'!U1431)/10^12</f>
        <v>16.981869700000001</v>
      </c>
      <c r="X795" s="187">
        <f>SUM('EPS 3.1.3'!V1422,'EPS 3.1.3'!V1431)/10^12</f>
        <v>19.793836299999999</v>
      </c>
      <c r="Y795" s="187">
        <f>SUM('EPS 3.1.3'!W1422,'EPS 3.1.3'!W1431)/10^12</f>
        <v>22.684093399999998</v>
      </c>
      <c r="Z795" s="187">
        <f>SUM('EPS 3.1.3'!X1422,'EPS 3.1.3'!X1431)/10^12</f>
        <v>25.410630099999999</v>
      </c>
      <c r="AA795" s="187">
        <f>SUM('EPS 3.1.3'!Y1422,'EPS 3.1.3'!Y1431)/10^12</f>
        <v>27.947756300000002</v>
      </c>
      <c r="AB795" s="187">
        <f>SUM('EPS 3.1.3'!Z1422,'EPS 3.1.3'!Z1431)/10^12</f>
        <v>30.349105999999999</v>
      </c>
      <c r="AC795" s="187">
        <f>SUM('EPS 3.1.3'!AA1422,'EPS 3.1.3'!AA1431)/10^12</f>
        <v>32.450898700000003</v>
      </c>
      <c r="AD795" s="187">
        <f>SUM('EPS 3.1.3'!AB1422,'EPS 3.1.3'!AB1431)/10^12</f>
        <v>33.271761900000001</v>
      </c>
      <c r="AE795" s="187">
        <f>SUM('EPS 3.1.3'!AC1422,'EPS 3.1.3'!AC1431)/10^12</f>
        <v>34.063304199999997</v>
      </c>
      <c r="AF795" s="187">
        <f>SUM('EPS 3.1.3'!AD1422,'EPS 3.1.3'!AD1431)/10^12</f>
        <v>34.7719381</v>
      </c>
      <c r="AG795" s="187">
        <f>SUM('EPS 3.1.3'!AE1422,'EPS 3.1.3'!AE1431)/10^12</f>
        <v>35.425366099999998</v>
      </c>
      <c r="AH795" s="187">
        <f>SUM('EPS 3.1.3'!AF1422,'EPS 3.1.3'!AF1431)/10^12</f>
        <v>36.022868299999999</v>
      </c>
      <c r="AI795" s="187">
        <f>SUM('EPS 3.1.3'!AG1422,'EPS 3.1.3'!AG1431)/10^12</f>
        <v>36.727483499999998</v>
      </c>
      <c r="AJ795" s="187">
        <f>SUM('EPS 3.1.3'!AH1422,'EPS 3.1.3'!AH1431)/10^12</f>
        <v>37.704286600000003</v>
      </c>
      <c r="AK795" s="187">
        <f>SUM('EPS 3.1.3'!AI1422,'EPS 3.1.3'!AI1431)/10^12</f>
        <v>38.628246500000003</v>
      </c>
    </row>
    <row r="796" spans="1:37" hidden="1" x14ac:dyDescent="0.35">
      <c r="A796" s="176" t="s">
        <v>4890</v>
      </c>
      <c r="B796" s="176"/>
      <c r="C796" s="176"/>
      <c r="D796" s="176"/>
      <c r="E796" s="176"/>
      <c r="F796" s="184">
        <f>SUM('EPS 3.1.3'!D1430)/10^12</f>
        <v>0.50339699999999998</v>
      </c>
      <c r="G796" s="184">
        <f>SUM('EPS 3.1.3'!E1430)/10^12</f>
        <v>0.50339599999999995</v>
      </c>
      <c r="H796" s="184">
        <f>SUM('EPS 3.1.3'!F1430)/10^12</f>
        <v>0.50340099999999999</v>
      </c>
      <c r="I796" s="184">
        <f>SUM('EPS 3.1.3'!G1430)/10^12</f>
        <v>0.50340399999999996</v>
      </c>
      <c r="J796" s="184">
        <f>SUM('EPS 3.1.3'!H1430)/10^12</f>
        <v>0.50341800000000003</v>
      </c>
      <c r="K796" s="184">
        <f>SUM('EPS 3.1.3'!I1430)/10^12</f>
        <v>0.50342500000000001</v>
      </c>
      <c r="L796" s="184">
        <f>SUM('EPS 3.1.3'!J1430)/10^12</f>
        <v>0.50343099999999996</v>
      </c>
      <c r="M796" s="184">
        <f>SUM('EPS 3.1.3'!K1430)/10^12</f>
        <v>0.50342900000000002</v>
      </c>
      <c r="N796" s="184">
        <f>SUM('EPS 3.1.3'!L1430)/10^12</f>
        <v>0.50343099999999996</v>
      </c>
      <c r="O796" s="184">
        <f>SUM('EPS 3.1.3'!M1430)/10^12</f>
        <v>0.50342500000000001</v>
      </c>
      <c r="P796" s="184">
        <f>SUM('EPS 3.1.3'!N1430)/10^12</f>
        <v>0.50342399999999998</v>
      </c>
      <c r="Q796" s="184">
        <f>SUM('EPS 3.1.3'!O1430)/10^12</f>
        <v>0.50342399999999998</v>
      </c>
      <c r="R796" s="184">
        <f>SUM('EPS 3.1.3'!P1430)/10^12</f>
        <v>0.50342100000000001</v>
      </c>
      <c r="S796" s="184">
        <f>SUM('EPS 3.1.3'!Q1430)/10^12</f>
        <v>0.50341999999999998</v>
      </c>
      <c r="T796" s="184">
        <f>SUM('EPS 3.1.3'!R1430)/10^12</f>
        <v>0.50341800000000003</v>
      </c>
      <c r="U796" s="184">
        <f>SUM('EPS 3.1.3'!S1430)/10^12</f>
        <v>0.50341400000000003</v>
      </c>
      <c r="V796" s="184">
        <f>SUM('EPS 3.1.3'!T1430)/10^12</f>
        <v>0.50341000000000002</v>
      </c>
      <c r="W796" s="184">
        <f>SUM('EPS 3.1.3'!U1430)/10^12</f>
        <v>0.50340700000000005</v>
      </c>
      <c r="X796" s="184">
        <f>SUM('EPS 3.1.3'!V1430)/10^12</f>
        <v>0.50340600000000002</v>
      </c>
      <c r="Y796" s="184">
        <f>SUM('EPS 3.1.3'!W1430)/10^12</f>
        <v>0.50340499999999999</v>
      </c>
      <c r="Z796" s="184">
        <f>SUM('EPS 3.1.3'!X1430)/10^12</f>
        <v>0.50340099999999999</v>
      </c>
      <c r="AA796" s="184">
        <f>SUM('EPS 3.1.3'!Y1430)/10^12</f>
        <v>0.50340099999999999</v>
      </c>
      <c r="AB796" s="184">
        <f>SUM('EPS 3.1.3'!Z1430)/10^12</f>
        <v>0.50339900000000004</v>
      </c>
      <c r="AC796" s="184">
        <f>SUM('EPS 3.1.3'!AA1430)/10^12</f>
        <v>0.50339500000000004</v>
      </c>
      <c r="AD796" s="184">
        <f>SUM('EPS 3.1.3'!AB1430)/10^12</f>
        <v>0.50339299999999998</v>
      </c>
      <c r="AE796" s="184">
        <f>SUM('EPS 3.1.3'!AC1430)/10^12</f>
        <v>0.50339199999999995</v>
      </c>
      <c r="AF796" s="184">
        <f>SUM('EPS 3.1.3'!AD1430)/10^12</f>
        <v>0.50338799999999995</v>
      </c>
      <c r="AG796" s="184">
        <f>SUM('EPS 3.1.3'!AE1430)/10^12</f>
        <v>0.50338700000000003</v>
      </c>
      <c r="AH796" s="184">
        <f>SUM('EPS 3.1.3'!AF1430)/10^12</f>
        <v>0.50338400000000005</v>
      </c>
      <c r="AI796" s="184">
        <f>SUM('EPS 3.1.3'!AG1430)/10^12</f>
        <v>0.50338099999999997</v>
      </c>
      <c r="AJ796" s="184">
        <f>SUM('EPS 3.1.3'!AH1430)/10^12</f>
        <v>0.50337900000000002</v>
      </c>
      <c r="AK796" s="184">
        <f>SUM('EPS 3.1.3'!AI1430)/10^12</f>
        <v>0.50337799999999999</v>
      </c>
    </row>
    <row r="797" spans="1:37" x14ac:dyDescent="0.35">
      <c r="A797" s="174" t="s">
        <v>4891</v>
      </c>
      <c r="B797" s="174"/>
      <c r="C797" s="174"/>
      <c r="D797" s="174"/>
      <c r="E797" s="174"/>
      <c r="F797" s="185">
        <f>'EPS 3.1.3'!D1190</f>
        <v>5.6545199999999997E-2</v>
      </c>
      <c r="G797" s="185">
        <f>'EPS 3.1.3'!E1190</f>
        <v>5.2219300000000003E-2</v>
      </c>
      <c r="H797" s="185">
        <f>'EPS 3.1.3'!F1190</f>
        <v>5.5241600000000002E-2</v>
      </c>
      <c r="I797" s="185">
        <f>'EPS 3.1.3'!G1190</f>
        <v>5.7048700000000001E-2</v>
      </c>
      <c r="J797" s="185">
        <f>'EPS 3.1.3'!H1190</f>
        <v>5.8236599999999999E-2</v>
      </c>
      <c r="K797" s="185">
        <f>'EPS 3.1.3'!I1190</f>
        <v>5.9106600000000002E-2</v>
      </c>
      <c r="L797" s="185">
        <f>'EPS 3.1.3'!J1190</f>
        <v>5.9811099999999999E-2</v>
      </c>
      <c r="M797" s="185">
        <f>'EPS 3.1.3'!K1190</f>
        <v>6.0426899999999999E-2</v>
      </c>
      <c r="N797" s="185">
        <f>'EPS 3.1.3'!L1190</f>
        <v>6.09829E-2</v>
      </c>
      <c r="O797" s="185">
        <f>'EPS 3.1.3'!M1190</f>
        <v>6.1508800000000002E-2</v>
      </c>
      <c r="P797" s="185">
        <f>'EPS 3.1.3'!N1190</f>
        <v>6.2014399999999997E-2</v>
      </c>
      <c r="Q797" s="185">
        <f>'EPS 3.1.3'!O1190</f>
        <v>6.2494800000000003E-2</v>
      </c>
      <c r="R797" s="185">
        <f>'EPS 3.1.3'!P1190</f>
        <v>6.2962400000000002E-2</v>
      </c>
      <c r="S797" s="185">
        <f>'EPS 3.1.3'!Q1190</f>
        <v>6.3399800000000006E-2</v>
      </c>
      <c r="T797" s="185">
        <f>'EPS 3.1.3'!R1190</f>
        <v>6.3834500000000002E-2</v>
      </c>
      <c r="U797" s="185">
        <f>'EPS 3.1.3'!S1190</f>
        <v>6.4238900000000002E-2</v>
      </c>
      <c r="V797" s="185">
        <f>'EPS 3.1.3'!T1190</f>
        <v>6.4633200000000002E-2</v>
      </c>
      <c r="W797" s="185">
        <f>'EPS 3.1.3'!U1190</f>
        <v>6.5007300000000004E-2</v>
      </c>
      <c r="X797" s="185">
        <f>'EPS 3.1.3'!V1190</f>
        <v>6.5361199999999994E-2</v>
      </c>
      <c r="Y797" s="185">
        <f>'EPS 3.1.3'!W1190</f>
        <v>6.5694799999999998E-2</v>
      </c>
      <c r="Z797" s="185">
        <f>'EPS 3.1.3'!X1190</f>
        <v>6.6008200000000003E-2</v>
      </c>
      <c r="AA797" s="185">
        <f>'EPS 3.1.3'!Y1190</f>
        <v>6.6311499999999995E-2</v>
      </c>
      <c r="AB797" s="185">
        <f>'EPS 3.1.3'!Z1190</f>
        <v>6.6604700000000003E-2</v>
      </c>
      <c r="AC797" s="185">
        <f>'EPS 3.1.3'!AA1190</f>
        <v>6.6877699999999998E-2</v>
      </c>
      <c r="AD797" s="185">
        <f>'EPS 3.1.3'!AB1190</f>
        <v>6.7130400000000007E-2</v>
      </c>
      <c r="AE797" s="185">
        <f>'EPS 3.1.3'!AC1190</f>
        <v>6.7373000000000002E-2</v>
      </c>
      <c r="AF797" s="185">
        <f>'EPS 3.1.3'!AD1190</f>
        <v>6.7605600000000002E-2</v>
      </c>
      <c r="AG797" s="185">
        <f>'EPS 3.1.3'!AE1190</f>
        <v>6.78179E-2</v>
      </c>
      <c r="AH797" s="185">
        <f>'EPS 3.1.3'!AF1190</f>
        <v>6.80201E-2</v>
      </c>
      <c r="AI797" s="185">
        <f>'EPS 3.1.3'!AG1190</f>
        <v>6.8202100000000002E-2</v>
      </c>
      <c r="AJ797" s="185">
        <f>'EPS 3.1.3'!AH1190</f>
        <v>6.8373900000000001E-2</v>
      </c>
      <c r="AK797" s="185">
        <f>'EPS 3.1.3'!AI1190</f>
        <v>6.8535700000000005E-2</v>
      </c>
    </row>
    <row r="799" spans="1:37" x14ac:dyDescent="0.35">
      <c r="A799" s="188" t="s">
        <v>6</v>
      </c>
      <c r="B799" s="188"/>
      <c r="C799" s="188"/>
      <c r="D799" s="192">
        <f>SUM(D800:D809)</f>
        <v>1970.5117792086087</v>
      </c>
      <c r="I799" s="192">
        <f>SUM(I800:I809)</f>
        <v>2550.6366698777915</v>
      </c>
      <c r="N799" s="192">
        <f>SUM(N800:N809)</f>
        <v>3065.5859434261765</v>
      </c>
      <c r="S799" s="192">
        <f>SUM(S800:S809)</f>
        <v>3492.078629410782</v>
      </c>
      <c r="X799" s="192">
        <f>SUM(X800:X809)</f>
        <v>3879.0633869982589</v>
      </c>
      <c r="AC799" s="192">
        <f>SUM(AC800:AC809)</f>
        <v>4196.6051535638017</v>
      </c>
      <c r="AH799" s="192">
        <f>SUM(AH800:AH809)</f>
        <v>4433.3537875250749</v>
      </c>
    </row>
    <row r="800" spans="1:37" x14ac:dyDescent="0.35">
      <c r="A800" s="171" t="s">
        <v>4898</v>
      </c>
      <c r="B800" s="171"/>
      <c r="C800" s="171"/>
      <c r="D800" s="190">
        <f>IESS!J133</f>
        <v>1.2002754137573792</v>
      </c>
      <c r="I800" s="190">
        <f>IESS!K133</f>
        <v>0</v>
      </c>
      <c r="N800" s="190">
        <f>IESS!L133</f>
        <v>0</v>
      </c>
      <c r="S800" s="190">
        <f>IESS!M133</f>
        <v>0</v>
      </c>
      <c r="X800" s="190">
        <f>IESS!N133</f>
        <v>0</v>
      </c>
      <c r="AC800" s="190">
        <f>IESS!O133</f>
        <v>0</v>
      </c>
      <c r="AH800" s="190">
        <f>IESS!P133</f>
        <v>0</v>
      </c>
    </row>
    <row r="801" spans="1:37" x14ac:dyDescent="0.35">
      <c r="A801" s="171" t="s">
        <v>4899</v>
      </c>
      <c r="B801" s="171"/>
      <c r="C801" s="171"/>
      <c r="D801" s="191">
        <f>IESS!J136</f>
        <v>85.271678044720844</v>
      </c>
      <c r="I801" s="191">
        <f>IESS!K136</f>
        <v>83.179506105750491</v>
      </c>
      <c r="N801" s="191">
        <f>IESS!L136</f>
        <v>77.430992688350813</v>
      </c>
      <c r="S801" s="191">
        <f>IESS!M136</f>
        <v>80.294932129810931</v>
      </c>
      <c r="X801" s="191">
        <f>IESS!N136</f>
        <v>84.352951491613709</v>
      </c>
      <c r="AC801" s="191">
        <f>IESS!O136</f>
        <v>85.510277988687406</v>
      </c>
      <c r="AH801" s="191">
        <f>IESS!P136</f>
        <v>88.34933343659182</v>
      </c>
    </row>
    <row r="802" spans="1:37" x14ac:dyDescent="0.35">
      <c r="A802" s="171" t="s">
        <v>4900</v>
      </c>
      <c r="B802" s="171"/>
      <c r="C802" s="171"/>
      <c r="D802" s="191">
        <f>IESS!J134</f>
        <v>629.72059010790122</v>
      </c>
      <c r="I802" s="191">
        <f>IESS!K134</f>
        <v>765.47714369122036</v>
      </c>
      <c r="N802" s="191">
        <f>IESS!L134</f>
        <v>937.8177570971975</v>
      </c>
      <c r="S802" s="191">
        <f>IESS!M134</f>
        <v>1138.275285509606</v>
      </c>
      <c r="X802" s="191">
        <f>IESS!N134</f>
        <v>1345.3109296321056</v>
      </c>
      <c r="AC802" s="191">
        <f>IESS!O134</f>
        <v>1541.119715548471</v>
      </c>
      <c r="AH802" s="191">
        <f>IESS!P134</f>
        <v>1694.230619865918</v>
      </c>
    </row>
    <row r="803" spans="1:37" x14ac:dyDescent="0.35">
      <c r="A803" s="171" t="s">
        <v>4901</v>
      </c>
      <c r="B803" s="171"/>
      <c r="C803" s="171"/>
      <c r="D803" s="191">
        <f>IESS!J135</f>
        <v>289.86136651652265</v>
      </c>
      <c r="I803" s="191">
        <f>IESS!K135</f>
        <v>376.81881027631442</v>
      </c>
      <c r="N803" s="191">
        <f>IESS!L135</f>
        <v>474.88758240611224</v>
      </c>
      <c r="S803" s="191">
        <f>IESS!M135</f>
        <v>584.77489412792488</v>
      </c>
      <c r="X803" s="191">
        <f>IESS!N135</f>
        <v>682.7932473454124</v>
      </c>
      <c r="AC803" s="191">
        <f>IESS!O135</f>
        <v>785.15554927571725</v>
      </c>
      <c r="AH803" s="191">
        <f>IESS!P135</f>
        <v>864.83365730693333</v>
      </c>
    </row>
    <row r="804" spans="1:37" x14ac:dyDescent="0.35">
      <c r="A804" s="171" t="s">
        <v>4902</v>
      </c>
      <c r="B804" s="171"/>
      <c r="C804" s="171"/>
      <c r="D804" s="191">
        <f>IESS!J124</f>
        <v>1146.7287990115087</v>
      </c>
      <c r="I804" s="191">
        <f>IESS!K124</f>
        <v>1475.2125147437771</v>
      </c>
      <c r="N804" s="191">
        <f>IESS!L124</f>
        <v>1689.9408416975768</v>
      </c>
      <c r="S804" s="191">
        <f>IESS!M124</f>
        <v>1770.6967471319147</v>
      </c>
      <c r="X804" s="191">
        <f>IESS!N124</f>
        <v>1828.7601436817504</v>
      </c>
      <c r="AC804" s="191">
        <f>IESS!O124</f>
        <v>1829.7649125547161</v>
      </c>
      <c r="AH804" s="191">
        <f>IESS!P124</f>
        <v>1818.8050378561375</v>
      </c>
    </row>
    <row r="805" spans="1:37" x14ac:dyDescent="0.35">
      <c r="A805" s="171" t="s">
        <v>4903</v>
      </c>
      <c r="B805" s="171"/>
      <c r="C805" s="171"/>
      <c r="D805" s="191">
        <f>IESS!J137</f>
        <v>36.183745251311876</v>
      </c>
      <c r="I805" s="191">
        <f>IESS!K137</f>
        <v>47.215544971125439</v>
      </c>
      <c r="N805" s="191">
        <f>IESS!L137</f>
        <v>60.064203554943461</v>
      </c>
      <c r="S805" s="191">
        <f>IESS!M137</f>
        <v>70.124681058945171</v>
      </c>
      <c r="X805" s="191">
        <f>IESS!N137</f>
        <v>71.149324020913383</v>
      </c>
      <c r="AC805" s="191">
        <f>IESS!O137</f>
        <v>72.138597208441553</v>
      </c>
      <c r="AH805" s="191">
        <f>IESS!P137</f>
        <v>72.080819933660848</v>
      </c>
    </row>
    <row r="806" spans="1:37" x14ac:dyDescent="0.35">
      <c r="A806" s="171" t="s">
        <v>4904</v>
      </c>
      <c r="B806" s="171"/>
      <c r="C806" s="171"/>
      <c r="D806" s="191">
        <f>IESS!J138</f>
        <v>40.193089852747896</v>
      </c>
      <c r="I806" s="191">
        <f>IESS!K138</f>
        <v>48.33981128395066</v>
      </c>
      <c r="N806" s="191">
        <f>IESS!L138</f>
        <v>57.628290512884213</v>
      </c>
      <c r="S806" s="191">
        <f>IESS!M138</f>
        <v>66.3701978546041</v>
      </c>
      <c r="X806" s="191">
        <f>IESS!N138</f>
        <v>74.188217592926449</v>
      </c>
      <c r="AC806" s="191">
        <f>IESS!O138</f>
        <v>82.933481965737229</v>
      </c>
      <c r="AH806" s="191">
        <f>IESS!P138</f>
        <v>93.289418561796353</v>
      </c>
    </row>
    <row r="807" spans="1:37" x14ac:dyDescent="0.35">
      <c r="A807" s="171" t="s">
        <v>4905</v>
      </c>
      <c r="B807" s="171"/>
      <c r="C807" s="171"/>
      <c r="D807" s="191">
        <f>IESS!J139</f>
        <v>21.706983717012225</v>
      </c>
      <c r="I807" s="191">
        <f>IESS!K139</f>
        <v>25.161041884741216</v>
      </c>
      <c r="N807" s="191">
        <f>IESS!L139</f>
        <v>27.845946386214457</v>
      </c>
      <c r="S807" s="191">
        <f>IESS!M139</f>
        <v>30.487252060810004</v>
      </c>
      <c r="X807" s="191">
        <f>IESS!N139</f>
        <v>31.446891285805911</v>
      </c>
      <c r="AC807" s="191">
        <f>IESS!O139</f>
        <v>30.524468027063971</v>
      </c>
      <c r="AH807" s="191">
        <f>IESS!P139</f>
        <v>24.047137206379745</v>
      </c>
    </row>
    <row r="808" spans="1:37" x14ac:dyDescent="0.35">
      <c r="A808" s="171" t="s">
        <v>4906</v>
      </c>
      <c r="B808" s="171"/>
      <c r="C808" s="171"/>
      <c r="D808" s="191">
        <f>IESS!J140</f>
        <v>33.488807285737742</v>
      </c>
      <c r="I808" s="191">
        <f>IESS!K140</f>
        <v>39.572368834202365</v>
      </c>
      <c r="N808" s="191">
        <f>IESS!L140</f>
        <v>48.05127795115331</v>
      </c>
      <c r="S808" s="191">
        <f>IESS!M140</f>
        <v>57.064998441431399</v>
      </c>
      <c r="X808" s="191">
        <f>IESS!N140</f>
        <v>66.805025699663759</v>
      </c>
      <c r="AC808" s="191">
        <f>IESS!O140</f>
        <v>74.331396612587781</v>
      </c>
      <c r="AH808" s="191">
        <f>IESS!P140</f>
        <v>81.536054464214516</v>
      </c>
    </row>
    <row r="809" spans="1:37" x14ac:dyDescent="0.35">
      <c r="A809" s="171" t="s">
        <v>4907</v>
      </c>
      <c r="B809" s="171"/>
      <c r="C809" s="171"/>
      <c r="D809" s="191">
        <f>IESS!J128</f>
        <v>-313.84355599261227</v>
      </c>
      <c r="I809" s="191">
        <f>IESS!K128</f>
        <v>-310.34007191329027</v>
      </c>
      <c r="N809" s="191">
        <f>IESS!L128</f>
        <v>-308.08094886825603</v>
      </c>
      <c r="S809" s="191">
        <f>IESS!M128</f>
        <v>-306.01035890426488</v>
      </c>
      <c r="X809" s="191">
        <f>IESS!N128</f>
        <v>-305.74334375193257</v>
      </c>
      <c r="AC809" s="191">
        <f>IESS!O128</f>
        <v>-304.87324561762119</v>
      </c>
      <c r="AH809" s="191">
        <f>IESS!P128</f>
        <v>-303.81829110655673</v>
      </c>
    </row>
    <row r="811" spans="1:37" x14ac:dyDescent="0.35">
      <c r="A811" s="193" t="s">
        <v>1584</v>
      </c>
      <c r="B811" s="195">
        <f>LBNL!G69</f>
        <v>2106.5985245362735</v>
      </c>
      <c r="C811" s="195">
        <f>LBNL!H69</f>
        <v>2230.97884327047</v>
      </c>
      <c r="D811" s="195">
        <f>LBNL!I69</f>
        <v>2320.9967369265655</v>
      </c>
      <c r="E811" s="195">
        <f>LBNL!J69</f>
        <v>2446.7463614387711</v>
      </c>
      <c r="F811" s="195">
        <f>LBNL!K69</f>
        <v>2556.5199067393764</v>
      </c>
      <c r="G811" s="195">
        <f>LBNL!L69</f>
        <v>2658.3688919457995</v>
      </c>
      <c r="H811" s="195">
        <f>LBNL!M69</f>
        <v>2750.0723146733367</v>
      </c>
      <c r="I811" s="195">
        <f>LBNL!N69</f>
        <v>2835.3446418647363</v>
      </c>
      <c r="J811" s="195">
        <f>LBNL!O69</f>
        <v>2966.5888526587969</v>
      </c>
      <c r="K811" s="195">
        <f>LBNL!P69</f>
        <v>3092.9011731074861</v>
      </c>
      <c r="L811" s="195">
        <f>LBNL!Q69</f>
        <v>3217.106846988027</v>
      </c>
      <c r="M811" s="195">
        <f>LBNL!R69</f>
        <v>3339.2571811412977</v>
      </c>
      <c r="N811" s="195">
        <f>LBNL!S69</f>
        <v>3468.0591645900249</v>
      </c>
      <c r="O811" s="195">
        <f>LBNL!T69</f>
        <v>3650.53466993653</v>
      </c>
      <c r="P811" s="195">
        <f>LBNL!U69</f>
        <v>3835.1364358336582</v>
      </c>
      <c r="Q811" s="195">
        <f>LBNL!V69</f>
        <v>3994.0180503211977</v>
      </c>
      <c r="R811" s="195">
        <f>LBNL!W69</f>
        <v>4152.9900787178267</v>
      </c>
      <c r="S811" s="195">
        <f>LBNL!X69</f>
        <v>4309.5617421687803</v>
      </c>
      <c r="T811" s="195">
        <f>LBNL!Y69</f>
        <v>4455.9626695577181</v>
      </c>
      <c r="U811" s="195">
        <f>LBNL!Z69</f>
        <v>4602.1954228901268</v>
      </c>
      <c r="V811" s="195">
        <f>LBNL!AA69</f>
        <v>4747.3454232008253</v>
      </c>
      <c r="W811" s="195">
        <f>LBNL!AB69</f>
        <v>4893.4403652353512</v>
      </c>
      <c r="X811" s="195">
        <f>LBNL!AC69</f>
        <v>5037.0066030274511</v>
      </c>
      <c r="Y811" s="195">
        <f>LBNL!AD69</f>
        <v>5189.5508063618972</v>
      </c>
      <c r="Z811" s="195">
        <f>LBNL!AE69</f>
        <v>5341.8907582618758</v>
      </c>
      <c r="AA811" s="195">
        <f>LBNL!AF69</f>
        <v>5494.719435618531</v>
      </c>
      <c r="AB811" s="195">
        <f>LBNL!AG69</f>
        <v>5668.9028816485006</v>
      </c>
      <c r="AC811" s="195">
        <f>LBNL!AH69</f>
        <v>5842.2313435414153</v>
      </c>
      <c r="AD811" s="195">
        <f>LBNL!AI69</f>
        <v>6019.1483692519705</v>
      </c>
      <c r="AE811" s="195">
        <f>LBNL!AJ69</f>
        <v>6198.5963908546692</v>
      </c>
      <c r="AF811" s="195">
        <f>LBNL!AK69</f>
        <v>6380.1268120259383</v>
      </c>
      <c r="AG811" s="195">
        <f>LBNL!AL69</f>
        <v>6564.5485619612446</v>
      </c>
      <c r="AH811" s="195">
        <f>LBNL!AM69</f>
        <v>6750.2469882227688</v>
      </c>
      <c r="AI811" s="195">
        <f>LBNL!AN69</f>
        <v>6947.7835136224494</v>
      </c>
      <c r="AJ811" s="195">
        <f>LBNL!AO69</f>
        <v>7148.1613717241999</v>
      </c>
      <c r="AK811" s="195">
        <f>LBNL!AP69</f>
        <v>7351.9991829680448</v>
      </c>
    </row>
    <row r="812" spans="1:37" x14ac:dyDescent="0.35">
      <c r="A812" s="194" t="s">
        <v>4908</v>
      </c>
      <c r="B812" s="196">
        <f>LBNL!G60</f>
        <v>462.20578105622218</v>
      </c>
      <c r="C812" s="196">
        <f>LBNL!H60</f>
        <v>507.37991858032598</v>
      </c>
      <c r="D812" s="196">
        <f>LBNL!I60</f>
        <v>539.15013923222034</v>
      </c>
      <c r="E812" s="196">
        <f>LBNL!J60</f>
        <v>572.23998541968479</v>
      </c>
      <c r="F812" s="196">
        <f>LBNL!K60</f>
        <v>605.89156714438991</v>
      </c>
      <c r="G812" s="196">
        <f>LBNL!L60</f>
        <v>640.4975406634361</v>
      </c>
      <c r="H812" s="196">
        <f>LBNL!M60</f>
        <v>676.50694101232443</v>
      </c>
      <c r="I812" s="196">
        <f>LBNL!N60</f>
        <v>713.84725259867707</v>
      </c>
      <c r="J812" s="196">
        <f>LBNL!O60</f>
        <v>753.65096638439491</v>
      </c>
      <c r="K812" s="196">
        <f>LBNL!P60</f>
        <v>793.79473738913543</v>
      </c>
      <c r="L812" s="196">
        <f>LBNL!Q60</f>
        <v>835.79125991922979</v>
      </c>
      <c r="M812" s="196">
        <f>LBNL!R60</f>
        <v>879.7376625195127</v>
      </c>
      <c r="N812" s="196">
        <f>LBNL!S60</f>
        <v>924.9955333009666</v>
      </c>
      <c r="O812" s="196">
        <f>LBNL!T60</f>
        <v>973.02746690466267</v>
      </c>
      <c r="P812" s="196">
        <f>LBNL!U60</f>
        <v>1022.116686348135</v>
      </c>
      <c r="Q812" s="196">
        <f>LBNL!V60</f>
        <v>1060.9416349357887</v>
      </c>
      <c r="R812" s="196">
        <f>LBNL!W60</f>
        <v>1098.9863638788659</v>
      </c>
      <c r="S812" s="196">
        <f>LBNL!X60</f>
        <v>1137.7482641563658</v>
      </c>
      <c r="T812" s="196">
        <f>LBNL!Y60</f>
        <v>1177.3263982884753</v>
      </c>
      <c r="U812" s="196">
        <f>LBNL!Z60</f>
        <v>1217.6755202858408</v>
      </c>
      <c r="V812" s="196">
        <f>LBNL!AA60</f>
        <v>1258.7357558288488</v>
      </c>
      <c r="W812" s="196">
        <f>LBNL!AB60</f>
        <v>1301.5268335875601</v>
      </c>
      <c r="X812" s="196">
        <f>LBNL!AC60</f>
        <v>1344.7720618872029</v>
      </c>
      <c r="Y812" s="196">
        <f>LBNL!AD60</f>
        <v>1389.5178356544498</v>
      </c>
      <c r="Z812" s="196">
        <f>LBNL!AE60</f>
        <v>1435.0172384806658</v>
      </c>
      <c r="AA812" s="196">
        <f>LBNL!AF60</f>
        <v>1481.6066851914466</v>
      </c>
      <c r="AB812" s="196">
        <f>LBNL!AG60</f>
        <v>1527.7541571494426</v>
      </c>
      <c r="AC812" s="196">
        <f>LBNL!AH60</f>
        <v>1574.4431342850571</v>
      </c>
      <c r="AD812" s="196">
        <f>LBNL!AI60</f>
        <v>1621.6567781285066</v>
      </c>
      <c r="AE812" s="196">
        <f>LBNL!AJ60</f>
        <v>1669.9355474053968</v>
      </c>
      <c r="AF812" s="196">
        <f>LBNL!AK60</f>
        <v>1719.5860251279269</v>
      </c>
      <c r="AG812" s="196">
        <f>LBNL!AL60</f>
        <v>1770.5216228463939</v>
      </c>
      <c r="AH812" s="196">
        <f>LBNL!AM60</f>
        <v>1822.5271531194014</v>
      </c>
      <c r="AI812" s="196">
        <f>LBNL!AN60</f>
        <v>1876.0650092504807</v>
      </c>
      <c r="AJ812" s="196">
        <f>LBNL!AO60</f>
        <v>1930.6110171044786</v>
      </c>
      <c r="AK812" s="196">
        <f>LBNL!AP60</f>
        <v>1986.7187990984487</v>
      </c>
    </row>
    <row r="813" spans="1:37" x14ac:dyDescent="0.35">
      <c r="A813" s="194" t="s">
        <v>4909</v>
      </c>
      <c r="B813" s="196">
        <f>LBNL!G61</f>
        <v>469.86794881858521</v>
      </c>
      <c r="C813" s="196">
        <f>LBNL!H61</f>
        <v>502.2516316838873</v>
      </c>
      <c r="D813" s="196">
        <f>LBNL!I61</f>
        <v>519.15909770126905</v>
      </c>
      <c r="E813" s="196">
        <f>LBNL!J61</f>
        <v>550.09644715036052</v>
      </c>
      <c r="F813" s="196">
        <f>LBNL!K61</f>
        <v>574.42842272055043</v>
      </c>
      <c r="G813" s="196">
        <f>LBNL!L61</f>
        <v>596.1954223743586</v>
      </c>
      <c r="H813" s="196">
        <f>LBNL!M61</f>
        <v>612.88435213319826</v>
      </c>
      <c r="I813" s="196">
        <f>LBNL!N61</f>
        <v>624.14421102654251</v>
      </c>
      <c r="J813" s="196">
        <f>LBNL!O61</f>
        <v>654.05216083662413</v>
      </c>
      <c r="K813" s="196">
        <f>LBNL!P61</f>
        <v>682.27009153091831</v>
      </c>
      <c r="L813" s="196">
        <f>LBNL!Q61</f>
        <v>710.0828095174644</v>
      </c>
      <c r="M813" s="196">
        <f>LBNL!R61</f>
        <v>738.2085318425618</v>
      </c>
      <c r="N813" s="196">
        <f>LBNL!S61</f>
        <v>765.06855858240692</v>
      </c>
      <c r="O813" s="196">
        <f>LBNL!T61</f>
        <v>814.07383474427456</v>
      </c>
      <c r="P813" s="196">
        <f>LBNL!U61</f>
        <v>864.79725068376081</v>
      </c>
      <c r="Q813" s="196">
        <f>LBNL!V61</f>
        <v>901.68350900898508</v>
      </c>
      <c r="R813" s="196">
        <f>LBNL!W61</f>
        <v>939.59707975792219</v>
      </c>
      <c r="S813" s="196">
        <f>LBNL!X61</f>
        <v>976.83791885176197</v>
      </c>
      <c r="T813" s="196">
        <f>LBNL!Y61</f>
        <v>1010.7387133155063</v>
      </c>
      <c r="U813" s="196">
        <f>LBNL!Z61</f>
        <v>1045.1931860327957</v>
      </c>
      <c r="V813" s="196">
        <f>LBNL!AA61</f>
        <v>1079.8519130044426</v>
      </c>
      <c r="W813" s="196">
        <f>LBNL!AB61</f>
        <v>1116.5937975412205</v>
      </c>
      <c r="X813" s="196">
        <f>LBNL!AC61</f>
        <v>1152.6889770254386</v>
      </c>
      <c r="Y813" s="196">
        <f>LBNL!AD61</f>
        <v>1192.760848535605</v>
      </c>
      <c r="Z813" s="196">
        <f>LBNL!AE61</f>
        <v>1233.3083062721867</v>
      </c>
      <c r="AA813" s="196">
        <f>LBNL!AF61</f>
        <v>1274.9145221435608</v>
      </c>
      <c r="AB813" s="196">
        <f>LBNL!AG61</f>
        <v>1328.9194327027724</v>
      </c>
      <c r="AC813" s="196">
        <f>LBNL!AH61</f>
        <v>1382.2887222085183</v>
      </c>
      <c r="AD813" s="196">
        <f>LBNL!AI61</f>
        <v>1437.0507415694817</v>
      </c>
      <c r="AE813" s="196">
        <f>LBNL!AJ61</f>
        <v>1493.6191013215832</v>
      </c>
      <c r="AF813" s="196">
        <f>LBNL!AK61</f>
        <v>1552.140519378944</v>
      </c>
      <c r="AG813" s="196">
        <f>LBNL!AL61</f>
        <v>1613.2219408682699</v>
      </c>
      <c r="AH813" s="196">
        <f>LBNL!AM61</f>
        <v>1675.7398258282624</v>
      </c>
      <c r="AI813" s="196">
        <f>LBNL!AN61</f>
        <v>1746.251737076122</v>
      </c>
      <c r="AJ813" s="196">
        <f>LBNL!AO61</f>
        <v>1819.5171288617516</v>
      </c>
      <c r="AK813" s="196">
        <f>LBNL!AP61</f>
        <v>1895.8862207630327</v>
      </c>
    </row>
    <row r="814" spans="1:37" x14ac:dyDescent="0.35">
      <c r="A814" s="194" t="s">
        <v>4910</v>
      </c>
      <c r="B814" s="196">
        <f>LBNL!G62</f>
        <v>307.32501609259333</v>
      </c>
      <c r="C814" s="196">
        <f>LBNL!H62</f>
        <v>327.00792589687393</v>
      </c>
      <c r="D814" s="196">
        <f>LBNL!I62</f>
        <v>351.41309685452353</v>
      </c>
      <c r="E814" s="196">
        <f>LBNL!J62</f>
        <v>378.36131693246693</v>
      </c>
      <c r="F814" s="196">
        <f>LBNL!K62</f>
        <v>405.47073858366912</v>
      </c>
      <c r="G814" s="196">
        <f>LBNL!L62</f>
        <v>431.96462526527927</v>
      </c>
      <c r="H814" s="196">
        <f>LBNL!M62</f>
        <v>459.80298809806402</v>
      </c>
      <c r="I814" s="196">
        <f>LBNL!N62</f>
        <v>488.36514377386845</v>
      </c>
      <c r="J814" s="196">
        <f>LBNL!O62</f>
        <v>519.27199006726983</v>
      </c>
      <c r="K814" s="196">
        <f>LBNL!P62</f>
        <v>549.91296779778736</v>
      </c>
      <c r="L814" s="196">
        <f>LBNL!Q62</f>
        <v>580.35490002042411</v>
      </c>
      <c r="M814" s="196">
        <f>LBNL!R62</f>
        <v>609.90108245339457</v>
      </c>
      <c r="N814" s="196">
        <f>LBNL!S62</f>
        <v>640.64736469287118</v>
      </c>
      <c r="O814" s="196">
        <f>LBNL!T62</f>
        <v>673.77711014335557</v>
      </c>
      <c r="P814" s="196">
        <f>LBNL!U62</f>
        <v>706.88807850199339</v>
      </c>
      <c r="Q814" s="196">
        <f>LBNL!V62</f>
        <v>740.05830814347712</v>
      </c>
      <c r="R814" s="196">
        <f>LBNL!W62</f>
        <v>773.57145850514587</v>
      </c>
      <c r="S814" s="196">
        <f>LBNL!X62</f>
        <v>806.83307128892534</v>
      </c>
      <c r="T814" s="196">
        <f>LBNL!Y62</f>
        <v>841.42127754278943</v>
      </c>
      <c r="U814" s="196">
        <f>LBNL!Z62</f>
        <v>875.82844819054537</v>
      </c>
      <c r="V814" s="196">
        <f>LBNL!AA62</f>
        <v>910.22655942458528</v>
      </c>
      <c r="W814" s="196">
        <f>LBNL!AB62</f>
        <v>943.19262313072284</v>
      </c>
      <c r="X814" s="196">
        <f>LBNL!AC62</f>
        <v>975.54322142624108</v>
      </c>
      <c r="Y814" s="196">
        <f>LBNL!AD62</f>
        <v>1009.9527149297377</v>
      </c>
      <c r="Z814" s="196">
        <f>LBNL!AE62</f>
        <v>1044.3841555581951</v>
      </c>
      <c r="AA814" s="196">
        <f>LBNL!AF62</f>
        <v>1078.4824825684664</v>
      </c>
      <c r="AB814" s="196">
        <f>LBNL!AG62</f>
        <v>1112.1471322024342</v>
      </c>
      <c r="AC814" s="196">
        <f>LBNL!AH62</f>
        <v>1146.3691357556074</v>
      </c>
      <c r="AD814" s="196">
        <f>LBNL!AI62</f>
        <v>1180.8144412211843</v>
      </c>
      <c r="AE814" s="196">
        <f>LBNL!AJ62</f>
        <v>1215.7221457774328</v>
      </c>
      <c r="AF814" s="196">
        <f>LBNL!AK62</f>
        <v>1250.23651487086</v>
      </c>
      <c r="AG814" s="196">
        <f>LBNL!AL62</f>
        <v>1284.5827916878161</v>
      </c>
      <c r="AH814" s="196">
        <f>LBNL!AM62</f>
        <v>1318.7292569143933</v>
      </c>
      <c r="AI814" s="196">
        <f>LBNL!AN62</f>
        <v>1352.7855620068874</v>
      </c>
      <c r="AJ814" s="196">
        <f>LBNL!AO62</f>
        <v>1386.5270209368921</v>
      </c>
      <c r="AK814" s="196">
        <f>LBNL!AP62</f>
        <v>1419.7027782355485</v>
      </c>
    </row>
    <row r="815" spans="1:37" x14ac:dyDescent="0.35">
      <c r="A815" s="194" t="s">
        <v>4911</v>
      </c>
      <c r="B815" s="196">
        <f>LBNL!G63</f>
        <v>91.397132770380111</v>
      </c>
      <c r="C815" s="196">
        <f>LBNL!H63</f>
        <v>94.134658724292748</v>
      </c>
      <c r="D815" s="196">
        <f>LBNL!I63</f>
        <v>100.10881604714078</v>
      </c>
      <c r="E815" s="196">
        <f>LBNL!J63</f>
        <v>108.04637525917258</v>
      </c>
      <c r="F815" s="196">
        <f>LBNL!K63</f>
        <v>114.27987718590798</v>
      </c>
      <c r="G815" s="196">
        <f>LBNL!L63</f>
        <v>119.32782976067544</v>
      </c>
      <c r="H815" s="196">
        <f>LBNL!M63</f>
        <v>122.87489240662467</v>
      </c>
      <c r="I815" s="196">
        <f>LBNL!N63</f>
        <v>130.55580606691677</v>
      </c>
      <c r="J815" s="196">
        <f>LBNL!O63</f>
        <v>140.74957390853086</v>
      </c>
      <c r="K815" s="196">
        <f>LBNL!P63</f>
        <v>149.83590779788153</v>
      </c>
      <c r="L815" s="196">
        <f>LBNL!Q63</f>
        <v>157.79181524992387</v>
      </c>
      <c r="M815" s="196">
        <f>LBNL!R63</f>
        <v>164.60911054680199</v>
      </c>
      <c r="N815" s="196">
        <f>LBNL!S63</f>
        <v>178.71542997435986</v>
      </c>
      <c r="O815" s="196">
        <f>LBNL!T63</f>
        <v>197.19813791305117</v>
      </c>
      <c r="P815" s="196">
        <f>LBNL!U63</f>
        <v>215.12765711597578</v>
      </c>
      <c r="Q815" s="196">
        <f>LBNL!V63</f>
        <v>232.27426142455874</v>
      </c>
      <c r="R815" s="196">
        <f>LBNL!W63</f>
        <v>248.87764416484254</v>
      </c>
      <c r="S815" s="196">
        <f>LBNL!X63</f>
        <v>264.56435764510019</v>
      </c>
      <c r="T815" s="196">
        <f>LBNL!Y63</f>
        <v>277.70827475602351</v>
      </c>
      <c r="U815" s="196">
        <f>LBNL!Z63</f>
        <v>289.982601538599</v>
      </c>
      <c r="V815" s="196">
        <f>LBNL!AA63</f>
        <v>301.26537461722631</v>
      </c>
      <c r="W815" s="196">
        <f>LBNL!AB63</f>
        <v>311.68599354655538</v>
      </c>
      <c r="X815" s="196">
        <f>LBNL!AC63</f>
        <v>321.18260198598443</v>
      </c>
      <c r="Y815" s="196">
        <f>LBNL!AD63</f>
        <v>330.65277491894477</v>
      </c>
      <c r="Z815" s="196">
        <f>LBNL!AE63</f>
        <v>339.31411142138398</v>
      </c>
      <c r="AA815" s="196">
        <f>LBNL!AF63</f>
        <v>347.20883532446942</v>
      </c>
      <c r="AB815" s="196">
        <f>LBNL!AG63</f>
        <v>357.01761443438301</v>
      </c>
      <c r="AC815" s="196">
        <f>LBNL!AH63</f>
        <v>366.10307097430012</v>
      </c>
      <c r="AD815" s="196">
        <f>LBNL!AI63</f>
        <v>377.16968511025198</v>
      </c>
      <c r="AE815" s="196">
        <f>LBNL!AJ63</f>
        <v>387.81318063639759</v>
      </c>
      <c r="AF815" s="196">
        <f>LBNL!AK63</f>
        <v>398.00375705888735</v>
      </c>
      <c r="AG815" s="196">
        <f>LBNL!AL63</f>
        <v>407.76267855897981</v>
      </c>
      <c r="AH815" s="196">
        <f>LBNL!AM63</f>
        <v>417.045773473949</v>
      </c>
      <c r="AI815" s="196">
        <f>LBNL!AN63</f>
        <v>424.91988378202092</v>
      </c>
      <c r="AJ815" s="196">
        <f>LBNL!AO63</f>
        <v>432.31679342797918</v>
      </c>
      <c r="AK815" s="196">
        <f>LBNL!AP63</f>
        <v>439.22254372910453</v>
      </c>
    </row>
    <row r="816" spans="1:37" x14ac:dyDescent="0.35">
      <c r="A816" s="194" t="s">
        <v>4912</v>
      </c>
      <c r="B816" s="196">
        <f>LBNL!G64</f>
        <v>34.047709085629556</v>
      </c>
      <c r="C816" s="196">
        <f>LBNL!H64</f>
        <v>35.877737736305214</v>
      </c>
      <c r="D816" s="196">
        <f>LBNL!I64</f>
        <v>37.714561991411522</v>
      </c>
      <c r="E816" s="196">
        <f>LBNL!J64</f>
        <v>39.94369800299112</v>
      </c>
      <c r="F816" s="196">
        <f>LBNL!K64</f>
        <v>42.16715691466311</v>
      </c>
      <c r="G816" s="196">
        <f>LBNL!L64</f>
        <v>44.384530265994812</v>
      </c>
      <c r="H816" s="196">
        <f>LBNL!M64</f>
        <v>46.59540109156351</v>
      </c>
      <c r="I816" s="196">
        <f>LBNL!N64</f>
        <v>48.799343920956396</v>
      </c>
      <c r="J816" s="196">
        <f>LBNL!O64</f>
        <v>51.798089763366008</v>
      </c>
      <c r="K816" s="196">
        <f>LBNL!P64</f>
        <v>54.796210510554808</v>
      </c>
      <c r="L816" s="196">
        <f>LBNL!Q64</f>
        <v>57.793520536972281</v>
      </c>
      <c r="M816" s="196">
        <f>LBNL!R64</f>
        <v>60.789829964572817</v>
      </c>
      <c r="N816" s="196">
        <f>LBNL!S64</f>
        <v>63.784944662815846</v>
      </c>
      <c r="O816" s="196">
        <f>LBNL!T64</f>
        <v>66.346170248928217</v>
      </c>
      <c r="P816" s="196">
        <f>LBNL!U64</f>
        <v>68.8977149351158</v>
      </c>
      <c r="Q816" s="196">
        <f>LBNL!V64</f>
        <v>71.439090526663975</v>
      </c>
      <c r="R816" s="196">
        <f>LBNL!W64</f>
        <v>73.9698003238681</v>
      </c>
      <c r="S816" s="196">
        <f>LBNL!X64</f>
        <v>76.489339122033428</v>
      </c>
      <c r="T816" s="196">
        <f>LBNL!Y64</f>
        <v>76.485737144500135</v>
      </c>
      <c r="U816" s="196">
        <f>LBNL!Z64</f>
        <v>76.469928243568361</v>
      </c>
      <c r="V816" s="196">
        <f>LBNL!AA64</f>
        <v>76.441381699573142</v>
      </c>
      <c r="W816" s="196">
        <f>LBNL!AB64</f>
        <v>76.399558287859435</v>
      </c>
      <c r="X816" s="196">
        <f>LBNL!AC64</f>
        <v>76.343910278782161</v>
      </c>
      <c r="Y816" s="196">
        <f>LBNL!AD64</f>
        <v>76.273881437706123</v>
      </c>
      <c r="Z816" s="196">
        <f>LBNL!AE64</f>
        <v>76.188907025006074</v>
      </c>
      <c r="AA816" s="196">
        <f>LBNL!AF64</f>
        <v>76.088413796066703</v>
      </c>
      <c r="AB816" s="196">
        <f>LBNL!AG64</f>
        <v>75.971820001282595</v>
      </c>
      <c r="AC816" s="196">
        <f>LBNL!AH64</f>
        <v>75.838535386058297</v>
      </c>
      <c r="AD816" s="196">
        <f>LBNL!AI64</f>
        <v>75.687961190808238</v>
      </c>
      <c r="AE816" s="196">
        <f>LBNL!AJ64</f>
        <v>75.519490150956855</v>
      </c>
      <c r="AF816" s="196">
        <f>LBNL!AK64</f>
        <v>75.332506496938393</v>
      </c>
      <c r="AG816" s="196">
        <f>LBNL!AL64</f>
        <v>75.126385954197133</v>
      </c>
      <c r="AH816" s="196">
        <f>LBNL!AM64</f>
        <v>74.900495743187207</v>
      </c>
      <c r="AI816" s="196">
        <f>LBNL!AN64</f>
        <v>74.725274669305662</v>
      </c>
      <c r="AJ816" s="196">
        <f>LBNL!AO64</f>
        <v>74.533072818053881</v>
      </c>
      <c r="AK816" s="196">
        <f>LBNL!AP64</f>
        <v>74.323346926287314</v>
      </c>
    </row>
    <row r="817" spans="1:37" x14ac:dyDescent="0.35">
      <c r="A817" s="194" t="s">
        <v>4913</v>
      </c>
      <c r="B817" s="196">
        <f>LBNL!G65</f>
        <v>154.95066192953445</v>
      </c>
      <c r="C817" s="196">
        <f>LBNL!H65</f>
        <v>156.23964191156116</v>
      </c>
      <c r="D817" s="196">
        <f>LBNL!I65</f>
        <v>154.53582036290462</v>
      </c>
      <c r="E817" s="196">
        <f>LBNL!J65</f>
        <v>157.17899557859647</v>
      </c>
      <c r="F817" s="196">
        <f>LBNL!K65</f>
        <v>158.0167356231716</v>
      </c>
      <c r="G817" s="196">
        <f>LBNL!L65</f>
        <v>157.95424335808622</v>
      </c>
      <c r="H817" s="196">
        <f>LBNL!M65</f>
        <v>156.64558639728904</v>
      </c>
      <c r="I817" s="196">
        <f>LBNL!N65</f>
        <v>153.94882129165353</v>
      </c>
      <c r="J817" s="196">
        <f>LBNL!O65</f>
        <v>155.05501292450134</v>
      </c>
      <c r="K817" s="196">
        <f>LBNL!P65</f>
        <v>155.75094533586932</v>
      </c>
      <c r="L817" s="196">
        <f>LBNL!Q65</f>
        <v>156.05065027834092</v>
      </c>
      <c r="M817" s="196">
        <f>LBNL!R65</f>
        <v>155.9555184227209</v>
      </c>
      <c r="N817" s="196">
        <f>LBNL!S65</f>
        <v>155.55860117912266</v>
      </c>
      <c r="O817" s="196">
        <f>LBNL!T65</f>
        <v>159.46922394373971</v>
      </c>
      <c r="P817" s="196">
        <f>LBNL!U65</f>
        <v>163.34869165321504</v>
      </c>
      <c r="Q817" s="196">
        <f>LBNL!V65</f>
        <v>167.04518003042608</v>
      </c>
      <c r="R817" s="196">
        <f>LBNL!W65</f>
        <v>170.74710807324101</v>
      </c>
      <c r="S817" s="196">
        <f>LBNL!X65</f>
        <v>174.20958876376389</v>
      </c>
      <c r="T817" s="196">
        <f>LBNL!Y65</f>
        <v>176.95729457349219</v>
      </c>
      <c r="U817" s="196">
        <f>LBNL!Z65</f>
        <v>179.64729346217899</v>
      </c>
      <c r="V817" s="196">
        <f>LBNL!AA65</f>
        <v>182.18447042193316</v>
      </c>
      <c r="W817" s="196">
        <f>LBNL!AB65</f>
        <v>184.65009701711864</v>
      </c>
      <c r="X817" s="196">
        <f>LBNL!AC65</f>
        <v>187.006475973005</v>
      </c>
      <c r="Y817" s="196">
        <f>LBNL!AD65</f>
        <v>189.70772070585645</v>
      </c>
      <c r="Z817" s="196">
        <f>LBNL!AE65</f>
        <v>192.32800667400375</v>
      </c>
      <c r="AA817" s="196">
        <f>LBNL!AF65</f>
        <v>194.88328638798941</v>
      </c>
      <c r="AB817" s="196">
        <f>LBNL!AG65</f>
        <v>198.85795326783986</v>
      </c>
      <c r="AC817" s="196">
        <f>LBNL!AH65</f>
        <v>202.74922013742594</v>
      </c>
      <c r="AD817" s="196">
        <f>LBNL!AI65</f>
        <v>206.57188158285783</v>
      </c>
      <c r="AE817" s="196">
        <f>LBNL!AJ65</f>
        <v>210.35226284764275</v>
      </c>
      <c r="AF817" s="196">
        <f>LBNL!AK65</f>
        <v>214.08870682099968</v>
      </c>
      <c r="AG817" s="196">
        <f>LBNL!AL65</f>
        <v>217.79133832287113</v>
      </c>
      <c r="AH817" s="196">
        <f>LBNL!AM65</f>
        <v>221.42690327053305</v>
      </c>
      <c r="AI817" s="196">
        <f>LBNL!AN65</f>
        <v>225.59220380083744</v>
      </c>
      <c r="AJ817" s="196">
        <f>LBNL!AO65</f>
        <v>229.75514250607739</v>
      </c>
      <c r="AK817" s="196">
        <f>LBNL!AP65</f>
        <v>233.91369851062925</v>
      </c>
    </row>
    <row r="818" spans="1:37" x14ac:dyDescent="0.35">
      <c r="A818" s="194" t="s">
        <v>1585</v>
      </c>
      <c r="B818" s="196">
        <f>LBNL!G66</f>
        <v>74.851552117246769</v>
      </c>
      <c r="C818" s="196">
        <f>LBNL!H66</f>
        <v>77.060632165524169</v>
      </c>
      <c r="D818" s="196">
        <f>LBNL!I66</f>
        <v>79.287347064610501</v>
      </c>
      <c r="E818" s="196">
        <f>LBNL!J66</f>
        <v>81.495897959868913</v>
      </c>
      <c r="F818" s="196">
        <f>LBNL!K66</f>
        <v>83.709013905816107</v>
      </c>
      <c r="G818" s="196">
        <f>LBNL!L66</f>
        <v>85.922626894413909</v>
      </c>
      <c r="H818" s="196">
        <f>LBNL!M66</f>
        <v>88.135012222123265</v>
      </c>
      <c r="I818" s="196">
        <f>LBNL!N66</f>
        <v>90.346341576175149</v>
      </c>
      <c r="J818" s="196">
        <f>LBNL!O66</f>
        <v>92.552978914735888</v>
      </c>
      <c r="K818" s="196">
        <f>LBNL!P66</f>
        <v>94.753788441118544</v>
      </c>
      <c r="L818" s="196">
        <f>LBNL!Q66</f>
        <v>96.94564661082849</v>
      </c>
      <c r="M818" s="196">
        <f>LBNL!R66</f>
        <v>99.127367491964662</v>
      </c>
      <c r="N818" s="196">
        <f>LBNL!S66</f>
        <v>101.29572540605758</v>
      </c>
      <c r="O818" s="196">
        <f>LBNL!T66</f>
        <v>103.44948964997803</v>
      </c>
      <c r="P818" s="196">
        <f>LBNL!U66</f>
        <v>105.58393255040949</v>
      </c>
      <c r="Q818" s="196">
        <f>LBNL!V66</f>
        <v>107.69844412144013</v>
      </c>
      <c r="R818" s="196">
        <f>LBNL!W66</f>
        <v>109.78886878553439</v>
      </c>
      <c r="S818" s="196">
        <f>LBNL!X66</f>
        <v>111.85531029591574</v>
      </c>
      <c r="T818" s="196">
        <f>LBNL!Y66</f>
        <v>113.89354031847982</v>
      </c>
      <c r="U818" s="196">
        <f>LBNL!Z66</f>
        <v>115.90220285194087</v>
      </c>
      <c r="V818" s="196">
        <f>LBNL!AA66</f>
        <v>117.87770666936895</v>
      </c>
      <c r="W818" s="196">
        <f>LBNL!AB66</f>
        <v>119.81867364619094</v>
      </c>
      <c r="X818" s="196">
        <f>LBNL!AC66</f>
        <v>121.72452183921381</v>
      </c>
      <c r="Y818" s="196">
        <f>LBNL!AD66</f>
        <v>123.59395023011102</v>
      </c>
      <c r="Z818" s="196">
        <f>LBNL!AE66</f>
        <v>125.42882364998809</v>
      </c>
      <c r="AA818" s="196">
        <f>LBNL!AF66</f>
        <v>127.22957006961157</v>
      </c>
      <c r="AB818" s="196">
        <f>LBNL!AG66</f>
        <v>128.99430133082072</v>
      </c>
      <c r="AC818" s="196">
        <f>LBNL!AH66</f>
        <v>130.72354466050203</v>
      </c>
      <c r="AD818" s="196">
        <f>LBNL!AI66</f>
        <v>132.41546472050598</v>
      </c>
      <c r="AE818" s="196">
        <f>LBNL!AJ66</f>
        <v>134.0715074415379</v>
      </c>
      <c r="AF818" s="196">
        <f>LBNL!AK66</f>
        <v>135.69156860950125</v>
      </c>
      <c r="AG818" s="196">
        <f>LBNL!AL66</f>
        <v>137.27392061086158</v>
      </c>
      <c r="AH818" s="196">
        <f>LBNL!AM66</f>
        <v>138.81851460900964</v>
      </c>
      <c r="AI818" s="196">
        <f>LBNL!AN66</f>
        <v>140.32450000092481</v>
      </c>
      <c r="AJ818" s="196">
        <f>LBNL!AO66</f>
        <v>141.79190311854859</v>
      </c>
      <c r="AK818" s="196">
        <f>LBNL!AP66</f>
        <v>143.21993377715054</v>
      </c>
    </row>
    <row r="819" spans="1:37" x14ac:dyDescent="0.35">
      <c r="A819" s="194" t="s">
        <v>4914</v>
      </c>
      <c r="B819" s="196">
        <f>LBNL!G67</f>
        <v>434.16259944820916</v>
      </c>
      <c r="C819" s="196">
        <f>LBNL!H67</f>
        <v>449.14359067623258</v>
      </c>
      <c r="D819" s="196">
        <f>LBNL!I67</f>
        <v>455.24713240400746</v>
      </c>
      <c r="E819" s="196">
        <f>LBNL!J67</f>
        <v>471.50833971622438</v>
      </c>
      <c r="F819" s="196">
        <f>LBNL!K67</f>
        <v>482.16595992634075</v>
      </c>
      <c r="G819" s="196">
        <f>LBNL!L67</f>
        <v>489.73733503364679</v>
      </c>
      <c r="H819" s="196">
        <f>LBNL!M67</f>
        <v>493.01070782653187</v>
      </c>
      <c r="I819" s="196">
        <f>LBNL!N67</f>
        <v>491.38637843309124</v>
      </c>
      <c r="J819" s="196">
        <f>LBNL!O67</f>
        <v>502.66089845524942</v>
      </c>
      <c r="K819" s="196">
        <f>LBNL!P67</f>
        <v>512.38317575642316</v>
      </c>
      <c r="L819" s="196">
        <f>LBNL!Q67</f>
        <v>520.53487271973972</v>
      </c>
      <c r="M819" s="196">
        <f>LBNL!R67</f>
        <v>527.07276475819913</v>
      </c>
      <c r="N819" s="196">
        <f>LBNL!S67</f>
        <v>532.26122085940472</v>
      </c>
      <c r="O819" s="196">
        <f>LBNL!T67</f>
        <v>550.75066882695501</v>
      </c>
      <c r="P819" s="196">
        <f>LBNL!U67</f>
        <v>569.03988473275035</v>
      </c>
      <c r="Q819" s="196">
        <f>LBNL!V67</f>
        <v>586.58308787311103</v>
      </c>
      <c r="R819" s="196">
        <f>LBNL!W67</f>
        <v>604.00398958262588</v>
      </c>
      <c r="S819" s="196">
        <f>LBNL!X67</f>
        <v>620.42696631031379</v>
      </c>
      <c r="T819" s="196">
        <f>LBNL!Y67</f>
        <v>634.10557581819046</v>
      </c>
      <c r="U819" s="196">
        <f>LBNL!Z67</f>
        <v>647.35463487910897</v>
      </c>
      <c r="V819" s="196">
        <f>LBNL!AA67</f>
        <v>659.80856943679885</v>
      </c>
      <c r="W819" s="196">
        <f>LBNL!AB67</f>
        <v>671.7504692072248</v>
      </c>
      <c r="X819" s="196">
        <f>LBNL!AC67</f>
        <v>683.03996165195622</v>
      </c>
      <c r="Y819" s="196">
        <f>LBNL!AD67</f>
        <v>695.33427458826054</v>
      </c>
      <c r="Z819" s="196">
        <f>LBNL!AE67</f>
        <v>707.09490810976592</v>
      </c>
      <c r="AA819" s="196">
        <f>LBNL!AF67</f>
        <v>718.38427539981728</v>
      </c>
      <c r="AB819" s="196">
        <f>LBNL!AG67</f>
        <v>734.67827070513545</v>
      </c>
      <c r="AC819" s="196">
        <f>LBNL!AH67</f>
        <v>750.45132233089907</v>
      </c>
      <c r="AD819" s="196">
        <f>LBNL!AI67</f>
        <v>765.74536982283803</v>
      </c>
      <c r="AE819" s="196">
        <f>LBNL!AJ67</f>
        <v>780.66534481871645</v>
      </c>
      <c r="AF819" s="196">
        <f>LBNL!AK67</f>
        <v>795.2046631663726</v>
      </c>
      <c r="AG819" s="196">
        <f>LBNL!AL67</f>
        <v>809.39161172836657</v>
      </c>
      <c r="AH819" s="196">
        <f>LBNL!AM67</f>
        <v>823.10362629732822</v>
      </c>
      <c r="AI819" s="196">
        <f>LBNL!AN67</f>
        <v>839.14854068095383</v>
      </c>
      <c r="AJ819" s="196">
        <f>LBNL!AO67</f>
        <v>854.97437473123989</v>
      </c>
      <c r="AK819" s="196">
        <f>LBNL!AP67</f>
        <v>870.56922859919712</v>
      </c>
    </row>
    <row r="820" spans="1:37" x14ac:dyDescent="0.35">
      <c r="A820" s="194" t="s">
        <v>4915</v>
      </c>
      <c r="B820" s="196">
        <f>LBNL!G68</f>
        <v>77.790123217873088</v>
      </c>
      <c r="C820" s="196">
        <f>LBNL!H68</f>
        <v>81.883105895467068</v>
      </c>
      <c r="D820" s="196">
        <f>LBNL!I68</f>
        <v>84.380725268477917</v>
      </c>
      <c r="E820" s="196">
        <f>LBNL!J68</f>
        <v>87.875305419405393</v>
      </c>
      <c r="F820" s="196">
        <f>LBNL!K68</f>
        <v>90.390434734867426</v>
      </c>
      <c r="G820" s="196">
        <f>LBNL!L68</f>
        <v>92.38473832990833</v>
      </c>
      <c r="H820" s="196">
        <f>LBNL!M68</f>
        <v>93.616433485617478</v>
      </c>
      <c r="I820" s="196">
        <f>LBNL!N68</f>
        <v>93.951343176854948</v>
      </c>
      <c r="J820" s="196">
        <f>LBNL!O68</f>
        <v>96.797181404124885</v>
      </c>
      <c r="K820" s="196">
        <f>LBNL!P68</f>
        <v>99.403348547797506</v>
      </c>
      <c r="L820" s="196">
        <f>LBNL!Q68</f>
        <v>101.7613721351034</v>
      </c>
      <c r="M820" s="196">
        <f>LBNL!R68</f>
        <v>103.855313141569</v>
      </c>
      <c r="N820" s="196">
        <f>LBNL!S68</f>
        <v>105.73178593202012</v>
      </c>
      <c r="O820" s="196">
        <f>LBNL!T68</f>
        <v>112.44256756158507</v>
      </c>
      <c r="P820" s="196">
        <f>LBNL!U68</f>
        <v>119.33653931230269</v>
      </c>
      <c r="Q820" s="196">
        <f>LBNL!V68</f>
        <v>126.29453425674743</v>
      </c>
      <c r="R820" s="196">
        <f>LBNL!W68</f>
        <v>133.44776564578061</v>
      </c>
      <c r="S820" s="196">
        <f>LBNL!X68</f>
        <v>140.5969257345993</v>
      </c>
      <c r="T820" s="196">
        <f>LBNL!Y68</f>
        <v>147.32585780026136</v>
      </c>
      <c r="U820" s="196">
        <f>LBNL!Z68</f>
        <v>154.14160740554931</v>
      </c>
      <c r="V820" s="196">
        <f>LBNL!AA68</f>
        <v>160.95369209804869</v>
      </c>
      <c r="W820" s="196">
        <f>LBNL!AB68</f>
        <v>167.82231927089859</v>
      </c>
      <c r="X820" s="196">
        <f>LBNL!AC68</f>
        <v>174.7048709596271</v>
      </c>
      <c r="Y820" s="196">
        <f>LBNL!AD68</f>
        <v>181.75680536122567</v>
      </c>
      <c r="Z820" s="196">
        <f>LBNL!AE68</f>
        <v>188.82630107068084</v>
      </c>
      <c r="AA820" s="196">
        <f>LBNL!AF68</f>
        <v>195.92136473710272</v>
      </c>
      <c r="AB820" s="196">
        <f>LBNL!AG68</f>
        <v>204.56219985438932</v>
      </c>
      <c r="AC820" s="196">
        <f>LBNL!AH68</f>
        <v>213.26465780304611</v>
      </c>
      <c r="AD820" s="196">
        <f>LBNL!AI68</f>
        <v>222.03604590553573</v>
      </c>
      <c r="AE820" s="196">
        <f>LBNL!AJ68</f>
        <v>230.8978104550055</v>
      </c>
      <c r="AF820" s="196">
        <f>LBNL!AK68</f>
        <v>239.84255049550791</v>
      </c>
      <c r="AG820" s="196">
        <f>LBNL!AL68</f>
        <v>248.87627138348756</v>
      </c>
      <c r="AH820" s="196">
        <f>LBNL!AM68</f>
        <v>257.95543896670256</v>
      </c>
      <c r="AI820" s="196">
        <f>LBNL!AN68</f>
        <v>267.97080235491569</v>
      </c>
      <c r="AJ820" s="196">
        <f>LBNL!AO68</f>
        <v>278.1349182191791</v>
      </c>
      <c r="AK820" s="196">
        <f>LBNL!AP68</f>
        <v>288.44263332864529</v>
      </c>
    </row>
    <row r="821" spans="1:37" x14ac:dyDescent="0.35">
      <c r="A821" s="194" t="s">
        <v>4916</v>
      </c>
      <c r="B821" s="325">
        <f>SUM(B813,B815,B817,B819,B820)</f>
        <v>1228.168466184582</v>
      </c>
      <c r="C821" s="194">
        <f t="shared" ref="C821:AK821" si="1">SUM(C813,C815,C817,C819,C820)</f>
        <v>1283.6526288914408</v>
      </c>
      <c r="D821" s="194">
        <f t="shared" si="1"/>
        <v>1313.4315917837996</v>
      </c>
      <c r="E821" s="194">
        <f t="shared" si="1"/>
        <v>1374.7054631237593</v>
      </c>
      <c r="F821" s="194">
        <f t="shared" si="1"/>
        <v>1419.2814301908384</v>
      </c>
      <c r="G821" s="194">
        <f t="shared" si="1"/>
        <v>1455.5995688566752</v>
      </c>
      <c r="H821" s="194">
        <f t="shared" si="1"/>
        <v>1479.0319722492613</v>
      </c>
      <c r="I821" s="194">
        <f t="shared" si="1"/>
        <v>1493.986559995059</v>
      </c>
      <c r="J821" s="194">
        <f t="shared" si="1"/>
        <v>1549.3148275290307</v>
      </c>
      <c r="K821" s="194">
        <f t="shared" si="1"/>
        <v>1599.6434689688899</v>
      </c>
      <c r="L821" s="194">
        <f t="shared" si="1"/>
        <v>1646.2215199005723</v>
      </c>
      <c r="M821" s="194">
        <f t="shared" si="1"/>
        <v>1689.7012387118527</v>
      </c>
      <c r="N821" s="194">
        <f t="shared" si="1"/>
        <v>1737.335596527314</v>
      </c>
      <c r="O821" s="194">
        <f t="shared" si="1"/>
        <v>1833.9344329896055</v>
      </c>
      <c r="P821" s="194">
        <f t="shared" si="1"/>
        <v>1931.6500234980047</v>
      </c>
      <c r="Q821" s="194">
        <f t="shared" si="1"/>
        <v>2013.8805725938284</v>
      </c>
      <c r="R821" s="194">
        <f t="shared" si="1"/>
        <v>2096.6735872244121</v>
      </c>
      <c r="S821" s="194">
        <f t="shared" si="1"/>
        <v>2176.6357573055388</v>
      </c>
      <c r="T821" s="194">
        <f t="shared" si="1"/>
        <v>2246.8357162634738</v>
      </c>
      <c r="U821" s="194">
        <f t="shared" si="1"/>
        <v>2316.3193233182319</v>
      </c>
      <c r="V821" s="194">
        <f t="shared" si="1"/>
        <v>2384.0640195784495</v>
      </c>
      <c r="W821" s="194">
        <f t="shared" si="1"/>
        <v>2452.5026765830185</v>
      </c>
      <c r="X821" s="194">
        <f t="shared" si="1"/>
        <v>2518.622887596011</v>
      </c>
      <c r="Y821" s="194">
        <f t="shared" si="1"/>
        <v>2590.2124241098927</v>
      </c>
      <c r="Z821" s="194">
        <f t="shared" si="1"/>
        <v>2660.8716335480212</v>
      </c>
      <c r="AA821" s="194">
        <f t="shared" si="1"/>
        <v>2731.3122839929397</v>
      </c>
      <c r="AB821" s="194">
        <f t="shared" si="1"/>
        <v>2824.0354709645198</v>
      </c>
      <c r="AC821" s="194">
        <f t="shared" si="1"/>
        <v>2914.8569934541897</v>
      </c>
      <c r="AD821" s="194">
        <f t="shared" si="1"/>
        <v>3008.5737239909649</v>
      </c>
      <c r="AE821" s="194">
        <f t="shared" si="1"/>
        <v>3103.3477000793459</v>
      </c>
      <c r="AF821" s="194">
        <f t="shared" si="1"/>
        <v>3199.2801969207112</v>
      </c>
      <c r="AG821" s="194">
        <f t="shared" si="1"/>
        <v>3297.0438408619752</v>
      </c>
      <c r="AH821" s="194">
        <f t="shared" si="1"/>
        <v>3395.2715678367749</v>
      </c>
      <c r="AI821" s="194">
        <f t="shared" si="1"/>
        <v>3503.8831676948498</v>
      </c>
      <c r="AJ821" s="194">
        <f t="shared" si="1"/>
        <v>3614.698357746227</v>
      </c>
      <c r="AK821" s="194">
        <f t="shared" si="1"/>
        <v>3728.0343249306088</v>
      </c>
    </row>
    <row r="822" spans="1:37" s="89" customFormat="1" x14ac:dyDescent="0.35">
      <c r="A822" s="161"/>
      <c r="B822" s="327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  <c r="Y822" s="161"/>
      <c r="Z822" s="161"/>
      <c r="AA822" s="161"/>
      <c r="AB822" s="161"/>
      <c r="AC822" s="161"/>
      <c r="AD822" s="161"/>
      <c r="AE822" s="161"/>
      <c r="AF822" s="161"/>
      <c r="AG822" s="161"/>
      <c r="AH822" s="161"/>
      <c r="AI822" s="161"/>
      <c r="AJ822" s="161"/>
      <c r="AK822" s="161"/>
    </row>
    <row r="823" spans="1:37" x14ac:dyDescent="0.35">
      <c r="B823" s="43">
        <v>2015</v>
      </c>
      <c r="C823" s="43">
        <v>2016</v>
      </c>
      <c r="D823" s="43">
        <v>2017</v>
      </c>
      <c r="E823" s="43">
        <v>2018</v>
      </c>
      <c r="F823" s="43">
        <v>2019</v>
      </c>
      <c r="G823" s="43">
        <v>2020</v>
      </c>
      <c r="H823" s="43">
        <v>2021</v>
      </c>
      <c r="I823" s="43">
        <v>2022</v>
      </c>
      <c r="J823" s="43">
        <v>2023</v>
      </c>
      <c r="K823" s="43">
        <v>2024</v>
      </c>
      <c r="L823" s="43">
        <v>2025</v>
      </c>
      <c r="M823" s="43">
        <v>2026</v>
      </c>
      <c r="N823" s="43">
        <v>2027</v>
      </c>
      <c r="O823" s="43">
        <v>2028</v>
      </c>
      <c r="P823" s="43">
        <v>2029</v>
      </c>
      <c r="Q823" s="43">
        <v>2030</v>
      </c>
      <c r="R823" s="43">
        <v>2031</v>
      </c>
      <c r="S823" s="43">
        <v>2032</v>
      </c>
      <c r="T823" s="43">
        <v>2033</v>
      </c>
      <c r="U823" s="43">
        <v>2034</v>
      </c>
      <c r="V823" s="43">
        <v>2035</v>
      </c>
      <c r="W823" s="43">
        <v>2036</v>
      </c>
      <c r="X823" s="43">
        <v>2037</v>
      </c>
      <c r="Y823" s="43">
        <v>2038</v>
      </c>
      <c r="Z823" s="43">
        <v>2039</v>
      </c>
      <c r="AA823" s="43">
        <v>2040</v>
      </c>
      <c r="AB823" s="43">
        <v>2041</v>
      </c>
      <c r="AC823" s="43">
        <v>2042</v>
      </c>
      <c r="AD823" s="43">
        <v>2043</v>
      </c>
      <c r="AE823" s="43">
        <v>2044</v>
      </c>
      <c r="AF823" s="43">
        <v>2045</v>
      </c>
      <c r="AG823" s="43">
        <v>2046</v>
      </c>
      <c r="AH823" s="43">
        <v>2047</v>
      </c>
      <c r="AI823" s="43">
        <v>2048</v>
      </c>
      <c r="AJ823" s="43">
        <v>2049</v>
      </c>
      <c r="AK823" s="43">
        <v>2050</v>
      </c>
    </row>
    <row r="824" spans="1:37" s="330" customFormat="1" x14ac:dyDescent="0.35">
      <c r="A824" s="330" t="s">
        <v>4968</v>
      </c>
      <c r="L824" s="330">
        <f>IEA!B97</f>
        <v>3140.42</v>
      </c>
      <c r="Q824" s="330">
        <f>IEA!C97</f>
        <v>3875.01</v>
      </c>
      <c r="V824" s="330">
        <f>IEA!D97</f>
        <v>4690.55</v>
      </c>
      <c r="AA824" s="330">
        <f>IEA!E97</f>
        <v>5475.9</v>
      </c>
    </row>
    <row r="825" spans="1:37" s="329" customFormat="1" x14ac:dyDescent="0.35">
      <c r="A825" s="329" t="s">
        <v>4969</v>
      </c>
      <c r="L825" s="329">
        <f>IEA!B101</f>
        <v>1550.69</v>
      </c>
      <c r="Q825" s="329">
        <f>IEA!C101</f>
        <v>1868.4</v>
      </c>
      <c r="V825" s="329">
        <f>IEA!D101</f>
        <v>2247.6</v>
      </c>
      <c r="AA825" s="329">
        <f>IEA!E101</f>
        <v>2626.84</v>
      </c>
    </row>
    <row r="826" spans="1:37" s="329" customFormat="1" x14ac:dyDescent="0.35">
      <c r="A826" s="329" t="s">
        <v>257</v>
      </c>
      <c r="L826" s="329">
        <f>IEA!B110</f>
        <v>870.65</v>
      </c>
      <c r="Q826" s="329">
        <f>IEA!C110</f>
        <v>1120</v>
      </c>
      <c r="V826" s="329">
        <f>IEA!D110</f>
        <v>1386.39</v>
      </c>
      <c r="AA826" s="329">
        <f>IEA!E110</f>
        <v>1642</v>
      </c>
    </row>
    <row r="827" spans="1:37" s="329" customFormat="1" x14ac:dyDescent="0.35">
      <c r="A827" s="329" t="s">
        <v>322</v>
      </c>
      <c r="L827" s="329">
        <f>IEA!B111</f>
        <v>459.09</v>
      </c>
      <c r="Q827" s="329">
        <f>IEA!C111</f>
        <v>596.49</v>
      </c>
      <c r="V827" s="329">
        <f>IEA!D111</f>
        <v>740.73</v>
      </c>
      <c r="AA827" s="329">
        <f>IEA!E111</f>
        <v>871.1</v>
      </c>
    </row>
    <row r="828" spans="1:37" s="329" customFormat="1" x14ac:dyDescent="0.35">
      <c r="A828" s="329" t="s">
        <v>319</v>
      </c>
      <c r="L828" s="329">
        <f>IEA!B112</f>
        <v>173.87</v>
      </c>
      <c r="Q828" s="329">
        <f>IEA!C112</f>
        <v>192.86</v>
      </c>
      <c r="V828" s="329">
        <f>IEA!D112</f>
        <v>208.94</v>
      </c>
      <c r="AA828" s="329">
        <f>IEA!E112</f>
        <v>220.6</v>
      </c>
    </row>
    <row r="830" spans="1:37" s="330" customFormat="1" x14ac:dyDescent="0.35">
      <c r="A830" s="330" t="s">
        <v>5173</v>
      </c>
      <c r="L830" s="330">
        <f>IEA!B103</f>
        <v>26.31</v>
      </c>
      <c r="Q830" s="330">
        <f>IEA!C103</f>
        <v>24.67</v>
      </c>
      <c r="V830" s="330">
        <f>IEA!D103</f>
        <v>19.190000000000001</v>
      </c>
      <c r="AA830" s="330">
        <f>IEA!E103</f>
        <v>16.78</v>
      </c>
    </row>
    <row r="831" spans="1:37" s="329" customFormat="1" x14ac:dyDescent="0.35">
      <c r="A831" s="329" t="s">
        <v>4969</v>
      </c>
      <c r="F831" s="329">
        <f>IEA!K45</f>
        <v>1147.29</v>
      </c>
      <c r="L831" s="329">
        <f>IEA!L45</f>
        <v>1188.73</v>
      </c>
      <c r="Q831" s="329">
        <f>IEA!M45</f>
        <v>1320.97</v>
      </c>
      <c r="AA831" s="329">
        <f>IEA!N45</f>
        <v>1307.78</v>
      </c>
    </row>
    <row r="832" spans="1:37" s="329" customFormat="1" x14ac:dyDescent="0.35">
      <c r="A832" s="329" t="s">
        <v>257</v>
      </c>
    </row>
    <row r="833" spans="1:37" s="329" customFormat="1" x14ac:dyDescent="0.35">
      <c r="A833" s="329" t="s">
        <v>322</v>
      </c>
    </row>
    <row r="834" spans="1:37" s="329" customFormat="1" x14ac:dyDescent="0.35">
      <c r="A834" s="329" t="s">
        <v>319</v>
      </c>
    </row>
    <row r="836" spans="1:37" s="335" customFormat="1" x14ac:dyDescent="0.35">
      <c r="A836" s="335" t="s">
        <v>19</v>
      </c>
    </row>
    <row r="837" spans="1:37" s="336" customFormat="1" x14ac:dyDescent="0.35">
      <c r="A837" s="336" t="s">
        <v>322</v>
      </c>
      <c r="B837" s="336">
        <f>SUMIFS(ICCT!$L:$L,ICCT!$D:$D,Comparisons!B823)</f>
        <v>357.87302990699993</v>
      </c>
      <c r="G837" s="336">
        <f>SUMIFS(ICCT!$L:$L,ICCT!$D:$D,Comparisons!G823)</f>
        <v>459.92532421900006</v>
      </c>
      <c r="L837" s="336">
        <f>SUMIFS(ICCT!$L:$L,ICCT!$D:$D,Comparisons!L823)</f>
        <v>582.5970446959999</v>
      </c>
      <c r="Q837" s="336">
        <f>SUMIFS(ICCT!$L:$L,ICCT!$D:$D,Comparisons!Q823)</f>
        <v>713.94357623499991</v>
      </c>
      <c r="V837" s="336">
        <f>SUMIFS(ICCT!$L:$L,ICCT!$D:$D,Comparisons!V823)</f>
        <v>858.80186578199982</v>
      </c>
      <c r="AA837" s="336">
        <f>SUMIFS(ICCT!$L:$L,ICCT!$D:$D,Comparisons!AA823)</f>
        <v>1043.040204815999</v>
      </c>
      <c r="AF837" s="336">
        <f>SUMIFS(ICCT!$L:$L,ICCT!$D:$D,Comparisons!AF823)</f>
        <v>1258.3541919949992</v>
      </c>
      <c r="AK837" s="336">
        <f>SUMIFS(ICCT!$L:$L,ICCT!$D:$D,Comparisons!AK823)</f>
        <v>1506.8789838130001</v>
      </c>
    </row>
    <row r="838" spans="1:37" s="89" customFormat="1" x14ac:dyDescent="0.35"/>
    <row r="839" spans="1:37" s="89" customFormat="1" x14ac:dyDescent="0.35"/>
  </sheetData>
  <mergeCells count="8">
    <mergeCell ref="B443:F443"/>
    <mergeCell ref="H443:M443"/>
    <mergeCell ref="O443:T443"/>
    <mergeCell ref="V443:Y443"/>
    <mergeCell ref="B489:E489"/>
    <mergeCell ref="G489:K489"/>
    <mergeCell ref="M489:Q489"/>
    <mergeCell ref="S489:U489"/>
  </mergeCells>
  <hyperlinks>
    <hyperlink ref="O107" r:id="rId1" xr:uid="{43426E98-5EC7-4B26-AF8F-2D48134324A7}"/>
    <hyperlink ref="X107" r:id="rId2" xr:uid="{D7D5EC2D-27F9-4480-8D2D-FEFEF839956E}"/>
    <hyperlink ref="O131" r:id="rId3" xr:uid="{15D77610-0BC5-4B98-9E87-05A8F014DF3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93"/>
  <sheetViews>
    <sheetView workbookViewId="0">
      <selection activeCell="A41" sqref="A41"/>
    </sheetView>
  </sheetViews>
  <sheetFormatPr defaultRowHeight="14.5" x14ac:dyDescent="0.35"/>
  <cols>
    <col min="1" max="1" width="73.26953125" customWidth="1"/>
  </cols>
  <sheetData>
    <row r="1" spans="1:33" x14ac:dyDescent="0.35">
      <c r="A1" t="s">
        <v>1601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t="s">
        <v>4970</v>
      </c>
      <c r="B2" s="128">
        <v>1006540000000000</v>
      </c>
      <c r="C2" s="128">
        <v>947327000000000</v>
      </c>
      <c r="D2" s="128">
        <v>1021940000000000</v>
      </c>
      <c r="E2" s="128">
        <v>1056910000000000</v>
      </c>
      <c r="F2" s="128">
        <v>1093050000000000</v>
      </c>
      <c r="G2" s="128">
        <v>1119050000000000</v>
      </c>
      <c r="H2" s="128">
        <v>1127750000000000</v>
      </c>
      <c r="I2" s="128">
        <v>1121620000000000</v>
      </c>
      <c r="J2" s="128">
        <v>1110930000000000</v>
      </c>
      <c r="K2" s="128">
        <v>1119300000000000</v>
      </c>
      <c r="L2" s="128">
        <v>1124760000000000</v>
      </c>
      <c r="M2" s="128">
        <v>1140270000000000</v>
      </c>
      <c r="N2" s="128">
        <v>1158310000000000</v>
      </c>
      <c r="O2" s="128">
        <v>1174610000000000</v>
      </c>
      <c r="P2" s="128">
        <v>1193730000000000</v>
      </c>
      <c r="Q2" s="128">
        <v>1194270000000000</v>
      </c>
      <c r="R2" s="128">
        <v>1194950000000000</v>
      </c>
      <c r="S2" s="128">
        <v>1195470000000000</v>
      </c>
      <c r="T2" s="128">
        <v>1195860000000000</v>
      </c>
      <c r="U2" s="128">
        <v>1197160000000000</v>
      </c>
      <c r="V2" s="128">
        <v>1197170000000000</v>
      </c>
      <c r="W2" s="128">
        <v>1196080000000000</v>
      </c>
      <c r="X2" s="128">
        <v>1195470000000000</v>
      </c>
      <c r="Y2" s="128">
        <v>1195390000000000</v>
      </c>
      <c r="Z2" s="128">
        <v>1200130000000000</v>
      </c>
      <c r="AA2" s="128">
        <v>1198180000000000</v>
      </c>
      <c r="AB2" s="128">
        <v>1198900000000000</v>
      </c>
      <c r="AC2" s="128">
        <v>1200230000000000</v>
      </c>
      <c r="AD2" s="128">
        <v>1198030000000000</v>
      </c>
      <c r="AE2" s="128">
        <v>1200660000000000</v>
      </c>
      <c r="AF2" s="128">
        <v>1199130000000000</v>
      </c>
      <c r="AG2" s="128">
        <v>1199370000000000</v>
      </c>
    </row>
    <row r="3" spans="1:33" x14ac:dyDescent="0.35">
      <c r="A3" t="s">
        <v>4971</v>
      </c>
      <c r="B3" s="128">
        <v>6146810000000</v>
      </c>
      <c r="C3" s="128">
        <v>7480520000000</v>
      </c>
      <c r="D3" s="128">
        <v>5664120000000</v>
      </c>
      <c r="E3" s="128">
        <v>5251840000000</v>
      </c>
      <c r="F3" s="128">
        <v>4221470000000</v>
      </c>
      <c r="G3" s="128">
        <v>3109270000000</v>
      </c>
      <c r="H3" s="128">
        <v>1894850000000</v>
      </c>
      <c r="I3" s="128">
        <v>1427660000000</v>
      </c>
      <c r="J3" s="128">
        <v>1222420000000</v>
      </c>
      <c r="K3" s="128">
        <v>1103430000000</v>
      </c>
      <c r="L3" s="128">
        <v>1124530000000</v>
      </c>
      <c r="M3" s="128">
        <v>1276480000000</v>
      </c>
      <c r="N3" s="128">
        <v>1351510000000</v>
      </c>
      <c r="O3" s="128">
        <v>1362210000000</v>
      </c>
      <c r="P3" s="128">
        <v>1321340000000</v>
      </c>
      <c r="Q3" s="128">
        <v>1237730000000</v>
      </c>
      <c r="R3" s="128">
        <v>1212190000000</v>
      </c>
      <c r="S3" s="128">
        <v>1213580000000</v>
      </c>
      <c r="T3" s="128">
        <v>1194040000000</v>
      </c>
      <c r="U3" s="128">
        <v>1151550000000</v>
      </c>
      <c r="V3" s="128">
        <v>1126190000000</v>
      </c>
      <c r="W3" s="128">
        <v>1109080000000</v>
      </c>
      <c r="X3" s="128">
        <v>1136780000000</v>
      </c>
      <c r="Y3" s="128">
        <v>1107410000000</v>
      </c>
      <c r="Z3" s="128">
        <v>1104640000000</v>
      </c>
      <c r="AA3" s="128">
        <v>1072030000000</v>
      </c>
      <c r="AB3" s="128">
        <v>1060080000000</v>
      </c>
      <c r="AC3" s="128">
        <v>1010570000000</v>
      </c>
      <c r="AD3" s="128">
        <v>933142000000</v>
      </c>
      <c r="AE3" s="128">
        <v>893424000000</v>
      </c>
      <c r="AF3" s="128">
        <v>869034000000</v>
      </c>
      <c r="AG3" s="128">
        <v>808881000000</v>
      </c>
    </row>
    <row r="4" spans="1:33" x14ac:dyDescent="0.35">
      <c r="A4" t="s">
        <v>4972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t="s">
        <v>4973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t="s">
        <v>4974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t="s">
        <v>4975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t="s">
        <v>4976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4977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t="s">
        <v>4978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t="s">
        <v>4979</v>
      </c>
      <c r="B11" s="128">
        <v>503363000000</v>
      </c>
      <c r="C11" s="128">
        <v>503362000000</v>
      </c>
      <c r="D11" s="128">
        <v>503368000000</v>
      </c>
      <c r="E11" s="128">
        <v>503370000000</v>
      </c>
      <c r="F11" s="128">
        <v>503372000000</v>
      </c>
      <c r="G11" s="128">
        <v>503374000000</v>
      </c>
      <c r="H11" s="128">
        <v>503379000000</v>
      </c>
      <c r="I11" s="128">
        <v>503377000000</v>
      </c>
      <c r="J11" s="128">
        <v>503379000000</v>
      </c>
      <c r="K11" s="128">
        <v>503375000000</v>
      </c>
      <c r="L11" s="128">
        <v>503373000000</v>
      </c>
      <c r="M11" s="128">
        <v>503374000000</v>
      </c>
      <c r="N11" s="128">
        <v>503373000000</v>
      </c>
      <c r="O11" s="128">
        <v>503372000000</v>
      </c>
      <c r="P11" s="128">
        <v>503371000000</v>
      </c>
      <c r="Q11" s="128">
        <v>503369000000</v>
      </c>
      <c r="R11" s="128">
        <v>503367000000</v>
      </c>
      <c r="S11" s="128">
        <v>503365000000</v>
      </c>
      <c r="T11" s="128">
        <v>503364000000</v>
      </c>
      <c r="U11" s="128">
        <v>503364000000</v>
      </c>
      <c r="V11" s="128">
        <v>503362000000</v>
      </c>
      <c r="W11" s="128">
        <v>503361000000</v>
      </c>
      <c r="X11" s="128">
        <v>503360000000</v>
      </c>
      <c r="Y11" s="128">
        <v>503357000000</v>
      </c>
      <c r="Z11" s="128">
        <v>503357000000</v>
      </c>
      <c r="AA11" s="128">
        <v>503355000000</v>
      </c>
      <c r="AB11" s="128">
        <v>503353000000</v>
      </c>
      <c r="AC11" s="128">
        <v>503353000000</v>
      </c>
      <c r="AD11" s="128">
        <v>503351000000</v>
      </c>
      <c r="AE11" s="128">
        <v>503349000000</v>
      </c>
      <c r="AF11" s="128">
        <v>503348000000</v>
      </c>
      <c r="AG11" s="128">
        <v>503347000000</v>
      </c>
    </row>
    <row r="12" spans="1:33" x14ac:dyDescent="0.35">
      <c r="A12" t="s">
        <v>4980</v>
      </c>
      <c r="B12" s="128">
        <v>228388000000</v>
      </c>
      <c r="C12" s="128">
        <v>236180000000</v>
      </c>
      <c r="D12" s="128">
        <v>225199000000</v>
      </c>
      <c r="E12" s="128">
        <v>476940000000</v>
      </c>
      <c r="F12" s="128">
        <v>834282000000</v>
      </c>
      <c r="G12" s="128">
        <v>1108170000000</v>
      </c>
      <c r="H12" s="128">
        <v>1243500000000</v>
      </c>
      <c r="I12" s="128">
        <v>1369050000000</v>
      </c>
      <c r="J12" s="128">
        <v>1474020000000</v>
      </c>
      <c r="K12" s="128">
        <v>2005250000000</v>
      </c>
      <c r="L12" s="128">
        <v>11163300000000</v>
      </c>
      <c r="M12" s="128">
        <v>20386700000000</v>
      </c>
      <c r="N12" s="128">
        <v>30906600000000</v>
      </c>
      <c r="O12" s="128">
        <v>41053600000000</v>
      </c>
      <c r="P12" s="128">
        <v>51898300000000</v>
      </c>
      <c r="Q12" s="128">
        <v>62346500000000</v>
      </c>
      <c r="R12" s="128">
        <v>72612600000000</v>
      </c>
      <c r="S12" s="128">
        <v>82706000000000</v>
      </c>
      <c r="T12" s="128">
        <v>92658700000000</v>
      </c>
      <c r="U12" s="128">
        <v>102129000000000</v>
      </c>
      <c r="V12" s="128">
        <v>111290000000000</v>
      </c>
      <c r="W12" s="128">
        <v>120413000000000</v>
      </c>
      <c r="X12" s="128">
        <v>129481000000000</v>
      </c>
      <c r="Y12" s="128">
        <v>137922000000000</v>
      </c>
      <c r="Z12" s="128">
        <v>143054000000000</v>
      </c>
      <c r="AA12" s="128">
        <v>149005000000000</v>
      </c>
      <c r="AB12" s="128">
        <v>154113000000000</v>
      </c>
      <c r="AC12" s="128">
        <v>158131000000000</v>
      </c>
      <c r="AD12" s="128">
        <v>163089000000000</v>
      </c>
      <c r="AE12" s="128">
        <v>166648000000000</v>
      </c>
      <c r="AF12" s="128">
        <v>170839000000000</v>
      </c>
      <c r="AG12" s="128">
        <v>174547000000000</v>
      </c>
    </row>
    <row r="13" spans="1:33" x14ac:dyDescent="0.35">
      <c r="A13" t="s">
        <v>4981</v>
      </c>
      <c r="B13" s="128">
        <v>323661000000</v>
      </c>
      <c r="C13" s="128">
        <v>258769000000</v>
      </c>
      <c r="D13" s="128">
        <v>287564000000</v>
      </c>
      <c r="E13" s="128">
        <v>281124000000</v>
      </c>
      <c r="F13" s="128">
        <v>266107000000</v>
      </c>
      <c r="G13" s="128">
        <v>257250000000</v>
      </c>
      <c r="H13" s="128">
        <v>255536000000</v>
      </c>
      <c r="I13" s="128">
        <v>254634000000</v>
      </c>
      <c r="J13" s="128">
        <v>254426000000</v>
      </c>
      <c r="K13" s="128">
        <v>255067000000</v>
      </c>
      <c r="L13" s="128">
        <v>256788000000</v>
      </c>
      <c r="M13" s="128">
        <v>266840000000</v>
      </c>
      <c r="N13" s="128">
        <v>279788000000</v>
      </c>
      <c r="O13" s="128">
        <v>291391000000</v>
      </c>
      <c r="P13" s="128">
        <v>304916000000</v>
      </c>
      <c r="Q13" s="128">
        <v>305329000000</v>
      </c>
      <c r="R13" s="128">
        <v>306630000000</v>
      </c>
      <c r="S13" s="128">
        <v>307033000000</v>
      </c>
      <c r="T13" s="128">
        <v>306556000000</v>
      </c>
      <c r="U13" s="128">
        <v>307562000000</v>
      </c>
      <c r="V13" s="128">
        <v>308345000000</v>
      </c>
      <c r="W13" s="128">
        <v>307503000000</v>
      </c>
      <c r="X13" s="128">
        <v>311669000000</v>
      </c>
      <c r="Y13" s="128">
        <v>306970000000</v>
      </c>
      <c r="Z13" s="128">
        <v>310654000000</v>
      </c>
      <c r="AA13" s="128">
        <v>309131000000</v>
      </c>
      <c r="AB13" s="128">
        <v>309691000000</v>
      </c>
      <c r="AC13" s="128">
        <v>310730000000</v>
      </c>
      <c r="AD13" s="128">
        <v>309017000000</v>
      </c>
      <c r="AE13" s="128">
        <v>311068000000</v>
      </c>
      <c r="AF13" s="128">
        <v>309875000000</v>
      </c>
      <c r="AG13" s="128">
        <v>310060000000</v>
      </c>
    </row>
    <row r="14" spans="1:33" x14ac:dyDescent="0.35">
      <c r="A14" t="s">
        <v>4982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t="s">
        <v>4983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t="s">
        <v>4984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t="s">
        <v>4985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4986</v>
      </c>
      <c r="B18" s="128">
        <v>28752600000</v>
      </c>
      <c r="C18" s="128">
        <v>27061100000</v>
      </c>
      <c r="D18" s="128">
        <v>29192500000</v>
      </c>
      <c r="E18" s="128">
        <v>30191500000</v>
      </c>
      <c r="F18" s="128">
        <v>31223800000</v>
      </c>
      <c r="G18" s="128">
        <v>31966500000</v>
      </c>
      <c r="H18" s="128">
        <v>32215100000</v>
      </c>
      <c r="I18" s="128">
        <v>32039900000</v>
      </c>
      <c r="J18" s="128">
        <v>31734600000</v>
      </c>
      <c r="K18" s="128">
        <v>31973500000</v>
      </c>
      <c r="L18" s="128">
        <v>32129600000</v>
      </c>
      <c r="M18" s="128">
        <v>32572800000</v>
      </c>
      <c r="N18" s="128">
        <v>33088100000</v>
      </c>
      <c r="O18" s="128">
        <v>33553700000</v>
      </c>
      <c r="P18" s="128">
        <v>34099800000</v>
      </c>
      <c r="Q18" s="128">
        <v>34115200000</v>
      </c>
      <c r="R18" s="128">
        <v>34134700000</v>
      </c>
      <c r="S18" s="128">
        <v>34149600000</v>
      </c>
      <c r="T18" s="128">
        <v>34160700000</v>
      </c>
      <c r="U18" s="128">
        <v>34197900000</v>
      </c>
      <c r="V18" s="128">
        <v>34198000000</v>
      </c>
      <c r="W18" s="128">
        <v>34167000000</v>
      </c>
      <c r="X18" s="128">
        <v>34149400000</v>
      </c>
      <c r="Y18" s="128">
        <v>34147300000</v>
      </c>
      <c r="Z18" s="128">
        <v>34282600000</v>
      </c>
      <c r="AA18" s="128">
        <v>34226900000</v>
      </c>
      <c r="AB18" s="128">
        <v>34247500000</v>
      </c>
      <c r="AC18" s="128">
        <v>34285400000</v>
      </c>
      <c r="AD18" s="128">
        <v>34222700000</v>
      </c>
      <c r="AE18" s="128">
        <v>34297700000</v>
      </c>
      <c r="AF18" s="128">
        <v>34254200000</v>
      </c>
      <c r="AG18" s="128">
        <v>34260900000</v>
      </c>
    </row>
    <row r="19" spans="1:33" x14ac:dyDescent="0.35">
      <c r="A19" t="s">
        <v>4987</v>
      </c>
      <c r="B19" s="128">
        <v>127526000</v>
      </c>
      <c r="C19" s="128">
        <v>155196000</v>
      </c>
      <c r="D19" s="128">
        <v>117512000</v>
      </c>
      <c r="E19" s="128">
        <v>108959000</v>
      </c>
      <c r="F19" s="128">
        <v>87581700</v>
      </c>
      <c r="G19" s="128">
        <v>64507300</v>
      </c>
      <c r="H19" s="128">
        <v>39311900</v>
      </c>
      <c r="I19" s="128">
        <v>29619200</v>
      </c>
      <c r="J19" s="128">
        <v>25361300</v>
      </c>
      <c r="K19" s="128">
        <v>22892600</v>
      </c>
      <c r="L19" s="128">
        <v>23330300</v>
      </c>
      <c r="M19" s="128">
        <v>26482700</v>
      </c>
      <c r="N19" s="128">
        <v>28039500</v>
      </c>
      <c r="O19" s="128">
        <v>28261500</v>
      </c>
      <c r="P19" s="128">
        <v>27413600</v>
      </c>
      <c r="Q19" s="128">
        <v>25678900</v>
      </c>
      <c r="R19" s="128">
        <v>25149000</v>
      </c>
      <c r="S19" s="128">
        <v>25177800</v>
      </c>
      <c r="T19" s="128">
        <v>24772500</v>
      </c>
      <c r="U19" s="128">
        <v>23891000</v>
      </c>
      <c r="V19" s="128">
        <v>23364900</v>
      </c>
      <c r="W19" s="128">
        <v>23009800</v>
      </c>
      <c r="X19" s="128">
        <v>23584500</v>
      </c>
      <c r="Y19" s="128">
        <v>22975100</v>
      </c>
      <c r="Z19" s="128">
        <v>22917600</v>
      </c>
      <c r="AA19" s="128">
        <v>22241100</v>
      </c>
      <c r="AB19" s="128">
        <v>21993300</v>
      </c>
      <c r="AC19" s="128">
        <v>20966100</v>
      </c>
      <c r="AD19" s="128">
        <v>19359700</v>
      </c>
      <c r="AE19" s="128">
        <v>18535600</v>
      </c>
      <c r="AF19" s="128">
        <v>18029600</v>
      </c>
      <c r="AG19" s="128">
        <v>16781600</v>
      </c>
    </row>
    <row r="20" spans="1:33" x14ac:dyDescent="0.35">
      <c r="A20" t="s">
        <v>4988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4989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4990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4991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5">
      <c r="A24" t="s">
        <v>4992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5">
      <c r="A25" t="s">
        <v>4993</v>
      </c>
      <c r="B25" s="128">
        <v>8594310000</v>
      </c>
      <c r="C25" s="128">
        <v>9227220000</v>
      </c>
      <c r="D25" s="128">
        <v>9860130000</v>
      </c>
      <c r="E25" s="128">
        <v>10493000000</v>
      </c>
      <c r="F25" s="128">
        <v>10493000000</v>
      </c>
      <c r="G25" s="128">
        <v>10493000000</v>
      </c>
      <c r="H25" s="128">
        <v>10493000000</v>
      </c>
      <c r="I25" s="128">
        <v>10493000000</v>
      </c>
      <c r="J25" s="128">
        <v>10493000000</v>
      </c>
      <c r="K25" s="128">
        <v>10493000000</v>
      </c>
      <c r="L25" s="128">
        <v>10493000000</v>
      </c>
      <c r="M25" s="128">
        <v>10493000000</v>
      </c>
      <c r="N25" s="128">
        <v>10493000000</v>
      </c>
      <c r="O25" s="128">
        <v>10493000000</v>
      </c>
      <c r="P25" s="128">
        <v>10493000000</v>
      </c>
      <c r="Q25" s="128">
        <v>10493000000</v>
      </c>
      <c r="R25" s="128">
        <v>10493000000</v>
      </c>
      <c r="S25" s="128">
        <v>10493000000</v>
      </c>
      <c r="T25" s="128">
        <v>10493000000</v>
      </c>
      <c r="U25" s="128">
        <v>10493000000</v>
      </c>
      <c r="V25" s="128">
        <v>10493000000</v>
      </c>
      <c r="W25" s="128">
        <v>10493000000</v>
      </c>
      <c r="X25" s="128">
        <v>10493000000</v>
      </c>
      <c r="Y25" s="128">
        <v>10493000000</v>
      </c>
      <c r="Z25" s="128">
        <v>10493000000</v>
      </c>
      <c r="AA25" s="128">
        <v>10493000000</v>
      </c>
      <c r="AB25" s="128">
        <v>10493000000</v>
      </c>
      <c r="AC25" s="128">
        <v>10493000000</v>
      </c>
      <c r="AD25" s="128">
        <v>10493000000</v>
      </c>
      <c r="AE25" s="128">
        <v>10493000000</v>
      </c>
      <c r="AF25" s="128">
        <v>10493000000</v>
      </c>
      <c r="AG25" s="128">
        <v>10493000000</v>
      </c>
    </row>
    <row r="26" spans="1:33" x14ac:dyDescent="0.35">
      <c r="A26" t="s">
        <v>4994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5">
      <c r="A27" t="s">
        <v>4995</v>
      </c>
      <c r="B27" s="128">
        <v>26385000</v>
      </c>
      <c r="C27" s="128">
        <v>26385000</v>
      </c>
      <c r="D27" s="128">
        <v>26385300</v>
      </c>
      <c r="E27" s="128">
        <v>26385400</v>
      </c>
      <c r="F27" s="128">
        <v>26385500</v>
      </c>
      <c r="G27" s="128">
        <v>26385600</v>
      </c>
      <c r="H27" s="128">
        <v>26385900</v>
      </c>
      <c r="I27" s="128">
        <v>26385800</v>
      </c>
      <c r="J27" s="128">
        <v>26385800</v>
      </c>
      <c r="K27" s="128">
        <v>26385700</v>
      </c>
      <c r="L27" s="128">
        <v>26385600</v>
      </c>
      <c r="M27" s="128">
        <v>26385600</v>
      </c>
      <c r="N27" s="128">
        <v>26385500</v>
      </c>
      <c r="O27" s="128">
        <v>26385500</v>
      </c>
      <c r="P27" s="128">
        <v>26385500</v>
      </c>
      <c r="Q27" s="128">
        <v>26385400</v>
      </c>
      <c r="R27" s="128">
        <v>26385200</v>
      </c>
      <c r="S27" s="128">
        <v>26385100</v>
      </c>
      <c r="T27" s="128">
        <v>26385100</v>
      </c>
      <c r="U27" s="128">
        <v>26385100</v>
      </c>
      <c r="V27" s="128">
        <v>26385000</v>
      </c>
      <c r="W27" s="128">
        <v>26384900</v>
      </c>
      <c r="X27" s="128">
        <v>26384900</v>
      </c>
      <c r="Y27" s="128">
        <v>26384700</v>
      </c>
      <c r="Z27" s="128">
        <v>26384700</v>
      </c>
      <c r="AA27" s="128">
        <v>26384600</v>
      </c>
      <c r="AB27" s="128">
        <v>26384500</v>
      </c>
      <c r="AC27" s="128">
        <v>26384500</v>
      </c>
      <c r="AD27" s="128">
        <v>26384400</v>
      </c>
      <c r="AE27" s="128">
        <v>26384300</v>
      </c>
      <c r="AF27" s="128">
        <v>26384200</v>
      </c>
      <c r="AG27" s="128">
        <v>26384200</v>
      </c>
    </row>
    <row r="28" spans="1:33" x14ac:dyDescent="0.35">
      <c r="A28" t="s">
        <v>4996</v>
      </c>
      <c r="B28" s="128">
        <v>4738310</v>
      </c>
      <c r="C28" s="128">
        <v>4899980</v>
      </c>
      <c r="D28" s="128">
        <v>4672150</v>
      </c>
      <c r="E28" s="128">
        <v>9894950</v>
      </c>
      <c r="F28" s="128">
        <v>17308600</v>
      </c>
      <c r="G28" s="128">
        <v>22991000</v>
      </c>
      <c r="H28" s="128">
        <v>25798600</v>
      </c>
      <c r="I28" s="128">
        <v>28403300</v>
      </c>
      <c r="J28" s="128">
        <v>30581100</v>
      </c>
      <c r="K28" s="128">
        <v>41602500</v>
      </c>
      <c r="L28" s="128">
        <v>231602000</v>
      </c>
      <c r="M28" s="128">
        <v>422959000</v>
      </c>
      <c r="N28" s="128">
        <v>641211000</v>
      </c>
      <c r="O28" s="128">
        <v>851728000</v>
      </c>
      <c r="P28" s="128">
        <v>1076720000</v>
      </c>
      <c r="Q28" s="128">
        <v>1293490000</v>
      </c>
      <c r="R28" s="128">
        <v>1506470000</v>
      </c>
      <c r="S28" s="128">
        <v>1715880000</v>
      </c>
      <c r="T28" s="128">
        <v>1922370000</v>
      </c>
      <c r="U28" s="128">
        <v>2118840000</v>
      </c>
      <c r="V28" s="128">
        <v>2308900000</v>
      </c>
      <c r="W28" s="128">
        <v>2498180000</v>
      </c>
      <c r="X28" s="128">
        <v>2686320000</v>
      </c>
      <c r="Y28" s="128">
        <v>2861440000</v>
      </c>
      <c r="Z28" s="128">
        <v>2967900000</v>
      </c>
      <c r="AA28" s="128">
        <v>3091370000</v>
      </c>
      <c r="AB28" s="128">
        <v>3197340000</v>
      </c>
      <c r="AC28" s="128">
        <v>3280700000</v>
      </c>
      <c r="AD28" s="128">
        <v>3383560000</v>
      </c>
      <c r="AE28" s="128">
        <v>3457410000</v>
      </c>
      <c r="AF28" s="128">
        <v>3544360000</v>
      </c>
      <c r="AG28" s="128">
        <v>3621290000</v>
      </c>
    </row>
    <row r="29" spans="1:33" x14ac:dyDescent="0.35">
      <c r="A29" t="s">
        <v>4997</v>
      </c>
      <c r="B29" s="128">
        <v>8926680</v>
      </c>
      <c r="C29" s="128">
        <v>7136940</v>
      </c>
      <c r="D29" s="128">
        <v>7931120</v>
      </c>
      <c r="E29" s="128">
        <v>7753500</v>
      </c>
      <c r="F29" s="128">
        <v>7339310</v>
      </c>
      <c r="G29" s="128">
        <v>7095060</v>
      </c>
      <c r="H29" s="128">
        <v>7047760</v>
      </c>
      <c r="I29" s="128">
        <v>7022890</v>
      </c>
      <c r="J29" s="128">
        <v>7017150</v>
      </c>
      <c r="K29" s="128">
        <v>7034830</v>
      </c>
      <c r="L29" s="128">
        <v>7082320</v>
      </c>
      <c r="M29" s="128">
        <v>7359550</v>
      </c>
      <c r="N29" s="128">
        <v>7716660</v>
      </c>
      <c r="O29" s="128">
        <v>8036680</v>
      </c>
      <c r="P29" s="128">
        <v>8409690</v>
      </c>
      <c r="Q29" s="128">
        <v>8421080</v>
      </c>
      <c r="R29" s="128">
        <v>8456970</v>
      </c>
      <c r="S29" s="128">
        <v>8468080</v>
      </c>
      <c r="T29" s="128">
        <v>8454910</v>
      </c>
      <c r="U29" s="128">
        <v>8482680</v>
      </c>
      <c r="V29" s="128">
        <v>8504250</v>
      </c>
      <c r="W29" s="128">
        <v>8481050</v>
      </c>
      <c r="X29" s="128">
        <v>8595930</v>
      </c>
      <c r="Y29" s="128">
        <v>8466360</v>
      </c>
      <c r="Z29" s="128">
        <v>8567940</v>
      </c>
      <c r="AA29" s="128">
        <v>8525960</v>
      </c>
      <c r="AB29" s="128">
        <v>8541400</v>
      </c>
      <c r="AC29" s="128">
        <v>8570040</v>
      </c>
      <c r="AD29" s="128">
        <v>8522790</v>
      </c>
      <c r="AE29" s="128">
        <v>8579370</v>
      </c>
      <c r="AF29" s="128">
        <v>8546460</v>
      </c>
      <c r="AG29" s="128">
        <v>8551560</v>
      </c>
    </row>
    <row r="30" spans="1:33" x14ac:dyDescent="0.35">
      <c r="A30" t="s">
        <v>4998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5">
      <c r="A31" t="s">
        <v>4999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t="s">
        <v>5000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t="s">
        <v>5001</v>
      </c>
      <c r="B33" s="128">
        <v>3406760</v>
      </c>
      <c r="C33" s="128">
        <v>2802430</v>
      </c>
      <c r="D33" s="128">
        <v>2874390</v>
      </c>
      <c r="E33" s="128">
        <v>2588640</v>
      </c>
      <c r="F33" s="128">
        <v>2320150</v>
      </c>
      <c r="G33" s="128">
        <v>2182900</v>
      </c>
      <c r="H33" s="128">
        <v>2050340</v>
      </c>
      <c r="I33" s="128">
        <v>2101620</v>
      </c>
      <c r="J33" s="128">
        <v>2159560</v>
      </c>
      <c r="K33" s="128">
        <v>2105090</v>
      </c>
      <c r="L33" s="128">
        <v>2118920</v>
      </c>
      <c r="M33" s="128">
        <v>2199900</v>
      </c>
      <c r="N33" s="128">
        <v>2240840</v>
      </c>
      <c r="O33" s="128">
        <v>2332870</v>
      </c>
      <c r="P33" s="128">
        <v>2510660</v>
      </c>
      <c r="Q33" s="128">
        <v>2514060</v>
      </c>
      <c r="R33" s="128">
        <v>2454650</v>
      </c>
      <c r="S33" s="128">
        <v>2457890</v>
      </c>
      <c r="T33" s="128">
        <v>2524190</v>
      </c>
      <c r="U33" s="128">
        <v>2532500</v>
      </c>
      <c r="V33" s="128">
        <v>2468420</v>
      </c>
      <c r="W33" s="128">
        <v>2461660</v>
      </c>
      <c r="X33" s="128">
        <v>2495160</v>
      </c>
      <c r="Y33" s="128">
        <v>2457380</v>
      </c>
      <c r="Z33" s="128">
        <v>2486990</v>
      </c>
      <c r="AA33" s="128">
        <v>2474740</v>
      </c>
      <c r="AB33" s="128">
        <v>2479250</v>
      </c>
      <c r="AC33" s="128">
        <v>2487600</v>
      </c>
      <c r="AD33" s="128">
        <v>2473820</v>
      </c>
      <c r="AE33" s="128">
        <v>2490320</v>
      </c>
      <c r="AF33" s="128">
        <v>2480720</v>
      </c>
      <c r="AG33" s="128">
        <v>2482210</v>
      </c>
    </row>
    <row r="34" spans="1:33" x14ac:dyDescent="0.35">
      <c r="A34" t="s">
        <v>5002</v>
      </c>
      <c r="B34" s="128">
        <v>81727900000</v>
      </c>
      <c r="C34" s="128">
        <v>76920000000</v>
      </c>
      <c r="D34" s="128">
        <v>82978300000</v>
      </c>
      <c r="E34" s="128">
        <v>85817900000</v>
      </c>
      <c r="F34" s="128">
        <v>88752200000</v>
      </c>
      <c r="G34" s="128">
        <v>90863200000</v>
      </c>
      <c r="H34" s="128">
        <v>91569800000</v>
      </c>
      <c r="I34" s="128">
        <v>91071700000</v>
      </c>
      <c r="J34" s="128">
        <v>90204000000</v>
      </c>
      <c r="K34" s="128">
        <v>90883300000</v>
      </c>
      <c r="L34" s="128">
        <v>91327000000</v>
      </c>
      <c r="M34" s="128">
        <v>92586500000</v>
      </c>
      <c r="N34" s="128">
        <v>94051300000</v>
      </c>
      <c r="O34" s="128">
        <v>95374900000</v>
      </c>
      <c r="P34" s="128">
        <v>96927100000</v>
      </c>
      <c r="Q34" s="128">
        <v>96970800000</v>
      </c>
      <c r="R34" s="128">
        <v>97026200000</v>
      </c>
      <c r="S34" s="128">
        <v>97068600000</v>
      </c>
      <c r="T34" s="128">
        <v>97100200000</v>
      </c>
      <c r="U34" s="128">
        <v>97205900000</v>
      </c>
      <c r="V34" s="128">
        <v>97206100000</v>
      </c>
      <c r="W34" s="128">
        <v>97118000000</v>
      </c>
      <c r="X34" s="128">
        <v>97068100000</v>
      </c>
      <c r="Y34" s="128">
        <v>97062000000</v>
      </c>
      <c r="Z34" s="128">
        <v>97446700000</v>
      </c>
      <c r="AA34" s="128">
        <v>97288400000</v>
      </c>
      <c r="AB34" s="128">
        <v>97346700000</v>
      </c>
      <c r="AC34" s="128">
        <v>97454600000</v>
      </c>
      <c r="AD34" s="128">
        <v>97276400000</v>
      </c>
      <c r="AE34" s="128">
        <v>97489700000</v>
      </c>
      <c r="AF34" s="128">
        <v>97365800000</v>
      </c>
      <c r="AG34" s="128">
        <v>97385100000</v>
      </c>
    </row>
    <row r="35" spans="1:33" x14ac:dyDescent="0.35">
      <c r="A35" t="s">
        <v>5003</v>
      </c>
      <c r="B35" s="128">
        <v>1257610000</v>
      </c>
      <c r="C35" s="128">
        <v>1530480000</v>
      </c>
      <c r="D35" s="128">
        <v>1158850000</v>
      </c>
      <c r="E35" s="128">
        <v>1074500000</v>
      </c>
      <c r="F35" s="128">
        <v>863693000</v>
      </c>
      <c r="G35" s="128">
        <v>636143000</v>
      </c>
      <c r="H35" s="128">
        <v>387677000</v>
      </c>
      <c r="I35" s="128">
        <v>292092000</v>
      </c>
      <c r="J35" s="128">
        <v>250102000</v>
      </c>
      <c r="K35" s="128">
        <v>225757000</v>
      </c>
      <c r="L35" s="128">
        <v>230073000</v>
      </c>
      <c r="M35" s="128">
        <v>261161000</v>
      </c>
      <c r="N35" s="128">
        <v>276513000</v>
      </c>
      <c r="O35" s="128">
        <v>278702000</v>
      </c>
      <c r="P35" s="128">
        <v>270341000</v>
      </c>
      <c r="Q35" s="128">
        <v>253234000</v>
      </c>
      <c r="R35" s="128">
        <v>248008000</v>
      </c>
      <c r="S35" s="128">
        <v>248293000</v>
      </c>
      <c r="T35" s="128">
        <v>244296000</v>
      </c>
      <c r="U35" s="128">
        <v>235602000</v>
      </c>
      <c r="V35" s="128">
        <v>230414000</v>
      </c>
      <c r="W35" s="128">
        <v>226913000</v>
      </c>
      <c r="X35" s="128">
        <v>232580000</v>
      </c>
      <c r="Y35" s="128">
        <v>226571000</v>
      </c>
      <c r="Z35" s="128">
        <v>226003000</v>
      </c>
      <c r="AA35" s="128">
        <v>219332000</v>
      </c>
      <c r="AB35" s="128">
        <v>216888000</v>
      </c>
      <c r="AC35" s="128">
        <v>206759000</v>
      </c>
      <c r="AD35" s="128">
        <v>190916000</v>
      </c>
      <c r="AE35" s="128">
        <v>182790000</v>
      </c>
      <c r="AF35" s="128">
        <v>177800000</v>
      </c>
      <c r="AG35" s="128">
        <v>165493000</v>
      </c>
    </row>
    <row r="36" spans="1:33" x14ac:dyDescent="0.35">
      <c r="A36" t="s">
        <v>5004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5">
      <c r="A37" t="s">
        <v>5005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t="s">
        <v>5006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5">
      <c r="A39" t="s">
        <v>5007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5">
      <c r="A40" t="s">
        <v>5008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t="s">
        <v>5009</v>
      </c>
      <c r="B41" s="128">
        <v>17185400000</v>
      </c>
      <c r="C41" s="128">
        <v>18450900000</v>
      </c>
      <c r="D41" s="128">
        <v>19716500000</v>
      </c>
      <c r="E41" s="128">
        <v>20982100000</v>
      </c>
      <c r="F41" s="128">
        <v>20982100000</v>
      </c>
      <c r="G41" s="128">
        <v>20982100000</v>
      </c>
      <c r="H41" s="128">
        <v>20982100000</v>
      </c>
      <c r="I41" s="128">
        <v>20982100000</v>
      </c>
      <c r="J41" s="128">
        <v>20982100000</v>
      </c>
      <c r="K41" s="128">
        <v>20982100000</v>
      </c>
      <c r="L41" s="128">
        <v>20982100000</v>
      </c>
      <c r="M41" s="128">
        <v>20982100000</v>
      </c>
      <c r="N41" s="128">
        <v>20982100000</v>
      </c>
      <c r="O41" s="128">
        <v>20982100000</v>
      </c>
      <c r="P41" s="128">
        <v>20982100000</v>
      </c>
      <c r="Q41" s="128">
        <v>20982100000</v>
      </c>
      <c r="R41" s="128">
        <v>20982100000</v>
      </c>
      <c r="S41" s="128">
        <v>20982100000</v>
      </c>
      <c r="T41" s="128">
        <v>20982100000</v>
      </c>
      <c r="U41" s="128">
        <v>20982100000</v>
      </c>
      <c r="V41" s="128">
        <v>20982100000</v>
      </c>
      <c r="W41" s="128">
        <v>20982100000</v>
      </c>
      <c r="X41" s="128">
        <v>20982100000</v>
      </c>
      <c r="Y41" s="128">
        <v>20982100000</v>
      </c>
      <c r="Z41" s="128">
        <v>20982100000</v>
      </c>
      <c r="AA41" s="128">
        <v>20982100000</v>
      </c>
      <c r="AB41" s="128">
        <v>20982100000</v>
      </c>
      <c r="AC41" s="128">
        <v>20982100000</v>
      </c>
      <c r="AD41" s="128">
        <v>20982100000</v>
      </c>
      <c r="AE41" s="128">
        <v>20982100000</v>
      </c>
      <c r="AF41" s="128">
        <v>20982100000</v>
      </c>
      <c r="AG41" s="128">
        <v>20982100000</v>
      </c>
    </row>
    <row r="42" spans="1:33" x14ac:dyDescent="0.35">
      <c r="A42" t="s">
        <v>5010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5">
      <c r="A43" t="s">
        <v>5011</v>
      </c>
      <c r="B43" s="128">
        <v>98895600</v>
      </c>
      <c r="C43" s="128">
        <v>98895400</v>
      </c>
      <c r="D43" s="128">
        <v>98896600</v>
      </c>
      <c r="E43" s="128">
        <v>98896900</v>
      </c>
      <c r="F43" s="128">
        <v>98897400</v>
      </c>
      <c r="G43" s="128">
        <v>98897800</v>
      </c>
      <c r="H43" s="128">
        <v>98898700</v>
      </c>
      <c r="I43" s="128">
        <v>98898400</v>
      </c>
      <c r="J43" s="128">
        <v>98898600</v>
      </c>
      <c r="K43" s="128">
        <v>98897900</v>
      </c>
      <c r="L43" s="128">
        <v>98897600</v>
      </c>
      <c r="M43" s="128">
        <v>98897700</v>
      </c>
      <c r="N43" s="128">
        <v>98897500</v>
      </c>
      <c r="O43" s="128">
        <v>98897400</v>
      </c>
      <c r="P43" s="128">
        <v>98897200</v>
      </c>
      <c r="Q43" s="128">
        <v>98896800</v>
      </c>
      <c r="R43" s="128">
        <v>98896300</v>
      </c>
      <c r="S43" s="128">
        <v>98895900</v>
      </c>
      <c r="T43" s="128">
        <v>98895900</v>
      </c>
      <c r="U43" s="128">
        <v>98895700</v>
      </c>
      <c r="V43" s="128">
        <v>98895300</v>
      </c>
      <c r="W43" s="128">
        <v>98895200</v>
      </c>
      <c r="X43" s="128">
        <v>98895000</v>
      </c>
      <c r="Y43" s="128">
        <v>98894500</v>
      </c>
      <c r="Z43" s="128">
        <v>98894300</v>
      </c>
      <c r="AA43" s="128">
        <v>98894100</v>
      </c>
      <c r="AB43" s="128">
        <v>98893600</v>
      </c>
      <c r="AC43" s="128">
        <v>98893600</v>
      </c>
      <c r="AD43" s="128">
        <v>98893200</v>
      </c>
      <c r="AE43" s="128">
        <v>98892800</v>
      </c>
      <c r="AF43" s="128">
        <v>98892600</v>
      </c>
      <c r="AG43" s="128">
        <v>98892500</v>
      </c>
    </row>
    <row r="44" spans="1:33" x14ac:dyDescent="0.35">
      <c r="A44" t="s">
        <v>5012</v>
      </c>
      <c r="B44" s="128">
        <v>46727100</v>
      </c>
      <c r="C44" s="128">
        <v>48321400</v>
      </c>
      <c r="D44" s="128">
        <v>46074700</v>
      </c>
      <c r="E44" s="128">
        <v>97579600</v>
      </c>
      <c r="F44" s="128">
        <v>170690000</v>
      </c>
      <c r="G44" s="128">
        <v>226727000</v>
      </c>
      <c r="H44" s="128">
        <v>254415000</v>
      </c>
      <c r="I44" s="128">
        <v>280101000</v>
      </c>
      <c r="J44" s="128">
        <v>301578000</v>
      </c>
      <c r="K44" s="128">
        <v>410266000</v>
      </c>
      <c r="L44" s="128">
        <v>2283950000</v>
      </c>
      <c r="M44" s="128">
        <v>4171030000</v>
      </c>
      <c r="N44" s="128">
        <v>6323340000</v>
      </c>
      <c r="O44" s="128">
        <v>8399370000</v>
      </c>
      <c r="P44" s="128">
        <v>10618200000</v>
      </c>
      <c r="Q44" s="128">
        <v>12755800000</v>
      </c>
      <c r="R44" s="128">
        <v>14856200000</v>
      </c>
      <c r="S44" s="128">
        <v>16921300000</v>
      </c>
      <c r="T44" s="128">
        <v>18957500000</v>
      </c>
      <c r="U44" s="128">
        <v>20895100000</v>
      </c>
      <c r="V44" s="128">
        <v>22769400000</v>
      </c>
      <c r="W44" s="128">
        <v>24636000000</v>
      </c>
      <c r="X44" s="128">
        <v>26491300000</v>
      </c>
      <c r="Y44" s="128">
        <v>28218300000</v>
      </c>
      <c r="Z44" s="128">
        <v>29268200000</v>
      </c>
      <c r="AA44" s="128">
        <v>30485700000</v>
      </c>
      <c r="AB44" s="128">
        <v>31530800000</v>
      </c>
      <c r="AC44" s="128">
        <v>32352800000</v>
      </c>
      <c r="AD44" s="128">
        <v>33367200000</v>
      </c>
      <c r="AE44" s="128">
        <v>34095400000</v>
      </c>
      <c r="AF44" s="128">
        <v>34952900000</v>
      </c>
      <c r="AG44" s="128">
        <v>35711600000</v>
      </c>
    </row>
    <row r="45" spans="1:33" x14ac:dyDescent="0.35">
      <c r="A45" t="s">
        <v>5013</v>
      </c>
      <c r="B45" s="128">
        <v>18220400</v>
      </c>
      <c r="C45" s="128">
        <v>14567300</v>
      </c>
      <c r="D45" s="128">
        <v>16188300</v>
      </c>
      <c r="E45" s="128">
        <v>15825800</v>
      </c>
      <c r="F45" s="128">
        <v>14980400</v>
      </c>
      <c r="G45" s="128">
        <v>14481800</v>
      </c>
      <c r="H45" s="128">
        <v>14385300</v>
      </c>
      <c r="I45" s="128">
        <v>14334500</v>
      </c>
      <c r="J45" s="128">
        <v>14322800</v>
      </c>
      <c r="K45" s="128">
        <v>14358900</v>
      </c>
      <c r="L45" s="128">
        <v>14455800</v>
      </c>
      <c r="M45" s="128">
        <v>15021700</v>
      </c>
      <c r="N45" s="128">
        <v>15750600</v>
      </c>
      <c r="O45" s="128">
        <v>16403800</v>
      </c>
      <c r="P45" s="128">
        <v>17165100</v>
      </c>
      <c r="Q45" s="128">
        <v>17188400</v>
      </c>
      <c r="R45" s="128">
        <v>17261600</v>
      </c>
      <c r="S45" s="128">
        <v>17284300</v>
      </c>
      <c r="T45" s="128">
        <v>17257400</v>
      </c>
      <c r="U45" s="128">
        <v>17314100</v>
      </c>
      <c r="V45" s="128">
        <v>17358100</v>
      </c>
      <c r="W45" s="128">
        <v>17310800</v>
      </c>
      <c r="X45" s="128">
        <v>17545300</v>
      </c>
      <c r="Y45" s="128">
        <v>17280800</v>
      </c>
      <c r="Z45" s="128">
        <v>17488100</v>
      </c>
      <c r="AA45" s="128">
        <v>17402400</v>
      </c>
      <c r="AB45" s="128">
        <v>17434000</v>
      </c>
      <c r="AC45" s="128">
        <v>17492400</v>
      </c>
      <c r="AD45" s="128">
        <v>17396000</v>
      </c>
      <c r="AE45" s="128">
        <v>17511500</v>
      </c>
      <c r="AF45" s="128">
        <v>17444300</v>
      </c>
      <c r="AG45" s="128">
        <v>17454700</v>
      </c>
    </row>
    <row r="46" spans="1:33" x14ac:dyDescent="0.35">
      <c r="A46" t="s">
        <v>5014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5015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5">
      <c r="A48" t="s">
        <v>5016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5">
      <c r="A49" t="s">
        <v>5017</v>
      </c>
      <c r="B49" s="128">
        <v>6812240</v>
      </c>
      <c r="C49" s="128">
        <v>5603790</v>
      </c>
      <c r="D49" s="128">
        <v>5747680</v>
      </c>
      <c r="E49" s="128">
        <v>5176300</v>
      </c>
      <c r="F49" s="128">
        <v>4639420</v>
      </c>
      <c r="G49" s="128">
        <v>4364970</v>
      </c>
      <c r="H49" s="128">
        <v>4099910</v>
      </c>
      <c r="I49" s="128">
        <v>4202440</v>
      </c>
      <c r="J49" s="128">
        <v>4318300</v>
      </c>
      <c r="K49" s="128">
        <v>4209390</v>
      </c>
      <c r="L49" s="128">
        <v>4237050</v>
      </c>
      <c r="M49" s="128">
        <v>4398980</v>
      </c>
      <c r="N49" s="128">
        <v>4480840</v>
      </c>
      <c r="O49" s="128">
        <v>4664860</v>
      </c>
      <c r="P49" s="128">
        <v>5020360</v>
      </c>
      <c r="Q49" s="128">
        <v>5027170</v>
      </c>
      <c r="R49" s="128">
        <v>4908370</v>
      </c>
      <c r="S49" s="128">
        <v>4914840</v>
      </c>
      <c r="T49" s="128">
        <v>5047420</v>
      </c>
      <c r="U49" s="128">
        <v>5064040</v>
      </c>
      <c r="V49" s="128">
        <v>4935900</v>
      </c>
      <c r="W49" s="128">
        <v>4922390</v>
      </c>
      <c r="X49" s="128">
        <v>4989370</v>
      </c>
      <c r="Y49" s="128">
        <v>4913840</v>
      </c>
      <c r="Z49" s="128">
        <v>4973030</v>
      </c>
      <c r="AA49" s="128">
        <v>4948550</v>
      </c>
      <c r="AB49" s="128">
        <v>4957550</v>
      </c>
      <c r="AC49" s="128">
        <v>4974250</v>
      </c>
      <c r="AD49" s="128">
        <v>4946710</v>
      </c>
      <c r="AE49" s="128">
        <v>4979700</v>
      </c>
      <c r="AF49" s="128">
        <v>4960510</v>
      </c>
      <c r="AG49" s="128">
        <v>4963480</v>
      </c>
    </row>
    <row r="50" spans="1:33" x14ac:dyDescent="0.35">
      <c r="A50" t="s">
        <v>5018</v>
      </c>
      <c r="B50" s="128">
        <v>1855780000000</v>
      </c>
      <c r="C50" s="128">
        <v>1746610000000</v>
      </c>
      <c r="D50" s="128">
        <v>1884170000000</v>
      </c>
      <c r="E50" s="128">
        <v>1948650000000</v>
      </c>
      <c r="F50" s="128">
        <v>2015280000000</v>
      </c>
      <c r="G50" s="128">
        <v>2063210000000</v>
      </c>
      <c r="H50" s="128">
        <v>2079260000000</v>
      </c>
      <c r="I50" s="128">
        <v>2067950000000</v>
      </c>
      <c r="J50" s="128">
        <v>2048240000000</v>
      </c>
      <c r="K50" s="128">
        <v>2063670000000</v>
      </c>
      <c r="L50" s="128">
        <v>2073740000000</v>
      </c>
      <c r="M50" s="128">
        <v>2102340000000</v>
      </c>
      <c r="N50" s="128">
        <v>2135600000000</v>
      </c>
      <c r="O50" s="128">
        <v>2165660000000</v>
      </c>
      <c r="P50" s="128">
        <v>2200900000000</v>
      </c>
      <c r="Q50" s="128">
        <v>2201900000000</v>
      </c>
      <c r="R50" s="128">
        <v>2203150000000</v>
      </c>
      <c r="S50" s="128">
        <v>2204120000000</v>
      </c>
      <c r="T50" s="128">
        <v>2204830000000</v>
      </c>
      <c r="U50" s="128">
        <v>2207230000000</v>
      </c>
      <c r="V50" s="128">
        <v>2207240000000</v>
      </c>
      <c r="W50" s="128">
        <v>2205240000000</v>
      </c>
      <c r="X50" s="128">
        <v>2204100000000</v>
      </c>
      <c r="Y50" s="128">
        <v>2203970000000</v>
      </c>
      <c r="Z50" s="128">
        <v>2212700000000</v>
      </c>
      <c r="AA50" s="128">
        <v>2209110000000</v>
      </c>
      <c r="AB50" s="128">
        <v>2210430000000</v>
      </c>
      <c r="AC50" s="128">
        <v>2212880000000</v>
      </c>
      <c r="AD50" s="128">
        <v>2208830000000</v>
      </c>
      <c r="AE50" s="128">
        <v>2213680000000</v>
      </c>
      <c r="AF50" s="128">
        <v>2210860000000</v>
      </c>
      <c r="AG50" s="128">
        <v>2211300000000</v>
      </c>
    </row>
    <row r="51" spans="1:33" x14ac:dyDescent="0.35">
      <c r="A51" t="s">
        <v>5019</v>
      </c>
      <c r="B51" s="128">
        <v>7278760000</v>
      </c>
      <c r="C51" s="128">
        <v>8858080000</v>
      </c>
      <c r="D51" s="128">
        <v>6707190000</v>
      </c>
      <c r="E51" s="128">
        <v>6218980000</v>
      </c>
      <c r="F51" s="128">
        <v>4998860000</v>
      </c>
      <c r="G51" s="128">
        <v>3681850000</v>
      </c>
      <c r="H51" s="128">
        <v>2243790000</v>
      </c>
      <c r="I51" s="128">
        <v>1690560000</v>
      </c>
      <c r="J51" s="128">
        <v>1447540000</v>
      </c>
      <c r="K51" s="128">
        <v>1306630000</v>
      </c>
      <c r="L51" s="128">
        <v>1331610000</v>
      </c>
      <c r="M51" s="128">
        <v>1511540000</v>
      </c>
      <c r="N51" s="128">
        <v>1600400000</v>
      </c>
      <c r="O51" s="128">
        <v>1613070000</v>
      </c>
      <c r="P51" s="128">
        <v>1564670000</v>
      </c>
      <c r="Q51" s="128">
        <v>1465660000</v>
      </c>
      <c r="R51" s="128">
        <v>1435420000</v>
      </c>
      <c r="S51" s="128">
        <v>1437060000</v>
      </c>
      <c r="T51" s="128">
        <v>1413930000</v>
      </c>
      <c r="U51" s="128">
        <v>1363610000</v>
      </c>
      <c r="V51" s="128">
        <v>1333590000</v>
      </c>
      <c r="W51" s="128">
        <v>1313320000</v>
      </c>
      <c r="X51" s="128">
        <v>1346120000</v>
      </c>
      <c r="Y51" s="128">
        <v>1311340000</v>
      </c>
      <c r="Z51" s="128">
        <v>1308060000</v>
      </c>
      <c r="AA51" s="128">
        <v>1269440000</v>
      </c>
      <c r="AB51" s="128">
        <v>1255300000</v>
      </c>
      <c r="AC51" s="128">
        <v>1196670000</v>
      </c>
      <c r="AD51" s="128">
        <v>1104980000</v>
      </c>
      <c r="AE51" s="128">
        <v>1057950000</v>
      </c>
      <c r="AF51" s="128">
        <v>1029070000</v>
      </c>
      <c r="AG51" s="128">
        <v>957838000</v>
      </c>
    </row>
    <row r="52" spans="1:33" x14ac:dyDescent="0.35">
      <c r="A52" t="s">
        <v>5020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5">
      <c r="A53" t="s">
        <v>5021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t="s">
        <v>5022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t="s">
        <v>5023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5024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5">
      <c r="A57" t="s">
        <v>5025</v>
      </c>
      <c r="B57" s="128">
        <v>22342600000</v>
      </c>
      <c r="C57" s="128">
        <v>23988000000</v>
      </c>
      <c r="D57" s="128">
        <v>25633400000</v>
      </c>
      <c r="E57" s="128">
        <v>27278700000</v>
      </c>
      <c r="F57" s="128">
        <v>27278700000</v>
      </c>
      <c r="G57" s="128">
        <v>27278700000</v>
      </c>
      <c r="H57" s="128">
        <v>27278700000</v>
      </c>
      <c r="I57" s="128">
        <v>27278700000</v>
      </c>
      <c r="J57" s="128">
        <v>27278700000</v>
      </c>
      <c r="K57" s="128">
        <v>27278700000</v>
      </c>
      <c r="L57" s="128">
        <v>27278700000</v>
      </c>
      <c r="M57" s="128">
        <v>27278700000</v>
      </c>
      <c r="N57" s="128">
        <v>27278700000</v>
      </c>
      <c r="O57" s="128">
        <v>27278700000</v>
      </c>
      <c r="P57" s="128">
        <v>27278700000</v>
      </c>
      <c r="Q57" s="128">
        <v>27278700000</v>
      </c>
      <c r="R57" s="128">
        <v>27278700000</v>
      </c>
      <c r="S57" s="128">
        <v>27278700000</v>
      </c>
      <c r="T57" s="128">
        <v>27278700000</v>
      </c>
      <c r="U57" s="128">
        <v>27278700000</v>
      </c>
      <c r="V57" s="128">
        <v>27278700000</v>
      </c>
      <c r="W57" s="128">
        <v>27278700000</v>
      </c>
      <c r="X57" s="128">
        <v>27278700000</v>
      </c>
      <c r="Y57" s="128">
        <v>27278700000</v>
      </c>
      <c r="Z57" s="128">
        <v>27278700000</v>
      </c>
      <c r="AA57" s="128">
        <v>27278700000</v>
      </c>
      <c r="AB57" s="128">
        <v>27278700000</v>
      </c>
      <c r="AC57" s="128">
        <v>27278700000</v>
      </c>
      <c r="AD57" s="128">
        <v>27278700000</v>
      </c>
      <c r="AE57" s="128">
        <v>27278700000</v>
      </c>
      <c r="AF57" s="128">
        <v>27278700000</v>
      </c>
      <c r="AG57" s="128">
        <v>27278700000</v>
      </c>
    </row>
    <row r="58" spans="1:33" x14ac:dyDescent="0.35">
      <c r="A58" t="s">
        <v>5026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5027</v>
      </c>
      <c r="B59" s="128">
        <v>1053980000</v>
      </c>
      <c r="C59" s="128">
        <v>1053980000</v>
      </c>
      <c r="D59" s="128">
        <v>1054000000</v>
      </c>
      <c r="E59" s="128">
        <v>1054000000</v>
      </c>
      <c r="F59" s="128">
        <v>1054000000</v>
      </c>
      <c r="G59" s="128">
        <v>1054010000</v>
      </c>
      <c r="H59" s="128">
        <v>1054020000</v>
      </c>
      <c r="I59" s="128">
        <v>1054010000</v>
      </c>
      <c r="J59" s="128">
        <v>1054020000</v>
      </c>
      <c r="K59" s="128">
        <v>1054010000</v>
      </c>
      <c r="L59" s="128">
        <v>1054010000</v>
      </c>
      <c r="M59" s="128">
        <v>1054010000</v>
      </c>
      <c r="N59" s="128">
        <v>1054000000</v>
      </c>
      <c r="O59" s="128">
        <v>1054000000</v>
      </c>
      <c r="P59" s="128">
        <v>1054000000</v>
      </c>
      <c r="Q59" s="128">
        <v>1054000000</v>
      </c>
      <c r="R59" s="128">
        <v>1053990000</v>
      </c>
      <c r="S59" s="128">
        <v>1053990000</v>
      </c>
      <c r="T59" s="128">
        <v>1053990000</v>
      </c>
      <c r="U59" s="128">
        <v>1053990000</v>
      </c>
      <c r="V59" s="128">
        <v>1053980000</v>
      </c>
      <c r="W59" s="128">
        <v>1053980000</v>
      </c>
      <c r="X59" s="128">
        <v>1053980000</v>
      </c>
      <c r="Y59" s="128">
        <v>1053970000</v>
      </c>
      <c r="Z59" s="128">
        <v>1053970000</v>
      </c>
      <c r="AA59" s="128">
        <v>1053970000</v>
      </c>
      <c r="AB59" s="128">
        <v>1053960000</v>
      </c>
      <c r="AC59" s="128">
        <v>1053960000</v>
      </c>
      <c r="AD59" s="128">
        <v>1053960000</v>
      </c>
      <c r="AE59" s="128">
        <v>1053960000</v>
      </c>
      <c r="AF59" s="128">
        <v>1053950000</v>
      </c>
      <c r="AG59" s="128">
        <v>1053950000</v>
      </c>
    </row>
    <row r="60" spans="1:33" x14ac:dyDescent="0.35">
      <c r="A60" t="s">
        <v>5028</v>
      </c>
      <c r="B60" s="128">
        <v>270446000</v>
      </c>
      <c r="C60" s="128">
        <v>279674000</v>
      </c>
      <c r="D60" s="128">
        <v>266670000</v>
      </c>
      <c r="E60" s="128">
        <v>564769000</v>
      </c>
      <c r="F60" s="128">
        <v>987918000</v>
      </c>
      <c r="G60" s="128">
        <v>1312250000</v>
      </c>
      <c r="H60" s="128">
        <v>1472490000</v>
      </c>
      <c r="I60" s="128">
        <v>1621160000</v>
      </c>
      <c r="J60" s="128">
        <v>1745470000</v>
      </c>
      <c r="K60" s="128">
        <v>2374530000</v>
      </c>
      <c r="L60" s="128">
        <v>13219000000</v>
      </c>
      <c r="M60" s="128">
        <v>24141000000</v>
      </c>
      <c r="N60" s="128">
        <v>36598100000</v>
      </c>
      <c r="O60" s="128">
        <v>48613700000</v>
      </c>
      <c r="P60" s="128">
        <v>61455500000</v>
      </c>
      <c r="Q60" s="128">
        <v>73827800000</v>
      </c>
      <c r="R60" s="128">
        <v>85984400000</v>
      </c>
      <c r="S60" s="128">
        <v>97936600000</v>
      </c>
      <c r="T60" s="128">
        <v>109722000000</v>
      </c>
      <c r="U60" s="128">
        <v>120936000000</v>
      </c>
      <c r="V60" s="128">
        <v>131784000000</v>
      </c>
      <c r="W60" s="128">
        <v>142588000000</v>
      </c>
      <c r="X60" s="128">
        <v>153326000000</v>
      </c>
      <c r="Y60" s="128">
        <v>163321000000</v>
      </c>
      <c r="Z60" s="128">
        <v>169398000000</v>
      </c>
      <c r="AA60" s="128">
        <v>176445000000</v>
      </c>
      <c r="AB60" s="128">
        <v>182493000000</v>
      </c>
      <c r="AC60" s="128">
        <v>187251000000</v>
      </c>
      <c r="AD60" s="128">
        <v>193122000000</v>
      </c>
      <c r="AE60" s="128">
        <v>197337000000</v>
      </c>
      <c r="AF60" s="128">
        <v>202300000000</v>
      </c>
      <c r="AG60" s="128">
        <v>206691000000</v>
      </c>
    </row>
    <row r="61" spans="1:33" x14ac:dyDescent="0.35">
      <c r="A61" t="s">
        <v>5029</v>
      </c>
      <c r="B61" s="128">
        <v>111663000</v>
      </c>
      <c r="C61" s="128">
        <v>89275200</v>
      </c>
      <c r="D61" s="128">
        <v>99209600</v>
      </c>
      <c r="E61" s="128">
        <v>96987800</v>
      </c>
      <c r="F61" s="128">
        <v>91806700</v>
      </c>
      <c r="G61" s="128">
        <v>88751400</v>
      </c>
      <c r="H61" s="128">
        <v>88159800</v>
      </c>
      <c r="I61" s="128">
        <v>87848700</v>
      </c>
      <c r="J61" s="128">
        <v>87776800</v>
      </c>
      <c r="K61" s="128">
        <v>87998000</v>
      </c>
      <c r="L61" s="128">
        <v>88592000</v>
      </c>
      <c r="M61" s="128">
        <v>92059800</v>
      </c>
      <c r="N61" s="128">
        <v>96526900</v>
      </c>
      <c r="O61" s="128">
        <v>100530000</v>
      </c>
      <c r="P61" s="128">
        <v>105196000</v>
      </c>
      <c r="Q61" s="128">
        <v>105338000</v>
      </c>
      <c r="R61" s="128">
        <v>105787000</v>
      </c>
      <c r="S61" s="128">
        <v>105926000</v>
      </c>
      <c r="T61" s="128">
        <v>105762000</v>
      </c>
      <c r="U61" s="128">
        <v>106109000</v>
      </c>
      <c r="V61" s="128">
        <v>106379000</v>
      </c>
      <c r="W61" s="128">
        <v>106089000</v>
      </c>
      <c r="X61" s="128">
        <v>107526000</v>
      </c>
      <c r="Y61" s="128">
        <v>105905000</v>
      </c>
      <c r="Z61" s="128">
        <v>107175000</v>
      </c>
      <c r="AA61" s="128">
        <v>106650000</v>
      </c>
      <c r="AB61" s="128">
        <v>106844000</v>
      </c>
      <c r="AC61" s="128">
        <v>107202000</v>
      </c>
      <c r="AD61" s="128">
        <v>106611000</v>
      </c>
      <c r="AE61" s="128">
        <v>107319000</v>
      </c>
      <c r="AF61" s="128">
        <v>106907000</v>
      </c>
      <c r="AG61" s="128">
        <v>106971000</v>
      </c>
    </row>
    <row r="62" spans="1:33" x14ac:dyDescent="0.35">
      <c r="A62" t="s">
        <v>5030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5">
      <c r="A63" t="s">
        <v>5031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5">
      <c r="A64" t="s">
        <v>5032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t="s">
        <v>5033</v>
      </c>
      <c r="B65" s="128">
        <v>8856550</v>
      </c>
      <c r="C65" s="128">
        <v>7285460</v>
      </c>
      <c r="D65" s="128">
        <v>7472530</v>
      </c>
      <c r="E65" s="128">
        <v>6729680</v>
      </c>
      <c r="F65" s="128">
        <v>6031690</v>
      </c>
      <c r="G65" s="128">
        <v>5674880</v>
      </c>
      <c r="H65" s="128">
        <v>5330270</v>
      </c>
      <c r="I65" s="128">
        <v>5463580</v>
      </c>
      <c r="J65" s="128">
        <v>5614200</v>
      </c>
      <c r="K65" s="128">
        <v>5472610</v>
      </c>
      <c r="L65" s="128">
        <v>5508560</v>
      </c>
      <c r="M65" s="128">
        <v>5719080</v>
      </c>
      <c r="N65" s="128">
        <v>5825510</v>
      </c>
      <c r="O65" s="128">
        <v>6064760</v>
      </c>
      <c r="P65" s="128">
        <v>6526940</v>
      </c>
      <c r="Q65" s="128">
        <v>6535800</v>
      </c>
      <c r="R65" s="128">
        <v>6381350</v>
      </c>
      <c r="S65" s="128">
        <v>6389760</v>
      </c>
      <c r="T65" s="128">
        <v>6562120</v>
      </c>
      <c r="U65" s="128">
        <v>6583740</v>
      </c>
      <c r="V65" s="128">
        <v>6417140</v>
      </c>
      <c r="W65" s="128">
        <v>6399580</v>
      </c>
      <c r="X65" s="128">
        <v>6486650</v>
      </c>
      <c r="Y65" s="128">
        <v>6388450</v>
      </c>
      <c r="Z65" s="128">
        <v>6465410</v>
      </c>
      <c r="AA65" s="128">
        <v>6433590</v>
      </c>
      <c r="AB65" s="128">
        <v>6445290</v>
      </c>
      <c r="AC65" s="128">
        <v>6467000</v>
      </c>
      <c r="AD65" s="128">
        <v>6431190</v>
      </c>
      <c r="AE65" s="128">
        <v>6474080</v>
      </c>
      <c r="AF65" s="128">
        <v>6449130</v>
      </c>
      <c r="AG65" s="128">
        <v>6452990</v>
      </c>
    </row>
    <row r="66" spans="1:33" x14ac:dyDescent="0.35">
      <c r="A66" t="s">
        <v>5034</v>
      </c>
      <c r="B66" s="128">
        <v>25626400000000</v>
      </c>
      <c r="C66" s="128">
        <v>24118900000000</v>
      </c>
      <c r="D66" s="128">
        <v>26018500000000</v>
      </c>
      <c r="E66" s="128">
        <v>26908900000000</v>
      </c>
      <c r="F66" s="128">
        <v>27829000000000</v>
      </c>
      <c r="G66" s="128">
        <v>28490900000000</v>
      </c>
      <c r="H66" s="128">
        <v>28712500000000</v>
      </c>
      <c r="I66" s="128">
        <v>28556300000000</v>
      </c>
      <c r="J66" s="128">
        <v>28284200000000</v>
      </c>
      <c r="K66" s="128">
        <v>28497200000000</v>
      </c>
      <c r="L66" s="128">
        <v>28636300000000</v>
      </c>
      <c r="M66" s="128">
        <v>29031300000000</v>
      </c>
      <c r="N66" s="128">
        <v>29490600000000</v>
      </c>
      <c r="O66" s="128">
        <v>29905600000000</v>
      </c>
      <c r="P66" s="128">
        <v>30392300000000</v>
      </c>
      <c r="Q66" s="128">
        <v>30406000000000</v>
      </c>
      <c r="R66" s="128">
        <v>30423400000000</v>
      </c>
      <c r="S66" s="128">
        <v>30436700000000</v>
      </c>
      <c r="T66" s="128">
        <v>30446600000000</v>
      </c>
      <c r="U66" s="128">
        <v>30479700000000</v>
      </c>
      <c r="V66" s="128">
        <v>30479800000000</v>
      </c>
      <c r="W66" s="128">
        <v>30452200000000</v>
      </c>
      <c r="X66" s="128">
        <v>30436500000000</v>
      </c>
      <c r="Y66" s="128">
        <v>30434600000000</v>
      </c>
      <c r="Z66" s="128">
        <v>30555200000000</v>
      </c>
      <c r="AA66" s="128">
        <v>30505600000000</v>
      </c>
      <c r="AB66" s="128">
        <v>30523900000000</v>
      </c>
      <c r="AC66" s="128">
        <v>30557700000000</v>
      </c>
      <c r="AD66" s="128">
        <v>30501800000000</v>
      </c>
      <c r="AE66" s="128">
        <v>30568700000000</v>
      </c>
      <c r="AF66" s="128">
        <v>30529900000000</v>
      </c>
      <c r="AG66" s="128">
        <v>30535900000000</v>
      </c>
    </row>
    <row r="67" spans="1:33" x14ac:dyDescent="0.35">
      <c r="A67" t="s">
        <v>5035</v>
      </c>
      <c r="B67" s="128">
        <v>10956000</v>
      </c>
      <c r="C67" s="128">
        <v>13333200</v>
      </c>
      <c r="D67" s="128">
        <v>10095700</v>
      </c>
      <c r="E67" s="128">
        <v>9360860</v>
      </c>
      <c r="F67" s="128">
        <v>7524330</v>
      </c>
      <c r="G67" s="128">
        <v>5541960</v>
      </c>
      <c r="H67" s="128">
        <v>3377370</v>
      </c>
      <c r="I67" s="128">
        <v>2544650</v>
      </c>
      <c r="J67" s="128">
        <v>2178840</v>
      </c>
      <c r="K67" s="128">
        <v>1966750</v>
      </c>
      <c r="L67" s="128">
        <v>2004360</v>
      </c>
      <c r="M67" s="128">
        <v>2275180</v>
      </c>
      <c r="N67" s="128">
        <v>2408930</v>
      </c>
      <c r="O67" s="128">
        <v>2428000</v>
      </c>
      <c r="P67" s="128">
        <v>2355160</v>
      </c>
      <c r="Q67" s="128">
        <v>2206130</v>
      </c>
      <c r="R67" s="128">
        <v>2160600</v>
      </c>
      <c r="S67" s="128">
        <v>2163080</v>
      </c>
      <c r="T67" s="128">
        <v>2128260</v>
      </c>
      <c r="U67" s="128">
        <v>2052520</v>
      </c>
      <c r="V67" s="128">
        <v>2007320</v>
      </c>
      <c r="W67" s="128">
        <v>1976820</v>
      </c>
      <c r="X67" s="128">
        <v>2026190</v>
      </c>
      <c r="Y67" s="128">
        <v>1973840</v>
      </c>
      <c r="Z67" s="128">
        <v>1968900</v>
      </c>
      <c r="AA67" s="128">
        <v>1910780</v>
      </c>
      <c r="AB67" s="128">
        <v>1889490</v>
      </c>
      <c r="AC67" s="128">
        <v>1801240</v>
      </c>
      <c r="AD67" s="128">
        <v>1663230</v>
      </c>
      <c r="AE67" s="128">
        <v>1592430</v>
      </c>
      <c r="AF67" s="128">
        <v>1548960</v>
      </c>
      <c r="AG67" s="128">
        <v>1441750</v>
      </c>
    </row>
    <row r="68" spans="1:33" x14ac:dyDescent="0.35">
      <c r="A68" t="s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t="s">
        <v>5037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5038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t="s">
        <v>5039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t="s">
        <v>5040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t="s">
        <v>5041</v>
      </c>
      <c r="B73" s="128">
        <v>73432800000</v>
      </c>
      <c r="C73" s="128">
        <v>78840600000</v>
      </c>
      <c r="D73" s="128">
        <v>84248400000</v>
      </c>
      <c r="E73" s="128">
        <v>89656200000</v>
      </c>
      <c r="F73" s="128">
        <v>89656200000</v>
      </c>
      <c r="G73" s="128">
        <v>89656200000</v>
      </c>
      <c r="H73" s="128">
        <v>89656200000</v>
      </c>
      <c r="I73" s="128">
        <v>89656200000</v>
      </c>
      <c r="J73" s="128">
        <v>89656200000</v>
      </c>
      <c r="K73" s="128">
        <v>89656200000</v>
      </c>
      <c r="L73" s="128">
        <v>89656200000</v>
      </c>
      <c r="M73" s="128">
        <v>89656200000</v>
      </c>
      <c r="N73" s="128">
        <v>89656200000</v>
      </c>
      <c r="O73" s="128">
        <v>89656200000</v>
      </c>
      <c r="P73" s="128">
        <v>89656200000</v>
      </c>
      <c r="Q73" s="128">
        <v>89656200000</v>
      </c>
      <c r="R73" s="128">
        <v>89656200000</v>
      </c>
      <c r="S73" s="128">
        <v>89656200000</v>
      </c>
      <c r="T73" s="128">
        <v>89656200000</v>
      </c>
      <c r="U73" s="128">
        <v>89656200000</v>
      </c>
      <c r="V73" s="128">
        <v>89656200000</v>
      </c>
      <c r="W73" s="128">
        <v>89656200000</v>
      </c>
      <c r="X73" s="128">
        <v>89656200000</v>
      </c>
      <c r="Y73" s="128">
        <v>89656200000</v>
      </c>
      <c r="Z73" s="128">
        <v>89656200000</v>
      </c>
      <c r="AA73" s="128">
        <v>89656200000</v>
      </c>
      <c r="AB73" s="128">
        <v>89656200000</v>
      </c>
      <c r="AC73" s="128">
        <v>89656200000</v>
      </c>
      <c r="AD73" s="128">
        <v>89656200000</v>
      </c>
      <c r="AE73" s="128">
        <v>89656200000</v>
      </c>
      <c r="AF73" s="128">
        <v>89656200000</v>
      </c>
      <c r="AG73" s="128">
        <v>89656200000</v>
      </c>
    </row>
    <row r="74" spans="1:33" x14ac:dyDescent="0.35">
      <c r="A74" t="s">
        <v>5042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5">
      <c r="A75" t="s">
        <v>5043</v>
      </c>
      <c r="B75" s="128">
        <v>61294600</v>
      </c>
      <c r="C75" s="128">
        <v>61294600</v>
      </c>
      <c r="D75" s="128">
        <v>61295300</v>
      </c>
      <c r="E75" s="128">
        <v>61295500</v>
      </c>
      <c r="F75" s="128">
        <v>61295800</v>
      </c>
      <c r="G75" s="128">
        <v>61296000</v>
      </c>
      <c r="H75" s="128">
        <v>61296600</v>
      </c>
      <c r="I75" s="128">
        <v>61296400</v>
      </c>
      <c r="J75" s="128">
        <v>61296500</v>
      </c>
      <c r="K75" s="128">
        <v>61296100</v>
      </c>
      <c r="L75" s="128">
        <v>61295900</v>
      </c>
      <c r="M75" s="128">
        <v>61295900</v>
      </c>
      <c r="N75" s="128">
        <v>61295800</v>
      </c>
      <c r="O75" s="128">
        <v>61295800</v>
      </c>
      <c r="P75" s="128">
        <v>61295700</v>
      </c>
      <c r="Q75" s="128">
        <v>61295400</v>
      </c>
      <c r="R75" s="128">
        <v>61295100</v>
      </c>
      <c r="S75" s="128">
        <v>61294900</v>
      </c>
      <c r="T75" s="128">
        <v>61294800</v>
      </c>
      <c r="U75" s="128">
        <v>61294800</v>
      </c>
      <c r="V75" s="128">
        <v>61294500</v>
      </c>
      <c r="W75" s="128">
        <v>61294400</v>
      </c>
      <c r="X75" s="128">
        <v>61294300</v>
      </c>
      <c r="Y75" s="128">
        <v>61294000</v>
      </c>
      <c r="Z75" s="128">
        <v>61293900</v>
      </c>
      <c r="AA75" s="128">
        <v>61293700</v>
      </c>
      <c r="AB75" s="128">
        <v>61293500</v>
      </c>
      <c r="AC75" s="128">
        <v>61293400</v>
      </c>
      <c r="AD75" s="128">
        <v>61293200</v>
      </c>
      <c r="AE75" s="128">
        <v>61293000</v>
      </c>
      <c r="AF75" s="128">
        <v>61292800</v>
      </c>
      <c r="AG75" s="128">
        <v>61292700</v>
      </c>
    </row>
    <row r="76" spans="1:33" x14ac:dyDescent="0.35">
      <c r="A76" t="s">
        <v>5044</v>
      </c>
      <c r="B76" s="128">
        <v>407078</v>
      </c>
      <c r="C76" s="128">
        <v>420967</v>
      </c>
      <c r="D76" s="128">
        <v>401394</v>
      </c>
      <c r="E76" s="128">
        <v>850095</v>
      </c>
      <c r="F76" s="128">
        <v>1487020</v>
      </c>
      <c r="G76" s="128">
        <v>1975200</v>
      </c>
      <c r="H76" s="128">
        <v>2216410</v>
      </c>
      <c r="I76" s="128">
        <v>2440180</v>
      </c>
      <c r="J76" s="128">
        <v>2627290</v>
      </c>
      <c r="K76" s="128">
        <v>3574160</v>
      </c>
      <c r="L76" s="128">
        <v>19897400</v>
      </c>
      <c r="M76" s="128">
        <v>36337200</v>
      </c>
      <c r="N76" s="128">
        <v>55087700</v>
      </c>
      <c r="O76" s="128">
        <v>73173700</v>
      </c>
      <c r="P76" s="128">
        <v>92503300</v>
      </c>
      <c r="Q76" s="128">
        <v>111126000</v>
      </c>
      <c r="R76" s="128">
        <v>129424000</v>
      </c>
      <c r="S76" s="128">
        <v>147415000</v>
      </c>
      <c r="T76" s="128">
        <v>165155000</v>
      </c>
      <c r="U76" s="128">
        <v>182034000</v>
      </c>
      <c r="V76" s="128">
        <v>198363000</v>
      </c>
      <c r="W76" s="128">
        <v>214624000</v>
      </c>
      <c r="X76" s="128">
        <v>230787000</v>
      </c>
      <c r="Y76" s="128">
        <v>245832000</v>
      </c>
      <c r="Z76" s="128">
        <v>254979000</v>
      </c>
      <c r="AA76" s="128">
        <v>265586000</v>
      </c>
      <c r="AB76" s="128">
        <v>274690000</v>
      </c>
      <c r="AC76" s="128">
        <v>281852000</v>
      </c>
      <c r="AD76" s="128">
        <v>290689000</v>
      </c>
      <c r="AE76" s="128">
        <v>297033000</v>
      </c>
      <c r="AF76" s="128">
        <v>304503000</v>
      </c>
      <c r="AG76" s="128">
        <v>311112000</v>
      </c>
    </row>
    <row r="77" spans="1:33" x14ac:dyDescent="0.35">
      <c r="A77" t="s">
        <v>5045</v>
      </c>
      <c r="B77" s="128">
        <v>13348100000</v>
      </c>
      <c r="C77" s="128">
        <v>10671900000</v>
      </c>
      <c r="D77" s="128">
        <v>11859400000</v>
      </c>
      <c r="E77" s="128">
        <v>11593900000</v>
      </c>
      <c r="F77" s="128">
        <v>10974500000</v>
      </c>
      <c r="G77" s="128">
        <v>10609300000</v>
      </c>
      <c r="H77" s="128">
        <v>10538600000</v>
      </c>
      <c r="I77" s="128">
        <v>10501400000</v>
      </c>
      <c r="J77" s="128">
        <v>10492800000</v>
      </c>
      <c r="K77" s="128">
        <v>10519200000</v>
      </c>
      <c r="L77" s="128">
        <v>10590200000</v>
      </c>
      <c r="M77" s="128">
        <v>11004800000</v>
      </c>
      <c r="N77" s="128">
        <v>11538800000</v>
      </c>
      <c r="O77" s="128">
        <v>12017300000</v>
      </c>
      <c r="P77" s="128">
        <v>12575100000</v>
      </c>
      <c r="Q77" s="128">
        <v>12592100000</v>
      </c>
      <c r="R77" s="128">
        <v>12645800000</v>
      </c>
      <c r="S77" s="128">
        <v>12662400000</v>
      </c>
      <c r="T77" s="128">
        <v>12642700000</v>
      </c>
      <c r="U77" s="128">
        <v>12684200000</v>
      </c>
      <c r="V77" s="128">
        <v>12716500000</v>
      </c>
      <c r="W77" s="128">
        <v>12681800000</v>
      </c>
      <c r="X77" s="128">
        <v>12853600000</v>
      </c>
      <c r="Y77" s="128">
        <v>12659800000</v>
      </c>
      <c r="Z77" s="128">
        <v>12811700000</v>
      </c>
      <c r="AA77" s="128">
        <v>12748900000</v>
      </c>
      <c r="AB77" s="128">
        <v>12772000000</v>
      </c>
      <c r="AC77" s="128">
        <v>12814800000</v>
      </c>
      <c r="AD77" s="128">
        <v>12744200000</v>
      </c>
      <c r="AE77" s="128">
        <v>12828800000</v>
      </c>
      <c r="AF77" s="128">
        <v>12779600000</v>
      </c>
      <c r="AG77" s="128">
        <v>12787200000</v>
      </c>
    </row>
    <row r="78" spans="1:33" x14ac:dyDescent="0.35">
      <c r="A78" t="s">
        <v>5046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5047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t="s">
        <v>5048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5049</v>
      </c>
      <c r="B81" s="128">
        <v>29108600</v>
      </c>
      <c r="C81" s="128">
        <v>23944900</v>
      </c>
      <c r="D81" s="128">
        <v>24559800</v>
      </c>
      <c r="E81" s="128">
        <v>22118300</v>
      </c>
      <c r="F81" s="128">
        <v>19824200</v>
      </c>
      <c r="G81" s="128">
        <v>18651500</v>
      </c>
      <c r="H81" s="128">
        <v>17518900</v>
      </c>
      <c r="I81" s="128">
        <v>17957000</v>
      </c>
      <c r="J81" s="128">
        <v>18452000</v>
      </c>
      <c r="K81" s="128">
        <v>17986700</v>
      </c>
      <c r="L81" s="128">
        <v>18104800</v>
      </c>
      <c r="M81" s="128">
        <v>18796800</v>
      </c>
      <c r="N81" s="128">
        <v>19146500</v>
      </c>
      <c r="O81" s="128">
        <v>19932900</v>
      </c>
      <c r="P81" s="128">
        <v>21451900</v>
      </c>
      <c r="Q81" s="128">
        <v>21481000</v>
      </c>
      <c r="R81" s="128">
        <v>20973400</v>
      </c>
      <c r="S81" s="128">
        <v>21001000</v>
      </c>
      <c r="T81" s="128">
        <v>21567600</v>
      </c>
      <c r="U81" s="128">
        <v>21638600</v>
      </c>
      <c r="V81" s="128">
        <v>21091100</v>
      </c>
      <c r="W81" s="128">
        <v>21033300</v>
      </c>
      <c r="X81" s="128">
        <v>21319500</v>
      </c>
      <c r="Y81" s="128">
        <v>20996800</v>
      </c>
      <c r="Z81" s="128">
        <v>21249700</v>
      </c>
      <c r="AA81" s="128">
        <v>21145100</v>
      </c>
      <c r="AB81" s="128">
        <v>21183600</v>
      </c>
      <c r="AC81" s="128">
        <v>21254900</v>
      </c>
      <c r="AD81" s="128">
        <v>21137200</v>
      </c>
      <c r="AE81" s="128">
        <v>21278200</v>
      </c>
      <c r="AF81" s="128">
        <v>21196200</v>
      </c>
      <c r="AG81" s="128">
        <v>21208900</v>
      </c>
    </row>
    <row r="82" spans="1:33" x14ac:dyDescent="0.35">
      <c r="A82" t="s">
        <v>5050</v>
      </c>
      <c r="B82" s="128">
        <v>403313000000</v>
      </c>
      <c r="C82" s="128">
        <v>379587000000</v>
      </c>
      <c r="D82" s="128">
        <v>409484000000</v>
      </c>
      <c r="E82" s="128">
        <v>423497000000</v>
      </c>
      <c r="F82" s="128">
        <v>437977000000</v>
      </c>
      <c r="G82" s="128">
        <v>448394000000</v>
      </c>
      <c r="H82" s="128">
        <v>451881000000</v>
      </c>
      <c r="I82" s="128">
        <v>449423000000</v>
      </c>
      <c r="J82" s="128">
        <v>445141000000</v>
      </c>
      <c r="K82" s="128">
        <v>448493000000</v>
      </c>
      <c r="L82" s="128">
        <v>450683000000</v>
      </c>
      <c r="M82" s="128">
        <v>456898000000</v>
      </c>
      <c r="N82" s="128">
        <v>464127000000</v>
      </c>
      <c r="O82" s="128">
        <v>470658000000</v>
      </c>
      <c r="P82" s="128">
        <v>478319000000</v>
      </c>
      <c r="Q82" s="128">
        <v>478534000000</v>
      </c>
      <c r="R82" s="128">
        <v>478808000000</v>
      </c>
      <c r="S82" s="128">
        <v>479017000000</v>
      </c>
      <c r="T82" s="128">
        <v>479173000000</v>
      </c>
      <c r="U82" s="128">
        <v>479695000000</v>
      </c>
      <c r="V82" s="128">
        <v>479696000000</v>
      </c>
      <c r="W82" s="128">
        <v>479261000000</v>
      </c>
      <c r="X82" s="128">
        <v>479014000000</v>
      </c>
      <c r="Y82" s="128">
        <v>478984000000</v>
      </c>
      <c r="Z82" s="128">
        <v>480883000000</v>
      </c>
      <c r="AA82" s="128">
        <v>480101000000</v>
      </c>
      <c r="AB82" s="128">
        <v>480389000000</v>
      </c>
      <c r="AC82" s="128">
        <v>480922000000</v>
      </c>
      <c r="AD82" s="128">
        <v>480042000000</v>
      </c>
      <c r="AE82" s="128">
        <v>481095000000</v>
      </c>
      <c r="AF82" s="128">
        <v>480484000000</v>
      </c>
      <c r="AG82" s="128">
        <v>480578000000</v>
      </c>
    </row>
    <row r="83" spans="1:33" x14ac:dyDescent="0.35">
      <c r="A83" t="s">
        <v>5051</v>
      </c>
      <c r="B83" s="128">
        <v>10956000</v>
      </c>
      <c r="C83" s="128">
        <v>13333200</v>
      </c>
      <c r="D83" s="128">
        <v>10095700</v>
      </c>
      <c r="E83" s="128">
        <v>9360860</v>
      </c>
      <c r="F83" s="128">
        <v>7524330</v>
      </c>
      <c r="G83" s="128">
        <v>5541960</v>
      </c>
      <c r="H83" s="128">
        <v>3377370</v>
      </c>
      <c r="I83" s="128">
        <v>2544650</v>
      </c>
      <c r="J83" s="128">
        <v>2178840</v>
      </c>
      <c r="K83" s="128">
        <v>1966750</v>
      </c>
      <c r="L83" s="128">
        <v>2004360</v>
      </c>
      <c r="M83" s="128">
        <v>2275180</v>
      </c>
      <c r="N83" s="128">
        <v>2408930</v>
      </c>
      <c r="O83" s="128">
        <v>2428000</v>
      </c>
      <c r="P83" s="128">
        <v>2355160</v>
      </c>
      <c r="Q83" s="128">
        <v>2206130</v>
      </c>
      <c r="R83" s="128">
        <v>2160600</v>
      </c>
      <c r="S83" s="128">
        <v>2163080</v>
      </c>
      <c r="T83" s="128">
        <v>2128260</v>
      </c>
      <c r="U83" s="128">
        <v>2052520</v>
      </c>
      <c r="V83" s="128">
        <v>2007320</v>
      </c>
      <c r="W83" s="128">
        <v>1976820</v>
      </c>
      <c r="X83" s="128">
        <v>2026190</v>
      </c>
      <c r="Y83" s="128">
        <v>1973840</v>
      </c>
      <c r="Z83" s="128">
        <v>1968900</v>
      </c>
      <c r="AA83" s="128">
        <v>1910780</v>
      </c>
      <c r="AB83" s="128">
        <v>1889490</v>
      </c>
      <c r="AC83" s="128">
        <v>1801240</v>
      </c>
      <c r="AD83" s="128">
        <v>1663230</v>
      </c>
      <c r="AE83" s="128">
        <v>1592430</v>
      </c>
      <c r="AF83" s="128">
        <v>1548960</v>
      </c>
      <c r="AG83" s="128">
        <v>1441750</v>
      </c>
    </row>
    <row r="84" spans="1:33" x14ac:dyDescent="0.35">
      <c r="A84" t="s">
        <v>5052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5053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t="s">
        <v>5054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t="s">
        <v>5055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t="s">
        <v>5056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t="s">
        <v>5057</v>
      </c>
      <c r="B89" s="128">
        <v>4447020000</v>
      </c>
      <c r="C89" s="128">
        <v>4774510000</v>
      </c>
      <c r="D89" s="128">
        <v>5102000000</v>
      </c>
      <c r="E89" s="128">
        <v>5429490000</v>
      </c>
      <c r="F89" s="128">
        <v>5429490000</v>
      </c>
      <c r="G89" s="128">
        <v>5429490000</v>
      </c>
      <c r="H89" s="128">
        <v>5429490000</v>
      </c>
      <c r="I89" s="128">
        <v>5429490000</v>
      </c>
      <c r="J89" s="128">
        <v>5429490000</v>
      </c>
      <c r="K89" s="128">
        <v>5429490000</v>
      </c>
      <c r="L89" s="128">
        <v>5429490000</v>
      </c>
      <c r="M89" s="128">
        <v>5429490000</v>
      </c>
      <c r="N89" s="128">
        <v>5429490000</v>
      </c>
      <c r="O89" s="128">
        <v>5429490000</v>
      </c>
      <c r="P89" s="128">
        <v>5429490000</v>
      </c>
      <c r="Q89" s="128">
        <v>5429490000</v>
      </c>
      <c r="R89" s="128">
        <v>5429490000</v>
      </c>
      <c r="S89" s="128">
        <v>5429490000</v>
      </c>
      <c r="T89" s="128">
        <v>5429490000</v>
      </c>
      <c r="U89" s="128">
        <v>5429490000</v>
      </c>
      <c r="V89" s="128">
        <v>5429490000</v>
      </c>
      <c r="W89" s="128">
        <v>5429490000</v>
      </c>
      <c r="X89" s="128">
        <v>5429490000</v>
      </c>
      <c r="Y89" s="128">
        <v>5429490000</v>
      </c>
      <c r="Z89" s="128">
        <v>5429490000</v>
      </c>
      <c r="AA89" s="128">
        <v>5429490000</v>
      </c>
      <c r="AB89" s="128">
        <v>5429490000</v>
      </c>
      <c r="AC89" s="128">
        <v>5429490000</v>
      </c>
      <c r="AD89" s="128">
        <v>5429490000</v>
      </c>
      <c r="AE89" s="128">
        <v>5429490000</v>
      </c>
      <c r="AF89" s="128">
        <v>5429490000</v>
      </c>
      <c r="AG89" s="128">
        <v>5429490000</v>
      </c>
    </row>
    <row r="90" spans="1:33" x14ac:dyDescent="0.35">
      <c r="A90" t="s">
        <v>5058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5059</v>
      </c>
      <c r="B91" s="128">
        <v>43324800</v>
      </c>
      <c r="C91" s="128">
        <v>43324700</v>
      </c>
      <c r="D91" s="128">
        <v>43325200</v>
      </c>
      <c r="E91" s="128">
        <v>43325300</v>
      </c>
      <c r="F91" s="128">
        <v>43325600</v>
      </c>
      <c r="G91" s="128">
        <v>43325700</v>
      </c>
      <c r="H91" s="128">
        <v>43326100</v>
      </c>
      <c r="I91" s="128">
        <v>43326000</v>
      </c>
      <c r="J91" s="128">
        <v>43326100</v>
      </c>
      <c r="K91" s="128">
        <v>43325800</v>
      </c>
      <c r="L91" s="128">
        <v>43325700</v>
      </c>
      <c r="M91" s="128">
        <v>43325700</v>
      </c>
      <c r="N91" s="128">
        <v>43325600</v>
      </c>
      <c r="O91" s="128">
        <v>43325600</v>
      </c>
      <c r="P91" s="128">
        <v>43325500</v>
      </c>
      <c r="Q91" s="128">
        <v>43325300</v>
      </c>
      <c r="R91" s="128">
        <v>43325100</v>
      </c>
      <c r="S91" s="128">
        <v>43324900</v>
      </c>
      <c r="T91" s="128">
        <v>43324900</v>
      </c>
      <c r="U91" s="128">
        <v>43324800</v>
      </c>
      <c r="V91" s="128">
        <v>43324600</v>
      </c>
      <c r="W91" s="128">
        <v>43324600</v>
      </c>
      <c r="X91" s="128">
        <v>43324500</v>
      </c>
      <c r="Y91" s="128">
        <v>43324300</v>
      </c>
      <c r="Z91" s="128">
        <v>43324200</v>
      </c>
      <c r="AA91" s="128">
        <v>43324100</v>
      </c>
      <c r="AB91" s="128">
        <v>43323900</v>
      </c>
      <c r="AC91" s="128">
        <v>43323900</v>
      </c>
      <c r="AD91" s="128">
        <v>43323700</v>
      </c>
      <c r="AE91" s="128">
        <v>43323600</v>
      </c>
      <c r="AF91" s="128">
        <v>43323500</v>
      </c>
      <c r="AG91" s="128">
        <v>43323400</v>
      </c>
    </row>
    <row r="92" spans="1:33" x14ac:dyDescent="0.35">
      <c r="A92" t="s">
        <v>5060</v>
      </c>
      <c r="B92" s="128">
        <v>407078</v>
      </c>
      <c r="C92" s="128">
        <v>420967</v>
      </c>
      <c r="D92" s="128">
        <v>401394</v>
      </c>
      <c r="E92" s="128">
        <v>850095</v>
      </c>
      <c r="F92" s="128">
        <v>1487020</v>
      </c>
      <c r="G92" s="128">
        <v>1975200</v>
      </c>
      <c r="H92" s="128">
        <v>2216410</v>
      </c>
      <c r="I92" s="128">
        <v>2440180</v>
      </c>
      <c r="J92" s="128">
        <v>2627290</v>
      </c>
      <c r="K92" s="128">
        <v>3574160</v>
      </c>
      <c r="L92" s="128">
        <v>19897400</v>
      </c>
      <c r="M92" s="128">
        <v>36337200</v>
      </c>
      <c r="N92" s="128">
        <v>55087700</v>
      </c>
      <c r="O92" s="128">
        <v>73173700</v>
      </c>
      <c r="P92" s="128">
        <v>92503300</v>
      </c>
      <c r="Q92" s="128">
        <v>111126000</v>
      </c>
      <c r="R92" s="128">
        <v>129424000</v>
      </c>
      <c r="S92" s="128">
        <v>147415000</v>
      </c>
      <c r="T92" s="128">
        <v>165155000</v>
      </c>
      <c r="U92" s="128">
        <v>182034000</v>
      </c>
      <c r="V92" s="128">
        <v>198363000</v>
      </c>
      <c r="W92" s="128">
        <v>214624000</v>
      </c>
      <c r="X92" s="128">
        <v>230787000</v>
      </c>
      <c r="Y92" s="128">
        <v>245832000</v>
      </c>
      <c r="Z92" s="128">
        <v>254979000</v>
      </c>
      <c r="AA92" s="128">
        <v>265586000</v>
      </c>
      <c r="AB92" s="128">
        <v>274690000</v>
      </c>
      <c r="AC92" s="128">
        <v>281852000</v>
      </c>
      <c r="AD92" s="128">
        <v>290689000</v>
      </c>
      <c r="AE92" s="128">
        <v>297033000</v>
      </c>
      <c r="AF92" s="128">
        <v>304503000</v>
      </c>
      <c r="AG92" s="128">
        <v>311112000</v>
      </c>
    </row>
    <row r="93" spans="1:33" x14ac:dyDescent="0.35">
      <c r="A93" t="s">
        <v>5061</v>
      </c>
      <c r="B93" s="128">
        <v>210090000</v>
      </c>
      <c r="C93" s="128">
        <v>167969000</v>
      </c>
      <c r="D93" s="128">
        <v>186660000</v>
      </c>
      <c r="E93" s="128">
        <v>182480000</v>
      </c>
      <c r="F93" s="128">
        <v>172732000</v>
      </c>
      <c r="G93" s="128">
        <v>166983000</v>
      </c>
      <c r="H93" s="128">
        <v>165870000</v>
      </c>
      <c r="I93" s="128">
        <v>165285000</v>
      </c>
      <c r="J93" s="128">
        <v>165149000</v>
      </c>
      <c r="K93" s="128">
        <v>165566000</v>
      </c>
      <c r="L93" s="128">
        <v>166683000</v>
      </c>
      <c r="M93" s="128">
        <v>173208000</v>
      </c>
      <c r="N93" s="128">
        <v>181612000</v>
      </c>
      <c r="O93" s="128">
        <v>189144000</v>
      </c>
      <c r="P93" s="128">
        <v>197923000</v>
      </c>
      <c r="Q93" s="128">
        <v>198191000</v>
      </c>
      <c r="R93" s="128">
        <v>199036000</v>
      </c>
      <c r="S93" s="128">
        <v>199297000</v>
      </c>
      <c r="T93" s="128">
        <v>198987000</v>
      </c>
      <c r="U93" s="128">
        <v>199641000</v>
      </c>
      <c r="V93" s="128">
        <v>200149000</v>
      </c>
      <c r="W93" s="128">
        <v>199603000</v>
      </c>
      <c r="X93" s="128">
        <v>202306000</v>
      </c>
      <c r="Y93" s="128">
        <v>199257000</v>
      </c>
      <c r="Z93" s="128">
        <v>201647000</v>
      </c>
      <c r="AA93" s="128">
        <v>200659000</v>
      </c>
      <c r="AB93" s="128">
        <v>201023000</v>
      </c>
      <c r="AC93" s="128">
        <v>201697000</v>
      </c>
      <c r="AD93" s="128">
        <v>200585000</v>
      </c>
      <c r="AE93" s="128">
        <v>201917000</v>
      </c>
      <c r="AF93" s="128">
        <v>201142000</v>
      </c>
      <c r="AG93" s="128">
        <v>201262000</v>
      </c>
    </row>
    <row r="94" spans="1:33" x14ac:dyDescent="0.35">
      <c r="A94" t="s">
        <v>5062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t="s">
        <v>5063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t="s">
        <v>5064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t="s">
        <v>5065</v>
      </c>
      <c r="B97" s="128">
        <v>1762790</v>
      </c>
      <c r="C97" s="128">
        <v>1450080</v>
      </c>
      <c r="D97" s="128">
        <v>1487320</v>
      </c>
      <c r="E97" s="128">
        <v>1339460</v>
      </c>
      <c r="F97" s="128">
        <v>1200530</v>
      </c>
      <c r="G97" s="128">
        <v>1129510</v>
      </c>
      <c r="H97" s="128">
        <v>1060930</v>
      </c>
      <c r="I97" s="128">
        <v>1087460</v>
      </c>
      <c r="J97" s="128">
        <v>1117440</v>
      </c>
      <c r="K97" s="128">
        <v>1089250</v>
      </c>
      <c r="L97" s="128">
        <v>1096410</v>
      </c>
      <c r="M97" s="128">
        <v>1138310</v>
      </c>
      <c r="N97" s="128">
        <v>1159500</v>
      </c>
      <c r="O97" s="128">
        <v>1207110</v>
      </c>
      <c r="P97" s="128">
        <v>1299110</v>
      </c>
      <c r="Q97" s="128">
        <v>1300870</v>
      </c>
      <c r="R97" s="128">
        <v>1270130</v>
      </c>
      <c r="S97" s="128">
        <v>1271800</v>
      </c>
      <c r="T97" s="128">
        <v>1306110</v>
      </c>
      <c r="U97" s="128">
        <v>1310410</v>
      </c>
      <c r="V97" s="128">
        <v>1277250</v>
      </c>
      <c r="W97" s="128">
        <v>1273760</v>
      </c>
      <c r="X97" s="128">
        <v>1291090</v>
      </c>
      <c r="Y97" s="128">
        <v>1271540</v>
      </c>
      <c r="Z97" s="128">
        <v>1286860</v>
      </c>
      <c r="AA97" s="128">
        <v>1280530</v>
      </c>
      <c r="AB97" s="128">
        <v>1282860</v>
      </c>
      <c r="AC97" s="128">
        <v>1287180</v>
      </c>
      <c r="AD97" s="128">
        <v>1280050</v>
      </c>
      <c r="AE97" s="128">
        <v>1288590</v>
      </c>
      <c r="AF97" s="128">
        <v>1283620</v>
      </c>
      <c r="AG97" s="128">
        <v>1284390</v>
      </c>
    </row>
    <row r="98" spans="1:33" x14ac:dyDescent="0.35">
      <c r="A98" t="s">
        <v>5066</v>
      </c>
      <c r="B98" s="128">
        <v>5096420000000</v>
      </c>
      <c r="C98" s="128">
        <v>4796600000000</v>
      </c>
      <c r="D98" s="128">
        <v>5174390000000</v>
      </c>
      <c r="E98" s="128">
        <v>5351470000000</v>
      </c>
      <c r="F98" s="128">
        <v>5534440000000</v>
      </c>
      <c r="G98" s="128">
        <v>5666080000000</v>
      </c>
      <c r="H98" s="128">
        <v>5710150000000</v>
      </c>
      <c r="I98" s="128">
        <v>5679090000000</v>
      </c>
      <c r="J98" s="128">
        <v>5624980000000</v>
      </c>
      <c r="K98" s="128">
        <v>5667330000000</v>
      </c>
      <c r="L98" s="128">
        <v>5695000000000</v>
      </c>
      <c r="M98" s="128">
        <v>5773540000000</v>
      </c>
      <c r="N98" s="128">
        <v>5864890000000</v>
      </c>
      <c r="O98" s="128">
        <v>5947420000000</v>
      </c>
      <c r="P98" s="128">
        <v>6044220000000</v>
      </c>
      <c r="Q98" s="128">
        <v>6046940000000</v>
      </c>
      <c r="R98" s="128">
        <v>6050400000000</v>
      </c>
      <c r="S98" s="128">
        <v>6053040000000</v>
      </c>
      <c r="T98" s="128">
        <v>6055010000000</v>
      </c>
      <c r="U98" s="128">
        <v>6061600000000</v>
      </c>
      <c r="V98" s="128">
        <v>6061620000000</v>
      </c>
      <c r="W98" s="128">
        <v>6056120000000</v>
      </c>
      <c r="X98" s="128">
        <v>6053010000000</v>
      </c>
      <c r="Y98" s="128">
        <v>6052630000000</v>
      </c>
      <c r="Z98" s="128">
        <v>6076620000000</v>
      </c>
      <c r="AA98" s="128">
        <v>6066750000000</v>
      </c>
      <c r="AB98" s="128">
        <v>6070380000000</v>
      </c>
      <c r="AC98" s="128">
        <v>6077110000000</v>
      </c>
      <c r="AD98" s="128">
        <v>6066000000000</v>
      </c>
      <c r="AE98" s="128">
        <v>6079300000000</v>
      </c>
      <c r="AF98" s="128">
        <v>6071580000000</v>
      </c>
      <c r="AG98" s="128">
        <v>6072770000000</v>
      </c>
    </row>
    <row r="99" spans="1:33" x14ac:dyDescent="0.35">
      <c r="A99" t="s">
        <v>5067</v>
      </c>
      <c r="B99" s="128">
        <v>130434000</v>
      </c>
      <c r="C99" s="128">
        <v>158735000</v>
      </c>
      <c r="D99" s="128">
        <v>120192000</v>
      </c>
      <c r="E99" s="128">
        <v>111443000</v>
      </c>
      <c r="F99" s="128">
        <v>89578700</v>
      </c>
      <c r="G99" s="128">
        <v>65978200</v>
      </c>
      <c r="H99" s="128">
        <v>40208300</v>
      </c>
      <c r="I99" s="128">
        <v>30294600</v>
      </c>
      <c r="J99" s="128">
        <v>25939600</v>
      </c>
      <c r="K99" s="128">
        <v>23414600</v>
      </c>
      <c r="L99" s="128">
        <v>23862300</v>
      </c>
      <c r="M99" s="128">
        <v>27086600</v>
      </c>
      <c r="N99" s="128">
        <v>28678800</v>
      </c>
      <c r="O99" s="128">
        <v>28905900</v>
      </c>
      <c r="P99" s="128">
        <v>28038700</v>
      </c>
      <c r="Q99" s="128">
        <v>26264400</v>
      </c>
      <c r="R99" s="128">
        <v>25722400</v>
      </c>
      <c r="S99" s="128">
        <v>25751900</v>
      </c>
      <c r="T99" s="128">
        <v>25337300</v>
      </c>
      <c r="U99" s="128">
        <v>24435700</v>
      </c>
      <c r="V99" s="128">
        <v>23897600</v>
      </c>
      <c r="W99" s="128">
        <v>23534500</v>
      </c>
      <c r="X99" s="128">
        <v>24122300</v>
      </c>
      <c r="Y99" s="128">
        <v>23499000</v>
      </c>
      <c r="Z99" s="128">
        <v>23440100</v>
      </c>
      <c r="AA99" s="128">
        <v>22748200</v>
      </c>
      <c r="AB99" s="128">
        <v>22494800</v>
      </c>
      <c r="AC99" s="128">
        <v>21444200</v>
      </c>
      <c r="AD99" s="128">
        <v>19801100</v>
      </c>
      <c r="AE99" s="128">
        <v>18958300</v>
      </c>
      <c r="AF99" s="128">
        <v>18440700</v>
      </c>
      <c r="AG99" s="128">
        <v>17164300</v>
      </c>
    </row>
    <row r="100" spans="1:33" x14ac:dyDescent="0.35">
      <c r="A100" t="s">
        <v>5068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5069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t="s">
        <v>5070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t="s">
        <v>5071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t="s">
        <v>5072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5073</v>
      </c>
      <c r="B105" s="128">
        <v>5808820000</v>
      </c>
      <c r="C105" s="128">
        <v>6236600000</v>
      </c>
      <c r="D105" s="128">
        <v>6664370000</v>
      </c>
      <c r="E105" s="128">
        <v>7092150000</v>
      </c>
      <c r="F105" s="128">
        <v>7092150000</v>
      </c>
      <c r="G105" s="128">
        <v>7092150000</v>
      </c>
      <c r="H105" s="128">
        <v>7092150000</v>
      </c>
      <c r="I105" s="128">
        <v>7092150000</v>
      </c>
      <c r="J105" s="128">
        <v>7092150000</v>
      </c>
      <c r="K105" s="128">
        <v>7092150000</v>
      </c>
      <c r="L105" s="128">
        <v>7092150000</v>
      </c>
      <c r="M105" s="128">
        <v>7092150000</v>
      </c>
      <c r="N105" s="128">
        <v>7092150000</v>
      </c>
      <c r="O105" s="128">
        <v>7092150000</v>
      </c>
      <c r="P105" s="128">
        <v>7092150000</v>
      </c>
      <c r="Q105" s="128">
        <v>7092150000</v>
      </c>
      <c r="R105" s="128">
        <v>7092150000</v>
      </c>
      <c r="S105" s="128">
        <v>7092150000</v>
      </c>
      <c r="T105" s="128">
        <v>7092150000</v>
      </c>
      <c r="U105" s="128">
        <v>7092150000</v>
      </c>
      <c r="V105" s="128">
        <v>7092150000</v>
      </c>
      <c r="W105" s="128">
        <v>7092150000</v>
      </c>
      <c r="X105" s="128">
        <v>7092150000</v>
      </c>
      <c r="Y105" s="128">
        <v>7092150000</v>
      </c>
      <c r="Z105" s="128">
        <v>7092150000</v>
      </c>
      <c r="AA105" s="128">
        <v>7092150000</v>
      </c>
      <c r="AB105" s="128">
        <v>7092150000</v>
      </c>
      <c r="AC105" s="128">
        <v>7092150000</v>
      </c>
      <c r="AD105" s="128">
        <v>7092150000</v>
      </c>
      <c r="AE105" s="128">
        <v>7092150000</v>
      </c>
      <c r="AF105" s="128">
        <v>7092150000</v>
      </c>
      <c r="AG105" s="128">
        <v>7092150000</v>
      </c>
    </row>
    <row r="106" spans="1:33" x14ac:dyDescent="0.35">
      <c r="A106" t="s">
        <v>5074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t="s">
        <v>5075</v>
      </c>
      <c r="B107" s="128">
        <v>8531030000</v>
      </c>
      <c r="C107" s="128">
        <v>8531020000</v>
      </c>
      <c r="D107" s="128">
        <v>8531120000</v>
      </c>
      <c r="E107" s="128">
        <v>8531150000</v>
      </c>
      <c r="F107" s="128">
        <v>8531190000</v>
      </c>
      <c r="G107" s="128">
        <v>8531220000</v>
      </c>
      <c r="H107" s="128">
        <v>8531300000</v>
      </c>
      <c r="I107" s="128">
        <v>8531270000</v>
      </c>
      <c r="J107" s="128">
        <v>8531290000</v>
      </c>
      <c r="K107" s="128">
        <v>8531230000</v>
      </c>
      <c r="L107" s="128">
        <v>8531210000</v>
      </c>
      <c r="M107" s="128">
        <v>8531210000</v>
      </c>
      <c r="N107" s="128">
        <v>8531190000</v>
      </c>
      <c r="O107" s="128">
        <v>8531190000</v>
      </c>
      <c r="P107" s="128">
        <v>8531170000</v>
      </c>
      <c r="Q107" s="128">
        <v>8531140000</v>
      </c>
      <c r="R107" s="128">
        <v>8531100000</v>
      </c>
      <c r="S107" s="128">
        <v>8531060000</v>
      </c>
      <c r="T107" s="128">
        <v>8531060000</v>
      </c>
      <c r="U107" s="128">
        <v>8531040000</v>
      </c>
      <c r="V107" s="128">
        <v>8531010000</v>
      </c>
      <c r="W107" s="128">
        <v>8531000000</v>
      </c>
      <c r="X107" s="128">
        <v>8530980000</v>
      </c>
      <c r="Y107" s="128">
        <v>8530930000</v>
      </c>
      <c r="Z107" s="128">
        <v>8530920000</v>
      </c>
      <c r="AA107" s="128">
        <v>8530900000</v>
      </c>
      <c r="AB107" s="128">
        <v>8530870000</v>
      </c>
      <c r="AC107" s="128">
        <v>8530860000</v>
      </c>
      <c r="AD107" s="128">
        <v>8530820000</v>
      </c>
      <c r="AE107" s="128">
        <v>8530800000</v>
      </c>
      <c r="AF107" s="128">
        <v>8530780000</v>
      </c>
      <c r="AG107" s="128">
        <v>8530760000</v>
      </c>
    </row>
    <row r="108" spans="1:33" x14ac:dyDescent="0.35">
      <c r="A108" t="s">
        <v>5076</v>
      </c>
      <c r="B108" s="128">
        <v>4846350</v>
      </c>
      <c r="C108" s="128">
        <v>5011700</v>
      </c>
      <c r="D108" s="128">
        <v>4778680</v>
      </c>
      <c r="E108" s="128">
        <v>10120600</v>
      </c>
      <c r="F108" s="128">
        <v>17703300</v>
      </c>
      <c r="G108" s="128">
        <v>23515200</v>
      </c>
      <c r="H108" s="128">
        <v>26386800</v>
      </c>
      <c r="I108" s="128">
        <v>29050900</v>
      </c>
      <c r="J108" s="128">
        <v>31278400</v>
      </c>
      <c r="K108" s="128">
        <v>42551100</v>
      </c>
      <c r="L108" s="128">
        <v>236882000</v>
      </c>
      <c r="M108" s="128">
        <v>432603000</v>
      </c>
      <c r="N108" s="128">
        <v>655831000</v>
      </c>
      <c r="O108" s="128">
        <v>871148000</v>
      </c>
      <c r="P108" s="128">
        <v>1101270000</v>
      </c>
      <c r="Q108" s="128">
        <v>1322980000</v>
      </c>
      <c r="R108" s="128">
        <v>1540820000</v>
      </c>
      <c r="S108" s="128">
        <v>1755010000</v>
      </c>
      <c r="T108" s="128">
        <v>1966200000</v>
      </c>
      <c r="U108" s="128">
        <v>2167150000</v>
      </c>
      <c r="V108" s="128">
        <v>2361550000</v>
      </c>
      <c r="W108" s="128">
        <v>2555140000</v>
      </c>
      <c r="X108" s="128">
        <v>2747570000</v>
      </c>
      <c r="Y108" s="128">
        <v>2926690000</v>
      </c>
      <c r="Z108" s="128">
        <v>3035570000</v>
      </c>
      <c r="AA108" s="128">
        <v>3161860000</v>
      </c>
      <c r="AB108" s="128">
        <v>3270240000</v>
      </c>
      <c r="AC108" s="128">
        <v>3355500000</v>
      </c>
      <c r="AD108" s="128">
        <v>3460710000</v>
      </c>
      <c r="AE108" s="128">
        <v>3536240000</v>
      </c>
      <c r="AF108" s="128">
        <v>3625170000</v>
      </c>
      <c r="AG108" s="128">
        <v>3703860000</v>
      </c>
    </row>
    <row r="109" spans="1:33" x14ac:dyDescent="0.35">
      <c r="A109" t="s">
        <v>5077</v>
      </c>
      <c r="B109" s="128">
        <v>751355000</v>
      </c>
      <c r="C109" s="128">
        <v>600713000</v>
      </c>
      <c r="D109" s="128">
        <v>667559000</v>
      </c>
      <c r="E109" s="128">
        <v>652609000</v>
      </c>
      <c r="F109" s="128">
        <v>617747000</v>
      </c>
      <c r="G109" s="128">
        <v>597189000</v>
      </c>
      <c r="H109" s="128">
        <v>593208000</v>
      </c>
      <c r="I109" s="128">
        <v>591114000</v>
      </c>
      <c r="J109" s="128">
        <v>590631000</v>
      </c>
      <c r="K109" s="128">
        <v>592119000</v>
      </c>
      <c r="L109" s="128">
        <v>596116000</v>
      </c>
      <c r="M109" s="128">
        <v>619450000</v>
      </c>
      <c r="N109" s="128">
        <v>649508000</v>
      </c>
      <c r="O109" s="128">
        <v>676444000</v>
      </c>
      <c r="P109" s="128">
        <v>707841000</v>
      </c>
      <c r="Q109" s="128">
        <v>708799000</v>
      </c>
      <c r="R109" s="128">
        <v>711820000</v>
      </c>
      <c r="S109" s="128">
        <v>712755000</v>
      </c>
      <c r="T109" s="128">
        <v>711647000</v>
      </c>
      <c r="U109" s="128">
        <v>713984000</v>
      </c>
      <c r="V109" s="128">
        <v>715800000</v>
      </c>
      <c r="W109" s="128">
        <v>713847000</v>
      </c>
      <c r="X109" s="128">
        <v>723517000</v>
      </c>
      <c r="Y109" s="128">
        <v>712610000</v>
      </c>
      <c r="Z109" s="128">
        <v>721160000</v>
      </c>
      <c r="AA109" s="128">
        <v>717627000</v>
      </c>
      <c r="AB109" s="128">
        <v>718926000</v>
      </c>
      <c r="AC109" s="128">
        <v>721337000</v>
      </c>
      <c r="AD109" s="128">
        <v>717360000</v>
      </c>
      <c r="AE109" s="128">
        <v>722123000</v>
      </c>
      <c r="AF109" s="128">
        <v>719353000</v>
      </c>
      <c r="AG109" s="128">
        <v>719782000</v>
      </c>
    </row>
    <row r="110" spans="1:33" x14ac:dyDescent="0.35">
      <c r="A110" t="s">
        <v>5078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t="s">
        <v>5079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t="s">
        <v>5080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5081</v>
      </c>
      <c r="B113" s="128">
        <v>2302600</v>
      </c>
      <c r="C113" s="128">
        <v>1894130</v>
      </c>
      <c r="D113" s="128">
        <v>1942770</v>
      </c>
      <c r="E113" s="128">
        <v>1749640</v>
      </c>
      <c r="F113" s="128">
        <v>1568170</v>
      </c>
      <c r="G113" s="128">
        <v>1475400</v>
      </c>
      <c r="H113" s="128">
        <v>1385810</v>
      </c>
      <c r="I113" s="128">
        <v>1420470</v>
      </c>
      <c r="J113" s="128">
        <v>1459630</v>
      </c>
      <c r="K113" s="128">
        <v>1422810</v>
      </c>
      <c r="L113" s="128">
        <v>1432160</v>
      </c>
      <c r="M113" s="128">
        <v>1486900</v>
      </c>
      <c r="N113" s="128">
        <v>1514560</v>
      </c>
      <c r="O113" s="128">
        <v>1576770</v>
      </c>
      <c r="P113" s="128">
        <v>1696930</v>
      </c>
      <c r="Q113" s="128">
        <v>1699230</v>
      </c>
      <c r="R113" s="128">
        <v>1659080</v>
      </c>
      <c r="S113" s="128">
        <v>1661260</v>
      </c>
      <c r="T113" s="128">
        <v>1706080</v>
      </c>
      <c r="U113" s="128">
        <v>1711700</v>
      </c>
      <c r="V113" s="128">
        <v>1668380</v>
      </c>
      <c r="W113" s="128">
        <v>1663820</v>
      </c>
      <c r="X113" s="128">
        <v>1686450</v>
      </c>
      <c r="Y113" s="128">
        <v>1660920</v>
      </c>
      <c r="Z113" s="128">
        <v>1680930</v>
      </c>
      <c r="AA113" s="128">
        <v>1672660</v>
      </c>
      <c r="AB113" s="128">
        <v>1675700</v>
      </c>
      <c r="AC113" s="128">
        <v>1681340</v>
      </c>
      <c r="AD113" s="128">
        <v>1672030</v>
      </c>
      <c r="AE113" s="128">
        <v>1683190</v>
      </c>
      <c r="AF113" s="128">
        <v>1676700</v>
      </c>
      <c r="AG113" s="128">
        <v>1677700</v>
      </c>
    </row>
    <row r="114" spans="1:33" x14ac:dyDescent="0.35">
      <c r="A114" t="s">
        <v>5082</v>
      </c>
      <c r="B114" s="128">
        <v>26870900000</v>
      </c>
      <c r="C114" s="128">
        <v>25290200000</v>
      </c>
      <c r="D114" s="128">
        <v>27282100000</v>
      </c>
      <c r="E114" s="128">
        <v>28215700000</v>
      </c>
      <c r="F114" s="128">
        <v>29180400000</v>
      </c>
      <c r="G114" s="128">
        <v>29874500000</v>
      </c>
      <c r="H114" s="128">
        <v>30106800000</v>
      </c>
      <c r="I114" s="128">
        <v>29943100000</v>
      </c>
      <c r="J114" s="128">
        <v>29657800000</v>
      </c>
      <c r="K114" s="128">
        <v>29881100000</v>
      </c>
      <c r="L114" s="128">
        <v>30027000000</v>
      </c>
      <c r="M114" s="128">
        <v>30441100000</v>
      </c>
      <c r="N114" s="128">
        <v>30922700000</v>
      </c>
      <c r="O114" s="128">
        <v>31357900000</v>
      </c>
      <c r="P114" s="128">
        <v>31868200000</v>
      </c>
      <c r="Q114" s="128">
        <v>31882600000</v>
      </c>
      <c r="R114" s="128">
        <v>31900800000</v>
      </c>
      <c r="S114" s="128">
        <v>31914700000</v>
      </c>
      <c r="T114" s="128">
        <v>31925100000</v>
      </c>
      <c r="U114" s="128">
        <v>31959900000</v>
      </c>
      <c r="V114" s="128">
        <v>31960000000</v>
      </c>
      <c r="W114" s="128">
        <v>31931000000</v>
      </c>
      <c r="X114" s="128">
        <v>31914600000</v>
      </c>
      <c r="Y114" s="128">
        <v>31912600000</v>
      </c>
      <c r="Z114" s="128">
        <v>32039100000</v>
      </c>
      <c r="AA114" s="128">
        <v>31987000000</v>
      </c>
      <c r="AB114" s="128">
        <v>32006200000</v>
      </c>
      <c r="AC114" s="128">
        <v>32041700000</v>
      </c>
      <c r="AD114" s="128">
        <v>31983100000</v>
      </c>
      <c r="AE114" s="128">
        <v>32053200000</v>
      </c>
      <c r="AF114" s="128">
        <v>32012500000</v>
      </c>
      <c r="AG114" s="128">
        <v>32018800000</v>
      </c>
    </row>
    <row r="115" spans="1:33" x14ac:dyDescent="0.35">
      <c r="A115" t="s">
        <v>5083</v>
      </c>
      <c r="B115" s="128">
        <v>1095600</v>
      </c>
      <c r="C115" s="128">
        <v>1333320</v>
      </c>
      <c r="D115" s="128">
        <v>1009570</v>
      </c>
      <c r="E115" s="128">
        <v>936086</v>
      </c>
      <c r="F115" s="128">
        <v>752433</v>
      </c>
      <c r="G115">
        <v>554196</v>
      </c>
      <c r="H115">
        <v>337737</v>
      </c>
      <c r="I115">
        <v>254465</v>
      </c>
      <c r="J115">
        <v>217884</v>
      </c>
      <c r="K115">
        <v>196675</v>
      </c>
      <c r="L115">
        <v>200436</v>
      </c>
      <c r="M115">
        <v>227518</v>
      </c>
      <c r="N115">
        <v>240893</v>
      </c>
      <c r="O115">
        <v>242800</v>
      </c>
      <c r="P115">
        <v>235516</v>
      </c>
      <c r="Q115">
        <v>220613</v>
      </c>
      <c r="R115">
        <v>216060</v>
      </c>
      <c r="S115">
        <v>216308</v>
      </c>
      <c r="T115">
        <v>212826</v>
      </c>
      <c r="U115">
        <v>205252</v>
      </c>
      <c r="V115">
        <v>200732</v>
      </c>
      <c r="W115">
        <v>197682</v>
      </c>
      <c r="X115">
        <v>202619</v>
      </c>
      <c r="Y115">
        <v>197384</v>
      </c>
      <c r="Z115">
        <v>196890</v>
      </c>
      <c r="AA115">
        <v>191078</v>
      </c>
      <c r="AB115">
        <v>188949</v>
      </c>
      <c r="AC115">
        <v>180124</v>
      </c>
      <c r="AD115">
        <v>166323</v>
      </c>
      <c r="AE115">
        <v>159243</v>
      </c>
      <c r="AF115">
        <v>154896</v>
      </c>
      <c r="AG115">
        <v>144175</v>
      </c>
    </row>
    <row r="116" spans="1:33" x14ac:dyDescent="0.35">
      <c r="A116" t="s">
        <v>5084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t="s">
        <v>5085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t="s">
        <v>5086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t="s">
        <v>5087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t="s">
        <v>5088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t="s">
        <v>5089</v>
      </c>
      <c r="B121" s="128">
        <v>2474690000</v>
      </c>
      <c r="C121" s="128">
        <v>2656940000</v>
      </c>
      <c r="D121" s="128">
        <v>2839180000</v>
      </c>
      <c r="E121" s="128">
        <v>3021420000</v>
      </c>
      <c r="F121" s="128">
        <v>3021420000</v>
      </c>
      <c r="G121" s="128">
        <v>3021420000</v>
      </c>
      <c r="H121" s="128">
        <v>3021420000</v>
      </c>
      <c r="I121" s="128">
        <v>3021420000</v>
      </c>
      <c r="J121" s="128">
        <v>3021420000</v>
      </c>
      <c r="K121" s="128">
        <v>3021420000</v>
      </c>
      <c r="L121" s="128">
        <v>3021420000</v>
      </c>
      <c r="M121" s="128">
        <v>3021420000</v>
      </c>
      <c r="N121" s="128">
        <v>3021420000</v>
      </c>
      <c r="O121" s="128">
        <v>3021420000</v>
      </c>
      <c r="P121" s="128">
        <v>3021420000</v>
      </c>
      <c r="Q121" s="128">
        <v>3021420000</v>
      </c>
      <c r="R121" s="128">
        <v>3021420000</v>
      </c>
      <c r="S121" s="128">
        <v>3021420000</v>
      </c>
      <c r="T121" s="128">
        <v>3021420000</v>
      </c>
      <c r="U121" s="128">
        <v>3021420000</v>
      </c>
      <c r="V121" s="128">
        <v>3021420000</v>
      </c>
      <c r="W121" s="128">
        <v>3021420000</v>
      </c>
      <c r="X121" s="128">
        <v>3021420000</v>
      </c>
      <c r="Y121" s="128">
        <v>3021420000</v>
      </c>
      <c r="Z121" s="128">
        <v>3021420000</v>
      </c>
      <c r="AA121" s="128">
        <v>3021420000</v>
      </c>
      <c r="AB121" s="128">
        <v>3021420000</v>
      </c>
      <c r="AC121" s="128">
        <v>3021420000</v>
      </c>
      <c r="AD121" s="128">
        <v>3021420000</v>
      </c>
      <c r="AE121" s="128">
        <v>3021420000</v>
      </c>
      <c r="AF121" s="128">
        <v>3021420000</v>
      </c>
      <c r="AG121" s="128">
        <v>3021420000</v>
      </c>
    </row>
    <row r="122" spans="1:33" x14ac:dyDescent="0.35">
      <c r="A122" t="s">
        <v>5090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5091</v>
      </c>
      <c r="B123" s="128">
        <v>3158730</v>
      </c>
      <c r="C123" s="128">
        <v>3158730</v>
      </c>
      <c r="D123" s="128">
        <v>3158770</v>
      </c>
      <c r="E123" s="128">
        <v>3158780</v>
      </c>
      <c r="F123" s="128">
        <v>3158790</v>
      </c>
      <c r="G123" s="128">
        <v>3158810</v>
      </c>
      <c r="H123" s="128">
        <v>3158830</v>
      </c>
      <c r="I123" s="128">
        <v>3158820</v>
      </c>
      <c r="J123" s="128">
        <v>3158830</v>
      </c>
      <c r="K123" s="128">
        <v>3158810</v>
      </c>
      <c r="L123" s="128">
        <v>3158800</v>
      </c>
      <c r="M123" s="128">
        <v>3158800</v>
      </c>
      <c r="N123" s="128">
        <v>3158800</v>
      </c>
      <c r="O123" s="128">
        <v>3158790</v>
      </c>
      <c r="P123" s="128">
        <v>3158790</v>
      </c>
      <c r="Q123" s="128">
        <v>3158770</v>
      </c>
      <c r="R123" s="128">
        <v>3158760</v>
      </c>
      <c r="S123" s="128">
        <v>3158750</v>
      </c>
      <c r="T123" s="128">
        <v>3158740</v>
      </c>
      <c r="U123" s="128">
        <v>3158740</v>
      </c>
      <c r="V123" s="128">
        <v>3158730</v>
      </c>
      <c r="W123" s="128">
        <v>3158720</v>
      </c>
      <c r="X123" s="128">
        <v>3158720</v>
      </c>
      <c r="Y123" s="128">
        <v>3158700</v>
      </c>
      <c r="Z123" s="128">
        <v>3158700</v>
      </c>
      <c r="AA123" s="128">
        <v>3158690</v>
      </c>
      <c r="AB123" s="128">
        <v>3158670</v>
      </c>
      <c r="AC123" s="128">
        <v>3158670</v>
      </c>
      <c r="AD123" s="128">
        <v>3158660</v>
      </c>
      <c r="AE123" s="128">
        <v>3158650</v>
      </c>
      <c r="AF123" s="128">
        <v>3158640</v>
      </c>
      <c r="AG123" s="128">
        <v>3158640</v>
      </c>
    </row>
    <row r="124" spans="1:33" x14ac:dyDescent="0.35">
      <c r="A124" t="s">
        <v>5092</v>
      </c>
      <c r="B124">
        <v>40707.800000000003</v>
      </c>
      <c r="C124" s="128">
        <v>42096.7</v>
      </c>
      <c r="D124" s="128">
        <v>40139.4</v>
      </c>
      <c r="E124" s="128">
        <v>85009.5</v>
      </c>
      <c r="F124" s="128">
        <v>148702</v>
      </c>
      <c r="G124" s="128">
        <v>197520</v>
      </c>
      <c r="H124" s="128">
        <v>221641</v>
      </c>
      <c r="I124" s="128">
        <v>244018</v>
      </c>
      <c r="J124" s="128">
        <v>262729</v>
      </c>
      <c r="K124" s="128">
        <v>357416</v>
      </c>
      <c r="L124" s="128">
        <v>1989740</v>
      </c>
      <c r="M124" s="128">
        <v>3633720</v>
      </c>
      <c r="N124" s="128">
        <v>5508770</v>
      </c>
      <c r="O124" s="128">
        <v>7317370</v>
      </c>
      <c r="P124" s="128">
        <v>9250330</v>
      </c>
      <c r="Q124" s="128">
        <v>11112600</v>
      </c>
      <c r="R124" s="128">
        <v>12942400</v>
      </c>
      <c r="S124" s="128">
        <v>14741500</v>
      </c>
      <c r="T124" s="128">
        <v>16515500</v>
      </c>
      <c r="U124" s="128">
        <v>18203400</v>
      </c>
      <c r="V124" s="128">
        <v>19836300</v>
      </c>
      <c r="W124" s="128">
        <v>21462400</v>
      </c>
      <c r="X124" s="128">
        <v>23078700</v>
      </c>
      <c r="Y124" s="128">
        <v>24583200</v>
      </c>
      <c r="Z124" s="128">
        <v>25497900</v>
      </c>
      <c r="AA124" s="128">
        <v>26558600</v>
      </c>
      <c r="AB124" s="128">
        <v>27469000</v>
      </c>
      <c r="AC124" s="128">
        <v>28185200</v>
      </c>
      <c r="AD124" s="128">
        <v>29068900</v>
      </c>
      <c r="AE124" s="128">
        <v>29703300</v>
      </c>
      <c r="AF124" s="128">
        <v>30450300</v>
      </c>
      <c r="AG124" s="128">
        <v>31111200</v>
      </c>
    </row>
    <row r="125" spans="1:33" x14ac:dyDescent="0.35">
      <c r="A125" t="s">
        <v>5093</v>
      </c>
      <c r="B125" s="128">
        <v>13998300</v>
      </c>
      <c r="C125" s="128">
        <v>11191800</v>
      </c>
      <c r="D125" s="128">
        <v>12437100</v>
      </c>
      <c r="E125" s="128">
        <v>12158600</v>
      </c>
      <c r="F125" s="128">
        <v>11509100</v>
      </c>
      <c r="G125" s="128">
        <v>11126100</v>
      </c>
      <c r="H125" s="128">
        <v>11051900</v>
      </c>
      <c r="I125" s="128">
        <v>11012900</v>
      </c>
      <c r="J125" s="128">
        <v>11003900</v>
      </c>
      <c r="K125" s="128">
        <v>11031600</v>
      </c>
      <c r="L125" s="128">
        <v>11106100</v>
      </c>
      <c r="M125" s="128">
        <v>11540800</v>
      </c>
      <c r="N125" s="128">
        <v>12100800</v>
      </c>
      <c r="O125" s="128">
        <v>12602700</v>
      </c>
      <c r="P125" s="128">
        <v>13187600</v>
      </c>
      <c r="Q125" s="128">
        <v>13205500</v>
      </c>
      <c r="R125" s="128">
        <v>13261700</v>
      </c>
      <c r="S125" s="128">
        <v>13279200</v>
      </c>
      <c r="T125" s="128">
        <v>13258500</v>
      </c>
      <c r="U125" s="128">
        <v>13302100</v>
      </c>
      <c r="V125" s="128">
        <v>13335900</v>
      </c>
      <c r="W125" s="128">
        <v>13299500</v>
      </c>
      <c r="X125" s="128">
        <v>13479700</v>
      </c>
      <c r="Y125" s="128">
        <v>13276500</v>
      </c>
      <c r="Z125" s="128">
        <v>13435800</v>
      </c>
      <c r="AA125" s="128">
        <v>13369900</v>
      </c>
      <c r="AB125" s="128">
        <v>13394200</v>
      </c>
      <c r="AC125" s="128">
        <v>13439100</v>
      </c>
      <c r="AD125" s="128">
        <v>13365000</v>
      </c>
      <c r="AE125" s="128">
        <v>13453700</v>
      </c>
      <c r="AF125" s="128">
        <v>13402100</v>
      </c>
      <c r="AG125" s="128">
        <v>13410100</v>
      </c>
    </row>
    <row r="126" spans="1:33" x14ac:dyDescent="0.35">
      <c r="A126" t="s">
        <v>5094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5095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5096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5097</v>
      </c>
      <c r="B129" s="128">
        <v>980962</v>
      </c>
      <c r="C129">
        <v>806946</v>
      </c>
      <c r="D129">
        <v>827666</v>
      </c>
      <c r="E129">
        <v>745387</v>
      </c>
      <c r="F129">
        <v>668077</v>
      </c>
      <c r="G129">
        <v>628556</v>
      </c>
      <c r="H129">
        <v>590387</v>
      </c>
      <c r="I129">
        <v>605152</v>
      </c>
      <c r="J129">
        <v>621835</v>
      </c>
      <c r="K129">
        <v>606152</v>
      </c>
      <c r="L129">
        <v>610135</v>
      </c>
      <c r="M129">
        <v>633452</v>
      </c>
      <c r="N129">
        <v>645240</v>
      </c>
      <c r="O129">
        <v>671739</v>
      </c>
      <c r="P129">
        <v>722932</v>
      </c>
      <c r="Q129">
        <v>723913</v>
      </c>
      <c r="R129">
        <v>706806</v>
      </c>
      <c r="S129">
        <v>707737</v>
      </c>
      <c r="T129">
        <v>726828</v>
      </c>
      <c r="U129">
        <v>729222</v>
      </c>
      <c r="V129">
        <v>710770</v>
      </c>
      <c r="W129">
        <v>708824</v>
      </c>
      <c r="X129">
        <v>718469</v>
      </c>
      <c r="Y129">
        <v>707593</v>
      </c>
      <c r="Z129">
        <v>716116</v>
      </c>
      <c r="AA129">
        <v>712591</v>
      </c>
      <c r="AB129">
        <v>713888</v>
      </c>
      <c r="AC129">
        <v>716293</v>
      </c>
      <c r="AD129">
        <v>712326</v>
      </c>
      <c r="AE129">
        <v>717077</v>
      </c>
      <c r="AF129">
        <v>714313</v>
      </c>
      <c r="AG129">
        <v>714741</v>
      </c>
    </row>
    <row r="130" spans="1:33" x14ac:dyDescent="0.35">
      <c r="A130" t="s">
        <v>5098</v>
      </c>
      <c r="B130" s="128">
        <v>69521900000</v>
      </c>
      <c r="C130" s="128">
        <v>65432100000</v>
      </c>
      <c r="D130" s="128">
        <v>70585600000</v>
      </c>
      <c r="E130" s="128">
        <v>73001200000</v>
      </c>
      <c r="F130" s="128">
        <v>75497200000</v>
      </c>
      <c r="G130" s="128">
        <v>77292900000</v>
      </c>
      <c r="H130" s="128">
        <v>77894000000</v>
      </c>
      <c r="I130" s="128">
        <v>77470300000</v>
      </c>
      <c r="J130" s="128">
        <v>76732200000</v>
      </c>
      <c r="K130" s="128">
        <v>77310000000</v>
      </c>
      <c r="L130" s="128">
        <v>77687400000</v>
      </c>
      <c r="M130" s="128">
        <v>78758900000</v>
      </c>
      <c r="N130" s="128">
        <v>80004900000</v>
      </c>
      <c r="O130" s="128">
        <v>81130800000</v>
      </c>
      <c r="P130" s="128">
        <v>82451200000</v>
      </c>
      <c r="Q130" s="128">
        <v>82488400000</v>
      </c>
      <c r="R130" s="128">
        <v>82535500000</v>
      </c>
      <c r="S130" s="128">
        <v>82571600000</v>
      </c>
      <c r="T130" s="128">
        <v>82598400000</v>
      </c>
      <c r="U130" s="128">
        <v>82688400000</v>
      </c>
      <c r="V130" s="128">
        <v>82688600000</v>
      </c>
      <c r="W130" s="128">
        <v>82613600000</v>
      </c>
      <c r="X130" s="128">
        <v>82571100000</v>
      </c>
      <c r="Y130" s="128">
        <v>82566000000</v>
      </c>
      <c r="Z130" s="128">
        <v>82893200000</v>
      </c>
      <c r="AA130" s="128">
        <v>82758500000</v>
      </c>
      <c r="AB130" s="128">
        <v>82808200000</v>
      </c>
      <c r="AC130" s="128">
        <v>82899900000</v>
      </c>
      <c r="AD130" s="128">
        <v>82748300000</v>
      </c>
      <c r="AE130" s="128">
        <v>82929800000</v>
      </c>
      <c r="AF130" s="128">
        <v>82824400000</v>
      </c>
      <c r="AG130" s="128">
        <v>82840800000</v>
      </c>
    </row>
    <row r="131" spans="1:33" x14ac:dyDescent="0.35">
      <c r="A131" t="s">
        <v>5099</v>
      </c>
      <c r="B131" s="128">
        <v>7669230</v>
      </c>
      <c r="C131" s="128">
        <v>9333270</v>
      </c>
      <c r="D131" s="128">
        <v>7066990</v>
      </c>
      <c r="E131" s="128">
        <v>6552600</v>
      </c>
      <c r="F131" s="128">
        <v>5267030</v>
      </c>
      <c r="G131" s="128">
        <v>3879370</v>
      </c>
      <c r="H131" s="128">
        <v>2364160</v>
      </c>
      <c r="I131" s="128">
        <v>1781250</v>
      </c>
      <c r="J131" s="128">
        <v>1525190</v>
      </c>
      <c r="K131" s="128">
        <v>1376730</v>
      </c>
      <c r="L131" s="128">
        <v>1403050</v>
      </c>
      <c r="M131" s="128">
        <v>1592630</v>
      </c>
      <c r="N131" s="128">
        <v>1686250</v>
      </c>
      <c r="O131" s="128">
        <v>1699600</v>
      </c>
      <c r="P131" s="128">
        <v>1648610</v>
      </c>
      <c r="Q131" s="128">
        <v>1544290</v>
      </c>
      <c r="R131" s="128">
        <v>1512420</v>
      </c>
      <c r="S131" s="128">
        <v>1514160</v>
      </c>
      <c r="T131" s="128">
        <v>1489780</v>
      </c>
      <c r="U131" s="128">
        <v>1436760</v>
      </c>
      <c r="V131" s="128">
        <v>1405130</v>
      </c>
      <c r="W131" s="128">
        <v>1383780</v>
      </c>
      <c r="X131" s="128">
        <v>1418340</v>
      </c>
      <c r="Y131" s="128">
        <v>1381690</v>
      </c>
      <c r="Z131" s="128">
        <v>1378230</v>
      </c>
      <c r="AA131" s="128">
        <v>1337540</v>
      </c>
      <c r="AB131" s="128">
        <v>1322640</v>
      </c>
      <c r="AC131" s="128">
        <v>1260870</v>
      </c>
      <c r="AD131" s="128">
        <v>1164260</v>
      </c>
      <c r="AE131" s="128">
        <v>1114700</v>
      </c>
      <c r="AF131" s="128">
        <v>1084270</v>
      </c>
      <c r="AG131" s="128">
        <v>1009220</v>
      </c>
    </row>
    <row r="132" spans="1:33" x14ac:dyDescent="0.35">
      <c r="A132" t="s">
        <v>5100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5">
      <c r="A134" t="s">
        <v>5102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5103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5">
      <c r="A136" t="s">
        <v>5104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5">
      <c r="A137" t="s">
        <v>5105</v>
      </c>
      <c r="B137" s="128">
        <v>4124490000</v>
      </c>
      <c r="C137" s="128">
        <v>4428230000</v>
      </c>
      <c r="D137" s="128">
        <v>4731970000</v>
      </c>
      <c r="E137" s="128">
        <v>5035700000</v>
      </c>
      <c r="F137" s="128">
        <v>5035700000</v>
      </c>
      <c r="G137" s="128">
        <v>5035700000</v>
      </c>
      <c r="H137" s="128">
        <v>5035700000</v>
      </c>
      <c r="I137" s="128">
        <v>5035700000</v>
      </c>
      <c r="J137" s="128">
        <v>5035700000</v>
      </c>
      <c r="K137" s="128">
        <v>5035700000</v>
      </c>
      <c r="L137" s="128">
        <v>5035700000</v>
      </c>
      <c r="M137" s="128">
        <v>5035700000</v>
      </c>
      <c r="N137" s="128">
        <v>5035700000</v>
      </c>
      <c r="O137" s="128">
        <v>5035700000</v>
      </c>
      <c r="P137" s="128">
        <v>5035700000</v>
      </c>
      <c r="Q137" s="128">
        <v>5035700000</v>
      </c>
      <c r="R137" s="128">
        <v>5035700000</v>
      </c>
      <c r="S137" s="128">
        <v>5035700000</v>
      </c>
      <c r="T137" s="128">
        <v>5035700000</v>
      </c>
      <c r="U137" s="128">
        <v>5035700000</v>
      </c>
      <c r="V137" s="128">
        <v>5035700000</v>
      </c>
      <c r="W137" s="128">
        <v>5035700000</v>
      </c>
      <c r="X137" s="128">
        <v>5035700000</v>
      </c>
      <c r="Y137" s="128">
        <v>5035700000</v>
      </c>
      <c r="Z137" s="128">
        <v>5035700000</v>
      </c>
      <c r="AA137" s="128">
        <v>5035700000</v>
      </c>
      <c r="AB137" s="128">
        <v>5035700000</v>
      </c>
      <c r="AC137" s="128">
        <v>5035700000</v>
      </c>
      <c r="AD137" s="128">
        <v>5035700000</v>
      </c>
      <c r="AE137" s="128">
        <v>5035700000</v>
      </c>
      <c r="AF137" s="128">
        <v>5035700000</v>
      </c>
      <c r="AG137" s="128">
        <v>5035700000</v>
      </c>
    </row>
    <row r="138" spans="1:33" x14ac:dyDescent="0.35">
      <c r="A138" t="s">
        <v>5106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t="s">
        <v>5107</v>
      </c>
      <c r="B139" s="128">
        <v>1954730</v>
      </c>
      <c r="C139" s="128">
        <v>1954730</v>
      </c>
      <c r="D139" s="128">
        <v>1954750</v>
      </c>
      <c r="E139" s="128">
        <v>1954760</v>
      </c>
      <c r="F139" s="128">
        <v>1954770</v>
      </c>
      <c r="G139" s="128">
        <v>1954780</v>
      </c>
      <c r="H139" s="128">
        <v>1954790</v>
      </c>
      <c r="I139" s="128">
        <v>1954790</v>
      </c>
      <c r="J139" s="128">
        <v>1954790</v>
      </c>
      <c r="K139" s="128">
        <v>1954780</v>
      </c>
      <c r="L139" s="128">
        <v>1954770</v>
      </c>
      <c r="M139" s="128">
        <v>1954770</v>
      </c>
      <c r="N139" s="128">
        <v>1954770</v>
      </c>
      <c r="O139" s="128">
        <v>1954770</v>
      </c>
      <c r="P139" s="128">
        <v>1954770</v>
      </c>
      <c r="Q139" s="128">
        <v>1954760</v>
      </c>
      <c r="R139" s="128">
        <v>1954750</v>
      </c>
      <c r="S139" s="128">
        <v>1954740</v>
      </c>
      <c r="T139" s="128">
        <v>1954740</v>
      </c>
      <c r="U139" s="128">
        <v>1954740</v>
      </c>
      <c r="V139" s="128">
        <v>1954730</v>
      </c>
      <c r="W139" s="128">
        <v>1954730</v>
      </c>
      <c r="X139" s="128">
        <v>1954720</v>
      </c>
      <c r="Y139" s="128">
        <v>1954710</v>
      </c>
      <c r="Z139" s="128">
        <v>1954710</v>
      </c>
      <c r="AA139" s="128">
        <v>1954700</v>
      </c>
      <c r="AB139" s="128">
        <v>1954690</v>
      </c>
      <c r="AC139" s="128">
        <v>1954690</v>
      </c>
      <c r="AD139" s="128">
        <v>1954690</v>
      </c>
      <c r="AE139" s="128">
        <v>1954680</v>
      </c>
      <c r="AF139" s="128">
        <v>1954670</v>
      </c>
      <c r="AG139" s="128">
        <v>1954670</v>
      </c>
    </row>
    <row r="140" spans="1:33" x14ac:dyDescent="0.35">
      <c r="A140" t="s">
        <v>5108</v>
      </c>
      <c r="B140" s="128">
        <v>284955</v>
      </c>
      <c r="C140" s="128">
        <v>294677</v>
      </c>
      <c r="D140" s="128">
        <v>280976</v>
      </c>
      <c r="E140" s="128">
        <v>595067</v>
      </c>
      <c r="F140" s="128">
        <v>1040910</v>
      </c>
      <c r="G140" s="128">
        <v>1382640</v>
      </c>
      <c r="H140" s="128">
        <v>1551490</v>
      </c>
      <c r="I140" s="128">
        <v>1708130</v>
      </c>
      <c r="J140" s="128">
        <v>1839100</v>
      </c>
      <c r="K140" s="128">
        <v>2501910</v>
      </c>
      <c r="L140" s="128">
        <v>13928200</v>
      </c>
      <c r="M140" s="128">
        <v>25436100</v>
      </c>
      <c r="N140" s="128">
        <v>38561400</v>
      </c>
      <c r="O140" s="128">
        <v>51221600</v>
      </c>
      <c r="P140" s="128">
        <v>64752300</v>
      </c>
      <c r="Q140" s="128">
        <v>77788300</v>
      </c>
      <c r="R140" s="128">
        <v>90597000</v>
      </c>
      <c r="S140" s="128">
        <v>103190000</v>
      </c>
      <c r="T140" s="128">
        <v>115608000</v>
      </c>
      <c r="U140" s="128">
        <v>127424000</v>
      </c>
      <c r="V140" s="128">
        <v>138854000</v>
      </c>
      <c r="W140" s="128">
        <v>150237000</v>
      </c>
      <c r="X140" s="128">
        <v>161551000</v>
      </c>
      <c r="Y140" s="128">
        <v>172083000</v>
      </c>
      <c r="Z140" s="128">
        <v>178485000</v>
      </c>
      <c r="AA140" s="128">
        <v>185910000</v>
      </c>
      <c r="AB140" s="128">
        <v>192283000</v>
      </c>
      <c r="AC140" s="128">
        <v>197296000</v>
      </c>
      <c r="AD140" s="128">
        <v>203482000</v>
      </c>
      <c r="AE140" s="128">
        <v>207923000</v>
      </c>
      <c r="AF140" s="128">
        <v>213152000</v>
      </c>
      <c r="AG140" s="128">
        <v>217779000</v>
      </c>
    </row>
    <row r="141" spans="1:33" x14ac:dyDescent="0.35">
      <c r="A141" t="s">
        <v>5109</v>
      </c>
      <c r="B141" s="128">
        <v>36209500</v>
      </c>
      <c r="C141" s="128">
        <v>28949800</v>
      </c>
      <c r="D141" s="128">
        <v>32171200</v>
      </c>
      <c r="E141" s="128">
        <v>31450800</v>
      </c>
      <c r="F141" s="128">
        <v>29770700</v>
      </c>
      <c r="G141" s="128">
        <v>28779900</v>
      </c>
      <c r="H141" s="128">
        <v>28588000</v>
      </c>
      <c r="I141" s="128">
        <v>28487200</v>
      </c>
      <c r="J141" s="128">
        <v>28463900</v>
      </c>
      <c r="K141" s="128">
        <v>28535600</v>
      </c>
      <c r="L141" s="128">
        <v>28728200</v>
      </c>
      <c r="M141" s="128">
        <v>29852700</v>
      </c>
      <c r="N141" s="128">
        <v>31301300</v>
      </c>
      <c r="O141" s="128">
        <v>32599400</v>
      </c>
      <c r="P141" s="128">
        <v>34112500</v>
      </c>
      <c r="Q141" s="128">
        <v>34158700</v>
      </c>
      <c r="R141" s="128">
        <v>34304200</v>
      </c>
      <c r="S141" s="128">
        <v>34349300</v>
      </c>
      <c r="T141" s="128">
        <v>34295900</v>
      </c>
      <c r="U141" s="128">
        <v>34408500</v>
      </c>
      <c r="V141" s="128">
        <v>34496000</v>
      </c>
      <c r="W141" s="128">
        <v>34401900</v>
      </c>
      <c r="X141" s="128">
        <v>34867900</v>
      </c>
      <c r="Y141" s="128">
        <v>34342300</v>
      </c>
      <c r="Z141" s="128">
        <v>34754400</v>
      </c>
      <c r="AA141" s="128">
        <v>34584100</v>
      </c>
      <c r="AB141" s="128">
        <v>34646700</v>
      </c>
      <c r="AC141" s="128">
        <v>34762900</v>
      </c>
      <c r="AD141" s="128">
        <v>34571200</v>
      </c>
      <c r="AE141" s="128">
        <v>34800800</v>
      </c>
      <c r="AF141" s="128">
        <v>34667300</v>
      </c>
      <c r="AG141" s="128">
        <v>34688000</v>
      </c>
    </row>
    <row r="142" spans="1:33" x14ac:dyDescent="0.35">
      <c r="A142" t="s">
        <v>5110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5111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5112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5">
      <c r="A145" t="s">
        <v>5113</v>
      </c>
      <c r="B145" s="128">
        <v>1634940</v>
      </c>
      <c r="C145" s="128">
        <v>1344910</v>
      </c>
      <c r="D145" s="128">
        <v>1379440</v>
      </c>
      <c r="E145" s="128">
        <v>1242310</v>
      </c>
      <c r="F145" s="128">
        <v>1113460</v>
      </c>
      <c r="G145" s="128">
        <v>1047590</v>
      </c>
      <c r="H145" s="128">
        <v>983979</v>
      </c>
      <c r="I145" s="128">
        <v>1008590</v>
      </c>
      <c r="J145" s="128">
        <v>1036390</v>
      </c>
      <c r="K145" s="128">
        <v>1010250</v>
      </c>
      <c r="L145" s="128">
        <v>1016890</v>
      </c>
      <c r="M145" s="128">
        <v>1055750</v>
      </c>
      <c r="N145" s="128">
        <v>1075400</v>
      </c>
      <c r="O145" s="128">
        <v>1119570</v>
      </c>
      <c r="P145" s="128">
        <v>1204890</v>
      </c>
      <c r="Q145" s="128">
        <v>1206520</v>
      </c>
      <c r="R145" s="128">
        <v>1178010</v>
      </c>
      <c r="S145" s="128">
        <v>1179560</v>
      </c>
      <c r="T145" s="128">
        <v>1211380</v>
      </c>
      <c r="U145" s="128">
        <v>1215370</v>
      </c>
      <c r="V145" s="128">
        <v>1184620</v>
      </c>
      <c r="W145" s="128">
        <v>1181370</v>
      </c>
      <c r="X145" s="128">
        <v>1197450</v>
      </c>
      <c r="Y145" s="128">
        <v>1179320</v>
      </c>
      <c r="Z145" s="128">
        <v>1193530</v>
      </c>
      <c r="AA145" s="128">
        <v>1187650</v>
      </c>
      <c r="AB145" s="128">
        <v>1189810</v>
      </c>
      <c r="AC145" s="128">
        <v>1193820</v>
      </c>
      <c r="AD145" s="128">
        <v>1187210</v>
      </c>
      <c r="AE145" s="128">
        <v>1195130</v>
      </c>
      <c r="AF145" s="128">
        <v>1190520</v>
      </c>
      <c r="AG145" s="128">
        <v>1191240</v>
      </c>
    </row>
    <row r="146" spans="1:33" x14ac:dyDescent="0.35">
      <c r="A146" t="s">
        <v>5114</v>
      </c>
      <c r="B146" s="128">
        <v>9922030000</v>
      </c>
      <c r="C146" s="128">
        <v>9338340000</v>
      </c>
      <c r="D146" s="128">
        <v>10073800000</v>
      </c>
      <c r="E146" s="128">
        <v>10418600000</v>
      </c>
      <c r="F146" s="128">
        <v>10774800000</v>
      </c>
      <c r="G146" s="128">
        <v>11031100000</v>
      </c>
      <c r="H146" s="128">
        <v>11116900000</v>
      </c>
      <c r="I146" s="128">
        <v>11056400000</v>
      </c>
      <c r="J146" s="128">
        <v>10951100000</v>
      </c>
      <c r="K146" s="128">
        <v>11033500000</v>
      </c>
      <c r="L146" s="128">
        <v>11087400000</v>
      </c>
      <c r="M146" s="128">
        <v>11240300000</v>
      </c>
      <c r="N146" s="128">
        <v>11418100000</v>
      </c>
      <c r="O146" s="128">
        <v>11578800000</v>
      </c>
      <c r="P146" s="128">
        <v>11767300000</v>
      </c>
      <c r="Q146" s="128">
        <v>11772600000</v>
      </c>
      <c r="R146" s="128">
        <v>11779300000</v>
      </c>
      <c r="S146" s="128">
        <v>11784500000</v>
      </c>
      <c r="T146" s="128">
        <v>11788300000</v>
      </c>
      <c r="U146" s="128">
        <v>11801100000</v>
      </c>
      <c r="V146" s="128">
        <v>11801200000</v>
      </c>
      <c r="W146" s="128">
        <v>11790400000</v>
      </c>
      <c r="X146" s="128">
        <v>11784400000</v>
      </c>
      <c r="Y146" s="128">
        <v>11783700000</v>
      </c>
      <c r="Z146" s="128">
        <v>11830400000</v>
      </c>
      <c r="AA146" s="128">
        <v>11811100000</v>
      </c>
      <c r="AB146" s="128">
        <v>11818200000</v>
      </c>
      <c r="AC146" s="128">
        <v>11831300000</v>
      </c>
      <c r="AD146" s="128">
        <v>11809700000</v>
      </c>
      <c r="AE146" s="128">
        <v>11835600000</v>
      </c>
      <c r="AF146" s="128">
        <v>11820500000</v>
      </c>
      <c r="AG146" s="128">
        <v>11822900000</v>
      </c>
    </row>
    <row r="147" spans="1:33" x14ac:dyDescent="0.35">
      <c r="A147" t="s">
        <v>5115</v>
      </c>
      <c r="B147" s="128">
        <v>107068000</v>
      </c>
      <c r="C147" s="128">
        <v>130299000</v>
      </c>
      <c r="D147" s="128">
        <v>98660400</v>
      </c>
      <c r="E147" s="128">
        <v>91479100</v>
      </c>
      <c r="F147" s="128">
        <v>73531600</v>
      </c>
      <c r="G147" s="128">
        <v>54158800</v>
      </c>
      <c r="H147" s="128">
        <v>33005400</v>
      </c>
      <c r="I147" s="128">
        <v>24867600</v>
      </c>
      <c r="J147" s="128">
        <v>21292800</v>
      </c>
      <c r="K147" s="128">
        <v>19220100</v>
      </c>
      <c r="L147" s="128">
        <v>19587600</v>
      </c>
      <c r="M147" s="128">
        <v>22234300</v>
      </c>
      <c r="N147" s="128">
        <v>23541300</v>
      </c>
      <c r="O147" s="128">
        <v>23727700</v>
      </c>
      <c r="P147" s="128">
        <v>23015800</v>
      </c>
      <c r="Q147" s="128">
        <v>21559400</v>
      </c>
      <c r="R147" s="128">
        <v>21114500</v>
      </c>
      <c r="S147" s="128">
        <v>21138700</v>
      </c>
      <c r="T147" s="128">
        <v>20798400</v>
      </c>
      <c r="U147" s="128">
        <v>20058300</v>
      </c>
      <c r="V147" s="128">
        <v>19616600</v>
      </c>
      <c r="W147" s="128">
        <v>19318500</v>
      </c>
      <c r="X147" s="128">
        <v>19801000</v>
      </c>
      <c r="Y147" s="128">
        <v>19289400</v>
      </c>
      <c r="Z147" s="128">
        <v>19241100</v>
      </c>
      <c r="AA147" s="128">
        <v>18673100</v>
      </c>
      <c r="AB147" s="128">
        <v>18465000</v>
      </c>
      <c r="AC147" s="128">
        <v>17602700</v>
      </c>
      <c r="AD147" s="128">
        <v>16253900</v>
      </c>
      <c r="AE147" s="128">
        <v>15562100</v>
      </c>
      <c r="AF147" s="128">
        <v>15137300</v>
      </c>
      <c r="AG147" s="128">
        <v>14089500</v>
      </c>
    </row>
    <row r="148" spans="1:33" x14ac:dyDescent="0.35">
      <c r="A148" t="s">
        <v>5116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t="s">
        <v>5117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5118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t="s">
        <v>5119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5120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5121</v>
      </c>
      <c r="B153" s="128">
        <v>3103140000</v>
      </c>
      <c r="C153" s="128">
        <v>3331660000</v>
      </c>
      <c r="D153" s="128">
        <v>3560190000</v>
      </c>
      <c r="E153" s="128">
        <v>3788710000</v>
      </c>
      <c r="F153" s="128">
        <v>3788710000</v>
      </c>
      <c r="G153" s="128">
        <v>3788710000</v>
      </c>
      <c r="H153" s="128">
        <v>3788710000</v>
      </c>
      <c r="I153" s="128">
        <v>3788710000</v>
      </c>
      <c r="J153" s="128">
        <v>3788710000</v>
      </c>
      <c r="K153" s="128">
        <v>3788710000</v>
      </c>
      <c r="L153" s="128">
        <v>3788710000</v>
      </c>
      <c r="M153" s="128">
        <v>3788710000</v>
      </c>
      <c r="N153" s="128">
        <v>3788710000</v>
      </c>
      <c r="O153" s="128">
        <v>3788710000</v>
      </c>
      <c r="P153" s="128">
        <v>3788710000</v>
      </c>
      <c r="Q153" s="128">
        <v>3788710000</v>
      </c>
      <c r="R153" s="128">
        <v>3788710000</v>
      </c>
      <c r="S153" s="128">
        <v>3788710000</v>
      </c>
      <c r="T153" s="128">
        <v>3788710000</v>
      </c>
      <c r="U153" s="128">
        <v>3788710000</v>
      </c>
      <c r="V153" s="128">
        <v>3788710000</v>
      </c>
      <c r="W153" s="128">
        <v>3788710000</v>
      </c>
      <c r="X153" s="128">
        <v>3788710000</v>
      </c>
      <c r="Y153" s="128">
        <v>3788710000</v>
      </c>
      <c r="Z153" s="128">
        <v>3788710000</v>
      </c>
      <c r="AA153" s="128">
        <v>3788710000</v>
      </c>
      <c r="AB153" s="128">
        <v>3788710000</v>
      </c>
      <c r="AC153" s="128">
        <v>3788710000</v>
      </c>
      <c r="AD153" s="128">
        <v>3788710000</v>
      </c>
      <c r="AE153" s="128">
        <v>3788710000</v>
      </c>
      <c r="AF153" s="128">
        <v>3788710000</v>
      </c>
      <c r="AG153" s="128">
        <v>3788710000</v>
      </c>
    </row>
    <row r="154" spans="1:33" x14ac:dyDescent="0.35">
      <c r="A154" t="s">
        <v>5122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5123</v>
      </c>
      <c r="B155" s="128">
        <v>19154600</v>
      </c>
      <c r="C155" s="128">
        <v>19154600</v>
      </c>
      <c r="D155" s="128">
        <v>19154800</v>
      </c>
      <c r="E155" s="128">
        <v>19154800</v>
      </c>
      <c r="F155" s="128">
        <v>19154900</v>
      </c>
      <c r="G155" s="128">
        <v>19155000</v>
      </c>
      <c r="H155" s="128">
        <v>19155200</v>
      </c>
      <c r="I155" s="128">
        <v>19155100</v>
      </c>
      <c r="J155" s="128">
        <v>19155200</v>
      </c>
      <c r="K155" s="128">
        <v>19155000</v>
      </c>
      <c r="L155" s="128">
        <v>19155000</v>
      </c>
      <c r="M155" s="128">
        <v>19155000</v>
      </c>
      <c r="N155" s="128">
        <v>19154900</v>
      </c>
      <c r="O155" s="128">
        <v>19154900</v>
      </c>
      <c r="P155" s="128">
        <v>19154900</v>
      </c>
      <c r="Q155" s="128">
        <v>19154800</v>
      </c>
      <c r="R155" s="128">
        <v>19154700</v>
      </c>
      <c r="S155" s="128">
        <v>19154600</v>
      </c>
      <c r="T155" s="128">
        <v>19154600</v>
      </c>
      <c r="U155" s="128">
        <v>19154600</v>
      </c>
      <c r="V155" s="128">
        <v>19154500</v>
      </c>
      <c r="W155" s="128">
        <v>19154500</v>
      </c>
      <c r="X155" s="128">
        <v>19154500</v>
      </c>
      <c r="Y155" s="128">
        <v>19154400</v>
      </c>
      <c r="Z155" s="128">
        <v>19154300</v>
      </c>
      <c r="AA155" s="128">
        <v>19154300</v>
      </c>
      <c r="AB155" s="128">
        <v>19154200</v>
      </c>
      <c r="AC155" s="128">
        <v>19154200</v>
      </c>
      <c r="AD155" s="128">
        <v>19154100</v>
      </c>
      <c r="AE155" s="128">
        <v>19154100</v>
      </c>
      <c r="AF155" s="128">
        <v>19154000</v>
      </c>
      <c r="AG155" s="128">
        <v>19154000</v>
      </c>
    </row>
    <row r="156" spans="1:33" x14ac:dyDescent="0.35">
      <c r="A156" t="s">
        <v>5124</v>
      </c>
      <c r="B156" s="128">
        <v>3677980</v>
      </c>
      <c r="C156" s="128">
        <v>3803470</v>
      </c>
      <c r="D156" s="128">
        <v>3626620</v>
      </c>
      <c r="E156" s="128">
        <v>7680670</v>
      </c>
      <c r="F156" s="128">
        <v>13435300</v>
      </c>
      <c r="G156" s="128">
        <v>17846100</v>
      </c>
      <c r="H156" s="128">
        <v>20025400</v>
      </c>
      <c r="I156" s="128">
        <v>22047200</v>
      </c>
      <c r="J156" s="128">
        <v>23737700</v>
      </c>
      <c r="K156" s="128">
        <v>32292700</v>
      </c>
      <c r="L156" s="128">
        <v>179774000</v>
      </c>
      <c r="M156" s="128">
        <v>328310000</v>
      </c>
      <c r="N156" s="128">
        <v>497721000</v>
      </c>
      <c r="O156" s="128">
        <v>661129000</v>
      </c>
      <c r="P156" s="128">
        <v>835774000</v>
      </c>
      <c r="Q156" s="128">
        <v>1004030000</v>
      </c>
      <c r="R156" s="128">
        <v>1169360000</v>
      </c>
      <c r="S156" s="128">
        <v>1331900000</v>
      </c>
      <c r="T156" s="128">
        <v>1492180000</v>
      </c>
      <c r="U156" s="128">
        <v>1644690000</v>
      </c>
      <c r="V156" s="128">
        <v>1792220000</v>
      </c>
      <c r="W156" s="128">
        <v>1939140000</v>
      </c>
      <c r="X156" s="128">
        <v>2085180000</v>
      </c>
      <c r="Y156" s="128">
        <v>2221110000</v>
      </c>
      <c r="Z156" s="128">
        <v>2303750000</v>
      </c>
      <c r="AA156" s="128">
        <v>2399590000</v>
      </c>
      <c r="AB156" s="128">
        <v>2481840000</v>
      </c>
      <c r="AC156" s="128">
        <v>2546550000</v>
      </c>
      <c r="AD156" s="128">
        <v>2626390000</v>
      </c>
      <c r="AE156" s="128">
        <v>2683710000</v>
      </c>
      <c r="AF156" s="128">
        <v>2751210000</v>
      </c>
      <c r="AG156" s="128">
        <v>2810920000</v>
      </c>
    </row>
    <row r="157" spans="1:33" x14ac:dyDescent="0.35">
      <c r="A157" t="s">
        <v>5125</v>
      </c>
      <c r="B157" s="128">
        <v>3048770</v>
      </c>
      <c r="C157" s="128">
        <v>2437510</v>
      </c>
      <c r="D157" s="128">
        <v>2708750</v>
      </c>
      <c r="E157" s="128">
        <v>2648090</v>
      </c>
      <c r="F157" s="128">
        <v>2506630</v>
      </c>
      <c r="G157" s="128">
        <v>2423210</v>
      </c>
      <c r="H157" s="128">
        <v>2407050</v>
      </c>
      <c r="I157" s="128">
        <v>2398560</v>
      </c>
      <c r="J157" s="128">
        <v>2396600</v>
      </c>
      <c r="K157" s="128">
        <v>2402640</v>
      </c>
      <c r="L157" s="128">
        <v>2418860</v>
      </c>
      <c r="M157" s="128">
        <v>2513540</v>
      </c>
      <c r="N157" s="128">
        <v>2635500</v>
      </c>
      <c r="O157" s="128">
        <v>2744800</v>
      </c>
      <c r="P157" s="128">
        <v>2872200</v>
      </c>
      <c r="Q157" s="128">
        <v>2876090</v>
      </c>
      <c r="R157" s="128">
        <v>2888350</v>
      </c>
      <c r="S157" s="128">
        <v>2892140</v>
      </c>
      <c r="T157" s="128">
        <v>2887640</v>
      </c>
      <c r="U157" s="128">
        <v>2897130</v>
      </c>
      <c r="V157" s="128">
        <v>2904500</v>
      </c>
      <c r="W157" s="128">
        <v>2896570</v>
      </c>
      <c r="X157" s="128">
        <v>2935810</v>
      </c>
      <c r="Y157" s="128">
        <v>2891550</v>
      </c>
      <c r="Z157" s="128">
        <v>2926250</v>
      </c>
      <c r="AA157" s="128">
        <v>2911910</v>
      </c>
      <c r="AB157" s="128">
        <v>2917180</v>
      </c>
      <c r="AC157" s="128">
        <v>2926960</v>
      </c>
      <c r="AD157" s="128">
        <v>2910830</v>
      </c>
      <c r="AE157" s="128">
        <v>2930150</v>
      </c>
      <c r="AF157" s="128">
        <v>2918910</v>
      </c>
      <c r="AG157" s="128">
        <v>2920650</v>
      </c>
    </row>
    <row r="158" spans="1:33" x14ac:dyDescent="0.35">
      <c r="A158" t="s">
        <v>5126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5">
      <c r="A159" t="s">
        <v>5127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t="s">
        <v>5128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t="s">
        <v>5129</v>
      </c>
      <c r="B161" s="128">
        <v>1230080</v>
      </c>
      <c r="C161" s="128">
        <v>1011870</v>
      </c>
      <c r="D161" s="128">
        <v>1037850</v>
      </c>
      <c r="E161" s="128">
        <v>934678</v>
      </c>
      <c r="F161">
        <v>837735</v>
      </c>
      <c r="G161">
        <v>788177</v>
      </c>
      <c r="H161">
        <v>740316</v>
      </c>
      <c r="I161">
        <v>758830</v>
      </c>
      <c r="J161">
        <v>779750</v>
      </c>
      <c r="K161">
        <v>760084</v>
      </c>
      <c r="L161">
        <v>765078</v>
      </c>
      <c r="M161">
        <v>794317</v>
      </c>
      <c r="N161">
        <v>809099</v>
      </c>
      <c r="O161">
        <v>842327</v>
      </c>
      <c r="P161" s="128">
        <v>906520</v>
      </c>
      <c r="Q161" s="128">
        <v>907750</v>
      </c>
      <c r="R161" s="128">
        <v>886298</v>
      </c>
      <c r="S161" s="128">
        <v>887466</v>
      </c>
      <c r="T161" s="128">
        <v>911406</v>
      </c>
      <c r="U161" s="128">
        <v>914408</v>
      </c>
      <c r="V161" s="128">
        <v>891270</v>
      </c>
      <c r="W161" s="128">
        <v>888830</v>
      </c>
      <c r="X161" s="128">
        <v>900923</v>
      </c>
      <c r="Y161" s="128">
        <v>887285</v>
      </c>
      <c r="Z161" s="128">
        <v>897974</v>
      </c>
      <c r="AA161" s="128">
        <v>893554</v>
      </c>
      <c r="AB161" s="128">
        <v>895179</v>
      </c>
      <c r="AC161" s="128">
        <v>898195</v>
      </c>
      <c r="AD161" s="128">
        <v>893221</v>
      </c>
      <c r="AE161" s="128">
        <v>899178</v>
      </c>
      <c r="AF161" s="128">
        <v>895712</v>
      </c>
      <c r="AG161" s="128">
        <v>896249</v>
      </c>
    </row>
    <row r="162" spans="1:33" x14ac:dyDescent="0.35">
      <c r="A162" t="s">
        <v>5130</v>
      </c>
      <c r="B162" s="128">
        <v>15760200000</v>
      </c>
      <c r="C162" s="128">
        <v>14833000000</v>
      </c>
      <c r="D162" s="128">
        <v>16001300000</v>
      </c>
      <c r="E162" s="128">
        <v>16548900000</v>
      </c>
      <c r="F162" s="128">
        <v>17114700000</v>
      </c>
      <c r="G162" s="128">
        <v>17521800000</v>
      </c>
      <c r="H162" s="128">
        <v>17658100000</v>
      </c>
      <c r="I162" s="128">
        <v>17562000000</v>
      </c>
      <c r="J162" s="128">
        <v>17394700000</v>
      </c>
      <c r="K162" s="128">
        <v>17525700000</v>
      </c>
      <c r="L162" s="128">
        <v>17611200000</v>
      </c>
      <c r="M162" s="128">
        <v>17854100000</v>
      </c>
      <c r="N162" s="128">
        <v>18136600000</v>
      </c>
      <c r="O162" s="128">
        <v>18391800000</v>
      </c>
      <c r="P162" s="128">
        <v>18691100000</v>
      </c>
      <c r="Q162" s="128">
        <v>18699600000</v>
      </c>
      <c r="R162" s="128">
        <v>18710300000</v>
      </c>
      <c r="S162" s="128">
        <v>18718400000</v>
      </c>
      <c r="T162" s="128">
        <v>18724500000</v>
      </c>
      <c r="U162" s="128">
        <v>18744900000</v>
      </c>
      <c r="V162" s="128">
        <v>18745000000</v>
      </c>
      <c r="W162" s="128">
        <v>18728000000</v>
      </c>
      <c r="X162" s="128">
        <v>18718300000</v>
      </c>
      <c r="Y162" s="128">
        <v>18717200000</v>
      </c>
      <c r="Z162" s="128">
        <v>18791300000</v>
      </c>
      <c r="AA162" s="128">
        <v>18760800000</v>
      </c>
      <c r="AB162" s="128">
        <v>18772100000</v>
      </c>
      <c r="AC162" s="128">
        <v>18792900000</v>
      </c>
      <c r="AD162" s="128">
        <v>18758500000</v>
      </c>
      <c r="AE162" s="128">
        <v>18799600000</v>
      </c>
      <c r="AF162" s="128">
        <v>18775700000</v>
      </c>
      <c r="AG162" s="128">
        <v>18779500000</v>
      </c>
    </row>
    <row r="163" spans="1:33" x14ac:dyDescent="0.35">
      <c r="A163" t="s">
        <v>5131</v>
      </c>
      <c r="B163" s="128">
        <v>10956000</v>
      </c>
      <c r="C163" s="128">
        <v>13333200</v>
      </c>
      <c r="D163" s="128">
        <v>10095700</v>
      </c>
      <c r="E163" s="128">
        <v>9360860</v>
      </c>
      <c r="F163" s="128">
        <v>7524330</v>
      </c>
      <c r="G163" s="128">
        <v>5541960</v>
      </c>
      <c r="H163" s="128">
        <v>3377370</v>
      </c>
      <c r="I163" s="128">
        <v>2544650</v>
      </c>
      <c r="J163" s="128">
        <v>2178840</v>
      </c>
      <c r="K163" s="128">
        <v>1966750</v>
      </c>
      <c r="L163" s="128">
        <v>2004360</v>
      </c>
      <c r="M163" s="128">
        <v>2275180</v>
      </c>
      <c r="N163" s="128">
        <v>2408930</v>
      </c>
      <c r="O163" s="128">
        <v>2428000</v>
      </c>
      <c r="P163" s="128">
        <v>2355160</v>
      </c>
      <c r="Q163" s="128">
        <v>2206130</v>
      </c>
      <c r="R163" s="128">
        <v>2160600</v>
      </c>
      <c r="S163" s="128">
        <v>2163080</v>
      </c>
      <c r="T163" s="128">
        <v>2128260</v>
      </c>
      <c r="U163" s="128">
        <v>2052520</v>
      </c>
      <c r="V163" s="128">
        <v>2007320</v>
      </c>
      <c r="W163" s="128">
        <v>1976820</v>
      </c>
      <c r="X163" s="128">
        <v>2026190</v>
      </c>
      <c r="Y163" s="128">
        <v>1973840</v>
      </c>
      <c r="Z163" s="128">
        <v>1968900</v>
      </c>
      <c r="AA163" s="128">
        <v>1910780</v>
      </c>
      <c r="AB163" s="128">
        <v>1889490</v>
      </c>
      <c r="AC163" s="128">
        <v>1801240</v>
      </c>
      <c r="AD163" s="128">
        <v>1663230</v>
      </c>
      <c r="AE163" s="128">
        <v>1592430</v>
      </c>
      <c r="AF163" s="128">
        <v>1548960</v>
      </c>
      <c r="AG163" s="128">
        <v>1441750</v>
      </c>
    </row>
    <row r="164" spans="1:33" x14ac:dyDescent="0.35">
      <c r="A164" t="s">
        <v>5132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t="s">
        <v>5133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5">
      <c r="A166" t="s">
        <v>5134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5">
      <c r="A167" t="s">
        <v>5135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5">
      <c r="A168" t="s">
        <v>5136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5137</v>
      </c>
      <c r="B169" s="128">
        <v>1374830000</v>
      </c>
      <c r="C169" s="128">
        <v>1476080000</v>
      </c>
      <c r="D169" s="128">
        <v>1577320000</v>
      </c>
      <c r="E169" s="128">
        <v>1678570000</v>
      </c>
      <c r="F169" s="128">
        <v>1678570000</v>
      </c>
      <c r="G169" s="128">
        <v>1678570000</v>
      </c>
      <c r="H169" s="128">
        <v>1678570000</v>
      </c>
      <c r="I169" s="128">
        <v>1678570000</v>
      </c>
      <c r="J169" s="128">
        <v>1678570000</v>
      </c>
      <c r="K169" s="128">
        <v>1678570000</v>
      </c>
      <c r="L169" s="128">
        <v>1678570000</v>
      </c>
      <c r="M169" s="128">
        <v>1678570000</v>
      </c>
      <c r="N169" s="128">
        <v>1678570000</v>
      </c>
      <c r="O169" s="128">
        <v>1678570000</v>
      </c>
      <c r="P169" s="128">
        <v>1678570000</v>
      </c>
      <c r="Q169" s="128">
        <v>1678570000</v>
      </c>
      <c r="R169" s="128">
        <v>1678570000</v>
      </c>
      <c r="S169" s="128">
        <v>1678570000</v>
      </c>
      <c r="T169" s="128">
        <v>1678570000</v>
      </c>
      <c r="U169" s="128">
        <v>1678570000</v>
      </c>
      <c r="V169" s="128">
        <v>1678570000</v>
      </c>
      <c r="W169" s="128">
        <v>1678570000</v>
      </c>
      <c r="X169" s="128">
        <v>1678570000</v>
      </c>
      <c r="Y169" s="128">
        <v>1678570000</v>
      </c>
      <c r="Z169" s="128">
        <v>1678570000</v>
      </c>
      <c r="AA169" s="128">
        <v>1678570000</v>
      </c>
      <c r="AB169" s="128">
        <v>1678570000</v>
      </c>
      <c r="AC169" s="128">
        <v>1678570000</v>
      </c>
      <c r="AD169" s="128">
        <v>1678570000</v>
      </c>
      <c r="AE169" s="128">
        <v>1678570000</v>
      </c>
      <c r="AF169" s="128">
        <v>1678570000</v>
      </c>
      <c r="AG169" s="128">
        <v>1678570000</v>
      </c>
    </row>
    <row r="170" spans="1:33" x14ac:dyDescent="0.35">
      <c r="A170" t="s">
        <v>5138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5139</v>
      </c>
      <c r="B171" s="128">
        <v>4075580</v>
      </c>
      <c r="C171" s="128">
        <v>4075570</v>
      </c>
      <c r="D171" s="128">
        <v>4075620</v>
      </c>
      <c r="E171" s="128">
        <v>4075630</v>
      </c>
      <c r="F171" s="128">
        <v>4075660</v>
      </c>
      <c r="G171" s="128">
        <v>4075670</v>
      </c>
      <c r="H171" s="128">
        <v>4075710</v>
      </c>
      <c r="I171" s="128">
        <v>4075700</v>
      </c>
      <c r="J171" s="128">
        <v>4075710</v>
      </c>
      <c r="K171" s="128">
        <v>4075680</v>
      </c>
      <c r="L171" s="128">
        <v>4075660</v>
      </c>
      <c r="M171" s="128">
        <v>4075670</v>
      </c>
      <c r="N171" s="128">
        <v>4075660</v>
      </c>
      <c r="O171" s="128">
        <v>4075660</v>
      </c>
      <c r="P171" s="128">
        <v>4075650</v>
      </c>
      <c r="Q171" s="128">
        <v>4075630</v>
      </c>
      <c r="R171" s="128">
        <v>4075610</v>
      </c>
      <c r="S171" s="128">
        <v>4075590</v>
      </c>
      <c r="T171" s="128">
        <v>4075590</v>
      </c>
      <c r="U171" s="128">
        <v>4075590</v>
      </c>
      <c r="V171" s="128">
        <v>4075570</v>
      </c>
      <c r="W171" s="128">
        <v>4075560</v>
      </c>
      <c r="X171" s="128">
        <v>4075560</v>
      </c>
      <c r="Y171" s="128">
        <v>4075530</v>
      </c>
      <c r="Z171" s="128">
        <v>4075530</v>
      </c>
      <c r="AA171" s="128">
        <v>4075520</v>
      </c>
      <c r="AB171" s="128">
        <v>4075500</v>
      </c>
      <c r="AC171" s="128">
        <v>4075500</v>
      </c>
      <c r="AD171" s="128">
        <v>4075480</v>
      </c>
      <c r="AE171" s="128">
        <v>4075470</v>
      </c>
      <c r="AF171" s="128">
        <v>4075460</v>
      </c>
      <c r="AG171" s="128">
        <v>4075450</v>
      </c>
    </row>
    <row r="172" spans="1:33" x14ac:dyDescent="0.35">
      <c r="A172" t="s">
        <v>5140</v>
      </c>
      <c r="B172" s="128">
        <v>407078</v>
      </c>
      <c r="C172" s="128">
        <v>420967</v>
      </c>
      <c r="D172" s="128">
        <v>401394</v>
      </c>
      <c r="E172" s="128">
        <v>850095</v>
      </c>
      <c r="F172" s="128">
        <v>1487020</v>
      </c>
      <c r="G172" s="128">
        <v>1975200</v>
      </c>
      <c r="H172" s="128">
        <v>2216410</v>
      </c>
      <c r="I172" s="128">
        <v>2440180</v>
      </c>
      <c r="J172" s="128">
        <v>2627290</v>
      </c>
      <c r="K172" s="128">
        <v>3574160</v>
      </c>
      <c r="L172" s="128">
        <v>19897400</v>
      </c>
      <c r="M172" s="128">
        <v>36337200</v>
      </c>
      <c r="N172" s="128">
        <v>55087700</v>
      </c>
      <c r="O172" s="128">
        <v>73173700</v>
      </c>
      <c r="P172" s="128">
        <v>92503300</v>
      </c>
      <c r="Q172" s="128">
        <v>111126000</v>
      </c>
      <c r="R172" s="128">
        <v>129424000</v>
      </c>
      <c r="S172" s="128">
        <v>147415000</v>
      </c>
      <c r="T172" s="128">
        <v>165155000</v>
      </c>
      <c r="U172" s="128">
        <v>182034000</v>
      </c>
      <c r="V172" s="128">
        <v>198363000</v>
      </c>
      <c r="W172" s="128">
        <v>214624000</v>
      </c>
      <c r="X172" s="128">
        <v>230787000</v>
      </c>
      <c r="Y172" s="128">
        <v>245832000</v>
      </c>
      <c r="Z172" s="128">
        <v>254979000</v>
      </c>
      <c r="AA172" s="128">
        <v>265586000</v>
      </c>
      <c r="AB172" s="128">
        <v>274690000</v>
      </c>
      <c r="AC172" s="128">
        <v>281852000</v>
      </c>
      <c r="AD172" s="128">
        <v>290689000</v>
      </c>
      <c r="AE172" s="128">
        <v>297033000</v>
      </c>
      <c r="AF172" s="128">
        <v>304503000</v>
      </c>
      <c r="AG172" s="128">
        <v>311112000</v>
      </c>
    </row>
    <row r="173" spans="1:33" x14ac:dyDescent="0.35">
      <c r="A173" t="s">
        <v>5141</v>
      </c>
      <c r="B173" s="128">
        <v>4574600</v>
      </c>
      <c r="C173" s="128">
        <v>3657420</v>
      </c>
      <c r="D173" s="128">
        <v>4064410</v>
      </c>
      <c r="E173" s="128">
        <v>3973390</v>
      </c>
      <c r="F173" s="128">
        <v>3761130</v>
      </c>
      <c r="G173" s="128">
        <v>3635960</v>
      </c>
      <c r="H173" s="128">
        <v>3611720</v>
      </c>
      <c r="I173" s="128">
        <v>3598980</v>
      </c>
      <c r="J173" s="128">
        <v>3596030</v>
      </c>
      <c r="K173" s="128">
        <v>3605090</v>
      </c>
      <c r="L173" s="128">
        <v>3629430</v>
      </c>
      <c r="M173" s="128">
        <v>3771500</v>
      </c>
      <c r="N173" s="128">
        <v>3954500</v>
      </c>
      <c r="O173" s="128">
        <v>4118510</v>
      </c>
      <c r="P173" s="128">
        <v>4309660</v>
      </c>
      <c r="Q173" s="128">
        <v>4315500</v>
      </c>
      <c r="R173" s="128">
        <v>4333890</v>
      </c>
      <c r="S173" s="128">
        <v>4339580</v>
      </c>
      <c r="T173" s="128">
        <v>4332840</v>
      </c>
      <c r="U173" s="128">
        <v>4347060</v>
      </c>
      <c r="V173" s="128">
        <v>4358120</v>
      </c>
      <c r="W173" s="128">
        <v>4346230</v>
      </c>
      <c r="X173" s="128">
        <v>4405100</v>
      </c>
      <c r="Y173" s="128">
        <v>4338700</v>
      </c>
      <c r="Z173" s="128">
        <v>4390760</v>
      </c>
      <c r="AA173" s="128">
        <v>4369240</v>
      </c>
      <c r="AB173" s="128">
        <v>4377160</v>
      </c>
      <c r="AC173" s="128">
        <v>4391830</v>
      </c>
      <c r="AD173" s="128">
        <v>4367620</v>
      </c>
      <c r="AE173" s="128">
        <v>4396620</v>
      </c>
      <c r="AF173" s="128">
        <v>4379750</v>
      </c>
      <c r="AG173" s="128">
        <v>4382370</v>
      </c>
    </row>
    <row r="174" spans="1:33" x14ac:dyDescent="0.35">
      <c r="A174" t="s">
        <v>5142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5">
      <c r="A175" t="s">
        <v>5143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5">
      <c r="A176" t="s">
        <v>5144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5">
      <c r="A177" t="s">
        <v>5145</v>
      </c>
      <c r="B177">
        <v>544979</v>
      </c>
      <c r="C177">
        <v>448303</v>
      </c>
      <c r="D177">
        <v>459815</v>
      </c>
      <c r="E177">
        <v>414104</v>
      </c>
      <c r="F177">
        <v>371154</v>
      </c>
      <c r="G177">
        <v>349198</v>
      </c>
      <c r="H177">
        <v>327993</v>
      </c>
      <c r="I177">
        <v>336195</v>
      </c>
      <c r="J177">
        <v>345464</v>
      </c>
      <c r="K177">
        <v>336751</v>
      </c>
      <c r="L177">
        <v>338964</v>
      </c>
      <c r="M177">
        <v>351918</v>
      </c>
      <c r="N177">
        <v>358467</v>
      </c>
      <c r="O177">
        <v>373188</v>
      </c>
      <c r="P177">
        <v>401629</v>
      </c>
      <c r="Q177">
        <v>402174</v>
      </c>
      <c r="R177">
        <v>392670</v>
      </c>
      <c r="S177">
        <v>393187</v>
      </c>
      <c r="T177">
        <v>403794</v>
      </c>
      <c r="U177">
        <v>405124</v>
      </c>
      <c r="V177">
        <v>394872</v>
      </c>
      <c r="W177">
        <v>393791</v>
      </c>
      <c r="X177">
        <v>399149</v>
      </c>
      <c r="Y177">
        <v>393107</v>
      </c>
      <c r="Z177">
        <v>397842</v>
      </c>
      <c r="AA177">
        <v>395884</v>
      </c>
      <c r="AB177">
        <v>396604</v>
      </c>
      <c r="AC177">
        <v>397940</v>
      </c>
      <c r="AD177">
        <v>395737</v>
      </c>
      <c r="AE177">
        <v>398376</v>
      </c>
      <c r="AF177">
        <v>396840</v>
      </c>
      <c r="AG177">
        <v>397078</v>
      </c>
    </row>
    <row r="178" spans="1:33" x14ac:dyDescent="0.35">
      <c r="A178" t="s">
        <v>5146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5">
      <c r="A179" t="s">
        <v>5147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5">
      <c r="A180" t="s">
        <v>5148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5">
      <c r="A181" t="s">
        <v>5149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5">
      <c r="A182" t="s">
        <v>5150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5151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5">
      <c r="A184" t="s">
        <v>5152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5153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5">
      <c r="A186" t="s">
        <v>5154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5">
      <c r="A187" t="s">
        <v>5155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5">
      <c r="A188" t="s">
        <v>5156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5">
      <c r="A189" t="s">
        <v>5157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5">
      <c r="A190" t="s">
        <v>5158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5">
      <c r="A191" t="s">
        <v>5159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5">
      <c r="A192" t="s">
        <v>5160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5161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612"/>
  <sheetViews>
    <sheetView workbookViewId="0">
      <selection activeCell="A26" sqref="A26"/>
    </sheetView>
  </sheetViews>
  <sheetFormatPr defaultColWidth="9.1796875" defaultRowHeight="14.5" x14ac:dyDescent="0.35"/>
  <cols>
    <col min="1" max="16384" width="9.1796875" style="127"/>
  </cols>
  <sheetData>
    <row r="1" spans="1:34" x14ac:dyDescent="0.35">
      <c r="A1" s="127" t="s">
        <v>963</v>
      </c>
      <c r="B1" s="127" t="s">
        <v>964</v>
      </c>
      <c r="C1" s="127">
        <v>2019</v>
      </c>
      <c r="D1" s="127">
        <v>2020</v>
      </c>
      <c r="E1" s="127">
        <v>2021</v>
      </c>
      <c r="F1" s="127">
        <v>2022</v>
      </c>
      <c r="G1" s="127">
        <v>2023</v>
      </c>
      <c r="H1" s="127">
        <v>2024</v>
      </c>
      <c r="I1" s="127">
        <v>2025</v>
      </c>
      <c r="J1" s="127">
        <v>2026</v>
      </c>
      <c r="K1" s="127">
        <v>2027</v>
      </c>
      <c r="L1" s="127">
        <v>2028</v>
      </c>
      <c r="M1" s="127">
        <v>2029</v>
      </c>
      <c r="N1" s="127">
        <v>2030</v>
      </c>
      <c r="O1" s="127">
        <v>2031</v>
      </c>
      <c r="P1" s="127">
        <v>2032</v>
      </c>
      <c r="Q1" s="127">
        <v>2033</v>
      </c>
      <c r="R1" s="127">
        <v>2034</v>
      </c>
      <c r="S1" s="127">
        <v>2035</v>
      </c>
      <c r="T1" s="127">
        <v>2036</v>
      </c>
      <c r="U1" s="127">
        <v>2037</v>
      </c>
      <c r="V1" s="127">
        <v>2038</v>
      </c>
      <c r="W1" s="127">
        <v>2039</v>
      </c>
      <c r="X1" s="127">
        <v>2040</v>
      </c>
      <c r="Y1" s="127">
        <v>2041</v>
      </c>
      <c r="Z1" s="127">
        <v>2042</v>
      </c>
      <c r="AA1" s="127">
        <v>2043</v>
      </c>
      <c r="AB1" s="127">
        <v>2044</v>
      </c>
      <c r="AC1" s="127">
        <v>2045</v>
      </c>
      <c r="AD1" s="127">
        <v>2046</v>
      </c>
      <c r="AE1" s="127">
        <v>2047</v>
      </c>
      <c r="AF1" s="127">
        <v>2048</v>
      </c>
      <c r="AG1" s="127">
        <v>2049</v>
      </c>
      <c r="AH1" s="127">
        <v>2050</v>
      </c>
    </row>
    <row r="2" spans="1:34" x14ac:dyDescent="0.35">
      <c r="A2" s="127" t="s">
        <v>965</v>
      </c>
      <c r="B2" s="127" t="s">
        <v>964</v>
      </c>
      <c r="C2" s="128">
        <v>36542000000000</v>
      </c>
      <c r="D2" s="128">
        <v>34714600000000</v>
      </c>
      <c r="E2" s="128">
        <v>37733600000000</v>
      </c>
      <c r="F2" s="128">
        <v>39997700000000</v>
      </c>
      <c r="G2" s="128">
        <v>42327300000000</v>
      </c>
      <c r="H2" s="128">
        <v>44457300000000</v>
      </c>
      <c r="I2" s="128">
        <v>46483500000000</v>
      </c>
      <c r="J2" s="128">
        <v>48453700000000</v>
      </c>
      <c r="K2" s="128">
        <v>50395100000000</v>
      </c>
      <c r="L2" s="128">
        <v>52912200000000</v>
      </c>
      <c r="M2" s="128">
        <v>55420700000000</v>
      </c>
      <c r="N2" s="128">
        <v>57925100000000</v>
      </c>
      <c r="O2" s="128">
        <v>60427500000000</v>
      </c>
      <c r="P2" s="128">
        <v>62931000000000</v>
      </c>
      <c r="Q2" s="128">
        <v>65880000000000</v>
      </c>
      <c r="R2" s="128">
        <v>68830000000000</v>
      </c>
      <c r="S2" s="128">
        <v>71779000000000</v>
      </c>
      <c r="T2" s="128">
        <v>74729000000000</v>
      </c>
      <c r="U2" s="128">
        <v>77678000000000</v>
      </c>
      <c r="V2" s="128">
        <v>80481000000000</v>
      </c>
      <c r="W2" s="128">
        <v>83284000000000</v>
      </c>
      <c r="X2" s="128">
        <v>86087000000000</v>
      </c>
      <c r="Y2" s="128">
        <v>88890000000000</v>
      </c>
      <c r="Z2" s="128">
        <v>91693000000000</v>
      </c>
      <c r="AA2" s="128">
        <v>94231000000000</v>
      </c>
      <c r="AB2" s="128">
        <v>96768000000000</v>
      </c>
      <c r="AC2" s="128">
        <v>99306000000000</v>
      </c>
      <c r="AD2" s="128">
        <v>101840000000000</v>
      </c>
      <c r="AE2" s="128">
        <v>104380000000000</v>
      </c>
      <c r="AF2" s="128">
        <v>106920000000000</v>
      </c>
      <c r="AG2" s="128">
        <v>109460000000000</v>
      </c>
      <c r="AH2" s="128">
        <v>111990000000000</v>
      </c>
    </row>
    <row r="3" spans="1:34" x14ac:dyDescent="0.35">
      <c r="A3" s="127" t="s">
        <v>52</v>
      </c>
      <c r="B3" s="127" t="s">
        <v>964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0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0</v>
      </c>
      <c r="AB3" s="127">
        <v>0</v>
      </c>
      <c r="AC3" s="127">
        <v>0</v>
      </c>
      <c r="AD3" s="127">
        <v>0</v>
      </c>
      <c r="AE3" s="127">
        <v>0</v>
      </c>
      <c r="AF3" s="127">
        <v>0</v>
      </c>
      <c r="AG3" s="127">
        <v>0</v>
      </c>
      <c r="AH3" s="127">
        <v>0</v>
      </c>
    </row>
    <row r="4" spans="1:34" x14ac:dyDescent="0.35">
      <c r="A4" s="127" t="s">
        <v>53</v>
      </c>
      <c r="B4" s="127" t="s">
        <v>964</v>
      </c>
      <c r="C4" s="128">
        <v>249820000000000</v>
      </c>
      <c r="D4" s="128">
        <v>241560000000000</v>
      </c>
      <c r="E4" s="128">
        <v>266839000000000</v>
      </c>
      <c r="F4" s="128">
        <v>287042000000000</v>
      </c>
      <c r="G4" s="128">
        <v>308195000000000</v>
      </c>
      <c r="H4" s="128">
        <v>327955000000000</v>
      </c>
      <c r="I4" s="128">
        <v>346983000000000</v>
      </c>
      <c r="J4" s="128">
        <v>365617000000000</v>
      </c>
      <c r="K4" s="128">
        <v>384031000000000</v>
      </c>
      <c r="L4" s="128">
        <v>407363000000000</v>
      </c>
      <c r="M4" s="128">
        <v>430638000000000</v>
      </c>
      <c r="N4" s="128">
        <v>453882000000000</v>
      </c>
      <c r="O4" s="128">
        <v>477100000000000</v>
      </c>
      <c r="P4" s="128">
        <v>500330000000000</v>
      </c>
      <c r="Q4" s="128">
        <v>521600000000000</v>
      </c>
      <c r="R4" s="128">
        <v>542870000000000</v>
      </c>
      <c r="S4" s="128">
        <v>564130000000000</v>
      </c>
      <c r="T4" s="128">
        <v>585400000000000</v>
      </c>
      <c r="U4" s="128">
        <v>606670000000000</v>
      </c>
      <c r="V4" s="128">
        <v>623600000000000</v>
      </c>
      <c r="W4" s="128">
        <v>640540000000000</v>
      </c>
      <c r="X4" s="128">
        <v>657480000000000</v>
      </c>
      <c r="Y4" s="128">
        <v>674410000000000</v>
      </c>
      <c r="Z4" s="128">
        <v>691350000000000</v>
      </c>
      <c r="AA4" s="128">
        <v>702510000000000</v>
      </c>
      <c r="AB4" s="128">
        <v>713670000000000</v>
      </c>
      <c r="AC4" s="128">
        <v>724830000000000</v>
      </c>
      <c r="AD4" s="128">
        <v>736000000000000</v>
      </c>
      <c r="AE4" s="128">
        <v>747160000000000</v>
      </c>
      <c r="AF4" s="128">
        <v>758320000000000</v>
      </c>
      <c r="AG4" s="128">
        <v>769480000000000</v>
      </c>
      <c r="AH4" s="128">
        <v>780650000000000</v>
      </c>
    </row>
    <row r="5" spans="1:34" x14ac:dyDescent="0.35">
      <c r="A5" s="127" t="s">
        <v>54</v>
      </c>
      <c r="B5" s="127" t="s">
        <v>964</v>
      </c>
      <c r="C5" s="128">
        <v>189190000000000</v>
      </c>
      <c r="D5" s="128">
        <v>174154000000000</v>
      </c>
      <c r="E5" s="128">
        <v>183682000000000</v>
      </c>
      <c r="F5" s="128">
        <v>189166000000000</v>
      </c>
      <c r="G5" s="128">
        <v>192485000000000</v>
      </c>
      <c r="H5" s="128">
        <v>194786000000000</v>
      </c>
      <c r="I5" s="128">
        <v>196559000000000</v>
      </c>
      <c r="J5" s="128">
        <v>198083000000000</v>
      </c>
      <c r="K5" s="128">
        <v>199466000000000</v>
      </c>
      <c r="L5" s="128">
        <v>200323000000000</v>
      </c>
      <c r="M5" s="128">
        <v>201156000000000</v>
      </c>
      <c r="N5" s="128">
        <v>201963000000000</v>
      </c>
      <c r="O5" s="128">
        <v>202761000000000</v>
      </c>
      <c r="P5" s="128">
        <v>203560000000000</v>
      </c>
      <c r="Q5" s="128">
        <v>204130000000000</v>
      </c>
      <c r="R5" s="128">
        <v>204700000000000</v>
      </c>
      <c r="S5" s="128">
        <v>205280000000000</v>
      </c>
      <c r="T5" s="128">
        <v>205850000000000</v>
      </c>
      <c r="U5" s="128">
        <v>206420000000000</v>
      </c>
      <c r="V5" s="128">
        <v>206760000000000</v>
      </c>
      <c r="W5" s="128">
        <v>207090000000000</v>
      </c>
      <c r="X5" s="128">
        <v>207430000000000</v>
      </c>
      <c r="Y5" s="128">
        <v>207770000000000</v>
      </c>
      <c r="Z5" s="128">
        <v>208100000000000</v>
      </c>
      <c r="AA5" s="128">
        <v>207990000000000</v>
      </c>
      <c r="AB5" s="128">
        <v>207880000000000</v>
      </c>
      <c r="AC5" s="128">
        <v>207770000000000</v>
      </c>
      <c r="AD5" s="128">
        <v>207660000000000</v>
      </c>
      <c r="AE5" s="128">
        <v>207550000000000</v>
      </c>
      <c r="AF5" s="128">
        <v>207440000000000</v>
      </c>
      <c r="AG5" s="128">
        <v>207330000000000</v>
      </c>
      <c r="AH5" s="128">
        <v>207220000000000</v>
      </c>
    </row>
    <row r="6" spans="1:34" x14ac:dyDescent="0.35">
      <c r="A6" s="127" t="s">
        <v>972</v>
      </c>
      <c r="B6" s="127" t="s">
        <v>964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0</v>
      </c>
      <c r="X6" s="127">
        <v>0</v>
      </c>
      <c r="Y6" s="127">
        <v>0</v>
      </c>
      <c r="Z6" s="127">
        <v>0</v>
      </c>
      <c r="AA6" s="127">
        <v>0</v>
      </c>
      <c r="AB6" s="127">
        <v>0</v>
      </c>
      <c r="AC6" s="127">
        <v>0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</row>
    <row r="7" spans="1:34" x14ac:dyDescent="0.35">
      <c r="A7" s="127" t="s">
        <v>55</v>
      </c>
      <c r="B7" s="127" t="s">
        <v>964</v>
      </c>
      <c r="C7" s="128">
        <v>1130900000000</v>
      </c>
      <c r="D7" s="128">
        <v>1044450000000</v>
      </c>
      <c r="E7" s="128">
        <v>1104870000000</v>
      </c>
      <c r="F7" s="128">
        <v>1141080000000</v>
      </c>
      <c r="G7" s="128">
        <v>1164820000000</v>
      </c>
      <c r="H7" s="128">
        <v>1182300000000</v>
      </c>
      <c r="I7" s="128">
        <v>1196370000000</v>
      </c>
      <c r="J7" s="128">
        <v>1208570000000</v>
      </c>
      <c r="K7" s="128">
        <v>1219780000000</v>
      </c>
      <c r="L7" s="128">
        <v>1230390000000</v>
      </c>
      <c r="M7" s="128">
        <v>1240390000000</v>
      </c>
      <c r="N7" s="128">
        <v>1249990000000</v>
      </c>
      <c r="O7" s="128">
        <v>1259250000000</v>
      </c>
      <c r="P7" s="128">
        <v>1268200000000</v>
      </c>
      <c r="Q7" s="128">
        <v>1276700000000</v>
      </c>
      <c r="R7" s="128">
        <v>1284900000000</v>
      </c>
      <c r="S7" s="128">
        <v>1292700000000</v>
      </c>
      <c r="T7" s="128">
        <v>1300200000000</v>
      </c>
      <c r="U7" s="128">
        <v>1307300000000</v>
      </c>
      <c r="V7" s="128">
        <v>1314000000000</v>
      </c>
      <c r="W7" s="128">
        <v>1320400000000</v>
      </c>
      <c r="X7" s="128">
        <v>1326400000000</v>
      </c>
      <c r="Y7" s="128">
        <v>1332200000000</v>
      </c>
      <c r="Z7" s="128">
        <v>1337600000000</v>
      </c>
      <c r="AA7" s="128">
        <v>1342800000000</v>
      </c>
      <c r="AB7" s="128">
        <v>1347600000000</v>
      </c>
      <c r="AC7" s="128">
        <v>1352200000000</v>
      </c>
      <c r="AD7" s="128">
        <v>1356400000000</v>
      </c>
      <c r="AE7" s="128">
        <v>1360400000000</v>
      </c>
      <c r="AF7" s="128">
        <v>1364100000000</v>
      </c>
      <c r="AG7" s="128">
        <v>1367600000000</v>
      </c>
      <c r="AH7" s="128">
        <v>1370700000000</v>
      </c>
    </row>
    <row r="8" spans="1:34" x14ac:dyDescent="0.35">
      <c r="A8" s="127" t="s">
        <v>56</v>
      </c>
      <c r="B8" s="127" t="s">
        <v>964</v>
      </c>
      <c r="C8" s="128">
        <v>728180000000000</v>
      </c>
      <c r="D8" s="128">
        <v>705680000000000</v>
      </c>
      <c r="E8" s="128">
        <v>781064000000000</v>
      </c>
      <c r="F8" s="128">
        <v>841714000000000</v>
      </c>
      <c r="G8" s="128">
        <v>888904000000000</v>
      </c>
      <c r="H8" s="128">
        <v>931876000000000</v>
      </c>
      <c r="I8" s="128">
        <v>972635000000000</v>
      </c>
      <c r="J8" s="128">
        <v>1012240000000000</v>
      </c>
      <c r="K8" s="128">
        <v>1051190000000000</v>
      </c>
      <c r="L8" s="128">
        <v>1093830000000000</v>
      </c>
      <c r="M8" s="128">
        <v>1136310000000000</v>
      </c>
      <c r="N8" s="128">
        <v>1178600000000000</v>
      </c>
      <c r="O8" s="128">
        <v>1220950000000000</v>
      </c>
      <c r="P8" s="128">
        <v>1263200000000000</v>
      </c>
      <c r="Q8" s="128">
        <v>1297300000000000</v>
      </c>
      <c r="R8" s="128">
        <v>1331300000000000</v>
      </c>
      <c r="S8" s="128">
        <v>1365400000000000</v>
      </c>
      <c r="T8" s="128">
        <v>1399400000000000</v>
      </c>
      <c r="U8" s="128">
        <v>1433500000000000</v>
      </c>
      <c r="V8" s="128">
        <v>1472100000000000</v>
      </c>
      <c r="W8" s="128">
        <v>1510800000000000</v>
      </c>
      <c r="X8" s="128">
        <v>1549400000000000</v>
      </c>
      <c r="Y8" s="128">
        <v>1588000000000000</v>
      </c>
      <c r="Z8" s="128">
        <v>1626700000000000</v>
      </c>
      <c r="AA8" s="128">
        <v>1652900000000000</v>
      </c>
      <c r="AB8" s="128">
        <v>1679000000000000</v>
      </c>
      <c r="AC8" s="128">
        <v>1705200000000000</v>
      </c>
      <c r="AD8" s="128">
        <v>1731400000000000</v>
      </c>
      <c r="AE8" s="128">
        <v>1757600000000000</v>
      </c>
      <c r="AF8" s="128">
        <v>1783800000000000</v>
      </c>
      <c r="AG8" s="128">
        <v>1809900000000000</v>
      </c>
      <c r="AH8" s="128">
        <v>1836100000000000</v>
      </c>
    </row>
    <row r="9" spans="1:34" x14ac:dyDescent="0.35">
      <c r="A9" s="127" t="s">
        <v>57</v>
      </c>
      <c r="B9" s="127" t="s">
        <v>964</v>
      </c>
      <c r="C9" s="128">
        <v>1294900000000000</v>
      </c>
      <c r="D9" s="128">
        <v>1208030000000000</v>
      </c>
      <c r="E9" s="128">
        <v>1290900000000000</v>
      </c>
      <c r="F9" s="128">
        <v>1346370000000000</v>
      </c>
      <c r="G9" s="128">
        <v>1393630000000000</v>
      </c>
      <c r="H9" s="128">
        <v>1433740000000000</v>
      </c>
      <c r="I9" s="128">
        <v>1470330000000000</v>
      </c>
      <c r="J9" s="128">
        <v>1504970000000000</v>
      </c>
      <c r="K9" s="128">
        <v>1538760000000000</v>
      </c>
      <c r="L9" s="128">
        <v>1574770000000000</v>
      </c>
      <c r="M9" s="128">
        <v>1610530000000000</v>
      </c>
      <c r="N9" s="128">
        <v>1646160000000000</v>
      </c>
      <c r="O9" s="128">
        <v>1681830000000000</v>
      </c>
      <c r="P9" s="128">
        <v>1717400000000000</v>
      </c>
      <c r="Q9" s="128">
        <v>1764200000000000</v>
      </c>
      <c r="R9" s="128">
        <v>1810900000000000</v>
      </c>
      <c r="S9" s="128">
        <v>1857700000000000</v>
      </c>
      <c r="T9" s="128">
        <v>1904500000000000</v>
      </c>
      <c r="U9" s="128">
        <v>1951200000000000</v>
      </c>
      <c r="V9" s="128">
        <v>2017800000000000</v>
      </c>
      <c r="W9" s="128">
        <v>2084400000000000</v>
      </c>
      <c r="X9" s="128">
        <v>2151000000000000</v>
      </c>
      <c r="Y9" s="128">
        <v>2217600000000000</v>
      </c>
      <c r="Z9" s="128">
        <v>2284200000000000</v>
      </c>
      <c r="AA9" s="128">
        <v>2339300000000000</v>
      </c>
      <c r="AB9" s="128">
        <v>2394500000000000</v>
      </c>
      <c r="AC9" s="128">
        <v>2449600000000000</v>
      </c>
      <c r="AD9" s="128">
        <v>2504800000000000</v>
      </c>
      <c r="AE9" s="128">
        <v>2559900000000000</v>
      </c>
      <c r="AF9" s="128">
        <v>2615000000000000</v>
      </c>
      <c r="AG9" s="128">
        <v>2670200000000000</v>
      </c>
      <c r="AH9" s="128">
        <v>2725300000000000</v>
      </c>
    </row>
    <row r="10" spans="1:34" x14ac:dyDescent="0.35">
      <c r="A10" s="127" t="s">
        <v>58</v>
      </c>
      <c r="B10" s="127" t="s">
        <v>964</v>
      </c>
      <c r="C10" s="128">
        <v>970300000000000</v>
      </c>
      <c r="D10" s="128">
        <v>922081000000000</v>
      </c>
      <c r="E10" s="128">
        <v>1001900000000000</v>
      </c>
      <c r="F10" s="128">
        <v>1061630000000000</v>
      </c>
      <c r="G10" s="128">
        <v>1123770000000000</v>
      </c>
      <c r="H10" s="128">
        <v>1180610000000000</v>
      </c>
      <c r="I10" s="128">
        <v>1234670000000000</v>
      </c>
      <c r="J10" s="128">
        <v>1286270000000000</v>
      </c>
      <c r="K10" s="128">
        <v>1338100000000000</v>
      </c>
      <c r="L10" s="128">
        <v>1404530000000000</v>
      </c>
      <c r="M10" s="128">
        <v>1471750000000000</v>
      </c>
      <c r="N10" s="128">
        <v>1537870000000000</v>
      </c>
      <c r="O10" s="128">
        <v>1604930000000000</v>
      </c>
      <c r="P10" s="128">
        <v>1671000000000000</v>
      </c>
      <c r="Q10" s="128">
        <v>1749000000000000</v>
      </c>
      <c r="R10" s="128">
        <v>1828000000000000</v>
      </c>
      <c r="S10" s="128">
        <v>1906000000000000</v>
      </c>
      <c r="T10" s="128">
        <v>1984000000000000</v>
      </c>
      <c r="U10" s="128">
        <v>2063000000000000</v>
      </c>
      <c r="V10" s="128">
        <v>2137000000000000</v>
      </c>
      <c r="W10" s="128">
        <v>2211000000000000</v>
      </c>
      <c r="X10" s="128">
        <v>2286000000000000</v>
      </c>
      <c r="Y10" s="128">
        <v>2360000000000000</v>
      </c>
      <c r="Z10" s="128">
        <v>2435000000000000</v>
      </c>
      <c r="AA10" s="128">
        <v>2502000000000000</v>
      </c>
      <c r="AB10" s="128">
        <v>2569000000000000</v>
      </c>
      <c r="AC10" s="128">
        <v>2637000000000000</v>
      </c>
      <c r="AD10" s="128">
        <v>2704000000000000</v>
      </c>
      <c r="AE10" s="128">
        <v>2772000000000000</v>
      </c>
      <c r="AF10" s="128">
        <v>2839000000000000</v>
      </c>
      <c r="AG10" s="128">
        <v>2906000000000000</v>
      </c>
      <c r="AH10" s="128">
        <v>2974000000000000</v>
      </c>
    </row>
    <row r="11" spans="1:34" x14ac:dyDescent="0.35">
      <c r="A11" s="127" t="s">
        <v>59</v>
      </c>
      <c r="B11" s="127" t="s">
        <v>964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</row>
    <row r="12" spans="1:34" x14ac:dyDescent="0.35">
      <c r="A12" s="127" t="s">
        <v>60</v>
      </c>
      <c r="B12" s="127" t="s">
        <v>964</v>
      </c>
      <c r="C12" s="128">
        <v>1643830000000000</v>
      </c>
      <c r="D12" s="128">
        <v>1589270000000000</v>
      </c>
      <c r="E12" s="128">
        <v>1755960000000000</v>
      </c>
      <c r="F12" s="128">
        <v>1888690000000000</v>
      </c>
      <c r="G12" s="128">
        <v>2027910000000000</v>
      </c>
      <c r="H12" s="128">
        <v>2158040000000000</v>
      </c>
      <c r="I12" s="128">
        <v>2283290000000000</v>
      </c>
      <c r="J12" s="128">
        <v>2405940000000000</v>
      </c>
      <c r="K12" s="128">
        <v>2527210000000000</v>
      </c>
      <c r="L12" s="128">
        <v>2680820000000000</v>
      </c>
      <c r="M12" s="128">
        <v>2834050000000000</v>
      </c>
      <c r="N12" s="128">
        <v>2986420000000000</v>
      </c>
      <c r="O12" s="128">
        <v>3139350000000000</v>
      </c>
      <c r="P12" s="128">
        <v>3292290000000000</v>
      </c>
      <c r="Q12" s="128">
        <v>3432520000000000</v>
      </c>
      <c r="R12" s="128">
        <v>3572100000000000</v>
      </c>
      <c r="S12" s="128">
        <v>3712340000000000</v>
      </c>
      <c r="T12" s="128">
        <v>3851910000000000</v>
      </c>
      <c r="U12" s="128">
        <v>3992150000000000</v>
      </c>
      <c r="V12" s="128">
        <v>4103280000000000</v>
      </c>
      <c r="W12" s="128">
        <v>4215080000000000</v>
      </c>
      <c r="X12" s="128">
        <v>4326210000000000</v>
      </c>
      <c r="Y12" s="128">
        <v>4438000000000000</v>
      </c>
      <c r="Z12" s="128">
        <v>4549140000000000</v>
      </c>
      <c r="AA12" s="128">
        <v>4622560000000000</v>
      </c>
      <c r="AB12" s="128">
        <v>4695990000000000</v>
      </c>
      <c r="AC12" s="128">
        <v>4769420000000000</v>
      </c>
      <c r="AD12" s="128">
        <v>4842840000000000</v>
      </c>
      <c r="AE12" s="128">
        <v>4916270000000000</v>
      </c>
      <c r="AF12" s="128">
        <v>4990360000000000</v>
      </c>
      <c r="AG12" s="128">
        <v>5063780000000000</v>
      </c>
      <c r="AH12" s="128">
        <v>5137210000000000</v>
      </c>
    </row>
    <row r="13" spans="1:34" x14ac:dyDescent="0.35">
      <c r="A13" s="127" t="s">
        <v>61</v>
      </c>
      <c r="B13" s="127" t="s">
        <v>964</v>
      </c>
      <c r="C13" s="128">
        <v>349600000000000</v>
      </c>
      <c r="D13" s="128">
        <v>322317000000000</v>
      </c>
      <c r="E13" s="128">
        <v>340379000000000</v>
      </c>
      <c r="F13" s="128">
        <v>351073000000000</v>
      </c>
      <c r="G13" s="128">
        <v>357311000000000</v>
      </c>
      <c r="H13" s="128">
        <v>361642000000000</v>
      </c>
      <c r="I13" s="128">
        <v>364915000000000</v>
      </c>
      <c r="J13" s="128">
        <v>367804000000000</v>
      </c>
      <c r="K13" s="128">
        <v>370451000000000</v>
      </c>
      <c r="L13" s="128">
        <v>371675000000000</v>
      </c>
      <c r="M13" s="128">
        <v>372937000000000</v>
      </c>
      <c r="N13" s="128">
        <v>374069000000000</v>
      </c>
      <c r="O13" s="128">
        <v>375284000000000</v>
      </c>
      <c r="P13" s="128">
        <v>376400000000000</v>
      </c>
      <c r="Q13" s="128">
        <v>377100000000000</v>
      </c>
      <c r="R13" s="128">
        <v>377700000000000</v>
      </c>
      <c r="S13" s="128">
        <v>378400000000000</v>
      </c>
      <c r="T13" s="128">
        <v>379100000000000</v>
      </c>
      <c r="U13" s="128">
        <v>379700000000000</v>
      </c>
      <c r="V13" s="128">
        <v>379900000000000</v>
      </c>
      <c r="W13" s="128">
        <v>380100000000000</v>
      </c>
      <c r="X13" s="128">
        <v>380200000000000</v>
      </c>
      <c r="Y13" s="128">
        <v>380400000000000</v>
      </c>
      <c r="Z13" s="128">
        <v>380500000000000</v>
      </c>
      <c r="AA13" s="128">
        <v>379700000000000</v>
      </c>
      <c r="AB13" s="128">
        <v>379000000000000</v>
      </c>
      <c r="AC13" s="128">
        <v>378200000000000</v>
      </c>
      <c r="AD13" s="128">
        <v>377400000000000</v>
      </c>
      <c r="AE13" s="128">
        <v>376600000000000</v>
      </c>
      <c r="AF13" s="128">
        <v>375800000000000</v>
      </c>
      <c r="AG13" s="128">
        <v>375100000000000</v>
      </c>
      <c r="AH13" s="128">
        <v>374300000000000</v>
      </c>
    </row>
    <row r="14" spans="1:34" x14ac:dyDescent="0.35">
      <c r="A14" s="127" t="s">
        <v>973</v>
      </c>
      <c r="B14" s="127" t="s">
        <v>964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0</v>
      </c>
      <c r="Q14" s="127">
        <v>0</v>
      </c>
      <c r="R14" s="127">
        <v>0</v>
      </c>
      <c r="S14" s="127">
        <v>0</v>
      </c>
      <c r="T14" s="127">
        <v>0</v>
      </c>
      <c r="U14" s="127">
        <v>0</v>
      </c>
      <c r="V14" s="127">
        <v>0</v>
      </c>
      <c r="W14" s="127">
        <v>0</v>
      </c>
      <c r="X14" s="127">
        <v>0</v>
      </c>
      <c r="Y14" s="127">
        <v>0</v>
      </c>
      <c r="Z14" s="127">
        <v>0</v>
      </c>
      <c r="AA14" s="127">
        <v>0</v>
      </c>
      <c r="AB14" s="127">
        <v>0</v>
      </c>
      <c r="AC14" s="127">
        <v>0</v>
      </c>
      <c r="AD14" s="127">
        <v>0</v>
      </c>
      <c r="AE14" s="127">
        <v>0</v>
      </c>
      <c r="AF14" s="127">
        <v>0</v>
      </c>
      <c r="AG14" s="127">
        <v>0</v>
      </c>
      <c r="AH14" s="127">
        <v>0</v>
      </c>
    </row>
    <row r="15" spans="1:34" x14ac:dyDescent="0.35">
      <c r="A15" s="127" t="s">
        <v>62</v>
      </c>
      <c r="B15" s="127" t="s">
        <v>964</v>
      </c>
      <c r="C15" s="128">
        <v>559300000000</v>
      </c>
      <c r="D15" s="128">
        <v>516511000000</v>
      </c>
      <c r="E15" s="128">
        <v>546406000000</v>
      </c>
      <c r="F15" s="128">
        <v>564280000000</v>
      </c>
      <c r="G15" s="128">
        <v>576030000000</v>
      </c>
      <c r="H15" s="128">
        <v>584635000000</v>
      </c>
      <c r="I15" s="128">
        <v>591603000000</v>
      </c>
      <c r="J15" s="128">
        <v>597694000000</v>
      </c>
      <c r="K15" s="128">
        <v>603194000000</v>
      </c>
      <c r="L15" s="128">
        <v>608395000000</v>
      </c>
      <c r="M15" s="128">
        <v>613397000000</v>
      </c>
      <c r="N15" s="128">
        <v>618148000000</v>
      </c>
      <c r="O15" s="128">
        <v>622774000000</v>
      </c>
      <c r="P15" s="128">
        <v>627100000000</v>
      </c>
      <c r="Q15" s="128">
        <v>631400000000</v>
      </c>
      <c r="R15" s="128">
        <v>635400000000</v>
      </c>
      <c r="S15" s="128">
        <v>639300000000</v>
      </c>
      <c r="T15" s="128">
        <v>643000000000</v>
      </c>
      <c r="U15" s="128">
        <v>646500000000</v>
      </c>
      <c r="V15" s="128">
        <v>649800000000</v>
      </c>
      <c r="W15" s="128">
        <v>652900000000</v>
      </c>
      <c r="X15" s="128">
        <v>655900000000</v>
      </c>
      <c r="Y15" s="128">
        <v>658800000000</v>
      </c>
      <c r="Z15" s="128">
        <v>661500000000</v>
      </c>
      <c r="AA15" s="128">
        <v>664000000000</v>
      </c>
      <c r="AB15" s="128">
        <v>666400000000</v>
      </c>
      <c r="AC15" s="128">
        <v>668700000000</v>
      </c>
      <c r="AD15" s="128">
        <v>670800000000</v>
      </c>
      <c r="AE15" s="128">
        <v>672800000000</v>
      </c>
      <c r="AF15" s="128">
        <v>674600000000</v>
      </c>
      <c r="AG15" s="128">
        <v>676300000000</v>
      </c>
      <c r="AH15" s="128">
        <v>677900000000</v>
      </c>
    </row>
    <row r="16" spans="1:34" x14ac:dyDescent="0.35">
      <c r="A16" s="127" t="s">
        <v>63</v>
      </c>
      <c r="B16" s="127" t="s">
        <v>964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</row>
    <row r="17" spans="1:34" x14ac:dyDescent="0.35">
      <c r="A17" s="127" t="s">
        <v>64</v>
      </c>
      <c r="B17" s="127" t="s">
        <v>964</v>
      </c>
      <c r="C17" s="128">
        <v>811200000000000</v>
      </c>
      <c r="D17" s="128">
        <v>754571000000000</v>
      </c>
      <c r="E17" s="128">
        <v>803915000000000</v>
      </c>
      <c r="F17" s="128">
        <v>836195000000000</v>
      </c>
      <c r="G17" s="128">
        <v>862709000000000</v>
      </c>
      <c r="H17" s="128">
        <v>884810000000000</v>
      </c>
      <c r="I17" s="128">
        <v>904758000000000</v>
      </c>
      <c r="J17" s="128">
        <v>923455000000000</v>
      </c>
      <c r="K17" s="128">
        <v>941566000000000</v>
      </c>
      <c r="L17" s="128">
        <v>960577000000000</v>
      </c>
      <c r="M17" s="128">
        <v>979435000000000</v>
      </c>
      <c r="N17" s="128">
        <v>998116000000000</v>
      </c>
      <c r="O17" s="128">
        <v>1016960000000000</v>
      </c>
      <c r="P17" s="128">
        <v>1036000000000000</v>
      </c>
      <c r="Q17" s="128">
        <v>1060000000000000</v>
      </c>
      <c r="R17" s="128">
        <v>1085000000000000</v>
      </c>
      <c r="S17" s="128">
        <v>1110000000000000</v>
      </c>
      <c r="T17" s="128">
        <v>1135000000000000</v>
      </c>
      <c r="U17" s="128">
        <v>1160000000000000</v>
      </c>
      <c r="V17" s="128">
        <v>1195000000000000</v>
      </c>
      <c r="W17" s="128">
        <v>1231000000000000</v>
      </c>
      <c r="X17" s="128">
        <v>1267000000000000</v>
      </c>
      <c r="Y17" s="128">
        <v>1303000000000000</v>
      </c>
      <c r="Z17" s="128">
        <v>1338000000000000</v>
      </c>
      <c r="AA17" s="128">
        <v>1367000000000000</v>
      </c>
      <c r="AB17" s="128">
        <v>1395000000000000</v>
      </c>
      <c r="AC17" s="128">
        <v>1423000000000000</v>
      </c>
      <c r="AD17" s="128">
        <v>1451000000000000</v>
      </c>
      <c r="AE17" s="128">
        <v>1479000000000000</v>
      </c>
      <c r="AF17" s="128">
        <v>1507000000000000</v>
      </c>
      <c r="AG17" s="128">
        <v>1535000000000000</v>
      </c>
      <c r="AH17" s="128">
        <v>1564000000000000</v>
      </c>
    </row>
    <row r="18" spans="1:34" x14ac:dyDescent="0.35">
      <c r="A18" s="127" t="s">
        <v>65</v>
      </c>
      <c r="B18" s="127" t="s">
        <v>964</v>
      </c>
      <c r="C18" s="127">
        <v>0</v>
      </c>
      <c r="D18" s="127">
        <v>0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</row>
    <row r="19" spans="1:34" x14ac:dyDescent="0.35">
      <c r="A19" s="127" t="s">
        <v>66</v>
      </c>
      <c r="B19" s="127" t="s">
        <v>964</v>
      </c>
      <c r="C19" s="128">
        <v>300000000000000</v>
      </c>
      <c r="D19" s="128">
        <v>274157000000000</v>
      </c>
      <c r="E19" s="128">
        <v>287078000000000</v>
      </c>
      <c r="F19" s="128">
        <v>293539000000000</v>
      </c>
      <c r="G19" s="128">
        <v>296770000000000</v>
      </c>
      <c r="H19" s="128">
        <v>298385000000000</v>
      </c>
      <c r="I19" s="128">
        <v>398923000000000</v>
      </c>
      <c r="J19" s="128">
        <v>399462000000000</v>
      </c>
      <c r="K19" s="128">
        <v>399731000000000</v>
      </c>
      <c r="L19" s="128">
        <v>399865000000000</v>
      </c>
      <c r="M19" s="128">
        <v>399933000000000</v>
      </c>
      <c r="N19" s="128">
        <v>399966000000000</v>
      </c>
      <c r="O19" s="128">
        <v>399983000000000</v>
      </c>
      <c r="P19" s="128">
        <v>400000000000000</v>
      </c>
      <c r="Q19" s="128">
        <v>400000000000000</v>
      </c>
      <c r="R19" s="128">
        <v>500000000000000</v>
      </c>
      <c r="S19" s="128">
        <v>500000000000000</v>
      </c>
      <c r="T19" s="128">
        <v>500000000000000</v>
      </c>
      <c r="U19" s="128">
        <v>500000000000000</v>
      </c>
      <c r="V19" s="128">
        <v>500000000000000</v>
      </c>
      <c r="W19" s="128">
        <v>500000000000000</v>
      </c>
      <c r="X19" s="128">
        <v>500000000000000</v>
      </c>
      <c r="Y19" s="128">
        <v>500000000000000</v>
      </c>
      <c r="Z19" s="128">
        <v>600000000000000</v>
      </c>
      <c r="AA19" s="128">
        <v>600000000000000</v>
      </c>
      <c r="AB19" s="128">
        <v>600000000000000</v>
      </c>
      <c r="AC19" s="128">
        <v>600000000000000</v>
      </c>
      <c r="AD19" s="128">
        <v>600000000000000</v>
      </c>
      <c r="AE19" s="128">
        <v>700000000000000</v>
      </c>
      <c r="AF19" s="128">
        <v>700000000000000</v>
      </c>
      <c r="AG19" s="128">
        <v>700000000000000</v>
      </c>
      <c r="AH19" s="128">
        <v>700000000000000</v>
      </c>
    </row>
    <row r="20" spans="1:34" x14ac:dyDescent="0.35">
      <c r="A20" s="127" t="s">
        <v>67</v>
      </c>
      <c r="B20" s="127" t="s">
        <v>964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</row>
    <row r="21" spans="1:34" x14ac:dyDescent="0.35">
      <c r="A21" s="127" t="s">
        <v>68</v>
      </c>
      <c r="B21" s="127" t="s">
        <v>964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</row>
    <row r="22" spans="1:34" x14ac:dyDescent="0.35">
      <c r="A22" s="127" t="s">
        <v>974</v>
      </c>
      <c r="B22" s="127" t="s">
        <v>964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</row>
    <row r="23" spans="1:34" x14ac:dyDescent="0.35">
      <c r="A23" s="127" t="s">
        <v>69</v>
      </c>
      <c r="B23" s="127" t="s">
        <v>964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0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</row>
    <row r="24" spans="1:34" x14ac:dyDescent="0.35">
      <c r="A24" s="127" t="s">
        <v>70</v>
      </c>
      <c r="B24" s="127" t="s">
        <v>964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</row>
    <row r="25" spans="1:34" x14ac:dyDescent="0.35">
      <c r="A25" s="127" t="s">
        <v>71</v>
      </c>
      <c r="B25" s="127" t="s">
        <v>964</v>
      </c>
      <c r="C25" s="128">
        <v>200000000000000</v>
      </c>
      <c r="D25" s="128">
        <v>182771000000000</v>
      </c>
      <c r="E25" s="128">
        <v>191386000000000</v>
      </c>
      <c r="F25" s="128">
        <v>195693000000000</v>
      </c>
      <c r="G25" s="128">
        <v>197846000000000</v>
      </c>
      <c r="H25" s="128">
        <v>198923000000000</v>
      </c>
      <c r="I25" s="128">
        <v>199462000000000</v>
      </c>
      <c r="J25" s="128">
        <v>199731000000000</v>
      </c>
      <c r="K25" s="128">
        <v>199865000000000</v>
      </c>
      <c r="L25" s="128">
        <v>199933000000000</v>
      </c>
      <c r="M25" s="128">
        <v>199966000000000</v>
      </c>
      <c r="N25" s="128">
        <v>199983000000000</v>
      </c>
      <c r="O25" s="128">
        <v>199992000000000</v>
      </c>
      <c r="P25" s="128">
        <v>200000000000000</v>
      </c>
      <c r="Q25" s="128">
        <v>200000000000000</v>
      </c>
      <c r="R25" s="128">
        <v>200000000000000</v>
      </c>
      <c r="S25" s="128">
        <v>200000000000000</v>
      </c>
      <c r="T25" s="128">
        <v>200000000000000</v>
      </c>
      <c r="U25" s="128">
        <v>200000000000000</v>
      </c>
      <c r="V25" s="128">
        <v>300000000000000</v>
      </c>
      <c r="W25" s="128">
        <v>300000000000000</v>
      </c>
      <c r="X25" s="128">
        <v>300000000000000</v>
      </c>
      <c r="Y25" s="128">
        <v>300000000000000</v>
      </c>
      <c r="Z25" s="128">
        <v>300000000000000</v>
      </c>
      <c r="AA25" s="128">
        <v>300000000000000</v>
      </c>
      <c r="AB25" s="128">
        <v>300000000000000</v>
      </c>
      <c r="AC25" s="128">
        <v>300000000000000</v>
      </c>
      <c r="AD25" s="128">
        <v>300000000000000</v>
      </c>
      <c r="AE25" s="128">
        <v>300000000000000</v>
      </c>
      <c r="AF25" s="128">
        <v>300000000000000</v>
      </c>
      <c r="AG25" s="128">
        <v>300000000000000</v>
      </c>
      <c r="AH25" s="128">
        <v>300000000000000</v>
      </c>
    </row>
    <row r="26" spans="1:34" x14ac:dyDescent="0.35">
      <c r="A26" s="127" t="s">
        <v>72</v>
      </c>
      <c r="B26" s="127" t="s">
        <v>964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</row>
    <row r="27" spans="1:34" x14ac:dyDescent="0.35">
      <c r="A27" s="127" t="s">
        <v>73</v>
      </c>
      <c r="B27" s="127" t="s">
        <v>964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</row>
    <row r="28" spans="1:34" x14ac:dyDescent="0.35">
      <c r="A28" s="127" t="s">
        <v>74</v>
      </c>
      <c r="B28" s="127" t="s">
        <v>964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</row>
    <row r="29" spans="1:34" x14ac:dyDescent="0.35">
      <c r="A29" s="127" t="s">
        <v>75</v>
      </c>
      <c r="B29" s="127" t="s">
        <v>964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</row>
    <row r="30" spans="1:34" x14ac:dyDescent="0.35">
      <c r="A30" s="127" t="s">
        <v>975</v>
      </c>
      <c r="B30" s="127" t="s">
        <v>964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</row>
    <row r="31" spans="1:34" x14ac:dyDescent="0.35">
      <c r="A31" s="127" t="s">
        <v>76</v>
      </c>
      <c r="B31" s="127" t="s">
        <v>964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</row>
    <row r="32" spans="1:34" x14ac:dyDescent="0.35">
      <c r="A32" s="127" t="s">
        <v>77</v>
      </c>
      <c r="B32" s="127" t="s">
        <v>964</v>
      </c>
      <c r="C32" s="128">
        <v>2120000000000000</v>
      </c>
      <c r="D32" s="128">
        <v>2047040000000000</v>
      </c>
      <c r="E32" s="128">
        <v>2267920000000000</v>
      </c>
      <c r="F32" s="128">
        <v>2436380000000000</v>
      </c>
      <c r="G32" s="128">
        <v>2581900000000000</v>
      </c>
      <c r="H32" s="128">
        <v>2715300000000000</v>
      </c>
      <c r="I32" s="128">
        <v>2842330000000000</v>
      </c>
      <c r="J32" s="128">
        <v>2966000000000000</v>
      </c>
      <c r="K32" s="128">
        <v>3097910000000000</v>
      </c>
      <c r="L32" s="128">
        <v>3208920000000000</v>
      </c>
      <c r="M32" s="128">
        <v>3329440000000000</v>
      </c>
      <c r="N32" s="128">
        <v>3439710000000000</v>
      </c>
      <c r="O32" s="128">
        <v>3559850000000000</v>
      </c>
      <c r="P32" s="128">
        <v>3670000000000000</v>
      </c>
      <c r="Q32" s="128">
        <v>3740000000000000</v>
      </c>
      <c r="R32" s="128">
        <v>3800000000000000</v>
      </c>
      <c r="S32" s="128">
        <v>3860000000000000</v>
      </c>
      <c r="T32" s="128">
        <v>3920000000000000</v>
      </c>
      <c r="U32" s="128">
        <v>3980000000000000</v>
      </c>
      <c r="V32" s="128">
        <v>4050000000000000</v>
      </c>
      <c r="W32" s="128">
        <v>4120000000000000</v>
      </c>
      <c r="X32" s="128">
        <v>4190000000000000</v>
      </c>
      <c r="Y32" s="128">
        <v>4260000000000000</v>
      </c>
      <c r="Z32" s="128">
        <v>4330000000000000</v>
      </c>
      <c r="AA32" s="128">
        <v>4380000000000000</v>
      </c>
      <c r="AB32" s="128">
        <v>4420000000000000</v>
      </c>
      <c r="AC32" s="128">
        <v>4470000000000000</v>
      </c>
      <c r="AD32" s="128">
        <v>4510000000000000</v>
      </c>
      <c r="AE32" s="128">
        <v>4550000000000000</v>
      </c>
      <c r="AF32" s="128">
        <v>4600000000000000</v>
      </c>
      <c r="AG32" s="128">
        <v>4640000000000000</v>
      </c>
      <c r="AH32" s="128">
        <v>4690000000000000</v>
      </c>
    </row>
    <row r="33" spans="1:34" x14ac:dyDescent="0.35">
      <c r="A33" s="127" t="s">
        <v>78</v>
      </c>
      <c r="B33" s="127" t="s">
        <v>964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</row>
    <row r="34" spans="1:34" x14ac:dyDescent="0.35">
      <c r="A34" s="127" t="s">
        <v>79</v>
      </c>
      <c r="B34" s="127" t="s">
        <v>964</v>
      </c>
      <c r="C34" s="128">
        <v>271400000000000</v>
      </c>
      <c r="D34" s="128">
        <v>257799000000000</v>
      </c>
      <c r="E34" s="128">
        <v>280284000000000</v>
      </c>
      <c r="F34" s="128">
        <v>297062000000000</v>
      </c>
      <c r="G34" s="128">
        <v>314378000000000</v>
      </c>
      <c r="H34" s="128">
        <v>330213000000000</v>
      </c>
      <c r="I34" s="128">
        <v>345268000000000</v>
      </c>
      <c r="J34" s="128">
        <v>359815000000000</v>
      </c>
      <c r="K34" s="128">
        <v>374248000000000</v>
      </c>
      <c r="L34" s="128">
        <v>392968000000000</v>
      </c>
      <c r="M34" s="128">
        <v>411631000000000</v>
      </c>
      <c r="N34" s="128">
        <v>430164000000000</v>
      </c>
      <c r="O34" s="128">
        <v>448781000000000</v>
      </c>
      <c r="P34" s="128">
        <v>467400000000000</v>
      </c>
      <c r="Q34" s="128">
        <v>489300000000000</v>
      </c>
      <c r="R34" s="128">
        <v>511200000000000</v>
      </c>
      <c r="S34" s="128">
        <v>533100000000000</v>
      </c>
      <c r="T34" s="128">
        <v>555000000000000</v>
      </c>
      <c r="U34" s="128">
        <v>576900000000000</v>
      </c>
      <c r="V34" s="128">
        <v>597700000000000</v>
      </c>
      <c r="W34" s="128">
        <v>618500000000000</v>
      </c>
      <c r="X34" s="128">
        <v>639400000000000</v>
      </c>
      <c r="Y34" s="128">
        <v>660200000000000</v>
      </c>
      <c r="Z34" s="128">
        <v>681000000000000</v>
      </c>
      <c r="AA34" s="128">
        <v>699800000000000</v>
      </c>
      <c r="AB34" s="128">
        <v>718700000000000</v>
      </c>
      <c r="AC34" s="128">
        <v>737500000000000</v>
      </c>
      <c r="AD34" s="128">
        <v>756400000000000</v>
      </c>
      <c r="AE34" s="128">
        <v>775200000000000</v>
      </c>
      <c r="AF34" s="128">
        <v>794100000000000</v>
      </c>
      <c r="AG34" s="128">
        <v>812900000000000</v>
      </c>
      <c r="AH34" s="128">
        <v>831800000000000</v>
      </c>
    </row>
    <row r="35" spans="1:34" x14ac:dyDescent="0.35">
      <c r="A35" s="127" t="s">
        <v>80</v>
      </c>
      <c r="B35" s="127" t="s">
        <v>964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</row>
    <row r="36" spans="1:34" x14ac:dyDescent="0.35">
      <c r="A36" s="127" t="s">
        <v>81</v>
      </c>
      <c r="B36" s="127" t="s">
        <v>964</v>
      </c>
      <c r="C36" s="128">
        <v>1459000000000</v>
      </c>
      <c r="D36" s="128">
        <v>1410990000000</v>
      </c>
      <c r="E36" s="128">
        <v>1558840000000</v>
      </c>
      <c r="F36" s="128">
        <v>1676110000000</v>
      </c>
      <c r="G36" s="128">
        <v>1800400000000</v>
      </c>
      <c r="H36" s="128">
        <v>1915630000000</v>
      </c>
      <c r="I36" s="128">
        <v>2026530000000</v>
      </c>
      <c r="J36" s="128">
        <v>2135120000000</v>
      </c>
      <c r="K36" s="128">
        <v>2243490000000</v>
      </c>
      <c r="L36" s="128">
        <v>2379200000000</v>
      </c>
      <c r="M36" s="128">
        <v>2515580000000</v>
      </c>
      <c r="N36" s="128">
        <v>2650780000000</v>
      </c>
      <c r="O36" s="128">
        <v>2786880000000</v>
      </c>
      <c r="P36" s="128">
        <v>2922000000000</v>
      </c>
      <c r="Q36" s="128">
        <v>3046000000000</v>
      </c>
      <c r="R36" s="128">
        <v>3171000000000</v>
      </c>
      <c r="S36" s="128">
        <v>3295000000000</v>
      </c>
      <c r="T36" s="128">
        <v>3419000000000</v>
      </c>
      <c r="U36" s="128">
        <v>3543000000000</v>
      </c>
      <c r="V36" s="128">
        <v>3642000000000</v>
      </c>
      <c r="W36" s="128">
        <v>3741000000000</v>
      </c>
      <c r="X36" s="128">
        <v>3840000000000</v>
      </c>
      <c r="Y36" s="128">
        <v>3939000000000</v>
      </c>
      <c r="Z36" s="128">
        <v>4038000000000</v>
      </c>
      <c r="AA36" s="128">
        <v>4103000000000</v>
      </c>
      <c r="AB36" s="128">
        <v>4168000000000</v>
      </c>
      <c r="AC36" s="128">
        <v>4234000000000</v>
      </c>
      <c r="AD36" s="128">
        <v>4299000000000</v>
      </c>
      <c r="AE36" s="128">
        <v>4364000000000</v>
      </c>
      <c r="AF36" s="128">
        <v>4429000000000</v>
      </c>
      <c r="AG36" s="128">
        <v>4494000000000</v>
      </c>
      <c r="AH36" s="128">
        <v>4560000000000</v>
      </c>
    </row>
    <row r="37" spans="1:34" x14ac:dyDescent="0.35">
      <c r="A37" s="127" t="s">
        <v>82</v>
      </c>
      <c r="B37" s="127" t="s">
        <v>964</v>
      </c>
      <c r="C37" s="128">
        <v>6143000000000</v>
      </c>
      <c r="D37" s="128">
        <v>5664990000000</v>
      </c>
      <c r="E37" s="128">
        <v>5985580000000</v>
      </c>
      <c r="F37" s="128">
        <v>6175090000000</v>
      </c>
      <c r="G37" s="128">
        <v>6284590000000</v>
      </c>
      <c r="H37" s="128">
        <v>6360570000000</v>
      </c>
      <c r="I37" s="128">
        <v>6419670000000</v>
      </c>
      <c r="J37" s="128">
        <v>6470280000000</v>
      </c>
      <c r="K37" s="128">
        <v>6516610000000</v>
      </c>
      <c r="L37" s="128">
        <v>6537800000000</v>
      </c>
      <c r="M37" s="128">
        <v>6557900000000</v>
      </c>
      <c r="N37" s="128">
        <v>6576450000000</v>
      </c>
      <c r="O37" s="128">
        <v>6595720000000</v>
      </c>
      <c r="P37" s="128">
        <v>6615000000000</v>
      </c>
      <c r="Q37" s="128">
        <v>6625000000000</v>
      </c>
      <c r="R37" s="128">
        <v>6635000000000</v>
      </c>
      <c r="S37" s="128">
        <v>6645000000000</v>
      </c>
      <c r="T37" s="128">
        <v>6654000000000</v>
      </c>
      <c r="U37" s="128">
        <v>6664000000000</v>
      </c>
      <c r="V37" s="128">
        <v>6665000000000</v>
      </c>
      <c r="W37" s="128">
        <v>6666000000000</v>
      </c>
      <c r="X37" s="128">
        <v>6666000000000</v>
      </c>
      <c r="Y37" s="128">
        <v>6667000000000</v>
      </c>
      <c r="Z37" s="128">
        <v>6668000000000</v>
      </c>
      <c r="AA37" s="128">
        <v>6652000000000</v>
      </c>
      <c r="AB37" s="128">
        <v>6635000000000</v>
      </c>
      <c r="AC37" s="128">
        <v>6619000000000</v>
      </c>
      <c r="AD37" s="128">
        <v>6603000000000</v>
      </c>
      <c r="AE37" s="128">
        <v>6586000000000</v>
      </c>
      <c r="AF37" s="128">
        <v>6570000000000</v>
      </c>
      <c r="AG37" s="128">
        <v>6554000000000</v>
      </c>
      <c r="AH37" s="128">
        <v>6537000000000</v>
      </c>
    </row>
    <row r="38" spans="1:34" x14ac:dyDescent="0.35">
      <c r="A38" s="127" t="s">
        <v>976</v>
      </c>
      <c r="B38" s="127" t="s">
        <v>964</v>
      </c>
      <c r="C38" s="128">
        <v>83760000000000</v>
      </c>
      <c r="D38" s="128">
        <v>78253500000000</v>
      </c>
      <c r="E38" s="128">
        <v>83731200000000</v>
      </c>
      <c r="F38" s="128">
        <v>87445300000000</v>
      </c>
      <c r="G38" s="128">
        <v>89268300000000</v>
      </c>
      <c r="H38" s="128">
        <v>90609500000000</v>
      </c>
      <c r="I38" s="128">
        <v>91722400000000</v>
      </c>
      <c r="J38" s="128">
        <v>92715000000000</v>
      </c>
      <c r="K38" s="128">
        <v>93636900000000</v>
      </c>
      <c r="L38" s="128">
        <v>93528500000000</v>
      </c>
      <c r="M38" s="128">
        <v>93404300000000</v>
      </c>
      <c r="N38" s="128">
        <v>93272100000000</v>
      </c>
      <c r="O38" s="128">
        <v>93136100000000</v>
      </c>
      <c r="P38" s="128">
        <v>93000000000000</v>
      </c>
      <c r="Q38" s="128">
        <v>92880000000000</v>
      </c>
      <c r="R38" s="128">
        <v>92760000000000</v>
      </c>
      <c r="S38" s="128">
        <v>92650000000000</v>
      </c>
      <c r="T38" s="128">
        <v>92530000000000</v>
      </c>
      <c r="U38" s="128">
        <v>92410000000000</v>
      </c>
      <c r="V38" s="128">
        <v>89210000000000</v>
      </c>
      <c r="W38" s="128">
        <v>86000000000000</v>
      </c>
      <c r="X38" s="128">
        <v>82800000000000</v>
      </c>
      <c r="Y38" s="128">
        <v>79590000000000</v>
      </c>
      <c r="Z38" s="128">
        <v>76390000000000</v>
      </c>
      <c r="AA38" s="128">
        <v>73740000000000</v>
      </c>
      <c r="AB38" s="128">
        <v>71100000000000</v>
      </c>
      <c r="AC38" s="128">
        <v>68460000000000</v>
      </c>
      <c r="AD38" s="128">
        <v>65810000000000</v>
      </c>
      <c r="AE38" s="128">
        <v>63170000000000</v>
      </c>
      <c r="AF38" s="128">
        <v>60530000000000</v>
      </c>
      <c r="AG38" s="128">
        <v>57880000000000</v>
      </c>
      <c r="AH38" s="128">
        <v>55240000000000</v>
      </c>
    </row>
    <row r="39" spans="1:34" x14ac:dyDescent="0.35">
      <c r="A39" s="127" t="s">
        <v>83</v>
      </c>
      <c r="B39" s="127" t="s">
        <v>964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</row>
    <row r="40" spans="1:34" x14ac:dyDescent="0.35">
      <c r="A40" s="127" t="s">
        <v>84</v>
      </c>
      <c r="B40" s="127" t="s">
        <v>964</v>
      </c>
      <c r="C40" s="128">
        <v>25670000000000</v>
      </c>
      <c r="D40" s="128">
        <v>24738100000000</v>
      </c>
      <c r="E40" s="128">
        <v>27243700000000</v>
      </c>
      <c r="F40" s="128">
        <v>29216900000000</v>
      </c>
      <c r="G40" s="128">
        <v>31150900000000</v>
      </c>
      <c r="H40" s="128">
        <v>32931700000000</v>
      </c>
      <c r="I40" s="128">
        <v>34646500000000</v>
      </c>
      <c r="J40" s="128">
        <v>36311100000000</v>
      </c>
      <c r="K40" s="128">
        <v>37964400000000</v>
      </c>
      <c r="L40" s="128">
        <v>39246800000000</v>
      </c>
      <c r="M40" s="128">
        <v>40523200000000</v>
      </c>
      <c r="N40" s="128">
        <v>41796500000000</v>
      </c>
      <c r="O40" s="128">
        <v>43078200000000</v>
      </c>
      <c r="P40" s="128">
        <v>44350000000000</v>
      </c>
      <c r="Q40" s="128">
        <v>44480000000000</v>
      </c>
      <c r="R40" s="128">
        <v>44610000000000</v>
      </c>
      <c r="S40" s="128">
        <v>44740000000000</v>
      </c>
      <c r="T40" s="128">
        <v>44870000000000</v>
      </c>
      <c r="U40" s="128">
        <v>45000000000000</v>
      </c>
      <c r="V40" s="128">
        <v>45120000000000</v>
      </c>
      <c r="W40" s="128">
        <v>45250000000000</v>
      </c>
      <c r="X40" s="128">
        <v>45370000000000</v>
      </c>
      <c r="Y40" s="128">
        <v>45500000000000</v>
      </c>
      <c r="Z40" s="128">
        <v>45620000000000</v>
      </c>
      <c r="AA40" s="128">
        <v>45620000000000</v>
      </c>
      <c r="AB40" s="128">
        <v>45610000000000</v>
      </c>
      <c r="AC40" s="128">
        <v>45600000000000</v>
      </c>
      <c r="AD40" s="128">
        <v>45590000000000</v>
      </c>
      <c r="AE40" s="128">
        <v>45590000000000</v>
      </c>
      <c r="AF40" s="128">
        <v>45580000000000</v>
      </c>
      <c r="AG40" s="128">
        <v>45570000000000</v>
      </c>
      <c r="AH40" s="128">
        <v>45570000000000</v>
      </c>
    </row>
    <row r="41" spans="1:34" x14ac:dyDescent="0.35">
      <c r="A41" s="127" t="s">
        <v>85</v>
      </c>
      <c r="B41" s="127" t="s">
        <v>964</v>
      </c>
      <c r="C41" s="128">
        <v>580600000000000</v>
      </c>
      <c r="D41" s="128">
        <v>538901000000000</v>
      </c>
      <c r="E41" s="128">
        <v>573008000000000</v>
      </c>
      <c r="F41" s="128">
        <v>594710000000000</v>
      </c>
      <c r="G41" s="128">
        <v>612137000000000</v>
      </c>
      <c r="H41" s="128">
        <v>626409000000000</v>
      </c>
      <c r="I41" s="128">
        <v>639075000000000</v>
      </c>
      <c r="J41" s="128">
        <v>650923000000000</v>
      </c>
      <c r="K41" s="128">
        <v>662354000000000</v>
      </c>
      <c r="L41" s="128">
        <v>674073000000000</v>
      </c>
      <c r="M41" s="128">
        <v>685785000000000</v>
      </c>
      <c r="N41" s="128">
        <v>697341000000000</v>
      </c>
      <c r="O41" s="128">
        <v>708870000000000</v>
      </c>
      <c r="P41" s="128">
        <v>720500000000000</v>
      </c>
      <c r="Q41" s="128">
        <v>735900000000000</v>
      </c>
      <c r="R41" s="128">
        <v>751400000000000</v>
      </c>
      <c r="S41" s="128">
        <v>766900000000000</v>
      </c>
      <c r="T41" s="128">
        <v>782400000000000</v>
      </c>
      <c r="U41" s="128">
        <v>797800000000000</v>
      </c>
      <c r="V41" s="128">
        <v>820300000000000</v>
      </c>
      <c r="W41" s="128">
        <v>842800000000000</v>
      </c>
      <c r="X41" s="128">
        <v>865400000000000</v>
      </c>
      <c r="Y41" s="128">
        <v>887900000000000</v>
      </c>
      <c r="Z41" s="128">
        <v>910400000000000</v>
      </c>
      <c r="AA41" s="128">
        <v>927200000000000</v>
      </c>
      <c r="AB41" s="128">
        <v>944000000000000</v>
      </c>
      <c r="AC41" s="128">
        <v>960900000000000</v>
      </c>
      <c r="AD41" s="128">
        <v>977700000000000</v>
      </c>
      <c r="AE41" s="128">
        <v>994600000000000</v>
      </c>
      <c r="AF41" s="128">
        <v>1011000000000000</v>
      </c>
      <c r="AG41" s="128">
        <v>1028000000000000</v>
      </c>
      <c r="AH41" s="128">
        <v>1045000000000000</v>
      </c>
    </row>
    <row r="42" spans="1:34" x14ac:dyDescent="0.35">
      <c r="A42" s="127" t="s">
        <v>86</v>
      </c>
      <c r="B42" s="127" t="s">
        <v>964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</row>
    <row r="43" spans="1:34" x14ac:dyDescent="0.35">
      <c r="A43" s="127" t="s">
        <v>87</v>
      </c>
      <c r="B43" s="127" t="s">
        <v>964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</row>
    <row r="44" spans="1:34" x14ac:dyDescent="0.35">
      <c r="A44" s="127" t="s">
        <v>88</v>
      </c>
      <c r="B44" s="127" t="s">
        <v>964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</row>
    <row r="45" spans="1:34" x14ac:dyDescent="0.35">
      <c r="A45" s="127" t="s">
        <v>89</v>
      </c>
      <c r="B45" s="127" t="s">
        <v>964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</row>
    <row r="46" spans="1:34" x14ac:dyDescent="0.35">
      <c r="A46" s="127" t="s">
        <v>977</v>
      </c>
      <c r="B46" s="127" t="s">
        <v>964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</row>
    <row r="47" spans="1:34" x14ac:dyDescent="0.35">
      <c r="A47" s="127" t="s">
        <v>90</v>
      </c>
      <c r="B47" s="127" t="s">
        <v>964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</row>
    <row r="48" spans="1:34" x14ac:dyDescent="0.35">
      <c r="A48" s="127" t="s">
        <v>91</v>
      </c>
      <c r="B48" s="127" t="s">
        <v>964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</row>
    <row r="49" spans="1:34" x14ac:dyDescent="0.35">
      <c r="A49" s="127" t="s">
        <v>92</v>
      </c>
      <c r="B49" s="127" t="s">
        <v>964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</row>
    <row r="50" spans="1:34" x14ac:dyDescent="0.35">
      <c r="A50" s="127" t="s">
        <v>978</v>
      </c>
      <c r="B50" s="127" t="s">
        <v>964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</row>
    <row r="51" spans="1:34" x14ac:dyDescent="0.35">
      <c r="A51" s="127" t="s">
        <v>979</v>
      </c>
      <c r="B51" s="127" t="s">
        <v>964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</row>
    <row r="52" spans="1:34" x14ac:dyDescent="0.35">
      <c r="A52" s="127" t="s">
        <v>980</v>
      </c>
      <c r="B52" s="127" t="s">
        <v>964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</row>
    <row r="53" spans="1:34" x14ac:dyDescent="0.35">
      <c r="A53" s="127" t="s">
        <v>981</v>
      </c>
      <c r="B53" s="127" t="s">
        <v>964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0</v>
      </c>
      <c r="AH53" s="127">
        <v>0</v>
      </c>
    </row>
    <row r="54" spans="1:34" x14ac:dyDescent="0.35">
      <c r="A54" s="127" t="s">
        <v>982</v>
      </c>
      <c r="B54" s="127" t="s">
        <v>964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0</v>
      </c>
      <c r="X54" s="127">
        <v>0</v>
      </c>
      <c r="Y54" s="127">
        <v>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</row>
    <row r="55" spans="1:34" x14ac:dyDescent="0.35">
      <c r="A55" s="127" t="s">
        <v>983</v>
      </c>
      <c r="B55" s="127" t="s">
        <v>964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</row>
    <row r="56" spans="1:34" x14ac:dyDescent="0.35">
      <c r="A56" s="127" t="s">
        <v>984</v>
      </c>
      <c r="B56" s="127" t="s">
        <v>964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0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</row>
    <row r="57" spans="1:34" x14ac:dyDescent="0.35">
      <c r="A57" s="127" t="s">
        <v>985</v>
      </c>
      <c r="B57" s="127" t="s">
        <v>964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</row>
    <row r="58" spans="1:34" x14ac:dyDescent="0.35">
      <c r="A58" s="127" t="s">
        <v>986</v>
      </c>
      <c r="B58" s="127" t="s">
        <v>964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</row>
    <row r="59" spans="1:34" x14ac:dyDescent="0.35">
      <c r="A59" s="127" t="s">
        <v>987</v>
      </c>
      <c r="B59" s="127" t="s">
        <v>964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</row>
    <row r="60" spans="1:34" x14ac:dyDescent="0.35">
      <c r="A60" s="127" t="s">
        <v>988</v>
      </c>
      <c r="B60" s="127" t="s">
        <v>964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</row>
    <row r="61" spans="1:34" x14ac:dyDescent="0.35">
      <c r="A61" s="127" t="s">
        <v>989</v>
      </c>
      <c r="B61" s="127" t="s">
        <v>964</v>
      </c>
      <c r="C61" s="128">
        <v>2001540000000</v>
      </c>
      <c r="D61" s="128">
        <v>1845820000000</v>
      </c>
      <c r="E61" s="128">
        <v>1950290000000</v>
      </c>
      <c r="F61" s="128">
        <v>2012050000000</v>
      </c>
      <c r="G61" s="128">
        <v>2047740000000</v>
      </c>
      <c r="H61" s="128">
        <v>2072500000000</v>
      </c>
      <c r="I61" s="128">
        <v>2091770000000</v>
      </c>
      <c r="J61" s="128">
        <v>2108270000000</v>
      </c>
      <c r="K61" s="128">
        <v>2123370000000</v>
      </c>
      <c r="L61" s="128">
        <v>2130170000000</v>
      </c>
      <c r="M61" s="128">
        <v>2136610000000</v>
      </c>
      <c r="N61" s="128">
        <v>2142880000000</v>
      </c>
      <c r="O61" s="128">
        <v>2149050000000</v>
      </c>
      <c r="P61" s="128">
        <v>2155230000000</v>
      </c>
      <c r="Q61" s="128">
        <v>2158470000000</v>
      </c>
      <c r="R61" s="128">
        <v>2161720000000</v>
      </c>
      <c r="S61" s="128">
        <v>2164960000000</v>
      </c>
      <c r="T61" s="128">
        <v>2168200000000</v>
      </c>
      <c r="U61" s="128">
        <v>2171450000000</v>
      </c>
      <c r="V61" s="128">
        <v>2171670000000</v>
      </c>
      <c r="W61" s="128">
        <v>2171900000000</v>
      </c>
      <c r="X61" s="128">
        <v>2172120000000</v>
      </c>
      <c r="Y61" s="128">
        <v>2172350000000</v>
      </c>
      <c r="Z61" s="128">
        <v>2172570000000</v>
      </c>
      <c r="AA61" s="128">
        <v>2167250000000</v>
      </c>
      <c r="AB61" s="128">
        <v>2161940000000</v>
      </c>
      <c r="AC61" s="128">
        <v>2156620000000</v>
      </c>
      <c r="AD61" s="128">
        <v>2151300000000</v>
      </c>
      <c r="AE61" s="128">
        <v>2145980000000</v>
      </c>
      <c r="AF61" s="128">
        <v>2140660000000</v>
      </c>
      <c r="AG61" s="128">
        <v>2135340000000</v>
      </c>
      <c r="AH61" s="128">
        <v>2130030000000</v>
      </c>
    </row>
    <row r="62" spans="1:34" x14ac:dyDescent="0.35">
      <c r="A62" s="127" t="s">
        <v>990</v>
      </c>
      <c r="B62" s="127" t="s">
        <v>964</v>
      </c>
      <c r="C62" s="128">
        <v>16493400000000</v>
      </c>
      <c r="D62" s="128">
        <v>15409400000000</v>
      </c>
      <c r="E62" s="128">
        <v>16488300000000</v>
      </c>
      <c r="F62" s="128">
        <v>17220100000000</v>
      </c>
      <c r="G62" s="128">
        <v>17578300000000</v>
      </c>
      <c r="H62" s="128">
        <v>17843400000000</v>
      </c>
      <c r="I62" s="128">
        <v>18061700000000</v>
      </c>
      <c r="J62" s="128">
        <v>18256400000000</v>
      </c>
      <c r="K62" s="128">
        <v>18439000000000</v>
      </c>
      <c r="L62" s="128">
        <v>18417600000000</v>
      </c>
      <c r="M62" s="128">
        <v>18393000000000</v>
      </c>
      <c r="N62" s="128">
        <v>18367000000000</v>
      </c>
      <c r="O62" s="128">
        <v>18340100000000</v>
      </c>
      <c r="P62" s="128">
        <v>18313200000000</v>
      </c>
      <c r="Q62" s="128">
        <v>18290200000000</v>
      </c>
      <c r="R62" s="128">
        <v>18267100000000</v>
      </c>
      <c r="S62" s="128">
        <v>18244100000000</v>
      </c>
      <c r="T62" s="128">
        <v>18221100000000</v>
      </c>
      <c r="U62" s="128">
        <v>18198000000000</v>
      </c>
      <c r="V62" s="128">
        <v>17566900000000</v>
      </c>
      <c r="W62" s="128">
        <v>16935700000000</v>
      </c>
      <c r="X62" s="128">
        <v>16304500000000</v>
      </c>
      <c r="Y62" s="128">
        <v>15673300000000</v>
      </c>
      <c r="Z62" s="128">
        <v>15042200000000</v>
      </c>
      <c r="AA62" s="128">
        <v>14521600000000</v>
      </c>
      <c r="AB62" s="128">
        <v>14001000000000</v>
      </c>
      <c r="AC62" s="128">
        <v>13480400000000</v>
      </c>
      <c r="AD62" s="128">
        <v>12959800000000</v>
      </c>
      <c r="AE62" s="128">
        <v>12439200000000</v>
      </c>
      <c r="AF62" s="128">
        <v>11918600000000</v>
      </c>
      <c r="AG62" s="128">
        <v>11398000000000</v>
      </c>
      <c r="AH62" s="128">
        <v>10877400000000</v>
      </c>
    </row>
    <row r="63" spans="1:34" x14ac:dyDescent="0.35">
      <c r="A63" s="127" t="s">
        <v>991</v>
      </c>
      <c r="B63" s="127" t="s">
        <v>964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0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</row>
    <row r="64" spans="1:34" x14ac:dyDescent="0.35">
      <c r="A64" s="127" t="s">
        <v>992</v>
      </c>
      <c r="B64" s="127" t="s">
        <v>964</v>
      </c>
      <c r="C64" s="128">
        <v>28515600000000</v>
      </c>
      <c r="D64" s="128">
        <v>27475400000000</v>
      </c>
      <c r="E64" s="128">
        <v>30253400000000</v>
      </c>
      <c r="F64" s="128">
        <v>32450700000000</v>
      </c>
      <c r="G64" s="128">
        <v>34593300000000</v>
      </c>
      <c r="H64" s="128">
        <v>36576900000000</v>
      </c>
      <c r="I64" s="128">
        <v>38476100000000</v>
      </c>
      <c r="J64" s="128">
        <v>40330600000000</v>
      </c>
      <c r="K64" s="128">
        <v>42161600000000</v>
      </c>
      <c r="L64" s="128">
        <v>43588600000000</v>
      </c>
      <c r="M64" s="128">
        <v>45009100000000</v>
      </c>
      <c r="N64" s="128">
        <v>46426100000000</v>
      </c>
      <c r="O64" s="128">
        <v>47841300000000</v>
      </c>
      <c r="P64" s="128">
        <v>49256600000000</v>
      </c>
      <c r="Q64" s="128">
        <v>49400600000000</v>
      </c>
      <c r="R64" s="128">
        <v>49544500000000</v>
      </c>
      <c r="S64" s="128">
        <v>49688500000000</v>
      </c>
      <c r="T64" s="128">
        <v>49832400000000</v>
      </c>
      <c r="U64" s="128">
        <v>49976400000000</v>
      </c>
      <c r="V64" s="128">
        <v>50115300000000</v>
      </c>
      <c r="W64" s="128">
        <v>50254300000000</v>
      </c>
      <c r="X64" s="128">
        <v>50393300000000</v>
      </c>
      <c r="Y64" s="128">
        <v>50532300000000</v>
      </c>
      <c r="Z64" s="128">
        <v>50671200000000</v>
      </c>
      <c r="AA64" s="128">
        <v>50663100000000</v>
      </c>
      <c r="AB64" s="128">
        <v>50655000000000</v>
      </c>
      <c r="AC64" s="128">
        <v>50646900000000</v>
      </c>
      <c r="AD64" s="128">
        <v>50638800000000</v>
      </c>
      <c r="AE64" s="128">
        <v>50630700000000</v>
      </c>
      <c r="AF64" s="128">
        <v>50622500000000</v>
      </c>
      <c r="AG64" s="128">
        <v>50614400000000</v>
      </c>
      <c r="AH64" s="128">
        <v>50606300000000</v>
      </c>
    </row>
    <row r="65" spans="1:34" x14ac:dyDescent="0.35">
      <c r="A65" s="127" t="s">
        <v>993</v>
      </c>
      <c r="B65" s="127" t="s">
        <v>964</v>
      </c>
      <c r="C65" s="128">
        <v>176630000000000</v>
      </c>
      <c r="D65" s="128">
        <v>163933000000000</v>
      </c>
      <c r="E65" s="128">
        <v>174298000000000</v>
      </c>
      <c r="F65" s="128">
        <v>180918000000000</v>
      </c>
      <c r="G65" s="128">
        <v>186219000000000</v>
      </c>
      <c r="H65" s="128">
        <v>190560000000000</v>
      </c>
      <c r="I65" s="128">
        <v>194413000000000</v>
      </c>
      <c r="J65" s="128">
        <v>198017000000000</v>
      </c>
      <c r="K65" s="128">
        <v>201494000000000</v>
      </c>
      <c r="L65" s="128">
        <v>205069000000000</v>
      </c>
      <c r="M65" s="128">
        <v>208610000000000</v>
      </c>
      <c r="N65" s="128">
        <v>212134000000000</v>
      </c>
      <c r="O65" s="128">
        <v>215651000000000</v>
      </c>
      <c r="P65" s="128">
        <v>219167000000000</v>
      </c>
      <c r="Q65" s="128">
        <v>223874000000000</v>
      </c>
      <c r="R65" s="128">
        <v>228581000000000</v>
      </c>
      <c r="S65" s="128">
        <v>233288000000000</v>
      </c>
      <c r="T65" s="128">
        <v>237995000000000</v>
      </c>
      <c r="U65" s="128">
        <v>242702000000000</v>
      </c>
      <c r="V65" s="128">
        <v>249549000000000</v>
      </c>
      <c r="W65" s="128">
        <v>256396000000000</v>
      </c>
      <c r="X65" s="128">
        <v>263244000000000</v>
      </c>
      <c r="Y65" s="128">
        <v>270091000000000</v>
      </c>
      <c r="Z65" s="128">
        <v>276938000000000</v>
      </c>
      <c r="AA65" s="128">
        <v>282060000000000</v>
      </c>
      <c r="AB65" s="128">
        <v>287182000000000</v>
      </c>
      <c r="AC65" s="128">
        <v>292304000000000</v>
      </c>
      <c r="AD65" s="128">
        <v>297426000000000</v>
      </c>
      <c r="AE65" s="128">
        <v>302548000000000</v>
      </c>
      <c r="AF65" s="128">
        <v>307670000000000</v>
      </c>
      <c r="AG65" s="128">
        <v>312792000000000</v>
      </c>
      <c r="AH65" s="128">
        <v>317914000000000</v>
      </c>
    </row>
    <row r="66" spans="1:34" x14ac:dyDescent="0.35">
      <c r="A66" s="127" t="s">
        <v>994</v>
      </c>
      <c r="B66" s="127" t="s">
        <v>964</v>
      </c>
      <c r="C66" s="128">
        <v>11944400000000</v>
      </c>
      <c r="D66" s="128">
        <v>11347100000000</v>
      </c>
      <c r="E66" s="128">
        <v>12333900000000</v>
      </c>
      <c r="F66" s="128">
        <v>13073600000000</v>
      </c>
      <c r="G66" s="128">
        <v>13835200000000</v>
      </c>
      <c r="H66" s="128">
        <v>14531600000000</v>
      </c>
      <c r="I66" s="128">
        <v>15193700000000</v>
      </c>
      <c r="J66" s="128">
        <v>15837800000000</v>
      </c>
      <c r="K66" s="128">
        <v>16472500000000</v>
      </c>
      <c r="L66" s="128">
        <v>17295000000000</v>
      </c>
      <c r="M66" s="128">
        <v>18115000000000</v>
      </c>
      <c r="N66" s="128">
        <v>18933700000000</v>
      </c>
      <c r="O66" s="128">
        <v>19751700000000</v>
      </c>
      <c r="P66" s="128">
        <v>20569800000000</v>
      </c>
      <c r="Q66" s="128">
        <v>21533800000000</v>
      </c>
      <c r="R66" s="128">
        <v>22497900000000</v>
      </c>
      <c r="S66" s="128">
        <v>23462000000000</v>
      </c>
      <c r="T66" s="128">
        <v>24426100000000</v>
      </c>
      <c r="U66" s="128">
        <v>25390200000000</v>
      </c>
      <c r="V66" s="128">
        <v>26306400000000</v>
      </c>
      <c r="W66" s="128">
        <v>27222600000000</v>
      </c>
      <c r="X66" s="128">
        <v>28138800000000</v>
      </c>
      <c r="Y66" s="128">
        <v>29055000000000</v>
      </c>
      <c r="Z66" s="128">
        <v>29971200000000</v>
      </c>
      <c r="AA66" s="128">
        <v>30800600000000</v>
      </c>
      <c r="AB66" s="128">
        <v>31630100000000</v>
      </c>
      <c r="AC66" s="128">
        <v>32459500000000</v>
      </c>
      <c r="AD66" s="128">
        <v>33288900000000</v>
      </c>
      <c r="AE66" s="128">
        <v>34118400000000</v>
      </c>
      <c r="AF66" s="128">
        <v>34947800000000</v>
      </c>
      <c r="AG66" s="128">
        <v>35777300000000</v>
      </c>
      <c r="AH66" s="128">
        <v>36606700000000</v>
      </c>
    </row>
    <row r="67" spans="1:34" x14ac:dyDescent="0.35">
      <c r="A67" s="127" t="s">
        <v>995</v>
      </c>
      <c r="B67" s="127" t="s">
        <v>964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0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27">
        <v>0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</row>
    <row r="68" spans="1:34" x14ac:dyDescent="0.35">
      <c r="A68" s="127" t="s">
        <v>996</v>
      </c>
      <c r="B68" s="127" t="s">
        <v>964</v>
      </c>
      <c r="C68" s="128">
        <v>9370450000000</v>
      </c>
      <c r="D68" s="128">
        <v>9060810000000</v>
      </c>
      <c r="E68" s="128">
        <v>10008900000000</v>
      </c>
      <c r="F68" s="128">
        <v>10766800000000</v>
      </c>
      <c r="G68" s="128">
        <v>11560200000000</v>
      </c>
      <c r="H68" s="128">
        <v>12301600000000</v>
      </c>
      <c r="I68" s="128">
        <v>13015200000000</v>
      </c>
      <c r="J68" s="128">
        <v>13714000000000</v>
      </c>
      <c r="K68" s="128">
        <v>14404900000000</v>
      </c>
      <c r="L68" s="128">
        <v>15280000000000</v>
      </c>
      <c r="M68" s="128">
        <v>16153000000000</v>
      </c>
      <c r="N68" s="128">
        <v>17024800000000</v>
      </c>
      <c r="O68" s="128">
        <v>17895900000000</v>
      </c>
      <c r="P68" s="128">
        <v>18767300000000</v>
      </c>
      <c r="Q68" s="128">
        <v>19565000000000</v>
      </c>
      <c r="R68" s="128">
        <v>20362700000000</v>
      </c>
      <c r="S68" s="128">
        <v>21160400000000</v>
      </c>
      <c r="T68" s="128">
        <v>21958100000000</v>
      </c>
      <c r="U68" s="128">
        <v>22755900000000</v>
      </c>
      <c r="V68" s="128">
        <v>23391100000000</v>
      </c>
      <c r="W68" s="128">
        <v>24026300000000</v>
      </c>
      <c r="X68" s="128">
        <v>24661600000000</v>
      </c>
      <c r="Y68" s="128">
        <v>25296800000000</v>
      </c>
      <c r="Z68" s="128">
        <v>25932100000000</v>
      </c>
      <c r="AA68" s="128">
        <v>26350800000000</v>
      </c>
      <c r="AB68" s="128">
        <v>26769500000000</v>
      </c>
      <c r="AC68" s="128">
        <v>27188200000000</v>
      </c>
      <c r="AD68" s="128">
        <v>27606900000000</v>
      </c>
      <c r="AE68" s="128">
        <v>28025600000000</v>
      </c>
      <c r="AF68" s="128">
        <v>28444300000000</v>
      </c>
      <c r="AG68" s="128">
        <v>28863000000000</v>
      </c>
      <c r="AH68" s="128">
        <v>29281700000000</v>
      </c>
    </row>
    <row r="69" spans="1:34" x14ac:dyDescent="0.35">
      <c r="A69" s="127" t="s">
        <v>997</v>
      </c>
      <c r="B69" s="127" t="s">
        <v>964</v>
      </c>
      <c r="C69" s="128">
        <v>498988000000000</v>
      </c>
      <c r="D69" s="128">
        <v>460165000000000</v>
      </c>
      <c r="E69" s="128">
        <v>486211000000000</v>
      </c>
      <c r="F69" s="128">
        <v>501610000000000</v>
      </c>
      <c r="G69" s="128">
        <v>510506000000000</v>
      </c>
      <c r="H69" s="128">
        <v>516680000000000</v>
      </c>
      <c r="I69" s="128">
        <v>521482000000000</v>
      </c>
      <c r="J69" s="128">
        <v>525596000000000</v>
      </c>
      <c r="K69" s="128">
        <v>529360000000000</v>
      </c>
      <c r="L69" s="128">
        <v>531055000000000</v>
      </c>
      <c r="M69" s="128">
        <v>532661000000000</v>
      </c>
      <c r="N69" s="128">
        <v>534224000000000</v>
      </c>
      <c r="O69" s="128">
        <v>535763000000000</v>
      </c>
      <c r="P69" s="128">
        <v>537303000000000</v>
      </c>
      <c r="Q69" s="128">
        <v>538112000000000</v>
      </c>
      <c r="R69" s="128">
        <v>538920000000000</v>
      </c>
      <c r="S69" s="128">
        <v>539729000000000</v>
      </c>
      <c r="T69" s="128">
        <v>540537000000000</v>
      </c>
      <c r="U69" s="128">
        <v>541346000000000</v>
      </c>
      <c r="V69" s="128">
        <v>541402000000000</v>
      </c>
      <c r="W69" s="128">
        <v>541458000000000</v>
      </c>
      <c r="X69" s="128">
        <v>541515000000000</v>
      </c>
      <c r="Y69" s="128">
        <v>541571000000000</v>
      </c>
      <c r="Z69" s="128">
        <v>541627000000000</v>
      </c>
      <c r="AA69" s="128">
        <v>540301000000000</v>
      </c>
      <c r="AB69" s="128">
        <v>538975000000000</v>
      </c>
      <c r="AC69" s="128">
        <v>537649000000000</v>
      </c>
      <c r="AD69" s="128">
        <v>536323000000000</v>
      </c>
      <c r="AE69" s="128">
        <v>534998000000000</v>
      </c>
      <c r="AF69" s="128">
        <v>533672000000000</v>
      </c>
      <c r="AG69" s="128">
        <v>532346000000000</v>
      </c>
      <c r="AH69" s="128">
        <v>531020000000000</v>
      </c>
    </row>
    <row r="70" spans="1:34" x14ac:dyDescent="0.35">
      <c r="A70" s="127" t="s">
        <v>998</v>
      </c>
      <c r="B70" s="127" t="s">
        <v>964</v>
      </c>
      <c r="C70" s="128">
        <v>64620100000000</v>
      </c>
      <c r="D70" s="128">
        <v>60373100000000</v>
      </c>
      <c r="E70" s="128">
        <v>64600400000000</v>
      </c>
      <c r="F70" s="128">
        <v>67467100000000</v>
      </c>
      <c r="G70" s="128">
        <v>68870300000000</v>
      </c>
      <c r="H70" s="128">
        <v>69909400000000</v>
      </c>
      <c r="I70" s="128">
        <v>70764700000000</v>
      </c>
      <c r="J70" s="128">
        <v>71527200000000</v>
      </c>
      <c r="K70" s="128">
        <v>72242700000000</v>
      </c>
      <c r="L70" s="128">
        <v>72158800000000</v>
      </c>
      <c r="M70" s="128">
        <v>72062700000000</v>
      </c>
      <c r="N70" s="128">
        <v>71960400000000</v>
      </c>
      <c r="O70" s="128">
        <v>71855200000000</v>
      </c>
      <c r="P70" s="128">
        <v>71749900000000</v>
      </c>
      <c r="Q70" s="128">
        <v>71659700000000</v>
      </c>
      <c r="R70" s="128">
        <v>71569400000000</v>
      </c>
      <c r="S70" s="128">
        <v>71479200000000</v>
      </c>
      <c r="T70" s="128">
        <v>71388900000000</v>
      </c>
      <c r="U70" s="128">
        <v>71298700000000</v>
      </c>
      <c r="V70" s="128">
        <v>68825800000000</v>
      </c>
      <c r="W70" s="128">
        <v>66352900000000</v>
      </c>
      <c r="X70" s="128">
        <v>63880000000000</v>
      </c>
      <c r="Y70" s="128">
        <v>61407100000000</v>
      </c>
      <c r="Z70" s="128">
        <v>58934200000000</v>
      </c>
      <c r="AA70" s="128">
        <v>56894500000000</v>
      </c>
      <c r="AB70" s="128">
        <v>54854800000000</v>
      </c>
      <c r="AC70" s="128">
        <v>52815200000000</v>
      </c>
      <c r="AD70" s="128">
        <v>50775500000000</v>
      </c>
      <c r="AE70" s="128">
        <v>48735800000000</v>
      </c>
      <c r="AF70" s="128">
        <v>46696100000000</v>
      </c>
      <c r="AG70" s="128">
        <v>44656400000000</v>
      </c>
      <c r="AH70" s="128">
        <v>42616700000000</v>
      </c>
    </row>
    <row r="71" spans="1:34" x14ac:dyDescent="0.35">
      <c r="A71" s="127" t="s">
        <v>999</v>
      </c>
      <c r="B71" s="127" t="s">
        <v>964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</row>
    <row r="72" spans="1:34" x14ac:dyDescent="0.35">
      <c r="A72" s="127" t="s">
        <v>1000</v>
      </c>
      <c r="B72" s="127" t="s">
        <v>964</v>
      </c>
      <c r="C72" s="128">
        <v>32943500000000</v>
      </c>
      <c r="D72" s="128">
        <v>31741800000000</v>
      </c>
      <c r="E72" s="128">
        <v>34951200000000</v>
      </c>
      <c r="F72" s="128">
        <v>37489700000000</v>
      </c>
      <c r="G72" s="128">
        <v>39965100000000</v>
      </c>
      <c r="H72" s="128">
        <v>42256700000000</v>
      </c>
      <c r="I72" s="128">
        <v>44450700000000</v>
      </c>
      <c r="J72" s="128">
        <v>46593200000000</v>
      </c>
      <c r="K72" s="128">
        <v>48708500000000</v>
      </c>
      <c r="L72" s="128">
        <v>50357200000000</v>
      </c>
      <c r="M72" s="128">
        <v>51998200000000</v>
      </c>
      <c r="N72" s="128">
        <v>53635200000000</v>
      </c>
      <c r="O72" s="128">
        <v>55270200000000</v>
      </c>
      <c r="P72" s="128">
        <v>56905300000000</v>
      </c>
      <c r="Q72" s="128">
        <v>57071600000000</v>
      </c>
      <c r="R72" s="128">
        <v>57237900000000</v>
      </c>
      <c r="S72" s="128">
        <v>57404200000000</v>
      </c>
      <c r="T72" s="128">
        <v>57570400000000</v>
      </c>
      <c r="U72" s="128">
        <v>57736700000000</v>
      </c>
      <c r="V72" s="128">
        <v>57897300000000</v>
      </c>
      <c r="W72" s="128">
        <v>58057900000000</v>
      </c>
      <c r="X72" s="128">
        <v>58218400000000</v>
      </c>
      <c r="Y72" s="128">
        <v>58379000000000</v>
      </c>
      <c r="Z72" s="128">
        <v>58539500000000</v>
      </c>
      <c r="AA72" s="128">
        <v>58530100000000</v>
      </c>
      <c r="AB72" s="128">
        <v>58520800000000</v>
      </c>
      <c r="AC72" s="128">
        <v>58511400000000</v>
      </c>
      <c r="AD72" s="128">
        <v>58502000000000</v>
      </c>
      <c r="AE72" s="128">
        <v>58492600000000</v>
      </c>
      <c r="AF72" s="128">
        <v>58483300000000</v>
      </c>
      <c r="AG72" s="128">
        <v>58473900000000</v>
      </c>
      <c r="AH72" s="128">
        <v>58464500000000</v>
      </c>
    </row>
    <row r="73" spans="1:34" x14ac:dyDescent="0.35">
      <c r="A73" s="127" t="s">
        <v>1001</v>
      </c>
      <c r="B73" s="127" t="s">
        <v>964</v>
      </c>
      <c r="C73" s="128">
        <v>3626740000000000</v>
      </c>
      <c r="D73" s="128">
        <v>3366050000000000</v>
      </c>
      <c r="E73" s="128">
        <v>3578860000000000</v>
      </c>
      <c r="F73" s="128">
        <v>3714800000000000</v>
      </c>
      <c r="G73" s="128">
        <v>3823640000000000</v>
      </c>
      <c r="H73" s="128">
        <v>3912790000000000</v>
      </c>
      <c r="I73" s="128">
        <v>3991890000000000</v>
      </c>
      <c r="J73" s="128">
        <v>4065900000000000</v>
      </c>
      <c r="K73" s="128">
        <v>4137290000000000</v>
      </c>
      <c r="L73" s="128">
        <v>4210680000000000</v>
      </c>
      <c r="M73" s="128">
        <v>4283400000000000</v>
      </c>
      <c r="N73" s="128">
        <v>4355760000000000</v>
      </c>
      <c r="O73" s="128">
        <v>4427960000000000</v>
      </c>
      <c r="P73" s="128">
        <v>4500170000000000</v>
      </c>
      <c r="Q73" s="128">
        <v>4596810000000000</v>
      </c>
      <c r="R73" s="128">
        <v>4693460000000000</v>
      </c>
      <c r="S73" s="128">
        <v>4790110000000000</v>
      </c>
      <c r="T73" s="128">
        <v>4886750000000000</v>
      </c>
      <c r="U73" s="128">
        <v>4983400000000000</v>
      </c>
      <c r="V73" s="128">
        <v>5124000000000000</v>
      </c>
      <c r="W73" s="128">
        <v>5264600000000000</v>
      </c>
      <c r="X73" s="128">
        <v>5405190000000000</v>
      </c>
      <c r="Y73" s="128">
        <v>5545790000000000</v>
      </c>
      <c r="Z73" s="128">
        <v>5686380000000000</v>
      </c>
      <c r="AA73" s="128">
        <v>5791550000000000</v>
      </c>
      <c r="AB73" s="128">
        <v>5896720000000000</v>
      </c>
      <c r="AC73" s="128">
        <v>6001890000000000</v>
      </c>
      <c r="AD73" s="128">
        <v>6107060000000000</v>
      </c>
      <c r="AE73" s="128">
        <v>6212230000000000</v>
      </c>
      <c r="AF73" s="128">
        <v>6317400000000000</v>
      </c>
      <c r="AG73" s="128">
        <v>6422570000000000</v>
      </c>
      <c r="AH73" s="128">
        <v>6527730000000000</v>
      </c>
    </row>
    <row r="74" spans="1:34" x14ac:dyDescent="0.35">
      <c r="A74" s="127" t="s">
        <v>1002</v>
      </c>
      <c r="B74" s="127" t="s">
        <v>964</v>
      </c>
      <c r="C74" s="127">
        <v>0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0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</row>
    <row r="75" spans="1:34" x14ac:dyDescent="0.35">
      <c r="A75" s="127" t="s">
        <v>1003</v>
      </c>
      <c r="B75" s="127" t="s">
        <v>964</v>
      </c>
      <c r="C75" s="127">
        <v>0</v>
      </c>
      <c r="D75" s="127">
        <v>0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</row>
    <row r="76" spans="1:34" x14ac:dyDescent="0.35">
      <c r="A76" s="127" t="s">
        <v>1004</v>
      </c>
      <c r="B76" s="127" t="s">
        <v>964</v>
      </c>
      <c r="C76" s="127">
        <v>0</v>
      </c>
      <c r="D76" s="127">
        <v>0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0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</row>
    <row r="77" spans="1:34" x14ac:dyDescent="0.35">
      <c r="A77" s="127" t="s">
        <v>1005</v>
      </c>
      <c r="B77" s="127" t="s">
        <v>964</v>
      </c>
      <c r="C77" s="127">
        <v>0</v>
      </c>
      <c r="D77" s="127">
        <v>0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0</v>
      </c>
      <c r="O77" s="127">
        <v>0</v>
      </c>
      <c r="P77" s="127">
        <v>0</v>
      </c>
      <c r="Q77" s="127">
        <v>0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0</v>
      </c>
      <c r="X77" s="127">
        <v>0</v>
      </c>
      <c r="Y77" s="127">
        <v>0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0</v>
      </c>
      <c r="AH77" s="127">
        <v>0</v>
      </c>
    </row>
    <row r="78" spans="1:34" x14ac:dyDescent="0.35">
      <c r="A78" s="127" t="s">
        <v>1006</v>
      </c>
      <c r="B78" s="127" t="s">
        <v>964</v>
      </c>
      <c r="C78" s="127">
        <v>0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0</v>
      </c>
      <c r="X78" s="127">
        <v>0</v>
      </c>
      <c r="Y78" s="127">
        <v>0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0</v>
      </c>
      <c r="AH78" s="127">
        <v>0</v>
      </c>
    </row>
    <row r="79" spans="1:34" x14ac:dyDescent="0.35">
      <c r="A79" s="127" t="s">
        <v>1007</v>
      </c>
      <c r="B79" s="127" t="s">
        <v>964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0</v>
      </c>
      <c r="X79" s="127">
        <v>0</v>
      </c>
      <c r="Y79" s="127">
        <v>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</row>
    <row r="80" spans="1:34" x14ac:dyDescent="0.35">
      <c r="A80" s="127" t="s">
        <v>1008</v>
      </c>
      <c r="B80" s="127" t="s">
        <v>964</v>
      </c>
      <c r="C80" s="127">
        <v>0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</row>
    <row r="81" spans="1:34" x14ac:dyDescent="0.35">
      <c r="A81" s="127" t="s">
        <v>1009</v>
      </c>
      <c r="B81" s="127" t="s">
        <v>964</v>
      </c>
      <c r="C81" s="127">
        <v>0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0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</row>
    <row r="82" spans="1:34" x14ac:dyDescent="0.35">
      <c r="A82" s="127" t="s">
        <v>967</v>
      </c>
      <c r="B82" s="127" t="s">
        <v>964</v>
      </c>
      <c r="C82" s="128">
        <v>7247930000000</v>
      </c>
      <c r="D82" s="128">
        <v>6056110000000</v>
      </c>
      <c r="E82" s="128">
        <v>7892790000000</v>
      </c>
      <c r="F82" s="128">
        <v>9570100000000</v>
      </c>
      <c r="G82" s="128">
        <v>11634300000000</v>
      </c>
      <c r="H82" s="128">
        <v>14203600000000</v>
      </c>
      <c r="I82" s="128">
        <v>17514900000000</v>
      </c>
      <c r="J82" s="128">
        <v>21802900000000</v>
      </c>
      <c r="K82" s="128">
        <v>27306100000000</v>
      </c>
      <c r="L82" s="128">
        <v>34722900000000</v>
      </c>
      <c r="M82" s="128">
        <v>43969200000000</v>
      </c>
      <c r="N82" s="128">
        <v>55224600000000</v>
      </c>
      <c r="O82" s="128">
        <v>68526500000000</v>
      </c>
      <c r="P82" s="128">
        <v>83779900000000</v>
      </c>
      <c r="Q82" s="128">
        <v>101289000000000</v>
      </c>
      <c r="R82" s="128">
        <v>120492000000000</v>
      </c>
      <c r="S82" s="128">
        <v>140997000000000</v>
      </c>
      <c r="T82" s="128">
        <v>161842000000000</v>
      </c>
      <c r="U82" s="128">
        <v>184068000000000</v>
      </c>
      <c r="V82" s="128">
        <v>208564000000000</v>
      </c>
      <c r="W82" s="128">
        <v>234112000000000</v>
      </c>
      <c r="X82" s="128">
        <v>260343000000000</v>
      </c>
      <c r="Y82" s="128">
        <v>287004000000000</v>
      </c>
      <c r="Z82" s="128">
        <v>313861000000000</v>
      </c>
      <c r="AA82" s="128">
        <v>340994000000000</v>
      </c>
      <c r="AB82" s="128">
        <v>367920000000000</v>
      </c>
      <c r="AC82" s="128">
        <v>394389000000000</v>
      </c>
      <c r="AD82" s="128">
        <v>420102000000000</v>
      </c>
      <c r="AE82" s="128">
        <v>445146000000000</v>
      </c>
      <c r="AF82" s="128">
        <v>469352000000000</v>
      </c>
      <c r="AG82" s="128">
        <v>492643000000000</v>
      </c>
      <c r="AH82" s="128">
        <v>515081000000000</v>
      </c>
    </row>
    <row r="83" spans="1:34" x14ac:dyDescent="0.35">
      <c r="A83" s="127" t="s">
        <v>418</v>
      </c>
      <c r="B83" s="127" t="s">
        <v>964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</row>
    <row r="84" spans="1:34" x14ac:dyDescent="0.35">
      <c r="A84" s="127" t="s">
        <v>419</v>
      </c>
      <c r="B84" s="127" t="s">
        <v>964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127">
        <v>0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</row>
    <row r="85" spans="1:34" x14ac:dyDescent="0.35">
      <c r="A85" s="127" t="s">
        <v>420</v>
      </c>
      <c r="B85" s="127" t="s">
        <v>964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</row>
    <row r="86" spans="1:34" x14ac:dyDescent="0.35">
      <c r="A86" s="127" t="s">
        <v>421</v>
      </c>
      <c r="B86" s="127" t="s">
        <v>964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</row>
    <row r="87" spans="1:34" x14ac:dyDescent="0.35">
      <c r="A87" s="127" t="s">
        <v>422</v>
      </c>
      <c r="B87" s="127" t="s">
        <v>964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</row>
    <row r="88" spans="1:34" x14ac:dyDescent="0.35">
      <c r="A88" s="127" t="s">
        <v>423</v>
      </c>
      <c r="B88" s="127" t="s">
        <v>964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</row>
    <row r="89" spans="1:34" x14ac:dyDescent="0.35">
      <c r="A89" s="127" t="s">
        <v>1048</v>
      </c>
      <c r="B89" s="127" t="s">
        <v>964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</row>
    <row r="90" spans="1:34" x14ac:dyDescent="0.35">
      <c r="A90" s="127" t="s">
        <v>1049</v>
      </c>
      <c r="B90" s="127" t="s">
        <v>964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</row>
    <row r="91" spans="1:34" x14ac:dyDescent="0.35">
      <c r="A91" s="127" t="s">
        <v>1050</v>
      </c>
      <c r="B91" s="127" t="s">
        <v>964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</row>
    <row r="92" spans="1:34" x14ac:dyDescent="0.35">
      <c r="A92" s="127" t="s">
        <v>424</v>
      </c>
      <c r="B92" s="127" t="s">
        <v>964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</row>
    <row r="93" spans="1:34" x14ac:dyDescent="0.35">
      <c r="A93" s="127" t="s">
        <v>425</v>
      </c>
      <c r="B93" s="127" t="s">
        <v>964</v>
      </c>
      <c r="C93" s="128">
        <v>30759000000000</v>
      </c>
      <c r="D93" s="128">
        <v>24727300000000</v>
      </c>
      <c r="E93" s="128">
        <v>30277300000000</v>
      </c>
      <c r="F93" s="128">
        <v>33722100000000</v>
      </c>
      <c r="G93" s="128">
        <v>36544600000000</v>
      </c>
      <c r="H93" s="128">
        <v>38637200000000</v>
      </c>
      <c r="I93" s="128">
        <v>40240800000000</v>
      </c>
      <c r="J93" s="128">
        <v>41499200000000</v>
      </c>
      <c r="K93" s="128">
        <v>42492200000000</v>
      </c>
      <c r="L93" s="128">
        <v>43758900000000</v>
      </c>
      <c r="M93" s="128">
        <v>44757100000000</v>
      </c>
      <c r="N93" s="128">
        <v>45521200000000</v>
      </c>
      <c r="O93" s="128">
        <v>46066100000000</v>
      </c>
      <c r="P93" s="128">
        <v>46427800000000</v>
      </c>
      <c r="Q93" s="128">
        <v>46882800000000</v>
      </c>
      <c r="R93" s="128">
        <v>47250900000000</v>
      </c>
      <c r="S93" s="128">
        <v>47570300000000</v>
      </c>
      <c r="T93" s="128">
        <v>47980500000000</v>
      </c>
      <c r="U93" s="128">
        <v>48271900000000</v>
      </c>
      <c r="V93" s="128">
        <v>48713700000000</v>
      </c>
      <c r="W93" s="128">
        <v>49044700000000</v>
      </c>
      <c r="X93" s="128">
        <v>49287700000000</v>
      </c>
      <c r="Y93" s="128">
        <v>49468400000000</v>
      </c>
      <c r="Z93" s="128">
        <v>49616500000000</v>
      </c>
      <c r="AA93" s="128">
        <v>49793100000000</v>
      </c>
      <c r="AB93" s="128">
        <v>49944100000000</v>
      </c>
      <c r="AC93" s="128">
        <v>50076800000000</v>
      </c>
      <c r="AD93" s="128">
        <v>50184700000000</v>
      </c>
      <c r="AE93" s="128">
        <v>50293700000000</v>
      </c>
      <c r="AF93" s="128">
        <v>50402000000000</v>
      </c>
      <c r="AG93" s="128">
        <v>50488500000000</v>
      </c>
      <c r="AH93" s="128">
        <v>50556700000000</v>
      </c>
    </row>
    <row r="94" spans="1:34" x14ac:dyDescent="0.35">
      <c r="A94" s="127" t="s">
        <v>426</v>
      </c>
      <c r="B94" s="127" t="s">
        <v>964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</row>
    <row r="95" spans="1:34" x14ac:dyDescent="0.35">
      <c r="A95" s="127" t="s">
        <v>427</v>
      </c>
      <c r="B95" s="127" t="s">
        <v>964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</row>
    <row r="96" spans="1:34" x14ac:dyDescent="0.35">
      <c r="A96" s="127" t="s">
        <v>428</v>
      </c>
      <c r="B96" s="127" t="s">
        <v>964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</row>
    <row r="97" spans="1:34" x14ac:dyDescent="0.35">
      <c r="A97" s="127" t="s">
        <v>429</v>
      </c>
      <c r="B97" s="127" t="s">
        <v>964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</row>
    <row r="98" spans="1:34" x14ac:dyDescent="0.35">
      <c r="A98" s="127" t="s">
        <v>430</v>
      </c>
      <c r="B98" s="127" t="s">
        <v>964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</row>
    <row r="99" spans="1:34" x14ac:dyDescent="0.35">
      <c r="A99" s="127" t="s">
        <v>1051</v>
      </c>
      <c r="B99" s="127" t="s">
        <v>964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</row>
    <row r="100" spans="1:34" x14ac:dyDescent="0.35">
      <c r="A100" s="127" t="s">
        <v>1052</v>
      </c>
      <c r="B100" s="127" t="s">
        <v>964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</row>
    <row r="101" spans="1:34" x14ac:dyDescent="0.35">
      <c r="A101" s="127" t="s">
        <v>1053</v>
      </c>
      <c r="B101" s="127" t="s">
        <v>964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</row>
    <row r="102" spans="1:34" x14ac:dyDescent="0.35">
      <c r="A102" s="127" t="s">
        <v>431</v>
      </c>
      <c r="B102" s="127" t="s">
        <v>964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127">
        <v>0</v>
      </c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</row>
    <row r="103" spans="1:34" x14ac:dyDescent="0.35">
      <c r="A103" s="127" t="s">
        <v>432</v>
      </c>
      <c r="B103" s="127" t="s">
        <v>964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0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0</v>
      </c>
      <c r="X103" s="127">
        <v>0</v>
      </c>
      <c r="Y103" s="127">
        <v>0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</row>
    <row r="104" spans="1:34" x14ac:dyDescent="0.35">
      <c r="A104" s="127" t="s">
        <v>433</v>
      </c>
      <c r="B104" s="127" t="s">
        <v>964</v>
      </c>
      <c r="C104" s="128">
        <v>807217000000000</v>
      </c>
      <c r="D104" s="128">
        <v>648429000000000</v>
      </c>
      <c r="E104" s="128">
        <v>795125000000000</v>
      </c>
      <c r="F104" s="128">
        <v>888822000000000</v>
      </c>
      <c r="G104" s="128">
        <v>968655000000000</v>
      </c>
      <c r="H104" s="128">
        <v>1031990000000000</v>
      </c>
      <c r="I104" s="128">
        <v>1085110000000000</v>
      </c>
      <c r="J104" s="128">
        <v>1131630000000000</v>
      </c>
      <c r="K104" s="128">
        <v>1172880000000000</v>
      </c>
      <c r="L104" s="128">
        <v>1223710000000000</v>
      </c>
      <c r="M104" s="128">
        <v>1268680000000000</v>
      </c>
      <c r="N104" s="128">
        <v>1307960000000000</v>
      </c>
      <c r="O104" s="128">
        <v>1347120000000000</v>
      </c>
      <c r="P104" s="128">
        <v>1382040000000000</v>
      </c>
      <c r="Q104" s="128">
        <v>1420230000000000</v>
      </c>
      <c r="R104" s="128">
        <v>1456160000000000</v>
      </c>
      <c r="S104" s="128">
        <v>1489020000000000</v>
      </c>
      <c r="T104" s="128">
        <v>1522830000000000</v>
      </c>
      <c r="U104" s="128">
        <v>1553950000000000</v>
      </c>
      <c r="V104" s="128">
        <v>1590910000000000</v>
      </c>
      <c r="W104" s="128">
        <v>1625500000000000</v>
      </c>
      <c r="X104" s="128">
        <v>1658510000000000</v>
      </c>
      <c r="Y104" s="128">
        <v>1690620000000000</v>
      </c>
      <c r="Z104" s="128">
        <v>1722190000000000</v>
      </c>
      <c r="AA104" s="128">
        <v>1756070000000000</v>
      </c>
      <c r="AB104" s="128">
        <v>1790290000000000</v>
      </c>
      <c r="AC104" s="128">
        <v>1825470000000000</v>
      </c>
      <c r="AD104" s="128">
        <v>1862290000000000</v>
      </c>
      <c r="AE104" s="128">
        <v>1900050000000000</v>
      </c>
      <c r="AF104" s="128">
        <v>1939370000000000</v>
      </c>
      <c r="AG104" s="128">
        <v>1980510000000000</v>
      </c>
      <c r="AH104" s="128">
        <v>2023380000000000</v>
      </c>
    </row>
    <row r="105" spans="1:34" x14ac:dyDescent="0.35">
      <c r="A105" s="127" t="s">
        <v>434</v>
      </c>
      <c r="B105" s="127" t="s">
        <v>964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0</v>
      </c>
      <c r="X105" s="127">
        <v>0</v>
      </c>
      <c r="Y105" s="127">
        <v>0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</row>
    <row r="106" spans="1:34" x14ac:dyDescent="0.35">
      <c r="A106" s="127" t="s">
        <v>435</v>
      </c>
      <c r="B106" s="127" t="s">
        <v>964</v>
      </c>
      <c r="C106" s="128">
        <v>25308800000000</v>
      </c>
      <c r="D106" s="128">
        <v>22753100000000</v>
      </c>
      <c r="E106" s="128">
        <v>30893100000000</v>
      </c>
      <c r="F106" s="128">
        <v>37806500000000</v>
      </c>
      <c r="G106" s="128">
        <v>44900500000000</v>
      </c>
      <c r="H106" s="128">
        <v>51805600000000</v>
      </c>
      <c r="I106" s="128">
        <v>58676100000000</v>
      </c>
      <c r="J106" s="128">
        <v>65481800000000</v>
      </c>
      <c r="K106" s="128">
        <v>72479800000000</v>
      </c>
      <c r="L106" s="128">
        <v>80467900000000</v>
      </c>
      <c r="M106" s="128">
        <v>88487300000000</v>
      </c>
      <c r="N106" s="128">
        <v>96485400000000</v>
      </c>
      <c r="O106" s="128">
        <v>99374300000000</v>
      </c>
      <c r="P106" s="128">
        <v>101950000000000</v>
      </c>
      <c r="Q106" s="128">
        <v>104767000000000</v>
      </c>
      <c r="R106" s="128">
        <v>107418000000000</v>
      </c>
      <c r="S106" s="128">
        <v>109842000000000</v>
      </c>
      <c r="T106" s="128">
        <v>112336000000000</v>
      </c>
      <c r="U106" s="128">
        <v>114632000000000</v>
      </c>
      <c r="V106" s="128">
        <v>117358000000000</v>
      </c>
      <c r="W106" s="128">
        <v>119910000000000</v>
      </c>
      <c r="X106" s="128">
        <v>122345000000000</v>
      </c>
      <c r="Y106" s="128">
        <v>124713000000000</v>
      </c>
      <c r="Z106" s="128">
        <v>127042000000000</v>
      </c>
      <c r="AA106" s="128">
        <v>129541000000000</v>
      </c>
      <c r="AB106" s="128">
        <v>132066000000000</v>
      </c>
      <c r="AC106" s="128">
        <v>134661000000000</v>
      </c>
      <c r="AD106" s="128">
        <v>137377000000000</v>
      </c>
      <c r="AE106" s="128">
        <v>140162000000000</v>
      </c>
      <c r="AF106" s="128">
        <v>143063000000000</v>
      </c>
      <c r="AG106" s="128">
        <v>146098000000000</v>
      </c>
      <c r="AH106" s="128">
        <v>149261000000000</v>
      </c>
    </row>
    <row r="107" spans="1:34" x14ac:dyDescent="0.35">
      <c r="A107" s="127" t="s">
        <v>436</v>
      </c>
      <c r="B107" s="127" t="s">
        <v>964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0</v>
      </c>
      <c r="X107" s="127">
        <v>0</v>
      </c>
      <c r="Y107" s="127">
        <v>0</v>
      </c>
      <c r="Z107" s="127">
        <v>0</v>
      </c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0</v>
      </c>
      <c r="AH107" s="127">
        <v>0</v>
      </c>
    </row>
    <row r="108" spans="1:34" x14ac:dyDescent="0.35">
      <c r="A108" s="127" t="s">
        <v>437</v>
      </c>
      <c r="B108" s="127" t="s">
        <v>964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0</v>
      </c>
      <c r="X108" s="127">
        <v>0</v>
      </c>
      <c r="Y108" s="127">
        <v>0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</row>
    <row r="109" spans="1:34" x14ac:dyDescent="0.35">
      <c r="A109" s="127" t="s">
        <v>1054</v>
      </c>
      <c r="B109" s="127" t="s">
        <v>964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</row>
    <row r="110" spans="1:34" x14ac:dyDescent="0.35">
      <c r="A110" s="127" t="s">
        <v>1055</v>
      </c>
      <c r="B110" s="127" t="s">
        <v>964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</row>
    <row r="111" spans="1:34" x14ac:dyDescent="0.35">
      <c r="A111" s="127" t="s">
        <v>1056</v>
      </c>
      <c r="B111" s="127" t="s">
        <v>964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</row>
    <row r="112" spans="1:34" x14ac:dyDescent="0.35">
      <c r="A112" s="127" t="s">
        <v>438</v>
      </c>
      <c r="B112" s="127" t="s">
        <v>964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0</v>
      </c>
      <c r="X112" s="127">
        <v>0</v>
      </c>
      <c r="Y112" s="127">
        <v>0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</row>
    <row r="113" spans="1:34" x14ac:dyDescent="0.35">
      <c r="A113" s="127" t="s">
        <v>439</v>
      </c>
      <c r="B113" s="127" t="s">
        <v>964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</row>
    <row r="114" spans="1:34" x14ac:dyDescent="0.35">
      <c r="A114" s="127" t="s">
        <v>440</v>
      </c>
      <c r="B114" s="127" t="s">
        <v>964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</row>
    <row r="115" spans="1:34" x14ac:dyDescent="0.35">
      <c r="A115" s="127" t="s">
        <v>441</v>
      </c>
      <c r="B115" s="127" t="s">
        <v>964</v>
      </c>
      <c r="C115" s="128">
        <v>248765000000000</v>
      </c>
      <c r="D115" s="128">
        <v>200650000000000</v>
      </c>
      <c r="E115" s="128">
        <v>247177000000000</v>
      </c>
      <c r="F115" s="128">
        <v>277660000000000</v>
      </c>
      <c r="G115" s="128">
        <v>304262000000000</v>
      </c>
      <c r="H115" s="128">
        <v>325987000000000</v>
      </c>
      <c r="I115" s="128">
        <v>344850000000000</v>
      </c>
      <c r="J115" s="128">
        <v>361839000000000</v>
      </c>
      <c r="K115" s="128">
        <v>377517000000000</v>
      </c>
      <c r="L115" s="128">
        <v>396431000000000</v>
      </c>
      <c r="M115" s="128">
        <v>413750000000000</v>
      </c>
      <c r="N115" s="128">
        <v>429612000000000</v>
      </c>
      <c r="O115" s="128">
        <v>443943000000000</v>
      </c>
      <c r="P115" s="128">
        <v>457005000000000</v>
      </c>
      <c r="Q115" s="128">
        <v>471314000000000</v>
      </c>
      <c r="R115" s="128">
        <v>485148000000000</v>
      </c>
      <c r="S115" s="128">
        <v>498181000000000</v>
      </c>
      <c r="T115" s="128">
        <v>511494000000000</v>
      </c>
      <c r="U115" s="128">
        <v>524065000000000</v>
      </c>
      <c r="V115" s="128">
        <v>538956000000000</v>
      </c>
      <c r="W115" s="128">
        <v>553478000000000</v>
      </c>
      <c r="X115" s="128">
        <v>567969000000000</v>
      </c>
      <c r="Y115" s="128">
        <v>582473000000000</v>
      </c>
      <c r="Z115" s="128">
        <v>597290000000000</v>
      </c>
      <c r="AA115" s="128">
        <v>613278000000000</v>
      </c>
      <c r="AB115" s="128">
        <v>629893000000000</v>
      </c>
      <c r="AC115" s="128">
        <v>647221000000000</v>
      </c>
      <c r="AD115" s="128">
        <v>665514000000000</v>
      </c>
      <c r="AE115" s="128">
        <v>685170000000000</v>
      </c>
      <c r="AF115" s="128">
        <v>706048000000000</v>
      </c>
      <c r="AG115" s="128">
        <v>728095000000000</v>
      </c>
      <c r="AH115" s="128">
        <v>751227000000000</v>
      </c>
    </row>
    <row r="116" spans="1:34" x14ac:dyDescent="0.35">
      <c r="A116" s="127" t="s">
        <v>442</v>
      </c>
      <c r="B116" s="127" t="s">
        <v>964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</row>
    <row r="117" spans="1:34" x14ac:dyDescent="0.35">
      <c r="A117" s="127" t="s">
        <v>443</v>
      </c>
      <c r="B117" s="127" t="s">
        <v>964</v>
      </c>
      <c r="C117" s="128">
        <v>13092900000000</v>
      </c>
      <c r="D117" s="128">
        <v>10560500000000</v>
      </c>
      <c r="E117" s="128">
        <v>13009300000000</v>
      </c>
      <c r="F117" s="128">
        <v>14613700000000</v>
      </c>
      <c r="G117" s="128">
        <v>16013800000000</v>
      </c>
      <c r="H117" s="128">
        <v>17157200000000</v>
      </c>
      <c r="I117" s="128">
        <v>18150000000000</v>
      </c>
      <c r="J117" s="128">
        <v>19044200000000</v>
      </c>
      <c r="K117" s="128">
        <v>19869300000000</v>
      </c>
      <c r="L117" s="128">
        <v>20864800000000</v>
      </c>
      <c r="M117" s="128">
        <v>21776300000000</v>
      </c>
      <c r="N117" s="128">
        <v>22611100000000</v>
      </c>
      <c r="O117" s="128">
        <v>23365400000000</v>
      </c>
      <c r="P117" s="128">
        <v>24052900000000</v>
      </c>
      <c r="Q117" s="128">
        <v>24806000000000</v>
      </c>
      <c r="R117" s="128">
        <v>25534100000000</v>
      </c>
      <c r="S117" s="128">
        <v>26220100000000</v>
      </c>
      <c r="T117" s="128">
        <v>26920800000000</v>
      </c>
      <c r="U117" s="128">
        <v>27582400000000</v>
      </c>
      <c r="V117" s="128">
        <v>28366100000000</v>
      </c>
      <c r="W117" s="128">
        <v>29130400000000</v>
      </c>
      <c r="X117" s="128">
        <v>29893100000000</v>
      </c>
      <c r="Y117" s="128">
        <v>30656500000000</v>
      </c>
      <c r="Z117" s="128">
        <v>31436300000000</v>
      </c>
      <c r="AA117" s="128">
        <v>32277800000000</v>
      </c>
      <c r="AB117" s="128">
        <v>33152300000000</v>
      </c>
      <c r="AC117" s="128">
        <v>34064200000000</v>
      </c>
      <c r="AD117" s="128">
        <v>35027100000000</v>
      </c>
      <c r="AE117" s="128">
        <v>36061600000000</v>
      </c>
      <c r="AF117" s="128">
        <v>37160400000000</v>
      </c>
      <c r="AG117" s="128">
        <v>38320800000000</v>
      </c>
      <c r="AH117" s="128">
        <v>39538200000000</v>
      </c>
    </row>
    <row r="118" spans="1:34" x14ac:dyDescent="0.35">
      <c r="A118" s="127" t="s">
        <v>444</v>
      </c>
      <c r="B118" s="127" t="s">
        <v>964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</row>
    <row r="119" spans="1:34" x14ac:dyDescent="0.35">
      <c r="A119" s="127" t="s">
        <v>1057</v>
      </c>
      <c r="B119" s="127" t="s">
        <v>964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</row>
    <row r="120" spans="1:34" x14ac:dyDescent="0.35">
      <c r="A120" s="127" t="s">
        <v>1058</v>
      </c>
      <c r="B120" s="127" t="s">
        <v>964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</row>
    <row r="121" spans="1:34" x14ac:dyDescent="0.35">
      <c r="A121" s="127" t="s">
        <v>1059</v>
      </c>
      <c r="B121" s="127" t="s">
        <v>964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0</v>
      </c>
      <c r="X121" s="127">
        <v>0</v>
      </c>
      <c r="Y121" s="127">
        <v>0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</row>
    <row r="122" spans="1:34" x14ac:dyDescent="0.35">
      <c r="A122" s="127" t="s">
        <v>445</v>
      </c>
      <c r="B122" s="127" t="s">
        <v>964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</row>
    <row r="123" spans="1:34" x14ac:dyDescent="0.35">
      <c r="A123" s="127" t="s">
        <v>446</v>
      </c>
      <c r="B123" s="127" t="s">
        <v>964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</row>
    <row r="124" spans="1:34" x14ac:dyDescent="0.35">
      <c r="A124" s="127" t="s">
        <v>447</v>
      </c>
      <c r="B124" s="127" t="s">
        <v>964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0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</row>
    <row r="125" spans="1:34" x14ac:dyDescent="0.35">
      <c r="A125" s="127" t="s">
        <v>448</v>
      </c>
      <c r="B125" s="127" t="s">
        <v>964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0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0</v>
      </c>
      <c r="X125" s="127">
        <v>0</v>
      </c>
      <c r="Y125" s="127">
        <v>0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</row>
    <row r="126" spans="1:34" x14ac:dyDescent="0.35">
      <c r="A126" s="127" t="s">
        <v>449</v>
      </c>
      <c r="B126" s="127" t="s">
        <v>964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0</v>
      </c>
      <c r="X126" s="127">
        <v>0</v>
      </c>
      <c r="Y126" s="127">
        <v>0</v>
      </c>
      <c r="Z126" s="127">
        <v>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</row>
    <row r="127" spans="1:34" x14ac:dyDescent="0.35">
      <c r="A127" s="127" t="s">
        <v>450</v>
      </c>
      <c r="B127" s="127" t="s">
        <v>964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0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</row>
    <row r="128" spans="1:34" x14ac:dyDescent="0.35">
      <c r="A128" s="127" t="s">
        <v>451</v>
      </c>
      <c r="B128" s="127" t="s">
        <v>964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</row>
    <row r="129" spans="1:34" x14ac:dyDescent="0.35">
      <c r="A129" s="127" t="s">
        <v>1060</v>
      </c>
      <c r="B129" s="127" t="s">
        <v>964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</row>
    <row r="130" spans="1:34" x14ac:dyDescent="0.35">
      <c r="A130" s="127" t="s">
        <v>1061</v>
      </c>
      <c r="B130" s="127" t="s">
        <v>964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</row>
    <row r="131" spans="1:34" x14ac:dyDescent="0.35">
      <c r="A131" s="127" t="s">
        <v>1062</v>
      </c>
      <c r="B131" s="127" t="s">
        <v>964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</row>
    <row r="132" spans="1:34" x14ac:dyDescent="0.35">
      <c r="A132" s="127" t="s">
        <v>1063</v>
      </c>
      <c r="B132" s="127" t="s">
        <v>964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</row>
    <row r="133" spans="1:34" x14ac:dyDescent="0.35">
      <c r="A133" s="127" t="s">
        <v>1064</v>
      </c>
      <c r="B133" s="127" t="s">
        <v>964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27">
        <v>0</v>
      </c>
      <c r="R133" s="127">
        <v>0</v>
      </c>
      <c r="S133" s="127">
        <v>0</v>
      </c>
      <c r="T133" s="127">
        <v>0</v>
      </c>
      <c r="U133" s="127">
        <v>0</v>
      </c>
      <c r="V133" s="127">
        <v>0</v>
      </c>
      <c r="W133" s="127">
        <v>0</v>
      </c>
      <c r="X133" s="127">
        <v>0</v>
      </c>
      <c r="Y133" s="127">
        <v>0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</row>
    <row r="134" spans="1:34" x14ac:dyDescent="0.35">
      <c r="A134" s="127" t="s">
        <v>1065</v>
      </c>
      <c r="B134" s="127" t="s">
        <v>964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</row>
    <row r="135" spans="1:34" x14ac:dyDescent="0.35">
      <c r="A135" s="127" t="s">
        <v>1066</v>
      </c>
      <c r="B135" s="127" t="s">
        <v>964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</row>
    <row r="136" spans="1:34" x14ac:dyDescent="0.35">
      <c r="A136" s="127" t="s">
        <v>1067</v>
      </c>
      <c r="B136" s="127" t="s">
        <v>964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0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</row>
    <row r="137" spans="1:34" x14ac:dyDescent="0.35">
      <c r="A137" s="127" t="s">
        <v>1068</v>
      </c>
      <c r="B137" s="127" t="s">
        <v>964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</row>
    <row r="138" spans="1:34" x14ac:dyDescent="0.35">
      <c r="A138" s="127" t="s">
        <v>1069</v>
      </c>
      <c r="B138" s="127" t="s">
        <v>964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</row>
    <row r="139" spans="1:34" x14ac:dyDescent="0.35">
      <c r="A139" s="127" t="s">
        <v>1070</v>
      </c>
      <c r="B139" s="127" t="s">
        <v>964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</row>
    <row r="140" spans="1:34" x14ac:dyDescent="0.35">
      <c r="A140" s="127" t="s">
        <v>1071</v>
      </c>
      <c r="B140" s="127" t="s">
        <v>964</v>
      </c>
      <c r="C140" s="128">
        <v>30769800000000</v>
      </c>
      <c r="D140" s="128">
        <v>24747900000000</v>
      </c>
      <c r="E140" s="128">
        <v>30339200000000</v>
      </c>
      <c r="F140" s="128">
        <v>33847000000000</v>
      </c>
      <c r="G140" s="128">
        <v>36751200000000</v>
      </c>
      <c r="H140" s="128">
        <v>38939500000000</v>
      </c>
      <c r="I140" s="128">
        <v>40657300000000</v>
      </c>
      <c r="J140" s="128">
        <v>42048300000000</v>
      </c>
      <c r="K140" s="128">
        <v>43192700000000</v>
      </c>
      <c r="L140" s="128">
        <v>44648700000000</v>
      </c>
      <c r="M140" s="128">
        <v>45860600000000</v>
      </c>
      <c r="N140" s="128">
        <v>46863400000000</v>
      </c>
      <c r="O140" s="128">
        <v>47666800000000</v>
      </c>
      <c r="P140" s="128">
        <v>48306000000000</v>
      </c>
      <c r="Q140" s="128">
        <v>49056800000000</v>
      </c>
      <c r="R140" s="128">
        <v>49724000000000</v>
      </c>
      <c r="S140" s="128">
        <v>50330400000000</v>
      </c>
      <c r="T140" s="128">
        <v>51004500000000</v>
      </c>
      <c r="U140" s="128">
        <v>51535800000000</v>
      </c>
      <c r="V140" s="128">
        <v>52224200000000</v>
      </c>
      <c r="W140" s="128">
        <v>52794800000000</v>
      </c>
      <c r="X140" s="128">
        <v>53270100000000</v>
      </c>
      <c r="Y140" s="128">
        <v>53667300000000</v>
      </c>
      <c r="Z140" s="128">
        <v>54005300000000</v>
      </c>
      <c r="AA140" s="128">
        <v>54351100000000</v>
      </c>
      <c r="AB140" s="128">
        <v>54639900000000</v>
      </c>
      <c r="AC140" s="128">
        <v>54877100000000</v>
      </c>
      <c r="AD140" s="128">
        <v>55060300000000</v>
      </c>
      <c r="AE140" s="128">
        <v>55213800000000</v>
      </c>
      <c r="AF140" s="128">
        <v>55336700000000</v>
      </c>
      <c r="AG140" s="128">
        <v>55417600000000</v>
      </c>
      <c r="AH140" s="128">
        <v>55460900000000</v>
      </c>
    </row>
    <row r="141" spans="1:34" x14ac:dyDescent="0.35">
      <c r="A141" s="127" t="s">
        <v>1072</v>
      </c>
      <c r="B141" s="127" t="s">
        <v>964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</row>
    <row r="142" spans="1:34" x14ac:dyDescent="0.35">
      <c r="A142" s="127" t="s">
        <v>1073</v>
      </c>
      <c r="B142" s="127" t="s">
        <v>964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</row>
    <row r="143" spans="1:34" x14ac:dyDescent="0.35">
      <c r="A143" s="127" t="s">
        <v>1074</v>
      </c>
      <c r="B143" s="127" t="s">
        <v>964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</row>
    <row r="144" spans="1:34" x14ac:dyDescent="0.35">
      <c r="A144" s="127" t="s">
        <v>1075</v>
      </c>
      <c r="B144" s="127" t="s">
        <v>964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0</v>
      </c>
      <c r="AH144" s="127">
        <v>0</v>
      </c>
    </row>
    <row r="145" spans="1:34" x14ac:dyDescent="0.35">
      <c r="A145" s="127" t="s">
        <v>1076</v>
      </c>
      <c r="B145" s="127" t="s">
        <v>964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7">
        <v>0</v>
      </c>
      <c r="P145" s="127">
        <v>0</v>
      </c>
      <c r="Q145" s="127">
        <v>0</v>
      </c>
      <c r="R145" s="127">
        <v>0</v>
      </c>
      <c r="S145" s="127">
        <v>0</v>
      </c>
      <c r="T145" s="127">
        <v>0</v>
      </c>
      <c r="U145" s="127">
        <v>0</v>
      </c>
      <c r="V145" s="127">
        <v>0</v>
      </c>
      <c r="W145" s="127">
        <v>0</v>
      </c>
      <c r="X145" s="127">
        <v>0</v>
      </c>
      <c r="Y145" s="127">
        <v>0</v>
      </c>
      <c r="Z145" s="127">
        <v>0</v>
      </c>
      <c r="AA145" s="127">
        <v>0</v>
      </c>
      <c r="AB145" s="127">
        <v>0</v>
      </c>
      <c r="AC145" s="127">
        <v>0</v>
      </c>
      <c r="AD145" s="127">
        <v>0</v>
      </c>
      <c r="AE145" s="127">
        <v>0</v>
      </c>
      <c r="AF145" s="127">
        <v>0</v>
      </c>
      <c r="AG145" s="127">
        <v>0</v>
      </c>
      <c r="AH145" s="127">
        <v>0</v>
      </c>
    </row>
    <row r="146" spans="1:34" x14ac:dyDescent="0.35">
      <c r="A146" s="127" t="s">
        <v>1077</v>
      </c>
      <c r="B146" s="127" t="s">
        <v>964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27">
        <v>0</v>
      </c>
      <c r="Q146" s="127">
        <v>0</v>
      </c>
      <c r="R146" s="127">
        <v>0</v>
      </c>
      <c r="S146" s="127">
        <v>0</v>
      </c>
      <c r="T146" s="127">
        <v>0</v>
      </c>
      <c r="U146" s="127">
        <v>0</v>
      </c>
      <c r="V146" s="127">
        <v>0</v>
      </c>
      <c r="W146" s="127">
        <v>0</v>
      </c>
      <c r="X146" s="127">
        <v>0</v>
      </c>
      <c r="Y146" s="127">
        <v>0</v>
      </c>
      <c r="Z146" s="127">
        <v>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0</v>
      </c>
      <c r="AH146" s="127">
        <v>0</v>
      </c>
    </row>
    <row r="147" spans="1:34" x14ac:dyDescent="0.35">
      <c r="A147" s="127" t="s">
        <v>1078</v>
      </c>
      <c r="B147" s="127" t="s">
        <v>964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7">
        <v>0</v>
      </c>
      <c r="P147" s="127">
        <v>0</v>
      </c>
      <c r="Q147" s="127">
        <v>0</v>
      </c>
      <c r="R147" s="127">
        <v>0</v>
      </c>
      <c r="S147" s="127">
        <v>0</v>
      </c>
      <c r="T147" s="127">
        <v>0</v>
      </c>
      <c r="U147" s="127">
        <v>0</v>
      </c>
      <c r="V147" s="127">
        <v>0</v>
      </c>
      <c r="W147" s="127">
        <v>0</v>
      </c>
      <c r="X147" s="127">
        <v>0</v>
      </c>
      <c r="Y147" s="127">
        <v>0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0</v>
      </c>
      <c r="AH147" s="127">
        <v>0</v>
      </c>
    </row>
    <row r="148" spans="1:34" x14ac:dyDescent="0.35">
      <c r="A148" s="127" t="s">
        <v>1079</v>
      </c>
      <c r="B148" s="127" t="s">
        <v>964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</row>
    <row r="149" spans="1:34" x14ac:dyDescent="0.35">
      <c r="A149" s="127" t="s">
        <v>1080</v>
      </c>
      <c r="B149" s="127" t="s">
        <v>964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</row>
    <row r="150" spans="1:34" x14ac:dyDescent="0.35">
      <c r="A150" s="127" t="s">
        <v>1081</v>
      </c>
      <c r="B150" s="127" t="s">
        <v>964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</row>
    <row r="151" spans="1:34" x14ac:dyDescent="0.35">
      <c r="A151" s="127" t="s">
        <v>1082</v>
      </c>
      <c r="B151" s="127" t="s">
        <v>964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</row>
    <row r="152" spans="1:34" x14ac:dyDescent="0.35">
      <c r="A152" s="127" t="s">
        <v>452</v>
      </c>
      <c r="B152" s="127" t="s">
        <v>964</v>
      </c>
      <c r="C152" s="128">
        <v>31888000000</v>
      </c>
      <c r="D152" s="128">
        <v>55569800000</v>
      </c>
      <c r="E152" s="128">
        <v>129997000000</v>
      </c>
      <c r="F152" s="128">
        <v>249493000000</v>
      </c>
      <c r="G152" s="128">
        <v>440803000000</v>
      </c>
      <c r="H152" s="128">
        <v>719483000000</v>
      </c>
      <c r="I152" s="128">
        <v>1108370000000</v>
      </c>
      <c r="J152" s="128">
        <v>1633340000000</v>
      </c>
      <c r="K152" s="128">
        <v>2320930000000</v>
      </c>
      <c r="L152" s="128">
        <v>3274560000000</v>
      </c>
      <c r="M152" s="128">
        <v>4466930000000</v>
      </c>
      <c r="N152" s="128">
        <v>5881380000000</v>
      </c>
      <c r="O152" s="128">
        <v>7622920000000</v>
      </c>
      <c r="P152" s="128">
        <v>9689250000000</v>
      </c>
      <c r="Q152" s="128">
        <v>12169100000000</v>
      </c>
      <c r="R152" s="128">
        <v>14970800000000</v>
      </c>
      <c r="S152" s="128">
        <v>18048400000000</v>
      </c>
      <c r="T152" s="128">
        <v>21342100000000</v>
      </c>
      <c r="U152" s="128">
        <v>24782500000000</v>
      </c>
      <c r="V152" s="128">
        <v>29665000000000</v>
      </c>
      <c r="W152" s="128">
        <v>34795700000000</v>
      </c>
      <c r="X152" s="128">
        <v>40054200000000</v>
      </c>
      <c r="Y152" s="128">
        <v>45342600000000</v>
      </c>
      <c r="Z152" s="128">
        <v>50586100000000</v>
      </c>
      <c r="AA152" s="128">
        <v>55160300000000</v>
      </c>
      <c r="AB152" s="128">
        <v>59570600000000</v>
      </c>
      <c r="AC152" s="128">
        <v>63819100000000</v>
      </c>
      <c r="AD152" s="128">
        <v>67903300000000</v>
      </c>
      <c r="AE152" s="128">
        <v>71850000000000</v>
      </c>
      <c r="AF152" s="128">
        <v>75697100000000</v>
      </c>
      <c r="AG152" s="128">
        <v>79455400000000</v>
      </c>
      <c r="AH152" s="128">
        <v>83142200000000</v>
      </c>
    </row>
    <row r="153" spans="1:34" x14ac:dyDescent="0.35">
      <c r="A153" s="127" t="s">
        <v>453</v>
      </c>
      <c r="B153" s="127" t="s">
        <v>964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</row>
    <row r="154" spans="1:34" x14ac:dyDescent="0.35">
      <c r="A154" s="127" t="s">
        <v>454</v>
      </c>
      <c r="B154" s="127" t="s">
        <v>964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</row>
    <row r="155" spans="1:34" x14ac:dyDescent="0.35">
      <c r="A155" s="127" t="s">
        <v>455</v>
      </c>
      <c r="B155" s="127" t="s">
        <v>964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</row>
    <row r="156" spans="1:34" x14ac:dyDescent="0.35">
      <c r="A156" s="127" t="s">
        <v>456</v>
      </c>
      <c r="B156" s="127" t="s">
        <v>964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</row>
    <row r="157" spans="1:34" x14ac:dyDescent="0.35">
      <c r="A157" s="127" t="s">
        <v>457</v>
      </c>
      <c r="B157" s="127" t="s">
        <v>964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</row>
    <row r="158" spans="1:34" x14ac:dyDescent="0.35">
      <c r="A158" s="127" t="s">
        <v>458</v>
      </c>
      <c r="B158" s="127" t="s">
        <v>964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</row>
    <row r="159" spans="1:34" x14ac:dyDescent="0.35">
      <c r="A159" s="127" t="s">
        <v>1083</v>
      </c>
      <c r="B159" s="127" t="s">
        <v>964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</row>
    <row r="160" spans="1:34" x14ac:dyDescent="0.35">
      <c r="A160" s="127" t="s">
        <v>1084</v>
      </c>
      <c r="B160" s="127" t="s">
        <v>964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27">
        <v>0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</row>
    <row r="161" spans="1:34" x14ac:dyDescent="0.35">
      <c r="A161" s="127" t="s">
        <v>1085</v>
      </c>
      <c r="B161" s="127" t="s">
        <v>964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</row>
    <row r="162" spans="1:34" x14ac:dyDescent="0.35">
      <c r="A162" s="127" t="s">
        <v>459</v>
      </c>
      <c r="B162" s="127" t="s">
        <v>964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</row>
    <row r="163" spans="1:34" x14ac:dyDescent="0.35">
      <c r="A163" s="127" t="s">
        <v>460</v>
      </c>
      <c r="B163" s="127" t="s">
        <v>964</v>
      </c>
      <c r="C163" s="128">
        <v>661422000000</v>
      </c>
      <c r="D163" s="128">
        <v>993397000000</v>
      </c>
      <c r="E163" s="128">
        <v>1915560000000</v>
      </c>
      <c r="F163" s="128">
        <v>3003780000000</v>
      </c>
      <c r="G163" s="128">
        <v>4310760000000</v>
      </c>
      <c r="H163" s="128">
        <v>5707900000000</v>
      </c>
      <c r="I163" s="128">
        <v>7138610000000</v>
      </c>
      <c r="J163" s="128">
        <v>8561280000000</v>
      </c>
      <c r="K163" s="128">
        <v>9945160000000</v>
      </c>
      <c r="L163" s="128">
        <v>11503500000000</v>
      </c>
      <c r="M163" s="128">
        <v>12195800000000</v>
      </c>
      <c r="N163" s="128">
        <v>12869000000000</v>
      </c>
      <c r="O163" s="128">
        <v>13494700000000</v>
      </c>
      <c r="P163" s="128">
        <v>14073400000000</v>
      </c>
      <c r="Q163" s="128">
        <v>14704500000000</v>
      </c>
      <c r="R163" s="128">
        <v>15285300000000</v>
      </c>
      <c r="S163" s="128">
        <v>15823000000000</v>
      </c>
      <c r="T163" s="128">
        <v>16323200000000</v>
      </c>
      <c r="U163" s="128">
        <v>16790900000000</v>
      </c>
      <c r="V163" s="128">
        <v>18002800000000</v>
      </c>
      <c r="W163" s="128">
        <v>19142500000000</v>
      </c>
      <c r="X163" s="128">
        <v>20213100000000</v>
      </c>
      <c r="Y163" s="128">
        <v>21224400000000</v>
      </c>
      <c r="Z163" s="128">
        <v>22189300000000</v>
      </c>
      <c r="AA163" s="128">
        <v>22876500000000</v>
      </c>
      <c r="AB163" s="128">
        <v>23531100000000</v>
      </c>
      <c r="AC163" s="128">
        <v>24155000000000</v>
      </c>
      <c r="AD163" s="128">
        <v>24740900000000</v>
      </c>
      <c r="AE163" s="128">
        <v>25291300000000</v>
      </c>
      <c r="AF163" s="128">
        <v>25793200000000</v>
      </c>
      <c r="AG163" s="128">
        <v>26242700000000</v>
      </c>
      <c r="AH163" s="128">
        <v>26641800000000</v>
      </c>
    </row>
    <row r="164" spans="1:34" x14ac:dyDescent="0.35">
      <c r="A164" s="127" t="s">
        <v>461</v>
      </c>
      <c r="B164" s="127" t="s">
        <v>964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0</v>
      </c>
      <c r="Q164" s="127">
        <v>0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</row>
    <row r="165" spans="1:34" x14ac:dyDescent="0.35">
      <c r="A165" s="127" t="s">
        <v>462</v>
      </c>
      <c r="B165" s="127" t="s">
        <v>964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</row>
    <row r="166" spans="1:34" x14ac:dyDescent="0.35">
      <c r="A166" s="127" t="s">
        <v>463</v>
      </c>
      <c r="B166" s="127" t="s">
        <v>964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0</v>
      </c>
      <c r="AH166" s="127">
        <v>0</v>
      </c>
    </row>
    <row r="167" spans="1:34" x14ac:dyDescent="0.35">
      <c r="A167" s="127" t="s">
        <v>464</v>
      </c>
      <c r="B167" s="127" t="s">
        <v>964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</row>
    <row r="168" spans="1:34" x14ac:dyDescent="0.35">
      <c r="A168" s="127" t="s">
        <v>465</v>
      </c>
      <c r="B168" s="127" t="s">
        <v>964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</row>
    <row r="169" spans="1:34" x14ac:dyDescent="0.35">
      <c r="A169" s="127" t="s">
        <v>1086</v>
      </c>
      <c r="B169" s="127" t="s">
        <v>964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</row>
    <row r="170" spans="1:34" x14ac:dyDescent="0.35">
      <c r="A170" s="127" t="s">
        <v>1087</v>
      </c>
      <c r="B170" s="127" t="s">
        <v>964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</row>
    <row r="171" spans="1:34" x14ac:dyDescent="0.35">
      <c r="A171" s="127" t="s">
        <v>1088</v>
      </c>
      <c r="B171" s="127" t="s">
        <v>964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</row>
    <row r="172" spans="1:34" x14ac:dyDescent="0.35">
      <c r="A172" s="127" t="s">
        <v>466</v>
      </c>
      <c r="B172" s="127" t="s">
        <v>964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</row>
    <row r="173" spans="1:34" x14ac:dyDescent="0.35">
      <c r="A173" s="127" t="s">
        <v>467</v>
      </c>
      <c r="B173" s="127" t="s">
        <v>964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</row>
    <row r="174" spans="1:34" x14ac:dyDescent="0.35">
      <c r="A174" s="127" t="s">
        <v>468</v>
      </c>
      <c r="B174" s="127" t="s">
        <v>964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</row>
    <row r="175" spans="1:34" x14ac:dyDescent="0.35">
      <c r="A175" s="127" t="s">
        <v>469</v>
      </c>
      <c r="B175" s="127" t="s">
        <v>964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</row>
    <row r="176" spans="1:34" x14ac:dyDescent="0.35">
      <c r="A176" s="127" t="s">
        <v>470</v>
      </c>
      <c r="B176" s="127" t="s">
        <v>964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</row>
    <row r="177" spans="1:34" x14ac:dyDescent="0.35">
      <c r="A177" s="127" t="s">
        <v>471</v>
      </c>
      <c r="B177" s="127" t="s">
        <v>964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</row>
    <row r="178" spans="1:34" x14ac:dyDescent="0.35">
      <c r="A178" s="127" t="s">
        <v>472</v>
      </c>
      <c r="B178" s="127" t="s">
        <v>964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</row>
    <row r="179" spans="1:34" x14ac:dyDescent="0.35">
      <c r="A179" s="127" t="s">
        <v>1089</v>
      </c>
      <c r="B179" s="127" t="s">
        <v>964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</row>
    <row r="180" spans="1:34" x14ac:dyDescent="0.35">
      <c r="A180" s="127" t="s">
        <v>1090</v>
      </c>
      <c r="B180" s="127" t="s">
        <v>964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27">
        <v>0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</row>
    <row r="181" spans="1:34" x14ac:dyDescent="0.35">
      <c r="A181" s="127" t="s">
        <v>1091</v>
      </c>
      <c r="B181" s="127" t="s">
        <v>964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</row>
    <row r="182" spans="1:34" x14ac:dyDescent="0.35">
      <c r="A182" s="127" t="s">
        <v>473</v>
      </c>
      <c r="B182" s="127" t="s">
        <v>964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</row>
    <row r="183" spans="1:34" x14ac:dyDescent="0.35">
      <c r="A183" s="127" t="s">
        <v>474</v>
      </c>
      <c r="B183" s="127" t="s">
        <v>964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</row>
    <row r="184" spans="1:34" x14ac:dyDescent="0.35">
      <c r="A184" s="127" t="s">
        <v>475</v>
      </c>
      <c r="B184" s="127" t="s">
        <v>964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</row>
    <row r="185" spans="1:34" x14ac:dyDescent="0.35">
      <c r="A185" s="127" t="s">
        <v>476</v>
      </c>
      <c r="B185" s="127" t="s">
        <v>964</v>
      </c>
      <c r="C185" s="128">
        <v>230505000000000</v>
      </c>
      <c r="D185" s="128">
        <v>189059000000000</v>
      </c>
      <c r="E185" s="128">
        <v>237522000000000</v>
      </c>
      <c r="F185" s="128">
        <v>272748000000000</v>
      </c>
      <c r="G185" s="128">
        <v>308964000000000</v>
      </c>
      <c r="H185" s="128">
        <v>341215000000000</v>
      </c>
      <c r="I185" s="128">
        <v>371063000000000</v>
      </c>
      <c r="J185" s="128">
        <v>399372000000000</v>
      </c>
      <c r="K185" s="128">
        <v>426603000000000</v>
      </c>
      <c r="L185" s="128">
        <v>462512000000000</v>
      </c>
      <c r="M185" s="128">
        <v>498346000000000</v>
      </c>
      <c r="N185" s="128">
        <v>533429000000000</v>
      </c>
      <c r="O185" s="128">
        <v>567514000000000</v>
      </c>
      <c r="P185" s="128">
        <v>600670000000000</v>
      </c>
      <c r="Q185" s="128">
        <v>637268000000000</v>
      </c>
      <c r="R185" s="128">
        <v>672940000000000</v>
      </c>
      <c r="S185" s="128">
        <v>707817000000000</v>
      </c>
      <c r="T185" s="128">
        <v>742076000000000</v>
      </c>
      <c r="U185" s="128">
        <v>775923000000000</v>
      </c>
      <c r="V185" s="128">
        <v>846338000000000</v>
      </c>
      <c r="W185" s="128">
        <v>916069000000000</v>
      </c>
      <c r="X185" s="128">
        <v>985479000000000</v>
      </c>
      <c r="Y185" s="128">
        <v>1054850000000000</v>
      </c>
      <c r="Z185" s="128">
        <v>1124410000000000</v>
      </c>
      <c r="AA185" s="128">
        <v>1182310000000000</v>
      </c>
      <c r="AB185" s="128">
        <v>1240740000000000</v>
      </c>
      <c r="AC185" s="128">
        <v>1299690000000000</v>
      </c>
      <c r="AD185" s="128">
        <v>1359180000000000</v>
      </c>
      <c r="AE185" s="128">
        <v>1419110000000000</v>
      </c>
      <c r="AF185" s="128">
        <v>1479390000000000</v>
      </c>
      <c r="AG185" s="128">
        <v>1539990000000000</v>
      </c>
      <c r="AH185" s="128">
        <v>1600860000000000</v>
      </c>
    </row>
    <row r="186" spans="1:34" x14ac:dyDescent="0.35">
      <c r="A186" s="127" t="s">
        <v>477</v>
      </c>
      <c r="B186" s="127" t="s">
        <v>964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</row>
    <row r="187" spans="1:34" x14ac:dyDescent="0.35">
      <c r="A187" s="127" t="s">
        <v>478</v>
      </c>
      <c r="B187" s="127" t="s">
        <v>964</v>
      </c>
      <c r="C187" s="128">
        <v>12131800000000</v>
      </c>
      <c r="D187" s="128">
        <v>9950450000000</v>
      </c>
      <c r="E187" s="128">
        <v>12501200000000</v>
      </c>
      <c r="F187" s="128">
        <v>14355200000000</v>
      </c>
      <c r="G187" s="128">
        <v>16261300000000</v>
      </c>
      <c r="H187" s="128">
        <v>17958700000000</v>
      </c>
      <c r="I187" s="128">
        <v>19529600000000</v>
      </c>
      <c r="J187" s="128">
        <v>21019600000000</v>
      </c>
      <c r="K187" s="128">
        <v>22452800000000</v>
      </c>
      <c r="L187" s="128">
        <v>24342700000000</v>
      </c>
      <c r="M187" s="128">
        <v>26228700000000</v>
      </c>
      <c r="N187" s="128">
        <v>28075200000000</v>
      </c>
      <c r="O187" s="128">
        <v>29869100000000</v>
      </c>
      <c r="P187" s="128">
        <v>31614200000000</v>
      </c>
      <c r="Q187" s="128">
        <v>33540400000000</v>
      </c>
      <c r="R187" s="128">
        <v>35417900000000</v>
      </c>
      <c r="S187" s="128">
        <v>37253500000000</v>
      </c>
      <c r="T187" s="128">
        <v>39056700000000</v>
      </c>
      <c r="U187" s="128">
        <v>40838000000000</v>
      </c>
      <c r="V187" s="128">
        <v>44544100000000</v>
      </c>
      <c r="W187" s="128">
        <v>48214200000000</v>
      </c>
      <c r="X187" s="128">
        <v>51867300000000</v>
      </c>
      <c r="Y187" s="128">
        <v>55518700000000</v>
      </c>
      <c r="Z187" s="128">
        <v>59179500000000</v>
      </c>
      <c r="AA187" s="128">
        <v>62227000000000</v>
      </c>
      <c r="AB187" s="128">
        <v>65302300000000</v>
      </c>
      <c r="AC187" s="128">
        <v>68405000000000</v>
      </c>
      <c r="AD187" s="128">
        <v>71535700000000</v>
      </c>
      <c r="AE187" s="128">
        <v>74690100000000</v>
      </c>
      <c r="AF187" s="128">
        <v>77862800000000</v>
      </c>
      <c r="AG187" s="128">
        <v>81052300000000</v>
      </c>
      <c r="AH187" s="128">
        <v>84255700000000</v>
      </c>
    </row>
    <row r="188" spans="1:34" x14ac:dyDescent="0.35">
      <c r="A188" s="127" t="s">
        <v>479</v>
      </c>
      <c r="B188" s="127" t="s">
        <v>964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</row>
    <row r="189" spans="1:34" x14ac:dyDescent="0.35">
      <c r="A189" s="127" t="s">
        <v>1092</v>
      </c>
      <c r="B189" s="127" t="s">
        <v>964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</row>
    <row r="190" spans="1:34" x14ac:dyDescent="0.35">
      <c r="A190" s="127" t="s">
        <v>1093</v>
      </c>
      <c r="B190" s="127" t="s">
        <v>964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</row>
    <row r="191" spans="1:34" x14ac:dyDescent="0.35">
      <c r="A191" s="127" t="s">
        <v>1094</v>
      </c>
      <c r="B191" s="127" t="s">
        <v>964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</row>
    <row r="192" spans="1:34" x14ac:dyDescent="0.35">
      <c r="A192" s="127" t="s">
        <v>480</v>
      </c>
      <c r="B192" s="127" t="s">
        <v>964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</row>
    <row r="193" spans="1:34" x14ac:dyDescent="0.35">
      <c r="A193" s="127" t="s">
        <v>481</v>
      </c>
      <c r="B193" s="127" t="s">
        <v>964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27">
        <v>0</v>
      </c>
      <c r="Q193" s="127">
        <v>0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0</v>
      </c>
      <c r="AH193" s="127">
        <v>0</v>
      </c>
    </row>
    <row r="194" spans="1:34" x14ac:dyDescent="0.35">
      <c r="A194" s="127" t="s">
        <v>482</v>
      </c>
      <c r="B194" s="127" t="s">
        <v>964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</row>
    <row r="195" spans="1:34" x14ac:dyDescent="0.35">
      <c r="A195" s="127" t="s">
        <v>483</v>
      </c>
      <c r="B195" s="127" t="s">
        <v>964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</row>
    <row r="196" spans="1:34" x14ac:dyDescent="0.35">
      <c r="A196" s="127" t="s">
        <v>484</v>
      </c>
      <c r="B196" s="127" t="s">
        <v>964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</row>
    <row r="197" spans="1:34" x14ac:dyDescent="0.35">
      <c r="A197" s="127" t="s">
        <v>485</v>
      </c>
      <c r="B197" s="127" t="s">
        <v>964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27">
        <v>0</v>
      </c>
      <c r="Q197" s="127">
        <v>0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27">
        <v>0</v>
      </c>
      <c r="AA197" s="127">
        <v>0</v>
      </c>
      <c r="AB197" s="127">
        <v>0</v>
      </c>
      <c r="AC197" s="127">
        <v>0</v>
      </c>
      <c r="AD197" s="127">
        <v>0</v>
      </c>
      <c r="AE197" s="127">
        <v>0</v>
      </c>
      <c r="AF197" s="127">
        <v>0</v>
      </c>
      <c r="AG197" s="127">
        <v>0</v>
      </c>
      <c r="AH197" s="127">
        <v>0</v>
      </c>
    </row>
    <row r="198" spans="1:34" x14ac:dyDescent="0.35">
      <c r="A198" s="127" t="s">
        <v>486</v>
      </c>
      <c r="B198" s="127" t="s">
        <v>964</v>
      </c>
      <c r="C198" s="127">
        <v>0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</row>
    <row r="199" spans="1:34" x14ac:dyDescent="0.35">
      <c r="A199" s="127" t="s">
        <v>1095</v>
      </c>
      <c r="B199" s="127" t="s">
        <v>964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</row>
    <row r="200" spans="1:34" x14ac:dyDescent="0.35">
      <c r="A200" s="127" t="s">
        <v>1096</v>
      </c>
      <c r="B200" s="127" t="s">
        <v>964</v>
      </c>
      <c r="C200" s="127">
        <v>0</v>
      </c>
      <c r="D200" s="127">
        <v>0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</row>
    <row r="201" spans="1:34" x14ac:dyDescent="0.35">
      <c r="A201" s="127" t="s">
        <v>1097</v>
      </c>
      <c r="B201" s="127" t="s">
        <v>964</v>
      </c>
      <c r="C201" s="127">
        <v>0</v>
      </c>
      <c r="D201" s="127">
        <v>0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</row>
    <row r="202" spans="1:34" x14ac:dyDescent="0.35">
      <c r="A202" s="127" t="s">
        <v>1098</v>
      </c>
      <c r="B202" s="127" t="s">
        <v>964</v>
      </c>
      <c r="C202" s="127">
        <v>0</v>
      </c>
      <c r="D202" s="127">
        <v>0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</row>
    <row r="203" spans="1:34" x14ac:dyDescent="0.35">
      <c r="A203" s="127" t="s">
        <v>1099</v>
      </c>
      <c r="B203" s="127" t="s">
        <v>964</v>
      </c>
      <c r="C203" s="127">
        <v>0</v>
      </c>
      <c r="D203" s="127">
        <v>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</row>
    <row r="204" spans="1:34" x14ac:dyDescent="0.35">
      <c r="A204" s="127" t="s">
        <v>1100</v>
      </c>
      <c r="B204" s="127" t="s">
        <v>964</v>
      </c>
      <c r="C204" s="127">
        <v>0</v>
      </c>
      <c r="D204" s="127">
        <v>0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</row>
    <row r="205" spans="1:34" x14ac:dyDescent="0.35">
      <c r="A205" s="127" t="s">
        <v>1101</v>
      </c>
      <c r="B205" s="127" t="s">
        <v>964</v>
      </c>
      <c r="C205" s="127">
        <v>0</v>
      </c>
      <c r="D205" s="127">
        <v>0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</row>
    <row r="206" spans="1:34" x14ac:dyDescent="0.35">
      <c r="A206" s="127" t="s">
        <v>1102</v>
      </c>
      <c r="B206" s="127" t="s">
        <v>964</v>
      </c>
      <c r="C206" s="127">
        <v>0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</row>
    <row r="207" spans="1:34" x14ac:dyDescent="0.35">
      <c r="A207" s="127" t="s">
        <v>1103</v>
      </c>
      <c r="B207" s="127" t="s">
        <v>964</v>
      </c>
      <c r="C207" s="127">
        <v>0</v>
      </c>
      <c r="D207" s="127">
        <v>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</row>
    <row r="208" spans="1:34" x14ac:dyDescent="0.35">
      <c r="A208" s="127" t="s">
        <v>1104</v>
      </c>
      <c r="B208" s="127" t="s">
        <v>964</v>
      </c>
      <c r="C208" s="127">
        <v>0</v>
      </c>
      <c r="D208" s="127">
        <v>0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0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</row>
    <row r="209" spans="1:34" x14ac:dyDescent="0.35">
      <c r="A209" s="127" t="s">
        <v>1105</v>
      </c>
      <c r="B209" s="127" t="s">
        <v>964</v>
      </c>
      <c r="C209" s="127">
        <v>0</v>
      </c>
      <c r="D209" s="127">
        <v>0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</row>
    <row r="210" spans="1:34" x14ac:dyDescent="0.35">
      <c r="A210" s="127" t="s">
        <v>1106</v>
      </c>
      <c r="B210" s="127" t="s">
        <v>964</v>
      </c>
      <c r="C210" s="127">
        <v>0</v>
      </c>
      <c r="D210" s="127">
        <v>0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</row>
    <row r="211" spans="1:34" x14ac:dyDescent="0.35">
      <c r="A211" s="127" t="s">
        <v>1107</v>
      </c>
      <c r="B211" s="127" t="s">
        <v>964</v>
      </c>
      <c r="C211" s="127">
        <v>0</v>
      </c>
      <c r="D211" s="127">
        <v>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</row>
    <row r="212" spans="1:34" x14ac:dyDescent="0.35">
      <c r="A212" s="127" t="s">
        <v>1108</v>
      </c>
      <c r="B212" s="127" t="s">
        <v>964</v>
      </c>
      <c r="C212" s="127">
        <v>0</v>
      </c>
      <c r="D212" s="127">
        <v>0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</row>
    <row r="213" spans="1:34" x14ac:dyDescent="0.35">
      <c r="A213" s="127" t="s">
        <v>1109</v>
      </c>
      <c r="B213" s="127" t="s">
        <v>964</v>
      </c>
      <c r="C213" s="127">
        <v>0</v>
      </c>
      <c r="D213" s="127">
        <v>0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</row>
    <row r="214" spans="1:34" x14ac:dyDescent="0.35">
      <c r="A214" s="127" t="s">
        <v>1110</v>
      </c>
      <c r="B214" s="127" t="s">
        <v>964</v>
      </c>
      <c r="C214" s="127">
        <v>0</v>
      </c>
      <c r="D214" s="127">
        <v>0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</row>
    <row r="215" spans="1:34" x14ac:dyDescent="0.35">
      <c r="A215" s="127" t="s">
        <v>1111</v>
      </c>
      <c r="B215" s="127" t="s">
        <v>964</v>
      </c>
      <c r="C215" s="127">
        <v>0</v>
      </c>
      <c r="D215" s="127">
        <v>0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</row>
    <row r="216" spans="1:34" x14ac:dyDescent="0.35">
      <c r="A216" s="127" t="s">
        <v>1112</v>
      </c>
      <c r="B216" s="127" t="s">
        <v>964</v>
      </c>
      <c r="C216" s="127">
        <v>0</v>
      </c>
      <c r="D216" s="127">
        <v>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</row>
    <row r="217" spans="1:34" x14ac:dyDescent="0.35">
      <c r="A217" s="127" t="s">
        <v>1113</v>
      </c>
      <c r="B217" s="127" t="s">
        <v>964</v>
      </c>
      <c r="C217" s="127">
        <v>0</v>
      </c>
      <c r="D217" s="127">
        <v>0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</row>
    <row r="218" spans="1:34" x14ac:dyDescent="0.35">
      <c r="A218" s="127" t="s">
        <v>1114</v>
      </c>
      <c r="B218" s="127" t="s">
        <v>964</v>
      </c>
      <c r="C218" s="127">
        <v>0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</row>
    <row r="219" spans="1:34" x14ac:dyDescent="0.35">
      <c r="A219" s="127" t="s">
        <v>1115</v>
      </c>
      <c r="B219" s="127" t="s">
        <v>964</v>
      </c>
      <c r="C219" s="127">
        <v>0</v>
      </c>
      <c r="D219" s="127">
        <v>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</row>
    <row r="220" spans="1:34" x14ac:dyDescent="0.35">
      <c r="A220" s="127" t="s">
        <v>1116</v>
      </c>
      <c r="B220" s="127" t="s">
        <v>964</v>
      </c>
      <c r="C220" s="127">
        <v>0</v>
      </c>
      <c r="D220" s="127">
        <v>0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</row>
    <row r="221" spans="1:34" x14ac:dyDescent="0.35">
      <c r="A221" s="127" t="s">
        <v>1117</v>
      </c>
      <c r="B221" s="127" t="s">
        <v>964</v>
      </c>
      <c r="C221" s="127">
        <v>0</v>
      </c>
      <c r="D221" s="127">
        <v>0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0</v>
      </c>
      <c r="Q221" s="127">
        <v>0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27">
        <v>0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0</v>
      </c>
      <c r="AH221" s="127">
        <v>0</v>
      </c>
    </row>
    <row r="222" spans="1:34" x14ac:dyDescent="0.35">
      <c r="A222" s="127" t="s">
        <v>487</v>
      </c>
      <c r="B222" s="127" t="s">
        <v>964</v>
      </c>
      <c r="C222" s="128">
        <v>1408130000000</v>
      </c>
      <c r="D222" s="128">
        <v>1319090000000</v>
      </c>
      <c r="E222" s="128">
        <v>1978460000000</v>
      </c>
      <c r="F222" s="128">
        <v>2537490000000</v>
      </c>
      <c r="G222" s="128">
        <v>3231970000000</v>
      </c>
      <c r="H222" s="128">
        <v>4134620000000</v>
      </c>
      <c r="I222" s="128">
        <v>5299830000000</v>
      </c>
      <c r="J222" s="128">
        <v>6795720000000</v>
      </c>
      <c r="K222" s="128">
        <v>8666030000000</v>
      </c>
      <c r="L222" s="128">
        <v>10972000000000</v>
      </c>
      <c r="M222" s="128">
        <v>13481500000000</v>
      </c>
      <c r="N222" s="128">
        <v>16261000000000</v>
      </c>
      <c r="O222" s="128">
        <v>19537000000000</v>
      </c>
      <c r="P222" s="128">
        <v>23507000000000</v>
      </c>
      <c r="Q222" s="128">
        <v>27760900000000</v>
      </c>
      <c r="R222" s="128">
        <v>32313600000000</v>
      </c>
      <c r="S222" s="128">
        <v>37098500000000</v>
      </c>
      <c r="T222" s="128">
        <v>42022600000000</v>
      </c>
      <c r="U222" s="128">
        <v>46986800000000</v>
      </c>
      <c r="V222" s="128">
        <v>51783500000000</v>
      </c>
      <c r="W222" s="128">
        <v>56433900000000</v>
      </c>
      <c r="X222" s="128">
        <v>60815700000000</v>
      </c>
      <c r="Y222" s="128">
        <v>64932400000000</v>
      </c>
      <c r="Z222" s="128">
        <v>68814500000000</v>
      </c>
      <c r="AA222" s="128">
        <v>72054600000000</v>
      </c>
      <c r="AB222" s="128">
        <v>75008300000000</v>
      </c>
      <c r="AC222" s="128">
        <v>77729200000000</v>
      </c>
      <c r="AD222" s="128">
        <v>80172000000000</v>
      </c>
      <c r="AE222" s="128">
        <v>82443100000000</v>
      </c>
      <c r="AF222" s="128">
        <v>84564800000000</v>
      </c>
      <c r="AG222" s="128">
        <v>86553800000000</v>
      </c>
      <c r="AH222" s="128">
        <v>88469800000000</v>
      </c>
    </row>
    <row r="223" spans="1:34" x14ac:dyDescent="0.35">
      <c r="A223" s="127" t="s">
        <v>488</v>
      </c>
      <c r="B223" s="127" t="s">
        <v>964</v>
      </c>
      <c r="C223" s="127">
        <v>0</v>
      </c>
      <c r="D223" s="127">
        <v>0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0</v>
      </c>
      <c r="Q223" s="127">
        <v>0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</row>
    <row r="224" spans="1:34" x14ac:dyDescent="0.35">
      <c r="A224" s="127" t="s">
        <v>489</v>
      </c>
      <c r="B224" s="127" t="s">
        <v>964</v>
      </c>
      <c r="C224" s="127">
        <v>0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</row>
    <row r="225" spans="1:34" x14ac:dyDescent="0.35">
      <c r="A225" s="127" t="s">
        <v>490</v>
      </c>
      <c r="B225" s="127" t="s">
        <v>964</v>
      </c>
      <c r="C225" s="127">
        <v>0</v>
      </c>
      <c r="D225" s="127">
        <v>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0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</row>
    <row r="226" spans="1:34" x14ac:dyDescent="0.35">
      <c r="A226" s="127" t="s">
        <v>491</v>
      </c>
      <c r="B226" s="127" t="s">
        <v>964</v>
      </c>
      <c r="C226" s="127">
        <v>0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</row>
    <row r="227" spans="1:34" x14ac:dyDescent="0.35">
      <c r="A227" s="127" t="s">
        <v>492</v>
      </c>
      <c r="B227" s="127" t="s">
        <v>964</v>
      </c>
      <c r="C227" s="127">
        <v>0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</row>
    <row r="228" spans="1:34" x14ac:dyDescent="0.35">
      <c r="A228" s="127" t="s">
        <v>493</v>
      </c>
      <c r="B228" s="127" t="s">
        <v>964</v>
      </c>
      <c r="C228" s="127">
        <v>0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</row>
    <row r="229" spans="1:34" x14ac:dyDescent="0.35">
      <c r="A229" s="127" t="s">
        <v>1118</v>
      </c>
      <c r="B229" s="127" t="s">
        <v>964</v>
      </c>
      <c r="C229" s="127">
        <v>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27">
        <v>0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</row>
    <row r="230" spans="1:34" x14ac:dyDescent="0.35">
      <c r="A230" s="127" t="s">
        <v>1119</v>
      </c>
      <c r="B230" s="127" t="s">
        <v>964</v>
      </c>
      <c r="C230" s="127">
        <v>0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</row>
    <row r="231" spans="1:34" x14ac:dyDescent="0.35">
      <c r="A231" s="127" t="s">
        <v>1120</v>
      </c>
      <c r="B231" s="127" t="s">
        <v>964</v>
      </c>
      <c r="C231" s="127">
        <v>0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</row>
    <row r="232" spans="1:34" x14ac:dyDescent="0.35">
      <c r="A232" s="127" t="s">
        <v>494</v>
      </c>
      <c r="B232" s="127" t="s">
        <v>964</v>
      </c>
      <c r="C232" s="127">
        <v>0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</row>
    <row r="233" spans="1:34" x14ac:dyDescent="0.35">
      <c r="A233" s="127" t="s">
        <v>495</v>
      </c>
      <c r="B233" s="127" t="s">
        <v>964</v>
      </c>
      <c r="C233" s="128">
        <v>11553100000000</v>
      </c>
      <c r="D233" s="128">
        <v>8973630000000</v>
      </c>
      <c r="E233" s="128">
        <v>10638200000000</v>
      </c>
      <c r="F233" s="128">
        <v>11479800000000</v>
      </c>
      <c r="G233" s="128">
        <v>11904700000000</v>
      </c>
      <c r="H233" s="128">
        <v>12105100000000</v>
      </c>
      <c r="I233" s="128">
        <v>12175700000000</v>
      </c>
      <c r="J233" s="128">
        <v>12167400000000</v>
      </c>
      <c r="K233" s="128">
        <v>12103500000000</v>
      </c>
      <c r="L233" s="128">
        <v>11993500000000</v>
      </c>
      <c r="M233" s="128">
        <v>11879800000000</v>
      </c>
      <c r="N233" s="128">
        <v>11869700000000</v>
      </c>
      <c r="O233" s="128">
        <v>11875000000000</v>
      </c>
      <c r="P233" s="128">
        <v>11902600000000</v>
      </c>
      <c r="Q233" s="128">
        <v>11841700000000</v>
      </c>
      <c r="R233" s="128">
        <v>11765400000000</v>
      </c>
      <c r="S233" s="128">
        <v>11678400000000</v>
      </c>
      <c r="T233" s="128">
        <v>11584100000000</v>
      </c>
      <c r="U233" s="128">
        <v>11487000000000</v>
      </c>
      <c r="V233" s="128">
        <v>11364200000000</v>
      </c>
      <c r="W233" s="128">
        <v>11245700000000</v>
      </c>
      <c r="X233" s="128">
        <v>11127000000000</v>
      </c>
      <c r="Y233" s="128">
        <v>11010600000000</v>
      </c>
      <c r="Z233" s="128">
        <v>10900200000000</v>
      </c>
      <c r="AA233" s="128">
        <v>10745800000000</v>
      </c>
      <c r="AB233" s="128">
        <v>10597300000000</v>
      </c>
      <c r="AC233" s="128">
        <v>10453900000000</v>
      </c>
      <c r="AD233" s="128">
        <v>10309500000000</v>
      </c>
      <c r="AE233" s="128">
        <v>10163500000000</v>
      </c>
      <c r="AF233" s="128">
        <v>10016900000000</v>
      </c>
      <c r="AG233" s="128">
        <v>9864750000000</v>
      </c>
      <c r="AH233" s="128">
        <v>9710160000000</v>
      </c>
    </row>
    <row r="234" spans="1:34" x14ac:dyDescent="0.35">
      <c r="A234" s="127" t="s">
        <v>496</v>
      </c>
      <c r="B234" s="127" t="s">
        <v>964</v>
      </c>
      <c r="C234" s="127">
        <v>0</v>
      </c>
      <c r="D234" s="127">
        <v>0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</row>
    <row r="235" spans="1:34" x14ac:dyDescent="0.35">
      <c r="A235" s="127" t="s">
        <v>497</v>
      </c>
      <c r="B235" s="127" t="s">
        <v>964</v>
      </c>
      <c r="C235" s="127">
        <v>0</v>
      </c>
      <c r="D235" s="127">
        <v>0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0</v>
      </c>
      <c r="Q235" s="127">
        <v>0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0</v>
      </c>
      <c r="AH235" s="127">
        <v>0</v>
      </c>
    </row>
    <row r="236" spans="1:34" x14ac:dyDescent="0.35">
      <c r="A236" s="127" t="s">
        <v>498</v>
      </c>
      <c r="B236" s="127" t="s">
        <v>964</v>
      </c>
      <c r="C236" s="127">
        <v>0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</row>
    <row r="237" spans="1:34" x14ac:dyDescent="0.35">
      <c r="A237" s="127" t="s">
        <v>499</v>
      </c>
      <c r="B237" s="127" t="s">
        <v>964</v>
      </c>
      <c r="C237" s="127">
        <v>0</v>
      </c>
      <c r="D237" s="127">
        <v>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</row>
    <row r="238" spans="1:34" x14ac:dyDescent="0.35">
      <c r="A238" s="127" t="s">
        <v>500</v>
      </c>
      <c r="B238" s="127" t="s">
        <v>964</v>
      </c>
      <c r="C238" s="127">
        <v>0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</row>
    <row r="239" spans="1:34" x14ac:dyDescent="0.35">
      <c r="A239" s="127" t="s">
        <v>1121</v>
      </c>
      <c r="B239" s="127" t="s">
        <v>964</v>
      </c>
      <c r="C239" s="127">
        <v>0</v>
      </c>
      <c r="D239" s="127">
        <v>0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</row>
    <row r="240" spans="1:34" x14ac:dyDescent="0.35">
      <c r="A240" s="127" t="s">
        <v>1122</v>
      </c>
      <c r="B240" s="127" t="s">
        <v>964</v>
      </c>
      <c r="C240" s="127">
        <v>0</v>
      </c>
      <c r="D240" s="127">
        <v>0</v>
      </c>
      <c r="E240" s="127">
        <v>0</v>
      </c>
      <c r="F240" s="127">
        <v>0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0</v>
      </c>
      <c r="Q240" s="127">
        <v>0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</row>
    <row r="241" spans="1:34" x14ac:dyDescent="0.35">
      <c r="A241" s="127" t="s">
        <v>1123</v>
      </c>
      <c r="B241" s="127" t="s">
        <v>964</v>
      </c>
      <c r="C241" s="127">
        <v>0</v>
      </c>
      <c r="D241" s="127">
        <v>0</v>
      </c>
      <c r="E241" s="127">
        <v>0</v>
      </c>
      <c r="F241" s="127">
        <v>0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0</v>
      </c>
      <c r="Q241" s="127">
        <v>0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0</v>
      </c>
      <c r="AH241" s="127">
        <v>0</v>
      </c>
    </row>
    <row r="242" spans="1:34" x14ac:dyDescent="0.35">
      <c r="A242" s="127" t="s">
        <v>501</v>
      </c>
      <c r="B242" s="127" t="s">
        <v>964</v>
      </c>
      <c r="C242" s="127">
        <v>0</v>
      </c>
      <c r="D242" s="127">
        <v>0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>
        <v>0</v>
      </c>
      <c r="Q242" s="127">
        <v>0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0</v>
      </c>
      <c r="AH242" s="127">
        <v>0</v>
      </c>
    </row>
    <row r="243" spans="1:34" x14ac:dyDescent="0.35">
      <c r="A243" s="127" t="s">
        <v>502</v>
      </c>
      <c r="B243" s="127" t="s">
        <v>964</v>
      </c>
      <c r="C243" s="127">
        <v>0</v>
      </c>
      <c r="D243" s="127">
        <v>0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0</v>
      </c>
      <c r="Q243" s="127">
        <v>0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0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</row>
    <row r="244" spans="1:34" x14ac:dyDescent="0.35">
      <c r="A244" s="127" t="s">
        <v>503</v>
      </c>
      <c r="B244" s="127" t="s">
        <v>964</v>
      </c>
      <c r="C244" s="127">
        <v>0</v>
      </c>
      <c r="D244" s="127">
        <v>0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</row>
    <row r="245" spans="1:34" x14ac:dyDescent="0.35">
      <c r="A245" s="127" t="s">
        <v>504</v>
      </c>
      <c r="B245" s="127" t="s">
        <v>964</v>
      </c>
      <c r="C245" s="127">
        <v>0</v>
      </c>
      <c r="D245" s="127">
        <v>0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</row>
    <row r="246" spans="1:34" x14ac:dyDescent="0.35">
      <c r="A246" s="127" t="s">
        <v>505</v>
      </c>
      <c r="B246" s="127" t="s">
        <v>964</v>
      </c>
      <c r="C246" s="127">
        <v>0</v>
      </c>
      <c r="D246" s="127">
        <v>0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</row>
    <row r="247" spans="1:34" x14ac:dyDescent="0.35">
      <c r="A247" s="127" t="s">
        <v>506</v>
      </c>
      <c r="B247" s="127" t="s">
        <v>964</v>
      </c>
      <c r="C247" s="127">
        <v>0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0</v>
      </c>
      <c r="AH247" s="127">
        <v>0</v>
      </c>
    </row>
    <row r="248" spans="1:34" x14ac:dyDescent="0.35">
      <c r="A248" s="127" t="s">
        <v>507</v>
      </c>
      <c r="B248" s="127" t="s">
        <v>964</v>
      </c>
      <c r="C248" s="127">
        <v>0</v>
      </c>
      <c r="D248" s="127">
        <v>0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0</v>
      </c>
      <c r="Q248" s="127">
        <v>0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</row>
    <row r="249" spans="1:34" x14ac:dyDescent="0.35">
      <c r="A249" s="127" t="s">
        <v>1124</v>
      </c>
      <c r="B249" s="127" t="s">
        <v>964</v>
      </c>
      <c r="C249" s="127">
        <v>0</v>
      </c>
      <c r="D249" s="127">
        <v>0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</row>
    <row r="250" spans="1:34" x14ac:dyDescent="0.35">
      <c r="A250" s="127" t="s">
        <v>1125</v>
      </c>
      <c r="B250" s="127" t="s">
        <v>964</v>
      </c>
      <c r="C250" s="127">
        <v>0</v>
      </c>
      <c r="D250" s="127">
        <v>0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</row>
    <row r="251" spans="1:34" x14ac:dyDescent="0.35">
      <c r="A251" s="127" t="s">
        <v>1126</v>
      </c>
      <c r="B251" s="127" t="s">
        <v>964</v>
      </c>
      <c r="C251" s="127">
        <v>0</v>
      </c>
      <c r="D251" s="127">
        <v>0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0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0</v>
      </c>
      <c r="AH251" s="127">
        <v>0</v>
      </c>
    </row>
    <row r="252" spans="1:34" x14ac:dyDescent="0.35">
      <c r="A252" s="127" t="s">
        <v>508</v>
      </c>
      <c r="B252" s="127" t="s">
        <v>964</v>
      </c>
      <c r="C252" s="127">
        <v>0</v>
      </c>
      <c r="D252" s="127">
        <v>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</row>
    <row r="253" spans="1:34" x14ac:dyDescent="0.35">
      <c r="A253" s="127" t="s">
        <v>509</v>
      </c>
      <c r="B253" s="127" t="s">
        <v>964</v>
      </c>
      <c r="C253" s="127">
        <v>0</v>
      </c>
      <c r="D253" s="127">
        <v>0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</row>
    <row r="254" spans="1:34" x14ac:dyDescent="0.35">
      <c r="A254" s="127" t="s">
        <v>510</v>
      </c>
      <c r="B254" s="127" t="s">
        <v>964</v>
      </c>
      <c r="C254" s="127">
        <v>0</v>
      </c>
      <c r="D254" s="127">
        <v>0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0</v>
      </c>
      <c r="Q254" s="127">
        <v>0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</row>
    <row r="255" spans="1:34" x14ac:dyDescent="0.35">
      <c r="A255" s="127" t="s">
        <v>511</v>
      </c>
      <c r="B255" s="127" t="s">
        <v>964</v>
      </c>
      <c r="C255" s="128">
        <v>795652000000000</v>
      </c>
      <c r="D255" s="128">
        <v>619834000000000</v>
      </c>
      <c r="E255" s="128">
        <v>738475000000000</v>
      </c>
      <c r="F255" s="128">
        <v>802507000000000</v>
      </c>
      <c r="G255" s="128">
        <v>839571000000000</v>
      </c>
      <c r="H255" s="128">
        <v>862722000000000</v>
      </c>
      <c r="I255" s="128">
        <v>878495000000000</v>
      </c>
      <c r="J255" s="128">
        <v>890148000000000</v>
      </c>
      <c r="K255" s="128">
        <v>899356000000000</v>
      </c>
      <c r="L255" s="128">
        <v>906447000000000</v>
      </c>
      <c r="M255" s="128">
        <v>912550000000000</v>
      </c>
      <c r="N255" s="128">
        <v>924157000000000</v>
      </c>
      <c r="O255" s="128">
        <v>937149000000000</v>
      </c>
      <c r="P255" s="128">
        <v>951903000000000</v>
      </c>
      <c r="Q255" s="128">
        <v>960009000000000</v>
      </c>
      <c r="R255" s="128">
        <v>967223000000000</v>
      </c>
      <c r="S255" s="128">
        <v>973743000000000</v>
      </c>
      <c r="T255" s="128">
        <v>979848000000000</v>
      </c>
      <c r="U255" s="128">
        <v>985833000000000</v>
      </c>
      <c r="V255" s="128">
        <v>989995000000000</v>
      </c>
      <c r="W255" s="128">
        <v>994594000000000</v>
      </c>
      <c r="X255" s="128">
        <v>1000010000000000</v>
      </c>
      <c r="Y255" s="128">
        <v>1006220000000000</v>
      </c>
      <c r="Z255" s="128">
        <v>1013140000000000</v>
      </c>
      <c r="AA255" s="128">
        <v>1016330000000000</v>
      </c>
      <c r="AB255" s="128">
        <v>1020380000000000</v>
      </c>
      <c r="AC255" s="128">
        <v>1025130000000000</v>
      </c>
      <c r="AD255" s="128">
        <v>1030720000000000</v>
      </c>
      <c r="AE255" s="128">
        <v>1036840000000000</v>
      </c>
      <c r="AF255" s="128">
        <v>1043400000000000</v>
      </c>
      <c r="AG255" s="128">
        <v>1050380000000000</v>
      </c>
      <c r="AH255" s="128">
        <v>1057570000000000</v>
      </c>
    </row>
    <row r="256" spans="1:34" x14ac:dyDescent="0.35">
      <c r="A256" s="127" t="s">
        <v>512</v>
      </c>
      <c r="B256" s="127" t="s">
        <v>964</v>
      </c>
      <c r="C256" s="127">
        <v>0</v>
      </c>
      <c r="D256" s="127">
        <v>0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27">
        <v>0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0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</row>
    <row r="257" spans="1:34" x14ac:dyDescent="0.35">
      <c r="A257" s="127" t="s">
        <v>513</v>
      </c>
      <c r="B257" s="127" t="s">
        <v>964</v>
      </c>
      <c r="C257" s="128">
        <v>41876400000000</v>
      </c>
      <c r="D257" s="128">
        <v>32622900000000</v>
      </c>
      <c r="E257" s="128">
        <v>38867100000000</v>
      </c>
      <c r="F257" s="128">
        <v>42237200000000</v>
      </c>
      <c r="G257" s="128">
        <v>44188000000000</v>
      </c>
      <c r="H257" s="128">
        <v>45406400000000</v>
      </c>
      <c r="I257" s="128">
        <v>46236600000000</v>
      </c>
      <c r="J257" s="128">
        <v>46849900000000</v>
      </c>
      <c r="K257" s="128">
        <v>47334500000000</v>
      </c>
      <c r="L257" s="128">
        <v>47707800000000</v>
      </c>
      <c r="M257" s="128">
        <v>48029000000000</v>
      </c>
      <c r="N257" s="128">
        <v>48639800000000</v>
      </c>
      <c r="O257" s="128">
        <v>49323600000000</v>
      </c>
      <c r="P257" s="128">
        <v>50100200000000</v>
      </c>
      <c r="Q257" s="128">
        <v>50526800000000</v>
      </c>
      <c r="R257" s="128">
        <v>50906500000000</v>
      </c>
      <c r="S257" s="128">
        <v>51249600000000</v>
      </c>
      <c r="T257" s="128">
        <v>51570900000000</v>
      </c>
      <c r="U257" s="128">
        <v>51885900000000</v>
      </c>
      <c r="V257" s="128">
        <v>52105000000000</v>
      </c>
      <c r="W257" s="128">
        <v>52347100000000</v>
      </c>
      <c r="X257" s="128">
        <v>52632000000000</v>
      </c>
      <c r="Y257" s="128">
        <v>52959000000000</v>
      </c>
      <c r="Z257" s="128">
        <v>53323000000000</v>
      </c>
      <c r="AA257" s="128">
        <v>53490900000000</v>
      </c>
      <c r="AB257" s="128">
        <v>53704100000000</v>
      </c>
      <c r="AC257" s="128">
        <v>53954100000000</v>
      </c>
      <c r="AD257" s="128">
        <v>54248500000000</v>
      </c>
      <c r="AE257" s="128">
        <v>54570300000000</v>
      </c>
      <c r="AF257" s="128">
        <v>54915900000000</v>
      </c>
      <c r="AG257" s="128">
        <v>55283000000000</v>
      </c>
      <c r="AH257" s="128">
        <v>55661800000000</v>
      </c>
    </row>
    <row r="258" spans="1:34" x14ac:dyDescent="0.35">
      <c r="A258" s="127" t="s">
        <v>514</v>
      </c>
      <c r="B258" s="127" t="s">
        <v>964</v>
      </c>
      <c r="C258" s="127">
        <v>0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</row>
    <row r="259" spans="1:34" x14ac:dyDescent="0.35">
      <c r="A259" s="127" t="s">
        <v>1127</v>
      </c>
      <c r="B259" s="127" t="s">
        <v>964</v>
      </c>
      <c r="C259" s="127">
        <v>0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</row>
    <row r="260" spans="1:34" x14ac:dyDescent="0.35">
      <c r="A260" s="127" t="s">
        <v>1128</v>
      </c>
      <c r="B260" s="127" t="s">
        <v>964</v>
      </c>
      <c r="C260" s="127">
        <v>0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127">
        <v>0</v>
      </c>
      <c r="AA260" s="127">
        <v>0</v>
      </c>
      <c r="AB260" s="127">
        <v>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</row>
    <row r="261" spans="1:34" x14ac:dyDescent="0.35">
      <c r="A261" s="127" t="s">
        <v>1129</v>
      </c>
      <c r="B261" s="127" t="s">
        <v>964</v>
      </c>
      <c r="C261" s="127">
        <v>0</v>
      </c>
      <c r="D261" s="127">
        <v>0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</row>
    <row r="262" spans="1:34" x14ac:dyDescent="0.35">
      <c r="A262" s="127" t="s">
        <v>515</v>
      </c>
      <c r="B262" s="127" t="s">
        <v>964</v>
      </c>
      <c r="C262" s="127">
        <v>0</v>
      </c>
      <c r="D262" s="127">
        <v>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</row>
    <row r="263" spans="1:34" x14ac:dyDescent="0.35">
      <c r="A263" s="127" t="s">
        <v>516</v>
      </c>
      <c r="B263" s="127" t="s">
        <v>964</v>
      </c>
      <c r="C263" s="127">
        <v>0</v>
      </c>
      <c r="D263" s="127">
        <v>0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</row>
    <row r="264" spans="1:34" x14ac:dyDescent="0.35">
      <c r="A264" s="127" t="s">
        <v>517</v>
      </c>
      <c r="B264" s="127" t="s">
        <v>964</v>
      </c>
      <c r="C264" s="127">
        <v>0</v>
      </c>
      <c r="D264" s="127">
        <v>0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</row>
    <row r="265" spans="1:34" x14ac:dyDescent="0.35">
      <c r="A265" s="127" t="s">
        <v>518</v>
      </c>
      <c r="B265" s="127" t="s">
        <v>964</v>
      </c>
      <c r="C265" s="127">
        <v>0</v>
      </c>
      <c r="D265" s="127">
        <v>0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0</v>
      </c>
      <c r="Q265" s="127">
        <v>0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</row>
    <row r="266" spans="1:34" x14ac:dyDescent="0.35">
      <c r="A266" s="127" t="s">
        <v>519</v>
      </c>
      <c r="B266" s="127" t="s">
        <v>964</v>
      </c>
      <c r="C266" s="127">
        <v>0</v>
      </c>
      <c r="D266" s="127">
        <v>0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</row>
    <row r="267" spans="1:34" x14ac:dyDescent="0.35">
      <c r="A267" s="127" t="s">
        <v>520</v>
      </c>
      <c r="B267" s="127" t="s">
        <v>964</v>
      </c>
      <c r="C267" s="127">
        <v>0</v>
      </c>
      <c r="D267" s="127">
        <v>0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0</v>
      </c>
      <c r="Q267" s="127">
        <v>0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</row>
    <row r="268" spans="1:34" x14ac:dyDescent="0.35">
      <c r="A268" s="127" t="s">
        <v>521</v>
      </c>
      <c r="B268" s="127" t="s">
        <v>964</v>
      </c>
      <c r="C268" s="127">
        <v>0</v>
      </c>
      <c r="D268" s="127">
        <v>0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</row>
    <row r="269" spans="1:34" x14ac:dyDescent="0.35">
      <c r="A269" s="127" t="s">
        <v>1130</v>
      </c>
      <c r="B269" s="127" t="s">
        <v>964</v>
      </c>
      <c r="C269" s="127">
        <v>0</v>
      </c>
      <c r="D269" s="127">
        <v>0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</row>
    <row r="270" spans="1:34" x14ac:dyDescent="0.35">
      <c r="A270" s="127" t="s">
        <v>1131</v>
      </c>
      <c r="B270" s="127" t="s">
        <v>964</v>
      </c>
      <c r="C270" s="127">
        <v>0</v>
      </c>
      <c r="D270" s="127">
        <v>0</v>
      </c>
      <c r="E270" s="127">
        <v>0</v>
      </c>
      <c r="F270" s="127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0</v>
      </c>
      <c r="Q270" s="127">
        <v>0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</row>
    <row r="271" spans="1:34" x14ac:dyDescent="0.35">
      <c r="A271" s="127" t="s">
        <v>1132</v>
      </c>
      <c r="B271" s="127" t="s">
        <v>964</v>
      </c>
      <c r="C271" s="127">
        <v>0</v>
      </c>
      <c r="D271" s="127">
        <v>0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</row>
    <row r="272" spans="1:34" x14ac:dyDescent="0.35">
      <c r="A272" s="127" t="s">
        <v>1133</v>
      </c>
      <c r="B272" s="127" t="s">
        <v>964</v>
      </c>
      <c r="C272" s="127">
        <v>0</v>
      </c>
      <c r="D272" s="127">
        <v>0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</row>
    <row r="273" spans="1:34" x14ac:dyDescent="0.35">
      <c r="A273" s="127" t="s">
        <v>1134</v>
      </c>
      <c r="B273" s="127" t="s">
        <v>964</v>
      </c>
      <c r="C273" s="127">
        <v>0</v>
      </c>
      <c r="D273" s="127">
        <v>0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</row>
    <row r="274" spans="1:34" x14ac:dyDescent="0.35">
      <c r="A274" s="127" t="s">
        <v>1135</v>
      </c>
      <c r="B274" s="127" t="s">
        <v>964</v>
      </c>
      <c r="C274" s="127">
        <v>0</v>
      </c>
      <c r="D274" s="127">
        <v>0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</row>
    <row r="275" spans="1:34" x14ac:dyDescent="0.35">
      <c r="A275" s="127" t="s">
        <v>1136</v>
      </c>
      <c r="B275" s="127" t="s">
        <v>964</v>
      </c>
      <c r="C275" s="127">
        <v>0</v>
      </c>
      <c r="D275" s="127">
        <v>0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</row>
    <row r="276" spans="1:34" x14ac:dyDescent="0.35">
      <c r="A276" s="127" t="s">
        <v>1137</v>
      </c>
      <c r="B276" s="127" t="s">
        <v>964</v>
      </c>
      <c r="C276" s="127">
        <v>0</v>
      </c>
      <c r="D276" s="127">
        <v>0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27">
        <v>0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</row>
    <row r="277" spans="1:34" x14ac:dyDescent="0.35">
      <c r="A277" s="127" t="s">
        <v>1138</v>
      </c>
      <c r="B277" s="127" t="s">
        <v>964</v>
      </c>
      <c r="C277" s="127">
        <v>0</v>
      </c>
      <c r="D277" s="127">
        <v>0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</row>
    <row r="278" spans="1:34" x14ac:dyDescent="0.35">
      <c r="A278" s="127" t="s">
        <v>1139</v>
      </c>
      <c r="B278" s="127" t="s">
        <v>964</v>
      </c>
      <c r="C278" s="127">
        <v>0</v>
      </c>
      <c r="D278" s="127">
        <v>0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</row>
    <row r="279" spans="1:34" x14ac:dyDescent="0.35">
      <c r="A279" s="127" t="s">
        <v>1140</v>
      </c>
      <c r="B279" s="127" t="s">
        <v>964</v>
      </c>
      <c r="C279" s="127">
        <v>0</v>
      </c>
      <c r="D279" s="127">
        <v>0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</row>
    <row r="280" spans="1:34" x14ac:dyDescent="0.35">
      <c r="A280" s="127" t="s">
        <v>1141</v>
      </c>
      <c r="B280" s="127" t="s">
        <v>964</v>
      </c>
      <c r="C280" s="127">
        <v>0</v>
      </c>
      <c r="D280" s="127">
        <v>0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0</v>
      </c>
      <c r="Q280" s="127">
        <v>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</row>
    <row r="281" spans="1:34" x14ac:dyDescent="0.35">
      <c r="A281" s="127" t="s">
        <v>1142</v>
      </c>
      <c r="B281" s="127" t="s">
        <v>964</v>
      </c>
      <c r="C281" s="127">
        <v>0</v>
      </c>
      <c r="D281" s="127">
        <v>0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</row>
    <row r="282" spans="1:34" x14ac:dyDescent="0.35">
      <c r="A282" s="127" t="s">
        <v>1143</v>
      </c>
      <c r="B282" s="127" t="s">
        <v>964</v>
      </c>
      <c r="C282" s="127">
        <v>0</v>
      </c>
      <c r="D282" s="127">
        <v>0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</row>
    <row r="283" spans="1:34" x14ac:dyDescent="0.35">
      <c r="A283" s="127" t="s">
        <v>1144</v>
      </c>
      <c r="B283" s="127" t="s">
        <v>964</v>
      </c>
      <c r="C283" s="127">
        <v>0</v>
      </c>
      <c r="D283" s="127">
        <v>0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</row>
    <row r="284" spans="1:34" x14ac:dyDescent="0.35">
      <c r="A284" s="127" t="s">
        <v>1145</v>
      </c>
      <c r="B284" s="127" t="s">
        <v>964</v>
      </c>
      <c r="C284" s="127">
        <v>0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0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</row>
    <row r="285" spans="1:34" x14ac:dyDescent="0.35">
      <c r="A285" s="127" t="s">
        <v>1146</v>
      </c>
      <c r="B285" s="127" t="s">
        <v>964</v>
      </c>
      <c r="C285" s="127">
        <v>0</v>
      </c>
      <c r="D285" s="127">
        <v>0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27">
        <v>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</row>
    <row r="286" spans="1:34" x14ac:dyDescent="0.35">
      <c r="A286" s="127" t="s">
        <v>1147</v>
      </c>
      <c r="B286" s="127" t="s">
        <v>964</v>
      </c>
      <c r="C286" s="127">
        <v>0</v>
      </c>
      <c r="D286" s="127">
        <v>0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</row>
    <row r="287" spans="1:34" x14ac:dyDescent="0.35">
      <c r="A287" s="127" t="s">
        <v>1148</v>
      </c>
      <c r="B287" s="127" t="s">
        <v>964</v>
      </c>
      <c r="C287" s="127">
        <v>0</v>
      </c>
      <c r="D287" s="127">
        <v>0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</row>
    <row r="288" spans="1:34" x14ac:dyDescent="0.35">
      <c r="A288" s="127" t="s">
        <v>1149</v>
      </c>
      <c r="B288" s="127" t="s">
        <v>964</v>
      </c>
      <c r="C288" s="127">
        <v>0</v>
      </c>
      <c r="D288" s="127">
        <v>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</row>
    <row r="289" spans="1:34" x14ac:dyDescent="0.35">
      <c r="A289" s="127" t="s">
        <v>1150</v>
      </c>
      <c r="B289" s="127" t="s">
        <v>964</v>
      </c>
      <c r="C289" s="127">
        <v>0</v>
      </c>
      <c r="D289" s="127">
        <v>0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</row>
    <row r="290" spans="1:34" x14ac:dyDescent="0.35">
      <c r="A290" s="127" t="s">
        <v>1151</v>
      </c>
      <c r="B290" s="127" t="s">
        <v>964</v>
      </c>
      <c r="C290" s="127">
        <v>0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</row>
    <row r="291" spans="1:34" x14ac:dyDescent="0.35">
      <c r="A291" s="127" t="s">
        <v>1152</v>
      </c>
      <c r="B291" s="127" t="s">
        <v>964</v>
      </c>
      <c r="C291" s="127">
        <v>0</v>
      </c>
      <c r="D291" s="127">
        <v>0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</row>
    <row r="292" spans="1:34" x14ac:dyDescent="0.35">
      <c r="A292" s="127" t="s">
        <v>522</v>
      </c>
      <c r="B292" s="127" t="s">
        <v>964</v>
      </c>
      <c r="C292" s="128">
        <v>49346900000</v>
      </c>
      <c r="D292" s="128">
        <v>81417500000</v>
      </c>
      <c r="E292" s="128">
        <v>179546000000</v>
      </c>
      <c r="F292" s="128">
        <v>325876000000</v>
      </c>
      <c r="G292" s="128">
        <v>549616000000</v>
      </c>
      <c r="H292" s="128">
        <v>871189000000</v>
      </c>
      <c r="I292" s="128">
        <v>1313940000000</v>
      </c>
      <c r="J292" s="128">
        <v>1910880000000</v>
      </c>
      <c r="K292" s="128">
        <v>2687950000000</v>
      </c>
      <c r="L292" s="128">
        <v>3745590000000</v>
      </c>
      <c r="M292" s="128">
        <v>5048020000000</v>
      </c>
      <c r="N292" s="128">
        <v>6594460000000</v>
      </c>
      <c r="O292" s="128">
        <v>8510230000000</v>
      </c>
      <c r="P292" s="128">
        <v>10797000000000</v>
      </c>
      <c r="Q292" s="128">
        <v>13443100000000</v>
      </c>
      <c r="R292" s="128">
        <v>16415900000000</v>
      </c>
      <c r="S292" s="128">
        <v>19681000000000</v>
      </c>
      <c r="T292" s="128">
        <v>23182800000000</v>
      </c>
      <c r="U292" s="128">
        <v>26849400000000</v>
      </c>
      <c r="V292" s="128">
        <v>30603900000000</v>
      </c>
      <c r="W292" s="128">
        <v>34403900000000</v>
      </c>
      <c r="X292" s="128">
        <v>38145300000000</v>
      </c>
      <c r="Y292" s="128">
        <v>41804800000000</v>
      </c>
      <c r="Z292" s="128">
        <v>45378700000000</v>
      </c>
      <c r="AA292" s="128">
        <v>48666000000000</v>
      </c>
      <c r="AB292" s="128">
        <v>51794100000000</v>
      </c>
      <c r="AC292" s="128">
        <v>54783300000000</v>
      </c>
      <c r="AD292" s="128">
        <v>57587700000000</v>
      </c>
      <c r="AE292" s="128">
        <v>60272800000000</v>
      </c>
      <c r="AF292" s="128">
        <v>62850400000000</v>
      </c>
      <c r="AG292" s="128">
        <v>65329000000000</v>
      </c>
      <c r="AH292" s="128">
        <v>67750800000000</v>
      </c>
    </row>
    <row r="293" spans="1:34" x14ac:dyDescent="0.35">
      <c r="A293" s="127" t="s">
        <v>523</v>
      </c>
      <c r="B293" s="127" t="s">
        <v>964</v>
      </c>
      <c r="C293" s="127">
        <v>0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</row>
    <row r="294" spans="1:34" x14ac:dyDescent="0.35">
      <c r="A294" s="127" t="s">
        <v>524</v>
      </c>
      <c r="B294" s="127" t="s">
        <v>964</v>
      </c>
      <c r="C294" s="127">
        <v>0</v>
      </c>
      <c r="D294" s="127">
        <v>0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</row>
    <row r="295" spans="1:34" x14ac:dyDescent="0.35">
      <c r="A295" s="127" t="s">
        <v>525</v>
      </c>
      <c r="B295" s="127" t="s">
        <v>964</v>
      </c>
      <c r="C295" s="127">
        <v>0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</row>
    <row r="296" spans="1:34" x14ac:dyDescent="0.35">
      <c r="A296" s="127" t="s">
        <v>526</v>
      </c>
      <c r="B296" s="127" t="s">
        <v>964</v>
      </c>
      <c r="C296" s="127">
        <v>0</v>
      </c>
      <c r="D296" s="127">
        <v>0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</row>
    <row r="297" spans="1:34" x14ac:dyDescent="0.35">
      <c r="A297" s="127" t="s">
        <v>527</v>
      </c>
      <c r="B297" s="127" t="s">
        <v>964</v>
      </c>
      <c r="C297" s="127">
        <v>0</v>
      </c>
      <c r="D297" s="127">
        <v>0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</row>
    <row r="298" spans="1:34" x14ac:dyDescent="0.35">
      <c r="A298" s="127" t="s">
        <v>528</v>
      </c>
      <c r="B298" s="127" t="s">
        <v>964</v>
      </c>
      <c r="C298" s="127">
        <v>0</v>
      </c>
      <c r="D298" s="127">
        <v>0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</row>
    <row r="299" spans="1:34" x14ac:dyDescent="0.35">
      <c r="A299" s="127" t="s">
        <v>1153</v>
      </c>
      <c r="B299" s="127" t="s">
        <v>964</v>
      </c>
      <c r="C299" s="127">
        <v>0</v>
      </c>
      <c r="D299" s="127">
        <v>0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</row>
    <row r="300" spans="1:34" x14ac:dyDescent="0.35">
      <c r="A300" s="127" t="s">
        <v>1154</v>
      </c>
      <c r="B300" s="127" t="s">
        <v>964</v>
      </c>
      <c r="C300" s="127">
        <v>0</v>
      </c>
      <c r="D300" s="127">
        <v>0</v>
      </c>
      <c r="E300" s="127">
        <v>0</v>
      </c>
      <c r="F300" s="127">
        <v>0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0</v>
      </c>
      <c r="Q300" s="127">
        <v>0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</row>
    <row r="301" spans="1:34" x14ac:dyDescent="0.35">
      <c r="A301" s="127" t="s">
        <v>1155</v>
      </c>
      <c r="B301" s="127" t="s">
        <v>964</v>
      </c>
      <c r="C301" s="127">
        <v>0</v>
      </c>
      <c r="D301" s="127">
        <v>0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</row>
    <row r="302" spans="1:34" x14ac:dyDescent="0.35">
      <c r="A302" s="127" t="s">
        <v>529</v>
      </c>
      <c r="B302" s="127" t="s">
        <v>964</v>
      </c>
      <c r="C302" s="127">
        <v>0</v>
      </c>
      <c r="D302" s="127">
        <v>0</v>
      </c>
      <c r="E302" s="127">
        <v>0</v>
      </c>
      <c r="F302" s="127">
        <v>0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0</v>
      </c>
      <c r="Q302" s="127">
        <v>0</v>
      </c>
      <c r="R302" s="127">
        <v>0</v>
      </c>
      <c r="S302" s="127">
        <v>0</v>
      </c>
      <c r="T302" s="127">
        <v>0</v>
      </c>
      <c r="U302" s="127">
        <v>0</v>
      </c>
      <c r="V302" s="127">
        <v>0</v>
      </c>
      <c r="W302" s="127">
        <v>0</v>
      </c>
      <c r="X302" s="127">
        <v>0</v>
      </c>
      <c r="Y302" s="127">
        <v>0</v>
      </c>
      <c r="Z302" s="127">
        <v>0</v>
      </c>
      <c r="AA302" s="127">
        <v>0</v>
      </c>
      <c r="AB302" s="127">
        <v>0</v>
      </c>
      <c r="AC302" s="127">
        <v>0</v>
      </c>
      <c r="AD302" s="127">
        <v>0</v>
      </c>
      <c r="AE302" s="127">
        <v>0</v>
      </c>
      <c r="AF302" s="127">
        <v>0</v>
      </c>
      <c r="AG302" s="127">
        <v>0</v>
      </c>
      <c r="AH302" s="127">
        <v>0</v>
      </c>
    </row>
    <row r="303" spans="1:34" x14ac:dyDescent="0.35">
      <c r="A303" s="127" t="s">
        <v>530</v>
      </c>
      <c r="B303" s="127" t="s">
        <v>964</v>
      </c>
      <c r="C303" s="127">
        <v>0</v>
      </c>
      <c r="D303" s="127">
        <v>0</v>
      </c>
      <c r="E303" s="127">
        <v>0</v>
      </c>
      <c r="F303" s="127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0</v>
      </c>
      <c r="Q303" s="127">
        <v>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</row>
    <row r="304" spans="1:34" x14ac:dyDescent="0.35">
      <c r="A304" s="127" t="s">
        <v>531</v>
      </c>
      <c r="B304" s="127" t="s">
        <v>964</v>
      </c>
      <c r="C304" s="127">
        <v>0</v>
      </c>
      <c r="D304" s="127">
        <v>0</v>
      </c>
      <c r="E304" s="127">
        <v>0</v>
      </c>
      <c r="F304" s="127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0</v>
      </c>
      <c r="Q304" s="127">
        <v>0</v>
      </c>
      <c r="R304" s="127">
        <v>0</v>
      </c>
      <c r="S304" s="127">
        <v>0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</row>
    <row r="305" spans="1:34" x14ac:dyDescent="0.35">
      <c r="A305" s="127" t="s">
        <v>532</v>
      </c>
      <c r="B305" s="127" t="s">
        <v>964</v>
      </c>
      <c r="C305" s="127">
        <v>0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</row>
    <row r="306" spans="1:34" x14ac:dyDescent="0.35">
      <c r="A306" s="127" t="s">
        <v>533</v>
      </c>
      <c r="B306" s="127" t="s">
        <v>964</v>
      </c>
      <c r="C306" s="127">
        <v>0</v>
      </c>
      <c r="D306" s="127">
        <v>0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</row>
    <row r="307" spans="1:34" x14ac:dyDescent="0.35">
      <c r="A307" s="127" t="s">
        <v>534</v>
      </c>
      <c r="B307" s="127" t="s">
        <v>964</v>
      </c>
      <c r="C307" s="127">
        <v>0</v>
      </c>
      <c r="D307" s="127">
        <v>0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0</v>
      </c>
      <c r="Q307" s="127">
        <v>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0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</row>
    <row r="308" spans="1:34" x14ac:dyDescent="0.35">
      <c r="A308" s="127" t="s">
        <v>535</v>
      </c>
      <c r="B308" s="127" t="s">
        <v>964</v>
      </c>
      <c r="C308" s="127">
        <v>0</v>
      </c>
      <c r="D308" s="127">
        <v>0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0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</row>
    <row r="309" spans="1:34" x14ac:dyDescent="0.35">
      <c r="A309" s="127" t="s">
        <v>1156</v>
      </c>
      <c r="B309" s="127" t="s">
        <v>964</v>
      </c>
      <c r="C309" s="127">
        <v>0</v>
      </c>
      <c r="D309" s="127">
        <v>0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</row>
    <row r="310" spans="1:34" x14ac:dyDescent="0.35">
      <c r="A310" s="127" t="s">
        <v>1157</v>
      </c>
      <c r="B310" s="127" t="s">
        <v>964</v>
      </c>
      <c r="C310" s="127">
        <v>0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</row>
    <row r="311" spans="1:34" x14ac:dyDescent="0.35">
      <c r="A311" s="127" t="s">
        <v>1158</v>
      </c>
      <c r="B311" s="127" t="s">
        <v>964</v>
      </c>
      <c r="C311" s="127">
        <v>0</v>
      </c>
      <c r="D311" s="127">
        <v>0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</row>
    <row r="312" spans="1:34" x14ac:dyDescent="0.35">
      <c r="A312" s="127" t="s">
        <v>536</v>
      </c>
      <c r="B312" s="127" t="s">
        <v>964</v>
      </c>
      <c r="C312" s="127">
        <v>0</v>
      </c>
      <c r="D312" s="127">
        <v>0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0</v>
      </c>
      <c r="AH312" s="127">
        <v>0</v>
      </c>
    </row>
    <row r="313" spans="1:34" x14ac:dyDescent="0.35">
      <c r="A313" s="127" t="s">
        <v>537</v>
      </c>
      <c r="B313" s="127" t="s">
        <v>964</v>
      </c>
      <c r="C313" s="127">
        <v>0</v>
      </c>
      <c r="D313" s="127">
        <v>0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0</v>
      </c>
      <c r="Q313" s="127">
        <v>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</row>
    <row r="314" spans="1:34" x14ac:dyDescent="0.35">
      <c r="A314" s="127" t="s">
        <v>538</v>
      </c>
      <c r="B314" s="127" t="s">
        <v>964</v>
      </c>
      <c r="C314" s="127">
        <v>0</v>
      </c>
      <c r="D314" s="127">
        <v>0</v>
      </c>
      <c r="E314" s="127">
        <v>0</v>
      </c>
      <c r="F314" s="127">
        <v>0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0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0</v>
      </c>
    </row>
    <row r="315" spans="1:34" x14ac:dyDescent="0.35">
      <c r="A315" s="127" t="s">
        <v>539</v>
      </c>
      <c r="B315" s="127" t="s">
        <v>964</v>
      </c>
      <c r="C315" s="127">
        <v>0</v>
      </c>
      <c r="D315" s="127">
        <v>0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</row>
    <row r="316" spans="1:34" x14ac:dyDescent="0.35">
      <c r="A316" s="127" t="s">
        <v>540</v>
      </c>
      <c r="B316" s="127" t="s">
        <v>964</v>
      </c>
      <c r="C316" s="127">
        <v>0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</row>
    <row r="317" spans="1:34" x14ac:dyDescent="0.35">
      <c r="A317" s="127" t="s">
        <v>541</v>
      </c>
      <c r="B317" s="127" t="s">
        <v>964</v>
      </c>
      <c r="C317" s="127">
        <v>0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</row>
    <row r="318" spans="1:34" x14ac:dyDescent="0.35">
      <c r="A318" s="127" t="s">
        <v>542</v>
      </c>
      <c r="B318" s="127" t="s">
        <v>964</v>
      </c>
      <c r="C318" s="127">
        <v>0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</row>
    <row r="319" spans="1:34" x14ac:dyDescent="0.35">
      <c r="A319" s="127" t="s">
        <v>1159</v>
      </c>
      <c r="B319" s="127" t="s">
        <v>964</v>
      </c>
      <c r="C319" s="127">
        <v>0</v>
      </c>
      <c r="D319" s="127">
        <v>0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</row>
    <row r="320" spans="1:34" x14ac:dyDescent="0.35">
      <c r="A320" s="127" t="s">
        <v>1160</v>
      </c>
      <c r="B320" s="127" t="s">
        <v>964</v>
      </c>
      <c r="C320" s="127">
        <v>0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</row>
    <row r="321" spans="1:34" x14ac:dyDescent="0.35">
      <c r="A321" s="127" t="s">
        <v>1161</v>
      </c>
      <c r="B321" s="127" t="s">
        <v>964</v>
      </c>
      <c r="C321" s="127">
        <v>0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27">
        <v>0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0</v>
      </c>
      <c r="X321" s="127">
        <v>0</v>
      </c>
      <c r="Y321" s="127">
        <v>0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0</v>
      </c>
      <c r="AH321" s="127">
        <v>0</v>
      </c>
    </row>
    <row r="322" spans="1:34" x14ac:dyDescent="0.35">
      <c r="A322" s="127" t="s">
        <v>543</v>
      </c>
      <c r="B322" s="127" t="s">
        <v>964</v>
      </c>
      <c r="C322" s="127">
        <v>0</v>
      </c>
      <c r="D322" s="127">
        <v>0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</row>
    <row r="323" spans="1:34" x14ac:dyDescent="0.35">
      <c r="A323" s="127" t="s">
        <v>544</v>
      </c>
      <c r="B323" s="127" t="s">
        <v>964</v>
      </c>
      <c r="C323" s="127">
        <v>0</v>
      </c>
      <c r="D323" s="127">
        <v>0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</row>
    <row r="324" spans="1:34" x14ac:dyDescent="0.35">
      <c r="A324" s="127" t="s">
        <v>545</v>
      </c>
      <c r="B324" s="127" t="s">
        <v>964</v>
      </c>
      <c r="C324" s="127">
        <v>0</v>
      </c>
      <c r="D324" s="127">
        <v>0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0</v>
      </c>
      <c r="X324" s="127">
        <v>0</v>
      </c>
      <c r="Y324" s="127">
        <v>0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</row>
    <row r="325" spans="1:34" x14ac:dyDescent="0.35">
      <c r="A325" s="127" t="s">
        <v>546</v>
      </c>
      <c r="B325" s="127" t="s">
        <v>964</v>
      </c>
      <c r="C325" s="128">
        <v>1793220000000000</v>
      </c>
      <c r="D325" s="128">
        <v>1435870000000000</v>
      </c>
      <c r="E325" s="128">
        <v>1755500000000000</v>
      </c>
      <c r="F325" s="128">
        <v>1953160000000000</v>
      </c>
      <c r="G325" s="128">
        <v>2121810000000000</v>
      </c>
      <c r="H325" s="128">
        <v>2258140000000000</v>
      </c>
      <c r="I325" s="128">
        <v>2377090000000000</v>
      </c>
      <c r="J325" s="128">
        <v>2486930000000000</v>
      </c>
      <c r="K325" s="128">
        <v>2592280000000000</v>
      </c>
      <c r="L325" s="128">
        <v>2733960000000000</v>
      </c>
      <c r="M325" s="128">
        <v>2872390000000000</v>
      </c>
      <c r="N325" s="128">
        <v>3023880000000000</v>
      </c>
      <c r="O325" s="128">
        <v>3180610000000000</v>
      </c>
      <c r="P325" s="128">
        <v>3345890000000000</v>
      </c>
      <c r="Q325" s="128">
        <v>3506340000000000</v>
      </c>
      <c r="R325" s="128">
        <v>3665800000000000</v>
      </c>
      <c r="S325" s="128">
        <v>3824370000000000</v>
      </c>
      <c r="T325" s="128">
        <v>3982230000000000</v>
      </c>
      <c r="U325" s="128">
        <v>4139580000000000</v>
      </c>
      <c r="V325" s="128">
        <v>4293440000000000</v>
      </c>
      <c r="W325" s="128">
        <v>4447160000000000</v>
      </c>
      <c r="X325" s="128">
        <v>4601060000000000</v>
      </c>
      <c r="Y325" s="128">
        <v>4755210000000000</v>
      </c>
      <c r="Z325" s="128">
        <v>4909610000000000</v>
      </c>
      <c r="AA325" s="128">
        <v>5051060000000000</v>
      </c>
      <c r="AB325" s="128">
        <v>5192980000000000</v>
      </c>
      <c r="AC325" s="128">
        <v>5335330000000000</v>
      </c>
      <c r="AD325" s="128">
        <v>5478240000000000</v>
      </c>
      <c r="AE325" s="128">
        <v>5621500000000000</v>
      </c>
      <c r="AF325" s="128">
        <v>5765100000000000</v>
      </c>
      <c r="AG325" s="128">
        <v>5908990000000000</v>
      </c>
      <c r="AH325" s="128">
        <v>6053060000000000</v>
      </c>
    </row>
    <row r="326" spans="1:34" x14ac:dyDescent="0.35">
      <c r="A326" s="127" t="s">
        <v>547</v>
      </c>
      <c r="B326" s="127" t="s">
        <v>964</v>
      </c>
      <c r="C326" s="127">
        <v>0</v>
      </c>
      <c r="D326" s="127">
        <v>0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</row>
    <row r="327" spans="1:34" x14ac:dyDescent="0.35">
      <c r="A327" s="127" t="s">
        <v>548</v>
      </c>
      <c r="B327" s="127" t="s">
        <v>964</v>
      </c>
      <c r="C327" s="128">
        <v>94379800000000</v>
      </c>
      <c r="D327" s="128">
        <v>75572300000000</v>
      </c>
      <c r="E327" s="128">
        <v>92394600000000</v>
      </c>
      <c r="F327" s="128">
        <v>102798000000000</v>
      </c>
      <c r="G327" s="128">
        <v>111674000000000</v>
      </c>
      <c r="H327" s="128">
        <v>118849000000000</v>
      </c>
      <c r="I327" s="128">
        <v>125110000000000</v>
      </c>
      <c r="J327" s="128">
        <v>130891000000000</v>
      </c>
      <c r="K327" s="128">
        <v>136436000000000</v>
      </c>
      <c r="L327" s="128">
        <v>143893000000000</v>
      </c>
      <c r="M327" s="128">
        <v>151178000000000</v>
      </c>
      <c r="N327" s="128">
        <v>159152000000000</v>
      </c>
      <c r="O327" s="128">
        <v>167401000000000</v>
      </c>
      <c r="P327" s="128">
        <v>176100000000000</v>
      </c>
      <c r="Q327" s="128">
        <v>184544000000000</v>
      </c>
      <c r="R327" s="128">
        <v>192937000000000</v>
      </c>
      <c r="S327" s="128">
        <v>201283000000000</v>
      </c>
      <c r="T327" s="128">
        <v>209591000000000</v>
      </c>
      <c r="U327" s="128">
        <v>217872000000000</v>
      </c>
      <c r="V327" s="128">
        <v>225970000000000</v>
      </c>
      <c r="W327" s="128">
        <v>234061000000000</v>
      </c>
      <c r="X327" s="128">
        <v>242161000000000</v>
      </c>
      <c r="Y327" s="128">
        <v>250274000000000</v>
      </c>
      <c r="Z327" s="128">
        <v>258401000000000</v>
      </c>
      <c r="AA327" s="128">
        <v>265845000000000</v>
      </c>
      <c r="AB327" s="128">
        <v>273315000000000</v>
      </c>
      <c r="AC327" s="128">
        <v>280807000000000</v>
      </c>
      <c r="AD327" s="128">
        <v>288328000000000</v>
      </c>
      <c r="AE327" s="128">
        <v>295869000000000</v>
      </c>
      <c r="AF327" s="128">
        <v>303426000000000</v>
      </c>
      <c r="AG327" s="128">
        <v>311000000000000</v>
      </c>
      <c r="AH327" s="128">
        <v>318582000000000</v>
      </c>
    </row>
    <row r="328" spans="1:34" x14ac:dyDescent="0.35">
      <c r="A328" s="127" t="s">
        <v>549</v>
      </c>
      <c r="B328" s="127" t="s">
        <v>964</v>
      </c>
      <c r="C328" s="127">
        <v>0</v>
      </c>
      <c r="D328" s="127">
        <v>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0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</row>
    <row r="329" spans="1:34" x14ac:dyDescent="0.35">
      <c r="A329" s="127" t="s">
        <v>1162</v>
      </c>
      <c r="B329" s="127" t="s">
        <v>964</v>
      </c>
      <c r="C329" s="127">
        <v>0</v>
      </c>
      <c r="D329" s="127">
        <v>0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</row>
    <row r="330" spans="1:34" x14ac:dyDescent="0.35">
      <c r="A330" s="127" t="s">
        <v>1163</v>
      </c>
      <c r="B330" s="127" t="s">
        <v>964</v>
      </c>
      <c r="C330" s="127">
        <v>0</v>
      </c>
      <c r="D330" s="127">
        <v>0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0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</row>
    <row r="331" spans="1:34" x14ac:dyDescent="0.35">
      <c r="A331" s="127" t="s">
        <v>1164</v>
      </c>
      <c r="B331" s="127" t="s">
        <v>964</v>
      </c>
      <c r="C331" s="127">
        <v>0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</row>
    <row r="332" spans="1:34" x14ac:dyDescent="0.35">
      <c r="A332" s="127" t="s">
        <v>550</v>
      </c>
      <c r="B332" s="127" t="s">
        <v>964</v>
      </c>
      <c r="C332" s="127">
        <v>0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27">
        <v>0</v>
      </c>
      <c r="R332" s="127">
        <v>0</v>
      </c>
      <c r="S332" s="127">
        <v>0</v>
      </c>
      <c r="T332" s="127">
        <v>0</v>
      </c>
      <c r="U332" s="127">
        <v>0</v>
      </c>
      <c r="V332" s="127">
        <v>0</v>
      </c>
      <c r="W332" s="127">
        <v>0</v>
      </c>
      <c r="X332" s="127">
        <v>0</v>
      </c>
      <c r="Y332" s="127">
        <v>0</v>
      </c>
      <c r="Z332" s="127">
        <v>0</v>
      </c>
      <c r="AA332" s="127">
        <v>0</v>
      </c>
      <c r="AB332" s="127">
        <v>0</v>
      </c>
      <c r="AC332" s="127">
        <v>0</v>
      </c>
      <c r="AD332" s="127">
        <v>0</v>
      </c>
      <c r="AE332" s="127">
        <v>0</v>
      </c>
      <c r="AF332" s="127">
        <v>0</v>
      </c>
      <c r="AG332" s="127">
        <v>0</v>
      </c>
      <c r="AH332" s="127">
        <v>0</v>
      </c>
    </row>
    <row r="333" spans="1:34" x14ac:dyDescent="0.35">
      <c r="A333" s="127" t="s">
        <v>551</v>
      </c>
      <c r="B333" s="127" t="s">
        <v>964</v>
      </c>
      <c r="C333" s="127">
        <v>0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</row>
    <row r="334" spans="1:34" x14ac:dyDescent="0.35">
      <c r="A334" s="127" t="s">
        <v>552</v>
      </c>
      <c r="B334" s="127" t="s">
        <v>964</v>
      </c>
      <c r="C334" s="127">
        <v>0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</row>
    <row r="335" spans="1:34" x14ac:dyDescent="0.35">
      <c r="A335" s="127" t="s">
        <v>553</v>
      </c>
      <c r="B335" s="127" t="s">
        <v>964</v>
      </c>
      <c r="C335" s="127">
        <v>0</v>
      </c>
      <c r="D335" s="127">
        <v>0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</row>
    <row r="336" spans="1:34" x14ac:dyDescent="0.35">
      <c r="A336" s="127" t="s">
        <v>554</v>
      </c>
      <c r="B336" s="127" t="s">
        <v>964</v>
      </c>
      <c r="C336" s="127">
        <v>0</v>
      </c>
      <c r="D336" s="127">
        <v>0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</row>
    <row r="337" spans="1:34" x14ac:dyDescent="0.35">
      <c r="A337" s="127" t="s">
        <v>555</v>
      </c>
      <c r="B337" s="127" t="s">
        <v>964</v>
      </c>
      <c r="C337" s="127">
        <v>0</v>
      </c>
      <c r="D337" s="127">
        <v>0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</row>
    <row r="338" spans="1:34" x14ac:dyDescent="0.35">
      <c r="A338" s="127" t="s">
        <v>556</v>
      </c>
      <c r="B338" s="127" t="s">
        <v>964</v>
      </c>
      <c r="C338" s="127">
        <v>0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</row>
    <row r="339" spans="1:34" x14ac:dyDescent="0.35">
      <c r="A339" s="127" t="s">
        <v>1165</v>
      </c>
      <c r="B339" s="127" t="s">
        <v>964</v>
      </c>
      <c r="C339" s="127">
        <v>0</v>
      </c>
      <c r="D339" s="127">
        <v>0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</row>
    <row r="340" spans="1:34" x14ac:dyDescent="0.35">
      <c r="A340" s="127" t="s">
        <v>1166</v>
      </c>
      <c r="B340" s="127" t="s">
        <v>964</v>
      </c>
      <c r="C340" s="127">
        <v>0</v>
      </c>
      <c r="D340" s="127">
        <v>0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</row>
    <row r="341" spans="1:34" x14ac:dyDescent="0.35">
      <c r="A341" s="127" t="s">
        <v>1167</v>
      </c>
      <c r="B341" s="127" t="s">
        <v>964</v>
      </c>
      <c r="C341" s="127">
        <v>0</v>
      </c>
      <c r="D341" s="127">
        <v>0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</row>
    <row r="342" spans="1:34" x14ac:dyDescent="0.35">
      <c r="A342" s="127" t="s">
        <v>1168</v>
      </c>
      <c r="B342" s="127" t="s">
        <v>964</v>
      </c>
      <c r="C342" s="127">
        <v>0</v>
      </c>
      <c r="D342" s="127">
        <v>0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</row>
    <row r="343" spans="1:34" x14ac:dyDescent="0.35">
      <c r="A343" s="127" t="s">
        <v>1169</v>
      </c>
      <c r="B343" s="127" t="s">
        <v>964</v>
      </c>
      <c r="C343" s="127">
        <v>0</v>
      </c>
      <c r="D343" s="127">
        <v>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</row>
    <row r="344" spans="1:34" x14ac:dyDescent="0.35">
      <c r="A344" s="127" t="s">
        <v>1170</v>
      </c>
      <c r="B344" s="127" t="s">
        <v>964</v>
      </c>
      <c r="C344" s="127">
        <v>0</v>
      </c>
      <c r="D344" s="127">
        <v>0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</row>
    <row r="345" spans="1:34" x14ac:dyDescent="0.35">
      <c r="A345" s="127" t="s">
        <v>1171</v>
      </c>
      <c r="B345" s="127" t="s">
        <v>964</v>
      </c>
      <c r="C345" s="127">
        <v>0</v>
      </c>
      <c r="D345" s="127">
        <v>0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</row>
    <row r="346" spans="1:34" x14ac:dyDescent="0.35">
      <c r="A346" s="127" t="s">
        <v>1172</v>
      </c>
      <c r="B346" s="127" t="s">
        <v>964</v>
      </c>
      <c r="C346" s="127">
        <v>0</v>
      </c>
      <c r="D346" s="127">
        <v>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</row>
    <row r="347" spans="1:34" x14ac:dyDescent="0.35">
      <c r="A347" s="127" t="s">
        <v>1173</v>
      </c>
      <c r="B347" s="127" t="s">
        <v>964</v>
      </c>
      <c r="C347" s="127">
        <v>0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</row>
    <row r="348" spans="1:34" x14ac:dyDescent="0.35">
      <c r="A348" s="127" t="s">
        <v>1174</v>
      </c>
      <c r="B348" s="127" t="s">
        <v>964</v>
      </c>
      <c r="C348" s="127">
        <v>0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</row>
    <row r="349" spans="1:34" x14ac:dyDescent="0.35">
      <c r="A349" s="127" t="s">
        <v>1175</v>
      </c>
      <c r="B349" s="127" t="s">
        <v>964</v>
      </c>
      <c r="C349" s="127">
        <v>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</row>
    <row r="350" spans="1:34" x14ac:dyDescent="0.35">
      <c r="A350" s="127" t="s">
        <v>1176</v>
      </c>
      <c r="B350" s="127" t="s">
        <v>964</v>
      </c>
      <c r="C350" s="127">
        <v>0</v>
      </c>
      <c r="D350" s="127">
        <v>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0</v>
      </c>
      <c r="T350" s="127">
        <v>0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127">
        <v>0</v>
      </c>
      <c r="AA350" s="127">
        <v>0</v>
      </c>
      <c r="AB350" s="127">
        <v>0</v>
      </c>
      <c r="AC350" s="127">
        <v>0</v>
      </c>
      <c r="AD350" s="127">
        <v>0</v>
      </c>
      <c r="AE350" s="127">
        <v>0</v>
      </c>
      <c r="AF350" s="127">
        <v>0</v>
      </c>
      <c r="AG350" s="127">
        <v>0</v>
      </c>
      <c r="AH350" s="127">
        <v>0</v>
      </c>
    </row>
    <row r="351" spans="1:34" x14ac:dyDescent="0.35">
      <c r="A351" s="127" t="s">
        <v>1177</v>
      </c>
      <c r="B351" s="127" t="s">
        <v>964</v>
      </c>
      <c r="C351" s="127">
        <v>0</v>
      </c>
      <c r="D351" s="127">
        <v>0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0</v>
      </c>
      <c r="Q351" s="127">
        <v>0</v>
      </c>
      <c r="R351" s="127">
        <v>0</v>
      </c>
      <c r="S351" s="127">
        <v>0</v>
      </c>
      <c r="T351" s="127">
        <v>0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127">
        <v>0</v>
      </c>
      <c r="AA351" s="127">
        <v>0</v>
      </c>
      <c r="AB351" s="127">
        <v>0</v>
      </c>
      <c r="AC351" s="127">
        <v>0</v>
      </c>
      <c r="AD351" s="127">
        <v>0</v>
      </c>
      <c r="AE351" s="127">
        <v>0</v>
      </c>
      <c r="AF351" s="127">
        <v>0</v>
      </c>
      <c r="AG351" s="127">
        <v>0</v>
      </c>
      <c r="AH351" s="127">
        <v>0</v>
      </c>
    </row>
    <row r="352" spans="1:34" x14ac:dyDescent="0.35">
      <c r="A352" s="127" t="s">
        <v>1178</v>
      </c>
      <c r="B352" s="127" t="s">
        <v>964</v>
      </c>
      <c r="C352" s="127">
        <v>0</v>
      </c>
      <c r="D352" s="127">
        <v>0</v>
      </c>
      <c r="E352" s="127">
        <v>0</v>
      </c>
      <c r="F352" s="127">
        <v>0</v>
      </c>
      <c r="G352" s="127">
        <v>0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0</v>
      </c>
      <c r="P352" s="127">
        <v>0</v>
      </c>
      <c r="Q352" s="127">
        <v>0</v>
      </c>
      <c r="R352" s="127">
        <v>0</v>
      </c>
      <c r="S352" s="127">
        <v>0</v>
      </c>
      <c r="T352" s="127">
        <v>0</v>
      </c>
      <c r="U352" s="127">
        <v>0</v>
      </c>
      <c r="V352" s="127">
        <v>0</v>
      </c>
      <c r="W352" s="127">
        <v>0</v>
      </c>
      <c r="X352" s="127">
        <v>0</v>
      </c>
      <c r="Y352" s="127">
        <v>0</v>
      </c>
      <c r="Z352" s="127">
        <v>0</v>
      </c>
      <c r="AA352" s="127">
        <v>0</v>
      </c>
      <c r="AB352" s="127">
        <v>0</v>
      </c>
      <c r="AC352" s="127">
        <v>0</v>
      </c>
      <c r="AD352" s="127">
        <v>0</v>
      </c>
      <c r="AE352" s="127">
        <v>0</v>
      </c>
      <c r="AF352" s="127">
        <v>0</v>
      </c>
      <c r="AG352" s="127">
        <v>0</v>
      </c>
      <c r="AH352" s="127">
        <v>0</v>
      </c>
    </row>
    <row r="353" spans="1:34" x14ac:dyDescent="0.35">
      <c r="A353" s="127" t="s">
        <v>1179</v>
      </c>
      <c r="B353" s="127" t="s">
        <v>964</v>
      </c>
      <c r="C353" s="127">
        <v>0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0</v>
      </c>
      <c r="S353" s="127">
        <v>0</v>
      </c>
      <c r="T353" s="127">
        <v>0</v>
      </c>
      <c r="U353" s="127">
        <v>0</v>
      </c>
      <c r="V353" s="127">
        <v>0</v>
      </c>
      <c r="W353" s="127">
        <v>0</v>
      </c>
      <c r="X353" s="127">
        <v>0</v>
      </c>
      <c r="Y353" s="127">
        <v>0</v>
      </c>
      <c r="Z353" s="127">
        <v>0</v>
      </c>
      <c r="AA353" s="127">
        <v>0</v>
      </c>
      <c r="AB353" s="127">
        <v>0</v>
      </c>
      <c r="AC353" s="127">
        <v>0</v>
      </c>
      <c r="AD353" s="127">
        <v>0</v>
      </c>
      <c r="AE353" s="127">
        <v>0</v>
      </c>
      <c r="AF353" s="127">
        <v>0</v>
      </c>
      <c r="AG353" s="127">
        <v>0</v>
      </c>
      <c r="AH353" s="127">
        <v>0</v>
      </c>
    </row>
    <row r="354" spans="1:34" x14ac:dyDescent="0.35">
      <c r="A354" s="127" t="s">
        <v>1180</v>
      </c>
      <c r="B354" s="127" t="s">
        <v>964</v>
      </c>
      <c r="C354" s="127">
        <v>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0</v>
      </c>
      <c r="S354" s="127">
        <v>0</v>
      </c>
      <c r="T354" s="127">
        <v>0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127">
        <v>0</v>
      </c>
      <c r="AA354" s="127">
        <v>0</v>
      </c>
      <c r="AB354" s="127">
        <v>0</v>
      </c>
      <c r="AC354" s="127">
        <v>0</v>
      </c>
      <c r="AD354" s="127">
        <v>0</v>
      </c>
      <c r="AE354" s="127">
        <v>0</v>
      </c>
      <c r="AF354" s="127">
        <v>0</v>
      </c>
      <c r="AG354" s="127">
        <v>0</v>
      </c>
      <c r="AH354" s="127">
        <v>0</v>
      </c>
    </row>
    <row r="355" spans="1:34" x14ac:dyDescent="0.35">
      <c r="A355" s="127" t="s">
        <v>1181</v>
      </c>
      <c r="B355" s="127" t="s">
        <v>964</v>
      </c>
      <c r="C355" s="127">
        <v>0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0</v>
      </c>
      <c r="T355" s="127">
        <v>0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127">
        <v>0</v>
      </c>
      <c r="AA355" s="127">
        <v>0</v>
      </c>
      <c r="AB355" s="127">
        <v>0</v>
      </c>
      <c r="AC355" s="127">
        <v>0</v>
      </c>
      <c r="AD355" s="127">
        <v>0</v>
      </c>
      <c r="AE355" s="127">
        <v>0</v>
      </c>
      <c r="AF355" s="127">
        <v>0</v>
      </c>
      <c r="AG355" s="127">
        <v>0</v>
      </c>
      <c r="AH355" s="127">
        <v>0</v>
      </c>
    </row>
    <row r="356" spans="1:34" x14ac:dyDescent="0.35">
      <c r="A356" s="127" t="s">
        <v>1182</v>
      </c>
      <c r="B356" s="127" t="s">
        <v>964</v>
      </c>
      <c r="C356" s="127">
        <v>0</v>
      </c>
      <c r="D356" s="127">
        <v>0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0</v>
      </c>
      <c r="P356" s="127">
        <v>0</v>
      </c>
      <c r="Q356" s="127">
        <v>0</v>
      </c>
      <c r="R356" s="127">
        <v>0</v>
      </c>
      <c r="S356" s="127">
        <v>0</v>
      </c>
      <c r="T356" s="127">
        <v>0</v>
      </c>
      <c r="U356" s="127">
        <v>0</v>
      </c>
      <c r="V356" s="127">
        <v>0</v>
      </c>
      <c r="W356" s="127">
        <v>0</v>
      </c>
      <c r="X356" s="127">
        <v>0</v>
      </c>
      <c r="Y356" s="127">
        <v>0</v>
      </c>
      <c r="Z356" s="127">
        <v>0</v>
      </c>
      <c r="AA356" s="127">
        <v>0</v>
      </c>
      <c r="AB356" s="127">
        <v>0</v>
      </c>
      <c r="AC356" s="127">
        <v>0</v>
      </c>
      <c r="AD356" s="127">
        <v>0</v>
      </c>
      <c r="AE356" s="127">
        <v>0</v>
      </c>
      <c r="AF356" s="127">
        <v>0</v>
      </c>
      <c r="AG356" s="127">
        <v>0</v>
      </c>
      <c r="AH356" s="127">
        <v>0</v>
      </c>
    </row>
    <row r="357" spans="1:34" x14ac:dyDescent="0.35">
      <c r="A357" s="127" t="s">
        <v>1183</v>
      </c>
      <c r="B357" s="127" t="s">
        <v>964</v>
      </c>
      <c r="C357" s="127">
        <v>0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127">
        <v>0</v>
      </c>
      <c r="AA357" s="127">
        <v>0</v>
      </c>
      <c r="AB357" s="127">
        <v>0</v>
      </c>
      <c r="AC357" s="127">
        <v>0</v>
      </c>
      <c r="AD357" s="127">
        <v>0</v>
      </c>
      <c r="AE357" s="127">
        <v>0</v>
      </c>
      <c r="AF357" s="127">
        <v>0</v>
      </c>
      <c r="AG357" s="127">
        <v>0</v>
      </c>
      <c r="AH357" s="127">
        <v>0</v>
      </c>
    </row>
    <row r="358" spans="1:34" x14ac:dyDescent="0.35">
      <c r="A358" s="127" t="s">
        <v>1184</v>
      </c>
      <c r="B358" s="127" t="s">
        <v>964</v>
      </c>
      <c r="C358" s="127">
        <v>0</v>
      </c>
      <c r="D358" s="127">
        <v>0</v>
      </c>
      <c r="E358" s="127">
        <v>0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0</v>
      </c>
      <c r="O358" s="127">
        <v>0</v>
      </c>
      <c r="P358" s="127">
        <v>0</v>
      </c>
      <c r="Q358" s="127">
        <v>0</v>
      </c>
      <c r="R358" s="127">
        <v>0</v>
      </c>
      <c r="S358" s="127">
        <v>0</v>
      </c>
      <c r="T358" s="127">
        <v>0</v>
      </c>
      <c r="U358" s="127">
        <v>0</v>
      </c>
      <c r="V358" s="127">
        <v>0</v>
      </c>
      <c r="W358" s="127">
        <v>0</v>
      </c>
      <c r="X358" s="127">
        <v>0</v>
      </c>
      <c r="Y358" s="127">
        <v>0</v>
      </c>
      <c r="Z358" s="127">
        <v>0</v>
      </c>
      <c r="AA358" s="127">
        <v>0</v>
      </c>
      <c r="AB358" s="127">
        <v>0</v>
      </c>
      <c r="AC358" s="127">
        <v>0</v>
      </c>
      <c r="AD358" s="127">
        <v>0</v>
      </c>
      <c r="AE358" s="127">
        <v>0</v>
      </c>
      <c r="AF358" s="127">
        <v>0</v>
      </c>
      <c r="AG358" s="127">
        <v>0</v>
      </c>
      <c r="AH358" s="127">
        <v>0</v>
      </c>
    </row>
    <row r="359" spans="1:34" x14ac:dyDescent="0.35">
      <c r="A359" s="127" t="s">
        <v>1185</v>
      </c>
      <c r="B359" s="127" t="s">
        <v>964</v>
      </c>
      <c r="C359" s="127">
        <v>0</v>
      </c>
      <c r="D359" s="127">
        <v>0</v>
      </c>
      <c r="E359" s="127">
        <v>0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27">
        <v>0</v>
      </c>
      <c r="R359" s="127">
        <v>0</v>
      </c>
      <c r="S359" s="127">
        <v>0</v>
      </c>
      <c r="T359" s="127">
        <v>0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127">
        <v>0</v>
      </c>
      <c r="AA359" s="127">
        <v>0</v>
      </c>
      <c r="AB359" s="127">
        <v>0</v>
      </c>
      <c r="AC359" s="127">
        <v>0</v>
      </c>
      <c r="AD359" s="127">
        <v>0</v>
      </c>
      <c r="AE359" s="127">
        <v>0</v>
      </c>
      <c r="AF359" s="127">
        <v>0</v>
      </c>
      <c r="AG359" s="127">
        <v>0</v>
      </c>
      <c r="AH359" s="127">
        <v>0</v>
      </c>
    </row>
    <row r="360" spans="1:34" x14ac:dyDescent="0.35">
      <c r="A360" s="127" t="s">
        <v>1186</v>
      </c>
      <c r="B360" s="127" t="s">
        <v>964</v>
      </c>
      <c r="C360" s="127">
        <v>0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0</v>
      </c>
      <c r="T360" s="127">
        <v>0</v>
      </c>
      <c r="U360" s="127">
        <v>0</v>
      </c>
      <c r="V360" s="127">
        <v>0</v>
      </c>
      <c r="W360" s="127">
        <v>0</v>
      </c>
      <c r="X360" s="127">
        <v>0</v>
      </c>
      <c r="Y360" s="127">
        <v>0</v>
      </c>
      <c r="Z360" s="127">
        <v>0</v>
      </c>
      <c r="AA360" s="127">
        <v>0</v>
      </c>
      <c r="AB360" s="127">
        <v>0</v>
      </c>
      <c r="AC360" s="127">
        <v>0</v>
      </c>
      <c r="AD360" s="127">
        <v>0</v>
      </c>
      <c r="AE360" s="127">
        <v>0</v>
      </c>
      <c r="AF360" s="127">
        <v>0</v>
      </c>
      <c r="AG360" s="127">
        <v>0</v>
      </c>
      <c r="AH360" s="127">
        <v>0</v>
      </c>
    </row>
    <row r="361" spans="1:34" x14ac:dyDescent="0.35">
      <c r="A361" s="127" t="s">
        <v>1187</v>
      </c>
      <c r="B361" s="127" t="s">
        <v>964</v>
      </c>
      <c r="C361" s="127">
        <v>0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0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127">
        <v>0</v>
      </c>
      <c r="AA361" s="127">
        <v>0</v>
      </c>
      <c r="AB361" s="127">
        <v>0</v>
      </c>
      <c r="AC361" s="127">
        <v>0</v>
      </c>
      <c r="AD361" s="127">
        <v>0</v>
      </c>
      <c r="AE361" s="127">
        <v>0</v>
      </c>
      <c r="AF361" s="127">
        <v>0</v>
      </c>
      <c r="AG361" s="127">
        <v>0</v>
      </c>
      <c r="AH361" s="127">
        <v>0</v>
      </c>
    </row>
    <row r="362" spans="1:34" x14ac:dyDescent="0.35">
      <c r="A362" s="127" t="s">
        <v>557</v>
      </c>
      <c r="B362" s="127" t="s">
        <v>964</v>
      </c>
      <c r="C362" s="127">
        <v>0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0</v>
      </c>
      <c r="O362" s="127">
        <v>0</v>
      </c>
      <c r="P362" s="127">
        <v>0</v>
      </c>
      <c r="Q362" s="127">
        <v>0</v>
      </c>
      <c r="R362" s="127">
        <v>0</v>
      </c>
      <c r="S362" s="127">
        <v>0</v>
      </c>
      <c r="T362" s="127">
        <v>0</v>
      </c>
      <c r="U362" s="127">
        <v>0</v>
      </c>
      <c r="V362" s="127">
        <v>0</v>
      </c>
      <c r="W362" s="127">
        <v>0</v>
      </c>
      <c r="X362" s="127">
        <v>0</v>
      </c>
      <c r="Y362" s="127">
        <v>0</v>
      </c>
      <c r="Z362" s="127">
        <v>0</v>
      </c>
      <c r="AA362" s="127">
        <v>0</v>
      </c>
      <c r="AB362" s="127">
        <v>0</v>
      </c>
      <c r="AC362" s="127">
        <v>0</v>
      </c>
      <c r="AD362" s="127">
        <v>0</v>
      </c>
      <c r="AE362" s="127">
        <v>0</v>
      </c>
      <c r="AF362" s="127">
        <v>0</v>
      </c>
      <c r="AG362" s="127">
        <v>0</v>
      </c>
      <c r="AH362" s="127">
        <v>0</v>
      </c>
    </row>
    <row r="363" spans="1:34" x14ac:dyDescent="0.35">
      <c r="A363" s="127" t="s">
        <v>558</v>
      </c>
      <c r="B363" s="127" t="s">
        <v>964</v>
      </c>
      <c r="C363" s="127">
        <v>0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7">
        <v>0</v>
      </c>
      <c r="AE363" s="127">
        <v>0</v>
      </c>
      <c r="AF363" s="127">
        <v>0</v>
      </c>
      <c r="AG363" s="127">
        <v>0</v>
      </c>
      <c r="AH363" s="127">
        <v>0</v>
      </c>
    </row>
    <row r="364" spans="1:34" x14ac:dyDescent="0.35">
      <c r="A364" s="127" t="s">
        <v>559</v>
      </c>
      <c r="B364" s="127" t="s">
        <v>964</v>
      </c>
      <c r="C364" s="127">
        <v>0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0</v>
      </c>
      <c r="S364" s="127">
        <v>0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127">
        <v>0</v>
      </c>
      <c r="AA364" s="127">
        <v>0</v>
      </c>
      <c r="AB364" s="127">
        <v>0</v>
      </c>
      <c r="AC364" s="127">
        <v>0</v>
      </c>
      <c r="AD364" s="127">
        <v>0</v>
      </c>
      <c r="AE364" s="127">
        <v>0</v>
      </c>
      <c r="AF364" s="127">
        <v>0</v>
      </c>
      <c r="AG364" s="127">
        <v>0</v>
      </c>
      <c r="AH364" s="127">
        <v>0</v>
      </c>
    </row>
    <row r="365" spans="1:34" x14ac:dyDescent="0.35">
      <c r="A365" s="127" t="s">
        <v>560</v>
      </c>
      <c r="B365" s="127" t="s">
        <v>964</v>
      </c>
      <c r="C365" s="127">
        <v>0</v>
      </c>
      <c r="D365" s="127">
        <v>0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27">
        <v>0</v>
      </c>
      <c r="R365" s="127">
        <v>0</v>
      </c>
      <c r="S365" s="127">
        <v>0</v>
      </c>
      <c r="T365" s="127">
        <v>0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7">
        <v>0</v>
      </c>
      <c r="AE365" s="127">
        <v>0</v>
      </c>
      <c r="AF365" s="127">
        <v>0</v>
      </c>
      <c r="AG365" s="127">
        <v>0</v>
      </c>
      <c r="AH365" s="127">
        <v>0</v>
      </c>
    </row>
    <row r="366" spans="1:34" x14ac:dyDescent="0.35">
      <c r="A366" s="127" t="s">
        <v>561</v>
      </c>
      <c r="B366" s="127" t="s">
        <v>964</v>
      </c>
      <c r="C366" s="127">
        <v>0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0</v>
      </c>
      <c r="S366" s="127">
        <v>0</v>
      </c>
      <c r="T366" s="127">
        <v>0</v>
      </c>
      <c r="U366" s="127">
        <v>0</v>
      </c>
      <c r="V366" s="127">
        <v>0</v>
      </c>
      <c r="W366" s="127">
        <v>0</v>
      </c>
      <c r="X366" s="127">
        <v>0</v>
      </c>
      <c r="Y366" s="127">
        <v>0</v>
      </c>
      <c r="Z366" s="127">
        <v>0</v>
      </c>
      <c r="AA366" s="127">
        <v>0</v>
      </c>
      <c r="AB366" s="127">
        <v>0</v>
      </c>
      <c r="AC366" s="127">
        <v>0</v>
      </c>
      <c r="AD366" s="127">
        <v>0</v>
      </c>
      <c r="AE366" s="127">
        <v>0</v>
      </c>
      <c r="AF366" s="127">
        <v>0</v>
      </c>
      <c r="AG366" s="127">
        <v>0</v>
      </c>
      <c r="AH366" s="127">
        <v>0</v>
      </c>
    </row>
    <row r="367" spans="1:34" x14ac:dyDescent="0.35">
      <c r="A367" s="127" t="s">
        <v>562</v>
      </c>
      <c r="B367" s="127" t="s">
        <v>964</v>
      </c>
      <c r="C367" s="127">
        <v>0</v>
      </c>
      <c r="D367" s="127">
        <v>0</v>
      </c>
      <c r="E367" s="127">
        <v>0</v>
      </c>
      <c r="F367" s="127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0</v>
      </c>
      <c r="R367" s="127">
        <v>0</v>
      </c>
      <c r="S367" s="127">
        <v>0</v>
      </c>
      <c r="T367" s="127">
        <v>0</v>
      </c>
      <c r="U367" s="127">
        <v>0</v>
      </c>
      <c r="V367" s="127">
        <v>0</v>
      </c>
      <c r="W367" s="127">
        <v>0</v>
      </c>
      <c r="X367" s="127">
        <v>0</v>
      </c>
      <c r="Y367" s="127">
        <v>0</v>
      </c>
      <c r="Z367" s="127">
        <v>0</v>
      </c>
      <c r="AA367" s="127">
        <v>0</v>
      </c>
      <c r="AB367" s="127">
        <v>0</v>
      </c>
      <c r="AC367" s="127">
        <v>0</v>
      </c>
      <c r="AD367" s="127">
        <v>0</v>
      </c>
      <c r="AE367" s="127">
        <v>0</v>
      </c>
      <c r="AF367" s="127">
        <v>0</v>
      </c>
      <c r="AG367" s="127">
        <v>0</v>
      </c>
      <c r="AH367" s="127">
        <v>0</v>
      </c>
    </row>
    <row r="368" spans="1:34" x14ac:dyDescent="0.35">
      <c r="A368" s="127" t="s">
        <v>563</v>
      </c>
      <c r="B368" s="127" t="s">
        <v>964</v>
      </c>
      <c r="C368" s="127">
        <v>0</v>
      </c>
      <c r="D368" s="127">
        <v>0</v>
      </c>
      <c r="E368" s="127">
        <v>0</v>
      </c>
      <c r="F368" s="127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0</v>
      </c>
      <c r="Q368" s="127">
        <v>0</v>
      </c>
      <c r="R368" s="127">
        <v>0</v>
      </c>
      <c r="S368" s="127">
        <v>0</v>
      </c>
      <c r="T368" s="127">
        <v>0</v>
      </c>
      <c r="U368" s="127">
        <v>0</v>
      </c>
      <c r="V368" s="127">
        <v>0</v>
      </c>
      <c r="W368" s="127">
        <v>0</v>
      </c>
      <c r="X368" s="127">
        <v>0</v>
      </c>
      <c r="Y368" s="127">
        <v>0</v>
      </c>
      <c r="Z368" s="127">
        <v>0</v>
      </c>
      <c r="AA368" s="127">
        <v>0</v>
      </c>
      <c r="AB368" s="127">
        <v>0</v>
      </c>
      <c r="AC368" s="127">
        <v>0</v>
      </c>
      <c r="AD368" s="127">
        <v>0</v>
      </c>
      <c r="AE368" s="127">
        <v>0</v>
      </c>
      <c r="AF368" s="127">
        <v>0</v>
      </c>
      <c r="AG368" s="127">
        <v>0</v>
      </c>
      <c r="AH368" s="127">
        <v>0</v>
      </c>
    </row>
    <row r="369" spans="1:34" x14ac:dyDescent="0.35">
      <c r="A369" s="127" t="s">
        <v>1188</v>
      </c>
      <c r="B369" s="127" t="s">
        <v>964</v>
      </c>
      <c r="C369" s="127">
        <v>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27">
        <v>0</v>
      </c>
      <c r="R369" s="127">
        <v>0</v>
      </c>
      <c r="S369" s="127">
        <v>0</v>
      </c>
      <c r="T369" s="127">
        <v>0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127">
        <v>0</v>
      </c>
      <c r="AA369" s="127">
        <v>0</v>
      </c>
      <c r="AB369" s="127">
        <v>0</v>
      </c>
      <c r="AC369" s="127">
        <v>0</v>
      </c>
      <c r="AD369" s="127">
        <v>0</v>
      </c>
      <c r="AE369" s="127">
        <v>0</v>
      </c>
      <c r="AF369" s="127">
        <v>0</v>
      </c>
      <c r="AG369" s="127">
        <v>0</v>
      </c>
      <c r="AH369" s="127">
        <v>0</v>
      </c>
    </row>
    <row r="370" spans="1:34" x14ac:dyDescent="0.35">
      <c r="A370" s="127" t="s">
        <v>1189</v>
      </c>
      <c r="B370" s="127" t="s">
        <v>964</v>
      </c>
      <c r="C370" s="127">
        <v>0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>
        <v>0</v>
      </c>
      <c r="P370" s="127">
        <v>0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127">
        <v>0</v>
      </c>
      <c r="AA370" s="127">
        <v>0</v>
      </c>
      <c r="AB370" s="127">
        <v>0</v>
      </c>
      <c r="AC370" s="127">
        <v>0</v>
      </c>
      <c r="AD370" s="127">
        <v>0</v>
      </c>
      <c r="AE370" s="127">
        <v>0</v>
      </c>
      <c r="AF370" s="127">
        <v>0</v>
      </c>
      <c r="AG370" s="127">
        <v>0</v>
      </c>
      <c r="AH370" s="127">
        <v>0</v>
      </c>
    </row>
    <row r="371" spans="1:34" x14ac:dyDescent="0.35">
      <c r="A371" s="127" t="s">
        <v>1190</v>
      </c>
      <c r="B371" s="127" t="s">
        <v>964</v>
      </c>
      <c r="C371" s="127">
        <v>0</v>
      </c>
      <c r="D371" s="127">
        <v>0</v>
      </c>
      <c r="E371" s="127">
        <v>0</v>
      </c>
      <c r="F371" s="127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0</v>
      </c>
      <c r="R371" s="127">
        <v>0</v>
      </c>
      <c r="S371" s="127">
        <v>0</v>
      </c>
      <c r="T371" s="127">
        <v>0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127">
        <v>0</v>
      </c>
      <c r="AA371" s="127">
        <v>0</v>
      </c>
      <c r="AB371" s="127">
        <v>0</v>
      </c>
      <c r="AC371" s="127">
        <v>0</v>
      </c>
      <c r="AD371" s="127">
        <v>0</v>
      </c>
      <c r="AE371" s="127">
        <v>0</v>
      </c>
      <c r="AF371" s="127">
        <v>0</v>
      </c>
      <c r="AG371" s="127">
        <v>0</v>
      </c>
      <c r="AH371" s="127">
        <v>0</v>
      </c>
    </row>
    <row r="372" spans="1:34" x14ac:dyDescent="0.35">
      <c r="A372" s="127" t="s">
        <v>564</v>
      </c>
      <c r="B372" s="127" t="s">
        <v>964</v>
      </c>
      <c r="C372" s="127">
        <v>0</v>
      </c>
      <c r="D372" s="127">
        <v>0</v>
      </c>
      <c r="E372" s="127">
        <v>0</v>
      </c>
      <c r="F372" s="127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27">
        <v>0</v>
      </c>
      <c r="R372" s="127">
        <v>0</v>
      </c>
      <c r="S372" s="127">
        <v>0</v>
      </c>
      <c r="T372" s="127">
        <v>0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127">
        <v>0</v>
      </c>
      <c r="AA372" s="127">
        <v>0</v>
      </c>
      <c r="AB372" s="127">
        <v>0</v>
      </c>
      <c r="AC372" s="127">
        <v>0</v>
      </c>
      <c r="AD372" s="127">
        <v>0</v>
      </c>
      <c r="AE372" s="127">
        <v>0</v>
      </c>
      <c r="AF372" s="127">
        <v>0</v>
      </c>
      <c r="AG372" s="127">
        <v>0</v>
      </c>
      <c r="AH372" s="127">
        <v>0</v>
      </c>
    </row>
    <row r="373" spans="1:34" x14ac:dyDescent="0.35">
      <c r="A373" s="127" t="s">
        <v>565</v>
      </c>
      <c r="B373" s="127" t="s">
        <v>964</v>
      </c>
      <c r="C373" s="127">
        <v>0</v>
      </c>
      <c r="D373" s="127">
        <v>0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>
        <v>0</v>
      </c>
      <c r="P373" s="127">
        <v>0</v>
      </c>
      <c r="Q373" s="127">
        <v>0</v>
      </c>
      <c r="R373" s="127">
        <v>0</v>
      </c>
      <c r="S373" s="127">
        <v>0</v>
      </c>
      <c r="T373" s="127">
        <v>0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127">
        <v>0</v>
      </c>
      <c r="AA373" s="127">
        <v>0</v>
      </c>
      <c r="AB373" s="127">
        <v>0</v>
      </c>
      <c r="AC373" s="127">
        <v>0</v>
      </c>
      <c r="AD373" s="127">
        <v>0</v>
      </c>
      <c r="AE373" s="127">
        <v>0</v>
      </c>
      <c r="AF373" s="127">
        <v>0</v>
      </c>
      <c r="AG373" s="127">
        <v>0</v>
      </c>
      <c r="AH373" s="127">
        <v>0</v>
      </c>
    </row>
    <row r="374" spans="1:34" x14ac:dyDescent="0.35">
      <c r="A374" s="127" t="s">
        <v>566</v>
      </c>
      <c r="B374" s="127" t="s">
        <v>964</v>
      </c>
      <c r="C374" s="127">
        <v>0</v>
      </c>
      <c r="D374" s="127">
        <v>0</v>
      </c>
      <c r="E374" s="127">
        <v>0</v>
      </c>
      <c r="F374" s="127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27">
        <v>0</v>
      </c>
      <c r="Q374" s="127">
        <v>0</v>
      </c>
      <c r="R374" s="127">
        <v>0</v>
      </c>
      <c r="S374" s="127">
        <v>0</v>
      </c>
      <c r="T374" s="127">
        <v>0</v>
      </c>
      <c r="U374" s="127">
        <v>0</v>
      </c>
      <c r="V374" s="127">
        <v>0</v>
      </c>
      <c r="W374" s="127">
        <v>0</v>
      </c>
      <c r="X374" s="127">
        <v>0</v>
      </c>
      <c r="Y374" s="127">
        <v>0</v>
      </c>
      <c r="Z374" s="127">
        <v>0</v>
      </c>
      <c r="AA374" s="127">
        <v>0</v>
      </c>
      <c r="AB374" s="127">
        <v>0</v>
      </c>
      <c r="AC374" s="127">
        <v>0</v>
      </c>
      <c r="AD374" s="127">
        <v>0</v>
      </c>
      <c r="AE374" s="127">
        <v>0</v>
      </c>
      <c r="AF374" s="127">
        <v>0</v>
      </c>
      <c r="AG374" s="127">
        <v>0</v>
      </c>
      <c r="AH374" s="127">
        <v>0</v>
      </c>
    </row>
    <row r="375" spans="1:34" x14ac:dyDescent="0.35">
      <c r="A375" s="127" t="s">
        <v>567</v>
      </c>
      <c r="B375" s="127" t="s">
        <v>964</v>
      </c>
      <c r="C375" s="127">
        <v>0</v>
      </c>
      <c r="D375" s="127">
        <v>0</v>
      </c>
      <c r="E375" s="127">
        <v>0</v>
      </c>
      <c r="F375" s="127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0</v>
      </c>
      <c r="S375" s="127">
        <v>0</v>
      </c>
      <c r="T375" s="127">
        <v>0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127">
        <v>0</v>
      </c>
      <c r="AA375" s="127">
        <v>0</v>
      </c>
      <c r="AB375" s="127">
        <v>0</v>
      </c>
      <c r="AC375" s="127">
        <v>0</v>
      </c>
      <c r="AD375" s="127">
        <v>0</v>
      </c>
      <c r="AE375" s="127">
        <v>0</v>
      </c>
      <c r="AF375" s="127">
        <v>0</v>
      </c>
      <c r="AG375" s="127">
        <v>0</v>
      </c>
      <c r="AH375" s="127">
        <v>0</v>
      </c>
    </row>
    <row r="376" spans="1:34" x14ac:dyDescent="0.35">
      <c r="A376" s="127" t="s">
        <v>568</v>
      </c>
      <c r="B376" s="127" t="s">
        <v>964</v>
      </c>
      <c r="C376" s="127">
        <v>0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27">
        <v>0</v>
      </c>
      <c r="R376" s="127">
        <v>0</v>
      </c>
      <c r="S376" s="127">
        <v>0</v>
      </c>
      <c r="T376" s="127">
        <v>0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127">
        <v>0</v>
      </c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  <c r="AF376" s="127">
        <v>0</v>
      </c>
      <c r="AG376" s="127">
        <v>0</v>
      </c>
      <c r="AH376" s="127">
        <v>0</v>
      </c>
    </row>
    <row r="377" spans="1:34" x14ac:dyDescent="0.35">
      <c r="A377" s="127" t="s">
        <v>569</v>
      </c>
      <c r="B377" s="127" t="s">
        <v>964</v>
      </c>
      <c r="C377" s="127">
        <v>0</v>
      </c>
      <c r="D377" s="127">
        <v>0</v>
      </c>
      <c r="E377" s="127">
        <v>0</v>
      </c>
      <c r="F377" s="127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0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127">
        <v>0</v>
      </c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  <c r="AF377" s="127">
        <v>0</v>
      </c>
      <c r="AG377" s="127">
        <v>0</v>
      </c>
      <c r="AH377" s="127">
        <v>0</v>
      </c>
    </row>
    <row r="378" spans="1:34" x14ac:dyDescent="0.35">
      <c r="A378" s="127" t="s">
        <v>570</v>
      </c>
      <c r="B378" s="127" t="s">
        <v>964</v>
      </c>
      <c r="C378" s="127">
        <v>0</v>
      </c>
      <c r="D378" s="127">
        <v>0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0</v>
      </c>
      <c r="P378" s="127">
        <v>0</v>
      </c>
      <c r="Q378" s="127">
        <v>0</v>
      </c>
      <c r="R378" s="127">
        <v>0</v>
      </c>
      <c r="S378" s="127">
        <v>0</v>
      </c>
      <c r="T378" s="127">
        <v>0</v>
      </c>
      <c r="U378" s="127">
        <v>0</v>
      </c>
      <c r="V378" s="127">
        <v>0</v>
      </c>
      <c r="W378" s="127">
        <v>0</v>
      </c>
      <c r="X378" s="127">
        <v>0</v>
      </c>
      <c r="Y378" s="127">
        <v>0</v>
      </c>
      <c r="Z378" s="127">
        <v>0</v>
      </c>
      <c r="AA378" s="127">
        <v>0</v>
      </c>
      <c r="AB378" s="127">
        <v>0</v>
      </c>
      <c r="AC378" s="127">
        <v>0</v>
      </c>
      <c r="AD378" s="127">
        <v>0</v>
      </c>
      <c r="AE378" s="127">
        <v>0</v>
      </c>
      <c r="AF378" s="127">
        <v>0</v>
      </c>
      <c r="AG378" s="127">
        <v>0</v>
      </c>
      <c r="AH378" s="127">
        <v>0</v>
      </c>
    </row>
    <row r="379" spans="1:34" x14ac:dyDescent="0.35">
      <c r="A379" s="127" t="s">
        <v>1191</v>
      </c>
      <c r="B379" s="127" t="s">
        <v>964</v>
      </c>
      <c r="C379" s="127">
        <v>0</v>
      </c>
      <c r="D379" s="127">
        <v>0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27">
        <v>0</v>
      </c>
      <c r="Q379" s="127">
        <v>0</v>
      </c>
      <c r="R379" s="127">
        <v>0</v>
      </c>
      <c r="S379" s="127">
        <v>0</v>
      </c>
      <c r="T379" s="127">
        <v>0</v>
      </c>
      <c r="U379" s="127">
        <v>0</v>
      </c>
      <c r="V379" s="127">
        <v>0</v>
      </c>
      <c r="W379" s="127">
        <v>0</v>
      </c>
      <c r="X379" s="127">
        <v>0</v>
      </c>
      <c r="Y379" s="127">
        <v>0</v>
      </c>
      <c r="Z379" s="127">
        <v>0</v>
      </c>
      <c r="AA379" s="127">
        <v>0</v>
      </c>
      <c r="AB379" s="127">
        <v>0</v>
      </c>
      <c r="AC379" s="127">
        <v>0</v>
      </c>
      <c r="AD379" s="127">
        <v>0</v>
      </c>
      <c r="AE379" s="127">
        <v>0</v>
      </c>
      <c r="AF379" s="127">
        <v>0</v>
      </c>
      <c r="AG379" s="127">
        <v>0</v>
      </c>
      <c r="AH379" s="127">
        <v>0</v>
      </c>
    </row>
    <row r="380" spans="1:34" x14ac:dyDescent="0.35">
      <c r="A380" s="127" t="s">
        <v>1192</v>
      </c>
      <c r="B380" s="127" t="s">
        <v>964</v>
      </c>
      <c r="C380" s="127">
        <v>0</v>
      </c>
      <c r="D380" s="127">
        <v>0</v>
      </c>
      <c r="E380" s="127">
        <v>0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27">
        <v>0</v>
      </c>
      <c r="Q380" s="127">
        <v>0</v>
      </c>
      <c r="R380" s="127">
        <v>0</v>
      </c>
      <c r="S380" s="127">
        <v>0</v>
      </c>
      <c r="T380" s="127">
        <v>0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127">
        <v>0</v>
      </c>
      <c r="AA380" s="127">
        <v>0</v>
      </c>
      <c r="AB380" s="127">
        <v>0</v>
      </c>
      <c r="AC380" s="127">
        <v>0</v>
      </c>
      <c r="AD380" s="127">
        <v>0</v>
      </c>
      <c r="AE380" s="127">
        <v>0</v>
      </c>
      <c r="AF380" s="127">
        <v>0</v>
      </c>
      <c r="AG380" s="127">
        <v>0</v>
      </c>
      <c r="AH380" s="127">
        <v>0</v>
      </c>
    </row>
    <row r="381" spans="1:34" x14ac:dyDescent="0.35">
      <c r="A381" s="127" t="s">
        <v>1193</v>
      </c>
      <c r="B381" s="127" t="s">
        <v>964</v>
      </c>
      <c r="C381" s="127">
        <v>0</v>
      </c>
      <c r="D381" s="127">
        <v>0</v>
      </c>
      <c r="E381" s="127">
        <v>0</v>
      </c>
      <c r="F381" s="127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0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127">
        <v>0</v>
      </c>
      <c r="AA381" s="127">
        <v>0</v>
      </c>
      <c r="AB381" s="127">
        <v>0</v>
      </c>
      <c r="AC381" s="127">
        <v>0</v>
      </c>
      <c r="AD381" s="127">
        <v>0</v>
      </c>
      <c r="AE381" s="127">
        <v>0</v>
      </c>
      <c r="AF381" s="127">
        <v>0</v>
      </c>
      <c r="AG381" s="127">
        <v>0</v>
      </c>
      <c r="AH381" s="127">
        <v>0</v>
      </c>
    </row>
    <row r="382" spans="1:34" x14ac:dyDescent="0.35">
      <c r="A382" s="127" t="s">
        <v>571</v>
      </c>
      <c r="B382" s="127" t="s">
        <v>964</v>
      </c>
      <c r="C382" s="127">
        <v>0</v>
      </c>
      <c r="D382" s="127">
        <v>0</v>
      </c>
      <c r="E382" s="127">
        <v>0</v>
      </c>
      <c r="F382" s="127">
        <v>0</v>
      </c>
      <c r="G382" s="127">
        <v>0</v>
      </c>
      <c r="H382" s="127">
        <v>0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27">
        <v>0</v>
      </c>
      <c r="Q382" s="127">
        <v>0</v>
      </c>
      <c r="R382" s="127">
        <v>0</v>
      </c>
      <c r="S382" s="127">
        <v>0</v>
      </c>
      <c r="T382" s="127">
        <v>0</v>
      </c>
      <c r="U382" s="127">
        <v>0</v>
      </c>
      <c r="V382" s="127">
        <v>0</v>
      </c>
      <c r="W382" s="127">
        <v>0</v>
      </c>
      <c r="X382" s="127">
        <v>0</v>
      </c>
      <c r="Y382" s="127">
        <v>0</v>
      </c>
      <c r="Z382" s="127">
        <v>0</v>
      </c>
      <c r="AA382" s="127">
        <v>0</v>
      </c>
      <c r="AB382" s="127">
        <v>0</v>
      </c>
      <c r="AC382" s="127">
        <v>0</v>
      </c>
      <c r="AD382" s="127">
        <v>0</v>
      </c>
      <c r="AE382" s="127">
        <v>0</v>
      </c>
      <c r="AF382" s="127">
        <v>0</v>
      </c>
      <c r="AG382" s="127">
        <v>0</v>
      </c>
      <c r="AH382" s="127">
        <v>0</v>
      </c>
    </row>
    <row r="383" spans="1:34" x14ac:dyDescent="0.35">
      <c r="A383" s="127" t="s">
        <v>572</v>
      </c>
      <c r="B383" s="127" t="s">
        <v>964</v>
      </c>
      <c r="C383" s="127">
        <v>0</v>
      </c>
      <c r="D383" s="127">
        <v>0</v>
      </c>
      <c r="E383" s="127">
        <v>0</v>
      </c>
      <c r="F383" s="127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27">
        <v>0</v>
      </c>
      <c r="R383" s="127">
        <v>0</v>
      </c>
      <c r="S383" s="127">
        <v>0</v>
      </c>
      <c r="T383" s="127">
        <v>0</v>
      </c>
      <c r="U383" s="127">
        <v>0</v>
      </c>
      <c r="V383" s="127">
        <v>0</v>
      </c>
      <c r="W383" s="127">
        <v>0</v>
      </c>
      <c r="X383" s="127">
        <v>0</v>
      </c>
      <c r="Y383" s="127">
        <v>0</v>
      </c>
      <c r="Z383" s="127">
        <v>0</v>
      </c>
      <c r="AA383" s="127">
        <v>0</v>
      </c>
      <c r="AB383" s="127">
        <v>0</v>
      </c>
      <c r="AC383" s="127">
        <v>0</v>
      </c>
      <c r="AD383" s="127">
        <v>0</v>
      </c>
      <c r="AE383" s="127">
        <v>0</v>
      </c>
      <c r="AF383" s="127">
        <v>0</v>
      </c>
      <c r="AG383" s="127">
        <v>0</v>
      </c>
      <c r="AH383" s="127">
        <v>0</v>
      </c>
    </row>
    <row r="384" spans="1:34" x14ac:dyDescent="0.35">
      <c r="A384" s="127" t="s">
        <v>573</v>
      </c>
      <c r="B384" s="127" t="s">
        <v>964</v>
      </c>
      <c r="C384" s="127">
        <v>0</v>
      </c>
      <c r="D384" s="127">
        <v>0</v>
      </c>
      <c r="E384" s="127">
        <v>0</v>
      </c>
      <c r="F384" s="127">
        <v>0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>
        <v>0</v>
      </c>
      <c r="Q384" s="127">
        <v>0</v>
      </c>
      <c r="R384" s="127">
        <v>0</v>
      </c>
      <c r="S384" s="127">
        <v>0</v>
      </c>
      <c r="T384" s="127">
        <v>0</v>
      </c>
      <c r="U384" s="127">
        <v>0</v>
      </c>
      <c r="V384" s="127">
        <v>0</v>
      </c>
      <c r="W384" s="127">
        <v>0</v>
      </c>
      <c r="X384" s="127">
        <v>0</v>
      </c>
      <c r="Y384" s="127">
        <v>0</v>
      </c>
      <c r="Z384" s="127">
        <v>0</v>
      </c>
      <c r="AA384" s="127">
        <v>0</v>
      </c>
      <c r="AB384" s="127">
        <v>0</v>
      </c>
      <c r="AC384" s="127">
        <v>0</v>
      </c>
      <c r="AD384" s="127">
        <v>0</v>
      </c>
      <c r="AE384" s="127">
        <v>0</v>
      </c>
      <c r="AF384" s="127">
        <v>0</v>
      </c>
      <c r="AG384" s="127">
        <v>0</v>
      </c>
      <c r="AH384" s="127">
        <v>0</v>
      </c>
    </row>
    <row r="385" spans="1:34" x14ac:dyDescent="0.35">
      <c r="A385" s="127" t="s">
        <v>574</v>
      </c>
      <c r="B385" s="127" t="s">
        <v>964</v>
      </c>
      <c r="C385" s="127">
        <v>0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0</v>
      </c>
      <c r="Q385" s="127">
        <v>0</v>
      </c>
      <c r="R385" s="127">
        <v>0</v>
      </c>
      <c r="S385" s="127">
        <v>0</v>
      </c>
      <c r="T385" s="127">
        <v>0</v>
      </c>
      <c r="U385" s="127">
        <v>0</v>
      </c>
      <c r="V385" s="127">
        <v>0</v>
      </c>
      <c r="W385" s="127">
        <v>0</v>
      </c>
      <c r="X385" s="127">
        <v>0</v>
      </c>
      <c r="Y385" s="127">
        <v>0</v>
      </c>
      <c r="Z385" s="127">
        <v>0</v>
      </c>
      <c r="AA385" s="127">
        <v>0</v>
      </c>
      <c r="AB385" s="127">
        <v>0</v>
      </c>
      <c r="AC385" s="127">
        <v>0</v>
      </c>
      <c r="AD385" s="127">
        <v>0</v>
      </c>
      <c r="AE385" s="127">
        <v>0</v>
      </c>
      <c r="AF385" s="127">
        <v>0</v>
      </c>
      <c r="AG385" s="127">
        <v>0</v>
      </c>
      <c r="AH385" s="127">
        <v>0</v>
      </c>
    </row>
    <row r="386" spans="1:34" x14ac:dyDescent="0.35">
      <c r="A386" s="127" t="s">
        <v>575</v>
      </c>
      <c r="B386" s="127" t="s">
        <v>964</v>
      </c>
      <c r="C386" s="127">
        <v>0</v>
      </c>
      <c r="D386" s="127">
        <v>0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0</v>
      </c>
      <c r="S386" s="127">
        <v>0</v>
      </c>
      <c r="T386" s="127">
        <v>0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127">
        <v>0</v>
      </c>
      <c r="AA386" s="127">
        <v>0</v>
      </c>
      <c r="AB386" s="127">
        <v>0</v>
      </c>
      <c r="AC386" s="127">
        <v>0</v>
      </c>
      <c r="AD386" s="127">
        <v>0</v>
      </c>
      <c r="AE386" s="127">
        <v>0</v>
      </c>
      <c r="AF386" s="127">
        <v>0</v>
      </c>
      <c r="AG386" s="127">
        <v>0</v>
      </c>
      <c r="AH386" s="127">
        <v>0</v>
      </c>
    </row>
    <row r="387" spans="1:34" x14ac:dyDescent="0.35">
      <c r="A387" s="127" t="s">
        <v>576</v>
      </c>
      <c r="B387" s="127" t="s">
        <v>964</v>
      </c>
      <c r="C387" s="127">
        <v>0</v>
      </c>
      <c r="D387" s="127">
        <v>0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0</v>
      </c>
      <c r="S387" s="127">
        <v>0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127">
        <v>0</v>
      </c>
      <c r="AA387" s="127">
        <v>0</v>
      </c>
      <c r="AB387" s="127">
        <v>0</v>
      </c>
      <c r="AC387" s="127">
        <v>0</v>
      </c>
      <c r="AD387" s="127">
        <v>0</v>
      </c>
      <c r="AE387" s="127">
        <v>0</v>
      </c>
      <c r="AF387" s="127">
        <v>0</v>
      </c>
      <c r="AG387" s="127">
        <v>0</v>
      </c>
      <c r="AH387" s="127">
        <v>0</v>
      </c>
    </row>
    <row r="388" spans="1:34" x14ac:dyDescent="0.35">
      <c r="A388" s="127" t="s">
        <v>577</v>
      </c>
      <c r="B388" s="127" t="s">
        <v>964</v>
      </c>
      <c r="C388" s="127">
        <v>0</v>
      </c>
      <c r="D388" s="127">
        <v>0</v>
      </c>
      <c r="E388" s="127">
        <v>0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>
        <v>0</v>
      </c>
      <c r="Q388" s="127">
        <v>0</v>
      </c>
      <c r="R388" s="127">
        <v>0</v>
      </c>
      <c r="S388" s="127">
        <v>0</v>
      </c>
      <c r="T388" s="127">
        <v>0</v>
      </c>
      <c r="U388" s="127">
        <v>0</v>
      </c>
      <c r="V388" s="127">
        <v>0</v>
      </c>
      <c r="W388" s="127">
        <v>0</v>
      </c>
      <c r="X388" s="127">
        <v>0</v>
      </c>
      <c r="Y388" s="127">
        <v>0</v>
      </c>
      <c r="Z388" s="127">
        <v>0</v>
      </c>
      <c r="AA388" s="127">
        <v>0</v>
      </c>
      <c r="AB388" s="127">
        <v>0</v>
      </c>
      <c r="AC388" s="127">
        <v>0</v>
      </c>
      <c r="AD388" s="127">
        <v>0</v>
      </c>
      <c r="AE388" s="127">
        <v>0</v>
      </c>
      <c r="AF388" s="127">
        <v>0</v>
      </c>
      <c r="AG388" s="127">
        <v>0</v>
      </c>
      <c r="AH388" s="127">
        <v>0</v>
      </c>
    </row>
    <row r="389" spans="1:34" x14ac:dyDescent="0.35">
      <c r="A389" s="127" t="s">
        <v>1194</v>
      </c>
      <c r="B389" s="127" t="s">
        <v>964</v>
      </c>
      <c r="C389" s="127">
        <v>0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27">
        <v>0</v>
      </c>
      <c r="Q389" s="127">
        <v>0</v>
      </c>
      <c r="R389" s="127">
        <v>0</v>
      </c>
      <c r="S389" s="127">
        <v>0</v>
      </c>
      <c r="T389" s="127">
        <v>0</v>
      </c>
      <c r="U389" s="127">
        <v>0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7">
        <v>0</v>
      </c>
      <c r="AE389" s="127">
        <v>0</v>
      </c>
      <c r="AF389" s="127">
        <v>0</v>
      </c>
      <c r="AG389" s="127">
        <v>0</v>
      </c>
      <c r="AH389" s="127">
        <v>0</v>
      </c>
    </row>
    <row r="390" spans="1:34" x14ac:dyDescent="0.35">
      <c r="A390" s="127" t="s">
        <v>1195</v>
      </c>
      <c r="B390" s="127" t="s">
        <v>964</v>
      </c>
      <c r="C390" s="127">
        <v>0</v>
      </c>
      <c r="D390" s="127">
        <v>0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27">
        <v>0</v>
      </c>
      <c r="R390" s="127">
        <v>0</v>
      </c>
      <c r="S390" s="127">
        <v>0</v>
      </c>
      <c r="T390" s="127">
        <v>0</v>
      </c>
      <c r="U390" s="127">
        <v>0</v>
      </c>
      <c r="V390" s="127">
        <v>0</v>
      </c>
      <c r="W390" s="127">
        <v>0</v>
      </c>
      <c r="X390" s="127">
        <v>0</v>
      </c>
      <c r="Y390" s="127">
        <v>0</v>
      </c>
      <c r="Z390" s="127">
        <v>0</v>
      </c>
      <c r="AA390" s="127">
        <v>0</v>
      </c>
      <c r="AB390" s="127">
        <v>0</v>
      </c>
      <c r="AC390" s="127">
        <v>0</v>
      </c>
      <c r="AD390" s="127">
        <v>0</v>
      </c>
      <c r="AE390" s="127">
        <v>0</v>
      </c>
      <c r="AF390" s="127">
        <v>0</v>
      </c>
      <c r="AG390" s="127">
        <v>0</v>
      </c>
      <c r="AH390" s="127">
        <v>0</v>
      </c>
    </row>
    <row r="391" spans="1:34" x14ac:dyDescent="0.35">
      <c r="A391" s="127" t="s">
        <v>1196</v>
      </c>
      <c r="B391" s="127" t="s">
        <v>964</v>
      </c>
      <c r="C391" s="127">
        <v>0</v>
      </c>
      <c r="D391" s="127">
        <v>0</v>
      </c>
      <c r="E391" s="127">
        <v>0</v>
      </c>
      <c r="F391" s="127">
        <v>0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0</v>
      </c>
      <c r="R391" s="127">
        <v>0</v>
      </c>
      <c r="S391" s="127">
        <v>0</v>
      </c>
      <c r="T391" s="127">
        <v>0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7">
        <v>0</v>
      </c>
      <c r="AE391" s="127">
        <v>0</v>
      </c>
      <c r="AF391" s="127">
        <v>0</v>
      </c>
      <c r="AG391" s="127">
        <v>0</v>
      </c>
      <c r="AH391" s="127">
        <v>0</v>
      </c>
    </row>
    <row r="392" spans="1:34" x14ac:dyDescent="0.35">
      <c r="A392" s="127" t="s">
        <v>578</v>
      </c>
      <c r="B392" s="127" t="s">
        <v>964</v>
      </c>
      <c r="C392" s="127">
        <v>0</v>
      </c>
      <c r="D392" s="127">
        <v>0</v>
      </c>
      <c r="E392" s="127">
        <v>0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>
        <v>0</v>
      </c>
      <c r="Q392" s="127">
        <v>0</v>
      </c>
      <c r="R392" s="127">
        <v>0</v>
      </c>
      <c r="S392" s="127">
        <v>0</v>
      </c>
      <c r="T392" s="127">
        <v>0</v>
      </c>
      <c r="U392" s="127">
        <v>0</v>
      </c>
      <c r="V392" s="127">
        <v>0</v>
      </c>
      <c r="W392" s="127">
        <v>0</v>
      </c>
      <c r="X392" s="127">
        <v>0</v>
      </c>
      <c r="Y392" s="127">
        <v>0</v>
      </c>
      <c r="Z392" s="127">
        <v>0</v>
      </c>
      <c r="AA392" s="127">
        <v>0</v>
      </c>
      <c r="AB392" s="127">
        <v>0</v>
      </c>
      <c r="AC392" s="127">
        <v>0</v>
      </c>
      <c r="AD392" s="127">
        <v>0</v>
      </c>
      <c r="AE392" s="127">
        <v>0</v>
      </c>
      <c r="AF392" s="127">
        <v>0</v>
      </c>
      <c r="AG392" s="127">
        <v>0</v>
      </c>
      <c r="AH392" s="127">
        <v>0</v>
      </c>
    </row>
    <row r="393" spans="1:34" x14ac:dyDescent="0.35">
      <c r="A393" s="127" t="s">
        <v>579</v>
      </c>
      <c r="B393" s="127" t="s">
        <v>964</v>
      </c>
      <c r="C393" s="127">
        <v>0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0</v>
      </c>
      <c r="S393" s="127">
        <v>0</v>
      </c>
      <c r="T393" s="127">
        <v>0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127">
        <v>0</v>
      </c>
      <c r="AA393" s="127">
        <v>0</v>
      </c>
      <c r="AB393" s="127">
        <v>0</v>
      </c>
      <c r="AC393" s="127">
        <v>0</v>
      </c>
      <c r="AD393" s="127">
        <v>0</v>
      </c>
      <c r="AE393" s="127">
        <v>0</v>
      </c>
      <c r="AF393" s="127">
        <v>0</v>
      </c>
      <c r="AG393" s="127">
        <v>0</v>
      </c>
      <c r="AH393" s="127">
        <v>0</v>
      </c>
    </row>
    <row r="394" spans="1:34" x14ac:dyDescent="0.35">
      <c r="A394" s="127" t="s">
        <v>580</v>
      </c>
      <c r="B394" s="127" t="s">
        <v>964</v>
      </c>
      <c r="C394" s="127">
        <v>0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0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>
        <v>0</v>
      </c>
      <c r="AA394" s="127">
        <v>0</v>
      </c>
      <c r="AB394" s="127">
        <v>0</v>
      </c>
      <c r="AC394" s="127">
        <v>0</v>
      </c>
      <c r="AD394" s="127">
        <v>0</v>
      </c>
      <c r="AE394" s="127">
        <v>0</v>
      </c>
      <c r="AF394" s="127">
        <v>0</v>
      </c>
      <c r="AG394" s="127">
        <v>0</v>
      </c>
      <c r="AH394" s="127">
        <v>0</v>
      </c>
    </row>
    <row r="395" spans="1:34" x14ac:dyDescent="0.35">
      <c r="A395" s="127" t="s">
        <v>581</v>
      </c>
      <c r="B395" s="127" t="s">
        <v>964</v>
      </c>
      <c r="C395" s="127">
        <v>0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>
        <v>0</v>
      </c>
      <c r="Q395" s="127">
        <v>0</v>
      </c>
      <c r="R395" s="127">
        <v>0</v>
      </c>
      <c r="S395" s="127">
        <v>0</v>
      </c>
      <c r="T395" s="127">
        <v>0</v>
      </c>
      <c r="U395" s="127">
        <v>0</v>
      </c>
      <c r="V395" s="127">
        <v>0</v>
      </c>
      <c r="W395" s="127">
        <v>0</v>
      </c>
      <c r="X395" s="127">
        <v>0</v>
      </c>
      <c r="Y395" s="127">
        <v>0</v>
      </c>
      <c r="Z395" s="127">
        <v>0</v>
      </c>
      <c r="AA395" s="127">
        <v>0</v>
      </c>
      <c r="AB395" s="127">
        <v>0</v>
      </c>
      <c r="AC395" s="127">
        <v>0</v>
      </c>
      <c r="AD395" s="127">
        <v>0</v>
      </c>
      <c r="AE395" s="127">
        <v>0</v>
      </c>
      <c r="AF395" s="127">
        <v>0</v>
      </c>
      <c r="AG395" s="127">
        <v>0</v>
      </c>
      <c r="AH395" s="127">
        <v>0</v>
      </c>
    </row>
    <row r="396" spans="1:34" x14ac:dyDescent="0.35">
      <c r="A396" s="127" t="s">
        <v>582</v>
      </c>
      <c r="B396" s="127" t="s">
        <v>964</v>
      </c>
      <c r="C396" s="127">
        <v>0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>
        <v>0</v>
      </c>
      <c r="Q396" s="127">
        <v>0</v>
      </c>
      <c r="R396" s="127">
        <v>0</v>
      </c>
      <c r="S396" s="127">
        <v>0</v>
      </c>
      <c r="T396" s="127">
        <v>0</v>
      </c>
      <c r="U396" s="127">
        <v>0</v>
      </c>
      <c r="V396" s="127">
        <v>0</v>
      </c>
      <c r="W396" s="127">
        <v>0</v>
      </c>
      <c r="X396" s="127">
        <v>0</v>
      </c>
      <c r="Y396" s="127">
        <v>0</v>
      </c>
      <c r="Z396" s="127">
        <v>0</v>
      </c>
      <c r="AA396" s="127">
        <v>0</v>
      </c>
      <c r="AB396" s="127">
        <v>0</v>
      </c>
      <c r="AC396" s="127">
        <v>0</v>
      </c>
      <c r="AD396" s="127">
        <v>0</v>
      </c>
      <c r="AE396" s="127">
        <v>0</v>
      </c>
      <c r="AF396" s="127">
        <v>0</v>
      </c>
      <c r="AG396" s="127">
        <v>0</v>
      </c>
      <c r="AH396" s="127">
        <v>0</v>
      </c>
    </row>
    <row r="397" spans="1:34" x14ac:dyDescent="0.35">
      <c r="A397" s="127" t="s">
        <v>583</v>
      </c>
      <c r="B397" s="127" t="s">
        <v>964</v>
      </c>
      <c r="C397" s="127">
        <v>0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127">
        <v>0</v>
      </c>
      <c r="AA397" s="127">
        <v>0</v>
      </c>
      <c r="AB397" s="127">
        <v>0</v>
      </c>
      <c r="AC397" s="127">
        <v>0</v>
      </c>
      <c r="AD397" s="127">
        <v>0</v>
      </c>
      <c r="AE397" s="127">
        <v>0</v>
      </c>
      <c r="AF397" s="127">
        <v>0</v>
      </c>
      <c r="AG397" s="127">
        <v>0</v>
      </c>
      <c r="AH397" s="127">
        <v>0</v>
      </c>
    </row>
    <row r="398" spans="1:34" x14ac:dyDescent="0.35">
      <c r="A398" s="127" t="s">
        <v>584</v>
      </c>
      <c r="B398" s="127" t="s">
        <v>964</v>
      </c>
      <c r="C398" s="128">
        <v>153332000000000</v>
      </c>
      <c r="D398" s="128">
        <v>125390000000000</v>
      </c>
      <c r="E398" s="128">
        <v>157132000000000</v>
      </c>
      <c r="F398" s="128">
        <v>180024000000000</v>
      </c>
      <c r="G398" s="128">
        <v>201419000000000</v>
      </c>
      <c r="H398" s="128">
        <v>220107000000000</v>
      </c>
      <c r="I398" s="128">
        <v>237373000000000</v>
      </c>
      <c r="J398" s="128">
        <v>253568000000000</v>
      </c>
      <c r="K398" s="128">
        <v>268993000000000</v>
      </c>
      <c r="L398" s="128">
        <v>287595000000000</v>
      </c>
      <c r="M398" s="128">
        <v>305673000000000</v>
      </c>
      <c r="N398" s="128">
        <v>323658000000000</v>
      </c>
      <c r="O398" s="128">
        <v>341450000000000</v>
      </c>
      <c r="P398" s="128">
        <v>359108000000000</v>
      </c>
      <c r="Q398" s="128">
        <v>378479000000000</v>
      </c>
      <c r="R398" s="128">
        <v>397725000000000</v>
      </c>
      <c r="S398" s="128">
        <v>416987000000000</v>
      </c>
      <c r="T398" s="128">
        <v>436063000000000</v>
      </c>
      <c r="U398" s="128">
        <v>455099000000000</v>
      </c>
      <c r="V398" s="128">
        <v>476701000000000</v>
      </c>
      <c r="W398" s="128">
        <v>498012000000000</v>
      </c>
      <c r="X398" s="128">
        <v>519090000000000</v>
      </c>
      <c r="Y398" s="128">
        <v>540080000000000</v>
      </c>
      <c r="Z398" s="128">
        <v>560949000000000</v>
      </c>
      <c r="AA398" s="128">
        <v>582616000000000</v>
      </c>
      <c r="AB398" s="128">
        <v>604218000000000</v>
      </c>
      <c r="AC398" s="128">
        <v>625632000000000</v>
      </c>
      <c r="AD398" s="128">
        <v>647110000000000</v>
      </c>
      <c r="AE398" s="128">
        <v>668639000000000</v>
      </c>
      <c r="AF398" s="128">
        <v>690244000000000</v>
      </c>
      <c r="AG398" s="128">
        <v>711846000000000</v>
      </c>
      <c r="AH398" s="128">
        <v>733168000000000</v>
      </c>
    </row>
    <row r="399" spans="1:34" x14ac:dyDescent="0.35">
      <c r="A399" s="127" t="s">
        <v>1197</v>
      </c>
      <c r="B399" s="127" t="s">
        <v>964</v>
      </c>
      <c r="C399" s="127">
        <v>0</v>
      </c>
      <c r="D399" s="127">
        <v>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127">
        <v>0</v>
      </c>
      <c r="AA399" s="127">
        <v>0</v>
      </c>
      <c r="AB399" s="127">
        <v>0</v>
      </c>
      <c r="AC399" s="127">
        <v>0</v>
      </c>
      <c r="AD399" s="127">
        <v>0</v>
      </c>
      <c r="AE399" s="127">
        <v>0</v>
      </c>
      <c r="AF399" s="127">
        <v>0</v>
      </c>
      <c r="AG399" s="127">
        <v>0</v>
      </c>
      <c r="AH399" s="127">
        <v>0</v>
      </c>
    </row>
    <row r="400" spans="1:34" x14ac:dyDescent="0.35">
      <c r="A400" s="127" t="s">
        <v>1198</v>
      </c>
      <c r="B400" s="127" t="s">
        <v>964</v>
      </c>
      <c r="C400" s="127">
        <v>0</v>
      </c>
      <c r="D400" s="127">
        <v>0</v>
      </c>
      <c r="E400" s="127">
        <v>0</v>
      </c>
      <c r="F400" s="127">
        <v>0</v>
      </c>
      <c r="G400" s="127">
        <v>0</v>
      </c>
      <c r="H400" s="127">
        <v>0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0</v>
      </c>
      <c r="O400" s="127">
        <v>0</v>
      </c>
      <c r="P400" s="127">
        <v>0</v>
      </c>
      <c r="Q400" s="127">
        <v>0</v>
      </c>
      <c r="R400" s="127">
        <v>0</v>
      </c>
      <c r="S400" s="127">
        <v>0</v>
      </c>
      <c r="T400" s="127">
        <v>0</v>
      </c>
      <c r="U400" s="127">
        <v>0</v>
      </c>
      <c r="V400" s="127">
        <v>0</v>
      </c>
      <c r="W400" s="127">
        <v>0</v>
      </c>
      <c r="X400" s="127">
        <v>0</v>
      </c>
      <c r="Y400" s="127">
        <v>0</v>
      </c>
      <c r="Z400" s="127">
        <v>0</v>
      </c>
      <c r="AA400" s="127">
        <v>0</v>
      </c>
      <c r="AB400" s="127">
        <v>0</v>
      </c>
      <c r="AC400" s="127">
        <v>0</v>
      </c>
      <c r="AD400" s="127">
        <v>0</v>
      </c>
      <c r="AE400" s="127">
        <v>0</v>
      </c>
      <c r="AF400" s="127">
        <v>0</v>
      </c>
      <c r="AG400" s="127">
        <v>0</v>
      </c>
      <c r="AH400" s="127">
        <v>0</v>
      </c>
    </row>
    <row r="401" spans="1:34" x14ac:dyDescent="0.35">
      <c r="A401" s="127" t="s">
        <v>1199</v>
      </c>
      <c r="B401" s="127" t="s">
        <v>964</v>
      </c>
      <c r="C401" s="127">
        <v>0</v>
      </c>
      <c r="D401" s="127">
        <v>0</v>
      </c>
      <c r="E401" s="127">
        <v>0</v>
      </c>
      <c r="F401" s="127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0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127">
        <v>0</v>
      </c>
      <c r="AA401" s="127">
        <v>0</v>
      </c>
      <c r="AB401" s="127">
        <v>0</v>
      </c>
      <c r="AC401" s="127">
        <v>0</v>
      </c>
      <c r="AD401" s="127">
        <v>0</v>
      </c>
      <c r="AE401" s="127">
        <v>0</v>
      </c>
      <c r="AF401" s="127">
        <v>0</v>
      </c>
      <c r="AG401" s="127">
        <v>0</v>
      </c>
      <c r="AH401" s="127">
        <v>0</v>
      </c>
    </row>
    <row r="402" spans="1:34" x14ac:dyDescent="0.35">
      <c r="A402" s="127" t="s">
        <v>585</v>
      </c>
      <c r="B402" s="127" t="s">
        <v>964</v>
      </c>
      <c r="C402" s="127">
        <v>0</v>
      </c>
      <c r="D402" s="127">
        <v>0</v>
      </c>
      <c r="E402" s="127">
        <v>0</v>
      </c>
      <c r="F402" s="127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27">
        <v>0</v>
      </c>
      <c r="R402" s="127">
        <v>0</v>
      </c>
      <c r="S402" s="127">
        <v>0</v>
      </c>
      <c r="T402" s="127">
        <v>0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127">
        <v>0</v>
      </c>
      <c r="AA402" s="127">
        <v>0</v>
      </c>
      <c r="AB402" s="127">
        <v>0</v>
      </c>
      <c r="AC402" s="127">
        <v>0</v>
      </c>
      <c r="AD402" s="127">
        <v>0</v>
      </c>
      <c r="AE402" s="127">
        <v>0</v>
      </c>
      <c r="AF402" s="127">
        <v>0</v>
      </c>
      <c r="AG402" s="127">
        <v>0</v>
      </c>
      <c r="AH402" s="127">
        <v>0</v>
      </c>
    </row>
    <row r="403" spans="1:34" x14ac:dyDescent="0.35">
      <c r="A403" s="127" t="s">
        <v>586</v>
      </c>
      <c r="B403" s="127" t="s">
        <v>964</v>
      </c>
      <c r="C403" s="127">
        <v>0</v>
      </c>
      <c r="D403" s="127">
        <v>0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127">
        <v>0</v>
      </c>
      <c r="AA403" s="127">
        <v>0</v>
      </c>
      <c r="AB403" s="127">
        <v>0</v>
      </c>
      <c r="AC403" s="127">
        <v>0</v>
      </c>
      <c r="AD403" s="127">
        <v>0</v>
      </c>
      <c r="AE403" s="127">
        <v>0</v>
      </c>
      <c r="AF403" s="127">
        <v>0</v>
      </c>
      <c r="AG403" s="127">
        <v>0</v>
      </c>
      <c r="AH403" s="127">
        <v>0</v>
      </c>
    </row>
    <row r="404" spans="1:34" x14ac:dyDescent="0.35">
      <c r="A404" s="127" t="s">
        <v>587</v>
      </c>
      <c r="B404" s="127" t="s">
        <v>964</v>
      </c>
      <c r="C404" s="127">
        <v>0</v>
      </c>
      <c r="D404" s="127">
        <v>0</v>
      </c>
      <c r="E404" s="127">
        <v>0</v>
      </c>
      <c r="F404" s="127">
        <v>0</v>
      </c>
      <c r="G404" s="127">
        <v>0</v>
      </c>
      <c r="H404" s="127">
        <v>0</v>
      </c>
      <c r="I404" s="127">
        <v>0</v>
      </c>
      <c r="J404" s="127">
        <v>0</v>
      </c>
      <c r="K404" s="127">
        <v>0</v>
      </c>
      <c r="L404" s="127">
        <v>0</v>
      </c>
      <c r="M404" s="127">
        <v>0</v>
      </c>
      <c r="N404" s="127">
        <v>0</v>
      </c>
      <c r="O404" s="127">
        <v>0</v>
      </c>
      <c r="P404" s="127">
        <v>0</v>
      </c>
      <c r="Q404" s="127">
        <v>0</v>
      </c>
      <c r="R404" s="127">
        <v>0</v>
      </c>
      <c r="S404" s="127">
        <v>0</v>
      </c>
      <c r="T404" s="127">
        <v>0</v>
      </c>
      <c r="U404" s="127">
        <v>0</v>
      </c>
      <c r="V404" s="127">
        <v>0</v>
      </c>
      <c r="W404" s="127">
        <v>0</v>
      </c>
      <c r="X404" s="127">
        <v>0</v>
      </c>
      <c r="Y404" s="127">
        <v>0</v>
      </c>
      <c r="Z404" s="127">
        <v>0</v>
      </c>
      <c r="AA404" s="127">
        <v>0</v>
      </c>
      <c r="AB404" s="127">
        <v>0</v>
      </c>
      <c r="AC404" s="127">
        <v>0</v>
      </c>
      <c r="AD404" s="127">
        <v>0</v>
      </c>
      <c r="AE404" s="127">
        <v>0</v>
      </c>
      <c r="AF404" s="127">
        <v>0</v>
      </c>
      <c r="AG404" s="127">
        <v>0</v>
      </c>
      <c r="AH404" s="127">
        <v>0</v>
      </c>
    </row>
    <row r="405" spans="1:34" x14ac:dyDescent="0.35">
      <c r="A405" s="127" t="s">
        <v>588</v>
      </c>
      <c r="B405" s="127" t="s">
        <v>964</v>
      </c>
      <c r="C405" s="127">
        <v>0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0</v>
      </c>
      <c r="O405" s="127">
        <v>0</v>
      </c>
      <c r="P405" s="127">
        <v>0</v>
      </c>
      <c r="Q405" s="127">
        <v>0</v>
      </c>
      <c r="R405" s="127">
        <v>0</v>
      </c>
      <c r="S405" s="127">
        <v>0</v>
      </c>
      <c r="T405" s="127">
        <v>0</v>
      </c>
      <c r="U405" s="127">
        <v>0</v>
      </c>
      <c r="V405" s="127">
        <v>0</v>
      </c>
      <c r="W405" s="127">
        <v>0</v>
      </c>
      <c r="X405" s="127">
        <v>0</v>
      </c>
      <c r="Y405" s="127">
        <v>0</v>
      </c>
      <c r="Z405" s="127">
        <v>0</v>
      </c>
      <c r="AA405" s="127">
        <v>0</v>
      </c>
      <c r="AB405" s="127">
        <v>0</v>
      </c>
      <c r="AC405" s="127">
        <v>0</v>
      </c>
      <c r="AD405" s="127">
        <v>0</v>
      </c>
      <c r="AE405" s="127">
        <v>0</v>
      </c>
      <c r="AF405" s="127">
        <v>0</v>
      </c>
      <c r="AG405" s="127">
        <v>0</v>
      </c>
      <c r="AH405" s="127">
        <v>0</v>
      </c>
    </row>
    <row r="406" spans="1:34" x14ac:dyDescent="0.35">
      <c r="A406" s="127" t="s">
        <v>589</v>
      </c>
      <c r="B406" s="127" t="s">
        <v>964</v>
      </c>
      <c r="C406" s="127">
        <v>0</v>
      </c>
      <c r="D406" s="127">
        <v>0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27">
        <v>0</v>
      </c>
      <c r="R406" s="127">
        <v>0</v>
      </c>
      <c r="S406" s="127">
        <v>0</v>
      </c>
      <c r="T406" s="127">
        <v>0</v>
      </c>
      <c r="U406" s="127">
        <v>0</v>
      </c>
      <c r="V406" s="127">
        <v>0</v>
      </c>
      <c r="W406" s="127">
        <v>0</v>
      </c>
      <c r="X406" s="127">
        <v>0</v>
      </c>
      <c r="Y406" s="127">
        <v>0</v>
      </c>
      <c r="Z406" s="127">
        <v>0</v>
      </c>
      <c r="AA406" s="127">
        <v>0</v>
      </c>
      <c r="AB406" s="127">
        <v>0</v>
      </c>
      <c r="AC406" s="127">
        <v>0</v>
      </c>
      <c r="AD406" s="127">
        <v>0</v>
      </c>
      <c r="AE406" s="127">
        <v>0</v>
      </c>
      <c r="AF406" s="127">
        <v>0</v>
      </c>
      <c r="AG406" s="127">
        <v>0</v>
      </c>
      <c r="AH406" s="127">
        <v>0</v>
      </c>
    </row>
    <row r="407" spans="1:34" x14ac:dyDescent="0.35">
      <c r="A407" s="127" t="s">
        <v>590</v>
      </c>
      <c r="B407" s="127" t="s">
        <v>964</v>
      </c>
      <c r="C407" s="127">
        <v>0</v>
      </c>
      <c r="D407" s="127">
        <v>0</v>
      </c>
      <c r="E407" s="127">
        <v>0</v>
      </c>
      <c r="F407" s="127">
        <v>0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>
        <v>0</v>
      </c>
      <c r="Q407" s="127">
        <v>0</v>
      </c>
      <c r="R407" s="127">
        <v>0</v>
      </c>
      <c r="S407" s="127">
        <v>0</v>
      </c>
      <c r="T407" s="127">
        <v>0</v>
      </c>
      <c r="U407" s="127">
        <v>0</v>
      </c>
      <c r="V407" s="127">
        <v>0</v>
      </c>
      <c r="W407" s="127">
        <v>0</v>
      </c>
      <c r="X407" s="127">
        <v>0</v>
      </c>
      <c r="Y407" s="127">
        <v>0</v>
      </c>
      <c r="Z407" s="127">
        <v>0</v>
      </c>
      <c r="AA407" s="127">
        <v>0</v>
      </c>
      <c r="AB407" s="127">
        <v>0</v>
      </c>
      <c r="AC407" s="127">
        <v>0</v>
      </c>
      <c r="AD407" s="127">
        <v>0</v>
      </c>
      <c r="AE407" s="127">
        <v>0</v>
      </c>
      <c r="AF407" s="127">
        <v>0</v>
      </c>
      <c r="AG407" s="127">
        <v>0</v>
      </c>
      <c r="AH407" s="127">
        <v>0</v>
      </c>
    </row>
    <row r="408" spans="1:34" x14ac:dyDescent="0.35">
      <c r="A408" s="127" t="s">
        <v>591</v>
      </c>
      <c r="B408" s="127" t="s">
        <v>964</v>
      </c>
      <c r="C408" s="127">
        <v>0</v>
      </c>
      <c r="D408" s="127">
        <v>0</v>
      </c>
      <c r="E408" s="127">
        <v>0</v>
      </c>
      <c r="F408" s="127">
        <v>0</v>
      </c>
      <c r="G408" s="127">
        <v>0</v>
      </c>
      <c r="H408" s="127">
        <v>0</v>
      </c>
      <c r="I408" s="127">
        <v>0</v>
      </c>
      <c r="J408" s="127">
        <v>0</v>
      </c>
      <c r="K408" s="127">
        <v>0</v>
      </c>
      <c r="L408" s="127">
        <v>0</v>
      </c>
      <c r="M408" s="127">
        <v>0</v>
      </c>
      <c r="N408" s="127">
        <v>0</v>
      </c>
      <c r="O408" s="127">
        <v>0</v>
      </c>
      <c r="P408" s="127">
        <v>0</v>
      </c>
      <c r="Q408" s="127">
        <v>0</v>
      </c>
      <c r="R408" s="127">
        <v>0</v>
      </c>
      <c r="S408" s="127">
        <v>0</v>
      </c>
      <c r="T408" s="127">
        <v>0</v>
      </c>
      <c r="U408" s="127">
        <v>0</v>
      </c>
      <c r="V408" s="127">
        <v>0</v>
      </c>
      <c r="W408" s="127">
        <v>0</v>
      </c>
      <c r="X408" s="127">
        <v>0</v>
      </c>
      <c r="Y408" s="127">
        <v>0</v>
      </c>
      <c r="Z408" s="127">
        <v>0</v>
      </c>
      <c r="AA408" s="127">
        <v>0</v>
      </c>
      <c r="AB408" s="127">
        <v>0</v>
      </c>
      <c r="AC408" s="127">
        <v>0</v>
      </c>
      <c r="AD408" s="127">
        <v>0</v>
      </c>
      <c r="AE408" s="127">
        <v>0</v>
      </c>
      <c r="AF408" s="127">
        <v>0</v>
      </c>
      <c r="AG408" s="127">
        <v>0</v>
      </c>
      <c r="AH408" s="127">
        <v>0</v>
      </c>
    </row>
    <row r="409" spans="1:34" x14ac:dyDescent="0.35">
      <c r="A409" s="127" t="s">
        <v>1200</v>
      </c>
      <c r="B409" s="127" t="s">
        <v>964</v>
      </c>
      <c r="C409" s="127">
        <v>0</v>
      </c>
      <c r="D409" s="127">
        <v>0</v>
      </c>
      <c r="E409" s="127">
        <v>0</v>
      </c>
      <c r="F409" s="127">
        <v>0</v>
      </c>
      <c r="G409" s="127">
        <v>0</v>
      </c>
      <c r="H409" s="127">
        <v>0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27">
        <v>0</v>
      </c>
      <c r="R409" s="127">
        <v>0</v>
      </c>
      <c r="S409" s="127">
        <v>0</v>
      </c>
      <c r="T409" s="127">
        <v>0</v>
      </c>
      <c r="U409" s="127">
        <v>0</v>
      </c>
      <c r="V409" s="127">
        <v>0</v>
      </c>
      <c r="W409" s="127">
        <v>0</v>
      </c>
      <c r="X409" s="127">
        <v>0</v>
      </c>
      <c r="Y409" s="127">
        <v>0</v>
      </c>
      <c r="Z409" s="127">
        <v>0</v>
      </c>
      <c r="AA409" s="127">
        <v>0</v>
      </c>
      <c r="AB409" s="127">
        <v>0</v>
      </c>
      <c r="AC409" s="127">
        <v>0</v>
      </c>
      <c r="AD409" s="127">
        <v>0</v>
      </c>
      <c r="AE409" s="127">
        <v>0</v>
      </c>
      <c r="AF409" s="127">
        <v>0</v>
      </c>
      <c r="AG409" s="127">
        <v>0</v>
      </c>
      <c r="AH409" s="127">
        <v>0</v>
      </c>
    </row>
    <row r="410" spans="1:34" x14ac:dyDescent="0.35">
      <c r="A410" s="127" t="s">
        <v>1201</v>
      </c>
      <c r="B410" s="127" t="s">
        <v>964</v>
      </c>
      <c r="C410" s="127">
        <v>0</v>
      </c>
      <c r="D410" s="127">
        <v>0</v>
      </c>
      <c r="E410" s="127">
        <v>0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>
        <v>0</v>
      </c>
      <c r="Q410" s="127">
        <v>0</v>
      </c>
      <c r="R410" s="127">
        <v>0</v>
      </c>
      <c r="S410" s="127">
        <v>0</v>
      </c>
      <c r="T410" s="127">
        <v>0</v>
      </c>
      <c r="U410" s="127">
        <v>0</v>
      </c>
      <c r="V410" s="127">
        <v>0</v>
      </c>
      <c r="W410" s="127">
        <v>0</v>
      </c>
      <c r="X410" s="127">
        <v>0</v>
      </c>
      <c r="Y410" s="127">
        <v>0</v>
      </c>
      <c r="Z410" s="127">
        <v>0</v>
      </c>
      <c r="AA410" s="127">
        <v>0</v>
      </c>
      <c r="AB410" s="127">
        <v>0</v>
      </c>
      <c r="AC410" s="127">
        <v>0</v>
      </c>
      <c r="AD410" s="127">
        <v>0</v>
      </c>
      <c r="AE410" s="127">
        <v>0</v>
      </c>
      <c r="AF410" s="127">
        <v>0</v>
      </c>
      <c r="AG410" s="127">
        <v>0</v>
      </c>
      <c r="AH410" s="127">
        <v>0</v>
      </c>
    </row>
    <row r="411" spans="1:34" x14ac:dyDescent="0.35">
      <c r="A411" s="127" t="s">
        <v>1202</v>
      </c>
      <c r="B411" s="127" t="s">
        <v>964</v>
      </c>
      <c r="C411" s="127">
        <v>0</v>
      </c>
      <c r="D411" s="127">
        <v>0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0</v>
      </c>
      <c r="L411" s="127">
        <v>0</v>
      </c>
      <c r="M411" s="127">
        <v>0</v>
      </c>
      <c r="N411" s="127">
        <v>0</v>
      </c>
      <c r="O411" s="127">
        <v>0</v>
      </c>
      <c r="P411" s="127">
        <v>0</v>
      </c>
      <c r="Q411" s="127">
        <v>0</v>
      </c>
      <c r="R411" s="127">
        <v>0</v>
      </c>
      <c r="S411" s="127">
        <v>0</v>
      </c>
      <c r="T411" s="127">
        <v>0</v>
      </c>
      <c r="U411" s="127">
        <v>0</v>
      </c>
      <c r="V411" s="127">
        <v>0</v>
      </c>
      <c r="W411" s="127">
        <v>0</v>
      </c>
      <c r="X411" s="127">
        <v>0</v>
      </c>
      <c r="Y411" s="127">
        <v>0</v>
      </c>
      <c r="Z411" s="127">
        <v>0</v>
      </c>
      <c r="AA411" s="127">
        <v>0</v>
      </c>
      <c r="AB411" s="127">
        <v>0</v>
      </c>
      <c r="AC411" s="127">
        <v>0</v>
      </c>
      <c r="AD411" s="127">
        <v>0</v>
      </c>
      <c r="AE411" s="127">
        <v>0</v>
      </c>
      <c r="AF411" s="127">
        <v>0</v>
      </c>
      <c r="AG411" s="127">
        <v>0</v>
      </c>
      <c r="AH411" s="127">
        <v>0</v>
      </c>
    </row>
    <row r="412" spans="1:34" x14ac:dyDescent="0.35">
      <c r="A412" s="127" t="s">
        <v>1203</v>
      </c>
      <c r="B412" s="127" t="s">
        <v>964</v>
      </c>
      <c r="C412" s="127">
        <v>0</v>
      </c>
      <c r="D412" s="127">
        <v>0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0</v>
      </c>
      <c r="K412" s="127">
        <v>0</v>
      </c>
      <c r="L412" s="127">
        <v>0</v>
      </c>
      <c r="M412" s="127">
        <v>0</v>
      </c>
      <c r="N412" s="127">
        <v>0</v>
      </c>
      <c r="O412" s="127">
        <v>0</v>
      </c>
      <c r="P412" s="127">
        <v>0</v>
      </c>
      <c r="Q412" s="127">
        <v>0</v>
      </c>
      <c r="R412" s="127">
        <v>0</v>
      </c>
      <c r="S412" s="127">
        <v>0</v>
      </c>
      <c r="T412" s="127">
        <v>0</v>
      </c>
      <c r="U412" s="127">
        <v>0</v>
      </c>
      <c r="V412" s="127">
        <v>0</v>
      </c>
      <c r="W412" s="127">
        <v>0</v>
      </c>
      <c r="X412" s="127">
        <v>0</v>
      </c>
      <c r="Y412" s="127">
        <v>0</v>
      </c>
      <c r="Z412" s="127">
        <v>0</v>
      </c>
      <c r="AA412" s="127">
        <v>0</v>
      </c>
      <c r="AB412" s="127">
        <v>0</v>
      </c>
      <c r="AC412" s="127">
        <v>0</v>
      </c>
      <c r="AD412" s="127">
        <v>0</v>
      </c>
      <c r="AE412" s="127">
        <v>0</v>
      </c>
      <c r="AF412" s="127">
        <v>0</v>
      </c>
      <c r="AG412" s="127">
        <v>0</v>
      </c>
      <c r="AH412" s="127">
        <v>0</v>
      </c>
    </row>
    <row r="413" spans="1:34" x14ac:dyDescent="0.35">
      <c r="A413" s="127" t="s">
        <v>1204</v>
      </c>
      <c r="B413" s="127" t="s">
        <v>964</v>
      </c>
      <c r="C413" s="127">
        <v>0</v>
      </c>
      <c r="D413" s="127">
        <v>0</v>
      </c>
      <c r="E413" s="127">
        <v>0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27">
        <v>0</v>
      </c>
      <c r="R413" s="127">
        <v>0</v>
      </c>
      <c r="S413" s="127">
        <v>0</v>
      </c>
      <c r="T413" s="127">
        <v>0</v>
      </c>
      <c r="U413" s="127">
        <v>0</v>
      </c>
      <c r="V413" s="127">
        <v>0</v>
      </c>
      <c r="W413" s="127">
        <v>0</v>
      </c>
      <c r="X413" s="127">
        <v>0</v>
      </c>
      <c r="Y413" s="127">
        <v>0</v>
      </c>
      <c r="Z413" s="127">
        <v>0</v>
      </c>
      <c r="AA413" s="127">
        <v>0</v>
      </c>
      <c r="AB413" s="127">
        <v>0</v>
      </c>
      <c r="AC413" s="127">
        <v>0</v>
      </c>
      <c r="AD413" s="127">
        <v>0</v>
      </c>
      <c r="AE413" s="127">
        <v>0</v>
      </c>
      <c r="AF413" s="127">
        <v>0</v>
      </c>
      <c r="AG413" s="127">
        <v>0</v>
      </c>
      <c r="AH413" s="127">
        <v>0</v>
      </c>
    </row>
    <row r="414" spans="1:34" x14ac:dyDescent="0.35">
      <c r="A414" s="127" t="s">
        <v>1205</v>
      </c>
      <c r="B414" s="127" t="s">
        <v>964</v>
      </c>
      <c r="C414" s="127">
        <v>0</v>
      </c>
      <c r="D414" s="127">
        <v>0</v>
      </c>
      <c r="E414" s="127">
        <v>0</v>
      </c>
      <c r="F414" s="127">
        <v>0</v>
      </c>
      <c r="G414" s="127">
        <v>0</v>
      </c>
      <c r="H414" s="127">
        <v>0</v>
      </c>
      <c r="I414" s="127">
        <v>0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27">
        <v>0</v>
      </c>
      <c r="Q414" s="127">
        <v>0</v>
      </c>
      <c r="R414" s="127">
        <v>0</v>
      </c>
      <c r="S414" s="127">
        <v>0</v>
      </c>
      <c r="T414" s="127">
        <v>0</v>
      </c>
      <c r="U414" s="127">
        <v>0</v>
      </c>
      <c r="V414" s="127">
        <v>0</v>
      </c>
      <c r="W414" s="127">
        <v>0</v>
      </c>
      <c r="X414" s="127">
        <v>0</v>
      </c>
      <c r="Y414" s="127">
        <v>0</v>
      </c>
      <c r="Z414" s="127">
        <v>0</v>
      </c>
      <c r="AA414" s="127">
        <v>0</v>
      </c>
      <c r="AB414" s="127">
        <v>0</v>
      </c>
      <c r="AC414" s="127">
        <v>0</v>
      </c>
      <c r="AD414" s="127">
        <v>0</v>
      </c>
      <c r="AE414" s="127">
        <v>0</v>
      </c>
      <c r="AF414" s="127">
        <v>0</v>
      </c>
      <c r="AG414" s="127">
        <v>0</v>
      </c>
      <c r="AH414" s="127">
        <v>0</v>
      </c>
    </row>
    <row r="415" spans="1:34" x14ac:dyDescent="0.35">
      <c r="A415" s="127" t="s">
        <v>1206</v>
      </c>
      <c r="B415" s="127" t="s">
        <v>964</v>
      </c>
      <c r="C415" s="127">
        <v>0</v>
      </c>
      <c r="D415" s="127">
        <v>0</v>
      </c>
      <c r="E415" s="127">
        <v>0</v>
      </c>
      <c r="F415" s="127">
        <v>0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27">
        <v>0</v>
      </c>
      <c r="Q415" s="127">
        <v>0</v>
      </c>
      <c r="R415" s="127">
        <v>0</v>
      </c>
      <c r="S415" s="127">
        <v>0</v>
      </c>
      <c r="T415" s="127">
        <v>0</v>
      </c>
      <c r="U415" s="127">
        <v>0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7">
        <v>0</v>
      </c>
      <c r="AE415" s="127">
        <v>0</v>
      </c>
      <c r="AF415" s="127">
        <v>0</v>
      </c>
      <c r="AG415" s="127">
        <v>0</v>
      </c>
      <c r="AH415" s="127">
        <v>0</v>
      </c>
    </row>
    <row r="416" spans="1:34" x14ac:dyDescent="0.35">
      <c r="A416" s="127" t="s">
        <v>1207</v>
      </c>
      <c r="B416" s="127" t="s">
        <v>964</v>
      </c>
      <c r="C416" s="127">
        <v>0</v>
      </c>
      <c r="D416" s="127">
        <v>0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27">
        <v>0</v>
      </c>
      <c r="R416" s="127">
        <v>0</v>
      </c>
      <c r="S416" s="127">
        <v>0</v>
      </c>
      <c r="T416" s="127">
        <v>0</v>
      </c>
      <c r="U416" s="127">
        <v>0</v>
      </c>
      <c r="V416" s="127">
        <v>0</v>
      </c>
      <c r="W416" s="127">
        <v>0</v>
      </c>
      <c r="X416" s="127">
        <v>0</v>
      </c>
      <c r="Y416" s="127">
        <v>0</v>
      </c>
      <c r="Z416" s="127">
        <v>0</v>
      </c>
      <c r="AA416" s="127">
        <v>0</v>
      </c>
      <c r="AB416" s="127">
        <v>0</v>
      </c>
      <c r="AC416" s="127">
        <v>0</v>
      </c>
      <c r="AD416" s="127">
        <v>0</v>
      </c>
      <c r="AE416" s="127">
        <v>0</v>
      </c>
      <c r="AF416" s="127">
        <v>0</v>
      </c>
      <c r="AG416" s="127">
        <v>0</v>
      </c>
      <c r="AH416" s="127">
        <v>0</v>
      </c>
    </row>
    <row r="417" spans="1:34" x14ac:dyDescent="0.35">
      <c r="A417" s="127" t="s">
        <v>1208</v>
      </c>
      <c r="B417" s="127" t="s">
        <v>964</v>
      </c>
      <c r="C417" s="127">
        <v>0</v>
      </c>
      <c r="D417" s="127">
        <v>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0</v>
      </c>
      <c r="P417" s="127">
        <v>0</v>
      </c>
      <c r="Q417" s="127">
        <v>0</v>
      </c>
      <c r="R417" s="127">
        <v>0</v>
      </c>
      <c r="S417" s="127">
        <v>0</v>
      </c>
      <c r="T417" s="127">
        <v>0</v>
      </c>
      <c r="U417" s="127">
        <v>0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7">
        <v>0</v>
      </c>
      <c r="AE417" s="127">
        <v>0</v>
      </c>
      <c r="AF417" s="127">
        <v>0</v>
      </c>
      <c r="AG417" s="127">
        <v>0</v>
      </c>
      <c r="AH417" s="127">
        <v>0</v>
      </c>
    </row>
    <row r="418" spans="1:34" x14ac:dyDescent="0.35">
      <c r="A418" s="127" t="s">
        <v>1209</v>
      </c>
      <c r="B418" s="127" t="s">
        <v>964</v>
      </c>
      <c r="C418" s="127">
        <v>0</v>
      </c>
      <c r="D418" s="127">
        <v>0</v>
      </c>
      <c r="E418" s="127">
        <v>0</v>
      </c>
      <c r="F418" s="127">
        <v>0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27">
        <v>0</v>
      </c>
      <c r="Q418" s="127">
        <v>0</v>
      </c>
      <c r="R418" s="127">
        <v>0</v>
      </c>
      <c r="S418" s="127">
        <v>0</v>
      </c>
      <c r="T418" s="127">
        <v>0</v>
      </c>
      <c r="U418" s="127">
        <v>0</v>
      </c>
      <c r="V418" s="127">
        <v>0</v>
      </c>
      <c r="W418" s="127">
        <v>0</v>
      </c>
      <c r="X418" s="127">
        <v>0</v>
      </c>
      <c r="Y418" s="127">
        <v>0</v>
      </c>
      <c r="Z418" s="127">
        <v>0</v>
      </c>
      <c r="AA418" s="127">
        <v>0</v>
      </c>
      <c r="AB418" s="127">
        <v>0</v>
      </c>
      <c r="AC418" s="127">
        <v>0</v>
      </c>
      <c r="AD418" s="127">
        <v>0</v>
      </c>
      <c r="AE418" s="127">
        <v>0</v>
      </c>
      <c r="AF418" s="127">
        <v>0</v>
      </c>
      <c r="AG418" s="127">
        <v>0</v>
      </c>
      <c r="AH418" s="127">
        <v>0</v>
      </c>
    </row>
    <row r="419" spans="1:34" x14ac:dyDescent="0.35">
      <c r="A419" s="127" t="s">
        <v>1210</v>
      </c>
      <c r="B419" s="127" t="s">
        <v>964</v>
      </c>
      <c r="C419" s="127">
        <v>0</v>
      </c>
      <c r="D419" s="127">
        <v>0</v>
      </c>
      <c r="E419" s="127">
        <v>0</v>
      </c>
      <c r="F419" s="127">
        <v>0</v>
      </c>
      <c r="G419" s="127">
        <v>0</v>
      </c>
      <c r="H419" s="127">
        <v>0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27">
        <v>0</v>
      </c>
      <c r="R419" s="127">
        <v>0</v>
      </c>
      <c r="S419" s="127">
        <v>0</v>
      </c>
      <c r="T419" s="127">
        <v>0</v>
      </c>
      <c r="U419" s="127">
        <v>0</v>
      </c>
      <c r="V419" s="127">
        <v>0</v>
      </c>
      <c r="W419" s="127">
        <v>0</v>
      </c>
      <c r="X419" s="127">
        <v>0</v>
      </c>
      <c r="Y419" s="127">
        <v>0</v>
      </c>
      <c r="Z419" s="127">
        <v>0</v>
      </c>
      <c r="AA419" s="127">
        <v>0</v>
      </c>
      <c r="AB419" s="127">
        <v>0</v>
      </c>
      <c r="AC419" s="127">
        <v>0</v>
      </c>
      <c r="AD419" s="127">
        <v>0</v>
      </c>
      <c r="AE419" s="127">
        <v>0</v>
      </c>
      <c r="AF419" s="127">
        <v>0</v>
      </c>
      <c r="AG419" s="127">
        <v>0</v>
      </c>
      <c r="AH419" s="127">
        <v>0</v>
      </c>
    </row>
    <row r="420" spans="1:34" x14ac:dyDescent="0.35">
      <c r="A420" s="127" t="s">
        <v>1211</v>
      </c>
      <c r="B420" s="127" t="s">
        <v>964</v>
      </c>
      <c r="C420" s="127">
        <v>0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0</v>
      </c>
      <c r="N420" s="127">
        <v>0</v>
      </c>
      <c r="O420" s="127">
        <v>0</v>
      </c>
      <c r="P420" s="127">
        <v>0</v>
      </c>
      <c r="Q420" s="127">
        <v>0</v>
      </c>
      <c r="R420" s="127">
        <v>0</v>
      </c>
      <c r="S420" s="127">
        <v>0</v>
      </c>
      <c r="T420" s="127">
        <v>0</v>
      </c>
      <c r="U420" s="127">
        <v>0</v>
      </c>
      <c r="V420" s="127">
        <v>0</v>
      </c>
      <c r="W420" s="127">
        <v>0</v>
      </c>
      <c r="X420" s="127">
        <v>0</v>
      </c>
      <c r="Y420" s="127">
        <v>0</v>
      </c>
      <c r="Z420" s="127">
        <v>0</v>
      </c>
      <c r="AA420" s="127">
        <v>0</v>
      </c>
      <c r="AB420" s="127">
        <v>0</v>
      </c>
      <c r="AC420" s="127">
        <v>0</v>
      </c>
      <c r="AD420" s="127">
        <v>0</v>
      </c>
      <c r="AE420" s="127">
        <v>0</v>
      </c>
      <c r="AF420" s="127">
        <v>0</v>
      </c>
      <c r="AG420" s="127">
        <v>0</v>
      </c>
      <c r="AH420" s="127">
        <v>0</v>
      </c>
    </row>
    <row r="421" spans="1:34" x14ac:dyDescent="0.35">
      <c r="A421" s="127" t="s">
        <v>1212</v>
      </c>
      <c r="B421" s="127" t="s">
        <v>964</v>
      </c>
      <c r="C421" s="127">
        <v>0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27">
        <v>0</v>
      </c>
      <c r="R421" s="127">
        <v>0</v>
      </c>
      <c r="S421" s="127">
        <v>0</v>
      </c>
      <c r="T421" s="127">
        <v>0</v>
      </c>
      <c r="U421" s="127">
        <v>0</v>
      </c>
      <c r="V421" s="127">
        <v>0</v>
      </c>
      <c r="W421" s="127">
        <v>0</v>
      </c>
      <c r="X421" s="127">
        <v>0</v>
      </c>
      <c r="Y421" s="127">
        <v>0</v>
      </c>
      <c r="Z421" s="127">
        <v>0</v>
      </c>
      <c r="AA421" s="127">
        <v>0</v>
      </c>
      <c r="AB421" s="127">
        <v>0</v>
      </c>
      <c r="AC421" s="127">
        <v>0</v>
      </c>
      <c r="AD421" s="127">
        <v>0</v>
      </c>
      <c r="AE421" s="127">
        <v>0</v>
      </c>
      <c r="AF421" s="127">
        <v>0</v>
      </c>
      <c r="AG421" s="127">
        <v>0</v>
      </c>
      <c r="AH421" s="127">
        <v>0</v>
      </c>
    </row>
    <row r="422" spans="1:34" x14ac:dyDescent="0.35">
      <c r="A422" s="127" t="s">
        <v>1213</v>
      </c>
      <c r="B422" s="127" t="s">
        <v>964</v>
      </c>
      <c r="C422" s="127">
        <v>0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0</v>
      </c>
      <c r="M422" s="127">
        <v>0</v>
      </c>
      <c r="N422" s="127">
        <v>0</v>
      </c>
      <c r="O422" s="127">
        <v>0</v>
      </c>
      <c r="P422" s="127">
        <v>0</v>
      </c>
      <c r="Q422" s="127">
        <v>0</v>
      </c>
      <c r="R422" s="127">
        <v>0</v>
      </c>
      <c r="S422" s="127">
        <v>0</v>
      </c>
      <c r="T422" s="127">
        <v>0</v>
      </c>
      <c r="U422" s="127">
        <v>0</v>
      </c>
      <c r="V422" s="127">
        <v>0</v>
      </c>
      <c r="W422" s="127">
        <v>0</v>
      </c>
      <c r="X422" s="127">
        <v>0</v>
      </c>
      <c r="Y422" s="127">
        <v>0</v>
      </c>
      <c r="Z422" s="127">
        <v>0</v>
      </c>
      <c r="AA422" s="127">
        <v>0</v>
      </c>
      <c r="AB422" s="127">
        <v>0</v>
      </c>
      <c r="AC422" s="127">
        <v>0</v>
      </c>
      <c r="AD422" s="127">
        <v>0</v>
      </c>
      <c r="AE422" s="127">
        <v>0</v>
      </c>
      <c r="AF422" s="127">
        <v>0</v>
      </c>
      <c r="AG422" s="127">
        <v>0</v>
      </c>
      <c r="AH422" s="127">
        <v>0</v>
      </c>
    </row>
    <row r="423" spans="1:34" x14ac:dyDescent="0.35">
      <c r="A423" s="127" t="s">
        <v>1214</v>
      </c>
      <c r="B423" s="127" t="s">
        <v>964</v>
      </c>
      <c r="C423" s="127">
        <v>0</v>
      </c>
      <c r="D423" s="127">
        <v>0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27">
        <v>0</v>
      </c>
      <c r="R423" s="127">
        <v>0</v>
      </c>
      <c r="S423" s="127">
        <v>0</v>
      </c>
      <c r="T423" s="127">
        <v>0</v>
      </c>
      <c r="U423" s="127">
        <v>0</v>
      </c>
      <c r="V423" s="127">
        <v>0</v>
      </c>
      <c r="W423" s="127">
        <v>0</v>
      </c>
      <c r="X423" s="127">
        <v>0</v>
      </c>
      <c r="Y423" s="127">
        <v>0</v>
      </c>
      <c r="Z423" s="127">
        <v>0</v>
      </c>
      <c r="AA423" s="127">
        <v>0</v>
      </c>
      <c r="AB423" s="127">
        <v>0</v>
      </c>
      <c r="AC423" s="127">
        <v>0</v>
      </c>
      <c r="AD423" s="127">
        <v>0</v>
      </c>
      <c r="AE423" s="127">
        <v>0</v>
      </c>
      <c r="AF423" s="127">
        <v>0</v>
      </c>
      <c r="AG423" s="127">
        <v>0</v>
      </c>
      <c r="AH423" s="127">
        <v>0</v>
      </c>
    </row>
    <row r="424" spans="1:34" x14ac:dyDescent="0.35">
      <c r="A424" s="127" t="s">
        <v>1215</v>
      </c>
      <c r="B424" s="127" t="s">
        <v>964</v>
      </c>
      <c r="C424" s="127">
        <v>0</v>
      </c>
      <c r="D424" s="127">
        <v>0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7">
        <v>0</v>
      </c>
      <c r="P424" s="127">
        <v>0</v>
      </c>
      <c r="Q424" s="127">
        <v>0</v>
      </c>
      <c r="R424" s="127">
        <v>0</v>
      </c>
      <c r="S424" s="127">
        <v>0</v>
      </c>
      <c r="T424" s="127">
        <v>0</v>
      </c>
      <c r="U424" s="127">
        <v>0</v>
      </c>
      <c r="V424" s="127">
        <v>0</v>
      </c>
      <c r="W424" s="127">
        <v>0</v>
      </c>
      <c r="X424" s="127">
        <v>0</v>
      </c>
      <c r="Y424" s="127">
        <v>0</v>
      </c>
      <c r="Z424" s="127">
        <v>0</v>
      </c>
      <c r="AA424" s="127">
        <v>0</v>
      </c>
      <c r="AB424" s="127">
        <v>0</v>
      </c>
      <c r="AC424" s="127">
        <v>0</v>
      </c>
      <c r="AD424" s="127">
        <v>0</v>
      </c>
      <c r="AE424" s="127">
        <v>0</v>
      </c>
      <c r="AF424" s="127">
        <v>0</v>
      </c>
      <c r="AG424" s="127">
        <v>0</v>
      </c>
      <c r="AH424" s="127">
        <v>0</v>
      </c>
    </row>
    <row r="425" spans="1:34" x14ac:dyDescent="0.35">
      <c r="A425" s="127" t="s">
        <v>1216</v>
      </c>
      <c r="B425" s="127" t="s">
        <v>964</v>
      </c>
      <c r="C425" s="127">
        <v>0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7">
        <v>0</v>
      </c>
      <c r="P425" s="127">
        <v>0</v>
      </c>
      <c r="Q425" s="127">
        <v>0</v>
      </c>
      <c r="R425" s="127">
        <v>0</v>
      </c>
      <c r="S425" s="127">
        <v>0</v>
      </c>
      <c r="T425" s="127">
        <v>0</v>
      </c>
      <c r="U425" s="127">
        <v>0</v>
      </c>
      <c r="V425" s="127">
        <v>0</v>
      </c>
      <c r="W425" s="127">
        <v>0</v>
      </c>
      <c r="X425" s="127">
        <v>0</v>
      </c>
      <c r="Y425" s="127">
        <v>0</v>
      </c>
      <c r="Z425" s="127">
        <v>0</v>
      </c>
      <c r="AA425" s="127">
        <v>0</v>
      </c>
      <c r="AB425" s="127">
        <v>0</v>
      </c>
      <c r="AC425" s="127">
        <v>0</v>
      </c>
      <c r="AD425" s="127">
        <v>0</v>
      </c>
      <c r="AE425" s="127">
        <v>0</v>
      </c>
      <c r="AF425" s="127">
        <v>0</v>
      </c>
      <c r="AG425" s="127">
        <v>0</v>
      </c>
      <c r="AH425" s="127">
        <v>0</v>
      </c>
    </row>
    <row r="426" spans="1:34" x14ac:dyDescent="0.35">
      <c r="A426" s="127" t="s">
        <v>1217</v>
      </c>
      <c r="B426" s="127" t="s">
        <v>964</v>
      </c>
      <c r="C426" s="127">
        <v>0</v>
      </c>
      <c r="D426" s="127">
        <v>0</v>
      </c>
      <c r="E426" s="127">
        <v>0</v>
      </c>
      <c r="F426" s="127">
        <v>0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27">
        <v>0</v>
      </c>
      <c r="R426" s="127">
        <v>0</v>
      </c>
      <c r="S426" s="127">
        <v>0</v>
      </c>
      <c r="T426" s="127">
        <v>0</v>
      </c>
      <c r="U426" s="127">
        <v>0</v>
      </c>
      <c r="V426" s="127">
        <v>0</v>
      </c>
      <c r="W426" s="127">
        <v>0</v>
      </c>
      <c r="X426" s="127">
        <v>0</v>
      </c>
      <c r="Y426" s="127">
        <v>0</v>
      </c>
      <c r="Z426" s="127">
        <v>0</v>
      </c>
      <c r="AA426" s="127">
        <v>0</v>
      </c>
      <c r="AB426" s="127">
        <v>0</v>
      </c>
      <c r="AC426" s="127">
        <v>0</v>
      </c>
      <c r="AD426" s="127">
        <v>0</v>
      </c>
      <c r="AE426" s="127">
        <v>0</v>
      </c>
      <c r="AF426" s="127">
        <v>0</v>
      </c>
      <c r="AG426" s="127">
        <v>0</v>
      </c>
      <c r="AH426" s="127">
        <v>0</v>
      </c>
    </row>
    <row r="427" spans="1:34" x14ac:dyDescent="0.35">
      <c r="A427" s="127" t="s">
        <v>1218</v>
      </c>
      <c r="B427" s="127" t="s">
        <v>964</v>
      </c>
      <c r="C427" s="127">
        <v>0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>
        <v>0</v>
      </c>
      <c r="Q427" s="127">
        <v>0</v>
      </c>
      <c r="R427" s="127">
        <v>0</v>
      </c>
      <c r="S427" s="127">
        <v>0</v>
      </c>
      <c r="T427" s="127">
        <v>0</v>
      </c>
      <c r="U427" s="127">
        <v>0</v>
      </c>
      <c r="V427" s="127">
        <v>0</v>
      </c>
      <c r="W427" s="127">
        <v>0</v>
      </c>
      <c r="X427" s="127">
        <v>0</v>
      </c>
      <c r="Y427" s="127">
        <v>0</v>
      </c>
      <c r="Z427" s="127">
        <v>0</v>
      </c>
      <c r="AA427" s="127">
        <v>0</v>
      </c>
      <c r="AB427" s="127">
        <v>0</v>
      </c>
      <c r="AC427" s="127">
        <v>0</v>
      </c>
      <c r="AD427" s="127">
        <v>0</v>
      </c>
      <c r="AE427" s="127">
        <v>0</v>
      </c>
      <c r="AF427" s="127">
        <v>0</v>
      </c>
      <c r="AG427" s="127">
        <v>0</v>
      </c>
      <c r="AH427" s="127">
        <v>0</v>
      </c>
    </row>
    <row r="428" spans="1:34" x14ac:dyDescent="0.35">
      <c r="A428" s="127" t="s">
        <v>1219</v>
      </c>
      <c r="B428" s="127" t="s">
        <v>964</v>
      </c>
      <c r="C428" s="127">
        <v>0</v>
      </c>
      <c r="D428" s="127">
        <v>0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27">
        <v>0</v>
      </c>
      <c r="R428" s="127">
        <v>0</v>
      </c>
      <c r="S428" s="127">
        <v>0</v>
      </c>
      <c r="T428" s="127">
        <v>0</v>
      </c>
      <c r="U428" s="127">
        <v>0</v>
      </c>
      <c r="V428" s="127">
        <v>0</v>
      </c>
      <c r="W428" s="127">
        <v>0</v>
      </c>
      <c r="X428" s="127">
        <v>0</v>
      </c>
      <c r="Y428" s="127">
        <v>0</v>
      </c>
      <c r="Z428" s="127">
        <v>0</v>
      </c>
      <c r="AA428" s="127">
        <v>0</v>
      </c>
      <c r="AB428" s="127">
        <v>0</v>
      </c>
      <c r="AC428" s="127">
        <v>0</v>
      </c>
      <c r="AD428" s="127">
        <v>0</v>
      </c>
      <c r="AE428" s="127">
        <v>0</v>
      </c>
      <c r="AF428" s="127">
        <v>0</v>
      </c>
      <c r="AG428" s="127">
        <v>0</v>
      </c>
      <c r="AH428" s="127">
        <v>0</v>
      </c>
    </row>
    <row r="429" spans="1:34" x14ac:dyDescent="0.35">
      <c r="A429" s="127" t="s">
        <v>1220</v>
      </c>
      <c r="B429" s="127" t="s">
        <v>964</v>
      </c>
      <c r="C429" s="127">
        <v>0</v>
      </c>
      <c r="D429" s="127">
        <v>0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>
        <v>0</v>
      </c>
      <c r="O429" s="127">
        <v>0</v>
      </c>
      <c r="P429" s="127">
        <v>0</v>
      </c>
      <c r="Q429" s="127">
        <v>0</v>
      </c>
      <c r="R429" s="127">
        <v>0</v>
      </c>
      <c r="S429" s="127">
        <v>0</v>
      </c>
      <c r="T429" s="127">
        <v>0</v>
      </c>
      <c r="U429" s="127">
        <v>0</v>
      </c>
      <c r="V429" s="127">
        <v>0</v>
      </c>
      <c r="W429" s="127">
        <v>0</v>
      </c>
      <c r="X429" s="127">
        <v>0</v>
      </c>
      <c r="Y429" s="127">
        <v>0</v>
      </c>
      <c r="Z429" s="127">
        <v>0</v>
      </c>
      <c r="AA429" s="127">
        <v>0</v>
      </c>
      <c r="AB429" s="127">
        <v>0</v>
      </c>
      <c r="AC429" s="127">
        <v>0</v>
      </c>
      <c r="AD429" s="127">
        <v>0</v>
      </c>
      <c r="AE429" s="127">
        <v>0</v>
      </c>
      <c r="AF429" s="127">
        <v>0</v>
      </c>
      <c r="AG429" s="127">
        <v>0</v>
      </c>
      <c r="AH429" s="127">
        <v>0</v>
      </c>
    </row>
    <row r="430" spans="1:34" x14ac:dyDescent="0.35">
      <c r="A430" s="127" t="s">
        <v>1221</v>
      </c>
      <c r="B430" s="127" t="s">
        <v>964</v>
      </c>
      <c r="C430" s="127">
        <v>0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0</v>
      </c>
      <c r="J430" s="127">
        <v>0</v>
      </c>
      <c r="K430" s="127">
        <v>0</v>
      </c>
      <c r="L430" s="127">
        <v>0</v>
      </c>
      <c r="M430" s="127">
        <v>0</v>
      </c>
      <c r="N430" s="127">
        <v>0</v>
      </c>
      <c r="O430" s="127">
        <v>0</v>
      </c>
      <c r="P430" s="127">
        <v>0</v>
      </c>
      <c r="Q430" s="127">
        <v>0</v>
      </c>
      <c r="R430" s="127">
        <v>0</v>
      </c>
      <c r="S430" s="127">
        <v>0</v>
      </c>
      <c r="T430" s="127">
        <v>0</v>
      </c>
      <c r="U430" s="127">
        <v>0</v>
      </c>
      <c r="V430" s="127">
        <v>0</v>
      </c>
      <c r="W430" s="127">
        <v>0</v>
      </c>
      <c r="X430" s="127">
        <v>0</v>
      </c>
      <c r="Y430" s="127">
        <v>0</v>
      </c>
      <c r="Z430" s="127">
        <v>0</v>
      </c>
      <c r="AA430" s="127">
        <v>0</v>
      </c>
      <c r="AB430" s="127">
        <v>0</v>
      </c>
      <c r="AC430" s="127">
        <v>0</v>
      </c>
      <c r="AD430" s="127">
        <v>0</v>
      </c>
      <c r="AE430" s="127">
        <v>0</v>
      </c>
      <c r="AF430" s="127">
        <v>0</v>
      </c>
      <c r="AG430" s="127">
        <v>0</v>
      </c>
      <c r="AH430" s="127">
        <v>0</v>
      </c>
    </row>
    <row r="431" spans="1:34" x14ac:dyDescent="0.35">
      <c r="A431" s="127" t="s">
        <v>1222</v>
      </c>
      <c r="B431" s="127" t="s">
        <v>964</v>
      </c>
      <c r="C431" s="127">
        <v>0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0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>
        <v>0</v>
      </c>
      <c r="Q431" s="127">
        <v>0</v>
      </c>
      <c r="R431" s="127">
        <v>0</v>
      </c>
      <c r="S431" s="127">
        <v>0</v>
      </c>
      <c r="T431" s="127">
        <v>0</v>
      </c>
      <c r="U431" s="127">
        <v>0</v>
      </c>
      <c r="V431" s="127">
        <v>0</v>
      </c>
      <c r="W431" s="127">
        <v>0</v>
      </c>
      <c r="X431" s="127">
        <v>0</v>
      </c>
      <c r="Y431" s="127">
        <v>0</v>
      </c>
      <c r="Z431" s="127">
        <v>0</v>
      </c>
      <c r="AA431" s="127">
        <v>0</v>
      </c>
      <c r="AB431" s="127">
        <v>0</v>
      </c>
      <c r="AC431" s="127">
        <v>0</v>
      </c>
      <c r="AD431" s="127">
        <v>0</v>
      </c>
      <c r="AE431" s="127">
        <v>0</v>
      </c>
      <c r="AF431" s="127">
        <v>0</v>
      </c>
      <c r="AG431" s="127">
        <v>0</v>
      </c>
      <c r="AH431" s="127">
        <v>0</v>
      </c>
    </row>
    <row r="432" spans="1:34" x14ac:dyDescent="0.35">
      <c r="A432" s="127" t="s">
        <v>592</v>
      </c>
      <c r="B432" s="127" t="s">
        <v>964</v>
      </c>
      <c r="C432" s="127">
        <v>0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>
        <v>0</v>
      </c>
      <c r="O432" s="127">
        <v>0</v>
      </c>
      <c r="P432" s="127">
        <v>0</v>
      </c>
      <c r="Q432" s="127">
        <v>0</v>
      </c>
      <c r="R432" s="127">
        <v>0</v>
      </c>
      <c r="S432" s="127">
        <v>0</v>
      </c>
      <c r="T432" s="127">
        <v>0</v>
      </c>
      <c r="U432" s="127">
        <v>0</v>
      </c>
      <c r="V432" s="127">
        <v>0</v>
      </c>
      <c r="W432" s="127">
        <v>0</v>
      </c>
      <c r="X432" s="127">
        <v>0</v>
      </c>
      <c r="Y432" s="127">
        <v>0</v>
      </c>
      <c r="Z432" s="127">
        <v>0</v>
      </c>
      <c r="AA432" s="127">
        <v>0</v>
      </c>
      <c r="AB432" s="127">
        <v>0</v>
      </c>
      <c r="AC432" s="127">
        <v>0</v>
      </c>
      <c r="AD432" s="127">
        <v>0</v>
      </c>
      <c r="AE432" s="127">
        <v>0</v>
      </c>
      <c r="AF432" s="127">
        <v>0</v>
      </c>
      <c r="AG432" s="127">
        <v>0</v>
      </c>
      <c r="AH432" s="127">
        <v>0</v>
      </c>
    </row>
    <row r="433" spans="1:34" x14ac:dyDescent="0.35">
      <c r="A433" s="127" t="s">
        <v>593</v>
      </c>
      <c r="B433" s="127" t="s">
        <v>964</v>
      </c>
      <c r="C433" s="127">
        <v>0</v>
      </c>
      <c r="D433" s="127">
        <v>0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>
        <v>0</v>
      </c>
      <c r="Q433" s="127">
        <v>0</v>
      </c>
      <c r="R433" s="127">
        <v>0</v>
      </c>
      <c r="S433" s="127">
        <v>0</v>
      </c>
      <c r="T433" s="127">
        <v>0</v>
      </c>
      <c r="U433" s="127">
        <v>0</v>
      </c>
      <c r="V433" s="127">
        <v>0</v>
      </c>
      <c r="W433" s="127">
        <v>0</v>
      </c>
      <c r="X433" s="127">
        <v>0</v>
      </c>
      <c r="Y433" s="127">
        <v>0</v>
      </c>
      <c r="Z433" s="127">
        <v>0</v>
      </c>
      <c r="AA433" s="127">
        <v>0</v>
      </c>
      <c r="AB433" s="127">
        <v>0</v>
      </c>
      <c r="AC433" s="127">
        <v>0</v>
      </c>
      <c r="AD433" s="127">
        <v>0</v>
      </c>
      <c r="AE433" s="127">
        <v>0</v>
      </c>
      <c r="AF433" s="127">
        <v>0</v>
      </c>
      <c r="AG433" s="127">
        <v>0</v>
      </c>
      <c r="AH433" s="127">
        <v>0</v>
      </c>
    </row>
    <row r="434" spans="1:34" x14ac:dyDescent="0.35">
      <c r="A434" s="127" t="s">
        <v>594</v>
      </c>
      <c r="B434" s="127" t="s">
        <v>964</v>
      </c>
      <c r="C434" s="127">
        <v>0</v>
      </c>
      <c r="D434" s="127">
        <v>0</v>
      </c>
      <c r="E434" s="127">
        <v>0</v>
      </c>
      <c r="F434" s="127">
        <v>0</v>
      </c>
      <c r="G434" s="127">
        <v>0</v>
      </c>
      <c r="H434" s="127">
        <v>0</v>
      </c>
      <c r="I434" s="127">
        <v>0</v>
      </c>
      <c r="J434" s="127">
        <v>0</v>
      </c>
      <c r="K434" s="127">
        <v>0</v>
      </c>
      <c r="L434" s="127">
        <v>0</v>
      </c>
      <c r="M434" s="127">
        <v>0</v>
      </c>
      <c r="N434" s="127">
        <v>0</v>
      </c>
      <c r="O434" s="127">
        <v>0</v>
      </c>
      <c r="P434" s="127">
        <v>0</v>
      </c>
      <c r="Q434" s="127">
        <v>0</v>
      </c>
      <c r="R434" s="127">
        <v>0</v>
      </c>
      <c r="S434" s="127">
        <v>0</v>
      </c>
      <c r="T434" s="127">
        <v>0</v>
      </c>
      <c r="U434" s="127">
        <v>0</v>
      </c>
      <c r="V434" s="127">
        <v>0</v>
      </c>
      <c r="W434" s="127">
        <v>0</v>
      </c>
      <c r="X434" s="127">
        <v>0</v>
      </c>
      <c r="Y434" s="127">
        <v>0</v>
      </c>
      <c r="Z434" s="127">
        <v>0</v>
      </c>
      <c r="AA434" s="127">
        <v>0</v>
      </c>
      <c r="AB434" s="127">
        <v>0</v>
      </c>
      <c r="AC434" s="127">
        <v>0</v>
      </c>
      <c r="AD434" s="127">
        <v>0</v>
      </c>
      <c r="AE434" s="127">
        <v>0</v>
      </c>
      <c r="AF434" s="127">
        <v>0</v>
      </c>
      <c r="AG434" s="127">
        <v>0</v>
      </c>
      <c r="AH434" s="127">
        <v>0</v>
      </c>
    </row>
    <row r="435" spans="1:34" x14ac:dyDescent="0.35">
      <c r="A435" s="127" t="s">
        <v>595</v>
      </c>
      <c r="B435" s="127" t="s">
        <v>964</v>
      </c>
      <c r="C435" s="127">
        <v>0</v>
      </c>
      <c r="D435" s="127">
        <v>0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27">
        <v>0</v>
      </c>
      <c r="R435" s="127">
        <v>0</v>
      </c>
      <c r="S435" s="127">
        <v>0</v>
      </c>
      <c r="T435" s="127">
        <v>0</v>
      </c>
      <c r="U435" s="127">
        <v>0</v>
      </c>
      <c r="V435" s="127">
        <v>0</v>
      </c>
      <c r="W435" s="127">
        <v>0</v>
      </c>
      <c r="X435" s="127">
        <v>0</v>
      </c>
      <c r="Y435" s="127">
        <v>0</v>
      </c>
      <c r="Z435" s="127">
        <v>0</v>
      </c>
      <c r="AA435" s="127">
        <v>0</v>
      </c>
      <c r="AB435" s="127">
        <v>0</v>
      </c>
      <c r="AC435" s="127">
        <v>0</v>
      </c>
      <c r="AD435" s="127">
        <v>0</v>
      </c>
      <c r="AE435" s="127">
        <v>0</v>
      </c>
      <c r="AF435" s="127">
        <v>0</v>
      </c>
      <c r="AG435" s="127">
        <v>0</v>
      </c>
      <c r="AH435" s="127">
        <v>0</v>
      </c>
    </row>
    <row r="436" spans="1:34" x14ac:dyDescent="0.35">
      <c r="A436" s="127" t="s">
        <v>596</v>
      </c>
      <c r="B436" s="127" t="s">
        <v>964</v>
      </c>
      <c r="C436" s="127">
        <v>0</v>
      </c>
      <c r="D436" s="127">
        <v>0</v>
      </c>
      <c r="E436" s="127">
        <v>0</v>
      </c>
      <c r="F436" s="127">
        <v>0</v>
      </c>
      <c r="G436" s="127">
        <v>0</v>
      </c>
      <c r="H436" s="127">
        <v>0</v>
      </c>
      <c r="I436" s="127">
        <v>0</v>
      </c>
      <c r="J436" s="127">
        <v>0</v>
      </c>
      <c r="K436" s="127">
        <v>0</v>
      </c>
      <c r="L436" s="127">
        <v>0</v>
      </c>
      <c r="M436" s="127">
        <v>0</v>
      </c>
      <c r="N436" s="127">
        <v>0</v>
      </c>
      <c r="O436" s="127">
        <v>0</v>
      </c>
      <c r="P436" s="127">
        <v>0</v>
      </c>
      <c r="Q436" s="127">
        <v>0</v>
      </c>
      <c r="R436" s="127">
        <v>0</v>
      </c>
      <c r="S436" s="127">
        <v>0</v>
      </c>
      <c r="T436" s="127">
        <v>0</v>
      </c>
      <c r="U436" s="127">
        <v>0</v>
      </c>
      <c r="V436" s="127">
        <v>0</v>
      </c>
      <c r="W436" s="127">
        <v>0</v>
      </c>
      <c r="X436" s="127">
        <v>0</v>
      </c>
      <c r="Y436" s="127">
        <v>0</v>
      </c>
      <c r="Z436" s="127">
        <v>0</v>
      </c>
      <c r="AA436" s="127">
        <v>0</v>
      </c>
      <c r="AB436" s="127">
        <v>0</v>
      </c>
      <c r="AC436" s="127">
        <v>0</v>
      </c>
      <c r="AD436" s="127">
        <v>0</v>
      </c>
      <c r="AE436" s="127">
        <v>0</v>
      </c>
      <c r="AF436" s="127">
        <v>0</v>
      </c>
      <c r="AG436" s="127">
        <v>0</v>
      </c>
      <c r="AH436" s="127">
        <v>0</v>
      </c>
    </row>
    <row r="437" spans="1:34" x14ac:dyDescent="0.35">
      <c r="A437" s="127" t="s">
        <v>597</v>
      </c>
      <c r="B437" s="127" t="s">
        <v>964</v>
      </c>
      <c r="C437" s="127">
        <v>0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0</v>
      </c>
      <c r="Q437" s="127">
        <v>0</v>
      </c>
      <c r="R437" s="127">
        <v>0</v>
      </c>
      <c r="S437" s="127">
        <v>0</v>
      </c>
      <c r="T437" s="127">
        <v>0</v>
      </c>
      <c r="U437" s="127">
        <v>0</v>
      </c>
      <c r="V437" s="127">
        <v>0</v>
      </c>
      <c r="W437" s="127">
        <v>0</v>
      </c>
      <c r="X437" s="127">
        <v>0</v>
      </c>
      <c r="Y437" s="127">
        <v>0</v>
      </c>
      <c r="Z437" s="127">
        <v>0</v>
      </c>
      <c r="AA437" s="127">
        <v>0</v>
      </c>
      <c r="AB437" s="127">
        <v>0</v>
      </c>
      <c r="AC437" s="127">
        <v>0</v>
      </c>
      <c r="AD437" s="127">
        <v>0</v>
      </c>
      <c r="AE437" s="127">
        <v>0</v>
      </c>
      <c r="AF437" s="127">
        <v>0</v>
      </c>
      <c r="AG437" s="127">
        <v>0</v>
      </c>
      <c r="AH437" s="127">
        <v>0</v>
      </c>
    </row>
    <row r="438" spans="1:34" x14ac:dyDescent="0.35">
      <c r="A438" s="127" t="s">
        <v>598</v>
      </c>
      <c r="B438" s="127" t="s">
        <v>964</v>
      </c>
      <c r="C438" s="127">
        <v>0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0</v>
      </c>
      <c r="O438" s="127">
        <v>0</v>
      </c>
      <c r="P438" s="127">
        <v>0</v>
      </c>
      <c r="Q438" s="127">
        <v>0</v>
      </c>
      <c r="R438" s="127">
        <v>0</v>
      </c>
      <c r="S438" s="127">
        <v>0</v>
      </c>
      <c r="T438" s="127">
        <v>0</v>
      </c>
      <c r="U438" s="127">
        <v>0</v>
      </c>
      <c r="V438" s="127">
        <v>0</v>
      </c>
      <c r="W438" s="127">
        <v>0</v>
      </c>
      <c r="X438" s="127">
        <v>0</v>
      </c>
      <c r="Y438" s="127">
        <v>0</v>
      </c>
      <c r="Z438" s="127">
        <v>0</v>
      </c>
      <c r="AA438" s="127">
        <v>0</v>
      </c>
      <c r="AB438" s="127">
        <v>0</v>
      </c>
      <c r="AC438" s="127">
        <v>0</v>
      </c>
      <c r="AD438" s="127">
        <v>0</v>
      </c>
      <c r="AE438" s="127">
        <v>0</v>
      </c>
      <c r="AF438" s="127">
        <v>0</v>
      </c>
      <c r="AG438" s="127">
        <v>0</v>
      </c>
      <c r="AH438" s="127">
        <v>0</v>
      </c>
    </row>
    <row r="439" spans="1:34" x14ac:dyDescent="0.35">
      <c r="A439" s="127" t="s">
        <v>1223</v>
      </c>
      <c r="B439" s="127" t="s">
        <v>964</v>
      </c>
      <c r="C439" s="127">
        <v>0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0</v>
      </c>
      <c r="O439" s="127">
        <v>0</v>
      </c>
      <c r="P439" s="127">
        <v>0</v>
      </c>
      <c r="Q439" s="127">
        <v>0</v>
      </c>
      <c r="R439" s="127">
        <v>0</v>
      </c>
      <c r="S439" s="127">
        <v>0</v>
      </c>
      <c r="T439" s="127">
        <v>0</v>
      </c>
      <c r="U439" s="127">
        <v>0</v>
      </c>
      <c r="V439" s="127">
        <v>0</v>
      </c>
      <c r="W439" s="127">
        <v>0</v>
      </c>
      <c r="X439" s="127">
        <v>0</v>
      </c>
      <c r="Y439" s="127">
        <v>0</v>
      </c>
      <c r="Z439" s="127">
        <v>0</v>
      </c>
      <c r="AA439" s="127">
        <v>0</v>
      </c>
      <c r="AB439" s="127">
        <v>0</v>
      </c>
      <c r="AC439" s="127">
        <v>0</v>
      </c>
      <c r="AD439" s="127">
        <v>0</v>
      </c>
      <c r="AE439" s="127">
        <v>0</v>
      </c>
      <c r="AF439" s="127">
        <v>0</v>
      </c>
      <c r="AG439" s="127">
        <v>0</v>
      </c>
      <c r="AH439" s="127">
        <v>0</v>
      </c>
    </row>
    <row r="440" spans="1:34" x14ac:dyDescent="0.35">
      <c r="A440" s="127" t="s">
        <v>1224</v>
      </c>
      <c r="B440" s="127" t="s">
        <v>964</v>
      </c>
      <c r="C440" s="127">
        <v>0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0</v>
      </c>
      <c r="Q440" s="127">
        <v>0</v>
      </c>
      <c r="R440" s="127">
        <v>0</v>
      </c>
      <c r="S440" s="127">
        <v>0</v>
      </c>
      <c r="T440" s="127">
        <v>0</v>
      </c>
      <c r="U440" s="127">
        <v>0</v>
      </c>
      <c r="V440" s="127">
        <v>0</v>
      </c>
      <c r="W440" s="127">
        <v>0</v>
      </c>
      <c r="X440" s="127">
        <v>0</v>
      </c>
      <c r="Y440" s="127">
        <v>0</v>
      </c>
      <c r="Z440" s="127">
        <v>0</v>
      </c>
      <c r="AA440" s="127">
        <v>0</v>
      </c>
      <c r="AB440" s="127">
        <v>0</v>
      </c>
      <c r="AC440" s="127">
        <v>0</v>
      </c>
      <c r="AD440" s="127">
        <v>0</v>
      </c>
      <c r="AE440" s="127">
        <v>0</v>
      </c>
      <c r="AF440" s="127">
        <v>0</v>
      </c>
      <c r="AG440" s="127">
        <v>0</v>
      </c>
      <c r="AH440" s="127">
        <v>0</v>
      </c>
    </row>
    <row r="441" spans="1:34" x14ac:dyDescent="0.35">
      <c r="A441" s="127" t="s">
        <v>1225</v>
      </c>
      <c r="B441" s="127" t="s">
        <v>964</v>
      </c>
      <c r="C441" s="127">
        <v>0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>
        <v>0</v>
      </c>
      <c r="Q441" s="127">
        <v>0</v>
      </c>
      <c r="R441" s="127">
        <v>0</v>
      </c>
      <c r="S441" s="127">
        <v>0</v>
      </c>
      <c r="T441" s="127">
        <v>0</v>
      </c>
      <c r="U441" s="127">
        <v>0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7">
        <v>0</v>
      </c>
      <c r="AE441" s="127">
        <v>0</v>
      </c>
      <c r="AF441" s="127">
        <v>0</v>
      </c>
      <c r="AG441" s="127">
        <v>0</v>
      </c>
      <c r="AH441" s="127">
        <v>0</v>
      </c>
    </row>
    <row r="442" spans="1:34" x14ac:dyDescent="0.35">
      <c r="A442" s="127" t="s">
        <v>599</v>
      </c>
      <c r="B442" s="127" t="s">
        <v>964</v>
      </c>
      <c r="C442" s="127">
        <v>0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>
        <v>0</v>
      </c>
      <c r="O442" s="127">
        <v>0</v>
      </c>
      <c r="P442" s="127">
        <v>0</v>
      </c>
      <c r="Q442" s="127">
        <v>0</v>
      </c>
      <c r="R442" s="127">
        <v>0</v>
      </c>
      <c r="S442" s="127">
        <v>0</v>
      </c>
      <c r="T442" s="127">
        <v>0</v>
      </c>
      <c r="U442" s="127">
        <v>0</v>
      </c>
      <c r="V442" s="127">
        <v>0</v>
      </c>
      <c r="W442" s="127">
        <v>0</v>
      </c>
      <c r="X442" s="127">
        <v>0</v>
      </c>
      <c r="Y442" s="127">
        <v>0</v>
      </c>
      <c r="Z442" s="127">
        <v>0</v>
      </c>
      <c r="AA442" s="127">
        <v>0</v>
      </c>
      <c r="AB442" s="127">
        <v>0</v>
      </c>
      <c r="AC442" s="127">
        <v>0</v>
      </c>
      <c r="AD442" s="127">
        <v>0</v>
      </c>
      <c r="AE442" s="127">
        <v>0</v>
      </c>
      <c r="AF442" s="127">
        <v>0</v>
      </c>
      <c r="AG442" s="127">
        <v>0</v>
      </c>
      <c r="AH442" s="127">
        <v>0</v>
      </c>
    </row>
    <row r="443" spans="1:34" x14ac:dyDescent="0.35">
      <c r="A443" s="127" t="s">
        <v>600</v>
      </c>
      <c r="B443" s="127" t="s">
        <v>964</v>
      </c>
      <c r="C443" s="127">
        <v>0</v>
      </c>
      <c r="D443" s="127">
        <v>0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7">
        <v>0</v>
      </c>
      <c r="P443" s="127">
        <v>0</v>
      </c>
      <c r="Q443" s="127">
        <v>0</v>
      </c>
      <c r="R443" s="127">
        <v>0</v>
      </c>
      <c r="S443" s="127">
        <v>0</v>
      </c>
      <c r="T443" s="127">
        <v>0</v>
      </c>
      <c r="U443" s="127">
        <v>0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7">
        <v>0</v>
      </c>
      <c r="AE443" s="127">
        <v>0</v>
      </c>
      <c r="AF443" s="127">
        <v>0</v>
      </c>
      <c r="AG443" s="127">
        <v>0</v>
      </c>
      <c r="AH443" s="127">
        <v>0</v>
      </c>
    </row>
    <row r="444" spans="1:34" x14ac:dyDescent="0.35">
      <c r="A444" s="127" t="s">
        <v>601</v>
      </c>
      <c r="B444" s="127" t="s">
        <v>964</v>
      </c>
      <c r="C444" s="127">
        <v>0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>
        <v>0</v>
      </c>
      <c r="O444" s="127">
        <v>0</v>
      </c>
      <c r="P444" s="127">
        <v>0</v>
      </c>
      <c r="Q444" s="127">
        <v>0</v>
      </c>
      <c r="R444" s="127">
        <v>0</v>
      </c>
      <c r="S444" s="127">
        <v>0</v>
      </c>
      <c r="T444" s="127">
        <v>0</v>
      </c>
      <c r="U444" s="127">
        <v>0</v>
      </c>
      <c r="V444" s="127">
        <v>0</v>
      </c>
      <c r="W444" s="127">
        <v>0</v>
      </c>
      <c r="X444" s="127">
        <v>0</v>
      </c>
      <c r="Y444" s="127">
        <v>0</v>
      </c>
      <c r="Z444" s="127">
        <v>0</v>
      </c>
      <c r="AA444" s="127">
        <v>0</v>
      </c>
      <c r="AB444" s="127">
        <v>0</v>
      </c>
      <c r="AC444" s="127">
        <v>0</v>
      </c>
      <c r="AD444" s="127">
        <v>0</v>
      </c>
      <c r="AE444" s="127">
        <v>0</v>
      </c>
      <c r="AF444" s="127">
        <v>0</v>
      </c>
      <c r="AG444" s="127">
        <v>0</v>
      </c>
      <c r="AH444" s="127">
        <v>0</v>
      </c>
    </row>
    <row r="445" spans="1:34" x14ac:dyDescent="0.35">
      <c r="A445" s="127" t="s">
        <v>602</v>
      </c>
      <c r="B445" s="127" t="s">
        <v>964</v>
      </c>
      <c r="C445" s="127">
        <v>0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>
        <v>0</v>
      </c>
      <c r="Q445" s="127">
        <v>0</v>
      </c>
      <c r="R445" s="127">
        <v>0</v>
      </c>
      <c r="S445" s="127">
        <v>0</v>
      </c>
      <c r="T445" s="127">
        <v>0</v>
      </c>
      <c r="U445" s="127">
        <v>0</v>
      </c>
      <c r="V445" s="127">
        <v>0</v>
      </c>
      <c r="W445" s="127">
        <v>0</v>
      </c>
      <c r="X445" s="127">
        <v>0</v>
      </c>
      <c r="Y445" s="127">
        <v>0</v>
      </c>
      <c r="Z445" s="127">
        <v>0</v>
      </c>
      <c r="AA445" s="127">
        <v>0</v>
      </c>
      <c r="AB445" s="127">
        <v>0</v>
      </c>
      <c r="AC445" s="127">
        <v>0</v>
      </c>
      <c r="AD445" s="127">
        <v>0</v>
      </c>
      <c r="AE445" s="127">
        <v>0</v>
      </c>
      <c r="AF445" s="127">
        <v>0</v>
      </c>
      <c r="AG445" s="127">
        <v>0</v>
      </c>
      <c r="AH445" s="127">
        <v>0</v>
      </c>
    </row>
    <row r="446" spans="1:34" x14ac:dyDescent="0.35">
      <c r="A446" s="127" t="s">
        <v>603</v>
      </c>
      <c r="B446" s="127" t="s">
        <v>964</v>
      </c>
      <c r="C446" s="127">
        <v>0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27">
        <v>0</v>
      </c>
      <c r="Q446" s="127">
        <v>0</v>
      </c>
      <c r="R446" s="127">
        <v>0</v>
      </c>
      <c r="S446" s="127">
        <v>0</v>
      </c>
      <c r="T446" s="127">
        <v>0</v>
      </c>
      <c r="U446" s="127">
        <v>0</v>
      </c>
      <c r="V446" s="127">
        <v>0</v>
      </c>
      <c r="W446" s="127">
        <v>0</v>
      </c>
      <c r="X446" s="127">
        <v>0</v>
      </c>
      <c r="Y446" s="127">
        <v>0</v>
      </c>
      <c r="Z446" s="127">
        <v>0</v>
      </c>
      <c r="AA446" s="127">
        <v>0</v>
      </c>
      <c r="AB446" s="127">
        <v>0</v>
      </c>
      <c r="AC446" s="127">
        <v>0</v>
      </c>
      <c r="AD446" s="127">
        <v>0</v>
      </c>
      <c r="AE446" s="127">
        <v>0</v>
      </c>
      <c r="AF446" s="127">
        <v>0</v>
      </c>
      <c r="AG446" s="127">
        <v>0</v>
      </c>
      <c r="AH446" s="127">
        <v>0</v>
      </c>
    </row>
    <row r="447" spans="1:34" x14ac:dyDescent="0.35">
      <c r="A447" s="127" t="s">
        <v>604</v>
      </c>
      <c r="B447" s="127" t="s">
        <v>964</v>
      </c>
      <c r="C447" s="127">
        <v>0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27">
        <v>0</v>
      </c>
      <c r="R447" s="127">
        <v>0</v>
      </c>
      <c r="S447" s="127">
        <v>0</v>
      </c>
      <c r="T447" s="127">
        <v>0</v>
      </c>
      <c r="U447" s="127">
        <v>0</v>
      </c>
      <c r="V447" s="127">
        <v>0</v>
      </c>
      <c r="W447" s="127">
        <v>0</v>
      </c>
      <c r="X447" s="127">
        <v>0</v>
      </c>
      <c r="Y447" s="127">
        <v>0</v>
      </c>
      <c r="Z447" s="127">
        <v>0</v>
      </c>
      <c r="AA447" s="127">
        <v>0</v>
      </c>
      <c r="AB447" s="127">
        <v>0</v>
      </c>
      <c r="AC447" s="127">
        <v>0</v>
      </c>
      <c r="AD447" s="127">
        <v>0</v>
      </c>
      <c r="AE447" s="127">
        <v>0</v>
      </c>
      <c r="AF447" s="127">
        <v>0</v>
      </c>
      <c r="AG447" s="127">
        <v>0</v>
      </c>
      <c r="AH447" s="127">
        <v>0</v>
      </c>
    </row>
    <row r="448" spans="1:34" x14ac:dyDescent="0.35">
      <c r="A448" s="127" t="s">
        <v>605</v>
      </c>
      <c r="B448" s="127" t="s">
        <v>964</v>
      </c>
      <c r="C448" s="127">
        <v>0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>
        <v>0</v>
      </c>
      <c r="Q448" s="127">
        <v>0</v>
      </c>
      <c r="R448" s="127">
        <v>0</v>
      </c>
      <c r="S448" s="127">
        <v>0</v>
      </c>
      <c r="T448" s="127">
        <v>0</v>
      </c>
      <c r="U448" s="127">
        <v>0</v>
      </c>
      <c r="V448" s="127">
        <v>0</v>
      </c>
      <c r="W448" s="127">
        <v>0</v>
      </c>
      <c r="X448" s="127">
        <v>0</v>
      </c>
      <c r="Y448" s="127">
        <v>0</v>
      </c>
      <c r="Z448" s="127">
        <v>0</v>
      </c>
      <c r="AA448" s="127">
        <v>0</v>
      </c>
      <c r="AB448" s="127">
        <v>0</v>
      </c>
      <c r="AC448" s="127">
        <v>0</v>
      </c>
      <c r="AD448" s="127">
        <v>0</v>
      </c>
      <c r="AE448" s="127">
        <v>0</v>
      </c>
      <c r="AF448" s="127">
        <v>0</v>
      </c>
      <c r="AG448" s="127">
        <v>0</v>
      </c>
      <c r="AH448" s="127">
        <v>0</v>
      </c>
    </row>
    <row r="449" spans="1:34" x14ac:dyDescent="0.35">
      <c r="A449" s="127" t="s">
        <v>1226</v>
      </c>
      <c r="B449" s="127" t="s">
        <v>964</v>
      </c>
      <c r="C449" s="127">
        <v>0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>
        <v>0</v>
      </c>
      <c r="Q449" s="127">
        <v>0</v>
      </c>
      <c r="R449" s="127">
        <v>0</v>
      </c>
      <c r="S449" s="127">
        <v>0</v>
      </c>
      <c r="T449" s="127">
        <v>0</v>
      </c>
      <c r="U449" s="127">
        <v>0</v>
      </c>
      <c r="V449" s="127">
        <v>0</v>
      </c>
      <c r="W449" s="127">
        <v>0</v>
      </c>
      <c r="X449" s="127">
        <v>0</v>
      </c>
      <c r="Y449" s="127">
        <v>0</v>
      </c>
      <c r="Z449" s="127">
        <v>0</v>
      </c>
      <c r="AA449" s="127">
        <v>0</v>
      </c>
      <c r="AB449" s="127">
        <v>0</v>
      </c>
      <c r="AC449" s="127">
        <v>0</v>
      </c>
      <c r="AD449" s="127">
        <v>0</v>
      </c>
      <c r="AE449" s="127">
        <v>0</v>
      </c>
      <c r="AF449" s="127">
        <v>0</v>
      </c>
      <c r="AG449" s="127">
        <v>0</v>
      </c>
      <c r="AH449" s="127">
        <v>0</v>
      </c>
    </row>
    <row r="450" spans="1:34" x14ac:dyDescent="0.35">
      <c r="A450" s="127" t="s">
        <v>1227</v>
      </c>
      <c r="B450" s="127" t="s">
        <v>964</v>
      </c>
      <c r="C450" s="127">
        <v>0</v>
      </c>
      <c r="D450" s="127">
        <v>0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0</v>
      </c>
      <c r="L450" s="127">
        <v>0</v>
      </c>
      <c r="M450" s="127">
        <v>0</v>
      </c>
      <c r="N450" s="127">
        <v>0</v>
      </c>
      <c r="O450" s="127">
        <v>0</v>
      </c>
      <c r="P450" s="127">
        <v>0</v>
      </c>
      <c r="Q450" s="127">
        <v>0</v>
      </c>
      <c r="R450" s="127">
        <v>0</v>
      </c>
      <c r="S450" s="127">
        <v>0</v>
      </c>
      <c r="T450" s="127">
        <v>0</v>
      </c>
      <c r="U450" s="127">
        <v>0</v>
      </c>
      <c r="V450" s="127">
        <v>0</v>
      </c>
      <c r="W450" s="127">
        <v>0</v>
      </c>
      <c r="X450" s="127">
        <v>0</v>
      </c>
      <c r="Y450" s="127">
        <v>0</v>
      </c>
      <c r="Z450" s="127">
        <v>0</v>
      </c>
      <c r="AA450" s="127">
        <v>0</v>
      </c>
      <c r="AB450" s="127">
        <v>0</v>
      </c>
      <c r="AC450" s="127">
        <v>0</v>
      </c>
      <c r="AD450" s="127">
        <v>0</v>
      </c>
      <c r="AE450" s="127">
        <v>0</v>
      </c>
      <c r="AF450" s="127">
        <v>0</v>
      </c>
      <c r="AG450" s="127">
        <v>0</v>
      </c>
      <c r="AH450" s="127">
        <v>0</v>
      </c>
    </row>
    <row r="451" spans="1:34" x14ac:dyDescent="0.35">
      <c r="A451" s="127" t="s">
        <v>1228</v>
      </c>
      <c r="B451" s="127" t="s">
        <v>964</v>
      </c>
      <c r="C451" s="127">
        <v>0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7">
        <v>0</v>
      </c>
      <c r="Q451" s="127">
        <v>0</v>
      </c>
      <c r="R451" s="127">
        <v>0</v>
      </c>
      <c r="S451" s="127">
        <v>0</v>
      </c>
      <c r="T451" s="127">
        <v>0</v>
      </c>
      <c r="U451" s="127">
        <v>0</v>
      </c>
      <c r="V451" s="127">
        <v>0</v>
      </c>
      <c r="W451" s="127">
        <v>0</v>
      </c>
      <c r="X451" s="127">
        <v>0</v>
      </c>
      <c r="Y451" s="127">
        <v>0</v>
      </c>
      <c r="Z451" s="127">
        <v>0</v>
      </c>
      <c r="AA451" s="127">
        <v>0</v>
      </c>
      <c r="AB451" s="127">
        <v>0</v>
      </c>
      <c r="AC451" s="127">
        <v>0</v>
      </c>
      <c r="AD451" s="127">
        <v>0</v>
      </c>
      <c r="AE451" s="127">
        <v>0</v>
      </c>
      <c r="AF451" s="127">
        <v>0</v>
      </c>
      <c r="AG451" s="127">
        <v>0</v>
      </c>
      <c r="AH451" s="127">
        <v>0</v>
      </c>
    </row>
    <row r="452" spans="1:34" x14ac:dyDescent="0.35">
      <c r="A452" s="127" t="s">
        <v>606</v>
      </c>
      <c r="B452" s="127" t="s">
        <v>964</v>
      </c>
      <c r="C452" s="127">
        <v>0</v>
      </c>
      <c r="D452" s="127">
        <v>0</v>
      </c>
      <c r="E452" s="127">
        <v>0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27">
        <v>0</v>
      </c>
      <c r="Q452" s="127">
        <v>0</v>
      </c>
      <c r="R452" s="127">
        <v>0</v>
      </c>
      <c r="S452" s="127">
        <v>0</v>
      </c>
      <c r="T452" s="127">
        <v>0</v>
      </c>
      <c r="U452" s="127">
        <v>0</v>
      </c>
      <c r="V452" s="127">
        <v>0</v>
      </c>
      <c r="W452" s="127">
        <v>0</v>
      </c>
      <c r="X452" s="127">
        <v>0</v>
      </c>
      <c r="Y452" s="127">
        <v>0</v>
      </c>
      <c r="Z452" s="127">
        <v>0</v>
      </c>
      <c r="AA452" s="127">
        <v>0</v>
      </c>
      <c r="AB452" s="127">
        <v>0</v>
      </c>
      <c r="AC452" s="127">
        <v>0</v>
      </c>
      <c r="AD452" s="127">
        <v>0</v>
      </c>
      <c r="AE452" s="127">
        <v>0</v>
      </c>
      <c r="AF452" s="127">
        <v>0</v>
      </c>
      <c r="AG452" s="127">
        <v>0</v>
      </c>
      <c r="AH452" s="127">
        <v>0</v>
      </c>
    </row>
    <row r="453" spans="1:34" x14ac:dyDescent="0.35">
      <c r="A453" s="127" t="s">
        <v>607</v>
      </c>
      <c r="B453" s="127" t="s">
        <v>964</v>
      </c>
      <c r="C453" s="127">
        <v>0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27">
        <v>0</v>
      </c>
      <c r="Q453" s="127">
        <v>0</v>
      </c>
      <c r="R453" s="127">
        <v>0</v>
      </c>
      <c r="S453" s="127">
        <v>0</v>
      </c>
      <c r="T453" s="127">
        <v>0</v>
      </c>
      <c r="U453" s="127">
        <v>0</v>
      </c>
      <c r="V453" s="127">
        <v>0</v>
      </c>
      <c r="W453" s="127">
        <v>0</v>
      </c>
      <c r="X453" s="127">
        <v>0</v>
      </c>
      <c r="Y453" s="127">
        <v>0</v>
      </c>
      <c r="Z453" s="127">
        <v>0</v>
      </c>
      <c r="AA453" s="127">
        <v>0</v>
      </c>
      <c r="AB453" s="127">
        <v>0</v>
      </c>
      <c r="AC453" s="127">
        <v>0</v>
      </c>
      <c r="AD453" s="127">
        <v>0</v>
      </c>
      <c r="AE453" s="127">
        <v>0</v>
      </c>
      <c r="AF453" s="127">
        <v>0</v>
      </c>
      <c r="AG453" s="127">
        <v>0</v>
      </c>
      <c r="AH453" s="127">
        <v>0</v>
      </c>
    </row>
    <row r="454" spans="1:34" x14ac:dyDescent="0.35">
      <c r="A454" s="127" t="s">
        <v>608</v>
      </c>
      <c r="B454" s="127" t="s">
        <v>964</v>
      </c>
      <c r="C454" s="127">
        <v>0</v>
      </c>
      <c r="D454" s="127">
        <v>0</v>
      </c>
      <c r="E454" s="127">
        <v>0</v>
      </c>
      <c r="F454" s="127">
        <v>0</v>
      </c>
      <c r="G454" s="127">
        <v>0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>
        <v>0</v>
      </c>
      <c r="Q454" s="127">
        <v>0</v>
      </c>
      <c r="R454" s="127">
        <v>0</v>
      </c>
      <c r="S454" s="127">
        <v>0</v>
      </c>
      <c r="T454" s="127">
        <v>0</v>
      </c>
      <c r="U454" s="127">
        <v>0</v>
      </c>
      <c r="V454" s="127">
        <v>0</v>
      </c>
      <c r="W454" s="127">
        <v>0</v>
      </c>
      <c r="X454" s="127">
        <v>0</v>
      </c>
      <c r="Y454" s="127">
        <v>0</v>
      </c>
      <c r="Z454" s="127">
        <v>0</v>
      </c>
      <c r="AA454" s="127">
        <v>0</v>
      </c>
      <c r="AB454" s="127">
        <v>0</v>
      </c>
      <c r="AC454" s="127">
        <v>0</v>
      </c>
      <c r="AD454" s="127">
        <v>0</v>
      </c>
      <c r="AE454" s="127">
        <v>0</v>
      </c>
      <c r="AF454" s="127">
        <v>0</v>
      </c>
      <c r="AG454" s="127">
        <v>0</v>
      </c>
      <c r="AH454" s="127">
        <v>0</v>
      </c>
    </row>
    <row r="455" spans="1:34" x14ac:dyDescent="0.35">
      <c r="A455" s="127" t="s">
        <v>609</v>
      </c>
      <c r="B455" s="127" t="s">
        <v>964</v>
      </c>
      <c r="C455" s="127">
        <v>0</v>
      </c>
      <c r="D455" s="127">
        <v>0</v>
      </c>
      <c r="E455" s="127">
        <v>0</v>
      </c>
      <c r="F455" s="127">
        <v>0</v>
      </c>
      <c r="G455" s="127">
        <v>0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27">
        <v>0</v>
      </c>
      <c r="Q455" s="127">
        <v>0</v>
      </c>
      <c r="R455" s="127">
        <v>0</v>
      </c>
      <c r="S455" s="127">
        <v>0</v>
      </c>
      <c r="T455" s="127">
        <v>0</v>
      </c>
      <c r="U455" s="127">
        <v>0</v>
      </c>
      <c r="V455" s="127">
        <v>0</v>
      </c>
      <c r="W455" s="127">
        <v>0</v>
      </c>
      <c r="X455" s="127">
        <v>0</v>
      </c>
      <c r="Y455" s="127">
        <v>0</v>
      </c>
      <c r="Z455" s="127">
        <v>0</v>
      </c>
      <c r="AA455" s="127">
        <v>0</v>
      </c>
      <c r="AB455" s="127">
        <v>0</v>
      </c>
      <c r="AC455" s="127">
        <v>0</v>
      </c>
      <c r="AD455" s="127">
        <v>0</v>
      </c>
      <c r="AE455" s="127">
        <v>0</v>
      </c>
      <c r="AF455" s="127">
        <v>0</v>
      </c>
      <c r="AG455" s="127">
        <v>0</v>
      </c>
      <c r="AH455" s="127">
        <v>0</v>
      </c>
    </row>
    <row r="456" spans="1:34" x14ac:dyDescent="0.35">
      <c r="A456" s="127" t="s">
        <v>610</v>
      </c>
      <c r="B456" s="127" t="s">
        <v>964</v>
      </c>
      <c r="C456" s="127">
        <v>0</v>
      </c>
      <c r="D456" s="127">
        <v>0</v>
      </c>
      <c r="E456" s="127">
        <v>0</v>
      </c>
      <c r="F456" s="127">
        <v>0</v>
      </c>
      <c r="G456" s="127">
        <v>0</v>
      </c>
      <c r="H456" s="127">
        <v>0</v>
      </c>
      <c r="I456" s="127">
        <v>0</v>
      </c>
      <c r="J456" s="127">
        <v>0</v>
      </c>
      <c r="K456" s="127">
        <v>0</v>
      </c>
      <c r="L456" s="127">
        <v>0</v>
      </c>
      <c r="M456" s="127">
        <v>0</v>
      </c>
      <c r="N456" s="127">
        <v>0</v>
      </c>
      <c r="O456" s="127">
        <v>0</v>
      </c>
      <c r="P456" s="127">
        <v>0</v>
      </c>
      <c r="Q456" s="127">
        <v>0</v>
      </c>
      <c r="R456" s="127">
        <v>0</v>
      </c>
      <c r="S456" s="127">
        <v>0</v>
      </c>
      <c r="T456" s="127">
        <v>0</v>
      </c>
      <c r="U456" s="127">
        <v>0</v>
      </c>
      <c r="V456" s="127">
        <v>0</v>
      </c>
      <c r="W456" s="127">
        <v>0</v>
      </c>
      <c r="X456" s="127">
        <v>0</v>
      </c>
      <c r="Y456" s="127">
        <v>0</v>
      </c>
      <c r="Z456" s="127">
        <v>0</v>
      </c>
      <c r="AA456" s="127">
        <v>0</v>
      </c>
      <c r="AB456" s="127">
        <v>0</v>
      </c>
      <c r="AC456" s="127">
        <v>0</v>
      </c>
      <c r="AD456" s="127">
        <v>0</v>
      </c>
      <c r="AE456" s="127">
        <v>0</v>
      </c>
      <c r="AF456" s="127">
        <v>0</v>
      </c>
      <c r="AG456" s="127">
        <v>0</v>
      </c>
      <c r="AH456" s="127">
        <v>0</v>
      </c>
    </row>
    <row r="457" spans="1:34" x14ac:dyDescent="0.35">
      <c r="A457" s="127" t="s">
        <v>611</v>
      </c>
      <c r="B457" s="127" t="s">
        <v>964</v>
      </c>
      <c r="C457" s="127">
        <v>0</v>
      </c>
      <c r="D457" s="127">
        <v>0</v>
      </c>
      <c r="E457" s="127">
        <v>0</v>
      </c>
      <c r="F457" s="127">
        <v>0</v>
      </c>
      <c r="G457" s="127">
        <v>0</v>
      </c>
      <c r="H457" s="127">
        <v>0</v>
      </c>
      <c r="I457" s="127">
        <v>0</v>
      </c>
      <c r="J457" s="127">
        <v>0</v>
      </c>
      <c r="K457" s="127">
        <v>0</v>
      </c>
      <c r="L457" s="127">
        <v>0</v>
      </c>
      <c r="M457" s="127">
        <v>0</v>
      </c>
      <c r="N457" s="127">
        <v>0</v>
      </c>
      <c r="O457" s="127">
        <v>0</v>
      </c>
      <c r="P457" s="127">
        <v>0</v>
      </c>
      <c r="Q457" s="127">
        <v>0</v>
      </c>
      <c r="R457" s="127">
        <v>0</v>
      </c>
      <c r="S457" s="127">
        <v>0</v>
      </c>
      <c r="T457" s="127">
        <v>0</v>
      </c>
      <c r="U457" s="127">
        <v>0</v>
      </c>
      <c r="V457" s="127">
        <v>0</v>
      </c>
      <c r="W457" s="127">
        <v>0</v>
      </c>
      <c r="X457" s="127">
        <v>0</v>
      </c>
      <c r="Y457" s="127">
        <v>0</v>
      </c>
      <c r="Z457" s="127">
        <v>0</v>
      </c>
      <c r="AA457" s="127">
        <v>0</v>
      </c>
      <c r="AB457" s="127">
        <v>0</v>
      </c>
      <c r="AC457" s="127">
        <v>0</v>
      </c>
      <c r="AD457" s="127">
        <v>0</v>
      </c>
      <c r="AE457" s="127">
        <v>0</v>
      </c>
      <c r="AF457" s="127">
        <v>0</v>
      </c>
      <c r="AG457" s="127">
        <v>0</v>
      </c>
      <c r="AH457" s="127">
        <v>0</v>
      </c>
    </row>
    <row r="458" spans="1:34" x14ac:dyDescent="0.35">
      <c r="A458" s="127" t="s">
        <v>612</v>
      </c>
      <c r="B458" s="127" t="s">
        <v>964</v>
      </c>
      <c r="C458" s="127">
        <v>0</v>
      </c>
      <c r="D458" s="127">
        <v>0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>
        <v>0</v>
      </c>
      <c r="P458" s="127">
        <v>0</v>
      </c>
      <c r="Q458" s="127">
        <v>0</v>
      </c>
      <c r="R458" s="127">
        <v>0</v>
      </c>
      <c r="S458" s="127">
        <v>0</v>
      </c>
      <c r="T458" s="127">
        <v>0</v>
      </c>
      <c r="U458" s="127">
        <v>0</v>
      </c>
      <c r="V458" s="127">
        <v>0</v>
      </c>
      <c r="W458" s="127">
        <v>0</v>
      </c>
      <c r="X458" s="127">
        <v>0</v>
      </c>
      <c r="Y458" s="127">
        <v>0</v>
      </c>
      <c r="Z458" s="127">
        <v>0</v>
      </c>
      <c r="AA458" s="127">
        <v>0</v>
      </c>
      <c r="AB458" s="127">
        <v>0</v>
      </c>
      <c r="AC458" s="127">
        <v>0</v>
      </c>
      <c r="AD458" s="127">
        <v>0</v>
      </c>
      <c r="AE458" s="127">
        <v>0</v>
      </c>
      <c r="AF458" s="127">
        <v>0</v>
      </c>
      <c r="AG458" s="127">
        <v>0</v>
      </c>
      <c r="AH458" s="127">
        <v>0</v>
      </c>
    </row>
    <row r="459" spans="1:34" x14ac:dyDescent="0.35">
      <c r="A459" s="127" t="s">
        <v>1229</v>
      </c>
      <c r="B459" s="127" t="s">
        <v>964</v>
      </c>
      <c r="C459" s="127">
        <v>0</v>
      </c>
      <c r="D459" s="127">
        <v>0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0</v>
      </c>
      <c r="N459" s="127">
        <v>0</v>
      </c>
      <c r="O459" s="127">
        <v>0</v>
      </c>
      <c r="P459" s="127">
        <v>0</v>
      </c>
      <c r="Q459" s="127">
        <v>0</v>
      </c>
      <c r="R459" s="127">
        <v>0</v>
      </c>
      <c r="S459" s="127">
        <v>0</v>
      </c>
      <c r="T459" s="127">
        <v>0</v>
      </c>
      <c r="U459" s="127">
        <v>0</v>
      </c>
      <c r="V459" s="127">
        <v>0</v>
      </c>
      <c r="W459" s="127">
        <v>0</v>
      </c>
      <c r="X459" s="127">
        <v>0</v>
      </c>
      <c r="Y459" s="127">
        <v>0</v>
      </c>
      <c r="Z459" s="127">
        <v>0</v>
      </c>
      <c r="AA459" s="127">
        <v>0</v>
      </c>
      <c r="AB459" s="127">
        <v>0</v>
      </c>
      <c r="AC459" s="127">
        <v>0</v>
      </c>
      <c r="AD459" s="127">
        <v>0</v>
      </c>
      <c r="AE459" s="127">
        <v>0</v>
      </c>
      <c r="AF459" s="127">
        <v>0</v>
      </c>
      <c r="AG459" s="127">
        <v>0</v>
      </c>
      <c r="AH459" s="127">
        <v>0</v>
      </c>
    </row>
    <row r="460" spans="1:34" x14ac:dyDescent="0.35">
      <c r="A460" s="127" t="s">
        <v>1230</v>
      </c>
      <c r="B460" s="127" t="s">
        <v>964</v>
      </c>
      <c r="C460" s="127">
        <v>0</v>
      </c>
      <c r="D460" s="127">
        <v>0</v>
      </c>
      <c r="E460" s="127">
        <v>0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0</v>
      </c>
      <c r="M460" s="127">
        <v>0</v>
      </c>
      <c r="N460" s="127">
        <v>0</v>
      </c>
      <c r="O460" s="127">
        <v>0</v>
      </c>
      <c r="P460" s="127">
        <v>0</v>
      </c>
      <c r="Q460" s="127">
        <v>0</v>
      </c>
      <c r="R460" s="127">
        <v>0</v>
      </c>
      <c r="S460" s="127">
        <v>0</v>
      </c>
      <c r="T460" s="127">
        <v>0</v>
      </c>
      <c r="U460" s="127">
        <v>0</v>
      </c>
      <c r="V460" s="127">
        <v>0</v>
      </c>
      <c r="W460" s="127">
        <v>0</v>
      </c>
      <c r="X460" s="127">
        <v>0</v>
      </c>
      <c r="Y460" s="127">
        <v>0</v>
      </c>
      <c r="Z460" s="127">
        <v>0</v>
      </c>
      <c r="AA460" s="127">
        <v>0</v>
      </c>
      <c r="AB460" s="127">
        <v>0</v>
      </c>
      <c r="AC460" s="127">
        <v>0</v>
      </c>
      <c r="AD460" s="127">
        <v>0</v>
      </c>
      <c r="AE460" s="127">
        <v>0</v>
      </c>
      <c r="AF460" s="127">
        <v>0</v>
      </c>
      <c r="AG460" s="127">
        <v>0</v>
      </c>
      <c r="AH460" s="127">
        <v>0</v>
      </c>
    </row>
    <row r="461" spans="1:34" x14ac:dyDescent="0.35">
      <c r="A461" s="127" t="s">
        <v>1231</v>
      </c>
      <c r="B461" s="127" t="s">
        <v>964</v>
      </c>
      <c r="C461" s="127">
        <v>0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0</v>
      </c>
      <c r="O461" s="127">
        <v>0</v>
      </c>
      <c r="P461" s="127">
        <v>0</v>
      </c>
      <c r="Q461" s="127">
        <v>0</v>
      </c>
      <c r="R461" s="127">
        <v>0</v>
      </c>
      <c r="S461" s="127">
        <v>0</v>
      </c>
      <c r="T461" s="127">
        <v>0</v>
      </c>
      <c r="U461" s="127">
        <v>0</v>
      </c>
      <c r="V461" s="127">
        <v>0</v>
      </c>
      <c r="W461" s="127">
        <v>0</v>
      </c>
      <c r="X461" s="127">
        <v>0</v>
      </c>
      <c r="Y461" s="127">
        <v>0</v>
      </c>
      <c r="Z461" s="127">
        <v>0</v>
      </c>
      <c r="AA461" s="127">
        <v>0</v>
      </c>
      <c r="AB461" s="127">
        <v>0</v>
      </c>
      <c r="AC461" s="127">
        <v>0</v>
      </c>
      <c r="AD461" s="127">
        <v>0</v>
      </c>
      <c r="AE461" s="127">
        <v>0</v>
      </c>
      <c r="AF461" s="127">
        <v>0</v>
      </c>
      <c r="AG461" s="127">
        <v>0</v>
      </c>
      <c r="AH461" s="127">
        <v>0</v>
      </c>
    </row>
    <row r="462" spans="1:34" x14ac:dyDescent="0.35">
      <c r="A462" s="127" t="s">
        <v>613</v>
      </c>
      <c r="B462" s="127" t="s">
        <v>964</v>
      </c>
      <c r="C462" s="127">
        <v>0</v>
      </c>
      <c r="D462" s="127">
        <v>0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0</v>
      </c>
      <c r="K462" s="127">
        <v>0</v>
      </c>
      <c r="L462" s="127">
        <v>0</v>
      </c>
      <c r="M462" s="127">
        <v>0</v>
      </c>
      <c r="N462" s="127">
        <v>0</v>
      </c>
      <c r="O462" s="127">
        <v>0</v>
      </c>
      <c r="P462" s="127">
        <v>0</v>
      </c>
      <c r="Q462" s="127">
        <v>0</v>
      </c>
      <c r="R462" s="127">
        <v>0</v>
      </c>
      <c r="S462" s="127">
        <v>0</v>
      </c>
      <c r="T462" s="127">
        <v>0</v>
      </c>
      <c r="U462" s="127">
        <v>0</v>
      </c>
      <c r="V462" s="127">
        <v>0</v>
      </c>
      <c r="W462" s="127">
        <v>0</v>
      </c>
      <c r="X462" s="127">
        <v>0</v>
      </c>
      <c r="Y462" s="127">
        <v>0</v>
      </c>
      <c r="Z462" s="127">
        <v>0</v>
      </c>
      <c r="AA462" s="127">
        <v>0</v>
      </c>
      <c r="AB462" s="127">
        <v>0</v>
      </c>
      <c r="AC462" s="127">
        <v>0</v>
      </c>
      <c r="AD462" s="127">
        <v>0</v>
      </c>
      <c r="AE462" s="127">
        <v>0</v>
      </c>
      <c r="AF462" s="127">
        <v>0</v>
      </c>
      <c r="AG462" s="127">
        <v>0</v>
      </c>
      <c r="AH462" s="127">
        <v>0</v>
      </c>
    </row>
    <row r="463" spans="1:34" x14ac:dyDescent="0.35">
      <c r="A463" s="127" t="s">
        <v>614</v>
      </c>
      <c r="B463" s="127" t="s">
        <v>964</v>
      </c>
      <c r="C463" s="127">
        <v>0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7">
        <v>0</v>
      </c>
      <c r="P463" s="127">
        <v>0</v>
      </c>
      <c r="Q463" s="127">
        <v>0</v>
      </c>
      <c r="R463" s="127">
        <v>0</v>
      </c>
      <c r="S463" s="127">
        <v>0</v>
      </c>
      <c r="T463" s="127">
        <v>0</v>
      </c>
      <c r="U463" s="127">
        <v>0</v>
      </c>
      <c r="V463" s="127">
        <v>0</v>
      </c>
      <c r="W463" s="127">
        <v>0</v>
      </c>
      <c r="X463" s="127">
        <v>0</v>
      </c>
      <c r="Y463" s="127">
        <v>0</v>
      </c>
      <c r="Z463" s="127">
        <v>0</v>
      </c>
      <c r="AA463" s="127">
        <v>0</v>
      </c>
      <c r="AB463" s="127">
        <v>0</v>
      </c>
      <c r="AC463" s="127">
        <v>0</v>
      </c>
      <c r="AD463" s="127">
        <v>0</v>
      </c>
      <c r="AE463" s="127">
        <v>0</v>
      </c>
      <c r="AF463" s="127">
        <v>0</v>
      </c>
      <c r="AG463" s="127">
        <v>0</v>
      </c>
      <c r="AH463" s="127">
        <v>0</v>
      </c>
    </row>
    <row r="464" spans="1:34" x14ac:dyDescent="0.35">
      <c r="A464" s="127" t="s">
        <v>615</v>
      </c>
      <c r="B464" s="127" t="s">
        <v>964</v>
      </c>
      <c r="C464" s="127">
        <v>0</v>
      </c>
      <c r="D464" s="127">
        <v>0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0</v>
      </c>
      <c r="O464" s="127">
        <v>0</v>
      </c>
      <c r="P464" s="127">
        <v>0</v>
      </c>
      <c r="Q464" s="127">
        <v>0</v>
      </c>
      <c r="R464" s="127">
        <v>0</v>
      </c>
      <c r="S464" s="127">
        <v>0</v>
      </c>
      <c r="T464" s="127">
        <v>0</v>
      </c>
      <c r="U464" s="127">
        <v>0</v>
      </c>
      <c r="V464" s="127">
        <v>0</v>
      </c>
      <c r="W464" s="127">
        <v>0</v>
      </c>
      <c r="X464" s="127">
        <v>0</v>
      </c>
      <c r="Y464" s="127">
        <v>0</v>
      </c>
      <c r="Z464" s="127">
        <v>0</v>
      </c>
      <c r="AA464" s="127">
        <v>0</v>
      </c>
      <c r="AB464" s="127">
        <v>0</v>
      </c>
      <c r="AC464" s="127">
        <v>0</v>
      </c>
      <c r="AD464" s="127">
        <v>0</v>
      </c>
      <c r="AE464" s="127">
        <v>0</v>
      </c>
      <c r="AF464" s="127">
        <v>0</v>
      </c>
      <c r="AG464" s="127">
        <v>0</v>
      </c>
      <c r="AH464" s="127">
        <v>0</v>
      </c>
    </row>
    <row r="465" spans="1:34" x14ac:dyDescent="0.35">
      <c r="A465" s="127" t="s">
        <v>616</v>
      </c>
      <c r="B465" s="127" t="s">
        <v>964</v>
      </c>
      <c r="C465" s="127">
        <v>0</v>
      </c>
      <c r="D465" s="127">
        <v>0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7">
        <v>0</v>
      </c>
      <c r="P465" s="127">
        <v>0</v>
      </c>
      <c r="Q465" s="127">
        <v>0</v>
      </c>
      <c r="R465" s="127">
        <v>0</v>
      </c>
      <c r="S465" s="127">
        <v>0</v>
      </c>
      <c r="T465" s="127">
        <v>0</v>
      </c>
      <c r="U465" s="127">
        <v>0</v>
      </c>
      <c r="V465" s="127">
        <v>0</v>
      </c>
      <c r="W465" s="127">
        <v>0</v>
      </c>
      <c r="X465" s="127">
        <v>0</v>
      </c>
      <c r="Y465" s="127">
        <v>0</v>
      </c>
      <c r="Z465" s="127">
        <v>0</v>
      </c>
      <c r="AA465" s="127">
        <v>0</v>
      </c>
      <c r="AB465" s="127">
        <v>0</v>
      </c>
      <c r="AC465" s="127">
        <v>0</v>
      </c>
      <c r="AD465" s="127">
        <v>0</v>
      </c>
      <c r="AE465" s="127">
        <v>0</v>
      </c>
      <c r="AF465" s="127">
        <v>0</v>
      </c>
      <c r="AG465" s="127">
        <v>0</v>
      </c>
      <c r="AH465" s="127">
        <v>0</v>
      </c>
    </row>
    <row r="466" spans="1:34" x14ac:dyDescent="0.35">
      <c r="A466" s="127" t="s">
        <v>617</v>
      </c>
      <c r="B466" s="127" t="s">
        <v>964</v>
      </c>
      <c r="C466" s="127">
        <v>0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>
        <v>0</v>
      </c>
      <c r="P466" s="127">
        <v>0</v>
      </c>
      <c r="Q466" s="127">
        <v>0</v>
      </c>
      <c r="R466" s="127">
        <v>0</v>
      </c>
      <c r="S466" s="127">
        <v>0</v>
      </c>
      <c r="T466" s="127">
        <v>0</v>
      </c>
      <c r="U466" s="127">
        <v>0</v>
      </c>
      <c r="V466" s="127">
        <v>0</v>
      </c>
      <c r="W466" s="127">
        <v>0</v>
      </c>
      <c r="X466" s="127">
        <v>0</v>
      </c>
      <c r="Y466" s="127">
        <v>0</v>
      </c>
      <c r="Z466" s="127">
        <v>0</v>
      </c>
      <c r="AA466" s="127">
        <v>0</v>
      </c>
      <c r="AB466" s="127">
        <v>0</v>
      </c>
      <c r="AC466" s="127">
        <v>0</v>
      </c>
      <c r="AD466" s="127">
        <v>0</v>
      </c>
      <c r="AE466" s="127">
        <v>0</v>
      </c>
      <c r="AF466" s="127">
        <v>0</v>
      </c>
      <c r="AG466" s="127">
        <v>0</v>
      </c>
      <c r="AH466" s="127">
        <v>0</v>
      </c>
    </row>
    <row r="467" spans="1:34" x14ac:dyDescent="0.35">
      <c r="A467" s="127" t="s">
        <v>618</v>
      </c>
      <c r="B467" s="127" t="s">
        <v>964</v>
      </c>
      <c r="C467" s="127">
        <v>0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0</v>
      </c>
      <c r="P467" s="127">
        <v>0</v>
      </c>
      <c r="Q467" s="127">
        <v>0</v>
      </c>
      <c r="R467" s="127">
        <v>0</v>
      </c>
      <c r="S467" s="127">
        <v>0</v>
      </c>
      <c r="T467" s="127">
        <v>0</v>
      </c>
      <c r="U467" s="127">
        <v>0</v>
      </c>
      <c r="V467" s="127">
        <v>0</v>
      </c>
      <c r="W467" s="127">
        <v>0</v>
      </c>
      <c r="X467" s="127">
        <v>0</v>
      </c>
      <c r="Y467" s="127">
        <v>0</v>
      </c>
      <c r="Z467" s="127">
        <v>0</v>
      </c>
      <c r="AA467" s="127">
        <v>0</v>
      </c>
      <c r="AB467" s="127">
        <v>0</v>
      </c>
      <c r="AC467" s="127">
        <v>0</v>
      </c>
      <c r="AD467" s="127">
        <v>0</v>
      </c>
      <c r="AE467" s="127">
        <v>0</v>
      </c>
      <c r="AF467" s="127">
        <v>0</v>
      </c>
      <c r="AG467" s="127">
        <v>0</v>
      </c>
      <c r="AH467" s="127">
        <v>0</v>
      </c>
    </row>
    <row r="468" spans="1:34" x14ac:dyDescent="0.35">
      <c r="A468" s="127" t="s">
        <v>619</v>
      </c>
      <c r="B468" s="127" t="s">
        <v>964</v>
      </c>
      <c r="C468" s="128">
        <v>4038760000000</v>
      </c>
      <c r="D468" s="128">
        <v>3261760000000</v>
      </c>
      <c r="E468" s="128">
        <v>4026480000000</v>
      </c>
      <c r="F468" s="128">
        <v>4547010000000</v>
      </c>
      <c r="G468" s="128">
        <v>5018130000000</v>
      </c>
      <c r="H468" s="128">
        <v>5416670000000</v>
      </c>
      <c r="I468" s="128">
        <v>5770110000000</v>
      </c>
      <c r="J468" s="128">
        <v>6092370000000</v>
      </c>
      <c r="K468" s="128">
        <v>6358070000000</v>
      </c>
      <c r="L468" s="128">
        <v>6732700000000</v>
      </c>
      <c r="M468" s="128">
        <v>7085840000000</v>
      </c>
      <c r="N468" s="128">
        <v>7400380000000</v>
      </c>
      <c r="O468" s="128">
        <v>7706650000000</v>
      </c>
      <c r="P468" s="128">
        <v>8011630000000</v>
      </c>
      <c r="Q468" s="128">
        <v>8315630000000</v>
      </c>
      <c r="R468" s="128">
        <v>8621710000000</v>
      </c>
      <c r="S468" s="128">
        <v>8911610000000</v>
      </c>
      <c r="T468" s="128">
        <v>9211210000000</v>
      </c>
      <c r="U468" s="128">
        <v>9506210000000</v>
      </c>
      <c r="V468" s="128">
        <v>9870690000000</v>
      </c>
      <c r="W468" s="128">
        <v>10244400000000</v>
      </c>
      <c r="X468" s="128">
        <v>10618500000000</v>
      </c>
      <c r="Y468" s="128">
        <v>11003000000000</v>
      </c>
      <c r="Z468" s="128">
        <v>11398900000000</v>
      </c>
      <c r="AA468" s="128">
        <v>11776200000000</v>
      </c>
      <c r="AB468" s="128">
        <v>12167700000000</v>
      </c>
      <c r="AC468" s="128">
        <v>12566700000000</v>
      </c>
      <c r="AD468" s="128">
        <v>12971100000000</v>
      </c>
      <c r="AE468" s="128">
        <v>13383000000000</v>
      </c>
      <c r="AF468" s="128">
        <v>13808100000000</v>
      </c>
      <c r="AG468" s="128">
        <v>14245200000000</v>
      </c>
      <c r="AH468" s="128">
        <v>14695500000000</v>
      </c>
    </row>
    <row r="469" spans="1:34" x14ac:dyDescent="0.35">
      <c r="A469" s="127" t="s">
        <v>1232</v>
      </c>
      <c r="B469" s="127" t="s">
        <v>964</v>
      </c>
      <c r="C469" s="127">
        <v>0</v>
      </c>
      <c r="D469" s="127">
        <v>0</v>
      </c>
      <c r="E469" s="127">
        <v>0</v>
      </c>
      <c r="F469" s="127">
        <v>0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0</v>
      </c>
      <c r="Q469" s="127">
        <v>0</v>
      </c>
      <c r="R469" s="127">
        <v>0</v>
      </c>
      <c r="S469" s="127">
        <v>0</v>
      </c>
      <c r="T469" s="127">
        <v>0</v>
      </c>
      <c r="U469" s="127">
        <v>0</v>
      </c>
      <c r="V469" s="127">
        <v>0</v>
      </c>
      <c r="W469" s="127">
        <v>0</v>
      </c>
      <c r="X469" s="127">
        <v>0</v>
      </c>
      <c r="Y469" s="127">
        <v>0</v>
      </c>
      <c r="Z469" s="127">
        <v>0</v>
      </c>
      <c r="AA469" s="127">
        <v>0</v>
      </c>
      <c r="AB469" s="127">
        <v>0</v>
      </c>
      <c r="AC469" s="127">
        <v>0</v>
      </c>
      <c r="AD469" s="127">
        <v>0</v>
      </c>
      <c r="AE469" s="127">
        <v>0</v>
      </c>
      <c r="AF469" s="127">
        <v>0</v>
      </c>
      <c r="AG469" s="127">
        <v>0</v>
      </c>
      <c r="AH469" s="127">
        <v>0</v>
      </c>
    </row>
    <row r="470" spans="1:34" x14ac:dyDescent="0.35">
      <c r="A470" s="127" t="s">
        <v>1233</v>
      </c>
      <c r="B470" s="127" t="s">
        <v>964</v>
      </c>
      <c r="C470" s="127">
        <v>0</v>
      </c>
      <c r="D470" s="127">
        <v>0</v>
      </c>
      <c r="E470" s="127">
        <v>0</v>
      </c>
      <c r="F470" s="127">
        <v>0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>
        <v>0</v>
      </c>
      <c r="P470" s="127">
        <v>0</v>
      </c>
      <c r="Q470" s="127">
        <v>0</v>
      </c>
      <c r="R470" s="127">
        <v>0</v>
      </c>
      <c r="S470" s="127">
        <v>0</v>
      </c>
      <c r="T470" s="127">
        <v>0</v>
      </c>
      <c r="U470" s="127">
        <v>0</v>
      </c>
      <c r="V470" s="127">
        <v>0</v>
      </c>
      <c r="W470" s="127">
        <v>0</v>
      </c>
      <c r="X470" s="127">
        <v>0</v>
      </c>
      <c r="Y470" s="127">
        <v>0</v>
      </c>
      <c r="Z470" s="127">
        <v>0</v>
      </c>
      <c r="AA470" s="127">
        <v>0</v>
      </c>
      <c r="AB470" s="127">
        <v>0</v>
      </c>
      <c r="AC470" s="127">
        <v>0</v>
      </c>
      <c r="AD470" s="127">
        <v>0</v>
      </c>
      <c r="AE470" s="127">
        <v>0</v>
      </c>
      <c r="AF470" s="127">
        <v>0</v>
      </c>
      <c r="AG470" s="127">
        <v>0</v>
      </c>
      <c r="AH470" s="127">
        <v>0</v>
      </c>
    </row>
    <row r="471" spans="1:34" x14ac:dyDescent="0.35">
      <c r="A471" s="127" t="s">
        <v>1234</v>
      </c>
      <c r="B471" s="127" t="s">
        <v>964</v>
      </c>
      <c r="C471" s="127">
        <v>0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27">
        <v>0</v>
      </c>
      <c r="R471" s="127">
        <v>0</v>
      </c>
      <c r="S471" s="127">
        <v>0</v>
      </c>
      <c r="T471" s="127">
        <v>0</v>
      </c>
      <c r="U471" s="127">
        <v>0</v>
      </c>
      <c r="V471" s="127">
        <v>0</v>
      </c>
      <c r="W471" s="127">
        <v>0</v>
      </c>
      <c r="X471" s="127">
        <v>0</v>
      </c>
      <c r="Y471" s="127">
        <v>0</v>
      </c>
      <c r="Z471" s="127">
        <v>0</v>
      </c>
      <c r="AA471" s="127">
        <v>0</v>
      </c>
      <c r="AB471" s="127">
        <v>0</v>
      </c>
      <c r="AC471" s="127">
        <v>0</v>
      </c>
      <c r="AD471" s="127">
        <v>0</v>
      </c>
      <c r="AE471" s="127">
        <v>0</v>
      </c>
      <c r="AF471" s="127">
        <v>0</v>
      </c>
      <c r="AG471" s="127">
        <v>0</v>
      </c>
      <c r="AH471" s="127">
        <v>0</v>
      </c>
    </row>
    <row r="472" spans="1:34" x14ac:dyDescent="0.35">
      <c r="A472" s="127" t="s">
        <v>620</v>
      </c>
      <c r="B472" s="127" t="s">
        <v>964</v>
      </c>
      <c r="C472" s="127">
        <v>0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0</v>
      </c>
      <c r="K472" s="127">
        <v>0</v>
      </c>
      <c r="L472" s="127">
        <v>0</v>
      </c>
      <c r="M472" s="127">
        <v>0</v>
      </c>
      <c r="N472" s="127">
        <v>0</v>
      </c>
      <c r="O472" s="127">
        <v>0</v>
      </c>
      <c r="P472" s="127">
        <v>0</v>
      </c>
      <c r="Q472" s="127">
        <v>0</v>
      </c>
      <c r="R472" s="127">
        <v>0</v>
      </c>
      <c r="S472" s="127">
        <v>0</v>
      </c>
      <c r="T472" s="127">
        <v>0</v>
      </c>
      <c r="U472" s="127">
        <v>0</v>
      </c>
      <c r="V472" s="127">
        <v>0</v>
      </c>
      <c r="W472" s="127">
        <v>0</v>
      </c>
      <c r="X472" s="127">
        <v>0</v>
      </c>
      <c r="Y472" s="127">
        <v>0</v>
      </c>
      <c r="Z472" s="127">
        <v>0</v>
      </c>
      <c r="AA472" s="127">
        <v>0</v>
      </c>
      <c r="AB472" s="127">
        <v>0</v>
      </c>
      <c r="AC472" s="127">
        <v>0</v>
      </c>
      <c r="AD472" s="127">
        <v>0</v>
      </c>
      <c r="AE472" s="127">
        <v>0</v>
      </c>
      <c r="AF472" s="127">
        <v>0</v>
      </c>
      <c r="AG472" s="127">
        <v>0</v>
      </c>
      <c r="AH472" s="127">
        <v>0</v>
      </c>
    </row>
    <row r="473" spans="1:34" x14ac:dyDescent="0.35">
      <c r="A473" s="127" t="s">
        <v>621</v>
      </c>
      <c r="B473" s="127" t="s">
        <v>964</v>
      </c>
      <c r="C473" s="127">
        <v>0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>
        <v>0</v>
      </c>
      <c r="O473" s="127">
        <v>0</v>
      </c>
      <c r="P473" s="127">
        <v>0</v>
      </c>
      <c r="Q473" s="127">
        <v>0</v>
      </c>
      <c r="R473" s="127">
        <v>0</v>
      </c>
      <c r="S473" s="127">
        <v>0</v>
      </c>
      <c r="T473" s="127">
        <v>0</v>
      </c>
      <c r="U473" s="127">
        <v>0</v>
      </c>
      <c r="V473" s="127">
        <v>0</v>
      </c>
      <c r="W473" s="127">
        <v>0</v>
      </c>
      <c r="X473" s="127">
        <v>0</v>
      </c>
      <c r="Y473" s="127">
        <v>0</v>
      </c>
      <c r="Z473" s="127">
        <v>0</v>
      </c>
      <c r="AA473" s="127">
        <v>0</v>
      </c>
      <c r="AB473" s="127">
        <v>0</v>
      </c>
      <c r="AC473" s="127">
        <v>0</v>
      </c>
      <c r="AD473" s="127">
        <v>0</v>
      </c>
      <c r="AE473" s="127">
        <v>0</v>
      </c>
      <c r="AF473" s="127">
        <v>0</v>
      </c>
      <c r="AG473" s="127">
        <v>0</v>
      </c>
      <c r="AH473" s="127">
        <v>0</v>
      </c>
    </row>
    <row r="474" spans="1:34" x14ac:dyDescent="0.35">
      <c r="A474" s="127" t="s">
        <v>622</v>
      </c>
      <c r="B474" s="127" t="s">
        <v>964</v>
      </c>
      <c r="C474" s="127">
        <v>0</v>
      </c>
      <c r="D474" s="127">
        <v>0</v>
      </c>
      <c r="E474" s="127">
        <v>0</v>
      </c>
      <c r="F474" s="127">
        <v>0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0</v>
      </c>
      <c r="N474" s="127">
        <v>0</v>
      </c>
      <c r="O474" s="127">
        <v>0</v>
      </c>
      <c r="P474" s="127">
        <v>0</v>
      </c>
      <c r="Q474" s="127">
        <v>0</v>
      </c>
      <c r="R474" s="127">
        <v>0</v>
      </c>
      <c r="S474" s="127">
        <v>0</v>
      </c>
      <c r="T474" s="127">
        <v>0</v>
      </c>
      <c r="U474" s="127">
        <v>0</v>
      </c>
      <c r="V474" s="127">
        <v>0</v>
      </c>
      <c r="W474" s="127">
        <v>0</v>
      </c>
      <c r="X474" s="127">
        <v>0</v>
      </c>
      <c r="Y474" s="127">
        <v>0</v>
      </c>
      <c r="Z474" s="127">
        <v>0</v>
      </c>
      <c r="AA474" s="127">
        <v>0</v>
      </c>
      <c r="AB474" s="127">
        <v>0</v>
      </c>
      <c r="AC474" s="127">
        <v>0</v>
      </c>
      <c r="AD474" s="127">
        <v>0</v>
      </c>
      <c r="AE474" s="127">
        <v>0</v>
      </c>
      <c r="AF474" s="127">
        <v>0</v>
      </c>
      <c r="AG474" s="127">
        <v>0</v>
      </c>
      <c r="AH474" s="127">
        <v>0</v>
      </c>
    </row>
    <row r="475" spans="1:34" x14ac:dyDescent="0.35">
      <c r="A475" s="127" t="s">
        <v>623</v>
      </c>
      <c r="B475" s="127" t="s">
        <v>964</v>
      </c>
      <c r="C475" s="127">
        <v>0</v>
      </c>
      <c r="D475" s="127">
        <v>0</v>
      </c>
      <c r="E475" s="127">
        <v>0</v>
      </c>
      <c r="F475" s="127">
        <v>0</v>
      </c>
      <c r="G475" s="127">
        <v>0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27">
        <v>0</v>
      </c>
      <c r="R475" s="127">
        <v>0</v>
      </c>
      <c r="S475" s="127">
        <v>0</v>
      </c>
      <c r="T475" s="127">
        <v>0</v>
      </c>
      <c r="U475" s="127">
        <v>0</v>
      </c>
      <c r="V475" s="127">
        <v>0</v>
      </c>
      <c r="W475" s="127">
        <v>0</v>
      </c>
      <c r="X475" s="127">
        <v>0</v>
      </c>
      <c r="Y475" s="127">
        <v>0</v>
      </c>
      <c r="Z475" s="127">
        <v>0</v>
      </c>
      <c r="AA475" s="127">
        <v>0</v>
      </c>
      <c r="AB475" s="127">
        <v>0</v>
      </c>
      <c r="AC475" s="127">
        <v>0</v>
      </c>
      <c r="AD475" s="127">
        <v>0</v>
      </c>
      <c r="AE475" s="127">
        <v>0</v>
      </c>
      <c r="AF475" s="127">
        <v>0</v>
      </c>
      <c r="AG475" s="127">
        <v>0</v>
      </c>
      <c r="AH475" s="127">
        <v>0</v>
      </c>
    </row>
    <row r="476" spans="1:34" x14ac:dyDescent="0.35">
      <c r="A476" s="127" t="s">
        <v>624</v>
      </c>
      <c r="B476" s="127" t="s">
        <v>964</v>
      </c>
      <c r="C476" s="127">
        <v>0</v>
      </c>
      <c r="D476" s="127">
        <v>0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27">
        <v>0</v>
      </c>
      <c r="R476" s="127">
        <v>0</v>
      </c>
      <c r="S476" s="127">
        <v>0</v>
      </c>
      <c r="T476" s="127">
        <v>0</v>
      </c>
      <c r="U476" s="127">
        <v>0</v>
      </c>
      <c r="V476" s="127">
        <v>0</v>
      </c>
      <c r="W476" s="127">
        <v>0</v>
      </c>
      <c r="X476" s="127">
        <v>0</v>
      </c>
      <c r="Y476" s="127">
        <v>0</v>
      </c>
      <c r="Z476" s="127">
        <v>0</v>
      </c>
      <c r="AA476" s="127">
        <v>0</v>
      </c>
      <c r="AB476" s="127">
        <v>0</v>
      </c>
      <c r="AC476" s="127">
        <v>0</v>
      </c>
      <c r="AD476" s="127">
        <v>0</v>
      </c>
      <c r="AE476" s="127">
        <v>0</v>
      </c>
      <c r="AF476" s="127">
        <v>0</v>
      </c>
      <c r="AG476" s="127">
        <v>0</v>
      </c>
      <c r="AH476" s="127">
        <v>0</v>
      </c>
    </row>
    <row r="477" spans="1:34" x14ac:dyDescent="0.35">
      <c r="A477" s="127" t="s">
        <v>625</v>
      </c>
      <c r="B477" s="127" t="s">
        <v>964</v>
      </c>
      <c r="C477" s="127">
        <v>0</v>
      </c>
      <c r="D477" s="127">
        <v>0</v>
      </c>
      <c r="E477" s="127">
        <v>0</v>
      </c>
      <c r="F477" s="127">
        <v>0</v>
      </c>
      <c r="G477" s="127">
        <v>0</v>
      </c>
      <c r="H477" s="127">
        <v>0</v>
      </c>
      <c r="I477" s="127">
        <v>0</v>
      </c>
      <c r="J477" s="127">
        <v>0</v>
      </c>
      <c r="K477" s="127">
        <v>0</v>
      </c>
      <c r="L477" s="127">
        <v>0</v>
      </c>
      <c r="M477" s="127">
        <v>0</v>
      </c>
      <c r="N477" s="127">
        <v>0</v>
      </c>
      <c r="O477" s="127">
        <v>0</v>
      </c>
      <c r="P477" s="127">
        <v>0</v>
      </c>
      <c r="Q477" s="127">
        <v>0</v>
      </c>
      <c r="R477" s="127">
        <v>0</v>
      </c>
      <c r="S477" s="127">
        <v>0</v>
      </c>
      <c r="T477" s="127">
        <v>0</v>
      </c>
      <c r="U477" s="127">
        <v>0</v>
      </c>
      <c r="V477" s="127">
        <v>0</v>
      </c>
      <c r="W477" s="127">
        <v>0</v>
      </c>
      <c r="X477" s="127">
        <v>0</v>
      </c>
      <c r="Y477" s="127">
        <v>0</v>
      </c>
      <c r="Z477" s="127">
        <v>0</v>
      </c>
      <c r="AA477" s="127">
        <v>0</v>
      </c>
      <c r="AB477" s="127">
        <v>0</v>
      </c>
      <c r="AC477" s="127">
        <v>0</v>
      </c>
      <c r="AD477" s="127">
        <v>0</v>
      </c>
      <c r="AE477" s="127">
        <v>0</v>
      </c>
      <c r="AF477" s="127">
        <v>0</v>
      </c>
      <c r="AG477" s="127">
        <v>0</v>
      </c>
      <c r="AH477" s="127">
        <v>0</v>
      </c>
    </row>
    <row r="478" spans="1:34" x14ac:dyDescent="0.35">
      <c r="A478" s="127" t="s">
        <v>626</v>
      </c>
      <c r="B478" s="127" t="s">
        <v>964</v>
      </c>
      <c r="C478" s="127">
        <v>0</v>
      </c>
      <c r="D478" s="127">
        <v>0</v>
      </c>
      <c r="E478" s="127">
        <v>0</v>
      </c>
      <c r="F478" s="127">
        <v>0</v>
      </c>
      <c r="G478" s="127">
        <v>0</v>
      </c>
      <c r="H478" s="127">
        <v>0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>
        <v>0</v>
      </c>
      <c r="Q478" s="127">
        <v>0</v>
      </c>
      <c r="R478" s="127">
        <v>0</v>
      </c>
      <c r="S478" s="127">
        <v>0</v>
      </c>
      <c r="T478" s="127">
        <v>0</v>
      </c>
      <c r="U478" s="127">
        <v>0</v>
      </c>
      <c r="V478" s="127">
        <v>0</v>
      </c>
      <c r="W478" s="127">
        <v>0</v>
      </c>
      <c r="X478" s="127">
        <v>0</v>
      </c>
      <c r="Y478" s="127">
        <v>0</v>
      </c>
      <c r="Z478" s="127">
        <v>0</v>
      </c>
      <c r="AA478" s="127">
        <v>0</v>
      </c>
      <c r="AB478" s="127">
        <v>0</v>
      </c>
      <c r="AC478" s="127">
        <v>0</v>
      </c>
      <c r="AD478" s="127">
        <v>0</v>
      </c>
      <c r="AE478" s="127">
        <v>0</v>
      </c>
      <c r="AF478" s="127">
        <v>0</v>
      </c>
      <c r="AG478" s="127">
        <v>0</v>
      </c>
      <c r="AH478" s="127">
        <v>0</v>
      </c>
    </row>
    <row r="479" spans="1:34" x14ac:dyDescent="0.35">
      <c r="A479" s="127" t="s">
        <v>1235</v>
      </c>
      <c r="B479" s="127" t="s">
        <v>964</v>
      </c>
      <c r="C479" s="127">
        <v>0</v>
      </c>
      <c r="D479" s="127">
        <v>0</v>
      </c>
      <c r="E479" s="127">
        <v>0</v>
      </c>
      <c r="F479" s="127">
        <v>0</v>
      </c>
      <c r="G479" s="127">
        <v>0</v>
      </c>
      <c r="H479" s="127">
        <v>0</v>
      </c>
      <c r="I479" s="127">
        <v>0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0</v>
      </c>
      <c r="Q479" s="127">
        <v>0</v>
      </c>
      <c r="R479" s="127">
        <v>0</v>
      </c>
      <c r="S479" s="127">
        <v>0</v>
      </c>
      <c r="T479" s="127">
        <v>0</v>
      </c>
      <c r="U479" s="127">
        <v>0</v>
      </c>
      <c r="V479" s="127">
        <v>0</v>
      </c>
      <c r="W479" s="127">
        <v>0</v>
      </c>
      <c r="X479" s="127">
        <v>0</v>
      </c>
      <c r="Y479" s="127">
        <v>0</v>
      </c>
      <c r="Z479" s="127">
        <v>0</v>
      </c>
      <c r="AA479" s="127">
        <v>0</v>
      </c>
      <c r="AB479" s="127">
        <v>0</v>
      </c>
      <c r="AC479" s="127">
        <v>0</v>
      </c>
      <c r="AD479" s="127">
        <v>0</v>
      </c>
      <c r="AE479" s="127">
        <v>0</v>
      </c>
      <c r="AF479" s="127">
        <v>0</v>
      </c>
      <c r="AG479" s="127">
        <v>0</v>
      </c>
      <c r="AH479" s="127">
        <v>0</v>
      </c>
    </row>
    <row r="480" spans="1:34" x14ac:dyDescent="0.35">
      <c r="A480" s="127" t="s">
        <v>1236</v>
      </c>
      <c r="B480" s="127" t="s">
        <v>964</v>
      </c>
      <c r="C480" s="127">
        <v>0</v>
      </c>
      <c r="D480" s="127">
        <v>0</v>
      </c>
      <c r="E480" s="127">
        <v>0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0</v>
      </c>
      <c r="O480" s="127">
        <v>0</v>
      </c>
      <c r="P480" s="127">
        <v>0</v>
      </c>
      <c r="Q480" s="127">
        <v>0</v>
      </c>
      <c r="R480" s="127">
        <v>0</v>
      </c>
      <c r="S480" s="127">
        <v>0</v>
      </c>
      <c r="T480" s="127">
        <v>0</v>
      </c>
      <c r="U480" s="127">
        <v>0</v>
      </c>
      <c r="V480" s="127">
        <v>0</v>
      </c>
      <c r="W480" s="127">
        <v>0</v>
      </c>
      <c r="X480" s="127">
        <v>0</v>
      </c>
      <c r="Y480" s="127">
        <v>0</v>
      </c>
      <c r="Z480" s="127">
        <v>0</v>
      </c>
      <c r="AA480" s="127">
        <v>0</v>
      </c>
      <c r="AB480" s="127">
        <v>0</v>
      </c>
      <c r="AC480" s="127">
        <v>0</v>
      </c>
      <c r="AD480" s="127">
        <v>0</v>
      </c>
      <c r="AE480" s="127">
        <v>0</v>
      </c>
      <c r="AF480" s="127">
        <v>0</v>
      </c>
      <c r="AG480" s="127">
        <v>0</v>
      </c>
      <c r="AH480" s="127">
        <v>0</v>
      </c>
    </row>
    <row r="481" spans="1:34" x14ac:dyDescent="0.35">
      <c r="A481" s="127" t="s">
        <v>1237</v>
      </c>
      <c r="B481" s="127" t="s">
        <v>964</v>
      </c>
      <c r="C481" s="127">
        <v>0</v>
      </c>
      <c r="D481" s="127">
        <v>0</v>
      </c>
      <c r="E481" s="127">
        <v>0</v>
      </c>
      <c r="F481" s="127">
        <v>0</v>
      </c>
      <c r="G481" s="127">
        <v>0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>
        <v>0</v>
      </c>
      <c r="P481" s="127">
        <v>0</v>
      </c>
      <c r="Q481" s="127">
        <v>0</v>
      </c>
      <c r="R481" s="127">
        <v>0</v>
      </c>
      <c r="S481" s="127">
        <v>0</v>
      </c>
      <c r="T481" s="127">
        <v>0</v>
      </c>
      <c r="U481" s="127">
        <v>0</v>
      </c>
      <c r="V481" s="127">
        <v>0</v>
      </c>
      <c r="W481" s="127">
        <v>0</v>
      </c>
      <c r="X481" s="127">
        <v>0</v>
      </c>
      <c r="Y481" s="127">
        <v>0</v>
      </c>
      <c r="Z481" s="127">
        <v>0</v>
      </c>
      <c r="AA481" s="127">
        <v>0</v>
      </c>
      <c r="AB481" s="127">
        <v>0</v>
      </c>
      <c r="AC481" s="127">
        <v>0</v>
      </c>
      <c r="AD481" s="127">
        <v>0</v>
      </c>
      <c r="AE481" s="127">
        <v>0</v>
      </c>
      <c r="AF481" s="127">
        <v>0</v>
      </c>
      <c r="AG481" s="127">
        <v>0</v>
      </c>
      <c r="AH481" s="127">
        <v>0</v>
      </c>
    </row>
    <row r="482" spans="1:34" x14ac:dyDescent="0.35">
      <c r="A482" s="127" t="s">
        <v>1238</v>
      </c>
      <c r="B482" s="127" t="s">
        <v>964</v>
      </c>
      <c r="C482" s="127">
        <v>0</v>
      </c>
      <c r="D482" s="127">
        <v>0</v>
      </c>
      <c r="E482" s="127">
        <v>0</v>
      </c>
      <c r="F482" s="127">
        <v>0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>
        <v>0</v>
      </c>
      <c r="Q482" s="127">
        <v>0</v>
      </c>
      <c r="R482" s="127">
        <v>0</v>
      </c>
      <c r="S482" s="127">
        <v>0</v>
      </c>
      <c r="T482" s="127">
        <v>0</v>
      </c>
      <c r="U482" s="127">
        <v>0</v>
      </c>
      <c r="V482" s="127">
        <v>0</v>
      </c>
      <c r="W482" s="127">
        <v>0</v>
      </c>
      <c r="X482" s="127">
        <v>0</v>
      </c>
      <c r="Y482" s="127">
        <v>0</v>
      </c>
      <c r="Z482" s="127">
        <v>0</v>
      </c>
      <c r="AA482" s="127">
        <v>0</v>
      </c>
      <c r="AB482" s="127">
        <v>0</v>
      </c>
      <c r="AC482" s="127">
        <v>0</v>
      </c>
      <c r="AD482" s="127">
        <v>0</v>
      </c>
      <c r="AE482" s="127">
        <v>0</v>
      </c>
      <c r="AF482" s="127">
        <v>0</v>
      </c>
      <c r="AG482" s="127">
        <v>0</v>
      </c>
      <c r="AH482" s="127">
        <v>0</v>
      </c>
    </row>
    <row r="483" spans="1:34" x14ac:dyDescent="0.35">
      <c r="A483" s="127" t="s">
        <v>1239</v>
      </c>
      <c r="B483" s="127" t="s">
        <v>964</v>
      </c>
      <c r="C483" s="127">
        <v>0</v>
      </c>
      <c r="D483" s="127">
        <v>0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27">
        <v>0</v>
      </c>
      <c r="Q483" s="127">
        <v>0</v>
      </c>
      <c r="R483" s="127">
        <v>0</v>
      </c>
      <c r="S483" s="127">
        <v>0</v>
      </c>
      <c r="T483" s="127">
        <v>0</v>
      </c>
      <c r="U483" s="127">
        <v>0</v>
      </c>
      <c r="V483" s="127">
        <v>0</v>
      </c>
      <c r="W483" s="127">
        <v>0</v>
      </c>
      <c r="X483" s="127">
        <v>0</v>
      </c>
      <c r="Y483" s="127">
        <v>0</v>
      </c>
      <c r="Z483" s="127">
        <v>0</v>
      </c>
      <c r="AA483" s="127">
        <v>0</v>
      </c>
      <c r="AB483" s="127">
        <v>0</v>
      </c>
      <c r="AC483" s="127">
        <v>0</v>
      </c>
      <c r="AD483" s="127">
        <v>0</v>
      </c>
      <c r="AE483" s="127">
        <v>0</v>
      </c>
      <c r="AF483" s="127">
        <v>0</v>
      </c>
      <c r="AG483" s="127">
        <v>0</v>
      </c>
      <c r="AH483" s="127">
        <v>0</v>
      </c>
    </row>
    <row r="484" spans="1:34" x14ac:dyDescent="0.35">
      <c r="A484" s="127" t="s">
        <v>1240</v>
      </c>
      <c r="B484" s="127" t="s">
        <v>964</v>
      </c>
      <c r="C484" s="127">
        <v>0</v>
      </c>
      <c r="D484" s="127">
        <v>0</v>
      </c>
      <c r="E484" s="127">
        <v>0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27">
        <v>0</v>
      </c>
      <c r="Q484" s="127">
        <v>0</v>
      </c>
      <c r="R484" s="127">
        <v>0</v>
      </c>
      <c r="S484" s="127">
        <v>0</v>
      </c>
      <c r="T484" s="127">
        <v>0</v>
      </c>
      <c r="U484" s="127">
        <v>0</v>
      </c>
      <c r="V484" s="127">
        <v>0</v>
      </c>
      <c r="W484" s="127">
        <v>0</v>
      </c>
      <c r="X484" s="127">
        <v>0</v>
      </c>
      <c r="Y484" s="127">
        <v>0</v>
      </c>
      <c r="Z484" s="127">
        <v>0</v>
      </c>
      <c r="AA484" s="127">
        <v>0</v>
      </c>
      <c r="AB484" s="127">
        <v>0</v>
      </c>
      <c r="AC484" s="127">
        <v>0</v>
      </c>
      <c r="AD484" s="127">
        <v>0</v>
      </c>
      <c r="AE484" s="127">
        <v>0</v>
      </c>
      <c r="AF484" s="127">
        <v>0</v>
      </c>
      <c r="AG484" s="127">
        <v>0</v>
      </c>
      <c r="AH484" s="127">
        <v>0</v>
      </c>
    </row>
    <row r="485" spans="1:34" x14ac:dyDescent="0.35">
      <c r="A485" s="127" t="s">
        <v>1241</v>
      </c>
      <c r="B485" s="127" t="s">
        <v>964</v>
      </c>
      <c r="C485" s="127">
        <v>0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>
        <v>0</v>
      </c>
      <c r="O485" s="127">
        <v>0</v>
      </c>
      <c r="P485" s="127">
        <v>0</v>
      </c>
      <c r="Q485" s="127">
        <v>0</v>
      </c>
      <c r="R485" s="127">
        <v>0</v>
      </c>
      <c r="S485" s="127">
        <v>0</v>
      </c>
      <c r="T485" s="127">
        <v>0</v>
      </c>
      <c r="U485" s="127">
        <v>0</v>
      </c>
      <c r="V485" s="127">
        <v>0</v>
      </c>
      <c r="W485" s="127">
        <v>0</v>
      </c>
      <c r="X485" s="127">
        <v>0</v>
      </c>
      <c r="Y485" s="127">
        <v>0</v>
      </c>
      <c r="Z485" s="127">
        <v>0</v>
      </c>
      <c r="AA485" s="127">
        <v>0</v>
      </c>
      <c r="AB485" s="127">
        <v>0</v>
      </c>
      <c r="AC485" s="127">
        <v>0</v>
      </c>
      <c r="AD485" s="127">
        <v>0</v>
      </c>
      <c r="AE485" s="127">
        <v>0</v>
      </c>
      <c r="AF485" s="127">
        <v>0</v>
      </c>
      <c r="AG485" s="127">
        <v>0</v>
      </c>
      <c r="AH485" s="127">
        <v>0</v>
      </c>
    </row>
    <row r="486" spans="1:34" x14ac:dyDescent="0.35">
      <c r="A486" s="127" t="s">
        <v>1242</v>
      </c>
      <c r="B486" s="127" t="s">
        <v>964</v>
      </c>
      <c r="C486" s="127">
        <v>0</v>
      </c>
      <c r="D486" s="127">
        <v>0</v>
      </c>
      <c r="E486" s="127">
        <v>0</v>
      </c>
      <c r="F486" s="127">
        <v>0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>
        <v>0</v>
      </c>
      <c r="Q486" s="127">
        <v>0</v>
      </c>
      <c r="R486" s="127">
        <v>0</v>
      </c>
      <c r="S486" s="127">
        <v>0</v>
      </c>
      <c r="T486" s="127">
        <v>0</v>
      </c>
      <c r="U486" s="127">
        <v>0</v>
      </c>
      <c r="V486" s="127">
        <v>0</v>
      </c>
      <c r="W486" s="127">
        <v>0</v>
      </c>
      <c r="X486" s="127">
        <v>0</v>
      </c>
      <c r="Y486" s="127">
        <v>0</v>
      </c>
      <c r="Z486" s="127">
        <v>0</v>
      </c>
      <c r="AA486" s="127">
        <v>0</v>
      </c>
      <c r="AB486" s="127">
        <v>0</v>
      </c>
      <c r="AC486" s="127">
        <v>0</v>
      </c>
      <c r="AD486" s="127">
        <v>0</v>
      </c>
      <c r="AE486" s="127">
        <v>0</v>
      </c>
      <c r="AF486" s="127">
        <v>0</v>
      </c>
      <c r="AG486" s="127">
        <v>0</v>
      </c>
      <c r="AH486" s="127">
        <v>0</v>
      </c>
    </row>
    <row r="487" spans="1:34" x14ac:dyDescent="0.35">
      <c r="A487" s="127" t="s">
        <v>1243</v>
      </c>
      <c r="B487" s="127" t="s">
        <v>964</v>
      </c>
      <c r="C487" s="127">
        <v>0</v>
      </c>
      <c r="D487" s="127">
        <v>0</v>
      </c>
      <c r="E487" s="127">
        <v>0</v>
      </c>
      <c r="F487" s="127">
        <v>0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>
        <v>0</v>
      </c>
      <c r="O487" s="127">
        <v>0</v>
      </c>
      <c r="P487" s="127">
        <v>0</v>
      </c>
      <c r="Q487" s="127">
        <v>0</v>
      </c>
      <c r="R487" s="127">
        <v>0</v>
      </c>
      <c r="S487" s="127">
        <v>0</v>
      </c>
      <c r="T487" s="127">
        <v>0</v>
      </c>
      <c r="U487" s="127">
        <v>0</v>
      </c>
      <c r="V487" s="127">
        <v>0</v>
      </c>
      <c r="W487" s="127">
        <v>0</v>
      </c>
      <c r="X487" s="127">
        <v>0</v>
      </c>
      <c r="Y487" s="127">
        <v>0</v>
      </c>
      <c r="Z487" s="127">
        <v>0</v>
      </c>
      <c r="AA487" s="127">
        <v>0</v>
      </c>
      <c r="AB487" s="127">
        <v>0</v>
      </c>
      <c r="AC487" s="127">
        <v>0</v>
      </c>
      <c r="AD487" s="127">
        <v>0</v>
      </c>
      <c r="AE487" s="127">
        <v>0</v>
      </c>
      <c r="AF487" s="127">
        <v>0</v>
      </c>
      <c r="AG487" s="127">
        <v>0</v>
      </c>
      <c r="AH487" s="127">
        <v>0</v>
      </c>
    </row>
    <row r="488" spans="1:34" x14ac:dyDescent="0.35">
      <c r="A488" s="127" t="s">
        <v>1244</v>
      </c>
      <c r="B488" s="127" t="s">
        <v>964</v>
      </c>
      <c r="C488" s="127">
        <v>0</v>
      </c>
      <c r="D488" s="127">
        <v>0</v>
      </c>
      <c r="E488" s="127">
        <v>0</v>
      </c>
      <c r="F488" s="127">
        <v>0</v>
      </c>
      <c r="G488" s="127">
        <v>0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0</v>
      </c>
      <c r="P488" s="127">
        <v>0</v>
      </c>
      <c r="Q488" s="127">
        <v>0</v>
      </c>
      <c r="R488" s="127">
        <v>0</v>
      </c>
      <c r="S488" s="127">
        <v>0</v>
      </c>
      <c r="T488" s="127">
        <v>0</v>
      </c>
      <c r="U488" s="127">
        <v>0</v>
      </c>
      <c r="V488" s="127">
        <v>0</v>
      </c>
      <c r="W488" s="127">
        <v>0</v>
      </c>
      <c r="X488" s="127">
        <v>0</v>
      </c>
      <c r="Y488" s="127">
        <v>0</v>
      </c>
      <c r="Z488" s="127">
        <v>0</v>
      </c>
      <c r="AA488" s="127">
        <v>0</v>
      </c>
      <c r="AB488" s="127">
        <v>0</v>
      </c>
      <c r="AC488" s="127">
        <v>0</v>
      </c>
      <c r="AD488" s="127">
        <v>0</v>
      </c>
      <c r="AE488" s="127">
        <v>0</v>
      </c>
      <c r="AF488" s="127">
        <v>0</v>
      </c>
      <c r="AG488" s="127">
        <v>0</v>
      </c>
      <c r="AH488" s="127">
        <v>0</v>
      </c>
    </row>
    <row r="489" spans="1:34" x14ac:dyDescent="0.35">
      <c r="A489" s="127" t="s">
        <v>1245</v>
      </c>
      <c r="B489" s="127" t="s">
        <v>964</v>
      </c>
      <c r="C489" s="127">
        <v>0</v>
      </c>
      <c r="D489" s="127">
        <v>0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0</v>
      </c>
      <c r="O489" s="127">
        <v>0</v>
      </c>
      <c r="P489" s="127">
        <v>0</v>
      </c>
      <c r="Q489" s="127">
        <v>0</v>
      </c>
      <c r="R489" s="127">
        <v>0</v>
      </c>
      <c r="S489" s="127">
        <v>0</v>
      </c>
      <c r="T489" s="127">
        <v>0</v>
      </c>
      <c r="U489" s="127">
        <v>0</v>
      </c>
      <c r="V489" s="127">
        <v>0</v>
      </c>
      <c r="W489" s="127">
        <v>0</v>
      </c>
      <c r="X489" s="127">
        <v>0</v>
      </c>
      <c r="Y489" s="127">
        <v>0</v>
      </c>
      <c r="Z489" s="127">
        <v>0</v>
      </c>
      <c r="AA489" s="127">
        <v>0</v>
      </c>
      <c r="AB489" s="127">
        <v>0</v>
      </c>
      <c r="AC489" s="127">
        <v>0</v>
      </c>
      <c r="AD489" s="127">
        <v>0</v>
      </c>
      <c r="AE489" s="127">
        <v>0</v>
      </c>
      <c r="AF489" s="127">
        <v>0</v>
      </c>
      <c r="AG489" s="127">
        <v>0</v>
      </c>
      <c r="AH489" s="127">
        <v>0</v>
      </c>
    </row>
    <row r="490" spans="1:34" x14ac:dyDescent="0.35">
      <c r="A490" s="127" t="s">
        <v>1246</v>
      </c>
      <c r="B490" s="127" t="s">
        <v>964</v>
      </c>
      <c r="C490" s="127">
        <v>0</v>
      </c>
      <c r="D490" s="127">
        <v>0</v>
      </c>
      <c r="E490" s="127">
        <v>0</v>
      </c>
      <c r="F490" s="127">
        <v>0</v>
      </c>
      <c r="G490" s="127">
        <v>0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0</v>
      </c>
      <c r="P490" s="127">
        <v>0</v>
      </c>
      <c r="Q490" s="127">
        <v>0</v>
      </c>
      <c r="R490" s="127">
        <v>0</v>
      </c>
      <c r="S490" s="127">
        <v>0</v>
      </c>
      <c r="T490" s="127">
        <v>0</v>
      </c>
      <c r="U490" s="127">
        <v>0</v>
      </c>
      <c r="V490" s="127">
        <v>0</v>
      </c>
      <c r="W490" s="127">
        <v>0</v>
      </c>
      <c r="X490" s="127">
        <v>0</v>
      </c>
      <c r="Y490" s="127">
        <v>0</v>
      </c>
      <c r="Z490" s="127">
        <v>0</v>
      </c>
      <c r="AA490" s="127">
        <v>0</v>
      </c>
      <c r="AB490" s="127">
        <v>0</v>
      </c>
      <c r="AC490" s="127">
        <v>0</v>
      </c>
      <c r="AD490" s="127">
        <v>0</v>
      </c>
      <c r="AE490" s="127">
        <v>0</v>
      </c>
      <c r="AF490" s="127">
        <v>0</v>
      </c>
      <c r="AG490" s="127">
        <v>0</v>
      </c>
      <c r="AH490" s="127">
        <v>0</v>
      </c>
    </row>
    <row r="491" spans="1:34" x14ac:dyDescent="0.35">
      <c r="A491" s="127" t="s">
        <v>1247</v>
      </c>
      <c r="B491" s="127" t="s">
        <v>964</v>
      </c>
      <c r="C491" s="127">
        <v>0</v>
      </c>
      <c r="D491" s="127">
        <v>0</v>
      </c>
      <c r="E491" s="127">
        <v>0</v>
      </c>
      <c r="F491" s="127">
        <v>0</v>
      </c>
      <c r="G491" s="127">
        <v>0</v>
      </c>
      <c r="H491" s="127">
        <v>0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0</v>
      </c>
      <c r="P491" s="127">
        <v>0</v>
      </c>
      <c r="Q491" s="127">
        <v>0</v>
      </c>
      <c r="R491" s="127">
        <v>0</v>
      </c>
      <c r="S491" s="127">
        <v>0</v>
      </c>
      <c r="T491" s="127">
        <v>0</v>
      </c>
      <c r="U491" s="127">
        <v>0</v>
      </c>
      <c r="V491" s="127">
        <v>0</v>
      </c>
      <c r="W491" s="127">
        <v>0</v>
      </c>
      <c r="X491" s="127">
        <v>0</v>
      </c>
      <c r="Y491" s="127">
        <v>0</v>
      </c>
      <c r="Z491" s="127">
        <v>0</v>
      </c>
      <c r="AA491" s="127">
        <v>0</v>
      </c>
      <c r="AB491" s="127">
        <v>0</v>
      </c>
      <c r="AC491" s="127">
        <v>0</v>
      </c>
      <c r="AD491" s="127">
        <v>0</v>
      </c>
      <c r="AE491" s="127">
        <v>0</v>
      </c>
      <c r="AF491" s="127">
        <v>0</v>
      </c>
      <c r="AG491" s="127">
        <v>0</v>
      </c>
      <c r="AH491" s="127">
        <v>0</v>
      </c>
    </row>
    <row r="492" spans="1:34" x14ac:dyDescent="0.35">
      <c r="A492" s="127" t="s">
        <v>1248</v>
      </c>
      <c r="B492" s="127" t="s">
        <v>964</v>
      </c>
      <c r="C492" s="127">
        <v>0</v>
      </c>
      <c r="D492" s="127">
        <v>0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0</v>
      </c>
      <c r="N492" s="127">
        <v>0</v>
      </c>
      <c r="O492" s="127">
        <v>0</v>
      </c>
      <c r="P492" s="127">
        <v>0</v>
      </c>
      <c r="Q492" s="127">
        <v>0</v>
      </c>
      <c r="R492" s="127">
        <v>0</v>
      </c>
      <c r="S492" s="127">
        <v>0</v>
      </c>
      <c r="T492" s="127">
        <v>0</v>
      </c>
      <c r="U492" s="127">
        <v>0</v>
      </c>
      <c r="V492" s="127">
        <v>0</v>
      </c>
      <c r="W492" s="127">
        <v>0</v>
      </c>
      <c r="X492" s="127">
        <v>0</v>
      </c>
      <c r="Y492" s="127">
        <v>0</v>
      </c>
      <c r="Z492" s="127">
        <v>0</v>
      </c>
      <c r="AA492" s="127">
        <v>0</v>
      </c>
      <c r="AB492" s="127">
        <v>0</v>
      </c>
      <c r="AC492" s="127">
        <v>0</v>
      </c>
      <c r="AD492" s="127">
        <v>0</v>
      </c>
      <c r="AE492" s="127">
        <v>0</v>
      </c>
      <c r="AF492" s="127">
        <v>0</v>
      </c>
      <c r="AG492" s="127">
        <v>0</v>
      </c>
      <c r="AH492" s="127">
        <v>0</v>
      </c>
    </row>
    <row r="493" spans="1:34" x14ac:dyDescent="0.35">
      <c r="A493" s="127" t="s">
        <v>1249</v>
      </c>
      <c r="B493" s="127" t="s">
        <v>964</v>
      </c>
      <c r="C493" s="127">
        <v>0</v>
      </c>
      <c r="D493" s="127">
        <v>0</v>
      </c>
      <c r="E493" s="127">
        <v>0</v>
      </c>
      <c r="F493" s="127">
        <v>0</v>
      </c>
      <c r="G493" s="127">
        <v>0</v>
      </c>
      <c r="H493" s="127">
        <v>0</v>
      </c>
      <c r="I493" s="127">
        <v>0</v>
      </c>
      <c r="J493" s="127">
        <v>0</v>
      </c>
      <c r="K493" s="127">
        <v>0</v>
      </c>
      <c r="L493" s="127">
        <v>0</v>
      </c>
      <c r="M493" s="127">
        <v>0</v>
      </c>
      <c r="N493" s="127">
        <v>0</v>
      </c>
      <c r="O493" s="127">
        <v>0</v>
      </c>
      <c r="P493" s="127">
        <v>0</v>
      </c>
      <c r="Q493" s="127">
        <v>0</v>
      </c>
      <c r="R493" s="127">
        <v>0</v>
      </c>
      <c r="S493" s="127">
        <v>0</v>
      </c>
      <c r="T493" s="127">
        <v>0</v>
      </c>
      <c r="U493" s="127">
        <v>0</v>
      </c>
      <c r="V493" s="127">
        <v>0</v>
      </c>
      <c r="W493" s="127">
        <v>0</v>
      </c>
      <c r="X493" s="127">
        <v>0</v>
      </c>
      <c r="Y493" s="127">
        <v>0</v>
      </c>
      <c r="Z493" s="127">
        <v>0</v>
      </c>
      <c r="AA493" s="127">
        <v>0</v>
      </c>
      <c r="AB493" s="127">
        <v>0</v>
      </c>
      <c r="AC493" s="127">
        <v>0</v>
      </c>
      <c r="AD493" s="127">
        <v>0</v>
      </c>
      <c r="AE493" s="127">
        <v>0</v>
      </c>
      <c r="AF493" s="127">
        <v>0</v>
      </c>
      <c r="AG493" s="127">
        <v>0</v>
      </c>
      <c r="AH493" s="127">
        <v>0</v>
      </c>
    </row>
    <row r="494" spans="1:34" x14ac:dyDescent="0.35">
      <c r="A494" s="127" t="s">
        <v>1250</v>
      </c>
      <c r="B494" s="127" t="s">
        <v>964</v>
      </c>
      <c r="C494" s="127">
        <v>0</v>
      </c>
      <c r="D494" s="127">
        <v>0</v>
      </c>
      <c r="E494" s="127">
        <v>0</v>
      </c>
      <c r="F494" s="127">
        <v>0</v>
      </c>
      <c r="G494" s="127">
        <v>0</v>
      </c>
      <c r="H494" s="127">
        <v>0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7">
        <v>0</v>
      </c>
      <c r="Q494" s="127">
        <v>0</v>
      </c>
      <c r="R494" s="127">
        <v>0</v>
      </c>
      <c r="S494" s="127">
        <v>0</v>
      </c>
      <c r="T494" s="127">
        <v>0</v>
      </c>
      <c r="U494" s="127">
        <v>0</v>
      </c>
      <c r="V494" s="127">
        <v>0</v>
      </c>
      <c r="W494" s="127">
        <v>0</v>
      </c>
      <c r="X494" s="127">
        <v>0</v>
      </c>
      <c r="Y494" s="127">
        <v>0</v>
      </c>
      <c r="Z494" s="127">
        <v>0</v>
      </c>
      <c r="AA494" s="127">
        <v>0</v>
      </c>
      <c r="AB494" s="127">
        <v>0</v>
      </c>
      <c r="AC494" s="127">
        <v>0</v>
      </c>
      <c r="AD494" s="127">
        <v>0</v>
      </c>
      <c r="AE494" s="127">
        <v>0</v>
      </c>
      <c r="AF494" s="127">
        <v>0</v>
      </c>
      <c r="AG494" s="127">
        <v>0</v>
      </c>
      <c r="AH494" s="127">
        <v>0</v>
      </c>
    </row>
    <row r="495" spans="1:34" x14ac:dyDescent="0.35">
      <c r="A495" s="127" t="s">
        <v>1251</v>
      </c>
      <c r="B495" s="127" t="s">
        <v>964</v>
      </c>
      <c r="C495" s="127">
        <v>0</v>
      </c>
      <c r="D495" s="127">
        <v>0</v>
      </c>
      <c r="E495" s="127">
        <v>0</v>
      </c>
      <c r="F495" s="127">
        <v>0</v>
      </c>
      <c r="G495" s="127">
        <v>0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0</v>
      </c>
      <c r="N495" s="127">
        <v>0</v>
      </c>
      <c r="O495" s="127">
        <v>0</v>
      </c>
      <c r="P495" s="127">
        <v>0</v>
      </c>
      <c r="Q495" s="127">
        <v>0</v>
      </c>
      <c r="R495" s="127">
        <v>0</v>
      </c>
      <c r="S495" s="127">
        <v>0</v>
      </c>
      <c r="T495" s="127">
        <v>0</v>
      </c>
      <c r="U495" s="127">
        <v>0</v>
      </c>
      <c r="V495" s="127">
        <v>0</v>
      </c>
      <c r="W495" s="127">
        <v>0</v>
      </c>
      <c r="X495" s="127">
        <v>0</v>
      </c>
      <c r="Y495" s="127">
        <v>0</v>
      </c>
      <c r="Z495" s="127">
        <v>0</v>
      </c>
      <c r="AA495" s="127">
        <v>0</v>
      </c>
      <c r="AB495" s="127">
        <v>0</v>
      </c>
      <c r="AC495" s="127">
        <v>0</v>
      </c>
      <c r="AD495" s="127">
        <v>0</v>
      </c>
      <c r="AE495" s="127">
        <v>0</v>
      </c>
      <c r="AF495" s="127">
        <v>0</v>
      </c>
      <c r="AG495" s="127">
        <v>0</v>
      </c>
      <c r="AH495" s="127">
        <v>0</v>
      </c>
    </row>
    <row r="496" spans="1:34" x14ac:dyDescent="0.35">
      <c r="A496" s="127" t="s">
        <v>1252</v>
      </c>
      <c r="B496" s="127" t="s">
        <v>964</v>
      </c>
      <c r="C496" s="127">
        <v>0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>
        <v>0</v>
      </c>
      <c r="Q496" s="127">
        <v>0</v>
      </c>
      <c r="R496" s="127">
        <v>0</v>
      </c>
      <c r="S496" s="127">
        <v>0</v>
      </c>
      <c r="T496" s="127">
        <v>0</v>
      </c>
      <c r="U496" s="127">
        <v>0</v>
      </c>
      <c r="V496" s="127">
        <v>0</v>
      </c>
      <c r="W496" s="127">
        <v>0</v>
      </c>
      <c r="X496" s="127">
        <v>0</v>
      </c>
      <c r="Y496" s="127">
        <v>0</v>
      </c>
      <c r="Z496" s="127">
        <v>0</v>
      </c>
      <c r="AA496" s="127">
        <v>0</v>
      </c>
      <c r="AB496" s="127">
        <v>0</v>
      </c>
      <c r="AC496" s="127">
        <v>0</v>
      </c>
      <c r="AD496" s="127">
        <v>0</v>
      </c>
      <c r="AE496" s="127">
        <v>0</v>
      </c>
      <c r="AF496" s="127">
        <v>0</v>
      </c>
      <c r="AG496" s="127">
        <v>0</v>
      </c>
      <c r="AH496" s="127">
        <v>0</v>
      </c>
    </row>
    <row r="497" spans="1:34" x14ac:dyDescent="0.35">
      <c r="A497" s="127" t="s">
        <v>1253</v>
      </c>
      <c r="B497" s="127" t="s">
        <v>964</v>
      </c>
      <c r="C497" s="127">
        <v>0</v>
      </c>
      <c r="D497" s="127">
        <v>0</v>
      </c>
      <c r="E497" s="127">
        <v>0</v>
      </c>
      <c r="F497" s="127">
        <v>0</v>
      </c>
      <c r="G497" s="127">
        <v>0</v>
      </c>
      <c r="H497" s="127">
        <v>0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>
        <v>0</v>
      </c>
      <c r="Q497" s="127">
        <v>0</v>
      </c>
      <c r="R497" s="127">
        <v>0</v>
      </c>
      <c r="S497" s="127">
        <v>0</v>
      </c>
      <c r="T497" s="127">
        <v>0</v>
      </c>
      <c r="U497" s="127">
        <v>0</v>
      </c>
      <c r="V497" s="127">
        <v>0</v>
      </c>
      <c r="W497" s="127">
        <v>0</v>
      </c>
      <c r="X497" s="127">
        <v>0</v>
      </c>
      <c r="Y497" s="127">
        <v>0</v>
      </c>
      <c r="Z497" s="127">
        <v>0</v>
      </c>
      <c r="AA497" s="127">
        <v>0</v>
      </c>
      <c r="AB497" s="127">
        <v>0</v>
      </c>
      <c r="AC497" s="127">
        <v>0</v>
      </c>
      <c r="AD497" s="127">
        <v>0</v>
      </c>
      <c r="AE497" s="127">
        <v>0</v>
      </c>
      <c r="AF497" s="127">
        <v>0</v>
      </c>
      <c r="AG497" s="127">
        <v>0</v>
      </c>
      <c r="AH497" s="127">
        <v>0</v>
      </c>
    </row>
    <row r="498" spans="1:34" x14ac:dyDescent="0.35">
      <c r="A498" s="127" t="s">
        <v>1254</v>
      </c>
      <c r="B498" s="127" t="s">
        <v>964</v>
      </c>
      <c r="C498" s="127">
        <v>0</v>
      </c>
      <c r="D498" s="127">
        <v>0</v>
      </c>
      <c r="E498" s="127">
        <v>0</v>
      </c>
      <c r="F498" s="127">
        <v>0</v>
      </c>
      <c r="G498" s="127">
        <v>0</v>
      </c>
      <c r="H498" s="127">
        <v>0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>
        <v>0</v>
      </c>
      <c r="O498" s="127">
        <v>0</v>
      </c>
      <c r="P498" s="127">
        <v>0</v>
      </c>
      <c r="Q498" s="127">
        <v>0</v>
      </c>
      <c r="R498" s="127">
        <v>0</v>
      </c>
      <c r="S498" s="127">
        <v>0</v>
      </c>
      <c r="T498" s="127">
        <v>0</v>
      </c>
      <c r="U498" s="127">
        <v>0</v>
      </c>
      <c r="V498" s="127">
        <v>0</v>
      </c>
      <c r="W498" s="127">
        <v>0</v>
      </c>
      <c r="X498" s="127">
        <v>0</v>
      </c>
      <c r="Y498" s="127">
        <v>0</v>
      </c>
      <c r="Z498" s="127">
        <v>0</v>
      </c>
      <c r="AA498" s="127">
        <v>0</v>
      </c>
      <c r="AB498" s="127">
        <v>0</v>
      </c>
      <c r="AC498" s="127">
        <v>0</v>
      </c>
      <c r="AD498" s="127">
        <v>0</v>
      </c>
      <c r="AE498" s="127">
        <v>0</v>
      </c>
      <c r="AF498" s="127">
        <v>0</v>
      </c>
      <c r="AG498" s="127">
        <v>0</v>
      </c>
      <c r="AH498" s="127">
        <v>0</v>
      </c>
    </row>
    <row r="499" spans="1:34" x14ac:dyDescent="0.35">
      <c r="A499" s="127" t="s">
        <v>1255</v>
      </c>
      <c r="B499" s="127" t="s">
        <v>964</v>
      </c>
      <c r="C499" s="127">
        <v>0</v>
      </c>
      <c r="D499" s="127">
        <v>0</v>
      </c>
      <c r="E499" s="127">
        <v>0</v>
      </c>
      <c r="F499" s="127">
        <v>0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0</v>
      </c>
      <c r="O499" s="127">
        <v>0</v>
      </c>
      <c r="P499" s="127">
        <v>0</v>
      </c>
      <c r="Q499" s="127">
        <v>0</v>
      </c>
      <c r="R499" s="127">
        <v>0</v>
      </c>
      <c r="S499" s="127">
        <v>0</v>
      </c>
      <c r="T499" s="127">
        <v>0</v>
      </c>
      <c r="U499" s="127">
        <v>0</v>
      </c>
      <c r="V499" s="127">
        <v>0</v>
      </c>
      <c r="W499" s="127">
        <v>0</v>
      </c>
      <c r="X499" s="127">
        <v>0</v>
      </c>
      <c r="Y499" s="127">
        <v>0</v>
      </c>
      <c r="Z499" s="127">
        <v>0</v>
      </c>
      <c r="AA499" s="127">
        <v>0</v>
      </c>
      <c r="AB499" s="127">
        <v>0</v>
      </c>
      <c r="AC499" s="127">
        <v>0</v>
      </c>
      <c r="AD499" s="127">
        <v>0</v>
      </c>
      <c r="AE499" s="127">
        <v>0</v>
      </c>
      <c r="AF499" s="127">
        <v>0</v>
      </c>
      <c r="AG499" s="127">
        <v>0</v>
      </c>
      <c r="AH499" s="127">
        <v>0</v>
      </c>
    </row>
    <row r="500" spans="1:34" x14ac:dyDescent="0.35">
      <c r="A500" s="127" t="s">
        <v>1256</v>
      </c>
      <c r="B500" s="127" t="s">
        <v>964</v>
      </c>
      <c r="C500" s="127">
        <v>0</v>
      </c>
      <c r="D500" s="127">
        <v>0</v>
      </c>
      <c r="E500" s="127">
        <v>0</v>
      </c>
      <c r="F500" s="127">
        <v>0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7">
        <v>0</v>
      </c>
      <c r="Q500" s="127">
        <v>0</v>
      </c>
      <c r="R500" s="127">
        <v>0</v>
      </c>
      <c r="S500" s="127">
        <v>0</v>
      </c>
      <c r="T500" s="127">
        <v>0</v>
      </c>
      <c r="U500" s="127">
        <v>0</v>
      </c>
      <c r="V500" s="127">
        <v>0</v>
      </c>
      <c r="W500" s="127">
        <v>0</v>
      </c>
      <c r="X500" s="127">
        <v>0</v>
      </c>
      <c r="Y500" s="127">
        <v>0</v>
      </c>
      <c r="Z500" s="127">
        <v>0</v>
      </c>
      <c r="AA500" s="127">
        <v>0</v>
      </c>
      <c r="AB500" s="127">
        <v>0</v>
      </c>
      <c r="AC500" s="127">
        <v>0</v>
      </c>
      <c r="AD500" s="127">
        <v>0</v>
      </c>
      <c r="AE500" s="127">
        <v>0</v>
      </c>
      <c r="AF500" s="127">
        <v>0</v>
      </c>
      <c r="AG500" s="127">
        <v>0</v>
      </c>
      <c r="AH500" s="127">
        <v>0</v>
      </c>
    </row>
    <row r="501" spans="1:34" x14ac:dyDescent="0.35">
      <c r="A501" s="127" t="s">
        <v>1257</v>
      </c>
      <c r="B501" s="127" t="s">
        <v>964</v>
      </c>
      <c r="C501" s="127">
        <v>0</v>
      </c>
      <c r="D501" s="127">
        <v>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0</v>
      </c>
      <c r="P501" s="127">
        <v>0</v>
      </c>
      <c r="Q501" s="127">
        <v>0</v>
      </c>
      <c r="R501" s="127">
        <v>0</v>
      </c>
      <c r="S501" s="127">
        <v>0</v>
      </c>
      <c r="T501" s="127">
        <v>0</v>
      </c>
      <c r="U501" s="127">
        <v>0</v>
      </c>
      <c r="V501" s="127">
        <v>0</v>
      </c>
      <c r="W501" s="127">
        <v>0</v>
      </c>
      <c r="X501" s="127">
        <v>0</v>
      </c>
      <c r="Y501" s="127">
        <v>0</v>
      </c>
      <c r="Z501" s="127">
        <v>0</v>
      </c>
      <c r="AA501" s="127">
        <v>0</v>
      </c>
      <c r="AB501" s="127">
        <v>0</v>
      </c>
      <c r="AC501" s="127">
        <v>0</v>
      </c>
      <c r="AD501" s="127">
        <v>0</v>
      </c>
      <c r="AE501" s="127">
        <v>0</v>
      </c>
      <c r="AF501" s="127">
        <v>0</v>
      </c>
      <c r="AG501" s="127">
        <v>0</v>
      </c>
      <c r="AH501" s="127">
        <v>0</v>
      </c>
    </row>
    <row r="502" spans="1:34" x14ac:dyDescent="0.35">
      <c r="A502" s="127" t="s">
        <v>627</v>
      </c>
      <c r="B502" s="127" t="s">
        <v>964</v>
      </c>
      <c r="C502" s="128">
        <v>24183300000000</v>
      </c>
      <c r="D502" s="128">
        <v>19302800000000</v>
      </c>
      <c r="E502" s="128">
        <v>23821900000000</v>
      </c>
      <c r="F502" s="128">
        <v>27087100000000</v>
      </c>
      <c r="G502" s="128">
        <v>29850700000000</v>
      </c>
      <c r="H502" s="128">
        <v>32370900000000</v>
      </c>
      <c r="I502" s="128">
        <v>34829100000000</v>
      </c>
      <c r="J502" s="128">
        <v>37320400000000</v>
      </c>
      <c r="K502" s="128">
        <v>39887400000000</v>
      </c>
      <c r="L502" s="128">
        <v>42672800000000</v>
      </c>
      <c r="M502" s="128">
        <v>45569000000000</v>
      </c>
      <c r="N502" s="128">
        <v>48576500000000</v>
      </c>
      <c r="O502" s="128">
        <v>51688100000000</v>
      </c>
      <c r="P502" s="128">
        <v>54903700000000</v>
      </c>
      <c r="Q502" s="128">
        <v>58040600000000</v>
      </c>
      <c r="R502" s="128">
        <v>61246100000000</v>
      </c>
      <c r="S502" s="128">
        <v>64514100000000</v>
      </c>
      <c r="T502" s="128">
        <v>67826900000000</v>
      </c>
      <c r="U502" s="128">
        <v>71189700000000</v>
      </c>
      <c r="V502" s="128">
        <v>74608400000000</v>
      </c>
      <c r="W502" s="128">
        <v>78057200000000</v>
      </c>
      <c r="X502" s="128">
        <v>81518800000000</v>
      </c>
      <c r="Y502" s="128">
        <v>85008700000000</v>
      </c>
      <c r="Z502" s="128">
        <v>88510900000000</v>
      </c>
      <c r="AA502" s="128">
        <v>91786400000000</v>
      </c>
      <c r="AB502" s="128">
        <v>95058200000000</v>
      </c>
      <c r="AC502" s="128">
        <v>98323700000000</v>
      </c>
      <c r="AD502" s="128">
        <v>101581000000000</v>
      </c>
      <c r="AE502" s="128">
        <v>104826000000000</v>
      </c>
      <c r="AF502" s="128">
        <v>108059000000000</v>
      </c>
      <c r="AG502" s="128">
        <v>111278000000000</v>
      </c>
      <c r="AH502" s="128">
        <v>114482000000000</v>
      </c>
    </row>
    <row r="503" spans="1:34" x14ac:dyDescent="0.35">
      <c r="A503" s="127" t="s">
        <v>628</v>
      </c>
      <c r="B503" s="127" t="s">
        <v>964</v>
      </c>
      <c r="C503" s="127">
        <v>0</v>
      </c>
      <c r="D503" s="127">
        <v>0</v>
      </c>
      <c r="E503" s="127">
        <v>0</v>
      </c>
      <c r="F503" s="127">
        <v>0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>
        <v>0</v>
      </c>
      <c r="Q503" s="127">
        <v>0</v>
      </c>
      <c r="R503" s="127">
        <v>0</v>
      </c>
      <c r="S503" s="127">
        <v>0</v>
      </c>
      <c r="T503" s="127">
        <v>0</v>
      </c>
      <c r="U503" s="127">
        <v>0</v>
      </c>
      <c r="V503" s="127">
        <v>0</v>
      </c>
      <c r="W503" s="127">
        <v>0</v>
      </c>
      <c r="X503" s="127">
        <v>0</v>
      </c>
      <c r="Y503" s="127">
        <v>0</v>
      </c>
      <c r="Z503" s="127">
        <v>0</v>
      </c>
      <c r="AA503" s="127">
        <v>0</v>
      </c>
      <c r="AB503" s="127">
        <v>0</v>
      </c>
      <c r="AC503" s="127">
        <v>0</v>
      </c>
      <c r="AD503" s="127">
        <v>0</v>
      </c>
      <c r="AE503" s="127">
        <v>0</v>
      </c>
      <c r="AF503" s="127">
        <v>0</v>
      </c>
      <c r="AG503" s="127">
        <v>0</v>
      </c>
      <c r="AH503" s="127">
        <v>0</v>
      </c>
    </row>
    <row r="504" spans="1:34" x14ac:dyDescent="0.35">
      <c r="A504" s="127" t="s">
        <v>629</v>
      </c>
      <c r="B504" s="127" t="s">
        <v>964</v>
      </c>
      <c r="C504" s="127">
        <v>0</v>
      </c>
      <c r="D504" s="127">
        <v>0</v>
      </c>
      <c r="E504" s="127">
        <v>0</v>
      </c>
      <c r="F504" s="127">
        <v>0</v>
      </c>
      <c r="G504" s="127">
        <v>0</v>
      </c>
      <c r="H504" s="127">
        <v>0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27">
        <v>0</v>
      </c>
      <c r="Q504" s="127">
        <v>0</v>
      </c>
      <c r="R504" s="127">
        <v>0</v>
      </c>
      <c r="S504" s="127">
        <v>0</v>
      </c>
      <c r="T504" s="127">
        <v>0</v>
      </c>
      <c r="U504" s="127">
        <v>0</v>
      </c>
      <c r="V504" s="127">
        <v>0</v>
      </c>
      <c r="W504" s="127">
        <v>0</v>
      </c>
      <c r="X504" s="127">
        <v>0</v>
      </c>
      <c r="Y504" s="127">
        <v>0</v>
      </c>
      <c r="Z504" s="127">
        <v>0</v>
      </c>
      <c r="AA504" s="127">
        <v>0</v>
      </c>
      <c r="AB504" s="127">
        <v>0</v>
      </c>
      <c r="AC504" s="127">
        <v>0</v>
      </c>
      <c r="AD504" s="127">
        <v>0</v>
      </c>
      <c r="AE504" s="127">
        <v>0</v>
      </c>
      <c r="AF504" s="127">
        <v>0</v>
      </c>
      <c r="AG504" s="127">
        <v>0</v>
      </c>
      <c r="AH504" s="127">
        <v>0</v>
      </c>
    </row>
    <row r="505" spans="1:34" x14ac:dyDescent="0.35">
      <c r="A505" s="127" t="s">
        <v>630</v>
      </c>
      <c r="B505" s="127" t="s">
        <v>964</v>
      </c>
      <c r="C505" s="127">
        <v>0</v>
      </c>
      <c r="D505" s="127">
        <v>0</v>
      </c>
      <c r="E505" s="127">
        <v>0</v>
      </c>
      <c r="F505" s="127">
        <v>0</v>
      </c>
      <c r="G505" s="127">
        <v>0</v>
      </c>
      <c r="H505" s="127">
        <v>0</v>
      </c>
      <c r="I505" s="127">
        <v>0</v>
      </c>
      <c r="J505" s="127">
        <v>0</v>
      </c>
      <c r="K505" s="127">
        <v>0</v>
      </c>
      <c r="L505" s="127">
        <v>0</v>
      </c>
      <c r="M505" s="127">
        <v>0</v>
      </c>
      <c r="N505" s="127">
        <v>0</v>
      </c>
      <c r="O505" s="127">
        <v>0</v>
      </c>
      <c r="P505" s="127">
        <v>0</v>
      </c>
      <c r="Q505" s="127">
        <v>0</v>
      </c>
      <c r="R505" s="127">
        <v>0</v>
      </c>
      <c r="S505" s="127">
        <v>0</v>
      </c>
      <c r="T505" s="127">
        <v>0</v>
      </c>
      <c r="U505" s="127">
        <v>0</v>
      </c>
      <c r="V505" s="127">
        <v>0</v>
      </c>
      <c r="W505" s="127">
        <v>0</v>
      </c>
      <c r="X505" s="127">
        <v>0</v>
      </c>
      <c r="Y505" s="127">
        <v>0</v>
      </c>
      <c r="Z505" s="127">
        <v>0</v>
      </c>
      <c r="AA505" s="127">
        <v>0</v>
      </c>
      <c r="AB505" s="127">
        <v>0</v>
      </c>
      <c r="AC505" s="127">
        <v>0</v>
      </c>
      <c r="AD505" s="127">
        <v>0</v>
      </c>
      <c r="AE505" s="127">
        <v>0</v>
      </c>
      <c r="AF505" s="127">
        <v>0</v>
      </c>
      <c r="AG505" s="127">
        <v>0</v>
      </c>
      <c r="AH505" s="127">
        <v>0</v>
      </c>
    </row>
    <row r="506" spans="1:34" x14ac:dyDescent="0.35">
      <c r="A506" s="127" t="s">
        <v>631</v>
      </c>
      <c r="B506" s="127" t="s">
        <v>964</v>
      </c>
      <c r="C506" s="127">
        <v>0</v>
      </c>
      <c r="D506" s="127">
        <v>0</v>
      </c>
      <c r="E506" s="127">
        <v>0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7">
        <v>0</v>
      </c>
      <c r="Q506" s="127">
        <v>0</v>
      </c>
      <c r="R506" s="127">
        <v>0</v>
      </c>
      <c r="S506" s="127">
        <v>0</v>
      </c>
      <c r="T506" s="127">
        <v>0</v>
      </c>
      <c r="U506" s="127">
        <v>0</v>
      </c>
      <c r="V506" s="127">
        <v>0</v>
      </c>
      <c r="W506" s="127">
        <v>0</v>
      </c>
      <c r="X506" s="127">
        <v>0</v>
      </c>
      <c r="Y506" s="127">
        <v>0</v>
      </c>
      <c r="Z506" s="127">
        <v>0</v>
      </c>
      <c r="AA506" s="127">
        <v>0</v>
      </c>
      <c r="AB506" s="127">
        <v>0</v>
      </c>
      <c r="AC506" s="127">
        <v>0</v>
      </c>
      <c r="AD506" s="127">
        <v>0</v>
      </c>
      <c r="AE506" s="127">
        <v>0</v>
      </c>
      <c r="AF506" s="127">
        <v>0</v>
      </c>
      <c r="AG506" s="127">
        <v>0</v>
      </c>
      <c r="AH506" s="127">
        <v>0</v>
      </c>
    </row>
    <row r="507" spans="1:34" x14ac:dyDescent="0.35">
      <c r="A507" s="127" t="s">
        <v>632</v>
      </c>
      <c r="B507" s="127" t="s">
        <v>964</v>
      </c>
      <c r="C507" s="127">
        <v>0</v>
      </c>
      <c r="D507" s="127">
        <v>0</v>
      </c>
      <c r="E507" s="127">
        <v>0</v>
      </c>
      <c r="F507" s="127">
        <v>0</v>
      </c>
      <c r="G507" s="127">
        <v>0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>
        <v>0</v>
      </c>
      <c r="Q507" s="127">
        <v>0</v>
      </c>
      <c r="R507" s="127">
        <v>0</v>
      </c>
      <c r="S507" s="127">
        <v>0</v>
      </c>
      <c r="T507" s="127">
        <v>0</v>
      </c>
      <c r="U507" s="127">
        <v>0</v>
      </c>
      <c r="V507" s="127">
        <v>0</v>
      </c>
      <c r="W507" s="127">
        <v>0</v>
      </c>
      <c r="X507" s="127">
        <v>0</v>
      </c>
      <c r="Y507" s="127">
        <v>0</v>
      </c>
      <c r="Z507" s="127">
        <v>0</v>
      </c>
      <c r="AA507" s="127">
        <v>0</v>
      </c>
      <c r="AB507" s="127">
        <v>0</v>
      </c>
      <c r="AC507" s="127">
        <v>0</v>
      </c>
      <c r="AD507" s="127">
        <v>0</v>
      </c>
      <c r="AE507" s="127">
        <v>0</v>
      </c>
      <c r="AF507" s="127">
        <v>0</v>
      </c>
      <c r="AG507" s="127">
        <v>0</v>
      </c>
      <c r="AH507" s="127">
        <v>0</v>
      </c>
    </row>
    <row r="508" spans="1:34" x14ac:dyDescent="0.35">
      <c r="A508" s="127" t="s">
        <v>633</v>
      </c>
      <c r="B508" s="127" t="s">
        <v>964</v>
      </c>
      <c r="C508" s="127">
        <v>0</v>
      </c>
      <c r="D508" s="127">
        <v>0</v>
      </c>
      <c r="E508" s="127">
        <v>0</v>
      </c>
      <c r="F508" s="127">
        <v>0</v>
      </c>
      <c r="G508" s="127">
        <v>0</v>
      </c>
      <c r="H508" s="127">
        <v>0</v>
      </c>
      <c r="I508" s="127">
        <v>0</v>
      </c>
      <c r="J508" s="127">
        <v>0</v>
      </c>
      <c r="K508" s="127">
        <v>0</v>
      </c>
      <c r="L508" s="127">
        <v>0</v>
      </c>
      <c r="M508" s="127">
        <v>0</v>
      </c>
      <c r="N508" s="127">
        <v>0</v>
      </c>
      <c r="O508" s="127">
        <v>0</v>
      </c>
      <c r="P508" s="127">
        <v>0</v>
      </c>
      <c r="Q508" s="127">
        <v>0</v>
      </c>
      <c r="R508" s="127">
        <v>0</v>
      </c>
      <c r="S508" s="127">
        <v>0</v>
      </c>
      <c r="T508" s="127">
        <v>0</v>
      </c>
      <c r="U508" s="127">
        <v>0</v>
      </c>
      <c r="V508" s="127">
        <v>0</v>
      </c>
      <c r="W508" s="127">
        <v>0</v>
      </c>
      <c r="X508" s="127">
        <v>0</v>
      </c>
      <c r="Y508" s="127">
        <v>0</v>
      </c>
      <c r="Z508" s="127">
        <v>0</v>
      </c>
      <c r="AA508" s="127">
        <v>0</v>
      </c>
      <c r="AB508" s="127">
        <v>0</v>
      </c>
      <c r="AC508" s="127">
        <v>0</v>
      </c>
      <c r="AD508" s="127">
        <v>0</v>
      </c>
      <c r="AE508" s="127">
        <v>0</v>
      </c>
      <c r="AF508" s="127">
        <v>0</v>
      </c>
      <c r="AG508" s="127">
        <v>0</v>
      </c>
      <c r="AH508" s="127">
        <v>0</v>
      </c>
    </row>
    <row r="509" spans="1:34" x14ac:dyDescent="0.35">
      <c r="A509" s="127" t="s">
        <v>1258</v>
      </c>
      <c r="B509" s="127" t="s">
        <v>964</v>
      </c>
      <c r="C509" s="127">
        <v>0</v>
      </c>
      <c r="D509" s="127">
        <v>0</v>
      </c>
      <c r="E509" s="127">
        <v>0</v>
      </c>
      <c r="F509" s="127">
        <v>0</v>
      </c>
      <c r="G509" s="127">
        <v>0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0</v>
      </c>
      <c r="P509" s="127">
        <v>0</v>
      </c>
      <c r="Q509" s="127">
        <v>0</v>
      </c>
      <c r="R509" s="127">
        <v>0</v>
      </c>
      <c r="S509" s="127">
        <v>0</v>
      </c>
      <c r="T509" s="127">
        <v>0</v>
      </c>
      <c r="U509" s="127">
        <v>0</v>
      </c>
      <c r="V509" s="127">
        <v>0</v>
      </c>
      <c r="W509" s="127">
        <v>0</v>
      </c>
      <c r="X509" s="127">
        <v>0</v>
      </c>
      <c r="Y509" s="127">
        <v>0</v>
      </c>
      <c r="Z509" s="127">
        <v>0</v>
      </c>
      <c r="AA509" s="127">
        <v>0</v>
      </c>
      <c r="AB509" s="127">
        <v>0</v>
      </c>
      <c r="AC509" s="127">
        <v>0</v>
      </c>
      <c r="AD509" s="127">
        <v>0</v>
      </c>
      <c r="AE509" s="127">
        <v>0</v>
      </c>
      <c r="AF509" s="127">
        <v>0</v>
      </c>
      <c r="AG509" s="127">
        <v>0</v>
      </c>
      <c r="AH509" s="127">
        <v>0</v>
      </c>
    </row>
    <row r="510" spans="1:34" x14ac:dyDescent="0.35">
      <c r="A510" s="127" t="s">
        <v>1259</v>
      </c>
      <c r="B510" s="127" t="s">
        <v>964</v>
      </c>
      <c r="C510" s="127">
        <v>0</v>
      </c>
      <c r="D510" s="127">
        <v>0</v>
      </c>
      <c r="E510" s="127">
        <v>0</v>
      </c>
      <c r="F510" s="127">
        <v>0</v>
      </c>
      <c r="G510" s="127">
        <v>0</v>
      </c>
      <c r="H510" s="127">
        <v>0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27">
        <v>0</v>
      </c>
      <c r="Q510" s="127">
        <v>0</v>
      </c>
      <c r="R510" s="127">
        <v>0</v>
      </c>
      <c r="S510" s="127">
        <v>0</v>
      </c>
      <c r="T510" s="127">
        <v>0</v>
      </c>
      <c r="U510" s="127">
        <v>0</v>
      </c>
      <c r="V510" s="127">
        <v>0</v>
      </c>
      <c r="W510" s="127">
        <v>0</v>
      </c>
      <c r="X510" s="127">
        <v>0</v>
      </c>
      <c r="Y510" s="127">
        <v>0</v>
      </c>
      <c r="Z510" s="127">
        <v>0</v>
      </c>
      <c r="AA510" s="127">
        <v>0</v>
      </c>
      <c r="AB510" s="127">
        <v>0</v>
      </c>
      <c r="AC510" s="127">
        <v>0</v>
      </c>
      <c r="AD510" s="127">
        <v>0</v>
      </c>
      <c r="AE510" s="127">
        <v>0</v>
      </c>
      <c r="AF510" s="127">
        <v>0</v>
      </c>
      <c r="AG510" s="127">
        <v>0</v>
      </c>
      <c r="AH510" s="127">
        <v>0</v>
      </c>
    </row>
    <row r="511" spans="1:34" x14ac:dyDescent="0.35">
      <c r="A511" s="127" t="s">
        <v>1260</v>
      </c>
      <c r="B511" s="127" t="s">
        <v>964</v>
      </c>
      <c r="C511" s="127">
        <v>0</v>
      </c>
      <c r="D511" s="127">
        <v>0</v>
      </c>
      <c r="E511" s="127">
        <v>0</v>
      </c>
      <c r="F511" s="127">
        <v>0</v>
      </c>
      <c r="G511" s="127">
        <v>0</v>
      </c>
      <c r="H511" s="127">
        <v>0</v>
      </c>
      <c r="I511" s="127">
        <v>0</v>
      </c>
      <c r="J511" s="127">
        <v>0</v>
      </c>
      <c r="K511" s="127">
        <v>0</v>
      </c>
      <c r="L511" s="127">
        <v>0</v>
      </c>
      <c r="M511" s="127">
        <v>0</v>
      </c>
      <c r="N511" s="127">
        <v>0</v>
      </c>
      <c r="O511" s="127">
        <v>0</v>
      </c>
      <c r="P511" s="127">
        <v>0</v>
      </c>
      <c r="Q511" s="127">
        <v>0</v>
      </c>
      <c r="R511" s="127">
        <v>0</v>
      </c>
      <c r="S511" s="127">
        <v>0</v>
      </c>
      <c r="T511" s="127">
        <v>0</v>
      </c>
      <c r="U511" s="127">
        <v>0</v>
      </c>
      <c r="V511" s="127">
        <v>0</v>
      </c>
      <c r="W511" s="127">
        <v>0</v>
      </c>
      <c r="X511" s="127">
        <v>0</v>
      </c>
      <c r="Y511" s="127">
        <v>0</v>
      </c>
      <c r="Z511" s="127">
        <v>0</v>
      </c>
      <c r="AA511" s="127">
        <v>0</v>
      </c>
      <c r="AB511" s="127">
        <v>0</v>
      </c>
      <c r="AC511" s="127">
        <v>0</v>
      </c>
      <c r="AD511" s="127">
        <v>0</v>
      </c>
      <c r="AE511" s="127">
        <v>0</v>
      </c>
      <c r="AF511" s="127">
        <v>0</v>
      </c>
      <c r="AG511" s="127">
        <v>0</v>
      </c>
      <c r="AH511" s="127">
        <v>0</v>
      </c>
    </row>
    <row r="512" spans="1:34" x14ac:dyDescent="0.35">
      <c r="A512" s="127" t="s">
        <v>634</v>
      </c>
      <c r="B512" s="127" t="s">
        <v>964</v>
      </c>
      <c r="C512" s="127">
        <v>0</v>
      </c>
      <c r="D512" s="127">
        <v>0</v>
      </c>
      <c r="E512" s="127">
        <v>0</v>
      </c>
      <c r="F512" s="127">
        <v>0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0</v>
      </c>
      <c r="P512" s="127">
        <v>0</v>
      </c>
      <c r="Q512" s="127">
        <v>0</v>
      </c>
      <c r="R512" s="127">
        <v>0</v>
      </c>
      <c r="S512" s="127">
        <v>0</v>
      </c>
      <c r="T512" s="127">
        <v>0</v>
      </c>
      <c r="U512" s="127">
        <v>0</v>
      </c>
      <c r="V512" s="127">
        <v>0</v>
      </c>
      <c r="W512" s="127">
        <v>0</v>
      </c>
      <c r="X512" s="127">
        <v>0</v>
      </c>
      <c r="Y512" s="127">
        <v>0</v>
      </c>
      <c r="Z512" s="127">
        <v>0</v>
      </c>
      <c r="AA512" s="127">
        <v>0</v>
      </c>
      <c r="AB512" s="127">
        <v>0</v>
      </c>
      <c r="AC512" s="127">
        <v>0</v>
      </c>
      <c r="AD512" s="127">
        <v>0</v>
      </c>
      <c r="AE512" s="127">
        <v>0</v>
      </c>
      <c r="AF512" s="127">
        <v>0</v>
      </c>
      <c r="AG512" s="127">
        <v>0</v>
      </c>
      <c r="AH512" s="127">
        <v>0</v>
      </c>
    </row>
    <row r="513" spans="1:34" x14ac:dyDescent="0.35">
      <c r="A513" s="127" t="s">
        <v>635</v>
      </c>
      <c r="B513" s="127" t="s">
        <v>964</v>
      </c>
      <c r="C513" s="127">
        <v>0</v>
      </c>
      <c r="D513" s="127">
        <v>0</v>
      </c>
      <c r="E513" s="127">
        <v>0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>
        <v>0</v>
      </c>
      <c r="Q513" s="127">
        <v>0</v>
      </c>
      <c r="R513" s="127">
        <v>0</v>
      </c>
      <c r="S513" s="127">
        <v>0</v>
      </c>
      <c r="T513" s="127">
        <v>0</v>
      </c>
      <c r="U513" s="127">
        <v>0</v>
      </c>
      <c r="V513" s="127">
        <v>0</v>
      </c>
      <c r="W513" s="127">
        <v>0</v>
      </c>
      <c r="X513" s="127">
        <v>0</v>
      </c>
      <c r="Y513" s="127">
        <v>0</v>
      </c>
      <c r="Z513" s="127">
        <v>0</v>
      </c>
      <c r="AA513" s="127">
        <v>0</v>
      </c>
      <c r="AB513" s="127">
        <v>0</v>
      </c>
      <c r="AC513" s="127">
        <v>0</v>
      </c>
      <c r="AD513" s="127">
        <v>0</v>
      </c>
      <c r="AE513" s="127">
        <v>0</v>
      </c>
      <c r="AF513" s="127">
        <v>0</v>
      </c>
      <c r="AG513" s="127">
        <v>0</v>
      </c>
      <c r="AH513" s="127">
        <v>0</v>
      </c>
    </row>
    <row r="514" spans="1:34" x14ac:dyDescent="0.35">
      <c r="A514" s="127" t="s">
        <v>636</v>
      </c>
      <c r="B514" s="127" t="s">
        <v>964</v>
      </c>
      <c r="C514" s="127">
        <v>0</v>
      </c>
      <c r="D514" s="127">
        <v>0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0</v>
      </c>
      <c r="P514" s="127">
        <v>0</v>
      </c>
      <c r="Q514" s="127">
        <v>0</v>
      </c>
      <c r="R514" s="127">
        <v>0</v>
      </c>
      <c r="S514" s="127">
        <v>0</v>
      </c>
      <c r="T514" s="127">
        <v>0</v>
      </c>
      <c r="U514" s="127">
        <v>0</v>
      </c>
      <c r="V514" s="127">
        <v>0</v>
      </c>
      <c r="W514" s="127">
        <v>0</v>
      </c>
      <c r="X514" s="127">
        <v>0</v>
      </c>
      <c r="Y514" s="127">
        <v>0</v>
      </c>
      <c r="Z514" s="127">
        <v>0</v>
      </c>
      <c r="AA514" s="127">
        <v>0</v>
      </c>
      <c r="AB514" s="127">
        <v>0</v>
      </c>
      <c r="AC514" s="127">
        <v>0</v>
      </c>
      <c r="AD514" s="127">
        <v>0</v>
      </c>
      <c r="AE514" s="127">
        <v>0</v>
      </c>
      <c r="AF514" s="127">
        <v>0</v>
      </c>
      <c r="AG514" s="127">
        <v>0</v>
      </c>
      <c r="AH514" s="127">
        <v>0</v>
      </c>
    </row>
    <row r="515" spans="1:34" x14ac:dyDescent="0.35">
      <c r="A515" s="127" t="s">
        <v>637</v>
      </c>
      <c r="B515" s="127" t="s">
        <v>964</v>
      </c>
      <c r="C515" s="127">
        <v>0</v>
      </c>
      <c r="D515" s="127">
        <v>0</v>
      </c>
      <c r="E515" s="127">
        <v>0</v>
      </c>
      <c r="F515" s="127">
        <v>0</v>
      </c>
      <c r="G515" s="127">
        <v>0</v>
      </c>
      <c r="H515" s="127">
        <v>0</v>
      </c>
      <c r="I515" s="127">
        <v>0</v>
      </c>
      <c r="J515" s="127">
        <v>0</v>
      </c>
      <c r="K515" s="127">
        <v>0</v>
      </c>
      <c r="L515" s="127">
        <v>0</v>
      </c>
      <c r="M515" s="127">
        <v>0</v>
      </c>
      <c r="N515" s="127">
        <v>0</v>
      </c>
      <c r="O515" s="127">
        <v>0</v>
      </c>
      <c r="P515" s="127">
        <v>0</v>
      </c>
      <c r="Q515" s="127">
        <v>0</v>
      </c>
      <c r="R515" s="127">
        <v>0</v>
      </c>
      <c r="S515" s="127">
        <v>0</v>
      </c>
      <c r="T515" s="127">
        <v>0</v>
      </c>
      <c r="U515" s="127">
        <v>0</v>
      </c>
      <c r="V515" s="127">
        <v>0</v>
      </c>
      <c r="W515" s="127">
        <v>0</v>
      </c>
      <c r="X515" s="127">
        <v>0</v>
      </c>
      <c r="Y515" s="127">
        <v>0</v>
      </c>
      <c r="Z515" s="127">
        <v>0</v>
      </c>
      <c r="AA515" s="127">
        <v>0</v>
      </c>
      <c r="AB515" s="127">
        <v>0</v>
      </c>
      <c r="AC515" s="127">
        <v>0</v>
      </c>
      <c r="AD515" s="127">
        <v>0</v>
      </c>
      <c r="AE515" s="127">
        <v>0</v>
      </c>
      <c r="AF515" s="127">
        <v>0</v>
      </c>
      <c r="AG515" s="127">
        <v>0</v>
      </c>
      <c r="AH515" s="127">
        <v>0</v>
      </c>
    </row>
    <row r="516" spans="1:34" x14ac:dyDescent="0.35">
      <c r="A516" s="127" t="s">
        <v>638</v>
      </c>
      <c r="B516" s="127" t="s">
        <v>964</v>
      </c>
      <c r="C516" s="127">
        <v>0</v>
      </c>
      <c r="D516" s="127">
        <v>0</v>
      </c>
      <c r="E516" s="127">
        <v>0</v>
      </c>
      <c r="F516" s="127">
        <v>0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27">
        <v>0</v>
      </c>
      <c r="Q516" s="127">
        <v>0</v>
      </c>
      <c r="R516" s="127">
        <v>0</v>
      </c>
      <c r="S516" s="127">
        <v>0</v>
      </c>
      <c r="T516" s="127">
        <v>0</v>
      </c>
      <c r="U516" s="127">
        <v>0</v>
      </c>
      <c r="V516" s="127">
        <v>0</v>
      </c>
      <c r="W516" s="127">
        <v>0</v>
      </c>
      <c r="X516" s="127">
        <v>0</v>
      </c>
      <c r="Y516" s="127">
        <v>0</v>
      </c>
      <c r="Z516" s="127">
        <v>0</v>
      </c>
      <c r="AA516" s="127">
        <v>0</v>
      </c>
      <c r="AB516" s="127">
        <v>0</v>
      </c>
      <c r="AC516" s="127">
        <v>0</v>
      </c>
      <c r="AD516" s="127">
        <v>0</v>
      </c>
      <c r="AE516" s="127">
        <v>0</v>
      </c>
      <c r="AF516" s="127">
        <v>0</v>
      </c>
      <c r="AG516" s="127">
        <v>0</v>
      </c>
      <c r="AH516" s="127">
        <v>0</v>
      </c>
    </row>
    <row r="517" spans="1:34" x14ac:dyDescent="0.35">
      <c r="A517" s="127" t="s">
        <v>639</v>
      </c>
      <c r="B517" s="127" t="s">
        <v>964</v>
      </c>
      <c r="C517" s="127">
        <v>0</v>
      </c>
      <c r="D517" s="127">
        <v>0</v>
      </c>
      <c r="E517" s="127">
        <v>0</v>
      </c>
      <c r="F517" s="127">
        <v>0</v>
      </c>
      <c r="G517" s="127">
        <v>0</v>
      </c>
      <c r="H517" s="127">
        <v>0</v>
      </c>
      <c r="I517" s="127">
        <v>0</v>
      </c>
      <c r="J517" s="127">
        <v>0</v>
      </c>
      <c r="K517" s="127">
        <v>0</v>
      </c>
      <c r="L517" s="127">
        <v>0</v>
      </c>
      <c r="M517" s="127">
        <v>0</v>
      </c>
      <c r="N517" s="127">
        <v>0</v>
      </c>
      <c r="O517" s="127">
        <v>0</v>
      </c>
      <c r="P517" s="127">
        <v>0</v>
      </c>
      <c r="Q517" s="127">
        <v>0</v>
      </c>
      <c r="R517" s="127">
        <v>0</v>
      </c>
      <c r="S517" s="127">
        <v>0</v>
      </c>
      <c r="T517" s="127">
        <v>0</v>
      </c>
      <c r="U517" s="127">
        <v>0</v>
      </c>
      <c r="V517" s="127">
        <v>0</v>
      </c>
      <c r="W517" s="127">
        <v>0</v>
      </c>
      <c r="X517" s="127">
        <v>0</v>
      </c>
      <c r="Y517" s="127">
        <v>0</v>
      </c>
      <c r="Z517" s="127">
        <v>0</v>
      </c>
      <c r="AA517" s="127">
        <v>0</v>
      </c>
      <c r="AB517" s="127">
        <v>0</v>
      </c>
      <c r="AC517" s="127">
        <v>0</v>
      </c>
      <c r="AD517" s="127">
        <v>0</v>
      </c>
      <c r="AE517" s="127">
        <v>0</v>
      </c>
      <c r="AF517" s="127">
        <v>0</v>
      </c>
      <c r="AG517" s="127">
        <v>0</v>
      </c>
      <c r="AH517" s="127">
        <v>0</v>
      </c>
    </row>
    <row r="518" spans="1:34" x14ac:dyDescent="0.35">
      <c r="A518" s="127" t="s">
        <v>640</v>
      </c>
      <c r="B518" s="127" t="s">
        <v>964</v>
      </c>
      <c r="C518" s="127">
        <v>0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0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>
        <v>0</v>
      </c>
      <c r="Q518" s="127">
        <v>0</v>
      </c>
      <c r="R518" s="127">
        <v>0</v>
      </c>
      <c r="S518" s="127">
        <v>0</v>
      </c>
      <c r="T518" s="127">
        <v>0</v>
      </c>
      <c r="U518" s="127">
        <v>0</v>
      </c>
      <c r="V518" s="127">
        <v>0</v>
      </c>
      <c r="W518" s="127">
        <v>0</v>
      </c>
      <c r="X518" s="127">
        <v>0</v>
      </c>
      <c r="Y518" s="127">
        <v>0</v>
      </c>
      <c r="Z518" s="127">
        <v>0</v>
      </c>
      <c r="AA518" s="127">
        <v>0</v>
      </c>
      <c r="AB518" s="127">
        <v>0</v>
      </c>
      <c r="AC518" s="127">
        <v>0</v>
      </c>
      <c r="AD518" s="127">
        <v>0</v>
      </c>
      <c r="AE518" s="127">
        <v>0</v>
      </c>
      <c r="AF518" s="127">
        <v>0</v>
      </c>
      <c r="AG518" s="127">
        <v>0</v>
      </c>
      <c r="AH518" s="127">
        <v>0</v>
      </c>
    </row>
    <row r="519" spans="1:34" x14ac:dyDescent="0.35">
      <c r="A519" s="127" t="s">
        <v>1261</v>
      </c>
      <c r="B519" s="127" t="s">
        <v>964</v>
      </c>
      <c r="C519" s="127">
        <v>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27">
        <v>0</v>
      </c>
      <c r="Q519" s="127">
        <v>0</v>
      </c>
      <c r="R519" s="127">
        <v>0</v>
      </c>
      <c r="S519" s="127">
        <v>0</v>
      </c>
      <c r="T519" s="127">
        <v>0</v>
      </c>
      <c r="U519" s="127">
        <v>0</v>
      </c>
      <c r="V519" s="127">
        <v>0</v>
      </c>
      <c r="W519" s="127">
        <v>0</v>
      </c>
      <c r="X519" s="127">
        <v>0</v>
      </c>
      <c r="Y519" s="127">
        <v>0</v>
      </c>
      <c r="Z519" s="127">
        <v>0</v>
      </c>
      <c r="AA519" s="127">
        <v>0</v>
      </c>
      <c r="AB519" s="127">
        <v>0</v>
      </c>
      <c r="AC519" s="127">
        <v>0</v>
      </c>
      <c r="AD519" s="127">
        <v>0</v>
      </c>
      <c r="AE519" s="127">
        <v>0</v>
      </c>
      <c r="AF519" s="127">
        <v>0</v>
      </c>
      <c r="AG519" s="127">
        <v>0</v>
      </c>
      <c r="AH519" s="127">
        <v>0</v>
      </c>
    </row>
    <row r="520" spans="1:34" x14ac:dyDescent="0.35">
      <c r="A520" s="127" t="s">
        <v>1262</v>
      </c>
      <c r="B520" s="127" t="s">
        <v>964</v>
      </c>
      <c r="C520" s="127">
        <v>0</v>
      </c>
      <c r="D520" s="127">
        <v>0</v>
      </c>
      <c r="E520" s="127">
        <v>0</v>
      </c>
      <c r="F520" s="127">
        <v>0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>
        <v>0</v>
      </c>
      <c r="Q520" s="127">
        <v>0</v>
      </c>
      <c r="R520" s="127">
        <v>0</v>
      </c>
      <c r="S520" s="127">
        <v>0</v>
      </c>
      <c r="T520" s="127">
        <v>0</v>
      </c>
      <c r="U520" s="127">
        <v>0</v>
      </c>
      <c r="V520" s="127">
        <v>0</v>
      </c>
      <c r="W520" s="127">
        <v>0</v>
      </c>
      <c r="X520" s="127">
        <v>0</v>
      </c>
      <c r="Y520" s="127">
        <v>0</v>
      </c>
      <c r="Z520" s="127">
        <v>0</v>
      </c>
      <c r="AA520" s="127">
        <v>0</v>
      </c>
      <c r="AB520" s="127">
        <v>0</v>
      </c>
      <c r="AC520" s="127">
        <v>0</v>
      </c>
      <c r="AD520" s="127">
        <v>0</v>
      </c>
      <c r="AE520" s="127">
        <v>0</v>
      </c>
      <c r="AF520" s="127">
        <v>0</v>
      </c>
      <c r="AG520" s="127">
        <v>0</v>
      </c>
      <c r="AH520" s="127">
        <v>0</v>
      </c>
    </row>
    <row r="521" spans="1:34" x14ac:dyDescent="0.35">
      <c r="A521" s="127" t="s">
        <v>1263</v>
      </c>
      <c r="B521" s="127" t="s">
        <v>964</v>
      </c>
      <c r="C521" s="127">
        <v>0</v>
      </c>
      <c r="D521" s="127">
        <v>0</v>
      </c>
      <c r="E521" s="127">
        <v>0</v>
      </c>
      <c r="F521" s="127">
        <v>0</v>
      </c>
      <c r="G521" s="127">
        <v>0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>
        <v>0</v>
      </c>
      <c r="Q521" s="127">
        <v>0</v>
      </c>
      <c r="R521" s="127">
        <v>0</v>
      </c>
      <c r="S521" s="127">
        <v>0</v>
      </c>
      <c r="T521" s="127">
        <v>0</v>
      </c>
      <c r="U521" s="127">
        <v>0</v>
      </c>
      <c r="V521" s="127">
        <v>0</v>
      </c>
      <c r="W521" s="127">
        <v>0</v>
      </c>
      <c r="X521" s="127">
        <v>0</v>
      </c>
      <c r="Y521" s="127">
        <v>0</v>
      </c>
      <c r="Z521" s="127">
        <v>0</v>
      </c>
      <c r="AA521" s="127">
        <v>0</v>
      </c>
      <c r="AB521" s="127">
        <v>0</v>
      </c>
      <c r="AC521" s="127">
        <v>0</v>
      </c>
      <c r="AD521" s="127">
        <v>0</v>
      </c>
      <c r="AE521" s="127">
        <v>0</v>
      </c>
      <c r="AF521" s="127">
        <v>0</v>
      </c>
      <c r="AG521" s="127">
        <v>0</v>
      </c>
      <c r="AH521" s="127">
        <v>0</v>
      </c>
    </row>
    <row r="522" spans="1:34" x14ac:dyDescent="0.35">
      <c r="A522" s="127" t="s">
        <v>641</v>
      </c>
      <c r="B522" s="127" t="s">
        <v>964</v>
      </c>
      <c r="C522" s="127">
        <v>0</v>
      </c>
      <c r="D522" s="127">
        <v>0</v>
      </c>
      <c r="E522" s="127">
        <v>0</v>
      </c>
      <c r="F522" s="127">
        <v>0</v>
      </c>
      <c r="G522" s="127">
        <v>0</v>
      </c>
      <c r="H522" s="127">
        <v>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27">
        <v>0</v>
      </c>
      <c r="Q522" s="127">
        <v>0</v>
      </c>
      <c r="R522" s="127">
        <v>0</v>
      </c>
      <c r="S522" s="127">
        <v>0</v>
      </c>
      <c r="T522" s="127">
        <v>0</v>
      </c>
      <c r="U522" s="127">
        <v>0</v>
      </c>
      <c r="V522" s="127">
        <v>0</v>
      </c>
      <c r="W522" s="127">
        <v>0</v>
      </c>
      <c r="X522" s="127">
        <v>0</v>
      </c>
      <c r="Y522" s="127">
        <v>0</v>
      </c>
      <c r="Z522" s="127">
        <v>0</v>
      </c>
      <c r="AA522" s="127">
        <v>0</v>
      </c>
      <c r="AB522" s="127">
        <v>0</v>
      </c>
      <c r="AC522" s="127">
        <v>0</v>
      </c>
      <c r="AD522" s="127">
        <v>0</v>
      </c>
      <c r="AE522" s="127">
        <v>0</v>
      </c>
      <c r="AF522" s="127">
        <v>0</v>
      </c>
      <c r="AG522" s="127">
        <v>0</v>
      </c>
      <c r="AH522" s="127">
        <v>0</v>
      </c>
    </row>
    <row r="523" spans="1:34" x14ac:dyDescent="0.35">
      <c r="A523" s="127" t="s">
        <v>642</v>
      </c>
      <c r="B523" s="127" t="s">
        <v>964</v>
      </c>
      <c r="C523" s="127">
        <v>0</v>
      </c>
      <c r="D523" s="127">
        <v>0</v>
      </c>
      <c r="E523" s="127">
        <v>0</v>
      </c>
      <c r="F523" s="127">
        <v>0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27">
        <v>0</v>
      </c>
      <c r="Q523" s="127">
        <v>0</v>
      </c>
      <c r="R523" s="127">
        <v>0</v>
      </c>
      <c r="S523" s="127">
        <v>0</v>
      </c>
      <c r="T523" s="127">
        <v>0</v>
      </c>
      <c r="U523" s="127">
        <v>0</v>
      </c>
      <c r="V523" s="127">
        <v>0</v>
      </c>
      <c r="W523" s="127">
        <v>0</v>
      </c>
      <c r="X523" s="127">
        <v>0</v>
      </c>
      <c r="Y523" s="127">
        <v>0</v>
      </c>
      <c r="Z523" s="127">
        <v>0</v>
      </c>
      <c r="AA523" s="127">
        <v>0</v>
      </c>
      <c r="AB523" s="127">
        <v>0</v>
      </c>
      <c r="AC523" s="127">
        <v>0</v>
      </c>
      <c r="AD523" s="127">
        <v>0</v>
      </c>
      <c r="AE523" s="127">
        <v>0</v>
      </c>
      <c r="AF523" s="127">
        <v>0</v>
      </c>
      <c r="AG523" s="127">
        <v>0</v>
      </c>
      <c r="AH523" s="127">
        <v>0</v>
      </c>
    </row>
    <row r="524" spans="1:34" x14ac:dyDescent="0.35">
      <c r="A524" s="127" t="s">
        <v>643</v>
      </c>
      <c r="B524" s="127" t="s">
        <v>964</v>
      </c>
      <c r="C524" s="127">
        <v>0</v>
      </c>
      <c r="D524" s="127">
        <v>0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7">
        <v>0</v>
      </c>
      <c r="P524" s="127">
        <v>0</v>
      </c>
      <c r="Q524" s="127">
        <v>0</v>
      </c>
      <c r="R524" s="127">
        <v>0</v>
      </c>
      <c r="S524" s="127">
        <v>0</v>
      </c>
      <c r="T524" s="127">
        <v>0</v>
      </c>
      <c r="U524" s="127">
        <v>0</v>
      </c>
      <c r="V524" s="127">
        <v>0</v>
      </c>
      <c r="W524" s="127">
        <v>0</v>
      </c>
      <c r="X524" s="127">
        <v>0</v>
      </c>
      <c r="Y524" s="127">
        <v>0</v>
      </c>
      <c r="Z524" s="127">
        <v>0</v>
      </c>
      <c r="AA524" s="127">
        <v>0</v>
      </c>
      <c r="AB524" s="127">
        <v>0</v>
      </c>
      <c r="AC524" s="127">
        <v>0</v>
      </c>
      <c r="AD524" s="127">
        <v>0</v>
      </c>
      <c r="AE524" s="127">
        <v>0</v>
      </c>
      <c r="AF524" s="127">
        <v>0</v>
      </c>
      <c r="AG524" s="127">
        <v>0</v>
      </c>
      <c r="AH524" s="127">
        <v>0</v>
      </c>
    </row>
    <row r="525" spans="1:34" x14ac:dyDescent="0.35">
      <c r="A525" s="127" t="s">
        <v>644</v>
      </c>
      <c r="B525" s="127" t="s">
        <v>964</v>
      </c>
      <c r="C525" s="127">
        <v>0</v>
      </c>
      <c r="D525" s="127">
        <v>0</v>
      </c>
      <c r="E525" s="127">
        <v>0</v>
      </c>
      <c r="F525" s="127">
        <v>0</v>
      </c>
      <c r="G525" s="127">
        <v>0</v>
      </c>
      <c r="H525" s="127">
        <v>0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>
        <v>0</v>
      </c>
      <c r="Q525" s="127">
        <v>0</v>
      </c>
      <c r="R525" s="127">
        <v>0</v>
      </c>
      <c r="S525" s="127">
        <v>0</v>
      </c>
      <c r="T525" s="127">
        <v>0</v>
      </c>
      <c r="U525" s="127">
        <v>0</v>
      </c>
      <c r="V525" s="127">
        <v>0</v>
      </c>
      <c r="W525" s="127">
        <v>0</v>
      </c>
      <c r="X525" s="127">
        <v>0</v>
      </c>
      <c r="Y525" s="127">
        <v>0</v>
      </c>
      <c r="Z525" s="127">
        <v>0</v>
      </c>
      <c r="AA525" s="127">
        <v>0</v>
      </c>
      <c r="AB525" s="127">
        <v>0</v>
      </c>
      <c r="AC525" s="127">
        <v>0</v>
      </c>
      <c r="AD525" s="127">
        <v>0</v>
      </c>
      <c r="AE525" s="127">
        <v>0</v>
      </c>
      <c r="AF525" s="127">
        <v>0</v>
      </c>
      <c r="AG525" s="127">
        <v>0</v>
      </c>
      <c r="AH525" s="127">
        <v>0</v>
      </c>
    </row>
    <row r="526" spans="1:34" x14ac:dyDescent="0.35">
      <c r="A526" s="127" t="s">
        <v>645</v>
      </c>
      <c r="B526" s="127" t="s">
        <v>964</v>
      </c>
      <c r="C526" s="127">
        <v>0</v>
      </c>
      <c r="D526" s="127">
        <v>0</v>
      </c>
      <c r="E526" s="127">
        <v>0</v>
      </c>
      <c r="F526" s="127">
        <v>0</v>
      </c>
      <c r="G526" s="127">
        <v>0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>
        <v>0</v>
      </c>
      <c r="Q526" s="127">
        <v>0</v>
      </c>
      <c r="R526" s="127">
        <v>0</v>
      </c>
      <c r="S526" s="127">
        <v>0</v>
      </c>
      <c r="T526" s="127">
        <v>0</v>
      </c>
      <c r="U526" s="127">
        <v>0</v>
      </c>
      <c r="V526" s="127">
        <v>0</v>
      </c>
      <c r="W526" s="127">
        <v>0</v>
      </c>
      <c r="X526" s="127">
        <v>0</v>
      </c>
      <c r="Y526" s="127">
        <v>0</v>
      </c>
      <c r="Z526" s="127">
        <v>0</v>
      </c>
      <c r="AA526" s="127">
        <v>0</v>
      </c>
      <c r="AB526" s="127">
        <v>0</v>
      </c>
      <c r="AC526" s="127">
        <v>0</v>
      </c>
      <c r="AD526" s="127">
        <v>0</v>
      </c>
      <c r="AE526" s="127">
        <v>0</v>
      </c>
      <c r="AF526" s="127">
        <v>0</v>
      </c>
      <c r="AG526" s="127">
        <v>0</v>
      </c>
      <c r="AH526" s="127">
        <v>0</v>
      </c>
    </row>
    <row r="527" spans="1:34" x14ac:dyDescent="0.35">
      <c r="A527" s="127" t="s">
        <v>646</v>
      </c>
      <c r="B527" s="127" t="s">
        <v>964</v>
      </c>
      <c r="C527" s="127">
        <v>0</v>
      </c>
      <c r="D527" s="127">
        <v>0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0</v>
      </c>
      <c r="K527" s="127">
        <v>0</v>
      </c>
      <c r="L527" s="127">
        <v>0</v>
      </c>
      <c r="M527" s="127">
        <v>0</v>
      </c>
      <c r="N527" s="127">
        <v>0</v>
      </c>
      <c r="O527" s="127">
        <v>0</v>
      </c>
      <c r="P527" s="127">
        <v>0</v>
      </c>
      <c r="Q527" s="127">
        <v>0</v>
      </c>
      <c r="R527" s="127">
        <v>0</v>
      </c>
      <c r="S527" s="127">
        <v>0</v>
      </c>
      <c r="T527" s="127">
        <v>0</v>
      </c>
      <c r="U527" s="127">
        <v>0</v>
      </c>
      <c r="V527" s="127">
        <v>0</v>
      </c>
      <c r="W527" s="127">
        <v>0</v>
      </c>
      <c r="X527" s="127">
        <v>0</v>
      </c>
      <c r="Y527" s="127">
        <v>0</v>
      </c>
      <c r="Z527" s="127">
        <v>0</v>
      </c>
      <c r="AA527" s="127">
        <v>0</v>
      </c>
      <c r="AB527" s="127">
        <v>0</v>
      </c>
      <c r="AC527" s="127">
        <v>0</v>
      </c>
      <c r="AD527" s="127">
        <v>0</v>
      </c>
      <c r="AE527" s="127">
        <v>0</v>
      </c>
      <c r="AF527" s="127">
        <v>0</v>
      </c>
      <c r="AG527" s="127">
        <v>0</v>
      </c>
      <c r="AH527" s="127">
        <v>0</v>
      </c>
    </row>
    <row r="528" spans="1:34" x14ac:dyDescent="0.35">
      <c r="A528" s="127" t="s">
        <v>647</v>
      </c>
      <c r="B528" s="127" t="s">
        <v>964</v>
      </c>
      <c r="C528" s="127">
        <v>0</v>
      </c>
      <c r="D528" s="127">
        <v>0</v>
      </c>
      <c r="E528" s="127">
        <v>0</v>
      </c>
      <c r="F528" s="127">
        <v>0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0</v>
      </c>
      <c r="O528" s="127">
        <v>0</v>
      </c>
      <c r="P528" s="127">
        <v>0</v>
      </c>
      <c r="Q528" s="127">
        <v>0</v>
      </c>
      <c r="R528" s="127">
        <v>0</v>
      </c>
      <c r="S528" s="127">
        <v>0</v>
      </c>
      <c r="T528" s="127">
        <v>0</v>
      </c>
      <c r="U528" s="127">
        <v>0</v>
      </c>
      <c r="V528" s="127">
        <v>0</v>
      </c>
      <c r="W528" s="127">
        <v>0</v>
      </c>
      <c r="X528" s="127">
        <v>0</v>
      </c>
      <c r="Y528" s="127">
        <v>0</v>
      </c>
      <c r="Z528" s="127">
        <v>0</v>
      </c>
      <c r="AA528" s="127">
        <v>0</v>
      </c>
      <c r="AB528" s="127">
        <v>0</v>
      </c>
      <c r="AC528" s="127">
        <v>0</v>
      </c>
      <c r="AD528" s="127">
        <v>0</v>
      </c>
      <c r="AE528" s="127">
        <v>0</v>
      </c>
      <c r="AF528" s="127">
        <v>0</v>
      </c>
      <c r="AG528" s="127">
        <v>0</v>
      </c>
      <c r="AH528" s="127">
        <v>0</v>
      </c>
    </row>
    <row r="529" spans="1:34" x14ac:dyDescent="0.35">
      <c r="A529" s="127" t="s">
        <v>1264</v>
      </c>
      <c r="B529" s="127" t="s">
        <v>964</v>
      </c>
      <c r="C529" s="127">
        <v>0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0</v>
      </c>
      <c r="M529" s="127">
        <v>0</v>
      </c>
      <c r="N529" s="127">
        <v>0</v>
      </c>
      <c r="O529" s="127">
        <v>0</v>
      </c>
      <c r="P529" s="127">
        <v>0</v>
      </c>
      <c r="Q529" s="127">
        <v>0</v>
      </c>
      <c r="R529" s="127">
        <v>0</v>
      </c>
      <c r="S529" s="127">
        <v>0</v>
      </c>
      <c r="T529" s="127">
        <v>0</v>
      </c>
      <c r="U529" s="127">
        <v>0</v>
      </c>
      <c r="V529" s="127">
        <v>0</v>
      </c>
      <c r="W529" s="127">
        <v>0</v>
      </c>
      <c r="X529" s="127">
        <v>0</v>
      </c>
      <c r="Y529" s="127">
        <v>0</v>
      </c>
      <c r="Z529" s="127">
        <v>0</v>
      </c>
      <c r="AA529" s="127">
        <v>0</v>
      </c>
      <c r="AB529" s="127">
        <v>0</v>
      </c>
      <c r="AC529" s="127">
        <v>0</v>
      </c>
      <c r="AD529" s="127">
        <v>0</v>
      </c>
      <c r="AE529" s="127">
        <v>0</v>
      </c>
      <c r="AF529" s="127">
        <v>0</v>
      </c>
      <c r="AG529" s="127">
        <v>0</v>
      </c>
      <c r="AH529" s="127">
        <v>0</v>
      </c>
    </row>
    <row r="530" spans="1:34" x14ac:dyDescent="0.35">
      <c r="A530" s="127" t="s">
        <v>1265</v>
      </c>
      <c r="B530" s="127" t="s">
        <v>964</v>
      </c>
      <c r="C530" s="127">
        <v>0</v>
      </c>
      <c r="D530" s="127">
        <v>0</v>
      </c>
      <c r="E530" s="127">
        <v>0</v>
      </c>
      <c r="F530" s="127">
        <v>0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>
        <v>0</v>
      </c>
      <c r="Q530" s="127">
        <v>0</v>
      </c>
      <c r="R530" s="127">
        <v>0</v>
      </c>
      <c r="S530" s="127">
        <v>0</v>
      </c>
      <c r="T530" s="127">
        <v>0</v>
      </c>
      <c r="U530" s="127">
        <v>0</v>
      </c>
      <c r="V530" s="127">
        <v>0</v>
      </c>
      <c r="W530" s="127">
        <v>0</v>
      </c>
      <c r="X530" s="127">
        <v>0</v>
      </c>
      <c r="Y530" s="127">
        <v>0</v>
      </c>
      <c r="Z530" s="127">
        <v>0</v>
      </c>
      <c r="AA530" s="127">
        <v>0</v>
      </c>
      <c r="AB530" s="127">
        <v>0</v>
      </c>
      <c r="AC530" s="127">
        <v>0</v>
      </c>
      <c r="AD530" s="127">
        <v>0</v>
      </c>
      <c r="AE530" s="127">
        <v>0</v>
      </c>
      <c r="AF530" s="127">
        <v>0</v>
      </c>
      <c r="AG530" s="127">
        <v>0</v>
      </c>
      <c r="AH530" s="127">
        <v>0</v>
      </c>
    </row>
    <row r="531" spans="1:34" x14ac:dyDescent="0.35">
      <c r="A531" s="127" t="s">
        <v>1266</v>
      </c>
      <c r="B531" s="127" t="s">
        <v>964</v>
      </c>
      <c r="C531" s="127">
        <v>0</v>
      </c>
      <c r="D531" s="127">
        <v>0</v>
      </c>
      <c r="E531" s="127">
        <v>0</v>
      </c>
      <c r="F531" s="127">
        <v>0</v>
      </c>
      <c r="G531" s="127">
        <v>0</v>
      </c>
      <c r="H531" s="127">
        <v>0</v>
      </c>
      <c r="I531" s="127">
        <v>0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7">
        <v>0</v>
      </c>
      <c r="P531" s="127">
        <v>0</v>
      </c>
      <c r="Q531" s="127">
        <v>0</v>
      </c>
      <c r="R531" s="127">
        <v>0</v>
      </c>
      <c r="S531" s="127">
        <v>0</v>
      </c>
      <c r="T531" s="127">
        <v>0</v>
      </c>
      <c r="U531" s="127">
        <v>0</v>
      </c>
      <c r="V531" s="127">
        <v>0</v>
      </c>
      <c r="W531" s="127">
        <v>0</v>
      </c>
      <c r="X531" s="127">
        <v>0</v>
      </c>
      <c r="Y531" s="127">
        <v>0</v>
      </c>
      <c r="Z531" s="127">
        <v>0</v>
      </c>
      <c r="AA531" s="127">
        <v>0</v>
      </c>
      <c r="AB531" s="127">
        <v>0</v>
      </c>
      <c r="AC531" s="127">
        <v>0</v>
      </c>
      <c r="AD531" s="127">
        <v>0</v>
      </c>
      <c r="AE531" s="127">
        <v>0</v>
      </c>
      <c r="AF531" s="127">
        <v>0</v>
      </c>
      <c r="AG531" s="127">
        <v>0</v>
      </c>
      <c r="AH531" s="127">
        <v>0</v>
      </c>
    </row>
    <row r="532" spans="1:34" x14ac:dyDescent="0.35">
      <c r="A532" s="127" t="s">
        <v>648</v>
      </c>
      <c r="B532" s="127" t="s">
        <v>964</v>
      </c>
      <c r="C532" s="127">
        <v>0</v>
      </c>
      <c r="D532" s="127">
        <v>0</v>
      </c>
      <c r="E532" s="127">
        <v>0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>
        <v>0</v>
      </c>
      <c r="P532" s="127">
        <v>0</v>
      </c>
      <c r="Q532" s="127">
        <v>0</v>
      </c>
      <c r="R532" s="127">
        <v>0</v>
      </c>
      <c r="S532" s="127">
        <v>0</v>
      </c>
      <c r="T532" s="127">
        <v>0</v>
      </c>
      <c r="U532" s="127">
        <v>0</v>
      </c>
      <c r="V532" s="127">
        <v>0</v>
      </c>
      <c r="W532" s="127">
        <v>0</v>
      </c>
      <c r="X532" s="127">
        <v>0</v>
      </c>
      <c r="Y532" s="127">
        <v>0</v>
      </c>
      <c r="Z532" s="127">
        <v>0</v>
      </c>
      <c r="AA532" s="127">
        <v>0</v>
      </c>
      <c r="AB532" s="127">
        <v>0</v>
      </c>
      <c r="AC532" s="127">
        <v>0</v>
      </c>
      <c r="AD532" s="127">
        <v>0</v>
      </c>
      <c r="AE532" s="127">
        <v>0</v>
      </c>
      <c r="AF532" s="127">
        <v>0</v>
      </c>
      <c r="AG532" s="127">
        <v>0</v>
      </c>
      <c r="AH532" s="127">
        <v>0</v>
      </c>
    </row>
    <row r="533" spans="1:34" x14ac:dyDescent="0.35">
      <c r="A533" s="127" t="s">
        <v>649</v>
      </c>
      <c r="B533" s="127" t="s">
        <v>964</v>
      </c>
      <c r="C533" s="127">
        <v>0</v>
      </c>
      <c r="D533" s="127">
        <v>0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0</v>
      </c>
      <c r="K533" s="127">
        <v>0</v>
      </c>
      <c r="L533" s="127">
        <v>0</v>
      </c>
      <c r="M533" s="127">
        <v>0</v>
      </c>
      <c r="N533" s="127">
        <v>0</v>
      </c>
      <c r="O533" s="127">
        <v>0</v>
      </c>
      <c r="P533" s="127">
        <v>0</v>
      </c>
      <c r="Q533" s="127">
        <v>0</v>
      </c>
      <c r="R533" s="127">
        <v>0</v>
      </c>
      <c r="S533" s="127">
        <v>0</v>
      </c>
      <c r="T533" s="127">
        <v>0</v>
      </c>
      <c r="U533" s="127">
        <v>0</v>
      </c>
      <c r="V533" s="127">
        <v>0</v>
      </c>
      <c r="W533" s="127">
        <v>0</v>
      </c>
      <c r="X533" s="127">
        <v>0</v>
      </c>
      <c r="Y533" s="127">
        <v>0</v>
      </c>
      <c r="Z533" s="127">
        <v>0</v>
      </c>
      <c r="AA533" s="127">
        <v>0</v>
      </c>
      <c r="AB533" s="127">
        <v>0</v>
      </c>
      <c r="AC533" s="127">
        <v>0</v>
      </c>
      <c r="AD533" s="127">
        <v>0</v>
      </c>
      <c r="AE533" s="127">
        <v>0</v>
      </c>
      <c r="AF533" s="127">
        <v>0</v>
      </c>
      <c r="AG533" s="127">
        <v>0</v>
      </c>
      <c r="AH533" s="127">
        <v>0</v>
      </c>
    </row>
    <row r="534" spans="1:34" x14ac:dyDescent="0.35">
      <c r="A534" s="127" t="s">
        <v>650</v>
      </c>
      <c r="B534" s="127" t="s">
        <v>964</v>
      </c>
      <c r="C534" s="127">
        <v>0</v>
      </c>
      <c r="D534" s="127">
        <v>0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0</v>
      </c>
      <c r="K534" s="127">
        <v>0</v>
      </c>
      <c r="L534" s="127">
        <v>0</v>
      </c>
      <c r="M534" s="127">
        <v>0</v>
      </c>
      <c r="N534" s="127">
        <v>0</v>
      </c>
      <c r="O534" s="127">
        <v>0</v>
      </c>
      <c r="P534" s="127">
        <v>0</v>
      </c>
      <c r="Q534" s="127">
        <v>0</v>
      </c>
      <c r="R534" s="127">
        <v>0</v>
      </c>
      <c r="S534" s="127">
        <v>0</v>
      </c>
      <c r="T534" s="127">
        <v>0</v>
      </c>
      <c r="U534" s="127">
        <v>0</v>
      </c>
      <c r="V534" s="127">
        <v>0</v>
      </c>
      <c r="W534" s="127">
        <v>0</v>
      </c>
      <c r="X534" s="127">
        <v>0</v>
      </c>
      <c r="Y534" s="127">
        <v>0</v>
      </c>
      <c r="Z534" s="127">
        <v>0</v>
      </c>
      <c r="AA534" s="127">
        <v>0</v>
      </c>
      <c r="AB534" s="127">
        <v>0</v>
      </c>
      <c r="AC534" s="127">
        <v>0</v>
      </c>
      <c r="AD534" s="127">
        <v>0</v>
      </c>
      <c r="AE534" s="127">
        <v>0</v>
      </c>
      <c r="AF534" s="127">
        <v>0</v>
      </c>
      <c r="AG534" s="127">
        <v>0</v>
      </c>
      <c r="AH534" s="127">
        <v>0</v>
      </c>
    </row>
    <row r="535" spans="1:34" x14ac:dyDescent="0.35">
      <c r="A535" s="127" t="s">
        <v>651</v>
      </c>
      <c r="B535" s="127" t="s">
        <v>964</v>
      </c>
      <c r="C535" s="128">
        <v>40174600000000</v>
      </c>
      <c r="D535" s="128">
        <v>31432500000000</v>
      </c>
      <c r="E535" s="128">
        <v>37711500000000</v>
      </c>
      <c r="F535" s="128">
        <v>41349500000000</v>
      </c>
      <c r="G535" s="128">
        <v>43623400000000</v>
      </c>
      <c r="H535" s="128">
        <v>44997400000000</v>
      </c>
      <c r="I535" s="128">
        <v>45781900000000</v>
      </c>
      <c r="J535" s="128">
        <v>46141400000000</v>
      </c>
      <c r="K535" s="128">
        <v>46175200000000</v>
      </c>
      <c r="L535" s="128">
        <v>46053700000000</v>
      </c>
      <c r="M535" s="128">
        <v>45684100000000</v>
      </c>
      <c r="N535" s="128">
        <v>45090300000000</v>
      </c>
      <c r="O535" s="128">
        <v>44297800000000</v>
      </c>
      <c r="P535" s="128">
        <v>43322300000000</v>
      </c>
      <c r="Q535" s="128">
        <v>42082200000000</v>
      </c>
      <c r="R535" s="128">
        <v>40720500000000</v>
      </c>
      <c r="S535" s="128">
        <v>39248200000000</v>
      </c>
      <c r="T535" s="128">
        <v>37696400000000</v>
      </c>
      <c r="U535" s="128">
        <v>36056100000000</v>
      </c>
      <c r="V535" s="128">
        <v>34368600000000</v>
      </c>
      <c r="W535" s="128">
        <v>32627700000000</v>
      </c>
      <c r="X535" s="128">
        <v>30864100000000</v>
      </c>
      <c r="Y535" s="128">
        <v>29050400000000</v>
      </c>
      <c r="Z535" s="128">
        <v>27215100000000</v>
      </c>
      <c r="AA535" s="128">
        <v>25303800000000</v>
      </c>
      <c r="AB535" s="128">
        <v>23399100000000</v>
      </c>
      <c r="AC535" s="128">
        <v>21505700000000</v>
      </c>
      <c r="AD535" s="128">
        <v>19627500000000</v>
      </c>
      <c r="AE535" s="128">
        <v>17769800000000</v>
      </c>
      <c r="AF535" s="128">
        <v>15933800000000</v>
      </c>
      <c r="AG535" s="128">
        <v>14122100000000</v>
      </c>
      <c r="AH535" s="128">
        <v>12337100000000</v>
      </c>
    </row>
    <row r="536" spans="1:34" x14ac:dyDescent="0.35">
      <c r="A536" s="127" t="s">
        <v>652</v>
      </c>
      <c r="B536" s="127" t="s">
        <v>964</v>
      </c>
      <c r="C536" s="127">
        <v>0</v>
      </c>
      <c r="D536" s="127">
        <v>0</v>
      </c>
      <c r="E536" s="127">
        <v>0</v>
      </c>
      <c r="F536" s="127">
        <v>0</v>
      </c>
      <c r="G536" s="127">
        <v>0</v>
      </c>
      <c r="H536" s="127">
        <v>0</v>
      </c>
      <c r="I536" s="127">
        <v>0</v>
      </c>
      <c r="J536" s="127">
        <v>0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>
        <v>0</v>
      </c>
      <c r="Q536" s="127">
        <v>0</v>
      </c>
      <c r="R536" s="127">
        <v>0</v>
      </c>
      <c r="S536" s="127">
        <v>0</v>
      </c>
      <c r="T536" s="127">
        <v>0</v>
      </c>
      <c r="U536" s="127">
        <v>0</v>
      </c>
      <c r="V536" s="127">
        <v>0</v>
      </c>
      <c r="W536" s="127">
        <v>0</v>
      </c>
      <c r="X536" s="127">
        <v>0</v>
      </c>
      <c r="Y536" s="127">
        <v>0</v>
      </c>
      <c r="Z536" s="127">
        <v>0</v>
      </c>
      <c r="AA536" s="127">
        <v>0</v>
      </c>
      <c r="AB536" s="127">
        <v>0</v>
      </c>
      <c r="AC536" s="127">
        <v>0</v>
      </c>
      <c r="AD536" s="127">
        <v>0</v>
      </c>
      <c r="AE536" s="127">
        <v>0</v>
      </c>
      <c r="AF536" s="127">
        <v>0</v>
      </c>
      <c r="AG536" s="127">
        <v>0</v>
      </c>
      <c r="AH536" s="127">
        <v>0</v>
      </c>
    </row>
    <row r="537" spans="1:34" x14ac:dyDescent="0.35">
      <c r="A537" s="127" t="s">
        <v>653</v>
      </c>
      <c r="B537" s="127" t="s">
        <v>964</v>
      </c>
      <c r="C537" s="128">
        <v>2114450000000</v>
      </c>
      <c r="D537" s="128">
        <v>1654340000000</v>
      </c>
      <c r="E537" s="128">
        <v>1984810000000</v>
      </c>
      <c r="F537" s="128">
        <v>2176290000000</v>
      </c>
      <c r="G537" s="128">
        <v>2295970000000</v>
      </c>
      <c r="H537" s="128">
        <v>2368280000000</v>
      </c>
      <c r="I537" s="128">
        <v>2409580000000</v>
      </c>
      <c r="J537" s="128">
        <v>2428500000000</v>
      </c>
      <c r="K537" s="128">
        <v>2430280000000</v>
      </c>
      <c r="L537" s="128">
        <v>2423880000000</v>
      </c>
      <c r="M537" s="128">
        <v>2404430000000</v>
      </c>
      <c r="N537" s="128">
        <v>2373170000000</v>
      </c>
      <c r="O537" s="128">
        <v>2331460000000</v>
      </c>
      <c r="P537" s="128">
        <v>2280120000000</v>
      </c>
      <c r="Q537" s="128">
        <v>2214850000000</v>
      </c>
      <c r="R537" s="128">
        <v>2143180000000</v>
      </c>
      <c r="S537" s="128">
        <v>2065690000000</v>
      </c>
      <c r="T537" s="128">
        <v>1984020000000</v>
      </c>
      <c r="U537" s="128">
        <v>1897690000000</v>
      </c>
      <c r="V537" s="128">
        <v>1808870000000</v>
      </c>
      <c r="W537" s="128">
        <v>1717250000000</v>
      </c>
      <c r="X537" s="128">
        <v>1624430000000</v>
      </c>
      <c r="Y537" s="128">
        <v>1528970000000</v>
      </c>
      <c r="Z537" s="128">
        <v>1432370000000</v>
      </c>
      <c r="AA537" s="128">
        <v>1331780000000</v>
      </c>
      <c r="AB537" s="128">
        <v>1231530000000</v>
      </c>
      <c r="AC537" s="128">
        <v>1131880000000</v>
      </c>
      <c r="AD537" s="128">
        <v>1033020000000</v>
      </c>
      <c r="AE537" s="128">
        <v>935255000000</v>
      </c>
      <c r="AF537" s="128">
        <v>838622000000</v>
      </c>
      <c r="AG537" s="128">
        <v>743269000000</v>
      </c>
      <c r="AH537" s="128">
        <v>649319000000</v>
      </c>
    </row>
    <row r="538" spans="1:34" x14ac:dyDescent="0.35">
      <c r="A538" s="127" t="s">
        <v>654</v>
      </c>
      <c r="B538" s="127" t="s">
        <v>964</v>
      </c>
      <c r="C538" s="127">
        <v>0</v>
      </c>
      <c r="D538" s="127">
        <v>0</v>
      </c>
      <c r="E538" s="127">
        <v>0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27">
        <v>0</v>
      </c>
      <c r="Q538" s="127">
        <v>0</v>
      </c>
      <c r="R538" s="127">
        <v>0</v>
      </c>
      <c r="S538" s="127">
        <v>0</v>
      </c>
      <c r="T538" s="127">
        <v>0</v>
      </c>
      <c r="U538" s="127">
        <v>0</v>
      </c>
      <c r="V538" s="127">
        <v>0</v>
      </c>
      <c r="W538" s="127">
        <v>0</v>
      </c>
      <c r="X538" s="127">
        <v>0</v>
      </c>
      <c r="Y538" s="127">
        <v>0</v>
      </c>
      <c r="Z538" s="127">
        <v>0</v>
      </c>
      <c r="AA538" s="127">
        <v>0</v>
      </c>
      <c r="AB538" s="127">
        <v>0</v>
      </c>
      <c r="AC538" s="127">
        <v>0</v>
      </c>
      <c r="AD538" s="127">
        <v>0</v>
      </c>
      <c r="AE538" s="127">
        <v>0</v>
      </c>
      <c r="AF538" s="127">
        <v>0</v>
      </c>
      <c r="AG538" s="127">
        <v>0</v>
      </c>
      <c r="AH538" s="127">
        <v>0</v>
      </c>
    </row>
    <row r="539" spans="1:34" x14ac:dyDescent="0.35">
      <c r="A539" s="127" t="s">
        <v>1267</v>
      </c>
      <c r="B539" s="127" t="s">
        <v>964</v>
      </c>
      <c r="C539" s="127">
        <v>0</v>
      </c>
      <c r="D539" s="127">
        <v>0</v>
      </c>
      <c r="E539" s="127">
        <v>0</v>
      </c>
      <c r="F539" s="127">
        <v>0</v>
      </c>
      <c r="G539" s="127">
        <v>0</v>
      </c>
      <c r="H539" s="127">
        <v>0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>
        <v>0</v>
      </c>
      <c r="P539" s="127">
        <v>0</v>
      </c>
      <c r="Q539" s="127">
        <v>0</v>
      </c>
      <c r="R539" s="127">
        <v>0</v>
      </c>
      <c r="S539" s="127">
        <v>0</v>
      </c>
      <c r="T539" s="127">
        <v>0</v>
      </c>
      <c r="U539" s="127">
        <v>0</v>
      </c>
      <c r="V539" s="127">
        <v>0</v>
      </c>
      <c r="W539" s="127">
        <v>0</v>
      </c>
      <c r="X539" s="127">
        <v>0</v>
      </c>
      <c r="Y539" s="127">
        <v>0</v>
      </c>
      <c r="Z539" s="127">
        <v>0</v>
      </c>
      <c r="AA539" s="127">
        <v>0</v>
      </c>
      <c r="AB539" s="127">
        <v>0</v>
      </c>
      <c r="AC539" s="127">
        <v>0</v>
      </c>
      <c r="AD539" s="127">
        <v>0</v>
      </c>
      <c r="AE539" s="127">
        <v>0</v>
      </c>
      <c r="AF539" s="127">
        <v>0</v>
      </c>
      <c r="AG539" s="127">
        <v>0</v>
      </c>
      <c r="AH539" s="127">
        <v>0</v>
      </c>
    </row>
    <row r="540" spans="1:34" x14ac:dyDescent="0.35">
      <c r="A540" s="127" t="s">
        <v>1268</v>
      </c>
      <c r="B540" s="127" t="s">
        <v>964</v>
      </c>
      <c r="C540" s="127">
        <v>0</v>
      </c>
      <c r="D540" s="127">
        <v>0</v>
      </c>
      <c r="E540" s="127">
        <v>0</v>
      </c>
      <c r="F540" s="127">
        <v>0</v>
      </c>
      <c r="G540" s="127">
        <v>0</v>
      </c>
      <c r="H540" s="127">
        <v>0</v>
      </c>
      <c r="I540" s="127">
        <v>0</v>
      </c>
      <c r="J540" s="127">
        <v>0</v>
      </c>
      <c r="K540" s="127">
        <v>0</v>
      </c>
      <c r="L540" s="127">
        <v>0</v>
      </c>
      <c r="M540" s="127">
        <v>0</v>
      </c>
      <c r="N540" s="127">
        <v>0</v>
      </c>
      <c r="O540" s="127">
        <v>0</v>
      </c>
      <c r="P540" s="127">
        <v>0</v>
      </c>
      <c r="Q540" s="127">
        <v>0</v>
      </c>
      <c r="R540" s="127">
        <v>0</v>
      </c>
      <c r="S540" s="127">
        <v>0</v>
      </c>
      <c r="T540" s="127">
        <v>0</v>
      </c>
      <c r="U540" s="127">
        <v>0</v>
      </c>
      <c r="V540" s="127">
        <v>0</v>
      </c>
      <c r="W540" s="127">
        <v>0</v>
      </c>
      <c r="X540" s="127">
        <v>0</v>
      </c>
      <c r="Y540" s="127">
        <v>0</v>
      </c>
      <c r="Z540" s="127">
        <v>0</v>
      </c>
      <c r="AA540" s="127">
        <v>0</v>
      </c>
      <c r="AB540" s="127">
        <v>0</v>
      </c>
      <c r="AC540" s="127">
        <v>0</v>
      </c>
      <c r="AD540" s="127">
        <v>0</v>
      </c>
      <c r="AE540" s="127">
        <v>0</v>
      </c>
      <c r="AF540" s="127">
        <v>0</v>
      </c>
      <c r="AG540" s="127">
        <v>0</v>
      </c>
      <c r="AH540" s="127">
        <v>0</v>
      </c>
    </row>
    <row r="541" spans="1:34" x14ac:dyDescent="0.35">
      <c r="A541" s="127" t="s">
        <v>1269</v>
      </c>
      <c r="B541" s="127" t="s">
        <v>964</v>
      </c>
      <c r="C541" s="127">
        <v>0</v>
      </c>
      <c r="D541" s="127">
        <v>0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7">
        <v>0</v>
      </c>
      <c r="P541" s="127">
        <v>0</v>
      </c>
      <c r="Q541" s="127">
        <v>0</v>
      </c>
      <c r="R541" s="127">
        <v>0</v>
      </c>
      <c r="S541" s="127">
        <v>0</v>
      </c>
      <c r="T541" s="127">
        <v>0</v>
      </c>
      <c r="U541" s="127">
        <v>0</v>
      </c>
      <c r="V541" s="127">
        <v>0</v>
      </c>
      <c r="W541" s="127">
        <v>0</v>
      </c>
      <c r="X541" s="127">
        <v>0</v>
      </c>
      <c r="Y541" s="127">
        <v>0</v>
      </c>
      <c r="Z541" s="127">
        <v>0</v>
      </c>
      <c r="AA541" s="127">
        <v>0</v>
      </c>
      <c r="AB541" s="127">
        <v>0</v>
      </c>
      <c r="AC541" s="127">
        <v>0</v>
      </c>
      <c r="AD541" s="127">
        <v>0</v>
      </c>
      <c r="AE541" s="127">
        <v>0</v>
      </c>
      <c r="AF541" s="127">
        <v>0</v>
      </c>
      <c r="AG541" s="127">
        <v>0</v>
      </c>
      <c r="AH541" s="127">
        <v>0</v>
      </c>
    </row>
    <row r="542" spans="1:34" x14ac:dyDescent="0.35">
      <c r="A542" s="127" t="s">
        <v>655</v>
      </c>
      <c r="B542" s="127" t="s">
        <v>964</v>
      </c>
      <c r="C542" s="127">
        <v>0</v>
      </c>
      <c r="D542" s="127">
        <v>0</v>
      </c>
      <c r="E542" s="127">
        <v>0</v>
      </c>
      <c r="F542" s="127">
        <v>0</v>
      </c>
      <c r="G542" s="127">
        <v>0</v>
      </c>
      <c r="H542" s="127">
        <v>0</v>
      </c>
      <c r="I542" s="127">
        <v>0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7">
        <v>0</v>
      </c>
      <c r="P542" s="127">
        <v>0</v>
      </c>
      <c r="Q542" s="127">
        <v>0</v>
      </c>
      <c r="R542" s="127">
        <v>0</v>
      </c>
      <c r="S542" s="127">
        <v>0</v>
      </c>
      <c r="T542" s="127">
        <v>0</v>
      </c>
      <c r="U542" s="127">
        <v>0</v>
      </c>
      <c r="V542" s="127">
        <v>0</v>
      </c>
      <c r="W542" s="127">
        <v>0</v>
      </c>
      <c r="X542" s="127">
        <v>0</v>
      </c>
      <c r="Y542" s="127">
        <v>0</v>
      </c>
      <c r="Z542" s="127">
        <v>0</v>
      </c>
      <c r="AA542" s="127">
        <v>0</v>
      </c>
      <c r="AB542" s="127">
        <v>0</v>
      </c>
      <c r="AC542" s="127">
        <v>0</v>
      </c>
      <c r="AD542" s="127">
        <v>0</v>
      </c>
      <c r="AE542" s="127">
        <v>0</v>
      </c>
      <c r="AF542" s="127">
        <v>0</v>
      </c>
      <c r="AG542" s="127">
        <v>0</v>
      </c>
      <c r="AH542" s="127">
        <v>0</v>
      </c>
    </row>
    <row r="543" spans="1:34" x14ac:dyDescent="0.35">
      <c r="A543" s="127" t="s">
        <v>656</v>
      </c>
      <c r="B543" s="127" t="s">
        <v>964</v>
      </c>
      <c r="C543" s="127">
        <v>0</v>
      </c>
      <c r="D543" s="127">
        <v>0</v>
      </c>
      <c r="E543" s="127">
        <v>0</v>
      </c>
      <c r="F543" s="127">
        <v>0</v>
      </c>
      <c r="G543" s="127">
        <v>0</v>
      </c>
      <c r="H543" s="127">
        <v>0</v>
      </c>
      <c r="I543" s="127">
        <v>0</v>
      </c>
      <c r="J543" s="127">
        <v>0</v>
      </c>
      <c r="K543" s="127">
        <v>0</v>
      </c>
      <c r="L543" s="127">
        <v>0</v>
      </c>
      <c r="M543" s="127">
        <v>0</v>
      </c>
      <c r="N543" s="127">
        <v>0</v>
      </c>
      <c r="O543" s="127">
        <v>0</v>
      </c>
      <c r="P543" s="127">
        <v>0</v>
      </c>
      <c r="Q543" s="127">
        <v>0</v>
      </c>
      <c r="R543" s="127">
        <v>0</v>
      </c>
      <c r="S543" s="127">
        <v>0</v>
      </c>
      <c r="T543" s="127">
        <v>0</v>
      </c>
      <c r="U543" s="127">
        <v>0</v>
      </c>
      <c r="V543" s="127">
        <v>0</v>
      </c>
      <c r="W543" s="127">
        <v>0</v>
      </c>
      <c r="X543" s="127">
        <v>0</v>
      </c>
      <c r="Y543" s="127">
        <v>0</v>
      </c>
      <c r="Z543" s="127">
        <v>0</v>
      </c>
      <c r="AA543" s="127">
        <v>0</v>
      </c>
      <c r="AB543" s="127">
        <v>0</v>
      </c>
      <c r="AC543" s="127">
        <v>0</v>
      </c>
      <c r="AD543" s="127">
        <v>0</v>
      </c>
      <c r="AE543" s="127">
        <v>0</v>
      </c>
      <c r="AF543" s="127">
        <v>0</v>
      </c>
      <c r="AG543" s="127">
        <v>0</v>
      </c>
      <c r="AH543" s="127">
        <v>0</v>
      </c>
    </row>
    <row r="544" spans="1:34" x14ac:dyDescent="0.35">
      <c r="A544" s="127" t="s">
        <v>657</v>
      </c>
      <c r="B544" s="127" t="s">
        <v>964</v>
      </c>
      <c r="C544" s="127">
        <v>0</v>
      </c>
      <c r="D544" s="127">
        <v>0</v>
      </c>
      <c r="E544" s="127">
        <v>0</v>
      </c>
      <c r="F544" s="127">
        <v>0</v>
      </c>
      <c r="G544" s="127">
        <v>0</v>
      </c>
      <c r="H544" s="127">
        <v>0</v>
      </c>
      <c r="I544" s="127">
        <v>0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7">
        <v>0</v>
      </c>
      <c r="P544" s="127">
        <v>0</v>
      </c>
      <c r="Q544" s="127">
        <v>0</v>
      </c>
      <c r="R544" s="127">
        <v>0</v>
      </c>
      <c r="S544" s="127">
        <v>0</v>
      </c>
      <c r="T544" s="127">
        <v>0</v>
      </c>
      <c r="U544" s="127">
        <v>0</v>
      </c>
      <c r="V544" s="127">
        <v>0</v>
      </c>
      <c r="W544" s="127">
        <v>0</v>
      </c>
      <c r="X544" s="127">
        <v>0</v>
      </c>
      <c r="Y544" s="127">
        <v>0</v>
      </c>
      <c r="Z544" s="127">
        <v>0</v>
      </c>
      <c r="AA544" s="127">
        <v>0</v>
      </c>
      <c r="AB544" s="127">
        <v>0</v>
      </c>
      <c r="AC544" s="127">
        <v>0</v>
      </c>
      <c r="AD544" s="127">
        <v>0</v>
      </c>
      <c r="AE544" s="127">
        <v>0</v>
      </c>
      <c r="AF544" s="127">
        <v>0</v>
      </c>
      <c r="AG544" s="127">
        <v>0</v>
      </c>
      <c r="AH544" s="127">
        <v>0</v>
      </c>
    </row>
    <row r="545" spans="1:34" x14ac:dyDescent="0.35">
      <c r="A545" s="127" t="s">
        <v>658</v>
      </c>
      <c r="B545" s="127" t="s">
        <v>964</v>
      </c>
      <c r="C545" s="127">
        <v>0</v>
      </c>
      <c r="D545" s="127">
        <v>0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0</v>
      </c>
      <c r="N545" s="127">
        <v>0</v>
      </c>
      <c r="O545" s="127">
        <v>0</v>
      </c>
      <c r="P545" s="127">
        <v>0</v>
      </c>
      <c r="Q545" s="127">
        <v>0</v>
      </c>
      <c r="R545" s="127">
        <v>0</v>
      </c>
      <c r="S545" s="127">
        <v>0</v>
      </c>
      <c r="T545" s="127">
        <v>0</v>
      </c>
      <c r="U545" s="127">
        <v>0</v>
      </c>
      <c r="V545" s="127">
        <v>0</v>
      </c>
      <c r="W545" s="127">
        <v>0</v>
      </c>
      <c r="X545" s="127">
        <v>0</v>
      </c>
      <c r="Y545" s="127">
        <v>0</v>
      </c>
      <c r="Z545" s="127">
        <v>0</v>
      </c>
      <c r="AA545" s="127">
        <v>0</v>
      </c>
      <c r="AB545" s="127">
        <v>0</v>
      </c>
      <c r="AC545" s="127">
        <v>0</v>
      </c>
      <c r="AD545" s="127">
        <v>0</v>
      </c>
      <c r="AE545" s="127">
        <v>0</v>
      </c>
      <c r="AF545" s="127">
        <v>0</v>
      </c>
      <c r="AG545" s="127">
        <v>0</v>
      </c>
      <c r="AH545" s="127">
        <v>0</v>
      </c>
    </row>
    <row r="546" spans="1:34" x14ac:dyDescent="0.35">
      <c r="A546" s="127" t="s">
        <v>659</v>
      </c>
      <c r="B546" s="127" t="s">
        <v>964</v>
      </c>
      <c r="C546" s="127">
        <v>0</v>
      </c>
      <c r="D546" s="127">
        <v>0</v>
      </c>
      <c r="E546" s="127">
        <v>0</v>
      </c>
      <c r="F546" s="127">
        <v>0</v>
      </c>
      <c r="G546" s="127">
        <v>0</v>
      </c>
      <c r="H546" s="127">
        <v>0</v>
      </c>
      <c r="I546" s="127">
        <v>0</v>
      </c>
      <c r="J546" s="127">
        <v>0</v>
      </c>
      <c r="K546" s="127">
        <v>0</v>
      </c>
      <c r="L546" s="127">
        <v>0</v>
      </c>
      <c r="M546" s="127">
        <v>0</v>
      </c>
      <c r="N546" s="127">
        <v>0</v>
      </c>
      <c r="O546" s="127">
        <v>0</v>
      </c>
      <c r="P546" s="127">
        <v>0</v>
      </c>
      <c r="Q546" s="127">
        <v>0</v>
      </c>
      <c r="R546" s="127">
        <v>0</v>
      </c>
      <c r="S546" s="127">
        <v>0</v>
      </c>
      <c r="T546" s="127">
        <v>0</v>
      </c>
      <c r="U546" s="127">
        <v>0</v>
      </c>
      <c r="V546" s="127">
        <v>0</v>
      </c>
      <c r="W546" s="127">
        <v>0</v>
      </c>
      <c r="X546" s="127">
        <v>0</v>
      </c>
      <c r="Y546" s="127">
        <v>0</v>
      </c>
      <c r="Z546" s="127">
        <v>0</v>
      </c>
      <c r="AA546" s="127">
        <v>0</v>
      </c>
      <c r="AB546" s="127">
        <v>0</v>
      </c>
      <c r="AC546" s="127">
        <v>0</v>
      </c>
      <c r="AD546" s="127">
        <v>0</v>
      </c>
      <c r="AE546" s="127">
        <v>0</v>
      </c>
      <c r="AF546" s="127">
        <v>0</v>
      </c>
      <c r="AG546" s="127">
        <v>0</v>
      </c>
      <c r="AH546" s="127">
        <v>0</v>
      </c>
    </row>
    <row r="547" spans="1:34" x14ac:dyDescent="0.35">
      <c r="A547" s="127" t="s">
        <v>660</v>
      </c>
      <c r="B547" s="127" t="s">
        <v>964</v>
      </c>
      <c r="C547" s="127">
        <v>0</v>
      </c>
      <c r="D547" s="127">
        <v>0</v>
      </c>
      <c r="E547" s="127">
        <v>0</v>
      </c>
      <c r="F547" s="127">
        <v>0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0</v>
      </c>
      <c r="N547" s="127">
        <v>0</v>
      </c>
      <c r="O547" s="127">
        <v>0</v>
      </c>
      <c r="P547" s="127">
        <v>0</v>
      </c>
      <c r="Q547" s="127">
        <v>0</v>
      </c>
      <c r="R547" s="127">
        <v>0</v>
      </c>
      <c r="S547" s="127">
        <v>0</v>
      </c>
      <c r="T547" s="127">
        <v>0</v>
      </c>
      <c r="U547" s="127">
        <v>0</v>
      </c>
      <c r="V547" s="127">
        <v>0</v>
      </c>
      <c r="W547" s="127">
        <v>0</v>
      </c>
      <c r="X547" s="127">
        <v>0</v>
      </c>
      <c r="Y547" s="127">
        <v>0</v>
      </c>
      <c r="Z547" s="127">
        <v>0</v>
      </c>
      <c r="AA547" s="127">
        <v>0</v>
      </c>
      <c r="AB547" s="127">
        <v>0</v>
      </c>
      <c r="AC547" s="127">
        <v>0</v>
      </c>
      <c r="AD547" s="127">
        <v>0</v>
      </c>
      <c r="AE547" s="127">
        <v>0</v>
      </c>
      <c r="AF547" s="127">
        <v>0</v>
      </c>
      <c r="AG547" s="127">
        <v>0</v>
      </c>
      <c r="AH547" s="127">
        <v>0</v>
      </c>
    </row>
    <row r="548" spans="1:34" x14ac:dyDescent="0.35">
      <c r="A548" s="127" t="s">
        <v>661</v>
      </c>
      <c r="B548" s="127" t="s">
        <v>964</v>
      </c>
      <c r="C548" s="127">
        <v>0</v>
      </c>
      <c r="D548" s="127">
        <v>0</v>
      </c>
      <c r="E548" s="127">
        <v>0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>
        <v>0</v>
      </c>
      <c r="Q548" s="127">
        <v>0</v>
      </c>
      <c r="R548" s="127">
        <v>0</v>
      </c>
      <c r="S548" s="127">
        <v>0</v>
      </c>
      <c r="T548" s="127">
        <v>0</v>
      </c>
      <c r="U548" s="127">
        <v>0</v>
      </c>
      <c r="V548" s="127">
        <v>0</v>
      </c>
      <c r="W548" s="127">
        <v>0</v>
      </c>
      <c r="X548" s="127">
        <v>0</v>
      </c>
      <c r="Y548" s="127">
        <v>0</v>
      </c>
      <c r="Z548" s="127">
        <v>0</v>
      </c>
      <c r="AA548" s="127">
        <v>0</v>
      </c>
      <c r="AB548" s="127">
        <v>0</v>
      </c>
      <c r="AC548" s="127">
        <v>0</v>
      </c>
      <c r="AD548" s="127">
        <v>0</v>
      </c>
      <c r="AE548" s="127">
        <v>0</v>
      </c>
      <c r="AF548" s="127">
        <v>0</v>
      </c>
      <c r="AG548" s="127">
        <v>0</v>
      </c>
      <c r="AH548" s="127">
        <v>0</v>
      </c>
    </row>
    <row r="549" spans="1:34" x14ac:dyDescent="0.35">
      <c r="A549" s="127" t="s">
        <v>1270</v>
      </c>
      <c r="B549" s="127" t="s">
        <v>964</v>
      </c>
      <c r="C549" s="127">
        <v>0</v>
      </c>
      <c r="D549" s="127">
        <v>0</v>
      </c>
      <c r="E549" s="127">
        <v>0</v>
      </c>
      <c r="F549" s="127">
        <v>0</v>
      </c>
      <c r="G549" s="127">
        <v>0</v>
      </c>
      <c r="H549" s="127">
        <v>0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>
        <v>0</v>
      </c>
      <c r="Q549" s="127">
        <v>0</v>
      </c>
      <c r="R549" s="127">
        <v>0</v>
      </c>
      <c r="S549" s="127">
        <v>0</v>
      </c>
      <c r="T549" s="127">
        <v>0</v>
      </c>
      <c r="U549" s="127">
        <v>0</v>
      </c>
      <c r="V549" s="127">
        <v>0</v>
      </c>
      <c r="W549" s="127">
        <v>0</v>
      </c>
      <c r="X549" s="127">
        <v>0</v>
      </c>
      <c r="Y549" s="127">
        <v>0</v>
      </c>
      <c r="Z549" s="127">
        <v>0</v>
      </c>
      <c r="AA549" s="127">
        <v>0</v>
      </c>
      <c r="AB549" s="127">
        <v>0</v>
      </c>
      <c r="AC549" s="127">
        <v>0</v>
      </c>
      <c r="AD549" s="127">
        <v>0</v>
      </c>
      <c r="AE549" s="127">
        <v>0</v>
      </c>
      <c r="AF549" s="127">
        <v>0</v>
      </c>
      <c r="AG549" s="127">
        <v>0</v>
      </c>
      <c r="AH549" s="127">
        <v>0</v>
      </c>
    </row>
    <row r="550" spans="1:34" x14ac:dyDescent="0.35">
      <c r="A550" s="127" t="s">
        <v>1271</v>
      </c>
      <c r="B550" s="127" t="s">
        <v>964</v>
      </c>
      <c r="C550" s="127">
        <v>0</v>
      </c>
      <c r="D550" s="127">
        <v>0</v>
      </c>
      <c r="E550" s="127">
        <v>0</v>
      </c>
      <c r="F550" s="127">
        <v>0</v>
      </c>
      <c r="G550" s="127">
        <v>0</v>
      </c>
      <c r="H550" s="127">
        <v>0</v>
      </c>
      <c r="I550" s="127">
        <v>0</v>
      </c>
      <c r="J550" s="127">
        <v>0</v>
      </c>
      <c r="K550" s="127">
        <v>0</v>
      </c>
      <c r="L550" s="127">
        <v>0</v>
      </c>
      <c r="M550" s="127">
        <v>0</v>
      </c>
      <c r="N550" s="127">
        <v>0</v>
      </c>
      <c r="O550" s="127">
        <v>0</v>
      </c>
      <c r="P550" s="127">
        <v>0</v>
      </c>
      <c r="Q550" s="127">
        <v>0</v>
      </c>
      <c r="R550" s="127">
        <v>0</v>
      </c>
      <c r="S550" s="127">
        <v>0</v>
      </c>
      <c r="T550" s="127">
        <v>0</v>
      </c>
      <c r="U550" s="127">
        <v>0</v>
      </c>
      <c r="V550" s="127">
        <v>0</v>
      </c>
      <c r="W550" s="127">
        <v>0</v>
      </c>
      <c r="X550" s="127">
        <v>0</v>
      </c>
      <c r="Y550" s="127">
        <v>0</v>
      </c>
      <c r="Z550" s="127">
        <v>0</v>
      </c>
      <c r="AA550" s="127">
        <v>0</v>
      </c>
      <c r="AB550" s="127">
        <v>0</v>
      </c>
      <c r="AC550" s="127">
        <v>0</v>
      </c>
      <c r="AD550" s="127">
        <v>0</v>
      </c>
      <c r="AE550" s="127">
        <v>0</v>
      </c>
      <c r="AF550" s="127">
        <v>0</v>
      </c>
      <c r="AG550" s="127">
        <v>0</v>
      </c>
      <c r="AH550" s="127">
        <v>0</v>
      </c>
    </row>
    <row r="551" spans="1:34" x14ac:dyDescent="0.35">
      <c r="A551" s="127" t="s">
        <v>1272</v>
      </c>
      <c r="B551" s="127" t="s">
        <v>964</v>
      </c>
      <c r="C551" s="127">
        <v>0</v>
      </c>
      <c r="D551" s="127">
        <v>0</v>
      </c>
      <c r="E551" s="127">
        <v>0</v>
      </c>
      <c r="F551" s="127">
        <v>0</v>
      </c>
      <c r="G551" s="127">
        <v>0</v>
      </c>
      <c r="H551" s="127">
        <v>0</v>
      </c>
      <c r="I551" s="127">
        <v>0</v>
      </c>
      <c r="J551" s="127">
        <v>0</v>
      </c>
      <c r="K551" s="127">
        <v>0</v>
      </c>
      <c r="L551" s="127">
        <v>0</v>
      </c>
      <c r="M551" s="127">
        <v>0</v>
      </c>
      <c r="N551" s="127">
        <v>0</v>
      </c>
      <c r="O551" s="127">
        <v>0</v>
      </c>
      <c r="P551" s="127">
        <v>0</v>
      </c>
      <c r="Q551" s="127">
        <v>0</v>
      </c>
      <c r="R551" s="127">
        <v>0</v>
      </c>
      <c r="S551" s="127">
        <v>0</v>
      </c>
      <c r="T551" s="127">
        <v>0</v>
      </c>
      <c r="U551" s="127">
        <v>0</v>
      </c>
      <c r="V551" s="127">
        <v>0</v>
      </c>
      <c r="W551" s="127">
        <v>0</v>
      </c>
      <c r="X551" s="127">
        <v>0</v>
      </c>
      <c r="Y551" s="127">
        <v>0</v>
      </c>
      <c r="Z551" s="127">
        <v>0</v>
      </c>
      <c r="AA551" s="127">
        <v>0</v>
      </c>
      <c r="AB551" s="127">
        <v>0</v>
      </c>
      <c r="AC551" s="127">
        <v>0</v>
      </c>
      <c r="AD551" s="127">
        <v>0</v>
      </c>
      <c r="AE551" s="127">
        <v>0</v>
      </c>
      <c r="AF551" s="127">
        <v>0</v>
      </c>
      <c r="AG551" s="127">
        <v>0</v>
      </c>
      <c r="AH551" s="127">
        <v>0</v>
      </c>
    </row>
    <row r="552" spans="1:34" x14ac:dyDescent="0.35">
      <c r="A552" s="127" t="s">
        <v>1273</v>
      </c>
      <c r="B552" s="127" t="s">
        <v>964</v>
      </c>
      <c r="C552" s="127">
        <v>0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0</v>
      </c>
      <c r="P552" s="127">
        <v>0</v>
      </c>
      <c r="Q552" s="127">
        <v>0</v>
      </c>
      <c r="R552" s="127">
        <v>0</v>
      </c>
      <c r="S552" s="127">
        <v>0</v>
      </c>
      <c r="T552" s="127">
        <v>0</v>
      </c>
      <c r="U552" s="127">
        <v>0</v>
      </c>
      <c r="V552" s="127">
        <v>0</v>
      </c>
      <c r="W552" s="127">
        <v>0</v>
      </c>
      <c r="X552" s="127">
        <v>0</v>
      </c>
      <c r="Y552" s="127">
        <v>0</v>
      </c>
      <c r="Z552" s="127">
        <v>0</v>
      </c>
      <c r="AA552" s="127">
        <v>0</v>
      </c>
      <c r="AB552" s="127">
        <v>0</v>
      </c>
      <c r="AC552" s="127">
        <v>0</v>
      </c>
      <c r="AD552" s="127">
        <v>0</v>
      </c>
      <c r="AE552" s="127">
        <v>0</v>
      </c>
      <c r="AF552" s="127">
        <v>0</v>
      </c>
      <c r="AG552" s="127">
        <v>0</v>
      </c>
      <c r="AH552" s="127">
        <v>0</v>
      </c>
    </row>
    <row r="553" spans="1:34" x14ac:dyDescent="0.35">
      <c r="A553" s="127" t="s">
        <v>1274</v>
      </c>
      <c r="B553" s="127" t="s">
        <v>964</v>
      </c>
      <c r="C553" s="127">
        <v>0</v>
      </c>
      <c r="D553" s="127">
        <v>0</v>
      </c>
      <c r="E553" s="127">
        <v>0</v>
      </c>
      <c r="F553" s="127">
        <v>0</v>
      </c>
      <c r="G553" s="127">
        <v>0</v>
      </c>
      <c r="H553" s="127">
        <v>0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>
        <v>0</v>
      </c>
      <c r="Q553" s="127">
        <v>0</v>
      </c>
      <c r="R553" s="127">
        <v>0</v>
      </c>
      <c r="S553" s="127">
        <v>0</v>
      </c>
      <c r="T553" s="127">
        <v>0</v>
      </c>
      <c r="U553" s="127">
        <v>0</v>
      </c>
      <c r="V553" s="127">
        <v>0</v>
      </c>
      <c r="W553" s="127">
        <v>0</v>
      </c>
      <c r="X553" s="127">
        <v>0</v>
      </c>
      <c r="Y553" s="127">
        <v>0</v>
      </c>
      <c r="Z553" s="127">
        <v>0</v>
      </c>
      <c r="AA553" s="127">
        <v>0</v>
      </c>
      <c r="AB553" s="127">
        <v>0</v>
      </c>
      <c r="AC553" s="127">
        <v>0</v>
      </c>
      <c r="AD553" s="127">
        <v>0</v>
      </c>
      <c r="AE553" s="127">
        <v>0</v>
      </c>
      <c r="AF553" s="127">
        <v>0</v>
      </c>
      <c r="AG553" s="127">
        <v>0</v>
      </c>
      <c r="AH553" s="127">
        <v>0</v>
      </c>
    </row>
    <row r="554" spans="1:34" x14ac:dyDescent="0.35">
      <c r="A554" s="127" t="s">
        <v>1275</v>
      </c>
      <c r="B554" s="127" t="s">
        <v>964</v>
      </c>
      <c r="C554" s="127">
        <v>0</v>
      </c>
      <c r="D554" s="127">
        <v>0</v>
      </c>
      <c r="E554" s="127">
        <v>0</v>
      </c>
      <c r="F554" s="127">
        <v>0</v>
      </c>
      <c r="G554" s="127">
        <v>0</v>
      </c>
      <c r="H554" s="127">
        <v>0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0</v>
      </c>
      <c r="P554" s="127">
        <v>0</v>
      </c>
      <c r="Q554" s="127">
        <v>0</v>
      </c>
      <c r="R554" s="127">
        <v>0</v>
      </c>
      <c r="S554" s="127">
        <v>0</v>
      </c>
      <c r="T554" s="127">
        <v>0</v>
      </c>
      <c r="U554" s="127">
        <v>0</v>
      </c>
      <c r="V554" s="127">
        <v>0</v>
      </c>
      <c r="W554" s="127">
        <v>0</v>
      </c>
      <c r="X554" s="127">
        <v>0</v>
      </c>
      <c r="Y554" s="127">
        <v>0</v>
      </c>
      <c r="Z554" s="127">
        <v>0</v>
      </c>
      <c r="AA554" s="127">
        <v>0</v>
      </c>
      <c r="AB554" s="127">
        <v>0</v>
      </c>
      <c r="AC554" s="127">
        <v>0</v>
      </c>
      <c r="AD554" s="127">
        <v>0</v>
      </c>
      <c r="AE554" s="127">
        <v>0</v>
      </c>
      <c r="AF554" s="127">
        <v>0</v>
      </c>
      <c r="AG554" s="127">
        <v>0</v>
      </c>
      <c r="AH554" s="127">
        <v>0</v>
      </c>
    </row>
    <row r="555" spans="1:34" x14ac:dyDescent="0.35">
      <c r="A555" s="127" t="s">
        <v>1276</v>
      </c>
      <c r="B555" s="127" t="s">
        <v>964</v>
      </c>
      <c r="C555" s="127">
        <v>0</v>
      </c>
      <c r="D555" s="127">
        <v>0</v>
      </c>
      <c r="E555" s="127">
        <v>0</v>
      </c>
      <c r="F555" s="127">
        <v>0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27">
        <v>0</v>
      </c>
      <c r="Q555" s="127">
        <v>0</v>
      </c>
      <c r="R555" s="127">
        <v>0</v>
      </c>
      <c r="S555" s="127">
        <v>0</v>
      </c>
      <c r="T555" s="127">
        <v>0</v>
      </c>
      <c r="U555" s="127">
        <v>0</v>
      </c>
      <c r="V555" s="127">
        <v>0</v>
      </c>
      <c r="W555" s="127">
        <v>0</v>
      </c>
      <c r="X555" s="127">
        <v>0</v>
      </c>
      <c r="Y555" s="127">
        <v>0</v>
      </c>
      <c r="Z555" s="127">
        <v>0</v>
      </c>
      <c r="AA555" s="127">
        <v>0</v>
      </c>
      <c r="AB555" s="127">
        <v>0</v>
      </c>
      <c r="AC555" s="127">
        <v>0</v>
      </c>
      <c r="AD555" s="127">
        <v>0</v>
      </c>
      <c r="AE555" s="127">
        <v>0</v>
      </c>
      <c r="AF555" s="127">
        <v>0</v>
      </c>
      <c r="AG555" s="127">
        <v>0</v>
      </c>
      <c r="AH555" s="127">
        <v>0</v>
      </c>
    </row>
    <row r="556" spans="1:34" x14ac:dyDescent="0.35">
      <c r="A556" s="127" t="s">
        <v>1277</v>
      </c>
      <c r="B556" s="127" t="s">
        <v>964</v>
      </c>
      <c r="C556" s="127">
        <v>0</v>
      </c>
      <c r="D556" s="127">
        <v>0</v>
      </c>
      <c r="E556" s="127">
        <v>0</v>
      </c>
      <c r="F556" s="127">
        <v>0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0</v>
      </c>
      <c r="O556" s="127">
        <v>0</v>
      </c>
      <c r="P556" s="127">
        <v>0</v>
      </c>
      <c r="Q556" s="127">
        <v>0</v>
      </c>
      <c r="R556" s="127">
        <v>0</v>
      </c>
      <c r="S556" s="127">
        <v>0</v>
      </c>
      <c r="T556" s="127">
        <v>0</v>
      </c>
      <c r="U556" s="127">
        <v>0</v>
      </c>
      <c r="V556" s="127">
        <v>0</v>
      </c>
      <c r="W556" s="127">
        <v>0</v>
      </c>
      <c r="X556" s="127">
        <v>0</v>
      </c>
      <c r="Y556" s="127">
        <v>0</v>
      </c>
      <c r="Z556" s="127">
        <v>0</v>
      </c>
      <c r="AA556" s="127">
        <v>0</v>
      </c>
      <c r="AB556" s="127">
        <v>0</v>
      </c>
      <c r="AC556" s="127">
        <v>0</v>
      </c>
      <c r="AD556" s="127">
        <v>0</v>
      </c>
      <c r="AE556" s="127">
        <v>0</v>
      </c>
      <c r="AF556" s="127">
        <v>0</v>
      </c>
      <c r="AG556" s="127">
        <v>0</v>
      </c>
      <c r="AH556" s="127">
        <v>0</v>
      </c>
    </row>
    <row r="557" spans="1:34" x14ac:dyDescent="0.35">
      <c r="A557" s="127" t="s">
        <v>1278</v>
      </c>
      <c r="B557" s="127" t="s">
        <v>964</v>
      </c>
      <c r="C557" s="127">
        <v>0</v>
      </c>
      <c r="D557" s="127">
        <v>0</v>
      </c>
      <c r="E557" s="127">
        <v>0</v>
      </c>
      <c r="F557" s="127">
        <v>0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0</v>
      </c>
      <c r="M557" s="127">
        <v>0</v>
      </c>
      <c r="N557" s="127">
        <v>0</v>
      </c>
      <c r="O557" s="127">
        <v>0</v>
      </c>
      <c r="P557" s="127">
        <v>0</v>
      </c>
      <c r="Q557" s="127">
        <v>0</v>
      </c>
      <c r="R557" s="127">
        <v>0</v>
      </c>
      <c r="S557" s="127">
        <v>0</v>
      </c>
      <c r="T557" s="127">
        <v>0</v>
      </c>
      <c r="U557" s="127">
        <v>0</v>
      </c>
      <c r="V557" s="127">
        <v>0</v>
      </c>
      <c r="W557" s="127">
        <v>0</v>
      </c>
      <c r="X557" s="127">
        <v>0</v>
      </c>
      <c r="Y557" s="127">
        <v>0</v>
      </c>
      <c r="Z557" s="127">
        <v>0</v>
      </c>
      <c r="AA557" s="127">
        <v>0</v>
      </c>
      <c r="AB557" s="127">
        <v>0</v>
      </c>
      <c r="AC557" s="127">
        <v>0</v>
      </c>
      <c r="AD557" s="127">
        <v>0</v>
      </c>
      <c r="AE557" s="127">
        <v>0</v>
      </c>
      <c r="AF557" s="127">
        <v>0</v>
      </c>
      <c r="AG557" s="127">
        <v>0</v>
      </c>
      <c r="AH557" s="127">
        <v>0</v>
      </c>
    </row>
    <row r="558" spans="1:34" x14ac:dyDescent="0.35">
      <c r="A558" s="127" t="s">
        <v>1279</v>
      </c>
      <c r="B558" s="127" t="s">
        <v>964</v>
      </c>
      <c r="C558" s="127">
        <v>0</v>
      </c>
      <c r="D558" s="127">
        <v>0</v>
      </c>
      <c r="E558" s="127">
        <v>0</v>
      </c>
      <c r="F558" s="127">
        <v>0</v>
      </c>
      <c r="G558" s="127">
        <v>0</v>
      </c>
      <c r="H558" s="127">
        <v>0</v>
      </c>
      <c r="I558" s="127">
        <v>0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>
        <v>0</v>
      </c>
      <c r="Q558" s="127">
        <v>0</v>
      </c>
      <c r="R558" s="127">
        <v>0</v>
      </c>
      <c r="S558" s="127">
        <v>0</v>
      </c>
      <c r="T558" s="127">
        <v>0</v>
      </c>
      <c r="U558" s="127">
        <v>0</v>
      </c>
      <c r="V558" s="127">
        <v>0</v>
      </c>
      <c r="W558" s="127">
        <v>0</v>
      </c>
      <c r="X558" s="127">
        <v>0</v>
      </c>
      <c r="Y558" s="127">
        <v>0</v>
      </c>
      <c r="Z558" s="127">
        <v>0</v>
      </c>
      <c r="AA558" s="127">
        <v>0</v>
      </c>
      <c r="AB558" s="127">
        <v>0</v>
      </c>
      <c r="AC558" s="127">
        <v>0</v>
      </c>
      <c r="AD558" s="127">
        <v>0</v>
      </c>
      <c r="AE558" s="127">
        <v>0</v>
      </c>
      <c r="AF558" s="127">
        <v>0</v>
      </c>
      <c r="AG558" s="127">
        <v>0</v>
      </c>
      <c r="AH558" s="127">
        <v>0</v>
      </c>
    </row>
    <row r="559" spans="1:34" x14ac:dyDescent="0.35">
      <c r="A559" s="127" t="s">
        <v>1280</v>
      </c>
      <c r="B559" s="127" t="s">
        <v>964</v>
      </c>
      <c r="C559" s="127">
        <v>0</v>
      </c>
      <c r="D559" s="127">
        <v>0</v>
      </c>
      <c r="E559" s="127">
        <v>0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0</v>
      </c>
      <c r="L559" s="127">
        <v>0</v>
      </c>
      <c r="M559" s="127">
        <v>0</v>
      </c>
      <c r="N559" s="127">
        <v>0</v>
      </c>
      <c r="O559" s="127">
        <v>0</v>
      </c>
      <c r="P559" s="127">
        <v>0</v>
      </c>
      <c r="Q559" s="127">
        <v>0</v>
      </c>
      <c r="R559" s="127">
        <v>0</v>
      </c>
      <c r="S559" s="127">
        <v>0</v>
      </c>
      <c r="T559" s="127">
        <v>0</v>
      </c>
      <c r="U559" s="127">
        <v>0</v>
      </c>
      <c r="V559" s="127">
        <v>0</v>
      </c>
      <c r="W559" s="127">
        <v>0</v>
      </c>
      <c r="X559" s="127">
        <v>0</v>
      </c>
      <c r="Y559" s="127">
        <v>0</v>
      </c>
      <c r="Z559" s="127">
        <v>0</v>
      </c>
      <c r="AA559" s="127">
        <v>0</v>
      </c>
      <c r="AB559" s="127">
        <v>0</v>
      </c>
      <c r="AC559" s="127">
        <v>0</v>
      </c>
      <c r="AD559" s="127">
        <v>0</v>
      </c>
      <c r="AE559" s="127">
        <v>0</v>
      </c>
      <c r="AF559" s="127">
        <v>0</v>
      </c>
      <c r="AG559" s="127">
        <v>0</v>
      </c>
      <c r="AH559" s="127">
        <v>0</v>
      </c>
    </row>
    <row r="560" spans="1:34" x14ac:dyDescent="0.35">
      <c r="A560" s="127" t="s">
        <v>1281</v>
      </c>
      <c r="B560" s="127" t="s">
        <v>964</v>
      </c>
      <c r="C560" s="127">
        <v>0</v>
      </c>
      <c r="D560" s="127">
        <v>0</v>
      </c>
      <c r="E560" s="127">
        <v>0</v>
      </c>
      <c r="F560" s="127">
        <v>0</v>
      </c>
      <c r="G560" s="127">
        <v>0</v>
      </c>
      <c r="H560" s="127">
        <v>0</v>
      </c>
      <c r="I560" s="127">
        <v>0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27">
        <v>0</v>
      </c>
      <c r="Q560" s="127">
        <v>0</v>
      </c>
      <c r="R560" s="127">
        <v>0</v>
      </c>
      <c r="S560" s="127">
        <v>0</v>
      </c>
      <c r="T560" s="127">
        <v>0</v>
      </c>
      <c r="U560" s="127">
        <v>0</v>
      </c>
      <c r="V560" s="127">
        <v>0</v>
      </c>
      <c r="W560" s="127">
        <v>0</v>
      </c>
      <c r="X560" s="127">
        <v>0</v>
      </c>
      <c r="Y560" s="127">
        <v>0</v>
      </c>
      <c r="Z560" s="127">
        <v>0</v>
      </c>
      <c r="AA560" s="127">
        <v>0</v>
      </c>
      <c r="AB560" s="127">
        <v>0</v>
      </c>
      <c r="AC560" s="127">
        <v>0</v>
      </c>
      <c r="AD560" s="127">
        <v>0</v>
      </c>
      <c r="AE560" s="127">
        <v>0</v>
      </c>
      <c r="AF560" s="127">
        <v>0</v>
      </c>
      <c r="AG560" s="127">
        <v>0</v>
      </c>
      <c r="AH560" s="127">
        <v>0</v>
      </c>
    </row>
    <row r="561" spans="1:34" x14ac:dyDescent="0.35">
      <c r="A561" s="127" t="s">
        <v>1282</v>
      </c>
      <c r="B561" s="127" t="s">
        <v>964</v>
      </c>
      <c r="C561" s="127">
        <v>0</v>
      </c>
      <c r="D561" s="127">
        <v>0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0</v>
      </c>
      <c r="M561" s="127">
        <v>0</v>
      </c>
      <c r="N561" s="127">
        <v>0</v>
      </c>
      <c r="O561" s="127">
        <v>0</v>
      </c>
      <c r="P561" s="127">
        <v>0</v>
      </c>
      <c r="Q561" s="127">
        <v>0</v>
      </c>
      <c r="R561" s="127">
        <v>0</v>
      </c>
      <c r="S561" s="127">
        <v>0</v>
      </c>
      <c r="T561" s="127">
        <v>0</v>
      </c>
      <c r="U561" s="127">
        <v>0</v>
      </c>
      <c r="V561" s="127">
        <v>0</v>
      </c>
      <c r="W561" s="127">
        <v>0</v>
      </c>
      <c r="X561" s="127">
        <v>0</v>
      </c>
      <c r="Y561" s="127">
        <v>0</v>
      </c>
      <c r="Z561" s="127">
        <v>0</v>
      </c>
      <c r="AA561" s="127">
        <v>0</v>
      </c>
      <c r="AB561" s="127">
        <v>0</v>
      </c>
      <c r="AC561" s="127">
        <v>0</v>
      </c>
      <c r="AD561" s="127">
        <v>0</v>
      </c>
      <c r="AE561" s="127">
        <v>0</v>
      </c>
      <c r="AF561" s="127">
        <v>0</v>
      </c>
      <c r="AG561" s="127">
        <v>0</v>
      </c>
      <c r="AH561" s="127">
        <v>0</v>
      </c>
    </row>
    <row r="562" spans="1:34" x14ac:dyDescent="0.35">
      <c r="A562" s="127" t="s">
        <v>1283</v>
      </c>
      <c r="B562" s="127" t="s">
        <v>964</v>
      </c>
      <c r="C562" s="127">
        <v>0</v>
      </c>
      <c r="D562" s="127">
        <v>0</v>
      </c>
      <c r="E562" s="127">
        <v>0</v>
      </c>
      <c r="F562" s="127">
        <v>0</v>
      </c>
      <c r="G562" s="127">
        <v>0</v>
      </c>
      <c r="H562" s="127">
        <v>0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>
        <v>0</v>
      </c>
      <c r="Q562" s="127">
        <v>0</v>
      </c>
      <c r="R562" s="127">
        <v>0</v>
      </c>
      <c r="S562" s="127">
        <v>0</v>
      </c>
      <c r="T562" s="127">
        <v>0</v>
      </c>
      <c r="U562" s="127">
        <v>0</v>
      </c>
      <c r="V562" s="127">
        <v>0</v>
      </c>
      <c r="W562" s="127">
        <v>0</v>
      </c>
      <c r="X562" s="127">
        <v>0</v>
      </c>
      <c r="Y562" s="127">
        <v>0</v>
      </c>
      <c r="Z562" s="127">
        <v>0</v>
      </c>
      <c r="AA562" s="127">
        <v>0</v>
      </c>
      <c r="AB562" s="127">
        <v>0</v>
      </c>
      <c r="AC562" s="127">
        <v>0</v>
      </c>
      <c r="AD562" s="127">
        <v>0</v>
      </c>
      <c r="AE562" s="127">
        <v>0</v>
      </c>
      <c r="AF562" s="127">
        <v>0</v>
      </c>
      <c r="AG562" s="127">
        <v>0</v>
      </c>
      <c r="AH562" s="127">
        <v>0</v>
      </c>
    </row>
    <row r="563" spans="1:34" x14ac:dyDescent="0.35">
      <c r="A563" s="127" t="s">
        <v>1284</v>
      </c>
      <c r="B563" s="127" t="s">
        <v>964</v>
      </c>
      <c r="C563" s="127">
        <v>0</v>
      </c>
      <c r="D563" s="127">
        <v>0</v>
      </c>
      <c r="E563" s="127">
        <v>0</v>
      </c>
      <c r="F563" s="127">
        <v>0</v>
      </c>
      <c r="G563" s="127">
        <v>0</v>
      </c>
      <c r="H563" s="127">
        <v>0</v>
      </c>
      <c r="I563" s="127">
        <v>0</v>
      </c>
      <c r="J563" s="127">
        <v>0</v>
      </c>
      <c r="K563" s="127">
        <v>0</v>
      </c>
      <c r="L563" s="127">
        <v>0</v>
      </c>
      <c r="M563" s="127">
        <v>0</v>
      </c>
      <c r="N563" s="127">
        <v>0</v>
      </c>
      <c r="O563" s="127">
        <v>0</v>
      </c>
      <c r="P563" s="127">
        <v>0</v>
      </c>
      <c r="Q563" s="127">
        <v>0</v>
      </c>
      <c r="R563" s="127">
        <v>0</v>
      </c>
      <c r="S563" s="127">
        <v>0</v>
      </c>
      <c r="T563" s="127">
        <v>0</v>
      </c>
      <c r="U563" s="127">
        <v>0</v>
      </c>
      <c r="V563" s="127">
        <v>0</v>
      </c>
      <c r="W563" s="127">
        <v>0</v>
      </c>
      <c r="X563" s="127">
        <v>0</v>
      </c>
      <c r="Y563" s="127">
        <v>0</v>
      </c>
      <c r="Z563" s="127">
        <v>0</v>
      </c>
      <c r="AA563" s="127">
        <v>0</v>
      </c>
      <c r="AB563" s="127">
        <v>0</v>
      </c>
      <c r="AC563" s="127">
        <v>0</v>
      </c>
      <c r="AD563" s="127">
        <v>0</v>
      </c>
      <c r="AE563" s="127">
        <v>0</v>
      </c>
      <c r="AF563" s="127">
        <v>0</v>
      </c>
      <c r="AG563" s="127">
        <v>0</v>
      </c>
      <c r="AH563" s="127">
        <v>0</v>
      </c>
    </row>
    <row r="564" spans="1:34" x14ac:dyDescent="0.35">
      <c r="A564" s="127" t="s">
        <v>1285</v>
      </c>
      <c r="B564" s="127" t="s">
        <v>964</v>
      </c>
      <c r="C564" s="127">
        <v>0</v>
      </c>
      <c r="D564" s="127">
        <v>0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0</v>
      </c>
      <c r="K564" s="127">
        <v>0</v>
      </c>
      <c r="L564" s="127">
        <v>0</v>
      </c>
      <c r="M564" s="127">
        <v>0</v>
      </c>
      <c r="N564" s="127">
        <v>0</v>
      </c>
      <c r="O564" s="127">
        <v>0</v>
      </c>
      <c r="P564" s="127">
        <v>0</v>
      </c>
      <c r="Q564" s="127">
        <v>0</v>
      </c>
      <c r="R564" s="127">
        <v>0</v>
      </c>
      <c r="S564" s="127">
        <v>0</v>
      </c>
      <c r="T564" s="127">
        <v>0</v>
      </c>
      <c r="U564" s="127">
        <v>0</v>
      </c>
      <c r="V564" s="127">
        <v>0</v>
      </c>
      <c r="W564" s="127">
        <v>0</v>
      </c>
      <c r="X564" s="127">
        <v>0</v>
      </c>
      <c r="Y564" s="127">
        <v>0</v>
      </c>
      <c r="Z564" s="127">
        <v>0</v>
      </c>
      <c r="AA564" s="127">
        <v>0</v>
      </c>
      <c r="AB564" s="127">
        <v>0</v>
      </c>
      <c r="AC564" s="127">
        <v>0</v>
      </c>
      <c r="AD564" s="127">
        <v>0</v>
      </c>
      <c r="AE564" s="127">
        <v>0</v>
      </c>
      <c r="AF564" s="127">
        <v>0</v>
      </c>
      <c r="AG564" s="127">
        <v>0</v>
      </c>
      <c r="AH564" s="127">
        <v>0</v>
      </c>
    </row>
    <row r="565" spans="1:34" x14ac:dyDescent="0.35">
      <c r="A565" s="127" t="s">
        <v>1286</v>
      </c>
      <c r="B565" s="127" t="s">
        <v>964</v>
      </c>
      <c r="C565" s="127">
        <v>0</v>
      </c>
      <c r="D565" s="127">
        <v>0</v>
      </c>
      <c r="E565" s="127">
        <v>0</v>
      </c>
      <c r="F565" s="127">
        <v>0</v>
      </c>
      <c r="G565" s="127">
        <v>0</v>
      </c>
      <c r="H565" s="127">
        <v>0</v>
      </c>
      <c r="I565" s="127">
        <v>0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0</v>
      </c>
      <c r="P565" s="127">
        <v>0</v>
      </c>
      <c r="Q565" s="127">
        <v>0</v>
      </c>
      <c r="R565" s="127">
        <v>0</v>
      </c>
      <c r="S565" s="127">
        <v>0</v>
      </c>
      <c r="T565" s="127">
        <v>0</v>
      </c>
      <c r="U565" s="127">
        <v>0</v>
      </c>
      <c r="V565" s="127">
        <v>0</v>
      </c>
      <c r="W565" s="127">
        <v>0</v>
      </c>
      <c r="X565" s="127">
        <v>0</v>
      </c>
      <c r="Y565" s="127">
        <v>0</v>
      </c>
      <c r="Z565" s="127">
        <v>0</v>
      </c>
      <c r="AA565" s="127">
        <v>0</v>
      </c>
      <c r="AB565" s="127">
        <v>0</v>
      </c>
      <c r="AC565" s="127">
        <v>0</v>
      </c>
      <c r="AD565" s="127">
        <v>0</v>
      </c>
      <c r="AE565" s="127">
        <v>0</v>
      </c>
      <c r="AF565" s="127">
        <v>0</v>
      </c>
      <c r="AG565" s="127">
        <v>0</v>
      </c>
      <c r="AH565" s="127">
        <v>0</v>
      </c>
    </row>
    <row r="566" spans="1:34" x14ac:dyDescent="0.35">
      <c r="A566" s="127" t="s">
        <v>1287</v>
      </c>
      <c r="B566" s="127" t="s">
        <v>964</v>
      </c>
      <c r="C566" s="127">
        <v>0</v>
      </c>
      <c r="D566" s="127">
        <v>0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0</v>
      </c>
      <c r="N566" s="127">
        <v>0</v>
      </c>
      <c r="O566" s="127">
        <v>0</v>
      </c>
      <c r="P566" s="127">
        <v>0</v>
      </c>
      <c r="Q566" s="127">
        <v>0</v>
      </c>
      <c r="R566" s="127">
        <v>0</v>
      </c>
      <c r="S566" s="127">
        <v>0</v>
      </c>
      <c r="T566" s="127">
        <v>0</v>
      </c>
      <c r="U566" s="127">
        <v>0</v>
      </c>
      <c r="V566" s="127">
        <v>0</v>
      </c>
      <c r="W566" s="127">
        <v>0</v>
      </c>
      <c r="X566" s="127">
        <v>0</v>
      </c>
      <c r="Y566" s="127">
        <v>0</v>
      </c>
      <c r="Z566" s="127">
        <v>0</v>
      </c>
      <c r="AA566" s="127">
        <v>0</v>
      </c>
      <c r="AB566" s="127">
        <v>0</v>
      </c>
      <c r="AC566" s="127">
        <v>0</v>
      </c>
      <c r="AD566" s="127">
        <v>0</v>
      </c>
      <c r="AE566" s="127">
        <v>0</v>
      </c>
      <c r="AF566" s="127">
        <v>0</v>
      </c>
      <c r="AG566" s="127">
        <v>0</v>
      </c>
      <c r="AH566" s="127">
        <v>0</v>
      </c>
    </row>
    <row r="567" spans="1:34" x14ac:dyDescent="0.35">
      <c r="A567" s="127" t="s">
        <v>1288</v>
      </c>
      <c r="B567" s="127" t="s">
        <v>964</v>
      </c>
      <c r="C567" s="127">
        <v>0</v>
      </c>
      <c r="D567" s="127">
        <v>0</v>
      </c>
      <c r="E567" s="127">
        <v>0</v>
      </c>
      <c r="F567" s="127">
        <v>0</v>
      </c>
      <c r="G567" s="127">
        <v>0</v>
      </c>
      <c r="H567" s="127">
        <v>0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0</v>
      </c>
      <c r="O567" s="127">
        <v>0</v>
      </c>
      <c r="P567" s="127">
        <v>0</v>
      </c>
      <c r="Q567" s="127">
        <v>0</v>
      </c>
      <c r="R567" s="127">
        <v>0</v>
      </c>
      <c r="S567" s="127">
        <v>0</v>
      </c>
      <c r="T567" s="127">
        <v>0</v>
      </c>
      <c r="U567" s="127">
        <v>0</v>
      </c>
      <c r="V567" s="127">
        <v>0</v>
      </c>
      <c r="W567" s="127">
        <v>0</v>
      </c>
      <c r="X567" s="127">
        <v>0</v>
      </c>
      <c r="Y567" s="127">
        <v>0</v>
      </c>
      <c r="Z567" s="127">
        <v>0</v>
      </c>
      <c r="AA567" s="127">
        <v>0</v>
      </c>
      <c r="AB567" s="127">
        <v>0</v>
      </c>
      <c r="AC567" s="127">
        <v>0</v>
      </c>
      <c r="AD567" s="127">
        <v>0</v>
      </c>
      <c r="AE567" s="127">
        <v>0</v>
      </c>
      <c r="AF567" s="127">
        <v>0</v>
      </c>
      <c r="AG567" s="127">
        <v>0</v>
      </c>
      <c r="AH567" s="127">
        <v>0</v>
      </c>
    </row>
    <row r="568" spans="1:34" x14ac:dyDescent="0.35">
      <c r="A568" s="127" t="s">
        <v>1289</v>
      </c>
      <c r="B568" s="127" t="s">
        <v>964</v>
      </c>
      <c r="C568" s="127">
        <v>0</v>
      </c>
      <c r="D568" s="127">
        <v>0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>
        <v>0</v>
      </c>
      <c r="P568" s="127">
        <v>0</v>
      </c>
      <c r="Q568" s="127">
        <v>0</v>
      </c>
      <c r="R568" s="127">
        <v>0</v>
      </c>
      <c r="S568" s="127">
        <v>0</v>
      </c>
      <c r="T568" s="127">
        <v>0</v>
      </c>
      <c r="U568" s="127">
        <v>0</v>
      </c>
      <c r="V568" s="127">
        <v>0</v>
      </c>
      <c r="W568" s="127">
        <v>0</v>
      </c>
      <c r="X568" s="127">
        <v>0</v>
      </c>
      <c r="Y568" s="127">
        <v>0</v>
      </c>
      <c r="Z568" s="127">
        <v>0</v>
      </c>
      <c r="AA568" s="127">
        <v>0</v>
      </c>
      <c r="AB568" s="127">
        <v>0</v>
      </c>
      <c r="AC568" s="127">
        <v>0</v>
      </c>
      <c r="AD568" s="127">
        <v>0</v>
      </c>
      <c r="AE568" s="127">
        <v>0</v>
      </c>
      <c r="AF568" s="127">
        <v>0</v>
      </c>
      <c r="AG568" s="127">
        <v>0</v>
      </c>
      <c r="AH568" s="127">
        <v>0</v>
      </c>
    </row>
    <row r="569" spans="1:34" x14ac:dyDescent="0.35">
      <c r="A569" s="127" t="s">
        <v>1290</v>
      </c>
      <c r="B569" s="127" t="s">
        <v>964</v>
      </c>
      <c r="C569" s="127">
        <v>0</v>
      </c>
      <c r="D569" s="127">
        <v>0</v>
      </c>
      <c r="E569" s="127">
        <v>0</v>
      </c>
      <c r="F569" s="127">
        <v>0</v>
      </c>
      <c r="G569" s="127">
        <v>0</v>
      </c>
      <c r="H569" s="127">
        <v>0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>
        <v>0</v>
      </c>
      <c r="P569" s="127">
        <v>0</v>
      </c>
      <c r="Q569" s="127">
        <v>0</v>
      </c>
      <c r="R569" s="127">
        <v>0</v>
      </c>
      <c r="S569" s="127">
        <v>0</v>
      </c>
      <c r="T569" s="127">
        <v>0</v>
      </c>
      <c r="U569" s="127">
        <v>0</v>
      </c>
      <c r="V569" s="127">
        <v>0</v>
      </c>
      <c r="W569" s="127">
        <v>0</v>
      </c>
      <c r="X569" s="127">
        <v>0</v>
      </c>
      <c r="Y569" s="127">
        <v>0</v>
      </c>
      <c r="Z569" s="127">
        <v>0</v>
      </c>
      <c r="AA569" s="127">
        <v>0</v>
      </c>
      <c r="AB569" s="127">
        <v>0</v>
      </c>
      <c r="AC569" s="127">
        <v>0</v>
      </c>
      <c r="AD569" s="127">
        <v>0</v>
      </c>
      <c r="AE569" s="127">
        <v>0</v>
      </c>
      <c r="AF569" s="127">
        <v>0</v>
      </c>
      <c r="AG569" s="127">
        <v>0</v>
      </c>
      <c r="AH569" s="127">
        <v>0</v>
      </c>
    </row>
    <row r="570" spans="1:34" x14ac:dyDescent="0.35">
      <c r="A570" s="127" t="s">
        <v>1291</v>
      </c>
      <c r="B570" s="127" t="s">
        <v>964</v>
      </c>
      <c r="C570" s="127">
        <v>0</v>
      </c>
      <c r="D570" s="127">
        <v>0</v>
      </c>
      <c r="E570" s="127">
        <v>0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0</v>
      </c>
      <c r="M570" s="127">
        <v>0</v>
      </c>
      <c r="N570" s="127">
        <v>0</v>
      </c>
      <c r="O570" s="127">
        <v>0</v>
      </c>
      <c r="P570" s="127">
        <v>0</v>
      </c>
      <c r="Q570" s="127">
        <v>0</v>
      </c>
      <c r="R570" s="127">
        <v>0</v>
      </c>
      <c r="S570" s="127">
        <v>0</v>
      </c>
      <c r="T570" s="127">
        <v>0</v>
      </c>
      <c r="U570" s="127">
        <v>0</v>
      </c>
      <c r="V570" s="127">
        <v>0</v>
      </c>
      <c r="W570" s="127">
        <v>0</v>
      </c>
      <c r="X570" s="127">
        <v>0</v>
      </c>
      <c r="Y570" s="127">
        <v>0</v>
      </c>
      <c r="Z570" s="127">
        <v>0</v>
      </c>
      <c r="AA570" s="127">
        <v>0</v>
      </c>
      <c r="AB570" s="127">
        <v>0</v>
      </c>
      <c r="AC570" s="127">
        <v>0</v>
      </c>
      <c r="AD570" s="127">
        <v>0</v>
      </c>
      <c r="AE570" s="127">
        <v>0</v>
      </c>
      <c r="AF570" s="127">
        <v>0</v>
      </c>
      <c r="AG570" s="127">
        <v>0</v>
      </c>
      <c r="AH570" s="127">
        <v>0</v>
      </c>
    </row>
    <row r="571" spans="1:34" x14ac:dyDescent="0.35">
      <c r="A571" s="127" t="s">
        <v>1292</v>
      </c>
      <c r="B571" s="127" t="s">
        <v>964</v>
      </c>
      <c r="C571" s="127">
        <v>0</v>
      </c>
      <c r="D571" s="127">
        <v>0</v>
      </c>
      <c r="E571" s="127">
        <v>0</v>
      </c>
      <c r="F571" s="127">
        <v>0</v>
      </c>
      <c r="G571" s="127">
        <v>0</v>
      </c>
      <c r="H571" s="127">
        <v>0</v>
      </c>
      <c r="I571" s="127">
        <v>0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27">
        <v>0</v>
      </c>
      <c r="Q571" s="127">
        <v>0</v>
      </c>
      <c r="R571" s="127">
        <v>0</v>
      </c>
      <c r="S571" s="127">
        <v>0</v>
      </c>
      <c r="T571" s="127">
        <v>0</v>
      </c>
      <c r="U571" s="127">
        <v>0</v>
      </c>
      <c r="V571" s="127">
        <v>0</v>
      </c>
      <c r="W571" s="127">
        <v>0</v>
      </c>
      <c r="X571" s="127">
        <v>0</v>
      </c>
      <c r="Y571" s="127">
        <v>0</v>
      </c>
      <c r="Z571" s="127">
        <v>0</v>
      </c>
      <c r="AA571" s="127">
        <v>0</v>
      </c>
      <c r="AB571" s="127">
        <v>0</v>
      </c>
      <c r="AC571" s="127">
        <v>0</v>
      </c>
      <c r="AD571" s="127">
        <v>0</v>
      </c>
      <c r="AE571" s="127">
        <v>0</v>
      </c>
      <c r="AF571" s="127">
        <v>0</v>
      </c>
      <c r="AG571" s="127">
        <v>0</v>
      </c>
      <c r="AH571" s="127">
        <v>0</v>
      </c>
    </row>
    <row r="572" spans="1:34" x14ac:dyDescent="0.35">
      <c r="A572" s="127" t="s">
        <v>662</v>
      </c>
      <c r="B572" s="127" t="s">
        <v>964</v>
      </c>
      <c r="C572" s="128">
        <v>30260800000000</v>
      </c>
      <c r="D572" s="128">
        <v>24369100000000</v>
      </c>
      <c r="E572" s="128">
        <v>30252400000000</v>
      </c>
      <c r="F572" s="128">
        <v>34507700000000</v>
      </c>
      <c r="G572" s="128">
        <v>38425900000000</v>
      </c>
      <c r="H572" s="128">
        <v>41996000000000</v>
      </c>
      <c r="I572" s="128">
        <v>45436700000000</v>
      </c>
      <c r="J572" s="128">
        <v>48870700000000</v>
      </c>
      <c r="K572" s="128">
        <v>52354800000000</v>
      </c>
      <c r="L572" s="128">
        <v>56550600000000</v>
      </c>
      <c r="M572" s="128">
        <v>60869100000000</v>
      </c>
      <c r="N572" s="128">
        <v>65315400000000</v>
      </c>
      <c r="O572" s="128">
        <v>69874500000000</v>
      </c>
      <c r="P572" s="128">
        <v>74545300000000</v>
      </c>
      <c r="Q572" s="128">
        <v>79048800000000</v>
      </c>
      <c r="R572" s="128">
        <v>83633900000000</v>
      </c>
      <c r="S572" s="128">
        <v>88277100000000</v>
      </c>
      <c r="T572" s="128">
        <v>92984000000000</v>
      </c>
      <c r="U572" s="128">
        <v>97731800000000</v>
      </c>
      <c r="V572" s="128">
        <v>102798000000000</v>
      </c>
      <c r="W572" s="128">
        <v>107914000000000</v>
      </c>
      <c r="X572" s="128">
        <v>113055000000000</v>
      </c>
      <c r="Y572" s="128">
        <v>118216000000000</v>
      </c>
      <c r="Z572" s="128">
        <v>123391000000000</v>
      </c>
      <c r="AA572" s="128">
        <v>127768000000000</v>
      </c>
      <c r="AB572" s="128">
        <v>132132000000000</v>
      </c>
      <c r="AC572" s="128">
        <v>136482000000000</v>
      </c>
      <c r="AD572" s="128">
        <v>140815000000000</v>
      </c>
      <c r="AE572" s="128">
        <v>145131000000000</v>
      </c>
      <c r="AF572" s="128">
        <v>149428000000000</v>
      </c>
      <c r="AG572" s="128">
        <v>153707000000000</v>
      </c>
      <c r="AH572" s="128">
        <v>157966000000000</v>
      </c>
    </row>
    <row r="573" spans="1:34" x14ac:dyDescent="0.35">
      <c r="A573" s="127" t="s">
        <v>663</v>
      </c>
      <c r="B573" s="127" t="s">
        <v>964</v>
      </c>
      <c r="C573" s="127">
        <v>0</v>
      </c>
      <c r="D573" s="127">
        <v>0</v>
      </c>
      <c r="E573" s="127">
        <v>0</v>
      </c>
      <c r="F573" s="127">
        <v>0</v>
      </c>
      <c r="G573" s="127">
        <v>0</v>
      </c>
      <c r="H573" s="127">
        <v>0</v>
      </c>
      <c r="I573" s="127">
        <v>0</v>
      </c>
      <c r="J573" s="127">
        <v>0</v>
      </c>
      <c r="K573" s="127">
        <v>0</v>
      </c>
      <c r="L573" s="127">
        <v>0</v>
      </c>
      <c r="M573" s="127">
        <v>0</v>
      </c>
      <c r="N573" s="127">
        <v>0</v>
      </c>
      <c r="O573" s="127">
        <v>0</v>
      </c>
      <c r="P573" s="127">
        <v>0</v>
      </c>
      <c r="Q573" s="127">
        <v>0</v>
      </c>
      <c r="R573" s="127">
        <v>0</v>
      </c>
      <c r="S573" s="127">
        <v>0</v>
      </c>
      <c r="T573" s="127">
        <v>0</v>
      </c>
      <c r="U573" s="127">
        <v>0</v>
      </c>
      <c r="V573" s="127">
        <v>0</v>
      </c>
      <c r="W573" s="127">
        <v>0</v>
      </c>
      <c r="X573" s="127">
        <v>0</v>
      </c>
      <c r="Y573" s="127">
        <v>0</v>
      </c>
      <c r="Z573" s="127">
        <v>0</v>
      </c>
      <c r="AA573" s="127">
        <v>0</v>
      </c>
      <c r="AB573" s="127">
        <v>0</v>
      </c>
      <c r="AC573" s="127">
        <v>0</v>
      </c>
      <c r="AD573" s="127">
        <v>0</v>
      </c>
      <c r="AE573" s="127">
        <v>0</v>
      </c>
      <c r="AF573" s="127">
        <v>0</v>
      </c>
      <c r="AG573" s="127">
        <v>0</v>
      </c>
      <c r="AH573" s="127">
        <v>0</v>
      </c>
    </row>
    <row r="574" spans="1:34" x14ac:dyDescent="0.35">
      <c r="A574" s="127" t="s">
        <v>664</v>
      </c>
      <c r="B574" s="127" t="s">
        <v>964</v>
      </c>
      <c r="C574" s="127">
        <v>0</v>
      </c>
      <c r="D574" s="127">
        <v>0</v>
      </c>
      <c r="E574" s="127">
        <v>0</v>
      </c>
      <c r="F574" s="127">
        <v>0</v>
      </c>
      <c r="G574" s="127">
        <v>0</v>
      </c>
      <c r="H574" s="127">
        <v>0</v>
      </c>
      <c r="I574" s="127">
        <v>0</v>
      </c>
      <c r="J574" s="127">
        <v>0</v>
      </c>
      <c r="K574" s="127">
        <v>0</v>
      </c>
      <c r="L574" s="127">
        <v>0</v>
      </c>
      <c r="M574" s="127">
        <v>0</v>
      </c>
      <c r="N574" s="127">
        <v>0</v>
      </c>
      <c r="O574" s="127">
        <v>0</v>
      </c>
      <c r="P574" s="127">
        <v>0</v>
      </c>
      <c r="Q574" s="127">
        <v>0</v>
      </c>
      <c r="R574" s="127">
        <v>0</v>
      </c>
      <c r="S574" s="127">
        <v>0</v>
      </c>
      <c r="T574" s="127">
        <v>0</v>
      </c>
      <c r="U574" s="127">
        <v>0</v>
      </c>
      <c r="V574" s="127">
        <v>0</v>
      </c>
      <c r="W574" s="127">
        <v>0</v>
      </c>
      <c r="X574" s="127">
        <v>0</v>
      </c>
      <c r="Y574" s="127">
        <v>0</v>
      </c>
      <c r="Z574" s="127">
        <v>0</v>
      </c>
      <c r="AA574" s="127">
        <v>0</v>
      </c>
      <c r="AB574" s="127">
        <v>0</v>
      </c>
      <c r="AC574" s="127">
        <v>0</v>
      </c>
      <c r="AD574" s="127">
        <v>0</v>
      </c>
      <c r="AE574" s="127">
        <v>0</v>
      </c>
      <c r="AF574" s="127">
        <v>0</v>
      </c>
      <c r="AG574" s="127">
        <v>0</v>
      </c>
      <c r="AH574" s="127">
        <v>0</v>
      </c>
    </row>
    <row r="575" spans="1:34" x14ac:dyDescent="0.35">
      <c r="A575" s="127" t="s">
        <v>665</v>
      </c>
      <c r="B575" s="127" t="s">
        <v>964</v>
      </c>
      <c r="C575" s="127">
        <v>0</v>
      </c>
      <c r="D575" s="127">
        <v>0</v>
      </c>
      <c r="E575" s="127">
        <v>0</v>
      </c>
      <c r="F575" s="127">
        <v>0</v>
      </c>
      <c r="G575" s="127">
        <v>0</v>
      </c>
      <c r="H575" s="127">
        <v>0</v>
      </c>
      <c r="I575" s="127">
        <v>0</v>
      </c>
      <c r="J575" s="127">
        <v>0</v>
      </c>
      <c r="K575" s="127">
        <v>0</v>
      </c>
      <c r="L575" s="127">
        <v>0</v>
      </c>
      <c r="M575" s="127">
        <v>0</v>
      </c>
      <c r="N575" s="127">
        <v>0</v>
      </c>
      <c r="O575" s="127">
        <v>0</v>
      </c>
      <c r="P575" s="127">
        <v>0</v>
      </c>
      <c r="Q575" s="127">
        <v>0</v>
      </c>
      <c r="R575" s="127">
        <v>0</v>
      </c>
      <c r="S575" s="127">
        <v>0</v>
      </c>
      <c r="T575" s="127">
        <v>0</v>
      </c>
      <c r="U575" s="127">
        <v>0</v>
      </c>
      <c r="V575" s="127">
        <v>0</v>
      </c>
      <c r="W575" s="127">
        <v>0</v>
      </c>
      <c r="X575" s="127">
        <v>0</v>
      </c>
      <c r="Y575" s="127">
        <v>0</v>
      </c>
      <c r="Z575" s="127">
        <v>0</v>
      </c>
      <c r="AA575" s="127">
        <v>0</v>
      </c>
      <c r="AB575" s="127">
        <v>0</v>
      </c>
      <c r="AC575" s="127">
        <v>0</v>
      </c>
      <c r="AD575" s="127">
        <v>0</v>
      </c>
      <c r="AE575" s="127">
        <v>0</v>
      </c>
      <c r="AF575" s="127">
        <v>0</v>
      </c>
      <c r="AG575" s="127">
        <v>0</v>
      </c>
      <c r="AH575" s="127">
        <v>0</v>
      </c>
    </row>
    <row r="576" spans="1:34" x14ac:dyDescent="0.35">
      <c r="A576" s="127" t="s">
        <v>666</v>
      </c>
      <c r="B576" s="127" t="s">
        <v>964</v>
      </c>
      <c r="C576" s="127">
        <v>0</v>
      </c>
      <c r="D576" s="127">
        <v>0</v>
      </c>
      <c r="E576" s="127">
        <v>0</v>
      </c>
      <c r="F576" s="127">
        <v>0</v>
      </c>
      <c r="G576" s="127">
        <v>0</v>
      </c>
      <c r="H576" s="127">
        <v>0</v>
      </c>
      <c r="I576" s="127">
        <v>0</v>
      </c>
      <c r="J576" s="127">
        <v>0</v>
      </c>
      <c r="K576" s="127">
        <v>0</v>
      </c>
      <c r="L576" s="127">
        <v>0</v>
      </c>
      <c r="M576" s="127">
        <v>0</v>
      </c>
      <c r="N576" s="127">
        <v>0</v>
      </c>
      <c r="O576" s="127">
        <v>0</v>
      </c>
      <c r="P576" s="127">
        <v>0</v>
      </c>
      <c r="Q576" s="127">
        <v>0</v>
      </c>
      <c r="R576" s="127">
        <v>0</v>
      </c>
      <c r="S576" s="127">
        <v>0</v>
      </c>
      <c r="T576" s="127">
        <v>0</v>
      </c>
      <c r="U576" s="127">
        <v>0</v>
      </c>
      <c r="V576" s="127">
        <v>0</v>
      </c>
      <c r="W576" s="127">
        <v>0</v>
      </c>
      <c r="X576" s="127">
        <v>0</v>
      </c>
      <c r="Y576" s="127">
        <v>0</v>
      </c>
      <c r="Z576" s="127">
        <v>0</v>
      </c>
      <c r="AA576" s="127">
        <v>0</v>
      </c>
      <c r="AB576" s="127">
        <v>0</v>
      </c>
      <c r="AC576" s="127">
        <v>0</v>
      </c>
      <c r="AD576" s="127">
        <v>0</v>
      </c>
      <c r="AE576" s="127">
        <v>0</v>
      </c>
      <c r="AF576" s="127">
        <v>0</v>
      </c>
      <c r="AG576" s="127">
        <v>0</v>
      </c>
      <c r="AH576" s="127">
        <v>0</v>
      </c>
    </row>
    <row r="577" spans="1:34" x14ac:dyDescent="0.35">
      <c r="A577" s="127" t="s">
        <v>667</v>
      </c>
      <c r="B577" s="127" t="s">
        <v>964</v>
      </c>
      <c r="C577" s="127">
        <v>0</v>
      </c>
      <c r="D577" s="127">
        <v>0</v>
      </c>
      <c r="E577" s="127">
        <v>0</v>
      </c>
      <c r="F577" s="127">
        <v>0</v>
      </c>
      <c r="G577" s="127">
        <v>0</v>
      </c>
      <c r="H577" s="127">
        <v>0</v>
      </c>
      <c r="I577" s="127">
        <v>0</v>
      </c>
      <c r="J577" s="127">
        <v>0</v>
      </c>
      <c r="K577" s="127">
        <v>0</v>
      </c>
      <c r="L577" s="127">
        <v>0</v>
      </c>
      <c r="M577" s="127">
        <v>0</v>
      </c>
      <c r="N577" s="127">
        <v>0</v>
      </c>
      <c r="O577" s="127">
        <v>0</v>
      </c>
      <c r="P577" s="127">
        <v>0</v>
      </c>
      <c r="Q577" s="127">
        <v>0</v>
      </c>
      <c r="R577" s="127">
        <v>0</v>
      </c>
      <c r="S577" s="127">
        <v>0</v>
      </c>
      <c r="T577" s="127">
        <v>0</v>
      </c>
      <c r="U577" s="127">
        <v>0</v>
      </c>
      <c r="V577" s="127">
        <v>0</v>
      </c>
      <c r="W577" s="127">
        <v>0</v>
      </c>
      <c r="X577" s="127">
        <v>0</v>
      </c>
      <c r="Y577" s="127">
        <v>0</v>
      </c>
      <c r="Z577" s="127">
        <v>0</v>
      </c>
      <c r="AA577" s="127">
        <v>0</v>
      </c>
      <c r="AB577" s="127">
        <v>0</v>
      </c>
      <c r="AC577" s="127">
        <v>0</v>
      </c>
      <c r="AD577" s="127">
        <v>0</v>
      </c>
      <c r="AE577" s="127">
        <v>0</v>
      </c>
      <c r="AF577" s="127">
        <v>0</v>
      </c>
      <c r="AG577" s="127">
        <v>0</v>
      </c>
      <c r="AH577" s="127">
        <v>0</v>
      </c>
    </row>
    <row r="578" spans="1:34" x14ac:dyDescent="0.35">
      <c r="A578" s="127" t="s">
        <v>668</v>
      </c>
      <c r="B578" s="127" t="s">
        <v>964</v>
      </c>
      <c r="C578" s="127">
        <v>0</v>
      </c>
      <c r="D578" s="127">
        <v>0</v>
      </c>
      <c r="E578" s="127">
        <v>0</v>
      </c>
      <c r="F578" s="127">
        <v>0</v>
      </c>
      <c r="G578" s="127">
        <v>0</v>
      </c>
      <c r="H578" s="127">
        <v>0</v>
      </c>
      <c r="I578" s="127">
        <v>0</v>
      </c>
      <c r="J578" s="127">
        <v>0</v>
      </c>
      <c r="K578" s="127">
        <v>0</v>
      </c>
      <c r="L578" s="127">
        <v>0</v>
      </c>
      <c r="M578" s="127">
        <v>0</v>
      </c>
      <c r="N578" s="127">
        <v>0</v>
      </c>
      <c r="O578" s="127">
        <v>0</v>
      </c>
      <c r="P578" s="127">
        <v>0</v>
      </c>
      <c r="Q578" s="127">
        <v>0</v>
      </c>
      <c r="R578" s="127">
        <v>0</v>
      </c>
      <c r="S578" s="127">
        <v>0</v>
      </c>
      <c r="T578" s="127">
        <v>0</v>
      </c>
      <c r="U578" s="127">
        <v>0</v>
      </c>
      <c r="V578" s="127">
        <v>0</v>
      </c>
      <c r="W578" s="127">
        <v>0</v>
      </c>
      <c r="X578" s="127">
        <v>0</v>
      </c>
      <c r="Y578" s="127">
        <v>0</v>
      </c>
      <c r="Z578" s="127">
        <v>0</v>
      </c>
      <c r="AA578" s="127">
        <v>0</v>
      </c>
      <c r="AB578" s="127">
        <v>0</v>
      </c>
      <c r="AC578" s="127">
        <v>0</v>
      </c>
      <c r="AD578" s="127">
        <v>0</v>
      </c>
      <c r="AE578" s="127">
        <v>0</v>
      </c>
      <c r="AF578" s="127">
        <v>0</v>
      </c>
      <c r="AG578" s="127">
        <v>0</v>
      </c>
      <c r="AH578" s="127">
        <v>0</v>
      </c>
    </row>
    <row r="579" spans="1:34" x14ac:dyDescent="0.35">
      <c r="A579" s="127" t="s">
        <v>1293</v>
      </c>
      <c r="B579" s="127" t="s">
        <v>964</v>
      </c>
      <c r="C579" s="127">
        <v>0</v>
      </c>
      <c r="D579" s="127">
        <v>0</v>
      </c>
      <c r="E579" s="127">
        <v>0</v>
      </c>
      <c r="F579" s="127">
        <v>0</v>
      </c>
      <c r="G579" s="127">
        <v>0</v>
      </c>
      <c r="H579" s="127">
        <v>0</v>
      </c>
      <c r="I579" s="127">
        <v>0</v>
      </c>
      <c r="J579" s="127">
        <v>0</v>
      </c>
      <c r="K579" s="127">
        <v>0</v>
      </c>
      <c r="L579" s="127">
        <v>0</v>
      </c>
      <c r="M579" s="127">
        <v>0</v>
      </c>
      <c r="N579" s="127">
        <v>0</v>
      </c>
      <c r="O579" s="127">
        <v>0</v>
      </c>
      <c r="P579" s="127">
        <v>0</v>
      </c>
      <c r="Q579" s="127">
        <v>0</v>
      </c>
      <c r="R579" s="127">
        <v>0</v>
      </c>
      <c r="S579" s="127">
        <v>0</v>
      </c>
      <c r="T579" s="127">
        <v>0</v>
      </c>
      <c r="U579" s="127">
        <v>0</v>
      </c>
      <c r="V579" s="127">
        <v>0</v>
      </c>
      <c r="W579" s="127">
        <v>0</v>
      </c>
      <c r="X579" s="127">
        <v>0</v>
      </c>
      <c r="Y579" s="127">
        <v>0</v>
      </c>
      <c r="Z579" s="127">
        <v>0</v>
      </c>
      <c r="AA579" s="127">
        <v>0</v>
      </c>
      <c r="AB579" s="127">
        <v>0</v>
      </c>
      <c r="AC579" s="127">
        <v>0</v>
      </c>
      <c r="AD579" s="127">
        <v>0</v>
      </c>
      <c r="AE579" s="127">
        <v>0</v>
      </c>
      <c r="AF579" s="127">
        <v>0</v>
      </c>
      <c r="AG579" s="127">
        <v>0</v>
      </c>
      <c r="AH579" s="127">
        <v>0</v>
      </c>
    </row>
    <row r="580" spans="1:34" x14ac:dyDescent="0.35">
      <c r="A580" s="127" t="s">
        <v>1294</v>
      </c>
      <c r="B580" s="127" t="s">
        <v>964</v>
      </c>
      <c r="C580" s="127">
        <v>0</v>
      </c>
      <c r="D580" s="127">
        <v>0</v>
      </c>
      <c r="E580" s="127">
        <v>0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0</v>
      </c>
      <c r="P580" s="127">
        <v>0</v>
      </c>
      <c r="Q580" s="127">
        <v>0</v>
      </c>
      <c r="R580" s="127">
        <v>0</v>
      </c>
      <c r="S580" s="127">
        <v>0</v>
      </c>
      <c r="T580" s="127">
        <v>0</v>
      </c>
      <c r="U580" s="127">
        <v>0</v>
      </c>
      <c r="V580" s="127">
        <v>0</v>
      </c>
      <c r="W580" s="127">
        <v>0</v>
      </c>
      <c r="X580" s="127">
        <v>0</v>
      </c>
      <c r="Y580" s="127">
        <v>0</v>
      </c>
      <c r="Z580" s="127">
        <v>0</v>
      </c>
      <c r="AA580" s="127">
        <v>0</v>
      </c>
      <c r="AB580" s="127">
        <v>0</v>
      </c>
      <c r="AC580" s="127">
        <v>0</v>
      </c>
      <c r="AD580" s="127">
        <v>0</v>
      </c>
      <c r="AE580" s="127">
        <v>0</v>
      </c>
      <c r="AF580" s="127">
        <v>0</v>
      </c>
      <c r="AG580" s="127">
        <v>0</v>
      </c>
      <c r="AH580" s="127">
        <v>0</v>
      </c>
    </row>
    <row r="581" spans="1:34" x14ac:dyDescent="0.35">
      <c r="A581" s="127" t="s">
        <v>1295</v>
      </c>
      <c r="B581" s="127" t="s">
        <v>964</v>
      </c>
      <c r="C581" s="127">
        <v>0</v>
      </c>
      <c r="D581" s="127">
        <v>0</v>
      </c>
      <c r="E581" s="127">
        <v>0</v>
      </c>
      <c r="F581" s="127">
        <v>0</v>
      </c>
      <c r="G581" s="127">
        <v>0</v>
      </c>
      <c r="H581" s="127">
        <v>0</v>
      </c>
      <c r="I581" s="127">
        <v>0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>
        <v>0</v>
      </c>
      <c r="P581" s="127">
        <v>0</v>
      </c>
      <c r="Q581" s="127">
        <v>0</v>
      </c>
      <c r="R581" s="127">
        <v>0</v>
      </c>
      <c r="S581" s="127">
        <v>0</v>
      </c>
      <c r="T581" s="127">
        <v>0</v>
      </c>
      <c r="U581" s="127">
        <v>0</v>
      </c>
      <c r="V581" s="127">
        <v>0</v>
      </c>
      <c r="W581" s="127">
        <v>0</v>
      </c>
      <c r="X581" s="127">
        <v>0</v>
      </c>
      <c r="Y581" s="127">
        <v>0</v>
      </c>
      <c r="Z581" s="127">
        <v>0</v>
      </c>
      <c r="AA581" s="127">
        <v>0</v>
      </c>
      <c r="AB581" s="127">
        <v>0</v>
      </c>
      <c r="AC581" s="127">
        <v>0</v>
      </c>
      <c r="AD581" s="127">
        <v>0</v>
      </c>
      <c r="AE581" s="127">
        <v>0</v>
      </c>
      <c r="AF581" s="127">
        <v>0</v>
      </c>
      <c r="AG581" s="127">
        <v>0</v>
      </c>
      <c r="AH581" s="127">
        <v>0</v>
      </c>
    </row>
    <row r="582" spans="1:34" x14ac:dyDescent="0.35">
      <c r="A582" s="127" t="s">
        <v>669</v>
      </c>
      <c r="B582" s="127" t="s">
        <v>964</v>
      </c>
      <c r="C582" s="127">
        <v>0</v>
      </c>
      <c r="D582" s="127">
        <v>0</v>
      </c>
      <c r="E582" s="127">
        <v>0</v>
      </c>
      <c r="F582" s="127">
        <v>0</v>
      </c>
      <c r="G582" s="127">
        <v>0</v>
      </c>
      <c r="H582" s="127">
        <v>0</v>
      </c>
      <c r="I582" s="127">
        <v>0</v>
      </c>
      <c r="J582" s="127">
        <v>0</v>
      </c>
      <c r="K582" s="127">
        <v>0</v>
      </c>
      <c r="L582" s="127">
        <v>0</v>
      </c>
      <c r="M582" s="127">
        <v>0</v>
      </c>
      <c r="N582" s="127">
        <v>0</v>
      </c>
      <c r="O582" s="127">
        <v>0</v>
      </c>
      <c r="P582" s="127">
        <v>0</v>
      </c>
      <c r="Q582" s="127">
        <v>0</v>
      </c>
      <c r="R582" s="127">
        <v>0</v>
      </c>
      <c r="S582" s="127">
        <v>0</v>
      </c>
      <c r="T582" s="127">
        <v>0</v>
      </c>
      <c r="U582" s="127">
        <v>0</v>
      </c>
      <c r="V582" s="127">
        <v>0</v>
      </c>
      <c r="W582" s="127">
        <v>0</v>
      </c>
      <c r="X582" s="127">
        <v>0</v>
      </c>
      <c r="Y582" s="127">
        <v>0</v>
      </c>
      <c r="Z582" s="127">
        <v>0</v>
      </c>
      <c r="AA582" s="127">
        <v>0</v>
      </c>
      <c r="AB582" s="127">
        <v>0</v>
      </c>
      <c r="AC582" s="127">
        <v>0</v>
      </c>
      <c r="AD582" s="127">
        <v>0</v>
      </c>
      <c r="AE582" s="127">
        <v>0</v>
      </c>
      <c r="AF582" s="127">
        <v>0</v>
      </c>
      <c r="AG582" s="127">
        <v>0</v>
      </c>
      <c r="AH582" s="127">
        <v>0</v>
      </c>
    </row>
    <row r="583" spans="1:34" x14ac:dyDescent="0.35">
      <c r="A583" s="127" t="s">
        <v>670</v>
      </c>
      <c r="B583" s="127" t="s">
        <v>964</v>
      </c>
      <c r="C583" s="127">
        <v>0</v>
      </c>
      <c r="D583" s="127">
        <v>0</v>
      </c>
      <c r="E583" s="127">
        <v>0</v>
      </c>
      <c r="F583" s="127">
        <v>0</v>
      </c>
      <c r="G583" s="127">
        <v>0</v>
      </c>
      <c r="H583" s="127">
        <v>0</v>
      </c>
      <c r="I583" s="127">
        <v>0</v>
      </c>
      <c r="J583" s="127">
        <v>0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>
        <v>0</v>
      </c>
      <c r="Q583" s="127">
        <v>0</v>
      </c>
      <c r="R583" s="127">
        <v>0</v>
      </c>
      <c r="S583" s="127">
        <v>0</v>
      </c>
      <c r="T583" s="127">
        <v>0</v>
      </c>
      <c r="U583" s="127">
        <v>0</v>
      </c>
      <c r="V583" s="127">
        <v>0</v>
      </c>
      <c r="W583" s="127">
        <v>0</v>
      </c>
      <c r="X583" s="127">
        <v>0</v>
      </c>
      <c r="Y583" s="127">
        <v>0</v>
      </c>
      <c r="Z583" s="127">
        <v>0</v>
      </c>
      <c r="AA583" s="127">
        <v>0</v>
      </c>
      <c r="AB583" s="127">
        <v>0</v>
      </c>
      <c r="AC583" s="127">
        <v>0</v>
      </c>
      <c r="AD583" s="127">
        <v>0</v>
      </c>
      <c r="AE583" s="127">
        <v>0</v>
      </c>
      <c r="AF583" s="127">
        <v>0</v>
      </c>
      <c r="AG583" s="127">
        <v>0</v>
      </c>
      <c r="AH583" s="127">
        <v>0</v>
      </c>
    </row>
    <row r="584" spans="1:34" x14ac:dyDescent="0.35">
      <c r="A584" s="127" t="s">
        <v>671</v>
      </c>
      <c r="B584" s="127" t="s">
        <v>964</v>
      </c>
      <c r="C584" s="127">
        <v>0</v>
      </c>
      <c r="D584" s="127">
        <v>0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0</v>
      </c>
      <c r="L584" s="127">
        <v>0</v>
      </c>
      <c r="M584" s="127">
        <v>0</v>
      </c>
      <c r="N584" s="127">
        <v>0</v>
      </c>
      <c r="O584" s="127">
        <v>0</v>
      </c>
      <c r="P584" s="127">
        <v>0</v>
      </c>
      <c r="Q584" s="127">
        <v>0</v>
      </c>
      <c r="R584" s="127">
        <v>0</v>
      </c>
      <c r="S584" s="127">
        <v>0</v>
      </c>
      <c r="T584" s="127">
        <v>0</v>
      </c>
      <c r="U584" s="127">
        <v>0</v>
      </c>
      <c r="V584" s="127">
        <v>0</v>
      </c>
      <c r="W584" s="127">
        <v>0</v>
      </c>
      <c r="X584" s="127">
        <v>0</v>
      </c>
      <c r="Y584" s="127">
        <v>0</v>
      </c>
      <c r="Z584" s="127">
        <v>0</v>
      </c>
      <c r="AA584" s="127">
        <v>0</v>
      </c>
      <c r="AB584" s="127">
        <v>0</v>
      </c>
      <c r="AC584" s="127">
        <v>0</v>
      </c>
      <c r="AD584" s="127">
        <v>0</v>
      </c>
      <c r="AE584" s="127">
        <v>0</v>
      </c>
      <c r="AF584" s="127">
        <v>0</v>
      </c>
      <c r="AG584" s="127">
        <v>0</v>
      </c>
      <c r="AH584" s="127">
        <v>0</v>
      </c>
    </row>
    <row r="585" spans="1:34" x14ac:dyDescent="0.35">
      <c r="A585" s="127" t="s">
        <v>672</v>
      </c>
      <c r="B585" s="127" t="s">
        <v>964</v>
      </c>
      <c r="C585" s="127">
        <v>0</v>
      </c>
      <c r="D585" s="127">
        <v>0</v>
      </c>
      <c r="E585" s="127">
        <v>0</v>
      </c>
      <c r="F585" s="127">
        <v>0</v>
      </c>
      <c r="G585" s="127">
        <v>0</v>
      </c>
      <c r="H585" s="127">
        <v>0</v>
      </c>
      <c r="I585" s="127">
        <v>0</v>
      </c>
      <c r="J585" s="127">
        <v>0</v>
      </c>
      <c r="K585" s="127">
        <v>0</v>
      </c>
      <c r="L585" s="127">
        <v>0</v>
      </c>
      <c r="M585" s="127">
        <v>0</v>
      </c>
      <c r="N585" s="127">
        <v>0</v>
      </c>
      <c r="O585" s="127">
        <v>0</v>
      </c>
      <c r="P585" s="127">
        <v>0</v>
      </c>
      <c r="Q585" s="127">
        <v>0</v>
      </c>
      <c r="R585" s="127">
        <v>0</v>
      </c>
      <c r="S585" s="127">
        <v>0</v>
      </c>
      <c r="T585" s="127">
        <v>0</v>
      </c>
      <c r="U585" s="127">
        <v>0</v>
      </c>
      <c r="V585" s="127">
        <v>0</v>
      </c>
      <c r="W585" s="127">
        <v>0</v>
      </c>
      <c r="X585" s="127">
        <v>0</v>
      </c>
      <c r="Y585" s="127">
        <v>0</v>
      </c>
      <c r="Z585" s="127">
        <v>0</v>
      </c>
      <c r="AA585" s="127">
        <v>0</v>
      </c>
      <c r="AB585" s="127">
        <v>0</v>
      </c>
      <c r="AC585" s="127">
        <v>0</v>
      </c>
      <c r="AD585" s="127">
        <v>0</v>
      </c>
      <c r="AE585" s="127">
        <v>0</v>
      </c>
      <c r="AF585" s="127">
        <v>0</v>
      </c>
      <c r="AG585" s="127">
        <v>0</v>
      </c>
      <c r="AH585" s="127">
        <v>0</v>
      </c>
    </row>
    <row r="586" spans="1:34" x14ac:dyDescent="0.35">
      <c r="A586" s="127" t="s">
        <v>673</v>
      </c>
      <c r="B586" s="127" t="s">
        <v>964</v>
      </c>
      <c r="C586" s="127">
        <v>0</v>
      </c>
      <c r="D586" s="127">
        <v>0</v>
      </c>
      <c r="E586" s="127">
        <v>0</v>
      </c>
      <c r="F586" s="127">
        <v>0</v>
      </c>
      <c r="G586" s="127">
        <v>0</v>
      </c>
      <c r="H586" s="127">
        <v>0</v>
      </c>
      <c r="I586" s="127">
        <v>0</v>
      </c>
      <c r="J586" s="127">
        <v>0</v>
      </c>
      <c r="K586" s="127">
        <v>0</v>
      </c>
      <c r="L586" s="127">
        <v>0</v>
      </c>
      <c r="M586" s="127">
        <v>0</v>
      </c>
      <c r="N586" s="127">
        <v>0</v>
      </c>
      <c r="O586" s="127">
        <v>0</v>
      </c>
      <c r="P586" s="127">
        <v>0</v>
      </c>
      <c r="Q586" s="127">
        <v>0</v>
      </c>
      <c r="R586" s="127">
        <v>0</v>
      </c>
      <c r="S586" s="127">
        <v>0</v>
      </c>
      <c r="T586" s="127">
        <v>0</v>
      </c>
      <c r="U586" s="127">
        <v>0</v>
      </c>
      <c r="V586" s="127">
        <v>0</v>
      </c>
      <c r="W586" s="127">
        <v>0</v>
      </c>
      <c r="X586" s="127">
        <v>0</v>
      </c>
      <c r="Y586" s="127">
        <v>0</v>
      </c>
      <c r="Z586" s="127">
        <v>0</v>
      </c>
      <c r="AA586" s="127">
        <v>0</v>
      </c>
      <c r="AB586" s="127">
        <v>0</v>
      </c>
      <c r="AC586" s="127">
        <v>0</v>
      </c>
      <c r="AD586" s="127">
        <v>0</v>
      </c>
      <c r="AE586" s="127">
        <v>0</v>
      </c>
      <c r="AF586" s="127">
        <v>0</v>
      </c>
      <c r="AG586" s="127">
        <v>0</v>
      </c>
      <c r="AH586" s="127">
        <v>0</v>
      </c>
    </row>
    <row r="587" spans="1:34" x14ac:dyDescent="0.35">
      <c r="A587" s="127" t="s">
        <v>674</v>
      </c>
      <c r="B587" s="127" t="s">
        <v>964</v>
      </c>
      <c r="C587" s="127">
        <v>0</v>
      </c>
      <c r="D587" s="127">
        <v>0</v>
      </c>
      <c r="E587" s="127">
        <v>0</v>
      </c>
      <c r="F587" s="127">
        <v>0</v>
      </c>
      <c r="G587" s="127">
        <v>0</v>
      </c>
      <c r="H587" s="127">
        <v>0</v>
      </c>
      <c r="I587" s="127">
        <v>0</v>
      </c>
      <c r="J587" s="127">
        <v>0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>
        <v>0</v>
      </c>
      <c r="Q587" s="127">
        <v>0</v>
      </c>
      <c r="R587" s="127">
        <v>0</v>
      </c>
      <c r="S587" s="127">
        <v>0</v>
      </c>
      <c r="T587" s="127">
        <v>0</v>
      </c>
      <c r="U587" s="127">
        <v>0</v>
      </c>
      <c r="V587" s="127">
        <v>0</v>
      </c>
      <c r="W587" s="127">
        <v>0</v>
      </c>
      <c r="X587" s="127">
        <v>0</v>
      </c>
      <c r="Y587" s="127">
        <v>0</v>
      </c>
      <c r="Z587" s="127">
        <v>0</v>
      </c>
      <c r="AA587" s="127">
        <v>0</v>
      </c>
      <c r="AB587" s="127">
        <v>0</v>
      </c>
      <c r="AC587" s="127">
        <v>0</v>
      </c>
      <c r="AD587" s="127">
        <v>0</v>
      </c>
      <c r="AE587" s="127">
        <v>0</v>
      </c>
      <c r="AF587" s="127">
        <v>0</v>
      </c>
      <c r="AG587" s="127">
        <v>0</v>
      </c>
      <c r="AH587" s="127">
        <v>0</v>
      </c>
    </row>
    <row r="588" spans="1:34" x14ac:dyDescent="0.35">
      <c r="A588" s="127" t="s">
        <v>675</v>
      </c>
      <c r="B588" s="127" t="s">
        <v>964</v>
      </c>
      <c r="C588" s="127">
        <v>0</v>
      </c>
      <c r="D588" s="127">
        <v>0</v>
      </c>
      <c r="E588" s="127">
        <v>0</v>
      </c>
      <c r="F588" s="127">
        <v>0</v>
      </c>
      <c r="G588" s="127">
        <v>0</v>
      </c>
      <c r="H588" s="127">
        <v>0</v>
      </c>
      <c r="I588" s="127">
        <v>0</v>
      </c>
      <c r="J588" s="127">
        <v>0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27">
        <v>0</v>
      </c>
      <c r="Q588" s="127">
        <v>0</v>
      </c>
      <c r="R588" s="127">
        <v>0</v>
      </c>
      <c r="S588" s="127">
        <v>0</v>
      </c>
      <c r="T588" s="127">
        <v>0</v>
      </c>
      <c r="U588" s="127">
        <v>0</v>
      </c>
      <c r="V588" s="127">
        <v>0</v>
      </c>
      <c r="W588" s="127">
        <v>0</v>
      </c>
      <c r="X588" s="127">
        <v>0</v>
      </c>
      <c r="Y588" s="127">
        <v>0</v>
      </c>
      <c r="Z588" s="127">
        <v>0</v>
      </c>
      <c r="AA588" s="127">
        <v>0</v>
      </c>
      <c r="AB588" s="127">
        <v>0</v>
      </c>
      <c r="AC588" s="127">
        <v>0</v>
      </c>
      <c r="AD588" s="127">
        <v>0</v>
      </c>
      <c r="AE588" s="127">
        <v>0</v>
      </c>
      <c r="AF588" s="127">
        <v>0</v>
      </c>
      <c r="AG588" s="127">
        <v>0</v>
      </c>
      <c r="AH588" s="127">
        <v>0</v>
      </c>
    </row>
    <row r="589" spans="1:34" x14ac:dyDescent="0.35">
      <c r="A589" s="127" t="s">
        <v>1296</v>
      </c>
      <c r="B589" s="127" t="s">
        <v>964</v>
      </c>
      <c r="C589" s="127">
        <v>0</v>
      </c>
      <c r="D589" s="127">
        <v>0</v>
      </c>
      <c r="E589" s="127">
        <v>0</v>
      </c>
      <c r="F589" s="127">
        <v>0</v>
      </c>
      <c r="G589" s="127">
        <v>0</v>
      </c>
      <c r="H589" s="127">
        <v>0</v>
      </c>
      <c r="I589" s="127">
        <v>0</v>
      </c>
      <c r="J589" s="127">
        <v>0</v>
      </c>
      <c r="K589" s="127">
        <v>0</v>
      </c>
      <c r="L589" s="127">
        <v>0</v>
      </c>
      <c r="M589" s="127">
        <v>0</v>
      </c>
      <c r="N589" s="127">
        <v>0</v>
      </c>
      <c r="O589" s="127">
        <v>0</v>
      </c>
      <c r="P589" s="127">
        <v>0</v>
      </c>
      <c r="Q589" s="127">
        <v>0</v>
      </c>
      <c r="R589" s="127">
        <v>0</v>
      </c>
      <c r="S589" s="127">
        <v>0</v>
      </c>
      <c r="T589" s="127">
        <v>0</v>
      </c>
      <c r="U589" s="127">
        <v>0</v>
      </c>
      <c r="V589" s="127">
        <v>0</v>
      </c>
      <c r="W589" s="127">
        <v>0</v>
      </c>
      <c r="X589" s="127">
        <v>0</v>
      </c>
      <c r="Y589" s="127">
        <v>0</v>
      </c>
      <c r="Z589" s="127">
        <v>0</v>
      </c>
      <c r="AA589" s="127">
        <v>0</v>
      </c>
      <c r="AB589" s="127">
        <v>0</v>
      </c>
      <c r="AC589" s="127">
        <v>0</v>
      </c>
      <c r="AD589" s="127">
        <v>0</v>
      </c>
      <c r="AE589" s="127">
        <v>0</v>
      </c>
      <c r="AF589" s="127">
        <v>0</v>
      </c>
      <c r="AG589" s="127">
        <v>0</v>
      </c>
      <c r="AH589" s="127">
        <v>0</v>
      </c>
    </row>
    <row r="590" spans="1:34" x14ac:dyDescent="0.35">
      <c r="A590" s="127" t="s">
        <v>1297</v>
      </c>
      <c r="B590" s="127" t="s">
        <v>964</v>
      </c>
      <c r="C590" s="127">
        <v>0</v>
      </c>
      <c r="D590" s="127">
        <v>0</v>
      </c>
      <c r="E590" s="127">
        <v>0</v>
      </c>
      <c r="F590" s="127">
        <v>0</v>
      </c>
      <c r="G590" s="127">
        <v>0</v>
      </c>
      <c r="H590" s="127">
        <v>0</v>
      </c>
      <c r="I590" s="127">
        <v>0</v>
      </c>
      <c r="J590" s="127">
        <v>0</v>
      </c>
      <c r="K590" s="127">
        <v>0</v>
      </c>
      <c r="L590" s="127">
        <v>0</v>
      </c>
      <c r="M590" s="127">
        <v>0</v>
      </c>
      <c r="N590" s="127">
        <v>0</v>
      </c>
      <c r="O590" s="127">
        <v>0</v>
      </c>
      <c r="P590" s="127">
        <v>0</v>
      </c>
      <c r="Q590" s="127">
        <v>0</v>
      </c>
      <c r="R590" s="127">
        <v>0</v>
      </c>
      <c r="S590" s="127">
        <v>0</v>
      </c>
      <c r="T590" s="127">
        <v>0</v>
      </c>
      <c r="U590" s="127">
        <v>0</v>
      </c>
      <c r="V590" s="127">
        <v>0</v>
      </c>
      <c r="W590" s="127">
        <v>0</v>
      </c>
      <c r="X590" s="127">
        <v>0</v>
      </c>
      <c r="Y590" s="127">
        <v>0</v>
      </c>
      <c r="Z590" s="127">
        <v>0</v>
      </c>
      <c r="AA590" s="127">
        <v>0</v>
      </c>
      <c r="AB590" s="127">
        <v>0</v>
      </c>
      <c r="AC590" s="127">
        <v>0</v>
      </c>
      <c r="AD590" s="127">
        <v>0</v>
      </c>
      <c r="AE590" s="127">
        <v>0</v>
      </c>
      <c r="AF590" s="127">
        <v>0</v>
      </c>
      <c r="AG590" s="127">
        <v>0</v>
      </c>
      <c r="AH590" s="127">
        <v>0</v>
      </c>
    </row>
    <row r="591" spans="1:34" x14ac:dyDescent="0.35">
      <c r="A591" s="127" t="s">
        <v>1298</v>
      </c>
      <c r="B591" s="127" t="s">
        <v>964</v>
      </c>
      <c r="C591" s="127">
        <v>0</v>
      </c>
      <c r="D591" s="127">
        <v>0</v>
      </c>
      <c r="E591" s="127">
        <v>0</v>
      </c>
      <c r="F591" s="127">
        <v>0</v>
      </c>
      <c r="G591" s="127">
        <v>0</v>
      </c>
      <c r="H591" s="127">
        <v>0</v>
      </c>
      <c r="I591" s="127">
        <v>0</v>
      </c>
      <c r="J591" s="127">
        <v>0</v>
      </c>
      <c r="K591" s="127">
        <v>0</v>
      </c>
      <c r="L591" s="127">
        <v>0</v>
      </c>
      <c r="M591" s="127">
        <v>0</v>
      </c>
      <c r="N591" s="127">
        <v>0</v>
      </c>
      <c r="O591" s="127">
        <v>0</v>
      </c>
      <c r="P591" s="127">
        <v>0</v>
      </c>
      <c r="Q591" s="127">
        <v>0</v>
      </c>
      <c r="R591" s="127">
        <v>0</v>
      </c>
      <c r="S591" s="127">
        <v>0</v>
      </c>
      <c r="T591" s="127">
        <v>0</v>
      </c>
      <c r="U591" s="127">
        <v>0</v>
      </c>
      <c r="V591" s="127">
        <v>0</v>
      </c>
      <c r="W591" s="127">
        <v>0</v>
      </c>
      <c r="X591" s="127">
        <v>0</v>
      </c>
      <c r="Y591" s="127">
        <v>0</v>
      </c>
      <c r="Z591" s="127">
        <v>0</v>
      </c>
      <c r="AA591" s="127">
        <v>0</v>
      </c>
      <c r="AB591" s="127">
        <v>0</v>
      </c>
      <c r="AC591" s="127">
        <v>0</v>
      </c>
      <c r="AD591" s="127">
        <v>0</v>
      </c>
      <c r="AE591" s="127">
        <v>0</v>
      </c>
      <c r="AF591" s="127">
        <v>0</v>
      </c>
      <c r="AG591" s="127">
        <v>0</v>
      </c>
      <c r="AH591" s="127">
        <v>0</v>
      </c>
    </row>
    <row r="592" spans="1:34" x14ac:dyDescent="0.35">
      <c r="A592" s="127" t="s">
        <v>676</v>
      </c>
      <c r="B592" s="127" t="s">
        <v>964</v>
      </c>
      <c r="C592" s="127">
        <v>0</v>
      </c>
      <c r="D592" s="127">
        <v>0</v>
      </c>
      <c r="E592" s="127">
        <v>0</v>
      </c>
      <c r="F592" s="127">
        <v>0</v>
      </c>
      <c r="G592" s="127">
        <v>0</v>
      </c>
      <c r="H592" s="127">
        <v>0</v>
      </c>
      <c r="I592" s="127">
        <v>0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27">
        <v>0</v>
      </c>
      <c r="Q592" s="127">
        <v>0</v>
      </c>
      <c r="R592" s="127">
        <v>0</v>
      </c>
      <c r="S592" s="127">
        <v>0</v>
      </c>
      <c r="T592" s="127">
        <v>0</v>
      </c>
      <c r="U592" s="127">
        <v>0</v>
      </c>
      <c r="V592" s="127">
        <v>0</v>
      </c>
      <c r="W592" s="127">
        <v>0</v>
      </c>
      <c r="X592" s="127">
        <v>0</v>
      </c>
      <c r="Y592" s="127">
        <v>0</v>
      </c>
      <c r="Z592" s="127">
        <v>0</v>
      </c>
      <c r="AA592" s="127">
        <v>0</v>
      </c>
      <c r="AB592" s="127">
        <v>0</v>
      </c>
      <c r="AC592" s="127">
        <v>0</v>
      </c>
      <c r="AD592" s="127">
        <v>0</v>
      </c>
      <c r="AE592" s="127">
        <v>0</v>
      </c>
      <c r="AF592" s="127">
        <v>0</v>
      </c>
      <c r="AG592" s="127">
        <v>0</v>
      </c>
      <c r="AH592" s="127">
        <v>0</v>
      </c>
    </row>
    <row r="593" spans="1:34" x14ac:dyDescent="0.35">
      <c r="A593" s="127" t="s">
        <v>677</v>
      </c>
      <c r="B593" s="127" t="s">
        <v>964</v>
      </c>
      <c r="C593" s="127">
        <v>0</v>
      </c>
      <c r="D593" s="127">
        <v>0</v>
      </c>
      <c r="E593" s="127">
        <v>0</v>
      </c>
      <c r="F593" s="127">
        <v>0</v>
      </c>
      <c r="G593" s="127">
        <v>0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0</v>
      </c>
      <c r="N593" s="127">
        <v>0</v>
      </c>
      <c r="O593" s="127">
        <v>0</v>
      </c>
      <c r="P593" s="127">
        <v>0</v>
      </c>
      <c r="Q593" s="127">
        <v>0</v>
      </c>
      <c r="R593" s="127">
        <v>0</v>
      </c>
      <c r="S593" s="127">
        <v>0</v>
      </c>
      <c r="T593" s="127">
        <v>0</v>
      </c>
      <c r="U593" s="127">
        <v>0</v>
      </c>
      <c r="V593" s="127">
        <v>0</v>
      </c>
      <c r="W593" s="127">
        <v>0</v>
      </c>
      <c r="X593" s="127">
        <v>0</v>
      </c>
      <c r="Y593" s="127">
        <v>0</v>
      </c>
      <c r="Z593" s="127">
        <v>0</v>
      </c>
      <c r="AA593" s="127">
        <v>0</v>
      </c>
      <c r="AB593" s="127">
        <v>0</v>
      </c>
      <c r="AC593" s="127">
        <v>0</v>
      </c>
      <c r="AD593" s="127">
        <v>0</v>
      </c>
      <c r="AE593" s="127">
        <v>0</v>
      </c>
      <c r="AF593" s="127">
        <v>0</v>
      </c>
      <c r="AG593" s="127">
        <v>0</v>
      </c>
      <c r="AH593" s="127">
        <v>0</v>
      </c>
    </row>
    <row r="594" spans="1:34" x14ac:dyDescent="0.35">
      <c r="A594" s="127" t="s">
        <v>678</v>
      </c>
      <c r="B594" s="127" t="s">
        <v>964</v>
      </c>
      <c r="C594" s="127">
        <v>0</v>
      </c>
      <c r="D594" s="127">
        <v>0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0</v>
      </c>
      <c r="M594" s="127">
        <v>0</v>
      </c>
      <c r="N594" s="127">
        <v>0</v>
      </c>
      <c r="O594" s="127">
        <v>0</v>
      </c>
      <c r="P594" s="127">
        <v>0</v>
      </c>
      <c r="Q594" s="127">
        <v>0</v>
      </c>
      <c r="R594" s="127">
        <v>0</v>
      </c>
      <c r="S594" s="127">
        <v>0</v>
      </c>
      <c r="T594" s="127">
        <v>0</v>
      </c>
      <c r="U594" s="127">
        <v>0</v>
      </c>
      <c r="V594" s="127">
        <v>0</v>
      </c>
      <c r="W594" s="127">
        <v>0</v>
      </c>
      <c r="X594" s="127">
        <v>0</v>
      </c>
      <c r="Y594" s="127">
        <v>0</v>
      </c>
      <c r="Z594" s="127">
        <v>0</v>
      </c>
      <c r="AA594" s="127">
        <v>0</v>
      </c>
      <c r="AB594" s="127">
        <v>0</v>
      </c>
      <c r="AC594" s="127">
        <v>0</v>
      </c>
      <c r="AD594" s="127">
        <v>0</v>
      </c>
      <c r="AE594" s="127">
        <v>0</v>
      </c>
      <c r="AF594" s="127">
        <v>0</v>
      </c>
      <c r="AG594" s="127">
        <v>0</v>
      </c>
      <c r="AH594" s="127">
        <v>0</v>
      </c>
    </row>
    <row r="595" spans="1:34" x14ac:dyDescent="0.35">
      <c r="A595" s="127" t="s">
        <v>679</v>
      </c>
      <c r="B595" s="127" t="s">
        <v>964</v>
      </c>
      <c r="C595" s="127">
        <v>0</v>
      </c>
      <c r="D595" s="127">
        <v>0</v>
      </c>
      <c r="E595" s="127">
        <v>0</v>
      </c>
      <c r="F595" s="127">
        <v>0</v>
      </c>
      <c r="G595" s="127">
        <v>0</v>
      </c>
      <c r="H595" s="127">
        <v>0</v>
      </c>
      <c r="I595" s="127">
        <v>0</v>
      </c>
      <c r="J595" s="127">
        <v>0</v>
      </c>
      <c r="K595" s="127">
        <v>0</v>
      </c>
      <c r="L595" s="127">
        <v>0</v>
      </c>
      <c r="M595" s="127">
        <v>0</v>
      </c>
      <c r="N595" s="127">
        <v>0</v>
      </c>
      <c r="O595" s="127">
        <v>0</v>
      </c>
      <c r="P595" s="127">
        <v>0</v>
      </c>
      <c r="Q595" s="127">
        <v>0</v>
      </c>
      <c r="R595" s="127">
        <v>0</v>
      </c>
      <c r="S595" s="127">
        <v>0</v>
      </c>
      <c r="T595" s="127">
        <v>0</v>
      </c>
      <c r="U595" s="127">
        <v>0</v>
      </c>
      <c r="V595" s="127">
        <v>0</v>
      </c>
      <c r="W595" s="127">
        <v>0</v>
      </c>
      <c r="X595" s="127">
        <v>0</v>
      </c>
      <c r="Y595" s="127">
        <v>0</v>
      </c>
      <c r="Z595" s="127">
        <v>0</v>
      </c>
      <c r="AA595" s="127">
        <v>0</v>
      </c>
      <c r="AB595" s="127">
        <v>0</v>
      </c>
      <c r="AC595" s="127">
        <v>0</v>
      </c>
      <c r="AD595" s="127">
        <v>0</v>
      </c>
      <c r="AE595" s="127">
        <v>0</v>
      </c>
      <c r="AF595" s="127">
        <v>0</v>
      </c>
      <c r="AG595" s="127">
        <v>0</v>
      </c>
      <c r="AH595" s="127">
        <v>0</v>
      </c>
    </row>
    <row r="596" spans="1:34" x14ac:dyDescent="0.35">
      <c r="A596" s="127" t="s">
        <v>680</v>
      </c>
      <c r="B596" s="127" t="s">
        <v>964</v>
      </c>
      <c r="C596" s="127">
        <v>0</v>
      </c>
      <c r="D596" s="127">
        <v>0</v>
      </c>
      <c r="E596" s="127">
        <v>0</v>
      </c>
      <c r="F596" s="127">
        <v>0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0</v>
      </c>
      <c r="N596" s="127">
        <v>0</v>
      </c>
      <c r="O596" s="127">
        <v>0</v>
      </c>
      <c r="P596" s="127">
        <v>0</v>
      </c>
      <c r="Q596" s="127">
        <v>0</v>
      </c>
      <c r="R596" s="127">
        <v>0</v>
      </c>
      <c r="S596" s="127">
        <v>0</v>
      </c>
      <c r="T596" s="127">
        <v>0</v>
      </c>
      <c r="U596" s="127">
        <v>0</v>
      </c>
      <c r="V596" s="127">
        <v>0</v>
      </c>
      <c r="W596" s="127">
        <v>0</v>
      </c>
      <c r="X596" s="127">
        <v>0</v>
      </c>
      <c r="Y596" s="127">
        <v>0</v>
      </c>
      <c r="Z596" s="127">
        <v>0</v>
      </c>
      <c r="AA596" s="127">
        <v>0</v>
      </c>
      <c r="AB596" s="127">
        <v>0</v>
      </c>
      <c r="AC596" s="127">
        <v>0</v>
      </c>
      <c r="AD596" s="127">
        <v>0</v>
      </c>
      <c r="AE596" s="127">
        <v>0</v>
      </c>
      <c r="AF596" s="127">
        <v>0</v>
      </c>
      <c r="AG596" s="127">
        <v>0</v>
      </c>
      <c r="AH596" s="127">
        <v>0</v>
      </c>
    </row>
    <row r="597" spans="1:34" x14ac:dyDescent="0.35">
      <c r="A597" s="127" t="s">
        <v>681</v>
      </c>
      <c r="B597" s="127" t="s">
        <v>964</v>
      </c>
      <c r="C597" s="127">
        <v>0</v>
      </c>
      <c r="D597" s="127">
        <v>0</v>
      </c>
      <c r="E597" s="127">
        <v>0</v>
      </c>
      <c r="F597" s="127">
        <v>0</v>
      </c>
      <c r="G597" s="127">
        <v>0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27">
        <v>0</v>
      </c>
      <c r="Q597" s="127">
        <v>0</v>
      </c>
      <c r="R597" s="127">
        <v>0</v>
      </c>
      <c r="S597" s="127">
        <v>0</v>
      </c>
      <c r="T597" s="127">
        <v>0</v>
      </c>
      <c r="U597" s="127">
        <v>0</v>
      </c>
      <c r="V597" s="127">
        <v>0</v>
      </c>
      <c r="W597" s="127">
        <v>0</v>
      </c>
      <c r="X597" s="127">
        <v>0</v>
      </c>
      <c r="Y597" s="127">
        <v>0</v>
      </c>
      <c r="Z597" s="127">
        <v>0</v>
      </c>
      <c r="AA597" s="127">
        <v>0</v>
      </c>
      <c r="AB597" s="127">
        <v>0</v>
      </c>
      <c r="AC597" s="127">
        <v>0</v>
      </c>
      <c r="AD597" s="127">
        <v>0</v>
      </c>
      <c r="AE597" s="127">
        <v>0</v>
      </c>
      <c r="AF597" s="127">
        <v>0</v>
      </c>
      <c r="AG597" s="127">
        <v>0</v>
      </c>
      <c r="AH597" s="127">
        <v>0</v>
      </c>
    </row>
    <row r="598" spans="1:34" x14ac:dyDescent="0.35">
      <c r="A598" s="127" t="s">
        <v>682</v>
      </c>
      <c r="B598" s="127" t="s">
        <v>964</v>
      </c>
      <c r="C598" s="127">
        <v>0</v>
      </c>
      <c r="D598" s="127">
        <v>0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0</v>
      </c>
      <c r="L598" s="127">
        <v>0</v>
      </c>
      <c r="M598" s="127">
        <v>0</v>
      </c>
      <c r="N598" s="127">
        <v>0</v>
      </c>
      <c r="O598" s="127">
        <v>0</v>
      </c>
      <c r="P598" s="127">
        <v>0</v>
      </c>
      <c r="Q598" s="127">
        <v>0</v>
      </c>
      <c r="R598" s="127">
        <v>0</v>
      </c>
      <c r="S598" s="127">
        <v>0</v>
      </c>
      <c r="T598" s="127">
        <v>0</v>
      </c>
      <c r="U598" s="127">
        <v>0</v>
      </c>
      <c r="V598" s="127">
        <v>0</v>
      </c>
      <c r="W598" s="127">
        <v>0</v>
      </c>
      <c r="X598" s="127">
        <v>0</v>
      </c>
      <c r="Y598" s="127">
        <v>0</v>
      </c>
      <c r="Z598" s="127">
        <v>0</v>
      </c>
      <c r="AA598" s="127">
        <v>0</v>
      </c>
      <c r="AB598" s="127">
        <v>0</v>
      </c>
      <c r="AC598" s="127">
        <v>0</v>
      </c>
      <c r="AD598" s="127">
        <v>0</v>
      </c>
      <c r="AE598" s="127">
        <v>0</v>
      </c>
      <c r="AF598" s="127">
        <v>0</v>
      </c>
      <c r="AG598" s="127">
        <v>0</v>
      </c>
      <c r="AH598" s="127">
        <v>0</v>
      </c>
    </row>
    <row r="599" spans="1:34" x14ac:dyDescent="0.35">
      <c r="A599" s="127" t="s">
        <v>1299</v>
      </c>
      <c r="B599" s="127" t="s">
        <v>964</v>
      </c>
      <c r="C599" s="127">
        <v>0</v>
      </c>
      <c r="D599" s="127">
        <v>0</v>
      </c>
      <c r="E599" s="127">
        <v>0</v>
      </c>
      <c r="F599" s="127">
        <v>0</v>
      </c>
      <c r="G599" s="127">
        <v>0</v>
      </c>
      <c r="H599" s="127">
        <v>0</v>
      </c>
      <c r="I599" s="127">
        <v>0</v>
      </c>
      <c r="J599" s="127">
        <v>0</v>
      </c>
      <c r="K599" s="127">
        <v>0</v>
      </c>
      <c r="L599" s="127">
        <v>0</v>
      </c>
      <c r="M599" s="127">
        <v>0</v>
      </c>
      <c r="N599" s="127">
        <v>0</v>
      </c>
      <c r="O599" s="127">
        <v>0</v>
      </c>
      <c r="P599" s="127">
        <v>0</v>
      </c>
      <c r="Q599" s="127">
        <v>0</v>
      </c>
      <c r="R599" s="127">
        <v>0</v>
      </c>
      <c r="S599" s="127">
        <v>0</v>
      </c>
      <c r="T599" s="127">
        <v>0</v>
      </c>
      <c r="U599" s="127">
        <v>0</v>
      </c>
      <c r="V599" s="127">
        <v>0</v>
      </c>
      <c r="W599" s="127">
        <v>0</v>
      </c>
      <c r="X599" s="127">
        <v>0</v>
      </c>
      <c r="Y599" s="127">
        <v>0</v>
      </c>
      <c r="Z599" s="127">
        <v>0</v>
      </c>
      <c r="AA599" s="127">
        <v>0</v>
      </c>
      <c r="AB599" s="127">
        <v>0</v>
      </c>
      <c r="AC599" s="127">
        <v>0</v>
      </c>
      <c r="AD599" s="127">
        <v>0</v>
      </c>
      <c r="AE599" s="127">
        <v>0</v>
      </c>
      <c r="AF599" s="127">
        <v>0</v>
      </c>
      <c r="AG599" s="127">
        <v>0</v>
      </c>
      <c r="AH599" s="127">
        <v>0</v>
      </c>
    </row>
    <row r="600" spans="1:34" x14ac:dyDescent="0.35">
      <c r="A600" s="127" t="s">
        <v>1300</v>
      </c>
      <c r="B600" s="127" t="s">
        <v>964</v>
      </c>
      <c r="C600" s="127">
        <v>0</v>
      </c>
      <c r="D600" s="127">
        <v>0</v>
      </c>
      <c r="E600" s="127">
        <v>0</v>
      </c>
      <c r="F600" s="127">
        <v>0</v>
      </c>
      <c r="G600" s="127">
        <v>0</v>
      </c>
      <c r="H600" s="127">
        <v>0</v>
      </c>
      <c r="I600" s="127">
        <v>0</v>
      </c>
      <c r="J600" s="127">
        <v>0</v>
      </c>
      <c r="K600" s="127">
        <v>0</v>
      </c>
      <c r="L600" s="127">
        <v>0</v>
      </c>
      <c r="M600" s="127">
        <v>0</v>
      </c>
      <c r="N600" s="127">
        <v>0</v>
      </c>
      <c r="O600" s="127">
        <v>0</v>
      </c>
      <c r="P600" s="127">
        <v>0</v>
      </c>
      <c r="Q600" s="127">
        <v>0</v>
      </c>
      <c r="R600" s="127">
        <v>0</v>
      </c>
      <c r="S600" s="127">
        <v>0</v>
      </c>
      <c r="T600" s="127">
        <v>0</v>
      </c>
      <c r="U600" s="127">
        <v>0</v>
      </c>
      <c r="V600" s="127">
        <v>0</v>
      </c>
      <c r="W600" s="127">
        <v>0</v>
      </c>
      <c r="X600" s="127">
        <v>0</v>
      </c>
      <c r="Y600" s="127">
        <v>0</v>
      </c>
      <c r="Z600" s="127">
        <v>0</v>
      </c>
      <c r="AA600" s="127">
        <v>0</v>
      </c>
      <c r="AB600" s="127">
        <v>0</v>
      </c>
      <c r="AC600" s="127">
        <v>0</v>
      </c>
      <c r="AD600" s="127">
        <v>0</v>
      </c>
      <c r="AE600" s="127">
        <v>0</v>
      </c>
      <c r="AF600" s="127">
        <v>0</v>
      </c>
      <c r="AG600" s="127">
        <v>0</v>
      </c>
      <c r="AH600" s="127">
        <v>0</v>
      </c>
    </row>
    <row r="601" spans="1:34" x14ac:dyDescent="0.35">
      <c r="A601" s="127" t="s">
        <v>1301</v>
      </c>
      <c r="B601" s="127" t="s">
        <v>964</v>
      </c>
      <c r="C601" s="127">
        <v>0</v>
      </c>
      <c r="D601" s="127">
        <v>0</v>
      </c>
      <c r="E601" s="127">
        <v>0</v>
      </c>
      <c r="F601" s="127">
        <v>0</v>
      </c>
      <c r="G601" s="127">
        <v>0</v>
      </c>
      <c r="H601" s="127">
        <v>0</v>
      </c>
      <c r="I601" s="127">
        <v>0</v>
      </c>
      <c r="J601" s="127">
        <v>0</v>
      </c>
      <c r="K601" s="127">
        <v>0</v>
      </c>
      <c r="L601" s="127">
        <v>0</v>
      </c>
      <c r="M601" s="127">
        <v>0</v>
      </c>
      <c r="N601" s="127">
        <v>0</v>
      </c>
      <c r="O601" s="127">
        <v>0</v>
      </c>
      <c r="P601" s="127">
        <v>0</v>
      </c>
      <c r="Q601" s="127">
        <v>0</v>
      </c>
      <c r="R601" s="127">
        <v>0</v>
      </c>
      <c r="S601" s="127">
        <v>0</v>
      </c>
      <c r="T601" s="127">
        <v>0</v>
      </c>
      <c r="U601" s="127">
        <v>0</v>
      </c>
      <c r="V601" s="127">
        <v>0</v>
      </c>
      <c r="W601" s="127">
        <v>0</v>
      </c>
      <c r="X601" s="127">
        <v>0</v>
      </c>
      <c r="Y601" s="127">
        <v>0</v>
      </c>
      <c r="Z601" s="127">
        <v>0</v>
      </c>
      <c r="AA601" s="127">
        <v>0</v>
      </c>
      <c r="AB601" s="127">
        <v>0</v>
      </c>
      <c r="AC601" s="127">
        <v>0</v>
      </c>
      <c r="AD601" s="127">
        <v>0</v>
      </c>
      <c r="AE601" s="127">
        <v>0</v>
      </c>
      <c r="AF601" s="127">
        <v>0</v>
      </c>
      <c r="AG601" s="127">
        <v>0</v>
      </c>
      <c r="AH601" s="127">
        <v>0</v>
      </c>
    </row>
    <row r="602" spans="1:34" x14ac:dyDescent="0.35">
      <c r="A602" s="127" t="s">
        <v>683</v>
      </c>
      <c r="B602" s="127" t="s">
        <v>964</v>
      </c>
      <c r="C602" s="127">
        <v>0</v>
      </c>
      <c r="D602" s="127">
        <v>0</v>
      </c>
      <c r="E602" s="127">
        <v>0</v>
      </c>
      <c r="F602" s="127">
        <v>0</v>
      </c>
      <c r="G602" s="127">
        <v>0</v>
      </c>
      <c r="H602" s="127">
        <v>0</v>
      </c>
      <c r="I602" s="127">
        <v>0</v>
      </c>
      <c r="J602" s="127">
        <v>0</v>
      </c>
      <c r="K602" s="127">
        <v>0</v>
      </c>
      <c r="L602" s="127">
        <v>0</v>
      </c>
      <c r="M602" s="127">
        <v>0</v>
      </c>
      <c r="N602" s="127">
        <v>0</v>
      </c>
      <c r="O602" s="127">
        <v>0</v>
      </c>
      <c r="P602" s="127">
        <v>0</v>
      </c>
      <c r="Q602" s="127">
        <v>0</v>
      </c>
      <c r="R602" s="127">
        <v>0</v>
      </c>
      <c r="S602" s="127">
        <v>0</v>
      </c>
      <c r="T602" s="127">
        <v>0</v>
      </c>
      <c r="U602" s="127">
        <v>0</v>
      </c>
      <c r="V602" s="127">
        <v>0</v>
      </c>
      <c r="W602" s="127">
        <v>0</v>
      </c>
      <c r="X602" s="127">
        <v>0</v>
      </c>
      <c r="Y602" s="127">
        <v>0</v>
      </c>
      <c r="Z602" s="127">
        <v>0</v>
      </c>
      <c r="AA602" s="127">
        <v>0</v>
      </c>
      <c r="AB602" s="127">
        <v>0</v>
      </c>
      <c r="AC602" s="127">
        <v>0</v>
      </c>
      <c r="AD602" s="127">
        <v>0</v>
      </c>
      <c r="AE602" s="127">
        <v>0</v>
      </c>
      <c r="AF602" s="127">
        <v>0</v>
      </c>
      <c r="AG602" s="127">
        <v>0</v>
      </c>
      <c r="AH602" s="127">
        <v>0</v>
      </c>
    </row>
    <row r="603" spans="1:34" x14ac:dyDescent="0.35">
      <c r="A603" s="127" t="s">
        <v>684</v>
      </c>
      <c r="B603" s="127" t="s">
        <v>964</v>
      </c>
      <c r="C603" s="127">
        <v>0</v>
      </c>
      <c r="D603" s="127">
        <v>0</v>
      </c>
      <c r="E603" s="127">
        <v>0</v>
      </c>
      <c r="F603" s="127">
        <v>0</v>
      </c>
      <c r="G603" s="127">
        <v>0</v>
      </c>
      <c r="H603" s="127">
        <v>0</v>
      </c>
      <c r="I603" s="127">
        <v>0</v>
      </c>
      <c r="J603" s="127">
        <v>0</v>
      </c>
      <c r="K603" s="127">
        <v>0</v>
      </c>
      <c r="L603" s="127">
        <v>0</v>
      </c>
      <c r="M603" s="127">
        <v>0</v>
      </c>
      <c r="N603" s="127">
        <v>0</v>
      </c>
      <c r="O603" s="127">
        <v>0</v>
      </c>
      <c r="P603" s="127">
        <v>0</v>
      </c>
      <c r="Q603" s="127">
        <v>0</v>
      </c>
      <c r="R603" s="127">
        <v>0</v>
      </c>
      <c r="S603" s="127">
        <v>0</v>
      </c>
      <c r="T603" s="127">
        <v>0</v>
      </c>
      <c r="U603" s="127">
        <v>0</v>
      </c>
      <c r="V603" s="127">
        <v>0</v>
      </c>
      <c r="W603" s="127">
        <v>0</v>
      </c>
      <c r="X603" s="127">
        <v>0</v>
      </c>
      <c r="Y603" s="127">
        <v>0</v>
      </c>
      <c r="Z603" s="127">
        <v>0</v>
      </c>
      <c r="AA603" s="127">
        <v>0</v>
      </c>
      <c r="AB603" s="127">
        <v>0</v>
      </c>
      <c r="AC603" s="127">
        <v>0</v>
      </c>
      <c r="AD603" s="127">
        <v>0</v>
      </c>
      <c r="AE603" s="127">
        <v>0</v>
      </c>
      <c r="AF603" s="127">
        <v>0</v>
      </c>
      <c r="AG603" s="127">
        <v>0</v>
      </c>
      <c r="AH603" s="127">
        <v>0</v>
      </c>
    </row>
    <row r="604" spans="1:34" x14ac:dyDescent="0.35">
      <c r="A604" s="127" t="s">
        <v>685</v>
      </c>
      <c r="B604" s="127" t="s">
        <v>964</v>
      </c>
      <c r="C604" s="127">
        <v>0</v>
      </c>
      <c r="D604" s="127">
        <v>0</v>
      </c>
      <c r="E604" s="127">
        <v>0</v>
      </c>
      <c r="F604" s="127">
        <v>0</v>
      </c>
      <c r="G604" s="127">
        <v>0</v>
      </c>
      <c r="H604" s="127">
        <v>0</v>
      </c>
      <c r="I604" s="127">
        <v>0</v>
      </c>
      <c r="J604" s="127">
        <v>0</v>
      </c>
      <c r="K604" s="127">
        <v>0</v>
      </c>
      <c r="L604" s="127">
        <v>0</v>
      </c>
      <c r="M604" s="127">
        <v>0</v>
      </c>
      <c r="N604" s="127">
        <v>0</v>
      </c>
      <c r="O604" s="127">
        <v>0</v>
      </c>
      <c r="P604" s="127">
        <v>0</v>
      </c>
      <c r="Q604" s="127">
        <v>0</v>
      </c>
      <c r="R604" s="127">
        <v>0</v>
      </c>
      <c r="S604" s="127">
        <v>0</v>
      </c>
      <c r="T604" s="127">
        <v>0</v>
      </c>
      <c r="U604" s="127">
        <v>0</v>
      </c>
      <c r="V604" s="127">
        <v>0</v>
      </c>
      <c r="W604" s="127">
        <v>0</v>
      </c>
      <c r="X604" s="127">
        <v>0</v>
      </c>
      <c r="Y604" s="127">
        <v>0</v>
      </c>
      <c r="Z604" s="127">
        <v>0</v>
      </c>
      <c r="AA604" s="127">
        <v>0</v>
      </c>
      <c r="AB604" s="127">
        <v>0</v>
      </c>
      <c r="AC604" s="127">
        <v>0</v>
      </c>
      <c r="AD604" s="127">
        <v>0</v>
      </c>
      <c r="AE604" s="127">
        <v>0</v>
      </c>
      <c r="AF604" s="127">
        <v>0</v>
      </c>
      <c r="AG604" s="127">
        <v>0</v>
      </c>
      <c r="AH604" s="127">
        <v>0</v>
      </c>
    </row>
    <row r="605" spans="1:34" x14ac:dyDescent="0.35">
      <c r="A605" s="127" t="s">
        <v>686</v>
      </c>
      <c r="B605" s="127" t="s">
        <v>964</v>
      </c>
      <c r="C605" s="128">
        <v>50274000000000</v>
      </c>
      <c r="D605" s="128">
        <v>39837600000000</v>
      </c>
      <c r="E605" s="128">
        <v>48325900000000</v>
      </c>
      <c r="F605" s="128">
        <v>53509100000000</v>
      </c>
      <c r="G605" s="128">
        <v>57451800000000</v>
      </c>
      <c r="H605" s="128">
        <v>60143900000000</v>
      </c>
      <c r="I605" s="128">
        <v>61964300000000</v>
      </c>
      <c r="J605" s="128">
        <v>63104300000000</v>
      </c>
      <c r="K605" s="128">
        <v>63697700000000</v>
      </c>
      <c r="L605" s="128">
        <v>64511000000000</v>
      </c>
      <c r="M605" s="128">
        <v>64801600000000</v>
      </c>
      <c r="N605" s="128">
        <v>64600300000000</v>
      </c>
      <c r="O605" s="128">
        <v>63983900000000</v>
      </c>
      <c r="P605" s="128">
        <v>62989200000000</v>
      </c>
      <c r="Q605" s="128">
        <v>61449200000000</v>
      </c>
      <c r="R605" s="128">
        <v>59630200000000</v>
      </c>
      <c r="S605" s="128">
        <v>57612500000000</v>
      </c>
      <c r="T605" s="128">
        <v>55376800000000</v>
      </c>
      <c r="U605" s="128">
        <v>53001300000000</v>
      </c>
      <c r="V605" s="128">
        <v>50646600000000</v>
      </c>
      <c r="W605" s="128">
        <v>48125800000000</v>
      </c>
      <c r="X605" s="128">
        <v>45514600000000</v>
      </c>
      <c r="Y605" s="128">
        <v>42836500000000</v>
      </c>
      <c r="Z605" s="128">
        <v>40112200000000</v>
      </c>
      <c r="AA605" s="128">
        <v>37138300000000</v>
      </c>
      <c r="AB605" s="128">
        <v>34204800000000</v>
      </c>
      <c r="AC605" s="128">
        <v>31322200000000</v>
      </c>
      <c r="AD605" s="128">
        <v>28495500000000</v>
      </c>
      <c r="AE605" s="128">
        <v>25728600000000</v>
      </c>
      <c r="AF605" s="128">
        <v>23024600000000</v>
      </c>
      <c r="AG605" s="128">
        <v>20385600000000</v>
      </c>
      <c r="AH605" s="128">
        <v>17813200000000</v>
      </c>
    </row>
    <row r="606" spans="1:34" x14ac:dyDescent="0.35">
      <c r="A606" s="127" t="s">
        <v>687</v>
      </c>
      <c r="B606" s="127" t="s">
        <v>964</v>
      </c>
      <c r="C606" s="127">
        <v>0</v>
      </c>
      <c r="D606" s="127">
        <v>0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0</v>
      </c>
      <c r="L606" s="127">
        <v>0</v>
      </c>
      <c r="M606" s="127">
        <v>0</v>
      </c>
      <c r="N606" s="127">
        <v>0</v>
      </c>
      <c r="O606" s="127">
        <v>0</v>
      </c>
      <c r="P606" s="127">
        <v>0</v>
      </c>
      <c r="Q606" s="127">
        <v>0</v>
      </c>
      <c r="R606" s="127">
        <v>0</v>
      </c>
      <c r="S606" s="127">
        <v>0</v>
      </c>
      <c r="T606" s="127">
        <v>0</v>
      </c>
      <c r="U606" s="127">
        <v>0</v>
      </c>
      <c r="V606" s="127">
        <v>0</v>
      </c>
      <c r="W606" s="127">
        <v>0</v>
      </c>
      <c r="X606" s="127">
        <v>0</v>
      </c>
      <c r="Y606" s="127">
        <v>0</v>
      </c>
      <c r="Z606" s="127">
        <v>0</v>
      </c>
      <c r="AA606" s="127">
        <v>0</v>
      </c>
      <c r="AB606" s="127">
        <v>0</v>
      </c>
      <c r="AC606" s="127">
        <v>0</v>
      </c>
      <c r="AD606" s="127">
        <v>0</v>
      </c>
      <c r="AE606" s="127">
        <v>0</v>
      </c>
      <c r="AF606" s="127">
        <v>0</v>
      </c>
      <c r="AG606" s="127">
        <v>0</v>
      </c>
      <c r="AH606" s="127">
        <v>0</v>
      </c>
    </row>
    <row r="607" spans="1:34" x14ac:dyDescent="0.35">
      <c r="A607" s="127" t="s">
        <v>688</v>
      </c>
      <c r="B607" s="127" t="s">
        <v>964</v>
      </c>
      <c r="C607" s="128">
        <v>2646000000000</v>
      </c>
      <c r="D607" s="128">
        <v>2096720000000</v>
      </c>
      <c r="E607" s="128">
        <v>2543470000000</v>
      </c>
      <c r="F607" s="128">
        <v>2816270000000</v>
      </c>
      <c r="G607" s="128">
        <v>3023780000000</v>
      </c>
      <c r="H607" s="128">
        <v>3165470000000</v>
      </c>
      <c r="I607" s="128">
        <v>3261280000000</v>
      </c>
      <c r="J607" s="128">
        <v>3321280000000</v>
      </c>
      <c r="K607" s="128">
        <v>3352510000000</v>
      </c>
      <c r="L607" s="128">
        <v>3395310000000</v>
      </c>
      <c r="M607" s="128">
        <v>3410610000000</v>
      </c>
      <c r="N607" s="128">
        <v>3400020000000</v>
      </c>
      <c r="O607" s="128">
        <v>3367570000000</v>
      </c>
      <c r="P607" s="128">
        <v>3315220000000</v>
      </c>
      <c r="Q607" s="128">
        <v>3234170000000</v>
      </c>
      <c r="R607" s="128">
        <v>3138430000000</v>
      </c>
      <c r="S607" s="128">
        <v>3032240000000</v>
      </c>
      <c r="T607" s="128">
        <v>2914570000000</v>
      </c>
      <c r="U607" s="128">
        <v>2789540000000</v>
      </c>
      <c r="V607" s="128">
        <v>2665610000000</v>
      </c>
      <c r="W607" s="128">
        <v>2532940000000</v>
      </c>
      <c r="X607" s="128">
        <v>2395510000000</v>
      </c>
      <c r="Y607" s="128">
        <v>2254550000000</v>
      </c>
      <c r="Z607" s="128">
        <v>2111170000000</v>
      </c>
      <c r="AA607" s="128">
        <v>1954650000000</v>
      </c>
      <c r="AB607" s="128">
        <v>1800250000000</v>
      </c>
      <c r="AC607" s="128">
        <v>1648540000000</v>
      </c>
      <c r="AD607" s="128">
        <v>1499760000000</v>
      </c>
      <c r="AE607" s="128">
        <v>1354140000000</v>
      </c>
      <c r="AF607" s="128">
        <v>1211820000000</v>
      </c>
      <c r="AG607" s="128">
        <v>1072930000000</v>
      </c>
      <c r="AH607" s="128">
        <v>937535000000</v>
      </c>
    </row>
    <row r="608" spans="1:34" x14ac:dyDescent="0.35">
      <c r="A608" s="127" t="s">
        <v>689</v>
      </c>
      <c r="B608" s="127" t="s">
        <v>964</v>
      </c>
      <c r="C608" s="127">
        <v>0</v>
      </c>
      <c r="D608" s="127">
        <v>0</v>
      </c>
      <c r="E608" s="127">
        <v>0</v>
      </c>
      <c r="F608" s="127">
        <v>0</v>
      </c>
      <c r="G608" s="127">
        <v>0</v>
      </c>
      <c r="H608" s="127">
        <v>0</v>
      </c>
      <c r="I608" s="127">
        <v>0</v>
      </c>
      <c r="J608" s="127">
        <v>0</v>
      </c>
      <c r="K608" s="127">
        <v>0</v>
      </c>
      <c r="L608" s="127">
        <v>0</v>
      </c>
      <c r="M608" s="127">
        <v>0</v>
      </c>
      <c r="N608" s="127">
        <v>0</v>
      </c>
      <c r="O608" s="127">
        <v>0</v>
      </c>
      <c r="P608" s="127">
        <v>0</v>
      </c>
      <c r="Q608" s="127">
        <v>0</v>
      </c>
      <c r="R608" s="127">
        <v>0</v>
      </c>
      <c r="S608" s="127">
        <v>0</v>
      </c>
      <c r="T608" s="127">
        <v>0</v>
      </c>
      <c r="U608" s="127">
        <v>0</v>
      </c>
      <c r="V608" s="127">
        <v>0</v>
      </c>
      <c r="W608" s="127">
        <v>0</v>
      </c>
      <c r="X608" s="127">
        <v>0</v>
      </c>
      <c r="Y608" s="127">
        <v>0</v>
      </c>
      <c r="Z608" s="127">
        <v>0</v>
      </c>
      <c r="AA608" s="127">
        <v>0</v>
      </c>
      <c r="AB608" s="127">
        <v>0</v>
      </c>
      <c r="AC608" s="127">
        <v>0</v>
      </c>
      <c r="AD608" s="127">
        <v>0</v>
      </c>
      <c r="AE608" s="127">
        <v>0</v>
      </c>
      <c r="AF608" s="127">
        <v>0</v>
      </c>
      <c r="AG608" s="127">
        <v>0</v>
      </c>
      <c r="AH608" s="127">
        <v>0</v>
      </c>
    </row>
    <row r="609" spans="1:34" x14ac:dyDescent="0.35">
      <c r="A609" s="127" t="s">
        <v>1302</v>
      </c>
      <c r="B609" s="127" t="s">
        <v>964</v>
      </c>
      <c r="C609" s="127">
        <v>0</v>
      </c>
      <c r="D609" s="127">
        <v>0</v>
      </c>
      <c r="E609" s="127">
        <v>0</v>
      </c>
      <c r="F609" s="127">
        <v>0</v>
      </c>
      <c r="G609" s="127">
        <v>0</v>
      </c>
      <c r="H609" s="127">
        <v>0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0</v>
      </c>
      <c r="O609" s="127">
        <v>0</v>
      </c>
      <c r="P609" s="127">
        <v>0</v>
      </c>
      <c r="Q609" s="127">
        <v>0</v>
      </c>
      <c r="R609" s="127">
        <v>0</v>
      </c>
      <c r="S609" s="127">
        <v>0</v>
      </c>
      <c r="T609" s="127">
        <v>0</v>
      </c>
      <c r="U609" s="127">
        <v>0</v>
      </c>
      <c r="V609" s="127">
        <v>0</v>
      </c>
      <c r="W609" s="127">
        <v>0</v>
      </c>
      <c r="X609" s="127">
        <v>0</v>
      </c>
      <c r="Y609" s="127">
        <v>0</v>
      </c>
      <c r="Z609" s="127">
        <v>0</v>
      </c>
      <c r="AA609" s="127">
        <v>0</v>
      </c>
      <c r="AB609" s="127">
        <v>0</v>
      </c>
      <c r="AC609" s="127">
        <v>0</v>
      </c>
      <c r="AD609" s="127">
        <v>0</v>
      </c>
      <c r="AE609" s="127">
        <v>0</v>
      </c>
      <c r="AF609" s="127">
        <v>0</v>
      </c>
      <c r="AG609" s="127">
        <v>0</v>
      </c>
      <c r="AH609" s="127">
        <v>0</v>
      </c>
    </row>
    <row r="610" spans="1:34" x14ac:dyDescent="0.35">
      <c r="A610" s="127" t="s">
        <v>1303</v>
      </c>
      <c r="B610" s="127" t="s">
        <v>964</v>
      </c>
      <c r="C610" s="127">
        <v>0</v>
      </c>
      <c r="D610" s="127">
        <v>0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0</v>
      </c>
      <c r="P610" s="127">
        <v>0</v>
      </c>
      <c r="Q610" s="127">
        <v>0</v>
      </c>
      <c r="R610" s="127">
        <v>0</v>
      </c>
      <c r="S610" s="127">
        <v>0</v>
      </c>
      <c r="T610" s="127">
        <v>0</v>
      </c>
      <c r="U610" s="127">
        <v>0</v>
      </c>
      <c r="V610" s="127">
        <v>0</v>
      </c>
      <c r="W610" s="127">
        <v>0</v>
      </c>
      <c r="X610" s="127">
        <v>0</v>
      </c>
      <c r="Y610" s="127">
        <v>0</v>
      </c>
      <c r="Z610" s="127">
        <v>0</v>
      </c>
      <c r="AA610" s="127">
        <v>0</v>
      </c>
      <c r="AB610" s="127">
        <v>0</v>
      </c>
      <c r="AC610" s="127">
        <v>0</v>
      </c>
      <c r="AD610" s="127">
        <v>0</v>
      </c>
      <c r="AE610" s="127">
        <v>0</v>
      </c>
      <c r="AF610" s="127">
        <v>0</v>
      </c>
      <c r="AG610" s="127">
        <v>0</v>
      </c>
      <c r="AH610" s="127">
        <v>0</v>
      </c>
    </row>
    <row r="611" spans="1:34" x14ac:dyDescent="0.35">
      <c r="A611" s="127" t="s">
        <v>1304</v>
      </c>
      <c r="B611" s="127" t="s">
        <v>964</v>
      </c>
      <c r="C611" s="127">
        <v>0</v>
      </c>
      <c r="D611" s="127">
        <v>0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7">
        <v>0</v>
      </c>
      <c r="L611" s="127">
        <v>0</v>
      </c>
      <c r="M611" s="127">
        <v>0</v>
      </c>
      <c r="N611" s="127">
        <v>0</v>
      </c>
      <c r="O611" s="127">
        <v>0</v>
      </c>
      <c r="P611" s="127">
        <v>0</v>
      </c>
      <c r="Q611" s="127">
        <v>0</v>
      </c>
      <c r="R611" s="127">
        <v>0</v>
      </c>
      <c r="S611" s="127">
        <v>0</v>
      </c>
      <c r="T611" s="127">
        <v>0</v>
      </c>
      <c r="U611" s="127">
        <v>0</v>
      </c>
      <c r="V611" s="127">
        <v>0</v>
      </c>
      <c r="W611" s="127">
        <v>0</v>
      </c>
      <c r="X611" s="127">
        <v>0</v>
      </c>
      <c r="Y611" s="127">
        <v>0</v>
      </c>
      <c r="Z611" s="127">
        <v>0</v>
      </c>
      <c r="AA611" s="127">
        <v>0</v>
      </c>
      <c r="AB611" s="127">
        <v>0</v>
      </c>
      <c r="AC611" s="127">
        <v>0</v>
      </c>
      <c r="AD611" s="127">
        <v>0</v>
      </c>
      <c r="AE611" s="127">
        <v>0</v>
      </c>
      <c r="AF611" s="127">
        <v>0</v>
      </c>
      <c r="AG611" s="127">
        <v>0</v>
      </c>
      <c r="AH611" s="127">
        <v>0</v>
      </c>
    </row>
    <row r="612" spans="1:34" x14ac:dyDescent="0.35">
      <c r="A612" s="127" t="s">
        <v>690</v>
      </c>
      <c r="B612" s="127" t="s">
        <v>964</v>
      </c>
      <c r="C612" s="127">
        <v>0</v>
      </c>
      <c r="D612" s="127">
        <v>0</v>
      </c>
      <c r="E612" s="127">
        <v>0</v>
      </c>
      <c r="F612" s="127">
        <v>0</v>
      </c>
      <c r="G612" s="127">
        <v>0</v>
      </c>
      <c r="H612" s="127">
        <v>0</v>
      </c>
      <c r="I612" s="127">
        <v>0</v>
      </c>
      <c r="J612" s="127">
        <v>0</v>
      </c>
      <c r="K612" s="127">
        <v>0</v>
      </c>
      <c r="L612" s="127">
        <v>0</v>
      </c>
      <c r="M612" s="127">
        <v>0</v>
      </c>
      <c r="N612" s="127">
        <v>0</v>
      </c>
      <c r="O612" s="127">
        <v>0</v>
      </c>
      <c r="P612" s="127">
        <v>0</v>
      </c>
      <c r="Q612" s="127">
        <v>0</v>
      </c>
      <c r="R612" s="127">
        <v>0</v>
      </c>
      <c r="S612" s="127">
        <v>0</v>
      </c>
      <c r="T612" s="127">
        <v>0</v>
      </c>
      <c r="U612" s="127">
        <v>0</v>
      </c>
      <c r="V612" s="127">
        <v>0</v>
      </c>
      <c r="W612" s="127">
        <v>0</v>
      </c>
      <c r="X612" s="127">
        <v>0</v>
      </c>
      <c r="Y612" s="127">
        <v>0</v>
      </c>
      <c r="Z612" s="127">
        <v>0</v>
      </c>
      <c r="AA612" s="127">
        <v>0</v>
      </c>
      <c r="AB612" s="127">
        <v>0</v>
      </c>
      <c r="AC612" s="127">
        <v>0</v>
      </c>
      <c r="AD612" s="127">
        <v>0</v>
      </c>
      <c r="AE612" s="127">
        <v>0</v>
      </c>
      <c r="AF612" s="127">
        <v>0</v>
      </c>
      <c r="AG612" s="127">
        <v>0</v>
      </c>
      <c r="AH612" s="127">
        <v>0</v>
      </c>
    </row>
    <row r="613" spans="1:34" x14ac:dyDescent="0.35">
      <c r="A613" s="127" t="s">
        <v>691</v>
      </c>
      <c r="B613" s="127" t="s">
        <v>964</v>
      </c>
      <c r="C613" s="127">
        <v>0</v>
      </c>
      <c r="D613" s="127">
        <v>0</v>
      </c>
      <c r="E613" s="127">
        <v>0</v>
      </c>
      <c r="F613" s="127">
        <v>0</v>
      </c>
      <c r="G613" s="127">
        <v>0</v>
      </c>
      <c r="H613" s="127">
        <v>0</v>
      </c>
      <c r="I613" s="127">
        <v>0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>
        <v>0</v>
      </c>
      <c r="Q613" s="127">
        <v>0</v>
      </c>
      <c r="R613" s="127">
        <v>0</v>
      </c>
      <c r="S613" s="127">
        <v>0</v>
      </c>
      <c r="T613" s="127">
        <v>0</v>
      </c>
      <c r="U613" s="127">
        <v>0</v>
      </c>
      <c r="V613" s="127">
        <v>0</v>
      </c>
      <c r="W613" s="127">
        <v>0</v>
      </c>
      <c r="X613" s="127">
        <v>0</v>
      </c>
      <c r="Y613" s="127">
        <v>0</v>
      </c>
      <c r="Z613" s="127">
        <v>0</v>
      </c>
      <c r="AA613" s="127">
        <v>0</v>
      </c>
      <c r="AB613" s="127">
        <v>0</v>
      </c>
      <c r="AC613" s="127">
        <v>0</v>
      </c>
      <c r="AD613" s="127">
        <v>0</v>
      </c>
      <c r="AE613" s="127">
        <v>0</v>
      </c>
      <c r="AF613" s="127">
        <v>0</v>
      </c>
      <c r="AG613" s="127">
        <v>0</v>
      </c>
      <c r="AH613" s="127">
        <v>0</v>
      </c>
    </row>
    <row r="614" spans="1:34" x14ac:dyDescent="0.35">
      <c r="A614" s="127" t="s">
        <v>692</v>
      </c>
      <c r="B614" s="127" t="s">
        <v>964</v>
      </c>
      <c r="C614" s="127">
        <v>0</v>
      </c>
      <c r="D614" s="127">
        <v>0</v>
      </c>
      <c r="E614" s="127">
        <v>0</v>
      </c>
      <c r="F614" s="127">
        <v>0</v>
      </c>
      <c r="G614" s="127">
        <v>0</v>
      </c>
      <c r="H614" s="127">
        <v>0</v>
      </c>
      <c r="I614" s="127">
        <v>0</v>
      </c>
      <c r="J614" s="127">
        <v>0</v>
      </c>
      <c r="K614" s="127">
        <v>0</v>
      </c>
      <c r="L614" s="127">
        <v>0</v>
      </c>
      <c r="M614" s="127">
        <v>0</v>
      </c>
      <c r="N614" s="127">
        <v>0</v>
      </c>
      <c r="O614" s="127">
        <v>0</v>
      </c>
      <c r="P614" s="127">
        <v>0</v>
      </c>
      <c r="Q614" s="127">
        <v>0</v>
      </c>
      <c r="R614" s="127">
        <v>0</v>
      </c>
      <c r="S614" s="127">
        <v>0</v>
      </c>
      <c r="T614" s="127">
        <v>0</v>
      </c>
      <c r="U614" s="127">
        <v>0</v>
      </c>
      <c r="V614" s="127">
        <v>0</v>
      </c>
      <c r="W614" s="127">
        <v>0</v>
      </c>
      <c r="X614" s="127">
        <v>0</v>
      </c>
      <c r="Y614" s="127">
        <v>0</v>
      </c>
      <c r="Z614" s="127">
        <v>0</v>
      </c>
      <c r="AA614" s="127">
        <v>0</v>
      </c>
      <c r="AB614" s="127">
        <v>0</v>
      </c>
      <c r="AC614" s="127">
        <v>0</v>
      </c>
      <c r="AD614" s="127">
        <v>0</v>
      </c>
      <c r="AE614" s="127">
        <v>0</v>
      </c>
      <c r="AF614" s="127">
        <v>0</v>
      </c>
      <c r="AG614" s="127">
        <v>0</v>
      </c>
      <c r="AH614" s="127">
        <v>0</v>
      </c>
    </row>
    <row r="615" spans="1:34" x14ac:dyDescent="0.35">
      <c r="A615" s="127" t="s">
        <v>693</v>
      </c>
      <c r="B615" s="127" t="s">
        <v>964</v>
      </c>
      <c r="C615" s="127">
        <v>0</v>
      </c>
      <c r="D615" s="127">
        <v>0</v>
      </c>
      <c r="E615" s="127">
        <v>0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7">
        <v>0</v>
      </c>
      <c r="Q615" s="127">
        <v>0</v>
      </c>
      <c r="R615" s="127">
        <v>0</v>
      </c>
      <c r="S615" s="127">
        <v>0</v>
      </c>
      <c r="T615" s="127">
        <v>0</v>
      </c>
      <c r="U615" s="127">
        <v>0</v>
      </c>
      <c r="V615" s="127">
        <v>0</v>
      </c>
      <c r="W615" s="127">
        <v>0</v>
      </c>
      <c r="X615" s="127">
        <v>0</v>
      </c>
      <c r="Y615" s="127">
        <v>0</v>
      </c>
      <c r="Z615" s="127">
        <v>0</v>
      </c>
      <c r="AA615" s="127">
        <v>0</v>
      </c>
      <c r="AB615" s="127">
        <v>0</v>
      </c>
      <c r="AC615" s="127">
        <v>0</v>
      </c>
      <c r="AD615" s="127">
        <v>0</v>
      </c>
      <c r="AE615" s="127">
        <v>0</v>
      </c>
      <c r="AF615" s="127">
        <v>0</v>
      </c>
      <c r="AG615" s="127">
        <v>0</v>
      </c>
      <c r="AH615" s="127">
        <v>0</v>
      </c>
    </row>
    <row r="616" spans="1:34" x14ac:dyDescent="0.35">
      <c r="A616" s="127" t="s">
        <v>694</v>
      </c>
      <c r="B616" s="127" t="s">
        <v>964</v>
      </c>
      <c r="C616" s="127">
        <v>0</v>
      </c>
      <c r="D616" s="127">
        <v>0</v>
      </c>
      <c r="E616" s="127">
        <v>0</v>
      </c>
      <c r="F616" s="127">
        <v>0</v>
      </c>
      <c r="G616" s="127">
        <v>0</v>
      </c>
      <c r="H616" s="127">
        <v>0</v>
      </c>
      <c r="I616" s="127">
        <v>0</v>
      </c>
      <c r="J616" s="127">
        <v>0</v>
      </c>
      <c r="K616" s="127">
        <v>0</v>
      </c>
      <c r="L616" s="127">
        <v>0</v>
      </c>
      <c r="M616" s="127">
        <v>0</v>
      </c>
      <c r="N616" s="127">
        <v>0</v>
      </c>
      <c r="O616" s="127">
        <v>0</v>
      </c>
      <c r="P616" s="127">
        <v>0</v>
      </c>
      <c r="Q616" s="127">
        <v>0</v>
      </c>
      <c r="R616" s="127">
        <v>0</v>
      </c>
      <c r="S616" s="127">
        <v>0</v>
      </c>
      <c r="T616" s="127">
        <v>0</v>
      </c>
      <c r="U616" s="127">
        <v>0</v>
      </c>
      <c r="V616" s="127">
        <v>0</v>
      </c>
      <c r="W616" s="127">
        <v>0</v>
      </c>
      <c r="X616" s="127">
        <v>0</v>
      </c>
      <c r="Y616" s="127">
        <v>0</v>
      </c>
      <c r="Z616" s="127">
        <v>0</v>
      </c>
      <c r="AA616" s="127">
        <v>0</v>
      </c>
      <c r="AB616" s="127">
        <v>0</v>
      </c>
      <c r="AC616" s="127">
        <v>0</v>
      </c>
      <c r="AD616" s="127">
        <v>0</v>
      </c>
      <c r="AE616" s="127">
        <v>0</v>
      </c>
      <c r="AF616" s="127">
        <v>0</v>
      </c>
      <c r="AG616" s="127">
        <v>0</v>
      </c>
      <c r="AH616" s="127">
        <v>0</v>
      </c>
    </row>
    <row r="617" spans="1:34" x14ac:dyDescent="0.35">
      <c r="A617" s="127" t="s">
        <v>695</v>
      </c>
      <c r="B617" s="127" t="s">
        <v>964</v>
      </c>
      <c r="C617" s="127">
        <v>0</v>
      </c>
      <c r="D617" s="127">
        <v>0</v>
      </c>
      <c r="E617" s="127">
        <v>0</v>
      </c>
      <c r="F617" s="127">
        <v>0</v>
      </c>
      <c r="G617" s="127">
        <v>0</v>
      </c>
      <c r="H617" s="127">
        <v>0</v>
      </c>
      <c r="I617" s="127">
        <v>0</v>
      </c>
      <c r="J617" s="127">
        <v>0</v>
      </c>
      <c r="K617" s="127">
        <v>0</v>
      </c>
      <c r="L617" s="127">
        <v>0</v>
      </c>
      <c r="M617" s="127">
        <v>0</v>
      </c>
      <c r="N617" s="127">
        <v>0</v>
      </c>
      <c r="O617" s="127">
        <v>0</v>
      </c>
      <c r="P617" s="127">
        <v>0</v>
      </c>
      <c r="Q617" s="127">
        <v>0</v>
      </c>
      <c r="R617" s="127">
        <v>0</v>
      </c>
      <c r="S617" s="127">
        <v>0</v>
      </c>
      <c r="T617" s="127">
        <v>0</v>
      </c>
      <c r="U617" s="127">
        <v>0</v>
      </c>
      <c r="V617" s="127">
        <v>0</v>
      </c>
      <c r="W617" s="127">
        <v>0</v>
      </c>
      <c r="X617" s="127">
        <v>0</v>
      </c>
      <c r="Y617" s="127">
        <v>0</v>
      </c>
      <c r="Z617" s="127">
        <v>0</v>
      </c>
      <c r="AA617" s="127">
        <v>0</v>
      </c>
      <c r="AB617" s="127">
        <v>0</v>
      </c>
      <c r="AC617" s="127">
        <v>0</v>
      </c>
      <c r="AD617" s="127">
        <v>0</v>
      </c>
      <c r="AE617" s="127">
        <v>0</v>
      </c>
      <c r="AF617" s="127">
        <v>0</v>
      </c>
      <c r="AG617" s="127">
        <v>0</v>
      </c>
      <c r="AH617" s="127">
        <v>0</v>
      </c>
    </row>
    <row r="618" spans="1:34" x14ac:dyDescent="0.35">
      <c r="A618" s="127" t="s">
        <v>696</v>
      </c>
      <c r="B618" s="127" t="s">
        <v>964</v>
      </c>
      <c r="C618" s="127">
        <v>0</v>
      </c>
      <c r="D618" s="127">
        <v>0</v>
      </c>
      <c r="E618" s="127">
        <v>0</v>
      </c>
      <c r="F618" s="127">
        <v>0</v>
      </c>
      <c r="G618" s="127">
        <v>0</v>
      </c>
      <c r="H618" s="127">
        <v>0</v>
      </c>
      <c r="I618" s="127">
        <v>0</v>
      </c>
      <c r="J618" s="127">
        <v>0</v>
      </c>
      <c r="K618" s="127">
        <v>0</v>
      </c>
      <c r="L618" s="127">
        <v>0</v>
      </c>
      <c r="M618" s="127">
        <v>0</v>
      </c>
      <c r="N618" s="127">
        <v>0</v>
      </c>
      <c r="O618" s="127">
        <v>0</v>
      </c>
      <c r="P618" s="127">
        <v>0</v>
      </c>
      <c r="Q618" s="127">
        <v>0</v>
      </c>
      <c r="R618" s="127">
        <v>0</v>
      </c>
      <c r="S618" s="127">
        <v>0</v>
      </c>
      <c r="T618" s="127">
        <v>0</v>
      </c>
      <c r="U618" s="127">
        <v>0</v>
      </c>
      <c r="V618" s="127">
        <v>0</v>
      </c>
      <c r="W618" s="127">
        <v>0</v>
      </c>
      <c r="X618" s="127">
        <v>0</v>
      </c>
      <c r="Y618" s="127">
        <v>0</v>
      </c>
      <c r="Z618" s="127">
        <v>0</v>
      </c>
      <c r="AA618" s="127">
        <v>0</v>
      </c>
      <c r="AB618" s="127">
        <v>0</v>
      </c>
      <c r="AC618" s="127">
        <v>0</v>
      </c>
      <c r="AD618" s="127">
        <v>0</v>
      </c>
      <c r="AE618" s="127">
        <v>0</v>
      </c>
      <c r="AF618" s="127">
        <v>0</v>
      </c>
      <c r="AG618" s="127">
        <v>0</v>
      </c>
      <c r="AH618" s="127">
        <v>0</v>
      </c>
    </row>
    <row r="619" spans="1:34" x14ac:dyDescent="0.35">
      <c r="A619" s="127" t="s">
        <v>1305</v>
      </c>
      <c r="B619" s="127" t="s">
        <v>964</v>
      </c>
      <c r="C619" s="127">
        <v>0</v>
      </c>
      <c r="D619" s="127">
        <v>0</v>
      </c>
      <c r="E619" s="127">
        <v>0</v>
      </c>
      <c r="F619" s="127">
        <v>0</v>
      </c>
      <c r="G619" s="127">
        <v>0</v>
      </c>
      <c r="H619" s="127">
        <v>0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0</v>
      </c>
      <c r="O619" s="127">
        <v>0</v>
      </c>
      <c r="P619" s="127">
        <v>0</v>
      </c>
      <c r="Q619" s="127">
        <v>0</v>
      </c>
      <c r="R619" s="127">
        <v>0</v>
      </c>
      <c r="S619" s="127">
        <v>0</v>
      </c>
      <c r="T619" s="127">
        <v>0</v>
      </c>
      <c r="U619" s="127">
        <v>0</v>
      </c>
      <c r="V619" s="127">
        <v>0</v>
      </c>
      <c r="W619" s="127">
        <v>0</v>
      </c>
      <c r="X619" s="127">
        <v>0</v>
      </c>
      <c r="Y619" s="127">
        <v>0</v>
      </c>
      <c r="Z619" s="127">
        <v>0</v>
      </c>
      <c r="AA619" s="127">
        <v>0</v>
      </c>
      <c r="AB619" s="127">
        <v>0</v>
      </c>
      <c r="AC619" s="127">
        <v>0</v>
      </c>
      <c r="AD619" s="127">
        <v>0</v>
      </c>
      <c r="AE619" s="127">
        <v>0</v>
      </c>
      <c r="AF619" s="127">
        <v>0</v>
      </c>
      <c r="AG619" s="127">
        <v>0</v>
      </c>
      <c r="AH619" s="127">
        <v>0</v>
      </c>
    </row>
    <row r="620" spans="1:34" x14ac:dyDescent="0.35">
      <c r="A620" s="127" t="s">
        <v>1306</v>
      </c>
      <c r="B620" s="127" t="s">
        <v>964</v>
      </c>
      <c r="C620" s="127">
        <v>0</v>
      </c>
      <c r="D620" s="127">
        <v>0</v>
      </c>
      <c r="E620" s="127">
        <v>0</v>
      </c>
      <c r="F620" s="127">
        <v>0</v>
      </c>
      <c r="G620" s="127">
        <v>0</v>
      </c>
      <c r="H620" s="127">
        <v>0</v>
      </c>
      <c r="I620" s="127">
        <v>0</v>
      </c>
      <c r="J620" s="127">
        <v>0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27">
        <v>0</v>
      </c>
      <c r="Q620" s="127">
        <v>0</v>
      </c>
      <c r="R620" s="127">
        <v>0</v>
      </c>
      <c r="S620" s="127">
        <v>0</v>
      </c>
      <c r="T620" s="127">
        <v>0</v>
      </c>
      <c r="U620" s="127">
        <v>0</v>
      </c>
      <c r="V620" s="127">
        <v>0</v>
      </c>
      <c r="W620" s="127">
        <v>0</v>
      </c>
      <c r="X620" s="127">
        <v>0</v>
      </c>
      <c r="Y620" s="127">
        <v>0</v>
      </c>
      <c r="Z620" s="127">
        <v>0</v>
      </c>
      <c r="AA620" s="127">
        <v>0</v>
      </c>
      <c r="AB620" s="127">
        <v>0</v>
      </c>
      <c r="AC620" s="127">
        <v>0</v>
      </c>
      <c r="AD620" s="127">
        <v>0</v>
      </c>
      <c r="AE620" s="127">
        <v>0</v>
      </c>
      <c r="AF620" s="127">
        <v>0</v>
      </c>
      <c r="AG620" s="127">
        <v>0</v>
      </c>
      <c r="AH620" s="127">
        <v>0</v>
      </c>
    </row>
    <row r="621" spans="1:34" x14ac:dyDescent="0.35">
      <c r="A621" s="127" t="s">
        <v>1307</v>
      </c>
      <c r="B621" s="127" t="s">
        <v>964</v>
      </c>
      <c r="C621" s="127">
        <v>0</v>
      </c>
      <c r="D621" s="127">
        <v>0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0</v>
      </c>
      <c r="K621" s="127">
        <v>0</v>
      </c>
      <c r="L621" s="127">
        <v>0</v>
      </c>
      <c r="M621" s="127">
        <v>0</v>
      </c>
      <c r="N621" s="127">
        <v>0</v>
      </c>
      <c r="O621" s="127">
        <v>0</v>
      </c>
      <c r="P621" s="127">
        <v>0</v>
      </c>
      <c r="Q621" s="127">
        <v>0</v>
      </c>
      <c r="R621" s="127">
        <v>0</v>
      </c>
      <c r="S621" s="127">
        <v>0</v>
      </c>
      <c r="T621" s="127">
        <v>0</v>
      </c>
      <c r="U621" s="127">
        <v>0</v>
      </c>
      <c r="V621" s="127">
        <v>0</v>
      </c>
      <c r="W621" s="127">
        <v>0</v>
      </c>
      <c r="X621" s="127">
        <v>0</v>
      </c>
      <c r="Y621" s="127">
        <v>0</v>
      </c>
      <c r="Z621" s="127">
        <v>0</v>
      </c>
      <c r="AA621" s="127">
        <v>0</v>
      </c>
      <c r="AB621" s="127">
        <v>0</v>
      </c>
      <c r="AC621" s="127">
        <v>0</v>
      </c>
      <c r="AD621" s="127">
        <v>0</v>
      </c>
      <c r="AE621" s="127">
        <v>0</v>
      </c>
      <c r="AF621" s="127">
        <v>0</v>
      </c>
      <c r="AG621" s="127">
        <v>0</v>
      </c>
      <c r="AH621" s="127">
        <v>0</v>
      </c>
    </row>
    <row r="622" spans="1:34" x14ac:dyDescent="0.35">
      <c r="A622" s="127" t="s">
        <v>1308</v>
      </c>
      <c r="B622" s="127" t="s">
        <v>964</v>
      </c>
      <c r="C622" s="127">
        <v>0</v>
      </c>
      <c r="D622" s="127">
        <v>0</v>
      </c>
      <c r="E622" s="127">
        <v>0</v>
      </c>
      <c r="F622" s="127">
        <v>0</v>
      </c>
      <c r="G622" s="127">
        <v>0</v>
      </c>
      <c r="H622" s="127">
        <v>0</v>
      </c>
      <c r="I622" s="127">
        <v>0</v>
      </c>
      <c r="J622" s="127">
        <v>0</v>
      </c>
      <c r="K622" s="127">
        <v>0</v>
      </c>
      <c r="L622" s="127">
        <v>0</v>
      </c>
      <c r="M622" s="127">
        <v>0</v>
      </c>
      <c r="N622" s="127">
        <v>0</v>
      </c>
      <c r="O622" s="127">
        <v>0</v>
      </c>
      <c r="P622" s="127">
        <v>0</v>
      </c>
      <c r="Q622" s="127">
        <v>0</v>
      </c>
      <c r="R622" s="127">
        <v>0</v>
      </c>
      <c r="S622" s="127">
        <v>0</v>
      </c>
      <c r="T622" s="127">
        <v>0</v>
      </c>
      <c r="U622" s="127">
        <v>0</v>
      </c>
      <c r="V622" s="127">
        <v>0</v>
      </c>
      <c r="W622" s="127">
        <v>0</v>
      </c>
      <c r="X622" s="127">
        <v>0</v>
      </c>
      <c r="Y622" s="127">
        <v>0</v>
      </c>
      <c r="Z622" s="127">
        <v>0</v>
      </c>
      <c r="AA622" s="127">
        <v>0</v>
      </c>
      <c r="AB622" s="127">
        <v>0</v>
      </c>
      <c r="AC622" s="127">
        <v>0</v>
      </c>
      <c r="AD622" s="127">
        <v>0</v>
      </c>
      <c r="AE622" s="127">
        <v>0</v>
      </c>
      <c r="AF622" s="127">
        <v>0</v>
      </c>
      <c r="AG622" s="127">
        <v>0</v>
      </c>
      <c r="AH622" s="127">
        <v>0</v>
      </c>
    </row>
    <row r="623" spans="1:34" x14ac:dyDescent="0.35">
      <c r="A623" s="127" t="s">
        <v>1309</v>
      </c>
      <c r="B623" s="127" t="s">
        <v>964</v>
      </c>
      <c r="C623" s="127">
        <v>0</v>
      </c>
      <c r="D623" s="127">
        <v>0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0</v>
      </c>
      <c r="L623" s="127">
        <v>0</v>
      </c>
      <c r="M623" s="127">
        <v>0</v>
      </c>
      <c r="N623" s="127">
        <v>0</v>
      </c>
      <c r="O623" s="127">
        <v>0</v>
      </c>
      <c r="P623" s="127">
        <v>0</v>
      </c>
      <c r="Q623" s="127">
        <v>0</v>
      </c>
      <c r="R623" s="127">
        <v>0</v>
      </c>
      <c r="S623" s="127">
        <v>0</v>
      </c>
      <c r="T623" s="127">
        <v>0</v>
      </c>
      <c r="U623" s="127">
        <v>0</v>
      </c>
      <c r="V623" s="127">
        <v>0</v>
      </c>
      <c r="W623" s="127">
        <v>0</v>
      </c>
      <c r="X623" s="127">
        <v>0</v>
      </c>
      <c r="Y623" s="127">
        <v>0</v>
      </c>
      <c r="Z623" s="127">
        <v>0</v>
      </c>
      <c r="AA623" s="127">
        <v>0</v>
      </c>
      <c r="AB623" s="127">
        <v>0</v>
      </c>
      <c r="AC623" s="127">
        <v>0</v>
      </c>
      <c r="AD623" s="127">
        <v>0</v>
      </c>
      <c r="AE623" s="127">
        <v>0</v>
      </c>
      <c r="AF623" s="127">
        <v>0</v>
      </c>
      <c r="AG623" s="127">
        <v>0</v>
      </c>
      <c r="AH623" s="127">
        <v>0</v>
      </c>
    </row>
    <row r="624" spans="1:34" x14ac:dyDescent="0.35">
      <c r="A624" s="127" t="s">
        <v>1310</v>
      </c>
      <c r="B624" s="127" t="s">
        <v>964</v>
      </c>
      <c r="C624" s="127">
        <v>0</v>
      </c>
      <c r="D624" s="127">
        <v>0</v>
      </c>
      <c r="E624" s="127">
        <v>0</v>
      </c>
      <c r="F624" s="127">
        <v>0</v>
      </c>
      <c r="G624" s="127">
        <v>0</v>
      </c>
      <c r="H624" s="127">
        <v>0</v>
      </c>
      <c r="I624" s="127">
        <v>0</v>
      </c>
      <c r="J624" s="127">
        <v>0</v>
      </c>
      <c r="K624" s="127">
        <v>0</v>
      </c>
      <c r="L624" s="127">
        <v>0</v>
      </c>
      <c r="M624" s="127">
        <v>0</v>
      </c>
      <c r="N624" s="127">
        <v>0</v>
      </c>
      <c r="O624" s="127">
        <v>0</v>
      </c>
      <c r="P624" s="127">
        <v>0</v>
      </c>
      <c r="Q624" s="127">
        <v>0</v>
      </c>
      <c r="R624" s="127">
        <v>0</v>
      </c>
      <c r="S624" s="127">
        <v>0</v>
      </c>
      <c r="T624" s="127">
        <v>0</v>
      </c>
      <c r="U624" s="127">
        <v>0</v>
      </c>
      <c r="V624" s="127">
        <v>0</v>
      </c>
      <c r="W624" s="127">
        <v>0</v>
      </c>
      <c r="X624" s="127">
        <v>0</v>
      </c>
      <c r="Y624" s="127">
        <v>0</v>
      </c>
      <c r="Z624" s="127">
        <v>0</v>
      </c>
      <c r="AA624" s="127">
        <v>0</v>
      </c>
      <c r="AB624" s="127">
        <v>0</v>
      </c>
      <c r="AC624" s="127">
        <v>0</v>
      </c>
      <c r="AD624" s="127">
        <v>0</v>
      </c>
      <c r="AE624" s="127">
        <v>0</v>
      </c>
      <c r="AF624" s="127">
        <v>0</v>
      </c>
      <c r="AG624" s="127">
        <v>0</v>
      </c>
      <c r="AH624" s="127">
        <v>0</v>
      </c>
    </row>
    <row r="625" spans="1:34" x14ac:dyDescent="0.35">
      <c r="A625" s="127" t="s">
        <v>1311</v>
      </c>
      <c r="B625" s="127" t="s">
        <v>964</v>
      </c>
      <c r="C625" s="127">
        <v>0</v>
      </c>
      <c r="D625" s="127">
        <v>0</v>
      </c>
      <c r="E625" s="127">
        <v>0</v>
      </c>
      <c r="F625" s="127">
        <v>0</v>
      </c>
      <c r="G625" s="127">
        <v>0</v>
      </c>
      <c r="H625" s="127">
        <v>0</v>
      </c>
      <c r="I625" s="127">
        <v>0</v>
      </c>
      <c r="J625" s="127">
        <v>0</v>
      </c>
      <c r="K625" s="127">
        <v>0</v>
      </c>
      <c r="L625" s="127">
        <v>0</v>
      </c>
      <c r="M625" s="127">
        <v>0</v>
      </c>
      <c r="N625" s="127">
        <v>0</v>
      </c>
      <c r="O625" s="127">
        <v>0</v>
      </c>
      <c r="P625" s="127">
        <v>0</v>
      </c>
      <c r="Q625" s="127">
        <v>0</v>
      </c>
      <c r="R625" s="127">
        <v>0</v>
      </c>
      <c r="S625" s="127">
        <v>0</v>
      </c>
      <c r="T625" s="127">
        <v>0</v>
      </c>
      <c r="U625" s="127">
        <v>0</v>
      </c>
      <c r="V625" s="127">
        <v>0</v>
      </c>
      <c r="W625" s="127">
        <v>0</v>
      </c>
      <c r="X625" s="127">
        <v>0</v>
      </c>
      <c r="Y625" s="127">
        <v>0</v>
      </c>
      <c r="Z625" s="127">
        <v>0</v>
      </c>
      <c r="AA625" s="127">
        <v>0</v>
      </c>
      <c r="AB625" s="127">
        <v>0</v>
      </c>
      <c r="AC625" s="127">
        <v>0</v>
      </c>
      <c r="AD625" s="127">
        <v>0</v>
      </c>
      <c r="AE625" s="127">
        <v>0</v>
      </c>
      <c r="AF625" s="127">
        <v>0</v>
      </c>
      <c r="AG625" s="127">
        <v>0</v>
      </c>
      <c r="AH625" s="127">
        <v>0</v>
      </c>
    </row>
    <row r="626" spans="1:34" x14ac:dyDescent="0.35">
      <c r="A626" s="127" t="s">
        <v>1312</v>
      </c>
      <c r="B626" s="127" t="s">
        <v>964</v>
      </c>
      <c r="C626" s="127">
        <v>0</v>
      </c>
      <c r="D626" s="127">
        <v>0</v>
      </c>
      <c r="E626" s="127">
        <v>0</v>
      </c>
      <c r="F626" s="127">
        <v>0</v>
      </c>
      <c r="G626" s="127">
        <v>0</v>
      </c>
      <c r="H626" s="127">
        <v>0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>
        <v>0</v>
      </c>
      <c r="P626" s="127">
        <v>0</v>
      </c>
      <c r="Q626" s="127">
        <v>0</v>
      </c>
      <c r="R626" s="127">
        <v>0</v>
      </c>
      <c r="S626" s="127">
        <v>0</v>
      </c>
      <c r="T626" s="127">
        <v>0</v>
      </c>
      <c r="U626" s="127">
        <v>0</v>
      </c>
      <c r="V626" s="127">
        <v>0</v>
      </c>
      <c r="W626" s="127">
        <v>0</v>
      </c>
      <c r="X626" s="127">
        <v>0</v>
      </c>
      <c r="Y626" s="127">
        <v>0</v>
      </c>
      <c r="Z626" s="127">
        <v>0</v>
      </c>
      <c r="AA626" s="127">
        <v>0</v>
      </c>
      <c r="AB626" s="127">
        <v>0</v>
      </c>
      <c r="AC626" s="127">
        <v>0</v>
      </c>
      <c r="AD626" s="127">
        <v>0</v>
      </c>
      <c r="AE626" s="127">
        <v>0</v>
      </c>
      <c r="AF626" s="127">
        <v>0</v>
      </c>
      <c r="AG626" s="127">
        <v>0</v>
      </c>
      <c r="AH626" s="127">
        <v>0</v>
      </c>
    </row>
    <row r="627" spans="1:34" x14ac:dyDescent="0.35">
      <c r="A627" s="127" t="s">
        <v>1313</v>
      </c>
      <c r="B627" s="127" t="s">
        <v>964</v>
      </c>
      <c r="C627" s="127">
        <v>0</v>
      </c>
      <c r="D627" s="127">
        <v>0</v>
      </c>
      <c r="E627" s="127">
        <v>0</v>
      </c>
      <c r="F627" s="127">
        <v>0</v>
      </c>
      <c r="G627" s="127">
        <v>0</v>
      </c>
      <c r="H627" s="127">
        <v>0</v>
      </c>
      <c r="I627" s="127">
        <v>0</v>
      </c>
      <c r="J627" s="127">
        <v>0</v>
      </c>
      <c r="K627" s="127">
        <v>0</v>
      </c>
      <c r="L627" s="127">
        <v>0</v>
      </c>
      <c r="M627" s="127">
        <v>0</v>
      </c>
      <c r="N627" s="127">
        <v>0</v>
      </c>
      <c r="O627" s="127">
        <v>0</v>
      </c>
      <c r="P627" s="127">
        <v>0</v>
      </c>
      <c r="Q627" s="127">
        <v>0</v>
      </c>
      <c r="R627" s="127">
        <v>0</v>
      </c>
      <c r="S627" s="127">
        <v>0</v>
      </c>
      <c r="T627" s="127">
        <v>0</v>
      </c>
      <c r="U627" s="127">
        <v>0</v>
      </c>
      <c r="V627" s="127">
        <v>0</v>
      </c>
      <c r="W627" s="127">
        <v>0</v>
      </c>
      <c r="X627" s="127">
        <v>0</v>
      </c>
      <c r="Y627" s="127">
        <v>0</v>
      </c>
      <c r="Z627" s="127">
        <v>0</v>
      </c>
      <c r="AA627" s="127">
        <v>0</v>
      </c>
      <c r="AB627" s="127">
        <v>0</v>
      </c>
      <c r="AC627" s="127">
        <v>0</v>
      </c>
      <c r="AD627" s="127">
        <v>0</v>
      </c>
      <c r="AE627" s="127">
        <v>0</v>
      </c>
      <c r="AF627" s="127">
        <v>0</v>
      </c>
      <c r="AG627" s="127">
        <v>0</v>
      </c>
      <c r="AH627" s="127">
        <v>0</v>
      </c>
    </row>
    <row r="628" spans="1:34" x14ac:dyDescent="0.35">
      <c r="A628" s="127" t="s">
        <v>1314</v>
      </c>
      <c r="B628" s="127" t="s">
        <v>964</v>
      </c>
      <c r="C628" s="127">
        <v>0</v>
      </c>
      <c r="D628" s="127">
        <v>0</v>
      </c>
      <c r="E628" s="127">
        <v>0</v>
      </c>
      <c r="F628" s="127">
        <v>0</v>
      </c>
      <c r="G628" s="127">
        <v>0</v>
      </c>
      <c r="H628" s="127">
        <v>0</v>
      </c>
      <c r="I628" s="127">
        <v>0</v>
      </c>
      <c r="J628" s="127">
        <v>0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27">
        <v>0</v>
      </c>
      <c r="Q628" s="127">
        <v>0</v>
      </c>
      <c r="R628" s="127">
        <v>0</v>
      </c>
      <c r="S628" s="127">
        <v>0</v>
      </c>
      <c r="T628" s="127">
        <v>0</v>
      </c>
      <c r="U628" s="127">
        <v>0</v>
      </c>
      <c r="V628" s="127">
        <v>0</v>
      </c>
      <c r="W628" s="127">
        <v>0</v>
      </c>
      <c r="X628" s="127">
        <v>0</v>
      </c>
      <c r="Y628" s="127">
        <v>0</v>
      </c>
      <c r="Z628" s="127">
        <v>0</v>
      </c>
      <c r="AA628" s="127">
        <v>0</v>
      </c>
      <c r="AB628" s="127">
        <v>0</v>
      </c>
      <c r="AC628" s="127">
        <v>0</v>
      </c>
      <c r="AD628" s="127">
        <v>0</v>
      </c>
      <c r="AE628" s="127">
        <v>0</v>
      </c>
      <c r="AF628" s="127">
        <v>0</v>
      </c>
      <c r="AG628" s="127">
        <v>0</v>
      </c>
      <c r="AH628" s="127">
        <v>0</v>
      </c>
    </row>
    <row r="629" spans="1:34" x14ac:dyDescent="0.35">
      <c r="A629" s="127" t="s">
        <v>1315</v>
      </c>
      <c r="B629" s="127" t="s">
        <v>964</v>
      </c>
      <c r="C629" s="127">
        <v>0</v>
      </c>
      <c r="D629" s="127">
        <v>0</v>
      </c>
      <c r="E629" s="127">
        <v>0</v>
      </c>
      <c r="F629" s="127">
        <v>0</v>
      </c>
      <c r="G629" s="127">
        <v>0</v>
      </c>
      <c r="H629" s="127">
        <v>0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>
        <v>0</v>
      </c>
      <c r="Q629" s="127">
        <v>0</v>
      </c>
      <c r="R629" s="127">
        <v>0</v>
      </c>
      <c r="S629" s="127">
        <v>0</v>
      </c>
      <c r="T629" s="127">
        <v>0</v>
      </c>
      <c r="U629" s="127">
        <v>0</v>
      </c>
      <c r="V629" s="127">
        <v>0</v>
      </c>
      <c r="W629" s="127">
        <v>0</v>
      </c>
      <c r="X629" s="127">
        <v>0</v>
      </c>
      <c r="Y629" s="127">
        <v>0</v>
      </c>
      <c r="Z629" s="127">
        <v>0</v>
      </c>
      <c r="AA629" s="127">
        <v>0</v>
      </c>
      <c r="AB629" s="127">
        <v>0</v>
      </c>
      <c r="AC629" s="127">
        <v>0</v>
      </c>
      <c r="AD629" s="127">
        <v>0</v>
      </c>
      <c r="AE629" s="127">
        <v>0</v>
      </c>
      <c r="AF629" s="127">
        <v>0</v>
      </c>
      <c r="AG629" s="127">
        <v>0</v>
      </c>
      <c r="AH629" s="127">
        <v>0</v>
      </c>
    </row>
    <row r="630" spans="1:34" x14ac:dyDescent="0.35">
      <c r="A630" s="127" t="s">
        <v>1316</v>
      </c>
      <c r="B630" s="127" t="s">
        <v>964</v>
      </c>
      <c r="C630" s="127">
        <v>0</v>
      </c>
      <c r="D630" s="127">
        <v>0</v>
      </c>
      <c r="E630" s="127">
        <v>0</v>
      </c>
      <c r="F630" s="127">
        <v>0</v>
      </c>
      <c r="G630" s="127">
        <v>0</v>
      </c>
      <c r="H630" s="127">
        <v>0</v>
      </c>
      <c r="I630" s="127">
        <v>0</v>
      </c>
      <c r="J630" s="127">
        <v>0</v>
      </c>
      <c r="K630" s="127">
        <v>0</v>
      </c>
      <c r="L630" s="127">
        <v>0</v>
      </c>
      <c r="M630" s="127">
        <v>0</v>
      </c>
      <c r="N630" s="127">
        <v>0</v>
      </c>
      <c r="O630" s="127">
        <v>0</v>
      </c>
      <c r="P630" s="127">
        <v>0</v>
      </c>
      <c r="Q630" s="127">
        <v>0</v>
      </c>
      <c r="R630" s="127">
        <v>0</v>
      </c>
      <c r="S630" s="127">
        <v>0</v>
      </c>
      <c r="T630" s="127">
        <v>0</v>
      </c>
      <c r="U630" s="127">
        <v>0</v>
      </c>
      <c r="V630" s="127">
        <v>0</v>
      </c>
      <c r="W630" s="127">
        <v>0</v>
      </c>
      <c r="X630" s="127">
        <v>0</v>
      </c>
      <c r="Y630" s="127">
        <v>0</v>
      </c>
      <c r="Z630" s="127">
        <v>0</v>
      </c>
      <c r="AA630" s="127">
        <v>0</v>
      </c>
      <c r="AB630" s="127">
        <v>0</v>
      </c>
      <c r="AC630" s="127">
        <v>0</v>
      </c>
      <c r="AD630" s="127">
        <v>0</v>
      </c>
      <c r="AE630" s="127">
        <v>0</v>
      </c>
      <c r="AF630" s="127">
        <v>0</v>
      </c>
      <c r="AG630" s="127">
        <v>0</v>
      </c>
      <c r="AH630" s="127">
        <v>0</v>
      </c>
    </row>
    <row r="631" spans="1:34" x14ac:dyDescent="0.35">
      <c r="A631" s="127" t="s">
        <v>1317</v>
      </c>
      <c r="B631" s="127" t="s">
        <v>964</v>
      </c>
      <c r="C631" s="127">
        <v>0</v>
      </c>
      <c r="D631" s="127">
        <v>0</v>
      </c>
      <c r="E631" s="127">
        <v>0</v>
      </c>
      <c r="F631" s="127">
        <v>0</v>
      </c>
      <c r="G631" s="127">
        <v>0</v>
      </c>
      <c r="H631" s="127">
        <v>0</v>
      </c>
      <c r="I631" s="127">
        <v>0</v>
      </c>
      <c r="J631" s="127">
        <v>0</v>
      </c>
      <c r="K631" s="127">
        <v>0</v>
      </c>
      <c r="L631" s="127">
        <v>0</v>
      </c>
      <c r="M631" s="127">
        <v>0</v>
      </c>
      <c r="N631" s="127">
        <v>0</v>
      </c>
      <c r="O631" s="127">
        <v>0</v>
      </c>
      <c r="P631" s="127">
        <v>0</v>
      </c>
      <c r="Q631" s="127">
        <v>0</v>
      </c>
      <c r="R631" s="127">
        <v>0</v>
      </c>
      <c r="S631" s="127">
        <v>0</v>
      </c>
      <c r="T631" s="127">
        <v>0</v>
      </c>
      <c r="U631" s="127">
        <v>0</v>
      </c>
      <c r="V631" s="127">
        <v>0</v>
      </c>
      <c r="W631" s="127">
        <v>0</v>
      </c>
      <c r="X631" s="127">
        <v>0</v>
      </c>
      <c r="Y631" s="127">
        <v>0</v>
      </c>
      <c r="Z631" s="127">
        <v>0</v>
      </c>
      <c r="AA631" s="127">
        <v>0</v>
      </c>
      <c r="AB631" s="127">
        <v>0</v>
      </c>
      <c r="AC631" s="127">
        <v>0</v>
      </c>
      <c r="AD631" s="127">
        <v>0</v>
      </c>
      <c r="AE631" s="127">
        <v>0</v>
      </c>
      <c r="AF631" s="127">
        <v>0</v>
      </c>
      <c r="AG631" s="127">
        <v>0</v>
      </c>
      <c r="AH631" s="127">
        <v>0</v>
      </c>
    </row>
    <row r="632" spans="1:34" x14ac:dyDescent="0.35">
      <c r="A632" s="127" t="s">
        <v>1318</v>
      </c>
      <c r="B632" s="127" t="s">
        <v>964</v>
      </c>
      <c r="C632" s="127">
        <v>0</v>
      </c>
      <c r="D632" s="127">
        <v>0</v>
      </c>
      <c r="E632" s="127">
        <v>0</v>
      </c>
      <c r="F632" s="127">
        <v>0</v>
      </c>
      <c r="G632" s="127">
        <v>0</v>
      </c>
      <c r="H632" s="127">
        <v>0</v>
      </c>
      <c r="I632" s="127">
        <v>0</v>
      </c>
      <c r="J632" s="127">
        <v>0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27">
        <v>0</v>
      </c>
      <c r="Q632" s="127">
        <v>0</v>
      </c>
      <c r="R632" s="127">
        <v>0</v>
      </c>
      <c r="S632" s="127">
        <v>0</v>
      </c>
      <c r="T632" s="127">
        <v>0</v>
      </c>
      <c r="U632" s="127">
        <v>0</v>
      </c>
      <c r="V632" s="127">
        <v>0</v>
      </c>
      <c r="W632" s="127">
        <v>0</v>
      </c>
      <c r="X632" s="127">
        <v>0</v>
      </c>
      <c r="Y632" s="127">
        <v>0</v>
      </c>
      <c r="Z632" s="127">
        <v>0</v>
      </c>
      <c r="AA632" s="127">
        <v>0</v>
      </c>
      <c r="AB632" s="127">
        <v>0</v>
      </c>
      <c r="AC632" s="127">
        <v>0</v>
      </c>
      <c r="AD632" s="127">
        <v>0</v>
      </c>
      <c r="AE632" s="127">
        <v>0</v>
      </c>
      <c r="AF632" s="127">
        <v>0</v>
      </c>
      <c r="AG632" s="127">
        <v>0</v>
      </c>
      <c r="AH632" s="127">
        <v>0</v>
      </c>
    </row>
    <row r="633" spans="1:34" x14ac:dyDescent="0.35">
      <c r="A633" s="127" t="s">
        <v>1319</v>
      </c>
      <c r="B633" s="127" t="s">
        <v>964</v>
      </c>
      <c r="C633" s="127">
        <v>0</v>
      </c>
      <c r="D633" s="127">
        <v>0</v>
      </c>
      <c r="E633" s="127">
        <v>0</v>
      </c>
      <c r="F633" s="127">
        <v>0</v>
      </c>
      <c r="G633" s="127">
        <v>0</v>
      </c>
      <c r="H633" s="127">
        <v>0</v>
      </c>
      <c r="I633" s="127">
        <v>0</v>
      </c>
      <c r="J633" s="127">
        <v>0</v>
      </c>
      <c r="K633" s="127">
        <v>0</v>
      </c>
      <c r="L633" s="127">
        <v>0</v>
      </c>
      <c r="M633" s="127">
        <v>0</v>
      </c>
      <c r="N633" s="127">
        <v>0</v>
      </c>
      <c r="O633" s="127">
        <v>0</v>
      </c>
      <c r="P633" s="127">
        <v>0</v>
      </c>
      <c r="Q633" s="127">
        <v>0</v>
      </c>
      <c r="R633" s="127">
        <v>0</v>
      </c>
      <c r="S633" s="127">
        <v>0</v>
      </c>
      <c r="T633" s="127">
        <v>0</v>
      </c>
      <c r="U633" s="127">
        <v>0</v>
      </c>
      <c r="V633" s="127">
        <v>0</v>
      </c>
      <c r="W633" s="127">
        <v>0</v>
      </c>
      <c r="X633" s="127">
        <v>0</v>
      </c>
      <c r="Y633" s="127">
        <v>0</v>
      </c>
      <c r="Z633" s="127">
        <v>0</v>
      </c>
      <c r="AA633" s="127">
        <v>0</v>
      </c>
      <c r="AB633" s="127">
        <v>0</v>
      </c>
      <c r="AC633" s="127">
        <v>0</v>
      </c>
      <c r="AD633" s="127">
        <v>0</v>
      </c>
      <c r="AE633" s="127">
        <v>0</v>
      </c>
      <c r="AF633" s="127">
        <v>0</v>
      </c>
      <c r="AG633" s="127">
        <v>0</v>
      </c>
      <c r="AH633" s="127">
        <v>0</v>
      </c>
    </row>
    <row r="634" spans="1:34" x14ac:dyDescent="0.35">
      <c r="A634" s="127" t="s">
        <v>1320</v>
      </c>
      <c r="B634" s="127" t="s">
        <v>964</v>
      </c>
      <c r="C634" s="127">
        <v>0</v>
      </c>
      <c r="D634" s="127">
        <v>0</v>
      </c>
      <c r="E634" s="127">
        <v>0</v>
      </c>
      <c r="F634" s="127">
        <v>0</v>
      </c>
      <c r="G634" s="127">
        <v>0</v>
      </c>
      <c r="H634" s="127">
        <v>0</v>
      </c>
      <c r="I634" s="127">
        <v>0</v>
      </c>
      <c r="J634" s="127">
        <v>0</v>
      </c>
      <c r="K634" s="127">
        <v>0</v>
      </c>
      <c r="L634" s="127">
        <v>0</v>
      </c>
      <c r="M634" s="127">
        <v>0</v>
      </c>
      <c r="N634" s="127">
        <v>0</v>
      </c>
      <c r="O634" s="127">
        <v>0</v>
      </c>
      <c r="P634" s="127">
        <v>0</v>
      </c>
      <c r="Q634" s="127">
        <v>0</v>
      </c>
      <c r="R634" s="127">
        <v>0</v>
      </c>
      <c r="S634" s="127">
        <v>0</v>
      </c>
      <c r="T634" s="127">
        <v>0</v>
      </c>
      <c r="U634" s="127">
        <v>0</v>
      </c>
      <c r="V634" s="127">
        <v>0</v>
      </c>
      <c r="W634" s="127">
        <v>0</v>
      </c>
      <c r="X634" s="127">
        <v>0</v>
      </c>
      <c r="Y634" s="127">
        <v>0</v>
      </c>
      <c r="Z634" s="127">
        <v>0</v>
      </c>
      <c r="AA634" s="127">
        <v>0</v>
      </c>
      <c r="AB634" s="127">
        <v>0</v>
      </c>
      <c r="AC634" s="127">
        <v>0</v>
      </c>
      <c r="AD634" s="127">
        <v>0</v>
      </c>
      <c r="AE634" s="127">
        <v>0</v>
      </c>
      <c r="AF634" s="127">
        <v>0</v>
      </c>
      <c r="AG634" s="127">
        <v>0</v>
      </c>
      <c r="AH634" s="127">
        <v>0</v>
      </c>
    </row>
    <row r="635" spans="1:34" x14ac:dyDescent="0.35">
      <c r="A635" s="127" t="s">
        <v>1321</v>
      </c>
      <c r="B635" s="127" t="s">
        <v>964</v>
      </c>
      <c r="C635" s="127">
        <v>0</v>
      </c>
      <c r="D635" s="127">
        <v>0</v>
      </c>
      <c r="E635" s="127">
        <v>0</v>
      </c>
      <c r="F635" s="127">
        <v>0</v>
      </c>
      <c r="G635" s="127">
        <v>0</v>
      </c>
      <c r="H635" s="127">
        <v>0</v>
      </c>
      <c r="I635" s="127">
        <v>0</v>
      </c>
      <c r="J635" s="127">
        <v>0</v>
      </c>
      <c r="K635" s="127">
        <v>0</v>
      </c>
      <c r="L635" s="127">
        <v>0</v>
      </c>
      <c r="M635" s="127">
        <v>0</v>
      </c>
      <c r="N635" s="127">
        <v>0</v>
      </c>
      <c r="O635" s="127">
        <v>0</v>
      </c>
      <c r="P635" s="127">
        <v>0</v>
      </c>
      <c r="Q635" s="127">
        <v>0</v>
      </c>
      <c r="R635" s="127">
        <v>0</v>
      </c>
      <c r="S635" s="127">
        <v>0</v>
      </c>
      <c r="T635" s="127">
        <v>0</v>
      </c>
      <c r="U635" s="127">
        <v>0</v>
      </c>
      <c r="V635" s="127">
        <v>0</v>
      </c>
      <c r="W635" s="127">
        <v>0</v>
      </c>
      <c r="X635" s="127">
        <v>0</v>
      </c>
      <c r="Y635" s="127">
        <v>0</v>
      </c>
      <c r="Z635" s="127">
        <v>0</v>
      </c>
      <c r="AA635" s="127">
        <v>0</v>
      </c>
      <c r="AB635" s="127">
        <v>0</v>
      </c>
      <c r="AC635" s="127">
        <v>0</v>
      </c>
      <c r="AD635" s="127">
        <v>0</v>
      </c>
      <c r="AE635" s="127">
        <v>0</v>
      </c>
      <c r="AF635" s="127">
        <v>0</v>
      </c>
      <c r="AG635" s="127">
        <v>0</v>
      </c>
      <c r="AH635" s="127">
        <v>0</v>
      </c>
    </row>
    <row r="636" spans="1:34" x14ac:dyDescent="0.35">
      <c r="A636" s="127" t="s">
        <v>1322</v>
      </c>
      <c r="B636" s="127" t="s">
        <v>964</v>
      </c>
      <c r="C636" s="127">
        <v>0</v>
      </c>
      <c r="D636" s="127">
        <v>0</v>
      </c>
      <c r="E636" s="127">
        <v>0</v>
      </c>
      <c r="F636" s="127">
        <v>0</v>
      </c>
      <c r="G636" s="127">
        <v>0</v>
      </c>
      <c r="H636" s="127">
        <v>0</v>
      </c>
      <c r="I636" s="127">
        <v>0</v>
      </c>
      <c r="J636" s="127">
        <v>0</v>
      </c>
      <c r="K636" s="127">
        <v>0</v>
      </c>
      <c r="L636" s="127">
        <v>0</v>
      </c>
      <c r="M636" s="127">
        <v>0</v>
      </c>
      <c r="N636" s="127">
        <v>0</v>
      </c>
      <c r="O636" s="127">
        <v>0</v>
      </c>
      <c r="P636" s="127">
        <v>0</v>
      </c>
      <c r="Q636" s="127">
        <v>0</v>
      </c>
      <c r="R636" s="127">
        <v>0</v>
      </c>
      <c r="S636" s="127">
        <v>0</v>
      </c>
      <c r="T636" s="127">
        <v>0</v>
      </c>
      <c r="U636" s="127">
        <v>0</v>
      </c>
      <c r="V636" s="127">
        <v>0</v>
      </c>
      <c r="W636" s="127">
        <v>0</v>
      </c>
      <c r="X636" s="127">
        <v>0</v>
      </c>
      <c r="Y636" s="127">
        <v>0</v>
      </c>
      <c r="Z636" s="127">
        <v>0</v>
      </c>
      <c r="AA636" s="127">
        <v>0</v>
      </c>
      <c r="AB636" s="127">
        <v>0</v>
      </c>
      <c r="AC636" s="127">
        <v>0</v>
      </c>
      <c r="AD636" s="127">
        <v>0</v>
      </c>
      <c r="AE636" s="127">
        <v>0</v>
      </c>
      <c r="AF636" s="127">
        <v>0</v>
      </c>
      <c r="AG636" s="127">
        <v>0</v>
      </c>
      <c r="AH636" s="127">
        <v>0</v>
      </c>
    </row>
    <row r="637" spans="1:34" x14ac:dyDescent="0.35">
      <c r="A637" s="127" t="s">
        <v>1323</v>
      </c>
      <c r="B637" s="127" t="s">
        <v>964</v>
      </c>
      <c r="C637" s="127">
        <v>0</v>
      </c>
      <c r="D637" s="127">
        <v>0</v>
      </c>
      <c r="E637" s="127">
        <v>0</v>
      </c>
      <c r="F637" s="127">
        <v>0</v>
      </c>
      <c r="G637" s="127">
        <v>0</v>
      </c>
      <c r="H637" s="127">
        <v>0</v>
      </c>
      <c r="I637" s="127">
        <v>0</v>
      </c>
      <c r="J637" s="127">
        <v>0</v>
      </c>
      <c r="K637" s="127">
        <v>0</v>
      </c>
      <c r="L637" s="127">
        <v>0</v>
      </c>
      <c r="M637" s="127">
        <v>0</v>
      </c>
      <c r="N637" s="127">
        <v>0</v>
      </c>
      <c r="O637" s="127">
        <v>0</v>
      </c>
      <c r="P637" s="127">
        <v>0</v>
      </c>
      <c r="Q637" s="127">
        <v>0</v>
      </c>
      <c r="R637" s="127">
        <v>0</v>
      </c>
      <c r="S637" s="127">
        <v>0</v>
      </c>
      <c r="T637" s="127">
        <v>0</v>
      </c>
      <c r="U637" s="127">
        <v>0</v>
      </c>
      <c r="V637" s="127">
        <v>0</v>
      </c>
      <c r="W637" s="127">
        <v>0</v>
      </c>
      <c r="X637" s="127">
        <v>0</v>
      </c>
      <c r="Y637" s="127">
        <v>0</v>
      </c>
      <c r="Z637" s="127">
        <v>0</v>
      </c>
      <c r="AA637" s="127">
        <v>0</v>
      </c>
      <c r="AB637" s="127">
        <v>0</v>
      </c>
      <c r="AC637" s="127">
        <v>0</v>
      </c>
      <c r="AD637" s="127">
        <v>0</v>
      </c>
      <c r="AE637" s="127">
        <v>0</v>
      </c>
      <c r="AF637" s="127">
        <v>0</v>
      </c>
      <c r="AG637" s="127">
        <v>0</v>
      </c>
      <c r="AH637" s="127">
        <v>0</v>
      </c>
    </row>
    <row r="638" spans="1:34" x14ac:dyDescent="0.35">
      <c r="A638" s="127" t="s">
        <v>1324</v>
      </c>
      <c r="B638" s="127" t="s">
        <v>964</v>
      </c>
      <c r="C638" s="127">
        <v>0</v>
      </c>
      <c r="D638" s="127">
        <v>0</v>
      </c>
      <c r="E638" s="127">
        <v>0</v>
      </c>
      <c r="F638" s="127">
        <v>0</v>
      </c>
      <c r="G638" s="127">
        <v>0</v>
      </c>
      <c r="H638" s="127">
        <v>0</v>
      </c>
      <c r="I638" s="127">
        <v>0</v>
      </c>
      <c r="J638" s="127">
        <v>0</v>
      </c>
      <c r="K638" s="127">
        <v>0</v>
      </c>
      <c r="L638" s="127">
        <v>0</v>
      </c>
      <c r="M638" s="127">
        <v>0</v>
      </c>
      <c r="N638" s="127">
        <v>0</v>
      </c>
      <c r="O638" s="127">
        <v>0</v>
      </c>
      <c r="P638" s="127">
        <v>0</v>
      </c>
      <c r="Q638" s="127">
        <v>0</v>
      </c>
      <c r="R638" s="127">
        <v>0</v>
      </c>
      <c r="S638" s="127">
        <v>0</v>
      </c>
      <c r="T638" s="127">
        <v>0</v>
      </c>
      <c r="U638" s="127">
        <v>0</v>
      </c>
      <c r="V638" s="127">
        <v>0</v>
      </c>
      <c r="W638" s="127">
        <v>0</v>
      </c>
      <c r="X638" s="127">
        <v>0</v>
      </c>
      <c r="Y638" s="127">
        <v>0</v>
      </c>
      <c r="Z638" s="127">
        <v>0</v>
      </c>
      <c r="AA638" s="127">
        <v>0</v>
      </c>
      <c r="AB638" s="127">
        <v>0</v>
      </c>
      <c r="AC638" s="127">
        <v>0</v>
      </c>
      <c r="AD638" s="127">
        <v>0</v>
      </c>
      <c r="AE638" s="127">
        <v>0</v>
      </c>
      <c r="AF638" s="127">
        <v>0</v>
      </c>
      <c r="AG638" s="127">
        <v>0</v>
      </c>
      <c r="AH638" s="127">
        <v>0</v>
      </c>
    </row>
    <row r="639" spans="1:34" x14ac:dyDescent="0.35">
      <c r="A639" s="127" t="s">
        <v>1325</v>
      </c>
      <c r="B639" s="127" t="s">
        <v>964</v>
      </c>
      <c r="C639" s="127">
        <v>0</v>
      </c>
      <c r="D639" s="127">
        <v>0</v>
      </c>
      <c r="E639" s="127">
        <v>0</v>
      </c>
      <c r="F639" s="127">
        <v>0</v>
      </c>
      <c r="G639" s="127">
        <v>0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0</v>
      </c>
      <c r="N639" s="127">
        <v>0</v>
      </c>
      <c r="O639" s="127">
        <v>0</v>
      </c>
      <c r="P639" s="127">
        <v>0</v>
      </c>
      <c r="Q639" s="127">
        <v>0</v>
      </c>
      <c r="R639" s="127">
        <v>0</v>
      </c>
      <c r="S639" s="127">
        <v>0</v>
      </c>
      <c r="T639" s="127">
        <v>0</v>
      </c>
      <c r="U639" s="127">
        <v>0</v>
      </c>
      <c r="V639" s="127">
        <v>0</v>
      </c>
      <c r="W639" s="127">
        <v>0</v>
      </c>
      <c r="X639" s="127">
        <v>0</v>
      </c>
      <c r="Y639" s="127">
        <v>0</v>
      </c>
      <c r="Z639" s="127">
        <v>0</v>
      </c>
      <c r="AA639" s="127">
        <v>0</v>
      </c>
      <c r="AB639" s="127">
        <v>0</v>
      </c>
      <c r="AC639" s="127">
        <v>0</v>
      </c>
      <c r="AD639" s="127">
        <v>0</v>
      </c>
      <c r="AE639" s="127">
        <v>0</v>
      </c>
      <c r="AF639" s="127">
        <v>0</v>
      </c>
      <c r="AG639" s="127">
        <v>0</v>
      </c>
      <c r="AH639" s="127">
        <v>0</v>
      </c>
    </row>
    <row r="640" spans="1:34" x14ac:dyDescent="0.35">
      <c r="A640" s="127" t="s">
        <v>1326</v>
      </c>
      <c r="B640" s="127" t="s">
        <v>964</v>
      </c>
      <c r="C640" s="127">
        <v>0</v>
      </c>
      <c r="D640" s="127">
        <v>0</v>
      </c>
      <c r="E640" s="127">
        <v>0</v>
      </c>
      <c r="F640" s="127">
        <v>0</v>
      </c>
      <c r="G640" s="127">
        <v>0</v>
      </c>
      <c r="H640" s="127">
        <v>0</v>
      </c>
      <c r="I640" s="127">
        <v>0</v>
      </c>
      <c r="J640" s="127">
        <v>0</v>
      </c>
      <c r="K640" s="127">
        <v>0</v>
      </c>
      <c r="L640" s="127">
        <v>0</v>
      </c>
      <c r="M640" s="127">
        <v>0</v>
      </c>
      <c r="N640" s="127">
        <v>0</v>
      </c>
      <c r="O640" s="127">
        <v>0</v>
      </c>
      <c r="P640" s="127">
        <v>0</v>
      </c>
      <c r="Q640" s="127">
        <v>0</v>
      </c>
      <c r="R640" s="127">
        <v>0</v>
      </c>
      <c r="S640" s="127">
        <v>0</v>
      </c>
      <c r="T640" s="127">
        <v>0</v>
      </c>
      <c r="U640" s="127">
        <v>0</v>
      </c>
      <c r="V640" s="127">
        <v>0</v>
      </c>
      <c r="W640" s="127">
        <v>0</v>
      </c>
      <c r="X640" s="127">
        <v>0</v>
      </c>
      <c r="Y640" s="127">
        <v>0</v>
      </c>
      <c r="Z640" s="127">
        <v>0</v>
      </c>
      <c r="AA640" s="127">
        <v>0</v>
      </c>
      <c r="AB640" s="127">
        <v>0</v>
      </c>
      <c r="AC640" s="127">
        <v>0</v>
      </c>
      <c r="AD640" s="127">
        <v>0</v>
      </c>
      <c r="AE640" s="127">
        <v>0</v>
      </c>
      <c r="AF640" s="127">
        <v>0</v>
      </c>
      <c r="AG640" s="127">
        <v>0</v>
      </c>
      <c r="AH640" s="127">
        <v>0</v>
      </c>
    </row>
    <row r="641" spans="1:34" x14ac:dyDescent="0.35">
      <c r="A641" s="127" t="s">
        <v>1327</v>
      </c>
      <c r="B641" s="127" t="s">
        <v>964</v>
      </c>
      <c r="C641" s="127">
        <v>0</v>
      </c>
      <c r="D641" s="127">
        <v>0</v>
      </c>
      <c r="E641" s="127">
        <v>0</v>
      </c>
      <c r="F641" s="127">
        <v>0</v>
      </c>
      <c r="G641" s="127">
        <v>0</v>
      </c>
      <c r="H641" s="127">
        <v>0</v>
      </c>
      <c r="I641" s="127">
        <v>0</v>
      </c>
      <c r="J641" s="127">
        <v>0</v>
      </c>
      <c r="K641" s="127">
        <v>0</v>
      </c>
      <c r="L641" s="127">
        <v>0</v>
      </c>
      <c r="M641" s="127">
        <v>0</v>
      </c>
      <c r="N641" s="127">
        <v>0</v>
      </c>
      <c r="O641" s="127">
        <v>0</v>
      </c>
      <c r="P641" s="127">
        <v>0</v>
      </c>
      <c r="Q641" s="127">
        <v>0</v>
      </c>
      <c r="R641" s="127">
        <v>0</v>
      </c>
      <c r="S641" s="127">
        <v>0</v>
      </c>
      <c r="T641" s="127">
        <v>0</v>
      </c>
      <c r="U641" s="127">
        <v>0</v>
      </c>
      <c r="V641" s="127">
        <v>0</v>
      </c>
      <c r="W641" s="127">
        <v>0</v>
      </c>
      <c r="X641" s="127">
        <v>0</v>
      </c>
      <c r="Y641" s="127">
        <v>0</v>
      </c>
      <c r="Z641" s="127">
        <v>0</v>
      </c>
      <c r="AA641" s="127">
        <v>0</v>
      </c>
      <c r="AB641" s="127">
        <v>0</v>
      </c>
      <c r="AC641" s="127">
        <v>0</v>
      </c>
      <c r="AD641" s="127">
        <v>0</v>
      </c>
      <c r="AE641" s="127">
        <v>0</v>
      </c>
      <c r="AF641" s="127">
        <v>0</v>
      </c>
      <c r="AG641" s="127">
        <v>0</v>
      </c>
      <c r="AH641" s="127">
        <v>0</v>
      </c>
    </row>
    <row r="642" spans="1:34" x14ac:dyDescent="0.35">
      <c r="A642" s="127" t="s">
        <v>697</v>
      </c>
      <c r="B642" s="127" t="s">
        <v>964</v>
      </c>
      <c r="C642" s="127">
        <v>0</v>
      </c>
      <c r="D642" s="127">
        <v>0</v>
      </c>
      <c r="E642" s="127">
        <v>0</v>
      </c>
      <c r="F642" s="127">
        <v>0</v>
      </c>
      <c r="G642" s="127">
        <v>0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>
        <v>0</v>
      </c>
      <c r="P642" s="127">
        <v>0</v>
      </c>
      <c r="Q642" s="127">
        <v>0</v>
      </c>
      <c r="R642" s="127">
        <v>0</v>
      </c>
      <c r="S642" s="127">
        <v>0</v>
      </c>
      <c r="T642" s="127">
        <v>0</v>
      </c>
      <c r="U642" s="127">
        <v>0</v>
      </c>
      <c r="V642" s="127">
        <v>0</v>
      </c>
      <c r="W642" s="127">
        <v>0</v>
      </c>
      <c r="X642" s="127">
        <v>0</v>
      </c>
      <c r="Y642" s="127">
        <v>0</v>
      </c>
      <c r="Z642" s="127">
        <v>0</v>
      </c>
      <c r="AA642" s="127">
        <v>0</v>
      </c>
      <c r="AB642" s="127">
        <v>0</v>
      </c>
      <c r="AC642" s="127">
        <v>0</v>
      </c>
      <c r="AD642" s="127">
        <v>0</v>
      </c>
      <c r="AE642" s="127">
        <v>0</v>
      </c>
      <c r="AF642" s="127">
        <v>0</v>
      </c>
      <c r="AG642" s="127">
        <v>0</v>
      </c>
      <c r="AH642" s="127">
        <v>0</v>
      </c>
    </row>
    <row r="643" spans="1:34" x14ac:dyDescent="0.35">
      <c r="A643" s="127" t="s">
        <v>698</v>
      </c>
      <c r="B643" s="127" t="s">
        <v>964</v>
      </c>
      <c r="C643" s="127">
        <v>0</v>
      </c>
      <c r="D643" s="127">
        <v>0</v>
      </c>
      <c r="E643" s="127">
        <v>0</v>
      </c>
      <c r="F643" s="127">
        <v>0</v>
      </c>
      <c r="G643" s="127">
        <v>0</v>
      </c>
      <c r="H643" s="127">
        <v>0</v>
      </c>
      <c r="I643" s="127">
        <v>0</v>
      </c>
      <c r="J643" s="127">
        <v>0</v>
      </c>
      <c r="K643" s="127">
        <v>0</v>
      </c>
      <c r="L643" s="127">
        <v>0</v>
      </c>
      <c r="M643" s="127">
        <v>0</v>
      </c>
      <c r="N643" s="127">
        <v>0</v>
      </c>
      <c r="O643" s="127">
        <v>0</v>
      </c>
      <c r="P643" s="127">
        <v>0</v>
      </c>
      <c r="Q643" s="127">
        <v>0</v>
      </c>
      <c r="R643" s="127">
        <v>0</v>
      </c>
      <c r="S643" s="127">
        <v>0</v>
      </c>
      <c r="T643" s="127">
        <v>0</v>
      </c>
      <c r="U643" s="127">
        <v>0</v>
      </c>
      <c r="V643" s="127">
        <v>0</v>
      </c>
      <c r="W643" s="127">
        <v>0</v>
      </c>
      <c r="X643" s="127">
        <v>0</v>
      </c>
      <c r="Y643" s="127">
        <v>0</v>
      </c>
      <c r="Z643" s="127">
        <v>0</v>
      </c>
      <c r="AA643" s="127">
        <v>0</v>
      </c>
      <c r="AB643" s="127">
        <v>0</v>
      </c>
      <c r="AC643" s="127">
        <v>0</v>
      </c>
      <c r="AD643" s="127">
        <v>0</v>
      </c>
      <c r="AE643" s="127">
        <v>0</v>
      </c>
      <c r="AF643" s="127">
        <v>0</v>
      </c>
      <c r="AG643" s="127">
        <v>0</v>
      </c>
      <c r="AH643" s="127">
        <v>0</v>
      </c>
    </row>
    <row r="644" spans="1:34" x14ac:dyDescent="0.35">
      <c r="A644" s="127" t="s">
        <v>699</v>
      </c>
      <c r="B644" s="127" t="s">
        <v>964</v>
      </c>
      <c r="C644" s="127">
        <v>0</v>
      </c>
      <c r="D644" s="127">
        <v>0</v>
      </c>
      <c r="E644" s="127">
        <v>0</v>
      </c>
      <c r="F644" s="127">
        <v>0</v>
      </c>
      <c r="G644" s="127">
        <v>0</v>
      </c>
      <c r="H644" s="127">
        <v>0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>
        <v>0</v>
      </c>
      <c r="P644" s="127">
        <v>0</v>
      </c>
      <c r="Q644" s="127">
        <v>0</v>
      </c>
      <c r="R644" s="127">
        <v>0</v>
      </c>
      <c r="S644" s="127">
        <v>0</v>
      </c>
      <c r="T644" s="127">
        <v>0</v>
      </c>
      <c r="U644" s="127">
        <v>0</v>
      </c>
      <c r="V644" s="127">
        <v>0</v>
      </c>
      <c r="W644" s="127">
        <v>0</v>
      </c>
      <c r="X644" s="127">
        <v>0</v>
      </c>
      <c r="Y644" s="127">
        <v>0</v>
      </c>
      <c r="Z644" s="127">
        <v>0</v>
      </c>
      <c r="AA644" s="127">
        <v>0</v>
      </c>
      <c r="AB644" s="127">
        <v>0</v>
      </c>
      <c r="AC644" s="127">
        <v>0</v>
      </c>
      <c r="AD644" s="127">
        <v>0</v>
      </c>
      <c r="AE644" s="127">
        <v>0</v>
      </c>
      <c r="AF644" s="127">
        <v>0</v>
      </c>
      <c r="AG644" s="127">
        <v>0</v>
      </c>
      <c r="AH644" s="127">
        <v>0</v>
      </c>
    </row>
    <row r="645" spans="1:34" x14ac:dyDescent="0.35">
      <c r="A645" s="127" t="s">
        <v>700</v>
      </c>
      <c r="B645" s="127" t="s">
        <v>964</v>
      </c>
      <c r="C645" s="127">
        <v>0</v>
      </c>
      <c r="D645" s="127">
        <v>0</v>
      </c>
      <c r="E645" s="127">
        <v>0</v>
      </c>
      <c r="F645" s="127">
        <v>0</v>
      </c>
      <c r="G645" s="127">
        <v>0</v>
      </c>
      <c r="H645" s="127">
        <v>0</v>
      </c>
      <c r="I645" s="127">
        <v>0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>
        <v>0</v>
      </c>
      <c r="P645" s="127">
        <v>0</v>
      </c>
      <c r="Q645" s="127">
        <v>0</v>
      </c>
      <c r="R645" s="127">
        <v>0</v>
      </c>
      <c r="S645" s="127">
        <v>0</v>
      </c>
      <c r="T645" s="127">
        <v>0</v>
      </c>
      <c r="U645" s="127">
        <v>0</v>
      </c>
      <c r="V645" s="127">
        <v>0</v>
      </c>
      <c r="W645" s="127">
        <v>0</v>
      </c>
      <c r="X645" s="127">
        <v>0</v>
      </c>
      <c r="Y645" s="127">
        <v>0</v>
      </c>
      <c r="Z645" s="127">
        <v>0</v>
      </c>
      <c r="AA645" s="127">
        <v>0</v>
      </c>
      <c r="AB645" s="127">
        <v>0</v>
      </c>
      <c r="AC645" s="127">
        <v>0</v>
      </c>
      <c r="AD645" s="127">
        <v>0</v>
      </c>
      <c r="AE645" s="127">
        <v>0</v>
      </c>
      <c r="AF645" s="127">
        <v>0</v>
      </c>
      <c r="AG645" s="127">
        <v>0</v>
      </c>
      <c r="AH645" s="127">
        <v>0</v>
      </c>
    </row>
    <row r="646" spans="1:34" x14ac:dyDescent="0.35">
      <c r="A646" s="127" t="s">
        <v>701</v>
      </c>
      <c r="B646" s="127" t="s">
        <v>964</v>
      </c>
      <c r="C646" s="127">
        <v>0</v>
      </c>
      <c r="D646" s="127">
        <v>0</v>
      </c>
      <c r="E646" s="127">
        <v>0</v>
      </c>
      <c r="F646" s="127">
        <v>0</v>
      </c>
      <c r="G646" s="127">
        <v>0</v>
      </c>
      <c r="H646" s="127">
        <v>0</v>
      </c>
      <c r="I646" s="127">
        <v>0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>
        <v>0</v>
      </c>
      <c r="P646" s="127">
        <v>0</v>
      </c>
      <c r="Q646" s="127">
        <v>0</v>
      </c>
      <c r="R646" s="127">
        <v>0</v>
      </c>
      <c r="S646" s="127">
        <v>0</v>
      </c>
      <c r="T646" s="127">
        <v>0</v>
      </c>
      <c r="U646" s="127">
        <v>0</v>
      </c>
      <c r="V646" s="127">
        <v>0</v>
      </c>
      <c r="W646" s="127">
        <v>0</v>
      </c>
      <c r="X646" s="127">
        <v>0</v>
      </c>
      <c r="Y646" s="127">
        <v>0</v>
      </c>
      <c r="Z646" s="127">
        <v>0</v>
      </c>
      <c r="AA646" s="127">
        <v>0</v>
      </c>
      <c r="AB646" s="127">
        <v>0</v>
      </c>
      <c r="AC646" s="127">
        <v>0</v>
      </c>
      <c r="AD646" s="127">
        <v>0</v>
      </c>
      <c r="AE646" s="127">
        <v>0</v>
      </c>
      <c r="AF646" s="127">
        <v>0</v>
      </c>
      <c r="AG646" s="127">
        <v>0</v>
      </c>
      <c r="AH646" s="127">
        <v>0</v>
      </c>
    </row>
    <row r="647" spans="1:34" x14ac:dyDescent="0.35">
      <c r="A647" s="127" t="s">
        <v>702</v>
      </c>
      <c r="B647" s="127" t="s">
        <v>964</v>
      </c>
      <c r="C647" s="127">
        <v>0</v>
      </c>
      <c r="D647" s="127">
        <v>0</v>
      </c>
      <c r="E647" s="127">
        <v>0</v>
      </c>
      <c r="F647" s="127">
        <v>0</v>
      </c>
      <c r="G647" s="127">
        <v>0</v>
      </c>
      <c r="H647" s="127">
        <v>0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0</v>
      </c>
      <c r="O647" s="127">
        <v>0</v>
      </c>
      <c r="P647" s="127">
        <v>0</v>
      </c>
      <c r="Q647" s="127">
        <v>0</v>
      </c>
      <c r="R647" s="127">
        <v>0</v>
      </c>
      <c r="S647" s="127">
        <v>0</v>
      </c>
      <c r="T647" s="127">
        <v>0</v>
      </c>
      <c r="U647" s="127">
        <v>0</v>
      </c>
      <c r="V647" s="127">
        <v>0</v>
      </c>
      <c r="W647" s="127">
        <v>0</v>
      </c>
      <c r="X647" s="127">
        <v>0</v>
      </c>
      <c r="Y647" s="127">
        <v>0</v>
      </c>
      <c r="Z647" s="127">
        <v>0</v>
      </c>
      <c r="AA647" s="127">
        <v>0</v>
      </c>
      <c r="AB647" s="127">
        <v>0</v>
      </c>
      <c r="AC647" s="127">
        <v>0</v>
      </c>
      <c r="AD647" s="127">
        <v>0</v>
      </c>
      <c r="AE647" s="127">
        <v>0</v>
      </c>
      <c r="AF647" s="127">
        <v>0</v>
      </c>
      <c r="AG647" s="127">
        <v>0</v>
      </c>
      <c r="AH647" s="127">
        <v>0</v>
      </c>
    </row>
    <row r="648" spans="1:34" x14ac:dyDescent="0.35">
      <c r="A648" s="127" t="s">
        <v>703</v>
      </c>
      <c r="B648" s="127" t="s">
        <v>964</v>
      </c>
      <c r="C648" s="127">
        <v>0</v>
      </c>
      <c r="D648" s="127">
        <v>0</v>
      </c>
      <c r="E648" s="127">
        <v>0</v>
      </c>
      <c r="F648" s="127">
        <v>0</v>
      </c>
      <c r="G648" s="127">
        <v>0</v>
      </c>
      <c r="H648" s="127">
        <v>0</v>
      </c>
      <c r="I648" s="127">
        <v>0</v>
      </c>
      <c r="J648" s="127">
        <v>0</v>
      </c>
      <c r="K648" s="127">
        <v>0</v>
      </c>
      <c r="L648" s="127">
        <v>0</v>
      </c>
      <c r="M648" s="127">
        <v>0</v>
      </c>
      <c r="N648" s="127">
        <v>0</v>
      </c>
      <c r="O648" s="127">
        <v>0</v>
      </c>
      <c r="P648" s="127">
        <v>0</v>
      </c>
      <c r="Q648" s="127">
        <v>0</v>
      </c>
      <c r="R648" s="127">
        <v>0</v>
      </c>
      <c r="S648" s="127">
        <v>0</v>
      </c>
      <c r="T648" s="127">
        <v>0</v>
      </c>
      <c r="U648" s="127">
        <v>0</v>
      </c>
      <c r="V648" s="127">
        <v>0</v>
      </c>
      <c r="W648" s="127">
        <v>0</v>
      </c>
      <c r="X648" s="127">
        <v>0</v>
      </c>
      <c r="Y648" s="127">
        <v>0</v>
      </c>
      <c r="Z648" s="127">
        <v>0</v>
      </c>
      <c r="AA648" s="127">
        <v>0</v>
      </c>
      <c r="AB648" s="127">
        <v>0</v>
      </c>
      <c r="AC648" s="127">
        <v>0</v>
      </c>
      <c r="AD648" s="127">
        <v>0</v>
      </c>
      <c r="AE648" s="127">
        <v>0</v>
      </c>
      <c r="AF648" s="127">
        <v>0</v>
      </c>
      <c r="AG648" s="127">
        <v>0</v>
      </c>
      <c r="AH648" s="127">
        <v>0</v>
      </c>
    </row>
    <row r="649" spans="1:34" x14ac:dyDescent="0.35">
      <c r="A649" s="127" t="s">
        <v>1328</v>
      </c>
      <c r="B649" s="127" t="s">
        <v>964</v>
      </c>
      <c r="C649" s="127">
        <v>0</v>
      </c>
      <c r="D649" s="127">
        <v>0</v>
      </c>
      <c r="E649" s="127">
        <v>0</v>
      </c>
      <c r="F649" s="127">
        <v>0</v>
      </c>
      <c r="G649" s="127">
        <v>0</v>
      </c>
      <c r="H649" s="127">
        <v>0</v>
      </c>
      <c r="I649" s="127">
        <v>0</v>
      </c>
      <c r="J649" s="127">
        <v>0</v>
      </c>
      <c r="K649" s="127">
        <v>0</v>
      </c>
      <c r="L649" s="127">
        <v>0</v>
      </c>
      <c r="M649" s="127">
        <v>0</v>
      </c>
      <c r="N649" s="127">
        <v>0</v>
      </c>
      <c r="O649" s="127">
        <v>0</v>
      </c>
      <c r="P649" s="127">
        <v>0</v>
      </c>
      <c r="Q649" s="127">
        <v>0</v>
      </c>
      <c r="R649" s="127">
        <v>0</v>
      </c>
      <c r="S649" s="127">
        <v>0</v>
      </c>
      <c r="T649" s="127">
        <v>0</v>
      </c>
      <c r="U649" s="127">
        <v>0</v>
      </c>
      <c r="V649" s="127">
        <v>0</v>
      </c>
      <c r="W649" s="127">
        <v>0</v>
      </c>
      <c r="X649" s="127">
        <v>0</v>
      </c>
      <c r="Y649" s="127">
        <v>0</v>
      </c>
      <c r="Z649" s="127">
        <v>0</v>
      </c>
      <c r="AA649" s="127">
        <v>0</v>
      </c>
      <c r="AB649" s="127">
        <v>0</v>
      </c>
      <c r="AC649" s="127">
        <v>0</v>
      </c>
      <c r="AD649" s="127">
        <v>0</v>
      </c>
      <c r="AE649" s="127">
        <v>0</v>
      </c>
      <c r="AF649" s="127">
        <v>0</v>
      </c>
      <c r="AG649" s="127">
        <v>0</v>
      </c>
      <c r="AH649" s="127">
        <v>0</v>
      </c>
    </row>
    <row r="650" spans="1:34" x14ac:dyDescent="0.35">
      <c r="A650" s="127" t="s">
        <v>1329</v>
      </c>
      <c r="B650" s="127" t="s">
        <v>964</v>
      </c>
      <c r="C650" s="127">
        <v>0</v>
      </c>
      <c r="D650" s="127">
        <v>0</v>
      </c>
      <c r="E650" s="127">
        <v>0</v>
      </c>
      <c r="F650" s="127">
        <v>0</v>
      </c>
      <c r="G650" s="127">
        <v>0</v>
      </c>
      <c r="H650" s="127">
        <v>0</v>
      </c>
      <c r="I650" s="127">
        <v>0</v>
      </c>
      <c r="J650" s="127">
        <v>0</v>
      </c>
      <c r="K650" s="127">
        <v>0</v>
      </c>
      <c r="L650" s="127">
        <v>0</v>
      </c>
      <c r="M650" s="127">
        <v>0</v>
      </c>
      <c r="N650" s="127">
        <v>0</v>
      </c>
      <c r="O650" s="127">
        <v>0</v>
      </c>
      <c r="P650" s="127">
        <v>0</v>
      </c>
      <c r="Q650" s="127">
        <v>0</v>
      </c>
      <c r="R650" s="127">
        <v>0</v>
      </c>
      <c r="S650" s="127">
        <v>0</v>
      </c>
      <c r="T650" s="127">
        <v>0</v>
      </c>
      <c r="U650" s="127">
        <v>0</v>
      </c>
      <c r="V650" s="127">
        <v>0</v>
      </c>
      <c r="W650" s="127">
        <v>0</v>
      </c>
      <c r="X650" s="127">
        <v>0</v>
      </c>
      <c r="Y650" s="127">
        <v>0</v>
      </c>
      <c r="Z650" s="127">
        <v>0</v>
      </c>
      <c r="AA650" s="127">
        <v>0</v>
      </c>
      <c r="AB650" s="127">
        <v>0</v>
      </c>
      <c r="AC650" s="127">
        <v>0</v>
      </c>
      <c r="AD650" s="127">
        <v>0</v>
      </c>
      <c r="AE650" s="127">
        <v>0</v>
      </c>
      <c r="AF650" s="127">
        <v>0</v>
      </c>
      <c r="AG650" s="127">
        <v>0</v>
      </c>
      <c r="AH650" s="127">
        <v>0</v>
      </c>
    </row>
    <row r="651" spans="1:34" x14ac:dyDescent="0.35">
      <c r="A651" s="127" t="s">
        <v>1330</v>
      </c>
      <c r="B651" s="127" t="s">
        <v>964</v>
      </c>
      <c r="C651" s="127">
        <v>0</v>
      </c>
      <c r="D651" s="127">
        <v>0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0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27">
        <v>0</v>
      </c>
      <c r="Q651" s="127">
        <v>0</v>
      </c>
      <c r="R651" s="127">
        <v>0</v>
      </c>
      <c r="S651" s="127">
        <v>0</v>
      </c>
      <c r="T651" s="127">
        <v>0</v>
      </c>
      <c r="U651" s="127">
        <v>0</v>
      </c>
      <c r="V651" s="127">
        <v>0</v>
      </c>
      <c r="W651" s="127">
        <v>0</v>
      </c>
      <c r="X651" s="127">
        <v>0</v>
      </c>
      <c r="Y651" s="127">
        <v>0</v>
      </c>
      <c r="Z651" s="127">
        <v>0</v>
      </c>
      <c r="AA651" s="127">
        <v>0</v>
      </c>
      <c r="AB651" s="127">
        <v>0</v>
      </c>
      <c r="AC651" s="127">
        <v>0</v>
      </c>
      <c r="AD651" s="127">
        <v>0</v>
      </c>
      <c r="AE651" s="127">
        <v>0</v>
      </c>
      <c r="AF651" s="127">
        <v>0</v>
      </c>
      <c r="AG651" s="127">
        <v>0</v>
      </c>
      <c r="AH651" s="127">
        <v>0</v>
      </c>
    </row>
    <row r="652" spans="1:34" x14ac:dyDescent="0.35">
      <c r="A652" s="127" t="s">
        <v>704</v>
      </c>
      <c r="B652" s="127" t="s">
        <v>964</v>
      </c>
      <c r="C652" s="127">
        <v>0</v>
      </c>
      <c r="D652" s="127">
        <v>0</v>
      </c>
      <c r="E652" s="127">
        <v>0</v>
      </c>
      <c r="F652" s="127">
        <v>0</v>
      </c>
      <c r="G652" s="127">
        <v>0</v>
      </c>
      <c r="H652" s="127">
        <v>0</v>
      </c>
      <c r="I652" s="127">
        <v>0</v>
      </c>
      <c r="J652" s="127">
        <v>0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>
        <v>0</v>
      </c>
      <c r="Q652" s="127">
        <v>0</v>
      </c>
      <c r="R652" s="127">
        <v>0</v>
      </c>
      <c r="S652" s="127">
        <v>0</v>
      </c>
      <c r="T652" s="127">
        <v>0</v>
      </c>
      <c r="U652" s="127">
        <v>0</v>
      </c>
      <c r="V652" s="127">
        <v>0</v>
      </c>
      <c r="W652" s="127">
        <v>0</v>
      </c>
      <c r="X652" s="127">
        <v>0</v>
      </c>
      <c r="Y652" s="127">
        <v>0</v>
      </c>
      <c r="Z652" s="127">
        <v>0</v>
      </c>
      <c r="AA652" s="127">
        <v>0</v>
      </c>
      <c r="AB652" s="127">
        <v>0</v>
      </c>
      <c r="AC652" s="127">
        <v>0</v>
      </c>
      <c r="AD652" s="127">
        <v>0</v>
      </c>
      <c r="AE652" s="127">
        <v>0</v>
      </c>
      <c r="AF652" s="127">
        <v>0</v>
      </c>
      <c r="AG652" s="127">
        <v>0</v>
      </c>
      <c r="AH652" s="127">
        <v>0</v>
      </c>
    </row>
    <row r="653" spans="1:34" x14ac:dyDescent="0.35">
      <c r="A653" s="127" t="s">
        <v>705</v>
      </c>
      <c r="B653" s="127" t="s">
        <v>964</v>
      </c>
      <c r="C653" s="127">
        <v>0</v>
      </c>
      <c r="D653" s="127">
        <v>0</v>
      </c>
      <c r="E653" s="127">
        <v>0</v>
      </c>
      <c r="F653" s="127">
        <v>0</v>
      </c>
      <c r="G653" s="127">
        <v>0</v>
      </c>
      <c r="H653" s="127">
        <v>0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7">
        <v>0</v>
      </c>
      <c r="Q653" s="127">
        <v>0</v>
      </c>
      <c r="R653" s="127">
        <v>0</v>
      </c>
      <c r="S653" s="127">
        <v>0</v>
      </c>
      <c r="T653" s="127">
        <v>0</v>
      </c>
      <c r="U653" s="127">
        <v>0</v>
      </c>
      <c r="V653" s="127">
        <v>0</v>
      </c>
      <c r="W653" s="127">
        <v>0</v>
      </c>
      <c r="X653" s="127">
        <v>0</v>
      </c>
      <c r="Y653" s="127">
        <v>0</v>
      </c>
      <c r="Z653" s="127">
        <v>0</v>
      </c>
      <c r="AA653" s="127">
        <v>0</v>
      </c>
      <c r="AB653" s="127">
        <v>0</v>
      </c>
      <c r="AC653" s="127">
        <v>0</v>
      </c>
      <c r="AD653" s="127">
        <v>0</v>
      </c>
      <c r="AE653" s="127">
        <v>0</v>
      </c>
      <c r="AF653" s="127">
        <v>0</v>
      </c>
      <c r="AG653" s="127">
        <v>0</v>
      </c>
      <c r="AH653" s="127">
        <v>0</v>
      </c>
    </row>
    <row r="654" spans="1:34" x14ac:dyDescent="0.35">
      <c r="A654" s="127" t="s">
        <v>706</v>
      </c>
      <c r="B654" s="127" t="s">
        <v>964</v>
      </c>
      <c r="C654" s="127">
        <v>0</v>
      </c>
      <c r="D654" s="127">
        <v>0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0</v>
      </c>
      <c r="K654" s="127">
        <v>0</v>
      </c>
      <c r="L654" s="127">
        <v>0</v>
      </c>
      <c r="M654" s="127">
        <v>0</v>
      </c>
      <c r="N654" s="127">
        <v>0</v>
      </c>
      <c r="O654" s="127">
        <v>0</v>
      </c>
      <c r="P654" s="127">
        <v>0</v>
      </c>
      <c r="Q654" s="127">
        <v>0</v>
      </c>
      <c r="R654" s="127">
        <v>0</v>
      </c>
      <c r="S654" s="127">
        <v>0</v>
      </c>
      <c r="T654" s="127">
        <v>0</v>
      </c>
      <c r="U654" s="127">
        <v>0</v>
      </c>
      <c r="V654" s="127">
        <v>0</v>
      </c>
      <c r="W654" s="127">
        <v>0</v>
      </c>
      <c r="X654" s="127">
        <v>0</v>
      </c>
      <c r="Y654" s="127">
        <v>0</v>
      </c>
      <c r="Z654" s="127">
        <v>0</v>
      </c>
      <c r="AA654" s="127">
        <v>0</v>
      </c>
      <c r="AB654" s="127">
        <v>0</v>
      </c>
      <c r="AC654" s="127">
        <v>0</v>
      </c>
      <c r="AD654" s="127">
        <v>0</v>
      </c>
      <c r="AE654" s="127">
        <v>0</v>
      </c>
      <c r="AF654" s="127">
        <v>0</v>
      </c>
      <c r="AG654" s="127">
        <v>0</v>
      </c>
      <c r="AH654" s="127">
        <v>0</v>
      </c>
    </row>
    <row r="655" spans="1:34" x14ac:dyDescent="0.35">
      <c r="A655" s="127" t="s">
        <v>707</v>
      </c>
      <c r="B655" s="127" t="s">
        <v>964</v>
      </c>
      <c r="C655" s="127">
        <v>0</v>
      </c>
      <c r="D655" s="127">
        <v>0</v>
      </c>
      <c r="E655" s="127">
        <v>0</v>
      </c>
      <c r="F655" s="127">
        <v>0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>
        <v>0</v>
      </c>
      <c r="Q655" s="127">
        <v>0</v>
      </c>
      <c r="R655" s="127">
        <v>0</v>
      </c>
      <c r="S655" s="127">
        <v>0</v>
      </c>
      <c r="T655" s="127">
        <v>0</v>
      </c>
      <c r="U655" s="127">
        <v>0</v>
      </c>
      <c r="V655" s="127">
        <v>0</v>
      </c>
      <c r="W655" s="127">
        <v>0</v>
      </c>
      <c r="X655" s="127">
        <v>0</v>
      </c>
      <c r="Y655" s="127">
        <v>0</v>
      </c>
      <c r="Z655" s="127">
        <v>0</v>
      </c>
      <c r="AA655" s="127">
        <v>0</v>
      </c>
      <c r="AB655" s="127">
        <v>0</v>
      </c>
      <c r="AC655" s="127">
        <v>0</v>
      </c>
      <c r="AD655" s="127">
        <v>0</v>
      </c>
      <c r="AE655" s="127">
        <v>0</v>
      </c>
      <c r="AF655" s="127">
        <v>0</v>
      </c>
      <c r="AG655" s="127">
        <v>0</v>
      </c>
      <c r="AH655" s="127">
        <v>0</v>
      </c>
    </row>
    <row r="656" spans="1:34" x14ac:dyDescent="0.35">
      <c r="A656" s="127" t="s">
        <v>708</v>
      </c>
      <c r="B656" s="127" t="s">
        <v>964</v>
      </c>
      <c r="C656" s="127">
        <v>0</v>
      </c>
      <c r="D656" s="127">
        <v>0</v>
      </c>
      <c r="E656" s="127">
        <v>0</v>
      </c>
      <c r="F656" s="127">
        <v>0</v>
      </c>
      <c r="G656" s="127">
        <v>0</v>
      </c>
      <c r="H656" s="127">
        <v>0</v>
      </c>
      <c r="I656" s="127">
        <v>0</v>
      </c>
      <c r="J656" s="127">
        <v>0</v>
      </c>
      <c r="K656" s="127">
        <v>0</v>
      </c>
      <c r="L656" s="127">
        <v>0</v>
      </c>
      <c r="M656" s="127">
        <v>0</v>
      </c>
      <c r="N656" s="127">
        <v>0</v>
      </c>
      <c r="O656" s="127">
        <v>0</v>
      </c>
      <c r="P656" s="127">
        <v>0</v>
      </c>
      <c r="Q656" s="127">
        <v>0</v>
      </c>
      <c r="R656" s="127">
        <v>0</v>
      </c>
      <c r="S656" s="127">
        <v>0</v>
      </c>
      <c r="T656" s="127">
        <v>0</v>
      </c>
      <c r="U656" s="127">
        <v>0</v>
      </c>
      <c r="V656" s="127">
        <v>0</v>
      </c>
      <c r="W656" s="127">
        <v>0</v>
      </c>
      <c r="X656" s="127">
        <v>0</v>
      </c>
      <c r="Y656" s="127">
        <v>0</v>
      </c>
      <c r="Z656" s="127">
        <v>0</v>
      </c>
      <c r="AA656" s="127">
        <v>0</v>
      </c>
      <c r="AB656" s="127">
        <v>0</v>
      </c>
      <c r="AC656" s="127">
        <v>0</v>
      </c>
      <c r="AD656" s="127">
        <v>0</v>
      </c>
      <c r="AE656" s="127">
        <v>0</v>
      </c>
      <c r="AF656" s="127">
        <v>0</v>
      </c>
      <c r="AG656" s="127">
        <v>0</v>
      </c>
      <c r="AH656" s="127">
        <v>0</v>
      </c>
    </row>
    <row r="657" spans="1:34" x14ac:dyDescent="0.35">
      <c r="A657" s="127" t="s">
        <v>709</v>
      </c>
      <c r="B657" s="127" t="s">
        <v>964</v>
      </c>
      <c r="C657" s="127">
        <v>0</v>
      </c>
      <c r="D657" s="127">
        <v>0</v>
      </c>
      <c r="E657" s="127">
        <v>0</v>
      </c>
      <c r="F657" s="127">
        <v>0</v>
      </c>
      <c r="G657" s="127">
        <v>0</v>
      </c>
      <c r="H657" s="127">
        <v>0</v>
      </c>
      <c r="I657" s="127">
        <v>0</v>
      </c>
      <c r="J657" s="127">
        <v>0</v>
      </c>
      <c r="K657" s="127">
        <v>0</v>
      </c>
      <c r="L657" s="127">
        <v>0</v>
      </c>
      <c r="M657" s="127">
        <v>0</v>
      </c>
      <c r="N657" s="127">
        <v>0</v>
      </c>
      <c r="O657" s="127">
        <v>0</v>
      </c>
      <c r="P657" s="127">
        <v>0</v>
      </c>
      <c r="Q657" s="127">
        <v>0</v>
      </c>
      <c r="R657" s="127">
        <v>0</v>
      </c>
      <c r="S657" s="127">
        <v>0</v>
      </c>
      <c r="T657" s="127">
        <v>0</v>
      </c>
      <c r="U657" s="127">
        <v>0</v>
      </c>
      <c r="V657" s="127">
        <v>0</v>
      </c>
      <c r="W657" s="127">
        <v>0</v>
      </c>
      <c r="X657" s="127">
        <v>0</v>
      </c>
      <c r="Y657" s="127">
        <v>0</v>
      </c>
      <c r="Z657" s="127">
        <v>0</v>
      </c>
      <c r="AA657" s="127">
        <v>0</v>
      </c>
      <c r="AB657" s="127">
        <v>0</v>
      </c>
      <c r="AC657" s="127">
        <v>0</v>
      </c>
      <c r="AD657" s="127">
        <v>0</v>
      </c>
      <c r="AE657" s="127">
        <v>0</v>
      </c>
      <c r="AF657" s="127">
        <v>0</v>
      </c>
      <c r="AG657" s="127">
        <v>0</v>
      </c>
      <c r="AH657" s="127">
        <v>0</v>
      </c>
    </row>
    <row r="658" spans="1:34" x14ac:dyDescent="0.35">
      <c r="A658" s="127" t="s">
        <v>710</v>
      </c>
      <c r="B658" s="127" t="s">
        <v>964</v>
      </c>
      <c r="C658" s="127">
        <v>0</v>
      </c>
      <c r="D658" s="127">
        <v>0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0</v>
      </c>
      <c r="K658" s="127">
        <v>0</v>
      </c>
      <c r="L658" s="127">
        <v>0</v>
      </c>
      <c r="M658" s="127">
        <v>0</v>
      </c>
      <c r="N658" s="127">
        <v>0</v>
      </c>
      <c r="O658" s="127">
        <v>0</v>
      </c>
      <c r="P658" s="127">
        <v>0</v>
      </c>
      <c r="Q658" s="127">
        <v>0</v>
      </c>
      <c r="R658" s="127">
        <v>0</v>
      </c>
      <c r="S658" s="127">
        <v>0</v>
      </c>
      <c r="T658" s="127">
        <v>0</v>
      </c>
      <c r="U658" s="127">
        <v>0</v>
      </c>
      <c r="V658" s="127">
        <v>0</v>
      </c>
      <c r="W658" s="127">
        <v>0</v>
      </c>
      <c r="X658" s="127">
        <v>0</v>
      </c>
      <c r="Y658" s="127">
        <v>0</v>
      </c>
      <c r="Z658" s="127">
        <v>0</v>
      </c>
      <c r="AA658" s="127">
        <v>0</v>
      </c>
      <c r="AB658" s="127">
        <v>0</v>
      </c>
      <c r="AC658" s="127">
        <v>0</v>
      </c>
      <c r="AD658" s="127">
        <v>0</v>
      </c>
      <c r="AE658" s="127">
        <v>0</v>
      </c>
      <c r="AF658" s="127">
        <v>0</v>
      </c>
      <c r="AG658" s="127">
        <v>0</v>
      </c>
      <c r="AH658" s="127">
        <v>0</v>
      </c>
    </row>
    <row r="659" spans="1:34" x14ac:dyDescent="0.35">
      <c r="A659" s="127" t="s">
        <v>1331</v>
      </c>
      <c r="B659" s="127" t="s">
        <v>964</v>
      </c>
      <c r="C659" s="127">
        <v>0</v>
      </c>
      <c r="D659" s="127">
        <v>0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0</v>
      </c>
      <c r="O659" s="127">
        <v>0</v>
      </c>
      <c r="P659" s="127">
        <v>0</v>
      </c>
      <c r="Q659" s="127">
        <v>0</v>
      </c>
      <c r="R659" s="127">
        <v>0</v>
      </c>
      <c r="S659" s="127">
        <v>0</v>
      </c>
      <c r="T659" s="127">
        <v>0</v>
      </c>
      <c r="U659" s="127">
        <v>0</v>
      </c>
      <c r="V659" s="127">
        <v>0</v>
      </c>
      <c r="W659" s="127">
        <v>0</v>
      </c>
      <c r="X659" s="127">
        <v>0</v>
      </c>
      <c r="Y659" s="127">
        <v>0</v>
      </c>
      <c r="Z659" s="127">
        <v>0</v>
      </c>
      <c r="AA659" s="127">
        <v>0</v>
      </c>
      <c r="AB659" s="127">
        <v>0</v>
      </c>
      <c r="AC659" s="127">
        <v>0</v>
      </c>
      <c r="AD659" s="127">
        <v>0</v>
      </c>
      <c r="AE659" s="127">
        <v>0</v>
      </c>
      <c r="AF659" s="127">
        <v>0</v>
      </c>
      <c r="AG659" s="127">
        <v>0</v>
      </c>
      <c r="AH659" s="127">
        <v>0</v>
      </c>
    </row>
    <row r="660" spans="1:34" x14ac:dyDescent="0.35">
      <c r="A660" s="127" t="s">
        <v>1332</v>
      </c>
      <c r="B660" s="127" t="s">
        <v>964</v>
      </c>
      <c r="C660" s="127">
        <v>0</v>
      </c>
      <c r="D660" s="127">
        <v>0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7">
        <v>0</v>
      </c>
      <c r="L660" s="127">
        <v>0</v>
      </c>
      <c r="M660" s="127">
        <v>0</v>
      </c>
      <c r="N660" s="127">
        <v>0</v>
      </c>
      <c r="O660" s="127">
        <v>0</v>
      </c>
      <c r="P660" s="127">
        <v>0</v>
      </c>
      <c r="Q660" s="127">
        <v>0</v>
      </c>
      <c r="R660" s="127">
        <v>0</v>
      </c>
      <c r="S660" s="127">
        <v>0</v>
      </c>
      <c r="T660" s="127">
        <v>0</v>
      </c>
      <c r="U660" s="127">
        <v>0</v>
      </c>
      <c r="V660" s="127">
        <v>0</v>
      </c>
      <c r="W660" s="127">
        <v>0</v>
      </c>
      <c r="X660" s="127">
        <v>0</v>
      </c>
      <c r="Y660" s="127">
        <v>0</v>
      </c>
      <c r="Z660" s="127">
        <v>0</v>
      </c>
      <c r="AA660" s="127">
        <v>0</v>
      </c>
      <c r="AB660" s="127">
        <v>0</v>
      </c>
      <c r="AC660" s="127">
        <v>0</v>
      </c>
      <c r="AD660" s="127">
        <v>0</v>
      </c>
      <c r="AE660" s="127">
        <v>0</v>
      </c>
      <c r="AF660" s="127">
        <v>0</v>
      </c>
      <c r="AG660" s="127">
        <v>0</v>
      </c>
      <c r="AH660" s="127">
        <v>0</v>
      </c>
    </row>
    <row r="661" spans="1:34" x14ac:dyDescent="0.35">
      <c r="A661" s="127" t="s">
        <v>1333</v>
      </c>
      <c r="B661" s="127" t="s">
        <v>964</v>
      </c>
      <c r="C661" s="127">
        <v>0</v>
      </c>
      <c r="D661" s="127">
        <v>0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0</v>
      </c>
      <c r="K661" s="127">
        <v>0</v>
      </c>
      <c r="L661" s="127">
        <v>0</v>
      </c>
      <c r="M661" s="127">
        <v>0</v>
      </c>
      <c r="N661" s="127">
        <v>0</v>
      </c>
      <c r="O661" s="127">
        <v>0</v>
      </c>
      <c r="P661" s="127">
        <v>0</v>
      </c>
      <c r="Q661" s="127">
        <v>0</v>
      </c>
      <c r="R661" s="127">
        <v>0</v>
      </c>
      <c r="S661" s="127">
        <v>0</v>
      </c>
      <c r="T661" s="127">
        <v>0</v>
      </c>
      <c r="U661" s="127">
        <v>0</v>
      </c>
      <c r="V661" s="127">
        <v>0</v>
      </c>
      <c r="W661" s="127">
        <v>0</v>
      </c>
      <c r="X661" s="127">
        <v>0</v>
      </c>
      <c r="Y661" s="127">
        <v>0</v>
      </c>
      <c r="Z661" s="127">
        <v>0</v>
      </c>
      <c r="AA661" s="127">
        <v>0</v>
      </c>
      <c r="AB661" s="127">
        <v>0</v>
      </c>
      <c r="AC661" s="127">
        <v>0</v>
      </c>
      <c r="AD661" s="127">
        <v>0</v>
      </c>
      <c r="AE661" s="127">
        <v>0</v>
      </c>
      <c r="AF661" s="127">
        <v>0</v>
      </c>
      <c r="AG661" s="127">
        <v>0</v>
      </c>
      <c r="AH661" s="127">
        <v>0</v>
      </c>
    </row>
    <row r="662" spans="1:34" x14ac:dyDescent="0.35">
      <c r="A662" s="127" t="s">
        <v>711</v>
      </c>
      <c r="B662" s="127" t="s">
        <v>964</v>
      </c>
      <c r="C662" s="127">
        <v>0</v>
      </c>
      <c r="D662" s="127">
        <v>0</v>
      </c>
      <c r="E662" s="127">
        <v>0</v>
      </c>
      <c r="F662" s="127">
        <v>0</v>
      </c>
      <c r="G662" s="127">
        <v>0</v>
      </c>
      <c r="H662" s="127">
        <v>0</v>
      </c>
      <c r="I662" s="127">
        <v>0</v>
      </c>
      <c r="J662" s="127">
        <v>0</v>
      </c>
      <c r="K662" s="127">
        <v>0</v>
      </c>
      <c r="L662" s="127">
        <v>0</v>
      </c>
      <c r="M662" s="127">
        <v>0</v>
      </c>
      <c r="N662" s="127">
        <v>0</v>
      </c>
      <c r="O662" s="127">
        <v>0</v>
      </c>
      <c r="P662" s="127">
        <v>0</v>
      </c>
      <c r="Q662" s="127">
        <v>0</v>
      </c>
      <c r="R662" s="127">
        <v>0</v>
      </c>
      <c r="S662" s="127">
        <v>0</v>
      </c>
      <c r="T662" s="127">
        <v>0</v>
      </c>
      <c r="U662" s="127">
        <v>0</v>
      </c>
      <c r="V662" s="127">
        <v>0</v>
      </c>
      <c r="W662" s="127">
        <v>0</v>
      </c>
      <c r="X662" s="127">
        <v>0</v>
      </c>
      <c r="Y662" s="127">
        <v>0</v>
      </c>
      <c r="Z662" s="127">
        <v>0</v>
      </c>
      <c r="AA662" s="127">
        <v>0</v>
      </c>
      <c r="AB662" s="127">
        <v>0</v>
      </c>
      <c r="AC662" s="127">
        <v>0</v>
      </c>
      <c r="AD662" s="127">
        <v>0</v>
      </c>
      <c r="AE662" s="127">
        <v>0</v>
      </c>
      <c r="AF662" s="127">
        <v>0</v>
      </c>
      <c r="AG662" s="127">
        <v>0</v>
      </c>
      <c r="AH662" s="127">
        <v>0</v>
      </c>
    </row>
    <row r="663" spans="1:34" x14ac:dyDescent="0.35">
      <c r="A663" s="127" t="s">
        <v>712</v>
      </c>
      <c r="B663" s="127" t="s">
        <v>964</v>
      </c>
      <c r="C663" s="127">
        <v>0</v>
      </c>
      <c r="D663" s="127">
        <v>0</v>
      </c>
      <c r="E663" s="127">
        <v>0</v>
      </c>
      <c r="F663" s="127">
        <v>0</v>
      </c>
      <c r="G663" s="127">
        <v>0</v>
      </c>
      <c r="H663" s="127">
        <v>0</v>
      </c>
      <c r="I663" s="127">
        <v>0</v>
      </c>
      <c r="J663" s="127">
        <v>0</v>
      </c>
      <c r="K663" s="127">
        <v>0</v>
      </c>
      <c r="L663" s="127">
        <v>0</v>
      </c>
      <c r="M663" s="127">
        <v>0</v>
      </c>
      <c r="N663" s="127">
        <v>0</v>
      </c>
      <c r="O663" s="127">
        <v>0</v>
      </c>
      <c r="P663" s="127">
        <v>0</v>
      </c>
      <c r="Q663" s="127">
        <v>0</v>
      </c>
      <c r="R663" s="127">
        <v>0</v>
      </c>
      <c r="S663" s="127">
        <v>0</v>
      </c>
      <c r="T663" s="127">
        <v>0</v>
      </c>
      <c r="U663" s="127">
        <v>0</v>
      </c>
      <c r="V663" s="127">
        <v>0</v>
      </c>
      <c r="W663" s="127">
        <v>0</v>
      </c>
      <c r="X663" s="127">
        <v>0</v>
      </c>
      <c r="Y663" s="127">
        <v>0</v>
      </c>
      <c r="Z663" s="127">
        <v>0</v>
      </c>
      <c r="AA663" s="127">
        <v>0</v>
      </c>
      <c r="AB663" s="127">
        <v>0</v>
      </c>
      <c r="AC663" s="127">
        <v>0</v>
      </c>
      <c r="AD663" s="127">
        <v>0</v>
      </c>
      <c r="AE663" s="127">
        <v>0</v>
      </c>
      <c r="AF663" s="127">
        <v>0</v>
      </c>
      <c r="AG663" s="127">
        <v>0</v>
      </c>
      <c r="AH663" s="127">
        <v>0</v>
      </c>
    </row>
    <row r="664" spans="1:34" x14ac:dyDescent="0.35">
      <c r="A664" s="127" t="s">
        <v>713</v>
      </c>
      <c r="B664" s="127" t="s">
        <v>964</v>
      </c>
      <c r="C664" s="127">
        <v>0</v>
      </c>
      <c r="D664" s="127">
        <v>0</v>
      </c>
      <c r="E664" s="127">
        <v>0</v>
      </c>
      <c r="F664" s="127">
        <v>0</v>
      </c>
      <c r="G664" s="127">
        <v>0</v>
      </c>
      <c r="H664" s="127">
        <v>0</v>
      </c>
      <c r="I664" s="127">
        <v>0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>
        <v>0</v>
      </c>
      <c r="Q664" s="127">
        <v>0</v>
      </c>
      <c r="R664" s="127">
        <v>0</v>
      </c>
      <c r="S664" s="127">
        <v>0</v>
      </c>
      <c r="T664" s="127">
        <v>0</v>
      </c>
      <c r="U664" s="127">
        <v>0</v>
      </c>
      <c r="V664" s="127">
        <v>0</v>
      </c>
      <c r="W664" s="127">
        <v>0</v>
      </c>
      <c r="X664" s="127">
        <v>0</v>
      </c>
      <c r="Y664" s="127">
        <v>0</v>
      </c>
      <c r="Z664" s="127">
        <v>0</v>
      </c>
      <c r="AA664" s="127">
        <v>0</v>
      </c>
      <c r="AB664" s="127">
        <v>0</v>
      </c>
      <c r="AC664" s="127">
        <v>0</v>
      </c>
      <c r="AD664" s="127">
        <v>0</v>
      </c>
      <c r="AE664" s="127">
        <v>0</v>
      </c>
      <c r="AF664" s="127">
        <v>0</v>
      </c>
      <c r="AG664" s="127">
        <v>0</v>
      </c>
      <c r="AH664" s="127">
        <v>0</v>
      </c>
    </row>
    <row r="665" spans="1:34" x14ac:dyDescent="0.35">
      <c r="A665" s="127" t="s">
        <v>714</v>
      </c>
      <c r="B665" s="127" t="s">
        <v>964</v>
      </c>
      <c r="C665" s="127">
        <v>0</v>
      </c>
      <c r="D665" s="127">
        <v>0</v>
      </c>
      <c r="E665" s="127">
        <v>0</v>
      </c>
      <c r="F665" s="127">
        <v>0</v>
      </c>
      <c r="G665" s="127">
        <v>0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0</v>
      </c>
      <c r="O665" s="127">
        <v>0</v>
      </c>
      <c r="P665" s="127">
        <v>0</v>
      </c>
      <c r="Q665" s="127">
        <v>0</v>
      </c>
      <c r="R665" s="127">
        <v>0</v>
      </c>
      <c r="S665" s="127">
        <v>0</v>
      </c>
      <c r="T665" s="127">
        <v>0</v>
      </c>
      <c r="U665" s="127">
        <v>0</v>
      </c>
      <c r="V665" s="127">
        <v>0</v>
      </c>
      <c r="W665" s="127">
        <v>0</v>
      </c>
      <c r="X665" s="127">
        <v>0</v>
      </c>
      <c r="Y665" s="127">
        <v>0</v>
      </c>
      <c r="Z665" s="127">
        <v>0</v>
      </c>
      <c r="AA665" s="127">
        <v>0</v>
      </c>
      <c r="AB665" s="127">
        <v>0</v>
      </c>
      <c r="AC665" s="127">
        <v>0</v>
      </c>
      <c r="AD665" s="127">
        <v>0</v>
      </c>
      <c r="AE665" s="127">
        <v>0</v>
      </c>
      <c r="AF665" s="127">
        <v>0</v>
      </c>
      <c r="AG665" s="127">
        <v>0</v>
      </c>
      <c r="AH665" s="127">
        <v>0</v>
      </c>
    </row>
    <row r="666" spans="1:34" x14ac:dyDescent="0.35">
      <c r="A666" s="127" t="s">
        <v>715</v>
      </c>
      <c r="B666" s="127" t="s">
        <v>964</v>
      </c>
      <c r="C666" s="127">
        <v>0</v>
      </c>
      <c r="D666" s="127">
        <v>0</v>
      </c>
      <c r="E666" s="127">
        <v>0</v>
      </c>
      <c r="F666" s="127">
        <v>0</v>
      </c>
      <c r="G666" s="127">
        <v>0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>
        <v>0</v>
      </c>
      <c r="Q666" s="127">
        <v>0</v>
      </c>
      <c r="R666" s="127">
        <v>0</v>
      </c>
      <c r="S666" s="127">
        <v>0</v>
      </c>
      <c r="T666" s="127">
        <v>0</v>
      </c>
      <c r="U666" s="127">
        <v>0</v>
      </c>
      <c r="V666" s="127">
        <v>0</v>
      </c>
      <c r="W666" s="127">
        <v>0</v>
      </c>
      <c r="X666" s="127">
        <v>0</v>
      </c>
      <c r="Y666" s="127">
        <v>0</v>
      </c>
      <c r="Z666" s="127">
        <v>0</v>
      </c>
      <c r="AA666" s="127">
        <v>0</v>
      </c>
      <c r="AB666" s="127">
        <v>0</v>
      </c>
      <c r="AC666" s="127">
        <v>0</v>
      </c>
      <c r="AD666" s="127">
        <v>0</v>
      </c>
      <c r="AE666" s="127">
        <v>0</v>
      </c>
      <c r="AF666" s="127">
        <v>0</v>
      </c>
      <c r="AG666" s="127">
        <v>0</v>
      </c>
      <c r="AH666" s="127">
        <v>0</v>
      </c>
    </row>
    <row r="667" spans="1:34" x14ac:dyDescent="0.35">
      <c r="A667" s="127" t="s">
        <v>716</v>
      </c>
      <c r="B667" s="127" t="s">
        <v>964</v>
      </c>
      <c r="C667" s="127">
        <v>0</v>
      </c>
      <c r="D667" s="127">
        <v>0</v>
      </c>
      <c r="E667" s="127">
        <v>0</v>
      </c>
      <c r="F667" s="127">
        <v>0</v>
      </c>
      <c r="G667" s="127">
        <v>0</v>
      </c>
      <c r="H667" s="127">
        <v>0</v>
      </c>
      <c r="I667" s="127">
        <v>0</v>
      </c>
      <c r="J667" s="127">
        <v>0</v>
      </c>
      <c r="K667" s="127">
        <v>0</v>
      </c>
      <c r="L667" s="127">
        <v>0</v>
      </c>
      <c r="M667" s="127">
        <v>0</v>
      </c>
      <c r="N667" s="127">
        <v>0</v>
      </c>
      <c r="O667" s="127">
        <v>0</v>
      </c>
      <c r="P667" s="127">
        <v>0</v>
      </c>
      <c r="Q667" s="127">
        <v>0</v>
      </c>
      <c r="R667" s="127">
        <v>0</v>
      </c>
      <c r="S667" s="127">
        <v>0</v>
      </c>
      <c r="T667" s="127">
        <v>0</v>
      </c>
      <c r="U667" s="127">
        <v>0</v>
      </c>
      <c r="V667" s="127">
        <v>0</v>
      </c>
      <c r="W667" s="127">
        <v>0</v>
      </c>
      <c r="X667" s="127">
        <v>0</v>
      </c>
      <c r="Y667" s="127">
        <v>0</v>
      </c>
      <c r="Z667" s="127">
        <v>0</v>
      </c>
      <c r="AA667" s="127">
        <v>0</v>
      </c>
      <c r="AB667" s="127">
        <v>0</v>
      </c>
      <c r="AC667" s="127">
        <v>0</v>
      </c>
      <c r="AD667" s="127">
        <v>0</v>
      </c>
      <c r="AE667" s="127">
        <v>0</v>
      </c>
      <c r="AF667" s="127">
        <v>0</v>
      </c>
      <c r="AG667" s="127">
        <v>0</v>
      </c>
      <c r="AH667" s="127">
        <v>0</v>
      </c>
    </row>
    <row r="668" spans="1:34" x14ac:dyDescent="0.35">
      <c r="A668" s="127" t="s">
        <v>717</v>
      </c>
      <c r="B668" s="127" t="s">
        <v>964</v>
      </c>
      <c r="C668" s="127">
        <v>0</v>
      </c>
      <c r="D668" s="127">
        <v>0</v>
      </c>
      <c r="E668" s="127">
        <v>0</v>
      </c>
      <c r="F668" s="127">
        <v>0</v>
      </c>
      <c r="G668" s="127">
        <v>0</v>
      </c>
      <c r="H668" s="127">
        <v>0</v>
      </c>
      <c r="I668" s="127">
        <v>0</v>
      </c>
      <c r="J668" s="127">
        <v>0</v>
      </c>
      <c r="K668" s="127">
        <v>0</v>
      </c>
      <c r="L668" s="127">
        <v>0</v>
      </c>
      <c r="M668" s="127">
        <v>0</v>
      </c>
      <c r="N668" s="127">
        <v>0</v>
      </c>
      <c r="O668" s="127">
        <v>0</v>
      </c>
      <c r="P668" s="127">
        <v>0</v>
      </c>
      <c r="Q668" s="127">
        <v>0</v>
      </c>
      <c r="R668" s="127">
        <v>0</v>
      </c>
      <c r="S668" s="127">
        <v>0</v>
      </c>
      <c r="T668" s="127">
        <v>0</v>
      </c>
      <c r="U668" s="127">
        <v>0</v>
      </c>
      <c r="V668" s="127">
        <v>0</v>
      </c>
      <c r="W668" s="127">
        <v>0</v>
      </c>
      <c r="X668" s="127">
        <v>0</v>
      </c>
      <c r="Y668" s="127">
        <v>0</v>
      </c>
      <c r="Z668" s="127">
        <v>0</v>
      </c>
      <c r="AA668" s="127">
        <v>0</v>
      </c>
      <c r="AB668" s="127">
        <v>0</v>
      </c>
      <c r="AC668" s="127">
        <v>0</v>
      </c>
      <c r="AD668" s="127">
        <v>0</v>
      </c>
      <c r="AE668" s="127">
        <v>0</v>
      </c>
      <c r="AF668" s="127">
        <v>0</v>
      </c>
      <c r="AG668" s="127">
        <v>0</v>
      </c>
      <c r="AH668" s="127">
        <v>0</v>
      </c>
    </row>
    <row r="669" spans="1:34" x14ac:dyDescent="0.35">
      <c r="A669" s="127" t="s">
        <v>1334</v>
      </c>
      <c r="B669" s="127" t="s">
        <v>964</v>
      </c>
      <c r="C669" s="127">
        <v>0</v>
      </c>
      <c r="D669" s="127">
        <v>0</v>
      </c>
      <c r="E669" s="127">
        <v>0</v>
      </c>
      <c r="F669" s="127">
        <v>0</v>
      </c>
      <c r="G669" s="127">
        <v>0</v>
      </c>
      <c r="H669" s="127">
        <v>0</v>
      </c>
      <c r="I669" s="127">
        <v>0</v>
      </c>
      <c r="J669" s="127">
        <v>0</v>
      </c>
      <c r="K669" s="127">
        <v>0</v>
      </c>
      <c r="L669" s="127">
        <v>0</v>
      </c>
      <c r="M669" s="127">
        <v>0</v>
      </c>
      <c r="N669" s="127">
        <v>0</v>
      </c>
      <c r="O669" s="127">
        <v>0</v>
      </c>
      <c r="P669" s="127">
        <v>0</v>
      </c>
      <c r="Q669" s="127">
        <v>0</v>
      </c>
      <c r="R669" s="127">
        <v>0</v>
      </c>
      <c r="S669" s="127">
        <v>0</v>
      </c>
      <c r="T669" s="127">
        <v>0</v>
      </c>
      <c r="U669" s="127">
        <v>0</v>
      </c>
      <c r="V669" s="127">
        <v>0</v>
      </c>
      <c r="W669" s="127">
        <v>0</v>
      </c>
      <c r="X669" s="127">
        <v>0</v>
      </c>
      <c r="Y669" s="127">
        <v>0</v>
      </c>
      <c r="Z669" s="127">
        <v>0</v>
      </c>
      <c r="AA669" s="127">
        <v>0</v>
      </c>
      <c r="AB669" s="127">
        <v>0</v>
      </c>
      <c r="AC669" s="127">
        <v>0</v>
      </c>
      <c r="AD669" s="127">
        <v>0</v>
      </c>
      <c r="AE669" s="127">
        <v>0</v>
      </c>
      <c r="AF669" s="127">
        <v>0</v>
      </c>
      <c r="AG669" s="127">
        <v>0</v>
      </c>
      <c r="AH669" s="127">
        <v>0</v>
      </c>
    </row>
    <row r="670" spans="1:34" x14ac:dyDescent="0.35">
      <c r="A670" s="127" t="s">
        <v>1335</v>
      </c>
      <c r="B670" s="127" t="s">
        <v>964</v>
      </c>
      <c r="C670" s="127">
        <v>0</v>
      </c>
      <c r="D670" s="127">
        <v>0</v>
      </c>
      <c r="E670" s="127">
        <v>0</v>
      </c>
      <c r="F670" s="127">
        <v>0</v>
      </c>
      <c r="G670" s="127">
        <v>0</v>
      </c>
      <c r="H670" s="127">
        <v>0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0</v>
      </c>
      <c r="P670" s="127">
        <v>0</v>
      </c>
      <c r="Q670" s="127">
        <v>0</v>
      </c>
      <c r="R670" s="127">
        <v>0</v>
      </c>
      <c r="S670" s="127">
        <v>0</v>
      </c>
      <c r="T670" s="127">
        <v>0</v>
      </c>
      <c r="U670" s="127">
        <v>0</v>
      </c>
      <c r="V670" s="127">
        <v>0</v>
      </c>
      <c r="W670" s="127">
        <v>0</v>
      </c>
      <c r="X670" s="127">
        <v>0</v>
      </c>
      <c r="Y670" s="127">
        <v>0</v>
      </c>
      <c r="Z670" s="127">
        <v>0</v>
      </c>
      <c r="AA670" s="127">
        <v>0</v>
      </c>
      <c r="AB670" s="127">
        <v>0</v>
      </c>
      <c r="AC670" s="127">
        <v>0</v>
      </c>
      <c r="AD670" s="127">
        <v>0</v>
      </c>
      <c r="AE670" s="127">
        <v>0</v>
      </c>
      <c r="AF670" s="127">
        <v>0</v>
      </c>
      <c r="AG670" s="127">
        <v>0</v>
      </c>
      <c r="AH670" s="127">
        <v>0</v>
      </c>
    </row>
    <row r="671" spans="1:34" x14ac:dyDescent="0.35">
      <c r="A671" s="127" t="s">
        <v>1336</v>
      </c>
      <c r="B671" s="127" t="s">
        <v>964</v>
      </c>
      <c r="C671" s="127">
        <v>0</v>
      </c>
      <c r="D671" s="127">
        <v>0</v>
      </c>
      <c r="E671" s="127">
        <v>0</v>
      </c>
      <c r="F671" s="127">
        <v>0</v>
      </c>
      <c r="G671" s="127">
        <v>0</v>
      </c>
      <c r="H671" s="127">
        <v>0</v>
      </c>
      <c r="I671" s="127">
        <v>0</v>
      </c>
      <c r="J671" s="127">
        <v>0</v>
      </c>
      <c r="K671" s="127">
        <v>0</v>
      </c>
      <c r="L671" s="127">
        <v>0</v>
      </c>
      <c r="M671" s="127">
        <v>0</v>
      </c>
      <c r="N671" s="127">
        <v>0</v>
      </c>
      <c r="O671" s="127">
        <v>0</v>
      </c>
      <c r="P671" s="127">
        <v>0</v>
      </c>
      <c r="Q671" s="127">
        <v>0</v>
      </c>
      <c r="R671" s="127">
        <v>0</v>
      </c>
      <c r="S671" s="127">
        <v>0</v>
      </c>
      <c r="T671" s="127">
        <v>0</v>
      </c>
      <c r="U671" s="127">
        <v>0</v>
      </c>
      <c r="V671" s="127">
        <v>0</v>
      </c>
      <c r="W671" s="127">
        <v>0</v>
      </c>
      <c r="X671" s="127">
        <v>0</v>
      </c>
      <c r="Y671" s="127">
        <v>0</v>
      </c>
      <c r="Z671" s="127">
        <v>0</v>
      </c>
      <c r="AA671" s="127">
        <v>0</v>
      </c>
      <c r="AB671" s="127">
        <v>0</v>
      </c>
      <c r="AC671" s="127">
        <v>0</v>
      </c>
      <c r="AD671" s="127">
        <v>0</v>
      </c>
      <c r="AE671" s="127">
        <v>0</v>
      </c>
      <c r="AF671" s="127">
        <v>0</v>
      </c>
      <c r="AG671" s="127">
        <v>0</v>
      </c>
      <c r="AH671" s="127">
        <v>0</v>
      </c>
    </row>
    <row r="672" spans="1:34" x14ac:dyDescent="0.35">
      <c r="A672" s="127" t="s">
        <v>718</v>
      </c>
      <c r="B672" s="127" t="s">
        <v>964</v>
      </c>
      <c r="C672" s="127">
        <v>0</v>
      </c>
      <c r="D672" s="127">
        <v>0</v>
      </c>
      <c r="E672" s="127">
        <v>0</v>
      </c>
      <c r="F672" s="127">
        <v>0</v>
      </c>
      <c r="G672" s="127">
        <v>0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0</v>
      </c>
      <c r="N672" s="127">
        <v>0</v>
      </c>
      <c r="O672" s="127">
        <v>0</v>
      </c>
      <c r="P672" s="127">
        <v>0</v>
      </c>
      <c r="Q672" s="127">
        <v>0</v>
      </c>
      <c r="R672" s="127">
        <v>0</v>
      </c>
      <c r="S672" s="127">
        <v>0</v>
      </c>
      <c r="T672" s="127">
        <v>0</v>
      </c>
      <c r="U672" s="127">
        <v>0</v>
      </c>
      <c r="V672" s="127">
        <v>0</v>
      </c>
      <c r="W672" s="127">
        <v>0</v>
      </c>
      <c r="X672" s="127">
        <v>0</v>
      </c>
      <c r="Y672" s="127">
        <v>0</v>
      </c>
      <c r="Z672" s="127">
        <v>0</v>
      </c>
      <c r="AA672" s="127">
        <v>0</v>
      </c>
      <c r="AB672" s="127">
        <v>0</v>
      </c>
      <c r="AC672" s="127">
        <v>0</v>
      </c>
      <c r="AD672" s="127">
        <v>0</v>
      </c>
      <c r="AE672" s="127">
        <v>0</v>
      </c>
      <c r="AF672" s="127">
        <v>0</v>
      </c>
      <c r="AG672" s="127">
        <v>0</v>
      </c>
      <c r="AH672" s="127">
        <v>0</v>
      </c>
    </row>
    <row r="673" spans="1:34" x14ac:dyDescent="0.35">
      <c r="A673" s="127" t="s">
        <v>719</v>
      </c>
      <c r="B673" s="127" t="s">
        <v>964</v>
      </c>
      <c r="C673" s="127">
        <v>0</v>
      </c>
      <c r="D673" s="127">
        <v>0</v>
      </c>
      <c r="E673" s="127">
        <v>0</v>
      </c>
      <c r="F673" s="127">
        <v>0</v>
      </c>
      <c r="G673" s="127">
        <v>0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0</v>
      </c>
      <c r="N673" s="127">
        <v>0</v>
      </c>
      <c r="O673" s="127">
        <v>0</v>
      </c>
      <c r="P673" s="127">
        <v>0</v>
      </c>
      <c r="Q673" s="127">
        <v>0</v>
      </c>
      <c r="R673" s="127">
        <v>0</v>
      </c>
      <c r="S673" s="127">
        <v>0</v>
      </c>
      <c r="T673" s="127">
        <v>0</v>
      </c>
      <c r="U673" s="127">
        <v>0</v>
      </c>
      <c r="V673" s="127">
        <v>0</v>
      </c>
      <c r="W673" s="127">
        <v>0</v>
      </c>
      <c r="X673" s="127">
        <v>0</v>
      </c>
      <c r="Y673" s="127">
        <v>0</v>
      </c>
      <c r="Z673" s="127">
        <v>0</v>
      </c>
      <c r="AA673" s="127">
        <v>0</v>
      </c>
      <c r="AB673" s="127">
        <v>0</v>
      </c>
      <c r="AC673" s="127">
        <v>0</v>
      </c>
      <c r="AD673" s="127">
        <v>0</v>
      </c>
      <c r="AE673" s="127">
        <v>0</v>
      </c>
      <c r="AF673" s="127">
        <v>0</v>
      </c>
      <c r="AG673" s="127">
        <v>0</v>
      </c>
      <c r="AH673" s="127">
        <v>0</v>
      </c>
    </row>
    <row r="674" spans="1:34" x14ac:dyDescent="0.35">
      <c r="A674" s="127" t="s">
        <v>720</v>
      </c>
      <c r="B674" s="127" t="s">
        <v>964</v>
      </c>
      <c r="C674" s="127">
        <v>0</v>
      </c>
      <c r="D674" s="127">
        <v>0</v>
      </c>
      <c r="E674" s="127">
        <v>0</v>
      </c>
      <c r="F674" s="127">
        <v>0</v>
      </c>
      <c r="G674" s="127">
        <v>0</v>
      </c>
      <c r="H674" s="127">
        <v>0</v>
      </c>
      <c r="I674" s="127">
        <v>0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>
        <v>0</v>
      </c>
      <c r="P674" s="127">
        <v>0</v>
      </c>
      <c r="Q674" s="127">
        <v>0</v>
      </c>
      <c r="R674" s="127">
        <v>0</v>
      </c>
      <c r="S674" s="127">
        <v>0</v>
      </c>
      <c r="T674" s="127">
        <v>0</v>
      </c>
      <c r="U674" s="127">
        <v>0</v>
      </c>
      <c r="V674" s="127">
        <v>0</v>
      </c>
      <c r="W674" s="127">
        <v>0</v>
      </c>
      <c r="X674" s="127">
        <v>0</v>
      </c>
      <c r="Y674" s="127">
        <v>0</v>
      </c>
      <c r="Z674" s="127">
        <v>0</v>
      </c>
      <c r="AA674" s="127">
        <v>0</v>
      </c>
      <c r="AB674" s="127">
        <v>0</v>
      </c>
      <c r="AC674" s="127">
        <v>0</v>
      </c>
      <c r="AD674" s="127">
        <v>0</v>
      </c>
      <c r="AE674" s="127">
        <v>0</v>
      </c>
      <c r="AF674" s="127">
        <v>0</v>
      </c>
      <c r="AG674" s="127">
        <v>0</v>
      </c>
      <c r="AH674" s="127">
        <v>0</v>
      </c>
    </row>
    <row r="675" spans="1:34" x14ac:dyDescent="0.35">
      <c r="A675" s="127" t="s">
        <v>721</v>
      </c>
      <c r="B675" s="127" t="s">
        <v>964</v>
      </c>
      <c r="C675" s="128">
        <v>17579500000000</v>
      </c>
      <c r="D675" s="128">
        <v>13897500000000</v>
      </c>
      <c r="E675" s="128">
        <v>16922400000000</v>
      </c>
      <c r="F675" s="128">
        <v>18917800000000</v>
      </c>
      <c r="G675" s="128">
        <v>20436100000000</v>
      </c>
      <c r="H675" s="128">
        <v>21672600000000</v>
      </c>
      <c r="I675" s="128">
        <v>22761100000000</v>
      </c>
      <c r="J675" s="128">
        <v>23771900000000</v>
      </c>
      <c r="K675" s="128">
        <v>24742200000000</v>
      </c>
      <c r="L675" s="128">
        <v>25761600000000</v>
      </c>
      <c r="M675" s="128">
        <v>26770000000000</v>
      </c>
      <c r="N675" s="128">
        <v>27772700000000</v>
      </c>
      <c r="O675" s="128">
        <v>28772400000000</v>
      </c>
      <c r="P675" s="128">
        <v>29772300000000</v>
      </c>
      <c r="Q675" s="128">
        <v>30686700000000</v>
      </c>
      <c r="R675" s="128">
        <v>31601100000000</v>
      </c>
      <c r="S675" s="128">
        <v>32515600000000</v>
      </c>
      <c r="T675" s="128">
        <v>33430000000000</v>
      </c>
      <c r="U675" s="128">
        <v>34344400000000</v>
      </c>
      <c r="V675" s="128">
        <v>35269800000000</v>
      </c>
      <c r="W675" s="128">
        <v>36195200000000</v>
      </c>
      <c r="X675" s="128">
        <v>37120600000000</v>
      </c>
      <c r="Y675" s="128">
        <v>38046000000000</v>
      </c>
      <c r="Z675" s="128">
        <v>38971500000000</v>
      </c>
      <c r="AA675" s="128">
        <v>39795800000000</v>
      </c>
      <c r="AB675" s="128">
        <v>40620100000000</v>
      </c>
      <c r="AC675" s="128">
        <v>41444400000000</v>
      </c>
      <c r="AD675" s="128">
        <v>42268700000000</v>
      </c>
      <c r="AE675" s="128">
        <v>43093000000000</v>
      </c>
      <c r="AF675" s="128">
        <v>43917300000000</v>
      </c>
      <c r="AG675" s="128">
        <v>44741700000000</v>
      </c>
      <c r="AH675" s="128">
        <v>45566000000000</v>
      </c>
    </row>
    <row r="676" spans="1:34" x14ac:dyDescent="0.35">
      <c r="A676" s="127" t="s">
        <v>722</v>
      </c>
      <c r="B676" s="127" t="s">
        <v>964</v>
      </c>
      <c r="C676" s="127">
        <v>0</v>
      </c>
      <c r="D676" s="127">
        <v>0</v>
      </c>
      <c r="E676" s="127">
        <v>0</v>
      </c>
      <c r="F676" s="127">
        <v>0</v>
      </c>
      <c r="G676" s="127">
        <v>0</v>
      </c>
      <c r="H676" s="127">
        <v>0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0</v>
      </c>
      <c r="O676" s="127">
        <v>0</v>
      </c>
      <c r="P676" s="127">
        <v>0</v>
      </c>
      <c r="Q676" s="127">
        <v>0</v>
      </c>
      <c r="R676" s="127">
        <v>0</v>
      </c>
      <c r="S676" s="127">
        <v>0</v>
      </c>
      <c r="T676" s="127">
        <v>0</v>
      </c>
      <c r="U676" s="127">
        <v>0</v>
      </c>
      <c r="V676" s="127">
        <v>0</v>
      </c>
      <c r="W676" s="127">
        <v>0</v>
      </c>
      <c r="X676" s="127">
        <v>0</v>
      </c>
      <c r="Y676" s="127">
        <v>0</v>
      </c>
      <c r="Z676" s="127">
        <v>0</v>
      </c>
      <c r="AA676" s="127">
        <v>0</v>
      </c>
      <c r="AB676" s="127">
        <v>0</v>
      </c>
      <c r="AC676" s="127">
        <v>0</v>
      </c>
      <c r="AD676" s="127">
        <v>0</v>
      </c>
      <c r="AE676" s="127">
        <v>0</v>
      </c>
      <c r="AF676" s="127">
        <v>0</v>
      </c>
      <c r="AG676" s="127">
        <v>0</v>
      </c>
      <c r="AH676" s="127">
        <v>0</v>
      </c>
    </row>
    <row r="677" spans="1:34" x14ac:dyDescent="0.35">
      <c r="A677" s="127" t="s">
        <v>723</v>
      </c>
      <c r="B677" s="127" t="s">
        <v>964</v>
      </c>
      <c r="C677" s="127">
        <v>0</v>
      </c>
      <c r="D677" s="127">
        <v>0</v>
      </c>
      <c r="E677" s="127">
        <v>0</v>
      </c>
      <c r="F677" s="127">
        <v>0</v>
      </c>
      <c r="G677" s="127">
        <v>0</v>
      </c>
      <c r="H677" s="127">
        <v>0</v>
      </c>
      <c r="I677" s="127">
        <v>0</v>
      </c>
      <c r="J677" s="127">
        <v>0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27">
        <v>0</v>
      </c>
      <c r="Q677" s="127">
        <v>0</v>
      </c>
      <c r="R677" s="127">
        <v>0</v>
      </c>
      <c r="S677" s="127">
        <v>0</v>
      </c>
      <c r="T677" s="127">
        <v>0</v>
      </c>
      <c r="U677" s="127">
        <v>0</v>
      </c>
      <c r="V677" s="127">
        <v>0</v>
      </c>
      <c r="W677" s="127">
        <v>0</v>
      </c>
      <c r="X677" s="127">
        <v>0</v>
      </c>
      <c r="Y677" s="127">
        <v>0</v>
      </c>
      <c r="Z677" s="127">
        <v>0</v>
      </c>
      <c r="AA677" s="127">
        <v>0</v>
      </c>
      <c r="AB677" s="127">
        <v>0</v>
      </c>
      <c r="AC677" s="127">
        <v>0</v>
      </c>
      <c r="AD677" s="127">
        <v>0</v>
      </c>
      <c r="AE677" s="127">
        <v>0</v>
      </c>
      <c r="AF677" s="127">
        <v>0</v>
      </c>
      <c r="AG677" s="127">
        <v>0</v>
      </c>
      <c r="AH677" s="127">
        <v>0</v>
      </c>
    </row>
    <row r="678" spans="1:34" x14ac:dyDescent="0.35">
      <c r="A678" s="127" t="s">
        <v>724</v>
      </c>
      <c r="B678" s="127" t="s">
        <v>964</v>
      </c>
      <c r="C678" s="127">
        <v>0</v>
      </c>
      <c r="D678" s="127">
        <v>0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0</v>
      </c>
      <c r="K678" s="127">
        <v>0</v>
      </c>
      <c r="L678" s="127">
        <v>0</v>
      </c>
      <c r="M678" s="127">
        <v>0</v>
      </c>
      <c r="N678" s="127">
        <v>0</v>
      </c>
      <c r="O678" s="127">
        <v>0</v>
      </c>
      <c r="P678" s="127">
        <v>0</v>
      </c>
      <c r="Q678" s="127">
        <v>0</v>
      </c>
      <c r="R678" s="127">
        <v>0</v>
      </c>
      <c r="S678" s="127">
        <v>0</v>
      </c>
      <c r="T678" s="127">
        <v>0</v>
      </c>
      <c r="U678" s="127">
        <v>0</v>
      </c>
      <c r="V678" s="127">
        <v>0</v>
      </c>
      <c r="W678" s="127">
        <v>0</v>
      </c>
      <c r="X678" s="127">
        <v>0</v>
      </c>
      <c r="Y678" s="127">
        <v>0</v>
      </c>
      <c r="Z678" s="127">
        <v>0</v>
      </c>
      <c r="AA678" s="127">
        <v>0</v>
      </c>
      <c r="AB678" s="127">
        <v>0</v>
      </c>
      <c r="AC678" s="127">
        <v>0</v>
      </c>
      <c r="AD678" s="127">
        <v>0</v>
      </c>
      <c r="AE678" s="127">
        <v>0</v>
      </c>
      <c r="AF678" s="127">
        <v>0</v>
      </c>
      <c r="AG678" s="127">
        <v>0</v>
      </c>
      <c r="AH678" s="127">
        <v>0</v>
      </c>
    </row>
    <row r="679" spans="1:34" x14ac:dyDescent="0.35">
      <c r="A679" s="127" t="s">
        <v>1337</v>
      </c>
      <c r="B679" s="127" t="s">
        <v>964</v>
      </c>
      <c r="C679" s="127">
        <v>0</v>
      </c>
      <c r="D679" s="127">
        <v>0</v>
      </c>
      <c r="E679" s="127">
        <v>0</v>
      </c>
      <c r="F679" s="127">
        <v>0</v>
      </c>
      <c r="G679" s="127">
        <v>0</v>
      </c>
      <c r="H679" s="127">
        <v>0</v>
      </c>
      <c r="I679" s="127">
        <v>0</v>
      </c>
      <c r="J679" s="127">
        <v>0</v>
      </c>
      <c r="K679" s="127">
        <v>0</v>
      </c>
      <c r="L679" s="127">
        <v>0</v>
      </c>
      <c r="M679" s="127">
        <v>0</v>
      </c>
      <c r="N679" s="127">
        <v>0</v>
      </c>
      <c r="O679" s="127">
        <v>0</v>
      </c>
      <c r="P679" s="127">
        <v>0</v>
      </c>
      <c r="Q679" s="127">
        <v>0</v>
      </c>
      <c r="R679" s="127">
        <v>0</v>
      </c>
      <c r="S679" s="127">
        <v>0</v>
      </c>
      <c r="T679" s="127">
        <v>0</v>
      </c>
      <c r="U679" s="127">
        <v>0</v>
      </c>
      <c r="V679" s="127">
        <v>0</v>
      </c>
      <c r="W679" s="127">
        <v>0</v>
      </c>
      <c r="X679" s="127">
        <v>0</v>
      </c>
      <c r="Y679" s="127">
        <v>0</v>
      </c>
      <c r="Z679" s="127">
        <v>0</v>
      </c>
      <c r="AA679" s="127">
        <v>0</v>
      </c>
      <c r="AB679" s="127">
        <v>0</v>
      </c>
      <c r="AC679" s="127">
        <v>0</v>
      </c>
      <c r="AD679" s="127">
        <v>0</v>
      </c>
      <c r="AE679" s="127">
        <v>0</v>
      </c>
      <c r="AF679" s="127">
        <v>0</v>
      </c>
      <c r="AG679" s="127">
        <v>0</v>
      </c>
      <c r="AH679" s="127">
        <v>0</v>
      </c>
    </row>
    <row r="680" spans="1:34" x14ac:dyDescent="0.35">
      <c r="A680" s="127" t="s">
        <v>1338</v>
      </c>
      <c r="B680" s="127" t="s">
        <v>964</v>
      </c>
      <c r="C680" s="127">
        <v>0</v>
      </c>
      <c r="D680" s="127">
        <v>0</v>
      </c>
      <c r="E680" s="127">
        <v>0</v>
      </c>
      <c r="F680" s="127">
        <v>0</v>
      </c>
      <c r="G680" s="127">
        <v>0</v>
      </c>
      <c r="H680" s="127">
        <v>0</v>
      </c>
      <c r="I680" s="127">
        <v>0</v>
      </c>
      <c r="J680" s="127">
        <v>0</v>
      </c>
      <c r="K680" s="127">
        <v>0</v>
      </c>
      <c r="L680" s="127">
        <v>0</v>
      </c>
      <c r="M680" s="127">
        <v>0</v>
      </c>
      <c r="N680" s="127">
        <v>0</v>
      </c>
      <c r="O680" s="127">
        <v>0</v>
      </c>
      <c r="P680" s="127">
        <v>0</v>
      </c>
      <c r="Q680" s="127">
        <v>0</v>
      </c>
      <c r="R680" s="127">
        <v>0</v>
      </c>
      <c r="S680" s="127">
        <v>0</v>
      </c>
      <c r="T680" s="127">
        <v>0</v>
      </c>
      <c r="U680" s="127">
        <v>0</v>
      </c>
      <c r="V680" s="127">
        <v>0</v>
      </c>
      <c r="W680" s="127">
        <v>0</v>
      </c>
      <c r="X680" s="127">
        <v>0</v>
      </c>
      <c r="Y680" s="127">
        <v>0</v>
      </c>
      <c r="Z680" s="127">
        <v>0</v>
      </c>
      <c r="AA680" s="127">
        <v>0</v>
      </c>
      <c r="AB680" s="127">
        <v>0</v>
      </c>
      <c r="AC680" s="127">
        <v>0</v>
      </c>
      <c r="AD680" s="127">
        <v>0</v>
      </c>
      <c r="AE680" s="127">
        <v>0</v>
      </c>
      <c r="AF680" s="127">
        <v>0</v>
      </c>
      <c r="AG680" s="127">
        <v>0</v>
      </c>
      <c r="AH680" s="127">
        <v>0</v>
      </c>
    </row>
    <row r="681" spans="1:34" x14ac:dyDescent="0.35">
      <c r="A681" s="127" t="s">
        <v>1339</v>
      </c>
      <c r="B681" s="127" t="s">
        <v>964</v>
      </c>
      <c r="C681" s="127">
        <v>0</v>
      </c>
      <c r="D681" s="127">
        <v>0</v>
      </c>
      <c r="E681" s="127">
        <v>0</v>
      </c>
      <c r="F681" s="127">
        <v>0</v>
      </c>
      <c r="G681" s="127">
        <v>0</v>
      </c>
      <c r="H681" s="127">
        <v>0</v>
      </c>
      <c r="I681" s="127">
        <v>0</v>
      </c>
      <c r="J681" s="127">
        <v>0</v>
      </c>
      <c r="K681" s="127">
        <v>0</v>
      </c>
      <c r="L681" s="127">
        <v>0</v>
      </c>
      <c r="M681" s="127">
        <v>0</v>
      </c>
      <c r="N681" s="127">
        <v>0</v>
      </c>
      <c r="O681" s="127">
        <v>0</v>
      </c>
      <c r="P681" s="127">
        <v>0</v>
      </c>
      <c r="Q681" s="127">
        <v>0</v>
      </c>
      <c r="R681" s="127">
        <v>0</v>
      </c>
      <c r="S681" s="127">
        <v>0</v>
      </c>
      <c r="T681" s="127">
        <v>0</v>
      </c>
      <c r="U681" s="127">
        <v>0</v>
      </c>
      <c r="V681" s="127">
        <v>0</v>
      </c>
      <c r="W681" s="127">
        <v>0</v>
      </c>
      <c r="X681" s="127">
        <v>0</v>
      </c>
      <c r="Y681" s="127">
        <v>0</v>
      </c>
      <c r="Z681" s="127">
        <v>0</v>
      </c>
      <c r="AA681" s="127">
        <v>0</v>
      </c>
      <c r="AB681" s="127">
        <v>0</v>
      </c>
      <c r="AC681" s="127">
        <v>0</v>
      </c>
      <c r="AD681" s="127">
        <v>0</v>
      </c>
      <c r="AE681" s="127">
        <v>0</v>
      </c>
      <c r="AF681" s="127">
        <v>0</v>
      </c>
      <c r="AG681" s="127">
        <v>0</v>
      </c>
      <c r="AH681" s="127">
        <v>0</v>
      </c>
    </row>
    <row r="682" spans="1:34" x14ac:dyDescent="0.35">
      <c r="A682" s="127" t="s">
        <v>725</v>
      </c>
      <c r="B682" s="127" t="s">
        <v>964</v>
      </c>
      <c r="C682" s="127">
        <v>0</v>
      </c>
      <c r="D682" s="127">
        <v>0</v>
      </c>
      <c r="E682" s="127">
        <v>0</v>
      </c>
      <c r="F682" s="127">
        <v>0</v>
      </c>
      <c r="G682" s="127">
        <v>0</v>
      </c>
      <c r="H682" s="127">
        <v>0</v>
      </c>
      <c r="I682" s="127">
        <v>0</v>
      </c>
      <c r="J682" s="127">
        <v>0</v>
      </c>
      <c r="K682" s="127">
        <v>0</v>
      </c>
      <c r="L682" s="127">
        <v>0</v>
      </c>
      <c r="M682" s="127">
        <v>0</v>
      </c>
      <c r="N682" s="127">
        <v>0</v>
      </c>
      <c r="O682" s="127">
        <v>0</v>
      </c>
      <c r="P682" s="127">
        <v>0</v>
      </c>
      <c r="Q682" s="127">
        <v>0</v>
      </c>
      <c r="R682" s="127">
        <v>0</v>
      </c>
      <c r="S682" s="127">
        <v>0</v>
      </c>
      <c r="T682" s="127">
        <v>0</v>
      </c>
      <c r="U682" s="127">
        <v>0</v>
      </c>
      <c r="V682" s="127">
        <v>0</v>
      </c>
      <c r="W682" s="127">
        <v>0</v>
      </c>
      <c r="X682" s="127">
        <v>0</v>
      </c>
      <c r="Y682" s="127">
        <v>0</v>
      </c>
      <c r="Z682" s="127">
        <v>0</v>
      </c>
      <c r="AA682" s="127">
        <v>0</v>
      </c>
      <c r="AB682" s="127">
        <v>0</v>
      </c>
      <c r="AC682" s="127">
        <v>0</v>
      </c>
      <c r="AD682" s="127">
        <v>0</v>
      </c>
      <c r="AE682" s="127">
        <v>0</v>
      </c>
      <c r="AF682" s="127">
        <v>0</v>
      </c>
      <c r="AG682" s="127">
        <v>0</v>
      </c>
      <c r="AH682" s="127">
        <v>0</v>
      </c>
    </row>
    <row r="683" spans="1:34" x14ac:dyDescent="0.35">
      <c r="A683" s="127" t="s">
        <v>726</v>
      </c>
      <c r="B683" s="127" t="s">
        <v>964</v>
      </c>
      <c r="C683" s="127">
        <v>0</v>
      </c>
      <c r="D683" s="127">
        <v>0</v>
      </c>
      <c r="E683" s="127">
        <v>0</v>
      </c>
      <c r="F683" s="127">
        <v>0</v>
      </c>
      <c r="G683" s="127">
        <v>0</v>
      </c>
      <c r="H683" s="127">
        <v>0</v>
      </c>
      <c r="I683" s="127">
        <v>0</v>
      </c>
      <c r="J683" s="127">
        <v>0</v>
      </c>
      <c r="K683" s="127">
        <v>0</v>
      </c>
      <c r="L683" s="127">
        <v>0</v>
      </c>
      <c r="M683" s="127">
        <v>0</v>
      </c>
      <c r="N683" s="127">
        <v>0</v>
      </c>
      <c r="O683" s="127">
        <v>0</v>
      </c>
      <c r="P683" s="127">
        <v>0</v>
      </c>
      <c r="Q683" s="127">
        <v>0</v>
      </c>
      <c r="R683" s="127">
        <v>0</v>
      </c>
      <c r="S683" s="127">
        <v>0</v>
      </c>
      <c r="T683" s="127">
        <v>0</v>
      </c>
      <c r="U683" s="127">
        <v>0</v>
      </c>
      <c r="V683" s="127">
        <v>0</v>
      </c>
      <c r="W683" s="127">
        <v>0</v>
      </c>
      <c r="X683" s="127">
        <v>0</v>
      </c>
      <c r="Y683" s="127">
        <v>0</v>
      </c>
      <c r="Z683" s="127">
        <v>0</v>
      </c>
      <c r="AA683" s="127">
        <v>0</v>
      </c>
      <c r="AB683" s="127">
        <v>0</v>
      </c>
      <c r="AC683" s="127">
        <v>0</v>
      </c>
      <c r="AD683" s="127">
        <v>0</v>
      </c>
      <c r="AE683" s="127">
        <v>0</v>
      </c>
      <c r="AF683" s="127">
        <v>0</v>
      </c>
      <c r="AG683" s="127">
        <v>0</v>
      </c>
      <c r="AH683" s="127">
        <v>0</v>
      </c>
    </row>
    <row r="684" spans="1:34" x14ac:dyDescent="0.35">
      <c r="A684" s="127" t="s">
        <v>727</v>
      </c>
      <c r="B684" s="127" t="s">
        <v>964</v>
      </c>
      <c r="C684" s="127">
        <v>0</v>
      </c>
      <c r="D684" s="127">
        <v>0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0</v>
      </c>
      <c r="K684" s="127">
        <v>0</v>
      </c>
      <c r="L684" s="127">
        <v>0</v>
      </c>
      <c r="M684" s="127">
        <v>0</v>
      </c>
      <c r="N684" s="127">
        <v>0</v>
      </c>
      <c r="O684" s="127">
        <v>0</v>
      </c>
      <c r="P684" s="127">
        <v>0</v>
      </c>
      <c r="Q684" s="127">
        <v>0</v>
      </c>
      <c r="R684" s="127">
        <v>0</v>
      </c>
      <c r="S684" s="127">
        <v>0</v>
      </c>
      <c r="T684" s="127">
        <v>0</v>
      </c>
      <c r="U684" s="127">
        <v>0</v>
      </c>
      <c r="V684" s="127">
        <v>0</v>
      </c>
      <c r="W684" s="127">
        <v>0</v>
      </c>
      <c r="X684" s="127">
        <v>0</v>
      </c>
      <c r="Y684" s="127">
        <v>0</v>
      </c>
      <c r="Z684" s="127">
        <v>0</v>
      </c>
      <c r="AA684" s="127">
        <v>0</v>
      </c>
      <c r="AB684" s="127">
        <v>0</v>
      </c>
      <c r="AC684" s="127">
        <v>0</v>
      </c>
      <c r="AD684" s="127">
        <v>0</v>
      </c>
      <c r="AE684" s="127">
        <v>0</v>
      </c>
      <c r="AF684" s="127">
        <v>0</v>
      </c>
      <c r="AG684" s="127">
        <v>0</v>
      </c>
      <c r="AH684" s="127">
        <v>0</v>
      </c>
    </row>
    <row r="685" spans="1:34" x14ac:dyDescent="0.35">
      <c r="A685" s="127" t="s">
        <v>728</v>
      </c>
      <c r="B685" s="127" t="s">
        <v>964</v>
      </c>
      <c r="C685" s="127">
        <v>0</v>
      </c>
      <c r="D685" s="127">
        <v>0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0</v>
      </c>
      <c r="K685" s="127">
        <v>0</v>
      </c>
      <c r="L685" s="127">
        <v>0</v>
      </c>
      <c r="M685" s="127">
        <v>0</v>
      </c>
      <c r="N685" s="127">
        <v>0</v>
      </c>
      <c r="O685" s="127">
        <v>0</v>
      </c>
      <c r="P685" s="127">
        <v>0</v>
      </c>
      <c r="Q685" s="127">
        <v>0</v>
      </c>
      <c r="R685" s="127">
        <v>0</v>
      </c>
      <c r="S685" s="127">
        <v>0</v>
      </c>
      <c r="T685" s="127">
        <v>0</v>
      </c>
      <c r="U685" s="127">
        <v>0</v>
      </c>
      <c r="V685" s="127">
        <v>0</v>
      </c>
      <c r="W685" s="127">
        <v>0</v>
      </c>
      <c r="X685" s="127">
        <v>0</v>
      </c>
      <c r="Y685" s="127">
        <v>0</v>
      </c>
      <c r="Z685" s="127">
        <v>0</v>
      </c>
      <c r="AA685" s="127">
        <v>0</v>
      </c>
      <c r="AB685" s="127">
        <v>0</v>
      </c>
      <c r="AC685" s="127">
        <v>0</v>
      </c>
      <c r="AD685" s="127">
        <v>0</v>
      </c>
      <c r="AE685" s="127">
        <v>0</v>
      </c>
      <c r="AF685" s="127">
        <v>0</v>
      </c>
      <c r="AG685" s="127">
        <v>0</v>
      </c>
      <c r="AH685" s="127">
        <v>0</v>
      </c>
    </row>
    <row r="686" spans="1:34" x14ac:dyDescent="0.35">
      <c r="A686" s="127" t="s">
        <v>729</v>
      </c>
      <c r="B686" s="127" t="s">
        <v>964</v>
      </c>
      <c r="C686" s="127">
        <v>0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0</v>
      </c>
      <c r="M686" s="127">
        <v>0</v>
      </c>
      <c r="N686" s="127">
        <v>0</v>
      </c>
      <c r="O686" s="127">
        <v>0</v>
      </c>
      <c r="P686" s="127">
        <v>0</v>
      </c>
      <c r="Q686" s="127">
        <v>0</v>
      </c>
      <c r="R686" s="127">
        <v>0</v>
      </c>
      <c r="S686" s="127">
        <v>0</v>
      </c>
      <c r="T686" s="127">
        <v>0</v>
      </c>
      <c r="U686" s="127">
        <v>0</v>
      </c>
      <c r="V686" s="127">
        <v>0</v>
      </c>
      <c r="W686" s="127">
        <v>0</v>
      </c>
      <c r="X686" s="127">
        <v>0</v>
      </c>
      <c r="Y686" s="127">
        <v>0</v>
      </c>
      <c r="Z686" s="127">
        <v>0</v>
      </c>
      <c r="AA686" s="127">
        <v>0</v>
      </c>
      <c r="AB686" s="127">
        <v>0</v>
      </c>
      <c r="AC686" s="127">
        <v>0</v>
      </c>
      <c r="AD686" s="127">
        <v>0</v>
      </c>
      <c r="AE686" s="127">
        <v>0</v>
      </c>
      <c r="AF686" s="127">
        <v>0</v>
      </c>
      <c r="AG686" s="127">
        <v>0</v>
      </c>
      <c r="AH686" s="127">
        <v>0</v>
      </c>
    </row>
    <row r="687" spans="1:34" x14ac:dyDescent="0.35">
      <c r="A687" s="127" t="s">
        <v>730</v>
      </c>
      <c r="B687" s="127" t="s">
        <v>964</v>
      </c>
      <c r="C687" s="127">
        <v>0</v>
      </c>
      <c r="D687" s="127">
        <v>0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0</v>
      </c>
      <c r="M687" s="127">
        <v>0</v>
      </c>
      <c r="N687" s="127">
        <v>0</v>
      </c>
      <c r="O687" s="127">
        <v>0</v>
      </c>
      <c r="P687" s="127">
        <v>0</v>
      </c>
      <c r="Q687" s="127">
        <v>0</v>
      </c>
      <c r="R687" s="127">
        <v>0</v>
      </c>
      <c r="S687" s="127">
        <v>0</v>
      </c>
      <c r="T687" s="127">
        <v>0</v>
      </c>
      <c r="U687" s="127">
        <v>0</v>
      </c>
      <c r="V687" s="127">
        <v>0</v>
      </c>
      <c r="W687" s="127">
        <v>0</v>
      </c>
      <c r="X687" s="127">
        <v>0</v>
      </c>
      <c r="Y687" s="127">
        <v>0</v>
      </c>
      <c r="Z687" s="127">
        <v>0</v>
      </c>
      <c r="AA687" s="127">
        <v>0</v>
      </c>
      <c r="AB687" s="127">
        <v>0</v>
      </c>
      <c r="AC687" s="127">
        <v>0</v>
      </c>
      <c r="AD687" s="127">
        <v>0</v>
      </c>
      <c r="AE687" s="127">
        <v>0</v>
      </c>
      <c r="AF687" s="127">
        <v>0</v>
      </c>
      <c r="AG687" s="127">
        <v>0</v>
      </c>
      <c r="AH687" s="127">
        <v>0</v>
      </c>
    </row>
    <row r="688" spans="1:34" x14ac:dyDescent="0.35">
      <c r="A688" s="127" t="s">
        <v>731</v>
      </c>
      <c r="B688" s="127" t="s">
        <v>964</v>
      </c>
      <c r="C688" s="127">
        <v>0</v>
      </c>
      <c r="D688" s="127">
        <v>0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0</v>
      </c>
      <c r="M688" s="127">
        <v>0</v>
      </c>
      <c r="N688" s="127">
        <v>0</v>
      </c>
      <c r="O688" s="127">
        <v>0</v>
      </c>
      <c r="P688" s="127">
        <v>0</v>
      </c>
      <c r="Q688" s="127">
        <v>0</v>
      </c>
      <c r="R688" s="127">
        <v>0</v>
      </c>
      <c r="S688" s="127">
        <v>0</v>
      </c>
      <c r="T688" s="127">
        <v>0</v>
      </c>
      <c r="U688" s="127">
        <v>0</v>
      </c>
      <c r="V688" s="127">
        <v>0</v>
      </c>
      <c r="W688" s="127">
        <v>0</v>
      </c>
      <c r="X688" s="127">
        <v>0</v>
      </c>
      <c r="Y688" s="127">
        <v>0</v>
      </c>
      <c r="Z688" s="127">
        <v>0</v>
      </c>
      <c r="AA688" s="127">
        <v>0</v>
      </c>
      <c r="AB688" s="127">
        <v>0</v>
      </c>
      <c r="AC688" s="127">
        <v>0</v>
      </c>
      <c r="AD688" s="127">
        <v>0</v>
      </c>
      <c r="AE688" s="127">
        <v>0</v>
      </c>
      <c r="AF688" s="127">
        <v>0</v>
      </c>
      <c r="AG688" s="127">
        <v>0</v>
      </c>
      <c r="AH688" s="127">
        <v>0</v>
      </c>
    </row>
    <row r="689" spans="1:34" x14ac:dyDescent="0.35">
      <c r="A689" s="127" t="s">
        <v>1340</v>
      </c>
      <c r="B689" s="127" t="s">
        <v>964</v>
      </c>
      <c r="C689" s="127">
        <v>0</v>
      </c>
      <c r="D689" s="127">
        <v>0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0</v>
      </c>
      <c r="O689" s="127">
        <v>0</v>
      </c>
      <c r="P689" s="127">
        <v>0</v>
      </c>
      <c r="Q689" s="127">
        <v>0</v>
      </c>
      <c r="R689" s="127">
        <v>0</v>
      </c>
      <c r="S689" s="127">
        <v>0</v>
      </c>
      <c r="T689" s="127">
        <v>0</v>
      </c>
      <c r="U689" s="127">
        <v>0</v>
      </c>
      <c r="V689" s="127">
        <v>0</v>
      </c>
      <c r="W689" s="127">
        <v>0</v>
      </c>
      <c r="X689" s="127">
        <v>0</v>
      </c>
      <c r="Y689" s="127">
        <v>0</v>
      </c>
      <c r="Z689" s="127">
        <v>0</v>
      </c>
      <c r="AA689" s="127">
        <v>0</v>
      </c>
      <c r="AB689" s="127">
        <v>0</v>
      </c>
      <c r="AC689" s="127">
        <v>0</v>
      </c>
      <c r="AD689" s="127">
        <v>0</v>
      </c>
      <c r="AE689" s="127">
        <v>0</v>
      </c>
      <c r="AF689" s="127">
        <v>0</v>
      </c>
      <c r="AG689" s="127">
        <v>0</v>
      </c>
      <c r="AH689" s="127">
        <v>0</v>
      </c>
    </row>
    <row r="690" spans="1:34" x14ac:dyDescent="0.35">
      <c r="A690" s="127" t="s">
        <v>1341</v>
      </c>
      <c r="B690" s="127" t="s">
        <v>964</v>
      </c>
      <c r="C690" s="127">
        <v>0</v>
      </c>
      <c r="D690" s="127">
        <v>0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0</v>
      </c>
      <c r="P690" s="127">
        <v>0</v>
      </c>
      <c r="Q690" s="127">
        <v>0</v>
      </c>
      <c r="R690" s="127">
        <v>0</v>
      </c>
      <c r="S690" s="127">
        <v>0</v>
      </c>
      <c r="T690" s="127">
        <v>0</v>
      </c>
      <c r="U690" s="127">
        <v>0</v>
      </c>
      <c r="V690" s="127">
        <v>0</v>
      </c>
      <c r="W690" s="127">
        <v>0</v>
      </c>
      <c r="X690" s="127">
        <v>0</v>
      </c>
      <c r="Y690" s="127">
        <v>0</v>
      </c>
      <c r="Z690" s="127">
        <v>0</v>
      </c>
      <c r="AA690" s="127">
        <v>0</v>
      </c>
      <c r="AB690" s="127">
        <v>0</v>
      </c>
      <c r="AC690" s="127">
        <v>0</v>
      </c>
      <c r="AD690" s="127">
        <v>0</v>
      </c>
      <c r="AE690" s="127">
        <v>0</v>
      </c>
      <c r="AF690" s="127">
        <v>0</v>
      </c>
      <c r="AG690" s="127">
        <v>0</v>
      </c>
      <c r="AH690" s="127">
        <v>0</v>
      </c>
    </row>
    <row r="691" spans="1:34" x14ac:dyDescent="0.35">
      <c r="A691" s="127" t="s">
        <v>1342</v>
      </c>
      <c r="B691" s="127" t="s">
        <v>964</v>
      </c>
      <c r="C691" s="127">
        <v>0</v>
      </c>
      <c r="D691" s="127">
        <v>0</v>
      </c>
      <c r="E691" s="127">
        <v>0</v>
      </c>
      <c r="F691" s="127">
        <v>0</v>
      </c>
      <c r="G691" s="127">
        <v>0</v>
      </c>
      <c r="H691" s="127">
        <v>0</v>
      </c>
      <c r="I691" s="127">
        <v>0</v>
      </c>
      <c r="J691" s="127">
        <v>0</v>
      </c>
      <c r="K691" s="127">
        <v>0</v>
      </c>
      <c r="L691" s="127">
        <v>0</v>
      </c>
      <c r="M691" s="127">
        <v>0</v>
      </c>
      <c r="N691" s="127">
        <v>0</v>
      </c>
      <c r="O691" s="127">
        <v>0</v>
      </c>
      <c r="P691" s="127">
        <v>0</v>
      </c>
      <c r="Q691" s="127">
        <v>0</v>
      </c>
      <c r="R691" s="127">
        <v>0</v>
      </c>
      <c r="S691" s="127">
        <v>0</v>
      </c>
      <c r="T691" s="127">
        <v>0</v>
      </c>
      <c r="U691" s="127">
        <v>0</v>
      </c>
      <c r="V691" s="127">
        <v>0</v>
      </c>
      <c r="W691" s="127">
        <v>0</v>
      </c>
      <c r="X691" s="127">
        <v>0</v>
      </c>
      <c r="Y691" s="127">
        <v>0</v>
      </c>
      <c r="Z691" s="127">
        <v>0</v>
      </c>
      <c r="AA691" s="127">
        <v>0</v>
      </c>
      <c r="AB691" s="127">
        <v>0</v>
      </c>
      <c r="AC691" s="127">
        <v>0</v>
      </c>
      <c r="AD691" s="127">
        <v>0</v>
      </c>
      <c r="AE691" s="127">
        <v>0</v>
      </c>
      <c r="AF691" s="127">
        <v>0</v>
      </c>
      <c r="AG691" s="127">
        <v>0</v>
      </c>
      <c r="AH691" s="127">
        <v>0</v>
      </c>
    </row>
    <row r="692" spans="1:34" x14ac:dyDescent="0.35">
      <c r="A692" s="127" t="s">
        <v>1343</v>
      </c>
      <c r="B692" s="127" t="s">
        <v>964</v>
      </c>
      <c r="C692" s="127">
        <v>0</v>
      </c>
      <c r="D692" s="127">
        <v>0</v>
      </c>
      <c r="E692" s="127">
        <v>0</v>
      </c>
      <c r="F692" s="127">
        <v>0</v>
      </c>
      <c r="G692" s="127">
        <v>0</v>
      </c>
      <c r="H692" s="127">
        <v>0</v>
      </c>
      <c r="I692" s="127">
        <v>0</v>
      </c>
      <c r="J692" s="127">
        <v>0</v>
      </c>
      <c r="K692" s="127">
        <v>0</v>
      </c>
      <c r="L692" s="127">
        <v>0</v>
      </c>
      <c r="M692" s="127">
        <v>0</v>
      </c>
      <c r="N692" s="127">
        <v>0</v>
      </c>
      <c r="O692" s="127">
        <v>0</v>
      </c>
      <c r="P692" s="127">
        <v>0</v>
      </c>
      <c r="Q692" s="127">
        <v>0</v>
      </c>
      <c r="R692" s="127">
        <v>0</v>
      </c>
      <c r="S692" s="127">
        <v>0</v>
      </c>
      <c r="T692" s="127">
        <v>0</v>
      </c>
      <c r="U692" s="127">
        <v>0</v>
      </c>
      <c r="V692" s="127">
        <v>0</v>
      </c>
      <c r="W692" s="127">
        <v>0</v>
      </c>
      <c r="X692" s="127">
        <v>0</v>
      </c>
      <c r="Y692" s="127">
        <v>0</v>
      </c>
      <c r="Z692" s="127">
        <v>0</v>
      </c>
      <c r="AA692" s="127">
        <v>0</v>
      </c>
      <c r="AB692" s="127">
        <v>0</v>
      </c>
      <c r="AC692" s="127">
        <v>0</v>
      </c>
      <c r="AD692" s="127">
        <v>0</v>
      </c>
      <c r="AE692" s="127">
        <v>0</v>
      </c>
      <c r="AF692" s="127">
        <v>0</v>
      </c>
      <c r="AG692" s="127">
        <v>0</v>
      </c>
      <c r="AH692" s="127">
        <v>0</v>
      </c>
    </row>
    <row r="693" spans="1:34" x14ac:dyDescent="0.35">
      <c r="A693" s="127" t="s">
        <v>1344</v>
      </c>
      <c r="B693" s="127" t="s">
        <v>964</v>
      </c>
      <c r="C693" s="127">
        <v>0</v>
      </c>
      <c r="D693" s="127">
        <v>0</v>
      </c>
      <c r="E693" s="127">
        <v>0</v>
      </c>
      <c r="F693" s="127">
        <v>0</v>
      </c>
      <c r="G693" s="127">
        <v>0</v>
      </c>
      <c r="H693" s="127">
        <v>0</v>
      </c>
      <c r="I693" s="127">
        <v>0</v>
      </c>
      <c r="J693" s="127">
        <v>0</v>
      </c>
      <c r="K693" s="127">
        <v>0</v>
      </c>
      <c r="L693" s="127">
        <v>0</v>
      </c>
      <c r="M693" s="127">
        <v>0</v>
      </c>
      <c r="N693" s="127">
        <v>0</v>
      </c>
      <c r="O693" s="127">
        <v>0</v>
      </c>
      <c r="P693" s="127">
        <v>0</v>
      </c>
      <c r="Q693" s="127">
        <v>0</v>
      </c>
      <c r="R693" s="127">
        <v>0</v>
      </c>
      <c r="S693" s="127">
        <v>0</v>
      </c>
      <c r="T693" s="127">
        <v>0</v>
      </c>
      <c r="U693" s="127">
        <v>0</v>
      </c>
      <c r="V693" s="127">
        <v>0</v>
      </c>
      <c r="W693" s="127">
        <v>0</v>
      </c>
      <c r="X693" s="127">
        <v>0</v>
      </c>
      <c r="Y693" s="127">
        <v>0</v>
      </c>
      <c r="Z693" s="127">
        <v>0</v>
      </c>
      <c r="AA693" s="127">
        <v>0</v>
      </c>
      <c r="AB693" s="127">
        <v>0</v>
      </c>
      <c r="AC693" s="127">
        <v>0</v>
      </c>
      <c r="AD693" s="127">
        <v>0</v>
      </c>
      <c r="AE693" s="127">
        <v>0</v>
      </c>
      <c r="AF693" s="127">
        <v>0</v>
      </c>
      <c r="AG693" s="127">
        <v>0</v>
      </c>
      <c r="AH693" s="127">
        <v>0</v>
      </c>
    </row>
    <row r="694" spans="1:34" x14ac:dyDescent="0.35">
      <c r="A694" s="127" t="s">
        <v>1345</v>
      </c>
      <c r="B694" s="127" t="s">
        <v>964</v>
      </c>
      <c r="C694" s="127">
        <v>0</v>
      </c>
      <c r="D694" s="127">
        <v>0</v>
      </c>
      <c r="E694" s="127">
        <v>0</v>
      </c>
      <c r="F694" s="127">
        <v>0</v>
      </c>
      <c r="G694" s="127">
        <v>0</v>
      </c>
      <c r="H694" s="127">
        <v>0</v>
      </c>
      <c r="I694" s="127">
        <v>0</v>
      </c>
      <c r="J694" s="127">
        <v>0</v>
      </c>
      <c r="K694" s="127">
        <v>0</v>
      </c>
      <c r="L694" s="127">
        <v>0</v>
      </c>
      <c r="M694" s="127">
        <v>0</v>
      </c>
      <c r="N694" s="127">
        <v>0</v>
      </c>
      <c r="O694" s="127">
        <v>0</v>
      </c>
      <c r="P694" s="127">
        <v>0</v>
      </c>
      <c r="Q694" s="127">
        <v>0</v>
      </c>
      <c r="R694" s="127">
        <v>0</v>
      </c>
      <c r="S694" s="127">
        <v>0</v>
      </c>
      <c r="T694" s="127">
        <v>0</v>
      </c>
      <c r="U694" s="127">
        <v>0</v>
      </c>
      <c r="V694" s="127">
        <v>0</v>
      </c>
      <c r="W694" s="127">
        <v>0</v>
      </c>
      <c r="X694" s="127">
        <v>0</v>
      </c>
      <c r="Y694" s="127">
        <v>0</v>
      </c>
      <c r="Z694" s="127">
        <v>0</v>
      </c>
      <c r="AA694" s="127">
        <v>0</v>
      </c>
      <c r="AB694" s="127">
        <v>0</v>
      </c>
      <c r="AC694" s="127">
        <v>0</v>
      </c>
      <c r="AD694" s="127">
        <v>0</v>
      </c>
      <c r="AE694" s="127">
        <v>0</v>
      </c>
      <c r="AF694" s="127">
        <v>0</v>
      </c>
      <c r="AG694" s="127">
        <v>0</v>
      </c>
      <c r="AH694" s="127">
        <v>0</v>
      </c>
    </row>
    <row r="695" spans="1:34" x14ac:dyDescent="0.35">
      <c r="A695" s="127" t="s">
        <v>1346</v>
      </c>
      <c r="B695" s="127" t="s">
        <v>964</v>
      </c>
      <c r="C695" s="127">
        <v>0</v>
      </c>
      <c r="D695" s="127">
        <v>0</v>
      </c>
      <c r="E695" s="127">
        <v>0</v>
      </c>
      <c r="F695" s="127">
        <v>0</v>
      </c>
      <c r="G695" s="127">
        <v>0</v>
      </c>
      <c r="H695" s="127">
        <v>0</v>
      </c>
      <c r="I695" s="127">
        <v>0</v>
      </c>
      <c r="J695" s="127">
        <v>0</v>
      </c>
      <c r="K695" s="127">
        <v>0</v>
      </c>
      <c r="L695" s="127">
        <v>0</v>
      </c>
      <c r="M695" s="127">
        <v>0</v>
      </c>
      <c r="N695" s="127">
        <v>0</v>
      </c>
      <c r="O695" s="127">
        <v>0</v>
      </c>
      <c r="P695" s="127">
        <v>0</v>
      </c>
      <c r="Q695" s="127">
        <v>0</v>
      </c>
      <c r="R695" s="127">
        <v>0</v>
      </c>
      <c r="S695" s="127">
        <v>0</v>
      </c>
      <c r="T695" s="127">
        <v>0</v>
      </c>
      <c r="U695" s="127">
        <v>0</v>
      </c>
      <c r="V695" s="127">
        <v>0</v>
      </c>
      <c r="W695" s="127">
        <v>0</v>
      </c>
      <c r="X695" s="127">
        <v>0</v>
      </c>
      <c r="Y695" s="127">
        <v>0</v>
      </c>
      <c r="Z695" s="127">
        <v>0</v>
      </c>
      <c r="AA695" s="127">
        <v>0</v>
      </c>
      <c r="AB695" s="127">
        <v>0</v>
      </c>
      <c r="AC695" s="127">
        <v>0</v>
      </c>
      <c r="AD695" s="127">
        <v>0</v>
      </c>
      <c r="AE695" s="127">
        <v>0</v>
      </c>
      <c r="AF695" s="127">
        <v>0</v>
      </c>
      <c r="AG695" s="127">
        <v>0</v>
      </c>
      <c r="AH695" s="127">
        <v>0</v>
      </c>
    </row>
    <row r="696" spans="1:34" x14ac:dyDescent="0.35">
      <c r="A696" s="127" t="s">
        <v>1347</v>
      </c>
      <c r="B696" s="127" t="s">
        <v>964</v>
      </c>
      <c r="C696" s="127">
        <v>0</v>
      </c>
      <c r="D696" s="127">
        <v>0</v>
      </c>
      <c r="E696" s="127">
        <v>0</v>
      </c>
      <c r="F696" s="127">
        <v>0</v>
      </c>
      <c r="G696" s="127">
        <v>0</v>
      </c>
      <c r="H696" s="127">
        <v>0</v>
      </c>
      <c r="I696" s="127">
        <v>0</v>
      </c>
      <c r="J696" s="127">
        <v>0</v>
      </c>
      <c r="K696" s="127">
        <v>0</v>
      </c>
      <c r="L696" s="127">
        <v>0</v>
      </c>
      <c r="M696" s="127">
        <v>0</v>
      </c>
      <c r="N696" s="127">
        <v>0</v>
      </c>
      <c r="O696" s="127">
        <v>0</v>
      </c>
      <c r="P696" s="127">
        <v>0</v>
      </c>
      <c r="Q696" s="127">
        <v>0</v>
      </c>
      <c r="R696" s="127">
        <v>0</v>
      </c>
      <c r="S696" s="127">
        <v>0</v>
      </c>
      <c r="T696" s="127">
        <v>0</v>
      </c>
      <c r="U696" s="127">
        <v>0</v>
      </c>
      <c r="V696" s="127">
        <v>0</v>
      </c>
      <c r="W696" s="127">
        <v>0</v>
      </c>
      <c r="X696" s="127">
        <v>0</v>
      </c>
      <c r="Y696" s="127">
        <v>0</v>
      </c>
      <c r="Z696" s="127">
        <v>0</v>
      </c>
      <c r="AA696" s="127">
        <v>0</v>
      </c>
      <c r="AB696" s="127">
        <v>0</v>
      </c>
      <c r="AC696" s="127">
        <v>0</v>
      </c>
      <c r="AD696" s="127">
        <v>0</v>
      </c>
      <c r="AE696" s="127">
        <v>0</v>
      </c>
      <c r="AF696" s="127">
        <v>0</v>
      </c>
      <c r="AG696" s="127">
        <v>0</v>
      </c>
      <c r="AH696" s="127">
        <v>0</v>
      </c>
    </row>
    <row r="697" spans="1:34" x14ac:dyDescent="0.35">
      <c r="A697" s="127" t="s">
        <v>1348</v>
      </c>
      <c r="B697" s="127" t="s">
        <v>964</v>
      </c>
      <c r="C697" s="127">
        <v>0</v>
      </c>
      <c r="D697" s="127">
        <v>0</v>
      </c>
      <c r="E697" s="127">
        <v>0</v>
      </c>
      <c r="F697" s="127">
        <v>0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0</v>
      </c>
      <c r="M697" s="127">
        <v>0</v>
      </c>
      <c r="N697" s="127">
        <v>0</v>
      </c>
      <c r="O697" s="127">
        <v>0</v>
      </c>
      <c r="P697" s="127">
        <v>0</v>
      </c>
      <c r="Q697" s="127">
        <v>0</v>
      </c>
      <c r="R697" s="127">
        <v>0</v>
      </c>
      <c r="S697" s="127">
        <v>0</v>
      </c>
      <c r="T697" s="127">
        <v>0</v>
      </c>
      <c r="U697" s="127">
        <v>0</v>
      </c>
      <c r="V697" s="127">
        <v>0</v>
      </c>
      <c r="W697" s="127">
        <v>0</v>
      </c>
      <c r="X697" s="127">
        <v>0</v>
      </c>
      <c r="Y697" s="127">
        <v>0</v>
      </c>
      <c r="Z697" s="127">
        <v>0</v>
      </c>
      <c r="AA697" s="127">
        <v>0</v>
      </c>
      <c r="AB697" s="127">
        <v>0</v>
      </c>
      <c r="AC697" s="127">
        <v>0</v>
      </c>
      <c r="AD697" s="127">
        <v>0</v>
      </c>
      <c r="AE697" s="127">
        <v>0</v>
      </c>
      <c r="AF697" s="127">
        <v>0</v>
      </c>
      <c r="AG697" s="127">
        <v>0</v>
      </c>
      <c r="AH697" s="127">
        <v>0</v>
      </c>
    </row>
    <row r="698" spans="1:34" x14ac:dyDescent="0.35">
      <c r="A698" s="127" t="s">
        <v>1349</v>
      </c>
      <c r="B698" s="127" t="s">
        <v>964</v>
      </c>
      <c r="C698" s="127">
        <v>0</v>
      </c>
      <c r="D698" s="127">
        <v>0</v>
      </c>
      <c r="E698" s="127">
        <v>0</v>
      </c>
      <c r="F698" s="127">
        <v>0</v>
      </c>
      <c r="G698" s="127">
        <v>0</v>
      </c>
      <c r="H698" s="127">
        <v>0</v>
      </c>
      <c r="I698" s="127">
        <v>0</v>
      </c>
      <c r="J698" s="127">
        <v>0</v>
      </c>
      <c r="K698" s="127">
        <v>0</v>
      </c>
      <c r="L698" s="127">
        <v>0</v>
      </c>
      <c r="M698" s="127">
        <v>0</v>
      </c>
      <c r="N698" s="127">
        <v>0</v>
      </c>
      <c r="O698" s="127">
        <v>0</v>
      </c>
      <c r="P698" s="127">
        <v>0</v>
      </c>
      <c r="Q698" s="127">
        <v>0</v>
      </c>
      <c r="R698" s="127">
        <v>0</v>
      </c>
      <c r="S698" s="127">
        <v>0</v>
      </c>
      <c r="T698" s="127">
        <v>0</v>
      </c>
      <c r="U698" s="127">
        <v>0</v>
      </c>
      <c r="V698" s="127">
        <v>0</v>
      </c>
      <c r="W698" s="127">
        <v>0</v>
      </c>
      <c r="X698" s="127">
        <v>0</v>
      </c>
      <c r="Y698" s="127">
        <v>0</v>
      </c>
      <c r="Z698" s="127">
        <v>0</v>
      </c>
      <c r="AA698" s="127">
        <v>0</v>
      </c>
      <c r="AB698" s="127">
        <v>0</v>
      </c>
      <c r="AC698" s="127">
        <v>0</v>
      </c>
      <c r="AD698" s="127">
        <v>0</v>
      </c>
      <c r="AE698" s="127">
        <v>0</v>
      </c>
      <c r="AF698" s="127">
        <v>0</v>
      </c>
      <c r="AG698" s="127">
        <v>0</v>
      </c>
      <c r="AH698" s="127">
        <v>0</v>
      </c>
    </row>
    <row r="699" spans="1:34" x14ac:dyDescent="0.35">
      <c r="A699" s="127" t="s">
        <v>1350</v>
      </c>
      <c r="B699" s="127" t="s">
        <v>964</v>
      </c>
      <c r="C699" s="127">
        <v>0</v>
      </c>
      <c r="D699" s="127">
        <v>0</v>
      </c>
      <c r="E699" s="127">
        <v>0</v>
      </c>
      <c r="F699" s="127">
        <v>0</v>
      </c>
      <c r="G699" s="127">
        <v>0</v>
      </c>
      <c r="H699" s="127">
        <v>0</v>
      </c>
      <c r="I699" s="127">
        <v>0</v>
      </c>
      <c r="J699" s="127">
        <v>0</v>
      </c>
      <c r="K699" s="127">
        <v>0</v>
      </c>
      <c r="L699" s="127">
        <v>0</v>
      </c>
      <c r="M699" s="127">
        <v>0</v>
      </c>
      <c r="N699" s="127">
        <v>0</v>
      </c>
      <c r="O699" s="127">
        <v>0</v>
      </c>
      <c r="P699" s="127">
        <v>0</v>
      </c>
      <c r="Q699" s="127">
        <v>0</v>
      </c>
      <c r="R699" s="127">
        <v>0</v>
      </c>
      <c r="S699" s="127">
        <v>0</v>
      </c>
      <c r="T699" s="127">
        <v>0</v>
      </c>
      <c r="U699" s="127">
        <v>0</v>
      </c>
      <c r="V699" s="127">
        <v>0</v>
      </c>
      <c r="W699" s="127">
        <v>0</v>
      </c>
      <c r="X699" s="127">
        <v>0</v>
      </c>
      <c r="Y699" s="127">
        <v>0</v>
      </c>
      <c r="Z699" s="127">
        <v>0</v>
      </c>
      <c r="AA699" s="127">
        <v>0</v>
      </c>
      <c r="AB699" s="127">
        <v>0</v>
      </c>
      <c r="AC699" s="127">
        <v>0</v>
      </c>
      <c r="AD699" s="127">
        <v>0</v>
      </c>
      <c r="AE699" s="127">
        <v>0</v>
      </c>
      <c r="AF699" s="127">
        <v>0</v>
      </c>
      <c r="AG699" s="127">
        <v>0</v>
      </c>
      <c r="AH699" s="127">
        <v>0</v>
      </c>
    </row>
    <row r="700" spans="1:34" x14ac:dyDescent="0.35">
      <c r="A700" s="127" t="s">
        <v>1351</v>
      </c>
      <c r="B700" s="127" t="s">
        <v>964</v>
      </c>
      <c r="C700" s="127">
        <v>0</v>
      </c>
      <c r="D700" s="127">
        <v>0</v>
      </c>
      <c r="E700" s="127">
        <v>0</v>
      </c>
      <c r="F700" s="127">
        <v>0</v>
      </c>
      <c r="G700" s="127">
        <v>0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>
        <v>0</v>
      </c>
      <c r="P700" s="127">
        <v>0</v>
      </c>
      <c r="Q700" s="127">
        <v>0</v>
      </c>
      <c r="R700" s="127">
        <v>0</v>
      </c>
      <c r="S700" s="127">
        <v>0</v>
      </c>
      <c r="T700" s="127">
        <v>0</v>
      </c>
      <c r="U700" s="127">
        <v>0</v>
      </c>
      <c r="V700" s="127">
        <v>0</v>
      </c>
      <c r="W700" s="127">
        <v>0</v>
      </c>
      <c r="X700" s="127">
        <v>0</v>
      </c>
      <c r="Y700" s="127">
        <v>0</v>
      </c>
      <c r="Z700" s="127">
        <v>0</v>
      </c>
      <c r="AA700" s="127">
        <v>0</v>
      </c>
      <c r="AB700" s="127">
        <v>0</v>
      </c>
      <c r="AC700" s="127">
        <v>0</v>
      </c>
      <c r="AD700" s="127">
        <v>0</v>
      </c>
      <c r="AE700" s="127">
        <v>0</v>
      </c>
      <c r="AF700" s="127">
        <v>0</v>
      </c>
      <c r="AG700" s="127">
        <v>0</v>
      </c>
      <c r="AH700" s="127">
        <v>0</v>
      </c>
    </row>
    <row r="701" spans="1:34" x14ac:dyDescent="0.35">
      <c r="A701" s="127" t="s">
        <v>1352</v>
      </c>
      <c r="B701" s="127" t="s">
        <v>964</v>
      </c>
      <c r="C701" s="127">
        <v>0</v>
      </c>
      <c r="D701" s="127">
        <v>0</v>
      </c>
      <c r="E701" s="127">
        <v>0</v>
      </c>
      <c r="F701" s="127">
        <v>0</v>
      </c>
      <c r="G701" s="127">
        <v>0</v>
      </c>
      <c r="H701" s="127">
        <v>0</v>
      </c>
      <c r="I701" s="127">
        <v>0</v>
      </c>
      <c r="J701" s="127">
        <v>0</v>
      </c>
      <c r="K701" s="127">
        <v>0</v>
      </c>
      <c r="L701" s="127">
        <v>0</v>
      </c>
      <c r="M701" s="127">
        <v>0</v>
      </c>
      <c r="N701" s="127">
        <v>0</v>
      </c>
      <c r="O701" s="127">
        <v>0</v>
      </c>
      <c r="P701" s="127">
        <v>0</v>
      </c>
      <c r="Q701" s="127">
        <v>0</v>
      </c>
      <c r="R701" s="127">
        <v>0</v>
      </c>
      <c r="S701" s="127">
        <v>0</v>
      </c>
      <c r="T701" s="127">
        <v>0</v>
      </c>
      <c r="U701" s="127">
        <v>0</v>
      </c>
      <c r="V701" s="127">
        <v>0</v>
      </c>
      <c r="W701" s="127">
        <v>0</v>
      </c>
      <c r="X701" s="127">
        <v>0</v>
      </c>
      <c r="Y701" s="127">
        <v>0</v>
      </c>
      <c r="Z701" s="127">
        <v>0</v>
      </c>
      <c r="AA701" s="127">
        <v>0</v>
      </c>
      <c r="AB701" s="127">
        <v>0</v>
      </c>
      <c r="AC701" s="127">
        <v>0</v>
      </c>
      <c r="AD701" s="127">
        <v>0</v>
      </c>
      <c r="AE701" s="127">
        <v>0</v>
      </c>
      <c r="AF701" s="127">
        <v>0</v>
      </c>
      <c r="AG701" s="127">
        <v>0</v>
      </c>
      <c r="AH701" s="127">
        <v>0</v>
      </c>
    </row>
    <row r="702" spans="1:34" x14ac:dyDescent="0.35">
      <c r="A702" s="127" t="s">
        <v>1353</v>
      </c>
      <c r="B702" s="127" t="s">
        <v>964</v>
      </c>
      <c r="C702" s="127">
        <v>0</v>
      </c>
      <c r="D702" s="127">
        <v>0</v>
      </c>
      <c r="E702" s="127">
        <v>0</v>
      </c>
      <c r="F702" s="127">
        <v>0</v>
      </c>
      <c r="G702" s="127">
        <v>0</v>
      </c>
      <c r="H702" s="127">
        <v>0</v>
      </c>
      <c r="I702" s="127">
        <v>0</v>
      </c>
      <c r="J702" s="127">
        <v>0</v>
      </c>
      <c r="K702" s="127">
        <v>0</v>
      </c>
      <c r="L702" s="127">
        <v>0</v>
      </c>
      <c r="M702" s="127">
        <v>0</v>
      </c>
      <c r="N702" s="127">
        <v>0</v>
      </c>
      <c r="O702" s="127">
        <v>0</v>
      </c>
      <c r="P702" s="127">
        <v>0</v>
      </c>
      <c r="Q702" s="127">
        <v>0</v>
      </c>
      <c r="R702" s="127">
        <v>0</v>
      </c>
      <c r="S702" s="127">
        <v>0</v>
      </c>
      <c r="T702" s="127">
        <v>0</v>
      </c>
      <c r="U702" s="127">
        <v>0</v>
      </c>
      <c r="V702" s="127">
        <v>0</v>
      </c>
      <c r="W702" s="127">
        <v>0</v>
      </c>
      <c r="X702" s="127">
        <v>0</v>
      </c>
      <c r="Y702" s="127">
        <v>0</v>
      </c>
      <c r="Z702" s="127">
        <v>0</v>
      </c>
      <c r="AA702" s="127">
        <v>0</v>
      </c>
      <c r="AB702" s="127">
        <v>0</v>
      </c>
      <c r="AC702" s="127">
        <v>0</v>
      </c>
      <c r="AD702" s="127">
        <v>0</v>
      </c>
      <c r="AE702" s="127">
        <v>0</v>
      </c>
      <c r="AF702" s="127">
        <v>0</v>
      </c>
      <c r="AG702" s="127">
        <v>0</v>
      </c>
      <c r="AH702" s="127">
        <v>0</v>
      </c>
    </row>
    <row r="703" spans="1:34" x14ac:dyDescent="0.35">
      <c r="A703" s="127" t="s">
        <v>1354</v>
      </c>
      <c r="B703" s="127" t="s">
        <v>964</v>
      </c>
      <c r="C703" s="127">
        <v>0</v>
      </c>
      <c r="D703" s="127">
        <v>0</v>
      </c>
      <c r="E703" s="127">
        <v>0</v>
      </c>
      <c r="F703" s="127">
        <v>0</v>
      </c>
      <c r="G703" s="127">
        <v>0</v>
      </c>
      <c r="H703" s="127">
        <v>0</v>
      </c>
      <c r="I703" s="127">
        <v>0</v>
      </c>
      <c r="J703" s="127">
        <v>0</v>
      </c>
      <c r="K703" s="127">
        <v>0</v>
      </c>
      <c r="L703" s="127">
        <v>0</v>
      </c>
      <c r="M703" s="127">
        <v>0</v>
      </c>
      <c r="N703" s="127">
        <v>0</v>
      </c>
      <c r="O703" s="127">
        <v>0</v>
      </c>
      <c r="P703" s="127">
        <v>0</v>
      </c>
      <c r="Q703" s="127">
        <v>0</v>
      </c>
      <c r="R703" s="127">
        <v>0</v>
      </c>
      <c r="S703" s="127">
        <v>0</v>
      </c>
      <c r="T703" s="127">
        <v>0</v>
      </c>
      <c r="U703" s="127">
        <v>0</v>
      </c>
      <c r="V703" s="127">
        <v>0</v>
      </c>
      <c r="W703" s="127">
        <v>0</v>
      </c>
      <c r="X703" s="127">
        <v>0</v>
      </c>
      <c r="Y703" s="127">
        <v>0</v>
      </c>
      <c r="Z703" s="127">
        <v>0</v>
      </c>
      <c r="AA703" s="127">
        <v>0</v>
      </c>
      <c r="AB703" s="127">
        <v>0</v>
      </c>
      <c r="AC703" s="127">
        <v>0</v>
      </c>
      <c r="AD703" s="127">
        <v>0</v>
      </c>
      <c r="AE703" s="127">
        <v>0</v>
      </c>
      <c r="AF703" s="127">
        <v>0</v>
      </c>
      <c r="AG703" s="127">
        <v>0</v>
      </c>
      <c r="AH703" s="127">
        <v>0</v>
      </c>
    </row>
    <row r="704" spans="1:34" x14ac:dyDescent="0.35">
      <c r="A704" s="127" t="s">
        <v>1355</v>
      </c>
      <c r="B704" s="127" t="s">
        <v>964</v>
      </c>
      <c r="C704" s="127">
        <v>0</v>
      </c>
      <c r="D704" s="127">
        <v>0</v>
      </c>
      <c r="E704" s="127">
        <v>0</v>
      </c>
      <c r="F704" s="127">
        <v>0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>
        <v>0</v>
      </c>
      <c r="P704" s="127">
        <v>0</v>
      </c>
      <c r="Q704" s="127">
        <v>0</v>
      </c>
      <c r="R704" s="127">
        <v>0</v>
      </c>
      <c r="S704" s="127">
        <v>0</v>
      </c>
      <c r="T704" s="127">
        <v>0</v>
      </c>
      <c r="U704" s="127">
        <v>0</v>
      </c>
      <c r="V704" s="127">
        <v>0</v>
      </c>
      <c r="W704" s="127">
        <v>0</v>
      </c>
      <c r="X704" s="127">
        <v>0</v>
      </c>
      <c r="Y704" s="127">
        <v>0</v>
      </c>
      <c r="Z704" s="127">
        <v>0</v>
      </c>
      <c r="AA704" s="127">
        <v>0</v>
      </c>
      <c r="AB704" s="127">
        <v>0</v>
      </c>
      <c r="AC704" s="127">
        <v>0</v>
      </c>
      <c r="AD704" s="127">
        <v>0</v>
      </c>
      <c r="AE704" s="127">
        <v>0</v>
      </c>
      <c r="AF704" s="127">
        <v>0</v>
      </c>
      <c r="AG704" s="127">
        <v>0</v>
      </c>
      <c r="AH704" s="127">
        <v>0</v>
      </c>
    </row>
    <row r="705" spans="1:34" x14ac:dyDescent="0.35">
      <c r="A705" s="127" t="s">
        <v>1356</v>
      </c>
      <c r="B705" s="127" t="s">
        <v>964</v>
      </c>
      <c r="C705" s="127">
        <v>0</v>
      </c>
      <c r="D705" s="127">
        <v>0</v>
      </c>
      <c r="E705" s="127">
        <v>0</v>
      </c>
      <c r="F705" s="127">
        <v>0</v>
      </c>
      <c r="G705" s="127">
        <v>0</v>
      </c>
      <c r="H705" s="127">
        <v>0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>
        <v>0</v>
      </c>
      <c r="P705" s="127">
        <v>0</v>
      </c>
      <c r="Q705" s="127">
        <v>0</v>
      </c>
      <c r="R705" s="127">
        <v>0</v>
      </c>
      <c r="S705" s="127">
        <v>0</v>
      </c>
      <c r="T705" s="127">
        <v>0</v>
      </c>
      <c r="U705" s="127">
        <v>0</v>
      </c>
      <c r="V705" s="127">
        <v>0</v>
      </c>
      <c r="W705" s="127">
        <v>0</v>
      </c>
      <c r="X705" s="127">
        <v>0</v>
      </c>
      <c r="Y705" s="127">
        <v>0</v>
      </c>
      <c r="Z705" s="127">
        <v>0</v>
      </c>
      <c r="AA705" s="127">
        <v>0</v>
      </c>
      <c r="AB705" s="127">
        <v>0</v>
      </c>
      <c r="AC705" s="127">
        <v>0</v>
      </c>
      <c r="AD705" s="127">
        <v>0</v>
      </c>
      <c r="AE705" s="127">
        <v>0</v>
      </c>
      <c r="AF705" s="127">
        <v>0</v>
      </c>
      <c r="AG705" s="127">
        <v>0</v>
      </c>
      <c r="AH705" s="127">
        <v>0</v>
      </c>
    </row>
    <row r="706" spans="1:34" x14ac:dyDescent="0.35">
      <c r="A706" s="127" t="s">
        <v>1357</v>
      </c>
      <c r="B706" s="127" t="s">
        <v>964</v>
      </c>
      <c r="C706" s="127">
        <v>0</v>
      </c>
      <c r="D706" s="127">
        <v>0</v>
      </c>
      <c r="E706" s="127">
        <v>0</v>
      </c>
      <c r="F706" s="127">
        <v>0</v>
      </c>
      <c r="G706" s="127">
        <v>0</v>
      </c>
      <c r="H706" s="127">
        <v>0</v>
      </c>
      <c r="I706" s="127">
        <v>0</v>
      </c>
      <c r="J706" s="127">
        <v>0</v>
      </c>
      <c r="K706" s="127">
        <v>0</v>
      </c>
      <c r="L706" s="127">
        <v>0</v>
      </c>
      <c r="M706" s="127">
        <v>0</v>
      </c>
      <c r="N706" s="127">
        <v>0</v>
      </c>
      <c r="O706" s="127">
        <v>0</v>
      </c>
      <c r="P706" s="127">
        <v>0</v>
      </c>
      <c r="Q706" s="127">
        <v>0</v>
      </c>
      <c r="R706" s="127">
        <v>0</v>
      </c>
      <c r="S706" s="127">
        <v>0</v>
      </c>
      <c r="T706" s="127">
        <v>0</v>
      </c>
      <c r="U706" s="127">
        <v>0</v>
      </c>
      <c r="V706" s="127">
        <v>0</v>
      </c>
      <c r="W706" s="127">
        <v>0</v>
      </c>
      <c r="X706" s="127">
        <v>0</v>
      </c>
      <c r="Y706" s="127">
        <v>0</v>
      </c>
      <c r="Z706" s="127">
        <v>0</v>
      </c>
      <c r="AA706" s="127">
        <v>0</v>
      </c>
      <c r="AB706" s="127">
        <v>0</v>
      </c>
      <c r="AC706" s="127">
        <v>0</v>
      </c>
      <c r="AD706" s="127">
        <v>0</v>
      </c>
      <c r="AE706" s="127">
        <v>0</v>
      </c>
      <c r="AF706" s="127">
        <v>0</v>
      </c>
      <c r="AG706" s="127">
        <v>0</v>
      </c>
      <c r="AH706" s="127">
        <v>0</v>
      </c>
    </row>
    <row r="707" spans="1:34" x14ac:dyDescent="0.35">
      <c r="A707" s="127" t="s">
        <v>1358</v>
      </c>
      <c r="B707" s="127" t="s">
        <v>964</v>
      </c>
      <c r="C707" s="127">
        <v>0</v>
      </c>
      <c r="D707" s="127">
        <v>0</v>
      </c>
      <c r="E707" s="127">
        <v>0</v>
      </c>
      <c r="F707" s="127">
        <v>0</v>
      </c>
      <c r="G707" s="127">
        <v>0</v>
      </c>
      <c r="H707" s="127">
        <v>0</v>
      </c>
      <c r="I707" s="127">
        <v>0</v>
      </c>
      <c r="J707" s="127">
        <v>0</v>
      </c>
      <c r="K707" s="127">
        <v>0</v>
      </c>
      <c r="L707" s="127">
        <v>0</v>
      </c>
      <c r="M707" s="127">
        <v>0</v>
      </c>
      <c r="N707" s="127">
        <v>0</v>
      </c>
      <c r="O707" s="127">
        <v>0</v>
      </c>
      <c r="P707" s="127">
        <v>0</v>
      </c>
      <c r="Q707" s="127">
        <v>0</v>
      </c>
      <c r="R707" s="127">
        <v>0</v>
      </c>
      <c r="S707" s="127">
        <v>0</v>
      </c>
      <c r="T707" s="127">
        <v>0</v>
      </c>
      <c r="U707" s="127">
        <v>0</v>
      </c>
      <c r="V707" s="127">
        <v>0</v>
      </c>
      <c r="W707" s="127">
        <v>0</v>
      </c>
      <c r="X707" s="127">
        <v>0</v>
      </c>
      <c r="Y707" s="127">
        <v>0</v>
      </c>
      <c r="Z707" s="127">
        <v>0</v>
      </c>
      <c r="AA707" s="127">
        <v>0</v>
      </c>
      <c r="AB707" s="127">
        <v>0</v>
      </c>
      <c r="AC707" s="127">
        <v>0</v>
      </c>
      <c r="AD707" s="127">
        <v>0</v>
      </c>
      <c r="AE707" s="127">
        <v>0</v>
      </c>
      <c r="AF707" s="127">
        <v>0</v>
      </c>
      <c r="AG707" s="127">
        <v>0</v>
      </c>
      <c r="AH707" s="127">
        <v>0</v>
      </c>
    </row>
    <row r="708" spans="1:34" x14ac:dyDescent="0.35">
      <c r="A708" s="127" t="s">
        <v>1359</v>
      </c>
      <c r="B708" s="127" t="s">
        <v>964</v>
      </c>
      <c r="C708" s="127">
        <v>0</v>
      </c>
      <c r="D708" s="127">
        <v>0</v>
      </c>
      <c r="E708" s="127">
        <v>0</v>
      </c>
      <c r="F708" s="127">
        <v>0</v>
      </c>
      <c r="G708" s="127">
        <v>0</v>
      </c>
      <c r="H708" s="127">
        <v>0</v>
      </c>
      <c r="I708" s="127">
        <v>0</v>
      </c>
      <c r="J708" s="127">
        <v>0</v>
      </c>
      <c r="K708" s="127">
        <v>0</v>
      </c>
      <c r="L708" s="127">
        <v>0</v>
      </c>
      <c r="M708" s="127">
        <v>0</v>
      </c>
      <c r="N708" s="127">
        <v>0</v>
      </c>
      <c r="O708" s="127">
        <v>0</v>
      </c>
      <c r="P708" s="127">
        <v>0</v>
      </c>
      <c r="Q708" s="127">
        <v>0</v>
      </c>
      <c r="R708" s="127">
        <v>0</v>
      </c>
      <c r="S708" s="127">
        <v>0</v>
      </c>
      <c r="T708" s="127">
        <v>0</v>
      </c>
      <c r="U708" s="127">
        <v>0</v>
      </c>
      <c r="V708" s="127">
        <v>0</v>
      </c>
      <c r="W708" s="127">
        <v>0</v>
      </c>
      <c r="X708" s="127">
        <v>0</v>
      </c>
      <c r="Y708" s="127">
        <v>0</v>
      </c>
      <c r="Z708" s="127">
        <v>0</v>
      </c>
      <c r="AA708" s="127">
        <v>0</v>
      </c>
      <c r="AB708" s="127">
        <v>0</v>
      </c>
      <c r="AC708" s="127">
        <v>0</v>
      </c>
      <c r="AD708" s="127">
        <v>0</v>
      </c>
      <c r="AE708" s="127">
        <v>0</v>
      </c>
      <c r="AF708" s="127">
        <v>0</v>
      </c>
      <c r="AG708" s="127">
        <v>0</v>
      </c>
      <c r="AH708" s="127">
        <v>0</v>
      </c>
    </row>
    <row r="709" spans="1:34" x14ac:dyDescent="0.35">
      <c r="A709" s="127" t="s">
        <v>1360</v>
      </c>
      <c r="B709" s="127" t="s">
        <v>964</v>
      </c>
      <c r="C709" s="127">
        <v>0</v>
      </c>
      <c r="D709" s="127">
        <v>0</v>
      </c>
      <c r="E709" s="127">
        <v>0</v>
      </c>
      <c r="F709" s="127">
        <v>0</v>
      </c>
      <c r="G709" s="127">
        <v>0</v>
      </c>
      <c r="H709" s="127">
        <v>0</v>
      </c>
      <c r="I709" s="127">
        <v>0</v>
      </c>
      <c r="J709" s="127">
        <v>0</v>
      </c>
      <c r="K709" s="127">
        <v>0</v>
      </c>
      <c r="L709" s="127">
        <v>0</v>
      </c>
      <c r="M709" s="127">
        <v>0</v>
      </c>
      <c r="N709" s="127">
        <v>0</v>
      </c>
      <c r="O709" s="127">
        <v>0</v>
      </c>
      <c r="P709" s="127">
        <v>0</v>
      </c>
      <c r="Q709" s="127">
        <v>0</v>
      </c>
      <c r="R709" s="127">
        <v>0</v>
      </c>
      <c r="S709" s="127">
        <v>0</v>
      </c>
      <c r="T709" s="127">
        <v>0</v>
      </c>
      <c r="U709" s="127">
        <v>0</v>
      </c>
      <c r="V709" s="127">
        <v>0</v>
      </c>
      <c r="W709" s="127">
        <v>0</v>
      </c>
      <c r="X709" s="127">
        <v>0</v>
      </c>
      <c r="Y709" s="127">
        <v>0</v>
      </c>
      <c r="Z709" s="127">
        <v>0</v>
      </c>
      <c r="AA709" s="127">
        <v>0</v>
      </c>
      <c r="AB709" s="127">
        <v>0</v>
      </c>
      <c r="AC709" s="127">
        <v>0</v>
      </c>
      <c r="AD709" s="127">
        <v>0</v>
      </c>
      <c r="AE709" s="127">
        <v>0</v>
      </c>
      <c r="AF709" s="127">
        <v>0</v>
      </c>
      <c r="AG709" s="127">
        <v>0</v>
      </c>
      <c r="AH709" s="127">
        <v>0</v>
      </c>
    </row>
    <row r="710" spans="1:34" x14ac:dyDescent="0.35">
      <c r="A710" s="127" t="s">
        <v>1361</v>
      </c>
      <c r="B710" s="127" t="s">
        <v>964</v>
      </c>
      <c r="C710" s="127">
        <v>0</v>
      </c>
      <c r="D710" s="127">
        <v>0</v>
      </c>
      <c r="E710" s="127">
        <v>0</v>
      </c>
      <c r="F710" s="127">
        <v>0</v>
      </c>
      <c r="G710" s="127">
        <v>0</v>
      </c>
      <c r="H710" s="127">
        <v>0</v>
      </c>
      <c r="I710" s="127">
        <v>0</v>
      </c>
      <c r="J710" s="127">
        <v>0</v>
      </c>
      <c r="K710" s="127">
        <v>0</v>
      </c>
      <c r="L710" s="127">
        <v>0</v>
      </c>
      <c r="M710" s="127">
        <v>0</v>
      </c>
      <c r="N710" s="127">
        <v>0</v>
      </c>
      <c r="O710" s="127">
        <v>0</v>
      </c>
      <c r="P710" s="127">
        <v>0</v>
      </c>
      <c r="Q710" s="127">
        <v>0</v>
      </c>
      <c r="R710" s="127">
        <v>0</v>
      </c>
      <c r="S710" s="127">
        <v>0</v>
      </c>
      <c r="T710" s="127">
        <v>0</v>
      </c>
      <c r="U710" s="127">
        <v>0</v>
      </c>
      <c r="V710" s="127">
        <v>0</v>
      </c>
      <c r="W710" s="127">
        <v>0</v>
      </c>
      <c r="X710" s="127">
        <v>0</v>
      </c>
      <c r="Y710" s="127">
        <v>0</v>
      </c>
      <c r="Z710" s="127">
        <v>0</v>
      </c>
      <c r="AA710" s="127">
        <v>0</v>
      </c>
      <c r="AB710" s="127">
        <v>0</v>
      </c>
      <c r="AC710" s="127">
        <v>0</v>
      </c>
      <c r="AD710" s="127">
        <v>0</v>
      </c>
      <c r="AE710" s="127">
        <v>0</v>
      </c>
      <c r="AF710" s="127">
        <v>0</v>
      </c>
      <c r="AG710" s="127">
        <v>0</v>
      </c>
      <c r="AH710" s="127">
        <v>0</v>
      </c>
    </row>
    <row r="711" spans="1:34" x14ac:dyDescent="0.35">
      <c r="A711" s="127" t="s">
        <v>1362</v>
      </c>
      <c r="B711" s="127" t="s">
        <v>964</v>
      </c>
      <c r="C711" s="127">
        <v>0</v>
      </c>
      <c r="D711" s="127">
        <v>0</v>
      </c>
      <c r="E711" s="127">
        <v>0</v>
      </c>
      <c r="F711" s="127">
        <v>0</v>
      </c>
      <c r="G711" s="127">
        <v>0</v>
      </c>
      <c r="H711" s="127">
        <v>0</v>
      </c>
      <c r="I711" s="127">
        <v>0</v>
      </c>
      <c r="J711" s="127">
        <v>0</v>
      </c>
      <c r="K711" s="127">
        <v>0</v>
      </c>
      <c r="L711" s="127">
        <v>0</v>
      </c>
      <c r="M711" s="127">
        <v>0</v>
      </c>
      <c r="N711" s="127">
        <v>0</v>
      </c>
      <c r="O711" s="127">
        <v>0</v>
      </c>
      <c r="P711" s="127">
        <v>0</v>
      </c>
      <c r="Q711" s="127">
        <v>0</v>
      </c>
      <c r="R711" s="127">
        <v>0</v>
      </c>
      <c r="S711" s="127">
        <v>0</v>
      </c>
      <c r="T711" s="127">
        <v>0</v>
      </c>
      <c r="U711" s="127">
        <v>0</v>
      </c>
      <c r="V711" s="127">
        <v>0</v>
      </c>
      <c r="W711" s="127">
        <v>0</v>
      </c>
      <c r="X711" s="127">
        <v>0</v>
      </c>
      <c r="Y711" s="127">
        <v>0</v>
      </c>
      <c r="Z711" s="127">
        <v>0</v>
      </c>
      <c r="AA711" s="127">
        <v>0</v>
      </c>
      <c r="AB711" s="127">
        <v>0</v>
      </c>
      <c r="AC711" s="127">
        <v>0</v>
      </c>
      <c r="AD711" s="127">
        <v>0</v>
      </c>
      <c r="AE711" s="127">
        <v>0</v>
      </c>
      <c r="AF711" s="127">
        <v>0</v>
      </c>
      <c r="AG711" s="127">
        <v>0</v>
      </c>
      <c r="AH711" s="127">
        <v>0</v>
      </c>
    </row>
    <row r="712" spans="1:34" x14ac:dyDescent="0.35">
      <c r="A712" s="127" t="s">
        <v>732</v>
      </c>
      <c r="B712" s="127" t="s">
        <v>964</v>
      </c>
      <c r="C712" s="127">
        <v>0</v>
      </c>
      <c r="D712" s="127">
        <v>0</v>
      </c>
      <c r="E712" s="127">
        <v>0</v>
      </c>
      <c r="F712" s="127">
        <v>0</v>
      </c>
      <c r="G712" s="127">
        <v>0</v>
      </c>
      <c r="H712" s="127">
        <v>0</v>
      </c>
      <c r="I712" s="127">
        <v>0</v>
      </c>
      <c r="J712" s="127">
        <v>0</v>
      </c>
      <c r="K712" s="127">
        <v>0</v>
      </c>
      <c r="L712" s="127">
        <v>0</v>
      </c>
      <c r="M712" s="127">
        <v>0</v>
      </c>
      <c r="N712" s="127">
        <v>0</v>
      </c>
      <c r="O712" s="127">
        <v>0</v>
      </c>
      <c r="P712" s="127">
        <v>0</v>
      </c>
      <c r="Q712" s="127">
        <v>0</v>
      </c>
      <c r="R712" s="127">
        <v>0</v>
      </c>
      <c r="S712" s="127">
        <v>0</v>
      </c>
      <c r="T712" s="127">
        <v>0</v>
      </c>
      <c r="U712" s="127">
        <v>0</v>
      </c>
      <c r="V712" s="127">
        <v>0</v>
      </c>
      <c r="W712" s="127">
        <v>0</v>
      </c>
      <c r="X712" s="127">
        <v>0</v>
      </c>
      <c r="Y712" s="127">
        <v>0</v>
      </c>
      <c r="Z712" s="127">
        <v>0</v>
      </c>
      <c r="AA712" s="127">
        <v>0</v>
      </c>
      <c r="AB712" s="127">
        <v>0</v>
      </c>
      <c r="AC712" s="127">
        <v>0</v>
      </c>
      <c r="AD712" s="127">
        <v>0</v>
      </c>
      <c r="AE712" s="127">
        <v>0</v>
      </c>
      <c r="AF712" s="127">
        <v>0</v>
      </c>
      <c r="AG712" s="127">
        <v>0</v>
      </c>
      <c r="AH712" s="127">
        <v>0</v>
      </c>
    </row>
    <row r="713" spans="1:34" x14ac:dyDescent="0.35">
      <c r="A713" s="127" t="s">
        <v>733</v>
      </c>
      <c r="B713" s="127" t="s">
        <v>964</v>
      </c>
      <c r="C713" s="127">
        <v>0</v>
      </c>
      <c r="D713" s="127">
        <v>0</v>
      </c>
      <c r="E713" s="127">
        <v>0</v>
      </c>
      <c r="F713" s="127">
        <v>0</v>
      </c>
      <c r="G713" s="127">
        <v>0</v>
      </c>
      <c r="H713" s="127">
        <v>0</v>
      </c>
      <c r="I713" s="127">
        <v>0</v>
      </c>
      <c r="J713" s="127">
        <v>0</v>
      </c>
      <c r="K713" s="127">
        <v>0</v>
      </c>
      <c r="L713" s="127">
        <v>0</v>
      </c>
      <c r="M713" s="127">
        <v>0</v>
      </c>
      <c r="N713" s="127">
        <v>0</v>
      </c>
      <c r="O713" s="127">
        <v>0</v>
      </c>
      <c r="P713" s="127">
        <v>0</v>
      </c>
      <c r="Q713" s="127">
        <v>0</v>
      </c>
      <c r="R713" s="127">
        <v>0</v>
      </c>
      <c r="S713" s="127">
        <v>0</v>
      </c>
      <c r="T713" s="127">
        <v>0</v>
      </c>
      <c r="U713" s="127">
        <v>0</v>
      </c>
      <c r="V713" s="127">
        <v>0</v>
      </c>
      <c r="W713" s="127">
        <v>0</v>
      </c>
      <c r="X713" s="127">
        <v>0</v>
      </c>
      <c r="Y713" s="127">
        <v>0</v>
      </c>
      <c r="Z713" s="127">
        <v>0</v>
      </c>
      <c r="AA713" s="127">
        <v>0</v>
      </c>
      <c r="AB713" s="127">
        <v>0</v>
      </c>
      <c r="AC713" s="127">
        <v>0</v>
      </c>
      <c r="AD713" s="127">
        <v>0</v>
      </c>
      <c r="AE713" s="127">
        <v>0</v>
      </c>
      <c r="AF713" s="127">
        <v>0</v>
      </c>
      <c r="AG713" s="127">
        <v>0</v>
      </c>
      <c r="AH713" s="127">
        <v>0</v>
      </c>
    </row>
    <row r="714" spans="1:34" x14ac:dyDescent="0.35">
      <c r="A714" s="127" t="s">
        <v>734</v>
      </c>
      <c r="B714" s="127" t="s">
        <v>964</v>
      </c>
      <c r="C714" s="127">
        <v>0</v>
      </c>
      <c r="D714" s="127">
        <v>0</v>
      </c>
      <c r="E714" s="127">
        <v>0</v>
      </c>
      <c r="F714" s="127">
        <v>0</v>
      </c>
      <c r="G714" s="127">
        <v>0</v>
      </c>
      <c r="H714" s="127">
        <v>0</v>
      </c>
      <c r="I714" s="127">
        <v>0</v>
      </c>
      <c r="J714" s="127">
        <v>0</v>
      </c>
      <c r="K714" s="127">
        <v>0</v>
      </c>
      <c r="L714" s="127">
        <v>0</v>
      </c>
      <c r="M714" s="127">
        <v>0</v>
      </c>
      <c r="N714" s="127">
        <v>0</v>
      </c>
      <c r="O714" s="127">
        <v>0</v>
      </c>
      <c r="P714" s="127">
        <v>0</v>
      </c>
      <c r="Q714" s="127">
        <v>0</v>
      </c>
      <c r="R714" s="127">
        <v>0</v>
      </c>
      <c r="S714" s="127">
        <v>0</v>
      </c>
      <c r="T714" s="127">
        <v>0</v>
      </c>
      <c r="U714" s="127">
        <v>0</v>
      </c>
      <c r="V714" s="127">
        <v>0</v>
      </c>
      <c r="W714" s="127">
        <v>0</v>
      </c>
      <c r="X714" s="127">
        <v>0</v>
      </c>
      <c r="Y714" s="127">
        <v>0</v>
      </c>
      <c r="Z714" s="127">
        <v>0</v>
      </c>
      <c r="AA714" s="127">
        <v>0</v>
      </c>
      <c r="AB714" s="127">
        <v>0</v>
      </c>
      <c r="AC714" s="127">
        <v>0</v>
      </c>
      <c r="AD714" s="127">
        <v>0</v>
      </c>
      <c r="AE714" s="127">
        <v>0</v>
      </c>
      <c r="AF714" s="127">
        <v>0</v>
      </c>
      <c r="AG714" s="127">
        <v>0</v>
      </c>
      <c r="AH714" s="127">
        <v>0</v>
      </c>
    </row>
    <row r="715" spans="1:34" x14ac:dyDescent="0.35">
      <c r="A715" s="127" t="s">
        <v>735</v>
      </c>
      <c r="B715" s="127" t="s">
        <v>964</v>
      </c>
      <c r="C715" s="127">
        <v>0</v>
      </c>
      <c r="D715" s="127">
        <v>0</v>
      </c>
      <c r="E715" s="127">
        <v>0</v>
      </c>
      <c r="F715" s="127">
        <v>0</v>
      </c>
      <c r="G715" s="127">
        <v>0</v>
      </c>
      <c r="H715" s="127">
        <v>0</v>
      </c>
      <c r="I715" s="127">
        <v>0</v>
      </c>
      <c r="J715" s="127">
        <v>0</v>
      </c>
      <c r="K715" s="127">
        <v>0</v>
      </c>
      <c r="L715" s="127">
        <v>0</v>
      </c>
      <c r="M715" s="127">
        <v>0</v>
      </c>
      <c r="N715" s="127">
        <v>0</v>
      </c>
      <c r="O715" s="127">
        <v>0</v>
      </c>
      <c r="P715" s="127">
        <v>0</v>
      </c>
      <c r="Q715" s="127">
        <v>0</v>
      </c>
      <c r="R715" s="127">
        <v>0</v>
      </c>
      <c r="S715" s="127">
        <v>0</v>
      </c>
      <c r="T715" s="127">
        <v>0</v>
      </c>
      <c r="U715" s="127">
        <v>0</v>
      </c>
      <c r="V715" s="127">
        <v>0</v>
      </c>
      <c r="W715" s="127">
        <v>0</v>
      </c>
      <c r="X715" s="127">
        <v>0</v>
      </c>
      <c r="Y715" s="127">
        <v>0</v>
      </c>
      <c r="Z715" s="127">
        <v>0</v>
      </c>
      <c r="AA715" s="127">
        <v>0</v>
      </c>
      <c r="AB715" s="127">
        <v>0</v>
      </c>
      <c r="AC715" s="127">
        <v>0</v>
      </c>
      <c r="AD715" s="127">
        <v>0</v>
      </c>
      <c r="AE715" s="127">
        <v>0</v>
      </c>
      <c r="AF715" s="127">
        <v>0</v>
      </c>
      <c r="AG715" s="127">
        <v>0</v>
      </c>
      <c r="AH715" s="127">
        <v>0</v>
      </c>
    </row>
    <row r="716" spans="1:34" x14ac:dyDescent="0.35">
      <c r="A716" s="127" t="s">
        <v>736</v>
      </c>
      <c r="B716" s="127" t="s">
        <v>964</v>
      </c>
      <c r="C716" s="127">
        <v>0</v>
      </c>
      <c r="D716" s="127">
        <v>0</v>
      </c>
      <c r="E716" s="127">
        <v>0</v>
      </c>
      <c r="F716" s="127">
        <v>0</v>
      </c>
      <c r="G716" s="127">
        <v>0</v>
      </c>
      <c r="H716" s="127">
        <v>0</v>
      </c>
      <c r="I716" s="127">
        <v>0</v>
      </c>
      <c r="J716" s="127">
        <v>0</v>
      </c>
      <c r="K716" s="127">
        <v>0</v>
      </c>
      <c r="L716" s="127">
        <v>0</v>
      </c>
      <c r="M716" s="127">
        <v>0</v>
      </c>
      <c r="N716" s="127">
        <v>0</v>
      </c>
      <c r="O716" s="127">
        <v>0</v>
      </c>
      <c r="P716" s="127">
        <v>0</v>
      </c>
      <c r="Q716" s="127">
        <v>0</v>
      </c>
      <c r="R716" s="127">
        <v>0</v>
      </c>
      <c r="S716" s="127">
        <v>0</v>
      </c>
      <c r="T716" s="127">
        <v>0</v>
      </c>
      <c r="U716" s="127">
        <v>0</v>
      </c>
      <c r="V716" s="127">
        <v>0</v>
      </c>
      <c r="W716" s="127">
        <v>0</v>
      </c>
      <c r="X716" s="127">
        <v>0</v>
      </c>
      <c r="Y716" s="127">
        <v>0</v>
      </c>
      <c r="Z716" s="127">
        <v>0</v>
      </c>
      <c r="AA716" s="127">
        <v>0</v>
      </c>
      <c r="AB716" s="127">
        <v>0</v>
      </c>
      <c r="AC716" s="127">
        <v>0</v>
      </c>
      <c r="AD716" s="127">
        <v>0</v>
      </c>
      <c r="AE716" s="127">
        <v>0</v>
      </c>
      <c r="AF716" s="127">
        <v>0</v>
      </c>
      <c r="AG716" s="127">
        <v>0</v>
      </c>
      <c r="AH716" s="127">
        <v>0</v>
      </c>
    </row>
    <row r="717" spans="1:34" x14ac:dyDescent="0.35">
      <c r="A717" s="127" t="s">
        <v>737</v>
      </c>
      <c r="B717" s="127" t="s">
        <v>964</v>
      </c>
      <c r="C717" s="127">
        <v>0</v>
      </c>
      <c r="D717" s="127">
        <v>0</v>
      </c>
      <c r="E717" s="127">
        <v>0</v>
      </c>
      <c r="F717" s="127">
        <v>0</v>
      </c>
      <c r="G717" s="127">
        <v>0</v>
      </c>
      <c r="H717" s="127">
        <v>0</v>
      </c>
      <c r="I717" s="127">
        <v>0</v>
      </c>
      <c r="J717" s="127">
        <v>0</v>
      </c>
      <c r="K717" s="127">
        <v>0</v>
      </c>
      <c r="L717" s="127">
        <v>0</v>
      </c>
      <c r="M717" s="127">
        <v>0</v>
      </c>
      <c r="N717" s="127">
        <v>0</v>
      </c>
      <c r="O717" s="127">
        <v>0</v>
      </c>
      <c r="P717" s="127">
        <v>0</v>
      </c>
      <c r="Q717" s="127">
        <v>0</v>
      </c>
      <c r="R717" s="127">
        <v>0</v>
      </c>
      <c r="S717" s="127">
        <v>0</v>
      </c>
      <c r="T717" s="127">
        <v>0</v>
      </c>
      <c r="U717" s="127">
        <v>0</v>
      </c>
      <c r="V717" s="127">
        <v>0</v>
      </c>
      <c r="W717" s="127">
        <v>0</v>
      </c>
      <c r="X717" s="127">
        <v>0</v>
      </c>
      <c r="Y717" s="127">
        <v>0</v>
      </c>
      <c r="Z717" s="127">
        <v>0</v>
      </c>
      <c r="AA717" s="127">
        <v>0</v>
      </c>
      <c r="AB717" s="127">
        <v>0</v>
      </c>
      <c r="AC717" s="127">
        <v>0</v>
      </c>
      <c r="AD717" s="127">
        <v>0</v>
      </c>
      <c r="AE717" s="127">
        <v>0</v>
      </c>
      <c r="AF717" s="127">
        <v>0</v>
      </c>
      <c r="AG717" s="127">
        <v>0</v>
      </c>
      <c r="AH717" s="127">
        <v>0</v>
      </c>
    </row>
    <row r="718" spans="1:34" x14ac:dyDescent="0.35">
      <c r="A718" s="127" t="s">
        <v>738</v>
      </c>
      <c r="B718" s="127" t="s">
        <v>964</v>
      </c>
      <c r="C718" s="127">
        <v>0</v>
      </c>
      <c r="D718" s="127">
        <v>0</v>
      </c>
      <c r="E718" s="127">
        <v>0</v>
      </c>
      <c r="F718" s="127">
        <v>0</v>
      </c>
      <c r="G718" s="127">
        <v>0</v>
      </c>
      <c r="H718" s="127">
        <v>0</v>
      </c>
      <c r="I718" s="127">
        <v>0</v>
      </c>
      <c r="J718" s="127">
        <v>0</v>
      </c>
      <c r="K718" s="127">
        <v>0</v>
      </c>
      <c r="L718" s="127">
        <v>0</v>
      </c>
      <c r="M718" s="127">
        <v>0</v>
      </c>
      <c r="N718" s="127">
        <v>0</v>
      </c>
      <c r="O718" s="127">
        <v>0</v>
      </c>
      <c r="P718" s="127">
        <v>0</v>
      </c>
      <c r="Q718" s="127">
        <v>0</v>
      </c>
      <c r="R718" s="127">
        <v>0</v>
      </c>
      <c r="S718" s="127">
        <v>0</v>
      </c>
      <c r="T718" s="127">
        <v>0</v>
      </c>
      <c r="U718" s="127">
        <v>0</v>
      </c>
      <c r="V718" s="127">
        <v>0</v>
      </c>
      <c r="W718" s="127">
        <v>0</v>
      </c>
      <c r="X718" s="127">
        <v>0</v>
      </c>
      <c r="Y718" s="127">
        <v>0</v>
      </c>
      <c r="Z718" s="127">
        <v>0</v>
      </c>
      <c r="AA718" s="127">
        <v>0</v>
      </c>
      <c r="AB718" s="127">
        <v>0</v>
      </c>
      <c r="AC718" s="127">
        <v>0</v>
      </c>
      <c r="AD718" s="127">
        <v>0</v>
      </c>
      <c r="AE718" s="127">
        <v>0</v>
      </c>
      <c r="AF718" s="127">
        <v>0</v>
      </c>
      <c r="AG718" s="127">
        <v>0</v>
      </c>
      <c r="AH718" s="127">
        <v>0</v>
      </c>
    </row>
    <row r="719" spans="1:34" x14ac:dyDescent="0.35">
      <c r="A719" s="127" t="s">
        <v>1363</v>
      </c>
      <c r="B719" s="127" t="s">
        <v>964</v>
      </c>
      <c r="C719" s="127">
        <v>0</v>
      </c>
      <c r="D719" s="127">
        <v>0</v>
      </c>
      <c r="E719" s="127">
        <v>0</v>
      </c>
      <c r="F719" s="127">
        <v>0</v>
      </c>
      <c r="G719" s="127">
        <v>0</v>
      </c>
      <c r="H719" s="127">
        <v>0</v>
      </c>
      <c r="I719" s="127">
        <v>0</v>
      </c>
      <c r="J719" s="127">
        <v>0</v>
      </c>
      <c r="K719" s="127">
        <v>0</v>
      </c>
      <c r="L719" s="127">
        <v>0</v>
      </c>
      <c r="M719" s="127">
        <v>0</v>
      </c>
      <c r="N719" s="127">
        <v>0</v>
      </c>
      <c r="O719" s="127">
        <v>0</v>
      </c>
      <c r="P719" s="127">
        <v>0</v>
      </c>
      <c r="Q719" s="127">
        <v>0</v>
      </c>
      <c r="R719" s="127">
        <v>0</v>
      </c>
      <c r="S719" s="127">
        <v>0</v>
      </c>
      <c r="T719" s="127">
        <v>0</v>
      </c>
      <c r="U719" s="127">
        <v>0</v>
      </c>
      <c r="V719" s="127">
        <v>0</v>
      </c>
      <c r="W719" s="127">
        <v>0</v>
      </c>
      <c r="X719" s="127">
        <v>0</v>
      </c>
      <c r="Y719" s="127">
        <v>0</v>
      </c>
      <c r="Z719" s="127">
        <v>0</v>
      </c>
      <c r="AA719" s="127">
        <v>0</v>
      </c>
      <c r="AB719" s="127">
        <v>0</v>
      </c>
      <c r="AC719" s="127">
        <v>0</v>
      </c>
      <c r="AD719" s="127">
        <v>0</v>
      </c>
      <c r="AE719" s="127">
        <v>0</v>
      </c>
      <c r="AF719" s="127">
        <v>0</v>
      </c>
      <c r="AG719" s="127">
        <v>0</v>
      </c>
      <c r="AH719" s="127">
        <v>0</v>
      </c>
    </row>
    <row r="720" spans="1:34" x14ac:dyDescent="0.35">
      <c r="A720" s="127" t="s">
        <v>1364</v>
      </c>
      <c r="B720" s="127" t="s">
        <v>964</v>
      </c>
      <c r="C720" s="127">
        <v>0</v>
      </c>
      <c r="D720" s="127">
        <v>0</v>
      </c>
      <c r="E720" s="127">
        <v>0</v>
      </c>
      <c r="F720" s="127">
        <v>0</v>
      </c>
      <c r="G720" s="127">
        <v>0</v>
      </c>
      <c r="H720" s="127">
        <v>0</v>
      </c>
      <c r="I720" s="127">
        <v>0</v>
      </c>
      <c r="J720" s="127">
        <v>0</v>
      </c>
      <c r="K720" s="127">
        <v>0</v>
      </c>
      <c r="L720" s="127">
        <v>0</v>
      </c>
      <c r="M720" s="127">
        <v>0</v>
      </c>
      <c r="N720" s="127">
        <v>0</v>
      </c>
      <c r="O720" s="127">
        <v>0</v>
      </c>
      <c r="P720" s="127">
        <v>0</v>
      </c>
      <c r="Q720" s="127">
        <v>0</v>
      </c>
      <c r="R720" s="127">
        <v>0</v>
      </c>
      <c r="S720" s="127">
        <v>0</v>
      </c>
      <c r="T720" s="127">
        <v>0</v>
      </c>
      <c r="U720" s="127">
        <v>0</v>
      </c>
      <c r="V720" s="127">
        <v>0</v>
      </c>
      <c r="W720" s="127">
        <v>0</v>
      </c>
      <c r="X720" s="127">
        <v>0</v>
      </c>
      <c r="Y720" s="127">
        <v>0</v>
      </c>
      <c r="Z720" s="127">
        <v>0</v>
      </c>
      <c r="AA720" s="127">
        <v>0</v>
      </c>
      <c r="AB720" s="127">
        <v>0</v>
      </c>
      <c r="AC720" s="127">
        <v>0</v>
      </c>
      <c r="AD720" s="127">
        <v>0</v>
      </c>
      <c r="AE720" s="127">
        <v>0</v>
      </c>
      <c r="AF720" s="127">
        <v>0</v>
      </c>
      <c r="AG720" s="127">
        <v>0</v>
      </c>
      <c r="AH720" s="127">
        <v>0</v>
      </c>
    </row>
    <row r="721" spans="1:34" x14ac:dyDescent="0.35">
      <c r="A721" s="127" t="s">
        <v>1365</v>
      </c>
      <c r="B721" s="127" t="s">
        <v>964</v>
      </c>
      <c r="C721" s="127">
        <v>0</v>
      </c>
      <c r="D721" s="127">
        <v>0</v>
      </c>
      <c r="E721" s="127">
        <v>0</v>
      </c>
      <c r="F721" s="127">
        <v>0</v>
      </c>
      <c r="G721" s="127">
        <v>0</v>
      </c>
      <c r="H721" s="127">
        <v>0</v>
      </c>
      <c r="I721" s="127">
        <v>0</v>
      </c>
      <c r="J721" s="127">
        <v>0</v>
      </c>
      <c r="K721" s="127">
        <v>0</v>
      </c>
      <c r="L721" s="127">
        <v>0</v>
      </c>
      <c r="M721" s="127">
        <v>0</v>
      </c>
      <c r="N721" s="127">
        <v>0</v>
      </c>
      <c r="O721" s="127">
        <v>0</v>
      </c>
      <c r="P721" s="127">
        <v>0</v>
      </c>
      <c r="Q721" s="127">
        <v>0</v>
      </c>
      <c r="R721" s="127">
        <v>0</v>
      </c>
      <c r="S721" s="127">
        <v>0</v>
      </c>
      <c r="T721" s="127">
        <v>0</v>
      </c>
      <c r="U721" s="127">
        <v>0</v>
      </c>
      <c r="V721" s="127">
        <v>0</v>
      </c>
      <c r="W721" s="127">
        <v>0</v>
      </c>
      <c r="X721" s="127">
        <v>0</v>
      </c>
      <c r="Y721" s="127">
        <v>0</v>
      </c>
      <c r="Z721" s="127">
        <v>0</v>
      </c>
      <c r="AA721" s="127">
        <v>0</v>
      </c>
      <c r="AB721" s="127">
        <v>0</v>
      </c>
      <c r="AC721" s="127">
        <v>0</v>
      </c>
      <c r="AD721" s="127">
        <v>0</v>
      </c>
      <c r="AE721" s="127">
        <v>0</v>
      </c>
      <c r="AF721" s="127">
        <v>0</v>
      </c>
      <c r="AG721" s="127">
        <v>0</v>
      </c>
      <c r="AH721" s="127">
        <v>0</v>
      </c>
    </row>
    <row r="722" spans="1:34" x14ac:dyDescent="0.35">
      <c r="A722" s="127" t="s">
        <v>739</v>
      </c>
      <c r="B722" s="127" t="s">
        <v>964</v>
      </c>
      <c r="C722" s="127">
        <v>0</v>
      </c>
      <c r="D722" s="127">
        <v>0</v>
      </c>
      <c r="E722" s="127">
        <v>0</v>
      </c>
      <c r="F722" s="127">
        <v>0</v>
      </c>
      <c r="G722" s="127">
        <v>0</v>
      </c>
      <c r="H722" s="127">
        <v>0</v>
      </c>
      <c r="I722" s="127">
        <v>0</v>
      </c>
      <c r="J722" s="127">
        <v>0</v>
      </c>
      <c r="K722" s="127">
        <v>0</v>
      </c>
      <c r="L722" s="127">
        <v>0</v>
      </c>
      <c r="M722" s="127">
        <v>0</v>
      </c>
      <c r="N722" s="127">
        <v>0</v>
      </c>
      <c r="O722" s="127">
        <v>0</v>
      </c>
      <c r="P722" s="127">
        <v>0</v>
      </c>
      <c r="Q722" s="127">
        <v>0</v>
      </c>
      <c r="R722" s="127">
        <v>0</v>
      </c>
      <c r="S722" s="127">
        <v>0</v>
      </c>
      <c r="T722" s="127">
        <v>0</v>
      </c>
      <c r="U722" s="127">
        <v>0</v>
      </c>
      <c r="V722" s="127">
        <v>0</v>
      </c>
      <c r="W722" s="127">
        <v>0</v>
      </c>
      <c r="X722" s="127">
        <v>0</v>
      </c>
      <c r="Y722" s="127">
        <v>0</v>
      </c>
      <c r="Z722" s="127">
        <v>0</v>
      </c>
      <c r="AA722" s="127">
        <v>0</v>
      </c>
      <c r="AB722" s="127">
        <v>0</v>
      </c>
      <c r="AC722" s="127">
        <v>0</v>
      </c>
      <c r="AD722" s="127">
        <v>0</v>
      </c>
      <c r="AE722" s="127">
        <v>0</v>
      </c>
      <c r="AF722" s="127">
        <v>0</v>
      </c>
      <c r="AG722" s="127">
        <v>0</v>
      </c>
      <c r="AH722" s="127">
        <v>0</v>
      </c>
    </row>
    <row r="723" spans="1:34" x14ac:dyDescent="0.35">
      <c r="A723" s="127" t="s">
        <v>740</v>
      </c>
      <c r="B723" s="127" t="s">
        <v>964</v>
      </c>
      <c r="C723" s="127">
        <v>0</v>
      </c>
      <c r="D723" s="127">
        <v>0</v>
      </c>
      <c r="E723" s="127">
        <v>0</v>
      </c>
      <c r="F723" s="127">
        <v>0</v>
      </c>
      <c r="G723" s="127">
        <v>0</v>
      </c>
      <c r="H723" s="127">
        <v>0</v>
      </c>
      <c r="I723" s="127">
        <v>0</v>
      </c>
      <c r="J723" s="127">
        <v>0</v>
      </c>
      <c r="K723" s="127">
        <v>0</v>
      </c>
      <c r="L723" s="127">
        <v>0</v>
      </c>
      <c r="M723" s="127">
        <v>0</v>
      </c>
      <c r="N723" s="127">
        <v>0</v>
      </c>
      <c r="O723" s="127">
        <v>0</v>
      </c>
      <c r="P723" s="127">
        <v>0</v>
      </c>
      <c r="Q723" s="127">
        <v>0</v>
      </c>
      <c r="R723" s="127">
        <v>0</v>
      </c>
      <c r="S723" s="127">
        <v>0</v>
      </c>
      <c r="T723" s="127">
        <v>0</v>
      </c>
      <c r="U723" s="127">
        <v>0</v>
      </c>
      <c r="V723" s="127">
        <v>0</v>
      </c>
      <c r="W723" s="127">
        <v>0</v>
      </c>
      <c r="X723" s="127">
        <v>0</v>
      </c>
      <c r="Y723" s="127">
        <v>0</v>
      </c>
      <c r="Z723" s="127">
        <v>0</v>
      </c>
      <c r="AA723" s="127">
        <v>0</v>
      </c>
      <c r="AB723" s="127">
        <v>0</v>
      </c>
      <c r="AC723" s="127">
        <v>0</v>
      </c>
      <c r="AD723" s="127">
        <v>0</v>
      </c>
      <c r="AE723" s="127">
        <v>0</v>
      </c>
      <c r="AF723" s="127">
        <v>0</v>
      </c>
      <c r="AG723" s="127">
        <v>0</v>
      </c>
      <c r="AH723" s="127">
        <v>0</v>
      </c>
    </row>
    <row r="724" spans="1:34" x14ac:dyDescent="0.35">
      <c r="A724" s="127" t="s">
        <v>741</v>
      </c>
      <c r="B724" s="127" t="s">
        <v>964</v>
      </c>
      <c r="C724" s="127">
        <v>0</v>
      </c>
      <c r="D724" s="127">
        <v>0</v>
      </c>
      <c r="E724" s="127">
        <v>0</v>
      </c>
      <c r="F724" s="127">
        <v>0</v>
      </c>
      <c r="G724" s="127">
        <v>0</v>
      </c>
      <c r="H724" s="127">
        <v>0</v>
      </c>
      <c r="I724" s="127">
        <v>0</v>
      </c>
      <c r="J724" s="127">
        <v>0</v>
      </c>
      <c r="K724" s="127">
        <v>0</v>
      </c>
      <c r="L724" s="127">
        <v>0</v>
      </c>
      <c r="M724" s="127">
        <v>0</v>
      </c>
      <c r="N724" s="127">
        <v>0</v>
      </c>
      <c r="O724" s="127">
        <v>0</v>
      </c>
      <c r="P724" s="127">
        <v>0</v>
      </c>
      <c r="Q724" s="127">
        <v>0</v>
      </c>
      <c r="R724" s="127">
        <v>0</v>
      </c>
      <c r="S724" s="127">
        <v>0</v>
      </c>
      <c r="T724" s="127">
        <v>0</v>
      </c>
      <c r="U724" s="127">
        <v>0</v>
      </c>
      <c r="V724" s="127">
        <v>0</v>
      </c>
      <c r="W724" s="127">
        <v>0</v>
      </c>
      <c r="X724" s="127">
        <v>0</v>
      </c>
      <c r="Y724" s="127">
        <v>0</v>
      </c>
      <c r="Z724" s="127">
        <v>0</v>
      </c>
      <c r="AA724" s="127">
        <v>0</v>
      </c>
      <c r="AB724" s="127">
        <v>0</v>
      </c>
      <c r="AC724" s="127">
        <v>0</v>
      </c>
      <c r="AD724" s="127">
        <v>0</v>
      </c>
      <c r="AE724" s="127">
        <v>0</v>
      </c>
      <c r="AF724" s="127">
        <v>0</v>
      </c>
      <c r="AG724" s="127">
        <v>0</v>
      </c>
      <c r="AH724" s="127">
        <v>0</v>
      </c>
    </row>
    <row r="725" spans="1:34" x14ac:dyDescent="0.35">
      <c r="A725" s="127" t="s">
        <v>742</v>
      </c>
      <c r="B725" s="127" t="s">
        <v>964</v>
      </c>
      <c r="C725" s="127">
        <v>0</v>
      </c>
      <c r="D725" s="127">
        <v>0</v>
      </c>
      <c r="E725" s="127">
        <v>0</v>
      </c>
      <c r="F725" s="127">
        <v>0</v>
      </c>
      <c r="G725" s="127">
        <v>0</v>
      </c>
      <c r="H725" s="127">
        <v>0</v>
      </c>
      <c r="I725" s="127">
        <v>0</v>
      </c>
      <c r="J725" s="127">
        <v>0</v>
      </c>
      <c r="K725" s="127">
        <v>0</v>
      </c>
      <c r="L725" s="127">
        <v>0</v>
      </c>
      <c r="M725" s="127">
        <v>0</v>
      </c>
      <c r="N725" s="127">
        <v>0</v>
      </c>
      <c r="O725" s="127">
        <v>0</v>
      </c>
      <c r="P725" s="127">
        <v>0</v>
      </c>
      <c r="Q725" s="127">
        <v>0</v>
      </c>
      <c r="R725" s="127">
        <v>0</v>
      </c>
      <c r="S725" s="127">
        <v>0</v>
      </c>
      <c r="T725" s="127">
        <v>0</v>
      </c>
      <c r="U725" s="127">
        <v>0</v>
      </c>
      <c r="V725" s="127">
        <v>0</v>
      </c>
      <c r="W725" s="127">
        <v>0</v>
      </c>
      <c r="X725" s="127">
        <v>0</v>
      </c>
      <c r="Y725" s="127">
        <v>0</v>
      </c>
      <c r="Z725" s="127">
        <v>0</v>
      </c>
      <c r="AA725" s="127">
        <v>0</v>
      </c>
      <c r="AB725" s="127">
        <v>0</v>
      </c>
      <c r="AC725" s="127">
        <v>0</v>
      </c>
      <c r="AD725" s="127">
        <v>0</v>
      </c>
      <c r="AE725" s="127">
        <v>0</v>
      </c>
      <c r="AF725" s="127">
        <v>0</v>
      </c>
      <c r="AG725" s="127">
        <v>0</v>
      </c>
      <c r="AH725" s="127">
        <v>0</v>
      </c>
    </row>
    <row r="726" spans="1:34" x14ac:dyDescent="0.35">
      <c r="A726" s="127" t="s">
        <v>743</v>
      </c>
      <c r="B726" s="127" t="s">
        <v>964</v>
      </c>
      <c r="C726" s="127">
        <v>0</v>
      </c>
      <c r="D726" s="127">
        <v>0</v>
      </c>
      <c r="E726" s="127">
        <v>0</v>
      </c>
      <c r="F726" s="127">
        <v>0</v>
      </c>
      <c r="G726" s="127">
        <v>0</v>
      </c>
      <c r="H726" s="127">
        <v>0</v>
      </c>
      <c r="I726" s="127">
        <v>0</v>
      </c>
      <c r="J726" s="127">
        <v>0</v>
      </c>
      <c r="K726" s="127">
        <v>0</v>
      </c>
      <c r="L726" s="127">
        <v>0</v>
      </c>
      <c r="M726" s="127">
        <v>0</v>
      </c>
      <c r="N726" s="127">
        <v>0</v>
      </c>
      <c r="O726" s="127">
        <v>0</v>
      </c>
      <c r="P726" s="127">
        <v>0</v>
      </c>
      <c r="Q726" s="127">
        <v>0</v>
      </c>
      <c r="R726" s="127">
        <v>0</v>
      </c>
      <c r="S726" s="127">
        <v>0</v>
      </c>
      <c r="T726" s="127">
        <v>0</v>
      </c>
      <c r="U726" s="127">
        <v>0</v>
      </c>
      <c r="V726" s="127">
        <v>0</v>
      </c>
      <c r="W726" s="127">
        <v>0</v>
      </c>
      <c r="X726" s="127">
        <v>0</v>
      </c>
      <c r="Y726" s="127">
        <v>0</v>
      </c>
      <c r="Z726" s="127">
        <v>0</v>
      </c>
      <c r="AA726" s="127">
        <v>0</v>
      </c>
      <c r="AB726" s="127">
        <v>0</v>
      </c>
      <c r="AC726" s="127">
        <v>0</v>
      </c>
      <c r="AD726" s="127">
        <v>0</v>
      </c>
      <c r="AE726" s="127">
        <v>0</v>
      </c>
      <c r="AF726" s="127">
        <v>0</v>
      </c>
      <c r="AG726" s="127">
        <v>0</v>
      </c>
      <c r="AH726" s="127">
        <v>0</v>
      </c>
    </row>
    <row r="727" spans="1:34" x14ac:dyDescent="0.35">
      <c r="A727" s="127" t="s">
        <v>744</v>
      </c>
      <c r="B727" s="127" t="s">
        <v>964</v>
      </c>
      <c r="C727" s="127">
        <v>0</v>
      </c>
      <c r="D727" s="127">
        <v>0</v>
      </c>
      <c r="E727" s="127">
        <v>0</v>
      </c>
      <c r="F727" s="127">
        <v>0</v>
      </c>
      <c r="G727" s="127">
        <v>0</v>
      </c>
      <c r="H727" s="127">
        <v>0</v>
      </c>
      <c r="I727" s="127">
        <v>0</v>
      </c>
      <c r="J727" s="127">
        <v>0</v>
      </c>
      <c r="K727" s="127">
        <v>0</v>
      </c>
      <c r="L727" s="127">
        <v>0</v>
      </c>
      <c r="M727" s="127">
        <v>0</v>
      </c>
      <c r="N727" s="127">
        <v>0</v>
      </c>
      <c r="O727" s="127">
        <v>0</v>
      </c>
      <c r="P727" s="127">
        <v>0</v>
      </c>
      <c r="Q727" s="127">
        <v>0</v>
      </c>
      <c r="R727" s="127">
        <v>0</v>
      </c>
      <c r="S727" s="127">
        <v>0</v>
      </c>
      <c r="T727" s="127">
        <v>0</v>
      </c>
      <c r="U727" s="127">
        <v>0</v>
      </c>
      <c r="V727" s="127">
        <v>0</v>
      </c>
      <c r="W727" s="127">
        <v>0</v>
      </c>
      <c r="X727" s="127">
        <v>0</v>
      </c>
      <c r="Y727" s="127">
        <v>0</v>
      </c>
      <c r="Z727" s="127">
        <v>0</v>
      </c>
      <c r="AA727" s="127">
        <v>0</v>
      </c>
      <c r="AB727" s="127">
        <v>0</v>
      </c>
      <c r="AC727" s="127">
        <v>0</v>
      </c>
      <c r="AD727" s="127">
        <v>0</v>
      </c>
      <c r="AE727" s="127">
        <v>0</v>
      </c>
      <c r="AF727" s="127">
        <v>0</v>
      </c>
      <c r="AG727" s="127">
        <v>0</v>
      </c>
      <c r="AH727" s="127">
        <v>0</v>
      </c>
    </row>
    <row r="728" spans="1:34" x14ac:dyDescent="0.35">
      <c r="A728" s="127" t="s">
        <v>745</v>
      </c>
      <c r="B728" s="127" t="s">
        <v>964</v>
      </c>
      <c r="C728" s="127">
        <v>0</v>
      </c>
      <c r="D728" s="127">
        <v>0</v>
      </c>
      <c r="E728" s="127">
        <v>0</v>
      </c>
      <c r="F728" s="127">
        <v>0</v>
      </c>
      <c r="G728" s="127">
        <v>0</v>
      </c>
      <c r="H728" s="127">
        <v>0</v>
      </c>
      <c r="I728" s="127">
        <v>0</v>
      </c>
      <c r="J728" s="127">
        <v>0</v>
      </c>
      <c r="K728" s="127">
        <v>0</v>
      </c>
      <c r="L728" s="127">
        <v>0</v>
      </c>
      <c r="M728" s="127">
        <v>0</v>
      </c>
      <c r="N728" s="127">
        <v>0</v>
      </c>
      <c r="O728" s="127">
        <v>0</v>
      </c>
      <c r="P728" s="127">
        <v>0</v>
      </c>
      <c r="Q728" s="127">
        <v>0</v>
      </c>
      <c r="R728" s="127">
        <v>0</v>
      </c>
      <c r="S728" s="127">
        <v>0</v>
      </c>
      <c r="T728" s="127">
        <v>0</v>
      </c>
      <c r="U728" s="127">
        <v>0</v>
      </c>
      <c r="V728" s="127">
        <v>0</v>
      </c>
      <c r="W728" s="127">
        <v>0</v>
      </c>
      <c r="X728" s="127">
        <v>0</v>
      </c>
      <c r="Y728" s="127">
        <v>0</v>
      </c>
      <c r="Z728" s="127">
        <v>0</v>
      </c>
      <c r="AA728" s="127">
        <v>0</v>
      </c>
      <c r="AB728" s="127">
        <v>0</v>
      </c>
      <c r="AC728" s="127">
        <v>0</v>
      </c>
      <c r="AD728" s="127">
        <v>0</v>
      </c>
      <c r="AE728" s="127">
        <v>0</v>
      </c>
      <c r="AF728" s="127">
        <v>0</v>
      </c>
      <c r="AG728" s="127">
        <v>0</v>
      </c>
      <c r="AH728" s="127">
        <v>0</v>
      </c>
    </row>
    <row r="729" spans="1:34" x14ac:dyDescent="0.35">
      <c r="A729" s="127" t="s">
        <v>1366</v>
      </c>
      <c r="B729" s="127" t="s">
        <v>964</v>
      </c>
      <c r="C729" s="127">
        <v>0</v>
      </c>
      <c r="D729" s="127">
        <v>0</v>
      </c>
      <c r="E729" s="127">
        <v>0</v>
      </c>
      <c r="F729" s="127">
        <v>0</v>
      </c>
      <c r="G729" s="127">
        <v>0</v>
      </c>
      <c r="H729" s="127">
        <v>0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0</v>
      </c>
      <c r="O729" s="127">
        <v>0</v>
      </c>
      <c r="P729" s="127">
        <v>0</v>
      </c>
      <c r="Q729" s="127">
        <v>0</v>
      </c>
      <c r="R729" s="127">
        <v>0</v>
      </c>
      <c r="S729" s="127">
        <v>0</v>
      </c>
      <c r="T729" s="127">
        <v>0</v>
      </c>
      <c r="U729" s="127">
        <v>0</v>
      </c>
      <c r="V729" s="127">
        <v>0</v>
      </c>
      <c r="W729" s="127">
        <v>0</v>
      </c>
      <c r="X729" s="127">
        <v>0</v>
      </c>
      <c r="Y729" s="127">
        <v>0</v>
      </c>
      <c r="Z729" s="127">
        <v>0</v>
      </c>
      <c r="AA729" s="127">
        <v>0</v>
      </c>
      <c r="AB729" s="127">
        <v>0</v>
      </c>
      <c r="AC729" s="127">
        <v>0</v>
      </c>
      <c r="AD729" s="127">
        <v>0</v>
      </c>
      <c r="AE729" s="127">
        <v>0</v>
      </c>
      <c r="AF729" s="127">
        <v>0</v>
      </c>
      <c r="AG729" s="127">
        <v>0</v>
      </c>
      <c r="AH729" s="127">
        <v>0</v>
      </c>
    </row>
    <row r="730" spans="1:34" x14ac:dyDescent="0.35">
      <c r="A730" s="127" t="s">
        <v>1367</v>
      </c>
      <c r="B730" s="127" t="s">
        <v>964</v>
      </c>
      <c r="C730" s="127">
        <v>0</v>
      </c>
      <c r="D730" s="127">
        <v>0</v>
      </c>
      <c r="E730" s="127">
        <v>0</v>
      </c>
      <c r="F730" s="127">
        <v>0</v>
      </c>
      <c r="G730" s="127">
        <v>0</v>
      </c>
      <c r="H730" s="127">
        <v>0</v>
      </c>
      <c r="I730" s="127">
        <v>0</v>
      </c>
      <c r="J730" s="127">
        <v>0</v>
      </c>
      <c r="K730" s="127">
        <v>0</v>
      </c>
      <c r="L730" s="127">
        <v>0</v>
      </c>
      <c r="M730" s="127">
        <v>0</v>
      </c>
      <c r="N730" s="127">
        <v>0</v>
      </c>
      <c r="O730" s="127">
        <v>0</v>
      </c>
      <c r="P730" s="127">
        <v>0</v>
      </c>
      <c r="Q730" s="127">
        <v>0</v>
      </c>
      <c r="R730" s="127">
        <v>0</v>
      </c>
      <c r="S730" s="127">
        <v>0</v>
      </c>
      <c r="T730" s="127">
        <v>0</v>
      </c>
      <c r="U730" s="127">
        <v>0</v>
      </c>
      <c r="V730" s="127">
        <v>0</v>
      </c>
      <c r="W730" s="127">
        <v>0</v>
      </c>
      <c r="X730" s="127">
        <v>0</v>
      </c>
      <c r="Y730" s="127">
        <v>0</v>
      </c>
      <c r="Z730" s="127">
        <v>0</v>
      </c>
      <c r="AA730" s="127">
        <v>0</v>
      </c>
      <c r="AB730" s="127">
        <v>0</v>
      </c>
      <c r="AC730" s="127">
        <v>0</v>
      </c>
      <c r="AD730" s="127">
        <v>0</v>
      </c>
      <c r="AE730" s="127">
        <v>0</v>
      </c>
      <c r="AF730" s="127">
        <v>0</v>
      </c>
      <c r="AG730" s="127">
        <v>0</v>
      </c>
      <c r="AH730" s="127">
        <v>0</v>
      </c>
    </row>
    <row r="731" spans="1:34" x14ac:dyDescent="0.35">
      <c r="A731" s="127" t="s">
        <v>1368</v>
      </c>
      <c r="B731" s="127" t="s">
        <v>964</v>
      </c>
      <c r="C731" s="127">
        <v>0</v>
      </c>
      <c r="D731" s="127">
        <v>0</v>
      </c>
      <c r="E731" s="127">
        <v>0</v>
      </c>
      <c r="F731" s="127">
        <v>0</v>
      </c>
      <c r="G731" s="127">
        <v>0</v>
      </c>
      <c r="H731" s="127">
        <v>0</v>
      </c>
      <c r="I731" s="127">
        <v>0</v>
      </c>
      <c r="J731" s="127">
        <v>0</v>
      </c>
      <c r="K731" s="127">
        <v>0</v>
      </c>
      <c r="L731" s="127">
        <v>0</v>
      </c>
      <c r="M731" s="127">
        <v>0</v>
      </c>
      <c r="N731" s="127">
        <v>0</v>
      </c>
      <c r="O731" s="127">
        <v>0</v>
      </c>
      <c r="P731" s="127">
        <v>0</v>
      </c>
      <c r="Q731" s="127">
        <v>0</v>
      </c>
      <c r="R731" s="127">
        <v>0</v>
      </c>
      <c r="S731" s="127">
        <v>0</v>
      </c>
      <c r="T731" s="127">
        <v>0</v>
      </c>
      <c r="U731" s="127">
        <v>0</v>
      </c>
      <c r="V731" s="127">
        <v>0</v>
      </c>
      <c r="W731" s="127">
        <v>0</v>
      </c>
      <c r="X731" s="127">
        <v>0</v>
      </c>
      <c r="Y731" s="127">
        <v>0</v>
      </c>
      <c r="Z731" s="127">
        <v>0</v>
      </c>
      <c r="AA731" s="127">
        <v>0</v>
      </c>
      <c r="AB731" s="127">
        <v>0</v>
      </c>
      <c r="AC731" s="127">
        <v>0</v>
      </c>
      <c r="AD731" s="127">
        <v>0</v>
      </c>
      <c r="AE731" s="127">
        <v>0</v>
      </c>
      <c r="AF731" s="127">
        <v>0</v>
      </c>
      <c r="AG731" s="127">
        <v>0</v>
      </c>
      <c r="AH731" s="127">
        <v>0</v>
      </c>
    </row>
    <row r="732" spans="1:34" x14ac:dyDescent="0.35">
      <c r="A732" s="127" t="s">
        <v>746</v>
      </c>
      <c r="B732" s="127" t="s">
        <v>964</v>
      </c>
      <c r="C732" s="127">
        <v>0</v>
      </c>
      <c r="D732" s="127">
        <v>0</v>
      </c>
      <c r="E732" s="127">
        <v>0</v>
      </c>
      <c r="F732" s="127">
        <v>0</v>
      </c>
      <c r="G732" s="127">
        <v>0</v>
      </c>
      <c r="H732" s="127">
        <v>0</v>
      </c>
      <c r="I732" s="127">
        <v>0</v>
      </c>
      <c r="J732" s="127">
        <v>0</v>
      </c>
      <c r="K732" s="127">
        <v>0</v>
      </c>
      <c r="L732" s="127">
        <v>0</v>
      </c>
      <c r="M732" s="127">
        <v>0</v>
      </c>
      <c r="N732" s="127">
        <v>0</v>
      </c>
      <c r="O732" s="127">
        <v>0</v>
      </c>
      <c r="P732" s="127">
        <v>0</v>
      </c>
      <c r="Q732" s="127">
        <v>0</v>
      </c>
      <c r="R732" s="127">
        <v>0</v>
      </c>
      <c r="S732" s="127">
        <v>0</v>
      </c>
      <c r="T732" s="127">
        <v>0</v>
      </c>
      <c r="U732" s="127">
        <v>0</v>
      </c>
      <c r="V732" s="127">
        <v>0</v>
      </c>
      <c r="W732" s="127">
        <v>0</v>
      </c>
      <c r="X732" s="127">
        <v>0</v>
      </c>
      <c r="Y732" s="127">
        <v>0</v>
      </c>
      <c r="Z732" s="127">
        <v>0</v>
      </c>
      <c r="AA732" s="127">
        <v>0</v>
      </c>
      <c r="AB732" s="127">
        <v>0</v>
      </c>
      <c r="AC732" s="127">
        <v>0</v>
      </c>
      <c r="AD732" s="127">
        <v>0</v>
      </c>
      <c r="AE732" s="127">
        <v>0</v>
      </c>
      <c r="AF732" s="127">
        <v>0</v>
      </c>
      <c r="AG732" s="127">
        <v>0</v>
      </c>
      <c r="AH732" s="127">
        <v>0</v>
      </c>
    </row>
    <row r="733" spans="1:34" x14ac:dyDescent="0.35">
      <c r="A733" s="127" t="s">
        <v>747</v>
      </c>
      <c r="B733" s="127" t="s">
        <v>964</v>
      </c>
      <c r="C733" s="127">
        <v>0</v>
      </c>
      <c r="D733" s="127">
        <v>0</v>
      </c>
      <c r="E733" s="127">
        <v>0</v>
      </c>
      <c r="F733" s="127">
        <v>0</v>
      </c>
      <c r="G733" s="127">
        <v>0</v>
      </c>
      <c r="H733" s="127">
        <v>0</v>
      </c>
      <c r="I733" s="127">
        <v>0</v>
      </c>
      <c r="J733" s="127">
        <v>0</v>
      </c>
      <c r="K733" s="127">
        <v>0</v>
      </c>
      <c r="L733" s="127">
        <v>0</v>
      </c>
      <c r="M733" s="127">
        <v>0</v>
      </c>
      <c r="N733" s="127">
        <v>0</v>
      </c>
      <c r="O733" s="127">
        <v>0</v>
      </c>
      <c r="P733" s="127">
        <v>0</v>
      </c>
      <c r="Q733" s="127">
        <v>0</v>
      </c>
      <c r="R733" s="127">
        <v>0</v>
      </c>
      <c r="S733" s="127">
        <v>0</v>
      </c>
      <c r="T733" s="127">
        <v>0</v>
      </c>
      <c r="U733" s="127">
        <v>0</v>
      </c>
      <c r="V733" s="127">
        <v>0</v>
      </c>
      <c r="W733" s="127">
        <v>0</v>
      </c>
      <c r="X733" s="127">
        <v>0</v>
      </c>
      <c r="Y733" s="127">
        <v>0</v>
      </c>
      <c r="Z733" s="127">
        <v>0</v>
      </c>
      <c r="AA733" s="127">
        <v>0</v>
      </c>
      <c r="AB733" s="127">
        <v>0</v>
      </c>
      <c r="AC733" s="127">
        <v>0</v>
      </c>
      <c r="AD733" s="127">
        <v>0</v>
      </c>
      <c r="AE733" s="127">
        <v>0</v>
      </c>
      <c r="AF733" s="127">
        <v>0</v>
      </c>
      <c r="AG733" s="127">
        <v>0</v>
      </c>
      <c r="AH733" s="127">
        <v>0</v>
      </c>
    </row>
    <row r="734" spans="1:34" x14ac:dyDescent="0.35">
      <c r="A734" s="127" t="s">
        <v>748</v>
      </c>
      <c r="B734" s="127" t="s">
        <v>964</v>
      </c>
      <c r="C734" s="127">
        <v>0</v>
      </c>
      <c r="D734" s="127">
        <v>0</v>
      </c>
      <c r="E734" s="127">
        <v>0</v>
      </c>
      <c r="F734" s="127">
        <v>0</v>
      </c>
      <c r="G734" s="127">
        <v>0</v>
      </c>
      <c r="H734" s="127">
        <v>0</v>
      </c>
      <c r="I734" s="127">
        <v>0</v>
      </c>
      <c r="J734" s="127">
        <v>0</v>
      </c>
      <c r="K734" s="127">
        <v>0</v>
      </c>
      <c r="L734" s="127">
        <v>0</v>
      </c>
      <c r="M734" s="127">
        <v>0</v>
      </c>
      <c r="N734" s="127">
        <v>0</v>
      </c>
      <c r="O734" s="127">
        <v>0</v>
      </c>
      <c r="P734" s="127">
        <v>0</v>
      </c>
      <c r="Q734" s="127">
        <v>0</v>
      </c>
      <c r="R734" s="127">
        <v>0</v>
      </c>
      <c r="S734" s="127">
        <v>0</v>
      </c>
      <c r="T734" s="127">
        <v>0</v>
      </c>
      <c r="U734" s="127">
        <v>0</v>
      </c>
      <c r="V734" s="127">
        <v>0</v>
      </c>
      <c r="W734" s="127">
        <v>0</v>
      </c>
      <c r="X734" s="127">
        <v>0</v>
      </c>
      <c r="Y734" s="127">
        <v>0</v>
      </c>
      <c r="Z734" s="127">
        <v>0</v>
      </c>
      <c r="AA734" s="127">
        <v>0</v>
      </c>
      <c r="AB734" s="127">
        <v>0</v>
      </c>
      <c r="AC734" s="127">
        <v>0</v>
      </c>
      <c r="AD734" s="127">
        <v>0</v>
      </c>
      <c r="AE734" s="127">
        <v>0</v>
      </c>
      <c r="AF734" s="127">
        <v>0</v>
      </c>
      <c r="AG734" s="127">
        <v>0</v>
      </c>
      <c r="AH734" s="127">
        <v>0</v>
      </c>
    </row>
    <row r="735" spans="1:34" x14ac:dyDescent="0.35">
      <c r="A735" s="127" t="s">
        <v>749</v>
      </c>
      <c r="B735" s="127" t="s">
        <v>964</v>
      </c>
      <c r="C735" s="127">
        <v>0</v>
      </c>
      <c r="D735" s="127">
        <v>0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0</v>
      </c>
      <c r="M735" s="127">
        <v>0</v>
      </c>
      <c r="N735" s="127">
        <v>0</v>
      </c>
      <c r="O735" s="127">
        <v>0</v>
      </c>
      <c r="P735" s="127">
        <v>0</v>
      </c>
      <c r="Q735" s="127">
        <v>0</v>
      </c>
      <c r="R735" s="127">
        <v>0</v>
      </c>
      <c r="S735" s="127">
        <v>0</v>
      </c>
      <c r="T735" s="127">
        <v>0</v>
      </c>
      <c r="U735" s="127">
        <v>0</v>
      </c>
      <c r="V735" s="127">
        <v>0</v>
      </c>
      <c r="W735" s="127">
        <v>0</v>
      </c>
      <c r="X735" s="127">
        <v>0</v>
      </c>
      <c r="Y735" s="127">
        <v>0</v>
      </c>
      <c r="Z735" s="127">
        <v>0</v>
      </c>
      <c r="AA735" s="127">
        <v>0</v>
      </c>
      <c r="AB735" s="127">
        <v>0</v>
      </c>
      <c r="AC735" s="127">
        <v>0</v>
      </c>
      <c r="AD735" s="127">
        <v>0</v>
      </c>
      <c r="AE735" s="127">
        <v>0</v>
      </c>
      <c r="AF735" s="127">
        <v>0</v>
      </c>
      <c r="AG735" s="127">
        <v>0</v>
      </c>
      <c r="AH735" s="127">
        <v>0</v>
      </c>
    </row>
    <row r="736" spans="1:34" x14ac:dyDescent="0.35">
      <c r="A736" s="127" t="s">
        <v>750</v>
      </c>
      <c r="B736" s="127" t="s">
        <v>964</v>
      </c>
      <c r="C736" s="127">
        <v>0</v>
      </c>
      <c r="D736" s="127">
        <v>0</v>
      </c>
      <c r="E736" s="127">
        <v>0</v>
      </c>
      <c r="F736" s="127">
        <v>0</v>
      </c>
      <c r="G736" s="127">
        <v>0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>
        <v>0</v>
      </c>
      <c r="P736" s="127">
        <v>0</v>
      </c>
      <c r="Q736" s="127">
        <v>0</v>
      </c>
      <c r="R736" s="127">
        <v>0</v>
      </c>
      <c r="S736" s="127">
        <v>0</v>
      </c>
      <c r="T736" s="127">
        <v>0</v>
      </c>
      <c r="U736" s="127">
        <v>0</v>
      </c>
      <c r="V736" s="127">
        <v>0</v>
      </c>
      <c r="W736" s="127">
        <v>0</v>
      </c>
      <c r="X736" s="127">
        <v>0</v>
      </c>
      <c r="Y736" s="127">
        <v>0</v>
      </c>
      <c r="Z736" s="127">
        <v>0</v>
      </c>
      <c r="AA736" s="127">
        <v>0</v>
      </c>
      <c r="AB736" s="127">
        <v>0</v>
      </c>
      <c r="AC736" s="127">
        <v>0</v>
      </c>
      <c r="AD736" s="127">
        <v>0</v>
      </c>
      <c r="AE736" s="127">
        <v>0</v>
      </c>
      <c r="AF736" s="127">
        <v>0</v>
      </c>
      <c r="AG736" s="127">
        <v>0</v>
      </c>
      <c r="AH736" s="127">
        <v>0</v>
      </c>
    </row>
    <row r="737" spans="1:34" x14ac:dyDescent="0.35">
      <c r="A737" s="127" t="s">
        <v>751</v>
      </c>
      <c r="B737" s="127" t="s">
        <v>964</v>
      </c>
      <c r="C737" s="127">
        <v>0</v>
      </c>
      <c r="D737" s="127">
        <v>0</v>
      </c>
      <c r="E737" s="127">
        <v>0</v>
      </c>
      <c r="F737" s="127">
        <v>0</v>
      </c>
      <c r="G737" s="127">
        <v>0</v>
      </c>
      <c r="H737" s="127">
        <v>0</v>
      </c>
      <c r="I737" s="127">
        <v>0</v>
      </c>
      <c r="J737" s="127">
        <v>0</v>
      </c>
      <c r="K737" s="127">
        <v>0</v>
      </c>
      <c r="L737" s="127">
        <v>0</v>
      </c>
      <c r="M737" s="127">
        <v>0</v>
      </c>
      <c r="N737" s="127">
        <v>0</v>
      </c>
      <c r="O737" s="127">
        <v>0</v>
      </c>
      <c r="P737" s="127">
        <v>0</v>
      </c>
      <c r="Q737" s="127">
        <v>0</v>
      </c>
      <c r="R737" s="127">
        <v>0</v>
      </c>
      <c r="S737" s="127">
        <v>0</v>
      </c>
      <c r="T737" s="127">
        <v>0</v>
      </c>
      <c r="U737" s="127">
        <v>0</v>
      </c>
      <c r="V737" s="127">
        <v>0</v>
      </c>
      <c r="W737" s="127">
        <v>0</v>
      </c>
      <c r="X737" s="127">
        <v>0</v>
      </c>
      <c r="Y737" s="127">
        <v>0</v>
      </c>
      <c r="Z737" s="127">
        <v>0</v>
      </c>
      <c r="AA737" s="127">
        <v>0</v>
      </c>
      <c r="AB737" s="127">
        <v>0</v>
      </c>
      <c r="AC737" s="127">
        <v>0</v>
      </c>
      <c r="AD737" s="127">
        <v>0</v>
      </c>
      <c r="AE737" s="127">
        <v>0</v>
      </c>
      <c r="AF737" s="127">
        <v>0</v>
      </c>
      <c r="AG737" s="127">
        <v>0</v>
      </c>
      <c r="AH737" s="127">
        <v>0</v>
      </c>
    </row>
    <row r="738" spans="1:34" x14ac:dyDescent="0.35">
      <c r="A738" s="127" t="s">
        <v>752</v>
      </c>
      <c r="B738" s="127" t="s">
        <v>964</v>
      </c>
      <c r="C738" s="127">
        <v>0</v>
      </c>
      <c r="D738" s="127">
        <v>0</v>
      </c>
      <c r="E738" s="127">
        <v>0</v>
      </c>
      <c r="F738" s="127">
        <v>0</v>
      </c>
      <c r="G738" s="127">
        <v>0</v>
      </c>
      <c r="H738" s="127">
        <v>0</v>
      </c>
      <c r="I738" s="127">
        <v>0</v>
      </c>
      <c r="J738" s="127">
        <v>0</v>
      </c>
      <c r="K738" s="127">
        <v>0</v>
      </c>
      <c r="L738" s="127">
        <v>0</v>
      </c>
      <c r="M738" s="127">
        <v>0</v>
      </c>
      <c r="N738" s="127">
        <v>0</v>
      </c>
      <c r="O738" s="127">
        <v>0</v>
      </c>
      <c r="P738" s="127">
        <v>0</v>
      </c>
      <c r="Q738" s="127">
        <v>0</v>
      </c>
      <c r="R738" s="127">
        <v>0</v>
      </c>
      <c r="S738" s="127">
        <v>0</v>
      </c>
      <c r="T738" s="127">
        <v>0</v>
      </c>
      <c r="U738" s="127">
        <v>0</v>
      </c>
      <c r="V738" s="127">
        <v>0</v>
      </c>
      <c r="W738" s="127">
        <v>0</v>
      </c>
      <c r="X738" s="127">
        <v>0</v>
      </c>
      <c r="Y738" s="127">
        <v>0</v>
      </c>
      <c r="Z738" s="127">
        <v>0</v>
      </c>
      <c r="AA738" s="127">
        <v>0</v>
      </c>
      <c r="AB738" s="127">
        <v>0</v>
      </c>
      <c r="AC738" s="127">
        <v>0</v>
      </c>
      <c r="AD738" s="127">
        <v>0</v>
      </c>
      <c r="AE738" s="127">
        <v>0</v>
      </c>
      <c r="AF738" s="127">
        <v>0</v>
      </c>
      <c r="AG738" s="127">
        <v>0</v>
      </c>
      <c r="AH738" s="127">
        <v>0</v>
      </c>
    </row>
    <row r="739" spans="1:34" x14ac:dyDescent="0.35">
      <c r="A739" s="127" t="s">
        <v>1369</v>
      </c>
      <c r="B739" s="127" t="s">
        <v>964</v>
      </c>
      <c r="C739" s="127">
        <v>0</v>
      </c>
      <c r="D739" s="127">
        <v>0</v>
      </c>
      <c r="E739" s="127">
        <v>0</v>
      </c>
      <c r="F739" s="127">
        <v>0</v>
      </c>
      <c r="G739" s="127">
        <v>0</v>
      </c>
      <c r="H739" s="127">
        <v>0</v>
      </c>
      <c r="I739" s="127">
        <v>0</v>
      </c>
      <c r="J739" s="127">
        <v>0</v>
      </c>
      <c r="K739" s="127">
        <v>0</v>
      </c>
      <c r="L739" s="127">
        <v>0</v>
      </c>
      <c r="M739" s="127">
        <v>0</v>
      </c>
      <c r="N739" s="127">
        <v>0</v>
      </c>
      <c r="O739" s="127">
        <v>0</v>
      </c>
      <c r="P739" s="127">
        <v>0</v>
      </c>
      <c r="Q739" s="127">
        <v>0</v>
      </c>
      <c r="R739" s="127">
        <v>0</v>
      </c>
      <c r="S739" s="127">
        <v>0</v>
      </c>
      <c r="T739" s="127">
        <v>0</v>
      </c>
      <c r="U739" s="127">
        <v>0</v>
      </c>
      <c r="V739" s="127">
        <v>0</v>
      </c>
      <c r="W739" s="127">
        <v>0</v>
      </c>
      <c r="X739" s="127">
        <v>0</v>
      </c>
      <c r="Y739" s="127">
        <v>0</v>
      </c>
      <c r="Z739" s="127">
        <v>0</v>
      </c>
      <c r="AA739" s="127">
        <v>0</v>
      </c>
      <c r="AB739" s="127">
        <v>0</v>
      </c>
      <c r="AC739" s="127">
        <v>0</v>
      </c>
      <c r="AD739" s="127">
        <v>0</v>
      </c>
      <c r="AE739" s="127">
        <v>0</v>
      </c>
      <c r="AF739" s="127">
        <v>0</v>
      </c>
      <c r="AG739" s="127">
        <v>0</v>
      </c>
      <c r="AH739" s="127">
        <v>0</v>
      </c>
    </row>
    <row r="740" spans="1:34" x14ac:dyDescent="0.35">
      <c r="A740" s="127" t="s">
        <v>1370</v>
      </c>
      <c r="B740" s="127" t="s">
        <v>964</v>
      </c>
      <c r="C740" s="127">
        <v>0</v>
      </c>
      <c r="D740" s="127">
        <v>0</v>
      </c>
      <c r="E740" s="127">
        <v>0</v>
      </c>
      <c r="F740" s="127">
        <v>0</v>
      </c>
      <c r="G740" s="127">
        <v>0</v>
      </c>
      <c r="H740" s="127">
        <v>0</v>
      </c>
      <c r="I740" s="127">
        <v>0</v>
      </c>
      <c r="J740" s="127">
        <v>0</v>
      </c>
      <c r="K740" s="127">
        <v>0</v>
      </c>
      <c r="L740" s="127">
        <v>0</v>
      </c>
      <c r="M740" s="127">
        <v>0</v>
      </c>
      <c r="N740" s="127">
        <v>0</v>
      </c>
      <c r="O740" s="127">
        <v>0</v>
      </c>
      <c r="P740" s="127">
        <v>0</v>
      </c>
      <c r="Q740" s="127">
        <v>0</v>
      </c>
      <c r="R740" s="127">
        <v>0</v>
      </c>
      <c r="S740" s="127">
        <v>0</v>
      </c>
      <c r="T740" s="127">
        <v>0</v>
      </c>
      <c r="U740" s="127">
        <v>0</v>
      </c>
      <c r="V740" s="127">
        <v>0</v>
      </c>
      <c r="W740" s="127">
        <v>0</v>
      </c>
      <c r="X740" s="127">
        <v>0</v>
      </c>
      <c r="Y740" s="127">
        <v>0</v>
      </c>
      <c r="Z740" s="127">
        <v>0</v>
      </c>
      <c r="AA740" s="127">
        <v>0</v>
      </c>
      <c r="AB740" s="127">
        <v>0</v>
      </c>
      <c r="AC740" s="127">
        <v>0</v>
      </c>
      <c r="AD740" s="127">
        <v>0</v>
      </c>
      <c r="AE740" s="127">
        <v>0</v>
      </c>
      <c r="AF740" s="127">
        <v>0</v>
      </c>
      <c r="AG740" s="127">
        <v>0</v>
      </c>
      <c r="AH740" s="127">
        <v>0</v>
      </c>
    </row>
    <row r="741" spans="1:34" x14ac:dyDescent="0.35">
      <c r="A741" s="127" t="s">
        <v>1371</v>
      </c>
      <c r="B741" s="127" t="s">
        <v>964</v>
      </c>
      <c r="C741" s="127">
        <v>0</v>
      </c>
      <c r="D741" s="127">
        <v>0</v>
      </c>
      <c r="E741" s="127">
        <v>0</v>
      </c>
      <c r="F741" s="127">
        <v>0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27">
        <v>0</v>
      </c>
      <c r="Q741" s="127">
        <v>0</v>
      </c>
      <c r="R741" s="127">
        <v>0</v>
      </c>
      <c r="S741" s="127">
        <v>0</v>
      </c>
      <c r="T741" s="127">
        <v>0</v>
      </c>
      <c r="U741" s="127">
        <v>0</v>
      </c>
      <c r="V741" s="127">
        <v>0</v>
      </c>
      <c r="W741" s="127">
        <v>0</v>
      </c>
      <c r="X741" s="127">
        <v>0</v>
      </c>
      <c r="Y741" s="127">
        <v>0</v>
      </c>
      <c r="Z741" s="127">
        <v>0</v>
      </c>
      <c r="AA741" s="127">
        <v>0</v>
      </c>
      <c r="AB741" s="127">
        <v>0</v>
      </c>
      <c r="AC741" s="127">
        <v>0</v>
      </c>
      <c r="AD741" s="127">
        <v>0</v>
      </c>
      <c r="AE741" s="127">
        <v>0</v>
      </c>
      <c r="AF741" s="127">
        <v>0</v>
      </c>
      <c r="AG741" s="127">
        <v>0</v>
      </c>
      <c r="AH741" s="127">
        <v>0</v>
      </c>
    </row>
    <row r="742" spans="1:34" x14ac:dyDescent="0.35">
      <c r="A742" s="127" t="s">
        <v>753</v>
      </c>
      <c r="B742" s="127" t="s">
        <v>964</v>
      </c>
      <c r="C742" s="127">
        <v>0</v>
      </c>
      <c r="D742" s="127">
        <v>0</v>
      </c>
      <c r="E742" s="127">
        <v>0</v>
      </c>
      <c r="F742" s="127">
        <v>0</v>
      </c>
      <c r="G742" s="127">
        <v>0</v>
      </c>
      <c r="H742" s="127">
        <v>0</v>
      </c>
      <c r="I742" s="127">
        <v>0</v>
      </c>
      <c r="J742" s="127">
        <v>0</v>
      </c>
      <c r="K742" s="127">
        <v>0</v>
      </c>
      <c r="L742" s="127">
        <v>0</v>
      </c>
      <c r="M742" s="127">
        <v>0</v>
      </c>
      <c r="N742" s="127">
        <v>0</v>
      </c>
      <c r="O742" s="127">
        <v>0</v>
      </c>
      <c r="P742" s="127">
        <v>0</v>
      </c>
      <c r="Q742" s="127">
        <v>0</v>
      </c>
      <c r="R742" s="127">
        <v>0</v>
      </c>
      <c r="S742" s="127">
        <v>0</v>
      </c>
      <c r="T742" s="127">
        <v>0</v>
      </c>
      <c r="U742" s="127">
        <v>0</v>
      </c>
      <c r="V742" s="127">
        <v>0</v>
      </c>
      <c r="W742" s="127">
        <v>0</v>
      </c>
      <c r="X742" s="127">
        <v>0</v>
      </c>
      <c r="Y742" s="127">
        <v>0</v>
      </c>
      <c r="Z742" s="127">
        <v>0</v>
      </c>
      <c r="AA742" s="127">
        <v>0</v>
      </c>
      <c r="AB742" s="127">
        <v>0</v>
      </c>
      <c r="AC742" s="127">
        <v>0</v>
      </c>
      <c r="AD742" s="127">
        <v>0</v>
      </c>
      <c r="AE742" s="127">
        <v>0</v>
      </c>
      <c r="AF742" s="127">
        <v>0</v>
      </c>
      <c r="AG742" s="127">
        <v>0</v>
      </c>
      <c r="AH742" s="127">
        <v>0</v>
      </c>
    </row>
    <row r="743" spans="1:34" x14ac:dyDescent="0.35">
      <c r="A743" s="127" t="s">
        <v>754</v>
      </c>
      <c r="B743" s="127" t="s">
        <v>964</v>
      </c>
      <c r="C743" s="127">
        <v>0</v>
      </c>
      <c r="D743" s="127">
        <v>0</v>
      </c>
      <c r="E743" s="127">
        <v>0</v>
      </c>
      <c r="F743" s="127">
        <v>0</v>
      </c>
      <c r="G743" s="127">
        <v>0</v>
      </c>
      <c r="H743" s="127">
        <v>0</v>
      </c>
      <c r="I743" s="127">
        <v>0</v>
      </c>
      <c r="J743" s="127">
        <v>0</v>
      </c>
      <c r="K743" s="127">
        <v>0</v>
      </c>
      <c r="L743" s="127">
        <v>0</v>
      </c>
      <c r="M743" s="127">
        <v>0</v>
      </c>
      <c r="N743" s="127">
        <v>0</v>
      </c>
      <c r="O743" s="127">
        <v>0</v>
      </c>
      <c r="P743" s="127">
        <v>0</v>
      </c>
      <c r="Q743" s="127">
        <v>0</v>
      </c>
      <c r="R743" s="127">
        <v>0</v>
      </c>
      <c r="S743" s="127">
        <v>0</v>
      </c>
      <c r="T743" s="127">
        <v>0</v>
      </c>
      <c r="U743" s="127">
        <v>0</v>
      </c>
      <c r="V743" s="127">
        <v>0</v>
      </c>
      <c r="W743" s="127">
        <v>0</v>
      </c>
      <c r="X743" s="127">
        <v>0</v>
      </c>
      <c r="Y743" s="127">
        <v>0</v>
      </c>
      <c r="Z743" s="127">
        <v>0</v>
      </c>
      <c r="AA743" s="127">
        <v>0</v>
      </c>
      <c r="AB743" s="127">
        <v>0</v>
      </c>
      <c r="AC743" s="127">
        <v>0</v>
      </c>
      <c r="AD743" s="127">
        <v>0</v>
      </c>
      <c r="AE743" s="127">
        <v>0</v>
      </c>
      <c r="AF743" s="127">
        <v>0</v>
      </c>
      <c r="AG743" s="127">
        <v>0</v>
      </c>
      <c r="AH743" s="127">
        <v>0</v>
      </c>
    </row>
    <row r="744" spans="1:34" x14ac:dyDescent="0.35">
      <c r="A744" s="127" t="s">
        <v>755</v>
      </c>
      <c r="B744" s="127" t="s">
        <v>964</v>
      </c>
      <c r="C744" s="127">
        <v>0</v>
      </c>
      <c r="D744" s="127">
        <v>0</v>
      </c>
      <c r="E744" s="127">
        <v>0</v>
      </c>
      <c r="F744" s="127">
        <v>0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0</v>
      </c>
      <c r="N744" s="127">
        <v>0</v>
      </c>
      <c r="O744" s="127">
        <v>0</v>
      </c>
      <c r="P744" s="127">
        <v>0</v>
      </c>
      <c r="Q744" s="127">
        <v>0</v>
      </c>
      <c r="R744" s="127">
        <v>0</v>
      </c>
      <c r="S744" s="127">
        <v>0</v>
      </c>
      <c r="T744" s="127">
        <v>0</v>
      </c>
      <c r="U744" s="127">
        <v>0</v>
      </c>
      <c r="V744" s="127">
        <v>0</v>
      </c>
      <c r="W744" s="127">
        <v>0</v>
      </c>
      <c r="X744" s="127">
        <v>0</v>
      </c>
      <c r="Y744" s="127">
        <v>0</v>
      </c>
      <c r="Z744" s="127">
        <v>0</v>
      </c>
      <c r="AA744" s="127">
        <v>0</v>
      </c>
      <c r="AB744" s="127">
        <v>0</v>
      </c>
      <c r="AC744" s="127">
        <v>0</v>
      </c>
      <c r="AD744" s="127">
        <v>0</v>
      </c>
      <c r="AE744" s="127">
        <v>0</v>
      </c>
      <c r="AF744" s="127">
        <v>0</v>
      </c>
      <c r="AG744" s="127">
        <v>0</v>
      </c>
      <c r="AH744" s="127">
        <v>0</v>
      </c>
    </row>
    <row r="745" spans="1:34" x14ac:dyDescent="0.35">
      <c r="A745" s="127" t="s">
        <v>756</v>
      </c>
      <c r="B745" s="127" t="s">
        <v>964</v>
      </c>
      <c r="C745" s="128">
        <v>28948300000000</v>
      </c>
      <c r="D745" s="128">
        <v>22900000000000</v>
      </c>
      <c r="E745" s="128">
        <v>27826000000000</v>
      </c>
      <c r="F745" s="128">
        <v>30977500000000</v>
      </c>
      <c r="G745" s="128">
        <v>33582200000000</v>
      </c>
      <c r="H745" s="128">
        <v>35652000000000</v>
      </c>
      <c r="I745" s="128">
        <v>37428000000000</v>
      </c>
      <c r="J745" s="128">
        <v>38996600000000</v>
      </c>
      <c r="K745" s="128">
        <v>40425500000000</v>
      </c>
      <c r="L745" s="128">
        <v>42213500000000</v>
      </c>
      <c r="M745" s="128">
        <v>43901900000000</v>
      </c>
      <c r="N745" s="128">
        <v>45536800000000</v>
      </c>
      <c r="O745" s="128">
        <v>47118800000000</v>
      </c>
      <c r="P745" s="128">
        <v>48657700000000</v>
      </c>
      <c r="Q745" s="128">
        <v>49996600000000</v>
      </c>
      <c r="R745" s="128">
        <v>51302100000000</v>
      </c>
      <c r="S745" s="128">
        <v>52605000000000</v>
      </c>
      <c r="T745" s="128">
        <v>53876200000000</v>
      </c>
      <c r="U745" s="128">
        <v>55129500000000</v>
      </c>
      <c r="V745" s="128">
        <v>56518100000000</v>
      </c>
      <c r="W745" s="128">
        <v>57879000000000</v>
      </c>
      <c r="X745" s="128">
        <v>59214800000000</v>
      </c>
      <c r="Y745" s="128">
        <v>60554000000000</v>
      </c>
      <c r="Z745" s="128">
        <v>61887600000000</v>
      </c>
      <c r="AA745" s="128">
        <v>62825800000000</v>
      </c>
      <c r="AB745" s="128">
        <v>63771400000000</v>
      </c>
      <c r="AC745" s="128">
        <v>64718400000000</v>
      </c>
      <c r="AD745" s="128">
        <v>65672000000000</v>
      </c>
      <c r="AE745" s="128">
        <v>66626000000000</v>
      </c>
      <c r="AF745" s="128">
        <v>67581600000000</v>
      </c>
      <c r="AG745" s="128">
        <v>68536800000000</v>
      </c>
      <c r="AH745" s="128">
        <v>69483500000000</v>
      </c>
    </row>
    <row r="746" spans="1:34" x14ac:dyDescent="0.35">
      <c r="A746" s="127" t="s">
        <v>757</v>
      </c>
      <c r="B746" s="127" t="s">
        <v>964</v>
      </c>
      <c r="C746" s="127">
        <v>0</v>
      </c>
      <c r="D746" s="127">
        <v>0</v>
      </c>
      <c r="E746" s="127">
        <v>0</v>
      </c>
      <c r="F746" s="127">
        <v>0</v>
      </c>
      <c r="G746" s="127">
        <v>0</v>
      </c>
      <c r="H746" s="127">
        <v>0</v>
      </c>
      <c r="I746" s="127">
        <v>0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>
        <v>0</v>
      </c>
      <c r="P746" s="127">
        <v>0</v>
      </c>
      <c r="Q746" s="127">
        <v>0</v>
      </c>
      <c r="R746" s="127">
        <v>0</v>
      </c>
      <c r="S746" s="127">
        <v>0</v>
      </c>
      <c r="T746" s="127">
        <v>0</v>
      </c>
      <c r="U746" s="127">
        <v>0</v>
      </c>
      <c r="V746" s="127">
        <v>0</v>
      </c>
      <c r="W746" s="127">
        <v>0</v>
      </c>
      <c r="X746" s="127">
        <v>0</v>
      </c>
      <c r="Y746" s="127">
        <v>0</v>
      </c>
      <c r="Z746" s="127">
        <v>0</v>
      </c>
      <c r="AA746" s="127">
        <v>0</v>
      </c>
      <c r="AB746" s="127">
        <v>0</v>
      </c>
      <c r="AC746" s="127">
        <v>0</v>
      </c>
      <c r="AD746" s="127">
        <v>0</v>
      </c>
      <c r="AE746" s="127">
        <v>0</v>
      </c>
      <c r="AF746" s="127">
        <v>0</v>
      </c>
      <c r="AG746" s="127">
        <v>0</v>
      </c>
      <c r="AH746" s="127">
        <v>0</v>
      </c>
    </row>
    <row r="747" spans="1:34" x14ac:dyDescent="0.35">
      <c r="A747" s="127" t="s">
        <v>758</v>
      </c>
      <c r="B747" s="127" t="s">
        <v>964</v>
      </c>
      <c r="C747" s="127">
        <v>0</v>
      </c>
      <c r="D747" s="127">
        <v>0</v>
      </c>
      <c r="E747" s="127">
        <v>0</v>
      </c>
      <c r="F747" s="127">
        <v>0</v>
      </c>
      <c r="G747" s="127">
        <v>0</v>
      </c>
      <c r="H747" s="127">
        <v>0</v>
      </c>
      <c r="I747" s="127">
        <v>0</v>
      </c>
      <c r="J747" s="127">
        <v>0</v>
      </c>
      <c r="K747" s="127">
        <v>0</v>
      </c>
      <c r="L747" s="127">
        <v>0</v>
      </c>
      <c r="M747" s="127">
        <v>0</v>
      </c>
      <c r="N747" s="127">
        <v>0</v>
      </c>
      <c r="O747" s="127">
        <v>0</v>
      </c>
      <c r="P747" s="127">
        <v>0</v>
      </c>
      <c r="Q747" s="127">
        <v>0</v>
      </c>
      <c r="R747" s="127">
        <v>0</v>
      </c>
      <c r="S747" s="127">
        <v>0</v>
      </c>
      <c r="T747" s="127">
        <v>0</v>
      </c>
      <c r="U747" s="127">
        <v>0</v>
      </c>
      <c r="V747" s="127">
        <v>0</v>
      </c>
      <c r="W747" s="127">
        <v>0</v>
      </c>
      <c r="X747" s="127">
        <v>0</v>
      </c>
      <c r="Y747" s="127">
        <v>0</v>
      </c>
      <c r="Z747" s="127">
        <v>0</v>
      </c>
      <c r="AA747" s="127">
        <v>0</v>
      </c>
      <c r="AB747" s="127">
        <v>0</v>
      </c>
      <c r="AC747" s="127">
        <v>0</v>
      </c>
      <c r="AD747" s="127">
        <v>0</v>
      </c>
      <c r="AE747" s="127">
        <v>0</v>
      </c>
      <c r="AF747" s="127">
        <v>0</v>
      </c>
      <c r="AG747" s="127">
        <v>0</v>
      </c>
      <c r="AH747" s="127">
        <v>0</v>
      </c>
    </row>
    <row r="748" spans="1:34" x14ac:dyDescent="0.35">
      <c r="A748" s="127" t="s">
        <v>759</v>
      </c>
      <c r="B748" s="127" t="s">
        <v>964</v>
      </c>
      <c r="C748" s="127">
        <v>0</v>
      </c>
      <c r="D748" s="127">
        <v>0</v>
      </c>
      <c r="E748" s="127">
        <v>0</v>
      </c>
      <c r="F748" s="127">
        <v>0</v>
      </c>
      <c r="G748" s="127">
        <v>0</v>
      </c>
      <c r="H748" s="127">
        <v>0</v>
      </c>
      <c r="I748" s="127">
        <v>0</v>
      </c>
      <c r="J748" s="127">
        <v>0</v>
      </c>
      <c r="K748" s="127">
        <v>0</v>
      </c>
      <c r="L748" s="127">
        <v>0</v>
      </c>
      <c r="M748" s="127">
        <v>0</v>
      </c>
      <c r="N748" s="127">
        <v>0</v>
      </c>
      <c r="O748" s="127">
        <v>0</v>
      </c>
      <c r="P748" s="127">
        <v>0</v>
      </c>
      <c r="Q748" s="127">
        <v>0</v>
      </c>
      <c r="R748" s="127">
        <v>0</v>
      </c>
      <c r="S748" s="127">
        <v>0</v>
      </c>
      <c r="T748" s="127">
        <v>0</v>
      </c>
      <c r="U748" s="127">
        <v>0</v>
      </c>
      <c r="V748" s="127">
        <v>0</v>
      </c>
      <c r="W748" s="127">
        <v>0</v>
      </c>
      <c r="X748" s="127">
        <v>0</v>
      </c>
      <c r="Y748" s="127">
        <v>0</v>
      </c>
      <c r="Z748" s="127">
        <v>0</v>
      </c>
      <c r="AA748" s="127">
        <v>0</v>
      </c>
      <c r="AB748" s="127">
        <v>0</v>
      </c>
      <c r="AC748" s="127">
        <v>0</v>
      </c>
      <c r="AD748" s="127">
        <v>0</v>
      </c>
      <c r="AE748" s="127">
        <v>0</v>
      </c>
      <c r="AF748" s="127">
        <v>0</v>
      </c>
      <c r="AG748" s="127">
        <v>0</v>
      </c>
      <c r="AH748" s="127">
        <v>0</v>
      </c>
    </row>
    <row r="749" spans="1:34" x14ac:dyDescent="0.35">
      <c r="A749" s="127" t="s">
        <v>1372</v>
      </c>
      <c r="B749" s="127" t="s">
        <v>964</v>
      </c>
      <c r="C749" s="128">
        <v>115793000000000</v>
      </c>
      <c r="D749" s="128">
        <v>91600200000000</v>
      </c>
      <c r="E749" s="128">
        <v>111304000000000</v>
      </c>
      <c r="F749" s="128">
        <v>123910000000000</v>
      </c>
      <c r="G749" s="128">
        <v>134329000000000</v>
      </c>
      <c r="H749" s="128">
        <v>142608000000000</v>
      </c>
      <c r="I749" s="128">
        <v>149712000000000</v>
      </c>
      <c r="J749" s="128">
        <v>155986000000000</v>
      </c>
      <c r="K749" s="128">
        <v>161702000000000</v>
      </c>
      <c r="L749" s="128">
        <v>168854000000000</v>
      </c>
      <c r="M749" s="128">
        <v>175607000000000</v>
      </c>
      <c r="N749" s="128">
        <v>182147000000000</v>
      </c>
      <c r="O749" s="128">
        <v>188475000000000</v>
      </c>
      <c r="P749" s="128">
        <v>194631000000000</v>
      </c>
      <c r="Q749" s="128">
        <v>199986000000000</v>
      </c>
      <c r="R749" s="128">
        <v>205209000000000</v>
      </c>
      <c r="S749" s="128">
        <v>210420000000000</v>
      </c>
      <c r="T749" s="128">
        <v>215505000000000</v>
      </c>
      <c r="U749" s="128">
        <v>220518000000000</v>
      </c>
      <c r="V749" s="128">
        <v>226072000000000</v>
      </c>
      <c r="W749" s="128">
        <v>231516000000000</v>
      </c>
      <c r="X749" s="128">
        <v>236859000000000</v>
      </c>
      <c r="Y749" s="128">
        <v>242216000000000</v>
      </c>
      <c r="Z749" s="128">
        <v>247551000000000</v>
      </c>
      <c r="AA749" s="128">
        <v>251303000000000</v>
      </c>
      <c r="AB749" s="128">
        <v>255086000000000</v>
      </c>
      <c r="AC749" s="128">
        <v>258874000000000</v>
      </c>
      <c r="AD749" s="128">
        <v>262688000000000</v>
      </c>
      <c r="AE749" s="128">
        <v>266504000000000</v>
      </c>
      <c r="AF749" s="128">
        <v>270326000000000</v>
      </c>
      <c r="AG749" s="128">
        <v>274147000000000</v>
      </c>
      <c r="AH749" s="128">
        <v>277934000000000</v>
      </c>
    </row>
    <row r="750" spans="1:34" x14ac:dyDescent="0.35">
      <c r="A750" s="127" t="s">
        <v>1373</v>
      </c>
      <c r="B750" s="127" t="s">
        <v>964</v>
      </c>
      <c r="C750" s="127">
        <v>0</v>
      </c>
      <c r="D750" s="127">
        <v>0</v>
      </c>
      <c r="E750" s="127">
        <v>0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0</v>
      </c>
      <c r="P750" s="127">
        <v>0</v>
      </c>
      <c r="Q750" s="127">
        <v>0</v>
      </c>
      <c r="R750" s="127">
        <v>0</v>
      </c>
      <c r="S750" s="127">
        <v>0</v>
      </c>
      <c r="T750" s="127">
        <v>0</v>
      </c>
      <c r="U750" s="127">
        <v>0</v>
      </c>
      <c r="V750" s="127">
        <v>0</v>
      </c>
      <c r="W750" s="127">
        <v>0</v>
      </c>
      <c r="X750" s="127">
        <v>0</v>
      </c>
      <c r="Y750" s="127">
        <v>0</v>
      </c>
      <c r="Z750" s="127">
        <v>0</v>
      </c>
      <c r="AA750" s="127">
        <v>0</v>
      </c>
      <c r="AB750" s="127">
        <v>0</v>
      </c>
      <c r="AC750" s="127">
        <v>0</v>
      </c>
      <c r="AD750" s="127">
        <v>0</v>
      </c>
      <c r="AE750" s="127">
        <v>0</v>
      </c>
      <c r="AF750" s="127">
        <v>0</v>
      </c>
      <c r="AG750" s="127">
        <v>0</v>
      </c>
      <c r="AH750" s="127">
        <v>0</v>
      </c>
    </row>
    <row r="751" spans="1:34" x14ac:dyDescent="0.35">
      <c r="A751" s="127" t="s">
        <v>1374</v>
      </c>
      <c r="B751" s="127" t="s">
        <v>964</v>
      </c>
      <c r="C751" s="127">
        <v>0</v>
      </c>
      <c r="D751" s="127">
        <v>0</v>
      </c>
      <c r="E751" s="127">
        <v>0</v>
      </c>
      <c r="F751" s="127">
        <v>0</v>
      </c>
      <c r="G751" s="127">
        <v>0</v>
      </c>
      <c r="H751" s="127">
        <v>0</v>
      </c>
      <c r="I751" s="127">
        <v>0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>
        <v>0</v>
      </c>
      <c r="P751" s="127">
        <v>0</v>
      </c>
      <c r="Q751" s="127">
        <v>0</v>
      </c>
      <c r="R751" s="127">
        <v>0</v>
      </c>
      <c r="S751" s="127">
        <v>0</v>
      </c>
      <c r="T751" s="127">
        <v>0</v>
      </c>
      <c r="U751" s="127">
        <v>0</v>
      </c>
      <c r="V751" s="127">
        <v>0</v>
      </c>
      <c r="W751" s="127">
        <v>0</v>
      </c>
      <c r="X751" s="127">
        <v>0</v>
      </c>
      <c r="Y751" s="127">
        <v>0</v>
      </c>
      <c r="Z751" s="127">
        <v>0</v>
      </c>
      <c r="AA751" s="127">
        <v>0</v>
      </c>
      <c r="AB751" s="127">
        <v>0</v>
      </c>
      <c r="AC751" s="127">
        <v>0</v>
      </c>
      <c r="AD751" s="127">
        <v>0</v>
      </c>
      <c r="AE751" s="127">
        <v>0</v>
      </c>
      <c r="AF751" s="127">
        <v>0</v>
      </c>
      <c r="AG751" s="127">
        <v>0</v>
      </c>
      <c r="AH751" s="127">
        <v>0</v>
      </c>
    </row>
    <row r="752" spans="1:34" x14ac:dyDescent="0.35">
      <c r="A752" s="127" t="s">
        <v>760</v>
      </c>
      <c r="B752" s="127" t="s">
        <v>964</v>
      </c>
      <c r="C752" s="127">
        <v>0</v>
      </c>
      <c r="D752" s="127">
        <v>0</v>
      </c>
      <c r="E752" s="127">
        <v>0</v>
      </c>
      <c r="F752" s="127">
        <v>0</v>
      </c>
      <c r="G752" s="127">
        <v>0</v>
      </c>
      <c r="H752" s="127">
        <v>0</v>
      </c>
      <c r="I752" s="127">
        <v>0</v>
      </c>
      <c r="J752" s="127">
        <v>0</v>
      </c>
      <c r="K752" s="127">
        <v>0</v>
      </c>
      <c r="L752" s="127">
        <v>0</v>
      </c>
      <c r="M752" s="127">
        <v>0</v>
      </c>
      <c r="N752" s="127">
        <v>0</v>
      </c>
      <c r="O752" s="127">
        <v>0</v>
      </c>
      <c r="P752" s="127">
        <v>0</v>
      </c>
      <c r="Q752" s="127">
        <v>0</v>
      </c>
      <c r="R752" s="127">
        <v>0</v>
      </c>
      <c r="S752" s="127">
        <v>0</v>
      </c>
      <c r="T752" s="127">
        <v>0</v>
      </c>
      <c r="U752" s="127">
        <v>0</v>
      </c>
      <c r="V752" s="127">
        <v>0</v>
      </c>
      <c r="W752" s="127">
        <v>0</v>
      </c>
      <c r="X752" s="127">
        <v>0</v>
      </c>
      <c r="Y752" s="127">
        <v>0</v>
      </c>
      <c r="Z752" s="127">
        <v>0</v>
      </c>
      <c r="AA752" s="127">
        <v>0</v>
      </c>
      <c r="AB752" s="127">
        <v>0</v>
      </c>
      <c r="AC752" s="127">
        <v>0</v>
      </c>
      <c r="AD752" s="127">
        <v>0</v>
      </c>
      <c r="AE752" s="127">
        <v>0</v>
      </c>
      <c r="AF752" s="127">
        <v>0</v>
      </c>
      <c r="AG752" s="127">
        <v>0</v>
      </c>
      <c r="AH752" s="127">
        <v>0</v>
      </c>
    </row>
    <row r="753" spans="1:34" x14ac:dyDescent="0.35">
      <c r="A753" s="127" t="s">
        <v>761</v>
      </c>
      <c r="B753" s="127" t="s">
        <v>964</v>
      </c>
      <c r="C753" s="127">
        <v>0</v>
      </c>
      <c r="D753" s="127">
        <v>0</v>
      </c>
      <c r="E753" s="127">
        <v>0</v>
      </c>
      <c r="F753" s="127">
        <v>0</v>
      </c>
      <c r="G753" s="127">
        <v>0</v>
      </c>
      <c r="H753" s="127">
        <v>0</v>
      </c>
      <c r="I753" s="127">
        <v>0</v>
      </c>
      <c r="J753" s="127">
        <v>0</v>
      </c>
      <c r="K753" s="127">
        <v>0</v>
      </c>
      <c r="L753" s="127">
        <v>0</v>
      </c>
      <c r="M753" s="127">
        <v>0</v>
      </c>
      <c r="N753" s="127">
        <v>0</v>
      </c>
      <c r="O753" s="127">
        <v>0</v>
      </c>
      <c r="P753" s="127">
        <v>0</v>
      </c>
      <c r="Q753" s="127">
        <v>0</v>
      </c>
      <c r="R753" s="127">
        <v>0</v>
      </c>
      <c r="S753" s="127">
        <v>0</v>
      </c>
      <c r="T753" s="127">
        <v>0</v>
      </c>
      <c r="U753" s="127">
        <v>0</v>
      </c>
      <c r="V753" s="127">
        <v>0</v>
      </c>
      <c r="W753" s="127">
        <v>0</v>
      </c>
      <c r="X753" s="127">
        <v>0</v>
      </c>
      <c r="Y753" s="127">
        <v>0</v>
      </c>
      <c r="Z753" s="127">
        <v>0</v>
      </c>
      <c r="AA753" s="127">
        <v>0</v>
      </c>
      <c r="AB753" s="127">
        <v>0</v>
      </c>
      <c r="AC753" s="127">
        <v>0</v>
      </c>
      <c r="AD753" s="127">
        <v>0</v>
      </c>
      <c r="AE753" s="127">
        <v>0</v>
      </c>
      <c r="AF753" s="127">
        <v>0</v>
      </c>
      <c r="AG753" s="127">
        <v>0</v>
      </c>
      <c r="AH753" s="127">
        <v>0</v>
      </c>
    </row>
    <row r="754" spans="1:34" x14ac:dyDescent="0.35">
      <c r="A754" s="127" t="s">
        <v>762</v>
      </c>
      <c r="B754" s="127" t="s">
        <v>964</v>
      </c>
      <c r="C754" s="127">
        <v>0</v>
      </c>
      <c r="D754" s="127">
        <v>0</v>
      </c>
      <c r="E754" s="127">
        <v>0</v>
      </c>
      <c r="F754" s="127">
        <v>0</v>
      </c>
      <c r="G754" s="127">
        <v>0</v>
      </c>
      <c r="H754" s="127">
        <v>0</v>
      </c>
      <c r="I754" s="127">
        <v>0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>
        <v>0</v>
      </c>
      <c r="P754" s="127">
        <v>0</v>
      </c>
      <c r="Q754" s="127">
        <v>0</v>
      </c>
      <c r="R754" s="127">
        <v>0</v>
      </c>
      <c r="S754" s="127">
        <v>0</v>
      </c>
      <c r="T754" s="127">
        <v>0</v>
      </c>
      <c r="U754" s="127">
        <v>0</v>
      </c>
      <c r="V754" s="127">
        <v>0</v>
      </c>
      <c r="W754" s="127">
        <v>0</v>
      </c>
      <c r="X754" s="127">
        <v>0</v>
      </c>
      <c r="Y754" s="127">
        <v>0</v>
      </c>
      <c r="Z754" s="127">
        <v>0</v>
      </c>
      <c r="AA754" s="127">
        <v>0</v>
      </c>
      <c r="AB754" s="127">
        <v>0</v>
      </c>
      <c r="AC754" s="127">
        <v>0</v>
      </c>
      <c r="AD754" s="127">
        <v>0</v>
      </c>
      <c r="AE754" s="127">
        <v>0</v>
      </c>
      <c r="AF754" s="127">
        <v>0</v>
      </c>
      <c r="AG754" s="127">
        <v>0</v>
      </c>
      <c r="AH754" s="127">
        <v>0</v>
      </c>
    </row>
    <row r="755" spans="1:34" x14ac:dyDescent="0.35">
      <c r="A755" s="127" t="s">
        <v>763</v>
      </c>
      <c r="B755" s="127" t="s">
        <v>964</v>
      </c>
      <c r="C755" s="127">
        <v>0</v>
      </c>
      <c r="D755" s="127">
        <v>0</v>
      </c>
      <c r="E755" s="127">
        <v>0</v>
      </c>
      <c r="F755" s="127">
        <v>0</v>
      </c>
      <c r="G755" s="127">
        <v>0</v>
      </c>
      <c r="H755" s="127">
        <v>0</v>
      </c>
      <c r="I755" s="127">
        <v>0</v>
      </c>
      <c r="J755" s="127">
        <v>0</v>
      </c>
      <c r="K755" s="127">
        <v>0</v>
      </c>
      <c r="L755" s="127">
        <v>0</v>
      </c>
      <c r="M755" s="127">
        <v>0</v>
      </c>
      <c r="N755" s="127">
        <v>0</v>
      </c>
      <c r="O755" s="127">
        <v>0</v>
      </c>
      <c r="P755" s="127">
        <v>0</v>
      </c>
      <c r="Q755" s="127">
        <v>0</v>
      </c>
      <c r="R755" s="127">
        <v>0</v>
      </c>
      <c r="S755" s="127">
        <v>0</v>
      </c>
      <c r="T755" s="127">
        <v>0</v>
      </c>
      <c r="U755" s="127">
        <v>0</v>
      </c>
      <c r="V755" s="127">
        <v>0</v>
      </c>
      <c r="W755" s="127">
        <v>0</v>
      </c>
      <c r="X755" s="127">
        <v>0</v>
      </c>
      <c r="Y755" s="127">
        <v>0</v>
      </c>
      <c r="Z755" s="127">
        <v>0</v>
      </c>
      <c r="AA755" s="127">
        <v>0</v>
      </c>
      <c r="AB755" s="127">
        <v>0</v>
      </c>
      <c r="AC755" s="127">
        <v>0</v>
      </c>
      <c r="AD755" s="127">
        <v>0</v>
      </c>
      <c r="AE755" s="127">
        <v>0</v>
      </c>
      <c r="AF755" s="127">
        <v>0</v>
      </c>
      <c r="AG755" s="127">
        <v>0</v>
      </c>
      <c r="AH755" s="127">
        <v>0</v>
      </c>
    </row>
    <row r="756" spans="1:34" x14ac:dyDescent="0.35">
      <c r="A756" s="127" t="s">
        <v>764</v>
      </c>
      <c r="B756" s="127" t="s">
        <v>964</v>
      </c>
      <c r="C756" s="127">
        <v>0</v>
      </c>
      <c r="D756" s="127">
        <v>0</v>
      </c>
      <c r="E756" s="127">
        <v>0</v>
      </c>
      <c r="F756" s="127">
        <v>0</v>
      </c>
      <c r="G756" s="127">
        <v>0</v>
      </c>
      <c r="H756" s="127">
        <v>0</v>
      </c>
      <c r="I756" s="127">
        <v>0</v>
      </c>
      <c r="J756" s="127">
        <v>0</v>
      </c>
      <c r="K756" s="127">
        <v>0</v>
      </c>
      <c r="L756" s="127">
        <v>0</v>
      </c>
      <c r="M756" s="127">
        <v>0</v>
      </c>
      <c r="N756" s="127">
        <v>0</v>
      </c>
      <c r="O756" s="127">
        <v>0</v>
      </c>
      <c r="P756" s="127">
        <v>0</v>
      </c>
      <c r="Q756" s="127">
        <v>0</v>
      </c>
      <c r="R756" s="127">
        <v>0</v>
      </c>
      <c r="S756" s="127">
        <v>0</v>
      </c>
      <c r="T756" s="127">
        <v>0</v>
      </c>
      <c r="U756" s="127">
        <v>0</v>
      </c>
      <c r="V756" s="127">
        <v>0</v>
      </c>
      <c r="W756" s="127">
        <v>0</v>
      </c>
      <c r="X756" s="127">
        <v>0</v>
      </c>
      <c r="Y756" s="127">
        <v>0</v>
      </c>
      <c r="Z756" s="127">
        <v>0</v>
      </c>
      <c r="AA756" s="127">
        <v>0</v>
      </c>
      <c r="AB756" s="127">
        <v>0</v>
      </c>
      <c r="AC756" s="127">
        <v>0</v>
      </c>
      <c r="AD756" s="127">
        <v>0</v>
      </c>
      <c r="AE756" s="127">
        <v>0</v>
      </c>
      <c r="AF756" s="127">
        <v>0</v>
      </c>
      <c r="AG756" s="127">
        <v>0</v>
      </c>
      <c r="AH756" s="127">
        <v>0</v>
      </c>
    </row>
    <row r="757" spans="1:34" x14ac:dyDescent="0.35">
      <c r="A757" s="127" t="s">
        <v>765</v>
      </c>
      <c r="B757" s="127" t="s">
        <v>964</v>
      </c>
      <c r="C757" s="127">
        <v>0</v>
      </c>
      <c r="D757" s="127">
        <v>0</v>
      </c>
      <c r="E757" s="127">
        <v>0</v>
      </c>
      <c r="F757" s="127">
        <v>0</v>
      </c>
      <c r="G757" s="127">
        <v>0</v>
      </c>
      <c r="H757" s="127">
        <v>0</v>
      </c>
      <c r="I757" s="127">
        <v>0</v>
      </c>
      <c r="J757" s="127">
        <v>0</v>
      </c>
      <c r="K757" s="127">
        <v>0</v>
      </c>
      <c r="L757" s="127">
        <v>0</v>
      </c>
      <c r="M757" s="127">
        <v>0</v>
      </c>
      <c r="N757" s="127">
        <v>0</v>
      </c>
      <c r="O757" s="127">
        <v>0</v>
      </c>
      <c r="P757" s="127">
        <v>0</v>
      </c>
      <c r="Q757" s="127">
        <v>0</v>
      </c>
      <c r="R757" s="127">
        <v>0</v>
      </c>
      <c r="S757" s="127">
        <v>0</v>
      </c>
      <c r="T757" s="127">
        <v>0</v>
      </c>
      <c r="U757" s="127">
        <v>0</v>
      </c>
      <c r="V757" s="127">
        <v>0</v>
      </c>
      <c r="W757" s="127">
        <v>0</v>
      </c>
      <c r="X757" s="127">
        <v>0</v>
      </c>
      <c r="Y757" s="127">
        <v>0</v>
      </c>
      <c r="Z757" s="127">
        <v>0</v>
      </c>
      <c r="AA757" s="127">
        <v>0</v>
      </c>
      <c r="AB757" s="127">
        <v>0</v>
      </c>
      <c r="AC757" s="127">
        <v>0</v>
      </c>
      <c r="AD757" s="127">
        <v>0</v>
      </c>
      <c r="AE757" s="127">
        <v>0</v>
      </c>
      <c r="AF757" s="127">
        <v>0</v>
      </c>
      <c r="AG757" s="127">
        <v>0</v>
      </c>
      <c r="AH757" s="127">
        <v>0</v>
      </c>
    </row>
    <row r="758" spans="1:34" x14ac:dyDescent="0.35">
      <c r="A758" s="127" t="s">
        <v>766</v>
      </c>
      <c r="B758" s="127" t="s">
        <v>964</v>
      </c>
      <c r="C758" s="127">
        <v>0</v>
      </c>
      <c r="D758" s="127">
        <v>0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0</v>
      </c>
      <c r="K758" s="127">
        <v>0</v>
      </c>
      <c r="L758" s="127">
        <v>0</v>
      </c>
      <c r="M758" s="127">
        <v>0</v>
      </c>
      <c r="N758" s="127">
        <v>0</v>
      </c>
      <c r="O758" s="127">
        <v>0</v>
      </c>
      <c r="P758" s="127">
        <v>0</v>
      </c>
      <c r="Q758" s="127">
        <v>0</v>
      </c>
      <c r="R758" s="127">
        <v>0</v>
      </c>
      <c r="S758" s="127">
        <v>0</v>
      </c>
      <c r="T758" s="127">
        <v>0</v>
      </c>
      <c r="U758" s="127">
        <v>0</v>
      </c>
      <c r="V758" s="127">
        <v>0</v>
      </c>
      <c r="W758" s="127">
        <v>0</v>
      </c>
      <c r="X758" s="127">
        <v>0</v>
      </c>
      <c r="Y758" s="127">
        <v>0</v>
      </c>
      <c r="Z758" s="127">
        <v>0</v>
      </c>
      <c r="AA758" s="127">
        <v>0</v>
      </c>
      <c r="AB758" s="127">
        <v>0</v>
      </c>
      <c r="AC758" s="127">
        <v>0</v>
      </c>
      <c r="AD758" s="127">
        <v>0</v>
      </c>
      <c r="AE758" s="127">
        <v>0</v>
      </c>
      <c r="AF758" s="127">
        <v>0</v>
      </c>
      <c r="AG758" s="127">
        <v>0</v>
      </c>
      <c r="AH758" s="127">
        <v>0</v>
      </c>
    </row>
    <row r="759" spans="1:34" x14ac:dyDescent="0.35">
      <c r="A759" s="127" t="s">
        <v>1375</v>
      </c>
      <c r="B759" s="127" t="s">
        <v>964</v>
      </c>
      <c r="C759" s="127">
        <v>0</v>
      </c>
      <c r="D759" s="127">
        <v>0</v>
      </c>
      <c r="E759" s="127">
        <v>0</v>
      </c>
      <c r="F759" s="127">
        <v>0</v>
      </c>
      <c r="G759" s="127">
        <v>0</v>
      </c>
      <c r="H759" s="127">
        <v>0</v>
      </c>
      <c r="I759" s="127">
        <v>0</v>
      </c>
      <c r="J759" s="127">
        <v>0</v>
      </c>
      <c r="K759" s="127">
        <v>0</v>
      </c>
      <c r="L759" s="127">
        <v>0</v>
      </c>
      <c r="M759" s="127">
        <v>0</v>
      </c>
      <c r="N759" s="127">
        <v>0</v>
      </c>
      <c r="O759" s="127">
        <v>0</v>
      </c>
      <c r="P759" s="127">
        <v>0</v>
      </c>
      <c r="Q759" s="127">
        <v>0</v>
      </c>
      <c r="R759" s="127">
        <v>0</v>
      </c>
      <c r="S759" s="127">
        <v>0</v>
      </c>
      <c r="T759" s="127">
        <v>0</v>
      </c>
      <c r="U759" s="127">
        <v>0</v>
      </c>
      <c r="V759" s="127">
        <v>0</v>
      </c>
      <c r="W759" s="127">
        <v>0</v>
      </c>
      <c r="X759" s="127">
        <v>0</v>
      </c>
      <c r="Y759" s="127">
        <v>0</v>
      </c>
      <c r="Z759" s="127">
        <v>0</v>
      </c>
      <c r="AA759" s="127">
        <v>0</v>
      </c>
      <c r="AB759" s="127">
        <v>0</v>
      </c>
      <c r="AC759" s="127">
        <v>0</v>
      </c>
      <c r="AD759" s="127">
        <v>0</v>
      </c>
      <c r="AE759" s="127">
        <v>0</v>
      </c>
      <c r="AF759" s="127">
        <v>0</v>
      </c>
      <c r="AG759" s="127">
        <v>0</v>
      </c>
      <c r="AH759" s="127">
        <v>0</v>
      </c>
    </row>
    <row r="760" spans="1:34" x14ac:dyDescent="0.35">
      <c r="A760" s="127" t="s">
        <v>1376</v>
      </c>
      <c r="B760" s="127" t="s">
        <v>964</v>
      </c>
      <c r="C760" s="127">
        <v>0</v>
      </c>
      <c r="D760" s="127">
        <v>0</v>
      </c>
      <c r="E760" s="127">
        <v>0</v>
      </c>
      <c r="F760" s="127">
        <v>0</v>
      </c>
      <c r="G760" s="127">
        <v>0</v>
      </c>
      <c r="H760" s="127">
        <v>0</v>
      </c>
      <c r="I760" s="127">
        <v>0</v>
      </c>
      <c r="J760" s="127">
        <v>0</v>
      </c>
      <c r="K760" s="127">
        <v>0</v>
      </c>
      <c r="L760" s="127">
        <v>0</v>
      </c>
      <c r="M760" s="127">
        <v>0</v>
      </c>
      <c r="N760" s="127">
        <v>0</v>
      </c>
      <c r="O760" s="127">
        <v>0</v>
      </c>
      <c r="P760" s="127">
        <v>0</v>
      </c>
      <c r="Q760" s="127">
        <v>0</v>
      </c>
      <c r="R760" s="127">
        <v>0</v>
      </c>
      <c r="S760" s="127">
        <v>0</v>
      </c>
      <c r="T760" s="127">
        <v>0</v>
      </c>
      <c r="U760" s="127">
        <v>0</v>
      </c>
      <c r="V760" s="127">
        <v>0</v>
      </c>
      <c r="W760" s="127">
        <v>0</v>
      </c>
      <c r="X760" s="127">
        <v>0</v>
      </c>
      <c r="Y760" s="127">
        <v>0</v>
      </c>
      <c r="Z760" s="127">
        <v>0</v>
      </c>
      <c r="AA760" s="127">
        <v>0</v>
      </c>
      <c r="AB760" s="127">
        <v>0</v>
      </c>
      <c r="AC760" s="127">
        <v>0</v>
      </c>
      <c r="AD760" s="127">
        <v>0</v>
      </c>
      <c r="AE760" s="127">
        <v>0</v>
      </c>
      <c r="AF760" s="127">
        <v>0</v>
      </c>
      <c r="AG760" s="127">
        <v>0</v>
      </c>
      <c r="AH760" s="127">
        <v>0</v>
      </c>
    </row>
    <row r="761" spans="1:34" x14ac:dyDescent="0.35">
      <c r="A761" s="127" t="s">
        <v>1377</v>
      </c>
      <c r="B761" s="127" t="s">
        <v>964</v>
      </c>
      <c r="C761" s="127">
        <v>0</v>
      </c>
      <c r="D761" s="127">
        <v>0</v>
      </c>
      <c r="E761" s="127">
        <v>0</v>
      </c>
      <c r="F761" s="127">
        <v>0</v>
      </c>
      <c r="G761" s="127">
        <v>0</v>
      </c>
      <c r="H761" s="127">
        <v>0</v>
      </c>
      <c r="I761" s="127">
        <v>0</v>
      </c>
      <c r="J761" s="127">
        <v>0</v>
      </c>
      <c r="K761" s="127">
        <v>0</v>
      </c>
      <c r="L761" s="127">
        <v>0</v>
      </c>
      <c r="M761" s="127">
        <v>0</v>
      </c>
      <c r="N761" s="127">
        <v>0</v>
      </c>
      <c r="O761" s="127">
        <v>0</v>
      </c>
      <c r="P761" s="127">
        <v>0</v>
      </c>
      <c r="Q761" s="127">
        <v>0</v>
      </c>
      <c r="R761" s="127">
        <v>0</v>
      </c>
      <c r="S761" s="127">
        <v>0</v>
      </c>
      <c r="T761" s="127">
        <v>0</v>
      </c>
      <c r="U761" s="127">
        <v>0</v>
      </c>
      <c r="V761" s="127">
        <v>0</v>
      </c>
      <c r="W761" s="127">
        <v>0</v>
      </c>
      <c r="X761" s="127">
        <v>0</v>
      </c>
      <c r="Y761" s="127">
        <v>0</v>
      </c>
      <c r="Z761" s="127">
        <v>0</v>
      </c>
      <c r="AA761" s="127">
        <v>0</v>
      </c>
      <c r="AB761" s="127">
        <v>0</v>
      </c>
      <c r="AC761" s="127">
        <v>0</v>
      </c>
      <c r="AD761" s="127">
        <v>0</v>
      </c>
      <c r="AE761" s="127">
        <v>0</v>
      </c>
      <c r="AF761" s="127">
        <v>0</v>
      </c>
      <c r="AG761" s="127">
        <v>0</v>
      </c>
      <c r="AH761" s="127">
        <v>0</v>
      </c>
    </row>
    <row r="762" spans="1:34" x14ac:dyDescent="0.35">
      <c r="A762" s="127" t="s">
        <v>1378</v>
      </c>
      <c r="B762" s="127" t="s">
        <v>964</v>
      </c>
      <c r="C762" s="127">
        <v>0</v>
      </c>
      <c r="D762" s="127">
        <v>0</v>
      </c>
      <c r="E762" s="127">
        <v>0</v>
      </c>
      <c r="F762" s="127">
        <v>0</v>
      </c>
      <c r="G762" s="127">
        <v>0</v>
      </c>
      <c r="H762" s="127">
        <v>0</v>
      </c>
      <c r="I762" s="127">
        <v>0</v>
      </c>
      <c r="J762" s="127">
        <v>0</v>
      </c>
      <c r="K762" s="127">
        <v>0</v>
      </c>
      <c r="L762" s="127">
        <v>0</v>
      </c>
      <c r="M762" s="127">
        <v>0</v>
      </c>
      <c r="N762" s="127">
        <v>0</v>
      </c>
      <c r="O762" s="127">
        <v>0</v>
      </c>
      <c r="P762" s="127">
        <v>0</v>
      </c>
      <c r="Q762" s="127">
        <v>0</v>
      </c>
      <c r="R762" s="127">
        <v>0</v>
      </c>
      <c r="S762" s="127">
        <v>0</v>
      </c>
      <c r="T762" s="127">
        <v>0</v>
      </c>
      <c r="U762" s="127">
        <v>0</v>
      </c>
      <c r="V762" s="127">
        <v>0</v>
      </c>
      <c r="W762" s="127">
        <v>0</v>
      </c>
      <c r="X762" s="127">
        <v>0</v>
      </c>
      <c r="Y762" s="127">
        <v>0</v>
      </c>
      <c r="Z762" s="127">
        <v>0</v>
      </c>
      <c r="AA762" s="127">
        <v>0</v>
      </c>
      <c r="AB762" s="127">
        <v>0</v>
      </c>
      <c r="AC762" s="127">
        <v>0</v>
      </c>
      <c r="AD762" s="127">
        <v>0</v>
      </c>
      <c r="AE762" s="127">
        <v>0</v>
      </c>
      <c r="AF762" s="127">
        <v>0</v>
      </c>
      <c r="AG762" s="127">
        <v>0</v>
      </c>
      <c r="AH762" s="127">
        <v>0</v>
      </c>
    </row>
    <row r="763" spans="1:34" x14ac:dyDescent="0.35">
      <c r="A763" s="127" t="s">
        <v>1379</v>
      </c>
      <c r="B763" s="127" t="s">
        <v>964</v>
      </c>
      <c r="C763" s="127">
        <v>0</v>
      </c>
      <c r="D763" s="127">
        <v>0</v>
      </c>
      <c r="E763" s="127">
        <v>0</v>
      </c>
      <c r="F763" s="127">
        <v>0</v>
      </c>
      <c r="G763" s="127">
        <v>0</v>
      </c>
      <c r="H763" s="127">
        <v>0</v>
      </c>
      <c r="I763" s="127">
        <v>0</v>
      </c>
      <c r="J763" s="127">
        <v>0</v>
      </c>
      <c r="K763" s="127">
        <v>0</v>
      </c>
      <c r="L763" s="127">
        <v>0</v>
      </c>
      <c r="M763" s="127">
        <v>0</v>
      </c>
      <c r="N763" s="127">
        <v>0</v>
      </c>
      <c r="O763" s="127">
        <v>0</v>
      </c>
      <c r="P763" s="127">
        <v>0</v>
      </c>
      <c r="Q763" s="127">
        <v>0</v>
      </c>
      <c r="R763" s="127">
        <v>0</v>
      </c>
      <c r="S763" s="127">
        <v>0</v>
      </c>
      <c r="T763" s="127">
        <v>0</v>
      </c>
      <c r="U763" s="127">
        <v>0</v>
      </c>
      <c r="V763" s="127">
        <v>0</v>
      </c>
      <c r="W763" s="127">
        <v>0</v>
      </c>
      <c r="X763" s="127">
        <v>0</v>
      </c>
      <c r="Y763" s="127">
        <v>0</v>
      </c>
      <c r="Z763" s="127">
        <v>0</v>
      </c>
      <c r="AA763" s="127">
        <v>0</v>
      </c>
      <c r="AB763" s="127">
        <v>0</v>
      </c>
      <c r="AC763" s="127">
        <v>0</v>
      </c>
      <c r="AD763" s="127">
        <v>0</v>
      </c>
      <c r="AE763" s="127">
        <v>0</v>
      </c>
      <c r="AF763" s="127">
        <v>0</v>
      </c>
      <c r="AG763" s="127">
        <v>0</v>
      </c>
      <c r="AH763" s="127">
        <v>0</v>
      </c>
    </row>
    <row r="764" spans="1:34" x14ac:dyDescent="0.35">
      <c r="A764" s="127" t="s">
        <v>1380</v>
      </c>
      <c r="B764" s="127" t="s">
        <v>964</v>
      </c>
      <c r="C764" s="127">
        <v>0</v>
      </c>
      <c r="D764" s="127">
        <v>0</v>
      </c>
      <c r="E764" s="127">
        <v>0</v>
      </c>
      <c r="F764" s="127">
        <v>0</v>
      </c>
      <c r="G764" s="127">
        <v>0</v>
      </c>
      <c r="H764" s="127">
        <v>0</v>
      </c>
      <c r="I764" s="127">
        <v>0</v>
      </c>
      <c r="J764" s="127">
        <v>0</v>
      </c>
      <c r="K764" s="127">
        <v>0</v>
      </c>
      <c r="L764" s="127">
        <v>0</v>
      </c>
      <c r="M764" s="127">
        <v>0</v>
      </c>
      <c r="N764" s="127">
        <v>0</v>
      </c>
      <c r="O764" s="127">
        <v>0</v>
      </c>
      <c r="P764" s="127">
        <v>0</v>
      </c>
      <c r="Q764" s="127">
        <v>0</v>
      </c>
      <c r="R764" s="127">
        <v>0</v>
      </c>
      <c r="S764" s="127">
        <v>0</v>
      </c>
      <c r="T764" s="127">
        <v>0</v>
      </c>
      <c r="U764" s="127">
        <v>0</v>
      </c>
      <c r="V764" s="127">
        <v>0</v>
      </c>
      <c r="W764" s="127">
        <v>0</v>
      </c>
      <c r="X764" s="127">
        <v>0</v>
      </c>
      <c r="Y764" s="127">
        <v>0</v>
      </c>
      <c r="Z764" s="127">
        <v>0</v>
      </c>
      <c r="AA764" s="127">
        <v>0</v>
      </c>
      <c r="AB764" s="127">
        <v>0</v>
      </c>
      <c r="AC764" s="127">
        <v>0</v>
      </c>
      <c r="AD764" s="127">
        <v>0</v>
      </c>
      <c r="AE764" s="127">
        <v>0</v>
      </c>
      <c r="AF764" s="127">
        <v>0</v>
      </c>
      <c r="AG764" s="127">
        <v>0</v>
      </c>
      <c r="AH764" s="127">
        <v>0</v>
      </c>
    </row>
    <row r="765" spans="1:34" x14ac:dyDescent="0.35">
      <c r="A765" s="127" t="s">
        <v>1381</v>
      </c>
      <c r="B765" s="127" t="s">
        <v>964</v>
      </c>
      <c r="C765" s="127">
        <v>0</v>
      </c>
      <c r="D765" s="127">
        <v>0</v>
      </c>
      <c r="E765" s="127">
        <v>0</v>
      </c>
      <c r="F765" s="127">
        <v>0</v>
      </c>
      <c r="G765" s="127">
        <v>0</v>
      </c>
      <c r="H765" s="127">
        <v>0</v>
      </c>
      <c r="I765" s="127">
        <v>0</v>
      </c>
      <c r="J765" s="127">
        <v>0</v>
      </c>
      <c r="K765" s="127">
        <v>0</v>
      </c>
      <c r="L765" s="127">
        <v>0</v>
      </c>
      <c r="M765" s="127">
        <v>0</v>
      </c>
      <c r="N765" s="127">
        <v>0</v>
      </c>
      <c r="O765" s="127">
        <v>0</v>
      </c>
      <c r="P765" s="127">
        <v>0</v>
      </c>
      <c r="Q765" s="127">
        <v>0</v>
      </c>
      <c r="R765" s="127">
        <v>0</v>
      </c>
      <c r="S765" s="127">
        <v>0</v>
      </c>
      <c r="T765" s="127">
        <v>0</v>
      </c>
      <c r="U765" s="127">
        <v>0</v>
      </c>
      <c r="V765" s="127">
        <v>0</v>
      </c>
      <c r="W765" s="127">
        <v>0</v>
      </c>
      <c r="X765" s="127">
        <v>0</v>
      </c>
      <c r="Y765" s="127">
        <v>0</v>
      </c>
      <c r="Z765" s="127">
        <v>0</v>
      </c>
      <c r="AA765" s="127">
        <v>0</v>
      </c>
      <c r="AB765" s="127">
        <v>0</v>
      </c>
      <c r="AC765" s="127">
        <v>0</v>
      </c>
      <c r="AD765" s="127">
        <v>0</v>
      </c>
      <c r="AE765" s="127">
        <v>0</v>
      </c>
      <c r="AF765" s="127">
        <v>0</v>
      </c>
      <c r="AG765" s="127">
        <v>0</v>
      </c>
      <c r="AH765" s="127">
        <v>0</v>
      </c>
    </row>
    <row r="766" spans="1:34" x14ac:dyDescent="0.35">
      <c r="A766" s="127" t="s">
        <v>1382</v>
      </c>
      <c r="B766" s="127" t="s">
        <v>964</v>
      </c>
      <c r="C766" s="127">
        <v>0</v>
      </c>
      <c r="D766" s="127">
        <v>0</v>
      </c>
      <c r="E766" s="127">
        <v>0</v>
      </c>
      <c r="F766" s="127">
        <v>0</v>
      </c>
      <c r="G766" s="127">
        <v>0</v>
      </c>
      <c r="H766" s="127">
        <v>0</v>
      </c>
      <c r="I766" s="127">
        <v>0</v>
      </c>
      <c r="J766" s="127">
        <v>0</v>
      </c>
      <c r="K766" s="127">
        <v>0</v>
      </c>
      <c r="L766" s="127">
        <v>0</v>
      </c>
      <c r="M766" s="127">
        <v>0</v>
      </c>
      <c r="N766" s="127">
        <v>0</v>
      </c>
      <c r="O766" s="127">
        <v>0</v>
      </c>
      <c r="P766" s="127">
        <v>0</v>
      </c>
      <c r="Q766" s="127">
        <v>0</v>
      </c>
      <c r="R766" s="127">
        <v>0</v>
      </c>
      <c r="S766" s="127">
        <v>0</v>
      </c>
      <c r="T766" s="127">
        <v>0</v>
      </c>
      <c r="U766" s="127">
        <v>0</v>
      </c>
      <c r="V766" s="127">
        <v>0</v>
      </c>
      <c r="W766" s="127">
        <v>0</v>
      </c>
      <c r="X766" s="127">
        <v>0</v>
      </c>
      <c r="Y766" s="127">
        <v>0</v>
      </c>
      <c r="Z766" s="127">
        <v>0</v>
      </c>
      <c r="AA766" s="127">
        <v>0</v>
      </c>
      <c r="AB766" s="127">
        <v>0</v>
      </c>
      <c r="AC766" s="127">
        <v>0</v>
      </c>
      <c r="AD766" s="127">
        <v>0</v>
      </c>
      <c r="AE766" s="127">
        <v>0</v>
      </c>
      <c r="AF766" s="127">
        <v>0</v>
      </c>
      <c r="AG766" s="127">
        <v>0</v>
      </c>
      <c r="AH766" s="127">
        <v>0</v>
      </c>
    </row>
    <row r="767" spans="1:34" x14ac:dyDescent="0.35">
      <c r="A767" s="127" t="s">
        <v>1383</v>
      </c>
      <c r="B767" s="127" t="s">
        <v>964</v>
      </c>
      <c r="C767" s="127">
        <v>0</v>
      </c>
      <c r="D767" s="127">
        <v>0</v>
      </c>
      <c r="E767" s="127">
        <v>0</v>
      </c>
      <c r="F767" s="127">
        <v>0</v>
      </c>
      <c r="G767" s="127">
        <v>0</v>
      </c>
      <c r="H767" s="127">
        <v>0</v>
      </c>
      <c r="I767" s="127">
        <v>0</v>
      </c>
      <c r="J767" s="127">
        <v>0</v>
      </c>
      <c r="K767" s="127">
        <v>0</v>
      </c>
      <c r="L767" s="127">
        <v>0</v>
      </c>
      <c r="M767" s="127">
        <v>0</v>
      </c>
      <c r="N767" s="127">
        <v>0</v>
      </c>
      <c r="O767" s="127">
        <v>0</v>
      </c>
      <c r="P767" s="127">
        <v>0</v>
      </c>
      <c r="Q767" s="127">
        <v>0</v>
      </c>
      <c r="R767" s="127">
        <v>0</v>
      </c>
      <c r="S767" s="127">
        <v>0</v>
      </c>
      <c r="T767" s="127">
        <v>0</v>
      </c>
      <c r="U767" s="127">
        <v>0</v>
      </c>
      <c r="V767" s="127">
        <v>0</v>
      </c>
      <c r="W767" s="127">
        <v>0</v>
      </c>
      <c r="X767" s="127">
        <v>0</v>
      </c>
      <c r="Y767" s="127">
        <v>0</v>
      </c>
      <c r="Z767" s="127">
        <v>0</v>
      </c>
      <c r="AA767" s="127">
        <v>0</v>
      </c>
      <c r="AB767" s="127">
        <v>0</v>
      </c>
      <c r="AC767" s="127">
        <v>0</v>
      </c>
      <c r="AD767" s="127">
        <v>0</v>
      </c>
      <c r="AE767" s="127">
        <v>0</v>
      </c>
      <c r="AF767" s="127">
        <v>0</v>
      </c>
      <c r="AG767" s="127">
        <v>0</v>
      </c>
      <c r="AH767" s="127">
        <v>0</v>
      </c>
    </row>
    <row r="768" spans="1:34" x14ac:dyDescent="0.35">
      <c r="A768" s="127" t="s">
        <v>1384</v>
      </c>
      <c r="B768" s="127" t="s">
        <v>964</v>
      </c>
      <c r="C768" s="127">
        <v>0</v>
      </c>
      <c r="D768" s="127">
        <v>0</v>
      </c>
      <c r="E768" s="127">
        <v>0</v>
      </c>
      <c r="F768" s="127">
        <v>0</v>
      </c>
      <c r="G768" s="127">
        <v>0</v>
      </c>
      <c r="H768" s="127">
        <v>0</v>
      </c>
      <c r="I768" s="127">
        <v>0</v>
      </c>
      <c r="J768" s="127">
        <v>0</v>
      </c>
      <c r="K768" s="127">
        <v>0</v>
      </c>
      <c r="L768" s="127">
        <v>0</v>
      </c>
      <c r="M768" s="127">
        <v>0</v>
      </c>
      <c r="N768" s="127">
        <v>0</v>
      </c>
      <c r="O768" s="127">
        <v>0</v>
      </c>
      <c r="P768" s="127">
        <v>0</v>
      </c>
      <c r="Q768" s="127">
        <v>0</v>
      </c>
      <c r="R768" s="127">
        <v>0</v>
      </c>
      <c r="S768" s="127">
        <v>0</v>
      </c>
      <c r="T768" s="127">
        <v>0</v>
      </c>
      <c r="U768" s="127">
        <v>0</v>
      </c>
      <c r="V768" s="127">
        <v>0</v>
      </c>
      <c r="W768" s="127">
        <v>0</v>
      </c>
      <c r="X768" s="127">
        <v>0</v>
      </c>
      <c r="Y768" s="127">
        <v>0</v>
      </c>
      <c r="Z768" s="127">
        <v>0</v>
      </c>
      <c r="AA768" s="127">
        <v>0</v>
      </c>
      <c r="AB768" s="127">
        <v>0</v>
      </c>
      <c r="AC768" s="127">
        <v>0</v>
      </c>
      <c r="AD768" s="127">
        <v>0</v>
      </c>
      <c r="AE768" s="127">
        <v>0</v>
      </c>
      <c r="AF768" s="127">
        <v>0</v>
      </c>
      <c r="AG768" s="127">
        <v>0</v>
      </c>
      <c r="AH768" s="127">
        <v>0</v>
      </c>
    </row>
    <row r="769" spans="1:34" x14ac:dyDescent="0.35">
      <c r="A769" s="127" t="s">
        <v>1385</v>
      </c>
      <c r="B769" s="127" t="s">
        <v>964</v>
      </c>
      <c r="C769" s="127">
        <v>0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0</v>
      </c>
      <c r="M769" s="127">
        <v>0</v>
      </c>
      <c r="N769" s="127">
        <v>0</v>
      </c>
      <c r="O769" s="127">
        <v>0</v>
      </c>
      <c r="P769" s="127">
        <v>0</v>
      </c>
      <c r="Q769" s="127">
        <v>0</v>
      </c>
      <c r="R769" s="127">
        <v>0</v>
      </c>
      <c r="S769" s="127">
        <v>0</v>
      </c>
      <c r="T769" s="127">
        <v>0</v>
      </c>
      <c r="U769" s="127">
        <v>0</v>
      </c>
      <c r="V769" s="127">
        <v>0</v>
      </c>
      <c r="W769" s="127">
        <v>0</v>
      </c>
      <c r="X769" s="127">
        <v>0</v>
      </c>
      <c r="Y769" s="127">
        <v>0</v>
      </c>
      <c r="Z769" s="127">
        <v>0</v>
      </c>
      <c r="AA769" s="127">
        <v>0</v>
      </c>
      <c r="AB769" s="127">
        <v>0</v>
      </c>
      <c r="AC769" s="127">
        <v>0</v>
      </c>
      <c r="AD769" s="127">
        <v>0</v>
      </c>
      <c r="AE769" s="127">
        <v>0</v>
      </c>
      <c r="AF769" s="127">
        <v>0</v>
      </c>
      <c r="AG769" s="127">
        <v>0</v>
      </c>
      <c r="AH769" s="127">
        <v>0</v>
      </c>
    </row>
    <row r="770" spans="1:34" x14ac:dyDescent="0.35">
      <c r="A770" s="127" t="s">
        <v>1386</v>
      </c>
      <c r="B770" s="127" t="s">
        <v>964</v>
      </c>
      <c r="C770" s="127">
        <v>0</v>
      </c>
      <c r="D770" s="127">
        <v>0</v>
      </c>
      <c r="E770" s="127">
        <v>0</v>
      </c>
      <c r="F770" s="127">
        <v>0</v>
      </c>
      <c r="G770" s="127">
        <v>0</v>
      </c>
      <c r="H770" s="127">
        <v>0</v>
      </c>
      <c r="I770" s="127">
        <v>0</v>
      </c>
      <c r="J770" s="127">
        <v>0</v>
      </c>
      <c r="K770" s="127">
        <v>0</v>
      </c>
      <c r="L770" s="127">
        <v>0</v>
      </c>
      <c r="M770" s="127">
        <v>0</v>
      </c>
      <c r="N770" s="127">
        <v>0</v>
      </c>
      <c r="O770" s="127">
        <v>0</v>
      </c>
      <c r="P770" s="127">
        <v>0</v>
      </c>
      <c r="Q770" s="127">
        <v>0</v>
      </c>
      <c r="R770" s="127">
        <v>0</v>
      </c>
      <c r="S770" s="127">
        <v>0</v>
      </c>
      <c r="T770" s="127">
        <v>0</v>
      </c>
      <c r="U770" s="127">
        <v>0</v>
      </c>
      <c r="V770" s="127">
        <v>0</v>
      </c>
      <c r="W770" s="127">
        <v>0</v>
      </c>
      <c r="X770" s="127">
        <v>0</v>
      </c>
      <c r="Y770" s="127">
        <v>0</v>
      </c>
      <c r="Z770" s="127">
        <v>0</v>
      </c>
      <c r="AA770" s="127">
        <v>0</v>
      </c>
      <c r="AB770" s="127">
        <v>0</v>
      </c>
      <c r="AC770" s="127">
        <v>0</v>
      </c>
      <c r="AD770" s="127">
        <v>0</v>
      </c>
      <c r="AE770" s="127">
        <v>0</v>
      </c>
      <c r="AF770" s="127">
        <v>0</v>
      </c>
      <c r="AG770" s="127">
        <v>0</v>
      </c>
      <c r="AH770" s="127">
        <v>0</v>
      </c>
    </row>
    <row r="771" spans="1:34" x14ac:dyDescent="0.35">
      <c r="A771" s="127" t="s">
        <v>1387</v>
      </c>
      <c r="B771" s="127" t="s">
        <v>964</v>
      </c>
      <c r="C771" s="127">
        <v>0</v>
      </c>
      <c r="D771" s="127">
        <v>0</v>
      </c>
      <c r="E771" s="127">
        <v>0</v>
      </c>
      <c r="F771" s="127">
        <v>0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0</v>
      </c>
      <c r="M771" s="127">
        <v>0</v>
      </c>
      <c r="N771" s="127">
        <v>0</v>
      </c>
      <c r="O771" s="127">
        <v>0</v>
      </c>
      <c r="P771" s="127">
        <v>0</v>
      </c>
      <c r="Q771" s="127">
        <v>0</v>
      </c>
      <c r="R771" s="127">
        <v>0</v>
      </c>
      <c r="S771" s="127">
        <v>0</v>
      </c>
      <c r="T771" s="127">
        <v>0</v>
      </c>
      <c r="U771" s="127">
        <v>0</v>
      </c>
      <c r="V771" s="127">
        <v>0</v>
      </c>
      <c r="W771" s="127">
        <v>0</v>
      </c>
      <c r="X771" s="127">
        <v>0</v>
      </c>
      <c r="Y771" s="127">
        <v>0</v>
      </c>
      <c r="Z771" s="127">
        <v>0</v>
      </c>
      <c r="AA771" s="127">
        <v>0</v>
      </c>
      <c r="AB771" s="127">
        <v>0</v>
      </c>
      <c r="AC771" s="127">
        <v>0</v>
      </c>
      <c r="AD771" s="127">
        <v>0</v>
      </c>
      <c r="AE771" s="127">
        <v>0</v>
      </c>
      <c r="AF771" s="127">
        <v>0</v>
      </c>
      <c r="AG771" s="127">
        <v>0</v>
      </c>
      <c r="AH771" s="127">
        <v>0</v>
      </c>
    </row>
    <row r="772" spans="1:34" x14ac:dyDescent="0.35">
      <c r="A772" s="127" t="s">
        <v>1388</v>
      </c>
      <c r="B772" s="127" t="s">
        <v>964</v>
      </c>
      <c r="C772" s="127">
        <v>0</v>
      </c>
      <c r="D772" s="127">
        <v>0</v>
      </c>
      <c r="E772" s="127">
        <v>0</v>
      </c>
      <c r="F772" s="127">
        <v>0</v>
      </c>
      <c r="G772" s="127">
        <v>0</v>
      </c>
      <c r="H772" s="127">
        <v>0</v>
      </c>
      <c r="I772" s="127">
        <v>0</v>
      </c>
      <c r="J772" s="127">
        <v>0</v>
      </c>
      <c r="K772" s="127">
        <v>0</v>
      </c>
      <c r="L772" s="127">
        <v>0</v>
      </c>
      <c r="M772" s="127">
        <v>0</v>
      </c>
      <c r="N772" s="127">
        <v>0</v>
      </c>
      <c r="O772" s="127">
        <v>0</v>
      </c>
      <c r="P772" s="127">
        <v>0</v>
      </c>
      <c r="Q772" s="127">
        <v>0</v>
      </c>
      <c r="R772" s="127">
        <v>0</v>
      </c>
      <c r="S772" s="127">
        <v>0</v>
      </c>
      <c r="T772" s="127">
        <v>0</v>
      </c>
      <c r="U772" s="127">
        <v>0</v>
      </c>
      <c r="V772" s="127">
        <v>0</v>
      </c>
      <c r="W772" s="127">
        <v>0</v>
      </c>
      <c r="X772" s="127">
        <v>0</v>
      </c>
      <c r="Y772" s="127">
        <v>0</v>
      </c>
      <c r="Z772" s="127">
        <v>0</v>
      </c>
      <c r="AA772" s="127">
        <v>0</v>
      </c>
      <c r="AB772" s="127">
        <v>0</v>
      </c>
      <c r="AC772" s="127">
        <v>0</v>
      </c>
      <c r="AD772" s="127">
        <v>0</v>
      </c>
      <c r="AE772" s="127">
        <v>0</v>
      </c>
      <c r="AF772" s="127">
        <v>0</v>
      </c>
      <c r="AG772" s="127">
        <v>0</v>
      </c>
      <c r="AH772" s="127">
        <v>0</v>
      </c>
    </row>
    <row r="773" spans="1:34" x14ac:dyDescent="0.35">
      <c r="A773" s="127" t="s">
        <v>1389</v>
      </c>
      <c r="B773" s="127" t="s">
        <v>964</v>
      </c>
      <c r="C773" s="127">
        <v>0</v>
      </c>
      <c r="D773" s="127">
        <v>0</v>
      </c>
      <c r="E773" s="127">
        <v>0</v>
      </c>
      <c r="F773" s="127">
        <v>0</v>
      </c>
      <c r="G773" s="127">
        <v>0</v>
      </c>
      <c r="H773" s="127">
        <v>0</v>
      </c>
      <c r="I773" s="127">
        <v>0</v>
      </c>
      <c r="J773" s="127">
        <v>0</v>
      </c>
      <c r="K773" s="127">
        <v>0</v>
      </c>
      <c r="L773" s="127">
        <v>0</v>
      </c>
      <c r="M773" s="127">
        <v>0</v>
      </c>
      <c r="N773" s="127">
        <v>0</v>
      </c>
      <c r="O773" s="127">
        <v>0</v>
      </c>
      <c r="P773" s="127">
        <v>0</v>
      </c>
      <c r="Q773" s="127">
        <v>0</v>
      </c>
      <c r="R773" s="127">
        <v>0</v>
      </c>
      <c r="S773" s="127">
        <v>0</v>
      </c>
      <c r="T773" s="127">
        <v>0</v>
      </c>
      <c r="U773" s="127">
        <v>0</v>
      </c>
      <c r="V773" s="127">
        <v>0</v>
      </c>
      <c r="W773" s="127">
        <v>0</v>
      </c>
      <c r="X773" s="127">
        <v>0</v>
      </c>
      <c r="Y773" s="127">
        <v>0</v>
      </c>
      <c r="Z773" s="127">
        <v>0</v>
      </c>
      <c r="AA773" s="127">
        <v>0</v>
      </c>
      <c r="AB773" s="127">
        <v>0</v>
      </c>
      <c r="AC773" s="127">
        <v>0</v>
      </c>
      <c r="AD773" s="127">
        <v>0</v>
      </c>
      <c r="AE773" s="127">
        <v>0</v>
      </c>
      <c r="AF773" s="127">
        <v>0</v>
      </c>
      <c r="AG773" s="127">
        <v>0</v>
      </c>
      <c r="AH773" s="127">
        <v>0</v>
      </c>
    </row>
    <row r="774" spans="1:34" x14ac:dyDescent="0.35">
      <c r="A774" s="127" t="s">
        <v>1390</v>
      </c>
      <c r="B774" s="127" t="s">
        <v>964</v>
      </c>
      <c r="C774" s="127">
        <v>0</v>
      </c>
      <c r="D774" s="127">
        <v>0</v>
      </c>
      <c r="E774" s="127">
        <v>0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7">
        <v>0</v>
      </c>
      <c r="Q774" s="127">
        <v>0</v>
      </c>
      <c r="R774" s="127">
        <v>0</v>
      </c>
      <c r="S774" s="127">
        <v>0</v>
      </c>
      <c r="T774" s="127">
        <v>0</v>
      </c>
      <c r="U774" s="127">
        <v>0</v>
      </c>
      <c r="V774" s="127">
        <v>0</v>
      </c>
      <c r="W774" s="127">
        <v>0</v>
      </c>
      <c r="X774" s="127">
        <v>0</v>
      </c>
      <c r="Y774" s="127">
        <v>0</v>
      </c>
      <c r="Z774" s="127">
        <v>0</v>
      </c>
      <c r="AA774" s="127">
        <v>0</v>
      </c>
      <c r="AB774" s="127">
        <v>0</v>
      </c>
      <c r="AC774" s="127">
        <v>0</v>
      </c>
      <c r="AD774" s="127">
        <v>0</v>
      </c>
      <c r="AE774" s="127">
        <v>0</v>
      </c>
      <c r="AF774" s="127">
        <v>0</v>
      </c>
      <c r="AG774" s="127">
        <v>0</v>
      </c>
      <c r="AH774" s="127">
        <v>0</v>
      </c>
    </row>
    <row r="775" spans="1:34" x14ac:dyDescent="0.35">
      <c r="A775" s="127" t="s">
        <v>1391</v>
      </c>
      <c r="B775" s="127" t="s">
        <v>964</v>
      </c>
      <c r="C775" s="127">
        <v>0</v>
      </c>
      <c r="D775" s="127">
        <v>0</v>
      </c>
      <c r="E775" s="127">
        <v>0</v>
      </c>
      <c r="F775" s="127">
        <v>0</v>
      </c>
      <c r="G775" s="127">
        <v>0</v>
      </c>
      <c r="H775" s="127">
        <v>0</v>
      </c>
      <c r="I775" s="127">
        <v>0</v>
      </c>
      <c r="J775" s="127">
        <v>0</v>
      </c>
      <c r="K775" s="127">
        <v>0</v>
      </c>
      <c r="L775" s="127">
        <v>0</v>
      </c>
      <c r="M775" s="127">
        <v>0</v>
      </c>
      <c r="N775" s="127">
        <v>0</v>
      </c>
      <c r="O775" s="127">
        <v>0</v>
      </c>
      <c r="P775" s="127">
        <v>0</v>
      </c>
      <c r="Q775" s="127">
        <v>0</v>
      </c>
      <c r="R775" s="127">
        <v>0</v>
      </c>
      <c r="S775" s="127">
        <v>0</v>
      </c>
      <c r="T775" s="127">
        <v>0</v>
      </c>
      <c r="U775" s="127">
        <v>0</v>
      </c>
      <c r="V775" s="127">
        <v>0</v>
      </c>
      <c r="W775" s="127">
        <v>0</v>
      </c>
      <c r="X775" s="127">
        <v>0</v>
      </c>
      <c r="Y775" s="127">
        <v>0</v>
      </c>
      <c r="Z775" s="127">
        <v>0</v>
      </c>
      <c r="AA775" s="127">
        <v>0</v>
      </c>
      <c r="AB775" s="127">
        <v>0</v>
      </c>
      <c r="AC775" s="127">
        <v>0</v>
      </c>
      <c r="AD775" s="127">
        <v>0</v>
      </c>
      <c r="AE775" s="127">
        <v>0</v>
      </c>
      <c r="AF775" s="127">
        <v>0</v>
      </c>
      <c r="AG775" s="127">
        <v>0</v>
      </c>
      <c r="AH775" s="127">
        <v>0</v>
      </c>
    </row>
    <row r="776" spans="1:34" x14ac:dyDescent="0.35">
      <c r="A776" s="127" t="s">
        <v>1392</v>
      </c>
      <c r="B776" s="127" t="s">
        <v>964</v>
      </c>
      <c r="C776" s="127">
        <v>0</v>
      </c>
      <c r="D776" s="127">
        <v>0</v>
      </c>
      <c r="E776" s="127">
        <v>0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>
        <v>0</v>
      </c>
      <c r="Q776" s="127">
        <v>0</v>
      </c>
      <c r="R776" s="127">
        <v>0</v>
      </c>
      <c r="S776" s="127">
        <v>0</v>
      </c>
      <c r="T776" s="127">
        <v>0</v>
      </c>
      <c r="U776" s="127">
        <v>0</v>
      </c>
      <c r="V776" s="127">
        <v>0</v>
      </c>
      <c r="W776" s="127">
        <v>0</v>
      </c>
      <c r="X776" s="127">
        <v>0</v>
      </c>
      <c r="Y776" s="127">
        <v>0</v>
      </c>
      <c r="Z776" s="127">
        <v>0</v>
      </c>
      <c r="AA776" s="127">
        <v>0</v>
      </c>
      <c r="AB776" s="127">
        <v>0</v>
      </c>
      <c r="AC776" s="127">
        <v>0</v>
      </c>
      <c r="AD776" s="127">
        <v>0</v>
      </c>
      <c r="AE776" s="127">
        <v>0</v>
      </c>
      <c r="AF776" s="127">
        <v>0</v>
      </c>
      <c r="AG776" s="127">
        <v>0</v>
      </c>
      <c r="AH776" s="127">
        <v>0</v>
      </c>
    </row>
    <row r="777" spans="1:34" x14ac:dyDescent="0.35">
      <c r="A777" s="127" t="s">
        <v>1393</v>
      </c>
      <c r="B777" s="127" t="s">
        <v>964</v>
      </c>
      <c r="C777" s="127">
        <v>0</v>
      </c>
      <c r="D777" s="127">
        <v>0</v>
      </c>
      <c r="E777" s="127">
        <v>0</v>
      </c>
      <c r="F777" s="127">
        <v>0</v>
      </c>
      <c r="G777" s="127">
        <v>0</v>
      </c>
      <c r="H777" s="127">
        <v>0</v>
      </c>
      <c r="I777" s="127">
        <v>0</v>
      </c>
      <c r="J777" s="127">
        <v>0</v>
      </c>
      <c r="K777" s="127">
        <v>0</v>
      </c>
      <c r="L777" s="127">
        <v>0</v>
      </c>
      <c r="M777" s="127">
        <v>0</v>
      </c>
      <c r="N777" s="127">
        <v>0</v>
      </c>
      <c r="O777" s="127">
        <v>0</v>
      </c>
      <c r="P777" s="127">
        <v>0</v>
      </c>
      <c r="Q777" s="127">
        <v>0</v>
      </c>
      <c r="R777" s="127">
        <v>0</v>
      </c>
      <c r="S777" s="127">
        <v>0</v>
      </c>
      <c r="T777" s="127">
        <v>0</v>
      </c>
      <c r="U777" s="127">
        <v>0</v>
      </c>
      <c r="V777" s="127">
        <v>0</v>
      </c>
      <c r="W777" s="127">
        <v>0</v>
      </c>
      <c r="X777" s="127">
        <v>0</v>
      </c>
      <c r="Y777" s="127">
        <v>0</v>
      </c>
      <c r="Z777" s="127">
        <v>0</v>
      </c>
      <c r="AA777" s="127">
        <v>0</v>
      </c>
      <c r="AB777" s="127">
        <v>0</v>
      </c>
      <c r="AC777" s="127">
        <v>0</v>
      </c>
      <c r="AD777" s="127">
        <v>0</v>
      </c>
      <c r="AE777" s="127">
        <v>0</v>
      </c>
      <c r="AF777" s="127">
        <v>0</v>
      </c>
      <c r="AG777" s="127">
        <v>0</v>
      </c>
      <c r="AH777" s="127">
        <v>0</v>
      </c>
    </row>
    <row r="778" spans="1:34" x14ac:dyDescent="0.35">
      <c r="A778" s="127" t="s">
        <v>1394</v>
      </c>
      <c r="B778" s="127" t="s">
        <v>964</v>
      </c>
      <c r="C778" s="127">
        <v>0</v>
      </c>
      <c r="D778" s="127">
        <v>0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0</v>
      </c>
      <c r="L778" s="127">
        <v>0</v>
      </c>
      <c r="M778" s="127">
        <v>0</v>
      </c>
      <c r="N778" s="127">
        <v>0</v>
      </c>
      <c r="O778" s="127">
        <v>0</v>
      </c>
      <c r="P778" s="127">
        <v>0</v>
      </c>
      <c r="Q778" s="127">
        <v>0</v>
      </c>
      <c r="R778" s="127">
        <v>0</v>
      </c>
      <c r="S778" s="127">
        <v>0</v>
      </c>
      <c r="T778" s="127">
        <v>0</v>
      </c>
      <c r="U778" s="127">
        <v>0</v>
      </c>
      <c r="V778" s="127">
        <v>0</v>
      </c>
      <c r="W778" s="127">
        <v>0</v>
      </c>
      <c r="X778" s="127">
        <v>0</v>
      </c>
      <c r="Y778" s="127">
        <v>0</v>
      </c>
      <c r="Z778" s="127">
        <v>0</v>
      </c>
      <c r="AA778" s="127">
        <v>0</v>
      </c>
      <c r="AB778" s="127">
        <v>0</v>
      </c>
      <c r="AC778" s="127">
        <v>0</v>
      </c>
      <c r="AD778" s="127">
        <v>0</v>
      </c>
      <c r="AE778" s="127">
        <v>0</v>
      </c>
      <c r="AF778" s="127">
        <v>0</v>
      </c>
      <c r="AG778" s="127">
        <v>0</v>
      </c>
      <c r="AH778" s="127">
        <v>0</v>
      </c>
    </row>
    <row r="779" spans="1:34" x14ac:dyDescent="0.35">
      <c r="A779" s="127" t="s">
        <v>1395</v>
      </c>
      <c r="B779" s="127" t="s">
        <v>964</v>
      </c>
      <c r="C779" s="127">
        <v>0</v>
      </c>
      <c r="D779" s="127">
        <v>0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0</v>
      </c>
      <c r="L779" s="127">
        <v>0</v>
      </c>
      <c r="M779" s="127">
        <v>0</v>
      </c>
      <c r="N779" s="127">
        <v>0</v>
      </c>
      <c r="O779" s="127">
        <v>0</v>
      </c>
      <c r="P779" s="127">
        <v>0</v>
      </c>
      <c r="Q779" s="127">
        <v>0</v>
      </c>
      <c r="R779" s="127">
        <v>0</v>
      </c>
      <c r="S779" s="127">
        <v>0</v>
      </c>
      <c r="T779" s="127">
        <v>0</v>
      </c>
      <c r="U779" s="127">
        <v>0</v>
      </c>
      <c r="V779" s="127">
        <v>0</v>
      </c>
      <c r="W779" s="127">
        <v>0</v>
      </c>
      <c r="X779" s="127">
        <v>0</v>
      </c>
      <c r="Y779" s="127">
        <v>0</v>
      </c>
      <c r="Z779" s="127">
        <v>0</v>
      </c>
      <c r="AA779" s="127">
        <v>0</v>
      </c>
      <c r="AB779" s="127">
        <v>0</v>
      </c>
      <c r="AC779" s="127">
        <v>0</v>
      </c>
      <c r="AD779" s="127">
        <v>0</v>
      </c>
      <c r="AE779" s="127">
        <v>0</v>
      </c>
      <c r="AF779" s="127">
        <v>0</v>
      </c>
      <c r="AG779" s="127">
        <v>0</v>
      </c>
      <c r="AH779" s="127">
        <v>0</v>
      </c>
    </row>
    <row r="780" spans="1:34" x14ac:dyDescent="0.35">
      <c r="A780" s="127" t="s">
        <v>1396</v>
      </c>
      <c r="B780" s="127" t="s">
        <v>964</v>
      </c>
      <c r="C780" s="127">
        <v>0</v>
      </c>
      <c r="D780" s="127">
        <v>0</v>
      </c>
      <c r="E780" s="127">
        <v>0</v>
      </c>
      <c r="F780" s="127">
        <v>0</v>
      </c>
      <c r="G780" s="127">
        <v>0</v>
      </c>
      <c r="H780" s="127">
        <v>0</v>
      </c>
      <c r="I780" s="127">
        <v>0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>
        <v>0</v>
      </c>
      <c r="P780" s="127">
        <v>0</v>
      </c>
      <c r="Q780" s="127">
        <v>0</v>
      </c>
      <c r="R780" s="127">
        <v>0</v>
      </c>
      <c r="S780" s="127">
        <v>0</v>
      </c>
      <c r="T780" s="127">
        <v>0</v>
      </c>
      <c r="U780" s="127">
        <v>0</v>
      </c>
      <c r="V780" s="127">
        <v>0</v>
      </c>
      <c r="W780" s="127">
        <v>0</v>
      </c>
      <c r="X780" s="127">
        <v>0</v>
      </c>
      <c r="Y780" s="127">
        <v>0</v>
      </c>
      <c r="Z780" s="127">
        <v>0</v>
      </c>
      <c r="AA780" s="127">
        <v>0</v>
      </c>
      <c r="AB780" s="127">
        <v>0</v>
      </c>
      <c r="AC780" s="127">
        <v>0</v>
      </c>
      <c r="AD780" s="127">
        <v>0</v>
      </c>
      <c r="AE780" s="127">
        <v>0</v>
      </c>
      <c r="AF780" s="127">
        <v>0</v>
      </c>
      <c r="AG780" s="127">
        <v>0</v>
      </c>
      <c r="AH780" s="127">
        <v>0</v>
      </c>
    </row>
    <row r="781" spans="1:34" x14ac:dyDescent="0.35">
      <c r="A781" s="127" t="s">
        <v>1397</v>
      </c>
      <c r="B781" s="127" t="s">
        <v>964</v>
      </c>
      <c r="C781" s="127">
        <v>0</v>
      </c>
      <c r="D781" s="127">
        <v>0</v>
      </c>
      <c r="E781" s="127">
        <v>0</v>
      </c>
      <c r="F781" s="127">
        <v>0</v>
      </c>
      <c r="G781" s="127">
        <v>0</v>
      </c>
      <c r="H781" s="127">
        <v>0</v>
      </c>
      <c r="I781" s="127">
        <v>0</v>
      </c>
      <c r="J781" s="127">
        <v>0</v>
      </c>
      <c r="K781" s="127">
        <v>0</v>
      </c>
      <c r="L781" s="127">
        <v>0</v>
      </c>
      <c r="M781" s="127">
        <v>0</v>
      </c>
      <c r="N781" s="127">
        <v>0</v>
      </c>
      <c r="O781" s="127">
        <v>0</v>
      </c>
      <c r="P781" s="127">
        <v>0</v>
      </c>
      <c r="Q781" s="127">
        <v>0</v>
      </c>
      <c r="R781" s="127">
        <v>0</v>
      </c>
      <c r="S781" s="127">
        <v>0</v>
      </c>
      <c r="T781" s="127">
        <v>0</v>
      </c>
      <c r="U781" s="127">
        <v>0</v>
      </c>
      <c r="V781" s="127">
        <v>0</v>
      </c>
      <c r="W781" s="127">
        <v>0</v>
      </c>
      <c r="X781" s="127">
        <v>0</v>
      </c>
      <c r="Y781" s="127">
        <v>0</v>
      </c>
      <c r="Z781" s="127">
        <v>0</v>
      </c>
      <c r="AA781" s="127">
        <v>0</v>
      </c>
      <c r="AB781" s="127">
        <v>0</v>
      </c>
      <c r="AC781" s="127">
        <v>0</v>
      </c>
      <c r="AD781" s="127">
        <v>0</v>
      </c>
      <c r="AE781" s="127">
        <v>0</v>
      </c>
      <c r="AF781" s="127">
        <v>0</v>
      </c>
      <c r="AG781" s="127">
        <v>0</v>
      </c>
      <c r="AH781" s="127">
        <v>0</v>
      </c>
    </row>
    <row r="782" spans="1:34" x14ac:dyDescent="0.35">
      <c r="A782" s="127" t="s">
        <v>767</v>
      </c>
      <c r="B782" s="127" t="s">
        <v>964</v>
      </c>
      <c r="C782" s="128">
        <v>7618120000000</v>
      </c>
      <c r="D782" s="128">
        <v>6165870000000</v>
      </c>
      <c r="E782" s="128">
        <v>7824500000000</v>
      </c>
      <c r="F782" s="128">
        <v>9282460000000</v>
      </c>
      <c r="G782" s="128">
        <v>10804100000000</v>
      </c>
      <c r="H782" s="128">
        <v>12569400000000</v>
      </c>
      <c r="I782" s="128">
        <v>14720800000000</v>
      </c>
      <c r="J782" s="128">
        <v>17381600000000</v>
      </c>
      <c r="K782" s="128">
        <v>20662300000000</v>
      </c>
      <c r="L782" s="128">
        <v>24649900000000</v>
      </c>
      <c r="M782" s="128">
        <v>29226000000000</v>
      </c>
      <c r="N782" s="128">
        <v>34209800000000</v>
      </c>
      <c r="O782" s="128">
        <v>40072100000000</v>
      </c>
      <c r="P782" s="128">
        <v>46744000000000</v>
      </c>
      <c r="Q782" s="128">
        <v>53815000000000</v>
      </c>
      <c r="R782" s="128">
        <v>61367300000000</v>
      </c>
      <c r="S782" s="128">
        <v>69238300000000</v>
      </c>
      <c r="T782" s="128">
        <v>77254400000000</v>
      </c>
      <c r="U782" s="128">
        <v>85237500000000</v>
      </c>
      <c r="V782" s="128">
        <v>92855500000000</v>
      </c>
      <c r="W782" s="128">
        <v>100114000000000</v>
      </c>
      <c r="X782" s="128">
        <v>106900000000000</v>
      </c>
      <c r="Y782" s="128">
        <v>113146000000000</v>
      </c>
      <c r="Z782" s="128">
        <v>118830000000000</v>
      </c>
      <c r="AA782" s="128">
        <v>123399000000000</v>
      </c>
      <c r="AB782" s="128">
        <v>127410000000000</v>
      </c>
      <c r="AC782" s="128">
        <v>130933000000000</v>
      </c>
      <c r="AD782" s="128">
        <v>134039000000000</v>
      </c>
      <c r="AE782" s="128">
        <v>136813000000000</v>
      </c>
      <c r="AF782" s="128">
        <v>139310000000000</v>
      </c>
      <c r="AG782" s="128">
        <v>141584000000000</v>
      </c>
      <c r="AH782" s="128">
        <v>143686000000000</v>
      </c>
    </row>
    <row r="783" spans="1:34" x14ac:dyDescent="0.35">
      <c r="A783" s="127" t="s">
        <v>768</v>
      </c>
      <c r="B783" s="127" t="s">
        <v>964</v>
      </c>
      <c r="C783" s="127">
        <v>0</v>
      </c>
      <c r="D783" s="127">
        <v>0</v>
      </c>
      <c r="E783" s="127">
        <v>0</v>
      </c>
      <c r="F783" s="127">
        <v>0</v>
      </c>
      <c r="G783" s="127">
        <v>0</v>
      </c>
      <c r="H783" s="127">
        <v>0</v>
      </c>
      <c r="I783" s="127">
        <v>0</v>
      </c>
      <c r="J783" s="127">
        <v>0</v>
      </c>
      <c r="K783" s="127">
        <v>0</v>
      </c>
      <c r="L783" s="127">
        <v>0</v>
      </c>
      <c r="M783" s="127">
        <v>0</v>
      </c>
      <c r="N783" s="127">
        <v>0</v>
      </c>
      <c r="O783" s="127">
        <v>0</v>
      </c>
      <c r="P783" s="127">
        <v>0</v>
      </c>
      <c r="Q783" s="127">
        <v>0</v>
      </c>
      <c r="R783" s="127">
        <v>0</v>
      </c>
      <c r="S783" s="127">
        <v>0</v>
      </c>
      <c r="T783" s="127">
        <v>0</v>
      </c>
      <c r="U783" s="127">
        <v>0</v>
      </c>
      <c r="V783" s="127">
        <v>0</v>
      </c>
      <c r="W783" s="127">
        <v>0</v>
      </c>
      <c r="X783" s="127">
        <v>0</v>
      </c>
      <c r="Y783" s="127">
        <v>0</v>
      </c>
      <c r="Z783" s="127">
        <v>0</v>
      </c>
      <c r="AA783" s="127">
        <v>0</v>
      </c>
      <c r="AB783" s="127">
        <v>0</v>
      </c>
      <c r="AC783" s="127">
        <v>0</v>
      </c>
      <c r="AD783" s="127">
        <v>0</v>
      </c>
      <c r="AE783" s="127">
        <v>0</v>
      </c>
      <c r="AF783" s="127">
        <v>0</v>
      </c>
      <c r="AG783" s="127">
        <v>0</v>
      </c>
      <c r="AH783" s="127">
        <v>0</v>
      </c>
    </row>
    <row r="784" spans="1:34" x14ac:dyDescent="0.35">
      <c r="A784" s="127" t="s">
        <v>769</v>
      </c>
      <c r="B784" s="127" t="s">
        <v>964</v>
      </c>
      <c r="C784" s="127">
        <v>0</v>
      </c>
      <c r="D784" s="127">
        <v>0</v>
      </c>
      <c r="E784" s="127">
        <v>0</v>
      </c>
      <c r="F784" s="127">
        <v>0</v>
      </c>
      <c r="G784" s="127">
        <v>0</v>
      </c>
      <c r="H784" s="127">
        <v>0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27">
        <v>0</v>
      </c>
      <c r="Q784" s="127">
        <v>0</v>
      </c>
      <c r="R784" s="127">
        <v>0</v>
      </c>
      <c r="S784" s="127">
        <v>0</v>
      </c>
      <c r="T784" s="127">
        <v>0</v>
      </c>
      <c r="U784" s="127">
        <v>0</v>
      </c>
      <c r="V784" s="127">
        <v>0</v>
      </c>
      <c r="W784" s="127">
        <v>0</v>
      </c>
      <c r="X784" s="127">
        <v>0</v>
      </c>
      <c r="Y784" s="127">
        <v>0</v>
      </c>
      <c r="Z784" s="127">
        <v>0</v>
      </c>
      <c r="AA784" s="127">
        <v>0</v>
      </c>
      <c r="AB784" s="127">
        <v>0</v>
      </c>
      <c r="AC784" s="127">
        <v>0</v>
      </c>
      <c r="AD784" s="127">
        <v>0</v>
      </c>
      <c r="AE784" s="127">
        <v>0</v>
      </c>
      <c r="AF784" s="127">
        <v>0</v>
      </c>
      <c r="AG784" s="127">
        <v>0</v>
      </c>
      <c r="AH784" s="127">
        <v>0</v>
      </c>
    </row>
    <row r="785" spans="1:34" x14ac:dyDescent="0.35">
      <c r="A785" s="127" t="s">
        <v>770</v>
      </c>
      <c r="B785" s="127" t="s">
        <v>964</v>
      </c>
      <c r="C785" s="127">
        <v>0</v>
      </c>
      <c r="D785" s="127">
        <v>0</v>
      </c>
      <c r="E785" s="127">
        <v>0</v>
      </c>
      <c r="F785" s="127">
        <v>0</v>
      </c>
      <c r="G785" s="127">
        <v>0</v>
      </c>
      <c r="H785" s="127">
        <v>0</v>
      </c>
      <c r="I785" s="127">
        <v>0</v>
      </c>
      <c r="J785" s="127">
        <v>0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27">
        <v>0</v>
      </c>
      <c r="Q785" s="127">
        <v>0</v>
      </c>
      <c r="R785" s="127">
        <v>0</v>
      </c>
      <c r="S785" s="127">
        <v>0</v>
      </c>
      <c r="T785" s="127">
        <v>0</v>
      </c>
      <c r="U785" s="127">
        <v>0</v>
      </c>
      <c r="V785" s="127">
        <v>0</v>
      </c>
      <c r="W785" s="127">
        <v>0</v>
      </c>
      <c r="X785" s="127">
        <v>0</v>
      </c>
      <c r="Y785" s="127">
        <v>0</v>
      </c>
      <c r="Z785" s="127">
        <v>0</v>
      </c>
      <c r="AA785" s="127">
        <v>0</v>
      </c>
      <c r="AB785" s="127">
        <v>0</v>
      </c>
      <c r="AC785" s="127">
        <v>0</v>
      </c>
      <c r="AD785" s="127">
        <v>0</v>
      </c>
      <c r="AE785" s="127">
        <v>0</v>
      </c>
      <c r="AF785" s="127">
        <v>0</v>
      </c>
      <c r="AG785" s="127">
        <v>0</v>
      </c>
      <c r="AH785" s="127">
        <v>0</v>
      </c>
    </row>
    <row r="786" spans="1:34" x14ac:dyDescent="0.35">
      <c r="A786" s="127" t="s">
        <v>771</v>
      </c>
      <c r="B786" s="127" t="s">
        <v>964</v>
      </c>
      <c r="C786" s="127">
        <v>0</v>
      </c>
      <c r="D786" s="127">
        <v>0</v>
      </c>
      <c r="E786" s="127">
        <v>0</v>
      </c>
      <c r="F786" s="127">
        <v>0</v>
      </c>
      <c r="G786" s="127">
        <v>0</v>
      </c>
      <c r="H786" s="127">
        <v>0</v>
      </c>
      <c r="I786" s="127">
        <v>0</v>
      </c>
      <c r="J786" s="127">
        <v>0</v>
      </c>
      <c r="K786" s="127">
        <v>0</v>
      </c>
      <c r="L786" s="127">
        <v>0</v>
      </c>
      <c r="M786" s="127">
        <v>0</v>
      </c>
      <c r="N786" s="127">
        <v>0</v>
      </c>
      <c r="O786" s="127">
        <v>0</v>
      </c>
      <c r="P786" s="127">
        <v>0</v>
      </c>
      <c r="Q786" s="127">
        <v>0</v>
      </c>
      <c r="R786" s="127">
        <v>0</v>
      </c>
      <c r="S786" s="127">
        <v>0</v>
      </c>
      <c r="T786" s="127">
        <v>0</v>
      </c>
      <c r="U786" s="127">
        <v>0</v>
      </c>
      <c r="V786" s="127">
        <v>0</v>
      </c>
      <c r="W786" s="127">
        <v>0</v>
      </c>
      <c r="X786" s="127">
        <v>0</v>
      </c>
      <c r="Y786" s="127">
        <v>0</v>
      </c>
      <c r="Z786" s="127">
        <v>0</v>
      </c>
      <c r="AA786" s="127">
        <v>0</v>
      </c>
      <c r="AB786" s="127">
        <v>0</v>
      </c>
      <c r="AC786" s="127">
        <v>0</v>
      </c>
      <c r="AD786" s="127">
        <v>0</v>
      </c>
      <c r="AE786" s="127">
        <v>0</v>
      </c>
      <c r="AF786" s="127">
        <v>0</v>
      </c>
      <c r="AG786" s="127">
        <v>0</v>
      </c>
      <c r="AH786" s="127">
        <v>0</v>
      </c>
    </row>
    <row r="787" spans="1:34" x14ac:dyDescent="0.35">
      <c r="A787" s="127" t="s">
        <v>772</v>
      </c>
      <c r="B787" s="127" t="s">
        <v>964</v>
      </c>
      <c r="C787" s="127">
        <v>0</v>
      </c>
      <c r="D787" s="127">
        <v>0</v>
      </c>
      <c r="E787" s="127">
        <v>0</v>
      </c>
      <c r="F787" s="127">
        <v>0</v>
      </c>
      <c r="G787" s="127">
        <v>0</v>
      </c>
      <c r="H787" s="127">
        <v>0</v>
      </c>
      <c r="I787" s="127">
        <v>0</v>
      </c>
      <c r="J787" s="127">
        <v>0</v>
      </c>
      <c r="K787" s="127">
        <v>0</v>
      </c>
      <c r="L787" s="127">
        <v>0</v>
      </c>
      <c r="M787" s="127">
        <v>0</v>
      </c>
      <c r="N787" s="127">
        <v>0</v>
      </c>
      <c r="O787" s="127">
        <v>0</v>
      </c>
      <c r="P787" s="127">
        <v>0</v>
      </c>
      <c r="Q787" s="127">
        <v>0</v>
      </c>
      <c r="R787" s="127">
        <v>0</v>
      </c>
      <c r="S787" s="127">
        <v>0</v>
      </c>
      <c r="T787" s="127">
        <v>0</v>
      </c>
      <c r="U787" s="127">
        <v>0</v>
      </c>
      <c r="V787" s="127">
        <v>0</v>
      </c>
      <c r="W787" s="127">
        <v>0</v>
      </c>
      <c r="X787" s="127">
        <v>0</v>
      </c>
      <c r="Y787" s="127">
        <v>0</v>
      </c>
      <c r="Z787" s="127">
        <v>0</v>
      </c>
      <c r="AA787" s="127">
        <v>0</v>
      </c>
      <c r="AB787" s="127">
        <v>0</v>
      </c>
      <c r="AC787" s="127">
        <v>0</v>
      </c>
      <c r="AD787" s="127">
        <v>0</v>
      </c>
      <c r="AE787" s="127">
        <v>0</v>
      </c>
      <c r="AF787" s="127">
        <v>0</v>
      </c>
      <c r="AG787" s="127">
        <v>0</v>
      </c>
      <c r="AH787" s="127">
        <v>0</v>
      </c>
    </row>
    <row r="788" spans="1:34" x14ac:dyDescent="0.35">
      <c r="A788" s="127" t="s">
        <v>773</v>
      </c>
      <c r="B788" s="127" t="s">
        <v>964</v>
      </c>
      <c r="C788" s="127">
        <v>0</v>
      </c>
      <c r="D788" s="127">
        <v>0</v>
      </c>
      <c r="E788" s="127">
        <v>0</v>
      </c>
      <c r="F788" s="127">
        <v>0</v>
      </c>
      <c r="G788" s="127">
        <v>0</v>
      </c>
      <c r="H788" s="127">
        <v>0</v>
      </c>
      <c r="I788" s="127">
        <v>0</v>
      </c>
      <c r="J788" s="127">
        <v>0</v>
      </c>
      <c r="K788" s="127">
        <v>0</v>
      </c>
      <c r="L788" s="127">
        <v>0</v>
      </c>
      <c r="M788" s="127">
        <v>0</v>
      </c>
      <c r="N788" s="127">
        <v>0</v>
      </c>
      <c r="O788" s="127">
        <v>0</v>
      </c>
      <c r="P788" s="127">
        <v>0</v>
      </c>
      <c r="Q788" s="127">
        <v>0</v>
      </c>
      <c r="R788" s="127">
        <v>0</v>
      </c>
      <c r="S788" s="127">
        <v>0</v>
      </c>
      <c r="T788" s="127">
        <v>0</v>
      </c>
      <c r="U788" s="127">
        <v>0</v>
      </c>
      <c r="V788" s="127">
        <v>0</v>
      </c>
      <c r="W788" s="127">
        <v>0</v>
      </c>
      <c r="X788" s="127">
        <v>0</v>
      </c>
      <c r="Y788" s="127">
        <v>0</v>
      </c>
      <c r="Z788" s="127">
        <v>0</v>
      </c>
      <c r="AA788" s="127">
        <v>0</v>
      </c>
      <c r="AB788" s="127">
        <v>0</v>
      </c>
      <c r="AC788" s="127">
        <v>0</v>
      </c>
      <c r="AD788" s="127">
        <v>0</v>
      </c>
      <c r="AE788" s="127">
        <v>0</v>
      </c>
      <c r="AF788" s="127">
        <v>0</v>
      </c>
      <c r="AG788" s="127">
        <v>0</v>
      </c>
      <c r="AH788" s="127">
        <v>0</v>
      </c>
    </row>
    <row r="789" spans="1:34" x14ac:dyDescent="0.35">
      <c r="A789" s="127" t="s">
        <v>1398</v>
      </c>
      <c r="B789" s="127" t="s">
        <v>964</v>
      </c>
      <c r="C789" s="127">
        <v>0</v>
      </c>
      <c r="D789" s="127">
        <v>0</v>
      </c>
      <c r="E789" s="127">
        <v>0</v>
      </c>
      <c r="F789" s="127">
        <v>0</v>
      </c>
      <c r="G789" s="127">
        <v>0</v>
      </c>
      <c r="H789" s="127">
        <v>0</v>
      </c>
      <c r="I789" s="127">
        <v>0</v>
      </c>
      <c r="J789" s="127">
        <v>0</v>
      </c>
      <c r="K789" s="127">
        <v>0</v>
      </c>
      <c r="L789" s="127">
        <v>0</v>
      </c>
      <c r="M789" s="127">
        <v>0</v>
      </c>
      <c r="N789" s="127">
        <v>0</v>
      </c>
      <c r="O789" s="127">
        <v>0</v>
      </c>
      <c r="P789" s="127">
        <v>0</v>
      </c>
      <c r="Q789" s="127">
        <v>0</v>
      </c>
      <c r="R789" s="127">
        <v>0</v>
      </c>
      <c r="S789" s="127">
        <v>0</v>
      </c>
      <c r="T789" s="127">
        <v>0</v>
      </c>
      <c r="U789" s="127">
        <v>0</v>
      </c>
      <c r="V789" s="127">
        <v>0</v>
      </c>
      <c r="W789" s="127">
        <v>0</v>
      </c>
      <c r="X789" s="127">
        <v>0</v>
      </c>
      <c r="Y789" s="127">
        <v>0</v>
      </c>
      <c r="Z789" s="127">
        <v>0</v>
      </c>
      <c r="AA789" s="127">
        <v>0</v>
      </c>
      <c r="AB789" s="127">
        <v>0</v>
      </c>
      <c r="AC789" s="127">
        <v>0</v>
      </c>
      <c r="AD789" s="127">
        <v>0</v>
      </c>
      <c r="AE789" s="127">
        <v>0</v>
      </c>
      <c r="AF789" s="127">
        <v>0</v>
      </c>
      <c r="AG789" s="127">
        <v>0</v>
      </c>
      <c r="AH789" s="127">
        <v>0</v>
      </c>
    </row>
    <row r="790" spans="1:34" x14ac:dyDescent="0.35">
      <c r="A790" s="127" t="s">
        <v>1399</v>
      </c>
      <c r="B790" s="127" t="s">
        <v>964</v>
      </c>
      <c r="C790" s="127">
        <v>0</v>
      </c>
      <c r="D790" s="127">
        <v>0</v>
      </c>
      <c r="E790" s="127">
        <v>0</v>
      </c>
      <c r="F790" s="127">
        <v>0</v>
      </c>
      <c r="G790" s="127">
        <v>0</v>
      </c>
      <c r="H790" s="127">
        <v>0</v>
      </c>
      <c r="I790" s="127">
        <v>0</v>
      </c>
      <c r="J790" s="127">
        <v>0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27">
        <v>0</v>
      </c>
      <c r="Q790" s="127">
        <v>0</v>
      </c>
      <c r="R790" s="127">
        <v>0</v>
      </c>
      <c r="S790" s="127">
        <v>0</v>
      </c>
      <c r="T790" s="127">
        <v>0</v>
      </c>
      <c r="U790" s="127">
        <v>0</v>
      </c>
      <c r="V790" s="127">
        <v>0</v>
      </c>
      <c r="W790" s="127">
        <v>0</v>
      </c>
      <c r="X790" s="127">
        <v>0</v>
      </c>
      <c r="Y790" s="127">
        <v>0</v>
      </c>
      <c r="Z790" s="127">
        <v>0</v>
      </c>
      <c r="AA790" s="127">
        <v>0</v>
      </c>
      <c r="AB790" s="127">
        <v>0</v>
      </c>
      <c r="AC790" s="127">
        <v>0</v>
      </c>
      <c r="AD790" s="127">
        <v>0</v>
      </c>
      <c r="AE790" s="127">
        <v>0</v>
      </c>
      <c r="AF790" s="127">
        <v>0</v>
      </c>
      <c r="AG790" s="127">
        <v>0</v>
      </c>
      <c r="AH790" s="127">
        <v>0</v>
      </c>
    </row>
    <row r="791" spans="1:34" x14ac:dyDescent="0.35">
      <c r="A791" s="127" t="s">
        <v>1400</v>
      </c>
      <c r="B791" s="127" t="s">
        <v>964</v>
      </c>
      <c r="C791" s="127">
        <v>0</v>
      </c>
      <c r="D791" s="127">
        <v>0</v>
      </c>
      <c r="E791" s="127">
        <v>0</v>
      </c>
      <c r="F791" s="127">
        <v>0</v>
      </c>
      <c r="G791" s="127">
        <v>0</v>
      </c>
      <c r="H791" s="127">
        <v>0</v>
      </c>
      <c r="I791" s="127">
        <v>0</v>
      </c>
      <c r="J791" s="127">
        <v>0</v>
      </c>
      <c r="K791" s="127">
        <v>0</v>
      </c>
      <c r="L791" s="127">
        <v>0</v>
      </c>
      <c r="M791" s="127">
        <v>0</v>
      </c>
      <c r="N791" s="127">
        <v>0</v>
      </c>
      <c r="O791" s="127">
        <v>0</v>
      </c>
      <c r="P791" s="127">
        <v>0</v>
      </c>
      <c r="Q791" s="127">
        <v>0</v>
      </c>
      <c r="R791" s="127">
        <v>0</v>
      </c>
      <c r="S791" s="127">
        <v>0</v>
      </c>
      <c r="T791" s="127">
        <v>0</v>
      </c>
      <c r="U791" s="127">
        <v>0</v>
      </c>
      <c r="V791" s="127">
        <v>0</v>
      </c>
      <c r="W791" s="127">
        <v>0</v>
      </c>
      <c r="X791" s="127">
        <v>0</v>
      </c>
      <c r="Y791" s="127">
        <v>0</v>
      </c>
      <c r="Z791" s="127">
        <v>0</v>
      </c>
      <c r="AA791" s="127">
        <v>0</v>
      </c>
      <c r="AB791" s="127">
        <v>0</v>
      </c>
      <c r="AC791" s="127">
        <v>0</v>
      </c>
      <c r="AD791" s="127">
        <v>0</v>
      </c>
      <c r="AE791" s="127">
        <v>0</v>
      </c>
      <c r="AF791" s="127">
        <v>0</v>
      </c>
      <c r="AG791" s="127">
        <v>0</v>
      </c>
      <c r="AH791" s="127">
        <v>0</v>
      </c>
    </row>
    <row r="792" spans="1:34" x14ac:dyDescent="0.35">
      <c r="A792" s="127" t="s">
        <v>774</v>
      </c>
      <c r="B792" s="127" t="s">
        <v>964</v>
      </c>
      <c r="C792" s="127">
        <v>0</v>
      </c>
      <c r="D792" s="127">
        <v>0</v>
      </c>
      <c r="E792" s="127">
        <v>0</v>
      </c>
      <c r="F792" s="127">
        <v>0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>
        <v>0</v>
      </c>
      <c r="P792" s="127">
        <v>0</v>
      </c>
      <c r="Q792" s="127">
        <v>0</v>
      </c>
      <c r="R792" s="127">
        <v>0</v>
      </c>
      <c r="S792" s="127">
        <v>0</v>
      </c>
      <c r="T792" s="127">
        <v>0</v>
      </c>
      <c r="U792" s="127">
        <v>0</v>
      </c>
      <c r="V792" s="127">
        <v>0</v>
      </c>
      <c r="W792" s="127">
        <v>0</v>
      </c>
      <c r="X792" s="127">
        <v>0</v>
      </c>
      <c r="Y792" s="127">
        <v>0</v>
      </c>
      <c r="Z792" s="127">
        <v>0</v>
      </c>
      <c r="AA792" s="127">
        <v>0</v>
      </c>
      <c r="AB792" s="127">
        <v>0</v>
      </c>
      <c r="AC792" s="127">
        <v>0</v>
      </c>
      <c r="AD792" s="127">
        <v>0</v>
      </c>
      <c r="AE792" s="127">
        <v>0</v>
      </c>
      <c r="AF792" s="127">
        <v>0</v>
      </c>
      <c r="AG792" s="127">
        <v>0</v>
      </c>
      <c r="AH792" s="127">
        <v>0</v>
      </c>
    </row>
    <row r="793" spans="1:34" x14ac:dyDescent="0.35">
      <c r="A793" s="127" t="s">
        <v>775</v>
      </c>
      <c r="B793" s="127" t="s">
        <v>964</v>
      </c>
      <c r="C793" s="127">
        <v>0</v>
      </c>
      <c r="D793" s="127">
        <v>0</v>
      </c>
      <c r="E793" s="127">
        <v>0</v>
      </c>
      <c r="F793" s="127">
        <v>0</v>
      </c>
      <c r="G793" s="127">
        <v>0</v>
      </c>
      <c r="H793" s="127">
        <v>0</v>
      </c>
      <c r="I793" s="127">
        <v>0</v>
      </c>
      <c r="J793" s="127">
        <v>0</v>
      </c>
      <c r="K793" s="127">
        <v>0</v>
      </c>
      <c r="L793" s="127">
        <v>0</v>
      </c>
      <c r="M793" s="127">
        <v>0</v>
      </c>
      <c r="N793" s="127">
        <v>0</v>
      </c>
      <c r="O793" s="127">
        <v>0</v>
      </c>
      <c r="P793" s="127">
        <v>0</v>
      </c>
      <c r="Q793" s="127">
        <v>0</v>
      </c>
      <c r="R793" s="127">
        <v>0</v>
      </c>
      <c r="S793" s="127">
        <v>0</v>
      </c>
      <c r="T793" s="127">
        <v>0</v>
      </c>
      <c r="U793" s="127">
        <v>0</v>
      </c>
      <c r="V793" s="127">
        <v>0</v>
      </c>
      <c r="W793" s="127">
        <v>0</v>
      </c>
      <c r="X793" s="127">
        <v>0</v>
      </c>
      <c r="Y793" s="127">
        <v>0</v>
      </c>
      <c r="Z793" s="127">
        <v>0</v>
      </c>
      <c r="AA793" s="127">
        <v>0</v>
      </c>
      <c r="AB793" s="127">
        <v>0</v>
      </c>
      <c r="AC793" s="127">
        <v>0</v>
      </c>
      <c r="AD793" s="127">
        <v>0</v>
      </c>
      <c r="AE793" s="127">
        <v>0</v>
      </c>
      <c r="AF793" s="127">
        <v>0</v>
      </c>
      <c r="AG793" s="127">
        <v>0</v>
      </c>
      <c r="AH793" s="127">
        <v>0</v>
      </c>
    </row>
    <row r="794" spans="1:34" x14ac:dyDescent="0.35">
      <c r="A794" s="127" t="s">
        <v>776</v>
      </c>
      <c r="B794" s="127" t="s">
        <v>964</v>
      </c>
      <c r="C794" s="127">
        <v>0</v>
      </c>
      <c r="D794" s="127">
        <v>0</v>
      </c>
      <c r="E794" s="127">
        <v>0</v>
      </c>
      <c r="F794" s="127">
        <v>0</v>
      </c>
      <c r="G794" s="127">
        <v>0</v>
      </c>
      <c r="H794" s="127">
        <v>0</v>
      </c>
      <c r="I794" s="127">
        <v>0</v>
      </c>
      <c r="J794" s="127">
        <v>0</v>
      </c>
      <c r="K794" s="127">
        <v>0</v>
      </c>
      <c r="L794" s="127">
        <v>0</v>
      </c>
      <c r="M794" s="127">
        <v>0</v>
      </c>
      <c r="N794" s="127">
        <v>0</v>
      </c>
      <c r="O794" s="127">
        <v>0</v>
      </c>
      <c r="P794" s="127">
        <v>0</v>
      </c>
      <c r="Q794" s="127">
        <v>0</v>
      </c>
      <c r="R794" s="127">
        <v>0</v>
      </c>
      <c r="S794" s="127">
        <v>0</v>
      </c>
      <c r="T794" s="127">
        <v>0</v>
      </c>
      <c r="U794" s="127">
        <v>0</v>
      </c>
      <c r="V794" s="127">
        <v>0</v>
      </c>
      <c r="W794" s="127">
        <v>0</v>
      </c>
      <c r="X794" s="127">
        <v>0</v>
      </c>
      <c r="Y794" s="127">
        <v>0</v>
      </c>
      <c r="Z794" s="127">
        <v>0</v>
      </c>
      <c r="AA794" s="127">
        <v>0</v>
      </c>
      <c r="AB794" s="127">
        <v>0</v>
      </c>
      <c r="AC794" s="127">
        <v>0</v>
      </c>
      <c r="AD794" s="127">
        <v>0</v>
      </c>
      <c r="AE794" s="127">
        <v>0</v>
      </c>
      <c r="AF794" s="127">
        <v>0</v>
      </c>
      <c r="AG794" s="127">
        <v>0</v>
      </c>
      <c r="AH794" s="127">
        <v>0</v>
      </c>
    </row>
    <row r="795" spans="1:34" x14ac:dyDescent="0.35">
      <c r="A795" s="127" t="s">
        <v>777</v>
      </c>
      <c r="B795" s="127" t="s">
        <v>964</v>
      </c>
      <c r="C795" s="127">
        <v>0</v>
      </c>
      <c r="D795" s="127">
        <v>0</v>
      </c>
      <c r="E795" s="127">
        <v>0</v>
      </c>
      <c r="F795" s="127">
        <v>0</v>
      </c>
      <c r="G795" s="127">
        <v>0</v>
      </c>
      <c r="H795" s="127">
        <v>0</v>
      </c>
      <c r="I795" s="127">
        <v>0</v>
      </c>
      <c r="J795" s="127">
        <v>0</v>
      </c>
      <c r="K795" s="127">
        <v>0</v>
      </c>
      <c r="L795" s="127">
        <v>0</v>
      </c>
      <c r="M795" s="127">
        <v>0</v>
      </c>
      <c r="N795" s="127">
        <v>0</v>
      </c>
      <c r="O795" s="127">
        <v>0</v>
      </c>
      <c r="P795" s="127">
        <v>0</v>
      </c>
      <c r="Q795" s="127">
        <v>0</v>
      </c>
      <c r="R795" s="127">
        <v>0</v>
      </c>
      <c r="S795" s="127">
        <v>0</v>
      </c>
      <c r="T795" s="127">
        <v>0</v>
      </c>
      <c r="U795" s="127">
        <v>0</v>
      </c>
      <c r="V795" s="127">
        <v>0</v>
      </c>
      <c r="W795" s="127">
        <v>0</v>
      </c>
      <c r="X795" s="127">
        <v>0</v>
      </c>
      <c r="Y795" s="127">
        <v>0</v>
      </c>
      <c r="Z795" s="127">
        <v>0</v>
      </c>
      <c r="AA795" s="127">
        <v>0</v>
      </c>
      <c r="AB795" s="127">
        <v>0</v>
      </c>
      <c r="AC795" s="127">
        <v>0</v>
      </c>
      <c r="AD795" s="127">
        <v>0</v>
      </c>
      <c r="AE795" s="127">
        <v>0</v>
      </c>
      <c r="AF795" s="127">
        <v>0</v>
      </c>
      <c r="AG795" s="127">
        <v>0</v>
      </c>
      <c r="AH795" s="127">
        <v>0</v>
      </c>
    </row>
    <row r="796" spans="1:34" x14ac:dyDescent="0.35">
      <c r="A796" s="127" t="s">
        <v>778</v>
      </c>
      <c r="B796" s="127" t="s">
        <v>964</v>
      </c>
      <c r="C796" s="127">
        <v>0</v>
      </c>
      <c r="D796" s="127">
        <v>0</v>
      </c>
      <c r="E796" s="127">
        <v>0</v>
      </c>
      <c r="F796" s="127">
        <v>0</v>
      </c>
      <c r="G796" s="127">
        <v>0</v>
      </c>
      <c r="H796" s="127">
        <v>0</v>
      </c>
      <c r="I796" s="127">
        <v>0</v>
      </c>
      <c r="J796" s="127">
        <v>0</v>
      </c>
      <c r="K796" s="127">
        <v>0</v>
      </c>
      <c r="L796" s="127">
        <v>0</v>
      </c>
      <c r="M796" s="127">
        <v>0</v>
      </c>
      <c r="N796" s="127">
        <v>0</v>
      </c>
      <c r="O796" s="127">
        <v>0</v>
      </c>
      <c r="P796" s="127">
        <v>0</v>
      </c>
      <c r="Q796" s="127">
        <v>0</v>
      </c>
      <c r="R796" s="127">
        <v>0</v>
      </c>
      <c r="S796" s="127">
        <v>0</v>
      </c>
      <c r="T796" s="127">
        <v>0</v>
      </c>
      <c r="U796" s="127">
        <v>0</v>
      </c>
      <c r="V796" s="127">
        <v>0</v>
      </c>
      <c r="W796" s="127">
        <v>0</v>
      </c>
      <c r="X796" s="127">
        <v>0</v>
      </c>
      <c r="Y796" s="127">
        <v>0</v>
      </c>
      <c r="Z796" s="127">
        <v>0</v>
      </c>
      <c r="AA796" s="127">
        <v>0</v>
      </c>
      <c r="AB796" s="127">
        <v>0</v>
      </c>
      <c r="AC796" s="127">
        <v>0</v>
      </c>
      <c r="AD796" s="127">
        <v>0</v>
      </c>
      <c r="AE796" s="127">
        <v>0</v>
      </c>
      <c r="AF796" s="127">
        <v>0</v>
      </c>
      <c r="AG796" s="127">
        <v>0</v>
      </c>
      <c r="AH796" s="127">
        <v>0</v>
      </c>
    </row>
    <row r="797" spans="1:34" x14ac:dyDescent="0.35">
      <c r="A797" s="127" t="s">
        <v>779</v>
      </c>
      <c r="B797" s="127" t="s">
        <v>964</v>
      </c>
      <c r="C797" s="127">
        <v>0</v>
      </c>
      <c r="D797" s="127">
        <v>0</v>
      </c>
      <c r="E797" s="127">
        <v>0</v>
      </c>
      <c r="F797" s="127">
        <v>0</v>
      </c>
      <c r="G797" s="127">
        <v>0</v>
      </c>
      <c r="H797" s="127">
        <v>0</v>
      </c>
      <c r="I797" s="127">
        <v>0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0</v>
      </c>
      <c r="P797" s="127">
        <v>0</v>
      </c>
      <c r="Q797" s="127">
        <v>0</v>
      </c>
      <c r="R797" s="127">
        <v>0</v>
      </c>
      <c r="S797" s="127">
        <v>0</v>
      </c>
      <c r="T797" s="127">
        <v>0</v>
      </c>
      <c r="U797" s="127">
        <v>0</v>
      </c>
      <c r="V797" s="127">
        <v>0</v>
      </c>
      <c r="W797" s="127">
        <v>0</v>
      </c>
      <c r="X797" s="127">
        <v>0</v>
      </c>
      <c r="Y797" s="127">
        <v>0</v>
      </c>
      <c r="Z797" s="127">
        <v>0</v>
      </c>
      <c r="AA797" s="127">
        <v>0</v>
      </c>
      <c r="AB797" s="127">
        <v>0</v>
      </c>
      <c r="AC797" s="127">
        <v>0</v>
      </c>
      <c r="AD797" s="127">
        <v>0</v>
      </c>
      <c r="AE797" s="127">
        <v>0</v>
      </c>
      <c r="AF797" s="127">
        <v>0</v>
      </c>
      <c r="AG797" s="127">
        <v>0</v>
      </c>
      <c r="AH797" s="127">
        <v>0</v>
      </c>
    </row>
    <row r="798" spans="1:34" x14ac:dyDescent="0.35">
      <c r="A798" s="127" t="s">
        <v>780</v>
      </c>
      <c r="B798" s="127" t="s">
        <v>964</v>
      </c>
      <c r="C798" s="127">
        <v>0</v>
      </c>
      <c r="D798" s="127">
        <v>0</v>
      </c>
      <c r="E798" s="127">
        <v>0</v>
      </c>
      <c r="F798" s="127">
        <v>0</v>
      </c>
      <c r="G798" s="127">
        <v>0</v>
      </c>
      <c r="H798" s="127">
        <v>0</v>
      </c>
      <c r="I798" s="127">
        <v>0</v>
      </c>
      <c r="J798" s="127">
        <v>0</v>
      </c>
      <c r="K798" s="127">
        <v>0</v>
      </c>
      <c r="L798" s="127">
        <v>0</v>
      </c>
      <c r="M798" s="127">
        <v>0</v>
      </c>
      <c r="N798" s="127">
        <v>0</v>
      </c>
      <c r="O798" s="127">
        <v>0</v>
      </c>
      <c r="P798" s="127">
        <v>0</v>
      </c>
      <c r="Q798" s="127">
        <v>0</v>
      </c>
      <c r="R798" s="127">
        <v>0</v>
      </c>
      <c r="S798" s="127">
        <v>0</v>
      </c>
      <c r="T798" s="127">
        <v>0</v>
      </c>
      <c r="U798" s="127">
        <v>0</v>
      </c>
      <c r="V798" s="127">
        <v>0</v>
      </c>
      <c r="W798" s="127">
        <v>0</v>
      </c>
      <c r="X798" s="127">
        <v>0</v>
      </c>
      <c r="Y798" s="127">
        <v>0</v>
      </c>
      <c r="Z798" s="127">
        <v>0</v>
      </c>
      <c r="AA798" s="127">
        <v>0</v>
      </c>
      <c r="AB798" s="127">
        <v>0</v>
      </c>
      <c r="AC798" s="127">
        <v>0</v>
      </c>
      <c r="AD798" s="127">
        <v>0</v>
      </c>
      <c r="AE798" s="127">
        <v>0</v>
      </c>
      <c r="AF798" s="127">
        <v>0</v>
      </c>
      <c r="AG798" s="127">
        <v>0</v>
      </c>
      <c r="AH798" s="127">
        <v>0</v>
      </c>
    </row>
    <row r="799" spans="1:34" x14ac:dyDescent="0.35">
      <c r="A799" s="127" t="s">
        <v>1401</v>
      </c>
      <c r="B799" s="127" t="s">
        <v>964</v>
      </c>
      <c r="C799" s="127">
        <v>0</v>
      </c>
      <c r="D799" s="127">
        <v>0</v>
      </c>
      <c r="E799" s="127">
        <v>0</v>
      </c>
      <c r="F799" s="127">
        <v>0</v>
      </c>
      <c r="G799" s="127">
        <v>0</v>
      </c>
      <c r="H799" s="127">
        <v>0</v>
      </c>
      <c r="I799" s="127">
        <v>0</v>
      </c>
      <c r="J799" s="127">
        <v>0</v>
      </c>
      <c r="K799" s="127">
        <v>0</v>
      </c>
      <c r="L799" s="127">
        <v>0</v>
      </c>
      <c r="M799" s="127">
        <v>0</v>
      </c>
      <c r="N799" s="127">
        <v>0</v>
      </c>
      <c r="O799" s="127">
        <v>0</v>
      </c>
      <c r="P799" s="127">
        <v>0</v>
      </c>
      <c r="Q799" s="127">
        <v>0</v>
      </c>
      <c r="R799" s="127">
        <v>0</v>
      </c>
      <c r="S799" s="127">
        <v>0</v>
      </c>
      <c r="T799" s="127">
        <v>0</v>
      </c>
      <c r="U799" s="127">
        <v>0</v>
      </c>
      <c r="V799" s="127">
        <v>0</v>
      </c>
      <c r="W799" s="127">
        <v>0</v>
      </c>
      <c r="X799" s="127">
        <v>0</v>
      </c>
      <c r="Y799" s="127">
        <v>0</v>
      </c>
      <c r="Z799" s="127">
        <v>0</v>
      </c>
      <c r="AA799" s="127">
        <v>0</v>
      </c>
      <c r="AB799" s="127">
        <v>0</v>
      </c>
      <c r="AC799" s="127">
        <v>0</v>
      </c>
      <c r="AD799" s="127">
        <v>0</v>
      </c>
      <c r="AE799" s="127">
        <v>0</v>
      </c>
      <c r="AF799" s="127">
        <v>0</v>
      </c>
      <c r="AG799" s="127">
        <v>0</v>
      </c>
      <c r="AH799" s="127">
        <v>0</v>
      </c>
    </row>
    <row r="800" spans="1:34" x14ac:dyDescent="0.35">
      <c r="A800" s="127" t="s">
        <v>1402</v>
      </c>
      <c r="B800" s="127" t="s">
        <v>964</v>
      </c>
      <c r="C800" s="127">
        <v>0</v>
      </c>
      <c r="D800" s="127">
        <v>0</v>
      </c>
      <c r="E800" s="127">
        <v>0</v>
      </c>
      <c r="F800" s="127">
        <v>0</v>
      </c>
      <c r="G800" s="127">
        <v>0</v>
      </c>
      <c r="H800" s="127">
        <v>0</v>
      </c>
      <c r="I800" s="127">
        <v>0</v>
      </c>
      <c r="J800" s="127">
        <v>0</v>
      </c>
      <c r="K800" s="127">
        <v>0</v>
      </c>
      <c r="L800" s="127">
        <v>0</v>
      </c>
      <c r="M800" s="127">
        <v>0</v>
      </c>
      <c r="N800" s="127">
        <v>0</v>
      </c>
      <c r="O800" s="127">
        <v>0</v>
      </c>
      <c r="P800" s="127">
        <v>0</v>
      </c>
      <c r="Q800" s="127">
        <v>0</v>
      </c>
      <c r="R800" s="127">
        <v>0</v>
      </c>
      <c r="S800" s="127">
        <v>0</v>
      </c>
      <c r="T800" s="127">
        <v>0</v>
      </c>
      <c r="U800" s="127">
        <v>0</v>
      </c>
      <c r="V800" s="127">
        <v>0</v>
      </c>
      <c r="W800" s="127">
        <v>0</v>
      </c>
      <c r="X800" s="127">
        <v>0</v>
      </c>
      <c r="Y800" s="127">
        <v>0</v>
      </c>
      <c r="Z800" s="127">
        <v>0</v>
      </c>
      <c r="AA800" s="127">
        <v>0</v>
      </c>
      <c r="AB800" s="127">
        <v>0</v>
      </c>
      <c r="AC800" s="127">
        <v>0</v>
      </c>
      <c r="AD800" s="127">
        <v>0</v>
      </c>
      <c r="AE800" s="127">
        <v>0</v>
      </c>
      <c r="AF800" s="127">
        <v>0</v>
      </c>
      <c r="AG800" s="127">
        <v>0</v>
      </c>
      <c r="AH800" s="127">
        <v>0</v>
      </c>
    </row>
    <row r="801" spans="1:34" x14ac:dyDescent="0.35">
      <c r="A801" s="127" t="s">
        <v>1403</v>
      </c>
      <c r="B801" s="127" t="s">
        <v>964</v>
      </c>
      <c r="C801" s="127">
        <v>0</v>
      </c>
      <c r="D801" s="127">
        <v>0</v>
      </c>
      <c r="E801" s="127">
        <v>0</v>
      </c>
      <c r="F801" s="127">
        <v>0</v>
      </c>
      <c r="G801" s="127">
        <v>0</v>
      </c>
      <c r="H801" s="127">
        <v>0</v>
      </c>
      <c r="I801" s="127">
        <v>0</v>
      </c>
      <c r="J801" s="127">
        <v>0</v>
      </c>
      <c r="K801" s="127">
        <v>0</v>
      </c>
      <c r="L801" s="127">
        <v>0</v>
      </c>
      <c r="M801" s="127">
        <v>0</v>
      </c>
      <c r="N801" s="127">
        <v>0</v>
      </c>
      <c r="O801" s="127">
        <v>0</v>
      </c>
      <c r="P801" s="127">
        <v>0</v>
      </c>
      <c r="Q801" s="127">
        <v>0</v>
      </c>
      <c r="R801" s="127">
        <v>0</v>
      </c>
      <c r="S801" s="127">
        <v>0</v>
      </c>
      <c r="T801" s="127">
        <v>0</v>
      </c>
      <c r="U801" s="127">
        <v>0</v>
      </c>
      <c r="V801" s="127">
        <v>0</v>
      </c>
      <c r="W801" s="127">
        <v>0</v>
      </c>
      <c r="X801" s="127">
        <v>0</v>
      </c>
      <c r="Y801" s="127">
        <v>0</v>
      </c>
      <c r="Z801" s="127">
        <v>0</v>
      </c>
      <c r="AA801" s="127">
        <v>0</v>
      </c>
      <c r="AB801" s="127">
        <v>0</v>
      </c>
      <c r="AC801" s="127">
        <v>0</v>
      </c>
      <c r="AD801" s="127">
        <v>0</v>
      </c>
      <c r="AE801" s="127">
        <v>0</v>
      </c>
      <c r="AF801" s="127">
        <v>0</v>
      </c>
      <c r="AG801" s="127">
        <v>0</v>
      </c>
      <c r="AH801" s="127">
        <v>0</v>
      </c>
    </row>
    <row r="802" spans="1:34" x14ac:dyDescent="0.35">
      <c r="A802" s="127" t="s">
        <v>781</v>
      </c>
      <c r="B802" s="127" t="s">
        <v>964</v>
      </c>
      <c r="C802" s="127">
        <v>0</v>
      </c>
      <c r="D802" s="127">
        <v>0</v>
      </c>
      <c r="E802" s="127">
        <v>0</v>
      </c>
      <c r="F802" s="127">
        <v>0</v>
      </c>
      <c r="G802" s="127">
        <v>0</v>
      </c>
      <c r="H802" s="127">
        <v>0</v>
      </c>
      <c r="I802" s="127">
        <v>0</v>
      </c>
      <c r="J802" s="127">
        <v>0</v>
      </c>
      <c r="K802" s="127">
        <v>0</v>
      </c>
      <c r="L802" s="127">
        <v>0</v>
      </c>
      <c r="M802" s="127">
        <v>0</v>
      </c>
      <c r="N802" s="127">
        <v>0</v>
      </c>
      <c r="O802" s="127">
        <v>0</v>
      </c>
      <c r="P802" s="127">
        <v>0</v>
      </c>
      <c r="Q802" s="127">
        <v>0</v>
      </c>
      <c r="R802" s="127">
        <v>0</v>
      </c>
      <c r="S802" s="127">
        <v>0</v>
      </c>
      <c r="T802" s="127">
        <v>0</v>
      </c>
      <c r="U802" s="127">
        <v>0</v>
      </c>
      <c r="V802" s="127">
        <v>0</v>
      </c>
      <c r="W802" s="127">
        <v>0</v>
      </c>
      <c r="X802" s="127">
        <v>0</v>
      </c>
      <c r="Y802" s="127">
        <v>0</v>
      </c>
      <c r="Z802" s="127">
        <v>0</v>
      </c>
      <c r="AA802" s="127">
        <v>0</v>
      </c>
      <c r="AB802" s="127">
        <v>0</v>
      </c>
      <c r="AC802" s="127">
        <v>0</v>
      </c>
      <c r="AD802" s="127">
        <v>0</v>
      </c>
      <c r="AE802" s="127">
        <v>0</v>
      </c>
      <c r="AF802" s="127">
        <v>0</v>
      </c>
      <c r="AG802" s="127">
        <v>0</v>
      </c>
      <c r="AH802" s="127">
        <v>0</v>
      </c>
    </row>
    <row r="803" spans="1:34" x14ac:dyDescent="0.35">
      <c r="A803" s="127" t="s">
        <v>782</v>
      </c>
      <c r="B803" s="127" t="s">
        <v>964</v>
      </c>
      <c r="C803" s="127">
        <v>0</v>
      </c>
      <c r="D803" s="127">
        <v>0</v>
      </c>
      <c r="E803" s="127">
        <v>0</v>
      </c>
      <c r="F803" s="127">
        <v>0</v>
      </c>
      <c r="G803" s="127">
        <v>0</v>
      </c>
      <c r="H803" s="127">
        <v>0</v>
      </c>
      <c r="I803" s="127">
        <v>0</v>
      </c>
      <c r="J803" s="127">
        <v>0</v>
      </c>
      <c r="K803" s="127">
        <v>0</v>
      </c>
      <c r="L803" s="127">
        <v>0</v>
      </c>
      <c r="M803" s="127">
        <v>0</v>
      </c>
      <c r="N803" s="127">
        <v>0</v>
      </c>
      <c r="O803" s="127">
        <v>0</v>
      </c>
      <c r="P803" s="127">
        <v>0</v>
      </c>
      <c r="Q803" s="127">
        <v>0</v>
      </c>
      <c r="R803" s="127">
        <v>0</v>
      </c>
      <c r="S803" s="127">
        <v>0</v>
      </c>
      <c r="T803" s="127">
        <v>0</v>
      </c>
      <c r="U803" s="127">
        <v>0</v>
      </c>
      <c r="V803" s="127">
        <v>0</v>
      </c>
      <c r="W803" s="127">
        <v>0</v>
      </c>
      <c r="X803" s="127">
        <v>0</v>
      </c>
      <c r="Y803" s="127">
        <v>0</v>
      </c>
      <c r="Z803" s="127">
        <v>0</v>
      </c>
      <c r="AA803" s="127">
        <v>0</v>
      </c>
      <c r="AB803" s="127">
        <v>0</v>
      </c>
      <c r="AC803" s="127">
        <v>0</v>
      </c>
      <c r="AD803" s="127">
        <v>0</v>
      </c>
      <c r="AE803" s="127">
        <v>0</v>
      </c>
      <c r="AF803" s="127">
        <v>0</v>
      </c>
      <c r="AG803" s="127">
        <v>0</v>
      </c>
      <c r="AH803" s="127">
        <v>0</v>
      </c>
    </row>
    <row r="804" spans="1:34" x14ac:dyDescent="0.35">
      <c r="A804" s="127" t="s">
        <v>783</v>
      </c>
      <c r="B804" s="127" t="s">
        <v>964</v>
      </c>
      <c r="C804" s="128">
        <v>554358000000000</v>
      </c>
      <c r="D804" s="128">
        <v>432718000000000</v>
      </c>
      <c r="E804" s="128">
        <v>520167000000000</v>
      </c>
      <c r="F804" s="128">
        <v>573892000000000</v>
      </c>
      <c r="G804" s="128">
        <v>609386000000000</v>
      </c>
      <c r="H804" s="128">
        <v>634778000000000</v>
      </c>
      <c r="I804" s="128">
        <v>654097000000000</v>
      </c>
      <c r="J804" s="128">
        <v>669364000000000</v>
      </c>
      <c r="K804" s="128">
        <v>681318000000000</v>
      </c>
      <c r="L804" s="128">
        <v>690281000000000</v>
      </c>
      <c r="M804" s="128">
        <v>697070000000000</v>
      </c>
      <c r="N804" s="128">
        <v>702431000000000</v>
      </c>
      <c r="O804" s="128">
        <v>707691000000000</v>
      </c>
      <c r="P804" s="128">
        <v>710545000000000</v>
      </c>
      <c r="Q804" s="128">
        <v>707618000000000</v>
      </c>
      <c r="R804" s="128">
        <v>703260000000000</v>
      </c>
      <c r="S804" s="128">
        <v>697953000000000</v>
      </c>
      <c r="T804" s="128">
        <v>692214000000000</v>
      </c>
      <c r="U804" s="128">
        <v>686572000000000</v>
      </c>
      <c r="V804" s="128">
        <v>680295000000000</v>
      </c>
      <c r="W804" s="128">
        <v>675083000000000</v>
      </c>
      <c r="X804" s="128">
        <v>671277000000000</v>
      </c>
      <c r="Y804" s="128">
        <v>669070000000000</v>
      </c>
      <c r="Z804" s="128">
        <v>668530000000000</v>
      </c>
      <c r="AA804" s="128">
        <v>666785000000000</v>
      </c>
      <c r="AB804" s="128">
        <v>666694000000000</v>
      </c>
      <c r="AC804" s="128">
        <v>668047000000000</v>
      </c>
      <c r="AD804" s="128">
        <v>670642000000000</v>
      </c>
      <c r="AE804" s="128">
        <v>674221000000000</v>
      </c>
      <c r="AF804" s="128">
        <v>678621000000000</v>
      </c>
      <c r="AG804" s="128">
        <v>683685000000000</v>
      </c>
      <c r="AH804" s="128">
        <v>689258000000000</v>
      </c>
    </row>
    <row r="805" spans="1:34" x14ac:dyDescent="0.35">
      <c r="A805" s="127" t="s">
        <v>784</v>
      </c>
      <c r="B805" s="127" t="s">
        <v>964</v>
      </c>
      <c r="C805" s="127">
        <v>0</v>
      </c>
      <c r="D805" s="127">
        <v>0</v>
      </c>
      <c r="E805" s="127">
        <v>0</v>
      </c>
      <c r="F805" s="127">
        <v>0</v>
      </c>
      <c r="G805" s="127">
        <v>0</v>
      </c>
      <c r="H805" s="127">
        <v>0</v>
      </c>
      <c r="I805" s="127">
        <v>0</v>
      </c>
      <c r="J805" s="127">
        <v>0</v>
      </c>
      <c r="K805" s="127">
        <v>0</v>
      </c>
      <c r="L805" s="127">
        <v>0</v>
      </c>
      <c r="M805" s="127">
        <v>0</v>
      </c>
      <c r="N805" s="127">
        <v>0</v>
      </c>
      <c r="O805" s="127">
        <v>0</v>
      </c>
      <c r="P805" s="127">
        <v>0</v>
      </c>
      <c r="Q805" s="127">
        <v>0</v>
      </c>
      <c r="R805" s="127">
        <v>0</v>
      </c>
      <c r="S805" s="127">
        <v>0</v>
      </c>
      <c r="T805" s="127">
        <v>0</v>
      </c>
      <c r="U805" s="127">
        <v>0</v>
      </c>
      <c r="V805" s="127">
        <v>0</v>
      </c>
      <c r="W805" s="127">
        <v>0</v>
      </c>
      <c r="X805" s="127">
        <v>0</v>
      </c>
      <c r="Y805" s="127">
        <v>0</v>
      </c>
      <c r="Z805" s="127">
        <v>0</v>
      </c>
      <c r="AA805" s="127">
        <v>0</v>
      </c>
      <c r="AB805" s="127">
        <v>0</v>
      </c>
      <c r="AC805" s="127">
        <v>0</v>
      </c>
      <c r="AD805" s="127">
        <v>0</v>
      </c>
      <c r="AE805" s="127">
        <v>0</v>
      </c>
      <c r="AF805" s="127">
        <v>0</v>
      </c>
      <c r="AG805" s="127">
        <v>0</v>
      </c>
      <c r="AH805" s="127">
        <v>0</v>
      </c>
    </row>
    <row r="806" spans="1:34" x14ac:dyDescent="0.35">
      <c r="A806" s="127" t="s">
        <v>785</v>
      </c>
      <c r="B806" s="127" t="s">
        <v>964</v>
      </c>
      <c r="C806" s="128">
        <v>17380900000000</v>
      </c>
      <c r="D806" s="128">
        <v>15183900000000</v>
      </c>
      <c r="E806" s="128">
        <v>20210100000000</v>
      </c>
      <c r="F806" s="128">
        <v>24410800000000</v>
      </c>
      <c r="G806" s="128">
        <v>28247200000000</v>
      </c>
      <c r="H806" s="128">
        <v>31865600000000</v>
      </c>
      <c r="I806" s="128">
        <v>35369600000000</v>
      </c>
      <c r="J806" s="128">
        <v>38732900000000</v>
      </c>
      <c r="K806" s="128">
        <v>42103100000000</v>
      </c>
      <c r="L806" s="128">
        <v>45391000000000</v>
      </c>
      <c r="M806" s="128">
        <v>48618900000000</v>
      </c>
      <c r="N806" s="128">
        <v>51816800000000</v>
      </c>
      <c r="O806" s="128">
        <v>52204800000000</v>
      </c>
      <c r="P806" s="128">
        <v>52415400000000</v>
      </c>
      <c r="Q806" s="128">
        <v>52199500000000</v>
      </c>
      <c r="R806" s="128">
        <v>51878000000000</v>
      </c>
      <c r="S806" s="128">
        <v>51486500000000</v>
      </c>
      <c r="T806" s="128">
        <v>51063200000000</v>
      </c>
      <c r="U806" s="128">
        <v>50646900000000</v>
      </c>
      <c r="V806" s="128">
        <v>50183900000000</v>
      </c>
      <c r="W806" s="128">
        <v>49799400000000</v>
      </c>
      <c r="X806" s="128">
        <v>49518700000000</v>
      </c>
      <c r="Y806" s="128">
        <v>49355800000000</v>
      </c>
      <c r="Z806" s="128">
        <v>49316000000000</v>
      </c>
      <c r="AA806" s="128">
        <v>49187300000000</v>
      </c>
      <c r="AB806" s="128">
        <v>49180600000000</v>
      </c>
      <c r="AC806" s="128">
        <v>49280400000000</v>
      </c>
      <c r="AD806" s="128">
        <v>49471800000000</v>
      </c>
      <c r="AE806" s="128">
        <v>49735800000000</v>
      </c>
      <c r="AF806" s="128">
        <v>50060400000000</v>
      </c>
      <c r="AG806" s="128">
        <v>50434000000000</v>
      </c>
      <c r="AH806" s="128">
        <v>50845100000000</v>
      </c>
    </row>
    <row r="807" spans="1:34" x14ac:dyDescent="0.35">
      <c r="A807" s="127" t="s">
        <v>786</v>
      </c>
      <c r="B807" s="127" t="s">
        <v>964</v>
      </c>
      <c r="C807" s="127">
        <v>0</v>
      </c>
      <c r="D807" s="127">
        <v>0</v>
      </c>
      <c r="E807" s="127">
        <v>0</v>
      </c>
      <c r="F807" s="127">
        <v>0</v>
      </c>
      <c r="G807" s="127">
        <v>0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0</v>
      </c>
      <c r="O807" s="127">
        <v>0</v>
      </c>
      <c r="P807" s="127">
        <v>0</v>
      </c>
      <c r="Q807" s="127">
        <v>0</v>
      </c>
      <c r="R807" s="127">
        <v>0</v>
      </c>
      <c r="S807" s="127">
        <v>0</v>
      </c>
      <c r="T807" s="127">
        <v>0</v>
      </c>
      <c r="U807" s="127">
        <v>0</v>
      </c>
      <c r="V807" s="127">
        <v>0</v>
      </c>
      <c r="W807" s="127">
        <v>0</v>
      </c>
      <c r="X807" s="127">
        <v>0</v>
      </c>
      <c r="Y807" s="127">
        <v>0</v>
      </c>
      <c r="Z807" s="127">
        <v>0</v>
      </c>
      <c r="AA807" s="127">
        <v>0</v>
      </c>
      <c r="AB807" s="127">
        <v>0</v>
      </c>
      <c r="AC807" s="127">
        <v>0</v>
      </c>
      <c r="AD807" s="127">
        <v>0</v>
      </c>
      <c r="AE807" s="127">
        <v>0</v>
      </c>
      <c r="AF807" s="127">
        <v>0</v>
      </c>
      <c r="AG807" s="127">
        <v>0</v>
      </c>
      <c r="AH807" s="127">
        <v>0</v>
      </c>
    </row>
    <row r="808" spans="1:34" x14ac:dyDescent="0.35">
      <c r="A808" s="127" t="s">
        <v>787</v>
      </c>
      <c r="B808" s="127" t="s">
        <v>964</v>
      </c>
      <c r="C808" s="127">
        <v>0</v>
      </c>
      <c r="D808" s="127">
        <v>0</v>
      </c>
      <c r="E808" s="127">
        <v>0</v>
      </c>
      <c r="F808" s="127">
        <v>0</v>
      </c>
      <c r="G808" s="127">
        <v>0</v>
      </c>
      <c r="H808" s="127">
        <v>0</v>
      </c>
      <c r="I808" s="127">
        <v>0</v>
      </c>
      <c r="J808" s="127">
        <v>0</v>
      </c>
      <c r="K808" s="127">
        <v>0</v>
      </c>
      <c r="L808" s="127">
        <v>0</v>
      </c>
      <c r="M808" s="127">
        <v>0</v>
      </c>
      <c r="N808" s="127">
        <v>0</v>
      </c>
      <c r="O808" s="127">
        <v>0</v>
      </c>
      <c r="P808" s="127">
        <v>0</v>
      </c>
      <c r="Q808" s="127">
        <v>0</v>
      </c>
      <c r="R808" s="127">
        <v>0</v>
      </c>
      <c r="S808" s="127">
        <v>0</v>
      </c>
      <c r="T808" s="127">
        <v>0</v>
      </c>
      <c r="U808" s="127">
        <v>0</v>
      </c>
      <c r="V808" s="127">
        <v>0</v>
      </c>
      <c r="W808" s="127">
        <v>0</v>
      </c>
      <c r="X808" s="127">
        <v>0</v>
      </c>
      <c r="Y808" s="127">
        <v>0</v>
      </c>
      <c r="Z808" s="127">
        <v>0</v>
      </c>
      <c r="AA808" s="127">
        <v>0</v>
      </c>
      <c r="AB808" s="127">
        <v>0</v>
      </c>
      <c r="AC808" s="127">
        <v>0</v>
      </c>
      <c r="AD808" s="127">
        <v>0</v>
      </c>
      <c r="AE808" s="127">
        <v>0</v>
      </c>
      <c r="AF808" s="127">
        <v>0</v>
      </c>
      <c r="AG808" s="127">
        <v>0</v>
      </c>
      <c r="AH808" s="127">
        <v>0</v>
      </c>
    </row>
    <row r="809" spans="1:34" x14ac:dyDescent="0.35">
      <c r="A809" s="127" t="s">
        <v>1404</v>
      </c>
      <c r="B809" s="127" t="s">
        <v>964</v>
      </c>
      <c r="C809" s="127">
        <v>0</v>
      </c>
      <c r="D809" s="127">
        <v>0</v>
      </c>
      <c r="E809" s="127">
        <v>0</v>
      </c>
      <c r="F809" s="127">
        <v>0</v>
      </c>
      <c r="G809" s="127">
        <v>0</v>
      </c>
      <c r="H809" s="127">
        <v>0</v>
      </c>
      <c r="I809" s="127">
        <v>0</v>
      </c>
      <c r="J809" s="127">
        <v>0</v>
      </c>
      <c r="K809" s="127">
        <v>0</v>
      </c>
      <c r="L809" s="127">
        <v>0</v>
      </c>
      <c r="M809" s="127">
        <v>0</v>
      </c>
      <c r="N809" s="127">
        <v>0</v>
      </c>
      <c r="O809" s="127">
        <v>0</v>
      </c>
      <c r="P809" s="127">
        <v>0</v>
      </c>
      <c r="Q809" s="127">
        <v>0</v>
      </c>
      <c r="R809" s="127">
        <v>0</v>
      </c>
      <c r="S809" s="127">
        <v>0</v>
      </c>
      <c r="T809" s="127">
        <v>0</v>
      </c>
      <c r="U809" s="127">
        <v>0</v>
      </c>
      <c r="V809" s="127">
        <v>0</v>
      </c>
      <c r="W809" s="127">
        <v>0</v>
      </c>
      <c r="X809" s="127">
        <v>0</v>
      </c>
      <c r="Y809" s="127">
        <v>0</v>
      </c>
      <c r="Z809" s="127">
        <v>0</v>
      </c>
      <c r="AA809" s="127">
        <v>0</v>
      </c>
      <c r="AB809" s="127">
        <v>0</v>
      </c>
      <c r="AC809" s="127">
        <v>0</v>
      </c>
      <c r="AD809" s="127">
        <v>0</v>
      </c>
      <c r="AE809" s="127">
        <v>0</v>
      </c>
      <c r="AF809" s="127">
        <v>0</v>
      </c>
      <c r="AG809" s="127">
        <v>0</v>
      </c>
      <c r="AH809" s="127">
        <v>0</v>
      </c>
    </row>
    <row r="810" spans="1:34" x14ac:dyDescent="0.35">
      <c r="A810" s="127" t="s">
        <v>1405</v>
      </c>
      <c r="B810" s="127" t="s">
        <v>964</v>
      </c>
      <c r="C810" s="127">
        <v>0</v>
      </c>
      <c r="D810" s="127">
        <v>0</v>
      </c>
      <c r="E810" s="127">
        <v>0</v>
      </c>
      <c r="F810" s="127">
        <v>0</v>
      </c>
      <c r="G810" s="127">
        <v>0</v>
      </c>
      <c r="H810" s="127">
        <v>0</v>
      </c>
      <c r="I810" s="127">
        <v>0</v>
      </c>
      <c r="J810" s="127">
        <v>0</v>
      </c>
      <c r="K810" s="127">
        <v>0</v>
      </c>
      <c r="L810" s="127">
        <v>0</v>
      </c>
      <c r="M810" s="127">
        <v>0</v>
      </c>
      <c r="N810" s="127">
        <v>0</v>
      </c>
      <c r="O810" s="127">
        <v>0</v>
      </c>
      <c r="P810" s="127">
        <v>0</v>
      </c>
      <c r="Q810" s="127">
        <v>0</v>
      </c>
      <c r="R810" s="127">
        <v>0</v>
      </c>
      <c r="S810" s="127">
        <v>0</v>
      </c>
      <c r="T810" s="127">
        <v>0</v>
      </c>
      <c r="U810" s="127">
        <v>0</v>
      </c>
      <c r="V810" s="127">
        <v>0</v>
      </c>
      <c r="W810" s="127">
        <v>0</v>
      </c>
      <c r="X810" s="127">
        <v>0</v>
      </c>
      <c r="Y810" s="127">
        <v>0</v>
      </c>
      <c r="Z810" s="127">
        <v>0</v>
      </c>
      <c r="AA810" s="127">
        <v>0</v>
      </c>
      <c r="AB810" s="127">
        <v>0</v>
      </c>
      <c r="AC810" s="127">
        <v>0</v>
      </c>
      <c r="AD810" s="127">
        <v>0</v>
      </c>
      <c r="AE810" s="127">
        <v>0</v>
      </c>
      <c r="AF810" s="127">
        <v>0</v>
      </c>
      <c r="AG810" s="127">
        <v>0</v>
      </c>
      <c r="AH810" s="127">
        <v>0</v>
      </c>
    </row>
    <row r="811" spans="1:34" x14ac:dyDescent="0.35">
      <c r="A811" s="127" t="s">
        <v>1406</v>
      </c>
      <c r="B811" s="127" t="s">
        <v>964</v>
      </c>
      <c r="C811" s="127">
        <v>0</v>
      </c>
      <c r="D811" s="127">
        <v>0</v>
      </c>
      <c r="E811" s="127">
        <v>0</v>
      </c>
      <c r="F811" s="127">
        <v>0</v>
      </c>
      <c r="G811" s="127">
        <v>0</v>
      </c>
      <c r="H811" s="127">
        <v>0</v>
      </c>
      <c r="I811" s="127">
        <v>0</v>
      </c>
      <c r="J811" s="127">
        <v>0</v>
      </c>
      <c r="K811" s="127">
        <v>0</v>
      </c>
      <c r="L811" s="127">
        <v>0</v>
      </c>
      <c r="M811" s="127">
        <v>0</v>
      </c>
      <c r="N811" s="127">
        <v>0</v>
      </c>
      <c r="O811" s="127">
        <v>0</v>
      </c>
      <c r="P811" s="127">
        <v>0</v>
      </c>
      <c r="Q811" s="127">
        <v>0</v>
      </c>
      <c r="R811" s="127">
        <v>0</v>
      </c>
      <c r="S811" s="127">
        <v>0</v>
      </c>
      <c r="T811" s="127">
        <v>0</v>
      </c>
      <c r="U811" s="127">
        <v>0</v>
      </c>
      <c r="V811" s="127">
        <v>0</v>
      </c>
      <c r="W811" s="127">
        <v>0</v>
      </c>
      <c r="X811" s="127">
        <v>0</v>
      </c>
      <c r="Y811" s="127">
        <v>0</v>
      </c>
      <c r="Z811" s="127">
        <v>0</v>
      </c>
      <c r="AA811" s="127">
        <v>0</v>
      </c>
      <c r="AB811" s="127">
        <v>0</v>
      </c>
      <c r="AC811" s="127">
        <v>0</v>
      </c>
      <c r="AD811" s="127">
        <v>0</v>
      </c>
      <c r="AE811" s="127">
        <v>0</v>
      </c>
      <c r="AF811" s="127">
        <v>0</v>
      </c>
      <c r="AG811" s="127">
        <v>0</v>
      </c>
      <c r="AH811" s="127">
        <v>0</v>
      </c>
    </row>
    <row r="812" spans="1:34" x14ac:dyDescent="0.35">
      <c r="A812" s="127" t="s">
        <v>788</v>
      </c>
      <c r="B812" s="127" t="s">
        <v>964</v>
      </c>
      <c r="C812" s="127">
        <v>0</v>
      </c>
      <c r="D812" s="127">
        <v>0</v>
      </c>
      <c r="E812" s="127">
        <v>0</v>
      </c>
      <c r="F812" s="127">
        <v>0</v>
      </c>
      <c r="G812" s="127">
        <v>0</v>
      </c>
      <c r="H812" s="127">
        <v>0</v>
      </c>
      <c r="I812" s="127">
        <v>0</v>
      </c>
      <c r="J812" s="127">
        <v>0</v>
      </c>
      <c r="K812" s="127">
        <v>0</v>
      </c>
      <c r="L812" s="127">
        <v>0</v>
      </c>
      <c r="M812" s="127">
        <v>0</v>
      </c>
      <c r="N812" s="127">
        <v>0</v>
      </c>
      <c r="O812" s="127">
        <v>0</v>
      </c>
      <c r="P812" s="127">
        <v>0</v>
      </c>
      <c r="Q812" s="127">
        <v>0</v>
      </c>
      <c r="R812" s="127">
        <v>0</v>
      </c>
      <c r="S812" s="127">
        <v>0</v>
      </c>
      <c r="T812" s="127">
        <v>0</v>
      </c>
      <c r="U812" s="127">
        <v>0</v>
      </c>
      <c r="V812" s="127">
        <v>0</v>
      </c>
      <c r="W812" s="127">
        <v>0</v>
      </c>
      <c r="X812" s="127">
        <v>0</v>
      </c>
      <c r="Y812" s="127">
        <v>0</v>
      </c>
      <c r="Z812" s="127">
        <v>0</v>
      </c>
      <c r="AA812" s="127">
        <v>0</v>
      </c>
      <c r="AB812" s="127">
        <v>0</v>
      </c>
      <c r="AC812" s="127">
        <v>0</v>
      </c>
      <c r="AD812" s="127">
        <v>0</v>
      </c>
      <c r="AE812" s="127">
        <v>0</v>
      </c>
      <c r="AF812" s="127">
        <v>0</v>
      </c>
      <c r="AG812" s="127">
        <v>0</v>
      </c>
      <c r="AH812" s="127">
        <v>0</v>
      </c>
    </row>
    <row r="813" spans="1:34" x14ac:dyDescent="0.35">
      <c r="A813" s="127" t="s">
        <v>789</v>
      </c>
      <c r="B813" s="127" t="s">
        <v>964</v>
      </c>
      <c r="C813" s="127">
        <v>0</v>
      </c>
      <c r="D813" s="127">
        <v>0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0</v>
      </c>
      <c r="M813" s="127">
        <v>0</v>
      </c>
      <c r="N813" s="127">
        <v>0</v>
      </c>
      <c r="O813" s="127">
        <v>0</v>
      </c>
      <c r="P813" s="127">
        <v>0</v>
      </c>
      <c r="Q813" s="127">
        <v>0</v>
      </c>
      <c r="R813" s="127">
        <v>0</v>
      </c>
      <c r="S813" s="127">
        <v>0</v>
      </c>
      <c r="T813" s="127">
        <v>0</v>
      </c>
      <c r="U813" s="127">
        <v>0</v>
      </c>
      <c r="V813" s="127">
        <v>0</v>
      </c>
      <c r="W813" s="127">
        <v>0</v>
      </c>
      <c r="X813" s="127">
        <v>0</v>
      </c>
      <c r="Y813" s="127">
        <v>0</v>
      </c>
      <c r="Z813" s="127">
        <v>0</v>
      </c>
      <c r="AA813" s="127">
        <v>0</v>
      </c>
      <c r="AB813" s="127">
        <v>0</v>
      </c>
      <c r="AC813" s="127">
        <v>0</v>
      </c>
      <c r="AD813" s="127">
        <v>0</v>
      </c>
      <c r="AE813" s="127">
        <v>0</v>
      </c>
      <c r="AF813" s="127">
        <v>0</v>
      </c>
      <c r="AG813" s="127">
        <v>0</v>
      </c>
      <c r="AH813" s="127">
        <v>0</v>
      </c>
    </row>
    <row r="814" spans="1:34" x14ac:dyDescent="0.35">
      <c r="A814" s="127" t="s">
        <v>790</v>
      </c>
      <c r="B814" s="127" t="s">
        <v>964</v>
      </c>
      <c r="C814" s="127">
        <v>0</v>
      </c>
      <c r="D814" s="127">
        <v>0</v>
      </c>
      <c r="E814" s="127">
        <v>0</v>
      </c>
      <c r="F814" s="127">
        <v>0</v>
      </c>
      <c r="G814" s="127">
        <v>0</v>
      </c>
      <c r="H814" s="127">
        <v>0</v>
      </c>
      <c r="I814" s="127">
        <v>0</v>
      </c>
      <c r="J814" s="127">
        <v>0</v>
      </c>
      <c r="K814" s="127">
        <v>0</v>
      </c>
      <c r="L814" s="127">
        <v>0</v>
      </c>
      <c r="M814" s="127">
        <v>0</v>
      </c>
      <c r="N814" s="127">
        <v>0</v>
      </c>
      <c r="O814" s="127">
        <v>0</v>
      </c>
      <c r="P814" s="127">
        <v>0</v>
      </c>
      <c r="Q814" s="127">
        <v>0</v>
      </c>
      <c r="R814" s="127">
        <v>0</v>
      </c>
      <c r="S814" s="127">
        <v>0</v>
      </c>
      <c r="T814" s="127">
        <v>0</v>
      </c>
      <c r="U814" s="127">
        <v>0</v>
      </c>
      <c r="V814" s="127">
        <v>0</v>
      </c>
      <c r="W814" s="127">
        <v>0</v>
      </c>
      <c r="X814" s="127">
        <v>0</v>
      </c>
      <c r="Y814" s="127">
        <v>0</v>
      </c>
      <c r="Z814" s="127">
        <v>0</v>
      </c>
      <c r="AA814" s="127">
        <v>0</v>
      </c>
      <c r="AB814" s="127">
        <v>0</v>
      </c>
      <c r="AC814" s="127">
        <v>0</v>
      </c>
      <c r="AD814" s="127">
        <v>0</v>
      </c>
      <c r="AE814" s="127">
        <v>0</v>
      </c>
      <c r="AF814" s="127">
        <v>0</v>
      </c>
      <c r="AG814" s="127">
        <v>0</v>
      </c>
      <c r="AH814" s="127">
        <v>0</v>
      </c>
    </row>
    <row r="815" spans="1:34" x14ac:dyDescent="0.35">
      <c r="A815" s="127" t="s">
        <v>791</v>
      </c>
      <c r="B815" s="127" t="s">
        <v>964</v>
      </c>
      <c r="C815" s="127">
        <v>0</v>
      </c>
      <c r="D815" s="127">
        <v>0</v>
      </c>
      <c r="E815" s="127">
        <v>0</v>
      </c>
      <c r="F815" s="127">
        <v>0</v>
      </c>
      <c r="G815" s="127">
        <v>0</v>
      </c>
      <c r="H815" s="127">
        <v>0</v>
      </c>
      <c r="I815" s="127">
        <v>0</v>
      </c>
      <c r="J815" s="127">
        <v>0</v>
      </c>
      <c r="K815" s="127">
        <v>0</v>
      </c>
      <c r="L815" s="127">
        <v>0</v>
      </c>
      <c r="M815" s="127">
        <v>0</v>
      </c>
      <c r="N815" s="127">
        <v>0</v>
      </c>
      <c r="O815" s="127">
        <v>0</v>
      </c>
      <c r="P815" s="127">
        <v>0</v>
      </c>
      <c r="Q815" s="127">
        <v>0</v>
      </c>
      <c r="R815" s="127">
        <v>0</v>
      </c>
      <c r="S815" s="127">
        <v>0</v>
      </c>
      <c r="T815" s="127">
        <v>0</v>
      </c>
      <c r="U815" s="127">
        <v>0</v>
      </c>
      <c r="V815" s="127">
        <v>0</v>
      </c>
      <c r="W815" s="127">
        <v>0</v>
      </c>
      <c r="X815" s="127">
        <v>0</v>
      </c>
      <c r="Y815" s="127">
        <v>0</v>
      </c>
      <c r="Z815" s="127">
        <v>0</v>
      </c>
      <c r="AA815" s="127">
        <v>0</v>
      </c>
      <c r="AB815" s="127">
        <v>0</v>
      </c>
      <c r="AC815" s="127">
        <v>0</v>
      </c>
      <c r="AD815" s="127">
        <v>0</v>
      </c>
      <c r="AE815" s="127">
        <v>0</v>
      </c>
      <c r="AF815" s="127">
        <v>0</v>
      </c>
      <c r="AG815" s="127">
        <v>0</v>
      </c>
      <c r="AH815" s="127">
        <v>0</v>
      </c>
    </row>
    <row r="816" spans="1:34" x14ac:dyDescent="0.35">
      <c r="A816" s="127" t="s">
        <v>792</v>
      </c>
      <c r="B816" s="127" t="s">
        <v>964</v>
      </c>
      <c r="C816" s="127">
        <v>0</v>
      </c>
      <c r="D816" s="127">
        <v>0</v>
      </c>
      <c r="E816" s="127">
        <v>0</v>
      </c>
      <c r="F816" s="127">
        <v>0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0</v>
      </c>
      <c r="N816" s="127">
        <v>0</v>
      </c>
      <c r="O816" s="127">
        <v>0</v>
      </c>
      <c r="P816" s="127">
        <v>0</v>
      </c>
      <c r="Q816" s="127">
        <v>0</v>
      </c>
      <c r="R816" s="127">
        <v>0</v>
      </c>
      <c r="S816" s="127">
        <v>0</v>
      </c>
      <c r="T816" s="127">
        <v>0</v>
      </c>
      <c r="U816" s="127">
        <v>0</v>
      </c>
      <c r="V816" s="127">
        <v>0</v>
      </c>
      <c r="W816" s="127">
        <v>0</v>
      </c>
      <c r="X816" s="127">
        <v>0</v>
      </c>
      <c r="Y816" s="127">
        <v>0</v>
      </c>
      <c r="Z816" s="127">
        <v>0</v>
      </c>
      <c r="AA816" s="127">
        <v>0</v>
      </c>
      <c r="AB816" s="127">
        <v>0</v>
      </c>
      <c r="AC816" s="127">
        <v>0</v>
      </c>
      <c r="AD816" s="127">
        <v>0</v>
      </c>
      <c r="AE816" s="127">
        <v>0</v>
      </c>
      <c r="AF816" s="127">
        <v>0</v>
      </c>
      <c r="AG816" s="127">
        <v>0</v>
      </c>
      <c r="AH816" s="127">
        <v>0</v>
      </c>
    </row>
    <row r="817" spans="1:34" x14ac:dyDescent="0.35">
      <c r="A817" s="127" t="s">
        <v>793</v>
      </c>
      <c r="B817" s="127" t="s">
        <v>964</v>
      </c>
      <c r="C817" s="127">
        <v>0</v>
      </c>
      <c r="D817" s="127">
        <v>0</v>
      </c>
      <c r="E817" s="127">
        <v>0</v>
      </c>
      <c r="F817" s="127">
        <v>0</v>
      </c>
      <c r="G817" s="127">
        <v>0</v>
      </c>
      <c r="H817" s="127">
        <v>0</v>
      </c>
      <c r="I817" s="127">
        <v>0</v>
      </c>
      <c r="J817" s="127">
        <v>0</v>
      </c>
      <c r="K817" s="127">
        <v>0</v>
      </c>
      <c r="L817" s="127">
        <v>0</v>
      </c>
      <c r="M817" s="127">
        <v>0</v>
      </c>
      <c r="N817" s="127">
        <v>0</v>
      </c>
      <c r="O817" s="127">
        <v>0</v>
      </c>
      <c r="P817" s="127">
        <v>0</v>
      </c>
      <c r="Q817" s="127">
        <v>0</v>
      </c>
      <c r="R817" s="127">
        <v>0</v>
      </c>
      <c r="S817" s="127">
        <v>0</v>
      </c>
      <c r="T817" s="127">
        <v>0</v>
      </c>
      <c r="U817" s="127">
        <v>0</v>
      </c>
      <c r="V817" s="127">
        <v>0</v>
      </c>
      <c r="W817" s="127">
        <v>0</v>
      </c>
      <c r="X817" s="127">
        <v>0</v>
      </c>
      <c r="Y817" s="127">
        <v>0</v>
      </c>
      <c r="Z817" s="127">
        <v>0</v>
      </c>
      <c r="AA817" s="127">
        <v>0</v>
      </c>
      <c r="AB817" s="127">
        <v>0</v>
      </c>
      <c r="AC817" s="127">
        <v>0</v>
      </c>
      <c r="AD817" s="127">
        <v>0</v>
      </c>
      <c r="AE817" s="127">
        <v>0</v>
      </c>
      <c r="AF817" s="127">
        <v>0</v>
      </c>
      <c r="AG817" s="127">
        <v>0</v>
      </c>
      <c r="AH817" s="127">
        <v>0</v>
      </c>
    </row>
    <row r="818" spans="1:34" x14ac:dyDescent="0.35">
      <c r="A818" s="127" t="s">
        <v>794</v>
      </c>
      <c r="B818" s="127" t="s">
        <v>964</v>
      </c>
      <c r="C818" s="127">
        <v>0</v>
      </c>
      <c r="D818" s="127">
        <v>0</v>
      </c>
      <c r="E818" s="127">
        <v>0</v>
      </c>
      <c r="F818" s="127">
        <v>0</v>
      </c>
      <c r="G818" s="127">
        <v>0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0</v>
      </c>
      <c r="N818" s="127">
        <v>0</v>
      </c>
      <c r="O818" s="127">
        <v>0</v>
      </c>
      <c r="P818" s="127">
        <v>0</v>
      </c>
      <c r="Q818" s="127">
        <v>0</v>
      </c>
      <c r="R818" s="127">
        <v>0</v>
      </c>
      <c r="S818" s="127">
        <v>0</v>
      </c>
      <c r="T818" s="127">
        <v>0</v>
      </c>
      <c r="U818" s="127">
        <v>0</v>
      </c>
      <c r="V818" s="127">
        <v>0</v>
      </c>
      <c r="W818" s="127">
        <v>0</v>
      </c>
      <c r="X818" s="127">
        <v>0</v>
      </c>
      <c r="Y818" s="127">
        <v>0</v>
      </c>
      <c r="Z818" s="127">
        <v>0</v>
      </c>
      <c r="AA818" s="127">
        <v>0</v>
      </c>
      <c r="AB818" s="127">
        <v>0</v>
      </c>
      <c r="AC818" s="127">
        <v>0</v>
      </c>
      <c r="AD818" s="127">
        <v>0</v>
      </c>
      <c r="AE818" s="127">
        <v>0</v>
      </c>
      <c r="AF818" s="127">
        <v>0</v>
      </c>
      <c r="AG818" s="127">
        <v>0</v>
      </c>
      <c r="AH818" s="127">
        <v>0</v>
      </c>
    </row>
    <row r="819" spans="1:34" x14ac:dyDescent="0.35">
      <c r="A819" s="127" t="s">
        <v>1407</v>
      </c>
      <c r="B819" s="127" t="s">
        <v>964</v>
      </c>
      <c r="C819" s="127">
        <v>0</v>
      </c>
      <c r="D819" s="127">
        <v>0</v>
      </c>
      <c r="E819" s="127">
        <v>0</v>
      </c>
      <c r="F819" s="127">
        <v>0</v>
      </c>
      <c r="G819" s="127">
        <v>0</v>
      </c>
      <c r="H819" s="127">
        <v>0</v>
      </c>
      <c r="I819" s="127">
        <v>0</v>
      </c>
      <c r="J819" s="127">
        <v>0</v>
      </c>
      <c r="K819" s="127">
        <v>0</v>
      </c>
      <c r="L819" s="127">
        <v>0</v>
      </c>
      <c r="M819" s="127">
        <v>0</v>
      </c>
      <c r="N819" s="127">
        <v>0</v>
      </c>
      <c r="O819" s="127">
        <v>0</v>
      </c>
      <c r="P819" s="127">
        <v>0</v>
      </c>
      <c r="Q819" s="127">
        <v>0</v>
      </c>
      <c r="R819" s="127">
        <v>0</v>
      </c>
      <c r="S819" s="127">
        <v>0</v>
      </c>
      <c r="T819" s="127">
        <v>0</v>
      </c>
      <c r="U819" s="127">
        <v>0</v>
      </c>
      <c r="V819" s="127">
        <v>0</v>
      </c>
      <c r="W819" s="127">
        <v>0</v>
      </c>
      <c r="X819" s="127">
        <v>0</v>
      </c>
      <c r="Y819" s="127">
        <v>0</v>
      </c>
      <c r="Z819" s="127">
        <v>0</v>
      </c>
      <c r="AA819" s="127">
        <v>0</v>
      </c>
      <c r="AB819" s="127">
        <v>0</v>
      </c>
      <c r="AC819" s="127">
        <v>0</v>
      </c>
      <c r="AD819" s="127">
        <v>0</v>
      </c>
      <c r="AE819" s="127">
        <v>0</v>
      </c>
      <c r="AF819" s="127">
        <v>0</v>
      </c>
      <c r="AG819" s="127">
        <v>0</v>
      </c>
      <c r="AH819" s="127">
        <v>0</v>
      </c>
    </row>
    <row r="820" spans="1:34" x14ac:dyDescent="0.35">
      <c r="A820" s="127" t="s">
        <v>1408</v>
      </c>
      <c r="B820" s="127" t="s">
        <v>964</v>
      </c>
      <c r="C820" s="127">
        <v>0</v>
      </c>
      <c r="D820" s="127">
        <v>0</v>
      </c>
      <c r="E820" s="127">
        <v>0</v>
      </c>
      <c r="F820" s="127">
        <v>0</v>
      </c>
      <c r="G820" s="127">
        <v>0</v>
      </c>
      <c r="H820" s="127">
        <v>0</v>
      </c>
      <c r="I820" s="127">
        <v>0</v>
      </c>
      <c r="J820" s="127">
        <v>0</v>
      </c>
      <c r="K820" s="127">
        <v>0</v>
      </c>
      <c r="L820" s="127">
        <v>0</v>
      </c>
      <c r="M820" s="127">
        <v>0</v>
      </c>
      <c r="N820" s="127">
        <v>0</v>
      </c>
      <c r="O820" s="127">
        <v>0</v>
      </c>
      <c r="P820" s="127">
        <v>0</v>
      </c>
      <c r="Q820" s="127">
        <v>0</v>
      </c>
      <c r="R820" s="127">
        <v>0</v>
      </c>
      <c r="S820" s="127">
        <v>0</v>
      </c>
      <c r="T820" s="127">
        <v>0</v>
      </c>
      <c r="U820" s="127">
        <v>0</v>
      </c>
      <c r="V820" s="127">
        <v>0</v>
      </c>
      <c r="W820" s="127">
        <v>0</v>
      </c>
      <c r="X820" s="127">
        <v>0</v>
      </c>
      <c r="Y820" s="127">
        <v>0</v>
      </c>
      <c r="Z820" s="127">
        <v>0</v>
      </c>
      <c r="AA820" s="127">
        <v>0</v>
      </c>
      <c r="AB820" s="127">
        <v>0</v>
      </c>
      <c r="AC820" s="127">
        <v>0</v>
      </c>
      <c r="AD820" s="127">
        <v>0</v>
      </c>
      <c r="AE820" s="127">
        <v>0</v>
      </c>
      <c r="AF820" s="127">
        <v>0</v>
      </c>
      <c r="AG820" s="127">
        <v>0</v>
      </c>
      <c r="AH820" s="127">
        <v>0</v>
      </c>
    </row>
    <row r="821" spans="1:34" x14ac:dyDescent="0.35">
      <c r="A821" s="127" t="s">
        <v>1409</v>
      </c>
      <c r="B821" s="127" t="s">
        <v>964</v>
      </c>
      <c r="C821" s="127">
        <v>0</v>
      </c>
      <c r="D821" s="127">
        <v>0</v>
      </c>
      <c r="E821" s="127">
        <v>0</v>
      </c>
      <c r="F821" s="127">
        <v>0</v>
      </c>
      <c r="G821" s="127">
        <v>0</v>
      </c>
      <c r="H821" s="127">
        <v>0</v>
      </c>
      <c r="I821" s="127">
        <v>0</v>
      </c>
      <c r="J821" s="127">
        <v>0</v>
      </c>
      <c r="K821" s="127">
        <v>0</v>
      </c>
      <c r="L821" s="127">
        <v>0</v>
      </c>
      <c r="M821" s="127">
        <v>0</v>
      </c>
      <c r="N821" s="127">
        <v>0</v>
      </c>
      <c r="O821" s="127">
        <v>0</v>
      </c>
      <c r="P821" s="127">
        <v>0</v>
      </c>
      <c r="Q821" s="127">
        <v>0</v>
      </c>
      <c r="R821" s="127">
        <v>0</v>
      </c>
      <c r="S821" s="127">
        <v>0</v>
      </c>
      <c r="T821" s="127">
        <v>0</v>
      </c>
      <c r="U821" s="127">
        <v>0</v>
      </c>
      <c r="V821" s="127">
        <v>0</v>
      </c>
      <c r="W821" s="127">
        <v>0</v>
      </c>
      <c r="X821" s="127">
        <v>0</v>
      </c>
      <c r="Y821" s="127">
        <v>0</v>
      </c>
      <c r="Z821" s="127">
        <v>0</v>
      </c>
      <c r="AA821" s="127">
        <v>0</v>
      </c>
      <c r="AB821" s="127">
        <v>0</v>
      </c>
      <c r="AC821" s="127">
        <v>0</v>
      </c>
      <c r="AD821" s="127">
        <v>0</v>
      </c>
      <c r="AE821" s="127">
        <v>0</v>
      </c>
      <c r="AF821" s="127">
        <v>0</v>
      </c>
      <c r="AG821" s="127">
        <v>0</v>
      </c>
      <c r="AH821" s="127">
        <v>0</v>
      </c>
    </row>
    <row r="822" spans="1:34" x14ac:dyDescent="0.35">
      <c r="A822" s="127" t="s">
        <v>795</v>
      </c>
      <c r="B822" s="127" t="s">
        <v>964</v>
      </c>
      <c r="C822" s="127">
        <v>0</v>
      </c>
      <c r="D822" s="127">
        <v>0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0</v>
      </c>
      <c r="M822" s="127">
        <v>0</v>
      </c>
      <c r="N822" s="127">
        <v>0</v>
      </c>
      <c r="O822" s="127">
        <v>0</v>
      </c>
      <c r="P822" s="127">
        <v>0</v>
      </c>
      <c r="Q822" s="127">
        <v>0</v>
      </c>
      <c r="R822" s="127">
        <v>0</v>
      </c>
      <c r="S822" s="127">
        <v>0</v>
      </c>
      <c r="T822" s="127">
        <v>0</v>
      </c>
      <c r="U822" s="127">
        <v>0</v>
      </c>
      <c r="V822" s="127">
        <v>0</v>
      </c>
      <c r="W822" s="127">
        <v>0</v>
      </c>
      <c r="X822" s="127">
        <v>0</v>
      </c>
      <c r="Y822" s="127">
        <v>0</v>
      </c>
      <c r="Z822" s="127">
        <v>0</v>
      </c>
      <c r="AA822" s="127">
        <v>0</v>
      </c>
      <c r="AB822" s="127">
        <v>0</v>
      </c>
      <c r="AC822" s="127">
        <v>0</v>
      </c>
      <c r="AD822" s="127">
        <v>0</v>
      </c>
      <c r="AE822" s="127">
        <v>0</v>
      </c>
      <c r="AF822" s="127">
        <v>0</v>
      </c>
      <c r="AG822" s="127">
        <v>0</v>
      </c>
      <c r="AH822" s="127">
        <v>0</v>
      </c>
    </row>
    <row r="823" spans="1:34" x14ac:dyDescent="0.35">
      <c r="A823" s="127" t="s">
        <v>796</v>
      </c>
      <c r="B823" s="127" t="s">
        <v>964</v>
      </c>
      <c r="C823" s="127">
        <v>0</v>
      </c>
      <c r="D823" s="127">
        <v>0</v>
      </c>
      <c r="E823" s="127">
        <v>0</v>
      </c>
      <c r="F823" s="127">
        <v>0</v>
      </c>
      <c r="G823" s="127">
        <v>0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0</v>
      </c>
      <c r="N823" s="127">
        <v>0</v>
      </c>
      <c r="O823" s="127">
        <v>0</v>
      </c>
      <c r="P823" s="127">
        <v>0</v>
      </c>
      <c r="Q823" s="127">
        <v>0</v>
      </c>
      <c r="R823" s="127">
        <v>0</v>
      </c>
      <c r="S823" s="127">
        <v>0</v>
      </c>
      <c r="T823" s="127">
        <v>0</v>
      </c>
      <c r="U823" s="127">
        <v>0</v>
      </c>
      <c r="V823" s="127">
        <v>0</v>
      </c>
      <c r="W823" s="127">
        <v>0</v>
      </c>
      <c r="X823" s="127">
        <v>0</v>
      </c>
      <c r="Y823" s="127">
        <v>0</v>
      </c>
      <c r="Z823" s="127">
        <v>0</v>
      </c>
      <c r="AA823" s="127">
        <v>0</v>
      </c>
      <c r="AB823" s="127">
        <v>0</v>
      </c>
      <c r="AC823" s="127">
        <v>0</v>
      </c>
      <c r="AD823" s="127">
        <v>0</v>
      </c>
      <c r="AE823" s="127">
        <v>0</v>
      </c>
      <c r="AF823" s="127">
        <v>0</v>
      </c>
      <c r="AG823" s="127">
        <v>0</v>
      </c>
      <c r="AH823" s="127">
        <v>0</v>
      </c>
    </row>
    <row r="824" spans="1:34" x14ac:dyDescent="0.35">
      <c r="A824" s="127" t="s">
        <v>797</v>
      </c>
      <c r="B824" s="127" t="s">
        <v>964</v>
      </c>
      <c r="C824" s="127">
        <v>0</v>
      </c>
      <c r="D824" s="127">
        <v>0</v>
      </c>
      <c r="E824" s="127">
        <v>0</v>
      </c>
      <c r="F824" s="127">
        <v>0</v>
      </c>
      <c r="G824" s="127">
        <v>0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0</v>
      </c>
      <c r="N824" s="127">
        <v>0</v>
      </c>
      <c r="O824" s="127">
        <v>0</v>
      </c>
      <c r="P824" s="127">
        <v>0</v>
      </c>
      <c r="Q824" s="127">
        <v>0</v>
      </c>
      <c r="R824" s="127">
        <v>0</v>
      </c>
      <c r="S824" s="127">
        <v>0</v>
      </c>
      <c r="T824" s="127">
        <v>0</v>
      </c>
      <c r="U824" s="127">
        <v>0</v>
      </c>
      <c r="V824" s="127">
        <v>0</v>
      </c>
      <c r="W824" s="127">
        <v>0</v>
      </c>
      <c r="X824" s="127">
        <v>0</v>
      </c>
      <c r="Y824" s="127">
        <v>0</v>
      </c>
      <c r="Z824" s="127">
        <v>0</v>
      </c>
      <c r="AA824" s="127">
        <v>0</v>
      </c>
      <c r="AB824" s="127">
        <v>0</v>
      </c>
      <c r="AC824" s="127">
        <v>0</v>
      </c>
      <c r="AD824" s="127">
        <v>0</v>
      </c>
      <c r="AE824" s="127">
        <v>0</v>
      </c>
      <c r="AF824" s="127">
        <v>0</v>
      </c>
      <c r="AG824" s="127">
        <v>0</v>
      </c>
      <c r="AH824" s="127">
        <v>0</v>
      </c>
    </row>
    <row r="825" spans="1:34" x14ac:dyDescent="0.35">
      <c r="A825" s="127" t="s">
        <v>798</v>
      </c>
      <c r="B825" s="127" t="s">
        <v>964</v>
      </c>
      <c r="C825" s="127">
        <v>0</v>
      </c>
      <c r="D825" s="127">
        <v>0</v>
      </c>
      <c r="E825" s="127">
        <v>0</v>
      </c>
      <c r="F825" s="127">
        <v>0</v>
      </c>
      <c r="G825" s="127">
        <v>0</v>
      </c>
      <c r="H825" s="127">
        <v>0</v>
      </c>
      <c r="I825" s="127">
        <v>0</v>
      </c>
      <c r="J825" s="127">
        <v>0</v>
      </c>
      <c r="K825" s="127">
        <v>0</v>
      </c>
      <c r="L825" s="127">
        <v>0</v>
      </c>
      <c r="M825" s="127">
        <v>0</v>
      </c>
      <c r="N825" s="127">
        <v>0</v>
      </c>
      <c r="O825" s="127">
        <v>0</v>
      </c>
      <c r="P825" s="127">
        <v>0</v>
      </c>
      <c r="Q825" s="127">
        <v>0</v>
      </c>
      <c r="R825" s="127">
        <v>0</v>
      </c>
      <c r="S825" s="127">
        <v>0</v>
      </c>
      <c r="T825" s="127">
        <v>0</v>
      </c>
      <c r="U825" s="127">
        <v>0</v>
      </c>
      <c r="V825" s="127">
        <v>0</v>
      </c>
      <c r="W825" s="127">
        <v>0</v>
      </c>
      <c r="X825" s="127">
        <v>0</v>
      </c>
      <c r="Y825" s="127">
        <v>0</v>
      </c>
      <c r="Z825" s="127">
        <v>0</v>
      </c>
      <c r="AA825" s="127">
        <v>0</v>
      </c>
      <c r="AB825" s="127">
        <v>0</v>
      </c>
      <c r="AC825" s="127">
        <v>0</v>
      </c>
      <c r="AD825" s="127">
        <v>0</v>
      </c>
      <c r="AE825" s="127">
        <v>0</v>
      </c>
      <c r="AF825" s="127">
        <v>0</v>
      </c>
      <c r="AG825" s="127">
        <v>0</v>
      </c>
      <c r="AH825" s="127">
        <v>0</v>
      </c>
    </row>
    <row r="826" spans="1:34" x14ac:dyDescent="0.35">
      <c r="A826" s="127" t="s">
        <v>799</v>
      </c>
      <c r="B826" s="127" t="s">
        <v>964</v>
      </c>
      <c r="C826" s="127">
        <v>0</v>
      </c>
      <c r="D826" s="127">
        <v>0</v>
      </c>
      <c r="E826" s="127">
        <v>0</v>
      </c>
      <c r="F826" s="127">
        <v>0</v>
      </c>
      <c r="G826" s="127">
        <v>0</v>
      </c>
      <c r="H826" s="127">
        <v>0</v>
      </c>
      <c r="I826" s="127">
        <v>0</v>
      </c>
      <c r="J826" s="127">
        <v>0</v>
      </c>
      <c r="K826" s="127">
        <v>0</v>
      </c>
      <c r="L826" s="127">
        <v>0</v>
      </c>
      <c r="M826" s="127">
        <v>0</v>
      </c>
      <c r="N826" s="127">
        <v>0</v>
      </c>
      <c r="O826" s="127">
        <v>0</v>
      </c>
      <c r="P826" s="127">
        <v>0</v>
      </c>
      <c r="Q826" s="127">
        <v>0</v>
      </c>
      <c r="R826" s="127">
        <v>0</v>
      </c>
      <c r="S826" s="127">
        <v>0</v>
      </c>
      <c r="T826" s="127">
        <v>0</v>
      </c>
      <c r="U826" s="127">
        <v>0</v>
      </c>
      <c r="V826" s="127">
        <v>0</v>
      </c>
      <c r="W826" s="127">
        <v>0</v>
      </c>
      <c r="X826" s="127">
        <v>0</v>
      </c>
      <c r="Y826" s="127">
        <v>0</v>
      </c>
      <c r="Z826" s="127">
        <v>0</v>
      </c>
      <c r="AA826" s="127">
        <v>0</v>
      </c>
      <c r="AB826" s="127">
        <v>0</v>
      </c>
      <c r="AC826" s="127">
        <v>0</v>
      </c>
      <c r="AD826" s="127">
        <v>0</v>
      </c>
      <c r="AE826" s="127">
        <v>0</v>
      </c>
      <c r="AF826" s="127">
        <v>0</v>
      </c>
      <c r="AG826" s="127">
        <v>0</v>
      </c>
      <c r="AH826" s="127">
        <v>0</v>
      </c>
    </row>
    <row r="827" spans="1:34" x14ac:dyDescent="0.35">
      <c r="A827" s="127" t="s">
        <v>800</v>
      </c>
      <c r="B827" s="127" t="s">
        <v>964</v>
      </c>
      <c r="C827" s="127">
        <v>0</v>
      </c>
      <c r="D827" s="127">
        <v>0</v>
      </c>
      <c r="E827" s="127">
        <v>0</v>
      </c>
      <c r="F827" s="127">
        <v>0</v>
      </c>
      <c r="G827" s="127">
        <v>0</v>
      </c>
      <c r="H827" s="127">
        <v>0</v>
      </c>
      <c r="I827" s="127">
        <v>0</v>
      </c>
      <c r="J827" s="127">
        <v>0</v>
      </c>
      <c r="K827" s="127">
        <v>0</v>
      </c>
      <c r="L827" s="127">
        <v>0</v>
      </c>
      <c r="M827" s="127">
        <v>0</v>
      </c>
      <c r="N827" s="127">
        <v>0</v>
      </c>
      <c r="O827" s="127">
        <v>0</v>
      </c>
      <c r="P827" s="127">
        <v>0</v>
      </c>
      <c r="Q827" s="127">
        <v>0</v>
      </c>
      <c r="R827" s="127">
        <v>0</v>
      </c>
      <c r="S827" s="127">
        <v>0</v>
      </c>
      <c r="T827" s="127">
        <v>0</v>
      </c>
      <c r="U827" s="127">
        <v>0</v>
      </c>
      <c r="V827" s="127">
        <v>0</v>
      </c>
      <c r="W827" s="127">
        <v>0</v>
      </c>
      <c r="X827" s="127">
        <v>0</v>
      </c>
      <c r="Y827" s="127">
        <v>0</v>
      </c>
      <c r="Z827" s="127">
        <v>0</v>
      </c>
      <c r="AA827" s="127">
        <v>0</v>
      </c>
      <c r="AB827" s="127">
        <v>0</v>
      </c>
      <c r="AC827" s="127">
        <v>0</v>
      </c>
      <c r="AD827" s="127">
        <v>0</v>
      </c>
      <c r="AE827" s="127">
        <v>0</v>
      </c>
      <c r="AF827" s="127">
        <v>0</v>
      </c>
      <c r="AG827" s="127">
        <v>0</v>
      </c>
      <c r="AH827" s="127">
        <v>0</v>
      </c>
    </row>
    <row r="828" spans="1:34" x14ac:dyDescent="0.35">
      <c r="A828" s="127" t="s">
        <v>801</v>
      </c>
      <c r="B828" s="127" t="s">
        <v>964</v>
      </c>
      <c r="C828" s="127">
        <v>0</v>
      </c>
      <c r="D828" s="127">
        <v>0</v>
      </c>
      <c r="E828" s="127">
        <v>0</v>
      </c>
      <c r="F828" s="127">
        <v>0</v>
      </c>
      <c r="G828" s="127">
        <v>0</v>
      </c>
      <c r="H828" s="127">
        <v>0</v>
      </c>
      <c r="I828" s="127">
        <v>0</v>
      </c>
      <c r="J828" s="127">
        <v>0</v>
      </c>
      <c r="K828" s="127">
        <v>0</v>
      </c>
      <c r="L828" s="127">
        <v>0</v>
      </c>
      <c r="M828" s="127">
        <v>0</v>
      </c>
      <c r="N828" s="127">
        <v>0</v>
      </c>
      <c r="O828" s="127">
        <v>0</v>
      </c>
      <c r="P828" s="127">
        <v>0</v>
      </c>
      <c r="Q828" s="127">
        <v>0</v>
      </c>
      <c r="R828" s="127">
        <v>0</v>
      </c>
      <c r="S828" s="127">
        <v>0</v>
      </c>
      <c r="T828" s="127">
        <v>0</v>
      </c>
      <c r="U828" s="127">
        <v>0</v>
      </c>
      <c r="V828" s="127">
        <v>0</v>
      </c>
      <c r="W828" s="127">
        <v>0</v>
      </c>
      <c r="X828" s="127">
        <v>0</v>
      </c>
      <c r="Y828" s="127">
        <v>0</v>
      </c>
      <c r="Z828" s="127">
        <v>0</v>
      </c>
      <c r="AA828" s="127">
        <v>0</v>
      </c>
      <c r="AB828" s="127">
        <v>0</v>
      </c>
      <c r="AC828" s="127">
        <v>0</v>
      </c>
      <c r="AD828" s="127">
        <v>0</v>
      </c>
      <c r="AE828" s="127">
        <v>0</v>
      </c>
      <c r="AF828" s="127">
        <v>0</v>
      </c>
      <c r="AG828" s="127">
        <v>0</v>
      </c>
      <c r="AH828" s="127">
        <v>0</v>
      </c>
    </row>
    <row r="829" spans="1:34" x14ac:dyDescent="0.35">
      <c r="A829" s="127" t="s">
        <v>1410</v>
      </c>
      <c r="B829" s="127" t="s">
        <v>964</v>
      </c>
      <c r="C829" s="127">
        <v>0</v>
      </c>
      <c r="D829" s="127">
        <v>0</v>
      </c>
      <c r="E829" s="127">
        <v>0</v>
      </c>
      <c r="F829" s="127">
        <v>0</v>
      </c>
      <c r="G829" s="127">
        <v>0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0</v>
      </c>
      <c r="N829" s="127">
        <v>0</v>
      </c>
      <c r="O829" s="127">
        <v>0</v>
      </c>
      <c r="P829" s="127">
        <v>0</v>
      </c>
      <c r="Q829" s="127">
        <v>0</v>
      </c>
      <c r="R829" s="127">
        <v>0</v>
      </c>
      <c r="S829" s="127">
        <v>0</v>
      </c>
      <c r="T829" s="127">
        <v>0</v>
      </c>
      <c r="U829" s="127">
        <v>0</v>
      </c>
      <c r="V829" s="127">
        <v>0</v>
      </c>
      <c r="W829" s="127">
        <v>0</v>
      </c>
      <c r="X829" s="127">
        <v>0</v>
      </c>
      <c r="Y829" s="127">
        <v>0</v>
      </c>
      <c r="Z829" s="127">
        <v>0</v>
      </c>
      <c r="AA829" s="127">
        <v>0</v>
      </c>
      <c r="AB829" s="127">
        <v>0</v>
      </c>
      <c r="AC829" s="127">
        <v>0</v>
      </c>
      <c r="AD829" s="127">
        <v>0</v>
      </c>
      <c r="AE829" s="127">
        <v>0</v>
      </c>
      <c r="AF829" s="127">
        <v>0</v>
      </c>
      <c r="AG829" s="127">
        <v>0</v>
      </c>
      <c r="AH829" s="127">
        <v>0</v>
      </c>
    </row>
    <row r="830" spans="1:34" x14ac:dyDescent="0.35">
      <c r="A830" s="127" t="s">
        <v>1411</v>
      </c>
      <c r="B830" s="127" t="s">
        <v>964</v>
      </c>
      <c r="C830" s="127">
        <v>0</v>
      </c>
      <c r="D830" s="127">
        <v>0</v>
      </c>
      <c r="E830" s="127">
        <v>0</v>
      </c>
      <c r="F830" s="127">
        <v>0</v>
      </c>
      <c r="G830" s="127">
        <v>0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0</v>
      </c>
      <c r="O830" s="127">
        <v>0</v>
      </c>
      <c r="P830" s="127">
        <v>0</v>
      </c>
      <c r="Q830" s="127">
        <v>0</v>
      </c>
      <c r="R830" s="127">
        <v>0</v>
      </c>
      <c r="S830" s="127">
        <v>0</v>
      </c>
      <c r="T830" s="127">
        <v>0</v>
      </c>
      <c r="U830" s="127">
        <v>0</v>
      </c>
      <c r="V830" s="127">
        <v>0</v>
      </c>
      <c r="W830" s="127">
        <v>0</v>
      </c>
      <c r="X830" s="127">
        <v>0</v>
      </c>
      <c r="Y830" s="127">
        <v>0</v>
      </c>
      <c r="Z830" s="127">
        <v>0</v>
      </c>
      <c r="AA830" s="127">
        <v>0</v>
      </c>
      <c r="AB830" s="127">
        <v>0</v>
      </c>
      <c r="AC830" s="127">
        <v>0</v>
      </c>
      <c r="AD830" s="127">
        <v>0</v>
      </c>
      <c r="AE830" s="127">
        <v>0</v>
      </c>
      <c r="AF830" s="127">
        <v>0</v>
      </c>
      <c r="AG830" s="127">
        <v>0</v>
      </c>
      <c r="AH830" s="127">
        <v>0</v>
      </c>
    </row>
    <row r="831" spans="1:34" x14ac:dyDescent="0.35">
      <c r="A831" s="127" t="s">
        <v>1412</v>
      </c>
      <c r="B831" s="127" t="s">
        <v>964</v>
      </c>
      <c r="C831" s="127">
        <v>0</v>
      </c>
      <c r="D831" s="127">
        <v>0</v>
      </c>
      <c r="E831" s="127">
        <v>0</v>
      </c>
      <c r="F831" s="127">
        <v>0</v>
      </c>
      <c r="G831" s="127">
        <v>0</v>
      </c>
      <c r="H831" s="127">
        <v>0</v>
      </c>
      <c r="I831" s="127">
        <v>0</v>
      </c>
      <c r="J831" s="127">
        <v>0</v>
      </c>
      <c r="K831" s="127">
        <v>0</v>
      </c>
      <c r="L831" s="127">
        <v>0</v>
      </c>
      <c r="M831" s="127">
        <v>0</v>
      </c>
      <c r="N831" s="127">
        <v>0</v>
      </c>
      <c r="O831" s="127">
        <v>0</v>
      </c>
      <c r="P831" s="127">
        <v>0</v>
      </c>
      <c r="Q831" s="127">
        <v>0</v>
      </c>
      <c r="R831" s="127">
        <v>0</v>
      </c>
      <c r="S831" s="127">
        <v>0</v>
      </c>
      <c r="T831" s="127">
        <v>0</v>
      </c>
      <c r="U831" s="127">
        <v>0</v>
      </c>
      <c r="V831" s="127">
        <v>0</v>
      </c>
      <c r="W831" s="127">
        <v>0</v>
      </c>
      <c r="X831" s="127">
        <v>0</v>
      </c>
      <c r="Y831" s="127">
        <v>0</v>
      </c>
      <c r="Z831" s="127">
        <v>0</v>
      </c>
      <c r="AA831" s="127">
        <v>0</v>
      </c>
      <c r="AB831" s="127">
        <v>0</v>
      </c>
      <c r="AC831" s="127">
        <v>0</v>
      </c>
      <c r="AD831" s="127">
        <v>0</v>
      </c>
      <c r="AE831" s="127">
        <v>0</v>
      </c>
      <c r="AF831" s="127">
        <v>0</v>
      </c>
      <c r="AG831" s="127">
        <v>0</v>
      </c>
      <c r="AH831" s="127">
        <v>0</v>
      </c>
    </row>
    <row r="832" spans="1:34" x14ac:dyDescent="0.35">
      <c r="A832" s="127" t="s">
        <v>1413</v>
      </c>
      <c r="B832" s="127" t="s">
        <v>964</v>
      </c>
      <c r="C832" s="127">
        <v>0</v>
      </c>
      <c r="D832" s="127">
        <v>0</v>
      </c>
      <c r="E832" s="127">
        <v>0</v>
      </c>
      <c r="F832" s="127">
        <v>0</v>
      </c>
      <c r="G832" s="127">
        <v>0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0</v>
      </c>
      <c r="N832" s="127">
        <v>0</v>
      </c>
      <c r="O832" s="127">
        <v>0</v>
      </c>
      <c r="P832" s="127">
        <v>0</v>
      </c>
      <c r="Q832" s="127">
        <v>0</v>
      </c>
      <c r="R832" s="127">
        <v>0</v>
      </c>
      <c r="S832" s="127">
        <v>0</v>
      </c>
      <c r="T832" s="127">
        <v>0</v>
      </c>
      <c r="U832" s="127">
        <v>0</v>
      </c>
      <c r="V832" s="127">
        <v>0</v>
      </c>
      <c r="W832" s="127">
        <v>0</v>
      </c>
      <c r="X832" s="127">
        <v>0</v>
      </c>
      <c r="Y832" s="127">
        <v>0</v>
      </c>
      <c r="Z832" s="127">
        <v>0</v>
      </c>
      <c r="AA832" s="127">
        <v>0</v>
      </c>
      <c r="AB832" s="127">
        <v>0</v>
      </c>
      <c r="AC832" s="127">
        <v>0</v>
      </c>
      <c r="AD832" s="127">
        <v>0</v>
      </c>
      <c r="AE832" s="127">
        <v>0</v>
      </c>
      <c r="AF832" s="127">
        <v>0</v>
      </c>
      <c r="AG832" s="127">
        <v>0</v>
      </c>
      <c r="AH832" s="127">
        <v>0</v>
      </c>
    </row>
    <row r="833" spans="1:34" x14ac:dyDescent="0.35">
      <c r="A833" s="127" t="s">
        <v>1414</v>
      </c>
      <c r="B833" s="127" t="s">
        <v>964</v>
      </c>
      <c r="C833" s="127">
        <v>0</v>
      </c>
      <c r="D833" s="127">
        <v>0</v>
      </c>
      <c r="E833" s="127">
        <v>0</v>
      </c>
      <c r="F833" s="127">
        <v>0</v>
      </c>
      <c r="G833" s="127">
        <v>0</v>
      </c>
      <c r="H833" s="127">
        <v>0</v>
      </c>
      <c r="I833" s="127">
        <v>0</v>
      </c>
      <c r="J833" s="127">
        <v>0</v>
      </c>
      <c r="K833" s="127">
        <v>0</v>
      </c>
      <c r="L833" s="127">
        <v>0</v>
      </c>
      <c r="M833" s="127">
        <v>0</v>
      </c>
      <c r="N833" s="127">
        <v>0</v>
      </c>
      <c r="O833" s="127">
        <v>0</v>
      </c>
      <c r="P833" s="127">
        <v>0</v>
      </c>
      <c r="Q833" s="127">
        <v>0</v>
      </c>
      <c r="R833" s="127">
        <v>0</v>
      </c>
      <c r="S833" s="127">
        <v>0</v>
      </c>
      <c r="T833" s="127">
        <v>0</v>
      </c>
      <c r="U833" s="127">
        <v>0</v>
      </c>
      <c r="V833" s="127">
        <v>0</v>
      </c>
      <c r="W833" s="127">
        <v>0</v>
      </c>
      <c r="X833" s="127">
        <v>0</v>
      </c>
      <c r="Y833" s="127">
        <v>0</v>
      </c>
      <c r="Z833" s="127">
        <v>0</v>
      </c>
      <c r="AA833" s="127">
        <v>0</v>
      </c>
      <c r="AB833" s="127">
        <v>0</v>
      </c>
      <c r="AC833" s="127">
        <v>0</v>
      </c>
      <c r="AD833" s="127">
        <v>0</v>
      </c>
      <c r="AE833" s="127">
        <v>0</v>
      </c>
      <c r="AF833" s="127">
        <v>0</v>
      </c>
      <c r="AG833" s="127">
        <v>0</v>
      </c>
      <c r="AH833" s="127">
        <v>0</v>
      </c>
    </row>
    <row r="834" spans="1:34" x14ac:dyDescent="0.35">
      <c r="A834" s="127" t="s">
        <v>1415</v>
      </c>
      <c r="B834" s="127" t="s">
        <v>964</v>
      </c>
      <c r="C834" s="127">
        <v>0</v>
      </c>
      <c r="D834" s="127">
        <v>0</v>
      </c>
      <c r="E834" s="127">
        <v>0</v>
      </c>
      <c r="F834" s="127">
        <v>0</v>
      </c>
      <c r="G834" s="127">
        <v>0</v>
      </c>
      <c r="H834" s="127">
        <v>0</v>
      </c>
      <c r="I834" s="127">
        <v>0</v>
      </c>
      <c r="J834" s="127">
        <v>0</v>
      </c>
      <c r="K834" s="127">
        <v>0</v>
      </c>
      <c r="L834" s="127">
        <v>0</v>
      </c>
      <c r="M834" s="127">
        <v>0</v>
      </c>
      <c r="N834" s="127">
        <v>0</v>
      </c>
      <c r="O834" s="127">
        <v>0</v>
      </c>
      <c r="P834" s="127">
        <v>0</v>
      </c>
      <c r="Q834" s="127">
        <v>0</v>
      </c>
      <c r="R834" s="127">
        <v>0</v>
      </c>
      <c r="S834" s="127">
        <v>0</v>
      </c>
      <c r="T834" s="127">
        <v>0</v>
      </c>
      <c r="U834" s="127">
        <v>0</v>
      </c>
      <c r="V834" s="127">
        <v>0</v>
      </c>
      <c r="W834" s="127">
        <v>0</v>
      </c>
      <c r="X834" s="127">
        <v>0</v>
      </c>
      <c r="Y834" s="127">
        <v>0</v>
      </c>
      <c r="Z834" s="127">
        <v>0</v>
      </c>
      <c r="AA834" s="127">
        <v>0</v>
      </c>
      <c r="AB834" s="127">
        <v>0</v>
      </c>
      <c r="AC834" s="127">
        <v>0</v>
      </c>
      <c r="AD834" s="127">
        <v>0</v>
      </c>
      <c r="AE834" s="127">
        <v>0</v>
      </c>
      <c r="AF834" s="127">
        <v>0</v>
      </c>
      <c r="AG834" s="127">
        <v>0</v>
      </c>
      <c r="AH834" s="127">
        <v>0</v>
      </c>
    </row>
    <row r="835" spans="1:34" x14ac:dyDescent="0.35">
      <c r="A835" s="127" t="s">
        <v>1416</v>
      </c>
      <c r="B835" s="127" t="s">
        <v>964</v>
      </c>
      <c r="C835" s="127">
        <v>0</v>
      </c>
      <c r="D835" s="127">
        <v>0</v>
      </c>
      <c r="E835" s="127">
        <v>0</v>
      </c>
      <c r="F835" s="127">
        <v>0</v>
      </c>
      <c r="G835" s="127">
        <v>0</v>
      </c>
      <c r="H835" s="127">
        <v>0</v>
      </c>
      <c r="I835" s="127">
        <v>0</v>
      </c>
      <c r="J835" s="127">
        <v>0</v>
      </c>
      <c r="K835" s="127">
        <v>0</v>
      </c>
      <c r="L835" s="127">
        <v>0</v>
      </c>
      <c r="M835" s="127">
        <v>0</v>
      </c>
      <c r="N835" s="127">
        <v>0</v>
      </c>
      <c r="O835" s="127">
        <v>0</v>
      </c>
      <c r="P835" s="127">
        <v>0</v>
      </c>
      <c r="Q835" s="127">
        <v>0</v>
      </c>
      <c r="R835" s="127">
        <v>0</v>
      </c>
      <c r="S835" s="127">
        <v>0</v>
      </c>
      <c r="T835" s="127">
        <v>0</v>
      </c>
      <c r="U835" s="127">
        <v>0</v>
      </c>
      <c r="V835" s="127">
        <v>0</v>
      </c>
      <c r="W835" s="127">
        <v>0</v>
      </c>
      <c r="X835" s="127">
        <v>0</v>
      </c>
      <c r="Y835" s="127">
        <v>0</v>
      </c>
      <c r="Z835" s="127">
        <v>0</v>
      </c>
      <c r="AA835" s="127">
        <v>0</v>
      </c>
      <c r="AB835" s="127">
        <v>0</v>
      </c>
      <c r="AC835" s="127">
        <v>0</v>
      </c>
      <c r="AD835" s="127">
        <v>0</v>
      </c>
      <c r="AE835" s="127">
        <v>0</v>
      </c>
      <c r="AF835" s="127">
        <v>0</v>
      </c>
      <c r="AG835" s="127">
        <v>0</v>
      </c>
      <c r="AH835" s="127">
        <v>0</v>
      </c>
    </row>
    <row r="836" spans="1:34" x14ac:dyDescent="0.35">
      <c r="A836" s="127" t="s">
        <v>1417</v>
      </c>
      <c r="B836" s="127" t="s">
        <v>964</v>
      </c>
      <c r="C836" s="127">
        <v>0</v>
      </c>
      <c r="D836" s="127">
        <v>0</v>
      </c>
      <c r="E836" s="127">
        <v>0</v>
      </c>
      <c r="F836" s="127">
        <v>0</v>
      </c>
      <c r="G836" s="127">
        <v>0</v>
      </c>
      <c r="H836" s="127">
        <v>0</v>
      </c>
      <c r="I836" s="127">
        <v>0</v>
      </c>
      <c r="J836" s="127">
        <v>0</v>
      </c>
      <c r="K836" s="127">
        <v>0</v>
      </c>
      <c r="L836" s="127">
        <v>0</v>
      </c>
      <c r="M836" s="127">
        <v>0</v>
      </c>
      <c r="N836" s="127">
        <v>0</v>
      </c>
      <c r="O836" s="127">
        <v>0</v>
      </c>
      <c r="P836" s="127">
        <v>0</v>
      </c>
      <c r="Q836" s="127">
        <v>0</v>
      </c>
      <c r="R836" s="127">
        <v>0</v>
      </c>
      <c r="S836" s="127">
        <v>0</v>
      </c>
      <c r="T836" s="127">
        <v>0</v>
      </c>
      <c r="U836" s="127">
        <v>0</v>
      </c>
      <c r="V836" s="127">
        <v>0</v>
      </c>
      <c r="W836" s="127">
        <v>0</v>
      </c>
      <c r="X836" s="127">
        <v>0</v>
      </c>
      <c r="Y836" s="127">
        <v>0</v>
      </c>
      <c r="Z836" s="127">
        <v>0</v>
      </c>
      <c r="AA836" s="127">
        <v>0</v>
      </c>
      <c r="AB836" s="127">
        <v>0</v>
      </c>
      <c r="AC836" s="127">
        <v>0</v>
      </c>
      <c r="AD836" s="127">
        <v>0</v>
      </c>
      <c r="AE836" s="127">
        <v>0</v>
      </c>
      <c r="AF836" s="127">
        <v>0</v>
      </c>
      <c r="AG836" s="127">
        <v>0</v>
      </c>
      <c r="AH836" s="127">
        <v>0</v>
      </c>
    </row>
    <row r="837" spans="1:34" x14ac:dyDescent="0.35">
      <c r="A837" s="127" t="s">
        <v>1418</v>
      </c>
      <c r="B837" s="127" t="s">
        <v>964</v>
      </c>
      <c r="C837" s="127">
        <v>0</v>
      </c>
      <c r="D837" s="127">
        <v>0</v>
      </c>
      <c r="E837" s="127">
        <v>0</v>
      </c>
      <c r="F837" s="127">
        <v>0</v>
      </c>
      <c r="G837" s="127">
        <v>0</v>
      </c>
      <c r="H837" s="127">
        <v>0</v>
      </c>
      <c r="I837" s="127">
        <v>0</v>
      </c>
      <c r="J837" s="127">
        <v>0</v>
      </c>
      <c r="K837" s="127">
        <v>0</v>
      </c>
      <c r="L837" s="127">
        <v>0</v>
      </c>
      <c r="M837" s="127">
        <v>0</v>
      </c>
      <c r="N837" s="127">
        <v>0</v>
      </c>
      <c r="O837" s="127">
        <v>0</v>
      </c>
      <c r="P837" s="127">
        <v>0</v>
      </c>
      <c r="Q837" s="127">
        <v>0</v>
      </c>
      <c r="R837" s="127">
        <v>0</v>
      </c>
      <c r="S837" s="127">
        <v>0</v>
      </c>
      <c r="T837" s="127">
        <v>0</v>
      </c>
      <c r="U837" s="127">
        <v>0</v>
      </c>
      <c r="V837" s="127">
        <v>0</v>
      </c>
      <c r="W837" s="127">
        <v>0</v>
      </c>
      <c r="X837" s="127">
        <v>0</v>
      </c>
      <c r="Y837" s="127">
        <v>0</v>
      </c>
      <c r="Z837" s="127">
        <v>0</v>
      </c>
      <c r="AA837" s="127">
        <v>0</v>
      </c>
      <c r="AB837" s="127">
        <v>0</v>
      </c>
      <c r="AC837" s="127">
        <v>0</v>
      </c>
      <c r="AD837" s="127">
        <v>0</v>
      </c>
      <c r="AE837" s="127">
        <v>0</v>
      </c>
      <c r="AF837" s="127">
        <v>0</v>
      </c>
      <c r="AG837" s="127">
        <v>0</v>
      </c>
      <c r="AH837" s="127">
        <v>0</v>
      </c>
    </row>
    <row r="838" spans="1:34" x14ac:dyDescent="0.35">
      <c r="A838" s="127" t="s">
        <v>1419</v>
      </c>
      <c r="B838" s="127" t="s">
        <v>964</v>
      </c>
      <c r="C838" s="127">
        <v>0</v>
      </c>
      <c r="D838" s="127">
        <v>0</v>
      </c>
      <c r="E838" s="127">
        <v>0</v>
      </c>
      <c r="F838" s="127">
        <v>0</v>
      </c>
      <c r="G838" s="127">
        <v>0</v>
      </c>
      <c r="H838" s="127">
        <v>0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>
        <v>0</v>
      </c>
      <c r="Q838" s="127">
        <v>0</v>
      </c>
      <c r="R838" s="127">
        <v>0</v>
      </c>
      <c r="S838" s="127">
        <v>0</v>
      </c>
      <c r="T838" s="127">
        <v>0</v>
      </c>
      <c r="U838" s="127">
        <v>0</v>
      </c>
      <c r="V838" s="127">
        <v>0</v>
      </c>
      <c r="W838" s="127">
        <v>0</v>
      </c>
      <c r="X838" s="127">
        <v>0</v>
      </c>
      <c r="Y838" s="127">
        <v>0</v>
      </c>
      <c r="Z838" s="127">
        <v>0</v>
      </c>
      <c r="AA838" s="127">
        <v>0</v>
      </c>
      <c r="AB838" s="127">
        <v>0</v>
      </c>
      <c r="AC838" s="127">
        <v>0</v>
      </c>
      <c r="AD838" s="127">
        <v>0</v>
      </c>
      <c r="AE838" s="127">
        <v>0</v>
      </c>
      <c r="AF838" s="127">
        <v>0</v>
      </c>
      <c r="AG838" s="127">
        <v>0</v>
      </c>
      <c r="AH838" s="127">
        <v>0</v>
      </c>
    </row>
    <row r="839" spans="1:34" x14ac:dyDescent="0.35">
      <c r="A839" s="127" t="s">
        <v>1420</v>
      </c>
      <c r="B839" s="127" t="s">
        <v>964</v>
      </c>
      <c r="C839" s="127">
        <v>0</v>
      </c>
      <c r="D839" s="127">
        <v>0</v>
      </c>
      <c r="E839" s="127">
        <v>0</v>
      </c>
      <c r="F839" s="127">
        <v>0</v>
      </c>
      <c r="G839" s="127">
        <v>0</v>
      </c>
      <c r="H839" s="127">
        <v>0</v>
      </c>
      <c r="I839" s="127">
        <v>0</v>
      </c>
      <c r="J839" s="127">
        <v>0</v>
      </c>
      <c r="K839" s="127">
        <v>0</v>
      </c>
      <c r="L839" s="127">
        <v>0</v>
      </c>
      <c r="M839" s="127">
        <v>0</v>
      </c>
      <c r="N839" s="127">
        <v>0</v>
      </c>
      <c r="O839" s="127">
        <v>0</v>
      </c>
      <c r="P839" s="127">
        <v>0</v>
      </c>
      <c r="Q839" s="127">
        <v>0</v>
      </c>
      <c r="R839" s="127">
        <v>0</v>
      </c>
      <c r="S839" s="127">
        <v>0</v>
      </c>
      <c r="T839" s="127">
        <v>0</v>
      </c>
      <c r="U839" s="127">
        <v>0</v>
      </c>
      <c r="V839" s="127">
        <v>0</v>
      </c>
      <c r="W839" s="127">
        <v>0</v>
      </c>
      <c r="X839" s="127">
        <v>0</v>
      </c>
      <c r="Y839" s="127">
        <v>0</v>
      </c>
      <c r="Z839" s="127">
        <v>0</v>
      </c>
      <c r="AA839" s="127">
        <v>0</v>
      </c>
      <c r="AB839" s="127">
        <v>0</v>
      </c>
      <c r="AC839" s="127">
        <v>0</v>
      </c>
      <c r="AD839" s="127">
        <v>0</v>
      </c>
      <c r="AE839" s="127">
        <v>0</v>
      </c>
      <c r="AF839" s="127">
        <v>0</v>
      </c>
      <c r="AG839" s="127">
        <v>0</v>
      </c>
      <c r="AH839" s="127">
        <v>0</v>
      </c>
    </row>
    <row r="840" spans="1:34" x14ac:dyDescent="0.35">
      <c r="A840" s="127" t="s">
        <v>1421</v>
      </c>
      <c r="B840" s="127" t="s">
        <v>964</v>
      </c>
      <c r="C840" s="127">
        <v>0</v>
      </c>
      <c r="D840" s="127">
        <v>0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0</v>
      </c>
      <c r="M840" s="127">
        <v>0</v>
      </c>
      <c r="N840" s="127">
        <v>0</v>
      </c>
      <c r="O840" s="127">
        <v>0</v>
      </c>
      <c r="P840" s="127">
        <v>0</v>
      </c>
      <c r="Q840" s="127">
        <v>0</v>
      </c>
      <c r="R840" s="127">
        <v>0</v>
      </c>
      <c r="S840" s="127">
        <v>0</v>
      </c>
      <c r="T840" s="127">
        <v>0</v>
      </c>
      <c r="U840" s="127">
        <v>0</v>
      </c>
      <c r="V840" s="127">
        <v>0</v>
      </c>
      <c r="W840" s="127">
        <v>0</v>
      </c>
      <c r="X840" s="127">
        <v>0</v>
      </c>
      <c r="Y840" s="127">
        <v>0</v>
      </c>
      <c r="Z840" s="127">
        <v>0</v>
      </c>
      <c r="AA840" s="127">
        <v>0</v>
      </c>
      <c r="AB840" s="127">
        <v>0</v>
      </c>
      <c r="AC840" s="127">
        <v>0</v>
      </c>
      <c r="AD840" s="127">
        <v>0</v>
      </c>
      <c r="AE840" s="127">
        <v>0</v>
      </c>
      <c r="AF840" s="127">
        <v>0</v>
      </c>
      <c r="AG840" s="127">
        <v>0</v>
      </c>
      <c r="AH840" s="127">
        <v>0</v>
      </c>
    </row>
    <row r="841" spans="1:34" x14ac:dyDescent="0.35">
      <c r="A841" s="127" t="s">
        <v>1422</v>
      </c>
      <c r="B841" s="127" t="s">
        <v>964</v>
      </c>
      <c r="C841" s="127">
        <v>0</v>
      </c>
      <c r="D841" s="127">
        <v>0</v>
      </c>
      <c r="E841" s="127">
        <v>0</v>
      </c>
      <c r="F841" s="127">
        <v>0</v>
      </c>
      <c r="G841" s="127">
        <v>0</v>
      </c>
      <c r="H841" s="127">
        <v>0</v>
      </c>
      <c r="I841" s="127">
        <v>0</v>
      </c>
      <c r="J841" s="127">
        <v>0</v>
      </c>
      <c r="K841" s="127">
        <v>0</v>
      </c>
      <c r="L841" s="127">
        <v>0</v>
      </c>
      <c r="M841" s="127">
        <v>0</v>
      </c>
      <c r="N841" s="127">
        <v>0</v>
      </c>
      <c r="O841" s="127">
        <v>0</v>
      </c>
      <c r="P841" s="127">
        <v>0</v>
      </c>
      <c r="Q841" s="127">
        <v>0</v>
      </c>
      <c r="R841" s="127">
        <v>0</v>
      </c>
      <c r="S841" s="127">
        <v>0</v>
      </c>
      <c r="T841" s="127">
        <v>0</v>
      </c>
      <c r="U841" s="127">
        <v>0</v>
      </c>
      <c r="V841" s="127">
        <v>0</v>
      </c>
      <c r="W841" s="127">
        <v>0</v>
      </c>
      <c r="X841" s="127">
        <v>0</v>
      </c>
      <c r="Y841" s="127">
        <v>0</v>
      </c>
      <c r="Z841" s="127">
        <v>0</v>
      </c>
      <c r="AA841" s="127">
        <v>0</v>
      </c>
      <c r="AB841" s="127">
        <v>0</v>
      </c>
      <c r="AC841" s="127">
        <v>0</v>
      </c>
      <c r="AD841" s="127">
        <v>0</v>
      </c>
      <c r="AE841" s="127">
        <v>0</v>
      </c>
      <c r="AF841" s="127">
        <v>0</v>
      </c>
      <c r="AG841" s="127">
        <v>0</v>
      </c>
      <c r="AH841" s="127">
        <v>0</v>
      </c>
    </row>
    <row r="842" spans="1:34" x14ac:dyDescent="0.35">
      <c r="A842" s="127" t="s">
        <v>1423</v>
      </c>
      <c r="B842" s="127" t="s">
        <v>964</v>
      </c>
      <c r="C842" s="127">
        <v>0</v>
      </c>
      <c r="D842" s="127">
        <v>0</v>
      </c>
      <c r="E842" s="127">
        <v>0</v>
      </c>
      <c r="F842" s="127">
        <v>0</v>
      </c>
      <c r="G842" s="127">
        <v>0</v>
      </c>
      <c r="H842" s="127">
        <v>0</v>
      </c>
      <c r="I842" s="127">
        <v>0</v>
      </c>
      <c r="J842" s="127">
        <v>0</v>
      </c>
      <c r="K842" s="127">
        <v>0</v>
      </c>
      <c r="L842" s="127">
        <v>0</v>
      </c>
      <c r="M842" s="127">
        <v>0</v>
      </c>
      <c r="N842" s="127">
        <v>0</v>
      </c>
      <c r="O842" s="127">
        <v>0</v>
      </c>
      <c r="P842" s="127">
        <v>0</v>
      </c>
      <c r="Q842" s="127">
        <v>0</v>
      </c>
      <c r="R842" s="127">
        <v>0</v>
      </c>
      <c r="S842" s="127">
        <v>0</v>
      </c>
      <c r="T842" s="127">
        <v>0</v>
      </c>
      <c r="U842" s="127">
        <v>0</v>
      </c>
      <c r="V842" s="127">
        <v>0</v>
      </c>
      <c r="W842" s="127">
        <v>0</v>
      </c>
      <c r="X842" s="127">
        <v>0</v>
      </c>
      <c r="Y842" s="127">
        <v>0</v>
      </c>
      <c r="Z842" s="127">
        <v>0</v>
      </c>
      <c r="AA842" s="127">
        <v>0</v>
      </c>
      <c r="AB842" s="127">
        <v>0</v>
      </c>
      <c r="AC842" s="127">
        <v>0</v>
      </c>
      <c r="AD842" s="127">
        <v>0</v>
      </c>
      <c r="AE842" s="127">
        <v>0</v>
      </c>
      <c r="AF842" s="127">
        <v>0</v>
      </c>
      <c r="AG842" s="127">
        <v>0</v>
      </c>
      <c r="AH842" s="127">
        <v>0</v>
      </c>
    </row>
    <row r="843" spans="1:34" x14ac:dyDescent="0.35">
      <c r="A843" s="127" t="s">
        <v>1424</v>
      </c>
      <c r="B843" s="127" t="s">
        <v>964</v>
      </c>
      <c r="C843" s="127">
        <v>0</v>
      </c>
      <c r="D843" s="127">
        <v>0</v>
      </c>
      <c r="E843" s="127">
        <v>0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0</v>
      </c>
      <c r="O843" s="127">
        <v>0</v>
      </c>
      <c r="P843" s="127">
        <v>0</v>
      </c>
      <c r="Q843" s="127">
        <v>0</v>
      </c>
      <c r="R843" s="127">
        <v>0</v>
      </c>
      <c r="S843" s="127">
        <v>0</v>
      </c>
      <c r="T843" s="127">
        <v>0</v>
      </c>
      <c r="U843" s="127">
        <v>0</v>
      </c>
      <c r="V843" s="127">
        <v>0</v>
      </c>
      <c r="W843" s="127">
        <v>0</v>
      </c>
      <c r="X843" s="127">
        <v>0</v>
      </c>
      <c r="Y843" s="127">
        <v>0</v>
      </c>
      <c r="Z843" s="127">
        <v>0</v>
      </c>
      <c r="AA843" s="127">
        <v>0</v>
      </c>
      <c r="AB843" s="127">
        <v>0</v>
      </c>
      <c r="AC843" s="127">
        <v>0</v>
      </c>
      <c r="AD843" s="127">
        <v>0</v>
      </c>
      <c r="AE843" s="127">
        <v>0</v>
      </c>
      <c r="AF843" s="127">
        <v>0</v>
      </c>
      <c r="AG843" s="127">
        <v>0</v>
      </c>
      <c r="AH843" s="127">
        <v>0</v>
      </c>
    </row>
    <row r="844" spans="1:34" x14ac:dyDescent="0.35">
      <c r="A844" s="127" t="s">
        <v>1425</v>
      </c>
      <c r="B844" s="127" t="s">
        <v>964</v>
      </c>
      <c r="C844" s="127">
        <v>0</v>
      </c>
      <c r="D844" s="127">
        <v>0</v>
      </c>
      <c r="E844" s="127">
        <v>0</v>
      </c>
      <c r="F844" s="127">
        <v>0</v>
      </c>
      <c r="G844" s="127">
        <v>0</v>
      </c>
      <c r="H844" s="127">
        <v>0</v>
      </c>
      <c r="I844" s="127">
        <v>0</v>
      </c>
      <c r="J844" s="127">
        <v>0</v>
      </c>
      <c r="K844" s="127">
        <v>0</v>
      </c>
      <c r="L844" s="127">
        <v>0</v>
      </c>
      <c r="M844" s="127">
        <v>0</v>
      </c>
      <c r="N844" s="127">
        <v>0</v>
      </c>
      <c r="O844" s="127">
        <v>0</v>
      </c>
      <c r="P844" s="127">
        <v>0</v>
      </c>
      <c r="Q844" s="127">
        <v>0</v>
      </c>
      <c r="R844" s="127">
        <v>0</v>
      </c>
      <c r="S844" s="127">
        <v>0</v>
      </c>
      <c r="T844" s="127">
        <v>0</v>
      </c>
      <c r="U844" s="127">
        <v>0</v>
      </c>
      <c r="V844" s="127">
        <v>0</v>
      </c>
      <c r="W844" s="127">
        <v>0</v>
      </c>
      <c r="X844" s="127">
        <v>0</v>
      </c>
      <c r="Y844" s="127">
        <v>0</v>
      </c>
      <c r="Z844" s="127">
        <v>0</v>
      </c>
      <c r="AA844" s="127">
        <v>0</v>
      </c>
      <c r="AB844" s="127">
        <v>0</v>
      </c>
      <c r="AC844" s="127">
        <v>0</v>
      </c>
      <c r="AD844" s="127">
        <v>0</v>
      </c>
      <c r="AE844" s="127">
        <v>0</v>
      </c>
      <c r="AF844" s="127">
        <v>0</v>
      </c>
      <c r="AG844" s="127">
        <v>0</v>
      </c>
      <c r="AH844" s="127">
        <v>0</v>
      </c>
    </row>
    <row r="845" spans="1:34" x14ac:dyDescent="0.35">
      <c r="A845" s="127" t="s">
        <v>1426</v>
      </c>
      <c r="B845" s="127" t="s">
        <v>964</v>
      </c>
      <c r="C845" s="127">
        <v>0</v>
      </c>
      <c r="D845" s="127">
        <v>0</v>
      </c>
      <c r="E845" s="127">
        <v>0</v>
      </c>
      <c r="F845" s="127">
        <v>0</v>
      </c>
      <c r="G845" s="127">
        <v>0</v>
      </c>
      <c r="H845" s="127">
        <v>0</v>
      </c>
      <c r="I845" s="127">
        <v>0</v>
      </c>
      <c r="J845" s="127">
        <v>0</v>
      </c>
      <c r="K845" s="127">
        <v>0</v>
      </c>
      <c r="L845" s="127">
        <v>0</v>
      </c>
      <c r="M845" s="127">
        <v>0</v>
      </c>
      <c r="N845" s="127">
        <v>0</v>
      </c>
      <c r="O845" s="127">
        <v>0</v>
      </c>
      <c r="P845" s="127">
        <v>0</v>
      </c>
      <c r="Q845" s="127">
        <v>0</v>
      </c>
      <c r="R845" s="127">
        <v>0</v>
      </c>
      <c r="S845" s="127">
        <v>0</v>
      </c>
      <c r="T845" s="127">
        <v>0</v>
      </c>
      <c r="U845" s="127">
        <v>0</v>
      </c>
      <c r="V845" s="127">
        <v>0</v>
      </c>
      <c r="W845" s="127">
        <v>0</v>
      </c>
      <c r="X845" s="127">
        <v>0</v>
      </c>
      <c r="Y845" s="127">
        <v>0</v>
      </c>
      <c r="Z845" s="127">
        <v>0</v>
      </c>
      <c r="AA845" s="127">
        <v>0</v>
      </c>
      <c r="AB845" s="127">
        <v>0</v>
      </c>
      <c r="AC845" s="127">
        <v>0</v>
      </c>
      <c r="AD845" s="127">
        <v>0</v>
      </c>
      <c r="AE845" s="127">
        <v>0</v>
      </c>
      <c r="AF845" s="127">
        <v>0</v>
      </c>
      <c r="AG845" s="127">
        <v>0</v>
      </c>
      <c r="AH845" s="127">
        <v>0</v>
      </c>
    </row>
    <row r="846" spans="1:34" x14ac:dyDescent="0.35">
      <c r="A846" s="127" t="s">
        <v>1427</v>
      </c>
      <c r="B846" s="127" t="s">
        <v>964</v>
      </c>
      <c r="C846" s="127">
        <v>0</v>
      </c>
      <c r="D846" s="127">
        <v>0</v>
      </c>
      <c r="E846" s="127">
        <v>0</v>
      </c>
      <c r="F846" s="127">
        <v>0</v>
      </c>
      <c r="G846" s="127">
        <v>0</v>
      </c>
      <c r="H846" s="127">
        <v>0</v>
      </c>
      <c r="I846" s="127">
        <v>0</v>
      </c>
      <c r="J846" s="127">
        <v>0</v>
      </c>
      <c r="K846" s="127">
        <v>0</v>
      </c>
      <c r="L846" s="127">
        <v>0</v>
      </c>
      <c r="M846" s="127">
        <v>0</v>
      </c>
      <c r="N846" s="127">
        <v>0</v>
      </c>
      <c r="O846" s="127">
        <v>0</v>
      </c>
      <c r="P846" s="127">
        <v>0</v>
      </c>
      <c r="Q846" s="127">
        <v>0</v>
      </c>
      <c r="R846" s="127">
        <v>0</v>
      </c>
      <c r="S846" s="127">
        <v>0</v>
      </c>
      <c r="T846" s="127">
        <v>0</v>
      </c>
      <c r="U846" s="127">
        <v>0</v>
      </c>
      <c r="V846" s="127">
        <v>0</v>
      </c>
      <c r="W846" s="127">
        <v>0</v>
      </c>
      <c r="X846" s="127">
        <v>0</v>
      </c>
      <c r="Y846" s="127">
        <v>0</v>
      </c>
      <c r="Z846" s="127">
        <v>0</v>
      </c>
      <c r="AA846" s="127">
        <v>0</v>
      </c>
      <c r="AB846" s="127">
        <v>0</v>
      </c>
      <c r="AC846" s="127">
        <v>0</v>
      </c>
      <c r="AD846" s="127">
        <v>0</v>
      </c>
      <c r="AE846" s="127">
        <v>0</v>
      </c>
      <c r="AF846" s="127">
        <v>0</v>
      </c>
      <c r="AG846" s="127">
        <v>0</v>
      </c>
      <c r="AH846" s="127">
        <v>0</v>
      </c>
    </row>
    <row r="847" spans="1:34" x14ac:dyDescent="0.35">
      <c r="A847" s="127" t="s">
        <v>1428</v>
      </c>
      <c r="B847" s="127" t="s">
        <v>964</v>
      </c>
      <c r="C847" s="127">
        <v>0</v>
      </c>
      <c r="D847" s="127">
        <v>0</v>
      </c>
      <c r="E847" s="127">
        <v>0</v>
      </c>
      <c r="F847" s="127">
        <v>0</v>
      </c>
      <c r="G847" s="127">
        <v>0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0</v>
      </c>
      <c r="O847" s="127">
        <v>0</v>
      </c>
      <c r="P847" s="127">
        <v>0</v>
      </c>
      <c r="Q847" s="127">
        <v>0</v>
      </c>
      <c r="R847" s="127">
        <v>0</v>
      </c>
      <c r="S847" s="127">
        <v>0</v>
      </c>
      <c r="T847" s="127">
        <v>0</v>
      </c>
      <c r="U847" s="127">
        <v>0</v>
      </c>
      <c r="V847" s="127">
        <v>0</v>
      </c>
      <c r="W847" s="127">
        <v>0</v>
      </c>
      <c r="X847" s="127">
        <v>0</v>
      </c>
      <c r="Y847" s="127">
        <v>0</v>
      </c>
      <c r="Z847" s="127">
        <v>0</v>
      </c>
      <c r="AA847" s="127">
        <v>0</v>
      </c>
      <c r="AB847" s="127">
        <v>0</v>
      </c>
      <c r="AC847" s="127">
        <v>0</v>
      </c>
      <c r="AD847" s="127">
        <v>0</v>
      </c>
      <c r="AE847" s="127">
        <v>0</v>
      </c>
      <c r="AF847" s="127">
        <v>0</v>
      </c>
      <c r="AG847" s="127">
        <v>0</v>
      </c>
      <c r="AH847" s="127">
        <v>0</v>
      </c>
    </row>
    <row r="848" spans="1:34" x14ac:dyDescent="0.35">
      <c r="A848" s="127" t="s">
        <v>1429</v>
      </c>
      <c r="B848" s="127" t="s">
        <v>964</v>
      </c>
      <c r="C848" s="127">
        <v>0</v>
      </c>
      <c r="D848" s="127">
        <v>0</v>
      </c>
      <c r="E848" s="127">
        <v>0</v>
      </c>
      <c r="F848" s="127">
        <v>0</v>
      </c>
      <c r="G848" s="127">
        <v>0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>
        <v>0</v>
      </c>
      <c r="P848" s="127">
        <v>0</v>
      </c>
      <c r="Q848" s="127">
        <v>0</v>
      </c>
      <c r="R848" s="127">
        <v>0</v>
      </c>
      <c r="S848" s="127">
        <v>0</v>
      </c>
      <c r="T848" s="127">
        <v>0</v>
      </c>
      <c r="U848" s="127">
        <v>0</v>
      </c>
      <c r="V848" s="127">
        <v>0</v>
      </c>
      <c r="W848" s="127">
        <v>0</v>
      </c>
      <c r="X848" s="127">
        <v>0</v>
      </c>
      <c r="Y848" s="127">
        <v>0</v>
      </c>
      <c r="Z848" s="127">
        <v>0</v>
      </c>
      <c r="AA848" s="127">
        <v>0</v>
      </c>
      <c r="AB848" s="127">
        <v>0</v>
      </c>
      <c r="AC848" s="127">
        <v>0</v>
      </c>
      <c r="AD848" s="127">
        <v>0</v>
      </c>
      <c r="AE848" s="127">
        <v>0</v>
      </c>
      <c r="AF848" s="127">
        <v>0</v>
      </c>
      <c r="AG848" s="127">
        <v>0</v>
      </c>
      <c r="AH848" s="127">
        <v>0</v>
      </c>
    </row>
    <row r="849" spans="1:34" x14ac:dyDescent="0.35">
      <c r="A849" s="127" t="s">
        <v>1430</v>
      </c>
      <c r="B849" s="127" t="s">
        <v>964</v>
      </c>
      <c r="C849" s="127">
        <v>0</v>
      </c>
      <c r="D849" s="127">
        <v>0</v>
      </c>
      <c r="E849" s="127">
        <v>0</v>
      </c>
      <c r="F849" s="127">
        <v>0</v>
      </c>
      <c r="G849" s="127">
        <v>0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0</v>
      </c>
      <c r="O849" s="127">
        <v>0</v>
      </c>
      <c r="P849" s="127">
        <v>0</v>
      </c>
      <c r="Q849" s="127">
        <v>0</v>
      </c>
      <c r="R849" s="127">
        <v>0</v>
      </c>
      <c r="S849" s="127">
        <v>0</v>
      </c>
      <c r="T849" s="127">
        <v>0</v>
      </c>
      <c r="U849" s="127">
        <v>0</v>
      </c>
      <c r="V849" s="127">
        <v>0</v>
      </c>
      <c r="W849" s="127">
        <v>0</v>
      </c>
      <c r="X849" s="127">
        <v>0</v>
      </c>
      <c r="Y849" s="127">
        <v>0</v>
      </c>
      <c r="Z849" s="127">
        <v>0</v>
      </c>
      <c r="AA849" s="127">
        <v>0</v>
      </c>
      <c r="AB849" s="127">
        <v>0</v>
      </c>
      <c r="AC849" s="127">
        <v>0</v>
      </c>
      <c r="AD849" s="127">
        <v>0</v>
      </c>
      <c r="AE849" s="127">
        <v>0</v>
      </c>
      <c r="AF849" s="127">
        <v>0</v>
      </c>
      <c r="AG849" s="127">
        <v>0</v>
      </c>
      <c r="AH849" s="127">
        <v>0</v>
      </c>
    </row>
    <row r="850" spans="1:34" x14ac:dyDescent="0.35">
      <c r="A850" s="127" t="s">
        <v>1431</v>
      </c>
      <c r="B850" s="127" t="s">
        <v>964</v>
      </c>
      <c r="C850" s="127">
        <v>0</v>
      </c>
      <c r="D850" s="127">
        <v>0</v>
      </c>
      <c r="E850" s="127">
        <v>0</v>
      </c>
      <c r="F850" s="127">
        <v>0</v>
      </c>
      <c r="G850" s="127">
        <v>0</v>
      </c>
      <c r="H850" s="127">
        <v>0</v>
      </c>
      <c r="I850" s="127">
        <v>0</v>
      </c>
      <c r="J850" s="127">
        <v>0</v>
      </c>
      <c r="K850" s="127">
        <v>0</v>
      </c>
      <c r="L850" s="127">
        <v>0</v>
      </c>
      <c r="M850" s="127">
        <v>0</v>
      </c>
      <c r="N850" s="127">
        <v>0</v>
      </c>
      <c r="O850" s="127">
        <v>0</v>
      </c>
      <c r="P850" s="127">
        <v>0</v>
      </c>
      <c r="Q850" s="127">
        <v>0</v>
      </c>
      <c r="R850" s="127">
        <v>0</v>
      </c>
      <c r="S850" s="127">
        <v>0</v>
      </c>
      <c r="T850" s="127">
        <v>0</v>
      </c>
      <c r="U850" s="127">
        <v>0</v>
      </c>
      <c r="V850" s="127">
        <v>0</v>
      </c>
      <c r="W850" s="127">
        <v>0</v>
      </c>
      <c r="X850" s="127">
        <v>0</v>
      </c>
      <c r="Y850" s="127">
        <v>0</v>
      </c>
      <c r="Z850" s="127">
        <v>0</v>
      </c>
      <c r="AA850" s="127">
        <v>0</v>
      </c>
      <c r="AB850" s="127">
        <v>0</v>
      </c>
      <c r="AC850" s="127">
        <v>0</v>
      </c>
      <c r="AD850" s="127">
        <v>0</v>
      </c>
      <c r="AE850" s="127">
        <v>0</v>
      </c>
      <c r="AF850" s="127">
        <v>0</v>
      </c>
      <c r="AG850" s="127">
        <v>0</v>
      </c>
      <c r="AH850" s="127">
        <v>0</v>
      </c>
    </row>
    <row r="851" spans="1:34" x14ac:dyDescent="0.35">
      <c r="A851" s="127" t="s">
        <v>1432</v>
      </c>
      <c r="B851" s="127" t="s">
        <v>964</v>
      </c>
      <c r="C851" s="127">
        <v>0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0</v>
      </c>
      <c r="J851" s="127">
        <v>0</v>
      </c>
      <c r="K851" s="127">
        <v>0</v>
      </c>
      <c r="L851" s="127">
        <v>0</v>
      </c>
      <c r="M851" s="127">
        <v>0</v>
      </c>
      <c r="N851" s="127">
        <v>0</v>
      </c>
      <c r="O851" s="127">
        <v>0</v>
      </c>
      <c r="P851" s="127">
        <v>0</v>
      </c>
      <c r="Q851" s="127">
        <v>0</v>
      </c>
      <c r="R851" s="127">
        <v>0</v>
      </c>
      <c r="S851" s="127">
        <v>0</v>
      </c>
      <c r="T851" s="127">
        <v>0</v>
      </c>
      <c r="U851" s="127">
        <v>0</v>
      </c>
      <c r="V851" s="127">
        <v>0</v>
      </c>
      <c r="W851" s="127">
        <v>0</v>
      </c>
      <c r="X851" s="127">
        <v>0</v>
      </c>
      <c r="Y851" s="127">
        <v>0</v>
      </c>
      <c r="Z851" s="127">
        <v>0</v>
      </c>
      <c r="AA851" s="127">
        <v>0</v>
      </c>
      <c r="AB851" s="127">
        <v>0</v>
      </c>
      <c r="AC851" s="127">
        <v>0</v>
      </c>
      <c r="AD851" s="127">
        <v>0</v>
      </c>
      <c r="AE851" s="127">
        <v>0</v>
      </c>
      <c r="AF851" s="127">
        <v>0</v>
      </c>
      <c r="AG851" s="127">
        <v>0</v>
      </c>
      <c r="AH851" s="127">
        <v>0</v>
      </c>
    </row>
    <row r="852" spans="1:34" x14ac:dyDescent="0.35">
      <c r="A852" s="127" t="s">
        <v>802</v>
      </c>
      <c r="B852" s="127" t="s">
        <v>964</v>
      </c>
      <c r="C852" s="128">
        <v>2565420000000</v>
      </c>
      <c r="D852" s="128">
        <v>2134000000000</v>
      </c>
      <c r="E852" s="128">
        <v>2763410000000</v>
      </c>
      <c r="F852" s="128">
        <v>3324430000000</v>
      </c>
      <c r="G852" s="128">
        <v>3955650000000</v>
      </c>
      <c r="H852" s="128">
        <v>4677290000000</v>
      </c>
      <c r="I852" s="128">
        <v>5542430000000</v>
      </c>
      <c r="J852" s="128">
        <v>6601190000000</v>
      </c>
      <c r="K852" s="128">
        <v>7902110000000</v>
      </c>
      <c r="L852" s="128">
        <v>9597080000000</v>
      </c>
      <c r="M852" s="128">
        <v>11618900000000</v>
      </c>
      <c r="N852" s="128">
        <v>13936900000000</v>
      </c>
      <c r="O852" s="128">
        <v>16726000000000</v>
      </c>
      <c r="P852" s="128">
        <v>19988000000000</v>
      </c>
      <c r="Q852" s="128">
        <v>23785700000000</v>
      </c>
      <c r="R852" s="128">
        <v>28022700000000</v>
      </c>
      <c r="S852" s="128">
        <v>32633000000000</v>
      </c>
      <c r="T852" s="128">
        <v>37531600000000</v>
      </c>
      <c r="U852" s="128">
        <v>42621500000000</v>
      </c>
      <c r="V852" s="128">
        <v>48041800000000</v>
      </c>
      <c r="W852" s="128">
        <v>53502400000000</v>
      </c>
      <c r="X852" s="128">
        <v>58905400000000</v>
      </c>
      <c r="Y852" s="128">
        <v>64167800000000</v>
      </c>
      <c r="Z852" s="128">
        <v>69227500000000</v>
      </c>
      <c r="AA852" s="128">
        <v>74100400000000</v>
      </c>
      <c r="AB852" s="128">
        <v>78723000000000</v>
      </c>
      <c r="AC852" s="128">
        <v>83097800000000</v>
      </c>
      <c r="AD852" s="128">
        <v>87241300000000</v>
      </c>
      <c r="AE852" s="128">
        <v>91178700000000</v>
      </c>
      <c r="AF852" s="128">
        <v>94941300000000</v>
      </c>
      <c r="AG852" s="128">
        <v>98557300000000</v>
      </c>
      <c r="AH852" s="128">
        <v>102053000000000</v>
      </c>
    </row>
    <row r="853" spans="1:34" x14ac:dyDescent="0.35">
      <c r="A853" s="127" t="s">
        <v>803</v>
      </c>
      <c r="B853" s="127" t="s">
        <v>964</v>
      </c>
      <c r="C853" s="127">
        <v>0</v>
      </c>
      <c r="D853" s="127">
        <v>0</v>
      </c>
      <c r="E853" s="127">
        <v>0</v>
      </c>
      <c r="F853" s="127">
        <v>0</v>
      </c>
      <c r="G853" s="127">
        <v>0</v>
      </c>
      <c r="H853" s="127">
        <v>0</v>
      </c>
      <c r="I853" s="127">
        <v>0</v>
      </c>
      <c r="J853" s="127">
        <v>0</v>
      </c>
      <c r="K853" s="127">
        <v>0</v>
      </c>
      <c r="L853" s="127">
        <v>0</v>
      </c>
      <c r="M853" s="127">
        <v>0</v>
      </c>
      <c r="N853" s="127">
        <v>0</v>
      </c>
      <c r="O853" s="127">
        <v>0</v>
      </c>
      <c r="P853" s="127">
        <v>0</v>
      </c>
      <c r="Q853" s="127">
        <v>0</v>
      </c>
      <c r="R853" s="127">
        <v>0</v>
      </c>
      <c r="S853" s="127">
        <v>0</v>
      </c>
      <c r="T853" s="127">
        <v>0</v>
      </c>
      <c r="U853" s="127">
        <v>0</v>
      </c>
      <c r="V853" s="127">
        <v>0</v>
      </c>
      <c r="W853" s="127">
        <v>0</v>
      </c>
      <c r="X853" s="127">
        <v>0</v>
      </c>
      <c r="Y853" s="127">
        <v>0</v>
      </c>
      <c r="Z853" s="127">
        <v>0</v>
      </c>
      <c r="AA853" s="127">
        <v>0</v>
      </c>
      <c r="AB853" s="127">
        <v>0</v>
      </c>
      <c r="AC853" s="127">
        <v>0</v>
      </c>
      <c r="AD853" s="127">
        <v>0</v>
      </c>
      <c r="AE853" s="127">
        <v>0</v>
      </c>
      <c r="AF853" s="127">
        <v>0</v>
      </c>
      <c r="AG853" s="127">
        <v>0</v>
      </c>
      <c r="AH853" s="127">
        <v>0</v>
      </c>
    </row>
    <row r="854" spans="1:34" x14ac:dyDescent="0.35">
      <c r="A854" s="127" t="s">
        <v>804</v>
      </c>
      <c r="B854" s="127" t="s">
        <v>964</v>
      </c>
      <c r="C854" s="127">
        <v>0</v>
      </c>
      <c r="D854" s="127">
        <v>0</v>
      </c>
      <c r="E854" s="127">
        <v>0</v>
      </c>
      <c r="F854" s="127">
        <v>0</v>
      </c>
      <c r="G854" s="127">
        <v>0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0</v>
      </c>
      <c r="N854" s="127">
        <v>0</v>
      </c>
      <c r="O854" s="127">
        <v>0</v>
      </c>
      <c r="P854" s="127">
        <v>0</v>
      </c>
      <c r="Q854" s="127">
        <v>0</v>
      </c>
      <c r="R854" s="127">
        <v>0</v>
      </c>
      <c r="S854" s="127">
        <v>0</v>
      </c>
      <c r="T854" s="127">
        <v>0</v>
      </c>
      <c r="U854" s="127">
        <v>0</v>
      </c>
      <c r="V854" s="127">
        <v>0</v>
      </c>
      <c r="W854" s="127">
        <v>0</v>
      </c>
      <c r="X854" s="127">
        <v>0</v>
      </c>
      <c r="Y854" s="127">
        <v>0</v>
      </c>
      <c r="Z854" s="127">
        <v>0</v>
      </c>
      <c r="AA854" s="127">
        <v>0</v>
      </c>
      <c r="AB854" s="127">
        <v>0</v>
      </c>
      <c r="AC854" s="127">
        <v>0</v>
      </c>
      <c r="AD854" s="127">
        <v>0</v>
      </c>
      <c r="AE854" s="127">
        <v>0</v>
      </c>
      <c r="AF854" s="127">
        <v>0</v>
      </c>
      <c r="AG854" s="127">
        <v>0</v>
      </c>
      <c r="AH854" s="127">
        <v>0</v>
      </c>
    </row>
    <row r="855" spans="1:34" x14ac:dyDescent="0.35">
      <c r="A855" s="127" t="s">
        <v>805</v>
      </c>
      <c r="B855" s="127" t="s">
        <v>964</v>
      </c>
      <c r="C855" s="127">
        <v>0</v>
      </c>
      <c r="D855" s="127">
        <v>0</v>
      </c>
      <c r="E855" s="127">
        <v>0</v>
      </c>
      <c r="F855" s="127">
        <v>0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>
        <v>0</v>
      </c>
      <c r="P855" s="127">
        <v>0</v>
      </c>
      <c r="Q855" s="127">
        <v>0</v>
      </c>
      <c r="R855" s="127">
        <v>0</v>
      </c>
      <c r="S855" s="127">
        <v>0</v>
      </c>
      <c r="T855" s="127">
        <v>0</v>
      </c>
      <c r="U855" s="127">
        <v>0</v>
      </c>
      <c r="V855" s="127">
        <v>0</v>
      </c>
      <c r="W855" s="127">
        <v>0</v>
      </c>
      <c r="X855" s="127">
        <v>0</v>
      </c>
      <c r="Y855" s="127">
        <v>0</v>
      </c>
      <c r="Z855" s="127">
        <v>0</v>
      </c>
      <c r="AA855" s="127">
        <v>0</v>
      </c>
      <c r="AB855" s="127">
        <v>0</v>
      </c>
      <c r="AC855" s="127">
        <v>0</v>
      </c>
      <c r="AD855" s="127">
        <v>0</v>
      </c>
      <c r="AE855" s="127">
        <v>0</v>
      </c>
      <c r="AF855" s="127">
        <v>0</v>
      </c>
      <c r="AG855" s="127">
        <v>0</v>
      </c>
      <c r="AH855" s="127">
        <v>0</v>
      </c>
    </row>
    <row r="856" spans="1:34" x14ac:dyDescent="0.35">
      <c r="A856" s="127" t="s">
        <v>806</v>
      </c>
      <c r="B856" s="127" t="s">
        <v>964</v>
      </c>
      <c r="C856" s="127">
        <v>0</v>
      </c>
      <c r="D856" s="127">
        <v>0</v>
      </c>
      <c r="E856" s="127">
        <v>0</v>
      </c>
      <c r="F856" s="127">
        <v>0</v>
      </c>
      <c r="G856" s="127">
        <v>0</v>
      </c>
      <c r="H856" s="127">
        <v>0</v>
      </c>
      <c r="I856" s="127">
        <v>0</v>
      </c>
      <c r="J856" s="127">
        <v>0</v>
      </c>
      <c r="K856" s="127">
        <v>0</v>
      </c>
      <c r="L856" s="127">
        <v>0</v>
      </c>
      <c r="M856" s="127">
        <v>0</v>
      </c>
      <c r="N856" s="127">
        <v>0</v>
      </c>
      <c r="O856" s="127">
        <v>0</v>
      </c>
      <c r="P856" s="127">
        <v>0</v>
      </c>
      <c r="Q856" s="127">
        <v>0</v>
      </c>
      <c r="R856" s="127">
        <v>0</v>
      </c>
      <c r="S856" s="127">
        <v>0</v>
      </c>
      <c r="T856" s="127">
        <v>0</v>
      </c>
      <c r="U856" s="127">
        <v>0</v>
      </c>
      <c r="V856" s="127">
        <v>0</v>
      </c>
      <c r="W856" s="127">
        <v>0</v>
      </c>
      <c r="X856" s="127">
        <v>0</v>
      </c>
      <c r="Y856" s="127">
        <v>0</v>
      </c>
      <c r="Z856" s="127">
        <v>0</v>
      </c>
      <c r="AA856" s="127">
        <v>0</v>
      </c>
      <c r="AB856" s="127">
        <v>0</v>
      </c>
      <c r="AC856" s="127">
        <v>0</v>
      </c>
      <c r="AD856" s="127">
        <v>0</v>
      </c>
      <c r="AE856" s="127">
        <v>0</v>
      </c>
      <c r="AF856" s="127">
        <v>0</v>
      </c>
      <c r="AG856" s="127">
        <v>0</v>
      </c>
      <c r="AH856" s="127">
        <v>0</v>
      </c>
    </row>
    <row r="857" spans="1:34" x14ac:dyDescent="0.35">
      <c r="A857" s="127" t="s">
        <v>807</v>
      </c>
      <c r="B857" s="127" t="s">
        <v>964</v>
      </c>
      <c r="C857" s="127">
        <v>0</v>
      </c>
      <c r="D857" s="127">
        <v>0</v>
      </c>
      <c r="E857" s="127">
        <v>0</v>
      </c>
      <c r="F857" s="127">
        <v>0</v>
      </c>
      <c r="G857" s="127">
        <v>0</v>
      </c>
      <c r="H857" s="127">
        <v>0</v>
      </c>
      <c r="I857" s="127">
        <v>0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27">
        <v>0</v>
      </c>
      <c r="Q857" s="127">
        <v>0</v>
      </c>
      <c r="R857" s="127">
        <v>0</v>
      </c>
      <c r="S857" s="127">
        <v>0</v>
      </c>
      <c r="T857" s="127">
        <v>0</v>
      </c>
      <c r="U857" s="127">
        <v>0</v>
      </c>
      <c r="V857" s="127">
        <v>0</v>
      </c>
      <c r="W857" s="127">
        <v>0</v>
      </c>
      <c r="X857" s="127">
        <v>0</v>
      </c>
      <c r="Y857" s="127">
        <v>0</v>
      </c>
      <c r="Z857" s="127">
        <v>0</v>
      </c>
      <c r="AA857" s="127">
        <v>0</v>
      </c>
      <c r="AB857" s="127">
        <v>0</v>
      </c>
      <c r="AC857" s="127">
        <v>0</v>
      </c>
      <c r="AD857" s="127">
        <v>0</v>
      </c>
      <c r="AE857" s="127">
        <v>0</v>
      </c>
      <c r="AF857" s="127">
        <v>0</v>
      </c>
      <c r="AG857" s="127">
        <v>0</v>
      </c>
      <c r="AH857" s="127">
        <v>0</v>
      </c>
    </row>
    <row r="858" spans="1:34" x14ac:dyDescent="0.35">
      <c r="A858" s="127" t="s">
        <v>808</v>
      </c>
      <c r="B858" s="127" t="s">
        <v>964</v>
      </c>
      <c r="C858" s="127">
        <v>0</v>
      </c>
      <c r="D858" s="127">
        <v>0</v>
      </c>
      <c r="E858" s="127">
        <v>0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>
        <v>0</v>
      </c>
      <c r="P858" s="127">
        <v>0</v>
      </c>
      <c r="Q858" s="127">
        <v>0</v>
      </c>
      <c r="R858" s="127">
        <v>0</v>
      </c>
      <c r="S858" s="127">
        <v>0</v>
      </c>
      <c r="T858" s="127">
        <v>0</v>
      </c>
      <c r="U858" s="127">
        <v>0</v>
      </c>
      <c r="V858" s="127">
        <v>0</v>
      </c>
      <c r="W858" s="127">
        <v>0</v>
      </c>
      <c r="X858" s="127">
        <v>0</v>
      </c>
      <c r="Y858" s="127">
        <v>0</v>
      </c>
      <c r="Z858" s="127">
        <v>0</v>
      </c>
      <c r="AA858" s="127">
        <v>0</v>
      </c>
      <c r="AB858" s="127">
        <v>0</v>
      </c>
      <c r="AC858" s="127">
        <v>0</v>
      </c>
      <c r="AD858" s="127">
        <v>0</v>
      </c>
      <c r="AE858" s="127">
        <v>0</v>
      </c>
      <c r="AF858" s="127">
        <v>0</v>
      </c>
      <c r="AG858" s="127">
        <v>0</v>
      </c>
      <c r="AH858" s="127">
        <v>0</v>
      </c>
    </row>
    <row r="859" spans="1:34" x14ac:dyDescent="0.35">
      <c r="A859" s="127" t="s">
        <v>1433</v>
      </c>
      <c r="B859" s="127" t="s">
        <v>964</v>
      </c>
      <c r="C859" s="127">
        <v>0</v>
      </c>
      <c r="D859" s="127">
        <v>0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0</v>
      </c>
      <c r="L859" s="127">
        <v>0</v>
      </c>
      <c r="M859" s="127">
        <v>0</v>
      </c>
      <c r="N859" s="127">
        <v>0</v>
      </c>
      <c r="O859" s="127">
        <v>0</v>
      </c>
      <c r="P859" s="127">
        <v>0</v>
      </c>
      <c r="Q859" s="127">
        <v>0</v>
      </c>
      <c r="R859" s="127">
        <v>0</v>
      </c>
      <c r="S859" s="127">
        <v>0</v>
      </c>
      <c r="T859" s="127">
        <v>0</v>
      </c>
      <c r="U859" s="127">
        <v>0</v>
      </c>
      <c r="V859" s="127">
        <v>0</v>
      </c>
      <c r="W859" s="127">
        <v>0</v>
      </c>
      <c r="X859" s="127">
        <v>0</v>
      </c>
      <c r="Y859" s="127">
        <v>0</v>
      </c>
      <c r="Z859" s="127">
        <v>0</v>
      </c>
      <c r="AA859" s="127">
        <v>0</v>
      </c>
      <c r="AB859" s="127">
        <v>0</v>
      </c>
      <c r="AC859" s="127">
        <v>0</v>
      </c>
      <c r="AD859" s="127">
        <v>0</v>
      </c>
      <c r="AE859" s="127">
        <v>0</v>
      </c>
      <c r="AF859" s="127">
        <v>0</v>
      </c>
      <c r="AG859" s="127">
        <v>0</v>
      </c>
      <c r="AH859" s="127">
        <v>0</v>
      </c>
    </row>
    <row r="860" spans="1:34" x14ac:dyDescent="0.35">
      <c r="A860" s="127" t="s">
        <v>1434</v>
      </c>
      <c r="B860" s="127" t="s">
        <v>964</v>
      </c>
      <c r="C860" s="127">
        <v>0</v>
      </c>
      <c r="D860" s="127">
        <v>0</v>
      </c>
      <c r="E860" s="127">
        <v>0</v>
      </c>
      <c r="F860" s="127">
        <v>0</v>
      </c>
      <c r="G860" s="127">
        <v>0</v>
      </c>
      <c r="H860" s="127">
        <v>0</v>
      </c>
      <c r="I860" s="127">
        <v>0</v>
      </c>
      <c r="J860" s="127">
        <v>0</v>
      </c>
      <c r="K860" s="127">
        <v>0</v>
      </c>
      <c r="L860" s="127">
        <v>0</v>
      </c>
      <c r="M860" s="127">
        <v>0</v>
      </c>
      <c r="N860" s="127">
        <v>0</v>
      </c>
      <c r="O860" s="127">
        <v>0</v>
      </c>
      <c r="P860" s="127">
        <v>0</v>
      </c>
      <c r="Q860" s="127">
        <v>0</v>
      </c>
      <c r="R860" s="127">
        <v>0</v>
      </c>
      <c r="S860" s="127">
        <v>0</v>
      </c>
      <c r="T860" s="127">
        <v>0</v>
      </c>
      <c r="U860" s="127">
        <v>0</v>
      </c>
      <c r="V860" s="127">
        <v>0</v>
      </c>
      <c r="W860" s="127">
        <v>0</v>
      </c>
      <c r="X860" s="127">
        <v>0</v>
      </c>
      <c r="Y860" s="127">
        <v>0</v>
      </c>
      <c r="Z860" s="127">
        <v>0</v>
      </c>
      <c r="AA860" s="127">
        <v>0</v>
      </c>
      <c r="AB860" s="127">
        <v>0</v>
      </c>
      <c r="AC860" s="127">
        <v>0</v>
      </c>
      <c r="AD860" s="127">
        <v>0</v>
      </c>
      <c r="AE860" s="127">
        <v>0</v>
      </c>
      <c r="AF860" s="127">
        <v>0</v>
      </c>
      <c r="AG860" s="127">
        <v>0</v>
      </c>
      <c r="AH860" s="127">
        <v>0</v>
      </c>
    </row>
    <row r="861" spans="1:34" x14ac:dyDescent="0.35">
      <c r="A861" s="127" t="s">
        <v>1435</v>
      </c>
      <c r="B861" s="127" t="s">
        <v>964</v>
      </c>
      <c r="C861" s="127">
        <v>0</v>
      </c>
      <c r="D861" s="127">
        <v>0</v>
      </c>
      <c r="E861" s="127">
        <v>0</v>
      </c>
      <c r="F861" s="127">
        <v>0</v>
      </c>
      <c r="G861" s="127">
        <v>0</v>
      </c>
      <c r="H861" s="127">
        <v>0</v>
      </c>
      <c r="I861" s="127">
        <v>0</v>
      </c>
      <c r="J861" s="127">
        <v>0</v>
      </c>
      <c r="K861" s="127">
        <v>0</v>
      </c>
      <c r="L861" s="127">
        <v>0</v>
      </c>
      <c r="M861" s="127">
        <v>0</v>
      </c>
      <c r="N861" s="127">
        <v>0</v>
      </c>
      <c r="O861" s="127">
        <v>0</v>
      </c>
      <c r="P861" s="127">
        <v>0</v>
      </c>
      <c r="Q861" s="127">
        <v>0</v>
      </c>
      <c r="R861" s="127">
        <v>0</v>
      </c>
      <c r="S861" s="127">
        <v>0</v>
      </c>
      <c r="T861" s="127">
        <v>0</v>
      </c>
      <c r="U861" s="127">
        <v>0</v>
      </c>
      <c r="V861" s="127">
        <v>0</v>
      </c>
      <c r="W861" s="127">
        <v>0</v>
      </c>
      <c r="X861" s="127">
        <v>0</v>
      </c>
      <c r="Y861" s="127">
        <v>0</v>
      </c>
      <c r="Z861" s="127">
        <v>0</v>
      </c>
      <c r="AA861" s="127">
        <v>0</v>
      </c>
      <c r="AB861" s="127">
        <v>0</v>
      </c>
      <c r="AC861" s="127">
        <v>0</v>
      </c>
      <c r="AD861" s="127">
        <v>0</v>
      </c>
      <c r="AE861" s="127">
        <v>0</v>
      </c>
      <c r="AF861" s="127">
        <v>0</v>
      </c>
      <c r="AG861" s="127">
        <v>0</v>
      </c>
      <c r="AH861" s="127">
        <v>0</v>
      </c>
    </row>
    <row r="862" spans="1:34" x14ac:dyDescent="0.35">
      <c r="A862" s="127" t="s">
        <v>809</v>
      </c>
      <c r="B862" s="127" t="s">
        <v>964</v>
      </c>
      <c r="C862" s="127">
        <v>0</v>
      </c>
      <c r="D862" s="127">
        <v>0</v>
      </c>
      <c r="E862" s="127">
        <v>0</v>
      </c>
      <c r="F862" s="127">
        <v>0</v>
      </c>
      <c r="G862" s="127">
        <v>0</v>
      </c>
      <c r="H862" s="127">
        <v>0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0</v>
      </c>
      <c r="O862" s="127">
        <v>0</v>
      </c>
      <c r="P862" s="127">
        <v>0</v>
      </c>
      <c r="Q862" s="127">
        <v>0</v>
      </c>
      <c r="R862" s="127">
        <v>0</v>
      </c>
      <c r="S862" s="127">
        <v>0</v>
      </c>
      <c r="T862" s="127">
        <v>0</v>
      </c>
      <c r="U862" s="127">
        <v>0</v>
      </c>
      <c r="V862" s="127">
        <v>0</v>
      </c>
      <c r="W862" s="127">
        <v>0</v>
      </c>
      <c r="X862" s="127">
        <v>0</v>
      </c>
      <c r="Y862" s="127">
        <v>0</v>
      </c>
      <c r="Z862" s="127">
        <v>0</v>
      </c>
      <c r="AA862" s="127">
        <v>0</v>
      </c>
      <c r="AB862" s="127">
        <v>0</v>
      </c>
      <c r="AC862" s="127">
        <v>0</v>
      </c>
      <c r="AD862" s="127">
        <v>0</v>
      </c>
      <c r="AE862" s="127">
        <v>0</v>
      </c>
      <c r="AF862" s="127">
        <v>0</v>
      </c>
      <c r="AG862" s="127">
        <v>0</v>
      </c>
      <c r="AH862" s="127">
        <v>0</v>
      </c>
    </row>
    <row r="863" spans="1:34" x14ac:dyDescent="0.35">
      <c r="A863" s="127" t="s">
        <v>810</v>
      </c>
      <c r="B863" s="127" t="s">
        <v>964</v>
      </c>
      <c r="C863" s="128">
        <v>26681700000000</v>
      </c>
      <c r="D863" s="128">
        <v>21575400000000</v>
      </c>
      <c r="E863" s="128">
        <v>26725500000000</v>
      </c>
      <c r="F863" s="128">
        <v>30245000000000</v>
      </c>
      <c r="G863" s="128">
        <v>33263300000000</v>
      </c>
      <c r="H863" s="128">
        <v>35731700000000</v>
      </c>
      <c r="I863" s="128">
        <v>37847500000000</v>
      </c>
      <c r="J863" s="128">
        <v>39722100000000</v>
      </c>
      <c r="K863" s="128">
        <v>41419900000000</v>
      </c>
      <c r="L863" s="128">
        <v>43420800000000</v>
      </c>
      <c r="M863" s="128">
        <v>45356300000000</v>
      </c>
      <c r="N863" s="128">
        <v>47282000000000</v>
      </c>
      <c r="O863" s="128">
        <v>49084700000000</v>
      </c>
      <c r="P863" s="128">
        <v>50781100000000</v>
      </c>
      <c r="Q863" s="128">
        <v>52528500000000</v>
      </c>
      <c r="R863" s="128">
        <v>54174500000000</v>
      </c>
      <c r="S863" s="128">
        <v>55723700000000</v>
      </c>
      <c r="T863" s="128">
        <v>57181200000000</v>
      </c>
      <c r="U863" s="128">
        <v>58546900000000</v>
      </c>
      <c r="V863" s="128">
        <v>60090300000000</v>
      </c>
      <c r="W863" s="128">
        <v>61537000000000</v>
      </c>
      <c r="X863" s="128">
        <v>62874500000000</v>
      </c>
      <c r="Y863" s="128">
        <v>64112600000000</v>
      </c>
      <c r="Z863" s="128">
        <v>65266200000000</v>
      </c>
      <c r="AA863" s="128">
        <v>66367600000000</v>
      </c>
      <c r="AB863" s="128">
        <v>67368700000000</v>
      </c>
      <c r="AC863" s="128">
        <v>68271500000000</v>
      </c>
      <c r="AD863" s="128">
        <v>69068600000000</v>
      </c>
      <c r="AE863" s="128">
        <v>69768400000000</v>
      </c>
      <c r="AF863" s="128">
        <v>70361700000000</v>
      </c>
      <c r="AG863" s="128">
        <v>70842100000000</v>
      </c>
      <c r="AH863" s="128">
        <v>71217100000000</v>
      </c>
    </row>
    <row r="864" spans="1:34" x14ac:dyDescent="0.35">
      <c r="A864" s="127" t="s">
        <v>811</v>
      </c>
      <c r="B864" s="127" t="s">
        <v>964</v>
      </c>
      <c r="C864" s="127">
        <v>0</v>
      </c>
      <c r="D864" s="127">
        <v>0</v>
      </c>
      <c r="E864" s="127">
        <v>0</v>
      </c>
      <c r="F864" s="127">
        <v>0</v>
      </c>
      <c r="G864" s="127">
        <v>0</v>
      </c>
      <c r="H864" s="127">
        <v>0</v>
      </c>
      <c r="I864" s="127">
        <v>0</v>
      </c>
      <c r="J864" s="127">
        <v>0</v>
      </c>
      <c r="K864" s="127">
        <v>0</v>
      </c>
      <c r="L864" s="127">
        <v>0</v>
      </c>
      <c r="M864" s="127">
        <v>0</v>
      </c>
      <c r="N864" s="127">
        <v>0</v>
      </c>
      <c r="O864" s="127">
        <v>0</v>
      </c>
      <c r="P864" s="127">
        <v>0</v>
      </c>
      <c r="Q864" s="127">
        <v>0</v>
      </c>
      <c r="R864" s="127">
        <v>0</v>
      </c>
      <c r="S864" s="127">
        <v>0</v>
      </c>
      <c r="T864" s="127">
        <v>0</v>
      </c>
      <c r="U864" s="127">
        <v>0</v>
      </c>
      <c r="V864" s="127">
        <v>0</v>
      </c>
      <c r="W864" s="127">
        <v>0</v>
      </c>
      <c r="X864" s="127">
        <v>0</v>
      </c>
      <c r="Y864" s="127">
        <v>0</v>
      </c>
      <c r="Z864" s="127">
        <v>0</v>
      </c>
      <c r="AA864" s="127">
        <v>0</v>
      </c>
      <c r="AB864" s="127">
        <v>0</v>
      </c>
      <c r="AC864" s="127">
        <v>0</v>
      </c>
      <c r="AD864" s="127">
        <v>0</v>
      </c>
      <c r="AE864" s="127">
        <v>0</v>
      </c>
      <c r="AF864" s="127">
        <v>0</v>
      </c>
      <c r="AG864" s="127">
        <v>0</v>
      </c>
      <c r="AH864" s="127">
        <v>0</v>
      </c>
    </row>
    <row r="865" spans="1:34" x14ac:dyDescent="0.35">
      <c r="A865" s="127" t="s">
        <v>812</v>
      </c>
      <c r="B865" s="127" t="s">
        <v>964</v>
      </c>
      <c r="C865" s="127">
        <v>0</v>
      </c>
      <c r="D865" s="127">
        <v>0</v>
      </c>
      <c r="E865" s="127">
        <v>0</v>
      </c>
      <c r="F865" s="127">
        <v>0</v>
      </c>
      <c r="G865" s="127">
        <v>0</v>
      </c>
      <c r="H865" s="127">
        <v>0</v>
      </c>
      <c r="I865" s="127">
        <v>0</v>
      </c>
      <c r="J865" s="127">
        <v>0</v>
      </c>
      <c r="K865" s="127">
        <v>0</v>
      </c>
      <c r="L865" s="127">
        <v>0</v>
      </c>
      <c r="M865" s="127">
        <v>0</v>
      </c>
      <c r="N865" s="127">
        <v>0</v>
      </c>
      <c r="O865" s="127">
        <v>0</v>
      </c>
      <c r="P865" s="127">
        <v>0</v>
      </c>
      <c r="Q865" s="127">
        <v>0</v>
      </c>
      <c r="R865" s="127">
        <v>0</v>
      </c>
      <c r="S865" s="127">
        <v>0</v>
      </c>
      <c r="T865" s="127">
        <v>0</v>
      </c>
      <c r="U865" s="127">
        <v>0</v>
      </c>
      <c r="V865" s="127">
        <v>0</v>
      </c>
      <c r="W865" s="127">
        <v>0</v>
      </c>
      <c r="X865" s="127">
        <v>0</v>
      </c>
      <c r="Y865" s="127">
        <v>0</v>
      </c>
      <c r="Z865" s="127">
        <v>0</v>
      </c>
      <c r="AA865" s="127">
        <v>0</v>
      </c>
      <c r="AB865" s="127">
        <v>0</v>
      </c>
      <c r="AC865" s="127">
        <v>0</v>
      </c>
      <c r="AD865" s="127">
        <v>0</v>
      </c>
      <c r="AE865" s="127">
        <v>0</v>
      </c>
      <c r="AF865" s="127">
        <v>0</v>
      </c>
      <c r="AG865" s="127">
        <v>0</v>
      </c>
      <c r="AH865" s="127">
        <v>0</v>
      </c>
    </row>
    <row r="866" spans="1:34" x14ac:dyDescent="0.35">
      <c r="A866" s="127" t="s">
        <v>813</v>
      </c>
      <c r="B866" s="127" t="s">
        <v>964</v>
      </c>
      <c r="C866" s="127">
        <v>0</v>
      </c>
      <c r="D866" s="127">
        <v>0</v>
      </c>
      <c r="E866" s="127">
        <v>0</v>
      </c>
      <c r="F866" s="127">
        <v>0</v>
      </c>
      <c r="G866" s="127">
        <v>0</v>
      </c>
      <c r="H866" s="127">
        <v>0</v>
      </c>
      <c r="I866" s="127">
        <v>0</v>
      </c>
      <c r="J866" s="127">
        <v>0</v>
      </c>
      <c r="K866" s="127">
        <v>0</v>
      </c>
      <c r="L866" s="127">
        <v>0</v>
      </c>
      <c r="M866" s="127">
        <v>0</v>
      </c>
      <c r="N866" s="127">
        <v>0</v>
      </c>
      <c r="O866" s="127">
        <v>0</v>
      </c>
      <c r="P866" s="127">
        <v>0</v>
      </c>
      <c r="Q866" s="127">
        <v>0</v>
      </c>
      <c r="R866" s="127">
        <v>0</v>
      </c>
      <c r="S866" s="127">
        <v>0</v>
      </c>
      <c r="T866" s="127">
        <v>0</v>
      </c>
      <c r="U866" s="127">
        <v>0</v>
      </c>
      <c r="V866" s="127">
        <v>0</v>
      </c>
      <c r="W866" s="127">
        <v>0</v>
      </c>
      <c r="X866" s="127">
        <v>0</v>
      </c>
      <c r="Y866" s="127">
        <v>0</v>
      </c>
      <c r="Z866" s="127">
        <v>0</v>
      </c>
      <c r="AA866" s="127">
        <v>0</v>
      </c>
      <c r="AB866" s="127">
        <v>0</v>
      </c>
      <c r="AC866" s="127">
        <v>0</v>
      </c>
      <c r="AD866" s="127">
        <v>0</v>
      </c>
      <c r="AE866" s="127">
        <v>0</v>
      </c>
      <c r="AF866" s="127">
        <v>0</v>
      </c>
      <c r="AG866" s="127">
        <v>0</v>
      </c>
      <c r="AH866" s="127">
        <v>0</v>
      </c>
    </row>
    <row r="867" spans="1:34" x14ac:dyDescent="0.35">
      <c r="A867" s="127" t="s">
        <v>814</v>
      </c>
      <c r="B867" s="127" t="s">
        <v>964</v>
      </c>
      <c r="C867" s="127">
        <v>0</v>
      </c>
      <c r="D867" s="127">
        <v>0</v>
      </c>
      <c r="E867" s="127">
        <v>0</v>
      </c>
      <c r="F867" s="127">
        <v>0</v>
      </c>
      <c r="G867" s="127">
        <v>0</v>
      </c>
      <c r="H867" s="127">
        <v>0</v>
      </c>
      <c r="I867" s="127">
        <v>0</v>
      </c>
      <c r="J867" s="127">
        <v>0</v>
      </c>
      <c r="K867" s="127">
        <v>0</v>
      </c>
      <c r="L867" s="127">
        <v>0</v>
      </c>
      <c r="M867" s="127">
        <v>0</v>
      </c>
      <c r="N867" s="127">
        <v>0</v>
      </c>
      <c r="O867" s="127">
        <v>0</v>
      </c>
      <c r="P867" s="127">
        <v>0</v>
      </c>
      <c r="Q867" s="127">
        <v>0</v>
      </c>
      <c r="R867" s="127">
        <v>0</v>
      </c>
      <c r="S867" s="127">
        <v>0</v>
      </c>
      <c r="T867" s="127">
        <v>0</v>
      </c>
      <c r="U867" s="127">
        <v>0</v>
      </c>
      <c r="V867" s="127">
        <v>0</v>
      </c>
      <c r="W867" s="127">
        <v>0</v>
      </c>
      <c r="X867" s="127">
        <v>0</v>
      </c>
      <c r="Y867" s="127">
        <v>0</v>
      </c>
      <c r="Z867" s="127">
        <v>0</v>
      </c>
      <c r="AA867" s="127">
        <v>0</v>
      </c>
      <c r="AB867" s="127">
        <v>0</v>
      </c>
      <c r="AC867" s="127">
        <v>0</v>
      </c>
      <c r="AD867" s="127">
        <v>0</v>
      </c>
      <c r="AE867" s="127">
        <v>0</v>
      </c>
      <c r="AF867" s="127">
        <v>0</v>
      </c>
      <c r="AG867" s="127">
        <v>0</v>
      </c>
      <c r="AH867" s="127">
        <v>0</v>
      </c>
    </row>
    <row r="868" spans="1:34" x14ac:dyDescent="0.35">
      <c r="A868" s="127" t="s">
        <v>815</v>
      </c>
      <c r="B868" s="127" t="s">
        <v>964</v>
      </c>
      <c r="C868" s="127">
        <v>0</v>
      </c>
      <c r="D868" s="127">
        <v>0</v>
      </c>
      <c r="E868" s="127">
        <v>0</v>
      </c>
      <c r="F868" s="127">
        <v>0</v>
      </c>
      <c r="G868" s="127">
        <v>0</v>
      </c>
      <c r="H868" s="127">
        <v>0</v>
      </c>
      <c r="I868" s="127">
        <v>0</v>
      </c>
      <c r="J868" s="127">
        <v>0</v>
      </c>
      <c r="K868" s="127">
        <v>0</v>
      </c>
      <c r="L868" s="127">
        <v>0</v>
      </c>
      <c r="M868" s="127">
        <v>0</v>
      </c>
      <c r="N868" s="127">
        <v>0</v>
      </c>
      <c r="O868" s="127">
        <v>0</v>
      </c>
      <c r="P868" s="127">
        <v>0</v>
      </c>
      <c r="Q868" s="127">
        <v>0</v>
      </c>
      <c r="R868" s="127">
        <v>0</v>
      </c>
      <c r="S868" s="127">
        <v>0</v>
      </c>
      <c r="T868" s="127">
        <v>0</v>
      </c>
      <c r="U868" s="127">
        <v>0</v>
      </c>
      <c r="V868" s="127">
        <v>0</v>
      </c>
      <c r="W868" s="127">
        <v>0</v>
      </c>
      <c r="X868" s="127">
        <v>0</v>
      </c>
      <c r="Y868" s="127">
        <v>0</v>
      </c>
      <c r="Z868" s="127">
        <v>0</v>
      </c>
      <c r="AA868" s="127">
        <v>0</v>
      </c>
      <c r="AB868" s="127">
        <v>0</v>
      </c>
      <c r="AC868" s="127">
        <v>0</v>
      </c>
      <c r="AD868" s="127">
        <v>0</v>
      </c>
      <c r="AE868" s="127">
        <v>0</v>
      </c>
      <c r="AF868" s="127">
        <v>0</v>
      </c>
      <c r="AG868" s="127">
        <v>0</v>
      </c>
      <c r="AH868" s="127">
        <v>0</v>
      </c>
    </row>
    <row r="869" spans="1:34" x14ac:dyDescent="0.35">
      <c r="A869" s="127" t="s">
        <v>1436</v>
      </c>
      <c r="B869" s="127" t="s">
        <v>964</v>
      </c>
      <c r="C869" s="127">
        <v>0</v>
      </c>
      <c r="D869" s="127">
        <v>0</v>
      </c>
      <c r="E869" s="127">
        <v>0</v>
      </c>
      <c r="F869" s="127">
        <v>0</v>
      </c>
      <c r="G869" s="127">
        <v>0</v>
      </c>
      <c r="H869" s="127">
        <v>0</v>
      </c>
      <c r="I869" s="127">
        <v>0</v>
      </c>
      <c r="J869" s="127">
        <v>0</v>
      </c>
      <c r="K869" s="127">
        <v>0</v>
      </c>
      <c r="L869" s="127">
        <v>0</v>
      </c>
      <c r="M869" s="127">
        <v>0</v>
      </c>
      <c r="N869" s="127">
        <v>0</v>
      </c>
      <c r="O869" s="127">
        <v>0</v>
      </c>
      <c r="P869" s="127">
        <v>0</v>
      </c>
      <c r="Q869" s="127">
        <v>0</v>
      </c>
      <c r="R869" s="127">
        <v>0</v>
      </c>
      <c r="S869" s="127">
        <v>0</v>
      </c>
      <c r="T869" s="127">
        <v>0</v>
      </c>
      <c r="U869" s="127">
        <v>0</v>
      </c>
      <c r="V869" s="127">
        <v>0</v>
      </c>
      <c r="W869" s="127">
        <v>0</v>
      </c>
      <c r="X869" s="127">
        <v>0</v>
      </c>
      <c r="Y869" s="127">
        <v>0</v>
      </c>
      <c r="Z869" s="127">
        <v>0</v>
      </c>
      <c r="AA869" s="127">
        <v>0</v>
      </c>
      <c r="AB869" s="127">
        <v>0</v>
      </c>
      <c r="AC869" s="127">
        <v>0</v>
      </c>
      <c r="AD869" s="127">
        <v>0</v>
      </c>
      <c r="AE869" s="127">
        <v>0</v>
      </c>
      <c r="AF869" s="127">
        <v>0</v>
      </c>
      <c r="AG869" s="127">
        <v>0</v>
      </c>
      <c r="AH869" s="127">
        <v>0</v>
      </c>
    </row>
    <row r="870" spans="1:34" x14ac:dyDescent="0.35">
      <c r="A870" s="127" t="s">
        <v>1437</v>
      </c>
      <c r="B870" s="127" t="s">
        <v>964</v>
      </c>
      <c r="C870" s="127">
        <v>0</v>
      </c>
      <c r="D870" s="127">
        <v>0</v>
      </c>
      <c r="E870" s="127">
        <v>0</v>
      </c>
      <c r="F870" s="127">
        <v>0</v>
      </c>
      <c r="G870" s="127">
        <v>0</v>
      </c>
      <c r="H870" s="127">
        <v>0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0</v>
      </c>
      <c r="O870" s="127">
        <v>0</v>
      </c>
      <c r="P870" s="127">
        <v>0</v>
      </c>
      <c r="Q870" s="127">
        <v>0</v>
      </c>
      <c r="R870" s="127">
        <v>0</v>
      </c>
      <c r="S870" s="127">
        <v>0</v>
      </c>
      <c r="T870" s="127">
        <v>0</v>
      </c>
      <c r="U870" s="127">
        <v>0</v>
      </c>
      <c r="V870" s="127">
        <v>0</v>
      </c>
      <c r="W870" s="127">
        <v>0</v>
      </c>
      <c r="X870" s="127">
        <v>0</v>
      </c>
      <c r="Y870" s="127">
        <v>0</v>
      </c>
      <c r="Z870" s="127">
        <v>0</v>
      </c>
      <c r="AA870" s="127">
        <v>0</v>
      </c>
      <c r="AB870" s="127">
        <v>0</v>
      </c>
      <c r="AC870" s="127">
        <v>0</v>
      </c>
      <c r="AD870" s="127">
        <v>0</v>
      </c>
      <c r="AE870" s="127">
        <v>0</v>
      </c>
      <c r="AF870" s="127">
        <v>0</v>
      </c>
      <c r="AG870" s="127">
        <v>0</v>
      </c>
      <c r="AH870" s="127">
        <v>0</v>
      </c>
    </row>
    <row r="871" spans="1:34" x14ac:dyDescent="0.35">
      <c r="A871" s="127" t="s">
        <v>1438</v>
      </c>
      <c r="B871" s="127" t="s">
        <v>964</v>
      </c>
      <c r="C871" s="127">
        <v>0</v>
      </c>
      <c r="D871" s="127">
        <v>0</v>
      </c>
      <c r="E871" s="127">
        <v>0</v>
      </c>
      <c r="F871" s="127">
        <v>0</v>
      </c>
      <c r="G871" s="127">
        <v>0</v>
      </c>
      <c r="H871" s="127">
        <v>0</v>
      </c>
      <c r="I871" s="127">
        <v>0</v>
      </c>
      <c r="J871" s="127">
        <v>0</v>
      </c>
      <c r="K871" s="127">
        <v>0</v>
      </c>
      <c r="L871" s="127">
        <v>0</v>
      </c>
      <c r="M871" s="127">
        <v>0</v>
      </c>
      <c r="N871" s="127">
        <v>0</v>
      </c>
      <c r="O871" s="127">
        <v>0</v>
      </c>
      <c r="P871" s="127">
        <v>0</v>
      </c>
      <c r="Q871" s="127">
        <v>0</v>
      </c>
      <c r="R871" s="127">
        <v>0</v>
      </c>
      <c r="S871" s="127">
        <v>0</v>
      </c>
      <c r="T871" s="127">
        <v>0</v>
      </c>
      <c r="U871" s="127">
        <v>0</v>
      </c>
      <c r="V871" s="127">
        <v>0</v>
      </c>
      <c r="W871" s="127">
        <v>0</v>
      </c>
      <c r="X871" s="127">
        <v>0</v>
      </c>
      <c r="Y871" s="127">
        <v>0</v>
      </c>
      <c r="Z871" s="127">
        <v>0</v>
      </c>
      <c r="AA871" s="127">
        <v>0</v>
      </c>
      <c r="AB871" s="127">
        <v>0</v>
      </c>
      <c r="AC871" s="127">
        <v>0</v>
      </c>
      <c r="AD871" s="127">
        <v>0</v>
      </c>
      <c r="AE871" s="127">
        <v>0</v>
      </c>
      <c r="AF871" s="127">
        <v>0</v>
      </c>
      <c r="AG871" s="127">
        <v>0</v>
      </c>
      <c r="AH871" s="127">
        <v>0</v>
      </c>
    </row>
    <row r="872" spans="1:34" x14ac:dyDescent="0.35">
      <c r="A872" s="127" t="s">
        <v>816</v>
      </c>
      <c r="B872" s="127" t="s">
        <v>964</v>
      </c>
      <c r="C872" s="127">
        <v>0</v>
      </c>
      <c r="D872" s="127">
        <v>0</v>
      </c>
      <c r="E872" s="127">
        <v>0</v>
      </c>
      <c r="F872" s="127">
        <v>0</v>
      </c>
      <c r="G872" s="127">
        <v>0</v>
      </c>
      <c r="H872" s="127">
        <v>0</v>
      </c>
      <c r="I872" s="127">
        <v>0</v>
      </c>
      <c r="J872" s="127">
        <v>0</v>
      </c>
      <c r="K872" s="127">
        <v>0</v>
      </c>
      <c r="L872" s="127">
        <v>0</v>
      </c>
      <c r="M872" s="127">
        <v>0</v>
      </c>
      <c r="N872" s="127">
        <v>0</v>
      </c>
      <c r="O872" s="127">
        <v>0</v>
      </c>
      <c r="P872" s="127">
        <v>0</v>
      </c>
      <c r="Q872" s="127">
        <v>0</v>
      </c>
      <c r="R872" s="127">
        <v>0</v>
      </c>
      <c r="S872" s="127">
        <v>0</v>
      </c>
      <c r="T872" s="127">
        <v>0</v>
      </c>
      <c r="U872" s="127">
        <v>0</v>
      </c>
      <c r="V872" s="127">
        <v>0</v>
      </c>
      <c r="W872" s="127">
        <v>0</v>
      </c>
      <c r="X872" s="127">
        <v>0</v>
      </c>
      <c r="Y872" s="127">
        <v>0</v>
      </c>
      <c r="Z872" s="127">
        <v>0</v>
      </c>
      <c r="AA872" s="127">
        <v>0</v>
      </c>
      <c r="AB872" s="127">
        <v>0</v>
      </c>
      <c r="AC872" s="127">
        <v>0</v>
      </c>
      <c r="AD872" s="127">
        <v>0</v>
      </c>
      <c r="AE872" s="127">
        <v>0</v>
      </c>
      <c r="AF872" s="127">
        <v>0</v>
      </c>
      <c r="AG872" s="127">
        <v>0</v>
      </c>
      <c r="AH872" s="127">
        <v>0</v>
      </c>
    </row>
    <row r="873" spans="1:34" x14ac:dyDescent="0.35">
      <c r="A873" s="127" t="s">
        <v>817</v>
      </c>
      <c r="B873" s="127" t="s">
        <v>964</v>
      </c>
      <c r="C873" s="127">
        <v>0</v>
      </c>
      <c r="D873" s="127">
        <v>0</v>
      </c>
      <c r="E873" s="127">
        <v>0</v>
      </c>
      <c r="F873" s="127">
        <v>0</v>
      </c>
      <c r="G873" s="127">
        <v>0</v>
      </c>
      <c r="H873" s="127">
        <v>0</v>
      </c>
      <c r="I873" s="127">
        <v>0</v>
      </c>
      <c r="J873" s="127">
        <v>0</v>
      </c>
      <c r="K873" s="127">
        <v>0</v>
      </c>
      <c r="L873" s="127">
        <v>0</v>
      </c>
      <c r="M873" s="127">
        <v>0</v>
      </c>
      <c r="N873" s="127">
        <v>0</v>
      </c>
      <c r="O873" s="127">
        <v>0</v>
      </c>
      <c r="P873" s="127">
        <v>0</v>
      </c>
      <c r="Q873" s="127">
        <v>0</v>
      </c>
      <c r="R873" s="127">
        <v>0</v>
      </c>
      <c r="S873" s="127">
        <v>0</v>
      </c>
      <c r="T873" s="127">
        <v>0</v>
      </c>
      <c r="U873" s="127">
        <v>0</v>
      </c>
      <c r="V873" s="127">
        <v>0</v>
      </c>
      <c r="W873" s="127">
        <v>0</v>
      </c>
      <c r="X873" s="127">
        <v>0</v>
      </c>
      <c r="Y873" s="127">
        <v>0</v>
      </c>
      <c r="Z873" s="127">
        <v>0</v>
      </c>
      <c r="AA873" s="127">
        <v>0</v>
      </c>
      <c r="AB873" s="127">
        <v>0</v>
      </c>
      <c r="AC873" s="127">
        <v>0</v>
      </c>
      <c r="AD873" s="127">
        <v>0</v>
      </c>
      <c r="AE873" s="127">
        <v>0</v>
      </c>
      <c r="AF873" s="127">
        <v>0</v>
      </c>
      <c r="AG873" s="127">
        <v>0</v>
      </c>
      <c r="AH873" s="127">
        <v>0</v>
      </c>
    </row>
    <row r="874" spans="1:34" x14ac:dyDescent="0.35">
      <c r="A874" s="127" t="s">
        <v>818</v>
      </c>
      <c r="B874" s="127" t="s">
        <v>964</v>
      </c>
      <c r="C874" s="128">
        <v>91280300000000</v>
      </c>
      <c r="D874" s="128">
        <v>73318900000000</v>
      </c>
      <c r="E874" s="128">
        <v>90049400000000</v>
      </c>
      <c r="F874" s="128">
        <v>100888000000000</v>
      </c>
      <c r="G874" s="128">
        <v>109631000000000</v>
      </c>
      <c r="H874" s="128">
        <v>116260000000000</v>
      </c>
      <c r="I874" s="128">
        <v>121258000000000</v>
      </c>
      <c r="J874" s="128">
        <v>125080000000000</v>
      </c>
      <c r="K874" s="128">
        <v>127658000000000</v>
      </c>
      <c r="L874" s="128">
        <v>130662000000000</v>
      </c>
      <c r="M874" s="128">
        <v>132894000000000</v>
      </c>
      <c r="N874" s="128">
        <v>134312000000000</v>
      </c>
      <c r="O874" s="128">
        <v>135131000000000</v>
      </c>
      <c r="P874" s="128">
        <v>134857000000000</v>
      </c>
      <c r="Q874" s="128">
        <v>133880000000000</v>
      </c>
      <c r="R874" s="128">
        <v>131600000000000</v>
      </c>
      <c r="S874" s="128">
        <v>128480000000000</v>
      </c>
      <c r="T874" s="128">
        <v>124730000000000</v>
      </c>
      <c r="U874" s="128">
        <v>120973000000000</v>
      </c>
      <c r="V874" s="128">
        <v>117283000000000</v>
      </c>
      <c r="W874" s="128">
        <v>113312000000000</v>
      </c>
      <c r="X874" s="128">
        <v>109580000000000</v>
      </c>
      <c r="Y874" s="128">
        <v>106032000000000</v>
      </c>
      <c r="Z874" s="128">
        <v>102626000000000</v>
      </c>
      <c r="AA874" s="128">
        <v>99625900000000</v>
      </c>
      <c r="AB874" s="128">
        <v>97244400000000</v>
      </c>
      <c r="AC874" s="128">
        <v>95342600000000</v>
      </c>
      <c r="AD874" s="128">
        <v>93621600000000</v>
      </c>
      <c r="AE874" s="128">
        <v>91021600000000</v>
      </c>
      <c r="AF874" s="128">
        <v>88409200000000</v>
      </c>
      <c r="AG874" s="128">
        <v>86069900000000</v>
      </c>
      <c r="AH874" s="128">
        <v>83836300000000</v>
      </c>
    </row>
    <row r="875" spans="1:34" x14ac:dyDescent="0.35">
      <c r="A875" s="127" t="s">
        <v>819</v>
      </c>
      <c r="B875" s="127" t="s">
        <v>964</v>
      </c>
      <c r="C875" s="127">
        <v>0</v>
      </c>
      <c r="D875" s="127">
        <v>0</v>
      </c>
      <c r="E875" s="127">
        <v>0</v>
      </c>
      <c r="F875" s="127">
        <v>0</v>
      </c>
      <c r="G875" s="127">
        <v>0</v>
      </c>
      <c r="H875" s="127">
        <v>0</v>
      </c>
      <c r="I875" s="127">
        <v>0</v>
      </c>
      <c r="J875" s="127">
        <v>0</v>
      </c>
      <c r="K875" s="127">
        <v>0</v>
      </c>
      <c r="L875" s="127">
        <v>0</v>
      </c>
      <c r="M875" s="127">
        <v>0</v>
      </c>
      <c r="N875" s="127">
        <v>0</v>
      </c>
      <c r="O875" s="127">
        <v>0</v>
      </c>
      <c r="P875" s="127">
        <v>0</v>
      </c>
      <c r="Q875" s="127">
        <v>0</v>
      </c>
      <c r="R875" s="127">
        <v>0</v>
      </c>
      <c r="S875" s="127">
        <v>0</v>
      </c>
      <c r="T875" s="127">
        <v>0</v>
      </c>
      <c r="U875" s="127">
        <v>0</v>
      </c>
      <c r="V875" s="127">
        <v>0</v>
      </c>
      <c r="W875" s="127">
        <v>0</v>
      </c>
      <c r="X875" s="127">
        <v>0</v>
      </c>
      <c r="Y875" s="127">
        <v>0</v>
      </c>
      <c r="Z875" s="127">
        <v>0</v>
      </c>
      <c r="AA875" s="127">
        <v>0</v>
      </c>
      <c r="AB875" s="127">
        <v>0</v>
      </c>
      <c r="AC875" s="127">
        <v>0</v>
      </c>
      <c r="AD875" s="127">
        <v>0</v>
      </c>
      <c r="AE875" s="127">
        <v>0</v>
      </c>
      <c r="AF875" s="127">
        <v>0</v>
      </c>
      <c r="AG875" s="127">
        <v>0</v>
      </c>
      <c r="AH875" s="127">
        <v>0</v>
      </c>
    </row>
    <row r="876" spans="1:34" x14ac:dyDescent="0.35">
      <c r="A876" s="127" t="s">
        <v>820</v>
      </c>
      <c r="B876" s="127" t="s">
        <v>964</v>
      </c>
      <c r="C876" s="128">
        <v>2861920000000</v>
      </c>
      <c r="D876" s="128">
        <v>2572730000000</v>
      </c>
      <c r="E876" s="128">
        <v>3498700000000</v>
      </c>
      <c r="F876" s="128">
        <v>4291330000000</v>
      </c>
      <c r="G876" s="128">
        <v>5081790000000</v>
      </c>
      <c r="H876" s="128">
        <v>5836200000000</v>
      </c>
      <c r="I876" s="128">
        <v>6556880000000</v>
      </c>
      <c r="J876" s="128">
        <v>7237800000000</v>
      </c>
      <c r="K876" s="128">
        <v>7888800000000</v>
      </c>
      <c r="L876" s="128">
        <v>8592000000000</v>
      </c>
      <c r="M876" s="128">
        <v>9269040000000</v>
      </c>
      <c r="N876" s="128">
        <v>9907940000000</v>
      </c>
      <c r="O876" s="128">
        <v>9968300000000</v>
      </c>
      <c r="P876" s="128">
        <v>9948130000000</v>
      </c>
      <c r="Q876" s="128">
        <v>9876030000000</v>
      </c>
      <c r="R876" s="128">
        <v>9707870000000</v>
      </c>
      <c r="S876" s="128">
        <v>9477720000000</v>
      </c>
      <c r="T876" s="128">
        <v>9201060000000</v>
      </c>
      <c r="U876" s="128">
        <v>8923920000000</v>
      </c>
      <c r="V876" s="128">
        <v>8651680000000</v>
      </c>
      <c r="W876" s="128">
        <v>8358750000000</v>
      </c>
      <c r="X876" s="128">
        <v>8083470000000</v>
      </c>
      <c r="Y876" s="128">
        <v>7821760000000</v>
      </c>
      <c r="Z876" s="128">
        <v>7570490000000</v>
      </c>
      <c r="AA876" s="128">
        <v>7349190000000</v>
      </c>
      <c r="AB876" s="128">
        <v>7173510000000</v>
      </c>
      <c r="AC876" s="128">
        <v>7033220000000</v>
      </c>
      <c r="AD876" s="128">
        <v>6906260000000</v>
      </c>
      <c r="AE876" s="128">
        <v>6714470000000</v>
      </c>
      <c r="AF876" s="128">
        <v>6521750000000</v>
      </c>
      <c r="AG876" s="128">
        <v>6349190000000</v>
      </c>
      <c r="AH876" s="128">
        <v>6184420000000</v>
      </c>
    </row>
    <row r="877" spans="1:34" x14ac:dyDescent="0.35">
      <c r="A877" s="127" t="s">
        <v>821</v>
      </c>
      <c r="B877" s="127" t="s">
        <v>964</v>
      </c>
      <c r="C877" s="127">
        <v>0</v>
      </c>
      <c r="D877" s="127">
        <v>0</v>
      </c>
      <c r="E877" s="127">
        <v>0</v>
      </c>
      <c r="F877" s="127">
        <v>0</v>
      </c>
      <c r="G877" s="127">
        <v>0</v>
      </c>
      <c r="H877" s="127">
        <v>0</v>
      </c>
      <c r="I877" s="127">
        <v>0</v>
      </c>
      <c r="J877" s="127">
        <v>0</v>
      </c>
      <c r="K877" s="127">
        <v>0</v>
      </c>
      <c r="L877" s="127">
        <v>0</v>
      </c>
      <c r="M877" s="127">
        <v>0</v>
      </c>
      <c r="N877" s="127">
        <v>0</v>
      </c>
      <c r="O877" s="127">
        <v>0</v>
      </c>
      <c r="P877" s="127">
        <v>0</v>
      </c>
      <c r="Q877" s="127">
        <v>0</v>
      </c>
      <c r="R877" s="127">
        <v>0</v>
      </c>
      <c r="S877" s="127">
        <v>0</v>
      </c>
      <c r="T877" s="127">
        <v>0</v>
      </c>
      <c r="U877" s="127">
        <v>0</v>
      </c>
      <c r="V877" s="127">
        <v>0</v>
      </c>
      <c r="W877" s="127">
        <v>0</v>
      </c>
      <c r="X877" s="127">
        <v>0</v>
      </c>
      <c r="Y877" s="127">
        <v>0</v>
      </c>
      <c r="Z877" s="127">
        <v>0</v>
      </c>
      <c r="AA877" s="127">
        <v>0</v>
      </c>
      <c r="AB877" s="127">
        <v>0</v>
      </c>
      <c r="AC877" s="127">
        <v>0</v>
      </c>
      <c r="AD877" s="127">
        <v>0</v>
      </c>
      <c r="AE877" s="127">
        <v>0</v>
      </c>
      <c r="AF877" s="127">
        <v>0</v>
      </c>
      <c r="AG877" s="127">
        <v>0</v>
      </c>
      <c r="AH877" s="127">
        <v>0</v>
      </c>
    </row>
    <row r="878" spans="1:34" x14ac:dyDescent="0.35">
      <c r="A878" s="127" t="s">
        <v>822</v>
      </c>
      <c r="B878" s="127" t="s">
        <v>964</v>
      </c>
      <c r="C878" s="127">
        <v>0</v>
      </c>
      <c r="D878" s="127">
        <v>0</v>
      </c>
      <c r="E878" s="127">
        <v>0</v>
      </c>
      <c r="F878" s="127">
        <v>0</v>
      </c>
      <c r="G878" s="127">
        <v>0</v>
      </c>
      <c r="H878" s="127">
        <v>0</v>
      </c>
      <c r="I878" s="127">
        <v>0</v>
      </c>
      <c r="J878" s="127">
        <v>0</v>
      </c>
      <c r="K878" s="127">
        <v>0</v>
      </c>
      <c r="L878" s="127">
        <v>0</v>
      </c>
      <c r="M878" s="127">
        <v>0</v>
      </c>
      <c r="N878" s="127">
        <v>0</v>
      </c>
      <c r="O878" s="127">
        <v>0</v>
      </c>
      <c r="P878" s="127">
        <v>0</v>
      </c>
      <c r="Q878" s="127">
        <v>0</v>
      </c>
      <c r="R878" s="127">
        <v>0</v>
      </c>
      <c r="S878" s="127">
        <v>0</v>
      </c>
      <c r="T878" s="127">
        <v>0</v>
      </c>
      <c r="U878" s="127">
        <v>0</v>
      </c>
      <c r="V878" s="127">
        <v>0</v>
      </c>
      <c r="W878" s="127">
        <v>0</v>
      </c>
      <c r="X878" s="127">
        <v>0</v>
      </c>
      <c r="Y878" s="127">
        <v>0</v>
      </c>
      <c r="Z878" s="127">
        <v>0</v>
      </c>
      <c r="AA878" s="127">
        <v>0</v>
      </c>
      <c r="AB878" s="127">
        <v>0</v>
      </c>
      <c r="AC878" s="127">
        <v>0</v>
      </c>
      <c r="AD878" s="127">
        <v>0</v>
      </c>
      <c r="AE878" s="127">
        <v>0</v>
      </c>
      <c r="AF878" s="127">
        <v>0</v>
      </c>
      <c r="AG878" s="127">
        <v>0</v>
      </c>
      <c r="AH878" s="127">
        <v>0</v>
      </c>
    </row>
    <row r="879" spans="1:34" x14ac:dyDescent="0.35">
      <c r="A879" s="127" t="s">
        <v>1439</v>
      </c>
      <c r="B879" s="127" t="s">
        <v>964</v>
      </c>
      <c r="C879" s="127">
        <v>0</v>
      </c>
      <c r="D879" s="127">
        <v>0</v>
      </c>
      <c r="E879" s="127">
        <v>0</v>
      </c>
      <c r="F879" s="127">
        <v>0</v>
      </c>
      <c r="G879" s="127">
        <v>0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>
        <v>0</v>
      </c>
      <c r="P879" s="127">
        <v>0</v>
      </c>
      <c r="Q879" s="127">
        <v>0</v>
      </c>
      <c r="R879" s="127">
        <v>0</v>
      </c>
      <c r="S879" s="127">
        <v>0</v>
      </c>
      <c r="T879" s="127">
        <v>0</v>
      </c>
      <c r="U879" s="127">
        <v>0</v>
      </c>
      <c r="V879" s="127">
        <v>0</v>
      </c>
      <c r="W879" s="127">
        <v>0</v>
      </c>
      <c r="X879" s="127">
        <v>0</v>
      </c>
      <c r="Y879" s="127">
        <v>0</v>
      </c>
      <c r="Z879" s="127">
        <v>0</v>
      </c>
      <c r="AA879" s="127">
        <v>0</v>
      </c>
      <c r="AB879" s="127">
        <v>0</v>
      </c>
      <c r="AC879" s="127">
        <v>0</v>
      </c>
      <c r="AD879" s="127">
        <v>0</v>
      </c>
      <c r="AE879" s="127">
        <v>0</v>
      </c>
      <c r="AF879" s="127">
        <v>0</v>
      </c>
      <c r="AG879" s="127">
        <v>0</v>
      </c>
      <c r="AH879" s="127">
        <v>0</v>
      </c>
    </row>
    <row r="880" spans="1:34" x14ac:dyDescent="0.35">
      <c r="A880" s="127" t="s">
        <v>1440</v>
      </c>
      <c r="B880" s="127" t="s">
        <v>964</v>
      </c>
      <c r="C880" s="127">
        <v>0</v>
      </c>
      <c r="D880" s="127">
        <v>0</v>
      </c>
      <c r="E880" s="127">
        <v>0</v>
      </c>
      <c r="F880" s="127">
        <v>0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0</v>
      </c>
      <c r="O880" s="127">
        <v>0</v>
      </c>
      <c r="P880" s="127">
        <v>0</v>
      </c>
      <c r="Q880" s="127">
        <v>0</v>
      </c>
      <c r="R880" s="127">
        <v>0</v>
      </c>
      <c r="S880" s="127">
        <v>0</v>
      </c>
      <c r="T880" s="127">
        <v>0</v>
      </c>
      <c r="U880" s="127">
        <v>0</v>
      </c>
      <c r="V880" s="127">
        <v>0</v>
      </c>
      <c r="W880" s="127">
        <v>0</v>
      </c>
      <c r="X880" s="127">
        <v>0</v>
      </c>
      <c r="Y880" s="127">
        <v>0</v>
      </c>
      <c r="Z880" s="127">
        <v>0</v>
      </c>
      <c r="AA880" s="127">
        <v>0</v>
      </c>
      <c r="AB880" s="127">
        <v>0</v>
      </c>
      <c r="AC880" s="127">
        <v>0</v>
      </c>
      <c r="AD880" s="127">
        <v>0</v>
      </c>
      <c r="AE880" s="127">
        <v>0</v>
      </c>
      <c r="AF880" s="127">
        <v>0</v>
      </c>
      <c r="AG880" s="127">
        <v>0</v>
      </c>
      <c r="AH880" s="127">
        <v>0</v>
      </c>
    </row>
    <row r="881" spans="1:34" x14ac:dyDescent="0.35">
      <c r="A881" s="127" t="s">
        <v>1441</v>
      </c>
      <c r="B881" s="127" t="s">
        <v>964</v>
      </c>
      <c r="C881" s="127">
        <v>0</v>
      </c>
      <c r="D881" s="127">
        <v>0</v>
      </c>
      <c r="E881" s="127">
        <v>0</v>
      </c>
      <c r="F881" s="127">
        <v>0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27">
        <v>0</v>
      </c>
      <c r="Q881" s="127">
        <v>0</v>
      </c>
      <c r="R881" s="127">
        <v>0</v>
      </c>
      <c r="S881" s="127">
        <v>0</v>
      </c>
      <c r="T881" s="127">
        <v>0</v>
      </c>
      <c r="U881" s="127">
        <v>0</v>
      </c>
      <c r="V881" s="127">
        <v>0</v>
      </c>
      <c r="W881" s="127">
        <v>0</v>
      </c>
      <c r="X881" s="127">
        <v>0</v>
      </c>
      <c r="Y881" s="127">
        <v>0</v>
      </c>
      <c r="Z881" s="127">
        <v>0</v>
      </c>
      <c r="AA881" s="127">
        <v>0</v>
      </c>
      <c r="AB881" s="127">
        <v>0</v>
      </c>
      <c r="AC881" s="127">
        <v>0</v>
      </c>
      <c r="AD881" s="127">
        <v>0</v>
      </c>
      <c r="AE881" s="127">
        <v>0</v>
      </c>
      <c r="AF881" s="127">
        <v>0</v>
      </c>
      <c r="AG881" s="127">
        <v>0</v>
      </c>
      <c r="AH881" s="127">
        <v>0</v>
      </c>
    </row>
    <row r="882" spans="1:34" x14ac:dyDescent="0.35">
      <c r="A882" s="127" t="s">
        <v>823</v>
      </c>
      <c r="B882" s="127" t="s">
        <v>964</v>
      </c>
      <c r="C882" s="127">
        <v>0</v>
      </c>
      <c r="D882" s="127">
        <v>0</v>
      </c>
      <c r="E882" s="127">
        <v>0</v>
      </c>
      <c r="F882" s="127">
        <v>0</v>
      </c>
      <c r="G882" s="127">
        <v>0</v>
      </c>
      <c r="H882" s="127">
        <v>0</v>
      </c>
      <c r="I882" s="127">
        <v>0</v>
      </c>
      <c r="J882" s="127">
        <v>0</v>
      </c>
      <c r="K882" s="127">
        <v>0</v>
      </c>
      <c r="L882" s="127">
        <v>0</v>
      </c>
      <c r="M882" s="127">
        <v>0</v>
      </c>
      <c r="N882" s="127">
        <v>0</v>
      </c>
      <c r="O882" s="127">
        <v>0</v>
      </c>
      <c r="P882" s="127">
        <v>0</v>
      </c>
      <c r="Q882" s="127">
        <v>0</v>
      </c>
      <c r="R882" s="127">
        <v>0</v>
      </c>
      <c r="S882" s="127">
        <v>0</v>
      </c>
      <c r="T882" s="127">
        <v>0</v>
      </c>
      <c r="U882" s="127">
        <v>0</v>
      </c>
      <c r="V882" s="127">
        <v>0</v>
      </c>
      <c r="W882" s="127">
        <v>0</v>
      </c>
      <c r="X882" s="127">
        <v>0</v>
      </c>
      <c r="Y882" s="127">
        <v>0</v>
      </c>
      <c r="Z882" s="127">
        <v>0</v>
      </c>
      <c r="AA882" s="127">
        <v>0</v>
      </c>
      <c r="AB882" s="127">
        <v>0</v>
      </c>
      <c r="AC882" s="127">
        <v>0</v>
      </c>
      <c r="AD882" s="127">
        <v>0</v>
      </c>
      <c r="AE882" s="127">
        <v>0</v>
      </c>
      <c r="AF882" s="127">
        <v>0</v>
      </c>
      <c r="AG882" s="127">
        <v>0</v>
      </c>
      <c r="AH882" s="127">
        <v>0</v>
      </c>
    </row>
    <row r="883" spans="1:34" x14ac:dyDescent="0.35">
      <c r="A883" s="127" t="s">
        <v>824</v>
      </c>
      <c r="B883" s="127" t="s">
        <v>964</v>
      </c>
      <c r="C883" s="127">
        <v>0</v>
      </c>
      <c r="D883" s="127">
        <v>0</v>
      </c>
      <c r="E883" s="127">
        <v>0</v>
      </c>
      <c r="F883" s="127">
        <v>0</v>
      </c>
      <c r="G883" s="127">
        <v>0</v>
      </c>
      <c r="H883" s="127">
        <v>0</v>
      </c>
      <c r="I883" s="127">
        <v>0</v>
      </c>
      <c r="J883" s="127">
        <v>0</v>
      </c>
      <c r="K883" s="127">
        <v>0</v>
      </c>
      <c r="L883" s="127">
        <v>0</v>
      </c>
      <c r="M883" s="127">
        <v>0</v>
      </c>
      <c r="N883" s="127">
        <v>0</v>
      </c>
      <c r="O883" s="127">
        <v>0</v>
      </c>
      <c r="P883" s="127">
        <v>0</v>
      </c>
      <c r="Q883" s="127">
        <v>0</v>
      </c>
      <c r="R883" s="127">
        <v>0</v>
      </c>
      <c r="S883" s="127">
        <v>0</v>
      </c>
      <c r="T883" s="127">
        <v>0</v>
      </c>
      <c r="U883" s="127">
        <v>0</v>
      </c>
      <c r="V883" s="127">
        <v>0</v>
      </c>
      <c r="W883" s="127">
        <v>0</v>
      </c>
      <c r="X883" s="127">
        <v>0</v>
      </c>
      <c r="Y883" s="127">
        <v>0</v>
      </c>
      <c r="Z883" s="127">
        <v>0</v>
      </c>
      <c r="AA883" s="127">
        <v>0</v>
      </c>
      <c r="AB883" s="127">
        <v>0</v>
      </c>
      <c r="AC883" s="127">
        <v>0</v>
      </c>
      <c r="AD883" s="127">
        <v>0</v>
      </c>
      <c r="AE883" s="127">
        <v>0</v>
      </c>
      <c r="AF883" s="127">
        <v>0</v>
      </c>
      <c r="AG883" s="127">
        <v>0</v>
      </c>
      <c r="AH883" s="127">
        <v>0</v>
      </c>
    </row>
    <row r="884" spans="1:34" x14ac:dyDescent="0.35">
      <c r="A884" s="127" t="s">
        <v>825</v>
      </c>
      <c r="B884" s="127" t="s">
        <v>964</v>
      </c>
      <c r="C884" s="127">
        <v>0</v>
      </c>
      <c r="D884" s="127">
        <v>0</v>
      </c>
      <c r="E884" s="127">
        <v>0</v>
      </c>
      <c r="F884" s="127">
        <v>0</v>
      </c>
      <c r="G884" s="127">
        <v>0</v>
      </c>
      <c r="H884" s="127">
        <v>0</v>
      </c>
      <c r="I884" s="127">
        <v>0</v>
      </c>
      <c r="J884" s="127">
        <v>0</v>
      </c>
      <c r="K884" s="127">
        <v>0</v>
      </c>
      <c r="L884" s="127">
        <v>0</v>
      </c>
      <c r="M884" s="127">
        <v>0</v>
      </c>
      <c r="N884" s="127">
        <v>0</v>
      </c>
      <c r="O884" s="127">
        <v>0</v>
      </c>
      <c r="P884" s="127">
        <v>0</v>
      </c>
      <c r="Q884" s="127">
        <v>0</v>
      </c>
      <c r="R884" s="127">
        <v>0</v>
      </c>
      <c r="S884" s="127">
        <v>0</v>
      </c>
      <c r="T884" s="127">
        <v>0</v>
      </c>
      <c r="U884" s="127">
        <v>0</v>
      </c>
      <c r="V884" s="127">
        <v>0</v>
      </c>
      <c r="W884" s="127">
        <v>0</v>
      </c>
      <c r="X884" s="127">
        <v>0</v>
      </c>
      <c r="Y884" s="127">
        <v>0</v>
      </c>
      <c r="Z884" s="127">
        <v>0</v>
      </c>
      <c r="AA884" s="127">
        <v>0</v>
      </c>
      <c r="AB884" s="127">
        <v>0</v>
      </c>
      <c r="AC884" s="127">
        <v>0</v>
      </c>
      <c r="AD884" s="127">
        <v>0</v>
      </c>
      <c r="AE884" s="127">
        <v>0</v>
      </c>
      <c r="AF884" s="127">
        <v>0</v>
      </c>
      <c r="AG884" s="127">
        <v>0</v>
      </c>
      <c r="AH884" s="127">
        <v>0</v>
      </c>
    </row>
    <row r="885" spans="1:34" x14ac:dyDescent="0.35">
      <c r="A885" s="127" t="s">
        <v>826</v>
      </c>
      <c r="B885" s="127" t="s">
        <v>964</v>
      </c>
      <c r="C885" s="128">
        <v>82919800000000</v>
      </c>
      <c r="D885" s="128">
        <v>67813600000000</v>
      </c>
      <c r="E885" s="128">
        <v>85533200000000</v>
      </c>
      <c r="F885" s="128">
        <v>99134100000000</v>
      </c>
      <c r="G885" s="128">
        <v>112204000000000</v>
      </c>
      <c r="H885" s="128">
        <v>124359000000000</v>
      </c>
      <c r="I885" s="128">
        <v>136290000000000</v>
      </c>
      <c r="J885" s="128">
        <v>148138000000000</v>
      </c>
      <c r="K885" s="128">
        <v>160197000000000</v>
      </c>
      <c r="L885" s="128">
        <v>174022000000000</v>
      </c>
      <c r="M885" s="128">
        <v>187572000000000</v>
      </c>
      <c r="N885" s="128">
        <v>200958000000000</v>
      </c>
      <c r="O885" s="128">
        <v>214208000000000</v>
      </c>
      <c r="P885" s="128">
        <v>227333000000000</v>
      </c>
      <c r="Q885" s="128">
        <v>241047000000000</v>
      </c>
      <c r="R885" s="128">
        <v>254939000000000</v>
      </c>
      <c r="S885" s="128">
        <v>268732000000000</v>
      </c>
      <c r="T885" s="128">
        <v>282459000000000</v>
      </c>
      <c r="U885" s="128">
        <v>295787000000000</v>
      </c>
      <c r="V885" s="128">
        <v>310807000000000</v>
      </c>
      <c r="W885" s="128">
        <v>326166000000000</v>
      </c>
      <c r="X885" s="128">
        <v>341669000000000</v>
      </c>
      <c r="Y885" s="128">
        <v>357590000000000</v>
      </c>
      <c r="Z885" s="128">
        <v>374129000000000</v>
      </c>
      <c r="AA885" s="128">
        <v>391473000000000</v>
      </c>
      <c r="AB885" s="128">
        <v>409119000000000</v>
      </c>
      <c r="AC885" s="128">
        <v>427182000000000</v>
      </c>
      <c r="AD885" s="128">
        <v>445953000000000</v>
      </c>
      <c r="AE885" s="128">
        <v>466383000000000</v>
      </c>
      <c r="AF885" s="128">
        <v>487532000000000</v>
      </c>
      <c r="AG885" s="128">
        <v>509037000000000</v>
      </c>
      <c r="AH885" s="128">
        <v>530968000000000</v>
      </c>
    </row>
    <row r="886" spans="1:34" x14ac:dyDescent="0.35">
      <c r="A886" s="127" t="s">
        <v>827</v>
      </c>
      <c r="B886" s="127" t="s">
        <v>964</v>
      </c>
      <c r="C886" s="127">
        <v>0</v>
      </c>
      <c r="D886" s="127">
        <v>0</v>
      </c>
      <c r="E886" s="127">
        <v>0</v>
      </c>
      <c r="F886" s="127">
        <v>0</v>
      </c>
      <c r="G886" s="127">
        <v>0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0</v>
      </c>
      <c r="N886" s="127">
        <v>0</v>
      </c>
      <c r="O886" s="127">
        <v>0</v>
      </c>
      <c r="P886" s="127">
        <v>0</v>
      </c>
      <c r="Q886" s="127">
        <v>0</v>
      </c>
      <c r="R886" s="127">
        <v>0</v>
      </c>
      <c r="S886" s="127">
        <v>0</v>
      </c>
      <c r="T886" s="127">
        <v>0</v>
      </c>
      <c r="U886" s="127">
        <v>0</v>
      </c>
      <c r="V886" s="127">
        <v>0</v>
      </c>
      <c r="W886" s="127">
        <v>0</v>
      </c>
      <c r="X886" s="127">
        <v>0</v>
      </c>
      <c r="Y886" s="127">
        <v>0</v>
      </c>
      <c r="Z886" s="127">
        <v>0</v>
      </c>
      <c r="AA886" s="127">
        <v>0</v>
      </c>
      <c r="AB886" s="127">
        <v>0</v>
      </c>
      <c r="AC886" s="127">
        <v>0</v>
      </c>
      <c r="AD886" s="127">
        <v>0</v>
      </c>
      <c r="AE886" s="127">
        <v>0</v>
      </c>
      <c r="AF886" s="127">
        <v>0</v>
      </c>
      <c r="AG886" s="127">
        <v>0</v>
      </c>
      <c r="AH886" s="127">
        <v>0</v>
      </c>
    </row>
    <row r="887" spans="1:34" x14ac:dyDescent="0.35">
      <c r="A887" s="127" t="s">
        <v>828</v>
      </c>
      <c r="B887" s="127" t="s">
        <v>964</v>
      </c>
      <c r="C887" s="128">
        <v>4364200000000</v>
      </c>
      <c r="D887" s="128">
        <v>3569140000000</v>
      </c>
      <c r="E887" s="128">
        <v>4501750000000</v>
      </c>
      <c r="F887" s="128">
        <v>5217580000000</v>
      </c>
      <c r="G887" s="128">
        <v>5905490000000</v>
      </c>
      <c r="H887" s="128">
        <v>6545210000000</v>
      </c>
      <c r="I887" s="128">
        <v>7173160000000</v>
      </c>
      <c r="J887" s="128">
        <v>7796730000000</v>
      </c>
      <c r="K887" s="128">
        <v>8431450000000</v>
      </c>
      <c r="L887" s="128">
        <v>9159050000000</v>
      </c>
      <c r="M887" s="128">
        <v>9872190000000</v>
      </c>
      <c r="N887" s="128">
        <v>10576700000000</v>
      </c>
      <c r="O887" s="128">
        <v>11274100000000</v>
      </c>
      <c r="P887" s="128">
        <v>11964900000000</v>
      </c>
      <c r="Q887" s="128">
        <v>12686700000000</v>
      </c>
      <c r="R887" s="128">
        <v>13417800000000</v>
      </c>
      <c r="S887" s="128">
        <v>14143800000000</v>
      </c>
      <c r="T887" s="128">
        <v>14866300000000</v>
      </c>
      <c r="U887" s="128">
        <v>15567700000000</v>
      </c>
      <c r="V887" s="128">
        <v>16358300000000</v>
      </c>
      <c r="W887" s="128">
        <v>17166600000000</v>
      </c>
      <c r="X887" s="128">
        <v>17982600000000</v>
      </c>
      <c r="Y887" s="128">
        <v>18820500000000</v>
      </c>
      <c r="Z887" s="128">
        <v>19691000000000</v>
      </c>
      <c r="AA887" s="128">
        <v>20603800000000</v>
      </c>
      <c r="AB887" s="128">
        <v>21532600000000</v>
      </c>
      <c r="AC887" s="128">
        <v>22483300000000</v>
      </c>
      <c r="AD887" s="128">
        <v>23471200000000</v>
      </c>
      <c r="AE887" s="128">
        <v>24546500000000</v>
      </c>
      <c r="AF887" s="128">
        <v>25659600000000</v>
      </c>
      <c r="AG887" s="128">
        <v>26791400000000</v>
      </c>
      <c r="AH887" s="128">
        <v>27945700000000</v>
      </c>
    </row>
    <row r="888" spans="1:34" x14ac:dyDescent="0.35">
      <c r="A888" s="127" t="s">
        <v>829</v>
      </c>
      <c r="B888" s="127" t="s">
        <v>964</v>
      </c>
      <c r="C888" s="127">
        <v>0</v>
      </c>
      <c r="D888" s="127">
        <v>0</v>
      </c>
      <c r="E888" s="127">
        <v>0</v>
      </c>
      <c r="F888" s="127">
        <v>0</v>
      </c>
      <c r="G888" s="127">
        <v>0</v>
      </c>
      <c r="H888" s="127">
        <v>0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0</v>
      </c>
      <c r="O888" s="127">
        <v>0</v>
      </c>
      <c r="P888" s="127">
        <v>0</v>
      </c>
      <c r="Q888" s="127">
        <v>0</v>
      </c>
      <c r="R888" s="127">
        <v>0</v>
      </c>
      <c r="S888" s="127">
        <v>0</v>
      </c>
      <c r="T888" s="127">
        <v>0</v>
      </c>
      <c r="U888" s="127">
        <v>0</v>
      </c>
      <c r="V888" s="127">
        <v>0</v>
      </c>
      <c r="W888" s="127">
        <v>0</v>
      </c>
      <c r="X888" s="127">
        <v>0</v>
      </c>
      <c r="Y888" s="127">
        <v>0</v>
      </c>
      <c r="Z888" s="127">
        <v>0</v>
      </c>
      <c r="AA888" s="127">
        <v>0</v>
      </c>
      <c r="AB888" s="127">
        <v>0</v>
      </c>
      <c r="AC888" s="127">
        <v>0</v>
      </c>
      <c r="AD888" s="127">
        <v>0</v>
      </c>
      <c r="AE888" s="127">
        <v>0</v>
      </c>
      <c r="AF888" s="127">
        <v>0</v>
      </c>
      <c r="AG888" s="127">
        <v>0</v>
      </c>
      <c r="AH888" s="127">
        <v>0</v>
      </c>
    </row>
    <row r="889" spans="1:34" x14ac:dyDescent="0.35">
      <c r="A889" s="127" t="s">
        <v>1442</v>
      </c>
      <c r="B889" s="127" t="s">
        <v>964</v>
      </c>
      <c r="C889" s="127">
        <v>0</v>
      </c>
      <c r="D889" s="127">
        <v>0</v>
      </c>
      <c r="E889" s="127">
        <v>0</v>
      </c>
      <c r="F889" s="127">
        <v>0</v>
      </c>
      <c r="G889" s="127">
        <v>0</v>
      </c>
      <c r="H889" s="127">
        <v>0</v>
      </c>
      <c r="I889" s="127">
        <v>0</v>
      </c>
      <c r="J889" s="127">
        <v>0</v>
      </c>
      <c r="K889" s="127">
        <v>0</v>
      </c>
      <c r="L889" s="127">
        <v>0</v>
      </c>
      <c r="M889" s="127">
        <v>0</v>
      </c>
      <c r="N889" s="127">
        <v>0</v>
      </c>
      <c r="O889" s="127">
        <v>0</v>
      </c>
      <c r="P889" s="127">
        <v>0</v>
      </c>
      <c r="Q889" s="127">
        <v>0</v>
      </c>
      <c r="R889" s="127">
        <v>0</v>
      </c>
      <c r="S889" s="127">
        <v>0</v>
      </c>
      <c r="T889" s="127">
        <v>0</v>
      </c>
      <c r="U889" s="127">
        <v>0</v>
      </c>
      <c r="V889" s="127">
        <v>0</v>
      </c>
      <c r="W889" s="127">
        <v>0</v>
      </c>
      <c r="X889" s="127">
        <v>0</v>
      </c>
      <c r="Y889" s="127">
        <v>0</v>
      </c>
      <c r="Z889" s="127">
        <v>0</v>
      </c>
      <c r="AA889" s="127">
        <v>0</v>
      </c>
      <c r="AB889" s="127">
        <v>0</v>
      </c>
      <c r="AC889" s="127">
        <v>0</v>
      </c>
      <c r="AD889" s="127">
        <v>0</v>
      </c>
      <c r="AE889" s="127">
        <v>0</v>
      </c>
      <c r="AF889" s="127">
        <v>0</v>
      </c>
      <c r="AG889" s="127">
        <v>0</v>
      </c>
      <c r="AH889" s="127">
        <v>0</v>
      </c>
    </row>
    <row r="890" spans="1:34" x14ac:dyDescent="0.35">
      <c r="A890" s="127" t="s">
        <v>1443</v>
      </c>
      <c r="B890" s="127" t="s">
        <v>964</v>
      </c>
      <c r="C890" s="127">
        <v>0</v>
      </c>
      <c r="D890" s="127">
        <v>0</v>
      </c>
      <c r="E890" s="127">
        <v>0</v>
      </c>
      <c r="F890" s="127">
        <v>0</v>
      </c>
      <c r="G890" s="127">
        <v>0</v>
      </c>
      <c r="H890" s="127">
        <v>0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0</v>
      </c>
      <c r="P890" s="127">
        <v>0</v>
      </c>
      <c r="Q890" s="127">
        <v>0</v>
      </c>
      <c r="R890" s="127">
        <v>0</v>
      </c>
      <c r="S890" s="127">
        <v>0</v>
      </c>
      <c r="T890" s="127">
        <v>0</v>
      </c>
      <c r="U890" s="127">
        <v>0</v>
      </c>
      <c r="V890" s="127">
        <v>0</v>
      </c>
      <c r="W890" s="127">
        <v>0</v>
      </c>
      <c r="X890" s="127">
        <v>0</v>
      </c>
      <c r="Y890" s="127">
        <v>0</v>
      </c>
      <c r="Z890" s="127">
        <v>0</v>
      </c>
      <c r="AA890" s="127">
        <v>0</v>
      </c>
      <c r="AB890" s="127">
        <v>0</v>
      </c>
      <c r="AC890" s="127">
        <v>0</v>
      </c>
      <c r="AD890" s="127">
        <v>0</v>
      </c>
      <c r="AE890" s="127">
        <v>0</v>
      </c>
      <c r="AF890" s="127">
        <v>0</v>
      </c>
      <c r="AG890" s="127">
        <v>0</v>
      </c>
      <c r="AH890" s="127">
        <v>0</v>
      </c>
    </row>
    <row r="891" spans="1:34" x14ac:dyDescent="0.35">
      <c r="A891" s="127" t="s">
        <v>1444</v>
      </c>
      <c r="B891" s="127" t="s">
        <v>964</v>
      </c>
      <c r="C891" s="127">
        <v>0</v>
      </c>
      <c r="D891" s="127">
        <v>0</v>
      </c>
      <c r="E891" s="127">
        <v>0</v>
      </c>
      <c r="F891" s="127">
        <v>0</v>
      </c>
      <c r="G891" s="127">
        <v>0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0</v>
      </c>
      <c r="N891" s="127">
        <v>0</v>
      </c>
      <c r="O891" s="127">
        <v>0</v>
      </c>
      <c r="P891" s="127">
        <v>0</v>
      </c>
      <c r="Q891" s="127">
        <v>0</v>
      </c>
      <c r="R891" s="127">
        <v>0</v>
      </c>
      <c r="S891" s="127">
        <v>0</v>
      </c>
      <c r="T891" s="127">
        <v>0</v>
      </c>
      <c r="U891" s="127">
        <v>0</v>
      </c>
      <c r="V891" s="127">
        <v>0</v>
      </c>
      <c r="W891" s="127">
        <v>0</v>
      </c>
      <c r="X891" s="127">
        <v>0</v>
      </c>
      <c r="Y891" s="127">
        <v>0</v>
      </c>
      <c r="Z891" s="127">
        <v>0</v>
      </c>
      <c r="AA891" s="127">
        <v>0</v>
      </c>
      <c r="AB891" s="127">
        <v>0</v>
      </c>
      <c r="AC891" s="127">
        <v>0</v>
      </c>
      <c r="AD891" s="127">
        <v>0</v>
      </c>
      <c r="AE891" s="127">
        <v>0</v>
      </c>
      <c r="AF891" s="127">
        <v>0</v>
      </c>
      <c r="AG891" s="127">
        <v>0</v>
      </c>
      <c r="AH891" s="127">
        <v>0</v>
      </c>
    </row>
    <row r="892" spans="1:34" x14ac:dyDescent="0.35">
      <c r="A892" s="127" t="s">
        <v>830</v>
      </c>
      <c r="B892" s="127" t="s">
        <v>964</v>
      </c>
      <c r="C892" s="127">
        <v>0</v>
      </c>
      <c r="D892" s="127">
        <v>0</v>
      </c>
      <c r="E892" s="127">
        <v>0</v>
      </c>
      <c r="F892" s="127">
        <v>0</v>
      </c>
      <c r="G892" s="127">
        <v>0</v>
      </c>
      <c r="H892" s="127">
        <v>0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>
        <v>0</v>
      </c>
      <c r="P892" s="127">
        <v>0</v>
      </c>
      <c r="Q892" s="127">
        <v>0</v>
      </c>
      <c r="R892" s="127">
        <v>0</v>
      </c>
      <c r="S892" s="127">
        <v>0</v>
      </c>
      <c r="T892" s="127">
        <v>0</v>
      </c>
      <c r="U892" s="127">
        <v>0</v>
      </c>
      <c r="V892" s="127">
        <v>0</v>
      </c>
      <c r="W892" s="127">
        <v>0</v>
      </c>
      <c r="X892" s="127">
        <v>0</v>
      </c>
      <c r="Y892" s="127">
        <v>0</v>
      </c>
      <c r="Z892" s="127">
        <v>0</v>
      </c>
      <c r="AA892" s="127">
        <v>0</v>
      </c>
      <c r="AB892" s="127">
        <v>0</v>
      </c>
      <c r="AC892" s="127">
        <v>0</v>
      </c>
      <c r="AD892" s="127">
        <v>0</v>
      </c>
      <c r="AE892" s="127">
        <v>0</v>
      </c>
      <c r="AF892" s="127">
        <v>0</v>
      </c>
      <c r="AG892" s="127">
        <v>0</v>
      </c>
      <c r="AH892" s="127">
        <v>0</v>
      </c>
    </row>
    <row r="893" spans="1:34" x14ac:dyDescent="0.35">
      <c r="A893" s="127" t="s">
        <v>831</v>
      </c>
      <c r="B893" s="127" t="s">
        <v>964</v>
      </c>
      <c r="C893" s="127">
        <v>0</v>
      </c>
      <c r="D893" s="127">
        <v>0</v>
      </c>
      <c r="E893" s="127">
        <v>0</v>
      </c>
      <c r="F893" s="127">
        <v>0</v>
      </c>
      <c r="G893" s="127">
        <v>0</v>
      </c>
      <c r="H893" s="127">
        <v>0</v>
      </c>
      <c r="I893" s="127">
        <v>0</v>
      </c>
      <c r="J893" s="127">
        <v>0</v>
      </c>
      <c r="K893" s="127">
        <v>0</v>
      </c>
      <c r="L893" s="127">
        <v>0</v>
      </c>
      <c r="M893" s="127">
        <v>0</v>
      </c>
      <c r="N893" s="127">
        <v>0</v>
      </c>
      <c r="O893" s="127">
        <v>0</v>
      </c>
      <c r="P893" s="127">
        <v>0</v>
      </c>
      <c r="Q893" s="127">
        <v>0</v>
      </c>
      <c r="R893" s="127">
        <v>0</v>
      </c>
      <c r="S893" s="127">
        <v>0</v>
      </c>
      <c r="T893" s="127">
        <v>0</v>
      </c>
      <c r="U893" s="127">
        <v>0</v>
      </c>
      <c r="V893" s="127">
        <v>0</v>
      </c>
      <c r="W893" s="127">
        <v>0</v>
      </c>
      <c r="X893" s="127">
        <v>0</v>
      </c>
      <c r="Y893" s="127">
        <v>0</v>
      </c>
      <c r="Z893" s="127">
        <v>0</v>
      </c>
      <c r="AA893" s="127">
        <v>0</v>
      </c>
      <c r="AB893" s="127">
        <v>0</v>
      </c>
      <c r="AC893" s="127">
        <v>0</v>
      </c>
      <c r="AD893" s="127">
        <v>0</v>
      </c>
      <c r="AE893" s="127">
        <v>0</v>
      </c>
      <c r="AF893" s="127">
        <v>0</v>
      </c>
      <c r="AG893" s="127">
        <v>0</v>
      </c>
      <c r="AH893" s="127">
        <v>0</v>
      </c>
    </row>
    <row r="894" spans="1:34" x14ac:dyDescent="0.35">
      <c r="A894" s="127" t="s">
        <v>832</v>
      </c>
      <c r="B894" s="127" t="s">
        <v>964</v>
      </c>
      <c r="C894" s="127">
        <v>0</v>
      </c>
      <c r="D894" s="127">
        <v>0</v>
      </c>
      <c r="E894" s="127">
        <v>0</v>
      </c>
      <c r="F894" s="127">
        <v>0</v>
      </c>
      <c r="G894" s="127">
        <v>0</v>
      </c>
      <c r="H894" s="127">
        <v>0</v>
      </c>
      <c r="I894" s="127">
        <v>0</v>
      </c>
      <c r="J894" s="127">
        <v>0</v>
      </c>
      <c r="K894" s="127">
        <v>0</v>
      </c>
      <c r="L894" s="127">
        <v>0</v>
      </c>
      <c r="M894" s="127">
        <v>0</v>
      </c>
      <c r="N894" s="127">
        <v>0</v>
      </c>
      <c r="O894" s="127">
        <v>0</v>
      </c>
      <c r="P894" s="127">
        <v>0</v>
      </c>
      <c r="Q894" s="127">
        <v>0</v>
      </c>
      <c r="R894" s="127">
        <v>0</v>
      </c>
      <c r="S894" s="127">
        <v>0</v>
      </c>
      <c r="T894" s="127">
        <v>0</v>
      </c>
      <c r="U894" s="127">
        <v>0</v>
      </c>
      <c r="V894" s="127">
        <v>0</v>
      </c>
      <c r="W894" s="127">
        <v>0</v>
      </c>
      <c r="X894" s="127">
        <v>0</v>
      </c>
      <c r="Y894" s="127">
        <v>0</v>
      </c>
      <c r="Z894" s="127">
        <v>0</v>
      </c>
      <c r="AA894" s="127">
        <v>0</v>
      </c>
      <c r="AB894" s="127">
        <v>0</v>
      </c>
      <c r="AC894" s="127">
        <v>0</v>
      </c>
      <c r="AD894" s="127">
        <v>0</v>
      </c>
      <c r="AE894" s="127">
        <v>0</v>
      </c>
      <c r="AF894" s="127">
        <v>0</v>
      </c>
      <c r="AG894" s="127">
        <v>0</v>
      </c>
      <c r="AH894" s="127">
        <v>0</v>
      </c>
    </row>
    <row r="895" spans="1:34" x14ac:dyDescent="0.35">
      <c r="A895" s="127" t="s">
        <v>833</v>
      </c>
      <c r="B895" s="127" t="s">
        <v>964</v>
      </c>
      <c r="C895" s="127">
        <v>0</v>
      </c>
      <c r="D895" s="127">
        <v>0</v>
      </c>
      <c r="E895" s="127">
        <v>0</v>
      </c>
      <c r="F895" s="127">
        <v>0</v>
      </c>
      <c r="G895" s="127">
        <v>0</v>
      </c>
      <c r="H895" s="127">
        <v>0</v>
      </c>
      <c r="I895" s="127">
        <v>0</v>
      </c>
      <c r="J895" s="127">
        <v>0</v>
      </c>
      <c r="K895" s="127">
        <v>0</v>
      </c>
      <c r="L895" s="127">
        <v>0</v>
      </c>
      <c r="M895" s="127">
        <v>0</v>
      </c>
      <c r="N895" s="127">
        <v>0</v>
      </c>
      <c r="O895" s="127">
        <v>0</v>
      </c>
      <c r="P895" s="127">
        <v>0</v>
      </c>
      <c r="Q895" s="127">
        <v>0</v>
      </c>
      <c r="R895" s="127">
        <v>0</v>
      </c>
      <c r="S895" s="127">
        <v>0</v>
      </c>
      <c r="T895" s="127">
        <v>0</v>
      </c>
      <c r="U895" s="127">
        <v>0</v>
      </c>
      <c r="V895" s="127">
        <v>0</v>
      </c>
      <c r="W895" s="127">
        <v>0</v>
      </c>
      <c r="X895" s="127">
        <v>0</v>
      </c>
      <c r="Y895" s="127">
        <v>0</v>
      </c>
      <c r="Z895" s="127">
        <v>0</v>
      </c>
      <c r="AA895" s="127">
        <v>0</v>
      </c>
      <c r="AB895" s="127">
        <v>0</v>
      </c>
      <c r="AC895" s="127">
        <v>0</v>
      </c>
      <c r="AD895" s="127">
        <v>0</v>
      </c>
      <c r="AE895" s="127">
        <v>0</v>
      </c>
      <c r="AF895" s="127">
        <v>0</v>
      </c>
      <c r="AG895" s="127">
        <v>0</v>
      </c>
      <c r="AH895" s="127">
        <v>0</v>
      </c>
    </row>
    <row r="896" spans="1:34" x14ac:dyDescent="0.35">
      <c r="A896" s="127" t="s">
        <v>834</v>
      </c>
      <c r="B896" s="127" t="s">
        <v>964</v>
      </c>
      <c r="C896" s="127">
        <v>0</v>
      </c>
      <c r="D896" s="127">
        <v>0</v>
      </c>
      <c r="E896" s="127">
        <v>0</v>
      </c>
      <c r="F896" s="127">
        <v>0</v>
      </c>
      <c r="G896" s="127">
        <v>0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0</v>
      </c>
      <c r="N896" s="127">
        <v>0</v>
      </c>
      <c r="O896" s="127">
        <v>0</v>
      </c>
      <c r="P896" s="127">
        <v>0</v>
      </c>
      <c r="Q896" s="127">
        <v>0</v>
      </c>
      <c r="R896" s="127">
        <v>0</v>
      </c>
      <c r="S896" s="127">
        <v>0</v>
      </c>
      <c r="T896" s="127">
        <v>0</v>
      </c>
      <c r="U896" s="127">
        <v>0</v>
      </c>
      <c r="V896" s="127">
        <v>0</v>
      </c>
      <c r="W896" s="127">
        <v>0</v>
      </c>
      <c r="X896" s="127">
        <v>0</v>
      </c>
      <c r="Y896" s="127">
        <v>0</v>
      </c>
      <c r="Z896" s="127">
        <v>0</v>
      </c>
      <c r="AA896" s="127">
        <v>0</v>
      </c>
      <c r="AB896" s="127">
        <v>0</v>
      </c>
      <c r="AC896" s="127">
        <v>0</v>
      </c>
      <c r="AD896" s="127">
        <v>0</v>
      </c>
      <c r="AE896" s="127">
        <v>0</v>
      </c>
      <c r="AF896" s="127">
        <v>0</v>
      </c>
      <c r="AG896" s="127">
        <v>0</v>
      </c>
      <c r="AH896" s="127">
        <v>0</v>
      </c>
    </row>
    <row r="897" spans="1:34" x14ac:dyDescent="0.35">
      <c r="A897" s="127" t="s">
        <v>835</v>
      </c>
      <c r="B897" s="127" t="s">
        <v>964</v>
      </c>
      <c r="C897" s="127">
        <v>0</v>
      </c>
      <c r="D897" s="127">
        <v>0</v>
      </c>
      <c r="E897" s="127">
        <v>0</v>
      </c>
      <c r="F897" s="127">
        <v>0</v>
      </c>
      <c r="G897" s="127">
        <v>0</v>
      </c>
      <c r="H897" s="127">
        <v>0</v>
      </c>
      <c r="I897" s="127">
        <v>0</v>
      </c>
      <c r="J897" s="127">
        <v>0</v>
      </c>
      <c r="K897" s="127">
        <v>0</v>
      </c>
      <c r="L897" s="127">
        <v>0</v>
      </c>
      <c r="M897" s="127">
        <v>0</v>
      </c>
      <c r="N897" s="127">
        <v>0</v>
      </c>
      <c r="O897" s="127">
        <v>0</v>
      </c>
      <c r="P897" s="127">
        <v>0</v>
      </c>
      <c r="Q897" s="127">
        <v>0</v>
      </c>
      <c r="R897" s="127">
        <v>0</v>
      </c>
      <c r="S897" s="127">
        <v>0</v>
      </c>
      <c r="T897" s="127">
        <v>0</v>
      </c>
      <c r="U897" s="127">
        <v>0</v>
      </c>
      <c r="V897" s="127">
        <v>0</v>
      </c>
      <c r="W897" s="127">
        <v>0</v>
      </c>
      <c r="X897" s="127">
        <v>0</v>
      </c>
      <c r="Y897" s="127">
        <v>0</v>
      </c>
      <c r="Z897" s="127">
        <v>0</v>
      </c>
      <c r="AA897" s="127">
        <v>0</v>
      </c>
      <c r="AB897" s="127">
        <v>0</v>
      </c>
      <c r="AC897" s="127">
        <v>0</v>
      </c>
      <c r="AD897" s="127">
        <v>0</v>
      </c>
      <c r="AE897" s="127">
        <v>0</v>
      </c>
      <c r="AF897" s="127">
        <v>0</v>
      </c>
      <c r="AG897" s="127">
        <v>0</v>
      </c>
      <c r="AH897" s="127">
        <v>0</v>
      </c>
    </row>
    <row r="898" spans="1:34" x14ac:dyDescent="0.35">
      <c r="A898" s="127" t="s">
        <v>836</v>
      </c>
      <c r="B898" s="127" t="s">
        <v>964</v>
      </c>
      <c r="C898" s="127">
        <v>0</v>
      </c>
      <c r="D898" s="127">
        <v>0</v>
      </c>
      <c r="E898" s="127">
        <v>0</v>
      </c>
      <c r="F898" s="127">
        <v>0</v>
      </c>
      <c r="G898" s="127">
        <v>0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0</v>
      </c>
      <c r="N898" s="127">
        <v>0</v>
      </c>
      <c r="O898" s="127">
        <v>0</v>
      </c>
      <c r="P898" s="127">
        <v>0</v>
      </c>
      <c r="Q898" s="127">
        <v>0</v>
      </c>
      <c r="R898" s="127">
        <v>0</v>
      </c>
      <c r="S898" s="127">
        <v>0</v>
      </c>
      <c r="T898" s="127">
        <v>0</v>
      </c>
      <c r="U898" s="127">
        <v>0</v>
      </c>
      <c r="V898" s="127">
        <v>0</v>
      </c>
      <c r="W898" s="127">
        <v>0</v>
      </c>
      <c r="X898" s="127">
        <v>0</v>
      </c>
      <c r="Y898" s="127">
        <v>0</v>
      </c>
      <c r="Z898" s="127">
        <v>0</v>
      </c>
      <c r="AA898" s="127">
        <v>0</v>
      </c>
      <c r="AB898" s="127">
        <v>0</v>
      </c>
      <c r="AC898" s="127">
        <v>0</v>
      </c>
      <c r="AD898" s="127">
        <v>0</v>
      </c>
      <c r="AE898" s="127">
        <v>0</v>
      </c>
      <c r="AF898" s="127">
        <v>0</v>
      </c>
      <c r="AG898" s="127">
        <v>0</v>
      </c>
      <c r="AH898" s="127">
        <v>0</v>
      </c>
    </row>
    <row r="899" spans="1:34" x14ac:dyDescent="0.35">
      <c r="A899" s="127" t="s">
        <v>1445</v>
      </c>
      <c r="B899" s="127" t="s">
        <v>964</v>
      </c>
      <c r="C899" s="127">
        <v>0</v>
      </c>
      <c r="D899" s="127">
        <v>0</v>
      </c>
      <c r="E899" s="127">
        <v>0</v>
      </c>
      <c r="F899" s="127">
        <v>0</v>
      </c>
      <c r="G899" s="127">
        <v>0</v>
      </c>
      <c r="H899" s="127">
        <v>0</v>
      </c>
      <c r="I899" s="127">
        <v>0</v>
      </c>
      <c r="J899" s="127">
        <v>0</v>
      </c>
      <c r="K899" s="127">
        <v>0</v>
      </c>
      <c r="L899" s="127">
        <v>0</v>
      </c>
      <c r="M899" s="127">
        <v>0</v>
      </c>
      <c r="N899" s="127">
        <v>0</v>
      </c>
      <c r="O899" s="127">
        <v>0</v>
      </c>
      <c r="P899" s="127">
        <v>0</v>
      </c>
      <c r="Q899" s="127">
        <v>0</v>
      </c>
      <c r="R899" s="127">
        <v>0</v>
      </c>
      <c r="S899" s="127">
        <v>0</v>
      </c>
      <c r="T899" s="127">
        <v>0</v>
      </c>
      <c r="U899" s="127">
        <v>0</v>
      </c>
      <c r="V899" s="127">
        <v>0</v>
      </c>
      <c r="W899" s="127">
        <v>0</v>
      </c>
      <c r="X899" s="127">
        <v>0</v>
      </c>
      <c r="Y899" s="127">
        <v>0</v>
      </c>
      <c r="Z899" s="127">
        <v>0</v>
      </c>
      <c r="AA899" s="127">
        <v>0</v>
      </c>
      <c r="AB899" s="127">
        <v>0</v>
      </c>
      <c r="AC899" s="127">
        <v>0</v>
      </c>
      <c r="AD899" s="127">
        <v>0</v>
      </c>
      <c r="AE899" s="127">
        <v>0</v>
      </c>
      <c r="AF899" s="127">
        <v>0</v>
      </c>
      <c r="AG899" s="127">
        <v>0</v>
      </c>
      <c r="AH899" s="127">
        <v>0</v>
      </c>
    </row>
    <row r="900" spans="1:34" x14ac:dyDescent="0.35">
      <c r="A900" s="127" t="s">
        <v>1446</v>
      </c>
      <c r="B900" s="127" t="s">
        <v>964</v>
      </c>
      <c r="C900" s="127">
        <v>0</v>
      </c>
      <c r="D900" s="127">
        <v>0</v>
      </c>
      <c r="E900" s="127">
        <v>0</v>
      </c>
      <c r="F900" s="127">
        <v>0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0</v>
      </c>
      <c r="N900" s="127">
        <v>0</v>
      </c>
      <c r="O900" s="127">
        <v>0</v>
      </c>
      <c r="P900" s="127">
        <v>0</v>
      </c>
      <c r="Q900" s="127">
        <v>0</v>
      </c>
      <c r="R900" s="127">
        <v>0</v>
      </c>
      <c r="S900" s="127">
        <v>0</v>
      </c>
      <c r="T900" s="127">
        <v>0</v>
      </c>
      <c r="U900" s="127">
        <v>0</v>
      </c>
      <c r="V900" s="127">
        <v>0</v>
      </c>
      <c r="W900" s="127">
        <v>0</v>
      </c>
      <c r="X900" s="127">
        <v>0</v>
      </c>
      <c r="Y900" s="127">
        <v>0</v>
      </c>
      <c r="Z900" s="127">
        <v>0</v>
      </c>
      <c r="AA900" s="127">
        <v>0</v>
      </c>
      <c r="AB900" s="127">
        <v>0</v>
      </c>
      <c r="AC900" s="127">
        <v>0</v>
      </c>
      <c r="AD900" s="127">
        <v>0</v>
      </c>
      <c r="AE900" s="127">
        <v>0</v>
      </c>
      <c r="AF900" s="127">
        <v>0</v>
      </c>
      <c r="AG900" s="127">
        <v>0</v>
      </c>
      <c r="AH900" s="127">
        <v>0</v>
      </c>
    </row>
    <row r="901" spans="1:34" x14ac:dyDescent="0.35">
      <c r="A901" s="127" t="s">
        <v>1447</v>
      </c>
      <c r="B901" s="127" t="s">
        <v>964</v>
      </c>
      <c r="C901" s="127">
        <v>0</v>
      </c>
      <c r="D901" s="127">
        <v>0</v>
      </c>
      <c r="E901" s="127">
        <v>0</v>
      </c>
      <c r="F901" s="127">
        <v>0</v>
      </c>
      <c r="G901" s="127">
        <v>0</v>
      </c>
      <c r="H901" s="127">
        <v>0</v>
      </c>
      <c r="I901" s="127">
        <v>0</v>
      </c>
      <c r="J901" s="127">
        <v>0</v>
      </c>
      <c r="K901" s="127">
        <v>0</v>
      </c>
      <c r="L901" s="127">
        <v>0</v>
      </c>
      <c r="M901" s="127">
        <v>0</v>
      </c>
      <c r="N901" s="127">
        <v>0</v>
      </c>
      <c r="O901" s="127">
        <v>0</v>
      </c>
      <c r="P901" s="127">
        <v>0</v>
      </c>
      <c r="Q901" s="127">
        <v>0</v>
      </c>
      <c r="R901" s="127">
        <v>0</v>
      </c>
      <c r="S901" s="127">
        <v>0</v>
      </c>
      <c r="T901" s="127">
        <v>0</v>
      </c>
      <c r="U901" s="127">
        <v>0</v>
      </c>
      <c r="V901" s="127">
        <v>0</v>
      </c>
      <c r="W901" s="127">
        <v>0</v>
      </c>
      <c r="X901" s="127">
        <v>0</v>
      </c>
      <c r="Y901" s="127">
        <v>0</v>
      </c>
      <c r="Z901" s="127">
        <v>0</v>
      </c>
      <c r="AA901" s="127">
        <v>0</v>
      </c>
      <c r="AB901" s="127">
        <v>0</v>
      </c>
      <c r="AC901" s="127">
        <v>0</v>
      </c>
      <c r="AD901" s="127">
        <v>0</v>
      </c>
      <c r="AE901" s="127">
        <v>0</v>
      </c>
      <c r="AF901" s="127">
        <v>0</v>
      </c>
      <c r="AG901" s="127">
        <v>0</v>
      </c>
      <c r="AH901" s="127">
        <v>0</v>
      </c>
    </row>
    <row r="902" spans="1:34" x14ac:dyDescent="0.35">
      <c r="A902" s="127" t="s">
        <v>1448</v>
      </c>
      <c r="B902" s="127" t="s">
        <v>964</v>
      </c>
      <c r="C902" s="127">
        <v>0</v>
      </c>
      <c r="D902" s="127">
        <v>0</v>
      </c>
      <c r="E902" s="127">
        <v>0</v>
      </c>
      <c r="F902" s="127">
        <v>0</v>
      </c>
      <c r="G902" s="127">
        <v>0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0</v>
      </c>
      <c r="N902" s="127">
        <v>0</v>
      </c>
      <c r="O902" s="127">
        <v>0</v>
      </c>
      <c r="P902" s="127">
        <v>0</v>
      </c>
      <c r="Q902" s="127">
        <v>0</v>
      </c>
      <c r="R902" s="127">
        <v>0</v>
      </c>
      <c r="S902" s="127">
        <v>0</v>
      </c>
      <c r="T902" s="127">
        <v>0</v>
      </c>
      <c r="U902" s="127">
        <v>0</v>
      </c>
      <c r="V902" s="127">
        <v>0</v>
      </c>
      <c r="W902" s="127">
        <v>0</v>
      </c>
      <c r="X902" s="127">
        <v>0</v>
      </c>
      <c r="Y902" s="127">
        <v>0</v>
      </c>
      <c r="Z902" s="127">
        <v>0</v>
      </c>
      <c r="AA902" s="127">
        <v>0</v>
      </c>
      <c r="AB902" s="127">
        <v>0</v>
      </c>
      <c r="AC902" s="127">
        <v>0</v>
      </c>
      <c r="AD902" s="127">
        <v>0</v>
      </c>
      <c r="AE902" s="127">
        <v>0</v>
      </c>
      <c r="AF902" s="127">
        <v>0</v>
      </c>
      <c r="AG902" s="127">
        <v>0</v>
      </c>
      <c r="AH902" s="127">
        <v>0</v>
      </c>
    </row>
    <row r="903" spans="1:34" x14ac:dyDescent="0.35">
      <c r="A903" s="127" t="s">
        <v>1449</v>
      </c>
      <c r="B903" s="127" t="s">
        <v>964</v>
      </c>
      <c r="C903" s="127">
        <v>0</v>
      </c>
      <c r="D903" s="127">
        <v>0</v>
      </c>
      <c r="E903" s="127">
        <v>0</v>
      </c>
      <c r="F903" s="127">
        <v>0</v>
      </c>
      <c r="G903" s="127">
        <v>0</v>
      </c>
      <c r="H903" s="127">
        <v>0</v>
      </c>
      <c r="I903" s="127">
        <v>0</v>
      </c>
      <c r="J903" s="127">
        <v>0</v>
      </c>
      <c r="K903" s="127">
        <v>0</v>
      </c>
      <c r="L903" s="127">
        <v>0</v>
      </c>
      <c r="M903" s="127">
        <v>0</v>
      </c>
      <c r="N903" s="127">
        <v>0</v>
      </c>
      <c r="O903" s="127">
        <v>0</v>
      </c>
      <c r="P903" s="127">
        <v>0</v>
      </c>
      <c r="Q903" s="127">
        <v>0</v>
      </c>
      <c r="R903" s="127">
        <v>0</v>
      </c>
      <c r="S903" s="127">
        <v>0</v>
      </c>
      <c r="T903" s="127">
        <v>0</v>
      </c>
      <c r="U903" s="127">
        <v>0</v>
      </c>
      <c r="V903" s="127">
        <v>0</v>
      </c>
      <c r="W903" s="127">
        <v>0</v>
      </c>
      <c r="X903" s="127">
        <v>0</v>
      </c>
      <c r="Y903" s="127">
        <v>0</v>
      </c>
      <c r="Z903" s="127">
        <v>0</v>
      </c>
      <c r="AA903" s="127">
        <v>0</v>
      </c>
      <c r="AB903" s="127">
        <v>0</v>
      </c>
      <c r="AC903" s="127">
        <v>0</v>
      </c>
      <c r="AD903" s="127">
        <v>0</v>
      </c>
      <c r="AE903" s="127">
        <v>0</v>
      </c>
      <c r="AF903" s="127">
        <v>0</v>
      </c>
      <c r="AG903" s="127">
        <v>0</v>
      </c>
      <c r="AH903" s="127">
        <v>0</v>
      </c>
    </row>
    <row r="904" spans="1:34" x14ac:dyDescent="0.35">
      <c r="A904" s="127" t="s">
        <v>1450</v>
      </c>
      <c r="B904" s="127" t="s">
        <v>964</v>
      </c>
      <c r="C904" s="127">
        <v>0</v>
      </c>
      <c r="D904" s="127">
        <v>0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0</v>
      </c>
      <c r="K904" s="127">
        <v>0</v>
      </c>
      <c r="L904" s="127">
        <v>0</v>
      </c>
      <c r="M904" s="127">
        <v>0</v>
      </c>
      <c r="N904" s="127">
        <v>0</v>
      </c>
      <c r="O904" s="127">
        <v>0</v>
      </c>
      <c r="P904" s="127">
        <v>0</v>
      </c>
      <c r="Q904" s="127">
        <v>0</v>
      </c>
      <c r="R904" s="127">
        <v>0</v>
      </c>
      <c r="S904" s="127">
        <v>0</v>
      </c>
      <c r="T904" s="127">
        <v>0</v>
      </c>
      <c r="U904" s="127">
        <v>0</v>
      </c>
      <c r="V904" s="127">
        <v>0</v>
      </c>
      <c r="W904" s="127">
        <v>0</v>
      </c>
      <c r="X904" s="127">
        <v>0</v>
      </c>
      <c r="Y904" s="127">
        <v>0</v>
      </c>
      <c r="Z904" s="127">
        <v>0</v>
      </c>
      <c r="AA904" s="127">
        <v>0</v>
      </c>
      <c r="AB904" s="127">
        <v>0</v>
      </c>
      <c r="AC904" s="127">
        <v>0</v>
      </c>
      <c r="AD904" s="127">
        <v>0</v>
      </c>
      <c r="AE904" s="127">
        <v>0</v>
      </c>
      <c r="AF904" s="127">
        <v>0</v>
      </c>
      <c r="AG904" s="127">
        <v>0</v>
      </c>
      <c r="AH904" s="127">
        <v>0</v>
      </c>
    </row>
    <row r="905" spans="1:34" x14ac:dyDescent="0.35">
      <c r="A905" s="127" t="s">
        <v>1451</v>
      </c>
      <c r="B905" s="127" t="s">
        <v>964</v>
      </c>
      <c r="C905" s="127">
        <v>0</v>
      </c>
      <c r="D905" s="127">
        <v>0</v>
      </c>
      <c r="E905" s="127">
        <v>0</v>
      </c>
      <c r="F905" s="127">
        <v>0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>
        <v>0</v>
      </c>
      <c r="P905" s="127">
        <v>0</v>
      </c>
      <c r="Q905" s="127">
        <v>0</v>
      </c>
      <c r="R905" s="127">
        <v>0</v>
      </c>
      <c r="S905" s="127">
        <v>0</v>
      </c>
      <c r="T905" s="127">
        <v>0</v>
      </c>
      <c r="U905" s="127">
        <v>0</v>
      </c>
      <c r="V905" s="127">
        <v>0</v>
      </c>
      <c r="W905" s="127">
        <v>0</v>
      </c>
      <c r="X905" s="127">
        <v>0</v>
      </c>
      <c r="Y905" s="127">
        <v>0</v>
      </c>
      <c r="Z905" s="127">
        <v>0</v>
      </c>
      <c r="AA905" s="127">
        <v>0</v>
      </c>
      <c r="AB905" s="127">
        <v>0</v>
      </c>
      <c r="AC905" s="127">
        <v>0</v>
      </c>
      <c r="AD905" s="127">
        <v>0</v>
      </c>
      <c r="AE905" s="127">
        <v>0</v>
      </c>
      <c r="AF905" s="127">
        <v>0</v>
      </c>
      <c r="AG905" s="127">
        <v>0</v>
      </c>
      <c r="AH905" s="127">
        <v>0</v>
      </c>
    </row>
    <row r="906" spans="1:34" x14ac:dyDescent="0.35">
      <c r="A906" s="127" t="s">
        <v>1452</v>
      </c>
      <c r="B906" s="127" t="s">
        <v>964</v>
      </c>
      <c r="C906" s="127">
        <v>0</v>
      </c>
      <c r="D906" s="127">
        <v>0</v>
      </c>
      <c r="E906" s="127">
        <v>0</v>
      </c>
      <c r="F906" s="127">
        <v>0</v>
      </c>
      <c r="G906" s="127">
        <v>0</v>
      </c>
      <c r="H906" s="127">
        <v>0</v>
      </c>
      <c r="I906" s="127">
        <v>0</v>
      </c>
      <c r="J906" s="127">
        <v>0</v>
      </c>
      <c r="K906" s="127">
        <v>0</v>
      </c>
      <c r="L906" s="127">
        <v>0</v>
      </c>
      <c r="M906" s="127">
        <v>0</v>
      </c>
      <c r="N906" s="127">
        <v>0</v>
      </c>
      <c r="O906" s="127">
        <v>0</v>
      </c>
      <c r="P906" s="127">
        <v>0</v>
      </c>
      <c r="Q906" s="127">
        <v>0</v>
      </c>
      <c r="R906" s="127">
        <v>0</v>
      </c>
      <c r="S906" s="127">
        <v>0</v>
      </c>
      <c r="T906" s="127">
        <v>0</v>
      </c>
      <c r="U906" s="127">
        <v>0</v>
      </c>
      <c r="V906" s="127">
        <v>0</v>
      </c>
      <c r="W906" s="127">
        <v>0</v>
      </c>
      <c r="X906" s="127">
        <v>0</v>
      </c>
      <c r="Y906" s="127">
        <v>0</v>
      </c>
      <c r="Z906" s="127">
        <v>0</v>
      </c>
      <c r="AA906" s="127">
        <v>0</v>
      </c>
      <c r="AB906" s="127">
        <v>0</v>
      </c>
      <c r="AC906" s="127">
        <v>0</v>
      </c>
      <c r="AD906" s="127">
        <v>0</v>
      </c>
      <c r="AE906" s="127">
        <v>0</v>
      </c>
      <c r="AF906" s="127">
        <v>0</v>
      </c>
      <c r="AG906" s="127">
        <v>0</v>
      </c>
      <c r="AH906" s="127">
        <v>0</v>
      </c>
    </row>
    <row r="907" spans="1:34" x14ac:dyDescent="0.35">
      <c r="A907" s="127" t="s">
        <v>1453</v>
      </c>
      <c r="B907" s="127" t="s">
        <v>964</v>
      </c>
      <c r="C907" s="127">
        <v>0</v>
      </c>
      <c r="D907" s="127">
        <v>0</v>
      </c>
      <c r="E907" s="127">
        <v>0</v>
      </c>
      <c r="F907" s="127">
        <v>0</v>
      </c>
      <c r="G907" s="127">
        <v>0</v>
      </c>
      <c r="H907" s="127">
        <v>0</v>
      </c>
      <c r="I907" s="127">
        <v>0</v>
      </c>
      <c r="J907" s="127">
        <v>0</v>
      </c>
      <c r="K907" s="127">
        <v>0</v>
      </c>
      <c r="L907" s="127">
        <v>0</v>
      </c>
      <c r="M907" s="127">
        <v>0</v>
      </c>
      <c r="N907" s="127">
        <v>0</v>
      </c>
      <c r="O907" s="127">
        <v>0</v>
      </c>
      <c r="P907" s="127">
        <v>0</v>
      </c>
      <c r="Q907" s="127">
        <v>0</v>
      </c>
      <c r="R907" s="127">
        <v>0</v>
      </c>
      <c r="S907" s="127">
        <v>0</v>
      </c>
      <c r="T907" s="127">
        <v>0</v>
      </c>
      <c r="U907" s="127">
        <v>0</v>
      </c>
      <c r="V907" s="127">
        <v>0</v>
      </c>
      <c r="W907" s="127">
        <v>0</v>
      </c>
      <c r="X907" s="127">
        <v>0</v>
      </c>
      <c r="Y907" s="127">
        <v>0</v>
      </c>
      <c r="Z907" s="127">
        <v>0</v>
      </c>
      <c r="AA907" s="127">
        <v>0</v>
      </c>
      <c r="AB907" s="127">
        <v>0</v>
      </c>
      <c r="AC907" s="127">
        <v>0</v>
      </c>
      <c r="AD907" s="127">
        <v>0</v>
      </c>
      <c r="AE907" s="127">
        <v>0</v>
      </c>
      <c r="AF907" s="127">
        <v>0</v>
      </c>
      <c r="AG907" s="127">
        <v>0</v>
      </c>
      <c r="AH907" s="127">
        <v>0</v>
      </c>
    </row>
    <row r="908" spans="1:34" x14ac:dyDescent="0.35">
      <c r="A908" s="127" t="s">
        <v>1454</v>
      </c>
      <c r="B908" s="127" t="s">
        <v>964</v>
      </c>
      <c r="C908" s="127">
        <v>0</v>
      </c>
      <c r="D908" s="127">
        <v>0</v>
      </c>
      <c r="E908" s="127">
        <v>0</v>
      </c>
      <c r="F908" s="127">
        <v>0</v>
      </c>
      <c r="G908" s="127">
        <v>0</v>
      </c>
      <c r="H908" s="127">
        <v>0</v>
      </c>
      <c r="I908" s="127">
        <v>0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>
        <v>0</v>
      </c>
      <c r="P908" s="127">
        <v>0</v>
      </c>
      <c r="Q908" s="127">
        <v>0</v>
      </c>
      <c r="R908" s="127">
        <v>0</v>
      </c>
      <c r="S908" s="127">
        <v>0</v>
      </c>
      <c r="T908" s="127">
        <v>0</v>
      </c>
      <c r="U908" s="127">
        <v>0</v>
      </c>
      <c r="V908" s="127">
        <v>0</v>
      </c>
      <c r="W908" s="127">
        <v>0</v>
      </c>
      <c r="X908" s="127">
        <v>0</v>
      </c>
      <c r="Y908" s="127">
        <v>0</v>
      </c>
      <c r="Z908" s="127">
        <v>0</v>
      </c>
      <c r="AA908" s="127">
        <v>0</v>
      </c>
      <c r="AB908" s="127">
        <v>0</v>
      </c>
      <c r="AC908" s="127">
        <v>0</v>
      </c>
      <c r="AD908" s="127">
        <v>0</v>
      </c>
      <c r="AE908" s="127">
        <v>0</v>
      </c>
      <c r="AF908" s="127">
        <v>0</v>
      </c>
      <c r="AG908" s="127">
        <v>0</v>
      </c>
      <c r="AH908" s="127">
        <v>0</v>
      </c>
    </row>
    <row r="909" spans="1:34" x14ac:dyDescent="0.35">
      <c r="A909" s="127" t="s">
        <v>1455</v>
      </c>
      <c r="B909" s="127" t="s">
        <v>964</v>
      </c>
      <c r="C909" s="127">
        <v>0</v>
      </c>
      <c r="D909" s="127">
        <v>0</v>
      </c>
      <c r="E909" s="127">
        <v>0</v>
      </c>
      <c r="F909" s="127">
        <v>0</v>
      </c>
      <c r="G909" s="127">
        <v>0</v>
      </c>
      <c r="H909" s="127">
        <v>0</v>
      </c>
      <c r="I909" s="127">
        <v>0</v>
      </c>
      <c r="J909" s="127">
        <v>0</v>
      </c>
      <c r="K909" s="127">
        <v>0</v>
      </c>
      <c r="L909" s="127">
        <v>0</v>
      </c>
      <c r="M909" s="127">
        <v>0</v>
      </c>
      <c r="N909" s="127">
        <v>0</v>
      </c>
      <c r="O909" s="127">
        <v>0</v>
      </c>
      <c r="P909" s="127">
        <v>0</v>
      </c>
      <c r="Q909" s="127">
        <v>0</v>
      </c>
      <c r="R909" s="127">
        <v>0</v>
      </c>
      <c r="S909" s="127">
        <v>0</v>
      </c>
      <c r="T909" s="127">
        <v>0</v>
      </c>
      <c r="U909" s="127">
        <v>0</v>
      </c>
      <c r="V909" s="127">
        <v>0</v>
      </c>
      <c r="W909" s="127">
        <v>0</v>
      </c>
      <c r="X909" s="127">
        <v>0</v>
      </c>
      <c r="Y909" s="127">
        <v>0</v>
      </c>
      <c r="Z909" s="127">
        <v>0</v>
      </c>
      <c r="AA909" s="127">
        <v>0</v>
      </c>
      <c r="AB909" s="127">
        <v>0</v>
      </c>
      <c r="AC909" s="127">
        <v>0</v>
      </c>
      <c r="AD909" s="127">
        <v>0</v>
      </c>
      <c r="AE909" s="127">
        <v>0</v>
      </c>
      <c r="AF909" s="127">
        <v>0</v>
      </c>
      <c r="AG909" s="127">
        <v>0</v>
      </c>
      <c r="AH909" s="127">
        <v>0</v>
      </c>
    </row>
    <row r="910" spans="1:34" x14ac:dyDescent="0.35">
      <c r="A910" s="127" t="s">
        <v>1456</v>
      </c>
      <c r="B910" s="127" t="s">
        <v>964</v>
      </c>
      <c r="C910" s="128">
        <v>20447000000000</v>
      </c>
      <c r="D910" s="128">
        <v>16533800000000</v>
      </c>
      <c r="E910" s="128">
        <v>20480700000000</v>
      </c>
      <c r="F910" s="128">
        <v>23178500000000</v>
      </c>
      <c r="G910" s="128">
        <v>25491200000000</v>
      </c>
      <c r="H910" s="128">
        <v>27379600000000</v>
      </c>
      <c r="I910" s="128">
        <v>28993600000000</v>
      </c>
      <c r="J910" s="128">
        <v>30415000000000</v>
      </c>
      <c r="K910" s="128">
        <v>31693600000000</v>
      </c>
      <c r="L910" s="128">
        <v>33198100000000</v>
      </c>
      <c r="M910" s="128">
        <v>34651000000000</v>
      </c>
      <c r="N910" s="128">
        <v>36106900000000</v>
      </c>
      <c r="O910" s="128">
        <v>37464500000000</v>
      </c>
      <c r="P910" s="128">
        <v>38737900000000</v>
      </c>
      <c r="Q910" s="128">
        <v>40046800000000</v>
      </c>
      <c r="R910" s="128">
        <v>41272900000000</v>
      </c>
      <c r="S910" s="128">
        <v>42418500000000</v>
      </c>
      <c r="T910" s="128">
        <v>43486100000000</v>
      </c>
      <c r="U910" s="128">
        <v>44465600000000</v>
      </c>
      <c r="V910" s="128">
        <v>45570400000000</v>
      </c>
      <c r="W910" s="128">
        <v>46589200000000</v>
      </c>
      <c r="X910" s="128">
        <v>47491700000000</v>
      </c>
      <c r="Y910" s="128">
        <v>48303500000000</v>
      </c>
      <c r="Z910" s="128">
        <v>49041600000000</v>
      </c>
      <c r="AA910" s="128">
        <v>49722300000000</v>
      </c>
      <c r="AB910" s="128">
        <v>50316200000000</v>
      </c>
      <c r="AC910" s="128">
        <v>50842900000000</v>
      </c>
      <c r="AD910" s="128">
        <v>51271200000000</v>
      </c>
      <c r="AE910" s="128">
        <v>51648500000000</v>
      </c>
      <c r="AF910" s="128">
        <v>51944400000000</v>
      </c>
      <c r="AG910" s="128">
        <v>52151200000000</v>
      </c>
      <c r="AH910" s="128">
        <v>52285500000000</v>
      </c>
    </row>
    <row r="911" spans="1:34" x14ac:dyDescent="0.35">
      <c r="A911" s="127" t="s">
        <v>1457</v>
      </c>
      <c r="B911" s="127" t="s">
        <v>964</v>
      </c>
      <c r="C911" s="127">
        <v>0</v>
      </c>
      <c r="D911" s="127">
        <v>0</v>
      </c>
      <c r="E911" s="127">
        <v>0</v>
      </c>
      <c r="F911" s="127">
        <v>0</v>
      </c>
      <c r="G911" s="127">
        <v>0</v>
      </c>
      <c r="H911" s="127">
        <v>0</v>
      </c>
      <c r="I911" s="127">
        <v>0</v>
      </c>
      <c r="J911" s="127">
        <v>0</v>
      </c>
      <c r="K911" s="127">
        <v>0</v>
      </c>
      <c r="L911" s="127">
        <v>0</v>
      </c>
      <c r="M911" s="127">
        <v>0</v>
      </c>
      <c r="N911" s="127">
        <v>0</v>
      </c>
      <c r="O911" s="127">
        <v>0</v>
      </c>
      <c r="P911" s="127">
        <v>0</v>
      </c>
      <c r="Q911" s="127">
        <v>0</v>
      </c>
      <c r="R911" s="127">
        <v>0</v>
      </c>
      <c r="S911" s="127">
        <v>0</v>
      </c>
      <c r="T911" s="127">
        <v>0</v>
      </c>
      <c r="U911" s="127">
        <v>0</v>
      </c>
      <c r="V911" s="127">
        <v>0</v>
      </c>
      <c r="W911" s="127">
        <v>0</v>
      </c>
      <c r="X911" s="127">
        <v>0</v>
      </c>
      <c r="Y911" s="127">
        <v>0</v>
      </c>
      <c r="Z911" s="127">
        <v>0</v>
      </c>
      <c r="AA911" s="127">
        <v>0</v>
      </c>
      <c r="AB911" s="127">
        <v>0</v>
      </c>
      <c r="AC911" s="127">
        <v>0</v>
      </c>
      <c r="AD911" s="127">
        <v>0</v>
      </c>
      <c r="AE911" s="127">
        <v>0</v>
      </c>
      <c r="AF911" s="127">
        <v>0</v>
      </c>
      <c r="AG911" s="127">
        <v>0</v>
      </c>
      <c r="AH911" s="127">
        <v>0</v>
      </c>
    </row>
    <row r="912" spans="1:34" x14ac:dyDescent="0.35">
      <c r="A912" s="127" t="s">
        <v>1458</v>
      </c>
      <c r="B912" s="127" t="s">
        <v>964</v>
      </c>
      <c r="C912" s="127">
        <v>0</v>
      </c>
      <c r="D912" s="127">
        <v>0</v>
      </c>
      <c r="E912" s="127">
        <v>0</v>
      </c>
      <c r="F912" s="127">
        <v>0</v>
      </c>
      <c r="G912" s="127">
        <v>0</v>
      </c>
      <c r="H912" s="127">
        <v>0</v>
      </c>
      <c r="I912" s="127">
        <v>0</v>
      </c>
      <c r="J912" s="127">
        <v>0</v>
      </c>
      <c r="K912" s="127">
        <v>0</v>
      </c>
      <c r="L912" s="127">
        <v>0</v>
      </c>
      <c r="M912" s="127">
        <v>0</v>
      </c>
      <c r="N912" s="127">
        <v>0</v>
      </c>
      <c r="O912" s="127">
        <v>0</v>
      </c>
      <c r="P912" s="127">
        <v>0</v>
      </c>
      <c r="Q912" s="127">
        <v>0</v>
      </c>
      <c r="R912" s="127">
        <v>0</v>
      </c>
      <c r="S912" s="127">
        <v>0</v>
      </c>
      <c r="T912" s="127">
        <v>0</v>
      </c>
      <c r="U912" s="127">
        <v>0</v>
      </c>
      <c r="V912" s="127">
        <v>0</v>
      </c>
      <c r="W912" s="127">
        <v>0</v>
      </c>
      <c r="X912" s="127">
        <v>0</v>
      </c>
      <c r="Y912" s="127">
        <v>0</v>
      </c>
      <c r="Z912" s="127">
        <v>0</v>
      </c>
      <c r="AA912" s="127">
        <v>0</v>
      </c>
      <c r="AB912" s="127">
        <v>0</v>
      </c>
      <c r="AC912" s="127">
        <v>0</v>
      </c>
      <c r="AD912" s="127">
        <v>0</v>
      </c>
      <c r="AE912" s="127">
        <v>0</v>
      </c>
      <c r="AF912" s="127">
        <v>0</v>
      </c>
      <c r="AG912" s="127">
        <v>0</v>
      </c>
      <c r="AH912" s="127">
        <v>0</v>
      </c>
    </row>
    <row r="913" spans="1:34" x14ac:dyDescent="0.35">
      <c r="A913" s="127" t="s">
        <v>1459</v>
      </c>
      <c r="B913" s="127" t="s">
        <v>964</v>
      </c>
      <c r="C913" s="127">
        <v>0</v>
      </c>
      <c r="D913" s="127">
        <v>0</v>
      </c>
      <c r="E913" s="127">
        <v>0</v>
      </c>
      <c r="F913" s="127">
        <v>0</v>
      </c>
      <c r="G913" s="127">
        <v>0</v>
      </c>
      <c r="H913" s="127">
        <v>0</v>
      </c>
      <c r="I913" s="127">
        <v>0</v>
      </c>
      <c r="J913" s="127">
        <v>0</v>
      </c>
      <c r="K913" s="127">
        <v>0</v>
      </c>
      <c r="L913" s="127">
        <v>0</v>
      </c>
      <c r="M913" s="127">
        <v>0</v>
      </c>
      <c r="N913" s="127">
        <v>0</v>
      </c>
      <c r="O913" s="127">
        <v>0</v>
      </c>
      <c r="P913" s="127">
        <v>0</v>
      </c>
      <c r="Q913" s="127">
        <v>0</v>
      </c>
      <c r="R913" s="127">
        <v>0</v>
      </c>
      <c r="S913" s="127">
        <v>0</v>
      </c>
      <c r="T913" s="127">
        <v>0</v>
      </c>
      <c r="U913" s="127">
        <v>0</v>
      </c>
      <c r="V913" s="127">
        <v>0</v>
      </c>
      <c r="W913" s="127">
        <v>0</v>
      </c>
      <c r="X913" s="127">
        <v>0</v>
      </c>
      <c r="Y913" s="127">
        <v>0</v>
      </c>
      <c r="Z913" s="127">
        <v>0</v>
      </c>
      <c r="AA913" s="127">
        <v>0</v>
      </c>
      <c r="AB913" s="127">
        <v>0</v>
      </c>
      <c r="AC913" s="127">
        <v>0</v>
      </c>
      <c r="AD913" s="127">
        <v>0</v>
      </c>
      <c r="AE913" s="127">
        <v>0</v>
      </c>
      <c r="AF913" s="127">
        <v>0</v>
      </c>
      <c r="AG913" s="127">
        <v>0</v>
      </c>
      <c r="AH913" s="127">
        <v>0</v>
      </c>
    </row>
    <row r="914" spans="1:34" x14ac:dyDescent="0.35">
      <c r="A914" s="127" t="s">
        <v>1460</v>
      </c>
      <c r="B914" s="127" t="s">
        <v>964</v>
      </c>
      <c r="C914" s="127">
        <v>0</v>
      </c>
      <c r="D914" s="127">
        <v>0</v>
      </c>
      <c r="E914" s="127">
        <v>0</v>
      </c>
      <c r="F914" s="127">
        <v>0</v>
      </c>
      <c r="G914" s="127">
        <v>0</v>
      </c>
      <c r="H914" s="127">
        <v>0</v>
      </c>
      <c r="I914" s="127">
        <v>0</v>
      </c>
      <c r="J914" s="127">
        <v>0</v>
      </c>
      <c r="K914" s="127">
        <v>0</v>
      </c>
      <c r="L914" s="127">
        <v>0</v>
      </c>
      <c r="M914" s="127">
        <v>0</v>
      </c>
      <c r="N914" s="127">
        <v>0</v>
      </c>
      <c r="O914" s="127">
        <v>0</v>
      </c>
      <c r="P914" s="127">
        <v>0</v>
      </c>
      <c r="Q914" s="127">
        <v>0</v>
      </c>
      <c r="R914" s="127">
        <v>0</v>
      </c>
      <c r="S914" s="127">
        <v>0</v>
      </c>
      <c r="T914" s="127">
        <v>0</v>
      </c>
      <c r="U914" s="127">
        <v>0</v>
      </c>
      <c r="V914" s="127">
        <v>0</v>
      </c>
      <c r="W914" s="127">
        <v>0</v>
      </c>
      <c r="X914" s="127">
        <v>0</v>
      </c>
      <c r="Y914" s="127">
        <v>0</v>
      </c>
      <c r="Z914" s="127">
        <v>0</v>
      </c>
      <c r="AA914" s="127">
        <v>0</v>
      </c>
      <c r="AB914" s="127">
        <v>0</v>
      </c>
      <c r="AC914" s="127">
        <v>0</v>
      </c>
      <c r="AD914" s="127">
        <v>0</v>
      </c>
      <c r="AE914" s="127">
        <v>0</v>
      </c>
      <c r="AF914" s="127">
        <v>0</v>
      </c>
      <c r="AG914" s="127">
        <v>0</v>
      </c>
      <c r="AH914" s="127">
        <v>0</v>
      </c>
    </row>
    <row r="915" spans="1:34" x14ac:dyDescent="0.35">
      <c r="A915" s="127" t="s">
        <v>1461</v>
      </c>
      <c r="B915" s="127" t="s">
        <v>964</v>
      </c>
      <c r="C915" s="127">
        <v>0</v>
      </c>
      <c r="D915" s="127">
        <v>0</v>
      </c>
      <c r="E915" s="127">
        <v>0</v>
      </c>
      <c r="F915" s="127">
        <v>0</v>
      </c>
      <c r="G915" s="127">
        <v>0</v>
      </c>
      <c r="H915" s="127">
        <v>0</v>
      </c>
      <c r="I915" s="127">
        <v>0</v>
      </c>
      <c r="J915" s="127">
        <v>0</v>
      </c>
      <c r="K915" s="127">
        <v>0</v>
      </c>
      <c r="L915" s="127">
        <v>0</v>
      </c>
      <c r="M915" s="127">
        <v>0</v>
      </c>
      <c r="N915" s="127">
        <v>0</v>
      </c>
      <c r="O915" s="127">
        <v>0</v>
      </c>
      <c r="P915" s="127">
        <v>0</v>
      </c>
      <c r="Q915" s="127">
        <v>0</v>
      </c>
      <c r="R915" s="127">
        <v>0</v>
      </c>
      <c r="S915" s="127">
        <v>0</v>
      </c>
      <c r="T915" s="127">
        <v>0</v>
      </c>
      <c r="U915" s="127">
        <v>0</v>
      </c>
      <c r="V915" s="127">
        <v>0</v>
      </c>
      <c r="W915" s="127">
        <v>0</v>
      </c>
      <c r="X915" s="127">
        <v>0</v>
      </c>
      <c r="Y915" s="127">
        <v>0</v>
      </c>
      <c r="Z915" s="127">
        <v>0</v>
      </c>
      <c r="AA915" s="127">
        <v>0</v>
      </c>
      <c r="AB915" s="127">
        <v>0</v>
      </c>
      <c r="AC915" s="127">
        <v>0</v>
      </c>
      <c r="AD915" s="127">
        <v>0</v>
      </c>
      <c r="AE915" s="127">
        <v>0</v>
      </c>
      <c r="AF915" s="127">
        <v>0</v>
      </c>
      <c r="AG915" s="127">
        <v>0</v>
      </c>
      <c r="AH915" s="127">
        <v>0</v>
      </c>
    </row>
    <row r="916" spans="1:34" x14ac:dyDescent="0.35">
      <c r="A916" s="127" t="s">
        <v>1462</v>
      </c>
      <c r="B916" s="127" t="s">
        <v>964</v>
      </c>
      <c r="C916" s="127">
        <v>0</v>
      </c>
      <c r="D916" s="127">
        <v>0</v>
      </c>
      <c r="E916" s="127">
        <v>0</v>
      </c>
      <c r="F916" s="127">
        <v>0</v>
      </c>
      <c r="G916" s="127">
        <v>0</v>
      </c>
      <c r="H916" s="127">
        <v>0</v>
      </c>
      <c r="I916" s="127">
        <v>0</v>
      </c>
      <c r="J916" s="127">
        <v>0</v>
      </c>
      <c r="K916" s="127">
        <v>0</v>
      </c>
      <c r="L916" s="127">
        <v>0</v>
      </c>
      <c r="M916" s="127">
        <v>0</v>
      </c>
      <c r="N916" s="127">
        <v>0</v>
      </c>
      <c r="O916" s="127">
        <v>0</v>
      </c>
      <c r="P916" s="127">
        <v>0</v>
      </c>
      <c r="Q916" s="127">
        <v>0</v>
      </c>
      <c r="R916" s="127">
        <v>0</v>
      </c>
      <c r="S916" s="127">
        <v>0</v>
      </c>
      <c r="T916" s="127">
        <v>0</v>
      </c>
      <c r="U916" s="127">
        <v>0</v>
      </c>
      <c r="V916" s="127">
        <v>0</v>
      </c>
      <c r="W916" s="127">
        <v>0</v>
      </c>
      <c r="X916" s="127">
        <v>0</v>
      </c>
      <c r="Y916" s="127">
        <v>0</v>
      </c>
      <c r="Z916" s="127">
        <v>0</v>
      </c>
      <c r="AA916" s="127">
        <v>0</v>
      </c>
      <c r="AB916" s="127">
        <v>0</v>
      </c>
      <c r="AC916" s="127">
        <v>0</v>
      </c>
      <c r="AD916" s="127">
        <v>0</v>
      </c>
      <c r="AE916" s="127">
        <v>0</v>
      </c>
      <c r="AF916" s="127">
        <v>0</v>
      </c>
      <c r="AG916" s="127">
        <v>0</v>
      </c>
      <c r="AH916" s="127">
        <v>0</v>
      </c>
    </row>
    <row r="917" spans="1:34" x14ac:dyDescent="0.35">
      <c r="A917" s="127" t="s">
        <v>1463</v>
      </c>
      <c r="B917" s="127" t="s">
        <v>964</v>
      </c>
      <c r="C917" s="127">
        <v>0</v>
      </c>
      <c r="D917" s="127">
        <v>0</v>
      </c>
      <c r="E917" s="127">
        <v>0</v>
      </c>
      <c r="F917" s="127">
        <v>0</v>
      </c>
      <c r="G917" s="127">
        <v>0</v>
      </c>
      <c r="H917" s="127">
        <v>0</v>
      </c>
      <c r="I917" s="127">
        <v>0</v>
      </c>
      <c r="J917" s="127">
        <v>0</v>
      </c>
      <c r="K917" s="127">
        <v>0</v>
      </c>
      <c r="L917" s="127">
        <v>0</v>
      </c>
      <c r="M917" s="127">
        <v>0</v>
      </c>
      <c r="N917" s="127">
        <v>0</v>
      </c>
      <c r="O917" s="127">
        <v>0</v>
      </c>
      <c r="P917" s="127">
        <v>0</v>
      </c>
      <c r="Q917" s="127">
        <v>0</v>
      </c>
      <c r="R917" s="127">
        <v>0</v>
      </c>
      <c r="S917" s="127">
        <v>0</v>
      </c>
      <c r="T917" s="127">
        <v>0</v>
      </c>
      <c r="U917" s="127">
        <v>0</v>
      </c>
      <c r="V917" s="127">
        <v>0</v>
      </c>
      <c r="W917" s="127">
        <v>0</v>
      </c>
      <c r="X917" s="127">
        <v>0</v>
      </c>
      <c r="Y917" s="127">
        <v>0</v>
      </c>
      <c r="Z917" s="127">
        <v>0</v>
      </c>
      <c r="AA917" s="127">
        <v>0</v>
      </c>
      <c r="AB917" s="127">
        <v>0</v>
      </c>
      <c r="AC917" s="127">
        <v>0</v>
      </c>
      <c r="AD917" s="127">
        <v>0</v>
      </c>
      <c r="AE917" s="127">
        <v>0</v>
      </c>
      <c r="AF917" s="127">
        <v>0</v>
      </c>
      <c r="AG917" s="127">
        <v>0</v>
      </c>
      <c r="AH917" s="127">
        <v>0</v>
      </c>
    </row>
    <row r="918" spans="1:34" x14ac:dyDescent="0.35">
      <c r="A918" s="127" t="s">
        <v>1464</v>
      </c>
      <c r="B918" s="127" t="s">
        <v>964</v>
      </c>
      <c r="C918" s="127">
        <v>0</v>
      </c>
      <c r="D918" s="127">
        <v>0</v>
      </c>
      <c r="E918" s="127">
        <v>0</v>
      </c>
      <c r="F918" s="127">
        <v>0</v>
      </c>
      <c r="G918" s="127">
        <v>0</v>
      </c>
      <c r="H918" s="127">
        <v>0</v>
      </c>
      <c r="I918" s="127">
        <v>0</v>
      </c>
      <c r="J918" s="127">
        <v>0</v>
      </c>
      <c r="K918" s="127">
        <v>0</v>
      </c>
      <c r="L918" s="127">
        <v>0</v>
      </c>
      <c r="M918" s="127">
        <v>0</v>
      </c>
      <c r="N918" s="127">
        <v>0</v>
      </c>
      <c r="O918" s="127">
        <v>0</v>
      </c>
      <c r="P918" s="127">
        <v>0</v>
      </c>
      <c r="Q918" s="127">
        <v>0</v>
      </c>
      <c r="R918" s="127">
        <v>0</v>
      </c>
      <c r="S918" s="127">
        <v>0</v>
      </c>
      <c r="T918" s="127">
        <v>0</v>
      </c>
      <c r="U918" s="127">
        <v>0</v>
      </c>
      <c r="V918" s="127">
        <v>0</v>
      </c>
      <c r="W918" s="127">
        <v>0</v>
      </c>
      <c r="X918" s="127">
        <v>0</v>
      </c>
      <c r="Y918" s="127">
        <v>0</v>
      </c>
      <c r="Z918" s="127">
        <v>0</v>
      </c>
      <c r="AA918" s="127">
        <v>0</v>
      </c>
      <c r="AB918" s="127">
        <v>0</v>
      </c>
      <c r="AC918" s="127">
        <v>0</v>
      </c>
      <c r="AD918" s="127">
        <v>0</v>
      </c>
      <c r="AE918" s="127">
        <v>0</v>
      </c>
      <c r="AF918" s="127">
        <v>0</v>
      </c>
      <c r="AG918" s="127">
        <v>0</v>
      </c>
      <c r="AH918" s="127">
        <v>0</v>
      </c>
    </row>
    <row r="919" spans="1:34" x14ac:dyDescent="0.35">
      <c r="A919" s="127" t="s">
        <v>1465</v>
      </c>
      <c r="B919" s="127" t="s">
        <v>964</v>
      </c>
      <c r="C919" s="127">
        <v>0</v>
      </c>
      <c r="D919" s="127">
        <v>0</v>
      </c>
      <c r="E919" s="127">
        <v>0</v>
      </c>
      <c r="F919" s="127">
        <v>0</v>
      </c>
      <c r="G919" s="127">
        <v>0</v>
      </c>
      <c r="H919" s="127">
        <v>0</v>
      </c>
      <c r="I919" s="127">
        <v>0</v>
      </c>
      <c r="J919" s="127">
        <v>0</v>
      </c>
      <c r="K919" s="127">
        <v>0</v>
      </c>
      <c r="L919" s="127">
        <v>0</v>
      </c>
      <c r="M919" s="127">
        <v>0</v>
      </c>
      <c r="N919" s="127">
        <v>0</v>
      </c>
      <c r="O919" s="127">
        <v>0</v>
      </c>
      <c r="P919" s="127">
        <v>0</v>
      </c>
      <c r="Q919" s="127">
        <v>0</v>
      </c>
      <c r="R919" s="127">
        <v>0</v>
      </c>
      <c r="S919" s="127">
        <v>0</v>
      </c>
      <c r="T919" s="127">
        <v>0</v>
      </c>
      <c r="U919" s="127">
        <v>0</v>
      </c>
      <c r="V919" s="127">
        <v>0</v>
      </c>
      <c r="W919" s="127">
        <v>0</v>
      </c>
      <c r="X919" s="127">
        <v>0</v>
      </c>
      <c r="Y919" s="127">
        <v>0</v>
      </c>
      <c r="Z919" s="127">
        <v>0</v>
      </c>
      <c r="AA919" s="127">
        <v>0</v>
      </c>
      <c r="AB919" s="127">
        <v>0</v>
      </c>
      <c r="AC919" s="127">
        <v>0</v>
      </c>
      <c r="AD919" s="127">
        <v>0</v>
      </c>
      <c r="AE919" s="127">
        <v>0</v>
      </c>
      <c r="AF919" s="127">
        <v>0</v>
      </c>
      <c r="AG919" s="127">
        <v>0</v>
      </c>
      <c r="AH919" s="127">
        <v>0</v>
      </c>
    </row>
    <row r="920" spans="1:34" x14ac:dyDescent="0.35">
      <c r="A920" s="127" t="s">
        <v>1466</v>
      </c>
      <c r="B920" s="127" t="s">
        <v>964</v>
      </c>
      <c r="C920" s="127">
        <v>0</v>
      </c>
      <c r="D920" s="127">
        <v>0</v>
      </c>
      <c r="E920" s="127">
        <v>0</v>
      </c>
      <c r="F920" s="127">
        <v>0</v>
      </c>
      <c r="G920" s="127">
        <v>0</v>
      </c>
      <c r="H920" s="127">
        <v>0</v>
      </c>
      <c r="I920" s="127">
        <v>0</v>
      </c>
      <c r="J920" s="127">
        <v>0</v>
      </c>
      <c r="K920" s="127">
        <v>0</v>
      </c>
      <c r="L920" s="127">
        <v>0</v>
      </c>
      <c r="M920" s="127">
        <v>0</v>
      </c>
      <c r="N920" s="127">
        <v>0</v>
      </c>
      <c r="O920" s="127">
        <v>0</v>
      </c>
      <c r="P920" s="127">
        <v>0</v>
      </c>
      <c r="Q920" s="127">
        <v>0</v>
      </c>
      <c r="R920" s="127">
        <v>0</v>
      </c>
      <c r="S920" s="127">
        <v>0</v>
      </c>
      <c r="T920" s="127">
        <v>0</v>
      </c>
      <c r="U920" s="127">
        <v>0</v>
      </c>
      <c r="V920" s="127">
        <v>0</v>
      </c>
      <c r="W920" s="127">
        <v>0</v>
      </c>
      <c r="X920" s="127">
        <v>0</v>
      </c>
      <c r="Y920" s="127">
        <v>0</v>
      </c>
      <c r="Z920" s="127">
        <v>0</v>
      </c>
      <c r="AA920" s="127">
        <v>0</v>
      </c>
      <c r="AB920" s="127">
        <v>0</v>
      </c>
      <c r="AC920" s="127">
        <v>0</v>
      </c>
      <c r="AD920" s="127">
        <v>0</v>
      </c>
      <c r="AE920" s="127">
        <v>0</v>
      </c>
      <c r="AF920" s="127">
        <v>0</v>
      </c>
      <c r="AG920" s="127">
        <v>0</v>
      </c>
      <c r="AH920" s="127">
        <v>0</v>
      </c>
    </row>
    <row r="921" spans="1:34" x14ac:dyDescent="0.35">
      <c r="A921" s="127" t="s">
        <v>1467</v>
      </c>
      <c r="B921" s="127" t="s">
        <v>964</v>
      </c>
      <c r="C921" s="127">
        <v>0</v>
      </c>
      <c r="D921" s="127">
        <v>0</v>
      </c>
      <c r="E921" s="127">
        <v>0</v>
      </c>
      <c r="F921" s="127">
        <v>0</v>
      </c>
      <c r="G921" s="127">
        <v>0</v>
      </c>
      <c r="H921" s="127">
        <v>0</v>
      </c>
      <c r="I921" s="127">
        <v>0</v>
      </c>
      <c r="J921" s="127">
        <v>0</v>
      </c>
      <c r="K921" s="127">
        <v>0</v>
      </c>
      <c r="L921" s="127">
        <v>0</v>
      </c>
      <c r="M921" s="127">
        <v>0</v>
      </c>
      <c r="N921" s="127">
        <v>0</v>
      </c>
      <c r="O921" s="127">
        <v>0</v>
      </c>
      <c r="P921" s="127">
        <v>0</v>
      </c>
      <c r="Q921" s="127">
        <v>0</v>
      </c>
      <c r="R921" s="127">
        <v>0</v>
      </c>
      <c r="S921" s="127">
        <v>0</v>
      </c>
      <c r="T921" s="127">
        <v>0</v>
      </c>
      <c r="U921" s="127">
        <v>0</v>
      </c>
      <c r="V921" s="127">
        <v>0</v>
      </c>
      <c r="W921" s="127">
        <v>0</v>
      </c>
      <c r="X921" s="127">
        <v>0</v>
      </c>
      <c r="Y921" s="127">
        <v>0</v>
      </c>
      <c r="Z921" s="127">
        <v>0</v>
      </c>
      <c r="AA921" s="127">
        <v>0</v>
      </c>
      <c r="AB921" s="127">
        <v>0</v>
      </c>
      <c r="AC921" s="127">
        <v>0</v>
      </c>
      <c r="AD921" s="127">
        <v>0</v>
      </c>
      <c r="AE921" s="127">
        <v>0</v>
      </c>
      <c r="AF921" s="127">
        <v>0</v>
      </c>
      <c r="AG921" s="127">
        <v>0</v>
      </c>
      <c r="AH921" s="127">
        <v>0</v>
      </c>
    </row>
    <row r="922" spans="1:34" x14ac:dyDescent="0.35">
      <c r="A922" s="127" t="s">
        <v>136</v>
      </c>
      <c r="B922" s="127" t="s">
        <v>964</v>
      </c>
      <c r="C922" s="128">
        <v>1132400000</v>
      </c>
      <c r="D922" s="128">
        <v>1121810000</v>
      </c>
      <c r="E922" s="128">
        <v>1207710000</v>
      </c>
      <c r="F922" s="128">
        <v>1279210000</v>
      </c>
      <c r="G922" s="128">
        <v>1344880000</v>
      </c>
      <c r="H922" s="128">
        <v>1406740000</v>
      </c>
      <c r="I922" s="128">
        <v>1467840000</v>
      </c>
      <c r="J922" s="128">
        <v>1528390000</v>
      </c>
      <c r="K922" s="128">
        <v>1589220000</v>
      </c>
      <c r="L922" s="128">
        <v>1663300000</v>
      </c>
      <c r="M922" s="128">
        <v>1738710000</v>
      </c>
      <c r="N922" s="128">
        <v>1814570000</v>
      </c>
      <c r="O922" s="128">
        <v>1892360000</v>
      </c>
      <c r="P922" s="128">
        <v>1971650000</v>
      </c>
      <c r="Q922" s="128">
        <v>2056830000</v>
      </c>
      <c r="R922" s="128">
        <v>2142980000</v>
      </c>
      <c r="S922" s="128">
        <v>2230980000</v>
      </c>
      <c r="T922" s="128">
        <v>2317830000</v>
      </c>
      <c r="U922" s="128">
        <v>2406760000</v>
      </c>
      <c r="V922" s="128">
        <v>2505670000</v>
      </c>
      <c r="W922" s="128">
        <v>2604470000</v>
      </c>
      <c r="X922" s="128">
        <v>2704130000</v>
      </c>
      <c r="Y922" s="128">
        <v>2803890000</v>
      </c>
      <c r="Z922" s="128">
        <v>2902830000</v>
      </c>
      <c r="AA922" s="128">
        <v>2992120000</v>
      </c>
      <c r="AB922" s="128">
        <v>3080900000</v>
      </c>
      <c r="AC922" s="128">
        <v>3170250000</v>
      </c>
      <c r="AD922" s="128">
        <v>3258120000</v>
      </c>
      <c r="AE922" s="128">
        <v>3345770000</v>
      </c>
      <c r="AF922" s="128">
        <v>3432920000</v>
      </c>
      <c r="AG922" s="128">
        <v>3520480000</v>
      </c>
      <c r="AH922" s="128">
        <v>3607010000</v>
      </c>
    </row>
    <row r="923" spans="1:34" x14ac:dyDescent="0.35">
      <c r="A923" s="127" t="s">
        <v>969</v>
      </c>
      <c r="B923" s="127" t="s">
        <v>964</v>
      </c>
      <c r="C923" s="127">
        <v>200196</v>
      </c>
      <c r="D923" s="127">
        <v>205356</v>
      </c>
      <c r="E923" s="127">
        <v>210516</v>
      </c>
      <c r="F923" s="127">
        <v>215160</v>
      </c>
      <c r="G923" s="127">
        <v>210258</v>
      </c>
      <c r="H923" s="127">
        <v>209226</v>
      </c>
      <c r="I923" s="127">
        <v>209742</v>
      </c>
      <c r="J923" s="127">
        <v>207678</v>
      </c>
      <c r="K923" s="127">
        <v>204324</v>
      </c>
      <c r="L923" s="127">
        <v>204582</v>
      </c>
      <c r="M923" s="127">
        <v>204582</v>
      </c>
      <c r="N923" s="127">
        <v>204582</v>
      </c>
      <c r="O923" s="127">
        <v>204582</v>
      </c>
      <c r="P923" s="127">
        <v>204582</v>
      </c>
      <c r="Q923" s="127">
        <v>204582</v>
      </c>
      <c r="R923" s="127">
        <v>204582</v>
      </c>
      <c r="S923" s="127">
        <v>204582</v>
      </c>
      <c r="T923" s="127">
        <v>204582</v>
      </c>
      <c r="U923" s="127">
        <v>204582</v>
      </c>
      <c r="V923" s="127">
        <v>204582</v>
      </c>
      <c r="W923" s="127">
        <v>204582</v>
      </c>
      <c r="X923" s="127">
        <v>204582</v>
      </c>
      <c r="Y923" s="127">
        <v>204582</v>
      </c>
      <c r="Z923" s="127">
        <v>204582</v>
      </c>
      <c r="AA923" s="127">
        <v>204582</v>
      </c>
      <c r="AB923" s="127">
        <v>204582</v>
      </c>
      <c r="AC923" s="127">
        <v>204582</v>
      </c>
      <c r="AD923" s="127">
        <v>204582</v>
      </c>
      <c r="AE923" s="127">
        <v>204582</v>
      </c>
      <c r="AF923" s="127">
        <v>204582</v>
      </c>
      <c r="AG923" s="127">
        <v>204582</v>
      </c>
      <c r="AH923" s="127">
        <v>204582</v>
      </c>
    </row>
    <row r="924" spans="1:34" x14ac:dyDescent="0.35">
      <c r="A924" s="127" t="s">
        <v>837</v>
      </c>
      <c r="B924" s="127" t="s">
        <v>964</v>
      </c>
      <c r="C924" s="127">
        <v>24800</v>
      </c>
      <c r="D924" s="127">
        <v>24800</v>
      </c>
      <c r="E924" s="127">
        <v>24800</v>
      </c>
      <c r="F924" s="127">
        <v>24800</v>
      </c>
      <c r="G924" s="127">
        <v>24800</v>
      </c>
      <c r="H924" s="127">
        <v>24800</v>
      </c>
      <c r="I924" s="127">
        <v>24800</v>
      </c>
      <c r="J924" s="127">
        <v>24800</v>
      </c>
      <c r="K924" s="127">
        <v>24800</v>
      </c>
      <c r="L924" s="127">
        <v>24800</v>
      </c>
      <c r="M924" s="127">
        <v>24800</v>
      </c>
      <c r="N924" s="127">
        <v>24800</v>
      </c>
      <c r="O924" s="127">
        <v>24800</v>
      </c>
      <c r="P924" s="127">
        <v>24800</v>
      </c>
      <c r="Q924" s="127">
        <v>24800</v>
      </c>
      <c r="R924" s="127">
        <v>24800</v>
      </c>
      <c r="S924" s="127">
        <v>24800</v>
      </c>
      <c r="T924" s="127">
        <v>24800</v>
      </c>
      <c r="U924" s="127">
        <v>24800</v>
      </c>
      <c r="V924" s="127">
        <v>24800</v>
      </c>
      <c r="W924" s="127">
        <v>24800</v>
      </c>
      <c r="X924" s="127">
        <v>24800</v>
      </c>
      <c r="Y924" s="127">
        <v>24800</v>
      </c>
      <c r="Z924" s="127">
        <v>24800</v>
      </c>
      <c r="AA924" s="127">
        <v>24800</v>
      </c>
      <c r="AB924" s="127">
        <v>24800</v>
      </c>
      <c r="AC924" s="127">
        <v>24800</v>
      </c>
      <c r="AD924" s="127">
        <v>24800</v>
      </c>
      <c r="AE924" s="127">
        <v>24800</v>
      </c>
      <c r="AF924" s="127">
        <v>24800</v>
      </c>
      <c r="AG924" s="127">
        <v>24800</v>
      </c>
      <c r="AH924" s="127">
        <v>24800</v>
      </c>
    </row>
    <row r="925" spans="1:34" x14ac:dyDescent="0.35">
      <c r="A925" s="127" t="s">
        <v>838</v>
      </c>
      <c r="B925" s="127" t="s">
        <v>964</v>
      </c>
      <c r="C925" s="127">
        <v>6780</v>
      </c>
      <c r="D925" s="127">
        <v>7280</v>
      </c>
      <c r="E925" s="127">
        <v>7780</v>
      </c>
      <c r="F925" s="127">
        <v>8280</v>
      </c>
      <c r="G925" s="127">
        <v>9280</v>
      </c>
      <c r="H925" s="127">
        <v>11280</v>
      </c>
      <c r="I925" s="127">
        <v>13280</v>
      </c>
      <c r="J925" s="127">
        <v>14780</v>
      </c>
      <c r="K925" s="127">
        <v>16280</v>
      </c>
      <c r="L925" s="127">
        <v>16280</v>
      </c>
      <c r="M925" s="127">
        <v>16280</v>
      </c>
      <c r="N925" s="127">
        <v>16280</v>
      </c>
      <c r="O925" s="127">
        <v>16280</v>
      </c>
      <c r="P925" s="127">
        <v>16780</v>
      </c>
      <c r="Q925" s="127">
        <v>16780</v>
      </c>
      <c r="R925" s="127">
        <v>16780</v>
      </c>
      <c r="S925" s="127">
        <v>16780</v>
      </c>
      <c r="T925" s="127">
        <v>16780</v>
      </c>
      <c r="U925" s="127">
        <v>16780</v>
      </c>
      <c r="V925" s="127">
        <v>16780</v>
      </c>
      <c r="W925" s="127">
        <v>16780</v>
      </c>
      <c r="X925" s="127">
        <v>16780</v>
      </c>
      <c r="Y925" s="127">
        <v>16780</v>
      </c>
      <c r="Z925" s="127">
        <v>16780</v>
      </c>
      <c r="AA925" s="127">
        <v>16780</v>
      </c>
      <c r="AB925" s="127">
        <v>16780</v>
      </c>
      <c r="AC925" s="127">
        <v>16780</v>
      </c>
      <c r="AD925" s="127">
        <v>16780</v>
      </c>
      <c r="AE925" s="127">
        <v>16780</v>
      </c>
      <c r="AF925" s="127">
        <v>16780</v>
      </c>
      <c r="AG925" s="127">
        <v>16780</v>
      </c>
      <c r="AH925" s="127">
        <v>16780</v>
      </c>
    </row>
    <row r="926" spans="1:34" x14ac:dyDescent="0.35">
      <c r="A926" s="127" t="s">
        <v>839</v>
      </c>
      <c r="B926" s="127" t="s">
        <v>964</v>
      </c>
      <c r="C926" s="127">
        <v>49537</v>
      </c>
      <c r="D926" s="127">
        <v>51056</v>
      </c>
      <c r="E926" s="127">
        <v>52575</v>
      </c>
      <c r="F926" s="127">
        <v>54094</v>
      </c>
      <c r="G926" s="127">
        <v>54094</v>
      </c>
      <c r="H926" s="127">
        <v>56044</v>
      </c>
      <c r="I926" s="127">
        <v>57999</v>
      </c>
      <c r="J926" s="127">
        <v>59795</v>
      </c>
      <c r="K926" s="127">
        <v>61619</v>
      </c>
      <c r="L926" s="127">
        <v>63213</v>
      </c>
      <c r="M926" s="127">
        <v>64670</v>
      </c>
      <c r="N926" s="127">
        <v>66026</v>
      </c>
      <c r="O926" s="127">
        <v>67342</v>
      </c>
      <c r="P926" s="127">
        <v>68616</v>
      </c>
      <c r="Q926" s="127">
        <v>69854</v>
      </c>
      <c r="R926" s="127">
        <v>71083</v>
      </c>
      <c r="S926" s="127">
        <v>72295</v>
      </c>
      <c r="T926" s="127">
        <v>73488</v>
      </c>
      <c r="U926" s="127">
        <v>74667</v>
      </c>
      <c r="V926" s="127">
        <v>75874</v>
      </c>
      <c r="W926" s="127">
        <v>77100</v>
      </c>
      <c r="X926" s="127">
        <v>78356</v>
      </c>
      <c r="Y926" s="127">
        <v>79640</v>
      </c>
      <c r="Z926" s="127">
        <v>80952</v>
      </c>
      <c r="AA926" s="127">
        <v>82241</v>
      </c>
      <c r="AB926" s="127">
        <v>83510</v>
      </c>
      <c r="AC926" s="127">
        <v>84767</v>
      </c>
      <c r="AD926" s="127">
        <v>86001</v>
      </c>
      <c r="AE926" s="127">
        <v>87224</v>
      </c>
      <c r="AF926" s="127">
        <v>88425</v>
      </c>
      <c r="AG926" s="127">
        <v>89599</v>
      </c>
      <c r="AH926" s="127">
        <v>90755</v>
      </c>
    </row>
    <row r="927" spans="1:34" x14ac:dyDescent="0.35">
      <c r="A927" s="127" t="s">
        <v>840</v>
      </c>
      <c r="B927" s="127" t="s">
        <v>964</v>
      </c>
      <c r="C927" s="127">
        <v>35213</v>
      </c>
      <c r="D927" s="127">
        <v>37708</v>
      </c>
      <c r="E927" s="127">
        <v>40203</v>
      </c>
      <c r="F927" s="127">
        <v>42698</v>
      </c>
      <c r="G927" s="127">
        <v>42698</v>
      </c>
      <c r="H927" s="127">
        <v>47198</v>
      </c>
      <c r="I927" s="127">
        <v>54418</v>
      </c>
      <c r="J927" s="127">
        <v>62303</v>
      </c>
      <c r="K927" s="127">
        <v>70328</v>
      </c>
      <c r="L927" s="127">
        <v>75783</v>
      </c>
      <c r="M927" s="127">
        <v>80053</v>
      </c>
      <c r="N927" s="127">
        <v>83723</v>
      </c>
      <c r="O927" s="127">
        <v>88968</v>
      </c>
      <c r="P927" s="127">
        <v>96258</v>
      </c>
      <c r="Q927" s="127">
        <v>106383</v>
      </c>
      <c r="R927" s="127">
        <v>119733</v>
      </c>
      <c r="S927" s="127">
        <v>134363</v>
      </c>
      <c r="T927" s="127">
        <v>150013</v>
      </c>
      <c r="U927" s="127">
        <v>167223</v>
      </c>
      <c r="V927" s="127">
        <v>186538</v>
      </c>
      <c r="W927" s="127">
        <v>206788</v>
      </c>
      <c r="X927" s="127">
        <v>228713</v>
      </c>
      <c r="Y927" s="127">
        <v>252233</v>
      </c>
      <c r="Z927" s="127">
        <v>277323</v>
      </c>
      <c r="AA927" s="127">
        <v>302828</v>
      </c>
      <c r="AB927" s="127">
        <v>329083</v>
      </c>
      <c r="AC927" s="127">
        <v>357108</v>
      </c>
      <c r="AD927" s="127">
        <v>385213</v>
      </c>
      <c r="AE927" s="127">
        <v>414688</v>
      </c>
      <c r="AF927" s="127">
        <v>444323</v>
      </c>
      <c r="AG927" s="127">
        <v>473193</v>
      </c>
      <c r="AH927" s="127">
        <v>502598</v>
      </c>
    </row>
    <row r="928" spans="1:34" x14ac:dyDescent="0.35">
      <c r="A928" s="127" t="s">
        <v>841</v>
      </c>
      <c r="B928" s="127" t="s">
        <v>964</v>
      </c>
      <c r="C928" s="127">
        <v>26437.3</v>
      </c>
      <c r="D928" s="127">
        <v>35306.1</v>
      </c>
      <c r="E928" s="127">
        <v>44174.9</v>
      </c>
      <c r="F928" s="127">
        <v>53043.7</v>
      </c>
      <c r="G928" s="127">
        <v>53490.5</v>
      </c>
      <c r="H928" s="127">
        <v>54968.1</v>
      </c>
      <c r="I928" s="127">
        <v>62173.7</v>
      </c>
      <c r="J928" s="127">
        <v>71735.3</v>
      </c>
      <c r="K928" s="127">
        <v>86586.9</v>
      </c>
      <c r="L928" s="127">
        <v>106081</v>
      </c>
      <c r="M928" s="127">
        <v>122671</v>
      </c>
      <c r="N928" s="127">
        <v>141031</v>
      </c>
      <c r="O928" s="127">
        <v>162091</v>
      </c>
      <c r="P928" s="127">
        <v>181758</v>
      </c>
      <c r="Q928" s="127">
        <v>198208</v>
      </c>
      <c r="R928" s="127">
        <v>217703</v>
      </c>
      <c r="S928" s="127">
        <v>237492</v>
      </c>
      <c r="T928" s="127">
        <v>256099</v>
      </c>
      <c r="U928" s="127">
        <v>274858</v>
      </c>
      <c r="V928" s="127">
        <v>294837</v>
      </c>
      <c r="W928" s="127">
        <v>312036</v>
      </c>
      <c r="X928" s="127">
        <v>328290</v>
      </c>
      <c r="Y928" s="127">
        <v>343157</v>
      </c>
      <c r="Z928" s="127">
        <v>356442</v>
      </c>
      <c r="AA928" s="127">
        <v>366526</v>
      </c>
      <c r="AB928" s="127">
        <v>374163</v>
      </c>
      <c r="AC928" s="127">
        <v>380878</v>
      </c>
      <c r="AD928" s="127">
        <v>385588</v>
      </c>
      <c r="AE928" s="127">
        <v>389461</v>
      </c>
      <c r="AF928" s="127">
        <v>392195</v>
      </c>
      <c r="AG928" s="127">
        <v>393942</v>
      </c>
      <c r="AH928" s="127">
        <v>395269</v>
      </c>
    </row>
    <row r="929" spans="1:34" x14ac:dyDescent="0.35">
      <c r="A929" s="127" t="s">
        <v>842</v>
      </c>
      <c r="B929" s="127" t="s">
        <v>964</v>
      </c>
      <c r="C929" s="127">
        <v>0</v>
      </c>
      <c r="D929" s="127">
        <v>0</v>
      </c>
      <c r="E929" s="127">
        <v>0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0</v>
      </c>
      <c r="N929" s="127">
        <v>0</v>
      </c>
      <c r="O929" s="127">
        <v>0</v>
      </c>
      <c r="P929" s="127">
        <v>0</v>
      </c>
      <c r="Q929" s="127">
        <v>0</v>
      </c>
      <c r="R929" s="127">
        <v>0</v>
      </c>
      <c r="S929" s="127">
        <v>0</v>
      </c>
      <c r="T929" s="127">
        <v>0</v>
      </c>
      <c r="U929" s="127">
        <v>0</v>
      </c>
      <c r="V929" s="127">
        <v>0</v>
      </c>
      <c r="W929" s="127">
        <v>0</v>
      </c>
      <c r="X929" s="127">
        <v>0</v>
      </c>
      <c r="Y929" s="127">
        <v>0</v>
      </c>
      <c r="Z929" s="127">
        <v>0</v>
      </c>
      <c r="AA929" s="127">
        <v>0</v>
      </c>
      <c r="AB929" s="127">
        <v>0</v>
      </c>
      <c r="AC929" s="127">
        <v>0</v>
      </c>
      <c r="AD929" s="127">
        <v>0</v>
      </c>
      <c r="AE929" s="127">
        <v>0</v>
      </c>
      <c r="AF929" s="127">
        <v>0</v>
      </c>
      <c r="AG929" s="127">
        <v>0</v>
      </c>
      <c r="AH929" s="127">
        <v>0</v>
      </c>
    </row>
    <row r="930" spans="1:34" x14ac:dyDescent="0.35">
      <c r="A930" s="127" t="s">
        <v>843</v>
      </c>
      <c r="B930" s="127" t="s">
        <v>964</v>
      </c>
      <c r="C930" s="127">
        <v>9188</v>
      </c>
      <c r="D930" s="127">
        <v>9962</v>
      </c>
      <c r="E930" s="127">
        <v>10736</v>
      </c>
      <c r="F930" s="127">
        <v>11510</v>
      </c>
      <c r="G930" s="127">
        <v>11510</v>
      </c>
      <c r="H930" s="127">
        <v>11510</v>
      </c>
      <c r="I930" s="127">
        <v>11510</v>
      </c>
      <c r="J930" s="127">
        <v>11510</v>
      </c>
      <c r="K930" s="127">
        <v>11510</v>
      </c>
      <c r="L930" s="127">
        <v>11510</v>
      </c>
      <c r="M930" s="127">
        <v>11510</v>
      </c>
      <c r="N930" s="127">
        <v>11510</v>
      </c>
      <c r="O930" s="127">
        <v>11510</v>
      </c>
      <c r="P930" s="127">
        <v>11510</v>
      </c>
      <c r="Q930" s="127">
        <v>11510</v>
      </c>
      <c r="R930" s="127">
        <v>11510</v>
      </c>
      <c r="S930" s="127">
        <v>11510</v>
      </c>
      <c r="T930" s="127">
        <v>11510</v>
      </c>
      <c r="U930" s="127">
        <v>11510</v>
      </c>
      <c r="V930" s="127">
        <v>11510</v>
      </c>
      <c r="W930" s="127">
        <v>11510</v>
      </c>
      <c r="X930" s="127">
        <v>11510</v>
      </c>
      <c r="Y930" s="127">
        <v>11510</v>
      </c>
      <c r="Z930" s="127">
        <v>11510</v>
      </c>
      <c r="AA930" s="127">
        <v>11510</v>
      </c>
      <c r="AB930" s="127">
        <v>11510</v>
      </c>
      <c r="AC930" s="127">
        <v>11510</v>
      </c>
      <c r="AD930" s="127">
        <v>11510</v>
      </c>
      <c r="AE930" s="127">
        <v>11510</v>
      </c>
      <c r="AF930" s="127">
        <v>11510</v>
      </c>
      <c r="AG930" s="127">
        <v>11510</v>
      </c>
      <c r="AH930" s="127">
        <v>11510</v>
      </c>
    </row>
    <row r="931" spans="1:34" x14ac:dyDescent="0.35">
      <c r="A931" s="127" t="s">
        <v>844</v>
      </c>
      <c r="B931" s="127" t="s">
        <v>964</v>
      </c>
      <c r="C931" s="127">
        <v>3306</v>
      </c>
      <c r="D931" s="127">
        <v>3306</v>
      </c>
      <c r="E931" s="127">
        <v>3306</v>
      </c>
      <c r="F931" s="127">
        <v>4306</v>
      </c>
      <c r="G931" s="127">
        <v>4886</v>
      </c>
      <c r="H931" s="127">
        <v>5026</v>
      </c>
      <c r="I931" s="127">
        <v>5176</v>
      </c>
      <c r="J931" s="127">
        <v>5326</v>
      </c>
      <c r="K931" s="127">
        <v>5476</v>
      </c>
      <c r="L931" s="127">
        <v>5626</v>
      </c>
      <c r="M931" s="127">
        <v>5776</v>
      </c>
      <c r="N931" s="127">
        <v>5936</v>
      </c>
      <c r="O931" s="127">
        <v>6096</v>
      </c>
      <c r="P931" s="127">
        <v>6706</v>
      </c>
      <c r="Q931" s="127">
        <v>7316</v>
      </c>
      <c r="R931" s="127">
        <v>7926</v>
      </c>
      <c r="S931" s="127">
        <v>8536</v>
      </c>
      <c r="T931" s="127">
        <v>9146</v>
      </c>
      <c r="U931" s="127">
        <v>9756</v>
      </c>
      <c r="V931" s="127">
        <v>10366</v>
      </c>
      <c r="W931" s="127">
        <v>10976</v>
      </c>
      <c r="X931" s="127">
        <v>11586</v>
      </c>
      <c r="Y931" s="127">
        <v>12196</v>
      </c>
      <c r="Z931" s="127">
        <v>12806</v>
      </c>
      <c r="AA931" s="127">
        <v>13406</v>
      </c>
      <c r="AB931" s="127">
        <v>14006</v>
      </c>
      <c r="AC931" s="127">
        <v>14606</v>
      </c>
      <c r="AD931" s="127">
        <v>15206</v>
      </c>
      <c r="AE931" s="127">
        <v>15806</v>
      </c>
      <c r="AF931" s="127">
        <v>16406</v>
      </c>
      <c r="AG931" s="127">
        <v>17006</v>
      </c>
      <c r="AH931" s="127">
        <v>17606</v>
      </c>
    </row>
    <row r="932" spans="1:34" x14ac:dyDescent="0.35">
      <c r="A932" s="127" t="s">
        <v>845</v>
      </c>
      <c r="B932" s="127" t="s">
        <v>964</v>
      </c>
      <c r="C932" s="127">
        <v>20781</v>
      </c>
      <c r="D932" s="127">
        <v>21603</v>
      </c>
      <c r="E932" s="127">
        <v>22426</v>
      </c>
      <c r="F932" s="127">
        <v>23248</v>
      </c>
      <c r="G932" s="127">
        <v>23433</v>
      </c>
      <c r="H932" s="127">
        <v>23618</v>
      </c>
      <c r="I932" s="127">
        <v>23804</v>
      </c>
      <c r="J932" s="127">
        <v>23989</v>
      </c>
      <c r="K932" s="127">
        <v>24174</v>
      </c>
      <c r="L932" s="127">
        <v>23630</v>
      </c>
      <c r="M932" s="127">
        <v>23085</v>
      </c>
      <c r="N932" s="127">
        <v>22541</v>
      </c>
      <c r="O932" s="127">
        <v>21997</v>
      </c>
      <c r="P932" s="127">
        <v>21453</v>
      </c>
      <c r="Q932" s="127">
        <v>20161</v>
      </c>
      <c r="R932" s="127">
        <v>18868</v>
      </c>
      <c r="S932" s="127">
        <v>17576</v>
      </c>
      <c r="T932" s="127">
        <v>16284</v>
      </c>
      <c r="U932" s="127">
        <v>14992</v>
      </c>
      <c r="V932" s="127">
        <v>12136</v>
      </c>
      <c r="W932" s="127">
        <v>9280</v>
      </c>
      <c r="X932" s="127">
        <v>6423</v>
      </c>
      <c r="Y932" s="127">
        <v>3567</v>
      </c>
      <c r="Z932" s="127">
        <v>711</v>
      </c>
      <c r="AA932" s="127">
        <v>711</v>
      </c>
      <c r="AB932" s="127">
        <v>711</v>
      </c>
      <c r="AC932" s="127">
        <v>711</v>
      </c>
      <c r="AD932" s="127">
        <v>711</v>
      </c>
      <c r="AE932" s="127">
        <v>711</v>
      </c>
      <c r="AF932" s="127">
        <v>711</v>
      </c>
      <c r="AG932" s="127">
        <v>711</v>
      </c>
      <c r="AH932" s="127">
        <v>711</v>
      </c>
    </row>
    <row r="933" spans="1:34" x14ac:dyDescent="0.35">
      <c r="A933" s="127" t="s">
        <v>846</v>
      </c>
      <c r="B933" s="127" t="s">
        <v>964</v>
      </c>
      <c r="C933" s="127">
        <v>350</v>
      </c>
      <c r="D933" s="127">
        <v>350</v>
      </c>
      <c r="E933" s="127">
        <v>350</v>
      </c>
      <c r="F933" s="127">
        <v>350</v>
      </c>
      <c r="G933" s="127">
        <v>350</v>
      </c>
      <c r="H933" s="127">
        <v>350</v>
      </c>
      <c r="I933" s="127">
        <v>350</v>
      </c>
      <c r="J933" s="127">
        <v>350</v>
      </c>
      <c r="K933" s="127">
        <v>350</v>
      </c>
      <c r="L933" s="127">
        <v>350</v>
      </c>
      <c r="M933" s="127">
        <v>350</v>
      </c>
      <c r="N933" s="127">
        <v>350</v>
      </c>
      <c r="O933" s="127">
        <v>350</v>
      </c>
      <c r="P933" s="127">
        <v>6050</v>
      </c>
      <c r="Q933" s="127">
        <v>13350</v>
      </c>
      <c r="R933" s="127">
        <v>19750</v>
      </c>
      <c r="S933" s="127">
        <v>25650</v>
      </c>
      <c r="T933" s="127">
        <v>31050</v>
      </c>
      <c r="U933" s="127">
        <v>36200</v>
      </c>
      <c r="V933" s="127">
        <v>41500</v>
      </c>
      <c r="W933" s="127">
        <v>46500</v>
      </c>
      <c r="X933" s="127">
        <v>51150</v>
      </c>
      <c r="Y933" s="127">
        <v>55550</v>
      </c>
      <c r="Z933" s="127">
        <v>59400</v>
      </c>
      <c r="AA933" s="127">
        <v>60900</v>
      </c>
      <c r="AB933" s="127">
        <v>62350</v>
      </c>
      <c r="AC933" s="127">
        <v>63650</v>
      </c>
      <c r="AD933" s="127">
        <v>64850</v>
      </c>
      <c r="AE933" s="127">
        <v>65950</v>
      </c>
      <c r="AF933" s="127">
        <v>67250</v>
      </c>
      <c r="AG933" s="127">
        <v>69050</v>
      </c>
      <c r="AH933" s="127">
        <v>70750</v>
      </c>
    </row>
    <row r="934" spans="1:34" x14ac:dyDescent="0.35">
      <c r="A934" s="127" t="s">
        <v>847</v>
      </c>
      <c r="B934" s="127" t="s">
        <v>964</v>
      </c>
      <c r="C934" s="127">
        <v>258</v>
      </c>
      <c r="D934" s="127">
        <v>258</v>
      </c>
      <c r="E934" s="127">
        <v>258</v>
      </c>
      <c r="F934" s="127">
        <v>258</v>
      </c>
      <c r="G934" s="127">
        <v>258</v>
      </c>
      <c r="H934" s="127">
        <v>258</v>
      </c>
      <c r="I934" s="127">
        <v>258</v>
      </c>
      <c r="J934" s="127">
        <v>258</v>
      </c>
      <c r="K934" s="127">
        <v>258</v>
      </c>
      <c r="L934" s="127">
        <v>258</v>
      </c>
      <c r="M934" s="127">
        <v>258</v>
      </c>
      <c r="N934" s="127">
        <v>258</v>
      </c>
      <c r="O934" s="127">
        <v>258</v>
      </c>
      <c r="P934" s="127">
        <v>258</v>
      </c>
      <c r="Q934" s="127">
        <v>258</v>
      </c>
      <c r="R934" s="127">
        <v>258</v>
      </c>
      <c r="S934" s="127">
        <v>258</v>
      </c>
      <c r="T934" s="127">
        <v>258</v>
      </c>
      <c r="U934" s="127">
        <v>258</v>
      </c>
      <c r="V934" s="127">
        <v>258</v>
      </c>
      <c r="W934" s="127">
        <v>258</v>
      </c>
      <c r="X934" s="127">
        <v>258</v>
      </c>
      <c r="Y934" s="127">
        <v>258</v>
      </c>
      <c r="Z934" s="127">
        <v>258</v>
      </c>
      <c r="AA934" s="127">
        <v>258</v>
      </c>
      <c r="AB934" s="127">
        <v>258</v>
      </c>
      <c r="AC934" s="127">
        <v>258</v>
      </c>
      <c r="AD934" s="127">
        <v>258</v>
      </c>
      <c r="AE934" s="127">
        <v>258</v>
      </c>
      <c r="AF934" s="127">
        <v>258</v>
      </c>
      <c r="AG934" s="127">
        <v>258</v>
      </c>
      <c r="AH934" s="127">
        <v>258</v>
      </c>
    </row>
    <row r="935" spans="1:34" x14ac:dyDescent="0.35">
      <c r="A935" s="127" t="s">
        <v>848</v>
      </c>
      <c r="B935" s="127" t="s">
        <v>964</v>
      </c>
      <c r="C935" s="127">
        <v>0</v>
      </c>
      <c r="D935" s="127">
        <v>0</v>
      </c>
      <c r="E935" s="127">
        <v>0</v>
      </c>
      <c r="F935" s="127">
        <v>0</v>
      </c>
      <c r="G935" s="127">
        <v>0</v>
      </c>
      <c r="H935" s="127">
        <v>5</v>
      </c>
      <c r="I935" s="127">
        <v>20</v>
      </c>
      <c r="J935" s="127">
        <v>35</v>
      </c>
      <c r="K935" s="127">
        <v>50</v>
      </c>
      <c r="L935" s="127">
        <v>55</v>
      </c>
      <c r="M935" s="127">
        <v>60</v>
      </c>
      <c r="N935" s="127">
        <v>60</v>
      </c>
      <c r="O935" s="127">
        <v>65</v>
      </c>
      <c r="P935" s="127">
        <v>70</v>
      </c>
      <c r="Q935" s="127">
        <v>75</v>
      </c>
      <c r="R935" s="127">
        <v>80</v>
      </c>
      <c r="S935" s="127">
        <v>85</v>
      </c>
      <c r="T935" s="127">
        <v>90</v>
      </c>
      <c r="U935" s="127">
        <v>100</v>
      </c>
      <c r="V935" s="127">
        <v>110</v>
      </c>
      <c r="W935" s="127">
        <v>120</v>
      </c>
      <c r="X935" s="127">
        <v>130</v>
      </c>
      <c r="Y935" s="127">
        <v>140</v>
      </c>
      <c r="Z935" s="127">
        <v>150</v>
      </c>
      <c r="AA935" s="127">
        <v>160</v>
      </c>
      <c r="AB935" s="127">
        <v>170</v>
      </c>
      <c r="AC935" s="127">
        <v>185</v>
      </c>
      <c r="AD935" s="127">
        <v>200</v>
      </c>
      <c r="AE935" s="127">
        <v>215</v>
      </c>
      <c r="AF935" s="127">
        <v>225</v>
      </c>
      <c r="AG935" s="127">
        <v>235</v>
      </c>
      <c r="AH935" s="127">
        <v>245</v>
      </c>
    </row>
    <row r="936" spans="1:34" x14ac:dyDescent="0.35">
      <c r="A936" s="127" t="s">
        <v>1614</v>
      </c>
      <c r="B936" s="127" t="s">
        <v>964</v>
      </c>
      <c r="C936" s="127">
        <v>0</v>
      </c>
      <c r="D936" s="127">
        <v>0</v>
      </c>
      <c r="E936" s="127">
        <v>0</v>
      </c>
      <c r="F936" s="127">
        <v>0</v>
      </c>
      <c r="G936" s="127">
        <v>0</v>
      </c>
      <c r="H936" s="127">
        <v>0</v>
      </c>
      <c r="I936" s="127">
        <v>0</v>
      </c>
      <c r="J936" s="127">
        <v>0</v>
      </c>
      <c r="K936" s="127">
        <v>0</v>
      </c>
      <c r="L936" s="127">
        <v>0</v>
      </c>
      <c r="M936" s="127">
        <v>0</v>
      </c>
      <c r="N936" s="127">
        <v>0</v>
      </c>
      <c r="O936" s="127">
        <v>0</v>
      </c>
      <c r="P936" s="127">
        <v>0</v>
      </c>
      <c r="Q936" s="127">
        <v>0</v>
      </c>
      <c r="R936" s="127">
        <v>0</v>
      </c>
      <c r="S936" s="127">
        <v>0</v>
      </c>
      <c r="T936" s="127">
        <v>0</v>
      </c>
      <c r="U936" s="127">
        <v>0</v>
      </c>
      <c r="V936" s="127">
        <v>0</v>
      </c>
      <c r="W936" s="127">
        <v>0</v>
      </c>
      <c r="X936" s="127">
        <v>0</v>
      </c>
      <c r="Y936" s="127">
        <v>0</v>
      </c>
      <c r="Z936" s="127">
        <v>0</v>
      </c>
      <c r="AA936" s="127">
        <v>0</v>
      </c>
      <c r="AB936" s="127">
        <v>0</v>
      </c>
      <c r="AC936" s="127">
        <v>0</v>
      </c>
      <c r="AD936" s="127">
        <v>0</v>
      </c>
      <c r="AE936" s="127">
        <v>0</v>
      </c>
      <c r="AF936" s="127">
        <v>0</v>
      </c>
      <c r="AG936" s="127">
        <v>0</v>
      </c>
      <c r="AH936" s="127">
        <v>0</v>
      </c>
    </row>
    <row r="937" spans="1:34" x14ac:dyDescent="0.35">
      <c r="A937" s="127" t="s">
        <v>1615</v>
      </c>
      <c r="B937" s="127" t="s">
        <v>964</v>
      </c>
      <c r="C937" s="127">
        <v>0</v>
      </c>
      <c r="D937" s="127">
        <v>0</v>
      </c>
      <c r="E937" s="127">
        <v>0</v>
      </c>
      <c r="F937" s="127">
        <v>0</v>
      </c>
      <c r="G937" s="127">
        <v>0</v>
      </c>
      <c r="H937" s="127">
        <v>0</v>
      </c>
      <c r="I937" s="127">
        <v>0</v>
      </c>
      <c r="J937" s="127">
        <v>0</v>
      </c>
      <c r="K937" s="127">
        <v>0</v>
      </c>
      <c r="L937" s="127">
        <v>0</v>
      </c>
      <c r="M937" s="127">
        <v>0</v>
      </c>
      <c r="N937" s="127">
        <v>0</v>
      </c>
      <c r="O937" s="127">
        <v>0</v>
      </c>
      <c r="P937" s="127">
        <v>0</v>
      </c>
      <c r="Q937" s="127">
        <v>0</v>
      </c>
      <c r="R937" s="127">
        <v>0</v>
      </c>
      <c r="S937" s="127">
        <v>0</v>
      </c>
      <c r="T937" s="127">
        <v>0</v>
      </c>
      <c r="U937" s="127">
        <v>0</v>
      </c>
      <c r="V937" s="127">
        <v>0</v>
      </c>
      <c r="W937" s="127">
        <v>0</v>
      </c>
      <c r="X937" s="127">
        <v>0</v>
      </c>
      <c r="Y937" s="127">
        <v>0</v>
      </c>
      <c r="Z937" s="127">
        <v>0</v>
      </c>
      <c r="AA937" s="127">
        <v>0</v>
      </c>
      <c r="AB937" s="127">
        <v>0</v>
      </c>
      <c r="AC937" s="127">
        <v>0</v>
      </c>
      <c r="AD937" s="127">
        <v>0</v>
      </c>
      <c r="AE937" s="127">
        <v>0</v>
      </c>
      <c r="AF937" s="127">
        <v>0</v>
      </c>
      <c r="AG937" s="127">
        <v>0</v>
      </c>
      <c r="AH937" s="127">
        <v>0</v>
      </c>
    </row>
    <row r="938" spans="1:34" x14ac:dyDescent="0.35">
      <c r="A938" s="127" t="s">
        <v>1616</v>
      </c>
      <c r="B938" s="127" t="s">
        <v>964</v>
      </c>
      <c r="C938" s="127">
        <v>114</v>
      </c>
      <c r="D938" s="127">
        <v>114</v>
      </c>
      <c r="E938" s="127">
        <v>114</v>
      </c>
      <c r="F938" s="127">
        <v>114</v>
      </c>
      <c r="G938" s="127">
        <v>114</v>
      </c>
      <c r="H938" s="127">
        <v>114</v>
      </c>
      <c r="I938" s="127">
        <v>114</v>
      </c>
      <c r="J938" s="127">
        <v>114</v>
      </c>
      <c r="K938" s="127">
        <v>114</v>
      </c>
      <c r="L938" s="127">
        <v>114</v>
      </c>
      <c r="M938" s="127">
        <v>114</v>
      </c>
      <c r="N938" s="127">
        <v>114</v>
      </c>
      <c r="O938" s="127">
        <v>114</v>
      </c>
      <c r="P938" s="127">
        <v>114</v>
      </c>
      <c r="Q938" s="127">
        <v>114</v>
      </c>
      <c r="R938" s="127">
        <v>114</v>
      </c>
      <c r="S938" s="127">
        <v>114</v>
      </c>
      <c r="T938" s="127">
        <v>114</v>
      </c>
      <c r="U938" s="127">
        <v>114</v>
      </c>
      <c r="V938" s="127">
        <v>114</v>
      </c>
      <c r="W938" s="127">
        <v>114</v>
      </c>
      <c r="X938" s="127">
        <v>114</v>
      </c>
      <c r="Y938" s="127">
        <v>114</v>
      </c>
      <c r="Z938" s="127">
        <v>114</v>
      </c>
      <c r="AA938" s="127">
        <v>114</v>
      </c>
      <c r="AB938" s="127">
        <v>114</v>
      </c>
      <c r="AC938" s="127">
        <v>114</v>
      </c>
      <c r="AD938" s="127">
        <v>114</v>
      </c>
      <c r="AE938" s="127">
        <v>114</v>
      </c>
      <c r="AF938" s="127">
        <v>114</v>
      </c>
      <c r="AG938" s="127">
        <v>114</v>
      </c>
      <c r="AH938" s="127">
        <v>114</v>
      </c>
    </row>
    <row r="939" spans="1:34" x14ac:dyDescent="0.35">
      <c r="A939" s="127" t="s">
        <v>970</v>
      </c>
      <c r="B939" s="127" t="s">
        <v>964</v>
      </c>
      <c r="C939" s="128">
        <v>1000610000</v>
      </c>
      <c r="D939" s="128">
        <v>949208000</v>
      </c>
      <c r="E939" s="128">
        <v>1001780000</v>
      </c>
      <c r="F939" s="128">
        <v>1034260000</v>
      </c>
      <c r="G939" s="128">
        <v>1088230000</v>
      </c>
      <c r="H939" s="128">
        <v>1111580000</v>
      </c>
      <c r="I939" s="128">
        <v>1117200000</v>
      </c>
      <c r="J939" s="128">
        <v>1111830000</v>
      </c>
      <c r="K939" s="128">
        <v>1096200000</v>
      </c>
      <c r="L939" s="128">
        <v>1100100000</v>
      </c>
      <c r="M939" s="128">
        <v>1113170000</v>
      </c>
      <c r="N939" s="128">
        <v>1125400000</v>
      </c>
      <c r="O939" s="128">
        <v>1138260000</v>
      </c>
      <c r="P939" s="128">
        <v>1142600000</v>
      </c>
      <c r="Q939" s="128">
        <v>1158020000</v>
      </c>
      <c r="R939" s="128">
        <v>1158730000</v>
      </c>
      <c r="S939" s="128">
        <v>1159710000</v>
      </c>
      <c r="T939" s="128">
        <v>1160740000</v>
      </c>
      <c r="U939" s="128">
        <v>1161470000</v>
      </c>
      <c r="V939" s="128">
        <v>1161960000</v>
      </c>
      <c r="W939" s="128">
        <v>1161990000</v>
      </c>
      <c r="X939" s="128">
        <v>1161710000</v>
      </c>
      <c r="Y939" s="128">
        <v>1161870000</v>
      </c>
      <c r="Z939" s="128">
        <v>1162080000</v>
      </c>
      <c r="AA939" s="128">
        <v>1163820000</v>
      </c>
      <c r="AB939" s="128">
        <v>1163550000</v>
      </c>
      <c r="AC939" s="128">
        <v>1163230000</v>
      </c>
      <c r="AD939" s="128">
        <v>1162910000</v>
      </c>
      <c r="AE939" s="128">
        <v>1162210000</v>
      </c>
      <c r="AF939" s="128">
        <v>1161920000</v>
      </c>
      <c r="AG939" s="128">
        <v>1160880000</v>
      </c>
      <c r="AH939" s="128">
        <v>1160410000</v>
      </c>
    </row>
    <row r="940" spans="1:34" x14ac:dyDescent="0.35">
      <c r="A940" s="127" t="s">
        <v>849</v>
      </c>
      <c r="B940" s="127" t="s">
        <v>964</v>
      </c>
      <c r="C940" s="127">
        <v>864384</v>
      </c>
      <c r="D940" s="127">
        <v>741312</v>
      </c>
      <c r="E940" s="127">
        <v>128709</v>
      </c>
      <c r="F940" s="127">
        <v>104590</v>
      </c>
      <c r="G940" s="127">
        <v>148861</v>
      </c>
      <c r="H940" s="127">
        <v>195264</v>
      </c>
      <c r="I940" s="127">
        <v>166486</v>
      </c>
      <c r="J940" s="127">
        <v>148100</v>
      </c>
      <c r="K940" s="127">
        <v>139745</v>
      </c>
      <c r="L940" s="127">
        <v>117412</v>
      </c>
      <c r="M940" s="127">
        <v>105243</v>
      </c>
      <c r="N940" s="127">
        <v>101209</v>
      </c>
      <c r="O940" s="127">
        <v>99739.4</v>
      </c>
      <c r="P940" s="127">
        <v>93848.5</v>
      </c>
      <c r="Q940" s="127">
        <v>91681.2</v>
      </c>
      <c r="R940" s="127">
        <v>89085.3</v>
      </c>
      <c r="S940" s="127">
        <v>86258.7</v>
      </c>
      <c r="T940" s="127">
        <v>86002.7</v>
      </c>
      <c r="U940" s="127">
        <v>88463.8</v>
      </c>
      <c r="V940" s="127">
        <v>86685.5</v>
      </c>
      <c r="W940" s="127">
        <v>85075.3</v>
      </c>
      <c r="X940" s="127">
        <v>85130.6</v>
      </c>
      <c r="Y940" s="127">
        <v>85868.4</v>
      </c>
      <c r="Z940" s="127">
        <v>86907.8</v>
      </c>
      <c r="AA940" s="127">
        <v>89150.6</v>
      </c>
      <c r="AB940" s="127">
        <v>89450.6</v>
      </c>
      <c r="AC940" s="127">
        <v>88889.4</v>
      </c>
      <c r="AD940" s="127">
        <v>87682.7</v>
      </c>
      <c r="AE940" s="127">
        <v>85367</v>
      </c>
      <c r="AF940" s="127">
        <v>81390.899999999994</v>
      </c>
      <c r="AG940" s="127">
        <v>76967.600000000006</v>
      </c>
      <c r="AH940" s="127">
        <v>74140.800000000003</v>
      </c>
    </row>
    <row r="941" spans="1:34" x14ac:dyDescent="0.35">
      <c r="A941" s="127" t="s">
        <v>850</v>
      </c>
      <c r="B941" s="127" t="s">
        <v>964</v>
      </c>
      <c r="C941" s="128">
        <v>38367700</v>
      </c>
      <c r="D941" s="128">
        <v>41249800</v>
      </c>
      <c r="E941" s="128">
        <v>44236900</v>
      </c>
      <c r="F941" s="128">
        <v>47329200</v>
      </c>
      <c r="G941" s="128">
        <v>53544400</v>
      </c>
      <c r="H941" s="128">
        <v>66158800</v>
      </c>
      <c r="I941" s="128">
        <v>79193700</v>
      </c>
      <c r="J941" s="128">
        <v>89456100</v>
      </c>
      <c r="K941" s="128">
        <v>100034000</v>
      </c>
      <c r="L941" s="128">
        <v>101032000</v>
      </c>
      <c r="M941" s="128">
        <v>101948000</v>
      </c>
      <c r="N941" s="128">
        <v>102946000</v>
      </c>
      <c r="O941" s="128">
        <v>103945000</v>
      </c>
      <c r="P941" s="128">
        <v>108448000</v>
      </c>
      <c r="Q941" s="128">
        <v>108448000</v>
      </c>
      <c r="R941" s="128">
        <v>108448000</v>
      </c>
      <c r="S941" s="128">
        <v>108448000</v>
      </c>
      <c r="T941" s="128">
        <v>108448000</v>
      </c>
      <c r="U941" s="128">
        <v>108448000</v>
      </c>
      <c r="V941" s="128">
        <v>108448000</v>
      </c>
      <c r="W941" s="128">
        <v>108448000</v>
      </c>
      <c r="X941" s="128">
        <v>108448000</v>
      </c>
      <c r="Y941" s="128">
        <v>108448000</v>
      </c>
      <c r="Z941" s="128">
        <v>108448000</v>
      </c>
      <c r="AA941" s="128">
        <v>108448000</v>
      </c>
      <c r="AB941" s="128">
        <v>108448000</v>
      </c>
      <c r="AC941" s="128">
        <v>108448000</v>
      </c>
      <c r="AD941" s="128">
        <v>108448000</v>
      </c>
      <c r="AE941" s="128">
        <v>108448000</v>
      </c>
      <c r="AF941" s="128">
        <v>108448000</v>
      </c>
      <c r="AG941" s="128">
        <v>108448000</v>
      </c>
      <c r="AH941" s="128">
        <v>108448000</v>
      </c>
    </row>
    <row r="942" spans="1:34" x14ac:dyDescent="0.35">
      <c r="A942" s="127" t="s">
        <v>851</v>
      </c>
      <c r="B942" s="127" t="s">
        <v>964</v>
      </c>
      <c r="C942" s="128">
        <v>172710000</v>
      </c>
      <c r="D942" s="128">
        <v>178006000</v>
      </c>
      <c r="E942" s="128">
        <v>183330000</v>
      </c>
      <c r="F942" s="128">
        <v>188639000</v>
      </c>
      <c r="G942" s="128">
        <v>188680000</v>
      </c>
      <c r="H942" s="128">
        <v>195513000</v>
      </c>
      <c r="I942" s="128">
        <v>202439000</v>
      </c>
      <c r="J942" s="128">
        <v>208748000</v>
      </c>
      <c r="K942" s="128">
        <v>215262000</v>
      </c>
      <c r="L942" s="128">
        <v>220875000</v>
      </c>
      <c r="M942" s="128">
        <v>226140000</v>
      </c>
      <c r="N942" s="128">
        <v>230927000</v>
      </c>
      <c r="O942" s="128">
        <v>235731000</v>
      </c>
      <c r="P942" s="128">
        <v>240408000</v>
      </c>
      <c r="Q942" s="128">
        <v>244800000</v>
      </c>
      <c r="R942" s="128">
        <v>249160000</v>
      </c>
      <c r="S942" s="128">
        <v>253460000</v>
      </c>
      <c r="T942" s="128">
        <v>257693000</v>
      </c>
      <c r="U942" s="128">
        <v>261875000</v>
      </c>
      <c r="V942" s="128">
        <v>266158000</v>
      </c>
      <c r="W942" s="128">
        <v>270507000</v>
      </c>
      <c r="X942" s="128">
        <v>275217000</v>
      </c>
      <c r="Y942" s="128">
        <v>279784000</v>
      </c>
      <c r="Z942" s="128">
        <v>284450000</v>
      </c>
      <c r="AA942" s="128">
        <v>289034000</v>
      </c>
      <c r="AB942" s="128">
        <v>293548000</v>
      </c>
      <c r="AC942" s="128">
        <v>298018000</v>
      </c>
      <c r="AD942" s="128">
        <v>302407000</v>
      </c>
      <c r="AE942" s="128">
        <v>307088000</v>
      </c>
      <c r="AF942" s="128">
        <v>311370000</v>
      </c>
      <c r="AG942" s="128">
        <v>315556000</v>
      </c>
      <c r="AH942" s="128">
        <v>319677000</v>
      </c>
    </row>
    <row r="943" spans="1:34" x14ac:dyDescent="0.35">
      <c r="A943" s="127" t="s">
        <v>852</v>
      </c>
      <c r="B943" s="127" t="s">
        <v>964</v>
      </c>
      <c r="C943" s="128">
        <v>68788600</v>
      </c>
      <c r="D943" s="128">
        <v>74305400</v>
      </c>
      <c r="E943" s="128">
        <v>79841000</v>
      </c>
      <c r="F943" s="128">
        <v>85461700</v>
      </c>
      <c r="G943" s="128">
        <v>85772700</v>
      </c>
      <c r="H943" s="128">
        <v>95982900</v>
      </c>
      <c r="I943" s="128">
        <v>112276000</v>
      </c>
      <c r="J943" s="128">
        <v>130227000</v>
      </c>
      <c r="K943" s="128">
        <v>148722000</v>
      </c>
      <c r="L943" s="128">
        <v>162183000</v>
      </c>
      <c r="M943" s="128">
        <v>173046000</v>
      </c>
      <c r="N943" s="128">
        <v>182610000</v>
      </c>
      <c r="O943" s="128">
        <v>195791000</v>
      </c>
      <c r="P943" s="128">
        <v>213929000</v>
      </c>
      <c r="Q943" s="128">
        <v>239101000</v>
      </c>
      <c r="R943" s="128">
        <v>272315000</v>
      </c>
      <c r="S943" s="128">
        <v>309008000</v>
      </c>
      <c r="T943" s="128">
        <v>348636000</v>
      </c>
      <c r="U943" s="128">
        <v>392580000</v>
      </c>
      <c r="V943" s="128">
        <v>442244000</v>
      </c>
      <c r="W943" s="128">
        <v>494824000</v>
      </c>
      <c r="X943" s="128">
        <v>552222000</v>
      </c>
      <c r="Y943" s="128">
        <v>614289000</v>
      </c>
      <c r="Z943" s="128">
        <v>681033000</v>
      </c>
      <c r="AA943" s="128">
        <v>749704000</v>
      </c>
      <c r="AB943" s="128">
        <v>821025000</v>
      </c>
      <c r="AC943" s="128">
        <v>897720000</v>
      </c>
      <c r="AD943" s="128">
        <v>975447000</v>
      </c>
      <c r="AE943" s="128">
        <v>1057630000</v>
      </c>
      <c r="AF943" s="128">
        <v>1141110000</v>
      </c>
      <c r="AG943" s="128">
        <v>1223520000</v>
      </c>
      <c r="AH943" s="128">
        <v>1308360000</v>
      </c>
    </row>
    <row r="944" spans="1:34" x14ac:dyDescent="0.35">
      <c r="A944" s="127" t="s">
        <v>853</v>
      </c>
      <c r="B944" s="127" t="s">
        <v>964</v>
      </c>
      <c r="C944" s="128">
        <v>45206500</v>
      </c>
      <c r="D944" s="128">
        <v>61519500</v>
      </c>
      <c r="E944" s="128">
        <v>78316500</v>
      </c>
      <c r="F944" s="128">
        <v>95223500</v>
      </c>
      <c r="G944" s="128">
        <v>97069900</v>
      </c>
      <c r="H944" s="128">
        <v>100462000</v>
      </c>
      <c r="I944" s="128">
        <v>115177000</v>
      </c>
      <c r="J944" s="128">
        <v>134586000</v>
      </c>
      <c r="K944" s="128">
        <v>164656000</v>
      </c>
      <c r="L944" s="128">
        <v>205816000</v>
      </c>
      <c r="M944" s="128">
        <v>240910000</v>
      </c>
      <c r="N944" s="128">
        <v>280310000</v>
      </c>
      <c r="O944" s="128">
        <v>326565000</v>
      </c>
      <c r="P944" s="128">
        <v>369363000</v>
      </c>
      <c r="Q944" s="128">
        <v>403394000</v>
      </c>
      <c r="R944" s="128">
        <v>443944000</v>
      </c>
      <c r="S944" s="128">
        <v>484984000</v>
      </c>
      <c r="T944" s="128">
        <v>523513000</v>
      </c>
      <c r="U944" s="128">
        <v>562399000</v>
      </c>
      <c r="V944" s="128">
        <v>603823000</v>
      </c>
      <c r="W944" s="128">
        <v>639460000</v>
      </c>
      <c r="X944" s="128">
        <v>673241000</v>
      </c>
      <c r="Y944" s="128">
        <v>704170000</v>
      </c>
      <c r="Z944" s="128">
        <v>731865000</v>
      </c>
      <c r="AA944" s="128">
        <v>753135000</v>
      </c>
      <c r="AB944" s="128">
        <v>769347000</v>
      </c>
      <c r="AC944" s="128">
        <v>783709000</v>
      </c>
      <c r="AD944" s="128">
        <v>793916000</v>
      </c>
      <c r="AE944" s="128">
        <v>802429000</v>
      </c>
      <c r="AF944" s="128">
        <v>808582000</v>
      </c>
      <c r="AG944" s="128">
        <v>812707000</v>
      </c>
      <c r="AH944" s="128">
        <v>815987000</v>
      </c>
    </row>
    <row r="945" spans="1:34" x14ac:dyDescent="0.35">
      <c r="A945" s="127" t="s">
        <v>854</v>
      </c>
      <c r="B945" s="127" t="s">
        <v>964</v>
      </c>
      <c r="C945" s="127">
        <v>0</v>
      </c>
      <c r="D945" s="127">
        <v>0</v>
      </c>
      <c r="E945" s="127">
        <v>0</v>
      </c>
      <c r="F945" s="127">
        <v>0</v>
      </c>
      <c r="G945" s="127">
        <v>0</v>
      </c>
      <c r="H945" s="127">
        <v>0</v>
      </c>
      <c r="I945" s="127">
        <v>0</v>
      </c>
      <c r="J945" s="127">
        <v>0</v>
      </c>
      <c r="K945" s="127">
        <v>0</v>
      </c>
      <c r="L945" s="127">
        <v>0</v>
      </c>
      <c r="M945" s="127">
        <v>0</v>
      </c>
      <c r="N945" s="127">
        <v>0</v>
      </c>
      <c r="O945" s="127">
        <v>0</v>
      </c>
      <c r="P945" s="127">
        <v>0</v>
      </c>
      <c r="Q945" s="127">
        <v>0</v>
      </c>
      <c r="R945" s="127">
        <v>0</v>
      </c>
      <c r="S945" s="127">
        <v>0</v>
      </c>
      <c r="T945" s="127">
        <v>0</v>
      </c>
      <c r="U945" s="127">
        <v>0</v>
      </c>
      <c r="V945" s="127">
        <v>0</v>
      </c>
      <c r="W945" s="127">
        <v>0</v>
      </c>
      <c r="X945" s="127">
        <v>0</v>
      </c>
      <c r="Y945" s="127">
        <v>0</v>
      </c>
      <c r="Z945" s="127">
        <v>0</v>
      </c>
      <c r="AA945" s="127">
        <v>0</v>
      </c>
      <c r="AB945" s="127">
        <v>0</v>
      </c>
      <c r="AC945" s="127">
        <v>0</v>
      </c>
      <c r="AD945" s="127">
        <v>0</v>
      </c>
      <c r="AE945" s="127">
        <v>0</v>
      </c>
      <c r="AF945" s="127">
        <v>0</v>
      </c>
      <c r="AG945" s="127">
        <v>0</v>
      </c>
      <c r="AH945" s="127">
        <v>0</v>
      </c>
    </row>
    <row r="946" spans="1:34" x14ac:dyDescent="0.35">
      <c r="A946" s="127" t="s">
        <v>855</v>
      </c>
      <c r="B946" s="127" t="s">
        <v>964</v>
      </c>
      <c r="C946" s="128">
        <v>24146100</v>
      </c>
      <c r="D946" s="128">
        <v>26180100</v>
      </c>
      <c r="E946" s="128">
        <v>28214200</v>
      </c>
      <c r="F946" s="128">
        <v>30248300</v>
      </c>
      <c r="G946" s="128">
        <v>30248300</v>
      </c>
      <c r="H946" s="128">
        <v>30248300</v>
      </c>
      <c r="I946" s="128">
        <v>30248300</v>
      </c>
      <c r="J946" s="128">
        <v>30248300</v>
      </c>
      <c r="K946" s="128">
        <v>30248300</v>
      </c>
      <c r="L946" s="128">
        <v>30248300</v>
      </c>
      <c r="M946" s="128">
        <v>30248300</v>
      </c>
      <c r="N946" s="128">
        <v>30248300</v>
      </c>
      <c r="O946" s="128">
        <v>30248300</v>
      </c>
      <c r="P946" s="128">
        <v>30248300</v>
      </c>
      <c r="Q946" s="128">
        <v>30248300</v>
      </c>
      <c r="R946" s="128">
        <v>30248300</v>
      </c>
      <c r="S946" s="128">
        <v>30248300</v>
      </c>
      <c r="T946" s="128">
        <v>30248300</v>
      </c>
      <c r="U946" s="128">
        <v>30248300</v>
      </c>
      <c r="V946" s="128">
        <v>30248300</v>
      </c>
      <c r="W946" s="128">
        <v>30248300</v>
      </c>
      <c r="X946" s="128">
        <v>30248300</v>
      </c>
      <c r="Y946" s="128">
        <v>30248300</v>
      </c>
      <c r="Z946" s="128">
        <v>30248300</v>
      </c>
      <c r="AA946" s="128">
        <v>30248300</v>
      </c>
      <c r="AB946" s="128">
        <v>30248300</v>
      </c>
      <c r="AC946" s="128">
        <v>30248300</v>
      </c>
      <c r="AD946" s="128">
        <v>30248300</v>
      </c>
      <c r="AE946" s="128">
        <v>30248300</v>
      </c>
      <c r="AF946" s="128">
        <v>30248300</v>
      </c>
      <c r="AG946" s="128">
        <v>30248300</v>
      </c>
      <c r="AH946" s="128">
        <v>30248300</v>
      </c>
    </row>
    <row r="947" spans="1:34" x14ac:dyDescent="0.35">
      <c r="A947" s="127" t="s">
        <v>856</v>
      </c>
      <c r="B947" s="127" t="s">
        <v>964</v>
      </c>
      <c r="C947" s="128">
        <v>6574050</v>
      </c>
      <c r="D947" s="128">
        <v>6574050</v>
      </c>
      <c r="E947" s="128">
        <v>6574050</v>
      </c>
      <c r="F947" s="128">
        <v>8562570</v>
      </c>
      <c r="G947" s="128">
        <v>9715910</v>
      </c>
      <c r="H947" s="128">
        <v>9994300</v>
      </c>
      <c r="I947" s="128">
        <v>10292600</v>
      </c>
      <c r="J947" s="128">
        <v>10590900</v>
      </c>
      <c r="K947" s="128">
        <v>10889100</v>
      </c>
      <c r="L947" s="128">
        <v>11187400</v>
      </c>
      <c r="M947" s="128">
        <v>11485700</v>
      </c>
      <c r="N947" s="128">
        <v>11803900</v>
      </c>
      <c r="O947" s="128">
        <v>12122000</v>
      </c>
      <c r="P947" s="128">
        <v>13335000</v>
      </c>
      <c r="Q947" s="128">
        <v>14548000</v>
      </c>
      <c r="R947" s="128">
        <v>15761000</v>
      </c>
      <c r="S947" s="128">
        <v>16974000</v>
      </c>
      <c r="T947" s="128">
        <v>18187000</v>
      </c>
      <c r="U947" s="128">
        <v>19400000</v>
      </c>
      <c r="V947" s="128">
        <v>20613000</v>
      </c>
      <c r="W947" s="128">
        <v>21826000</v>
      </c>
      <c r="X947" s="128">
        <v>23039000</v>
      </c>
      <c r="Y947" s="128">
        <v>24252000</v>
      </c>
      <c r="Z947" s="128">
        <v>25465000</v>
      </c>
      <c r="AA947" s="128">
        <v>26658100</v>
      </c>
      <c r="AB947" s="128">
        <v>27851200</v>
      </c>
      <c r="AC947" s="128">
        <v>29044300</v>
      </c>
      <c r="AD947" s="128">
        <v>30237400</v>
      </c>
      <c r="AE947" s="128">
        <v>31430500</v>
      </c>
      <c r="AF947" s="128">
        <v>32623700</v>
      </c>
      <c r="AG947" s="128">
        <v>33816800</v>
      </c>
      <c r="AH947" s="128">
        <v>35009900</v>
      </c>
    </row>
    <row r="948" spans="1:34" x14ac:dyDescent="0.35">
      <c r="A948" s="127" t="s">
        <v>857</v>
      </c>
      <c r="B948" s="127" t="s">
        <v>964</v>
      </c>
      <c r="C948" s="128">
        <v>18253400</v>
      </c>
      <c r="D948" s="128">
        <v>18974500</v>
      </c>
      <c r="E948" s="128">
        <v>19695500</v>
      </c>
      <c r="F948" s="128">
        <v>20416600</v>
      </c>
      <c r="G948" s="128">
        <v>20578900</v>
      </c>
      <c r="H948" s="128">
        <v>20741100</v>
      </c>
      <c r="I948" s="128">
        <v>20903400</v>
      </c>
      <c r="J948" s="128">
        <v>21065600</v>
      </c>
      <c r="K948" s="128">
        <v>21227900</v>
      </c>
      <c r="L948" s="128">
        <v>20750800</v>
      </c>
      <c r="M948" s="128">
        <v>20273800</v>
      </c>
      <c r="N948" s="128">
        <v>19796700</v>
      </c>
      <c r="O948" s="128">
        <v>19319700</v>
      </c>
      <c r="P948" s="128">
        <v>18842600</v>
      </c>
      <c r="Q948" s="128">
        <v>17710000</v>
      </c>
      <c r="R948" s="128">
        <v>16577300</v>
      </c>
      <c r="S948" s="128">
        <v>15444600</v>
      </c>
      <c r="T948" s="128">
        <v>14311900</v>
      </c>
      <c r="U948" s="128">
        <v>13179200</v>
      </c>
      <c r="V948" s="128">
        <v>10675500</v>
      </c>
      <c r="W948" s="128">
        <v>8171700</v>
      </c>
      <c r="X948" s="128">
        <v>5667930</v>
      </c>
      <c r="Y948" s="128">
        <v>3164170</v>
      </c>
      <c r="Z948" s="127">
        <v>660402</v>
      </c>
      <c r="AA948" s="127">
        <v>660400</v>
      </c>
      <c r="AB948" s="127">
        <v>660398</v>
      </c>
      <c r="AC948" s="127">
        <v>660393</v>
      </c>
      <c r="AD948" s="127">
        <v>660392</v>
      </c>
      <c r="AE948" s="127">
        <v>660388</v>
      </c>
      <c r="AF948" s="127">
        <v>660384</v>
      </c>
      <c r="AG948" s="127">
        <v>660381</v>
      </c>
      <c r="AH948" s="127">
        <v>660380</v>
      </c>
    </row>
    <row r="949" spans="1:34" x14ac:dyDescent="0.35">
      <c r="A949" s="127" t="s">
        <v>858</v>
      </c>
      <c r="B949" s="127" t="s">
        <v>964</v>
      </c>
      <c r="C949" s="127">
        <v>367272</v>
      </c>
      <c r="D949" s="127">
        <v>366517</v>
      </c>
      <c r="E949" s="127">
        <v>362707</v>
      </c>
      <c r="F949" s="127">
        <v>362545</v>
      </c>
      <c r="G949" s="127">
        <v>362841</v>
      </c>
      <c r="H949" s="127">
        <v>363144</v>
      </c>
      <c r="I949" s="127">
        <v>362956</v>
      </c>
      <c r="J949" s="127">
        <v>362836</v>
      </c>
      <c r="K949" s="127">
        <v>362781</v>
      </c>
      <c r="L949" s="127">
        <v>362632</v>
      </c>
      <c r="M949" s="127">
        <v>362551</v>
      </c>
      <c r="N949" s="127">
        <v>362524</v>
      </c>
      <c r="O949" s="127">
        <v>362514</v>
      </c>
      <c r="P949" s="128">
        <v>6265620</v>
      </c>
      <c r="Q949" s="128">
        <v>13825200</v>
      </c>
      <c r="R949" s="128">
        <v>20452100</v>
      </c>
      <c r="S949" s="128">
        <v>26560400</v>
      </c>
      <c r="T949" s="128">
        <v>32151900</v>
      </c>
      <c r="U949" s="128">
        <v>37486400</v>
      </c>
      <c r="V949" s="128">
        <v>42973300</v>
      </c>
      <c r="W949" s="128">
        <v>48149300</v>
      </c>
      <c r="X949" s="128">
        <v>52964300</v>
      </c>
      <c r="Y949" s="128">
        <v>57521200</v>
      </c>
      <c r="Z949" s="128">
        <v>61509000</v>
      </c>
      <c r="AA949" s="128">
        <v>63064900</v>
      </c>
      <c r="AB949" s="128">
        <v>64566800</v>
      </c>
      <c r="AC949" s="128">
        <v>65912300</v>
      </c>
      <c r="AD949" s="128">
        <v>67153500</v>
      </c>
      <c r="AE949" s="128">
        <v>68289600</v>
      </c>
      <c r="AF949" s="128">
        <v>69630400</v>
      </c>
      <c r="AG949" s="128">
        <v>71488100</v>
      </c>
      <c r="AH949" s="128">
        <v>73244200</v>
      </c>
    </row>
    <row r="950" spans="1:34" x14ac:dyDescent="0.35">
      <c r="A950" s="127" t="s">
        <v>859</v>
      </c>
      <c r="B950" s="127" t="s">
        <v>964</v>
      </c>
      <c r="C950" s="127">
        <v>970686</v>
      </c>
      <c r="D950" s="127">
        <v>842952</v>
      </c>
      <c r="E950" s="127">
        <v>853082</v>
      </c>
      <c r="F950" s="127">
        <v>841664</v>
      </c>
      <c r="G950" s="127">
        <v>944028</v>
      </c>
      <c r="H950" s="127">
        <v>971991</v>
      </c>
      <c r="I950" s="127">
        <v>960139</v>
      </c>
      <c r="J950" s="127">
        <v>961319</v>
      </c>
      <c r="K950" s="127">
        <v>958412</v>
      </c>
      <c r="L950" s="127">
        <v>961510</v>
      </c>
      <c r="M950" s="127">
        <v>980971</v>
      </c>
      <c r="N950" s="127">
        <v>999349</v>
      </c>
      <c r="O950" s="128">
        <v>1017010</v>
      </c>
      <c r="P950" s="128">
        <v>1023640</v>
      </c>
      <c r="Q950" s="128">
        <v>1049300</v>
      </c>
      <c r="R950" s="128">
        <v>1050400</v>
      </c>
      <c r="S950" s="128">
        <v>1050030</v>
      </c>
      <c r="T950" s="128">
        <v>1051630</v>
      </c>
      <c r="U950" s="128">
        <v>1054660</v>
      </c>
      <c r="V950" s="128">
        <v>1055420</v>
      </c>
      <c r="W950" s="128">
        <v>1053590</v>
      </c>
      <c r="X950" s="128">
        <v>1053150</v>
      </c>
      <c r="Y950" s="128">
        <v>1061810</v>
      </c>
      <c r="Z950" s="128">
        <v>1053720</v>
      </c>
      <c r="AA950" s="128">
        <v>1056430</v>
      </c>
      <c r="AB950" s="128">
        <v>1056010</v>
      </c>
      <c r="AC950" s="128">
        <v>1055510</v>
      </c>
      <c r="AD950" s="128">
        <v>1055020</v>
      </c>
      <c r="AE950" s="128">
        <v>1053920</v>
      </c>
      <c r="AF950" s="128">
        <v>1053470</v>
      </c>
      <c r="AG950" s="128">
        <v>1051860</v>
      </c>
      <c r="AH950" s="128">
        <v>1051130</v>
      </c>
    </row>
    <row r="951" spans="1:34" x14ac:dyDescent="0.35">
      <c r="A951" s="127" t="s">
        <v>860</v>
      </c>
      <c r="B951" s="127" t="s">
        <v>964</v>
      </c>
      <c r="C951" s="127">
        <v>0</v>
      </c>
      <c r="D951" s="127">
        <v>0</v>
      </c>
      <c r="E951" s="127">
        <v>0</v>
      </c>
      <c r="F951" s="127">
        <v>0</v>
      </c>
      <c r="G951" s="127">
        <v>0</v>
      </c>
      <c r="H951" s="127">
        <v>15768</v>
      </c>
      <c r="I951" s="127">
        <v>63072</v>
      </c>
      <c r="J951" s="127">
        <v>110376</v>
      </c>
      <c r="K951" s="127">
        <v>157680</v>
      </c>
      <c r="L951" s="127">
        <v>173448</v>
      </c>
      <c r="M951" s="127">
        <v>189216</v>
      </c>
      <c r="N951" s="127">
        <v>189216</v>
      </c>
      <c r="O951" s="127">
        <v>204984</v>
      </c>
      <c r="P951" s="127">
        <v>220752</v>
      </c>
      <c r="Q951" s="127">
        <v>237834</v>
      </c>
      <c r="R951" s="127">
        <v>255091</v>
      </c>
      <c r="S951" s="127">
        <v>272524</v>
      </c>
      <c r="T951" s="127">
        <v>290131</v>
      </c>
      <c r="U951" s="127">
        <v>324120</v>
      </c>
      <c r="V951" s="127">
        <v>358459</v>
      </c>
      <c r="W951" s="127">
        <v>393149</v>
      </c>
      <c r="X951" s="127">
        <v>428189</v>
      </c>
      <c r="Y951" s="127">
        <v>463579</v>
      </c>
      <c r="Z951" s="127">
        <v>499320</v>
      </c>
      <c r="AA951" s="127">
        <v>535411</v>
      </c>
      <c r="AB951" s="127">
        <v>571853</v>
      </c>
      <c r="AC951" s="127">
        <v>625552</v>
      </c>
      <c r="AD951" s="127">
        <v>679776</v>
      </c>
      <c r="AE951" s="127">
        <v>734526</v>
      </c>
      <c r="AF951" s="127">
        <v>768690</v>
      </c>
      <c r="AG951" s="127">
        <v>802854</v>
      </c>
      <c r="AH951" s="127">
        <v>837018</v>
      </c>
    </row>
    <row r="952" spans="1:34" x14ac:dyDescent="0.35">
      <c r="A952" s="127" t="s">
        <v>1617</v>
      </c>
      <c r="B952" s="127" t="s">
        <v>964</v>
      </c>
      <c r="C952" s="127">
        <v>0</v>
      </c>
      <c r="D952" s="127">
        <v>0</v>
      </c>
      <c r="E952" s="127">
        <v>0</v>
      </c>
      <c r="F952" s="127">
        <v>0</v>
      </c>
      <c r="G952" s="127">
        <v>0</v>
      </c>
      <c r="H952" s="127">
        <v>0</v>
      </c>
      <c r="I952" s="127">
        <v>0</v>
      </c>
      <c r="J952" s="127">
        <v>0</v>
      </c>
      <c r="K952" s="127">
        <v>0</v>
      </c>
      <c r="L952" s="127">
        <v>0</v>
      </c>
      <c r="M952" s="127">
        <v>0</v>
      </c>
      <c r="N952" s="127">
        <v>0</v>
      </c>
      <c r="O952" s="127">
        <v>0</v>
      </c>
      <c r="P952" s="127">
        <v>0</v>
      </c>
      <c r="Q952" s="127">
        <v>0</v>
      </c>
      <c r="R952" s="127">
        <v>0</v>
      </c>
      <c r="S952" s="127">
        <v>0</v>
      </c>
      <c r="T952" s="127">
        <v>0</v>
      </c>
      <c r="U952" s="127">
        <v>0</v>
      </c>
      <c r="V952" s="127">
        <v>0</v>
      </c>
      <c r="W952" s="127">
        <v>0</v>
      </c>
      <c r="X952" s="127">
        <v>0</v>
      </c>
      <c r="Y952" s="127">
        <v>0</v>
      </c>
      <c r="Z952" s="127">
        <v>0</v>
      </c>
      <c r="AA952" s="127">
        <v>0</v>
      </c>
      <c r="AB952" s="127">
        <v>0</v>
      </c>
      <c r="AC952" s="127">
        <v>0</v>
      </c>
      <c r="AD952" s="127">
        <v>0</v>
      </c>
      <c r="AE952" s="127">
        <v>0</v>
      </c>
      <c r="AF952" s="127">
        <v>0</v>
      </c>
      <c r="AG952" s="127">
        <v>0</v>
      </c>
      <c r="AH952" s="127">
        <v>0</v>
      </c>
    </row>
    <row r="953" spans="1:34" x14ac:dyDescent="0.35">
      <c r="A953" s="127" t="s">
        <v>1618</v>
      </c>
      <c r="B953" s="127" t="s">
        <v>964</v>
      </c>
      <c r="C953" s="127">
        <v>0</v>
      </c>
      <c r="D953" s="127">
        <v>0</v>
      </c>
      <c r="E953" s="127">
        <v>0</v>
      </c>
      <c r="F953" s="127">
        <v>0</v>
      </c>
      <c r="G953" s="127">
        <v>0</v>
      </c>
      <c r="H953" s="127">
        <v>0</v>
      </c>
      <c r="I953" s="127">
        <v>0</v>
      </c>
      <c r="J953" s="127">
        <v>0</v>
      </c>
      <c r="K953" s="127">
        <v>0</v>
      </c>
      <c r="L953" s="127">
        <v>0</v>
      </c>
      <c r="M953" s="127">
        <v>0</v>
      </c>
      <c r="N953" s="127">
        <v>0</v>
      </c>
      <c r="O953" s="127">
        <v>0</v>
      </c>
      <c r="P953" s="127">
        <v>0</v>
      </c>
      <c r="Q953" s="127">
        <v>0</v>
      </c>
      <c r="R953" s="127">
        <v>0</v>
      </c>
      <c r="S953" s="127">
        <v>0</v>
      </c>
      <c r="T953" s="127">
        <v>0</v>
      </c>
      <c r="U953" s="127">
        <v>0</v>
      </c>
      <c r="V953" s="127">
        <v>0</v>
      </c>
      <c r="W953" s="127">
        <v>0</v>
      </c>
      <c r="X953" s="127">
        <v>0</v>
      </c>
      <c r="Y953" s="127">
        <v>0</v>
      </c>
      <c r="Z953" s="127">
        <v>0</v>
      </c>
      <c r="AA953" s="127">
        <v>0</v>
      </c>
      <c r="AB953" s="127">
        <v>0</v>
      </c>
      <c r="AC953" s="127">
        <v>0</v>
      </c>
      <c r="AD953" s="127">
        <v>0</v>
      </c>
      <c r="AE953" s="127">
        <v>0</v>
      </c>
      <c r="AF953" s="127">
        <v>0</v>
      </c>
      <c r="AG953" s="127">
        <v>0</v>
      </c>
      <c r="AH953" s="127">
        <v>0</v>
      </c>
    </row>
    <row r="954" spans="1:34" x14ac:dyDescent="0.35">
      <c r="A954" s="127" t="s">
        <v>1619</v>
      </c>
      <c r="B954" s="127" t="s">
        <v>964</v>
      </c>
      <c r="C954" s="127">
        <v>29021.8</v>
      </c>
      <c r="D954" s="127">
        <v>24168.3</v>
      </c>
      <c r="E954" s="127">
        <v>22787.599999999999</v>
      </c>
      <c r="F954" s="127">
        <v>20629.900000000001</v>
      </c>
      <c r="G954" s="127">
        <v>23178.400000000001</v>
      </c>
      <c r="H954" s="127">
        <v>23680.9</v>
      </c>
      <c r="I954" s="127">
        <v>21994.5</v>
      </c>
      <c r="J954" s="127">
        <v>22648.799999999999</v>
      </c>
      <c r="K954" s="127">
        <v>23162.7</v>
      </c>
      <c r="L954" s="127">
        <v>22655.9</v>
      </c>
      <c r="M954" s="127">
        <v>23386.1</v>
      </c>
      <c r="N954" s="127">
        <v>24094</v>
      </c>
      <c r="O954" s="127">
        <v>24126.6</v>
      </c>
      <c r="P954" s="127">
        <v>24386.3</v>
      </c>
      <c r="Q954" s="127">
        <v>26114.5</v>
      </c>
      <c r="R954" s="127">
        <v>26160.7</v>
      </c>
      <c r="S954" s="127">
        <v>25446.6</v>
      </c>
      <c r="T954" s="127">
        <v>25512.2</v>
      </c>
      <c r="U954" s="127">
        <v>26340.400000000001</v>
      </c>
      <c r="V954" s="127">
        <v>26372.6</v>
      </c>
      <c r="W954" s="127">
        <v>25592.6</v>
      </c>
      <c r="X954" s="127">
        <v>25574.6</v>
      </c>
      <c r="Y954" s="127">
        <v>25933.3</v>
      </c>
      <c r="Z954" s="127">
        <v>25598.2</v>
      </c>
      <c r="AA954" s="127">
        <v>25710</v>
      </c>
      <c r="AB954" s="127">
        <v>25692.6</v>
      </c>
      <c r="AC954" s="127">
        <v>25672</v>
      </c>
      <c r="AD954" s="127">
        <v>25651.8</v>
      </c>
      <c r="AE954" s="127">
        <v>25606.6</v>
      </c>
      <c r="AF954" s="127">
        <v>25588</v>
      </c>
      <c r="AG954" s="127">
        <v>25521.8</v>
      </c>
      <c r="AH954" s="127">
        <v>25491.599999999999</v>
      </c>
    </row>
    <row r="955" spans="1:34" x14ac:dyDescent="0.35">
      <c r="A955" s="127" t="s">
        <v>5182</v>
      </c>
      <c r="B955" s="127" t="s">
        <v>964</v>
      </c>
      <c r="C955" s="128">
        <v>942919000</v>
      </c>
      <c r="D955" s="128">
        <v>832692000</v>
      </c>
      <c r="E955" s="128">
        <v>822679000</v>
      </c>
      <c r="F955" s="128">
        <v>794276000</v>
      </c>
      <c r="G955" s="128">
        <v>838450000</v>
      </c>
      <c r="H955" s="128">
        <v>832964000</v>
      </c>
      <c r="I955" s="128">
        <v>802882000</v>
      </c>
      <c r="J955" s="128">
        <v>778357000</v>
      </c>
      <c r="K955" s="128">
        <v>752575000</v>
      </c>
      <c r="L955" s="128">
        <v>754376000</v>
      </c>
      <c r="M955" s="128">
        <v>765194000</v>
      </c>
      <c r="N955" s="128">
        <v>775348000</v>
      </c>
      <c r="O955" s="128">
        <v>786109000</v>
      </c>
      <c r="P955" s="128">
        <v>789732000</v>
      </c>
      <c r="Q955" s="128">
        <v>802653000</v>
      </c>
      <c r="R955" s="128">
        <v>803250000</v>
      </c>
      <c r="S955" s="128">
        <v>804097000</v>
      </c>
      <c r="T955" s="128">
        <v>804964000</v>
      </c>
      <c r="U955" s="128">
        <v>805561000</v>
      </c>
      <c r="V955" s="128">
        <v>805973000</v>
      </c>
      <c r="W955" s="128">
        <v>806023000</v>
      </c>
      <c r="X955" s="128">
        <v>805786000</v>
      </c>
      <c r="Y955" s="128">
        <v>805906000</v>
      </c>
      <c r="Z955" s="128">
        <v>806097000</v>
      </c>
      <c r="AA955" s="128">
        <v>807562000</v>
      </c>
      <c r="AB955" s="128">
        <v>807334000</v>
      </c>
      <c r="AC955" s="128">
        <v>807065000</v>
      </c>
      <c r="AD955" s="128">
        <v>806801000</v>
      </c>
      <c r="AE955" s="128">
        <v>806206000</v>
      </c>
      <c r="AF955" s="128">
        <v>805962000</v>
      </c>
      <c r="AG955" s="128">
        <v>805090000</v>
      </c>
      <c r="AH955" s="128">
        <v>804692000</v>
      </c>
    </row>
    <row r="956" spans="1:34" x14ac:dyDescent="0.35">
      <c r="A956" s="127" t="s">
        <v>5183</v>
      </c>
      <c r="B956" s="127" t="s">
        <v>964</v>
      </c>
      <c r="C956" s="127">
        <v>0</v>
      </c>
      <c r="D956" s="127">
        <v>0</v>
      </c>
      <c r="E956" s="127">
        <v>0</v>
      </c>
      <c r="F956" s="127">
        <v>0</v>
      </c>
      <c r="G956" s="127">
        <v>0</v>
      </c>
      <c r="H956" s="127">
        <v>0</v>
      </c>
      <c r="I956" s="127">
        <v>0</v>
      </c>
      <c r="J956" s="127">
        <v>0</v>
      </c>
      <c r="K956" s="127">
        <v>0</v>
      </c>
      <c r="L956" s="127">
        <v>0</v>
      </c>
      <c r="M956" s="127">
        <v>0</v>
      </c>
      <c r="N956" s="127">
        <v>0</v>
      </c>
      <c r="O956" s="127">
        <v>0</v>
      </c>
      <c r="P956" s="127">
        <v>0</v>
      </c>
      <c r="Q956" s="127">
        <v>0</v>
      </c>
      <c r="R956" s="127">
        <v>0</v>
      </c>
      <c r="S956" s="127">
        <v>0</v>
      </c>
      <c r="T956" s="127">
        <v>0</v>
      </c>
      <c r="U956" s="127">
        <v>0</v>
      </c>
      <c r="V956" s="127">
        <v>0</v>
      </c>
      <c r="W956" s="127">
        <v>0</v>
      </c>
      <c r="X956" s="127">
        <v>0</v>
      </c>
      <c r="Y956" s="127">
        <v>0</v>
      </c>
      <c r="Z956" s="127">
        <v>0</v>
      </c>
      <c r="AA956" s="127">
        <v>0</v>
      </c>
      <c r="AB956" s="127">
        <v>0</v>
      </c>
      <c r="AC956" s="127">
        <v>0</v>
      </c>
      <c r="AD956" s="127">
        <v>0</v>
      </c>
      <c r="AE956" s="127">
        <v>0</v>
      </c>
      <c r="AF956" s="127">
        <v>0</v>
      </c>
      <c r="AG956" s="127">
        <v>0</v>
      </c>
      <c r="AH956" s="127">
        <v>0</v>
      </c>
    </row>
    <row r="957" spans="1:34" x14ac:dyDescent="0.35">
      <c r="A957" s="127" t="s">
        <v>5184</v>
      </c>
      <c r="B957" s="127" t="s">
        <v>964</v>
      </c>
      <c r="C957" s="128">
        <v>57688800</v>
      </c>
      <c r="D957" s="128">
        <v>116516000</v>
      </c>
      <c r="E957" s="128">
        <v>179101000</v>
      </c>
      <c r="F957" s="128">
        <v>239985000</v>
      </c>
      <c r="G957" s="128">
        <v>249780000</v>
      </c>
      <c r="H957" s="128">
        <v>278619000</v>
      </c>
      <c r="I957" s="128">
        <v>314319000</v>
      </c>
      <c r="J957" s="128">
        <v>333475000</v>
      </c>
      <c r="K957" s="128">
        <v>343623000</v>
      </c>
      <c r="L957" s="128">
        <v>345719000</v>
      </c>
      <c r="M957" s="128">
        <v>347978000</v>
      </c>
      <c r="N957" s="128">
        <v>350047000</v>
      </c>
      <c r="O957" s="128">
        <v>352155000</v>
      </c>
      <c r="P957" s="128">
        <v>352863000</v>
      </c>
      <c r="Q957" s="128">
        <v>355366000</v>
      </c>
      <c r="R957" s="128">
        <v>355478000</v>
      </c>
      <c r="S957" s="128">
        <v>355609000</v>
      </c>
      <c r="T957" s="128">
        <v>355771000</v>
      </c>
      <c r="U957" s="128">
        <v>355912000</v>
      </c>
      <c r="V957" s="128">
        <v>355989000</v>
      </c>
      <c r="W957" s="128">
        <v>355969000</v>
      </c>
      <c r="X957" s="128">
        <v>355925000</v>
      </c>
      <c r="Y957" s="128">
        <v>355960000</v>
      </c>
      <c r="Z957" s="128">
        <v>355983000</v>
      </c>
      <c r="AA957" s="128">
        <v>356256000</v>
      </c>
      <c r="AB957" s="128">
        <v>356214000</v>
      </c>
      <c r="AC957" s="128">
        <v>356164000</v>
      </c>
      <c r="AD957" s="128">
        <v>356114000</v>
      </c>
      <c r="AE957" s="128">
        <v>356004000</v>
      </c>
      <c r="AF957" s="128">
        <v>355958000</v>
      </c>
      <c r="AG957" s="128">
        <v>355795000</v>
      </c>
      <c r="AH957" s="128">
        <v>355720000</v>
      </c>
    </row>
    <row r="958" spans="1:34" x14ac:dyDescent="0.35">
      <c r="A958" s="127" t="s">
        <v>5185</v>
      </c>
      <c r="B958" s="127" t="s">
        <v>964</v>
      </c>
      <c r="C958" s="127">
        <v>864384</v>
      </c>
      <c r="D958" s="127">
        <v>741312</v>
      </c>
      <c r="E958" s="127">
        <v>128709</v>
      </c>
      <c r="F958" s="127">
        <v>104590</v>
      </c>
      <c r="G958" s="127">
        <v>148861</v>
      </c>
      <c r="H958" s="127">
        <v>195264</v>
      </c>
      <c r="I958" s="127">
        <v>166486</v>
      </c>
      <c r="J958" s="127">
        <v>148100</v>
      </c>
      <c r="K958" s="127">
        <v>139745</v>
      </c>
      <c r="L958" s="127">
        <v>117412</v>
      </c>
      <c r="M958" s="127">
        <v>105243</v>
      </c>
      <c r="N958" s="127">
        <v>101209</v>
      </c>
      <c r="O958" s="127">
        <v>99739.4</v>
      </c>
      <c r="P958" s="127">
        <v>93848.5</v>
      </c>
      <c r="Q958" s="127">
        <v>91681.2</v>
      </c>
      <c r="R958" s="127">
        <v>89085.3</v>
      </c>
      <c r="S958" s="127">
        <v>86258.7</v>
      </c>
      <c r="T958" s="127">
        <v>86002.7</v>
      </c>
      <c r="U958" s="127">
        <v>88463.8</v>
      </c>
      <c r="V958" s="127">
        <v>86685.5</v>
      </c>
      <c r="W958" s="127">
        <v>85075.3</v>
      </c>
      <c r="X958" s="127">
        <v>85130.6</v>
      </c>
      <c r="Y958" s="127">
        <v>85868.4</v>
      </c>
      <c r="Z958" s="127">
        <v>86907.8</v>
      </c>
      <c r="AA958" s="127">
        <v>89150.6</v>
      </c>
      <c r="AB958" s="127">
        <v>89450.6</v>
      </c>
      <c r="AC958" s="127">
        <v>88889.4</v>
      </c>
      <c r="AD958" s="127">
        <v>87682.7</v>
      </c>
      <c r="AE958" s="127">
        <v>85367</v>
      </c>
      <c r="AF958" s="127">
        <v>81390.899999999994</v>
      </c>
      <c r="AG958" s="127">
        <v>76967.600000000006</v>
      </c>
      <c r="AH958" s="127">
        <v>74140.800000000003</v>
      </c>
    </row>
    <row r="959" spans="1:34" x14ac:dyDescent="0.35">
      <c r="A959" s="127" t="s">
        <v>5186</v>
      </c>
      <c r="B959" s="127" t="s">
        <v>964</v>
      </c>
      <c r="C959" s="127">
        <v>0</v>
      </c>
      <c r="D959" s="127">
        <v>0</v>
      </c>
      <c r="E959" s="127">
        <v>0</v>
      </c>
      <c r="F959" s="127">
        <v>0</v>
      </c>
      <c r="G959" s="127">
        <v>0</v>
      </c>
      <c r="H959" s="127">
        <v>0</v>
      </c>
      <c r="I959" s="127">
        <v>0</v>
      </c>
      <c r="J959" s="127">
        <v>0</v>
      </c>
      <c r="K959" s="127">
        <v>0</v>
      </c>
      <c r="L959" s="127">
        <v>0</v>
      </c>
      <c r="M959" s="127">
        <v>0</v>
      </c>
      <c r="N959" s="127">
        <v>0</v>
      </c>
      <c r="O959" s="127">
        <v>0</v>
      </c>
      <c r="P959" s="127">
        <v>0</v>
      </c>
      <c r="Q959" s="127">
        <v>0</v>
      </c>
      <c r="R959" s="127">
        <v>0</v>
      </c>
      <c r="S959" s="127">
        <v>0</v>
      </c>
      <c r="T959" s="127">
        <v>0</v>
      </c>
      <c r="U959" s="127">
        <v>0</v>
      </c>
      <c r="V959" s="127">
        <v>0</v>
      </c>
      <c r="W959" s="127">
        <v>0</v>
      </c>
      <c r="X959" s="127">
        <v>0</v>
      </c>
      <c r="Y959" s="127">
        <v>0</v>
      </c>
      <c r="Z959" s="127">
        <v>0</v>
      </c>
      <c r="AA959" s="127">
        <v>0</v>
      </c>
      <c r="AB959" s="127">
        <v>0</v>
      </c>
      <c r="AC959" s="127">
        <v>0</v>
      </c>
      <c r="AD959" s="127">
        <v>0</v>
      </c>
      <c r="AE959" s="127">
        <v>0</v>
      </c>
      <c r="AF959" s="127">
        <v>0</v>
      </c>
      <c r="AG959" s="127">
        <v>0</v>
      </c>
      <c r="AH959" s="127">
        <v>0</v>
      </c>
    </row>
    <row r="960" spans="1:34" x14ac:dyDescent="0.35">
      <c r="A960" s="127" t="s">
        <v>5187</v>
      </c>
      <c r="B960" s="127" t="s">
        <v>964</v>
      </c>
      <c r="C960" s="127">
        <v>0</v>
      </c>
      <c r="D960" s="127">
        <v>0</v>
      </c>
      <c r="E960" s="127">
        <v>0</v>
      </c>
      <c r="F960" s="127">
        <v>0</v>
      </c>
      <c r="G960" s="127">
        <v>0</v>
      </c>
      <c r="H960" s="127">
        <v>0</v>
      </c>
      <c r="I960" s="127">
        <v>0</v>
      </c>
      <c r="J960" s="127">
        <v>0</v>
      </c>
      <c r="K960" s="127">
        <v>0</v>
      </c>
      <c r="L960" s="127">
        <v>0</v>
      </c>
      <c r="M960" s="127">
        <v>0</v>
      </c>
      <c r="N960" s="127">
        <v>0</v>
      </c>
      <c r="O960" s="127">
        <v>0</v>
      </c>
      <c r="P960" s="127">
        <v>0</v>
      </c>
      <c r="Q960" s="127">
        <v>0</v>
      </c>
      <c r="R960" s="127">
        <v>0</v>
      </c>
      <c r="S960" s="127">
        <v>0</v>
      </c>
      <c r="T960" s="127">
        <v>0</v>
      </c>
      <c r="U960" s="127">
        <v>0</v>
      </c>
      <c r="V960" s="127">
        <v>0</v>
      </c>
      <c r="W960" s="127">
        <v>0</v>
      </c>
      <c r="X960" s="127">
        <v>0</v>
      </c>
      <c r="Y960" s="127">
        <v>0</v>
      </c>
      <c r="Z960" s="127">
        <v>0</v>
      </c>
      <c r="AA960" s="127">
        <v>0</v>
      </c>
      <c r="AB960" s="127">
        <v>0</v>
      </c>
      <c r="AC960" s="127">
        <v>0</v>
      </c>
      <c r="AD960" s="127">
        <v>0</v>
      </c>
      <c r="AE960" s="127">
        <v>0</v>
      </c>
      <c r="AF960" s="127">
        <v>0</v>
      </c>
      <c r="AG960" s="127">
        <v>0</v>
      </c>
      <c r="AH960" s="127">
        <v>0</v>
      </c>
    </row>
    <row r="961" spans="1:34" x14ac:dyDescent="0.35">
      <c r="A961" s="127" t="s">
        <v>5188</v>
      </c>
      <c r="B961" s="127" t="s">
        <v>964</v>
      </c>
      <c r="C961" s="128">
        <v>38367700</v>
      </c>
      <c r="D961" s="128">
        <v>38367700</v>
      </c>
      <c r="E961" s="128">
        <v>38367700</v>
      </c>
      <c r="F961" s="128">
        <v>38367700</v>
      </c>
      <c r="G961" s="128">
        <v>38367700</v>
      </c>
      <c r="H961" s="128">
        <v>38367700</v>
      </c>
      <c r="I961" s="128">
        <v>38367700</v>
      </c>
      <c r="J961" s="128">
        <v>38367700</v>
      </c>
      <c r="K961" s="128">
        <v>38367700</v>
      </c>
      <c r="L961" s="128">
        <v>38367700</v>
      </c>
      <c r="M961" s="128">
        <v>38367700</v>
      </c>
      <c r="N961" s="128">
        <v>38367700</v>
      </c>
      <c r="O961" s="128">
        <v>38367700</v>
      </c>
      <c r="P961" s="128">
        <v>38367700</v>
      </c>
      <c r="Q961" s="128">
        <v>38367700</v>
      </c>
      <c r="R961" s="128">
        <v>38367700</v>
      </c>
      <c r="S961" s="128">
        <v>38367700</v>
      </c>
      <c r="T961" s="128">
        <v>38367700</v>
      </c>
      <c r="U961" s="128">
        <v>38367700</v>
      </c>
      <c r="V961" s="128">
        <v>38367700</v>
      </c>
      <c r="W961" s="128">
        <v>38367700</v>
      </c>
      <c r="X961" s="128">
        <v>38367700</v>
      </c>
      <c r="Y961" s="128">
        <v>38367700</v>
      </c>
      <c r="Z961" s="128">
        <v>38367700</v>
      </c>
      <c r="AA961" s="128">
        <v>38367700</v>
      </c>
      <c r="AB961" s="128">
        <v>38367700</v>
      </c>
      <c r="AC961" s="128">
        <v>38367700</v>
      </c>
      <c r="AD961" s="128">
        <v>38367700</v>
      </c>
      <c r="AE961" s="128">
        <v>38367700</v>
      </c>
      <c r="AF961" s="128">
        <v>38367700</v>
      </c>
      <c r="AG961" s="128">
        <v>38367700</v>
      </c>
      <c r="AH961" s="128">
        <v>38367700</v>
      </c>
    </row>
    <row r="962" spans="1:34" x14ac:dyDescent="0.35">
      <c r="A962" s="127" t="s">
        <v>5189</v>
      </c>
      <c r="B962" s="127" t="s">
        <v>964</v>
      </c>
      <c r="C962" s="127">
        <v>0</v>
      </c>
      <c r="D962" s="127">
        <v>0</v>
      </c>
      <c r="E962" s="127">
        <v>0</v>
      </c>
      <c r="F962" s="127">
        <v>0</v>
      </c>
      <c r="G962" s="127">
        <v>0</v>
      </c>
      <c r="H962" s="127">
        <v>0</v>
      </c>
      <c r="I962" s="127">
        <v>0</v>
      </c>
      <c r="J962" s="127">
        <v>0</v>
      </c>
      <c r="K962" s="127">
        <v>0</v>
      </c>
      <c r="L962" s="127">
        <v>0</v>
      </c>
      <c r="M962" s="127">
        <v>0</v>
      </c>
      <c r="N962" s="127">
        <v>0</v>
      </c>
      <c r="O962" s="127">
        <v>0</v>
      </c>
      <c r="P962" s="127">
        <v>0</v>
      </c>
      <c r="Q962" s="127">
        <v>0</v>
      </c>
      <c r="R962" s="127">
        <v>0</v>
      </c>
      <c r="S962" s="127">
        <v>0</v>
      </c>
      <c r="T962" s="127">
        <v>0</v>
      </c>
      <c r="U962" s="127">
        <v>0</v>
      </c>
      <c r="V962" s="127">
        <v>0</v>
      </c>
      <c r="W962" s="127">
        <v>0</v>
      </c>
      <c r="X962" s="127">
        <v>0</v>
      </c>
      <c r="Y962" s="127">
        <v>0</v>
      </c>
      <c r="Z962" s="127">
        <v>0</v>
      </c>
      <c r="AA962" s="127">
        <v>0</v>
      </c>
      <c r="AB962" s="127">
        <v>0</v>
      </c>
      <c r="AC962" s="127">
        <v>0</v>
      </c>
      <c r="AD962" s="127">
        <v>0</v>
      </c>
      <c r="AE962" s="127">
        <v>0</v>
      </c>
      <c r="AF962" s="127">
        <v>0</v>
      </c>
      <c r="AG962" s="127">
        <v>0</v>
      </c>
      <c r="AH962" s="127">
        <v>0</v>
      </c>
    </row>
    <row r="963" spans="1:34" x14ac:dyDescent="0.35">
      <c r="A963" s="127" t="s">
        <v>5190</v>
      </c>
      <c r="B963" s="127" t="s">
        <v>964</v>
      </c>
      <c r="C963" s="127">
        <v>0</v>
      </c>
      <c r="D963" s="128">
        <v>2882040</v>
      </c>
      <c r="E963" s="128">
        <v>5869200</v>
      </c>
      <c r="F963" s="128">
        <v>8961480</v>
      </c>
      <c r="G963" s="128">
        <v>15176700</v>
      </c>
      <c r="H963" s="128">
        <v>27791100</v>
      </c>
      <c r="I963" s="128">
        <v>40826000</v>
      </c>
      <c r="J963" s="128">
        <v>51088300</v>
      </c>
      <c r="K963" s="128">
        <v>61666000</v>
      </c>
      <c r="L963" s="128">
        <v>62664700</v>
      </c>
      <c r="M963" s="128">
        <v>63580100</v>
      </c>
      <c r="N963" s="128">
        <v>64578700</v>
      </c>
      <c r="O963" s="128">
        <v>65577400</v>
      </c>
      <c r="P963" s="128">
        <v>70080000</v>
      </c>
      <c r="Q963" s="128">
        <v>70080000</v>
      </c>
      <c r="R963" s="128">
        <v>70080000</v>
      </c>
      <c r="S963" s="128">
        <v>70080000</v>
      </c>
      <c r="T963" s="128">
        <v>70080000</v>
      </c>
      <c r="U963" s="128">
        <v>70080000</v>
      </c>
      <c r="V963" s="128">
        <v>70080000</v>
      </c>
      <c r="W963" s="128">
        <v>70080000</v>
      </c>
      <c r="X963" s="128">
        <v>70080000</v>
      </c>
      <c r="Y963" s="128">
        <v>70080000</v>
      </c>
      <c r="Z963" s="128">
        <v>70080000</v>
      </c>
      <c r="AA963" s="128">
        <v>70080000</v>
      </c>
      <c r="AB963" s="128">
        <v>70080000</v>
      </c>
      <c r="AC963" s="128">
        <v>70080000</v>
      </c>
      <c r="AD963" s="128">
        <v>70080000</v>
      </c>
      <c r="AE963" s="128">
        <v>70080000</v>
      </c>
      <c r="AF963" s="128">
        <v>70080000</v>
      </c>
      <c r="AG963" s="128">
        <v>70080000</v>
      </c>
      <c r="AH963" s="128">
        <v>70080000</v>
      </c>
    </row>
    <row r="964" spans="1:34" x14ac:dyDescent="0.35">
      <c r="A964" s="127" t="s">
        <v>5191</v>
      </c>
      <c r="B964" s="127" t="s">
        <v>964</v>
      </c>
      <c r="C964" s="128">
        <v>172169000</v>
      </c>
      <c r="D964" s="128">
        <v>172169000</v>
      </c>
      <c r="E964" s="128">
        <v>172169000</v>
      </c>
      <c r="F964" s="128">
        <v>172169000</v>
      </c>
      <c r="G964" s="128">
        <v>172169000</v>
      </c>
      <c r="H964" s="128">
        <v>172169000</v>
      </c>
      <c r="I964" s="128">
        <v>172169000</v>
      </c>
      <c r="J964" s="128">
        <v>172169000</v>
      </c>
      <c r="K964" s="128">
        <v>172169000</v>
      </c>
      <c r="L964" s="128">
        <v>172169000</v>
      </c>
      <c r="M964" s="128">
        <v>172169000</v>
      </c>
      <c r="N964" s="128">
        <v>172169000</v>
      </c>
      <c r="O964" s="128">
        <v>172169000</v>
      </c>
      <c r="P964" s="128">
        <v>172169000</v>
      </c>
      <c r="Q964" s="128">
        <v>172169000</v>
      </c>
      <c r="R964" s="128">
        <v>172169000</v>
      </c>
      <c r="S964" s="128">
        <v>172169000</v>
      </c>
      <c r="T964" s="128">
        <v>172169000</v>
      </c>
      <c r="U964" s="128">
        <v>172169000</v>
      </c>
      <c r="V964" s="128">
        <v>172169000</v>
      </c>
      <c r="W964" s="128">
        <v>172169000</v>
      </c>
      <c r="X964" s="128">
        <v>172169000</v>
      </c>
      <c r="Y964" s="128">
        <v>172169000</v>
      </c>
      <c r="Z964" s="128">
        <v>172169000</v>
      </c>
      <c r="AA964" s="128">
        <v>172169000</v>
      </c>
      <c r="AB964" s="128">
        <v>172169000</v>
      </c>
      <c r="AC964" s="128">
        <v>172169000</v>
      </c>
      <c r="AD964" s="128">
        <v>172169000</v>
      </c>
      <c r="AE964" s="128">
        <v>172169000</v>
      </c>
      <c r="AF964" s="128">
        <v>172169000</v>
      </c>
      <c r="AG964" s="128">
        <v>172169000</v>
      </c>
      <c r="AH964" s="128">
        <v>172169000</v>
      </c>
    </row>
    <row r="965" spans="1:34" x14ac:dyDescent="0.35">
      <c r="A965" s="127" t="s">
        <v>5192</v>
      </c>
      <c r="B965" s="127" t="s">
        <v>964</v>
      </c>
      <c r="C965" s="127">
        <v>0</v>
      </c>
      <c r="D965" s="127">
        <v>0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0</v>
      </c>
      <c r="N965" s="127">
        <v>0</v>
      </c>
      <c r="O965" s="127">
        <v>0</v>
      </c>
      <c r="P965" s="127">
        <v>0</v>
      </c>
      <c r="Q965" s="127">
        <v>0</v>
      </c>
      <c r="R965" s="127">
        <v>0</v>
      </c>
      <c r="S965" s="127">
        <v>0</v>
      </c>
      <c r="T965" s="127">
        <v>0</v>
      </c>
      <c r="U965" s="127">
        <v>0</v>
      </c>
      <c r="V965" s="127">
        <v>0</v>
      </c>
      <c r="W965" s="127">
        <v>0</v>
      </c>
      <c r="X965" s="127">
        <v>0</v>
      </c>
      <c r="Y965" s="127">
        <v>0</v>
      </c>
      <c r="Z965" s="127">
        <v>0</v>
      </c>
      <c r="AA965" s="127">
        <v>0</v>
      </c>
      <c r="AB965" s="127">
        <v>0</v>
      </c>
      <c r="AC965" s="127">
        <v>0</v>
      </c>
      <c r="AD965" s="127">
        <v>0</v>
      </c>
      <c r="AE965" s="127">
        <v>0</v>
      </c>
      <c r="AF965" s="127">
        <v>0</v>
      </c>
      <c r="AG965" s="127">
        <v>0</v>
      </c>
      <c r="AH965" s="127">
        <v>0</v>
      </c>
    </row>
    <row r="966" spans="1:34" x14ac:dyDescent="0.35">
      <c r="A966" s="127" t="s">
        <v>5193</v>
      </c>
      <c r="B966" s="127" t="s">
        <v>964</v>
      </c>
      <c r="C966" s="127">
        <v>540404</v>
      </c>
      <c r="D966" s="128">
        <v>5836370</v>
      </c>
      <c r="E966" s="128">
        <v>11160300</v>
      </c>
      <c r="F966" s="128">
        <v>16469600</v>
      </c>
      <c r="G966" s="128">
        <v>16510800</v>
      </c>
      <c r="H966" s="128">
        <v>23343600</v>
      </c>
      <c r="I966" s="128">
        <v>30269500</v>
      </c>
      <c r="J966" s="128">
        <v>36578400</v>
      </c>
      <c r="K966" s="128">
        <v>43092800</v>
      </c>
      <c r="L966" s="128">
        <v>48706100</v>
      </c>
      <c r="M966" s="128">
        <v>53970900</v>
      </c>
      <c r="N966" s="128">
        <v>58758000</v>
      </c>
      <c r="O966" s="128">
        <v>63561200</v>
      </c>
      <c r="P966" s="128">
        <v>68238400</v>
      </c>
      <c r="Q966" s="128">
        <v>72630600</v>
      </c>
      <c r="R966" s="128">
        <v>76990800</v>
      </c>
      <c r="S966" s="128">
        <v>81290700</v>
      </c>
      <c r="T966" s="128">
        <v>85523300</v>
      </c>
      <c r="U966" s="128">
        <v>89706100</v>
      </c>
      <c r="V966" s="128">
        <v>93988300</v>
      </c>
      <c r="W966" s="128">
        <v>98337900</v>
      </c>
      <c r="X966" s="128">
        <v>103048000</v>
      </c>
      <c r="Y966" s="128">
        <v>107614000</v>
      </c>
      <c r="Z966" s="128">
        <v>112281000</v>
      </c>
      <c r="AA966" s="128">
        <v>116865000</v>
      </c>
      <c r="AB966" s="128">
        <v>121378000</v>
      </c>
      <c r="AC966" s="128">
        <v>125849000</v>
      </c>
      <c r="AD966" s="128">
        <v>130238000</v>
      </c>
      <c r="AE966" s="128">
        <v>134919000</v>
      </c>
      <c r="AF966" s="128">
        <v>139201000</v>
      </c>
      <c r="AG966" s="128">
        <v>143386000</v>
      </c>
      <c r="AH966" s="128">
        <v>147508000</v>
      </c>
    </row>
    <row r="967" spans="1:34" x14ac:dyDescent="0.35">
      <c r="A967" s="127" t="s">
        <v>5194</v>
      </c>
      <c r="B967" s="127" t="s">
        <v>964</v>
      </c>
      <c r="C967" s="128">
        <v>63806700</v>
      </c>
      <c r="D967" s="128">
        <v>63959200</v>
      </c>
      <c r="E967" s="128">
        <v>64036800</v>
      </c>
      <c r="F967" s="128">
        <v>64103500</v>
      </c>
      <c r="G967" s="128">
        <v>64208300</v>
      </c>
      <c r="H967" s="128">
        <v>64281400</v>
      </c>
      <c r="I967" s="128">
        <v>64262900</v>
      </c>
      <c r="J967" s="128">
        <v>64207300</v>
      </c>
      <c r="K967" s="128">
        <v>64145500</v>
      </c>
      <c r="L967" s="128">
        <v>64306700</v>
      </c>
      <c r="M967" s="128">
        <v>64421300</v>
      </c>
      <c r="N967" s="128">
        <v>64503000</v>
      </c>
      <c r="O967" s="128">
        <v>64511300</v>
      </c>
      <c r="P967" s="128">
        <v>64504600</v>
      </c>
      <c r="Q967" s="128">
        <v>64512500</v>
      </c>
      <c r="R967" s="128">
        <v>64512900</v>
      </c>
      <c r="S967" s="128">
        <v>64498300</v>
      </c>
      <c r="T967" s="128">
        <v>64477700</v>
      </c>
      <c r="U967" s="128">
        <v>64454700</v>
      </c>
      <c r="V967" s="128">
        <v>64428300</v>
      </c>
      <c r="W967" s="128">
        <v>64398000</v>
      </c>
      <c r="X967" s="128">
        <v>64366500</v>
      </c>
      <c r="Y967" s="128">
        <v>64331200</v>
      </c>
      <c r="Z967" s="128">
        <v>64292700</v>
      </c>
      <c r="AA967" s="128">
        <v>64261100</v>
      </c>
      <c r="AB967" s="128">
        <v>64222900</v>
      </c>
      <c r="AC967" s="128">
        <v>64184500</v>
      </c>
      <c r="AD967" s="128">
        <v>64142500</v>
      </c>
      <c r="AE967" s="128">
        <v>64101800</v>
      </c>
      <c r="AF967" s="128">
        <v>64058600</v>
      </c>
      <c r="AG967" s="128">
        <v>64017400</v>
      </c>
      <c r="AH967" s="128">
        <v>63981500</v>
      </c>
    </row>
    <row r="968" spans="1:34" x14ac:dyDescent="0.35">
      <c r="A968" s="127" t="s">
        <v>5195</v>
      </c>
      <c r="B968" s="127" t="s">
        <v>964</v>
      </c>
      <c r="C968" s="127">
        <v>0</v>
      </c>
      <c r="D968" s="127">
        <v>0</v>
      </c>
      <c r="E968" s="127">
        <v>0</v>
      </c>
      <c r="F968" s="127">
        <v>0</v>
      </c>
      <c r="G968" s="127">
        <v>0</v>
      </c>
      <c r="H968" s="127">
        <v>0</v>
      </c>
      <c r="I968" s="127">
        <v>0</v>
      </c>
      <c r="J968" s="127">
        <v>0</v>
      </c>
      <c r="K968" s="127">
        <v>0</v>
      </c>
      <c r="L968" s="127">
        <v>0</v>
      </c>
      <c r="M968" s="127">
        <v>0</v>
      </c>
      <c r="N968" s="127">
        <v>0</v>
      </c>
      <c r="O968" s="127">
        <v>0</v>
      </c>
      <c r="P968" s="127">
        <v>0</v>
      </c>
      <c r="Q968" s="127">
        <v>0</v>
      </c>
      <c r="R968" s="127">
        <v>0</v>
      </c>
      <c r="S968" s="127">
        <v>0</v>
      </c>
      <c r="T968" s="127">
        <v>0</v>
      </c>
      <c r="U968" s="127">
        <v>0</v>
      </c>
      <c r="V968" s="127">
        <v>0</v>
      </c>
      <c r="W968" s="127">
        <v>0</v>
      </c>
      <c r="X968" s="127">
        <v>0</v>
      </c>
      <c r="Y968" s="127">
        <v>0</v>
      </c>
      <c r="Z968" s="127">
        <v>0</v>
      </c>
      <c r="AA968" s="127">
        <v>0</v>
      </c>
      <c r="AB968" s="127">
        <v>0</v>
      </c>
      <c r="AC968" s="127">
        <v>0</v>
      </c>
      <c r="AD968" s="127">
        <v>0</v>
      </c>
      <c r="AE968" s="127">
        <v>0</v>
      </c>
      <c r="AF968" s="127">
        <v>0</v>
      </c>
      <c r="AG968" s="127">
        <v>0</v>
      </c>
      <c r="AH968" s="127">
        <v>0</v>
      </c>
    </row>
    <row r="969" spans="1:34" x14ac:dyDescent="0.35">
      <c r="A969" s="127" t="s">
        <v>5196</v>
      </c>
      <c r="B969" s="127" t="s">
        <v>964</v>
      </c>
      <c r="C969" s="128">
        <v>4981910</v>
      </c>
      <c r="D969" s="128">
        <v>10346200</v>
      </c>
      <c r="E969" s="128">
        <v>15804200</v>
      </c>
      <c r="F969" s="128">
        <v>21358300</v>
      </c>
      <c r="G969" s="128">
        <v>21564400</v>
      </c>
      <c r="H969" s="128">
        <v>31701500</v>
      </c>
      <c r="I969" s="128">
        <v>48013000</v>
      </c>
      <c r="J969" s="128">
        <v>66019400</v>
      </c>
      <c r="K969" s="128">
        <v>84576100</v>
      </c>
      <c r="L969" s="128">
        <v>97876400</v>
      </c>
      <c r="M969" s="128">
        <v>108625000</v>
      </c>
      <c r="N969" s="128">
        <v>118107000</v>
      </c>
      <c r="O969" s="128">
        <v>131280000</v>
      </c>
      <c r="P969" s="128">
        <v>149424000</v>
      </c>
      <c r="Q969" s="128">
        <v>174588000</v>
      </c>
      <c r="R969" s="128">
        <v>207802000</v>
      </c>
      <c r="S969" s="128">
        <v>244510000</v>
      </c>
      <c r="T969" s="128">
        <v>284159000</v>
      </c>
      <c r="U969" s="128">
        <v>328125000</v>
      </c>
      <c r="V969" s="128">
        <v>377815000</v>
      </c>
      <c r="W969" s="128">
        <v>430426000</v>
      </c>
      <c r="X969" s="128">
        <v>487855000</v>
      </c>
      <c r="Y969" s="128">
        <v>549958000</v>
      </c>
      <c r="Z969" s="128">
        <v>616741000</v>
      </c>
      <c r="AA969" s="128">
        <v>685443000</v>
      </c>
      <c r="AB969" s="128">
        <v>756802000</v>
      </c>
      <c r="AC969" s="128">
        <v>833535000</v>
      </c>
      <c r="AD969" s="128">
        <v>911305000</v>
      </c>
      <c r="AE969" s="128">
        <v>993531000</v>
      </c>
      <c r="AF969" s="128">
        <v>1077050000</v>
      </c>
      <c r="AG969" s="128">
        <v>1159510000</v>
      </c>
      <c r="AH969" s="128">
        <v>1244380000</v>
      </c>
    </row>
    <row r="970" spans="1:34" x14ac:dyDescent="0.35">
      <c r="A970" s="127" t="s">
        <v>5197</v>
      </c>
      <c r="B970" s="127" t="s">
        <v>964</v>
      </c>
      <c r="C970" s="128">
        <v>28231400</v>
      </c>
      <c r="D970" s="128">
        <v>28160000</v>
      </c>
      <c r="E970" s="128">
        <v>28097200</v>
      </c>
      <c r="F970" s="128">
        <v>28049400</v>
      </c>
      <c r="G970" s="128">
        <v>28194200</v>
      </c>
      <c r="H970" s="128">
        <v>28086700</v>
      </c>
      <c r="I970" s="128">
        <v>28109600</v>
      </c>
      <c r="J970" s="128">
        <v>28088500</v>
      </c>
      <c r="K970" s="128">
        <v>28051500</v>
      </c>
      <c r="L970" s="128">
        <v>28110100</v>
      </c>
      <c r="M970" s="128">
        <v>28127100</v>
      </c>
      <c r="N970" s="128">
        <v>28152400</v>
      </c>
      <c r="O970" s="128">
        <v>28121400</v>
      </c>
      <c r="P970" s="128">
        <v>28079300</v>
      </c>
      <c r="Q970" s="128">
        <v>28070100</v>
      </c>
      <c r="R970" s="128">
        <v>28076700</v>
      </c>
      <c r="S970" s="128">
        <v>28073900</v>
      </c>
      <c r="T970" s="128">
        <v>28067600</v>
      </c>
      <c r="U970" s="128">
        <v>28063300</v>
      </c>
      <c r="V970" s="128">
        <v>28058800</v>
      </c>
      <c r="W970" s="128">
        <v>28053100</v>
      </c>
      <c r="X970" s="128">
        <v>28051900</v>
      </c>
      <c r="Y970" s="128">
        <v>28051300</v>
      </c>
      <c r="Z970" s="128">
        <v>28052300</v>
      </c>
      <c r="AA970" s="128">
        <v>28061200</v>
      </c>
      <c r="AB970" s="128">
        <v>28069000</v>
      </c>
      <c r="AC970" s="128">
        <v>28078800</v>
      </c>
      <c r="AD970" s="128">
        <v>28088400</v>
      </c>
      <c r="AE970" s="128">
        <v>28099200</v>
      </c>
      <c r="AF970" s="128">
        <v>28109900</v>
      </c>
      <c r="AG970" s="128">
        <v>28121100</v>
      </c>
      <c r="AH970" s="128">
        <v>28133000</v>
      </c>
    </row>
    <row r="971" spans="1:34" x14ac:dyDescent="0.35">
      <c r="A971" s="127" t="s">
        <v>5198</v>
      </c>
      <c r="B971" s="127" t="s">
        <v>964</v>
      </c>
      <c r="C971" s="127">
        <v>0</v>
      </c>
      <c r="D971" s="127">
        <v>0</v>
      </c>
      <c r="E971" s="127">
        <v>0</v>
      </c>
      <c r="F971" s="127">
        <v>0</v>
      </c>
      <c r="G971" s="127">
        <v>0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0</v>
      </c>
      <c r="O971" s="127">
        <v>0</v>
      </c>
      <c r="P971" s="127">
        <v>0</v>
      </c>
      <c r="Q971" s="127">
        <v>0</v>
      </c>
      <c r="R971" s="127">
        <v>0</v>
      </c>
      <c r="S971" s="127">
        <v>0</v>
      </c>
      <c r="T971" s="127">
        <v>0</v>
      </c>
      <c r="U971" s="127">
        <v>0</v>
      </c>
      <c r="V971" s="127">
        <v>0</v>
      </c>
      <c r="W971" s="127">
        <v>0</v>
      </c>
      <c r="X971" s="127">
        <v>0</v>
      </c>
      <c r="Y971" s="127">
        <v>0</v>
      </c>
      <c r="Z971" s="127">
        <v>0</v>
      </c>
      <c r="AA971" s="127">
        <v>0</v>
      </c>
      <c r="AB971" s="127">
        <v>0</v>
      </c>
      <c r="AC971" s="127">
        <v>0</v>
      </c>
      <c r="AD971" s="127">
        <v>0</v>
      </c>
      <c r="AE971" s="127">
        <v>0</v>
      </c>
      <c r="AF971" s="127">
        <v>0</v>
      </c>
      <c r="AG971" s="127">
        <v>0</v>
      </c>
      <c r="AH971" s="127">
        <v>0</v>
      </c>
    </row>
    <row r="972" spans="1:34" x14ac:dyDescent="0.35">
      <c r="A972" s="127" t="s">
        <v>5199</v>
      </c>
      <c r="B972" s="127" t="s">
        <v>964</v>
      </c>
      <c r="C972" s="128">
        <v>15586900</v>
      </c>
      <c r="D972" s="128">
        <v>31214300</v>
      </c>
      <c r="E972" s="128">
        <v>47288500</v>
      </c>
      <c r="F972" s="128">
        <v>63469500</v>
      </c>
      <c r="G972" s="128">
        <v>64385200</v>
      </c>
      <c r="H972" s="128">
        <v>67739700</v>
      </c>
      <c r="I972" s="128">
        <v>82285800</v>
      </c>
      <c r="J972" s="128">
        <v>101568000</v>
      </c>
      <c r="K972" s="128">
        <v>131524000</v>
      </c>
      <c r="L972" s="128">
        <v>172475000</v>
      </c>
      <c r="M972" s="128">
        <v>206645000</v>
      </c>
      <c r="N972" s="128">
        <v>245100000</v>
      </c>
      <c r="O972" s="128">
        <v>290453000</v>
      </c>
      <c r="P972" s="128">
        <v>332347000</v>
      </c>
      <c r="Q972" s="128">
        <v>365427000</v>
      </c>
      <c r="R972" s="128">
        <v>404632000</v>
      </c>
      <c r="S972" s="128">
        <v>444316000</v>
      </c>
      <c r="T972" s="128">
        <v>481475000</v>
      </c>
      <c r="U972" s="128">
        <v>518970000</v>
      </c>
      <c r="V972" s="128">
        <v>558985000</v>
      </c>
      <c r="W972" s="128">
        <v>593302000</v>
      </c>
      <c r="X972" s="128">
        <v>625742000</v>
      </c>
      <c r="Y972" s="128">
        <v>655312000</v>
      </c>
      <c r="Z972" s="128">
        <v>681629000</v>
      </c>
      <c r="AA972" s="128">
        <v>701497000</v>
      </c>
      <c r="AB972" s="128">
        <v>716839000</v>
      </c>
      <c r="AC972" s="128">
        <v>730320000</v>
      </c>
      <c r="AD972" s="128">
        <v>739637000</v>
      </c>
      <c r="AE972" s="128">
        <v>747250000</v>
      </c>
      <c r="AF972" s="128">
        <v>752493000</v>
      </c>
      <c r="AG972" s="128">
        <v>755697000</v>
      </c>
      <c r="AH972" s="128">
        <v>758047000</v>
      </c>
    </row>
    <row r="973" spans="1:34" x14ac:dyDescent="0.35">
      <c r="A973" s="127" t="s">
        <v>5200</v>
      </c>
      <c r="B973" s="127" t="s">
        <v>964</v>
      </c>
      <c r="C973" s="127">
        <v>0</v>
      </c>
      <c r="D973" s="127">
        <v>0</v>
      </c>
      <c r="E973" s="127">
        <v>0</v>
      </c>
      <c r="F973" s="127">
        <v>0</v>
      </c>
      <c r="G973" s="127">
        <v>0</v>
      </c>
      <c r="H973" s="127">
        <v>0</v>
      </c>
      <c r="I973" s="127">
        <v>0</v>
      </c>
      <c r="J973" s="127">
        <v>0</v>
      </c>
      <c r="K973" s="127">
        <v>0</v>
      </c>
      <c r="L973" s="127">
        <v>0</v>
      </c>
      <c r="M973" s="127">
        <v>0</v>
      </c>
      <c r="N973" s="127">
        <v>0</v>
      </c>
      <c r="O973" s="127">
        <v>0</v>
      </c>
      <c r="P973" s="127">
        <v>0</v>
      </c>
      <c r="Q973" s="127">
        <v>0</v>
      </c>
      <c r="R973" s="127">
        <v>0</v>
      </c>
      <c r="S973" s="127">
        <v>0</v>
      </c>
      <c r="T973" s="127">
        <v>0</v>
      </c>
      <c r="U973" s="127">
        <v>0</v>
      </c>
      <c r="V973" s="127">
        <v>0</v>
      </c>
      <c r="W973" s="127">
        <v>0</v>
      </c>
      <c r="X973" s="127">
        <v>0</v>
      </c>
      <c r="Y973" s="127">
        <v>0</v>
      </c>
      <c r="Z973" s="127">
        <v>0</v>
      </c>
      <c r="AA973" s="127">
        <v>0</v>
      </c>
      <c r="AB973" s="127">
        <v>0</v>
      </c>
      <c r="AC973" s="127">
        <v>0</v>
      </c>
      <c r="AD973" s="127">
        <v>0</v>
      </c>
      <c r="AE973" s="127">
        <v>0</v>
      </c>
      <c r="AF973" s="127">
        <v>0</v>
      </c>
      <c r="AG973" s="127">
        <v>0</v>
      </c>
      <c r="AH973" s="127">
        <v>0</v>
      </c>
    </row>
    <row r="974" spans="1:34" x14ac:dyDescent="0.35">
      <c r="A974" s="127" t="s">
        <v>5201</v>
      </c>
      <c r="B974" s="127" t="s">
        <v>964</v>
      </c>
      <c r="C974" s="127">
        <v>0</v>
      </c>
      <c r="D974" s="127">
        <v>0</v>
      </c>
      <c r="E974" s="127">
        <v>0</v>
      </c>
      <c r="F974" s="127">
        <v>0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0</v>
      </c>
      <c r="N974" s="127">
        <v>0</v>
      </c>
      <c r="O974" s="127">
        <v>0</v>
      </c>
      <c r="P974" s="127">
        <v>0</v>
      </c>
      <c r="Q974" s="127">
        <v>0</v>
      </c>
      <c r="R974" s="127">
        <v>0</v>
      </c>
      <c r="S974" s="127">
        <v>0</v>
      </c>
      <c r="T974" s="127">
        <v>0</v>
      </c>
      <c r="U974" s="127">
        <v>0</v>
      </c>
      <c r="V974" s="127">
        <v>0</v>
      </c>
      <c r="W974" s="127">
        <v>0</v>
      </c>
      <c r="X974" s="127">
        <v>0</v>
      </c>
      <c r="Y974" s="127">
        <v>0</v>
      </c>
      <c r="Z974" s="127">
        <v>0</v>
      </c>
      <c r="AA974" s="127">
        <v>0</v>
      </c>
      <c r="AB974" s="127">
        <v>0</v>
      </c>
      <c r="AC974" s="127">
        <v>0</v>
      </c>
      <c r="AD974" s="127">
        <v>0</v>
      </c>
      <c r="AE974" s="127">
        <v>0</v>
      </c>
      <c r="AF974" s="127">
        <v>0</v>
      </c>
      <c r="AG974" s="127">
        <v>0</v>
      </c>
      <c r="AH974" s="127">
        <v>0</v>
      </c>
    </row>
    <row r="975" spans="1:34" x14ac:dyDescent="0.35">
      <c r="A975" s="127" t="s">
        <v>5202</v>
      </c>
      <c r="B975" s="127" t="s">
        <v>964</v>
      </c>
      <c r="C975" s="127">
        <v>0</v>
      </c>
      <c r="D975" s="127">
        <v>0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0</v>
      </c>
      <c r="O975" s="127">
        <v>0</v>
      </c>
      <c r="P975" s="127">
        <v>0</v>
      </c>
      <c r="Q975" s="127">
        <v>0</v>
      </c>
      <c r="R975" s="127">
        <v>0</v>
      </c>
      <c r="S975" s="127">
        <v>0</v>
      </c>
      <c r="T975" s="127">
        <v>0</v>
      </c>
      <c r="U975" s="127">
        <v>0</v>
      </c>
      <c r="V975" s="127">
        <v>0</v>
      </c>
      <c r="W975" s="127">
        <v>0</v>
      </c>
      <c r="X975" s="127">
        <v>0</v>
      </c>
      <c r="Y975" s="127">
        <v>0</v>
      </c>
      <c r="Z975" s="127">
        <v>0</v>
      </c>
      <c r="AA975" s="127">
        <v>0</v>
      </c>
      <c r="AB975" s="127">
        <v>0</v>
      </c>
      <c r="AC975" s="127">
        <v>0</v>
      </c>
      <c r="AD975" s="127">
        <v>0</v>
      </c>
      <c r="AE975" s="127">
        <v>0</v>
      </c>
      <c r="AF975" s="127">
        <v>0</v>
      </c>
      <c r="AG975" s="127">
        <v>0</v>
      </c>
      <c r="AH975" s="127">
        <v>0</v>
      </c>
    </row>
    <row r="976" spans="1:34" x14ac:dyDescent="0.35">
      <c r="A976" s="127" t="s">
        <v>5203</v>
      </c>
      <c r="B976" s="127" t="s">
        <v>964</v>
      </c>
      <c r="C976" s="128">
        <v>22112000</v>
      </c>
      <c r="D976" s="128">
        <v>22112000</v>
      </c>
      <c r="E976" s="128">
        <v>22112000</v>
      </c>
      <c r="F976" s="128">
        <v>22112000</v>
      </c>
      <c r="G976" s="128">
        <v>22112000</v>
      </c>
      <c r="H976" s="128">
        <v>22112000</v>
      </c>
      <c r="I976" s="128">
        <v>22112000</v>
      </c>
      <c r="J976" s="128">
        <v>22112000</v>
      </c>
      <c r="K976" s="128">
        <v>22112000</v>
      </c>
      <c r="L976" s="128">
        <v>22112000</v>
      </c>
      <c r="M976" s="128">
        <v>22112000</v>
      </c>
      <c r="N976" s="128">
        <v>22112000</v>
      </c>
      <c r="O976" s="128">
        <v>22112000</v>
      </c>
      <c r="P976" s="128">
        <v>22112000</v>
      </c>
      <c r="Q976" s="128">
        <v>22112000</v>
      </c>
      <c r="R976" s="128">
        <v>22112000</v>
      </c>
      <c r="S976" s="128">
        <v>22112000</v>
      </c>
      <c r="T976" s="128">
        <v>22112000</v>
      </c>
      <c r="U976" s="128">
        <v>22112000</v>
      </c>
      <c r="V976" s="128">
        <v>22112000</v>
      </c>
      <c r="W976" s="128">
        <v>22112000</v>
      </c>
      <c r="X976" s="128">
        <v>22112000</v>
      </c>
      <c r="Y976" s="128">
        <v>22112000</v>
      </c>
      <c r="Z976" s="128">
        <v>22112000</v>
      </c>
      <c r="AA976" s="128">
        <v>22112000</v>
      </c>
      <c r="AB976" s="128">
        <v>22112000</v>
      </c>
      <c r="AC976" s="128">
        <v>22112000</v>
      </c>
      <c r="AD976" s="128">
        <v>22112000</v>
      </c>
      <c r="AE976" s="128">
        <v>22112000</v>
      </c>
      <c r="AF976" s="128">
        <v>22112000</v>
      </c>
      <c r="AG976" s="128">
        <v>22112000</v>
      </c>
      <c r="AH976" s="128">
        <v>22112000</v>
      </c>
    </row>
    <row r="977" spans="1:34" x14ac:dyDescent="0.35">
      <c r="A977" s="127" t="s">
        <v>5204</v>
      </c>
      <c r="B977" s="127" t="s">
        <v>964</v>
      </c>
      <c r="C977" s="127">
        <v>0</v>
      </c>
      <c r="D977" s="127">
        <v>0</v>
      </c>
      <c r="E977" s="127">
        <v>0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>
        <v>0</v>
      </c>
      <c r="P977" s="127">
        <v>0</v>
      </c>
      <c r="Q977" s="127">
        <v>0</v>
      </c>
      <c r="R977" s="127">
        <v>0</v>
      </c>
      <c r="S977" s="127">
        <v>0</v>
      </c>
      <c r="T977" s="127">
        <v>0</v>
      </c>
      <c r="U977" s="127">
        <v>0</v>
      </c>
      <c r="V977" s="127">
        <v>0</v>
      </c>
      <c r="W977" s="127">
        <v>0</v>
      </c>
      <c r="X977" s="127">
        <v>0</v>
      </c>
      <c r="Y977" s="127">
        <v>0</v>
      </c>
      <c r="Z977" s="127">
        <v>0</v>
      </c>
      <c r="AA977" s="127">
        <v>0</v>
      </c>
      <c r="AB977" s="127">
        <v>0</v>
      </c>
      <c r="AC977" s="127">
        <v>0</v>
      </c>
      <c r="AD977" s="127">
        <v>0</v>
      </c>
      <c r="AE977" s="127">
        <v>0</v>
      </c>
      <c r="AF977" s="127">
        <v>0</v>
      </c>
      <c r="AG977" s="127">
        <v>0</v>
      </c>
      <c r="AH977" s="127">
        <v>0</v>
      </c>
    </row>
    <row r="978" spans="1:34" x14ac:dyDescent="0.35">
      <c r="A978" s="127" t="s">
        <v>5205</v>
      </c>
      <c r="B978" s="127" t="s">
        <v>964</v>
      </c>
      <c r="C978" s="128">
        <v>2034070</v>
      </c>
      <c r="D978" s="128">
        <v>4068140</v>
      </c>
      <c r="E978" s="128">
        <v>6102220</v>
      </c>
      <c r="F978" s="128">
        <v>8136290</v>
      </c>
      <c r="G978" s="128">
        <v>8136290</v>
      </c>
      <c r="H978" s="128">
        <v>8136290</v>
      </c>
      <c r="I978" s="128">
        <v>8136290</v>
      </c>
      <c r="J978" s="128">
        <v>8136290</v>
      </c>
      <c r="K978" s="128">
        <v>8136290</v>
      </c>
      <c r="L978" s="128">
        <v>8136290</v>
      </c>
      <c r="M978" s="128">
        <v>8136290</v>
      </c>
      <c r="N978" s="128">
        <v>8136290</v>
      </c>
      <c r="O978" s="128">
        <v>8136290</v>
      </c>
      <c r="P978" s="128">
        <v>8136290</v>
      </c>
      <c r="Q978" s="128">
        <v>8136290</v>
      </c>
      <c r="R978" s="128">
        <v>8136290</v>
      </c>
      <c r="S978" s="128">
        <v>8136290</v>
      </c>
      <c r="T978" s="128">
        <v>8136290</v>
      </c>
      <c r="U978" s="128">
        <v>8136290</v>
      </c>
      <c r="V978" s="128">
        <v>8136290</v>
      </c>
      <c r="W978" s="128">
        <v>8136290</v>
      </c>
      <c r="X978" s="128">
        <v>8136290</v>
      </c>
      <c r="Y978" s="128">
        <v>8136290</v>
      </c>
      <c r="Z978" s="128">
        <v>8136290</v>
      </c>
      <c r="AA978" s="128">
        <v>8136290</v>
      </c>
      <c r="AB978" s="128">
        <v>8136290</v>
      </c>
      <c r="AC978" s="128">
        <v>8136290</v>
      </c>
      <c r="AD978" s="128">
        <v>8136290</v>
      </c>
      <c r="AE978" s="128">
        <v>8136290</v>
      </c>
      <c r="AF978" s="128">
        <v>8136290</v>
      </c>
      <c r="AG978" s="128">
        <v>8136290</v>
      </c>
      <c r="AH978" s="128">
        <v>8136290</v>
      </c>
    </row>
    <row r="979" spans="1:34" x14ac:dyDescent="0.35">
      <c r="A979" s="127" t="s">
        <v>5206</v>
      </c>
      <c r="B979" s="127" t="s">
        <v>964</v>
      </c>
      <c r="C979" s="128">
        <v>6574050</v>
      </c>
      <c r="D979" s="128">
        <v>6574050</v>
      </c>
      <c r="E979" s="128">
        <v>6574050</v>
      </c>
      <c r="F979" s="128">
        <v>6574050</v>
      </c>
      <c r="G979" s="128">
        <v>6574050</v>
      </c>
      <c r="H979" s="128">
        <v>6574050</v>
      </c>
      <c r="I979" s="128">
        <v>6574050</v>
      </c>
      <c r="J979" s="128">
        <v>6574050</v>
      </c>
      <c r="K979" s="128">
        <v>6574050</v>
      </c>
      <c r="L979" s="128">
        <v>6574050</v>
      </c>
      <c r="M979" s="128">
        <v>6574050</v>
      </c>
      <c r="N979" s="128">
        <v>6574050</v>
      </c>
      <c r="O979" s="128">
        <v>6574050</v>
      </c>
      <c r="P979" s="128">
        <v>6574050</v>
      </c>
      <c r="Q979" s="128">
        <v>6574050</v>
      </c>
      <c r="R979" s="128">
        <v>6574050</v>
      </c>
      <c r="S979" s="128">
        <v>6574050</v>
      </c>
      <c r="T979" s="128">
        <v>6574050</v>
      </c>
      <c r="U979" s="128">
        <v>6574050</v>
      </c>
      <c r="V979" s="128">
        <v>6574050</v>
      </c>
      <c r="W979" s="128">
        <v>6574050</v>
      </c>
      <c r="X979" s="128">
        <v>6574050</v>
      </c>
      <c r="Y979" s="128">
        <v>6574050</v>
      </c>
      <c r="Z979" s="128">
        <v>6574050</v>
      </c>
      <c r="AA979" s="128">
        <v>6574050</v>
      </c>
      <c r="AB979" s="128">
        <v>6574050</v>
      </c>
      <c r="AC979" s="128">
        <v>6574050</v>
      </c>
      <c r="AD979" s="128">
        <v>6574050</v>
      </c>
      <c r="AE979" s="128">
        <v>6574050</v>
      </c>
      <c r="AF979" s="128">
        <v>6574050</v>
      </c>
      <c r="AG979" s="128">
        <v>6574050</v>
      </c>
      <c r="AH979" s="128">
        <v>6574050</v>
      </c>
    </row>
    <row r="980" spans="1:34" x14ac:dyDescent="0.35">
      <c r="A980" s="127" t="s">
        <v>5207</v>
      </c>
      <c r="B980" s="127" t="s">
        <v>964</v>
      </c>
      <c r="C980" s="127">
        <v>0</v>
      </c>
      <c r="D980" s="127">
        <v>0</v>
      </c>
      <c r="E980" s="127">
        <v>0</v>
      </c>
      <c r="F980" s="127">
        <v>0</v>
      </c>
      <c r="G980" s="127">
        <v>0</v>
      </c>
      <c r="H980" s="127">
        <v>0</v>
      </c>
      <c r="I980" s="127">
        <v>0</v>
      </c>
      <c r="J980" s="127">
        <v>0</v>
      </c>
      <c r="K980" s="127">
        <v>0</v>
      </c>
      <c r="L980" s="127">
        <v>0</v>
      </c>
      <c r="M980" s="127">
        <v>0</v>
      </c>
      <c r="N980" s="127">
        <v>0</v>
      </c>
      <c r="O980" s="127">
        <v>0</v>
      </c>
      <c r="P980" s="127">
        <v>0</v>
      </c>
      <c r="Q980" s="127">
        <v>0</v>
      </c>
      <c r="R980" s="127">
        <v>0</v>
      </c>
      <c r="S980" s="127">
        <v>0</v>
      </c>
      <c r="T980" s="127">
        <v>0</v>
      </c>
      <c r="U980" s="127">
        <v>0</v>
      </c>
      <c r="V980" s="127">
        <v>0</v>
      </c>
      <c r="W980" s="127">
        <v>0</v>
      </c>
      <c r="X980" s="127">
        <v>0</v>
      </c>
      <c r="Y980" s="127">
        <v>0</v>
      </c>
      <c r="Z980" s="127">
        <v>0</v>
      </c>
      <c r="AA980" s="127">
        <v>0</v>
      </c>
      <c r="AB980" s="127">
        <v>0</v>
      </c>
      <c r="AC980" s="127">
        <v>0</v>
      </c>
      <c r="AD980" s="127">
        <v>0</v>
      </c>
      <c r="AE980" s="127">
        <v>0</v>
      </c>
      <c r="AF980" s="127">
        <v>0</v>
      </c>
      <c r="AG980" s="127">
        <v>0</v>
      </c>
      <c r="AH980" s="127">
        <v>0</v>
      </c>
    </row>
    <row r="981" spans="1:34" x14ac:dyDescent="0.35">
      <c r="A981" s="127" t="s">
        <v>5208</v>
      </c>
      <c r="B981" s="127" t="s">
        <v>964</v>
      </c>
      <c r="C981" s="127">
        <v>0</v>
      </c>
      <c r="D981" s="127">
        <v>0</v>
      </c>
      <c r="E981" s="127">
        <v>0</v>
      </c>
      <c r="F981" s="128">
        <v>1988520</v>
      </c>
      <c r="G981" s="128">
        <v>3141860</v>
      </c>
      <c r="H981" s="128">
        <v>3420250</v>
      </c>
      <c r="I981" s="128">
        <v>3718530</v>
      </c>
      <c r="J981" s="128">
        <v>4016810</v>
      </c>
      <c r="K981" s="128">
        <v>4315090</v>
      </c>
      <c r="L981" s="128">
        <v>4613370</v>
      </c>
      <c r="M981" s="128">
        <v>4911640</v>
      </c>
      <c r="N981" s="128">
        <v>5229810</v>
      </c>
      <c r="O981" s="128">
        <v>5547970</v>
      </c>
      <c r="P981" s="128">
        <v>6760970</v>
      </c>
      <c r="Q981" s="128">
        <v>7973970</v>
      </c>
      <c r="R981" s="128">
        <v>9186960</v>
      </c>
      <c r="S981" s="128">
        <v>10400000</v>
      </c>
      <c r="T981" s="128">
        <v>11613000</v>
      </c>
      <c r="U981" s="128">
        <v>12826000</v>
      </c>
      <c r="V981" s="128">
        <v>14039000</v>
      </c>
      <c r="W981" s="128">
        <v>15251900</v>
      </c>
      <c r="X981" s="128">
        <v>16464900</v>
      </c>
      <c r="Y981" s="128">
        <v>17677900</v>
      </c>
      <c r="Z981" s="128">
        <v>18890900</v>
      </c>
      <c r="AA981" s="128">
        <v>20084100</v>
      </c>
      <c r="AB981" s="128">
        <v>21277200</v>
      </c>
      <c r="AC981" s="128">
        <v>22470300</v>
      </c>
      <c r="AD981" s="128">
        <v>23663400</v>
      </c>
      <c r="AE981" s="128">
        <v>24856500</v>
      </c>
      <c r="AF981" s="128">
        <v>26049600</v>
      </c>
      <c r="AG981" s="128">
        <v>27242700</v>
      </c>
      <c r="AH981" s="128">
        <v>28435800</v>
      </c>
    </row>
    <row r="982" spans="1:34" x14ac:dyDescent="0.35">
      <c r="A982" s="127" t="s">
        <v>5209</v>
      </c>
      <c r="B982" s="127" t="s">
        <v>964</v>
      </c>
      <c r="C982" s="127">
        <v>659476</v>
      </c>
      <c r="D982" s="127">
        <v>659474</v>
      </c>
      <c r="E982" s="127">
        <v>659482</v>
      </c>
      <c r="F982" s="127">
        <v>659485</v>
      </c>
      <c r="G982" s="127">
        <v>659503</v>
      </c>
      <c r="H982" s="127">
        <v>659512</v>
      </c>
      <c r="I982" s="127">
        <v>659521</v>
      </c>
      <c r="J982" s="127">
        <v>659518</v>
      </c>
      <c r="K982" s="127">
        <v>659521</v>
      </c>
      <c r="L982" s="127">
        <v>659513</v>
      </c>
      <c r="M982" s="127">
        <v>659511</v>
      </c>
      <c r="N982" s="127">
        <v>659511</v>
      </c>
      <c r="O982" s="127">
        <v>659508</v>
      </c>
      <c r="P982" s="127">
        <v>659506</v>
      </c>
      <c r="Q982" s="127">
        <v>659503</v>
      </c>
      <c r="R982" s="127">
        <v>659499</v>
      </c>
      <c r="S982" s="127">
        <v>659493</v>
      </c>
      <c r="T982" s="127">
        <v>659489</v>
      </c>
      <c r="U982" s="127">
        <v>659489</v>
      </c>
      <c r="V982" s="127">
        <v>659487</v>
      </c>
      <c r="W982" s="127">
        <v>659482</v>
      </c>
      <c r="X982" s="127">
        <v>659481</v>
      </c>
      <c r="Y982" s="127">
        <v>659479</v>
      </c>
      <c r="Z982" s="127">
        <v>659473</v>
      </c>
      <c r="AA982" s="127">
        <v>659471</v>
      </c>
      <c r="AB982" s="127">
        <v>659469</v>
      </c>
      <c r="AC982" s="127">
        <v>659464</v>
      </c>
      <c r="AD982" s="127">
        <v>659463</v>
      </c>
      <c r="AE982" s="127">
        <v>659459</v>
      </c>
      <c r="AF982" s="127">
        <v>659455</v>
      </c>
      <c r="AG982" s="127">
        <v>659453</v>
      </c>
      <c r="AH982" s="127">
        <v>659451</v>
      </c>
    </row>
    <row r="983" spans="1:34" x14ac:dyDescent="0.35">
      <c r="A983" s="127" t="s">
        <v>5210</v>
      </c>
      <c r="B983" s="127" t="s">
        <v>964</v>
      </c>
      <c r="C983" s="127">
        <v>0</v>
      </c>
      <c r="D983" s="127">
        <v>0</v>
      </c>
      <c r="E983" s="127">
        <v>0</v>
      </c>
      <c r="F983" s="127">
        <v>0</v>
      </c>
      <c r="G983" s="127">
        <v>0</v>
      </c>
      <c r="H983" s="127">
        <v>0</v>
      </c>
      <c r="I983" s="127">
        <v>0</v>
      </c>
      <c r="J983" s="127">
        <v>0</v>
      </c>
      <c r="K983" s="127">
        <v>0</v>
      </c>
      <c r="L983" s="127">
        <v>0</v>
      </c>
      <c r="M983" s="127">
        <v>0</v>
      </c>
      <c r="N983" s="127">
        <v>0</v>
      </c>
      <c r="O983" s="127">
        <v>0</v>
      </c>
      <c r="P983" s="127">
        <v>0</v>
      </c>
      <c r="Q983" s="127">
        <v>0</v>
      </c>
      <c r="R983" s="127">
        <v>0</v>
      </c>
      <c r="S983" s="127">
        <v>0</v>
      </c>
      <c r="T983" s="127">
        <v>0</v>
      </c>
      <c r="U983" s="127">
        <v>0</v>
      </c>
      <c r="V983" s="127">
        <v>0</v>
      </c>
      <c r="W983" s="127">
        <v>0</v>
      </c>
      <c r="X983" s="127">
        <v>0</v>
      </c>
      <c r="Y983" s="127">
        <v>0</v>
      </c>
      <c r="Z983" s="127">
        <v>0</v>
      </c>
      <c r="AA983" s="127">
        <v>0</v>
      </c>
      <c r="AB983" s="127">
        <v>0</v>
      </c>
      <c r="AC983" s="127">
        <v>0</v>
      </c>
      <c r="AD983" s="127">
        <v>0</v>
      </c>
      <c r="AE983" s="127">
        <v>0</v>
      </c>
      <c r="AF983" s="127">
        <v>0</v>
      </c>
      <c r="AG983" s="127">
        <v>0</v>
      </c>
      <c r="AH983" s="127">
        <v>0</v>
      </c>
    </row>
    <row r="984" spans="1:34" x14ac:dyDescent="0.35">
      <c r="A984" s="127" t="s">
        <v>5211</v>
      </c>
      <c r="B984" s="127" t="s">
        <v>964</v>
      </c>
      <c r="C984" s="127">
        <v>928.83900000000006</v>
      </c>
      <c r="D984" s="127">
        <v>928.83699999999999</v>
      </c>
      <c r="E984" s="127">
        <v>928.84799999999996</v>
      </c>
      <c r="F984" s="127">
        <v>928.85199999999998</v>
      </c>
      <c r="G984" s="127">
        <v>928.87800000000004</v>
      </c>
      <c r="H984" s="127">
        <v>928.89099999999996</v>
      </c>
      <c r="I984" s="127">
        <v>928.90300000000002</v>
      </c>
      <c r="J984" s="127">
        <v>928.899</v>
      </c>
      <c r="K984" s="127">
        <v>928.90300000000002</v>
      </c>
      <c r="L984" s="127">
        <v>928.89200000000005</v>
      </c>
      <c r="M984" s="127">
        <v>928.88900000000001</v>
      </c>
      <c r="N984" s="127">
        <v>928.88900000000001</v>
      </c>
      <c r="O984" s="127">
        <v>928.88499999999999</v>
      </c>
      <c r="P984" s="127">
        <v>928.88099999999997</v>
      </c>
      <c r="Q984" s="127">
        <v>928.87800000000004</v>
      </c>
      <c r="R984" s="127">
        <v>928.87199999999996</v>
      </c>
      <c r="S984" s="127">
        <v>928.86400000000003</v>
      </c>
      <c r="T984" s="127">
        <v>928.85799999999995</v>
      </c>
      <c r="U984" s="127">
        <v>928.85699999999997</v>
      </c>
      <c r="V984" s="127">
        <v>928.85500000000002</v>
      </c>
      <c r="W984" s="127">
        <v>928.84799999999996</v>
      </c>
      <c r="X984" s="127">
        <v>928.84699999999998</v>
      </c>
      <c r="Y984" s="127">
        <v>928.84400000000005</v>
      </c>
      <c r="Z984" s="127">
        <v>928.83500000000004</v>
      </c>
      <c r="AA984" s="127">
        <v>928.83299999999997</v>
      </c>
      <c r="AB984" s="127">
        <v>928.83</v>
      </c>
      <c r="AC984" s="127">
        <v>928.82299999999998</v>
      </c>
      <c r="AD984" s="127">
        <v>928.82100000000003</v>
      </c>
      <c r="AE984" s="127">
        <v>928.81500000000005</v>
      </c>
      <c r="AF984" s="127">
        <v>928.81</v>
      </c>
      <c r="AG984" s="127">
        <v>928.80700000000002</v>
      </c>
      <c r="AH984" s="127">
        <v>928.80399999999997</v>
      </c>
    </row>
    <row r="985" spans="1:34" x14ac:dyDescent="0.35">
      <c r="A985" s="127" t="s">
        <v>5212</v>
      </c>
      <c r="B985" s="127" t="s">
        <v>964</v>
      </c>
      <c r="C985" s="127">
        <v>367272</v>
      </c>
      <c r="D985" s="127">
        <v>366517</v>
      </c>
      <c r="E985" s="127">
        <v>362707</v>
      </c>
      <c r="F985" s="127">
        <v>362545</v>
      </c>
      <c r="G985" s="127">
        <v>362841</v>
      </c>
      <c r="H985" s="127">
        <v>363144</v>
      </c>
      <c r="I985" s="127">
        <v>362956</v>
      </c>
      <c r="J985" s="127">
        <v>362836</v>
      </c>
      <c r="K985" s="127">
        <v>362781</v>
      </c>
      <c r="L985" s="127">
        <v>362632</v>
      </c>
      <c r="M985" s="127">
        <v>362551</v>
      </c>
      <c r="N985" s="127">
        <v>362524</v>
      </c>
      <c r="O985" s="127">
        <v>362514</v>
      </c>
      <c r="P985" s="127">
        <v>362474</v>
      </c>
      <c r="Q985" s="127">
        <v>362459</v>
      </c>
      <c r="R985" s="127">
        <v>362442</v>
      </c>
      <c r="S985" s="127">
        <v>362422</v>
      </c>
      <c r="T985" s="127">
        <v>362420</v>
      </c>
      <c r="U985" s="127">
        <v>362437</v>
      </c>
      <c r="V985" s="127">
        <v>362425</v>
      </c>
      <c r="W985" s="127">
        <v>362414</v>
      </c>
      <c r="X985" s="127">
        <v>362415</v>
      </c>
      <c r="Y985" s="127">
        <v>362420</v>
      </c>
      <c r="Z985" s="127">
        <v>362427</v>
      </c>
      <c r="AA985" s="127">
        <v>362442</v>
      </c>
      <c r="AB985" s="127">
        <v>362444</v>
      </c>
      <c r="AC985" s="127">
        <v>362440</v>
      </c>
      <c r="AD985" s="127">
        <v>362432</v>
      </c>
      <c r="AE985" s="127">
        <v>362416</v>
      </c>
      <c r="AF985" s="127">
        <v>362389</v>
      </c>
      <c r="AG985" s="127">
        <v>362358</v>
      </c>
      <c r="AH985" s="127">
        <v>362339</v>
      </c>
    </row>
    <row r="986" spans="1:34" x14ac:dyDescent="0.35">
      <c r="A986" s="127" t="s">
        <v>5213</v>
      </c>
      <c r="B986" s="127" t="s">
        <v>964</v>
      </c>
      <c r="C986" s="127">
        <v>0</v>
      </c>
      <c r="D986" s="127">
        <v>0</v>
      </c>
      <c r="E986" s="127">
        <v>0</v>
      </c>
      <c r="F986" s="127">
        <v>0</v>
      </c>
      <c r="G986" s="127">
        <v>0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0</v>
      </c>
      <c r="N986" s="127">
        <v>0</v>
      </c>
      <c r="O986" s="127">
        <v>0</v>
      </c>
      <c r="P986" s="127">
        <v>0</v>
      </c>
      <c r="Q986" s="127">
        <v>0</v>
      </c>
      <c r="R986" s="127">
        <v>0</v>
      </c>
      <c r="S986" s="127">
        <v>0</v>
      </c>
      <c r="T986" s="127">
        <v>0</v>
      </c>
      <c r="U986" s="127">
        <v>0</v>
      </c>
      <c r="V986" s="127">
        <v>0</v>
      </c>
      <c r="W986" s="127">
        <v>0</v>
      </c>
      <c r="X986" s="127">
        <v>0</v>
      </c>
      <c r="Y986" s="127">
        <v>0</v>
      </c>
      <c r="Z986" s="127">
        <v>0</v>
      </c>
      <c r="AA986" s="127">
        <v>0</v>
      </c>
      <c r="AB986" s="127">
        <v>0</v>
      </c>
      <c r="AC986" s="127">
        <v>0</v>
      </c>
      <c r="AD986" s="127">
        <v>0</v>
      </c>
      <c r="AE986" s="127">
        <v>0</v>
      </c>
      <c r="AF986" s="127">
        <v>0</v>
      </c>
      <c r="AG986" s="127">
        <v>0</v>
      </c>
      <c r="AH986" s="127">
        <v>0</v>
      </c>
    </row>
    <row r="987" spans="1:34" x14ac:dyDescent="0.35">
      <c r="A987" s="127" t="s">
        <v>5214</v>
      </c>
      <c r="B987" s="127" t="s">
        <v>964</v>
      </c>
      <c r="C987" s="127">
        <v>0</v>
      </c>
      <c r="D987" s="127">
        <v>0</v>
      </c>
      <c r="E987" s="127">
        <v>0</v>
      </c>
      <c r="F987" s="127">
        <v>0</v>
      </c>
      <c r="G987" s="127">
        <v>0</v>
      </c>
      <c r="H987" s="127">
        <v>0</v>
      </c>
      <c r="I987" s="127">
        <v>0</v>
      </c>
      <c r="J987" s="127">
        <v>0</v>
      </c>
      <c r="K987" s="127">
        <v>0</v>
      </c>
      <c r="L987" s="127">
        <v>0</v>
      </c>
      <c r="M987" s="127">
        <v>0</v>
      </c>
      <c r="N987" s="127">
        <v>0</v>
      </c>
      <c r="O987" s="127">
        <v>0</v>
      </c>
      <c r="P987" s="128">
        <v>5903140</v>
      </c>
      <c r="Q987" s="128">
        <v>13462800</v>
      </c>
      <c r="R987" s="128">
        <v>20089600</v>
      </c>
      <c r="S987" s="128">
        <v>26197900</v>
      </c>
      <c r="T987" s="128">
        <v>31789500</v>
      </c>
      <c r="U987" s="128">
        <v>37123900</v>
      </c>
      <c r="V987" s="128">
        <v>42610900</v>
      </c>
      <c r="W987" s="128">
        <v>47786900</v>
      </c>
      <c r="X987" s="128">
        <v>52601900</v>
      </c>
      <c r="Y987" s="128">
        <v>57158800</v>
      </c>
      <c r="Z987" s="128">
        <v>61146600</v>
      </c>
      <c r="AA987" s="128">
        <v>62702500</v>
      </c>
      <c r="AB987" s="128">
        <v>64204400</v>
      </c>
      <c r="AC987" s="128">
        <v>65549900</v>
      </c>
      <c r="AD987" s="128">
        <v>66791000</v>
      </c>
      <c r="AE987" s="128">
        <v>67927100</v>
      </c>
      <c r="AF987" s="128">
        <v>69268000</v>
      </c>
      <c r="AG987" s="128">
        <v>71125800</v>
      </c>
      <c r="AH987" s="128">
        <v>72881900</v>
      </c>
    </row>
    <row r="988" spans="1:34" x14ac:dyDescent="0.35">
      <c r="A988" s="127" t="s">
        <v>5215</v>
      </c>
      <c r="B988" s="127" t="s">
        <v>964</v>
      </c>
      <c r="C988" s="127">
        <v>0</v>
      </c>
      <c r="D988" s="127">
        <v>0</v>
      </c>
      <c r="E988" s="127">
        <v>0</v>
      </c>
      <c r="F988" s="127">
        <v>0</v>
      </c>
      <c r="G988" s="127">
        <v>0</v>
      </c>
      <c r="H988" s="127">
        <v>0</v>
      </c>
      <c r="I988" s="127">
        <v>0</v>
      </c>
      <c r="J988" s="127">
        <v>0</v>
      </c>
      <c r="K988" s="127">
        <v>0</v>
      </c>
      <c r="L988" s="127">
        <v>0</v>
      </c>
      <c r="M988" s="127">
        <v>0</v>
      </c>
      <c r="N988" s="127">
        <v>0</v>
      </c>
      <c r="O988" s="127">
        <v>0</v>
      </c>
      <c r="P988" s="127">
        <v>0</v>
      </c>
      <c r="Q988" s="127">
        <v>0</v>
      </c>
      <c r="R988" s="127">
        <v>0</v>
      </c>
      <c r="S988" s="127">
        <v>0</v>
      </c>
      <c r="T988" s="127">
        <v>0</v>
      </c>
      <c r="U988" s="127">
        <v>0</v>
      </c>
      <c r="V988" s="127">
        <v>0</v>
      </c>
      <c r="W988" s="127">
        <v>0</v>
      </c>
      <c r="X988" s="127">
        <v>0</v>
      </c>
      <c r="Y988" s="127">
        <v>0</v>
      </c>
      <c r="Z988" s="127">
        <v>0</v>
      </c>
      <c r="AA988" s="127">
        <v>0</v>
      </c>
      <c r="AB988" s="127">
        <v>0</v>
      </c>
      <c r="AC988" s="127">
        <v>0</v>
      </c>
      <c r="AD988" s="127">
        <v>0</v>
      </c>
      <c r="AE988" s="127">
        <v>0</v>
      </c>
      <c r="AF988" s="127">
        <v>0</v>
      </c>
      <c r="AG988" s="127">
        <v>0</v>
      </c>
      <c r="AH988" s="127">
        <v>0</v>
      </c>
    </row>
    <row r="989" spans="1:34" x14ac:dyDescent="0.35">
      <c r="A989" s="127" t="s">
        <v>5216</v>
      </c>
      <c r="B989" s="127" t="s">
        <v>964</v>
      </c>
      <c r="C989" s="127">
        <v>0</v>
      </c>
      <c r="D989" s="127">
        <v>0</v>
      </c>
      <c r="E989" s="127">
        <v>0</v>
      </c>
      <c r="F989" s="127">
        <v>0</v>
      </c>
      <c r="G989" s="127">
        <v>0</v>
      </c>
      <c r="H989" s="127">
        <v>0</v>
      </c>
      <c r="I989" s="127">
        <v>0</v>
      </c>
      <c r="J989" s="127">
        <v>0</v>
      </c>
      <c r="K989" s="127">
        <v>0</v>
      </c>
      <c r="L989" s="127">
        <v>0</v>
      </c>
      <c r="M989" s="127">
        <v>0</v>
      </c>
      <c r="N989" s="127">
        <v>0</v>
      </c>
      <c r="O989" s="127">
        <v>0</v>
      </c>
      <c r="P989" s="127">
        <v>0</v>
      </c>
      <c r="Q989" s="127">
        <v>0</v>
      </c>
      <c r="R989" s="127">
        <v>0</v>
      </c>
      <c r="S989" s="127">
        <v>0</v>
      </c>
      <c r="T989" s="127">
        <v>0</v>
      </c>
      <c r="U989" s="127">
        <v>0</v>
      </c>
      <c r="V989" s="127">
        <v>0</v>
      </c>
      <c r="W989" s="127">
        <v>0</v>
      </c>
      <c r="X989" s="127">
        <v>0</v>
      </c>
      <c r="Y989" s="127">
        <v>0</v>
      </c>
      <c r="Z989" s="127">
        <v>0</v>
      </c>
      <c r="AA989" s="127">
        <v>0</v>
      </c>
      <c r="AB989" s="127">
        <v>0</v>
      </c>
      <c r="AC989" s="127">
        <v>0</v>
      </c>
      <c r="AD989" s="127">
        <v>0</v>
      </c>
      <c r="AE989" s="127">
        <v>0</v>
      </c>
      <c r="AF989" s="127">
        <v>0</v>
      </c>
      <c r="AG989" s="127">
        <v>0</v>
      </c>
      <c r="AH989" s="127">
        <v>0</v>
      </c>
    </row>
    <row r="990" spans="1:34" x14ac:dyDescent="0.35">
      <c r="A990" s="127" t="s">
        <v>5217</v>
      </c>
      <c r="B990" s="127" t="s">
        <v>964</v>
      </c>
      <c r="C990" s="127">
        <v>970686</v>
      </c>
      <c r="D990" s="127">
        <v>842952</v>
      </c>
      <c r="E990" s="127">
        <v>853082</v>
      </c>
      <c r="F990" s="127">
        <v>841664</v>
      </c>
      <c r="G990" s="127">
        <v>944028</v>
      </c>
      <c r="H990" s="127">
        <v>971991</v>
      </c>
      <c r="I990" s="127">
        <v>960139</v>
      </c>
      <c r="J990" s="127">
        <v>961319</v>
      </c>
      <c r="K990" s="127">
        <v>958412</v>
      </c>
      <c r="L990" s="127">
        <v>961510</v>
      </c>
      <c r="M990" s="127">
        <v>980971</v>
      </c>
      <c r="N990" s="127">
        <v>999349</v>
      </c>
      <c r="O990" s="128">
        <v>1017010</v>
      </c>
      <c r="P990" s="128">
        <v>1023640</v>
      </c>
      <c r="Q990" s="128">
        <v>1049300</v>
      </c>
      <c r="R990" s="128">
        <v>1050400</v>
      </c>
      <c r="S990" s="128">
        <v>1050030</v>
      </c>
      <c r="T990" s="128">
        <v>1051630</v>
      </c>
      <c r="U990" s="128">
        <v>1054660</v>
      </c>
      <c r="V990" s="128">
        <v>1055420</v>
      </c>
      <c r="W990" s="128">
        <v>1053590</v>
      </c>
      <c r="X990" s="128">
        <v>1053150</v>
      </c>
      <c r="Y990" s="128">
        <v>1061810</v>
      </c>
      <c r="Z990" s="128">
        <v>1053720</v>
      </c>
      <c r="AA990" s="128">
        <v>1056430</v>
      </c>
      <c r="AB990" s="128">
        <v>1056010</v>
      </c>
      <c r="AC990" s="128">
        <v>1055510</v>
      </c>
      <c r="AD990" s="128">
        <v>1055020</v>
      </c>
      <c r="AE990" s="128">
        <v>1053920</v>
      </c>
      <c r="AF990" s="128">
        <v>1053470</v>
      </c>
      <c r="AG990" s="128">
        <v>1051860</v>
      </c>
      <c r="AH990" s="128">
        <v>1051130</v>
      </c>
    </row>
    <row r="991" spans="1:34" x14ac:dyDescent="0.35">
      <c r="A991" s="127" t="s">
        <v>5218</v>
      </c>
      <c r="B991" s="127" t="s">
        <v>964</v>
      </c>
      <c r="C991" s="127">
        <v>0</v>
      </c>
      <c r="D991" s="127">
        <v>0</v>
      </c>
      <c r="E991" s="127">
        <v>0</v>
      </c>
      <c r="F991" s="127">
        <v>0</v>
      </c>
      <c r="G991" s="127">
        <v>0</v>
      </c>
      <c r="H991" s="127">
        <v>0</v>
      </c>
      <c r="I991" s="127">
        <v>0</v>
      </c>
      <c r="J991" s="127">
        <v>0</v>
      </c>
      <c r="K991" s="127">
        <v>0</v>
      </c>
      <c r="L991" s="127">
        <v>0</v>
      </c>
      <c r="M991" s="127">
        <v>0</v>
      </c>
      <c r="N991" s="127">
        <v>0</v>
      </c>
      <c r="O991" s="127">
        <v>0</v>
      </c>
      <c r="P991" s="127">
        <v>0</v>
      </c>
      <c r="Q991" s="127">
        <v>0</v>
      </c>
      <c r="R991" s="127">
        <v>0</v>
      </c>
      <c r="S991" s="127">
        <v>0</v>
      </c>
      <c r="T991" s="127">
        <v>0</v>
      </c>
      <c r="U991" s="127">
        <v>0</v>
      </c>
      <c r="V991" s="127">
        <v>0</v>
      </c>
      <c r="W991" s="127">
        <v>0</v>
      </c>
      <c r="X991" s="127">
        <v>0</v>
      </c>
      <c r="Y991" s="127">
        <v>0</v>
      </c>
      <c r="Z991" s="127">
        <v>0</v>
      </c>
      <c r="AA991" s="127">
        <v>0</v>
      </c>
      <c r="AB991" s="127">
        <v>0</v>
      </c>
      <c r="AC991" s="127">
        <v>0</v>
      </c>
      <c r="AD991" s="127">
        <v>0</v>
      </c>
      <c r="AE991" s="127">
        <v>0</v>
      </c>
      <c r="AF991" s="127">
        <v>0</v>
      </c>
      <c r="AG991" s="127">
        <v>0</v>
      </c>
      <c r="AH991" s="127">
        <v>0</v>
      </c>
    </row>
    <row r="992" spans="1:34" x14ac:dyDescent="0.35">
      <c r="A992" s="127" t="s">
        <v>5219</v>
      </c>
      <c r="B992" s="127" t="s">
        <v>964</v>
      </c>
      <c r="C992" s="127">
        <v>0</v>
      </c>
      <c r="D992" s="127">
        <v>0</v>
      </c>
      <c r="E992" s="127">
        <v>0</v>
      </c>
      <c r="F992" s="127">
        <v>0</v>
      </c>
      <c r="G992" s="127">
        <v>0</v>
      </c>
      <c r="H992" s="127">
        <v>0</v>
      </c>
      <c r="I992" s="127">
        <v>0</v>
      </c>
      <c r="J992" s="127">
        <v>0</v>
      </c>
      <c r="K992" s="127">
        <v>0</v>
      </c>
      <c r="L992" s="127">
        <v>0</v>
      </c>
      <c r="M992" s="127">
        <v>0</v>
      </c>
      <c r="N992" s="127">
        <v>0</v>
      </c>
      <c r="O992" s="127">
        <v>0</v>
      </c>
      <c r="P992" s="127">
        <v>0</v>
      </c>
      <c r="Q992" s="127">
        <v>0</v>
      </c>
      <c r="R992" s="127">
        <v>0</v>
      </c>
      <c r="S992" s="127">
        <v>0</v>
      </c>
      <c r="T992" s="127">
        <v>0</v>
      </c>
      <c r="U992" s="127">
        <v>0</v>
      </c>
      <c r="V992" s="127">
        <v>0</v>
      </c>
      <c r="W992" s="127">
        <v>0</v>
      </c>
      <c r="X992" s="127">
        <v>0</v>
      </c>
      <c r="Y992" s="127">
        <v>0</v>
      </c>
      <c r="Z992" s="127">
        <v>0</v>
      </c>
      <c r="AA992" s="127">
        <v>0</v>
      </c>
      <c r="AB992" s="127">
        <v>0</v>
      </c>
      <c r="AC992" s="127">
        <v>0</v>
      </c>
      <c r="AD992" s="127">
        <v>0</v>
      </c>
      <c r="AE992" s="127">
        <v>0</v>
      </c>
      <c r="AF992" s="127">
        <v>0</v>
      </c>
      <c r="AG992" s="127">
        <v>0</v>
      </c>
      <c r="AH992" s="127">
        <v>0</v>
      </c>
    </row>
    <row r="993" spans="1:34" x14ac:dyDescent="0.35">
      <c r="A993" s="127" t="s">
        <v>5220</v>
      </c>
      <c r="B993" s="127" t="s">
        <v>964</v>
      </c>
      <c r="C993" s="127">
        <v>0</v>
      </c>
      <c r="D993" s="127">
        <v>0</v>
      </c>
      <c r="E993" s="127">
        <v>0</v>
      </c>
      <c r="F993" s="127">
        <v>0</v>
      </c>
      <c r="G993" s="127">
        <v>0</v>
      </c>
      <c r="H993" s="127">
        <v>15768</v>
      </c>
      <c r="I993" s="127">
        <v>63072</v>
      </c>
      <c r="J993" s="127">
        <v>110376</v>
      </c>
      <c r="K993" s="127">
        <v>157680</v>
      </c>
      <c r="L993" s="127">
        <v>173448</v>
      </c>
      <c r="M993" s="127">
        <v>189216</v>
      </c>
      <c r="N993" s="127">
        <v>189216</v>
      </c>
      <c r="O993" s="127">
        <v>204984</v>
      </c>
      <c r="P993" s="127">
        <v>220752</v>
      </c>
      <c r="Q993" s="127">
        <v>237834</v>
      </c>
      <c r="R993" s="127">
        <v>255091</v>
      </c>
      <c r="S993" s="127">
        <v>272524</v>
      </c>
      <c r="T993" s="127">
        <v>290131</v>
      </c>
      <c r="U993" s="127">
        <v>324120</v>
      </c>
      <c r="V993" s="127">
        <v>358459</v>
      </c>
      <c r="W993" s="127">
        <v>393149</v>
      </c>
      <c r="X993" s="127">
        <v>428189</v>
      </c>
      <c r="Y993" s="127">
        <v>463579</v>
      </c>
      <c r="Z993" s="127">
        <v>499320</v>
      </c>
      <c r="AA993" s="127">
        <v>535411</v>
      </c>
      <c r="AB993" s="127">
        <v>571853</v>
      </c>
      <c r="AC993" s="127">
        <v>625552</v>
      </c>
      <c r="AD993" s="127">
        <v>679776</v>
      </c>
      <c r="AE993" s="127">
        <v>734526</v>
      </c>
      <c r="AF993" s="127">
        <v>768690</v>
      </c>
      <c r="AG993" s="127">
        <v>802854</v>
      </c>
      <c r="AH993" s="127">
        <v>837018</v>
      </c>
    </row>
    <row r="994" spans="1:34" x14ac:dyDescent="0.35">
      <c r="A994" s="127" t="s">
        <v>5221</v>
      </c>
      <c r="B994" s="127" t="s">
        <v>964</v>
      </c>
      <c r="C994" s="127">
        <v>0</v>
      </c>
      <c r="D994" s="127">
        <v>0</v>
      </c>
      <c r="E994" s="127">
        <v>0</v>
      </c>
      <c r="F994" s="127">
        <v>0</v>
      </c>
      <c r="G994" s="127">
        <v>0</v>
      </c>
      <c r="H994" s="127">
        <v>0</v>
      </c>
      <c r="I994" s="127">
        <v>0</v>
      </c>
      <c r="J994" s="127">
        <v>0</v>
      </c>
      <c r="K994" s="127">
        <v>0</v>
      </c>
      <c r="L994" s="127">
        <v>0</v>
      </c>
      <c r="M994" s="127">
        <v>0</v>
      </c>
      <c r="N994" s="127">
        <v>0</v>
      </c>
      <c r="O994" s="127">
        <v>0</v>
      </c>
      <c r="P994" s="127">
        <v>0</v>
      </c>
      <c r="Q994" s="127">
        <v>0</v>
      </c>
      <c r="R994" s="127">
        <v>0</v>
      </c>
      <c r="S994" s="127">
        <v>0</v>
      </c>
      <c r="T994" s="127">
        <v>0</v>
      </c>
      <c r="U994" s="127">
        <v>0</v>
      </c>
      <c r="V994" s="127">
        <v>0</v>
      </c>
      <c r="W994" s="127">
        <v>0</v>
      </c>
      <c r="X994" s="127">
        <v>0</v>
      </c>
      <c r="Y994" s="127">
        <v>0</v>
      </c>
      <c r="Z994" s="127">
        <v>0</v>
      </c>
      <c r="AA994" s="127">
        <v>0</v>
      </c>
      <c r="AB994" s="127">
        <v>0</v>
      </c>
      <c r="AC994" s="127">
        <v>0</v>
      </c>
      <c r="AD994" s="127">
        <v>0</v>
      </c>
      <c r="AE994" s="127">
        <v>0</v>
      </c>
      <c r="AF994" s="127">
        <v>0</v>
      </c>
      <c r="AG994" s="127">
        <v>0</v>
      </c>
      <c r="AH994" s="127">
        <v>0</v>
      </c>
    </row>
    <row r="995" spans="1:34" x14ac:dyDescent="0.35">
      <c r="A995" s="127" t="s">
        <v>5222</v>
      </c>
      <c r="B995" s="127" t="s">
        <v>964</v>
      </c>
      <c r="C995" s="127">
        <v>0</v>
      </c>
      <c r="D995" s="127">
        <v>0</v>
      </c>
      <c r="E995" s="127">
        <v>0</v>
      </c>
      <c r="F995" s="127">
        <v>0</v>
      </c>
      <c r="G995" s="127">
        <v>0</v>
      </c>
      <c r="H995" s="127">
        <v>0</v>
      </c>
      <c r="I995" s="127">
        <v>0</v>
      </c>
      <c r="J995" s="127">
        <v>0</v>
      </c>
      <c r="K995" s="127">
        <v>0</v>
      </c>
      <c r="L995" s="127">
        <v>0</v>
      </c>
      <c r="M995" s="127">
        <v>0</v>
      </c>
      <c r="N995" s="127">
        <v>0</v>
      </c>
      <c r="O995" s="127">
        <v>0</v>
      </c>
      <c r="P995" s="127">
        <v>0</v>
      </c>
      <c r="Q995" s="127">
        <v>0</v>
      </c>
      <c r="R995" s="127">
        <v>0</v>
      </c>
      <c r="S995" s="127">
        <v>0</v>
      </c>
      <c r="T995" s="127">
        <v>0</v>
      </c>
      <c r="U995" s="127">
        <v>0</v>
      </c>
      <c r="V995" s="127">
        <v>0</v>
      </c>
      <c r="W995" s="127">
        <v>0</v>
      </c>
      <c r="X995" s="127">
        <v>0</v>
      </c>
      <c r="Y995" s="127">
        <v>0</v>
      </c>
      <c r="Z995" s="127">
        <v>0</v>
      </c>
      <c r="AA995" s="127">
        <v>0</v>
      </c>
      <c r="AB995" s="127">
        <v>0</v>
      </c>
      <c r="AC995" s="127">
        <v>0</v>
      </c>
      <c r="AD995" s="127">
        <v>0</v>
      </c>
      <c r="AE995" s="127">
        <v>0</v>
      </c>
      <c r="AF995" s="127">
        <v>0</v>
      </c>
      <c r="AG995" s="127">
        <v>0</v>
      </c>
      <c r="AH995" s="127">
        <v>0</v>
      </c>
    </row>
    <row r="996" spans="1:34" x14ac:dyDescent="0.35">
      <c r="A996" s="127" t="s">
        <v>5223</v>
      </c>
      <c r="B996" s="127" t="s">
        <v>964</v>
      </c>
      <c r="C996" s="127">
        <v>0</v>
      </c>
      <c r="D996" s="127">
        <v>0</v>
      </c>
      <c r="E996" s="127">
        <v>0</v>
      </c>
      <c r="F996" s="127">
        <v>0</v>
      </c>
      <c r="G996" s="127">
        <v>0</v>
      </c>
      <c r="H996" s="127">
        <v>0</v>
      </c>
      <c r="I996" s="127">
        <v>0</v>
      </c>
      <c r="J996" s="127">
        <v>0</v>
      </c>
      <c r="K996" s="127">
        <v>0</v>
      </c>
      <c r="L996" s="127">
        <v>0</v>
      </c>
      <c r="M996" s="127">
        <v>0</v>
      </c>
      <c r="N996" s="127">
        <v>0</v>
      </c>
      <c r="O996" s="127">
        <v>0</v>
      </c>
      <c r="P996" s="127">
        <v>0</v>
      </c>
      <c r="Q996" s="127">
        <v>0</v>
      </c>
      <c r="R996" s="127">
        <v>0</v>
      </c>
      <c r="S996" s="127">
        <v>0</v>
      </c>
      <c r="T996" s="127">
        <v>0</v>
      </c>
      <c r="U996" s="127">
        <v>0</v>
      </c>
      <c r="V996" s="127">
        <v>0</v>
      </c>
      <c r="W996" s="127">
        <v>0</v>
      </c>
      <c r="X996" s="127">
        <v>0</v>
      </c>
      <c r="Y996" s="127">
        <v>0</v>
      </c>
      <c r="Z996" s="127">
        <v>0</v>
      </c>
      <c r="AA996" s="127">
        <v>0</v>
      </c>
      <c r="AB996" s="127">
        <v>0</v>
      </c>
      <c r="AC996" s="127">
        <v>0</v>
      </c>
      <c r="AD996" s="127">
        <v>0</v>
      </c>
      <c r="AE996" s="127">
        <v>0</v>
      </c>
      <c r="AF996" s="127">
        <v>0</v>
      </c>
      <c r="AG996" s="127">
        <v>0</v>
      </c>
      <c r="AH996" s="127">
        <v>0</v>
      </c>
    </row>
    <row r="997" spans="1:34" x14ac:dyDescent="0.35">
      <c r="A997" s="127" t="s">
        <v>5224</v>
      </c>
      <c r="B997" s="127" t="s">
        <v>964</v>
      </c>
      <c r="C997" s="127">
        <v>0</v>
      </c>
      <c r="D997" s="127">
        <v>0</v>
      </c>
      <c r="E997" s="127">
        <v>0</v>
      </c>
      <c r="F997" s="127">
        <v>0</v>
      </c>
      <c r="G997" s="127">
        <v>0</v>
      </c>
      <c r="H997" s="127">
        <v>0</v>
      </c>
      <c r="I997" s="127">
        <v>0</v>
      </c>
      <c r="J997" s="127">
        <v>0</v>
      </c>
      <c r="K997" s="127">
        <v>0</v>
      </c>
      <c r="L997" s="127">
        <v>0</v>
      </c>
      <c r="M997" s="127">
        <v>0</v>
      </c>
      <c r="N997" s="127">
        <v>0</v>
      </c>
      <c r="O997" s="127">
        <v>0</v>
      </c>
      <c r="P997" s="127">
        <v>0</v>
      </c>
      <c r="Q997" s="127">
        <v>0</v>
      </c>
      <c r="R997" s="127">
        <v>0</v>
      </c>
      <c r="S997" s="127">
        <v>0</v>
      </c>
      <c r="T997" s="127">
        <v>0</v>
      </c>
      <c r="U997" s="127">
        <v>0</v>
      </c>
      <c r="V997" s="127">
        <v>0</v>
      </c>
      <c r="W997" s="127">
        <v>0</v>
      </c>
      <c r="X997" s="127">
        <v>0</v>
      </c>
      <c r="Y997" s="127">
        <v>0</v>
      </c>
      <c r="Z997" s="127">
        <v>0</v>
      </c>
      <c r="AA997" s="127">
        <v>0</v>
      </c>
      <c r="AB997" s="127">
        <v>0</v>
      </c>
      <c r="AC997" s="127">
        <v>0</v>
      </c>
      <c r="AD997" s="127">
        <v>0</v>
      </c>
      <c r="AE997" s="127">
        <v>0</v>
      </c>
      <c r="AF997" s="127">
        <v>0</v>
      </c>
      <c r="AG997" s="127">
        <v>0</v>
      </c>
      <c r="AH997" s="127">
        <v>0</v>
      </c>
    </row>
    <row r="998" spans="1:34" x14ac:dyDescent="0.35">
      <c r="A998" s="127" t="s">
        <v>5225</v>
      </c>
      <c r="B998" s="127" t="s">
        <v>964</v>
      </c>
      <c r="C998" s="127">
        <v>0</v>
      </c>
      <c r="D998" s="127">
        <v>0</v>
      </c>
      <c r="E998" s="127">
        <v>0</v>
      </c>
      <c r="F998" s="127">
        <v>0</v>
      </c>
      <c r="G998" s="127">
        <v>0</v>
      </c>
      <c r="H998" s="127">
        <v>0</v>
      </c>
      <c r="I998" s="127">
        <v>0</v>
      </c>
      <c r="J998" s="127">
        <v>0</v>
      </c>
      <c r="K998" s="127">
        <v>0</v>
      </c>
      <c r="L998" s="127">
        <v>0</v>
      </c>
      <c r="M998" s="127">
        <v>0</v>
      </c>
      <c r="N998" s="127">
        <v>0</v>
      </c>
      <c r="O998" s="127">
        <v>0</v>
      </c>
      <c r="P998" s="127">
        <v>0</v>
      </c>
      <c r="Q998" s="127">
        <v>0</v>
      </c>
      <c r="R998" s="127">
        <v>0</v>
      </c>
      <c r="S998" s="127">
        <v>0</v>
      </c>
      <c r="T998" s="127">
        <v>0</v>
      </c>
      <c r="U998" s="127">
        <v>0</v>
      </c>
      <c r="V998" s="127">
        <v>0</v>
      </c>
      <c r="W998" s="127">
        <v>0</v>
      </c>
      <c r="X998" s="127">
        <v>0</v>
      </c>
      <c r="Y998" s="127">
        <v>0</v>
      </c>
      <c r="Z998" s="127">
        <v>0</v>
      </c>
      <c r="AA998" s="127">
        <v>0</v>
      </c>
      <c r="AB998" s="127">
        <v>0</v>
      </c>
      <c r="AC998" s="127">
        <v>0</v>
      </c>
      <c r="AD998" s="127">
        <v>0</v>
      </c>
      <c r="AE998" s="127">
        <v>0</v>
      </c>
      <c r="AF998" s="127">
        <v>0</v>
      </c>
      <c r="AG998" s="127">
        <v>0</v>
      </c>
      <c r="AH998" s="127">
        <v>0</v>
      </c>
    </row>
    <row r="999" spans="1:34" x14ac:dyDescent="0.35">
      <c r="A999" s="127" t="s">
        <v>5226</v>
      </c>
      <c r="B999" s="127" t="s">
        <v>964</v>
      </c>
      <c r="C999" s="127">
        <v>0</v>
      </c>
      <c r="D999" s="127">
        <v>0</v>
      </c>
      <c r="E999" s="127">
        <v>0</v>
      </c>
      <c r="F999" s="127">
        <v>0</v>
      </c>
      <c r="G999" s="127">
        <v>0</v>
      </c>
      <c r="H999" s="127">
        <v>0</v>
      </c>
      <c r="I999" s="127">
        <v>0</v>
      </c>
      <c r="J999" s="127">
        <v>0</v>
      </c>
      <c r="K999" s="127">
        <v>0</v>
      </c>
      <c r="L999" s="127">
        <v>0</v>
      </c>
      <c r="M999" s="127">
        <v>0</v>
      </c>
      <c r="N999" s="127">
        <v>0</v>
      </c>
      <c r="O999" s="127">
        <v>0</v>
      </c>
      <c r="P999" s="127">
        <v>0</v>
      </c>
      <c r="Q999" s="127">
        <v>0</v>
      </c>
      <c r="R999" s="127">
        <v>0</v>
      </c>
      <c r="S999" s="127">
        <v>0</v>
      </c>
      <c r="T999" s="127">
        <v>0</v>
      </c>
      <c r="U999" s="127">
        <v>0</v>
      </c>
      <c r="V999" s="127">
        <v>0</v>
      </c>
      <c r="W999" s="127">
        <v>0</v>
      </c>
      <c r="X999" s="127">
        <v>0</v>
      </c>
      <c r="Y999" s="127">
        <v>0</v>
      </c>
      <c r="Z999" s="127">
        <v>0</v>
      </c>
      <c r="AA999" s="127">
        <v>0</v>
      </c>
      <c r="AB999" s="127">
        <v>0</v>
      </c>
      <c r="AC999" s="127">
        <v>0</v>
      </c>
      <c r="AD999" s="127">
        <v>0</v>
      </c>
      <c r="AE999" s="127">
        <v>0</v>
      </c>
      <c r="AF999" s="127">
        <v>0</v>
      </c>
      <c r="AG999" s="127">
        <v>0</v>
      </c>
      <c r="AH999" s="127">
        <v>0</v>
      </c>
    </row>
    <row r="1000" spans="1:34" x14ac:dyDescent="0.35">
      <c r="A1000" s="127" t="s">
        <v>5227</v>
      </c>
      <c r="B1000" s="127" t="s">
        <v>964</v>
      </c>
      <c r="C1000" s="127">
        <v>29021.8</v>
      </c>
      <c r="D1000" s="127">
        <v>24168.3</v>
      </c>
      <c r="E1000" s="127">
        <v>22787.599999999999</v>
      </c>
      <c r="F1000" s="127">
        <v>20629.900000000001</v>
      </c>
      <c r="G1000" s="127">
        <v>23178.400000000001</v>
      </c>
      <c r="H1000" s="127">
        <v>23680.9</v>
      </c>
      <c r="I1000" s="127">
        <v>21994.5</v>
      </c>
      <c r="J1000" s="127">
        <v>22648.799999999999</v>
      </c>
      <c r="K1000" s="127">
        <v>23162.7</v>
      </c>
      <c r="L1000" s="127">
        <v>22655.9</v>
      </c>
      <c r="M1000" s="127">
        <v>23386.1</v>
      </c>
      <c r="N1000" s="127">
        <v>24094</v>
      </c>
      <c r="O1000" s="127">
        <v>24126.6</v>
      </c>
      <c r="P1000" s="127">
        <v>24386.3</v>
      </c>
      <c r="Q1000" s="127">
        <v>26114.5</v>
      </c>
      <c r="R1000" s="127">
        <v>26160.7</v>
      </c>
      <c r="S1000" s="127">
        <v>25446.6</v>
      </c>
      <c r="T1000" s="127">
        <v>25512.2</v>
      </c>
      <c r="U1000" s="127">
        <v>26340.400000000001</v>
      </c>
      <c r="V1000" s="127">
        <v>26372.6</v>
      </c>
      <c r="W1000" s="127">
        <v>25592.6</v>
      </c>
      <c r="X1000" s="127">
        <v>25574.6</v>
      </c>
      <c r="Y1000" s="127">
        <v>25933.3</v>
      </c>
      <c r="Z1000" s="127">
        <v>25598.2</v>
      </c>
      <c r="AA1000" s="127">
        <v>25710</v>
      </c>
      <c r="AB1000" s="127">
        <v>25692.6</v>
      </c>
      <c r="AC1000" s="127">
        <v>25672</v>
      </c>
      <c r="AD1000" s="127">
        <v>25651.8</v>
      </c>
      <c r="AE1000" s="127">
        <v>25606.6</v>
      </c>
      <c r="AF1000" s="127">
        <v>25588</v>
      </c>
      <c r="AG1000" s="127">
        <v>25521.8</v>
      </c>
      <c r="AH1000" s="127">
        <v>25491.599999999999</v>
      </c>
    </row>
    <row r="1001" spans="1:34" x14ac:dyDescent="0.35">
      <c r="A1001" s="127" t="s">
        <v>5228</v>
      </c>
      <c r="B1001" s="127" t="s">
        <v>964</v>
      </c>
      <c r="C1001" s="127">
        <v>0</v>
      </c>
      <c r="D1001" s="127">
        <v>0</v>
      </c>
      <c r="E1001" s="127">
        <v>0</v>
      </c>
      <c r="F1001" s="127">
        <v>0</v>
      </c>
      <c r="G1001" s="127">
        <v>0</v>
      </c>
      <c r="H1001" s="127">
        <v>0</v>
      </c>
      <c r="I1001" s="127">
        <v>0</v>
      </c>
      <c r="J1001" s="127">
        <v>0</v>
      </c>
      <c r="K1001" s="127">
        <v>0</v>
      </c>
      <c r="L1001" s="127">
        <v>0</v>
      </c>
      <c r="M1001" s="127">
        <v>0</v>
      </c>
      <c r="N1001" s="127">
        <v>0</v>
      </c>
      <c r="O1001" s="127">
        <v>0</v>
      </c>
      <c r="P1001" s="127">
        <v>0</v>
      </c>
      <c r="Q1001" s="127">
        <v>0</v>
      </c>
      <c r="R1001" s="127">
        <v>0</v>
      </c>
      <c r="S1001" s="127">
        <v>0</v>
      </c>
      <c r="T1001" s="127">
        <v>0</v>
      </c>
      <c r="U1001" s="127">
        <v>0</v>
      </c>
      <c r="V1001" s="127">
        <v>0</v>
      </c>
      <c r="W1001" s="127">
        <v>0</v>
      </c>
      <c r="X1001" s="127">
        <v>0</v>
      </c>
      <c r="Y1001" s="127">
        <v>0</v>
      </c>
      <c r="Z1001" s="127">
        <v>0</v>
      </c>
      <c r="AA1001" s="127">
        <v>0</v>
      </c>
      <c r="AB1001" s="127">
        <v>0</v>
      </c>
      <c r="AC1001" s="127">
        <v>0</v>
      </c>
      <c r="AD1001" s="127">
        <v>0</v>
      </c>
      <c r="AE1001" s="127">
        <v>0</v>
      </c>
      <c r="AF1001" s="127">
        <v>0</v>
      </c>
      <c r="AG1001" s="127">
        <v>0</v>
      </c>
      <c r="AH1001" s="127">
        <v>0</v>
      </c>
    </row>
    <row r="1002" spans="1:34" x14ac:dyDescent="0.35">
      <c r="A1002" s="127" t="s">
        <v>5229</v>
      </c>
      <c r="B1002" s="127" t="s">
        <v>964</v>
      </c>
      <c r="C1002" s="127">
        <v>0</v>
      </c>
      <c r="D1002" s="127">
        <v>0</v>
      </c>
      <c r="E1002" s="127">
        <v>0</v>
      </c>
      <c r="F1002" s="127">
        <v>0</v>
      </c>
      <c r="G1002" s="127">
        <v>0</v>
      </c>
      <c r="H1002" s="127">
        <v>0</v>
      </c>
      <c r="I1002" s="127">
        <v>0</v>
      </c>
      <c r="J1002" s="127">
        <v>0</v>
      </c>
      <c r="K1002" s="127">
        <v>0</v>
      </c>
      <c r="L1002" s="127">
        <v>0</v>
      </c>
      <c r="M1002" s="127">
        <v>0</v>
      </c>
      <c r="N1002" s="127">
        <v>0</v>
      </c>
      <c r="O1002" s="127">
        <v>0</v>
      </c>
      <c r="P1002" s="127">
        <v>0</v>
      </c>
      <c r="Q1002" s="127">
        <v>0</v>
      </c>
      <c r="R1002" s="127">
        <v>0</v>
      </c>
      <c r="S1002" s="127">
        <v>0</v>
      </c>
      <c r="T1002" s="127">
        <v>0</v>
      </c>
      <c r="U1002" s="127">
        <v>0</v>
      </c>
      <c r="V1002" s="127">
        <v>0</v>
      </c>
      <c r="W1002" s="127">
        <v>0</v>
      </c>
      <c r="X1002" s="127">
        <v>0</v>
      </c>
      <c r="Y1002" s="127">
        <v>0</v>
      </c>
      <c r="Z1002" s="127">
        <v>0</v>
      </c>
      <c r="AA1002" s="127">
        <v>0</v>
      </c>
      <c r="AB1002" s="127">
        <v>0</v>
      </c>
      <c r="AC1002" s="127">
        <v>0</v>
      </c>
      <c r="AD1002" s="127">
        <v>0</v>
      </c>
      <c r="AE1002" s="127">
        <v>0</v>
      </c>
      <c r="AF1002" s="127">
        <v>0</v>
      </c>
      <c r="AG1002" s="127">
        <v>0</v>
      </c>
      <c r="AH1002" s="127">
        <v>0</v>
      </c>
    </row>
    <row r="1003" spans="1:34" x14ac:dyDescent="0.35">
      <c r="A1003" s="127" t="s">
        <v>5230</v>
      </c>
      <c r="B1003" s="127" t="s">
        <v>964</v>
      </c>
      <c r="C1003" s="127">
        <v>191682</v>
      </c>
      <c r="D1003" s="127">
        <v>187296</v>
      </c>
      <c r="E1003" s="127">
        <v>182910</v>
      </c>
      <c r="F1003" s="127">
        <v>178008</v>
      </c>
      <c r="G1003" s="127">
        <v>173106</v>
      </c>
      <c r="H1003" s="127">
        <v>168204</v>
      </c>
      <c r="I1003" s="127">
        <v>163302</v>
      </c>
      <c r="J1003" s="127">
        <v>158400</v>
      </c>
      <c r="K1003" s="127">
        <v>153498</v>
      </c>
      <c r="L1003" s="127">
        <v>153498</v>
      </c>
      <c r="M1003" s="127">
        <v>153498</v>
      </c>
      <c r="N1003" s="127">
        <v>153498</v>
      </c>
      <c r="O1003" s="127">
        <v>153498</v>
      </c>
      <c r="P1003" s="127">
        <v>153498</v>
      </c>
      <c r="Q1003" s="127">
        <v>153498</v>
      </c>
      <c r="R1003" s="127">
        <v>153498</v>
      </c>
      <c r="S1003" s="127">
        <v>153498</v>
      </c>
      <c r="T1003" s="127">
        <v>153498</v>
      </c>
      <c r="U1003" s="127">
        <v>153498</v>
      </c>
      <c r="V1003" s="127">
        <v>153498</v>
      </c>
      <c r="W1003" s="127">
        <v>153498</v>
      </c>
      <c r="X1003" s="127">
        <v>153498</v>
      </c>
      <c r="Y1003" s="127">
        <v>153498</v>
      </c>
      <c r="Z1003" s="127">
        <v>153498</v>
      </c>
      <c r="AA1003" s="127">
        <v>153498</v>
      </c>
      <c r="AB1003" s="127">
        <v>153498</v>
      </c>
      <c r="AC1003" s="127">
        <v>153498</v>
      </c>
      <c r="AD1003" s="127">
        <v>153498</v>
      </c>
      <c r="AE1003" s="127">
        <v>153498</v>
      </c>
      <c r="AF1003" s="127">
        <v>153498</v>
      </c>
      <c r="AG1003" s="127">
        <v>153498</v>
      </c>
      <c r="AH1003" s="127">
        <v>153498</v>
      </c>
    </row>
    <row r="1004" spans="1:34" x14ac:dyDescent="0.35">
      <c r="A1004" s="127" t="s">
        <v>5231</v>
      </c>
      <c r="B1004" s="127" t="s">
        <v>964</v>
      </c>
      <c r="C1004" s="127">
        <v>0</v>
      </c>
      <c r="D1004" s="127">
        <v>0</v>
      </c>
      <c r="E1004" s="127">
        <v>0</v>
      </c>
      <c r="F1004" s="127">
        <v>0</v>
      </c>
      <c r="G1004" s="127">
        <v>0</v>
      </c>
      <c r="H1004" s="127">
        <v>0</v>
      </c>
      <c r="I1004" s="127">
        <v>0</v>
      </c>
      <c r="J1004" s="127">
        <v>0</v>
      </c>
      <c r="K1004" s="127">
        <v>0</v>
      </c>
      <c r="L1004" s="127">
        <v>0</v>
      </c>
      <c r="M1004" s="127">
        <v>0</v>
      </c>
      <c r="N1004" s="127">
        <v>0</v>
      </c>
      <c r="O1004" s="127">
        <v>0</v>
      </c>
      <c r="P1004" s="127">
        <v>0</v>
      </c>
      <c r="Q1004" s="127">
        <v>0</v>
      </c>
      <c r="R1004" s="127">
        <v>0</v>
      </c>
      <c r="S1004" s="127">
        <v>0</v>
      </c>
      <c r="T1004" s="127">
        <v>0</v>
      </c>
      <c r="U1004" s="127">
        <v>0</v>
      </c>
      <c r="V1004" s="127">
        <v>0</v>
      </c>
      <c r="W1004" s="127">
        <v>0</v>
      </c>
      <c r="X1004" s="127">
        <v>0</v>
      </c>
      <c r="Y1004" s="127">
        <v>0</v>
      </c>
      <c r="Z1004" s="127">
        <v>0</v>
      </c>
      <c r="AA1004" s="127">
        <v>0</v>
      </c>
      <c r="AB1004" s="127">
        <v>0</v>
      </c>
      <c r="AC1004" s="127">
        <v>0</v>
      </c>
      <c r="AD1004" s="127">
        <v>0</v>
      </c>
      <c r="AE1004" s="127">
        <v>0</v>
      </c>
      <c r="AF1004" s="127">
        <v>0</v>
      </c>
      <c r="AG1004" s="127">
        <v>0</v>
      </c>
      <c r="AH1004" s="127">
        <v>0</v>
      </c>
    </row>
    <row r="1005" spans="1:34" x14ac:dyDescent="0.35">
      <c r="A1005" s="127" t="s">
        <v>5232</v>
      </c>
      <c r="B1005" s="127" t="s">
        <v>964</v>
      </c>
      <c r="C1005" s="127">
        <v>8514</v>
      </c>
      <c r="D1005" s="127">
        <v>18060</v>
      </c>
      <c r="E1005" s="127">
        <v>27606</v>
      </c>
      <c r="F1005" s="127">
        <v>37152</v>
      </c>
      <c r="G1005" s="127">
        <v>37152</v>
      </c>
      <c r="H1005" s="127">
        <v>41022</v>
      </c>
      <c r="I1005" s="127">
        <v>46440</v>
      </c>
      <c r="J1005" s="127">
        <v>49278</v>
      </c>
      <c r="K1005" s="127">
        <v>50826</v>
      </c>
      <c r="L1005" s="127">
        <v>51084</v>
      </c>
      <c r="M1005" s="127">
        <v>51084</v>
      </c>
      <c r="N1005" s="127">
        <v>51084</v>
      </c>
      <c r="O1005" s="127">
        <v>51084</v>
      </c>
      <c r="P1005" s="127">
        <v>51084</v>
      </c>
      <c r="Q1005" s="127">
        <v>51084</v>
      </c>
      <c r="R1005" s="127">
        <v>51084</v>
      </c>
      <c r="S1005" s="127">
        <v>51084</v>
      </c>
      <c r="T1005" s="127">
        <v>51084</v>
      </c>
      <c r="U1005" s="127">
        <v>51084</v>
      </c>
      <c r="V1005" s="127">
        <v>51084</v>
      </c>
      <c r="W1005" s="127">
        <v>51084</v>
      </c>
      <c r="X1005" s="127">
        <v>51084</v>
      </c>
      <c r="Y1005" s="127">
        <v>51084</v>
      </c>
      <c r="Z1005" s="127">
        <v>51084</v>
      </c>
      <c r="AA1005" s="127">
        <v>51084</v>
      </c>
      <c r="AB1005" s="127">
        <v>51084</v>
      </c>
      <c r="AC1005" s="127">
        <v>51084</v>
      </c>
      <c r="AD1005" s="127">
        <v>51084</v>
      </c>
      <c r="AE1005" s="127">
        <v>51084</v>
      </c>
      <c r="AF1005" s="127">
        <v>51084</v>
      </c>
      <c r="AG1005" s="127">
        <v>51084</v>
      </c>
      <c r="AH1005" s="127">
        <v>51084</v>
      </c>
    </row>
    <row r="1006" spans="1:34" x14ac:dyDescent="0.35">
      <c r="A1006" s="127" t="s">
        <v>5233</v>
      </c>
      <c r="B1006" s="127" t="s">
        <v>964</v>
      </c>
      <c r="C1006" s="127">
        <v>24800</v>
      </c>
      <c r="D1006" s="127">
        <v>24800</v>
      </c>
      <c r="E1006" s="127">
        <v>24800</v>
      </c>
      <c r="F1006" s="127">
        <v>24800</v>
      </c>
      <c r="G1006" s="127">
        <v>24800</v>
      </c>
      <c r="H1006" s="127">
        <v>24800</v>
      </c>
      <c r="I1006" s="127">
        <v>24800</v>
      </c>
      <c r="J1006" s="127">
        <v>24800</v>
      </c>
      <c r="K1006" s="127">
        <v>24800</v>
      </c>
      <c r="L1006" s="127">
        <v>24800</v>
      </c>
      <c r="M1006" s="127">
        <v>24800</v>
      </c>
      <c r="N1006" s="127">
        <v>24800</v>
      </c>
      <c r="O1006" s="127">
        <v>24800</v>
      </c>
      <c r="P1006" s="127">
        <v>24800</v>
      </c>
      <c r="Q1006" s="127">
        <v>24800</v>
      </c>
      <c r="R1006" s="127">
        <v>24800</v>
      </c>
      <c r="S1006" s="127">
        <v>24800</v>
      </c>
      <c r="T1006" s="127">
        <v>24800</v>
      </c>
      <c r="U1006" s="127">
        <v>24800</v>
      </c>
      <c r="V1006" s="127">
        <v>24800</v>
      </c>
      <c r="W1006" s="127">
        <v>24800</v>
      </c>
      <c r="X1006" s="127">
        <v>24800</v>
      </c>
      <c r="Y1006" s="127">
        <v>24800</v>
      </c>
      <c r="Z1006" s="127">
        <v>24800</v>
      </c>
      <c r="AA1006" s="127">
        <v>24800</v>
      </c>
      <c r="AB1006" s="127">
        <v>24800</v>
      </c>
      <c r="AC1006" s="127">
        <v>24800</v>
      </c>
      <c r="AD1006" s="127">
        <v>24800</v>
      </c>
      <c r="AE1006" s="127">
        <v>24800</v>
      </c>
      <c r="AF1006" s="127">
        <v>24800</v>
      </c>
      <c r="AG1006" s="127">
        <v>24800</v>
      </c>
      <c r="AH1006" s="127">
        <v>24800</v>
      </c>
    </row>
    <row r="1007" spans="1:34" x14ac:dyDescent="0.35">
      <c r="A1007" s="127" t="s">
        <v>5234</v>
      </c>
      <c r="B1007" s="127" t="s">
        <v>964</v>
      </c>
      <c r="C1007" s="127">
        <v>0</v>
      </c>
      <c r="D1007" s="127">
        <v>0</v>
      </c>
      <c r="E1007" s="127">
        <v>0</v>
      </c>
      <c r="F1007" s="127">
        <v>0</v>
      </c>
      <c r="G1007" s="127">
        <v>0</v>
      </c>
      <c r="H1007" s="127">
        <v>0</v>
      </c>
      <c r="I1007" s="127">
        <v>0</v>
      </c>
      <c r="J1007" s="127">
        <v>0</v>
      </c>
      <c r="K1007" s="127">
        <v>0</v>
      </c>
      <c r="L1007" s="127">
        <v>0</v>
      </c>
      <c r="M1007" s="127">
        <v>0</v>
      </c>
      <c r="N1007" s="127">
        <v>0</v>
      </c>
      <c r="O1007" s="127">
        <v>0</v>
      </c>
      <c r="P1007" s="127">
        <v>0</v>
      </c>
      <c r="Q1007" s="127">
        <v>0</v>
      </c>
      <c r="R1007" s="127">
        <v>0</v>
      </c>
      <c r="S1007" s="127">
        <v>0</v>
      </c>
      <c r="T1007" s="127">
        <v>0</v>
      </c>
      <c r="U1007" s="127">
        <v>0</v>
      </c>
      <c r="V1007" s="127">
        <v>0</v>
      </c>
      <c r="W1007" s="127">
        <v>0</v>
      </c>
      <c r="X1007" s="127">
        <v>0</v>
      </c>
      <c r="Y1007" s="127">
        <v>0</v>
      </c>
      <c r="Z1007" s="127">
        <v>0</v>
      </c>
      <c r="AA1007" s="127">
        <v>0</v>
      </c>
      <c r="AB1007" s="127">
        <v>0</v>
      </c>
      <c r="AC1007" s="127">
        <v>0</v>
      </c>
      <c r="AD1007" s="127">
        <v>0</v>
      </c>
      <c r="AE1007" s="127">
        <v>0</v>
      </c>
      <c r="AF1007" s="127">
        <v>0</v>
      </c>
      <c r="AG1007" s="127">
        <v>0</v>
      </c>
      <c r="AH1007" s="127">
        <v>0</v>
      </c>
    </row>
    <row r="1008" spans="1:34" x14ac:dyDescent="0.35">
      <c r="A1008" s="127" t="s">
        <v>5235</v>
      </c>
      <c r="B1008" s="127" t="s">
        <v>964</v>
      </c>
      <c r="C1008" s="127">
        <v>0</v>
      </c>
      <c r="D1008" s="127">
        <v>0</v>
      </c>
      <c r="E1008" s="127">
        <v>0</v>
      </c>
      <c r="F1008" s="127">
        <v>0</v>
      </c>
      <c r="G1008" s="127">
        <v>0</v>
      </c>
      <c r="H1008" s="127">
        <v>0</v>
      </c>
      <c r="I1008" s="127">
        <v>0</v>
      </c>
      <c r="J1008" s="127">
        <v>0</v>
      </c>
      <c r="K1008" s="127">
        <v>0</v>
      </c>
      <c r="L1008" s="127">
        <v>0</v>
      </c>
      <c r="M1008" s="127">
        <v>0</v>
      </c>
      <c r="N1008" s="127">
        <v>0</v>
      </c>
      <c r="O1008" s="127">
        <v>0</v>
      </c>
      <c r="P1008" s="127">
        <v>0</v>
      </c>
      <c r="Q1008" s="127">
        <v>0</v>
      </c>
      <c r="R1008" s="127">
        <v>0</v>
      </c>
      <c r="S1008" s="127">
        <v>0</v>
      </c>
      <c r="T1008" s="127">
        <v>0</v>
      </c>
      <c r="U1008" s="127">
        <v>0</v>
      </c>
      <c r="V1008" s="127">
        <v>0</v>
      </c>
      <c r="W1008" s="127">
        <v>0</v>
      </c>
      <c r="X1008" s="127">
        <v>0</v>
      </c>
      <c r="Y1008" s="127">
        <v>0</v>
      </c>
      <c r="Z1008" s="127">
        <v>0</v>
      </c>
      <c r="AA1008" s="127">
        <v>0</v>
      </c>
      <c r="AB1008" s="127">
        <v>0</v>
      </c>
      <c r="AC1008" s="127">
        <v>0</v>
      </c>
      <c r="AD1008" s="127">
        <v>0</v>
      </c>
      <c r="AE1008" s="127">
        <v>0</v>
      </c>
      <c r="AF1008" s="127">
        <v>0</v>
      </c>
      <c r="AG1008" s="127">
        <v>0</v>
      </c>
      <c r="AH1008" s="127">
        <v>0</v>
      </c>
    </row>
    <row r="1009" spans="1:34" x14ac:dyDescent="0.35">
      <c r="A1009" s="127" t="s">
        <v>5236</v>
      </c>
      <c r="B1009" s="127" t="s">
        <v>964</v>
      </c>
      <c r="C1009" s="127">
        <v>6780</v>
      </c>
      <c r="D1009" s="127">
        <v>6780</v>
      </c>
      <c r="E1009" s="127">
        <v>6780</v>
      </c>
      <c r="F1009" s="127">
        <v>6780</v>
      </c>
      <c r="G1009" s="127">
        <v>6780</v>
      </c>
      <c r="H1009" s="127">
        <v>6780</v>
      </c>
      <c r="I1009" s="127">
        <v>6780</v>
      </c>
      <c r="J1009" s="127">
        <v>6780</v>
      </c>
      <c r="K1009" s="127">
        <v>6780</v>
      </c>
      <c r="L1009" s="127">
        <v>6780</v>
      </c>
      <c r="M1009" s="127">
        <v>6780</v>
      </c>
      <c r="N1009" s="127">
        <v>6780</v>
      </c>
      <c r="O1009" s="127">
        <v>6780</v>
      </c>
      <c r="P1009" s="127">
        <v>6780</v>
      </c>
      <c r="Q1009" s="127">
        <v>6780</v>
      </c>
      <c r="R1009" s="127">
        <v>6780</v>
      </c>
      <c r="S1009" s="127">
        <v>6780</v>
      </c>
      <c r="T1009" s="127">
        <v>6780</v>
      </c>
      <c r="U1009" s="127">
        <v>6780</v>
      </c>
      <c r="V1009" s="127">
        <v>6780</v>
      </c>
      <c r="W1009" s="127">
        <v>6780</v>
      </c>
      <c r="X1009" s="127">
        <v>6780</v>
      </c>
      <c r="Y1009" s="127">
        <v>6780</v>
      </c>
      <c r="Z1009" s="127">
        <v>6780</v>
      </c>
      <c r="AA1009" s="127">
        <v>6780</v>
      </c>
      <c r="AB1009" s="127">
        <v>6780</v>
      </c>
      <c r="AC1009" s="127">
        <v>6780</v>
      </c>
      <c r="AD1009" s="127">
        <v>6780</v>
      </c>
      <c r="AE1009" s="127">
        <v>6780</v>
      </c>
      <c r="AF1009" s="127">
        <v>6780</v>
      </c>
      <c r="AG1009" s="127">
        <v>6780</v>
      </c>
      <c r="AH1009" s="127">
        <v>6780</v>
      </c>
    </row>
    <row r="1010" spans="1:34" x14ac:dyDescent="0.35">
      <c r="A1010" s="127" t="s">
        <v>5237</v>
      </c>
      <c r="B1010" s="127" t="s">
        <v>964</v>
      </c>
      <c r="C1010" s="127">
        <v>0</v>
      </c>
      <c r="D1010" s="127">
        <v>0</v>
      </c>
      <c r="E1010" s="127">
        <v>0</v>
      </c>
      <c r="F1010" s="127">
        <v>0</v>
      </c>
      <c r="G1010" s="127">
        <v>0</v>
      </c>
      <c r="H1010" s="127">
        <v>0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27">
        <v>0</v>
      </c>
      <c r="Q1010" s="127">
        <v>0</v>
      </c>
      <c r="R1010" s="127">
        <v>0</v>
      </c>
      <c r="S1010" s="127">
        <v>0</v>
      </c>
      <c r="T1010" s="127">
        <v>0</v>
      </c>
      <c r="U1010" s="127">
        <v>0</v>
      </c>
      <c r="V1010" s="127">
        <v>0</v>
      </c>
      <c r="W1010" s="127">
        <v>0</v>
      </c>
      <c r="X1010" s="127">
        <v>0</v>
      </c>
      <c r="Y1010" s="127">
        <v>0</v>
      </c>
      <c r="Z1010" s="127">
        <v>0</v>
      </c>
      <c r="AA1010" s="127">
        <v>0</v>
      </c>
      <c r="AB1010" s="127">
        <v>0</v>
      </c>
      <c r="AC1010" s="127">
        <v>0</v>
      </c>
      <c r="AD1010" s="127">
        <v>0</v>
      </c>
      <c r="AE1010" s="127">
        <v>0</v>
      </c>
      <c r="AF1010" s="127">
        <v>0</v>
      </c>
      <c r="AG1010" s="127">
        <v>0</v>
      </c>
      <c r="AH1010" s="127">
        <v>0</v>
      </c>
    </row>
    <row r="1011" spans="1:34" x14ac:dyDescent="0.35">
      <c r="A1011" s="127" t="s">
        <v>5238</v>
      </c>
      <c r="B1011" s="127" t="s">
        <v>964</v>
      </c>
      <c r="C1011" s="127">
        <v>0</v>
      </c>
      <c r="D1011" s="127">
        <v>500</v>
      </c>
      <c r="E1011" s="127">
        <v>1000</v>
      </c>
      <c r="F1011" s="127">
        <v>1500</v>
      </c>
      <c r="G1011" s="127">
        <v>2500</v>
      </c>
      <c r="H1011" s="127">
        <v>4500</v>
      </c>
      <c r="I1011" s="127">
        <v>6500</v>
      </c>
      <c r="J1011" s="127">
        <v>8000</v>
      </c>
      <c r="K1011" s="127">
        <v>9500</v>
      </c>
      <c r="L1011" s="127">
        <v>9500</v>
      </c>
      <c r="M1011" s="127">
        <v>9500</v>
      </c>
      <c r="N1011" s="127">
        <v>9500</v>
      </c>
      <c r="O1011" s="127">
        <v>9500</v>
      </c>
      <c r="P1011" s="127">
        <v>10000</v>
      </c>
      <c r="Q1011" s="127">
        <v>10000</v>
      </c>
      <c r="R1011" s="127">
        <v>10000</v>
      </c>
      <c r="S1011" s="127">
        <v>10000</v>
      </c>
      <c r="T1011" s="127">
        <v>10000</v>
      </c>
      <c r="U1011" s="127">
        <v>10000</v>
      </c>
      <c r="V1011" s="127">
        <v>10000</v>
      </c>
      <c r="W1011" s="127">
        <v>10000</v>
      </c>
      <c r="X1011" s="127">
        <v>10000</v>
      </c>
      <c r="Y1011" s="127">
        <v>10000</v>
      </c>
      <c r="Z1011" s="127">
        <v>10000</v>
      </c>
      <c r="AA1011" s="127">
        <v>10000</v>
      </c>
      <c r="AB1011" s="127">
        <v>10000</v>
      </c>
      <c r="AC1011" s="127">
        <v>10000</v>
      </c>
      <c r="AD1011" s="127">
        <v>10000</v>
      </c>
      <c r="AE1011" s="127">
        <v>10000</v>
      </c>
      <c r="AF1011" s="127">
        <v>10000</v>
      </c>
      <c r="AG1011" s="127">
        <v>10000</v>
      </c>
      <c r="AH1011" s="127">
        <v>10000</v>
      </c>
    </row>
    <row r="1012" spans="1:34" x14ac:dyDescent="0.35">
      <c r="A1012" s="127" t="s">
        <v>5239</v>
      </c>
      <c r="B1012" s="127" t="s">
        <v>964</v>
      </c>
      <c r="C1012" s="127">
        <v>49382</v>
      </c>
      <c r="D1012" s="127">
        <v>49382</v>
      </c>
      <c r="E1012" s="127">
        <v>49382</v>
      </c>
      <c r="F1012" s="127">
        <v>49382</v>
      </c>
      <c r="G1012" s="127">
        <v>49382</v>
      </c>
      <c r="H1012" s="127">
        <v>49382</v>
      </c>
      <c r="I1012" s="127">
        <v>49382</v>
      </c>
      <c r="J1012" s="127">
        <v>49382</v>
      </c>
      <c r="K1012" s="127">
        <v>49382</v>
      </c>
      <c r="L1012" s="127">
        <v>49382</v>
      </c>
      <c r="M1012" s="127">
        <v>49382</v>
      </c>
      <c r="N1012" s="127">
        <v>49382</v>
      </c>
      <c r="O1012" s="127">
        <v>49382</v>
      </c>
      <c r="P1012" s="127">
        <v>49382</v>
      </c>
      <c r="Q1012" s="127">
        <v>49382</v>
      </c>
      <c r="R1012" s="127">
        <v>49382</v>
      </c>
      <c r="S1012" s="127">
        <v>49382</v>
      </c>
      <c r="T1012" s="127">
        <v>49382</v>
      </c>
      <c r="U1012" s="127">
        <v>49382</v>
      </c>
      <c r="V1012" s="127">
        <v>49382</v>
      </c>
      <c r="W1012" s="127">
        <v>49382</v>
      </c>
      <c r="X1012" s="127">
        <v>49382</v>
      </c>
      <c r="Y1012" s="127">
        <v>49382</v>
      </c>
      <c r="Z1012" s="127">
        <v>49382</v>
      </c>
      <c r="AA1012" s="127">
        <v>49382</v>
      </c>
      <c r="AB1012" s="127">
        <v>49382</v>
      </c>
      <c r="AC1012" s="127">
        <v>49382</v>
      </c>
      <c r="AD1012" s="127">
        <v>49382</v>
      </c>
      <c r="AE1012" s="127">
        <v>49382</v>
      </c>
      <c r="AF1012" s="127">
        <v>49382</v>
      </c>
      <c r="AG1012" s="127">
        <v>49382</v>
      </c>
      <c r="AH1012" s="127">
        <v>49382</v>
      </c>
    </row>
    <row r="1013" spans="1:34" x14ac:dyDescent="0.35">
      <c r="A1013" s="127" t="s">
        <v>5240</v>
      </c>
      <c r="B1013" s="127" t="s">
        <v>964</v>
      </c>
      <c r="C1013" s="127">
        <v>0</v>
      </c>
      <c r="D1013" s="127">
        <v>0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0</v>
      </c>
      <c r="O1013" s="127">
        <v>0</v>
      </c>
      <c r="P1013" s="127">
        <v>0</v>
      </c>
      <c r="Q1013" s="127">
        <v>0</v>
      </c>
      <c r="R1013" s="127">
        <v>0</v>
      </c>
      <c r="S1013" s="127">
        <v>0</v>
      </c>
      <c r="T1013" s="127">
        <v>0</v>
      </c>
      <c r="U1013" s="127">
        <v>0</v>
      </c>
      <c r="V1013" s="127">
        <v>0</v>
      </c>
      <c r="W1013" s="127">
        <v>0</v>
      </c>
      <c r="X1013" s="127">
        <v>0</v>
      </c>
      <c r="Y1013" s="127">
        <v>0</v>
      </c>
      <c r="Z1013" s="127">
        <v>0</v>
      </c>
      <c r="AA1013" s="127">
        <v>0</v>
      </c>
      <c r="AB1013" s="127">
        <v>0</v>
      </c>
      <c r="AC1013" s="127">
        <v>0</v>
      </c>
      <c r="AD1013" s="127">
        <v>0</v>
      </c>
      <c r="AE1013" s="127">
        <v>0</v>
      </c>
      <c r="AF1013" s="127">
        <v>0</v>
      </c>
      <c r="AG1013" s="127">
        <v>0</v>
      </c>
      <c r="AH1013" s="127">
        <v>0</v>
      </c>
    </row>
    <row r="1014" spans="1:34" x14ac:dyDescent="0.35">
      <c r="A1014" s="127" t="s">
        <v>5241</v>
      </c>
      <c r="B1014" s="127" t="s">
        <v>964</v>
      </c>
      <c r="C1014" s="127">
        <v>155</v>
      </c>
      <c r="D1014" s="127">
        <v>1674</v>
      </c>
      <c r="E1014" s="127">
        <v>3193</v>
      </c>
      <c r="F1014" s="127">
        <v>4712</v>
      </c>
      <c r="G1014" s="127">
        <v>4712</v>
      </c>
      <c r="H1014" s="127">
        <v>6662</v>
      </c>
      <c r="I1014" s="127">
        <v>8617</v>
      </c>
      <c r="J1014" s="127">
        <v>10413</v>
      </c>
      <c r="K1014" s="127">
        <v>12237</v>
      </c>
      <c r="L1014" s="127">
        <v>13831</v>
      </c>
      <c r="M1014" s="127">
        <v>15288</v>
      </c>
      <c r="N1014" s="127">
        <v>16644</v>
      </c>
      <c r="O1014" s="127">
        <v>17960</v>
      </c>
      <c r="P1014" s="127">
        <v>19234</v>
      </c>
      <c r="Q1014" s="127">
        <v>20472</v>
      </c>
      <c r="R1014" s="127">
        <v>21701</v>
      </c>
      <c r="S1014" s="127">
        <v>22913</v>
      </c>
      <c r="T1014" s="127">
        <v>24106</v>
      </c>
      <c r="U1014" s="127">
        <v>25285</v>
      </c>
      <c r="V1014" s="127">
        <v>26492</v>
      </c>
      <c r="W1014" s="127">
        <v>27718</v>
      </c>
      <c r="X1014" s="127">
        <v>28974</v>
      </c>
      <c r="Y1014" s="127">
        <v>30258</v>
      </c>
      <c r="Z1014" s="127">
        <v>31570</v>
      </c>
      <c r="AA1014" s="127">
        <v>32859</v>
      </c>
      <c r="AB1014" s="127">
        <v>34128</v>
      </c>
      <c r="AC1014" s="127">
        <v>35385</v>
      </c>
      <c r="AD1014" s="127">
        <v>36619</v>
      </c>
      <c r="AE1014" s="127">
        <v>37842</v>
      </c>
      <c r="AF1014" s="127">
        <v>39043</v>
      </c>
      <c r="AG1014" s="127">
        <v>40217</v>
      </c>
      <c r="AH1014" s="127">
        <v>41373</v>
      </c>
    </row>
    <row r="1015" spans="1:34" x14ac:dyDescent="0.35">
      <c r="A1015" s="127" t="s">
        <v>5242</v>
      </c>
      <c r="B1015" s="127" t="s">
        <v>964</v>
      </c>
      <c r="C1015" s="127">
        <v>32848</v>
      </c>
      <c r="D1015" s="127">
        <v>32848</v>
      </c>
      <c r="E1015" s="127">
        <v>32848</v>
      </c>
      <c r="F1015" s="127">
        <v>32848</v>
      </c>
      <c r="G1015" s="127">
        <v>32848</v>
      </c>
      <c r="H1015" s="127">
        <v>32848</v>
      </c>
      <c r="I1015" s="127">
        <v>32848</v>
      </c>
      <c r="J1015" s="127">
        <v>32848</v>
      </c>
      <c r="K1015" s="127">
        <v>32848</v>
      </c>
      <c r="L1015" s="127">
        <v>32848</v>
      </c>
      <c r="M1015" s="127">
        <v>32848</v>
      </c>
      <c r="N1015" s="127">
        <v>32848</v>
      </c>
      <c r="O1015" s="127">
        <v>32848</v>
      </c>
      <c r="P1015" s="127">
        <v>32848</v>
      </c>
      <c r="Q1015" s="127">
        <v>32848</v>
      </c>
      <c r="R1015" s="127">
        <v>32848</v>
      </c>
      <c r="S1015" s="127">
        <v>32848</v>
      </c>
      <c r="T1015" s="127">
        <v>32848</v>
      </c>
      <c r="U1015" s="127">
        <v>32848</v>
      </c>
      <c r="V1015" s="127">
        <v>32848</v>
      </c>
      <c r="W1015" s="127">
        <v>32848</v>
      </c>
      <c r="X1015" s="127">
        <v>32848</v>
      </c>
      <c r="Y1015" s="127">
        <v>32848</v>
      </c>
      <c r="Z1015" s="127">
        <v>32848</v>
      </c>
      <c r="AA1015" s="127">
        <v>32848</v>
      </c>
      <c r="AB1015" s="127">
        <v>32848</v>
      </c>
      <c r="AC1015" s="127">
        <v>32848</v>
      </c>
      <c r="AD1015" s="127">
        <v>32848</v>
      </c>
      <c r="AE1015" s="127">
        <v>32848</v>
      </c>
      <c r="AF1015" s="127">
        <v>32848</v>
      </c>
      <c r="AG1015" s="127">
        <v>32848</v>
      </c>
      <c r="AH1015" s="127">
        <v>32848</v>
      </c>
    </row>
    <row r="1016" spans="1:34" x14ac:dyDescent="0.35">
      <c r="A1016" s="127" t="s">
        <v>5243</v>
      </c>
      <c r="B1016" s="127" t="s">
        <v>964</v>
      </c>
      <c r="C1016" s="127">
        <v>0</v>
      </c>
      <c r="D1016" s="127">
        <v>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0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27">
        <v>0</v>
      </c>
      <c r="Q1016" s="127">
        <v>0</v>
      </c>
      <c r="R1016" s="127">
        <v>0</v>
      </c>
      <c r="S1016" s="127">
        <v>0</v>
      </c>
      <c r="T1016" s="127">
        <v>0</v>
      </c>
      <c r="U1016" s="127">
        <v>0</v>
      </c>
      <c r="V1016" s="127">
        <v>0</v>
      </c>
      <c r="W1016" s="127">
        <v>0</v>
      </c>
      <c r="X1016" s="127">
        <v>0</v>
      </c>
      <c r="Y1016" s="127">
        <v>0</v>
      </c>
      <c r="Z1016" s="127">
        <v>0</v>
      </c>
      <c r="AA1016" s="127">
        <v>0</v>
      </c>
      <c r="AB1016" s="127">
        <v>0</v>
      </c>
      <c r="AC1016" s="127">
        <v>0</v>
      </c>
      <c r="AD1016" s="127">
        <v>0</v>
      </c>
      <c r="AE1016" s="127">
        <v>0</v>
      </c>
      <c r="AF1016" s="127">
        <v>0</v>
      </c>
      <c r="AG1016" s="127">
        <v>0</v>
      </c>
      <c r="AH1016" s="127">
        <v>0</v>
      </c>
    </row>
    <row r="1017" spans="1:34" x14ac:dyDescent="0.35">
      <c r="A1017" s="127" t="s">
        <v>5244</v>
      </c>
      <c r="B1017" s="127" t="s">
        <v>964</v>
      </c>
      <c r="C1017" s="127">
        <v>2365</v>
      </c>
      <c r="D1017" s="127">
        <v>4860</v>
      </c>
      <c r="E1017" s="127">
        <v>7355</v>
      </c>
      <c r="F1017" s="127">
        <v>9850</v>
      </c>
      <c r="G1017" s="127">
        <v>9850</v>
      </c>
      <c r="H1017" s="127">
        <v>14350</v>
      </c>
      <c r="I1017" s="127">
        <v>21570</v>
      </c>
      <c r="J1017" s="127">
        <v>29455</v>
      </c>
      <c r="K1017" s="127">
        <v>37480</v>
      </c>
      <c r="L1017" s="127">
        <v>42935</v>
      </c>
      <c r="M1017" s="127">
        <v>47205</v>
      </c>
      <c r="N1017" s="127">
        <v>50875</v>
      </c>
      <c r="O1017" s="127">
        <v>56120</v>
      </c>
      <c r="P1017" s="127">
        <v>63410</v>
      </c>
      <c r="Q1017" s="127">
        <v>73535</v>
      </c>
      <c r="R1017" s="127">
        <v>86885</v>
      </c>
      <c r="S1017" s="127">
        <v>101515</v>
      </c>
      <c r="T1017" s="127">
        <v>117165</v>
      </c>
      <c r="U1017" s="127">
        <v>134375</v>
      </c>
      <c r="V1017" s="127">
        <v>153690</v>
      </c>
      <c r="W1017" s="127">
        <v>173940</v>
      </c>
      <c r="X1017" s="127">
        <v>195865</v>
      </c>
      <c r="Y1017" s="127">
        <v>219385</v>
      </c>
      <c r="Z1017" s="127">
        <v>244475</v>
      </c>
      <c r="AA1017" s="127">
        <v>269980</v>
      </c>
      <c r="AB1017" s="127">
        <v>296235</v>
      </c>
      <c r="AC1017" s="127">
        <v>324260</v>
      </c>
      <c r="AD1017" s="127">
        <v>352365</v>
      </c>
      <c r="AE1017" s="127">
        <v>381840</v>
      </c>
      <c r="AF1017" s="127">
        <v>411475</v>
      </c>
      <c r="AG1017" s="127">
        <v>440345</v>
      </c>
      <c r="AH1017" s="127">
        <v>469750</v>
      </c>
    </row>
    <row r="1018" spans="1:34" x14ac:dyDescent="0.35">
      <c r="A1018" s="127" t="s">
        <v>5245</v>
      </c>
      <c r="B1018" s="127" t="s">
        <v>964</v>
      </c>
      <c r="C1018" s="127">
        <v>17052</v>
      </c>
      <c r="D1018" s="127">
        <v>17052</v>
      </c>
      <c r="E1018" s="127">
        <v>17052</v>
      </c>
      <c r="F1018" s="127">
        <v>17052</v>
      </c>
      <c r="G1018" s="127">
        <v>17052</v>
      </c>
      <c r="H1018" s="127">
        <v>17052</v>
      </c>
      <c r="I1018" s="127">
        <v>17052</v>
      </c>
      <c r="J1018" s="127">
        <v>17052</v>
      </c>
      <c r="K1018" s="127">
        <v>17052</v>
      </c>
      <c r="L1018" s="127">
        <v>17052</v>
      </c>
      <c r="M1018" s="127">
        <v>17052</v>
      </c>
      <c r="N1018" s="127">
        <v>17052</v>
      </c>
      <c r="O1018" s="127">
        <v>17052</v>
      </c>
      <c r="P1018" s="127">
        <v>17052</v>
      </c>
      <c r="Q1018" s="127">
        <v>17052</v>
      </c>
      <c r="R1018" s="127">
        <v>17052</v>
      </c>
      <c r="S1018" s="127">
        <v>17052</v>
      </c>
      <c r="T1018" s="127">
        <v>17052</v>
      </c>
      <c r="U1018" s="127">
        <v>17052</v>
      </c>
      <c r="V1018" s="127">
        <v>17052</v>
      </c>
      <c r="W1018" s="127">
        <v>17052</v>
      </c>
      <c r="X1018" s="127">
        <v>17052</v>
      </c>
      <c r="Y1018" s="127">
        <v>17052</v>
      </c>
      <c r="Z1018" s="127">
        <v>17052</v>
      </c>
      <c r="AA1018" s="127">
        <v>17052</v>
      </c>
      <c r="AB1018" s="127">
        <v>17052</v>
      </c>
      <c r="AC1018" s="127">
        <v>17052</v>
      </c>
      <c r="AD1018" s="127">
        <v>17052</v>
      </c>
      <c r="AE1018" s="127">
        <v>17052</v>
      </c>
      <c r="AF1018" s="127">
        <v>17052</v>
      </c>
      <c r="AG1018" s="127">
        <v>17052</v>
      </c>
      <c r="AH1018" s="127">
        <v>17052</v>
      </c>
    </row>
    <row r="1019" spans="1:34" x14ac:dyDescent="0.35">
      <c r="A1019" s="127" t="s">
        <v>5246</v>
      </c>
      <c r="B1019" s="127" t="s">
        <v>964</v>
      </c>
      <c r="C1019" s="127">
        <v>0</v>
      </c>
      <c r="D1019" s="127">
        <v>0</v>
      </c>
      <c r="E1019" s="127">
        <v>0</v>
      </c>
      <c r="F1019" s="127">
        <v>0</v>
      </c>
      <c r="G1019" s="127">
        <v>0</v>
      </c>
      <c r="H1019" s="127">
        <v>0</v>
      </c>
      <c r="I1019" s="127">
        <v>0</v>
      </c>
      <c r="J1019" s="127">
        <v>0</v>
      </c>
      <c r="K1019" s="127">
        <v>0</v>
      </c>
      <c r="L1019" s="127">
        <v>0</v>
      </c>
      <c r="M1019" s="127">
        <v>0</v>
      </c>
      <c r="N1019" s="127">
        <v>0</v>
      </c>
      <c r="O1019" s="127">
        <v>0</v>
      </c>
      <c r="P1019" s="127">
        <v>0</v>
      </c>
      <c r="Q1019" s="127">
        <v>0</v>
      </c>
      <c r="R1019" s="127">
        <v>0</v>
      </c>
      <c r="S1019" s="127">
        <v>0</v>
      </c>
      <c r="T1019" s="127">
        <v>0</v>
      </c>
      <c r="U1019" s="127">
        <v>0</v>
      </c>
      <c r="V1019" s="127">
        <v>0</v>
      </c>
      <c r="W1019" s="127">
        <v>0</v>
      </c>
      <c r="X1019" s="127">
        <v>0</v>
      </c>
      <c r="Y1019" s="127">
        <v>0</v>
      </c>
      <c r="Z1019" s="127">
        <v>0</v>
      </c>
      <c r="AA1019" s="127">
        <v>0</v>
      </c>
      <c r="AB1019" s="127">
        <v>0</v>
      </c>
      <c r="AC1019" s="127">
        <v>0</v>
      </c>
      <c r="AD1019" s="127">
        <v>0</v>
      </c>
      <c r="AE1019" s="127">
        <v>0</v>
      </c>
      <c r="AF1019" s="127">
        <v>0</v>
      </c>
      <c r="AG1019" s="127">
        <v>0</v>
      </c>
      <c r="AH1019" s="127">
        <v>0</v>
      </c>
    </row>
    <row r="1020" spans="1:34" x14ac:dyDescent="0.35">
      <c r="A1020" s="127" t="s">
        <v>5247</v>
      </c>
      <c r="B1020" s="127" t="s">
        <v>964</v>
      </c>
      <c r="C1020" s="127">
        <v>8518</v>
      </c>
      <c r="D1020" s="127">
        <v>16940</v>
      </c>
      <c r="E1020" s="127">
        <v>25362</v>
      </c>
      <c r="F1020" s="127">
        <v>33784</v>
      </c>
      <c r="G1020" s="127">
        <v>33784</v>
      </c>
      <c r="H1020" s="127">
        <v>35198</v>
      </c>
      <c r="I1020" s="127">
        <v>42340</v>
      </c>
      <c r="J1020" s="127">
        <v>51838</v>
      </c>
      <c r="K1020" s="127">
        <v>66626</v>
      </c>
      <c r="L1020" s="127">
        <v>86056</v>
      </c>
      <c r="M1020" s="127">
        <v>102158</v>
      </c>
      <c r="N1020" s="127">
        <v>120030</v>
      </c>
      <c r="O1020" s="127">
        <v>140602</v>
      </c>
      <c r="P1020" s="127">
        <v>159780</v>
      </c>
      <c r="Q1020" s="127">
        <v>175742</v>
      </c>
      <c r="R1020" s="127">
        <v>194550</v>
      </c>
      <c r="S1020" s="127">
        <v>213652</v>
      </c>
      <c r="T1020" s="127">
        <v>231572</v>
      </c>
      <c r="U1020" s="127">
        <v>249644</v>
      </c>
      <c r="V1020" s="127">
        <v>268936</v>
      </c>
      <c r="W1020" s="127">
        <v>285504</v>
      </c>
      <c r="X1020" s="127">
        <v>301128</v>
      </c>
      <c r="Y1020" s="127">
        <v>315364</v>
      </c>
      <c r="Z1020" s="127">
        <v>328018</v>
      </c>
      <c r="AA1020" s="127">
        <v>337472</v>
      </c>
      <c r="AB1020" s="127">
        <v>344756</v>
      </c>
      <c r="AC1020" s="127">
        <v>351118</v>
      </c>
      <c r="AD1020" s="127">
        <v>355476</v>
      </c>
      <c r="AE1020" s="127">
        <v>358996</v>
      </c>
      <c r="AF1020" s="127">
        <v>361378</v>
      </c>
      <c r="AG1020" s="127">
        <v>362772</v>
      </c>
      <c r="AH1020" s="127">
        <v>363746</v>
      </c>
    </row>
    <row r="1021" spans="1:34" x14ac:dyDescent="0.35">
      <c r="A1021" s="127" t="s">
        <v>5248</v>
      </c>
      <c r="B1021" s="127" t="s">
        <v>964</v>
      </c>
      <c r="C1021" s="127">
        <v>0</v>
      </c>
      <c r="D1021" s="127">
        <v>0</v>
      </c>
      <c r="E1021" s="127">
        <v>0</v>
      </c>
      <c r="F1021" s="127">
        <v>0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>
        <v>0</v>
      </c>
      <c r="P1021" s="127">
        <v>0</v>
      </c>
      <c r="Q1021" s="127">
        <v>0</v>
      </c>
      <c r="R1021" s="127">
        <v>0</v>
      </c>
      <c r="S1021" s="127">
        <v>0</v>
      </c>
      <c r="T1021" s="127">
        <v>0</v>
      </c>
      <c r="U1021" s="127">
        <v>0</v>
      </c>
      <c r="V1021" s="127">
        <v>0</v>
      </c>
      <c r="W1021" s="127">
        <v>0</v>
      </c>
      <c r="X1021" s="127">
        <v>0</v>
      </c>
      <c r="Y1021" s="127">
        <v>0</v>
      </c>
      <c r="Z1021" s="127">
        <v>0</v>
      </c>
      <c r="AA1021" s="127">
        <v>0</v>
      </c>
      <c r="AB1021" s="127">
        <v>0</v>
      </c>
      <c r="AC1021" s="127">
        <v>0</v>
      </c>
      <c r="AD1021" s="127">
        <v>0</v>
      </c>
      <c r="AE1021" s="127">
        <v>0</v>
      </c>
      <c r="AF1021" s="127">
        <v>0</v>
      </c>
      <c r="AG1021" s="127">
        <v>0</v>
      </c>
      <c r="AH1021" s="127">
        <v>0</v>
      </c>
    </row>
    <row r="1022" spans="1:34" x14ac:dyDescent="0.35">
      <c r="A1022" s="127" t="s">
        <v>5249</v>
      </c>
      <c r="B1022" s="127" t="s">
        <v>964</v>
      </c>
      <c r="C1022" s="127">
        <v>0</v>
      </c>
      <c r="D1022" s="127">
        <v>0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0</v>
      </c>
      <c r="M1022" s="127">
        <v>0</v>
      </c>
      <c r="N1022" s="127">
        <v>0</v>
      </c>
      <c r="O1022" s="127">
        <v>0</v>
      </c>
      <c r="P1022" s="127">
        <v>0</v>
      </c>
      <c r="Q1022" s="127">
        <v>0</v>
      </c>
      <c r="R1022" s="127">
        <v>0</v>
      </c>
      <c r="S1022" s="127">
        <v>0</v>
      </c>
      <c r="T1022" s="127">
        <v>0</v>
      </c>
      <c r="U1022" s="127">
        <v>0</v>
      </c>
      <c r="V1022" s="127">
        <v>0</v>
      </c>
      <c r="W1022" s="127">
        <v>0</v>
      </c>
      <c r="X1022" s="127">
        <v>0</v>
      </c>
      <c r="Y1022" s="127">
        <v>0</v>
      </c>
      <c r="Z1022" s="127">
        <v>0</v>
      </c>
      <c r="AA1022" s="127">
        <v>0</v>
      </c>
      <c r="AB1022" s="127">
        <v>0</v>
      </c>
      <c r="AC1022" s="127">
        <v>0</v>
      </c>
      <c r="AD1022" s="127">
        <v>0</v>
      </c>
      <c r="AE1022" s="127">
        <v>0</v>
      </c>
      <c r="AF1022" s="127">
        <v>0</v>
      </c>
      <c r="AG1022" s="127">
        <v>0</v>
      </c>
      <c r="AH1022" s="127">
        <v>0</v>
      </c>
    </row>
    <row r="1023" spans="1:34" x14ac:dyDescent="0.35">
      <c r="A1023" s="127" t="s">
        <v>5250</v>
      </c>
      <c r="B1023" s="127" t="s">
        <v>964</v>
      </c>
      <c r="C1023" s="127">
        <v>0</v>
      </c>
      <c r="D1023" s="127">
        <v>0</v>
      </c>
      <c r="E1023" s="127">
        <v>0</v>
      </c>
      <c r="F1023" s="127">
        <v>0</v>
      </c>
      <c r="G1023" s="127">
        <v>0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0</v>
      </c>
      <c r="N1023" s="127">
        <v>0</v>
      </c>
      <c r="O1023" s="127">
        <v>0</v>
      </c>
      <c r="P1023" s="127">
        <v>0</v>
      </c>
      <c r="Q1023" s="127">
        <v>0</v>
      </c>
      <c r="R1023" s="127">
        <v>0</v>
      </c>
      <c r="S1023" s="127">
        <v>0</v>
      </c>
      <c r="T1023" s="127">
        <v>0</v>
      </c>
      <c r="U1023" s="127">
        <v>0</v>
      </c>
      <c r="V1023" s="127">
        <v>0</v>
      </c>
      <c r="W1023" s="127">
        <v>0</v>
      </c>
      <c r="X1023" s="127">
        <v>0</v>
      </c>
      <c r="Y1023" s="127">
        <v>0</v>
      </c>
      <c r="Z1023" s="127">
        <v>0</v>
      </c>
      <c r="AA1023" s="127">
        <v>0</v>
      </c>
      <c r="AB1023" s="127">
        <v>0</v>
      </c>
      <c r="AC1023" s="127">
        <v>0</v>
      </c>
      <c r="AD1023" s="127">
        <v>0</v>
      </c>
      <c r="AE1023" s="127">
        <v>0</v>
      </c>
      <c r="AF1023" s="127">
        <v>0</v>
      </c>
      <c r="AG1023" s="127">
        <v>0</v>
      </c>
      <c r="AH1023" s="127">
        <v>0</v>
      </c>
    </row>
    <row r="1024" spans="1:34" x14ac:dyDescent="0.35">
      <c r="A1024" s="127" t="s">
        <v>5251</v>
      </c>
      <c r="B1024" s="127" t="s">
        <v>964</v>
      </c>
      <c r="C1024" s="127">
        <v>8414</v>
      </c>
      <c r="D1024" s="127">
        <v>8414</v>
      </c>
      <c r="E1024" s="127">
        <v>8414</v>
      </c>
      <c r="F1024" s="127">
        <v>8414</v>
      </c>
      <c r="G1024" s="127">
        <v>8414</v>
      </c>
      <c r="H1024" s="127">
        <v>8414</v>
      </c>
      <c r="I1024" s="127">
        <v>8414</v>
      </c>
      <c r="J1024" s="127">
        <v>8414</v>
      </c>
      <c r="K1024" s="127">
        <v>8414</v>
      </c>
      <c r="L1024" s="127">
        <v>8414</v>
      </c>
      <c r="M1024" s="127">
        <v>8414</v>
      </c>
      <c r="N1024" s="127">
        <v>8414</v>
      </c>
      <c r="O1024" s="127">
        <v>8414</v>
      </c>
      <c r="P1024" s="127">
        <v>8414</v>
      </c>
      <c r="Q1024" s="127">
        <v>8414</v>
      </c>
      <c r="R1024" s="127">
        <v>8414</v>
      </c>
      <c r="S1024" s="127">
        <v>8414</v>
      </c>
      <c r="T1024" s="127">
        <v>8414</v>
      </c>
      <c r="U1024" s="127">
        <v>8414</v>
      </c>
      <c r="V1024" s="127">
        <v>8414</v>
      </c>
      <c r="W1024" s="127">
        <v>8414</v>
      </c>
      <c r="X1024" s="127">
        <v>8414</v>
      </c>
      <c r="Y1024" s="127">
        <v>8414</v>
      </c>
      <c r="Z1024" s="127">
        <v>8414</v>
      </c>
      <c r="AA1024" s="127">
        <v>8414</v>
      </c>
      <c r="AB1024" s="127">
        <v>8414</v>
      </c>
      <c r="AC1024" s="127">
        <v>8414</v>
      </c>
      <c r="AD1024" s="127">
        <v>8414</v>
      </c>
      <c r="AE1024" s="127">
        <v>8414</v>
      </c>
      <c r="AF1024" s="127">
        <v>8414</v>
      </c>
      <c r="AG1024" s="127">
        <v>8414</v>
      </c>
      <c r="AH1024" s="127">
        <v>8414</v>
      </c>
    </row>
    <row r="1025" spans="1:34" x14ac:dyDescent="0.35">
      <c r="A1025" s="127" t="s">
        <v>5252</v>
      </c>
      <c r="B1025" s="127" t="s">
        <v>964</v>
      </c>
      <c r="C1025" s="127">
        <v>0</v>
      </c>
      <c r="D1025" s="127">
        <v>0</v>
      </c>
      <c r="E1025" s="127">
        <v>0</v>
      </c>
      <c r="F1025" s="127">
        <v>0</v>
      </c>
      <c r="G1025" s="127">
        <v>0</v>
      </c>
      <c r="H1025" s="127">
        <v>0</v>
      </c>
      <c r="I1025" s="127">
        <v>0</v>
      </c>
      <c r="J1025" s="127">
        <v>0</v>
      </c>
      <c r="K1025" s="127">
        <v>0</v>
      </c>
      <c r="L1025" s="127">
        <v>0</v>
      </c>
      <c r="M1025" s="127">
        <v>0</v>
      </c>
      <c r="N1025" s="127">
        <v>0</v>
      </c>
      <c r="O1025" s="127">
        <v>0</v>
      </c>
      <c r="P1025" s="127">
        <v>0</v>
      </c>
      <c r="Q1025" s="127">
        <v>0</v>
      </c>
      <c r="R1025" s="127">
        <v>0</v>
      </c>
      <c r="S1025" s="127">
        <v>0</v>
      </c>
      <c r="T1025" s="127">
        <v>0</v>
      </c>
      <c r="U1025" s="127">
        <v>0</v>
      </c>
      <c r="V1025" s="127">
        <v>0</v>
      </c>
      <c r="W1025" s="127">
        <v>0</v>
      </c>
      <c r="X1025" s="127">
        <v>0</v>
      </c>
      <c r="Y1025" s="127">
        <v>0</v>
      </c>
      <c r="Z1025" s="127">
        <v>0</v>
      </c>
      <c r="AA1025" s="127">
        <v>0</v>
      </c>
      <c r="AB1025" s="127">
        <v>0</v>
      </c>
      <c r="AC1025" s="127">
        <v>0</v>
      </c>
      <c r="AD1025" s="127">
        <v>0</v>
      </c>
      <c r="AE1025" s="127">
        <v>0</v>
      </c>
      <c r="AF1025" s="127">
        <v>0</v>
      </c>
      <c r="AG1025" s="127">
        <v>0</v>
      </c>
      <c r="AH1025" s="127">
        <v>0</v>
      </c>
    </row>
    <row r="1026" spans="1:34" x14ac:dyDescent="0.35">
      <c r="A1026" s="127" t="s">
        <v>5253</v>
      </c>
      <c r="B1026" s="127" t="s">
        <v>964</v>
      </c>
      <c r="C1026" s="127">
        <v>774</v>
      </c>
      <c r="D1026" s="127">
        <v>1548</v>
      </c>
      <c r="E1026" s="127">
        <v>2322</v>
      </c>
      <c r="F1026" s="127">
        <v>3096</v>
      </c>
      <c r="G1026" s="127">
        <v>3096</v>
      </c>
      <c r="H1026" s="127">
        <v>3096</v>
      </c>
      <c r="I1026" s="127">
        <v>3096</v>
      </c>
      <c r="J1026" s="127">
        <v>3096</v>
      </c>
      <c r="K1026" s="127">
        <v>3096</v>
      </c>
      <c r="L1026" s="127">
        <v>3096</v>
      </c>
      <c r="M1026" s="127">
        <v>3096</v>
      </c>
      <c r="N1026" s="127">
        <v>3096</v>
      </c>
      <c r="O1026" s="127">
        <v>3096</v>
      </c>
      <c r="P1026" s="127">
        <v>3096</v>
      </c>
      <c r="Q1026" s="127">
        <v>3096</v>
      </c>
      <c r="R1026" s="127">
        <v>3096</v>
      </c>
      <c r="S1026" s="127">
        <v>3096</v>
      </c>
      <c r="T1026" s="127">
        <v>3096</v>
      </c>
      <c r="U1026" s="127">
        <v>3096</v>
      </c>
      <c r="V1026" s="127">
        <v>3096</v>
      </c>
      <c r="W1026" s="127">
        <v>3096</v>
      </c>
      <c r="X1026" s="127">
        <v>3096</v>
      </c>
      <c r="Y1026" s="127">
        <v>3096</v>
      </c>
      <c r="Z1026" s="127">
        <v>3096</v>
      </c>
      <c r="AA1026" s="127">
        <v>3096</v>
      </c>
      <c r="AB1026" s="127">
        <v>3096</v>
      </c>
      <c r="AC1026" s="127">
        <v>3096</v>
      </c>
      <c r="AD1026" s="127">
        <v>3096</v>
      </c>
      <c r="AE1026" s="127">
        <v>3096</v>
      </c>
      <c r="AF1026" s="127">
        <v>3096</v>
      </c>
      <c r="AG1026" s="127">
        <v>3096</v>
      </c>
      <c r="AH1026" s="127">
        <v>3096</v>
      </c>
    </row>
    <row r="1027" spans="1:34" x14ac:dyDescent="0.35">
      <c r="A1027" s="127" t="s">
        <v>5254</v>
      </c>
      <c r="B1027" s="127" t="s">
        <v>964</v>
      </c>
      <c r="C1027" s="127">
        <v>3306</v>
      </c>
      <c r="D1027" s="127">
        <v>3306</v>
      </c>
      <c r="E1027" s="127">
        <v>3306</v>
      </c>
      <c r="F1027" s="127">
        <v>3306</v>
      </c>
      <c r="G1027" s="127">
        <v>3306</v>
      </c>
      <c r="H1027" s="127">
        <v>3306</v>
      </c>
      <c r="I1027" s="127">
        <v>3306</v>
      </c>
      <c r="J1027" s="127">
        <v>3306</v>
      </c>
      <c r="K1027" s="127">
        <v>3306</v>
      </c>
      <c r="L1027" s="127">
        <v>3306</v>
      </c>
      <c r="M1027" s="127">
        <v>3306</v>
      </c>
      <c r="N1027" s="127">
        <v>3306</v>
      </c>
      <c r="O1027" s="127">
        <v>3306</v>
      </c>
      <c r="P1027" s="127">
        <v>3306</v>
      </c>
      <c r="Q1027" s="127">
        <v>3306</v>
      </c>
      <c r="R1027" s="127">
        <v>3306</v>
      </c>
      <c r="S1027" s="127">
        <v>3306</v>
      </c>
      <c r="T1027" s="127">
        <v>3306</v>
      </c>
      <c r="U1027" s="127">
        <v>3306</v>
      </c>
      <c r="V1027" s="127">
        <v>3306</v>
      </c>
      <c r="W1027" s="127">
        <v>3306</v>
      </c>
      <c r="X1027" s="127">
        <v>3306</v>
      </c>
      <c r="Y1027" s="127">
        <v>3306</v>
      </c>
      <c r="Z1027" s="127">
        <v>3306</v>
      </c>
      <c r="AA1027" s="127">
        <v>3306</v>
      </c>
      <c r="AB1027" s="127">
        <v>3306</v>
      </c>
      <c r="AC1027" s="127">
        <v>3306</v>
      </c>
      <c r="AD1027" s="127">
        <v>3306</v>
      </c>
      <c r="AE1027" s="127">
        <v>3306</v>
      </c>
      <c r="AF1027" s="127">
        <v>3306</v>
      </c>
      <c r="AG1027" s="127">
        <v>3306</v>
      </c>
      <c r="AH1027" s="127">
        <v>3306</v>
      </c>
    </row>
    <row r="1028" spans="1:34" x14ac:dyDescent="0.35">
      <c r="A1028" s="127" t="s">
        <v>5255</v>
      </c>
      <c r="B1028" s="127" t="s">
        <v>964</v>
      </c>
      <c r="C1028" s="127">
        <v>0</v>
      </c>
      <c r="D1028" s="127">
        <v>0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>
        <v>0</v>
      </c>
      <c r="P1028" s="127">
        <v>0</v>
      </c>
      <c r="Q1028" s="127">
        <v>0</v>
      </c>
      <c r="R1028" s="127">
        <v>0</v>
      </c>
      <c r="S1028" s="127">
        <v>0</v>
      </c>
      <c r="T1028" s="127">
        <v>0</v>
      </c>
      <c r="U1028" s="127">
        <v>0</v>
      </c>
      <c r="V1028" s="127">
        <v>0</v>
      </c>
      <c r="W1028" s="127">
        <v>0</v>
      </c>
      <c r="X1028" s="127">
        <v>0</v>
      </c>
      <c r="Y1028" s="127">
        <v>0</v>
      </c>
      <c r="Z1028" s="127">
        <v>0</v>
      </c>
      <c r="AA1028" s="127">
        <v>0</v>
      </c>
      <c r="AB1028" s="127">
        <v>0</v>
      </c>
      <c r="AC1028" s="127">
        <v>0</v>
      </c>
      <c r="AD1028" s="127">
        <v>0</v>
      </c>
      <c r="AE1028" s="127">
        <v>0</v>
      </c>
      <c r="AF1028" s="127">
        <v>0</v>
      </c>
      <c r="AG1028" s="127">
        <v>0</v>
      </c>
      <c r="AH1028" s="127">
        <v>0</v>
      </c>
    </row>
    <row r="1029" spans="1:34" x14ac:dyDescent="0.35">
      <c r="A1029" s="127" t="s">
        <v>5256</v>
      </c>
      <c r="B1029" s="127" t="s">
        <v>964</v>
      </c>
      <c r="C1029" s="127">
        <v>0</v>
      </c>
      <c r="D1029" s="127">
        <v>0</v>
      </c>
      <c r="E1029" s="127">
        <v>0</v>
      </c>
      <c r="F1029" s="127">
        <v>1000</v>
      </c>
      <c r="G1029" s="127">
        <v>1580</v>
      </c>
      <c r="H1029" s="127">
        <v>1720</v>
      </c>
      <c r="I1029" s="127">
        <v>1870</v>
      </c>
      <c r="J1029" s="127">
        <v>2020</v>
      </c>
      <c r="K1029" s="127">
        <v>2170</v>
      </c>
      <c r="L1029" s="127">
        <v>2320</v>
      </c>
      <c r="M1029" s="127">
        <v>2470</v>
      </c>
      <c r="N1029" s="127">
        <v>2630</v>
      </c>
      <c r="O1029" s="127">
        <v>2790</v>
      </c>
      <c r="P1029" s="127">
        <v>3400</v>
      </c>
      <c r="Q1029" s="127">
        <v>4010</v>
      </c>
      <c r="R1029" s="127">
        <v>4620</v>
      </c>
      <c r="S1029" s="127">
        <v>5230</v>
      </c>
      <c r="T1029" s="127">
        <v>5840</v>
      </c>
      <c r="U1029" s="127">
        <v>6450</v>
      </c>
      <c r="V1029" s="127">
        <v>7060</v>
      </c>
      <c r="W1029" s="127">
        <v>7670</v>
      </c>
      <c r="X1029" s="127">
        <v>8280</v>
      </c>
      <c r="Y1029" s="127">
        <v>8890</v>
      </c>
      <c r="Z1029" s="127">
        <v>9500</v>
      </c>
      <c r="AA1029" s="127">
        <v>10100</v>
      </c>
      <c r="AB1029" s="127">
        <v>10700</v>
      </c>
      <c r="AC1029" s="127">
        <v>11300</v>
      </c>
      <c r="AD1029" s="127">
        <v>11900</v>
      </c>
      <c r="AE1029" s="127">
        <v>12500</v>
      </c>
      <c r="AF1029" s="127">
        <v>13100</v>
      </c>
      <c r="AG1029" s="127">
        <v>13700</v>
      </c>
      <c r="AH1029" s="127">
        <v>14300</v>
      </c>
    </row>
    <row r="1030" spans="1:34" x14ac:dyDescent="0.35">
      <c r="A1030" s="127" t="s">
        <v>5257</v>
      </c>
      <c r="B1030" s="127" t="s">
        <v>964</v>
      </c>
      <c r="C1030" s="127">
        <v>710</v>
      </c>
      <c r="D1030" s="127">
        <v>710</v>
      </c>
      <c r="E1030" s="127">
        <v>710</v>
      </c>
      <c r="F1030" s="127">
        <v>710</v>
      </c>
      <c r="G1030" s="127">
        <v>710</v>
      </c>
      <c r="H1030" s="127">
        <v>710</v>
      </c>
      <c r="I1030" s="127">
        <v>710</v>
      </c>
      <c r="J1030" s="127">
        <v>710</v>
      </c>
      <c r="K1030" s="127">
        <v>710</v>
      </c>
      <c r="L1030" s="127">
        <v>710</v>
      </c>
      <c r="M1030" s="127">
        <v>710</v>
      </c>
      <c r="N1030" s="127">
        <v>710</v>
      </c>
      <c r="O1030" s="127">
        <v>710</v>
      </c>
      <c r="P1030" s="127">
        <v>710</v>
      </c>
      <c r="Q1030" s="127">
        <v>710</v>
      </c>
      <c r="R1030" s="127">
        <v>710</v>
      </c>
      <c r="S1030" s="127">
        <v>710</v>
      </c>
      <c r="T1030" s="127">
        <v>710</v>
      </c>
      <c r="U1030" s="127">
        <v>710</v>
      </c>
      <c r="V1030" s="127">
        <v>710</v>
      </c>
      <c r="W1030" s="127">
        <v>710</v>
      </c>
      <c r="X1030" s="127">
        <v>710</v>
      </c>
      <c r="Y1030" s="127">
        <v>710</v>
      </c>
      <c r="Z1030" s="127">
        <v>710</v>
      </c>
      <c r="AA1030" s="127">
        <v>710</v>
      </c>
      <c r="AB1030" s="127">
        <v>710</v>
      </c>
      <c r="AC1030" s="127">
        <v>710</v>
      </c>
      <c r="AD1030" s="127">
        <v>710</v>
      </c>
      <c r="AE1030" s="127">
        <v>710</v>
      </c>
      <c r="AF1030" s="127">
        <v>710</v>
      </c>
      <c r="AG1030" s="127">
        <v>710</v>
      </c>
      <c r="AH1030" s="127">
        <v>710</v>
      </c>
    </row>
    <row r="1031" spans="1:34" x14ac:dyDescent="0.35">
      <c r="A1031" s="127" t="s">
        <v>5258</v>
      </c>
      <c r="B1031" s="127" t="s">
        <v>964</v>
      </c>
      <c r="C1031" s="127">
        <v>0</v>
      </c>
      <c r="D1031" s="127">
        <v>0</v>
      </c>
      <c r="E1031" s="127">
        <v>0</v>
      </c>
      <c r="F1031" s="127">
        <v>0</v>
      </c>
      <c r="G1031" s="127">
        <v>0</v>
      </c>
      <c r="H1031" s="127">
        <v>0</v>
      </c>
      <c r="I1031" s="127">
        <v>0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>
        <v>0</v>
      </c>
      <c r="P1031" s="127">
        <v>0</v>
      </c>
      <c r="Q1031" s="127">
        <v>0</v>
      </c>
      <c r="R1031" s="127">
        <v>0</v>
      </c>
      <c r="S1031" s="127">
        <v>0</v>
      </c>
      <c r="T1031" s="127">
        <v>0</v>
      </c>
      <c r="U1031" s="127">
        <v>0</v>
      </c>
      <c r="V1031" s="127">
        <v>0</v>
      </c>
      <c r="W1031" s="127">
        <v>0</v>
      </c>
      <c r="X1031" s="127">
        <v>0</v>
      </c>
      <c r="Y1031" s="127">
        <v>0</v>
      </c>
      <c r="Z1031" s="127">
        <v>0</v>
      </c>
      <c r="AA1031" s="127">
        <v>0</v>
      </c>
      <c r="AB1031" s="127">
        <v>0</v>
      </c>
      <c r="AC1031" s="127">
        <v>0</v>
      </c>
      <c r="AD1031" s="127">
        <v>0</v>
      </c>
      <c r="AE1031" s="127">
        <v>0</v>
      </c>
      <c r="AF1031" s="127">
        <v>0</v>
      </c>
      <c r="AG1031" s="127">
        <v>0</v>
      </c>
      <c r="AH1031" s="127">
        <v>0</v>
      </c>
    </row>
    <row r="1032" spans="1:34" x14ac:dyDescent="0.35">
      <c r="A1032" s="127" t="s">
        <v>5259</v>
      </c>
      <c r="B1032" s="127" t="s">
        <v>964</v>
      </c>
      <c r="C1032" s="127">
        <v>1</v>
      </c>
      <c r="D1032" s="127">
        <v>1</v>
      </c>
      <c r="E1032" s="127">
        <v>1</v>
      </c>
      <c r="F1032" s="127">
        <v>1</v>
      </c>
      <c r="G1032" s="127">
        <v>1</v>
      </c>
      <c r="H1032" s="127">
        <v>1</v>
      </c>
      <c r="I1032" s="127">
        <v>1</v>
      </c>
      <c r="J1032" s="127">
        <v>1</v>
      </c>
      <c r="K1032" s="127">
        <v>1</v>
      </c>
      <c r="L1032" s="127">
        <v>1</v>
      </c>
      <c r="M1032" s="127">
        <v>1</v>
      </c>
      <c r="N1032" s="127">
        <v>1</v>
      </c>
      <c r="O1032" s="127">
        <v>1</v>
      </c>
      <c r="P1032" s="127">
        <v>1</v>
      </c>
      <c r="Q1032" s="127">
        <v>1</v>
      </c>
      <c r="R1032" s="127">
        <v>1</v>
      </c>
      <c r="S1032" s="127">
        <v>1</v>
      </c>
      <c r="T1032" s="127">
        <v>1</v>
      </c>
      <c r="U1032" s="127">
        <v>1</v>
      </c>
      <c r="V1032" s="127">
        <v>1</v>
      </c>
      <c r="W1032" s="127">
        <v>1</v>
      </c>
      <c r="X1032" s="127">
        <v>1</v>
      </c>
      <c r="Y1032" s="127">
        <v>1</v>
      </c>
      <c r="Z1032" s="127">
        <v>1</v>
      </c>
      <c r="AA1032" s="127">
        <v>1</v>
      </c>
      <c r="AB1032" s="127">
        <v>1</v>
      </c>
      <c r="AC1032" s="127">
        <v>1</v>
      </c>
      <c r="AD1032" s="127">
        <v>1</v>
      </c>
      <c r="AE1032" s="127">
        <v>1</v>
      </c>
      <c r="AF1032" s="127">
        <v>1</v>
      </c>
      <c r="AG1032" s="127">
        <v>1</v>
      </c>
      <c r="AH1032" s="127">
        <v>1</v>
      </c>
    </row>
    <row r="1033" spans="1:34" x14ac:dyDescent="0.35">
      <c r="A1033" s="127" t="s">
        <v>5260</v>
      </c>
      <c r="B1033" s="127" t="s">
        <v>964</v>
      </c>
      <c r="C1033" s="127">
        <v>350</v>
      </c>
      <c r="D1033" s="127">
        <v>350</v>
      </c>
      <c r="E1033" s="127">
        <v>350</v>
      </c>
      <c r="F1033" s="127">
        <v>350</v>
      </c>
      <c r="G1033" s="127">
        <v>350</v>
      </c>
      <c r="H1033" s="127">
        <v>350</v>
      </c>
      <c r="I1033" s="127">
        <v>350</v>
      </c>
      <c r="J1033" s="127">
        <v>350</v>
      </c>
      <c r="K1033" s="127">
        <v>350</v>
      </c>
      <c r="L1033" s="127">
        <v>350</v>
      </c>
      <c r="M1033" s="127">
        <v>350</v>
      </c>
      <c r="N1033" s="127">
        <v>350</v>
      </c>
      <c r="O1033" s="127">
        <v>350</v>
      </c>
      <c r="P1033" s="127">
        <v>350</v>
      </c>
      <c r="Q1033" s="127">
        <v>350</v>
      </c>
      <c r="R1033" s="127">
        <v>350</v>
      </c>
      <c r="S1033" s="127">
        <v>350</v>
      </c>
      <c r="T1033" s="127">
        <v>350</v>
      </c>
      <c r="U1033" s="127">
        <v>350</v>
      </c>
      <c r="V1033" s="127">
        <v>350</v>
      </c>
      <c r="W1033" s="127">
        <v>350</v>
      </c>
      <c r="X1033" s="127">
        <v>350</v>
      </c>
      <c r="Y1033" s="127">
        <v>350</v>
      </c>
      <c r="Z1033" s="127">
        <v>350</v>
      </c>
      <c r="AA1033" s="127">
        <v>350</v>
      </c>
      <c r="AB1033" s="127">
        <v>350</v>
      </c>
      <c r="AC1033" s="127">
        <v>350</v>
      </c>
      <c r="AD1033" s="127">
        <v>350</v>
      </c>
      <c r="AE1033" s="127">
        <v>350</v>
      </c>
      <c r="AF1033" s="127">
        <v>350</v>
      </c>
      <c r="AG1033" s="127">
        <v>350</v>
      </c>
      <c r="AH1033" s="127">
        <v>350</v>
      </c>
    </row>
    <row r="1034" spans="1:34" x14ac:dyDescent="0.35">
      <c r="A1034" s="127" t="s">
        <v>5261</v>
      </c>
      <c r="B1034" s="127" t="s">
        <v>964</v>
      </c>
      <c r="C1034" s="127">
        <v>0</v>
      </c>
      <c r="D1034" s="127">
        <v>0</v>
      </c>
      <c r="E1034" s="127">
        <v>0</v>
      </c>
      <c r="F1034" s="127">
        <v>0</v>
      </c>
      <c r="G1034" s="127">
        <v>0</v>
      </c>
      <c r="H1034" s="127">
        <v>0</v>
      </c>
      <c r="I1034" s="127">
        <v>0</v>
      </c>
      <c r="J1034" s="127">
        <v>0</v>
      </c>
      <c r="K1034" s="127">
        <v>0</v>
      </c>
      <c r="L1034" s="127">
        <v>0</v>
      </c>
      <c r="M1034" s="127">
        <v>0</v>
      </c>
      <c r="N1034" s="127">
        <v>0</v>
      </c>
      <c r="O1034" s="127">
        <v>0</v>
      </c>
      <c r="P1034" s="127">
        <v>0</v>
      </c>
      <c r="Q1034" s="127">
        <v>0</v>
      </c>
      <c r="R1034" s="127">
        <v>0</v>
      </c>
      <c r="S1034" s="127">
        <v>0</v>
      </c>
      <c r="T1034" s="127">
        <v>0</v>
      </c>
      <c r="U1034" s="127">
        <v>0</v>
      </c>
      <c r="V1034" s="127">
        <v>0</v>
      </c>
      <c r="W1034" s="127">
        <v>0</v>
      </c>
      <c r="X1034" s="127">
        <v>0</v>
      </c>
      <c r="Y1034" s="127">
        <v>0</v>
      </c>
      <c r="Z1034" s="127">
        <v>0</v>
      </c>
      <c r="AA1034" s="127">
        <v>0</v>
      </c>
      <c r="AB1034" s="127">
        <v>0</v>
      </c>
      <c r="AC1034" s="127">
        <v>0</v>
      </c>
      <c r="AD1034" s="127">
        <v>0</v>
      </c>
      <c r="AE1034" s="127">
        <v>0</v>
      </c>
      <c r="AF1034" s="127">
        <v>0</v>
      </c>
      <c r="AG1034" s="127">
        <v>0</v>
      </c>
      <c r="AH1034" s="127">
        <v>0</v>
      </c>
    </row>
    <row r="1035" spans="1:34" x14ac:dyDescent="0.35">
      <c r="A1035" s="127" t="s">
        <v>5262</v>
      </c>
      <c r="B1035" s="127" t="s">
        <v>964</v>
      </c>
      <c r="C1035" s="127">
        <v>0</v>
      </c>
      <c r="D1035" s="127">
        <v>0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0</v>
      </c>
      <c r="K1035" s="127">
        <v>0</v>
      </c>
      <c r="L1035" s="127">
        <v>0</v>
      </c>
      <c r="M1035" s="127">
        <v>0</v>
      </c>
      <c r="N1035" s="127">
        <v>0</v>
      </c>
      <c r="O1035" s="127">
        <v>0</v>
      </c>
      <c r="P1035" s="127">
        <v>5700</v>
      </c>
      <c r="Q1035" s="127">
        <v>13000</v>
      </c>
      <c r="R1035" s="127">
        <v>19400</v>
      </c>
      <c r="S1035" s="127">
        <v>25300</v>
      </c>
      <c r="T1035" s="127">
        <v>30700</v>
      </c>
      <c r="U1035" s="127">
        <v>35850</v>
      </c>
      <c r="V1035" s="127">
        <v>41150</v>
      </c>
      <c r="W1035" s="127">
        <v>46150</v>
      </c>
      <c r="X1035" s="127">
        <v>50800</v>
      </c>
      <c r="Y1035" s="127">
        <v>55200</v>
      </c>
      <c r="Z1035" s="127">
        <v>59050</v>
      </c>
      <c r="AA1035" s="127">
        <v>60550</v>
      </c>
      <c r="AB1035" s="127">
        <v>62000</v>
      </c>
      <c r="AC1035" s="127">
        <v>63300</v>
      </c>
      <c r="AD1035" s="127">
        <v>64500</v>
      </c>
      <c r="AE1035" s="127">
        <v>65600</v>
      </c>
      <c r="AF1035" s="127">
        <v>66900</v>
      </c>
      <c r="AG1035" s="127">
        <v>68700</v>
      </c>
      <c r="AH1035" s="127">
        <v>70400</v>
      </c>
    </row>
    <row r="1036" spans="1:34" x14ac:dyDescent="0.35">
      <c r="A1036" s="127" t="s">
        <v>5263</v>
      </c>
      <c r="B1036" s="127" t="s">
        <v>964</v>
      </c>
      <c r="C1036" s="127">
        <v>0</v>
      </c>
      <c r="D1036" s="127">
        <v>0</v>
      </c>
      <c r="E1036" s="127">
        <v>0</v>
      </c>
      <c r="F1036" s="127">
        <v>0</v>
      </c>
      <c r="G1036" s="127">
        <v>0</v>
      </c>
      <c r="H1036" s="127">
        <v>0</v>
      </c>
      <c r="I1036" s="127">
        <v>0</v>
      </c>
      <c r="J1036" s="127">
        <v>0</v>
      </c>
      <c r="K1036" s="127">
        <v>0</v>
      </c>
      <c r="L1036" s="127">
        <v>0</v>
      </c>
      <c r="M1036" s="127">
        <v>0</v>
      </c>
      <c r="N1036" s="127">
        <v>0</v>
      </c>
      <c r="O1036" s="127">
        <v>0</v>
      </c>
      <c r="P1036" s="127">
        <v>0</v>
      </c>
      <c r="Q1036" s="127">
        <v>0</v>
      </c>
      <c r="R1036" s="127">
        <v>0</v>
      </c>
      <c r="S1036" s="127">
        <v>0</v>
      </c>
      <c r="T1036" s="127">
        <v>0</v>
      </c>
      <c r="U1036" s="127">
        <v>0</v>
      </c>
      <c r="V1036" s="127">
        <v>0</v>
      </c>
      <c r="W1036" s="127">
        <v>0</v>
      </c>
      <c r="X1036" s="127">
        <v>0</v>
      </c>
      <c r="Y1036" s="127">
        <v>0</v>
      </c>
      <c r="Z1036" s="127">
        <v>0</v>
      </c>
      <c r="AA1036" s="127">
        <v>0</v>
      </c>
      <c r="AB1036" s="127">
        <v>0</v>
      </c>
      <c r="AC1036" s="127">
        <v>0</v>
      </c>
      <c r="AD1036" s="127">
        <v>0</v>
      </c>
      <c r="AE1036" s="127">
        <v>0</v>
      </c>
      <c r="AF1036" s="127">
        <v>0</v>
      </c>
      <c r="AG1036" s="127">
        <v>0</v>
      </c>
      <c r="AH1036" s="127">
        <v>0</v>
      </c>
    </row>
    <row r="1037" spans="1:34" x14ac:dyDescent="0.35">
      <c r="A1037" s="127" t="s">
        <v>5264</v>
      </c>
      <c r="B1037" s="127" t="s">
        <v>964</v>
      </c>
      <c r="C1037" s="127">
        <v>0</v>
      </c>
      <c r="D1037" s="127">
        <v>0</v>
      </c>
      <c r="E1037" s="127">
        <v>0</v>
      </c>
      <c r="F1037" s="127">
        <v>0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0</v>
      </c>
      <c r="O1037" s="127">
        <v>0</v>
      </c>
      <c r="P1037" s="127">
        <v>0</v>
      </c>
      <c r="Q1037" s="127">
        <v>0</v>
      </c>
      <c r="R1037" s="127">
        <v>0</v>
      </c>
      <c r="S1037" s="127">
        <v>0</v>
      </c>
      <c r="T1037" s="127">
        <v>0</v>
      </c>
      <c r="U1037" s="127">
        <v>0</v>
      </c>
      <c r="V1037" s="127">
        <v>0</v>
      </c>
      <c r="W1037" s="127">
        <v>0</v>
      </c>
      <c r="X1037" s="127">
        <v>0</v>
      </c>
      <c r="Y1037" s="127">
        <v>0</v>
      </c>
      <c r="Z1037" s="127">
        <v>0</v>
      </c>
      <c r="AA1037" s="127">
        <v>0</v>
      </c>
      <c r="AB1037" s="127">
        <v>0</v>
      </c>
      <c r="AC1037" s="127">
        <v>0</v>
      </c>
      <c r="AD1037" s="127">
        <v>0</v>
      </c>
      <c r="AE1037" s="127">
        <v>0</v>
      </c>
      <c r="AF1037" s="127">
        <v>0</v>
      </c>
      <c r="AG1037" s="127">
        <v>0</v>
      </c>
      <c r="AH1037" s="127">
        <v>0</v>
      </c>
    </row>
    <row r="1038" spans="1:34" x14ac:dyDescent="0.35">
      <c r="A1038" s="127" t="s">
        <v>5265</v>
      </c>
      <c r="B1038" s="127" t="s">
        <v>964</v>
      </c>
      <c r="C1038" s="127">
        <v>258</v>
      </c>
      <c r="D1038" s="127">
        <v>258</v>
      </c>
      <c r="E1038" s="127">
        <v>258</v>
      </c>
      <c r="F1038" s="127">
        <v>258</v>
      </c>
      <c r="G1038" s="127">
        <v>258</v>
      </c>
      <c r="H1038" s="127">
        <v>258</v>
      </c>
      <c r="I1038" s="127">
        <v>258</v>
      </c>
      <c r="J1038" s="127">
        <v>258</v>
      </c>
      <c r="K1038" s="127">
        <v>258</v>
      </c>
      <c r="L1038" s="127">
        <v>258</v>
      </c>
      <c r="M1038" s="127">
        <v>258</v>
      </c>
      <c r="N1038" s="127">
        <v>258</v>
      </c>
      <c r="O1038" s="127">
        <v>258</v>
      </c>
      <c r="P1038" s="127">
        <v>258</v>
      </c>
      <c r="Q1038" s="127">
        <v>258</v>
      </c>
      <c r="R1038" s="127">
        <v>258</v>
      </c>
      <c r="S1038" s="127">
        <v>258</v>
      </c>
      <c r="T1038" s="127">
        <v>258</v>
      </c>
      <c r="U1038" s="127">
        <v>258</v>
      </c>
      <c r="V1038" s="127">
        <v>258</v>
      </c>
      <c r="W1038" s="127">
        <v>258</v>
      </c>
      <c r="X1038" s="127">
        <v>258</v>
      </c>
      <c r="Y1038" s="127">
        <v>258</v>
      </c>
      <c r="Z1038" s="127">
        <v>258</v>
      </c>
      <c r="AA1038" s="127">
        <v>258</v>
      </c>
      <c r="AB1038" s="127">
        <v>258</v>
      </c>
      <c r="AC1038" s="127">
        <v>258</v>
      </c>
      <c r="AD1038" s="127">
        <v>258</v>
      </c>
      <c r="AE1038" s="127">
        <v>258</v>
      </c>
      <c r="AF1038" s="127">
        <v>258</v>
      </c>
      <c r="AG1038" s="127">
        <v>258</v>
      </c>
      <c r="AH1038" s="127">
        <v>258</v>
      </c>
    </row>
    <row r="1039" spans="1:34" x14ac:dyDescent="0.35">
      <c r="A1039" s="127" t="s">
        <v>5266</v>
      </c>
      <c r="B1039" s="127" t="s">
        <v>964</v>
      </c>
      <c r="C1039" s="127">
        <v>0</v>
      </c>
      <c r="D1039" s="127">
        <v>0</v>
      </c>
      <c r="E1039" s="127">
        <v>0</v>
      </c>
      <c r="F1039" s="127">
        <v>0</v>
      </c>
      <c r="G1039" s="127">
        <v>0</v>
      </c>
      <c r="H1039" s="127">
        <v>0</v>
      </c>
      <c r="I1039" s="127">
        <v>0</v>
      </c>
      <c r="J1039" s="127">
        <v>0</v>
      </c>
      <c r="K1039" s="127">
        <v>0</v>
      </c>
      <c r="L1039" s="127">
        <v>0</v>
      </c>
      <c r="M1039" s="127">
        <v>0</v>
      </c>
      <c r="N1039" s="127">
        <v>0</v>
      </c>
      <c r="O1039" s="127">
        <v>0</v>
      </c>
      <c r="P1039" s="127">
        <v>0</v>
      </c>
      <c r="Q1039" s="127">
        <v>0</v>
      </c>
      <c r="R1039" s="127">
        <v>0</v>
      </c>
      <c r="S1039" s="127">
        <v>0</v>
      </c>
      <c r="T1039" s="127">
        <v>0</v>
      </c>
      <c r="U1039" s="127">
        <v>0</v>
      </c>
      <c r="V1039" s="127">
        <v>0</v>
      </c>
      <c r="W1039" s="127">
        <v>0</v>
      </c>
      <c r="X1039" s="127">
        <v>0</v>
      </c>
      <c r="Y1039" s="127">
        <v>0</v>
      </c>
      <c r="Z1039" s="127">
        <v>0</v>
      </c>
      <c r="AA1039" s="127">
        <v>0</v>
      </c>
      <c r="AB1039" s="127">
        <v>0</v>
      </c>
      <c r="AC1039" s="127">
        <v>0</v>
      </c>
      <c r="AD1039" s="127">
        <v>0</v>
      </c>
      <c r="AE1039" s="127">
        <v>0</v>
      </c>
      <c r="AF1039" s="127">
        <v>0</v>
      </c>
      <c r="AG1039" s="127">
        <v>0</v>
      </c>
      <c r="AH1039" s="127">
        <v>0</v>
      </c>
    </row>
    <row r="1040" spans="1:34" x14ac:dyDescent="0.35">
      <c r="A1040" s="127" t="s">
        <v>5267</v>
      </c>
      <c r="B1040" s="127" t="s">
        <v>964</v>
      </c>
      <c r="C1040" s="127">
        <v>0</v>
      </c>
      <c r="D1040" s="127">
        <v>0</v>
      </c>
      <c r="E1040" s="127">
        <v>0</v>
      </c>
      <c r="F1040" s="127">
        <v>0</v>
      </c>
      <c r="G1040" s="127">
        <v>0</v>
      </c>
      <c r="H1040" s="127">
        <v>0</v>
      </c>
      <c r="I1040" s="127">
        <v>0</v>
      </c>
      <c r="J1040" s="127">
        <v>0</v>
      </c>
      <c r="K1040" s="127">
        <v>0</v>
      </c>
      <c r="L1040" s="127">
        <v>0</v>
      </c>
      <c r="M1040" s="127">
        <v>0</v>
      </c>
      <c r="N1040" s="127">
        <v>0</v>
      </c>
      <c r="O1040" s="127">
        <v>0</v>
      </c>
      <c r="P1040" s="127">
        <v>0</v>
      </c>
      <c r="Q1040" s="127">
        <v>0</v>
      </c>
      <c r="R1040" s="127">
        <v>0</v>
      </c>
      <c r="S1040" s="127">
        <v>0</v>
      </c>
      <c r="T1040" s="127">
        <v>0</v>
      </c>
      <c r="U1040" s="127">
        <v>0</v>
      </c>
      <c r="V1040" s="127">
        <v>0</v>
      </c>
      <c r="W1040" s="127">
        <v>0</v>
      </c>
      <c r="X1040" s="127">
        <v>0</v>
      </c>
      <c r="Y1040" s="127">
        <v>0</v>
      </c>
      <c r="Z1040" s="127">
        <v>0</v>
      </c>
      <c r="AA1040" s="127">
        <v>0</v>
      </c>
      <c r="AB1040" s="127">
        <v>0</v>
      </c>
      <c r="AC1040" s="127">
        <v>0</v>
      </c>
      <c r="AD1040" s="127">
        <v>0</v>
      </c>
      <c r="AE1040" s="127">
        <v>0</v>
      </c>
      <c r="AF1040" s="127">
        <v>0</v>
      </c>
      <c r="AG1040" s="127">
        <v>0</v>
      </c>
      <c r="AH1040" s="127">
        <v>0</v>
      </c>
    </row>
    <row r="1041" spans="1:34" x14ac:dyDescent="0.35">
      <c r="A1041" s="127" t="s">
        <v>5268</v>
      </c>
      <c r="B1041" s="127" t="s">
        <v>964</v>
      </c>
      <c r="C1041" s="127">
        <v>0</v>
      </c>
      <c r="D1041" s="127">
        <v>0</v>
      </c>
      <c r="E1041" s="127">
        <v>0</v>
      </c>
      <c r="F1041" s="127">
        <v>0</v>
      </c>
      <c r="G1041" s="127">
        <v>0</v>
      </c>
      <c r="H1041" s="127">
        <v>5</v>
      </c>
      <c r="I1041" s="127">
        <v>20</v>
      </c>
      <c r="J1041" s="127">
        <v>35</v>
      </c>
      <c r="K1041" s="127">
        <v>50</v>
      </c>
      <c r="L1041" s="127">
        <v>55</v>
      </c>
      <c r="M1041" s="127">
        <v>60</v>
      </c>
      <c r="N1041" s="127">
        <v>60</v>
      </c>
      <c r="O1041" s="127">
        <v>65</v>
      </c>
      <c r="P1041" s="127">
        <v>70</v>
      </c>
      <c r="Q1041" s="127">
        <v>75</v>
      </c>
      <c r="R1041" s="127">
        <v>80</v>
      </c>
      <c r="S1041" s="127">
        <v>85</v>
      </c>
      <c r="T1041" s="127">
        <v>90</v>
      </c>
      <c r="U1041" s="127">
        <v>100</v>
      </c>
      <c r="V1041" s="127">
        <v>110</v>
      </c>
      <c r="W1041" s="127">
        <v>120</v>
      </c>
      <c r="X1041" s="127">
        <v>130</v>
      </c>
      <c r="Y1041" s="127">
        <v>140</v>
      </c>
      <c r="Z1041" s="127">
        <v>150</v>
      </c>
      <c r="AA1041" s="127">
        <v>160</v>
      </c>
      <c r="AB1041" s="127">
        <v>170</v>
      </c>
      <c r="AC1041" s="127">
        <v>185</v>
      </c>
      <c r="AD1041" s="127">
        <v>200</v>
      </c>
      <c r="AE1041" s="127">
        <v>215</v>
      </c>
      <c r="AF1041" s="127">
        <v>225</v>
      </c>
      <c r="AG1041" s="127">
        <v>235</v>
      </c>
      <c r="AH1041" s="127">
        <v>245</v>
      </c>
    </row>
    <row r="1042" spans="1:34" x14ac:dyDescent="0.35">
      <c r="A1042" s="127" t="s">
        <v>5269</v>
      </c>
      <c r="B1042" s="127" t="s">
        <v>964</v>
      </c>
      <c r="C1042" s="127">
        <v>0</v>
      </c>
      <c r="D1042" s="127">
        <v>0</v>
      </c>
      <c r="E1042" s="127">
        <v>0</v>
      </c>
      <c r="F1042" s="127">
        <v>0</v>
      </c>
      <c r="G1042" s="127">
        <v>0</v>
      </c>
      <c r="H1042" s="127">
        <v>0</v>
      </c>
      <c r="I1042" s="127">
        <v>0</v>
      </c>
      <c r="J1042" s="127">
        <v>0</v>
      </c>
      <c r="K1042" s="127">
        <v>0</v>
      </c>
      <c r="L1042" s="127">
        <v>0</v>
      </c>
      <c r="M1042" s="127">
        <v>0</v>
      </c>
      <c r="N1042" s="127">
        <v>0</v>
      </c>
      <c r="O1042" s="127">
        <v>0</v>
      </c>
      <c r="P1042" s="127">
        <v>0</v>
      </c>
      <c r="Q1042" s="127">
        <v>0</v>
      </c>
      <c r="R1042" s="127">
        <v>0</v>
      </c>
      <c r="S1042" s="127">
        <v>0</v>
      </c>
      <c r="T1042" s="127">
        <v>0</v>
      </c>
      <c r="U1042" s="127">
        <v>0</v>
      </c>
      <c r="V1042" s="127">
        <v>0</v>
      </c>
      <c r="W1042" s="127">
        <v>0</v>
      </c>
      <c r="X1042" s="127">
        <v>0</v>
      </c>
      <c r="Y1042" s="127">
        <v>0</v>
      </c>
      <c r="Z1042" s="127">
        <v>0</v>
      </c>
      <c r="AA1042" s="127">
        <v>0</v>
      </c>
      <c r="AB1042" s="127">
        <v>0</v>
      </c>
      <c r="AC1042" s="127">
        <v>0</v>
      </c>
      <c r="AD1042" s="127">
        <v>0</v>
      </c>
      <c r="AE1042" s="127">
        <v>0</v>
      </c>
      <c r="AF1042" s="127">
        <v>0</v>
      </c>
      <c r="AG1042" s="127">
        <v>0</v>
      </c>
      <c r="AH1042" s="127">
        <v>0</v>
      </c>
    </row>
    <row r="1043" spans="1:34" x14ac:dyDescent="0.35">
      <c r="A1043" s="127" t="s">
        <v>5270</v>
      </c>
      <c r="B1043" s="127" t="s">
        <v>964</v>
      </c>
      <c r="C1043" s="127">
        <v>0</v>
      </c>
      <c r="D1043" s="127">
        <v>0</v>
      </c>
      <c r="E1043" s="127">
        <v>0</v>
      </c>
      <c r="F1043" s="127">
        <v>0</v>
      </c>
      <c r="G1043" s="127">
        <v>0</v>
      </c>
      <c r="H1043" s="127">
        <v>0</v>
      </c>
      <c r="I1043" s="127">
        <v>0</v>
      </c>
      <c r="J1043" s="127">
        <v>0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27">
        <v>0</v>
      </c>
      <c r="Q1043" s="127">
        <v>0</v>
      </c>
      <c r="R1043" s="127">
        <v>0</v>
      </c>
      <c r="S1043" s="127">
        <v>0</v>
      </c>
      <c r="T1043" s="127">
        <v>0</v>
      </c>
      <c r="U1043" s="127">
        <v>0</v>
      </c>
      <c r="V1043" s="127">
        <v>0</v>
      </c>
      <c r="W1043" s="127">
        <v>0</v>
      </c>
      <c r="X1043" s="127">
        <v>0</v>
      </c>
      <c r="Y1043" s="127">
        <v>0</v>
      </c>
      <c r="Z1043" s="127">
        <v>0</v>
      </c>
      <c r="AA1043" s="127">
        <v>0</v>
      </c>
      <c r="AB1043" s="127">
        <v>0</v>
      </c>
      <c r="AC1043" s="127">
        <v>0</v>
      </c>
      <c r="AD1043" s="127">
        <v>0</v>
      </c>
      <c r="AE1043" s="127">
        <v>0</v>
      </c>
      <c r="AF1043" s="127">
        <v>0</v>
      </c>
      <c r="AG1043" s="127">
        <v>0</v>
      </c>
      <c r="AH1043" s="127">
        <v>0</v>
      </c>
    </row>
    <row r="1044" spans="1:34" x14ac:dyDescent="0.35">
      <c r="A1044" s="127" t="s">
        <v>5271</v>
      </c>
      <c r="B1044" s="127" t="s">
        <v>964</v>
      </c>
      <c r="C1044" s="127">
        <v>0</v>
      </c>
      <c r="D1044" s="127">
        <v>0</v>
      </c>
      <c r="E1044" s="127">
        <v>0</v>
      </c>
      <c r="F1044" s="127">
        <v>0</v>
      </c>
      <c r="G1044" s="127">
        <v>0</v>
      </c>
      <c r="H1044" s="127">
        <v>0</v>
      </c>
      <c r="I1044" s="127">
        <v>0</v>
      </c>
      <c r="J1044" s="127">
        <v>0</v>
      </c>
      <c r="K1044" s="127">
        <v>0</v>
      </c>
      <c r="L1044" s="127">
        <v>0</v>
      </c>
      <c r="M1044" s="127">
        <v>0</v>
      </c>
      <c r="N1044" s="127">
        <v>0</v>
      </c>
      <c r="O1044" s="127">
        <v>0</v>
      </c>
      <c r="P1044" s="127">
        <v>0</v>
      </c>
      <c r="Q1044" s="127">
        <v>0</v>
      </c>
      <c r="R1044" s="127">
        <v>0</v>
      </c>
      <c r="S1044" s="127">
        <v>0</v>
      </c>
      <c r="T1044" s="127">
        <v>0</v>
      </c>
      <c r="U1044" s="127">
        <v>0</v>
      </c>
      <c r="V1044" s="127">
        <v>0</v>
      </c>
      <c r="W1044" s="127">
        <v>0</v>
      </c>
      <c r="X1044" s="127">
        <v>0</v>
      </c>
      <c r="Y1044" s="127">
        <v>0</v>
      </c>
      <c r="Z1044" s="127">
        <v>0</v>
      </c>
      <c r="AA1044" s="127">
        <v>0</v>
      </c>
      <c r="AB1044" s="127">
        <v>0</v>
      </c>
      <c r="AC1044" s="127">
        <v>0</v>
      </c>
      <c r="AD1044" s="127">
        <v>0</v>
      </c>
      <c r="AE1044" s="127">
        <v>0</v>
      </c>
      <c r="AF1044" s="127">
        <v>0</v>
      </c>
      <c r="AG1044" s="127">
        <v>0</v>
      </c>
      <c r="AH1044" s="127">
        <v>0</v>
      </c>
    </row>
    <row r="1045" spans="1:34" x14ac:dyDescent="0.35">
      <c r="A1045" s="127" t="s">
        <v>5272</v>
      </c>
      <c r="B1045" s="127" t="s">
        <v>964</v>
      </c>
      <c r="C1045" s="127">
        <v>0</v>
      </c>
      <c r="D1045" s="127">
        <v>0</v>
      </c>
      <c r="E1045" s="127">
        <v>0</v>
      </c>
      <c r="F1045" s="127">
        <v>0</v>
      </c>
      <c r="G1045" s="127">
        <v>0</v>
      </c>
      <c r="H1045" s="127">
        <v>0</v>
      </c>
      <c r="I1045" s="127">
        <v>0</v>
      </c>
      <c r="J1045" s="127">
        <v>0</v>
      </c>
      <c r="K1045" s="127">
        <v>0</v>
      </c>
      <c r="L1045" s="127">
        <v>0</v>
      </c>
      <c r="M1045" s="127">
        <v>0</v>
      </c>
      <c r="N1045" s="127">
        <v>0</v>
      </c>
      <c r="O1045" s="127">
        <v>0</v>
      </c>
      <c r="P1045" s="127">
        <v>0</v>
      </c>
      <c r="Q1045" s="127">
        <v>0</v>
      </c>
      <c r="R1045" s="127">
        <v>0</v>
      </c>
      <c r="S1045" s="127">
        <v>0</v>
      </c>
      <c r="T1045" s="127">
        <v>0</v>
      </c>
      <c r="U1045" s="127">
        <v>0</v>
      </c>
      <c r="V1045" s="127">
        <v>0</v>
      </c>
      <c r="W1045" s="127">
        <v>0</v>
      </c>
      <c r="X1045" s="127">
        <v>0</v>
      </c>
      <c r="Y1045" s="127">
        <v>0</v>
      </c>
      <c r="Z1045" s="127">
        <v>0</v>
      </c>
      <c r="AA1045" s="127">
        <v>0</v>
      </c>
      <c r="AB1045" s="127">
        <v>0</v>
      </c>
      <c r="AC1045" s="127">
        <v>0</v>
      </c>
      <c r="AD1045" s="127">
        <v>0</v>
      </c>
      <c r="AE1045" s="127">
        <v>0</v>
      </c>
      <c r="AF1045" s="127">
        <v>0</v>
      </c>
      <c r="AG1045" s="127">
        <v>0</v>
      </c>
      <c r="AH1045" s="127">
        <v>0</v>
      </c>
    </row>
    <row r="1046" spans="1:34" x14ac:dyDescent="0.35">
      <c r="A1046" s="127" t="s">
        <v>5273</v>
      </c>
      <c r="B1046" s="127" t="s">
        <v>964</v>
      </c>
      <c r="C1046" s="127">
        <v>0</v>
      </c>
      <c r="D1046" s="127">
        <v>0</v>
      </c>
      <c r="E1046" s="127">
        <v>0</v>
      </c>
      <c r="F1046" s="127">
        <v>0</v>
      </c>
      <c r="G1046" s="127">
        <v>0</v>
      </c>
      <c r="H1046" s="127">
        <v>0</v>
      </c>
      <c r="I1046" s="127">
        <v>0</v>
      </c>
      <c r="J1046" s="127">
        <v>0</v>
      </c>
      <c r="K1046" s="127">
        <v>0</v>
      </c>
      <c r="L1046" s="127">
        <v>0</v>
      </c>
      <c r="M1046" s="127">
        <v>0</v>
      </c>
      <c r="N1046" s="127">
        <v>0</v>
      </c>
      <c r="O1046" s="127">
        <v>0</v>
      </c>
      <c r="P1046" s="127">
        <v>0</v>
      </c>
      <c r="Q1046" s="127">
        <v>0</v>
      </c>
      <c r="R1046" s="127">
        <v>0</v>
      </c>
      <c r="S1046" s="127">
        <v>0</v>
      </c>
      <c r="T1046" s="127">
        <v>0</v>
      </c>
      <c r="U1046" s="127">
        <v>0</v>
      </c>
      <c r="V1046" s="127">
        <v>0</v>
      </c>
      <c r="W1046" s="127">
        <v>0</v>
      </c>
      <c r="X1046" s="127">
        <v>0</v>
      </c>
      <c r="Y1046" s="127">
        <v>0</v>
      </c>
      <c r="Z1046" s="127">
        <v>0</v>
      </c>
      <c r="AA1046" s="127">
        <v>0</v>
      </c>
      <c r="AB1046" s="127">
        <v>0</v>
      </c>
      <c r="AC1046" s="127">
        <v>0</v>
      </c>
      <c r="AD1046" s="127">
        <v>0</v>
      </c>
      <c r="AE1046" s="127">
        <v>0</v>
      </c>
      <c r="AF1046" s="127">
        <v>0</v>
      </c>
      <c r="AG1046" s="127">
        <v>0</v>
      </c>
      <c r="AH1046" s="127">
        <v>0</v>
      </c>
    </row>
    <row r="1047" spans="1:34" x14ac:dyDescent="0.35">
      <c r="A1047" s="127" t="s">
        <v>5274</v>
      </c>
      <c r="B1047" s="127" t="s">
        <v>964</v>
      </c>
      <c r="C1047" s="127">
        <v>0</v>
      </c>
      <c r="D1047" s="127">
        <v>0</v>
      </c>
      <c r="E1047" s="127">
        <v>0</v>
      </c>
      <c r="F1047" s="127">
        <v>0</v>
      </c>
      <c r="G1047" s="127">
        <v>0</v>
      </c>
      <c r="H1047" s="127">
        <v>0</v>
      </c>
      <c r="I1047" s="127">
        <v>0</v>
      </c>
      <c r="J1047" s="127">
        <v>0</v>
      </c>
      <c r="K1047" s="127">
        <v>0</v>
      </c>
      <c r="L1047" s="127">
        <v>0</v>
      </c>
      <c r="M1047" s="127">
        <v>0</v>
      </c>
      <c r="N1047" s="127">
        <v>0</v>
      </c>
      <c r="O1047" s="127">
        <v>0</v>
      </c>
      <c r="P1047" s="127">
        <v>0</v>
      </c>
      <c r="Q1047" s="127">
        <v>0</v>
      </c>
      <c r="R1047" s="127">
        <v>0</v>
      </c>
      <c r="S1047" s="127">
        <v>0</v>
      </c>
      <c r="T1047" s="127">
        <v>0</v>
      </c>
      <c r="U1047" s="127">
        <v>0</v>
      </c>
      <c r="V1047" s="127">
        <v>0</v>
      </c>
      <c r="W1047" s="127">
        <v>0</v>
      </c>
      <c r="X1047" s="127">
        <v>0</v>
      </c>
      <c r="Y1047" s="127">
        <v>0</v>
      </c>
      <c r="Z1047" s="127">
        <v>0</v>
      </c>
      <c r="AA1047" s="127">
        <v>0</v>
      </c>
      <c r="AB1047" s="127">
        <v>0</v>
      </c>
      <c r="AC1047" s="127">
        <v>0</v>
      </c>
      <c r="AD1047" s="127">
        <v>0</v>
      </c>
      <c r="AE1047" s="127">
        <v>0</v>
      </c>
      <c r="AF1047" s="127">
        <v>0</v>
      </c>
      <c r="AG1047" s="127">
        <v>0</v>
      </c>
      <c r="AH1047" s="127">
        <v>0</v>
      </c>
    </row>
    <row r="1048" spans="1:34" x14ac:dyDescent="0.35">
      <c r="A1048" s="127" t="s">
        <v>5275</v>
      </c>
      <c r="B1048" s="127" t="s">
        <v>964</v>
      </c>
      <c r="C1048" s="127">
        <v>114</v>
      </c>
      <c r="D1048" s="127">
        <v>114</v>
      </c>
      <c r="E1048" s="127">
        <v>114</v>
      </c>
      <c r="F1048" s="127">
        <v>114</v>
      </c>
      <c r="G1048" s="127">
        <v>114</v>
      </c>
      <c r="H1048" s="127">
        <v>114</v>
      </c>
      <c r="I1048" s="127">
        <v>114</v>
      </c>
      <c r="J1048" s="127">
        <v>114</v>
      </c>
      <c r="K1048" s="127">
        <v>114</v>
      </c>
      <c r="L1048" s="127">
        <v>114</v>
      </c>
      <c r="M1048" s="127">
        <v>114</v>
      </c>
      <c r="N1048" s="127">
        <v>114</v>
      </c>
      <c r="O1048" s="127">
        <v>114</v>
      </c>
      <c r="P1048" s="127">
        <v>114</v>
      </c>
      <c r="Q1048" s="127">
        <v>114</v>
      </c>
      <c r="R1048" s="127">
        <v>114</v>
      </c>
      <c r="S1048" s="127">
        <v>114</v>
      </c>
      <c r="T1048" s="127">
        <v>114</v>
      </c>
      <c r="U1048" s="127">
        <v>114</v>
      </c>
      <c r="V1048" s="127">
        <v>114</v>
      </c>
      <c r="W1048" s="127">
        <v>114</v>
      </c>
      <c r="X1048" s="127">
        <v>114</v>
      </c>
      <c r="Y1048" s="127">
        <v>114</v>
      </c>
      <c r="Z1048" s="127">
        <v>114</v>
      </c>
      <c r="AA1048" s="127">
        <v>114</v>
      </c>
      <c r="AB1048" s="127">
        <v>114</v>
      </c>
      <c r="AC1048" s="127">
        <v>114</v>
      </c>
      <c r="AD1048" s="127">
        <v>114</v>
      </c>
      <c r="AE1048" s="127">
        <v>114</v>
      </c>
      <c r="AF1048" s="127">
        <v>114</v>
      </c>
      <c r="AG1048" s="127">
        <v>114</v>
      </c>
      <c r="AH1048" s="127">
        <v>114</v>
      </c>
    </row>
    <row r="1049" spans="1:34" x14ac:dyDescent="0.35">
      <c r="A1049" s="127" t="s">
        <v>5276</v>
      </c>
      <c r="B1049" s="127" t="s">
        <v>964</v>
      </c>
      <c r="C1049" s="127">
        <v>0</v>
      </c>
      <c r="D1049" s="127">
        <v>0</v>
      </c>
      <c r="E1049" s="127">
        <v>0</v>
      </c>
      <c r="F1049" s="127">
        <v>0</v>
      </c>
      <c r="G1049" s="127">
        <v>0</v>
      </c>
      <c r="H1049" s="127">
        <v>0</v>
      </c>
      <c r="I1049" s="127">
        <v>0</v>
      </c>
      <c r="J1049" s="127">
        <v>0</v>
      </c>
      <c r="K1049" s="127">
        <v>0</v>
      </c>
      <c r="L1049" s="127">
        <v>0</v>
      </c>
      <c r="M1049" s="127">
        <v>0</v>
      </c>
      <c r="N1049" s="127">
        <v>0</v>
      </c>
      <c r="O1049" s="127">
        <v>0</v>
      </c>
      <c r="P1049" s="127">
        <v>0</v>
      </c>
      <c r="Q1049" s="127">
        <v>0</v>
      </c>
      <c r="R1049" s="127">
        <v>0</v>
      </c>
      <c r="S1049" s="127">
        <v>0</v>
      </c>
      <c r="T1049" s="127">
        <v>0</v>
      </c>
      <c r="U1049" s="127">
        <v>0</v>
      </c>
      <c r="V1049" s="127">
        <v>0</v>
      </c>
      <c r="W1049" s="127">
        <v>0</v>
      </c>
      <c r="X1049" s="127">
        <v>0</v>
      </c>
      <c r="Y1049" s="127">
        <v>0</v>
      </c>
      <c r="Z1049" s="127">
        <v>0</v>
      </c>
      <c r="AA1049" s="127">
        <v>0</v>
      </c>
      <c r="AB1049" s="127">
        <v>0</v>
      </c>
      <c r="AC1049" s="127">
        <v>0</v>
      </c>
      <c r="AD1049" s="127">
        <v>0</v>
      </c>
      <c r="AE1049" s="127">
        <v>0</v>
      </c>
      <c r="AF1049" s="127">
        <v>0</v>
      </c>
      <c r="AG1049" s="127">
        <v>0</v>
      </c>
      <c r="AH1049" s="127">
        <v>0</v>
      </c>
    </row>
    <row r="1050" spans="1:34" x14ac:dyDescent="0.35">
      <c r="A1050" s="127" t="s">
        <v>5277</v>
      </c>
      <c r="B1050" s="127" t="s">
        <v>964</v>
      </c>
      <c r="C1050" s="127">
        <v>0</v>
      </c>
      <c r="D1050" s="127">
        <v>0</v>
      </c>
      <c r="E1050" s="127">
        <v>0</v>
      </c>
      <c r="F1050" s="127">
        <v>0</v>
      </c>
      <c r="G1050" s="127">
        <v>0</v>
      </c>
      <c r="H1050" s="127">
        <v>0</v>
      </c>
      <c r="I1050" s="127">
        <v>0</v>
      </c>
      <c r="J1050" s="127">
        <v>0</v>
      </c>
      <c r="K1050" s="127">
        <v>0</v>
      </c>
      <c r="L1050" s="127">
        <v>0</v>
      </c>
      <c r="M1050" s="127">
        <v>0</v>
      </c>
      <c r="N1050" s="127">
        <v>0</v>
      </c>
      <c r="O1050" s="127">
        <v>0</v>
      </c>
      <c r="P1050" s="127">
        <v>0</v>
      </c>
      <c r="Q1050" s="127">
        <v>0</v>
      </c>
      <c r="R1050" s="127">
        <v>0</v>
      </c>
      <c r="S1050" s="127">
        <v>0</v>
      </c>
      <c r="T1050" s="127">
        <v>0</v>
      </c>
      <c r="U1050" s="127">
        <v>0</v>
      </c>
      <c r="V1050" s="127">
        <v>0</v>
      </c>
      <c r="W1050" s="127">
        <v>0</v>
      </c>
      <c r="X1050" s="127">
        <v>0</v>
      </c>
      <c r="Y1050" s="127">
        <v>0</v>
      </c>
      <c r="Z1050" s="127">
        <v>0</v>
      </c>
      <c r="AA1050" s="127">
        <v>0</v>
      </c>
      <c r="AB1050" s="127">
        <v>0</v>
      </c>
      <c r="AC1050" s="127">
        <v>0</v>
      </c>
      <c r="AD1050" s="127">
        <v>0</v>
      </c>
      <c r="AE1050" s="127">
        <v>0</v>
      </c>
      <c r="AF1050" s="127">
        <v>0</v>
      </c>
      <c r="AG1050" s="127">
        <v>0</v>
      </c>
      <c r="AH1050" s="127">
        <v>0</v>
      </c>
    </row>
    <row r="1051" spans="1:34" x14ac:dyDescent="0.35">
      <c r="A1051" s="127" t="s">
        <v>971</v>
      </c>
      <c r="B1051" s="127" t="s">
        <v>964</v>
      </c>
      <c r="C1051" s="128">
        <v>715881000000</v>
      </c>
      <c r="D1051" s="128">
        <v>776863000000</v>
      </c>
      <c r="E1051" s="128">
        <v>837846000000</v>
      </c>
      <c r="F1051" s="128">
        <v>898828000000</v>
      </c>
      <c r="G1051" s="128">
        <v>974912000000</v>
      </c>
      <c r="H1051" s="128">
        <v>1051000000000</v>
      </c>
      <c r="I1051" s="128">
        <v>1127080000000</v>
      </c>
      <c r="J1051" s="128">
        <v>1203170000000</v>
      </c>
      <c r="K1051" s="128">
        <v>1279250000000</v>
      </c>
      <c r="L1051" s="128">
        <v>1371740000000</v>
      </c>
      <c r="M1051" s="128">
        <v>1464240000000</v>
      </c>
      <c r="N1051" s="128">
        <v>1556730000000</v>
      </c>
      <c r="O1051" s="128">
        <v>1649230000000</v>
      </c>
      <c r="P1051" s="128">
        <v>1741720000000</v>
      </c>
      <c r="Q1051" s="128">
        <v>1841790000000</v>
      </c>
      <c r="R1051" s="128">
        <v>1941860000000</v>
      </c>
      <c r="S1051" s="128">
        <v>2041920000000</v>
      </c>
      <c r="T1051" s="128">
        <v>2141990000000</v>
      </c>
      <c r="U1051" s="128">
        <v>2242050000000</v>
      </c>
      <c r="V1051" s="128">
        <v>2354410000000</v>
      </c>
      <c r="W1051" s="128">
        <v>2466760000000</v>
      </c>
      <c r="X1051" s="128">
        <v>2579120000000</v>
      </c>
      <c r="Y1051" s="128">
        <v>2691470000000</v>
      </c>
      <c r="Z1051" s="128">
        <v>2803830000000</v>
      </c>
      <c r="AA1051" s="128">
        <v>2919590000000</v>
      </c>
      <c r="AB1051" s="128">
        <v>3035340000000</v>
      </c>
      <c r="AC1051" s="128">
        <v>3151100000000</v>
      </c>
      <c r="AD1051" s="128">
        <v>3266860000000</v>
      </c>
      <c r="AE1051" s="128">
        <v>3382610000000</v>
      </c>
      <c r="AF1051" s="128">
        <v>3498370000000</v>
      </c>
      <c r="AG1051" s="128">
        <v>3614130000000</v>
      </c>
      <c r="AH1051" s="128">
        <v>3729880000000</v>
      </c>
    </row>
    <row r="1052" spans="1:34" x14ac:dyDescent="0.35">
      <c r="A1052" s="127" t="s">
        <v>179</v>
      </c>
      <c r="B1052" s="127" t="s">
        <v>964</v>
      </c>
      <c r="C1052" s="128">
        <v>83177700000</v>
      </c>
      <c r="D1052" s="128">
        <v>90771400000</v>
      </c>
      <c r="E1052" s="128">
        <v>98365000000</v>
      </c>
      <c r="F1052" s="128">
        <v>105959000000</v>
      </c>
      <c r="G1052" s="128">
        <v>116722000000</v>
      </c>
      <c r="H1052" s="128">
        <v>127485000000</v>
      </c>
      <c r="I1052" s="128">
        <v>138249000000</v>
      </c>
      <c r="J1052" s="128">
        <v>149012000000</v>
      </c>
      <c r="K1052" s="128">
        <v>159776000000</v>
      </c>
      <c r="L1052" s="128">
        <v>174138000000</v>
      </c>
      <c r="M1052" s="128">
        <v>188501000000</v>
      </c>
      <c r="N1052" s="128">
        <v>202863000000</v>
      </c>
      <c r="O1052" s="128">
        <v>217226000000</v>
      </c>
      <c r="P1052" s="128">
        <v>231589000000</v>
      </c>
      <c r="Q1052" s="128">
        <v>247685000000</v>
      </c>
      <c r="R1052" s="128">
        <v>263781000000</v>
      </c>
      <c r="S1052" s="128">
        <v>279877000000</v>
      </c>
      <c r="T1052" s="128">
        <v>295974000000</v>
      </c>
      <c r="U1052" s="128">
        <v>312070000000</v>
      </c>
      <c r="V1052" s="128">
        <v>343157000000</v>
      </c>
      <c r="W1052" s="128">
        <v>374243000000</v>
      </c>
      <c r="X1052" s="128">
        <v>405330000000</v>
      </c>
      <c r="Y1052" s="128">
        <v>436416000000</v>
      </c>
      <c r="Z1052" s="128">
        <v>467503000000</v>
      </c>
      <c r="AA1052" s="128">
        <v>493570000000</v>
      </c>
      <c r="AB1052" s="128">
        <v>519637000000</v>
      </c>
      <c r="AC1052" s="128">
        <v>545704000000</v>
      </c>
      <c r="AD1052" s="128">
        <v>571771000000</v>
      </c>
      <c r="AE1052" s="128">
        <v>597838000000</v>
      </c>
      <c r="AF1052" s="128">
        <v>623905000000</v>
      </c>
      <c r="AG1052" s="128">
        <v>649972000000</v>
      </c>
      <c r="AH1052" s="128">
        <v>676040000000</v>
      </c>
    </row>
    <row r="1053" spans="1:34" x14ac:dyDescent="0.35">
      <c r="A1053" s="127" t="s">
        <v>180</v>
      </c>
      <c r="B1053" s="127" t="s">
        <v>964</v>
      </c>
      <c r="C1053" s="128">
        <v>3793360000000</v>
      </c>
      <c r="D1053" s="128">
        <v>3945490000000</v>
      </c>
      <c r="E1053" s="128">
        <v>4097610000000</v>
      </c>
      <c r="F1053" s="128">
        <v>4249730000000</v>
      </c>
      <c r="G1053" s="128">
        <v>4400100000000</v>
      </c>
      <c r="H1053" s="128">
        <v>4550470000000</v>
      </c>
      <c r="I1053" s="128">
        <v>4700840000000</v>
      </c>
      <c r="J1053" s="128">
        <v>4851210000000</v>
      </c>
      <c r="K1053" s="128">
        <v>5001580000000</v>
      </c>
      <c r="L1053" s="128">
        <v>5149570000000</v>
      </c>
      <c r="M1053" s="128">
        <v>5297560000000</v>
      </c>
      <c r="N1053" s="128">
        <v>5445550000000</v>
      </c>
      <c r="O1053" s="128">
        <v>5593530000000</v>
      </c>
      <c r="P1053" s="128">
        <v>5741520000000</v>
      </c>
      <c r="Q1053" s="128">
        <v>5857600000000</v>
      </c>
      <c r="R1053" s="128">
        <v>5973670000000</v>
      </c>
      <c r="S1053" s="128">
        <v>6089740000000</v>
      </c>
      <c r="T1053" s="128">
        <v>6205820000000</v>
      </c>
      <c r="U1053" s="128">
        <v>6321890000000</v>
      </c>
      <c r="V1053" s="128">
        <v>6424900000000</v>
      </c>
      <c r="W1053" s="128">
        <v>6527900000000</v>
      </c>
      <c r="X1053" s="128">
        <v>6630900000000</v>
      </c>
      <c r="Y1053" s="128">
        <v>6733910000000</v>
      </c>
      <c r="Z1053" s="128">
        <v>6836910000000</v>
      </c>
      <c r="AA1053" s="128">
        <v>6908210000000</v>
      </c>
      <c r="AB1053" s="128">
        <v>6979500000000</v>
      </c>
      <c r="AC1053" s="128">
        <v>7050800000000</v>
      </c>
      <c r="AD1053" s="128">
        <v>7122090000000</v>
      </c>
      <c r="AE1053" s="128">
        <v>7193390000000</v>
      </c>
      <c r="AF1053" s="128">
        <v>7264680000000</v>
      </c>
      <c r="AG1053" s="128">
        <v>7335970000000</v>
      </c>
      <c r="AH1053" s="128">
        <v>7407270000000</v>
      </c>
    </row>
    <row r="1054" spans="1:34" x14ac:dyDescent="0.35">
      <c r="A1054" s="127" t="s">
        <v>181</v>
      </c>
      <c r="B1054" s="127" t="s">
        <v>964</v>
      </c>
      <c r="C1054" s="128">
        <v>851939000000</v>
      </c>
      <c r="D1054" s="128">
        <v>909559000000</v>
      </c>
      <c r="E1054" s="128">
        <v>967180000000</v>
      </c>
      <c r="F1054" s="128">
        <v>1024800000000</v>
      </c>
      <c r="G1054" s="128">
        <v>1098960000000</v>
      </c>
      <c r="H1054" s="128">
        <v>1173130000000</v>
      </c>
      <c r="I1054" s="128">
        <v>1247290000000</v>
      </c>
      <c r="J1054" s="128">
        <v>1321460000000</v>
      </c>
      <c r="K1054" s="128">
        <v>1395620000000</v>
      </c>
      <c r="L1054" s="128">
        <v>1490750000000</v>
      </c>
      <c r="M1054" s="128">
        <v>1585890000000</v>
      </c>
      <c r="N1054" s="128">
        <v>1681020000000</v>
      </c>
      <c r="O1054" s="128">
        <v>1776160000000</v>
      </c>
      <c r="P1054" s="128">
        <v>1871290000000</v>
      </c>
      <c r="Q1054" s="128">
        <v>1964570000000</v>
      </c>
      <c r="R1054" s="128">
        <v>2057840000000</v>
      </c>
      <c r="S1054" s="128">
        <v>2151120000000</v>
      </c>
      <c r="T1054" s="128">
        <v>2244400000000</v>
      </c>
      <c r="U1054" s="128">
        <v>2337680000000</v>
      </c>
      <c r="V1054" s="128">
        <v>2429170000000</v>
      </c>
      <c r="W1054" s="128">
        <v>2520660000000</v>
      </c>
      <c r="X1054" s="128">
        <v>2612160000000</v>
      </c>
      <c r="Y1054" s="128">
        <v>2703650000000</v>
      </c>
      <c r="Z1054" s="128">
        <v>2795140000000</v>
      </c>
      <c r="AA1054" s="128">
        <v>2878980000000</v>
      </c>
      <c r="AB1054" s="128">
        <v>2962810000000</v>
      </c>
      <c r="AC1054" s="128">
        <v>3046640000000</v>
      </c>
      <c r="AD1054" s="128">
        <v>3130480000000</v>
      </c>
      <c r="AE1054" s="128">
        <v>3214310000000</v>
      </c>
      <c r="AF1054" s="128">
        <v>3298140000000</v>
      </c>
      <c r="AG1054" s="128">
        <v>3381980000000</v>
      </c>
      <c r="AH1054" s="128">
        <v>3465810000000</v>
      </c>
    </row>
    <row r="1055" spans="1:34" x14ac:dyDescent="0.35">
      <c r="A1055" s="127" t="s">
        <v>182</v>
      </c>
      <c r="B1055" s="127" t="s">
        <v>964</v>
      </c>
      <c r="C1055" s="128">
        <v>70760700000</v>
      </c>
      <c r="D1055" s="128">
        <v>77104500000</v>
      </c>
      <c r="E1055" s="128">
        <v>83448300000</v>
      </c>
      <c r="F1055" s="128">
        <v>89792000000</v>
      </c>
      <c r="G1055" s="128">
        <v>97807600000</v>
      </c>
      <c r="H1055" s="128">
        <v>105823000000</v>
      </c>
      <c r="I1055" s="128">
        <v>113839000000</v>
      </c>
      <c r="J1055" s="128">
        <v>121854000000</v>
      </c>
      <c r="K1055" s="128">
        <v>129870000000</v>
      </c>
      <c r="L1055" s="128">
        <v>139717000000</v>
      </c>
      <c r="M1055" s="128">
        <v>149564000000</v>
      </c>
      <c r="N1055" s="128">
        <v>159411000000</v>
      </c>
      <c r="O1055" s="128">
        <v>169258000000</v>
      </c>
      <c r="P1055" s="128">
        <v>179105000000</v>
      </c>
      <c r="Q1055" s="128">
        <v>189891000000</v>
      </c>
      <c r="R1055" s="128">
        <v>200677000000</v>
      </c>
      <c r="S1055" s="128">
        <v>211463000000</v>
      </c>
      <c r="T1055" s="128">
        <v>222249000000</v>
      </c>
      <c r="U1055" s="128">
        <v>233035000000</v>
      </c>
      <c r="V1055" s="128">
        <v>245253000000</v>
      </c>
      <c r="W1055" s="128">
        <v>257472000000</v>
      </c>
      <c r="X1055" s="128">
        <v>269690000000</v>
      </c>
      <c r="Y1055" s="128">
        <v>281908000000</v>
      </c>
      <c r="Z1055" s="128">
        <v>294126000000</v>
      </c>
      <c r="AA1055" s="128">
        <v>306851000000</v>
      </c>
      <c r="AB1055" s="128">
        <v>319576000000</v>
      </c>
      <c r="AC1055" s="128">
        <v>332301000000</v>
      </c>
      <c r="AD1055" s="128">
        <v>345026000000</v>
      </c>
      <c r="AE1055" s="128">
        <v>357751000000</v>
      </c>
      <c r="AF1055" s="128">
        <v>370476000000</v>
      </c>
      <c r="AG1055" s="128">
        <v>383201000000</v>
      </c>
      <c r="AH1055" s="128">
        <v>395926000000</v>
      </c>
    </row>
    <row r="1056" spans="1:34" x14ac:dyDescent="0.35">
      <c r="A1056" s="127" t="s">
        <v>183</v>
      </c>
      <c r="B1056" s="127" t="s">
        <v>964</v>
      </c>
      <c r="C1056" s="128">
        <v>388398000</v>
      </c>
      <c r="D1056" s="128">
        <v>419544000</v>
      </c>
      <c r="E1056" s="128">
        <v>450690000</v>
      </c>
      <c r="F1056" s="128">
        <v>481835000</v>
      </c>
      <c r="G1056" s="128">
        <v>524356000</v>
      </c>
      <c r="H1056" s="128">
        <v>566877000</v>
      </c>
      <c r="I1056" s="128">
        <v>609398000</v>
      </c>
      <c r="J1056" s="128">
        <v>651919000</v>
      </c>
      <c r="K1056" s="128">
        <v>694440000</v>
      </c>
      <c r="L1056" s="128">
        <v>751638000</v>
      </c>
      <c r="M1056" s="128">
        <v>808835000</v>
      </c>
      <c r="N1056" s="128">
        <v>866033000</v>
      </c>
      <c r="O1056" s="128">
        <v>923231000</v>
      </c>
      <c r="P1056" s="128">
        <v>980428000</v>
      </c>
      <c r="Q1056" s="128">
        <v>1041660000</v>
      </c>
      <c r="R1056" s="128">
        <v>1102890000</v>
      </c>
      <c r="S1056" s="128">
        <v>1164120000</v>
      </c>
      <c r="T1056" s="128">
        <v>1225350000</v>
      </c>
      <c r="U1056" s="128">
        <v>1286580000</v>
      </c>
      <c r="V1056" s="128">
        <v>1359380000</v>
      </c>
      <c r="W1056" s="128">
        <v>1432180000</v>
      </c>
      <c r="X1056" s="128">
        <v>1504980000</v>
      </c>
      <c r="Y1056" s="128">
        <v>1577790000</v>
      </c>
      <c r="Z1056" s="128">
        <v>1650590000</v>
      </c>
      <c r="AA1056" s="128">
        <v>1720680000</v>
      </c>
      <c r="AB1056" s="128">
        <v>1790770000</v>
      </c>
      <c r="AC1056" s="128">
        <v>1860860000</v>
      </c>
      <c r="AD1056" s="128">
        <v>1930950000</v>
      </c>
      <c r="AE1056" s="128">
        <v>2001040000</v>
      </c>
      <c r="AF1056" s="128">
        <v>2071130000</v>
      </c>
      <c r="AG1056" s="128">
        <v>2141220000</v>
      </c>
      <c r="AH1056" s="128">
        <v>2211310000</v>
      </c>
    </row>
    <row r="1057" spans="1:34" x14ac:dyDescent="0.35">
      <c r="A1057" s="127" t="s">
        <v>184</v>
      </c>
      <c r="B1057" s="127" t="s">
        <v>964</v>
      </c>
      <c r="C1057" s="128">
        <v>908962000000</v>
      </c>
      <c r="D1057" s="128">
        <v>953423000000</v>
      </c>
      <c r="E1057" s="128">
        <v>997884000000</v>
      </c>
      <c r="F1057" s="128">
        <v>1042350000000</v>
      </c>
      <c r="G1057" s="128">
        <v>1090230000000</v>
      </c>
      <c r="H1057" s="128">
        <v>1138120000000</v>
      </c>
      <c r="I1057" s="128">
        <v>1186010000000</v>
      </c>
      <c r="J1057" s="128">
        <v>1233890000000</v>
      </c>
      <c r="K1057" s="128">
        <v>1281780000000</v>
      </c>
      <c r="L1057" s="128">
        <v>1333300000000</v>
      </c>
      <c r="M1057" s="128">
        <v>1384830000000</v>
      </c>
      <c r="N1057" s="128">
        <v>1436350000000</v>
      </c>
      <c r="O1057" s="128">
        <v>1487870000000</v>
      </c>
      <c r="P1057" s="128">
        <v>1539400000000</v>
      </c>
      <c r="Q1057" s="128">
        <v>1586680000000</v>
      </c>
      <c r="R1057" s="128">
        <v>1633960000000</v>
      </c>
      <c r="S1057" s="128">
        <v>1681240000000</v>
      </c>
      <c r="T1057" s="128">
        <v>1728520000000</v>
      </c>
      <c r="U1057" s="128">
        <v>1775800000000</v>
      </c>
      <c r="V1057" s="128">
        <v>1823650000000</v>
      </c>
      <c r="W1057" s="128">
        <v>1871500000000</v>
      </c>
      <c r="X1057" s="128">
        <v>1919350000000</v>
      </c>
      <c r="Y1057" s="128">
        <v>1967200000000</v>
      </c>
      <c r="Z1057" s="128">
        <v>2015040000000</v>
      </c>
      <c r="AA1057" s="128">
        <v>2057670000000</v>
      </c>
      <c r="AB1057" s="128">
        <v>2100290000000</v>
      </c>
      <c r="AC1057" s="128">
        <v>2142910000000</v>
      </c>
      <c r="AD1057" s="128">
        <v>2185530000000</v>
      </c>
      <c r="AE1057" s="128">
        <v>2228150000000</v>
      </c>
      <c r="AF1057" s="128">
        <v>2270770000000</v>
      </c>
      <c r="AG1057" s="128">
        <v>2313400000000</v>
      </c>
      <c r="AH1057" s="128">
        <v>2356020000000</v>
      </c>
    </row>
    <row r="1058" spans="1:34" x14ac:dyDescent="0.35">
      <c r="A1058" s="127" t="s">
        <v>185</v>
      </c>
      <c r="B1058" s="127" t="s">
        <v>964</v>
      </c>
      <c r="C1058" s="128">
        <v>606971000000</v>
      </c>
      <c r="D1058" s="128">
        <v>645148000000</v>
      </c>
      <c r="E1058" s="128">
        <v>683326000000</v>
      </c>
      <c r="F1058" s="128">
        <v>721503000000</v>
      </c>
      <c r="G1058" s="128">
        <v>769218000000</v>
      </c>
      <c r="H1058" s="128">
        <v>816932000000</v>
      </c>
      <c r="I1058" s="128">
        <v>864647000000</v>
      </c>
      <c r="J1058" s="128">
        <v>912361000000</v>
      </c>
      <c r="K1058" s="128">
        <v>960076000000</v>
      </c>
      <c r="L1058" s="128">
        <v>1019060000000</v>
      </c>
      <c r="M1058" s="128">
        <v>1078050000000</v>
      </c>
      <c r="N1058" s="128">
        <v>1137030000000</v>
      </c>
      <c r="O1058" s="128">
        <v>1196020000000</v>
      </c>
      <c r="P1058" s="128">
        <v>1255000000000</v>
      </c>
      <c r="Q1058" s="128">
        <v>1309720000000</v>
      </c>
      <c r="R1058" s="128">
        <v>1364440000000</v>
      </c>
      <c r="S1058" s="128">
        <v>1419160000000</v>
      </c>
      <c r="T1058" s="128">
        <v>1473880000000</v>
      </c>
      <c r="U1058" s="128">
        <v>1528600000000</v>
      </c>
      <c r="V1058" s="128">
        <v>1587700000000</v>
      </c>
      <c r="W1058" s="128">
        <v>1646800000000</v>
      </c>
      <c r="X1058" s="128">
        <v>1705910000000</v>
      </c>
      <c r="Y1058" s="128">
        <v>1765010000000</v>
      </c>
      <c r="Z1058" s="128">
        <v>1824120000000</v>
      </c>
      <c r="AA1058" s="128">
        <v>1871460000000</v>
      </c>
      <c r="AB1058" s="128">
        <v>1918800000000</v>
      </c>
      <c r="AC1058" s="128">
        <v>1966140000000</v>
      </c>
      <c r="AD1058" s="128">
        <v>2013490000000</v>
      </c>
      <c r="AE1058" s="128">
        <v>2060830000000</v>
      </c>
      <c r="AF1058" s="128">
        <v>2108170000000</v>
      </c>
      <c r="AG1058" s="128">
        <v>2155510000000</v>
      </c>
      <c r="AH1058" s="128">
        <v>2202850000000</v>
      </c>
    </row>
    <row r="1059" spans="1:34" x14ac:dyDescent="0.35">
      <c r="A1059" s="127" t="s">
        <v>186</v>
      </c>
      <c r="B1059" s="127" t="s">
        <v>964</v>
      </c>
      <c r="C1059" s="128">
        <v>3410430000</v>
      </c>
      <c r="D1059" s="128">
        <v>3577250000</v>
      </c>
      <c r="E1059" s="128">
        <v>3744070000</v>
      </c>
      <c r="F1059" s="128">
        <v>3910890000</v>
      </c>
      <c r="G1059" s="128">
        <v>4090560000</v>
      </c>
      <c r="H1059" s="128">
        <v>4270230000</v>
      </c>
      <c r="I1059" s="128">
        <v>4449900000</v>
      </c>
      <c r="J1059" s="128">
        <v>4629570000</v>
      </c>
      <c r="K1059" s="128">
        <v>4809240000</v>
      </c>
      <c r="L1059" s="128">
        <v>5002560000</v>
      </c>
      <c r="M1059" s="128">
        <v>5195880000</v>
      </c>
      <c r="N1059" s="128">
        <v>5389190000</v>
      </c>
      <c r="O1059" s="128">
        <v>5582510000</v>
      </c>
      <c r="P1059" s="128">
        <v>5775830000</v>
      </c>
      <c r="Q1059" s="128">
        <v>5953220000</v>
      </c>
      <c r="R1059" s="128">
        <v>6130620000</v>
      </c>
      <c r="S1059" s="128">
        <v>6308020000</v>
      </c>
      <c r="T1059" s="128">
        <v>6485410000</v>
      </c>
      <c r="U1059" s="128">
        <v>6662810000</v>
      </c>
      <c r="V1059" s="128">
        <v>6842340000</v>
      </c>
      <c r="W1059" s="128">
        <v>7021870000</v>
      </c>
      <c r="X1059" s="128">
        <v>7201400000</v>
      </c>
      <c r="Y1059" s="128">
        <v>7380930000</v>
      </c>
      <c r="Z1059" s="128">
        <v>7560460000</v>
      </c>
      <c r="AA1059" s="128">
        <v>7720380000</v>
      </c>
      <c r="AB1059" s="128">
        <v>7880300000</v>
      </c>
      <c r="AC1059" s="128">
        <v>8040210000</v>
      </c>
      <c r="AD1059" s="128">
        <v>8200130000</v>
      </c>
      <c r="AE1059" s="128">
        <v>8360050000</v>
      </c>
      <c r="AF1059" s="128">
        <v>8519960000</v>
      </c>
      <c r="AG1059" s="128">
        <v>8679880000</v>
      </c>
      <c r="AH1059" s="128">
        <v>8839800000</v>
      </c>
    </row>
    <row r="1060" spans="1:34" x14ac:dyDescent="0.35">
      <c r="A1060" s="127" t="s">
        <v>187</v>
      </c>
      <c r="B1060" s="127" t="s">
        <v>964</v>
      </c>
      <c r="C1060" s="128">
        <v>629951000000</v>
      </c>
      <c r="D1060" s="128">
        <v>669574000000</v>
      </c>
      <c r="E1060" s="128">
        <v>709197000000</v>
      </c>
      <c r="F1060" s="128">
        <v>748820000000</v>
      </c>
      <c r="G1060" s="128">
        <v>798341000000</v>
      </c>
      <c r="H1060" s="128">
        <v>847862000000</v>
      </c>
      <c r="I1060" s="128">
        <v>897383000000</v>
      </c>
      <c r="J1060" s="128">
        <v>946904000000</v>
      </c>
      <c r="K1060" s="128">
        <v>996425000000</v>
      </c>
      <c r="L1060" s="128">
        <v>1057640000000</v>
      </c>
      <c r="M1060" s="128">
        <v>1118860000000</v>
      </c>
      <c r="N1060" s="128">
        <v>1180080000000</v>
      </c>
      <c r="O1060" s="128">
        <v>1241300000000</v>
      </c>
      <c r="P1060" s="128">
        <v>1302520000000</v>
      </c>
      <c r="Q1060" s="128">
        <v>1359310000000</v>
      </c>
      <c r="R1060" s="128">
        <v>1416100000000</v>
      </c>
      <c r="S1060" s="128">
        <v>1472890000000</v>
      </c>
      <c r="T1060" s="128">
        <v>1529680000000</v>
      </c>
      <c r="U1060" s="128">
        <v>1586470000000</v>
      </c>
      <c r="V1060" s="128">
        <v>1647810000000</v>
      </c>
      <c r="W1060" s="128">
        <v>1709150000000</v>
      </c>
      <c r="X1060" s="128">
        <v>1770500000000</v>
      </c>
      <c r="Y1060" s="128">
        <v>1831840000000</v>
      </c>
      <c r="Z1060" s="128">
        <v>1893180000000</v>
      </c>
      <c r="AA1060" s="128">
        <v>1942320000000</v>
      </c>
      <c r="AB1060" s="128">
        <v>1991450000000</v>
      </c>
      <c r="AC1060" s="128">
        <v>2040580000000</v>
      </c>
      <c r="AD1060" s="128">
        <v>2089720000000</v>
      </c>
      <c r="AE1060" s="128">
        <v>2138850000000</v>
      </c>
      <c r="AF1060" s="128">
        <v>2187990000000</v>
      </c>
      <c r="AG1060" s="128">
        <v>2237120000000</v>
      </c>
      <c r="AH1060" s="128">
        <v>2286260000000</v>
      </c>
    </row>
    <row r="1061" spans="1:34" x14ac:dyDescent="0.35">
      <c r="A1061" s="127" t="s">
        <v>188</v>
      </c>
      <c r="B1061" s="127" t="s">
        <v>964</v>
      </c>
      <c r="C1061" s="128">
        <v>919623000000</v>
      </c>
      <c r="D1061" s="128">
        <v>957211000000</v>
      </c>
      <c r="E1061" s="128">
        <v>994799000000</v>
      </c>
      <c r="F1061" s="128">
        <v>1032390000000</v>
      </c>
      <c r="G1061" s="128">
        <v>1069890000000</v>
      </c>
      <c r="H1061" s="128">
        <v>1107390000000</v>
      </c>
      <c r="I1061" s="128">
        <v>1144900000000</v>
      </c>
      <c r="J1061" s="128">
        <v>1182400000000</v>
      </c>
      <c r="K1061" s="128">
        <v>1219900000000</v>
      </c>
      <c r="L1061" s="128">
        <v>1257200000000</v>
      </c>
      <c r="M1061" s="128">
        <v>1294500000000</v>
      </c>
      <c r="N1061" s="128">
        <v>1331790000000</v>
      </c>
      <c r="O1061" s="128">
        <v>1369090000000</v>
      </c>
      <c r="P1061" s="128">
        <v>1406390000000</v>
      </c>
      <c r="Q1061" s="128">
        <v>1436240000000</v>
      </c>
      <c r="R1061" s="128">
        <v>1466100000000</v>
      </c>
      <c r="S1061" s="128">
        <v>1495960000000</v>
      </c>
      <c r="T1061" s="128">
        <v>1525820000000</v>
      </c>
      <c r="U1061" s="128">
        <v>1555680000000</v>
      </c>
      <c r="V1061" s="128">
        <v>1582690000000</v>
      </c>
      <c r="W1061" s="128">
        <v>1609710000000</v>
      </c>
      <c r="X1061" s="128">
        <v>1636720000000</v>
      </c>
      <c r="Y1061" s="128">
        <v>1663740000000</v>
      </c>
      <c r="Z1061" s="128">
        <v>1690750000000</v>
      </c>
      <c r="AA1061" s="128">
        <v>1710280000000</v>
      </c>
      <c r="AB1061" s="128">
        <v>1729820000000</v>
      </c>
      <c r="AC1061" s="128">
        <v>1749350000000</v>
      </c>
      <c r="AD1061" s="128">
        <v>1768880000000</v>
      </c>
      <c r="AE1061" s="128">
        <v>1788420000000</v>
      </c>
      <c r="AF1061" s="128">
        <v>1807950000000</v>
      </c>
      <c r="AG1061" s="128">
        <v>1827480000000</v>
      </c>
      <c r="AH1061" s="128">
        <v>1847020000000</v>
      </c>
    </row>
    <row r="1062" spans="1:34" x14ac:dyDescent="0.35">
      <c r="A1062" s="127" t="s">
        <v>189</v>
      </c>
      <c r="B1062" s="127" t="s">
        <v>964</v>
      </c>
      <c r="C1062" s="128">
        <v>281279000000</v>
      </c>
      <c r="D1062" s="128">
        <v>303018000000</v>
      </c>
      <c r="E1062" s="128">
        <v>324756000000</v>
      </c>
      <c r="F1062" s="128">
        <v>346494000000</v>
      </c>
      <c r="G1062" s="128">
        <v>373104000000</v>
      </c>
      <c r="H1062" s="128">
        <v>399714000000</v>
      </c>
      <c r="I1062" s="128">
        <v>426323000000</v>
      </c>
      <c r="J1062" s="128">
        <v>452933000000</v>
      </c>
      <c r="K1062" s="128">
        <v>479542000000</v>
      </c>
      <c r="L1062" s="128">
        <v>511439000000</v>
      </c>
      <c r="M1062" s="128">
        <v>543335000000</v>
      </c>
      <c r="N1062" s="128">
        <v>575232000000</v>
      </c>
      <c r="O1062" s="128">
        <v>607128000000</v>
      </c>
      <c r="P1062" s="128">
        <v>639024000000</v>
      </c>
      <c r="Q1062" s="128">
        <v>672960000000</v>
      </c>
      <c r="R1062" s="128">
        <v>706895000000</v>
      </c>
      <c r="S1062" s="128">
        <v>740831000000</v>
      </c>
      <c r="T1062" s="128">
        <v>774766000000</v>
      </c>
      <c r="U1062" s="128">
        <v>808702000000</v>
      </c>
      <c r="V1062" s="128">
        <v>846449000000</v>
      </c>
      <c r="W1062" s="128">
        <v>884197000000</v>
      </c>
      <c r="X1062" s="128">
        <v>921945000000</v>
      </c>
      <c r="Y1062" s="128">
        <v>959692000000</v>
      </c>
      <c r="Z1062" s="128">
        <v>997440000000</v>
      </c>
      <c r="AA1062" s="128">
        <v>1035880000000</v>
      </c>
      <c r="AB1062" s="128">
        <v>1074320000000</v>
      </c>
      <c r="AC1062" s="128">
        <v>1112750000000</v>
      </c>
      <c r="AD1062" s="128">
        <v>1151190000000</v>
      </c>
      <c r="AE1062" s="128">
        <v>1189630000000</v>
      </c>
      <c r="AF1062" s="128">
        <v>1228070000000</v>
      </c>
      <c r="AG1062" s="128">
        <v>1266510000000</v>
      </c>
      <c r="AH1062" s="128">
        <v>1304940000000</v>
      </c>
    </row>
    <row r="1063" spans="1:34" x14ac:dyDescent="0.35">
      <c r="A1063" s="127" t="s">
        <v>191</v>
      </c>
      <c r="B1063" s="127" t="s">
        <v>964</v>
      </c>
      <c r="C1063" s="127">
        <v>2907.39</v>
      </c>
      <c r="D1063" s="127">
        <v>2676.49</v>
      </c>
      <c r="E1063" s="127">
        <v>2890.81</v>
      </c>
      <c r="F1063" s="127">
        <v>3030.68</v>
      </c>
      <c r="G1063" s="127">
        <v>3184.67</v>
      </c>
      <c r="H1063" s="127">
        <v>3292.44</v>
      </c>
      <c r="I1063" s="127">
        <v>3378.36</v>
      </c>
      <c r="J1063" s="127">
        <v>3452.27</v>
      </c>
      <c r="K1063" s="127">
        <v>3515.92</v>
      </c>
      <c r="L1063" s="127">
        <v>3611.14</v>
      </c>
      <c r="M1063" s="127">
        <v>3714.14</v>
      </c>
      <c r="N1063" s="127">
        <v>3813.82</v>
      </c>
      <c r="O1063" s="127">
        <v>3920.24</v>
      </c>
      <c r="P1063" s="127">
        <v>4021.46</v>
      </c>
      <c r="Q1063" s="127">
        <v>4134.67</v>
      </c>
      <c r="R1063" s="127">
        <v>4239.21</v>
      </c>
      <c r="S1063" s="127">
        <v>4336.6000000000004</v>
      </c>
      <c r="T1063" s="127">
        <v>4431.03</v>
      </c>
      <c r="U1063" s="127">
        <v>4525</v>
      </c>
      <c r="V1063" s="127">
        <v>4631.09</v>
      </c>
      <c r="W1063" s="127">
        <v>4730.8999999999996</v>
      </c>
      <c r="X1063" s="127">
        <v>4828.8900000000003</v>
      </c>
      <c r="Y1063" s="127">
        <v>4926.12</v>
      </c>
      <c r="Z1063" s="127">
        <v>5029.29</v>
      </c>
      <c r="AA1063" s="127">
        <v>5115.34</v>
      </c>
      <c r="AB1063" s="127">
        <v>5199.62</v>
      </c>
      <c r="AC1063" s="127">
        <v>5283.69</v>
      </c>
      <c r="AD1063" s="127">
        <v>5370.45</v>
      </c>
      <c r="AE1063" s="127">
        <v>5463.29</v>
      </c>
      <c r="AF1063" s="127">
        <v>5551.56</v>
      </c>
      <c r="AG1063" s="127">
        <v>5639.63</v>
      </c>
      <c r="AH1063" s="127">
        <v>5728.94</v>
      </c>
    </row>
    <row r="1064" spans="1:34" x14ac:dyDescent="0.35">
      <c r="A1064" s="127" t="s">
        <v>193</v>
      </c>
      <c r="B1064" s="127" t="s">
        <v>964</v>
      </c>
      <c r="C1064" s="127">
        <v>2100.1799999999998</v>
      </c>
      <c r="D1064" s="127">
        <v>1905.85</v>
      </c>
      <c r="E1064" s="127">
        <v>2082.69</v>
      </c>
      <c r="F1064" s="127">
        <v>2195.41</v>
      </c>
      <c r="G1064" s="127">
        <v>2327.94</v>
      </c>
      <c r="H1064" s="127">
        <v>2415.67</v>
      </c>
      <c r="I1064" s="127">
        <v>2484.35</v>
      </c>
      <c r="J1064" s="127">
        <v>2535.17</v>
      </c>
      <c r="K1064" s="127">
        <v>2575.33</v>
      </c>
      <c r="L1064" s="127">
        <v>2648.84</v>
      </c>
      <c r="M1064" s="127">
        <v>2729.69</v>
      </c>
      <c r="N1064" s="127">
        <v>2809.95</v>
      </c>
      <c r="O1064" s="127">
        <v>2890.84</v>
      </c>
      <c r="P1064" s="127">
        <v>2966.73</v>
      </c>
      <c r="Q1064" s="127">
        <v>3054.24</v>
      </c>
      <c r="R1064" s="127">
        <v>3132.93</v>
      </c>
      <c r="S1064" s="127">
        <v>3204.97</v>
      </c>
      <c r="T1064" s="127">
        <v>3276.51</v>
      </c>
      <c r="U1064" s="127">
        <v>3347.36</v>
      </c>
      <c r="V1064" s="127">
        <v>3426.63</v>
      </c>
      <c r="W1064" s="127">
        <v>3499.28</v>
      </c>
      <c r="X1064" s="127">
        <v>3571.53</v>
      </c>
      <c r="Y1064" s="127">
        <v>3644.09</v>
      </c>
      <c r="Z1064" s="127">
        <v>3722.53</v>
      </c>
      <c r="AA1064" s="127">
        <v>3782.68</v>
      </c>
      <c r="AB1064" s="127">
        <v>3841.26</v>
      </c>
      <c r="AC1064" s="127">
        <v>3900.24</v>
      </c>
      <c r="AD1064" s="127">
        <v>3959.45</v>
      </c>
      <c r="AE1064" s="127">
        <v>4024.78</v>
      </c>
      <c r="AF1064" s="127">
        <v>4085.01</v>
      </c>
      <c r="AG1064" s="127">
        <v>4145.24</v>
      </c>
      <c r="AH1064" s="127">
        <v>4206.46</v>
      </c>
    </row>
    <row r="1065" spans="1:34" x14ac:dyDescent="0.35">
      <c r="A1065" s="127" t="s">
        <v>1805</v>
      </c>
      <c r="B1065" s="127" t="s">
        <v>964</v>
      </c>
      <c r="C1065" s="128">
        <v>-302644000000000</v>
      </c>
      <c r="D1065" s="128">
        <v>-302644000000000</v>
      </c>
      <c r="E1065" s="128">
        <v>-302644000000000</v>
      </c>
      <c r="F1065" s="128">
        <v>-302644000000000</v>
      </c>
      <c r="G1065" s="128">
        <v>-302644000000000</v>
      </c>
      <c r="H1065" s="128">
        <v>-302644000000000</v>
      </c>
      <c r="I1065" s="128">
        <v>-302644000000000</v>
      </c>
      <c r="J1065" s="128">
        <v>-302644000000000</v>
      </c>
      <c r="K1065" s="128">
        <v>-302644000000000</v>
      </c>
      <c r="L1065" s="128">
        <v>-302644000000000</v>
      </c>
      <c r="M1065" s="128">
        <v>-302644000000000</v>
      </c>
      <c r="N1065" s="128">
        <v>-302644000000000</v>
      </c>
      <c r="O1065" s="128">
        <v>-302644000000000</v>
      </c>
      <c r="P1065" s="128">
        <v>-302644000000000</v>
      </c>
      <c r="Q1065" s="128">
        <v>-302644000000000</v>
      </c>
      <c r="R1065" s="128">
        <v>-302644000000000</v>
      </c>
      <c r="S1065" s="128">
        <v>-302644000000000</v>
      </c>
      <c r="T1065" s="128">
        <v>-302644000000000</v>
      </c>
      <c r="U1065" s="128">
        <v>-302644000000000</v>
      </c>
      <c r="V1065" s="128">
        <v>-302644000000000</v>
      </c>
      <c r="W1065" s="128">
        <v>-302644000000000</v>
      </c>
      <c r="X1065" s="128">
        <v>-302644000000000</v>
      </c>
      <c r="Y1065" s="128">
        <v>-302644000000000</v>
      </c>
      <c r="Z1065" s="128">
        <v>-302644000000000</v>
      </c>
      <c r="AA1065" s="128">
        <v>-302644000000000</v>
      </c>
      <c r="AB1065" s="128">
        <v>-302644000000000</v>
      </c>
      <c r="AC1065" s="128">
        <v>-302644000000000</v>
      </c>
      <c r="AD1065" s="128">
        <v>-302644000000000</v>
      </c>
      <c r="AE1065" s="128">
        <v>-302644000000000</v>
      </c>
      <c r="AF1065" s="128">
        <v>-302644000000000</v>
      </c>
      <c r="AG1065" s="128">
        <v>-302644000000000</v>
      </c>
      <c r="AH1065" s="128">
        <v>-302644000000000</v>
      </c>
    </row>
    <row r="1066" spans="1:34" x14ac:dyDescent="0.35">
      <c r="A1066" s="127" t="s">
        <v>5288</v>
      </c>
      <c r="B1066" s="127" t="s">
        <v>964</v>
      </c>
      <c r="C1066" s="127">
        <v>0</v>
      </c>
      <c r="D1066" s="127">
        <v>0</v>
      </c>
      <c r="E1066" s="127">
        <v>0</v>
      </c>
      <c r="F1066" s="127">
        <v>0</v>
      </c>
      <c r="G1066" s="127">
        <v>0</v>
      </c>
      <c r="H1066" s="127">
        <v>0</v>
      </c>
      <c r="I1066" s="127">
        <v>0</v>
      </c>
      <c r="J1066" s="127">
        <v>0</v>
      </c>
      <c r="K1066" s="127">
        <v>0</v>
      </c>
      <c r="L1066" s="127">
        <v>0</v>
      </c>
      <c r="M1066" s="127">
        <v>0</v>
      </c>
      <c r="N1066" s="127">
        <v>0</v>
      </c>
      <c r="O1066" s="127">
        <v>0</v>
      </c>
      <c r="P1066" s="127">
        <v>0</v>
      </c>
      <c r="Q1066" s="127">
        <v>0</v>
      </c>
      <c r="R1066" s="127">
        <v>0</v>
      </c>
      <c r="S1066" s="127">
        <v>0</v>
      </c>
      <c r="T1066" s="127">
        <v>0</v>
      </c>
      <c r="U1066" s="127">
        <v>0</v>
      </c>
      <c r="V1066" s="127">
        <v>0</v>
      </c>
      <c r="W1066" s="127">
        <v>0</v>
      </c>
      <c r="X1066" s="127">
        <v>0</v>
      </c>
      <c r="Y1066" s="127">
        <v>0</v>
      </c>
      <c r="Z1066" s="127">
        <v>0</v>
      </c>
      <c r="AA1066" s="127">
        <v>0</v>
      </c>
      <c r="AB1066" s="127">
        <v>0</v>
      </c>
      <c r="AC1066" s="127">
        <v>0</v>
      </c>
      <c r="AD1066" s="127">
        <v>0</v>
      </c>
      <c r="AE1066" s="127">
        <v>0</v>
      </c>
      <c r="AF1066" s="127">
        <v>0</v>
      </c>
      <c r="AG1066" s="127">
        <v>0</v>
      </c>
      <c r="AH1066" s="127">
        <v>0</v>
      </c>
    </row>
    <row r="1067" spans="1:34" x14ac:dyDescent="0.35">
      <c r="A1067" s="127" t="s">
        <v>5289</v>
      </c>
      <c r="B1067" s="127" t="s">
        <v>964</v>
      </c>
      <c r="C1067" s="127">
        <v>0</v>
      </c>
      <c r="D1067" s="127">
        <v>0</v>
      </c>
      <c r="E1067" s="127">
        <v>0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>
        <v>0</v>
      </c>
      <c r="Q1067" s="127">
        <v>0</v>
      </c>
      <c r="R1067" s="127">
        <v>0</v>
      </c>
      <c r="S1067" s="127">
        <v>0</v>
      </c>
      <c r="T1067" s="127">
        <v>0</v>
      </c>
      <c r="U1067" s="127">
        <v>0</v>
      </c>
      <c r="V1067" s="127">
        <v>0</v>
      </c>
      <c r="W1067" s="127">
        <v>0</v>
      </c>
      <c r="X1067" s="127">
        <v>0</v>
      </c>
      <c r="Y1067" s="127">
        <v>0</v>
      </c>
      <c r="Z1067" s="127">
        <v>0</v>
      </c>
      <c r="AA1067" s="127">
        <v>0</v>
      </c>
      <c r="AB1067" s="127">
        <v>0</v>
      </c>
      <c r="AC1067" s="127">
        <v>0</v>
      </c>
      <c r="AD1067" s="127">
        <v>0</v>
      </c>
      <c r="AE1067" s="127">
        <v>0</v>
      </c>
      <c r="AF1067" s="127">
        <v>0</v>
      </c>
      <c r="AG1067" s="127">
        <v>0</v>
      </c>
      <c r="AH1067" s="127">
        <v>0</v>
      </c>
    </row>
    <row r="1068" spans="1:34" x14ac:dyDescent="0.35">
      <c r="A1068" s="127" t="s">
        <v>5290</v>
      </c>
      <c r="B1068" s="127" t="s">
        <v>964</v>
      </c>
      <c r="C1068" s="127">
        <v>0</v>
      </c>
      <c r="D1068" s="127">
        <v>0</v>
      </c>
      <c r="E1068" s="127">
        <v>0</v>
      </c>
      <c r="F1068" s="127">
        <v>0</v>
      </c>
      <c r="G1068" s="127">
        <v>0</v>
      </c>
      <c r="H1068" s="127">
        <v>0</v>
      </c>
      <c r="I1068" s="127">
        <v>0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>
        <v>0</v>
      </c>
      <c r="P1068" s="127">
        <v>0</v>
      </c>
      <c r="Q1068" s="127">
        <v>0</v>
      </c>
      <c r="R1068" s="127">
        <v>0</v>
      </c>
      <c r="S1068" s="127">
        <v>0</v>
      </c>
      <c r="T1068" s="127">
        <v>0</v>
      </c>
      <c r="U1068" s="127">
        <v>0</v>
      </c>
      <c r="V1068" s="127">
        <v>0</v>
      </c>
      <c r="W1068" s="127">
        <v>0</v>
      </c>
      <c r="X1068" s="127">
        <v>0</v>
      </c>
      <c r="Y1068" s="127">
        <v>0</v>
      </c>
      <c r="Z1068" s="127">
        <v>0</v>
      </c>
      <c r="AA1068" s="127">
        <v>0</v>
      </c>
      <c r="AB1068" s="127">
        <v>0</v>
      </c>
      <c r="AC1068" s="127">
        <v>0</v>
      </c>
      <c r="AD1068" s="127">
        <v>0</v>
      </c>
      <c r="AE1068" s="127">
        <v>0</v>
      </c>
      <c r="AF1068" s="127">
        <v>0</v>
      </c>
      <c r="AG1068" s="127">
        <v>0</v>
      </c>
      <c r="AH1068" s="127">
        <v>0</v>
      </c>
    </row>
    <row r="1069" spans="1:34" x14ac:dyDescent="0.35">
      <c r="A1069" s="127" t="s">
        <v>5291</v>
      </c>
      <c r="B1069" s="127" t="s">
        <v>964</v>
      </c>
      <c r="C1069" s="127">
        <v>0</v>
      </c>
      <c r="D1069" s="127">
        <v>0</v>
      </c>
      <c r="E1069" s="127">
        <v>0</v>
      </c>
      <c r="F1069" s="127">
        <v>0</v>
      </c>
      <c r="G1069" s="127">
        <v>0</v>
      </c>
      <c r="H1069" s="127">
        <v>0</v>
      </c>
      <c r="I1069" s="127">
        <v>0</v>
      </c>
      <c r="J1069" s="127">
        <v>0</v>
      </c>
      <c r="K1069" s="127">
        <v>0</v>
      </c>
      <c r="L1069" s="127">
        <v>0</v>
      </c>
      <c r="M1069" s="127">
        <v>0</v>
      </c>
      <c r="N1069" s="127">
        <v>0</v>
      </c>
      <c r="O1069" s="127">
        <v>0</v>
      </c>
      <c r="P1069" s="127">
        <v>0</v>
      </c>
      <c r="Q1069" s="127">
        <v>0</v>
      </c>
      <c r="R1069" s="127">
        <v>0</v>
      </c>
      <c r="S1069" s="127">
        <v>0</v>
      </c>
      <c r="T1069" s="127">
        <v>0</v>
      </c>
      <c r="U1069" s="127">
        <v>0</v>
      </c>
      <c r="V1069" s="127">
        <v>0</v>
      </c>
      <c r="W1069" s="127">
        <v>0</v>
      </c>
      <c r="X1069" s="127">
        <v>0</v>
      </c>
      <c r="Y1069" s="127">
        <v>0</v>
      </c>
      <c r="Z1069" s="127">
        <v>0</v>
      </c>
      <c r="AA1069" s="127">
        <v>0</v>
      </c>
      <c r="AB1069" s="127">
        <v>0</v>
      </c>
      <c r="AC1069" s="127">
        <v>0</v>
      </c>
      <c r="AD1069" s="127">
        <v>0</v>
      </c>
      <c r="AE1069" s="127">
        <v>0</v>
      </c>
      <c r="AF1069" s="127">
        <v>0</v>
      </c>
      <c r="AG1069" s="127">
        <v>0</v>
      </c>
      <c r="AH1069" s="127">
        <v>0</v>
      </c>
    </row>
    <row r="1070" spans="1:34" x14ac:dyDescent="0.35">
      <c r="A1070" s="127" t="s">
        <v>5292</v>
      </c>
      <c r="B1070" s="127" t="s">
        <v>964</v>
      </c>
      <c r="C1070" s="127">
        <v>0</v>
      </c>
      <c r="D1070" s="127">
        <v>0</v>
      </c>
      <c r="E1070" s="127">
        <v>0</v>
      </c>
      <c r="F1070" s="127">
        <v>0</v>
      </c>
      <c r="G1070" s="127">
        <v>0</v>
      </c>
      <c r="H1070" s="127">
        <v>0</v>
      </c>
      <c r="I1070" s="127">
        <v>0</v>
      </c>
      <c r="J1070" s="127">
        <v>0</v>
      </c>
      <c r="K1070" s="127">
        <v>0</v>
      </c>
      <c r="L1070" s="127">
        <v>0</v>
      </c>
      <c r="M1070" s="127">
        <v>0</v>
      </c>
      <c r="N1070" s="127">
        <v>0</v>
      </c>
      <c r="O1070" s="127">
        <v>0</v>
      </c>
      <c r="P1070" s="127">
        <v>0</v>
      </c>
      <c r="Q1070" s="127">
        <v>0</v>
      </c>
      <c r="R1070" s="127">
        <v>0</v>
      </c>
      <c r="S1070" s="127">
        <v>0</v>
      </c>
      <c r="T1070" s="127">
        <v>0</v>
      </c>
      <c r="U1070" s="127">
        <v>0</v>
      </c>
      <c r="V1070" s="127">
        <v>0</v>
      </c>
      <c r="W1070" s="127">
        <v>0</v>
      </c>
      <c r="X1070" s="127">
        <v>0</v>
      </c>
      <c r="Y1070" s="127">
        <v>0</v>
      </c>
      <c r="Z1070" s="127">
        <v>0</v>
      </c>
      <c r="AA1070" s="127">
        <v>0</v>
      </c>
      <c r="AB1070" s="127">
        <v>0</v>
      </c>
      <c r="AC1070" s="127">
        <v>0</v>
      </c>
      <c r="AD1070" s="127">
        <v>0</v>
      </c>
      <c r="AE1070" s="127">
        <v>0</v>
      </c>
      <c r="AF1070" s="127">
        <v>0</v>
      </c>
      <c r="AG1070" s="127">
        <v>0</v>
      </c>
      <c r="AH1070" s="127">
        <v>0</v>
      </c>
    </row>
    <row r="1071" spans="1:34" x14ac:dyDescent="0.35">
      <c r="A1071" s="127" t="s">
        <v>5293</v>
      </c>
      <c r="B1071" s="127" t="s">
        <v>964</v>
      </c>
      <c r="C1071" s="127">
        <v>0</v>
      </c>
      <c r="D1071" s="127">
        <v>0</v>
      </c>
      <c r="E1071" s="127">
        <v>0</v>
      </c>
      <c r="F1071" s="127">
        <v>0</v>
      </c>
      <c r="G1071" s="127">
        <v>0</v>
      </c>
      <c r="H1071" s="127">
        <v>0</v>
      </c>
      <c r="I1071" s="127">
        <v>0</v>
      </c>
      <c r="J1071" s="127">
        <v>0</v>
      </c>
      <c r="K1071" s="127">
        <v>0</v>
      </c>
      <c r="L1071" s="127">
        <v>0</v>
      </c>
      <c r="M1071" s="127">
        <v>0</v>
      </c>
      <c r="N1071" s="127">
        <v>0</v>
      </c>
      <c r="O1071" s="127">
        <v>0</v>
      </c>
      <c r="P1071" s="127">
        <v>0</v>
      </c>
      <c r="Q1071" s="127">
        <v>0</v>
      </c>
      <c r="R1071" s="127">
        <v>0</v>
      </c>
      <c r="S1071" s="127">
        <v>0</v>
      </c>
      <c r="T1071" s="127">
        <v>0</v>
      </c>
      <c r="U1071" s="127">
        <v>0</v>
      </c>
      <c r="V1071" s="127">
        <v>0</v>
      </c>
      <c r="W1071" s="127">
        <v>0</v>
      </c>
      <c r="X1071" s="127">
        <v>0</v>
      </c>
      <c r="Y1071" s="127">
        <v>0</v>
      </c>
      <c r="Z1071" s="127">
        <v>0</v>
      </c>
      <c r="AA1071" s="127">
        <v>0</v>
      </c>
      <c r="AB1071" s="127">
        <v>0</v>
      </c>
      <c r="AC1071" s="127">
        <v>0</v>
      </c>
      <c r="AD1071" s="127">
        <v>0</v>
      </c>
      <c r="AE1071" s="127">
        <v>0</v>
      </c>
      <c r="AF1071" s="127">
        <v>0</v>
      </c>
      <c r="AG1071" s="127">
        <v>0</v>
      </c>
      <c r="AH1071" s="127">
        <v>0</v>
      </c>
    </row>
    <row r="1072" spans="1:34" x14ac:dyDescent="0.35">
      <c r="A1072" s="127" t="s">
        <v>5294</v>
      </c>
      <c r="B1072" s="127" t="s">
        <v>964</v>
      </c>
      <c r="C1072" s="127">
        <v>0</v>
      </c>
      <c r="D1072" s="127">
        <v>0</v>
      </c>
      <c r="E1072" s="127">
        <v>0</v>
      </c>
      <c r="F1072" s="127">
        <v>0</v>
      </c>
      <c r="G1072" s="127">
        <v>0</v>
      </c>
      <c r="H1072" s="127">
        <v>0</v>
      </c>
      <c r="I1072" s="127">
        <v>0</v>
      </c>
      <c r="J1072" s="127">
        <v>0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27">
        <v>0</v>
      </c>
      <c r="Q1072" s="127">
        <v>0</v>
      </c>
      <c r="R1072" s="127">
        <v>0</v>
      </c>
      <c r="S1072" s="127">
        <v>0</v>
      </c>
      <c r="T1072" s="127">
        <v>0</v>
      </c>
      <c r="U1072" s="127">
        <v>0</v>
      </c>
      <c r="V1072" s="127">
        <v>0</v>
      </c>
      <c r="W1072" s="127">
        <v>0</v>
      </c>
      <c r="X1072" s="127">
        <v>0</v>
      </c>
      <c r="Y1072" s="127">
        <v>0</v>
      </c>
      <c r="Z1072" s="127">
        <v>0</v>
      </c>
      <c r="AA1072" s="127">
        <v>0</v>
      </c>
      <c r="AB1072" s="127">
        <v>0</v>
      </c>
      <c r="AC1072" s="127">
        <v>0</v>
      </c>
      <c r="AD1072" s="127">
        <v>0</v>
      </c>
      <c r="AE1072" s="127">
        <v>0</v>
      </c>
      <c r="AF1072" s="127">
        <v>0</v>
      </c>
      <c r="AG1072" s="127">
        <v>0</v>
      </c>
      <c r="AH1072" s="127">
        <v>0</v>
      </c>
    </row>
    <row r="1073" spans="1:34" x14ac:dyDescent="0.35">
      <c r="A1073" s="127" t="s">
        <v>5295</v>
      </c>
      <c r="B1073" s="127" t="s">
        <v>964</v>
      </c>
      <c r="C1073" s="127">
        <v>0</v>
      </c>
      <c r="D1073" s="127">
        <v>0</v>
      </c>
      <c r="E1073" s="127">
        <v>0</v>
      </c>
      <c r="F1073" s="127">
        <v>0</v>
      </c>
      <c r="G1073" s="127">
        <v>0</v>
      </c>
      <c r="H1073" s="127">
        <v>0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0</v>
      </c>
      <c r="P1073" s="127">
        <v>0</v>
      </c>
      <c r="Q1073" s="127">
        <v>0</v>
      </c>
      <c r="R1073" s="127">
        <v>0</v>
      </c>
      <c r="S1073" s="127">
        <v>0</v>
      </c>
      <c r="T1073" s="127">
        <v>0</v>
      </c>
      <c r="U1073" s="127">
        <v>0</v>
      </c>
      <c r="V1073" s="127">
        <v>0</v>
      </c>
      <c r="W1073" s="127">
        <v>0</v>
      </c>
      <c r="X1073" s="127">
        <v>0</v>
      </c>
      <c r="Y1073" s="127">
        <v>0</v>
      </c>
      <c r="Z1073" s="127">
        <v>0</v>
      </c>
      <c r="AA1073" s="127">
        <v>0</v>
      </c>
      <c r="AB1073" s="127">
        <v>0</v>
      </c>
      <c r="AC1073" s="127">
        <v>0</v>
      </c>
      <c r="AD1073" s="127">
        <v>0</v>
      </c>
      <c r="AE1073" s="127">
        <v>0</v>
      </c>
      <c r="AF1073" s="127">
        <v>0</v>
      </c>
      <c r="AG1073" s="127">
        <v>0</v>
      </c>
      <c r="AH1073" s="127">
        <v>0</v>
      </c>
    </row>
    <row r="1074" spans="1:34" x14ac:dyDescent="0.35">
      <c r="A1074" s="127" t="s">
        <v>5296</v>
      </c>
      <c r="B1074" s="127" t="s">
        <v>964</v>
      </c>
      <c r="C1074" s="128">
        <v>48190000000</v>
      </c>
      <c r="D1074" s="128">
        <v>48190000000</v>
      </c>
      <c r="E1074" s="128">
        <v>48190000000</v>
      </c>
      <c r="F1074" s="128">
        <v>48190000000</v>
      </c>
      <c r="G1074" s="128">
        <v>48190000000</v>
      </c>
      <c r="H1074" s="128">
        <v>48190000000</v>
      </c>
      <c r="I1074" s="128">
        <v>48190000000</v>
      </c>
      <c r="J1074" s="128">
        <v>48190000000</v>
      </c>
      <c r="K1074" s="128">
        <v>48190000000</v>
      </c>
      <c r="L1074" s="128">
        <v>48190000000</v>
      </c>
      <c r="M1074" s="128">
        <v>48190000000</v>
      </c>
      <c r="N1074" s="128">
        <v>48190000000</v>
      </c>
      <c r="O1074" s="128">
        <v>48190000000</v>
      </c>
      <c r="P1074" s="128">
        <v>48190000000</v>
      </c>
      <c r="Q1074" s="128">
        <v>48190000000</v>
      </c>
      <c r="R1074" s="128">
        <v>48190000000</v>
      </c>
      <c r="S1074" s="128">
        <v>48190000000</v>
      </c>
      <c r="T1074" s="128">
        <v>48190000000</v>
      </c>
      <c r="U1074" s="128">
        <v>48190000000</v>
      </c>
      <c r="V1074" s="128">
        <v>48190000000</v>
      </c>
      <c r="W1074" s="128">
        <v>48190000000</v>
      </c>
      <c r="X1074" s="128">
        <v>48190000000</v>
      </c>
      <c r="Y1074" s="128">
        <v>48190000000</v>
      </c>
      <c r="Z1074" s="128">
        <v>48190000000</v>
      </c>
      <c r="AA1074" s="128">
        <v>48190000000</v>
      </c>
      <c r="AB1074" s="128">
        <v>48190000000</v>
      </c>
      <c r="AC1074" s="128">
        <v>48190000000</v>
      </c>
      <c r="AD1074" s="128">
        <v>48190000000</v>
      </c>
      <c r="AE1074" s="128">
        <v>48190000000</v>
      </c>
      <c r="AF1074" s="128">
        <v>48190000000</v>
      </c>
      <c r="AG1074" s="128">
        <v>48190000000</v>
      </c>
      <c r="AH1074" s="128">
        <v>48190000000</v>
      </c>
    </row>
    <row r="1075" spans="1:34" x14ac:dyDescent="0.35">
      <c r="A1075" s="127" t="s">
        <v>5297</v>
      </c>
      <c r="B1075" s="127" t="s">
        <v>964</v>
      </c>
      <c r="C1075" s="128">
        <v>1420000000</v>
      </c>
      <c r="D1075" s="128">
        <v>1420000000</v>
      </c>
      <c r="E1075" s="128">
        <v>1420000000</v>
      </c>
      <c r="F1075" s="128">
        <v>1420000000</v>
      </c>
      <c r="G1075" s="128">
        <v>1420000000</v>
      </c>
      <c r="H1075" s="128">
        <v>1420000000</v>
      </c>
      <c r="I1075" s="128">
        <v>1420000000</v>
      </c>
      <c r="J1075" s="128">
        <v>1420000000</v>
      </c>
      <c r="K1075" s="128">
        <v>1420000000</v>
      </c>
      <c r="L1075" s="128">
        <v>1420000000</v>
      </c>
      <c r="M1075" s="128">
        <v>1420000000</v>
      </c>
      <c r="N1075" s="128">
        <v>1420000000</v>
      </c>
      <c r="O1075" s="128">
        <v>1420000000</v>
      </c>
      <c r="P1075" s="128">
        <v>1420000000</v>
      </c>
      <c r="Q1075" s="128">
        <v>1420000000</v>
      </c>
      <c r="R1075" s="128">
        <v>1420000000</v>
      </c>
      <c r="S1075" s="128">
        <v>1420000000</v>
      </c>
      <c r="T1075" s="128">
        <v>1420000000</v>
      </c>
      <c r="U1075" s="128">
        <v>1420000000</v>
      </c>
      <c r="V1075" s="128">
        <v>1420000000</v>
      </c>
      <c r="W1075" s="128">
        <v>1420000000</v>
      </c>
      <c r="X1075" s="128">
        <v>1420000000</v>
      </c>
      <c r="Y1075" s="128">
        <v>1420000000</v>
      </c>
      <c r="Z1075" s="128">
        <v>1420000000</v>
      </c>
      <c r="AA1075" s="128">
        <v>1420000000</v>
      </c>
      <c r="AB1075" s="128">
        <v>1420000000</v>
      </c>
      <c r="AC1075" s="128">
        <v>1420000000</v>
      </c>
      <c r="AD1075" s="128">
        <v>1420000000</v>
      </c>
      <c r="AE1075" s="128">
        <v>1420000000</v>
      </c>
      <c r="AF1075" s="128">
        <v>1420000000</v>
      </c>
      <c r="AG1075" s="128">
        <v>1420000000</v>
      </c>
      <c r="AH1075" s="128">
        <v>1420000000</v>
      </c>
    </row>
    <row r="1076" spans="1:34" x14ac:dyDescent="0.35">
      <c r="A1076" s="127" t="s">
        <v>5298</v>
      </c>
      <c r="B1076" s="127" t="s">
        <v>964</v>
      </c>
      <c r="C1076" s="127">
        <v>0</v>
      </c>
      <c r="D1076" s="127">
        <v>0</v>
      </c>
      <c r="E1076" s="127">
        <v>0</v>
      </c>
      <c r="F1076" s="127">
        <v>0</v>
      </c>
      <c r="G1076" s="127">
        <v>0</v>
      </c>
      <c r="H1076" s="127">
        <v>0</v>
      </c>
      <c r="I1076" s="127">
        <v>0</v>
      </c>
      <c r="J1076" s="127">
        <v>0</v>
      </c>
      <c r="K1076" s="127">
        <v>0</v>
      </c>
      <c r="L1076" s="127">
        <v>0</v>
      </c>
      <c r="M1076" s="127">
        <v>0</v>
      </c>
      <c r="N1076" s="127">
        <v>0</v>
      </c>
      <c r="O1076" s="127">
        <v>0</v>
      </c>
      <c r="P1076" s="127">
        <v>0</v>
      </c>
      <c r="Q1076" s="127">
        <v>0</v>
      </c>
      <c r="R1076" s="127">
        <v>0</v>
      </c>
      <c r="S1076" s="127">
        <v>0</v>
      </c>
      <c r="T1076" s="127">
        <v>0</v>
      </c>
      <c r="U1076" s="127">
        <v>0</v>
      </c>
      <c r="V1076" s="127">
        <v>0</v>
      </c>
      <c r="W1076" s="127">
        <v>0</v>
      </c>
      <c r="X1076" s="127">
        <v>0</v>
      </c>
      <c r="Y1076" s="127">
        <v>0</v>
      </c>
      <c r="Z1076" s="127">
        <v>0</v>
      </c>
      <c r="AA1076" s="127">
        <v>0</v>
      </c>
      <c r="AB1076" s="127">
        <v>0</v>
      </c>
      <c r="AC1076" s="127">
        <v>0</v>
      </c>
      <c r="AD1076" s="127">
        <v>0</v>
      </c>
      <c r="AE1076" s="127">
        <v>0</v>
      </c>
      <c r="AF1076" s="127">
        <v>0</v>
      </c>
      <c r="AG1076" s="127">
        <v>0</v>
      </c>
      <c r="AH1076" s="127">
        <v>0</v>
      </c>
    </row>
    <row r="1077" spans="1:34" x14ac:dyDescent="0.35">
      <c r="A1077" s="127" t="s">
        <v>1807</v>
      </c>
      <c r="B1077" s="127" t="s">
        <v>964</v>
      </c>
      <c r="C1077" s="127">
        <v>66585</v>
      </c>
      <c r="D1077" s="127">
        <v>62160</v>
      </c>
      <c r="E1077" s="127">
        <v>90504</v>
      </c>
      <c r="F1077" s="127">
        <v>120390</v>
      </c>
      <c r="G1077" s="127">
        <v>161925</v>
      </c>
      <c r="H1077" s="127">
        <v>214848</v>
      </c>
      <c r="I1077" s="127">
        <v>283080</v>
      </c>
      <c r="J1077" s="127">
        <v>368382</v>
      </c>
      <c r="K1077" s="127">
        <v>474339</v>
      </c>
      <c r="L1077" s="127">
        <v>612507</v>
      </c>
      <c r="M1077" s="127">
        <v>773763</v>
      </c>
      <c r="N1077" s="127">
        <v>960438</v>
      </c>
      <c r="O1077" s="128">
        <v>1167850</v>
      </c>
      <c r="P1077" s="128">
        <v>1383190</v>
      </c>
      <c r="Q1077" s="128">
        <v>1612690</v>
      </c>
      <c r="R1077" s="128">
        <v>1842350</v>
      </c>
      <c r="S1077" s="128">
        <v>2067620</v>
      </c>
      <c r="T1077" s="128">
        <v>2274730</v>
      </c>
      <c r="U1077" s="128">
        <v>2456330</v>
      </c>
      <c r="V1077" s="128">
        <v>2653620</v>
      </c>
      <c r="W1077" s="128">
        <v>2841980</v>
      </c>
      <c r="X1077" s="128">
        <v>3002880</v>
      </c>
      <c r="Y1077" s="128">
        <v>3156000</v>
      </c>
      <c r="Z1077" s="128">
        <v>3307690</v>
      </c>
      <c r="AA1077" s="128">
        <v>3451090</v>
      </c>
      <c r="AB1077" s="128">
        <v>3573820</v>
      </c>
      <c r="AC1077" s="128">
        <v>3709970</v>
      </c>
      <c r="AD1077" s="128">
        <v>3818960</v>
      </c>
      <c r="AE1077" s="128">
        <v>3923260</v>
      </c>
      <c r="AF1077" s="128">
        <v>4018190</v>
      </c>
      <c r="AG1077" s="128">
        <v>4121890</v>
      </c>
      <c r="AH1077" s="128">
        <v>4207010</v>
      </c>
    </row>
    <row r="1078" spans="1:34" x14ac:dyDescent="0.35">
      <c r="A1078" s="127" t="s">
        <v>1808</v>
      </c>
      <c r="B1078" s="127" t="s">
        <v>964</v>
      </c>
      <c r="C1078" s="127">
        <v>53547</v>
      </c>
      <c r="D1078" s="127">
        <v>43014</v>
      </c>
      <c r="E1078" s="127">
        <v>52230</v>
      </c>
      <c r="F1078" s="127">
        <v>58668</v>
      </c>
      <c r="G1078" s="127">
        <v>64515</v>
      </c>
      <c r="H1078" s="127">
        <v>69237</v>
      </c>
      <c r="I1078" s="127">
        <v>72996</v>
      </c>
      <c r="J1078" s="127">
        <v>75765</v>
      </c>
      <c r="K1078" s="127">
        <v>78054</v>
      </c>
      <c r="L1078" s="127">
        <v>81048</v>
      </c>
      <c r="M1078" s="127">
        <v>83238</v>
      </c>
      <c r="N1078" s="127">
        <v>85359</v>
      </c>
      <c r="O1078" s="127">
        <v>87396</v>
      </c>
      <c r="P1078" s="127">
        <v>88644</v>
      </c>
      <c r="Q1078" s="127">
        <v>90243</v>
      </c>
      <c r="R1078" s="127">
        <v>91794</v>
      </c>
      <c r="S1078" s="127">
        <v>93303</v>
      </c>
      <c r="T1078" s="127">
        <v>94380</v>
      </c>
      <c r="U1078" s="127">
        <v>94914</v>
      </c>
      <c r="V1078" s="127">
        <v>96438</v>
      </c>
      <c r="W1078" s="127">
        <v>98031</v>
      </c>
      <c r="X1078" s="127">
        <v>98883</v>
      </c>
      <c r="Y1078" s="127">
        <v>99720</v>
      </c>
      <c r="Z1078" s="127">
        <v>100785</v>
      </c>
      <c r="AA1078" s="127">
        <v>101640</v>
      </c>
      <c r="AB1078" s="127">
        <v>101820</v>
      </c>
      <c r="AC1078" s="127">
        <v>102399</v>
      </c>
      <c r="AD1078" s="127">
        <v>102078</v>
      </c>
      <c r="AE1078" s="127">
        <v>101586</v>
      </c>
      <c r="AF1078" s="127">
        <v>100647</v>
      </c>
      <c r="AG1078" s="127">
        <v>99810</v>
      </c>
      <c r="AH1078" s="127">
        <v>98499</v>
      </c>
    </row>
    <row r="1079" spans="1:34" x14ac:dyDescent="0.35">
      <c r="A1079" s="127" t="s">
        <v>1809</v>
      </c>
      <c r="B1079" s="127" t="s">
        <v>964</v>
      </c>
      <c r="C1079" s="128">
        <v>1513120</v>
      </c>
      <c r="D1079" s="128">
        <v>1243060</v>
      </c>
      <c r="E1079" s="128">
        <v>1557790</v>
      </c>
      <c r="F1079" s="128">
        <v>1794740</v>
      </c>
      <c r="G1079" s="128">
        <v>2011130</v>
      </c>
      <c r="H1079" s="128">
        <v>2200200</v>
      </c>
      <c r="I1079" s="128">
        <v>2365660</v>
      </c>
      <c r="J1079" s="128">
        <v>2502870</v>
      </c>
      <c r="K1079" s="128">
        <v>2620230</v>
      </c>
      <c r="L1079" s="128">
        <v>2771660</v>
      </c>
      <c r="M1079" s="128">
        <v>2889860</v>
      </c>
      <c r="N1079" s="128">
        <v>2988220</v>
      </c>
      <c r="O1079" s="128">
        <v>3098140</v>
      </c>
      <c r="P1079" s="128">
        <v>3184460</v>
      </c>
      <c r="Q1079" s="128">
        <v>3279510</v>
      </c>
      <c r="R1079" s="128">
        <v>3374660</v>
      </c>
      <c r="S1079" s="128">
        <v>3476720</v>
      </c>
      <c r="T1079" s="128">
        <v>3567560</v>
      </c>
      <c r="U1079" s="128">
        <v>3650070</v>
      </c>
      <c r="V1079" s="128">
        <v>3774020</v>
      </c>
      <c r="W1079" s="128">
        <v>3902280</v>
      </c>
      <c r="X1079" s="128">
        <v>4018440</v>
      </c>
      <c r="Y1079" s="128">
        <v>4139010</v>
      </c>
      <c r="Z1079" s="128">
        <v>4254980</v>
      </c>
      <c r="AA1079" s="128">
        <v>4383480</v>
      </c>
      <c r="AB1079" s="128">
        <v>4488820</v>
      </c>
      <c r="AC1079" s="128">
        <v>4617650</v>
      </c>
      <c r="AD1079" s="128">
        <v>4723210</v>
      </c>
      <c r="AE1079" s="128">
        <v>4777910</v>
      </c>
      <c r="AF1079" s="128">
        <v>4842680</v>
      </c>
      <c r="AG1079" s="128">
        <v>4938530</v>
      </c>
      <c r="AH1079" s="128">
        <v>5004400</v>
      </c>
    </row>
    <row r="1080" spans="1:34" x14ac:dyDescent="0.35">
      <c r="A1080" s="127" t="s">
        <v>1810</v>
      </c>
      <c r="B1080" s="127" t="s">
        <v>964</v>
      </c>
      <c r="C1080" s="127">
        <v>477402</v>
      </c>
      <c r="D1080" s="127">
        <v>395328</v>
      </c>
      <c r="E1080" s="127">
        <v>498876</v>
      </c>
      <c r="F1080" s="127">
        <v>577161</v>
      </c>
      <c r="G1080" s="127">
        <v>649545</v>
      </c>
      <c r="H1080" s="127">
        <v>710535</v>
      </c>
      <c r="I1080" s="127">
        <v>767538</v>
      </c>
      <c r="J1080" s="127">
        <v>813372</v>
      </c>
      <c r="K1080" s="127">
        <v>855993</v>
      </c>
      <c r="L1080" s="127">
        <v>905364</v>
      </c>
      <c r="M1080" s="127">
        <v>947436</v>
      </c>
      <c r="N1080" s="127">
        <v>986511</v>
      </c>
      <c r="O1080" s="128">
        <v>1024250</v>
      </c>
      <c r="P1080" s="128">
        <v>1056610</v>
      </c>
      <c r="Q1080" s="128">
        <v>1093730</v>
      </c>
      <c r="R1080" s="128">
        <v>1134620</v>
      </c>
      <c r="S1080" s="128">
        <v>1177020</v>
      </c>
      <c r="T1080" s="128">
        <v>1215640</v>
      </c>
      <c r="U1080" s="128">
        <v>1249770</v>
      </c>
      <c r="V1080" s="128">
        <v>1303870</v>
      </c>
      <c r="W1080" s="128">
        <v>1362560</v>
      </c>
      <c r="X1080" s="128">
        <v>1417340</v>
      </c>
      <c r="Y1080" s="128">
        <v>1472120</v>
      </c>
      <c r="Z1080" s="128">
        <v>1529380</v>
      </c>
      <c r="AA1080" s="128">
        <v>1590650</v>
      </c>
      <c r="AB1080" s="128">
        <v>1643380</v>
      </c>
      <c r="AC1080" s="128">
        <v>1703960</v>
      </c>
      <c r="AD1080" s="128">
        <v>1760920</v>
      </c>
      <c r="AE1080" s="128">
        <v>1815800</v>
      </c>
      <c r="AF1080" s="128">
        <v>1864600</v>
      </c>
      <c r="AG1080" s="128">
        <v>1920520</v>
      </c>
      <c r="AH1080" s="128">
        <v>1967340</v>
      </c>
    </row>
    <row r="1081" spans="1:34" x14ac:dyDescent="0.35">
      <c r="A1081" s="127" t="s">
        <v>1811</v>
      </c>
      <c r="B1081" s="127" t="s">
        <v>964</v>
      </c>
      <c r="C1081" s="127">
        <v>0</v>
      </c>
      <c r="D1081" s="127">
        <v>0</v>
      </c>
      <c r="E1081" s="127">
        <v>0</v>
      </c>
      <c r="F1081" s="127">
        <v>0</v>
      </c>
      <c r="G1081" s="127">
        <v>0</v>
      </c>
      <c r="H1081" s="127">
        <v>0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0</v>
      </c>
      <c r="O1081" s="127">
        <v>0</v>
      </c>
      <c r="P1081" s="127">
        <v>0</v>
      </c>
      <c r="Q1081" s="127">
        <v>0</v>
      </c>
      <c r="R1081" s="127">
        <v>0</v>
      </c>
      <c r="S1081" s="127">
        <v>0</v>
      </c>
      <c r="T1081" s="127">
        <v>0</v>
      </c>
      <c r="U1081" s="127">
        <v>0</v>
      </c>
      <c r="V1081" s="127">
        <v>0</v>
      </c>
      <c r="W1081" s="127">
        <v>0</v>
      </c>
      <c r="X1081" s="127">
        <v>0</v>
      </c>
      <c r="Y1081" s="127">
        <v>0</v>
      </c>
      <c r="Z1081" s="127">
        <v>0</v>
      </c>
      <c r="AA1081" s="127">
        <v>0</v>
      </c>
      <c r="AB1081" s="127">
        <v>0</v>
      </c>
      <c r="AC1081" s="127">
        <v>0</v>
      </c>
      <c r="AD1081" s="127">
        <v>0</v>
      </c>
      <c r="AE1081" s="127">
        <v>0</v>
      </c>
      <c r="AF1081" s="127">
        <v>0</v>
      </c>
      <c r="AG1081" s="127">
        <v>0</v>
      </c>
      <c r="AH1081" s="127">
        <v>0</v>
      </c>
    </row>
    <row r="1082" spans="1:34" x14ac:dyDescent="0.35">
      <c r="A1082" s="127" t="s">
        <v>1812</v>
      </c>
      <c r="B1082" s="127" t="s">
        <v>964</v>
      </c>
      <c r="C1082" s="127">
        <v>53928</v>
      </c>
      <c r="D1082" s="127">
        <v>43524</v>
      </c>
      <c r="E1082" s="127">
        <v>53541</v>
      </c>
      <c r="F1082" s="127">
        <v>60456</v>
      </c>
      <c r="G1082" s="127">
        <v>66555</v>
      </c>
      <c r="H1082" s="127">
        <v>71490</v>
      </c>
      <c r="I1082" s="127">
        <v>75660</v>
      </c>
      <c r="J1082" s="127">
        <v>78873</v>
      </c>
      <c r="K1082" s="127">
        <v>81663</v>
      </c>
      <c r="L1082" s="127">
        <v>85479</v>
      </c>
      <c r="M1082" s="127">
        <v>88539</v>
      </c>
      <c r="N1082" s="127">
        <v>91479</v>
      </c>
      <c r="O1082" s="127">
        <v>94314</v>
      </c>
      <c r="P1082" s="127">
        <v>96414</v>
      </c>
      <c r="Q1082" s="127">
        <v>98739</v>
      </c>
      <c r="R1082" s="127">
        <v>100893</v>
      </c>
      <c r="S1082" s="127">
        <v>102903</v>
      </c>
      <c r="T1082" s="127">
        <v>104280</v>
      </c>
      <c r="U1082" s="127">
        <v>104928</v>
      </c>
      <c r="V1082" s="127">
        <v>106734</v>
      </c>
      <c r="W1082" s="127">
        <v>108474</v>
      </c>
      <c r="X1082" s="127">
        <v>109404</v>
      </c>
      <c r="Y1082" s="127">
        <v>110265</v>
      </c>
      <c r="Z1082" s="127">
        <v>111066</v>
      </c>
      <c r="AA1082" s="127">
        <v>111726</v>
      </c>
      <c r="AB1082" s="127">
        <v>111681</v>
      </c>
      <c r="AC1082" s="127">
        <v>112095</v>
      </c>
      <c r="AD1082" s="127">
        <v>111588</v>
      </c>
      <c r="AE1082" s="127">
        <v>110718</v>
      </c>
      <c r="AF1082" s="127">
        <v>109515</v>
      </c>
      <c r="AG1082" s="127">
        <v>108612</v>
      </c>
      <c r="AH1082" s="127">
        <v>107082</v>
      </c>
    </row>
    <row r="1083" spans="1:34" x14ac:dyDescent="0.35">
      <c r="A1083" s="127" t="s">
        <v>1813</v>
      </c>
      <c r="B1083" s="127" t="s">
        <v>964</v>
      </c>
      <c r="C1083" s="127">
        <v>0</v>
      </c>
      <c r="D1083" s="127">
        <v>0</v>
      </c>
      <c r="E1083" s="127">
        <v>0</v>
      </c>
      <c r="F1083" s="127">
        <v>0</v>
      </c>
      <c r="G1083" s="127">
        <v>0</v>
      </c>
      <c r="H1083" s="127">
        <v>0</v>
      </c>
      <c r="I1083" s="127">
        <v>0</v>
      </c>
      <c r="J1083" s="127">
        <v>0</v>
      </c>
      <c r="K1083" s="127">
        <v>0</v>
      </c>
      <c r="L1083" s="127">
        <v>0</v>
      </c>
      <c r="M1083" s="127">
        <v>0</v>
      </c>
      <c r="N1083" s="127">
        <v>0</v>
      </c>
      <c r="O1083" s="127">
        <v>0</v>
      </c>
      <c r="P1083" s="127">
        <v>0</v>
      </c>
      <c r="Q1083" s="127">
        <v>0</v>
      </c>
      <c r="R1083" s="127">
        <v>0</v>
      </c>
      <c r="S1083" s="127">
        <v>0</v>
      </c>
      <c r="T1083" s="127">
        <v>0</v>
      </c>
      <c r="U1083" s="127">
        <v>0</v>
      </c>
      <c r="V1083" s="127">
        <v>0</v>
      </c>
      <c r="W1083" s="127">
        <v>0</v>
      </c>
      <c r="X1083" s="127">
        <v>0</v>
      </c>
      <c r="Y1083" s="127">
        <v>0</v>
      </c>
      <c r="Z1083" s="127">
        <v>0</v>
      </c>
      <c r="AA1083" s="127">
        <v>0</v>
      </c>
      <c r="AB1083" s="127">
        <v>0</v>
      </c>
      <c r="AC1083" s="127">
        <v>0</v>
      </c>
      <c r="AD1083" s="127">
        <v>0</v>
      </c>
      <c r="AE1083" s="127">
        <v>0</v>
      </c>
      <c r="AF1083" s="127">
        <v>0</v>
      </c>
      <c r="AG1083" s="127">
        <v>0</v>
      </c>
      <c r="AH1083" s="127">
        <v>0</v>
      </c>
    </row>
    <row r="1084" spans="1:34" x14ac:dyDescent="0.35">
      <c r="A1084" s="127" t="s">
        <v>1814</v>
      </c>
      <c r="B1084" s="127" t="s">
        <v>964</v>
      </c>
      <c r="C1084" s="127">
        <v>1305</v>
      </c>
      <c r="D1084" s="127">
        <v>1434</v>
      </c>
      <c r="E1084" s="127">
        <v>2415</v>
      </c>
      <c r="F1084" s="127">
        <v>3693</v>
      </c>
      <c r="G1084" s="127">
        <v>5544</v>
      </c>
      <c r="H1084" s="127">
        <v>8055</v>
      </c>
      <c r="I1084" s="127">
        <v>11412</v>
      </c>
      <c r="J1084" s="127">
        <v>15828</v>
      </c>
      <c r="K1084" s="127">
        <v>21477</v>
      </c>
      <c r="L1084" s="127">
        <v>29127</v>
      </c>
      <c r="M1084" s="127">
        <v>38463</v>
      </c>
      <c r="N1084" s="127">
        <v>49482</v>
      </c>
      <c r="O1084" s="127">
        <v>61911</v>
      </c>
      <c r="P1084" s="127">
        <v>75408</v>
      </c>
      <c r="Q1084" s="127">
        <v>90228</v>
      </c>
      <c r="R1084" s="127">
        <v>105324</v>
      </c>
      <c r="S1084" s="127">
        <v>120378</v>
      </c>
      <c r="T1084" s="127">
        <v>135072</v>
      </c>
      <c r="U1084" s="127">
        <v>149151</v>
      </c>
      <c r="V1084" s="127">
        <v>170031</v>
      </c>
      <c r="W1084" s="127">
        <v>190683</v>
      </c>
      <c r="X1084" s="127">
        <v>210834</v>
      </c>
      <c r="Y1084" s="127">
        <v>230739</v>
      </c>
      <c r="Z1084" s="127">
        <v>250497</v>
      </c>
      <c r="AA1084" s="127">
        <v>267027</v>
      </c>
      <c r="AB1084" s="127">
        <v>283275</v>
      </c>
      <c r="AC1084" s="127">
        <v>299436</v>
      </c>
      <c r="AD1084" s="127">
        <v>314985</v>
      </c>
      <c r="AE1084" s="127">
        <v>330654</v>
      </c>
      <c r="AF1084" s="127">
        <v>346185</v>
      </c>
      <c r="AG1084" s="127">
        <v>361548</v>
      </c>
      <c r="AH1084" s="127">
        <v>376809</v>
      </c>
    </row>
    <row r="1085" spans="1:34" x14ac:dyDescent="0.35">
      <c r="A1085" s="127" t="s">
        <v>1815</v>
      </c>
      <c r="B1085" s="127" t="s">
        <v>964</v>
      </c>
      <c r="C1085" s="127">
        <v>8493</v>
      </c>
      <c r="D1085" s="127">
        <v>6870</v>
      </c>
      <c r="E1085" s="127">
        <v>8466</v>
      </c>
      <c r="F1085" s="127">
        <v>9591</v>
      </c>
      <c r="G1085" s="127">
        <v>10737</v>
      </c>
      <c r="H1085" s="127">
        <v>11715</v>
      </c>
      <c r="I1085" s="127">
        <v>12549</v>
      </c>
      <c r="J1085" s="127">
        <v>13293</v>
      </c>
      <c r="K1085" s="127">
        <v>13962</v>
      </c>
      <c r="L1085" s="127">
        <v>14868</v>
      </c>
      <c r="M1085" s="127">
        <v>15693</v>
      </c>
      <c r="N1085" s="127">
        <v>16476</v>
      </c>
      <c r="O1085" s="127">
        <v>17196</v>
      </c>
      <c r="P1085" s="127">
        <v>17844</v>
      </c>
      <c r="Q1085" s="127">
        <v>18585</v>
      </c>
      <c r="R1085" s="127">
        <v>19281</v>
      </c>
      <c r="S1085" s="127">
        <v>19944</v>
      </c>
      <c r="T1085" s="127">
        <v>20583</v>
      </c>
      <c r="U1085" s="127">
        <v>21192</v>
      </c>
      <c r="V1085" s="127">
        <v>22752</v>
      </c>
      <c r="W1085" s="127">
        <v>24249</v>
      </c>
      <c r="X1085" s="127">
        <v>25641</v>
      </c>
      <c r="Y1085" s="127">
        <v>26979</v>
      </c>
      <c r="Z1085" s="127">
        <v>28287</v>
      </c>
      <c r="AA1085" s="127">
        <v>29187</v>
      </c>
      <c r="AB1085" s="127">
        <v>30018</v>
      </c>
      <c r="AC1085" s="127">
        <v>30801</v>
      </c>
      <c r="AD1085" s="127">
        <v>31452</v>
      </c>
      <c r="AE1085" s="127">
        <v>32064</v>
      </c>
      <c r="AF1085" s="127">
        <v>32583</v>
      </c>
      <c r="AG1085" s="127">
        <v>33015</v>
      </c>
      <c r="AH1085" s="127">
        <v>33384</v>
      </c>
    </row>
    <row r="1086" spans="1:34" x14ac:dyDescent="0.35">
      <c r="A1086" s="127" t="s">
        <v>1816</v>
      </c>
      <c r="B1086" s="127" t="s">
        <v>964</v>
      </c>
      <c r="C1086" s="127">
        <v>0</v>
      </c>
      <c r="D1086" s="127">
        <v>0</v>
      </c>
      <c r="E1086" s="127">
        <v>0</v>
      </c>
      <c r="F1086" s="127">
        <v>0</v>
      </c>
      <c r="G1086" s="127">
        <v>0</v>
      </c>
      <c r="H1086" s="127">
        <v>0</v>
      </c>
      <c r="I1086" s="127">
        <v>0</v>
      </c>
      <c r="J1086" s="127">
        <v>0</v>
      </c>
      <c r="K1086" s="127">
        <v>0</v>
      </c>
      <c r="L1086" s="127">
        <v>0</v>
      </c>
      <c r="M1086" s="127">
        <v>0</v>
      </c>
      <c r="N1086" s="127">
        <v>0</v>
      </c>
      <c r="O1086" s="127">
        <v>0</v>
      </c>
      <c r="P1086" s="127">
        <v>0</v>
      </c>
      <c r="Q1086" s="127">
        <v>0</v>
      </c>
      <c r="R1086" s="127">
        <v>0</v>
      </c>
      <c r="S1086" s="127">
        <v>0</v>
      </c>
      <c r="T1086" s="127">
        <v>0</v>
      </c>
      <c r="U1086" s="127">
        <v>0</v>
      </c>
      <c r="V1086" s="127">
        <v>0</v>
      </c>
      <c r="W1086" s="127">
        <v>0</v>
      </c>
      <c r="X1086" s="127">
        <v>0</v>
      </c>
      <c r="Y1086" s="127">
        <v>0</v>
      </c>
      <c r="Z1086" s="127">
        <v>0</v>
      </c>
      <c r="AA1086" s="127">
        <v>0</v>
      </c>
      <c r="AB1086" s="127">
        <v>0</v>
      </c>
      <c r="AC1086" s="127">
        <v>0</v>
      </c>
      <c r="AD1086" s="127">
        <v>0</v>
      </c>
      <c r="AE1086" s="127">
        <v>0</v>
      </c>
      <c r="AF1086" s="127">
        <v>0</v>
      </c>
      <c r="AG1086" s="127">
        <v>0</v>
      </c>
      <c r="AH1086" s="127">
        <v>0</v>
      </c>
    </row>
    <row r="1087" spans="1:34" x14ac:dyDescent="0.35">
      <c r="A1087" s="127" t="s">
        <v>1817</v>
      </c>
      <c r="B1087" s="127" t="s">
        <v>964</v>
      </c>
      <c r="C1087" s="127">
        <v>330450</v>
      </c>
      <c r="D1087" s="127">
        <v>271545</v>
      </c>
      <c r="E1087" s="127">
        <v>341937</v>
      </c>
      <c r="F1087" s="127">
        <v>393462</v>
      </c>
      <c r="G1087" s="127">
        <v>446487</v>
      </c>
      <c r="H1087" s="127">
        <v>493698</v>
      </c>
      <c r="I1087" s="127">
        <v>537213</v>
      </c>
      <c r="J1087" s="127">
        <v>578085</v>
      </c>
      <c r="K1087" s="127">
        <v>616887</v>
      </c>
      <c r="L1087" s="127">
        <v>667653</v>
      </c>
      <c r="M1087" s="127">
        <v>716559</v>
      </c>
      <c r="N1087" s="127">
        <v>763683</v>
      </c>
      <c r="O1087" s="127">
        <v>809379</v>
      </c>
      <c r="P1087" s="127">
        <v>854094</v>
      </c>
      <c r="Q1087" s="127">
        <v>904377</v>
      </c>
      <c r="R1087" s="127">
        <v>954429</v>
      </c>
      <c r="S1087" s="128">
        <v>1004560</v>
      </c>
      <c r="T1087" s="128">
        <v>1055060</v>
      </c>
      <c r="U1087" s="128">
        <v>1106220</v>
      </c>
      <c r="V1087" s="128">
        <v>1210940</v>
      </c>
      <c r="W1087" s="128">
        <v>1315960</v>
      </c>
      <c r="X1087" s="128">
        <v>1421580</v>
      </c>
      <c r="Y1087" s="128">
        <v>1527500</v>
      </c>
      <c r="Z1087" s="128">
        <v>1633600</v>
      </c>
      <c r="AA1087" s="128">
        <v>1722800</v>
      </c>
      <c r="AB1087" s="128">
        <v>1812360</v>
      </c>
      <c r="AC1087" s="128">
        <v>1902050</v>
      </c>
      <c r="AD1087" s="128">
        <v>1992480</v>
      </c>
      <c r="AE1087" s="128">
        <v>2082830</v>
      </c>
      <c r="AF1087" s="128">
        <v>2173410</v>
      </c>
      <c r="AG1087" s="128">
        <v>2264240</v>
      </c>
      <c r="AH1087" s="128">
        <v>2355240</v>
      </c>
    </row>
    <row r="1088" spans="1:34" x14ac:dyDescent="0.35">
      <c r="A1088" s="127" t="s">
        <v>1818</v>
      </c>
      <c r="B1088" s="127" t="s">
        <v>964</v>
      </c>
      <c r="C1088" s="127">
        <v>0</v>
      </c>
      <c r="D1088" s="127">
        <v>0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0</v>
      </c>
      <c r="O1088" s="127">
        <v>0</v>
      </c>
      <c r="P1088" s="127">
        <v>0</v>
      </c>
      <c r="Q1088" s="127">
        <v>0</v>
      </c>
      <c r="R1088" s="127">
        <v>0</v>
      </c>
      <c r="S1088" s="127">
        <v>0</v>
      </c>
      <c r="T1088" s="127">
        <v>0</v>
      </c>
      <c r="U1088" s="127">
        <v>0</v>
      </c>
      <c r="V1088" s="127">
        <v>0</v>
      </c>
      <c r="W1088" s="127">
        <v>0</v>
      </c>
      <c r="X1088" s="127">
        <v>0</v>
      </c>
      <c r="Y1088" s="127">
        <v>0</v>
      </c>
      <c r="Z1088" s="127">
        <v>0</v>
      </c>
      <c r="AA1088" s="127">
        <v>0</v>
      </c>
      <c r="AB1088" s="127">
        <v>0</v>
      </c>
      <c r="AC1088" s="127">
        <v>0</v>
      </c>
      <c r="AD1088" s="127">
        <v>0</v>
      </c>
      <c r="AE1088" s="127">
        <v>0</v>
      </c>
      <c r="AF1088" s="127">
        <v>0</v>
      </c>
      <c r="AG1088" s="127">
        <v>0</v>
      </c>
      <c r="AH1088" s="127">
        <v>0</v>
      </c>
    </row>
    <row r="1089" spans="1:34" x14ac:dyDescent="0.35">
      <c r="A1089" s="127" t="s">
        <v>1819</v>
      </c>
      <c r="B1089" s="127" t="s">
        <v>964</v>
      </c>
      <c r="C1089" s="127">
        <v>0</v>
      </c>
      <c r="D1089" s="127">
        <v>0</v>
      </c>
      <c r="E1089" s="127">
        <v>0</v>
      </c>
      <c r="F1089" s="127">
        <v>0</v>
      </c>
      <c r="G1089" s="127">
        <v>0</v>
      </c>
      <c r="H1089" s="127">
        <v>0</v>
      </c>
      <c r="I1089" s="127">
        <v>0</v>
      </c>
      <c r="J1089" s="127">
        <v>0</v>
      </c>
      <c r="K1089" s="127">
        <v>0</v>
      </c>
      <c r="L1089" s="127">
        <v>0</v>
      </c>
      <c r="M1089" s="127">
        <v>0</v>
      </c>
      <c r="N1089" s="127">
        <v>0</v>
      </c>
      <c r="O1089" s="127">
        <v>0</v>
      </c>
      <c r="P1089" s="127">
        <v>0</v>
      </c>
      <c r="Q1089" s="127">
        <v>0</v>
      </c>
      <c r="R1089" s="127">
        <v>0</v>
      </c>
      <c r="S1089" s="127">
        <v>0</v>
      </c>
      <c r="T1089" s="127">
        <v>0</v>
      </c>
      <c r="U1089" s="127">
        <v>0</v>
      </c>
      <c r="V1089" s="127">
        <v>0</v>
      </c>
      <c r="W1089" s="127">
        <v>0</v>
      </c>
      <c r="X1089" s="127">
        <v>0</v>
      </c>
      <c r="Y1089" s="127">
        <v>0</v>
      </c>
      <c r="Z1089" s="127">
        <v>0</v>
      </c>
      <c r="AA1089" s="127">
        <v>0</v>
      </c>
      <c r="AB1089" s="127">
        <v>0</v>
      </c>
      <c r="AC1089" s="127">
        <v>0</v>
      </c>
      <c r="AD1089" s="127">
        <v>0</v>
      </c>
      <c r="AE1089" s="127">
        <v>0</v>
      </c>
      <c r="AF1089" s="127">
        <v>0</v>
      </c>
      <c r="AG1089" s="127">
        <v>0</v>
      </c>
      <c r="AH1089" s="127">
        <v>0</v>
      </c>
    </row>
    <row r="1090" spans="1:34" x14ac:dyDescent="0.35">
      <c r="A1090" s="127" t="s">
        <v>1820</v>
      </c>
      <c r="B1090" s="127" t="s">
        <v>964</v>
      </c>
      <c r="C1090" s="127">
        <v>0</v>
      </c>
      <c r="D1090" s="127">
        <v>0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0</v>
      </c>
      <c r="K1090" s="127">
        <v>0</v>
      </c>
      <c r="L1090" s="127">
        <v>0</v>
      </c>
      <c r="M1090" s="127">
        <v>0</v>
      </c>
      <c r="N1090" s="127">
        <v>0</v>
      </c>
      <c r="O1090" s="127">
        <v>0</v>
      </c>
      <c r="P1090" s="127">
        <v>0</v>
      </c>
      <c r="Q1090" s="127">
        <v>0</v>
      </c>
      <c r="R1090" s="127">
        <v>0</v>
      </c>
      <c r="S1090" s="127">
        <v>0</v>
      </c>
      <c r="T1090" s="127">
        <v>0</v>
      </c>
      <c r="U1090" s="127">
        <v>0</v>
      </c>
      <c r="V1090" s="127">
        <v>0</v>
      </c>
      <c r="W1090" s="127">
        <v>0</v>
      </c>
      <c r="X1090" s="127">
        <v>0</v>
      </c>
      <c r="Y1090" s="127">
        <v>0</v>
      </c>
      <c r="Z1090" s="127">
        <v>0</v>
      </c>
      <c r="AA1090" s="127">
        <v>0</v>
      </c>
      <c r="AB1090" s="127">
        <v>0</v>
      </c>
      <c r="AC1090" s="127">
        <v>0</v>
      </c>
      <c r="AD1090" s="127">
        <v>0</v>
      </c>
      <c r="AE1090" s="127">
        <v>0</v>
      </c>
      <c r="AF1090" s="127">
        <v>0</v>
      </c>
      <c r="AG1090" s="127">
        <v>0</v>
      </c>
      <c r="AH1090" s="127">
        <v>0</v>
      </c>
    </row>
    <row r="1091" spans="1:34" x14ac:dyDescent="0.35">
      <c r="A1091" s="127" t="s">
        <v>1821</v>
      </c>
      <c r="B1091" s="127" t="s">
        <v>964</v>
      </c>
      <c r="C1091" s="127">
        <v>2862</v>
      </c>
      <c r="D1091" s="127">
        <v>2802</v>
      </c>
      <c r="E1091" s="127">
        <v>4251</v>
      </c>
      <c r="F1091" s="127">
        <v>4032</v>
      </c>
      <c r="G1091" s="127">
        <v>5448</v>
      </c>
      <c r="H1091" s="127">
        <v>7221</v>
      </c>
      <c r="I1091" s="127">
        <v>9336</v>
      </c>
      <c r="J1091" s="127">
        <v>11976</v>
      </c>
      <c r="K1091" s="127">
        <v>15024</v>
      </c>
      <c r="L1091" s="127">
        <v>18705</v>
      </c>
      <c r="M1091" s="127">
        <v>22797</v>
      </c>
      <c r="N1091" s="127">
        <v>27453</v>
      </c>
      <c r="O1091" s="127">
        <v>32235</v>
      </c>
      <c r="P1091" s="127">
        <v>37056</v>
      </c>
      <c r="Q1091" s="127">
        <v>41778</v>
      </c>
      <c r="R1091" s="127">
        <v>46137</v>
      </c>
      <c r="S1091" s="127">
        <v>50316</v>
      </c>
      <c r="T1091" s="127">
        <v>54243</v>
      </c>
      <c r="U1091" s="127">
        <v>57717</v>
      </c>
      <c r="V1091" s="127">
        <v>60837</v>
      </c>
      <c r="W1091" s="127">
        <v>63711</v>
      </c>
      <c r="X1091" s="127">
        <v>66024</v>
      </c>
      <c r="Y1091" s="127">
        <v>68397</v>
      </c>
      <c r="Z1091" s="127">
        <v>70977</v>
      </c>
      <c r="AA1091" s="127">
        <v>72750</v>
      </c>
      <c r="AB1091" s="127">
        <v>74481</v>
      </c>
      <c r="AC1091" s="127">
        <v>76410</v>
      </c>
      <c r="AD1091" s="127">
        <v>77631</v>
      </c>
      <c r="AE1091" s="127">
        <v>79260</v>
      </c>
      <c r="AF1091" s="127">
        <v>80826</v>
      </c>
      <c r="AG1091" s="127">
        <v>82263</v>
      </c>
      <c r="AH1091" s="127">
        <v>83637</v>
      </c>
    </row>
    <row r="1092" spans="1:34" x14ac:dyDescent="0.35">
      <c r="A1092" s="127" t="s">
        <v>1822</v>
      </c>
      <c r="B1092" s="127" t="s">
        <v>964</v>
      </c>
      <c r="C1092" s="127">
        <v>2688</v>
      </c>
      <c r="D1092" s="127">
        <v>2070</v>
      </c>
      <c r="E1092" s="127">
        <v>2445</v>
      </c>
      <c r="F1092" s="127">
        <v>2673</v>
      </c>
      <c r="G1092" s="127">
        <v>2808</v>
      </c>
      <c r="H1092" s="127">
        <v>2895</v>
      </c>
      <c r="I1092" s="127">
        <v>2949</v>
      </c>
      <c r="J1092" s="127">
        <v>2988</v>
      </c>
      <c r="K1092" s="127">
        <v>3009</v>
      </c>
      <c r="L1092" s="127">
        <v>3021</v>
      </c>
      <c r="M1092" s="127">
        <v>3021</v>
      </c>
      <c r="N1092" s="127">
        <v>3024</v>
      </c>
      <c r="O1092" s="127">
        <v>3021</v>
      </c>
      <c r="P1092" s="127">
        <v>3012</v>
      </c>
      <c r="Q1092" s="127">
        <v>2985</v>
      </c>
      <c r="R1092" s="127">
        <v>2961</v>
      </c>
      <c r="S1092" s="127">
        <v>2937</v>
      </c>
      <c r="T1092" s="127">
        <v>2919</v>
      </c>
      <c r="U1092" s="127">
        <v>2901</v>
      </c>
      <c r="V1092" s="127">
        <v>2874</v>
      </c>
      <c r="W1092" s="127">
        <v>2853</v>
      </c>
      <c r="X1092" s="127">
        <v>2826</v>
      </c>
      <c r="Y1092" s="127">
        <v>2802</v>
      </c>
      <c r="Z1092" s="127">
        <v>2784</v>
      </c>
      <c r="AA1092" s="127">
        <v>2748</v>
      </c>
      <c r="AB1092" s="127">
        <v>2712</v>
      </c>
      <c r="AC1092" s="127">
        <v>2676</v>
      </c>
      <c r="AD1092" s="127">
        <v>2631</v>
      </c>
      <c r="AE1092" s="127">
        <v>2586</v>
      </c>
      <c r="AF1092" s="127">
        <v>2541</v>
      </c>
      <c r="AG1092" s="127">
        <v>2490</v>
      </c>
      <c r="AH1092" s="127">
        <v>2442</v>
      </c>
    </row>
    <row r="1093" spans="1:34" x14ac:dyDescent="0.35">
      <c r="A1093" s="127" t="s">
        <v>1823</v>
      </c>
      <c r="B1093" s="127" t="s">
        <v>964</v>
      </c>
      <c r="C1093" s="127">
        <v>0</v>
      </c>
      <c r="D1093" s="127">
        <v>0</v>
      </c>
      <c r="E1093" s="127">
        <v>0</v>
      </c>
      <c r="F1093" s="127">
        <v>0</v>
      </c>
      <c r="G1093" s="127">
        <v>0</v>
      </c>
      <c r="H1093" s="127">
        <v>0</v>
      </c>
      <c r="I1093" s="127">
        <v>0</v>
      </c>
      <c r="J1093" s="127">
        <v>0</v>
      </c>
      <c r="K1093" s="127">
        <v>0</v>
      </c>
      <c r="L1093" s="127">
        <v>0</v>
      </c>
      <c r="M1093" s="127">
        <v>0</v>
      </c>
      <c r="N1093" s="127">
        <v>0</v>
      </c>
      <c r="O1093" s="127">
        <v>0</v>
      </c>
      <c r="P1093" s="127">
        <v>0</v>
      </c>
      <c r="Q1093" s="127">
        <v>0</v>
      </c>
      <c r="R1093" s="127">
        <v>0</v>
      </c>
      <c r="S1093" s="127">
        <v>0</v>
      </c>
      <c r="T1093" s="127">
        <v>0</v>
      </c>
      <c r="U1093" s="127">
        <v>0</v>
      </c>
      <c r="V1093" s="127">
        <v>0</v>
      </c>
      <c r="W1093" s="127">
        <v>0</v>
      </c>
      <c r="X1093" s="127">
        <v>0</v>
      </c>
      <c r="Y1093" s="127">
        <v>0</v>
      </c>
      <c r="Z1093" s="127">
        <v>0</v>
      </c>
      <c r="AA1093" s="127">
        <v>0</v>
      </c>
      <c r="AB1093" s="127">
        <v>0</v>
      </c>
      <c r="AC1093" s="127">
        <v>0</v>
      </c>
      <c r="AD1093" s="127">
        <v>0</v>
      </c>
      <c r="AE1093" s="127">
        <v>0</v>
      </c>
      <c r="AF1093" s="127">
        <v>0</v>
      </c>
      <c r="AG1093" s="127">
        <v>0</v>
      </c>
      <c r="AH1093" s="127">
        <v>0</v>
      </c>
    </row>
    <row r="1094" spans="1:34" x14ac:dyDescent="0.35">
      <c r="A1094" s="127" t="s">
        <v>1824</v>
      </c>
      <c r="B1094" s="127" t="s">
        <v>964</v>
      </c>
      <c r="C1094" s="127">
        <v>199035</v>
      </c>
      <c r="D1094" s="127">
        <v>155502</v>
      </c>
      <c r="E1094" s="127">
        <v>187083</v>
      </c>
      <c r="F1094" s="127">
        <v>208380</v>
      </c>
      <c r="G1094" s="127">
        <v>221748</v>
      </c>
      <c r="H1094" s="127">
        <v>231525</v>
      </c>
      <c r="I1094" s="127">
        <v>239292</v>
      </c>
      <c r="J1094" s="127">
        <v>245670</v>
      </c>
      <c r="K1094" s="127">
        <v>251196</v>
      </c>
      <c r="L1094" s="127">
        <v>255738</v>
      </c>
      <c r="M1094" s="127">
        <v>259758</v>
      </c>
      <c r="N1094" s="127">
        <v>263148</v>
      </c>
      <c r="O1094" s="127">
        <v>266382</v>
      </c>
      <c r="P1094" s="127">
        <v>269589</v>
      </c>
      <c r="Q1094" s="127">
        <v>271155</v>
      </c>
      <c r="R1094" s="127">
        <v>273081</v>
      </c>
      <c r="S1094" s="127">
        <v>275184</v>
      </c>
      <c r="T1094" s="127">
        <v>277536</v>
      </c>
      <c r="U1094" s="127">
        <v>280341</v>
      </c>
      <c r="V1094" s="127">
        <v>282801</v>
      </c>
      <c r="W1094" s="127">
        <v>285504</v>
      </c>
      <c r="X1094" s="127">
        <v>288774</v>
      </c>
      <c r="Y1094" s="127">
        <v>291984</v>
      </c>
      <c r="Z1094" s="127">
        <v>294975</v>
      </c>
      <c r="AA1094" s="127">
        <v>297081</v>
      </c>
      <c r="AB1094" s="127">
        <v>299235</v>
      </c>
      <c r="AC1094" s="127">
        <v>301188</v>
      </c>
      <c r="AD1094" s="127">
        <v>303855</v>
      </c>
      <c r="AE1094" s="127">
        <v>306114</v>
      </c>
      <c r="AF1094" s="127">
        <v>308439</v>
      </c>
      <c r="AG1094" s="127">
        <v>310896</v>
      </c>
      <c r="AH1094" s="127">
        <v>313419</v>
      </c>
    </row>
    <row r="1095" spans="1:34" x14ac:dyDescent="0.35">
      <c r="A1095" s="127" t="s">
        <v>1825</v>
      </c>
      <c r="B1095" s="127" t="s">
        <v>964</v>
      </c>
      <c r="C1095" s="127">
        <v>0</v>
      </c>
      <c r="D1095" s="127">
        <v>0</v>
      </c>
      <c r="E1095" s="127">
        <v>0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>
        <v>0</v>
      </c>
      <c r="P1095" s="127">
        <v>0</v>
      </c>
      <c r="Q1095" s="127">
        <v>0</v>
      </c>
      <c r="R1095" s="127">
        <v>0</v>
      </c>
      <c r="S1095" s="127">
        <v>0</v>
      </c>
      <c r="T1095" s="127">
        <v>0</v>
      </c>
      <c r="U1095" s="127">
        <v>0</v>
      </c>
      <c r="V1095" s="127">
        <v>0</v>
      </c>
      <c r="W1095" s="127">
        <v>0</v>
      </c>
      <c r="X1095" s="127">
        <v>0</v>
      </c>
      <c r="Y1095" s="127">
        <v>0</v>
      </c>
      <c r="Z1095" s="127">
        <v>0</v>
      </c>
      <c r="AA1095" s="127">
        <v>0</v>
      </c>
      <c r="AB1095" s="127">
        <v>0</v>
      </c>
      <c r="AC1095" s="127">
        <v>0</v>
      </c>
      <c r="AD1095" s="127">
        <v>0</v>
      </c>
      <c r="AE1095" s="127">
        <v>0</v>
      </c>
      <c r="AF1095" s="127">
        <v>0</v>
      </c>
      <c r="AG1095" s="127">
        <v>0</v>
      </c>
      <c r="AH1095" s="127">
        <v>0</v>
      </c>
    </row>
    <row r="1096" spans="1:34" x14ac:dyDescent="0.35">
      <c r="A1096" s="127" t="s">
        <v>1826</v>
      </c>
      <c r="B1096" s="127" t="s">
        <v>964</v>
      </c>
      <c r="C1096" s="127">
        <v>0</v>
      </c>
      <c r="D1096" s="127">
        <v>0</v>
      </c>
      <c r="E1096" s="127">
        <v>0</v>
      </c>
      <c r="F1096" s="127">
        <v>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0</v>
      </c>
      <c r="O1096" s="127">
        <v>0</v>
      </c>
      <c r="P1096" s="127">
        <v>0</v>
      </c>
      <c r="Q1096" s="127">
        <v>0</v>
      </c>
      <c r="R1096" s="127">
        <v>0</v>
      </c>
      <c r="S1096" s="127">
        <v>0</v>
      </c>
      <c r="T1096" s="127">
        <v>0</v>
      </c>
      <c r="U1096" s="127">
        <v>0</v>
      </c>
      <c r="V1096" s="127">
        <v>0</v>
      </c>
      <c r="W1096" s="127">
        <v>0</v>
      </c>
      <c r="X1096" s="127">
        <v>0</v>
      </c>
      <c r="Y1096" s="127">
        <v>0</v>
      </c>
      <c r="Z1096" s="127">
        <v>0</v>
      </c>
      <c r="AA1096" s="127">
        <v>0</v>
      </c>
      <c r="AB1096" s="127">
        <v>0</v>
      </c>
      <c r="AC1096" s="127">
        <v>0</v>
      </c>
      <c r="AD1096" s="127">
        <v>0</v>
      </c>
      <c r="AE1096" s="127">
        <v>0</v>
      </c>
      <c r="AF1096" s="127">
        <v>0</v>
      </c>
      <c r="AG1096" s="127">
        <v>0</v>
      </c>
      <c r="AH1096" s="127">
        <v>0</v>
      </c>
    </row>
    <row r="1097" spans="1:34" x14ac:dyDescent="0.35">
      <c r="A1097" s="127" t="s">
        <v>1827</v>
      </c>
      <c r="B1097" s="127" t="s">
        <v>964</v>
      </c>
      <c r="C1097" s="127">
        <v>0</v>
      </c>
      <c r="D1097" s="127">
        <v>0</v>
      </c>
      <c r="E1097" s="127">
        <v>0</v>
      </c>
      <c r="F1097" s="127">
        <v>0</v>
      </c>
      <c r="G1097" s="127">
        <v>0</v>
      </c>
      <c r="H1097" s="127">
        <v>0</v>
      </c>
      <c r="I1097" s="127">
        <v>0</v>
      </c>
      <c r="J1097" s="127">
        <v>0</v>
      </c>
      <c r="K1097" s="127">
        <v>0</v>
      </c>
      <c r="L1097" s="127">
        <v>0</v>
      </c>
      <c r="M1097" s="127">
        <v>0</v>
      </c>
      <c r="N1097" s="127">
        <v>0</v>
      </c>
      <c r="O1097" s="127">
        <v>0</v>
      </c>
      <c r="P1097" s="127">
        <v>0</v>
      </c>
      <c r="Q1097" s="127">
        <v>0</v>
      </c>
      <c r="R1097" s="127">
        <v>0</v>
      </c>
      <c r="S1097" s="127">
        <v>0</v>
      </c>
      <c r="T1097" s="127">
        <v>0</v>
      </c>
      <c r="U1097" s="127">
        <v>0</v>
      </c>
      <c r="V1097" s="127">
        <v>0</v>
      </c>
      <c r="W1097" s="127">
        <v>0</v>
      </c>
      <c r="X1097" s="127">
        <v>0</v>
      </c>
      <c r="Y1097" s="127">
        <v>0</v>
      </c>
      <c r="Z1097" s="127">
        <v>0</v>
      </c>
      <c r="AA1097" s="127">
        <v>0</v>
      </c>
      <c r="AB1097" s="127">
        <v>0</v>
      </c>
      <c r="AC1097" s="127">
        <v>0</v>
      </c>
      <c r="AD1097" s="127">
        <v>0</v>
      </c>
      <c r="AE1097" s="127">
        <v>0</v>
      </c>
      <c r="AF1097" s="127">
        <v>0</v>
      </c>
      <c r="AG1097" s="127">
        <v>0</v>
      </c>
      <c r="AH1097" s="127">
        <v>0</v>
      </c>
    </row>
    <row r="1098" spans="1:34" x14ac:dyDescent="0.35">
      <c r="A1098" s="127" t="s">
        <v>1828</v>
      </c>
      <c r="B1098" s="127" t="s">
        <v>964</v>
      </c>
      <c r="C1098" s="127">
        <v>519</v>
      </c>
      <c r="D1098" s="127">
        <v>561</v>
      </c>
      <c r="E1098" s="127">
        <v>930</v>
      </c>
      <c r="F1098" s="127">
        <v>1401</v>
      </c>
      <c r="G1098" s="127">
        <v>2064</v>
      </c>
      <c r="H1098" s="127">
        <v>2967</v>
      </c>
      <c r="I1098" s="127">
        <v>4128</v>
      </c>
      <c r="J1098" s="127">
        <v>5673</v>
      </c>
      <c r="K1098" s="127">
        <v>7575</v>
      </c>
      <c r="L1098" s="127">
        <v>10167</v>
      </c>
      <c r="M1098" s="127">
        <v>13272</v>
      </c>
      <c r="N1098" s="127">
        <v>17052</v>
      </c>
      <c r="O1098" s="127">
        <v>21225</v>
      </c>
      <c r="P1098" s="127">
        <v>25710</v>
      </c>
      <c r="Q1098" s="127">
        <v>30531</v>
      </c>
      <c r="R1098" s="127">
        <v>35304</v>
      </c>
      <c r="S1098" s="127">
        <v>40116</v>
      </c>
      <c r="T1098" s="127">
        <v>44847</v>
      </c>
      <c r="U1098" s="127">
        <v>49269</v>
      </c>
      <c r="V1098" s="127">
        <v>53496</v>
      </c>
      <c r="W1098" s="127">
        <v>57534</v>
      </c>
      <c r="X1098" s="127">
        <v>61050</v>
      </c>
      <c r="Y1098" s="127">
        <v>64629</v>
      </c>
      <c r="Z1098" s="127">
        <v>68412</v>
      </c>
      <c r="AA1098" s="127">
        <v>71547</v>
      </c>
      <c r="AB1098" s="127">
        <v>74634</v>
      </c>
      <c r="AC1098" s="127">
        <v>77907</v>
      </c>
      <c r="AD1098" s="127">
        <v>80505</v>
      </c>
      <c r="AE1098" s="127">
        <v>83484</v>
      </c>
      <c r="AF1098" s="127">
        <v>86403</v>
      </c>
      <c r="AG1098" s="127">
        <v>89199</v>
      </c>
      <c r="AH1098" s="127">
        <v>91935</v>
      </c>
    </row>
    <row r="1099" spans="1:34" x14ac:dyDescent="0.35">
      <c r="A1099" s="127" t="s">
        <v>1829</v>
      </c>
      <c r="B1099" s="127" t="s">
        <v>964</v>
      </c>
      <c r="C1099" s="127">
        <v>0</v>
      </c>
      <c r="D1099" s="127">
        <v>0</v>
      </c>
      <c r="E1099" s="127">
        <v>0</v>
      </c>
      <c r="F1099" s="127">
        <v>0</v>
      </c>
      <c r="G1099" s="127">
        <v>0</v>
      </c>
      <c r="H1099" s="127">
        <v>0</v>
      </c>
      <c r="I1099" s="127">
        <v>0</v>
      </c>
      <c r="J1099" s="127">
        <v>0</v>
      </c>
      <c r="K1099" s="127">
        <v>0</v>
      </c>
      <c r="L1099" s="127">
        <v>0</v>
      </c>
      <c r="M1099" s="127">
        <v>0</v>
      </c>
      <c r="N1099" s="127">
        <v>0</v>
      </c>
      <c r="O1099" s="127">
        <v>0</v>
      </c>
      <c r="P1099" s="127">
        <v>0</v>
      </c>
      <c r="Q1099" s="127">
        <v>0</v>
      </c>
      <c r="R1099" s="127">
        <v>0</v>
      </c>
      <c r="S1099" s="127">
        <v>0</v>
      </c>
      <c r="T1099" s="127">
        <v>0</v>
      </c>
      <c r="U1099" s="127">
        <v>0</v>
      </c>
      <c r="V1099" s="127">
        <v>0</v>
      </c>
      <c r="W1099" s="127">
        <v>0</v>
      </c>
      <c r="X1099" s="127">
        <v>0</v>
      </c>
      <c r="Y1099" s="127">
        <v>0</v>
      </c>
      <c r="Z1099" s="127">
        <v>0</v>
      </c>
      <c r="AA1099" s="127">
        <v>0</v>
      </c>
      <c r="AB1099" s="127">
        <v>0</v>
      </c>
      <c r="AC1099" s="127">
        <v>0</v>
      </c>
      <c r="AD1099" s="127">
        <v>0</v>
      </c>
      <c r="AE1099" s="127">
        <v>0</v>
      </c>
      <c r="AF1099" s="127">
        <v>0</v>
      </c>
      <c r="AG1099" s="127">
        <v>0</v>
      </c>
      <c r="AH1099" s="127">
        <v>0</v>
      </c>
    </row>
    <row r="1100" spans="1:34" x14ac:dyDescent="0.35">
      <c r="A1100" s="127" t="s">
        <v>1830</v>
      </c>
      <c r="B1100" s="127" t="s">
        <v>964</v>
      </c>
      <c r="C1100" s="127">
        <v>0</v>
      </c>
      <c r="D1100" s="127">
        <v>0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0</v>
      </c>
      <c r="L1100" s="127">
        <v>0</v>
      </c>
      <c r="M1100" s="127">
        <v>0</v>
      </c>
      <c r="N1100" s="127">
        <v>0</v>
      </c>
      <c r="O1100" s="127">
        <v>0</v>
      </c>
      <c r="P1100" s="127">
        <v>0</v>
      </c>
      <c r="Q1100" s="127">
        <v>0</v>
      </c>
      <c r="R1100" s="127">
        <v>0</v>
      </c>
      <c r="S1100" s="127">
        <v>0</v>
      </c>
      <c r="T1100" s="127">
        <v>0</v>
      </c>
      <c r="U1100" s="127">
        <v>0</v>
      </c>
      <c r="V1100" s="127">
        <v>0</v>
      </c>
      <c r="W1100" s="127">
        <v>0</v>
      </c>
      <c r="X1100" s="127">
        <v>0</v>
      </c>
      <c r="Y1100" s="127">
        <v>0</v>
      </c>
      <c r="Z1100" s="127">
        <v>0</v>
      </c>
      <c r="AA1100" s="127">
        <v>0</v>
      </c>
      <c r="AB1100" s="127">
        <v>0</v>
      </c>
      <c r="AC1100" s="127">
        <v>0</v>
      </c>
      <c r="AD1100" s="127">
        <v>0</v>
      </c>
      <c r="AE1100" s="127">
        <v>0</v>
      </c>
      <c r="AF1100" s="127">
        <v>0</v>
      </c>
      <c r="AG1100" s="127">
        <v>0</v>
      </c>
      <c r="AH1100" s="127">
        <v>0</v>
      </c>
    </row>
    <row r="1101" spans="1:34" x14ac:dyDescent="0.35">
      <c r="A1101" s="127" t="s">
        <v>1831</v>
      </c>
      <c r="B1101" s="127" t="s">
        <v>964</v>
      </c>
      <c r="C1101" s="127">
        <v>662043</v>
      </c>
      <c r="D1101" s="127">
        <v>532575</v>
      </c>
      <c r="E1101" s="127">
        <v>658617</v>
      </c>
      <c r="F1101" s="127">
        <v>746520</v>
      </c>
      <c r="G1101" s="127">
        <v>826299</v>
      </c>
      <c r="H1101" s="127">
        <v>895341</v>
      </c>
      <c r="I1101" s="127">
        <v>958440</v>
      </c>
      <c r="J1101" s="128">
        <v>1018090</v>
      </c>
      <c r="K1101" s="128">
        <v>1075730</v>
      </c>
      <c r="L1101" s="128">
        <v>1148090</v>
      </c>
      <c r="M1101" s="128">
        <v>1219500</v>
      </c>
      <c r="N1101" s="128">
        <v>1289990</v>
      </c>
      <c r="O1101" s="128">
        <v>1359950</v>
      </c>
      <c r="P1101" s="128">
        <v>1429620</v>
      </c>
      <c r="Q1101" s="128">
        <v>1497340</v>
      </c>
      <c r="R1101" s="128">
        <v>1565110</v>
      </c>
      <c r="S1101" s="128">
        <v>1632840</v>
      </c>
      <c r="T1101" s="128">
        <v>1700660</v>
      </c>
      <c r="U1101" s="128">
        <v>1768770</v>
      </c>
      <c r="V1101" s="128">
        <v>1835700</v>
      </c>
      <c r="W1101" s="128">
        <v>1902820</v>
      </c>
      <c r="X1101" s="128">
        <v>1970460</v>
      </c>
      <c r="Y1101" s="128">
        <v>2038040</v>
      </c>
      <c r="Z1101" s="128">
        <v>2105410</v>
      </c>
      <c r="AA1101" s="128">
        <v>2167480</v>
      </c>
      <c r="AB1101" s="128">
        <v>2229590</v>
      </c>
      <c r="AC1101" s="128">
        <v>2291510</v>
      </c>
      <c r="AD1101" s="128">
        <v>2354110</v>
      </c>
      <c r="AE1101" s="128">
        <v>2416330</v>
      </c>
      <c r="AF1101" s="128">
        <v>2478610</v>
      </c>
      <c r="AG1101" s="128">
        <v>2541010</v>
      </c>
      <c r="AH1101" s="128">
        <v>2603480</v>
      </c>
    </row>
    <row r="1102" spans="1:34" x14ac:dyDescent="0.35">
      <c r="A1102" s="127" t="s">
        <v>1832</v>
      </c>
      <c r="B1102" s="127" t="s">
        <v>964</v>
      </c>
      <c r="C1102" s="127">
        <v>0</v>
      </c>
      <c r="D1102" s="127">
        <v>0</v>
      </c>
      <c r="E1102" s="127">
        <v>0</v>
      </c>
      <c r="F1102" s="127">
        <v>0</v>
      </c>
      <c r="G1102" s="127">
        <v>0</v>
      </c>
      <c r="H1102" s="127">
        <v>0</v>
      </c>
      <c r="I1102" s="127">
        <v>0</v>
      </c>
      <c r="J1102" s="127">
        <v>0</v>
      </c>
      <c r="K1102" s="127">
        <v>0</v>
      </c>
      <c r="L1102" s="127">
        <v>0</v>
      </c>
      <c r="M1102" s="127">
        <v>0</v>
      </c>
      <c r="N1102" s="127">
        <v>0</v>
      </c>
      <c r="O1102" s="127">
        <v>0</v>
      </c>
      <c r="P1102" s="127">
        <v>0</v>
      </c>
      <c r="Q1102" s="127">
        <v>0</v>
      </c>
      <c r="R1102" s="127">
        <v>0</v>
      </c>
      <c r="S1102" s="127">
        <v>0</v>
      </c>
      <c r="T1102" s="127">
        <v>0</v>
      </c>
      <c r="U1102" s="127">
        <v>0</v>
      </c>
      <c r="V1102" s="127">
        <v>0</v>
      </c>
      <c r="W1102" s="127">
        <v>0</v>
      </c>
      <c r="X1102" s="127">
        <v>0</v>
      </c>
      <c r="Y1102" s="127">
        <v>0</v>
      </c>
      <c r="Z1102" s="127">
        <v>0</v>
      </c>
      <c r="AA1102" s="127">
        <v>0</v>
      </c>
      <c r="AB1102" s="127">
        <v>0</v>
      </c>
      <c r="AC1102" s="127">
        <v>0</v>
      </c>
      <c r="AD1102" s="127">
        <v>0</v>
      </c>
      <c r="AE1102" s="127">
        <v>0</v>
      </c>
      <c r="AF1102" s="127">
        <v>0</v>
      </c>
      <c r="AG1102" s="127">
        <v>0</v>
      </c>
      <c r="AH1102" s="127">
        <v>0</v>
      </c>
    </row>
    <row r="1103" spans="1:34" x14ac:dyDescent="0.35">
      <c r="A1103" s="127" t="s">
        <v>1833</v>
      </c>
      <c r="B1103" s="127" t="s">
        <v>964</v>
      </c>
      <c r="C1103" s="127">
        <v>0</v>
      </c>
      <c r="D1103" s="127">
        <v>0</v>
      </c>
      <c r="E1103" s="127">
        <v>0</v>
      </c>
      <c r="F1103" s="127">
        <v>0</v>
      </c>
      <c r="G1103" s="127">
        <v>0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0</v>
      </c>
      <c r="N1103" s="127">
        <v>0</v>
      </c>
      <c r="O1103" s="127">
        <v>0</v>
      </c>
      <c r="P1103" s="127">
        <v>0</v>
      </c>
      <c r="Q1103" s="127">
        <v>0</v>
      </c>
      <c r="R1103" s="127">
        <v>0</v>
      </c>
      <c r="S1103" s="127">
        <v>0</v>
      </c>
      <c r="T1103" s="127">
        <v>0</v>
      </c>
      <c r="U1103" s="127">
        <v>0</v>
      </c>
      <c r="V1103" s="127">
        <v>0</v>
      </c>
      <c r="W1103" s="127">
        <v>0</v>
      </c>
      <c r="X1103" s="127">
        <v>0</v>
      </c>
      <c r="Y1103" s="127">
        <v>0</v>
      </c>
      <c r="Z1103" s="127">
        <v>0</v>
      </c>
      <c r="AA1103" s="127">
        <v>0</v>
      </c>
      <c r="AB1103" s="127">
        <v>0</v>
      </c>
      <c r="AC1103" s="127">
        <v>0</v>
      </c>
      <c r="AD1103" s="127">
        <v>0</v>
      </c>
      <c r="AE1103" s="127">
        <v>0</v>
      </c>
      <c r="AF1103" s="127">
        <v>0</v>
      </c>
      <c r="AG1103" s="127">
        <v>0</v>
      </c>
      <c r="AH1103" s="127">
        <v>0</v>
      </c>
    </row>
    <row r="1104" spans="1:34" x14ac:dyDescent="0.35">
      <c r="A1104" s="127" t="s">
        <v>1834</v>
      </c>
      <c r="B1104" s="127" t="s">
        <v>964</v>
      </c>
      <c r="C1104" s="127">
        <v>0</v>
      </c>
      <c r="D1104" s="127">
        <v>0</v>
      </c>
      <c r="E1104" s="127">
        <v>0</v>
      </c>
      <c r="F1104" s="127">
        <v>0</v>
      </c>
      <c r="G1104" s="127">
        <v>0</v>
      </c>
      <c r="H1104" s="127">
        <v>0</v>
      </c>
      <c r="I1104" s="127">
        <v>0</v>
      </c>
      <c r="J1104" s="127">
        <v>0</v>
      </c>
      <c r="K1104" s="127">
        <v>0</v>
      </c>
      <c r="L1104" s="127">
        <v>0</v>
      </c>
      <c r="M1104" s="127">
        <v>0</v>
      </c>
      <c r="N1104" s="127">
        <v>0</v>
      </c>
      <c r="O1104" s="127">
        <v>0</v>
      </c>
      <c r="P1104" s="127">
        <v>0</v>
      </c>
      <c r="Q1104" s="127">
        <v>0</v>
      </c>
      <c r="R1104" s="127">
        <v>0</v>
      </c>
      <c r="S1104" s="127">
        <v>0</v>
      </c>
      <c r="T1104" s="127">
        <v>0</v>
      </c>
      <c r="U1104" s="127">
        <v>0</v>
      </c>
      <c r="V1104" s="127">
        <v>0</v>
      </c>
      <c r="W1104" s="127">
        <v>0</v>
      </c>
      <c r="X1104" s="127">
        <v>0</v>
      </c>
      <c r="Y1104" s="127">
        <v>0</v>
      </c>
      <c r="Z1104" s="127">
        <v>0</v>
      </c>
      <c r="AA1104" s="127">
        <v>0</v>
      </c>
      <c r="AB1104" s="127">
        <v>0</v>
      </c>
      <c r="AC1104" s="127">
        <v>0</v>
      </c>
      <c r="AD1104" s="127">
        <v>0</v>
      </c>
      <c r="AE1104" s="127">
        <v>0</v>
      </c>
      <c r="AF1104" s="127">
        <v>0</v>
      </c>
      <c r="AG1104" s="127">
        <v>0</v>
      </c>
      <c r="AH1104" s="127">
        <v>0</v>
      </c>
    </row>
    <row r="1105" spans="1:34" x14ac:dyDescent="0.35">
      <c r="A1105" s="127" t="s">
        <v>1835</v>
      </c>
      <c r="B1105" s="127" t="s">
        <v>964</v>
      </c>
      <c r="C1105" s="127">
        <v>0</v>
      </c>
      <c r="D1105" s="127">
        <v>0</v>
      </c>
      <c r="E1105" s="127">
        <v>0</v>
      </c>
      <c r="F1105" s="127">
        <v>0</v>
      </c>
      <c r="G1105" s="127">
        <v>0</v>
      </c>
      <c r="H1105" s="127">
        <v>0</v>
      </c>
      <c r="I1105" s="127">
        <v>0</v>
      </c>
      <c r="J1105" s="127">
        <v>0</v>
      </c>
      <c r="K1105" s="127">
        <v>0</v>
      </c>
      <c r="L1105" s="127">
        <v>0</v>
      </c>
      <c r="M1105" s="127">
        <v>0</v>
      </c>
      <c r="N1105" s="127">
        <v>0</v>
      </c>
      <c r="O1105" s="127">
        <v>0</v>
      </c>
      <c r="P1105" s="127">
        <v>0</v>
      </c>
      <c r="Q1105" s="127">
        <v>0</v>
      </c>
      <c r="R1105" s="127">
        <v>0</v>
      </c>
      <c r="S1105" s="127">
        <v>0</v>
      </c>
      <c r="T1105" s="127">
        <v>0</v>
      </c>
      <c r="U1105" s="127">
        <v>0</v>
      </c>
      <c r="V1105" s="127">
        <v>0</v>
      </c>
      <c r="W1105" s="127">
        <v>0</v>
      </c>
      <c r="X1105" s="127">
        <v>0</v>
      </c>
      <c r="Y1105" s="127">
        <v>0</v>
      </c>
      <c r="Z1105" s="127">
        <v>0</v>
      </c>
      <c r="AA1105" s="127">
        <v>0</v>
      </c>
      <c r="AB1105" s="127">
        <v>0</v>
      </c>
      <c r="AC1105" s="127">
        <v>0</v>
      </c>
      <c r="AD1105" s="127">
        <v>0</v>
      </c>
      <c r="AE1105" s="127">
        <v>0</v>
      </c>
      <c r="AF1105" s="127">
        <v>0</v>
      </c>
      <c r="AG1105" s="127">
        <v>0</v>
      </c>
      <c r="AH1105" s="127">
        <v>0</v>
      </c>
    </row>
    <row r="1106" spans="1:34" x14ac:dyDescent="0.35">
      <c r="A1106" s="127" t="s">
        <v>1836</v>
      </c>
      <c r="B1106" s="127" t="s">
        <v>964</v>
      </c>
      <c r="C1106" s="127">
        <v>0</v>
      </c>
      <c r="D1106" s="127">
        <v>0</v>
      </c>
      <c r="E1106" s="127">
        <v>0</v>
      </c>
      <c r="F1106" s="127">
        <v>0</v>
      </c>
      <c r="G1106" s="127">
        <v>0</v>
      </c>
      <c r="H1106" s="127">
        <v>0</v>
      </c>
      <c r="I1106" s="127">
        <v>0</v>
      </c>
      <c r="J1106" s="127">
        <v>0</v>
      </c>
      <c r="K1106" s="127">
        <v>0</v>
      </c>
      <c r="L1106" s="127">
        <v>0</v>
      </c>
      <c r="M1106" s="127">
        <v>0</v>
      </c>
      <c r="N1106" s="127">
        <v>0</v>
      </c>
      <c r="O1106" s="127">
        <v>0</v>
      </c>
      <c r="P1106" s="127">
        <v>0</v>
      </c>
      <c r="Q1106" s="127">
        <v>0</v>
      </c>
      <c r="R1106" s="127">
        <v>0</v>
      </c>
      <c r="S1106" s="127">
        <v>0</v>
      </c>
      <c r="T1106" s="127">
        <v>0</v>
      </c>
      <c r="U1106" s="127">
        <v>0</v>
      </c>
      <c r="V1106" s="127">
        <v>0</v>
      </c>
      <c r="W1106" s="127">
        <v>0</v>
      </c>
      <c r="X1106" s="127">
        <v>0</v>
      </c>
      <c r="Y1106" s="127">
        <v>0</v>
      </c>
      <c r="Z1106" s="127">
        <v>0</v>
      </c>
      <c r="AA1106" s="127">
        <v>0</v>
      </c>
      <c r="AB1106" s="127">
        <v>0</v>
      </c>
      <c r="AC1106" s="127">
        <v>0</v>
      </c>
      <c r="AD1106" s="127">
        <v>0</v>
      </c>
      <c r="AE1106" s="127">
        <v>0</v>
      </c>
      <c r="AF1106" s="127">
        <v>0</v>
      </c>
      <c r="AG1106" s="127">
        <v>0</v>
      </c>
      <c r="AH1106" s="127">
        <v>0</v>
      </c>
    </row>
    <row r="1107" spans="1:34" x14ac:dyDescent="0.35">
      <c r="A1107" s="127" t="s">
        <v>1837</v>
      </c>
      <c r="B1107" s="127" t="s">
        <v>964</v>
      </c>
      <c r="C1107" s="127">
        <v>0</v>
      </c>
      <c r="D1107" s="127">
        <v>0</v>
      </c>
      <c r="E1107" s="127">
        <v>0</v>
      </c>
      <c r="F1107" s="127">
        <v>0</v>
      </c>
      <c r="G1107" s="127">
        <v>0</v>
      </c>
      <c r="H1107" s="127">
        <v>0</v>
      </c>
      <c r="I1107" s="127">
        <v>0</v>
      </c>
      <c r="J1107" s="127">
        <v>0</v>
      </c>
      <c r="K1107" s="127">
        <v>0</v>
      </c>
      <c r="L1107" s="127">
        <v>0</v>
      </c>
      <c r="M1107" s="127">
        <v>0</v>
      </c>
      <c r="N1107" s="127">
        <v>0</v>
      </c>
      <c r="O1107" s="127">
        <v>0</v>
      </c>
      <c r="P1107" s="127">
        <v>0</v>
      </c>
      <c r="Q1107" s="127">
        <v>0</v>
      </c>
      <c r="R1107" s="127">
        <v>0</v>
      </c>
      <c r="S1107" s="127">
        <v>0</v>
      </c>
      <c r="T1107" s="127">
        <v>0</v>
      </c>
      <c r="U1107" s="127">
        <v>0</v>
      </c>
      <c r="V1107" s="127">
        <v>0</v>
      </c>
      <c r="W1107" s="127">
        <v>0</v>
      </c>
      <c r="X1107" s="127">
        <v>0</v>
      </c>
      <c r="Y1107" s="127">
        <v>0</v>
      </c>
      <c r="Z1107" s="127">
        <v>0</v>
      </c>
      <c r="AA1107" s="127">
        <v>0</v>
      </c>
      <c r="AB1107" s="127">
        <v>0</v>
      </c>
      <c r="AC1107" s="127">
        <v>0</v>
      </c>
      <c r="AD1107" s="127">
        <v>0</v>
      </c>
      <c r="AE1107" s="127">
        <v>0</v>
      </c>
      <c r="AF1107" s="127">
        <v>0</v>
      </c>
      <c r="AG1107" s="127">
        <v>0</v>
      </c>
      <c r="AH1107" s="127">
        <v>0</v>
      </c>
    </row>
    <row r="1108" spans="1:34" x14ac:dyDescent="0.35">
      <c r="A1108" s="127" t="s">
        <v>1838</v>
      </c>
      <c r="B1108" s="127" t="s">
        <v>964</v>
      </c>
      <c r="C1108" s="127">
        <v>30</v>
      </c>
      <c r="D1108" s="127">
        <v>24</v>
      </c>
      <c r="E1108" s="127">
        <v>31</v>
      </c>
      <c r="F1108" s="127">
        <v>36</v>
      </c>
      <c r="G1108" s="127">
        <v>40</v>
      </c>
      <c r="H1108" s="127">
        <v>44</v>
      </c>
      <c r="I1108" s="127">
        <v>48</v>
      </c>
      <c r="J1108" s="127">
        <v>51</v>
      </c>
      <c r="K1108" s="127">
        <v>55</v>
      </c>
      <c r="L1108" s="127">
        <v>59</v>
      </c>
      <c r="M1108" s="127">
        <v>63</v>
      </c>
      <c r="N1108" s="127">
        <v>68</v>
      </c>
      <c r="O1108" s="127">
        <v>72</v>
      </c>
      <c r="P1108" s="127">
        <v>76</v>
      </c>
      <c r="Q1108" s="127">
        <v>81</v>
      </c>
      <c r="R1108" s="127">
        <v>85</v>
      </c>
      <c r="S1108" s="127">
        <v>90</v>
      </c>
      <c r="T1108" s="127">
        <v>95</v>
      </c>
      <c r="U1108" s="127">
        <v>99</v>
      </c>
      <c r="V1108" s="127">
        <v>104</v>
      </c>
      <c r="W1108" s="127">
        <v>110</v>
      </c>
      <c r="X1108" s="127">
        <v>115</v>
      </c>
      <c r="Y1108" s="127">
        <v>120</v>
      </c>
      <c r="Z1108" s="127">
        <v>125</v>
      </c>
      <c r="AA1108" s="127">
        <v>131</v>
      </c>
      <c r="AB1108" s="127">
        <v>136</v>
      </c>
      <c r="AC1108" s="127">
        <v>142</v>
      </c>
      <c r="AD1108" s="127">
        <v>147</v>
      </c>
      <c r="AE1108" s="127">
        <v>153</v>
      </c>
      <c r="AF1108" s="127">
        <v>158</v>
      </c>
      <c r="AG1108" s="127">
        <v>163</v>
      </c>
      <c r="AH1108" s="127">
        <v>169</v>
      </c>
    </row>
    <row r="1109" spans="1:34" x14ac:dyDescent="0.35">
      <c r="A1109" s="127" t="s">
        <v>1839</v>
      </c>
      <c r="B1109" s="127" t="s">
        <v>964</v>
      </c>
      <c r="C1109" s="127">
        <v>0</v>
      </c>
      <c r="D1109" s="127">
        <v>0</v>
      </c>
      <c r="E1109" s="127">
        <v>0</v>
      </c>
      <c r="F1109" s="127">
        <v>0</v>
      </c>
      <c r="G1109" s="127">
        <v>0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0</v>
      </c>
      <c r="O1109" s="127">
        <v>0</v>
      </c>
      <c r="P1109" s="127">
        <v>0</v>
      </c>
      <c r="Q1109" s="127">
        <v>0</v>
      </c>
      <c r="R1109" s="127">
        <v>0</v>
      </c>
      <c r="S1109" s="127">
        <v>0</v>
      </c>
      <c r="T1109" s="127">
        <v>0</v>
      </c>
      <c r="U1109" s="127">
        <v>0</v>
      </c>
      <c r="V1109" s="127">
        <v>0</v>
      </c>
      <c r="W1109" s="127">
        <v>0</v>
      </c>
      <c r="X1109" s="127">
        <v>0</v>
      </c>
      <c r="Y1109" s="127">
        <v>0</v>
      </c>
      <c r="Z1109" s="127">
        <v>0</v>
      </c>
      <c r="AA1109" s="127">
        <v>0</v>
      </c>
      <c r="AB1109" s="127">
        <v>0</v>
      </c>
      <c r="AC1109" s="127">
        <v>0</v>
      </c>
      <c r="AD1109" s="127">
        <v>0</v>
      </c>
      <c r="AE1109" s="127">
        <v>0</v>
      </c>
      <c r="AF1109" s="127">
        <v>0</v>
      </c>
      <c r="AG1109" s="127">
        <v>0</v>
      </c>
      <c r="AH1109" s="127">
        <v>0</v>
      </c>
    </row>
    <row r="1110" spans="1:34" x14ac:dyDescent="0.35">
      <c r="A1110" s="127" t="s">
        <v>1840</v>
      </c>
      <c r="B1110" s="127" t="s">
        <v>964</v>
      </c>
      <c r="C1110" s="127">
        <v>0</v>
      </c>
      <c r="D1110" s="127">
        <v>0</v>
      </c>
      <c r="E1110" s="127">
        <v>0</v>
      </c>
      <c r="F1110" s="127">
        <v>0</v>
      </c>
      <c r="G1110" s="127">
        <v>0</v>
      </c>
      <c r="H1110" s="127">
        <v>0</v>
      </c>
      <c r="I1110" s="127">
        <v>0</v>
      </c>
      <c r="J1110" s="127">
        <v>0</v>
      </c>
      <c r="K1110" s="127">
        <v>0</v>
      </c>
      <c r="L1110" s="127">
        <v>0</v>
      </c>
      <c r="M1110" s="127">
        <v>0</v>
      </c>
      <c r="N1110" s="127">
        <v>0</v>
      </c>
      <c r="O1110" s="127">
        <v>0</v>
      </c>
      <c r="P1110" s="127">
        <v>0</v>
      </c>
      <c r="Q1110" s="127">
        <v>0</v>
      </c>
      <c r="R1110" s="127">
        <v>0</v>
      </c>
      <c r="S1110" s="127">
        <v>0</v>
      </c>
      <c r="T1110" s="127">
        <v>0</v>
      </c>
      <c r="U1110" s="127">
        <v>0</v>
      </c>
      <c r="V1110" s="127">
        <v>0</v>
      </c>
      <c r="W1110" s="127">
        <v>0</v>
      </c>
      <c r="X1110" s="127">
        <v>0</v>
      </c>
      <c r="Y1110" s="127">
        <v>0</v>
      </c>
      <c r="Z1110" s="127">
        <v>0</v>
      </c>
      <c r="AA1110" s="127">
        <v>0</v>
      </c>
      <c r="AB1110" s="127">
        <v>0</v>
      </c>
      <c r="AC1110" s="127">
        <v>0</v>
      </c>
      <c r="AD1110" s="127">
        <v>0</v>
      </c>
      <c r="AE1110" s="127">
        <v>0</v>
      </c>
      <c r="AF1110" s="127">
        <v>0</v>
      </c>
      <c r="AG1110" s="127">
        <v>0</v>
      </c>
      <c r="AH1110" s="127">
        <v>0</v>
      </c>
    </row>
    <row r="1111" spans="1:34" x14ac:dyDescent="0.35">
      <c r="A1111" s="127" t="s">
        <v>1841</v>
      </c>
      <c r="B1111" s="127" t="s">
        <v>964</v>
      </c>
      <c r="C1111" s="127">
        <v>0</v>
      </c>
      <c r="D1111" s="127">
        <v>0</v>
      </c>
      <c r="E1111" s="127">
        <v>0</v>
      </c>
      <c r="F1111" s="127">
        <v>0</v>
      </c>
      <c r="G1111" s="127">
        <v>0</v>
      </c>
      <c r="H1111" s="127">
        <v>0</v>
      </c>
      <c r="I1111" s="127">
        <v>0</v>
      </c>
      <c r="J1111" s="127">
        <v>0</v>
      </c>
      <c r="K1111" s="127">
        <v>0</v>
      </c>
      <c r="L1111" s="127">
        <v>0</v>
      </c>
      <c r="M1111" s="127">
        <v>0</v>
      </c>
      <c r="N1111" s="127">
        <v>0</v>
      </c>
      <c r="O1111" s="127">
        <v>0</v>
      </c>
      <c r="P1111" s="127">
        <v>0</v>
      </c>
      <c r="Q1111" s="127">
        <v>0</v>
      </c>
      <c r="R1111" s="127">
        <v>0</v>
      </c>
      <c r="S1111" s="127">
        <v>0</v>
      </c>
      <c r="T1111" s="127">
        <v>0</v>
      </c>
      <c r="U1111" s="127">
        <v>0</v>
      </c>
      <c r="V1111" s="127">
        <v>0</v>
      </c>
      <c r="W1111" s="127">
        <v>0</v>
      </c>
      <c r="X1111" s="127">
        <v>0</v>
      </c>
      <c r="Y1111" s="127">
        <v>0</v>
      </c>
      <c r="Z1111" s="127">
        <v>0</v>
      </c>
      <c r="AA1111" s="127">
        <v>0</v>
      </c>
      <c r="AB1111" s="127">
        <v>0</v>
      </c>
      <c r="AC1111" s="127">
        <v>0</v>
      </c>
      <c r="AD1111" s="127">
        <v>0</v>
      </c>
      <c r="AE1111" s="127">
        <v>0</v>
      </c>
      <c r="AF1111" s="127">
        <v>0</v>
      </c>
      <c r="AG1111" s="127">
        <v>0</v>
      </c>
      <c r="AH1111" s="127">
        <v>0</v>
      </c>
    </row>
    <row r="1112" spans="1:34" x14ac:dyDescent="0.35">
      <c r="A1112" s="127" t="s">
        <v>1842</v>
      </c>
      <c r="B1112" s="127" t="s">
        <v>964</v>
      </c>
      <c r="C1112" s="127">
        <v>0</v>
      </c>
      <c r="D1112" s="127">
        <v>0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0</v>
      </c>
      <c r="M1112" s="127">
        <v>0</v>
      </c>
      <c r="N1112" s="127">
        <v>0</v>
      </c>
      <c r="O1112" s="127">
        <v>0</v>
      </c>
      <c r="P1112" s="127">
        <v>0</v>
      </c>
      <c r="Q1112" s="127">
        <v>0</v>
      </c>
      <c r="R1112" s="127">
        <v>0</v>
      </c>
      <c r="S1112" s="127">
        <v>0</v>
      </c>
      <c r="T1112" s="127">
        <v>0</v>
      </c>
      <c r="U1112" s="127">
        <v>0</v>
      </c>
      <c r="V1112" s="127">
        <v>0</v>
      </c>
      <c r="W1112" s="127">
        <v>0</v>
      </c>
      <c r="X1112" s="127">
        <v>0</v>
      </c>
      <c r="Y1112" s="127">
        <v>0</v>
      </c>
      <c r="Z1112" s="127">
        <v>0</v>
      </c>
      <c r="AA1112" s="127">
        <v>0</v>
      </c>
      <c r="AB1112" s="127">
        <v>0</v>
      </c>
      <c r="AC1112" s="127">
        <v>0</v>
      </c>
      <c r="AD1112" s="127">
        <v>0</v>
      </c>
      <c r="AE1112" s="127">
        <v>0</v>
      </c>
      <c r="AF1112" s="127">
        <v>0</v>
      </c>
      <c r="AG1112" s="127">
        <v>0</v>
      </c>
      <c r="AH1112" s="127">
        <v>0</v>
      </c>
    </row>
    <row r="1113" spans="1:34" x14ac:dyDescent="0.35">
      <c r="A1113" s="127" t="s">
        <v>1843</v>
      </c>
      <c r="B1113" s="127" t="s">
        <v>964</v>
      </c>
      <c r="C1113" s="127">
        <v>0</v>
      </c>
      <c r="D1113" s="127">
        <v>0</v>
      </c>
      <c r="E1113" s="127">
        <v>0</v>
      </c>
      <c r="F1113" s="127">
        <v>0</v>
      </c>
      <c r="G1113" s="127">
        <v>0</v>
      </c>
      <c r="H1113" s="127">
        <v>0</v>
      </c>
      <c r="I1113" s="127">
        <v>0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0</v>
      </c>
      <c r="P1113" s="127">
        <v>0</v>
      </c>
      <c r="Q1113" s="127">
        <v>0</v>
      </c>
      <c r="R1113" s="127">
        <v>0</v>
      </c>
      <c r="S1113" s="127">
        <v>0</v>
      </c>
      <c r="T1113" s="127">
        <v>0</v>
      </c>
      <c r="U1113" s="127">
        <v>0</v>
      </c>
      <c r="V1113" s="127">
        <v>0</v>
      </c>
      <c r="W1113" s="127">
        <v>0</v>
      </c>
      <c r="X1113" s="127">
        <v>0</v>
      </c>
      <c r="Y1113" s="127">
        <v>0</v>
      </c>
      <c r="Z1113" s="127">
        <v>0</v>
      </c>
      <c r="AA1113" s="127">
        <v>0</v>
      </c>
      <c r="AB1113" s="127">
        <v>0</v>
      </c>
      <c r="AC1113" s="127">
        <v>0</v>
      </c>
      <c r="AD1113" s="127">
        <v>0</v>
      </c>
      <c r="AE1113" s="127">
        <v>0</v>
      </c>
      <c r="AF1113" s="127">
        <v>0</v>
      </c>
      <c r="AG1113" s="127">
        <v>0</v>
      </c>
      <c r="AH1113" s="127">
        <v>0</v>
      </c>
    </row>
    <row r="1114" spans="1:34" x14ac:dyDescent="0.35">
      <c r="A1114" s="127" t="s">
        <v>1844</v>
      </c>
      <c r="B1114" s="127" t="s">
        <v>964</v>
      </c>
      <c r="C1114" s="127">
        <v>0</v>
      </c>
      <c r="D1114" s="127">
        <v>0</v>
      </c>
      <c r="E1114" s="127">
        <v>0</v>
      </c>
      <c r="F1114" s="127">
        <v>0</v>
      </c>
      <c r="G1114" s="127">
        <v>0</v>
      </c>
      <c r="H1114" s="127">
        <v>0</v>
      </c>
      <c r="I1114" s="127">
        <v>0</v>
      </c>
      <c r="J1114" s="127">
        <v>0</v>
      </c>
      <c r="K1114" s="127">
        <v>0</v>
      </c>
      <c r="L1114" s="127">
        <v>0</v>
      </c>
      <c r="M1114" s="127">
        <v>0</v>
      </c>
      <c r="N1114" s="127">
        <v>0</v>
      </c>
      <c r="O1114" s="127">
        <v>0</v>
      </c>
      <c r="P1114" s="127">
        <v>0</v>
      </c>
      <c r="Q1114" s="127">
        <v>0</v>
      </c>
      <c r="R1114" s="127">
        <v>0</v>
      </c>
      <c r="S1114" s="127">
        <v>0</v>
      </c>
      <c r="T1114" s="127">
        <v>0</v>
      </c>
      <c r="U1114" s="127">
        <v>0</v>
      </c>
      <c r="V1114" s="127">
        <v>0</v>
      </c>
      <c r="W1114" s="127">
        <v>0</v>
      </c>
      <c r="X1114" s="127">
        <v>0</v>
      </c>
      <c r="Y1114" s="127">
        <v>0</v>
      </c>
      <c r="Z1114" s="127">
        <v>0</v>
      </c>
      <c r="AA1114" s="127">
        <v>0</v>
      </c>
      <c r="AB1114" s="127">
        <v>0</v>
      </c>
      <c r="AC1114" s="127">
        <v>0</v>
      </c>
      <c r="AD1114" s="127">
        <v>0</v>
      </c>
      <c r="AE1114" s="127">
        <v>0</v>
      </c>
      <c r="AF1114" s="127">
        <v>0</v>
      </c>
      <c r="AG1114" s="127">
        <v>0</v>
      </c>
      <c r="AH1114" s="127">
        <v>0</v>
      </c>
    </row>
    <row r="1115" spans="1:34" x14ac:dyDescent="0.35">
      <c r="A1115" s="127" t="s">
        <v>1845</v>
      </c>
      <c r="B1115" s="127" t="s">
        <v>964</v>
      </c>
      <c r="C1115" s="127">
        <v>2</v>
      </c>
      <c r="D1115" s="127">
        <v>1</v>
      </c>
      <c r="E1115" s="127">
        <v>2</v>
      </c>
      <c r="F1115" s="127">
        <v>2</v>
      </c>
      <c r="G1115" s="127">
        <v>3</v>
      </c>
      <c r="H1115" s="127">
        <v>3</v>
      </c>
      <c r="I1115" s="127">
        <v>3</v>
      </c>
      <c r="J1115" s="127">
        <v>3</v>
      </c>
      <c r="K1115" s="127">
        <v>4</v>
      </c>
      <c r="L1115" s="127">
        <v>4</v>
      </c>
      <c r="M1115" s="127">
        <v>4</v>
      </c>
      <c r="N1115" s="127">
        <v>5</v>
      </c>
      <c r="O1115" s="127">
        <v>5</v>
      </c>
      <c r="P1115" s="127">
        <v>5</v>
      </c>
      <c r="Q1115" s="127">
        <v>6</v>
      </c>
      <c r="R1115" s="127">
        <v>6</v>
      </c>
      <c r="S1115" s="127">
        <v>7</v>
      </c>
      <c r="T1115" s="127">
        <v>7</v>
      </c>
      <c r="U1115" s="127">
        <v>7</v>
      </c>
      <c r="V1115" s="127">
        <v>8</v>
      </c>
      <c r="W1115" s="127">
        <v>8</v>
      </c>
      <c r="X1115" s="127">
        <v>9</v>
      </c>
      <c r="Y1115" s="127">
        <v>9</v>
      </c>
      <c r="Z1115" s="127">
        <v>9</v>
      </c>
      <c r="AA1115" s="127">
        <v>10</v>
      </c>
      <c r="AB1115" s="127">
        <v>10</v>
      </c>
      <c r="AC1115" s="127">
        <v>11</v>
      </c>
      <c r="AD1115" s="127">
        <v>11</v>
      </c>
      <c r="AE1115" s="127">
        <v>12</v>
      </c>
      <c r="AF1115" s="127">
        <v>12</v>
      </c>
      <c r="AG1115" s="127">
        <v>12</v>
      </c>
      <c r="AH1115" s="127">
        <v>13</v>
      </c>
    </row>
    <row r="1116" spans="1:34" x14ac:dyDescent="0.35">
      <c r="A1116" s="127" t="s">
        <v>1846</v>
      </c>
      <c r="B1116" s="127" t="s">
        <v>964</v>
      </c>
      <c r="C1116" s="127">
        <v>0</v>
      </c>
      <c r="D1116" s="127">
        <v>0</v>
      </c>
      <c r="E1116" s="127">
        <v>0</v>
      </c>
      <c r="F1116" s="127">
        <v>0</v>
      </c>
      <c r="G1116" s="127">
        <v>0</v>
      </c>
      <c r="H1116" s="127">
        <v>0</v>
      </c>
      <c r="I1116" s="127">
        <v>0</v>
      </c>
      <c r="J1116" s="127">
        <v>0</v>
      </c>
      <c r="K1116" s="127">
        <v>0</v>
      </c>
      <c r="L1116" s="127">
        <v>0</v>
      </c>
      <c r="M1116" s="127">
        <v>0</v>
      </c>
      <c r="N1116" s="127">
        <v>0</v>
      </c>
      <c r="O1116" s="127">
        <v>0</v>
      </c>
      <c r="P1116" s="127">
        <v>0</v>
      </c>
      <c r="Q1116" s="127">
        <v>0</v>
      </c>
      <c r="R1116" s="127">
        <v>0</v>
      </c>
      <c r="S1116" s="127">
        <v>0</v>
      </c>
      <c r="T1116" s="127">
        <v>0</v>
      </c>
      <c r="U1116" s="127">
        <v>0</v>
      </c>
      <c r="V1116" s="127">
        <v>0</v>
      </c>
      <c r="W1116" s="127">
        <v>0</v>
      </c>
      <c r="X1116" s="127">
        <v>0</v>
      </c>
      <c r="Y1116" s="127">
        <v>0</v>
      </c>
      <c r="Z1116" s="127">
        <v>0</v>
      </c>
      <c r="AA1116" s="127">
        <v>0</v>
      </c>
      <c r="AB1116" s="127">
        <v>0</v>
      </c>
      <c r="AC1116" s="127">
        <v>0</v>
      </c>
      <c r="AD1116" s="127">
        <v>0</v>
      </c>
      <c r="AE1116" s="127">
        <v>0</v>
      </c>
      <c r="AF1116" s="127">
        <v>0</v>
      </c>
      <c r="AG1116" s="127">
        <v>0</v>
      </c>
      <c r="AH1116" s="127">
        <v>0</v>
      </c>
    </row>
    <row r="1117" spans="1:34" x14ac:dyDescent="0.35">
      <c r="A1117" s="127" t="s">
        <v>1847</v>
      </c>
      <c r="B1117" s="127" t="s">
        <v>964</v>
      </c>
      <c r="C1117" s="127">
        <v>0</v>
      </c>
      <c r="D1117" s="127">
        <v>0</v>
      </c>
      <c r="E1117" s="127">
        <v>0</v>
      </c>
      <c r="F1117" s="127">
        <v>0</v>
      </c>
      <c r="G1117" s="127">
        <v>0</v>
      </c>
      <c r="H1117" s="127">
        <v>0</v>
      </c>
      <c r="I1117" s="127">
        <v>0</v>
      </c>
      <c r="J1117" s="127">
        <v>0</v>
      </c>
      <c r="K1117" s="127">
        <v>0</v>
      </c>
      <c r="L1117" s="127">
        <v>0</v>
      </c>
      <c r="M1117" s="127">
        <v>0</v>
      </c>
      <c r="N1117" s="127">
        <v>0</v>
      </c>
      <c r="O1117" s="127">
        <v>0</v>
      </c>
      <c r="P1117" s="127">
        <v>0</v>
      </c>
      <c r="Q1117" s="127">
        <v>0</v>
      </c>
      <c r="R1117" s="127">
        <v>0</v>
      </c>
      <c r="S1117" s="127">
        <v>0</v>
      </c>
      <c r="T1117" s="127">
        <v>0</v>
      </c>
      <c r="U1117" s="127">
        <v>0</v>
      </c>
      <c r="V1117" s="127">
        <v>0</v>
      </c>
      <c r="W1117" s="127">
        <v>0</v>
      </c>
      <c r="X1117" s="127">
        <v>0</v>
      </c>
      <c r="Y1117" s="127">
        <v>0</v>
      </c>
      <c r="Z1117" s="127">
        <v>0</v>
      </c>
      <c r="AA1117" s="127">
        <v>0</v>
      </c>
      <c r="AB1117" s="127">
        <v>0</v>
      </c>
      <c r="AC1117" s="127">
        <v>0</v>
      </c>
      <c r="AD1117" s="127">
        <v>0</v>
      </c>
      <c r="AE1117" s="127">
        <v>0</v>
      </c>
      <c r="AF1117" s="127">
        <v>0</v>
      </c>
      <c r="AG1117" s="127">
        <v>0</v>
      </c>
      <c r="AH1117" s="127">
        <v>0</v>
      </c>
    </row>
    <row r="1118" spans="1:34" x14ac:dyDescent="0.35">
      <c r="A1118" s="127" t="s">
        <v>1848</v>
      </c>
      <c r="B1118" s="127" t="s">
        <v>964</v>
      </c>
      <c r="C1118" s="127">
        <v>0</v>
      </c>
      <c r="D1118" s="127">
        <v>0</v>
      </c>
      <c r="E1118" s="127">
        <v>0</v>
      </c>
      <c r="F1118" s="127">
        <v>0</v>
      </c>
      <c r="G1118" s="127">
        <v>0</v>
      </c>
      <c r="H1118" s="127">
        <v>0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0</v>
      </c>
      <c r="O1118" s="127">
        <v>0</v>
      </c>
      <c r="P1118" s="127">
        <v>0</v>
      </c>
      <c r="Q1118" s="127">
        <v>0</v>
      </c>
      <c r="R1118" s="127">
        <v>0</v>
      </c>
      <c r="S1118" s="127">
        <v>0</v>
      </c>
      <c r="T1118" s="127">
        <v>0</v>
      </c>
      <c r="U1118" s="127">
        <v>0</v>
      </c>
      <c r="V1118" s="127">
        <v>0</v>
      </c>
      <c r="W1118" s="127">
        <v>0</v>
      </c>
      <c r="X1118" s="127">
        <v>0</v>
      </c>
      <c r="Y1118" s="127">
        <v>0</v>
      </c>
      <c r="Z1118" s="127">
        <v>0</v>
      </c>
      <c r="AA1118" s="127">
        <v>0</v>
      </c>
      <c r="AB1118" s="127">
        <v>0</v>
      </c>
      <c r="AC1118" s="127">
        <v>0</v>
      </c>
      <c r="AD1118" s="127">
        <v>0</v>
      </c>
      <c r="AE1118" s="127">
        <v>0</v>
      </c>
      <c r="AF1118" s="127">
        <v>0</v>
      </c>
      <c r="AG1118" s="127">
        <v>0</v>
      </c>
      <c r="AH1118" s="127">
        <v>0</v>
      </c>
    </row>
    <row r="1119" spans="1:34" x14ac:dyDescent="0.35">
      <c r="A1119" s="127" t="s">
        <v>1849</v>
      </c>
      <c r="B1119" s="127" t="s">
        <v>964</v>
      </c>
      <c r="C1119" s="127">
        <v>130</v>
      </c>
      <c r="D1119" s="127">
        <v>108</v>
      </c>
      <c r="E1119" s="127">
        <v>138</v>
      </c>
      <c r="F1119" s="127">
        <v>162</v>
      </c>
      <c r="G1119" s="127">
        <v>183</v>
      </c>
      <c r="H1119" s="127">
        <v>201</v>
      </c>
      <c r="I1119" s="127">
        <v>218</v>
      </c>
      <c r="J1119" s="127">
        <v>234</v>
      </c>
      <c r="K1119" s="127">
        <v>249</v>
      </c>
      <c r="L1119" s="127">
        <v>264</v>
      </c>
      <c r="M1119" s="127">
        <v>278</v>
      </c>
      <c r="N1119" s="127">
        <v>291</v>
      </c>
      <c r="O1119" s="127">
        <v>304</v>
      </c>
      <c r="P1119" s="127">
        <v>317</v>
      </c>
      <c r="Q1119" s="127">
        <v>328</v>
      </c>
      <c r="R1119" s="127">
        <v>339</v>
      </c>
      <c r="S1119" s="127">
        <v>350</v>
      </c>
      <c r="T1119" s="127">
        <v>360</v>
      </c>
      <c r="U1119" s="127">
        <v>371</v>
      </c>
      <c r="V1119" s="127">
        <v>381</v>
      </c>
      <c r="W1119" s="127">
        <v>391</v>
      </c>
      <c r="X1119" s="127">
        <v>401</v>
      </c>
      <c r="Y1119" s="127">
        <v>412</v>
      </c>
      <c r="Z1119" s="127">
        <v>422</v>
      </c>
      <c r="AA1119" s="127">
        <v>431</v>
      </c>
      <c r="AB1119" s="127">
        <v>440</v>
      </c>
      <c r="AC1119" s="127">
        <v>449</v>
      </c>
      <c r="AD1119" s="127">
        <v>458</v>
      </c>
      <c r="AE1119" s="127">
        <v>466</v>
      </c>
      <c r="AF1119" s="127">
        <v>475</v>
      </c>
      <c r="AG1119" s="127">
        <v>484</v>
      </c>
      <c r="AH1119" s="127">
        <v>493</v>
      </c>
    </row>
    <row r="1120" spans="1:34" x14ac:dyDescent="0.35">
      <c r="A1120" s="127" t="s">
        <v>1850</v>
      </c>
      <c r="B1120" s="127" t="s">
        <v>964</v>
      </c>
      <c r="C1120" s="127">
        <v>0</v>
      </c>
      <c r="D1120" s="127">
        <v>0</v>
      </c>
      <c r="E1120" s="127">
        <v>0</v>
      </c>
      <c r="F1120" s="127">
        <v>0</v>
      </c>
      <c r="G1120" s="127">
        <v>0</v>
      </c>
      <c r="H1120" s="127">
        <v>0</v>
      </c>
      <c r="I1120" s="127">
        <v>0</v>
      </c>
      <c r="J1120" s="127">
        <v>0</v>
      </c>
      <c r="K1120" s="127">
        <v>0</v>
      </c>
      <c r="L1120" s="127">
        <v>0</v>
      </c>
      <c r="M1120" s="127">
        <v>0</v>
      </c>
      <c r="N1120" s="127">
        <v>0</v>
      </c>
      <c r="O1120" s="127">
        <v>0</v>
      </c>
      <c r="P1120" s="127">
        <v>0</v>
      </c>
      <c r="Q1120" s="127">
        <v>0</v>
      </c>
      <c r="R1120" s="127">
        <v>0</v>
      </c>
      <c r="S1120" s="127">
        <v>0</v>
      </c>
      <c r="T1120" s="127">
        <v>0</v>
      </c>
      <c r="U1120" s="127">
        <v>0</v>
      </c>
      <c r="V1120" s="127">
        <v>0</v>
      </c>
      <c r="W1120" s="127">
        <v>0</v>
      </c>
      <c r="X1120" s="127">
        <v>0</v>
      </c>
      <c r="Y1120" s="127">
        <v>0</v>
      </c>
      <c r="Z1120" s="127">
        <v>0</v>
      </c>
      <c r="AA1120" s="127">
        <v>0</v>
      </c>
      <c r="AB1120" s="127">
        <v>0</v>
      </c>
      <c r="AC1120" s="127">
        <v>0</v>
      </c>
      <c r="AD1120" s="127">
        <v>0</v>
      </c>
      <c r="AE1120" s="127">
        <v>0</v>
      </c>
      <c r="AF1120" s="127">
        <v>0</v>
      </c>
      <c r="AG1120" s="127">
        <v>0</v>
      </c>
      <c r="AH1120" s="127">
        <v>0</v>
      </c>
    </row>
    <row r="1121" spans="1:34" x14ac:dyDescent="0.35">
      <c r="A1121" s="127" t="s">
        <v>1851</v>
      </c>
      <c r="B1121" s="127" t="s">
        <v>964</v>
      </c>
      <c r="C1121" s="127">
        <v>0</v>
      </c>
      <c r="D1121" s="127">
        <v>0</v>
      </c>
      <c r="E1121" s="127">
        <v>0</v>
      </c>
      <c r="F1121" s="127">
        <v>0</v>
      </c>
      <c r="G1121" s="127">
        <v>0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>
        <v>0</v>
      </c>
      <c r="P1121" s="127">
        <v>0</v>
      </c>
      <c r="Q1121" s="127">
        <v>0</v>
      </c>
      <c r="R1121" s="127">
        <v>0</v>
      </c>
      <c r="S1121" s="127">
        <v>0</v>
      </c>
      <c r="T1121" s="127">
        <v>0</v>
      </c>
      <c r="U1121" s="127">
        <v>0</v>
      </c>
      <c r="V1121" s="127">
        <v>0</v>
      </c>
      <c r="W1121" s="127">
        <v>0</v>
      </c>
      <c r="X1121" s="127">
        <v>0</v>
      </c>
      <c r="Y1121" s="127">
        <v>0</v>
      </c>
      <c r="Z1121" s="127">
        <v>0</v>
      </c>
      <c r="AA1121" s="127">
        <v>0</v>
      </c>
      <c r="AB1121" s="127">
        <v>0</v>
      </c>
      <c r="AC1121" s="127">
        <v>0</v>
      </c>
      <c r="AD1121" s="127">
        <v>0</v>
      </c>
      <c r="AE1121" s="127">
        <v>0</v>
      </c>
      <c r="AF1121" s="127">
        <v>0</v>
      </c>
      <c r="AG1121" s="127">
        <v>0</v>
      </c>
      <c r="AH1121" s="127">
        <v>0</v>
      </c>
    </row>
    <row r="1122" spans="1:34" x14ac:dyDescent="0.35">
      <c r="A1122" s="127" t="s">
        <v>1852</v>
      </c>
      <c r="B1122" s="127" t="s">
        <v>964</v>
      </c>
      <c r="C1122" s="127">
        <v>60</v>
      </c>
      <c r="D1122" s="127">
        <v>42</v>
      </c>
      <c r="E1122" s="127">
        <v>45</v>
      </c>
      <c r="F1122" s="127">
        <v>42</v>
      </c>
      <c r="G1122" s="127">
        <v>38</v>
      </c>
      <c r="H1122" s="127">
        <v>33</v>
      </c>
      <c r="I1122" s="127">
        <v>28</v>
      </c>
      <c r="J1122" s="127">
        <v>23</v>
      </c>
      <c r="K1122" s="127">
        <v>19</v>
      </c>
      <c r="L1122" s="127">
        <v>15</v>
      </c>
      <c r="M1122" s="127">
        <v>12</v>
      </c>
      <c r="N1122" s="127">
        <v>9</v>
      </c>
      <c r="O1122" s="127">
        <v>7</v>
      </c>
      <c r="P1122" s="127">
        <v>5</v>
      </c>
      <c r="Q1122" s="127">
        <v>4</v>
      </c>
      <c r="R1122" s="127">
        <v>3</v>
      </c>
      <c r="S1122" s="127">
        <v>2</v>
      </c>
      <c r="T1122" s="127">
        <v>2</v>
      </c>
      <c r="U1122" s="127">
        <v>1</v>
      </c>
      <c r="V1122" s="127">
        <v>1</v>
      </c>
      <c r="W1122" s="127">
        <v>1</v>
      </c>
      <c r="X1122" s="127">
        <v>1</v>
      </c>
      <c r="Y1122" s="127">
        <v>0</v>
      </c>
      <c r="Z1122" s="127">
        <v>0</v>
      </c>
      <c r="AA1122" s="127">
        <v>0</v>
      </c>
      <c r="AB1122" s="127">
        <v>0</v>
      </c>
      <c r="AC1122" s="127">
        <v>0</v>
      </c>
      <c r="AD1122" s="127">
        <v>0</v>
      </c>
      <c r="AE1122" s="127">
        <v>0</v>
      </c>
      <c r="AF1122" s="127">
        <v>0</v>
      </c>
      <c r="AG1122" s="127">
        <v>0</v>
      </c>
      <c r="AH1122" s="127">
        <v>0</v>
      </c>
    </row>
    <row r="1123" spans="1:34" x14ac:dyDescent="0.35">
      <c r="A1123" s="127" t="s">
        <v>1853</v>
      </c>
      <c r="B1123" s="127" t="s">
        <v>964</v>
      </c>
      <c r="C1123" s="127">
        <v>0</v>
      </c>
      <c r="D1123" s="127">
        <v>0</v>
      </c>
      <c r="E1123" s="127">
        <v>0</v>
      </c>
      <c r="F1123" s="127">
        <v>0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0</v>
      </c>
      <c r="N1123" s="127">
        <v>0</v>
      </c>
      <c r="O1123" s="127">
        <v>0</v>
      </c>
      <c r="P1123" s="127">
        <v>0</v>
      </c>
      <c r="Q1123" s="127">
        <v>0</v>
      </c>
      <c r="R1123" s="127">
        <v>0</v>
      </c>
      <c r="S1123" s="127">
        <v>0</v>
      </c>
      <c r="T1123" s="127">
        <v>0</v>
      </c>
      <c r="U1123" s="127">
        <v>0</v>
      </c>
      <c r="V1123" s="127">
        <v>0</v>
      </c>
      <c r="W1123" s="127">
        <v>0</v>
      </c>
      <c r="X1123" s="127">
        <v>0</v>
      </c>
      <c r="Y1123" s="127">
        <v>0</v>
      </c>
      <c r="Z1123" s="127">
        <v>0</v>
      </c>
      <c r="AA1123" s="127">
        <v>0</v>
      </c>
      <c r="AB1123" s="127">
        <v>0</v>
      </c>
      <c r="AC1123" s="127">
        <v>0</v>
      </c>
      <c r="AD1123" s="127">
        <v>0</v>
      </c>
      <c r="AE1123" s="127">
        <v>0</v>
      </c>
      <c r="AF1123" s="127">
        <v>0</v>
      </c>
      <c r="AG1123" s="127">
        <v>0</v>
      </c>
      <c r="AH1123" s="127">
        <v>0</v>
      </c>
    </row>
    <row r="1124" spans="1:34" x14ac:dyDescent="0.35">
      <c r="A1124" s="127" t="s">
        <v>1854</v>
      </c>
      <c r="B1124" s="127" t="s">
        <v>964</v>
      </c>
      <c r="C1124" s="127">
        <v>0</v>
      </c>
      <c r="D1124" s="127">
        <v>0</v>
      </c>
      <c r="E1124" s="127">
        <v>0</v>
      </c>
      <c r="F1124" s="127">
        <v>0</v>
      </c>
      <c r="G1124" s="127">
        <v>0</v>
      </c>
      <c r="H1124" s="127">
        <v>0</v>
      </c>
      <c r="I1124" s="127">
        <v>0</v>
      </c>
      <c r="J1124" s="127">
        <v>0</v>
      </c>
      <c r="K1124" s="127">
        <v>0</v>
      </c>
      <c r="L1124" s="127">
        <v>0</v>
      </c>
      <c r="M1124" s="127">
        <v>0</v>
      </c>
      <c r="N1124" s="127">
        <v>0</v>
      </c>
      <c r="O1124" s="127">
        <v>0</v>
      </c>
      <c r="P1124" s="127">
        <v>0</v>
      </c>
      <c r="Q1124" s="127">
        <v>0</v>
      </c>
      <c r="R1124" s="127">
        <v>0</v>
      </c>
      <c r="S1124" s="127">
        <v>0</v>
      </c>
      <c r="T1124" s="127">
        <v>0</v>
      </c>
      <c r="U1124" s="127">
        <v>0</v>
      </c>
      <c r="V1124" s="127">
        <v>0</v>
      </c>
      <c r="W1124" s="127">
        <v>0</v>
      </c>
      <c r="X1124" s="127">
        <v>0</v>
      </c>
      <c r="Y1124" s="127">
        <v>0</v>
      </c>
      <c r="Z1124" s="127">
        <v>0</v>
      </c>
      <c r="AA1124" s="127">
        <v>0</v>
      </c>
      <c r="AB1124" s="127">
        <v>0</v>
      </c>
      <c r="AC1124" s="127">
        <v>0</v>
      </c>
      <c r="AD1124" s="127">
        <v>0</v>
      </c>
      <c r="AE1124" s="127">
        <v>0</v>
      </c>
      <c r="AF1124" s="127">
        <v>0</v>
      </c>
      <c r="AG1124" s="127">
        <v>0</v>
      </c>
      <c r="AH1124" s="127">
        <v>0</v>
      </c>
    </row>
    <row r="1125" spans="1:34" x14ac:dyDescent="0.35">
      <c r="A1125" s="127" t="s">
        <v>1855</v>
      </c>
      <c r="B1125" s="127" t="s">
        <v>964</v>
      </c>
      <c r="C1125" s="127">
        <v>0</v>
      </c>
      <c r="D1125" s="127">
        <v>0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0</v>
      </c>
      <c r="L1125" s="127">
        <v>0</v>
      </c>
      <c r="M1125" s="127">
        <v>0</v>
      </c>
      <c r="N1125" s="127">
        <v>0</v>
      </c>
      <c r="O1125" s="127">
        <v>0</v>
      </c>
      <c r="P1125" s="127">
        <v>0</v>
      </c>
      <c r="Q1125" s="127">
        <v>0</v>
      </c>
      <c r="R1125" s="127">
        <v>0</v>
      </c>
      <c r="S1125" s="127">
        <v>0</v>
      </c>
      <c r="T1125" s="127">
        <v>0</v>
      </c>
      <c r="U1125" s="127">
        <v>0</v>
      </c>
      <c r="V1125" s="127">
        <v>0</v>
      </c>
      <c r="W1125" s="127">
        <v>0</v>
      </c>
      <c r="X1125" s="127">
        <v>0</v>
      </c>
      <c r="Y1125" s="127">
        <v>0</v>
      </c>
      <c r="Z1125" s="127">
        <v>0</v>
      </c>
      <c r="AA1125" s="127">
        <v>0</v>
      </c>
      <c r="AB1125" s="127">
        <v>0</v>
      </c>
      <c r="AC1125" s="127">
        <v>0</v>
      </c>
      <c r="AD1125" s="127">
        <v>0</v>
      </c>
      <c r="AE1125" s="127">
        <v>0</v>
      </c>
      <c r="AF1125" s="127">
        <v>0</v>
      </c>
      <c r="AG1125" s="127">
        <v>0</v>
      </c>
      <c r="AH1125" s="127">
        <v>0</v>
      </c>
    </row>
    <row r="1126" spans="1:34" x14ac:dyDescent="0.35">
      <c r="A1126" s="127" t="s">
        <v>1856</v>
      </c>
      <c r="B1126" s="127" t="s">
        <v>964</v>
      </c>
      <c r="C1126" s="127">
        <v>130</v>
      </c>
      <c r="D1126" s="127">
        <v>107</v>
      </c>
      <c r="E1126" s="127">
        <v>136</v>
      </c>
      <c r="F1126" s="127">
        <v>158</v>
      </c>
      <c r="G1126" s="127">
        <v>179</v>
      </c>
      <c r="H1126" s="127">
        <v>198</v>
      </c>
      <c r="I1126" s="127">
        <v>215</v>
      </c>
      <c r="J1126" s="127">
        <v>232</v>
      </c>
      <c r="K1126" s="127">
        <v>249</v>
      </c>
      <c r="L1126" s="127">
        <v>267</v>
      </c>
      <c r="M1126" s="127">
        <v>285</v>
      </c>
      <c r="N1126" s="127">
        <v>303</v>
      </c>
      <c r="O1126" s="127">
        <v>320</v>
      </c>
      <c r="P1126" s="127">
        <v>337</v>
      </c>
      <c r="Q1126" s="127">
        <v>353</v>
      </c>
      <c r="R1126" s="127">
        <v>369</v>
      </c>
      <c r="S1126" s="127">
        <v>384</v>
      </c>
      <c r="T1126" s="127">
        <v>400</v>
      </c>
      <c r="U1126" s="127">
        <v>415</v>
      </c>
      <c r="V1126" s="127">
        <v>431</v>
      </c>
      <c r="W1126" s="127">
        <v>448</v>
      </c>
      <c r="X1126" s="127">
        <v>464</v>
      </c>
      <c r="Y1126" s="127">
        <v>480</v>
      </c>
      <c r="Z1126" s="127">
        <v>496</v>
      </c>
      <c r="AA1126" s="127">
        <v>509</v>
      </c>
      <c r="AB1126" s="127">
        <v>522</v>
      </c>
      <c r="AC1126" s="127">
        <v>535</v>
      </c>
      <c r="AD1126" s="127">
        <v>548</v>
      </c>
      <c r="AE1126" s="127">
        <v>561</v>
      </c>
      <c r="AF1126" s="127">
        <v>574</v>
      </c>
      <c r="AG1126" s="127">
        <v>587</v>
      </c>
      <c r="AH1126" s="127">
        <v>600</v>
      </c>
    </row>
    <row r="1127" spans="1:34" x14ac:dyDescent="0.35">
      <c r="A1127" s="127" t="s">
        <v>1857</v>
      </c>
      <c r="B1127" s="127" t="s">
        <v>964</v>
      </c>
      <c r="C1127" s="127">
        <v>0</v>
      </c>
      <c r="D1127" s="127">
        <v>0</v>
      </c>
      <c r="E1127" s="127">
        <v>0</v>
      </c>
      <c r="F1127" s="127">
        <v>0</v>
      </c>
      <c r="G1127" s="127">
        <v>0</v>
      </c>
      <c r="H1127" s="127">
        <v>0</v>
      </c>
      <c r="I1127" s="127">
        <v>0</v>
      </c>
      <c r="J1127" s="127">
        <v>0</v>
      </c>
      <c r="K1127" s="127">
        <v>0</v>
      </c>
      <c r="L1127" s="127">
        <v>0</v>
      </c>
      <c r="M1127" s="127">
        <v>0</v>
      </c>
      <c r="N1127" s="127">
        <v>0</v>
      </c>
      <c r="O1127" s="127">
        <v>0</v>
      </c>
      <c r="P1127" s="127">
        <v>0</v>
      </c>
      <c r="Q1127" s="127">
        <v>0</v>
      </c>
      <c r="R1127" s="127">
        <v>0</v>
      </c>
      <c r="S1127" s="127">
        <v>0</v>
      </c>
      <c r="T1127" s="127">
        <v>0</v>
      </c>
      <c r="U1127" s="127">
        <v>0</v>
      </c>
      <c r="V1127" s="127">
        <v>0</v>
      </c>
      <c r="W1127" s="127">
        <v>0</v>
      </c>
      <c r="X1127" s="127">
        <v>0</v>
      </c>
      <c r="Y1127" s="127">
        <v>0</v>
      </c>
      <c r="Z1127" s="127">
        <v>0</v>
      </c>
      <c r="AA1127" s="127">
        <v>0</v>
      </c>
      <c r="AB1127" s="127">
        <v>0</v>
      </c>
      <c r="AC1127" s="127">
        <v>0</v>
      </c>
      <c r="AD1127" s="127">
        <v>0</v>
      </c>
      <c r="AE1127" s="127">
        <v>0</v>
      </c>
      <c r="AF1127" s="127">
        <v>0</v>
      </c>
      <c r="AG1127" s="127">
        <v>0</v>
      </c>
      <c r="AH1127" s="127">
        <v>0</v>
      </c>
    </row>
    <row r="1128" spans="1:34" x14ac:dyDescent="0.35">
      <c r="A1128" s="127" t="s">
        <v>1858</v>
      </c>
      <c r="B1128" s="127" t="s">
        <v>964</v>
      </c>
      <c r="C1128" s="127">
        <v>0</v>
      </c>
      <c r="D1128" s="127">
        <v>0</v>
      </c>
      <c r="E1128" s="127">
        <v>0</v>
      </c>
      <c r="F1128" s="127">
        <v>0</v>
      </c>
      <c r="G1128" s="127">
        <v>0</v>
      </c>
      <c r="H1128" s="127">
        <v>0</v>
      </c>
      <c r="I1128" s="127">
        <v>0</v>
      </c>
      <c r="J1128" s="127">
        <v>0</v>
      </c>
      <c r="K1128" s="127">
        <v>0</v>
      </c>
      <c r="L1128" s="127">
        <v>0</v>
      </c>
      <c r="M1128" s="127">
        <v>0</v>
      </c>
      <c r="N1128" s="127">
        <v>0</v>
      </c>
      <c r="O1128" s="127">
        <v>0</v>
      </c>
      <c r="P1128" s="127">
        <v>0</v>
      </c>
      <c r="Q1128" s="127">
        <v>0</v>
      </c>
      <c r="R1128" s="127">
        <v>0</v>
      </c>
      <c r="S1128" s="127">
        <v>0</v>
      </c>
      <c r="T1128" s="127">
        <v>0</v>
      </c>
      <c r="U1128" s="127">
        <v>0</v>
      </c>
      <c r="V1128" s="127">
        <v>0</v>
      </c>
      <c r="W1128" s="127">
        <v>0</v>
      </c>
      <c r="X1128" s="127">
        <v>0</v>
      </c>
      <c r="Y1128" s="127">
        <v>0</v>
      </c>
      <c r="Z1128" s="127">
        <v>0</v>
      </c>
      <c r="AA1128" s="127">
        <v>0</v>
      </c>
      <c r="AB1128" s="127">
        <v>0</v>
      </c>
      <c r="AC1128" s="127">
        <v>0</v>
      </c>
      <c r="AD1128" s="127">
        <v>0</v>
      </c>
      <c r="AE1128" s="127">
        <v>0</v>
      </c>
      <c r="AF1128" s="127">
        <v>0</v>
      </c>
      <c r="AG1128" s="127">
        <v>0</v>
      </c>
      <c r="AH1128" s="127">
        <v>0</v>
      </c>
    </row>
    <row r="1129" spans="1:34" x14ac:dyDescent="0.35">
      <c r="A1129" s="127" t="s">
        <v>1859</v>
      </c>
      <c r="B1129" s="127" t="s">
        <v>964</v>
      </c>
      <c r="C1129" s="127">
        <v>35</v>
      </c>
      <c r="D1129" s="127">
        <v>25</v>
      </c>
      <c r="E1129" s="127">
        <v>27</v>
      </c>
      <c r="F1129" s="127">
        <v>26</v>
      </c>
      <c r="G1129" s="127">
        <v>24</v>
      </c>
      <c r="H1129" s="127">
        <v>21</v>
      </c>
      <c r="I1129" s="127">
        <v>18</v>
      </c>
      <c r="J1129" s="127">
        <v>15</v>
      </c>
      <c r="K1129" s="127">
        <v>12</v>
      </c>
      <c r="L1129" s="127">
        <v>10</v>
      </c>
      <c r="M1129" s="127">
        <v>8</v>
      </c>
      <c r="N1129" s="127">
        <v>6</v>
      </c>
      <c r="O1129" s="127">
        <v>5</v>
      </c>
      <c r="P1129" s="127">
        <v>4</v>
      </c>
      <c r="Q1129" s="127">
        <v>3</v>
      </c>
      <c r="R1129" s="127">
        <v>2</v>
      </c>
      <c r="S1129" s="127">
        <v>2</v>
      </c>
      <c r="T1129" s="127">
        <v>1</v>
      </c>
      <c r="U1129" s="127">
        <v>1</v>
      </c>
      <c r="V1129" s="127">
        <v>1</v>
      </c>
      <c r="W1129" s="127">
        <v>0</v>
      </c>
      <c r="X1129" s="127">
        <v>0</v>
      </c>
      <c r="Y1129" s="127">
        <v>0</v>
      </c>
      <c r="Z1129" s="127">
        <v>0</v>
      </c>
      <c r="AA1129" s="127">
        <v>0</v>
      </c>
      <c r="AB1129" s="127">
        <v>0</v>
      </c>
      <c r="AC1129" s="127">
        <v>0</v>
      </c>
      <c r="AD1129" s="127">
        <v>0</v>
      </c>
      <c r="AE1129" s="127">
        <v>0</v>
      </c>
      <c r="AF1129" s="127">
        <v>0</v>
      </c>
      <c r="AG1129" s="127">
        <v>0</v>
      </c>
      <c r="AH1129" s="127">
        <v>0</v>
      </c>
    </row>
    <row r="1130" spans="1:34" x14ac:dyDescent="0.35">
      <c r="A1130" s="127" t="s">
        <v>1860</v>
      </c>
      <c r="B1130" s="127" t="s">
        <v>964</v>
      </c>
      <c r="C1130" s="127">
        <v>0</v>
      </c>
      <c r="D1130" s="127">
        <v>0</v>
      </c>
      <c r="E1130" s="127">
        <v>0</v>
      </c>
      <c r="F1130" s="127">
        <v>0</v>
      </c>
      <c r="G1130" s="127">
        <v>0</v>
      </c>
      <c r="H1130" s="127">
        <v>0</v>
      </c>
      <c r="I1130" s="127">
        <v>0</v>
      </c>
      <c r="J1130" s="127">
        <v>0</v>
      </c>
      <c r="K1130" s="127">
        <v>0</v>
      </c>
      <c r="L1130" s="127">
        <v>0</v>
      </c>
      <c r="M1130" s="127">
        <v>0</v>
      </c>
      <c r="N1130" s="127">
        <v>0</v>
      </c>
      <c r="O1130" s="127">
        <v>0</v>
      </c>
      <c r="P1130" s="127">
        <v>0</v>
      </c>
      <c r="Q1130" s="127">
        <v>0</v>
      </c>
      <c r="R1130" s="127">
        <v>0</v>
      </c>
      <c r="S1130" s="127">
        <v>0</v>
      </c>
      <c r="T1130" s="127">
        <v>0</v>
      </c>
      <c r="U1130" s="127">
        <v>0</v>
      </c>
      <c r="V1130" s="127">
        <v>0</v>
      </c>
      <c r="W1130" s="127">
        <v>0</v>
      </c>
      <c r="X1130" s="127">
        <v>0</v>
      </c>
      <c r="Y1130" s="127">
        <v>0</v>
      </c>
      <c r="Z1130" s="127">
        <v>0</v>
      </c>
      <c r="AA1130" s="127">
        <v>0</v>
      </c>
      <c r="AB1130" s="127">
        <v>0</v>
      </c>
      <c r="AC1130" s="127">
        <v>0</v>
      </c>
      <c r="AD1130" s="127">
        <v>0</v>
      </c>
      <c r="AE1130" s="127">
        <v>0</v>
      </c>
      <c r="AF1130" s="127">
        <v>0</v>
      </c>
      <c r="AG1130" s="127">
        <v>0</v>
      </c>
      <c r="AH1130" s="127">
        <v>0</v>
      </c>
    </row>
    <row r="1131" spans="1:34" x14ac:dyDescent="0.35">
      <c r="A1131" s="127" t="s">
        <v>1861</v>
      </c>
      <c r="B1131" s="127" t="s">
        <v>964</v>
      </c>
      <c r="C1131" s="127">
        <v>0</v>
      </c>
      <c r="D1131" s="127">
        <v>0</v>
      </c>
      <c r="E1131" s="127">
        <v>0</v>
      </c>
      <c r="F1131" s="127">
        <v>0</v>
      </c>
      <c r="G1131" s="127">
        <v>0</v>
      </c>
      <c r="H1131" s="127">
        <v>0</v>
      </c>
      <c r="I1131" s="127">
        <v>0</v>
      </c>
      <c r="J1131" s="127">
        <v>0</v>
      </c>
      <c r="K1131" s="127">
        <v>0</v>
      </c>
      <c r="L1131" s="127">
        <v>0</v>
      </c>
      <c r="M1131" s="127">
        <v>0</v>
      </c>
      <c r="N1131" s="127">
        <v>0</v>
      </c>
      <c r="O1131" s="127">
        <v>0</v>
      </c>
      <c r="P1131" s="127">
        <v>0</v>
      </c>
      <c r="Q1131" s="127">
        <v>0</v>
      </c>
      <c r="R1131" s="127">
        <v>0</v>
      </c>
      <c r="S1131" s="127">
        <v>0</v>
      </c>
      <c r="T1131" s="127">
        <v>0</v>
      </c>
      <c r="U1131" s="127">
        <v>0</v>
      </c>
      <c r="V1131" s="127">
        <v>0</v>
      </c>
      <c r="W1131" s="127">
        <v>0</v>
      </c>
      <c r="X1131" s="127">
        <v>0</v>
      </c>
      <c r="Y1131" s="127">
        <v>0</v>
      </c>
      <c r="Z1131" s="127">
        <v>0</v>
      </c>
      <c r="AA1131" s="127">
        <v>0</v>
      </c>
      <c r="AB1131" s="127">
        <v>0</v>
      </c>
      <c r="AC1131" s="127">
        <v>0</v>
      </c>
      <c r="AD1131" s="127">
        <v>0</v>
      </c>
      <c r="AE1131" s="127">
        <v>0</v>
      </c>
      <c r="AF1131" s="127">
        <v>0</v>
      </c>
      <c r="AG1131" s="127">
        <v>0</v>
      </c>
      <c r="AH1131" s="127">
        <v>0</v>
      </c>
    </row>
    <row r="1132" spans="1:34" x14ac:dyDescent="0.35">
      <c r="A1132" s="127" t="s">
        <v>1862</v>
      </c>
      <c r="B1132" s="127" t="s">
        <v>964</v>
      </c>
      <c r="C1132" s="127">
        <v>0</v>
      </c>
      <c r="D1132" s="127">
        <v>0</v>
      </c>
      <c r="E1132" s="127">
        <v>0</v>
      </c>
      <c r="F1132" s="127">
        <v>0</v>
      </c>
      <c r="G1132" s="127">
        <v>0</v>
      </c>
      <c r="H1132" s="127">
        <v>0</v>
      </c>
      <c r="I1132" s="127">
        <v>0</v>
      </c>
      <c r="J1132" s="127">
        <v>0</v>
      </c>
      <c r="K1132" s="127">
        <v>0</v>
      </c>
      <c r="L1132" s="127">
        <v>0</v>
      </c>
      <c r="M1132" s="127">
        <v>0</v>
      </c>
      <c r="N1132" s="127">
        <v>0</v>
      </c>
      <c r="O1132" s="127">
        <v>0</v>
      </c>
      <c r="P1132" s="127">
        <v>0</v>
      </c>
      <c r="Q1132" s="127">
        <v>0</v>
      </c>
      <c r="R1132" s="127">
        <v>0</v>
      </c>
      <c r="S1132" s="127">
        <v>0</v>
      </c>
      <c r="T1132" s="127">
        <v>0</v>
      </c>
      <c r="U1132" s="127">
        <v>0</v>
      </c>
      <c r="V1132" s="127">
        <v>0</v>
      </c>
      <c r="W1132" s="127">
        <v>0</v>
      </c>
      <c r="X1132" s="127">
        <v>0</v>
      </c>
      <c r="Y1132" s="127">
        <v>0</v>
      </c>
      <c r="Z1132" s="127">
        <v>0</v>
      </c>
      <c r="AA1132" s="127">
        <v>0</v>
      </c>
      <c r="AB1132" s="127">
        <v>0</v>
      </c>
      <c r="AC1132" s="127">
        <v>0</v>
      </c>
      <c r="AD1132" s="127">
        <v>0</v>
      </c>
      <c r="AE1132" s="127">
        <v>0</v>
      </c>
      <c r="AF1132" s="127">
        <v>0</v>
      </c>
      <c r="AG1132" s="127">
        <v>0</v>
      </c>
      <c r="AH1132" s="127">
        <v>0</v>
      </c>
    </row>
    <row r="1133" spans="1:34" x14ac:dyDescent="0.35">
      <c r="A1133" s="127" t="s">
        <v>1863</v>
      </c>
      <c r="B1133" s="127" t="s">
        <v>964</v>
      </c>
      <c r="C1133" s="127">
        <v>0</v>
      </c>
      <c r="D1133" s="127">
        <v>0</v>
      </c>
      <c r="E1133" s="127">
        <v>0</v>
      </c>
      <c r="F1133" s="127">
        <v>0</v>
      </c>
      <c r="G1133" s="127">
        <v>0</v>
      </c>
      <c r="H1133" s="127">
        <v>0</v>
      </c>
      <c r="I1133" s="127">
        <v>0</v>
      </c>
      <c r="J1133" s="127">
        <v>0</v>
      </c>
      <c r="K1133" s="127">
        <v>0</v>
      </c>
      <c r="L1133" s="127">
        <v>0</v>
      </c>
      <c r="M1133" s="127">
        <v>0</v>
      </c>
      <c r="N1133" s="127">
        <v>0</v>
      </c>
      <c r="O1133" s="127">
        <v>0</v>
      </c>
      <c r="P1133" s="127">
        <v>0</v>
      </c>
      <c r="Q1133" s="127">
        <v>0</v>
      </c>
      <c r="R1133" s="127">
        <v>0</v>
      </c>
      <c r="S1133" s="127">
        <v>0</v>
      </c>
      <c r="T1133" s="127">
        <v>0</v>
      </c>
      <c r="U1133" s="127">
        <v>0</v>
      </c>
      <c r="V1133" s="127">
        <v>0</v>
      </c>
      <c r="W1133" s="127">
        <v>0</v>
      </c>
      <c r="X1133" s="127">
        <v>0</v>
      </c>
      <c r="Y1133" s="127">
        <v>0</v>
      </c>
      <c r="Z1133" s="127">
        <v>0</v>
      </c>
      <c r="AA1133" s="127">
        <v>0</v>
      </c>
      <c r="AB1133" s="127">
        <v>0</v>
      </c>
      <c r="AC1133" s="127">
        <v>0</v>
      </c>
      <c r="AD1133" s="127">
        <v>0</v>
      </c>
      <c r="AE1133" s="127">
        <v>0</v>
      </c>
      <c r="AF1133" s="127">
        <v>0</v>
      </c>
      <c r="AG1133" s="127">
        <v>0</v>
      </c>
      <c r="AH1133" s="127">
        <v>0</v>
      </c>
    </row>
    <row r="1134" spans="1:34" x14ac:dyDescent="0.35">
      <c r="A1134" s="127" t="s">
        <v>1864</v>
      </c>
      <c r="B1134" s="127" t="s">
        <v>964</v>
      </c>
      <c r="C1134" s="127">
        <v>0</v>
      </c>
      <c r="D1134" s="127">
        <v>0</v>
      </c>
      <c r="E1134" s="127">
        <v>0</v>
      </c>
      <c r="F1134" s="127">
        <v>0</v>
      </c>
      <c r="G1134" s="127">
        <v>0</v>
      </c>
      <c r="H1134" s="127">
        <v>0</v>
      </c>
      <c r="I1134" s="127">
        <v>0</v>
      </c>
      <c r="J1134" s="127">
        <v>0</v>
      </c>
      <c r="K1134" s="127">
        <v>0</v>
      </c>
      <c r="L1134" s="127">
        <v>0</v>
      </c>
      <c r="M1134" s="127">
        <v>0</v>
      </c>
      <c r="N1134" s="127">
        <v>0</v>
      </c>
      <c r="O1134" s="127">
        <v>0</v>
      </c>
      <c r="P1134" s="127">
        <v>0</v>
      </c>
      <c r="Q1134" s="127">
        <v>0</v>
      </c>
      <c r="R1134" s="127">
        <v>0</v>
      </c>
      <c r="S1134" s="127">
        <v>0</v>
      </c>
      <c r="T1134" s="127">
        <v>0</v>
      </c>
      <c r="U1134" s="127">
        <v>0</v>
      </c>
      <c r="V1134" s="127">
        <v>0</v>
      </c>
      <c r="W1134" s="127">
        <v>0</v>
      </c>
      <c r="X1134" s="127">
        <v>0</v>
      </c>
      <c r="Y1134" s="127">
        <v>0</v>
      </c>
      <c r="Z1134" s="127">
        <v>0</v>
      </c>
      <c r="AA1134" s="127">
        <v>0</v>
      </c>
      <c r="AB1134" s="127">
        <v>0</v>
      </c>
      <c r="AC1134" s="127">
        <v>0</v>
      </c>
      <c r="AD1134" s="127">
        <v>0</v>
      </c>
      <c r="AE1134" s="127">
        <v>0</v>
      </c>
      <c r="AF1134" s="127">
        <v>0</v>
      </c>
      <c r="AG1134" s="127">
        <v>0</v>
      </c>
      <c r="AH1134" s="127">
        <v>0</v>
      </c>
    </row>
    <row r="1135" spans="1:34" x14ac:dyDescent="0.35">
      <c r="A1135" s="127" t="s">
        <v>1865</v>
      </c>
      <c r="B1135" s="127" t="s">
        <v>964</v>
      </c>
      <c r="C1135" s="127">
        <v>0</v>
      </c>
      <c r="D1135" s="127">
        <v>0</v>
      </c>
      <c r="E1135" s="127">
        <v>0</v>
      </c>
      <c r="F1135" s="127">
        <v>0</v>
      </c>
      <c r="G1135" s="127">
        <v>0</v>
      </c>
      <c r="H1135" s="127">
        <v>0</v>
      </c>
      <c r="I1135" s="127">
        <v>0</v>
      </c>
      <c r="J1135" s="127">
        <v>0</v>
      </c>
      <c r="K1135" s="127">
        <v>0</v>
      </c>
      <c r="L1135" s="127">
        <v>0</v>
      </c>
      <c r="M1135" s="127">
        <v>0</v>
      </c>
      <c r="N1135" s="127">
        <v>0</v>
      </c>
      <c r="O1135" s="127">
        <v>0</v>
      </c>
      <c r="P1135" s="127">
        <v>0</v>
      </c>
      <c r="Q1135" s="127">
        <v>0</v>
      </c>
      <c r="R1135" s="127">
        <v>0</v>
      </c>
      <c r="S1135" s="127">
        <v>0</v>
      </c>
      <c r="T1135" s="127">
        <v>0</v>
      </c>
      <c r="U1135" s="127">
        <v>0</v>
      </c>
      <c r="V1135" s="127">
        <v>0</v>
      </c>
      <c r="W1135" s="127">
        <v>0</v>
      </c>
      <c r="X1135" s="127">
        <v>0</v>
      </c>
      <c r="Y1135" s="127">
        <v>0</v>
      </c>
      <c r="Z1135" s="127">
        <v>0</v>
      </c>
      <c r="AA1135" s="127">
        <v>0</v>
      </c>
      <c r="AB1135" s="127">
        <v>0</v>
      </c>
      <c r="AC1135" s="127">
        <v>0</v>
      </c>
      <c r="AD1135" s="127">
        <v>0</v>
      </c>
      <c r="AE1135" s="127">
        <v>0</v>
      </c>
      <c r="AF1135" s="127">
        <v>0</v>
      </c>
      <c r="AG1135" s="127">
        <v>0</v>
      </c>
      <c r="AH1135" s="127">
        <v>0</v>
      </c>
    </row>
    <row r="1136" spans="1:34" x14ac:dyDescent="0.35">
      <c r="A1136" s="127" t="s">
        <v>1866</v>
      </c>
      <c r="B1136" s="127" t="s">
        <v>964</v>
      </c>
      <c r="C1136" s="127">
        <v>3</v>
      </c>
      <c r="D1136" s="127">
        <v>2</v>
      </c>
      <c r="E1136" s="127">
        <v>3</v>
      </c>
      <c r="F1136" s="127">
        <v>3</v>
      </c>
      <c r="G1136" s="127">
        <v>3</v>
      </c>
      <c r="H1136" s="127">
        <v>3</v>
      </c>
      <c r="I1136" s="127">
        <v>4</v>
      </c>
      <c r="J1136" s="127">
        <v>4</v>
      </c>
      <c r="K1136" s="127">
        <v>4</v>
      </c>
      <c r="L1136" s="127">
        <v>4</v>
      </c>
      <c r="M1136" s="127">
        <v>4</v>
      </c>
      <c r="N1136" s="127">
        <v>5</v>
      </c>
      <c r="O1136" s="127">
        <v>5</v>
      </c>
      <c r="P1136" s="127">
        <v>5</v>
      </c>
      <c r="Q1136" s="127">
        <v>5</v>
      </c>
      <c r="R1136" s="127">
        <v>5</v>
      </c>
      <c r="S1136" s="127">
        <v>5</v>
      </c>
      <c r="T1136" s="127">
        <v>6</v>
      </c>
      <c r="U1136" s="127">
        <v>6</v>
      </c>
      <c r="V1136" s="127">
        <v>6</v>
      </c>
      <c r="W1136" s="127">
        <v>6</v>
      </c>
      <c r="X1136" s="127">
        <v>6</v>
      </c>
      <c r="Y1136" s="127">
        <v>6</v>
      </c>
      <c r="Z1136" s="127">
        <v>7</v>
      </c>
      <c r="AA1136" s="127">
        <v>7</v>
      </c>
      <c r="AB1136" s="127">
        <v>7</v>
      </c>
      <c r="AC1136" s="127">
        <v>7</v>
      </c>
      <c r="AD1136" s="127">
        <v>7</v>
      </c>
      <c r="AE1136" s="127">
        <v>7</v>
      </c>
      <c r="AF1136" s="127">
        <v>8</v>
      </c>
      <c r="AG1136" s="127">
        <v>8</v>
      </c>
      <c r="AH1136" s="127">
        <v>8</v>
      </c>
    </row>
    <row r="1137" spans="1:34" x14ac:dyDescent="0.35">
      <c r="A1137" s="127" t="s">
        <v>1867</v>
      </c>
      <c r="B1137" s="127" t="s">
        <v>964</v>
      </c>
      <c r="C1137" s="127">
        <v>0</v>
      </c>
      <c r="D1137" s="127">
        <v>0</v>
      </c>
      <c r="E1137" s="127">
        <v>0</v>
      </c>
      <c r="F1137" s="127">
        <v>0</v>
      </c>
      <c r="G1137" s="127">
        <v>0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>
        <v>0</v>
      </c>
      <c r="P1137" s="127">
        <v>0</v>
      </c>
      <c r="Q1137" s="127">
        <v>0</v>
      </c>
      <c r="R1137" s="127">
        <v>0</v>
      </c>
      <c r="S1137" s="127">
        <v>0</v>
      </c>
      <c r="T1137" s="127">
        <v>0</v>
      </c>
      <c r="U1137" s="127">
        <v>0</v>
      </c>
      <c r="V1137" s="127">
        <v>0</v>
      </c>
      <c r="W1137" s="127">
        <v>0</v>
      </c>
      <c r="X1137" s="127">
        <v>0</v>
      </c>
      <c r="Y1137" s="127">
        <v>0</v>
      </c>
      <c r="Z1137" s="127">
        <v>0</v>
      </c>
      <c r="AA1137" s="127">
        <v>0</v>
      </c>
      <c r="AB1137" s="127">
        <v>0</v>
      </c>
      <c r="AC1137" s="127">
        <v>0</v>
      </c>
      <c r="AD1137" s="127">
        <v>0</v>
      </c>
      <c r="AE1137" s="127">
        <v>0</v>
      </c>
      <c r="AF1137" s="127">
        <v>0</v>
      </c>
      <c r="AG1137" s="127">
        <v>0</v>
      </c>
      <c r="AH1137" s="127">
        <v>0</v>
      </c>
    </row>
    <row r="1138" spans="1:34" x14ac:dyDescent="0.35">
      <c r="A1138" s="127" t="s">
        <v>1868</v>
      </c>
      <c r="B1138" s="127" t="s">
        <v>964</v>
      </c>
      <c r="C1138" s="127">
        <v>0</v>
      </c>
      <c r="D1138" s="127">
        <v>0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0</v>
      </c>
      <c r="L1138" s="127">
        <v>0</v>
      </c>
      <c r="M1138" s="127">
        <v>0</v>
      </c>
      <c r="N1138" s="127">
        <v>0</v>
      </c>
      <c r="O1138" s="127">
        <v>0</v>
      </c>
      <c r="P1138" s="127">
        <v>0</v>
      </c>
      <c r="Q1138" s="127">
        <v>0</v>
      </c>
      <c r="R1138" s="127">
        <v>0</v>
      </c>
      <c r="S1138" s="127">
        <v>0</v>
      </c>
      <c r="T1138" s="127">
        <v>0</v>
      </c>
      <c r="U1138" s="127">
        <v>0</v>
      </c>
      <c r="V1138" s="127">
        <v>0</v>
      </c>
      <c r="W1138" s="127">
        <v>0</v>
      </c>
      <c r="X1138" s="127">
        <v>0</v>
      </c>
      <c r="Y1138" s="127">
        <v>0</v>
      </c>
      <c r="Z1138" s="127">
        <v>0</v>
      </c>
      <c r="AA1138" s="127">
        <v>0</v>
      </c>
      <c r="AB1138" s="127">
        <v>0</v>
      </c>
      <c r="AC1138" s="127">
        <v>0</v>
      </c>
      <c r="AD1138" s="127">
        <v>0</v>
      </c>
      <c r="AE1138" s="127">
        <v>0</v>
      </c>
      <c r="AF1138" s="127">
        <v>0</v>
      </c>
      <c r="AG1138" s="127">
        <v>0</v>
      </c>
      <c r="AH1138" s="127">
        <v>0</v>
      </c>
    </row>
    <row r="1139" spans="1:34" x14ac:dyDescent="0.35">
      <c r="A1139" s="127" t="s">
        <v>1869</v>
      </c>
      <c r="B1139" s="127" t="s">
        <v>964</v>
      </c>
      <c r="C1139" s="127">
        <v>0</v>
      </c>
      <c r="D1139" s="127">
        <v>0</v>
      </c>
      <c r="E1139" s="127">
        <v>0</v>
      </c>
      <c r="F1139" s="127">
        <v>0</v>
      </c>
      <c r="G1139" s="127">
        <v>0</v>
      </c>
      <c r="H1139" s="127">
        <v>0</v>
      </c>
      <c r="I1139" s="127">
        <v>0</v>
      </c>
      <c r="J1139" s="127">
        <v>0</v>
      </c>
      <c r="K1139" s="127">
        <v>0</v>
      </c>
      <c r="L1139" s="127">
        <v>0</v>
      </c>
      <c r="M1139" s="127">
        <v>0</v>
      </c>
      <c r="N1139" s="127">
        <v>0</v>
      </c>
      <c r="O1139" s="127">
        <v>0</v>
      </c>
      <c r="P1139" s="127">
        <v>0</v>
      </c>
      <c r="Q1139" s="127">
        <v>0</v>
      </c>
      <c r="R1139" s="127">
        <v>0</v>
      </c>
      <c r="S1139" s="127">
        <v>0</v>
      </c>
      <c r="T1139" s="127">
        <v>0</v>
      </c>
      <c r="U1139" s="127">
        <v>0</v>
      </c>
      <c r="V1139" s="127">
        <v>0</v>
      </c>
      <c r="W1139" s="127">
        <v>0</v>
      </c>
      <c r="X1139" s="127">
        <v>0</v>
      </c>
      <c r="Y1139" s="127">
        <v>0</v>
      </c>
      <c r="Z1139" s="127">
        <v>0</v>
      </c>
      <c r="AA1139" s="127">
        <v>0</v>
      </c>
      <c r="AB1139" s="127">
        <v>0</v>
      </c>
      <c r="AC1139" s="127">
        <v>0</v>
      </c>
      <c r="AD1139" s="127">
        <v>0</v>
      </c>
      <c r="AE1139" s="127">
        <v>0</v>
      </c>
      <c r="AF1139" s="127">
        <v>0</v>
      </c>
      <c r="AG1139" s="127">
        <v>0</v>
      </c>
      <c r="AH1139" s="127">
        <v>0</v>
      </c>
    </row>
    <row r="1140" spans="1:34" x14ac:dyDescent="0.35">
      <c r="A1140" s="127" t="s">
        <v>1870</v>
      </c>
      <c r="B1140" s="127" t="s">
        <v>964</v>
      </c>
      <c r="C1140" s="127">
        <v>0</v>
      </c>
      <c r="D1140" s="127">
        <v>0</v>
      </c>
      <c r="E1140" s="127">
        <v>0</v>
      </c>
      <c r="F1140" s="127">
        <v>0</v>
      </c>
      <c r="G1140" s="127">
        <v>0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0</v>
      </c>
      <c r="P1140" s="127">
        <v>0</v>
      </c>
      <c r="Q1140" s="127">
        <v>0</v>
      </c>
      <c r="R1140" s="127">
        <v>0</v>
      </c>
      <c r="S1140" s="127">
        <v>0</v>
      </c>
      <c r="T1140" s="127">
        <v>0</v>
      </c>
      <c r="U1140" s="127">
        <v>0</v>
      </c>
      <c r="V1140" s="127">
        <v>0</v>
      </c>
      <c r="W1140" s="127">
        <v>0</v>
      </c>
      <c r="X1140" s="127">
        <v>0</v>
      </c>
      <c r="Y1140" s="127">
        <v>0</v>
      </c>
      <c r="Z1140" s="127">
        <v>0</v>
      </c>
      <c r="AA1140" s="127">
        <v>0</v>
      </c>
      <c r="AB1140" s="127">
        <v>0</v>
      </c>
      <c r="AC1140" s="127">
        <v>0</v>
      </c>
      <c r="AD1140" s="127">
        <v>0</v>
      </c>
      <c r="AE1140" s="127">
        <v>0</v>
      </c>
      <c r="AF1140" s="127">
        <v>0</v>
      </c>
      <c r="AG1140" s="127">
        <v>0</v>
      </c>
      <c r="AH1140" s="127">
        <v>0</v>
      </c>
    </row>
    <row r="1141" spans="1:34" x14ac:dyDescent="0.35">
      <c r="A1141" s="127" t="s">
        <v>1871</v>
      </c>
      <c r="B1141" s="127" t="s">
        <v>964</v>
      </c>
      <c r="C1141" s="127">
        <v>0</v>
      </c>
      <c r="D1141" s="127">
        <v>0</v>
      </c>
      <c r="E1141" s="127">
        <v>0</v>
      </c>
      <c r="F1141" s="127">
        <v>0</v>
      </c>
      <c r="G1141" s="127">
        <v>0</v>
      </c>
      <c r="H1141" s="127">
        <v>0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27">
        <v>0</v>
      </c>
      <c r="Q1141" s="127">
        <v>0</v>
      </c>
      <c r="R1141" s="127">
        <v>0</v>
      </c>
      <c r="S1141" s="127">
        <v>0</v>
      </c>
      <c r="T1141" s="127">
        <v>0</v>
      </c>
      <c r="U1141" s="127">
        <v>0</v>
      </c>
      <c r="V1141" s="127">
        <v>0</v>
      </c>
      <c r="W1141" s="127">
        <v>0</v>
      </c>
      <c r="X1141" s="127">
        <v>0</v>
      </c>
      <c r="Y1141" s="127">
        <v>0</v>
      </c>
      <c r="Z1141" s="127">
        <v>0</v>
      </c>
      <c r="AA1141" s="127">
        <v>0</v>
      </c>
      <c r="AB1141" s="127">
        <v>0</v>
      </c>
      <c r="AC1141" s="127">
        <v>0</v>
      </c>
      <c r="AD1141" s="127">
        <v>0</v>
      </c>
      <c r="AE1141" s="127">
        <v>0</v>
      </c>
      <c r="AF1141" s="127">
        <v>0</v>
      </c>
      <c r="AG1141" s="127">
        <v>0</v>
      </c>
      <c r="AH1141" s="127">
        <v>0</v>
      </c>
    </row>
    <row r="1142" spans="1:34" x14ac:dyDescent="0.35">
      <c r="A1142" s="127" t="s">
        <v>1872</v>
      </c>
      <c r="B1142" s="127" t="s">
        <v>964</v>
      </c>
      <c r="C1142" s="127">
        <v>0</v>
      </c>
      <c r="D1142" s="127">
        <v>0</v>
      </c>
      <c r="E1142" s="127">
        <v>0</v>
      </c>
      <c r="F1142" s="127">
        <v>0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>
        <v>0</v>
      </c>
      <c r="P1142" s="127">
        <v>0</v>
      </c>
      <c r="Q1142" s="127">
        <v>0</v>
      </c>
      <c r="R1142" s="127">
        <v>0</v>
      </c>
      <c r="S1142" s="127">
        <v>0</v>
      </c>
      <c r="T1142" s="127">
        <v>0</v>
      </c>
      <c r="U1142" s="127">
        <v>0</v>
      </c>
      <c r="V1142" s="127">
        <v>0</v>
      </c>
      <c r="W1142" s="127">
        <v>0</v>
      </c>
      <c r="X1142" s="127">
        <v>0</v>
      </c>
      <c r="Y1142" s="127">
        <v>0</v>
      </c>
      <c r="Z1142" s="127">
        <v>0</v>
      </c>
      <c r="AA1142" s="127">
        <v>0</v>
      </c>
      <c r="AB1142" s="127">
        <v>0</v>
      </c>
      <c r="AC1142" s="127">
        <v>0</v>
      </c>
      <c r="AD1142" s="127">
        <v>0</v>
      </c>
      <c r="AE1142" s="127">
        <v>0</v>
      </c>
      <c r="AF1142" s="127">
        <v>0</v>
      </c>
      <c r="AG1142" s="127">
        <v>0</v>
      </c>
      <c r="AH1142" s="127">
        <v>0</v>
      </c>
    </row>
    <row r="1143" spans="1:34" x14ac:dyDescent="0.35">
      <c r="A1143" s="127" t="s">
        <v>1873</v>
      </c>
      <c r="B1143" s="127" t="s">
        <v>964</v>
      </c>
      <c r="C1143" s="127">
        <v>38</v>
      </c>
      <c r="D1143" s="127">
        <v>31</v>
      </c>
      <c r="E1143" s="127">
        <v>38</v>
      </c>
      <c r="F1143" s="127">
        <v>43</v>
      </c>
      <c r="G1143" s="127">
        <v>47</v>
      </c>
      <c r="H1143" s="127">
        <v>51</v>
      </c>
      <c r="I1143" s="127">
        <v>54</v>
      </c>
      <c r="J1143" s="127">
        <v>58</v>
      </c>
      <c r="K1143" s="127">
        <v>61</v>
      </c>
      <c r="L1143" s="127">
        <v>65</v>
      </c>
      <c r="M1143" s="127">
        <v>68</v>
      </c>
      <c r="N1143" s="127">
        <v>72</v>
      </c>
      <c r="O1143" s="127">
        <v>76</v>
      </c>
      <c r="P1143" s="127">
        <v>80</v>
      </c>
      <c r="Q1143" s="127">
        <v>83</v>
      </c>
      <c r="R1143" s="127">
        <v>87</v>
      </c>
      <c r="S1143" s="127">
        <v>90</v>
      </c>
      <c r="T1143" s="127">
        <v>94</v>
      </c>
      <c r="U1143" s="127">
        <v>97</v>
      </c>
      <c r="V1143" s="127">
        <v>101</v>
      </c>
      <c r="W1143" s="127">
        <v>105</v>
      </c>
      <c r="X1143" s="127">
        <v>109</v>
      </c>
      <c r="Y1143" s="127">
        <v>112</v>
      </c>
      <c r="Z1143" s="127">
        <v>116</v>
      </c>
      <c r="AA1143" s="127">
        <v>119</v>
      </c>
      <c r="AB1143" s="127">
        <v>122</v>
      </c>
      <c r="AC1143" s="127">
        <v>125</v>
      </c>
      <c r="AD1143" s="127">
        <v>128</v>
      </c>
      <c r="AE1143" s="127">
        <v>131</v>
      </c>
      <c r="AF1143" s="127">
        <v>134</v>
      </c>
      <c r="AG1143" s="127">
        <v>137</v>
      </c>
      <c r="AH1143" s="127">
        <v>140</v>
      </c>
    </row>
    <row r="1144" spans="1:34" x14ac:dyDescent="0.35">
      <c r="A1144" s="127" t="s">
        <v>1874</v>
      </c>
      <c r="B1144" s="127" t="s">
        <v>964</v>
      </c>
      <c r="C1144" s="127">
        <v>0</v>
      </c>
      <c r="D1144" s="127">
        <v>0</v>
      </c>
      <c r="E1144" s="127">
        <v>0</v>
      </c>
      <c r="F1144" s="127">
        <v>0</v>
      </c>
      <c r="G1144" s="127">
        <v>0</v>
      </c>
      <c r="H1144" s="127">
        <v>0</v>
      </c>
      <c r="I1144" s="127">
        <v>0</v>
      </c>
      <c r="J1144" s="127">
        <v>0</v>
      </c>
      <c r="K1144" s="127">
        <v>0</v>
      </c>
      <c r="L1144" s="127">
        <v>0</v>
      </c>
      <c r="M1144" s="127">
        <v>0</v>
      </c>
      <c r="N1144" s="127">
        <v>0</v>
      </c>
      <c r="O1144" s="127">
        <v>0</v>
      </c>
      <c r="P1144" s="127">
        <v>0</v>
      </c>
      <c r="Q1144" s="127">
        <v>0</v>
      </c>
      <c r="R1144" s="127">
        <v>0</v>
      </c>
      <c r="S1144" s="127">
        <v>0</v>
      </c>
      <c r="T1144" s="127">
        <v>0</v>
      </c>
      <c r="U1144" s="127">
        <v>0</v>
      </c>
      <c r="V1144" s="127">
        <v>0</v>
      </c>
      <c r="W1144" s="127">
        <v>0</v>
      </c>
      <c r="X1144" s="127">
        <v>0</v>
      </c>
      <c r="Y1144" s="127">
        <v>0</v>
      </c>
      <c r="Z1144" s="127">
        <v>0</v>
      </c>
      <c r="AA1144" s="127">
        <v>0</v>
      </c>
      <c r="AB1144" s="127">
        <v>0</v>
      </c>
      <c r="AC1144" s="127">
        <v>0</v>
      </c>
      <c r="AD1144" s="127">
        <v>0</v>
      </c>
      <c r="AE1144" s="127">
        <v>0</v>
      </c>
      <c r="AF1144" s="127">
        <v>0</v>
      </c>
      <c r="AG1144" s="127">
        <v>0</v>
      </c>
      <c r="AH1144" s="127">
        <v>0</v>
      </c>
    </row>
    <row r="1145" spans="1:34" x14ac:dyDescent="0.35">
      <c r="A1145" s="127" t="s">
        <v>1875</v>
      </c>
      <c r="B1145" s="127" t="s">
        <v>964</v>
      </c>
      <c r="C1145" s="127">
        <v>0</v>
      </c>
      <c r="D1145" s="127">
        <v>0</v>
      </c>
      <c r="E1145" s="127">
        <v>0</v>
      </c>
      <c r="F1145" s="127">
        <v>0</v>
      </c>
      <c r="G1145" s="127">
        <v>0</v>
      </c>
      <c r="H1145" s="127">
        <v>0</v>
      </c>
      <c r="I1145" s="127">
        <v>0</v>
      </c>
      <c r="J1145" s="127">
        <v>0</v>
      </c>
      <c r="K1145" s="127">
        <v>0</v>
      </c>
      <c r="L1145" s="127">
        <v>0</v>
      </c>
      <c r="M1145" s="127">
        <v>0</v>
      </c>
      <c r="N1145" s="127">
        <v>0</v>
      </c>
      <c r="O1145" s="127">
        <v>0</v>
      </c>
      <c r="P1145" s="127">
        <v>0</v>
      </c>
      <c r="Q1145" s="127">
        <v>0</v>
      </c>
      <c r="R1145" s="127">
        <v>0</v>
      </c>
      <c r="S1145" s="127">
        <v>0</v>
      </c>
      <c r="T1145" s="127">
        <v>0</v>
      </c>
      <c r="U1145" s="127">
        <v>0</v>
      </c>
      <c r="V1145" s="127">
        <v>0</v>
      </c>
      <c r="W1145" s="127">
        <v>0</v>
      </c>
      <c r="X1145" s="127">
        <v>0</v>
      </c>
      <c r="Y1145" s="127">
        <v>0</v>
      </c>
      <c r="Z1145" s="127">
        <v>0</v>
      </c>
      <c r="AA1145" s="127">
        <v>0</v>
      </c>
      <c r="AB1145" s="127">
        <v>0</v>
      </c>
      <c r="AC1145" s="127">
        <v>0</v>
      </c>
      <c r="AD1145" s="127">
        <v>0</v>
      </c>
      <c r="AE1145" s="127">
        <v>0</v>
      </c>
      <c r="AF1145" s="127">
        <v>0</v>
      </c>
      <c r="AG1145" s="127">
        <v>0</v>
      </c>
      <c r="AH1145" s="127">
        <v>0</v>
      </c>
    </row>
    <row r="1146" spans="1:34" x14ac:dyDescent="0.35">
      <c r="A1146" s="127" t="s">
        <v>1876</v>
      </c>
      <c r="B1146" s="127" t="s">
        <v>964</v>
      </c>
      <c r="C1146" s="127">
        <v>0</v>
      </c>
      <c r="D1146" s="127">
        <v>0</v>
      </c>
      <c r="E1146" s="127">
        <v>0</v>
      </c>
      <c r="F1146" s="127">
        <v>0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27">
        <v>0</v>
      </c>
      <c r="Q1146" s="127">
        <v>0</v>
      </c>
      <c r="R1146" s="127">
        <v>0</v>
      </c>
      <c r="S1146" s="127">
        <v>0</v>
      </c>
      <c r="T1146" s="127">
        <v>0</v>
      </c>
      <c r="U1146" s="127">
        <v>0</v>
      </c>
      <c r="V1146" s="127">
        <v>0</v>
      </c>
      <c r="W1146" s="127">
        <v>0</v>
      </c>
      <c r="X1146" s="127">
        <v>0</v>
      </c>
      <c r="Y1146" s="127">
        <v>0</v>
      </c>
      <c r="Z1146" s="127">
        <v>0</v>
      </c>
      <c r="AA1146" s="127">
        <v>0</v>
      </c>
      <c r="AB1146" s="127">
        <v>0</v>
      </c>
      <c r="AC1146" s="127">
        <v>0</v>
      </c>
      <c r="AD1146" s="127">
        <v>0</v>
      </c>
      <c r="AE1146" s="127">
        <v>0</v>
      </c>
      <c r="AF1146" s="127">
        <v>0</v>
      </c>
      <c r="AG1146" s="127">
        <v>0</v>
      </c>
      <c r="AH1146" s="127">
        <v>0</v>
      </c>
    </row>
    <row r="1147" spans="1:34" x14ac:dyDescent="0.35">
      <c r="A1147" s="127" t="s">
        <v>1877</v>
      </c>
      <c r="B1147" s="127" t="s">
        <v>964</v>
      </c>
      <c r="C1147" s="128">
        <v>1002500</v>
      </c>
      <c r="D1147" s="127">
        <v>849354</v>
      </c>
      <c r="E1147" s="128">
        <v>1127720</v>
      </c>
      <c r="F1147" s="128">
        <v>1395980</v>
      </c>
      <c r="G1147" s="128">
        <v>1693770</v>
      </c>
      <c r="H1147" s="128">
        <v>2045480</v>
      </c>
      <c r="I1147" s="128">
        <v>2472660</v>
      </c>
      <c r="J1147" s="128">
        <v>2990480</v>
      </c>
      <c r="K1147" s="128">
        <v>3608980</v>
      </c>
      <c r="L1147" s="128">
        <v>4327950</v>
      </c>
      <c r="M1147" s="128">
        <v>5139910</v>
      </c>
      <c r="N1147" s="128">
        <v>6027200</v>
      </c>
      <c r="O1147" s="128">
        <v>6954470</v>
      </c>
      <c r="P1147" s="128">
        <v>7892480</v>
      </c>
      <c r="Q1147" s="128">
        <v>8765100</v>
      </c>
      <c r="R1147" s="128">
        <v>9584660</v>
      </c>
      <c r="S1147" s="128">
        <v>10335800</v>
      </c>
      <c r="T1147" s="128">
        <v>11012100</v>
      </c>
      <c r="U1147" s="128">
        <v>11612200</v>
      </c>
      <c r="V1147" s="128">
        <v>12127200</v>
      </c>
      <c r="W1147" s="128">
        <v>12584300</v>
      </c>
      <c r="X1147" s="128">
        <v>12987700</v>
      </c>
      <c r="Y1147" s="128">
        <v>13351400</v>
      </c>
      <c r="Z1147" s="128">
        <v>13688000</v>
      </c>
      <c r="AA1147" s="128">
        <v>13933900</v>
      </c>
      <c r="AB1147" s="128">
        <v>14158900</v>
      </c>
      <c r="AC1147" s="128">
        <v>14370500</v>
      </c>
      <c r="AD1147" s="128">
        <v>14565600</v>
      </c>
      <c r="AE1147" s="128">
        <v>14762200</v>
      </c>
      <c r="AF1147" s="128">
        <v>14946800</v>
      </c>
      <c r="AG1147" s="128">
        <v>15123300</v>
      </c>
      <c r="AH1147" s="128">
        <v>15295500</v>
      </c>
    </row>
    <row r="1148" spans="1:34" x14ac:dyDescent="0.35">
      <c r="A1148" s="127" t="s">
        <v>1878</v>
      </c>
      <c r="B1148" s="127" t="s">
        <v>964</v>
      </c>
      <c r="C1148" s="127">
        <v>0</v>
      </c>
      <c r="D1148" s="127">
        <v>0</v>
      </c>
      <c r="E1148" s="127">
        <v>0</v>
      </c>
      <c r="F1148" s="127">
        <v>0</v>
      </c>
      <c r="G1148" s="127">
        <v>0</v>
      </c>
      <c r="H1148" s="127">
        <v>0</v>
      </c>
      <c r="I1148" s="127">
        <v>0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>
        <v>0</v>
      </c>
      <c r="P1148" s="127">
        <v>0</v>
      </c>
      <c r="Q1148" s="127">
        <v>0</v>
      </c>
      <c r="R1148" s="127">
        <v>0</v>
      </c>
      <c r="S1148" s="127">
        <v>0</v>
      </c>
      <c r="T1148" s="127">
        <v>0</v>
      </c>
      <c r="U1148" s="127">
        <v>0</v>
      </c>
      <c r="V1148" s="127">
        <v>0</v>
      </c>
      <c r="W1148" s="127">
        <v>0</v>
      </c>
      <c r="X1148" s="127">
        <v>0</v>
      </c>
      <c r="Y1148" s="127">
        <v>0</v>
      </c>
      <c r="Z1148" s="127">
        <v>0</v>
      </c>
      <c r="AA1148" s="127">
        <v>0</v>
      </c>
      <c r="AB1148" s="127">
        <v>0</v>
      </c>
      <c r="AC1148" s="127">
        <v>0</v>
      </c>
      <c r="AD1148" s="127">
        <v>0</v>
      </c>
      <c r="AE1148" s="127">
        <v>0</v>
      </c>
      <c r="AF1148" s="127">
        <v>0</v>
      </c>
      <c r="AG1148" s="127">
        <v>0</v>
      </c>
      <c r="AH1148" s="127">
        <v>0</v>
      </c>
    </row>
    <row r="1149" spans="1:34" x14ac:dyDescent="0.35">
      <c r="A1149" s="127" t="s">
        <v>1879</v>
      </c>
      <c r="B1149" s="127" t="s">
        <v>964</v>
      </c>
      <c r="C1149" s="128">
        <v>18740400</v>
      </c>
      <c r="D1149" s="128">
        <v>14638700</v>
      </c>
      <c r="E1149" s="128">
        <v>17598800</v>
      </c>
      <c r="F1149" s="128">
        <v>19402900</v>
      </c>
      <c r="G1149" s="128">
        <v>20567900</v>
      </c>
      <c r="H1149" s="128">
        <v>21362500</v>
      </c>
      <c r="I1149" s="128">
        <v>21917300</v>
      </c>
      <c r="J1149" s="128">
        <v>22296100</v>
      </c>
      <c r="K1149" s="128">
        <v>22530100</v>
      </c>
      <c r="L1149" s="128">
        <v>22636200</v>
      </c>
      <c r="M1149" s="128">
        <v>22637600</v>
      </c>
      <c r="N1149" s="128">
        <v>22557500</v>
      </c>
      <c r="O1149" s="128">
        <v>22434200</v>
      </c>
      <c r="P1149" s="128">
        <v>22300500</v>
      </c>
      <c r="Q1149" s="128">
        <v>22068800</v>
      </c>
      <c r="R1149" s="128">
        <v>21890300</v>
      </c>
      <c r="S1149" s="128">
        <v>21780200</v>
      </c>
      <c r="T1149" s="128">
        <v>21744800</v>
      </c>
      <c r="U1149" s="128">
        <v>21785800</v>
      </c>
      <c r="V1149" s="128">
        <v>21850700</v>
      </c>
      <c r="W1149" s="128">
        <v>21973600</v>
      </c>
      <c r="X1149" s="128">
        <v>22150200</v>
      </c>
      <c r="Y1149" s="128">
        <v>22366400</v>
      </c>
      <c r="Z1149" s="128">
        <v>22609800</v>
      </c>
      <c r="AA1149" s="128">
        <v>22783300</v>
      </c>
      <c r="AB1149" s="128">
        <v>22977600</v>
      </c>
      <c r="AC1149" s="128">
        <v>23185300</v>
      </c>
      <c r="AD1149" s="128">
        <v>23409600</v>
      </c>
      <c r="AE1149" s="128">
        <v>23632300</v>
      </c>
      <c r="AF1149" s="128">
        <v>23867100</v>
      </c>
      <c r="AG1149" s="128">
        <v>24109900</v>
      </c>
      <c r="AH1149" s="128">
        <v>24357100</v>
      </c>
    </row>
    <row r="1150" spans="1:34" x14ac:dyDescent="0.35">
      <c r="A1150" s="127" t="s">
        <v>1880</v>
      </c>
      <c r="B1150" s="127" t="s">
        <v>964</v>
      </c>
      <c r="C1150" s="127">
        <v>0</v>
      </c>
      <c r="D1150" s="127">
        <v>0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0</v>
      </c>
      <c r="K1150" s="127">
        <v>0</v>
      </c>
      <c r="L1150" s="127">
        <v>0</v>
      </c>
      <c r="M1150" s="127">
        <v>0</v>
      </c>
      <c r="N1150" s="127">
        <v>0</v>
      </c>
      <c r="O1150" s="127">
        <v>0</v>
      </c>
      <c r="P1150" s="127">
        <v>0</v>
      </c>
      <c r="Q1150" s="127">
        <v>0</v>
      </c>
      <c r="R1150" s="127">
        <v>0</v>
      </c>
      <c r="S1150" s="127">
        <v>0</v>
      </c>
      <c r="T1150" s="127">
        <v>0</v>
      </c>
      <c r="U1150" s="127">
        <v>0</v>
      </c>
      <c r="V1150" s="127">
        <v>0</v>
      </c>
      <c r="W1150" s="127">
        <v>0</v>
      </c>
      <c r="X1150" s="127">
        <v>0</v>
      </c>
      <c r="Y1150" s="127">
        <v>0</v>
      </c>
      <c r="Z1150" s="127">
        <v>0</v>
      </c>
      <c r="AA1150" s="127">
        <v>0</v>
      </c>
      <c r="AB1150" s="127">
        <v>0</v>
      </c>
      <c r="AC1150" s="127">
        <v>0</v>
      </c>
      <c r="AD1150" s="127">
        <v>0</v>
      </c>
      <c r="AE1150" s="127">
        <v>0</v>
      </c>
      <c r="AF1150" s="127">
        <v>0</v>
      </c>
      <c r="AG1150" s="127">
        <v>0</v>
      </c>
      <c r="AH1150" s="127">
        <v>0</v>
      </c>
    </row>
    <row r="1151" spans="1:34" x14ac:dyDescent="0.35">
      <c r="A1151" s="127" t="s">
        <v>1881</v>
      </c>
      <c r="B1151" s="127" t="s">
        <v>964</v>
      </c>
      <c r="C1151" s="127">
        <v>0</v>
      </c>
      <c r="D1151" s="127">
        <v>0</v>
      </c>
      <c r="E1151" s="127">
        <v>0</v>
      </c>
      <c r="F1151" s="127">
        <v>0</v>
      </c>
      <c r="G1151" s="127">
        <v>0</v>
      </c>
      <c r="H1151" s="127">
        <v>0</v>
      </c>
      <c r="I1151" s="127">
        <v>0</v>
      </c>
      <c r="J1151" s="127">
        <v>0</v>
      </c>
      <c r="K1151" s="127">
        <v>0</v>
      </c>
      <c r="L1151" s="127">
        <v>0</v>
      </c>
      <c r="M1151" s="127">
        <v>0</v>
      </c>
      <c r="N1151" s="127">
        <v>0</v>
      </c>
      <c r="O1151" s="127">
        <v>0</v>
      </c>
      <c r="P1151" s="127">
        <v>0</v>
      </c>
      <c r="Q1151" s="127">
        <v>0</v>
      </c>
      <c r="R1151" s="127">
        <v>0</v>
      </c>
      <c r="S1151" s="127">
        <v>0</v>
      </c>
      <c r="T1151" s="127">
        <v>0</v>
      </c>
      <c r="U1151" s="127">
        <v>0</v>
      </c>
      <c r="V1151" s="127">
        <v>0</v>
      </c>
      <c r="W1151" s="127">
        <v>0</v>
      </c>
      <c r="X1151" s="127">
        <v>0</v>
      </c>
      <c r="Y1151" s="127">
        <v>0</v>
      </c>
      <c r="Z1151" s="127">
        <v>0</v>
      </c>
      <c r="AA1151" s="127">
        <v>0</v>
      </c>
      <c r="AB1151" s="127">
        <v>0</v>
      </c>
      <c r="AC1151" s="127">
        <v>0</v>
      </c>
      <c r="AD1151" s="127">
        <v>0</v>
      </c>
      <c r="AE1151" s="127">
        <v>0</v>
      </c>
      <c r="AF1151" s="127">
        <v>0</v>
      </c>
      <c r="AG1151" s="127">
        <v>0</v>
      </c>
      <c r="AH1151" s="127">
        <v>0</v>
      </c>
    </row>
    <row r="1152" spans="1:34" x14ac:dyDescent="0.35">
      <c r="A1152" s="127" t="s">
        <v>1882</v>
      </c>
      <c r="B1152" s="127" t="s">
        <v>964</v>
      </c>
      <c r="C1152" s="127">
        <v>0</v>
      </c>
      <c r="D1152" s="127">
        <v>0</v>
      </c>
      <c r="E1152" s="127">
        <v>0</v>
      </c>
      <c r="F1152" s="127">
        <v>0</v>
      </c>
      <c r="G1152" s="127">
        <v>0</v>
      </c>
      <c r="H1152" s="127">
        <v>0</v>
      </c>
      <c r="I1152" s="127">
        <v>0</v>
      </c>
      <c r="J1152" s="127">
        <v>0</v>
      </c>
      <c r="K1152" s="127">
        <v>0</v>
      </c>
      <c r="L1152" s="127">
        <v>0</v>
      </c>
      <c r="M1152" s="127">
        <v>0</v>
      </c>
      <c r="N1152" s="127">
        <v>0</v>
      </c>
      <c r="O1152" s="127">
        <v>0</v>
      </c>
      <c r="P1152" s="127">
        <v>0</v>
      </c>
      <c r="Q1152" s="127">
        <v>0</v>
      </c>
      <c r="R1152" s="127">
        <v>0</v>
      </c>
      <c r="S1152" s="127">
        <v>0</v>
      </c>
      <c r="T1152" s="127">
        <v>0</v>
      </c>
      <c r="U1152" s="127">
        <v>0</v>
      </c>
      <c r="V1152" s="127">
        <v>0</v>
      </c>
      <c r="W1152" s="127">
        <v>0</v>
      </c>
      <c r="X1152" s="127">
        <v>0</v>
      </c>
      <c r="Y1152" s="127">
        <v>0</v>
      </c>
      <c r="Z1152" s="127">
        <v>0</v>
      </c>
      <c r="AA1152" s="127">
        <v>0</v>
      </c>
      <c r="AB1152" s="127">
        <v>0</v>
      </c>
      <c r="AC1152" s="127">
        <v>0</v>
      </c>
      <c r="AD1152" s="127">
        <v>0</v>
      </c>
      <c r="AE1152" s="127">
        <v>0</v>
      </c>
      <c r="AF1152" s="127">
        <v>0</v>
      </c>
      <c r="AG1152" s="127">
        <v>0</v>
      </c>
      <c r="AH1152" s="127">
        <v>0</v>
      </c>
    </row>
    <row r="1153" spans="1:34" x14ac:dyDescent="0.35">
      <c r="A1153" s="127" t="s">
        <v>1883</v>
      </c>
      <c r="B1153" s="127" t="s">
        <v>964</v>
      </c>
      <c r="C1153" s="127">
        <v>0</v>
      </c>
      <c r="D1153" s="127">
        <v>0</v>
      </c>
      <c r="E1153" s="127">
        <v>0</v>
      </c>
      <c r="F1153" s="127">
        <v>0</v>
      </c>
      <c r="G1153" s="127">
        <v>0</v>
      </c>
      <c r="H1153" s="127">
        <v>0</v>
      </c>
      <c r="I1153" s="127">
        <v>0</v>
      </c>
      <c r="J1153" s="127">
        <v>0</v>
      </c>
      <c r="K1153" s="127">
        <v>0</v>
      </c>
      <c r="L1153" s="127">
        <v>0</v>
      </c>
      <c r="M1153" s="127">
        <v>0</v>
      </c>
      <c r="N1153" s="127">
        <v>0</v>
      </c>
      <c r="O1153" s="127">
        <v>0</v>
      </c>
      <c r="P1153" s="127">
        <v>0</v>
      </c>
      <c r="Q1153" s="127">
        <v>0</v>
      </c>
      <c r="R1153" s="127">
        <v>0</v>
      </c>
      <c r="S1153" s="127">
        <v>0</v>
      </c>
      <c r="T1153" s="127">
        <v>0</v>
      </c>
      <c r="U1153" s="127">
        <v>0</v>
      </c>
      <c r="V1153" s="127">
        <v>0</v>
      </c>
      <c r="W1153" s="127">
        <v>0</v>
      </c>
      <c r="X1153" s="127">
        <v>0</v>
      </c>
      <c r="Y1153" s="127">
        <v>0</v>
      </c>
      <c r="Z1153" s="127">
        <v>0</v>
      </c>
      <c r="AA1153" s="127">
        <v>0</v>
      </c>
      <c r="AB1153" s="127">
        <v>0</v>
      </c>
      <c r="AC1153" s="127">
        <v>0</v>
      </c>
      <c r="AD1153" s="127">
        <v>0</v>
      </c>
      <c r="AE1153" s="127">
        <v>0</v>
      </c>
      <c r="AF1153" s="127">
        <v>0</v>
      </c>
      <c r="AG1153" s="127">
        <v>0</v>
      </c>
      <c r="AH1153" s="127">
        <v>0</v>
      </c>
    </row>
    <row r="1154" spans="1:34" x14ac:dyDescent="0.35">
      <c r="A1154" s="127" t="s">
        <v>1884</v>
      </c>
      <c r="B1154" s="127" t="s">
        <v>964</v>
      </c>
      <c r="C1154" s="127">
        <v>38532</v>
      </c>
      <c r="D1154" s="127">
        <v>33117</v>
      </c>
      <c r="E1154" s="127">
        <v>44307</v>
      </c>
      <c r="F1154" s="127">
        <v>55107</v>
      </c>
      <c r="G1154" s="127">
        <v>67812</v>
      </c>
      <c r="H1154" s="127">
        <v>82917</v>
      </c>
      <c r="I1154" s="127">
        <v>101505</v>
      </c>
      <c r="J1154" s="127">
        <v>124611</v>
      </c>
      <c r="K1154" s="127">
        <v>153159</v>
      </c>
      <c r="L1154" s="127">
        <v>189783</v>
      </c>
      <c r="M1154" s="127">
        <v>233391</v>
      </c>
      <c r="N1154" s="127">
        <v>283734</v>
      </c>
      <c r="O1154" s="127">
        <v>339870</v>
      </c>
      <c r="P1154" s="127">
        <v>400263</v>
      </c>
      <c r="Q1154" s="127">
        <v>464328</v>
      </c>
      <c r="R1154" s="127">
        <v>528972</v>
      </c>
      <c r="S1154" s="127">
        <v>592470</v>
      </c>
      <c r="T1154" s="127">
        <v>653553</v>
      </c>
      <c r="U1154" s="127">
        <v>711492</v>
      </c>
      <c r="V1154" s="127">
        <v>769467</v>
      </c>
      <c r="W1154" s="127">
        <v>824259</v>
      </c>
      <c r="X1154" s="127">
        <v>876081</v>
      </c>
      <c r="Y1154" s="127">
        <v>925281</v>
      </c>
      <c r="Z1154" s="127">
        <v>972237</v>
      </c>
      <c r="AA1154" s="128">
        <v>1018010</v>
      </c>
      <c r="AB1154" s="128">
        <v>1062270</v>
      </c>
      <c r="AC1154" s="128">
        <v>1105310</v>
      </c>
      <c r="AD1154" s="128">
        <v>1147390</v>
      </c>
      <c r="AE1154" s="128">
        <v>1188700</v>
      </c>
      <c r="AF1154" s="128">
        <v>1229410</v>
      </c>
      <c r="AG1154" s="128">
        <v>1269660</v>
      </c>
      <c r="AH1154" s="128">
        <v>1309550</v>
      </c>
    </row>
    <row r="1155" spans="1:34" x14ac:dyDescent="0.35">
      <c r="A1155" s="127" t="s">
        <v>1885</v>
      </c>
      <c r="B1155" s="127" t="s">
        <v>964</v>
      </c>
      <c r="C1155" s="127">
        <v>103563</v>
      </c>
      <c r="D1155" s="127">
        <v>82812</v>
      </c>
      <c r="E1155" s="127">
        <v>101652</v>
      </c>
      <c r="F1155" s="127">
        <v>114225</v>
      </c>
      <c r="G1155" s="127">
        <v>125031</v>
      </c>
      <c r="H1155" s="127">
        <v>133881</v>
      </c>
      <c r="I1155" s="127">
        <v>141522</v>
      </c>
      <c r="J1155" s="127">
        <v>148368</v>
      </c>
      <c r="K1155" s="127">
        <v>154665</v>
      </c>
      <c r="L1155" s="127">
        <v>162099</v>
      </c>
      <c r="M1155" s="127">
        <v>169065</v>
      </c>
      <c r="N1155" s="127">
        <v>175869</v>
      </c>
      <c r="O1155" s="127">
        <v>182145</v>
      </c>
      <c r="P1155" s="127">
        <v>187920</v>
      </c>
      <c r="Q1155" s="127">
        <v>194028</v>
      </c>
      <c r="R1155" s="127">
        <v>199797</v>
      </c>
      <c r="S1155" s="127">
        <v>205209</v>
      </c>
      <c r="T1155" s="127">
        <v>210306</v>
      </c>
      <c r="U1155" s="127">
        <v>214959</v>
      </c>
      <c r="V1155" s="127">
        <v>220305</v>
      </c>
      <c r="W1155" s="127">
        <v>225375</v>
      </c>
      <c r="X1155" s="127">
        <v>229809</v>
      </c>
      <c r="Y1155" s="127">
        <v>233958</v>
      </c>
      <c r="Z1155" s="127">
        <v>238005</v>
      </c>
      <c r="AA1155" s="127">
        <v>241575</v>
      </c>
      <c r="AB1155" s="127">
        <v>244671</v>
      </c>
      <c r="AC1155" s="127">
        <v>247407</v>
      </c>
      <c r="AD1155" s="127">
        <v>249504</v>
      </c>
      <c r="AE1155" s="127">
        <v>251370</v>
      </c>
      <c r="AF1155" s="127">
        <v>252675</v>
      </c>
      <c r="AG1155" s="127">
        <v>253470</v>
      </c>
      <c r="AH1155" s="127">
        <v>253869</v>
      </c>
    </row>
    <row r="1156" spans="1:34" x14ac:dyDescent="0.35">
      <c r="A1156" s="127" t="s">
        <v>1886</v>
      </c>
      <c r="B1156" s="127" t="s">
        <v>964</v>
      </c>
      <c r="C1156" s="127">
        <v>357141</v>
      </c>
      <c r="D1156" s="127">
        <v>282543</v>
      </c>
      <c r="E1156" s="127">
        <v>342741</v>
      </c>
      <c r="F1156" s="127">
        <v>380907</v>
      </c>
      <c r="G1156" s="127">
        <v>411174</v>
      </c>
      <c r="H1156" s="127">
        <v>437118</v>
      </c>
      <c r="I1156" s="127">
        <v>451590</v>
      </c>
      <c r="J1156" s="127">
        <v>464049</v>
      </c>
      <c r="K1156" s="127">
        <v>464958</v>
      </c>
      <c r="L1156" s="127">
        <v>473646</v>
      </c>
      <c r="M1156" s="127">
        <v>470229</v>
      </c>
      <c r="N1156" s="127">
        <v>454167</v>
      </c>
      <c r="O1156" s="127">
        <v>446406</v>
      </c>
      <c r="P1156" s="127">
        <v>433521</v>
      </c>
      <c r="Q1156" s="127">
        <v>418476</v>
      </c>
      <c r="R1156" s="127">
        <v>397353</v>
      </c>
      <c r="S1156" s="127">
        <v>381723</v>
      </c>
      <c r="T1156" s="127">
        <v>371544</v>
      </c>
      <c r="U1156" s="127">
        <v>371301</v>
      </c>
      <c r="V1156" s="127">
        <v>361896</v>
      </c>
      <c r="W1156" s="127">
        <v>349245</v>
      </c>
      <c r="X1156" s="127">
        <v>341856</v>
      </c>
      <c r="Y1156" s="127">
        <v>340644</v>
      </c>
      <c r="Z1156" s="127">
        <v>332604</v>
      </c>
      <c r="AA1156" s="127">
        <v>328869</v>
      </c>
      <c r="AB1156" s="127">
        <v>329523</v>
      </c>
      <c r="AC1156" s="127">
        <v>330879</v>
      </c>
      <c r="AD1156" s="127">
        <v>326988</v>
      </c>
      <c r="AE1156" s="127">
        <v>294219</v>
      </c>
      <c r="AF1156" s="127">
        <v>282477</v>
      </c>
      <c r="AG1156" s="127">
        <v>278211</v>
      </c>
      <c r="AH1156" s="127">
        <v>273246</v>
      </c>
    </row>
    <row r="1157" spans="1:34" x14ac:dyDescent="0.35">
      <c r="A1157" s="127" t="s">
        <v>1887</v>
      </c>
      <c r="B1157" s="127" t="s">
        <v>964</v>
      </c>
      <c r="C1157" s="127">
        <v>365097</v>
      </c>
      <c r="D1157" s="127">
        <v>304284</v>
      </c>
      <c r="E1157" s="127">
        <v>388764</v>
      </c>
      <c r="F1157" s="127">
        <v>453111</v>
      </c>
      <c r="G1157" s="127">
        <v>513408</v>
      </c>
      <c r="H1157" s="127">
        <v>563979</v>
      </c>
      <c r="I1157" s="127">
        <v>616455</v>
      </c>
      <c r="J1157" s="127">
        <v>663459</v>
      </c>
      <c r="K1157" s="127">
        <v>715128</v>
      </c>
      <c r="L1157" s="127">
        <v>765339</v>
      </c>
      <c r="M1157" s="127">
        <v>820689</v>
      </c>
      <c r="N1157" s="127">
        <v>881589</v>
      </c>
      <c r="O1157" s="127">
        <v>929469</v>
      </c>
      <c r="P1157" s="127">
        <v>979095</v>
      </c>
      <c r="Q1157" s="128">
        <v>1033280</v>
      </c>
      <c r="R1157" s="128">
        <v>1093670</v>
      </c>
      <c r="S1157" s="128">
        <v>1150450</v>
      </c>
      <c r="T1157" s="128">
        <v>1204890</v>
      </c>
      <c r="U1157" s="128">
        <v>1253660</v>
      </c>
      <c r="V1157" s="128">
        <v>1322800</v>
      </c>
      <c r="W1157" s="128">
        <v>1398830</v>
      </c>
      <c r="X1157" s="128">
        <v>1474090</v>
      </c>
      <c r="Y1157" s="128">
        <v>1546070</v>
      </c>
      <c r="Z1157" s="128">
        <v>1627070</v>
      </c>
      <c r="AA1157" s="128">
        <v>1708450</v>
      </c>
      <c r="AB1157" s="128">
        <v>1787670</v>
      </c>
      <c r="AC1157" s="128">
        <v>1867540</v>
      </c>
      <c r="AD1157" s="128">
        <v>1955760</v>
      </c>
      <c r="AE1157" s="128">
        <v>2072970</v>
      </c>
      <c r="AF1157" s="128">
        <v>2171210</v>
      </c>
      <c r="AG1157" s="128">
        <v>2263380</v>
      </c>
      <c r="AH1157" s="128">
        <v>2357350</v>
      </c>
    </row>
    <row r="1158" spans="1:34" x14ac:dyDescent="0.35">
      <c r="A1158" s="127" t="s">
        <v>1888</v>
      </c>
      <c r="B1158" s="127" t="s">
        <v>964</v>
      </c>
      <c r="C1158" s="127">
        <v>0</v>
      </c>
      <c r="D1158" s="127">
        <v>0</v>
      </c>
      <c r="E1158" s="127">
        <v>0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0</v>
      </c>
      <c r="P1158" s="127">
        <v>0</v>
      </c>
      <c r="Q1158" s="127">
        <v>0</v>
      </c>
      <c r="R1158" s="127">
        <v>0</v>
      </c>
      <c r="S1158" s="127">
        <v>0</v>
      </c>
      <c r="T1158" s="127">
        <v>0</v>
      </c>
      <c r="U1158" s="127">
        <v>0</v>
      </c>
      <c r="V1158" s="127">
        <v>0</v>
      </c>
      <c r="W1158" s="127">
        <v>0</v>
      </c>
      <c r="X1158" s="127">
        <v>0</v>
      </c>
      <c r="Y1158" s="127">
        <v>0</v>
      </c>
      <c r="Z1158" s="127">
        <v>0</v>
      </c>
      <c r="AA1158" s="127">
        <v>0</v>
      </c>
      <c r="AB1158" s="127">
        <v>0</v>
      </c>
      <c r="AC1158" s="127">
        <v>0</v>
      </c>
      <c r="AD1158" s="127">
        <v>0</v>
      </c>
      <c r="AE1158" s="127">
        <v>0</v>
      </c>
      <c r="AF1158" s="127">
        <v>0</v>
      </c>
      <c r="AG1158" s="127">
        <v>0</v>
      </c>
      <c r="AH1158" s="127">
        <v>0</v>
      </c>
    </row>
    <row r="1159" spans="1:34" x14ac:dyDescent="0.35">
      <c r="A1159" s="127" t="s">
        <v>1889</v>
      </c>
      <c r="B1159" s="127" t="s">
        <v>964</v>
      </c>
      <c r="C1159" s="127">
        <v>79362</v>
      </c>
      <c r="D1159" s="127">
        <v>63459</v>
      </c>
      <c r="E1159" s="127">
        <v>77907</v>
      </c>
      <c r="F1159" s="127">
        <v>87558</v>
      </c>
      <c r="G1159" s="127">
        <v>95802</v>
      </c>
      <c r="H1159" s="127">
        <v>102504</v>
      </c>
      <c r="I1159" s="127">
        <v>108237</v>
      </c>
      <c r="J1159" s="127">
        <v>113262</v>
      </c>
      <c r="K1159" s="127">
        <v>117867</v>
      </c>
      <c r="L1159" s="127">
        <v>123372</v>
      </c>
      <c r="M1159" s="127">
        <v>128652</v>
      </c>
      <c r="N1159" s="127">
        <v>134091</v>
      </c>
      <c r="O1159" s="127">
        <v>138792</v>
      </c>
      <c r="P1159" s="127">
        <v>143139</v>
      </c>
      <c r="Q1159" s="127">
        <v>147678</v>
      </c>
      <c r="R1159" s="127">
        <v>151848</v>
      </c>
      <c r="S1159" s="127">
        <v>155649</v>
      </c>
      <c r="T1159" s="127">
        <v>159063</v>
      </c>
      <c r="U1159" s="127">
        <v>161802</v>
      </c>
      <c r="V1159" s="127">
        <v>165381</v>
      </c>
      <c r="W1159" s="127">
        <v>168789</v>
      </c>
      <c r="X1159" s="127">
        <v>171303</v>
      </c>
      <c r="Y1159" s="127">
        <v>173844</v>
      </c>
      <c r="Z1159" s="127">
        <v>176514</v>
      </c>
      <c r="AA1159" s="127">
        <v>178494</v>
      </c>
      <c r="AB1159" s="127">
        <v>180219</v>
      </c>
      <c r="AC1159" s="127">
        <v>182178</v>
      </c>
      <c r="AD1159" s="127">
        <v>182643</v>
      </c>
      <c r="AE1159" s="127">
        <v>183978</v>
      </c>
      <c r="AF1159" s="127">
        <v>184425</v>
      </c>
      <c r="AG1159" s="127">
        <v>184431</v>
      </c>
      <c r="AH1159" s="127">
        <v>184107</v>
      </c>
    </row>
    <row r="1160" spans="1:34" x14ac:dyDescent="0.35">
      <c r="A1160" s="127" t="s">
        <v>1890</v>
      </c>
      <c r="B1160" s="127" t="s">
        <v>964</v>
      </c>
      <c r="C1160" s="127">
        <v>0</v>
      </c>
      <c r="D1160" s="127">
        <v>0</v>
      </c>
      <c r="E1160" s="127">
        <v>0</v>
      </c>
      <c r="F1160" s="127">
        <v>0</v>
      </c>
      <c r="G1160" s="127">
        <v>0</v>
      </c>
      <c r="H1160" s="127">
        <v>0</v>
      </c>
      <c r="I1160" s="127">
        <v>0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>
        <v>0</v>
      </c>
      <c r="Q1160" s="127">
        <v>0</v>
      </c>
      <c r="R1160" s="127">
        <v>0</v>
      </c>
      <c r="S1160" s="127">
        <v>0</v>
      </c>
      <c r="T1160" s="127">
        <v>0</v>
      </c>
      <c r="U1160" s="127">
        <v>0</v>
      </c>
      <c r="V1160" s="127">
        <v>0</v>
      </c>
      <c r="W1160" s="127">
        <v>0</v>
      </c>
      <c r="X1160" s="127">
        <v>0</v>
      </c>
      <c r="Y1160" s="127">
        <v>0</v>
      </c>
      <c r="Z1160" s="127">
        <v>0</v>
      </c>
      <c r="AA1160" s="127">
        <v>0</v>
      </c>
      <c r="AB1160" s="127">
        <v>0</v>
      </c>
      <c r="AC1160" s="127">
        <v>0</v>
      </c>
      <c r="AD1160" s="127">
        <v>0</v>
      </c>
      <c r="AE1160" s="127">
        <v>0</v>
      </c>
      <c r="AF1160" s="127">
        <v>0</v>
      </c>
      <c r="AG1160" s="127">
        <v>0</v>
      </c>
      <c r="AH1160" s="127">
        <v>0</v>
      </c>
    </row>
    <row r="1161" spans="1:34" x14ac:dyDescent="0.35">
      <c r="A1161" s="127" t="s">
        <v>968</v>
      </c>
      <c r="B1161" s="127" t="s">
        <v>964</v>
      </c>
      <c r="C1161" s="127">
        <v>0</v>
      </c>
      <c r="D1161" s="127">
        <v>0</v>
      </c>
      <c r="E1161" s="127">
        <v>0</v>
      </c>
      <c r="F1161" s="127">
        <v>0</v>
      </c>
      <c r="G1161" s="127">
        <v>0</v>
      </c>
      <c r="H1161" s="127">
        <v>0</v>
      </c>
      <c r="I1161" s="127">
        <v>0</v>
      </c>
      <c r="J1161" s="127">
        <v>0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27">
        <v>0</v>
      </c>
      <c r="Q1161" s="127">
        <v>0</v>
      </c>
      <c r="R1161" s="127">
        <v>0</v>
      </c>
      <c r="S1161" s="127">
        <v>0</v>
      </c>
      <c r="T1161" s="127">
        <v>0</v>
      </c>
      <c r="U1161" s="127">
        <v>0</v>
      </c>
      <c r="V1161" s="127">
        <v>0</v>
      </c>
      <c r="W1161" s="127">
        <v>0</v>
      </c>
      <c r="X1161" s="127">
        <v>0</v>
      </c>
      <c r="Y1161" s="127">
        <v>0</v>
      </c>
      <c r="Z1161" s="127">
        <v>0</v>
      </c>
      <c r="AA1161" s="127">
        <v>0</v>
      </c>
      <c r="AB1161" s="127">
        <v>0</v>
      </c>
      <c r="AC1161" s="127">
        <v>0</v>
      </c>
      <c r="AD1161" s="127">
        <v>0</v>
      </c>
      <c r="AE1161" s="127">
        <v>0</v>
      </c>
      <c r="AF1161" s="127">
        <v>0</v>
      </c>
      <c r="AG1161" s="127">
        <v>0</v>
      </c>
      <c r="AH1161" s="127">
        <v>0</v>
      </c>
    </row>
    <row r="1162" spans="1:34" x14ac:dyDescent="0.35">
      <c r="A1162" s="127" t="s">
        <v>138</v>
      </c>
      <c r="B1162" s="127" t="s">
        <v>964</v>
      </c>
      <c r="C1162" s="127">
        <v>0</v>
      </c>
      <c r="D1162" s="127">
        <v>0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0</v>
      </c>
      <c r="M1162" s="127">
        <v>0</v>
      </c>
      <c r="N1162" s="127">
        <v>0</v>
      </c>
      <c r="O1162" s="127">
        <v>0</v>
      </c>
      <c r="P1162" s="127">
        <v>0</v>
      </c>
      <c r="Q1162" s="127">
        <v>0</v>
      </c>
      <c r="R1162" s="127">
        <v>0</v>
      </c>
      <c r="S1162" s="127">
        <v>0</v>
      </c>
      <c r="T1162" s="127">
        <v>0</v>
      </c>
      <c r="U1162" s="127">
        <v>0</v>
      </c>
      <c r="V1162" s="127">
        <v>0</v>
      </c>
      <c r="W1162" s="127">
        <v>0</v>
      </c>
      <c r="X1162" s="127">
        <v>0</v>
      </c>
      <c r="Y1162" s="127">
        <v>0</v>
      </c>
      <c r="Z1162" s="127">
        <v>0</v>
      </c>
      <c r="AA1162" s="127">
        <v>0</v>
      </c>
      <c r="AB1162" s="127">
        <v>0</v>
      </c>
      <c r="AC1162" s="127">
        <v>0</v>
      </c>
      <c r="AD1162" s="127">
        <v>0</v>
      </c>
      <c r="AE1162" s="127">
        <v>0</v>
      </c>
      <c r="AF1162" s="127">
        <v>0</v>
      </c>
      <c r="AG1162" s="127">
        <v>0</v>
      </c>
      <c r="AH1162" s="127">
        <v>0</v>
      </c>
    </row>
    <row r="1163" spans="1:34" x14ac:dyDescent="0.35">
      <c r="A1163" s="127" t="s">
        <v>139</v>
      </c>
      <c r="B1163" s="127" t="s">
        <v>964</v>
      </c>
      <c r="C1163" s="127">
        <v>0</v>
      </c>
      <c r="D1163" s="127">
        <v>0</v>
      </c>
      <c r="E1163" s="127">
        <v>0</v>
      </c>
      <c r="F1163" s="127">
        <v>0</v>
      </c>
      <c r="G1163" s="127">
        <v>0</v>
      </c>
      <c r="H1163" s="127">
        <v>0</v>
      </c>
      <c r="I1163" s="127">
        <v>0</v>
      </c>
      <c r="J1163" s="127">
        <v>0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27">
        <v>0</v>
      </c>
      <c r="Q1163" s="127">
        <v>0</v>
      </c>
      <c r="R1163" s="127">
        <v>0</v>
      </c>
      <c r="S1163" s="127">
        <v>0</v>
      </c>
      <c r="T1163" s="127">
        <v>0</v>
      </c>
      <c r="U1163" s="127">
        <v>0</v>
      </c>
      <c r="V1163" s="127">
        <v>0</v>
      </c>
      <c r="W1163" s="127">
        <v>0</v>
      </c>
      <c r="X1163" s="127">
        <v>0</v>
      </c>
      <c r="Y1163" s="127">
        <v>0</v>
      </c>
      <c r="Z1163" s="127">
        <v>0</v>
      </c>
      <c r="AA1163" s="127">
        <v>0</v>
      </c>
      <c r="AB1163" s="127">
        <v>0</v>
      </c>
      <c r="AC1163" s="127">
        <v>0</v>
      </c>
      <c r="AD1163" s="127">
        <v>0</v>
      </c>
      <c r="AE1163" s="127">
        <v>0</v>
      </c>
      <c r="AF1163" s="127">
        <v>0</v>
      </c>
      <c r="AG1163" s="127">
        <v>0</v>
      </c>
      <c r="AH1163" s="127">
        <v>0</v>
      </c>
    </row>
    <row r="1164" spans="1:34" x14ac:dyDescent="0.35">
      <c r="A1164" s="127" t="s">
        <v>140</v>
      </c>
      <c r="B1164" s="127" t="s">
        <v>964</v>
      </c>
      <c r="C1164" s="127">
        <v>0</v>
      </c>
      <c r="D1164" s="127">
        <v>0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0</v>
      </c>
      <c r="K1164" s="127">
        <v>0</v>
      </c>
      <c r="L1164" s="127">
        <v>0</v>
      </c>
      <c r="M1164" s="127">
        <v>0</v>
      </c>
      <c r="N1164" s="127">
        <v>0</v>
      </c>
      <c r="O1164" s="127">
        <v>0</v>
      </c>
      <c r="P1164" s="127">
        <v>0</v>
      </c>
      <c r="Q1164" s="127">
        <v>0</v>
      </c>
      <c r="R1164" s="127">
        <v>0</v>
      </c>
      <c r="S1164" s="127">
        <v>0</v>
      </c>
      <c r="T1164" s="127">
        <v>0</v>
      </c>
      <c r="U1164" s="127">
        <v>0</v>
      </c>
      <c r="V1164" s="127">
        <v>0</v>
      </c>
      <c r="W1164" s="127">
        <v>0</v>
      </c>
      <c r="X1164" s="127">
        <v>0</v>
      </c>
      <c r="Y1164" s="127">
        <v>0</v>
      </c>
      <c r="Z1164" s="127">
        <v>0</v>
      </c>
      <c r="AA1164" s="127">
        <v>0</v>
      </c>
      <c r="AB1164" s="127">
        <v>0</v>
      </c>
      <c r="AC1164" s="127">
        <v>0</v>
      </c>
      <c r="AD1164" s="127">
        <v>0</v>
      </c>
      <c r="AE1164" s="127">
        <v>0</v>
      </c>
      <c r="AF1164" s="127">
        <v>0</v>
      </c>
      <c r="AG1164" s="127">
        <v>0</v>
      </c>
      <c r="AH1164" s="127">
        <v>0</v>
      </c>
    </row>
    <row r="1165" spans="1:34" x14ac:dyDescent="0.35">
      <c r="A1165" s="127" t="s">
        <v>141</v>
      </c>
      <c r="B1165" s="127" t="s">
        <v>964</v>
      </c>
      <c r="C1165" s="127">
        <v>0</v>
      </c>
      <c r="D1165" s="127">
        <v>0</v>
      </c>
      <c r="E1165" s="127">
        <v>0</v>
      </c>
      <c r="F1165" s="127">
        <v>0</v>
      </c>
      <c r="G1165" s="127">
        <v>0</v>
      </c>
      <c r="H1165" s="127">
        <v>0</v>
      </c>
      <c r="I1165" s="127">
        <v>0</v>
      </c>
      <c r="J1165" s="127">
        <v>0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>
        <v>0</v>
      </c>
      <c r="Q1165" s="127">
        <v>0</v>
      </c>
      <c r="R1165" s="127">
        <v>0</v>
      </c>
      <c r="S1165" s="127">
        <v>0</v>
      </c>
      <c r="T1165" s="127">
        <v>0</v>
      </c>
      <c r="U1165" s="127">
        <v>0</v>
      </c>
      <c r="V1165" s="127">
        <v>0</v>
      </c>
      <c r="W1165" s="127">
        <v>0</v>
      </c>
      <c r="X1165" s="127">
        <v>0</v>
      </c>
      <c r="Y1165" s="127">
        <v>0</v>
      </c>
      <c r="Z1165" s="127">
        <v>0</v>
      </c>
      <c r="AA1165" s="127">
        <v>0</v>
      </c>
      <c r="AB1165" s="127">
        <v>0</v>
      </c>
      <c r="AC1165" s="127">
        <v>0</v>
      </c>
      <c r="AD1165" s="127">
        <v>0</v>
      </c>
      <c r="AE1165" s="127">
        <v>0</v>
      </c>
      <c r="AF1165" s="127">
        <v>0</v>
      </c>
      <c r="AG1165" s="127">
        <v>0</v>
      </c>
      <c r="AH1165" s="127">
        <v>0</v>
      </c>
    </row>
    <row r="1166" spans="1:34" x14ac:dyDescent="0.35">
      <c r="A1166" s="127" t="s">
        <v>142</v>
      </c>
      <c r="B1166" s="127" t="s">
        <v>964</v>
      </c>
      <c r="C1166" s="127">
        <v>120900</v>
      </c>
      <c r="D1166" s="127">
        <v>189984</v>
      </c>
      <c r="E1166" s="127">
        <v>261674</v>
      </c>
      <c r="F1166" s="127">
        <v>332352</v>
      </c>
      <c r="G1166" s="127">
        <v>404144</v>
      </c>
      <c r="H1166" s="127">
        <v>424768</v>
      </c>
      <c r="I1166" s="127">
        <v>445671</v>
      </c>
      <c r="J1166" s="127">
        <v>466851</v>
      </c>
      <c r="K1166" s="127">
        <v>488309</v>
      </c>
      <c r="L1166" s="127">
        <v>510045</v>
      </c>
      <c r="M1166" s="127">
        <v>612827</v>
      </c>
      <c r="N1166" s="127">
        <v>717128</v>
      </c>
      <c r="O1166" s="127">
        <v>822950</v>
      </c>
      <c r="P1166" s="127">
        <v>930291</v>
      </c>
      <c r="Q1166" s="128">
        <v>1039150</v>
      </c>
      <c r="R1166" s="128">
        <v>1204210</v>
      </c>
      <c r="S1166" s="128">
        <v>1371590</v>
      </c>
      <c r="T1166" s="128">
        <v>1541310</v>
      </c>
      <c r="U1166" s="128">
        <v>1713350</v>
      </c>
      <c r="V1166" s="128">
        <v>1887720</v>
      </c>
      <c r="W1166" s="128">
        <v>2071190</v>
      </c>
      <c r="X1166" s="128">
        <v>2257080</v>
      </c>
      <c r="Y1166" s="128">
        <v>2445390</v>
      </c>
      <c r="Z1166" s="128">
        <v>2636140</v>
      </c>
      <c r="AA1166" s="128">
        <v>2829300</v>
      </c>
      <c r="AB1166" s="128">
        <v>2973480</v>
      </c>
      <c r="AC1166" s="128">
        <v>3119380</v>
      </c>
      <c r="AD1166" s="128">
        <v>3266990</v>
      </c>
      <c r="AE1166" s="128">
        <v>3416320</v>
      </c>
      <c r="AF1166" s="128">
        <v>3567370</v>
      </c>
      <c r="AG1166" s="128">
        <v>3720130</v>
      </c>
      <c r="AH1166" s="128">
        <v>3874620</v>
      </c>
    </row>
    <row r="1167" spans="1:34" x14ac:dyDescent="0.35">
      <c r="A1167" s="127" t="s">
        <v>143</v>
      </c>
      <c r="B1167" s="127" t="s">
        <v>964</v>
      </c>
      <c r="C1167" s="127">
        <v>0</v>
      </c>
      <c r="D1167" s="127">
        <v>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0</v>
      </c>
      <c r="L1167" s="127">
        <v>0</v>
      </c>
      <c r="M1167" s="127">
        <v>0</v>
      </c>
      <c r="N1167" s="127">
        <v>0</v>
      </c>
      <c r="O1167" s="127">
        <v>0</v>
      </c>
      <c r="P1167" s="127">
        <v>0</v>
      </c>
      <c r="Q1167" s="127">
        <v>0</v>
      </c>
      <c r="R1167" s="127">
        <v>0</v>
      </c>
      <c r="S1167" s="127">
        <v>0</v>
      </c>
      <c r="T1167" s="127">
        <v>0</v>
      </c>
      <c r="U1167" s="127">
        <v>0</v>
      </c>
      <c r="V1167" s="127">
        <v>0</v>
      </c>
      <c r="W1167" s="127">
        <v>0</v>
      </c>
      <c r="X1167" s="127">
        <v>0</v>
      </c>
      <c r="Y1167" s="127">
        <v>0</v>
      </c>
      <c r="Z1167" s="127">
        <v>0</v>
      </c>
      <c r="AA1167" s="127">
        <v>0</v>
      </c>
      <c r="AB1167" s="127">
        <v>0</v>
      </c>
      <c r="AC1167" s="127">
        <v>0</v>
      </c>
      <c r="AD1167" s="127">
        <v>0</v>
      </c>
      <c r="AE1167" s="127">
        <v>0</v>
      </c>
      <c r="AF1167" s="127">
        <v>0</v>
      </c>
      <c r="AG1167" s="127">
        <v>0</v>
      </c>
      <c r="AH1167" s="127">
        <v>0</v>
      </c>
    </row>
    <row r="1168" spans="1:34" x14ac:dyDescent="0.35">
      <c r="A1168" s="127" t="s">
        <v>144</v>
      </c>
      <c r="B1168" s="127" t="s">
        <v>964</v>
      </c>
      <c r="C1168" s="127">
        <v>0</v>
      </c>
      <c r="D1168" s="127">
        <v>0</v>
      </c>
      <c r="E1168" s="127">
        <v>0</v>
      </c>
      <c r="F1168" s="127">
        <v>0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27">
        <v>0</v>
      </c>
      <c r="Q1168" s="127">
        <v>0</v>
      </c>
      <c r="R1168" s="127">
        <v>0</v>
      </c>
      <c r="S1168" s="127">
        <v>0</v>
      </c>
      <c r="T1168" s="127">
        <v>0</v>
      </c>
      <c r="U1168" s="127">
        <v>0</v>
      </c>
      <c r="V1168" s="127">
        <v>0</v>
      </c>
      <c r="W1168" s="127">
        <v>0</v>
      </c>
      <c r="X1168" s="127">
        <v>0</v>
      </c>
      <c r="Y1168" s="127">
        <v>0</v>
      </c>
      <c r="Z1168" s="127">
        <v>0</v>
      </c>
      <c r="AA1168" s="127">
        <v>0</v>
      </c>
      <c r="AB1168" s="127">
        <v>0</v>
      </c>
      <c r="AC1168" s="127">
        <v>0</v>
      </c>
      <c r="AD1168" s="127">
        <v>0</v>
      </c>
      <c r="AE1168" s="127">
        <v>0</v>
      </c>
      <c r="AF1168" s="127">
        <v>0</v>
      </c>
      <c r="AG1168" s="127">
        <v>0</v>
      </c>
      <c r="AH1168" s="127">
        <v>0</v>
      </c>
    </row>
    <row r="1169" spans="1:34" x14ac:dyDescent="0.35">
      <c r="A1169" s="127" t="s">
        <v>145</v>
      </c>
      <c r="B1169" s="127" t="s">
        <v>964</v>
      </c>
      <c r="C1169" s="127">
        <v>0</v>
      </c>
      <c r="D1169" s="127">
        <v>0</v>
      </c>
      <c r="E1169" s="127">
        <v>0</v>
      </c>
      <c r="F1169" s="127">
        <v>0</v>
      </c>
      <c r="G1169" s="127">
        <v>0</v>
      </c>
      <c r="H1169" s="127">
        <v>0</v>
      </c>
      <c r="I1169" s="127">
        <v>0</v>
      </c>
      <c r="J1169" s="127">
        <v>0</v>
      </c>
      <c r="K1169" s="127">
        <v>0</v>
      </c>
      <c r="L1169" s="127">
        <v>0</v>
      </c>
      <c r="M1169" s="127">
        <v>0</v>
      </c>
      <c r="N1169" s="127">
        <v>0</v>
      </c>
      <c r="O1169" s="127">
        <v>0</v>
      </c>
      <c r="P1169" s="127">
        <v>0</v>
      </c>
      <c r="Q1169" s="127">
        <v>0</v>
      </c>
      <c r="R1169" s="127">
        <v>0</v>
      </c>
      <c r="S1169" s="127">
        <v>0</v>
      </c>
      <c r="T1169" s="127">
        <v>0</v>
      </c>
      <c r="U1169" s="127">
        <v>0</v>
      </c>
      <c r="V1169" s="127">
        <v>0</v>
      </c>
      <c r="W1169" s="127">
        <v>0</v>
      </c>
      <c r="X1169" s="127">
        <v>0</v>
      </c>
      <c r="Y1169" s="127">
        <v>0</v>
      </c>
      <c r="Z1169" s="127">
        <v>0</v>
      </c>
      <c r="AA1169" s="127">
        <v>0</v>
      </c>
      <c r="AB1169" s="127">
        <v>0</v>
      </c>
      <c r="AC1169" s="127">
        <v>0</v>
      </c>
      <c r="AD1169" s="127">
        <v>0</v>
      </c>
      <c r="AE1169" s="127">
        <v>0</v>
      </c>
      <c r="AF1169" s="127">
        <v>0</v>
      </c>
      <c r="AG1169" s="127">
        <v>0</v>
      </c>
      <c r="AH1169" s="127">
        <v>0</v>
      </c>
    </row>
    <row r="1170" spans="1:34" x14ac:dyDescent="0.35">
      <c r="A1170" s="127" t="s">
        <v>146</v>
      </c>
      <c r="B1170" s="127" t="s">
        <v>964</v>
      </c>
      <c r="C1170" s="127">
        <v>0</v>
      </c>
      <c r="D1170" s="127">
        <v>0</v>
      </c>
      <c r="E1170" s="127">
        <v>0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0</v>
      </c>
      <c r="O1170" s="127">
        <v>0</v>
      </c>
      <c r="P1170" s="127">
        <v>0</v>
      </c>
      <c r="Q1170" s="127">
        <v>0</v>
      </c>
      <c r="R1170" s="127">
        <v>0</v>
      </c>
      <c r="S1170" s="127">
        <v>0</v>
      </c>
      <c r="T1170" s="127">
        <v>0</v>
      </c>
      <c r="U1170" s="127">
        <v>0</v>
      </c>
      <c r="V1170" s="127">
        <v>0</v>
      </c>
      <c r="W1170" s="127">
        <v>0</v>
      </c>
      <c r="X1170" s="127">
        <v>0</v>
      </c>
      <c r="Y1170" s="127">
        <v>0</v>
      </c>
      <c r="Z1170" s="127">
        <v>0</v>
      </c>
      <c r="AA1170" s="127">
        <v>0</v>
      </c>
      <c r="AB1170" s="127">
        <v>0</v>
      </c>
      <c r="AC1170" s="127">
        <v>0</v>
      </c>
      <c r="AD1170" s="127">
        <v>0</v>
      </c>
      <c r="AE1170" s="127">
        <v>0</v>
      </c>
      <c r="AF1170" s="127">
        <v>0</v>
      </c>
      <c r="AG1170" s="127">
        <v>0</v>
      </c>
      <c r="AH1170" s="127">
        <v>0</v>
      </c>
    </row>
    <row r="1171" spans="1:34" x14ac:dyDescent="0.35">
      <c r="A1171" s="127" t="s">
        <v>147</v>
      </c>
      <c r="B1171" s="127" t="s">
        <v>964</v>
      </c>
      <c r="C1171" s="127">
        <v>0</v>
      </c>
      <c r="D1171" s="127">
        <v>0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0</v>
      </c>
      <c r="O1171" s="127">
        <v>0</v>
      </c>
      <c r="P1171" s="127">
        <v>0</v>
      </c>
      <c r="Q1171" s="127">
        <v>0</v>
      </c>
      <c r="R1171" s="127">
        <v>0</v>
      </c>
      <c r="S1171" s="127">
        <v>0</v>
      </c>
      <c r="T1171" s="127">
        <v>0</v>
      </c>
      <c r="U1171" s="127">
        <v>0</v>
      </c>
      <c r="V1171" s="127">
        <v>0</v>
      </c>
      <c r="W1171" s="127">
        <v>0</v>
      </c>
      <c r="X1171" s="127">
        <v>0</v>
      </c>
      <c r="Y1171" s="127">
        <v>0</v>
      </c>
      <c r="Z1171" s="127">
        <v>0</v>
      </c>
      <c r="AA1171" s="127">
        <v>0</v>
      </c>
      <c r="AB1171" s="127">
        <v>0</v>
      </c>
      <c r="AC1171" s="127">
        <v>0</v>
      </c>
      <c r="AD1171" s="127">
        <v>0</v>
      </c>
      <c r="AE1171" s="127">
        <v>0</v>
      </c>
      <c r="AF1171" s="127">
        <v>0</v>
      </c>
      <c r="AG1171" s="127">
        <v>0</v>
      </c>
      <c r="AH1171" s="127">
        <v>0</v>
      </c>
    </row>
    <row r="1172" spans="1:34" x14ac:dyDescent="0.35">
      <c r="A1172" s="127" t="s">
        <v>148</v>
      </c>
      <c r="B1172" s="127" t="s">
        <v>964</v>
      </c>
      <c r="C1172" s="127">
        <v>0</v>
      </c>
      <c r="D1172" s="127">
        <v>0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0</v>
      </c>
      <c r="K1172" s="127">
        <v>0</v>
      </c>
      <c r="L1172" s="127">
        <v>0</v>
      </c>
      <c r="M1172" s="127">
        <v>0</v>
      </c>
      <c r="N1172" s="127">
        <v>0</v>
      </c>
      <c r="O1172" s="127">
        <v>0</v>
      </c>
      <c r="P1172" s="127">
        <v>0</v>
      </c>
      <c r="Q1172" s="127">
        <v>0</v>
      </c>
      <c r="R1172" s="127">
        <v>0</v>
      </c>
      <c r="S1172" s="127">
        <v>0</v>
      </c>
      <c r="T1172" s="127">
        <v>0</v>
      </c>
      <c r="U1172" s="127">
        <v>0</v>
      </c>
      <c r="V1172" s="127">
        <v>0</v>
      </c>
      <c r="W1172" s="127">
        <v>0</v>
      </c>
      <c r="X1172" s="127">
        <v>0</v>
      </c>
      <c r="Y1172" s="127">
        <v>0</v>
      </c>
      <c r="Z1172" s="127">
        <v>0</v>
      </c>
      <c r="AA1172" s="127">
        <v>0</v>
      </c>
      <c r="AB1172" s="127">
        <v>0</v>
      </c>
      <c r="AC1172" s="127">
        <v>0</v>
      </c>
      <c r="AD1172" s="127">
        <v>0</v>
      </c>
      <c r="AE1172" s="127">
        <v>0</v>
      </c>
      <c r="AF1172" s="127">
        <v>0</v>
      </c>
      <c r="AG1172" s="127">
        <v>0</v>
      </c>
      <c r="AH1172" s="127">
        <v>0</v>
      </c>
    </row>
    <row r="1173" spans="1:34" x14ac:dyDescent="0.35">
      <c r="A1173" s="127" t="s">
        <v>149</v>
      </c>
      <c r="B1173" s="127" t="s">
        <v>964</v>
      </c>
      <c r="C1173" s="127">
        <v>0</v>
      </c>
      <c r="D1173" s="127">
        <v>0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>
        <v>0</v>
      </c>
      <c r="P1173" s="127">
        <v>0</v>
      </c>
      <c r="Q1173" s="127">
        <v>0</v>
      </c>
      <c r="R1173" s="127">
        <v>0</v>
      </c>
      <c r="S1173" s="127">
        <v>0</v>
      </c>
      <c r="T1173" s="127">
        <v>0</v>
      </c>
      <c r="U1173" s="127">
        <v>0</v>
      </c>
      <c r="V1173" s="127">
        <v>0</v>
      </c>
      <c r="W1173" s="127">
        <v>0</v>
      </c>
      <c r="X1173" s="127">
        <v>0</v>
      </c>
      <c r="Y1173" s="127">
        <v>0</v>
      </c>
      <c r="Z1173" s="127">
        <v>0</v>
      </c>
      <c r="AA1173" s="127">
        <v>0</v>
      </c>
      <c r="AB1173" s="127">
        <v>0</v>
      </c>
      <c r="AC1173" s="127">
        <v>0</v>
      </c>
      <c r="AD1173" s="127">
        <v>0</v>
      </c>
      <c r="AE1173" s="127">
        <v>0</v>
      </c>
      <c r="AF1173" s="127">
        <v>0</v>
      </c>
      <c r="AG1173" s="127">
        <v>0</v>
      </c>
      <c r="AH1173" s="127">
        <v>0</v>
      </c>
    </row>
    <row r="1174" spans="1:34" x14ac:dyDescent="0.35">
      <c r="A1174" s="127" t="s">
        <v>1468</v>
      </c>
      <c r="B1174" s="127" t="s">
        <v>964</v>
      </c>
      <c r="C1174" s="127">
        <v>0</v>
      </c>
      <c r="D1174" s="127">
        <v>0</v>
      </c>
      <c r="E1174" s="127">
        <v>0</v>
      </c>
      <c r="F1174" s="127">
        <v>0</v>
      </c>
      <c r="G1174" s="127">
        <v>0</v>
      </c>
      <c r="H1174" s="127">
        <v>0</v>
      </c>
      <c r="I1174" s="127">
        <v>0</v>
      </c>
      <c r="J1174" s="127">
        <v>0</v>
      </c>
      <c r="K1174" s="127">
        <v>0</v>
      </c>
      <c r="L1174" s="127">
        <v>0</v>
      </c>
      <c r="M1174" s="127">
        <v>0</v>
      </c>
      <c r="N1174" s="127">
        <v>0</v>
      </c>
      <c r="O1174" s="127">
        <v>0</v>
      </c>
      <c r="P1174" s="127">
        <v>0</v>
      </c>
      <c r="Q1174" s="127">
        <v>0</v>
      </c>
      <c r="R1174" s="127">
        <v>0</v>
      </c>
      <c r="S1174" s="127">
        <v>0</v>
      </c>
      <c r="T1174" s="127">
        <v>0</v>
      </c>
      <c r="U1174" s="127">
        <v>0</v>
      </c>
      <c r="V1174" s="127">
        <v>0</v>
      </c>
      <c r="W1174" s="127">
        <v>0</v>
      </c>
      <c r="X1174" s="127">
        <v>0</v>
      </c>
      <c r="Y1174" s="127">
        <v>0</v>
      </c>
      <c r="Z1174" s="127">
        <v>0</v>
      </c>
      <c r="AA1174" s="127">
        <v>0</v>
      </c>
      <c r="AB1174" s="127">
        <v>0</v>
      </c>
      <c r="AC1174" s="127">
        <v>0</v>
      </c>
      <c r="AD1174" s="127">
        <v>0</v>
      </c>
      <c r="AE1174" s="127">
        <v>0</v>
      </c>
      <c r="AF1174" s="127">
        <v>0</v>
      </c>
      <c r="AG1174" s="127">
        <v>0</v>
      </c>
      <c r="AH1174" s="127">
        <v>0</v>
      </c>
    </row>
    <row r="1175" spans="1:34" x14ac:dyDescent="0.35">
      <c r="A1175" s="127" t="s">
        <v>1469</v>
      </c>
      <c r="B1175" s="127" t="s">
        <v>964</v>
      </c>
      <c r="C1175" s="127">
        <v>0</v>
      </c>
      <c r="D1175" s="127">
        <v>0</v>
      </c>
      <c r="E1175" s="127">
        <v>0</v>
      </c>
      <c r="F1175" s="127">
        <v>0</v>
      </c>
      <c r="G1175" s="127">
        <v>0</v>
      </c>
      <c r="H1175" s="127">
        <v>0</v>
      </c>
      <c r="I1175" s="127">
        <v>0</v>
      </c>
      <c r="J1175" s="127">
        <v>0</v>
      </c>
      <c r="K1175" s="127">
        <v>0</v>
      </c>
      <c r="L1175" s="127">
        <v>0</v>
      </c>
      <c r="M1175" s="127">
        <v>0</v>
      </c>
      <c r="N1175" s="127">
        <v>0</v>
      </c>
      <c r="O1175" s="127">
        <v>0</v>
      </c>
      <c r="P1175" s="127">
        <v>0</v>
      </c>
      <c r="Q1175" s="127">
        <v>0</v>
      </c>
      <c r="R1175" s="127">
        <v>0</v>
      </c>
      <c r="S1175" s="127">
        <v>0</v>
      </c>
      <c r="T1175" s="127">
        <v>0</v>
      </c>
      <c r="U1175" s="127">
        <v>0</v>
      </c>
      <c r="V1175" s="127">
        <v>0</v>
      </c>
      <c r="W1175" s="127">
        <v>0</v>
      </c>
      <c r="X1175" s="127">
        <v>0</v>
      </c>
      <c r="Y1175" s="127">
        <v>0</v>
      </c>
      <c r="Z1175" s="127">
        <v>0</v>
      </c>
      <c r="AA1175" s="127">
        <v>0</v>
      </c>
      <c r="AB1175" s="127">
        <v>0</v>
      </c>
      <c r="AC1175" s="127">
        <v>0</v>
      </c>
      <c r="AD1175" s="127">
        <v>0</v>
      </c>
      <c r="AE1175" s="127">
        <v>0</v>
      </c>
      <c r="AF1175" s="127">
        <v>0</v>
      </c>
      <c r="AG1175" s="127">
        <v>0</v>
      </c>
      <c r="AH1175" s="127">
        <v>0</v>
      </c>
    </row>
    <row r="1176" spans="1:34" x14ac:dyDescent="0.35">
      <c r="A1176" s="127" t="s">
        <v>1470</v>
      </c>
      <c r="B1176" s="127" t="s">
        <v>964</v>
      </c>
      <c r="C1176" s="127">
        <v>0</v>
      </c>
      <c r="D1176" s="127">
        <v>0</v>
      </c>
      <c r="E1176" s="127">
        <v>0</v>
      </c>
      <c r="F1176" s="127">
        <v>0</v>
      </c>
      <c r="G1176" s="127">
        <v>0</v>
      </c>
      <c r="H1176" s="127">
        <v>0</v>
      </c>
      <c r="I1176" s="127">
        <v>0</v>
      </c>
      <c r="J1176" s="127">
        <v>0</v>
      </c>
      <c r="K1176" s="127">
        <v>0</v>
      </c>
      <c r="L1176" s="127">
        <v>0</v>
      </c>
      <c r="M1176" s="127">
        <v>0</v>
      </c>
      <c r="N1176" s="127">
        <v>0</v>
      </c>
      <c r="O1176" s="127">
        <v>0</v>
      </c>
      <c r="P1176" s="127">
        <v>0</v>
      </c>
      <c r="Q1176" s="127">
        <v>0</v>
      </c>
      <c r="R1176" s="127">
        <v>0</v>
      </c>
      <c r="S1176" s="127">
        <v>0</v>
      </c>
      <c r="T1176" s="127">
        <v>0</v>
      </c>
      <c r="U1176" s="127">
        <v>0</v>
      </c>
      <c r="V1176" s="127">
        <v>0</v>
      </c>
      <c r="W1176" s="127">
        <v>0</v>
      </c>
      <c r="X1176" s="127">
        <v>0</v>
      </c>
      <c r="Y1176" s="127">
        <v>0</v>
      </c>
      <c r="Z1176" s="127">
        <v>0</v>
      </c>
      <c r="AA1176" s="127">
        <v>0</v>
      </c>
      <c r="AB1176" s="127">
        <v>0</v>
      </c>
      <c r="AC1176" s="127">
        <v>0</v>
      </c>
      <c r="AD1176" s="127">
        <v>0</v>
      </c>
      <c r="AE1176" s="127">
        <v>0</v>
      </c>
      <c r="AF1176" s="127">
        <v>0</v>
      </c>
      <c r="AG1176" s="127">
        <v>0</v>
      </c>
      <c r="AH1176" s="127">
        <v>0</v>
      </c>
    </row>
    <row r="1177" spans="1:34" x14ac:dyDescent="0.35">
      <c r="A1177" s="127" t="s">
        <v>150</v>
      </c>
      <c r="B1177" s="127" t="s">
        <v>964</v>
      </c>
      <c r="C1177" s="127">
        <v>0</v>
      </c>
      <c r="D1177" s="127">
        <v>0</v>
      </c>
      <c r="E1177" s="127">
        <v>0</v>
      </c>
      <c r="F1177" s="127">
        <v>0</v>
      </c>
      <c r="G1177" s="127">
        <v>0</v>
      </c>
      <c r="H1177" s="127">
        <v>0</v>
      </c>
      <c r="I1177" s="127">
        <v>0</v>
      </c>
      <c r="J1177" s="127">
        <v>0</v>
      </c>
      <c r="K1177" s="127">
        <v>0</v>
      </c>
      <c r="L1177" s="127">
        <v>0</v>
      </c>
      <c r="M1177" s="127">
        <v>0</v>
      </c>
      <c r="N1177" s="127">
        <v>0</v>
      </c>
      <c r="O1177" s="127">
        <v>0</v>
      </c>
      <c r="P1177" s="127">
        <v>0</v>
      </c>
      <c r="Q1177" s="127">
        <v>0</v>
      </c>
      <c r="R1177" s="127">
        <v>0</v>
      </c>
      <c r="S1177" s="127">
        <v>0</v>
      </c>
      <c r="T1177" s="127">
        <v>0</v>
      </c>
      <c r="U1177" s="127">
        <v>0</v>
      </c>
      <c r="V1177" s="127">
        <v>0</v>
      </c>
      <c r="W1177" s="127">
        <v>0</v>
      </c>
      <c r="X1177" s="127">
        <v>0</v>
      </c>
      <c r="Y1177" s="127">
        <v>0</v>
      </c>
      <c r="Z1177" s="127">
        <v>0</v>
      </c>
      <c r="AA1177" s="127">
        <v>0</v>
      </c>
      <c r="AB1177" s="127">
        <v>0</v>
      </c>
      <c r="AC1177" s="127">
        <v>0</v>
      </c>
      <c r="AD1177" s="127">
        <v>0</v>
      </c>
      <c r="AE1177" s="127">
        <v>0</v>
      </c>
      <c r="AF1177" s="127">
        <v>0</v>
      </c>
      <c r="AG1177" s="127">
        <v>0</v>
      </c>
      <c r="AH1177" s="127">
        <v>0</v>
      </c>
    </row>
    <row r="1178" spans="1:34" x14ac:dyDescent="0.35">
      <c r="A1178" s="127" t="s">
        <v>151</v>
      </c>
      <c r="B1178" s="127" t="s">
        <v>964</v>
      </c>
      <c r="C1178" s="127">
        <v>0</v>
      </c>
      <c r="D1178" s="127">
        <v>0</v>
      </c>
      <c r="E1178" s="127">
        <v>0</v>
      </c>
      <c r="F1178" s="127">
        <v>0</v>
      </c>
      <c r="G1178" s="127">
        <v>0</v>
      </c>
      <c r="H1178" s="127">
        <v>0</v>
      </c>
      <c r="I1178" s="127">
        <v>0</v>
      </c>
      <c r="J1178" s="127">
        <v>0</v>
      </c>
      <c r="K1178" s="127">
        <v>0</v>
      </c>
      <c r="L1178" s="127">
        <v>0</v>
      </c>
      <c r="M1178" s="127">
        <v>0</v>
      </c>
      <c r="N1178" s="127">
        <v>0</v>
      </c>
      <c r="O1178" s="127">
        <v>0</v>
      </c>
      <c r="P1178" s="127">
        <v>0</v>
      </c>
      <c r="Q1178" s="127">
        <v>0</v>
      </c>
      <c r="R1178" s="127">
        <v>0</v>
      </c>
      <c r="S1178" s="127">
        <v>0</v>
      </c>
      <c r="T1178" s="127">
        <v>0</v>
      </c>
      <c r="U1178" s="127">
        <v>0</v>
      </c>
      <c r="V1178" s="127">
        <v>0</v>
      </c>
      <c r="W1178" s="127">
        <v>0</v>
      </c>
      <c r="X1178" s="127">
        <v>0</v>
      </c>
      <c r="Y1178" s="127">
        <v>0</v>
      </c>
      <c r="Z1178" s="127">
        <v>0</v>
      </c>
      <c r="AA1178" s="127">
        <v>0</v>
      </c>
      <c r="AB1178" s="127">
        <v>0</v>
      </c>
      <c r="AC1178" s="127">
        <v>0</v>
      </c>
      <c r="AD1178" s="127">
        <v>0</v>
      </c>
      <c r="AE1178" s="127">
        <v>0</v>
      </c>
      <c r="AF1178" s="127">
        <v>0</v>
      </c>
      <c r="AG1178" s="127">
        <v>0</v>
      </c>
      <c r="AH1178" s="127">
        <v>0</v>
      </c>
    </row>
    <row r="1179" spans="1:34" x14ac:dyDescent="0.35">
      <c r="A1179" s="127" t="s">
        <v>152</v>
      </c>
      <c r="B1179" s="127" t="s">
        <v>964</v>
      </c>
      <c r="C1179" s="127">
        <v>0</v>
      </c>
      <c r="D1179" s="127">
        <v>0</v>
      </c>
      <c r="E1179" s="127">
        <v>0</v>
      </c>
      <c r="F1179" s="127">
        <v>0</v>
      </c>
      <c r="G1179" s="127">
        <v>0</v>
      </c>
      <c r="H1179" s="127">
        <v>0</v>
      </c>
      <c r="I1179" s="127">
        <v>0</v>
      </c>
      <c r="J1179" s="127">
        <v>0</v>
      </c>
      <c r="K1179" s="127">
        <v>0</v>
      </c>
      <c r="L1179" s="127">
        <v>0</v>
      </c>
      <c r="M1179" s="127">
        <v>0</v>
      </c>
      <c r="N1179" s="127">
        <v>0</v>
      </c>
      <c r="O1179" s="127">
        <v>0</v>
      </c>
      <c r="P1179" s="127">
        <v>0</v>
      </c>
      <c r="Q1179" s="127">
        <v>0</v>
      </c>
      <c r="R1179" s="127">
        <v>0</v>
      </c>
      <c r="S1179" s="127">
        <v>0</v>
      </c>
      <c r="T1179" s="127">
        <v>0</v>
      </c>
      <c r="U1179" s="127">
        <v>0</v>
      </c>
      <c r="V1179" s="127">
        <v>0</v>
      </c>
      <c r="W1179" s="127">
        <v>0</v>
      </c>
      <c r="X1179" s="127">
        <v>0</v>
      </c>
      <c r="Y1179" s="127">
        <v>0</v>
      </c>
      <c r="Z1179" s="127">
        <v>0</v>
      </c>
      <c r="AA1179" s="127">
        <v>0</v>
      </c>
      <c r="AB1179" s="127">
        <v>0</v>
      </c>
      <c r="AC1179" s="127">
        <v>0</v>
      </c>
      <c r="AD1179" s="127">
        <v>0</v>
      </c>
      <c r="AE1179" s="127">
        <v>0</v>
      </c>
      <c r="AF1179" s="127">
        <v>0</v>
      </c>
      <c r="AG1179" s="127">
        <v>0</v>
      </c>
      <c r="AH1179" s="127">
        <v>0</v>
      </c>
    </row>
    <row r="1180" spans="1:34" x14ac:dyDescent="0.35">
      <c r="A1180" s="127" t="s">
        <v>153</v>
      </c>
      <c r="B1180" s="127" t="s">
        <v>964</v>
      </c>
      <c r="C1180" s="127">
        <v>0</v>
      </c>
      <c r="D1180" s="127">
        <v>0</v>
      </c>
      <c r="E1180" s="127">
        <v>0</v>
      </c>
      <c r="F1180" s="127">
        <v>0</v>
      </c>
      <c r="G1180" s="127">
        <v>0</v>
      </c>
      <c r="H1180" s="127">
        <v>0</v>
      </c>
      <c r="I1180" s="127">
        <v>0</v>
      </c>
      <c r="J1180" s="127">
        <v>0</v>
      </c>
      <c r="K1180" s="127">
        <v>0</v>
      </c>
      <c r="L1180" s="127">
        <v>0</v>
      </c>
      <c r="M1180" s="127">
        <v>0</v>
      </c>
      <c r="N1180" s="127">
        <v>0</v>
      </c>
      <c r="O1180" s="127">
        <v>0</v>
      </c>
      <c r="P1180" s="127">
        <v>0</v>
      </c>
      <c r="Q1180" s="127">
        <v>0</v>
      </c>
      <c r="R1180" s="127">
        <v>0</v>
      </c>
      <c r="S1180" s="127">
        <v>0</v>
      </c>
      <c r="T1180" s="127">
        <v>0</v>
      </c>
      <c r="U1180" s="127">
        <v>0</v>
      </c>
      <c r="V1180" s="127">
        <v>0</v>
      </c>
      <c r="W1180" s="127">
        <v>0</v>
      </c>
      <c r="X1180" s="127">
        <v>0</v>
      </c>
      <c r="Y1180" s="127">
        <v>0</v>
      </c>
      <c r="Z1180" s="127">
        <v>0</v>
      </c>
      <c r="AA1180" s="127">
        <v>0</v>
      </c>
      <c r="AB1180" s="127">
        <v>0</v>
      </c>
      <c r="AC1180" s="127">
        <v>0</v>
      </c>
      <c r="AD1180" s="127">
        <v>0</v>
      </c>
      <c r="AE1180" s="127">
        <v>0</v>
      </c>
      <c r="AF1180" s="127">
        <v>0</v>
      </c>
      <c r="AG1180" s="127">
        <v>0</v>
      </c>
      <c r="AH1180" s="127">
        <v>0</v>
      </c>
    </row>
    <row r="1181" spans="1:34" x14ac:dyDescent="0.35">
      <c r="A1181" s="127" t="s">
        <v>154</v>
      </c>
      <c r="B1181" s="127" t="s">
        <v>964</v>
      </c>
      <c r="C1181" s="127">
        <v>0</v>
      </c>
      <c r="D1181" s="127">
        <v>0</v>
      </c>
      <c r="E1181" s="127">
        <v>0</v>
      </c>
      <c r="F1181" s="127">
        <v>0</v>
      </c>
      <c r="G1181" s="127">
        <v>0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0</v>
      </c>
      <c r="O1181" s="127">
        <v>0</v>
      </c>
      <c r="P1181" s="127">
        <v>0</v>
      </c>
      <c r="Q1181" s="127">
        <v>0</v>
      </c>
      <c r="R1181" s="127">
        <v>0</v>
      </c>
      <c r="S1181" s="127">
        <v>0</v>
      </c>
      <c r="T1181" s="127">
        <v>0</v>
      </c>
      <c r="U1181" s="127">
        <v>0</v>
      </c>
      <c r="V1181" s="127">
        <v>0</v>
      </c>
      <c r="W1181" s="127">
        <v>0</v>
      </c>
      <c r="X1181" s="127">
        <v>0</v>
      </c>
      <c r="Y1181" s="127">
        <v>0</v>
      </c>
      <c r="Z1181" s="127">
        <v>0</v>
      </c>
      <c r="AA1181" s="127">
        <v>0</v>
      </c>
      <c r="AB1181" s="127">
        <v>0</v>
      </c>
      <c r="AC1181" s="127">
        <v>0</v>
      </c>
      <c r="AD1181" s="127">
        <v>0</v>
      </c>
      <c r="AE1181" s="127">
        <v>0</v>
      </c>
      <c r="AF1181" s="127">
        <v>0</v>
      </c>
      <c r="AG1181" s="127">
        <v>0</v>
      </c>
      <c r="AH1181" s="127">
        <v>0</v>
      </c>
    </row>
    <row r="1182" spans="1:34" x14ac:dyDescent="0.35">
      <c r="A1182" s="127" t="s">
        <v>155</v>
      </c>
      <c r="B1182" s="127" t="s">
        <v>964</v>
      </c>
      <c r="C1182" s="127">
        <v>226151</v>
      </c>
      <c r="D1182" s="127">
        <v>346330</v>
      </c>
      <c r="E1182" s="127">
        <v>471030</v>
      </c>
      <c r="F1182" s="127">
        <v>593788</v>
      </c>
      <c r="G1182" s="127">
        <v>718478</v>
      </c>
      <c r="H1182" s="127">
        <v>734023</v>
      </c>
      <c r="I1182" s="127">
        <v>749724</v>
      </c>
      <c r="J1182" s="127">
        <v>765581</v>
      </c>
      <c r="K1182" s="127">
        <v>781594</v>
      </c>
      <c r="L1182" s="127">
        <v>797763</v>
      </c>
      <c r="M1182" s="127">
        <v>921595</v>
      </c>
      <c r="N1182" s="128">
        <v>1047240</v>
      </c>
      <c r="O1182" s="128">
        <v>1174690</v>
      </c>
      <c r="P1182" s="128">
        <v>1303950</v>
      </c>
      <c r="Q1182" s="128">
        <v>1435020</v>
      </c>
      <c r="R1182" s="128">
        <v>1604750</v>
      </c>
      <c r="S1182" s="128">
        <v>1776830</v>
      </c>
      <c r="T1182" s="128">
        <v>1951270</v>
      </c>
      <c r="U1182" s="128">
        <v>2128070</v>
      </c>
      <c r="V1182" s="128">
        <v>2307220</v>
      </c>
      <c r="W1182" s="128">
        <v>2455040</v>
      </c>
      <c r="X1182" s="128">
        <v>2604740</v>
      </c>
      <c r="Y1182" s="128">
        <v>2756310</v>
      </c>
      <c r="Z1182" s="128">
        <v>2909760</v>
      </c>
      <c r="AA1182" s="128">
        <v>3065080</v>
      </c>
      <c r="AB1182" s="128">
        <v>3136180</v>
      </c>
      <c r="AC1182" s="128">
        <v>3207970</v>
      </c>
      <c r="AD1182" s="128">
        <v>3280450</v>
      </c>
      <c r="AE1182" s="128">
        <v>3353620</v>
      </c>
      <c r="AF1182" s="128">
        <v>3427470</v>
      </c>
      <c r="AG1182" s="128">
        <v>3502010</v>
      </c>
      <c r="AH1182" s="128">
        <v>3577240</v>
      </c>
    </row>
    <row r="1183" spans="1:34" x14ac:dyDescent="0.35">
      <c r="A1183" s="127" t="s">
        <v>156</v>
      </c>
      <c r="B1183" s="127" t="s">
        <v>964</v>
      </c>
      <c r="C1183" s="127">
        <v>0</v>
      </c>
      <c r="D1183" s="127">
        <v>0</v>
      </c>
      <c r="E1183" s="127">
        <v>0</v>
      </c>
      <c r="F1183" s="127">
        <v>0</v>
      </c>
      <c r="G1183" s="127">
        <v>0</v>
      </c>
      <c r="H1183" s="127">
        <v>0</v>
      </c>
      <c r="I1183" s="127">
        <v>0</v>
      </c>
      <c r="J1183" s="127">
        <v>0</v>
      </c>
      <c r="K1183" s="127">
        <v>0</v>
      </c>
      <c r="L1183" s="127">
        <v>0</v>
      </c>
      <c r="M1183" s="127">
        <v>0</v>
      </c>
      <c r="N1183" s="127">
        <v>0</v>
      </c>
      <c r="O1183" s="127">
        <v>0</v>
      </c>
      <c r="P1183" s="127">
        <v>0</v>
      </c>
      <c r="Q1183" s="127">
        <v>0</v>
      </c>
      <c r="R1183" s="127">
        <v>0</v>
      </c>
      <c r="S1183" s="127">
        <v>0</v>
      </c>
      <c r="T1183" s="127">
        <v>0</v>
      </c>
      <c r="U1183" s="127">
        <v>0</v>
      </c>
      <c r="V1183" s="127">
        <v>0</v>
      </c>
      <c r="W1183" s="127">
        <v>0</v>
      </c>
      <c r="X1183" s="127">
        <v>0</v>
      </c>
      <c r="Y1183" s="127">
        <v>0</v>
      </c>
      <c r="Z1183" s="127">
        <v>0</v>
      </c>
      <c r="AA1183" s="127">
        <v>0</v>
      </c>
      <c r="AB1183" s="127">
        <v>0</v>
      </c>
      <c r="AC1183" s="127">
        <v>0</v>
      </c>
      <c r="AD1183" s="127">
        <v>0</v>
      </c>
      <c r="AE1183" s="127">
        <v>0</v>
      </c>
      <c r="AF1183" s="127">
        <v>0</v>
      </c>
      <c r="AG1183" s="127">
        <v>0</v>
      </c>
      <c r="AH1183" s="127">
        <v>0</v>
      </c>
    </row>
    <row r="1184" spans="1:34" x14ac:dyDescent="0.35">
      <c r="A1184" s="127" t="s">
        <v>157</v>
      </c>
      <c r="B1184" s="127" t="s">
        <v>964</v>
      </c>
      <c r="C1184" s="127">
        <v>0</v>
      </c>
      <c r="D1184" s="127">
        <v>0</v>
      </c>
      <c r="E1184" s="127">
        <v>0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0</v>
      </c>
      <c r="M1184" s="127">
        <v>0</v>
      </c>
      <c r="N1184" s="127">
        <v>0</v>
      </c>
      <c r="O1184" s="127">
        <v>0</v>
      </c>
      <c r="P1184" s="127">
        <v>0</v>
      </c>
      <c r="Q1184" s="127">
        <v>0</v>
      </c>
      <c r="R1184" s="127">
        <v>0</v>
      </c>
      <c r="S1184" s="127">
        <v>0</v>
      </c>
      <c r="T1184" s="127">
        <v>0</v>
      </c>
      <c r="U1184" s="127">
        <v>0</v>
      </c>
      <c r="V1184" s="127">
        <v>0</v>
      </c>
      <c r="W1184" s="127">
        <v>0</v>
      </c>
      <c r="X1184" s="127">
        <v>0</v>
      </c>
      <c r="Y1184" s="127">
        <v>0</v>
      </c>
      <c r="Z1184" s="127">
        <v>0</v>
      </c>
      <c r="AA1184" s="127">
        <v>0</v>
      </c>
      <c r="AB1184" s="127">
        <v>0</v>
      </c>
      <c r="AC1184" s="127">
        <v>0</v>
      </c>
      <c r="AD1184" s="127">
        <v>0</v>
      </c>
      <c r="AE1184" s="127">
        <v>0</v>
      </c>
      <c r="AF1184" s="127">
        <v>0</v>
      </c>
      <c r="AG1184" s="127">
        <v>0</v>
      </c>
      <c r="AH1184" s="127">
        <v>0</v>
      </c>
    </row>
    <row r="1185" spans="1:34" x14ac:dyDescent="0.35">
      <c r="A1185" s="127" t="s">
        <v>158</v>
      </c>
      <c r="B1185" s="127" t="s">
        <v>964</v>
      </c>
      <c r="C1185" s="127">
        <v>0</v>
      </c>
      <c r="D1185" s="127">
        <v>0</v>
      </c>
      <c r="E1185" s="127">
        <v>0</v>
      </c>
      <c r="F1185" s="127">
        <v>0</v>
      </c>
      <c r="G1185" s="127">
        <v>0</v>
      </c>
      <c r="H1185" s="127">
        <v>0</v>
      </c>
      <c r="I1185" s="127">
        <v>0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27">
        <v>0</v>
      </c>
      <c r="Q1185" s="127">
        <v>0</v>
      </c>
      <c r="R1185" s="127">
        <v>0</v>
      </c>
      <c r="S1185" s="127">
        <v>0</v>
      </c>
      <c r="T1185" s="127">
        <v>0</v>
      </c>
      <c r="U1185" s="127">
        <v>0</v>
      </c>
      <c r="V1185" s="127">
        <v>0</v>
      </c>
      <c r="W1185" s="127">
        <v>0</v>
      </c>
      <c r="X1185" s="127">
        <v>0</v>
      </c>
      <c r="Y1185" s="127">
        <v>0</v>
      </c>
      <c r="Z1185" s="127">
        <v>0</v>
      </c>
      <c r="AA1185" s="127">
        <v>0</v>
      </c>
      <c r="AB1185" s="127">
        <v>0</v>
      </c>
      <c r="AC1185" s="127">
        <v>0</v>
      </c>
      <c r="AD1185" s="127">
        <v>0</v>
      </c>
      <c r="AE1185" s="127">
        <v>0</v>
      </c>
      <c r="AF1185" s="127">
        <v>0</v>
      </c>
      <c r="AG1185" s="127">
        <v>0</v>
      </c>
      <c r="AH1185" s="127">
        <v>0</v>
      </c>
    </row>
    <row r="1186" spans="1:34" x14ac:dyDescent="0.35">
      <c r="A1186" s="127" t="s">
        <v>159</v>
      </c>
      <c r="B1186" s="127" t="s">
        <v>964</v>
      </c>
      <c r="C1186" s="127">
        <v>0</v>
      </c>
      <c r="D1186" s="127">
        <v>0</v>
      </c>
      <c r="E1186" s="127">
        <v>0</v>
      </c>
      <c r="F1186" s="127">
        <v>0</v>
      </c>
      <c r="G1186" s="127">
        <v>0</v>
      </c>
      <c r="H1186" s="127">
        <v>0</v>
      </c>
      <c r="I1186" s="127">
        <v>0</v>
      </c>
      <c r="J1186" s="127">
        <v>0</v>
      </c>
      <c r="K1186" s="127">
        <v>0</v>
      </c>
      <c r="L1186" s="127">
        <v>0</v>
      </c>
      <c r="M1186" s="127">
        <v>0</v>
      </c>
      <c r="N1186" s="127">
        <v>0</v>
      </c>
      <c r="O1186" s="127">
        <v>0</v>
      </c>
      <c r="P1186" s="127">
        <v>0</v>
      </c>
      <c r="Q1186" s="127">
        <v>0</v>
      </c>
      <c r="R1186" s="127">
        <v>0</v>
      </c>
      <c r="S1186" s="127">
        <v>0</v>
      </c>
      <c r="T1186" s="127">
        <v>0</v>
      </c>
      <c r="U1186" s="127">
        <v>0</v>
      </c>
      <c r="V1186" s="127">
        <v>0</v>
      </c>
      <c r="W1186" s="127">
        <v>0</v>
      </c>
      <c r="X1186" s="127">
        <v>0</v>
      </c>
      <c r="Y1186" s="127">
        <v>0</v>
      </c>
      <c r="Z1186" s="127">
        <v>0</v>
      </c>
      <c r="AA1186" s="127">
        <v>0</v>
      </c>
      <c r="AB1186" s="127">
        <v>0</v>
      </c>
      <c r="AC1186" s="127">
        <v>0</v>
      </c>
      <c r="AD1186" s="127">
        <v>0</v>
      </c>
      <c r="AE1186" s="127">
        <v>0</v>
      </c>
      <c r="AF1186" s="127">
        <v>0</v>
      </c>
      <c r="AG1186" s="127">
        <v>0</v>
      </c>
      <c r="AH1186" s="127">
        <v>0</v>
      </c>
    </row>
    <row r="1187" spans="1:34" x14ac:dyDescent="0.35">
      <c r="A1187" s="127" t="s">
        <v>160</v>
      </c>
      <c r="B1187" s="127" t="s">
        <v>964</v>
      </c>
      <c r="C1187" s="127">
        <v>0</v>
      </c>
      <c r="D1187" s="127">
        <v>0</v>
      </c>
      <c r="E1187" s="127">
        <v>0</v>
      </c>
      <c r="F1187" s="127">
        <v>0</v>
      </c>
      <c r="G1187" s="127">
        <v>0</v>
      </c>
      <c r="H1187" s="127">
        <v>0</v>
      </c>
      <c r="I1187" s="127">
        <v>0</v>
      </c>
      <c r="J1187" s="127">
        <v>0</v>
      </c>
      <c r="K1187" s="127">
        <v>0</v>
      </c>
      <c r="L1187" s="127">
        <v>0</v>
      </c>
      <c r="M1187" s="127">
        <v>0</v>
      </c>
      <c r="N1187" s="127">
        <v>0</v>
      </c>
      <c r="O1187" s="127">
        <v>0</v>
      </c>
      <c r="P1187" s="127">
        <v>0</v>
      </c>
      <c r="Q1187" s="127">
        <v>0</v>
      </c>
      <c r="R1187" s="127">
        <v>0</v>
      </c>
      <c r="S1187" s="127">
        <v>0</v>
      </c>
      <c r="T1187" s="127">
        <v>0</v>
      </c>
      <c r="U1187" s="127">
        <v>0</v>
      </c>
      <c r="V1187" s="127">
        <v>0</v>
      </c>
      <c r="W1187" s="127">
        <v>0</v>
      </c>
      <c r="X1187" s="127">
        <v>0</v>
      </c>
      <c r="Y1187" s="127">
        <v>0</v>
      </c>
      <c r="Z1187" s="127">
        <v>0</v>
      </c>
      <c r="AA1187" s="127">
        <v>0</v>
      </c>
      <c r="AB1187" s="127">
        <v>0</v>
      </c>
      <c r="AC1187" s="127">
        <v>0</v>
      </c>
      <c r="AD1187" s="127">
        <v>0</v>
      </c>
      <c r="AE1187" s="127">
        <v>0</v>
      </c>
      <c r="AF1187" s="127">
        <v>0</v>
      </c>
      <c r="AG1187" s="127">
        <v>0</v>
      </c>
      <c r="AH1187" s="127">
        <v>0</v>
      </c>
    </row>
    <row r="1188" spans="1:34" x14ac:dyDescent="0.35">
      <c r="A1188" s="127" t="s">
        <v>161</v>
      </c>
      <c r="B1188" s="127" t="s">
        <v>964</v>
      </c>
      <c r="C1188" s="127">
        <v>0</v>
      </c>
      <c r="D1188" s="127">
        <v>0</v>
      </c>
      <c r="E1188" s="127">
        <v>0</v>
      </c>
      <c r="F1188" s="127">
        <v>0</v>
      </c>
      <c r="G1188" s="127">
        <v>0</v>
      </c>
      <c r="H1188" s="127">
        <v>0</v>
      </c>
      <c r="I1188" s="127">
        <v>0</v>
      </c>
      <c r="J1188" s="127">
        <v>0</v>
      </c>
      <c r="K1188" s="127">
        <v>0</v>
      </c>
      <c r="L1188" s="127">
        <v>0</v>
      </c>
      <c r="M1188" s="127">
        <v>0</v>
      </c>
      <c r="N1188" s="127">
        <v>0</v>
      </c>
      <c r="O1188" s="127">
        <v>0</v>
      </c>
      <c r="P1188" s="127">
        <v>0</v>
      </c>
      <c r="Q1188" s="127">
        <v>0</v>
      </c>
      <c r="R1188" s="127">
        <v>0</v>
      </c>
      <c r="S1188" s="127">
        <v>0</v>
      </c>
      <c r="T1188" s="127">
        <v>0</v>
      </c>
      <c r="U1188" s="127">
        <v>0</v>
      </c>
      <c r="V1188" s="127">
        <v>0</v>
      </c>
      <c r="W1188" s="127">
        <v>0</v>
      </c>
      <c r="X1188" s="127">
        <v>0</v>
      </c>
      <c r="Y1188" s="127">
        <v>0</v>
      </c>
      <c r="Z1188" s="127">
        <v>0</v>
      </c>
      <c r="AA1188" s="127">
        <v>0</v>
      </c>
      <c r="AB1188" s="127">
        <v>0</v>
      </c>
      <c r="AC1188" s="127">
        <v>0</v>
      </c>
      <c r="AD1188" s="127">
        <v>0</v>
      </c>
      <c r="AE1188" s="127">
        <v>0</v>
      </c>
      <c r="AF1188" s="127">
        <v>0</v>
      </c>
      <c r="AG1188" s="127">
        <v>0</v>
      </c>
      <c r="AH1188" s="127">
        <v>0</v>
      </c>
    </row>
    <row r="1189" spans="1:34" x14ac:dyDescent="0.35">
      <c r="A1189" s="127" t="s">
        <v>162</v>
      </c>
      <c r="B1189" s="127" t="s">
        <v>964</v>
      </c>
      <c r="C1189" s="127">
        <v>0</v>
      </c>
      <c r="D1189" s="127">
        <v>0</v>
      </c>
      <c r="E1189" s="127">
        <v>0</v>
      </c>
      <c r="F1189" s="127">
        <v>0</v>
      </c>
      <c r="G1189" s="127">
        <v>0</v>
      </c>
      <c r="H1189" s="127">
        <v>0</v>
      </c>
      <c r="I1189" s="127">
        <v>0</v>
      </c>
      <c r="J1189" s="127">
        <v>0</v>
      </c>
      <c r="K1189" s="127">
        <v>0</v>
      </c>
      <c r="L1189" s="127">
        <v>0</v>
      </c>
      <c r="M1189" s="127">
        <v>0</v>
      </c>
      <c r="N1189" s="127">
        <v>0</v>
      </c>
      <c r="O1189" s="127">
        <v>0</v>
      </c>
      <c r="P1189" s="127">
        <v>0</v>
      </c>
      <c r="Q1189" s="127">
        <v>0</v>
      </c>
      <c r="R1189" s="127">
        <v>0</v>
      </c>
      <c r="S1189" s="127">
        <v>0</v>
      </c>
      <c r="T1189" s="127">
        <v>0</v>
      </c>
      <c r="U1189" s="127">
        <v>0</v>
      </c>
      <c r="V1189" s="127">
        <v>0</v>
      </c>
      <c r="W1189" s="127">
        <v>0</v>
      </c>
      <c r="X1189" s="127">
        <v>0</v>
      </c>
      <c r="Y1189" s="127">
        <v>0</v>
      </c>
      <c r="Z1189" s="127">
        <v>0</v>
      </c>
      <c r="AA1189" s="127">
        <v>0</v>
      </c>
      <c r="AB1189" s="127">
        <v>0</v>
      </c>
      <c r="AC1189" s="127">
        <v>0</v>
      </c>
      <c r="AD1189" s="127">
        <v>0</v>
      </c>
      <c r="AE1189" s="127">
        <v>0</v>
      </c>
      <c r="AF1189" s="127">
        <v>0</v>
      </c>
      <c r="AG1189" s="127">
        <v>0</v>
      </c>
      <c r="AH1189" s="127">
        <v>0</v>
      </c>
    </row>
    <row r="1190" spans="1:34" x14ac:dyDescent="0.35">
      <c r="A1190" s="127" t="s">
        <v>1471</v>
      </c>
      <c r="B1190" s="127" t="s">
        <v>964</v>
      </c>
      <c r="C1190" s="127">
        <v>0</v>
      </c>
      <c r="D1190" s="127">
        <v>0</v>
      </c>
      <c r="E1190" s="127">
        <v>0</v>
      </c>
      <c r="F1190" s="127">
        <v>0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0</v>
      </c>
      <c r="M1190" s="127">
        <v>0</v>
      </c>
      <c r="N1190" s="127">
        <v>0</v>
      </c>
      <c r="O1190" s="127">
        <v>0</v>
      </c>
      <c r="P1190" s="127">
        <v>0</v>
      </c>
      <c r="Q1190" s="127">
        <v>0</v>
      </c>
      <c r="R1190" s="127">
        <v>0</v>
      </c>
      <c r="S1190" s="127">
        <v>0</v>
      </c>
      <c r="T1190" s="127">
        <v>0</v>
      </c>
      <c r="U1190" s="127">
        <v>0</v>
      </c>
      <c r="V1190" s="127">
        <v>0</v>
      </c>
      <c r="W1190" s="127">
        <v>0</v>
      </c>
      <c r="X1190" s="127">
        <v>0</v>
      </c>
      <c r="Y1190" s="127">
        <v>0</v>
      </c>
      <c r="Z1190" s="127">
        <v>0</v>
      </c>
      <c r="AA1190" s="127">
        <v>0</v>
      </c>
      <c r="AB1190" s="127">
        <v>0</v>
      </c>
      <c r="AC1190" s="127">
        <v>0</v>
      </c>
      <c r="AD1190" s="127">
        <v>0</v>
      </c>
      <c r="AE1190" s="127">
        <v>0</v>
      </c>
      <c r="AF1190" s="127">
        <v>0</v>
      </c>
      <c r="AG1190" s="127">
        <v>0</v>
      </c>
      <c r="AH1190" s="127">
        <v>0</v>
      </c>
    </row>
    <row r="1191" spans="1:34" x14ac:dyDescent="0.35">
      <c r="A1191" s="127" t="s">
        <v>1472</v>
      </c>
      <c r="B1191" s="127" t="s">
        <v>964</v>
      </c>
      <c r="C1191" s="127">
        <v>0</v>
      </c>
      <c r="D1191" s="127">
        <v>0</v>
      </c>
      <c r="E1191" s="127">
        <v>0</v>
      </c>
      <c r="F1191" s="127">
        <v>0</v>
      </c>
      <c r="G1191" s="127">
        <v>0</v>
      </c>
      <c r="H1191" s="127">
        <v>0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0</v>
      </c>
      <c r="P1191" s="127">
        <v>0</v>
      </c>
      <c r="Q1191" s="127">
        <v>0</v>
      </c>
      <c r="R1191" s="127">
        <v>0</v>
      </c>
      <c r="S1191" s="127">
        <v>0</v>
      </c>
      <c r="T1191" s="127">
        <v>0</v>
      </c>
      <c r="U1191" s="127">
        <v>0</v>
      </c>
      <c r="V1191" s="127">
        <v>0</v>
      </c>
      <c r="W1191" s="127">
        <v>0</v>
      </c>
      <c r="X1191" s="127">
        <v>0</v>
      </c>
      <c r="Y1191" s="127">
        <v>0</v>
      </c>
      <c r="Z1191" s="127">
        <v>0</v>
      </c>
      <c r="AA1191" s="127">
        <v>0</v>
      </c>
      <c r="AB1191" s="127">
        <v>0</v>
      </c>
      <c r="AC1191" s="127">
        <v>0</v>
      </c>
      <c r="AD1191" s="127">
        <v>0</v>
      </c>
      <c r="AE1191" s="127">
        <v>0</v>
      </c>
      <c r="AF1191" s="127">
        <v>0</v>
      </c>
      <c r="AG1191" s="127">
        <v>0</v>
      </c>
      <c r="AH1191" s="127">
        <v>0</v>
      </c>
    </row>
    <row r="1192" spans="1:34" x14ac:dyDescent="0.35">
      <c r="A1192" s="127" t="s">
        <v>1473</v>
      </c>
      <c r="B1192" s="127" t="s">
        <v>964</v>
      </c>
      <c r="C1192" s="127">
        <v>0</v>
      </c>
      <c r="D1192" s="127">
        <v>0</v>
      </c>
      <c r="E1192" s="127">
        <v>0</v>
      </c>
      <c r="F1192" s="127">
        <v>0</v>
      </c>
      <c r="G1192" s="127">
        <v>0</v>
      </c>
      <c r="H1192" s="127">
        <v>0</v>
      </c>
      <c r="I1192" s="127">
        <v>0</v>
      </c>
      <c r="J1192" s="127">
        <v>0</v>
      </c>
      <c r="K1192" s="127">
        <v>0</v>
      </c>
      <c r="L1192" s="127">
        <v>0</v>
      </c>
      <c r="M1192" s="127">
        <v>0</v>
      </c>
      <c r="N1192" s="127">
        <v>0</v>
      </c>
      <c r="O1192" s="127">
        <v>0</v>
      </c>
      <c r="P1192" s="127">
        <v>0</v>
      </c>
      <c r="Q1192" s="127">
        <v>0</v>
      </c>
      <c r="R1192" s="127">
        <v>0</v>
      </c>
      <c r="S1192" s="127">
        <v>0</v>
      </c>
      <c r="T1192" s="127">
        <v>0</v>
      </c>
      <c r="U1192" s="127">
        <v>0</v>
      </c>
      <c r="V1192" s="127">
        <v>0</v>
      </c>
      <c r="W1192" s="127">
        <v>0</v>
      </c>
      <c r="X1192" s="127">
        <v>0</v>
      </c>
      <c r="Y1192" s="127">
        <v>0</v>
      </c>
      <c r="Z1192" s="127">
        <v>0</v>
      </c>
      <c r="AA1192" s="127">
        <v>0</v>
      </c>
      <c r="AB1192" s="127">
        <v>0</v>
      </c>
      <c r="AC1192" s="127">
        <v>0</v>
      </c>
      <c r="AD1192" s="127">
        <v>0</v>
      </c>
      <c r="AE1192" s="127">
        <v>0</v>
      </c>
      <c r="AF1192" s="127">
        <v>0</v>
      </c>
      <c r="AG1192" s="127">
        <v>0</v>
      </c>
      <c r="AH1192" s="127">
        <v>0</v>
      </c>
    </row>
    <row r="1193" spans="1:34" x14ac:dyDescent="0.35">
      <c r="A1193" s="127" t="s">
        <v>163</v>
      </c>
      <c r="B1193" s="127" t="s">
        <v>964</v>
      </c>
      <c r="C1193" s="127">
        <v>0</v>
      </c>
      <c r="D1193" s="127">
        <v>0</v>
      </c>
      <c r="E1193" s="127">
        <v>0</v>
      </c>
      <c r="F1193" s="127">
        <v>0</v>
      </c>
      <c r="G1193" s="127">
        <v>0</v>
      </c>
      <c r="H1193" s="127">
        <v>0</v>
      </c>
      <c r="I1193" s="127">
        <v>0</v>
      </c>
      <c r="J1193" s="127">
        <v>0</v>
      </c>
      <c r="K1193" s="127">
        <v>0</v>
      </c>
      <c r="L1193" s="127">
        <v>0</v>
      </c>
      <c r="M1193" s="127">
        <v>0</v>
      </c>
      <c r="N1193" s="127">
        <v>0</v>
      </c>
      <c r="O1193" s="127">
        <v>0</v>
      </c>
      <c r="P1193" s="127">
        <v>0</v>
      </c>
      <c r="Q1193" s="127">
        <v>0</v>
      </c>
      <c r="R1193" s="127">
        <v>0</v>
      </c>
      <c r="S1193" s="127">
        <v>0</v>
      </c>
      <c r="T1193" s="127">
        <v>0</v>
      </c>
      <c r="U1193" s="127">
        <v>0</v>
      </c>
      <c r="V1193" s="127">
        <v>0</v>
      </c>
      <c r="W1193" s="127">
        <v>0</v>
      </c>
      <c r="X1193" s="127">
        <v>0</v>
      </c>
      <c r="Y1193" s="127">
        <v>0</v>
      </c>
      <c r="Z1193" s="127">
        <v>0</v>
      </c>
      <c r="AA1193" s="127">
        <v>0</v>
      </c>
      <c r="AB1193" s="127">
        <v>0</v>
      </c>
      <c r="AC1193" s="127">
        <v>0</v>
      </c>
      <c r="AD1193" s="127">
        <v>0</v>
      </c>
      <c r="AE1193" s="127">
        <v>0</v>
      </c>
      <c r="AF1193" s="127">
        <v>0</v>
      </c>
      <c r="AG1193" s="127">
        <v>0</v>
      </c>
      <c r="AH1193" s="127">
        <v>0</v>
      </c>
    </row>
    <row r="1194" spans="1:34" x14ac:dyDescent="0.35">
      <c r="A1194" s="127" t="s">
        <v>164</v>
      </c>
      <c r="B1194" s="127" t="s">
        <v>964</v>
      </c>
      <c r="C1194" s="127">
        <v>0</v>
      </c>
      <c r="D1194" s="127">
        <v>0</v>
      </c>
      <c r="E1194" s="127">
        <v>0</v>
      </c>
      <c r="F1194" s="127">
        <v>0</v>
      </c>
      <c r="G1194" s="127">
        <v>0</v>
      </c>
      <c r="H1194" s="127">
        <v>0</v>
      </c>
      <c r="I1194" s="127">
        <v>0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27">
        <v>0</v>
      </c>
      <c r="Q1194" s="127">
        <v>0</v>
      </c>
      <c r="R1194" s="127">
        <v>0</v>
      </c>
      <c r="S1194" s="127">
        <v>0</v>
      </c>
      <c r="T1194" s="127">
        <v>0</v>
      </c>
      <c r="U1194" s="127">
        <v>0</v>
      </c>
      <c r="V1194" s="127">
        <v>0</v>
      </c>
      <c r="W1194" s="127">
        <v>0</v>
      </c>
      <c r="X1194" s="127">
        <v>0</v>
      </c>
      <c r="Y1194" s="127">
        <v>0</v>
      </c>
      <c r="Z1194" s="127">
        <v>0</v>
      </c>
      <c r="AA1194" s="127">
        <v>0</v>
      </c>
      <c r="AB1194" s="127">
        <v>0</v>
      </c>
      <c r="AC1194" s="127">
        <v>0</v>
      </c>
      <c r="AD1194" s="127">
        <v>0</v>
      </c>
      <c r="AE1194" s="127">
        <v>0</v>
      </c>
      <c r="AF1194" s="127">
        <v>0</v>
      </c>
      <c r="AG1194" s="127">
        <v>0</v>
      </c>
      <c r="AH1194" s="127">
        <v>0</v>
      </c>
    </row>
    <row r="1195" spans="1:34" x14ac:dyDescent="0.35">
      <c r="A1195" s="127" t="s">
        <v>165</v>
      </c>
      <c r="B1195" s="127" t="s">
        <v>964</v>
      </c>
      <c r="C1195" s="127">
        <v>0</v>
      </c>
      <c r="D1195" s="127">
        <v>0</v>
      </c>
      <c r="E1195" s="127">
        <v>0</v>
      </c>
      <c r="F1195" s="127">
        <v>0</v>
      </c>
      <c r="G1195" s="127">
        <v>0</v>
      </c>
      <c r="H1195" s="127">
        <v>0</v>
      </c>
      <c r="I1195" s="127">
        <v>0</v>
      </c>
      <c r="J1195" s="127">
        <v>0</v>
      </c>
      <c r="K1195" s="127">
        <v>0</v>
      </c>
      <c r="L1195" s="127">
        <v>0</v>
      </c>
      <c r="M1195" s="127">
        <v>0</v>
      </c>
      <c r="N1195" s="127">
        <v>0</v>
      </c>
      <c r="O1195" s="127">
        <v>0</v>
      </c>
      <c r="P1195" s="127">
        <v>0</v>
      </c>
      <c r="Q1195" s="127">
        <v>0</v>
      </c>
      <c r="R1195" s="127">
        <v>0</v>
      </c>
      <c r="S1195" s="127">
        <v>0</v>
      </c>
      <c r="T1195" s="127">
        <v>0</v>
      </c>
      <c r="U1195" s="127">
        <v>0</v>
      </c>
      <c r="V1195" s="127">
        <v>0</v>
      </c>
      <c r="W1195" s="127">
        <v>0</v>
      </c>
      <c r="X1195" s="127">
        <v>0</v>
      </c>
      <c r="Y1195" s="127">
        <v>0</v>
      </c>
      <c r="Z1195" s="127">
        <v>0</v>
      </c>
      <c r="AA1195" s="127">
        <v>0</v>
      </c>
      <c r="AB1195" s="127">
        <v>0</v>
      </c>
      <c r="AC1195" s="127">
        <v>0</v>
      </c>
      <c r="AD1195" s="127">
        <v>0</v>
      </c>
      <c r="AE1195" s="127">
        <v>0</v>
      </c>
      <c r="AF1195" s="127">
        <v>0</v>
      </c>
      <c r="AG1195" s="127">
        <v>0</v>
      </c>
      <c r="AH1195" s="127">
        <v>0</v>
      </c>
    </row>
    <row r="1196" spans="1:34" x14ac:dyDescent="0.35">
      <c r="A1196" s="127" t="s">
        <v>166</v>
      </c>
      <c r="B1196" s="127" t="s">
        <v>964</v>
      </c>
      <c r="C1196" s="127">
        <v>0</v>
      </c>
      <c r="D1196" s="127">
        <v>0</v>
      </c>
      <c r="E1196" s="127">
        <v>0</v>
      </c>
      <c r="F1196" s="127">
        <v>0</v>
      </c>
      <c r="G1196" s="127">
        <v>0</v>
      </c>
      <c r="H1196" s="127">
        <v>0</v>
      </c>
      <c r="I1196" s="127">
        <v>0</v>
      </c>
      <c r="J1196" s="127">
        <v>0</v>
      </c>
      <c r="K1196" s="127">
        <v>0</v>
      </c>
      <c r="L1196" s="127">
        <v>0</v>
      </c>
      <c r="M1196" s="127">
        <v>0</v>
      </c>
      <c r="N1196" s="127">
        <v>0</v>
      </c>
      <c r="O1196" s="127">
        <v>0</v>
      </c>
      <c r="P1196" s="127">
        <v>0</v>
      </c>
      <c r="Q1196" s="127">
        <v>0</v>
      </c>
      <c r="R1196" s="127">
        <v>0</v>
      </c>
      <c r="S1196" s="127">
        <v>0</v>
      </c>
      <c r="T1196" s="127">
        <v>0</v>
      </c>
      <c r="U1196" s="127">
        <v>0</v>
      </c>
      <c r="V1196" s="127">
        <v>0</v>
      </c>
      <c r="W1196" s="127">
        <v>0</v>
      </c>
      <c r="X1196" s="127">
        <v>0</v>
      </c>
      <c r="Y1196" s="127">
        <v>0</v>
      </c>
      <c r="Z1196" s="127">
        <v>0</v>
      </c>
      <c r="AA1196" s="127">
        <v>0</v>
      </c>
      <c r="AB1196" s="127">
        <v>0</v>
      </c>
      <c r="AC1196" s="127">
        <v>0</v>
      </c>
      <c r="AD1196" s="127">
        <v>0</v>
      </c>
      <c r="AE1196" s="127">
        <v>0</v>
      </c>
      <c r="AF1196" s="127">
        <v>0</v>
      </c>
      <c r="AG1196" s="127">
        <v>0</v>
      </c>
      <c r="AH1196" s="127">
        <v>0</v>
      </c>
    </row>
    <row r="1197" spans="1:34" x14ac:dyDescent="0.35">
      <c r="A1197" s="127" t="s">
        <v>167</v>
      </c>
      <c r="B1197" s="127" t="s">
        <v>964</v>
      </c>
      <c r="C1197" s="127">
        <v>0</v>
      </c>
      <c r="D1197" s="127">
        <v>0</v>
      </c>
      <c r="E1197" s="127">
        <v>0</v>
      </c>
      <c r="F1197" s="127">
        <v>0</v>
      </c>
      <c r="G1197" s="127">
        <v>0</v>
      </c>
      <c r="H1197" s="127">
        <v>0</v>
      </c>
      <c r="I1197" s="127">
        <v>0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>
        <v>0</v>
      </c>
      <c r="P1197" s="127">
        <v>0</v>
      </c>
      <c r="Q1197" s="127">
        <v>0</v>
      </c>
      <c r="R1197" s="127">
        <v>0</v>
      </c>
      <c r="S1197" s="127">
        <v>0</v>
      </c>
      <c r="T1197" s="127">
        <v>0</v>
      </c>
      <c r="U1197" s="127">
        <v>0</v>
      </c>
      <c r="V1197" s="127">
        <v>0</v>
      </c>
      <c r="W1197" s="127">
        <v>0</v>
      </c>
      <c r="X1197" s="127">
        <v>0</v>
      </c>
      <c r="Y1197" s="127">
        <v>0</v>
      </c>
      <c r="Z1197" s="127">
        <v>0</v>
      </c>
      <c r="AA1197" s="127">
        <v>0</v>
      </c>
      <c r="AB1197" s="127">
        <v>0</v>
      </c>
      <c r="AC1197" s="127">
        <v>0</v>
      </c>
      <c r="AD1197" s="127">
        <v>0</v>
      </c>
      <c r="AE1197" s="127">
        <v>0</v>
      </c>
      <c r="AF1197" s="127">
        <v>0</v>
      </c>
      <c r="AG1197" s="127">
        <v>0</v>
      </c>
      <c r="AH1197" s="127">
        <v>0</v>
      </c>
    </row>
    <row r="1198" spans="1:34" x14ac:dyDescent="0.35">
      <c r="A1198" s="127" t="s">
        <v>168</v>
      </c>
      <c r="B1198" s="127" t="s">
        <v>964</v>
      </c>
      <c r="C1198" s="128">
        <v>1041150</v>
      </c>
      <c r="D1198" s="128">
        <v>1608940</v>
      </c>
      <c r="E1198" s="128">
        <v>2198110</v>
      </c>
      <c r="F1198" s="128">
        <v>2778420</v>
      </c>
      <c r="G1198" s="128">
        <v>3367860</v>
      </c>
      <c r="H1198" s="128">
        <v>3476370</v>
      </c>
      <c r="I1198" s="128">
        <v>3586180</v>
      </c>
      <c r="J1198" s="128">
        <v>3697300</v>
      </c>
      <c r="K1198" s="128">
        <v>3809710</v>
      </c>
      <c r="L1198" s="128">
        <v>3923420</v>
      </c>
      <c r="M1198" s="128">
        <v>4603270</v>
      </c>
      <c r="N1198" s="128">
        <v>5293100</v>
      </c>
      <c r="O1198" s="128">
        <v>5992910</v>
      </c>
      <c r="P1198" s="128">
        <v>6702720</v>
      </c>
      <c r="Q1198" s="128">
        <v>7422510</v>
      </c>
      <c r="R1198" s="128">
        <v>8426870</v>
      </c>
      <c r="S1198" s="128">
        <v>9445280</v>
      </c>
      <c r="T1198" s="128">
        <v>10477700</v>
      </c>
      <c r="U1198" s="128">
        <v>11524300</v>
      </c>
      <c r="V1198" s="128">
        <v>12584800</v>
      </c>
      <c r="W1198" s="128">
        <v>13578700</v>
      </c>
      <c r="X1198" s="128">
        <v>14585500</v>
      </c>
      <c r="Y1198" s="128">
        <v>15605100</v>
      </c>
      <c r="Z1198" s="128">
        <v>16637700</v>
      </c>
      <c r="AA1198" s="128">
        <v>17683100</v>
      </c>
      <c r="AB1198" s="128">
        <v>18329000</v>
      </c>
      <c r="AC1198" s="128">
        <v>18982100</v>
      </c>
      <c r="AD1198" s="128">
        <v>19642300</v>
      </c>
      <c r="AE1198" s="128">
        <v>20309800</v>
      </c>
      <c r="AF1198" s="128">
        <v>20984500</v>
      </c>
      <c r="AG1198" s="128">
        <v>21666400</v>
      </c>
      <c r="AH1198" s="128">
        <v>22355600</v>
      </c>
    </row>
    <row r="1199" spans="1:34" x14ac:dyDescent="0.35">
      <c r="A1199" s="127" t="s">
        <v>169</v>
      </c>
      <c r="B1199" s="127" t="s">
        <v>964</v>
      </c>
      <c r="C1199" s="127">
        <v>0</v>
      </c>
      <c r="D1199" s="127">
        <v>0</v>
      </c>
      <c r="E1199" s="127">
        <v>0</v>
      </c>
      <c r="F1199" s="127">
        <v>0</v>
      </c>
      <c r="G1199" s="127">
        <v>0</v>
      </c>
      <c r="H1199" s="127">
        <v>0</v>
      </c>
      <c r="I1199" s="127">
        <v>0</v>
      </c>
      <c r="J1199" s="127">
        <v>0</v>
      </c>
      <c r="K1199" s="127">
        <v>0</v>
      </c>
      <c r="L1199" s="127">
        <v>0</v>
      </c>
      <c r="M1199" s="127">
        <v>0</v>
      </c>
      <c r="N1199" s="127">
        <v>0</v>
      </c>
      <c r="O1199" s="127">
        <v>0</v>
      </c>
      <c r="P1199" s="127">
        <v>0</v>
      </c>
      <c r="Q1199" s="127">
        <v>0</v>
      </c>
      <c r="R1199" s="127">
        <v>0</v>
      </c>
      <c r="S1199" s="127">
        <v>0</v>
      </c>
      <c r="T1199" s="127">
        <v>0</v>
      </c>
      <c r="U1199" s="127">
        <v>0</v>
      </c>
      <c r="V1199" s="127">
        <v>0</v>
      </c>
      <c r="W1199" s="127">
        <v>0</v>
      </c>
      <c r="X1199" s="127">
        <v>0</v>
      </c>
      <c r="Y1199" s="127">
        <v>0</v>
      </c>
      <c r="Z1199" s="127">
        <v>0</v>
      </c>
      <c r="AA1199" s="127">
        <v>0</v>
      </c>
      <c r="AB1199" s="127">
        <v>0</v>
      </c>
      <c r="AC1199" s="127">
        <v>0</v>
      </c>
      <c r="AD1199" s="127">
        <v>0</v>
      </c>
      <c r="AE1199" s="127">
        <v>0</v>
      </c>
      <c r="AF1199" s="127">
        <v>0</v>
      </c>
      <c r="AG1199" s="127">
        <v>0</v>
      </c>
      <c r="AH1199" s="127">
        <v>0</v>
      </c>
    </row>
    <row r="1200" spans="1:34" x14ac:dyDescent="0.35">
      <c r="A1200" s="127" t="s">
        <v>170</v>
      </c>
      <c r="B1200" s="127" t="s">
        <v>964</v>
      </c>
      <c r="C1200" s="127">
        <v>0</v>
      </c>
      <c r="D1200" s="127">
        <v>0</v>
      </c>
      <c r="E1200" s="127">
        <v>0</v>
      </c>
      <c r="F1200" s="127">
        <v>0</v>
      </c>
      <c r="G1200" s="127">
        <v>0</v>
      </c>
      <c r="H1200" s="127">
        <v>0</v>
      </c>
      <c r="I1200" s="127">
        <v>0</v>
      </c>
      <c r="J1200" s="127">
        <v>0</v>
      </c>
      <c r="K1200" s="127">
        <v>0</v>
      </c>
      <c r="L1200" s="127">
        <v>0</v>
      </c>
      <c r="M1200" s="127">
        <v>0</v>
      </c>
      <c r="N1200" s="127">
        <v>0</v>
      </c>
      <c r="O1200" s="127">
        <v>0</v>
      </c>
      <c r="P1200" s="127">
        <v>0</v>
      </c>
      <c r="Q1200" s="127">
        <v>0</v>
      </c>
      <c r="R1200" s="127">
        <v>0</v>
      </c>
      <c r="S1200" s="127">
        <v>0</v>
      </c>
      <c r="T1200" s="127">
        <v>0</v>
      </c>
      <c r="U1200" s="127">
        <v>0</v>
      </c>
      <c r="V1200" s="127">
        <v>0</v>
      </c>
      <c r="W1200" s="127">
        <v>0</v>
      </c>
      <c r="X1200" s="127">
        <v>0</v>
      </c>
      <c r="Y1200" s="127">
        <v>0</v>
      </c>
      <c r="Z1200" s="127">
        <v>0</v>
      </c>
      <c r="AA1200" s="127">
        <v>0</v>
      </c>
      <c r="AB1200" s="127">
        <v>0</v>
      </c>
      <c r="AC1200" s="127">
        <v>0</v>
      </c>
      <c r="AD1200" s="127">
        <v>0</v>
      </c>
      <c r="AE1200" s="127">
        <v>0</v>
      </c>
      <c r="AF1200" s="127">
        <v>0</v>
      </c>
      <c r="AG1200" s="127">
        <v>0</v>
      </c>
      <c r="AH1200" s="127">
        <v>0</v>
      </c>
    </row>
    <row r="1201" spans="1:34" x14ac:dyDescent="0.35">
      <c r="A1201" s="127" t="s">
        <v>171</v>
      </c>
      <c r="B1201" s="127" t="s">
        <v>964</v>
      </c>
      <c r="C1201" s="127">
        <v>0</v>
      </c>
      <c r="D1201" s="127">
        <v>0</v>
      </c>
      <c r="E1201" s="127">
        <v>0</v>
      </c>
      <c r="F1201" s="127">
        <v>0</v>
      </c>
      <c r="G1201" s="127">
        <v>0</v>
      </c>
      <c r="H1201" s="127">
        <v>0</v>
      </c>
      <c r="I1201" s="127">
        <v>0</v>
      </c>
      <c r="J1201" s="127">
        <v>0</v>
      </c>
      <c r="K1201" s="127">
        <v>0</v>
      </c>
      <c r="L1201" s="127">
        <v>0</v>
      </c>
      <c r="M1201" s="127">
        <v>0</v>
      </c>
      <c r="N1201" s="127">
        <v>0</v>
      </c>
      <c r="O1201" s="127">
        <v>0</v>
      </c>
      <c r="P1201" s="127">
        <v>0</v>
      </c>
      <c r="Q1201" s="127">
        <v>0</v>
      </c>
      <c r="R1201" s="127">
        <v>0</v>
      </c>
      <c r="S1201" s="127">
        <v>0</v>
      </c>
      <c r="T1201" s="127">
        <v>0</v>
      </c>
      <c r="U1201" s="127">
        <v>0</v>
      </c>
      <c r="V1201" s="127">
        <v>0</v>
      </c>
      <c r="W1201" s="127">
        <v>0</v>
      </c>
      <c r="X1201" s="127">
        <v>0</v>
      </c>
      <c r="Y1201" s="127">
        <v>0</v>
      </c>
      <c r="Z1201" s="127">
        <v>0</v>
      </c>
      <c r="AA1201" s="127">
        <v>0</v>
      </c>
      <c r="AB1201" s="127">
        <v>0</v>
      </c>
      <c r="AC1201" s="127">
        <v>0</v>
      </c>
      <c r="AD1201" s="127">
        <v>0</v>
      </c>
      <c r="AE1201" s="127">
        <v>0</v>
      </c>
      <c r="AF1201" s="127">
        <v>0</v>
      </c>
      <c r="AG1201" s="127">
        <v>0</v>
      </c>
      <c r="AH1201" s="127">
        <v>0</v>
      </c>
    </row>
    <row r="1202" spans="1:34" x14ac:dyDescent="0.35">
      <c r="A1202" s="127" t="s">
        <v>172</v>
      </c>
      <c r="B1202" s="127" t="s">
        <v>964</v>
      </c>
      <c r="C1202" s="128">
        <v>17593000</v>
      </c>
      <c r="D1202" s="128">
        <v>18314100</v>
      </c>
      <c r="E1202" s="128">
        <v>19035100</v>
      </c>
      <c r="F1202" s="128">
        <v>19756200</v>
      </c>
      <c r="G1202" s="128">
        <v>19918400</v>
      </c>
      <c r="H1202" s="128">
        <v>20080700</v>
      </c>
      <c r="I1202" s="128">
        <v>20242900</v>
      </c>
      <c r="J1202" s="128">
        <v>20405200</v>
      </c>
      <c r="K1202" s="128">
        <v>20567500</v>
      </c>
      <c r="L1202" s="128">
        <v>20090400</v>
      </c>
      <c r="M1202" s="128">
        <v>19613400</v>
      </c>
      <c r="N1202" s="128">
        <v>19136300</v>
      </c>
      <c r="O1202" s="128">
        <v>18659300</v>
      </c>
      <c r="P1202" s="128">
        <v>18182200</v>
      </c>
      <c r="Q1202" s="128">
        <v>17049500</v>
      </c>
      <c r="R1202" s="128">
        <v>15916800</v>
      </c>
      <c r="S1202" s="128">
        <v>14784200</v>
      </c>
      <c r="T1202" s="128">
        <v>13651500</v>
      </c>
      <c r="U1202" s="128">
        <v>12518800</v>
      </c>
      <c r="V1202" s="128">
        <v>10015000</v>
      </c>
      <c r="W1202" s="128">
        <v>7511290</v>
      </c>
      <c r="X1202" s="128">
        <v>5007520</v>
      </c>
      <c r="Y1202" s="128">
        <v>2503760</v>
      </c>
      <c r="Z1202" s="127">
        <v>0</v>
      </c>
      <c r="AA1202" s="127">
        <v>0</v>
      </c>
      <c r="AB1202" s="127">
        <v>0</v>
      </c>
      <c r="AC1202" s="127">
        <v>0</v>
      </c>
      <c r="AD1202" s="127">
        <v>0</v>
      </c>
      <c r="AE1202" s="127">
        <v>0</v>
      </c>
      <c r="AF1202" s="127">
        <v>0</v>
      </c>
      <c r="AG1202" s="127">
        <v>0</v>
      </c>
      <c r="AH1202" s="127">
        <v>0</v>
      </c>
    </row>
    <row r="1203" spans="1:34" x14ac:dyDescent="0.35">
      <c r="A1203" s="127" t="s">
        <v>173</v>
      </c>
      <c r="B1203" s="127" t="s">
        <v>964</v>
      </c>
      <c r="C1203" s="127">
        <v>0</v>
      </c>
      <c r="D1203" s="127">
        <v>0</v>
      </c>
      <c r="E1203" s="127">
        <v>0</v>
      </c>
      <c r="F1203" s="127">
        <v>0</v>
      </c>
      <c r="G1203" s="127">
        <v>0</v>
      </c>
      <c r="H1203" s="127">
        <v>0</v>
      </c>
      <c r="I1203" s="127">
        <v>0</v>
      </c>
      <c r="J1203" s="127">
        <v>0</v>
      </c>
      <c r="K1203" s="127">
        <v>0</v>
      </c>
      <c r="L1203" s="127">
        <v>0</v>
      </c>
      <c r="M1203" s="127">
        <v>0</v>
      </c>
      <c r="N1203" s="127">
        <v>0</v>
      </c>
      <c r="O1203" s="127">
        <v>0</v>
      </c>
      <c r="P1203" s="127">
        <v>0</v>
      </c>
      <c r="Q1203" s="127">
        <v>0</v>
      </c>
      <c r="R1203" s="127">
        <v>0</v>
      </c>
      <c r="S1203" s="127">
        <v>0</v>
      </c>
      <c r="T1203" s="127">
        <v>0</v>
      </c>
      <c r="U1203" s="127">
        <v>0</v>
      </c>
      <c r="V1203" s="127">
        <v>0</v>
      </c>
      <c r="W1203" s="127">
        <v>0</v>
      </c>
      <c r="X1203" s="127">
        <v>0</v>
      </c>
      <c r="Y1203" s="127">
        <v>0</v>
      </c>
      <c r="Z1203" s="127">
        <v>0</v>
      </c>
      <c r="AA1203" s="127">
        <v>0</v>
      </c>
      <c r="AB1203" s="127">
        <v>0</v>
      </c>
      <c r="AC1203" s="127">
        <v>0</v>
      </c>
      <c r="AD1203" s="127">
        <v>0</v>
      </c>
      <c r="AE1203" s="127">
        <v>0</v>
      </c>
      <c r="AF1203" s="127">
        <v>0</v>
      </c>
      <c r="AG1203" s="127">
        <v>0</v>
      </c>
      <c r="AH1203" s="127">
        <v>0</v>
      </c>
    </row>
    <row r="1204" spans="1:34" x14ac:dyDescent="0.35">
      <c r="A1204" s="127" t="s">
        <v>174</v>
      </c>
      <c r="B1204" s="127" t="s">
        <v>964</v>
      </c>
      <c r="C1204" s="127">
        <v>0</v>
      </c>
      <c r="D1204" s="127">
        <v>0</v>
      </c>
      <c r="E1204" s="127">
        <v>0</v>
      </c>
      <c r="F1204" s="127">
        <v>0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0</v>
      </c>
      <c r="N1204" s="127">
        <v>0</v>
      </c>
      <c r="O1204" s="127">
        <v>0</v>
      </c>
      <c r="P1204" s="127">
        <v>0</v>
      </c>
      <c r="Q1204" s="127">
        <v>0</v>
      </c>
      <c r="R1204" s="127">
        <v>0</v>
      </c>
      <c r="S1204" s="127">
        <v>0</v>
      </c>
      <c r="T1204" s="127">
        <v>0</v>
      </c>
      <c r="U1204" s="127">
        <v>0</v>
      </c>
      <c r="V1204" s="127">
        <v>0</v>
      </c>
      <c r="W1204" s="127">
        <v>0</v>
      </c>
      <c r="X1204" s="127">
        <v>0</v>
      </c>
      <c r="Y1204" s="127">
        <v>0</v>
      </c>
      <c r="Z1204" s="127">
        <v>0</v>
      </c>
      <c r="AA1204" s="127">
        <v>0</v>
      </c>
      <c r="AB1204" s="127">
        <v>0</v>
      </c>
      <c r="AC1204" s="127">
        <v>0</v>
      </c>
      <c r="AD1204" s="127">
        <v>0</v>
      </c>
      <c r="AE1204" s="127">
        <v>0</v>
      </c>
      <c r="AF1204" s="127">
        <v>0</v>
      </c>
      <c r="AG1204" s="127">
        <v>0</v>
      </c>
      <c r="AH1204" s="127">
        <v>0</v>
      </c>
    </row>
    <row r="1205" spans="1:34" x14ac:dyDescent="0.35">
      <c r="A1205" s="127" t="s">
        <v>175</v>
      </c>
      <c r="B1205" s="127" t="s">
        <v>964</v>
      </c>
      <c r="C1205" s="127">
        <v>0</v>
      </c>
      <c r="D1205" s="127">
        <v>0</v>
      </c>
      <c r="E1205" s="127">
        <v>0</v>
      </c>
      <c r="F1205" s="127">
        <v>0</v>
      </c>
      <c r="G1205" s="127">
        <v>0</v>
      </c>
      <c r="H1205" s="127">
        <v>0</v>
      </c>
      <c r="I1205" s="127">
        <v>0</v>
      </c>
      <c r="J1205" s="127">
        <v>0</v>
      </c>
      <c r="K1205" s="127">
        <v>0</v>
      </c>
      <c r="L1205" s="127">
        <v>0</v>
      </c>
      <c r="M1205" s="127">
        <v>0</v>
      </c>
      <c r="N1205" s="127">
        <v>0</v>
      </c>
      <c r="O1205" s="127">
        <v>0</v>
      </c>
      <c r="P1205" s="127">
        <v>0</v>
      </c>
      <c r="Q1205" s="127">
        <v>0</v>
      </c>
      <c r="R1205" s="127">
        <v>0</v>
      </c>
      <c r="S1205" s="127">
        <v>0</v>
      </c>
      <c r="T1205" s="127">
        <v>0</v>
      </c>
      <c r="U1205" s="127">
        <v>0</v>
      </c>
      <c r="V1205" s="127">
        <v>0</v>
      </c>
      <c r="W1205" s="127">
        <v>0</v>
      </c>
      <c r="X1205" s="127">
        <v>0</v>
      </c>
      <c r="Y1205" s="127">
        <v>0</v>
      </c>
      <c r="Z1205" s="127">
        <v>0</v>
      </c>
      <c r="AA1205" s="127">
        <v>0</v>
      </c>
      <c r="AB1205" s="127">
        <v>0</v>
      </c>
      <c r="AC1205" s="127">
        <v>0</v>
      </c>
      <c r="AD1205" s="127">
        <v>0</v>
      </c>
      <c r="AE1205" s="127">
        <v>0</v>
      </c>
      <c r="AF1205" s="127">
        <v>0</v>
      </c>
      <c r="AG1205" s="127">
        <v>0</v>
      </c>
      <c r="AH1205" s="127">
        <v>0</v>
      </c>
    </row>
    <row r="1206" spans="1:34" x14ac:dyDescent="0.35">
      <c r="A1206" s="127" t="s">
        <v>1474</v>
      </c>
      <c r="B1206" s="127" t="s">
        <v>964</v>
      </c>
      <c r="C1206" s="127">
        <v>0</v>
      </c>
      <c r="D1206" s="127">
        <v>0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0</v>
      </c>
      <c r="K1206" s="127">
        <v>0</v>
      </c>
      <c r="L1206" s="127">
        <v>0</v>
      </c>
      <c r="M1206" s="127">
        <v>0</v>
      </c>
      <c r="N1206" s="127">
        <v>0</v>
      </c>
      <c r="O1206" s="127">
        <v>0</v>
      </c>
      <c r="P1206" s="127">
        <v>0</v>
      </c>
      <c r="Q1206" s="127">
        <v>0</v>
      </c>
      <c r="R1206" s="127">
        <v>0</v>
      </c>
      <c r="S1206" s="127">
        <v>0</v>
      </c>
      <c r="T1206" s="127">
        <v>0</v>
      </c>
      <c r="U1206" s="127">
        <v>0</v>
      </c>
      <c r="V1206" s="127">
        <v>0</v>
      </c>
      <c r="W1206" s="127">
        <v>0</v>
      </c>
      <c r="X1206" s="127">
        <v>0</v>
      </c>
      <c r="Y1206" s="127">
        <v>0</v>
      </c>
      <c r="Z1206" s="127">
        <v>0</v>
      </c>
      <c r="AA1206" s="127">
        <v>0</v>
      </c>
      <c r="AB1206" s="127">
        <v>0</v>
      </c>
      <c r="AC1206" s="127">
        <v>0</v>
      </c>
      <c r="AD1206" s="127">
        <v>0</v>
      </c>
      <c r="AE1206" s="127">
        <v>0</v>
      </c>
      <c r="AF1206" s="127">
        <v>0</v>
      </c>
      <c r="AG1206" s="127">
        <v>0</v>
      </c>
      <c r="AH1206" s="127">
        <v>0</v>
      </c>
    </row>
    <row r="1207" spans="1:34" x14ac:dyDescent="0.35">
      <c r="A1207" s="127" t="s">
        <v>1475</v>
      </c>
      <c r="B1207" s="127" t="s">
        <v>964</v>
      </c>
      <c r="C1207" s="127">
        <v>0</v>
      </c>
      <c r="D1207" s="127">
        <v>0</v>
      </c>
      <c r="E1207" s="127">
        <v>0</v>
      </c>
      <c r="F1207" s="127">
        <v>0</v>
      </c>
      <c r="G1207" s="127">
        <v>0</v>
      </c>
      <c r="H1207" s="127">
        <v>0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>
        <v>0</v>
      </c>
      <c r="P1207" s="127">
        <v>0</v>
      </c>
      <c r="Q1207" s="127">
        <v>0</v>
      </c>
      <c r="R1207" s="127">
        <v>0</v>
      </c>
      <c r="S1207" s="127">
        <v>0</v>
      </c>
      <c r="T1207" s="127">
        <v>0</v>
      </c>
      <c r="U1207" s="127">
        <v>0</v>
      </c>
      <c r="V1207" s="127">
        <v>0</v>
      </c>
      <c r="W1207" s="127">
        <v>0</v>
      </c>
      <c r="X1207" s="127">
        <v>0</v>
      </c>
      <c r="Y1207" s="127">
        <v>0</v>
      </c>
      <c r="Z1207" s="127">
        <v>0</v>
      </c>
      <c r="AA1207" s="127">
        <v>0</v>
      </c>
      <c r="AB1207" s="127">
        <v>0</v>
      </c>
      <c r="AC1207" s="127">
        <v>0</v>
      </c>
      <c r="AD1207" s="127">
        <v>0</v>
      </c>
      <c r="AE1207" s="127">
        <v>0</v>
      </c>
      <c r="AF1207" s="127">
        <v>0</v>
      </c>
      <c r="AG1207" s="127">
        <v>0</v>
      </c>
      <c r="AH1207" s="127">
        <v>0</v>
      </c>
    </row>
    <row r="1208" spans="1:34" x14ac:dyDescent="0.35">
      <c r="A1208" s="127" t="s">
        <v>1476</v>
      </c>
      <c r="B1208" s="127" t="s">
        <v>964</v>
      </c>
      <c r="C1208" s="127">
        <v>0</v>
      </c>
      <c r="D1208" s="127">
        <v>0</v>
      </c>
      <c r="E1208" s="127">
        <v>0</v>
      </c>
      <c r="F1208" s="127">
        <v>0</v>
      </c>
      <c r="G1208" s="127">
        <v>0</v>
      </c>
      <c r="H1208" s="127">
        <v>0</v>
      </c>
      <c r="I1208" s="127">
        <v>0</v>
      </c>
      <c r="J1208" s="127">
        <v>0</v>
      </c>
      <c r="K1208" s="127">
        <v>0</v>
      </c>
      <c r="L1208" s="127">
        <v>0</v>
      </c>
      <c r="M1208" s="127">
        <v>0</v>
      </c>
      <c r="N1208" s="127">
        <v>0</v>
      </c>
      <c r="O1208" s="127">
        <v>0</v>
      </c>
      <c r="P1208" s="127">
        <v>0</v>
      </c>
      <c r="Q1208" s="127">
        <v>0</v>
      </c>
      <c r="R1208" s="127">
        <v>0</v>
      </c>
      <c r="S1208" s="127">
        <v>0</v>
      </c>
      <c r="T1208" s="127">
        <v>0</v>
      </c>
      <c r="U1208" s="127">
        <v>0</v>
      </c>
      <c r="V1208" s="127">
        <v>0</v>
      </c>
      <c r="W1208" s="127">
        <v>0</v>
      </c>
      <c r="X1208" s="127">
        <v>0</v>
      </c>
      <c r="Y1208" s="127">
        <v>0</v>
      </c>
      <c r="Z1208" s="127">
        <v>0</v>
      </c>
      <c r="AA1208" s="127">
        <v>0</v>
      </c>
      <c r="AB1208" s="127">
        <v>0</v>
      </c>
      <c r="AC1208" s="127">
        <v>0</v>
      </c>
      <c r="AD1208" s="127">
        <v>0</v>
      </c>
      <c r="AE1208" s="127">
        <v>0</v>
      </c>
      <c r="AF1208" s="127">
        <v>0</v>
      </c>
      <c r="AG1208" s="127">
        <v>0</v>
      </c>
      <c r="AH1208" s="127">
        <v>0</v>
      </c>
    </row>
    <row r="1209" spans="1:34" x14ac:dyDescent="0.35">
      <c r="A1209" s="127" t="s">
        <v>966</v>
      </c>
      <c r="B1209" s="127" t="s">
        <v>964</v>
      </c>
      <c r="C1209" s="128">
        <v>36542000000000</v>
      </c>
      <c r="D1209" s="128">
        <v>37987000000000</v>
      </c>
      <c r="E1209" s="128">
        <v>39432000000000</v>
      </c>
      <c r="F1209" s="128">
        <v>40878000000000</v>
      </c>
      <c r="G1209" s="128">
        <v>42788000000000</v>
      </c>
      <c r="H1209" s="128">
        <v>44698000000000</v>
      </c>
      <c r="I1209" s="128">
        <v>46609000000000</v>
      </c>
      <c r="J1209" s="128">
        <v>48519000000000</v>
      </c>
      <c r="K1209" s="128">
        <v>50429000000000</v>
      </c>
      <c r="L1209" s="128">
        <v>52930000000000</v>
      </c>
      <c r="M1209" s="128">
        <v>55430000000000</v>
      </c>
      <c r="N1209" s="128">
        <v>57930000000000</v>
      </c>
      <c r="O1209" s="128">
        <v>60430000000000</v>
      </c>
      <c r="P1209" s="128">
        <v>62931000000000</v>
      </c>
      <c r="Q1209" s="128">
        <v>65880000000000</v>
      </c>
      <c r="R1209" s="128">
        <v>68830000000000</v>
      </c>
      <c r="S1209" s="128">
        <v>71779000000000</v>
      </c>
      <c r="T1209" s="128">
        <v>74729000000000</v>
      </c>
      <c r="U1209" s="128">
        <v>77678000000000</v>
      </c>
      <c r="V1209" s="128">
        <v>80481000000000</v>
      </c>
      <c r="W1209" s="128">
        <v>83284000000000</v>
      </c>
      <c r="X1209" s="128">
        <v>86087000000000</v>
      </c>
      <c r="Y1209" s="128">
        <v>88890000000000</v>
      </c>
      <c r="Z1209" s="128">
        <v>91693000000000</v>
      </c>
      <c r="AA1209" s="128">
        <v>94231000000000</v>
      </c>
      <c r="AB1209" s="128">
        <v>96768000000000</v>
      </c>
      <c r="AC1209" s="128">
        <v>99306000000000</v>
      </c>
      <c r="AD1209" s="128">
        <v>101840000000000</v>
      </c>
      <c r="AE1209" s="128">
        <v>104380000000000</v>
      </c>
      <c r="AF1209" s="128">
        <v>106920000000000</v>
      </c>
      <c r="AG1209" s="128">
        <v>109460000000000</v>
      </c>
      <c r="AH1209" s="128">
        <v>111990000000000</v>
      </c>
    </row>
    <row r="1210" spans="1:34" x14ac:dyDescent="0.35">
      <c r="A1210" s="127" t="s">
        <v>93</v>
      </c>
      <c r="B1210" s="127" t="s">
        <v>964</v>
      </c>
      <c r="C1210" s="128">
        <v>970300000000000</v>
      </c>
      <c r="D1210" s="128">
        <v>1009000000000000</v>
      </c>
      <c r="E1210" s="128">
        <v>1047000000000000</v>
      </c>
      <c r="F1210" s="128">
        <v>1085000000000000</v>
      </c>
      <c r="G1210" s="128">
        <v>1136000000000000</v>
      </c>
      <c r="H1210" s="128">
        <v>1187000000000000</v>
      </c>
      <c r="I1210" s="128">
        <v>1238000000000000</v>
      </c>
      <c r="J1210" s="128">
        <v>1288000000000000</v>
      </c>
      <c r="K1210" s="128">
        <v>1339000000000000</v>
      </c>
      <c r="L1210" s="128">
        <v>1405000000000000</v>
      </c>
      <c r="M1210" s="128">
        <v>1472000000000000</v>
      </c>
      <c r="N1210" s="128">
        <v>1538000000000000</v>
      </c>
      <c r="O1210" s="128">
        <v>1605000000000000</v>
      </c>
      <c r="P1210" s="128">
        <v>1671000000000000</v>
      </c>
      <c r="Q1210" s="128">
        <v>1749000000000000</v>
      </c>
      <c r="R1210" s="128">
        <v>1828000000000000</v>
      </c>
      <c r="S1210" s="128">
        <v>1906000000000000</v>
      </c>
      <c r="T1210" s="128">
        <v>1984000000000000</v>
      </c>
      <c r="U1210" s="128">
        <v>2063000000000000</v>
      </c>
      <c r="V1210" s="128">
        <v>2137000000000000</v>
      </c>
      <c r="W1210" s="128">
        <v>2211000000000000</v>
      </c>
      <c r="X1210" s="128">
        <v>2286000000000000</v>
      </c>
      <c r="Y1210" s="128">
        <v>2360000000000000</v>
      </c>
      <c r="Z1210" s="128">
        <v>2435000000000000</v>
      </c>
      <c r="AA1210" s="128">
        <v>2502000000000000</v>
      </c>
      <c r="AB1210" s="128">
        <v>2569000000000000</v>
      </c>
      <c r="AC1210" s="128">
        <v>2637000000000000</v>
      </c>
      <c r="AD1210" s="128">
        <v>2704000000000000</v>
      </c>
      <c r="AE1210" s="128">
        <v>2772000000000000</v>
      </c>
      <c r="AF1210" s="128">
        <v>2839000000000000</v>
      </c>
      <c r="AG1210" s="128">
        <v>2906000000000000</v>
      </c>
      <c r="AH1210" s="128">
        <v>2974000000000000</v>
      </c>
    </row>
    <row r="1211" spans="1:34" x14ac:dyDescent="0.35">
      <c r="A1211" s="127" t="s">
        <v>94</v>
      </c>
      <c r="B1211" s="127" t="s">
        <v>964</v>
      </c>
      <c r="C1211" s="127">
        <v>0</v>
      </c>
      <c r="D1211" s="127">
        <v>0</v>
      </c>
      <c r="E1211" s="127">
        <v>0</v>
      </c>
      <c r="F1211" s="127">
        <v>0</v>
      </c>
      <c r="G1211" s="127">
        <v>0</v>
      </c>
      <c r="H1211" s="127">
        <v>0</v>
      </c>
      <c r="I1211" s="127">
        <v>0</v>
      </c>
      <c r="J1211" s="127">
        <v>0</v>
      </c>
      <c r="K1211" s="127">
        <v>0</v>
      </c>
      <c r="L1211" s="127">
        <v>0</v>
      </c>
      <c r="M1211" s="127">
        <v>0</v>
      </c>
      <c r="N1211" s="127">
        <v>0</v>
      </c>
      <c r="O1211" s="127">
        <v>0</v>
      </c>
      <c r="P1211" s="127">
        <v>0</v>
      </c>
      <c r="Q1211" s="127">
        <v>0</v>
      </c>
      <c r="R1211" s="127">
        <v>0</v>
      </c>
      <c r="S1211" s="127">
        <v>0</v>
      </c>
      <c r="T1211" s="127">
        <v>0</v>
      </c>
      <c r="U1211" s="127">
        <v>0</v>
      </c>
      <c r="V1211" s="127">
        <v>0</v>
      </c>
      <c r="W1211" s="127">
        <v>0</v>
      </c>
      <c r="X1211" s="127">
        <v>0</v>
      </c>
      <c r="Y1211" s="127">
        <v>0</v>
      </c>
      <c r="Z1211" s="127">
        <v>0</v>
      </c>
      <c r="AA1211" s="127">
        <v>0</v>
      </c>
      <c r="AB1211" s="127">
        <v>0</v>
      </c>
      <c r="AC1211" s="127">
        <v>0</v>
      </c>
      <c r="AD1211" s="127">
        <v>0</v>
      </c>
      <c r="AE1211" s="127">
        <v>0</v>
      </c>
      <c r="AF1211" s="127">
        <v>0</v>
      </c>
      <c r="AG1211" s="127">
        <v>0</v>
      </c>
      <c r="AH1211" s="127">
        <v>0</v>
      </c>
    </row>
    <row r="1212" spans="1:34" x14ac:dyDescent="0.35">
      <c r="A1212" s="127" t="s">
        <v>95</v>
      </c>
      <c r="B1212" s="127" t="s">
        <v>964</v>
      </c>
      <c r="C1212" s="127">
        <v>0</v>
      </c>
      <c r="D1212" s="127">
        <v>0</v>
      </c>
      <c r="E1212" s="127">
        <v>0</v>
      </c>
      <c r="F1212" s="127">
        <v>0</v>
      </c>
      <c r="G1212" s="127">
        <v>0</v>
      </c>
      <c r="H1212" s="127">
        <v>0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>
        <v>0</v>
      </c>
      <c r="Q1212" s="127">
        <v>0</v>
      </c>
      <c r="R1212" s="127">
        <v>0</v>
      </c>
      <c r="S1212" s="127">
        <v>0</v>
      </c>
      <c r="T1212" s="127">
        <v>0</v>
      </c>
      <c r="U1212" s="127">
        <v>0</v>
      </c>
      <c r="V1212" s="127">
        <v>0</v>
      </c>
      <c r="W1212" s="127">
        <v>0</v>
      </c>
      <c r="X1212" s="127">
        <v>0</v>
      </c>
      <c r="Y1212" s="127">
        <v>0</v>
      </c>
      <c r="Z1212" s="127">
        <v>0</v>
      </c>
      <c r="AA1212" s="127">
        <v>0</v>
      </c>
      <c r="AB1212" s="127">
        <v>0</v>
      </c>
      <c r="AC1212" s="127">
        <v>0</v>
      </c>
      <c r="AD1212" s="127">
        <v>0</v>
      </c>
      <c r="AE1212" s="127">
        <v>0</v>
      </c>
      <c r="AF1212" s="127">
        <v>0</v>
      </c>
      <c r="AG1212" s="127">
        <v>0</v>
      </c>
      <c r="AH1212" s="127">
        <v>0</v>
      </c>
    </row>
    <row r="1213" spans="1:34" x14ac:dyDescent="0.35">
      <c r="A1213" s="127" t="s">
        <v>96</v>
      </c>
      <c r="B1213" s="127" t="s">
        <v>964</v>
      </c>
      <c r="C1213" s="128">
        <v>271400000000000</v>
      </c>
      <c r="D1213" s="128">
        <v>282100000000000</v>
      </c>
      <c r="E1213" s="128">
        <v>292900000000000</v>
      </c>
      <c r="F1213" s="128">
        <v>303600000000000</v>
      </c>
      <c r="G1213" s="128">
        <v>317800000000000</v>
      </c>
      <c r="H1213" s="128">
        <v>332000000000000</v>
      </c>
      <c r="I1213" s="128">
        <v>346200000000000</v>
      </c>
      <c r="J1213" s="128">
        <v>360300000000000</v>
      </c>
      <c r="K1213" s="128">
        <v>374500000000000</v>
      </c>
      <c r="L1213" s="128">
        <v>393100000000000</v>
      </c>
      <c r="M1213" s="128">
        <v>411700000000000</v>
      </c>
      <c r="N1213" s="128">
        <v>430200000000000</v>
      </c>
      <c r="O1213" s="128">
        <v>448800000000000</v>
      </c>
      <c r="P1213" s="128">
        <v>467400000000000</v>
      </c>
      <c r="Q1213" s="128">
        <v>489300000000000</v>
      </c>
      <c r="R1213" s="128">
        <v>511200000000000</v>
      </c>
      <c r="S1213" s="128">
        <v>533100000000000</v>
      </c>
      <c r="T1213" s="128">
        <v>555000000000000</v>
      </c>
      <c r="U1213" s="128">
        <v>576900000000000</v>
      </c>
      <c r="V1213" s="128">
        <v>597700000000000</v>
      </c>
      <c r="W1213" s="128">
        <v>618500000000000</v>
      </c>
      <c r="X1213" s="128">
        <v>639400000000000</v>
      </c>
      <c r="Y1213" s="128">
        <v>660200000000000</v>
      </c>
      <c r="Z1213" s="128">
        <v>681000000000000</v>
      </c>
      <c r="AA1213" s="128">
        <v>699800000000000</v>
      </c>
      <c r="AB1213" s="128">
        <v>718700000000000</v>
      </c>
      <c r="AC1213" s="128">
        <v>737500000000000</v>
      </c>
      <c r="AD1213" s="128">
        <v>756400000000000</v>
      </c>
      <c r="AE1213" s="128">
        <v>775200000000000</v>
      </c>
      <c r="AF1213" s="128">
        <v>794100000000000</v>
      </c>
      <c r="AG1213" s="128">
        <v>812900000000000</v>
      </c>
      <c r="AH1213" s="128">
        <v>831800000000000</v>
      </c>
    </row>
    <row r="1214" spans="1:34" x14ac:dyDescent="0.35">
      <c r="A1214" s="127" t="s">
        <v>97</v>
      </c>
      <c r="B1214" s="127" t="s">
        <v>964</v>
      </c>
      <c r="C1214" s="127">
        <v>0</v>
      </c>
      <c r="D1214" s="127">
        <v>0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0</v>
      </c>
      <c r="K1214" s="127">
        <v>0</v>
      </c>
      <c r="L1214" s="127">
        <v>0</v>
      </c>
      <c r="M1214" s="127">
        <v>0</v>
      </c>
      <c r="N1214" s="127">
        <v>0</v>
      </c>
      <c r="O1214" s="127">
        <v>0</v>
      </c>
      <c r="P1214" s="127">
        <v>0</v>
      </c>
      <c r="Q1214" s="127">
        <v>0</v>
      </c>
      <c r="R1214" s="127">
        <v>0</v>
      </c>
      <c r="S1214" s="127">
        <v>0</v>
      </c>
      <c r="T1214" s="127">
        <v>0</v>
      </c>
      <c r="U1214" s="127">
        <v>0</v>
      </c>
      <c r="V1214" s="127">
        <v>0</v>
      </c>
      <c r="W1214" s="127">
        <v>0</v>
      </c>
      <c r="X1214" s="127">
        <v>0</v>
      </c>
      <c r="Y1214" s="127">
        <v>0</v>
      </c>
      <c r="Z1214" s="127">
        <v>0</v>
      </c>
      <c r="AA1214" s="127">
        <v>0</v>
      </c>
      <c r="AB1214" s="127">
        <v>0</v>
      </c>
      <c r="AC1214" s="127">
        <v>0</v>
      </c>
      <c r="AD1214" s="127">
        <v>0</v>
      </c>
      <c r="AE1214" s="127">
        <v>0</v>
      </c>
      <c r="AF1214" s="127">
        <v>0</v>
      </c>
      <c r="AG1214" s="127">
        <v>0</v>
      </c>
      <c r="AH1214" s="127">
        <v>0</v>
      </c>
    </row>
    <row r="1215" spans="1:34" x14ac:dyDescent="0.35">
      <c r="A1215" s="127" t="s">
        <v>1010</v>
      </c>
      <c r="B1215" s="127" t="s">
        <v>964</v>
      </c>
      <c r="C1215" s="127">
        <v>0</v>
      </c>
      <c r="D1215" s="127">
        <v>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0</v>
      </c>
      <c r="L1215" s="127">
        <v>0</v>
      </c>
      <c r="M1215" s="127">
        <v>0</v>
      </c>
      <c r="N1215" s="127">
        <v>0</v>
      </c>
      <c r="O1215" s="127">
        <v>0</v>
      </c>
      <c r="P1215" s="127">
        <v>0</v>
      </c>
      <c r="Q1215" s="127">
        <v>0</v>
      </c>
      <c r="R1215" s="127">
        <v>0</v>
      </c>
      <c r="S1215" s="127">
        <v>0</v>
      </c>
      <c r="T1215" s="127">
        <v>0</v>
      </c>
      <c r="U1215" s="127">
        <v>0</v>
      </c>
      <c r="V1215" s="127">
        <v>0</v>
      </c>
      <c r="W1215" s="127">
        <v>0</v>
      </c>
      <c r="X1215" s="127">
        <v>0</v>
      </c>
      <c r="Y1215" s="127">
        <v>0</v>
      </c>
      <c r="Z1215" s="127">
        <v>0</v>
      </c>
      <c r="AA1215" s="127">
        <v>0</v>
      </c>
      <c r="AB1215" s="127">
        <v>0</v>
      </c>
      <c r="AC1215" s="127">
        <v>0</v>
      </c>
      <c r="AD1215" s="127">
        <v>0</v>
      </c>
      <c r="AE1215" s="127">
        <v>0</v>
      </c>
      <c r="AF1215" s="127">
        <v>0</v>
      </c>
      <c r="AG1215" s="127">
        <v>0</v>
      </c>
      <c r="AH1215" s="127">
        <v>0</v>
      </c>
    </row>
    <row r="1216" spans="1:34" x14ac:dyDescent="0.35">
      <c r="A1216" s="127" t="s">
        <v>1011</v>
      </c>
      <c r="B1216" s="127" t="s">
        <v>964</v>
      </c>
      <c r="C1216" s="127">
        <v>0</v>
      </c>
      <c r="D1216" s="127">
        <v>0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0</v>
      </c>
      <c r="N1216" s="127">
        <v>0</v>
      </c>
      <c r="O1216" s="127">
        <v>0</v>
      </c>
      <c r="P1216" s="127">
        <v>0</v>
      </c>
      <c r="Q1216" s="127">
        <v>0</v>
      </c>
      <c r="R1216" s="127">
        <v>0</v>
      </c>
      <c r="S1216" s="127">
        <v>0</v>
      </c>
      <c r="T1216" s="127">
        <v>0</v>
      </c>
      <c r="U1216" s="127">
        <v>0</v>
      </c>
      <c r="V1216" s="127">
        <v>0</v>
      </c>
      <c r="W1216" s="127">
        <v>0</v>
      </c>
      <c r="X1216" s="127">
        <v>0</v>
      </c>
      <c r="Y1216" s="127">
        <v>0</v>
      </c>
      <c r="Z1216" s="127">
        <v>0</v>
      </c>
      <c r="AA1216" s="127">
        <v>0</v>
      </c>
      <c r="AB1216" s="127">
        <v>0</v>
      </c>
      <c r="AC1216" s="127">
        <v>0</v>
      </c>
      <c r="AD1216" s="127">
        <v>0</v>
      </c>
      <c r="AE1216" s="127">
        <v>0</v>
      </c>
      <c r="AF1216" s="127">
        <v>0</v>
      </c>
      <c r="AG1216" s="127">
        <v>0</v>
      </c>
      <c r="AH1216" s="127">
        <v>0</v>
      </c>
    </row>
    <row r="1217" spans="1:34" x14ac:dyDescent="0.35">
      <c r="A1217" s="127" t="s">
        <v>1012</v>
      </c>
      <c r="B1217" s="127" t="s">
        <v>964</v>
      </c>
      <c r="C1217" s="128">
        <v>11944400000000</v>
      </c>
      <c r="D1217" s="128">
        <v>12416700000000</v>
      </c>
      <c r="E1217" s="128">
        <v>12889100000000</v>
      </c>
      <c r="F1217" s="128">
        <v>13361400000000</v>
      </c>
      <c r="G1217" s="128">
        <v>13985800000000</v>
      </c>
      <c r="H1217" s="128">
        <v>14610300000000</v>
      </c>
      <c r="I1217" s="128">
        <v>15234700000000</v>
      </c>
      <c r="J1217" s="128">
        <v>15859100000000</v>
      </c>
      <c r="K1217" s="128">
        <v>16483600000000</v>
      </c>
      <c r="L1217" s="128">
        <v>17300800000000</v>
      </c>
      <c r="M1217" s="128">
        <v>18118000000000</v>
      </c>
      <c r="N1217" s="128">
        <v>18935300000000</v>
      </c>
      <c r="O1217" s="128">
        <v>19752500000000</v>
      </c>
      <c r="P1217" s="128">
        <v>20569800000000</v>
      </c>
      <c r="Q1217" s="128">
        <v>21533800000000</v>
      </c>
      <c r="R1217" s="128">
        <v>22497900000000</v>
      </c>
      <c r="S1217" s="128">
        <v>23462000000000</v>
      </c>
      <c r="T1217" s="128">
        <v>24426100000000</v>
      </c>
      <c r="U1217" s="128">
        <v>25390200000000</v>
      </c>
      <c r="V1217" s="128">
        <v>26306400000000</v>
      </c>
      <c r="W1217" s="128">
        <v>27222600000000</v>
      </c>
      <c r="X1217" s="128">
        <v>28138800000000</v>
      </c>
      <c r="Y1217" s="128">
        <v>29055000000000</v>
      </c>
      <c r="Z1217" s="128">
        <v>29971200000000</v>
      </c>
      <c r="AA1217" s="128">
        <v>30800600000000</v>
      </c>
      <c r="AB1217" s="128">
        <v>31630100000000</v>
      </c>
      <c r="AC1217" s="128">
        <v>32459500000000</v>
      </c>
      <c r="AD1217" s="128">
        <v>33288900000000</v>
      </c>
      <c r="AE1217" s="128">
        <v>34118400000000</v>
      </c>
      <c r="AF1217" s="128">
        <v>34947800000000</v>
      </c>
      <c r="AG1217" s="128">
        <v>35777300000000</v>
      </c>
      <c r="AH1217" s="128">
        <v>36606700000000</v>
      </c>
    </row>
    <row r="1218" spans="1:34" x14ac:dyDescent="0.35">
      <c r="A1218" s="127" t="s">
        <v>1013</v>
      </c>
      <c r="B1218" s="127" t="s">
        <v>964</v>
      </c>
      <c r="C1218" s="127">
        <v>0</v>
      </c>
      <c r="D1218" s="127">
        <v>0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0</v>
      </c>
      <c r="N1218" s="127">
        <v>0</v>
      </c>
      <c r="O1218" s="127">
        <v>0</v>
      </c>
      <c r="P1218" s="127">
        <v>0</v>
      </c>
      <c r="Q1218" s="127">
        <v>0</v>
      </c>
      <c r="R1218" s="127">
        <v>0</v>
      </c>
      <c r="S1218" s="127">
        <v>0</v>
      </c>
      <c r="T1218" s="127">
        <v>0</v>
      </c>
      <c r="U1218" s="127">
        <v>0</v>
      </c>
      <c r="V1218" s="127">
        <v>0</v>
      </c>
      <c r="W1218" s="127">
        <v>0</v>
      </c>
      <c r="X1218" s="127">
        <v>0</v>
      </c>
      <c r="Y1218" s="127">
        <v>0</v>
      </c>
      <c r="Z1218" s="127">
        <v>0</v>
      </c>
      <c r="AA1218" s="127">
        <v>0</v>
      </c>
      <c r="AB1218" s="127">
        <v>0</v>
      </c>
      <c r="AC1218" s="127">
        <v>0</v>
      </c>
      <c r="AD1218" s="127">
        <v>0</v>
      </c>
      <c r="AE1218" s="127">
        <v>0</v>
      </c>
      <c r="AF1218" s="127">
        <v>0</v>
      </c>
      <c r="AG1218" s="127">
        <v>0</v>
      </c>
      <c r="AH1218" s="127">
        <v>0</v>
      </c>
    </row>
    <row r="1219" spans="1:34" x14ac:dyDescent="0.35">
      <c r="A1219" s="127" t="s">
        <v>98</v>
      </c>
      <c r="B1219" s="127" t="s">
        <v>964</v>
      </c>
      <c r="C1219" s="127">
        <v>0</v>
      </c>
      <c r="D1219" s="127">
        <v>0</v>
      </c>
      <c r="E1219" s="127">
        <v>0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0</v>
      </c>
      <c r="O1219" s="127">
        <v>0</v>
      </c>
      <c r="P1219" s="127">
        <v>0</v>
      </c>
      <c r="Q1219" s="127">
        <v>0</v>
      </c>
      <c r="R1219" s="127">
        <v>0</v>
      </c>
      <c r="S1219" s="127">
        <v>0</v>
      </c>
      <c r="T1219" s="127">
        <v>0</v>
      </c>
      <c r="U1219" s="127">
        <v>0</v>
      </c>
      <c r="V1219" s="127">
        <v>0</v>
      </c>
      <c r="W1219" s="127">
        <v>0</v>
      </c>
      <c r="X1219" s="127">
        <v>0</v>
      </c>
      <c r="Y1219" s="127">
        <v>0</v>
      </c>
      <c r="Z1219" s="127">
        <v>0</v>
      </c>
      <c r="AA1219" s="127">
        <v>0</v>
      </c>
      <c r="AB1219" s="127">
        <v>0</v>
      </c>
      <c r="AC1219" s="127">
        <v>0</v>
      </c>
      <c r="AD1219" s="127">
        <v>0</v>
      </c>
      <c r="AE1219" s="127">
        <v>0</v>
      </c>
      <c r="AF1219" s="127">
        <v>0</v>
      </c>
      <c r="AG1219" s="127">
        <v>0</v>
      </c>
      <c r="AH1219" s="127">
        <v>0</v>
      </c>
    </row>
    <row r="1220" spans="1:34" x14ac:dyDescent="0.35">
      <c r="A1220" s="127" t="s">
        <v>99</v>
      </c>
      <c r="B1220" s="127" t="s">
        <v>964</v>
      </c>
      <c r="C1220" s="127">
        <v>0</v>
      </c>
      <c r="D1220" s="127">
        <v>0</v>
      </c>
      <c r="E1220" s="127">
        <v>0</v>
      </c>
      <c r="F1220" s="127">
        <v>0</v>
      </c>
      <c r="G1220" s="127">
        <v>0</v>
      </c>
      <c r="H1220" s="127">
        <v>0</v>
      </c>
      <c r="I1220" s="127">
        <v>0</v>
      </c>
      <c r="J1220" s="127">
        <v>0</v>
      </c>
      <c r="K1220" s="127">
        <v>0</v>
      </c>
      <c r="L1220" s="127">
        <v>0</v>
      </c>
      <c r="M1220" s="127">
        <v>0</v>
      </c>
      <c r="N1220" s="127">
        <v>0</v>
      </c>
      <c r="O1220" s="127">
        <v>0</v>
      </c>
      <c r="P1220" s="127">
        <v>0</v>
      </c>
      <c r="Q1220" s="127">
        <v>0</v>
      </c>
      <c r="R1220" s="127">
        <v>0</v>
      </c>
      <c r="S1220" s="127">
        <v>0</v>
      </c>
      <c r="T1220" s="127">
        <v>0</v>
      </c>
      <c r="U1220" s="127">
        <v>0</v>
      </c>
      <c r="V1220" s="127">
        <v>0</v>
      </c>
      <c r="W1220" s="127">
        <v>0</v>
      </c>
      <c r="X1220" s="127">
        <v>0</v>
      </c>
      <c r="Y1220" s="127">
        <v>0</v>
      </c>
      <c r="Z1220" s="127">
        <v>0</v>
      </c>
      <c r="AA1220" s="127">
        <v>0</v>
      </c>
      <c r="AB1220" s="127">
        <v>0</v>
      </c>
      <c r="AC1220" s="127">
        <v>0</v>
      </c>
      <c r="AD1220" s="127">
        <v>0</v>
      </c>
      <c r="AE1220" s="127">
        <v>0</v>
      </c>
      <c r="AF1220" s="127">
        <v>0</v>
      </c>
      <c r="AG1220" s="127">
        <v>0</v>
      </c>
      <c r="AH1220" s="127">
        <v>0</v>
      </c>
    </row>
    <row r="1221" spans="1:34" x14ac:dyDescent="0.35">
      <c r="A1221" s="127" t="s">
        <v>100</v>
      </c>
      <c r="B1221" s="127" t="s">
        <v>964</v>
      </c>
      <c r="C1221" s="128">
        <v>300000000000000</v>
      </c>
      <c r="D1221" s="128">
        <v>300000000000000</v>
      </c>
      <c r="E1221" s="128">
        <v>300000000000000</v>
      </c>
      <c r="F1221" s="128">
        <v>300000000000000</v>
      </c>
      <c r="G1221" s="128">
        <v>300000000000000</v>
      </c>
      <c r="H1221" s="128">
        <v>300000000000000</v>
      </c>
      <c r="I1221" s="128">
        <v>400000000000000</v>
      </c>
      <c r="J1221" s="128">
        <v>400000000000000</v>
      </c>
      <c r="K1221" s="128">
        <v>400000000000000</v>
      </c>
      <c r="L1221" s="128">
        <v>400000000000000</v>
      </c>
      <c r="M1221" s="128">
        <v>400000000000000</v>
      </c>
      <c r="N1221" s="128">
        <v>400000000000000</v>
      </c>
      <c r="O1221" s="128">
        <v>400000000000000</v>
      </c>
      <c r="P1221" s="128">
        <v>400000000000000</v>
      </c>
      <c r="Q1221" s="128">
        <v>400000000000000</v>
      </c>
      <c r="R1221" s="128">
        <v>500000000000000</v>
      </c>
      <c r="S1221" s="128">
        <v>500000000000000</v>
      </c>
      <c r="T1221" s="128">
        <v>500000000000000</v>
      </c>
      <c r="U1221" s="128">
        <v>500000000000000</v>
      </c>
      <c r="V1221" s="128">
        <v>500000000000000</v>
      </c>
      <c r="W1221" s="128">
        <v>500000000000000</v>
      </c>
      <c r="X1221" s="128">
        <v>500000000000000</v>
      </c>
      <c r="Y1221" s="128">
        <v>500000000000000</v>
      </c>
      <c r="Z1221" s="128">
        <v>600000000000000</v>
      </c>
      <c r="AA1221" s="128">
        <v>600000000000000</v>
      </c>
      <c r="AB1221" s="128">
        <v>600000000000000</v>
      </c>
      <c r="AC1221" s="128">
        <v>600000000000000</v>
      </c>
      <c r="AD1221" s="128">
        <v>600000000000000</v>
      </c>
      <c r="AE1221" s="128">
        <v>700000000000000</v>
      </c>
      <c r="AF1221" s="128">
        <v>700000000000000</v>
      </c>
      <c r="AG1221" s="128">
        <v>700000000000000</v>
      </c>
      <c r="AH1221" s="128">
        <v>700000000000000</v>
      </c>
    </row>
    <row r="1222" spans="1:34" x14ac:dyDescent="0.35">
      <c r="A1222" s="127" t="s">
        <v>101</v>
      </c>
      <c r="B1222" s="127" t="s">
        <v>964</v>
      </c>
      <c r="C1222" s="127">
        <v>0</v>
      </c>
      <c r="D1222" s="127">
        <v>0</v>
      </c>
      <c r="E1222" s="127">
        <v>0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0</v>
      </c>
      <c r="N1222" s="127">
        <v>0</v>
      </c>
      <c r="O1222" s="127">
        <v>0</v>
      </c>
      <c r="P1222" s="127">
        <v>0</v>
      </c>
      <c r="Q1222" s="127">
        <v>0</v>
      </c>
      <c r="R1222" s="127">
        <v>0</v>
      </c>
      <c r="S1222" s="127">
        <v>0</v>
      </c>
      <c r="T1222" s="127">
        <v>0</v>
      </c>
      <c r="U1222" s="127">
        <v>0</v>
      </c>
      <c r="V1222" s="127">
        <v>0</v>
      </c>
      <c r="W1222" s="127">
        <v>0</v>
      </c>
      <c r="X1222" s="127">
        <v>0</v>
      </c>
      <c r="Y1222" s="127">
        <v>0</v>
      </c>
      <c r="Z1222" s="127">
        <v>0</v>
      </c>
      <c r="AA1222" s="127">
        <v>0</v>
      </c>
      <c r="AB1222" s="127">
        <v>0</v>
      </c>
      <c r="AC1222" s="127">
        <v>0</v>
      </c>
      <c r="AD1222" s="127">
        <v>0</v>
      </c>
      <c r="AE1222" s="127">
        <v>0</v>
      </c>
      <c r="AF1222" s="127">
        <v>0</v>
      </c>
      <c r="AG1222" s="127">
        <v>0</v>
      </c>
      <c r="AH1222" s="127">
        <v>0</v>
      </c>
    </row>
    <row r="1223" spans="1:34" x14ac:dyDescent="0.35">
      <c r="A1223" s="127" t="s">
        <v>102</v>
      </c>
      <c r="B1223" s="127" t="s">
        <v>964</v>
      </c>
      <c r="C1223" s="127">
        <v>0</v>
      </c>
      <c r="D1223" s="127">
        <v>0</v>
      </c>
      <c r="E1223" s="127">
        <v>0</v>
      </c>
      <c r="F1223" s="127">
        <v>0</v>
      </c>
      <c r="G1223" s="127">
        <v>0</v>
      </c>
      <c r="H1223" s="127">
        <v>0</v>
      </c>
      <c r="I1223" s="127">
        <v>0</v>
      </c>
      <c r="J1223" s="127">
        <v>0</v>
      </c>
      <c r="K1223" s="127">
        <v>0</v>
      </c>
      <c r="L1223" s="127">
        <v>0</v>
      </c>
      <c r="M1223" s="127">
        <v>0</v>
      </c>
      <c r="N1223" s="127">
        <v>0</v>
      </c>
      <c r="O1223" s="127">
        <v>0</v>
      </c>
      <c r="P1223" s="127">
        <v>0</v>
      </c>
      <c r="Q1223" s="127">
        <v>0</v>
      </c>
      <c r="R1223" s="127">
        <v>0</v>
      </c>
      <c r="S1223" s="127">
        <v>0</v>
      </c>
      <c r="T1223" s="127">
        <v>0</v>
      </c>
      <c r="U1223" s="127">
        <v>0</v>
      </c>
      <c r="V1223" s="127">
        <v>0</v>
      </c>
      <c r="W1223" s="127">
        <v>0</v>
      </c>
      <c r="X1223" s="127">
        <v>0</v>
      </c>
      <c r="Y1223" s="127">
        <v>0</v>
      </c>
      <c r="Z1223" s="127">
        <v>0</v>
      </c>
      <c r="AA1223" s="127">
        <v>0</v>
      </c>
      <c r="AB1223" s="127">
        <v>0</v>
      </c>
      <c r="AC1223" s="127">
        <v>0</v>
      </c>
      <c r="AD1223" s="127">
        <v>0</v>
      </c>
      <c r="AE1223" s="127">
        <v>0</v>
      </c>
      <c r="AF1223" s="127">
        <v>0</v>
      </c>
      <c r="AG1223" s="127">
        <v>0</v>
      </c>
      <c r="AH1223" s="127">
        <v>0</v>
      </c>
    </row>
    <row r="1224" spans="1:34" x14ac:dyDescent="0.35">
      <c r="A1224" s="127" t="s">
        <v>103</v>
      </c>
      <c r="B1224" s="127" t="s">
        <v>964</v>
      </c>
      <c r="C1224" s="127">
        <v>0</v>
      </c>
      <c r="D1224" s="127">
        <v>0</v>
      </c>
      <c r="E1224" s="127">
        <v>0</v>
      </c>
      <c r="F1224" s="127">
        <v>0</v>
      </c>
      <c r="G1224" s="127">
        <v>0</v>
      </c>
      <c r="H1224" s="127">
        <v>0</v>
      </c>
      <c r="I1224" s="127">
        <v>0</v>
      </c>
      <c r="J1224" s="127">
        <v>0</v>
      </c>
      <c r="K1224" s="127">
        <v>0</v>
      </c>
      <c r="L1224" s="127">
        <v>0</v>
      </c>
      <c r="M1224" s="127">
        <v>0</v>
      </c>
      <c r="N1224" s="127">
        <v>0</v>
      </c>
      <c r="O1224" s="127">
        <v>0</v>
      </c>
      <c r="P1224" s="127">
        <v>0</v>
      </c>
      <c r="Q1224" s="127">
        <v>0</v>
      </c>
      <c r="R1224" s="127">
        <v>0</v>
      </c>
      <c r="S1224" s="127">
        <v>0</v>
      </c>
      <c r="T1224" s="127">
        <v>0</v>
      </c>
      <c r="U1224" s="127">
        <v>0</v>
      </c>
      <c r="V1224" s="127">
        <v>0</v>
      </c>
      <c r="W1224" s="127">
        <v>0</v>
      </c>
      <c r="X1224" s="127">
        <v>0</v>
      </c>
      <c r="Y1224" s="127">
        <v>0</v>
      </c>
      <c r="Z1224" s="127">
        <v>0</v>
      </c>
      <c r="AA1224" s="127">
        <v>0</v>
      </c>
      <c r="AB1224" s="127">
        <v>0</v>
      </c>
      <c r="AC1224" s="127">
        <v>0</v>
      </c>
      <c r="AD1224" s="127">
        <v>0</v>
      </c>
      <c r="AE1224" s="127">
        <v>0</v>
      </c>
      <c r="AF1224" s="127">
        <v>0</v>
      </c>
      <c r="AG1224" s="127">
        <v>0</v>
      </c>
      <c r="AH1224" s="127">
        <v>0</v>
      </c>
    </row>
    <row r="1225" spans="1:34" x14ac:dyDescent="0.35">
      <c r="A1225" s="127" t="s">
        <v>1014</v>
      </c>
      <c r="B1225" s="127" t="s">
        <v>964</v>
      </c>
      <c r="C1225" s="128">
        <v>1.21155E+16</v>
      </c>
      <c r="D1225" s="128">
        <v>1.25946E+16</v>
      </c>
      <c r="E1225" s="128">
        <v>1.30737E+16</v>
      </c>
      <c r="F1225" s="128">
        <v>1.35528E+16</v>
      </c>
      <c r="G1225" s="128">
        <v>1.41862E+16</v>
      </c>
      <c r="H1225" s="128">
        <v>1.48195E+16</v>
      </c>
      <c r="I1225" s="128">
        <v>1.54529E+16</v>
      </c>
      <c r="J1225" s="128">
        <v>1.60863E+16</v>
      </c>
      <c r="K1225" s="128">
        <v>1.67197E+16</v>
      </c>
      <c r="L1225" s="128">
        <v>1.75486E+16</v>
      </c>
      <c r="M1225" s="128">
        <v>1.83776E+16</v>
      </c>
      <c r="N1225" s="128">
        <v>1.92065E+16</v>
      </c>
      <c r="O1225" s="128">
        <v>2.00355E+16</v>
      </c>
      <c r="P1225" s="128">
        <v>2.08644E+16</v>
      </c>
      <c r="Q1225" s="128">
        <v>2.18423E+16</v>
      </c>
      <c r="R1225" s="128">
        <v>2.28202E+16</v>
      </c>
      <c r="S1225" s="128">
        <v>2.37981E+16</v>
      </c>
      <c r="T1225" s="128">
        <v>2.4776E+16</v>
      </c>
      <c r="U1225" s="128">
        <v>2.57539E+16</v>
      </c>
      <c r="V1225" s="128">
        <v>2.66832E+16</v>
      </c>
      <c r="W1225" s="128">
        <v>2.76125E+16</v>
      </c>
      <c r="X1225" s="128">
        <v>2.85419E+16</v>
      </c>
      <c r="Y1225" s="128">
        <v>2.94712E+16</v>
      </c>
      <c r="Z1225" s="128">
        <v>3.04005E+16</v>
      </c>
      <c r="AA1225" s="128">
        <v>3.12418E+16</v>
      </c>
      <c r="AB1225" s="128">
        <v>3.20831E+16</v>
      </c>
      <c r="AC1225" s="128">
        <v>3.29245E+16</v>
      </c>
      <c r="AD1225" s="128">
        <v>3.37658E+16</v>
      </c>
      <c r="AE1225" s="128">
        <v>3.46071E+16</v>
      </c>
      <c r="AF1225" s="128">
        <v>3.54484E+16</v>
      </c>
      <c r="AG1225" s="128">
        <v>3.62897E+16</v>
      </c>
      <c r="AH1225" s="128">
        <v>3.7131E+16</v>
      </c>
    </row>
    <row r="1226" spans="1:34" x14ac:dyDescent="0.35">
      <c r="A1226" s="127" t="s">
        <v>1015</v>
      </c>
      <c r="B1226" s="127" t="s">
        <v>964</v>
      </c>
      <c r="C1226" s="127">
        <v>0</v>
      </c>
      <c r="D1226" s="127">
        <v>0</v>
      </c>
      <c r="E1226" s="127">
        <v>0</v>
      </c>
      <c r="F1226" s="127">
        <v>0</v>
      </c>
      <c r="G1226" s="127">
        <v>0</v>
      </c>
      <c r="H1226" s="127">
        <v>0</v>
      </c>
      <c r="I1226" s="127">
        <v>0</v>
      </c>
      <c r="J1226" s="127">
        <v>0</v>
      </c>
      <c r="K1226" s="127">
        <v>0</v>
      </c>
      <c r="L1226" s="127">
        <v>0</v>
      </c>
      <c r="M1226" s="127">
        <v>0</v>
      </c>
      <c r="N1226" s="127">
        <v>0</v>
      </c>
      <c r="O1226" s="127">
        <v>0</v>
      </c>
      <c r="P1226" s="127">
        <v>0</v>
      </c>
      <c r="Q1226" s="127">
        <v>0</v>
      </c>
      <c r="R1226" s="127">
        <v>0</v>
      </c>
      <c r="S1226" s="127">
        <v>0</v>
      </c>
      <c r="T1226" s="127">
        <v>0</v>
      </c>
      <c r="U1226" s="127">
        <v>0</v>
      </c>
      <c r="V1226" s="127">
        <v>0</v>
      </c>
      <c r="W1226" s="127">
        <v>0</v>
      </c>
      <c r="X1226" s="127">
        <v>0</v>
      </c>
      <c r="Y1226" s="127">
        <v>0</v>
      </c>
      <c r="Z1226" s="127">
        <v>0</v>
      </c>
      <c r="AA1226" s="127">
        <v>0</v>
      </c>
      <c r="AB1226" s="127">
        <v>0</v>
      </c>
      <c r="AC1226" s="127">
        <v>0</v>
      </c>
      <c r="AD1226" s="127">
        <v>0</v>
      </c>
      <c r="AE1226" s="127">
        <v>0</v>
      </c>
      <c r="AF1226" s="127">
        <v>0</v>
      </c>
      <c r="AG1226" s="127">
        <v>0</v>
      </c>
      <c r="AH1226" s="127">
        <v>0</v>
      </c>
    </row>
    <row r="1227" spans="1:34" x14ac:dyDescent="0.35">
      <c r="A1227" s="127" t="s">
        <v>1016</v>
      </c>
      <c r="B1227" s="127" t="s">
        <v>964</v>
      </c>
      <c r="C1227" s="127">
        <v>0</v>
      </c>
      <c r="D1227" s="127">
        <v>0</v>
      </c>
      <c r="E1227" s="127">
        <v>0</v>
      </c>
      <c r="F1227" s="127">
        <v>0</v>
      </c>
      <c r="G1227" s="127">
        <v>0</v>
      </c>
      <c r="H1227" s="127">
        <v>0</v>
      </c>
      <c r="I1227" s="127">
        <v>0</v>
      </c>
      <c r="J1227" s="127">
        <v>0</v>
      </c>
      <c r="K1227" s="127">
        <v>0</v>
      </c>
      <c r="L1227" s="127">
        <v>0</v>
      </c>
      <c r="M1227" s="127">
        <v>0</v>
      </c>
      <c r="N1227" s="127">
        <v>0</v>
      </c>
      <c r="O1227" s="127">
        <v>0</v>
      </c>
      <c r="P1227" s="127">
        <v>0</v>
      </c>
      <c r="Q1227" s="127">
        <v>0</v>
      </c>
      <c r="R1227" s="127">
        <v>0</v>
      </c>
      <c r="S1227" s="127">
        <v>0</v>
      </c>
      <c r="T1227" s="127">
        <v>0</v>
      </c>
      <c r="U1227" s="127">
        <v>0</v>
      </c>
      <c r="V1227" s="127">
        <v>0</v>
      </c>
      <c r="W1227" s="127">
        <v>0</v>
      </c>
      <c r="X1227" s="127">
        <v>0</v>
      </c>
      <c r="Y1227" s="127">
        <v>0</v>
      </c>
      <c r="Z1227" s="127">
        <v>0</v>
      </c>
      <c r="AA1227" s="127">
        <v>0</v>
      </c>
      <c r="AB1227" s="127">
        <v>0</v>
      </c>
      <c r="AC1227" s="127">
        <v>0</v>
      </c>
      <c r="AD1227" s="127">
        <v>0</v>
      </c>
      <c r="AE1227" s="127">
        <v>0</v>
      </c>
      <c r="AF1227" s="127">
        <v>0</v>
      </c>
      <c r="AG1227" s="127">
        <v>0</v>
      </c>
      <c r="AH1227" s="127">
        <v>0</v>
      </c>
    </row>
    <row r="1228" spans="1:34" x14ac:dyDescent="0.35">
      <c r="A1228" s="127" t="s">
        <v>1017</v>
      </c>
      <c r="B1228" s="127" t="s">
        <v>964</v>
      </c>
      <c r="C1228" s="127">
        <v>0</v>
      </c>
      <c r="D1228" s="127">
        <v>0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0</v>
      </c>
      <c r="K1228" s="127">
        <v>0</v>
      </c>
      <c r="L1228" s="127">
        <v>0</v>
      </c>
      <c r="M1228" s="127">
        <v>0</v>
      </c>
      <c r="N1228" s="127">
        <v>0</v>
      </c>
      <c r="O1228" s="127">
        <v>0</v>
      </c>
      <c r="P1228" s="127">
        <v>0</v>
      </c>
      <c r="Q1228" s="127">
        <v>0</v>
      </c>
      <c r="R1228" s="127">
        <v>0</v>
      </c>
      <c r="S1228" s="127">
        <v>0</v>
      </c>
      <c r="T1228" s="127">
        <v>0</v>
      </c>
      <c r="U1228" s="127">
        <v>0</v>
      </c>
      <c r="V1228" s="127">
        <v>0</v>
      </c>
      <c r="W1228" s="127">
        <v>0</v>
      </c>
      <c r="X1228" s="127">
        <v>0</v>
      </c>
      <c r="Y1228" s="127">
        <v>0</v>
      </c>
      <c r="Z1228" s="127">
        <v>0</v>
      </c>
      <c r="AA1228" s="127">
        <v>0</v>
      </c>
      <c r="AB1228" s="127">
        <v>0</v>
      </c>
      <c r="AC1228" s="127">
        <v>0</v>
      </c>
      <c r="AD1228" s="127">
        <v>0</v>
      </c>
      <c r="AE1228" s="127">
        <v>0</v>
      </c>
      <c r="AF1228" s="127">
        <v>0</v>
      </c>
      <c r="AG1228" s="127">
        <v>0</v>
      </c>
      <c r="AH1228" s="127">
        <v>0</v>
      </c>
    </row>
    <row r="1229" spans="1:34" x14ac:dyDescent="0.35">
      <c r="A1229" s="127" t="s">
        <v>104</v>
      </c>
      <c r="B1229" s="127" t="s">
        <v>964</v>
      </c>
      <c r="C1229" s="128">
        <v>249820000000000</v>
      </c>
      <c r="D1229" s="128">
        <v>264330000000000</v>
      </c>
      <c r="E1229" s="128">
        <v>278850000000000</v>
      </c>
      <c r="F1229" s="128">
        <v>293360000000000</v>
      </c>
      <c r="G1229" s="128">
        <v>311550000000000</v>
      </c>
      <c r="H1229" s="128">
        <v>329730000000000</v>
      </c>
      <c r="I1229" s="128">
        <v>347920000000000</v>
      </c>
      <c r="J1229" s="128">
        <v>366110000000000</v>
      </c>
      <c r="K1229" s="128">
        <v>384290000000000</v>
      </c>
      <c r="L1229" s="128">
        <v>407500000000000</v>
      </c>
      <c r="M1229" s="128">
        <v>430710000000000</v>
      </c>
      <c r="N1229" s="128">
        <v>453920000000000</v>
      </c>
      <c r="O1229" s="128">
        <v>477120000000000</v>
      </c>
      <c r="P1229" s="128">
        <v>500330000000000</v>
      </c>
      <c r="Q1229" s="128">
        <v>521600000000000</v>
      </c>
      <c r="R1229" s="128">
        <v>542870000000000</v>
      </c>
      <c r="S1229" s="128">
        <v>564130000000000</v>
      </c>
      <c r="T1229" s="128">
        <v>585400000000000</v>
      </c>
      <c r="U1229" s="128">
        <v>606670000000000</v>
      </c>
      <c r="V1229" s="128">
        <v>623600000000000</v>
      </c>
      <c r="W1229" s="128">
        <v>640540000000000</v>
      </c>
      <c r="X1229" s="128">
        <v>657480000000000</v>
      </c>
      <c r="Y1229" s="128">
        <v>674410000000000</v>
      </c>
      <c r="Z1229" s="128">
        <v>691350000000000</v>
      </c>
      <c r="AA1229" s="128">
        <v>702510000000000</v>
      </c>
      <c r="AB1229" s="128">
        <v>713670000000000</v>
      </c>
      <c r="AC1229" s="128">
        <v>724830000000000</v>
      </c>
      <c r="AD1229" s="128">
        <v>736000000000000</v>
      </c>
      <c r="AE1229" s="128">
        <v>747160000000000</v>
      </c>
      <c r="AF1229" s="128">
        <v>758320000000000</v>
      </c>
      <c r="AG1229" s="128">
        <v>769480000000000</v>
      </c>
      <c r="AH1229" s="128">
        <v>780650000000000</v>
      </c>
    </row>
    <row r="1230" spans="1:34" x14ac:dyDescent="0.35">
      <c r="A1230" s="127" t="s">
        <v>105</v>
      </c>
      <c r="B1230" s="127" t="s">
        <v>964</v>
      </c>
      <c r="C1230" s="128">
        <v>2485000000000000</v>
      </c>
      <c r="D1230" s="128">
        <v>2629000000000000</v>
      </c>
      <c r="E1230" s="128">
        <v>2774000000000000</v>
      </c>
      <c r="F1230" s="128">
        <v>2918000000000000</v>
      </c>
      <c r="G1230" s="128">
        <v>3099000000000000</v>
      </c>
      <c r="H1230" s="128">
        <v>3280000000000000</v>
      </c>
      <c r="I1230" s="128">
        <v>3461000000000000</v>
      </c>
      <c r="J1230" s="128">
        <v>3642000000000000</v>
      </c>
      <c r="K1230" s="128">
        <v>3823000000000000</v>
      </c>
      <c r="L1230" s="128">
        <v>4054000000000000</v>
      </c>
      <c r="M1230" s="128">
        <v>4285000000000000</v>
      </c>
      <c r="N1230" s="128">
        <v>4515000000000000</v>
      </c>
      <c r="O1230" s="128">
        <v>4746000000000000</v>
      </c>
      <c r="P1230" s="128">
        <v>4977000000000000</v>
      </c>
      <c r="Q1230" s="128">
        <v>5189000000000000</v>
      </c>
      <c r="R1230" s="128">
        <v>5400000000000000</v>
      </c>
      <c r="S1230" s="128">
        <v>5612000000000000</v>
      </c>
      <c r="T1230" s="128">
        <v>5823000000000000</v>
      </c>
      <c r="U1230" s="128">
        <v>6035000000000000</v>
      </c>
      <c r="V1230" s="128">
        <v>6203000000000000</v>
      </c>
      <c r="W1230" s="128">
        <v>6372000000000000</v>
      </c>
      <c r="X1230" s="128">
        <v>6540000000000000</v>
      </c>
      <c r="Y1230" s="128">
        <v>6709000000000000</v>
      </c>
      <c r="Z1230" s="128">
        <v>6877000000000000</v>
      </c>
      <c r="AA1230" s="128">
        <v>6988000000000000</v>
      </c>
      <c r="AB1230" s="128">
        <v>7099000000000000</v>
      </c>
      <c r="AC1230" s="128">
        <v>7210000000000000</v>
      </c>
      <c r="AD1230" s="128">
        <v>7321000000000000</v>
      </c>
      <c r="AE1230" s="128">
        <v>7432000000000000</v>
      </c>
      <c r="AF1230" s="128">
        <v>7544000000000000</v>
      </c>
      <c r="AG1230" s="128">
        <v>7655000000000000</v>
      </c>
      <c r="AH1230" s="128">
        <v>7766000000000000</v>
      </c>
    </row>
    <row r="1231" spans="1:34" x14ac:dyDescent="0.35">
      <c r="A1231" s="127" t="s">
        <v>106</v>
      </c>
      <c r="B1231" s="127" t="s">
        <v>964</v>
      </c>
      <c r="C1231" s="128">
        <v>40000000000000</v>
      </c>
      <c r="D1231" s="128">
        <v>50000000000000</v>
      </c>
      <c r="E1231" s="128">
        <v>50000000000000</v>
      </c>
      <c r="F1231" s="128">
        <v>50000000000000</v>
      </c>
      <c r="G1231" s="128">
        <v>50000000000000</v>
      </c>
      <c r="H1231" s="128">
        <v>60000000000000</v>
      </c>
      <c r="I1231" s="128">
        <v>60000000000000</v>
      </c>
      <c r="J1231" s="128">
        <v>60000000000000</v>
      </c>
      <c r="K1231" s="128">
        <v>70000000000000</v>
      </c>
      <c r="L1231" s="128">
        <v>70000000000000</v>
      </c>
      <c r="M1231" s="128">
        <v>70000000000000</v>
      </c>
      <c r="N1231" s="128">
        <v>80000000000000</v>
      </c>
      <c r="O1231" s="128">
        <v>80000000000000</v>
      </c>
      <c r="P1231" s="128">
        <v>90000000000000</v>
      </c>
      <c r="Q1231" s="128">
        <v>90000000000000</v>
      </c>
      <c r="R1231" s="128">
        <v>90000000000000</v>
      </c>
      <c r="S1231" s="128">
        <v>100000000000000</v>
      </c>
      <c r="T1231" s="128">
        <v>100000000000000</v>
      </c>
      <c r="U1231" s="128">
        <v>100000000000000</v>
      </c>
      <c r="V1231" s="128">
        <v>100000000000000</v>
      </c>
      <c r="W1231" s="128">
        <v>100000000000000</v>
      </c>
      <c r="X1231" s="128">
        <v>100000000000000</v>
      </c>
      <c r="Y1231" s="128">
        <v>100000000000000</v>
      </c>
      <c r="Z1231" s="128">
        <v>100000000000000</v>
      </c>
      <c r="AA1231" s="128">
        <v>100000000000000</v>
      </c>
      <c r="AB1231" s="128">
        <v>100000000000000</v>
      </c>
      <c r="AC1231" s="128">
        <v>100000000000000</v>
      </c>
      <c r="AD1231" s="128">
        <v>100000000000000</v>
      </c>
      <c r="AE1231" s="128">
        <v>100000000000000</v>
      </c>
      <c r="AF1231" s="128">
        <v>100000000000000</v>
      </c>
      <c r="AG1231" s="128">
        <v>100000000000000</v>
      </c>
      <c r="AH1231" s="128">
        <v>100000000000000</v>
      </c>
    </row>
    <row r="1232" spans="1:34" x14ac:dyDescent="0.35">
      <c r="A1232" s="127" t="s">
        <v>107</v>
      </c>
      <c r="B1232" s="127" t="s">
        <v>964</v>
      </c>
      <c r="C1232" s="127">
        <v>0</v>
      </c>
      <c r="D1232" s="127">
        <v>0</v>
      </c>
      <c r="E1232" s="127">
        <v>0</v>
      </c>
      <c r="F1232" s="127">
        <v>0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0</v>
      </c>
      <c r="M1232" s="127">
        <v>0</v>
      </c>
      <c r="N1232" s="127">
        <v>0</v>
      </c>
      <c r="O1232" s="127">
        <v>0</v>
      </c>
      <c r="P1232" s="127">
        <v>0</v>
      </c>
      <c r="Q1232" s="127">
        <v>0</v>
      </c>
      <c r="R1232" s="127">
        <v>0</v>
      </c>
      <c r="S1232" s="127">
        <v>0</v>
      </c>
      <c r="T1232" s="127">
        <v>0</v>
      </c>
      <c r="U1232" s="127">
        <v>0</v>
      </c>
      <c r="V1232" s="127">
        <v>0</v>
      </c>
      <c r="W1232" s="127">
        <v>0</v>
      </c>
      <c r="X1232" s="127">
        <v>0</v>
      </c>
      <c r="Y1232" s="127">
        <v>0</v>
      </c>
      <c r="Z1232" s="127">
        <v>0</v>
      </c>
      <c r="AA1232" s="127">
        <v>0</v>
      </c>
      <c r="AB1232" s="127">
        <v>0</v>
      </c>
      <c r="AC1232" s="127">
        <v>0</v>
      </c>
      <c r="AD1232" s="127">
        <v>0</v>
      </c>
      <c r="AE1232" s="127">
        <v>0</v>
      </c>
      <c r="AF1232" s="127">
        <v>0</v>
      </c>
      <c r="AG1232" s="127">
        <v>0</v>
      </c>
      <c r="AH1232" s="127">
        <v>0</v>
      </c>
    </row>
    <row r="1233" spans="1:34" x14ac:dyDescent="0.35">
      <c r="A1233" s="127" t="s">
        <v>108</v>
      </c>
      <c r="B1233" s="127" t="s">
        <v>964</v>
      </c>
      <c r="C1233" s="128">
        <v>1459000000000</v>
      </c>
      <c r="D1233" s="128">
        <v>1544000000000</v>
      </c>
      <c r="E1233" s="128">
        <v>1629000000000</v>
      </c>
      <c r="F1233" s="128">
        <v>1713000000000</v>
      </c>
      <c r="G1233" s="128">
        <v>1820000000000</v>
      </c>
      <c r="H1233" s="128">
        <v>1926000000000</v>
      </c>
      <c r="I1233" s="128">
        <v>2032000000000</v>
      </c>
      <c r="J1233" s="128">
        <v>2138000000000</v>
      </c>
      <c r="K1233" s="128">
        <v>2245000000000</v>
      </c>
      <c r="L1233" s="128">
        <v>2380000000000</v>
      </c>
      <c r="M1233" s="128">
        <v>2516000000000</v>
      </c>
      <c r="N1233" s="128">
        <v>2651000000000</v>
      </c>
      <c r="O1233" s="128">
        <v>2787000000000</v>
      </c>
      <c r="P1233" s="128">
        <v>2922000000000</v>
      </c>
      <c r="Q1233" s="128">
        <v>3046000000000</v>
      </c>
      <c r="R1233" s="128">
        <v>3171000000000</v>
      </c>
      <c r="S1233" s="128">
        <v>3295000000000</v>
      </c>
      <c r="T1233" s="128">
        <v>3419000000000</v>
      </c>
      <c r="U1233" s="128">
        <v>3543000000000</v>
      </c>
      <c r="V1233" s="128">
        <v>3642000000000</v>
      </c>
      <c r="W1233" s="128">
        <v>3741000000000</v>
      </c>
      <c r="X1233" s="128">
        <v>3840000000000</v>
      </c>
      <c r="Y1233" s="128">
        <v>3939000000000</v>
      </c>
      <c r="Z1233" s="128">
        <v>4038000000000</v>
      </c>
      <c r="AA1233" s="128">
        <v>4103000000000</v>
      </c>
      <c r="AB1233" s="128">
        <v>4168000000000</v>
      </c>
      <c r="AC1233" s="128">
        <v>4234000000000</v>
      </c>
      <c r="AD1233" s="128">
        <v>4299000000000</v>
      </c>
      <c r="AE1233" s="128">
        <v>4364000000000</v>
      </c>
      <c r="AF1233" s="128">
        <v>4429000000000</v>
      </c>
      <c r="AG1233" s="128">
        <v>4494000000000</v>
      </c>
      <c r="AH1233" s="128">
        <v>4560000000000</v>
      </c>
    </row>
    <row r="1234" spans="1:34" x14ac:dyDescent="0.35">
      <c r="A1234" s="127" t="s">
        <v>109</v>
      </c>
      <c r="B1234" s="127" t="s">
        <v>964</v>
      </c>
      <c r="C1234" s="127">
        <v>0</v>
      </c>
      <c r="D1234" s="127">
        <v>0</v>
      </c>
      <c r="E1234" s="127">
        <v>0</v>
      </c>
      <c r="F1234" s="127">
        <v>0</v>
      </c>
      <c r="G1234" s="127">
        <v>0</v>
      </c>
      <c r="H1234" s="127">
        <v>0</v>
      </c>
      <c r="I1234" s="127">
        <v>0</v>
      </c>
      <c r="J1234" s="127">
        <v>0</v>
      </c>
      <c r="K1234" s="127">
        <v>0</v>
      </c>
      <c r="L1234" s="127">
        <v>0</v>
      </c>
      <c r="M1234" s="127">
        <v>0</v>
      </c>
      <c r="N1234" s="127">
        <v>0</v>
      </c>
      <c r="O1234" s="127">
        <v>0</v>
      </c>
      <c r="P1234" s="127">
        <v>0</v>
      </c>
      <c r="Q1234" s="127">
        <v>0</v>
      </c>
      <c r="R1234" s="127">
        <v>0</v>
      </c>
      <c r="S1234" s="127">
        <v>0</v>
      </c>
      <c r="T1234" s="127">
        <v>0</v>
      </c>
      <c r="U1234" s="127">
        <v>0</v>
      </c>
      <c r="V1234" s="127">
        <v>0</v>
      </c>
      <c r="W1234" s="127">
        <v>0</v>
      </c>
      <c r="X1234" s="127">
        <v>0</v>
      </c>
      <c r="Y1234" s="127">
        <v>0</v>
      </c>
      <c r="Z1234" s="127">
        <v>0</v>
      </c>
      <c r="AA1234" s="127">
        <v>0</v>
      </c>
      <c r="AB1234" s="127">
        <v>0</v>
      </c>
      <c r="AC1234" s="127">
        <v>0</v>
      </c>
      <c r="AD1234" s="127">
        <v>0</v>
      </c>
      <c r="AE1234" s="127">
        <v>0</v>
      </c>
      <c r="AF1234" s="127">
        <v>0</v>
      </c>
      <c r="AG1234" s="127">
        <v>0</v>
      </c>
      <c r="AH1234" s="127">
        <v>0</v>
      </c>
    </row>
    <row r="1235" spans="1:34" x14ac:dyDescent="0.35">
      <c r="A1235" s="127" t="s">
        <v>1018</v>
      </c>
      <c r="B1235" s="127" t="s">
        <v>964</v>
      </c>
      <c r="C1235" s="127">
        <v>0</v>
      </c>
      <c r="D1235" s="127">
        <v>0</v>
      </c>
      <c r="E1235" s="127">
        <v>0</v>
      </c>
      <c r="F1235" s="127">
        <v>0</v>
      </c>
      <c r="G1235" s="127">
        <v>0</v>
      </c>
      <c r="H1235" s="127">
        <v>0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>
        <v>0</v>
      </c>
      <c r="Q1235" s="127">
        <v>0</v>
      </c>
      <c r="R1235" s="127">
        <v>0</v>
      </c>
      <c r="S1235" s="127">
        <v>0</v>
      </c>
      <c r="T1235" s="127">
        <v>0</v>
      </c>
      <c r="U1235" s="127">
        <v>0</v>
      </c>
      <c r="V1235" s="127">
        <v>0</v>
      </c>
      <c r="W1235" s="127">
        <v>0</v>
      </c>
      <c r="X1235" s="127">
        <v>0</v>
      </c>
      <c r="Y1235" s="127">
        <v>0</v>
      </c>
      <c r="Z1235" s="127">
        <v>0</v>
      </c>
      <c r="AA1235" s="127">
        <v>0</v>
      </c>
      <c r="AB1235" s="127">
        <v>0</v>
      </c>
      <c r="AC1235" s="127">
        <v>0</v>
      </c>
      <c r="AD1235" s="127">
        <v>0</v>
      </c>
      <c r="AE1235" s="127">
        <v>0</v>
      </c>
      <c r="AF1235" s="127">
        <v>0</v>
      </c>
      <c r="AG1235" s="127">
        <v>0</v>
      </c>
      <c r="AH1235" s="127">
        <v>0</v>
      </c>
    </row>
    <row r="1236" spans="1:34" x14ac:dyDescent="0.35">
      <c r="A1236" s="127" t="s">
        <v>1019</v>
      </c>
      <c r="B1236" s="127" t="s">
        <v>964</v>
      </c>
      <c r="C1236" s="127">
        <v>0</v>
      </c>
      <c r="D1236" s="127">
        <v>0</v>
      </c>
      <c r="E1236" s="127">
        <v>0</v>
      </c>
      <c r="F1236" s="127">
        <v>0</v>
      </c>
      <c r="G1236" s="127">
        <v>0</v>
      </c>
      <c r="H1236" s="127">
        <v>0</v>
      </c>
      <c r="I1236" s="127">
        <v>0</v>
      </c>
      <c r="J1236" s="127">
        <v>0</v>
      </c>
      <c r="K1236" s="127">
        <v>0</v>
      </c>
      <c r="L1236" s="127">
        <v>0</v>
      </c>
      <c r="M1236" s="127">
        <v>0</v>
      </c>
      <c r="N1236" s="127">
        <v>0</v>
      </c>
      <c r="O1236" s="127">
        <v>0</v>
      </c>
      <c r="P1236" s="127">
        <v>0</v>
      </c>
      <c r="Q1236" s="127">
        <v>0</v>
      </c>
      <c r="R1236" s="127">
        <v>0</v>
      </c>
      <c r="S1236" s="127">
        <v>0</v>
      </c>
      <c r="T1236" s="127">
        <v>0</v>
      </c>
      <c r="U1236" s="127">
        <v>0</v>
      </c>
      <c r="V1236" s="127">
        <v>0</v>
      </c>
      <c r="W1236" s="127">
        <v>0</v>
      </c>
      <c r="X1236" s="127">
        <v>0</v>
      </c>
      <c r="Y1236" s="127">
        <v>0</v>
      </c>
      <c r="Z1236" s="127">
        <v>0</v>
      </c>
      <c r="AA1236" s="127">
        <v>0</v>
      </c>
      <c r="AB1236" s="127">
        <v>0</v>
      </c>
      <c r="AC1236" s="127">
        <v>0</v>
      </c>
      <c r="AD1236" s="127">
        <v>0</v>
      </c>
      <c r="AE1236" s="127">
        <v>0</v>
      </c>
      <c r="AF1236" s="127">
        <v>0</v>
      </c>
      <c r="AG1236" s="127">
        <v>0</v>
      </c>
      <c r="AH1236" s="127">
        <v>0</v>
      </c>
    </row>
    <row r="1237" spans="1:34" x14ac:dyDescent="0.35">
      <c r="A1237" s="127" t="s">
        <v>1020</v>
      </c>
      <c r="B1237" s="127" t="s">
        <v>964</v>
      </c>
      <c r="C1237" s="128">
        <v>9370450000000</v>
      </c>
      <c r="D1237" s="128">
        <v>9914920000000</v>
      </c>
      <c r="E1237" s="128">
        <v>10459400000000</v>
      </c>
      <c r="F1237" s="128">
        <v>11003800000000</v>
      </c>
      <c r="G1237" s="128">
        <v>11686000000000</v>
      </c>
      <c r="H1237" s="128">
        <v>12368200000000</v>
      </c>
      <c r="I1237" s="128">
        <v>13050300000000</v>
      </c>
      <c r="J1237" s="128">
        <v>13732500000000</v>
      </c>
      <c r="K1237" s="128">
        <v>14414600000000</v>
      </c>
      <c r="L1237" s="128">
        <v>15285100000000</v>
      </c>
      <c r="M1237" s="128">
        <v>16155700000000</v>
      </c>
      <c r="N1237" s="128">
        <v>17026200000000</v>
      </c>
      <c r="O1237" s="128">
        <v>17896700000000</v>
      </c>
      <c r="P1237" s="128">
        <v>18767300000000</v>
      </c>
      <c r="Q1237" s="128">
        <v>19565000000000</v>
      </c>
      <c r="R1237" s="128">
        <v>20362700000000</v>
      </c>
      <c r="S1237" s="128">
        <v>21160400000000</v>
      </c>
      <c r="T1237" s="128">
        <v>21958100000000</v>
      </c>
      <c r="U1237" s="128">
        <v>22755900000000</v>
      </c>
      <c r="V1237" s="128">
        <v>23391100000000</v>
      </c>
      <c r="W1237" s="128">
        <v>24026300000000</v>
      </c>
      <c r="X1237" s="128">
        <v>24661600000000</v>
      </c>
      <c r="Y1237" s="128">
        <v>25296800000000</v>
      </c>
      <c r="Z1237" s="128">
        <v>25932100000000</v>
      </c>
      <c r="AA1237" s="128">
        <v>26350800000000</v>
      </c>
      <c r="AB1237" s="128">
        <v>26769500000000</v>
      </c>
      <c r="AC1237" s="128">
        <v>27188200000000</v>
      </c>
      <c r="AD1237" s="128">
        <v>27606900000000</v>
      </c>
      <c r="AE1237" s="128">
        <v>28025600000000</v>
      </c>
      <c r="AF1237" s="128">
        <v>28444300000000</v>
      </c>
      <c r="AG1237" s="128">
        <v>28863000000000</v>
      </c>
      <c r="AH1237" s="128">
        <v>29281700000000</v>
      </c>
    </row>
    <row r="1238" spans="1:34" x14ac:dyDescent="0.35">
      <c r="A1238" s="127" t="s">
        <v>1021</v>
      </c>
      <c r="B1238" s="127" t="s">
        <v>964</v>
      </c>
      <c r="C1238" s="127">
        <v>0</v>
      </c>
      <c r="D1238" s="127">
        <v>0</v>
      </c>
      <c r="E1238" s="127">
        <v>0</v>
      </c>
      <c r="F1238" s="127">
        <v>0</v>
      </c>
      <c r="G1238" s="127">
        <v>0</v>
      </c>
      <c r="H1238" s="127">
        <v>0</v>
      </c>
      <c r="I1238" s="127">
        <v>0</v>
      </c>
      <c r="J1238" s="127">
        <v>0</v>
      </c>
      <c r="K1238" s="127">
        <v>0</v>
      </c>
      <c r="L1238" s="127">
        <v>0</v>
      </c>
      <c r="M1238" s="127">
        <v>0</v>
      </c>
      <c r="N1238" s="127">
        <v>0</v>
      </c>
      <c r="O1238" s="127">
        <v>0</v>
      </c>
      <c r="P1238" s="127">
        <v>0</v>
      </c>
      <c r="Q1238" s="127">
        <v>0</v>
      </c>
      <c r="R1238" s="127">
        <v>0</v>
      </c>
      <c r="S1238" s="127">
        <v>0</v>
      </c>
      <c r="T1238" s="127">
        <v>0</v>
      </c>
      <c r="U1238" s="127">
        <v>0</v>
      </c>
      <c r="V1238" s="127">
        <v>0</v>
      </c>
      <c r="W1238" s="127">
        <v>0</v>
      </c>
      <c r="X1238" s="127">
        <v>0</v>
      </c>
      <c r="Y1238" s="127">
        <v>0</v>
      </c>
      <c r="Z1238" s="127">
        <v>0</v>
      </c>
      <c r="AA1238" s="127">
        <v>0</v>
      </c>
      <c r="AB1238" s="127">
        <v>0</v>
      </c>
      <c r="AC1238" s="127">
        <v>0</v>
      </c>
      <c r="AD1238" s="127">
        <v>0</v>
      </c>
      <c r="AE1238" s="127">
        <v>0</v>
      </c>
      <c r="AF1238" s="127">
        <v>0</v>
      </c>
      <c r="AG1238" s="127">
        <v>0</v>
      </c>
      <c r="AH1238" s="127">
        <v>0</v>
      </c>
    </row>
    <row r="1239" spans="1:34" x14ac:dyDescent="0.35">
      <c r="A1239" s="127" t="s">
        <v>110</v>
      </c>
      <c r="B1239" s="127" t="s">
        <v>964</v>
      </c>
      <c r="C1239" s="128">
        <v>189190000000000</v>
      </c>
      <c r="D1239" s="128">
        <v>190570000000000</v>
      </c>
      <c r="E1239" s="128">
        <v>191950000000000</v>
      </c>
      <c r="F1239" s="128">
        <v>193330000000000</v>
      </c>
      <c r="G1239" s="128">
        <v>194580000000000</v>
      </c>
      <c r="H1239" s="128">
        <v>195840000000000</v>
      </c>
      <c r="I1239" s="128">
        <v>197090000000000</v>
      </c>
      <c r="J1239" s="128">
        <v>198350000000000</v>
      </c>
      <c r="K1239" s="128">
        <v>199600000000000</v>
      </c>
      <c r="L1239" s="128">
        <v>200390000000000</v>
      </c>
      <c r="M1239" s="128">
        <v>201190000000000</v>
      </c>
      <c r="N1239" s="128">
        <v>201980000000000</v>
      </c>
      <c r="O1239" s="128">
        <v>202770000000000</v>
      </c>
      <c r="P1239" s="128">
        <v>203560000000000</v>
      </c>
      <c r="Q1239" s="128">
        <v>204130000000000</v>
      </c>
      <c r="R1239" s="128">
        <v>204700000000000</v>
      </c>
      <c r="S1239" s="128">
        <v>205280000000000</v>
      </c>
      <c r="T1239" s="128">
        <v>205850000000000</v>
      </c>
      <c r="U1239" s="128">
        <v>206420000000000</v>
      </c>
      <c r="V1239" s="128">
        <v>206760000000000</v>
      </c>
      <c r="W1239" s="128">
        <v>207090000000000</v>
      </c>
      <c r="X1239" s="128">
        <v>207430000000000</v>
      </c>
      <c r="Y1239" s="128">
        <v>207770000000000</v>
      </c>
      <c r="Z1239" s="128">
        <v>208100000000000</v>
      </c>
      <c r="AA1239" s="128">
        <v>207990000000000</v>
      </c>
      <c r="AB1239" s="128">
        <v>207880000000000</v>
      </c>
      <c r="AC1239" s="128">
        <v>207770000000000</v>
      </c>
      <c r="AD1239" s="128">
        <v>207660000000000</v>
      </c>
      <c r="AE1239" s="128">
        <v>207550000000000</v>
      </c>
      <c r="AF1239" s="128">
        <v>207440000000000</v>
      </c>
      <c r="AG1239" s="128">
        <v>207330000000000</v>
      </c>
      <c r="AH1239" s="128">
        <v>207220000000000</v>
      </c>
    </row>
    <row r="1240" spans="1:34" x14ac:dyDescent="0.35">
      <c r="A1240" s="127" t="s">
        <v>111</v>
      </c>
      <c r="B1240" s="127" t="s">
        <v>964</v>
      </c>
      <c r="C1240" s="128">
        <v>349600000000000</v>
      </c>
      <c r="D1240" s="128">
        <v>352700000000000</v>
      </c>
      <c r="E1240" s="128">
        <v>355700000000000</v>
      </c>
      <c r="F1240" s="128">
        <v>358800000000000</v>
      </c>
      <c r="G1240" s="128">
        <v>361200000000000</v>
      </c>
      <c r="H1240" s="128">
        <v>363600000000000</v>
      </c>
      <c r="I1240" s="128">
        <v>365900000000000</v>
      </c>
      <c r="J1240" s="128">
        <v>368300000000000</v>
      </c>
      <c r="K1240" s="128">
        <v>370700000000000</v>
      </c>
      <c r="L1240" s="128">
        <v>371800000000000</v>
      </c>
      <c r="M1240" s="128">
        <v>373000000000000</v>
      </c>
      <c r="N1240" s="128">
        <v>374100000000000</v>
      </c>
      <c r="O1240" s="128">
        <v>375300000000000</v>
      </c>
      <c r="P1240" s="128">
        <v>376400000000000</v>
      </c>
      <c r="Q1240" s="128">
        <v>377100000000000</v>
      </c>
      <c r="R1240" s="128">
        <v>377700000000000</v>
      </c>
      <c r="S1240" s="128">
        <v>378400000000000</v>
      </c>
      <c r="T1240" s="128">
        <v>379100000000000</v>
      </c>
      <c r="U1240" s="128">
        <v>379700000000000</v>
      </c>
      <c r="V1240" s="128">
        <v>379900000000000</v>
      </c>
      <c r="W1240" s="128">
        <v>380100000000000</v>
      </c>
      <c r="X1240" s="128">
        <v>380200000000000</v>
      </c>
      <c r="Y1240" s="128">
        <v>380400000000000</v>
      </c>
      <c r="Z1240" s="128">
        <v>380500000000000</v>
      </c>
      <c r="AA1240" s="128">
        <v>379700000000000</v>
      </c>
      <c r="AB1240" s="128">
        <v>379000000000000</v>
      </c>
      <c r="AC1240" s="128">
        <v>378200000000000</v>
      </c>
      <c r="AD1240" s="128">
        <v>377400000000000</v>
      </c>
      <c r="AE1240" s="128">
        <v>376600000000000</v>
      </c>
      <c r="AF1240" s="128">
        <v>375800000000000</v>
      </c>
      <c r="AG1240" s="128">
        <v>375100000000000</v>
      </c>
      <c r="AH1240" s="128">
        <v>374300000000000</v>
      </c>
    </row>
    <row r="1241" spans="1:34" x14ac:dyDescent="0.35">
      <c r="A1241" s="127" t="s">
        <v>112</v>
      </c>
      <c r="B1241" s="127" t="s">
        <v>964</v>
      </c>
      <c r="C1241" s="128">
        <v>700000000000000</v>
      </c>
      <c r="D1241" s="128">
        <v>700000000000000</v>
      </c>
      <c r="E1241" s="128">
        <v>700000000000000</v>
      </c>
      <c r="F1241" s="128">
        <v>700000000000000</v>
      </c>
      <c r="G1241" s="128">
        <v>700000000000000</v>
      </c>
      <c r="H1241" s="128">
        <v>700000000000000</v>
      </c>
      <c r="I1241" s="128">
        <v>700000000000000</v>
      </c>
      <c r="J1241" s="128">
        <v>700000000000000</v>
      </c>
      <c r="K1241" s="128">
        <v>700000000000000</v>
      </c>
      <c r="L1241" s="128">
        <v>700000000000000</v>
      </c>
      <c r="M1241" s="128">
        <v>700000000000000</v>
      </c>
      <c r="N1241" s="128">
        <v>700000000000000</v>
      </c>
      <c r="O1241" s="128">
        <v>700000000000000</v>
      </c>
      <c r="P1241" s="128">
        <v>700000000000000</v>
      </c>
      <c r="Q1241" s="128">
        <v>800000000000000</v>
      </c>
      <c r="R1241" s="128">
        <v>800000000000000</v>
      </c>
      <c r="S1241" s="128">
        <v>800000000000000</v>
      </c>
      <c r="T1241" s="128">
        <v>800000000000000</v>
      </c>
      <c r="U1241" s="128">
        <v>800000000000000</v>
      </c>
      <c r="V1241" s="128">
        <v>800000000000000</v>
      </c>
      <c r="W1241" s="128">
        <v>800000000000000</v>
      </c>
      <c r="X1241" s="128">
        <v>800000000000000</v>
      </c>
      <c r="Y1241" s="128">
        <v>800000000000000</v>
      </c>
      <c r="Z1241" s="128">
        <v>800000000000000</v>
      </c>
      <c r="AA1241" s="128">
        <v>900000000000000</v>
      </c>
      <c r="AB1241" s="128">
        <v>900000000000000</v>
      </c>
      <c r="AC1241" s="128">
        <v>900000000000000</v>
      </c>
      <c r="AD1241" s="128">
        <v>900000000000000</v>
      </c>
      <c r="AE1241" s="128">
        <v>900000000000000</v>
      </c>
      <c r="AF1241" s="128">
        <v>900000000000000</v>
      </c>
      <c r="AG1241" s="128">
        <v>900000000000000</v>
      </c>
      <c r="AH1241" s="128">
        <v>900000000000000</v>
      </c>
    </row>
    <row r="1242" spans="1:34" x14ac:dyDescent="0.35">
      <c r="A1242" s="127" t="s">
        <v>113</v>
      </c>
      <c r="B1242" s="127" t="s">
        <v>964</v>
      </c>
      <c r="C1242" s="127">
        <v>0</v>
      </c>
      <c r="D1242" s="127">
        <v>0</v>
      </c>
      <c r="E1242" s="127">
        <v>0</v>
      </c>
      <c r="F1242" s="127">
        <v>0</v>
      </c>
      <c r="G1242" s="127">
        <v>0</v>
      </c>
      <c r="H1242" s="127">
        <v>0</v>
      </c>
      <c r="I1242" s="127">
        <v>0</v>
      </c>
      <c r="J1242" s="127">
        <v>0</v>
      </c>
      <c r="K1242" s="127">
        <v>0</v>
      </c>
      <c r="L1242" s="127">
        <v>0</v>
      </c>
      <c r="M1242" s="127">
        <v>0</v>
      </c>
      <c r="N1242" s="127">
        <v>0</v>
      </c>
      <c r="O1242" s="127">
        <v>0</v>
      </c>
      <c r="P1242" s="127">
        <v>0</v>
      </c>
      <c r="Q1242" s="127">
        <v>0</v>
      </c>
      <c r="R1242" s="127">
        <v>0</v>
      </c>
      <c r="S1242" s="127">
        <v>0</v>
      </c>
      <c r="T1242" s="127">
        <v>0</v>
      </c>
      <c r="U1242" s="127">
        <v>0</v>
      </c>
      <c r="V1242" s="127">
        <v>0</v>
      </c>
      <c r="W1242" s="127">
        <v>0</v>
      </c>
      <c r="X1242" s="127">
        <v>0</v>
      </c>
      <c r="Y1242" s="127">
        <v>0</v>
      </c>
      <c r="Z1242" s="127">
        <v>0</v>
      </c>
      <c r="AA1242" s="127">
        <v>0</v>
      </c>
      <c r="AB1242" s="127">
        <v>0</v>
      </c>
      <c r="AC1242" s="127">
        <v>0</v>
      </c>
      <c r="AD1242" s="127">
        <v>0</v>
      </c>
      <c r="AE1242" s="127">
        <v>0</v>
      </c>
      <c r="AF1242" s="127">
        <v>0</v>
      </c>
      <c r="AG1242" s="127">
        <v>0</v>
      </c>
      <c r="AH1242" s="127">
        <v>0</v>
      </c>
    </row>
    <row r="1243" spans="1:34" x14ac:dyDescent="0.35">
      <c r="A1243" s="127" t="s">
        <v>114</v>
      </c>
      <c r="B1243" s="127" t="s">
        <v>964</v>
      </c>
      <c r="C1243" s="128">
        <v>6143000000000</v>
      </c>
      <c r="D1243" s="128">
        <v>6199000000000</v>
      </c>
      <c r="E1243" s="128">
        <v>6255000000000</v>
      </c>
      <c r="F1243" s="128">
        <v>6311000000000</v>
      </c>
      <c r="G1243" s="128">
        <v>6353000000000</v>
      </c>
      <c r="H1243" s="128">
        <v>6395000000000</v>
      </c>
      <c r="I1243" s="128">
        <v>6437000000000</v>
      </c>
      <c r="J1243" s="128">
        <v>6479000000000</v>
      </c>
      <c r="K1243" s="128">
        <v>6521000000000</v>
      </c>
      <c r="L1243" s="128">
        <v>6540000000000</v>
      </c>
      <c r="M1243" s="128">
        <v>6559000000000</v>
      </c>
      <c r="N1243" s="128">
        <v>6577000000000</v>
      </c>
      <c r="O1243" s="128">
        <v>6596000000000</v>
      </c>
      <c r="P1243" s="128">
        <v>6615000000000</v>
      </c>
      <c r="Q1243" s="128">
        <v>6625000000000</v>
      </c>
      <c r="R1243" s="128">
        <v>6635000000000</v>
      </c>
      <c r="S1243" s="128">
        <v>6645000000000</v>
      </c>
      <c r="T1243" s="128">
        <v>6654000000000</v>
      </c>
      <c r="U1243" s="128">
        <v>6664000000000</v>
      </c>
      <c r="V1243" s="128">
        <v>6665000000000</v>
      </c>
      <c r="W1243" s="128">
        <v>6666000000000</v>
      </c>
      <c r="X1243" s="128">
        <v>6666000000000</v>
      </c>
      <c r="Y1243" s="128">
        <v>6667000000000</v>
      </c>
      <c r="Z1243" s="128">
        <v>6668000000000</v>
      </c>
      <c r="AA1243" s="128">
        <v>6652000000000</v>
      </c>
      <c r="AB1243" s="128">
        <v>6635000000000</v>
      </c>
      <c r="AC1243" s="128">
        <v>6619000000000</v>
      </c>
      <c r="AD1243" s="128">
        <v>6603000000000</v>
      </c>
      <c r="AE1243" s="128">
        <v>6586000000000</v>
      </c>
      <c r="AF1243" s="128">
        <v>6570000000000</v>
      </c>
      <c r="AG1243" s="128">
        <v>6554000000000</v>
      </c>
      <c r="AH1243" s="128">
        <v>6537000000000</v>
      </c>
    </row>
    <row r="1244" spans="1:34" x14ac:dyDescent="0.35">
      <c r="A1244" s="127" t="s">
        <v>115</v>
      </c>
      <c r="B1244" s="127" t="s">
        <v>964</v>
      </c>
      <c r="C1244" s="127">
        <v>0</v>
      </c>
      <c r="D1244" s="127">
        <v>0</v>
      </c>
      <c r="E1244" s="127">
        <v>0</v>
      </c>
      <c r="F1244" s="127">
        <v>0</v>
      </c>
      <c r="G1244" s="127">
        <v>0</v>
      </c>
      <c r="H1244" s="127">
        <v>0</v>
      </c>
      <c r="I1244" s="127">
        <v>0</v>
      </c>
      <c r="J1244" s="127">
        <v>0</v>
      </c>
      <c r="K1244" s="127">
        <v>0</v>
      </c>
      <c r="L1244" s="127">
        <v>0</v>
      </c>
      <c r="M1244" s="127">
        <v>0</v>
      </c>
      <c r="N1244" s="127">
        <v>0</v>
      </c>
      <c r="O1244" s="127">
        <v>0</v>
      </c>
      <c r="P1244" s="127">
        <v>0</v>
      </c>
      <c r="Q1244" s="127">
        <v>0</v>
      </c>
      <c r="R1244" s="127">
        <v>0</v>
      </c>
      <c r="S1244" s="127">
        <v>0</v>
      </c>
      <c r="T1244" s="127">
        <v>0</v>
      </c>
      <c r="U1244" s="127">
        <v>0</v>
      </c>
      <c r="V1244" s="127">
        <v>0</v>
      </c>
      <c r="W1244" s="127">
        <v>0</v>
      </c>
      <c r="X1244" s="127">
        <v>0</v>
      </c>
      <c r="Y1244" s="127">
        <v>0</v>
      </c>
      <c r="Z1244" s="127">
        <v>0</v>
      </c>
      <c r="AA1244" s="127">
        <v>0</v>
      </c>
      <c r="AB1244" s="127">
        <v>0</v>
      </c>
      <c r="AC1244" s="127">
        <v>0</v>
      </c>
      <c r="AD1244" s="127">
        <v>0</v>
      </c>
      <c r="AE1244" s="127">
        <v>0</v>
      </c>
      <c r="AF1244" s="127">
        <v>0</v>
      </c>
      <c r="AG1244" s="127">
        <v>0</v>
      </c>
      <c r="AH1244" s="127">
        <v>0</v>
      </c>
    </row>
    <row r="1245" spans="1:34" x14ac:dyDescent="0.35">
      <c r="A1245" s="127" t="s">
        <v>1022</v>
      </c>
      <c r="B1245" s="127" t="s">
        <v>964</v>
      </c>
      <c r="C1245" s="127">
        <v>0</v>
      </c>
      <c r="D1245" s="127">
        <v>0</v>
      </c>
      <c r="E1245" s="127">
        <v>0</v>
      </c>
      <c r="F1245" s="127">
        <v>0</v>
      </c>
      <c r="G1245" s="127">
        <v>0</v>
      </c>
      <c r="H1245" s="127">
        <v>0</v>
      </c>
      <c r="I1245" s="127">
        <v>0</v>
      </c>
      <c r="J1245" s="127">
        <v>0</v>
      </c>
      <c r="K1245" s="127">
        <v>0</v>
      </c>
      <c r="L1245" s="127">
        <v>0</v>
      </c>
      <c r="M1245" s="127">
        <v>0</v>
      </c>
      <c r="N1245" s="127">
        <v>0</v>
      </c>
      <c r="O1245" s="127">
        <v>0</v>
      </c>
      <c r="P1245" s="127">
        <v>0</v>
      </c>
      <c r="Q1245" s="127">
        <v>0</v>
      </c>
      <c r="R1245" s="127">
        <v>0</v>
      </c>
      <c r="S1245" s="127">
        <v>0</v>
      </c>
      <c r="T1245" s="127">
        <v>0</v>
      </c>
      <c r="U1245" s="127">
        <v>0</v>
      </c>
      <c r="V1245" s="127">
        <v>0</v>
      </c>
      <c r="W1245" s="127">
        <v>0</v>
      </c>
      <c r="X1245" s="127">
        <v>0</v>
      </c>
      <c r="Y1245" s="127">
        <v>0</v>
      </c>
      <c r="Z1245" s="127">
        <v>0</v>
      </c>
      <c r="AA1245" s="127">
        <v>0</v>
      </c>
      <c r="AB1245" s="127">
        <v>0</v>
      </c>
      <c r="AC1245" s="127">
        <v>0</v>
      </c>
      <c r="AD1245" s="127">
        <v>0</v>
      </c>
      <c r="AE1245" s="127">
        <v>0</v>
      </c>
      <c r="AF1245" s="127">
        <v>0</v>
      </c>
      <c r="AG1245" s="127">
        <v>0</v>
      </c>
      <c r="AH1245" s="127">
        <v>0</v>
      </c>
    </row>
    <row r="1246" spans="1:34" x14ac:dyDescent="0.35">
      <c r="A1246" s="127" t="s">
        <v>1023</v>
      </c>
      <c r="B1246" s="127" t="s">
        <v>964</v>
      </c>
      <c r="C1246" s="128">
        <v>2001540000000</v>
      </c>
      <c r="D1246" s="128">
        <v>2019810000000</v>
      </c>
      <c r="E1246" s="128">
        <v>2038070000000</v>
      </c>
      <c r="F1246" s="128">
        <v>2056340000000</v>
      </c>
      <c r="G1246" s="128">
        <v>2070030000000</v>
      </c>
      <c r="H1246" s="128">
        <v>2083720000000</v>
      </c>
      <c r="I1246" s="128">
        <v>2097420000000</v>
      </c>
      <c r="J1246" s="128">
        <v>2111110000000</v>
      </c>
      <c r="K1246" s="128">
        <v>2124800000000</v>
      </c>
      <c r="L1246" s="128">
        <v>2130890000000</v>
      </c>
      <c r="M1246" s="128">
        <v>2136970000000</v>
      </c>
      <c r="N1246" s="128">
        <v>2143060000000</v>
      </c>
      <c r="O1246" s="128">
        <v>2149140000000</v>
      </c>
      <c r="P1246" s="128">
        <v>2155230000000</v>
      </c>
      <c r="Q1246" s="128">
        <v>2158470000000</v>
      </c>
      <c r="R1246" s="128">
        <v>2161720000000</v>
      </c>
      <c r="S1246" s="128">
        <v>2164960000000</v>
      </c>
      <c r="T1246" s="128">
        <v>2168200000000</v>
      </c>
      <c r="U1246" s="128">
        <v>2171450000000</v>
      </c>
      <c r="V1246" s="128">
        <v>2171670000000</v>
      </c>
      <c r="W1246" s="128">
        <v>2171900000000</v>
      </c>
      <c r="X1246" s="128">
        <v>2172120000000</v>
      </c>
      <c r="Y1246" s="128">
        <v>2172350000000</v>
      </c>
      <c r="Z1246" s="128">
        <v>2172570000000</v>
      </c>
      <c r="AA1246" s="128">
        <v>2167250000000</v>
      </c>
      <c r="AB1246" s="128">
        <v>2161940000000</v>
      </c>
      <c r="AC1246" s="128">
        <v>2156620000000</v>
      </c>
      <c r="AD1246" s="128">
        <v>2151300000000</v>
      </c>
      <c r="AE1246" s="128">
        <v>2145980000000</v>
      </c>
      <c r="AF1246" s="128">
        <v>2140660000000</v>
      </c>
      <c r="AG1246" s="128">
        <v>2135340000000</v>
      </c>
      <c r="AH1246" s="128">
        <v>2130030000000</v>
      </c>
    </row>
    <row r="1247" spans="1:34" x14ac:dyDescent="0.35">
      <c r="A1247" s="127" t="s">
        <v>1024</v>
      </c>
      <c r="B1247" s="127" t="s">
        <v>964</v>
      </c>
      <c r="C1247" s="128">
        <v>498988000000000</v>
      </c>
      <c r="D1247" s="128">
        <v>503542000000000</v>
      </c>
      <c r="E1247" s="128">
        <v>508096000000000</v>
      </c>
      <c r="F1247" s="128">
        <v>512650000000000</v>
      </c>
      <c r="G1247" s="128">
        <v>516063000000000</v>
      </c>
      <c r="H1247" s="128">
        <v>519477000000000</v>
      </c>
      <c r="I1247" s="128">
        <v>522890000000000</v>
      </c>
      <c r="J1247" s="128">
        <v>526304000000000</v>
      </c>
      <c r="K1247" s="128">
        <v>529717000000000</v>
      </c>
      <c r="L1247" s="128">
        <v>531234000000000</v>
      </c>
      <c r="M1247" s="128">
        <v>532751000000000</v>
      </c>
      <c r="N1247" s="128">
        <v>534269000000000</v>
      </c>
      <c r="O1247" s="128">
        <v>535786000000000</v>
      </c>
      <c r="P1247" s="128">
        <v>537303000000000</v>
      </c>
      <c r="Q1247" s="128">
        <v>538112000000000</v>
      </c>
      <c r="R1247" s="128">
        <v>538920000000000</v>
      </c>
      <c r="S1247" s="128">
        <v>539729000000000</v>
      </c>
      <c r="T1247" s="128">
        <v>540537000000000</v>
      </c>
      <c r="U1247" s="128">
        <v>541346000000000</v>
      </c>
      <c r="V1247" s="128">
        <v>541402000000000</v>
      </c>
      <c r="W1247" s="128">
        <v>541458000000000</v>
      </c>
      <c r="X1247" s="128">
        <v>541515000000000</v>
      </c>
      <c r="Y1247" s="128">
        <v>541571000000000</v>
      </c>
      <c r="Z1247" s="128">
        <v>541627000000000</v>
      </c>
      <c r="AA1247" s="128">
        <v>540301000000000</v>
      </c>
      <c r="AB1247" s="128">
        <v>538975000000000</v>
      </c>
      <c r="AC1247" s="128">
        <v>537649000000000</v>
      </c>
      <c r="AD1247" s="128">
        <v>536323000000000</v>
      </c>
      <c r="AE1247" s="128">
        <v>534998000000000</v>
      </c>
      <c r="AF1247" s="128">
        <v>533672000000000</v>
      </c>
      <c r="AG1247" s="128">
        <v>532346000000000</v>
      </c>
      <c r="AH1247" s="128">
        <v>531020000000000</v>
      </c>
    </row>
    <row r="1248" spans="1:34" x14ac:dyDescent="0.35">
      <c r="A1248" s="127" t="s">
        <v>1025</v>
      </c>
      <c r="B1248" s="127" t="s">
        <v>964</v>
      </c>
      <c r="C1248" s="127">
        <v>0</v>
      </c>
      <c r="D1248" s="127">
        <v>0</v>
      </c>
      <c r="E1248" s="127">
        <v>0</v>
      </c>
      <c r="F1248" s="127">
        <v>0</v>
      </c>
      <c r="G1248" s="127">
        <v>0</v>
      </c>
      <c r="H1248" s="127">
        <v>0</v>
      </c>
      <c r="I1248" s="127">
        <v>0</v>
      </c>
      <c r="J1248" s="127">
        <v>0</v>
      </c>
      <c r="K1248" s="127">
        <v>0</v>
      </c>
      <c r="L1248" s="127">
        <v>0</v>
      </c>
      <c r="M1248" s="127">
        <v>0</v>
      </c>
      <c r="N1248" s="127">
        <v>0</v>
      </c>
      <c r="O1248" s="127">
        <v>0</v>
      </c>
      <c r="P1248" s="127">
        <v>0</v>
      </c>
      <c r="Q1248" s="127">
        <v>0</v>
      </c>
      <c r="R1248" s="127">
        <v>0</v>
      </c>
      <c r="S1248" s="127">
        <v>0</v>
      </c>
      <c r="T1248" s="127">
        <v>0</v>
      </c>
      <c r="U1248" s="127">
        <v>0</v>
      </c>
      <c r="V1248" s="127">
        <v>0</v>
      </c>
      <c r="W1248" s="127">
        <v>0</v>
      </c>
      <c r="X1248" s="127">
        <v>0</v>
      </c>
      <c r="Y1248" s="127">
        <v>0</v>
      </c>
      <c r="Z1248" s="127">
        <v>0</v>
      </c>
      <c r="AA1248" s="127">
        <v>0</v>
      </c>
      <c r="AB1248" s="127">
        <v>0</v>
      </c>
      <c r="AC1248" s="127">
        <v>0</v>
      </c>
      <c r="AD1248" s="127">
        <v>0</v>
      </c>
      <c r="AE1248" s="127">
        <v>0</v>
      </c>
      <c r="AF1248" s="127">
        <v>0</v>
      </c>
      <c r="AG1248" s="127">
        <v>0</v>
      </c>
      <c r="AH1248" s="127">
        <v>0</v>
      </c>
    </row>
    <row r="1249" spans="1:34" x14ac:dyDescent="0.35">
      <c r="A1249" s="127" t="s">
        <v>1026</v>
      </c>
      <c r="B1249" s="127" t="s">
        <v>964</v>
      </c>
      <c r="C1249" s="127">
        <v>0</v>
      </c>
      <c r="D1249" s="127">
        <v>0</v>
      </c>
      <c r="E1249" s="127">
        <v>0</v>
      </c>
      <c r="F1249" s="127">
        <v>0</v>
      </c>
      <c r="G1249" s="127">
        <v>0</v>
      </c>
      <c r="H1249" s="127">
        <v>0</v>
      </c>
      <c r="I1249" s="127">
        <v>0</v>
      </c>
      <c r="J1249" s="127">
        <v>0</v>
      </c>
      <c r="K1249" s="127">
        <v>0</v>
      </c>
      <c r="L1249" s="127">
        <v>0</v>
      </c>
      <c r="M1249" s="127">
        <v>0</v>
      </c>
      <c r="N1249" s="127">
        <v>0</v>
      </c>
      <c r="O1249" s="127">
        <v>0</v>
      </c>
      <c r="P1249" s="127">
        <v>0</v>
      </c>
      <c r="Q1249" s="127">
        <v>0</v>
      </c>
      <c r="R1249" s="127">
        <v>0</v>
      </c>
      <c r="S1249" s="127">
        <v>0</v>
      </c>
      <c r="T1249" s="127">
        <v>0</v>
      </c>
      <c r="U1249" s="127">
        <v>0</v>
      </c>
      <c r="V1249" s="127">
        <v>0</v>
      </c>
      <c r="W1249" s="127">
        <v>0</v>
      </c>
      <c r="X1249" s="127">
        <v>0</v>
      </c>
      <c r="Y1249" s="127">
        <v>0</v>
      </c>
      <c r="Z1249" s="127">
        <v>0</v>
      </c>
      <c r="AA1249" s="127">
        <v>0</v>
      </c>
      <c r="AB1249" s="127">
        <v>0</v>
      </c>
      <c r="AC1249" s="127">
        <v>0</v>
      </c>
      <c r="AD1249" s="127">
        <v>0</v>
      </c>
      <c r="AE1249" s="127">
        <v>0</v>
      </c>
      <c r="AF1249" s="127">
        <v>0</v>
      </c>
      <c r="AG1249" s="127">
        <v>0</v>
      </c>
      <c r="AH1249" s="127">
        <v>0</v>
      </c>
    </row>
    <row r="1250" spans="1:34" x14ac:dyDescent="0.35">
      <c r="A1250" s="127" t="s">
        <v>1027</v>
      </c>
      <c r="B1250" s="127" t="s">
        <v>964</v>
      </c>
      <c r="C1250" s="127">
        <v>0</v>
      </c>
      <c r="D1250" s="127">
        <v>0</v>
      </c>
      <c r="E1250" s="127">
        <v>0</v>
      </c>
      <c r="F1250" s="127">
        <v>0</v>
      </c>
      <c r="G1250" s="127">
        <v>0</v>
      </c>
      <c r="H1250" s="127">
        <v>0</v>
      </c>
      <c r="I1250" s="127">
        <v>0</v>
      </c>
      <c r="J1250" s="127">
        <v>0</v>
      </c>
      <c r="K1250" s="127">
        <v>0</v>
      </c>
      <c r="L1250" s="127">
        <v>0</v>
      </c>
      <c r="M1250" s="127">
        <v>0</v>
      </c>
      <c r="N1250" s="127">
        <v>0</v>
      </c>
      <c r="O1250" s="127">
        <v>0</v>
      </c>
      <c r="P1250" s="127">
        <v>0</v>
      </c>
      <c r="Q1250" s="127">
        <v>0</v>
      </c>
      <c r="R1250" s="127">
        <v>0</v>
      </c>
      <c r="S1250" s="127">
        <v>0</v>
      </c>
      <c r="T1250" s="127">
        <v>0</v>
      </c>
      <c r="U1250" s="127">
        <v>0</v>
      </c>
      <c r="V1250" s="127">
        <v>0</v>
      </c>
      <c r="W1250" s="127">
        <v>0</v>
      </c>
      <c r="X1250" s="127">
        <v>0</v>
      </c>
      <c r="Y1250" s="127">
        <v>0</v>
      </c>
      <c r="Z1250" s="127">
        <v>0</v>
      </c>
      <c r="AA1250" s="127">
        <v>0</v>
      </c>
      <c r="AB1250" s="127">
        <v>0</v>
      </c>
      <c r="AC1250" s="127">
        <v>0</v>
      </c>
      <c r="AD1250" s="127">
        <v>0</v>
      </c>
      <c r="AE1250" s="127">
        <v>0</v>
      </c>
      <c r="AF1250" s="127">
        <v>0</v>
      </c>
      <c r="AG1250" s="127">
        <v>0</v>
      </c>
      <c r="AH1250" s="127">
        <v>0</v>
      </c>
    </row>
    <row r="1251" spans="1:34" x14ac:dyDescent="0.35">
      <c r="A1251" s="127" t="s">
        <v>1028</v>
      </c>
      <c r="B1251" s="127" t="s">
        <v>964</v>
      </c>
      <c r="C1251" s="127">
        <v>0</v>
      </c>
      <c r="D1251" s="127">
        <v>0</v>
      </c>
      <c r="E1251" s="127">
        <v>0</v>
      </c>
      <c r="F1251" s="127">
        <v>0</v>
      </c>
      <c r="G1251" s="127">
        <v>0</v>
      </c>
      <c r="H1251" s="127">
        <v>0</v>
      </c>
      <c r="I1251" s="127">
        <v>0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>
        <v>0</v>
      </c>
      <c r="P1251" s="127">
        <v>0</v>
      </c>
      <c r="Q1251" s="127">
        <v>0</v>
      </c>
      <c r="R1251" s="127">
        <v>0</v>
      </c>
      <c r="S1251" s="127">
        <v>0</v>
      </c>
      <c r="T1251" s="127">
        <v>0</v>
      </c>
      <c r="U1251" s="127">
        <v>0</v>
      </c>
      <c r="V1251" s="127">
        <v>0</v>
      </c>
      <c r="W1251" s="127">
        <v>0</v>
      </c>
      <c r="X1251" s="127">
        <v>0</v>
      </c>
      <c r="Y1251" s="127">
        <v>0</v>
      </c>
      <c r="Z1251" s="127">
        <v>0</v>
      </c>
      <c r="AA1251" s="127">
        <v>0</v>
      </c>
      <c r="AB1251" s="127">
        <v>0</v>
      </c>
      <c r="AC1251" s="127">
        <v>0</v>
      </c>
      <c r="AD1251" s="127">
        <v>0</v>
      </c>
      <c r="AE1251" s="127">
        <v>0</v>
      </c>
      <c r="AF1251" s="127">
        <v>0</v>
      </c>
      <c r="AG1251" s="127">
        <v>0</v>
      </c>
      <c r="AH1251" s="127">
        <v>0</v>
      </c>
    </row>
    <row r="1252" spans="1:34" x14ac:dyDescent="0.35">
      <c r="A1252" s="127" t="s">
        <v>1029</v>
      </c>
      <c r="B1252" s="127" t="s">
        <v>964</v>
      </c>
      <c r="C1252" s="127">
        <v>0</v>
      </c>
      <c r="D1252" s="127">
        <v>0</v>
      </c>
      <c r="E1252" s="127">
        <v>0</v>
      </c>
      <c r="F1252" s="127">
        <v>0</v>
      </c>
      <c r="G1252" s="127">
        <v>0</v>
      </c>
      <c r="H1252" s="127">
        <v>0</v>
      </c>
      <c r="I1252" s="127">
        <v>0</v>
      </c>
      <c r="J1252" s="127">
        <v>0</v>
      </c>
      <c r="K1252" s="127">
        <v>0</v>
      </c>
      <c r="L1252" s="127">
        <v>0</v>
      </c>
      <c r="M1252" s="127">
        <v>0</v>
      </c>
      <c r="N1252" s="127">
        <v>0</v>
      </c>
      <c r="O1252" s="127">
        <v>0</v>
      </c>
      <c r="P1252" s="127">
        <v>0</v>
      </c>
      <c r="Q1252" s="127">
        <v>0</v>
      </c>
      <c r="R1252" s="127">
        <v>0</v>
      </c>
      <c r="S1252" s="127">
        <v>0</v>
      </c>
      <c r="T1252" s="127">
        <v>0</v>
      </c>
      <c r="U1252" s="127">
        <v>0</v>
      </c>
      <c r="V1252" s="127">
        <v>0</v>
      </c>
      <c r="W1252" s="127">
        <v>0</v>
      </c>
      <c r="X1252" s="127">
        <v>0</v>
      </c>
      <c r="Y1252" s="127">
        <v>0</v>
      </c>
      <c r="Z1252" s="127">
        <v>0</v>
      </c>
      <c r="AA1252" s="127">
        <v>0</v>
      </c>
      <c r="AB1252" s="127">
        <v>0</v>
      </c>
      <c r="AC1252" s="127">
        <v>0</v>
      </c>
      <c r="AD1252" s="127">
        <v>0</v>
      </c>
      <c r="AE1252" s="127">
        <v>0</v>
      </c>
      <c r="AF1252" s="127">
        <v>0</v>
      </c>
      <c r="AG1252" s="127">
        <v>0</v>
      </c>
      <c r="AH1252" s="127">
        <v>0</v>
      </c>
    </row>
    <row r="1253" spans="1:34" x14ac:dyDescent="0.35">
      <c r="A1253" s="127" t="s">
        <v>1030</v>
      </c>
      <c r="B1253" s="127" t="s">
        <v>964</v>
      </c>
      <c r="C1253" s="128">
        <v>83760000000000</v>
      </c>
      <c r="D1253" s="128">
        <v>85630000000000</v>
      </c>
      <c r="E1253" s="128">
        <v>87500000000000</v>
      </c>
      <c r="F1253" s="128">
        <v>89370000000000</v>
      </c>
      <c r="G1253" s="128">
        <v>90240000000000</v>
      </c>
      <c r="H1253" s="128">
        <v>91100000000000</v>
      </c>
      <c r="I1253" s="128">
        <v>91970000000000</v>
      </c>
      <c r="J1253" s="128">
        <v>92840000000000</v>
      </c>
      <c r="K1253" s="128">
        <v>93700000000000</v>
      </c>
      <c r="L1253" s="128">
        <v>93560000000000</v>
      </c>
      <c r="M1253" s="128">
        <v>93420000000000</v>
      </c>
      <c r="N1253" s="128">
        <v>93280000000000</v>
      </c>
      <c r="O1253" s="128">
        <v>93140000000000</v>
      </c>
      <c r="P1253" s="128">
        <v>93000000000000</v>
      </c>
      <c r="Q1253" s="128">
        <v>92880000000000</v>
      </c>
      <c r="R1253" s="128">
        <v>92760000000000</v>
      </c>
      <c r="S1253" s="128">
        <v>92650000000000</v>
      </c>
      <c r="T1253" s="128">
        <v>92530000000000</v>
      </c>
      <c r="U1253" s="128">
        <v>92410000000000</v>
      </c>
      <c r="V1253" s="128">
        <v>89210000000000</v>
      </c>
      <c r="W1253" s="128">
        <v>86000000000000</v>
      </c>
      <c r="X1253" s="128">
        <v>82800000000000</v>
      </c>
      <c r="Y1253" s="128">
        <v>79590000000000</v>
      </c>
      <c r="Z1253" s="128">
        <v>76390000000000</v>
      </c>
      <c r="AA1253" s="128">
        <v>73740000000000</v>
      </c>
      <c r="AB1253" s="128">
        <v>71100000000000</v>
      </c>
      <c r="AC1253" s="128">
        <v>68460000000000</v>
      </c>
      <c r="AD1253" s="128">
        <v>65810000000000</v>
      </c>
      <c r="AE1253" s="128">
        <v>63170000000000</v>
      </c>
      <c r="AF1253" s="128">
        <v>60530000000000</v>
      </c>
      <c r="AG1253" s="128">
        <v>57880000000000</v>
      </c>
      <c r="AH1253" s="128">
        <v>55240000000000</v>
      </c>
    </row>
    <row r="1254" spans="1:34" x14ac:dyDescent="0.35">
      <c r="A1254" s="127" t="s">
        <v>1031</v>
      </c>
      <c r="B1254" s="127" t="s">
        <v>964</v>
      </c>
      <c r="C1254" s="127">
        <v>0</v>
      </c>
      <c r="D1254" s="127">
        <v>0</v>
      </c>
      <c r="E1254" s="127">
        <v>0</v>
      </c>
      <c r="F1254" s="127">
        <v>0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0</v>
      </c>
      <c r="M1254" s="127">
        <v>0</v>
      </c>
      <c r="N1254" s="127">
        <v>0</v>
      </c>
      <c r="O1254" s="127">
        <v>0</v>
      </c>
      <c r="P1254" s="127">
        <v>0</v>
      </c>
      <c r="Q1254" s="127">
        <v>0</v>
      </c>
      <c r="R1254" s="127">
        <v>0</v>
      </c>
      <c r="S1254" s="127">
        <v>0</v>
      </c>
      <c r="T1254" s="127">
        <v>0</v>
      </c>
      <c r="U1254" s="127">
        <v>0</v>
      </c>
      <c r="V1254" s="127">
        <v>0</v>
      </c>
      <c r="W1254" s="127">
        <v>0</v>
      </c>
      <c r="X1254" s="127">
        <v>0</v>
      </c>
      <c r="Y1254" s="127">
        <v>0</v>
      </c>
      <c r="Z1254" s="127">
        <v>0</v>
      </c>
      <c r="AA1254" s="127">
        <v>0</v>
      </c>
      <c r="AB1254" s="127">
        <v>0</v>
      </c>
      <c r="AC1254" s="127">
        <v>0</v>
      </c>
      <c r="AD1254" s="127">
        <v>0</v>
      </c>
      <c r="AE1254" s="127">
        <v>0</v>
      </c>
      <c r="AF1254" s="127">
        <v>0</v>
      </c>
      <c r="AG1254" s="127">
        <v>0</v>
      </c>
      <c r="AH1254" s="127">
        <v>0</v>
      </c>
    </row>
    <row r="1255" spans="1:34" x14ac:dyDescent="0.35">
      <c r="A1255" s="127" t="s">
        <v>1032</v>
      </c>
      <c r="B1255" s="127" t="s">
        <v>964</v>
      </c>
      <c r="C1255" s="127">
        <v>0</v>
      </c>
      <c r="D1255" s="127">
        <v>0</v>
      </c>
      <c r="E1255" s="127">
        <v>0</v>
      </c>
      <c r="F1255" s="127">
        <v>0</v>
      </c>
      <c r="G1255" s="127">
        <v>0</v>
      </c>
      <c r="H1255" s="127">
        <v>0</v>
      </c>
      <c r="I1255" s="127">
        <v>0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27">
        <v>0</v>
      </c>
      <c r="Q1255" s="127">
        <v>0</v>
      </c>
      <c r="R1255" s="127">
        <v>0</v>
      </c>
      <c r="S1255" s="127">
        <v>0</v>
      </c>
      <c r="T1255" s="127">
        <v>0</v>
      </c>
      <c r="U1255" s="127">
        <v>0</v>
      </c>
      <c r="V1255" s="127">
        <v>0</v>
      </c>
      <c r="W1255" s="127">
        <v>0</v>
      </c>
      <c r="X1255" s="127">
        <v>0</v>
      </c>
      <c r="Y1255" s="127">
        <v>0</v>
      </c>
      <c r="Z1255" s="127">
        <v>0</v>
      </c>
      <c r="AA1255" s="127">
        <v>0</v>
      </c>
      <c r="AB1255" s="127">
        <v>0</v>
      </c>
      <c r="AC1255" s="127">
        <v>0</v>
      </c>
      <c r="AD1255" s="127">
        <v>0</v>
      </c>
      <c r="AE1255" s="127">
        <v>0</v>
      </c>
      <c r="AF1255" s="127">
        <v>0</v>
      </c>
      <c r="AG1255" s="127">
        <v>0</v>
      </c>
      <c r="AH1255" s="127">
        <v>0</v>
      </c>
    </row>
    <row r="1256" spans="1:34" x14ac:dyDescent="0.35">
      <c r="A1256" s="127" t="s">
        <v>1033</v>
      </c>
      <c r="B1256" s="127" t="s">
        <v>964</v>
      </c>
      <c r="C1256" s="128">
        <v>16493400000000</v>
      </c>
      <c r="D1256" s="128">
        <v>16862000000000</v>
      </c>
      <c r="E1256" s="128">
        <v>17230500000000</v>
      </c>
      <c r="F1256" s="128">
        <v>17599100000000</v>
      </c>
      <c r="G1256" s="128">
        <v>17769600000000</v>
      </c>
      <c r="H1256" s="128">
        <v>17940000000000</v>
      </c>
      <c r="I1256" s="128">
        <v>18110500000000</v>
      </c>
      <c r="J1256" s="128">
        <v>18281000000000</v>
      </c>
      <c r="K1256" s="128">
        <v>18451400000000</v>
      </c>
      <c r="L1256" s="128">
        <v>18423800000000</v>
      </c>
      <c r="M1256" s="128">
        <v>18396100000000</v>
      </c>
      <c r="N1256" s="128">
        <v>18368500000000</v>
      </c>
      <c r="O1256" s="128">
        <v>18340900000000</v>
      </c>
      <c r="P1256" s="128">
        <v>18313200000000</v>
      </c>
      <c r="Q1256" s="128">
        <v>18290200000000</v>
      </c>
      <c r="R1256" s="128">
        <v>18267100000000</v>
      </c>
      <c r="S1256" s="128">
        <v>18244100000000</v>
      </c>
      <c r="T1256" s="128">
        <v>18221100000000</v>
      </c>
      <c r="U1256" s="128">
        <v>18198000000000</v>
      </c>
      <c r="V1256" s="128">
        <v>17566900000000</v>
      </c>
      <c r="W1256" s="128">
        <v>16935700000000</v>
      </c>
      <c r="X1256" s="128">
        <v>16304500000000</v>
      </c>
      <c r="Y1256" s="128">
        <v>15673300000000</v>
      </c>
      <c r="Z1256" s="128">
        <v>15042200000000</v>
      </c>
      <c r="AA1256" s="128">
        <v>14521600000000</v>
      </c>
      <c r="AB1256" s="128">
        <v>14001000000000</v>
      </c>
      <c r="AC1256" s="128">
        <v>13480400000000</v>
      </c>
      <c r="AD1256" s="128">
        <v>12959800000000</v>
      </c>
      <c r="AE1256" s="128">
        <v>12439200000000</v>
      </c>
      <c r="AF1256" s="128">
        <v>11918600000000</v>
      </c>
      <c r="AG1256" s="128">
        <v>11398000000000</v>
      </c>
      <c r="AH1256" s="128">
        <v>10877400000000</v>
      </c>
    </row>
    <row r="1257" spans="1:34" x14ac:dyDescent="0.35">
      <c r="A1257" s="127" t="s">
        <v>1034</v>
      </c>
      <c r="B1257" s="127" t="s">
        <v>964</v>
      </c>
      <c r="C1257" s="128">
        <v>64620100000000</v>
      </c>
      <c r="D1257" s="128">
        <v>66064100000000</v>
      </c>
      <c r="E1257" s="128">
        <v>67508100000000</v>
      </c>
      <c r="F1257" s="128">
        <v>68952100000000</v>
      </c>
      <c r="G1257" s="128">
        <v>69620000000000</v>
      </c>
      <c r="H1257" s="128">
        <v>70287800000000</v>
      </c>
      <c r="I1257" s="128">
        <v>70955700000000</v>
      </c>
      <c r="J1257" s="128">
        <v>71623600000000</v>
      </c>
      <c r="K1257" s="128">
        <v>72291400000000</v>
      </c>
      <c r="L1257" s="128">
        <v>72183100000000</v>
      </c>
      <c r="M1257" s="128">
        <v>72074800000000</v>
      </c>
      <c r="N1257" s="128">
        <v>71966500000000</v>
      </c>
      <c r="O1257" s="128">
        <v>71858200000000</v>
      </c>
      <c r="P1257" s="128">
        <v>71749900000000</v>
      </c>
      <c r="Q1257" s="128">
        <v>71659700000000</v>
      </c>
      <c r="R1257" s="128">
        <v>71569400000000</v>
      </c>
      <c r="S1257" s="128">
        <v>71479200000000</v>
      </c>
      <c r="T1257" s="128">
        <v>71388900000000</v>
      </c>
      <c r="U1257" s="128">
        <v>71298700000000</v>
      </c>
      <c r="V1257" s="128">
        <v>68825800000000</v>
      </c>
      <c r="W1257" s="128">
        <v>66352900000000</v>
      </c>
      <c r="X1257" s="128">
        <v>63880000000000</v>
      </c>
      <c r="Y1257" s="128">
        <v>61407100000000</v>
      </c>
      <c r="Z1257" s="128">
        <v>58934200000000</v>
      </c>
      <c r="AA1257" s="128">
        <v>56894500000000</v>
      </c>
      <c r="AB1257" s="128">
        <v>54854800000000</v>
      </c>
      <c r="AC1257" s="128">
        <v>52815200000000</v>
      </c>
      <c r="AD1257" s="128">
        <v>50775500000000</v>
      </c>
      <c r="AE1257" s="128">
        <v>48735800000000</v>
      </c>
      <c r="AF1257" s="128">
        <v>46696100000000</v>
      </c>
      <c r="AG1257" s="128">
        <v>44656400000000</v>
      </c>
      <c r="AH1257" s="128">
        <v>42616700000000</v>
      </c>
    </row>
    <row r="1258" spans="1:34" x14ac:dyDescent="0.35">
      <c r="A1258" s="127" t="s">
        <v>1035</v>
      </c>
      <c r="B1258" s="127" t="s">
        <v>964</v>
      </c>
      <c r="C1258" s="127">
        <v>0</v>
      </c>
      <c r="D1258" s="127">
        <v>0</v>
      </c>
      <c r="E1258" s="127">
        <v>0</v>
      </c>
      <c r="F1258" s="127">
        <v>0</v>
      </c>
      <c r="G1258" s="127">
        <v>0</v>
      </c>
      <c r="H1258" s="127">
        <v>0</v>
      </c>
      <c r="I1258" s="127">
        <v>0</v>
      </c>
      <c r="J1258" s="127">
        <v>0</v>
      </c>
      <c r="K1258" s="127">
        <v>0</v>
      </c>
      <c r="L1258" s="127">
        <v>0</v>
      </c>
      <c r="M1258" s="127">
        <v>0</v>
      </c>
      <c r="N1258" s="127">
        <v>0</v>
      </c>
      <c r="O1258" s="127">
        <v>0</v>
      </c>
      <c r="P1258" s="127">
        <v>0</v>
      </c>
      <c r="Q1258" s="127">
        <v>0</v>
      </c>
      <c r="R1258" s="127">
        <v>0</v>
      </c>
      <c r="S1258" s="127">
        <v>0</v>
      </c>
      <c r="T1258" s="127">
        <v>0</v>
      </c>
      <c r="U1258" s="127">
        <v>0</v>
      </c>
      <c r="V1258" s="127">
        <v>0</v>
      </c>
      <c r="W1258" s="127">
        <v>0</v>
      </c>
      <c r="X1258" s="127">
        <v>0</v>
      </c>
      <c r="Y1258" s="127">
        <v>0</v>
      </c>
      <c r="Z1258" s="127">
        <v>0</v>
      </c>
      <c r="AA1258" s="127">
        <v>0</v>
      </c>
      <c r="AB1258" s="127">
        <v>0</v>
      </c>
      <c r="AC1258" s="127">
        <v>0</v>
      </c>
      <c r="AD1258" s="127">
        <v>0</v>
      </c>
      <c r="AE1258" s="127">
        <v>0</v>
      </c>
      <c r="AF1258" s="127">
        <v>0</v>
      </c>
      <c r="AG1258" s="127">
        <v>0</v>
      </c>
      <c r="AH1258" s="127">
        <v>0</v>
      </c>
    </row>
    <row r="1259" spans="1:34" x14ac:dyDescent="0.35">
      <c r="A1259" s="127" t="s">
        <v>116</v>
      </c>
      <c r="B1259" s="127" t="s">
        <v>964</v>
      </c>
      <c r="C1259" s="128">
        <v>1130900000000</v>
      </c>
      <c r="D1259" s="128">
        <v>1142900000000</v>
      </c>
      <c r="E1259" s="128">
        <v>1154600000000</v>
      </c>
      <c r="F1259" s="128">
        <v>1166200000000</v>
      </c>
      <c r="G1259" s="128">
        <v>1177500000000</v>
      </c>
      <c r="H1259" s="128">
        <v>1188700000000</v>
      </c>
      <c r="I1259" s="128">
        <v>1199600000000</v>
      </c>
      <c r="J1259" s="128">
        <v>1210200000000</v>
      </c>
      <c r="K1259" s="128">
        <v>1220600000000</v>
      </c>
      <c r="L1259" s="128">
        <v>1230800000000</v>
      </c>
      <c r="M1259" s="128">
        <v>1240600000000</v>
      </c>
      <c r="N1259" s="128">
        <v>1250100000000</v>
      </c>
      <c r="O1259" s="128">
        <v>1259300000000</v>
      </c>
      <c r="P1259" s="128">
        <v>1268200000000</v>
      </c>
      <c r="Q1259" s="128">
        <v>1276700000000</v>
      </c>
      <c r="R1259" s="128">
        <v>1284900000000</v>
      </c>
      <c r="S1259" s="128">
        <v>1292700000000</v>
      </c>
      <c r="T1259" s="128">
        <v>1300200000000</v>
      </c>
      <c r="U1259" s="128">
        <v>1307300000000</v>
      </c>
      <c r="V1259" s="128">
        <v>1314000000000</v>
      </c>
      <c r="W1259" s="128">
        <v>1320400000000</v>
      </c>
      <c r="X1259" s="128">
        <v>1326400000000</v>
      </c>
      <c r="Y1259" s="128">
        <v>1332200000000</v>
      </c>
      <c r="Z1259" s="128">
        <v>1337600000000</v>
      </c>
      <c r="AA1259" s="128">
        <v>1342800000000</v>
      </c>
      <c r="AB1259" s="128">
        <v>1347600000000</v>
      </c>
      <c r="AC1259" s="128">
        <v>1352200000000</v>
      </c>
      <c r="AD1259" s="128">
        <v>1356400000000</v>
      </c>
      <c r="AE1259" s="128">
        <v>1360400000000</v>
      </c>
      <c r="AF1259" s="128">
        <v>1364100000000</v>
      </c>
      <c r="AG1259" s="128">
        <v>1367600000000</v>
      </c>
      <c r="AH1259" s="128">
        <v>1370700000000</v>
      </c>
    </row>
    <row r="1260" spans="1:34" x14ac:dyDescent="0.35">
      <c r="A1260" s="127" t="s">
        <v>117</v>
      </c>
      <c r="B1260" s="127" t="s">
        <v>964</v>
      </c>
      <c r="C1260" s="128">
        <v>559300000000</v>
      </c>
      <c r="D1260" s="128">
        <v>565200000000</v>
      </c>
      <c r="E1260" s="128">
        <v>571000000000</v>
      </c>
      <c r="F1260" s="128">
        <v>576700000000</v>
      </c>
      <c r="G1260" s="128">
        <v>582300000000</v>
      </c>
      <c r="H1260" s="128">
        <v>587800000000</v>
      </c>
      <c r="I1260" s="128">
        <v>593200000000</v>
      </c>
      <c r="J1260" s="128">
        <v>598500000000</v>
      </c>
      <c r="K1260" s="128">
        <v>603600000000</v>
      </c>
      <c r="L1260" s="128">
        <v>608600000000</v>
      </c>
      <c r="M1260" s="128">
        <v>613500000000</v>
      </c>
      <c r="N1260" s="128">
        <v>618200000000</v>
      </c>
      <c r="O1260" s="128">
        <v>622800000000</v>
      </c>
      <c r="P1260" s="128">
        <v>627100000000</v>
      </c>
      <c r="Q1260" s="128">
        <v>631400000000</v>
      </c>
      <c r="R1260" s="128">
        <v>635400000000</v>
      </c>
      <c r="S1260" s="128">
        <v>639300000000</v>
      </c>
      <c r="T1260" s="128">
        <v>643000000000</v>
      </c>
      <c r="U1260" s="128">
        <v>646500000000</v>
      </c>
      <c r="V1260" s="128">
        <v>649800000000</v>
      </c>
      <c r="W1260" s="128">
        <v>652900000000</v>
      </c>
      <c r="X1260" s="128">
        <v>655900000000</v>
      </c>
      <c r="Y1260" s="128">
        <v>658800000000</v>
      </c>
      <c r="Z1260" s="128">
        <v>661500000000</v>
      </c>
      <c r="AA1260" s="128">
        <v>664000000000</v>
      </c>
      <c r="AB1260" s="128">
        <v>666400000000</v>
      </c>
      <c r="AC1260" s="128">
        <v>668700000000</v>
      </c>
      <c r="AD1260" s="128">
        <v>670800000000</v>
      </c>
      <c r="AE1260" s="128">
        <v>672800000000</v>
      </c>
      <c r="AF1260" s="128">
        <v>674600000000</v>
      </c>
      <c r="AG1260" s="128">
        <v>676300000000</v>
      </c>
      <c r="AH1260" s="128">
        <v>677900000000</v>
      </c>
    </row>
    <row r="1261" spans="1:34" x14ac:dyDescent="0.35">
      <c r="A1261" s="127" t="s">
        <v>118</v>
      </c>
      <c r="B1261" s="127" t="s">
        <v>964</v>
      </c>
      <c r="C1261" s="127">
        <v>0</v>
      </c>
      <c r="D1261" s="127">
        <v>0</v>
      </c>
      <c r="E1261" s="127">
        <v>0</v>
      </c>
      <c r="F1261" s="127">
        <v>0</v>
      </c>
      <c r="G1261" s="127">
        <v>0</v>
      </c>
      <c r="H1261" s="127">
        <v>0</v>
      </c>
      <c r="I1261" s="127">
        <v>0</v>
      </c>
      <c r="J1261" s="127">
        <v>0</v>
      </c>
      <c r="K1261" s="127">
        <v>0</v>
      </c>
      <c r="L1261" s="127">
        <v>0</v>
      </c>
      <c r="M1261" s="127">
        <v>0</v>
      </c>
      <c r="N1261" s="127">
        <v>0</v>
      </c>
      <c r="O1261" s="127">
        <v>0</v>
      </c>
      <c r="P1261" s="127">
        <v>0</v>
      </c>
      <c r="Q1261" s="127">
        <v>0</v>
      </c>
      <c r="R1261" s="127">
        <v>0</v>
      </c>
      <c r="S1261" s="127">
        <v>0</v>
      </c>
      <c r="T1261" s="127">
        <v>0</v>
      </c>
      <c r="U1261" s="127">
        <v>0</v>
      </c>
      <c r="V1261" s="127">
        <v>0</v>
      </c>
      <c r="W1261" s="127">
        <v>0</v>
      </c>
      <c r="X1261" s="127">
        <v>0</v>
      </c>
      <c r="Y1261" s="127">
        <v>0</v>
      </c>
      <c r="Z1261" s="127">
        <v>0</v>
      </c>
      <c r="AA1261" s="127">
        <v>0</v>
      </c>
      <c r="AB1261" s="127">
        <v>0</v>
      </c>
      <c r="AC1261" s="127">
        <v>0</v>
      </c>
      <c r="AD1261" s="127">
        <v>0</v>
      </c>
      <c r="AE1261" s="127">
        <v>0</v>
      </c>
      <c r="AF1261" s="127">
        <v>0</v>
      </c>
      <c r="AG1261" s="127">
        <v>0</v>
      </c>
      <c r="AH1261" s="127">
        <v>0</v>
      </c>
    </row>
    <row r="1262" spans="1:34" x14ac:dyDescent="0.35">
      <c r="A1262" s="127" t="s">
        <v>119</v>
      </c>
      <c r="B1262" s="127" t="s">
        <v>964</v>
      </c>
      <c r="C1262" s="127">
        <v>0</v>
      </c>
      <c r="D1262" s="127">
        <v>0</v>
      </c>
      <c r="E1262" s="127">
        <v>0</v>
      </c>
      <c r="F1262" s="127">
        <v>0</v>
      </c>
      <c r="G1262" s="127">
        <v>0</v>
      </c>
      <c r="H1262" s="127">
        <v>0</v>
      </c>
      <c r="I1262" s="127">
        <v>0</v>
      </c>
      <c r="J1262" s="127">
        <v>0</v>
      </c>
      <c r="K1262" s="127">
        <v>0</v>
      </c>
      <c r="L1262" s="127">
        <v>0</v>
      </c>
      <c r="M1262" s="127">
        <v>0</v>
      </c>
      <c r="N1262" s="127">
        <v>0</v>
      </c>
      <c r="O1262" s="127">
        <v>0</v>
      </c>
      <c r="P1262" s="127">
        <v>0</v>
      </c>
      <c r="Q1262" s="127">
        <v>0</v>
      </c>
      <c r="R1262" s="127">
        <v>0</v>
      </c>
      <c r="S1262" s="127">
        <v>0</v>
      </c>
      <c r="T1262" s="127">
        <v>0</v>
      </c>
      <c r="U1262" s="127">
        <v>0</v>
      </c>
      <c r="V1262" s="127">
        <v>0</v>
      </c>
      <c r="W1262" s="127">
        <v>0</v>
      </c>
      <c r="X1262" s="127">
        <v>0</v>
      </c>
      <c r="Y1262" s="127">
        <v>0</v>
      </c>
      <c r="Z1262" s="127">
        <v>0</v>
      </c>
      <c r="AA1262" s="127">
        <v>0</v>
      </c>
      <c r="AB1262" s="127">
        <v>0</v>
      </c>
      <c r="AC1262" s="127">
        <v>0</v>
      </c>
      <c r="AD1262" s="127">
        <v>0</v>
      </c>
      <c r="AE1262" s="127">
        <v>0</v>
      </c>
      <c r="AF1262" s="127">
        <v>0</v>
      </c>
      <c r="AG1262" s="127">
        <v>0</v>
      </c>
      <c r="AH1262" s="127">
        <v>0</v>
      </c>
    </row>
    <row r="1263" spans="1:34" x14ac:dyDescent="0.35">
      <c r="A1263" s="127" t="s">
        <v>120</v>
      </c>
      <c r="B1263" s="127" t="s">
        <v>964</v>
      </c>
      <c r="C1263" s="127">
        <v>0</v>
      </c>
      <c r="D1263" s="127">
        <v>0</v>
      </c>
      <c r="E1263" s="127">
        <v>0</v>
      </c>
      <c r="F1263" s="127">
        <v>0</v>
      </c>
      <c r="G1263" s="127">
        <v>0</v>
      </c>
      <c r="H1263" s="127">
        <v>0</v>
      </c>
      <c r="I1263" s="127">
        <v>0</v>
      </c>
      <c r="J1263" s="127">
        <v>0</v>
      </c>
      <c r="K1263" s="127">
        <v>0</v>
      </c>
      <c r="L1263" s="127">
        <v>0</v>
      </c>
      <c r="M1263" s="127">
        <v>0</v>
      </c>
      <c r="N1263" s="127">
        <v>0</v>
      </c>
      <c r="O1263" s="127">
        <v>0</v>
      </c>
      <c r="P1263" s="127">
        <v>0</v>
      </c>
      <c r="Q1263" s="127">
        <v>0</v>
      </c>
      <c r="R1263" s="127">
        <v>0</v>
      </c>
      <c r="S1263" s="127">
        <v>0</v>
      </c>
      <c r="T1263" s="127">
        <v>0</v>
      </c>
      <c r="U1263" s="127">
        <v>0</v>
      </c>
      <c r="V1263" s="127">
        <v>0</v>
      </c>
      <c r="W1263" s="127">
        <v>0</v>
      </c>
      <c r="X1263" s="127">
        <v>0</v>
      </c>
      <c r="Y1263" s="127">
        <v>0</v>
      </c>
      <c r="Z1263" s="127">
        <v>0</v>
      </c>
      <c r="AA1263" s="127">
        <v>0</v>
      </c>
      <c r="AB1263" s="127">
        <v>0</v>
      </c>
      <c r="AC1263" s="127">
        <v>0</v>
      </c>
      <c r="AD1263" s="127">
        <v>0</v>
      </c>
      <c r="AE1263" s="127">
        <v>0</v>
      </c>
      <c r="AF1263" s="127">
        <v>0</v>
      </c>
      <c r="AG1263" s="127">
        <v>0</v>
      </c>
      <c r="AH1263" s="127">
        <v>0</v>
      </c>
    </row>
    <row r="1264" spans="1:34" x14ac:dyDescent="0.35">
      <c r="A1264" s="127" t="s">
        <v>121</v>
      </c>
      <c r="B1264" s="127" t="s">
        <v>964</v>
      </c>
      <c r="C1264" s="127">
        <v>0</v>
      </c>
      <c r="D1264" s="127">
        <v>0</v>
      </c>
      <c r="E1264" s="127">
        <v>0</v>
      </c>
      <c r="F1264" s="127">
        <v>0</v>
      </c>
      <c r="G1264" s="127">
        <v>0</v>
      </c>
      <c r="H1264" s="127">
        <v>0</v>
      </c>
      <c r="I1264" s="127">
        <v>0</v>
      </c>
      <c r="J1264" s="127">
        <v>0</v>
      </c>
      <c r="K1264" s="127">
        <v>0</v>
      </c>
      <c r="L1264" s="127">
        <v>0</v>
      </c>
      <c r="M1264" s="127">
        <v>0</v>
      </c>
      <c r="N1264" s="127">
        <v>0</v>
      </c>
      <c r="O1264" s="127">
        <v>0</v>
      </c>
      <c r="P1264" s="127">
        <v>0</v>
      </c>
      <c r="Q1264" s="127">
        <v>0</v>
      </c>
      <c r="R1264" s="127">
        <v>0</v>
      </c>
      <c r="S1264" s="127">
        <v>0</v>
      </c>
      <c r="T1264" s="127">
        <v>0</v>
      </c>
      <c r="U1264" s="127">
        <v>0</v>
      </c>
      <c r="V1264" s="127">
        <v>0</v>
      </c>
      <c r="W1264" s="127">
        <v>0</v>
      </c>
      <c r="X1264" s="127">
        <v>0</v>
      </c>
      <c r="Y1264" s="127">
        <v>0</v>
      </c>
      <c r="Z1264" s="127">
        <v>0</v>
      </c>
      <c r="AA1264" s="127">
        <v>0</v>
      </c>
      <c r="AB1264" s="127">
        <v>0</v>
      </c>
      <c r="AC1264" s="127">
        <v>0</v>
      </c>
      <c r="AD1264" s="127">
        <v>0</v>
      </c>
      <c r="AE1264" s="127">
        <v>0</v>
      </c>
      <c r="AF1264" s="127">
        <v>0</v>
      </c>
      <c r="AG1264" s="127">
        <v>0</v>
      </c>
      <c r="AH1264" s="127">
        <v>0</v>
      </c>
    </row>
    <row r="1265" spans="1:34" x14ac:dyDescent="0.35">
      <c r="A1265" s="127" t="s">
        <v>1036</v>
      </c>
      <c r="B1265" s="127" t="s">
        <v>964</v>
      </c>
      <c r="C1265" s="127">
        <v>0</v>
      </c>
      <c r="D1265" s="127">
        <v>0</v>
      </c>
      <c r="E1265" s="127">
        <v>0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0</v>
      </c>
      <c r="N1265" s="127">
        <v>0</v>
      </c>
      <c r="O1265" s="127">
        <v>0</v>
      </c>
      <c r="P1265" s="127">
        <v>0</v>
      </c>
      <c r="Q1265" s="127">
        <v>0</v>
      </c>
      <c r="R1265" s="127">
        <v>0</v>
      </c>
      <c r="S1265" s="127">
        <v>0</v>
      </c>
      <c r="T1265" s="127">
        <v>0</v>
      </c>
      <c r="U1265" s="127">
        <v>0</v>
      </c>
      <c r="V1265" s="127">
        <v>0</v>
      </c>
      <c r="W1265" s="127">
        <v>0</v>
      </c>
      <c r="X1265" s="127">
        <v>0</v>
      </c>
      <c r="Y1265" s="127">
        <v>0</v>
      </c>
      <c r="Z1265" s="127">
        <v>0</v>
      </c>
      <c r="AA1265" s="127">
        <v>0</v>
      </c>
      <c r="AB1265" s="127">
        <v>0</v>
      </c>
      <c r="AC1265" s="127">
        <v>0</v>
      </c>
      <c r="AD1265" s="127">
        <v>0</v>
      </c>
      <c r="AE1265" s="127">
        <v>0</v>
      </c>
      <c r="AF1265" s="127">
        <v>0</v>
      </c>
      <c r="AG1265" s="127">
        <v>0</v>
      </c>
      <c r="AH1265" s="127">
        <v>0</v>
      </c>
    </row>
    <row r="1266" spans="1:34" x14ac:dyDescent="0.35">
      <c r="A1266" s="127" t="s">
        <v>1037</v>
      </c>
      <c r="B1266" s="127" t="s">
        <v>964</v>
      </c>
      <c r="C1266" s="127">
        <v>0</v>
      </c>
      <c r="D1266" s="127">
        <v>0</v>
      </c>
      <c r="E1266" s="127">
        <v>0</v>
      </c>
      <c r="F1266" s="127">
        <v>0</v>
      </c>
      <c r="G1266" s="127">
        <v>0</v>
      </c>
      <c r="H1266" s="127">
        <v>0</v>
      </c>
      <c r="I1266" s="127">
        <v>0</v>
      </c>
      <c r="J1266" s="127">
        <v>0</v>
      </c>
      <c r="K1266" s="127">
        <v>0</v>
      </c>
      <c r="L1266" s="127">
        <v>0</v>
      </c>
      <c r="M1266" s="127">
        <v>0</v>
      </c>
      <c r="N1266" s="127">
        <v>0</v>
      </c>
      <c r="O1266" s="127">
        <v>0</v>
      </c>
      <c r="P1266" s="127">
        <v>0</v>
      </c>
      <c r="Q1266" s="127">
        <v>0</v>
      </c>
      <c r="R1266" s="127">
        <v>0</v>
      </c>
      <c r="S1266" s="127">
        <v>0</v>
      </c>
      <c r="T1266" s="127">
        <v>0</v>
      </c>
      <c r="U1266" s="127">
        <v>0</v>
      </c>
      <c r="V1266" s="127">
        <v>0</v>
      </c>
      <c r="W1266" s="127">
        <v>0</v>
      </c>
      <c r="X1266" s="127">
        <v>0</v>
      </c>
      <c r="Y1266" s="127">
        <v>0</v>
      </c>
      <c r="Z1266" s="127">
        <v>0</v>
      </c>
      <c r="AA1266" s="127">
        <v>0</v>
      </c>
      <c r="AB1266" s="127">
        <v>0</v>
      </c>
      <c r="AC1266" s="127">
        <v>0</v>
      </c>
      <c r="AD1266" s="127">
        <v>0</v>
      </c>
      <c r="AE1266" s="127">
        <v>0</v>
      </c>
      <c r="AF1266" s="127">
        <v>0</v>
      </c>
      <c r="AG1266" s="127">
        <v>0</v>
      </c>
      <c r="AH1266" s="127">
        <v>0</v>
      </c>
    </row>
    <row r="1267" spans="1:34" x14ac:dyDescent="0.35">
      <c r="A1267" s="127" t="s">
        <v>1038</v>
      </c>
      <c r="B1267" s="127" t="s">
        <v>964</v>
      </c>
      <c r="C1267" s="127">
        <v>0</v>
      </c>
      <c r="D1267" s="127">
        <v>0</v>
      </c>
      <c r="E1267" s="127">
        <v>0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0</v>
      </c>
      <c r="O1267" s="127">
        <v>0</v>
      </c>
      <c r="P1267" s="127">
        <v>0</v>
      </c>
      <c r="Q1267" s="127">
        <v>0</v>
      </c>
      <c r="R1267" s="127">
        <v>0</v>
      </c>
      <c r="S1267" s="127">
        <v>0</v>
      </c>
      <c r="T1267" s="127">
        <v>0</v>
      </c>
      <c r="U1267" s="127">
        <v>0</v>
      </c>
      <c r="V1267" s="127">
        <v>0</v>
      </c>
      <c r="W1267" s="127">
        <v>0</v>
      </c>
      <c r="X1267" s="127">
        <v>0</v>
      </c>
      <c r="Y1267" s="127">
        <v>0</v>
      </c>
      <c r="Z1267" s="127">
        <v>0</v>
      </c>
      <c r="AA1267" s="127">
        <v>0</v>
      </c>
      <c r="AB1267" s="127">
        <v>0</v>
      </c>
      <c r="AC1267" s="127">
        <v>0</v>
      </c>
      <c r="AD1267" s="127">
        <v>0</v>
      </c>
      <c r="AE1267" s="127">
        <v>0</v>
      </c>
      <c r="AF1267" s="127">
        <v>0</v>
      </c>
      <c r="AG1267" s="127">
        <v>0</v>
      </c>
      <c r="AH1267" s="127">
        <v>0</v>
      </c>
    </row>
    <row r="1268" spans="1:34" x14ac:dyDescent="0.35">
      <c r="A1268" s="127" t="s">
        <v>1039</v>
      </c>
      <c r="B1268" s="127" t="s">
        <v>964</v>
      </c>
      <c r="C1268" s="127">
        <v>0</v>
      </c>
      <c r="D1268" s="127">
        <v>0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0</v>
      </c>
      <c r="L1268" s="127">
        <v>0</v>
      </c>
      <c r="M1268" s="127">
        <v>0</v>
      </c>
      <c r="N1268" s="127">
        <v>0</v>
      </c>
      <c r="O1268" s="127">
        <v>0</v>
      </c>
      <c r="P1268" s="127">
        <v>0</v>
      </c>
      <c r="Q1268" s="127">
        <v>0</v>
      </c>
      <c r="R1268" s="127">
        <v>0</v>
      </c>
      <c r="S1268" s="127">
        <v>0</v>
      </c>
      <c r="T1268" s="127">
        <v>0</v>
      </c>
      <c r="U1268" s="127">
        <v>0</v>
      </c>
      <c r="V1268" s="127">
        <v>0</v>
      </c>
      <c r="W1268" s="127">
        <v>0</v>
      </c>
      <c r="X1268" s="127">
        <v>0</v>
      </c>
      <c r="Y1268" s="127">
        <v>0</v>
      </c>
      <c r="Z1268" s="127">
        <v>0</v>
      </c>
      <c r="AA1268" s="127">
        <v>0</v>
      </c>
      <c r="AB1268" s="127">
        <v>0</v>
      </c>
      <c r="AC1268" s="127">
        <v>0</v>
      </c>
      <c r="AD1268" s="127">
        <v>0</v>
      </c>
      <c r="AE1268" s="127">
        <v>0</v>
      </c>
      <c r="AF1268" s="127">
        <v>0</v>
      </c>
      <c r="AG1268" s="127">
        <v>0</v>
      </c>
      <c r="AH1268" s="127">
        <v>0</v>
      </c>
    </row>
    <row r="1269" spans="1:34" x14ac:dyDescent="0.35">
      <c r="A1269" s="127" t="s">
        <v>122</v>
      </c>
      <c r="B1269" s="127" t="s">
        <v>964</v>
      </c>
      <c r="C1269" s="128">
        <v>728180000000000</v>
      </c>
      <c r="D1269" s="128">
        <v>772200000000000</v>
      </c>
      <c r="E1269" s="128">
        <v>816220000000000</v>
      </c>
      <c r="F1269" s="128">
        <v>860240000000000</v>
      </c>
      <c r="G1269" s="128">
        <v>898580000000000</v>
      </c>
      <c r="H1269" s="128">
        <v>936920000000000</v>
      </c>
      <c r="I1269" s="128">
        <v>975260000000000</v>
      </c>
      <c r="J1269" s="128">
        <v>1013600000000000</v>
      </c>
      <c r="K1269" s="128">
        <v>1051900000000000</v>
      </c>
      <c r="L1269" s="128">
        <v>1094200000000000</v>
      </c>
      <c r="M1269" s="128">
        <v>1136500000000000</v>
      </c>
      <c r="N1269" s="128">
        <v>1178700000000000</v>
      </c>
      <c r="O1269" s="128">
        <v>1221000000000000</v>
      </c>
      <c r="P1269" s="128">
        <v>1263200000000000</v>
      </c>
      <c r="Q1269" s="128">
        <v>1297300000000000</v>
      </c>
      <c r="R1269" s="128">
        <v>1331300000000000</v>
      </c>
      <c r="S1269" s="128">
        <v>1365400000000000</v>
      </c>
      <c r="T1269" s="128">
        <v>1399400000000000</v>
      </c>
      <c r="U1269" s="128">
        <v>1433500000000000</v>
      </c>
      <c r="V1269" s="128">
        <v>1472100000000000</v>
      </c>
      <c r="W1269" s="128">
        <v>1510800000000000</v>
      </c>
      <c r="X1269" s="128">
        <v>1549400000000000</v>
      </c>
      <c r="Y1269" s="128">
        <v>1588000000000000</v>
      </c>
      <c r="Z1269" s="128">
        <v>1626700000000000</v>
      </c>
      <c r="AA1269" s="128">
        <v>1652900000000000</v>
      </c>
      <c r="AB1269" s="128">
        <v>1679000000000000</v>
      </c>
      <c r="AC1269" s="128">
        <v>1705200000000000</v>
      </c>
      <c r="AD1269" s="128">
        <v>1731400000000000</v>
      </c>
      <c r="AE1269" s="128">
        <v>1757600000000000</v>
      </c>
      <c r="AF1269" s="128">
        <v>1783800000000000</v>
      </c>
      <c r="AG1269" s="128">
        <v>1809900000000000</v>
      </c>
      <c r="AH1269" s="128">
        <v>1836100000000000</v>
      </c>
    </row>
    <row r="1270" spans="1:34" x14ac:dyDescent="0.35">
      <c r="A1270" s="127" t="s">
        <v>123</v>
      </c>
      <c r="B1270" s="127" t="s">
        <v>964</v>
      </c>
      <c r="C1270" s="127">
        <v>0</v>
      </c>
      <c r="D1270" s="127">
        <v>0</v>
      </c>
      <c r="E1270" s="127">
        <v>0</v>
      </c>
      <c r="F1270" s="127">
        <v>0</v>
      </c>
      <c r="G1270" s="127">
        <v>0</v>
      </c>
      <c r="H1270" s="127">
        <v>0</v>
      </c>
      <c r="I1270" s="127">
        <v>0</v>
      </c>
      <c r="J1270" s="127">
        <v>0</v>
      </c>
      <c r="K1270" s="127">
        <v>0</v>
      </c>
      <c r="L1270" s="127">
        <v>0</v>
      </c>
      <c r="M1270" s="127">
        <v>0</v>
      </c>
      <c r="N1270" s="127">
        <v>0</v>
      </c>
      <c r="O1270" s="127">
        <v>0</v>
      </c>
      <c r="P1270" s="127">
        <v>0</v>
      </c>
      <c r="Q1270" s="127">
        <v>0</v>
      </c>
      <c r="R1270" s="127">
        <v>0</v>
      </c>
      <c r="S1270" s="127">
        <v>0</v>
      </c>
      <c r="T1270" s="127">
        <v>0</v>
      </c>
      <c r="U1270" s="127">
        <v>0</v>
      </c>
      <c r="V1270" s="127">
        <v>0</v>
      </c>
      <c r="W1270" s="127">
        <v>0</v>
      </c>
      <c r="X1270" s="127">
        <v>0</v>
      </c>
      <c r="Y1270" s="127">
        <v>0</v>
      </c>
      <c r="Z1270" s="127">
        <v>0</v>
      </c>
      <c r="AA1270" s="127">
        <v>0</v>
      </c>
      <c r="AB1270" s="127">
        <v>0</v>
      </c>
      <c r="AC1270" s="127">
        <v>0</v>
      </c>
      <c r="AD1270" s="127">
        <v>0</v>
      </c>
      <c r="AE1270" s="127">
        <v>0</v>
      </c>
      <c r="AF1270" s="127">
        <v>0</v>
      </c>
      <c r="AG1270" s="127">
        <v>0</v>
      </c>
      <c r="AH1270" s="127">
        <v>0</v>
      </c>
    </row>
    <row r="1271" spans="1:34" x14ac:dyDescent="0.35">
      <c r="A1271" s="127" t="s">
        <v>124</v>
      </c>
      <c r="B1271" s="127" t="s">
        <v>964</v>
      </c>
      <c r="C1271" s="127">
        <v>0</v>
      </c>
      <c r="D1271" s="127">
        <v>0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0</v>
      </c>
      <c r="K1271" s="127">
        <v>0</v>
      </c>
      <c r="L1271" s="127">
        <v>0</v>
      </c>
      <c r="M1271" s="127">
        <v>0</v>
      </c>
      <c r="N1271" s="127">
        <v>0</v>
      </c>
      <c r="O1271" s="127">
        <v>0</v>
      </c>
      <c r="P1271" s="127">
        <v>0</v>
      </c>
      <c r="Q1271" s="127">
        <v>0</v>
      </c>
      <c r="R1271" s="127">
        <v>0</v>
      </c>
      <c r="S1271" s="127">
        <v>0</v>
      </c>
      <c r="T1271" s="127">
        <v>0</v>
      </c>
      <c r="U1271" s="127">
        <v>0</v>
      </c>
      <c r="V1271" s="127">
        <v>0</v>
      </c>
      <c r="W1271" s="127">
        <v>0</v>
      </c>
      <c r="X1271" s="127">
        <v>0</v>
      </c>
      <c r="Y1271" s="127">
        <v>0</v>
      </c>
      <c r="Z1271" s="127">
        <v>0</v>
      </c>
      <c r="AA1271" s="127">
        <v>0</v>
      </c>
      <c r="AB1271" s="127">
        <v>0</v>
      </c>
      <c r="AC1271" s="127">
        <v>0</v>
      </c>
      <c r="AD1271" s="127">
        <v>0</v>
      </c>
      <c r="AE1271" s="127">
        <v>0</v>
      </c>
      <c r="AF1271" s="127">
        <v>0</v>
      </c>
      <c r="AG1271" s="127">
        <v>0</v>
      </c>
      <c r="AH1271" s="127">
        <v>0</v>
      </c>
    </row>
    <row r="1272" spans="1:34" x14ac:dyDescent="0.35">
      <c r="A1272" s="127" t="s">
        <v>125</v>
      </c>
      <c r="B1272" s="127" t="s">
        <v>964</v>
      </c>
      <c r="C1272" s="128">
        <v>2120000000000000</v>
      </c>
      <c r="D1272" s="128">
        <v>2240000000000000</v>
      </c>
      <c r="E1272" s="128">
        <v>2370000000000000</v>
      </c>
      <c r="F1272" s="128">
        <v>2490000000000000</v>
      </c>
      <c r="G1272" s="128">
        <v>2610000000000000</v>
      </c>
      <c r="H1272" s="128">
        <v>2730000000000000</v>
      </c>
      <c r="I1272" s="128">
        <v>2850000000000000</v>
      </c>
      <c r="J1272" s="128">
        <v>2970000000000000</v>
      </c>
      <c r="K1272" s="128">
        <v>3100000000000000</v>
      </c>
      <c r="L1272" s="128">
        <v>3210000000000000</v>
      </c>
      <c r="M1272" s="128">
        <v>3330000000000000</v>
      </c>
      <c r="N1272" s="128">
        <v>3440000000000000</v>
      </c>
      <c r="O1272" s="128">
        <v>3560000000000000</v>
      </c>
      <c r="P1272" s="128">
        <v>3670000000000000</v>
      </c>
      <c r="Q1272" s="128">
        <v>3740000000000000</v>
      </c>
      <c r="R1272" s="128">
        <v>3800000000000000</v>
      </c>
      <c r="S1272" s="128">
        <v>3860000000000000</v>
      </c>
      <c r="T1272" s="128">
        <v>3920000000000000</v>
      </c>
      <c r="U1272" s="128">
        <v>3980000000000000</v>
      </c>
      <c r="V1272" s="128">
        <v>4050000000000000</v>
      </c>
      <c r="W1272" s="128">
        <v>4120000000000000</v>
      </c>
      <c r="X1272" s="128">
        <v>4190000000000000</v>
      </c>
      <c r="Y1272" s="128">
        <v>4260000000000000</v>
      </c>
      <c r="Z1272" s="128">
        <v>4330000000000000</v>
      </c>
      <c r="AA1272" s="128">
        <v>4380000000000000</v>
      </c>
      <c r="AB1272" s="128">
        <v>4420000000000000</v>
      </c>
      <c r="AC1272" s="128">
        <v>4470000000000000</v>
      </c>
      <c r="AD1272" s="128">
        <v>4510000000000000</v>
      </c>
      <c r="AE1272" s="128">
        <v>4550000000000000</v>
      </c>
      <c r="AF1272" s="128">
        <v>4600000000000000</v>
      </c>
      <c r="AG1272" s="128">
        <v>4640000000000000</v>
      </c>
      <c r="AH1272" s="128">
        <v>4690000000000000</v>
      </c>
    </row>
    <row r="1273" spans="1:34" x14ac:dyDescent="0.35">
      <c r="A1273" s="127" t="s">
        <v>126</v>
      </c>
      <c r="B1273" s="127" t="s">
        <v>964</v>
      </c>
      <c r="C1273" s="128">
        <v>25670000000000</v>
      </c>
      <c r="D1273" s="128">
        <v>27070000000000</v>
      </c>
      <c r="E1273" s="128">
        <v>28470000000000</v>
      </c>
      <c r="F1273" s="128">
        <v>29860000000000</v>
      </c>
      <c r="G1273" s="128">
        <v>31490000000000</v>
      </c>
      <c r="H1273" s="128">
        <v>33110000000000</v>
      </c>
      <c r="I1273" s="128">
        <v>34740000000000</v>
      </c>
      <c r="J1273" s="128">
        <v>36360000000000</v>
      </c>
      <c r="K1273" s="128">
        <v>37990000000000</v>
      </c>
      <c r="L1273" s="128">
        <v>39260000000000</v>
      </c>
      <c r="M1273" s="128">
        <v>40530000000000</v>
      </c>
      <c r="N1273" s="128">
        <v>41800000000000</v>
      </c>
      <c r="O1273" s="128">
        <v>43080000000000</v>
      </c>
      <c r="P1273" s="128">
        <v>44350000000000</v>
      </c>
      <c r="Q1273" s="128">
        <v>44480000000000</v>
      </c>
      <c r="R1273" s="128">
        <v>44610000000000</v>
      </c>
      <c r="S1273" s="128">
        <v>44740000000000</v>
      </c>
      <c r="T1273" s="128">
        <v>44870000000000</v>
      </c>
      <c r="U1273" s="128">
        <v>45000000000000</v>
      </c>
      <c r="V1273" s="128">
        <v>45120000000000</v>
      </c>
      <c r="W1273" s="128">
        <v>45250000000000</v>
      </c>
      <c r="X1273" s="128">
        <v>45370000000000</v>
      </c>
      <c r="Y1273" s="128">
        <v>45500000000000</v>
      </c>
      <c r="Z1273" s="128">
        <v>45620000000000</v>
      </c>
      <c r="AA1273" s="128">
        <v>45620000000000</v>
      </c>
      <c r="AB1273" s="128">
        <v>45610000000000</v>
      </c>
      <c r="AC1273" s="128">
        <v>45600000000000</v>
      </c>
      <c r="AD1273" s="128">
        <v>45590000000000</v>
      </c>
      <c r="AE1273" s="128">
        <v>45590000000000</v>
      </c>
      <c r="AF1273" s="128">
        <v>45580000000000</v>
      </c>
      <c r="AG1273" s="128">
        <v>45570000000000</v>
      </c>
      <c r="AH1273" s="128">
        <v>45570000000000</v>
      </c>
    </row>
    <row r="1274" spans="1:34" x14ac:dyDescent="0.35">
      <c r="A1274" s="127" t="s">
        <v>127</v>
      </c>
      <c r="B1274" s="127" t="s">
        <v>964</v>
      </c>
      <c r="C1274" s="127">
        <v>0</v>
      </c>
      <c r="D1274" s="127">
        <v>0</v>
      </c>
      <c r="E1274" s="127">
        <v>0</v>
      </c>
      <c r="F1274" s="127">
        <v>0</v>
      </c>
      <c r="G1274" s="127">
        <v>0</v>
      </c>
      <c r="H1274" s="127">
        <v>0</v>
      </c>
      <c r="I1274" s="127">
        <v>0</v>
      </c>
      <c r="J1274" s="127">
        <v>0</v>
      </c>
      <c r="K1274" s="127">
        <v>0</v>
      </c>
      <c r="L1274" s="127">
        <v>0</v>
      </c>
      <c r="M1274" s="127">
        <v>0</v>
      </c>
      <c r="N1274" s="127">
        <v>0</v>
      </c>
      <c r="O1274" s="127">
        <v>0</v>
      </c>
      <c r="P1274" s="127">
        <v>0</v>
      </c>
      <c r="Q1274" s="127">
        <v>0</v>
      </c>
      <c r="R1274" s="127">
        <v>0</v>
      </c>
      <c r="S1274" s="127">
        <v>0</v>
      </c>
      <c r="T1274" s="127">
        <v>0</v>
      </c>
      <c r="U1274" s="127">
        <v>0</v>
      </c>
      <c r="V1274" s="127">
        <v>0</v>
      </c>
      <c r="W1274" s="127">
        <v>0</v>
      </c>
      <c r="X1274" s="127">
        <v>0</v>
      </c>
      <c r="Y1274" s="127">
        <v>0</v>
      </c>
      <c r="Z1274" s="127">
        <v>0</v>
      </c>
      <c r="AA1274" s="127">
        <v>0</v>
      </c>
      <c r="AB1274" s="127">
        <v>0</v>
      </c>
      <c r="AC1274" s="127">
        <v>0</v>
      </c>
      <c r="AD1274" s="127">
        <v>0</v>
      </c>
      <c r="AE1274" s="127">
        <v>0</v>
      </c>
      <c r="AF1274" s="127">
        <v>0</v>
      </c>
      <c r="AG1274" s="127">
        <v>0</v>
      </c>
      <c r="AH1274" s="127">
        <v>0</v>
      </c>
    </row>
    <row r="1275" spans="1:34" x14ac:dyDescent="0.35">
      <c r="A1275" s="127" t="s">
        <v>1040</v>
      </c>
      <c r="B1275" s="127" t="s">
        <v>964</v>
      </c>
      <c r="C1275" s="127">
        <v>0</v>
      </c>
      <c r="D1275" s="127">
        <v>0</v>
      </c>
      <c r="E1275" s="127">
        <v>0</v>
      </c>
      <c r="F1275" s="127">
        <v>0</v>
      </c>
      <c r="G1275" s="127">
        <v>0</v>
      </c>
      <c r="H1275" s="127">
        <v>0</v>
      </c>
      <c r="I1275" s="127">
        <v>0</v>
      </c>
      <c r="J1275" s="127">
        <v>0</v>
      </c>
      <c r="K1275" s="127">
        <v>0</v>
      </c>
      <c r="L1275" s="127">
        <v>0</v>
      </c>
      <c r="M1275" s="127">
        <v>0</v>
      </c>
      <c r="N1275" s="127">
        <v>0</v>
      </c>
      <c r="O1275" s="127">
        <v>0</v>
      </c>
      <c r="P1275" s="127">
        <v>0</v>
      </c>
      <c r="Q1275" s="127">
        <v>0</v>
      </c>
      <c r="R1275" s="127">
        <v>0</v>
      </c>
      <c r="S1275" s="127">
        <v>0</v>
      </c>
      <c r="T1275" s="127">
        <v>0</v>
      </c>
      <c r="U1275" s="127">
        <v>0</v>
      </c>
      <c r="V1275" s="127">
        <v>0</v>
      </c>
      <c r="W1275" s="127">
        <v>0</v>
      </c>
      <c r="X1275" s="127">
        <v>0</v>
      </c>
      <c r="Y1275" s="127">
        <v>0</v>
      </c>
      <c r="Z1275" s="127">
        <v>0</v>
      </c>
      <c r="AA1275" s="127">
        <v>0</v>
      </c>
      <c r="AB1275" s="127">
        <v>0</v>
      </c>
      <c r="AC1275" s="127">
        <v>0</v>
      </c>
      <c r="AD1275" s="127">
        <v>0</v>
      </c>
      <c r="AE1275" s="127">
        <v>0</v>
      </c>
      <c r="AF1275" s="127">
        <v>0</v>
      </c>
      <c r="AG1275" s="127">
        <v>0</v>
      </c>
      <c r="AH1275" s="127">
        <v>0</v>
      </c>
    </row>
    <row r="1276" spans="1:34" x14ac:dyDescent="0.35">
      <c r="A1276" s="127" t="s">
        <v>1041</v>
      </c>
      <c r="B1276" s="127" t="s">
        <v>964</v>
      </c>
      <c r="C1276" s="128">
        <v>28515600000000</v>
      </c>
      <c r="D1276" s="128">
        <v>30065300000000</v>
      </c>
      <c r="E1276" s="128">
        <v>31615100000000</v>
      </c>
      <c r="F1276" s="128">
        <v>33164900000000</v>
      </c>
      <c r="G1276" s="128">
        <v>34969900000000</v>
      </c>
      <c r="H1276" s="128">
        <v>36774900000000</v>
      </c>
      <c r="I1276" s="128">
        <v>38580000000000</v>
      </c>
      <c r="J1276" s="128">
        <v>40385000000000</v>
      </c>
      <c r="K1276" s="128">
        <v>42190000000000</v>
      </c>
      <c r="L1276" s="128">
        <v>43603300000000</v>
      </c>
      <c r="M1276" s="128">
        <v>45016700000000</v>
      </c>
      <c r="N1276" s="128">
        <v>46430000000000</v>
      </c>
      <c r="O1276" s="128">
        <v>47843300000000</v>
      </c>
      <c r="P1276" s="128">
        <v>49256600000000</v>
      </c>
      <c r="Q1276" s="128">
        <v>49400600000000</v>
      </c>
      <c r="R1276" s="128">
        <v>49544500000000</v>
      </c>
      <c r="S1276" s="128">
        <v>49688500000000</v>
      </c>
      <c r="T1276" s="128">
        <v>49832400000000</v>
      </c>
      <c r="U1276" s="128">
        <v>49976400000000</v>
      </c>
      <c r="V1276" s="128">
        <v>50115300000000</v>
      </c>
      <c r="W1276" s="128">
        <v>50254300000000</v>
      </c>
      <c r="X1276" s="128">
        <v>50393300000000</v>
      </c>
      <c r="Y1276" s="128">
        <v>50532300000000</v>
      </c>
      <c r="Z1276" s="128">
        <v>50671200000000</v>
      </c>
      <c r="AA1276" s="128">
        <v>50663100000000</v>
      </c>
      <c r="AB1276" s="128">
        <v>50655000000000</v>
      </c>
      <c r="AC1276" s="128">
        <v>50646900000000</v>
      </c>
      <c r="AD1276" s="128">
        <v>50638800000000</v>
      </c>
      <c r="AE1276" s="128">
        <v>50630700000000</v>
      </c>
      <c r="AF1276" s="128">
        <v>50622500000000</v>
      </c>
      <c r="AG1276" s="128">
        <v>50614400000000</v>
      </c>
      <c r="AH1276" s="128">
        <v>50606300000000</v>
      </c>
    </row>
    <row r="1277" spans="1:34" x14ac:dyDescent="0.35">
      <c r="A1277" s="127" t="s">
        <v>1042</v>
      </c>
      <c r="B1277" s="127" t="s">
        <v>964</v>
      </c>
      <c r="C1277" s="128">
        <v>32943500000000</v>
      </c>
      <c r="D1277" s="128">
        <v>34733900000000</v>
      </c>
      <c r="E1277" s="128">
        <v>36524400000000</v>
      </c>
      <c r="F1277" s="128">
        <v>38314800000000</v>
      </c>
      <c r="G1277" s="128">
        <v>40400100000000</v>
      </c>
      <c r="H1277" s="128">
        <v>42485400000000</v>
      </c>
      <c r="I1277" s="128">
        <v>44570700000000</v>
      </c>
      <c r="J1277" s="128">
        <v>46656000000000</v>
      </c>
      <c r="K1277" s="128">
        <v>48741300000000</v>
      </c>
      <c r="L1277" s="128">
        <v>50374100000000</v>
      </c>
      <c r="M1277" s="128">
        <v>52006900000000</v>
      </c>
      <c r="N1277" s="128">
        <v>53639700000000</v>
      </c>
      <c r="O1277" s="128">
        <v>55272500000000</v>
      </c>
      <c r="P1277" s="128">
        <v>56905300000000</v>
      </c>
      <c r="Q1277" s="128">
        <v>57071600000000</v>
      </c>
      <c r="R1277" s="128">
        <v>57237900000000</v>
      </c>
      <c r="S1277" s="128">
        <v>57404200000000</v>
      </c>
      <c r="T1277" s="128">
        <v>57570400000000</v>
      </c>
      <c r="U1277" s="128">
        <v>57736700000000</v>
      </c>
      <c r="V1277" s="128">
        <v>57897300000000</v>
      </c>
      <c r="W1277" s="128">
        <v>58057900000000</v>
      </c>
      <c r="X1277" s="128">
        <v>58218400000000</v>
      </c>
      <c r="Y1277" s="128">
        <v>58379000000000</v>
      </c>
      <c r="Z1277" s="128">
        <v>58539500000000</v>
      </c>
      <c r="AA1277" s="128">
        <v>58530100000000</v>
      </c>
      <c r="AB1277" s="128">
        <v>58520800000000</v>
      </c>
      <c r="AC1277" s="128">
        <v>58511400000000</v>
      </c>
      <c r="AD1277" s="128">
        <v>58502000000000</v>
      </c>
      <c r="AE1277" s="128">
        <v>58492600000000</v>
      </c>
      <c r="AF1277" s="128">
        <v>58483300000000</v>
      </c>
      <c r="AG1277" s="128">
        <v>58473900000000</v>
      </c>
      <c r="AH1277" s="128">
        <v>58464500000000</v>
      </c>
    </row>
    <row r="1278" spans="1:34" x14ac:dyDescent="0.35">
      <c r="A1278" s="127" t="s">
        <v>1043</v>
      </c>
      <c r="B1278" s="127" t="s">
        <v>964</v>
      </c>
      <c r="C1278" s="127">
        <v>0</v>
      </c>
      <c r="D1278" s="127">
        <v>0</v>
      </c>
      <c r="E1278" s="127">
        <v>0</v>
      </c>
      <c r="F1278" s="127">
        <v>0</v>
      </c>
      <c r="G1278" s="127">
        <v>0</v>
      </c>
      <c r="H1278" s="127">
        <v>0</v>
      </c>
      <c r="I1278" s="127">
        <v>0</v>
      </c>
      <c r="J1278" s="127">
        <v>0</v>
      </c>
      <c r="K1278" s="127">
        <v>0</v>
      </c>
      <c r="L1278" s="127">
        <v>0</v>
      </c>
      <c r="M1278" s="127">
        <v>0</v>
      </c>
      <c r="N1278" s="127">
        <v>0</v>
      </c>
      <c r="O1278" s="127">
        <v>0</v>
      </c>
      <c r="P1278" s="127">
        <v>0</v>
      </c>
      <c r="Q1278" s="127">
        <v>0</v>
      </c>
      <c r="R1278" s="127">
        <v>0</v>
      </c>
      <c r="S1278" s="127">
        <v>0</v>
      </c>
      <c r="T1278" s="127">
        <v>0</v>
      </c>
      <c r="U1278" s="127">
        <v>0</v>
      </c>
      <c r="V1278" s="127">
        <v>0</v>
      </c>
      <c r="W1278" s="127">
        <v>0</v>
      </c>
      <c r="X1278" s="127">
        <v>0</v>
      </c>
      <c r="Y1278" s="127">
        <v>0</v>
      </c>
      <c r="Z1278" s="127">
        <v>0</v>
      </c>
      <c r="AA1278" s="127">
        <v>0</v>
      </c>
      <c r="AB1278" s="127">
        <v>0</v>
      </c>
      <c r="AC1278" s="127">
        <v>0</v>
      </c>
      <c r="AD1278" s="127">
        <v>0</v>
      </c>
      <c r="AE1278" s="127">
        <v>0</v>
      </c>
      <c r="AF1278" s="127">
        <v>0</v>
      </c>
      <c r="AG1278" s="127">
        <v>0</v>
      </c>
      <c r="AH1278" s="127">
        <v>0</v>
      </c>
    </row>
    <row r="1279" spans="1:34" x14ac:dyDescent="0.35">
      <c r="A1279" s="127" t="s">
        <v>128</v>
      </c>
      <c r="B1279" s="127" t="s">
        <v>964</v>
      </c>
      <c r="C1279" s="128">
        <v>1294900000000000</v>
      </c>
      <c r="D1279" s="128">
        <v>1321900000000000</v>
      </c>
      <c r="E1279" s="128">
        <v>1349000000000000</v>
      </c>
      <c r="F1279" s="128">
        <v>1376000000000000</v>
      </c>
      <c r="G1279" s="128">
        <v>1408800000000000</v>
      </c>
      <c r="H1279" s="128">
        <v>1441500000000000</v>
      </c>
      <c r="I1279" s="128">
        <v>1474300000000000</v>
      </c>
      <c r="J1279" s="128">
        <v>1507000000000000</v>
      </c>
      <c r="K1279" s="128">
        <v>1539800000000000</v>
      </c>
      <c r="L1279" s="128">
        <v>1575300000000000</v>
      </c>
      <c r="M1279" s="128">
        <v>1610800000000000</v>
      </c>
      <c r="N1279" s="128">
        <v>1646300000000000</v>
      </c>
      <c r="O1279" s="128">
        <v>1681900000000000</v>
      </c>
      <c r="P1279" s="128">
        <v>1717400000000000</v>
      </c>
      <c r="Q1279" s="128">
        <v>1764200000000000</v>
      </c>
      <c r="R1279" s="128">
        <v>1810900000000000</v>
      </c>
      <c r="S1279" s="128">
        <v>1857700000000000</v>
      </c>
      <c r="T1279" s="128">
        <v>1904500000000000</v>
      </c>
      <c r="U1279" s="128">
        <v>1951200000000000</v>
      </c>
      <c r="V1279" s="128">
        <v>2017800000000000</v>
      </c>
      <c r="W1279" s="128">
        <v>2084400000000000</v>
      </c>
      <c r="X1279" s="128">
        <v>2151000000000000</v>
      </c>
      <c r="Y1279" s="128">
        <v>2217600000000000</v>
      </c>
      <c r="Z1279" s="128">
        <v>2284200000000000</v>
      </c>
      <c r="AA1279" s="128">
        <v>2339300000000000</v>
      </c>
      <c r="AB1279" s="128">
        <v>2394500000000000</v>
      </c>
      <c r="AC1279" s="128">
        <v>2449600000000000</v>
      </c>
      <c r="AD1279" s="128">
        <v>2504800000000000</v>
      </c>
      <c r="AE1279" s="128">
        <v>2559900000000000</v>
      </c>
      <c r="AF1279" s="128">
        <v>2615000000000000</v>
      </c>
      <c r="AG1279" s="128">
        <v>2670200000000000</v>
      </c>
      <c r="AH1279" s="128">
        <v>2725300000000000</v>
      </c>
    </row>
    <row r="1280" spans="1:34" x14ac:dyDescent="0.35">
      <c r="A1280" s="127" t="s">
        <v>129</v>
      </c>
      <c r="B1280" s="127" t="s">
        <v>964</v>
      </c>
      <c r="C1280" s="128">
        <v>811200000000000</v>
      </c>
      <c r="D1280" s="128">
        <v>825700000000000</v>
      </c>
      <c r="E1280" s="128">
        <v>840100000000000</v>
      </c>
      <c r="F1280" s="128">
        <v>854600000000000</v>
      </c>
      <c r="G1280" s="128">
        <v>872100000000000</v>
      </c>
      <c r="H1280" s="128">
        <v>889600000000000</v>
      </c>
      <c r="I1280" s="128">
        <v>907200000000000</v>
      </c>
      <c r="J1280" s="128">
        <v>924700000000000</v>
      </c>
      <c r="K1280" s="128">
        <v>942200000000000</v>
      </c>
      <c r="L1280" s="128">
        <v>960900000000000</v>
      </c>
      <c r="M1280" s="128">
        <v>979600000000000</v>
      </c>
      <c r="N1280" s="128">
        <v>998200000000000</v>
      </c>
      <c r="O1280" s="128">
        <v>1017000000000000</v>
      </c>
      <c r="P1280" s="128">
        <v>1036000000000000</v>
      </c>
      <c r="Q1280" s="128">
        <v>1060000000000000</v>
      </c>
      <c r="R1280" s="128">
        <v>1085000000000000</v>
      </c>
      <c r="S1280" s="128">
        <v>1110000000000000</v>
      </c>
      <c r="T1280" s="128">
        <v>1135000000000000</v>
      </c>
      <c r="U1280" s="128">
        <v>1160000000000000</v>
      </c>
      <c r="V1280" s="128">
        <v>1195000000000000</v>
      </c>
      <c r="W1280" s="128">
        <v>1231000000000000</v>
      </c>
      <c r="X1280" s="128">
        <v>1267000000000000</v>
      </c>
      <c r="Y1280" s="128">
        <v>1303000000000000</v>
      </c>
      <c r="Z1280" s="128">
        <v>1338000000000000</v>
      </c>
      <c r="AA1280" s="128">
        <v>1367000000000000</v>
      </c>
      <c r="AB1280" s="128">
        <v>1395000000000000</v>
      </c>
      <c r="AC1280" s="128">
        <v>1423000000000000</v>
      </c>
      <c r="AD1280" s="128">
        <v>1451000000000000</v>
      </c>
      <c r="AE1280" s="128">
        <v>1479000000000000</v>
      </c>
      <c r="AF1280" s="128">
        <v>1507000000000000</v>
      </c>
      <c r="AG1280" s="128">
        <v>1535000000000000</v>
      </c>
      <c r="AH1280" s="128">
        <v>1564000000000000</v>
      </c>
    </row>
    <row r="1281" spans="1:34" x14ac:dyDescent="0.35">
      <c r="A1281" s="127" t="s">
        <v>130</v>
      </c>
      <c r="B1281" s="127" t="s">
        <v>964</v>
      </c>
      <c r="C1281" s="128">
        <v>200000000000000</v>
      </c>
      <c r="D1281" s="128">
        <v>200000000000000</v>
      </c>
      <c r="E1281" s="128">
        <v>200000000000000</v>
      </c>
      <c r="F1281" s="128">
        <v>200000000000000</v>
      </c>
      <c r="G1281" s="128">
        <v>200000000000000</v>
      </c>
      <c r="H1281" s="128">
        <v>200000000000000</v>
      </c>
      <c r="I1281" s="128">
        <v>200000000000000</v>
      </c>
      <c r="J1281" s="128">
        <v>200000000000000</v>
      </c>
      <c r="K1281" s="128">
        <v>200000000000000</v>
      </c>
      <c r="L1281" s="128">
        <v>200000000000000</v>
      </c>
      <c r="M1281" s="128">
        <v>200000000000000</v>
      </c>
      <c r="N1281" s="128">
        <v>200000000000000</v>
      </c>
      <c r="O1281" s="128">
        <v>200000000000000</v>
      </c>
      <c r="P1281" s="128">
        <v>200000000000000</v>
      </c>
      <c r="Q1281" s="128">
        <v>200000000000000</v>
      </c>
      <c r="R1281" s="128">
        <v>200000000000000</v>
      </c>
      <c r="S1281" s="128">
        <v>200000000000000</v>
      </c>
      <c r="T1281" s="128">
        <v>200000000000000</v>
      </c>
      <c r="U1281" s="128">
        <v>200000000000000</v>
      </c>
      <c r="V1281" s="128">
        <v>300000000000000</v>
      </c>
      <c r="W1281" s="128">
        <v>300000000000000</v>
      </c>
      <c r="X1281" s="128">
        <v>300000000000000</v>
      </c>
      <c r="Y1281" s="128">
        <v>300000000000000</v>
      </c>
      <c r="Z1281" s="128">
        <v>300000000000000</v>
      </c>
      <c r="AA1281" s="128">
        <v>300000000000000</v>
      </c>
      <c r="AB1281" s="128">
        <v>300000000000000</v>
      </c>
      <c r="AC1281" s="128">
        <v>300000000000000</v>
      </c>
      <c r="AD1281" s="128">
        <v>300000000000000</v>
      </c>
      <c r="AE1281" s="128">
        <v>300000000000000</v>
      </c>
      <c r="AF1281" s="128">
        <v>300000000000000</v>
      </c>
      <c r="AG1281" s="128">
        <v>300000000000000</v>
      </c>
      <c r="AH1281" s="128">
        <v>300000000000000</v>
      </c>
    </row>
    <row r="1282" spans="1:34" x14ac:dyDescent="0.35">
      <c r="A1282" s="127" t="s">
        <v>131</v>
      </c>
      <c r="B1282" s="127" t="s">
        <v>964</v>
      </c>
      <c r="C1282" s="127">
        <v>0</v>
      </c>
      <c r="D1282" s="127">
        <v>0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0</v>
      </c>
      <c r="P1282" s="127">
        <v>0</v>
      </c>
      <c r="Q1282" s="127">
        <v>0</v>
      </c>
      <c r="R1282" s="127">
        <v>0</v>
      </c>
      <c r="S1282" s="127">
        <v>0</v>
      </c>
      <c r="T1282" s="127">
        <v>0</v>
      </c>
      <c r="U1282" s="127">
        <v>0</v>
      </c>
      <c r="V1282" s="127">
        <v>0</v>
      </c>
      <c r="W1282" s="127">
        <v>0</v>
      </c>
      <c r="X1282" s="127">
        <v>0</v>
      </c>
      <c r="Y1282" s="127">
        <v>0</v>
      </c>
      <c r="Z1282" s="127">
        <v>0</v>
      </c>
      <c r="AA1282" s="127">
        <v>0</v>
      </c>
      <c r="AB1282" s="127">
        <v>0</v>
      </c>
      <c r="AC1282" s="127">
        <v>0</v>
      </c>
      <c r="AD1282" s="127">
        <v>0</v>
      </c>
      <c r="AE1282" s="127">
        <v>0</v>
      </c>
      <c r="AF1282" s="127">
        <v>0</v>
      </c>
      <c r="AG1282" s="127">
        <v>0</v>
      </c>
      <c r="AH1282" s="127">
        <v>0</v>
      </c>
    </row>
    <row r="1283" spans="1:34" x14ac:dyDescent="0.35">
      <c r="A1283" s="127" t="s">
        <v>132</v>
      </c>
      <c r="B1283" s="127" t="s">
        <v>964</v>
      </c>
      <c r="C1283" s="128">
        <v>580600000000000</v>
      </c>
      <c r="D1283" s="128">
        <v>589700000000000</v>
      </c>
      <c r="E1283" s="128">
        <v>598800000000000</v>
      </c>
      <c r="F1283" s="128">
        <v>607800000000000</v>
      </c>
      <c r="G1283" s="128">
        <v>618800000000000</v>
      </c>
      <c r="H1283" s="128">
        <v>629800000000000</v>
      </c>
      <c r="I1283" s="128">
        <v>640800000000000</v>
      </c>
      <c r="J1283" s="128">
        <v>651800000000000</v>
      </c>
      <c r="K1283" s="128">
        <v>662800000000000</v>
      </c>
      <c r="L1283" s="128">
        <v>674300000000000</v>
      </c>
      <c r="M1283" s="128">
        <v>685900000000000</v>
      </c>
      <c r="N1283" s="128">
        <v>697400000000000</v>
      </c>
      <c r="O1283" s="128">
        <v>708900000000000</v>
      </c>
      <c r="P1283" s="128">
        <v>720500000000000</v>
      </c>
      <c r="Q1283" s="128">
        <v>735900000000000</v>
      </c>
      <c r="R1283" s="128">
        <v>751400000000000</v>
      </c>
      <c r="S1283" s="128">
        <v>766900000000000</v>
      </c>
      <c r="T1283" s="128">
        <v>782400000000000</v>
      </c>
      <c r="U1283" s="128">
        <v>797800000000000</v>
      </c>
      <c r="V1283" s="128">
        <v>820300000000000</v>
      </c>
      <c r="W1283" s="128">
        <v>842800000000000</v>
      </c>
      <c r="X1283" s="128">
        <v>865400000000000</v>
      </c>
      <c r="Y1283" s="128">
        <v>887900000000000</v>
      </c>
      <c r="Z1283" s="128">
        <v>910400000000000</v>
      </c>
      <c r="AA1283" s="128">
        <v>927200000000000</v>
      </c>
      <c r="AB1283" s="128">
        <v>944000000000000</v>
      </c>
      <c r="AC1283" s="128">
        <v>960900000000000</v>
      </c>
      <c r="AD1283" s="128">
        <v>977700000000000</v>
      </c>
      <c r="AE1283" s="128">
        <v>994600000000000</v>
      </c>
      <c r="AF1283" s="128">
        <v>1011000000000000</v>
      </c>
      <c r="AG1283" s="128">
        <v>1028000000000000</v>
      </c>
      <c r="AH1283" s="128">
        <v>1045000000000000</v>
      </c>
    </row>
    <row r="1284" spans="1:34" x14ac:dyDescent="0.35">
      <c r="A1284" s="127" t="s">
        <v>133</v>
      </c>
      <c r="B1284" s="127" t="s">
        <v>964</v>
      </c>
      <c r="C1284" s="127">
        <v>0</v>
      </c>
      <c r="D1284" s="127">
        <v>0</v>
      </c>
      <c r="E1284" s="127">
        <v>0</v>
      </c>
      <c r="F1284" s="127">
        <v>0</v>
      </c>
      <c r="G1284" s="127">
        <v>0</v>
      </c>
      <c r="H1284" s="127">
        <v>0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27">
        <v>0</v>
      </c>
      <c r="Q1284" s="127">
        <v>0</v>
      </c>
      <c r="R1284" s="127">
        <v>0</v>
      </c>
      <c r="S1284" s="127">
        <v>0</v>
      </c>
      <c r="T1284" s="127">
        <v>0</v>
      </c>
      <c r="U1284" s="127">
        <v>0</v>
      </c>
      <c r="V1284" s="127">
        <v>0</v>
      </c>
      <c r="W1284" s="127">
        <v>0</v>
      </c>
      <c r="X1284" s="127">
        <v>0</v>
      </c>
      <c r="Y1284" s="127">
        <v>0</v>
      </c>
      <c r="Z1284" s="127">
        <v>0</v>
      </c>
      <c r="AA1284" s="127">
        <v>0</v>
      </c>
      <c r="AB1284" s="127">
        <v>0</v>
      </c>
      <c r="AC1284" s="127">
        <v>0</v>
      </c>
      <c r="AD1284" s="127">
        <v>0</v>
      </c>
      <c r="AE1284" s="127">
        <v>0</v>
      </c>
      <c r="AF1284" s="127">
        <v>0</v>
      </c>
      <c r="AG1284" s="127">
        <v>0</v>
      </c>
      <c r="AH1284" s="127">
        <v>0</v>
      </c>
    </row>
    <row r="1285" spans="1:34" x14ac:dyDescent="0.35">
      <c r="A1285" s="127" t="s">
        <v>1044</v>
      </c>
      <c r="B1285" s="127" t="s">
        <v>964</v>
      </c>
      <c r="C1285" s="127">
        <v>0</v>
      </c>
      <c r="D1285" s="127">
        <v>0</v>
      </c>
      <c r="E1285" s="127">
        <v>0</v>
      </c>
      <c r="F1285" s="127">
        <v>0</v>
      </c>
      <c r="G1285" s="127">
        <v>0</v>
      </c>
      <c r="H1285" s="127">
        <v>0</v>
      </c>
      <c r="I1285" s="127">
        <v>0</v>
      </c>
      <c r="J1285" s="127">
        <v>0</v>
      </c>
      <c r="K1285" s="127">
        <v>0</v>
      </c>
      <c r="L1285" s="127">
        <v>0</v>
      </c>
      <c r="M1285" s="127">
        <v>0</v>
      </c>
      <c r="N1285" s="127">
        <v>0</v>
      </c>
      <c r="O1285" s="127">
        <v>0</v>
      </c>
      <c r="P1285" s="127">
        <v>0</v>
      </c>
      <c r="Q1285" s="127">
        <v>0</v>
      </c>
      <c r="R1285" s="127">
        <v>0</v>
      </c>
      <c r="S1285" s="127">
        <v>0</v>
      </c>
      <c r="T1285" s="127">
        <v>0</v>
      </c>
      <c r="U1285" s="127">
        <v>0</v>
      </c>
      <c r="V1285" s="127">
        <v>0</v>
      </c>
      <c r="W1285" s="127">
        <v>0</v>
      </c>
      <c r="X1285" s="127">
        <v>0</v>
      </c>
      <c r="Y1285" s="127">
        <v>0</v>
      </c>
      <c r="Z1285" s="127">
        <v>0</v>
      </c>
      <c r="AA1285" s="127">
        <v>0</v>
      </c>
      <c r="AB1285" s="127">
        <v>0</v>
      </c>
      <c r="AC1285" s="127">
        <v>0</v>
      </c>
      <c r="AD1285" s="127">
        <v>0</v>
      </c>
      <c r="AE1285" s="127">
        <v>0</v>
      </c>
      <c r="AF1285" s="127">
        <v>0</v>
      </c>
      <c r="AG1285" s="127">
        <v>0</v>
      </c>
      <c r="AH1285" s="127">
        <v>0</v>
      </c>
    </row>
    <row r="1286" spans="1:34" x14ac:dyDescent="0.35">
      <c r="A1286" s="127" t="s">
        <v>1045</v>
      </c>
      <c r="B1286" s="127" t="s">
        <v>964</v>
      </c>
      <c r="C1286" s="128">
        <v>176630000000000</v>
      </c>
      <c r="D1286" s="128">
        <v>179386000000000</v>
      </c>
      <c r="E1286" s="128">
        <v>182143000000000</v>
      </c>
      <c r="F1286" s="128">
        <v>184900000000000</v>
      </c>
      <c r="G1286" s="128">
        <v>188246000000000</v>
      </c>
      <c r="H1286" s="128">
        <v>191592000000000</v>
      </c>
      <c r="I1286" s="128">
        <v>194938000000000</v>
      </c>
      <c r="J1286" s="128">
        <v>198284000000000</v>
      </c>
      <c r="K1286" s="128">
        <v>201630000000000</v>
      </c>
      <c r="L1286" s="128">
        <v>205138000000000</v>
      </c>
      <c r="M1286" s="128">
        <v>208645000000000</v>
      </c>
      <c r="N1286" s="128">
        <v>212152000000000</v>
      </c>
      <c r="O1286" s="128">
        <v>215660000000000</v>
      </c>
      <c r="P1286" s="128">
        <v>219167000000000</v>
      </c>
      <c r="Q1286" s="128">
        <v>223874000000000</v>
      </c>
      <c r="R1286" s="128">
        <v>228581000000000</v>
      </c>
      <c r="S1286" s="128">
        <v>233288000000000</v>
      </c>
      <c r="T1286" s="128">
        <v>237995000000000</v>
      </c>
      <c r="U1286" s="128">
        <v>242702000000000</v>
      </c>
      <c r="V1286" s="128">
        <v>249549000000000</v>
      </c>
      <c r="W1286" s="128">
        <v>256396000000000</v>
      </c>
      <c r="X1286" s="128">
        <v>263244000000000</v>
      </c>
      <c r="Y1286" s="128">
        <v>270091000000000</v>
      </c>
      <c r="Z1286" s="128">
        <v>276938000000000</v>
      </c>
      <c r="AA1286" s="128">
        <v>282060000000000</v>
      </c>
      <c r="AB1286" s="128">
        <v>287182000000000</v>
      </c>
      <c r="AC1286" s="128">
        <v>292304000000000</v>
      </c>
      <c r="AD1286" s="128">
        <v>297426000000000</v>
      </c>
      <c r="AE1286" s="128">
        <v>302548000000000</v>
      </c>
      <c r="AF1286" s="128">
        <v>307670000000000</v>
      </c>
      <c r="AG1286" s="128">
        <v>312792000000000</v>
      </c>
      <c r="AH1286" s="128">
        <v>317914000000000</v>
      </c>
    </row>
    <row r="1287" spans="1:34" x14ac:dyDescent="0.35">
      <c r="A1287" s="127" t="s">
        <v>1046</v>
      </c>
      <c r="B1287" s="127" t="s">
        <v>964</v>
      </c>
      <c r="C1287" s="128">
        <v>3626740000000000</v>
      </c>
      <c r="D1287" s="128">
        <v>3683350000000000</v>
      </c>
      <c r="E1287" s="128">
        <v>3739950000000000</v>
      </c>
      <c r="F1287" s="128">
        <v>3796560000000000</v>
      </c>
      <c r="G1287" s="128">
        <v>3865260000000000</v>
      </c>
      <c r="H1287" s="128">
        <v>3933970000000000</v>
      </c>
      <c r="I1287" s="128">
        <v>4002670000000000</v>
      </c>
      <c r="J1287" s="128">
        <v>4071380000000000</v>
      </c>
      <c r="K1287" s="128">
        <v>4140080000000000</v>
      </c>
      <c r="L1287" s="128">
        <v>4212100000000000</v>
      </c>
      <c r="M1287" s="128">
        <v>4284120000000000</v>
      </c>
      <c r="N1287" s="128">
        <v>4356130000000000</v>
      </c>
      <c r="O1287" s="128">
        <v>4428150000000000</v>
      </c>
      <c r="P1287" s="128">
        <v>4500170000000000</v>
      </c>
      <c r="Q1287" s="128">
        <v>4596810000000000</v>
      </c>
      <c r="R1287" s="128">
        <v>4693460000000000</v>
      </c>
      <c r="S1287" s="128">
        <v>4790110000000000</v>
      </c>
      <c r="T1287" s="128">
        <v>4886750000000000</v>
      </c>
      <c r="U1287" s="128">
        <v>4983400000000000</v>
      </c>
      <c r="V1287" s="128">
        <v>5124000000000000</v>
      </c>
      <c r="W1287" s="128">
        <v>5264600000000000</v>
      </c>
      <c r="X1287" s="128">
        <v>5405190000000000</v>
      </c>
      <c r="Y1287" s="128">
        <v>5545790000000000</v>
      </c>
      <c r="Z1287" s="128">
        <v>5686380000000000</v>
      </c>
      <c r="AA1287" s="128">
        <v>5791550000000000</v>
      </c>
      <c r="AB1287" s="128">
        <v>5896720000000000</v>
      </c>
      <c r="AC1287" s="128">
        <v>6001890000000000</v>
      </c>
      <c r="AD1287" s="128">
        <v>6107060000000000</v>
      </c>
      <c r="AE1287" s="128">
        <v>6212230000000000</v>
      </c>
      <c r="AF1287" s="128">
        <v>6317400000000000</v>
      </c>
      <c r="AG1287" s="128">
        <v>6422570000000000</v>
      </c>
      <c r="AH1287" s="128">
        <v>6527730000000000</v>
      </c>
    </row>
    <row r="1288" spans="1:34" x14ac:dyDescent="0.35">
      <c r="A1288" s="127" t="s">
        <v>1047</v>
      </c>
      <c r="B1288" s="127" t="s">
        <v>964</v>
      </c>
      <c r="C1288" s="127">
        <v>0</v>
      </c>
      <c r="D1288" s="127">
        <v>0</v>
      </c>
      <c r="E1288" s="127">
        <v>0</v>
      </c>
      <c r="F1288" s="127">
        <v>0</v>
      </c>
      <c r="G1288" s="127">
        <v>0</v>
      </c>
      <c r="H1288" s="127">
        <v>0</v>
      </c>
      <c r="I1288" s="127">
        <v>0</v>
      </c>
      <c r="J1288" s="127">
        <v>0</v>
      </c>
      <c r="K1288" s="127">
        <v>0</v>
      </c>
      <c r="L1288" s="127">
        <v>0</v>
      </c>
      <c r="M1288" s="127">
        <v>0</v>
      </c>
      <c r="N1288" s="127">
        <v>0</v>
      </c>
      <c r="O1288" s="127">
        <v>0</v>
      </c>
      <c r="P1288" s="127">
        <v>0</v>
      </c>
      <c r="Q1288" s="127">
        <v>0</v>
      </c>
      <c r="R1288" s="127">
        <v>0</v>
      </c>
      <c r="S1288" s="127">
        <v>0</v>
      </c>
      <c r="T1288" s="127">
        <v>0</v>
      </c>
      <c r="U1288" s="127">
        <v>0</v>
      </c>
      <c r="V1288" s="127">
        <v>0</v>
      </c>
      <c r="W1288" s="127">
        <v>0</v>
      </c>
      <c r="X1288" s="127">
        <v>0</v>
      </c>
      <c r="Y1288" s="127">
        <v>0</v>
      </c>
      <c r="Z1288" s="127">
        <v>0</v>
      </c>
      <c r="AA1288" s="127">
        <v>0</v>
      </c>
      <c r="AB1288" s="127">
        <v>0</v>
      </c>
      <c r="AC1288" s="127">
        <v>0</v>
      </c>
      <c r="AD1288" s="127">
        <v>0</v>
      </c>
      <c r="AE1288" s="127">
        <v>0</v>
      </c>
      <c r="AF1288" s="127">
        <v>0</v>
      </c>
      <c r="AG1288" s="127">
        <v>0</v>
      </c>
      <c r="AH1288" s="127">
        <v>0</v>
      </c>
    </row>
    <row r="1289" spans="1:34" x14ac:dyDescent="0.35">
      <c r="A1289" s="127" t="s">
        <v>1892</v>
      </c>
      <c r="B1289" s="127" t="s">
        <v>964</v>
      </c>
      <c r="C1289" s="127">
        <v>396.63</v>
      </c>
      <c r="D1289" s="127">
        <v>316.35500000000002</v>
      </c>
      <c r="E1289" s="127">
        <v>386.06599999999997</v>
      </c>
      <c r="F1289" s="127">
        <v>429.89499999999998</v>
      </c>
      <c r="G1289" s="127">
        <v>465.79599999999999</v>
      </c>
      <c r="H1289" s="127">
        <v>494.38099999999997</v>
      </c>
      <c r="I1289" s="127">
        <v>518.79600000000005</v>
      </c>
      <c r="J1289" s="127">
        <v>540.68100000000004</v>
      </c>
      <c r="K1289" s="127">
        <v>560.88699999999994</v>
      </c>
      <c r="L1289" s="127">
        <v>585.90700000000004</v>
      </c>
      <c r="M1289" s="127">
        <v>609.55799999999999</v>
      </c>
      <c r="N1289" s="127">
        <v>633.79399999999998</v>
      </c>
      <c r="O1289" s="127">
        <v>657.79600000000005</v>
      </c>
      <c r="P1289" s="127">
        <v>681.73199999999997</v>
      </c>
      <c r="Q1289" s="127">
        <v>704.92399999999998</v>
      </c>
      <c r="R1289" s="127">
        <v>727.40899999999999</v>
      </c>
      <c r="S1289" s="127">
        <v>749.21699999999998</v>
      </c>
      <c r="T1289" s="127">
        <v>770.84299999999996</v>
      </c>
      <c r="U1289" s="127">
        <v>792.04100000000005</v>
      </c>
      <c r="V1289" s="127">
        <v>816.75699999999995</v>
      </c>
      <c r="W1289" s="127">
        <v>841.24</v>
      </c>
      <c r="X1289" s="127">
        <v>865.72299999999996</v>
      </c>
      <c r="Y1289" s="127">
        <v>890.35</v>
      </c>
      <c r="Z1289" s="127">
        <v>915.20399999999995</v>
      </c>
      <c r="AA1289" s="127">
        <v>937.92899999999997</v>
      </c>
      <c r="AB1289" s="127">
        <v>961.05899999999997</v>
      </c>
      <c r="AC1289" s="127">
        <v>984.60400000000004</v>
      </c>
      <c r="AD1289" s="127">
        <v>1008.66</v>
      </c>
      <c r="AE1289" s="127">
        <v>1033.1400000000001</v>
      </c>
      <c r="AF1289" s="127">
        <v>1058.04</v>
      </c>
      <c r="AG1289" s="127">
        <v>1083.33</v>
      </c>
      <c r="AH1289" s="127">
        <v>1108.95</v>
      </c>
    </row>
    <row r="1290" spans="1:34" x14ac:dyDescent="0.35">
      <c r="A1290" s="127" t="s">
        <v>1893</v>
      </c>
      <c r="B1290" s="127" t="s">
        <v>964</v>
      </c>
      <c r="C1290" s="127">
        <v>954.48699999999997</v>
      </c>
      <c r="D1290" s="127">
        <v>895.38900000000001</v>
      </c>
      <c r="E1290" s="127">
        <v>935.35400000000004</v>
      </c>
      <c r="F1290" s="127">
        <v>956.56399999999996</v>
      </c>
      <c r="G1290" s="127">
        <v>1006.48</v>
      </c>
      <c r="H1290" s="127">
        <v>1023.98</v>
      </c>
      <c r="I1290" s="127">
        <v>1023.33</v>
      </c>
      <c r="J1290" s="127">
        <v>1014.75</v>
      </c>
      <c r="K1290" s="127">
        <v>997.75199999999995</v>
      </c>
      <c r="L1290" s="127">
        <v>1000.68</v>
      </c>
      <c r="M1290" s="127">
        <v>1012.4</v>
      </c>
      <c r="N1290" s="127">
        <v>1023.33</v>
      </c>
      <c r="O1290" s="127">
        <v>1034.8599999999999</v>
      </c>
      <c r="P1290" s="127">
        <v>1041.55</v>
      </c>
      <c r="Q1290" s="127">
        <v>1059.42</v>
      </c>
      <c r="R1290" s="127">
        <v>1063.1300000000001</v>
      </c>
      <c r="S1290" s="127">
        <v>1066.79</v>
      </c>
      <c r="T1290" s="127">
        <v>1070.22</v>
      </c>
      <c r="U1290" s="127">
        <v>1073.25</v>
      </c>
      <c r="V1290" s="127">
        <v>1076.1199999999999</v>
      </c>
      <c r="W1290" s="127">
        <v>1078.4100000000001</v>
      </c>
      <c r="X1290" s="127">
        <v>1080.21</v>
      </c>
      <c r="Y1290" s="127">
        <v>1082.29</v>
      </c>
      <c r="Z1290" s="127">
        <v>1084.1199999999999</v>
      </c>
      <c r="AA1290" s="127">
        <v>1086.07</v>
      </c>
      <c r="AB1290" s="127">
        <v>1086.1500000000001</v>
      </c>
      <c r="AC1290" s="127">
        <v>1086.0899999999999</v>
      </c>
      <c r="AD1290" s="127">
        <v>1085.98</v>
      </c>
      <c r="AE1290" s="127">
        <v>1085.45</v>
      </c>
      <c r="AF1290" s="127">
        <v>1085.4100000000001</v>
      </c>
      <c r="AG1290" s="127">
        <v>1084.96</v>
      </c>
      <c r="AH1290" s="127">
        <v>1084.97</v>
      </c>
    </row>
    <row r="1291" spans="1:34" x14ac:dyDescent="0.35">
      <c r="A1291" s="127" t="s">
        <v>1894</v>
      </c>
      <c r="B1291" s="127" t="s">
        <v>964</v>
      </c>
      <c r="C1291" s="127">
        <v>85.872900000000001</v>
      </c>
      <c r="D1291" s="127">
        <v>88.421800000000005</v>
      </c>
      <c r="E1291" s="127">
        <v>86.3095</v>
      </c>
      <c r="F1291" s="127">
        <v>84.989900000000006</v>
      </c>
      <c r="G1291" s="127">
        <v>86.675799999999995</v>
      </c>
      <c r="H1291" s="127">
        <v>88.550299999999993</v>
      </c>
      <c r="I1291" s="127">
        <v>90.518100000000004</v>
      </c>
      <c r="J1291" s="127">
        <v>92.527100000000004</v>
      </c>
      <c r="K1291" s="127">
        <v>94.5672</v>
      </c>
      <c r="L1291" s="127">
        <v>98.229299999999995</v>
      </c>
      <c r="M1291" s="127">
        <v>101.904</v>
      </c>
      <c r="N1291" s="127">
        <v>105.57599999999999</v>
      </c>
      <c r="O1291" s="127">
        <v>109.246</v>
      </c>
      <c r="P1291" s="127">
        <v>112.92100000000001</v>
      </c>
      <c r="Q1291" s="127">
        <v>114.316</v>
      </c>
      <c r="R1291" s="127">
        <v>115.70399999999999</v>
      </c>
      <c r="S1291" s="127">
        <v>117.09099999999999</v>
      </c>
      <c r="T1291" s="127">
        <v>118.479</v>
      </c>
      <c r="U1291" s="127">
        <v>119.874</v>
      </c>
      <c r="V1291" s="127">
        <v>120.294</v>
      </c>
      <c r="W1291" s="127">
        <v>120.72</v>
      </c>
      <c r="X1291" s="127">
        <v>121.134</v>
      </c>
      <c r="Y1291" s="127">
        <v>121.56</v>
      </c>
      <c r="Z1291" s="127">
        <v>121.974</v>
      </c>
      <c r="AA1291" s="127">
        <v>122.351</v>
      </c>
      <c r="AB1291" s="127">
        <v>122.72199999999999</v>
      </c>
      <c r="AC1291" s="127">
        <v>123.099</v>
      </c>
      <c r="AD1291" s="127">
        <v>123.46899999999999</v>
      </c>
      <c r="AE1291" s="127">
        <v>123.84</v>
      </c>
      <c r="AF1291" s="127">
        <v>124.21</v>
      </c>
      <c r="AG1291" s="127">
        <v>124.581</v>
      </c>
      <c r="AH1291" s="127">
        <v>124.958</v>
      </c>
    </row>
    <row r="1292" spans="1:34" x14ac:dyDescent="0.35">
      <c r="A1292" s="127" t="s">
        <v>1895</v>
      </c>
      <c r="B1292" s="127" t="s">
        <v>964</v>
      </c>
      <c r="C1292" s="127">
        <v>7.3818599999999996</v>
      </c>
      <c r="D1292" s="127">
        <v>7.1694300000000002</v>
      </c>
      <c r="E1292" s="127">
        <v>7.4854000000000003</v>
      </c>
      <c r="F1292" s="127">
        <v>7.7161099999999996</v>
      </c>
      <c r="G1292" s="127">
        <v>7.8781699999999999</v>
      </c>
      <c r="H1292" s="127">
        <v>8.0179299999999998</v>
      </c>
      <c r="I1292" s="127">
        <v>8.1463000000000001</v>
      </c>
      <c r="J1292" s="127">
        <v>8.2689900000000005</v>
      </c>
      <c r="K1292" s="127">
        <v>8.3887699999999992</v>
      </c>
      <c r="L1292" s="127">
        <v>8.6947600000000005</v>
      </c>
      <c r="M1292" s="127">
        <v>9.0000499999999999</v>
      </c>
      <c r="N1292" s="127">
        <v>9.3049599999999995</v>
      </c>
      <c r="O1292" s="127">
        <v>9.6096699999999995</v>
      </c>
      <c r="P1292" s="127">
        <v>9.9144000000000005</v>
      </c>
      <c r="Q1292" s="127">
        <v>9.9503500000000003</v>
      </c>
      <c r="R1292" s="127">
        <v>9.9863</v>
      </c>
      <c r="S1292" s="127">
        <v>10.0223</v>
      </c>
      <c r="T1292" s="127">
        <v>10.058199999999999</v>
      </c>
      <c r="U1292" s="127">
        <v>10.094200000000001</v>
      </c>
      <c r="V1292" s="127">
        <v>10.027900000000001</v>
      </c>
      <c r="W1292" s="127">
        <v>9.9616699999999998</v>
      </c>
      <c r="X1292" s="127">
        <v>9.8953600000000002</v>
      </c>
      <c r="Y1292" s="127">
        <v>9.8291199999999996</v>
      </c>
      <c r="Z1292" s="127">
        <v>9.7628799999999991</v>
      </c>
      <c r="AA1292" s="127">
        <v>9.7289899999999996</v>
      </c>
      <c r="AB1292" s="127">
        <v>9.6951800000000006</v>
      </c>
      <c r="AC1292" s="127">
        <v>9.6612899999999993</v>
      </c>
      <c r="AD1292" s="127">
        <v>9.6274700000000006</v>
      </c>
      <c r="AE1292" s="127">
        <v>9.5935799999999993</v>
      </c>
      <c r="AF1292" s="127">
        <v>9.5596999999999994</v>
      </c>
      <c r="AG1292" s="127">
        <v>9.5258800000000008</v>
      </c>
      <c r="AH1292" s="127">
        <v>9.4919899999999995</v>
      </c>
    </row>
    <row r="1293" spans="1:34" x14ac:dyDescent="0.35">
      <c r="A1293" s="127" t="s">
        <v>1896</v>
      </c>
      <c r="B1293" s="127" t="s">
        <v>964</v>
      </c>
      <c r="C1293" s="127">
        <v>783.03899999999999</v>
      </c>
      <c r="D1293" s="127">
        <v>735.26900000000001</v>
      </c>
      <c r="E1293" s="127">
        <v>790.51099999999997</v>
      </c>
      <c r="F1293" s="127">
        <v>829.29300000000001</v>
      </c>
      <c r="G1293" s="127">
        <v>864.69899999999996</v>
      </c>
      <c r="H1293" s="127">
        <v>895.82799999999997</v>
      </c>
      <c r="I1293" s="127">
        <v>930.65</v>
      </c>
      <c r="J1293" s="127">
        <v>958.31799999999998</v>
      </c>
      <c r="K1293" s="127">
        <v>985.51199999999994</v>
      </c>
      <c r="L1293" s="127">
        <v>1017.63</v>
      </c>
      <c r="M1293" s="127">
        <v>1049.71</v>
      </c>
      <c r="N1293" s="127">
        <v>1081.5</v>
      </c>
      <c r="O1293" s="127">
        <v>1113.48</v>
      </c>
      <c r="P1293" s="127">
        <v>1145.3599999999999</v>
      </c>
      <c r="Q1293" s="127">
        <v>1179.8599999999999</v>
      </c>
      <c r="R1293" s="127">
        <v>1220.43</v>
      </c>
      <c r="S1293" s="127">
        <v>1255.04</v>
      </c>
      <c r="T1293" s="127">
        <v>1289.5999999999999</v>
      </c>
      <c r="U1293" s="127">
        <v>1324.28</v>
      </c>
      <c r="V1293" s="127">
        <v>1365.48</v>
      </c>
      <c r="W1293" s="127">
        <v>1400.95</v>
      </c>
      <c r="X1293" s="127">
        <v>1436.44</v>
      </c>
      <c r="Y1293" s="127">
        <v>1471.89</v>
      </c>
      <c r="Z1293" s="127">
        <v>1513.18</v>
      </c>
      <c r="AA1293" s="127">
        <v>1540.09</v>
      </c>
      <c r="AB1293" s="127">
        <v>1566.91</v>
      </c>
      <c r="AC1293" s="127">
        <v>1593.85</v>
      </c>
      <c r="AD1293" s="127">
        <v>1620.66</v>
      </c>
      <c r="AE1293" s="127">
        <v>1653.49</v>
      </c>
      <c r="AF1293" s="127">
        <v>1680.31</v>
      </c>
      <c r="AG1293" s="127">
        <v>1707.15</v>
      </c>
      <c r="AH1293" s="127">
        <v>1734.18</v>
      </c>
    </row>
    <row r="1294" spans="1:34" x14ac:dyDescent="0.35">
      <c r="A1294" s="127" t="s">
        <v>1897</v>
      </c>
      <c r="B1294" s="127" t="s">
        <v>964</v>
      </c>
      <c r="C1294" s="127">
        <v>0</v>
      </c>
      <c r="D1294" s="127">
        <v>0</v>
      </c>
      <c r="E1294" s="127">
        <v>0</v>
      </c>
      <c r="F1294" s="127">
        <v>0</v>
      </c>
      <c r="G1294" s="127">
        <v>0</v>
      </c>
      <c r="H1294" s="127">
        <v>0</v>
      </c>
      <c r="I1294" s="127">
        <v>0</v>
      </c>
      <c r="J1294" s="127">
        <v>0</v>
      </c>
      <c r="K1294" s="127">
        <v>0</v>
      </c>
      <c r="L1294" s="127">
        <v>0</v>
      </c>
      <c r="M1294" s="127">
        <v>0</v>
      </c>
      <c r="N1294" s="127">
        <v>0</v>
      </c>
      <c r="O1294" s="127">
        <v>0</v>
      </c>
      <c r="P1294" s="127">
        <v>0</v>
      </c>
      <c r="Q1294" s="127">
        <v>0</v>
      </c>
      <c r="R1294" s="127">
        <v>0</v>
      </c>
      <c r="S1294" s="127">
        <v>0</v>
      </c>
      <c r="T1294" s="127">
        <v>0</v>
      </c>
      <c r="U1294" s="127">
        <v>0</v>
      </c>
      <c r="V1294" s="127">
        <v>0</v>
      </c>
      <c r="W1294" s="127">
        <v>0</v>
      </c>
      <c r="X1294" s="127">
        <v>0</v>
      </c>
      <c r="Y1294" s="127">
        <v>0</v>
      </c>
      <c r="Z1294" s="127">
        <v>0</v>
      </c>
      <c r="AA1294" s="127">
        <v>0</v>
      </c>
      <c r="AB1294" s="127">
        <v>0</v>
      </c>
      <c r="AC1294" s="127">
        <v>0</v>
      </c>
      <c r="AD1294" s="127">
        <v>0</v>
      </c>
      <c r="AE1294" s="127">
        <v>0</v>
      </c>
      <c r="AF1294" s="127">
        <v>0</v>
      </c>
      <c r="AG1294" s="127">
        <v>0</v>
      </c>
      <c r="AH1294" s="127">
        <v>0</v>
      </c>
    </row>
    <row r="1295" spans="1:34" x14ac:dyDescent="0.35">
      <c r="A1295" s="127" t="s">
        <v>1898</v>
      </c>
      <c r="B1295" s="127" t="s">
        <v>964</v>
      </c>
      <c r="C1295" s="127">
        <v>0</v>
      </c>
      <c r="D1295" s="127">
        <v>0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0</v>
      </c>
      <c r="N1295" s="127">
        <v>0</v>
      </c>
      <c r="O1295" s="127">
        <v>0</v>
      </c>
      <c r="P1295" s="127">
        <v>0</v>
      </c>
      <c r="Q1295" s="127">
        <v>0</v>
      </c>
      <c r="R1295" s="127">
        <v>0</v>
      </c>
      <c r="S1295" s="127">
        <v>0</v>
      </c>
      <c r="T1295" s="127">
        <v>0</v>
      </c>
      <c r="U1295" s="127">
        <v>0</v>
      </c>
      <c r="V1295" s="127">
        <v>0</v>
      </c>
      <c r="W1295" s="127">
        <v>0</v>
      </c>
      <c r="X1295" s="127">
        <v>0</v>
      </c>
      <c r="Y1295" s="127">
        <v>0</v>
      </c>
      <c r="Z1295" s="127">
        <v>0</v>
      </c>
      <c r="AA1295" s="127">
        <v>0</v>
      </c>
      <c r="AB1295" s="127">
        <v>0</v>
      </c>
      <c r="AC1295" s="127">
        <v>0</v>
      </c>
      <c r="AD1295" s="127">
        <v>0</v>
      </c>
      <c r="AE1295" s="127">
        <v>0</v>
      </c>
      <c r="AF1295" s="127">
        <v>0</v>
      </c>
      <c r="AG1295" s="127">
        <v>0</v>
      </c>
      <c r="AH1295" s="127">
        <v>0</v>
      </c>
    </row>
    <row r="1296" spans="1:34" x14ac:dyDescent="0.35">
      <c r="A1296" s="127" t="s">
        <v>2154</v>
      </c>
      <c r="B1296" s="127" t="s">
        <v>964</v>
      </c>
      <c r="C1296" s="127">
        <v>0</v>
      </c>
      <c r="D1296" s="127">
        <v>0</v>
      </c>
      <c r="E1296" s="127">
        <v>0</v>
      </c>
      <c r="F1296" s="127">
        <v>0</v>
      </c>
      <c r="G1296" s="127">
        <v>0</v>
      </c>
      <c r="H1296" s="127">
        <v>0</v>
      </c>
      <c r="I1296" s="127">
        <v>0</v>
      </c>
      <c r="J1296" s="127">
        <v>0</v>
      </c>
      <c r="K1296" s="127">
        <v>0</v>
      </c>
      <c r="L1296" s="127">
        <v>0</v>
      </c>
      <c r="M1296" s="127">
        <v>0</v>
      </c>
      <c r="N1296" s="127">
        <v>0</v>
      </c>
      <c r="O1296" s="127">
        <v>0</v>
      </c>
      <c r="P1296" s="127">
        <v>0</v>
      </c>
      <c r="Q1296" s="127">
        <v>0</v>
      </c>
      <c r="R1296" s="127">
        <v>0</v>
      </c>
      <c r="S1296" s="127">
        <v>0</v>
      </c>
      <c r="T1296" s="127">
        <v>0</v>
      </c>
      <c r="U1296" s="127">
        <v>0</v>
      </c>
      <c r="V1296" s="127">
        <v>0</v>
      </c>
      <c r="W1296" s="127">
        <v>0</v>
      </c>
      <c r="X1296" s="127">
        <v>0</v>
      </c>
      <c r="Y1296" s="127">
        <v>0</v>
      </c>
      <c r="Z1296" s="127">
        <v>0</v>
      </c>
      <c r="AA1296" s="127">
        <v>0</v>
      </c>
      <c r="AB1296" s="127">
        <v>0</v>
      </c>
      <c r="AC1296" s="127">
        <v>0</v>
      </c>
      <c r="AD1296" s="127">
        <v>0</v>
      </c>
      <c r="AE1296" s="127">
        <v>0</v>
      </c>
      <c r="AF1296" s="127">
        <v>0</v>
      </c>
      <c r="AG1296" s="127">
        <v>0</v>
      </c>
      <c r="AH1296" s="127">
        <v>0</v>
      </c>
    </row>
    <row r="1297" spans="1:34" x14ac:dyDescent="0.35">
      <c r="A1297" s="127" t="s">
        <v>1900</v>
      </c>
      <c r="B1297" s="127" t="s">
        <v>964</v>
      </c>
      <c r="C1297" s="127">
        <v>6.57531</v>
      </c>
      <c r="D1297" s="127">
        <v>6.3358100000000004</v>
      </c>
      <c r="E1297" s="127">
        <v>6.9767700000000001</v>
      </c>
      <c r="F1297" s="127">
        <v>7.4830500000000004</v>
      </c>
      <c r="G1297" s="127">
        <v>7.9775299999999998</v>
      </c>
      <c r="H1297" s="127">
        <v>8.4345300000000005</v>
      </c>
      <c r="I1297" s="127">
        <v>8.8728700000000007</v>
      </c>
      <c r="J1297" s="127">
        <v>9.3001000000000005</v>
      </c>
      <c r="K1297" s="127">
        <v>9.7227099999999993</v>
      </c>
      <c r="L1297" s="127">
        <v>10.051600000000001</v>
      </c>
      <c r="M1297" s="127">
        <v>10.3789</v>
      </c>
      <c r="N1297" s="127">
        <v>10.705500000000001</v>
      </c>
      <c r="O1297" s="127">
        <v>11.032400000000001</v>
      </c>
      <c r="P1297" s="127">
        <v>11.358599999999999</v>
      </c>
      <c r="Q1297" s="127">
        <v>11.3918</v>
      </c>
      <c r="R1297" s="127">
        <v>11.4251</v>
      </c>
      <c r="S1297" s="127">
        <v>11.458299999999999</v>
      </c>
      <c r="T1297" s="127">
        <v>11.4915</v>
      </c>
      <c r="U1297" s="127">
        <v>11.524699999999999</v>
      </c>
      <c r="V1297" s="127">
        <v>11.5564</v>
      </c>
      <c r="W1297" s="127">
        <v>11.588800000000001</v>
      </c>
      <c r="X1297" s="127">
        <v>11.6204</v>
      </c>
      <c r="Y1297" s="127">
        <v>11.652900000000001</v>
      </c>
      <c r="Z1297" s="127">
        <v>11.6845</v>
      </c>
      <c r="AA1297" s="127">
        <v>11.683199999999999</v>
      </c>
      <c r="AB1297" s="127">
        <v>11.6812</v>
      </c>
      <c r="AC1297" s="127">
        <v>11.6791</v>
      </c>
      <c r="AD1297" s="127">
        <v>11.677</v>
      </c>
      <c r="AE1297" s="127">
        <v>11.675700000000001</v>
      </c>
      <c r="AF1297" s="127">
        <v>11.6736</v>
      </c>
      <c r="AG1297" s="127">
        <v>11.6715</v>
      </c>
      <c r="AH1297" s="127">
        <v>11.670199999999999</v>
      </c>
    </row>
    <row r="1298" spans="1:34" x14ac:dyDescent="0.35">
      <c r="A1298" s="127" t="s">
        <v>1902</v>
      </c>
      <c r="B1298" s="127" t="s">
        <v>964</v>
      </c>
      <c r="C1298" s="127">
        <v>5.6545199999999997E-2</v>
      </c>
      <c r="D1298" s="127">
        <v>5.2219300000000003E-2</v>
      </c>
      <c r="E1298" s="127">
        <v>5.5241600000000002E-2</v>
      </c>
      <c r="F1298" s="127">
        <v>5.7048700000000001E-2</v>
      </c>
      <c r="G1298" s="127">
        <v>5.8236599999999999E-2</v>
      </c>
      <c r="H1298" s="127">
        <v>5.9106600000000002E-2</v>
      </c>
      <c r="I1298" s="127">
        <v>5.9811099999999999E-2</v>
      </c>
      <c r="J1298" s="127">
        <v>6.0426899999999999E-2</v>
      </c>
      <c r="K1298" s="127">
        <v>6.09829E-2</v>
      </c>
      <c r="L1298" s="127">
        <v>6.1508800000000002E-2</v>
      </c>
      <c r="M1298" s="127">
        <v>6.2014399999999997E-2</v>
      </c>
      <c r="N1298" s="127">
        <v>6.2494800000000003E-2</v>
      </c>
      <c r="O1298" s="127">
        <v>6.2962400000000002E-2</v>
      </c>
      <c r="P1298" s="127">
        <v>6.3399800000000006E-2</v>
      </c>
      <c r="Q1298" s="127">
        <v>6.3834500000000002E-2</v>
      </c>
      <c r="R1298" s="127">
        <v>6.4238900000000002E-2</v>
      </c>
      <c r="S1298" s="127">
        <v>6.4633200000000002E-2</v>
      </c>
      <c r="T1298" s="127">
        <v>6.5007300000000004E-2</v>
      </c>
      <c r="U1298" s="127">
        <v>6.5361199999999994E-2</v>
      </c>
      <c r="V1298" s="127">
        <v>6.5694799999999998E-2</v>
      </c>
      <c r="W1298" s="127">
        <v>6.6008200000000003E-2</v>
      </c>
      <c r="X1298" s="127">
        <v>6.6311499999999995E-2</v>
      </c>
      <c r="Y1298" s="127">
        <v>6.6604700000000003E-2</v>
      </c>
      <c r="Z1298" s="127">
        <v>6.6877699999999998E-2</v>
      </c>
      <c r="AA1298" s="127">
        <v>6.7130400000000007E-2</v>
      </c>
      <c r="AB1298" s="127">
        <v>6.7373000000000002E-2</v>
      </c>
      <c r="AC1298" s="127">
        <v>6.7605600000000002E-2</v>
      </c>
      <c r="AD1298" s="127">
        <v>6.78179E-2</v>
      </c>
      <c r="AE1298" s="127">
        <v>6.80201E-2</v>
      </c>
      <c r="AF1298" s="127">
        <v>6.8202100000000002E-2</v>
      </c>
      <c r="AG1298" s="127">
        <v>6.8373900000000001E-2</v>
      </c>
      <c r="AH1298" s="127">
        <v>6.8535700000000005E-2</v>
      </c>
    </row>
    <row r="1299" spans="1:34" x14ac:dyDescent="0.35">
      <c r="A1299" s="127" t="s">
        <v>1904</v>
      </c>
      <c r="B1299" s="127" t="s">
        <v>964</v>
      </c>
      <c r="C1299" s="127">
        <v>0</v>
      </c>
      <c r="D1299" s="127">
        <v>0</v>
      </c>
      <c r="E1299" s="127">
        <v>0</v>
      </c>
      <c r="F1299" s="127">
        <v>0</v>
      </c>
      <c r="G1299" s="127">
        <v>0</v>
      </c>
      <c r="H1299" s="127">
        <v>0</v>
      </c>
      <c r="I1299" s="127">
        <v>0</v>
      </c>
      <c r="J1299" s="127">
        <v>0</v>
      </c>
      <c r="K1299" s="127">
        <v>0</v>
      </c>
      <c r="L1299" s="127">
        <v>0</v>
      </c>
      <c r="M1299" s="127">
        <v>0</v>
      </c>
      <c r="N1299" s="127">
        <v>0</v>
      </c>
      <c r="O1299" s="127">
        <v>0</v>
      </c>
      <c r="P1299" s="127">
        <v>0</v>
      </c>
      <c r="Q1299" s="127">
        <v>0</v>
      </c>
      <c r="R1299" s="127">
        <v>0</v>
      </c>
      <c r="S1299" s="127">
        <v>0</v>
      </c>
      <c r="T1299" s="127">
        <v>0</v>
      </c>
      <c r="U1299" s="127">
        <v>0</v>
      </c>
      <c r="V1299" s="127">
        <v>0</v>
      </c>
      <c r="W1299" s="127">
        <v>0</v>
      </c>
      <c r="X1299" s="127">
        <v>0</v>
      </c>
      <c r="Y1299" s="127">
        <v>0</v>
      </c>
      <c r="Z1299" s="127">
        <v>0</v>
      </c>
      <c r="AA1299" s="127">
        <v>0</v>
      </c>
      <c r="AB1299" s="127">
        <v>0</v>
      </c>
      <c r="AC1299" s="127">
        <v>0</v>
      </c>
      <c r="AD1299" s="127">
        <v>0</v>
      </c>
      <c r="AE1299" s="127">
        <v>0</v>
      </c>
      <c r="AF1299" s="127">
        <v>0</v>
      </c>
      <c r="AG1299" s="127">
        <v>0</v>
      </c>
      <c r="AH1299" s="127">
        <v>0</v>
      </c>
    </row>
    <row r="1300" spans="1:34" x14ac:dyDescent="0.35">
      <c r="A1300" s="127" t="s">
        <v>2155</v>
      </c>
      <c r="B1300" s="127" t="s">
        <v>964</v>
      </c>
      <c r="C1300" s="127">
        <v>0</v>
      </c>
      <c r="D1300" s="127">
        <v>0</v>
      </c>
      <c r="E1300" s="127">
        <v>0</v>
      </c>
      <c r="F1300" s="127">
        <v>0</v>
      </c>
      <c r="G1300" s="127">
        <v>0</v>
      </c>
      <c r="H1300" s="127">
        <v>0</v>
      </c>
      <c r="I1300" s="127">
        <v>0</v>
      </c>
      <c r="J1300" s="127">
        <v>0</v>
      </c>
      <c r="K1300" s="127">
        <v>0</v>
      </c>
      <c r="L1300" s="127">
        <v>0</v>
      </c>
      <c r="M1300" s="127">
        <v>0</v>
      </c>
      <c r="N1300" s="127">
        <v>0</v>
      </c>
      <c r="O1300" s="127">
        <v>0</v>
      </c>
      <c r="P1300" s="127">
        <v>0</v>
      </c>
      <c r="Q1300" s="127">
        <v>0</v>
      </c>
      <c r="R1300" s="127">
        <v>0</v>
      </c>
      <c r="S1300" s="127">
        <v>0</v>
      </c>
      <c r="T1300" s="127">
        <v>0</v>
      </c>
      <c r="U1300" s="127">
        <v>0</v>
      </c>
      <c r="V1300" s="127">
        <v>0</v>
      </c>
      <c r="W1300" s="127">
        <v>0</v>
      </c>
      <c r="X1300" s="127">
        <v>0</v>
      </c>
      <c r="Y1300" s="127">
        <v>0</v>
      </c>
      <c r="Z1300" s="127">
        <v>0</v>
      </c>
      <c r="AA1300" s="127">
        <v>0</v>
      </c>
      <c r="AB1300" s="127">
        <v>0</v>
      </c>
      <c r="AC1300" s="127">
        <v>0</v>
      </c>
      <c r="AD1300" s="127">
        <v>0</v>
      </c>
      <c r="AE1300" s="127">
        <v>0</v>
      </c>
      <c r="AF1300" s="127">
        <v>0</v>
      </c>
      <c r="AG1300" s="127">
        <v>0</v>
      </c>
      <c r="AH1300" s="127">
        <v>0</v>
      </c>
    </row>
    <row r="1301" spans="1:34" x14ac:dyDescent="0.35">
      <c r="A1301" s="127" t="s">
        <v>2156</v>
      </c>
      <c r="B1301" s="127" t="s">
        <v>964</v>
      </c>
      <c r="C1301" s="127">
        <v>0</v>
      </c>
      <c r="D1301" s="127">
        <v>0</v>
      </c>
      <c r="E1301" s="127">
        <v>0</v>
      </c>
      <c r="F1301" s="127">
        <v>0</v>
      </c>
      <c r="G1301" s="127">
        <v>0</v>
      </c>
      <c r="H1301" s="127">
        <v>0</v>
      </c>
      <c r="I1301" s="127">
        <v>0</v>
      </c>
      <c r="J1301" s="127">
        <v>0</v>
      </c>
      <c r="K1301" s="127">
        <v>0</v>
      </c>
      <c r="L1301" s="127">
        <v>0</v>
      </c>
      <c r="M1301" s="127">
        <v>0</v>
      </c>
      <c r="N1301" s="127">
        <v>0</v>
      </c>
      <c r="O1301" s="127">
        <v>0</v>
      </c>
      <c r="P1301" s="127">
        <v>0</v>
      </c>
      <c r="Q1301" s="127">
        <v>0</v>
      </c>
      <c r="R1301" s="127">
        <v>0</v>
      </c>
      <c r="S1301" s="127">
        <v>0</v>
      </c>
      <c r="T1301" s="127">
        <v>0</v>
      </c>
      <c r="U1301" s="127">
        <v>0</v>
      </c>
      <c r="V1301" s="127">
        <v>0</v>
      </c>
      <c r="W1301" s="127">
        <v>0</v>
      </c>
      <c r="X1301" s="127">
        <v>0</v>
      </c>
      <c r="Y1301" s="127">
        <v>0</v>
      </c>
      <c r="Z1301" s="127">
        <v>0</v>
      </c>
      <c r="AA1301" s="127">
        <v>0</v>
      </c>
      <c r="AB1301" s="127">
        <v>0</v>
      </c>
      <c r="AC1301" s="127">
        <v>0</v>
      </c>
      <c r="AD1301" s="127">
        <v>0</v>
      </c>
      <c r="AE1301" s="127">
        <v>0</v>
      </c>
      <c r="AF1301" s="127">
        <v>0</v>
      </c>
      <c r="AG1301" s="127">
        <v>0</v>
      </c>
      <c r="AH1301" s="127">
        <v>0</v>
      </c>
    </row>
    <row r="1302" spans="1:34" x14ac:dyDescent="0.35">
      <c r="A1302" s="127" t="s">
        <v>2157</v>
      </c>
      <c r="B1302" s="127" t="s">
        <v>964</v>
      </c>
      <c r="C1302" s="127">
        <v>0</v>
      </c>
      <c r="D1302" s="127">
        <v>0</v>
      </c>
      <c r="E1302" s="127">
        <v>0</v>
      </c>
      <c r="F1302" s="127">
        <v>0</v>
      </c>
      <c r="G1302" s="127">
        <v>0</v>
      </c>
      <c r="H1302" s="127">
        <v>0</v>
      </c>
      <c r="I1302" s="127">
        <v>0</v>
      </c>
      <c r="J1302" s="127">
        <v>0</v>
      </c>
      <c r="K1302" s="127">
        <v>0</v>
      </c>
      <c r="L1302" s="127">
        <v>0</v>
      </c>
      <c r="M1302" s="127">
        <v>0</v>
      </c>
      <c r="N1302" s="127">
        <v>0</v>
      </c>
      <c r="O1302" s="127">
        <v>0</v>
      </c>
      <c r="P1302" s="127">
        <v>0</v>
      </c>
      <c r="Q1302" s="127">
        <v>0</v>
      </c>
      <c r="R1302" s="127">
        <v>0</v>
      </c>
      <c r="S1302" s="127">
        <v>0</v>
      </c>
      <c r="T1302" s="127">
        <v>0</v>
      </c>
      <c r="U1302" s="127">
        <v>0</v>
      </c>
      <c r="V1302" s="127">
        <v>0</v>
      </c>
      <c r="W1302" s="127">
        <v>0</v>
      </c>
      <c r="X1302" s="127">
        <v>0</v>
      </c>
      <c r="Y1302" s="127">
        <v>0</v>
      </c>
      <c r="Z1302" s="127">
        <v>0</v>
      </c>
      <c r="AA1302" s="127">
        <v>0</v>
      </c>
      <c r="AB1302" s="127">
        <v>0</v>
      </c>
      <c r="AC1302" s="127">
        <v>0</v>
      </c>
      <c r="AD1302" s="127">
        <v>0</v>
      </c>
      <c r="AE1302" s="127">
        <v>0</v>
      </c>
      <c r="AF1302" s="127">
        <v>0</v>
      </c>
      <c r="AG1302" s="127">
        <v>0</v>
      </c>
      <c r="AH1302" s="127">
        <v>0</v>
      </c>
    </row>
    <row r="1303" spans="1:34" x14ac:dyDescent="0.35">
      <c r="A1303" s="127" t="s">
        <v>2158</v>
      </c>
      <c r="B1303" s="127" t="s">
        <v>964</v>
      </c>
      <c r="C1303" s="127">
        <v>0</v>
      </c>
      <c r="D1303" s="127">
        <v>0</v>
      </c>
      <c r="E1303" s="127">
        <v>0</v>
      </c>
      <c r="F1303" s="127">
        <v>0</v>
      </c>
      <c r="G1303" s="127">
        <v>0</v>
      </c>
      <c r="H1303" s="127">
        <v>0</v>
      </c>
      <c r="I1303" s="127">
        <v>0</v>
      </c>
      <c r="J1303" s="127">
        <v>0</v>
      </c>
      <c r="K1303" s="127">
        <v>0</v>
      </c>
      <c r="L1303" s="127">
        <v>0</v>
      </c>
      <c r="M1303" s="127">
        <v>0</v>
      </c>
      <c r="N1303" s="127">
        <v>0</v>
      </c>
      <c r="O1303" s="127">
        <v>0</v>
      </c>
      <c r="P1303" s="127">
        <v>0</v>
      </c>
      <c r="Q1303" s="127">
        <v>0</v>
      </c>
      <c r="R1303" s="127">
        <v>0</v>
      </c>
      <c r="S1303" s="127">
        <v>0</v>
      </c>
      <c r="T1303" s="127">
        <v>0</v>
      </c>
      <c r="U1303" s="127">
        <v>0</v>
      </c>
      <c r="V1303" s="127">
        <v>0</v>
      </c>
      <c r="W1303" s="127">
        <v>0</v>
      </c>
      <c r="X1303" s="127">
        <v>0</v>
      </c>
      <c r="Y1303" s="127">
        <v>0</v>
      </c>
      <c r="Z1303" s="127">
        <v>0</v>
      </c>
      <c r="AA1303" s="127">
        <v>0</v>
      </c>
      <c r="AB1303" s="127">
        <v>0</v>
      </c>
      <c r="AC1303" s="127">
        <v>0</v>
      </c>
      <c r="AD1303" s="127">
        <v>0</v>
      </c>
      <c r="AE1303" s="127">
        <v>0</v>
      </c>
      <c r="AF1303" s="127">
        <v>0</v>
      </c>
      <c r="AG1303" s="127">
        <v>0</v>
      </c>
      <c r="AH1303" s="127">
        <v>0</v>
      </c>
    </row>
    <row r="1304" spans="1:34" x14ac:dyDescent="0.35">
      <c r="A1304" s="127" t="s">
        <v>2159</v>
      </c>
      <c r="B1304" s="127" t="s">
        <v>964</v>
      </c>
      <c r="C1304" s="127">
        <v>0</v>
      </c>
      <c r="D1304" s="127">
        <v>0</v>
      </c>
      <c r="E1304" s="127">
        <v>0</v>
      </c>
      <c r="F1304" s="127">
        <v>0</v>
      </c>
      <c r="G1304" s="127">
        <v>0</v>
      </c>
      <c r="H1304" s="127">
        <v>0</v>
      </c>
      <c r="I1304" s="127">
        <v>0</v>
      </c>
      <c r="J1304" s="127">
        <v>0</v>
      </c>
      <c r="K1304" s="127">
        <v>0</v>
      </c>
      <c r="L1304" s="127">
        <v>0</v>
      </c>
      <c r="M1304" s="127">
        <v>0</v>
      </c>
      <c r="N1304" s="127">
        <v>0</v>
      </c>
      <c r="O1304" s="127">
        <v>0</v>
      </c>
      <c r="P1304" s="127">
        <v>0</v>
      </c>
      <c r="Q1304" s="127">
        <v>0</v>
      </c>
      <c r="R1304" s="127">
        <v>0</v>
      </c>
      <c r="S1304" s="127">
        <v>0</v>
      </c>
      <c r="T1304" s="127">
        <v>0</v>
      </c>
      <c r="U1304" s="127">
        <v>0</v>
      </c>
      <c r="V1304" s="127">
        <v>0</v>
      </c>
      <c r="W1304" s="127">
        <v>0</v>
      </c>
      <c r="X1304" s="127">
        <v>0</v>
      </c>
      <c r="Y1304" s="127">
        <v>0</v>
      </c>
      <c r="Z1304" s="127">
        <v>0</v>
      </c>
      <c r="AA1304" s="127">
        <v>0</v>
      </c>
      <c r="AB1304" s="127">
        <v>0</v>
      </c>
      <c r="AC1304" s="127">
        <v>0</v>
      </c>
      <c r="AD1304" s="127">
        <v>0</v>
      </c>
      <c r="AE1304" s="127">
        <v>0</v>
      </c>
      <c r="AF1304" s="127">
        <v>0</v>
      </c>
      <c r="AG1304" s="127">
        <v>0</v>
      </c>
      <c r="AH1304" s="127">
        <v>0</v>
      </c>
    </row>
    <row r="1305" spans="1:34" x14ac:dyDescent="0.35">
      <c r="A1305" s="127" t="s">
        <v>2160</v>
      </c>
      <c r="B1305" s="127" t="s">
        <v>964</v>
      </c>
      <c r="C1305" s="127">
        <v>0</v>
      </c>
      <c r="D1305" s="127">
        <v>0</v>
      </c>
      <c r="E1305" s="127">
        <v>0</v>
      </c>
      <c r="F1305" s="127">
        <v>0</v>
      </c>
      <c r="G1305" s="127">
        <v>0</v>
      </c>
      <c r="H1305" s="127">
        <v>0</v>
      </c>
      <c r="I1305" s="127">
        <v>0</v>
      </c>
      <c r="J1305" s="127">
        <v>0</v>
      </c>
      <c r="K1305" s="127">
        <v>0</v>
      </c>
      <c r="L1305" s="127">
        <v>0</v>
      </c>
      <c r="M1305" s="127">
        <v>0</v>
      </c>
      <c r="N1305" s="127">
        <v>0</v>
      </c>
      <c r="O1305" s="127">
        <v>0</v>
      </c>
      <c r="P1305" s="127">
        <v>0</v>
      </c>
      <c r="Q1305" s="127">
        <v>0</v>
      </c>
      <c r="R1305" s="127">
        <v>0</v>
      </c>
      <c r="S1305" s="127">
        <v>0</v>
      </c>
      <c r="T1305" s="127">
        <v>0</v>
      </c>
      <c r="U1305" s="127">
        <v>0</v>
      </c>
      <c r="V1305" s="127">
        <v>0</v>
      </c>
      <c r="W1305" s="127">
        <v>0</v>
      </c>
      <c r="X1305" s="127">
        <v>0</v>
      </c>
      <c r="Y1305" s="127">
        <v>0</v>
      </c>
      <c r="Z1305" s="127">
        <v>0</v>
      </c>
      <c r="AA1305" s="127">
        <v>0</v>
      </c>
      <c r="AB1305" s="127">
        <v>0</v>
      </c>
      <c r="AC1305" s="127">
        <v>0</v>
      </c>
      <c r="AD1305" s="127">
        <v>0</v>
      </c>
      <c r="AE1305" s="127">
        <v>0</v>
      </c>
      <c r="AF1305" s="127">
        <v>0</v>
      </c>
      <c r="AG1305" s="127">
        <v>0</v>
      </c>
      <c r="AH1305" s="127">
        <v>0</v>
      </c>
    </row>
    <row r="1306" spans="1:34" x14ac:dyDescent="0.35">
      <c r="A1306" s="127" t="s">
        <v>2161</v>
      </c>
      <c r="B1306" s="127" t="s">
        <v>964</v>
      </c>
      <c r="C1306" s="127">
        <v>0</v>
      </c>
      <c r="D1306" s="127">
        <v>0</v>
      </c>
      <c r="E1306" s="127">
        <v>0</v>
      </c>
      <c r="F1306" s="127">
        <v>0</v>
      </c>
      <c r="G1306" s="127">
        <v>0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0</v>
      </c>
      <c r="P1306" s="127">
        <v>0</v>
      </c>
      <c r="Q1306" s="127">
        <v>0</v>
      </c>
      <c r="R1306" s="127">
        <v>0</v>
      </c>
      <c r="S1306" s="127">
        <v>0</v>
      </c>
      <c r="T1306" s="127">
        <v>0</v>
      </c>
      <c r="U1306" s="127">
        <v>0</v>
      </c>
      <c r="V1306" s="127">
        <v>0</v>
      </c>
      <c r="W1306" s="127">
        <v>0</v>
      </c>
      <c r="X1306" s="127">
        <v>0</v>
      </c>
      <c r="Y1306" s="127">
        <v>0</v>
      </c>
      <c r="Z1306" s="127">
        <v>0</v>
      </c>
      <c r="AA1306" s="127">
        <v>0</v>
      </c>
      <c r="AB1306" s="127">
        <v>0</v>
      </c>
      <c r="AC1306" s="127">
        <v>0</v>
      </c>
      <c r="AD1306" s="127">
        <v>0</v>
      </c>
      <c r="AE1306" s="127">
        <v>0</v>
      </c>
      <c r="AF1306" s="127">
        <v>0</v>
      </c>
      <c r="AG1306" s="127">
        <v>0</v>
      </c>
      <c r="AH1306" s="127">
        <v>0</v>
      </c>
    </row>
    <row r="1307" spans="1:34" x14ac:dyDescent="0.35">
      <c r="A1307" s="127" t="s">
        <v>2162</v>
      </c>
      <c r="B1307" s="127" t="s">
        <v>964</v>
      </c>
      <c r="C1307" s="127">
        <v>0</v>
      </c>
      <c r="D1307" s="127">
        <v>0</v>
      </c>
      <c r="E1307" s="127">
        <v>0</v>
      </c>
      <c r="F1307" s="127">
        <v>0</v>
      </c>
      <c r="G1307" s="127">
        <v>0</v>
      </c>
      <c r="H1307" s="127">
        <v>0</v>
      </c>
      <c r="I1307" s="127">
        <v>0</v>
      </c>
      <c r="J1307" s="127">
        <v>0</v>
      </c>
      <c r="K1307" s="127">
        <v>0</v>
      </c>
      <c r="L1307" s="127">
        <v>0</v>
      </c>
      <c r="M1307" s="127">
        <v>0</v>
      </c>
      <c r="N1307" s="127">
        <v>0</v>
      </c>
      <c r="O1307" s="127">
        <v>0</v>
      </c>
      <c r="P1307" s="127">
        <v>0</v>
      </c>
      <c r="Q1307" s="127">
        <v>0</v>
      </c>
      <c r="R1307" s="127">
        <v>0</v>
      </c>
      <c r="S1307" s="127">
        <v>0</v>
      </c>
      <c r="T1307" s="127">
        <v>0</v>
      </c>
      <c r="U1307" s="127">
        <v>0</v>
      </c>
      <c r="V1307" s="127">
        <v>0</v>
      </c>
      <c r="W1307" s="127">
        <v>0</v>
      </c>
      <c r="X1307" s="127">
        <v>0</v>
      </c>
      <c r="Y1307" s="127">
        <v>0</v>
      </c>
      <c r="Z1307" s="127">
        <v>0</v>
      </c>
      <c r="AA1307" s="127">
        <v>0</v>
      </c>
      <c r="AB1307" s="127">
        <v>0</v>
      </c>
      <c r="AC1307" s="127">
        <v>0</v>
      </c>
      <c r="AD1307" s="127">
        <v>0</v>
      </c>
      <c r="AE1307" s="127">
        <v>0</v>
      </c>
      <c r="AF1307" s="127">
        <v>0</v>
      </c>
      <c r="AG1307" s="127">
        <v>0</v>
      </c>
      <c r="AH1307" s="127">
        <v>0</v>
      </c>
    </row>
    <row r="1308" spans="1:34" x14ac:dyDescent="0.35">
      <c r="A1308" s="127" t="s">
        <v>2163</v>
      </c>
      <c r="B1308" s="127" t="s">
        <v>964</v>
      </c>
      <c r="C1308" s="127">
        <v>0</v>
      </c>
      <c r="D1308" s="127">
        <v>0</v>
      </c>
      <c r="E1308" s="127">
        <v>0</v>
      </c>
      <c r="F1308" s="127">
        <v>0</v>
      </c>
      <c r="G1308" s="127">
        <v>0</v>
      </c>
      <c r="H1308" s="127">
        <v>0</v>
      </c>
      <c r="I1308" s="127">
        <v>0</v>
      </c>
      <c r="J1308" s="127">
        <v>0</v>
      </c>
      <c r="K1308" s="127">
        <v>0</v>
      </c>
      <c r="L1308" s="127">
        <v>0</v>
      </c>
      <c r="M1308" s="127">
        <v>0</v>
      </c>
      <c r="N1308" s="127">
        <v>0</v>
      </c>
      <c r="O1308" s="127">
        <v>0</v>
      </c>
      <c r="P1308" s="127">
        <v>0</v>
      </c>
      <c r="Q1308" s="127">
        <v>0</v>
      </c>
      <c r="R1308" s="127">
        <v>0</v>
      </c>
      <c r="S1308" s="127">
        <v>0</v>
      </c>
      <c r="T1308" s="127">
        <v>0</v>
      </c>
      <c r="U1308" s="127">
        <v>0</v>
      </c>
      <c r="V1308" s="127">
        <v>0</v>
      </c>
      <c r="W1308" s="127">
        <v>0</v>
      </c>
      <c r="X1308" s="127">
        <v>0</v>
      </c>
      <c r="Y1308" s="127">
        <v>0</v>
      </c>
      <c r="Z1308" s="127">
        <v>0</v>
      </c>
      <c r="AA1308" s="127">
        <v>0</v>
      </c>
      <c r="AB1308" s="127">
        <v>0</v>
      </c>
      <c r="AC1308" s="127">
        <v>0</v>
      </c>
      <c r="AD1308" s="127">
        <v>0</v>
      </c>
      <c r="AE1308" s="127">
        <v>0</v>
      </c>
      <c r="AF1308" s="127">
        <v>0</v>
      </c>
      <c r="AG1308" s="127">
        <v>0</v>
      </c>
      <c r="AH1308" s="127">
        <v>0</v>
      </c>
    </row>
    <row r="1309" spans="1:34" x14ac:dyDescent="0.35">
      <c r="A1309" s="127" t="s">
        <v>2164</v>
      </c>
      <c r="B1309" s="127" t="s">
        <v>964</v>
      </c>
      <c r="C1309" s="127">
        <v>0</v>
      </c>
      <c r="D1309" s="127">
        <v>0</v>
      </c>
      <c r="E1309" s="127">
        <v>0</v>
      </c>
      <c r="F1309" s="127">
        <v>0</v>
      </c>
      <c r="G1309" s="127">
        <v>0</v>
      </c>
      <c r="H1309" s="127">
        <v>0</v>
      </c>
      <c r="I1309" s="127">
        <v>0</v>
      </c>
      <c r="J1309" s="127">
        <v>0</v>
      </c>
      <c r="K1309" s="127">
        <v>0</v>
      </c>
      <c r="L1309" s="127">
        <v>0</v>
      </c>
      <c r="M1309" s="127">
        <v>0</v>
      </c>
      <c r="N1309" s="127">
        <v>0</v>
      </c>
      <c r="O1309" s="127">
        <v>0</v>
      </c>
      <c r="P1309" s="127">
        <v>0</v>
      </c>
      <c r="Q1309" s="127">
        <v>0</v>
      </c>
      <c r="R1309" s="127">
        <v>0</v>
      </c>
      <c r="S1309" s="127">
        <v>0</v>
      </c>
      <c r="T1309" s="127">
        <v>0</v>
      </c>
      <c r="U1309" s="127">
        <v>0</v>
      </c>
      <c r="V1309" s="127">
        <v>0</v>
      </c>
      <c r="W1309" s="127">
        <v>0</v>
      </c>
      <c r="X1309" s="127">
        <v>0</v>
      </c>
      <c r="Y1309" s="127">
        <v>0</v>
      </c>
      <c r="Z1309" s="127">
        <v>0</v>
      </c>
      <c r="AA1309" s="127">
        <v>0</v>
      </c>
      <c r="AB1309" s="127">
        <v>0</v>
      </c>
      <c r="AC1309" s="127">
        <v>0</v>
      </c>
      <c r="AD1309" s="127">
        <v>0</v>
      </c>
      <c r="AE1309" s="127">
        <v>0</v>
      </c>
      <c r="AF1309" s="127">
        <v>0</v>
      </c>
      <c r="AG1309" s="127">
        <v>0</v>
      </c>
      <c r="AH1309" s="127">
        <v>0</v>
      </c>
    </row>
    <row r="1310" spans="1:34" x14ac:dyDescent="0.35">
      <c r="A1310" s="127" t="s">
        <v>2165</v>
      </c>
      <c r="B1310" s="127" t="s">
        <v>964</v>
      </c>
      <c r="C1310" s="127">
        <v>0</v>
      </c>
      <c r="D1310" s="127">
        <v>0</v>
      </c>
      <c r="E1310" s="127">
        <v>0</v>
      </c>
      <c r="F1310" s="127">
        <v>0</v>
      </c>
      <c r="G1310" s="127">
        <v>0</v>
      </c>
      <c r="H1310" s="127">
        <v>0</v>
      </c>
      <c r="I1310" s="127">
        <v>0</v>
      </c>
      <c r="J1310" s="127">
        <v>0</v>
      </c>
      <c r="K1310" s="127">
        <v>0</v>
      </c>
      <c r="L1310" s="127">
        <v>0</v>
      </c>
      <c r="M1310" s="127">
        <v>0</v>
      </c>
      <c r="N1310" s="127">
        <v>0</v>
      </c>
      <c r="O1310" s="127">
        <v>0</v>
      </c>
      <c r="P1310" s="127">
        <v>0</v>
      </c>
      <c r="Q1310" s="127">
        <v>0</v>
      </c>
      <c r="R1310" s="127">
        <v>0</v>
      </c>
      <c r="S1310" s="127">
        <v>0</v>
      </c>
      <c r="T1310" s="127">
        <v>0</v>
      </c>
      <c r="U1310" s="127">
        <v>0</v>
      </c>
      <c r="V1310" s="127">
        <v>0</v>
      </c>
      <c r="W1310" s="127">
        <v>0</v>
      </c>
      <c r="X1310" s="127">
        <v>0</v>
      </c>
      <c r="Y1310" s="127">
        <v>0</v>
      </c>
      <c r="Z1310" s="127">
        <v>0</v>
      </c>
      <c r="AA1310" s="127">
        <v>0</v>
      </c>
      <c r="AB1310" s="127">
        <v>0</v>
      </c>
      <c r="AC1310" s="127">
        <v>0</v>
      </c>
      <c r="AD1310" s="127">
        <v>0</v>
      </c>
      <c r="AE1310" s="127">
        <v>0</v>
      </c>
      <c r="AF1310" s="127">
        <v>0</v>
      </c>
      <c r="AG1310" s="127">
        <v>0</v>
      </c>
      <c r="AH1310" s="127">
        <v>0</v>
      </c>
    </row>
    <row r="1311" spans="1:34" x14ac:dyDescent="0.35">
      <c r="A1311" s="127" t="s">
        <v>1905</v>
      </c>
      <c r="B1311" s="127" t="s">
        <v>964</v>
      </c>
      <c r="C1311" s="127">
        <v>0</v>
      </c>
      <c r="D1311" s="127">
        <v>0</v>
      </c>
      <c r="E1311" s="127">
        <v>0</v>
      </c>
      <c r="F1311" s="127">
        <v>0</v>
      </c>
      <c r="G1311" s="127">
        <v>0</v>
      </c>
      <c r="H1311" s="127">
        <v>0</v>
      </c>
      <c r="I1311" s="127">
        <v>0</v>
      </c>
      <c r="J1311" s="127">
        <v>0</v>
      </c>
      <c r="K1311" s="127">
        <v>0</v>
      </c>
      <c r="L1311" s="127">
        <v>0</v>
      </c>
      <c r="M1311" s="127">
        <v>0</v>
      </c>
      <c r="N1311" s="127">
        <v>0</v>
      </c>
      <c r="O1311" s="127">
        <v>0</v>
      </c>
      <c r="P1311" s="127">
        <v>0</v>
      </c>
      <c r="Q1311" s="127">
        <v>0</v>
      </c>
      <c r="R1311" s="127">
        <v>0</v>
      </c>
      <c r="S1311" s="127">
        <v>0</v>
      </c>
      <c r="T1311" s="127">
        <v>0</v>
      </c>
      <c r="U1311" s="127">
        <v>0</v>
      </c>
      <c r="V1311" s="127">
        <v>0</v>
      </c>
      <c r="W1311" s="127">
        <v>0</v>
      </c>
      <c r="X1311" s="127">
        <v>0</v>
      </c>
      <c r="Y1311" s="127">
        <v>0</v>
      </c>
      <c r="Z1311" s="127">
        <v>0</v>
      </c>
      <c r="AA1311" s="127">
        <v>0</v>
      </c>
      <c r="AB1311" s="127">
        <v>0</v>
      </c>
      <c r="AC1311" s="127">
        <v>0</v>
      </c>
      <c r="AD1311" s="127">
        <v>0</v>
      </c>
      <c r="AE1311" s="127">
        <v>0</v>
      </c>
      <c r="AF1311" s="127">
        <v>0</v>
      </c>
      <c r="AG1311" s="127">
        <v>0</v>
      </c>
      <c r="AH1311" s="127">
        <v>0</v>
      </c>
    </row>
    <row r="1312" spans="1:34" x14ac:dyDescent="0.35">
      <c r="A1312" s="127" t="s">
        <v>2166</v>
      </c>
      <c r="B1312" s="127" t="s">
        <v>964</v>
      </c>
      <c r="C1312" s="127">
        <v>0</v>
      </c>
      <c r="D1312" s="127">
        <v>0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0</v>
      </c>
      <c r="K1312" s="127">
        <v>0</v>
      </c>
      <c r="L1312" s="127">
        <v>0</v>
      </c>
      <c r="M1312" s="127">
        <v>0</v>
      </c>
      <c r="N1312" s="127">
        <v>0</v>
      </c>
      <c r="O1312" s="127">
        <v>0</v>
      </c>
      <c r="P1312" s="127">
        <v>0</v>
      </c>
      <c r="Q1312" s="127">
        <v>0</v>
      </c>
      <c r="R1312" s="127">
        <v>0</v>
      </c>
      <c r="S1312" s="127">
        <v>0</v>
      </c>
      <c r="T1312" s="127">
        <v>0</v>
      </c>
      <c r="U1312" s="127">
        <v>0</v>
      </c>
      <c r="V1312" s="127">
        <v>0</v>
      </c>
      <c r="W1312" s="127">
        <v>0</v>
      </c>
      <c r="X1312" s="127">
        <v>0</v>
      </c>
      <c r="Y1312" s="127">
        <v>0</v>
      </c>
      <c r="Z1312" s="127">
        <v>0</v>
      </c>
      <c r="AA1312" s="127">
        <v>0</v>
      </c>
      <c r="AB1312" s="127">
        <v>0</v>
      </c>
      <c r="AC1312" s="127">
        <v>0</v>
      </c>
      <c r="AD1312" s="127">
        <v>0</v>
      </c>
      <c r="AE1312" s="127">
        <v>0</v>
      </c>
      <c r="AF1312" s="127">
        <v>0</v>
      </c>
      <c r="AG1312" s="127">
        <v>0</v>
      </c>
      <c r="AH1312" s="127">
        <v>0</v>
      </c>
    </row>
    <row r="1313" spans="1:34" x14ac:dyDescent="0.35">
      <c r="A1313" s="127" t="s">
        <v>2167</v>
      </c>
      <c r="B1313" s="127" t="s">
        <v>964</v>
      </c>
      <c r="C1313" s="127">
        <v>0</v>
      </c>
      <c r="D1313" s="127">
        <v>0</v>
      </c>
      <c r="E1313" s="127">
        <v>0</v>
      </c>
      <c r="F1313" s="127">
        <v>0</v>
      </c>
      <c r="G1313" s="127">
        <v>0</v>
      </c>
      <c r="H1313" s="127">
        <v>0</v>
      </c>
      <c r="I1313" s="127">
        <v>0</v>
      </c>
      <c r="J1313" s="127">
        <v>0</v>
      </c>
      <c r="K1313" s="127">
        <v>0</v>
      </c>
      <c r="L1313" s="127">
        <v>0</v>
      </c>
      <c r="M1313" s="127">
        <v>0</v>
      </c>
      <c r="N1313" s="127">
        <v>0</v>
      </c>
      <c r="O1313" s="127">
        <v>0</v>
      </c>
      <c r="P1313" s="127">
        <v>0</v>
      </c>
      <c r="Q1313" s="127">
        <v>0</v>
      </c>
      <c r="R1313" s="127">
        <v>0</v>
      </c>
      <c r="S1313" s="127">
        <v>0</v>
      </c>
      <c r="T1313" s="127">
        <v>0</v>
      </c>
      <c r="U1313" s="127">
        <v>0</v>
      </c>
      <c r="V1313" s="127">
        <v>0</v>
      </c>
      <c r="W1313" s="127">
        <v>0</v>
      </c>
      <c r="X1313" s="127">
        <v>0</v>
      </c>
      <c r="Y1313" s="127">
        <v>0</v>
      </c>
      <c r="Z1313" s="127">
        <v>0</v>
      </c>
      <c r="AA1313" s="127">
        <v>0</v>
      </c>
      <c r="AB1313" s="127">
        <v>0</v>
      </c>
      <c r="AC1313" s="127">
        <v>0</v>
      </c>
      <c r="AD1313" s="127">
        <v>0</v>
      </c>
      <c r="AE1313" s="127">
        <v>0</v>
      </c>
      <c r="AF1313" s="127">
        <v>0</v>
      </c>
      <c r="AG1313" s="127">
        <v>0</v>
      </c>
      <c r="AH1313" s="127">
        <v>0</v>
      </c>
    </row>
    <row r="1314" spans="1:34" x14ac:dyDescent="0.35">
      <c r="A1314" s="127" t="s">
        <v>2168</v>
      </c>
      <c r="B1314" s="127" t="s">
        <v>964</v>
      </c>
      <c r="C1314" s="127">
        <v>0</v>
      </c>
      <c r="D1314" s="127">
        <v>0</v>
      </c>
      <c r="E1314" s="127">
        <v>0</v>
      </c>
      <c r="F1314" s="127">
        <v>0</v>
      </c>
      <c r="G1314" s="127">
        <v>0</v>
      </c>
      <c r="H1314" s="127">
        <v>0</v>
      </c>
      <c r="I1314" s="127">
        <v>0</v>
      </c>
      <c r="J1314" s="127">
        <v>0</v>
      </c>
      <c r="K1314" s="127">
        <v>0</v>
      </c>
      <c r="L1314" s="127">
        <v>0</v>
      </c>
      <c r="M1314" s="127">
        <v>0</v>
      </c>
      <c r="N1314" s="127">
        <v>0</v>
      </c>
      <c r="O1314" s="127">
        <v>0</v>
      </c>
      <c r="P1314" s="127">
        <v>0</v>
      </c>
      <c r="Q1314" s="127">
        <v>0</v>
      </c>
      <c r="R1314" s="127">
        <v>0</v>
      </c>
      <c r="S1314" s="127">
        <v>0</v>
      </c>
      <c r="T1314" s="127">
        <v>0</v>
      </c>
      <c r="U1314" s="127">
        <v>0</v>
      </c>
      <c r="V1314" s="127">
        <v>0</v>
      </c>
      <c r="W1314" s="127">
        <v>0</v>
      </c>
      <c r="X1314" s="127">
        <v>0</v>
      </c>
      <c r="Y1314" s="127">
        <v>0</v>
      </c>
      <c r="Z1314" s="127">
        <v>0</v>
      </c>
      <c r="AA1314" s="127">
        <v>0</v>
      </c>
      <c r="AB1314" s="127">
        <v>0</v>
      </c>
      <c r="AC1314" s="127">
        <v>0</v>
      </c>
      <c r="AD1314" s="127">
        <v>0</v>
      </c>
      <c r="AE1314" s="127">
        <v>0</v>
      </c>
      <c r="AF1314" s="127">
        <v>0</v>
      </c>
      <c r="AG1314" s="127">
        <v>0</v>
      </c>
      <c r="AH1314" s="127">
        <v>0</v>
      </c>
    </row>
    <row r="1315" spans="1:34" x14ac:dyDescent="0.35">
      <c r="A1315" s="127" t="s">
        <v>2169</v>
      </c>
      <c r="B1315" s="127" t="s">
        <v>964</v>
      </c>
      <c r="C1315" s="127">
        <v>0</v>
      </c>
      <c r="D1315" s="127">
        <v>0</v>
      </c>
      <c r="E1315" s="127">
        <v>0</v>
      </c>
      <c r="F1315" s="127">
        <v>0</v>
      </c>
      <c r="G1315" s="127">
        <v>0</v>
      </c>
      <c r="H1315" s="127">
        <v>0</v>
      </c>
      <c r="I1315" s="127">
        <v>0</v>
      </c>
      <c r="J1315" s="127">
        <v>0</v>
      </c>
      <c r="K1315" s="127">
        <v>0</v>
      </c>
      <c r="L1315" s="127">
        <v>0</v>
      </c>
      <c r="M1315" s="127">
        <v>0</v>
      </c>
      <c r="N1315" s="127">
        <v>0</v>
      </c>
      <c r="O1315" s="127">
        <v>0</v>
      </c>
      <c r="P1315" s="127">
        <v>0</v>
      </c>
      <c r="Q1315" s="127">
        <v>0</v>
      </c>
      <c r="R1315" s="127">
        <v>0</v>
      </c>
      <c r="S1315" s="127">
        <v>0</v>
      </c>
      <c r="T1315" s="127">
        <v>0</v>
      </c>
      <c r="U1315" s="127">
        <v>0</v>
      </c>
      <c r="V1315" s="127">
        <v>0</v>
      </c>
      <c r="W1315" s="127">
        <v>0</v>
      </c>
      <c r="X1315" s="127">
        <v>0</v>
      </c>
      <c r="Y1315" s="127">
        <v>0</v>
      </c>
      <c r="Z1315" s="127">
        <v>0</v>
      </c>
      <c r="AA1315" s="127">
        <v>0</v>
      </c>
      <c r="AB1315" s="127">
        <v>0</v>
      </c>
      <c r="AC1315" s="127">
        <v>0</v>
      </c>
      <c r="AD1315" s="127">
        <v>0</v>
      </c>
      <c r="AE1315" s="127">
        <v>0</v>
      </c>
      <c r="AF1315" s="127">
        <v>0</v>
      </c>
      <c r="AG1315" s="127">
        <v>0</v>
      </c>
      <c r="AH1315" s="127">
        <v>0</v>
      </c>
    </row>
    <row r="1316" spans="1:34" x14ac:dyDescent="0.35">
      <c r="A1316" s="127" t="s">
        <v>2170</v>
      </c>
      <c r="B1316" s="127" t="s">
        <v>964</v>
      </c>
      <c r="C1316" s="127">
        <v>0</v>
      </c>
      <c r="D1316" s="127">
        <v>0</v>
      </c>
      <c r="E1316" s="127">
        <v>0</v>
      </c>
      <c r="F1316" s="127">
        <v>0</v>
      </c>
      <c r="G1316" s="127">
        <v>0</v>
      </c>
      <c r="H1316" s="127">
        <v>0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27">
        <v>0</v>
      </c>
      <c r="Q1316" s="127">
        <v>0</v>
      </c>
      <c r="R1316" s="127">
        <v>0</v>
      </c>
      <c r="S1316" s="127">
        <v>0</v>
      </c>
      <c r="T1316" s="127">
        <v>0</v>
      </c>
      <c r="U1316" s="127">
        <v>0</v>
      </c>
      <c r="V1316" s="127">
        <v>0</v>
      </c>
      <c r="W1316" s="127">
        <v>0</v>
      </c>
      <c r="X1316" s="127">
        <v>0</v>
      </c>
      <c r="Y1316" s="127">
        <v>0</v>
      </c>
      <c r="Z1316" s="127">
        <v>0</v>
      </c>
      <c r="AA1316" s="127">
        <v>0</v>
      </c>
      <c r="AB1316" s="127">
        <v>0</v>
      </c>
      <c r="AC1316" s="127">
        <v>0</v>
      </c>
      <c r="AD1316" s="127">
        <v>0</v>
      </c>
      <c r="AE1316" s="127">
        <v>0</v>
      </c>
      <c r="AF1316" s="127">
        <v>0</v>
      </c>
      <c r="AG1316" s="127">
        <v>0</v>
      </c>
      <c r="AH1316" s="127">
        <v>0</v>
      </c>
    </row>
    <row r="1317" spans="1:34" x14ac:dyDescent="0.35">
      <c r="A1317" s="127" t="s">
        <v>2171</v>
      </c>
      <c r="B1317" s="127" t="s">
        <v>964</v>
      </c>
      <c r="C1317" s="127">
        <v>0</v>
      </c>
      <c r="D1317" s="127">
        <v>0</v>
      </c>
      <c r="E1317" s="127">
        <v>0</v>
      </c>
      <c r="F1317" s="127">
        <v>0</v>
      </c>
      <c r="G1317" s="127">
        <v>0</v>
      </c>
      <c r="H1317" s="127">
        <v>0</v>
      </c>
      <c r="I1317" s="127">
        <v>0</v>
      </c>
      <c r="J1317" s="127">
        <v>0</v>
      </c>
      <c r="K1317" s="127">
        <v>0</v>
      </c>
      <c r="L1317" s="127">
        <v>0</v>
      </c>
      <c r="M1317" s="127">
        <v>0</v>
      </c>
      <c r="N1317" s="127">
        <v>0</v>
      </c>
      <c r="O1317" s="127">
        <v>0</v>
      </c>
      <c r="P1317" s="127">
        <v>0</v>
      </c>
      <c r="Q1317" s="127">
        <v>0</v>
      </c>
      <c r="R1317" s="127">
        <v>0</v>
      </c>
      <c r="S1317" s="127">
        <v>0</v>
      </c>
      <c r="T1317" s="127">
        <v>0</v>
      </c>
      <c r="U1317" s="127">
        <v>0</v>
      </c>
      <c r="V1317" s="127">
        <v>0</v>
      </c>
      <c r="W1317" s="127">
        <v>0</v>
      </c>
      <c r="X1317" s="127">
        <v>0</v>
      </c>
      <c r="Y1317" s="127">
        <v>0</v>
      </c>
      <c r="Z1317" s="127">
        <v>0</v>
      </c>
      <c r="AA1317" s="127">
        <v>0</v>
      </c>
      <c r="AB1317" s="127">
        <v>0</v>
      </c>
      <c r="AC1317" s="127">
        <v>0</v>
      </c>
      <c r="AD1317" s="127">
        <v>0</v>
      </c>
      <c r="AE1317" s="127">
        <v>0</v>
      </c>
      <c r="AF1317" s="127">
        <v>0</v>
      </c>
      <c r="AG1317" s="127">
        <v>0</v>
      </c>
      <c r="AH1317" s="127">
        <v>0</v>
      </c>
    </row>
    <row r="1318" spans="1:34" x14ac:dyDescent="0.35">
      <c r="A1318" s="127" t="s">
        <v>2172</v>
      </c>
      <c r="B1318" s="127" t="s">
        <v>964</v>
      </c>
      <c r="C1318" s="127">
        <v>0</v>
      </c>
      <c r="D1318" s="127">
        <v>0</v>
      </c>
      <c r="E1318" s="127">
        <v>0</v>
      </c>
      <c r="F1318" s="127">
        <v>0</v>
      </c>
      <c r="G1318" s="127">
        <v>0</v>
      </c>
      <c r="H1318" s="127">
        <v>0</v>
      </c>
      <c r="I1318" s="127">
        <v>0</v>
      </c>
      <c r="J1318" s="127">
        <v>0</v>
      </c>
      <c r="K1318" s="127">
        <v>0</v>
      </c>
      <c r="L1318" s="127">
        <v>0</v>
      </c>
      <c r="M1318" s="127">
        <v>0</v>
      </c>
      <c r="N1318" s="127">
        <v>0</v>
      </c>
      <c r="O1318" s="127">
        <v>0</v>
      </c>
      <c r="P1318" s="127">
        <v>0</v>
      </c>
      <c r="Q1318" s="127">
        <v>0</v>
      </c>
      <c r="R1318" s="127">
        <v>0</v>
      </c>
      <c r="S1318" s="127">
        <v>0</v>
      </c>
      <c r="T1318" s="127">
        <v>0</v>
      </c>
      <c r="U1318" s="127">
        <v>0</v>
      </c>
      <c r="V1318" s="127">
        <v>0</v>
      </c>
      <c r="W1318" s="127">
        <v>0</v>
      </c>
      <c r="X1318" s="127">
        <v>0</v>
      </c>
      <c r="Y1318" s="127">
        <v>0</v>
      </c>
      <c r="Z1318" s="127">
        <v>0</v>
      </c>
      <c r="AA1318" s="127">
        <v>0</v>
      </c>
      <c r="AB1318" s="127">
        <v>0</v>
      </c>
      <c r="AC1318" s="127">
        <v>0</v>
      </c>
      <c r="AD1318" s="127">
        <v>0</v>
      </c>
      <c r="AE1318" s="127">
        <v>0</v>
      </c>
      <c r="AF1318" s="127">
        <v>0</v>
      </c>
      <c r="AG1318" s="127">
        <v>0</v>
      </c>
      <c r="AH1318" s="127">
        <v>0</v>
      </c>
    </row>
    <row r="1319" spans="1:34" x14ac:dyDescent="0.35">
      <c r="A1319" s="127" t="s">
        <v>2173</v>
      </c>
      <c r="B1319" s="127" t="s">
        <v>964</v>
      </c>
      <c r="C1319" s="127">
        <v>0</v>
      </c>
      <c r="D1319" s="127">
        <v>0</v>
      </c>
      <c r="E1319" s="127">
        <v>0</v>
      </c>
      <c r="F1319" s="127">
        <v>0</v>
      </c>
      <c r="G1319" s="127">
        <v>0</v>
      </c>
      <c r="H1319" s="127">
        <v>0</v>
      </c>
      <c r="I1319" s="127">
        <v>0</v>
      </c>
      <c r="J1319" s="127">
        <v>0</v>
      </c>
      <c r="K1319" s="127">
        <v>0</v>
      </c>
      <c r="L1319" s="127">
        <v>0</v>
      </c>
      <c r="M1319" s="127">
        <v>0</v>
      </c>
      <c r="N1319" s="127">
        <v>0</v>
      </c>
      <c r="O1319" s="127">
        <v>0</v>
      </c>
      <c r="P1319" s="127">
        <v>0</v>
      </c>
      <c r="Q1319" s="127">
        <v>0</v>
      </c>
      <c r="R1319" s="127">
        <v>0</v>
      </c>
      <c r="S1319" s="127">
        <v>0</v>
      </c>
      <c r="T1319" s="127">
        <v>0</v>
      </c>
      <c r="U1319" s="127">
        <v>0</v>
      </c>
      <c r="V1319" s="127">
        <v>0</v>
      </c>
      <c r="W1319" s="127">
        <v>0</v>
      </c>
      <c r="X1319" s="127">
        <v>0</v>
      </c>
      <c r="Y1319" s="127">
        <v>0</v>
      </c>
      <c r="Z1319" s="127">
        <v>0</v>
      </c>
      <c r="AA1319" s="127">
        <v>0</v>
      </c>
      <c r="AB1319" s="127">
        <v>0</v>
      </c>
      <c r="AC1319" s="127">
        <v>0</v>
      </c>
      <c r="AD1319" s="127">
        <v>0</v>
      </c>
      <c r="AE1319" s="127">
        <v>0</v>
      </c>
      <c r="AF1319" s="127">
        <v>0</v>
      </c>
      <c r="AG1319" s="127">
        <v>0</v>
      </c>
      <c r="AH1319" s="127">
        <v>0</v>
      </c>
    </row>
    <row r="1320" spans="1:34" x14ac:dyDescent="0.35">
      <c r="A1320" s="127" t="s">
        <v>2174</v>
      </c>
      <c r="B1320" s="127" t="s">
        <v>964</v>
      </c>
      <c r="C1320" s="127">
        <v>0</v>
      </c>
      <c r="D1320" s="127">
        <v>0</v>
      </c>
      <c r="E1320" s="127">
        <v>0</v>
      </c>
      <c r="F1320" s="127">
        <v>0</v>
      </c>
      <c r="G1320" s="127">
        <v>0</v>
      </c>
      <c r="H1320" s="127">
        <v>0</v>
      </c>
      <c r="I1320" s="127">
        <v>0</v>
      </c>
      <c r="J1320" s="127">
        <v>0</v>
      </c>
      <c r="K1320" s="127">
        <v>0</v>
      </c>
      <c r="L1320" s="127">
        <v>0</v>
      </c>
      <c r="M1320" s="127">
        <v>0</v>
      </c>
      <c r="N1320" s="127">
        <v>0</v>
      </c>
      <c r="O1320" s="127">
        <v>0</v>
      </c>
      <c r="P1320" s="127">
        <v>0</v>
      </c>
      <c r="Q1320" s="127">
        <v>0</v>
      </c>
      <c r="R1320" s="127">
        <v>0</v>
      </c>
      <c r="S1320" s="127">
        <v>0</v>
      </c>
      <c r="T1320" s="127">
        <v>0</v>
      </c>
      <c r="U1320" s="127">
        <v>0</v>
      </c>
      <c r="V1320" s="127">
        <v>0</v>
      </c>
      <c r="W1320" s="127">
        <v>0</v>
      </c>
      <c r="X1320" s="127">
        <v>0</v>
      </c>
      <c r="Y1320" s="127">
        <v>0</v>
      </c>
      <c r="Z1320" s="127">
        <v>0</v>
      </c>
      <c r="AA1320" s="127">
        <v>0</v>
      </c>
      <c r="AB1320" s="127">
        <v>0</v>
      </c>
      <c r="AC1320" s="127">
        <v>0</v>
      </c>
      <c r="AD1320" s="127">
        <v>0</v>
      </c>
      <c r="AE1320" s="127">
        <v>0</v>
      </c>
      <c r="AF1320" s="127">
        <v>0</v>
      </c>
      <c r="AG1320" s="127">
        <v>0</v>
      </c>
      <c r="AH1320" s="127">
        <v>0</v>
      </c>
    </row>
    <row r="1321" spans="1:34" x14ac:dyDescent="0.35">
      <c r="A1321" s="127" t="s">
        <v>2175</v>
      </c>
      <c r="B1321" s="127" t="s">
        <v>964</v>
      </c>
      <c r="C1321" s="127">
        <v>0</v>
      </c>
      <c r="D1321" s="127">
        <v>0</v>
      </c>
      <c r="E1321" s="127">
        <v>0</v>
      </c>
      <c r="F1321" s="127">
        <v>0</v>
      </c>
      <c r="G1321" s="127">
        <v>0</v>
      </c>
      <c r="H1321" s="127">
        <v>0</v>
      </c>
      <c r="I1321" s="127">
        <v>0</v>
      </c>
      <c r="J1321" s="127">
        <v>0</v>
      </c>
      <c r="K1321" s="127">
        <v>0</v>
      </c>
      <c r="L1321" s="127">
        <v>0</v>
      </c>
      <c r="M1321" s="127">
        <v>0</v>
      </c>
      <c r="N1321" s="127">
        <v>0</v>
      </c>
      <c r="O1321" s="127">
        <v>0</v>
      </c>
      <c r="P1321" s="127">
        <v>0</v>
      </c>
      <c r="Q1321" s="127">
        <v>0</v>
      </c>
      <c r="R1321" s="127">
        <v>0</v>
      </c>
      <c r="S1321" s="127">
        <v>0</v>
      </c>
      <c r="T1321" s="127">
        <v>0</v>
      </c>
      <c r="U1321" s="127">
        <v>0</v>
      </c>
      <c r="V1321" s="127">
        <v>0</v>
      </c>
      <c r="W1321" s="127">
        <v>0</v>
      </c>
      <c r="X1321" s="127">
        <v>0</v>
      </c>
      <c r="Y1321" s="127">
        <v>0</v>
      </c>
      <c r="Z1321" s="127">
        <v>0</v>
      </c>
      <c r="AA1321" s="127">
        <v>0</v>
      </c>
      <c r="AB1321" s="127">
        <v>0</v>
      </c>
      <c r="AC1321" s="127">
        <v>0</v>
      </c>
      <c r="AD1321" s="127">
        <v>0</v>
      </c>
      <c r="AE1321" s="127">
        <v>0</v>
      </c>
      <c r="AF1321" s="127">
        <v>0</v>
      </c>
      <c r="AG1321" s="127">
        <v>0</v>
      </c>
      <c r="AH1321" s="127">
        <v>0</v>
      </c>
    </row>
    <row r="1322" spans="1:34" x14ac:dyDescent="0.35">
      <c r="A1322" s="127" t="s">
        <v>2176</v>
      </c>
      <c r="B1322" s="127" t="s">
        <v>964</v>
      </c>
      <c r="C1322" s="127">
        <v>0</v>
      </c>
      <c r="D1322" s="127">
        <v>0</v>
      </c>
      <c r="E1322" s="127">
        <v>0</v>
      </c>
      <c r="F1322" s="127">
        <v>0</v>
      </c>
      <c r="G1322" s="127">
        <v>0</v>
      </c>
      <c r="H1322" s="127">
        <v>0</v>
      </c>
      <c r="I1322" s="127">
        <v>0</v>
      </c>
      <c r="J1322" s="127">
        <v>0</v>
      </c>
      <c r="K1322" s="127">
        <v>0</v>
      </c>
      <c r="L1322" s="127">
        <v>0</v>
      </c>
      <c r="M1322" s="127">
        <v>0</v>
      </c>
      <c r="N1322" s="127">
        <v>0</v>
      </c>
      <c r="O1322" s="127">
        <v>0</v>
      </c>
      <c r="P1322" s="127">
        <v>0</v>
      </c>
      <c r="Q1322" s="127">
        <v>0</v>
      </c>
      <c r="R1322" s="127">
        <v>0</v>
      </c>
      <c r="S1322" s="127">
        <v>0</v>
      </c>
      <c r="T1322" s="127">
        <v>0</v>
      </c>
      <c r="U1322" s="127">
        <v>0</v>
      </c>
      <c r="V1322" s="127">
        <v>0</v>
      </c>
      <c r="W1322" s="127">
        <v>0</v>
      </c>
      <c r="X1322" s="127">
        <v>0</v>
      </c>
      <c r="Y1322" s="127">
        <v>0</v>
      </c>
      <c r="Z1322" s="127">
        <v>0</v>
      </c>
      <c r="AA1322" s="127">
        <v>0</v>
      </c>
      <c r="AB1322" s="127">
        <v>0</v>
      </c>
      <c r="AC1322" s="127">
        <v>0</v>
      </c>
      <c r="AD1322" s="127">
        <v>0</v>
      </c>
      <c r="AE1322" s="127">
        <v>0</v>
      </c>
      <c r="AF1322" s="127">
        <v>0</v>
      </c>
      <c r="AG1322" s="127">
        <v>0</v>
      </c>
      <c r="AH1322" s="127">
        <v>0</v>
      </c>
    </row>
    <row r="1323" spans="1:34" x14ac:dyDescent="0.35">
      <c r="A1323" s="127" t="s">
        <v>1906</v>
      </c>
      <c r="B1323" s="127" t="s">
        <v>964</v>
      </c>
      <c r="C1323" s="128">
        <v>6462020000000</v>
      </c>
      <c r="D1323" s="128">
        <v>7297000000000</v>
      </c>
      <c r="E1323" s="128">
        <v>7758600000000</v>
      </c>
      <c r="F1323" s="128">
        <v>8273720000000</v>
      </c>
      <c r="G1323" s="128">
        <v>9065960000000</v>
      </c>
      <c r="H1323" s="128">
        <v>9873070000000</v>
      </c>
      <c r="I1323" s="128">
        <v>10688500000000</v>
      </c>
      <c r="J1323" s="128">
        <v>11508600000000</v>
      </c>
      <c r="K1323" s="128">
        <v>12331300000000</v>
      </c>
      <c r="L1323" s="128">
        <v>12987700000000</v>
      </c>
      <c r="M1323" s="128">
        <v>13644800000000</v>
      </c>
      <c r="N1323" s="128">
        <v>14302400000000</v>
      </c>
      <c r="O1323" s="128">
        <v>14960100000000</v>
      </c>
      <c r="P1323" s="128">
        <v>15617900000000</v>
      </c>
      <c r="Q1323" s="128">
        <v>16248700000000</v>
      </c>
      <c r="R1323" s="128">
        <v>16879500000000</v>
      </c>
      <c r="S1323" s="128">
        <v>17510300000000</v>
      </c>
      <c r="T1323" s="128">
        <v>18141100000000</v>
      </c>
      <c r="U1323" s="128">
        <v>18771900000000</v>
      </c>
      <c r="V1323" s="128">
        <v>19531200000000</v>
      </c>
      <c r="W1323" s="128">
        <v>20290600000000</v>
      </c>
      <c r="X1323" s="128">
        <v>21049900000000</v>
      </c>
      <c r="Y1323" s="128">
        <v>21809300000000</v>
      </c>
      <c r="Z1323" s="128">
        <v>22568600000000</v>
      </c>
      <c r="AA1323" s="128">
        <v>22981000000000</v>
      </c>
      <c r="AB1323" s="128">
        <v>23393500000000</v>
      </c>
      <c r="AC1323" s="128">
        <v>23805900000000</v>
      </c>
      <c r="AD1323" s="128">
        <v>24218400000000</v>
      </c>
      <c r="AE1323" s="128">
        <v>24630800000000</v>
      </c>
      <c r="AF1323" s="128">
        <v>25043200000000</v>
      </c>
      <c r="AG1323" s="128">
        <v>25455700000000</v>
      </c>
      <c r="AH1323" s="128">
        <v>25868200000000</v>
      </c>
    </row>
    <row r="1324" spans="1:34" x14ac:dyDescent="0.35">
      <c r="A1324" s="127" t="s">
        <v>2177</v>
      </c>
      <c r="B1324" s="127" t="s">
        <v>964</v>
      </c>
      <c r="C1324" s="128">
        <v>512050000</v>
      </c>
      <c r="D1324" s="128">
        <v>578213000</v>
      </c>
      <c r="E1324" s="128">
        <v>614791000</v>
      </c>
      <c r="F1324" s="128">
        <v>655609000</v>
      </c>
      <c r="G1324" s="128">
        <v>718386000</v>
      </c>
      <c r="H1324" s="128">
        <v>782341000</v>
      </c>
      <c r="I1324" s="128">
        <v>846955000</v>
      </c>
      <c r="J1324" s="128">
        <v>911943000</v>
      </c>
      <c r="K1324" s="128">
        <v>977134000</v>
      </c>
      <c r="L1324" s="128">
        <v>1029150000</v>
      </c>
      <c r="M1324" s="128">
        <v>1081210000</v>
      </c>
      <c r="N1324" s="128">
        <v>1133320000</v>
      </c>
      <c r="O1324" s="128">
        <v>1185440000</v>
      </c>
      <c r="P1324" s="128">
        <v>1237560000</v>
      </c>
      <c r="Q1324" s="128">
        <v>1287550000</v>
      </c>
      <c r="R1324" s="128">
        <v>1337530000</v>
      </c>
      <c r="S1324" s="128">
        <v>1387510000</v>
      </c>
      <c r="T1324" s="128">
        <v>1437500000</v>
      </c>
      <c r="U1324" s="128">
        <v>1487490000</v>
      </c>
      <c r="V1324" s="128">
        <v>1547650000</v>
      </c>
      <c r="W1324" s="128">
        <v>1607830000</v>
      </c>
      <c r="X1324" s="128">
        <v>1667990000</v>
      </c>
      <c r="Y1324" s="128">
        <v>1728160000</v>
      </c>
      <c r="Z1324" s="128">
        <v>1788330000</v>
      </c>
      <c r="AA1324" s="128">
        <v>1821010000</v>
      </c>
      <c r="AB1324" s="128">
        <v>1853700000</v>
      </c>
      <c r="AC1324" s="128">
        <v>1886380000</v>
      </c>
      <c r="AD1324" s="128">
        <v>1919060000</v>
      </c>
      <c r="AE1324" s="128">
        <v>1951740000</v>
      </c>
      <c r="AF1324" s="128">
        <v>1984420000</v>
      </c>
      <c r="AG1324" s="128">
        <v>2017110000</v>
      </c>
      <c r="AH1324" s="128">
        <v>2049790000</v>
      </c>
    </row>
    <row r="1325" spans="1:34" x14ac:dyDescent="0.35">
      <c r="A1325" s="127" t="s">
        <v>2178</v>
      </c>
      <c r="B1325" s="127" t="s">
        <v>964</v>
      </c>
      <c r="C1325" s="128">
        <v>11677600000</v>
      </c>
      <c r="D1325" s="128">
        <v>13186600000</v>
      </c>
      <c r="E1325" s="128">
        <v>14020700000</v>
      </c>
      <c r="F1325" s="128">
        <v>14951600000</v>
      </c>
      <c r="G1325" s="128">
        <v>16383300000</v>
      </c>
      <c r="H1325" s="128">
        <v>17841800000</v>
      </c>
      <c r="I1325" s="128">
        <v>19315400000</v>
      </c>
      <c r="J1325" s="128">
        <v>20797500000</v>
      </c>
      <c r="K1325" s="128">
        <v>22284200000</v>
      </c>
      <c r="L1325" s="128">
        <v>23470400000</v>
      </c>
      <c r="M1325" s="128">
        <v>24657800000</v>
      </c>
      <c r="N1325" s="128">
        <v>25846200000</v>
      </c>
      <c r="O1325" s="128">
        <v>27034800000</v>
      </c>
      <c r="P1325" s="128">
        <v>28223500000</v>
      </c>
      <c r="Q1325" s="128">
        <v>29363400000</v>
      </c>
      <c r="R1325" s="128">
        <v>30503300000</v>
      </c>
      <c r="S1325" s="128">
        <v>31643200000</v>
      </c>
      <c r="T1325" s="128">
        <v>32783200000</v>
      </c>
      <c r="U1325" s="128">
        <v>33923200000</v>
      </c>
      <c r="V1325" s="128">
        <v>35295300000</v>
      </c>
      <c r="W1325" s="128">
        <v>36667600000</v>
      </c>
      <c r="X1325" s="128">
        <v>38039700000</v>
      </c>
      <c r="Y1325" s="128">
        <v>39412000000</v>
      </c>
      <c r="Z1325" s="128">
        <v>40784100000</v>
      </c>
      <c r="AA1325" s="128">
        <v>41529500000</v>
      </c>
      <c r="AB1325" s="128">
        <v>42274900000</v>
      </c>
      <c r="AC1325" s="128">
        <v>43020100000</v>
      </c>
      <c r="AD1325" s="128">
        <v>43765500000</v>
      </c>
      <c r="AE1325" s="128">
        <v>44510900000</v>
      </c>
      <c r="AF1325" s="128">
        <v>45256100000</v>
      </c>
      <c r="AG1325" s="128">
        <v>46001500000</v>
      </c>
      <c r="AH1325" s="128">
        <v>46746900000</v>
      </c>
    </row>
    <row r="1326" spans="1:34" x14ac:dyDescent="0.35">
      <c r="A1326" s="127" t="s">
        <v>2179</v>
      </c>
      <c r="B1326" s="127" t="s">
        <v>964</v>
      </c>
      <c r="C1326" s="128">
        <v>4998190000</v>
      </c>
      <c r="D1326" s="128">
        <v>5644020000</v>
      </c>
      <c r="E1326" s="128">
        <v>6001060000</v>
      </c>
      <c r="F1326" s="128">
        <v>6399490000</v>
      </c>
      <c r="G1326" s="128">
        <v>7012260000</v>
      </c>
      <c r="H1326" s="128">
        <v>7636540000</v>
      </c>
      <c r="I1326" s="128">
        <v>8267240000</v>
      </c>
      <c r="J1326" s="128">
        <v>8901600000</v>
      </c>
      <c r="K1326" s="128">
        <v>9537930000</v>
      </c>
      <c r="L1326" s="128">
        <v>10045600000</v>
      </c>
      <c r="M1326" s="128">
        <v>10553900000</v>
      </c>
      <c r="N1326" s="128">
        <v>11062500000</v>
      </c>
      <c r="O1326" s="128">
        <v>11571200000</v>
      </c>
      <c r="P1326" s="128">
        <v>12080000000</v>
      </c>
      <c r="Q1326" s="128">
        <v>12567900000</v>
      </c>
      <c r="R1326" s="128">
        <v>13055800000</v>
      </c>
      <c r="S1326" s="128">
        <v>13543700000</v>
      </c>
      <c r="T1326" s="128">
        <v>14031600000</v>
      </c>
      <c r="U1326" s="128">
        <v>14519600000</v>
      </c>
      <c r="V1326" s="128">
        <v>15106900000</v>
      </c>
      <c r="W1326" s="128">
        <v>15694200000</v>
      </c>
      <c r="X1326" s="128">
        <v>16281500000</v>
      </c>
      <c r="Y1326" s="128">
        <v>16868800000</v>
      </c>
      <c r="Z1326" s="128">
        <v>17456100000</v>
      </c>
      <c r="AA1326" s="128">
        <v>17775200000</v>
      </c>
      <c r="AB1326" s="128">
        <v>18094200000</v>
      </c>
      <c r="AC1326" s="128">
        <v>18413200000</v>
      </c>
      <c r="AD1326" s="128">
        <v>18732200000</v>
      </c>
      <c r="AE1326" s="128">
        <v>19051200000</v>
      </c>
      <c r="AF1326" s="128">
        <v>19370200000</v>
      </c>
      <c r="AG1326" s="128">
        <v>19689300000</v>
      </c>
      <c r="AH1326" s="128">
        <v>20008300000</v>
      </c>
    </row>
    <row r="1327" spans="1:34" x14ac:dyDescent="0.35">
      <c r="A1327" s="127" t="s">
        <v>2180</v>
      </c>
      <c r="B1327" s="127" t="s">
        <v>964</v>
      </c>
      <c r="C1327" s="127">
        <v>0</v>
      </c>
      <c r="D1327" s="127">
        <v>0</v>
      </c>
      <c r="E1327" s="127">
        <v>0</v>
      </c>
      <c r="F1327" s="127">
        <v>0</v>
      </c>
      <c r="G1327" s="127">
        <v>0</v>
      </c>
      <c r="H1327" s="127">
        <v>0</v>
      </c>
      <c r="I1327" s="127">
        <v>0</v>
      </c>
      <c r="J1327" s="127">
        <v>0</v>
      </c>
      <c r="K1327" s="127">
        <v>0</v>
      </c>
      <c r="L1327" s="127">
        <v>0</v>
      </c>
      <c r="M1327" s="127">
        <v>0</v>
      </c>
      <c r="N1327" s="127">
        <v>0</v>
      </c>
      <c r="O1327" s="127">
        <v>0</v>
      </c>
      <c r="P1327" s="127">
        <v>0</v>
      </c>
      <c r="Q1327" s="127">
        <v>0</v>
      </c>
      <c r="R1327" s="127">
        <v>0</v>
      </c>
      <c r="S1327" s="127">
        <v>0</v>
      </c>
      <c r="T1327" s="127">
        <v>0</v>
      </c>
      <c r="U1327" s="127">
        <v>0</v>
      </c>
      <c r="V1327" s="127">
        <v>0</v>
      </c>
      <c r="W1327" s="127">
        <v>0</v>
      </c>
      <c r="X1327" s="127">
        <v>0</v>
      </c>
      <c r="Y1327" s="127">
        <v>0</v>
      </c>
      <c r="Z1327" s="127">
        <v>0</v>
      </c>
      <c r="AA1327" s="127">
        <v>0</v>
      </c>
      <c r="AB1327" s="127">
        <v>0</v>
      </c>
      <c r="AC1327" s="127">
        <v>0</v>
      </c>
      <c r="AD1327" s="127">
        <v>0</v>
      </c>
      <c r="AE1327" s="127">
        <v>0</v>
      </c>
      <c r="AF1327" s="127">
        <v>0</v>
      </c>
      <c r="AG1327" s="127">
        <v>0</v>
      </c>
      <c r="AH1327" s="127">
        <v>0</v>
      </c>
    </row>
    <row r="1328" spans="1:34" x14ac:dyDescent="0.35">
      <c r="A1328" s="127" t="s">
        <v>2181</v>
      </c>
      <c r="B1328" s="127" t="s">
        <v>964</v>
      </c>
      <c r="C1328" s="127">
        <v>0</v>
      </c>
      <c r="D1328" s="127">
        <v>0</v>
      </c>
      <c r="E1328" s="127">
        <v>0</v>
      </c>
      <c r="F1328" s="127">
        <v>0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0</v>
      </c>
      <c r="O1328" s="127">
        <v>0</v>
      </c>
      <c r="P1328" s="127">
        <v>0</v>
      </c>
      <c r="Q1328" s="127">
        <v>0</v>
      </c>
      <c r="R1328" s="127">
        <v>0</v>
      </c>
      <c r="S1328" s="127">
        <v>0</v>
      </c>
      <c r="T1328" s="127">
        <v>0</v>
      </c>
      <c r="U1328" s="127">
        <v>0</v>
      </c>
      <c r="V1328" s="127">
        <v>0</v>
      </c>
      <c r="W1328" s="127">
        <v>0</v>
      </c>
      <c r="X1328" s="127">
        <v>0</v>
      </c>
      <c r="Y1328" s="127">
        <v>0</v>
      </c>
      <c r="Z1328" s="127">
        <v>0</v>
      </c>
      <c r="AA1328" s="127">
        <v>0</v>
      </c>
      <c r="AB1328" s="127">
        <v>0</v>
      </c>
      <c r="AC1328" s="127">
        <v>0</v>
      </c>
      <c r="AD1328" s="127">
        <v>0</v>
      </c>
      <c r="AE1328" s="127">
        <v>0</v>
      </c>
      <c r="AF1328" s="127">
        <v>0</v>
      </c>
      <c r="AG1328" s="127">
        <v>0</v>
      </c>
      <c r="AH1328" s="127">
        <v>0</v>
      </c>
    </row>
    <row r="1329" spans="1:34" x14ac:dyDescent="0.35">
      <c r="A1329" s="127" t="s">
        <v>2182</v>
      </c>
      <c r="B1329" s="127" t="s">
        <v>964</v>
      </c>
      <c r="C1329" s="128">
        <v>24481300</v>
      </c>
      <c r="D1329" s="128">
        <v>27644600</v>
      </c>
      <c r="E1329" s="128">
        <v>29393400</v>
      </c>
      <c r="F1329" s="128">
        <v>31344900</v>
      </c>
      <c r="G1329" s="128">
        <v>34346300</v>
      </c>
      <c r="H1329" s="128">
        <v>37404100</v>
      </c>
      <c r="I1329" s="128">
        <v>40493300</v>
      </c>
      <c r="J1329" s="128">
        <v>43600400</v>
      </c>
      <c r="K1329" s="128">
        <v>46717200</v>
      </c>
      <c r="L1329" s="128">
        <v>49203900</v>
      </c>
      <c r="M1329" s="128">
        <v>51693300</v>
      </c>
      <c r="N1329" s="128">
        <v>54184600</v>
      </c>
      <c r="O1329" s="128">
        <v>56676400</v>
      </c>
      <c r="P1329" s="128">
        <v>59168400</v>
      </c>
      <c r="Q1329" s="128">
        <v>61558200</v>
      </c>
      <c r="R1329" s="128">
        <v>63947800</v>
      </c>
      <c r="S1329" s="128">
        <v>66337700</v>
      </c>
      <c r="T1329" s="128">
        <v>68727500</v>
      </c>
      <c r="U1329" s="128">
        <v>71117400</v>
      </c>
      <c r="V1329" s="128">
        <v>73994000</v>
      </c>
      <c r="W1329" s="128">
        <v>76870800</v>
      </c>
      <c r="X1329" s="128">
        <v>79747400</v>
      </c>
      <c r="Y1329" s="128">
        <v>82624300</v>
      </c>
      <c r="Z1329" s="128">
        <v>85500800</v>
      </c>
      <c r="AA1329" s="128">
        <v>87063500</v>
      </c>
      <c r="AB1329" s="128">
        <v>88626100</v>
      </c>
      <c r="AC1329" s="128">
        <v>90188500</v>
      </c>
      <c r="AD1329" s="128">
        <v>91751100</v>
      </c>
      <c r="AE1329" s="128">
        <v>93313700</v>
      </c>
      <c r="AF1329" s="128">
        <v>94876100</v>
      </c>
      <c r="AG1329" s="128">
        <v>96438800</v>
      </c>
      <c r="AH1329" s="128">
        <v>98001400</v>
      </c>
    </row>
    <row r="1330" spans="1:34" x14ac:dyDescent="0.35">
      <c r="A1330" s="127" t="s">
        <v>2183</v>
      </c>
      <c r="B1330" s="127" t="s">
        <v>964</v>
      </c>
      <c r="C1330" s="127">
        <v>0</v>
      </c>
      <c r="D1330" s="127">
        <v>0</v>
      </c>
      <c r="E1330" s="127">
        <v>0</v>
      </c>
      <c r="F1330" s="127">
        <v>0</v>
      </c>
      <c r="G1330" s="127">
        <v>0</v>
      </c>
      <c r="H1330" s="127">
        <v>0</v>
      </c>
      <c r="I1330" s="127">
        <v>0</v>
      </c>
      <c r="J1330" s="127">
        <v>0</v>
      </c>
      <c r="K1330" s="127">
        <v>0</v>
      </c>
      <c r="L1330" s="127">
        <v>0</v>
      </c>
      <c r="M1330" s="127">
        <v>0</v>
      </c>
      <c r="N1330" s="127">
        <v>0</v>
      </c>
      <c r="O1330" s="127">
        <v>0</v>
      </c>
      <c r="P1330" s="127">
        <v>0</v>
      </c>
      <c r="Q1330" s="127">
        <v>0</v>
      </c>
      <c r="R1330" s="127">
        <v>0</v>
      </c>
      <c r="S1330" s="127">
        <v>0</v>
      </c>
      <c r="T1330" s="127">
        <v>0</v>
      </c>
      <c r="U1330" s="127">
        <v>0</v>
      </c>
      <c r="V1330" s="127">
        <v>0</v>
      </c>
      <c r="W1330" s="127">
        <v>0</v>
      </c>
      <c r="X1330" s="127">
        <v>0</v>
      </c>
      <c r="Y1330" s="127">
        <v>0</v>
      </c>
      <c r="Z1330" s="127">
        <v>0</v>
      </c>
      <c r="AA1330" s="127">
        <v>0</v>
      </c>
      <c r="AB1330" s="127">
        <v>0</v>
      </c>
      <c r="AC1330" s="127">
        <v>0</v>
      </c>
      <c r="AD1330" s="127">
        <v>0</v>
      </c>
      <c r="AE1330" s="127">
        <v>0</v>
      </c>
      <c r="AF1330" s="127">
        <v>0</v>
      </c>
      <c r="AG1330" s="127">
        <v>0</v>
      </c>
      <c r="AH1330" s="127">
        <v>0</v>
      </c>
    </row>
    <row r="1331" spans="1:34" x14ac:dyDescent="0.35">
      <c r="A1331" s="127" t="s">
        <v>2184</v>
      </c>
      <c r="B1331" s="127" t="s">
        <v>964</v>
      </c>
      <c r="C1331" s="127">
        <v>0</v>
      </c>
      <c r="D1331" s="127">
        <v>0</v>
      </c>
      <c r="E1331" s="127">
        <v>0</v>
      </c>
      <c r="F1331" s="127">
        <v>0</v>
      </c>
      <c r="G1331" s="127">
        <v>0</v>
      </c>
      <c r="H1331" s="127">
        <v>0</v>
      </c>
      <c r="I1331" s="127">
        <v>0</v>
      </c>
      <c r="J1331" s="127">
        <v>0</v>
      </c>
      <c r="K1331" s="127">
        <v>0</v>
      </c>
      <c r="L1331" s="127">
        <v>0</v>
      </c>
      <c r="M1331" s="127">
        <v>0</v>
      </c>
      <c r="N1331" s="127">
        <v>0</v>
      </c>
      <c r="O1331" s="127">
        <v>0</v>
      </c>
      <c r="P1331" s="127">
        <v>0</v>
      </c>
      <c r="Q1331" s="127">
        <v>0</v>
      </c>
      <c r="R1331" s="127">
        <v>0</v>
      </c>
      <c r="S1331" s="127">
        <v>0</v>
      </c>
      <c r="T1331" s="127">
        <v>0</v>
      </c>
      <c r="U1331" s="127">
        <v>0</v>
      </c>
      <c r="V1331" s="127">
        <v>0</v>
      </c>
      <c r="W1331" s="127">
        <v>0</v>
      </c>
      <c r="X1331" s="127">
        <v>0</v>
      </c>
      <c r="Y1331" s="127">
        <v>0</v>
      </c>
      <c r="Z1331" s="127">
        <v>0</v>
      </c>
      <c r="AA1331" s="127">
        <v>0</v>
      </c>
      <c r="AB1331" s="127">
        <v>0</v>
      </c>
      <c r="AC1331" s="127">
        <v>0</v>
      </c>
      <c r="AD1331" s="127">
        <v>0</v>
      </c>
      <c r="AE1331" s="127">
        <v>0</v>
      </c>
      <c r="AF1331" s="127">
        <v>0</v>
      </c>
      <c r="AG1331" s="127">
        <v>0</v>
      </c>
      <c r="AH1331" s="127">
        <v>0</v>
      </c>
    </row>
    <row r="1332" spans="1:34" x14ac:dyDescent="0.35">
      <c r="A1332" s="127" t="s">
        <v>2185</v>
      </c>
      <c r="B1332" s="127" t="s">
        <v>964</v>
      </c>
      <c r="C1332" s="128">
        <v>512050000</v>
      </c>
      <c r="D1332" s="128">
        <v>578213000</v>
      </c>
      <c r="E1332" s="128">
        <v>614791000</v>
      </c>
      <c r="F1332" s="128">
        <v>655609000</v>
      </c>
      <c r="G1332" s="128">
        <v>718386000</v>
      </c>
      <c r="H1332" s="128">
        <v>782341000</v>
      </c>
      <c r="I1332" s="128">
        <v>846955000</v>
      </c>
      <c r="J1332" s="128">
        <v>911943000</v>
      </c>
      <c r="K1332" s="128">
        <v>977134000</v>
      </c>
      <c r="L1332" s="128">
        <v>1029150000</v>
      </c>
      <c r="M1332" s="128">
        <v>1081210000</v>
      </c>
      <c r="N1332" s="128">
        <v>1133320000</v>
      </c>
      <c r="O1332" s="128">
        <v>1185440000</v>
      </c>
      <c r="P1332" s="128">
        <v>1237560000</v>
      </c>
      <c r="Q1332" s="128">
        <v>1287550000</v>
      </c>
      <c r="R1332" s="128">
        <v>1337530000</v>
      </c>
      <c r="S1332" s="128">
        <v>1387510000</v>
      </c>
      <c r="T1332" s="128">
        <v>1437500000</v>
      </c>
      <c r="U1332" s="128">
        <v>1487490000</v>
      </c>
      <c r="V1332" s="128">
        <v>1547650000</v>
      </c>
      <c r="W1332" s="128">
        <v>1607830000</v>
      </c>
      <c r="X1332" s="128">
        <v>1667990000</v>
      </c>
      <c r="Y1332" s="128">
        <v>1728160000</v>
      </c>
      <c r="Z1332" s="128">
        <v>1788330000</v>
      </c>
      <c r="AA1332" s="128">
        <v>1821010000</v>
      </c>
      <c r="AB1332" s="128">
        <v>1853700000</v>
      </c>
      <c r="AC1332" s="128">
        <v>1886380000</v>
      </c>
      <c r="AD1332" s="128">
        <v>1919060000</v>
      </c>
      <c r="AE1332" s="128">
        <v>1951740000</v>
      </c>
      <c r="AF1332" s="128">
        <v>1984420000</v>
      </c>
      <c r="AG1332" s="128">
        <v>2017110000</v>
      </c>
      <c r="AH1332" s="128">
        <v>2049790000</v>
      </c>
    </row>
    <row r="1333" spans="1:34" x14ac:dyDescent="0.35">
      <c r="A1333" s="127" t="s">
        <v>2186</v>
      </c>
      <c r="B1333" s="127" t="s">
        <v>964</v>
      </c>
      <c r="C1333" s="128">
        <v>10241000</v>
      </c>
      <c r="D1333" s="128">
        <v>11564300</v>
      </c>
      <c r="E1333" s="128">
        <v>12295800</v>
      </c>
      <c r="F1333" s="128">
        <v>13112200</v>
      </c>
      <c r="G1333" s="128">
        <v>14367700</v>
      </c>
      <c r="H1333" s="128">
        <v>15646800</v>
      </c>
      <c r="I1333" s="128">
        <v>16939100</v>
      </c>
      <c r="J1333" s="128">
        <v>18238900</v>
      </c>
      <c r="K1333" s="128">
        <v>19542700</v>
      </c>
      <c r="L1333" s="128">
        <v>20582900</v>
      </c>
      <c r="M1333" s="128">
        <v>21624300</v>
      </c>
      <c r="N1333" s="128">
        <v>22666400</v>
      </c>
      <c r="O1333" s="128">
        <v>23708800</v>
      </c>
      <c r="P1333" s="128">
        <v>24751200</v>
      </c>
      <c r="Q1333" s="128">
        <v>25751000</v>
      </c>
      <c r="R1333" s="128">
        <v>26750600</v>
      </c>
      <c r="S1333" s="128">
        <v>27750300</v>
      </c>
      <c r="T1333" s="128">
        <v>28750000</v>
      </c>
      <c r="U1333" s="128">
        <v>29749700</v>
      </c>
      <c r="V1333" s="128">
        <v>30953100</v>
      </c>
      <c r="W1333" s="128">
        <v>32156500</v>
      </c>
      <c r="X1333" s="128">
        <v>33359800</v>
      </c>
      <c r="Y1333" s="128">
        <v>34563300</v>
      </c>
      <c r="Z1333" s="128">
        <v>35766600</v>
      </c>
      <c r="AA1333" s="128">
        <v>36420300</v>
      </c>
      <c r="AB1333" s="128">
        <v>37074000</v>
      </c>
      <c r="AC1333" s="128">
        <v>37727500</v>
      </c>
      <c r="AD1333" s="128">
        <v>38381200</v>
      </c>
      <c r="AE1333" s="128">
        <v>39034900</v>
      </c>
      <c r="AF1333" s="128">
        <v>39688500</v>
      </c>
      <c r="AG1333" s="128">
        <v>40342100</v>
      </c>
      <c r="AH1333" s="128">
        <v>40995800</v>
      </c>
    </row>
    <row r="1334" spans="1:34" x14ac:dyDescent="0.35">
      <c r="A1334" s="127" t="s">
        <v>2187</v>
      </c>
      <c r="B1334" s="127" t="s">
        <v>964</v>
      </c>
      <c r="C1334" s="127">
        <v>0</v>
      </c>
      <c r="D1334" s="127">
        <v>0</v>
      </c>
      <c r="E1334" s="127">
        <v>0</v>
      </c>
      <c r="F1334" s="127">
        <v>0</v>
      </c>
      <c r="G1334" s="127">
        <v>0</v>
      </c>
      <c r="H1334" s="127">
        <v>0</v>
      </c>
      <c r="I1334" s="127">
        <v>0</v>
      </c>
      <c r="J1334" s="127">
        <v>0</v>
      </c>
      <c r="K1334" s="127">
        <v>0</v>
      </c>
      <c r="L1334" s="127">
        <v>0</v>
      </c>
      <c r="M1334" s="127">
        <v>0</v>
      </c>
      <c r="N1334" s="127">
        <v>0</v>
      </c>
      <c r="O1334" s="127">
        <v>0</v>
      </c>
      <c r="P1334" s="127">
        <v>0</v>
      </c>
      <c r="Q1334" s="127">
        <v>0</v>
      </c>
      <c r="R1334" s="127">
        <v>0</v>
      </c>
      <c r="S1334" s="127">
        <v>0</v>
      </c>
      <c r="T1334" s="127">
        <v>0</v>
      </c>
      <c r="U1334" s="127">
        <v>0</v>
      </c>
      <c r="V1334" s="127">
        <v>0</v>
      </c>
      <c r="W1334" s="127">
        <v>0</v>
      </c>
      <c r="X1334" s="127">
        <v>0</v>
      </c>
      <c r="Y1334" s="127">
        <v>0</v>
      </c>
      <c r="Z1334" s="127">
        <v>0</v>
      </c>
      <c r="AA1334" s="127">
        <v>0</v>
      </c>
      <c r="AB1334" s="127">
        <v>0</v>
      </c>
      <c r="AC1334" s="127">
        <v>0</v>
      </c>
      <c r="AD1334" s="127">
        <v>0</v>
      </c>
      <c r="AE1334" s="127">
        <v>0</v>
      </c>
      <c r="AF1334" s="127">
        <v>0</v>
      </c>
      <c r="AG1334" s="127">
        <v>0</v>
      </c>
      <c r="AH1334" s="127">
        <v>0</v>
      </c>
    </row>
    <row r="1335" spans="1:34" x14ac:dyDescent="0.35">
      <c r="A1335" s="127" t="s">
        <v>1907</v>
      </c>
      <c r="B1335" s="127" t="s">
        <v>964</v>
      </c>
      <c r="C1335" s="127">
        <v>0</v>
      </c>
      <c r="D1335" s="127">
        <v>0</v>
      </c>
      <c r="E1335" s="127">
        <v>0</v>
      </c>
      <c r="F1335" s="127">
        <v>0</v>
      </c>
      <c r="G1335" s="127">
        <v>0</v>
      </c>
      <c r="H1335" s="127">
        <v>0</v>
      </c>
      <c r="I1335" s="127">
        <v>0</v>
      </c>
      <c r="J1335" s="127">
        <v>0</v>
      </c>
      <c r="K1335" s="127">
        <v>0</v>
      </c>
      <c r="L1335" s="127">
        <v>0</v>
      </c>
      <c r="M1335" s="127">
        <v>0</v>
      </c>
      <c r="N1335" s="127">
        <v>0</v>
      </c>
      <c r="O1335" s="127">
        <v>0</v>
      </c>
      <c r="P1335" s="127">
        <v>0</v>
      </c>
      <c r="Q1335" s="127">
        <v>0</v>
      </c>
      <c r="R1335" s="127">
        <v>0</v>
      </c>
      <c r="S1335" s="127">
        <v>0</v>
      </c>
      <c r="T1335" s="127">
        <v>0</v>
      </c>
      <c r="U1335" s="127">
        <v>0</v>
      </c>
      <c r="V1335" s="127">
        <v>0</v>
      </c>
      <c r="W1335" s="127">
        <v>0</v>
      </c>
      <c r="X1335" s="127">
        <v>0</v>
      </c>
      <c r="Y1335" s="127">
        <v>0</v>
      </c>
      <c r="Z1335" s="127">
        <v>0</v>
      </c>
      <c r="AA1335" s="127">
        <v>0</v>
      </c>
      <c r="AB1335" s="127">
        <v>0</v>
      </c>
      <c r="AC1335" s="127">
        <v>0</v>
      </c>
      <c r="AD1335" s="127">
        <v>0</v>
      </c>
      <c r="AE1335" s="127">
        <v>0</v>
      </c>
      <c r="AF1335" s="127">
        <v>0</v>
      </c>
      <c r="AG1335" s="127">
        <v>0</v>
      </c>
      <c r="AH1335" s="127">
        <v>0</v>
      </c>
    </row>
    <row r="1336" spans="1:34" x14ac:dyDescent="0.35">
      <c r="A1336" s="127" t="s">
        <v>2188</v>
      </c>
      <c r="B1336" s="127" t="s">
        <v>964</v>
      </c>
      <c r="C1336" s="127">
        <v>0</v>
      </c>
      <c r="D1336" s="127">
        <v>0</v>
      </c>
      <c r="E1336" s="127">
        <v>0</v>
      </c>
      <c r="F1336" s="127">
        <v>0</v>
      </c>
      <c r="G1336" s="127">
        <v>0</v>
      </c>
      <c r="H1336" s="127">
        <v>0</v>
      </c>
      <c r="I1336" s="127">
        <v>0</v>
      </c>
      <c r="J1336" s="127">
        <v>0</v>
      </c>
      <c r="K1336" s="127">
        <v>0</v>
      </c>
      <c r="L1336" s="127">
        <v>0</v>
      </c>
      <c r="M1336" s="127">
        <v>0</v>
      </c>
      <c r="N1336" s="127">
        <v>0</v>
      </c>
      <c r="O1336" s="127">
        <v>0</v>
      </c>
      <c r="P1336" s="127">
        <v>0</v>
      </c>
      <c r="Q1336" s="127">
        <v>0</v>
      </c>
      <c r="R1336" s="127">
        <v>0</v>
      </c>
      <c r="S1336" s="127">
        <v>0</v>
      </c>
      <c r="T1336" s="127">
        <v>0</v>
      </c>
      <c r="U1336" s="127">
        <v>0</v>
      </c>
      <c r="V1336" s="127">
        <v>0</v>
      </c>
      <c r="W1336" s="127">
        <v>0</v>
      </c>
      <c r="X1336" s="127">
        <v>0</v>
      </c>
      <c r="Y1336" s="127">
        <v>0</v>
      </c>
      <c r="Z1336" s="127">
        <v>0</v>
      </c>
      <c r="AA1336" s="127">
        <v>0</v>
      </c>
      <c r="AB1336" s="127">
        <v>0</v>
      </c>
      <c r="AC1336" s="127">
        <v>0</v>
      </c>
      <c r="AD1336" s="127">
        <v>0</v>
      </c>
      <c r="AE1336" s="127">
        <v>0</v>
      </c>
      <c r="AF1336" s="127">
        <v>0</v>
      </c>
      <c r="AG1336" s="127">
        <v>0</v>
      </c>
      <c r="AH1336" s="127">
        <v>0</v>
      </c>
    </row>
    <row r="1337" spans="1:34" x14ac:dyDescent="0.35">
      <c r="A1337" s="127" t="s">
        <v>2189</v>
      </c>
      <c r="B1337" s="127" t="s">
        <v>964</v>
      </c>
      <c r="C1337" s="127">
        <v>0</v>
      </c>
      <c r="D1337" s="127">
        <v>0</v>
      </c>
      <c r="E1337" s="127">
        <v>0</v>
      </c>
      <c r="F1337" s="127">
        <v>0</v>
      </c>
      <c r="G1337" s="127">
        <v>0</v>
      </c>
      <c r="H1337" s="127">
        <v>0</v>
      </c>
      <c r="I1337" s="127">
        <v>0</v>
      </c>
      <c r="J1337" s="127">
        <v>0</v>
      </c>
      <c r="K1337" s="127">
        <v>0</v>
      </c>
      <c r="L1337" s="127">
        <v>0</v>
      </c>
      <c r="M1337" s="127">
        <v>0</v>
      </c>
      <c r="N1337" s="127">
        <v>0</v>
      </c>
      <c r="O1337" s="127">
        <v>0</v>
      </c>
      <c r="P1337" s="127">
        <v>0</v>
      </c>
      <c r="Q1337" s="127">
        <v>0</v>
      </c>
      <c r="R1337" s="127">
        <v>0</v>
      </c>
      <c r="S1337" s="127">
        <v>0</v>
      </c>
      <c r="T1337" s="127">
        <v>0</v>
      </c>
      <c r="U1337" s="127">
        <v>0</v>
      </c>
      <c r="V1337" s="127">
        <v>0</v>
      </c>
      <c r="W1337" s="127">
        <v>0</v>
      </c>
      <c r="X1337" s="127">
        <v>0</v>
      </c>
      <c r="Y1337" s="127">
        <v>0</v>
      </c>
      <c r="Z1337" s="127">
        <v>0</v>
      </c>
      <c r="AA1337" s="127">
        <v>0</v>
      </c>
      <c r="AB1337" s="127">
        <v>0</v>
      </c>
      <c r="AC1337" s="127">
        <v>0</v>
      </c>
      <c r="AD1337" s="127">
        <v>0</v>
      </c>
      <c r="AE1337" s="127">
        <v>0</v>
      </c>
      <c r="AF1337" s="127">
        <v>0</v>
      </c>
      <c r="AG1337" s="127">
        <v>0</v>
      </c>
      <c r="AH1337" s="127">
        <v>0</v>
      </c>
    </row>
    <row r="1338" spans="1:34" x14ac:dyDescent="0.35">
      <c r="A1338" s="127" t="s">
        <v>2190</v>
      </c>
      <c r="B1338" s="127" t="s">
        <v>964</v>
      </c>
      <c r="C1338" s="127">
        <v>0</v>
      </c>
      <c r="D1338" s="127">
        <v>0</v>
      </c>
      <c r="E1338" s="127">
        <v>0</v>
      </c>
      <c r="F1338" s="127">
        <v>0</v>
      </c>
      <c r="G1338" s="127">
        <v>0</v>
      </c>
      <c r="H1338" s="127">
        <v>0</v>
      </c>
      <c r="I1338" s="127">
        <v>0</v>
      </c>
      <c r="J1338" s="127">
        <v>0</v>
      </c>
      <c r="K1338" s="127">
        <v>0</v>
      </c>
      <c r="L1338" s="127">
        <v>0</v>
      </c>
      <c r="M1338" s="127">
        <v>0</v>
      </c>
      <c r="N1338" s="127">
        <v>0</v>
      </c>
      <c r="O1338" s="127">
        <v>0</v>
      </c>
      <c r="P1338" s="127">
        <v>0</v>
      </c>
      <c r="Q1338" s="127">
        <v>0</v>
      </c>
      <c r="R1338" s="127">
        <v>0</v>
      </c>
      <c r="S1338" s="127">
        <v>0</v>
      </c>
      <c r="T1338" s="127">
        <v>0</v>
      </c>
      <c r="U1338" s="127">
        <v>0</v>
      </c>
      <c r="V1338" s="127">
        <v>0</v>
      </c>
      <c r="W1338" s="127">
        <v>0</v>
      </c>
      <c r="X1338" s="127">
        <v>0</v>
      </c>
      <c r="Y1338" s="127">
        <v>0</v>
      </c>
      <c r="Z1338" s="127">
        <v>0</v>
      </c>
      <c r="AA1338" s="127">
        <v>0</v>
      </c>
      <c r="AB1338" s="127">
        <v>0</v>
      </c>
      <c r="AC1338" s="127">
        <v>0</v>
      </c>
      <c r="AD1338" s="127">
        <v>0</v>
      </c>
      <c r="AE1338" s="127">
        <v>0</v>
      </c>
      <c r="AF1338" s="127">
        <v>0</v>
      </c>
      <c r="AG1338" s="127">
        <v>0</v>
      </c>
      <c r="AH1338" s="127">
        <v>0</v>
      </c>
    </row>
    <row r="1339" spans="1:34" x14ac:dyDescent="0.35">
      <c r="A1339" s="127" t="s">
        <v>2191</v>
      </c>
      <c r="B1339" s="127" t="s">
        <v>964</v>
      </c>
      <c r="C1339" s="127">
        <v>0</v>
      </c>
      <c r="D1339" s="127">
        <v>0</v>
      </c>
      <c r="E1339" s="127">
        <v>0</v>
      </c>
      <c r="F1339" s="127">
        <v>0</v>
      </c>
      <c r="G1339" s="127">
        <v>0</v>
      </c>
      <c r="H1339" s="127">
        <v>0</v>
      </c>
      <c r="I1339" s="127">
        <v>0</v>
      </c>
      <c r="J1339" s="127">
        <v>0</v>
      </c>
      <c r="K1339" s="127">
        <v>0</v>
      </c>
      <c r="L1339" s="127">
        <v>0</v>
      </c>
      <c r="M1339" s="127">
        <v>0</v>
      </c>
      <c r="N1339" s="127">
        <v>0</v>
      </c>
      <c r="O1339" s="127">
        <v>0</v>
      </c>
      <c r="P1339" s="127">
        <v>0</v>
      </c>
      <c r="Q1339" s="127">
        <v>0</v>
      </c>
      <c r="R1339" s="127">
        <v>0</v>
      </c>
      <c r="S1339" s="127">
        <v>0</v>
      </c>
      <c r="T1339" s="127">
        <v>0</v>
      </c>
      <c r="U1339" s="127">
        <v>0</v>
      </c>
      <c r="V1339" s="127">
        <v>0</v>
      </c>
      <c r="W1339" s="127">
        <v>0</v>
      </c>
      <c r="X1339" s="127">
        <v>0</v>
      </c>
      <c r="Y1339" s="127">
        <v>0</v>
      </c>
      <c r="Z1339" s="127">
        <v>0</v>
      </c>
      <c r="AA1339" s="127">
        <v>0</v>
      </c>
      <c r="AB1339" s="127">
        <v>0</v>
      </c>
      <c r="AC1339" s="127">
        <v>0</v>
      </c>
      <c r="AD1339" s="127">
        <v>0</v>
      </c>
      <c r="AE1339" s="127">
        <v>0</v>
      </c>
      <c r="AF1339" s="127">
        <v>0</v>
      </c>
      <c r="AG1339" s="127">
        <v>0</v>
      </c>
      <c r="AH1339" s="127">
        <v>0</v>
      </c>
    </row>
    <row r="1340" spans="1:34" x14ac:dyDescent="0.35">
      <c r="A1340" s="127" t="s">
        <v>2192</v>
      </c>
      <c r="B1340" s="127" t="s">
        <v>964</v>
      </c>
      <c r="C1340" s="127">
        <v>0</v>
      </c>
      <c r="D1340" s="127">
        <v>0</v>
      </c>
      <c r="E1340" s="127">
        <v>0</v>
      </c>
      <c r="F1340" s="127">
        <v>0</v>
      </c>
      <c r="G1340" s="127">
        <v>0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0</v>
      </c>
      <c r="N1340" s="127">
        <v>0</v>
      </c>
      <c r="O1340" s="127">
        <v>0</v>
      </c>
      <c r="P1340" s="127">
        <v>0</v>
      </c>
      <c r="Q1340" s="127">
        <v>0</v>
      </c>
      <c r="R1340" s="127">
        <v>0</v>
      </c>
      <c r="S1340" s="127">
        <v>0</v>
      </c>
      <c r="T1340" s="127">
        <v>0</v>
      </c>
      <c r="U1340" s="127">
        <v>0</v>
      </c>
      <c r="V1340" s="127">
        <v>0</v>
      </c>
      <c r="W1340" s="127">
        <v>0</v>
      </c>
      <c r="X1340" s="127">
        <v>0</v>
      </c>
      <c r="Y1340" s="127">
        <v>0</v>
      </c>
      <c r="Z1340" s="127">
        <v>0</v>
      </c>
      <c r="AA1340" s="127">
        <v>0</v>
      </c>
      <c r="AB1340" s="127">
        <v>0</v>
      </c>
      <c r="AC1340" s="127">
        <v>0</v>
      </c>
      <c r="AD1340" s="127">
        <v>0</v>
      </c>
      <c r="AE1340" s="127">
        <v>0</v>
      </c>
      <c r="AF1340" s="127">
        <v>0</v>
      </c>
      <c r="AG1340" s="127">
        <v>0</v>
      </c>
      <c r="AH1340" s="127">
        <v>0</v>
      </c>
    </row>
    <row r="1341" spans="1:34" x14ac:dyDescent="0.35">
      <c r="A1341" s="127" t="s">
        <v>2193</v>
      </c>
      <c r="B1341" s="127" t="s">
        <v>964</v>
      </c>
      <c r="C1341" s="127">
        <v>0</v>
      </c>
      <c r="D1341" s="127">
        <v>0</v>
      </c>
      <c r="E1341" s="127">
        <v>0</v>
      </c>
      <c r="F1341" s="127">
        <v>0</v>
      </c>
      <c r="G1341" s="127">
        <v>0</v>
      </c>
      <c r="H1341" s="127">
        <v>0</v>
      </c>
      <c r="I1341" s="127">
        <v>0</v>
      </c>
      <c r="J1341" s="127">
        <v>0</v>
      </c>
      <c r="K1341" s="127">
        <v>0</v>
      </c>
      <c r="L1341" s="127">
        <v>0</v>
      </c>
      <c r="M1341" s="127">
        <v>0</v>
      </c>
      <c r="N1341" s="127">
        <v>0</v>
      </c>
      <c r="O1341" s="127">
        <v>0</v>
      </c>
      <c r="P1341" s="127">
        <v>0</v>
      </c>
      <c r="Q1341" s="127">
        <v>0</v>
      </c>
      <c r="R1341" s="127">
        <v>0</v>
      </c>
      <c r="S1341" s="127">
        <v>0</v>
      </c>
      <c r="T1341" s="127">
        <v>0</v>
      </c>
      <c r="U1341" s="127">
        <v>0</v>
      </c>
      <c r="V1341" s="127">
        <v>0</v>
      </c>
      <c r="W1341" s="127">
        <v>0</v>
      </c>
      <c r="X1341" s="127">
        <v>0</v>
      </c>
      <c r="Y1341" s="127">
        <v>0</v>
      </c>
      <c r="Z1341" s="127">
        <v>0</v>
      </c>
      <c r="AA1341" s="127">
        <v>0</v>
      </c>
      <c r="AB1341" s="127">
        <v>0</v>
      </c>
      <c r="AC1341" s="127">
        <v>0</v>
      </c>
      <c r="AD1341" s="127">
        <v>0</v>
      </c>
      <c r="AE1341" s="127">
        <v>0</v>
      </c>
      <c r="AF1341" s="127">
        <v>0</v>
      </c>
      <c r="AG1341" s="127">
        <v>0</v>
      </c>
      <c r="AH1341" s="127">
        <v>0</v>
      </c>
    </row>
    <row r="1342" spans="1:34" x14ac:dyDescent="0.35">
      <c r="A1342" s="127" t="s">
        <v>2194</v>
      </c>
      <c r="B1342" s="127" t="s">
        <v>964</v>
      </c>
      <c r="C1342" s="127">
        <v>0</v>
      </c>
      <c r="D1342" s="127">
        <v>0</v>
      </c>
      <c r="E1342" s="127">
        <v>0</v>
      </c>
      <c r="F1342" s="127">
        <v>0</v>
      </c>
      <c r="G1342" s="127">
        <v>0</v>
      </c>
      <c r="H1342" s="127">
        <v>0</v>
      </c>
      <c r="I1342" s="127">
        <v>0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0</v>
      </c>
      <c r="P1342" s="127">
        <v>0</v>
      </c>
      <c r="Q1342" s="127">
        <v>0</v>
      </c>
      <c r="R1342" s="127">
        <v>0</v>
      </c>
      <c r="S1342" s="127">
        <v>0</v>
      </c>
      <c r="T1342" s="127">
        <v>0</v>
      </c>
      <c r="U1342" s="127">
        <v>0</v>
      </c>
      <c r="V1342" s="127">
        <v>0</v>
      </c>
      <c r="W1342" s="127">
        <v>0</v>
      </c>
      <c r="X1342" s="127">
        <v>0</v>
      </c>
      <c r="Y1342" s="127">
        <v>0</v>
      </c>
      <c r="Z1342" s="127">
        <v>0</v>
      </c>
      <c r="AA1342" s="127">
        <v>0</v>
      </c>
      <c r="AB1342" s="127">
        <v>0</v>
      </c>
      <c r="AC1342" s="127">
        <v>0</v>
      </c>
      <c r="AD1342" s="127">
        <v>0</v>
      </c>
      <c r="AE1342" s="127">
        <v>0</v>
      </c>
      <c r="AF1342" s="127">
        <v>0</v>
      </c>
      <c r="AG1342" s="127">
        <v>0</v>
      </c>
      <c r="AH1342" s="127">
        <v>0</v>
      </c>
    </row>
    <row r="1343" spans="1:34" x14ac:dyDescent="0.35">
      <c r="A1343" s="127" t="s">
        <v>2195</v>
      </c>
      <c r="B1343" s="127" t="s">
        <v>964</v>
      </c>
      <c r="C1343" s="127">
        <v>0</v>
      </c>
      <c r="D1343" s="127">
        <v>0</v>
      </c>
      <c r="E1343" s="127">
        <v>0</v>
      </c>
      <c r="F1343" s="127">
        <v>0</v>
      </c>
      <c r="G1343" s="127">
        <v>0</v>
      </c>
      <c r="H1343" s="127">
        <v>0</v>
      </c>
      <c r="I1343" s="127">
        <v>0</v>
      </c>
      <c r="J1343" s="127">
        <v>0</v>
      </c>
      <c r="K1343" s="127">
        <v>0</v>
      </c>
      <c r="L1343" s="127">
        <v>0</v>
      </c>
      <c r="M1343" s="127">
        <v>0</v>
      </c>
      <c r="N1343" s="127">
        <v>0</v>
      </c>
      <c r="O1343" s="127">
        <v>0</v>
      </c>
      <c r="P1343" s="127">
        <v>0</v>
      </c>
      <c r="Q1343" s="127">
        <v>0</v>
      </c>
      <c r="R1343" s="127">
        <v>0</v>
      </c>
      <c r="S1343" s="127">
        <v>0</v>
      </c>
      <c r="T1343" s="127">
        <v>0</v>
      </c>
      <c r="U1343" s="127">
        <v>0</v>
      </c>
      <c r="V1343" s="127">
        <v>0</v>
      </c>
      <c r="W1343" s="127">
        <v>0</v>
      </c>
      <c r="X1343" s="127">
        <v>0</v>
      </c>
      <c r="Y1343" s="127">
        <v>0</v>
      </c>
      <c r="Z1343" s="127">
        <v>0</v>
      </c>
      <c r="AA1343" s="127">
        <v>0</v>
      </c>
      <c r="AB1343" s="127">
        <v>0</v>
      </c>
      <c r="AC1343" s="127">
        <v>0</v>
      </c>
      <c r="AD1343" s="127">
        <v>0</v>
      </c>
      <c r="AE1343" s="127">
        <v>0</v>
      </c>
      <c r="AF1343" s="127">
        <v>0</v>
      </c>
      <c r="AG1343" s="127">
        <v>0</v>
      </c>
      <c r="AH1343" s="127">
        <v>0</v>
      </c>
    </row>
    <row r="1344" spans="1:34" x14ac:dyDescent="0.35">
      <c r="A1344" s="127" t="s">
        <v>2196</v>
      </c>
      <c r="B1344" s="127" t="s">
        <v>964</v>
      </c>
      <c r="C1344" s="127">
        <v>0</v>
      </c>
      <c r="D1344" s="127">
        <v>0</v>
      </c>
      <c r="E1344" s="127">
        <v>0</v>
      </c>
      <c r="F1344" s="127">
        <v>0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>
        <v>0</v>
      </c>
      <c r="P1344" s="127">
        <v>0</v>
      </c>
      <c r="Q1344" s="127">
        <v>0</v>
      </c>
      <c r="R1344" s="127">
        <v>0</v>
      </c>
      <c r="S1344" s="127">
        <v>0</v>
      </c>
      <c r="T1344" s="127">
        <v>0</v>
      </c>
      <c r="U1344" s="127">
        <v>0</v>
      </c>
      <c r="V1344" s="127">
        <v>0</v>
      </c>
      <c r="W1344" s="127">
        <v>0</v>
      </c>
      <c r="X1344" s="127">
        <v>0</v>
      </c>
      <c r="Y1344" s="127">
        <v>0</v>
      </c>
      <c r="Z1344" s="127">
        <v>0</v>
      </c>
      <c r="AA1344" s="127">
        <v>0</v>
      </c>
      <c r="AB1344" s="127">
        <v>0</v>
      </c>
      <c r="AC1344" s="127">
        <v>0</v>
      </c>
      <c r="AD1344" s="127">
        <v>0</v>
      </c>
      <c r="AE1344" s="127">
        <v>0</v>
      </c>
      <c r="AF1344" s="127">
        <v>0</v>
      </c>
      <c r="AG1344" s="127">
        <v>0</v>
      </c>
      <c r="AH1344" s="127">
        <v>0</v>
      </c>
    </row>
    <row r="1345" spans="1:34" x14ac:dyDescent="0.35">
      <c r="A1345" s="127" t="s">
        <v>2197</v>
      </c>
      <c r="B1345" s="127" t="s">
        <v>964</v>
      </c>
      <c r="C1345" s="127">
        <v>0</v>
      </c>
      <c r="D1345" s="127">
        <v>0</v>
      </c>
      <c r="E1345" s="127">
        <v>0</v>
      </c>
      <c r="F1345" s="127">
        <v>0</v>
      </c>
      <c r="G1345" s="127">
        <v>0</v>
      </c>
      <c r="H1345" s="127">
        <v>0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27">
        <v>0</v>
      </c>
      <c r="Q1345" s="127">
        <v>0</v>
      </c>
      <c r="R1345" s="127">
        <v>0</v>
      </c>
      <c r="S1345" s="127">
        <v>0</v>
      </c>
      <c r="T1345" s="127">
        <v>0</v>
      </c>
      <c r="U1345" s="127">
        <v>0</v>
      </c>
      <c r="V1345" s="127">
        <v>0</v>
      </c>
      <c r="W1345" s="127">
        <v>0</v>
      </c>
      <c r="X1345" s="127">
        <v>0</v>
      </c>
      <c r="Y1345" s="127">
        <v>0</v>
      </c>
      <c r="Z1345" s="127">
        <v>0</v>
      </c>
      <c r="AA1345" s="127">
        <v>0</v>
      </c>
      <c r="AB1345" s="127">
        <v>0</v>
      </c>
      <c r="AC1345" s="127">
        <v>0</v>
      </c>
      <c r="AD1345" s="127">
        <v>0</v>
      </c>
      <c r="AE1345" s="127">
        <v>0</v>
      </c>
      <c r="AF1345" s="127">
        <v>0</v>
      </c>
      <c r="AG1345" s="127">
        <v>0</v>
      </c>
      <c r="AH1345" s="127">
        <v>0</v>
      </c>
    </row>
    <row r="1346" spans="1:34" x14ac:dyDescent="0.35">
      <c r="A1346" s="127" t="s">
        <v>2198</v>
      </c>
      <c r="B1346" s="127" t="s">
        <v>964</v>
      </c>
      <c r="C1346" s="127">
        <v>0</v>
      </c>
      <c r="D1346" s="127">
        <v>0</v>
      </c>
      <c r="E1346" s="127">
        <v>0</v>
      </c>
      <c r="F1346" s="127">
        <v>0</v>
      </c>
      <c r="G1346" s="127">
        <v>0</v>
      </c>
      <c r="H1346" s="127">
        <v>0</v>
      </c>
      <c r="I1346" s="127">
        <v>0</v>
      </c>
      <c r="J1346" s="127">
        <v>0</v>
      </c>
      <c r="K1346" s="127">
        <v>0</v>
      </c>
      <c r="L1346" s="127">
        <v>0</v>
      </c>
      <c r="M1346" s="127">
        <v>0</v>
      </c>
      <c r="N1346" s="127">
        <v>0</v>
      </c>
      <c r="O1346" s="127">
        <v>0</v>
      </c>
      <c r="P1346" s="127">
        <v>0</v>
      </c>
      <c r="Q1346" s="127">
        <v>0</v>
      </c>
      <c r="R1346" s="127">
        <v>0</v>
      </c>
      <c r="S1346" s="127">
        <v>0</v>
      </c>
      <c r="T1346" s="127">
        <v>0</v>
      </c>
      <c r="U1346" s="127">
        <v>0</v>
      </c>
      <c r="V1346" s="127">
        <v>0</v>
      </c>
      <c r="W1346" s="127">
        <v>0</v>
      </c>
      <c r="X1346" s="127">
        <v>0</v>
      </c>
      <c r="Y1346" s="127">
        <v>0</v>
      </c>
      <c r="Z1346" s="127">
        <v>0</v>
      </c>
      <c r="AA1346" s="127">
        <v>0</v>
      </c>
      <c r="AB1346" s="127">
        <v>0</v>
      </c>
      <c r="AC1346" s="127">
        <v>0</v>
      </c>
      <c r="AD1346" s="127">
        <v>0</v>
      </c>
      <c r="AE1346" s="127">
        <v>0</v>
      </c>
      <c r="AF1346" s="127">
        <v>0</v>
      </c>
      <c r="AG1346" s="127">
        <v>0</v>
      </c>
      <c r="AH1346" s="127">
        <v>0</v>
      </c>
    </row>
    <row r="1347" spans="1:34" x14ac:dyDescent="0.35">
      <c r="A1347" s="127" t="s">
        <v>1908</v>
      </c>
      <c r="B1347" s="127" t="s">
        <v>964</v>
      </c>
      <c r="C1347" s="127">
        <v>0</v>
      </c>
      <c r="D1347" s="127">
        <v>0</v>
      </c>
      <c r="E1347" s="127">
        <v>0</v>
      </c>
      <c r="F1347" s="127">
        <v>0</v>
      </c>
      <c r="G1347" s="127">
        <v>0</v>
      </c>
      <c r="H1347" s="127">
        <v>0</v>
      </c>
      <c r="I1347" s="127">
        <v>0</v>
      </c>
      <c r="J1347" s="127">
        <v>0</v>
      </c>
      <c r="K1347" s="127">
        <v>0</v>
      </c>
      <c r="L1347" s="127">
        <v>0</v>
      </c>
      <c r="M1347" s="127">
        <v>0</v>
      </c>
      <c r="N1347" s="127">
        <v>0</v>
      </c>
      <c r="O1347" s="127">
        <v>0</v>
      </c>
      <c r="P1347" s="127">
        <v>0</v>
      </c>
      <c r="Q1347" s="127">
        <v>0</v>
      </c>
      <c r="R1347" s="127">
        <v>0</v>
      </c>
      <c r="S1347" s="127">
        <v>0</v>
      </c>
      <c r="T1347" s="127">
        <v>0</v>
      </c>
      <c r="U1347" s="127">
        <v>0</v>
      </c>
      <c r="V1347" s="127">
        <v>0</v>
      </c>
      <c r="W1347" s="127">
        <v>0</v>
      </c>
      <c r="X1347" s="127">
        <v>0</v>
      </c>
      <c r="Y1347" s="127">
        <v>0</v>
      </c>
      <c r="Z1347" s="127">
        <v>0</v>
      </c>
      <c r="AA1347" s="127">
        <v>0</v>
      </c>
      <c r="AB1347" s="127">
        <v>0</v>
      </c>
      <c r="AC1347" s="127">
        <v>0</v>
      </c>
      <c r="AD1347" s="127">
        <v>0</v>
      </c>
      <c r="AE1347" s="127">
        <v>0</v>
      </c>
      <c r="AF1347" s="127">
        <v>0</v>
      </c>
      <c r="AG1347" s="127">
        <v>0</v>
      </c>
      <c r="AH1347" s="127">
        <v>0</v>
      </c>
    </row>
    <row r="1348" spans="1:34" x14ac:dyDescent="0.35">
      <c r="A1348" s="127" t="s">
        <v>2199</v>
      </c>
      <c r="B1348" s="127" t="s">
        <v>964</v>
      </c>
      <c r="C1348" s="127">
        <v>0</v>
      </c>
      <c r="D1348" s="127">
        <v>0</v>
      </c>
      <c r="E1348" s="127">
        <v>0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0</v>
      </c>
      <c r="N1348" s="127">
        <v>0</v>
      </c>
      <c r="O1348" s="127">
        <v>0</v>
      </c>
      <c r="P1348" s="127">
        <v>0</v>
      </c>
      <c r="Q1348" s="127">
        <v>0</v>
      </c>
      <c r="R1348" s="127">
        <v>0</v>
      </c>
      <c r="S1348" s="127">
        <v>0</v>
      </c>
      <c r="T1348" s="127">
        <v>0</v>
      </c>
      <c r="U1348" s="127">
        <v>0</v>
      </c>
      <c r="V1348" s="127">
        <v>0</v>
      </c>
      <c r="W1348" s="127">
        <v>0</v>
      </c>
      <c r="X1348" s="127">
        <v>0</v>
      </c>
      <c r="Y1348" s="127">
        <v>0</v>
      </c>
      <c r="Z1348" s="127">
        <v>0</v>
      </c>
      <c r="AA1348" s="127">
        <v>0</v>
      </c>
      <c r="AB1348" s="127">
        <v>0</v>
      </c>
      <c r="AC1348" s="127">
        <v>0</v>
      </c>
      <c r="AD1348" s="127">
        <v>0</v>
      </c>
      <c r="AE1348" s="127">
        <v>0</v>
      </c>
      <c r="AF1348" s="127">
        <v>0</v>
      </c>
      <c r="AG1348" s="127">
        <v>0</v>
      </c>
      <c r="AH1348" s="127">
        <v>0</v>
      </c>
    </row>
    <row r="1349" spans="1:34" x14ac:dyDescent="0.35">
      <c r="A1349" s="127" t="s">
        <v>2200</v>
      </c>
      <c r="B1349" s="127" t="s">
        <v>964</v>
      </c>
      <c r="C1349" s="127">
        <v>0</v>
      </c>
      <c r="D1349" s="127">
        <v>0</v>
      </c>
      <c r="E1349" s="127">
        <v>0</v>
      </c>
      <c r="F1349" s="127">
        <v>0</v>
      </c>
      <c r="G1349" s="127">
        <v>0</v>
      </c>
      <c r="H1349" s="127">
        <v>0</v>
      </c>
      <c r="I1349" s="127">
        <v>0</v>
      </c>
      <c r="J1349" s="127">
        <v>0</v>
      </c>
      <c r="K1349" s="127">
        <v>0</v>
      </c>
      <c r="L1349" s="127">
        <v>0</v>
      </c>
      <c r="M1349" s="127">
        <v>0</v>
      </c>
      <c r="N1349" s="127">
        <v>0</v>
      </c>
      <c r="O1349" s="127">
        <v>0</v>
      </c>
      <c r="P1349" s="127">
        <v>0</v>
      </c>
      <c r="Q1349" s="127">
        <v>0</v>
      </c>
      <c r="R1349" s="127">
        <v>0</v>
      </c>
      <c r="S1349" s="127">
        <v>0</v>
      </c>
      <c r="T1349" s="127">
        <v>0</v>
      </c>
      <c r="U1349" s="127">
        <v>0</v>
      </c>
      <c r="V1349" s="127">
        <v>0</v>
      </c>
      <c r="W1349" s="127">
        <v>0</v>
      </c>
      <c r="X1349" s="127">
        <v>0</v>
      </c>
      <c r="Y1349" s="127">
        <v>0</v>
      </c>
      <c r="Z1349" s="127">
        <v>0</v>
      </c>
      <c r="AA1349" s="127">
        <v>0</v>
      </c>
      <c r="AB1349" s="127">
        <v>0</v>
      </c>
      <c r="AC1349" s="127">
        <v>0</v>
      </c>
      <c r="AD1349" s="127">
        <v>0</v>
      </c>
      <c r="AE1349" s="127">
        <v>0</v>
      </c>
      <c r="AF1349" s="127">
        <v>0</v>
      </c>
      <c r="AG1349" s="127">
        <v>0</v>
      </c>
      <c r="AH1349" s="127">
        <v>0</v>
      </c>
    </row>
    <row r="1350" spans="1:34" x14ac:dyDescent="0.35">
      <c r="A1350" s="127" t="s">
        <v>2201</v>
      </c>
      <c r="B1350" s="127" t="s">
        <v>964</v>
      </c>
      <c r="C1350" s="127">
        <v>0</v>
      </c>
      <c r="D1350" s="127">
        <v>0</v>
      </c>
      <c r="E1350" s="127">
        <v>0</v>
      </c>
      <c r="F1350" s="127">
        <v>0</v>
      </c>
      <c r="G1350" s="127">
        <v>0</v>
      </c>
      <c r="H1350" s="127">
        <v>0</v>
      </c>
      <c r="I1350" s="127">
        <v>0</v>
      </c>
      <c r="J1350" s="127">
        <v>0</v>
      </c>
      <c r="K1350" s="127">
        <v>0</v>
      </c>
      <c r="L1350" s="127">
        <v>0</v>
      </c>
      <c r="M1350" s="127">
        <v>0</v>
      </c>
      <c r="N1350" s="127">
        <v>0</v>
      </c>
      <c r="O1350" s="127">
        <v>0</v>
      </c>
      <c r="P1350" s="127">
        <v>0</v>
      </c>
      <c r="Q1350" s="127">
        <v>0</v>
      </c>
      <c r="R1350" s="127">
        <v>0</v>
      </c>
      <c r="S1350" s="127">
        <v>0</v>
      </c>
      <c r="T1350" s="127">
        <v>0</v>
      </c>
      <c r="U1350" s="127">
        <v>0</v>
      </c>
      <c r="V1350" s="127">
        <v>0</v>
      </c>
      <c r="W1350" s="127">
        <v>0</v>
      </c>
      <c r="X1350" s="127">
        <v>0</v>
      </c>
      <c r="Y1350" s="127">
        <v>0</v>
      </c>
      <c r="Z1350" s="127">
        <v>0</v>
      </c>
      <c r="AA1350" s="127">
        <v>0</v>
      </c>
      <c r="AB1350" s="127">
        <v>0</v>
      </c>
      <c r="AC1350" s="127">
        <v>0</v>
      </c>
      <c r="AD1350" s="127">
        <v>0</v>
      </c>
      <c r="AE1350" s="127">
        <v>0</v>
      </c>
      <c r="AF1350" s="127">
        <v>0</v>
      </c>
      <c r="AG1350" s="127">
        <v>0</v>
      </c>
      <c r="AH1350" s="127">
        <v>0</v>
      </c>
    </row>
    <row r="1351" spans="1:34" x14ac:dyDescent="0.35">
      <c r="A1351" s="127" t="s">
        <v>2202</v>
      </c>
      <c r="B1351" s="127" t="s">
        <v>964</v>
      </c>
      <c r="C1351" s="127">
        <v>0</v>
      </c>
      <c r="D1351" s="127">
        <v>0</v>
      </c>
      <c r="E1351" s="127">
        <v>0</v>
      </c>
      <c r="F1351" s="127">
        <v>0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0</v>
      </c>
      <c r="M1351" s="127">
        <v>0</v>
      </c>
      <c r="N1351" s="127">
        <v>0</v>
      </c>
      <c r="O1351" s="127">
        <v>0</v>
      </c>
      <c r="P1351" s="127">
        <v>0</v>
      </c>
      <c r="Q1351" s="127">
        <v>0</v>
      </c>
      <c r="R1351" s="127">
        <v>0</v>
      </c>
      <c r="S1351" s="127">
        <v>0</v>
      </c>
      <c r="T1351" s="127">
        <v>0</v>
      </c>
      <c r="U1351" s="127">
        <v>0</v>
      </c>
      <c r="V1351" s="127">
        <v>0</v>
      </c>
      <c r="W1351" s="127">
        <v>0</v>
      </c>
      <c r="X1351" s="127">
        <v>0</v>
      </c>
      <c r="Y1351" s="127">
        <v>0</v>
      </c>
      <c r="Z1351" s="127">
        <v>0</v>
      </c>
      <c r="AA1351" s="127">
        <v>0</v>
      </c>
      <c r="AB1351" s="127">
        <v>0</v>
      </c>
      <c r="AC1351" s="127">
        <v>0</v>
      </c>
      <c r="AD1351" s="127">
        <v>0</v>
      </c>
      <c r="AE1351" s="127">
        <v>0</v>
      </c>
      <c r="AF1351" s="127">
        <v>0</v>
      </c>
      <c r="AG1351" s="127">
        <v>0</v>
      </c>
      <c r="AH1351" s="127">
        <v>0</v>
      </c>
    </row>
    <row r="1352" spans="1:34" x14ac:dyDescent="0.35">
      <c r="A1352" s="127" t="s">
        <v>2203</v>
      </c>
      <c r="B1352" s="127" t="s">
        <v>964</v>
      </c>
      <c r="C1352" s="127">
        <v>0</v>
      </c>
      <c r="D1352" s="127">
        <v>0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0</v>
      </c>
      <c r="M1352" s="127">
        <v>0</v>
      </c>
      <c r="N1352" s="127">
        <v>0</v>
      </c>
      <c r="O1352" s="127">
        <v>0</v>
      </c>
      <c r="P1352" s="127">
        <v>0</v>
      </c>
      <c r="Q1352" s="127">
        <v>0</v>
      </c>
      <c r="R1352" s="127">
        <v>0</v>
      </c>
      <c r="S1352" s="127">
        <v>0</v>
      </c>
      <c r="T1352" s="127">
        <v>0</v>
      </c>
      <c r="U1352" s="127">
        <v>0</v>
      </c>
      <c r="V1352" s="127">
        <v>0</v>
      </c>
      <c r="W1352" s="127">
        <v>0</v>
      </c>
      <c r="X1352" s="127">
        <v>0</v>
      </c>
      <c r="Y1352" s="127">
        <v>0</v>
      </c>
      <c r="Z1352" s="127">
        <v>0</v>
      </c>
      <c r="AA1352" s="127">
        <v>0</v>
      </c>
      <c r="AB1352" s="127">
        <v>0</v>
      </c>
      <c r="AC1352" s="127">
        <v>0</v>
      </c>
      <c r="AD1352" s="127">
        <v>0</v>
      </c>
      <c r="AE1352" s="127">
        <v>0</v>
      </c>
      <c r="AF1352" s="127">
        <v>0</v>
      </c>
      <c r="AG1352" s="127">
        <v>0</v>
      </c>
      <c r="AH1352" s="127">
        <v>0</v>
      </c>
    </row>
    <row r="1353" spans="1:34" x14ac:dyDescent="0.35">
      <c r="A1353" s="127" t="s">
        <v>2204</v>
      </c>
      <c r="B1353" s="127" t="s">
        <v>964</v>
      </c>
      <c r="C1353" s="127">
        <v>0</v>
      </c>
      <c r="D1353" s="127">
        <v>0</v>
      </c>
      <c r="E1353" s="127">
        <v>0</v>
      </c>
      <c r="F1353" s="127">
        <v>0</v>
      </c>
      <c r="G1353" s="127">
        <v>0</v>
      </c>
      <c r="H1353" s="127">
        <v>0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0</v>
      </c>
      <c r="O1353" s="127">
        <v>0</v>
      </c>
      <c r="P1353" s="127">
        <v>0</v>
      </c>
      <c r="Q1353" s="127">
        <v>0</v>
      </c>
      <c r="R1353" s="127">
        <v>0</v>
      </c>
      <c r="S1353" s="127">
        <v>0</v>
      </c>
      <c r="T1353" s="127">
        <v>0</v>
      </c>
      <c r="U1353" s="127">
        <v>0</v>
      </c>
      <c r="V1353" s="127">
        <v>0</v>
      </c>
      <c r="W1353" s="127">
        <v>0</v>
      </c>
      <c r="X1353" s="127">
        <v>0</v>
      </c>
      <c r="Y1353" s="127">
        <v>0</v>
      </c>
      <c r="Z1353" s="127">
        <v>0</v>
      </c>
      <c r="AA1353" s="127">
        <v>0</v>
      </c>
      <c r="AB1353" s="127">
        <v>0</v>
      </c>
      <c r="AC1353" s="127">
        <v>0</v>
      </c>
      <c r="AD1353" s="127">
        <v>0</v>
      </c>
      <c r="AE1353" s="127">
        <v>0</v>
      </c>
      <c r="AF1353" s="127">
        <v>0</v>
      </c>
      <c r="AG1353" s="127">
        <v>0</v>
      </c>
      <c r="AH1353" s="127">
        <v>0</v>
      </c>
    </row>
    <row r="1354" spans="1:34" x14ac:dyDescent="0.35">
      <c r="A1354" s="127" t="s">
        <v>2205</v>
      </c>
      <c r="B1354" s="127" t="s">
        <v>964</v>
      </c>
      <c r="C1354" s="127">
        <v>0</v>
      </c>
      <c r="D1354" s="127">
        <v>0</v>
      </c>
      <c r="E1354" s="127">
        <v>0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0</v>
      </c>
      <c r="O1354" s="127">
        <v>0</v>
      </c>
      <c r="P1354" s="127">
        <v>0</v>
      </c>
      <c r="Q1354" s="127">
        <v>0</v>
      </c>
      <c r="R1354" s="127">
        <v>0</v>
      </c>
      <c r="S1354" s="127">
        <v>0</v>
      </c>
      <c r="T1354" s="127">
        <v>0</v>
      </c>
      <c r="U1354" s="127">
        <v>0</v>
      </c>
      <c r="V1354" s="127">
        <v>0</v>
      </c>
      <c r="W1354" s="127">
        <v>0</v>
      </c>
      <c r="X1354" s="127">
        <v>0</v>
      </c>
      <c r="Y1354" s="127">
        <v>0</v>
      </c>
      <c r="Z1354" s="127">
        <v>0</v>
      </c>
      <c r="AA1354" s="127">
        <v>0</v>
      </c>
      <c r="AB1354" s="127">
        <v>0</v>
      </c>
      <c r="AC1354" s="127">
        <v>0</v>
      </c>
      <c r="AD1354" s="127">
        <v>0</v>
      </c>
      <c r="AE1354" s="127">
        <v>0</v>
      </c>
      <c r="AF1354" s="127">
        <v>0</v>
      </c>
      <c r="AG1354" s="127">
        <v>0</v>
      </c>
      <c r="AH1354" s="127">
        <v>0</v>
      </c>
    </row>
    <row r="1355" spans="1:34" x14ac:dyDescent="0.35">
      <c r="A1355" s="127" t="s">
        <v>2206</v>
      </c>
      <c r="B1355" s="127" t="s">
        <v>964</v>
      </c>
      <c r="C1355" s="127">
        <v>0</v>
      </c>
      <c r="D1355" s="127">
        <v>0</v>
      </c>
      <c r="E1355" s="127">
        <v>0</v>
      </c>
      <c r="F1355" s="127">
        <v>0</v>
      </c>
      <c r="G1355" s="127">
        <v>0</v>
      </c>
      <c r="H1355" s="127">
        <v>0</v>
      </c>
      <c r="I1355" s="127">
        <v>0</v>
      </c>
      <c r="J1355" s="127">
        <v>0</v>
      </c>
      <c r="K1355" s="127">
        <v>0</v>
      </c>
      <c r="L1355" s="127">
        <v>0</v>
      </c>
      <c r="M1355" s="127">
        <v>0</v>
      </c>
      <c r="N1355" s="127">
        <v>0</v>
      </c>
      <c r="O1355" s="127">
        <v>0</v>
      </c>
      <c r="P1355" s="127">
        <v>0</v>
      </c>
      <c r="Q1355" s="127">
        <v>0</v>
      </c>
      <c r="R1355" s="127">
        <v>0</v>
      </c>
      <c r="S1355" s="127">
        <v>0</v>
      </c>
      <c r="T1355" s="127">
        <v>0</v>
      </c>
      <c r="U1355" s="127">
        <v>0</v>
      </c>
      <c r="V1355" s="127">
        <v>0</v>
      </c>
      <c r="W1355" s="127">
        <v>0</v>
      </c>
      <c r="X1355" s="127">
        <v>0</v>
      </c>
      <c r="Y1355" s="127">
        <v>0</v>
      </c>
      <c r="Z1355" s="127">
        <v>0</v>
      </c>
      <c r="AA1355" s="127">
        <v>0</v>
      </c>
      <c r="AB1355" s="127">
        <v>0</v>
      </c>
      <c r="AC1355" s="127">
        <v>0</v>
      </c>
      <c r="AD1355" s="127">
        <v>0</v>
      </c>
      <c r="AE1355" s="127">
        <v>0</v>
      </c>
      <c r="AF1355" s="127">
        <v>0</v>
      </c>
      <c r="AG1355" s="127">
        <v>0</v>
      </c>
      <c r="AH1355" s="127">
        <v>0</v>
      </c>
    </row>
    <row r="1356" spans="1:34" x14ac:dyDescent="0.35">
      <c r="A1356" s="127" t="s">
        <v>2207</v>
      </c>
      <c r="B1356" s="127" t="s">
        <v>964</v>
      </c>
      <c r="C1356" s="127">
        <v>0</v>
      </c>
      <c r="D1356" s="127">
        <v>0</v>
      </c>
      <c r="E1356" s="127">
        <v>0</v>
      </c>
      <c r="F1356" s="127">
        <v>0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0</v>
      </c>
      <c r="P1356" s="127">
        <v>0</v>
      </c>
      <c r="Q1356" s="127">
        <v>0</v>
      </c>
      <c r="R1356" s="127">
        <v>0</v>
      </c>
      <c r="S1356" s="127">
        <v>0</v>
      </c>
      <c r="T1356" s="127">
        <v>0</v>
      </c>
      <c r="U1356" s="127">
        <v>0</v>
      </c>
      <c r="V1356" s="127">
        <v>0</v>
      </c>
      <c r="W1356" s="127">
        <v>0</v>
      </c>
      <c r="X1356" s="127">
        <v>0</v>
      </c>
      <c r="Y1356" s="127">
        <v>0</v>
      </c>
      <c r="Z1356" s="127">
        <v>0</v>
      </c>
      <c r="AA1356" s="127">
        <v>0</v>
      </c>
      <c r="AB1356" s="127">
        <v>0</v>
      </c>
      <c r="AC1356" s="127">
        <v>0</v>
      </c>
      <c r="AD1356" s="127">
        <v>0</v>
      </c>
      <c r="AE1356" s="127">
        <v>0</v>
      </c>
      <c r="AF1356" s="127">
        <v>0</v>
      </c>
      <c r="AG1356" s="127">
        <v>0</v>
      </c>
      <c r="AH1356" s="127">
        <v>0</v>
      </c>
    </row>
    <row r="1357" spans="1:34" x14ac:dyDescent="0.35">
      <c r="A1357" s="127" t="s">
        <v>2208</v>
      </c>
      <c r="B1357" s="127" t="s">
        <v>964</v>
      </c>
      <c r="C1357" s="127">
        <v>0</v>
      </c>
      <c r="D1357" s="127">
        <v>0</v>
      </c>
      <c r="E1357" s="127">
        <v>0</v>
      </c>
      <c r="F1357" s="127">
        <v>0</v>
      </c>
      <c r="G1357" s="127">
        <v>0</v>
      </c>
      <c r="H1357" s="127">
        <v>0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27">
        <v>0</v>
      </c>
      <c r="Q1357" s="127">
        <v>0</v>
      </c>
      <c r="R1357" s="127">
        <v>0</v>
      </c>
      <c r="S1357" s="127">
        <v>0</v>
      </c>
      <c r="T1357" s="127">
        <v>0</v>
      </c>
      <c r="U1357" s="127">
        <v>0</v>
      </c>
      <c r="V1357" s="127">
        <v>0</v>
      </c>
      <c r="W1357" s="127">
        <v>0</v>
      </c>
      <c r="X1357" s="127">
        <v>0</v>
      </c>
      <c r="Y1357" s="127">
        <v>0</v>
      </c>
      <c r="Z1357" s="127">
        <v>0</v>
      </c>
      <c r="AA1357" s="127">
        <v>0</v>
      </c>
      <c r="AB1357" s="127">
        <v>0</v>
      </c>
      <c r="AC1357" s="127">
        <v>0</v>
      </c>
      <c r="AD1357" s="127">
        <v>0</v>
      </c>
      <c r="AE1357" s="127">
        <v>0</v>
      </c>
      <c r="AF1357" s="127">
        <v>0</v>
      </c>
      <c r="AG1357" s="127">
        <v>0</v>
      </c>
      <c r="AH1357" s="127">
        <v>0</v>
      </c>
    </row>
    <row r="1358" spans="1:34" x14ac:dyDescent="0.35">
      <c r="A1358" s="127" t="s">
        <v>2209</v>
      </c>
      <c r="B1358" s="127" t="s">
        <v>964</v>
      </c>
      <c r="C1358" s="127">
        <v>0</v>
      </c>
      <c r="D1358" s="127">
        <v>0</v>
      </c>
      <c r="E1358" s="127">
        <v>0</v>
      </c>
      <c r="F1358" s="127">
        <v>0</v>
      </c>
      <c r="G1358" s="127">
        <v>0</v>
      </c>
      <c r="H1358" s="127">
        <v>0</v>
      </c>
      <c r="I1358" s="127">
        <v>0</v>
      </c>
      <c r="J1358" s="127">
        <v>0</v>
      </c>
      <c r="K1358" s="127">
        <v>0</v>
      </c>
      <c r="L1358" s="127">
        <v>0</v>
      </c>
      <c r="M1358" s="127">
        <v>0</v>
      </c>
      <c r="N1358" s="127">
        <v>0</v>
      </c>
      <c r="O1358" s="127">
        <v>0</v>
      </c>
      <c r="P1358" s="127">
        <v>0</v>
      </c>
      <c r="Q1358" s="127">
        <v>0</v>
      </c>
      <c r="R1358" s="127">
        <v>0</v>
      </c>
      <c r="S1358" s="127">
        <v>0</v>
      </c>
      <c r="T1358" s="127">
        <v>0</v>
      </c>
      <c r="U1358" s="127">
        <v>0</v>
      </c>
      <c r="V1358" s="127">
        <v>0</v>
      </c>
      <c r="W1358" s="127">
        <v>0</v>
      </c>
      <c r="X1358" s="127">
        <v>0</v>
      </c>
      <c r="Y1358" s="127">
        <v>0</v>
      </c>
      <c r="Z1358" s="127">
        <v>0</v>
      </c>
      <c r="AA1358" s="127">
        <v>0</v>
      </c>
      <c r="AB1358" s="127">
        <v>0</v>
      </c>
      <c r="AC1358" s="127">
        <v>0</v>
      </c>
      <c r="AD1358" s="127">
        <v>0</v>
      </c>
      <c r="AE1358" s="127">
        <v>0</v>
      </c>
      <c r="AF1358" s="127">
        <v>0</v>
      </c>
      <c r="AG1358" s="127">
        <v>0</v>
      </c>
      <c r="AH1358" s="127">
        <v>0</v>
      </c>
    </row>
    <row r="1359" spans="1:34" x14ac:dyDescent="0.35">
      <c r="A1359" s="127" t="s">
        <v>1909</v>
      </c>
      <c r="B1359" s="127" t="s">
        <v>964</v>
      </c>
      <c r="C1359" s="127">
        <v>0</v>
      </c>
      <c r="D1359" s="127">
        <v>0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0</v>
      </c>
      <c r="M1359" s="127">
        <v>0</v>
      </c>
      <c r="N1359" s="127">
        <v>0</v>
      </c>
      <c r="O1359" s="127">
        <v>0</v>
      </c>
      <c r="P1359" s="127">
        <v>0</v>
      </c>
      <c r="Q1359" s="127">
        <v>0</v>
      </c>
      <c r="R1359" s="127">
        <v>0</v>
      </c>
      <c r="S1359" s="127">
        <v>0</v>
      </c>
      <c r="T1359" s="127">
        <v>0</v>
      </c>
      <c r="U1359" s="127">
        <v>0</v>
      </c>
      <c r="V1359" s="127">
        <v>0</v>
      </c>
      <c r="W1359" s="127">
        <v>0</v>
      </c>
      <c r="X1359" s="127">
        <v>0</v>
      </c>
      <c r="Y1359" s="127">
        <v>0</v>
      </c>
      <c r="Z1359" s="127">
        <v>0</v>
      </c>
      <c r="AA1359" s="127">
        <v>0</v>
      </c>
      <c r="AB1359" s="127">
        <v>0</v>
      </c>
      <c r="AC1359" s="127">
        <v>0</v>
      </c>
      <c r="AD1359" s="127">
        <v>0</v>
      </c>
      <c r="AE1359" s="127">
        <v>0</v>
      </c>
      <c r="AF1359" s="127">
        <v>0</v>
      </c>
      <c r="AG1359" s="127">
        <v>0</v>
      </c>
      <c r="AH1359" s="127">
        <v>0</v>
      </c>
    </row>
    <row r="1360" spans="1:34" x14ac:dyDescent="0.35">
      <c r="A1360" s="127" t="s">
        <v>2210</v>
      </c>
      <c r="B1360" s="127" t="s">
        <v>964</v>
      </c>
      <c r="C1360" s="128">
        <v>322425000000</v>
      </c>
      <c r="D1360" s="128">
        <v>306296000000</v>
      </c>
      <c r="E1360" s="128">
        <v>273568000000</v>
      </c>
      <c r="F1360" s="128">
        <v>244013000000</v>
      </c>
      <c r="G1360" s="128">
        <v>213571000000</v>
      </c>
      <c r="H1360" s="128">
        <v>183810000000</v>
      </c>
      <c r="I1360" s="128">
        <v>154358000000</v>
      </c>
      <c r="J1360" s="128">
        <v>125043000000</v>
      </c>
      <c r="K1360" s="128">
        <v>95788300000</v>
      </c>
      <c r="L1360" s="128">
        <v>85830100000</v>
      </c>
      <c r="M1360" s="128">
        <v>75880500000</v>
      </c>
      <c r="N1360" s="128">
        <v>65934500000</v>
      </c>
      <c r="O1360" s="128">
        <v>55990300000</v>
      </c>
      <c r="P1360" s="128">
        <v>46046400000</v>
      </c>
      <c r="Q1360" s="128">
        <v>36837100000</v>
      </c>
      <c r="R1360" s="128">
        <v>27627900000</v>
      </c>
      <c r="S1360" s="128">
        <v>18418600000</v>
      </c>
      <c r="T1360" s="128">
        <v>9209310000</v>
      </c>
      <c r="U1360" s="127">
        <v>0</v>
      </c>
      <c r="V1360" s="127">
        <v>0</v>
      </c>
      <c r="W1360" s="127">
        <v>0</v>
      </c>
      <c r="X1360" s="127">
        <v>0</v>
      </c>
      <c r="Y1360" s="127">
        <v>0</v>
      </c>
      <c r="Z1360" s="127">
        <v>0</v>
      </c>
      <c r="AA1360" s="127">
        <v>0</v>
      </c>
      <c r="AB1360" s="127">
        <v>0</v>
      </c>
      <c r="AC1360" s="127">
        <v>0</v>
      </c>
      <c r="AD1360" s="127">
        <v>0</v>
      </c>
      <c r="AE1360" s="127">
        <v>0</v>
      </c>
      <c r="AF1360" s="127">
        <v>0</v>
      </c>
      <c r="AG1360" s="127">
        <v>0</v>
      </c>
      <c r="AH1360" s="127">
        <v>0</v>
      </c>
    </row>
    <row r="1361" spans="1:34" x14ac:dyDescent="0.35">
      <c r="A1361" s="127" t="s">
        <v>2211</v>
      </c>
      <c r="B1361" s="127" t="s">
        <v>964</v>
      </c>
      <c r="C1361" s="128">
        <v>2326500000000</v>
      </c>
      <c r="D1361" s="128">
        <v>2210120000000</v>
      </c>
      <c r="E1361" s="128">
        <v>1973970000000</v>
      </c>
      <c r="F1361" s="128">
        <v>1760710000000</v>
      </c>
      <c r="G1361" s="128">
        <v>1541050000000</v>
      </c>
      <c r="H1361" s="128">
        <v>1326310000000</v>
      </c>
      <c r="I1361" s="128">
        <v>1113790000000</v>
      </c>
      <c r="J1361" s="128">
        <v>902264000000</v>
      </c>
      <c r="K1361" s="128">
        <v>691174000000</v>
      </c>
      <c r="L1361" s="128">
        <v>619319000000</v>
      </c>
      <c r="M1361" s="128">
        <v>547526000000</v>
      </c>
      <c r="N1361" s="128">
        <v>475760000000</v>
      </c>
      <c r="O1361" s="128">
        <v>404006000000</v>
      </c>
      <c r="P1361" s="128">
        <v>332255000000</v>
      </c>
      <c r="Q1361" s="128">
        <v>265804000000</v>
      </c>
      <c r="R1361" s="128">
        <v>199353000000</v>
      </c>
      <c r="S1361" s="128">
        <v>132902000000</v>
      </c>
      <c r="T1361" s="128">
        <v>66451000000</v>
      </c>
      <c r="U1361" s="127">
        <v>0</v>
      </c>
      <c r="V1361" s="127">
        <v>0</v>
      </c>
      <c r="W1361" s="127">
        <v>0</v>
      </c>
      <c r="X1361" s="127">
        <v>0</v>
      </c>
      <c r="Y1361" s="127">
        <v>0</v>
      </c>
      <c r="Z1361" s="127">
        <v>0</v>
      </c>
      <c r="AA1361" s="127">
        <v>0</v>
      </c>
      <c r="AB1361" s="127">
        <v>0</v>
      </c>
      <c r="AC1361" s="127">
        <v>0</v>
      </c>
      <c r="AD1361" s="127">
        <v>0</v>
      </c>
      <c r="AE1361" s="127">
        <v>0</v>
      </c>
      <c r="AF1361" s="127">
        <v>0</v>
      </c>
      <c r="AG1361" s="127">
        <v>0</v>
      </c>
      <c r="AH1361" s="127">
        <v>0</v>
      </c>
    </row>
    <row r="1362" spans="1:34" x14ac:dyDescent="0.35">
      <c r="A1362" s="127" t="s">
        <v>2212</v>
      </c>
      <c r="B1362" s="127" t="s">
        <v>964</v>
      </c>
      <c r="C1362" s="128">
        <v>59633300000</v>
      </c>
      <c r="D1362" s="128">
        <v>56650300000</v>
      </c>
      <c r="E1362" s="128">
        <v>50597100000</v>
      </c>
      <c r="F1362" s="128">
        <v>45130900000</v>
      </c>
      <c r="G1362" s="128">
        <v>39500500000</v>
      </c>
      <c r="H1362" s="128">
        <v>33996200000</v>
      </c>
      <c r="I1362" s="128">
        <v>28548900000</v>
      </c>
      <c r="J1362" s="128">
        <v>23127000000</v>
      </c>
      <c r="K1362" s="128">
        <v>17716300000</v>
      </c>
      <c r="L1362" s="128">
        <v>15874500000</v>
      </c>
      <c r="M1362" s="128">
        <v>14034300000</v>
      </c>
      <c r="N1362" s="128">
        <v>12194800000</v>
      </c>
      <c r="O1362" s="128">
        <v>10355600000</v>
      </c>
      <c r="P1362" s="128">
        <v>8516410000</v>
      </c>
      <c r="Q1362" s="128">
        <v>6813120000</v>
      </c>
      <c r="R1362" s="128">
        <v>5109860000</v>
      </c>
      <c r="S1362" s="128">
        <v>3406570000</v>
      </c>
      <c r="T1362" s="128">
        <v>1703290000</v>
      </c>
      <c r="U1362" s="127">
        <v>0</v>
      </c>
      <c r="V1362" s="127">
        <v>0</v>
      </c>
      <c r="W1362" s="127">
        <v>0</v>
      </c>
      <c r="X1362" s="127">
        <v>0</v>
      </c>
      <c r="Y1362" s="127">
        <v>0</v>
      </c>
      <c r="Z1362" s="127">
        <v>0</v>
      </c>
      <c r="AA1362" s="127">
        <v>0</v>
      </c>
      <c r="AB1362" s="127">
        <v>0</v>
      </c>
      <c r="AC1362" s="127">
        <v>0</v>
      </c>
      <c r="AD1362" s="127">
        <v>0</v>
      </c>
      <c r="AE1362" s="127">
        <v>0</v>
      </c>
      <c r="AF1362" s="127">
        <v>0</v>
      </c>
      <c r="AG1362" s="127">
        <v>0</v>
      </c>
      <c r="AH1362" s="127">
        <v>0</v>
      </c>
    </row>
    <row r="1363" spans="1:34" x14ac:dyDescent="0.35">
      <c r="A1363" s="127" t="s">
        <v>2213</v>
      </c>
      <c r="B1363" s="127" t="s">
        <v>964</v>
      </c>
      <c r="C1363" s="128">
        <v>195441000000</v>
      </c>
      <c r="D1363" s="128">
        <v>185665000000</v>
      </c>
      <c r="E1363" s="128">
        <v>165826000000</v>
      </c>
      <c r="F1363" s="128">
        <v>147911000000</v>
      </c>
      <c r="G1363" s="128">
        <v>129459000000</v>
      </c>
      <c r="H1363" s="128">
        <v>111419000000</v>
      </c>
      <c r="I1363" s="128">
        <v>93565700000</v>
      </c>
      <c r="J1363" s="128">
        <v>75796100000</v>
      </c>
      <c r="K1363" s="128">
        <v>58063100000</v>
      </c>
      <c r="L1363" s="128">
        <v>52026900000</v>
      </c>
      <c r="M1363" s="128">
        <v>45995800000</v>
      </c>
      <c r="N1363" s="128">
        <v>39966900000</v>
      </c>
      <c r="O1363" s="128">
        <v>33939200000</v>
      </c>
      <c r="P1363" s="128">
        <v>27911600000</v>
      </c>
      <c r="Q1363" s="128">
        <v>22329200000</v>
      </c>
      <c r="R1363" s="128">
        <v>16747000000</v>
      </c>
      <c r="S1363" s="128">
        <v>11164600000</v>
      </c>
      <c r="T1363" s="128">
        <v>5582320000</v>
      </c>
      <c r="U1363" s="127">
        <v>0</v>
      </c>
      <c r="V1363" s="127">
        <v>0</v>
      </c>
      <c r="W1363" s="127">
        <v>0</v>
      </c>
      <c r="X1363" s="127">
        <v>0</v>
      </c>
      <c r="Y1363" s="127">
        <v>0</v>
      </c>
      <c r="Z1363" s="127">
        <v>0</v>
      </c>
      <c r="AA1363" s="127">
        <v>0</v>
      </c>
      <c r="AB1363" s="127">
        <v>0</v>
      </c>
      <c r="AC1363" s="127">
        <v>0</v>
      </c>
      <c r="AD1363" s="127">
        <v>0</v>
      </c>
      <c r="AE1363" s="127">
        <v>0</v>
      </c>
      <c r="AF1363" s="127">
        <v>0</v>
      </c>
      <c r="AG1363" s="127">
        <v>0</v>
      </c>
      <c r="AH1363" s="127">
        <v>0</v>
      </c>
    </row>
    <row r="1364" spans="1:34" x14ac:dyDescent="0.35">
      <c r="A1364" s="127" t="s">
        <v>2214</v>
      </c>
      <c r="B1364" s="127" t="s">
        <v>964</v>
      </c>
      <c r="C1364" s="128">
        <v>184821000000</v>
      </c>
      <c r="D1364" s="128">
        <v>175576000000</v>
      </c>
      <c r="E1364" s="128">
        <v>156815000000</v>
      </c>
      <c r="F1364" s="128">
        <v>139874000000</v>
      </c>
      <c r="G1364" s="128">
        <v>122424000000</v>
      </c>
      <c r="H1364" s="128">
        <v>105364000000</v>
      </c>
      <c r="I1364" s="128">
        <v>88481400000</v>
      </c>
      <c r="J1364" s="128">
        <v>71677400000</v>
      </c>
      <c r="K1364" s="128">
        <v>54908000000</v>
      </c>
      <c r="L1364" s="128">
        <v>49199800000</v>
      </c>
      <c r="M1364" s="128">
        <v>43496400000</v>
      </c>
      <c r="N1364" s="128">
        <v>37795200000</v>
      </c>
      <c r="O1364" s="128">
        <v>32094900000</v>
      </c>
      <c r="P1364" s="128">
        <v>26394900000</v>
      </c>
      <c r="Q1364" s="128">
        <v>21115900000</v>
      </c>
      <c r="R1364" s="128">
        <v>15837000000</v>
      </c>
      <c r="S1364" s="128">
        <v>10558000000</v>
      </c>
      <c r="T1364" s="128">
        <v>5278980000</v>
      </c>
      <c r="U1364" s="127">
        <v>0</v>
      </c>
      <c r="V1364" s="127">
        <v>0</v>
      </c>
      <c r="W1364" s="127">
        <v>0</v>
      </c>
      <c r="X1364" s="127">
        <v>0</v>
      </c>
      <c r="Y1364" s="127">
        <v>0</v>
      </c>
      <c r="Z1364" s="127">
        <v>0</v>
      </c>
      <c r="AA1364" s="127">
        <v>0</v>
      </c>
      <c r="AB1364" s="127">
        <v>0</v>
      </c>
      <c r="AC1364" s="127">
        <v>0</v>
      </c>
      <c r="AD1364" s="127">
        <v>0</v>
      </c>
      <c r="AE1364" s="127">
        <v>0</v>
      </c>
      <c r="AF1364" s="127">
        <v>0</v>
      </c>
      <c r="AG1364" s="127">
        <v>0</v>
      </c>
      <c r="AH1364" s="127">
        <v>0</v>
      </c>
    </row>
    <row r="1365" spans="1:34" x14ac:dyDescent="0.35">
      <c r="A1365" s="127" t="s">
        <v>2215</v>
      </c>
      <c r="B1365" s="127" t="s">
        <v>964</v>
      </c>
      <c r="C1365" s="128">
        <v>23738700000</v>
      </c>
      <c r="D1365" s="128">
        <v>22551300000</v>
      </c>
      <c r="E1365" s="128">
        <v>20141600000</v>
      </c>
      <c r="F1365" s="128">
        <v>17965600000</v>
      </c>
      <c r="G1365" s="128">
        <v>15724300000</v>
      </c>
      <c r="H1365" s="128">
        <v>13533100000</v>
      </c>
      <c r="I1365" s="128">
        <v>11364700000</v>
      </c>
      <c r="J1365" s="128">
        <v>9206360000</v>
      </c>
      <c r="K1365" s="128">
        <v>7052470000</v>
      </c>
      <c r="L1365" s="128">
        <v>6319290000</v>
      </c>
      <c r="M1365" s="128">
        <v>5586750000</v>
      </c>
      <c r="N1365" s="128">
        <v>4854470000</v>
      </c>
      <c r="O1365" s="128">
        <v>4122320000</v>
      </c>
      <c r="P1365" s="128">
        <v>3390200000</v>
      </c>
      <c r="Q1365" s="128">
        <v>2712160000</v>
      </c>
      <c r="R1365" s="128">
        <v>2034120000</v>
      </c>
      <c r="S1365" s="128">
        <v>1356080000</v>
      </c>
      <c r="T1365" s="128">
        <v>678041000</v>
      </c>
      <c r="U1365" s="127">
        <v>0</v>
      </c>
      <c r="V1365" s="127">
        <v>0</v>
      </c>
      <c r="W1365" s="127">
        <v>0</v>
      </c>
      <c r="X1365" s="127">
        <v>0</v>
      </c>
      <c r="Y1365" s="127">
        <v>0</v>
      </c>
      <c r="Z1365" s="127">
        <v>0</v>
      </c>
      <c r="AA1365" s="127">
        <v>0</v>
      </c>
      <c r="AB1365" s="127">
        <v>0</v>
      </c>
      <c r="AC1365" s="127">
        <v>0</v>
      </c>
      <c r="AD1365" s="127">
        <v>0</v>
      </c>
      <c r="AE1365" s="127">
        <v>0</v>
      </c>
      <c r="AF1365" s="127">
        <v>0</v>
      </c>
      <c r="AG1365" s="127">
        <v>0</v>
      </c>
      <c r="AH1365" s="127">
        <v>0</v>
      </c>
    </row>
    <row r="1366" spans="1:34" x14ac:dyDescent="0.35">
      <c r="A1366" s="127" t="s">
        <v>2216</v>
      </c>
      <c r="B1366" s="127" t="s">
        <v>964</v>
      </c>
      <c r="C1366" s="128">
        <v>24965000000</v>
      </c>
      <c r="D1366" s="128">
        <v>23716200000</v>
      </c>
      <c r="E1366" s="128">
        <v>21182100000</v>
      </c>
      <c r="F1366" s="128">
        <v>18893700000</v>
      </c>
      <c r="G1366" s="128">
        <v>16536600000</v>
      </c>
      <c r="H1366" s="128">
        <v>14232200000</v>
      </c>
      <c r="I1366" s="128">
        <v>11951800000</v>
      </c>
      <c r="J1366" s="128">
        <v>9681930000</v>
      </c>
      <c r="K1366" s="128">
        <v>7416780000</v>
      </c>
      <c r="L1366" s="128">
        <v>6645730000</v>
      </c>
      <c r="M1366" s="128">
        <v>5875340000</v>
      </c>
      <c r="N1366" s="128">
        <v>5105240000</v>
      </c>
      <c r="O1366" s="128">
        <v>4335270000</v>
      </c>
      <c r="P1366" s="128">
        <v>3565330000</v>
      </c>
      <c r="Q1366" s="128">
        <v>2852260000</v>
      </c>
      <c r="R1366" s="128">
        <v>2139200000</v>
      </c>
      <c r="S1366" s="128">
        <v>1426130000</v>
      </c>
      <c r="T1366" s="128">
        <v>713067000</v>
      </c>
      <c r="U1366" s="127">
        <v>0</v>
      </c>
      <c r="V1366" s="127">
        <v>0</v>
      </c>
      <c r="W1366" s="127">
        <v>0</v>
      </c>
      <c r="X1366" s="127">
        <v>0</v>
      </c>
      <c r="Y1366" s="127">
        <v>0</v>
      </c>
      <c r="Z1366" s="127">
        <v>0</v>
      </c>
      <c r="AA1366" s="127">
        <v>0</v>
      </c>
      <c r="AB1366" s="127">
        <v>0</v>
      </c>
      <c r="AC1366" s="127">
        <v>0</v>
      </c>
      <c r="AD1366" s="127">
        <v>0</v>
      </c>
      <c r="AE1366" s="127">
        <v>0</v>
      </c>
      <c r="AF1366" s="127">
        <v>0</v>
      </c>
      <c r="AG1366" s="127">
        <v>0</v>
      </c>
      <c r="AH1366" s="127">
        <v>0</v>
      </c>
    </row>
    <row r="1367" spans="1:34" x14ac:dyDescent="0.35">
      <c r="A1367" s="127" t="s">
        <v>2217</v>
      </c>
      <c r="B1367" s="127" t="s">
        <v>964</v>
      </c>
      <c r="C1367" s="128">
        <v>86069100000</v>
      </c>
      <c r="D1367" s="128">
        <v>81763700000</v>
      </c>
      <c r="E1367" s="128">
        <v>73027100000</v>
      </c>
      <c r="F1367" s="128">
        <v>65137600000</v>
      </c>
      <c r="G1367" s="128">
        <v>57011300000</v>
      </c>
      <c r="H1367" s="128">
        <v>49066900000</v>
      </c>
      <c r="I1367" s="128">
        <v>41204800000</v>
      </c>
      <c r="J1367" s="128">
        <v>33379300000</v>
      </c>
      <c r="K1367" s="128">
        <v>25570000000</v>
      </c>
      <c r="L1367" s="128">
        <v>22911800000</v>
      </c>
      <c r="M1367" s="128">
        <v>20255800000</v>
      </c>
      <c r="N1367" s="128">
        <v>17600800000</v>
      </c>
      <c r="O1367" s="128">
        <v>14946200000</v>
      </c>
      <c r="P1367" s="128">
        <v>12291800000</v>
      </c>
      <c r="Q1367" s="128">
        <v>9833420000</v>
      </c>
      <c r="R1367" s="128">
        <v>7375080000</v>
      </c>
      <c r="S1367" s="128">
        <v>4916720000</v>
      </c>
      <c r="T1367" s="128">
        <v>2458360000</v>
      </c>
      <c r="U1367" s="127">
        <v>0</v>
      </c>
      <c r="V1367" s="127">
        <v>0</v>
      </c>
      <c r="W1367" s="127">
        <v>0</v>
      </c>
      <c r="X1367" s="127">
        <v>0</v>
      </c>
      <c r="Y1367" s="127">
        <v>0</v>
      </c>
      <c r="Z1367" s="127">
        <v>0</v>
      </c>
      <c r="AA1367" s="127">
        <v>0</v>
      </c>
      <c r="AB1367" s="127">
        <v>0</v>
      </c>
      <c r="AC1367" s="127">
        <v>0</v>
      </c>
      <c r="AD1367" s="127">
        <v>0</v>
      </c>
      <c r="AE1367" s="127">
        <v>0</v>
      </c>
      <c r="AF1367" s="127">
        <v>0</v>
      </c>
      <c r="AG1367" s="127">
        <v>0</v>
      </c>
      <c r="AH1367" s="127">
        <v>0</v>
      </c>
    </row>
    <row r="1368" spans="1:34" x14ac:dyDescent="0.35">
      <c r="A1368" s="127" t="s">
        <v>2218</v>
      </c>
      <c r="B1368" s="127" t="s">
        <v>964</v>
      </c>
      <c r="C1368" s="128">
        <v>120909000000</v>
      </c>
      <c r="D1368" s="128">
        <v>114861000000</v>
      </c>
      <c r="E1368" s="128">
        <v>102588000000</v>
      </c>
      <c r="F1368" s="128">
        <v>91504900000</v>
      </c>
      <c r="G1368" s="128">
        <v>80089200000</v>
      </c>
      <c r="H1368" s="128">
        <v>68928800000</v>
      </c>
      <c r="I1368" s="128">
        <v>57884200000</v>
      </c>
      <c r="J1368" s="128">
        <v>46891100000</v>
      </c>
      <c r="K1368" s="128">
        <v>35920600000</v>
      </c>
      <c r="L1368" s="128">
        <v>32186300000</v>
      </c>
      <c r="M1368" s="128">
        <v>28455200000</v>
      </c>
      <c r="N1368" s="128">
        <v>24725400000</v>
      </c>
      <c r="O1368" s="128">
        <v>20996400000</v>
      </c>
      <c r="P1368" s="128">
        <v>17267400000</v>
      </c>
      <c r="Q1368" s="128">
        <v>13813900000</v>
      </c>
      <c r="R1368" s="128">
        <v>10360500000</v>
      </c>
      <c r="S1368" s="128">
        <v>6906980000</v>
      </c>
      <c r="T1368" s="128">
        <v>3453490000</v>
      </c>
      <c r="U1368" s="127">
        <v>0</v>
      </c>
      <c r="V1368" s="127">
        <v>0</v>
      </c>
      <c r="W1368" s="127">
        <v>0</v>
      </c>
      <c r="X1368" s="127">
        <v>0</v>
      </c>
      <c r="Y1368" s="127">
        <v>0</v>
      </c>
      <c r="Z1368" s="127">
        <v>0</v>
      </c>
      <c r="AA1368" s="127">
        <v>0</v>
      </c>
      <c r="AB1368" s="127">
        <v>0</v>
      </c>
      <c r="AC1368" s="127">
        <v>0</v>
      </c>
      <c r="AD1368" s="127">
        <v>0</v>
      </c>
      <c r="AE1368" s="127">
        <v>0</v>
      </c>
      <c r="AF1368" s="127">
        <v>0</v>
      </c>
      <c r="AG1368" s="127">
        <v>0</v>
      </c>
      <c r="AH1368" s="127">
        <v>0</v>
      </c>
    </row>
    <row r="1369" spans="1:34" x14ac:dyDescent="0.35">
      <c r="A1369" s="127" t="s">
        <v>2219</v>
      </c>
      <c r="B1369" s="127" t="s">
        <v>964</v>
      </c>
      <c r="C1369" s="128">
        <v>1612120000</v>
      </c>
      <c r="D1369" s="128">
        <v>1531480000</v>
      </c>
      <c r="E1369" s="128">
        <v>1367840000</v>
      </c>
      <c r="F1369" s="128">
        <v>1220070000</v>
      </c>
      <c r="G1369" s="128">
        <v>1067860000</v>
      </c>
      <c r="H1369" s="128">
        <v>919051000</v>
      </c>
      <c r="I1369" s="128">
        <v>771789000</v>
      </c>
      <c r="J1369" s="128">
        <v>625214000</v>
      </c>
      <c r="K1369" s="128">
        <v>478941000</v>
      </c>
      <c r="L1369" s="128">
        <v>429151000</v>
      </c>
      <c r="M1369" s="128">
        <v>379402000</v>
      </c>
      <c r="N1369" s="128">
        <v>329673000</v>
      </c>
      <c r="O1369" s="128">
        <v>279952000</v>
      </c>
      <c r="P1369" s="128">
        <v>230232000</v>
      </c>
      <c r="Q1369" s="128">
        <v>184186000</v>
      </c>
      <c r="R1369" s="128">
        <v>138140000</v>
      </c>
      <c r="S1369" s="128">
        <v>92093100</v>
      </c>
      <c r="T1369" s="128">
        <v>46046500</v>
      </c>
      <c r="U1369" s="127">
        <v>0</v>
      </c>
      <c r="V1369" s="127">
        <v>0</v>
      </c>
      <c r="W1369" s="127">
        <v>0</v>
      </c>
      <c r="X1369" s="127">
        <v>0</v>
      </c>
      <c r="Y1369" s="127">
        <v>0</v>
      </c>
      <c r="Z1369" s="127">
        <v>0</v>
      </c>
      <c r="AA1369" s="127">
        <v>0</v>
      </c>
      <c r="AB1369" s="127">
        <v>0</v>
      </c>
      <c r="AC1369" s="127">
        <v>0</v>
      </c>
      <c r="AD1369" s="127">
        <v>0</v>
      </c>
      <c r="AE1369" s="127">
        <v>0</v>
      </c>
      <c r="AF1369" s="127">
        <v>0</v>
      </c>
      <c r="AG1369" s="127">
        <v>0</v>
      </c>
      <c r="AH1369" s="127">
        <v>0</v>
      </c>
    </row>
    <row r="1370" spans="1:34" x14ac:dyDescent="0.35">
      <c r="A1370" s="127" t="s">
        <v>2220</v>
      </c>
      <c r="B1370" s="127" t="s">
        <v>964</v>
      </c>
      <c r="C1370" s="127">
        <v>0</v>
      </c>
      <c r="D1370" s="127">
        <v>0</v>
      </c>
      <c r="E1370" s="127">
        <v>0</v>
      </c>
      <c r="F1370" s="127">
        <v>0</v>
      </c>
      <c r="G1370" s="127">
        <v>0</v>
      </c>
      <c r="H1370" s="127">
        <v>0</v>
      </c>
      <c r="I1370" s="127">
        <v>0</v>
      </c>
      <c r="J1370" s="127">
        <v>0</v>
      </c>
      <c r="K1370" s="127">
        <v>0</v>
      </c>
      <c r="L1370" s="127">
        <v>0</v>
      </c>
      <c r="M1370" s="127">
        <v>0</v>
      </c>
      <c r="N1370" s="127">
        <v>0</v>
      </c>
      <c r="O1370" s="127">
        <v>0</v>
      </c>
      <c r="P1370" s="127">
        <v>0</v>
      </c>
      <c r="Q1370" s="127">
        <v>0</v>
      </c>
      <c r="R1370" s="127">
        <v>0</v>
      </c>
      <c r="S1370" s="127">
        <v>0</v>
      </c>
      <c r="T1370" s="127">
        <v>0</v>
      </c>
      <c r="U1370" s="127">
        <v>0</v>
      </c>
      <c r="V1370" s="127">
        <v>0</v>
      </c>
      <c r="W1370" s="127">
        <v>0</v>
      </c>
      <c r="X1370" s="127">
        <v>0</v>
      </c>
      <c r="Y1370" s="127">
        <v>0</v>
      </c>
      <c r="Z1370" s="127">
        <v>0</v>
      </c>
      <c r="AA1370" s="127">
        <v>0</v>
      </c>
      <c r="AB1370" s="127">
        <v>0</v>
      </c>
      <c r="AC1370" s="127">
        <v>0</v>
      </c>
      <c r="AD1370" s="127">
        <v>0</v>
      </c>
      <c r="AE1370" s="127">
        <v>0</v>
      </c>
      <c r="AF1370" s="127">
        <v>0</v>
      </c>
      <c r="AG1370" s="127">
        <v>0</v>
      </c>
      <c r="AH1370" s="127">
        <v>0</v>
      </c>
    </row>
    <row r="1371" spans="1:34" x14ac:dyDescent="0.35">
      <c r="A1371" s="127" t="s">
        <v>1910</v>
      </c>
      <c r="B1371" s="127" t="s">
        <v>964</v>
      </c>
      <c r="C1371" s="127">
        <v>0</v>
      </c>
      <c r="D1371" s="127">
        <v>0</v>
      </c>
      <c r="E1371" s="127">
        <v>0</v>
      </c>
      <c r="F1371" s="127">
        <v>0</v>
      </c>
      <c r="G1371" s="127">
        <v>0</v>
      </c>
      <c r="H1371" s="127">
        <v>0</v>
      </c>
      <c r="I1371" s="127">
        <v>0</v>
      </c>
      <c r="J1371" s="127">
        <v>0</v>
      </c>
      <c r="K1371" s="127">
        <v>0</v>
      </c>
      <c r="L1371" s="127">
        <v>0</v>
      </c>
      <c r="M1371" s="127">
        <v>0</v>
      </c>
      <c r="N1371" s="127">
        <v>0</v>
      </c>
      <c r="O1371" s="127">
        <v>0</v>
      </c>
      <c r="P1371" s="127">
        <v>0</v>
      </c>
      <c r="Q1371" s="127">
        <v>0</v>
      </c>
      <c r="R1371" s="127">
        <v>0</v>
      </c>
      <c r="S1371" s="127">
        <v>0</v>
      </c>
      <c r="T1371" s="127">
        <v>0</v>
      </c>
      <c r="U1371" s="127">
        <v>0</v>
      </c>
      <c r="V1371" s="127">
        <v>0</v>
      </c>
      <c r="W1371" s="127">
        <v>0</v>
      </c>
      <c r="X1371" s="127">
        <v>0</v>
      </c>
      <c r="Y1371" s="127">
        <v>0</v>
      </c>
      <c r="Z1371" s="127">
        <v>0</v>
      </c>
      <c r="AA1371" s="127">
        <v>0</v>
      </c>
      <c r="AB1371" s="127">
        <v>0</v>
      </c>
      <c r="AC1371" s="127">
        <v>0</v>
      </c>
      <c r="AD1371" s="127">
        <v>0</v>
      </c>
      <c r="AE1371" s="127">
        <v>0</v>
      </c>
      <c r="AF1371" s="127">
        <v>0</v>
      </c>
      <c r="AG1371" s="127">
        <v>0</v>
      </c>
      <c r="AH1371" s="127">
        <v>0</v>
      </c>
    </row>
    <row r="1372" spans="1:34" x14ac:dyDescent="0.35">
      <c r="A1372" s="127" t="s">
        <v>2221</v>
      </c>
      <c r="B1372" s="127" t="s">
        <v>964</v>
      </c>
      <c r="C1372" s="127">
        <v>0</v>
      </c>
      <c r="D1372" s="127">
        <v>0</v>
      </c>
      <c r="E1372" s="127">
        <v>0</v>
      </c>
      <c r="F1372" s="127">
        <v>0</v>
      </c>
      <c r="G1372" s="127">
        <v>0</v>
      </c>
      <c r="H1372" s="127">
        <v>0</v>
      </c>
      <c r="I1372" s="127">
        <v>0</v>
      </c>
      <c r="J1372" s="127">
        <v>0</v>
      </c>
      <c r="K1372" s="127">
        <v>0</v>
      </c>
      <c r="L1372" s="127">
        <v>0</v>
      </c>
      <c r="M1372" s="127">
        <v>0</v>
      </c>
      <c r="N1372" s="127">
        <v>0</v>
      </c>
      <c r="O1372" s="127">
        <v>0</v>
      </c>
      <c r="P1372" s="127">
        <v>0</v>
      </c>
      <c r="Q1372" s="127">
        <v>0</v>
      </c>
      <c r="R1372" s="127">
        <v>0</v>
      </c>
      <c r="S1372" s="127">
        <v>0</v>
      </c>
      <c r="T1372" s="127">
        <v>0</v>
      </c>
      <c r="U1372" s="127">
        <v>0</v>
      </c>
      <c r="V1372" s="127">
        <v>0</v>
      </c>
      <c r="W1372" s="127">
        <v>0</v>
      </c>
      <c r="X1372" s="127">
        <v>0</v>
      </c>
      <c r="Y1372" s="127">
        <v>0</v>
      </c>
      <c r="Z1372" s="127">
        <v>0</v>
      </c>
      <c r="AA1372" s="127">
        <v>0</v>
      </c>
      <c r="AB1372" s="127">
        <v>0</v>
      </c>
      <c r="AC1372" s="127">
        <v>0</v>
      </c>
      <c r="AD1372" s="127">
        <v>0</v>
      </c>
      <c r="AE1372" s="127">
        <v>0</v>
      </c>
      <c r="AF1372" s="127">
        <v>0</v>
      </c>
      <c r="AG1372" s="127">
        <v>0</v>
      </c>
      <c r="AH1372" s="127">
        <v>0</v>
      </c>
    </row>
    <row r="1373" spans="1:34" x14ac:dyDescent="0.35">
      <c r="A1373" s="127" t="s">
        <v>2222</v>
      </c>
      <c r="B1373" s="127" t="s">
        <v>964</v>
      </c>
      <c r="C1373" s="127">
        <v>0</v>
      </c>
      <c r="D1373" s="127">
        <v>0</v>
      </c>
      <c r="E1373" s="127">
        <v>0</v>
      </c>
      <c r="F1373" s="127">
        <v>0</v>
      </c>
      <c r="G1373" s="127">
        <v>0</v>
      </c>
      <c r="H1373" s="127">
        <v>0</v>
      </c>
      <c r="I1373" s="127">
        <v>0</v>
      </c>
      <c r="J1373" s="127">
        <v>0</v>
      </c>
      <c r="K1373" s="127">
        <v>0</v>
      </c>
      <c r="L1373" s="127">
        <v>0</v>
      </c>
      <c r="M1373" s="127">
        <v>0</v>
      </c>
      <c r="N1373" s="127">
        <v>0</v>
      </c>
      <c r="O1373" s="127">
        <v>0</v>
      </c>
      <c r="P1373" s="127">
        <v>0</v>
      </c>
      <c r="Q1373" s="127">
        <v>0</v>
      </c>
      <c r="R1373" s="127">
        <v>0</v>
      </c>
      <c r="S1373" s="127">
        <v>0</v>
      </c>
      <c r="T1373" s="127">
        <v>0</v>
      </c>
      <c r="U1373" s="127">
        <v>0</v>
      </c>
      <c r="V1373" s="127">
        <v>0</v>
      </c>
      <c r="W1373" s="127">
        <v>0</v>
      </c>
      <c r="X1373" s="127">
        <v>0</v>
      </c>
      <c r="Y1373" s="127">
        <v>0</v>
      </c>
      <c r="Z1373" s="127">
        <v>0</v>
      </c>
      <c r="AA1373" s="127">
        <v>0</v>
      </c>
      <c r="AB1373" s="127">
        <v>0</v>
      </c>
      <c r="AC1373" s="127">
        <v>0</v>
      </c>
      <c r="AD1373" s="127">
        <v>0</v>
      </c>
      <c r="AE1373" s="127">
        <v>0</v>
      </c>
      <c r="AF1373" s="127">
        <v>0</v>
      </c>
      <c r="AG1373" s="127">
        <v>0</v>
      </c>
      <c r="AH1373" s="127">
        <v>0</v>
      </c>
    </row>
    <row r="1374" spans="1:34" x14ac:dyDescent="0.35">
      <c r="A1374" s="127" t="s">
        <v>2223</v>
      </c>
      <c r="B1374" s="127" t="s">
        <v>964</v>
      </c>
      <c r="C1374" s="127">
        <v>0</v>
      </c>
      <c r="D1374" s="127">
        <v>0</v>
      </c>
      <c r="E1374" s="127">
        <v>0</v>
      </c>
      <c r="F1374" s="127">
        <v>0</v>
      </c>
      <c r="G1374" s="127">
        <v>0</v>
      </c>
      <c r="H1374" s="127">
        <v>0</v>
      </c>
      <c r="I1374" s="127">
        <v>0</v>
      </c>
      <c r="J1374" s="127">
        <v>0</v>
      </c>
      <c r="K1374" s="127">
        <v>0</v>
      </c>
      <c r="L1374" s="127">
        <v>0</v>
      </c>
      <c r="M1374" s="127">
        <v>0</v>
      </c>
      <c r="N1374" s="127">
        <v>0</v>
      </c>
      <c r="O1374" s="127">
        <v>0</v>
      </c>
      <c r="P1374" s="127">
        <v>0</v>
      </c>
      <c r="Q1374" s="127">
        <v>0</v>
      </c>
      <c r="R1374" s="127">
        <v>0</v>
      </c>
      <c r="S1374" s="127">
        <v>0</v>
      </c>
      <c r="T1374" s="127">
        <v>0</v>
      </c>
      <c r="U1374" s="127">
        <v>0</v>
      </c>
      <c r="V1374" s="127">
        <v>0</v>
      </c>
      <c r="W1374" s="127">
        <v>0</v>
      </c>
      <c r="X1374" s="127">
        <v>0</v>
      </c>
      <c r="Y1374" s="127">
        <v>0</v>
      </c>
      <c r="Z1374" s="127">
        <v>0</v>
      </c>
      <c r="AA1374" s="127">
        <v>0</v>
      </c>
      <c r="AB1374" s="127">
        <v>0</v>
      </c>
      <c r="AC1374" s="127">
        <v>0</v>
      </c>
      <c r="AD1374" s="127">
        <v>0</v>
      </c>
      <c r="AE1374" s="127">
        <v>0</v>
      </c>
      <c r="AF1374" s="127">
        <v>0</v>
      </c>
      <c r="AG1374" s="127">
        <v>0</v>
      </c>
      <c r="AH1374" s="127">
        <v>0</v>
      </c>
    </row>
    <row r="1375" spans="1:34" x14ac:dyDescent="0.35">
      <c r="A1375" s="127" t="s">
        <v>2224</v>
      </c>
      <c r="B1375" s="127" t="s">
        <v>964</v>
      </c>
      <c r="C1375" s="127">
        <v>0</v>
      </c>
      <c r="D1375" s="127">
        <v>0</v>
      </c>
      <c r="E1375" s="127">
        <v>0</v>
      </c>
      <c r="F1375" s="127">
        <v>0</v>
      </c>
      <c r="G1375" s="127">
        <v>0</v>
      </c>
      <c r="H1375" s="127">
        <v>0</v>
      </c>
      <c r="I1375" s="127">
        <v>0</v>
      </c>
      <c r="J1375" s="127">
        <v>0</v>
      </c>
      <c r="K1375" s="127">
        <v>0</v>
      </c>
      <c r="L1375" s="127">
        <v>0</v>
      </c>
      <c r="M1375" s="127">
        <v>0</v>
      </c>
      <c r="N1375" s="127">
        <v>0</v>
      </c>
      <c r="O1375" s="127">
        <v>0</v>
      </c>
      <c r="P1375" s="127">
        <v>0</v>
      </c>
      <c r="Q1375" s="127">
        <v>0</v>
      </c>
      <c r="R1375" s="127">
        <v>0</v>
      </c>
      <c r="S1375" s="127">
        <v>0</v>
      </c>
      <c r="T1375" s="127">
        <v>0</v>
      </c>
      <c r="U1375" s="127">
        <v>0</v>
      </c>
      <c r="V1375" s="127">
        <v>0</v>
      </c>
      <c r="W1375" s="127">
        <v>0</v>
      </c>
      <c r="X1375" s="127">
        <v>0</v>
      </c>
      <c r="Y1375" s="127">
        <v>0</v>
      </c>
      <c r="Z1375" s="127">
        <v>0</v>
      </c>
      <c r="AA1375" s="127">
        <v>0</v>
      </c>
      <c r="AB1375" s="127">
        <v>0</v>
      </c>
      <c r="AC1375" s="127">
        <v>0</v>
      </c>
      <c r="AD1375" s="127">
        <v>0</v>
      </c>
      <c r="AE1375" s="127">
        <v>0</v>
      </c>
      <c r="AF1375" s="127">
        <v>0</v>
      </c>
      <c r="AG1375" s="127">
        <v>0</v>
      </c>
      <c r="AH1375" s="127">
        <v>0</v>
      </c>
    </row>
    <row r="1376" spans="1:34" x14ac:dyDescent="0.35">
      <c r="A1376" s="127" t="s">
        <v>2225</v>
      </c>
      <c r="B1376" s="127" t="s">
        <v>964</v>
      </c>
      <c r="C1376" s="127">
        <v>0</v>
      </c>
      <c r="D1376" s="127">
        <v>0</v>
      </c>
      <c r="E1376" s="127">
        <v>0</v>
      </c>
      <c r="F1376" s="127">
        <v>0</v>
      </c>
      <c r="G1376" s="127">
        <v>0</v>
      </c>
      <c r="H1376" s="127">
        <v>0</v>
      </c>
      <c r="I1376" s="127">
        <v>0</v>
      </c>
      <c r="J1376" s="127">
        <v>0</v>
      </c>
      <c r="K1376" s="127">
        <v>0</v>
      </c>
      <c r="L1376" s="127">
        <v>0</v>
      </c>
      <c r="M1376" s="127">
        <v>0</v>
      </c>
      <c r="N1376" s="127">
        <v>0</v>
      </c>
      <c r="O1376" s="127">
        <v>0</v>
      </c>
      <c r="P1376" s="127">
        <v>0</v>
      </c>
      <c r="Q1376" s="127">
        <v>0</v>
      </c>
      <c r="R1376" s="127">
        <v>0</v>
      </c>
      <c r="S1376" s="127">
        <v>0</v>
      </c>
      <c r="T1376" s="127">
        <v>0</v>
      </c>
      <c r="U1376" s="127">
        <v>0</v>
      </c>
      <c r="V1376" s="127">
        <v>0</v>
      </c>
      <c r="W1376" s="127">
        <v>0</v>
      </c>
      <c r="X1376" s="127">
        <v>0</v>
      </c>
      <c r="Y1376" s="127">
        <v>0</v>
      </c>
      <c r="Z1376" s="127">
        <v>0</v>
      </c>
      <c r="AA1376" s="127">
        <v>0</v>
      </c>
      <c r="AB1376" s="127">
        <v>0</v>
      </c>
      <c r="AC1376" s="127">
        <v>0</v>
      </c>
      <c r="AD1376" s="127">
        <v>0</v>
      </c>
      <c r="AE1376" s="127">
        <v>0</v>
      </c>
      <c r="AF1376" s="127">
        <v>0</v>
      </c>
      <c r="AG1376" s="127">
        <v>0</v>
      </c>
      <c r="AH1376" s="127">
        <v>0</v>
      </c>
    </row>
    <row r="1377" spans="1:34" x14ac:dyDescent="0.35">
      <c r="A1377" s="127" t="s">
        <v>2226</v>
      </c>
      <c r="B1377" s="127" t="s">
        <v>964</v>
      </c>
      <c r="C1377" s="127">
        <v>0</v>
      </c>
      <c r="D1377" s="127">
        <v>0</v>
      </c>
      <c r="E1377" s="127">
        <v>0</v>
      </c>
      <c r="F1377" s="127">
        <v>0</v>
      </c>
      <c r="G1377" s="127">
        <v>0</v>
      </c>
      <c r="H1377" s="127">
        <v>0</v>
      </c>
      <c r="I1377" s="127">
        <v>0</v>
      </c>
      <c r="J1377" s="127">
        <v>0</v>
      </c>
      <c r="K1377" s="127">
        <v>0</v>
      </c>
      <c r="L1377" s="127">
        <v>0</v>
      </c>
      <c r="M1377" s="127">
        <v>0</v>
      </c>
      <c r="N1377" s="127">
        <v>0</v>
      </c>
      <c r="O1377" s="127">
        <v>0</v>
      </c>
      <c r="P1377" s="127">
        <v>0</v>
      </c>
      <c r="Q1377" s="127">
        <v>0</v>
      </c>
      <c r="R1377" s="127">
        <v>0</v>
      </c>
      <c r="S1377" s="127">
        <v>0</v>
      </c>
      <c r="T1377" s="127">
        <v>0</v>
      </c>
      <c r="U1377" s="127">
        <v>0</v>
      </c>
      <c r="V1377" s="127">
        <v>0</v>
      </c>
      <c r="W1377" s="127">
        <v>0</v>
      </c>
      <c r="X1377" s="127">
        <v>0</v>
      </c>
      <c r="Y1377" s="127">
        <v>0</v>
      </c>
      <c r="Z1377" s="127">
        <v>0</v>
      </c>
      <c r="AA1377" s="127">
        <v>0</v>
      </c>
      <c r="AB1377" s="127">
        <v>0</v>
      </c>
      <c r="AC1377" s="127">
        <v>0</v>
      </c>
      <c r="AD1377" s="127">
        <v>0</v>
      </c>
      <c r="AE1377" s="127">
        <v>0</v>
      </c>
      <c r="AF1377" s="127">
        <v>0</v>
      </c>
      <c r="AG1377" s="127">
        <v>0</v>
      </c>
      <c r="AH1377" s="127">
        <v>0</v>
      </c>
    </row>
    <row r="1378" spans="1:34" x14ac:dyDescent="0.35">
      <c r="A1378" s="127" t="s">
        <v>2227</v>
      </c>
      <c r="B1378" s="127" t="s">
        <v>964</v>
      </c>
      <c r="C1378" s="127">
        <v>0</v>
      </c>
      <c r="D1378" s="127">
        <v>0</v>
      </c>
      <c r="E1378" s="127">
        <v>0</v>
      </c>
      <c r="F1378" s="127">
        <v>0</v>
      </c>
      <c r="G1378" s="127">
        <v>0</v>
      </c>
      <c r="H1378" s="127">
        <v>0</v>
      </c>
      <c r="I1378" s="127">
        <v>0</v>
      </c>
      <c r="J1378" s="127">
        <v>0</v>
      </c>
      <c r="K1378" s="127">
        <v>0</v>
      </c>
      <c r="L1378" s="127">
        <v>0</v>
      </c>
      <c r="M1378" s="127">
        <v>0</v>
      </c>
      <c r="N1378" s="127">
        <v>0</v>
      </c>
      <c r="O1378" s="127">
        <v>0</v>
      </c>
      <c r="P1378" s="127">
        <v>0</v>
      </c>
      <c r="Q1378" s="127">
        <v>0</v>
      </c>
      <c r="R1378" s="127">
        <v>0</v>
      </c>
      <c r="S1378" s="127">
        <v>0</v>
      </c>
      <c r="T1378" s="127">
        <v>0</v>
      </c>
      <c r="U1378" s="127">
        <v>0</v>
      </c>
      <c r="V1378" s="127">
        <v>0</v>
      </c>
      <c r="W1378" s="127">
        <v>0</v>
      </c>
      <c r="X1378" s="127">
        <v>0</v>
      </c>
      <c r="Y1378" s="127">
        <v>0</v>
      </c>
      <c r="Z1378" s="127">
        <v>0</v>
      </c>
      <c r="AA1378" s="127">
        <v>0</v>
      </c>
      <c r="AB1378" s="127">
        <v>0</v>
      </c>
      <c r="AC1378" s="127">
        <v>0</v>
      </c>
      <c r="AD1378" s="127">
        <v>0</v>
      </c>
      <c r="AE1378" s="127">
        <v>0</v>
      </c>
      <c r="AF1378" s="127">
        <v>0</v>
      </c>
      <c r="AG1378" s="127">
        <v>0</v>
      </c>
      <c r="AH1378" s="127">
        <v>0</v>
      </c>
    </row>
    <row r="1379" spans="1:34" x14ac:dyDescent="0.35">
      <c r="A1379" s="127" t="s">
        <v>2228</v>
      </c>
      <c r="B1379" s="127" t="s">
        <v>964</v>
      </c>
      <c r="C1379" s="127">
        <v>0</v>
      </c>
      <c r="D1379" s="127">
        <v>0</v>
      </c>
      <c r="E1379" s="127">
        <v>0</v>
      </c>
      <c r="F1379" s="127">
        <v>0</v>
      </c>
      <c r="G1379" s="127">
        <v>0</v>
      </c>
      <c r="H1379" s="127">
        <v>0</v>
      </c>
      <c r="I1379" s="127">
        <v>0</v>
      </c>
      <c r="J1379" s="127">
        <v>0</v>
      </c>
      <c r="K1379" s="127">
        <v>0</v>
      </c>
      <c r="L1379" s="127">
        <v>0</v>
      </c>
      <c r="M1379" s="127">
        <v>0</v>
      </c>
      <c r="N1379" s="127">
        <v>0</v>
      </c>
      <c r="O1379" s="127">
        <v>0</v>
      </c>
      <c r="P1379" s="127">
        <v>0</v>
      </c>
      <c r="Q1379" s="127">
        <v>0</v>
      </c>
      <c r="R1379" s="127">
        <v>0</v>
      </c>
      <c r="S1379" s="127">
        <v>0</v>
      </c>
      <c r="T1379" s="127">
        <v>0</v>
      </c>
      <c r="U1379" s="127">
        <v>0</v>
      </c>
      <c r="V1379" s="127">
        <v>0</v>
      </c>
      <c r="W1379" s="127">
        <v>0</v>
      </c>
      <c r="X1379" s="127">
        <v>0</v>
      </c>
      <c r="Y1379" s="127">
        <v>0</v>
      </c>
      <c r="Z1379" s="127">
        <v>0</v>
      </c>
      <c r="AA1379" s="127">
        <v>0</v>
      </c>
      <c r="AB1379" s="127">
        <v>0</v>
      </c>
      <c r="AC1379" s="127">
        <v>0</v>
      </c>
      <c r="AD1379" s="127">
        <v>0</v>
      </c>
      <c r="AE1379" s="127">
        <v>0</v>
      </c>
      <c r="AF1379" s="127">
        <v>0</v>
      </c>
      <c r="AG1379" s="127">
        <v>0</v>
      </c>
      <c r="AH1379" s="127">
        <v>0</v>
      </c>
    </row>
    <row r="1380" spans="1:34" x14ac:dyDescent="0.35">
      <c r="A1380" s="127" t="s">
        <v>2229</v>
      </c>
      <c r="B1380" s="127" t="s">
        <v>964</v>
      </c>
      <c r="C1380" s="127">
        <v>0</v>
      </c>
      <c r="D1380" s="127">
        <v>0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0</v>
      </c>
      <c r="K1380" s="127">
        <v>0</v>
      </c>
      <c r="L1380" s="127">
        <v>0</v>
      </c>
      <c r="M1380" s="127">
        <v>0</v>
      </c>
      <c r="N1380" s="127">
        <v>0</v>
      </c>
      <c r="O1380" s="127">
        <v>0</v>
      </c>
      <c r="P1380" s="127">
        <v>0</v>
      </c>
      <c r="Q1380" s="127">
        <v>0</v>
      </c>
      <c r="R1380" s="127">
        <v>0</v>
      </c>
      <c r="S1380" s="127">
        <v>0</v>
      </c>
      <c r="T1380" s="127">
        <v>0</v>
      </c>
      <c r="U1380" s="127">
        <v>0</v>
      </c>
      <c r="V1380" s="127">
        <v>0</v>
      </c>
      <c r="W1380" s="127">
        <v>0</v>
      </c>
      <c r="X1380" s="127">
        <v>0</v>
      </c>
      <c r="Y1380" s="127">
        <v>0</v>
      </c>
      <c r="Z1380" s="127">
        <v>0</v>
      </c>
      <c r="AA1380" s="127">
        <v>0</v>
      </c>
      <c r="AB1380" s="127">
        <v>0</v>
      </c>
      <c r="AC1380" s="127">
        <v>0</v>
      </c>
      <c r="AD1380" s="127">
        <v>0</v>
      </c>
      <c r="AE1380" s="127">
        <v>0</v>
      </c>
      <c r="AF1380" s="127">
        <v>0</v>
      </c>
      <c r="AG1380" s="127">
        <v>0</v>
      </c>
      <c r="AH1380" s="127">
        <v>0</v>
      </c>
    </row>
    <row r="1381" spans="1:34" x14ac:dyDescent="0.35">
      <c r="A1381" s="127" t="s">
        <v>2230</v>
      </c>
      <c r="B1381" s="127" t="s">
        <v>964</v>
      </c>
      <c r="C1381" s="127">
        <v>0</v>
      </c>
      <c r="D1381" s="127">
        <v>0</v>
      </c>
      <c r="E1381" s="127">
        <v>0</v>
      </c>
      <c r="F1381" s="127">
        <v>0</v>
      </c>
      <c r="G1381" s="127">
        <v>0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0</v>
      </c>
      <c r="N1381" s="127">
        <v>0</v>
      </c>
      <c r="O1381" s="127">
        <v>0</v>
      </c>
      <c r="P1381" s="127">
        <v>0</v>
      </c>
      <c r="Q1381" s="127">
        <v>0</v>
      </c>
      <c r="R1381" s="127">
        <v>0</v>
      </c>
      <c r="S1381" s="127">
        <v>0</v>
      </c>
      <c r="T1381" s="127">
        <v>0</v>
      </c>
      <c r="U1381" s="127">
        <v>0</v>
      </c>
      <c r="V1381" s="127">
        <v>0</v>
      </c>
      <c r="W1381" s="127">
        <v>0</v>
      </c>
      <c r="X1381" s="127">
        <v>0</v>
      </c>
      <c r="Y1381" s="127">
        <v>0</v>
      </c>
      <c r="Z1381" s="127">
        <v>0</v>
      </c>
      <c r="AA1381" s="127">
        <v>0</v>
      </c>
      <c r="AB1381" s="127">
        <v>0</v>
      </c>
      <c r="AC1381" s="127">
        <v>0</v>
      </c>
      <c r="AD1381" s="127">
        <v>0</v>
      </c>
      <c r="AE1381" s="127">
        <v>0</v>
      </c>
      <c r="AF1381" s="127">
        <v>0</v>
      </c>
      <c r="AG1381" s="127">
        <v>0</v>
      </c>
      <c r="AH1381" s="127">
        <v>0</v>
      </c>
    </row>
    <row r="1382" spans="1:34" x14ac:dyDescent="0.35">
      <c r="A1382" s="127" t="s">
        <v>2231</v>
      </c>
      <c r="B1382" s="127" t="s">
        <v>964</v>
      </c>
      <c r="C1382" s="127">
        <v>0</v>
      </c>
      <c r="D1382" s="127">
        <v>0</v>
      </c>
      <c r="E1382" s="127">
        <v>0</v>
      </c>
      <c r="F1382" s="127">
        <v>0</v>
      </c>
      <c r="G1382" s="127">
        <v>0</v>
      </c>
      <c r="H1382" s="127">
        <v>0</v>
      </c>
      <c r="I1382" s="127">
        <v>0</v>
      </c>
      <c r="J1382" s="127">
        <v>0</v>
      </c>
      <c r="K1382" s="127">
        <v>0</v>
      </c>
      <c r="L1382" s="127">
        <v>0</v>
      </c>
      <c r="M1382" s="127">
        <v>0</v>
      </c>
      <c r="N1382" s="127">
        <v>0</v>
      </c>
      <c r="O1382" s="127">
        <v>0</v>
      </c>
      <c r="P1382" s="127">
        <v>0</v>
      </c>
      <c r="Q1382" s="127">
        <v>0</v>
      </c>
      <c r="R1382" s="127">
        <v>0</v>
      </c>
      <c r="S1382" s="127">
        <v>0</v>
      </c>
      <c r="T1382" s="127">
        <v>0</v>
      </c>
      <c r="U1382" s="127">
        <v>0</v>
      </c>
      <c r="V1382" s="127">
        <v>0</v>
      </c>
      <c r="W1382" s="127">
        <v>0</v>
      </c>
      <c r="X1382" s="127">
        <v>0</v>
      </c>
      <c r="Y1382" s="127">
        <v>0</v>
      </c>
      <c r="Z1382" s="127">
        <v>0</v>
      </c>
      <c r="AA1382" s="127">
        <v>0</v>
      </c>
      <c r="AB1382" s="127">
        <v>0</v>
      </c>
      <c r="AC1382" s="127">
        <v>0</v>
      </c>
      <c r="AD1382" s="127">
        <v>0</v>
      </c>
      <c r="AE1382" s="127">
        <v>0</v>
      </c>
      <c r="AF1382" s="127">
        <v>0</v>
      </c>
      <c r="AG1382" s="127">
        <v>0</v>
      </c>
      <c r="AH1382" s="127">
        <v>0</v>
      </c>
    </row>
    <row r="1383" spans="1:34" x14ac:dyDescent="0.35">
      <c r="A1383" s="127" t="s">
        <v>1911</v>
      </c>
      <c r="B1383" s="127" t="s">
        <v>964</v>
      </c>
      <c r="C1383" s="127">
        <v>0</v>
      </c>
      <c r="D1383" s="127">
        <v>0</v>
      </c>
      <c r="E1383" s="127">
        <v>0</v>
      </c>
      <c r="F1383" s="127">
        <v>0</v>
      </c>
      <c r="G1383" s="127">
        <v>0</v>
      </c>
      <c r="H1383" s="127">
        <v>0</v>
      </c>
      <c r="I1383" s="127">
        <v>0</v>
      </c>
      <c r="J1383" s="127">
        <v>0</v>
      </c>
      <c r="K1383" s="127">
        <v>0</v>
      </c>
      <c r="L1383" s="127">
        <v>0</v>
      </c>
      <c r="M1383" s="127">
        <v>0</v>
      </c>
      <c r="N1383" s="127">
        <v>0</v>
      </c>
      <c r="O1383" s="127">
        <v>0</v>
      </c>
      <c r="P1383" s="127">
        <v>0</v>
      </c>
      <c r="Q1383" s="127">
        <v>0</v>
      </c>
      <c r="R1383" s="127">
        <v>0</v>
      </c>
      <c r="S1383" s="127">
        <v>0</v>
      </c>
      <c r="T1383" s="127">
        <v>0</v>
      </c>
      <c r="U1383" s="127">
        <v>0</v>
      </c>
      <c r="V1383" s="127">
        <v>0</v>
      </c>
      <c r="W1383" s="127">
        <v>0</v>
      </c>
      <c r="X1383" s="127">
        <v>0</v>
      </c>
      <c r="Y1383" s="127">
        <v>0</v>
      </c>
      <c r="Z1383" s="127">
        <v>0</v>
      </c>
      <c r="AA1383" s="127">
        <v>0</v>
      </c>
      <c r="AB1383" s="127">
        <v>0</v>
      </c>
      <c r="AC1383" s="127">
        <v>0</v>
      </c>
      <c r="AD1383" s="127">
        <v>0</v>
      </c>
      <c r="AE1383" s="127">
        <v>0</v>
      </c>
      <c r="AF1383" s="127">
        <v>0</v>
      </c>
      <c r="AG1383" s="127">
        <v>0</v>
      </c>
      <c r="AH1383" s="127">
        <v>0</v>
      </c>
    </row>
    <row r="1384" spans="1:34" x14ac:dyDescent="0.35">
      <c r="A1384" s="127" t="s">
        <v>2232</v>
      </c>
      <c r="B1384" s="127" t="s">
        <v>964</v>
      </c>
      <c r="C1384" s="127">
        <v>0</v>
      </c>
      <c r="D1384" s="127">
        <v>0</v>
      </c>
      <c r="E1384" s="127">
        <v>0</v>
      </c>
      <c r="F1384" s="127">
        <v>0</v>
      </c>
      <c r="G1384" s="127">
        <v>0</v>
      </c>
      <c r="H1384" s="127">
        <v>0</v>
      </c>
      <c r="I1384" s="127">
        <v>0</v>
      </c>
      <c r="J1384" s="127">
        <v>0</v>
      </c>
      <c r="K1384" s="127">
        <v>0</v>
      </c>
      <c r="L1384" s="127">
        <v>0</v>
      </c>
      <c r="M1384" s="127">
        <v>0</v>
      </c>
      <c r="N1384" s="127">
        <v>0</v>
      </c>
      <c r="O1384" s="127">
        <v>0</v>
      </c>
      <c r="P1384" s="127">
        <v>0</v>
      </c>
      <c r="Q1384" s="127">
        <v>0</v>
      </c>
      <c r="R1384" s="127">
        <v>0</v>
      </c>
      <c r="S1384" s="127">
        <v>0</v>
      </c>
      <c r="T1384" s="127">
        <v>0</v>
      </c>
      <c r="U1384" s="127">
        <v>0</v>
      </c>
      <c r="V1384" s="127">
        <v>0</v>
      </c>
      <c r="W1384" s="127">
        <v>0</v>
      </c>
      <c r="X1384" s="127">
        <v>0</v>
      </c>
      <c r="Y1384" s="127">
        <v>0</v>
      </c>
      <c r="Z1384" s="127">
        <v>0</v>
      </c>
      <c r="AA1384" s="127">
        <v>0</v>
      </c>
      <c r="AB1384" s="127">
        <v>0</v>
      </c>
      <c r="AC1384" s="127">
        <v>0</v>
      </c>
      <c r="AD1384" s="127">
        <v>0</v>
      </c>
      <c r="AE1384" s="127">
        <v>0</v>
      </c>
      <c r="AF1384" s="127">
        <v>0</v>
      </c>
      <c r="AG1384" s="127">
        <v>0</v>
      </c>
      <c r="AH1384" s="127">
        <v>0</v>
      </c>
    </row>
    <row r="1385" spans="1:34" x14ac:dyDescent="0.35">
      <c r="A1385" s="127" t="s">
        <v>2233</v>
      </c>
      <c r="B1385" s="127" t="s">
        <v>964</v>
      </c>
      <c r="C1385" s="127">
        <v>0</v>
      </c>
      <c r="D1385" s="127">
        <v>0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0</v>
      </c>
      <c r="N1385" s="127">
        <v>0</v>
      </c>
      <c r="O1385" s="127">
        <v>0</v>
      </c>
      <c r="P1385" s="127">
        <v>0</v>
      </c>
      <c r="Q1385" s="127">
        <v>0</v>
      </c>
      <c r="R1385" s="127">
        <v>0</v>
      </c>
      <c r="S1385" s="127">
        <v>0</v>
      </c>
      <c r="T1385" s="127">
        <v>0</v>
      </c>
      <c r="U1385" s="127">
        <v>0</v>
      </c>
      <c r="V1385" s="127">
        <v>0</v>
      </c>
      <c r="W1385" s="127">
        <v>0</v>
      </c>
      <c r="X1385" s="127">
        <v>0</v>
      </c>
      <c r="Y1385" s="127">
        <v>0</v>
      </c>
      <c r="Z1385" s="127">
        <v>0</v>
      </c>
      <c r="AA1385" s="127">
        <v>0</v>
      </c>
      <c r="AB1385" s="127">
        <v>0</v>
      </c>
      <c r="AC1385" s="127">
        <v>0</v>
      </c>
      <c r="AD1385" s="127">
        <v>0</v>
      </c>
      <c r="AE1385" s="127">
        <v>0</v>
      </c>
      <c r="AF1385" s="127">
        <v>0</v>
      </c>
      <c r="AG1385" s="127">
        <v>0</v>
      </c>
      <c r="AH1385" s="127">
        <v>0</v>
      </c>
    </row>
    <row r="1386" spans="1:34" x14ac:dyDescent="0.35">
      <c r="A1386" s="127" t="s">
        <v>2234</v>
      </c>
      <c r="B1386" s="127" t="s">
        <v>964</v>
      </c>
      <c r="C1386" s="127">
        <v>0</v>
      </c>
      <c r="D1386" s="127">
        <v>0</v>
      </c>
      <c r="E1386" s="127">
        <v>0</v>
      </c>
      <c r="F1386" s="127">
        <v>0</v>
      </c>
      <c r="G1386" s="127">
        <v>0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0</v>
      </c>
      <c r="O1386" s="127">
        <v>0</v>
      </c>
      <c r="P1386" s="127">
        <v>0</v>
      </c>
      <c r="Q1386" s="127">
        <v>0</v>
      </c>
      <c r="R1386" s="127">
        <v>0</v>
      </c>
      <c r="S1386" s="127">
        <v>0</v>
      </c>
      <c r="T1386" s="127">
        <v>0</v>
      </c>
      <c r="U1386" s="127">
        <v>0</v>
      </c>
      <c r="V1386" s="127">
        <v>0</v>
      </c>
      <c r="W1386" s="127">
        <v>0</v>
      </c>
      <c r="X1386" s="127">
        <v>0</v>
      </c>
      <c r="Y1386" s="127">
        <v>0</v>
      </c>
      <c r="Z1386" s="127">
        <v>0</v>
      </c>
      <c r="AA1386" s="127">
        <v>0</v>
      </c>
      <c r="AB1386" s="127">
        <v>0</v>
      </c>
      <c r="AC1386" s="127">
        <v>0</v>
      </c>
      <c r="AD1386" s="127">
        <v>0</v>
      </c>
      <c r="AE1386" s="127">
        <v>0</v>
      </c>
      <c r="AF1386" s="127">
        <v>0</v>
      </c>
      <c r="AG1386" s="127">
        <v>0</v>
      </c>
      <c r="AH1386" s="127">
        <v>0</v>
      </c>
    </row>
    <row r="1387" spans="1:34" x14ac:dyDescent="0.35">
      <c r="A1387" s="127" t="s">
        <v>2235</v>
      </c>
      <c r="B1387" s="127" t="s">
        <v>964</v>
      </c>
      <c r="C1387" s="127">
        <v>0</v>
      </c>
      <c r="D1387" s="127">
        <v>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0</v>
      </c>
      <c r="O1387" s="127">
        <v>0</v>
      </c>
      <c r="P1387" s="127">
        <v>0</v>
      </c>
      <c r="Q1387" s="127">
        <v>0</v>
      </c>
      <c r="R1387" s="127">
        <v>0</v>
      </c>
      <c r="S1387" s="127">
        <v>0</v>
      </c>
      <c r="T1387" s="127">
        <v>0</v>
      </c>
      <c r="U1387" s="127">
        <v>0</v>
      </c>
      <c r="V1387" s="127">
        <v>0</v>
      </c>
      <c r="W1387" s="127">
        <v>0</v>
      </c>
      <c r="X1387" s="127">
        <v>0</v>
      </c>
      <c r="Y1387" s="127">
        <v>0</v>
      </c>
      <c r="Z1387" s="127">
        <v>0</v>
      </c>
      <c r="AA1387" s="127">
        <v>0</v>
      </c>
      <c r="AB1387" s="127">
        <v>0</v>
      </c>
      <c r="AC1387" s="127">
        <v>0</v>
      </c>
      <c r="AD1387" s="127">
        <v>0</v>
      </c>
      <c r="AE1387" s="127">
        <v>0</v>
      </c>
      <c r="AF1387" s="127">
        <v>0</v>
      </c>
      <c r="AG1387" s="127">
        <v>0</v>
      </c>
      <c r="AH1387" s="127">
        <v>0</v>
      </c>
    </row>
    <row r="1388" spans="1:34" x14ac:dyDescent="0.35">
      <c r="A1388" s="127" t="s">
        <v>2236</v>
      </c>
      <c r="B1388" s="127" t="s">
        <v>964</v>
      </c>
      <c r="C1388" s="127">
        <v>0</v>
      </c>
      <c r="D1388" s="127">
        <v>0</v>
      </c>
      <c r="E1388" s="127">
        <v>0</v>
      </c>
      <c r="F1388" s="127">
        <v>0</v>
      </c>
      <c r="G1388" s="127">
        <v>0</v>
      </c>
      <c r="H1388" s="127">
        <v>0</v>
      </c>
      <c r="I1388" s="127">
        <v>0</v>
      </c>
      <c r="J1388" s="127">
        <v>0</v>
      </c>
      <c r="K1388" s="127">
        <v>0</v>
      </c>
      <c r="L1388" s="127">
        <v>0</v>
      </c>
      <c r="M1388" s="127">
        <v>0</v>
      </c>
      <c r="N1388" s="127">
        <v>0</v>
      </c>
      <c r="O1388" s="127">
        <v>0</v>
      </c>
      <c r="P1388" s="127">
        <v>0</v>
      </c>
      <c r="Q1388" s="127">
        <v>0</v>
      </c>
      <c r="R1388" s="127">
        <v>0</v>
      </c>
      <c r="S1388" s="127">
        <v>0</v>
      </c>
      <c r="T1388" s="127">
        <v>0</v>
      </c>
      <c r="U1388" s="127">
        <v>0</v>
      </c>
      <c r="V1388" s="127">
        <v>0</v>
      </c>
      <c r="W1388" s="127">
        <v>0</v>
      </c>
      <c r="X1388" s="127">
        <v>0</v>
      </c>
      <c r="Y1388" s="127">
        <v>0</v>
      </c>
      <c r="Z1388" s="127">
        <v>0</v>
      </c>
      <c r="AA1388" s="127">
        <v>0</v>
      </c>
      <c r="AB1388" s="127">
        <v>0</v>
      </c>
      <c r="AC1388" s="127">
        <v>0</v>
      </c>
      <c r="AD1388" s="127">
        <v>0</v>
      </c>
      <c r="AE1388" s="127">
        <v>0</v>
      </c>
      <c r="AF1388" s="127">
        <v>0</v>
      </c>
      <c r="AG1388" s="127">
        <v>0</v>
      </c>
      <c r="AH1388" s="127">
        <v>0</v>
      </c>
    </row>
    <row r="1389" spans="1:34" x14ac:dyDescent="0.35">
      <c r="A1389" s="127" t="s">
        <v>2237</v>
      </c>
      <c r="B1389" s="127" t="s">
        <v>964</v>
      </c>
      <c r="C1389" s="127">
        <v>0</v>
      </c>
      <c r="D1389" s="127">
        <v>0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0</v>
      </c>
      <c r="K1389" s="127">
        <v>0</v>
      </c>
      <c r="L1389" s="127">
        <v>0</v>
      </c>
      <c r="M1389" s="127">
        <v>0</v>
      </c>
      <c r="N1389" s="127">
        <v>0</v>
      </c>
      <c r="O1389" s="127">
        <v>0</v>
      </c>
      <c r="P1389" s="127">
        <v>0</v>
      </c>
      <c r="Q1389" s="127">
        <v>0</v>
      </c>
      <c r="R1389" s="127">
        <v>0</v>
      </c>
      <c r="S1389" s="127">
        <v>0</v>
      </c>
      <c r="T1389" s="127">
        <v>0</v>
      </c>
      <c r="U1389" s="127">
        <v>0</v>
      </c>
      <c r="V1389" s="127">
        <v>0</v>
      </c>
      <c r="W1389" s="127">
        <v>0</v>
      </c>
      <c r="X1389" s="127">
        <v>0</v>
      </c>
      <c r="Y1389" s="127">
        <v>0</v>
      </c>
      <c r="Z1389" s="127">
        <v>0</v>
      </c>
      <c r="AA1389" s="127">
        <v>0</v>
      </c>
      <c r="AB1389" s="127">
        <v>0</v>
      </c>
      <c r="AC1389" s="127">
        <v>0</v>
      </c>
      <c r="AD1389" s="127">
        <v>0</v>
      </c>
      <c r="AE1389" s="127">
        <v>0</v>
      </c>
      <c r="AF1389" s="127">
        <v>0</v>
      </c>
      <c r="AG1389" s="127">
        <v>0</v>
      </c>
      <c r="AH1389" s="127">
        <v>0</v>
      </c>
    </row>
    <row r="1390" spans="1:34" x14ac:dyDescent="0.35">
      <c r="A1390" s="127" t="s">
        <v>2238</v>
      </c>
      <c r="B1390" s="127" t="s">
        <v>964</v>
      </c>
      <c r="C1390" s="127">
        <v>0</v>
      </c>
      <c r="D1390" s="127">
        <v>0</v>
      </c>
      <c r="E1390" s="127">
        <v>0</v>
      </c>
      <c r="F1390" s="127">
        <v>0</v>
      </c>
      <c r="G1390" s="127">
        <v>0</v>
      </c>
      <c r="H1390" s="127">
        <v>0</v>
      </c>
      <c r="I1390" s="127">
        <v>0</v>
      </c>
      <c r="J1390" s="127">
        <v>0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27">
        <v>0</v>
      </c>
      <c r="Q1390" s="127">
        <v>0</v>
      </c>
      <c r="R1390" s="127">
        <v>0</v>
      </c>
      <c r="S1390" s="127">
        <v>0</v>
      </c>
      <c r="T1390" s="127">
        <v>0</v>
      </c>
      <c r="U1390" s="127">
        <v>0</v>
      </c>
      <c r="V1390" s="127">
        <v>0</v>
      </c>
      <c r="W1390" s="127">
        <v>0</v>
      </c>
      <c r="X1390" s="127">
        <v>0</v>
      </c>
      <c r="Y1390" s="127">
        <v>0</v>
      </c>
      <c r="Z1390" s="127">
        <v>0</v>
      </c>
      <c r="AA1390" s="127">
        <v>0</v>
      </c>
      <c r="AB1390" s="127">
        <v>0</v>
      </c>
      <c r="AC1390" s="127">
        <v>0</v>
      </c>
      <c r="AD1390" s="127">
        <v>0</v>
      </c>
      <c r="AE1390" s="127">
        <v>0</v>
      </c>
      <c r="AF1390" s="127">
        <v>0</v>
      </c>
      <c r="AG1390" s="127">
        <v>0</v>
      </c>
      <c r="AH1390" s="127">
        <v>0</v>
      </c>
    </row>
    <row r="1391" spans="1:34" x14ac:dyDescent="0.35">
      <c r="A1391" s="127" t="s">
        <v>2239</v>
      </c>
      <c r="B1391" s="127" t="s">
        <v>964</v>
      </c>
      <c r="C1391" s="127">
        <v>0</v>
      </c>
      <c r="D1391" s="127">
        <v>0</v>
      </c>
      <c r="E1391" s="127">
        <v>0</v>
      </c>
      <c r="F1391" s="127">
        <v>0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0</v>
      </c>
      <c r="M1391" s="127">
        <v>0</v>
      </c>
      <c r="N1391" s="127">
        <v>0</v>
      </c>
      <c r="O1391" s="127">
        <v>0</v>
      </c>
      <c r="P1391" s="127">
        <v>0</v>
      </c>
      <c r="Q1391" s="127">
        <v>0</v>
      </c>
      <c r="R1391" s="127">
        <v>0</v>
      </c>
      <c r="S1391" s="127">
        <v>0</v>
      </c>
      <c r="T1391" s="127">
        <v>0</v>
      </c>
      <c r="U1391" s="127">
        <v>0</v>
      </c>
      <c r="V1391" s="127">
        <v>0</v>
      </c>
      <c r="W1391" s="127">
        <v>0</v>
      </c>
      <c r="X1391" s="127">
        <v>0</v>
      </c>
      <c r="Y1391" s="127">
        <v>0</v>
      </c>
      <c r="Z1391" s="127">
        <v>0</v>
      </c>
      <c r="AA1391" s="127">
        <v>0</v>
      </c>
      <c r="AB1391" s="127">
        <v>0</v>
      </c>
      <c r="AC1391" s="127">
        <v>0</v>
      </c>
      <c r="AD1391" s="127">
        <v>0</v>
      </c>
      <c r="AE1391" s="127">
        <v>0</v>
      </c>
      <c r="AF1391" s="127">
        <v>0</v>
      </c>
      <c r="AG1391" s="127">
        <v>0</v>
      </c>
      <c r="AH1391" s="127">
        <v>0</v>
      </c>
    </row>
    <row r="1392" spans="1:34" x14ac:dyDescent="0.35">
      <c r="A1392" s="127" t="s">
        <v>2240</v>
      </c>
      <c r="B1392" s="127" t="s">
        <v>964</v>
      </c>
      <c r="C1392" s="127">
        <v>0</v>
      </c>
      <c r="D1392" s="127">
        <v>0</v>
      </c>
      <c r="E1392" s="127">
        <v>0</v>
      </c>
      <c r="F1392" s="127">
        <v>0</v>
      </c>
      <c r="G1392" s="127">
        <v>0</v>
      </c>
      <c r="H1392" s="127">
        <v>0</v>
      </c>
      <c r="I1392" s="127">
        <v>0</v>
      </c>
      <c r="J1392" s="127">
        <v>0</v>
      </c>
      <c r="K1392" s="127">
        <v>0</v>
      </c>
      <c r="L1392" s="127">
        <v>0</v>
      </c>
      <c r="M1392" s="127">
        <v>0</v>
      </c>
      <c r="N1392" s="127">
        <v>0</v>
      </c>
      <c r="O1392" s="127">
        <v>0</v>
      </c>
      <c r="P1392" s="127">
        <v>0</v>
      </c>
      <c r="Q1392" s="127">
        <v>0</v>
      </c>
      <c r="R1392" s="127">
        <v>0</v>
      </c>
      <c r="S1392" s="127">
        <v>0</v>
      </c>
      <c r="T1392" s="127">
        <v>0</v>
      </c>
      <c r="U1392" s="127">
        <v>0</v>
      </c>
      <c r="V1392" s="127">
        <v>0</v>
      </c>
      <c r="W1392" s="127">
        <v>0</v>
      </c>
      <c r="X1392" s="127">
        <v>0</v>
      </c>
      <c r="Y1392" s="127">
        <v>0</v>
      </c>
      <c r="Z1392" s="127">
        <v>0</v>
      </c>
      <c r="AA1392" s="127">
        <v>0</v>
      </c>
      <c r="AB1392" s="127">
        <v>0</v>
      </c>
      <c r="AC1392" s="127">
        <v>0</v>
      </c>
      <c r="AD1392" s="127">
        <v>0</v>
      </c>
      <c r="AE1392" s="127">
        <v>0</v>
      </c>
      <c r="AF1392" s="127">
        <v>0</v>
      </c>
      <c r="AG1392" s="127">
        <v>0</v>
      </c>
      <c r="AH1392" s="127">
        <v>0</v>
      </c>
    </row>
    <row r="1393" spans="1:34" x14ac:dyDescent="0.35">
      <c r="A1393" s="127" t="s">
        <v>2241</v>
      </c>
      <c r="B1393" s="127" t="s">
        <v>964</v>
      </c>
      <c r="C1393" s="127">
        <v>0</v>
      </c>
      <c r="D1393" s="127">
        <v>0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0</v>
      </c>
      <c r="K1393" s="127">
        <v>0</v>
      </c>
      <c r="L1393" s="127">
        <v>0</v>
      </c>
      <c r="M1393" s="127">
        <v>0</v>
      </c>
      <c r="N1393" s="127">
        <v>0</v>
      </c>
      <c r="O1393" s="127">
        <v>0</v>
      </c>
      <c r="P1393" s="127">
        <v>0</v>
      </c>
      <c r="Q1393" s="127">
        <v>0</v>
      </c>
      <c r="R1393" s="127">
        <v>0</v>
      </c>
      <c r="S1393" s="127">
        <v>0</v>
      </c>
      <c r="T1393" s="127">
        <v>0</v>
      </c>
      <c r="U1393" s="127">
        <v>0</v>
      </c>
      <c r="V1393" s="127">
        <v>0</v>
      </c>
      <c r="W1393" s="127">
        <v>0</v>
      </c>
      <c r="X1393" s="127">
        <v>0</v>
      </c>
      <c r="Y1393" s="127">
        <v>0</v>
      </c>
      <c r="Z1393" s="127">
        <v>0</v>
      </c>
      <c r="AA1393" s="127">
        <v>0</v>
      </c>
      <c r="AB1393" s="127">
        <v>0</v>
      </c>
      <c r="AC1393" s="127">
        <v>0</v>
      </c>
      <c r="AD1393" s="127">
        <v>0</v>
      </c>
      <c r="AE1393" s="127">
        <v>0</v>
      </c>
      <c r="AF1393" s="127">
        <v>0</v>
      </c>
      <c r="AG1393" s="127">
        <v>0</v>
      </c>
      <c r="AH1393" s="127">
        <v>0</v>
      </c>
    </row>
    <row r="1394" spans="1:34" x14ac:dyDescent="0.35">
      <c r="A1394" s="127" t="s">
        <v>2242</v>
      </c>
      <c r="B1394" s="127" t="s">
        <v>964</v>
      </c>
      <c r="C1394" s="127">
        <v>0</v>
      </c>
      <c r="D1394" s="127">
        <v>0</v>
      </c>
      <c r="E1394" s="127">
        <v>0</v>
      </c>
      <c r="F1394" s="127">
        <v>0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0</v>
      </c>
      <c r="M1394" s="127">
        <v>0</v>
      </c>
      <c r="N1394" s="127">
        <v>0</v>
      </c>
      <c r="O1394" s="127">
        <v>0</v>
      </c>
      <c r="P1394" s="127">
        <v>0</v>
      </c>
      <c r="Q1394" s="127">
        <v>0</v>
      </c>
      <c r="R1394" s="127">
        <v>0</v>
      </c>
      <c r="S1394" s="127">
        <v>0</v>
      </c>
      <c r="T1394" s="127">
        <v>0</v>
      </c>
      <c r="U1394" s="127">
        <v>0</v>
      </c>
      <c r="V1394" s="127">
        <v>0</v>
      </c>
      <c r="W1394" s="127">
        <v>0</v>
      </c>
      <c r="X1394" s="127">
        <v>0</v>
      </c>
      <c r="Y1394" s="127">
        <v>0</v>
      </c>
      <c r="Z1394" s="127">
        <v>0</v>
      </c>
      <c r="AA1394" s="127">
        <v>0</v>
      </c>
      <c r="AB1394" s="127">
        <v>0</v>
      </c>
      <c r="AC1394" s="127">
        <v>0</v>
      </c>
      <c r="AD1394" s="127">
        <v>0</v>
      </c>
      <c r="AE1394" s="127">
        <v>0</v>
      </c>
      <c r="AF1394" s="127">
        <v>0</v>
      </c>
      <c r="AG1394" s="127">
        <v>0</v>
      </c>
      <c r="AH1394" s="127">
        <v>0</v>
      </c>
    </row>
    <row r="1395" spans="1:34" x14ac:dyDescent="0.35">
      <c r="A1395" s="127" t="s">
        <v>1912</v>
      </c>
      <c r="B1395" s="127" t="s">
        <v>964</v>
      </c>
      <c r="C1395" s="128">
        <v>37953500000000</v>
      </c>
      <c r="D1395" s="128">
        <v>39993200000000</v>
      </c>
      <c r="E1395" s="128">
        <v>39940900000000</v>
      </c>
      <c r="F1395" s="128">
        <v>40227600000000</v>
      </c>
      <c r="G1395" s="128">
        <v>40076400000000</v>
      </c>
      <c r="H1395" s="128">
        <v>40015600000000</v>
      </c>
      <c r="I1395" s="128">
        <v>40000100000000</v>
      </c>
      <c r="J1395" s="128">
        <v>40007200000000</v>
      </c>
      <c r="K1395" s="128">
        <v>40025600000000</v>
      </c>
      <c r="L1395" s="128">
        <v>40342700000000</v>
      </c>
      <c r="M1395" s="128">
        <v>40662600000000</v>
      </c>
      <c r="N1395" s="128">
        <v>40984000000000</v>
      </c>
      <c r="O1395" s="128">
        <v>41306000000000</v>
      </c>
      <c r="P1395" s="128">
        <v>41628000000000</v>
      </c>
      <c r="Q1395" s="128">
        <v>42072100000000</v>
      </c>
      <c r="R1395" s="128">
        <v>42516300000000</v>
      </c>
      <c r="S1395" s="128">
        <v>42960400000000</v>
      </c>
      <c r="T1395" s="128">
        <v>43404600000000</v>
      </c>
      <c r="U1395" s="128">
        <v>43848700000000</v>
      </c>
      <c r="V1395" s="128">
        <v>43269700000000</v>
      </c>
      <c r="W1395" s="128">
        <v>42690700000000</v>
      </c>
      <c r="X1395" s="128">
        <v>42111700000000</v>
      </c>
      <c r="Y1395" s="128">
        <v>41532700000000</v>
      </c>
      <c r="Z1395" s="128">
        <v>40953700000000</v>
      </c>
      <c r="AA1395" s="128">
        <v>40838600000000</v>
      </c>
      <c r="AB1395" s="128">
        <v>40723600000000</v>
      </c>
      <c r="AC1395" s="128">
        <v>40608500000000</v>
      </c>
      <c r="AD1395" s="128">
        <v>40493500000000</v>
      </c>
      <c r="AE1395" s="128">
        <v>40378400000000</v>
      </c>
      <c r="AF1395" s="128">
        <v>40263300000000</v>
      </c>
      <c r="AG1395" s="128">
        <v>40148300000000</v>
      </c>
      <c r="AH1395" s="128">
        <v>40033200000000</v>
      </c>
    </row>
    <row r="1396" spans="1:34" x14ac:dyDescent="0.35">
      <c r="A1396" s="127" t="s">
        <v>2243</v>
      </c>
      <c r="B1396" s="127" t="s">
        <v>964</v>
      </c>
      <c r="C1396" s="128">
        <v>2263330000</v>
      </c>
      <c r="D1396" s="128">
        <v>2384970000</v>
      </c>
      <c r="E1396" s="128">
        <v>2381850000</v>
      </c>
      <c r="F1396" s="128">
        <v>2398950000</v>
      </c>
      <c r="G1396" s="128">
        <v>2389930000</v>
      </c>
      <c r="H1396" s="128">
        <v>2386300000</v>
      </c>
      <c r="I1396" s="128">
        <v>2385380000</v>
      </c>
      <c r="J1396" s="128">
        <v>2385800000</v>
      </c>
      <c r="K1396" s="128">
        <v>2386900000</v>
      </c>
      <c r="L1396" s="128">
        <v>2405810000</v>
      </c>
      <c r="M1396" s="128">
        <v>2424890000</v>
      </c>
      <c r="N1396" s="128">
        <v>2444050000</v>
      </c>
      <c r="O1396" s="128">
        <v>2463260000</v>
      </c>
      <c r="P1396" s="128">
        <v>2482460000</v>
      </c>
      <c r="Q1396" s="128">
        <v>2508940000</v>
      </c>
      <c r="R1396" s="128">
        <v>2535430000</v>
      </c>
      <c r="S1396" s="128">
        <v>2561920000</v>
      </c>
      <c r="T1396" s="128">
        <v>2588410000</v>
      </c>
      <c r="U1396" s="128">
        <v>2614890000</v>
      </c>
      <c r="V1396" s="128">
        <v>2580360000</v>
      </c>
      <c r="W1396" s="128">
        <v>2545830000</v>
      </c>
      <c r="X1396" s="128">
        <v>2511310000</v>
      </c>
      <c r="Y1396" s="128">
        <v>2476770000</v>
      </c>
      <c r="Z1396" s="128">
        <v>2442250000</v>
      </c>
      <c r="AA1396" s="128">
        <v>2435390000</v>
      </c>
      <c r="AB1396" s="128">
        <v>2428530000</v>
      </c>
      <c r="AC1396" s="128">
        <v>2421660000</v>
      </c>
      <c r="AD1396" s="128">
        <v>2414800000</v>
      </c>
      <c r="AE1396" s="128">
        <v>2407940000</v>
      </c>
      <c r="AF1396" s="128">
        <v>2401080000</v>
      </c>
      <c r="AG1396" s="128">
        <v>2394220000</v>
      </c>
      <c r="AH1396" s="128">
        <v>2387360000</v>
      </c>
    </row>
    <row r="1397" spans="1:34" x14ac:dyDescent="0.35">
      <c r="A1397" s="127" t="s">
        <v>2244</v>
      </c>
      <c r="B1397" s="127" t="s">
        <v>964</v>
      </c>
      <c r="C1397" s="128">
        <v>1870740000</v>
      </c>
      <c r="D1397" s="128">
        <v>1971280000</v>
      </c>
      <c r="E1397" s="128">
        <v>1968700000</v>
      </c>
      <c r="F1397" s="128">
        <v>1982830000</v>
      </c>
      <c r="G1397" s="128">
        <v>1975380000</v>
      </c>
      <c r="H1397" s="128">
        <v>1972380000</v>
      </c>
      <c r="I1397" s="128">
        <v>1971620000</v>
      </c>
      <c r="J1397" s="128">
        <v>1971970000</v>
      </c>
      <c r="K1397" s="128">
        <v>1972880000</v>
      </c>
      <c r="L1397" s="128">
        <v>1988510000</v>
      </c>
      <c r="M1397" s="128">
        <v>2004280000</v>
      </c>
      <c r="N1397" s="128">
        <v>2020120000</v>
      </c>
      <c r="O1397" s="128">
        <v>2035990000</v>
      </c>
      <c r="P1397" s="128">
        <v>2051860000</v>
      </c>
      <c r="Q1397" s="128">
        <v>2073750000</v>
      </c>
      <c r="R1397" s="128">
        <v>2095650000</v>
      </c>
      <c r="S1397" s="128">
        <v>2117540000</v>
      </c>
      <c r="T1397" s="128">
        <v>2139430000</v>
      </c>
      <c r="U1397" s="128">
        <v>2161320000</v>
      </c>
      <c r="V1397" s="128">
        <v>2132780000</v>
      </c>
      <c r="W1397" s="128">
        <v>2104240000</v>
      </c>
      <c r="X1397" s="128">
        <v>2075700000</v>
      </c>
      <c r="Y1397" s="128">
        <v>2047160000</v>
      </c>
      <c r="Z1397" s="128">
        <v>2018620000</v>
      </c>
      <c r="AA1397" s="128">
        <v>2012950000</v>
      </c>
      <c r="AB1397" s="128">
        <v>2007280000</v>
      </c>
      <c r="AC1397" s="128">
        <v>2001610000</v>
      </c>
      <c r="AD1397" s="128">
        <v>1995940000</v>
      </c>
      <c r="AE1397" s="128">
        <v>1990270000</v>
      </c>
      <c r="AF1397" s="128">
        <v>1984590000</v>
      </c>
      <c r="AG1397" s="128">
        <v>1978920000</v>
      </c>
      <c r="AH1397" s="128">
        <v>1973250000</v>
      </c>
    </row>
    <row r="1398" spans="1:34" x14ac:dyDescent="0.35">
      <c r="A1398" s="127" t="s">
        <v>2245</v>
      </c>
      <c r="B1398" s="127" t="s">
        <v>964</v>
      </c>
      <c r="C1398" s="128">
        <v>36775400000</v>
      </c>
      <c r="D1398" s="128">
        <v>38751800000</v>
      </c>
      <c r="E1398" s="128">
        <v>38701100000</v>
      </c>
      <c r="F1398" s="128">
        <v>38978900000</v>
      </c>
      <c r="G1398" s="128">
        <v>38832400000</v>
      </c>
      <c r="H1398" s="128">
        <v>38773500000</v>
      </c>
      <c r="I1398" s="128">
        <v>38758500000</v>
      </c>
      <c r="J1398" s="128">
        <v>38765300000</v>
      </c>
      <c r="K1398" s="128">
        <v>38783200000</v>
      </c>
      <c r="L1398" s="128">
        <v>39090400000</v>
      </c>
      <c r="M1398" s="128">
        <v>39400400000</v>
      </c>
      <c r="N1398" s="128">
        <v>39711800000</v>
      </c>
      <c r="O1398" s="128">
        <v>40023800000</v>
      </c>
      <c r="P1398" s="128">
        <v>40335800000</v>
      </c>
      <c r="Q1398" s="128">
        <v>40766200000</v>
      </c>
      <c r="R1398" s="128">
        <v>41196600000</v>
      </c>
      <c r="S1398" s="128">
        <v>41626900000</v>
      </c>
      <c r="T1398" s="128">
        <v>42057300000</v>
      </c>
      <c r="U1398" s="128">
        <v>42487600000</v>
      </c>
      <c r="V1398" s="128">
        <v>41926600000</v>
      </c>
      <c r="W1398" s="128">
        <v>41365600000</v>
      </c>
      <c r="X1398" s="128">
        <v>40804500000</v>
      </c>
      <c r="Y1398" s="128">
        <v>40243500000</v>
      </c>
      <c r="Z1398" s="128">
        <v>39682400000</v>
      </c>
      <c r="AA1398" s="128">
        <v>39571000000</v>
      </c>
      <c r="AB1398" s="128">
        <v>39459500000</v>
      </c>
      <c r="AC1398" s="128">
        <v>39348000000</v>
      </c>
      <c r="AD1398" s="128">
        <v>39236500000</v>
      </c>
      <c r="AE1398" s="128">
        <v>39125000000</v>
      </c>
      <c r="AF1398" s="128">
        <v>39013500000</v>
      </c>
      <c r="AG1398" s="128">
        <v>38902000000</v>
      </c>
      <c r="AH1398" s="128">
        <v>38790600000</v>
      </c>
    </row>
    <row r="1399" spans="1:34" x14ac:dyDescent="0.35">
      <c r="A1399" s="127" t="s">
        <v>2246</v>
      </c>
      <c r="B1399" s="127" t="s">
        <v>964</v>
      </c>
      <c r="C1399" s="128">
        <v>1980410000</v>
      </c>
      <c r="D1399" s="128">
        <v>2086850000</v>
      </c>
      <c r="E1399" s="128">
        <v>2084110000</v>
      </c>
      <c r="F1399" s="128">
        <v>2099070000</v>
      </c>
      <c r="G1399" s="128">
        <v>2091180000</v>
      </c>
      <c r="H1399" s="128">
        <v>2088010000</v>
      </c>
      <c r="I1399" s="128">
        <v>2087200000</v>
      </c>
      <c r="J1399" s="128">
        <v>2087570000</v>
      </c>
      <c r="K1399" s="128">
        <v>2088530000</v>
      </c>
      <c r="L1399" s="128">
        <v>2105080000</v>
      </c>
      <c r="M1399" s="128">
        <v>2121770000</v>
      </c>
      <c r="N1399" s="128">
        <v>2138540000</v>
      </c>
      <c r="O1399" s="128">
        <v>2155340000</v>
      </c>
      <c r="P1399" s="128">
        <v>2172150000</v>
      </c>
      <c r="Q1399" s="128">
        <v>2195320000</v>
      </c>
      <c r="R1399" s="128">
        <v>2218500000</v>
      </c>
      <c r="S1399" s="128">
        <v>2241670000</v>
      </c>
      <c r="T1399" s="128">
        <v>2264850000</v>
      </c>
      <c r="U1399" s="128">
        <v>2288020000</v>
      </c>
      <c r="V1399" s="128">
        <v>2257810000</v>
      </c>
      <c r="W1399" s="128">
        <v>2227600000</v>
      </c>
      <c r="X1399" s="128">
        <v>2197390000</v>
      </c>
      <c r="Y1399" s="128">
        <v>2167170000</v>
      </c>
      <c r="Z1399" s="128">
        <v>2136960000</v>
      </c>
      <c r="AA1399" s="128">
        <v>2130960000</v>
      </c>
      <c r="AB1399" s="128">
        <v>2124960000</v>
      </c>
      <c r="AC1399" s="128">
        <v>2118950000</v>
      </c>
      <c r="AD1399" s="128">
        <v>2112950000</v>
      </c>
      <c r="AE1399" s="128">
        <v>2106940000</v>
      </c>
      <c r="AF1399" s="128">
        <v>2100940000</v>
      </c>
      <c r="AG1399" s="128">
        <v>2094930000</v>
      </c>
      <c r="AH1399" s="128">
        <v>2088930000</v>
      </c>
    </row>
    <row r="1400" spans="1:34" x14ac:dyDescent="0.35">
      <c r="A1400" s="127" t="s">
        <v>2247</v>
      </c>
      <c r="B1400" s="127" t="s">
        <v>964</v>
      </c>
      <c r="C1400" s="128">
        <v>1980410000</v>
      </c>
      <c r="D1400" s="128">
        <v>2086850000</v>
      </c>
      <c r="E1400" s="128">
        <v>2084110000</v>
      </c>
      <c r="F1400" s="128">
        <v>2099070000</v>
      </c>
      <c r="G1400" s="128">
        <v>2091180000</v>
      </c>
      <c r="H1400" s="128">
        <v>2088010000</v>
      </c>
      <c r="I1400" s="128">
        <v>2087200000</v>
      </c>
      <c r="J1400" s="128">
        <v>2087570000</v>
      </c>
      <c r="K1400" s="128">
        <v>2088530000</v>
      </c>
      <c r="L1400" s="128">
        <v>2105080000</v>
      </c>
      <c r="M1400" s="128">
        <v>2121770000</v>
      </c>
      <c r="N1400" s="128">
        <v>2138540000</v>
      </c>
      <c r="O1400" s="128">
        <v>2155340000</v>
      </c>
      <c r="P1400" s="128">
        <v>2172150000</v>
      </c>
      <c r="Q1400" s="128">
        <v>2195320000</v>
      </c>
      <c r="R1400" s="128">
        <v>2218500000</v>
      </c>
      <c r="S1400" s="128">
        <v>2241670000</v>
      </c>
      <c r="T1400" s="128">
        <v>2264850000</v>
      </c>
      <c r="U1400" s="128">
        <v>2288020000</v>
      </c>
      <c r="V1400" s="128">
        <v>2257810000</v>
      </c>
      <c r="W1400" s="128">
        <v>2227600000</v>
      </c>
      <c r="X1400" s="128">
        <v>2197390000</v>
      </c>
      <c r="Y1400" s="128">
        <v>2167170000</v>
      </c>
      <c r="Z1400" s="128">
        <v>2136960000</v>
      </c>
      <c r="AA1400" s="128">
        <v>2130960000</v>
      </c>
      <c r="AB1400" s="128">
        <v>2124960000</v>
      </c>
      <c r="AC1400" s="128">
        <v>2118950000</v>
      </c>
      <c r="AD1400" s="128">
        <v>2112950000</v>
      </c>
      <c r="AE1400" s="128">
        <v>2106940000</v>
      </c>
      <c r="AF1400" s="128">
        <v>2100940000</v>
      </c>
      <c r="AG1400" s="128">
        <v>2094930000</v>
      </c>
      <c r="AH1400" s="128">
        <v>2088930000</v>
      </c>
    </row>
    <row r="1401" spans="1:34" x14ac:dyDescent="0.35">
      <c r="A1401" s="127" t="s">
        <v>2248</v>
      </c>
      <c r="B1401" s="127" t="s">
        <v>964</v>
      </c>
      <c r="C1401" s="127">
        <v>0</v>
      </c>
      <c r="D1401" s="127">
        <v>0</v>
      </c>
      <c r="E1401" s="127">
        <v>0</v>
      </c>
      <c r="F1401" s="127">
        <v>0</v>
      </c>
      <c r="G1401" s="127">
        <v>0</v>
      </c>
      <c r="H1401" s="127">
        <v>0</v>
      </c>
      <c r="I1401" s="127">
        <v>0</v>
      </c>
      <c r="J1401" s="127">
        <v>0</v>
      </c>
      <c r="K1401" s="127">
        <v>0</v>
      </c>
      <c r="L1401" s="127">
        <v>0</v>
      </c>
      <c r="M1401" s="127">
        <v>0</v>
      </c>
      <c r="N1401" s="127">
        <v>0</v>
      </c>
      <c r="O1401" s="127">
        <v>0</v>
      </c>
      <c r="P1401" s="127">
        <v>0</v>
      </c>
      <c r="Q1401" s="127">
        <v>0</v>
      </c>
      <c r="R1401" s="127">
        <v>0</v>
      </c>
      <c r="S1401" s="127">
        <v>0</v>
      </c>
      <c r="T1401" s="127">
        <v>0</v>
      </c>
      <c r="U1401" s="127">
        <v>0</v>
      </c>
      <c r="V1401" s="127">
        <v>0</v>
      </c>
      <c r="W1401" s="127">
        <v>0</v>
      </c>
      <c r="X1401" s="127">
        <v>0</v>
      </c>
      <c r="Y1401" s="127">
        <v>0</v>
      </c>
      <c r="Z1401" s="127">
        <v>0</v>
      </c>
      <c r="AA1401" s="127">
        <v>0</v>
      </c>
      <c r="AB1401" s="127">
        <v>0</v>
      </c>
      <c r="AC1401" s="127">
        <v>0</v>
      </c>
      <c r="AD1401" s="127">
        <v>0</v>
      </c>
      <c r="AE1401" s="127">
        <v>0</v>
      </c>
      <c r="AF1401" s="127">
        <v>0</v>
      </c>
      <c r="AG1401" s="127">
        <v>0</v>
      </c>
      <c r="AH1401" s="127">
        <v>0</v>
      </c>
    </row>
    <row r="1402" spans="1:34" x14ac:dyDescent="0.35">
      <c r="A1402" s="127" t="s">
        <v>2249</v>
      </c>
      <c r="B1402" s="127" t="s">
        <v>964</v>
      </c>
      <c r="C1402" s="128">
        <v>326768000</v>
      </c>
      <c r="D1402" s="128">
        <v>344329000</v>
      </c>
      <c r="E1402" s="128">
        <v>343879000</v>
      </c>
      <c r="F1402" s="128">
        <v>346347000</v>
      </c>
      <c r="G1402" s="128">
        <v>345045000</v>
      </c>
      <c r="H1402" s="128">
        <v>344522000</v>
      </c>
      <c r="I1402" s="128">
        <v>344389000</v>
      </c>
      <c r="J1402" s="128">
        <v>344450000</v>
      </c>
      <c r="K1402" s="128">
        <v>344608000</v>
      </c>
      <c r="L1402" s="128">
        <v>347339000</v>
      </c>
      <c r="M1402" s="128">
        <v>350093000</v>
      </c>
      <c r="N1402" s="128">
        <v>352859000</v>
      </c>
      <c r="O1402" s="128">
        <v>355632000</v>
      </c>
      <c r="P1402" s="128">
        <v>358404000</v>
      </c>
      <c r="Q1402" s="128">
        <v>362228000</v>
      </c>
      <c r="R1402" s="128">
        <v>366052000</v>
      </c>
      <c r="S1402" s="128">
        <v>369876000</v>
      </c>
      <c r="T1402" s="128">
        <v>373700000</v>
      </c>
      <c r="U1402" s="128">
        <v>377524000</v>
      </c>
      <c r="V1402" s="128">
        <v>372539000</v>
      </c>
      <c r="W1402" s="128">
        <v>367554000</v>
      </c>
      <c r="X1402" s="128">
        <v>362569000</v>
      </c>
      <c r="Y1402" s="128">
        <v>357584000</v>
      </c>
      <c r="Z1402" s="128">
        <v>352599000</v>
      </c>
      <c r="AA1402" s="128">
        <v>351608000</v>
      </c>
      <c r="AB1402" s="128">
        <v>350618000</v>
      </c>
      <c r="AC1402" s="128">
        <v>349627000</v>
      </c>
      <c r="AD1402" s="128">
        <v>348636000</v>
      </c>
      <c r="AE1402" s="128">
        <v>347646000</v>
      </c>
      <c r="AF1402" s="128">
        <v>346655000</v>
      </c>
      <c r="AG1402" s="128">
        <v>345664000</v>
      </c>
      <c r="AH1402" s="128">
        <v>344674000</v>
      </c>
    </row>
    <row r="1403" spans="1:34" x14ac:dyDescent="0.35">
      <c r="A1403" s="127" t="s">
        <v>2250</v>
      </c>
      <c r="B1403" s="127" t="s">
        <v>964</v>
      </c>
      <c r="C1403" s="128">
        <v>847617000</v>
      </c>
      <c r="D1403" s="128">
        <v>893170000</v>
      </c>
      <c r="E1403" s="128">
        <v>892001000</v>
      </c>
      <c r="F1403" s="128">
        <v>898404000</v>
      </c>
      <c r="G1403" s="128">
        <v>895027000</v>
      </c>
      <c r="H1403" s="128">
        <v>893670000</v>
      </c>
      <c r="I1403" s="128">
        <v>893324000</v>
      </c>
      <c r="J1403" s="128">
        <v>893482000</v>
      </c>
      <c r="K1403" s="128">
        <v>893893000</v>
      </c>
      <c r="L1403" s="128">
        <v>900976000</v>
      </c>
      <c r="M1403" s="128">
        <v>908120000</v>
      </c>
      <c r="N1403" s="128">
        <v>915296000</v>
      </c>
      <c r="O1403" s="128">
        <v>922488000</v>
      </c>
      <c r="P1403" s="128">
        <v>929680000</v>
      </c>
      <c r="Q1403" s="128">
        <v>939598000</v>
      </c>
      <c r="R1403" s="128">
        <v>949518000</v>
      </c>
      <c r="S1403" s="128">
        <v>959437000</v>
      </c>
      <c r="T1403" s="128">
        <v>969356000</v>
      </c>
      <c r="U1403" s="128">
        <v>979275000</v>
      </c>
      <c r="V1403" s="128">
        <v>966344000</v>
      </c>
      <c r="W1403" s="128">
        <v>953413000</v>
      </c>
      <c r="X1403" s="128">
        <v>940483000</v>
      </c>
      <c r="Y1403" s="128">
        <v>927551000</v>
      </c>
      <c r="Z1403" s="128">
        <v>914620000</v>
      </c>
      <c r="AA1403" s="128">
        <v>912051000</v>
      </c>
      <c r="AB1403" s="128">
        <v>909482000</v>
      </c>
      <c r="AC1403" s="128">
        <v>906911000</v>
      </c>
      <c r="AD1403" s="128">
        <v>904342000</v>
      </c>
      <c r="AE1403" s="128">
        <v>901772000</v>
      </c>
      <c r="AF1403" s="128">
        <v>899202000</v>
      </c>
      <c r="AG1403" s="128">
        <v>896633000</v>
      </c>
      <c r="AH1403" s="128">
        <v>894063000</v>
      </c>
    </row>
    <row r="1404" spans="1:34" x14ac:dyDescent="0.35">
      <c r="A1404" s="127" t="s">
        <v>2251</v>
      </c>
      <c r="B1404" s="127" t="s">
        <v>964</v>
      </c>
      <c r="C1404" s="128">
        <v>3007410000</v>
      </c>
      <c r="D1404" s="128">
        <v>3169040000</v>
      </c>
      <c r="E1404" s="128">
        <v>3164890000</v>
      </c>
      <c r="F1404" s="128">
        <v>3187610000</v>
      </c>
      <c r="G1404" s="128">
        <v>3175630000</v>
      </c>
      <c r="H1404" s="128">
        <v>3170810000</v>
      </c>
      <c r="I1404" s="128">
        <v>3169580000</v>
      </c>
      <c r="J1404" s="128">
        <v>3170140000</v>
      </c>
      <c r="K1404" s="128">
        <v>3171600000</v>
      </c>
      <c r="L1404" s="128">
        <v>3196730000</v>
      </c>
      <c r="M1404" s="128">
        <v>3222080000</v>
      </c>
      <c r="N1404" s="128">
        <v>3247540000</v>
      </c>
      <c r="O1404" s="128">
        <v>3273060000</v>
      </c>
      <c r="P1404" s="128">
        <v>3298570000</v>
      </c>
      <c r="Q1404" s="128">
        <v>3333770000</v>
      </c>
      <c r="R1404" s="128">
        <v>3368960000</v>
      </c>
      <c r="S1404" s="128">
        <v>3404150000</v>
      </c>
      <c r="T1404" s="128">
        <v>3439350000</v>
      </c>
      <c r="U1404" s="128">
        <v>3474540000</v>
      </c>
      <c r="V1404" s="128">
        <v>3428660000</v>
      </c>
      <c r="W1404" s="128">
        <v>3382780000</v>
      </c>
      <c r="X1404" s="128">
        <v>3336900000</v>
      </c>
      <c r="Y1404" s="128">
        <v>3291020000</v>
      </c>
      <c r="Z1404" s="128">
        <v>3245140000</v>
      </c>
      <c r="AA1404" s="128">
        <v>3236030000</v>
      </c>
      <c r="AB1404" s="128">
        <v>3226910000</v>
      </c>
      <c r="AC1404" s="128">
        <v>3217790000</v>
      </c>
      <c r="AD1404" s="128">
        <v>3208670000</v>
      </c>
      <c r="AE1404" s="128">
        <v>3199560000</v>
      </c>
      <c r="AF1404" s="128">
        <v>3190440000</v>
      </c>
      <c r="AG1404" s="128">
        <v>3181320000</v>
      </c>
      <c r="AH1404" s="128">
        <v>3172210000</v>
      </c>
    </row>
    <row r="1405" spans="1:34" x14ac:dyDescent="0.35">
      <c r="A1405" s="127" t="s">
        <v>2252</v>
      </c>
      <c r="B1405" s="127" t="s">
        <v>964</v>
      </c>
      <c r="C1405" s="128">
        <v>60148400</v>
      </c>
      <c r="D1405" s="128">
        <v>63381000</v>
      </c>
      <c r="E1405" s="128">
        <v>63298000</v>
      </c>
      <c r="F1405" s="128">
        <v>63752400</v>
      </c>
      <c r="G1405" s="128">
        <v>63512700</v>
      </c>
      <c r="H1405" s="128">
        <v>63416400</v>
      </c>
      <c r="I1405" s="128">
        <v>63391900</v>
      </c>
      <c r="J1405" s="128">
        <v>63403100</v>
      </c>
      <c r="K1405" s="128">
        <v>63432300</v>
      </c>
      <c r="L1405" s="128">
        <v>63934800</v>
      </c>
      <c r="M1405" s="128">
        <v>64441800</v>
      </c>
      <c r="N1405" s="128">
        <v>64951100</v>
      </c>
      <c r="O1405" s="128">
        <v>65461400</v>
      </c>
      <c r="P1405" s="128">
        <v>65971700</v>
      </c>
      <c r="Q1405" s="128">
        <v>66675600</v>
      </c>
      <c r="R1405" s="128">
        <v>67379500</v>
      </c>
      <c r="S1405" s="128">
        <v>68083300</v>
      </c>
      <c r="T1405" s="128">
        <v>68787300</v>
      </c>
      <c r="U1405" s="128">
        <v>69491100</v>
      </c>
      <c r="V1405" s="128">
        <v>68573500</v>
      </c>
      <c r="W1405" s="128">
        <v>67655900</v>
      </c>
      <c r="X1405" s="128">
        <v>66738300</v>
      </c>
      <c r="Y1405" s="128">
        <v>65820700</v>
      </c>
      <c r="Z1405" s="128">
        <v>64903100</v>
      </c>
      <c r="AA1405" s="128">
        <v>64720800</v>
      </c>
      <c r="AB1405" s="128">
        <v>64538400</v>
      </c>
      <c r="AC1405" s="128">
        <v>64356000</v>
      </c>
      <c r="AD1405" s="128">
        <v>64173700</v>
      </c>
      <c r="AE1405" s="128">
        <v>63991400</v>
      </c>
      <c r="AF1405" s="128">
        <v>63809000</v>
      </c>
      <c r="AG1405" s="128">
        <v>63626700</v>
      </c>
      <c r="AH1405" s="128">
        <v>63444300</v>
      </c>
    </row>
    <row r="1406" spans="1:34" x14ac:dyDescent="0.35">
      <c r="A1406" s="127" t="s">
        <v>2253</v>
      </c>
      <c r="B1406" s="127" t="s">
        <v>964</v>
      </c>
      <c r="C1406" s="127">
        <v>0</v>
      </c>
      <c r="D1406" s="127">
        <v>0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0</v>
      </c>
      <c r="N1406" s="127">
        <v>0</v>
      </c>
      <c r="O1406" s="127">
        <v>0</v>
      </c>
      <c r="P1406" s="127">
        <v>0</v>
      </c>
      <c r="Q1406" s="127">
        <v>0</v>
      </c>
      <c r="R1406" s="127">
        <v>0</v>
      </c>
      <c r="S1406" s="127">
        <v>0</v>
      </c>
      <c r="T1406" s="127">
        <v>0</v>
      </c>
      <c r="U1406" s="127">
        <v>0</v>
      </c>
      <c r="V1406" s="127">
        <v>0</v>
      </c>
      <c r="W1406" s="127">
        <v>0</v>
      </c>
      <c r="X1406" s="127">
        <v>0</v>
      </c>
      <c r="Y1406" s="127">
        <v>0</v>
      </c>
      <c r="Z1406" s="127">
        <v>0</v>
      </c>
      <c r="AA1406" s="127">
        <v>0</v>
      </c>
      <c r="AB1406" s="127">
        <v>0</v>
      </c>
      <c r="AC1406" s="127">
        <v>0</v>
      </c>
      <c r="AD1406" s="127">
        <v>0</v>
      </c>
      <c r="AE1406" s="127">
        <v>0</v>
      </c>
      <c r="AF1406" s="127">
        <v>0</v>
      </c>
      <c r="AG1406" s="127">
        <v>0</v>
      </c>
      <c r="AH1406" s="127">
        <v>0</v>
      </c>
    </row>
    <row r="1407" spans="1:34" x14ac:dyDescent="0.35">
      <c r="A1407" s="127" t="s">
        <v>1913</v>
      </c>
      <c r="B1407" s="127" t="s">
        <v>964</v>
      </c>
      <c r="C1407" s="127">
        <v>0</v>
      </c>
      <c r="D1407" s="127">
        <v>0</v>
      </c>
      <c r="E1407" s="127">
        <v>0</v>
      </c>
      <c r="F1407" s="127">
        <v>0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0</v>
      </c>
      <c r="N1407" s="127">
        <v>0</v>
      </c>
      <c r="O1407" s="127">
        <v>0</v>
      </c>
      <c r="P1407" s="127">
        <v>0</v>
      </c>
      <c r="Q1407" s="127">
        <v>0</v>
      </c>
      <c r="R1407" s="127">
        <v>0</v>
      </c>
      <c r="S1407" s="127">
        <v>0</v>
      </c>
      <c r="T1407" s="127">
        <v>0</v>
      </c>
      <c r="U1407" s="127">
        <v>0</v>
      </c>
      <c r="V1407" s="127">
        <v>0</v>
      </c>
      <c r="W1407" s="127">
        <v>0</v>
      </c>
      <c r="X1407" s="127">
        <v>0</v>
      </c>
      <c r="Y1407" s="127">
        <v>0</v>
      </c>
      <c r="Z1407" s="127">
        <v>0</v>
      </c>
      <c r="AA1407" s="127">
        <v>0</v>
      </c>
      <c r="AB1407" s="127">
        <v>0</v>
      </c>
      <c r="AC1407" s="127">
        <v>0</v>
      </c>
      <c r="AD1407" s="127">
        <v>0</v>
      </c>
      <c r="AE1407" s="127">
        <v>0</v>
      </c>
      <c r="AF1407" s="127">
        <v>0</v>
      </c>
      <c r="AG1407" s="127">
        <v>0</v>
      </c>
      <c r="AH1407" s="127">
        <v>0</v>
      </c>
    </row>
    <row r="1408" spans="1:34" x14ac:dyDescent="0.35">
      <c r="A1408" s="127" t="s">
        <v>2254</v>
      </c>
      <c r="B1408" s="127" t="s">
        <v>964</v>
      </c>
      <c r="C1408" s="127">
        <v>0</v>
      </c>
      <c r="D1408" s="127">
        <v>0</v>
      </c>
      <c r="E1408" s="127">
        <v>0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0</v>
      </c>
      <c r="O1408" s="127">
        <v>0</v>
      </c>
      <c r="P1408" s="127">
        <v>0</v>
      </c>
      <c r="Q1408" s="127">
        <v>0</v>
      </c>
      <c r="R1408" s="127">
        <v>0</v>
      </c>
      <c r="S1408" s="127">
        <v>0</v>
      </c>
      <c r="T1408" s="127">
        <v>0</v>
      </c>
      <c r="U1408" s="127">
        <v>0</v>
      </c>
      <c r="V1408" s="127">
        <v>0</v>
      </c>
      <c r="W1408" s="127">
        <v>0</v>
      </c>
      <c r="X1408" s="127">
        <v>0</v>
      </c>
      <c r="Y1408" s="127">
        <v>0</v>
      </c>
      <c r="Z1408" s="127">
        <v>0</v>
      </c>
      <c r="AA1408" s="127">
        <v>0</v>
      </c>
      <c r="AB1408" s="127">
        <v>0</v>
      </c>
      <c r="AC1408" s="127">
        <v>0</v>
      </c>
      <c r="AD1408" s="127">
        <v>0</v>
      </c>
      <c r="AE1408" s="127">
        <v>0</v>
      </c>
      <c r="AF1408" s="127">
        <v>0</v>
      </c>
      <c r="AG1408" s="127">
        <v>0</v>
      </c>
      <c r="AH1408" s="127">
        <v>0</v>
      </c>
    </row>
    <row r="1409" spans="1:34" x14ac:dyDescent="0.35">
      <c r="A1409" s="127" t="s">
        <v>2255</v>
      </c>
      <c r="B1409" s="127" t="s">
        <v>964</v>
      </c>
      <c r="C1409" s="127">
        <v>0</v>
      </c>
      <c r="D1409" s="127">
        <v>0</v>
      </c>
      <c r="E1409" s="127">
        <v>0</v>
      </c>
      <c r="F1409" s="127">
        <v>0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0</v>
      </c>
      <c r="N1409" s="127">
        <v>0</v>
      </c>
      <c r="O1409" s="127">
        <v>0</v>
      </c>
      <c r="P1409" s="127">
        <v>0</v>
      </c>
      <c r="Q1409" s="127">
        <v>0</v>
      </c>
      <c r="R1409" s="127">
        <v>0</v>
      </c>
      <c r="S1409" s="127">
        <v>0</v>
      </c>
      <c r="T1409" s="127">
        <v>0</v>
      </c>
      <c r="U1409" s="127">
        <v>0</v>
      </c>
      <c r="V1409" s="127">
        <v>0</v>
      </c>
      <c r="W1409" s="127">
        <v>0</v>
      </c>
      <c r="X1409" s="127">
        <v>0</v>
      </c>
      <c r="Y1409" s="127">
        <v>0</v>
      </c>
      <c r="Z1409" s="127">
        <v>0</v>
      </c>
      <c r="AA1409" s="127">
        <v>0</v>
      </c>
      <c r="AB1409" s="127">
        <v>0</v>
      </c>
      <c r="AC1409" s="127">
        <v>0</v>
      </c>
      <c r="AD1409" s="127">
        <v>0</v>
      </c>
      <c r="AE1409" s="127">
        <v>0</v>
      </c>
      <c r="AF1409" s="127">
        <v>0</v>
      </c>
      <c r="AG1409" s="127">
        <v>0</v>
      </c>
      <c r="AH1409" s="127">
        <v>0</v>
      </c>
    </row>
    <row r="1410" spans="1:34" x14ac:dyDescent="0.35">
      <c r="A1410" s="127" t="s">
        <v>2256</v>
      </c>
      <c r="B1410" s="127" t="s">
        <v>964</v>
      </c>
      <c r="C1410" s="127">
        <v>0</v>
      </c>
      <c r="D1410" s="127">
        <v>0</v>
      </c>
      <c r="E1410" s="127">
        <v>0</v>
      </c>
      <c r="F1410" s="127">
        <v>0</v>
      </c>
      <c r="G1410" s="127">
        <v>0</v>
      </c>
      <c r="H1410" s="127">
        <v>0</v>
      </c>
      <c r="I1410" s="127">
        <v>0</v>
      </c>
      <c r="J1410" s="127">
        <v>0</v>
      </c>
      <c r="K1410" s="127">
        <v>0</v>
      </c>
      <c r="L1410" s="127">
        <v>0</v>
      </c>
      <c r="M1410" s="127">
        <v>0</v>
      </c>
      <c r="N1410" s="127">
        <v>0</v>
      </c>
      <c r="O1410" s="127">
        <v>0</v>
      </c>
      <c r="P1410" s="127">
        <v>0</v>
      </c>
      <c r="Q1410" s="127">
        <v>0</v>
      </c>
      <c r="R1410" s="127">
        <v>0</v>
      </c>
      <c r="S1410" s="127">
        <v>0</v>
      </c>
      <c r="T1410" s="127">
        <v>0</v>
      </c>
      <c r="U1410" s="127">
        <v>0</v>
      </c>
      <c r="V1410" s="127">
        <v>0</v>
      </c>
      <c r="W1410" s="127">
        <v>0</v>
      </c>
      <c r="X1410" s="127">
        <v>0</v>
      </c>
      <c r="Y1410" s="127">
        <v>0</v>
      </c>
      <c r="Z1410" s="127">
        <v>0</v>
      </c>
      <c r="AA1410" s="127">
        <v>0</v>
      </c>
      <c r="AB1410" s="127">
        <v>0</v>
      </c>
      <c r="AC1410" s="127">
        <v>0</v>
      </c>
      <c r="AD1410" s="127">
        <v>0</v>
      </c>
      <c r="AE1410" s="127">
        <v>0</v>
      </c>
      <c r="AF1410" s="127">
        <v>0</v>
      </c>
      <c r="AG1410" s="127">
        <v>0</v>
      </c>
      <c r="AH1410" s="127">
        <v>0</v>
      </c>
    </row>
    <row r="1411" spans="1:34" x14ac:dyDescent="0.35">
      <c r="A1411" s="127" t="s">
        <v>2257</v>
      </c>
      <c r="B1411" s="127" t="s">
        <v>964</v>
      </c>
      <c r="C1411" s="127">
        <v>0</v>
      </c>
      <c r="D1411" s="127">
        <v>0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0</v>
      </c>
      <c r="O1411" s="127">
        <v>0</v>
      </c>
      <c r="P1411" s="127">
        <v>0</v>
      </c>
      <c r="Q1411" s="127">
        <v>0</v>
      </c>
      <c r="R1411" s="127">
        <v>0</v>
      </c>
      <c r="S1411" s="127">
        <v>0</v>
      </c>
      <c r="T1411" s="127">
        <v>0</v>
      </c>
      <c r="U1411" s="127">
        <v>0</v>
      </c>
      <c r="V1411" s="127">
        <v>0</v>
      </c>
      <c r="W1411" s="127">
        <v>0</v>
      </c>
      <c r="X1411" s="127">
        <v>0</v>
      </c>
      <c r="Y1411" s="127">
        <v>0</v>
      </c>
      <c r="Z1411" s="127">
        <v>0</v>
      </c>
      <c r="AA1411" s="127">
        <v>0</v>
      </c>
      <c r="AB1411" s="127">
        <v>0</v>
      </c>
      <c r="AC1411" s="127">
        <v>0</v>
      </c>
      <c r="AD1411" s="127">
        <v>0</v>
      </c>
      <c r="AE1411" s="127">
        <v>0</v>
      </c>
      <c r="AF1411" s="127">
        <v>0</v>
      </c>
      <c r="AG1411" s="127">
        <v>0</v>
      </c>
      <c r="AH1411" s="127">
        <v>0</v>
      </c>
    </row>
    <row r="1412" spans="1:34" x14ac:dyDescent="0.35">
      <c r="A1412" s="127" t="s">
        <v>2258</v>
      </c>
      <c r="B1412" s="127" t="s">
        <v>964</v>
      </c>
      <c r="C1412" s="127">
        <v>0</v>
      </c>
      <c r="D1412" s="127">
        <v>0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0</v>
      </c>
      <c r="K1412" s="127">
        <v>0</v>
      </c>
      <c r="L1412" s="127">
        <v>0</v>
      </c>
      <c r="M1412" s="127">
        <v>0</v>
      </c>
      <c r="N1412" s="127">
        <v>0</v>
      </c>
      <c r="O1412" s="127">
        <v>0</v>
      </c>
      <c r="P1412" s="127">
        <v>0</v>
      </c>
      <c r="Q1412" s="127">
        <v>0</v>
      </c>
      <c r="R1412" s="127">
        <v>0</v>
      </c>
      <c r="S1412" s="127">
        <v>0</v>
      </c>
      <c r="T1412" s="127">
        <v>0</v>
      </c>
      <c r="U1412" s="127">
        <v>0</v>
      </c>
      <c r="V1412" s="127">
        <v>0</v>
      </c>
      <c r="W1412" s="127">
        <v>0</v>
      </c>
      <c r="X1412" s="127">
        <v>0</v>
      </c>
      <c r="Y1412" s="127">
        <v>0</v>
      </c>
      <c r="Z1412" s="127">
        <v>0</v>
      </c>
      <c r="AA1412" s="127">
        <v>0</v>
      </c>
      <c r="AB1412" s="127">
        <v>0</v>
      </c>
      <c r="AC1412" s="127">
        <v>0</v>
      </c>
      <c r="AD1412" s="127">
        <v>0</v>
      </c>
      <c r="AE1412" s="127">
        <v>0</v>
      </c>
      <c r="AF1412" s="127">
        <v>0</v>
      </c>
      <c r="AG1412" s="127">
        <v>0</v>
      </c>
      <c r="AH1412" s="127">
        <v>0</v>
      </c>
    </row>
    <row r="1413" spans="1:34" x14ac:dyDescent="0.35">
      <c r="A1413" s="127" t="s">
        <v>2259</v>
      </c>
      <c r="B1413" s="127" t="s">
        <v>964</v>
      </c>
      <c r="C1413" s="127">
        <v>0</v>
      </c>
      <c r="D1413" s="127">
        <v>0</v>
      </c>
      <c r="E1413" s="127">
        <v>0</v>
      </c>
      <c r="F1413" s="127">
        <v>0</v>
      </c>
      <c r="G1413" s="127">
        <v>0</v>
      </c>
      <c r="H1413" s="127">
        <v>0</v>
      </c>
      <c r="I1413" s="127">
        <v>0</v>
      </c>
      <c r="J1413" s="127">
        <v>0</v>
      </c>
      <c r="K1413" s="127">
        <v>0</v>
      </c>
      <c r="L1413" s="127">
        <v>0</v>
      </c>
      <c r="M1413" s="127">
        <v>0</v>
      </c>
      <c r="N1413" s="127">
        <v>0</v>
      </c>
      <c r="O1413" s="127">
        <v>0</v>
      </c>
      <c r="P1413" s="127">
        <v>0</v>
      </c>
      <c r="Q1413" s="127">
        <v>0</v>
      </c>
      <c r="R1413" s="127">
        <v>0</v>
      </c>
      <c r="S1413" s="127">
        <v>0</v>
      </c>
      <c r="T1413" s="127">
        <v>0</v>
      </c>
      <c r="U1413" s="127">
        <v>0</v>
      </c>
      <c r="V1413" s="127">
        <v>0</v>
      </c>
      <c r="W1413" s="127">
        <v>0</v>
      </c>
      <c r="X1413" s="127">
        <v>0</v>
      </c>
      <c r="Y1413" s="127">
        <v>0</v>
      </c>
      <c r="Z1413" s="127">
        <v>0</v>
      </c>
      <c r="AA1413" s="127">
        <v>0</v>
      </c>
      <c r="AB1413" s="127">
        <v>0</v>
      </c>
      <c r="AC1413" s="127">
        <v>0</v>
      </c>
      <c r="AD1413" s="127">
        <v>0</v>
      </c>
      <c r="AE1413" s="127">
        <v>0</v>
      </c>
      <c r="AF1413" s="127">
        <v>0</v>
      </c>
      <c r="AG1413" s="127">
        <v>0</v>
      </c>
      <c r="AH1413" s="127">
        <v>0</v>
      </c>
    </row>
    <row r="1414" spans="1:34" x14ac:dyDescent="0.35">
      <c r="A1414" s="127" t="s">
        <v>2260</v>
      </c>
      <c r="B1414" s="127" t="s">
        <v>964</v>
      </c>
      <c r="C1414" s="127">
        <v>0</v>
      </c>
      <c r="D1414" s="127">
        <v>0</v>
      </c>
      <c r="E1414" s="127">
        <v>0</v>
      </c>
      <c r="F1414" s="127">
        <v>0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>
        <v>0</v>
      </c>
      <c r="P1414" s="127">
        <v>0</v>
      </c>
      <c r="Q1414" s="127">
        <v>0</v>
      </c>
      <c r="R1414" s="127">
        <v>0</v>
      </c>
      <c r="S1414" s="127">
        <v>0</v>
      </c>
      <c r="T1414" s="127">
        <v>0</v>
      </c>
      <c r="U1414" s="127">
        <v>0</v>
      </c>
      <c r="V1414" s="127">
        <v>0</v>
      </c>
      <c r="W1414" s="127">
        <v>0</v>
      </c>
      <c r="X1414" s="127">
        <v>0</v>
      </c>
      <c r="Y1414" s="127">
        <v>0</v>
      </c>
      <c r="Z1414" s="127">
        <v>0</v>
      </c>
      <c r="AA1414" s="127">
        <v>0</v>
      </c>
      <c r="AB1414" s="127">
        <v>0</v>
      </c>
      <c r="AC1414" s="127">
        <v>0</v>
      </c>
      <c r="AD1414" s="127">
        <v>0</v>
      </c>
      <c r="AE1414" s="127">
        <v>0</v>
      </c>
      <c r="AF1414" s="127">
        <v>0</v>
      </c>
      <c r="AG1414" s="127">
        <v>0</v>
      </c>
      <c r="AH1414" s="127">
        <v>0</v>
      </c>
    </row>
    <row r="1415" spans="1:34" x14ac:dyDescent="0.35">
      <c r="A1415" s="127" t="s">
        <v>2261</v>
      </c>
      <c r="B1415" s="127" t="s">
        <v>964</v>
      </c>
      <c r="C1415" s="127">
        <v>0</v>
      </c>
      <c r="D1415" s="127">
        <v>0</v>
      </c>
      <c r="E1415" s="127">
        <v>0</v>
      </c>
      <c r="F1415" s="127">
        <v>0</v>
      </c>
      <c r="G1415" s="127">
        <v>0</v>
      </c>
      <c r="H1415" s="127">
        <v>0</v>
      </c>
      <c r="I1415" s="127">
        <v>0</v>
      </c>
      <c r="J1415" s="127">
        <v>0</v>
      </c>
      <c r="K1415" s="127">
        <v>0</v>
      </c>
      <c r="L1415" s="127">
        <v>0</v>
      </c>
      <c r="M1415" s="127">
        <v>0</v>
      </c>
      <c r="N1415" s="127">
        <v>0</v>
      </c>
      <c r="O1415" s="127">
        <v>0</v>
      </c>
      <c r="P1415" s="127">
        <v>0</v>
      </c>
      <c r="Q1415" s="127">
        <v>0</v>
      </c>
      <c r="R1415" s="127">
        <v>0</v>
      </c>
      <c r="S1415" s="127">
        <v>0</v>
      </c>
      <c r="T1415" s="127">
        <v>0</v>
      </c>
      <c r="U1415" s="127">
        <v>0</v>
      </c>
      <c r="V1415" s="127">
        <v>0</v>
      </c>
      <c r="W1415" s="127">
        <v>0</v>
      </c>
      <c r="X1415" s="127">
        <v>0</v>
      </c>
      <c r="Y1415" s="127">
        <v>0</v>
      </c>
      <c r="Z1415" s="127">
        <v>0</v>
      </c>
      <c r="AA1415" s="127">
        <v>0</v>
      </c>
      <c r="AB1415" s="127">
        <v>0</v>
      </c>
      <c r="AC1415" s="127">
        <v>0</v>
      </c>
      <c r="AD1415" s="127">
        <v>0</v>
      </c>
      <c r="AE1415" s="127">
        <v>0</v>
      </c>
      <c r="AF1415" s="127">
        <v>0</v>
      </c>
      <c r="AG1415" s="127">
        <v>0</v>
      </c>
      <c r="AH1415" s="127">
        <v>0</v>
      </c>
    </row>
    <row r="1416" spans="1:34" x14ac:dyDescent="0.35">
      <c r="A1416" s="127" t="s">
        <v>2262</v>
      </c>
      <c r="B1416" s="127" t="s">
        <v>964</v>
      </c>
      <c r="C1416" s="127">
        <v>0</v>
      </c>
      <c r="D1416" s="127">
        <v>0</v>
      </c>
      <c r="E1416" s="127">
        <v>0</v>
      </c>
      <c r="F1416" s="127">
        <v>0</v>
      </c>
      <c r="G1416" s="127">
        <v>0</v>
      </c>
      <c r="H1416" s="127">
        <v>0</v>
      </c>
      <c r="I1416" s="127">
        <v>0</v>
      </c>
      <c r="J1416" s="127">
        <v>0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>
        <v>0</v>
      </c>
      <c r="Q1416" s="127">
        <v>0</v>
      </c>
      <c r="R1416" s="127">
        <v>0</v>
      </c>
      <c r="S1416" s="127">
        <v>0</v>
      </c>
      <c r="T1416" s="127">
        <v>0</v>
      </c>
      <c r="U1416" s="127">
        <v>0</v>
      </c>
      <c r="V1416" s="127">
        <v>0</v>
      </c>
      <c r="W1416" s="127">
        <v>0</v>
      </c>
      <c r="X1416" s="127">
        <v>0</v>
      </c>
      <c r="Y1416" s="127">
        <v>0</v>
      </c>
      <c r="Z1416" s="127">
        <v>0</v>
      </c>
      <c r="AA1416" s="127">
        <v>0</v>
      </c>
      <c r="AB1416" s="127">
        <v>0</v>
      </c>
      <c r="AC1416" s="127">
        <v>0</v>
      </c>
      <c r="AD1416" s="127">
        <v>0</v>
      </c>
      <c r="AE1416" s="127">
        <v>0</v>
      </c>
      <c r="AF1416" s="127">
        <v>0</v>
      </c>
      <c r="AG1416" s="127">
        <v>0</v>
      </c>
      <c r="AH1416" s="127">
        <v>0</v>
      </c>
    </row>
    <row r="1417" spans="1:34" x14ac:dyDescent="0.35">
      <c r="A1417" s="127" t="s">
        <v>2263</v>
      </c>
      <c r="B1417" s="127" t="s">
        <v>964</v>
      </c>
      <c r="C1417" s="127">
        <v>0</v>
      </c>
      <c r="D1417" s="127">
        <v>0</v>
      </c>
      <c r="E1417" s="127">
        <v>0</v>
      </c>
      <c r="F1417" s="127">
        <v>0</v>
      </c>
      <c r="G1417" s="127">
        <v>0</v>
      </c>
      <c r="H1417" s="127">
        <v>0</v>
      </c>
      <c r="I1417" s="127">
        <v>0</v>
      </c>
      <c r="J1417" s="127">
        <v>0</v>
      </c>
      <c r="K1417" s="127">
        <v>0</v>
      </c>
      <c r="L1417" s="127">
        <v>0</v>
      </c>
      <c r="M1417" s="127">
        <v>0</v>
      </c>
      <c r="N1417" s="127">
        <v>0</v>
      </c>
      <c r="O1417" s="127">
        <v>0</v>
      </c>
      <c r="P1417" s="127">
        <v>0</v>
      </c>
      <c r="Q1417" s="127">
        <v>0</v>
      </c>
      <c r="R1417" s="127">
        <v>0</v>
      </c>
      <c r="S1417" s="127">
        <v>0</v>
      </c>
      <c r="T1417" s="127">
        <v>0</v>
      </c>
      <c r="U1417" s="127">
        <v>0</v>
      </c>
      <c r="V1417" s="127">
        <v>0</v>
      </c>
      <c r="W1417" s="127">
        <v>0</v>
      </c>
      <c r="X1417" s="127">
        <v>0</v>
      </c>
      <c r="Y1417" s="127">
        <v>0</v>
      </c>
      <c r="Z1417" s="127">
        <v>0</v>
      </c>
      <c r="AA1417" s="127">
        <v>0</v>
      </c>
      <c r="AB1417" s="127">
        <v>0</v>
      </c>
      <c r="AC1417" s="127">
        <v>0</v>
      </c>
      <c r="AD1417" s="127">
        <v>0</v>
      </c>
      <c r="AE1417" s="127">
        <v>0</v>
      </c>
      <c r="AF1417" s="127">
        <v>0</v>
      </c>
      <c r="AG1417" s="127">
        <v>0</v>
      </c>
      <c r="AH1417" s="127">
        <v>0</v>
      </c>
    </row>
    <row r="1418" spans="1:34" x14ac:dyDescent="0.35">
      <c r="A1418" s="127" t="s">
        <v>2264</v>
      </c>
      <c r="B1418" s="127" t="s">
        <v>964</v>
      </c>
      <c r="C1418" s="127">
        <v>0</v>
      </c>
      <c r="D1418" s="127">
        <v>0</v>
      </c>
      <c r="E1418" s="127">
        <v>0</v>
      </c>
      <c r="F1418" s="127">
        <v>0</v>
      </c>
      <c r="G1418" s="127">
        <v>0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0</v>
      </c>
      <c r="P1418" s="127">
        <v>0</v>
      </c>
      <c r="Q1418" s="127">
        <v>0</v>
      </c>
      <c r="R1418" s="127">
        <v>0</v>
      </c>
      <c r="S1418" s="127">
        <v>0</v>
      </c>
      <c r="T1418" s="127">
        <v>0</v>
      </c>
      <c r="U1418" s="127">
        <v>0</v>
      </c>
      <c r="V1418" s="127">
        <v>0</v>
      </c>
      <c r="W1418" s="127">
        <v>0</v>
      </c>
      <c r="X1418" s="127">
        <v>0</v>
      </c>
      <c r="Y1418" s="127">
        <v>0</v>
      </c>
      <c r="Z1418" s="127">
        <v>0</v>
      </c>
      <c r="AA1418" s="127">
        <v>0</v>
      </c>
      <c r="AB1418" s="127">
        <v>0</v>
      </c>
      <c r="AC1418" s="127">
        <v>0</v>
      </c>
      <c r="AD1418" s="127">
        <v>0</v>
      </c>
      <c r="AE1418" s="127">
        <v>0</v>
      </c>
      <c r="AF1418" s="127">
        <v>0</v>
      </c>
      <c r="AG1418" s="127">
        <v>0</v>
      </c>
      <c r="AH1418" s="127">
        <v>0</v>
      </c>
    </row>
    <row r="1419" spans="1:34" x14ac:dyDescent="0.35">
      <c r="A1419" s="127" t="s">
        <v>1914</v>
      </c>
      <c r="B1419" s="127" t="s">
        <v>964</v>
      </c>
      <c r="C1419" s="127">
        <v>0</v>
      </c>
      <c r="D1419" s="127">
        <v>0</v>
      </c>
      <c r="E1419" s="127">
        <v>0</v>
      </c>
      <c r="F1419" s="127">
        <v>0</v>
      </c>
      <c r="G1419" s="127">
        <v>0</v>
      </c>
      <c r="H1419" s="127">
        <v>0</v>
      </c>
      <c r="I1419" s="127">
        <v>0</v>
      </c>
      <c r="J1419" s="127">
        <v>0</v>
      </c>
      <c r="K1419" s="127">
        <v>0</v>
      </c>
      <c r="L1419" s="127">
        <v>0</v>
      </c>
      <c r="M1419" s="127">
        <v>0</v>
      </c>
      <c r="N1419" s="127">
        <v>0</v>
      </c>
      <c r="O1419" s="127">
        <v>0</v>
      </c>
      <c r="P1419" s="127">
        <v>0</v>
      </c>
      <c r="Q1419" s="127">
        <v>0</v>
      </c>
      <c r="R1419" s="127">
        <v>0</v>
      </c>
      <c r="S1419" s="127">
        <v>0</v>
      </c>
      <c r="T1419" s="127">
        <v>0</v>
      </c>
      <c r="U1419" s="127">
        <v>0</v>
      </c>
      <c r="V1419" s="127">
        <v>0</v>
      </c>
      <c r="W1419" s="127">
        <v>0</v>
      </c>
      <c r="X1419" s="127">
        <v>0</v>
      </c>
      <c r="Y1419" s="127">
        <v>0</v>
      </c>
      <c r="Z1419" s="127">
        <v>0</v>
      </c>
      <c r="AA1419" s="127">
        <v>0</v>
      </c>
      <c r="AB1419" s="127">
        <v>0</v>
      </c>
      <c r="AC1419" s="127">
        <v>0</v>
      </c>
      <c r="AD1419" s="127">
        <v>0</v>
      </c>
      <c r="AE1419" s="127">
        <v>0</v>
      </c>
      <c r="AF1419" s="127">
        <v>0</v>
      </c>
      <c r="AG1419" s="127">
        <v>0</v>
      </c>
      <c r="AH1419" s="127">
        <v>0</v>
      </c>
    </row>
    <row r="1420" spans="1:34" x14ac:dyDescent="0.35">
      <c r="A1420" s="127" t="s">
        <v>2265</v>
      </c>
      <c r="B1420" s="127" t="s">
        <v>964</v>
      </c>
      <c r="C1420" s="127">
        <v>0</v>
      </c>
      <c r="D1420" s="127">
        <v>0</v>
      </c>
      <c r="E1420" s="127">
        <v>0</v>
      </c>
      <c r="F1420" s="127">
        <v>0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0</v>
      </c>
      <c r="N1420" s="127">
        <v>0</v>
      </c>
      <c r="O1420" s="127">
        <v>0</v>
      </c>
      <c r="P1420" s="127">
        <v>0</v>
      </c>
      <c r="Q1420" s="127">
        <v>0</v>
      </c>
      <c r="R1420" s="127">
        <v>0</v>
      </c>
      <c r="S1420" s="127">
        <v>0</v>
      </c>
      <c r="T1420" s="127">
        <v>0</v>
      </c>
      <c r="U1420" s="127">
        <v>0</v>
      </c>
      <c r="V1420" s="127">
        <v>0</v>
      </c>
      <c r="W1420" s="127">
        <v>0</v>
      </c>
      <c r="X1420" s="127">
        <v>0</v>
      </c>
      <c r="Y1420" s="127">
        <v>0</v>
      </c>
      <c r="Z1420" s="127">
        <v>0</v>
      </c>
      <c r="AA1420" s="127">
        <v>0</v>
      </c>
      <c r="AB1420" s="127">
        <v>0</v>
      </c>
      <c r="AC1420" s="127">
        <v>0</v>
      </c>
      <c r="AD1420" s="127">
        <v>0</v>
      </c>
      <c r="AE1420" s="127">
        <v>0</v>
      </c>
      <c r="AF1420" s="127">
        <v>0</v>
      </c>
      <c r="AG1420" s="127">
        <v>0</v>
      </c>
      <c r="AH1420" s="127">
        <v>0</v>
      </c>
    </row>
    <row r="1421" spans="1:34" x14ac:dyDescent="0.35">
      <c r="A1421" s="127" t="s">
        <v>2266</v>
      </c>
      <c r="B1421" s="127" t="s">
        <v>964</v>
      </c>
      <c r="C1421" s="127">
        <v>0</v>
      </c>
      <c r="D1421" s="127">
        <v>0</v>
      </c>
      <c r="E1421" s="127">
        <v>0</v>
      </c>
      <c r="F1421" s="127">
        <v>0</v>
      </c>
      <c r="G1421" s="127">
        <v>0</v>
      </c>
      <c r="H1421" s="127">
        <v>0</v>
      </c>
      <c r="I1421" s="127">
        <v>0</v>
      </c>
      <c r="J1421" s="127">
        <v>0</v>
      </c>
      <c r="K1421" s="127">
        <v>0</v>
      </c>
      <c r="L1421" s="127">
        <v>0</v>
      </c>
      <c r="M1421" s="127">
        <v>0</v>
      </c>
      <c r="N1421" s="127">
        <v>0</v>
      </c>
      <c r="O1421" s="127">
        <v>0</v>
      </c>
      <c r="P1421" s="127">
        <v>0</v>
      </c>
      <c r="Q1421" s="127">
        <v>0</v>
      </c>
      <c r="R1421" s="127">
        <v>0</v>
      </c>
      <c r="S1421" s="127">
        <v>0</v>
      </c>
      <c r="T1421" s="127">
        <v>0</v>
      </c>
      <c r="U1421" s="127">
        <v>0</v>
      </c>
      <c r="V1421" s="127">
        <v>0</v>
      </c>
      <c r="W1421" s="127">
        <v>0</v>
      </c>
      <c r="X1421" s="127">
        <v>0</v>
      </c>
      <c r="Y1421" s="127">
        <v>0</v>
      </c>
      <c r="Z1421" s="127">
        <v>0</v>
      </c>
      <c r="AA1421" s="127">
        <v>0</v>
      </c>
      <c r="AB1421" s="127">
        <v>0</v>
      </c>
      <c r="AC1421" s="127">
        <v>0</v>
      </c>
      <c r="AD1421" s="127">
        <v>0</v>
      </c>
      <c r="AE1421" s="127">
        <v>0</v>
      </c>
      <c r="AF1421" s="127">
        <v>0</v>
      </c>
      <c r="AG1421" s="127">
        <v>0</v>
      </c>
      <c r="AH1421" s="127">
        <v>0</v>
      </c>
    </row>
    <row r="1422" spans="1:34" x14ac:dyDescent="0.35">
      <c r="A1422" s="127" t="s">
        <v>2267</v>
      </c>
      <c r="B1422" s="127" t="s">
        <v>964</v>
      </c>
      <c r="C1422" s="127">
        <v>0</v>
      </c>
      <c r="D1422" s="127">
        <v>0</v>
      </c>
      <c r="E1422" s="127">
        <v>0</v>
      </c>
      <c r="F1422" s="127">
        <v>0</v>
      </c>
      <c r="G1422" s="127">
        <v>0</v>
      </c>
      <c r="H1422" s="127">
        <v>0</v>
      </c>
      <c r="I1422" s="127">
        <v>0</v>
      </c>
      <c r="J1422" s="127">
        <v>0</v>
      </c>
      <c r="K1422" s="127">
        <v>0</v>
      </c>
      <c r="L1422" s="127">
        <v>0</v>
      </c>
      <c r="M1422" s="127">
        <v>0</v>
      </c>
      <c r="N1422" s="127">
        <v>0</v>
      </c>
      <c r="O1422" s="127">
        <v>0</v>
      </c>
      <c r="P1422" s="127">
        <v>0</v>
      </c>
      <c r="Q1422" s="127">
        <v>0</v>
      </c>
      <c r="R1422" s="127">
        <v>0</v>
      </c>
      <c r="S1422" s="127">
        <v>0</v>
      </c>
      <c r="T1422" s="127">
        <v>0</v>
      </c>
      <c r="U1422" s="127">
        <v>0</v>
      </c>
      <c r="V1422" s="127">
        <v>0</v>
      </c>
      <c r="W1422" s="127">
        <v>0</v>
      </c>
      <c r="X1422" s="127">
        <v>0</v>
      </c>
      <c r="Y1422" s="127">
        <v>0</v>
      </c>
      <c r="Z1422" s="127">
        <v>0</v>
      </c>
      <c r="AA1422" s="127">
        <v>0</v>
      </c>
      <c r="AB1422" s="127">
        <v>0</v>
      </c>
      <c r="AC1422" s="127">
        <v>0</v>
      </c>
      <c r="AD1422" s="127">
        <v>0</v>
      </c>
      <c r="AE1422" s="127">
        <v>0</v>
      </c>
      <c r="AF1422" s="127">
        <v>0</v>
      </c>
      <c r="AG1422" s="127">
        <v>0</v>
      </c>
      <c r="AH1422" s="127">
        <v>0</v>
      </c>
    </row>
    <row r="1423" spans="1:34" x14ac:dyDescent="0.35">
      <c r="A1423" s="127" t="s">
        <v>2268</v>
      </c>
      <c r="B1423" s="127" t="s">
        <v>964</v>
      </c>
      <c r="C1423" s="127">
        <v>0</v>
      </c>
      <c r="D1423" s="127">
        <v>0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0</v>
      </c>
      <c r="L1423" s="127">
        <v>0</v>
      </c>
      <c r="M1423" s="127">
        <v>0</v>
      </c>
      <c r="N1423" s="127">
        <v>0</v>
      </c>
      <c r="O1423" s="127">
        <v>0</v>
      </c>
      <c r="P1423" s="127">
        <v>0</v>
      </c>
      <c r="Q1423" s="127">
        <v>0</v>
      </c>
      <c r="R1423" s="127">
        <v>0</v>
      </c>
      <c r="S1423" s="127">
        <v>0</v>
      </c>
      <c r="T1423" s="127">
        <v>0</v>
      </c>
      <c r="U1423" s="127">
        <v>0</v>
      </c>
      <c r="V1423" s="127">
        <v>0</v>
      </c>
      <c r="W1423" s="127">
        <v>0</v>
      </c>
      <c r="X1423" s="127">
        <v>0</v>
      </c>
      <c r="Y1423" s="127">
        <v>0</v>
      </c>
      <c r="Z1423" s="127">
        <v>0</v>
      </c>
      <c r="AA1423" s="127">
        <v>0</v>
      </c>
      <c r="AB1423" s="127">
        <v>0</v>
      </c>
      <c r="AC1423" s="127">
        <v>0</v>
      </c>
      <c r="AD1423" s="127">
        <v>0</v>
      </c>
      <c r="AE1423" s="127">
        <v>0</v>
      </c>
      <c r="AF1423" s="127">
        <v>0</v>
      </c>
      <c r="AG1423" s="127">
        <v>0</v>
      </c>
      <c r="AH1423" s="127">
        <v>0</v>
      </c>
    </row>
    <row r="1424" spans="1:34" x14ac:dyDescent="0.35">
      <c r="A1424" s="127" t="s">
        <v>2269</v>
      </c>
      <c r="B1424" s="127" t="s">
        <v>964</v>
      </c>
      <c r="C1424" s="127">
        <v>0</v>
      </c>
      <c r="D1424" s="127">
        <v>0</v>
      </c>
      <c r="E1424" s="127">
        <v>0</v>
      </c>
      <c r="F1424" s="127">
        <v>0</v>
      </c>
      <c r="G1424" s="127">
        <v>0</v>
      </c>
      <c r="H1424" s="127">
        <v>0</v>
      </c>
      <c r="I1424" s="127">
        <v>0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>
        <v>0</v>
      </c>
      <c r="P1424" s="127">
        <v>0</v>
      </c>
      <c r="Q1424" s="127">
        <v>0</v>
      </c>
      <c r="R1424" s="127">
        <v>0</v>
      </c>
      <c r="S1424" s="127">
        <v>0</v>
      </c>
      <c r="T1424" s="127">
        <v>0</v>
      </c>
      <c r="U1424" s="127">
        <v>0</v>
      </c>
      <c r="V1424" s="127">
        <v>0</v>
      </c>
      <c r="W1424" s="127">
        <v>0</v>
      </c>
      <c r="X1424" s="127">
        <v>0</v>
      </c>
      <c r="Y1424" s="127">
        <v>0</v>
      </c>
      <c r="Z1424" s="127">
        <v>0</v>
      </c>
      <c r="AA1424" s="127">
        <v>0</v>
      </c>
      <c r="AB1424" s="127">
        <v>0</v>
      </c>
      <c r="AC1424" s="127">
        <v>0</v>
      </c>
      <c r="AD1424" s="127">
        <v>0</v>
      </c>
      <c r="AE1424" s="127">
        <v>0</v>
      </c>
      <c r="AF1424" s="127">
        <v>0</v>
      </c>
      <c r="AG1424" s="127">
        <v>0</v>
      </c>
      <c r="AH1424" s="127">
        <v>0</v>
      </c>
    </row>
    <row r="1425" spans="1:34" x14ac:dyDescent="0.35">
      <c r="A1425" s="127" t="s">
        <v>2270</v>
      </c>
      <c r="B1425" s="127" t="s">
        <v>964</v>
      </c>
      <c r="C1425" s="127">
        <v>0</v>
      </c>
      <c r="D1425" s="127">
        <v>0</v>
      </c>
      <c r="E1425" s="127">
        <v>0</v>
      </c>
      <c r="F1425" s="127">
        <v>0</v>
      </c>
      <c r="G1425" s="127">
        <v>0</v>
      </c>
      <c r="H1425" s="127">
        <v>0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>
        <v>0</v>
      </c>
      <c r="P1425" s="127">
        <v>0</v>
      </c>
      <c r="Q1425" s="127">
        <v>0</v>
      </c>
      <c r="R1425" s="127">
        <v>0</v>
      </c>
      <c r="S1425" s="127">
        <v>0</v>
      </c>
      <c r="T1425" s="127">
        <v>0</v>
      </c>
      <c r="U1425" s="127">
        <v>0</v>
      </c>
      <c r="V1425" s="127">
        <v>0</v>
      </c>
      <c r="W1425" s="127">
        <v>0</v>
      </c>
      <c r="X1425" s="127">
        <v>0</v>
      </c>
      <c r="Y1425" s="127">
        <v>0</v>
      </c>
      <c r="Z1425" s="127">
        <v>0</v>
      </c>
      <c r="AA1425" s="127">
        <v>0</v>
      </c>
      <c r="AB1425" s="127">
        <v>0</v>
      </c>
      <c r="AC1425" s="127">
        <v>0</v>
      </c>
      <c r="AD1425" s="127">
        <v>0</v>
      </c>
      <c r="AE1425" s="127">
        <v>0</v>
      </c>
      <c r="AF1425" s="127">
        <v>0</v>
      </c>
      <c r="AG1425" s="127">
        <v>0</v>
      </c>
      <c r="AH1425" s="127">
        <v>0</v>
      </c>
    </row>
    <row r="1426" spans="1:34" x14ac:dyDescent="0.35">
      <c r="A1426" s="127" t="s">
        <v>2271</v>
      </c>
      <c r="B1426" s="127" t="s">
        <v>964</v>
      </c>
      <c r="C1426" s="127">
        <v>0</v>
      </c>
      <c r="D1426" s="127">
        <v>0</v>
      </c>
      <c r="E1426" s="127">
        <v>0</v>
      </c>
      <c r="F1426" s="127">
        <v>0</v>
      </c>
      <c r="G1426" s="127">
        <v>0</v>
      </c>
      <c r="H1426" s="127">
        <v>0</v>
      </c>
      <c r="I1426" s="127">
        <v>0</v>
      </c>
      <c r="J1426" s="127">
        <v>0</v>
      </c>
      <c r="K1426" s="127">
        <v>0</v>
      </c>
      <c r="L1426" s="127">
        <v>0</v>
      </c>
      <c r="M1426" s="127">
        <v>0</v>
      </c>
      <c r="N1426" s="127">
        <v>0</v>
      </c>
      <c r="O1426" s="127">
        <v>0</v>
      </c>
      <c r="P1426" s="127">
        <v>0</v>
      </c>
      <c r="Q1426" s="127">
        <v>0</v>
      </c>
      <c r="R1426" s="127">
        <v>0</v>
      </c>
      <c r="S1426" s="127">
        <v>0</v>
      </c>
      <c r="T1426" s="127">
        <v>0</v>
      </c>
      <c r="U1426" s="127">
        <v>0</v>
      </c>
      <c r="V1426" s="127">
        <v>0</v>
      </c>
      <c r="W1426" s="127">
        <v>0</v>
      </c>
      <c r="X1426" s="127">
        <v>0</v>
      </c>
      <c r="Y1426" s="127">
        <v>0</v>
      </c>
      <c r="Z1426" s="127">
        <v>0</v>
      </c>
      <c r="AA1426" s="127">
        <v>0</v>
      </c>
      <c r="AB1426" s="127">
        <v>0</v>
      </c>
      <c r="AC1426" s="127">
        <v>0</v>
      </c>
      <c r="AD1426" s="127">
        <v>0</v>
      </c>
      <c r="AE1426" s="127">
        <v>0</v>
      </c>
      <c r="AF1426" s="127">
        <v>0</v>
      </c>
      <c r="AG1426" s="127">
        <v>0</v>
      </c>
      <c r="AH1426" s="127">
        <v>0</v>
      </c>
    </row>
    <row r="1427" spans="1:34" x14ac:dyDescent="0.35">
      <c r="A1427" s="127" t="s">
        <v>2272</v>
      </c>
      <c r="B1427" s="127" t="s">
        <v>964</v>
      </c>
      <c r="C1427" s="127">
        <v>0</v>
      </c>
      <c r="D1427" s="127">
        <v>0</v>
      </c>
      <c r="E1427" s="127">
        <v>0</v>
      </c>
      <c r="F1427" s="127">
        <v>0</v>
      </c>
      <c r="G1427" s="127">
        <v>0</v>
      </c>
      <c r="H1427" s="127">
        <v>0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>
        <v>0</v>
      </c>
      <c r="Q1427" s="127">
        <v>0</v>
      </c>
      <c r="R1427" s="127">
        <v>0</v>
      </c>
      <c r="S1427" s="127">
        <v>0</v>
      </c>
      <c r="T1427" s="127">
        <v>0</v>
      </c>
      <c r="U1427" s="127">
        <v>0</v>
      </c>
      <c r="V1427" s="127">
        <v>0</v>
      </c>
      <c r="W1427" s="127">
        <v>0</v>
      </c>
      <c r="X1427" s="127">
        <v>0</v>
      </c>
      <c r="Y1427" s="127">
        <v>0</v>
      </c>
      <c r="Z1427" s="127">
        <v>0</v>
      </c>
      <c r="AA1427" s="127">
        <v>0</v>
      </c>
      <c r="AB1427" s="127">
        <v>0</v>
      </c>
      <c r="AC1427" s="127">
        <v>0</v>
      </c>
      <c r="AD1427" s="127">
        <v>0</v>
      </c>
      <c r="AE1427" s="127">
        <v>0</v>
      </c>
      <c r="AF1427" s="127">
        <v>0</v>
      </c>
      <c r="AG1427" s="127">
        <v>0</v>
      </c>
      <c r="AH1427" s="127">
        <v>0</v>
      </c>
    </row>
    <row r="1428" spans="1:34" x14ac:dyDescent="0.35">
      <c r="A1428" s="127" t="s">
        <v>2273</v>
      </c>
      <c r="B1428" s="127" t="s">
        <v>964</v>
      </c>
      <c r="C1428" s="127">
        <v>0</v>
      </c>
      <c r="D1428" s="127">
        <v>0</v>
      </c>
      <c r="E1428" s="127">
        <v>0</v>
      </c>
      <c r="F1428" s="127">
        <v>0</v>
      </c>
      <c r="G1428" s="127">
        <v>0</v>
      </c>
      <c r="H1428" s="127">
        <v>0</v>
      </c>
      <c r="I1428" s="127">
        <v>0</v>
      </c>
      <c r="J1428" s="127">
        <v>0</v>
      </c>
      <c r="K1428" s="127">
        <v>0</v>
      </c>
      <c r="L1428" s="127">
        <v>0</v>
      </c>
      <c r="M1428" s="127">
        <v>0</v>
      </c>
      <c r="N1428" s="127">
        <v>0</v>
      </c>
      <c r="O1428" s="127">
        <v>0</v>
      </c>
      <c r="P1428" s="127">
        <v>0</v>
      </c>
      <c r="Q1428" s="127">
        <v>0</v>
      </c>
      <c r="R1428" s="127">
        <v>0</v>
      </c>
      <c r="S1428" s="127">
        <v>0</v>
      </c>
      <c r="T1428" s="127">
        <v>0</v>
      </c>
      <c r="U1428" s="127">
        <v>0</v>
      </c>
      <c r="V1428" s="127">
        <v>0</v>
      </c>
      <c r="W1428" s="127">
        <v>0</v>
      </c>
      <c r="X1428" s="127">
        <v>0</v>
      </c>
      <c r="Y1428" s="127">
        <v>0</v>
      </c>
      <c r="Z1428" s="127">
        <v>0</v>
      </c>
      <c r="AA1428" s="127">
        <v>0</v>
      </c>
      <c r="AB1428" s="127">
        <v>0</v>
      </c>
      <c r="AC1428" s="127">
        <v>0</v>
      </c>
      <c r="AD1428" s="127">
        <v>0</v>
      </c>
      <c r="AE1428" s="127">
        <v>0</v>
      </c>
      <c r="AF1428" s="127">
        <v>0</v>
      </c>
      <c r="AG1428" s="127">
        <v>0</v>
      </c>
      <c r="AH1428" s="127">
        <v>0</v>
      </c>
    </row>
    <row r="1429" spans="1:34" x14ac:dyDescent="0.35">
      <c r="A1429" s="127" t="s">
        <v>2274</v>
      </c>
      <c r="B1429" s="127" t="s">
        <v>964</v>
      </c>
      <c r="C1429" s="127">
        <v>0</v>
      </c>
      <c r="D1429" s="127">
        <v>0</v>
      </c>
      <c r="E1429" s="127">
        <v>0</v>
      </c>
      <c r="F1429" s="127">
        <v>0</v>
      </c>
      <c r="G1429" s="127">
        <v>0</v>
      </c>
      <c r="H1429" s="127">
        <v>0</v>
      </c>
      <c r="I1429" s="127">
        <v>0</v>
      </c>
      <c r="J1429" s="127">
        <v>0</v>
      </c>
      <c r="K1429" s="127">
        <v>0</v>
      </c>
      <c r="L1429" s="127">
        <v>0</v>
      </c>
      <c r="M1429" s="127">
        <v>0</v>
      </c>
      <c r="N1429" s="127">
        <v>0</v>
      </c>
      <c r="O1429" s="127">
        <v>0</v>
      </c>
      <c r="P1429" s="127">
        <v>0</v>
      </c>
      <c r="Q1429" s="127">
        <v>0</v>
      </c>
      <c r="R1429" s="127">
        <v>0</v>
      </c>
      <c r="S1429" s="127">
        <v>0</v>
      </c>
      <c r="T1429" s="127">
        <v>0</v>
      </c>
      <c r="U1429" s="127">
        <v>0</v>
      </c>
      <c r="V1429" s="127">
        <v>0</v>
      </c>
      <c r="W1429" s="127">
        <v>0</v>
      </c>
      <c r="X1429" s="127">
        <v>0</v>
      </c>
      <c r="Y1429" s="127">
        <v>0</v>
      </c>
      <c r="Z1429" s="127">
        <v>0</v>
      </c>
      <c r="AA1429" s="127">
        <v>0</v>
      </c>
      <c r="AB1429" s="127">
        <v>0</v>
      </c>
      <c r="AC1429" s="127">
        <v>0</v>
      </c>
      <c r="AD1429" s="127">
        <v>0</v>
      </c>
      <c r="AE1429" s="127">
        <v>0</v>
      </c>
      <c r="AF1429" s="127">
        <v>0</v>
      </c>
      <c r="AG1429" s="127">
        <v>0</v>
      </c>
      <c r="AH1429" s="127">
        <v>0</v>
      </c>
    </row>
    <row r="1430" spans="1:34" x14ac:dyDescent="0.35">
      <c r="A1430" s="127" t="s">
        <v>2275</v>
      </c>
      <c r="B1430" s="127" t="s">
        <v>964</v>
      </c>
      <c r="C1430" s="127">
        <v>0</v>
      </c>
      <c r="D1430" s="127">
        <v>0</v>
      </c>
      <c r="E1430" s="127">
        <v>0</v>
      </c>
      <c r="F1430" s="127">
        <v>0</v>
      </c>
      <c r="G1430" s="127">
        <v>0</v>
      </c>
      <c r="H1430" s="127">
        <v>0</v>
      </c>
      <c r="I1430" s="127">
        <v>0</v>
      </c>
      <c r="J1430" s="127">
        <v>0</v>
      </c>
      <c r="K1430" s="127">
        <v>0</v>
      </c>
      <c r="L1430" s="127">
        <v>0</v>
      </c>
      <c r="M1430" s="127">
        <v>0</v>
      </c>
      <c r="N1430" s="127">
        <v>0</v>
      </c>
      <c r="O1430" s="127">
        <v>0</v>
      </c>
      <c r="P1430" s="127">
        <v>0</v>
      </c>
      <c r="Q1430" s="127">
        <v>0</v>
      </c>
      <c r="R1430" s="127">
        <v>0</v>
      </c>
      <c r="S1430" s="127">
        <v>0</v>
      </c>
      <c r="T1430" s="127">
        <v>0</v>
      </c>
      <c r="U1430" s="127">
        <v>0</v>
      </c>
      <c r="V1430" s="127">
        <v>0</v>
      </c>
      <c r="W1430" s="127">
        <v>0</v>
      </c>
      <c r="X1430" s="127">
        <v>0</v>
      </c>
      <c r="Y1430" s="127">
        <v>0</v>
      </c>
      <c r="Z1430" s="127">
        <v>0</v>
      </c>
      <c r="AA1430" s="127">
        <v>0</v>
      </c>
      <c r="AB1430" s="127">
        <v>0</v>
      </c>
      <c r="AC1430" s="127">
        <v>0</v>
      </c>
      <c r="AD1430" s="127">
        <v>0</v>
      </c>
      <c r="AE1430" s="127">
        <v>0</v>
      </c>
      <c r="AF1430" s="127">
        <v>0</v>
      </c>
      <c r="AG1430" s="127">
        <v>0</v>
      </c>
      <c r="AH1430" s="127">
        <v>0</v>
      </c>
    </row>
    <row r="1431" spans="1:34" x14ac:dyDescent="0.35">
      <c r="A1431" s="127" t="s">
        <v>1915</v>
      </c>
      <c r="B1431" s="127" t="s">
        <v>964</v>
      </c>
      <c r="C1431" s="127">
        <v>0</v>
      </c>
      <c r="D1431" s="127">
        <v>0</v>
      </c>
      <c r="E1431" s="127">
        <v>0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>
        <v>0</v>
      </c>
      <c r="P1431" s="127">
        <v>0</v>
      </c>
      <c r="Q1431" s="127">
        <v>0</v>
      </c>
      <c r="R1431" s="127">
        <v>0</v>
      </c>
      <c r="S1431" s="127">
        <v>0</v>
      </c>
      <c r="T1431" s="127">
        <v>0</v>
      </c>
      <c r="U1431" s="127">
        <v>0</v>
      </c>
      <c r="V1431" s="127">
        <v>0</v>
      </c>
      <c r="W1431" s="127">
        <v>0</v>
      </c>
      <c r="X1431" s="127">
        <v>0</v>
      </c>
      <c r="Y1431" s="127">
        <v>0</v>
      </c>
      <c r="Z1431" s="127">
        <v>0</v>
      </c>
      <c r="AA1431" s="127">
        <v>0</v>
      </c>
      <c r="AB1431" s="127">
        <v>0</v>
      </c>
      <c r="AC1431" s="127">
        <v>0</v>
      </c>
      <c r="AD1431" s="127">
        <v>0</v>
      </c>
      <c r="AE1431" s="127">
        <v>0</v>
      </c>
      <c r="AF1431" s="127">
        <v>0</v>
      </c>
      <c r="AG1431" s="127">
        <v>0</v>
      </c>
      <c r="AH1431" s="127">
        <v>0</v>
      </c>
    </row>
    <row r="1432" spans="1:34" x14ac:dyDescent="0.35">
      <c r="A1432" s="127" t="s">
        <v>2276</v>
      </c>
      <c r="B1432" s="127" t="s">
        <v>964</v>
      </c>
      <c r="C1432" s="127">
        <v>0</v>
      </c>
      <c r="D1432" s="127">
        <v>0</v>
      </c>
      <c r="E1432" s="127">
        <v>0</v>
      </c>
      <c r="F1432" s="127">
        <v>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0</v>
      </c>
      <c r="N1432" s="127">
        <v>0</v>
      </c>
      <c r="O1432" s="127">
        <v>0</v>
      </c>
      <c r="P1432" s="127">
        <v>0</v>
      </c>
      <c r="Q1432" s="127">
        <v>0</v>
      </c>
      <c r="R1432" s="127">
        <v>0</v>
      </c>
      <c r="S1432" s="127">
        <v>0</v>
      </c>
      <c r="T1432" s="127">
        <v>0</v>
      </c>
      <c r="U1432" s="127">
        <v>0</v>
      </c>
      <c r="V1432" s="127">
        <v>0</v>
      </c>
      <c r="W1432" s="127">
        <v>0</v>
      </c>
      <c r="X1432" s="127">
        <v>0</v>
      </c>
      <c r="Y1432" s="127">
        <v>0</v>
      </c>
      <c r="Z1432" s="127">
        <v>0</v>
      </c>
      <c r="AA1432" s="127">
        <v>0</v>
      </c>
      <c r="AB1432" s="127">
        <v>0</v>
      </c>
      <c r="AC1432" s="127">
        <v>0</v>
      </c>
      <c r="AD1432" s="127">
        <v>0</v>
      </c>
      <c r="AE1432" s="127">
        <v>0</v>
      </c>
      <c r="AF1432" s="127">
        <v>0</v>
      </c>
      <c r="AG1432" s="127">
        <v>0</v>
      </c>
      <c r="AH1432" s="127">
        <v>0</v>
      </c>
    </row>
    <row r="1433" spans="1:34" x14ac:dyDescent="0.35">
      <c r="A1433" s="127" t="s">
        <v>2277</v>
      </c>
      <c r="B1433" s="127" t="s">
        <v>964</v>
      </c>
      <c r="C1433" s="127">
        <v>0</v>
      </c>
      <c r="D1433" s="127">
        <v>0</v>
      </c>
      <c r="E1433" s="127">
        <v>0</v>
      </c>
      <c r="F1433" s="127">
        <v>0</v>
      </c>
      <c r="G1433" s="127">
        <v>0</v>
      </c>
      <c r="H1433" s="127">
        <v>0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0</v>
      </c>
      <c r="P1433" s="127">
        <v>0</v>
      </c>
      <c r="Q1433" s="127">
        <v>0</v>
      </c>
      <c r="R1433" s="127">
        <v>0</v>
      </c>
      <c r="S1433" s="127">
        <v>0</v>
      </c>
      <c r="T1433" s="127">
        <v>0</v>
      </c>
      <c r="U1433" s="127">
        <v>0</v>
      </c>
      <c r="V1433" s="127">
        <v>0</v>
      </c>
      <c r="W1433" s="127">
        <v>0</v>
      </c>
      <c r="X1433" s="127">
        <v>0</v>
      </c>
      <c r="Y1433" s="127">
        <v>0</v>
      </c>
      <c r="Z1433" s="127">
        <v>0</v>
      </c>
      <c r="AA1433" s="127">
        <v>0</v>
      </c>
      <c r="AB1433" s="127">
        <v>0</v>
      </c>
      <c r="AC1433" s="127">
        <v>0</v>
      </c>
      <c r="AD1433" s="127">
        <v>0</v>
      </c>
      <c r="AE1433" s="127">
        <v>0</v>
      </c>
      <c r="AF1433" s="127">
        <v>0</v>
      </c>
      <c r="AG1433" s="127">
        <v>0</v>
      </c>
      <c r="AH1433" s="127">
        <v>0</v>
      </c>
    </row>
    <row r="1434" spans="1:34" x14ac:dyDescent="0.35">
      <c r="A1434" s="127" t="s">
        <v>2278</v>
      </c>
      <c r="B1434" s="127" t="s">
        <v>964</v>
      </c>
      <c r="C1434" s="127">
        <v>0</v>
      </c>
      <c r="D1434" s="127">
        <v>0</v>
      </c>
      <c r="E1434" s="127">
        <v>0</v>
      </c>
      <c r="F1434" s="127">
        <v>0</v>
      </c>
      <c r="G1434" s="127">
        <v>0</v>
      </c>
      <c r="H1434" s="127">
        <v>0</v>
      </c>
      <c r="I1434" s="127">
        <v>0</v>
      </c>
      <c r="J1434" s="127">
        <v>0</v>
      </c>
      <c r="K1434" s="127">
        <v>0</v>
      </c>
      <c r="L1434" s="127">
        <v>0</v>
      </c>
      <c r="M1434" s="127">
        <v>0</v>
      </c>
      <c r="N1434" s="127">
        <v>0</v>
      </c>
      <c r="O1434" s="127">
        <v>0</v>
      </c>
      <c r="P1434" s="127">
        <v>0</v>
      </c>
      <c r="Q1434" s="127">
        <v>0</v>
      </c>
      <c r="R1434" s="127">
        <v>0</v>
      </c>
      <c r="S1434" s="127">
        <v>0</v>
      </c>
      <c r="T1434" s="127">
        <v>0</v>
      </c>
      <c r="U1434" s="127">
        <v>0</v>
      </c>
      <c r="V1434" s="127">
        <v>0</v>
      </c>
      <c r="W1434" s="127">
        <v>0</v>
      </c>
      <c r="X1434" s="127">
        <v>0</v>
      </c>
      <c r="Y1434" s="127">
        <v>0</v>
      </c>
      <c r="Z1434" s="127">
        <v>0</v>
      </c>
      <c r="AA1434" s="127">
        <v>0</v>
      </c>
      <c r="AB1434" s="127">
        <v>0</v>
      </c>
      <c r="AC1434" s="127">
        <v>0</v>
      </c>
      <c r="AD1434" s="127">
        <v>0</v>
      </c>
      <c r="AE1434" s="127">
        <v>0</v>
      </c>
      <c r="AF1434" s="127">
        <v>0</v>
      </c>
      <c r="AG1434" s="127">
        <v>0</v>
      </c>
      <c r="AH1434" s="127">
        <v>0</v>
      </c>
    </row>
    <row r="1435" spans="1:34" x14ac:dyDescent="0.35">
      <c r="A1435" s="127" t="s">
        <v>2279</v>
      </c>
      <c r="B1435" s="127" t="s">
        <v>964</v>
      </c>
      <c r="C1435" s="127">
        <v>0</v>
      </c>
      <c r="D1435" s="127">
        <v>0</v>
      </c>
      <c r="E1435" s="127">
        <v>0</v>
      </c>
      <c r="F1435" s="127">
        <v>0</v>
      </c>
      <c r="G1435" s="127">
        <v>0</v>
      </c>
      <c r="H1435" s="127">
        <v>0</v>
      </c>
      <c r="I1435" s="127">
        <v>0</v>
      </c>
      <c r="J1435" s="127">
        <v>0</v>
      </c>
      <c r="K1435" s="127">
        <v>0</v>
      </c>
      <c r="L1435" s="127">
        <v>0</v>
      </c>
      <c r="M1435" s="127">
        <v>0</v>
      </c>
      <c r="N1435" s="127">
        <v>0</v>
      </c>
      <c r="O1435" s="127">
        <v>0</v>
      </c>
      <c r="P1435" s="127">
        <v>0</v>
      </c>
      <c r="Q1435" s="127">
        <v>0</v>
      </c>
      <c r="R1435" s="127">
        <v>0</v>
      </c>
      <c r="S1435" s="127">
        <v>0</v>
      </c>
      <c r="T1435" s="127">
        <v>0</v>
      </c>
      <c r="U1435" s="127">
        <v>0</v>
      </c>
      <c r="V1435" s="127">
        <v>0</v>
      </c>
      <c r="W1435" s="127">
        <v>0</v>
      </c>
      <c r="X1435" s="127">
        <v>0</v>
      </c>
      <c r="Y1435" s="127">
        <v>0</v>
      </c>
      <c r="Z1435" s="127">
        <v>0</v>
      </c>
      <c r="AA1435" s="127">
        <v>0</v>
      </c>
      <c r="AB1435" s="127">
        <v>0</v>
      </c>
      <c r="AC1435" s="127">
        <v>0</v>
      </c>
      <c r="AD1435" s="127">
        <v>0</v>
      </c>
      <c r="AE1435" s="127">
        <v>0</v>
      </c>
      <c r="AF1435" s="127">
        <v>0</v>
      </c>
      <c r="AG1435" s="127">
        <v>0</v>
      </c>
      <c r="AH1435" s="127">
        <v>0</v>
      </c>
    </row>
    <row r="1436" spans="1:34" x14ac:dyDescent="0.35">
      <c r="A1436" s="127" t="s">
        <v>2280</v>
      </c>
      <c r="B1436" s="127" t="s">
        <v>964</v>
      </c>
      <c r="C1436" s="127">
        <v>0</v>
      </c>
      <c r="D1436" s="127">
        <v>0</v>
      </c>
      <c r="E1436" s="127">
        <v>0</v>
      </c>
      <c r="F1436" s="127">
        <v>0</v>
      </c>
      <c r="G1436" s="127">
        <v>0</v>
      </c>
      <c r="H1436" s="127">
        <v>0</v>
      </c>
      <c r="I1436" s="127">
        <v>0</v>
      </c>
      <c r="J1436" s="127">
        <v>0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27">
        <v>0</v>
      </c>
      <c r="Q1436" s="127">
        <v>0</v>
      </c>
      <c r="R1436" s="127">
        <v>0</v>
      </c>
      <c r="S1436" s="127">
        <v>0</v>
      </c>
      <c r="T1436" s="127">
        <v>0</v>
      </c>
      <c r="U1436" s="127">
        <v>0</v>
      </c>
      <c r="V1436" s="127">
        <v>0</v>
      </c>
      <c r="W1436" s="127">
        <v>0</v>
      </c>
      <c r="X1436" s="127">
        <v>0</v>
      </c>
      <c r="Y1436" s="127">
        <v>0</v>
      </c>
      <c r="Z1436" s="127">
        <v>0</v>
      </c>
      <c r="AA1436" s="127">
        <v>0</v>
      </c>
      <c r="AB1436" s="127">
        <v>0</v>
      </c>
      <c r="AC1436" s="127">
        <v>0</v>
      </c>
      <c r="AD1436" s="127">
        <v>0</v>
      </c>
      <c r="AE1436" s="127">
        <v>0</v>
      </c>
      <c r="AF1436" s="127">
        <v>0</v>
      </c>
      <c r="AG1436" s="127">
        <v>0</v>
      </c>
      <c r="AH1436" s="127">
        <v>0</v>
      </c>
    </row>
    <row r="1437" spans="1:34" x14ac:dyDescent="0.35">
      <c r="A1437" s="127" t="s">
        <v>2281</v>
      </c>
      <c r="B1437" s="127" t="s">
        <v>964</v>
      </c>
      <c r="C1437" s="127">
        <v>0</v>
      </c>
      <c r="D1437" s="127">
        <v>0</v>
      </c>
      <c r="E1437" s="127">
        <v>0</v>
      </c>
      <c r="F1437" s="127">
        <v>0</v>
      </c>
      <c r="G1437" s="127">
        <v>0</v>
      </c>
      <c r="H1437" s="127">
        <v>0</v>
      </c>
      <c r="I1437" s="127">
        <v>0</v>
      </c>
      <c r="J1437" s="127">
        <v>0</v>
      </c>
      <c r="K1437" s="127">
        <v>0</v>
      </c>
      <c r="L1437" s="127">
        <v>0</v>
      </c>
      <c r="M1437" s="127">
        <v>0</v>
      </c>
      <c r="N1437" s="127">
        <v>0</v>
      </c>
      <c r="O1437" s="127">
        <v>0</v>
      </c>
      <c r="P1437" s="127">
        <v>0</v>
      </c>
      <c r="Q1437" s="127">
        <v>0</v>
      </c>
      <c r="R1437" s="127">
        <v>0</v>
      </c>
      <c r="S1437" s="127">
        <v>0</v>
      </c>
      <c r="T1437" s="127">
        <v>0</v>
      </c>
      <c r="U1437" s="127">
        <v>0</v>
      </c>
      <c r="V1437" s="127">
        <v>0</v>
      </c>
      <c r="W1437" s="127">
        <v>0</v>
      </c>
      <c r="X1437" s="127">
        <v>0</v>
      </c>
      <c r="Y1437" s="127">
        <v>0</v>
      </c>
      <c r="Z1437" s="127">
        <v>0</v>
      </c>
      <c r="AA1437" s="127">
        <v>0</v>
      </c>
      <c r="AB1437" s="127">
        <v>0</v>
      </c>
      <c r="AC1437" s="127">
        <v>0</v>
      </c>
      <c r="AD1437" s="127">
        <v>0</v>
      </c>
      <c r="AE1437" s="127">
        <v>0</v>
      </c>
      <c r="AF1437" s="127">
        <v>0</v>
      </c>
      <c r="AG1437" s="127">
        <v>0</v>
      </c>
      <c r="AH1437" s="127">
        <v>0</v>
      </c>
    </row>
    <row r="1438" spans="1:34" x14ac:dyDescent="0.35">
      <c r="A1438" s="127" t="s">
        <v>2282</v>
      </c>
      <c r="B1438" s="127" t="s">
        <v>964</v>
      </c>
      <c r="C1438" s="127">
        <v>0</v>
      </c>
      <c r="D1438" s="127">
        <v>0</v>
      </c>
      <c r="E1438" s="127">
        <v>0</v>
      </c>
      <c r="F1438" s="127">
        <v>0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0</v>
      </c>
      <c r="O1438" s="127">
        <v>0</v>
      </c>
      <c r="P1438" s="127">
        <v>0</v>
      </c>
      <c r="Q1438" s="127">
        <v>0</v>
      </c>
      <c r="R1438" s="127">
        <v>0</v>
      </c>
      <c r="S1438" s="127">
        <v>0</v>
      </c>
      <c r="T1438" s="127">
        <v>0</v>
      </c>
      <c r="U1438" s="127">
        <v>0</v>
      </c>
      <c r="V1438" s="127">
        <v>0</v>
      </c>
      <c r="W1438" s="127">
        <v>0</v>
      </c>
      <c r="X1438" s="127">
        <v>0</v>
      </c>
      <c r="Y1438" s="127">
        <v>0</v>
      </c>
      <c r="Z1438" s="127">
        <v>0</v>
      </c>
      <c r="AA1438" s="127">
        <v>0</v>
      </c>
      <c r="AB1438" s="127">
        <v>0</v>
      </c>
      <c r="AC1438" s="127">
        <v>0</v>
      </c>
      <c r="AD1438" s="127">
        <v>0</v>
      </c>
      <c r="AE1438" s="127">
        <v>0</v>
      </c>
      <c r="AF1438" s="127">
        <v>0</v>
      </c>
      <c r="AG1438" s="127">
        <v>0</v>
      </c>
      <c r="AH1438" s="127">
        <v>0</v>
      </c>
    </row>
    <row r="1439" spans="1:34" x14ac:dyDescent="0.35">
      <c r="A1439" s="127" t="s">
        <v>2283</v>
      </c>
      <c r="B1439" s="127" t="s">
        <v>964</v>
      </c>
      <c r="C1439" s="127">
        <v>0</v>
      </c>
      <c r="D1439" s="127">
        <v>0</v>
      </c>
      <c r="E1439" s="127">
        <v>0</v>
      </c>
      <c r="F1439" s="127">
        <v>0</v>
      </c>
      <c r="G1439" s="127">
        <v>0</v>
      </c>
      <c r="H1439" s="127">
        <v>0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>
        <v>0</v>
      </c>
      <c r="Q1439" s="127">
        <v>0</v>
      </c>
      <c r="R1439" s="127">
        <v>0</v>
      </c>
      <c r="S1439" s="127">
        <v>0</v>
      </c>
      <c r="T1439" s="127">
        <v>0</v>
      </c>
      <c r="U1439" s="127">
        <v>0</v>
      </c>
      <c r="V1439" s="127">
        <v>0</v>
      </c>
      <c r="W1439" s="127">
        <v>0</v>
      </c>
      <c r="X1439" s="127">
        <v>0</v>
      </c>
      <c r="Y1439" s="127">
        <v>0</v>
      </c>
      <c r="Z1439" s="127">
        <v>0</v>
      </c>
      <c r="AA1439" s="127">
        <v>0</v>
      </c>
      <c r="AB1439" s="127">
        <v>0</v>
      </c>
      <c r="AC1439" s="127">
        <v>0</v>
      </c>
      <c r="AD1439" s="127">
        <v>0</v>
      </c>
      <c r="AE1439" s="127">
        <v>0</v>
      </c>
      <c r="AF1439" s="127">
        <v>0</v>
      </c>
      <c r="AG1439" s="127">
        <v>0</v>
      </c>
      <c r="AH1439" s="127">
        <v>0</v>
      </c>
    </row>
    <row r="1440" spans="1:34" x14ac:dyDescent="0.35">
      <c r="A1440" s="127" t="s">
        <v>2284</v>
      </c>
      <c r="B1440" s="127" t="s">
        <v>964</v>
      </c>
      <c r="C1440" s="127">
        <v>0</v>
      </c>
      <c r="D1440" s="127">
        <v>0</v>
      </c>
      <c r="E1440" s="127">
        <v>0</v>
      </c>
      <c r="F1440" s="127">
        <v>0</v>
      </c>
      <c r="G1440" s="127">
        <v>0</v>
      </c>
      <c r="H1440" s="127">
        <v>0</v>
      </c>
      <c r="I1440" s="127">
        <v>0</v>
      </c>
      <c r="J1440" s="127">
        <v>0</v>
      </c>
      <c r="K1440" s="127">
        <v>0</v>
      </c>
      <c r="L1440" s="127">
        <v>0</v>
      </c>
      <c r="M1440" s="127">
        <v>0</v>
      </c>
      <c r="N1440" s="127">
        <v>0</v>
      </c>
      <c r="O1440" s="127">
        <v>0</v>
      </c>
      <c r="P1440" s="127">
        <v>0</v>
      </c>
      <c r="Q1440" s="127">
        <v>0</v>
      </c>
      <c r="R1440" s="127">
        <v>0</v>
      </c>
      <c r="S1440" s="127">
        <v>0</v>
      </c>
      <c r="T1440" s="127">
        <v>0</v>
      </c>
      <c r="U1440" s="127">
        <v>0</v>
      </c>
      <c r="V1440" s="127">
        <v>0</v>
      </c>
      <c r="W1440" s="127">
        <v>0</v>
      </c>
      <c r="X1440" s="127">
        <v>0</v>
      </c>
      <c r="Y1440" s="127">
        <v>0</v>
      </c>
      <c r="Z1440" s="127">
        <v>0</v>
      </c>
      <c r="AA1440" s="127">
        <v>0</v>
      </c>
      <c r="AB1440" s="127">
        <v>0</v>
      </c>
      <c r="AC1440" s="127">
        <v>0</v>
      </c>
      <c r="AD1440" s="127">
        <v>0</v>
      </c>
      <c r="AE1440" s="127">
        <v>0</v>
      </c>
      <c r="AF1440" s="127">
        <v>0</v>
      </c>
      <c r="AG1440" s="127">
        <v>0</v>
      </c>
      <c r="AH1440" s="127">
        <v>0</v>
      </c>
    </row>
    <row r="1441" spans="1:34" x14ac:dyDescent="0.35">
      <c r="A1441" s="127" t="s">
        <v>2285</v>
      </c>
      <c r="B1441" s="127" t="s">
        <v>964</v>
      </c>
      <c r="C1441" s="127">
        <v>0</v>
      </c>
      <c r="D1441" s="127">
        <v>0</v>
      </c>
      <c r="E1441" s="127">
        <v>0</v>
      </c>
      <c r="F1441" s="127">
        <v>0</v>
      </c>
      <c r="G1441" s="127">
        <v>0</v>
      </c>
      <c r="H1441" s="127">
        <v>0</v>
      </c>
      <c r="I1441" s="127">
        <v>0</v>
      </c>
      <c r="J1441" s="127">
        <v>0</v>
      </c>
      <c r="K1441" s="127">
        <v>0</v>
      </c>
      <c r="L1441" s="127">
        <v>0</v>
      </c>
      <c r="M1441" s="127">
        <v>0</v>
      </c>
      <c r="N1441" s="127">
        <v>0</v>
      </c>
      <c r="O1441" s="127">
        <v>0</v>
      </c>
      <c r="P1441" s="127">
        <v>0</v>
      </c>
      <c r="Q1441" s="127">
        <v>0</v>
      </c>
      <c r="R1441" s="127">
        <v>0</v>
      </c>
      <c r="S1441" s="127">
        <v>0</v>
      </c>
      <c r="T1441" s="127">
        <v>0</v>
      </c>
      <c r="U1441" s="127">
        <v>0</v>
      </c>
      <c r="V1441" s="127">
        <v>0</v>
      </c>
      <c r="W1441" s="127">
        <v>0</v>
      </c>
      <c r="X1441" s="127">
        <v>0</v>
      </c>
      <c r="Y1441" s="127">
        <v>0</v>
      </c>
      <c r="Z1441" s="127">
        <v>0</v>
      </c>
      <c r="AA1441" s="127">
        <v>0</v>
      </c>
      <c r="AB1441" s="127">
        <v>0</v>
      </c>
      <c r="AC1441" s="127">
        <v>0</v>
      </c>
      <c r="AD1441" s="127">
        <v>0</v>
      </c>
      <c r="AE1441" s="127">
        <v>0</v>
      </c>
      <c r="AF1441" s="127">
        <v>0</v>
      </c>
      <c r="AG1441" s="127">
        <v>0</v>
      </c>
      <c r="AH1441" s="127">
        <v>0</v>
      </c>
    </row>
    <row r="1442" spans="1:34" x14ac:dyDescent="0.35">
      <c r="A1442" s="127" t="s">
        <v>2286</v>
      </c>
      <c r="B1442" s="127" t="s">
        <v>964</v>
      </c>
      <c r="C1442" s="127">
        <v>0</v>
      </c>
      <c r="D1442" s="127">
        <v>0</v>
      </c>
      <c r="E1442" s="127">
        <v>0</v>
      </c>
      <c r="F1442" s="127">
        <v>0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0</v>
      </c>
      <c r="O1442" s="127">
        <v>0</v>
      </c>
      <c r="P1442" s="127">
        <v>0</v>
      </c>
      <c r="Q1442" s="127">
        <v>0</v>
      </c>
      <c r="R1442" s="127">
        <v>0</v>
      </c>
      <c r="S1442" s="127">
        <v>0</v>
      </c>
      <c r="T1442" s="127">
        <v>0</v>
      </c>
      <c r="U1442" s="127">
        <v>0</v>
      </c>
      <c r="V1442" s="127">
        <v>0</v>
      </c>
      <c r="W1442" s="127">
        <v>0</v>
      </c>
      <c r="X1442" s="127">
        <v>0</v>
      </c>
      <c r="Y1442" s="127">
        <v>0</v>
      </c>
      <c r="Z1442" s="127">
        <v>0</v>
      </c>
      <c r="AA1442" s="127">
        <v>0</v>
      </c>
      <c r="AB1442" s="127">
        <v>0</v>
      </c>
      <c r="AC1442" s="127">
        <v>0</v>
      </c>
      <c r="AD1442" s="127">
        <v>0</v>
      </c>
      <c r="AE1442" s="127">
        <v>0</v>
      </c>
      <c r="AF1442" s="127">
        <v>0</v>
      </c>
      <c r="AG1442" s="127">
        <v>0</v>
      </c>
      <c r="AH1442" s="127">
        <v>0</v>
      </c>
    </row>
    <row r="1443" spans="1:34" x14ac:dyDescent="0.35">
      <c r="A1443" s="127" t="s">
        <v>1916</v>
      </c>
      <c r="B1443" s="127" t="s">
        <v>964</v>
      </c>
      <c r="C1443" s="128">
        <v>3653360000000</v>
      </c>
      <c r="D1443" s="128">
        <v>4061400000000</v>
      </c>
      <c r="E1443" s="128">
        <v>4260630000000</v>
      </c>
      <c r="F1443" s="128">
        <v>4491310000000</v>
      </c>
      <c r="G1443" s="128">
        <v>4690430000000</v>
      </c>
      <c r="H1443" s="128">
        <v>4898670000000</v>
      </c>
      <c r="I1443" s="128">
        <v>5111720000000</v>
      </c>
      <c r="J1443" s="128">
        <v>5327290000000</v>
      </c>
      <c r="K1443" s="128">
        <v>5544190000000</v>
      </c>
      <c r="L1443" s="128">
        <v>5880960000000</v>
      </c>
      <c r="M1443" s="128">
        <v>6218080000000</v>
      </c>
      <c r="N1443" s="128">
        <v>6555380000000</v>
      </c>
      <c r="O1443" s="128">
        <v>6890120000000</v>
      </c>
      <c r="P1443" s="128">
        <v>7229500000000</v>
      </c>
      <c r="Q1443" s="128">
        <v>7635580000000</v>
      </c>
      <c r="R1443" s="128">
        <v>8041660000000</v>
      </c>
      <c r="S1443" s="128">
        <v>8447730000000</v>
      </c>
      <c r="T1443" s="128">
        <v>8853810000000</v>
      </c>
      <c r="U1443" s="128">
        <v>9259890000000</v>
      </c>
      <c r="V1443" s="128">
        <v>9552800000000</v>
      </c>
      <c r="W1443" s="128">
        <v>9845700000000</v>
      </c>
      <c r="X1443" s="128">
        <v>10132000000000</v>
      </c>
      <c r="Y1443" s="128">
        <v>10424900000000</v>
      </c>
      <c r="Z1443" s="128">
        <v>10711100000000</v>
      </c>
      <c r="AA1443" s="128">
        <v>10977400000000</v>
      </c>
      <c r="AB1443" s="128">
        <v>11243700000000</v>
      </c>
      <c r="AC1443" s="128">
        <v>11510000000000</v>
      </c>
      <c r="AD1443" s="128">
        <v>11776200000000</v>
      </c>
      <c r="AE1443" s="128">
        <v>12042500000000</v>
      </c>
      <c r="AF1443" s="128">
        <v>12302100000000</v>
      </c>
      <c r="AG1443" s="128">
        <v>12568400000000</v>
      </c>
      <c r="AH1443" s="128">
        <v>12834700000000</v>
      </c>
    </row>
    <row r="1444" spans="1:34" x14ac:dyDescent="0.35">
      <c r="A1444" s="127" t="s">
        <v>2287</v>
      </c>
      <c r="B1444" s="127" t="s">
        <v>964</v>
      </c>
      <c r="C1444" s="128">
        <v>289492000</v>
      </c>
      <c r="D1444" s="128">
        <v>321825000</v>
      </c>
      <c r="E1444" s="128">
        <v>337612000</v>
      </c>
      <c r="F1444" s="128">
        <v>355891000</v>
      </c>
      <c r="G1444" s="128">
        <v>371669000</v>
      </c>
      <c r="H1444" s="128">
        <v>388170000</v>
      </c>
      <c r="I1444" s="128">
        <v>405052000</v>
      </c>
      <c r="J1444" s="128">
        <v>422134000</v>
      </c>
      <c r="K1444" s="128">
        <v>439321000</v>
      </c>
      <c r="L1444" s="128">
        <v>466007000</v>
      </c>
      <c r="M1444" s="128">
        <v>492720000</v>
      </c>
      <c r="N1444" s="128">
        <v>519448000</v>
      </c>
      <c r="O1444" s="128">
        <v>545972000</v>
      </c>
      <c r="P1444" s="128">
        <v>572865000</v>
      </c>
      <c r="Q1444" s="128">
        <v>605043000</v>
      </c>
      <c r="R1444" s="128">
        <v>637220000</v>
      </c>
      <c r="S1444" s="128">
        <v>669398000</v>
      </c>
      <c r="T1444" s="128">
        <v>701575000</v>
      </c>
      <c r="U1444" s="128">
        <v>733753000</v>
      </c>
      <c r="V1444" s="128">
        <v>756963000</v>
      </c>
      <c r="W1444" s="128">
        <v>780173000</v>
      </c>
      <c r="X1444" s="128">
        <v>802855000</v>
      </c>
      <c r="Y1444" s="128">
        <v>826065000</v>
      </c>
      <c r="Z1444" s="128">
        <v>848748000</v>
      </c>
      <c r="AA1444" s="128">
        <v>869848000</v>
      </c>
      <c r="AB1444" s="128">
        <v>890948000</v>
      </c>
      <c r="AC1444" s="128">
        <v>912048000</v>
      </c>
      <c r="AD1444" s="128">
        <v>933148000</v>
      </c>
      <c r="AE1444" s="128">
        <v>954248000</v>
      </c>
      <c r="AF1444" s="128">
        <v>974820000</v>
      </c>
      <c r="AG1444" s="128">
        <v>995920000</v>
      </c>
      <c r="AH1444" s="128">
        <v>1017020000</v>
      </c>
    </row>
    <row r="1445" spans="1:34" x14ac:dyDescent="0.35">
      <c r="A1445" s="127" t="s">
        <v>2288</v>
      </c>
      <c r="B1445" s="127" t="s">
        <v>964</v>
      </c>
      <c r="C1445" s="128">
        <v>6602060000</v>
      </c>
      <c r="D1445" s="128">
        <v>7339440000</v>
      </c>
      <c r="E1445" s="128">
        <v>7699470000</v>
      </c>
      <c r="F1445" s="128">
        <v>8116340000</v>
      </c>
      <c r="G1445" s="128">
        <v>8476170000</v>
      </c>
      <c r="H1445" s="128">
        <v>8852490000</v>
      </c>
      <c r="I1445" s="128">
        <v>9237490000</v>
      </c>
      <c r="J1445" s="128">
        <v>9627060000</v>
      </c>
      <c r="K1445" s="128">
        <v>10019000000</v>
      </c>
      <c r="L1445" s="128">
        <v>10627600000</v>
      </c>
      <c r="M1445" s="128">
        <v>11236800000</v>
      </c>
      <c r="N1445" s="128">
        <v>11846400000</v>
      </c>
      <c r="O1445" s="128">
        <v>12451300000</v>
      </c>
      <c r="P1445" s="128">
        <v>13064600000</v>
      </c>
      <c r="Q1445" s="128">
        <v>13798400000</v>
      </c>
      <c r="R1445" s="128">
        <v>14532200000</v>
      </c>
      <c r="S1445" s="128">
        <v>15266100000</v>
      </c>
      <c r="T1445" s="128">
        <v>15999900000</v>
      </c>
      <c r="U1445" s="128">
        <v>16733700000</v>
      </c>
      <c r="V1445" s="128">
        <v>17263100000</v>
      </c>
      <c r="W1445" s="128">
        <v>17792400000</v>
      </c>
      <c r="X1445" s="128">
        <v>18309700000</v>
      </c>
      <c r="Y1445" s="128">
        <v>18839000000</v>
      </c>
      <c r="Z1445" s="128">
        <v>19356300000</v>
      </c>
      <c r="AA1445" s="128">
        <v>19837500000</v>
      </c>
      <c r="AB1445" s="128">
        <v>20318700000</v>
      </c>
      <c r="AC1445" s="128">
        <v>20799900000</v>
      </c>
      <c r="AD1445" s="128">
        <v>21281100000</v>
      </c>
      <c r="AE1445" s="128">
        <v>21762300000</v>
      </c>
      <c r="AF1445" s="128">
        <v>22231400000</v>
      </c>
      <c r="AG1445" s="128">
        <v>22712600000</v>
      </c>
      <c r="AH1445" s="128">
        <v>23193800000</v>
      </c>
    </row>
    <row r="1446" spans="1:34" x14ac:dyDescent="0.35">
      <c r="A1446" s="127" t="s">
        <v>2289</v>
      </c>
      <c r="B1446" s="127" t="s">
        <v>964</v>
      </c>
      <c r="C1446" s="128">
        <v>2825770000</v>
      </c>
      <c r="D1446" s="128">
        <v>3141380000</v>
      </c>
      <c r="E1446" s="128">
        <v>3295470000</v>
      </c>
      <c r="F1446" s="128">
        <v>3473900000</v>
      </c>
      <c r="G1446" s="128">
        <v>3627910000</v>
      </c>
      <c r="H1446" s="128">
        <v>3788980000</v>
      </c>
      <c r="I1446" s="128">
        <v>3953770000</v>
      </c>
      <c r="J1446" s="128">
        <v>4120510000</v>
      </c>
      <c r="K1446" s="128">
        <v>4288270000</v>
      </c>
      <c r="L1446" s="128">
        <v>4548760000</v>
      </c>
      <c r="M1446" s="128">
        <v>4809510000</v>
      </c>
      <c r="N1446" s="128">
        <v>5070400000</v>
      </c>
      <c r="O1446" s="128">
        <v>5329310000</v>
      </c>
      <c r="P1446" s="128">
        <v>5591810000</v>
      </c>
      <c r="Q1446" s="128">
        <v>5905900000</v>
      </c>
      <c r="R1446" s="128">
        <v>6219990000</v>
      </c>
      <c r="S1446" s="128">
        <v>6534080000</v>
      </c>
      <c r="T1446" s="128">
        <v>6848170000</v>
      </c>
      <c r="U1446" s="128">
        <v>7162260000</v>
      </c>
      <c r="V1446" s="128">
        <v>7388820000</v>
      </c>
      <c r="W1446" s="128">
        <v>7615370000</v>
      </c>
      <c r="X1446" s="128">
        <v>7836780000</v>
      </c>
      <c r="Y1446" s="128">
        <v>8063330000</v>
      </c>
      <c r="Z1446" s="128">
        <v>8284740000</v>
      </c>
      <c r="AA1446" s="128">
        <v>8490700000</v>
      </c>
      <c r="AB1446" s="128">
        <v>8696660000</v>
      </c>
      <c r="AC1446" s="128">
        <v>8902620000</v>
      </c>
      <c r="AD1446" s="128">
        <v>9108580000</v>
      </c>
      <c r="AE1446" s="128">
        <v>9314540000</v>
      </c>
      <c r="AF1446" s="128">
        <v>9515350000</v>
      </c>
      <c r="AG1446" s="128">
        <v>9721310000</v>
      </c>
      <c r="AH1446" s="128">
        <v>9927270000</v>
      </c>
    </row>
    <row r="1447" spans="1:34" x14ac:dyDescent="0.35">
      <c r="A1447" s="127" t="s">
        <v>2290</v>
      </c>
      <c r="B1447" s="127" t="s">
        <v>964</v>
      </c>
      <c r="C1447" s="127">
        <v>0</v>
      </c>
      <c r="D1447" s="127">
        <v>0</v>
      </c>
      <c r="E1447" s="127">
        <v>0</v>
      </c>
      <c r="F1447" s="127">
        <v>0</v>
      </c>
      <c r="G1447" s="127">
        <v>0</v>
      </c>
      <c r="H1447" s="127">
        <v>0</v>
      </c>
      <c r="I1447" s="127">
        <v>0</v>
      </c>
      <c r="J1447" s="127">
        <v>0</v>
      </c>
      <c r="K1447" s="127">
        <v>0</v>
      </c>
      <c r="L1447" s="127">
        <v>0</v>
      </c>
      <c r="M1447" s="127">
        <v>0</v>
      </c>
      <c r="N1447" s="127">
        <v>0</v>
      </c>
      <c r="O1447" s="127">
        <v>0</v>
      </c>
      <c r="P1447" s="127">
        <v>0</v>
      </c>
      <c r="Q1447" s="127">
        <v>0</v>
      </c>
      <c r="R1447" s="127">
        <v>0</v>
      </c>
      <c r="S1447" s="127">
        <v>0</v>
      </c>
      <c r="T1447" s="127">
        <v>0</v>
      </c>
      <c r="U1447" s="127">
        <v>0</v>
      </c>
      <c r="V1447" s="127">
        <v>0</v>
      </c>
      <c r="W1447" s="127">
        <v>0</v>
      </c>
      <c r="X1447" s="127">
        <v>0</v>
      </c>
      <c r="Y1447" s="127">
        <v>0</v>
      </c>
      <c r="Z1447" s="127">
        <v>0</v>
      </c>
      <c r="AA1447" s="127">
        <v>0</v>
      </c>
      <c r="AB1447" s="127">
        <v>0</v>
      </c>
      <c r="AC1447" s="127">
        <v>0</v>
      </c>
      <c r="AD1447" s="127">
        <v>0</v>
      </c>
      <c r="AE1447" s="127">
        <v>0</v>
      </c>
      <c r="AF1447" s="127">
        <v>0</v>
      </c>
      <c r="AG1447" s="127">
        <v>0</v>
      </c>
      <c r="AH1447" s="127">
        <v>0</v>
      </c>
    </row>
    <row r="1448" spans="1:34" x14ac:dyDescent="0.35">
      <c r="A1448" s="127" t="s">
        <v>2291</v>
      </c>
      <c r="B1448" s="127" t="s">
        <v>964</v>
      </c>
      <c r="C1448" s="127">
        <v>0</v>
      </c>
      <c r="D1448" s="127">
        <v>0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0</v>
      </c>
      <c r="N1448" s="127">
        <v>0</v>
      </c>
      <c r="O1448" s="127">
        <v>0</v>
      </c>
      <c r="P1448" s="127">
        <v>0</v>
      </c>
      <c r="Q1448" s="127">
        <v>0</v>
      </c>
      <c r="R1448" s="127">
        <v>0</v>
      </c>
      <c r="S1448" s="127">
        <v>0</v>
      </c>
      <c r="T1448" s="127">
        <v>0</v>
      </c>
      <c r="U1448" s="127">
        <v>0</v>
      </c>
      <c r="V1448" s="127">
        <v>0</v>
      </c>
      <c r="W1448" s="127">
        <v>0</v>
      </c>
      <c r="X1448" s="127">
        <v>0</v>
      </c>
      <c r="Y1448" s="127">
        <v>0</v>
      </c>
      <c r="Z1448" s="127">
        <v>0</v>
      </c>
      <c r="AA1448" s="127">
        <v>0</v>
      </c>
      <c r="AB1448" s="127">
        <v>0</v>
      </c>
      <c r="AC1448" s="127">
        <v>0</v>
      </c>
      <c r="AD1448" s="127">
        <v>0</v>
      </c>
      <c r="AE1448" s="127">
        <v>0</v>
      </c>
      <c r="AF1448" s="127">
        <v>0</v>
      </c>
      <c r="AG1448" s="127">
        <v>0</v>
      </c>
      <c r="AH1448" s="127">
        <v>0</v>
      </c>
    </row>
    <row r="1449" spans="1:34" x14ac:dyDescent="0.35">
      <c r="A1449" s="127" t="s">
        <v>2292</v>
      </c>
      <c r="B1449" s="127" t="s">
        <v>964</v>
      </c>
      <c r="C1449" s="128">
        <v>13840700</v>
      </c>
      <c r="D1449" s="128">
        <v>15386600</v>
      </c>
      <c r="E1449" s="128">
        <v>16141400</v>
      </c>
      <c r="F1449" s="128">
        <v>17015300</v>
      </c>
      <c r="G1449" s="128">
        <v>17769700</v>
      </c>
      <c r="H1449" s="128">
        <v>18558600</v>
      </c>
      <c r="I1449" s="128">
        <v>19365700</v>
      </c>
      <c r="J1449" s="128">
        <v>20182400</v>
      </c>
      <c r="K1449" s="128">
        <v>21004100</v>
      </c>
      <c r="L1449" s="128">
        <v>22280000</v>
      </c>
      <c r="M1449" s="128">
        <v>23557200</v>
      </c>
      <c r="N1449" s="128">
        <v>24835000</v>
      </c>
      <c r="O1449" s="128">
        <v>26103200</v>
      </c>
      <c r="P1449" s="128">
        <v>27388900</v>
      </c>
      <c r="Q1449" s="128">
        <v>28927300</v>
      </c>
      <c r="R1449" s="128">
        <v>30465800</v>
      </c>
      <c r="S1449" s="128">
        <v>32004200</v>
      </c>
      <c r="T1449" s="128">
        <v>33542600</v>
      </c>
      <c r="U1449" s="128">
        <v>35081000</v>
      </c>
      <c r="V1449" s="128">
        <v>36190700</v>
      </c>
      <c r="W1449" s="128">
        <v>37300400</v>
      </c>
      <c r="X1449" s="128">
        <v>38384800</v>
      </c>
      <c r="Y1449" s="128">
        <v>39494500</v>
      </c>
      <c r="Z1449" s="128">
        <v>40579000</v>
      </c>
      <c r="AA1449" s="128">
        <v>41587800</v>
      </c>
      <c r="AB1449" s="128">
        <v>42596600</v>
      </c>
      <c r="AC1449" s="128">
        <v>43605400</v>
      </c>
      <c r="AD1449" s="128">
        <v>44614200</v>
      </c>
      <c r="AE1449" s="128">
        <v>45623000</v>
      </c>
      <c r="AF1449" s="128">
        <v>46606600</v>
      </c>
      <c r="AG1449" s="128">
        <v>47615400</v>
      </c>
      <c r="AH1449" s="128">
        <v>48624200</v>
      </c>
    </row>
    <row r="1450" spans="1:34" x14ac:dyDescent="0.35">
      <c r="A1450" s="127" t="s">
        <v>2293</v>
      </c>
      <c r="B1450" s="127" t="s">
        <v>964</v>
      </c>
      <c r="C1450" s="127">
        <v>0</v>
      </c>
      <c r="D1450" s="127">
        <v>0</v>
      </c>
      <c r="E1450" s="127">
        <v>0</v>
      </c>
      <c r="F1450" s="127">
        <v>0</v>
      </c>
      <c r="G1450" s="127">
        <v>0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0</v>
      </c>
      <c r="O1450" s="127">
        <v>0</v>
      </c>
      <c r="P1450" s="127">
        <v>0</v>
      </c>
      <c r="Q1450" s="127">
        <v>0</v>
      </c>
      <c r="R1450" s="127">
        <v>0</v>
      </c>
      <c r="S1450" s="127">
        <v>0</v>
      </c>
      <c r="T1450" s="127">
        <v>0</v>
      </c>
      <c r="U1450" s="127">
        <v>0</v>
      </c>
      <c r="V1450" s="127">
        <v>0</v>
      </c>
      <c r="W1450" s="127">
        <v>0</v>
      </c>
      <c r="X1450" s="127">
        <v>0</v>
      </c>
      <c r="Y1450" s="127">
        <v>0</v>
      </c>
      <c r="Z1450" s="127">
        <v>0</v>
      </c>
      <c r="AA1450" s="127">
        <v>0</v>
      </c>
      <c r="AB1450" s="127">
        <v>0</v>
      </c>
      <c r="AC1450" s="127">
        <v>0</v>
      </c>
      <c r="AD1450" s="127">
        <v>0</v>
      </c>
      <c r="AE1450" s="127">
        <v>0</v>
      </c>
      <c r="AF1450" s="127">
        <v>0</v>
      </c>
      <c r="AG1450" s="127">
        <v>0</v>
      </c>
      <c r="AH1450" s="127">
        <v>0</v>
      </c>
    </row>
    <row r="1451" spans="1:34" x14ac:dyDescent="0.35">
      <c r="A1451" s="127" t="s">
        <v>2294</v>
      </c>
      <c r="B1451" s="127" t="s">
        <v>964</v>
      </c>
      <c r="C1451" s="127">
        <v>0</v>
      </c>
      <c r="D1451" s="127">
        <v>0</v>
      </c>
      <c r="E1451" s="127">
        <v>0</v>
      </c>
      <c r="F1451" s="127">
        <v>0</v>
      </c>
      <c r="G1451" s="127">
        <v>0</v>
      </c>
      <c r="H1451" s="127">
        <v>0</v>
      </c>
      <c r="I1451" s="127">
        <v>0</v>
      </c>
      <c r="J1451" s="127">
        <v>0</v>
      </c>
      <c r="K1451" s="127">
        <v>0</v>
      </c>
      <c r="L1451" s="127">
        <v>0</v>
      </c>
      <c r="M1451" s="127">
        <v>0</v>
      </c>
      <c r="N1451" s="127">
        <v>0</v>
      </c>
      <c r="O1451" s="127">
        <v>0</v>
      </c>
      <c r="P1451" s="127">
        <v>0</v>
      </c>
      <c r="Q1451" s="127">
        <v>0</v>
      </c>
      <c r="R1451" s="127">
        <v>0</v>
      </c>
      <c r="S1451" s="127">
        <v>0</v>
      </c>
      <c r="T1451" s="127">
        <v>0</v>
      </c>
      <c r="U1451" s="127">
        <v>0</v>
      </c>
      <c r="V1451" s="127">
        <v>0</v>
      </c>
      <c r="W1451" s="127">
        <v>0</v>
      </c>
      <c r="X1451" s="127">
        <v>0</v>
      </c>
      <c r="Y1451" s="127">
        <v>0</v>
      </c>
      <c r="Z1451" s="127">
        <v>0</v>
      </c>
      <c r="AA1451" s="127">
        <v>0</v>
      </c>
      <c r="AB1451" s="127">
        <v>0</v>
      </c>
      <c r="AC1451" s="127">
        <v>0</v>
      </c>
      <c r="AD1451" s="127">
        <v>0</v>
      </c>
      <c r="AE1451" s="127">
        <v>0</v>
      </c>
      <c r="AF1451" s="127">
        <v>0</v>
      </c>
      <c r="AG1451" s="127">
        <v>0</v>
      </c>
      <c r="AH1451" s="127">
        <v>0</v>
      </c>
    </row>
    <row r="1452" spans="1:34" x14ac:dyDescent="0.35">
      <c r="A1452" s="127" t="s">
        <v>2295</v>
      </c>
      <c r="B1452" s="127" t="s">
        <v>964</v>
      </c>
      <c r="C1452" s="128">
        <v>289492000</v>
      </c>
      <c r="D1452" s="128">
        <v>321825000</v>
      </c>
      <c r="E1452" s="128">
        <v>337612000</v>
      </c>
      <c r="F1452" s="128">
        <v>355891000</v>
      </c>
      <c r="G1452" s="128">
        <v>371669000</v>
      </c>
      <c r="H1452" s="128">
        <v>388170000</v>
      </c>
      <c r="I1452" s="128">
        <v>405052000</v>
      </c>
      <c r="J1452" s="128">
        <v>422134000</v>
      </c>
      <c r="K1452" s="128">
        <v>439321000</v>
      </c>
      <c r="L1452" s="128">
        <v>466007000</v>
      </c>
      <c r="M1452" s="128">
        <v>492720000</v>
      </c>
      <c r="N1452" s="128">
        <v>519448000</v>
      </c>
      <c r="O1452" s="128">
        <v>545972000</v>
      </c>
      <c r="P1452" s="128">
        <v>572865000</v>
      </c>
      <c r="Q1452" s="128">
        <v>605043000</v>
      </c>
      <c r="R1452" s="128">
        <v>637220000</v>
      </c>
      <c r="S1452" s="128">
        <v>669398000</v>
      </c>
      <c r="T1452" s="128">
        <v>701575000</v>
      </c>
      <c r="U1452" s="128">
        <v>733753000</v>
      </c>
      <c r="V1452" s="128">
        <v>756963000</v>
      </c>
      <c r="W1452" s="128">
        <v>780173000</v>
      </c>
      <c r="X1452" s="128">
        <v>802855000</v>
      </c>
      <c r="Y1452" s="128">
        <v>826065000</v>
      </c>
      <c r="Z1452" s="128">
        <v>848748000</v>
      </c>
      <c r="AA1452" s="128">
        <v>869848000</v>
      </c>
      <c r="AB1452" s="128">
        <v>890948000</v>
      </c>
      <c r="AC1452" s="128">
        <v>912048000</v>
      </c>
      <c r="AD1452" s="128">
        <v>933148000</v>
      </c>
      <c r="AE1452" s="128">
        <v>954248000</v>
      </c>
      <c r="AF1452" s="128">
        <v>974820000</v>
      </c>
      <c r="AG1452" s="128">
        <v>995920000</v>
      </c>
      <c r="AH1452" s="128">
        <v>1017020000</v>
      </c>
    </row>
    <row r="1453" spans="1:34" x14ac:dyDescent="0.35">
      <c r="A1453" s="127" t="s">
        <v>2296</v>
      </c>
      <c r="B1453" s="127" t="s">
        <v>964</v>
      </c>
      <c r="C1453" s="128">
        <v>5789840</v>
      </c>
      <c r="D1453" s="128">
        <v>6436500</v>
      </c>
      <c r="E1453" s="128">
        <v>6752240</v>
      </c>
      <c r="F1453" s="128">
        <v>7117820</v>
      </c>
      <c r="G1453" s="128">
        <v>7433390</v>
      </c>
      <c r="H1453" s="128">
        <v>7763400</v>
      </c>
      <c r="I1453" s="128">
        <v>8101040</v>
      </c>
      <c r="J1453" s="128">
        <v>8442680</v>
      </c>
      <c r="K1453" s="128">
        <v>8786420</v>
      </c>
      <c r="L1453" s="128">
        <v>9320140</v>
      </c>
      <c r="M1453" s="128">
        <v>9854400</v>
      </c>
      <c r="N1453" s="128">
        <v>10389000</v>
      </c>
      <c r="O1453" s="128">
        <v>10919400</v>
      </c>
      <c r="P1453" s="128">
        <v>11457300</v>
      </c>
      <c r="Q1453" s="128">
        <v>12100900</v>
      </c>
      <c r="R1453" s="128">
        <v>12744400</v>
      </c>
      <c r="S1453" s="128">
        <v>13388000</v>
      </c>
      <c r="T1453" s="128">
        <v>14031500</v>
      </c>
      <c r="U1453" s="128">
        <v>14675100</v>
      </c>
      <c r="V1453" s="128">
        <v>15139300</v>
      </c>
      <c r="W1453" s="128">
        <v>15603500</v>
      </c>
      <c r="X1453" s="128">
        <v>16057100</v>
      </c>
      <c r="Y1453" s="128">
        <v>16521300</v>
      </c>
      <c r="Z1453" s="128">
        <v>16975000</v>
      </c>
      <c r="AA1453" s="128">
        <v>17397000</v>
      </c>
      <c r="AB1453" s="128">
        <v>17819000</v>
      </c>
      <c r="AC1453" s="128">
        <v>18241000</v>
      </c>
      <c r="AD1453" s="128">
        <v>18663000</v>
      </c>
      <c r="AE1453" s="128">
        <v>19085000</v>
      </c>
      <c r="AF1453" s="128">
        <v>19496400</v>
      </c>
      <c r="AG1453" s="128">
        <v>19918400</v>
      </c>
      <c r="AH1453" s="128">
        <v>20340400</v>
      </c>
    </row>
    <row r="1454" spans="1:34" x14ac:dyDescent="0.35">
      <c r="A1454" s="127" t="s">
        <v>2297</v>
      </c>
      <c r="B1454" s="127" t="s">
        <v>964</v>
      </c>
      <c r="C1454" s="127">
        <v>0</v>
      </c>
      <c r="D1454" s="127">
        <v>0</v>
      </c>
      <c r="E1454" s="127">
        <v>0</v>
      </c>
      <c r="F1454" s="127">
        <v>0</v>
      </c>
      <c r="G1454" s="127">
        <v>0</v>
      </c>
      <c r="H1454" s="127">
        <v>0</v>
      </c>
      <c r="I1454" s="127">
        <v>0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>
        <v>0</v>
      </c>
      <c r="P1454" s="127">
        <v>0</v>
      </c>
      <c r="Q1454" s="127">
        <v>0</v>
      </c>
      <c r="R1454" s="127">
        <v>0</v>
      </c>
      <c r="S1454" s="127">
        <v>0</v>
      </c>
      <c r="T1454" s="127">
        <v>0</v>
      </c>
      <c r="U1454" s="127">
        <v>0</v>
      </c>
      <c r="V1454" s="127">
        <v>0</v>
      </c>
      <c r="W1454" s="127">
        <v>0</v>
      </c>
      <c r="X1454" s="127">
        <v>0</v>
      </c>
      <c r="Y1454" s="127">
        <v>0</v>
      </c>
      <c r="Z1454" s="127">
        <v>0</v>
      </c>
      <c r="AA1454" s="127">
        <v>0</v>
      </c>
      <c r="AB1454" s="127">
        <v>0</v>
      </c>
      <c r="AC1454" s="127">
        <v>0</v>
      </c>
      <c r="AD1454" s="127">
        <v>0</v>
      </c>
      <c r="AE1454" s="127">
        <v>0</v>
      </c>
      <c r="AF1454" s="127">
        <v>0</v>
      </c>
      <c r="AG1454" s="127">
        <v>0</v>
      </c>
      <c r="AH1454" s="127">
        <v>0</v>
      </c>
    </row>
    <row r="1455" spans="1:34" x14ac:dyDescent="0.35">
      <c r="A1455" s="127" t="s">
        <v>1917</v>
      </c>
      <c r="B1455" s="127" t="s">
        <v>964</v>
      </c>
      <c r="C1455" s="127">
        <v>0</v>
      </c>
      <c r="D1455" s="127">
        <v>0</v>
      </c>
      <c r="E1455" s="127">
        <v>0</v>
      </c>
      <c r="F1455" s="127">
        <v>0</v>
      </c>
      <c r="G1455" s="127">
        <v>0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0</v>
      </c>
      <c r="N1455" s="127">
        <v>0</v>
      </c>
      <c r="O1455" s="127">
        <v>0</v>
      </c>
      <c r="P1455" s="127">
        <v>0</v>
      </c>
      <c r="Q1455" s="127">
        <v>0</v>
      </c>
      <c r="R1455" s="127">
        <v>0</v>
      </c>
      <c r="S1455" s="127">
        <v>0</v>
      </c>
      <c r="T1455" s="127">
        <v>0</v>
      </c>
      <c r="U1455" s="127">
        <v>0</v>
      </c>
      <c r="V1455" s="127">
        <v>0</v>
      </c>
      <c r="W1455" s="127">
        <v>0</v>
      </c>
      <c r="X1455" s="127">
        <v>0</v>
      </c>
      <c r="Y1455" s="127">
        <v>0</v>
      </c>
      <c r="Z1455" s="127">
        <v>0</v>
      </c>
      <c r="AA1455" s="127">
        <v>0</v>
      </c>
      <c r="AB1455" s="127">
        <v>0</v>
      </c>
      <c r="AC1455" s="127">
        <v>0</v>
      </c>
      <c r="AD1455" s="127">
        <v>0</v>
      </c>
      <c r="AE1455" s="127">
        <v>0</v>
      </c>
      <c r="AF1455" s="127">
        <v>0</v>
      </c>
      <c r="AG1455" s="127">
        <v>0</v>
      </c>
      <c r="AH1455" s="127">
        <v>0</v>
      </c>
    </row>
    <row r="1456" spans="1:34" x14ac:dyDescent="0.35">
      <c r="A1456" s="127" t="s">
        <v>2298</v>
      </c>
      <c r="B1456" s="127" t="s">
        <v>964</v>
      </c>
      <c r="C1456" s="127">
        <v>0</v>
      </c>
      <c r="D1456" s="127">
        <v>0</v>
      </c>
      <c r="E1456" s="127">
        <v>0</v>
      </c>
      <c r="F1456" s="127">
        <v>0</v>
      </c>
      <c r="G1456" s="127">
        <v>0</v>
      </c>
      <c r="H1456" s="127">
        <v>0</v>
      </c>
      <c r="I1456" s="127">
        <v>0</v>
      </c>
      <c r="J1456" s="127">
        <v>0</v>
      </c>
      <c r="K1456" s="127">
        <v>0</v>
      </c>
      <c r="L1456" s="127">
        <v>0</v>
      </c>
      <c r="M1456" s="127">
        <v>0</v>
      </c>
      <c r="N1456" s="127">
        <v>0</v>
      </c>
      <c r="O1456" s="127">
        <v>0</v>
      </c>
      <c r="P1456" s="127">
        <v>0</v>
      </c>
      <c r="Q1456" s="127">
        <v>0</v>
      </c>
      <c r="R1456" s="127">
        <v>0</v>
      </c>
      <c r="S1456" s="127">
        <v>0</v>
      </c>
      <c r="T1456" s="127">
        <v>0</v>
      </c>
      <c r="U1456" s="127">
        <v>0</v>
      </c>
      <c r="V1456" s="127">
        <v>0</v>
      </c>
      <c r="W1456" s="127">
        <v>0</v>
      </c>
      <c r="X1456" s="127">
        <v>0</v>
      </c>
      <c r="Y1456" s="127">
        <v>0</v>
      </c>
      <c r="Z1456" s="127">
        <v>0</v>
      </c>
      <c r="AA1456" s="127">
        <v>0</v>
      </c>
      <c r="AB1456" s="127">
        <v>0</v>
      </c>
      <c r="AC1456" s="127">
        <v>0</v>
      </c>
      <c r="AD1456" s="127">
        <v>0</v>
      </c>
      <c r="AE1456" s="127">
        <v>0</v>
      </c>
      <c r="AF1456" s="127">
        <v>0</v>
      </c>
      <c r="AG1456" s="127">
        <v>0</v>
      </c>
      <c r="AH1456" s="127">
        <v>0</v>
      </c>
    </row>
    <row r="1457" spans="1:34" x14ac:dyDescent="0.35">
      <c r="A1457" s="127" t="s">
        <v>2299</v>
      </c>
      <c r="B1457" s="127" t="s">
        <v>964</v>
      </c>
      <c r="C1457" s="127">
        <v>0</v>
      </c>
      <c r="D1457" s="127">
        <v>0</v>
      </c>
      <c r="E1457" s="127">
        <v>0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>
        <v>0</v>
      </c>
      <c r="P1457" s="127">
        <v>0</v>
      </c>
      <c r="Q1457" s="127">
        <v>0</v>
      </c>
      <c r="R1457" s="127">
        <v>0</v>
      </c>
      <c r="S1457" s="127">
        <v>0</v>
      </c>
      <c r="T1457" s="127">
        <v>0</v>
      </c>
      <c r="U1457" s="127">
        <v>0</v>
      </c>
      <c r="V1457" s="127">
        <v>0</v>
      </c>
      <c r="W1457" s="127">
        <v>0</v>
      </c>
      <c r="X1457" s="127">
        <v>0</v>
      </c>
      <c r="Y1457" s="127">
        <v>0</v>
      </c>
      <c r="Z1457" s="127">
        <v>0</v>
      </c>
      <c r="AA1457" s="127">
        <v>0</v>
      </c>
      <c r="AB1457" s="127">
        <v>0</v>
      </c>
      <c r="AC1457" s="127">
        <v>0</v>
      </c>
      <c r="AD1457" s="127">
        <v>0</v>
      </c>
      <c r="AE1457" s="127">
        <v>0</v>
      </c>
      <c r="AF1457" s="127">
        <v>0</v>
      </c>
      <c r="AG1457" s="127">
        <v>0</v>
      </c>
      <c r="AH1457" s="127">
        <v>0</v>
      </c>
    </row>
    <row r="1458" spans="1:34" x14ac:dyDescent="0.35">
      <c r="A1458" s="127" t="s">
        <v>2300</v>
      </c>
      <c r="B1458" s="127" t="s">
        <v>964</v>
      </c>
      <c r="C1458" s="127">
        <v>0</v>
      </c>
      <c r="D1458" s="127">
        <v>0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0</v>
      </c>
      <c r="M1458" s="127">
        <v>0</v>
      </c>
      <c r="N1458" s="127">
        <v>0</v>
      </c>
      <c r="O1458" s="127">
        <v>0</v>
      </c>
      <c r="P1458" s="127">
        <v>0</v>
      </c>
      <c r="Q1458" s="127">
        <v>0</v>
      </c>
      <c r="R1458" s="127">
        <v>0</v>
      </c>
      <c r="S1458" s="127">
        <v>0</v>
      </c>
      <c r="T1458" s="127">
        <v>0</v>
      </c>
      <c r="U1458" s="127">
        <v>0</v>
      </c>
      <c r="V1458" s="127">
        <v>0</v>
      </c>
      <c r="W1458" s="127">
        <v>0</v>
      </c>
      <c r="X1458" s="127">
        <v>0</v>
      </c>
      <c r="Y1458" s="127">
        <v>0</v>
      </c>
      <c r="Z1458" s="127">
        <v>0</v>
      </c>
      <c r="AA1458" s="127">
        <v>0</v>
      </c>
      <c r="AB1458" s="127">
        <v>0</v>
      </c>
      <c r="AC1458" s="127">
        <v>0</v>
      </c>
      <c r="AD1458" s="127">
        <v>0</v>
      </c>
      <c r="AE1458" s="127">
        <v>0</v>
      </c>
      <c r="AF1458" s="127">
        <v>0</v>
      </c>
      <c r="AG1458" s="127">
        <v>0</v>
      </c>
      <c r="AH1458" s="127">
        <v>0</v>
      </c>
    </row>
    <row r="1459" spans="1:34" x14ac:dyDescent="0.35">
      <c r="A1459" s="127" t="s">
        <v>2301</v>
      </c>
      <c r="B1459" s="127" t="s">
        <v>964</v>
      </c>
      <c r="C1459" s="127">
        <v>0</v>
      </c>
      <c r="D1459" s="127">
        <v>0</v>
      </c>
      <c r="E1459" s="127">
        <v>0</v>
      </c>
      <c r="F1459" s="127">
        <v>0</v>
      </c>
      <c r="G1459" s="127">
        <v>0</v>
      </c>
      <c r="H1459" s="127">
        <v>0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>
        <v>0</v>
      </c>
      <c r="P1459" s="127">
        <v>0</v>
      </c>
      <c r="Q1459" s="127">
        <v>0</v>
      </c>
      <c r="R1459" s="127">
        <v>0</v>
      </c>
      <c r="S1459" s="127">
        <v>0</v>
      </c>
      <c r="T1459" s="127">
        <v>0</v>
      </c>
      <c r="U1459" s="127">
        <v>0</v>
      </c>
      <c r="V1459" s="127">
        <v>0</v>
      </c>
      <c r="W1459" s="127">
        <v>0</v>
      </c>
      <c r="X1459" s="127">
        <v>0</v>
      </c>
      <c r="Y1459" s="127">
        <v>0</v>
      </c>
      <c r="Z1459" s="127">
        <v>0</v>
      </c>
      <c r="AA1459" s="127">
        <v>0</v>
      </c>
      <c r="AB1459" s="127">
        <v>0</v>
      </c>
      <c r="AC1459" s="127">
        <v>0</v>
      </c>
      <c r="AD1459" s="127">
        <v>0</v>
      </c>
      <c r="AE1459" s="127">
        <v>0</v>
      </c>
      <c r="AF1459" s="127">
        <v>0</v>
      </c>
      <c r="AG1459" s="127">
        <v>0</v>
      </c>
      <c r="AH1459" s="127">
        <v>0</v>
      </c>
    </row>
    <row r="1460" spans="1:34" x14ac:dyDescent="0.35">
      <c r="A1460" s="127" t="s">
        <v>2302</v>
      </c>
      <c r="B1460" s="127" t="s">
        <v>964</v>
      </c>
      <c r="C1460" s="127">
        <v>0</v>
      </c>
      <c r="D1460" s="127">
        <v>0</v>
      </c>
      <c r="E1460" s="127">
        <v>0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0</v>
      </c>
      <c r="N1460" s="127">
        <v>0</v>
      </c>
      <c r="O1460" s="127">
        <v>0</v>
      </c>
      <c r="P1460" s="127">
        <v>0</v>
      </c>
      <c r="Q1460" s="127">
        <v>0</v>
      </c>
      <c r="R1460" s="127">
        <v>0</v>
      </c>
      <c r="S1460" s="127">
        <v>0</v>
      </c>
      <c r="T1460" s="127">
        <v>0</v>
      </c>
      <c r="U1460" s="127">
        <v>0</v>
      </c>
      <c r="V1460" s="127">
        <v>0</v>
      </c>
      <c r="W1460" s="127">
        <v>0</v>
      </c>
      <c r="X1460" s="127">
        <v>0</v>
      </c>
      <c r="Y1460" s="127">
        <v>0</v>
      </c>
      <c r="Z1460" s="127">
        <v>0</v>
      </c>
      <c r="AA1460" s="127">
        <v>0</v>
      </c>
      <c r="AB1460" s="127">
        <v>0</v>
      </c>
      <c r="AC1460" s="127">
        <v>0</v>
      </c>
      <c r="AD1460" s="127">
        <v>0</v>
      </c>
      <c r="AE1460" s="127">
        <v>0</v>
      </c>
      <c r="AF1460" s="127">
        <v>0</v>
      </c>
      <c r="AG1460" s="127">
        <v>0</v>
      </c>
      <c r="AH1460" s="127">
        <v>0</v>
      </c>
    </row>
    <row r="1461" spans="1:34" x14ac:dyDescent="0.35">
      <c r="A1461" s="127" t="s">
        <v>2303</v>
      </c>
      <c r="B1461" s="127" t="s">
        <v>964</v>
      </c>
      <c r="C1461" s="127">
        <v>0</v>
      </c>
      <c r="D1461" s="127">
        <v>0</v>
      </c>
      <c r="E1461" s="127">
        <v>0</v>
      </c>
      <c r="F1461" s="127">
        <v>0</v>
      </c>
      <c r="G1461" s="127">
        <v>0</v>
      </c>
      <c r="H1461" s="127">
        <v>0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0</v>
      </c>
      <c r="O1461" s="127">
        <v>0</v>
      </c>
      <c r="P1461" s="127">
        <v>0</v>
      </c>
      <c r="Q1461" s="127">
        <v>0</v>
      </c>
      <c r="R1461" s="127">
        <v>0</v>
      </c>
      <c r="S1461" s="127">
        <v>0</v>
      </c>
      <c r="T1461" s="127">
        <v>0</v>
      </c>
      <c r="U1461" s="127">
        <v>0</v>
      </c>
      <c r="V1461" s="127">
        <v>0</v>
      </c>
      <c r="W1461" s="127">
        <v>0</v>
      </c>
      <c r="X1461" s="127">
        <v>0</v>
      </c>
      <c r="Y1461" s="127">
        <v>0</v>
      </c>
      <c r="Z1461" s="127">
        <v>0</v>
      </c>
      <c r="AA1461" s="127">
        <v>0</v>
      </c>
      <c r="AB1461" s="127">
        <v>0</v>
      </c>
      <c r="AC1461" s="127">
        <v>0</v>
      </c>
      <c r="AD1461" s="127">
        <v>0</v>
      </c>
      <c r="AE1461" s="127">
        <v>0</v>
      </c>
      <c r="AF1461" s="127">
        <v>0</v>
      </c>
      <c r="AG1461" s="127">
        <v>0</v>
      </c>
      <c r="AH1461" s="127">
        <v>0</v>
      </c>
    </row>
    <row r="1462" spans="1:34" x14ac:dyDescent="0.35">
      <c r="A1462" s="127" t="s">
        <v>2304</v>
      </c>
      <c r="B1462" s="127" t="s">
        <v>964</v>
      </c>
      <c r="C1462" s="127">
        <v>0</v>
      </c>
      <c r="D1462" s="127">
        <v>0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0</v>
      </c>
      <c r="K1462" s="127">
        <v>0</v>
      </c>
      <c r="L1462" s="127">
        <v>0</v>
      </c>
      <c r="M1462" s="127">
        <v>0</v>
      </c>
      <c r="N1462" s="127">
        <v>0</v>
      </c>
      <c r="O1462" s="127">
        <v>0</v>
      </c>
      <c r="P1462" s="127">
        <v>0</v>
      </c>
      <c r="Q1462" s="127">
        <v>0</v>
      </c>
      <c r="R1462" s="127">
        <v>0</v>
      </c>
      <c r="S1462" s="127">
        <v>0</v>
      </c>
      <c r="T1462" s="127">
        <v>0</v>
      </c>
      <c r="U1462" s="127">
        <v>0</v>
      </c>
      <c r="V1462" s="127">
        <v>0</v>
      </c>
      <c r="W1462" s="127">
        <v>0</v>
      </c>
      <c r="X1462" s="127">
        <v>0</v>
      </c>
      <c r="Y1462" s="127">
        <v>0</v>
      </c>
      <c r="Z1462" s="127">
        <v>0</v>
      </c>
      <c r="AA1462" s="127">
        <v>0</v>
      </c>
      <c r="AB1462" s="127">
        <v>0</v>
      </c>
      <c r="AC1462" s="127">
        <v>0</v>
      </c>
      <c r="AD1462" s="127">
        <v>0</v>
      </c>
      <c r="AE1462" s="127">
        <v>0</v>
      </c>
      <c r="AF1462" s="127">
        <v>0</v>
      </c>
      <c r="AG1462" s="127">
        <v>0</v>
      </c>
      <c r="AH1462" s="127">
        <v>0</v>
      </c>
    </row>
    <row r="1463" spans="1:34" x14ac:dyDescent="0.35">
      <c r="A1463" s="127" t="s">
        <v>2305</v>
      </c>
      <c r="B1463" s="127" t="s">
        <v>964</v>
      </c>
      <c r="C1463" s="127">
        <v>0</v>
      </c>
      <c r="D1463" s="127">
        <v>0</v>
      </c>
      <c r="E1463" s="127">
        <v>0</v>
      </c>
      <c r="F1463" s="127">
        <v>0</v>
      </c>
      <c r="G1463" s="127">
        <v>0</v>
      </c>
      <c r="H1463" s="127">
        <v>0</v>
      </c>
      <c r="I1463" s="127">
        <v>0</v>
      </c>
      <c r="J1463" s="127">
        <v>0</v>
      </c>
      <c r="K1463" s="127">
        <v>0</v>
      </c>
      <c r="L1463" s="127">
        <v>0</v>
      </c>
      <c r="M1463" s="127">
        <v>0</v>
      </c>
      <c r="N1463" s="127">
        <v>0</v>
      </c>
      <c r="O1463" s="127">
        <v>0</v>
      </c>
      <c r="P1463" s="127">
        <v>0</v>
      </c>
      <c r="Q1463" s="127">
        <v>0</v>
      </c>
      <c r="R1463" s="127">
        <v>0</v>
      </c>
      <c r="S1463" s="127">
        <v>0</v>
      </c>
      <c r="T1463" s="127">
        <v>0</v>
      </c>
      <c r="U1463" s="127">
        <v>0</v>
      </c>
      <c r="V1463" s="127">
        <v>0</v>
      </c>
      <c r="W1463" s="127">
        <v>0</v>
      </c>
      <c r="X1463" s="127">
        <v>0</v>
      </c>
      <c r="Y1463" s="127">
        <v>0</v>
      </c>
      <c r="Z1463" s="127">
        <v>0</v>
      </c>
      <c r="AA1463" s="127">
        <v>0</v>
      </c>
      <c r="AB1463" s="127">
        <v>0</v>
      </c>
      <c r="AC1463" s="127">
        <v>0</v>
      </c>
      <c r="AD1463" s="127">
        <v>0</v>
      </c>
      <c r="AE1463" s="127">
        <v>0</v>
      </c>
      <c r="AF1463" s="127">
        <v>0</v>
      </c>
      <c r="AG1463" s="127">
        <v>0</v>
      </c>
      <c r="AH1463" s="127">
        <v>0</v>
      </c>
    </row>
    <row r="1464" spans="1:34" x14ac:dyDescent="0.35">
      <c r="A1464" s="127" t="s">
        <v>2306</v>
      </c>
      <c r="B1464" s="127" t="s">
        <v>964</v>
      </c>
      <c r="C1464" s="127">
        <v>0</v>
      </c>
      <c r="D1464" s="127">
        <v>0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0</v>
      </c>
      <c r="L1464" s="127">
        <v>0</v>
      </c>
      <c r="M1464" s="127">
        <v>0</v>
      </c>
      <c r="N1464" s="127">
        <v>0</v>
      </c>
      <c r="O1464" s="127">
        <v>0</v>
      </c>
      <c r="P1464" s="127">
        <v>0</v>
      </c>
      <c r="Q1464" s="127">
        <v>0</v>
      </c>
      <c r="R1464" s="127">
        <v>0</v>
      </c>
      <c r="S1464" s="127">
        <v>0</v>
      </c>
      <c r="T1464" s="127">
        <v>0</v>
      </c>
      <c r="U1464" s="127">
        <v>0</v>
      </c>
      <c r="V1464" s="127">
        <v>0</v>
      </c>
      <c r="W1464" s="127">
        <v>0</v>
      </c>
      <c r="X1464" s="127">
        <v>0</v>
      </c>
      <c r="Y1464" s="127">
        <v>0</v>
      </c>
      <c r="Z1464" s="127">
        <v>0</v>
      </c>
      <c r="AA1464" s="127">
        <v>0</v>
      </c>
      <c r="AB1464" s="127">
        <v>0</v>
      </c>
      <c r="AC1464" s="127">
        <v>0</v>
      </c>
      <c r="AD1464" s="127">
        <v>0</v>
      </c>
      <c r="AE1464" s="127">
        <v>0</v>
      </c>
      <c r="AF1464" s="127">
        <v>0</v>
      </c>
      <c r="AG1464" s="127">
        <v>0</v>
      </c>
      <c r="AH1464" s="127">
        <v>0</v>
      </c>
    </row>
    <row r="1465" spans="1:34" x14ac:dyDescent="0.35">
      <c r="A1465" s="127" t="s">
        <v>2307</v>
      </c>
      <c r="B1465" s="127" t="s">
        <v>964</v>
      </c>
      <c r="C1465" s="127">
        <v>0</v>
      </c>
      <c r="D1465" s="127">
        <v>0</v>
      </c>
      <c r="E1465" s="127">
        <v>0</v>
      </c>
      <c r="F1465" s="127">
        <v>0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0</v>
      </c>
      <c r="N1465" s="127">
        <v>0</v>
      </c>
      <c r="O1465" s="127">
        <v>0</v>
      </c>
      <c r="P1465" s="127">
        <v>0</v>
      </c>
      <c r="Q1465" s="127">
        <v>0</v>
      </c>
      <c r="R1465" s="127">
        <v>0</v>
      </c>
      <c r="S1465" s="127">
        <v>0</v>
      </c>
      <c r="T1465" s="127">
        <v>0</v>
      </c>
      <c r="U1465" s="127">
        <v>0</v>
      </c>
      <c r="V1465" s="127">
        <v>0</v>
      </c>
      <c r="W1465" s="127">
        <v>0</v>
      </c>
      <c r="X1465" s="127">
        <v>0</v>
      </c>
      <c r="Y1465" s="127">
        <v>0</v>
      </c>
      <c r="Z1465" s="127">
        <v>0</v>
      </c>
      <c r="AA1465" s="127">
        <v>0</v>
      </c>
      <c r="AB1465" s="127">
        <v>0</v>
      </c>
      <c r="AC1465" s="127">
        <v>0</v>
      </c>
      <c r="AD1465" s="127">
        <v>0</v>
      </c>
      <c r="AE1465" s="127">
        <v>0</v>
      </c>
      <c r="AF1465" s="127">
        <v>0</v>
      </c>
      <c r="AG1465" s="127">
        <v>0</v>
      </c>
      <c r="AH1465" s="127">
        <v>0</v>
      </c>
    </row>
    <row r="1466" spans="1:34" x14ac:dyDescent="0.35">
      <c r="A1466" s="127" t="s">
        <v>2308</v>
      </c>
      <c r="B1466" s="127" t="s">
        <v>964</v>
      </c>
      <c r="C1466" s="127">
        <v>0</v>
      </c>
      <c r="D1466" s="127">
        <v>0</v>
      </c>
      <c r="E1466" s="127">
        <v>0</v>
      </c>
      <c r="F1466" s="127">
        <v>0</v>
      </c>
      <c r="G1466" s="127">
        <v>0</v>
      </c>
      <c r="H1466" s="127">
        <v>0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27">
        <v>0</v>
      </c>
      <c r="Q1466" s="127">
        <v>0</v>
      </c>
      <c r="R1466" s="127">
        <v>0</v>
      </c>
      <c r="S1466" s="127">
        <v>0</v>
      </c>
      <c r="T1466" s="127">
        <v>0</v>
      </c>
      <c r="U1466" s="127">
        <v>0</v>
      </c>
      <c r="V1466" s="127">
        <v>0</v>
      </c>
      <c r="W1466" s="127">
        <v>0</v>
      </c>
      <c r="X1466" s="127">
        <v>0</v>
      </c>
      <c r="Y1466" s="127">
        <v>0</v>
      </c>
      <c r="Z1466" s="127">
        <v>0</v>
      </c>
      <c r="AA1466" s="127">
        <v>0</v>
      </c>
      <c r="AB1466" s="127">
        <v>0</v>
      </c>
      <c r="AC1466" s="127">
        <v>0</v>
      </c>
      <c r="AD1466" s="127">
        <v>0</v>
      </c>
      <c r="AE1466" s="127">
        <v>0</v>
      </c>
      <c r="AF1466" s="127">
        <v>0</v>
      </c>
      <c r="AG1466" s="127">
        <v>0</v>
      </c>
      <c r="AH1466" s="127">
        <v>0</v>
      </c>
    </row>
    <row r="1467" spans="1:34" x14ac:dyDescent="0.35">
      <c r="A1467" s="127" t="s">
        <v>1918</v>
      </c>
      <c r="B1467" s="127" t="s">
        <v>964</v>
      </c>
      <c r="C1467" s="127">
        <v>0</v>
      </c>
      <c r="D1467" s="127">
        <v>0</v>
      </c>
      <c r="E1467" s="127">
        <v>0</v>
      </c>
      <c r="F1467" s="127">
        <v>0</v>
      </c>
      <c r="G1467" s="127">
        <v>0</v>
      </c>
      <c r="H1467" s="127">
        <v>0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0</v>
      </c>
      <c r="O1467" s="127">
        <v>0</v>
      </c>
      <c r="P1467" s="127">
        <v>0</v>
      </c>
      <c r="Q1467" s="127">
        <v>0</v>
      </c>
      <c r="R1467" s="127">
        <v>0</v>
      </c>
      <c r="S1467" s="127">
        <v>0</v>
      </c>
      <c r="T1467" s="127">
        <v>0</v>
      </c>
      <c r="U1467" s="127">
        <v>0</v>
      </c>
      <c r="V1467" s="127">
        <v>0</v>
      </c>
      <c r="W1467" s="127">
        <v>0</v>
      </c>
      <c r="X1467" s="127">
        <v>0</v>
      </c>
      <c r="Y1467" s="127">
        <v>0</v>
      </c>
      <c r="Z1467" s="127">
        <v>0</v>
      </c>
      <c r="AA1467" s="127">
        <v>0</v>
      </c>
      <c r="AB1467" s="127">
        <v>0</v>
      </c>
      <c r="AC1467" s="127">
        <v>0</v>
      </c>
      <c r="AD1467" s="127">
        <v>0</v>
      </c>
      <c r="AE1467" s="127">
        <v>0</v>
      </c>
      <c r="AF1467" s="127">
        <v>0</v>
      </c>
      <c r="AG1467" s="127">
        <v>0</v>
      </c>
      <c r="AH1467" s="127">
        <v>0</v>
      </c>
    </row>
    <row r="1468" spans="1:34" x14ac:dyDescent="0.35">
      <c r="A1468" s="127" t="s">
        <v>2309</v>
      </c>
      <c r="B1468" s="127" t="s">
        <v>964</v>
      </c>
      <c r="C1468" s="127">
        <v>0</v>
      </c>
      <c r="D1468" s="127">
        <v>0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0</v>
      </c>
      <c r="K1468" s="127">
        <v>0</v>
      </c>
      <c r="L1468" s="127">
        <v>0</v>
      </c>
      <c r="M1468" s="127">
        <v>0</v>
      </c>
      <c r="N1468" s="127">
        <v>0</v>
      </c>
      <c r="O1468" s="127">
        <v>0</v>
      </c>
      <c r="P1468" s="127">
        <v>0</v>
      </c>
      <c r="Q1468" s="127">
        <v>0</v>
      </c>
      <c r="R1468" s="127">
        <v>0</v>
      </c>
      <c r="S1468" s="127">
        <v>0</v>
      </c>
      <c r="T1468" s="127">
        <v>0</v>
      </c>
      <c r="U1468" s="127">
        <v>0</v>
      </c>
      <c r="V1468" s="127">
        <v>0</v>
      </c>
      <c r="W1468" s="127">
        <v>0</v>
      </c>
      <c r="X1468" s="127">
        <v>0</v>
      </c>
      <c r="Y1468" s="127">
        <v>0</v>
      </c>
      <c r="Z1468" s="127">
        <v>0</v>
      </c>
      <c r="AA1468" s="127">
        <v>0</v>
      </c>
      <c r="AB1468" s="127">
        <v>0</v>
      </c>
      <c r="AC1468" s="127">
        <v>0</v>
      </c>
      <c r="AD1468" s="127">
        <v>0</v>
      </c>
      <c r="AE1468" s="127">
        <v>0</v>
      </c>
      <c r="AF1468" s="127">
        <v>0</v>
      </c>
      <c r="AG1468" s="127">
        <v>0</v>
      </c>
      <c r="AH1468" s="127">
        <v>0</v>
      </c>
    </row>
    <row r="1469" spans="1:34" x14ac:dyDescent="0.35">
      <c r="A1469" s="127" t="s">
        <v>2310</v>
      </c>
      <c r="B1469" s="127" t="s">
        <v>964</v>
      </c>
      <c r="C1469" s="127">
        <v>0</v>
      </c>
      <c r="D1469" s="127">
        <v>0</v>
      </c>
      <c r="E1469" s="127">
        <v>0</v>
      </c>
      <c r="F1469" s="127">
        <v>0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27">
        <v>0</v>
      </c>
      <c r="Q1469" s="127">
        <v>0</v>
      </c>
      <c r="R1469" s="127">
        <v>0</v>
      </c>
      <c r="S1469" s="127">
        <v>0</v>
      </c>
      <c r="T1469" s="127">
        <v>0</v>
      </c>
      <c r="U1469" s="127">
        <v>0</v>
      </c>
      <c r="V1469" s="127">
        <v>0</v>
      </c>
      <c r="W1469" s="127">
        <v>0</v>
      </c>
      <c r="X1469" s="127">
        <v>0</v>
      </c>
      <c r="Y1469" s="127">
        <v>0</v>
      </c>
      <c r="Z1469" s="127">
        <v>0</v>
      </c>
      <c r="AA1469" s="127">
        <v>0</v>
      </c>
      <c r="AB1469" s="127">
        <v>0</v>
      </c>
      <c r="AC1469" s="127">
        <v>0</v>
      </c>
      <c r="AD1469" s="127">
        <v>0</v>
      </c>
      <c r="AE1469" s="127">
        <v>0</v>
      </c>
      <c r="AF1469" s="127">
        <v>0</v>
      </c>
      <c r="AG1469" s="127">
        <v>0</v>
      </c>
      <c r="AH1469" s="127">
        <v>0</v>
      </c>
    </row>
    <row r="1470" spans="1:34" x14ac:dyDescent="0.35">
      <c r="A1470" s="127" t="s">
        <v>2311</v>
      </c>
      <c r="B1470" s="127" t="s">
        <v>964</v>
      </c>
      <c r="C1470" s="127">
        <v>0</v>
      </c>
      <c r="D1470" s="127">
        <v>0</v>
      </c>
      <c r="E1470" s="127">
        <v>0</v>
      </c>
      <c r="F1470" s="127">
        <v>0</v>
      </c>
      <c r="G1470" s="127">
        <v>0</v>
      </c>
      <c r="H1470" s="127">
        <v>0</v>
      </c>
      <c r="I1470" s="127">
        <v>0</v>
      </c>
      <c r="J1470" s="127">
        <v>0</v>
      </c>
      <c r="K1470" s="127">
        <v>0</v>
      </c>
      <c r="L1470" s="127">
        <v>0</v>
      </c>
      <c r="M1470" s="127">
        <v>0</v>
      </c>
      <c r="N1470" s="127">
        <v>0</v>
      </c>
      <c r="O1470" s="127">
        <v>0</v>
      </c>
      <c r="P1470" s="127">
        <v>0</v>
      </c>
      <c r="Q1470" s="127">
        <v>0</v>
      </c>
      <c r="R1470" s="127">
        <v>0</v>
      </c>
      <c r="S1470" s="127">
        <v>0</v>
      </c>
      <c r="T1470" s="127">
        <v>0</v>
      </c>
      <c r="U1470" s="127">
        <v>0</v>
      </c>
      <c r="V1470" s="127">
        <v>0</v>
      </c>
      <c r="W1470" s="127">
        <v>0</v>
      </c>
      <c r="X1470" s="127">
        <v>0</v>
      </c>
      <c r="Y1470" s="127">
        <v>0</v>
      </c>
      <c r="Z1470" s="127">
        <v>0</v>
      </c>
      <c r="AA1470" s="127">
        <v>0</v>
      </c>
      <c r="AB1470" s="127">
        <v>0</v>
      </c>
      <c r="AC1470" s="127">
        <v>0</v>
      </c>
      <c r="AD1470" s="127">
        <v>0</v>
      </c>
      <c r="AE1470" s="127">
        <v>0</v>
      </c>
      <c r="AF1470" s="127">
        <v>0</v>
      </c>
      <c r="AG1470" s="127">
        <v>0</v>
      </c>
      <c r="AH1470" s="127">
        <v>0</v>
      </c>
    </row>
    <row r="1471" spans="1:34" x14ac:dyDescent="0.35">
      <c r="A1471" s="127" t="s">
        <v>2312</v>
      </c>
      <c r="B1471" s="127" t="s">
        <v>964</v>
      </c>
      <c r="C1471" s="127">
        <v>0</v>
      </c>
      <c r="D1471" s="127">
        <v>0</v>
      </c>
      <c r="E1471" s="127">
        <v>0</v>
      </c>
      <c r="F1471" s="127">
        <v>0</v>
      </c>
      <c r="G1471" s="127">
        <v>0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>
        <v>0</v>
      </c>
      <c r="P1471" s="127">
        <v>0</v>
      </c>
      <c r="Q1471" s="127">
        <v>0</v>
      </c>
      <c r="R1471" s="127">
        <v>0</v>
      </c>
      <c r="S1471" s="127">
        <v>0</v>
      </c>
      <c r="T1471" s="127">
        <v>0</v>
      </c>
      <c r="U1471" s="127">
        <v>0</v>
      </c>
      <c r="V1471" s="127">
        <v>0</v>
      </c>
      <c r="W1471" s="127">
        <v>0</v>
      </c>
      <c r="X1471" s="127">
        <v>0</v>
      </c>
      <c r="Y1471" s="127">
        <v>0</v>
      </c>
      <c r="Z1471" s="127">
        <v>0</v>
      </c>
      <c r="AA1471" s="127">
        <v>0</v>
      </c>
      <c r="AB1471" s="127">
        <v>0</v>
      </c>
      <c r="AC1471" s="127">
        <v>0</v>
      </c>
      <c r="AD1471" s="127">
        <v>0</v>
      </c>
      <c r="AE1471" s="127">
        <v>0</v>
      </c>
      <c r="AF1471" s="127">
        <v>0</v>
      </c>
      <c r="AG1471" s="127">
        <v>0</v>
      </c>
      <c r="AH1471" s="127">
        <v>0</v>
      </c>
    </row>
    <row r="1472" spans="1:34" x14ac:dyDescent="0.35">
      <c r="A1472" s="127" t="s">
        <v>2313</v>
      </c>
      <c r="B1472" s="127" t="s">
        <v>964</v>
      </c>
      <c r="C1472" s="127">
        <v>0</v>
      </c>
      <c r="D1472" s="127">
        <v>0</v>
      </c>
      <c r="E1472" s="127">
        <v>0</v>
      </c>
      <c r="F1472" s="127">
        <v>0</v>
      </c>
      <c r="G1472" s="127">
        <v>0</v>
      </c>
      <c r="H1472" s="127">
        <v>0</v>
      </c>
      <c r="I1472" s="127">
        <v>0</v>
      </c>
      <c r="J1472" s="127">
        <v>0</v>
      </c>
      <c r="K1472" s="127">
        <v>0</v>
      </c>
      <c r="L1472" s="127">
        <v>0</v>
      </c>
      <c r="M1472" s="127">
        <v>0</v>
      </c>
      <c r="N1472" s="127">
        <v>0</v>
      </c>
      <c r="O1472" s="127">
        <v>0</v>
      </c>
      <c r="P1472" s="127">
        <v>0</v>
      </c>
      <c r="Q1472" s="127">
        <v>0</v>
      </c>
      <c r="R1472" s="127">
        <v>0</v>
      </c>
      <c r="S1472" s="127">
        <v>0</v>
      </c>
      <c r="T1472" s="127">
        <v>0</v>
      </c>
      <c r="U1472" s="127">
        <v>0</v>
      </c>
      <c r="V1472" s="127">
        <v>0</v>
      </c>
      <c r="W1472" s="127">
        <v>0</v>
      </c>
      <c r="X1472" s="127">
        <v>0</v>
      </c>
      <c r="Y1472" s="127">
        <v>0</v>
      </c>
      <c r="Z1472" s="127">
        <v>0</v>
      </c>
      <c r="AA1472" s="127">
        <v>0</v>
      </c>
      <c r="AB1472" s="127">
        <v>0</v>
      </c>
      <c r="AC1472" s="127">
        <v>0</v>
      </c>
      <c r="AD1472" s="127">
        <v>0</v>
      </c>
      <c r="AE1472" s="127">
        <v>0</v>
      </c>
      <c r="AF1472" s="127">
        <v>0</v>
      </c>
      <c r="AG1472" s="127">
        <v>0</v>
      </c>
      <c r="AH1472" s="127">
        <v>0</v>
      </c>
    </row>
    <row r="1473" spans="1:34" x14ac:dyDescent="0.35">
      <c r="A1473" s="127" t="s">
        <v>2314</v>
      </c>
      <c r="B1473" s="127" t="s">
        <v>964</v>
      </c>
      <c r="C1473" s="127">
        <v>0</v>
      </c>
      <c r="D1473" s="127">
        <v>0</v>
      </c>
      <c r="E1473" s="127">
        <v>0</v>
      </c>
      <c r="F1473" s="127">
        <v>0</v>
      </c>
      <c r="G1473" s="127">
        <v>0</v>
      </c>
      <c r="H1473" s="127">
        <v>0</v>
      </c>
      <c r="I1473" s="127">
        <v>0</v>
      </c>
      <c r="J1473" s="127">
        <v>0</v>
      </c>
      <c r="K1473" s="127">
        <v>0</v>
      </c>
      <c r="L1473" s="127">
        <v>0</v>
      </c>
      <c r="M1473" s="127">
        <v>0</v>
      </c>
      <c r="N1473" s="127">
        <v>0</v>
      </c>
      <c r="O1473" s="127">
        <v>0</v>
      </c>
      <c r="P1473" s="127">
        <v>0</v>
      </c>
      <c r="Q1473" s="127">
        <v>0</v>
      </c>
      <c r="R1473" s="127">
        <v>0</v>
      </c>
      <c r="S1473" s="127">
        <v>0</v>
      </c>
      <c r="T1473" s="127">
        <v>0</v>
      </c>
      <c r="U1473" s="127">
        <v>0</v>
      </c>
      <c r="V1473" s="127">
        <v>0</v>
      </c>
      <c r="W1473" s="127">
        <v>0</v>
      </c>
      <c r="X1473" s="127">
        <v>0</v>
      </c>
      <c r="Y1473" s="127">
        <v>0</v>
      </c>
      <c r="Z1473" s="127">
        <v>0</v>
      </c>
      <c r="AA1473" s="127">
        <v>0</v>
      </c>
      <c r="AB1473" s="127">
        <v>0</v>
      </c>
      <c r="AC1473" s="127">
        <v>0</v>
      </c>
      <c r="AD1473" s="127">
        <v>0</v>
      </c>
      <c r="AE1473" s="127">
        <v>0</v>
      </c>
      <c r="AF1473" s="127">
        <v>0</v>
      </c>
      <c r="AG1473" s="127">
        <v>0</v>
      </c>
      <c r="AH1473" s="127">
        <v>0</v>
      </c>
    </row>
    <row r="1474" spans="1:34" x14ac:dyDescent="0.35">
      <c r="A1474" s="127" t="s">
        <v>2315</v>
      </c>
      <c r="B1474" s="127" t="s">
        <v>964</v>
      </c>
      <c r="C1474" s="127">
        <v>0</v>
      </c>
      <c r="D1474" s="127">
        <v>0</v>
      </c>
      <c r="E1474" s="127">
        <v>0</v>
      </c>
      <c r="F1474" s="127">
        <v>0</v>
      </c>
      <c r="G1474" s="127">
        <v>0</v>
      </c>
      <c r="H1474" s="127">
        <v>0</v>
      </c>
      <c r="I1474" s="127">
        <v>0</v>
      </c>
      <c r="J1474" s="127">
        <v>0</v>
      </c>
      <c r="K1474" s="127">
        <v>0</v>
      </c>
      <c r="L1474" s="127">
        <v>0</v>
      </c>
      <c r="M1474" s="127">
        <v>0</v>
      </c>
      <c r="N1474" s="127">
        <v>0</v>
      </c>
      <c r="O1474" s="127">
        <v>0</v>
      </c>
      <c r="P1474" s="127">
        <v>0</v>
      </c>
      <c r="Q1474" s="127">
        <v>0</v>
      </c>
      <c r="R1474" s="127">
        <v>0</v>
      </c>
      <c r="S1474" s="127">
        <v>0</v>
      </c>
      <c r="T1474" s="127">
        <v>0</v>
      </c>
      <c r="U1474" s="127">
        <v>0</v>
      </c>
      <c r="V1474" s="127">
        <v>0</v>
      </c>
      <c r="W1474" s="127">
        <v>0</v>
      </c>
      <c r="X1474" s="127">
        <v>0</v>
      </c>
      <c r="Y1474" s="127">
        <v>0</v>
      </c>
      <c r="Z1474" s="127">
        <v>0</v>
      </c>
      <c r="AA1474" s="127">
        <v>0</v>
      </c>
      <c r="AB1474" s="127">
        <v>0</v>
      </c>
      <c r="AC1474" s="127">
        <v>0</v>
      </c>
      <c r="AD1474" s="127">
        <v>0</v>
      </c>
      <c r="AE1474" s="127">
        <v>0</v>
      </c>
      <c r="AF1474" s="127">
        <v>0</v>
      </c>
      <c r="AG1474" s="127">
        <v>0</v>
      </c>
      <c r="AH1474" s="127">
        <v>0</v>
      </c>
    </row>
    <row r="1475" spans="1:34" x14ac:dyDescent="0.35">
      <c r="A1475" s="127" t="s">
        <v>2316</v>
      </c>
      <c r="B1475" s="127" t="s">
        <v>964</v>
      </c>
      <c r="C1475" s="127">
        <v>0</v>
      </c>
      <c r="D1475" s="127">
        <v>0</v>
      </c>
      <c r="E1475" s="127">
        <v>0</v>
      </c>
      <c r="F1475" s="127">
        <v>0</v>
      </c>
      <c r="G1475" s="127">
        <v>0</v>
      </c>
      <c r="H1475" s="127">
        <v>0</v>
      </c>
      <c r="I1475" s="127">
        <v>0</v>
      </c>
      <c r="J1475" s="127">
        <v>0</v>
      </c>
      <c r="K1475" s="127">
        <v>0</v>
      </c>
      <c r="L1475" s="127">
        <v>0</v>
      </c>
      <c r="M1475" s="127">
        <v>0</v>
      </c>
      <c r="N1475" s="127">
        <v>0</v>
      </c>
      <c r="O1475" s="127">
        <v>0</v>
      </c>
      <c r="P1475" s="127">
        <v>0</v>
      </c>
      <c r="Q1475" s="127">
        <v>0</v>
      </c>
      <c r="R1475" s="127">
        <v>0</v>
      </c>
      <c r="S1475" s="127">
        <v>0</v>
      </c>
      <c r="T1475" s="127">
        <v>0</v>
      </c>
      <c r="U1475" s="127">
        <v>0</v>
      </c>
      <c r="V1475" s="127">
        <v>0</v>
      </c>
      <c r="W1475" s="127">
        <v>0</v>
      </c>
      <c r="X1475" s="127">
        <v>0</v>
      </c>
      <c r="Y1475" s="127">
        <v>0</v>
      </c>
      <c r="Z1475" s="127">
        <v>0</v>
      </c>
      <c r="AA1475" s="127">
        <v>0</v>
      </c>
      <c r="AB1475" s="127">
        <v>0</v>
      </c>
      <c r="AC1475" s="127">
        <v>0</v>
      </c>
      <c r="AD1475" s="127">
        <v>0</v>
      </c>
      <c r="AE1475" s="127">
        <v>0</v>
      </c>
      <c r="AF1475" s="127">
        <v>0</v>
      </c>
      <c r="AG1475" s="127">
        <v>0</v>
      </c>
      <c r="AH1475" s="127">
        <v>0</v>
      </c>
    </row>
    <row r="1476" spans="1:34" x14ac:dyDescent="0.35">
      <c r="A1476" s="127" t="s">
        <v>2317</v>
      </c>
      <c r="B1476" s="127" t="s">
        <v>964</v>
      </c>
      <c r="C1476" s="127">
        <v>0</v>
      </c>
      <c r="D1476" s="127">
        <v>0</v>
      </c>
      <c r="E1476" s="127">
        <v>0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27">
        <v>0</v>
      </c>
      <c r="Q1476" s="127">
        <v>0</v>
      </c>
      <c r="R1476" s="127">
        <v>0</v>
      </c>
      <c r="S1476" s="127">
        <v>0</v>
      </c>
      <c r="T1476" s="127">
        <v>0</v>
      </c>
      <c r="U1476" s="127">
        <v>0</v>
      </c>
      <c r="V1476" s="127">
        <v>0</v>
      </c>
      <c r="W1476" s="127">
        <v>0</v>
      </c>
      <c r="X1476" s="127">
        <v>0</v>
      </c>
      <c r="Y1476" s="127">
        <v>0</v>
      </c>
      <c r="Z1476" s="127">
        <v>0</v>
      </c>
      <c r="AA1476" s="127">
        <v>0</v>
      </c>
      <c r="AB1476" s="127">
        <v>0</v>
      </c>
      <c r="AC1476" s="127">
        <v>0</v>
      </c>
      <c r="AD1476" s="127">
        <v>0</v>
      </c>
      <c r="AE1476" s="127">
        <v>0</v>
      </c>
      <c r="AF1476" s="127">
        <v>0</v>
      </c>
      <c r="AG1476" s="127">
        <v>0</v>
      </c>
      <c r="AH1476" s="127">
        <v>0</v>
      </c>
    </row>
    <row r="1477" spans="1:34" x14ac:dyDescent="0.35">
      <c r="A1477" s="127" t="s">
        <v>2318</v>
      </c>
      <c r="B1477" s="127" t="s">
        <v>964</v>
      </c>
      <c r="C1477" s="127">
        <v>0</v>
      </c>
      <c r="D1477" s="127">
        <v>0</v>
      </c>
      <c r="E1477" s="127">
        <v>0</v>
      </c>
      <c r="F1477" s="127">
        <v>0</v>
      </c>
      <c r="G1477" s="127">
        <v>0</v>
      </c>
      <c r="H1477" s="127">
        <v>0</v>
      </c>
      <c r="I1477" s="127">
        <v>0</v>
      </c>
      <c r="J1477" s="127">
        <v>0</v>
      </c>
      <c r="K1477" s="127">
        <v>0</v>
      </c>
      <c r="L1477" s="127">
        <v>0</v>
      </c>
      <c r="M1477" s="127">
        <v>0</v>
      </c>
      <c r="N1477" s="127">
        <v>0</v>
      </c>
      <c r="O1477" s="127">
        <v>0</v>
      </c>
      <c r="P1477" s="127">
        <v>0</v>
      </c>
      <c r="Q1477" s="127">
        <v>0</v>
      </c>
      <c r="R1477" s="127">
        <v>0</v>
      </c>
      <c r="S1477" s="127">
        <v>0</v>
      </c>
      <c r="T1477" s="127">
        <v>0</v>
      </c>
      <c r="U1477" s="127">
        <v>0</v>
      </c>
      <c r="V1477" s="127">
        <v>0</v>
      </c>
      <c r="W1477" s="127">
        <v>0</v>
      </c>
      <c r="X1477" s="127">
        <v>0</v>
      </c>
      <c r="Y1477" s="127">
        <v>0</v>
      </c>
      <c r="Z1477" s="127">
        <v>0</v>
      </c>
      <c r="AA1477" s="127">
        <v>0</v>
      </c>
      <c r="AB1477" s="127">
        <v>0</v>
      </c>
      <c r="AC1477" s="127">
        <v>0</v>
      </c>
      <c r="AD1477" s="127">
        <v>0</v>
      </c>
      <c r="AE1477" s="127">
        <v>0</v>
      </c>
      <c r="AF1477" s="127">
        <v>0</v>
      </c>
      <c r="AG1477" s="127">
        <v>0</v>
      </c>
      <c r="AH1477" s="127">
        <v>0</v>
      </c>
    </row>
    <row r="1478" spans="1:34" x14ac:dyDescent="0.35">
      <c r="A1478" s="127" t="s">
        <v>2319</v>
      </c>
      <c r="B1478" s="127" t="s">
        <v>964</v>
      </c>
      <c r="C1478" s="127">
        <v>0</v>
      </c>
      <c r="D1478" s="127">
        <v>0</v>
      </c>
      <c r="E1478" s="127">
        <v>0</v>
      </c>
      <c r="F1478" s="127">
        <v>0</v>
      </c>
      <c r="G1478" s="127">
        <v>0</v>
      </c>
      <c r="H1478" s="127">
        <v>0</v>
      </c>
      <c r="I1478" s="127">
        <v>0</v>
      </c>
      <c r="J1478" s="127">
        <v>0</v>
      </c>
      <c r="K1478" s="127">
        <v>0</v>
      </c>
      <c r="L1478" s="127">
        <v>0</v>
      </c>
      <c r="M1478" s="127">
        <v>0</v>
      </c>
      <c r="N1478" s="127">
        <v>0</v>
      </c>
      <c r="O1478" s="127">
        <v>0</v>
      </c>
      <c r="P1478" s="127">
        <v>0</v>
      </c>
      <c r="Q1478" s="127">
        <v>0</v>
      </c>
      <c r="R1478" s="127">
        <v>0</v>
      </c>
      <c r="S1478" s="127">
        <v>0</v>
      </c>
      <c r="T1478" s="127">
        <v>0</v>
      </c>
      <c r="U1478" s="127">
        <v>0</v>
      </c>
      <c r="V1478" s="127">
        <v>0</v>
      </c>
      <c r="W1478" s="127">
        <v>0</v>
      </c>
      <c r="X1478" s="127">
        <v>0</v>
      </c>
      <c r="Y1478" s="127">
        <v>0</v>
      </c>
      <c r="Z1478" s="127">
        <v>0</v>
      </c>
      <c r="AA1478" s="127">
        <v>0</v>
      </c>
      <c r="AB1478" s="127">
        <v>0</v>
      </c>
      <c r="AC1478" s="127">
        <v>0</v>
      </c>
      <c r="AD1478" s="127">
        <v>0</v>
      </c>
      <c r="AE1478" s="127">
        <v>0</v>
      </c>
      <c r="AF1478" s="127">
        <v>0</v>
      </c>
      <c r="AG1478" s="127">
        <v>0</v>
      </c>
      <c r="AH1478" s="127">
        <v>0</v>
      </c>
    </row>
    <row r="1479" spans="1:34" x14ac:dyDescent="0.35">
      <c r="A1479" s="127" t="s">
        <v>1919</v>
      </c>
      <c r="B1479" s="127" t="s">
        <v>964</v>
      </c>
      <c r="C1479" s="127">
        <v>0</v>
      </c>
      <c r="D1479" s="127">
        <v>0</v>
      </c>
      <c r="E1479" s="127">
        <v>0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0</v>
      </c>
      <c r="L1479" s="127">
        <v>0</v>
      </c>
      <c r="M1479" s="127">
        <v>0</v>
      </c>
      <c r="N1479" s="127">
        <v>0</v>
      </c>
      <c r="O1479" s="127">
        <v>0</v>
      </c>
      <c r="P1479" s="127">
        <v>0</v>
      </c>
      <c r="Q1479" s="127">
        <v>0</v>
      </c>
      <c r="R1479" s="127">
        <v>0</v>
      </c>
      <c r="S1479" s="127">
        <v>0</v>
      </c>
      <c r="T1479" s="127">
        <v>0</v>
      </c>
      <c r="U1479" s="127">
        <v>0</v>
      </c>
      <c r="V1479" s="127">
        <v>0</v>
      </c>
      <c r="W1479" s="127">
        <v>0</v>
      </c>
      <c r="X1479" s="127">
        <v>0</v>
      </c>
      <c r="Y1479" s="127">
        <v>0</v>
      </c>
      <c r="Z1479" s="127">
        <v>0</v>
      </c>
      <c r="AA1479" s="127">
        <v>0</v>
      </c>
      <c r="AB1479" s="127">
        <v>0</v>
      </c>
      <c r="AC1479" s="127">
        <v>0</v>
      </c>
      <c r="AD1479" s="127">
        <v>0</v>
      </c>
      <c r="AE1479" s="127">
        <v>0</v>
      </c>
      <c r="AF1479" s="127">
        <v>0</v>
      </c>
      <c r="AG1479" s="127">
        <v>0</v>
      </c>
      <c r="AH1479" s="127">
        <v>0</v>
      </c>
    </row>
    <row r="1480" spans="1:34" x14ac:dyDescent="0.35">
      <c r="A1480" s="127" t="s">
        <v>2320</v>
      </c>
      <c r="B1480" s="127" t="s">
        <v>964</v>
      </c>
      <c r="C1480" s="128">
        <v>2566600000000</v>
      </c>
      <c r="D1480" s="128">
        <v>2492820000000</v>
      </c>
      <c r="E1480" s="128">
        <v>2285830000000</v>
      </c>
      <c r="F1480" s="128">
        <v>2103620000000</v>
      </c>
      <c r="G1480" s="128">
        <v>1951710000000</v>
      </c>
      <c r="H1480" s="128">
        <v>1805190000000</v>
      </c>
      <c r="I1480" s="128">
        <v>1661190000000</v>
      </c>
      <c r="J1480" s="128">
        <v>1519220000000</v>
      </c>
      <c r="K1480" s="128">
        <v>1376950000000</v>
      </c>
      <c r="L1480" s="128">
        <v>1272090000000</v>
      </c>
      <c r="M1480" s="128">
        <v>1167330000000</v>
      </c>
      <c r="N1480" s="128">
        <v>1063480000000</v>
      </c>
      <c r="O1480" s="128">
        <v>958801000000</v>
      </c>
      <c r="P1480" s="128">
        <v>854128000000</v>
      </c>
      <c r="Q1480" s="128">
        <v>781038000000</v>
      </c>
      <c r="R1480" s="128">
        <v>707610000000</v>
      </c>
      <c r="S1480" s="128">
        <v>634097000000</v>
      </c>
      <c r="T1480" s="128">
        <v>560669000000</v>
      </c>
      <c r="U1480" s="128">
        <v>487157000000</v>
      </c>
      <c r="V1480" s="128">
        <v>468251000000</v>
      </c>
      <c r="W1480" s="128">
        <v>449261000000</v>
      </c>
      <c r="X1480" s="128">
        <v>430271000000</v>
      </c>
      <c r="Y1480" s="128">
        <v>411281000000</v>
      </c>
      <c r="Z1480" s="128">
        <v>392291000000</v>
      </c>
      <c r="AA1480" s="128">
        <v>373639000000</v>
      </c>
      <c r="AB1480" s="128">
        <v>354986000000</v>
      </c>
      <c r="AC1480" s="128">
        <v>336250000000</v>
      </c>
      <c r="AD1480" s="128">
        <v>317597000000</v>
      </c>
      <c r="AE1480" s="128">
        <v>298945000000</v>
      </c>
      <c r="AF1480" s="128">
        <v>280292000000</v>
      </c>
      <c r="AG1480" s="128">
        <v>261556000000</v>
      </c>
      <c r="AH1480" s="128">
        <v>242903000000</v>
      </c>
    </row>
    <row r="1481" spans="1:34" x14ac:dyDescent="0.35">
      <c r="A1481" s="127" t="s">
        <v>2321</v>
      </c>
      <c r="B1481" s="127" t="s">
        <v>964</v>
      </c>
      <c r="C1481" s="128">
        <v>18519700000000</v>
      </c>
      <c r="D1481" s="128">
        <v>17987300000000</v>
      </c>
      <c r="E1481" s="128">
        <v>16493800000000</v>
      </c>
      <c r="F1481" s="128">
        <v>15179000000000</v>
      </c>
      <c r="G1481" s="128">
        <v>14082900000000</v>
      </c>
      <c r="H1481" s="128">
        <v>13025600000000</v>
      </c>
      <c r="I1481" s="128">
        <v>11986500000000</v>
      </c>
      <c r="J1481" s="128">
        <v>10962100000000</v>
      </c>
      <c r="K1481" s="128">
        <v>9935610000000</v>
      </c>
      <c r="L1481" s="128">
        <v>9178930000000</v>
      </c>
      <c r="M1481" s="128">
        <v>8423070000000</v>
      </c>
      <c r="N1481" s="128">
        <v>7673670000000</v>
      </c>
      <c r="O1481" s="128">
        <v>6918360000000</v>
      </c>
      <c r="P1481" s="128">
        <v>6163080000000</v>
      </c>
      <c r="Q1481" s="128">
        <v>5635690000000</v>
      </c>
      <c r="R1481" s="128">
        <v>5105860000000</v>
      </c>
      <c r="S1481" s="128">
        <v>4575420000000</v>
      </c>
      <c r="T1481" s="128">
        <v>4045590000000</v>
      </c>
      <c r="U1481" s="128">
        <v>3515150000000</v>
      </c>
      <c r="V1481" s="128">
        <v>3378730000000</v>
      </c>
      <c r="W1481" s="128">
        <v>3241710000000</v>
      </c>
      <c r="X1481" s="128">
        <v>3104680000000</v>
      </c>
      <c r="Y1481" s="128">
        <v>2967660000000</v>
      </c>
      <c r="Z1481" s="128">
        <v>2830630000000</v>
      </c>
      <c r="AA1481" s="128">
        <v>2696040000000</v>
      </c>
      <c r="AB1481" s="128">
        <v>2561450000000</v>
      </c>
      <c r="AC1481" s="128">
        <v>2426260000000</v>
      </c>
      <c r="AD1481" s="128">
        <v>2291670000000</v>
      </c>
      <c r="AE1481" s="128">
        <v>2157080000000</v>
      </c>
      <c r="AF1481" s="128">
        <v>2022490000000</v>
      </c>
      <c r="AG1481" s="128">
        <v>1887290000000</v>
      </c>
      <c r="AH1481" s="128">
        <v>1752700000000</v>
      </c>
    </row>
    <row r="1482" spans="1:34" x14ac:dyDescent="0.35">
      <c r="A1482" s="127" t="s">
        <v>2322</v>
      </c>
      <c r="B1482" s="127" t="s">
        <v>964</v>
      </c>
      <c r="C1482" s="128">
        <v>474700000000</v>
      </c>
      <c r="D1482" s="128">
        <v>461053000000</v>
      </c>
      <c r="E1482" s="128">
        <v>422771000000</v>
      </c>
      <c r="F1482" s="128">
        <v>389070000000</v>
      </c>
      <c r="G1482" s="128">
        <v>360975000000</v>
      </c>
      <c r="H1482" s="128">
        <v>333874000000</v>
      </c>
      <c r="I1482" s="128">
        <v>307241000000</v>
      </c>
      <c r="J1482" s="128">
        <v>280983000000</v>
      </c>
      <c r="K1482" s="128">
        <v>254671000000</v>
      </c>
      <c r="L1482" s="128">
        <v>235276000000</v>
      </c>
      <c r="M1482" s="128">
        <v>215902000000</v>
      </c>
      <c r="N1482" s="128">
        <v>196693000000</v>
      </c>
      <c r="O1482" s="128">
        <v>177333000000</v>
      </c>
      <c r="P1482" s="128">
        <v>157973000000</v>
      </c>
      <c r="Q1482" s="128">
        <v>144455000000</v>
      </c>
      <c r="R1482" s="128">
        <v>130874000000</v>
      </c>
      <c r="S1482" s="128">
        <v>117278000000</v>
      </c>
      <c r="T1482" s="128">
        <v>103697000000</v>
      </c>
      <c r="U1482" s="128">
        <v>90100900000</v>
      </c>
      <c r="V1482" s="128">
        <v>86604300000</v>
      </c>
      <c r="W1482" s="128">
        <v>83092000000</v>
      </c>
      <c r="X1482" s="128">
        <v>79579800000</v>
      </c>
      <c r="Y1482" s="128">
        <v>76067500000</v>
      </c>
      <c r="Z1482" s="128">
        <v>72555300000</v>
      </c>
      <c r="AA1482" s="128">
        <v>69105500000</v>
      </c>
      <c r="AB1482" s="128">
        <v>65655700000</v>
      </c>
      <c r="AC1482" s="128">
        <v>62190200000</v>
      </c>
      <c r="AD1482" s="128">
        <v>58740400000</v>
      </c>
      <c r="AE1482" s="128">
        <v>55290600000</v>
      </c>
      <c r="AF1482" s="128">
        <v>51840800000</v>
      </c>
      <c r="AG1482" s="128">
        <v>48375400000</v>
      </c>
      <c r="AH1482" s="128">
        <v>44925600000</v>
      </c>
    </row>
    <row r="1483" spans="1:34" x14ac:dyDescent="0.35">
      <c r="A1483" s="127" t="s">
        <v>2323</v>
      </c>
      <c r="B1483" s="127" t="s">
        <v>964</v>
      </c>
      <c r="C1483" s="128">
        <v>1555780000000</v>
      </c>
      <c r="D1483" s="128">
        <v>1511050000000</v>
      </c>
      <c r="E1483" s="128">
        <v>1385580000000</v>
      </c>
      <c r="F1483" s="128">
        <v>1275130000000</v>
      </c>
      <c r="G1483" s="128">
        <v>1183050000000</v>
      </c>
      <c r="H1483" s="128">
        <v>1094230000000</v>
      </c>
      <c r="I1483" s="128">
        <v>1006950000000</v>
      </c>
      <c r="J1483" s="128">
        <v>920891000000</v>
      </c>
      <c r="K1483" s="128">
        <v>834657000000</v>
      </c>
      <c r="L1483" s="128">
        <v>771091000000</v>
      </c>
      <c r="M1483" s="128">
        <v>707593000000</v>
      </c>
      <c r="N1483" s="128">
        <v>644639000000</v>
      </c>
      <c r="O1483" s="128">
        <v>581188000000</v>
      </c>
      <c r="P1483" s="128">
        <v>517739000000</v>
      </c>
      <c r="Q1483" s="128">
        <v>473435000000</v>
      </c>
      <c r="R1483" s="128">
        <v>428925000000</v>
      </c>
      <c r="S1483" s="128">
        <v>384365000000</v>
      </c>
      <c r="T1483" s="128">
        <v>339856000000</v>
      </c>
      <c r="U1483" s="128">
        <v>295296000000</v>
      </c>
      <c r="V1483" s="128">
        <v>283836000000</v>
      </c>
      <c r="W1483" s="128">
        <v>272325000000</v>
      </c>
      <c r="X1483" s="128">
        <v>260814000000</v>
      </c>
      <c r="Y1483" s="128">
        <v>249303000000</v>
      </c>
      <c r="Z1483" s="128">
        <v>237792000000</v>
      </c>
      <c r="AA1483" s="128">
        <v>226485000000</v>
      </c>
      <c r="AB1483" s="128">
        <v>215179000000</v>
      </c>
      <c r="AC1483" s="128">
        <v>203821000000</v>
      </c>
      <c r="AD1483" s="128">
        <v>192515000000</v>
      </c>
      <c r="AE1483" s="128">
        <v>181209000000</v>
      </c>
      <c r="AF1483" s="128">
        <v>169902000000</v>
      </c>
      <c r="AG1483" s="128">
        <v>158545000000</v>
      </c>
      <c r="AH1483" s="128">
        <v>147238000000</v>
      </c>
    </row>
    <row r="1484" spans="1:34" x14ac:dyDescent="0.35">
      <c r="A1484" s="127" t="s">
        <v>2324</v>
      </c>
      <c r="B1484" s="127" t="s">
        <v>964</v>
      </c>
      <c r="C1484" s="128">
        <v>1471240000000</v>
      </c>
      <c r="D1484" s="128">
        <v>1428940000000</v>
      </c>
      <c r="E1484" s="128">
        <v>1310290000000</v>
      </c>
      <c r="F1484" s="128">
        <v>1205840000000</v>
      </c>
      <c r="G1484" s="128">
        <v>1118770000000</v>
      </c>
      <c r="H1484" s="128">
        <v>1034770000000</v>
      </c>
      <c r="I1484" s="128">
        <v>952231000000</v>
      </c>
      <c r="J1484" s="128">
        <v>870850000000</v>
      </c>
      <c r="K1484" s="128">
        <v>789302000000</v>
      </c>
      <c r="L1484" s="128">
        <v>729190000000</v>
      </c>
      <c r="M1484" s="128">
        <v>669143000000</v>
      </c>
      <c r="N1484" s="128">
        <v>609610000000</v>
      </c>
      <c r="O1484" s="128">
        <v>549607000000</v>
      </c>
      <c r="P1484" s="128">
        <v>489606000000</v>
      </c>
      <c r="Q1484" s="128">
        <v>447709000000</v>
      </c>
      <c r="R1484" s="128">
        <v>405618000000</v>
      </c>
      <c r="S1484" s="128">
        <v>363479000000</v>
      </c>
      <c r="T1484" s="128">
        <v>321388000000</v>
      </c>
      <c r="U1484" s="128">
        <v>279249000000</v>
      </c>
      <c r="V1484" s="128">
        <v>268412000000</v>
      </c>
      <c r="W1484" s="128">
        <v>257527000000</v>
      </c>
      <c r="X1484" s="128">
        <v>246641000000</v>
      </c>
      <c r="Y1484" s="128">
        <v>235756000000</v>
      </c>
      <c r="Z1484" s="128">
        <v>224870000000</v>
      </c>
      <c r="AA1484" s="128">
        <v>214178000000</v>
      </c>
      <c r="AB1484" s="128">
        <v>203486000000</v>
      </c>
      <c r="AC1484" s="128">
        <v>192746000000</v>
      </c>
      <c r="AD1484" s="128">
        <v>182054000000</v>
      </c>
      <c r="AE1484" s="128">
        <v>171362000000</v>
      </c>
      <c r="AF1484" s="128">
        <v>160670000000</v>
      </c>
      <c r="AG1484" s="128">
        <v>149930000000</v>
      </c>
      <c r="AH1484" s="128">
        <v>139238000000</v>
      </c>
    </row>
    <row r="1485" spans="1:34" x14ac:dyDescent="0.35">
      <c r="A1485" s="127" t="s">
        <v>2325</v>
      </c>
      <c r="B1485" s="127" t="s">
        <v>964</v>
      </c>
      <c r="C1485" s="128">
        <v>188968000000</v>
      </c>
      <c r="D1485" s="128">
        <v>183535000000</v>
      </c>
      <c r="E1485" s="128">
        <v>168296000000</v>
      </c>
      <c r="F1485" s="128">
        <v>154880000000</v>
      </c>
      <c r="G1485" s="128">
        <v>143696000000</v>
      </c>
      <c r="H1485" s="128">
        <v>132908000000</v>
      </c>
      <c r="I1485" s="128">
        <v>122306000000</v>
      </c>
      <c r="J1485" s="128">
        <v>111853000000</v>
      </c>
      <c r="K1485" s="128">
        <v>101379000000</v>
      </c>
      <c r="L1485" s="128">
        <v>93658300000</v>
      </c>
      <c r="M1485" s="128">
        <v>85945700000</v>
      </c>
      <c r="N1485" s="128">
        <v>78299200000</v>
      </c>
      <c r="O1485" s="128">
        <v>70592300000</v>
      </c>
      <c r="P1485" s="128">
        <v>62885700000</v>
      </c>
      <c r="Q1485" s="128">
        <v>57504400000</v>
      </c>
      <c r="R1485" s="128">
        <v>52098200000</v>
      </c>
      <c r="S1485" s="128">
        <v>46685800000</v>
      </c>
      <c r="T1485" s="128">
        <v>41279600000</v>
      </c>
      <c r="U1485" s="128">
        <v>35867200000</v>
      </c>
      <c r="V1485" s="128">
        <v>34475300000</v>
      </c>
      <c r="W1485" s="128">
        <v>33077100000</v>
      </c>
      <c r="X1485" s="128">
        <v>31679000000</v>
      </c>
      <c r="Y1485" s="128">
        <v>30280800000</v>
      </c>
      <c r="Z1485" s="128">
        <v>28882700000</v>
      </c>
      <c r="AA1485" s="128">
        <v>27509400000</v>
      </c>
      <c r="AB1485" s="128">
        <v>26136100000</v>
      </c>
      <c r="AC1485" s="128">
        <v>24756600000</v>
      </c>
      <c r="AD1485" s="128">
        <v>23383300000</v>
      </c>
      <c r="AE1485" s="128">
        <v>22010000000</v>
      </c>
      <c r="AF1485" s="128">
        <v>20636700000</v>
      </c>
      <c r="AG1485" s="128">
        <v>19257200000</v>
      </c>
      <c r="AH1485" s="128">
        <v>17883900000</v>
      </c>
    </row>
    <row r="1486" spans="1:34" x14ac:dyDescent="0.35">
      <c r="A1486" s="127" t="s">
        <v>2326</v>
      </c>
      <c r="B1486" s="127" t="s">
        <v>964</v>
      </c>
      <c r="C1486" s="128">
        <v>198729000000</v>
      </c>
      <c r="D1486" s="128">
        <v>193016000000</v>
      </c>
      <c r="E1486" s="128">
        <v>176990000000</v>
      </c>
      <c r="F1486" s="128">
        <v>162881000000</v>
      </c>
      <c r="G1486" s="128">
        <v>151119000000</v>
      </c>
      <c r="H1486" s="128">
        <v>139774000000</v>
      </c>
      <c r="I1486" s="128">
        <v>128624000000</v>
      </c>
      <c r="J1486" s="128">
        <v>117631000000</v>
      </c>
      <c r="K1486" s="128">
        <v>106616000000</v>
      </c>
      <c r="L1486" s="128">
        <v>98496400000</v>
      </c>
      <c r="M1486" s="128">
        <v>90385500000</v>
      </c>
      <c r="N1486" s="128">
        <v>82343900000</v>
      </c>
      <c r="O1486" s="128">
        <v>74238900000</v>
      </c>
      <c r="P1486" s="128">
        <v>66134200000</v>
      </c>
      <c r="Q1486" s="128">
        <v>60474900000</v>
      </c>
      <c r="R1486" s="128">
        <v>54789400000</v>
      </c>
      <c r="S1486" s="128">
        <v>49097500000</v>
      </c>
      <c r="T1486" s="128">
        <v>43412000000</v>
      </c>
      <c r="U1486" s="128">
        <v>37720000000</v>
      </c>
      <c r="V1486" s="128">
        <v>36256200000</v>
      </c>
      <c r="W1486" s="128">
        <v>34785800000</v>
      </c>
      <c r="X1486" s="128">
        <v>33315400000</v>
      </c>
      <c r="Y1486" s="128">
        <v>31845100000</v>
      </c>
      <c r="Z1486" s="128">
        <v>30374700000</v>
      </c>
      <c r="AA1486" s="128">
        <v>28930400000</v>
      </c>
      <c r="AB1486" s="128">
        <v>27486200000</v>
      </c>
      <c r="AC1486" s="128">
        <v>26035400000</v>
      </c>
      <c r="AD1486" s="128">
        <v>24591200000</v>
      </c>
      <c r="AE1486" s="128">
        <v>23147000000</v>
      </c>
      <c r="AF1486" s="128">
        <v>21702700000</v>
      </c>
      <c r="AG1486" s="128">
        <v>20252000000</v>
      </c>
      <c r="AH1486" s="128">
        <v>18807700000</v>
      </c>
    </row>
    <row r="1487" spans="1:34" x14ac:dyDescent="0.35">
      <c r="A1487" s="127" t="s">
        <v>2327</v>
      </c>
      <c r="B1487" s="127" t="s">
        <v>964</v>
      </c>
      <c r="C1487" s="128">
        <v>685137000000</v>
      </c>
      <c r="D1487" s="128">
        <v>665440000000</v>
      </c>
      <c r="E1487" s="128">
        <v>610188000000</v>
      </c>
      <c r="F1487" s="128">
        <v>561547000000</v>
      </c>
      <c r="G1487" s="128">
        <v>520997000000</v>
      </c>
      <c r="H1487" s="128">
        <v>481882000000</v>
      </c>
      <c r="I1487" s="128">
        <v>443443000000</v>
      </c>
      <c r="J1487" s="128">
        <v>405545000000</v>
      </c>
      <c r="K1487" s="128">
        <v>367569000000</v>
      </c>
      <c r="L1487" s="128">
        <v>339575000000</v>
      </c>
      <c r="M1487" s="128">
        <v>311612000000</v>
      </c>
      <c r="N1487" s="128">
        <v>283888000000</v>
      </c>
      <c r="O1487" s="128">
        <v>255945000000</v>
      </c>
      <c r="P1487" s="128">
        <v>228004000000</v>
      </c>
      <c r="Q1487" s="128">
        <v>208493000000</v>
      </c>
      <c r="R1487" s="128">
        <v>188892000000</v>
      </c>
      <c r="S1487" s="128">
        <v>169268000000</v>
      </c>
      <c r="T1487" s="128">
        <v>149667000000</v>
      </c>
      <c r="U1487" s="128">
        <v>130043000000</v>
      </c>
      <c r="V1487" s="128">
        <v>124996000000</v>
      </c>
      <c r="W1487" s="128">
        <v>119927000000</v>
      </c>
      <c r="X1487" s="128">
        <v>114858000000</v>
      </c>
      <c r="Y1487" s="128">
        <v>109789000000</v>
      </c>
      <c r="Z1487" s="128">
        <v>104719000000</v>
      </c>
      <c r="AA1487" s="128">
        <v>99740300000</v>
      </c>
      <c r="AB1487" s="128">
        <v>94761200000</v>
      </c>
      <c r="AC1487" s="128">
        <v>89759500000</v>
      </c>
      <c r="AD1487" s="128">
        <v>84780400000</v>
      </c>
      <c r="AE1487" s="128">
        <v>79801300000</v>
      </c>
      <c r="AF1487" s="128">
        <v>74822100000</v>
      </c>
      <c r="AG1487" s="128">
        <v>69820500000</v>
      </c>
      <c r="AH1487" s="128">
        <v>64841300000</v>
      </c>
    </row>
    <row r="1488" spans="1:34" x14ac:dyDescent="0.35">
      <c r="A1488" s="127" t="s">
        <v>2328</v>
      </c>
      <c r="B1488" s="127" t="s">
        <v>964</v>
      </c>
      <c r="C1488" s="128">
        <v>962477000000</v>
      </c>
      <c r="D1488" s="128">
        <v>934806000000</v>
      </c>
      <c r="E1488" s="128">
        <v>857188000000</v>
      </c>
      <c r="F1488" s="128">
        <v>788858000000</v>
      </c>
      <c r="G1488" s="128">
        <v>731893000000</v>
      </c>
      <c r="H1488" s="128">
        <v>676945000000</v>
      </c>
      <c r="I1488" s="128">
        <v>622946000000</v>
      </c>
      <c r="J1488" s="128">
        <v>569707000000</v>
      </c>
      <c r="K1488" s="128">
        <v>516358000000</v>
      </c>
      <c r="L1488" s="128">
        <v>477033000000</v>
      </c>
      <c r="M1488" s="128">
        <v>437751000000</v>
      </c>
      <c r="N1488" s="128">
        <v>398804000000</v>
      </c>
      <c r="O1488" s="128">
        <v>359550000000</v>
      </c>
      <c r="P1488" s="128">
        <v>320298000000</v>
      </c>
      <c r="Q1488" s="128">
        <v>292889000000</v>
      </c>
      <c r="R1488" s="128">
        <v>265354000000</v>
      </c>
      <c r="S1488" s="128">
        <v>237786000000</v>
      </c>
      <c r="T1488" s="128">
        <v>210251000000</v>
      </c>
      <c r="U1488" s="128">
        <v>182684000000</v>
      </c>
      <c r="V1488" s="128">
        <v>175594000000</v>
      </c>
      <c r="W1488" s="128">
        <v>168473000000</v>
      </c>
      <c r="X1488" s="128">
        <v>161352000000</v>
      </c>
      <c r="Y1488" s="128">
        <v>154230000000</v>
      </c>
      <c r="Z1488" s="128">
        <v>147109000000</v>
      </c>
      <c r="AA1488" s="128">
        <v>140115000000</v>
      </c>
      <c r="AB1488" s="128">
        <v>133120000000</v>
      </c>
      <c r="AC1488" s="128">
        <v>126094000000</v>
      </c>
      <c r="AD1488" s="128">
        <v>119099000000</v>
      </c>
      <c r="AE1488" s="128">
        <v>112104000000</v>
      </c>
      <c r="AF1488" s="128">
        <v>105110000000</v>
      </c>
      <c r="AG1488" s="128">
        <v>98083400000</v>
      </c>
      <c r="AH1488" s="128">
        <v>91088700000</v>
      </c>
    </row>
    <row r="1489" spans="1:34" x14ac:dyDescent="0.35">
      <c r="A1489" s="127" t="s">
        <v>2329</v>
      </c>
      <c r="B1489" s="127" t="s">
        <v>964</v>
      </c>
      <c r="C1489" s="128">
        <v>12833000000</v>
      </c>
      <c r="D1489" s="128">
        <v>12464100000</v>
      </c>
      <c r="E1489" s="128">
        <v>11429200000</v>
      </c>
      <c r="F1489" s="128">
        <v>10518100000</v>
      </c>
      <c r="G1489" s="128">
        <v>9758570000</v>
      </c>
      <c r="H1489" s="128">
        <v>9025930000</v>
      </c>
      <c r="I1489" s="128">
        <v>8305940000</v>
      </c>
      <c r="J1489" s="128">
        <v>7596090000</v>
      </c>
      <c r="K1489" s="128">
        <v>6884770000</v>
      </c>
      <c r="L1489" s="128">
        <v>6360440000</v>
      </c>
      <c r="M1489" s="128">
        <v>5836670000</v>
      </c>
      <c r="N1489" s="128">
        <v>5317390000</v>
      </c>
      <c r="O1489" s="128">
        <v>4794010000</v>
      </c>
      <c r="P1489" s="128">
        <v>4270640000</v>
      </c>
      <c r="Q1489" s="128">
        <v>3905190000</v>
      </c>
      <c r="R1489" s="128">
        <v>3538050000</v>
      </c>
      <c r="S1489" s="128">
        <v>3170490000</v>
      </c>
      <c r="T1489" s="128">
        <v>2803350000</v>
      </c>
      <c r="U1489" s="128">
        <v>2435780000</v>
      </c>
      <c r="V1489" s="128">
        <v>2341260000</v>
      </c>
      <c r="W1489" s="128">
        <v>2246310000</v>
      </c>
      <c r="X1489" s="128">
        <v>2151360000</v>
      </c>
      <c r="Y1489" s="128">
        <v>2056410000</v>
      </c>
      <c r="Z1489" s="128">
        <v>1961460000</v>
      </c>
      <c r="AA1489" s="128">
        <v>1868190000</v>
      </c>
      <c r="AB1489" s="128">
        <v>1774930000</v>
      </c>
      <c r="AC1489" s="128">
        <v>1681250000</v>
      </c>
      <c r="AD1489" s="128">
        <v>1587990000</v>
      </c>
      <c r="AE1489" s="128">
        <v>1494720000</v>
      </c>
      <c r="AF1489" s="128">
        <v>1401460000</v>
      </c>
      <c r="AG1489" s="128">
        <v>1307780000</v>
      </c>
      <c r="AH1489" s="128">
        <v>1214520000</v>
      </c>
    </row>
    <row r="1490" spans="1:34" x14ac:dyDescent="0.35">
      <c r="A1490" s="127" t="s">
        <v>2330</v>
      </c>
      <c r="B1490" s="127" t="s">
        <v>964</v>
      </c>
      <c r="C1490" s="127">
        <v>0</v>
      </c>
      <c r="D1490" s="127">
        <v>0</v>
      </c>
      <c r="E1490" s="127">
        <v>0</v>
      </c>
      <c r="F1490" s="127">
        <v>0</v>
      </c>
      <c r="G1490" s="127">
        <v>0</v>
      </c>
      <c r="H1490" s="127">
        <v>0</v>
      </c>
      <c r="I1490" s="127">
        <v>0</v>
      </c>
      <c r="J1490" s="127">
        <v>0</v>
      </c>
      <c r="K1490" s="127">
        <v>0</v>
      </c>
      <c r="L1490" s="127">
        <v>0</v>
      </c>
      <c r="M1490" s="127">
        <v>0</v>
      </c>
      <c r="N1490" s="127">
        <v>0</v>
      </c>
      <c r="O1490" s="127">
        <v>0</v>
      </c>
      <c r="P1490" s="127">
        <v>0</v>
      </c>
      <c r="Q1490" s="127">
        <v>0</v>
      </c>
      <c r="R1490" s="127">
        <v>0</v>
      </c>
      <c r="S1490" s="127">
        <v>0</v>
      </c>
      <c r="T1490" s="127">
        <v>0</v>
      </c>
      <c r="U1490" s="127">
        <v>0</v>
      </c>
      <c r="V1490" s="127">
        <v>0</v>
      </c>
      <c r="W1490" s="127">
        <v>0</v>
      </c>
      <c r="X1490" s="127">
        <v>0</v>
      </c>
      <c r="Y1490" s="127">
        <v>0</v>
      </c>
      <c r="Z1490" s="127">
        <v>0</v>
      </c>
      <c r="AA1490" s="127">
        <v>0</v>
      </c>
      <c r="AB1490" s="127">
        <v>0</v>
      </c>
      <c r="AC1490" s="127">
        <v>0</v>
      </c>
      <c r="AD1490" s="127">
        <v>0</v>
      </c>
      <c r="AE1490" s="127">
        <v>0</v>
      </c>
      <c r="AF1490" s="127">
        <v>0</v>
      </c>
      <c r="AG1490" s="127">
        <v>0</v>
      </c>
      <c r="AH1490" s="127">
        <v>0</v>
      </c>
    </row>
    <row r="1491" spans="1:34" x14ac:dyDescent="0.35">
      <c r="A1491" s="127" t="s">
        <v>1920</v>
      </c>
      <c r="B1491" s="127" t="s">
        <v>964</v>
      </c>
      <c r="C1491" s="128">
        <v>10934700000000</v>
      </c>
      <c r="D1491" s="128">
        <v>7554730000000</v>
      </c>
      <c r="E1491" s="128">
        <v>3711180000000</v>
      </c>
      <c r="F1491" s="127">
        <v>0</v>
      </c>
      <c r="G1491" s="127">
        <v>0</v>
      </c>
      <c r="H1491" s="127">
        <v>0</v>
      </c>
      <c r="I1491" s="127">
        <v>0</v>
      </c>
      <c r="J1491" s="127">
        <v>0</v>
      </c>
      <c r="K1491" s="127">
        <v>0</v>
      </c>
      <c r="L1491" s="127">
        <v>0</v>
      </c>
      <c r="M1491" s="127">
        <v>0</v>
      </c>
      <c r="N1491" s="127">
        <v>0</v>
      </c>
      <c r="O1491" s="127">
        <v>0</v>
      </c>
      <c r="P1491" s="127">
        <v>0</v>
      </c>
      <c r="Q1491" s="127">
        <v>0</v>
      </c>
      <c r="R1491" s="127">
        <v>0</v>
      </c>
      <c r="S1491" s="127">
        <v>0</v>
      </c>
      <c r="T1491" s="127">
        <v>0</v>
      </c>
      <c r="U1491" s="127">
        <v>0</v>
      </c>
      <c r="V1491" s="127">
        <v>0</v>
      </c>
      <c r="W1491" s="127">
        <v>0</v>
      </c>
      <c r="X1491" s="127">
        <v>0</v>
      </c>
      <c r="Y1491" s="127">
        <v>0</v>
      </c>
      <c r="Z1491" s="127">
        <v>0</v>
      </c>
      <c r="AA1491" s="127">
        <v>0</v>
      </c>
      <c r="AB1491" s="127">
        <v>0</v>
      </c>
      <c r="AC1491" s="127">
        <v>0</v>
      </c>
      <c r="AD1491" s="127">
        <v>0</v>
      </c>
      <c r="AE1491" s="127">
        <v>0</v>
      </c>
      <c r="AF1491" s="127">
        <v>0</v>
      </c>
      <c r="AG1491" s="127">
        <v>0</v>
      </c>
      <c r="AH1491" s="127">
        <v>0</v>
      </c>
    </row>
    <row r="1492" spans="1:34" x14ac:dyDescent="0.35">
      <c r="A1492" s="127" t="s">
        <v>2331</v>
      </c>
      <c r="B1492" s="127" t="s">
        <v>964</v>
      </c>
      <c r="C1492" s="128">
        <v>457152000</v>
      </c>
      <c r="D1492" s="128">
        <v>315844000</v>
      </c>
      <c r="E1492" s="128">
        <v>155155000</v>
      </c>
      <c r="F1492" s="127">
        <v>0</v>
      </c>
      <c r="G1492" s="127">
        <v>0</v>
      </c>
      <c r="H1492" s="127">
        <v>0</v>
      </c>
      <c r="I1492" s="127">
        <v>0</v>
      </c>
      <c r="J1492" s="127">
        <v>0</v>
      </c>
      <c r="K1492" s="127">
        <v>0</v>
      </c>
      <c r="L1492" s="127">
        <v>0</v>
      </c>
      <c r="M1492" s="127">
        <v>0</v>
      </c>
      <c r="N1492" s="127">
        <v>0</v>
      </c>
      <c r="O1492" s="127">
        <v>0</v>
      </c>
      <c r="P1492" s="127">
        <v>0</v>
      </c>
      <c r="Q1492" s="127">
        <v>0</v>
      </c>
      <c r="R1492" s="127">
        <v>0</v>
      </c>
      <c r="S1492" s="127">
        <v>0</v>
      </c>
      <c r="T1492" s="127">
        <v>0</v>
      </c>
      <c r="U1492" s="127">
        <v>0</v>
      </c>
      <c r="V1492" s="127">
        <v>0</v>
      </c>
      <c r="W1492" s="127">
        <v>0</v>
      </c>
      <c r="X1492" s="127">
        <v>0</v>
      </c>
      <c r="Y1492" s="127">
        <v>0</v>
      </c>
      <c r="Z1492" s="127">
        <v>0</v>
      </c>
      <c r="AA1492" s="127">
        <v>0</v>
      </c>
      <c r="AB1492" s="127">
        <v>0</v>
      </c>
      <c r="AC1492" s="127">
        <v>0</v>
      </c>
      <c r="AD1492" s="127">
        <v>0</v>
      </c>
      <c r="AE1492" s="127">
        <v>0</v>
      </c>
      <c r="AF1492" s="127">
        <v>0</v>
      </c>
      <c r="AG1492" s="127">
        <v>0</v>
      </c>
      <c r="AH1492" s="127">
        <v>0</v>
      </c>
    </row>
    <row r="1493" spans="1:34" x14ac:dyDescent="0.35">
      <c r="A1493" s="127" t="s">
        <v>2332</v>
      </c>
      <c r="B1493" s="127" t="s">
        <v>964</v>
      </c>
      <c r="C1493" s="128">
        <v>2021970000</v>
      </c>
      <c r="D1493" s="128">
        <v>1396970000</v>
      </c>
      <c r="E1493" s="128">
        <v>686245000</v>
      </c>
      <c r="F1493" s="127">
        <v>0</v>
      </c>
      <c r="G1493" s="127">
        <v>0</v>
      </c>
      <c r="H1493" s="127">
        <v>0</v>
      </c>
      <c r="I1493" s="127">
        <v>0</v>
      </c>
      <c r="J1493" s="127">
        <v>0</v>
      </c>
      <c r="K1493" s="127">
        <v>0</v>
      </c>
      <c r="L1493" s="127">
        <v>0</v>
      </c>
      <c r="M1493" s="127">
        <v>0</v>
      </c>
      <c r="N1493" s="127">
        <v>0</v>
      </c>
      <c r="O1493" s="127">
        <v>0</v>
      </c>
      <c r="P1493" s="127">
        <v>0</v>
      </c>
      <c r="Q1493" s="127">
        <v>0</v>
      </c>
      <c r="R1493" s="127">
        <v>0</v>
      </c>
      <c r="S1493" s="127">
        <v>0</v>
      </c>
      <c r="T1493" s="127">
        <v>0</v>
      </c>
      <c r="U1493" s="127">
        <v>0</v>
      </c>
      <c r="V1493" s="127">
        <v>0</v>
      </c>
      <c r="W1493" s="127">
        <v>0</v>
      </c>
      <c r="X1493" s="127">
        <v>0</v>
      </c>
      <c r="Y1493" s="127">
        <v>0</v>
      </c>
      <c r="Z1493" s="127">
        <v>0</v>
      </c>
      <c r="AA1493" s="127">
        <v>0</v>
      </c>
      <c r="AB1493" s="127">
        <v>0</v>
      </c>
      <c r="AC1493" s="127">
        <v>0</v>
      </c>
      <c r="AD1493" s="127">
        <v>0</v>
      </c>
      <c r="AE1493" s="127">
        <v>0</v>
      </c>
      <c r="AF1493" s="127">
        <v>0</v>
      </c>
      <c r="AG1493" s="127">
        <v>0</v>
      </c>
      <c r="AH1493" s="127">
        <v>0</v>
      </c>
    </row>
    <row r="1494" spans="1:34" x14ac:dyDescent="0.35">
      <c r="A1494" s="127" t="s">
        <v>2333</v>
      </c>
      <c r="B1494" s="127" t="s">
        <v>964</v>
      </c>
      <c r="C1494" s="128">
        <v>22241600000</v>
      </c>
      <c r="D1494" s="128">
        <v>15366700000</v>
      </c>
      <c r="E1494" s="128">
        <v>7548690000</v>
      </c>
      <c r="F1494" s="127">
        <v>0</v>
      </c>
      <c r="G1494" s="127">
        <v>0</v>
      </c>
      <c r="H1494" s="127">
        <v>0</v>
      </c>
      <c r="I1494" s="127">
        <v>0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>
        <v>0</v>
      </c>
      <c r="P1494" s="127">
        <v>0</v>
      </c>
      <c r="Q1494" s="127">
        <v>0</v>
      </c>
      <c r="R1494" s="127">
        <v>0</v>
      </c>
      <c r="S1494" s="127">
        <v>0</v>
      </c>
      <c r="T1494" s="127">
        <v>0</v>
      </c>
      <c r="U1494" s="127">
        <v>0</v>
      </c>
      <c r="V1494" s="127">
        <v>0</v>
      </c>
      <c r="W1494" s="127">
        <v>0</v>
      </c>
      <c r="X1494" s="127">
        <v>0</v>
      </c>
      <c r="Y1494" s="127">
        <v>0</v>
      </c>
      <c r="Z1494" s="127">
        <v>0</v>
      </c>
      <c r="AA1494" s="127">
        <v>0</v>
      </c>
      <c r="AB1494" s="127">
        <v>0</v>
      </c>
      <c r="AC1494" s="127">
        <v>0</v>
      </c>
      <c r="AD1494" s="127">
        <v>0</v>
      </c>
      <c r="AE1494" s="127">
        <v>0</v>
      </c>
      <c r="AF1494" s="127">
        <v>0</v>
      </c>
      <c r="AG1494" s="127">
        <v>0</v>
      </c>
      <c r="AH1494" s="127">
        <v>0</v>
      </c>
    </row>
    <row r="1495" spans="1:34" x14ac:dyDescent="0.35">
      <c r="A1495" s="127" t="s">
        <v>2334</v>
      </c>
      <c r="B1495" s="127" t="s">
        <v>964</v>
      </c>
      <c r="C1495" s="128">
        <v>4425560000</v>
      </c>
      <c r="D1495" s="128">
        <v>3057600000</v>
      </c>
      <c r="E1495" s="128">
        <v>1502010000</v>
      </c>
      <c r="F1495" s="127">
        <v>0</v>
      </c>
      <c r="G1495" s="127">
        <v>0</v>
      </c>
      <c r="H1495" s="127">
        <v>0</v>
      </c>
      <c r="I1495" s="127">
        <v>0</v>
      </c>
      <c r="J1495" s="127">
        <v>0</v>
      </c>
      <c r="K1495" s="127">
        <v>0</v>
      </c>
      <c r="L1495" s="127">
        <v>0</v>
      </c>
      <c r="M1495" s="127">
        <v>0</v>
      </c>
      <c r="N1495" s="127">
        <v>0</v>
      </c>
      <c r="O1495" s="127">
        <v>0</v>
      </c>
      <c r="P1495" s="127">
        <v>0</v>
      </c>
      <c r="Q1495" s="127">
        <v>0</v>
      </c>
      <c r="R1495" s="127">
        <v>0</v>
      </c>
      <c r="S1495" s="127">
        <v>0</v>
      </c>
      <c r="T1495" s="127">
        <v>0</v>
      </c>
      <c r="U1495" s="127">
        <v>0</v>
      </c>
      <c r="V1495" s="127">
        <v>0</v>
      </c>
      <c r="W1495" s="127">
        <v>0</v>
      </c>
      <c r="X1495" s="127">
        <v>0</v>
      </c>
      <c r="Y1495" s="127">
        <v>0</v>
      </c>
      <c r="Z1495" s="127">
        <v>0</v>
      </c>
      <c r="AA1495" s="127">
        <v>0</v>
      </c>
      <c r="AB1495" s="127">
        <v>0</v>
      </c>
      <c r="AC1495" s="127">
        <v>0</v>
      </c>
      <c r="AD1495" s="127">
        <v>0</v>
      </c>
      <c r="AE1495" s="127">
        <v>0</v>
      </c>
      <c r="AF1495" s="127">
        <v>0</v>
      </c>
      <c r="AG1495" s="127">
        <v>0</v>
      </c>
      <c r="AH1495" s="127">
        <v>0</v>
      </c>
    </row>
    <row r="1496" spans="1:34" x14ac:dyDescent="0.35">
      <c r="A1496" s="127" t="s">
        <v>2335</v>
      </c>
      <c r="B1496" s="127" t="s">
        <v>964</v>
      </c>
      <c r="C1496" s="128">
        <v>2024640000</v>
      </c>
      <c r="D1496" s="128">
        <v>1398820000</v>
      </c>
      <c r="E1496" s="128">
        <v>687154000</v>
      </c>
      <c r="F1496" s="127">
        <v>0</v>
      </c>
      <c r="G1496" s="127">
        <v>0</v>
      </c>
      <c r="H1496" s="127">
        <v>0</v>
      </c>
      <c r="I1496" s="127">
        <v>0</v>
      </c>
      <c r="J1496" s="127">
        <v>0</v>
      </c>
      <c r="K1496" s="127">
        <v>0</v>
      </c>
      <c r="L1496" s="127">
        <v>0</v>
      </c>
      <c r="M1496" s="127">
        <v>0</v>
      </c>
      <c r="N1496" s="127">
        <v>0</v>
      </c>
      <c r="O1496" s="127">
        <v>0</v>
      </c>
      <c r="P1496" s="127">
        <v>0</v>
      </c>
      <c r="Q1496" s="127">
        <v>0</v>
      </c>
      <c r="R1496" s="127">
        <v>0</v>
      </c>
      <c r="S1496" s="127">
        <v>0</v>
      </c>
      <c r="T1496" s="127">
        <v>0</v>
      </c>
      <c r="U1496" s="127">
        <v>0</v>
      </c>
      <c r="V1496" s="127">
        <v>0</v>
      </c>
      <c r="W1496" s="127">
        <v>0</v>
      </c>
      <c r="X1496" s="127">
        <v>0</v>
      </c>
      <c r="Y1496" s="127">
        <v>0</v>
      </c>
      <c r="Z1496" s="127">
        <v>0</v>
      </c>
      <c r="AA1496" s="127">
        <v>0</v>
      </c>
      <c r="AB1496" s="127">
        <v>0</v>
      </c>
      <c r="AC1496" s="127">
        <v>0</v>
      </c>
      <c r="AD1496" s="127">
        <v>0</v>
      </c>
      <c r="AE1496" s="127">
        <v>0</v>
      </c>
      <c r="AF1496" s="127">
        <v>0</v>
      </c>
      <c r="AG1496" s="127">
        <v>0</v>
      </c>
      <c r="AH1496" s="127">
        <v>0</v>
      </c>
    </row>
    <row r="1497" spans="1:34" x14ac:dyDescent="0.35">
      <c r="A1497" s="127" t="s">
        <v>2336</v>
      </c>
      <c r="B1497" s="127" t="s">
        <v>964</v>
      </c>
      <c r="C1497" s="128">
        <v>83610300000</v>
      </c>
      <c r="D1497" s="128">
        <v>57766000000</v>
      </c>
      <c r="E1497" s="128">
        <v>28376900000</v>
      </c>
      <c r="F1497" s="127">
        <v>0</v>
      </c>
      <c r="G1497" s="127">
        <v>0</v>
      </c>
      <c r="H1497" s="127">
        <v>0</v>
      </c>
      <c r="I1497" s="127">
        <v>0</v>
      </c>
      <c r="J1497" s="127">
        <v>0</v>
      </c>
      <c r="K1497" s="127">
        <v>0</v>
      </c>
      <c r="L1497" s="127">
        <v>0</v>
      </c>
      <c r="M1497" s="127">
        <v>0</v>
      </c>
      <c r="N1497" s="127">
        <v>0</v>
      </c>
      <c r="O1497" s="127">
        <v>0</v>
      </c>
      <c r="P1497" s="127">
        <v>0</v>
      </c>
      <c r="Q1497" s="127">
        <v>0</v>
      </c>
      <c r="R1497" s="127">
        <v>0</v>
      </c>
      <c r="S1497" s="127">
        <v>0</v>
      </c>
      <c r="T1497" s="127">
        <v>0</v>
      </c>
      <c r="U1497" s="127">
        <v>0</v>
      </c>
      <c r="V1497" s="127">
        <v>0</v>
      </c>
      <c r="W1497" s="127">
        <v>0</v>
      </c>
      <c r="X1497" s="127">
        <v>0</v>
      </c>
      <c r="Y1497" s="127">
        <v>0</v>
      </c>
      <c r="Z1497" s="127">
        <v>0</v>
      </c>
      <c r="AA1497" s="127">
        <v>0</v>
      </c>
      <c r="AB1497" s="127">
        <v>0</v>
      </c>
      <c r="AC1497" s="127">
        <v>0</v>
      </c>
      <c r="AD1497" s="127">
        <v>0</v>
      </c>
      <c r="AE1497" s="127">
        <v>0</v>
      </c>
      <c r="AF1497" s="127">
        <v>0</v>
      </c>
      <c r="AG1497" s="127">
        <v>0</v>
      </c>
      <c r="AH1497" s="127">
        <v>0</v>
      </c>
    </row>
    <row r="1498" spans="1:34" x14ac:dyDescent="0.35">
      <c r="A1498" s="127" t="s">
        <v>2337</v>
      </c>
      <c r="B1498" s="127" t="s">
        <v>964</v>
      </c>
      <c r="C1498" s="128">
        <v>128375000</v>
      </c>
      <c r="D1498" s="128">
        <v>88693600</v>
      </c>
      <c r="E1498" s="128">
        <v>43569700</v>
      </c>
      <c r="F1498" s="127">
        <v>0</v>
      </c>
      <c r="G1498" s="127">
        <v>0</v>
      </c>
      <c r="H1498" s="127">
        <v>0</v>
      </c>
      <c r="I1498" s="127">
        <v>0</v>
      </c>
      <c r="J1498" s="127">
        <v>0</v>
      </c>
      <c r="K1498" s="127">
        <v>0</v>
      </c>
      <c r="L1498" s="127">
        <v>0</v>
      </c>
      <c r="M1498" s="127">
        <v>0</v>
      </c>
      <c r="N1498" s="127">
        <v>0</v>
      </c>
      <c r="O1498" s="127">
        <v>0</v>
      </c>
      <c r="P1498" s="127">
        <v>0</v>
      </c>
      <c r="Q1498" s="127">
        <v>0</v>
      </c>
      <c r="R1498" s="127">
        <v>0</v>
      </c>
      <c r="S1498" s="127">
        <v>0</v>
      </c>
      <c r="T1498" s="127">
        <v>0</v>
      </c>
      <c r="U1498" s="127">
        <v>0</v>
      </c>
      <c r="V1498" s="127">
        <v>0</v>
      </c>
      <c r="W1498" s="127">
        <v>0</v>
      </c>
      <c r="X1498" s="127">
        <v>0</v>
      </c>
      <c r="Y1498" s="127">
        <v>0</v>
      </c>
      <c r="Z1498" s="127">
        <v>0</v>
      </c>
      <c r="AA1498" s="127">
        <v>0</v>
      </c>
      <c r="AB1498" s="127">
        <v>0</v>
      </c>
      <c r="AC1498" s="127">
        <v>0</v>
      </c>
      <c r="AD1498" s="127">
        <v>0</v>
      </c>
      <c r="AE1498" s="127">
        <v>0</v>
      </c>
      <c r="AF1498" s="127">
        <v>0</v>
      </c>
      <c r="AG1498" s="127">
        <v>0</v>
      </c>
      <c r="AH1498" s="127">
        <v>0</v>
      </c>
    </row>
    <row r="1499" spans="1:34" x14ac:dyDescent="0.35">
      <c r="A1499" s="127" t="s">
        <v>2338</v>
      </c>
      <c r="B1499" s="127" t="s">
        <v>964</v>
      </c>
      <c r="C1499" s="128">
        <v>89100400</v>
      </c>
      <c r="D1499" s="128">
        <v>61559100</v>
      </c>
      <c r="E1499" s="128">
        <v>30240200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0</v>
      </c>
      <c r="L1499" s="127">
        <v>0</v>
      </c>
      <c r="M1499" s="127">
        <v>0</v>
      </c>
      <c r="N1499" s="127">
        <v>0</v>
      </c>
      <c r="O1499" s="127">
        <v>0</v>
      </c>
      <c r="P1499" s="127">
        <v>0</v>
      </c>
      <c r="Q1499" s="127">
        <v>0</v>
      </c>
      <c r="R1499" s="127">
        <v>0</v>
      </c>
      <c r="S1499" s="127">
        <v>0</v>
      </c>
      <c r="T1499" s="127">
        <v>0</v>
      </c>
      <c r="U1499" s="127">
        <v>0</v>
      </c>
      <c r="V1499" s="127">
        <v>0</v>
      </c>
      <c r="W1499" s="127">
        <v>0</v>
      </c>
      <c r="X1499" s="127">
        <v>0</v>
      </c>
      <c r="Y1499" s="127">
        <v>0</v>
      </c>
      <c r="Z1499" s="127">
        <v>0</v>
      </c>
      <c r="AA1499" s="127">
        <v>0</v>
      </c>
      <c r="AB1499" s="127">
        <v>0</v>
      </c>
      <c r="AC1499" s="127">
        <v>0</v>
      </c>
      <c r="AD1499" s="127">
        <v>0</v>
      </c>
      <c r="AE1499" s="127">
        <v>0</v>
      </c>
      <c r="AF1499" s="127">
        <v>0</v>
      </c>
      <c r="AG1499" s="127">
        <v>0</v>
      </c>
      <c r="AH1499" s="127">
        <v>0</v>
      </c>
    </row>
    <row r="1500" spans="1:34" x14ac:dyDescent="0.35">
      <c r="A1500" s="127" t="s">
        <v>2339</v>
      </c>
      <c r="B1500" s="127" t="s">
        <v>964</v>
      </c>
      <c r="C1500" s="128">
        <v>1412700000</v>
      </c>
      <c r="D1500" s="128">
        <v>976028000</v>
      </c>
      <c r="E1500" s="128">
        <v>479462000</v>
      </c>
      <c r="F1500" s="127">
        <v>0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0</v>
      </c>
      <c r="O1500" s="127">
        <v>0</v>
      </c>
      <c r="P1500" s="127">
        <v>0</v>
      </c>
      <c r="Q1500" s="127">
        <v>0</v>
      </c>
      <c r="R1500" s="127">
        <v>0</v>
      </c>
      <c r="S1500" s="127">
        <v>0</v>
      </c>
      <c r="T1500" s="127">
        <v>0</v>
      </c>
      <c r="U1500" s="127">
        <v>0</v>
      </c>
      <c r="V1500" s="127">
        <v>0</v>
      </c>
      <c r="W1500" s="127">
        <v>0</v>
      </c>
      <c r="X1500" s="127">
        <v>0</v>
      </c>
      <c r="Y1500" s="127">
        <v>0</v>
      </c>
      <c r="Z1500" s="127">
        <v>0</v>
      </c>
      <c r="AA1500" s="127">
        <v>0</v>
      </c>
      <c r="AB1500" s="127">
        <v>0</v>
      </c>
      <c r="AC1500" s="127">
        <v>0</v>
      </c>
      <c r="AD1500" s="127">
        <v>0</v>
      </c>
      <c r="AE1500" s="127">
        <v>0</v>
      </c>
      <c r="AF1500" s="127">
        <v>0</v>
      </c>
      <c r="AG1500" s="127">
        <v>0</v>
      </c>
      <c r="AH1500" s="127">
        <v>0</v>
      </c>
    </row>
    <row r="1501" spans="1:34" x14ac:dyDescent="0.35">
      <c r="A1501" s="127" t="s">
        <v>2340</v>
      </c>
      <c r="B1501" s="127" t="s">
        <v>964</v>
      </c>
      <c r="C1501" s="128">
        <v>84761900</v>
      </c>
      <c r="D1501" s="128">
        <v>58561700</v>
      </c>
      <c r="E1501" s="128">
        <v>28767700</v>
      </c>
      <c r="F1501" s="127">
        <v>0</v>
      </c>
      <c r="G1501" s="127">
        <v>0</v>
      </c>
      <c r="H1501" s="127">
        <v>0</v>
      </c>
      <c r="I1501" s="127">
        <v>0</v>
      </c>
      <c r="J1501" s="127">
        <v>0</v>
      </c>
      <c r="K1501" s="127">
        <v>0</v>
      </c>
      <c r="L1501" s="127">
        <v>0</v>
      </c>
      <c r="M1501" s="127">
        <v>0</v>
      </c>
      <c r="N1501" s="127">
        <v>0</v>
      </c>
      <c r="O1501" s="127">
        <v>0</v>
      </c>
      <c r="P1501" s="127">
        <v>0</v>
      </c>
      <c r="Q1501" s="127">
        <v>0</v>
      </c>
      <c r="R1501" s="127">
        <v>0</v>
      </c>
      <c r="S1501" s="127">
        <v>0</v>
      </c>
      <c r="T1501" s="127">
        <v>0</v>
      </c>
      <c r="U1501" s="127">
        <v>0</v>
      </c>
      <c r="V1501" s="127">
        <v>0</v>
      </c>
      <c r="W1501" s="127">
        <v>0</v>
      </c>
      <c r="X1501" s="127">
        <v>0</v>
      </c>
      <c r="Y1501" s="127">
        <v>0</v>
      </c>
      <c r="Z1501" s="127">
        <v>0</v>
      </c>
      <c r="AA1501" s="127">
        <v>0</v>
      </c>
      <c r="AB1501" s="127">
        <v>0</v>
      </c>
      <c r="AC1501" s="127">
        <v>0</v>
      </c>
      <c r="AD1501" s="127">
        <v>0</v>
      </c>
      <c r="AE1501" s="127">
        <v>0</v>
      </c>
      <c r="AF1501" s="127">
        <v>0</v>
      </c>
      <c r="AG1501" s="127">
        <v>0</v>
      </c>
      <c r="AH1501" s="127">
        <v>0</v>
      </c>
    </row>
    <row r="1502" spans="1:34" x14ac:dyDescent="0.35">
      <c r="A1502" s="127" t="s">
        <v>2341</v>
      </c>
      <c r="B1502" s="127" t="s">
        <v>964</v>
      </c>
      <c r="C1502" s="127">
        <v>0</v>
      </c>
      <c r="D1502" s="127">
        <v>0</v>
      </c>
      <c r="E1502" s="127">
        <v>0</v>
      </c>
      <c r="F1502" s="127">
        <v>0</v>
      </c>
      <c r="G1502" s="127">
        <v>0</v>
      </c>
      <c r="H1502" s="127">
        <v>0</v>
      </c>
      <c r="I1502" s="127">
        <v>0</v>
      </c>
      <c r="J1502" s="127">
        <v>0</v>
      </c>
      <c r="K1502" s="127">
        <v>0</v>
      </c>
      <c r="L1502" s="127">
        <v>0</v>
      </c>
      <c r="M1502" s="127">
        <v>0</v>
      </c>
      <c r="N1502" s="127">
        <v>0</v>
      </c>
      <c r="O1502" s="127">
        <v>0</v>
      </c>
      <c r="P1502" s="127">
        <v>0</v>
      </c>
      <c r="Q1502" s="127">
        <v>0</v>
      </c>
      <c r="R1502" s="127">
        <v>0</v>
      </c>
      <c r="S1502" s="127">
        <v>0</v>
      </c>
      <c r="T1502" s="127">
        <v>0</v>
      </c>
      <c r="U1502" s="127">
        <v>0</v>
      </c>
      <c r="V1502" s="127">
        <v>0</v>
      </c>
      <c r="W1502" s="127">
        <v>0</v>
      </c>
      <c r="X1502" s="127">
        <v>0</v>
      </c>
      <c r="Y1502" s="127">
        <v>0</v>
      </c>
      <c r="Z1502" s="127">
        <v>0</v>
      </c>
      <c r="AA1502" s="127">
        <v>0</v>
      </c>
      <c r="AB1502" s="127">
        <v>0</v>
      </c>
      <c r="AC1502" s="127">
        <v>0</v>
      </c>
      <c r="AD1502" s="127">
        <v>0</v>
      </c>
      <c r="AE1502" s="127">
        <v>0</v>
      </c>
      <c r="AF1502" s="127">
        <v>0</v>
      </c>
      <c r="AG1502" s="127">
        <v>0</v>
      </c>
      <c r="AH1502" s="127">
        <v>0</v>
      </c>
    </row>
    <row r="1503" spans="1:34" x14ac:dyDescent="0.35">
      <c r="A1503" s="127" t="s">
        <v>1921</v>
      </c>
      <c r="B1503" s="127" t="s">
        <v>964</v>
      </c>
      <c r="C1503" s="127">
        <v>0</v>
      </c>
      <c r="D1503" s="127">
        <v>0</v>
      </c>
      <c r="E1503" s="127">
        <v>0</v>
      </c>
      <c r="F1503" s="127">
        <v>0</v>
      </c>
      <c r="G1503" s="127">
        <v>0</v>
      </c>
      <c r="H1503" s="127">
        <v>0</v>
      </c>
      <c r="I1503" s="127">
        <v>0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0</v>
      </c>
      <c r="P1503" s="127">
        <v>0</v>
      </c>
      <c r="Q1503" s="127">
        <v>0</v>
      </c>
      <c r="R1503" s="127">
        <v>0</v>
      </c>
      <c r="S1503" s="127">
        <v>0</v>
      </c>
      <c r="T1503" s="127">
        <v>0</v>
      </c>
      <c r="U1503" s="127">
        <v>0</v>
      </c>
      <c r="V1503" s="127">
        <v>0</v>
      </c>
      <c r="W1503" s="127">
        <v>0</v>
      </c>
      <c r="X1503" s="127">
        <v>0</v>
      </c>
      <c r="Y1503" s="127">
        <v>0</v>
      </c>
      <c r="Z1503" s="127">
        <v>0</v>
      </c>
      <c r="AA1503" s="127">
        <v>0</v>
      </c>
      <c r="AB1503" s="127">
        <v>0</v>
      </c>
      <c r="AC1503" s="127">
        <v>0</v>
      </c>
      <c r="AD1503" s="127">
        <v>0</v>
      </c>
      <c r="AE1503" s="127">
        <v>0</v>
      </c>
      <c r="AF1503" s="127">
        <v>0</v>
      </c>
      <c r="AG1503" s="127">
        <v>0</v>
      </c>
      <c r="AH1503" s="127">
        <v>0</v>
      </c>
    </row>
    <row r="1504" spans="1:34" x14ac:dyDescent="0.35">
      <c r="A1504" s="127" t="s">
        <v>2342</v>
      </c>
      <c r="B1504" s="127" t="s">
        <v>964</v>
      </c>
      <c r="C1504" s="127">
        <v>0</v>
      </c>
      <c r="D1504" s="127">
        <v>0</v>
      </c>
      <c r="E1504" s="127">
        <v>0</v>
      </c>
      <c r="F1504" s="127">
        <v>0</v>
      </c>
      <c r="G1504" s="127">
        <v>0</v>
      </c>
      <c r="H1504" s="127">
        <v>0</v>
      </c>
      <c r="I1504" s="127">
        <v>0</v>
      </c>
      <c r="J1504" s="127">
        <v>0</v>
      </c>
      <c r="K1504" s="127">
        <v>0</v>
      </c>
      <c r="L1504" s="127">
        <v>0</v>
      </c>
      <c r="M1504" s="127">
        <v>0</v>
      </c>
      <c r="N1504" s="127">
        <v>0</v>
      </c>
      <c r="O1504" s="127">
        <v>0</v>
      </c>
      <c r="P1504" s="127">
        <v>0</v>
      </c>
      <c r="Q1504" s="127">
        <v>0</v>
      </c>
      <c r="R1504" s="127">
        <v>0</v>
      </c>
      <c r="S1504" s="127">
        <v>0</v>
      </c>
      <c r="T1504" s="127">
        <v>0</v>
      </c>
      <c r="U1504" s="127">
        <v>0</v>
      </c>
      <c r="V1504" s="127">
        <v>0</v>
      </c>
      <c r="W1504" s="127">
        <v>0</v>
      </c>
      <c r="X1504" s="127">
        <v>0</v>
      </c>
      <c r="Y1504" s="127">
        <v>0</v>
      </c>
      <c r="Z1504" s="127">
        <v>0</v>
      </c>
      <c r="AA1504" s="127">
        <v>0</v>
      </c>
      <c r="AB1504" s="127">
        <v>0</v>
      </c>
      <c r="AC1504" s="127">
        <v>0</v>
      </c>
      <c r="AD1504" s="127">
        <v>0</v>
      </c>
      <c r="AE1504" s="127">
        <v>0</v>
      </c>
      <c r="AF1504" s="127">
        <v>0</v>
      </c>
      <c r="AG1504" s="127">
        <v>0</v>
      </c>
      <c r="AH1504" s="127">
        <v>0</v>
      </c>
    </row>
    <row r="1505" spans="1:34" x14ac:dyDescent="0.35">
      <c r="A1505" s="127" t="s">
        <v>2343</v>
      </c>
      <c r="B1505" s="127" t="s">
        <v>964</v>
      </c>
      <c r="C1505" s="127">
        <v>0</v>
      </c>
      <c r="D1505" s="127">
        <v>0</v>
      </c>
      <c r="E1505" s="127">
        <v>0</v>
      </c>
      <c r="F1505" s="127">
        <v>0</v>
      </c>
      <c r="G1505" s="127">
        <v>0</v>
      </c>
      <c r="H1505" s="127">
        <v>0</v>
      </c>
      <c r="I1505" s="127">
        <v>0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>
        <v>0</v>
      </c>
      <c r="P1505" s="127">
        <v>0</v>
      </c>
      <c r="Q1505" s="127">
        <v>0</v>
      </c>
      <c r="R1505" s="127">
        <v>0</v>
      </c>
      <c r="S1505" s="127">
        <v>0</v>
      </c>
      <c r="T1505" s="127">
        <v>0</v>
      </c>
      <c r="U1505" s="127">
        <v>0</v>
      </c>
      <c r="V1505" s="127">
        <v>0</v>
      </c>
      <c r="W1505" s="127">
        <v>0</v>
      </c>
      <c r="X1505" s="127">
        <v>0</v>
      </c>
      <c r="Y1505" s="127">
        <v>0</v>
      </c>
      <c r="Z1505" s="127">
        <v>0</v>
      </c>
      <c r="AA1505" s="127">
        <v>0</v>
      </c>
      <c r="AB1505" s="127">
        <v>0</v>
      </c>
      <c r="AC1505" s="127">
        <v>0</v>
      </c>
      <c r="AD1505" s="127">
        <v>0</v>
      </c>
      <c r="AE1505" s="127">
        <v>0</v>
      </c>
      <c r="AF1505" s="127">
        <v>0</v>
      </c>
      <c r="AG1505" s="127">
        <v>0</v>
      </c>
      <c r="AH1505" s="127">
        <v>0</v>
      </c>
    </row>
    <row r="1506" spans="1:34" x14ac:dyDescent="0.35">
      <c r="A1506" s="127" t="s">
        <v>2344</v>
      </c>
      <c r="B1506" s="127" t="s">
        <v>964</v>
      </c>
      <c r="C1506" s="127">
        <v>0</v>
      </c>
      <c r="D1506" s="127">
        <v>0</v>
      </c>
      <c r="E1506" s="127">
        <v>0</v>
      </c>
      <c r="F1506" s="127">
        <v>0</v>
      </c>
      <c r="G1506" s="127">
        <v>0</v>
      </c>
      <c r="H1506" s="127">
        <v>0</v>
      </c>
      <c r="I1506" s="127">
        <v>0</v>
      </c>
      <c r="J1506" s="127">
        <v>0</v>
      </c>
      <c r="K1506" s="127">
        <v>0</v>
      </c>
      <c r="L1506" s="127">
        <v>0</v>
      </c>
      <c r="M1506" s="127">
        <v>0</v>
      </c>
      <c r="N1506" s="127">
        <v>0</v>
      </c>
      <c r="O1506" s="127">
        <v>0</v>
      </c>
      <c r="P1506" s="127">
        <v>0</v>
      </c>
      <c r="Q1506" s="127">
        <v>0</v>
      </c>
      <c r="R1506" s="127">
        <v>0</v>
      </c>
      <c r="S1506" s="127">
        <v>0</v>
      </c>
      <c r="T1506" s="127">
        <v>0</v>
      </c>
      <c r="U1506" s="127">
        <v>0</v>
      </c>
      <c r="V1506" s="127">
        <v>0</v>
      </c>
      <c r="W1506" s="127">
        <v>0</v>
      </c>
      <c r="X1506" s="127">
        <v>0</v>
      </c>
      <c r="Y1506" s="127">
        <v>0</v>
      </c>
      <c r="Z1506" s="127">
        <v>0</v>
      </c>
      <c r="AA1506" s="127">
        <v>0</v>
      </c>
      <c r="AB1506" s="127">
        <v>0</v>
      </c>
      <c r="AC1506" s="127">
        <v>0</v>
      </c>
      <c r="AD1506" s="127">
        <v>0</v>
      </c>
      <c r="AE1506" s="127">
        <v>0</v>
      </c>
      <c r="AF1506" s="127">
        <v>0</v>
      </c>
      <c r="AG1506" s="127">
        <v>0</v>
      </c>
      <c r="AH1506" s="127">
        <v>0</v>
      </c>
    </row>
    <row r="1507" spans="1:34" x14ac:dyDescent="0.35">
      <c r="A1507" s="127" t="s">
        <v>2345</v>
      </c>
      <c r="B1507" s="127" t="s">
        <v>964</v>
      </c>
      <c r="C1507" s="127">
        <v>0</v>
      </c>
      <c r="D1507" s="127">
        <v>0</v>
      </c>
      <c r="E1507" s="127">
        <v>0</v>
      </c>
      <c r="F1507" s="127">
        <v>0</v>
      </c>
      <c r="G1507" s="127">
        <v>0</v>
      </c>
      <c r="H1507" s="127">
        <v>0</v>
      </c>
      <c r="I1507" s="127">
        <v>0</v>
      </c>
      <c r="J1507" s="127">
        <v>0</v>
      </c>
      <c r="K1507" s="127">
        <v>0</v>
      </c>
      <c r="L1507" s="127">
        <v>0</v>
      </c>
      <c r="M1507" s="127">
        <v>0</v>
      </c>
      <c r="N1507" s="127">
        <v>0</v>
      </c>
      <c r="O1507" s="127">
        <v>0</v>
      </c>
      <c r="P1507" s="127">
        <v>0</v>
      </c>
      <c r="Q1507" s="127">
        <v>0</v>
      </c>
      <c r="R1507" s="127">
        <v>0</v>
      </c>
      <c r="S1507" s="127">
        <v>0</v>
      </c>
      <c r="T1507" s="127">
        <v>0</v>
      </c>
      <c r="U1507" s="127">
        <v>0</v>
      </c>
      <c r="V1507" s="127">
        <v>0</v>
      </c>
      <c r="W1507" s="127">
        <v>0</v>
      </c>
      <c r="X1507" s="127">
        <v>0</v>
      </c>
      <c r="Y1507" s="127">
        <v>0</v>
      </c>
      <c r="Z1507" s="127">
        <v>0</v>
      </c>
      <c r="AA1507" s="127">
        <v>0</v>
      </c>
      <c r="AB1507" s="127">
        <v>0</v>
      </c>
      <c r="AC1507" s="127">
        <v>0</v>
      </c>
      <c r="AD1507" s="127">
        <v>0</v>
      </c>
      <c r="AE1507" s="127">
        <v>0</v>
      </c>
      <c r="AF1507" s="127">
        <v>0</v>
      </c>
      <c r="AG1507" s="127">
        <v>0</v>
      </c>
      <c r="AH1507" s="127">
        <v>0</v>
      </c>
    </row>
    <row r="1508" spans="1:34" x14ac:dyDescent="0.35">
      <c r="A1508" s="127" t="s">
        <v>2346</v>
      </c>
      <c r="B1508" s="127" t="s">
        <v>964</v>
      </c>
      <c r="C1508" s="127">
        <v>0</v>
      </c>
      <c r="D1508" s="127">
        <v>0</v>
      </c>
      <c r="E1508" s="127">
        <v>0</v>
      </c>
      <c r="F1508" s="127">
        <v>0</v>
      </c>
      <c r="G1508" s="127">
        <v>0</v>
      </c>
      <c r="H1508" s="127">
        <v>0</v>
      </c>
      <c r="I1508" s="127">
        <v>0</v>
      </c>
      <c r="J1508" s="127">
        <v>0</v>
      </c>
      <c r="K1508" s="127">
        <v>0</v>
      </c>
      <c r="L1508" s="127">
        <v>0</v>
      </c>
      <c r="M1508" s="127">
        <v>0</v>
      </c>
      <c r="N1508" s="127">
        <v>0</v>
      </c>
      <c r="O1508" s="127">
        <v>0</v>
      </c>
      <c r="P1508" s="127">
        <v>0</v>
      </c>
      <c r="Q1508" s="127">
        <v>0</v>
      </c>
      <c r="R1508" s="127">
        <v>0</v>
      </c>
      <c r="S1508" s="127">
        <v>0</v>
      </c>
      <c r="T1508" s="127">
        <v>0</v>
      </c>
      <c r="U1508" s="127">
        <v>0</v>
      </c>
      <c r="V1508" s="127">
        <v>0</v>
      </c>
      <c r="W1508" s="127">
        <v>0</v>
      </c>
      <c r="X1508" s="127">
        <v>0</v>
      </c>
      <c r="Y1508" s="127">
        <v>0</v>
      </c>
      <c r="Z1508" s="127">
        <v>0</v>
      </c>
      <c r="AA1508" s="127">
        <v>0</v>
      </c>
      <c r="AB1508" s="127">
        <v>0</v>
      </c>
      <c r="AC1508" s="127">
        <v>0</v>
      </c>
      <c r="AD1508" s="127">
        <v>0</v>
      </c>
      <c r="AE1508" s="127">
        <v>0</v>
      </c>
      <c r="AF1508" s="127">
        <v>0</v>
      </c>
      <c r="AG1508" s="127">
        <v>0</v>
      </c>
      <c r="AH1508" s="127">
        <v>0</v>
      </c>
    </row>
    <row r="1509" spans="1:34" x14ac:dyDescent="0.35">
      <c r="A1509" s="127" t="s">
        <v>2347</v>
      </c>
      <c r="B1509" s="127" t="s">
        <v>964</v>
      </c>
      <c r="C1509" s="127">
        <v>0</v>
      </c>
      <c r="D1509" s="127">
        <v>0</v>
      </c>
      <c r="E1509" s="127">
        <v>0</v>
      </c>
      <c r="F1509" s="127">
        <v>0</v>
      </c>
      <c r="G1509" s="127">
        <v>0</v>
      </c>
      <c r="H1509" s="127">
        <v>0</v>
      </c>
      <c r="I1509" s="127">
        <v>0</v>
      </c>
      <c r="J1509" s="127">
        <v>0</v>
      </c>
      <c r="K1509" s="127">
        <v>0</v>
      </c>
      <c r="L1509" s="127">
        <v>0</v>
      </c>
      <c r="M1509" s="127">
        <v>0</v>
      </c>
      <c r="N1509" s="127">
        <v>0</v>
      </c>
      <c r="O1509" s="127">
        <v>0</v>
      </c>
      <c r="P1509" s="127">
        <v>0</v>
      </c>
      <c r="Q1509" s="127">
        <v>0</v>
      </c>
      <c r="R1509" s="127">
        <v>0</v>
      </c>
      <c r="S1509" s="127">
        <v>0</v>
      </c>
      <c r="T1509" s="127">
        <v>0</v>
      </c>
      <c r="U1509" s="127">
        <v>0</v>
      </c>
      <c r="V1509" s="127">
        <v>0</v>
      </c>
      <c r="W1509" s="127">
        <v>0</v>
      </c>
      <c r="X1509" s="127">
        <v>0</v>
      </c>
      <c r="Y1509" s="127">
        <v>0</v>
      </c>
      <c r="Z1509" s="127">
        <v>0</v>
      </c>
      <c r="AA1509" s="127">
        <v>0</v>
      </c>
      <c r="AB1509" s="127">
        <v>0</v>
      </c>
      <c r="AC1509" s="127">
        <v>0</v>
      </c>
      <c r="AD1509" s="127">
        <v>0</v>
      </c>
      <c r="AE1509" s="127">
        <v>0</v>
      </c>
      <c r="AF1509" s="127">
        <v>0</v>
      </c>
      <c r="AG1509" s="127">
        <v>0</v>
      </c>
      <c r="AH1509" s="127">
        <v>0</v>
      </c>
    </row>
    <row r="1510" spans="1:34" x14ac:dyDescent="0.35">
      <c r="A1510" s="127" t="s">
        <v>2348</v>
      </c>
      <c r="B1510" s="127" t="s">
        <v>964</v>
      </c>
      <c r="C1510" s="127">
        <v>0</v>
      </c>
      <c r="D1510" s="127">
        <v>0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0</v>
      </c>
      <c r="K1510" s="127">
        <v>0</v>
      </c>
      <c r="L1510" s="127">
        <v>0</v>
      </c>
      <c r="M1510" s="127">
        <v>0</v>
      </c>
      <c r="N1510" s="127">
        <v>0</v>
      </c>
      <c r="O1510" s="127">
        <v>0</v>
      </c>
      <c r="P1510" s="127">
        <v>0</v>
      </c>
      <c r="Q1510" s="127">
        <v>0</v>
      </c>
      <c r="R1510" s="127">
        <v>0</v>
      </c>
      <c r="S1510" s="127">
        <v>0</v>
      </c>
      <c r="T1510" s="127">
        <v>0</v>
      </c>
      <c r="U1510" s="127">
        <v>0</v>
      </c>
      <c r="V1510" s="127">
        <v>0</v>
      </c>
      <c r="W1510" s="127">
        <v>0</v>
      </c>
      <c r="X1510" s="127">
        <v>0</v>
      </c>
      <c r="Y1510" s="127">
        <v>0</v>
      </c>
      <c r="Z1510" s="127">
        <v>0</v>
      </c>
      <c r="AA1510" s="127">
        <v>0</v>
      </c>
      <c r="AB1510" s="127">
        <v>0</v>
      </c>
      <c r="AC1510" s="127">
        <v>0</v>
      </c>
      <c r="AD1510" s="127">
        <v>0</v>
      </c>
      <c r="AE1510" s="127">
        <v>0</v>
      </c>
      <c r="AF1510" s="127">
        <v>0</v>
      </c>
      <c r="AG1510" s="127">
        <v>0</v>
      </c>
      <c r="AH1510" s="127">
        <v>0</v>
      </c>
    </row>
    <row r="1511" spans="1:34" x14ac:dyDescent="0.35">
      <c r="A1511" s="127" t="s">
        <v>2349</v>
      </c>
      <c r="B1511" s="127" t="s">
        <v>964</v>
      </c>
      <c r="C1511" s="127">
        <v>0</v>
      </c>
      <c r="D1511" s="127">
        <v>0</v>
      </c>
      <c r="E1511" s="127">
        <v>0</v>
      </c>
      <c r="F1511" s="127">
        <v>0</v>
      </c>
      <c r="G1511" s="127">
        <v>0</v>
      </c>
      <c r="H1511" s="127">
        <v>0</v>
      </c>
      <c r="I1511" s="127">
        <v>0</v>
      </c>
      <c r="J1511" s="127">
        <v>0</v>
      </c>
      <c r="K1511" s="127">
        <v>0</v>
      </c>
      <c r="L1511" s="127">
        <v>0</v>
      </c>
      <c r="M1511" s="127">
        <v>0</v>
      </c>
      <c r="N1511" s="127">
        <v>0</v>
      </c>
      <c r="O1511" s="127">
        <v>0</v>
      </c>
      <c r="P1511" s="127">
        <v>0</v>
      </c>
      <c r="Q1511" s="127">
        <v>0</v>
      </c>
      <c r="R1511" s="127">
        <v>0</v>
      </c>
      <c r="S1511" s="127">
        <v>0</v>
      </c>
      <c r="T1511" s="127">
        <v>0</v>
      </c>
      <c r="U1511" s="127">
        <v>0</v>
      </c>
      <c r="V1511" s="127">
        <v>0</v>
      </c>
      <c r="W1511" s="127">
        <v>0</v>
      </c>
      <c r="X1511" s="127">
        <v>0</v>
      </c>
      <c r="Y1511" s="127">
        <v>0</v>
      </c>
      <c r="Z1511" s="127">
        <v>0</v>
      </c>
      <c r="AA1511" s="127">
        <v>0</v>
      </c>
      <c r="AB1511" s="127">
        <v>0</v>
      </c>
      <c r="AC1511" s="127">
        <v>0</v>
      </c>
      <c r="AD1511" s="127">
        <v>0</v>
      </c>
      <c r="AE1511" s="127">
        <v>0</v>
      </c>
      <c r="AF1511" s="127">
        <v>0</v>
      </c>
      <c r="AG1511" s="127">
        <v>0</v>
      </c>
      <c r="AH1511" s="127">
        <v>0</v>
      </c>
    </row>
    <row r="1512" spans="1:34" x14ac:dyDescent="0.35">
      <c r="A1512" s="127" t="s">
        <v>2350</v>
      </c>
      <c r="B1512" s="127" t="s">
        <v>964</v>
      </c>
      <c r="C1512" s="127">
        <v>0</v>
      </c>
      <c r="D1512" s="127">
        <v>0</v>
      </c>
      <c r="E1512" s="127">
        <v>0</v>
      </c>
      <c r="F1512" s="127">
        <v>0</v>
      </c>
      <c r="G1512" s="127">
        <v>0</v>
      </c>
      <c r="H1512" s="127">
        <v>0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0</v>
      </c>
      <c r="P1512" s="127">
        <v>0</v>
      </c>
      <c r="Q1512" s="127">
        <v>0</v>
      </c>
      <c r="R1512" s="127">
        <v>0</v>
      </c>
      <c r="S1512" s="127">
        <v>0</v>
      </c>
      <c r="T1512" s="127">
        <v>0</v>
      </c>
      <c r="U1512" s="127">
        <v>0</v>
      </c>
      <c r="V1512" s="127">
        <v>0</v>
      </c>
      <c r="W1512" s="127">
        <v>0</v>
      </c>
      <c r="X1512" s="127">
        <v>0</v>
      </c>
      <c r="Y1512" s="127">
        <v>0</v>
      </c>
      <c r="Z1512" s="127">
        <v>0</v>
      </c>
      <c r="AA1512" s="127">
        <v>0</v>
      </c>
      <c r="AB1512" s="127">
        <v>0</v>
      </c>
      <c r="AC1512" s="127">
        <v>0</v>
      </c>
      <c r="AD1512" s="127">
        <v>0</v>
      </c>
      <c r="AE1512" s="127">
        <v>0</v>
      </c>
      <c r="AF1512" s="127">
        <v>0</v>
      </c>
      <c r="AG1512" s="127">
        <v>0</v>
      </c>
      <c r="AH1512" s="127">
        <v>0</v>
      </c>
    </row>
    <row r="1513" spans="1:34" x14ac:dyDescent="0.35">
      <c r="A1513" s="127" t="s">
        <v>2351</v>
      </c>
      <c r="B1513" s="127" t="s">
        <v>964</v>
      </c>
      <c r="C1513" s="127">
        <v>0</v>
      </c>
      <c r="D1513" s="127">
        <v>0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0</v>
      </c>
      <c r="N1513" s="127">
        <v>0</v>
      </c>
      <c r="O1513" s="127">
        <v>0</v>
      </c>
      <c r="P1513" s="127">
        <v>0</v>
      </c>
      <c r="Q1513" s="127">
        <v>0</v>
      </c>
      <c r="R1513" s="127">
        <v>0</v>
      </c>
      <c r="S1513" s="127">
        <v>0</v>
      </c>
      <c r="T1513" s="127">
        <v>0</v>
      </c>
      <c r="U1513" s="127">
        <v>0</v>
      </c>
      <c r="V1513" s="127">
        <v>0</v>
      </c>
      <c r="W1513" s="127">
        <v>0</v>
      </c>
      <c r="X1513" s="127">
        <v>0</v>
      </c>
      <c r="Y1513" s="127">
        <v>0</v>
      </c>
      <c r="Z1513" s="127">
        <v>0</v>
      </c>
      <c r="AA1513" s="127">
        <v>0</v>
      </c>
      <c r="AB1513" s="127">
        <v>0</v>
      </c>
      <c r="AC1513" s="127">
        <v>0</v>
      </c>
      <c r="AD1513" s="127">
        <v>0</v>
      </c>
      <c r="AE1513" s="127">
        <v>0</v>
      </c>
      <c r="AF1513" s="127">
        <v>0</v>
      </c>
      <c r="AG1513" s="127">
        <v>0</v>
      </c>
      <c r="AH1513" s="127">
        <v>0</v>
      </c>
    </row>
    <row r="1514" spans="1:34" x14ac:dyDescent="0.35">
      <c r="A1514" s="127" t="s">
        <v>2352</v>
      </c>
      <c r="B1514" s="127" t="s">
        <v>964</v>
      </c>
      <c r="C1514" s="127">
        <v>0</v>
      </c>
      <c r="D1514" s="127">
        <v>0</v>
      </c>
      <c r="E1514" s="127">
        <v>0</v>
      </c>
      <c r="F1514" s="127">
        <v>0</v>
      </c>
      <c r="G1514" s="127">
        <v>0</v>
      </c>
      <c r="H1514" s="127">
        <v>0</v>
      </c>
      <c r="I1514" s="127">
        <v>0</v>
      </c>
      <c r="J1514" s="127">
        <v>0</v>
      </c>
      <c r="K1514" s="127">
        <v>0</v>
      </c>
      <c r="L1514" s="127">
        <v>0</v>
      </c>
      <c r="M1514" s="127">
        <v>0</v>
      </c>
      <c r="N1514" s="127">
        <v>0</v>
      </c>
      <c r="O1514" s="127">
        <v>0</v>
      </c>
      <c r="P1514" s="127">
        <v>0</v>
      </c>
      <c r="Q1514" s="127">
        <v>0</v>
      </c>
      <c r="R1514" s="127">
        <v>0</v>
      </c>
      <c r="S1514" s="127">
        <v>0</v>
      </c>
      <c r="T1514" s="127">
        <v>0</v>
      </c>
      <c r="U1514" s="127">
        <v>0</v>
      </c>
      <c r="V1514" s="127">
        <v>0</v>
      </c>
      <c r="W1514" s="127">
        <v>0</v>
      </c>
      <c r="X1514" s="127">
        <v>0</v>
      </c>
      <c r="Y1514" s="127">
        <v>0</v>
      </c>
      <c r="Z1514" s="127">
        <v>0</v>
      </c>
      <c r="AA1514" s="127">
        <v>0</v>
      </c>
      <c r="AB1514" s="127">
        <v>0</v>
      </c>
      <c r="AC1514" s="127">
        <v>0</v>
      </c>
      <c r="AD1514" s="127">
        <v>0</v>
      </c>
      <c r="AE1514" s="127">
        <v>0</v>
      </c>
      <c r="AF1514" s="127">
        <v>0</v>
      </c>
      <c r="AG1514" s="127">
        <v>0</v>
      </c>
      <c r="AH1514" s="127">
        <v>0</v>
      </c>
    </row>
    <row r="1515" spans="1:34" x14ac:dyDescent="0.35">
      <c r="A1515" s="127" t="s">
        <v>1922</v>
      </c>
      <c r="B1515" s="127" t="s">
        <v>964</v>
      </c>
      <c r="C1515" s="128">
        <v>26869300000000</v>
      </c>
      <c r="D1515" s="128">
        <v>29515400000000</v>
      </c>
      <c r="E1515" s="128">
        <v>30638300000000</v>
      </c>
      <c r="F1515" s="128">
        <v>31997300000000</v>
      </c>
      <c r="G1515" s="128">
        <v>32843000000000</v>
      </c>
      <c r="H1515" s="128">
        <v>33763000000000</v>
      </c>
      <c r="I1515" s="128">
        <v>34717800000000</v>
      </c>
      <c r="J1515" s="128">
        <v>35684000000000</v>
      </c>
      <c r="K1515" s="128">
        <v>36666100000000</v>
      </c>
      <c r="L1515" s="128">
        <v>39017900000000</v>
      </c>
      <c r="M1515" s="128">
        <v>41378700000000</v>
      </c>
      <c r="N1515" s="128">
        <v>43734000000000</v>
      </c>
      <c r="O1515" s="128">
        <v>46090000000000</v>
      </c>
      <c r="P1515" s="128">
        <v>48445900000000</v>
      </c>
      <c r="Q1515" s="128">
        <v>48359400000000</v>
      </c>
      <c r="R1515" s="128">
        <v>48266200000000</v>
      </c>
      <c r="S1515" s="128">
        <v>48173000000000</v>
      </c>
      <c r="T1515" s="128">
        <v>48079800000000</v>
      </c>
      <c r="U1515" s="128">
        <v>47993200000000</v>
      </c>
      <c r="V1515" s="128">
        <v>47940000000000</v>
      </c>
      <c r="W1515" s="128">
        <v>47893400000000</v>
      </c>
      <c r="X1515" s="128">
        <v>47840100000000</v>
      </c>
      <c r="Y1515" s="128">
        <v>47793500000000</v>
      </c>
      <c r="Z1515" s="128">
        <v>47740200000000</v>
      </c>
      <c r="AA1515" s="128">
        <v>47553800000000</v>
      </c>
      <c r="AB1515" s="128">
        <v>47360800000000</v>
      </c>
      <c r="AC1515" s="128">
        <v>47174400000000</v>
      </c>
      <c r="AD1515" s="128">
        <v>46981300000000</v>
      </c>
      <c r="AE1515" s="128">
        <v>46788200000000</v>
      </c>
      <c r="AF1515" s="128">
        <v>46601800000000</v>
      </c>
      <c r="AG1515" s="128">
        <v>46408800000000</v>
      </c>
      <c r="AH1515" s="128">
        <v>46222300000000</v>
      </c>
    </row>
    <row r="1516" spans="1:34" x14ac:dyDescent="0.35">
      <c r="A1516" s="127" t="s">
        <v>2353</v>
      </c>
      <c r="B1516" s="127" t="s">
        <v>964</v>
      </c>
      <c r="C1516" s="128">
        <v>1602330000</v>
      </c>
      <c r="D1516" s="128">
        <v>1760130000</v>
      </c>
      <c r="E1516" s="128">
        <v>1827090000</v>
      </c>
      <c r="F1516" s="128">
        <v>1908140000</v>
      </c>
      <c r="G1516" s="128">
        <v>1958570000</v>
      </c>
      <c r="H1516" s="128">
        <v>2013430000</v>
      </c>
      <c r="I1516" s="128">
        <v>2070370000</v>
      </c>
      <c r="J1516" s="128">
        <v>2127990000</v>
      </c>
      <c r="K1516" s="128">
        <v>2186560000</v>
      </c>
      <c r="L1516" s="128">
        <v>2326810000</v>
      </c>
      <c r="M1516" s="128">
        <v>2467590000</v>
      </c>
      <c r="N1516" s="128">
        <v>2608050000</v>
      </c>
      <c r="O1516" s="128">
        <v>2748550000</v>
      </c>
      <c r="P1516" s="128">
        <v>2889040000</v>
      </c>
      <c r="Q1516" s="128">
        <v>2883880000</v>
      </c>
      <c r="R1516" s="128">
        <v>2878320000</v>
      </c>
      <c r="S1516" s="128">
        <v>2872760000</v>
      </c>
      <c r="T1516" s="128">
        <v>2867210000</v>
      </c>
      <c r="U1516" s="128">
        <v>2862050000</v>
      </c>
      <c r="V1516" s="128">
        <v>2858870000</v>
      </c>
      <c r="W1516" s="128">
        <v>2856090000</v>
      </c>
      <c r="X1516" s="128">
        <v>2852910000</v>
      </c>
      <c r="Y1516" s="128">
        <v>2850130000</v>
      </c>
      <c r="Z1516" s="128">
        <v>2846960000</v>
      </c>
      <c r="AA1516" s="128">
        <v>2835840000</v>
      </c>
      <c r="AB1516" s="128">
        <v>2824330000</v>
      </c>
      <c r="AC1516" s="128">
        <v>2813210000</v>
      </c>
      <c r="AD1516" s="128">
        <v>2801700000</v>
      </c>
      <c r="AE1516" s="128">
        <v>2790190000</v>
      </c>
      <c r="AF1516" s="128">
        <v>2779070000</v>
      </c>
      <c r="AG1516" s="128">
        <v>2767560000</v>
      </c>
      <c r="AH1516" s="128">
        <v>2756440000</v>
      </c>
    </row>
    <row r="1517" spans="1:34" x14ac:dyDescent="0.35">
      <c r="A1517" s="127" t="s">
        <v>2354</v>
      </c>
      <c r="B1517" s="127" t="s">
        <v>964</v>
      </c>
      <c r="C1517" s="128">
        <v>1324400000</v>
      </c>
      <c r="D1517" s="128">
        <v>1454830000</v>
      </c>
      <c r="E1517" s="128">
        <v>1510170000</v>
      </c>
      <c r="F1517" s="128">
        <v>1577160000</v>
      </c>
      <c r="G1517" s="128">
        <v>1618850000</v>
      </c>
      <c r="H1517" s="128">
        <v>1664190000</v>
      </c>
      <c r="I1517" s="128">
        <v>1711250000</v>
      </c>
      <c r="J1517" s="128">
        <v>1758880000</v>
      </c>
      <c r="K1517" s="128">
        <v>1807280000</v>
      </c>
      <c r="L1517" s="128">
        <v>1923210000</v>
      </c>
      <c r="M1517" s="128">
        <v>2039570000</v>
      </c>
      <c r="N1517" s="128">
        <v>2155670000</v>
      </c>
      <c r="O1517" s="128">
        <v>2271800000</v>
      </c>
      <c r="P1517" s="128">
        <v>2387920000</v>
      </c>
      <c r="Q1517" s="128">
        <v>2383650000</v>
      </c>
      <c r="R1517" s="128">
        <v>2379060000</v>
      </c>
      <c r="S1517" s="128">
        <v>2374460000</v>
      </c>
      <c r="T1517" s="128">
        <v>2369870000</v>
      </c>
      <c r="U1517" s="128">
        <v>2365600000</v>
      </c>
      <c r="V1517" s="128">
        <v>2362980000</v>
      </c>
      <c r="W1517" s="128">
        <v>2360680000</v>
      </c>
      <c r="X1517" s="128">
        <v>2358060000</v>
      </c>
      <c r="Y1517" s="128">
        <v>2355760000</v>
      </c>
      <c r="Z1517" s="128">
        <v>2353130000</v>
      </c>
      <c r="AA1517" s="128">
        <v>2343950000</v>
      </c>
      <c r="AB1517" s="128">
        <v>2334430000</v>
      </c>
      <c r="AC1517" s="128">
        <v>2325240000</v>
      </c>
      <c r="AD1517" s="128">
        <v>2315730000</v>
      </c>
      <c r="AE1517" s="128">
        <v>2306210000</v>
      </c>
      <c r="AF1517" s="128">
        <v>2297020000</v>
      </c>
      <c r="AG1517" s="128">
        <v>2287510000</v>
      </c>
      <c r="AH1517" s="128">
        <v>2278320000</v>
      </c>
    </row>
    <row r="1518" spans="1:34" x14ac:dyDescent="0.35">
      <c r="A1518" s="127" t="s">
        <v>2355</v>
      </c>
      <c r="B1518" s="127" t="s">
        <v>964</v>
      </c>
      <c r="C1518" s="128">
        <v>26035200000</v>
      </c>
      <c r="D1518" s="128">
        <v>28599200000</v>
      </c>
      <c r="E1518" s="128">
        <v>29687200000</v>
      </c>
      <c r="F1518" s="128">
        <v>31004100000</v>
      </c>
      <c r="G1518" s="128">
        <v>31823500000</v>
      </c>
      <c r="H1518" s="128">
        <v>32714900000</v>
      </c>
      <c r="I1518" s="128">
        <v>33640100000</v>
      </c>
      <c r="J1518" s="128">
        <v>34576300000</v>
      </c>
      <c r="K1518" s="128">
        <v>35527900000</v>
      </c>
      <c r="L1518" s="128">
        <v>37806800000</v>
      </c>
      <c r="M1518" s="128">
        <v>40094300000</v>
      </c>
      <c r="N1518" s="128">
        <v>42376500000</v>
      </c>
      <c r="O1518" s="128">
        <v>44659300000</v>
      </c>
      <c r="P1518" s="128">
        <v>46942100000</v>
      </c>
      <c r="Q1518" s="128">
        <v>46858200000</v>
      </c>
      <c r="R1518" s="128">
        <v>46767900000</v>
      </c>
      <c r="S1518" s="128">
        <v>46677600000</v>
      </c>
      <c r="T1518" s="128">
        <v>46587300000</v>
      </c>
      <c r="U1518" s="128">
        <v>46503500000</v>
      </c>
      <c r="V1518" s="128">
        <v>46451900000</v>
      </c>
      <c r="W1518" s="128">
        <v>46406700000</v>
      </c>
      <c r="X1518" s="128">
        <v>46355100000</v>
      </c>
      <c r="Y1518" s="128">
        <v>46309900000</v>
      </c>
      <c r="Z1518" s="128">
        <v>46258300000</v>
      </c>
      <c r="AA1518" s="128">
        <v>46077700000</v>
      </c>
      <c r="AB1518" s="128">
        <v>45890600000</v>
      </c>
      <c r="AC1518" s="128">
        <v>45710000000</v>
      </c>
      <c r="AD1518" s="128">
        <v>45522900000</v>
      </c>
      <c r="AE1518" s="128">
        <v>45335900000</v>
      </c>
      <c r="AF1518" s="128">
        <v>45155300000</v>
      </c>
      <c r="AG1518" s="128">
        <v>44968200000</v>
      </c>
      <c r="AH1518" s="128">
        <v>44787600000</v>
      </c>
    </row>
    <row r="1519" spans="1:34" x14ac:dyDescent="0.35">
      <c r="A1519" s="127" t="s">
        <v>2356</v>
      </c>
      <c r="B1519" s="127" t="s">
        <v>964</v>
      </c>
      <c r="C1519" s="128">
        <v>1402040000</v>
      </c>
      <c r="D1519" s="128">
        <v>1540110000</v>
      </c>
      <c r="E1519" s="128">
        <v>1598700000</v>
      </c>
      <c r="F1519" s="128">
        <v>1669620000</v>
      </c>
      <c r="G1519" s="128">
        <v>1713750000</v>
      </c>
      <c r="H1519" s="128">
        <v>1761750000</v>
      </c>
      <c r="I1519" s="128">
        <v>1811570000</v>
      </c>
      <c r="J1519" s="128">
        <v>1861990000</v>
      </c>
      <c r="K1519" s="128">
        <v>1913230000</v>
      </c>
      <c r="L1519" s="128">
        <v>2035950000</v>
      </c>
      <c r="M1519" s="128">
        <v>2159140000</v>
      </c>
      <c r="N1519" s="128">
        <v>2282040000</v>
      </c>
      <c r="O1519" s="128">
        <v>2404980000</v>
      </c>
      <c r="P1519" s="128">
        <v>2527910000</v>
      </c>
      <c r="Q1519" s="128">
        <v>2523390000</v>
      </c>
      <c r="R1519" s="128">
        <v>2518530000</v>
      </c>
      <c r="S1519" s="128">
        <v>2513660000</v>
      </c>
      <c r="T1519" s="128">
        <v>2508800000</v>
      </c>
      <c r="U1519" s="128">
        <v>2504280000</v>
      </c>
      <c r="V1519" s="128">
        <v>2501500000</v>
      </c>
      <c r="W1519" s="128">
        <v>2499070000</v>
      </c>
      <c r="X1519" s="128">
        <v>2496290000</v>
      </c>
      <c r="Y1519" s="128">
        <v>2493860000</v>
      </c>
      <c r="Z1519" s="128">
        <v>2491080000</v>
      </c>
      <c r="AA1519" s="128">
        <v>2481360000</v>
      </c>
      <c r="AB1519" s="128">
        <v>2471280000</v>
      </c>
      <c r="AC1519" s="128">
        <v>2461560000</v>
      </c>
      <c r="AD1519" s="128">
        <v>2451480000</v>
      </c>
      <c r="AE1519" s="128">
        <v>2441410000</v>
      </c>
      <c r="AF1519" s="128">
        <v>2431680000</v>
      </c>
      <c r="AG1519" s="128">
        <v>2421610000</v>
      </c>
      <c r="AH1519" s="128">
        <v>2411880000</v>
      </c>
    </row>
    <row r="1520" spans="1:34" x14ac:dyDescent="0.35">
      <c r="A1520" s="127" t="s">
        <v>2357</v>
      </c>
      <c r="B1520" s="127" t="s">
        <v>964</v>
      </c>
      <c r="C1520" s="128">
        <v>1402040000</v>
      </c>
      <c r="D1520" s="128">
        <v>1540110000</v>
      </c>
      <c r="E1520" s="128">
        <v>1598700000</v>
      </c>
      <c r="F1520" s="128">
        <v>1669620000</v>
      </c>
      <c r="G1520" s="128">
        <v>1713750000</v>
      </c>
      <c r="H1520" s="128">
        <v>1761750000</v>
      </c>
      <c r="I1520" s="128">
        <v>1811570000</v>
      </c>
      <c r="J1520" s="128">
        <v>1861990000</v>
      </c>
      <c r="K1520" s="128">
        <v>1913230000</v>
      </c>
      <c r="L1520" s="128">
        <v>2035950000</v>
      </c>
      <c r="M1520" s="128">
        <v>2159140000</v>
      </c>
      <c r="N1520" s="128">
        <v>2282040000</v>
      </c>
      <c r="O1520" s="128">
        <v>2404980000</v>
      </c>
      <c r="P1520" s="128">
        <v>2527910000</v>
      </c>
      <c r="Q1520" s="128">
        <v>2523390000</v>
      </c>
      <c r="R1520" s="128">
        <v>2518530000</v>
      </c>
      <c r="S1520" s="128">
        <v>2513660000</v>
      </c>
      <c r="T1520" s="128">
        <v>2508800000</v>
      </c>
      <c r="U1520" s="128">
        <v>2504280000</v>
      </c>
      <c r="V1520" s="128">
        <v>2501500000</v>
      </c>
      <c r="W1520" s="128">
        <v>2499070000</v>
      </c>
      <c r="X1520" s="128">
        <v>2496290000</v>
      </c>
      <c r="Y1520" s="128">
        <v>2493860000</v>
      </c>
      <c r="Z1520" s="128">
        <v>2491080000</v>
      </c>
      <c r="AA1520" s="128">
        <v>2481360000</v>
      </c>
      <c r="AB1520" s="128">
        <v>2471280000</v>
      </c>
      <c r="AC1520" s="128">
        <v>2461560000</v>
      </c>
      <c r="AD1520" s="128">
        <v>2451480000</v>
      </c>
      <c r="AE1520" s="128">
        <v>2441410000</v>
      </c>
      <c r="AF1520" s="128">
        <v>2431680000</v>
      </c>
      <c r="AG1520" s="128">
        <v>2421610000</v>
      </c>
      <c r="AH1520" s="128">
        <v>2411880000</v>
      </c>
    </row>
    <row r="1521" spans="1:34" x14ac:dyDescent="0.35">
      <c r="A1521" s="127" t="s">
        <v>2358</v>
      </c>
      <c r="B1521" s="127" t="s">
        <v>964</v>
      </c>
      <c r="C1521" s="127">
        <v>0</v>
      </c>
      <c r="D1521" s="127">
        <v>0</v>
      </c>
      <c r="E1521" s="127">
        <v>0</v>
      </c>
      <c r="F1521" s="127">
        <v>0</v>
      </c>
      <c r="G1521" s="127">
        <v>0</v>
      </c>
      <c r="H1521" s="127">
        <v>0</v>
      </c>
      <c r="I1521" s="127">
        <v>0</v>
      </c>
      <c r="J1521" s="127">
        <v>0</v>
      </c>
      <c r="K1521" s="127">
        <v>0</v>
      </c>
      <c r="L1521" s="127">
        <v>0</v>
      </c>
      <c r="M1521" s="127">
        <v>0</v>
      </c>
      <c r="N1521" s="127">
        <v>0</v>
      </c>
      <c r="O1521" s="127">
        <v>0</v>
      </c>
      <c r="P1521" s="127">
        <v>0</v>
      </c>
      <c r="Q1521" s="127">
        <v>0</v>
      </c>
      <c r="R1521" s="127">
        <v>0</v>
      </c>
      <c r="S1521" s="127">
        <v>0</v>
      </c>
      <c r="T1521" s="127">
        <v>0</v>
      </c>
      <c r="U1521" s="127">
        <v>0</v>
      </c>
      <c r="V1521" s="127">
        <v>0</v>
      </c>
      <c r="W1521" s="127">
        <v>0</v>
      </c>
      <c r="X1521" s="127">
        <v>0</v>
      </c>
      <c r="Y1521" s="127">
        <v>0</v>
      </c>
      <c r="Z1521" s="127">
        <v>0</v>
      </c>
      <c r="AA1521" s="127">
        <v>0</v>
      </c>
      <c r="AB1521" s="127">
        <v>0</v>
      </c>
      <c r="AC1521" s="127">
        <v>0</v>
      </c>
      <c r="AD1521" s="127">
        <v>0</v>
      </c>
      <c r="AE1521" s="127">
        <v>0</v>
      </c>
      <c r="AF1521" s="127">
        <v>0</v>
      </c>
      <c r="AG1521" s="127">
        <v>0</v>
      </c>
      <c r="AH1521" s="127">
        <v>0</v>
      </c>
    </row>
    <row r="1522" spans="1:34" x14ac:dyDescent="0.35">
      <c r="A1522" s="127" t="s">
        <v>2359</v>
      </c>
      <c r="B1522" s="127" t="s">
        <v>964</v>
      </c>
      <c r="C1522" s="128">
        <v>231336000</v>
      </c>
      <c r="D1522" s="128">
        <v>254119000</v>
      </c>
      <c r="E1522" s="128">
        <v>263786000</v>
      </c>
      <c r="F1522" s="128">
        <v>275487000</v>
      </c>
      <c r="G1522" s="128">
        <v>282768000</v>
      </c>
      <c r="H1522" s="128">
        <v>290689000</v>
      </c>
      <c r="I1522" s="128">
        <v>298910000</v>
      </c>
      <c r="J1522" s="128">
        <v>307228000</v>
      </c>
      <c r="K1522" s="128">
        <v>315684000</v>
      </c>
      <c r="L1522" s="128">
        <v>335932000</v>
      </c>
      <c r="M1522" s="128">
        <v>356258000</v>
      </c>
      <c r="N1522" s="128">
        <v>376537000</v>
      </c>
      <c r="O1522" s="128">
        <v>396821000</v>
      </c>
      <c r="P1522" s="128">
        <v>417105000</v>
      </c>
      <c r="Q1522" s="128">
        <v>416359000</v>
      </c>
      <c r="R1522" s="128">
        <v>415557000</v>
      </c>
      <c r="S1522" s="128">
        <v>414754000</v>
      </c>
      <c r="T1522" s="128">
        <v>413952000</v>
      </c>
      <c r="U1522" s="128">
        <v>413207000</v>
      </c>
      <c r="V1522" s="128">
        <v>412748000</v>
      </c>
      <c r="W1522" s="128">
        <v>412347000</v>
      </c>
      <c r="X1522" s="128">
        <v>411889000</v>
      </c>
      <c r="Y1522" s="128">
        <v>411487000</v>
      </c>
      <c r="Z1522" s="128">
        <v>411029000</v>
      </c>
      <c r="AA1522" s="128">
        <v>409424000</v>
      </c>
      <c r="AB1522" s="128">
        <v>407762000</v>
      </c>
      <c r="AC1522" s="128">
        <v>406157000</v>
      </c>
      <c r="AD1522" s="128">
        <v>404495000</v>
      </c>
      <c r="AE1522" s="128">
        <v>402832000</v>
      </c>
      <c r="AF1522" s="128">
        <v>401227000</v>
      </c>
      <c r="AG1522" s="128">
        <v>399565000</v>
      </c>
      <c r="AH1522" s="128">
        <v>397960000</v>
      </c>
    </row>
    <row r="1523" spans="1:34" x14ac:dyDescent="0.35">
      <c r="A1523" s="127" t="s">
        <v>2360</v>
      </c>
      <c r="B1523" s="127" t="s">
        <v>964</v>
      </c>
      <c r="C1523" s="128">
        <v>600072000</v>
      </c>
      <c r="D1523" s="128">
        <v>659168000</v>
      </c>
      <c r="E1523" s="128">
        <v>684245000</v>
      </c>
      <c r="F1523" s="128">
        <v>714597000</v>
      </c>
      <c r="G1523" s="128">
        <v>733484000</v>
      </c>
      <c r="H1523" s="128">
        <v>754030000</v>
      </c>
      <c r="I1523" s="128">
        <v>775354000</v>
      </c>
      <c r="J1523" s="128">
        <v>796931000</v>
      </c>
      <c r="K1523" s="128">
        <v>818865000</v>
      </c>
      <c r="L1523" s="128">
        <v>871388000</v>
      </c>
      <c r="M1523" s="128">
        <v>924112000</v>
      </c>
      <c r="N1523" s="128">
        <v>976714000</v>
      </c>
      <c r="O1523" s="128">
        <v>1029330000</v>
      </c>
      <c r="P1523" s="128">
        <v>1081940000</v>
      </c>
      <c r="Q1523" s="128">
        <v>1080010000</v>
      </c>
      <c r="R1523" s="128">
        <v>1077930000</v>
      </c>
      <c r="S1523" s="128">
        <v>1075850000</v>
      </c>
      <c r="T1523" s="128">
        <v>1073770000</v>
      </c>
      <c r="U1523" s="128">
        <v>1071830000</v>
      </c>
      <c r="V1523" s="128">
        <v>1070640000</v>
      </c>
      <c r="W1523" s="128">
        <v>1069600000</v>
      </c>
      <c r="X1523" s="128">
        <v>1068410000</v>
      </c>
      <c r="Y1523" s="128">
        <v>1067370000</v>
      </c>
      <c r="Z1523" s="128">
        <v>1066180000</v>
      </c>
      <c r="AA1523" s="128">
        <v>1062020000</v>
      </c>
      <c r="AB1523" s="128">
        <v>1057710000</v>
      </c>
      <c r="AC1523" s="128">
        <v>1053550000</v>
      </c>
      <c r="AD1523" s="128">
        <v>1049230000</v>
      </c>
      <c r="AE1523" s="128">
        <v>1044920000</v>
      </c>
      <c r="AF1523" s="128">
        <v>1040760000</v>
      </c>
      <c r="AG1523" s="128">
        <v>1036450000</v>
      </c>
      <c r="AH1523" s="128">
        <v>1032290000</v>
      </c>
    </row>
    <row r="1524" spans="1:34" x14ac:dyDescent="0.35">
      <c r="A1524" s="127" t="s">
        <v>2361</v>
      </c>
      <c r="B1524" s="127" t="s">
        <v>964</v>
      </c>
      <c r="C1524" s="128">
        <v>2129100000</v>
      </c>
      <c r="D1524" s="128">
        <v>2338780000</v>
      </c>
      <c r="E1524" s="128">
        <v>2427750000</v>
      </c>
      <c r="F1524" s="128">
        <v>2535440000</v>
      </c>
      <c r="G1524" s="128">
        <v>2602460000</v>
      </c>
      <c r="H1524" s="128">
        <v>2675350000</v>
      </c>
      <c r="I1524" s="128">
        <v>2751010000</v>
      </c>
      <c r="J1524" s="128">
        <v>2827570000</v>
      </c>
      <c r="K1524" s="128">
        <v>2905390000</v>
      </c>
      <c r="L1524" s="128">
        <v>3091750000</v>
      </c>
      <c r="M1524" s="128">
        <v>3278820000</v>
      </c>
      <c r="N1524" s="128">
        <v>3465450000</v>
      </c>
      <c r="O1524" s="128">
        <v>3652140000</v>
      </c>
      <c r="P1524" s="128">
        <v>3838820000</v>
      </c>
      <c r="Q1524" s="128">
        <v>3831960000</v>
      </c>
      <c r="R1524" s="128">
        <v>3824580000</v>
      </c>
      <c r="S1524" s="128">
        <v>3817190000</v>
      </c>
      <c r="T1524" s="128">
        <v>3809810000</v>
      </c>
      <c r="U1524" s="128">
        <v>3802950000</v>
      </c>
      <c r="V1524" s="128">
        <v>3798730000</v>
      </c>
      <c r="W1524" s="128">
        <v>3795040000</v>
      </c>
      <c r="X1524" s="128">
        <v>3790820000</v>
      </c>
      <c r="Y1524" s="128">
        <v>3787120000</v>
      </c>
      <c r="Z1524" s="128">
        <v>3782900000</v>
      </c>
      <c r="AA1524" s="128">
        <v>3768130000</v>
      </c>
      <c r="AB1524" s="128">
        <v>3752830000</v>
      </c>
      <c r="AC1524" s="128">
        <v>3738060000</v>
      </c>
      <c r="AD1524" s="128">
        <v>3722770000</v>
      </c>
      <c r="AE1524" s="128">
        <v>3707470000</v>
      </c>
      <c r="AF1524" s="128">
        <v>3692700000</v>
      </c>
      <c r="AG1524" s="128">
        <v>3677400000</v>
      </c>
      <c r="AH1524" s="128">
        <v>3662630000</v>
      </c>
    </row>
    <row r="1525" spans="1:34" x14ac:dyDescent="0.35">
      <c r="A1525" s="127" t="s">
        <v>2362</v>
      </c>
      <c r="B1525" s="127" t="s">
        <v>964</v>
      </c>
      <c r="C1525" s="128">
        <v>42582200</v>
      </c>
      <c r="D1525" s="128">
        <v>46775800</v>
      </c>
      <c r="E1525" s="128">
        <v>48555300</v>
      </c>
      <c r="F1525" s="128">
        <v>50709100</v>
      </c>
      <c r="G1525" s="128">
        <v>52049400</v>
      </c>
      <c r="H1525" s="128">
        <v>53507300</v>
      </c>
      <c r="I1525" s="128">
        <v>55020500</v>
      </c>
      <c r="J1525" s="128">
        <v>56551700</v>
      </c>
      <c r="K1525" s="128">
        <v>58108100</v>
      </c>
      <c r="L1525" s="128">
        <v>61835300</v>
      </c>
      <c r="M1525" s="128">
        <v>65576600</v>
      </c>
      <c r="N1525" s="128">
        <v>69309400</v>
      </c>
      <c r="O1525" s="128">
        <v>73043100</v>
      </c>
      <c r="P1525" s="128">
        <v>76776700</v>
      </c>
      <c r="Q1525" s="128">
        <v>76639600</v>
      </c>
      <c r="R1525" s="128">
        <v>76491900</v>
      </c>
      <c r="S1525" s="128">
        <v>76344100</v>
      </c>
      <c r="T1525" s="128">
        <v>76196400</v>
      </c>
      <c r="U1525" s="128">
        <v>76059300</v>
      </c>
      <c r="V1525" s="128">
        <v>75974900</v>
      </c>
      <c r="W1525" s="128">
        <v>75901000</v>
      </c>
      <c r="X1525" s="128">
        <v>75816600</v>
      </c>
      <c r="Y1525" s="128">
        <v>75742800</v>
      </c>
      <c r="Z1525" s="128">
        <v>75658400</v>
      </c>
      <c r="AA1525" s="128">
        <v>75362900</v>
      </c>
      <c r="AB1525" s="128">
        <v>75057000</v>
      </c>
      <c r="AC1525" s="128">
        <v>74761600</v>
      </c>
      <c r="AD1525" s="128">
        <v>74455600</v>
      </c>
      <c r="AE1525" s="128">
        <v>74149600</v>
      </c>
      <c r="AF1525" s="128">
        <v>73854200</v>
      </c>
      <c r="AG1525" s="128">
        <v>73548200</v>
      </c>
      <c r="AH1525" s="128">
        <v>73252800</v>
      </c>
    </row>
    <row r="1526" spans="1:34" x14ac:dyDescent="0.35">
      <c r="A1526" s="127" t="s">
        <v>2363</v>
      </c>
      <c r="B1526" s="127" t="s">
        <v>964</v>
      </c>
      <c r="C1526" s="127">
        <v>0</v>
      </c>
      <c r="D1526" s="127">
        <v>0</v>
      </c>
      <c r="E1526" s="127">
        <v>0</v>
      </c>
      <c r="F1526" s="127">
        <v>0</v>
      </c>
      <c r="G1526" s="127">
        <v>0</v>
      </c>
      <c r="H1526" s="127">
        <v>0</v>
      </c>
      <c r="I1526" s="127">
        <v>0</v>
      </c>
      <c r="J1526" s="127">
        <v>0</v>
      </c>
      <c r="K1526" s="127">
        <v>0</v>
      </c>
      <c r="L1526" s="127">
        <v>0</v>
      </c>
      <c r="M1526" s="127">
        <v>0</v>
      </c>
      <c r="N1526" s="127">
        <v>0</v>
      </c>
      <c r="O1526" s="127">
        <v>0</v>
      </c>
      <c r="P1526" s="127">
        <v>0</v>
      </c>
      <c r="Q1526" s="127">
        <v>0</v>
      </c>
      <c r="R1526" s="127">
        <v>0</v>
      </c>
      <c r="S1526" s="127">
        <v>0</v>
      </c>
      <c r="T1526" s="127">
        <v>0</v>
      </c>
      <c r="U1526" s="127">
        <v>0</v>
      </c>
      <c r="V1526" s="127">
        <v>0</v>
      </c>
      <c r="W1526" s="127">
        <v>0</v>
      </c>
      <c r="X1526" s="127">
        <v>0</v>
      </c>
      <c r="Y1526" s="127">
        <v>0</v>
      </c>
      <c r="Z1526" s="127">
        <v>0</v>
      </c>
      <c r="AA1526" s="127">
        <v>0</v>
      </c>
      <c r="AB1526" s="127">
        <v>0</v>
      </c>
      <c r="AC1526" s="127">
        <v>0</v>
      </c>
      <c r="AD1526" s="127">
        <v>0</v>
      </c>
      <c r="AE1526" s="127">
        <v>0</v>
      </c>
      <c r="AF1526" s="127">
        <v>0</v>
      </c>
      <c r="AG1526" s="127">
        <v>0</v>
      </c>
      <c r="AH1526" s="127">
        <v>0</v>
      </c>
    </row>
    <row r="1527" spans="1:34" x14ac:dyDescent="0.35">
      <c r="A1527" s="127" t="s">
        <v>1923</v>
      </c>
      <c r="B1527" s="127" t="s">
        <v>964</v>
      </c>
      <c r="C1527" s="127">
        <v>0</v>
      </c>
      <c r="D1527" s="127">
        <v>0</v>
      </c>
      <c r="E1527" s="127">
        <v>0</v>
      </c>
      <c r="F1527" s="127">
        <v>0</v>
      </c>
      <c r="G1527" s="127">
        <v>0</v>
      </c>
      <c r="H1527" s="127">
        <v>0</v>
      </c>
      <c r="I1527" s="127">
        <v>0</v>
      </c>
      <c r="J1527" s="127">
        <v>0</v>
      </c>
      <c r="K1527" s="127">
        <v>0</v>
      </c>
      <c r="L1527" s="127">
        <v>0</v>
      </c>
      <c r="M1527" s="127">
        <v>0</v>
      </c>
      <c r="N1527" s="127">
        <v>0</v>
      </c>
      <c r="O1527" s="127">
        <v>0</v>
      </c>
      <c r="P1527" s="127">
        <v>0</v>
      </c>
      <c r="Q1527" s="127">
        <v>0</v>
      </c>
      <c r="R1527" s="127">
        <v>0</v>
      </c>
      <c r="S1527" s="127">
        <v>0</v>
      </c>
      <c r="T1527" s="127">
        <v>0</v>
      </c>
      <c r="U1527" s="127">
        <v>0</v>
      </c>
      <c r="V1527" s="127">
        <v>0</v>
      </c>
      <c r="W1527" s="127">
        <v>0</v>
      </c>
      <c r="X1527" s="127">
        <v>0</v>
      </c>
      <c r="Y1527" s="127">
        <v>0</v>
      </c>
      <c r="Z1527" s="127">
        <v>0</v>
      </c>
      <c r="AA1527" s="127">
        <v>0</v>
      </c>
      <c r="AB1527" s="127">
        <v>0</v>
      </c>
      <c r="AC1527" s="127">
        <v>0</v>
      </c>
      <c r="AD1527" s="127">
        <v>0</v>
      </c>
      <c r="AE1527" s="127">
        <v>0</v>
      </c>
      <c r="AF1527" s="127">
        <v>0</v>
      </c>
      <c r="AG1527" s="127">
        <v>0</v>
      </c>
      <c r="AH1527" s="127">
        <v>0</v>
      </c>
    </row>
    <row r="1528" spans="1:34" x14ac:dyDescent="0.35">
      <c r="A1528" s="127" t="s">
        <v>2364</v>
      </c>
      <c r="B1528" s="127" t="s">
        <v>964</v>
      </c>
      <c r="C1528" s="127">
        <v>0</v>
      </c>
      <c r="D1528" s="127">
        <v>0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0</v>
      </c>
      <c r="K1528" s="127">
        <v>0</v>
      </c>
      <c r="L1528" s="127">
        <v>0</v>
      </c>
      <c r="M1528" s="127">
        <v>0</v>
      </c>
      <c r="N1528" s="127">
        <v>0</v>
      </c>
      <c r="O1528" s="127">
        <v>0</v>
      </c>
      <c r="P1528" s="127">
        <v>0</v>
      </c>
      <c r="Q1528" s="127">
        <v>0</v>
      </c>
      <c r="R1528" s="127">
        <v>0</v>
      </c>
      <c r="S1528" s="127">
        <v>0</v>
      </c>
      <c r="T1528" s="127">
        <v>0</v>
      </c>
      <c r="U1528" s="127">
        <v>0</v>
      </c>
      <c r="V1528" s="127">
        <v>0</v>
      </c>
      <c r="W1528" s="127">
        <v>0</v>
      </c>
      <c r="X1528" s="127">
        <v>0</v>
      </c>
      <c r="Y1528" s="127">
        <v>0</v>
      </c>
      <c r="Z1528" s="127">
        <v>0</v>
      </c>
      <c r="AA1528" s="127">
        <v>0</v>
      </c>
      <c r="AB1528" s="127">
        <v>0</v>
      </c>
      <c r="AC1528" s="127">
        <v>0</v>
      </c>
      <c r="AD1528" s="127">
        <v>0</v>
      </c>
      <c r="AE1528" s="127">
        <v>0</v>
      </c>
      <c r="AF1528" s="127">
        <v>0</v>
      </c>
      <c r="AG1528" s="127">
        <v>0</v>
      </c>
      <c r="AH1528" s="127">
        <v>0</v>
      </c>
    </row>
    <row r="1529" spans="1:34" x14ac:dyDescent="0.35">
      <c r="A1529" s="127" t="s">
        <v>2365</v>
      </c>
      <c r="B1529" s="127" t="s">
        <v>964</v>
      </c>
      <c r="C1529" s="127">
        <v>0</v>
      </c>
      <c r="D1529" s="127">
        <v>0</v>
      </c>
      <c r="E1529" s="127">
        <v>0</v>
      </c>
      <c r="F1529" s="127">
        <v>0</v>
      </c>
      <c r="G1529" s="127">
        <v>0</v>
      </c>
      <c r="H1529" s="127">
        <v>0</v>
      </c>
      <c r="I1529" s="127">
        <v>0</v>
      </c>
      <c r="J1529" s="127">
        <v>0</v>
      </c>
      <c r="K1529" s="127">
        <v>0</v>
      </c>
      <c r="L1529" s="127">
        <v>0</v>
      </c>
      <c r="M1529" s="127">
        <v>0</v>
      </c>
      <c r="N1529" s="127">
        <v>0</v>
      </c>
      <c r="O1529" s="127">
        <v>0</v>
      </c>
      <c r="P1529" s="127">
        <v>0</v>
      </c>
      <c r="Q1529" s="127">
        <v>0</v>
      </c>
      <c r="R1529" s="127">
        <v>0</v>
      </c>
      <c r="S1529" s="127">
        <v>0</v>
      </c>
      <c r="T1529" s="127">
        <v>0</v>
      </c>
      <c r="U1529" s="127">
        <v>0</v>
      </c>
      <c r="V1529" s="127">
        <v>0</v>
      </c>
      <c r="W1529" s="127">
        <v>0</v>
      </c>
      <c r="X1529" s="127">
        <v>0</v>
      </c>
      <c r="Y1529" s="127">
        <v>0</v>
      </c>
      <c r="Z1529" s="127">
        <v>0</v>
      </c>
      <c r="AA1529" s="127">
        <v>0</v>
      </c>
      <c r="AB1529" s="127">
        <v>0</v>
      </c>
      <c r="AC1529" s="127">
        <v>0</v>
      </c>
      <c r="AD1529" s="127">
        <v>0</v>
      </c>
      <c r="AE1529" s="127">
        <v>0</v>
      </c>
      <c r="AF1529" s="127">
        <v>0</v>
      </c>
      <c r="AG1529" s="127">
        <v>0</v>
      </c>
      <c r="AH1529" s="127">
        <v>0</v>
      </c>
    </row>
    <row r="1530" spans="1:34" x14ac:dyDescent="0.35">
      <c r="A1530" s="127" t="s">
        <v>2366</v>
      </c>
      <c r="B1530" s="127" t="s">
        <v>964</v>
      </c>
      <c r="C1530" s="127">
        <v>0</v>
      </c>
      <c r="D1530" s="127">
        <v>0</v>
      </c>
      <c r="E1530" s="127">
        <v>0</v>
      </c>
      <c r="F1530" s="127">
        <v>0</v>
      </c>
      <c r="G1530" s="127">
        <v>0</v>
      </c>
      <c r="H1530" s="127">
        <v>0</v>
      </c>
      <c r="I1530" s="127">
        <v>0</v>
      </c>
      <c r="J1530" s="127">
        <v>0</v>
      </c>
      <c r="K1530" s="127">
        <v>0</v>
      </c>
      <c r="L1530" s="127">
        <v>0</v>
      </c>
      <c r="M1530" s="127">
        <v>0</v>
      </c>
      <c r="N1530" s="127">
        <v>0</v>
      </c>
      <c r="O1530" s="127">
        <v>0</v>
      </c>
      <c r="P1530" s="127">
        <v>0</v>
      </c>
      <c r="Q1530" s="127">
        <v>0</v>
      </c>
      <c r="R1530" s="127">
        <v>0</v>
      </c>
      <c r="S1530" s="127">
        <v>0</v>
      </c>
      <c r="T1530" s="127">
        <v>0</v>
      </c>
      <c r="U1530" s="127">
        <v>0</v>
      </c>
      <c r="V1530" s="127">
        <v>0</v>
      </c>
      <c r="W1530" s="127">
        <v>0</v>
      </c>
      <c r="X1530" s="127">
        <v>0</v>
      </c>
      <c r="Y1530" s="127">
        <v>0</v>
      </c>
      <c r="Z1530" s="127">
        <v>0</v>
      </c>
      <c r="AA1530" s="127">
        <v>0</v>
      </c>
      <c r="AB1530" s="127">
        <v>0</v>
      </c>
      <c r="AC1530" s="127">
        <v>0</v>
      </c>
      <c r="AD1530" s="127">
        <v>0</v>
      </c>
      <c r="AE1530" s="127">
        <v>0</v>
      </c>
      <c r="AF1530" s="127">
        <v>0</v>
      </c>
      <c r="AG1530" s="127">
        <v>0</v>
      </c>
      <c r="AH1530" s="127">
        <v>0</v>
      </c>
    </row>
    <row r="1531" spans="1:34" x14ac:dyDescent="0.35">
      <c r="A1531" s="127" t="s">
        <v>2367</v>
      </c>
      <c r="B1531" s="127" t="s">
        <v>964</v>
      </c>
      <c r="C1531" s="127">
        <v>0</v>
      </c>
      <c r="D1531" s="127">
        <v>0</v>
      </c>
      <c r="E1531" s="127">
        <v>0</v>
      </c>
      <c r="F1531" s="127">
        <v>0</v>
      </c>
      <c r="G1531" s="127">
        <v>0</v>
      </c>
      <c r="H1531" s="127">
        <v>0</v>
      </c>
      <c r="I1531" s="127">
        <v>0</v>
      </c>
      <c r="J1531" s="127">
        <v>0</v>
      </c>
      <c r="K1531" s="127">
        <v>0</v>
      </c>
      <c r="L1531" s="127">
        <v>0</v>
      </c>
      <c r="M1531" s="127">
        <v>0</v>
      </c>
      <c r="N1531" s="127">
        <v>0</v>
      </c>
      <c r="O1531" s="127">
        <v>0</v>
      </c>
      <c r="P1531" s="127">
        <v>0</v>
      </c>
      <c r="Q1531" s="127">
        <v>0</v>
      </c>
      <c r="R1531" s="127">
        <v>0</v>
      </c>
      <c r="S1531" s="127">
        <v>0</v>
      </c>
      <c r="T1531" s="127">
        <v>0</v>
      </c>
      <c r="U1531" s="127">
        <v>0</v>
      </c>
      <c r="V1531" s="127">
        <v>0</v>
      </c>
      <c r="W1531" s="127">
        <v>0</v>
      </c>
      <c r="X1531" s="127">
        <v>0</v>
      </c>
      <c r="Y1531" s="127">
        <v>0</v>
      </c>
      <c r="Z1531" s="127">
        <v>0</v>
      </c>
      <c r="AA1531" s="127">
        <v>0</v>
      </c>
      <c r="AB1531" s="127">
        <v>0</v>
      </c>
      <c r="AC1531" s="127">
        <v>0</v>
      </c>
      <c r="AD1531" s="127">
        <v>0</v>
      </c>
      <c r="AE1531" s="127">
        <v>0</v>
      </c>
      <c r="AF1531" s="127">
        <v>0</v>
      </c>
      <c r="AG1531" s="127">
        <v>0</v>
      </c>
      <c r="AH1531" s="127">
        <v>0</v>
      </c>
    </row>
    <row r="1532" spans="1:34" x14ac:dyDescent="0.35">
      <c r="A1532" s="127" t="s">
        <v>2368</v>
      </c>
      <c r="B1532" s="127" t="s">
        <v>964</v>
      </c>
      <c r="C1532" s="127">
        <v>0</v>
      </c>
      <c r="D1532" s="127">
        <v>0</v>
      </c>
      <c r="E1532" s="127">
        <v>0</v>
      </c>
      <c r="F1532" s="127">
        <v>0</v>
      </c>
      <c r="G1532" s="127">
        <v>0</v>
      </c>
      <c r="H1532" s="127">
        <v>0</v>
      </c>
      <c r="I1532" s="127">
        <v>0</v>
      </c>
      <c r="J1532" s="127">
        <v>0</v>
      </c>
      <c r="K1532" s="127">
        <v>0</v>
      </c>
      <c r="L1532" s="127">
        <v>0</v>
      </c>
      <c r="M1532" s="127">
        <v>0</v>
      </c>
      <c r="N1532" s="127">
        <v>0</v>
      </c>
      <c r="O1532" s="127">
        <v>0</v>
      </c>
      <c r="P1532" s="127">
        <v>0</v>
      </c>
      <c r="Q1532" s="127">
        <v>0</v>
      </c>
      <c r="R1532" s="127">
        <v>0</v>
      </c>
      <c r="S1532" s="127">
        <v>0</v>
      </c>
      <c r="T1532" s="127">
        <v>0</v>
      </c>
      <c r="U1532" s="127">
        <v>0</v>
      </c>
      <c r="V1532" s="127">
        <v>0</v>
      </c>
      <c r="W1532" s="127">
        <v>0</v>
      </c>
      <c r="X1532" s="127">
        <v>0</v>
      </c>
      <c r="Y1532" s="127">
        <v>0</v>
      </c>
      <c r="Z1532" s="127">
        <v>0</v>
      </c>
      <c r="AA1532" s="127">
        <v>0</v>
      </c>
      <c r="AB1532" s="127">
        <v>0</v>
      </c>
      <c r="AC1532" s="127">
        <v>0</v>
      </c>
      <c r="AD1532" s="127">
        <v>0</v>
      </c>
      <c r="AE1532" s="127">
        <v>0</v>
      </c>
      <c r="AF1532" s="127">
        <v>0</v>
      </c>
      <c r="AG1532" s="127">
        <v>0</v>
      </c>
      <c r="AH1532" s="127">
        <v>0</v>
      </c>
    </row>
    <row r="1533" spans="1:34" x14ac:dyDescent="0.35">
      <c r="A1533" s="127" t="s">
        <v>2369</v>
      </c>
      <c r="B1533" s="127" t="s">
        <v>964</v>
      </c>
      <c r="C1533" s="127">
        <v>0</v>
      </c>
      <c r="D1533" s="127">
        <v>0</v>
      </c>
      <c r="E1533" s="127">
        <v>0</v>
      </c>
      <c r="F1533" s="127">
        <v>0</v>
      </c>
      <c r="G1533" s="127">
        <v>0</v>
      </c>
      <c r="H1533" s="127">
        <v>0</v>
      </c>
      <c r="I1533" s="127">
        <v>0</v>
      </c>
      <c r="J1533" s="127">
        <v>0</v>
      </c>
      <c r="K1533" s="127">
        <v>0</v>
      </c>
      <c r="L1533" s="127">
        <v>0</v>
      </c>
      <c r="M1533" s="127">
        <v>0</v>
      </c>
      <c r="N1533" s="127">
        <v>0</v>
      </c>
      <c r="O1533" s="127">
        <v>0</v>
      </c>
      <c r="P1533" s="127">
        <v>0</v>
      </c>
      <c r="Q1533" s="127">
        <v>0</v>
      </c>
      <c r="R1533" s="127">
        <v>0</v>
      </c>
      <c r="S1533" s="127">
        <v>0</v>
      </c>
      <c r="T1533" s="127">
        <v>0</v>
      </c>
      <c r="U1533" s="127">
        <v>0</v>
      </c>
      <c r="V1533" s="127">
        <v>0</v>
      </c>
      <c r="W1533" s="127">
        <v>0</v>
      </c>
      <c r="X1533" s="127">
        <v>0</v>
      </c>
      <c r="Y1533" s="127">
        <v>0</v>
      </c>
      <c r="Z1533" s="127">
        <v>0</v>
      </c>
      <c r="AA1533" s="127">
        <v>0</v>
      </c>
      <c r="AB1533" s="127">
        <v>0</v>
      </c>
      <c r="AC1533" s="127">
        <v>0</v>
      </c>
      <c r="AD1533" s="127">
        <v>0</v>
      </c>
      <c r="AE1533" s="127">
        <v>0</v>
      </c>
      <c r="AF1533" s="127">
        <v>0</v>
      </c>
      <c r="AG1533" s="127">
        <v>0</v>
      </c>
      <c r="AH1533" s="127">
        <v>0</v>
      </c>
    </row>
    <row r="1534" spans="1:34" x14ac:dyDescent="0.35">
      <c r="A1534" s="127" t="s">
        <v>2370</v>
      </c>
      <c r="B1534" s="127" t="s">
        <v>964</v>
      </c>
      <c r="C1534" s="127">
        <v>0</v>
      </c>
      <c r="D1534" s="127">
        <v>0</v>
      </c>
      <c r="E1534" s="127">
        <v>0</v>
      </c>
      <c r="F1534" s="127">
        <v>0</v>
      </c>
      <c r="G1534" s="127">
        <v>0</v>
      </c>
      <c r="H1534" s="127">
        <v>0</v>
      </c>
      <c r="I1534" s="127">
        <v>0</v>
      </c>
      <c r="J1534" s="127">
        <v>0</v>
      </c>
      <c r="K1534" s="127">
        <v>0</v>
      </c>
      <c r="L1534" s="127">
        <v>0</v>
      </c>
      <c r="M1534" s="127">
        <v>0</v>
      </c>
      <c r="N1534" s="127">
        <v>0</v>
      </c>
      <c r="O1534" s="127">
        <v>0</v>
      </c>
      <c r="P1534" s="127">
        <v>0</v>
      </c>
      <c r="Q1534" s="127">
        <v>0</v>
      </c>
      <c r="R1534" s="127">
        <v>0</v>
      </c>
      <c r="S1534" s="127">
        <v>0</v>
      </c>
      <c r="T1534" s="127">
        <v>0</v>
      </c>
      <c r="U1534" s="127">
        <v>0</v>
      </c>
      <c r="V1534" s="127">
        <v>0</v>
      </c>
      <c r="W1534" s="127">
        <v>0</v>
      </c>
      <c r="X1534" s="127">
        <v>0</v>
      </c>
      <c r="Y1534" s="127">
        <v>0</v>
      </c>
      <c r="Z1534" s="127">
        <v>0</v>
      </c>
      <c r="AA1534" s="127">
        <v>0</v>
      </c>
      <c r="AB1534" s="127">
        <v>0</v>
      </c>
      <c r="AC1534" s="127">
        <v>0</v>
      </c>
      <c r="AD1534" s="127">
        <v>0</v>
      </c>
      <c r="AE1534" s="127">
        <v>0</v>
      </c>
      <c r="AF1534" s="127">
        <v>0</v>
      </c>
      <c r="AG1534" s="127">
        <v>0</v>
      </c>
      <c r="AH1534" s="127">
        <v>0</v>
      </c>
    </row>
    <row r="1535" spans="1:34" x14ac:dyDescent="0.35">
      <c r="A1535" s="127" t="s">
        <v>2371</v>
      </c>
      <c r="B1535" s="127" t="s">
        <v>964</v>
      </c>
      <c r="C1535" s="127">
        <v>0</v>
      </c>
      <c r="D1535" s="127">
        <v>0</v>
      </c>
      <c r="E1535" s="127">
        <v>0</v>
      </c>
      <c r="F1535" s="127">
        <v>0</v>
      </c>
      <c r="G1535" s="127">
        <v>0</v>
      </c>
      <c r="H1535" s="127">
        <v>0</v>
      </c>
      <c r="I1535" s="127">
        <v>0</v>
      </c>
      <c r="J1535" s="127">
        <v>0</v>
      </c>
      <c r="K1535" s="127">
        <v>0</v>
      </c>
      <c r="L1535" s="127">
        <v>0</v>
      </c>
      <c r="M1535" s="127">
        <v>0</v>
      </c>
      <c r="N1535" s="127">
        <v>0</v>
      </c>
      <c r="O1535" s="127">
        <v>0</v>
      </c>
      <c r="P1535" s="127">
        <v>0</v>
      </c>
      <c r="Q1535" s="127">
        <v>0</v>
      </c>
      <c r="R1535" s="127">
        <v>0</v>
      </c>
      <c r="S1535" s="127">
        <v>0</v>
      </c>
      <c r="T1535" s="127">
        <v>0</v>
      </c>
      <c r="U1535" s="127">
        <v>0</v>
      </c>
      <c r="V1535" s="127">
        <v>0</v>
      </c>
      <c r="W1535" s="127">
        <v>0</v>
      </c>
      <c r="X1535" s="127">
        <v>0</v>
      </c>
      <c r="Y1535" s="127">
        <v>0</v>
      </c>
      <c r="Z1535" s="127">
        <v>0</v>
      </c>
      <c r="AA1535" s="127">
        <v>0</v>
      </c>
      <c r="AB1535" s="127">
        <v>0</v>
      </c>
      <c r="AC1535" s="127">
        <v>0</v>
      </c>
      <c r="AD1535" s="127">
        <v>0</v>
      </c>
      <c r="AE1535" s="127">
        <v>0</v>
      </c>
      <c r="AF1535" s="127">
        <v>0</v>
      </c>
      <c r="AG1535" s="127">
        <v>0</v>
      </c>
      <c r="AH1535" s="127">
        <v>0</v>
      </c>
    </row>
    <row r="1536" spans="1:34" x14ac:dyDescent="0.35">
      <c r="A1536" s="127" t="s">
        <v>2372</v>
      </c>
      <c r="B1536" s="127" t="s">
        <v>964</v>
      </c>
      <c r="C1536" s="127">
        <v>0</v>
      </c>
      <c r="D1536" s="127">
        <v>0</v>
      </c>
      <c r="E1536" s="127">
        <v>0</v>
      </c>
      <c r="F1536" s="127">
        <v>0</v>
      </c>
      <c r="G1536" s="127">
        <v>0</v>
      </c>
      <c r="H1536" s="127">
        <v>0</v>
      </c>
      <c r="I1536" s="127">
        <v>0</v>
      </c>
      <c r="J1536" s="127">
        <v>0</v>
      </c>
      <c r="K1536" s="127">
        <v>0</v>
      </c>
      <c r="L1536" s="127">
        <v>0</v>
      </c>
      <c r="M1536" s="127">
        <v>0</v>
      </c>
      <c r="N1536" s="127">
        <v>0</v>
      </c>
      <c r="O1536" s="127">
        <v>0</v>
      </c>
      <c r="P1536" s="127">
        <v>0</v>
      </c>
      <c r="Q1536" s="127">
        <v>0</v>
      </c>
      <c r="R1536" s="127">
        <v>0</v>
      </c>
      <c r="S1536" s="127">
        <v>0</v>
      </c>
      <c r="T1536" s="127">
        <v>0</v>
      </c>
      <c r="U1536" s="127">
        <v>0</v>
      </c>
      <c r="V1536" s="127">
        <v>0</v>
      </c>
      <c r="W1536" s="127">
        <v>0</v>
      </c>
      <c r="X1536" s="127">
        <v>0</v>
      </c>
      <c r="Y1536" s="127">
        <v>0</v>
      </c>
      <c r="Z1536" s="127">
        <v>0</v>
      </c>
      <c r="AA1536" s="127">
        <v>0</v>
      </c>
      <c r="AB1536" s="127">
        <v>0</v>
      </c>
      <c r="AC1536" s="127">
        <v>0</v>
      </c>
      <c r="AD1536" s="127">
        <v>0</v>
      </c>
      <c r="AE1536" s="127">
        <v>0</v>
      </c>
      <c r="AF1536" s="127">
        <v>0</v>
      </c>
      <c r="AG1536" s="127">
        <v>0</v>
      </c>
      <c r="AH1536" s="127">
        <v>0</v>
      </c>
    </row>
    <row r="1537" spans="1:34" x14ac:dyDescent="0.35">
      <c r="A1537" s="127" t="s">
        <v>2373</v>
      </c>
      <c r="B1537" s="127" t="s">
        <v>964</v>
      </c>
      <c r="C1537" s="127">
        <v>0</v>
      </c>
      <c r="D1537" s="127">
        <v>0</v>
      </c>
      <c r="E1537" s="127">
        <v>0</v>
      </c>
      <c r="F1537" s="127">
        <v>0</v>
      </c>
      <c r="G1537" s="127">
        <v>0</v>
      </c>
      <c r="H1537" s="127">
        <v>0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>
        <v>0</v>
      </c>
      <c r="P1537" s="127">
        <v>0</v>
      </c>
      <c r="Q1537" s="127">
        <v>0</v>
      </c>
      <c r="R1537" s="127">
        <v>0</v>
      </c>
      <c r="S1537" s="127">
        <v>0</v>
      </c>
      <c r="T1537" s="127">
        <v>0</v>
      </c>
      <c r="U1537" s="127">
        <v>0</v>
      </c>
      <c r="V1537" s="127">
        <v>0</v>
      </c>
      <c r="W1537" s="127">
        <v>0</v>
      </c>
      <c r="X1537" s="127">
        <v>0</v>
      </c>
      <c r="Y1537" s="127">
        <v>0</v>
      </c>
      <c r="Z1537" s="127">
        <v>0</v>
      </c>
      <c r="AA1537" s="127">
        <v>0</v>
      </c>
      <c r="AB1537" s="127">
        <v>0</v>
      </c>
      <c r="AC1537" s="127">
        <v>0</v>
      </c>
      <c r="AD1537" s="127">
        <v>0</v>
      </c>
      <c r="AE1537" s="127">
        <v>0</v>
      </c>
      <c r="AF1537" s="127">
        <v>0</v>
      </c>
      <c r="AG1537" s="127">
        <v>0</v>
      </c>
      <c r="AH1537" s="127">
        <v>0</v>
      </c>
    </row>
    <row r="1538" spans="1:34" x14ac:dyDescent="0.35">
      <c r="A1538" s="127" t="s">
        <v>2374</v>
      </c>
      <c r="B1538" s="127" t="s">
        <v>964</v>
      </c>
      <c r="C1538" s="127">
        <v>0</v>
      </c>
      <c r="D1538" s="127">
        <v>0</v>
      </c>
      <c r="E1538" s="127">
        <v>0</v>
      </c>
      <c r="F1538" s="127">
        <v>0</v>
      </c>
      <c r="G1538" s="127">
        <v>0</v>
      </c>
      <c r="H1538" s="127">
        <v>0</v>
      </c>
      <c r="I1538" s="127">
        <v>0</v>
      </c>
      <c r="J1538" s="127">
        <v>0</v>
      </c>
      <c r="K1538" s="127">
        <v>0</v>
      </c>
      <c r="L1538" s="127">
        <v>0</v>
      </c>
      <c r="M1538" s="127">
        <v>0</v>
      </c>
      <c r="N1538" s="127">
        <v>0</v>
      </c>
      <c r="O1538" s="127">
        <v>0</v>
      </c>
      <c r="P1538" s="127">
        <v>0</v>
      </c>
      <c r="Q1538" s="127">
        <v>0</v>
      </c>
      <c r="R1538" s="127">
        <v>0</v>
      </c>
      <c r="S1538" s="127">
        <v>0</v>
      </c>
      <c r="T1538" s="127">
        <v>0</v>
      </c>
      <c r="U1538" s="127">
        <v>0</v>
      </c>
      <c r="V1538" s="127">
        <v>0</v>
      </c>
      <c r="W1538" s="127">
        <v>0</v>
      </c>
      <c r="X1538" s="127">
        <v>0</v>
      </c>
      <c r="Y1538" s="127">
        <v>0</v>
      </c>
      <c r="Z1538" s="127">
        <v>0</v>
      </c>
      <c r="AA1538" s="127">
        <v>0</v>
      </c>
      <c r="AB1538" s="127">
        <v>0</v>
      </c>
      <c r="AC1538" s="127">
        <v>0</v>
      </c>
      <c r="AD1538" s="127">
        <v>0</v>
      </c>
      <c r="AE1538" s="127">
        <v>0</v>
      </c>
      <c r="AF1538" s="127">
        <v>0</v>
      </c>
      <c r="AG1538" s="127">
        <v>0</v>
      </c>
      <c r="AH1538" s="127">
        <v>0</v>
      </c>
    </row>
    <row r="1539" spans="1:34" x14ac:dyDescent="0.35">
      <c r="A1539" s="127" t="s">
        <v>1924</v>
      </c>
      <c r="B1539" s="127" t="s">
        <v>964</v>
      </c>
      <c r="C1539" s="127">
        <v>0</v>
      </c>
      <c r="D1539" s="127">
        <v>0</v>
      </c>
      <c r="E1539" s="127">
        <v>0</v>
      </c>
      <c r="F1539" s="127">
        <v>0</v>
      </c>
      <c r="G1539" s="127">
        <v>0</v>
      </c>
      <c r="H1539" s="127">
        <v>0</v>
      </c>
      <c r="I1539" s="127">
        <v>0</v>
      </c>
      <c r="J1539" s="127">
        <v>0</v>
      </c>
      <c r="K1539" s="127">
        <v>0</v>
      </c>
      <c r="L1539" s="127">
        <v>0</v>
      </c>
      <c r="M1539" s="127">
        <v>0</v>
      </c>
      <c r="N1539" s="127">
        <v>0</v>
      </c>
      <c r="O1539" s="127">
        <v>0</v>
      </c>
      <c r="P1539" s="127">
        <v>0</v>
      </c>
      <c r="Q1539" s="127">
        <v>0</v>
      </c>
      <c r="R1539" s="127">
        <v>0</v>
      </c>
      <c r="S1539" s="127">
        <v>0</v>
      </c>
      <c r="T1539" s="127">
        <v>0</v>
      </c>
      <c r="U1539" s="127">
        <v>0</v>
      </c>
      <c r="V1539" s="127">
        <v>0</v>
      </c>
      <c r="W1539" s="127">
        <v>0</v>
      </c>
      <c r="X1539" s="127">
        <v>0</v>
      </c>
      <c r="Y1539" s="127">
        <v>0</v>
      </c>
      <c r="Z1539" s="127">
        <v>0</v>
      </c>
      <c r="AA1539" s="127">
        <v>0</v>
      </c>
      <c r="AB1539" s="127">
        <v>0</v>
      </c>
      <c r="AC1539" s="127">
        <v>0</v>
      </c>
      <c r="AD1539" s="127">
        <v>0</v>
      </c>
      <c r="AE1539" s="127">
        <v>0</v>
      </c>
      <c r="AF1539" s="127">
        <v>0</v>
      </c>
      <c r="AG1539" s="127">
        <v>0</v>
      </c>
      <c r="AH1539" s="127">
        <v>0</v>
      </c>
    </row>
    <row r="1540" spans="1:34" x14ac:dyDescent="0.35">
      <c r="A1540" s="127" t="s">
        <v>2375</v>
      </c>
      <c r="B1540" s="127" t="s">
        <v>964</v>
      </c>
      <c r="C1540" s="127">
        <v>0</v>
      </c>
      <c r="D1540" s="127">
        <v>0</v>
      </c>
      <c r="E1540" s="127">
        <v>0</v>
      </c>
      <c r="F1540" s="127">
        <v>0</v>
      </c>
      <c r="G1540" s="127">
        <v>0</v>
      </c>
      <c r="H1540" s="127">
        <v>0</v>
      </c>
      <c r="I1540" s="127">
        <v>0</v>
      </c>
      <c r="J1540" s="127">
        <v>0</v>
      </c>
      <c r="K1540" s="127">
        <v>0</v>
      </c>
      <c r="L1540" s="127">
        <v>0</v>
      </c>
      <c r="M1540" s="127">
        <v>0</v>
      </c>
      <c r="N1540" s="127">
        <v>0</v>
      </c>
      <c r="O1540" s="127">
        <v>0</v>
      </c>
      <c r="P1540" s="127">
        <v>0</v>
      </c>
      <c r="Q1540" s="127">
        <v>0</v>
      </c>
      <c r="R1540" s="127">
        <v>0</v>
      </c>
      <c r="S1540" s="127">
        <v>0</v>
      </c>
      <c r="T1540" s="127">
        <v>0</v>
      </c>
      <c r="U1540" s="127">
        <v>0</v>
      </c>
      <c r="V1540" s="127">
        <v>0</v>
      </c>
      <c r="W1540" s="127">
        <v>0</v>
      </c>
      <c r="X1540" s="127">
        <v>0</v>
      </c>
      <c r="Y1540" s="127">
        <v>0</v>
      </c>
      <c r="Z1540" s="127">
        <v>0</v>
      </c>
      <c r="AA1540" s="127">
        <v>0</v>
      </c>
      <c r="AB1540" s="127">
        <v>0</v>
      </c>
      <c r="AC1540" s="127">
        <v>0</v>
      </c>
      <c r="AD1540" s="127">
        <v>0</v>
      </c>
      <c r="AE1540" s="127">
        <v>0</v>
      </c>
      <c r="AF1540" s="127">
        <v>0</v>
      </c>
      <c r="AG1540" s="127">
        <v>0</v>
      </c>
      <c r="AH1540" s="127">
        <v>0</v>
      </c>
    </row>
    <row r="1541" spans="1:34" x14ac:dyDescent="0.35">
      <c r="A1541" s="127" t="s">
        <v>2376</v>
      </c>
      <c r="B1541" s="127" t="s">
        <v>964</v>
      </c>
      <c r="C1541" s="127">
        <v>0</v>
      </c>
      <c r="D1541" s="127">
        <v>0</v>
      </c>
      <c r="E1541" s="127">
        <v>0</v>
      </c>
      <c r="F1541" s="127">
        <v>0</v>
      </c>
      <c r="G1541" s="127">
        <v>0</v>
      </c>
      <c r="H1541" s="127">
        <v>0</v>
      </c>
      <c r="I1541" s="127">
        <v>0</v>
      </c>
      <c r="J1541" s="127">
        <v>0</v>
      </c>
      <c r="K1541" s="127">
        <v>0</v>
      </c>
      <c r="L1541" s="127">
        <v>0</v>
      </c>
      <c r="M1541" s="127">
        <v>0</v>
      </c>
      <c r="N1541" s="127">
        <v>0</v>
      </c>
      <c r="O1541" s="127">
        <v>0</v>
      </c>
      <c r="P1541" s="127">
        <v>0</v>
      </c>
      <c r="Q1541" s="127">
        <v>0</v>
      </c>
      <c r="R1541" s="127">
        <v>0</v>
      </c>
      <c r="S1541" s="127">
        <v>0</v>
      </c>
      <c r="T1541" s="127">
        <v>0</v>
      </c>
      <c r="U1541" s="127">
        <v>0</v>
      </c>
      <c r="V1541" s="127">
        <v>0</v>
      </c>
      <c r="W1541" s="127">
        <v>0</v>
      </c>
      <c r="X1541" s="127">
        <v>0</v>
      </c>
      <c r="Y1541" s="127">
        <v>0</v>
      </c>
      <c r="Z1541" s="127">
        <v>0</v>
      </c>
      <c r="AA1541" s="127">
        <v>0</v>
      </c>
      <c r="AB1541" s="127">
        <v>0</v>
      </c>
      <c r="AC1541" s="127">
        <v>0</v>
      </c>
      <c r="AD1541" s="127">
        <v>0</v>
      </c>
      <c r="AE1541" s="127">
        <v>0</v>
      </c>
      <c r="AF1541" s="127">
        <v>0</v>
      </c>
      <c r="AG1541" s="127">
        <v>0</v>
      </c>
      <c r="AH1541" s="127">
        <v>0</v>
      </c>
    </row>
    <row r="1542" spans="1:34" x14ac:dyDescent="0.35">
      <c r="A1542" s="127" t="s">
        <v>2377</v>
      </c>
      <c r="B1542" s="127" t="s">
        <v>964</v>
      </c>
      <c r="C1542" s="127">
        <v>0</v>
      </c>
      <c r="D1542" s="127">
        <v>0</v>
      </c>
      <c r="E1542" s="127">
        <v>0</v>
      </c>
      <c r="F1542" s="127">
        <v>0</v>
      </c>
      <c r="G1542" s="127">
        <v>0</v>
      </c>
      <c r="H1542" s="127">
        <v>0</v>
      </c>
      <c r="I1542" s="127">
        <v>0</v>
      </c>
      <c r="J1542" s="127">
        <v>0</v>
      </c>
      <c r="K1542" s="127">
        <v>0</v>
      </c>
      <c r="L1542" s="127">
        <v>0</v>
      </c>
      <c r="M1542" s="127">
        <v>0</v>
      </c>
      <c r="N1542" s="127">
        <v>0</v>
      </c>
      <c r="O1542" s="127">
        <v>0</v>
      </c>
      <c r="P1542" s="127">
        <v>0</v>
      </c>
      <c r="Q1542" s="127">
        <v>0</v>
      </c>
      <c r="R1542" s="127">
        <v>0</v>
      </c>
      <c r="S1542" s="127">
        <v>0</v>
      </c>
      <c r="T1542" s="127">
        <v>0</v>
      </c>
      <c r="U1542" s="127">
        <v>0</v>
      </c>
      <c r="V1542" s="127">
        <v>0</v>
      </c>
      <c r="W1542" s="127">
        <v>0</v>
      </c>
      <c r="X1542" s="127">
        <v>0</v>
      </c>
      <c r="Y1542" s="127">
        <v>0</v>
      </c>
      <c r="Z1542" s="127">
        <v>0</v>
      </c>
      <c r="AA1542" s="127">
        <v>0</v>
      </c>
      <c r="AB1542" s="127">
        <v>0</v>
      </c>
      <c r="AC1542" s="127">
        <v>0</v>
      </c>
      <c r="AD1542" s="127">
        <v>0</v>
      </c>
      <c r="AE1542" s="127">
        <v>0</v>
      </c>
      <c r="AF1542" s="127">
        <v>0</v>
      </c>
      <c r="AG1542" s="127">
        <v>0</v>
      </c>
      <c r="AH1542" s="127">
        <v>0</v>
      </c>
    </row>
    <row r="1543" spans="1:34" x14ac:dyDescent="0.35">
      <c r="A1543" s="127" t="s">
        <v>2378</v>
      </c>
      <c r="B1543" s="127" t="s">
        <v>964</v>
      </c>
      <c r="C1543" s="127">
        <v>0</v>
      </c>
      <c r="D1543" s="127">
        <v>0</v>
      </c>
      <c r="E1543" s="127">
        <v>0</v>
      </c>
      <c r="F1543" s="127">
        <v>0</v>
      </c>
      <c r="G1543" s="127">
        <v>0</v>
      </c>
      <c r="H1543" s="127">
        <v>0</v>
      </c>
      <c r="I1543" s="127">
        <v>0</v>
      </c>
      <c r="J1543" s="127">
        <v>0</v>
      </c>
      <c r="K1543" s="127">
        <v>0</v>
      </c>
      <c r="L1543" s="127">
        <v>0</v>
      </c>
      <c r="M1543" s="127">
        <v>0</v>
      </c>
      <c r="N1543" s="127">
        <v>0</v>
      </c>
      <c r="O1543" s="127">
        <v>0</v>
      </c>
      <c r="P1543" s="127">
        <v>0</v>
      </c>
      <c r="Q1543" s="127">
        <v>0</v>
      </c>
      <c r="R1543" s="127">
        <v>0</v>
      </c>
      <c r="S1543" s="127">
        <v>0</v>
      </c>
      <c r="T1543" s="127">
        <v>0</v>
      </c>
      <c r="U1543" s="127">
        <v>0</v>
      </c>
      <c r="V1543" s="127">
        <v>0</v>
      </c>
      <c r="W1543" s="127">
        <v>0</v>
      </c>
      <c r="X1543" s="127">
        <v>0</v>
      </c>
      <c r="Y1543" s="127">
        <v>0</v>
      </c>
      <c r="Z1543" s="127">
        <v>0</v>
      </c>
      <c r="AA1543" s="127">
        <v>0</v>
      </c>
      <c r="AB1543" s="127">
        <v>0</v>
      </c>
      <c r="AC1543" s="127">
        <v>0</v>
      </c>
      <c r="AD1543" s="127">
        <v>0</v>
      </c>
      <c r="AE1543" s="127">
        <v>0</v>
      </c>
      <c r="AF1543" s="127">
        <v>0</v>
      </c>
      <c r="AG1543" s="127">
        <v>0</v>
      </c>
      <c r="AH1543" s="127">
        <v>0</v>
      </c>
    </row>
    <row r="1544" spans="1:34" x14ac:dyDescent="0.35">
      <c r="A1544" s="127" t="s">
        <v>2379</v>
      </c>
      <c r="B1544" s="127" t="s">
        <v>964</v>
      </c>
      <c r="C1544" s="127">
        <v>0</v>
      </c>
      <c r="D1544" s="127">
        <v>0</v>
      </c>
      <c r="E1544" s="127">
        <v>0</v>
      </c>
      <c r="F1544" s="127">
        <v>0</v>
      </c>
      <c r="G1544" s="127">
        <v>0</v>
      </c>
      <c r="H1544" s="127">
        <v>0</v>
      </c>
      <c r="I1544" s="127">
        <v>0</v>
      </c>
      <c r="J1544" s="127">
        <v>0</v>
      </c>
      <c r="K1544" s="127">
        <v>0</v>
      </c>
      <c r="L1544" s="127">
        <v>0</v>
      </c>
      <c r="M1544" s="127">
        <v>0</v>
      </c>
      <c r="N1544" s="127">
        <v>0</v>
      </c>
      <c r="O1544" s="127">
        <v>0</v>
      </c>
      <c r="P1544" s="127">
        <v>0</v>
      </c>
      <c r="Q1544" s="127">
        <v>0</v>
      </c>
      <c r="R1544" s="127">
        <v>0</v>
      </c>
      <c r="S1544" s="127">
        <v>0</v>
      </c>
      <c r="T1544" s="127">
        <v>0</v>
      </c>
      <c r="U1544" s="127">
        <v>0</v>
      </c>
      <c r="V1544" s="127">
        <v>0</v>
      </c>
      <c r="W1544" s="127">
        <v>0</v>
      </c>
      <c r="X1544" s="127">
        <v>0</v>
      </c>
      <c r="Y1544" s="127">
        <v>0</v>
      </c>
      <c r="Z1544" s="127">
        <v>0</v>
      </c>
      <c r="AA1544" s="127">
        <v>0</v>
      </c>
      <c r="AB1544" s="127">
        <v>0</v>
      </c>
      <c r="AC1544" s="127">
        <v>0</v>
      </c>
      <c r="AD1544" s="127">
        <v>0</v>
      </c>
      <c r="AE1544" s="127">
        <v>0</v>
      </c>
      <c r="AF1544" s="127">
        <v>0</v>
      </c>
      <c r="AG1544" s="127">
        <v>0</v>
      </c>
      <c r="AH1544" s="127">
        <v>0</v>
      </c>
    </row>
    <row r="1545" spans="1:34" x14ac:dyDescent="0.35">
      <c r="A1545" s="127" t="s">
        <v>2380</v>
      </c>
      <c r="B1545" s="127" t="s">
        <v>964</v>
      </c>
      <c r="C1545" s="127">
        <v>0</v>
      </c>
      <c r="D1545" s="127">
        <v>0</v>
      </c>
      <c r="E1545" s="127">
        <v>0</v>
      </c>
      <c r="F1545" s="127">
        <v>0</v>
      </c>
      <c r="G1545" s="127">
        <v>0</v>
      </c>
      <c r="H1545" s="127">
        <v>0</v>
      </c>
      <c r="I1545" s="127">
        <v>0</v>
      </c>
      <c r="J1545" s="127">
        <v>0</v>
      </c>
      <c r="K1545" s="127">
        <v>0</v>
      </c>
      <c r="L1545" s="127">
        <v>0</v>
      </c>
      <c r="M1545" s="127">
        <v>0</v>
      </c>
      <c r="N1545" s="127">
        <v>0</v>
      </c>
      <c r="O1545" s="127">
        <v>0</v>
      </c>
      <c r="P1545" s="127">
        <v>0</v>
      </c>
      <c r="Q1545" s="127">
        <v>0</v>
      </c>
      <c r="R1545" s="127">
        <v>0</v>
      </c>
      <c r="S1545" s="127">
        <v>0</v>
      </c>
      <c r="T1545" s="127">
        <v>0</v>
      </c>
      <c r="U1545" s="127">
        <v>0</v>
      </c>
      <c r="V1545" s="127">
        <v>0</v>
      </c>
      <c r="W1545" s="127">
        <v>0</v>
      </c>
      <c r="X1545" s="127">
        <v>0</v>
      </c>
      <c r="Y1545" s="127">
        <v>0</v>
      </c>
      <c r="Z1545" s="127">
        <v>0</v>
      </c>
      <c r="AA1545" s="127">
        <v>0</v>
      </c>
      <c r="AB1545" s="127">
        <v>0</v>
      </c>
      <c r="AC1545" s="127">
        <v>0</v>
      </c>
      <c r="AD1545" s="127">
        <v>0</v>
      </c>
      <c r="AE1545" s="127">
        <v>0</v>
      </c>
      <c r="AF1545" s="127">
        <v>0</v>
      </c>
      <c r="AG1545" s="127">
        <v>0</v>
      </c>
      <c r="AH1545" s="127">
        <v>0</v>
      </c>
    </row>
    <row r="1546" spans="1:34" x14ac:dyDescent="0.35">
      <c r="A1546" s="127" t="s">
        <v>2381</v>
      </c>
      <c r="B1546" s="127" t="s">
        <v>964</v>
      </c>
      <c r="C1546" s="127">
        <v>0</v>
      </c>
      <c r="D1546" s="127">
        <v>0</v>
      </c>
      <c r="E1546" s="127">
        <v>0</v>
      </c>
      <c r="F1546" s="127">
        <v>0</v>
      </c>
      <c r="G1546" s="127">
        <v>0</v>
      </c>
      <c r="H1546" s="127">
        <v>0</v>
      </c>
      <c r="I1546" s="127">
        <v>0</v>
      </c>
      <c r="J1546" s="127">
        <v>0</v>
      </c>
      <c r="K1546" s="127">
        <v>0</v>
      </c>
      <c r="L1546" s="127">
        <v>0</v>
      </c>
      <c r="M1546" s="127">
        <v>0</v>
      </c>
      <c r="N1546" s="127">
        <v>0</v>
      </c>
      <c r="O1546" s="127">
        <v>0</v>
      </c>
      <c r="P1546" s="127">
        <v>0</v>
      </c>
      <c r="Q1546" s="127">
        <v>0</v>
      </c>
      <c r="R1546" s="127">
        <v>0</v>
      </c>
      <c r="S1546" s="127">
        <v>0</v>
      </c>
      <c r="T1546" s="127">
        <v>0</v>
      </c>
      <c r="U1546" s="127">
        <v>0</v>
      </c>
      <c r="V1546" s="127">
        <v>0</v>
      </c>
      <c r="W1546" s="127">
        <v>0</v>
      </c>
      <c r="X1546" s="127">
        <v>0</v>
      </c>
      <c r="Y1546" s="127">
        <v>0</v>
      </c>
      <c r="Z1546" s="127">
        <v>0</v>
      </c>
      <c r="AA1546" s="127">
        <v>0</v>
      </c>
      <c r="AB1546" s="127">
        <v>0</v>
      </c>
      <c r="AC1546" s="127">
        <v>0</v>
      </c>
      <c r="AD1546" s="127">
        <v>0</v>
      </c>
      <c r="AE1546" s="127">
        <v>0</v>
      </c>
      <c r="AF1546" s="127">
        <v>0</v>
      </c>
      <c r="AG1546" s="127">
        <v>0</v>
      </c>
      <c r="AH1546" s="127">
        <v>0</v>
      </c>
    </row>
    <row r="1547" spans="1:34" x14ac:dyDescent="0.35">
      <c r="A1547" s="127" t="s">
        <v>2382</v>
      </c>
      <c r="B1547" s="127" t="s">
        <v>964</v>
      </c>
      <c r="C1547" s="127">
        <v>0</v>
      </c>
      <c r="D1547" s="127">
        <v>0</v>
      </c>
      <c r="E1547" s="127">
        <v>0</v>
      </c>
      <c r="F1547" s="127">
        <v>0</v>
      </c>
      <c r="G1547" s="127">
        <v>0</v>
      </c>
      <c r="H1547" s="127">
        <v>0</v>
      </c>
      <c r="I1547" s="127">
        <v>0</v>
      </c>
      <c r="J1547" s="127">
        <v>0</v>
      </c>
      <c r="K1547" s="127">
        <v>0</v>
      </c>
      <c r="L1547" s="127">
        <v>0</v>
      </c>
      <c r="M1547" s="127">
        <v>0</v>
      </c>
      <c r="N1547" s="127">
        <v>0</v>
      </c>
      <c r="O1547" s="127">
        <v>0</v>
      </c>
      <c r="P1547" s="127">
        <v>0</v>
      </c>
      <c r="Q1547" s="127">
        <v>0</v>
      </c>
      <c r="R1547" s="127">
        <v>0</v>
      </c>
      <c r="S1547" s="127">
        <v>0</v>
      </c>
      <c r="T1547" s="127">
        <v>0</v>
      </c>
      <c r="U1547" s="127">
        <v>0</v>
      </c>
      <c r="V1547" s="127">
        <v>0</v>
      </c>
      <c r="W1547" s="127">
        <v>0</v>
      </c>
      <c r="X1547" s="127">
        <v>0</v>
      </c>
      <c r="Y1547" s="127">
        <v>0</v>
      </c>
      <c r="Z1547" s="127">
        <v>0</v>
      </c>
      <c r="AA1547" s="127">
        <v>0</v>
      </c>
      <c r="AB1547" s="127">
        <v>0</v>
      </c>
      <c r="AC1547" s="127">
        <v>0</v>
      </c>
      <c r="AD1547" s="127">
        <v>0</v>
      </c>
      <c r="AE1547" s="127">
        <v>0</v>
      </c>
      <c r="AF1547" s="127">
        <v>0</v>
      </c>
      <c r="AG1547" s="127">
        <v>0</v>
      </c>
      <c r="AH1547" s="127">
        <v>0</v>
      </c>
    </row>
    <row r="1548" spans="1:34" x14ac:dyDescent="0.35">
      <c r="A1548" s="127" t="s">
        <v>2383</v>
      </c>
      <c r="B1548" s="127" t="s">
        <v>964</v>
      </c>
      <c r="C1548" s="127">
        <v>0</v>
      </c>
      <c r="D1548" s="127">
        <v>0</v>
      </c>
      <c r="E1548" s="127">
        <v>0</v>
      </c>
      <c r="F1548" s="127">
        <v>0</v>
      </c>
      <c r="G1548" s="127">
        <v>0</v>
      </c>
      <c r="H1548" s="127">
        <v>0</v>
      </c>
      <c r="I1548" s="127">
        <v>0</v>
      </c>
      <c r="J1548" s="127">
        <v>0</v>
      </c>
      <c r="K1548" s="127">
        <v>0</v>
      </c>
      <c r="L1548" s="127">
        <v>0</v>
      </c>
      <c r="M1548" s="127">
        <v>0</v>
      </c>
      <c r="N1548" s="127">
        <v>0</v>
      </c>
      <c r="O1548" s="127">
        <v>0</v>
      </c>
      <c r="P1548" s="127">
        <v>0</v>
      </c>
      <c r="Q1548" s="127">
        <v>0</v>
      </c>
      <c r="R1548" s="127">
        <v>0</v>
      </c>
      <c r="S1548" s="127">
        <v>0</v>
      </c>
      <c r="T1548" s="127">
        <v>0</v>
      </c>
      <c r="U1548" s="127">
        <v>0</v>
      </c>
      <c r="V1548" s="127">
        <v>0</v>
      </c>
      <c r="W1548" s="127">
        <v>0</v>
      </c>
      <c r="X1548" s="127">
        <v>0</v>
      </c>
      <c r="Y1548" s="127">
        <v>0</v>
      </c>
      <c r="Z1548" s="127">
        <v>0</v>
      </c>
      <c r="AA1548" s="127">
        <v>0</v>
      </c>
      <c r="AB1548" s="127">
        <v>0</v>
      </c>
      <c r="AC1548" s="127">
        <v>0</v>
      </c>
      <c r="AD1548" s="127">
        <v>0</v>
      </c>
      <c r="AE1548" s="127">
        <v>0</v>
      </c>
      <c r="AF1548" s="127">
        <v>0</v>
      </c>
      <c r="AG1548" s="127">
        <v>0</v>
      </c>
      <c r="AH1548" s="127">
        <v>0</v>
      </c>
    </row>
    <row r="1549" spans="1:34" x14ac:dyDescent="0.35">
      <c r="A1549" s="127" t="s">
        <v>2384</v>
      </c>
      <c r="B1549" s="127" t="s">
        <v>964</v>
      </c>
      <c r="C1549" s="127">
        <v>0</v>
      </c>
      <c r="D1549" s="127">
        <v>0</v>
      </c>
      <c r="E1549" s="127">
        <v>0</v>
      </c>
      <c r="F1549" s="127">
        <v>0</v>
      </c>
      <c r="G1549" s="127">
        <v>0</v>
      </c>
      <c r="H1549" s="127">
        <v>0</v>
      </c>
      <c r="I1549" s="127">
        <v>0</v>
      </c>
      <c r="J1549" s="127">
        <v>0</v>
      </c>
      <c r="K1549" s="127">
        <v>0</v>
      </c>
      <c r="L1549" s="127">
        <v>0</v>
      </c>
      <c r="M1549" s="127">
        <v>0</v>
      </c>
      <c r="N1549" s="127">
        <v>0</v>
      </c>
      <c r="O1549" s="127">
        <v>0</v>
      </c>
      <c r="P1549" s="127">
        <v>0</v>
      </c>
      <c r="Q1549" s="127">
        <v>0</v>
      </c>
      <c r="R1549" s="127">
        <v>0</v>
      </c>
      <c r="S1549" s="127">
        <v>0</v>
      </c>
      <c r="T1549" s="127">
        <v>0</v>
      </c>
      <c r="U1549" s="127">
        <v>0</v>
      </c>
      <c r="V1549" s="127">
        <v>0</v>
      </c>
      <c r="W1549" s="127">
        <v>0</v>
      </c>
      <c r="X1549" s="127">
        <v>0</v>
      </c>
      <c r="Y1549" s="127">
        <v>0</v>
      </c>
      <c r="Z1549" s="127">
        <v>0</v>
      </c>
      <c r="AA1549" s="127">
        <v>0</v>
      </c>
      <c r="AB1549" s="127">
        <v>0</v>
      </c>
      <c r="AC1549" s="127">
        <v>0</v>
      </c>
      <c r="AD1549" s="127">
        <v>0</v>
      </c>
      <c r="AE1549" s="127">
        <v>0</v>
      </c>
      <c r="AF1549" s="127">
        <v>0</v>
      </c>
      <c r="AG1549" s="127">
        <v>0</v>
      </c>
      <c r="AH1549" s="127">
        <v>0</v>
      </c>
    </row>
    <row r="1550" spans="1:34" x14ac:dyDescent="0.35">
      <c r="A1550" s="127" t="s">
        <v>2385</v>
      </c>
      <c r="B1550" s="127" t="s">
        <v>964</v>
      </c>
      <c r="C1550" s="127">
        <v>0</v>
      </c>
      <c r="D1550" s="127">
        <v>0</v>
      </c>
      <c r="E1550" s="127">
        <v>0</v>
      </c>
      <c r="F1550" s="127">
        <v>0</v>
      </c>
      <c r="G1550" s="127">
        <v>0</v>
      </c>
      <c r="H1550" s="127">
        <v>0</v>
      </c>
      <c r="I1550" s="127">
        <v>0</v>
      </c>
      <c r="J1550" s="127">
        <v>0</v>
      </c>
      <c r="K1550" s="127">
        <v>0</v>
      </c>
      <c r="L1550" s="127">
        <v>0</v>
      </c>
      <c r="M1550" s="127">
        <v>0</v>
      </c>
      <c r="N1550" s="127">
        <v>0</v>
      </c>
      <c r="O1550" s="127">
        <v>0</v>
      </c>
      <c r="P1550" s="127">
        <v>0</v>
      </c>
      <c r="Q1550" s="127">
        <v>0</v>
      </c>
      <c r="R1550" s="127">
        <v>0</v>
      </c>
      <c r="S1550" s="127">
        <v>0</v>
      </c>
      <c r="T1550" s="127">
        <v>0</v>
      </c>
      <c r="U1550" s="127">
        <v>0</v>
      </c>
      <c r="V1550" s="127">
        <v>0</v>
      </c>
      <c r="W1550" s="127">
        <v>0</v>
      </c>
      <c r="X1550" s="127">
        <v>0</v>
      </c>
      <c r="Y1550" s="127">
        <v>0</v>
      </c>
      <c r="Z1550" s="127">
        <v>0</v>
      </c>
      <c r="AA1550" s="127">
        <v>0</v>
      </c>
      <c r="AB1550" s="127">
        <v>0</v>
      </c>
      <c r="AC1550" s="127">
        <v>0</v>
      </c>
      <c r="AD1550" s="127">
        <v>0</v>
      </c>
      <c r="AE1550" s="127">
        <v>0</v>
      </c>
      <c r="AF1550" s="127">
        <v>0</v>
      </c>
      <c r="AG1550" s="127">
        <v>0</v>
      </c>
      <c r="AH1550" s="127">
        <v>0</v>
      </c>
    </row>
    <row r="1551" spans="1:34" x14ac:dyDescent="0.35">
      <c r="A1551" s="127" t="s">
        <v>1925</v>
      </c>
      <c r="B1551" s="127" t="s">
        <v>964</v>
      </c>
      <c r="C1551" s="127">
        <v>0</v>
      </c>
      <c r="D1551" s="127">
        <v>0</v>
      </c>
      <c r="E1551" s="127">
        <v>0</v>
      </c>
      <c r="F1551" s="127">
        <v>0</v>
      </c>
      <c r="G1551" s="127">
        <v>0</v>
      </c>
      <c r="H1551" s="127">
        <v>0</v>
      </c>
      <c r="I1551" s="127">
        <v>0</v>
      </c>
      <c r="J1551" s="127">
        <v>0</v>
      </c>
      <c r="K1551" s="127">
        <v>0</v>
      </c>
      <c r="L1551" s="127">
        <v>0</v>
      </c>
      <c r="M1551" s="127">
        <v>0</v>
      </c>
      <c r="N1551" s="127">
        <v>0</v>
      </c>
      <c r="O1551" s="127">
        <v>0</v>
      </c>
      <c r="P1551" s="127">
        <v>0</v>
      </c>
      <c r="Q1551" s="127">
        <v>0</v>
      </c>
      <c r="R1551" s="127">
        <v>0</v>
      </c>
      <c r="S1551" s="127">
        <v>0</v>
      </c>
      <c r="T1551" s="127">
        <v>0</v>
      </c>
      <c r="U1551" s="127">
        <v>0</v>
      </c>
      <c r="V1551" s="127">
        <v>0</v>
      </c>
      <c r="W1551" s="127">
        <v>0</v>
      </c>
      <c r="X1551" s="127">
        <v>0</v>
      </c>
      <c r="Y1551" s="127">
        <v>0</v>
      </c>
      <c r="Z1551" s="127">
        <v>0</v>
      </c>
      <c r="AA1551" s="127">
        <v>0</v>
      </c>
      <c r="AB1551" s="127">
        <v>0</v>
      </c>
      <c r="AC1551" s="127">
        <v>0</v>
      </c>
      <c r="AD1551" s="127">
        <v>0</v>
      </c>
      <c r="AE1551" s="127">
        <v>0</v>
      </c>
      <c r="AF1551" s="127">
        <v>0</v>
      </c>
      <c r="AG1551" s="127">
        <v>0</v>
      </c>
      <c r="AH1551" s="127">
        <v>0</v>
      </c>
    </row>
    <row r="1552" spans="1:34" x14ac:dyDescent="0.35">
      <c r="A1552" s="127" t="s">
        <v>2386</v>
      </c>
      <c r="B1552" s="127" t="s">
        <v>964</v>
      </c>
      <c r="C1552" s="127">
        <v>0</v>
      </c>
      <c r="D1552" s="127">
        <v>0</v>
      </c>
      <c r="E1552" s="127">
        <v>0</v>
      </c>
      <c r="F1552" s="127">
        <v>0</v>
      </c>
      <c r="G1552" s="127">
        <v>0</v>
      </c>
      <c r="H1552" s="127">
        <v>0</v>
      </c>
      <c r="I1552" s="127">
        <v>0</v>
      </c>
      <c r="J1552" s="127">
        <v>0</v>
      </c>
      <c r="K1552" s="127">
        <v>0</v>
      </c>
      <c r="L1552" s="127">
        <v>0</v>
      </c>
      <c r="M1552" s="127">
        <v>0</v>
      </c>
      <c r="N1552" s="127">
        <v>0</v>
      </c>
      <c r="O1552" s="127">
        <v>0</v>
      </c>
      <c r="P1552" s="127">
        <v>0</v>
      </c>
      <c r="Q1552" s="127">
        <v>0</v>
      </c>
      <c r="R1552" s="127">
        <v>0</v>
      </c>
      <c r="S1552" s="127">
        <v>0</v>
      </c>
      <c r="T1552" s="127">
        <v>0</v>
      </c>
      <c r="U1552" s="127">
        <v>0</v>
      </c>
      <c r="V1552" s="127">
        <v>0</v>
      </c>
      <c r="W1552" s="127">
        <v>0</v>
      </c>
      <c r="X1552" s="127">
        <v>0</v>
      </c>
      <c r="Y1552" s="127">
        <v>0</v>
      </c>
      <c r="Z1552" s="127">
        <v>0</v>
      </c>
      <c r="AA1552" s="127">
        <v>0</v>
      </c>
      <c r="AB1552" s="127">
        <v>0</v>
      </c>
      <c r="AC1552" s="127">
        <v>0</v>
      </c>
      <c r="AD1552" s="127">
        <v>0</v>
      </c>
      <c r="AE1552" s="127">
        <v>0</v>
      </c>
      <c r="AF1552" s="127">
        <v>0</v>
      </c>
      <c r="AG1552" s="127">
        <v>0</v>
      </c>
      <c r="AH1552" s="127">
        <v>0</v>
      </c>
    </row>
    <row r="1553" spans="1:34" x14ac:dyDescent="0.35">
      <c r="A1553" s="127" t="s">
        <v>2387</v>
      </c>
      <c r="B1553" s="127" t="s">
        <v>964</v>
      </c>
      <c r="C1553" s="127">
        <v>0</v>
      </c>
      <c r="D1553" s="127">
        <v>0</v>
      </c>
      <c r="E1553" s="127">
        <v>0</v>
      </c>
      <c r="F1553" s="127">
        <v>0</v>
      </c>
      <c r="G1553" s="127">
        <v>0</v>
      </c>
      <c r="H1553" s="127">
        <v>0</v>
      </c>
      <c r="I1553" s="127">
        <v>0</v>
      </c>
      <c r="J1553" s="127">
        <v>0</v>
      </c>
      <c r="K1553" s="127">
        <v>0</v>
      </c>
      <c r="L1553" s="127">
        <v>0</v>
      </c>
      <c r="M1553" s="127">
        <v>0</v>
      </c>
      <c r="N1553" s="127">
        <v>0</v>
      </c>
      <c r="O1553" s="127">
        <v>0</v>
      </c>
      <c r="P1553" s="127">
        <v>0</v>
      </c>
      <c r="Q1553" s="127">
        <v>0</v>
      </c>
      <c r="R1553" s="127">
        <v>0</v>
      </c>
      <c r="S1553" s="127">
        <v>0</v>
      </c>
      <c r="T1553" s="127">
        <v>0</v>
      </c>
      <c r="U1553" s="127">
        <v>0</v>
      </c>
      <c r="V1553" s="127">
        <v>0</v>
      </c>
      <c r="W1553" s="127">
        <v>0</v>
      </c>
      <c r="X1553" s="127">
        <v>0</v>
      </c>
      <c r="Y1553" s="127">
        <v>0</v>
      </c>
      <c r="Z1553" s="127">
        <v>0</v>
      </c>
      <c r="AA1553" s="127">
        <v>0</v>
      </c>
      <c r="AB1553" s="127">
        <v>0</v>
      </c>
      <c r="AC1553" s="127">
        <v>0</v>
      </c>
      <c r="AD1553" s="127">
        <v>0</v>
      </c>
      <c r="AE1553" s="127">
        <v>0</v>
      </c>
      <c r="AF1553" s="127">
        <v>0</v>
      </c>
      <c r="AG1553" s="127">
        <v>0</v>
      </c>
      <c r="AH1553" s="127">
        <v>0</v>
      </c>
    </row>
    <row r="1554" spans="1:34" x14ac:dyDescent="0.35">
      <c r="A1554" s="127" t="s">
        <v>2388</v>
      </c>
      <c r="B1554" s="127" t="s">
        <v>964</v>
      </c>
      <c r="C1554" s="127">
        <v>0</v>
      </c>
      <c r="D1554" s="127">
        <v>0</v>
      </c>
      <c r="E1554" s="127">
        <v>0</v>
      </c>
      <c r="F1554" s="127">
        <v>0</v>
      </c>
      <c r="G1554" s="127">
        <v>0</v>
      </c>
      <c r="H1554" s="127">
        <v>0</v>
      </c>
      <c r="I1554" s="127">
        <v>0</v>
      </c>
      <c r="J1554" s="127">
        <v>0</v>
      </c>
      <c r="K1554" s="127">
        <v>0</v>
      </c>
      <c r="L1554" s="127">
        <v>0</v>
      </c>
      <c r="M1554" s="127">
        <v>0</v>
      </c>
      <c r="N1554" s="127">
        <v>0</v>
      </c>
      <c r="O1554" s="127">
        <v>0</v>
      </c>
      <c r="P1554" s="127">
        <v>0</v>
      </c>
      <c r="Q1554" s="127">
        <v>0</v>
      </c>
      <c r="R1554" s="127">
        <v>0</v>
      </c>
      <c r="S1554" s="127">
        <v>0</v>
      </c>
      <c r="T1554" s="127">
        <v>0</v>
      </c>
      <c r="U1554" s="127">
        <v>0</v>
      </c>
      <c r="V1554" s="127">
        <v>0</v>
      </c>
      <c r="W1554" s="127">
        <v>0</v>
      </c>
      <c r="X1554" s="127">
        <v>0</v>
      </c>
      <c r="Y1554" s="127">
        <v>0</v>
      </c>
      <c r="Z1554" s="127">
        <v>0</v>
      </c>
      <c r="AA1554" s="127">
        <v>0</v>
      </c>
      <c r="AB1554" s="127">
        <v>0</v>
      </c>
      <c r="AC1554" s="127">
        <v>0</v>
      </c>
      <c r="AD1554" s="127">
        <v>0</v>
      </c>
      <c r="AE1554" s="127">
        <v>0</v>
      </c>
      <c r="AF1554" s="127">
        <v>0</v>
      </c>
      <c r="AG1554" s="127">
        <v>0</v>
      </c>
      <c r="AH1554" s="127">
        <v>0</v>
      </c>
    </row>
    <row r="1555" spans="1:34" x14ac:dyDescent="0.35">
      <c r="A1555" s="127" t="s">
        <v>2389</v>
      </c>
      <c r="B1555" s="127" t="s">
        <v>964</v>
      </c>
      <c r="C1555" s="127">
        <v>0</v>
      </c>
      <c r="D1555" s="127">
        <v>0</v>
      </c>
      <c r="E1555" s="127">
        <v>0</v>
      </c>
      <c r="F1555" s="127">
        <v>0</v>
      </c>
      <c r="G1555" s="127">
        <v>0</v>
      </c>
      <c r="H1555" s="127">
        <v>0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0</v>
      </c>
      <c r="O1555" s="127">
        <v>0</v>
      </c>
      <c r="P1555" s="127">
        <v>0</v>
      </c>
      <c r="Q1555" s="127">
        <v>0</v>
      </c>
      <c r="R1555" s="127">
        <v>0</v>
      </c>
      <c r="S1555" s="127">
        <v>0</v>
      </c>
      <c r="T1555" s="127">
        <v>0</v>
      </c>
      <c r="U1555" s="127">
        <v>0</v>
      </c>
      <c r="V1555" s="127">
        <v>0</v>
      </c>
      <c r="W1555" s="127">
        <v>0</v>
      </c>
      <c r="X1555" s="127">
        <v>0</v>
      </c>
      <c r="Y1555" s="127">
        <v>0</v>
      </c>
      <c r="Z1555" s="127">
        <v>0</v>
      </c>
      <c r="AA1555" s="127">
        <v>0</v>
      </c>
      <c r="AB1555" s="127">
        <v>0</v>
      </c>
      <c r="AC1555" s="127">
        <v>0</v>
      </c>
      <c r="AD1555" s="127">
        <v>0</v>
      </c>
      <c r="AE1555" s="127">
        <v>0</v>
      </c>
      <c r="AF1555" s="127">
        <v>0</v>
      </c>
      <c r="AG1555" s="127">
        <v>0</v>
      </c>
      <c r="AH1555" s="127">
        <v>0</v>
      </c>
    </row>
    <row r="1556" spans="1:34" x14ac:dyDescent="0.35">
      <c r="A1556" s="127" t="s">
        <v>2390</v>
      </c>
      <c r="B1556" s="127" t="s">
        <v>964</v>
      </c>
      <c r="C1556" s="127">
        <v>0</v>
      </c>
      <c r="D1556" s="127">
        <v>0</v>
      </c>
      <c r="E1556" s="127">
        <v>0</v>
      </c>
      <c r="F1556" s="127">
        <v>0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0</v>
      </c>
      <c r="P1556" s="127">
        <v>0</v>
      </c>
      <c r="Q1556" s="127">
        <v>0</v>
      </c>
      <c r="R1556" s="127">
        <v>0</v>
      </c>
      <c r="S1556" s="127">
        <v>0</v>
      </c>
      <c r="T1556" s="127">
        <v>0</v>
      </c>
      <c r="U1556" s="127">
        <v>0</v>
      </c>
      <c r="V1556" s="127">
        <v>0</v>
      </c>
      <c r="W1556" s="127">
        <v>0</v>
      </c>
      <c r="X1556" s="127">
        <v>0</v>
      </c>
      <c r="Y1556" s="127">
        <v>0</v>
      </c>
      <c r="Z1556" s="127">
        <v>0</v>
      </c>
      <c r="AA1556" s="127">
        <v>0</v>
      </c>
      <c r="AB1556" s="127">
        <v>0</v>
      </c>
      <c r="AC1556" s="127">
        <v>0</v>
      </c>
      <c r="AD1556" s="127">
        <v>0</v>
      </c>
      <c r="AE1556" s="127">
        <v>0</v>
      </c>
      <c r="AF1556" s="127">
        <v>0</v>
      </c>
      <c r="AG1556" s="127">
        <v>0</v>
      </c>
      <c r="AH1556" s="127">
        <v>0</v>
      </c>
    </row>
    <row r="1557" spans="1:34" x14ac:dyDescent="0.35">
      <c r="A1557" s="127" t="s">
        <v>2391</v>
      </c>
      <c r="B1557" s="127" t="s">
        <v>964</v>
      </c>
      <c r="C1557" s="127">
        <v>0</v>
      </c>
      <c r="D1557" s="127">
        <v>0</v>
      </c>
      <c r="E1557" s="127">
        <v>0</v>
      </c>
      <c r="F1557" s="127">
        <v>0</v>
      </c>
      <c r="G1557" s="127">
        <v>0</v>
      </c>
      <c r="H1557" s="127">
        <v>0</v>
      </c>
      <c r="I1557" s="127">
        <v>0</v>
      </c>
      <c r="J1557" s="127">
        <v>0</v>
      </c>
      <c r="K1557" s="127">
        <v>0</v>
      </c>
      <c r="L1557" s="127">
        <v>0</v>
      </c>
      <c r="M1557" s="127">
        <v>0</v>
      </c>
      <c r="N1557" s="127">
        <v>0</v>
      </c>
      <c r="O1557" s="127">
        <v>0</v>
      </c>
      <c r="P1557" s="127">
        <v>0</v>
      </c>
      <c r="Q1557" s="127">
        <v>0</v>
      </c>
      <c r="R1557" s="127">
        <v>0</v>
      </c>
      <c r="S1557" s="127">
        <v>0</v>
      </c>
      <c r="T1557" s="127">
        <v>0</v>
      </c>
      <c r="U1557" s="127">
        <v>0</v>
      </c>
      <c r="V1557" s="127">
        <v>0</v>
      </c>
      <c r="W1557" s="127">
        <v>0</v>
      </c>
      <c r="X1557" s="127">
        <v>0</v>
      </c>
      <c r="Y1557" s="127">
        <v>0</v>
      </c>
      <c r="Z1557" s="127">
        <v>0</v>
      </c>
      <c r="AA1557" s="127">
        <v>0</v>
      </c>
      <c r="AB1557" s="127">
        <v>0</v>
      </c>
      <c r="AC1557" s="127">
        <v>0</v>
      </c>
      <c r="AD1557" s="127">
        <v>0</v>
      </c>
      <c r="AE1557" s="127">
        <v>0</v>
      </c>
      <c r="AF1557" s="127">
        <v>0</v>
      </c>
      <c r="AG1557" s="127">
        <v>0</v>
      </c>
      <c r="AH1557" s="127">
        <v>0</v>
      </c>
    </row>
    <row r="1558" spans="1:34" x14ac:dyDescent="0.35">
      <c r="A1558" s="127" t="s">
        <v>2392</v>
      </c>
      <c r="B1558" s="127" t="s">
        <v>964</v>
      </c>
      <c r="C1558" s="127">
        <v>0</v>
      </c>
      <c r="D1558" s="127">
        <v>0</v>
      </c>
      <c r="E1558" s="127">
        <v>0</v>
      </c>
      <c r="F1558" s="127">
        <v>0</v>
      </c>
      <c r="G1558" s="127">
        <v>0</v>
      </c>
      <c r="H1558" s="127">
        <v>0</v>
      </c>
      <c r="I1558" s="127">
        <v>0</v>
      </c>
      <c r="J1558" s="127">
        <v>0</v>
      </c>
      <c r="K1558" s="127">
        <v>0</v>
      </c>
      <c r="L1558" s="127">
        <v>0</v>
      </c>
      <c r="M1558" s="127">
        <v>0</v>
      </c>
      <c r="N1558" s="127">
        <v>0</v>
      </c>
      <c r="O1558" s="127">
        <v>0</v>
      </c>
      <c r="P1558" s="127">
        <v>0</v>
      </c>
      <c r="Q1558" s="127">
        <v>0</v>
      </c>
      <c r="R1558" s="127">
        <v>0</v>
      </c>
      <c r="S1558" s="127">
        <v>0</v>
      </c>
      <c r="T1558" s="127">
        <v>0</v>
      </c>
      <c r="U1558" s="127">
        <v>0</v>
      </c>
      <c r="V1558" s="127">
        <v>0</v>
      </c>
      <c r="W1558" s="127">
        <v>0</v>
      </c>
      <c r="X1558" s="127">
        <v>0</v>
      </c>
      <c r="Y1558" s="127">
        <v>0</v>
      </c>
      <c r="Z1558" s="127">
        <v>0</v>
      </c>
      <c r="AA1558" s="127">
        <v>0</v>
      </c>
      <c r="AB1558" s="127">
        <v>0</v>
      </c>
      <c r="AC1558" s="127">
        <v>0</v>
      </c>
      <c r="AD1558" s="127">
        <v>0</v>
      </c>
      <c r="AE1558" s="127">
        <v>0</v>
      </c>
      <c r="AF1558" s="127">
        <v>0</v>
      </c>
      <c r="AG1558" s="127">
        <v>0</v>
      </c>
      <c r="AH1558" s="127">
        <v>0</v>
      </c>
    </row>
    <row r="1559" spans="1:34" x14ac:dyDescent="0.35">
      <c r="A1559" s="127" t="s">
        <v>2393</v>
      </c>
      <c r="B1559" s="127" t="s">
        <v>964</v>
      </c>
      <c r="C1559" s="127">
        <v>0</v>
      </c>
      <c r="D1559" s="127">
        <v>0</v>
      </c>
      <c r="E1559" s="127">
        <v>0</v>
      </c>
      <c r="F1559" s="127">
        <v>0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27">
        <v>0</v>
      </c>
      <c r="Q1559" s="127">
        <v>0</v>
      </c>
      <c r="R1559" s="127">
        <v>0</v>
      </c>
      <c r="S1559" s="127">
        <v>0</v>
      </c>
      <c r="T1559" s="127">
        <v>0</v>
      </c>
      <c r="U1559" s="127">
        <v>0</v>
      </c>
      <c r="V1559" s="127">
        <v>0</v>
      </c>
      <c r="W1559" s="127">
        <v>0</v>
      </c>
      <c r="X1559" s="127">
        <v>0</v>
      </c>
      <c r="Y1559" s="127">
        <v>0</v>
      </c>
      <c r="Z1559" s="127">
        <v>0</v>
      </c>
      <c r="AA1559" s="127">
        <v>0</v>
      </c>
      <c r="AB1559" s="127">
        <v>0</v>
      </c>
      <c r="AC1559" s="127">
        <v>0</v>
      </c>
      <c r="AD1559" s="127">
        <v>0</v>
      </c>
      <c r="AE1559" s="127">
        <v>0</v>
      </c>
      <c r="AF1559" s="127">
        <v>0</v>
      </c>
      <c r="AG1559" s="127">
        <v>0</v>
      </c>
      <c r="AH1559" s="127">
        <v>0</v>
      </c>
    </row>
    <row r="1560" spans="1:34" x14ac:dyDescent="0.35">
      <c r="A1560" s="127" t="s">
        <v>2394</v>
      </c>
      <c r="B1560" s="127" t="s">
        <v>964</v>
      </c>
      <c r="C1560" s="127">
        <v>0</v>
      </c>
      <c r="D1560" s="127">
        <v>0</v>
      </c>
      <c r="E1560" s="127">
        <v>0</v>
      </c>
      <c r="F1560" s="127">
        <v>0</v>
      </c>
      <c r="G1560" s="127">
        <v>0</v>
      </c>
      <c r="H1560" s="127">
        <v>0</v>
      </c>
      <c r="I1560" s="127">
        <v>0</v>
      </c>
      <c r="J1560" s="127">
        <v>0</v>
      </c>
      <c r="K1560" s="127">
        <v>0</v>
      </c>
      <c r="L1560" s="127">
        <v>0</v>
      </c>
      <c r="M1560" s="127">
        <v>0</v>
      </c>
      <c r="N1560" s="127">
        <v>0</v>
      </c>
      <c r="O1560" s="127">
        <v>0</v>
      </c>
      <c r="P1560" s="127">
        <v>0</v>
      </c>
      <c r="Q1560" s="127">
        <v>0</v>
      </c>
      <c r="R1560" s="127">
        <v>0</v>
      </c>
      <c r="S1560" s="127">
        <v>0</v>
      </c>
      <c r="T1560" s="127">
        <v>0</v>
      </c>
      <c r="U1560" s="127">
        <v>0</v>
      </c>
      <c r="V1560" s="127">
        <v>0</v>
      </c>
      <c r="W1560" s="127">
        <v>0</v>
      </c>
      <c r="X1560" s="127">
        <v>0</v>
      </c>
      <c r="Y1560" s="127">
        <v>0</v>
      </c>
      <c r="Z1560" s="127">
        <v>0</v>
      </c>
      <c r="AA1560" s="127">
        <v>0</v>
      </c>
      <c r="AB1560" s="127">
        <v>0</v>
      </c>
      <c r="AC1560" s="127">
        <v>0</v>
      </c>
      <c r="AD1560" s="127">
        <v>0</v>
      </c>
      <c r="AE1560" s="127">
        <v>0</v>
      </c>
      <c r="AF1560" s="127">
        <v>0</v>
      </c>
      <c r="AG1560" s="127">
        <v>0</v>
      </c>
      <c r="AH1560" s="127">
        <v>0</v>
      </c>
    </row>
    <row r="1561" spans="1:34" x14ac:dyDescent="0.35">
      <c r="A1561" s="127" t="s">
        <v>2395</v>
      </c>
      <c r="B1561" s="127" t="s">
        <v>964</v>
      </c>
      <c r="C1561" s="127">
        <v>0</v>
      </c>
      <c r="D1561" s="127">
        <v>0</v>
      </c>
      <c r="E1561" s="127">
        <v>0</v>
      </c>
      <c r="F1561" s="127">
        <v>0</v>
      </c>
      <c r="G1561" s="127">
        <v>0</v>
      </c>
      <c r="H1561" s="127">
        <v>0</v>
      </c>
      <c r="I1561" s="127">
        <v>0</v>
      </c>
      <c r="J1561" s="127">
        <v>0</v>
      </c>
      <c r="K1561" s="127">
        <v>0</v>
      </c>
      <c r="L1561" s="127">
        <v>0</v>
      </c>
      <c r="M1561" s="127">
        <v>0</v>
      </c>
      <c r="N1561" s="127">
        <v>0</v>
      </c>
      <c r="O1561" s="127">
        <v>0</v>
      </c>
      <c r="P1561" s="127">
        <v>0</v>
      </c>
      <c r="Q1561" s="127">
        <v>0</v>
      </c>
      <c r="R1561" s="127">
        <v>0</v>
      </c>
      <c r="S1561" s="127">
        <v>0</v>
      </c>
      <c r="T1561" s="127">
        <v>0</v>
      </c>
      <c r="U1561" s="127">
        <v>0</v>
      </c>
      <c r="V1561" s="127">
        <v>0</v>
      </c>
      <c r="W1561" s="127">
        <v>0</v>
      </c>
      <c r="X1561" s="127">
        <v>0</v>
      </c>
      <c r="Y1561" s="127">
        <v>0</v>
      </c>
      <c r="Z1561" s="127">
        <v>0</v>
      </c>
      <c r="AA1561" s="127">
        <v>0</v>
      </c>
      <c r="AB1561" s="127">
        <v>0</v>
      </c>
      <c r="AC1561" s="127">
        <v>0</v>
      </c>
      <c r="AD1561" s="127">
        <v>0</v>
      </c>
      <c r="AE1561" s="127">
        <v>0</v>
      </c>
      <c r="AF1561" s="127">
        <v>0</v>
      </c>
      <c r="AG1561" s="127">
        <v>0</v>
      </c>
      <c r="AH1561" s="127">
        <v>0</v>
      </c>
    </row>
    <row r="1562" spans="1:34" x14ac:dyDescent="0.35">
      <c r="A1562" s="127" t="s">
        <v>2396</v>
      </c>
      <c r="B1562" s="127" t="s">
        <v>964</v>
      </c>
      <c r="C1562" s="127">
        <v>0</v>
      </c>
      <c r="D1562" s="127">
        <v>0</v>
      </c>
      <c r="E1562" s="127">
        <v>0</v>
      </c>
      <c r="F1562" s="127">
        <v>0</v>
      </c>
      <c r="G1562" s="127">
        <v>0</v>
      </c>
      <c r="H1562" s="127">
        <v>0</v>
      </c>
      <c r="I1562" s="127">
        <v>0</v>
      </c>
      <c r="J1562" s="127">
        <v>0</v>
      </c>
      <c r="K1562" s="127">
        <v>0</v>
      </c>
      <c r="L1562" s="127">
        <v>0</v>
      </c>
      <c r="M1562" s="127">
        <v>0</v>
      </c>
      <c r="N1562" s="127">
        <v>0</v>
      </c>
      <c r="O1562" s="127">
        <v>0</v>
      </c>
      <c r="P1562" s="127">
        <v>0</v>
      </c>
      <c r="Q1562" s="127">
        <v>0</v>
      </c>
      <c r="R1562" s="127">
        <v>0</v>
      </c>
      <c r="S1562" s="127">
        <v>0</v>
      </c>
      <c r="T1562" s="127">
        <v>0</v>
      </c>
      <c r="U1562" s="127">
        <v>0</v>
      </c>
      <c r="V1562" s="127">
        <v>0</v>
      </c>
      <c r="W1562" s="127">
        <v>0</v>
      </c>
      <c r="X1562" s="127">
        <v>0</v>
      </c>
      <c r="Y1562" s="127">
        <v>0</v>
      </c>
      <c r="Z1562" s="127">
        <v>0</v>
      </c>
      <c r="AA1562" s="127">
        <v>0</v>
      </c>
      <c r="AB1562" s="127">
        <v>0</v>
      </c>
      <c r="AC1562" s="127">
        <v>0</v>
      </c>
      <c r="AD1562" s="127">
        <v>0</v>
      </c>
      <c r="AE1562" s="127">
        <v>0</v>
      </c>
      <c r="AF1562" s="127">
        <v>0</v>
      </c>
      <c r="AG1562" s="127">
        <v>0</v>
      </c>
      <c r="AH1562" s="127">
        <v>0</v>
      </c>
    </row>
    <row r="1563" spans="1:34" x14ac:dyDescent="0.35">
      <c r="A1563" s="127" t="s">
        <v>1926</v>
      </c>
      <c r="B1563" s="127" t="s">
        <v>964</v>
      </c>
      <c r="C1563" s="127">
        <v>0</v>
      </c>
      <c r="D1563" s="127">
        <v>0</v>
      </c>
      <c r="E1563" s="127">
        <v>0</v>
      </c>
      <c r="F1563" s="127">
        <v>0</v>
      </c>
      <c r="G1563" s="127">
        <v>0</v>
      </c>
      <c r="H1563" s="127">
        <v>0</v>
      </c>
      <c r="I1563" s="127">
        <v>0</v>
      </c>
      <c r="J1563" s="127">
        <v>0</v>
      </c>
      <c r="K1563" s="127">
        <v>0</v>
      </c>
      <c r="L1563" s="127">
        <v>0</v>
      </c>
      <c r="M1563" s="127">
        <v>0</v>
      </c>
      <c r="N1563" s="127">
        <v>0</v>
      </c>
      <c r="O1563" s="127">
        <v>0</v>
      </c>
      <c r="P1563" s="127">
        <v>0</v>
      </c>
      <c r="Q1563" s="127">
        <v>0</v>
      </c>
      <c r="R1563" s="127">
        <v>0</v>
      </c>
      <c r="S1563" s="127">
        <v>0</v>
      </c>
      <c r="T1563" s="127">
        <v>0</v>
      </c>
      <c r="U1563" s="127">
        <v>0</v>
      </c>
      <c r="V1563" s="127">
        <v>0</v>
      </c>
      <c r="W1563" s="127">
        <v>0</v>
      </c>
      <c r="X1563" s="127">
        <v>0</v>
      </c>
      <c r="Y1563" s="127">
        <v>0</v>
      </c>
      <c r="Z1563" s="127">
        <v>0</v>
      </c>
      <c r="AA1563" s="127">
        <v>0</v>
      </c>
      <c r="AB1563" s="127">
        <v>0</v>
      </c>
      <c r="AC1563" s="127">
        <v>0</v>
      </c>
      <c r="AD1563" s="127">
        <v>0</v>
      </c>
      <c r="AE1563" s="127">
        <v>0</v>
      </c>
      <c r="AF1563" s="127">
        <v>0</v>
      </c>
      <c r="AG1563" s="127">
        <v>0</v>
      </c>
      <c r="AH1563" s="127">
        <v>0</v>
      </c>
    </row>
    <row r="1564" spans="1:34" x14ac:dyDescent="0.35">
      <c r="A1564" s="127" t="s">
        <v>2397</v>
      </c>
      <c r="B1564" s="127" t="s">
        <v>964</v>
      </c>
      <c r="C1564" s="127">
        <v>0</v>
      </c>
      <c r="D1564" s="127">
        <v>0</v>
      </c>
      <c r="E1564" s="127">
        <v>0</v>
      </c>
      <c r="F1564" s="127">
        <v>0</v>
      </c>
      <c r="G1564" s="127">
        <v>0</v>
      </c>
      <c r="H1564" s="127">
        <v>0</v>
      </c>
      <c r="I1564" s="127">
        <v>0</v>
      </c>
      <c r="J1564" s="127">
        <v>0</v>
      </c>
      <c r="K1564" s="127">
        <v>0</v>
      </c>
      <c r="L1564" s="127">
        <v>0</v>
      </c>
      <c r="M1564" s="127">
        <v>0</v>
      </c>
      <c r="N1564" s="127">
        <v>0</v>
      </c>
      <c r="O1564" s="127">
        <v>0</v>
      </c>
      <c r="P1564" s="127">
        <v>0</v>
      </c>
      <c r="Q1564" s="127">
        <v>0</v>
      </c>
      <c r="R1564" s="127">
        <v>0</v>
      </c>
      <c r="S1564" s="127">
        <v>0</v>
      </c>
      <c r="T1564" s="127">
        <v>0</v>
      </c>
      <c r="U1564" s="127">
        <v>0</v>
      </c>
      <c r="V1564" s="127">
        <v>0</v>
      </c>
      <c r="W1564" s="127">
        <v>0</v>
      </c>
      <c r="X1564" s="127">
        <v>0</v>
      </c>
      <c r="Y1564" s="127">
        <v>0</v>
      </c>
      <c r="Z1564" s="127">
        <v>0</v>
      </c>
      <c r="AA1564" s="127">
        <v>0</v>
      </c>
      <c r="AB1564" s="127">
        <v>0</v>
      </c>
      <c r="AC1564" s="127">
        <v>0</v>
      </c>
      <c r="AD1564" s="127">
        <v>0</v>
      </c>
      <c r="AE1564" s="127">
        <v>0</v>
      </c>
      <c r="AF1564" s="127">
        <v>0</v>
      </c>
      <c r="AG1564" s="127">
        <v>0</v>
      </c>
      <c r="AH1564" s="127">
        <v>0</v>
      </c>
    </row>
    <row r="1565" spans="1:34" x14ac:dyDescent="0.35">
      <c r="A1565" s="127" t="s">
        <v>2398</v>
      </c>
      <c r="B1565" s="127" t="s">
        <v>964</v>
      </c>
      <c r="C1565" s="127">
        <v>0</v>
      </c>
      <c r="D1565" s="127">
        <v>0</v>
      </c>
      <c r="E1565" s="127">
        <v>0</v>
      </c>
      <c r="F1565" s="127">
        <v>0</v>
      </c>
      <c r="G1565" s="127">
        <v>0</v>
      </c>
      <c r="H1565" s="127">
        <v>0</v>
      </c>
      <c r="I1565" s="127">
        <v>0</v>
      </c>
      <c r="J1565" s="127">
        <v>0</v>
      </c>
      <c r="K1565" s="127">
        <v>0</v>
      </c>
      <c r="L1565" s="127">
        <v>0</v>
      </c>
      <c r="M1565" s="127">
        <v>0</v>
      </c>
      <c r="N1565" s="127">
        <v>0</v>
      </c>
      <c r="O1565" s="127">
        <v>0</v>
      </c>
      <c r="P1565" s="127">
        <v>0</v>
      </c>
      <c r="Q1565" s="127">
        <v>0</v>
      </c>
      <c r="R1565" s="127">
        <v>0</v>
      </c>
      <c r="S1565" s="127">
        <v>0</v>
      </c>
      <c r="T1565" s="127">
        <v>0</v>
      </c>
      <c r="U1565" s="127">
        <v>0</v>
      </c>
      <c r="V1565" s="127">
        <v>0</v>
      </c>
      <c r="W1565" s="127">
        <v>0</v>
      </c>
      <c r="X1565" s="127">
        <v>0</v>
      </c>
      <c r="Y1565" s="127">
        <v>0</v>
      </c>
      <c r="Z1565" s="127">
        <v>0</v>
      </c>
      <c r="AA1565" s="127">
        <v>0</v>
      </c>
      <c r="AB1565" s="127">
        <v>0</v>
      </c>
      <c r="AC1565" s="127">
        <v>0</v>
      </c>
      <c r="AD1565" s="127">
        <v>0</v>
      </c>
      <c r="AE1565" s="127">
        <v>0</v>
      </c>
      <c r="AF1565" s="127">
        <v>0</v>
      </c>
      <c r="AG1565" s="127">
        <v>0</v>
      </c>
      <c r="AH1565" s="127">
        <v>0</v>
      </c>
    </row>
    <row r="1566" spans="1:34" x14ac:dyDescent="0.35">
      <c r="A1566" s="127" t="s">
        <v>2399</v>
      </c>
      <c r="B1566" s="127" t="s">
        <v>964</v>
      </c>
      <c r="C1566" s="127">
        <v>0</v>
      </c>
      <c r="D1566" s="127">
        <v>0</v>
      </c>
      <c r="E1566" s="127">
        <v>0</v>
      </c>
      <c r="F1566" s="127">
        <v>0</v>
      </c>
      <c r="G1566" s="127">
        <v>0</v>
      </c>
      <c r="H1566" s="127">
        <v>0</v>
      </c>
      <c r="I1566" s="127">
        <v>0</v>
      </c>
      <c r="J1566" s="127">
        <v>0</v>
      </c>
      <c r="K1566" s="127">
        <v>0</v>
      </c>
      <c r="L1566" s="127">
        <v>0</v>
      </c>
      <c r="M1566" s="127">
        <v>0</v>
      </c>
      <c r="N1566" s="127">
        <v>0</v>
      </c>
      <c r="O1566" s="127">
        <v>0</v>
      </c>
      <c r="P1566" s="127">
        <v>0</v>
      </c>
      <c r="Q1566" s="127">
        <v>0</v>
      </c>
      <c r="R1566" s="127">
        <v>0</v>
      </c>
      <c r="S1566" s="127">
        <v>0</v>
      </c>
      <c r="T1566" s="127">
        <v>0</v>
      </c>
      <c r="U1566" s="127">
        <v>0</v>
      </c>
      <c r="V1566" s="127">
        <v>0</v>
      </c>
      <c r="W1566" s="127">
        <v>0</v>
      </c>
      <c r="X1566" s="127">
        <v>0</v>
      </c>
      <c r="Y1566" s="127">
        <v>0</v>
      </c>
      <c r="Z1566" s="127">
        <v>0</v>
      </c>
      <c r="AA1566" s="127">
        <v>0</v>
      </c>
      <c r="AB1566" s="127">
        <v>0</v>
      </c>
      <c r="AC1566" s="127">
        <v>0</v>
      </c>
      <c r="AD1566" s="127">
        <v>0</v>
      </c>
      <c r="AE1566" s="127">
        <v>0</v>
      </c>
      <c r="AF1566" s="127">
        <v>0</v>
      </c>
      <c r="AG1566" s="127">
        <v>0</v>
      </c>
      <c r="AH1566" s="127">
        <v>0</v>
      </c>
    </row>
    <row r="1567" spans="1:34" x14ac:dyDescent="0.35">
      <c r="A1567" s="127" t="s">
        <v>2400</v>
      </c>
      <c r="B1567" s="127" t="s">
        <v>964</v>
      </c>
      <c r="C1567" s="127">
        <v>0</v>
      </c>
      <c r="D1567" s="127">
        <v>0</v>
      </c>
      <c r="E1567" s="127">
        <v>0</v>
      </c>
      <c r="F1567" s="127">
        <v>0</v>
      </c>
      <c r="G1567" s="127">
        <v>0</v>
      </c>
      <c r="H1567" s="127">
        <v>0</v>
      </c>
      <c r="I1567" s="127">
        <v>0</v>
      </c>
      <c r="J1567" s="127">
        <v>0</v>
      </c>
      <c r="K1567" s="127">
        <v>0</v>
      </c>
      <c r="L1567" s="127">
        <v>0</v>
      </c>
      <c r="M1567" s="127">
        <v>0</v>
      </c>
      <c r="N1567" s="127">
        <v>0</v>
      </c>
      <c r="O1567" s="127">
        <v>0</v>
      </c>
      <c r="P1567" s="127">
        <v>0</v>
      </c>
      <c r="Q1567" s="127">
        <v>0</v>
      </c>
      <c r="R1567" s="127">
        <v>0</v>
      </c>
      <c r="S1567" s="127">
        <v>0</v>
      </c>
      <c r="T1567" s="127">
        <v>0</v>
      </c>
      <c r="U1567" s="127">
        <v>0</v>
      </c>
      <c r="V1567" s="127">
        <v>0</v>
      </c>
      <c r="W1567" s="127">
        <v>0</v>
      </c>
      <c r="X1567" s="127">
        <v>0</v>
      </c>
      <c r="Y1567" s="127">
        <v>0</v>
      </c>
      <c r="Z1567" s="127">
        <v>0</v>
      </c>
      <c r="AA1567" s="127">
        <v>0</v>
      </c>
      <c r="AB1567" s="127">
        <v>0</v>
      </c>
      <c r="AC1567" s="127">
        <v>0</v>
      </c>
      <c r="AD1567" s="127">
        <v>0</v>
      </c>
      <c r="AE1567" s="127">
        <v>0</v>
      </c>
      <c r="AF1567" s="127">
        <v>0</v>
      </c>
      <c r="AG1567" s="127">
        <v>0</v>
      </c>
      <c r="AH1567" s="127">
        <v>0</v>
      </c>
    </row>
    <row r="1568" spans="1:34" x14ac:dyDescent="0.35">
      <c r="A1568" s="127" t="s">
        <v>2401</v>
      </c>
      <c r="B1568" s="127" t="s">
        <v>964</v>
      </c>
      <c r="C1568" s="127">
        <v>0</v>
      </c>
      <c r="D1568" s="127">
        <v>0</v>
      </c>
      <c r="E1568" s="127">
        <v>0</v>
      </c>
      <c r="F1568" s="127">
        <v>0</v>
      </c>
      <c r="G1568" s="127">
        <v>0</v>
      </c>
      <c r="H1568" s="127">
        <v>0</v>
      </c>
      <c r="I1568" s="127">
        <v>0</v>
      </c>
      <c r="J1568" s="127">
        <v>0</v>
      </c>
      <c r="K1568" s="127">
        <v>0</v>
      </c>
      <c r="L1568" s="127">
        <v>0</v>
      </c>
      <c r="M1568" s="127">
        <v>0</v>
      </c>
      <c r="N1568" s="127">
        <v>0</v>
      </c>
      <c r="O1568" s="127">
        <v>0</v>
      </c>
      <c r="P1568" s="127">
        <v>0</v>
      </c>
      <c r="Q1568" s="127">
        <v>0</v>
      </c>
      <c r="R1568" s="127">
        <v>0</v>
      </c>
      <c r="S1568" s="127">
        <v>0</v>
      </c>
      <c r="T1568" s="127">
        <v>0</v>
      </c>
      <c r="U1568" s="127">
        <v>0</v>
      </c>
      <c r="V1568" s="127">
        <v>0</v>
      </c>
      <c r="W1568" s="127">
        <v>0</v>
      </c>
      <c r="X1568" s="127">
        <v>0</v>
      </c>
      <c r="Y1568" s="127">
        <v>0</v>
      </c>
      <c r="Z1568" s="127">
        <v>0</v>
      </c>
      <c r="AA1568" s="127">
        <v>0</v>
      </c>
      <c r="AB1568" s="127">
        <v>0</v>
      </c>
      <c r="AC1568" s="127">
        <v>0</v>
      </c>
      <c r="AD1568" s="127">
        <v>0</v>
      </c>
      <c r="AE1568" s="127">
        <v>0</v>
      </c>
      <c r="AF1568" s="127">
        <v>0</v>
      </c>
      <c r="AG1568" s="127">
        <v>0</v>
      </c>
      <c r="AH1568" s="127">
        <v>0</v>
      </c>
    </row>
    <row r="1569" spans="1:34" x14ac:dyDescent="0.35">
      <c r="A1569" s="127" t="s">
        <v>2402</v>
      </c>
      <c r="B1569" s="127" t="s">
        <v>964</v>
      </c>
      <c r="C1569" s="127">
        <v>0</v>
      </c>
      <c r="D1569" s="127">
        <v>0</v>
      </c>
      <c r="E1569" s="127">
        <v>0</v>
      </c>
      <c r="F1569" s="127">
        <v>0</v>
      </c>
      <c r="G1569" s="127">
        <v>0</v>
      </c>
      <c r="H1569" s="127">
        <v>0</v>
      </c>
      <c r="I1569" s="127">
        <v>0</v>
      </c>
      <c r="J1569" s="127">
        <v>0</v>
      </c>
      <c r="K1569" s="127">
        <v>0</v>
      </c>
      <c r="L1569" s="127">
        <v>0</v>
      </c>
      <c r="M1569" s="127">
        <v>0</v>
      </c>
      <c r="N1569" s="127">
        <v>0</v>
      </c>
      <c r="O1569" s="127">
        <v>0</v>
      </c>
      <c r="P1569" s="127">
        <v>0</v>
      </c>
      <c r="Q1569" s="127">
        <v>0</v>
      </c>
      <c r="R1569" s="127">
        <v>0</v>
      </c>
      <c r="S1569" s="127">
        <v>0</v>
      </c>
      <c r="T1569" s="127">
        <v>0</v>
      </c>
      <c r="U1569" s="127">
        <v>0</v>
      </c>
      <c r="V1569" s="127">
        <v>0</v>
      </c>
      <c r="W1569" s="127">
        <v>0</v>
      </c>
      <c r="X1569" s="127">
        <v>0</v>
      </c>
      <c r="Y1569" s="127">
        <v>0</v>
      </c>
      <c r="Z1569" s="127">
        <v>0</v>
      </c>
      <c r="AA1569" s="127">
        <v>0</v>
      </c>
      <c r="AB1569" s="127">
        <v>0</v>
      </c>
      <c r="AC1569" s="127">
        <v>0</v>
      </c>
      <c r="AD1569" s="127">
        <v>0</v>
      </c>
      <c r="AE1569" s="127">
        <v>0</v>
      </c>
      <c r="AF1569" s="127">
        <v>0</v>
      </c>
      <c r="AG1569" s="127">
        <v>0</v>
      </c>
      <c r="AH1569" s="127">
        <v>0</v>
      </c>
    </row>
    <row r="1570" spans="1:34" x14ac:dyDescent="0.35">
      <c r="A1570" s="127" t="s">
        <v>2403</v>
      </c>
      <c r="B1570" s="127" t="s">
        <v>964</v>
      </c>
      <c r="C1570" s="127">
        <v>0</v>
      </c>
      <c r="D1570" s="127">
        <v>0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0</v>
      </c>
      <c r="L1570" s="127">
        <v>0</v>
      </c>
      <c r="M1570" s="127">
        <v>0</v>
      </c>
      <c r="N1570" s="127">
        <v>0</v>
      </c>
      <c r="O1570" s="127">
        <v>0</v>
      </c>
      <c r="P1570" s="127">
        <v>0</v>
      </c>
      <c r="Q1570" s="127">
        <v>0</v>
      </c>
      <c r="R1570" s="127">
        <v>0</v>
      </c>
      <c r="S1570" s="127">
        <v>0</v>
      </c>
      <c r="T1570" s="127">
        <v>0</v>
      </c>
      <c r="U1570" s="127">
        <v>0</v>
      </c>
      <c r="V1570" s="127">
        <v>0</v>
      </c>
      <c r="W1570" s="127">
        <v>0</v>
      </c>
      <c r="X1570" s="127">
        <v>0</v>
      </c>
      <c r="Y1570" s="127">
        <v>0</v>
      </c>
      <c r="Z1570" s="127">
        <v>0</v>
      </c>
      <c r="AA1570" s="127">
        <v>0</v>
      </c>
      <c r="AB1570" s="127">
        <v>0</v>
      </c>
      <c r="AC1570" s="127">
        <v>0</v>
      </c>
      <c r="AD1570" s="127">
        <v>0</v>
      </c>
      <c r="AE1570" s="127">
        <v>0</v>
      </c>
      <c r="AF1570" s="127">
        <v>0</v>
      </c>
      <c r="AG1570" s="127">
        <v>0</v>
      </c>
      <c r="AH1570" s="127">
        <v>0</v>
      </c>
    </row>
    <row r="1571" spans="1:34" x14ac:dyDescent="0.35">
      <c r="A1571" s="127" t="s">
        <v>2404</v>
      </c>
      <c r="B1571" s="127" t="s">
        <v>964</v>
      </c>
      <c r="C1571" s="127">
        <v>0</v>
      </c>
      <c r="D1571" s="127">
        <v>0</v>
      </c>
      <c r="E1571" s="127">
        <v>0</v>
      </c>
      <c r="F1571" s="127">
        <v>0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0</v>
      </c>
      <c r="N1571" s="127">
        <v>0</v>
      </c>
      <c r="O1571" s="127">
        <v>0</v>
      </c>
      <c r="P1571" s="127">
        <v>0</v>
      </c>
      <c r="Q1571" s="127">
        <v>0</v>
      </c>
      <c r="R1571" s="127">
        <v>0</v>
      </c>
      <c r="S1571" s="127">
        <v>0</v>
      </c>
      <c r="T1571" s="127">
        <v>0</v>
      </c>
      <c r="U1571" s="127">
        <v>0</v>
      </c>
      <c r="V1571" s="127">
        <v>0</v>
      </c>
      <c r="W1571" s="127">
        <v>0</v>
      </c>
      <c r="X1571" s="127">
        <v>0</v>
      </c>
      <c r="Y1571" s="127">
        <v>0</v>
      </c>
      <c r="Z1571" s="127">
        <v>0</v>
      </c>
      <c r="AA1571" s="127">
        <v>0</v>
      </c>
      <c r="AB1571" s="127">
        <v>0</v>
      </c>
      <c r="AC1571" s="127">
        <v>0</v>
      </c>
      <c r="AD1571" s="127">
        <v>0</v>
      </c>
      <c r="AE1571" s="127">
        <v>0</v>
      </c>
      <c r="AF1571" s="127">
        <v>0</v>
      </c>
      <c r="AG1571" s="127">
        <v>0</v>
      </c>
      <c r="AH1571" s="127">
        <v>0</v>
      </c>
    </row>
    <row r="1572" spans="1:34" x14ac:dyDescent="0.35">
      <c r="A1572" s="127" t="s">
        <v>2405</v>
      </c>
      <c r="B1572" s="127" t="s">
        <v>964</v>
      </c>
      <c r="C1572" s="127">
        <v>0</v>
      </c>
      <c r="D1572" s="127">
        <v>0</v>
      </c>
      <c r="E1572" s="127">
        <v>0</v>
      </c>
      <c r="F1572" s="127">
        <v>0</v>
      </c>
      <c r="G1572" s="127">
        <v>0</v>
      </c>
      <c r="H1572" s="127">
        <v>0</v>
      </c>
      <c r="I1572" s="127">
        <v>0</v>
      </c>
      <c r="J1572" s="127">
        <v>0</v>
      </c>
      <c r="K1572" s="127">
        <v>0</v>
      </c>
      <c r="L1572" s="127">
        <v>0</v>
      </c>
      <c r="M1572" s="127">
        <v>0</v>
      </c>
      <c r="N1572" s="127">
        <v>0</v>
      </c>
      <c r="O1572" s="127">
        <v>0</v>
      </c>
      <c r="P1572" s="127">
        <v>0</v>
      </c>
      <c r="Q1572" s="127">
        <v>0</v>
      </c>
      <c r="R1572" s="127">
        <v>0</v>
      </c>
      <c r="S1572" s="127">
        <v>0</v>
      </c>
      <c r="T1572" s="127">
        <v>0</v>
      </c>
      <c r="U1572" s="127">
        <v>0</v>
      </c>
      <c r="V1572" s="127">
        <v>0</v>
      </c>
      <c r="W1572" s="127">
        <v>0</v>
      </c>
      <c r="X1572" s="127">
        <v>0</v>
      </c>
      <c r="Y1572" s="127">
        <v>0</v>
      </c>
      <c r="Z1572" s="127">
        <v>0</v>
      </c>
      <c r="AA1572" s="127">
        <v>0</v>
      </c>
      <c r="AB1572" s="127">
        <v>0</v>
      </c>
      <c r="AC1572" s="127">
        <v>0</v>
      </c>
      <c r="AD1572" s="127">
        <v>0</v>
      </c>
      <c r="AE1572" s="127">
        <v>0</v>
      </c>
      <c r="AF1572" s="127">
        <v>0</v>
      </c>
      <c r="AG1572" s="127">
        <v>0</v>
      </c>
      <c r="AH1572" s="127">
        <v>0</v>
      </c>
    </row>
    <row r="1573" spans="1:34" x14ac:dyDescent="0.35">
      <c r="A1573" s="127" t="s">
        <v>2406</v>
      </c>
      <c r="B1573" s="127" t="s">
        <v>964</v>
      </c>
      <c r="C1573" s="127">
        <v>0</v>
      </c>
      <c r="D1573" s="127">
        <v>0</v>
      </c>
      <c r="E1573" s="127">
        <v>0</v>
      </c>
      <c r="F1573" s="127">
        <v>0</v>
      </c>
      <c r="G1573" s="127">
        <v>0</v>
      </c>
      <c r="H1573" s="127">
        <v>0</v>
      </c>
      <c r="I1573" s="127">
        <v>0</v>
      </c>
      <c r="J1573" s="127">
        <v>0</v>
      </c>
      <c r="K1573" s="127">
        <v>0</v>
      </c>
      <c r="L1573" s="127">
        <v>0</v>
      </c>
      <c r="M1573" s="127">
        <v>0</v>
      </c>
      <c r="N1573" s="127">
        <v>0</v>
      </c>
      <c r="O1573" s="127">
        <v>0</v>
      </c>
      <c r="P1573" s="127">
        <v>0</v>
      </c>
      <c r="Q1573" s="127">
        <v>0</v>
      </c>
      <c r="R1573" s="127">
        <v>0</v>
      </c>
      <c r="S1573" s="127">
        <v>0</v>
      </c>
      <c r="T1573" s="127">
        <v>0</v>
      </c>
      <c r="U1573" s="127">
        <v>0</v>
      </c>
      <c r="V1573" s="127">
        <v>0</v>
      </c>
      <c r="W1573" s="127">
        <v>0</v>
      </c>
      <c r="X1573" s="127">
        <v>0</v>
      </c>
      <c r="Y1573" s="127">
        <v>0</v>
      </c>
      <c r="Z1573" s="127">
        <v>0</v>
      </c>
      <c r="AA1573" s="127">
        <v>0</v>
      </c>
      <c r="AB1573" s="127">
        <v>0</v>
      </c>
      <c r="AC1573" s="127">
        <v>0</v>
      </c>
      <c r="AD1573" s="127">
        <v>0</v>
      </c>
      <c r="AE1573" s="127">
        <v>0</v>
      </c>
      <c r="AF1573" s="127">
        <v>0</v>
      </c>
      <c r="AG1573" s="127">
        <v>0</v>
      </c>
      <c r="AH1573" s="127">
        <v>0</v>
      </c>
    </row>
    <row r="1574" spans="1:34" x14ac:dyDescent="0.35">
      <c r="A1574" s="127" t="s">
        <v>2407</v>
      </c>
      <c r="B1574" s="127" t="s">
        <v>964</v>
      </c>
      <c r="C1574" s="127">
        <v>0</v>
      </c>
      <c r="D1574" s="127">
        <v>0</v>
      </c>
      <c r="E1574" s="127">
        <v>0</v>
      </c>
      <c r="F1574" s="127">
        <v>0</v>
      </c>
      <c r="G1574" s="127">
        <v>0</v>
      </c>
      <c r="H1574" s="127">
        <v>0</v>
      </c>
      <c r="I1574" s="127">
        <v>0</v>
      </c>
      <c r="J1574" s="127">
        <v>0</v>
      </c>
      <c r="K1574" s="127">
        <v>0</v>
      </c>
      <c r="L1574" s="127">
        <v>0</v>
      </c>
      <c r="M1574" s="127">
        <v>0</v>
      </c>
      <c r="N1574" s="127">
        <v>0</v>
      </c>
      <c r="O1574" s="127">
        <v>0</v>
      </c>
      <c r="P1574" s="127">
        <v>0</v>
      </c>
      <c r="Q1574" s="127">
        <v>0</v>
      </c>
      <c r="R1574" s="127">
        <v>0</v>
      </c>
      <c r="S1574" s="127">
        <v>0</v>
      </c>
      <c r="T1574" s="127">
        <v>0</v>
      </c>
      <c r="U1574" s="127">
        <v>0</v>
      </c>
      <c r="V1574" s="127">
        <v>0</v>
      </c>
      <c r="W1574" s="127">
        <v>0</v>
      </c>
      <c r="X1574" s="127">
        <v>0</v>
      </c>
      <c r="Y1574" s="127">
        <v>0</v>
      </c>
      <c r="Z1574" s="127">
        <v>0</v>
      </c>
      <c r="AA1574" s="127">
        <v>0</v>
      </c>
      <c r="AB1574" s="127">
        <v>0</v>
      </c>
      <c r="AC1574" s="127">
        <v>0</v>
      </c>
      <c r="AD1574" s="127">
        <v>0</v>
      </c>
      <c r="AE1574" s="127">
        <v>0</v>
      </c>
      <c r="AF1574" s="127">
        <v>0</v>
      </c>
      <c r="AG1574" s="127">
        <v>0</v>
      </c>
      <c r="AH1574" s="127">
        <v>0</v>
      </c>
    </row>
    <row r="1575" spans="1:34" x14ac:dyDescent="0.35">
      <c r="A1575" s="127" t="s">
        <v>1927</v>
      </c>
      <c r="B1575" s="127" t="s">
        <v>964</v>
      </c>
      <c r="C1575" s="127">
        <v>0</v>
      </c>
      <c r="D1575" s="127">
        <v>0</v>
      </c>
      <c r="E1575" s="127">
        <v>0</v>
      </c>
      <c r="F1575" s="127">
        <v>0</v>
      </c>
      <c r="G1575" s="127">
        <v>0</v>
      </c>
      <c r="H1575" s="127">
        <v>0</v>
      </c>
      <c r="I1575" s="127">
        <v>0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0</v>
      </c>
      <c r="P1575" s="127">
        <v>0</v>
      </c>
      <c r="Q1575" s="127">
        <v>0</v>
      </c>
      <c r="R1575" s="127">
        <v>0</v>
      </c>
      <c r="S1575" s="127">
        <v>0</v>
      </c>
      <c r="T1575" s="127">
        <v>0</v>
      </c>
      <c r="U1575" s="127">
        <v>0</v>
      </c>
      <c r="V1575" s="127">
        <v>0</v>
      </c>
      <c r="W1575" s="127">
        <v>0</v>
      </c>
      <c r="X1575" s="127">
        <v>0</v>
      </c>
      <c r="Y1575" s="127">
        <v>0</v>
      </c>
      <c r="Z1575" s="127">
        <v>0</v>
      </c>
      <c r="AA1575" s="127">
        <v>0</v>
      </c>
      <c r="AB1575" s="127">
        <v>0</v>
      </c>
      <c r="AC1575" s="127">
        <v>0</v>
      </c>
      <c r="AD1575" s="127">
        <v>0</v>
      </c>
      <c r="AE1575" s="127">
        <v>0</v>
      </c>
      <c r="AF1575" s="127">
        <v>0</v>
      </c>
      <c r="AG1575" s="127">
        <v>0</v>
      </c>
      <c r="AH1575" s="127">
        <v>0</v>
      </c>
    </row>
    <row r="1576" spans="1:34" x14ac:dyDescent="0.35">
      <c r="A1576" s="127" t="s">
        <v>2408</v>
      </c>
      <c r="B1576" s="127" t="s">
        <v>964</v>
      </c>
      <c r="C1576" s="127">
        <v>0</v>
      </c>
      <c r="D1576" s="127">
        <v>0</v>
      </c>
      <c r="E1576" s="127">
        <v>0</v>
      </c>
      <c r="F1576" s="127">
        <v>0</v>
      </c>
      <c r="G1576" s="127">
        <v>0</v>
      </c>
      <c r="H1576" s="127">
        <v>0</v>
      </c>
      <c r="I1576" s="127">
        <v>0</v>
      </c>
      <c r="J1576" s="127">
        <v>0</v>
      </c>
      <c r="K1576" s="127">
        <v>0</v>
      </c>
      <c r="L1576" s="127">
        <v>0</v>
      </c>
      <c r="M1576" s="127">
        <v>0</v>
      </c>
      <c r="N1576" s="127">
        <v>0</v>
      </c>
      <c r="O1576" s="127">
        <v>0</v>
      </c>
      <c r="P1576" s="127">
        <v>0</v>
      </c>
      <c r="Q1576" s="127">
        <v>0</v>
      </c>
      <c r="R1576" s="127">
        <v>0</v>
      </c>
      <c r="S1576" s="127">
        <v>0</v>
      </c>
      <c r="T1576" s="127">
        <v>0</v>
      </c>
      <c r="U1576" s="127">
        <v>0</v>
      </c>
      <c r="V1576" s="127">
        <v>0</v>
      </c>
      <c r="W1576" s="127">
        <v>0</v>
      </c>
      <c r="X1576" s="127">
        <v>0</v>
      </c>
      <c r="Y1576" s="127">
        <v>0</v>
      </c>
      <c r="Z1576" s="127">
        <v>0</v>
      </c>
      <c r="AA1576" s="127">
        <v>0</v>
      </c>
      <c r="AB1576" s="127">
        <v>0</v>
      </c>
      <c r="AC1576" s="127">
        <v>0</v>
      </c>
      <c r="AD1576" s="127">
        <v>0</v>
      </c>
      <c r="AE1576" s="127">
        <v>0</v>
      </c>
      <c r="AF1576" s="127">
        <v>0</v>
      </c>
      <c r="AG1576" s="127">
        <v>0</v>
      </c>
      <c r="AH1576" s="127">
        <v>0</v>
      </c>
    </row>
    <row r="1577" spans="1:34" x14ac:dyDescent="0.35">
      <c r="A1577" s="127" t="s">
        <v>2409</v>
      </c>
      <c r="B1577" s="127" t="s">
        <v>964</v>
      </c>
      <c r="C1577" s="127">
        <v>0</v>
      </c>
      <c r="D1577" s="127">
        <v>0</v>
      </c>
      <c r="E1577" s="127">
        <v>0</v>
      </c>
      <c r="F1577" s="127">
        <v>0</v>
      </c>
      <c r="G1577" s="127">
        <v>0</v>
      </c>
      <c r="H1577" s="127">
        <v>0</v>
      </c>
      <c r="I1577" s="127">
        <v>0</v>
      </c>
      <c r="J1577" s="127">
        <v>0</v>
      </c>
      <c r="K1577" s="127">
        <v>0</v>
      </c>
      <c r="L1577" s="127">
        <v>0</v>
      </c>
      <c r="M1577" s="127">
        <v>0</v>
      </c>
      <c r="N1577" s="127">
        <v>0</v>
      </c>
      <c r="O1577" s="127">
        <v>0</v>
      </c>
      <c r="P1577" s="127">
        <v>0</v>
      </c>
      <c r="Q1577" s="127">
        <v>0</v>
      </c>
      <c r="R1577" s="127">
        <v>0</v>
      </c>
      <c r="S1577" s="127">
        <v>0</v>
      </c>
      <c r="T1577" s="127">
        <v>0</v>
      </c>
      <c r="U1577" s="127">
        <v>0</v>
      </c>
      <c r="V1577" s="127">
        <v>0</v>
      </c>
      <c r="W1577" s="127">
        <v>0</v>
      </c>
      <c r="X1577" s="127">
        <v>0</v>
      </c>
      <c r="Y1577" s="127">
        <v>0</v>
      </c>
      <c r="Z1577" s="127">
        <v>0</v>
      </c>
      <c r="AA1577" s="127">
        <v>0</v>
      </c>
      <c r="AB1577" s="127">
        <v>0</v>
      </c>
      <c r="AC1577" s="127">
        <v>0</v>
      </c>
      <c r="AD1577" s="127">
        <v>0</v>
      </c>
      <c r="AE1577" s="127">
        <v>0</v>
      </c>
      <c r="AF1577" s="127">
        <v>0</v>
      </c>
      <c r="AG1577" s="127">
        <v>0</v>
      </c>
      <c r="AH1577" s="127">
        <v>0</v>
      </c>
    </row>
    <row r="1578" spans="1:34" x14ac:dyDescent="0.35">
      <c r="A1578" s="127" t="s">
        <v>2410</v>
      </c>
      <c r="B1578" s="127" t="s">
        <v>964</v>
      </c>
      <c r="C1578" s="127">
        <v>0</v>
      </c>
      <c r="D1578" s="127">
        <v>0</v>
      </c>
      <c r="E1578" s="127">
        <v>0</v>
      </c>
      <c r="F1578" s="127">
        <v>0</v>
      </c>
      <c r="G1578" s="127">
        <v>0</v>
      </c>
      <c r="H1578" s="127">
        <v>0</v>
      </c>
      <c r="I1578" s="127">
        <v>0</v>
      </c>
      <c r="J1578" s="127">
        <v>0</v>
      </c>
      <c r="K1578" s="127">
        <v>0</v>
      </c>
      <c r="L1578" s="127">
        <v>0</v>
      </c>
      <c r="M1578" s="127">
        <v>0</v>
      </c>
      <c r="N1578" s="127">
        <v>0</v>
      </c>
      <c r="O1578" s="127">
        <v>0</v>
      </c>
      <c r="P1578" s="127">
        <v>0</v>
      </c>
      <c r="Q1578" s="127">
        <v>0</v>
      </c>
      <c r="R1578" s="127">
        <v>0</v>
      </c>
      <c r="S1578" s="127">
        <v>0</v>
      </c>
      <c r="T1578" s="127">
        <v>0</v>
      </c>
      <c r="U1578" s="127">
        <v>0</v>
      </c>
      <c r="V1578" s="127">
        <v>0</v>
      </c>
      <c r="W1578" s="127">
        <v>0</v>
      </c>
      <c r="X1578" s="127">
        <v>0</v>
      </c>
      <c r="Y1578" s="127">
        <v>0</v>
      </c>
      <c r="Z1578" s="127">
        <v>0</v>
      </c>
      <c r="AA1578" s="127">
        <v>0</v>
      </c>
      <c r="AB1578" s="127">
        <v>0</v>
      </c>
      <c r="AC1578" s="127">
        <v>0</v>
      </c>
      <c r="AD1578" s="127">
        <v>0</v>
      </c>
      <c r="AE1578" s="127">
        <v>0</v>
      </c>
      <c r="AF1578" s="127">
        <v>0</v>
      </c>
      <c r="AG1578" s="127">
        <v>0</v>
      </c>
      <c r="AH1578" s="127">
        <v>0</v>
      </c>
    </row>
    <row r="1579" spans="1:34" x14ac:dyDescent="0.35">
      <c r="A1579" s="127" t="s">
        <v>2411</v>
      </c>
      <c r="B1579" s="127" t="s">
        <v>964</v>
      </c>
      <c r="C1579" s="127">
        <v>0</v>
      </c>
      <c r="D1579" s="127">
        <v>0</v>
      </c>
      <c r="E1579" s="127">
        <v>0</v>
      </c>
      <c r="F1579" s="127">
        <v>0</v>
      </c>
      <c r="G1579" s="127">
        <v>0</v>
      </c>
      <c r="H1579" s="127">
        <v>0</v>
      </c>
      <c r="I1579" s="127">
        <v>0</v>
      </c>
      <c r="J1579" s="127">
        <v>0</v>
      </c>
      <c r="K1579" s="127">
        <v>0</v>
      </c>
      <c r="L1579" s="127">
        <v>0</v>
      </c>
      <c r="M1579" s="127">
        <v>0</v>
      </c>
      <c r="N1579" s="127">
        <v>0</v>
      </c>
      <c r="O1579" s="127">
        <v>0</v>
      </c>
      <c r="P1579" s="127">
        <v>0</v>
      </c>
      <c r="Q1579" s="127">
        <v>0</v>
      </c>
      <c r="R1579" s="127">
        <v>0</v>
      </c>
      <c r="S1579" s="127">
        <v>0</v>
      </c>
      <c r="T1579" s="127">
        <v>0</v>
      </c>
      <c r="U1579" s="127">
        <v>0</v>
      </c>
      <c r="V1579" s="127">
        <v>0</v>
      </c>
      <c r="W1579" s="127">
        <v>0</v>
      </c>
      <c r="X1579" s="127">
        <v>0</v>
      </c>
      <c r="Y1579" s="127">
        <v>0</v>
      </c>
      <c r="Z1579" s="127">
        <v>0</v>
      </c>
      <c r="AA1579" s="127">
        <v>0</v>
      </c>
      <c r="AB1579" s="127">
        <v>0</v>
      </c>
      <c r="AC1579" s="127">
        <v>0</v>
      </c>
      <c r="AD1579" s="127">
        <v>0</v>
      </c>
      <c r="AE1579" s="127">
        <v>0</v>
      </c>
      <c r="AF1579" s="127">
        <v>0</v>
      </c>
      <c r="AG1579" s="127">
        <v>0</v>
      </c>
      <c r="AH1579" s="127">
        <v>0</v>
      </c>
    </row>
    <row r="1580" spans="1:34" x14ac:dyDescent="0.35">
      <c r="A1580" s="127" t="s">
        <v>2412</v>
      </c>
      <c r="B1580" s="127" t="s">
        <v>964</v>
      </c>
      <c r="C1580" s="127">
        <v>0</v>
      </c>
      <c r="D1580" s="127">
        <v>0</v>
      </c>
      <c r="E1580" s="127">
        <v>0</v>
      </c>
      <c r="F1580" s="127">
        <v>0</v>
      </c>
      <c r="G1580" s="127">
        <v>0</v>
      </c>
      <c r="H1580" s="127">
        <v>0</v>
      </c>
      <c r="I1580" s="127">
        <v>0</v>
      </c>
      <c r="J1580" s="127">
        <v>0</v>
      </c>
      <c r="K1580" s="127">
        <v>0</v>
      </c>
      <c r="L1580" s="127">
        <v>0</v>
      </c>
      <c r="M1580" s="127">
        <v>0</v>
      </c>
      <c r="N1580" s="127">
        <v>0</v>
      </c>
      <c r="O1580" s="127">
        <v>0</v>
      </c>
      <c r="P1580" s="127">
        <v>0</v>
      </c>
      <c r="Q1580" s="127">
        <v>0</v>
      </c>
      <c r="R1580" s="127">
        <v>0</v>
      </c>
      <c r="S1580" s="127">
        <v>0</v>
      </c>
      <c r="T1580" s="127">
        <v>0</v>
      </c>
      <c r="U1580" s="127">
        <v>0</v>
      </c>
      <c r="V1580" s="127">
        <v>0</v>
      </c>
      <c r="W1580" s="127">
        <v>0</v>
      </c>
      <c r="X1580" s="127">
        <v>0</v>
      </c>
      <c r="Y1580" s="127">
        <v>0</v>
      </c>
      <c r="Z1580" s="127">
        <v>0</v>
      </c>
      <c r="AA1580" s="127">
        <v>0</v>
      </c>
      <c r="AB1580" s="127">
        <v>0</v>
      </c>
      <c r="AC1580" s="127">
        <v>0</v>
      </c>
      <c r="AD1580" s="127">
        <v>0</v>
      </c>
      <c r="AE1580" s="127">
        <v>0</v>
      </c>
      <c r="AF1580" s="127">
        <v>0</v>
      </c>
      <c r="AG1580" s="127">
        <v>0</v>
      </c>
      <c r="AH1580" s="127">
        <v>0</v>
      </c>
    </row>
    <row r="1581" spans="1:34" x14ac:dyDescent="0.35">
      <c r="A1581" s="127" t="s">
        <v>2413</v>
      </c>
      <c r="B1581" s="127" t="s">
        <v>964</v>
      </c>
      <c r="C1581" s="127">
        <v>0</v>
      </c>
      <c r="D1581" s="127">
        <v>0</v>
      </c>
      <c r="E1581" s="127">
        <v>0</v>
      </c>
      <c r="F1581" s="127">
        <v>0</v>
      </c>
      <c r="G1581" s="127">
        <v>0</v>
      </c>
      <c r="H1581" s="127">
        <v>0</v>
      </c>
      <c r="I1581" s="127">
        <v>0</v>
      </c>
      <c r="J1581" s="127">
        <v>0</v>
      </c>
      <c r="K1581" s="127">
        <v>0</v>
      </c>
      <c r="L1581" s="127">
        <v>0</v>
      </c>
      <c r="M1581" s="127">
        <v>0</v>
      </c>
      <c r="N1581" s="127">
        <v>0</v>
      </c>
      <c r="O1581" s="127">
        <v>0</v>
      </c>
      <c r="P1581" s="127">
        <v>0</v>
      </c>
      <c r="Q1581" s="127">
        <v>0</v>
      </c>
      <c r="R1581" s="127">
        <v>0</v>
      </c>
      <c r="S1581" s="127">
        <v>0</v>
      </c>
      <c r="T1581" s="127">
        <v>0</v>
      </c>
      <c r="U1581" s="127">
        <v>0</v>
      </c>
      <c r="V1581" s="127">
        <v>0</v>
      </c>
      <c r="W1581" s="127">
        <v>0</v>
      </c>
      <c r="X1581" s="127">
        <v>0</v>
      </c>
      <c r="Y1581" s="127">
        <v>0</v>
      </c>
      <c r="Z1581" s="127">
        <v>0</v>
      </c>
      <c r="AA1581" s="127">
        <v>0</v>
      </c>
      <c r="AB1581" s="127">
        <v>0</v>
      </c>
      <c r="AC1581" s="127">
        <v>0</v>
      </c>
      <c r="AD1581" s="127">
        <v>0</v>
      </c>
      <c r="AE1581" s="127">
        <v>0</v>
      </c>
      <c r="AF1581" s="127">
        <v>0</v>
      </c>
      <c r="AG1581" s="127">
        <v>0</v>
      </c>
      <c r="AH1581" s="127">
        <v>0</v>
      </c>
    </row>
    <row r="1582" spans="1:34" x14ac:dyDescent="0.35">
      <c r="A1582" s="127" t="s">
        <v>2414</v>
      </c>
      <c r="B1582" s="127" t="s">
        <v>964</v>
      </c>
      <c r="C1582" s="127">
        <v>0</v>
      </c>
      <c r="D1582" s="127">
        <v>0</v>
      </c>
      <c r="E1582" s="127">
        <v>0</v>
      </c>
      <c r="F1582" s="127">
        <v>0</v>
      </c>
      <c r="G1582" s="127">
        <v>0</v>
      </c>
      <c r="H1582" s="127">
        <v>0</v>
      </c>
      <c r="I1582" s="127">
        <v>0</v>
      </c>
      <c r="J1582" s="127">
        <v>0</v>
      </c>
      <c r="K1582" s="127">
        <v>0</v>
      </c>
      <c r="L1582" s="127">
        <v>0</v>
      </c>
      <c r="M1582" s="127">
        <v>0</v>
      </c>
      <c r="N1582" s="127">
        <v>0</v>
      </c>
      <c r="O1582" s="127">
        <v>0</v>
      </c>
      <c r="P1582" s="127">
        <v>0</v>
      </c>
      <c r="Q1582" s="127">
        <v>0</v>
      </c>
      <c r="R1582" s="127">
        <v>0</v>
      </c>
      <c r="S1582" s="127">
        <v>0</v>
      </c>
      <c r="T1582" s="127">
        <v>0</v>
      </c>
      <c r="U1582" s="127">
        <v>0</v>
      </c>
      <c r="V1582" s="127">
        <v>0</v>
      </c>
      <c r="W1582" s="127">
        <v>0</v>
      </c>
      <c r="X1582" s="127">
        <v>0</v>
      </c>
      <c r="Y1582" s="127">
        <v>0</v>
      </c>
      <c r="Z1582" s="127">
        <v>0</v>
      </c>
      <c r="AA1582" s="127">
        <v>0</v>
      </c>
      <c r="AB1582" s="127">
        <v>0</v>
      </c>
      <c r="AC1582" s="127">
        <v>0</v>
      </c>
      <c r="AD1582" s="127">
        <v>0</v>
      </c>
      <c r="AE1582" s="127">
        <v>0</v>
      </c>
      <c r="AF1582" s="127">
        <v>0</v>
      </c>
      <c r="AG1582" s="127">
        <v>0</v>
      </c>
      <c r="AH1582" s="127">
        <v>0</v>
      </c>
    </row>
    <row r="1583" spans="1:34" x14ac:dyDescent="0.35">
      <c r="A1583" s="127" t="s">
        <v>2415</v>
      </c>
      <c r="B1583" s="127" t="s">
        <v>964</v>
      </c>
      <c r="C1583" s="127">
        <v>0</v>
      </c>
      <c r="D1583" s="127">
        <v>0</v>
      </c>
      <c r="E1583" s="127">
        <v>0</v>
      </c>
      <c r="F1583" s="127">
        <v>0</v>
      </c>
      <c r="G1583" s="127">
        <v>0</v>
      </c>
      <c r="H1583" s="127">
        <v>0</v>
      </c>
      <c r="I1583" s="127">
        <v>0</v>
      </c>
      <c r="J1583" s="127">
        <v>0</v>
      </c>
      <c r="K1583" s="127">
        <v>0</v>
      </c>
      <c r="L1583" s="127">
        <v>0</v>
      </c>
      <c r="M1583" s="127">
        <v>0</v>
      </c>
      <c r="N1583" s="127">
        <v>0</v>
      </c>
      <c r="O1583" s="127">
        <v>0</v>
      </c>
      <c r="P1583" s="127">
        <v>0</v>
      </c>
      <c r="Q1583" s="127">
        <v>0</v>
      </c>
      <c r="R1583" s="127">
        <v>0</v>
      </c>
      <c r="S1583" s="127">
        <v>0</v>
      </c>
      <c r="T1583" s="127">
        <v>0</v>
      </c>
      <c r="U1583" s="127">
        <v>0</v>
      </c>
      <c r="V1583" s="127">
        <v>0</v>
      </c>
      <c r="W1583" s="127">
        <v>0</v>
      </c>
      <c r="X1583" s="127">
        <v>0</v>
      </c>
      <c r="Y1583" s="127">
        <v>0</v>
      </c>
      <c r="Z1583" s="127">
        <v>0</v>
      </c>
      <c r="AA1583" s="127">
        <v>0</v>
      </c>
      <c r="AB1583" s="127">
        <v>0</v>
      </c>
      <c r="AC1583" s="127">
        <v>0</v>
      </c>
      <c r="AD1583" s="127">
        <v>0</v>
      </c>
      <c r="AE1583" s="127">
        <v>0</v>
      </c>
      <c r="AF1583" s="127">
        <v>0</v>
      </c>
      <c r="AG1583" s="127">
        <v>0</v>
      </c>
      <c r="AH1583" s="127">
        <v>0</v>
      </c>
    </row>
    <row r="1584" spans="1:34" x14ac:dyDescent="0.35">
      <c r="A1584" s="127" t="s">
        <v>2416</v>
      </c>
      <c r="B1584" s="127" t="s">
        <v>964</v>
      </c>
      <c r="C1584" s="127">
        <v>0</v>
      </c>
      <c r="D1584" s="127">
        <v>0</v>
      </c>
      <c r="E1584" s="127">
        <v>0</v>
      </c>
      <c r="F1584" s="127">
        <v>0</v>
      </c>
      <c r="G1584" s="127">
        <v>0</v>
      </c>
      <c r="H1584" s="127">
        <v>0</v>
      </c>
      <c r="I1584" s="127">
        <v>0</v>
      </c>
      <c r="J1584" s="127">
        <v>0</v>
      </c>
      <c r="K1584" s="127">
        <v>0</v>
      </c>
      <c r="L1584" s="127">
        <v>0</v>
      </c>
      <c r="M1584" s="127">
        <v>0</v>
      </c>
      <c r="N1584" s="127">
        <v>0</v>
      </c>
      <c r="O1584" s="127">
        <v>0</v>
      </c>
      <c r="P1584" s="127">
        <v>0</v>
      </c>
      <c r="Q1584" s="127">
        <v>0</v>
      </c>
      <c r="R1584" s="127">
        <v>0</v>
      </c>
      <c r="S1584" s="127">
        <v>0</v>
      </c>
      <c r="T1584" s="127">
        <v>0</v>
      </c>
      <c r="U1584" s="127">
        <v>0</v>
      </c>
      <c r="V1584" s="127">
        <v>0</v>
      </c>
      <c r="W1584" s="127">
        <v>0</v>
      </c>
      <c r="X1584" s="127">
        <v>0</v>
      </c>
      <c r="Y1584" s="127">
        <v>0</v>
      </c>
      <c r="Z1584" s="127">
        <v>0</v>
      </c>
      <c r="AA1584" s="127">
        <v>0</v>
      </c>
      <c r="AB1584" s="127">
        <v>0</v>
      </c>
      <c r="AC1584" s="127">
        <v>0</v>
      </c>
      <c r="AD1584" s="127">
        <v>0</v>
      </c>
      <c r="AE1584" s="127">
        <v>0</v>
      </c>
      <c r="AF1584" s="127">
        <v>0</v>
      </c>
      <c r="AG1584" s="127">
        <v>0</v>
      </c>
      <c r="AH1584" s="127">
        <v>0</v>
      </c>
    </row>
    <row r="1585" spans="1:34" x14ac:dyDescent="0.35">
      <c r="A1585" s="127" t="s">
        <v>2417</v>
      </c>
      <c r="B1585" s="127" t="s">
        <v>964</v>
      </c>
      <c r="C1585" s="127">
        <v>0</v>
      </c>
      <c r="D1585" s="127">
        <v>0</v>
      </c>
      <c r="E1585" s="127">
        <v>0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0</v>
      </c>
      <c r="L1585" s="127">
        <v>0</v>
      </c>
      <c r="M1585" s="127">
        <v>0</v>
      </c>
      <c r="N1585" s="127">
        <v>0</v>
      </c>
      <c r="O1585" s="127">
        <v>0</v>
      </c>
      <c r="P1585" s="127">
        <v>0</v>
      </c>
      <c r="Q1585" s="127">
        <v>0</v>
      </c>
      <c r="R1585" s="127">
        <v>0</v>
      </c>
      <c r="S1585" s="127">
        <v>0</v>
      </c>
      <c r="T1585" s="127">
        <v>0</v>
      </c>
      <c r="U1585" s="127">
        <v>0</v>
      </c>
      <c r="V1585" s="127">
        <v>0</v>
      </c>
      <c r="W1585" s="127">
        <v>0</v>
      </c>
      <c r="X1585" s="127">
        <v>0</v>
      </c>
      <c r="Y1585" s="127">
        <v>0</v>
      </c>
      <c r="Z1585" s="127">
        <v>0</v>
      </c>
      <c r="AA1585" s="127">
        <v>0</v>
      </c>
      <c r="AB1585" s="127">
        <v>0</v>
      </c>
      <c r="AC1585" s="127">
        <v>0</v>
      </c>
      <c r="AD1585" s="127">
        <v>0</v>
      </c>
      <c r="AE1585" s="127">
        <v>0</v>
      </c>
      <c r="AF1585" s="127">
        <v>0</v>
      </c>
      <c r="AG1585" s="127">
        <v>0</v>
      </c>
      <c r="AH1585" s="127">
        <v>0</v>
      </c>
    </row>
    <row r="1586" spans="1:34" x14ac:dyDescent="0.35">
      <c r="A1586" s="127" t="s">
        <v>2418</v>
      </c>
      <c r="B1586" s="127" t="s">
        <v>964</v>
      </c>
      <c r="C1586" s="127">
        <v>0</v>
      </c>
      <c r="D1586" s="127">
        <v>0</v>
      </c>
      <c r="E1586" s="127">
        <v>0</v>
      </c>
      <c r="F1586" s="127">
        <v>0</v>
      </c>
      <c r="G1586" s="127">
        <v>0</v>
      </c>
      <c r="H1586" s="127">
        <v>0</v>
      </c>
      <c r="I1586" s="127">
        <v>0</v>
      </c>
      <c r="J1586" s="127">
        <v>0</v>
      </c>
      <c r="K1586" s="127">
        <v>0</v>
      </c>
      <c r="L1586" s="127">
        <v>0</v>
      </c>
      <c r="M1586" s="127">
        <v>0</v>
      </c>
      <c r="N1586" s="127">
        <v>0</v>
      </c>
      <c r="O1586" s="127">
        <v>0</v>
      </c>
      <c r="P1586" s="127">
        <v>0</v>
      </c>
      <c r="Q1586" s="127">
        <v>0</v>
      </c>
      <c r="R1586" s="127">
        <v>0</v>
      </c>
      <c r="S1586" s="127">
        <v>0</v>
      </c>
      <c r="T1586" s="127">
        <v>0</v>
      </c>
      <c r="U1586" s="127">
        <v>0</v>
      </c>
      <c r="V1586" s="127">
        <v>0</v>
      </c>
      <c r="W1586" s="127">
        <v>0</v>
      </c>
      <c r="X1586" s="127">
        <v>0</v>
      </c>
      <c r="Y1586" s="127">
        <v>0</v>
      </c>
      <c r="Z1586" s="127">
        <v>0</v>
      </c>
      <c r="AA1586" s="127">
        <v>0</v>
      </c>
      <c r="AB1586" s="127">
        <v>0</v>
      </c>
      <c r="AC1586" s="127">
        <v>0</v>
      </c>
      <c r="AD1586" s="127">
        <v>0</v>
      </c>
      <c r="AE1586" s="127">
        <v>0</v>
      </c>
      <c r="AF1586" s="127">
        <v>0</v>
      </c>
      <c r="AG1586" s="127">
        <v>0</v>
      </c>
      <c r="AH1586" s="127">
        <v>0</v>
      </c>
    </row>
    <row r="1587" spans="1:34" x14ac:dyDescent="0.35">
      <c r="A1587" s="127" t="s">
        <v>1928</v>
      </c>
      <c r="B1587" s="127" t="s">
        <v>964</v>
      </c>
      <c r="C1587" s="127">
        <v>0</v>
      </c>
      <c r="D1587" s="127">
        <v>0</v>
      </c>
      <c r="E1587" s="127">
        <v>0</v>
      </c>
      <c r="F1587" s="127">
        <v>0</v>
      </c>
      <c r="G1587" s="127">
        <v>0</v>
      </c>
      <c r="H1587" s="127">
        <v>0</v>
      </c>
      <c r="I1587" s="127">
        <v>0</v>
      </c>
      <c r="J1587" s="127">
        <v>0</v>
      </c>
      <c r="K1587" s="127">
        <v>0</v>
      </c>
      <c r="L1587" s="127">
        <v>0</v>
      </c>
      <c r="M1587" s="127">
        <v>0</v>
      </c>
      <c r="N1587" s="127">
        <v>0</v>
      </c>
      <c r="O1587" s="127">
        <v>0</v>
      </c>
      <c r="P1587" s="127">
        <v>0</v>
      </c>
      <c r="Q1587" s="127">
        <v>0</v>
      </c>
      <c r="R1587" s="127">
        <v>0</v>
      </c>
      <c r="S1587" s="127">
        <v>0</v>
      </c>
      <c r="T1587" s="127">
        <v>0</v>
      </c>
      <c r="U1587" s="127">
        <v>0</v>
      </c>
      <c r="V1587" s="127">
        <v>0</v>
      </c>
      <c r="W1587" s="127">
        <v>0</v>
      </c>
      <c r="X1587" s="127">
        <v>0</v>
      </c>
      <c r="Y1587" s="127">
        <v>0</v>
      </c>
      <c r="Z1587" s="127">
        <v>0</v>
      </c>
      <c r="AA1587" s="127">
        <v>0</v>
      </c>
      <c r="AB1587" s="127">
        <v>0</v>
      </c>
      <c r="AC1587" s="127">
        <v>0</v>
      </c>
      <c r="AD1587" s="127">
        <v>0</v>
      </c>
      <c r="AE1587" s="127">
        <v>0</v>
      </c>
      <c r="AF1587" s="127">
        <v>0</v>
      </c>
      <c r="AG1587" s="127">
        <v>0</v>
      </c>
      <c r="AH1587" s="127">
        <v>0</v>
      </c>
    </row>
    <row r="1588" spans="1:34" x14ac:dyDescent="0.35">
      <c r="A1588" s="127" t="s">
        <v>2419</v>
      </c>
      <c r="B1588" s="127" t="s">
        <v>964</v>
      </c>
      <c r="C1588" s="127">
        <v>0</v>
      </c>
      <c r="D1588" s="127">
        <v>0</v>
      </c>
      <c r="E1588" s="127">
        <v>0</v>
      </c>
      <c r="F1588" s="127">
        <v>0</v>
      </c>
      <c r="G1588" s="127">
        <v>0</v>
      </c>
      <c r="H1588" s="127">
        <v>0</v>
      </c>
      <c r="I1588" s="127">
        <v>0</v>
      </c>
      <c r="J1588" s="127">
        <v>0</v>
      </c>
      <c r="K1588" s="127">
        <v>0</v>
      </c>
      <c r="L1588" s="127">
        <v>0</v>
      </c>
      <c r="M1588" s="127">
        <v>0</v>
      </c>
      <c r="N1588" s="127">
        <v>0</v>
      </c>
      <c r="O1588" s="127">
        <v>0</v>
      </c>
      <c r="P1588" s="127">
        <v>0</v>
      </c>
      <c r="Q1588" s="127">
        <v>0</v>
      </c>
      <c r="R1588" s="127">
        <v>0</v>
      </c>
      <c r="S1588" s="127">
        <v>0</v>
      </c>
      <c r="T1588" s="127">
        <v>0</v>
      </c>
      <c r="U1588" s="127">
        <v>0</v>
      </c>
      <c r="V1588" s="127">
        <v>0</v>
      </c>
      <c r="W1588" s="127">
        <v>0</v>
      </c>
      <c r="X1588" s="127">
        <v>0</v>
      </c>
      <c r="Y1588" s="127">
        <v>0</v>
      </c>
      <c r="Z1588" s="127">
        <v>0</v>
      </c>
      <c r="AA1588" s="127">
        <v>0</v>
      </c>
      <c r="AB1588" s="127">
        <v>0</v>
      </c>
      <c r="AC1588" s="127">
        <v>0</v>
      </c>
      <c r="AD1588" s="127">
        <v>0</v>
      </c>
      <c r="AE1588" s="127">
        <v>0</v>
      </c>
      <c r="AF1588" s="127">
        <v>0</v>
      </c>
      <c r="AG1588" s="127">
        <v>0</v>
      </c>
      <c r="AH1588" s="127">
        <v>0</v>
      </c>
    </row>
    <row r="1589" spans="1:34" x14ac:dyDescent="0.35">
      <c r="A1589" s="127" t="s">
        <v>2420</v>
      </c>
      <c r="B1589" s="127" t="s">
        <v>964</v>
      </c>
      <c r="C1589" s="127">
        <v>0</v>
      </c>
      <c r="D1589" s="127">
        <v>0</v>
      </c>
      <c r="E1589" s="127">
        <v>0</v>
      </c>
      <c r="F1589" s="127">
        <v>0</v>
      </c>
      <c r="G1589" s="127">
        <v>0</v>
      </c>
      <c r="H1589" s="127">
        <v>0</v>
      </c>
      <c r="I1589" s="127">
        <v>0</v>
      </c>
      <c r="J1589" s="127">
        <v>0</v>
      </c>
      <c r="K1589" s="127">
        <v>0</v>
      </c>
      <c r="L1589" s="127">
        <v>0</v>
      </c>
      <c r="M1589" s="127">
        <v>0</v>
      </c>
      <c r="N1589" s="127">
        <v>0</v>
      </c>
      <c r="O1589" s="127">
        <v>0</v>
      </c>
      <c r="P1589" s="127">
        <v>0</v>
      </c>
      <c r="Q1589" s="127">
        <v>0</v>
      </c>
      <c r="R1589" s="127">
        <v>0</v>
      </c>
      <c r="S1589" s="127">
        <v>0</v>
      </c>
      <c r="T1589" s="127">
        <v>0</v>
      </c>
      <c r="U1589" s="127">
        <v>0</v>
      </c>
      <c r="V1589" s="127">
        <v>0</v>
      </c>
      <c r="W1589" s="127">
        <v>0</v>
      </c>
      <c r="X1589" s="127">
        <v>0</v>
      </c>
      <c r="Y1589" s="127">
        <v>0</v>
      </c>
      <c r="Z1589" s="127">
        <v>0</v>
      </c>
      <c r="AA1589" s="127">
        <v>0</v>
      </c>
      <c r="AB1589" s="127">
        <v>0</v>
      </c>
      <c r="AC1589" s="127">
        <v>0</v>
      </c>
      <c r="AD1589" s="127">
        <v>0</v>
      </c>
      <c r="AE1589" s="127">
        <v>0</v>
      </c>
      <c r="AF1589" s="127">
        <v>0</v>
      </c>
      <c r="AG1589" s="127">
        <v>0</v>
      </c>
      <c r="AH1589" s="127">
        <v>0</v>
      </c>
    </row>
    <row r="1590" spans="1:34" x14ac:dyDescent="0.35">
      <c r="A1590" s="127" t="s">
        <v>2421</v>
      </c>
      <c r="B1590" s="127" t="s">
        <v>964</v>
      </c>
      <c r="C1590" s="127">
        <v>0</v>
      </c>
      <c r="D1590" s="127">
        <v>0</v>
      </c>
      <c r="E1590" s="127">
        <v>0</v>
      </c>
      <c r="F1590" s="127">
        <v>0</v>
      </c>
      <c r="G1590" s="127">
        <v>0</v>
      </c>
      <c r="H1590" s="127">
        <v>0</v>
      </c>
      <c r="I1590" s="127">
        <v>0</v>
      </c>
      <c r="J1590" s="127">
        <v>0</v>
      </c>
      <c r="K1590" s="127">
        <v>0</v>
      </c>
      <c r="L1590" s="127">
        <v>0</v>
      </c>
      <c r="M1590" s="127">
        <v>0</v>
      </c>
      <c r="N1590" s="127">
        <v>0</v>
      </c>
      <c r="O1590" s="127">
        <v>0</v>
      </c>
      <c r="P1590" s="127">
        <v>0</v>
      </c>
      <c r="Q1590" s="127">
        <v>0</v>
      </c>
      <c r="R1590" s="127">
        <v>0</v>
      </c>
      <c r="S1590" s="127">
        <v>0</v>
      </c>
      <c r="T1590" s="127">
        <v>0</v>
      </c>
      <c r="U1590" s="127">
        <v>0</v>
      </c>
      <c r="V1590" s="127">
        <v>0</v>
      </c>
      <c r="W1590" s="127">
        <v>0</v>
      </c>
      <c r="X1590" s="127">
        <v>0</v>
      </c>
      <c r="Y1590" s="127">
        <v>0</v>
      </c>
      <c r="Z1590" s="127">
        <v>0</v>
      </c>
      <c r="AA1590" s="127">
        <v>0</v>
      </c>
      <c r="AB1590" s="127">
        <v>0</v>
      </c>
      <c r="AC1590" s="127">
        <v>0</v>
      </c>
      <c r="AD1590" s="127">
        <v>0</v>
      </c>
      <c r="AE1590" s="127">
        <v>0</v>
      </c>
      <c r="AF1590" s="127">
        <v>0</v>
      </c>
      <c r="AG1590" s="127">
        <v>0</v>
      </c>
      <c r="AH1590" s="127">
        <v>0</v>
      </c>
    </row>
    <row r="1591" spans="1:34" x14ac:dyDescent="0.35">
      <c r="A1591" s="127" t="s">
        <v>2422</v>
      </c>
      <c r="B1591" s="127" t="s">
        <v>964</v>
      </c>
      <c r="C1591" s="127">
        <v>0</v>
      </c>
      <c r="D1591" s="127">
        <v>0</v>
      </c>
      <c r="E1591" s="127">
        <v>0</v>
      </c>
      <c r="F1591" s="127">
        <v>0</v>
      </c>
      <c r="G1591" s="127">
        <v>0</v>
      </c>
      <c r="H1591" s="127">
        <v>0</v>
      </c>
      <c r="I1591" s="127">
        <v>0</v>
      </c>
      <c r="J1591" s="127">
        <v>0</v>
      </c>
      <c r="K1591" s="127">
        <v>0</v>
      </c>
      <c r="L1591" s="127">
        <v>0</v>
      </c>
      <c r="M1591" s="127">
        <v>0</v>
      </c>
      <c r="N1591" s="127">
        <v>0</v>
      </c>
      <c r="O1591" s="127">
        <v>0</v>
      </c>
      <c r="P1591" s="127">
        <v>0</v>
      </c>
      <c r="Q1591" s="127">
        <v>0</v>
      </c>
      <c r="R1591" s="127">
        <v>0</v>
      </c>
      <c r="S1591" s="127">
        <v>0</v>
      </c>
      <c r="T1591" s="127">
        <v>0</v>
      </c>
      <c r="U1591" s="127">
        <v>0</v>
      </c>
      <c r="V1591" s="127">
        <v>0</v>
      </c>
      <c r="W1591" s="127">
        <v>0</v>
      </c>
      <c r="X1591" s="127">
        <v>0</v>
      </c>
      <c r="Y1591" s="127">
        <v>0</v>
      </c>
      <c r="Z1591" s="127">
        <v>0</v>
      </c>
      <c r="AA1591" s="127">
        <v>0</v>
      </c>
      <c r="AB1591" s="127">
        <v>0</v>
      </c>
      <c r="AC1591" s="127">
        <v>0</v>
      </c>
      <c r="AD1591" s="127">
        <v>0</v>
      </c>
      <c r="AE1591" s="127">
        <v>0</v>
      </c>
      <c r="AF1591" s="127">
        <v>0</v>
      </c>
      <c r="AG1591" s="127">
        <v>0</v>
      </c>
      <c r="AH1591" s="127">
        <v>0</v>
      </c>
    </row>
    <row r="1592" spans="1:34" x14ac:dyDescent="0.35">
      <c r="A1592" s="127" t="s">
        <v>2423</v>
      </c>
      <c r="B1592" s="127" t="s">
        <v>964</v>
      </c>
      <c r="C1592" s="127">
        <v>0</v>
      </c>
      <c r="D1592" s="127">
        <v>0</v>
      </c>
      <c r="E1592" s="127">
        <v>0</v>
      </c>
      <c r="F1592" s="127">
        <v>0</v>
      </c>
      <c r="G1592" s="127">
        <v>0</v>
      </c>
      <c r="H1592" s="127">
        <v>0</v>
      </c>
      <c r="I1592" s="127">
        <v>0</v>
      </c>
      <c r="J1592" s="127">
        <v>0</v>
      </c>
      <c r="K1592" s="127">
        <v>0</v>
      </c>
      <c r="L1592" s="127">
        <v>0</v>
      </c>
      <c r="M1592" s="127">
        <v>0</v>
      </c>
      <c r="N1592" s="127">
        <v>0</v>
      </c>
      <c r="O1592" s="127">
        <v>0</v>
      </c>
      <c r="P1592" s="127">
        <v>0</v>
      </c>
      <c r="Q1592" s="127">
        <v>0</v>
      </c>
      <c r="R1592" s="127">
        <v>0</v>
      </c>
      <c r="S1592" s="127">
        <v>0</v>
      </c>
      <c r="T1592" s="127">
        <v>0</v>
      </c>
      <c r="U1592" s="127">
        <v>0</v>
      </c>
      <c r="V1592" s="127">
        <v>0</v>
      </c>
      <c r="W1592" s="127">
        <v>0</v>
      </c>
      <c r="X1592" s="127">
        <v>0</v>
      </c>
      <c r="Y1592" s="127">
        <v>0</v>
      </c>
      <c r="Z1592" s="127">
        <v>0</v>
      </c>
      <c r="AA1592" s="127">
        <v>0</v>
      </c>
      <c r="AB1592" s="127">
        <v>0</v>
      </c>
      <c r="AC1592" s="127">
        <v>0</v>
      </c>
      <c r="AD1592" s="127">
        <v>0</v>
      </c>
      <c r="AE1592" s="127">
        <v>0</v>
      </c>
      <c r="AF1592" s="127">
        <v>0</v>
      </c>
      <c r="AG1592" s="127">
        <v>0</v>
      </c>
      <c r="AH1592" s="127">
        <v>0</v>
      </c>
    </row>
    <row r="1593" spans="1:34" x14ac:dyDescent="0.35">
      <c r="A1593" s="127" t="s">
        <v>2424</v>
      </c>
      <c r="B1593" s="127" t="s">
        <v>964</v>
      </c>
      <c r="C1593" s="127">
        <v>0</v>
      </c>
      <c r="D1593" s="127">
        <v>0</v>
      </c>
      <c r="E1593" s="127">
        <v>0</v>
      </c>
      <c r="F1593" s="127">
        <v>0</v>
      </c>
      <c r="G1593" s="127">
        <v>0</v>
      </c>
      <c r="H1593" s="127">
        <v>0</v>
      </c>
      <c r="I1593" s="127">
        <v>0</v>
      </c>
      <c r="J1593" s="127">
        <v>0</v>
      </c>
      <c r="K1593" s="127">
        <v>0</v>
      </c>
      <c r="L1593" s="127">
        <v>0</v>
      </c>
      <c r="M1593" s="127">
        <v>0</v>
      </c>
      <c r="N1593" s="127">
        <v>0</v>
      </c>
      <c r="O1593" s="127">
        <v>0</v>
      </c>
      <c r="P1593" s="127">
        <v>0</v>
      </c>
      <c r="Q1593" s="127">
        <v>0</v>
      </c>
      <c r="R1593" s="127">
        <v>0</v>
      </c>
      <c r="S1593" s="127">
        <v>0</v>
      </c>
      <c r="T1593" s="127">
        <v>0</v>
      </c>
      <c r="U1593" s="127">
        <v>0</v>
      </c>
      <c r="V1593" s="127">
        <v>0</v>
      </c>
      <c r="W1593" s="127">
        <v>0</v>
      </c>
      <c r="X1593" s="127">
        <v>0</v>
      </c>
      <c r="Y1593" s="127">
        <v>0</v>
      </c>
      <c r="Z1593" s="127">
        <v>0</v>
      </c>
      <c r="AA1593" s="127">
        <v>0</v>
      </c>
      <c r="AB1593" s="127">
        <v>0</v>
      </c>
      <c r="AC1593" s="127">
        <v>0</v>
      </c>
      <c r="AD1593" s="127">
        <v>0</v>
      </c>
      <c r="AE1593" s="127">
        <v>0</v>
      </c>
      <c r="AF1593" s="127">
        <v>0</v>
      </c>
      <c r="AG1593" s="127">
        <v>0</v>
      </c>
      <c r="AH1593" s="127">
        <v>0</v>
      </c>
    </row>
    <row r="1594" spans="1:34" x14ac:dyDescent="0.35">
      <c r="A1594" s="127" t="s">
        <v>2425</v>
      </c>
      <c r="B1594" s="127" t="s">
        <v>964</v>
      </c>
      <c r="C1594" s="127">
        <v>0</v>
      </c>
      <c r="D1594" s="127">
        <v>0</v>
      </c>
      <c r="E1594" s="127">
        <v>0</v>
      </c>
      <c r="F1594" s="127">
        <v>0</v>
      </c>
      <c r="G1594" s="127">
        <v>0</v>
      </c>
      <c r="H1594" s="127">
        <v>0</v>
      </c>
      <c r="I1594" s="127">
        <v>0</v>
      </c>
      <c r="J1594" s="127">
        <v>0</v>
      </c>
      <c r="K1594" s="127">
        <v>0</v>
      </c>
      <c r="L1594" s="127">
        <v>0</v>
      </c>
      <c r="M1594" s="127">
        <v>0</v>
      </c>
      <c r="N1594" s="127">
        <v>0</v>
      </c>
      <c r="O1594" s="127">
        <v>0</v>
      </c>
      <c r="P1594" s="127">
        <v>0</v>
      </c>
      <c r="Q1594" s="127">
        <v>0</v>
      </c>
      <c r="R1594" s="127">
        <v>0</v>
      </c>
      <c r="S1594" s="127">
        <v>0</v>
      </c>
      <c r="T1594" s="127">
        <v>0</v>
      </c>
      <c r="U1594" s="127">
        <v>0</v>
      </c>
      <c r="V1594" s="127">
        <v>0</v>
      </c>
      <c r="W1594" s="127">
        <v>0</v>
      </c>
      <c r="X1594" s="127">
        <v>0</v>
      </c>
      <c r="Y1594" s="127">
        <v>0</v>
      </c>
      <c r="Z1594" s="127">
        <v>0</v>
      </c>
      <c r="AA1594" s="127">
        <v>0</v>
      </c>
      <c r="AB1594" s="127">
        <v>0</v>
      </c>
      <c r="AC1594" s="127">
        <v>0</v>
      </c>
      <c r="AD1594" s="127">
        <v>0</v>
      </c>
      <c r="AE1594" s="127">
        <v>0</v>
      </c>
      <c r="AF1594" s="127">
        <v>0</v>
      </c>
      <c r="AG1594" s="127">
        <v>0</v>
      </c>
      <c r="AH1594" s="127">
        <v>0</v>
      </c>
    </row>
    <row r="1595" spans="1:34" x14ac:dyDescent="0.35">
      <c r="A1595" s="127" t="s">
        <v>2426</v>
      </c>
      <c r="B1595" s="127" t="s">
        <v>964</v>
      </c>
      <c r="C1595" s="127">
        <v>0</v>
      </c>
      <c r="D1595" s="127">
        <v>0</v>
      </c>
      <c r="E1595" s="127">
        <v>0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0</v>
      </c>
      <c r="M1595" s="127">
        <v>0</v>
      </c>
      <c r="N1595" s="127">
        <v>0</v>
      </c>
      <c r="O1595" s="127">
        <v>0</v>
      </c>
      <c r="P1595" s="127">
        <v>0</v>
      </c>
      <c r="Q1595" s="127">
        <v>0</v>
      </c>
      <c r="R1595" s="127">
        <v>0</v>
      </c>
      <c r="S1595" s="127">
        <v>0</v>
      </c>
      <c r="T1595" s="127">
        <v>0</v>
      </c>
      <c r="U1595" s="127">
        <v>0</v>
      </c>
      <c r="V1595" s="127">
        <v>0</v>
      </c>
      <c r="W1595" s="127">
        <v>0</v>
      </c>
      <c r="X1595" s="127">
        <v>0</v>
      </c>
      <c r="Y1595" s="127">
        <v>0</v>
      </c>
      <c r="Z1595" s="127">
        <v>0</v>
      </c>
      <c r="AA1595" s="127">
        <v>0</v>
      </c>
      <c r="AB1595" s="127">
        <v>0</v>
      </c>
      <c r="AC1595" s="127">
        <v>0</v>
      </c>
      <c r="AD1595" s="127">
        <v>0</v>
      </c>
      <c r="AE1595" s="127">
        <v>0</v>
      </c>
      <c r="AF1595" s="127">
        <v>0</v>
      </c>
      <c r="AG1595" s="127">
        <v>0</v>
      </c>
      <c r="AH1595" s="127">
        <v>0</v>
      </c>
    </row>
    <row r="1596" spans="1:34" x14ac:dyDescent="0.35">
      <c r="A1596" s="127" t="s">
        <v>2427</v>
      </c>
      <c r="B1596" s="127" t="s">
        <v>964</v>
      </c>
      <c r="C1596" s="127">
        <v>0</v>
      </c>
      <c r="D1596" s="127">
        <v>0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0</v>
      </c>
      <c r="L1596" s="127">
        <v>0</v>
      </c>
      <c r="M1596" s="127">
        <v>0</v>
      </c>
      <c r="N1596" s="127">
        <v>0</v>
      </c>
      <c r="O1596" s="127">
        <v>0</v>
      </c>
      <c r="P1596" s="127">
        <v>0</v>
      </c>
      <c r="Q1596" s="127">
        <v>0</v>
      </c>
      <c r="R1596" s="127">
        <v>0</v>
      </c>
      <c r="S1596" s="127">
        <v>0</v>
      </c>
      <c r="T1596" s="127">
        <v>0</v>
      </c>
      <c r="U1596" s="127">
        <v>0</v>
      </c>
      <c r="V1596" s="127">
        <v>0</v>
      </c>
      <c r="W1596" s="127">
        <v>0</v>
      </c>
      <c r="X1596" s="127">
        <v>0</v>
      </c>
      <c r="Y1596" s="127">
        <v>0</v>
      </c>
      <c r="Z1596" s="127">
        <v>0</v>
      </c>
      <c r="AA1596" s="127">
        <v>0</v>
      </c>
      <c r="AB1596" s="127">
        <v>0</v>
      </c>
      <c r="AC1596" s="127">
        <v>0</v>
      </c>
      <c r="AD1596" s="127">
        <v>0</v>
      </c>
      <c r="AE1596" s="127">
        <v>0</v>
      </c>
      <c r="AF1596" s="127">
        <v>0</v>
      </c>
      <c r="AG1596" s="127">
        <v>0</v>
      </c>
      <c r="AH1596" s="127">
        <v>0</v>
      </c>
    </row>
    <row r="1597" spans="1:34" x14ac:dyDescent="0.35">
      <c r="A1597" s="127" t="s">
        <v>2428</v>
      </c>
      <c r="B1597" s="127" t="s">
        <v>964</v>
      </c>
      <c r="C1597" s="127">
        <v>0</v>
      </c>
      <c r="D1597" s="127">
        <v>0</v>
      </c>
      <c r="E1597" s="127">
        <v>0</v>
      </c>
      <c r="F1597" s="127">
        <v>0</v>
      </c>
      <c r="G1597" s="127">
        <v>0</v>
      </c>
      <c r="H1597" s="127">
        <v>0</v>
      </c>
      <c r="I1597" s="127">
        <v>0</v>
      </c>
      <c r="J1597" s="127">
        <v>0</v>
      </c>
      <c r="K1597" s="127">
        <v>0</v>
      </c>
      <c r="L1597" s="127">
        <v>0</v>
      </c>
      <c r="M1597" s="127">
        <v>0</v>
      </c>
      <c r="N1597" s="127">
        <v>0</v>
      </c>
      <c r="O1597" s="127">
        <v>0</v>
      </c>
      <c r="P1597" s="127">
        <v>0</v>
      </c>
      <c r="Q1597" s="127">
        <v>0</v>
      </c>
      <c r="R1597" s="127">
        <v>0</v>
      </c>
      <c r="S1597" s="127">
        <v>0</v>
      </c>
      <c r="T1597" s="127">
        <v>0</v>
      </c>
      <c r="U1597" s="127">
        <v>0</v>
      </c>
      <c r="V1597" s="127">
        <v>0</v>
      </c>
      <c r="W1597" s="127">
        <v>0</v>
      </c>
      <c r="X1597" s="127">
        <v>0</v>
      </c>
      <c r="Y1597" s="127">
        <v>0</v>
      </c>
      <c r="Z1597" s="127">
        <v>0</v>
      </c>
      <c r="AA1597" s="127">
        <v>0</v>
      </c>
      <c r="AB1597" s="127">
        <v>0</v>
      </c>
      <c r="AC1597" s="127">
        <v>0</v>
      </c>
      <c r="AD1597" s="127">
        <v>0</v>
      </c>
      <c r="AE1597" s="127">
        <v>0</v>
      </c>
      <c r="AF1597" s="127">
        <v>0</v>
      </c>
      <c r="AG1597" s="127">
        <v>0</v>
      </c>
      <c r="AH1597" s="127">
        <v>0</v>
      </c>
    </row>
    <row r="1598" spans="1:34" x14ac:dyDescent="0.35">
      <c r="A1598" s="127" t="s">
        <v>2429</v>
      </c>
      <c r="B1598" s="127" t="s">
        <v>964</v>
      </c>
      <c r="C1598" s="127">
        <v>0</v>
      </c>
      <c r="D1598" s="127">
        <v>0</v>
      </c>
      <c r="E1598" s="127">
        <v>0</v>
      </c>
      <c r="F1598" s="127">
        <v>0</v>
      </c>
      <c r="G1598" s="127">
        <v>0</v>
      </c>
      <c r="H1598" s="127">
        <v>0</v>
      </c>
      <c r="I1598" s="127">
        <v>0</v>
      </c>
      <c r="J1598" s="127">
        <v>0</v>
      </c>
      <c r="K1598" s="127">
        <v>0</v>
      </c>
      <c r="L1598" s="127">
        <v>0</v>
      </c>
      <c r="M1598" s="127">
        <v>0</v>
      </c>
      <c r="N1598" s="127">
        <v>0</v>
      </c>
      <c r="O1598" s="127">
        <v>0</v>
      </c>
      <c r="P1598" s="127">
        <v>0</v>
      </c>
      <c r="Q1598" s="127">
        <v>0</v>
      </c>
      <c r="R1598" s="127">
        <v>0</v>
      </c>
      <c r="S1598" s="127">
        <v>0</v>
      </c>
      <c r="T1598" s="127">
        <v>0</v>
      </c>
      <c r="U1598" s="127">
        <v>0</v>
      </c>
      <c r="V1598" s="127">
        <v>0</v>
      </c>
      <c r="W1598" s="127">
        <v>0</v>
      </c>
      <c r="X1598" s="127">
        <v>0</v>
      </c>
      <c r="Y1598" s="127">
        <v>0</v>
      </c>
      <c r="Z1598" s="127">
        <v>0</v>
      </c>
      <c r="AA1598" s="127">
        <v>0</v>
      </c>
      <c r="AB1598" s="127">
        <v>0</v>
      </c>
      <c r="AC1598" s="127">
        <v>0</v>
      </c>
      <c r="AD1598" s="127">
        <v>0</v>
      </c>
      <c r="AE1598" s="127">
        <v>0</v>
      </c>
      <c r="AF1598" s="127">
        <v>0</v>
      </c>
      <c r="AG1598" s="127">
        <v>0</v>
      </c>
      <c r="AH1598" s="127">
        <v>0</v>
      </c>
    </row>
    <row r="1599" spans="1:34" x14ac:dyDescent="0.35">
      <c r="A1599" s="127" t="s">
        <v>1929</v>
      </c>
      <c r="B1599" s="127" t="s">
        <v>964</v>
      </c>
      <c r="C1599" s="127">
        <v>0</v>
      </c>
      <c r="D1599" s="127">
        <v>0</v>
      </c>
      <c r="E1599" s="127">
        <v>0</v>
      </c>
      <c r="F1599" s="127">
        <v>0</v>
      </c>
      <c r="G1599" s="127">
        <v>0</v>
      </c>
      <c r="H1599" s="127">
        <v>0</v>
      </c>
      <c r="I1599" s="127">
        <v>0</v>
      </c>
      <c r="J1599" s="127">
        <v>0</v>
      </c>
      <c r="K1599" s="127">
        <v>0</v>
      </c>
      <c r="L1599" s="127">
        <v>0</v>
      </c>
      <c r="M1599" s="127">
        <v>0</v>
      </c>
      <c r="N1599" s="127">
        <v>0</v>
      </c>
      <c r="O1599" s="127">
        <v>0</v>
      </c>
      <c r="P1599" s="127">
        <v>0</v>
      </c>
      <c r="Q1599" s="127">
        <v>0</v>
      </c>
      <c r="R1599" s="127">
        <v>0</v>
      </c>
      <c r="S1599" s="127">
        <v>0</v>
      </c>
      <c r="T1599" s="127">
        <v>0</v>
      </c>
      <c r="U1599" s="127">
        <v>0</v>
      </c>
      <c r="V1599" s="127">
        <v>0</v>
      </c>
      <c r="W1599" s="127">
        <v>0</v>
      </c>
      <c r="X1599" s="127">
        <v>0</v>
      </c>
      <c r="Y1599" s="127">
        <v>0</v>
      </c>
      <c r="Z1599" s="127">
        <v>0</v>
      </c>
      <c r="AA1599" s="127">
        <v>0</v>
      </c>
      <c r="AB1599" s="127">
        <v>0</v>
      </c>
      <c r="AC1599" s="127">
        <v>0</v>
      </c>
      <c r="AD1599" s="127">
        <v>0</v>
      </c>
      <c r="AE1599" s="127">
        <v>0</v>
      </c>
      <c r="AF1599" s="127">
        <v>0</v>
      </c>
      <c r="AG1599" s="127">
        <v>0</v>
      </c>
      <c r="AH1599" s="127">
        <v>0</v>
      </c>
    </row>
    <row r="1600" spans="1:34" x14ac:dyDescent="0.35">
      <c r="A1600" s="127" t="s">
        <v>2430</v>
      </c>
      <c r="B1600" s="127" t="s">
        <v>964</v>
      </c>
      <c r="C1600" s="127">
        <v>0</v>
      </c>
      <c r="D1600" s="127">
        <v>0</v>
      </c>
      <c r="E1600" s="127">
        <v>0</v>
      </c>
      <c r="F1600" s="127">
        <v>0</v>
      </c>
      <c r="G1600" s="127">
        <v>0</v>
      </c>
      <c r="H1600" s="127">
        <v>0</v>
      </c>
      <c r="I1600" s="127">
        <v>0</v>
      </c>
      <c r="J1600" s="127">
        <v>0</v>
      </c>
      <c r="K1600" s="127">
        <v>0</v>
      </c>
      <c r="L1600" s="127">
        <v>0</v>
      </c>
      <c r="M1600" s="127">
        <v>0</v>
      </c>
      <c r="N1600" s="127">
        <v>0</v>
      </c>
      <c r="O1600" s="127">
        <v>0</v>
      </c>
      <c r="P1600" s="127">
        <v>0</v>
      </c>
      <c r="Q1600" s="127">
        <v>0</v>
      </c>
      <c r="R1600" s="127">
        <v>0</v>
      </c>
      <c r="S1600" s="127">
        <v>0</v>
      </c>
      <c r="T1600" s="127">
        <v>0</v>
      </c>
      <c r="U1600" s="127">
        <v>0</v>
      </c>
      <c r="V1600" s="127">
        <v>0</v>
      </c>
      <c r="W1600" s="127">
        <v>0</v>
      </c>
      <c r="X1600" s="127">
        <v>0</v>
      </c>
      <c r="Y1600" s="127">
        <v>0</v>
      </c>
      <c r="Z1600" s="127">
        <v>0</v>
      </c>
      <c r="AA1600" s="127">
        <v>0</v>
      </c>
      <c r="AB1600" s="127">
        <v>0</v>
      </c>
      <c r="AC1600" s="127">
        <v>0</v>
      </c>
      <c r="AD1600" s="127">
        <v>0</v>
      </c>
      <c r="AE1600" s="127">
        <v>0</v>
      </c>
      <c r="AF1600" s="127">
        <v>0</v>
      </c>
      <c r="AG1600" s="127">
        <v>0</v>
      </c>
      <c r="AH1600" s="127">
        <v>0</v>
      </c>
    </row>
    <row r="1601" spans="1:34" x14ac:dyDescent="0.35">
      <c r="A1601" s="127" t="s">
        <v>2431</v>
      </c>
      <c r="B1601" s="127" t="s">
        <v>964</v>
      </c>
      <c r="C1601" s="127">
        <v>0</v>
      </c>
      <c r="D1601" s="127">
        <v>0</v>
      </c>
      <c r="E1601" s="127">
        <v>0</v>
      </c>
      <c r="F1601" s="127">
        <v>0</v>
      </c>
      <c r="G1601" s="127">
        <v>0</v>
      </c>
      <c r="H1601" s="127">
        <v>0</v>
      </c>
      <c r="I1601" s="127">
        <v>0</v>
      </c>
      <c r="J1601" s="127">
        <v>0</v>
      </c>
      <c r="K1601" s="127">
        <v>0</v>
      </c>
      <c r="L1601" s="127">
        <v>0</v>
      </c>
      <c r="M1601" s="127">
        <v>0</v>
      </c>
      <c r="N1601" s="127">
        <v>0</v>
      </c>
      <c r="O1601" s="127">
        <v>0</v>
      </c>
      <c r="P1601" s="127">
        <v>0</v>
      </c>
      <c r="Q1601" s="127">
        <v>0</v>
      </c>
      <c r="R1601" s="127">
        <v>0</v>
      </c>
      <c r="S1601" s="127">
        <v>0</v>
      </c>
      <c r="T1601" s="127">
        <v>0</v>
      </c>
      <c r="U1601" s="127">
        <v>0</v>
      </c>
      <c r="V1601" s="127">
        <v>0</v>
      </c>
      <c r="W1601" s="127">
        <v>0</v>
      </c>
      <c r="X1601" s="127">
        <v>0</v>
      </c>
      <c r="Y1601" s="127">
        <v>0</v>
      </c>
      <c r="Z1601" s="127">
        <v>0</v>
      </c>
      <c r="AA1601" s="127">
        <v>0</v>
      </c>
      <c r="AB1601" s="127">
        <v>0</v>
      </c>
      <c r="AC1601" s="127">
        <v>0</v>
      </c>
      <c r="AD1601" s="127">
        <v>0</v>
      </c>
      <c r="AE1601" s="127">
        <v>0</v>
      </c>
      <c r="AF1601" s="127">
        <v>0</v>
      </c>
      <c r="AG1601" s="127">
        <v>0</v>
      </c>
      <c r="AH1601" s="127">
        <v>0</v>
      </c>
    </row>
    <row r="1602" spans="1:34" x14ac:dyDescent="0.35">
      <c r="A1602" s="127" t="s">
        <v>2432</v>
      </c>
      <c r="B1602" s="127" t="s">
        <v>964</v>
      </c>
      <c r="C1602" s="127">
        <v>0</v>
      </c>
      <c r="D1602" s="127">
        <v>0</v>
      </c>
      <c r="E1602" s="127">
        <v>0</v>
      </c>
      <c r="F1602" s="127">
        <v>0</v>
      </c>
      <c r="G1602" s="127">
        <v>0</v>
      </c>
      <c r="H1602" s="127">
        <v>0</v>
      </c>
      <c r="I1602" s="127">
        <v>0</v>
      </c>
      <c r="J1602" s="127">
        <v>0</v>
      </c>
      <c r="K1602" s="127">
        <v>0</v>
      </c>
      <c r="L1602" s="127">
        <v>0</v>
      </c>
      <c r="M1602" s="127">
        <v>0</v>
      </c>
      <c r="N1602" s="127">
        <v>0</v>
      </c>
      <c r="O1602" s="127">
        <v>0</v>
      </c>
      <c r="P1602" s="127">
        <v>0</v>
      </c>
      <c r="Q1602" s="127">
        <v>0</v>
      </c>
      <c r="R1602" s="127">
        <v>0</v>
      </c>
      <c r="S1602" s="127">
        <v>0</v>
      </c>
      <c r="T1602" s="127">
        <v>0</v>
      </c>
      <c r="U1602" s="127">
        <v>0</v>
      </c>
      <c r="V1602" s="127">
        <v>0</v>
      </c>
      <c r="W1602" s="127">
        <v>0</v>
      </c>
      <c r="X1602" s="127">
        <v>0</v>
      </c>
      <c r="Y1602" s="127">
        <v>0</v>
      </c>
      <c r="Z1602" s="127">
        <v>0</v>
      </c>
      <c r="AA1602" s="127">
        <v>0</v>
      </c>
      <c r="AB1602" s="127">
        <v>0</v>
      </c>
      <c r="AC1602" s="127">
        <v>0</v>
      </c>
      <c r="AD1602" s="127">
        <v>0</v>
      </c>
      <c r="AE1602" s="127">
        <v>0</v>
      </c>
      <c r="AF1602" s="127">
        <v>0</v>
      </c>
      <c r="AG1602" s="127">
        <v>0</v>
      </c>
      <c r="AH1602" s="127">
        <v>0</v>
      </c>
    </row>
    <row r="1603" spans="1:34" x14ac:dyDescent="0.35">
      <c r="A1603" s="127" t="s">
        <v>2433</v>
      </c>
      <c r="B1603" s="127" t="s">
        <v>964</v>
      </c>
      <c r="C1603" s="127">
        <v>0</v>
      </c>
      <c r="D1603" s="127">
        <v>0</v>
      </c>
      <c r="E1603" s="127">
        <v>0</v>
      </c>
      <c r="F1603" s="127">
        <v>0</v>
      </c>
      <c r="G1603" s="127">
        <v>0</v>
      </c>
      <c r="H1603" s="127">
        <v>0</v>
      </c>
      <c r="I1603" s="127">
        <v>0</v>
      </c>
      <c r="J1603" s="127">
        <v>0</v>
      </c>
      <c r="K1603" s="127">
        <v>0</v>
      </c>
      <c r="L1603" s="127">
        <v>0</v>
      </c>
      <c r="M1603" s="127">
        <v>0</v>
      </c>
      <c r="N1603" s="127">
        <v>0</v>
      </c>
      <c r="O1603" s="127">
        <v>0</v>
      </c>
      <c r="P1603" s="127">
        <v>0</v>
      </c>
      <c r="Q1603" s="127">
        <v>0</v>
      </c>
      <c r="R1603" s="127">
        <v>0</v>
      </c>
      <c r="S1603" s="127">
        <v>0</v>
      </c>
      <c r="T1603" s="127">
        <v>0</v>
      </c>
      <c r="U1603" s="127">
        <v>0</v>
      </c>
      <c r="V1603" s="127">
        <v>0</v>
      </c>
      <c r="W1603" s="127">
        <v>0</v>
      </c>
      <c r="X1603" s="127">
        <v>0</v>
      </c>
      <c r="Y1603" s="127">
        <v>0</v>
      </c>
      <c r="Z1603" s="127">
        <v>0</v>
      </c>
      <c r="AA1603" s="127">
        <v>0</v>
      </c>
      <c r="AB1603" s="127">
        <v>0</v>
      </c>
      <c r="AC1603" s="127">
        <v>0</v>
      </c>
      <c r="AD1603" s="127">
        <v>0</v>
      </c>
      <c r="AE1603" s="127">
        <v>0</v>
      </c>
      <c r="AF1603" s="127">
        <v>0</v>
      </c>
      <c r="AG1603" s="127">
        <v>0</v>
      </c>
      <c r="AH1603" s="127">
        <v>0</v>
      </c>
    </row>
    <row r="1604" spans="1:34" x14ac:dyDescent="0.35">
      <c r="A1604" s="127" t="s">
        <v>2434</v>
      </c>
      <c r="B1604" s="127" t="s">
        <v>964</v>
      </c>
      <c r="C1604" s="127">
        <v>0</v>
      </c>
      <c r="D1604" s="127">
        <v>0</v>
      </c>
      <c r="E1604" s="127">
        <v>0</v>
      </c>
      <c r="F1604" s="127">
        <v>0</v>
      </c>
      <c r="G1604" s="127">
        <v>0</v>
      </c>
      <c r="H1604" s="127">
        <v>0</v>
      </c>
      <c r="I1604" s="127">
        <v>0</v>
      </c>
      <c r="J1604" s="127">
        <v>0</v>
      </c>
      <c r="K1604" s="127">
        <v>0</v>
      </c>
      <c r="L1604" s="127">
        <v>0</v>
      </c>
      <c r="M1604" s="127">
        <v>0</v>
      </c>
      <c r="N1604" s="127">
        <v>0</v>
      </c>
      <c r="O1604" s="127">
        <v>0</v>
      </c>
      <c r="P1604" s="127">
        <v>0</v>
      </c>
      <c r="Q1604" s="127">
        <v>0</v>
      </c>
      <c r="R1604" s="127">
        <v>0</v>
      </c>
      <c r="S1604" s="127">
        <v>0</v>
      </c>
      <c r="T1604" s="127">
        <v>0</v>
      </c>
      <c r="U1604" s="127">
        <v>0</v>
      </c>
      <c r="V1604" s="127">
        <v>0</v>
      </c>
      <c r="W1604" s="127">
        <v>0</v>
      </c>
      <c r="X1604" s="127">
        <v>0</v>
      </c>
      <c r="Y1604" s="127">
        <v>0</v>
      </c>
      <c r="Z1604" s="127">
        <v>0</v>
      </c>
      <c r="AA1604" s="127">
        <v>0</v>
      </c>
      <c r="AB1604" s="127">
        <v>0</v>
      </c>
      <c r="AC1604" s="127">
        <v>0</v>
      </c>
      <c r="AD1604" s="127">
        <v>0</v>
      </c>
      <c r="AE1604" s="127">
        <v>0</v>
      </c>
      <c r="AF1604" s="127">
        <v>0</v>
      </c>
      <c r="AG1604" s="127">
        <v>0</v>
      </c>
      <c r="AH1604" s="127">
        <v>0</v>
      </c>
    </row>
    <row r="1605" spans="1:34" x14ac:dyDescent="0.35">
      <c r="A1605" s="127" t="s">
        <v>2435</v>
      </c>
      <c r="B1605" s="127" t="s">
        <v>964</v>
      </c>
      <c r="C1605" s="127">
        <v>0</v>
      </c>
      <c r="D1605" s="127">
        <v>0</v>
      </c>
      <c r="E1605" s="127">
        <v>0</v>
      </c>
      <c r="F1605" s="127">
        <v>0</v>
      </c>
      <c r="G1605" s="127">
        <v>0</v>
      </c>
      <c r="H1605" s="127">
        <v>0</v>
      </c>
      <c r="I1605" s="127">
        <v>0</v>
      </c>
      <c r="J1605" s="127">
        <v>0</v>
      </c>
      <c r="K1605" s="127">
        <v>0</v>
      </c>
      <c r="L1605" s="127">
        <v>0</v>
      </c>
      <c r="M1605" s="127">
        <v>0</v>
      </c>
      <c r="N1605" s="127">
        <v>0</v>
      </c>
      <c r="O1605" s="127">
        <v>0</v>
      </c>
      <c r="P1605" s="127">
        <v>0</v>
      </c>
      <c r="Q1605" s="127">
        <v>0</v>
      </c>
      <c r="R1605" s="127">
        <v>0</v>
      </c>
      <c r="S1605" s="127">
        <v>0</v>
      </c>
      <c r="T1605" s="127">
        <v>0</v>
      </c>
      <c r="U1605" s="127">
        <v>0</v>
      </c>
      <c r="V1605" s="127">
        <v>0</v>
      </c>
      <c r="W1605" s="127">
        <v>0</v>
      </c>
      <c r="X1605" s="127">
        <v>0</v>
      </c>
      <c r="Y1605" s="127">
        <v>0</v>
      </c>
      <c r="Z1605" s="127">
        <v>0</v>
      </c>
      <c r="AA1605" s="127">
        <v>0</v>
      </c>
      <c r="AB1605" s="127">
        <v>0</v>
      </c>
      <c r="AC1605" s="127">
        <v>0</v>
      </c>
      <c r="AD1605" s="127">
        <v>0</v>
      </c>
      <c r="AE1605" s="127">
        <v>0</v>
      </c>
      <c r="AF1605" s="127">
        <v>0</v>
      </c>
      <c r="AG1605" s="127">
        <v>0</v>
      </c>
      <c r="AH1605" s="127">
        <v>0</v>
      </c>
    </row>
    <row r="1606" spans="1:34" x14ac:dyDescent="0.35">
      <c r="A1606" s="127" t="s">
        <v>2436</v>
      </c>
      <c r="B1606" s="127" t="s">
        <v>964</v>
      </c>
      <c r="C1606" s="127">
        <v>0</v>
      </c>
      <c r="D1606" s="127">
        <v>0</v>
      </c>
      <c r="E1606" s="127">
        <v>0</v>
      </c>
      <c r="F1606" s="127">
        <v>0</v>
      </c>
      <c r="G1606" s="127">
        <v>0</v>
      </c>
      <c r="H1606" s="127">
        <v>0</v>
      </c>
      <c r="I1606" s="127">
        <v>0</v>
      </c>
      <c r="J1606" s="127">
        <v>0</v>
      </c>
      <c r="K1606" s="127">
        <v>0</v>
      </c>
      <c r="L1606" s="127">
        <v>0</v>
      </c>
      <c r="M1606" s="127">
        <v>0</v>
      </c>
      <c r="N1606" s="127">
        <v>0</v>
      </c>
      <c r="O1606" s="127">
        <v>0</v>
      </c>
      <c r="P1606" s="127">
        <v>0</v>
      </c>
      <c r="Q1606" s="127">
        <v>0</v>
      </c>
      <c r="R1606" s="127">
        <v>0</v>
      </c>
      <c r="S1606" s="127">
        <v>0</v>
      </c>
      <c r="T1606" s="127">
        <v>0</v>
      </c>
      <c r="U1606" s="127">
        <v>0</v>
      </c>
      <c r="V1606" s="127">
        <v>0</v>
      </c>
      <c r="W1606" s="127">
        <v>0</v>
      </c>
      <c r="X1606" s="127">
        <v>0</v>
      </c>
      <c r="Y1606" s="127">
        <v>0</v>
      </c>
      <c r="Z1606" s="127">
        <v>0</v>
      </c>
      <c r="AA1606" s="127">
        <v>0</v>
      </c>
      <c r="AB1606" s="127">
        <v>0</v>
      </c>
      <c r="AC1606" s="127">
        <v>0</v>
      </c>
      <c r="AD1606" s="127">
        <v>0</v>
      </c>
      <c r="AE1606" s="127">
        <v>0</v>
      </c>
      <c r="AF1606" s="127">
        <v>0</v>
      </c>
      <c r="AG1606" s="127">
        <v>0</v>
      </c>
      <c r="AH1606" s="127">
        <v>0</v>
      </c>
    </row>
    <row r="1607" spans="1:34" x14ac:dyDescent="0.35">
      <c r="A1607" s="127" t="s">
        <v>2437</v>
      </c>
      <c r="B1607" s="127" t="s">
        <v>964</v>
      </c>
      <c r="C1607" s="127">
        <v>0</v>
      </c>
      <c r="D1607" s="127">
        <v>0</v>
      </c>
      <c r="E1607" s="127">
        <v>0</v>
      </c>
      <c r="F1607" s="127">
        <v>0</v>
      </c>
      <c r="G1607" s="127">
        <v>0</v>
      </c>
      <c r="H1607" s="127">
        <v>0</v>
      </c>
      <c r="I1607" s="127">
        <v>0</v>
      </c>
      <c r="J1607" s="127">
        <v>0</v>
      </c>
      <c r="K1607" s="127">
        <v>0</v>
      </c>
      <c r="L1607" s="127">
        <v>0</v>
      </c>
      <c r="M1607" s="127">
        <v>0</v>
      </c>
      <c r="N1607" s="127">
        <v>0</v>
      </c>
      <c r="O1607" s="127">
        <v>0</v>
      </c>
      <c r="P1607" s="127">
        <v>0</v>
      </c>
      <c r="Q1607" s="127">
        <v>0</v>
      </c>
      <c r="R1607" s="127">
        <v>0</v>
      </c>
      <c r="S1607" s="127">
        <v>0</v>
      </c>
      <c r="T1607" s="127">
        <v>0</v>
      </c>
      <c r="U1607" s="127">
        <v>0</v>
      </c>
      <c r="V1607" s="127">
        <v>0</v>
      </c>
      <c r="W1607" s="127">
        <v>0</v>
      </c>
      <c r="X1607" s="127">
        <v>0</v>
      </c>
      <c r="Y1607" s="127">
        <v>0</v>
      </c>
      <c r="Z1607" s="127">
        <v>0</v>
      </c>
      <c r="AA1607" s="127">
        <v>0</v>
      </c>
      <c r="AB1607" s="127">
        <v>0</v>
      </c>
      <c r="AC1607" s="127">
        <v>0</v>
      </c>
      <c r="AD1607" s="127">
        <v>0</v>
      </c>
      <c r="AE1607" s="127">
        <v>0</v>
      </c>
      <c r="AF1607" s="127">
        <v>0</v>
      </c>
      <c r="AG1607" s="127">
        <v>0</v>
      </c>
      <c r="AH1607" s="127">
        <v>0</v>
      </c>
    </row>
    <row r="1608" spans="1:34" x14ac:dyDescent="0.35">
      <c r="A1608" s="127" t="s">
        <v>2438</v>
      </c>
      <c r="B1608" s="127" t="s">
        <v>964</v>
      </c>
      <c r="C1608" s="127">
        <v>0</v>
      </c>
      <c r="D1608" s="127">
        <v>0</v>
      </c>
      <c r="E1608" s="127">
        <v>0</v>
      </c>
      <c r="F1608" s="127">
        <v>0</v>
      </c>
      <c r="G1608" s="127">
        <v>0</v>
      </c>
      <c r="H1608" s="127">
        <v>0</v>
      </c>
      <c r="I1608" s="127">
        <v>0</v>
      </c>
      <c r="J1608" s="127">
        <v>0</v>
      </c>
      <c r="K1608" s="127">
        <v>0</v>
      </c>
      <c r="L1608" s="127">
        <v>0</v>
      </c>
      <c r="M1608" s="127">
        <v>0</v>
      </c>
      <c r="N1608" s="127">
        <v>0</v>
      </c>
      <c r="O1608" s="127">
        <v>0</v>
      </c>
      <c r="P1608" s="127">
        <v>0</v>
      </c>
      <c r="Q1608" s="127">
        <v>0</v>
      </c>
      <c r="R1608" s="127">
        <v>0</v>
      </c>
      <c r="S1608" s="127">
        <v>0</v>
      </c>
      <c r="T1608" s="127">
        <v>0</v>
      </c>
      <c r="U1608" s="127">
        <v>0</v>
      </c>
      <c r="V1608" s="127">
        <v>0</v>
      </c>
      <c r="W1608" s="127">
        <v>0</v>
      </c>
      <c r="X1608" s="127">
        <v>0</v>
      </c>
      <c r="Y1608" s="127">
        <v>0</v>
      </c>
      <c r="Z1608" s="127">
        <v>0</v>
      </c>
      <c r="AA1608" s="127">
        <v>0</v>
      </c>
      <c r="AB1608" s="127">
        <v>0</v>
      </c>
      <c r="AC1608" s="127">
        <v>0</v>
      </c>
      <c r="AD1608" s="127">
        <v>0</v>
      </c>
      <c r="AE1608" s="127">
        <v>0</v>
      </c>
      <c r="AF1608" s="127">
        <v>0</v>
      </c>
      <c r="AG1608" s="127">
        <v>0</v>
      </c>
      <c r="AH1608" s="127">
        <v>0</v>
      </c>
    </row>
    <row r="1609" spans="1:34" x14ac:dyDescent="0.35">
      <c r="A1609" s="127" t="s">
        <v>2439</v>
      </c>
      <c r="B1609" s="127" t="s">
        <v>964</v>
      </c>
      <c r="C1609" s="127">
        <v>0</v>
      </c>
      <c r="D1609" s="127">
        <v>0</v>
      </c>
      <c r="E1609" s="127">
        <v>0</v>
      </c>
      <c r="F1609" s="127">
        <v>0</v>
      </c>
      <c r="G1609" s="127">
        <v>0</v>
      </c>
      <c r="H1609" s="127">
        <v>0</v>
      </c>
      <c r="I1609" s="127">
        <v>0</v>
      </c>
      <c r="J1609" s="127">
        <v>0</v>
      </c>
      <c r="K1609" s="127">
        <v>0</v>
      </c>
      <c r="L1609" s="127">
        <v>0</v>
      </c>
      <c r="M1609" s="127">
        <v>0</v>
      </c>
      <c r="N1609" s="127">
        <v>0</v>
      </c>
      <c r="O1609" s="127">
        <v>0</v>
      </c>
      <c r="P1609" s="127">
        <v>0</v>
      </c>
      <c r="Q1609" s="127">
        <v>0</v>
      </c>
      <c r="R1609" s="127">
        <v>0</v>
      </c>
      <c r="S1609" s="127">
        <v>0</v>
      </c>
      <c r="T1609" s="127">
        <v>0</v>
      </c>
      <c r="U1609" s="127">
        <v>0</v>
      </c>
      <c r="V1609" s="127">
        <v>0</v>
      </c>
      <c r="W1609" s="127">
        <v>0</v>
      </c>
      <c r="X1609" s="127">
        <v>0</v>
      </c>
      <c r="Y1609" s="127">
        <v>0</v>
      </c>
      <c r="Z1609" s="127">
        <v>0</v>
      </c>
      <c r="AA1609" s="127">
        <v>0</v>
      </c>
      <c r="AB1609" s="127">
        <v>0</v>
      </c>
      <c r="AC1609" s="127">
        <v>0</v>
      </c>
      <c r="AD1609" s="127">
        <v>0</v>
      </c>
      <c r="AE1609" s="127">
        <v>0</v>
      </c>
      <c r="AF1609" s="127">
        <v>0</v>
      </c>
      <c r="AG1609" s="127">
        <v>0</v>
      </c>
      <c r="AH1609" s="127">
        <v>0</v>
      </c>
    </row>
    <row r="1610" spans="1:34" x14ac:dyDescent="0.35">
      <c r="A1610" s="127" t="s">
        <v>2440</v>
      </c>
      <c r="B1610" s="127" t="s">
        <v>964</v>
      </c>
      <c r="C1610" s="127">
        <v>0</v>
      </c>
      <c r="D1610" s="127">
        <v>0</v>
      </c>
      <c r="E1610" s="127">
        <v>0</v>
      </c>
      <c r="F1610" s="127">
        <v>0</v>
      </c>
      <c r="G1610" s="127">
        <v>0</v>
      </c>
      <c r="H1610" s="127">
        <v>0</v>
      </c>
      <c r="I1610" s="127">
        <v>0</v>
      </c>
      <c r="J1610" s="127">
        <v>0</v>
      </c>
      <c r="K1610" s="127">
        <v>0</v>
      </c>
      <c r="L1610" s="127">
        <v>0</v>
      </c>
      <c r="M1610" s="127">
        <v>0</v>
      </c>
      <c r="N1610" s="127">
        <v>0</v>
      </c>
      <c r="O1610" s="127">
        <v>0</v>
      </c>
      <c r="P1610" s="127">
        <v>0</v>
      </c>
      <c r="Q1610" s="127">
        <v>0</v>
      </c>
      <c r="R1610" s="127">
        <v>0</v>
      </c>
      <c r="S1610" s="127">
        <v>0</v>
      </c>
      <c r="T1610" s="127">
        <v>0</v>
      </c>
      <c r="U1610" s="127">
        <v>0</v>
      </c>
      <c r="V1610" s="127">
        <v>0</v>
      </c>
      <c r="W1610" s="127">
        <v>0</v>
      </c>
      <c r="X1610" s="127">
        <v>0</v>
      </c>
      <c r="Y1610" s="127">
        <v>0</v>
      </c>
      <c r="Z1610" s="127">
        <v>0</v>
      </c>
      <c r="AA1610" s="127">
        <v>0</v>
      </c>
      <c r="AB1610" s="127">
        <v>0</v>
      </c>
      <c r="AC1610" s="127">
        <v>0</v>
      </c>
      <c r="AD1610" s="127">
        <v>0</v>
      </c>
      <c r="AE1610" s="127">
        <v>0</v>
      </c>
      <c r="AF1610" s="127">
        <v>0</v>
      </c>
      <c r="AG1610" s="127">
        <v>0</v>
      </c>
      <c r="AH1610" s="127">
        <v>0</v>
      </c>
    </row>
    <row r="1611" spans="1:34" x14ac:dyDescent="0.35">
      <c r="A1611" s="127" t="s">
        <v>1930</v>
      </c>
      <c r="B1611" s="127" t="s">
        <v>964</v>
      </c>
      <c r="C1611" s="128">
        <v>329272000000</v>
      </c>
      <c r="D1611" s="128">
        <v>209173000000</v>
      </c>
      <c r="E1611" s="128">
        <v>107172000000</v>
      </c>
      <c r="F1611" s="127">
        <v>0</v>
      </c>
      <c r="G1611" s="127">
        <v>0</v>
      </c>
      <c r="H1611" s="127">
        <v>0</v>
      </c>
      <c r="I1611" s="127">
        <v>0</v>
      </c>
      <c r="J1611" s="127">
        <v>0</v>
      </c>
      <c r="K1611" s="127">
        <v>0</v>
      </c>
      <c r="L1611" s="127">
        <v>0</v>
      </c>
      <c r="M1611" s="127">
        <v>0</v>
      </c>
      <c r="N1611" s="127">
        <v>0</v>
      </c>
      <c r="O1611" s="127">
        <v>0</v>
      </c>
      <c r="P1611" s="127">
        <v>0</v>
      </c>
      <c r="Q1611" s="127">
        <v>0</v>
      </c>
      <c r="R1611" s="127">
        <v>0</v>
      </c>
      <c r="S1611" s="127">
        <v>0</v>
      </c>
      <c r="T1611" s="127">
        <v>0</v>
      </c>
      <c r="U1611" s="127">
        <v>0</v>
      </c>
      <c r="V1611" s="127">
        <v>0</v>
      </c>
      <c r="W1611" s="127">
        <v>0</v>
      </c>
      <c r="X1611" s="127">
        <v>0</v>
      </c>
      <c r="Y1611" s="127">
        <v>0</v>
      </c>
      <c r="Z1611" s="127">
        <v>0</v>
      </c>
      <c r="AA1611" s="127">
        <v>0</v>
      </c>
      <c r="AB1611" s="127">
        <v>0</v>
      </c>
      <c r="AC1611" s="127">
        <v>0</v>
      </c>
      <c r="AD1611" s="127">
        <v>0</v>
      </c>
      <c r="AE1611" s="127">
        <v>0</v>
      </c>
      <c r="AF1611" s="127">
        <v>0</v>
      </c>
      <c r="AG1611" s="127">
        <v>0</v>
      </c>
      <c r="AH1611" s="127">
        <v>0</v>
      </c>
    </row>
    <row r="1612" spans="1:34" x14ac:dyDescent="0.35">
      <c r="A1612" s="127" t="s">
        <v>2441</v>
      </c>
      <c r="B1612" s="127" t="s">
        <v>964</v>
      </c>
      <c r="C1612" s="128">
        <v>13766000</v>
      </c>
      <c r="D1612" s="128">
        <v>8745020</v>
      </c>
      <c r="E1612" s="128">
        <v>4480600</v>
      </c>
      <c r="F1612" s="127">
        <v>0</v>
      </c>
      <c r="G1612" s="127">
        <v>0</v>
      </c>
      <c r="H1612" s="127">
        <v>0</v>
      </c>
      <c r="I1612" s="127">
        <v>0</v>
      </c>
      <c r="J1612" s="127">
        <v>0</v>
      </c>
      <c r="K1612" s="127">
        <v>0</v>
      </c>
      <c r="L1612" s="127">
        <v>0</v>
      </c>
      <c r="M1612" s="127">
        <v>0</v>
      </c>
      <c r="N1612" s="127">
        <v>0</v>
      </c>
      <c r="O1612" s="127">
        <v>0</v>
      </c>
      <c r="P1612" s="127">
        <v>0</v>
      </c>
      <c r="Q1612" s="127">
        <v>0</v>
      </c>
      <c r="R1612" s="127">
        <v>0</v>
      </c>
      <c r="S1612" s="127">
        <v>0</v>
      </c>
      <c r="T1612" s="127">
        <v>0</v>
      </c>
      <c r="U1612" s="127">
        <v>0</v>
      </c>
      <c r="V1612" s="127">
        <v>0</v>
      </c>
      <c r="W1612" s="127">
        <v>0</v>
      </c>
      <c r="X1612" s="127">
        <v>0</v>
      </c>
      <c r="Y1612" s="127">
        <v>0</v>
      </c>
      <c r="Z1612" s="127">
        <v>0</v>
      </c>
      <c r="AA1612" s="127">
        <v>0</v>
      </c>
      <c r="AB1612" s="127">
        <v>0</v>
      </c>
      <c r="AC1612" s="127">
        <v>0</v>
      </c>
      <c r="AD1612" s="127">
        <v>0</v>
      </c>
      <c r="AE1612" s="127">
        <v>0</v>
      </c>
      <c r="AF1612" s="127">
        <v>0</v>
      </c>
      <c r="AG1612" s="127">
        <v>0</v>
      </c>
      <c r="AH1612" s="127">
        <v>0</v>
      </c>
    </row>
    <row r="1613" spans="1:34" x14ac:dyDescent="0.35">
      <c r="A1613" s="127" t="s">
        <v>2442</v>
      </c>
      <c r="B1613" s="127" t="s">
        <v>964</v>
      </c>
      <c r="C1613" s="128">
        <v>60886700</v>
      </c>
      <c r="D1613" s="128">
        <v>38678900</v>
      </c>
      <c r="E1613" s="128">
        <v>19817500</v>
      </c>
      <c r="F1613" s="127">
        <v>0</v>
      </c>
      <c r="G1613" s="127">
        <v>0</v>
      </c>
      <c r="H1613" s="127">
        <v>0</v>
      </c>
      <c r="I1613" s="127">
        <v>0</v>
      </c>
      <c r="J1613" s="127">
        <v>0</v>
      </c>
      <c r="K1613" s="127">
        <v>0</v>
      </c>
      <c r="L1613" s="127">
        <v>0</v>
      </c>
      <c r="M1613" s="127">
        <v>0</v>
      </c>
      <c r="N1613" s="127">
        <v>0</v>
      </c>
      <c r="O1613" s="127">
        <v>0</v>
      </c>
      <c r="P1613" s="127">
        <v>0</v>
      </c>
      <c r="Q1613" s="127">
        <v>0</v>
      </c>
      <c r="R1613" s="127">
        <v>0</v>
      </c>
      <c r="S1613" s="127">
        <v>0</v>
      </c>
      <c r="T1613" s="127">
        <v>0</v>
      </c>
      <c r="U1613" s="127">
        <v>0</v>
      </c>
      <c r="V1613" s="127">
        <v>0</v>
      </c>
      <c r="W1613" s="127">
        <v>0</v>
      </c>
      <c r="X1613" s="127">
        <v>0</v>
      </c>
      <c r="Y1613" s="127">
        <v>0</v>
      </c>
      <c r="Z1613" s="127">
        <v>0</v>
      </c>
      <c r="AA1613" s="127">
        <v>0</v>
      </c>
      <c r="AB1613" s="127">
        <v>0</v>
      </c>
      <c r="AC1613" s="127">
        <v>0</v>
      </c>
      <c r="AD1613" s="127">
        <v>0</v>
      </c>
      <c r="AE1613" s="127">
        <v>0</v>
      </c>
      <c r="AF1613" s="127">
        <v>0</v>
      </c>
      <c r="AG1613" s="127">
        <v>0</v>
      </c>
      <c r="AH1613" s="127">
        <v>0</v>
      </c>
    </row>
    <row r="1614" spans="1:34" x14ac:dyDescent="0.35">
      <c r="A1614" s="127" t="s">
        <v>2443</v>
      </c>
      <c r="B1614" s="127" t="s">
        <v>964</v>
      </c>
      <c r="C1614" s="128">
        <v>669754000</v>
      </c>
      <c r="D1614" s="128">
        <v>425468000</v>
      </c>
      <c r="E1614" s="128">
        <v>217993000</v>
      </c>
      <c r="F1614" s="127">
        <v>0</v>
      </c>
      <c r="G1614" s="127">
        <v>0</v>
      </c>
      <c r="H1614" s="127">
        <v>0</v>
      </c>
      <c r="I1614" s="127">
        <v>0</v>
      </c>
      <c r="J1614" s="127">
        <v>0</v>
      </c>
      <c r="K1614" s="127">
        <v>0</v>
      </c>
      <c r="L1614" s="127">
        <v>0</v>
      </c>
      <c r="M1614" s="127">
        <v>0</v>
      </c>
      <c r="N1614" s="127">
        <v>0</v>
      </c>
      <c r="O1614" s="127">
        <v>0</v>
      </c>
      <c r="P1614" s="127">
        <v>0</v>
      </c>
      <c r="Q1614" s="127">
        <v>0</v>
      </c>
      <c r="R1614" s="127">
        <v>0</v>
      </c>
      <c r="S1614" s="127">
        <v>0</v>
      </c>
      <c r="T1614" s="127">
        <v>0</v>
      </c>
      <c r="U1614" s="127">
        <v>0</v>
      </c>
      <c r="V1614" s="127">
        <v>0</v>
      </c>
      <c r="W1614" s="127">
        <v>0</v>
      </c>
      <c r="X1614" s="127">
        <v>0</v>
      </c>
      <c r="Y1614" s="127">
        <v>0</v>
      </c>
      <c r="Z1614" s="127">
        <v>0</v>
      </c>
      <c r="AA1614" s="127">
        <v>0</v>
      </c>
      <c r="AB1614" s="127">
        <v>0</v>
      </c>
      <c r="AC1614" s="127">
        <v>0</v>
      </c>
      <c r="AD1614" s="127">
        <v>0</v>
      </c>
      <c r="AE1614" s="127">
        <v>0</v>
      </c>
      <c r="AF1614" s="127">
        <v>0</v>
      </c>
      <c r="AG1614" s="127">
        <v>0</v>
      </c>
      <c r="AH1614" s="127">
        <v>0</v>
      </c>
    </row>
    <row r="1615" spans="1:34" x14ac:dyDescent="0.35">
      <c r="A1615" s="127" t="s">
        <v>2444</v>
      </c>
      <c r="B1615" s="127" t="s">
        <v>964</v>
      </c>
      <c r="C1615" s="128">
        <v>133265000</v>
      </c>
      <c r="D1615" s="128">
        <v>84658100</v>
      </c>
      <c r="E1615" s="128">
        <v>43375400</v>
      </c>
      <c r="F1615" s="127">
        <v>0</v>
      </c>
      <c r="G1615" s="127">
        <v>0</v>
      </c>
      <c r="H1615" s="127">
        <v>0</v>
      </c>
      <c r="I1615" s="127">
        <v>0</v>
      </c>
      <c r="J1615" s="127">
        <v>0</v>
      </c>
      <c r="K1615" s="127">
        <v>0</v>
      </c>
      <c r="L1615" s="127">
        <v>0</v>
      </c>
      <c r="M1615" s="127">
        <v>0</v>
      </c>
      <c r="N1615" s="127">
        <v>0</v>
      </c>
      <c r="O1615" s="127">
        <v>0</v>
      </c>
      <c r="P1615" s="127">
        <v>0</v>
      </c>
      <c r="Q1615" s="127">
        <v>0</v>
      </c>
      <c r="R1615" s="127">
        <v>0</v>
      </c>
      <c r="S1615" s="127">
        <v>0</v>
      </c>
      <c r="T1615" s="127">
        <v>0</v>
      </c>
      <c r="U1615" s="127">
        <v>0</v>
      </c>
      <c r="V1615" s="127">
        <v>0</v>
      </c>
      <c r="W1615" s="127">
        <v>0</v>
      </c>
      <c r="X1615" s="127">
        <v>0</v>
      </c>
      <c r="Y1615" s="127">
        <v>0</v>
      </c>
      <c r="Z1615" s="127">
        <v>0</v>
      </c>
      <c r="AA1615" s="127">
        <v>0</v>
      </c>
      <c r="AB1615" s="127">
        <v>0</v>
      </c>
      <c r="AC1615" s="127">
        <v>0</v>
      </c>
      <c r="AD1615" s="127">
        <v>0</v>
      </c>
      <c r="AE1615" s="127">
        <v>0</v>
      </c>
      <c r="AF1615" s="127">
        <v>0</v>
      </c>
      <c r="AG1615" s="127">
        <v>0</v>
      </c>
      <c r="AH1615" s="127">
        <v>0</v>
      </c>
    </row>
    <row r="1616" spans="1:34" x14ac:dyDescent="0.35">
      <c r="A1616" s="127" t="s">
        <v>2445</v>
      </c>
      <c r="B1616" s="127" t="s">
        <v>964</v>
      </c>
      <c r="C1616" s="128">
        <v>60967400</v>
      </c>
      <c r="D1616" s="128">
        <v>38730100</v>
      </c>
      <c r="E1616" s="128">
        <v>19843800</v>
      </c>
      <c r="F1616" s="127">
        <v>0</v>
      </c>
      <c r="G1616" s="127">
        <v>0</v>
      </c>
      <c r="H1616" s="127">
        <v>0</v>
      </c>
      <c r="I1616" s="127">
        <v>0</v>
      </c>
      <c r="J1616" s="127">
        <v>0</v>
      </c>
      <c r="K1616" s="127">
        <v>0</v>
      </c>
      <c r="L1616" s="127">
        <v>0</v>
      </c>
      <c r="M1616" s="127">
        <v>0</v>
      </c>
      <c r="N1616" s="127">
        <v>0</v>
      </c>
      <c r="O1616" s="127">
        <v>0</v>
      </c>
      <c r="P1616" s="127">
        <v>0</v>
      </c>
      <c r="Q1616" s="127">
        <v>0</v>
      </c>
      <c r="R1616" s="127">
        <v>0</v>
      </c>
      <c r="S1616" s="127">
        <v>0</v>
      </c>
      <c r="T1616" s="127">
        <v>0</v>
      </c>
      <c r="U1616" s="127">
        <v>0</v>
      </c>
      <c r="V1616" s="127">
        <v>0</v>
      </c>
      <c r="W1616" s="127">
        <v>0</v>
      </c>
      <c r="X1616" s="127">
        <v>0</v>
      </c>
      <c r="Y1616" s="127">
        <v>0</v>
      </c>
      <c r="Z1616" s="127">
        <v>0</v>
      </c>
      <c r="AA1616" s="127">
        <v>0</v>
      </c>
      <c r="AB1616" s="127">
        <v>0</v>
      </c>
      <c r="AC1616" s="127">
        <v>0</v>
      </c>
      <c r="AD1616" s="127">
        <v>0</v>
      </c>
      <c r="AE1616" s="127">
        <v>0</v>
      </c>
      <c r="AF1616" s="127">
        <v>0</v>
      </c>
      <c r="AG1616" s="127">
        <v>0</v>
      </c>
      <c r="AH1616" s="127">
        <v>0</v>
      </c>
    </row>
    <row r="1617" spans="1:34" x14ac:dyDescent="0.35">
      <c r="A1617" s="127" t="s">
        <v>2446</v>
      </c>
      <c r="B1617" s="127" t="s">
        <v>964</v>
      </c>
      <c r="C1617" s="128">
        <v>2517730000</v>
      </c>
      <c r="D1617" s="128">
        <v>1599410000</v>
      </c>
      <c r="E1617" s="128">
        <v>819474000</v>
      </c>
      <c r="F1617" s="127">
        <v>0</v>
      </c>
      <c r="G1617" s="127">
        <v>0</v>
      </c>
      <c r="H1617" s="127">
        <v>0</v>
      </c>
      <c r="I1617" s="127">
        <v>0</v>
      </c>
      <c r="J1617" s="127">
        <v>0</v>
      </c>
      <c r="K1617" s="127">
        <v>0</v>
      </c>
      <c r="L1617" s="127">
        <v>0</v>
      </c>
      <c r="M1617" s="127">
        <v>0</v>
      </c>
      <c r="N1617" s="127">
        <v>0</v>
      </c>
      <c r="O1617" s="127">
        <v>0</v>
      </c>
      <c r="P1617" s="127">
        <v>0</v>
      </c>
      <c r="Q1617" s="127">
        <v>0</v>
      </c>
      <c r="R1617" s="127">
        <v>0</v>
      </c>
      <c r="S1617" s="127">
        <v>0</v>
      </c>
      <c r="T1617" s="127">
        <v>0</v>
      </c>
      <c r="U1617" s="127">
        <v>0</v>
      </c>
      <c r="V1617" s="127">
        <v>0</v>
      </c>
      <c r="W1617" s="127">
        <v>0</v>
      </c>
      <c r="X1617" s="127">
        <v>0</v>
      </c>
      <c r="Y1617" s="127">
        <v>0</v>
      </c>
      <c r="Z1617" s="127">
        <v>0</v>
      </c>
      <c r="AA1617" s="127">
        <v>0</v>
      </c>
      <c r="AB1617" s="127">
        <v>0</v>
      </c>
      <c r="AC1617" s="127">
        <v>0</v>
      </c>
      <c r="AD1617" s="127">
        <v>0</v>
      </c>
      <c r="AE1617" s="127">
        <v>0</v>
      </c>
      <c r="AF1617" s="127">
        <v>0</v>
      </c>
      <c r="AG1617" s="127">
        <v>0</v>
      </c>
      <c r="AH1617" s="127">
        <v>0</v>
      </c>
    </row>
    <row r="1618" spans="1:34" x14ac:dyDescent="0.35">
      <c r="A1618" s="127" t="s">
        <v>2447</v>
      </c>
      <c r="B1618" s="127" t="s">
        <v>964</v>
      </c>
      <c r="C1618" s="128">
        <v>3865700</v>
      </c>
      <c r="D1618" s="128">
        <v>2455730</v>
      </c>
      <c r="E1618" s="128">
        <v>1258220</v>
      </c>
      <c r="F1618" s="127">
        <v>0</v>
      </c>
      <c r="G1618" s="127">
        <v>0</v>
      </c>
      <c r="H1618" s="127">
        <v>0</v>
      </c>
      <c r="I1618" s="127">
        <v>0</v>
      </c>
      <c r="J1618" s="127">
        <v>0</v>
      </c>
      <c r="K1618" s="127">
        <v>0</v>
      </c>
      <c r="L1618" s="127">
        <v>0</v>
      </c>
      <c r="M1618" s="127">
        <v>0</v>
      </c>
      <c r="N1618" s="127">
        <v>0</v>
      </c>
      <c r="O1618" s="127">
        <v>0</v>
      </c>
      <c r="P1618" s="127">
        <v>0</v>
      </c>
      <c r="Q1618" s="127">
        <v>0</v>
      </c>
      <c r="R1618" s="127">
        <v>0</v>
      </c>
      <c r="S1618" s="127">
        <v>0</v>
      </c>
      <c r="T1618" s="127">
        <v>0</v>
      </c>
      <c r="U1618" s="127">
        <v>0</v>
      </c>
      <c r="V1618" s="127">
        <v>0</v>
      </c>
      <c r="W1618" s="127">
        <v>0</v>
      </c>
      <c r="X1618" s="127">
        <v>0</v>
      </c>
      <c r="Y1618" s="127">
        <v>0</v>
      </c>
      <c r="Z1618" s="127">
        <v>0</v>
      </c>
      <c r="AA1618" s="127">
        <v>0</v>
      </c>
      <c r="AB1618" s="127">
        <v>0</v>
      </c>
      <c r="AC1618" s="127">
        <v>0</v>
      </c>
      <c r="AD1618" s="127">
        <v>0</v>
      </c>
      <c r="AE1618" s="127">
        <v>0</v>
      </c>
      <c r="AF1618" s="127">
        <v>0</v>
      </c>
      <c r="AG1618" s="127">
        <v>0</v>
      </c>
      <c r="AH1618" s="127">
        <v>0</v>
      </c>
    </row>
    <row r="1619" spans="1:34" x14ac:dyDescent="0.35">
      <c r="A1619" s="127" t="s">
        <v>2448</v>
      </c>
      <c r="B1619" s="127" t="s">
        <v>964</v>
      </c>
      <c r="C1619" s="128">
        <v>2683050</v>
      </c>
      <c r="D1619" s="128">
        <v>1704430</v>
      </c>
      <c r="E1619" s="127">
        <v>873283</v>
      </c>
      <c r="F1619" s="127">
        <v>0</v>
      </c>
      <c r="G1619" s="127">
        <v>0</v>
      </c>
      <c r="H1619" s="127">
        <v>0</v>
      </c>
      <c r="I1619" s="127">
        <v>0</v>
      </c>
      <c r="J1619" s="127">
        <v>0</v>
      </c>
      <c r="K1619" s="127">
        <v>0</v>
      </c>
      <c r="L1619" s="127">
        <v>0</v>
      </c>
      <c r="M1619" s="127">
        <v>0</v>
      </c>
      <c r="N1619" s="127">
        <v>0</v>
      </c>
      <c r="O1619" s="127">
        <v>0</v>
      </c>
      <c r="P1619" s="127">
        <v>0</v>
      </c>
      <c r="Q1619" s="127">
        <v>0</v>
      </c>
      <c r="R1619" s="127">
        <v>0</v>
      </c>
      <c r="S1619" s="127">
        <v>0</v>
      </c>
      <c r="T1619" s="127">
        <v>0</v>
      </c>
      <c r="U1619" s="127">
        <v>0</v>
      </c>
      <c r="V1619" s="127">
        <v>0</v>
      </c>
      <c r="W1619" s="127">
        <v>0</v>
      </c>
      <c r="X1619" s="127">
        <v>0</v>
      </c>
      <c r="Y1619" s="127">
        <v>0</v>
      </c>
      <c r="Z1619" s="127">
        <v>0</v>
      </c>
      <c r="AA1619" s="127">
        <v>0</v>
      </c>
      <c r="AB1619" s="127">
        <v>0</v>
      </c>
      <c r="AC1619" s="127">
        <v>0</v>
      </c>
      <c r="AD1619" s="127">
        <v>0</v>
      </c>
      <c r="AE1619" s="127">
        <v>0</v>
      </c>
      <c r="AF1619" s="127">
        <v>0</v>
      </c>
      <c r="AG1619" s="127">
        <v>0</v>
      </c>
      <c r="AH1619" s="127">
        <v>0</v>
      </c>
    </row>
    <row r="1620" spans="1:34" x14ac:dyDescent="0.35">
      <c r="A1620" s="127" t="s">
        <v>2449</v>
      </c>
      <c r="B1620" s="127" t="s">
        <v>964</v>
      </c>
      <c r="C1620" s="128">
        <v>42540100</v>
      </c>
      <c r="D1620" s="128">
        <v>27024000</v>
      </c>
      <c r="E1620" s="128">
        <v>13846000</v>
      </c>
      <c r="F1620" s="127">
        <v>0</v>
      </c>
      <c r="G1620" s="127">
        <v>0</v>
      </c>
      <c r="H1620" s="127">
        <v>0</v>
      </c>
      <c r="I1620" s="127">
        <v>0</v>
      </c>
      <c r="J1620" s="127">
        <v>0</v>
      </c>
      <c r="K1620" s="127">
        <v>0</v>
      </c>
      <c r="L1620" s="127">
        <v>0</v>
      </c>
      <c r="M1620" s="127">
        <v>0</v>
      </c>
      <c r="N1620" s="127">
        <v>0</v>
      </c>
      <c r="O1620" s="127">
        <v>0</v>
      </c>
      <c r="P1620" s="127">
        <v>0</v>
      </c>
      <c r="Q1620" s="127">
        <v>0</v>
      </c>
      <c r="R1620" s="127">
        <v>0</v>
      </c>
      <c r="S1620" s="127">
        <v>0</v>
      </c>
      <c r="T1620" s="127">
        <v>0</v>
      </c>
      <c r="U1620" s="127">
        <v>0</v>
      </c>
      <c r="V1620" s="127">
        <v>0</v>
      </c>
      <c r="W1620" s="127">
        <v>0</v>
      </c>
      <c r="X1620" s="127">
        <v>0</v>
      </c>
      <c r="Y1620" s="127">
        <v>0</v>
      </c>
      <c r="Z1620" s="127">
        <v>0</v>
      </c>
      <c r="AA1620" s="127">
        <v>0</v>
      </c>
      <c r="AB1620" s="127">
        <v>0</v>
      </c>
      <c r="AC1620" s="127">
        <v>0</v>
      </c>
      <c r="AD1620" s="127">
        <v>0</v>
      </c>
      <c r="AE1620" s="127">
        <v>0</v>
      </c>
      <c r="AF1620" s="127">
        <v>0</v>
      </c>
      <c r="AG1620" s="127">
        <v>0</v>
      </c>
      <c r="AH1620" s="127">
        <v>0</v>
      </c>
    </row>
    <row r="1621" spans="1:34" x14ac:dyDescent="0.35">
      <c r="A1621" s="127" t="s">
        <v>2450</v>
      </c>
      <c r="B1621" s="127" t="s">
        <v>964</v>
      </c>
      <c r="C1621" s="128">
        <v>2552400</v>
      </c>
      <c r="D1621" s="128">
        <v>1621440</v>
      </c>
      <c r="E1621" s="127">
        <v>830761</v>
      </c>
      <c r="F1621" s="127">
        <v>0</v>
      </c>
      <c r="G1621" s="127">
        <v>0</v>
      </c>
      <c r="H1621" s="127">
        <v>0</v>
      </c>
      <c r="I1621" s="127">
        <v>0</v>
      </c>
      <c r="J1621" s="127">
        <v>0</v>
      </c>
      <c r="K1621" s="127">
        <v>0</v>
      </c>
      <c r="L1621" s="127">
        <v>0</v>
      </c>
      <c r="M1621" s="127">
        <v>0</v>
      </c>
      <c r="N1621" s="127">
        <v>0</v>
      </c>
      <c r="O1621" s="127">
        <v>0</v>
      </c>
      <c r="P1621" s="127">
        <v>0</v>
      </c>
      <c r="Q1621" s="127">
        <v>0</v>
      </c>
      <c r="R1621" s="127">
        <v>0</v>
      </c>
      <c r="S1621" s="127">
        <v>0</v>
      </c>
      <c r="T1621" s="127">
        <v>0</v>
      </c>
      <c r="U1621" s="127">
        <v>0</v>
      </c>
      <c r="V1621" s="127">
        <v>0</v>
      </c>
      <c r="W1621" s="127">
        <v>0</v>
      </c>
      <c r="X1621" s="127">
        <v>0</v>
      </c>
      <c r="Y1621" s="127">
        <v>0</v>
      </c>
      <c r="Z1621" s="127">
        <v>0</v>
      </c>
      <c r="AA1621" s="127">
        <v>0</v>
      </c>
      <c r="AB1621" s="127">
        <v>0</v>
      </c>
      <c r="AC1621" s="127">
        <v>0</v>
      </c>
      <c r="AD1621" s="127">
        <v>0</v>
      </c>
      <c r="AE1621" s="127">
        <v>0</v>
      </c>
      <c r="AF1621" s="127">
        <v>0</v>
      </c>
      <c r="AG1621" s="127">
        <v>0</v>
      </c>
      <c r="AH1621" s="127">
        <v>0</v>
      </c>
    </row>
    <row r="1622" spans="1:34" x14ac:dyDescent="0.35">
      <c r="A1622" s="127" t="s">
        <v>2451</v>
      </c>
      <c r="B1622" s="127" t="s">
        <v>964</v>
      </c>
      <c r="C1622" s="127">
        <v>0</v>
      </c>
      <c r="D1622" s="127">
        <v>0</v>
      </c>
      <c r="E1622" s="127">
        <v>0</v>
      </c>
      <c r="F1622" s="127">
        <v>0</v>
      </c>
      <c r="G1622" s="127">
        <v>0</v>
      </c>
      <c r="H1622" s="127">
        <v>0</v>
      </c>
      <c r="I1622" s="127">
        <v>0</v>
      </c>
      <c r="J1622" s="127">
        <v>0</v>
      </c>
      <c r="K1622" s="127">
        <v>0</v>
      </c>
      <c r="L1622" s="127">
        <v>0</v>
      </c>
      <c r="M1622" s="127">
        <v>0</v>
      </c>
      <c r="N1622" s="127">
        <v>0</v>
      </c>
      <c r="O1622" s="127">
        <v>0</v>
      </c>
      <c r="P1622" s="127">
        <v>0</v>
      </c>
      <c r="Q1622" s="127">
        <v>0</v>
      </c>
      <c r="R1622" s="127">
        <v>0</v>
      </c>
      <c r="S1622" s="127">
        <v>0</v>
      </c>
      <c r="T1622" s="127">
        <v>0</v>
      </c>
      <c r="U1622" s="127">
        <v>0</v>
      </c>
      <c r="V1622" s="127">
        <v>0</v>
      </c>
      <c r="W1622" s="127">
        <v>0</v>
      </c>
      <c r="X1622" s="127">
        <v>0</v>
      </c>
      <c r="Y1622" s="127">
        <v>0</v>
      </c>
      <c r="Z1622" s="127">
        <v>0</v>
      </c>
      <c r="AA1622" s="127">
        <v>0</v>
      </c>
      <c r="AB1622" s="127">
        <v>0</v>
      </c>
      <c r="AC1622" s="127">
        <v>0</v>
      </c>
      <c r="AD1622" s="127">
        <v>0</v>
      </c>
      <c r="AE1622" s="127">
        <v>0</v>
      </c>
      <c r="AF1622" s="127">
        <v>0</v>
      </c>
      <c r="AG1622" s="127">
        <v>0</v>
      </c>
      <c r="AH1622" s="127">
        <v>0</v>
      </c>
    </row>
    <row r="1623" spans="1:34" x14ac:dyDescent="0.35">
      <c r="A1623" s="127" t="s">
        <v>1931</v>
      </c>
      <c r="B1623" s="127" t="s">
        <v>964</v>
      </c>
      <c r="C1623" s="127">
        <v>0</v>
      </c>
      <c r="D1623" s="127">
        <v>0</v>
      </c>
      <c r="E1623" s="127">
        <v>0</v>
      </c>
      <c r="F1623" s="127">
        <v>0</v>
      </c>
      <c r="G1623" s="127">
        <v>0</v>
      </c>
      <c r="H1623" s="127">
        <v>0</v>
      </c>
      <c r="I1623" s="127">
        <v>0</v>
      </c>
      <c r="J1623" s="127">
        <v>0</v>
      </c>
      <c r="K1623" s="127">
        <v>0</v>
      </c>
      <c r="L1623" s="127">
        <v>0</v>
      </c>
      <c r="M1623" s="127">
        <v>0</v>
      </c>
      <c r="N1623" s="127">
        <v>0</v>
      </c>
      <c r="O1623" s="127">
        <v>0</v>
      </c>
      <c r="P1623" s="127">
        <v>0</v>
      </c>
      <c r="Q1623" s="127">
        <v>0</v>
      </c>
      <c r="R1623" s="127">
        <v>0</v>
      </c>
      <c r="S1623" s="127">
        <v>0</v>
      </c>
      <c r="T1623" s="127">
        <v>0</v>
      </c>
      <c r="U1623" s="127">
        <v>0</v>
      </c>
      <c r="V1623" s="127">
        <v>0</v>
      </c>
      <c r="W1623" s="127">
        <v>0</v>
      </c>
      <c r="X1623" s="127">
        <v>0</v>
      </c>
      <c r="Y1623" s="127">
        <v>0</v>
      </c>
      <c r="Z1623" s="127">
        <v>0</v>
      </c>
      <c r="AA1623" s="127">
        <v>0</v>
      </c>
      <c r="AB1623" s="127">
        <v>0</v>
      </c>
      <c r="AC1623" s="127">
        <v>0</v>
      </c>
      <c r="AD1623" s="127">
        <v>0</v>
      </c>
      <c r="AE1623" s="127">
        <v>0</v>
      </c>
      <c r="AF1623" s="127">
        <v>0</v>
      </c>
      <c r="AG1623" s="127">
        <v>0</v>
      </c>
      <c r="AH1623" s="127">
        <v>0</v>
      </c>
    </row>
    <row r="1624" spans="1:34" x14ac:dyDescent="0.35">
      <c r="A1624" s="127" t="s">
        <v>2452</v>
      </c>
      <c r="B1624" s="127" t="s">
        <v>964</v>
      </c>
      <c r="C1624" s="127">
        <v>0</v>
      </c>
      <c r="D1624" s="127">
        <v>0</v>
      </c>
      <c r="E1624" s="127">
        <v>0</v>
      </c>
      <c r="F1624" s="127">
        <v>0</v>
      </c>
      <c r="G1624" s="127">
        <v>0</v>
      </c>
      <c r="H1624" s="127">
        <v>0</v>
      </c>
      <c r="I1624" s="127">
        <v>0</v>
      </c>
      <c r="J1624" s="127">
        <v>0</v>
      </c>
      <c r="K1624" s="127">
        <v>0</v>
      </c>
      <c r="L1624" s="127">
        <v>0</v>
      </c>
      <c r="M1624" s="127">
        <v>0</v>
      </c>
      <c r="N1624" s="127">
        <v>0</v>
      </c>
      <c r="O1624" s="127">
        <v>0</v>
      </c>
      <c r="P1624" s="127">
        <v>0</v>
      </c>
      <c r="Q1624" s="127">
        <v>0</v>
      </c>
      <c r="R1624" s="127">
        <v>0</v>
      </c>
      <c r="S1624" s="127">
        <v>0</v>
      </c>
      <c r="T1624" s="127">
        <v>0</v>
      </c>
      <c r="U1624" s="127">
        <v>0</v>
      </c>
      <c r="V1624" s="127">
        <v>0</v>
      </c>
      <c r="W1624" s="127">
        <v>0</v>
      </c>
      <c r="X1624" s="127">
        <v>0</v>
      </c>
      <c r="Y1624" s="127">
        <v>0</v>
      </c>
      <c r="Z1624" s="127">
        <v>0</v>
      </c>
      <c r="AA1624" s="127">
        <v>0</v>
      </c>
      <c r="AB1624" s="127">
        <v>0</v>
      </c>
      <c r="AC1624" s="127">
        <v>0</v>
      </c>
      <c r="AD1624" s="127">
        <v>0</v>
      </c>
      <c r="AE1624" s="127">
        <v>0</v>
      </c>
      <c r="AF1624" s="127">
        <v>0</v>
      </c>
      <c r="AG1624" s="127">
        <v>0</v>
      </c>
      <c r="AH1624" s="127">
        <v>0</v>
      </c>
    </row>
    <row r="1625" spans="1:34" x14ac:dyDescent="0.35">
      <c r="A1625" s="127" t="s">
        <v>2453</v>
      </c>
      <c r="B1625" s="127" t="s">
        <v>964</v>
      </c>
      <c r="C1625" s="127">
        <v>0</v>
      </c>
      <c r="D1625" s="127">
        <v>0</v>
      </c>
      <c r="E1625" s="127">
        <v>0</v>
      </c>
      <c r="F1625" s="127">
        <v>0</v>
      </c>
      <c r="G1625" s="127">
        <v>0</v>
      </c>
      <c r="H1625" s="127">
        <v>0</v>
      </c>
      <c r="I1625" s="127">
        <v>0</v>
      </c>
      <c r="J1625" s="127">
        <v>0</v>
      </c>
      <c r="K1625" s="127">
        <v>0</v>
      </c>
      <c r="L1625" s="127">
        <v>0</v>
      </c>
      <c r="M1625" s="127">
        <v>0</v>
      </c>
      <c r="N1625" s="127">
        <v>0</v>
      </c>
      <c r="O1625" s="127">
        <v>0</v>
      </c>
      <c r="P1625" s="127">
        <v>0</v>
      </c>
      <c r="Q1625" s="127">
        <v>0</v>
      </c>
      <c r="R1625" s="127">
        <v>0</v>
      </c>
      <c r="S1625" s="127">
        <v>0</v>
      </c>
      <c r="T1625" s="127">
        <v>0</v>
      </c>
      <c r="U1625" s="127">
        <v>0</v>
      </c>
      <c r="V1625" s="127">
        <v>0</v>
      </c>
      <c r="W1625" s="127">
        <v>0</v>
      </c>
      <c r="X1625" s="127">
        <v>0</v>
      </c>
      <c r="Y1625" s="127">
        <v>0</v>
      </c>
      <c r="Z1625" s="127">
        <v>0</v>
      </c>
      <c r="AA1625" s="127">
        <v>0</v>
      </c>
      <c r="AB1625" s="127">
        <v>0</v>
      </c>
      <c r="AC1625" s="127">
        <v>0</v>
      </c>
      <c r="AD1625" s="127">
        <v>0</v>
      </c>
      <c r="AE1625" s="127">
        <v>0</v>
      </c>
      <c r="AF1625" s="127">
        <v>0</v>
      </c>
      <c r="AG1625" s="127">
        <v>0</v>
      </c>
      <c r="AH1625" s="127">
        <v>0</v>
      </c>
    </row>
    <row r="1626" spans="1:34" x14ac:dyDescent="0.35">
      <c r="A1626" s="127" t="s">
        <v>2454</v>
      </c>
      <c r="B1626" s="127" t="s">
        <v>964</v>
      </c>
      <c r="C1626" s="127">
        <v>0</v>
      </c>
      <c r="D1626" s="127">
        <v>0</v>
      </c>
      <c r="E1626" s="127">
        <v>0</v>
      </c>
      <c r="F1626" s="127">
        <v>0</v>
      </c>
      <c r="G1626" s="127">
        <v>0</v>
      </c>
      <c r="H1626" s="127">
        <v>0</v>
      </c>
      <c r="I1626" s="127">
        <v>0</v>
      </c>
      <c r="J1626" s="127">
        <v>0</v>
      </c>
      <c r="K1626" s="127">
        <v>0</v>
      </c>
      <c r="L1626" s="127">
        <v>0</v>
      </c>
      <c r="M1626" s="127">
        <v>0</v>
      </c>
      <c r="N1626" s="127">
        <v>0</v>
      </c>
      <c r="O1626" s="127">
        <v>0</v>
      </c>
      <c r="P1626" s="127">
        <v>0</v>
      </c>
      <c r="Q1626" s="127">
        <v>0</v>
      </c>
      <c r="R1626" s="127">
        <v>0</v>
      </c>
      <c r="S1626" s="127">
        <v>0</v>
      </c>
      <c r="T1626" s="127">
        <v>0</v>
      </c>
      <c r="U1626" s="127">
        <v>0</v>
      </c>
      <c r="V1626" s="127">
        <v>0</v>
      </c>
      <c r="W1626" s="127">
        <v>0</v>
      </c>
      <c r="X1626" s="127">
        <v>0</v>
      </c>
      <c r="Y1626" s="127">
        <v>0</v>
      </c>
      <c r="Z1626" s="127">
        <v>0</v>
      </c>
      <c r="AA1626" s="127">
        <v>0</v>
      </c>
      <c r="AB1626" s="127">
        <v>0</v>
      </c>
      <c r="AC1626" s="127">
        <v>0</v>
      </c>
      <c r="AD1626" s="127">
        <v>0</v>
      </c>
      <c r="AE1626" s="127">
        <v>0</v>
      </c>
      <c r="AF1626" s="127">
        <v>0</v>
      </c>
      <c r="AG1626" s="127">
        <v>0</v>
      </c>
      <c r="AH1626" s="127">
        <v>0</v>
      </c>
    </row>
    <row r="1627" spans="1:34" x14ac:dyDescent="0.35">
      <c r="A1627" s="127" t="s">
        <v>2455</v>
      </c>
      <c r="B1627" s="127" t="s">
        <v>964</v>
      </c>
      <c r="C1627" s="127">
        <v>0</v>
      </c>
      <c r="D1627" s="127">
        <v>0</v>
      </c>
      <c r="E1627" s="127">
        <v>0</v>
      </c>
      <c r="F1627" s="127">
        <v>0</v>
      </c>
      <c r="G1627" s="127">
        <v>0</v>
      </c>
      <c r="H1627" s="127">
        <v>0</v>
      </c>
      <c r="I1627" s="127">
        <v>0</v>
      </c>
      <c r="J1627" s="127">
        <v>0</v>
      </c>
      <c r="K1627" s="127">
        <v>0</v>
      </c>
      <c r="L1627" s="127">
        <v>0</v>
      </c>
      <c r="M1627" s="127">
        <v>0</v>
      </c>
      <c r="N1627" s="127">
        <v>0</v>
      </c>
      <c r="O1627" s="127">
        <v>0</v>
      </c>
      <c r="P1627" s="127">
        <v>0</v>
      </c>
      <c r="Q1627" s="127">
        <v>0</v>
      </c>
      <c r="R1627" s="127">
        <v>0</v>
      </c>
      <c r="S1627" s="127">
        <v>0</v>
      </c>
      <c r="T1627" s="127">
        <v>0</v>
      </c>
      <c r="U1627" s="127">
        <v>0</v>
      </c>
      <c r="V1627" s="127">
        <v>0</v>
      </c>
      <c r="W1627" s="127">
        <v>0</v>
      </c>
      <c r="X1627" s="127">
        <v>0</v>
      </c>
      <c r="Y1627" s="127">
        <v>0</v>
      </c>
      <c r="Z1627" s="127">
        <v>0</v>
      </c>
      <c r="AA1627" s="127">
        <v>0</v>
      </c>
      <c r="AB1627" s="127">
        <v>0</v>
      </c>
      <c r="AC1627" s="127">
        <v>0</v>
      </c>
      <c r="AD1627" s="127">
        <v>0</v>
      </c>
      <c r="AE1627" s="127">
        <v>0</v>
      </c>
      <c r="AF1627" s="127">
        <v>0</v>
      </c>
      <c r="AG1627" s="127">
        <v>0</v>
      </c>
      <c r="AH1627" s="127">
        <v>0</v>
      </c>
    </row>
    <row r="1628" spans="1:34" x14ac:dyDescent="0.35">
      <c r="A1628" s="127" t="s">
        <v>2456</v>
      </c>
      <c r="B1628" s="127" t="s">
        <v>964</v>
      </c>
      <c r="C1628" s="127">
        <v>0</v>
      </c>
      <c r="D1628" s="127">
        <v>0</v>
      </c>
      <c r="E1628" s="127">
        <v>0</v>
      </c>
      <c r="F1628" s="127">
        <v>0</v>
      </c>
      <c r="G1628" s="127">
        <v>0</v>
      </c>
      <c r="H1628" s="127">
        <v>0</v>
      </c>
      <c r="I1628" s="127">
        <v>0</v>
      </c>
      <c r="J1628" s="127">
        <v>0</v>
      </c>
      <c r="K1628" s="127">
        <v>0</v>
      </c>
      <c r="L1628" s="127">
        <v>0</v>
      </c>
      <c r="M1628" s="127">
        <v>0</v>
      </c>
      <c r="N1628" s="127">
        <v>0</v>
      </c>
      <c r="O1628" s="127">
        <v>0</v>
      </c>
      <c r="P1628" s="127">
        <v>0</v>
      </c>
      <c r="Q1628" s="127">
        <v>0</v>
      </c>
      <c r="R1628" s="127">
        <v>0</v>
      </c>
      <c r="S1628" s="127">
        <v>0</v>
      </c>
      <c r="T1628" s="127">
        <v>0</v>
      </c>
      <c r="U1628" s="127">
        <v>0</v>
      </c>
      <c r="V1628" s="127">
        <v>0</v>
      </c>
      <c r="W1628" s="127">
        <v>0</v>
      </c>
      <c r="X1628" s="127">
        <v>0</v>
      </c>
      <c r="Y1628" s="127">
        <v>0</v>
      </c>
      <c r="Z1628" s="127">
        <v>0</v>
      </c>
      <c r="AA1628" s="127">
        <v>0</v>
      </c>
      <c r="AB1628" s="127">
        <v>0</v>
      </c>
      <c r="AC1628" s="127">
        <v>0</v>
      </c>
      <c r="AD1628" s="127">
        <v>0</v>
      </c>
      <c r="AE1628" s="127">
        <v>0</v>
      </c>
      <c r="AF1628" s="127">
        <v>0</v>
      </c>
      <c r="AG1628" s="127">
        <v>0</v>
      </c>
      <c r="AH1628" s="127">
        <v>0</v>
      </c>
    </row>
    <row r="1629" spans="1:34" x14ac:dyDescent="0.35">
      <c r="A1629" s="127" t="s">
        <v>2457</v>
      </c>
      <c r="B1629" s="127" t="s">
        <v>964</v>
      </c>
      <c r="C1629" s="127">
        <v>0</v>
      </c>
      <c r="D1629" s="127">
        <v>0</v>
      </c>
      <c r="E1629" s="127">
        <v>0</v>
      </c>
      <c r="F1629" s="127">
        <v>0</v>
      </c>
      <c r="G1629" s="127">
        <v>0</v>
      </c>
      <c r="H1629" s="127">
        <v>0</v>
      </c>
      <c r="I1629" s="127">
        <v>0</v>
      </c>
      <c r="J1629" s="127">
        <v>0</v>
      </c>
      <c r="K1629" s="127">
        <v>0</v>
      </c>
      <c r="L1629" s="127">
        <v>0</v>
      </c>
      <c r="M1629" s="127">
        <v>0</v>
      </c>
      <c r="N1629" s="127">
        <v>0</v>
      </c>
      <c r="O1629" s="127">
        <v>0</v>
      </c>
      <c r="P1629" s="127">
        <v>0</v>
      </c>
      <c r="Q1629" s="127">
        <v>0</v>
      </c>
      <c r="R1629" s="127">
        <v>0</v>
      </c>
      <c r="S1629" s="127">
        <v>0</v>
      </c>
      <c r="T1629" s="127">
        <v>0</v>
      </c>
      <c r="U1629" s="127">
        <v>0</v>
      </c>
      <c r="V1629" s="127">
        <v>0</v>
      </c>
      <c r="W1629" s="127">
        <v>0</v>
      </c>
      <c r="X1629" s="127">
        <v>0</v>
      </c>
      <c r="Y1629" s="127">
        <v>0</v>
      </c>
      <c r="Z1629" s="127">
        <v>0</v>
      </c>
      <c r="AA1629" s="127">
        <v>0</v>
      </c>
      <c r="AB1629" s="127">
        <v>0</v>
      </c>
      <c r="AC1629" s="127">
        <v>0</v>
      </c>
      <c r="AD1629" s="127">
        <v>0</v>
      </c>
      <c r="AE1629" s="127">
        <v>0</v>
      </c>
      <c r="AF1629" s="127">
        <v>0</v>
      </c>
      <c r="AG1629" s="127">
        <v>0</v>
      </c>
      <c r="AH1629" s="127">
        <v>0</v>
      </c>
    </row>
    <row r="1630" spans="1:34" x14ac:dyDescent="0.35">
      <c r="A1630" s="127" t="s">
        <v>2458</v>
      </c>
      <c r="B1630" s="127" t="s">
        <v>964</v>
      </c>
      <c r="C1630" s="127">
        <v>0</v>
      </c>
      <c r="D1630" s="127">
        <v>0</v>
      </c>
      <c r="E1630" s="127">
        <v>0</v>
      </c>
      <c r="F1630" s="127">
        <v>0</v>
      </c>
      <c r="G1630" s="127">
        <v>0</v>
      </c>
      <c r="H1630" s="127">
        <v>0</v>
      </c>
      <c r="I1630" s="127">
        <v>0</v>
      </c>
      <c r="J1630" s="127">
        <v>0</v>
      </c>
      <c r="K1630" s="127">
        <v>0</v>
      </c>
      <c r="L1630" s="127">
        <v>0</v>
      </c>
      <c r="M1630" s="127">
        <v>0</v>
      </c>
      <c r="N1630" s="127">
        <v>0</v>
      </c>
      <c r="O1630" s="127">
        <v>0</v>
      </c>
      <c r="P1630" s="127">
        <v>0</v>
      </c>
      <c r="Q1630" s="127">
        <v>0</v>
      </c>
      <c r="R1630" s="127">
        <v>0</v>
      </c>
      <c r="S1630" s="127">
        <v>0</v>
      </c>
      <c r="T1630" s="127">
        <v>0</v>
      </c>
      <c r="U1630" s="127">
        <v>0</v>
      </c>
      <c r="V1630" s="127">
        <v>0</v>
      </c>
      <c r="W1630" s="127">
        <v>0</v>
      </c>
      <c r="X1630" s="127">
        <v>0</v>
      </c>
      <c r="Y1630" s="127">
        <v>0</v>
      </c>
      <c r="Z1630" s="127">
        <v>0</v>
      </c>
      <c r="AA1630" s="127">
        <v>0</v>
      </c>
      <c r="AB1630" s="127">
        <v>0</v>
      </c>
      <c r="AC1630" s="127">
        <v>0</v>
      </c>
      <c r="AD1630" s="127">
        <v>0</v>
      </c>
      <c r="AE1630" s="127">
        <v>0</v>
      </c>
      <c r="AF1630" s="127">
        <v>0</v>
      </c>
      <c r="AG1630" s="127">
        <v>0</v>
      </c>
      <c r="AH1630" s="127">
        <v>0</v>
      </c>
    </row>
    <row r="1631" spans="1:34" x14ac:dyDescent="0.35">
      <c r="A1631" s="127" t="s">
        <v>2459</v>
      </c>
      <c r="B1631" s="127" t="s">
        <v>964</v>
      </c>
      <c r="C1631" s="127">
        <v>0</v>
      </c>
      <c r="D1631" s="127">
        <v>0</v>
      </c>
      <c r="E1631" s="127">
        <v>0</v>
      </c>
      <c r="F1631" s="127">
        <v>0</v>
      </c>
      <c r="G1631" s="127">
        <v>0</v>
      </c>
      <c r="H1631" s="127">
        <v>0</v>
      </c>
      <c r="I1631" s="127">
        <v>0</v>
      </c>
      <c r="J1631" s="127">
        <v>0</v>
      </c>
      <c r="K1631" s="127">
        <v>0</v>
      </c>
      <c r="L1631" s="127">
        <v>0</v>
      </c>
      <c r="M1631" s="127">
        <v>0</v>
      </c>
      <c r="N1631" s="127">
        <v>0</v>
      </c>
      <c r="O1631" s="127">
        <v>0</v>
      </c>
      <c r="P1631" s="127">
        <v>0</v>
      </c>
      <c r="Q1631" s="127">
        <v>0</v>
      </c>
      <c r="R1631" s="127">
        <v>0</v>
      </c>
      <c r="S1631" s="127">
        <v>0</v>
      </c>
      <c r="T1631" s="127">
        <v>0</v>
      </c>
      <c r="U1631" s="127">
        <v>0</v>
      </c>
      <c r="V1631" s="127">
        <v>0</v>
      </c>
      <c r="W1631" s="127">
        <v>0</v>
      </c>
      <c r="X1631" s="127">
        <v>0</v>
      </c>
      <c r="Y1631" s="127">
        <v>0</v>
      </c>
      <c r="Z1631" s="127">
        <v>0</v>
      </c>
      <c r="AA1631" s="127">
        <v>0</v>
      </c>
      <c r="AB1631" s="127">
        <v>0</v>
      </c>
      <c r="AC1631" s="127">
        <v>0</v>
      </c>
      <c r="AD1631" s="127">
        <v>0</v>
      </c>
      <c r="AE1631" s="127">
        <v>0</v>
      </c>
      <c r="AF1631" s="127">
        <v>0</v>
      </c>
      <c r="AG1631" s="127">
        <v>0</v>
      </c>
      <c r="AH1631" s="127">
        <v>0</v>
      </c>
    </row>
    <row r="1632" spans="1:34" x14ac:dyDescent="0.35">
      <c r="A1632" s="127" t="s">
        <v>2460</v>
      </c>
      <c r="B1632" s="127" t="s">
        <v>964</v>
      </c>
      <c r="C1632" s="127">
        <v>0</v>
      </c>
      <c r="D1632" s="127">
        <v>0</v>
      </c>
      <c r="E1632" s="127">
        <v>0</v>
      </c>
      <c r="F1632" s="127">
        <v>0</v>
      </c>
      <c r="G1632" s="127">
        <v>0</v>
      </c>
      <c r="H1632" s="127">
        <v>0</v>
      </c>
      <c r="I1632" s="127">
        <v>0</v>
      </c>
      <c r="J1632" s="127">
        <v>0</v>
      </c>
      <c r="K1632" s="127">
        <v>0</v>
      </c>
      <c r="L1632" s="127">
        <v>0</v>
      </c>
      <c r="M1632" s="127">
        <v>0</v>
      </c>
      <c r="N1632" s="127">
        <v>0</v>
      </c>
      <c r="O1632" s="127">
        <v>0</v>
      </c>
      <c r="P1632" s="127">
        <v>0</v>
      </c>
      <c r="Q1632" s="127">
        <v>0</v>
      </c>
      <c r="R1632" s="127">
        <v>0</v>
      </c>
      <c r="S1632" s="127">
        <v>0</v>
      </c>
      <c r="T1632" s="127">
        <v>0</v>
      </c>
      <c r="U1632" s="127">
        <v>0</v>
      </c>
      <c r="V1632" s="127">
        <v>0</v>
      </c>
      <c r="W1632" s="127">
        <v>0</v>
      </c>
      <c r="X1632" s="127">
        <v>0</v>
      </c>
      <c r="Y1632" s="127">
        <v>0</v>
      </c>
      <c r="Z1632" s="127">
        <v>0</v>
      </c>
      <c r="AA1632" s="127">
        <v>0</v>
      </c>
      <c r="AB1632" s="127">
        <v>0</v>
      </c>
      <c r="AC1632" s="127">
        <v>0</v>
      </c>
      <c r="AD1632" s="127">
        <v>0</v>
      </c>
      <c r="AE1632" s="127">
        <v>0</v>
      </c>
      <c r="AF1632" s="127">
        <v>0</v>
      </c>
      <c r="AG1632" s="127">
        <v>0</v>
      </c>
      <c r="AH1632" s="127">
        <v>0</v>
      </c>
    </row>
    <row r="1633" spans="1:34" x14ac:dyDescent="0.35">
      <c r="A1633" s="127" t="s">
        <v>2461</v>
      </c>
      <c r="B1633" s="127" t="s">
        <v>964</v>
      </c>
      <c r="C1633" s="127">
        <v>0</v>
      </c>
      <c r="D1633" s="127">
        <v>0</v>
      </c>
      <c r="E1633" s="127">
        <v>0</v>
      </c>
      <c r="F1633" s="127">
        <v>0</v>
      </c>
      <c r="G1633" s="127">
        <v>0</v>
      </c>
      <c r="H1633" s="127">
        <v>0</v>
      </c>
      <c r="I1633" s="127">
        <v>0</v>
      </c>
      <c r="J1633" s="127">
        <v>0</v>
      </c>
      <c r="K1633" s="127">
        <v>0</v>
      </c>
      <c r="L1633" s="127">
        <v>0</v>
      </c>
      <c r="M1633" s="127">
        <v>0</v>
      </c>
      <c r="N1633" s="127">
        <v>0</v>
      </c>
      <c r="O1633" s="127">
        <v>0</v>
      </c>
      <c r="P1633" s="127">
        <v>0</v>
      </c>
      <c r="Q1633" s="127">
        <v>0</v>
      </c>
      <c r="R1633" s="127">
        <v>0</v>
      </c>
      <c r="S1633" s="127">
        <v>0</v>
      </c>
      <c r="T1633" s="127">
        <v>0</v>
      </c>
      <c r="U1633" s="127">
        <v>0</v>
      </c>
      <c r="V1633" s="127">
        <v>0</v>
      </c>
      <c r="W1633" s="127">
        <v>0</v>
      </c>
      <c r="X1633" s="127">
        <v>0</v>
      </c>
      <c r="Y1633" s="127">
        <v>0</v>
      </c>
      <c r="Z1633" s="127">
        <v>0</v>
      </c>
      <c r="AA1633" s="127">
        <v>0</v>
      </c>
      <c r="AB1633" s="127">
        <v>0</v>
      </c>
      <c r="AC1633" s="127">
        <v>0</v>
      </c>
      <c r="AD1633" s="127">
        <v>0</v>
      </c>
      <c r="AE1633" s="127">
        <v>0</v>
      </c>
      <c r="AF1633" s="127">
        <v>0</v>
      </c>
      <c r="AG1633" s="127">
        <v>0</v>
      </c>
      <c r="AH1633" s="127">
        <v>0</v>
      </c>
    </row>
    <row r="1634" spans="1:34" x14ac:dyDescent="0.35">
      <c r="A1634" s="127" t="s">
        <v>2462</v>
      </c>
      <c r="B1634" s="127" t="s">
        <v>964</v>
      </c>
      <c r="C1634" s="127">
        <v>0</v>
      </c>
      <c r="D1634" s="127">
        <v>0</v>
      </c>
      <c r="E1634" s="127">
        <v>0</v>
      </c>
      <c r="F1634" s="127">
        <v>0</v>
      </c>
      <c r="G1634" s="127">
        <v>0</v>
      </c>
      <c r="H1634" s="127">
        <v>0</v>
      </c>
      <c r="I1634" s="127">
        <v>0</v>
      </c>
      <c r="J1634" s="127">
        <v>0</v>
      </c>
      <c r="K1634" s="127">
        <v>0</v>
      </c>
      <c r="L1634" s="127">
        <v>0</v>
      </c>
      <c r="M1634" s="127">
        <v>0</v>
      </c>
      <c r="N1634" s="127">
        <v>0</v>
      </c>
      <c r="O1634" s="127">
        <v>0</v>
      </c>
      <c r="P1634" s="127">
        <v>0</v>
      </c>
      <c r="Q1634" s="127">
        <v>0</v>
      </c>
      <c r="R1634" s="127">
        <v>0</v>
      </c>
      <c r="S1634" s="127">
        <v>0</v>
      </c>
      <c r="T1634" s="127">
        <v>0</v>
      </c>
      <c r="U1634" s="127">
        <v>0</v>
      </c>
      <c r="V1634" s="127">
        <v>0</v>
      </c>
      <c r="W1634" s="127">
        <v>0</v>
      </c>
      <c r="X1634" s="127">
        <v>0</v>
      </c>
      <c r="Y1634" s="127">
        <v>0</v>
      </c>
      <c r="Z1634" s="127">
        <v>0</v>
      </c>
      <c r="AA1634" s="127">
        <v>0</v>
      </c>
      <c r="AB1634" s="127">
        <v>0</v>
      </c>
      <c r="AC1634" s="127">
        <v>0</v>
      </c>
      <c r="AD1634" s="127">
        <v>0</v>
      </c>
      <c r="AE1634" s="127">
        <v>0</v>
      </c>
      <c r="AF1634" s="127">
        <v>0</v>
      </c>
      <c r="AG1634" s="127">
        <v>0</v>
      </c>
      <c r="AH1634" s="127">
        <v>0</v>
      </c>
    </row>
    <row r="1635" spans="1:34" x14ac:dyDescent="0.35">
      <c r="A1635" s="127" t="s">
        <v>1932</v>
      </c>
      <c r="B1635" s="127" t="s">
        <v>964</v>
      </c>
      <c r="C1635" s="128">
        <v>7052590000000</v>
      </c>
      <c r="D1635" s="128">
        <v>6960260000000</v>
      </c>
      <c r="E1635" s="128">
        <v>7378230000000</v>
      </c>
      <c r="F1635" s="128">
        <v>7716110000000</v>
      </c>
      <c r="G1635" s="128">
        <v>7878170000000</v>
      </c>
      <c r="H1635" s="128">
        <v>8017930000000</v>
      </c>
      <c r="I1635" s="128">
        <v>8146300000000</v>
      </c>
      <c r="J1635" s="128">
        <v>8268990000000</v>
      </c>
      <c r="K1635" s="128">
        <v>8388770000000</v>
      </c>
      <c r="L1635" s="128">
        <v>8694760000000</v>
      </c>
      <c r="M1635" s="128">
        <v>9000050000000</v>
      </c>
      <c r="N1635" s="128">
        <v>9304960000000</v>
      </c>
      <c r="O1635" s="128">
        <v>9609670000000</v>
      </c>
      <c r="P1635" s="128">
        <v>9914400000000</v>
      </c>
      <c r="Q1635" s="128">
        <v>9950350000000</v>
      </c>
      <c r="R1635" s="128">
        <v>9986300000000</v>
      </c>
      <c r="S1635" s="128">
        <v>10022300000000</v>
      </c>
      <c r="T1635" s="128">
        <v>10058200000000</v>
      </c>
      <c r="U1635" s="128">
        <v>10094200000000</v>
      </c>
      <c r="V1635" s="128">
        <v>10027900000000</v>
      </c>
      <c r="W1635" s="128">
        <v>9961670000000</v>
      </c>
      <c r="X1635" s="128">
        <v>9895360000000</v>
      </c>
      <c r="Y1635" s="128">
        <v>9829120000000</v>
      </c>
      <c r="Z1635" s="128">
        <v>9762880000000</v>
      </c>
      <c r="AA1635" s="128">
        <v>9728990000000</v>
      </c>
      <c r="AB1635" s="128">
        <v>9695180000000</v>
      </c>
      <c r="AC1635" s="128">
        <v>9661290000000</v>
      </c>
      <c r="AD1635" s="128">
        <v>9627470000000</v>
      </c>
      <c r="AE1635" s="128">
        <v>9593580000000</v>
      </c>
      <c r="AF1635" s="128">
        <v>9559700000000</v>
      </c>
      <c r="AG1635" s="128">
        <v>9525880000000</v>
      </c>
      <c r="AH1635" s="128">
        <v>9491990000000</v>
      </c>
    </row>
    <row r="1636" spans="1:34" x14ac:dyDescent="0.35">
      <c r="A1636" s="127" t="s">
        <v>2463</v>
      </c>
      <c r="B1636" s="127" t="s">
        <v>964</v>
      </c>
      <c r="C1636" s="128">
        <v>420577000</v>
      </c>
      <c r="D1636" s="128">
        <v>415071000</v>
      </c>
      <c r="E1636" s="128">
        <v>439996000</v>
      </c>
      <c r="F1636" s="128">
        <v>460145000</v>
      </c>
      <c r="G1636" s="128">
        <v>469810000</v>
      </c>
      <c r="H1636" s="128">
        <v>478144000</v>
      </c>
      <c r="I1636" s="128">
        <v>485800000</v>
      </c>
      <c r="J1636" s="128">
        <v>493116000</v>
      </c>
      <c r="K1636" s="128">
        <v>500259000</v>
      </c>
      <c r="L1636" s="128">
        <v>518507000</v>
      </c>
      <c r="M1636" s="128">
        <v>536712000</v>
      </c>
      <c r="N1636" s="128">
        <v>554895000</v>
      </c>
      <c r="O1636" s="128">
        <v>573067000</v>
      </c>
      <c r="P1636" s="128">
        <v>591239000</v>
      </c>
      <c r="Q1636" s="128">
        <v>593383000</v>
      </c>
      <c r="R1636" s="128">
        <v>595527000</v>
      </c>
      <c r="S1636" s="128">
        <v>597671000</v>
      </c>
      <c r="T1636" s="128">
        <v>599815000</v>
      </c>
      <c r="U1636" s="128">
        <v>601958000</v>
      </c>
      <c r="V1636" s="128">
        <v>598008000</v>
      </c>
      <c r="W1636" s="128">
        <v>594058000</v>
      </c>
      <c r="X1636" s="128">
        <v>590104000</v>
      </c>
      <c r="Y1636" s="128">
        <v>586154000</v>
      </c>
      <c r="Z1636" s="128">
        <v>582203000</v>
      </c>
      <c r="AA1636" s="128">
        <v>580182000</v>
      </c>
      <c r="AB1636" s="128">
        <v>578166000</v>
      </c>
      <c r="AC1636" s="128">
        <v>576145000</v>
      </c>
      <c r="AD1636" s="128">
        <v>574128000</v>
      </c>
      <c r="AE1636" s="128">
        <v>572107000</v>
      </c>
      <c r="AF1636" s="128">
        <v>570087000</v>
      </c>
      <c r="AG1636" s="128">
        <v>568070000</v>
      </c>
      <c r="AH1636" s="128">
        <v>566049000</v>
      </c>
    </row>
    <row r="1637" spans="1:34" x14ac:dyDescent="0.35">
      <c r="A1637" s="127" t="s">
        <v>2464</v>
      </c>
      <c r="B1637" s="127" t="s">
        <v>964</v>
      </c>
      <c r="C1637" s="128">
        <v>347625000</v>
      </c>
      <c r="D1637" s="128">
        <v>343074000</v>
      </c>
      <c r="E1637" s="128">
        <v>363676000</v>
      </c>
      <c r="F1637" s="128">
        <v>380330000</v>
      </c>
      <c r="G1637" s="128">
        <v>388318000</v>
      </c>
      <c r="H1637" s="128">
        <v>395207000</v>
      </c>
      <c r="I1637" s="128">
        <v>401535000</v>
      </c>
      <c r="J1637" s="128">
        <v>407582000</v>
      </c>
      <c r="K1637" s="128">
        <v>413486000</v>
      </c>
      <c r="L1637" s="128">
        <v>428568000</v>
      </c>
      <c r="M1637" s="128">
        <v>443616000</v>
      </c>
      <c r="N1637" s="128">
        <v>458645000</v>
      </c>
      <c r="O1637" s="128">
        <v>473665000</v>
      </c>
      <c r="P1637" s="128">
        <v>488685000</v>
      </c>
      <c r="Q1637" s="128">
        <v>490457000</v>
      </c>
      <c r="R1637" s="128">
        <v>492229000</v>
      </c>
      <c r="S1637" s="128">
        <v>494001000</v>
      </c>
      <c r="T1637" s="128">
        <v>495773000</v>
      </c>
      <c r="U1637" s="128">
        <v>497545000</v>
      </c>
      <c r="V1637" s="128">
        <v>494280000</v>
      </c>
      <c r="W1637" s="128">
        <v>491015000</v>
      </c>
      <c r="X1637" s="128">
        <v>487746000</v>
      </c>
      <c r="Y1637" s="128">
        <v>484481000</v>
      </c>
      <c r="Z1637" s="128">
        <v>481216000</v>
      </c>
      <c r="AA1637" s="128">
        <v>479546000</v>
      </c>
      <c r="AB1637" s="128">
        <v>477879000</v>
      </c>
      <c r="AC1637" s="128">
        <v>476209000</v>
      </c>
      <c r="AD1637" s="128">
        <v>474542000</v>
      </c>
      <c r="AE1637" s="128">
        <v>472872000</v>
      </c>
      <c r="AF1637" s="128">
        <v>471201000</v>
      </c>
      <c r="AG1637" s="128">
        <v>469534000</v>
      </c>
      <c r="AH1637" s="128">
        <v>467864000</v>
      </c>
    </row>
    <row r="1638" spans="1:34" x14ac:dyDescent="0.35">
      <c r="A1638" s="127" t="s">
        <v>2465</v>
      </c>
      <c r="B1638" s="127" t="s">
        <v>964</v>
      </c>
      <c r="C1638" s="128">
        <v>6833670000</v>
      </c>
      <c r="D1638" s="128">
        <v>6744210000</v>
      </c>
      <c r="E1638" s="128">
        <v>7149200000</v>
      </c>
      <c r="F1638" s="128">
        <v>7476590000</v>
      </c>
      <c r="G1638" s="128">
        <v>7633620000</v>
      </c>
      <c r="H1638" s="128">
        <v>7769050000</v>
      </c>
      <c r="I1638" s="128">
        <v>7893430000</v>
      </c>
      <c r="J1638" s="128">
        <v>8012320000</v>
      </c>
      <c r="K1638" s="128">
        <v>8128370000</v>
      </c>
      <c r="L1638" s="128">
        <v>8424870000</v>
      </c>
      <c r="M1638" s="128">
        <v>8720680000</v>
      </c>
      <c r="N1638" s="128">
        <v>9016120000</v>
      </c>
      <c r="O1638" s="128">
        <v>9311380000</v>
      </c>
      <c r="P1638" s="128">
        <v>9606650000</v>
      </c>
      <c r="Q1638" s="128">
        <v>9641480000</v>
      </c>
      <c r="R1638" s="128">
        <v>9676320000</v>
      </c>
      <c r="S1638" s="128">
        <v>9711150000</v>
      </c>
      <c r="T1638" s="128">
        <v>9745990000</v>
      </c>
      <c r="U1638" s="128">
        <v>9780820000</v>
      </c>
      <c r="V1638" s="128">
        <v>9716640000</v>
      </c>
      <c r="W1638" s="128">
        <v>9652450000</v>
      </c>
      <c r="X1638" s="128">
        <v>9588200000</v>
      </c>
      <c r="Y1638" s="128">
        <v>9524020000</v>
      </c>
      <c r="Z1638" s="128">
        <v>9459830000</v>
      </c>
      <c r="AA1638" s="128">
        <v>9427000000</v>
      </c>
      <c r="AB1638" s="128">
        <v>9394230000</v>
      </c>
      <c r="AC1638" s="128">
        <v>9361390000</v>
      </c>
      <c r="AD1638" s="128">
        <v>9328620000</v>
      </c>
      <c r="AE1638" s="128">
        <v>9295790000</v>
      </c>
      <c r="AF1638" s="128">
        <v>9262950000</v>
      </c>
      <c r="AG1638" s="128">
        <v>9230180000</v>
      </c>
      <c r="AH1638" s="128">
        <v>9197350000</v>
      </c>
    </row>
    <row r="1639" spans="1:34" x14ac:dyDescent="0.35">
      <c r="A1639" s="127" t="s">
        <v>2466</v>
      </c>
      <c r="B1639" s="127" t="s">
        <v>964</v>
      </c>
      <c r="C1639" s="128">
        <v>368004000</v>
      </c>
      <c r="D1639" s="128">
        <v>363186000</v>
      </c>
      <c r="E1639" s="128">
        <v>384996000</v>
      </c>
      <c r="F1639" s="128">
        <v>402626000</v>
      </c>
      <c r="G1639" s="128">
        <v>411083000</v>
      </c>
      <c r="H1639" s="128">
        <v>418375000</v>
      </c>
      <c r="I1639" s="128">
        <v>425074000</v>
      </c>
      <c r="J1639" s="128">
        <v>431476000</v>
      </c>
      <c r="K1639" s="128">
        <v>437726000</v>
      </c>
      <c r="L1639" s="128">
        <v>453692000</v>
      </c>
      <c r="M1639" s="128">
        <v>469622000</v>
      </c>
      <c r="N1639" s="128">
        <v>485532000</v>
      </c>
      <c r="O1639" s="128">
        <v>501432000</v>
      </c>
      <c r="P1639" s="128">
        <v>517333000</v>
      </c>
      <c r="Q1639" s="128">
        <v>519209000</v>
      </c>
      <c r="R1639" s="128">
        <v>521085000</v>
      </c>
      <c r="S1639" s="128">
        <v>522961000</v>
      </c>
      <c r="T1639" s="128">
        <v>524837000</v>
      </c>
      <c r="U1639" s="128">
        <v>526713000</v>
      </c>
      <c r="V1639" s="128">
        <v>523256000</v>
      </c>
      <c r="W1639" s="128">
        <v>519800000</v>
      </c>
      <c r="X1639" s="128">
        <v>516340000</v>
      </c>
      <c r="Y1639" s="128">
        <v>512883000</v>
      </c>
      <c r="Z1639" s="128">
        <v>509427000</v>
      </c>
      <c r="AA1639" s="128">
        <v>507659000</v>
      </c>
      <c r="AB1639" s="128">
        <v>505894000</v>
      </c>
      <c r="AC1639" s="128">
        <v>504126000</v>
      </c>
      <c r="AD1639" s="128">
        <v>502361000</v>
      </c>
      <c r="AE1639" s="128">
        <v>500593000</v>
      </c>
      <c r="AF1639" s="128">
        <v>498825000</v>
      </c>
      <c r="AG1639" s="128">
        <v>497060000</v>
      </c>
      <c r="AH1639" s="128">
        <v>495292000</v>
      </c>
    </row>
    <row r="1640" spans="1:34" x14ac:dyDescent="0.35">
      <c r="A1640" s="127" t="s">
        <v>2467</v>
      </c>
      <c r="B1640" s="127" t="s">
        <v>964</v>
      </c>
      <c r="C1640" s="128">
        <v>368004000</v>
      </c>
      <c r="D1640" s="128">
        <v>363186000</v>
      </c>
      <c r="E1640" s="128">
        <v>384996000</v>
      </c>
      <c r="F1640" s="128">
        <v>402626000</v>
      </c>
      <c r="G1640" s="128">
        <v>411083000</v>
      </c>
      <c r="H1640" s="128">
        <v>418375000</v>
      </c>
      <c r="I1640" s="128">
        <v>425074000</v>
      </c>
      <c r="J1640" s="128">
        <v>431476000</v>
      </c>
      <c r="K1640" s="128">
        <v>437726000</v>
      </c>
      <c r="L1640" s="128">
        <v>453692000</v>
      </c>
      <c r="M1640" s="128">
        <v>469622000</v>
      </c>
      <c r="N1640" s="128">
        <v>485532000</v>
      </c>
      <c r="O1640" s="128">
        <v>501432000</v>
      </c>
      <c r="P1640" s="128">
        <v>517333000</v>
      </c>
      <c r="Q1640" s="128">
        <v>519209000</v>
      </c>
      <c r="R1640" s="128">
        <v>521085000</v>
      </c>
      <c r="S1640" s="128">
        <v>522961000</v>
      </c>
      <c r="T1640" s="128">
        <v>524837000</v>
      </c>
      <c r="U1640" s="128">
        <v>526713000</v>
      </c>
      <c r="V1640" s="128">
        <v>523256000</v>
      </c>
      <c r="W1640" s="128">
        <v>519800000</v>
      </c>
      <c r="X1640" s="128">
        <v>516340000</v>
      </c>
      <c r="Y1640" s="128">
        <v>512883000</v>
      </c>
      <c r="Z1640" s="128">
        <v>509427000</v>
      </c>
      <c r="AA1640" s="128">
        <v>507659000</v>
      </c>
      <c r="AB1640" s="128">
        <v>505894000</v>
      </c>
      <c r="AC1640" s="128">
        <v>504126000</v>
      </c>
      <c r="AD1640" s="128">
        <v>502361000</v>
      </c>
      <c r="AE1640" s="128">
        <v>500593000</v>
      </c>
      <c r="AF1640" s="128">
        <v>498825000</v>
      </c>
      <c r="AG1640" s="128">
        <v>497060000</v>
      </c>
      <c r="AH1640" s="128">
        <v>495292000</v>
      </c>
    </row>
    <row r="1641" spans="1:34" x14ac:dyDescent="0.35">
      <c r="A1641" s="127" t="s">
        <v>2468</v>
      </c>
      <c r="B1641" s="127" t="s">
        <v>964</v>
      </c>
      <c r="C1641" s="127">
        <v>0</v>
      </c>
      <c r="D1641" s="127">
        <v>0</v>
      </c>
      <c r="E1641" s="127">
        <v>0</v>
      </c>
      <c r="F1641" s="127">
        <v>0</v>
      </c>
      <c r="G1641" s="127">
        <v>0</v>
      </c>
      <c r="H1641" s="127">
        <v>0</v>
      </c>
      <c r="I1641" s="127">
        <v>0</v>
      </c>
      <c r="J1641" s="127">
        <v>0</v>
      </c>
      <c r="K1641" s="127">
        <v>0</v>
      </c>
      <c r="L1641" s="127">
        <v>0</v>
      </c>
      <c r="M1641" s="127">
        <v>0</v>
      </c>
      <c r="N1641" s="127">
        <v>0</v>
      </c>
      <c r="O1641" s="127">
        <v>0</v>
      </c>
      <c r="P1641" s="127">
        <v>0</v>
      </c>
      <c r="Q1641" s="127">
        <v>0</v>
      </c>
      <c r="R1641" s="127">
        <v>0</v>
      </c>
      <c r="S1641" s="127">
        <v>0</v>
      </c>
      <c r="T1641" s="127">
        <v>0</v>
      </c>
      <c r="U1641" s="127">
        <v>0</v>
      </c>
      <c r="V1641" s="127">
        <v>0</v>
      </c>
      <c r="W1641" s="127">
        <v>0</v>
      </c>
      <c r="X1641" s="127">
        <v>0</v>
      </c>
      <c r="Y1641" s="127">
        <v>0</v>
      </c>
      <c r="Z1641" s="127">
        <v>0</v>
      </c>
      <c r="AA1641" s="127">
        <v>0</v>
      </c>
      <c r="AB1641" s="127">
        <v>0</v>
      </c>
      <c r="AC1641" s="127">
        <v>0</v>
      </c>
      <c r="AD1641" s="127">
        <v>0</v>
      </c>
      <c r="AE1641" s="127">
        <v>0</v>
      </c>
      <c r="AF1641" s="127">
        <v>0</v>
      </c>
      <c r="AG1641" s="127">
        <v>0</v>
      </c>
      <c r="AH1641" s="127">
        <v>0</v>
      </c>
    </row>
    <row r="1642" spans="1:34" x14ac:dyDescent="0.35">
      <c r="A1642" s="127" t="s">
        <v>2469</v>
      </c>
      <c r="B1642" s="127" t="s">
        <v>964</v>
      </c>
      <c r="C1642" s="128">
        <v>60720600</v>
      </c>
      <c r="D1642" s="128">
        <v>59925700</v>
      </c>
      <c r="E1642" s="128">
        <v>63524300</v>
      </c>
      <c r="F1642" s="128">
        <v>66433300</v>
      </c>
      <c r="G1642" s="128">
        <v>67828600</v>
      </c>
      <c r="H1642" s="128">
        <v>69031900</v>
      </c>
      <c r="I1642" s="128">
        <v>70137200</v>
      </c>
      <c r="J1642" s="128">
        <v>71193500</v>
      </c>
      <c r="K1642" s="128">
        <v>72224700</v>
      </c>
      <c r="L1642" s="128">
        <v>74859300</v>
      </c>
      <c r="M1642" s="128">
        <v>77487600</v>
      </c>
      <c r="N1642" s="128">
        <v>80112800</v>
      </c>
      <c r="O1642" s="128">
        <v>82736300</v>
      </c>
      <c r="P1642" s="128">
        <v>85360000</v>
      </c>
      <c r="Q1642" s="128">
        <v>85669500</v>
      </c>
      <c r="R1642" s="128">
        <v>85979000</v>
      </c>
      <c r="S1642" s="128">
        <v>86288500</v>
      </c>
      <c r="T1642" s="128">
        <v>86598100</v>
      </c>
      <c r="U1642" s="128">
        <v>86907600</v>
      </c>
      <c r="V1642" s="128">
        <v>86337300</v>
      </c>
      <c r="W1642" s="128">
        <v>85766900</v>
      </c>
      <c r="X1642" s="128">
        <v>85196100</v>
      </c>
      <c r="Y1642" s="128">
        <v>84625700</v>
      </c>
      <c r="Z1642" s="128">
        <v>84055400</v>
      </c>
      <c r="AA1642" s="128">
        <v>83763700</v>
      </c>
      <c r="AB1642" s="128">
        <v>83472500</v>
      </c>
      <c r="AC1642" s="128">
        <v>83180700</v>
      </c>
      <c r="AD1642" s="128">
        <v>82889600</v>
      </c>
      <c r="AE1642" s="128">
        <v>82597800</v>
      </c>
      <c r="AF1642" s="128">
        <v>82306100</v>
      </c>
      <c r="AG1642" s="128">
        <v>82014900</v>
      </c>
      <c r="AH1642" s="128">
        <v>81723100</v>
      </c>
    </row>
    <row r="1643" spans="1:34" x14ac:dyDescent="0.35">
      <c r="A1643" s="127" t="s">
        <v>2470</v>
      </c>
      <c r="B1643" s="127" t="s">
        <v>964</v>
      </c>
      <c r="C1643" s="128">
        <v>157506000</v>
      </c>
      <c r="D1643" s="128">
        <v>155444000</v>
      </c>
      <c r="E1643" s="128">
        <v>164778000</v>
      </c>
      <c r="F1643" s="128">
        <v>172324000</v>
      </c>
      <c r="G1643" s="128">
        <v>175943000</v>
      </c>
      <c r="H1643" s="128">
        <v>179065000</v>
      </c>
      <c r="I1643" s="128">
        <v>181932000</v>
      </c>
      <c r="J1643" s="128">
        <v>184672000</v>
      </c>
      <c r="K1643" s="128">
        <v>187347000</v>
      </c>
      <c r="L1643" s="128">
        <v>194180000</v>
      </c>
      <c r="M1643" s="128">
        <v>200998000</v>
      </c>
      <c r="N1643" s="128">
        <v>207808000</v>
      </c>
      <c r="O1643" s="128">
        <v>214613000</v>
      </c>
      <c r="P1643" s="128">
        <v>221419000</v>
      </c>
      <c r="Q1643" s="128">
        <v>222222000</v>
      </c>
      <c r="R1643" s="128">
        <v>223024000</v>
      </c>
      <c r="S1643" s="128">
        <v>223827000</v>
      </c>
      <c r="T1643" s="128">
        <v>224630000</v>
      </c>
      <c r="U1643" s="128">
        <v>225433000</v>
      </c>
      <c r="V1643" s="128">
        <v>223954000</v>
      </c>
      <c r="W1643" s="128">
        <v>222474000</v>
      </c>
      <c r="X1643" s="128">
        <v>220993000</v>
      </c>
      <c r="Y1643" s="128">
        <v>219514000</v>
      </c>
      <c r="Z1643" s="128">
        <v>218035000</v>
      </c>
      <c r="AA1643" s="128">
        <v>217278000</v>
      </c>
      <c r="AB1643" s="128">
        <v>216523000</v>
      </c>
      <c r="AC1643" s="128">
        <v>215766000</v>
      </c>
      <c r="AD1643" s="128">
        <v>215011000</v>
      </c>
      <c r="AE1643" s="128">
        <v>214254000</v>
      </c>
      <c r="AF1643" s="128">
        <v>213497000</v>
      </c>
      <c r="AG1643" s="128">
        <v>212742000</v>
      </c>
      <c r="AH1643" s="128">
        <v>211985000</v>
      </c>
    </row>
    <row r="1644" spans="1:34" x14ac:dyDescent="0.35">
      <c r="A1644" s="127" t="s">
        <v>2471</v>
      </c>
      <c r="B1644" s="127" t="s">
        <v>964</v>
      </c>
      <c r="C1644" s="128">
        <v>558842000</v>
      </c>
      <c r="D1644" s="128">
        <v>551526000</v>
      </c>
      <c r="E1644" s="128">
        <v>584646000</v>
      </c>
      <c r="F1644" s="128">
        <v>611419000</v>
      </c>
      <c r="G1644" s="128">
        <v>624261000</v>
      </c>
      <c r="H1644" s="128">
        <v>635335000</v>
      </c>
      <c r="I1644" s="128">
        <v>645507000</v>
      </c>
      <c r="J1644" s="128">
        <v>655229000</v>
      </c>
      <c r="K1644" s="128">
        <v>664720000</v>
      </c>
      <c r="L1644" s="128">
        <v>688967000</v>
      </c>
      <c r="M1644" s="128">
        <v>713158000</v>
      </c>
      <c r="N1644" s="128">
        <v>737318000</v>
      </c>
      <c r="O1644" s="128">
        <v>761464000</v>
      </c>
      <c r="P1644" s="128">
        <v>785611000</v>
      </c>
      <c r="Q1644" s="128">
        <v>788459000</v>
      </c>
      <c r="R1644" s="128">
        <v>791308000</v>
      </c>
      <c r="S1644" s="128">
        <v>794156000</v>
      </c>
      <c r="T1644" s="128">
        <v>797005000</v>
      </c>
      <c r="U1644" s="128">
        <v>799854000</v>
      </c>
      <c r="V1644" s="128">
        <v>794605000</v>
      </c>
      <c r="W1644" s="128">
        <v>789356000</v>
      </c>
      <c r="X1644" s="128">
        <v>784102000</v>
      </c>
      <c r="Y1644" s="128">
        <v>778853000</v>
      </c>
      <c r="Z1644" s="128">
        <v>773604000</v>
      </c>
      <c r="AA1644" s="128">
        <v>770919000</v>
      </c>
      <c r="AB1644" s="128">
        <v>768239000</v>
      </c>
      <c r="AC1644" s="128">
        <v>765554000</v>
      </c>
      <c r="AD1644" s="128">
        <v>762874000</v>
      </c>
      <c r="AE1644" s="128">
        <v>760189000</v>
      </c>
      <c r="AF1644" s="128">
        <v>757504000</v>
      </c>
      <c r="AG1644" s="128">
        <v>754824000</v>
      </c>
      <c r="AH1644" s="128">
        <v>752139000</v>
      </c>
    </row>
    <row r="1645" spans="1:34" x14ac:dyDescent="0.35">
      <c r="A1645" s="127" t="s">
        <v>2472</v>
      </c>
      <c r="B1645" s="127" t="s">
        <v>964</v>
      </c>
      <c r="C1645" s="128">
        <v>11176900</v>
      </c>
      <c r="D1645" s="128">
        <v>11030600</v>
      </c>
      <c r="E1645" s="128">
        <v>11693000</v>
      </c>
      <c r="F1645" s="128">
        <v>12228400</v>
      </c>
      <c r="G1645" s="128">
        <v>12485300</v>
      </c>
      <c r="H1645" s="128">
        <v>12706800</v>
      </c>
      <c r="I1645" s="128">
        <v>12910200</v>
      </c>
      <c r="J1645" s="128">
        <v>13104600</v>
      </c>
      <c r="K1645" s="128">
        <v>13294500</v>
      </c>
      <c r="L1645" s="128">
        <v>13779400</v>
      </c>
      <c r="M1645" s="128">
        <v>14263200</v>
      </c>
      <c r="N1645" s="128">
        <v>14746400</v>
      </c>
      <c r="O1645" s="128">
        <v>15229300</v>
      </c>
      <c r="P1645" s="128">
        <v>15712300</v>
      </c>
      <c r="Q1645" s="128">
        <v>15769200</v>
      </c>
      <c r="R1645" s="128">
        <v>15826200</v>
      </c>
      <c r="S1645" s="128">
        <v>15883200</v>
      </c>
      <c r="T1645" s="128">
        <v>15940200</v>
      </c>
      <c r="U1645" s="128">
        <v>15997100</v>
      </c>
      <c r="V1645" s="128">
        <v>15892200</v>
      </c>
      <c r="W1645" s="128">
        <v>15787200</v>
      </c>
      <c r="X1645" s="128">
        <v>15682100</v>
      </c>
      <c r="Y1645" s="128">
        <v>15577100</v>
      </c>
      <c r="Z1645" s="128">
        <v>15472100</v>
      </c>
      <c r="AA1645" s="128">
        <v>15418400</v>
      </c>
      <c r="AB1645" s="128">
        <v>15364800</v>
      </c>
      <c r="AC1645" s="128">
        <v>15311100</v>
      </c>
      <c r="AD1645" s="128">
        <v>15257500</v>
      </c>
      <c r="AE1645" s="128">
        <v>15203800</v>
      </c>
      <c r="AF1645" s="128">
        <v>15150100</v>
      </c>
      <c r="AG1645" s="128">
        <v>15096500</v>
      </c>
      <c r="AH1645" s="128">
        <v>15042800</v>
      </c>
    </row>
    <row r="1646" spans="1:34" x14ac:dyDescent="0.35">
      <c r="A1646" s="127" t="s">
        <v>2473</v>
      </c>
      <c r="B1646" s="127" t="s">
        <v>964</v>
      </c>
      <c r="C1646" s="127">
        <v>0</v>
      </c>
      <c r="D1646" s="127">
        <v>0</v>
      </c>
      <c r="E1646" s="127">
        <v>0</v>
      </c>
      <c r="F1646" s="127">
        <v>0</v>
      </c>
      <c r="G1646" s="127">
        <v>0</v>
      </c>
      <c r="H1646" s="127">
        <v>0</v>
      </c>
      <c r="I1646" s="127">
        <v>0</v>
      </c>
      <c r="J1646" s="127">
        <v>0</v>
      </c>
      <c r="K1646" s="127">
        <v>0</v>
      </c>
      <c r="L1646" s="127">
        <v>0</v>
      </c>
      <c r="M1646" s="127">
        <v>0</v>
      </c>
      <c r="N1646" s="127">
        <v>0</v>
      </c>
      <c r="O1646" s="127">
        <v>0</v>
      </c>
      <c r="P1646" s="127">
        <v>0</v>
      </c>
      <c r="Q1646" s="127">
        <v>0</v>
      </c>
      <c r="R1646" s="127">
        <v>0</v>
      </c>
      <c r="S1646" s="127">
        <v>0</v>
      </c>
      <c r="T1646" s="127">
        <v>0</v>
      </c>
      <c r="U1646" s="127">
        <v>0</v>
      </c>
      <c r="V1646" s="127">
        <v>0</v>
      </c>
      <c r="W1646" s="127">
        <v>0</v>
      </c>
      <c r="X1646" s="127">
        <v>0</v>
      </c>
      <c r="Y1646" s="127">
        <v>0</v>
      </c>
      <c r="Z1646" s="127">
        <v>0</v>
      </c>
      <c r="AA1646" s="127">
        <v>0</v>
      </c>
      <c r="AB1646" s="127">
        <v>0</v>
      </c>
      <c r="AC1646" s="127">
        <v>0</v>
      </c>
      <c r="AD1646" s="127">
        <v>0</v>
      </c>
      <c r="AE1646" s="127">
        <v>0</v>
      </c>
      <c r="AF1646" s="127">
        <v>0</v>
      </c>
      <c r="AG1646" s="127">
        <v>0</v>
      </c>
      <c r="AH1646" s="127">
        <v>0</v>
      </c>
    </row>
    <row r="1647" spans="1:34" x14ac:dyDescent="0.35">
      <c r="A1647" s="127" t="s">
        <v>1933</v>
      </c>
      <c r="B1647" s="127" t="s">
        <v>964</v>
      </c>
      <c r="C1647" s="127">
        <v>0</v>
      </c>
      <c r="D1647" s="127">
        <v>0</v>
      </c>
      <c r="E1647" s="127">
        <v>0</v>
      </c>
      <c r="F1647" s="127">
        <v>0</v>
      </c>
      <c r="G1647" s="127">
        <v>0</v>
      </c>
      <c r="H1647" s="127">
        <v>0</v>
      </c>
      <c r="I1647" s="127">
        <v>0</v>
      </c>
      <c r="J1647" s="127">
        <v>0</v>
      </c>
      <c r="K1647" s="127">
        <v>0</v>
      </c>
      <c r="L1647" s="127">
        <v>0</v>
      </c>
      <c r="M1647" s="127">
        <v>0</v>
      </c>
      <c r="N1647" s="127">
        <v>0</v>
      </c>
      <c r="O1647" s="127">
        <v>0</v>
      </c>
      <c r="P1647" s="127">
        <v>0</v>
      </c>
      <c r="Q1647" s="127">
        <v>0</v>
      </c>
      <c r="R1647" s="127">
        <v>0</v>
      </c>
      <c r="S1647" s="127">
        <v>0</v>
      </c>
      <c r="T1647" s="127">
        <v>0</v>
      </c>
      <c r="U1647" s="127">
        <v>0</v>
      </c>
      <c r="V1647" s="127">
        <v>0</v>
      </c>
      <c r="W1647" s="127">
        <v>0</v>
      </c>
      <c r="X1647" s="127">
        <v>0</v>
      </c>
      <c r="Y1647" s="127">
        <v>0</v>
      </c>
      <c r="Z1647" s="127">
        <v>0</v>
      </c>
      <c r="AA1647" s="127">
        <v>0</v>
      </c>
      <c r="AB1647" s="127">
        <v>0</v>
      </c>
      <c r="AC1647" s="127">
        <v>0</v>
      </c>
      <c r="AD1647" s="127">
        <v>0</v>
      </c>
      <c r="AE1647" s="127">
        <v>0</v>
      </c>
      <c r="AF1647" s="127">
        <v>0</v>
      </c>
      <c r="AG1647" s="127">
        <v>0</v>
      </c>
      <c r="AH1647" s="127">
        <v>0</v>
      </c>
    </row>
    <row r="1648" spans="1:34" x14ac:dyDescent="0.35">
      <c r="A1648" s="127" t="s">
        <v>2474</v>
      </c>
      <c r="B1648" s="127" t="s">
        <v>964</v>
      </c>
      <c r="C1648" s="127">
        <v>0</v>
      </c>
      <c r="D1648" s="127">
        <v>0</v>
      </c>
      <c r="E1648" s="127">
        <v>0</v>
      </c>
      <c r="F1648" s="127">
        <v>0</v>
      </c>
      <c r="G1648" s="127">
        <v>0</v>
      </c>
      <c r="H1648" s="127">
        <v>0</v>
      </c>
      <c r="I1648" s="127">
        <v>0</v>
      </c>
      <c r="J1648" s="127">
        <v>0</v>
      </c>
      <c r="K1648" s="127">
        <v>0</v>
      </c>
      <c r="L1648" s="127">
        <v>0</v>
      </c>
      <c r="M1648" s="127">
        <v>0</v>
      </c>
      <c r="N1648" s="127">
        <v>0</v>
      </c>
      <c r="O1648" s="127">
        <v>0</v>
      </c>
      <c r="P1648" s="127">
        <v>0</v>
      </c>
      <c r="Q1648" s="127">
        <v>0</v>
      </c>
      <c r="R1648" s="127">
        <v>0</v>
      </c>
      <c r="S1648" s="127">
        <v>0</v>
      </c>
      <c r="T1648" s="127">
        <v>0</v>
      </c>
      <c r="U1648" s="127">
        <v>0</v>
      </c>
      <c r="V1648" s="127">
        <v>0</v>
      </c>
      <c r="W1648" s="127">
        <v>0</v>
      </c>
      <c r="X1648" s="127">
        <v>0</v>
      </c>
      <c r="Y1648" s="127">
        <v>0</v>
      </c>
      <c r="Z1648" s="127">
        <v>0</v>
      </c>
      <c r="AA1648" s="127">
        <v>0</v>
      </c>
      <c r="AB1648" s="127">
        <v>0</v>
      </c>
      <c r="AC1648" s="127">
        <v>0</v>
      </c>
      <c r="AD1648" s="127">
        <v>0</v>
      </c>
      <c r="AE1648" s="127">
        <v>0</v>
      </c>
      <c r="AF1648" s="127">
        <v>0</v>
      </c>
      <c r="AG1648" s="127">
        <v>0</v>
      </c>
      <c r="AH1648" s="127">
        <v>0</v>
      </c>
    </row>
    <row r="1649" spans="1:34" x14ac:dyDescent="0.35">
      <c r="A1649" s="127" t="s">
        <v>2475</v>
      </c>
      <c r="B1649" s="127" t="s">
        <v>964</v>
      </c>
      <c r="C1649" s="127">
        <v>0</v>
      </c>
      <c r="D1649" s="127">
        <v>0</v>
      </c>
      <c r="E1649" s="127">
        <v>0</v>
      </c>
      <c r="F1649" s="127">
        <v>0</v>
      </c>
      <c r="G1649" s="127">
        <v>0</v>
      </c>
      <c r="H1649" s="127">
        <v>0</v>
      </c>
      <c r="I1649" s="127">
        <v>0</v>
      </c>
      <c r="J1649" s="127">
        <v>0</v>
      </c>
      <c r="K1649" s="127">
        <v>0</v>
      </c>
      <c r="L1649" s="127">
        <v>0</v>
      </c>
      <c r="M1649" s="127">
        <v>0</v>
      </c>
      <c r="N1649" s="127">
        <v>0</v>
      </c>
      <c r="O1649" s="127">
        <v>0</v>
      </c>
      <c r="P1649" s="127">
        <v>0</v>
      </c>
      <c r="Q1649" s="127">
        <v>0</v>
      </c>
      <c r="R1649" s="127">
        <v>0</v>
      </c>
      <c r="S1649" s="127">
        <v>0</v>
      </c>
      <c r="T1649" s="127">
        <v>0</v>
      </c>
      <c r="U1649" s="127">
        <v>0</v>
      </c>
      <c r="V1649" s="127">
        <v>0</v>
      </c>
      <c r="W1649" s="127">
        <v>0</v>
      </c>
      <c r="X1649" s="127">
        <v>0</v>
      </c>
      <c r="Y1649" s="127">
        <v>0</v>
      </c>
      <c r="Z1649" s="127">
        <v>0</v>
      </c>
      <c r="AA1649" s="127">
        <v>0</v>
      </c>
      <c r="AB1649" s="127">
        <v>0</v>
      </c>
      <c r="AC1649" s="127">
        <v>0</v>
      </c>
      <c r="AD1649" s="127">
        <v>0</v>
      </c>
      <c r="AE1649" s="127">
        <v>0</v>
      </c>
      <c r="AF1649" s="127">
        <v>0</v>
      </c>
      <c r="AG1649" s="127">
        <v>0</v>
      </c>
      <c r="AH1649" s="127">
        <v>0</v>
      </c>
    </row>
    <row r="1650" spans="1:34" x14ac:dyDescent="0.35">
      <c r="A1650" s="127" t="s">
        <v>2476</v>
      </c>
      <c r="B1650" s="127" t="s">
        <v>964</v>
      </c>
      <c r="C1650" s="127">
        <v>0</v>
      </c>
      <c r="D1650" s="127">
        <v>0</v>
      </c>
      <c r="E1650" s="127">
        <v>0</v>
      </c>
      <c r="F1650" s="127">
        <v>0</v>
      </c>
      <c r="G1650" s="127">
        <v>0</v>
      </c>
      <c r="H1650" s="127">
        <v>0</v>
      </c>
      <c r="I1650" s="127">
        <v>0</v>
      </c>
      <c r="J1650" s="127">
        <v>0</v>
      </c>
      <c r="K1650" s="127">
        <v>0</v>
      </c>
      <c r="L1650" s="127">
        <v>0</v>
      </c>
      <c r="M1650" s="127">
        <v>0</v>
      </c>
      <c r="N1650" s="127">
        <v>0</v>
      </c>
      <c r="O1650" s="127">
        <v>0</v>
      </c>
      <c r="P1650" s="127">
        <v>0</v>
      </c>
      <c r="Q1650" s="127">
        <v>0</v>
      </c>
      <c r="R1650" s="127">
        <v>0</v>
      </c>
      <c r="S1650" s="127">
        <v>0</v>
      </c>
      <c r="T1650" s="127">
        <v>0</v>
      </c>
      <c r="U1650" s="127">
        <v>0</v>
      </c>
      <c r="V1650" s="127">
        <v>0</v>
      </c>
      <c r="W1650" s="127">
        <v>0</v>
      </c>
      <c r="X1650" s="127">
        <v>0</v>
      </c>
      <c r="Y1650" s="127">
        <v>0</v>
      </c>
      <c r="Z1650" s="127">
        <v>0</v>
      </c>
      <c r="AA1650" s="127">
        <v>0</v>
      </c>
      <c r="AB1650" s="127">
        <v>0</v>
      </c>
      <c r="AC1650" s="127">
        <v>0</v>
      </c>
      <c r="AD1650" s="127">
        <v>0</v>
      </c>
      <c r="AE1650" s="127">
        <v>0</v>
      </c>
      <c r="AF1650" s="127">
        <v>0</v>
      </c>
      <c r="AG1650" s="127">
        <v>0</v>
      </c>
      <c r="AH1650" s="127">
        <v>0</v>
      </c>
    </row>
    <row r="1651" spans="1:34" x14ac:dyDescent="0.35">
      <c r="A1651" s="127" t="s">
        <v>2477</v>
      </c>
      <c r="B1651" s="127" t="s">
        <v>964</v>
      </c>
      <c r="C1651" s="127">
        <v>0</v>
      </c>
      <c r="D1651" s="127">
        <v>0</v>
      </c>
      <c r="E1651" s="127">
        <v>0</v>
      </c>
      <c r="F1651" s="127">
        <v>0</v>
      </c>
      <c r="G1651" s="127">
        <v>0</v>
      </c>
      <c r="H1651" s="127">
        <v>0</v>
      </c>
      <c r="I1651" s="127">
        <v>0</v>
      </c>
      <c r="J1651" s="127">
        <v>0</v>
      </c>
      <c r="K1651" s="127">
        <v>0</v>
      </c>
      <c r="L1651" s="127">
        <v>0</v>
      </c>
      <c r="M1651" s="127">
        <v>0</v>
      </c>
      <c r="N1651" s="127">
        <v>0</v>
      </c>
      <c r="O1651" s="127">
        <v>0</v>
      </c>
      <c r="P1651" s="127">
        <v>0</v>
      </c>
      <c r="Q1651" s="127">
        <v>0</v>
      </c>
      <c r="R1651" s="127">
        <v>0</v>
      </c>
      <c r="S1651" s="127">
        <v>0</v>
      </c>
      <c r="T1651" s="127">
        <v>0</v>
      </c>
      <c r="U1651" s="127">
        <v>0</v>
      </c>
      <c r="V1651" s="127">
        <v>0</v>
      </c>
      <c r="W1651" s="127">
        <v>0</v>
      </c>
      <c r="X1651" s="127">
        <v>0</v>
      </c>
      <c r="Y1651" s="127">
        <v>0</v>
      </c>
      <c r="Z1651" s="127">
        <v>0</v>
      </c>
      <c r="AA1651" s="127">
        <v>0</v>
      </c>
      <c r="AB1651" s="127">
        <v>0</v>
      </c>
      <c r="AC1651" s="127">
        <v>0</v>
      </c>
      <c r="AD1651" s="127">
        <v>0</v>
      </c>
      <c r="AE1651" s="127">
        <v>0</v>
      </c>
      <c r="AF1651" s="127">
        <v>0</v>
      </c>
      <c r="AG1651" s="127">
        <v>0</v>
      </c>
      <c r="AH1651" s="127">
        <v>0</v>
      </c>
    </row>
    <row r="1652" spans="1:34" x14ac:dyDescent="0.35">
      <c r="A1652" s="127" t="s">
        <v>2478</v>
      </c>
      <c r="B1652" s="127" t="s">
        <v>964</v>
      </c>
      <c r="C1652" s="127">
        <v>0</v>
      </c>
      <c r="D1652" s="127">
        <v>0</v>
      </c>
      <c r="E1652" s="127">
        <v>0</v>
      </c>
      <c r="F1652" s="127">
        <v>0</v>
      </c>
      <c r="G1652" s="127">
        <v>0</v>
      </c>
      <c r="H1652" s="127">
        <v>0</v>
      </c>
      <c r="I1652" s="127">
        <v>0</v>
      </c>
      <c r="J1652" s="127">
        <v>0</v>
      </c>
      <c r="K1652" s="127">
        <v>0</v>
      </c>
      <c r="L1652" s="127">
        <v>0</v>
      </c>
      <c r="M1652" s="127">
        <v>0</v>
      </c>
      <c r="N1652" s="127">
        <v>0</v>
      </c>
      <c r="O1652" s="127">
        <v>0</v>
      </c>
      <c r="P1652" s="127">
        <v>0</v>
      </c>
      <c r="Q1652" s="127">
        <v>0</v>
      </c>
      <c r="R1652" s="127">
        <v>0</v>
      </c>
      <c r="S1652" s="127">
        <v>0</v>
      </c>
      <c r="T1652" s="127">
        <v>0</v>
      </c>
      <c r="U1652" s="127">
        <v>0</v>
      </c>
      <c r="V1652" s="127">
        <v>0</v>
      </c>
      <c r="W1652" s="127">
        <v>0</v>
      </c>
      <c r="X1652" s="127">
        <v>0</v>
      </c>
      <c r="Y1652" s="127">
        <v>0</v>
      </c>
      <c r="Z1652" s="127">
        <v>0</v>
      </c>
      <c r="AA1652" s="127">
        <v>0</v>
      </c>
      <c r="AB1652" s="127">
        <v>0</v>
      </c>
      <c r="AC1652" s="127">
        <v>0</v>
      </c>
      <c r="AD1652" s="127">
        <v>0</v>
      </c>
      <c r="AE1652" s="127">
        <v>0</v>
      </c>
      <c r="AF1652" s="127">
        <v>0</v>
      </c>
      <c r="AG1652" s="127">
        <v>0</v>
      </c>
      <c r="AH1652" s="127">
        <v>0</v>
      </c>
    </row>
    <row r="1653" spans="1:34" x14ac:dyDescent="0.35">
      <c r="A1653" s="127" t="s">
        <v>2479</v>
      </c>
      <c r="B1653" s="127" t="s">
        <v>964</v>
      </c>
      <c r="C1653" s="127">
        <v>0</v>
      </c>
      <c r="D1653" s="127">
        <v>0</v>
      </c>
      <c r="E1653" s="127">
        <v>0</v>
      </c>
      <c r="F1653" s="127">
        <v>0</v>
      </c>
      <c r="G1653" s="127">
        <v>0</v>
      </c>
      <c r="H1653" s="127">
        <v>0</v>
      </c>
      <c r="I1653" s="127">
        <v>0</v>
      </c>
      <c r="J1653" s="127">
        <v>0</v>
      </c>
      <c r="K1653" s="127">
        <v>0</v>
      </c>
      <c r="L1653" s="127">
        <v>0</v>
      </c>
      <c r="M1653" s="127">
        <v>0</v>
      </c>
      <c r="N1653" s="127">
        <v>0</v>
      </c>
      <c r="O1653" s="127">
        <v>0</v>
      </c>
      <c r="P1653" s="127">
        <v>0</v>
      </c>
      <c r="Q1653" s="127">
        <v>0</v>
      </c>
      <c r="R1653" s="127">
        <v>0</v>
      </c>
      <c r="S1653" s="127">
        <v>0</v>
      </c>
      <c r="T1653" s="127">
        <v>0</v>
      </c>
      <c r="U1653" s="127">
        <v>0</v>
      </c>
      <c r="V1653" s="127">
        <v>0</v>
      </c>
      <c r="W1653" s="127">
        <v>0</v>
      </c>
      <c r="X1653" s="127">
        <v>0</v>
      </c>
      <c r="Y1653" s="127">
        <v>0</v>
      </c>
      <c r="Z1653" s="127">
        <v>0</v>
      </c>
      <c r="AA1653" s="127">
        <v>0</v>
      </c>
      <c r="AB1653" s="127">
        <v>0</v>
      </c>
      <c r="AC1653" s="127">
        <v>0</v>
      </c>
      <c r="AD1653" s="127">
        <v>0</v>
      </c>
      <c r="AE1653" s="127">
        <v>0</v>
      </c>
      <c r="AF1653" s="127">
        <v>0</v>
      </c>
      <c r="AG1653" s="127">
        <v>0</v>
      </c>
      <c r="AH1653" s="127">
        <v>0</v>
      </c>
    </row>
    <row r="1654" spans="1:34" x14ac:dyDescent="0.35">
      <c r="A1654" s="127" t="s">
        <v>2480</v>
      </c>
      <c r="B1654" s="127" t="s">
        <v>964</v>
      </c>
      <c r="C1654" s="127">
        <v>0</v>
      </c>
      <c r="D1654" s="127">
        <v>0</v>
      </c>
      <c r="E1654" s="127">
        <v>0</v>
      </c>
      <c r="F1654" s="127">
        <v>0</v>
      </c>
      <c r="G1654" s="127">
        <v>0</v>
      </c>
      <c r="H1654" s="127">
        <v>0</v>
      </c>
      <c r="I1654" s="127">
        <v>0</v>
      </c>
      <c r="J1654" s="127">
        <v>0</v>
      </c>
      <c r="K1654" s="127">
        <v>0</v>
      </c>
      <c r="L1654" s="127">
        <v>0</v>
      </c>
      <c r="M1654" s="127">
        <v>0</v>
      </c>
      <c r="N1654" s="127">
        <v>0</v>
      </c>
      <c r="O1654" s="127">
        <v>0</v>
      </c>
      <c r="P1654" s="127">
        <v>0</v>
      </c>
      <c r="Q1654" s="127">
        <v>0</v>
      </c>
      <c r="R1654" s="127">
        <v>0</v>
      </c>
      <c r="S1654" s="127">
        <v>0</v>
      </c>
      <c r="T1654" s="127">
        <v>0</v>
      </c>
      <c r="U1654" s="127">
        <v>0</v>
      </c>
      <c r="V1654" s="127">
        <v>0</v>
      </c>
      <c r="W1654" s="127">
        <v>0</v>
      </c>
      <c r="X1654" s="127">
        <v>0</v>
      </c>
      <c r="Y1654" s="127">
        <v>0</v>
      </c>
      <c r="Z1654" s="127">
        <v>0</v>
      </c>
      <c r="AA1654" s="127">
        <v>0</v>
      </c>
      <c r="AB1654" s="127">
        <v>0</v>
      </c>
      <c r="AC1654" s="127">
        <v>0</v>
      </c>
      <c r="AD1654" s="127">
        <v>0</v>
      </c>
      <c r="AE1654" s="127">
        <v>0</v>
      </c>
      <c r="AF1654" s="127">
        <v>0</v>
      </c>
      <c r="AG1654" s="127">
        <v>0</v>
      </c>
      <c r="AH1654" s="127">
        <v>0</v>
      </c>
    </row>
    <row r="1655" spans="1:34" x14ac:dyDescent="0.35">
      <c r="A1655" s="127" t="s">
        <v>2481</v>
      </c>
      <c r="B1655" s="127" t="s">
        <v>964</v>
      </c>
      <c r="C1655" s="127">
        <v>0</v>
      </c>
      <c r="D1655" s="127">
        <v>0</v>
      </c>
      <c r="E1655" s="127">
        <v>0</v>
      </c>
      <c r="F1655" s="127">
        <v>0</v>
      </c>
      <c r="G1655" s="127">
        <v>0</v>
      </c>
      <c r="H1655" s="127">
        <v>0</v>
      </c>
      <c r="I1655" s="127">
        <v>0</v>
      </c>
      <c r="J1655" s="127">
        <v>0</v>
      </c>
      <c r="K1655" s="127">
        <v>0</v>
      </c>
      <c r="L1655" s="127">
        <v>0</v>
      </c>
      <c r="M1655" s="127">
        <v>0</v>
      </c>
      <c r="N1655" s="127">
        <v>0</v>
      </c>
      <c r="O1655" s="127">
        <v>0</v>
      </c>
      <c r="P1655" s="127">
        <v>0</v>
      </c>
      <c r="Q1655" s="127">
        <v>0</v>
      </c>
      <c r="R1655" s="127">
        <v>0</v>
      </c>
      <c r="S1655" s="127">
        <v>0</v>
      </c>
      <c r="T1655" s="127">
        <v>0</v>
      </c>
      <c r="U1655" s="127">
        <v>0</v>
      </c>
      <c r="V1655" s="127">
        <v>0</v>
      </c>
      <c r="W1655" s="127">
        <v>0</v>
      </c>
      <c r="X1655" s="127">
        <v>0</v>
      </c>
      <c r="Y1655" s="127">
        <v>0</v>
      </c>
      <c r="Z1655" s="127">
        <v>0</v>
      </c>
      <c r="AA1655" s="127">
        <v>0</v>
      </c>
      <c r="AB1655" s="127">
        <v>0</v>
      </c>
      <c r="AC1655" s="127">
        <v>0</v>
      </c>
      <c r="AD1655" s="127">
        <v>0</v>
      </c>
      <c r="AE1655" s="127">
        <v>0</v>
      </c>
      <c r="AF1655" s="127">
        <v>0</v>
      </c>
      <c r="AG1655" s="127">
        <v>0</v>
      </c>
      <c r="AH1655" s="127">
        <v>0</v>
      </c>
    </row>
    <row r="1656" spans="1:34" x14ac:dyDescent="0.35">
      <c r="A1656" s="127" t="s">
        <v>2482</v>
      </c>
      <c r="B1656" s="127" t="s">
        <v>964</v>
      </c>
      <c r="C1656" s="127">
        <v>0</v>
      </c>
      <c r="D1656" s="127">
        <v>0</v>
      </c>
      <c r="E1656" s="127">
        <v>0</v>
      </c>
      <c r="F1656" s="127">
        <v>0</v>
      </c>
      <c r="G1656" s="127">
        <v>0</v>
      </c>
      <c r="H1656" s="127">
        <v>0</v>
      </c>
      <c r="I1656" s="127">
        <v>0</v>
      </c>
      <c r="J1656" s="127">
        <v>0</v>
      </c>
      <c r="K1656" s="127">
        <v>0</v>
      </c>
      <c r="L1656" s="127">
        <v>0</v>
      </c>
      <c r="M1656" s="127">
        <v>0</v>
      </c>
      <c r="N1656" s="127">
        <v>0</v>
      </c>
      <c r="O1656" s="127">
        <v>0</v>
      </c>
      <c r="P1656" s="127">
        <v>0</v>
      </c>
      <c r="Q1656" s="127">
        <v>0</v>
      </c>
      <c r="R1656" s="127">
        <v>0</v>
      </c>
      <c r="S1656" s="127">
        <v>0</v>
      </c>
      <c r="T1656" s="127">
        <v>0</v>
      </c>
      <c r="U1656" s="127">
        <v>0</v>
      </c>
      <c r="V1656" s="127">
        <v>0</v>
      </c>
      <c r="W1656" s="127">
        <v>0</v>
      </c>
      <c r="X1656" s="127">
        <v>0</v>
      </c>
      <c r="Y1656" s="127">
        <v>0</v>
      </c>
      <c r="Z1656" s="127">
        <v>0</v>
      </c>
      <c r="AA1656" s="127">
        <v>0</v>
      </c>
      <c r="AB1656" s="127">
        <v>0</v>
      </c>
      <c r="AC1656" s="127">
        <v>0</v>
      </c>
      <c r="AD1656" s="127">
        <v>0</v>
      </c>
      <c r="AE1656" s="127">
        <v>0</v>
      </c>
      <c r="AF1656" s="127">
        <v>0</v>
      </c>
      <c r="AG1656" s="127">
        <v>0</v>
      </c>
      <c r="AH1656" s="127">
        <v>0</v>
      </c>
    </row>
    <row r="1657" spans="1:34" x14ac:dyDescent="0.35">
      <c r="A1657" s="127" t="s">
        <v>2483</v>
      </c>
      <c r="B1657" s="127" t="s">
        <v>964</v>
      </c>
      <c r="C1657" s="127">
        <v>0</v>
      </c>
      <c r="D1657" s="127">
        <v>0</v>
      </c>
      <c r="E1657" s="127">
        <v>0</v>
      </c>
      <c r="F1657" s="127">
        <v>0</v>
      </c>
      <c r="G1657" s="127">
        <v>0</v>
      </c>
      <c r="H1657" s="127">
        <v>0</v>
      </c>
      <c r="I1657" s="127">
        <v>0</v>
      </c>
      <c r="J1657" s="127">
        <v>0</v>
      </c>
      <c r="K1657" s="127">
        <v>0</v>
      </c>
      <c r="L1657" s="127">
        <v>0</v>
      </c>
      <c r="M1657" s="127">
        <v>0</v>
      </c>
      <c r="N1657" s="127">
        <v>0</v>
      </c>
      <c r="O1657" s="127">
        <v>0</v>
      </c>
      <c r="P1657" s="127">
        <v>0</v>
      </c>
      <c r="Q1657" s="127">
        <v>0</v>
      </c>
      <c r="R1657" s="127">
        <v>0</v>
      </c>
      <c r="S1657" s="127">
        <v>0</v>
      </c>
      <c r="T1657" s="127">
        <v>0</v>
      </c>
      <c r="U1657" s="127">
        <v>0</v>
      </c>
      <c r="V1657" s="127">
        <v>0</v>
      </c>
      <c r="W1657" s="127">
        <v>0</v>
      </c>
      <c r="X1657" s="127">
        <v>0</v>
      </c>
      <c r="Y1657" s="127">
        <v>0</v>
      </c>
      <c r="Z1657" s="127">
        <v>0</v>
      </c>
      <c r="AA1657" s="127">
        <v>0</v>
      </c>
      <c r="AB1657" s="127">
        <v>0</v>
      </c>
      <c r="AC1657" s="127">
        <v>0</v>
      </c>
      <c r="AD1657" s="127">
        <v>0</v>
      </c>
      <c r="AE1657" s="127">
        <v>0</v>
      </c>
      <c r="AF1657" s="127">
        <v>0</v>
      </c>
      <c r="AG1657" s="127">
        <v>0</v>
      </c>
      <c r="AH1657" s="127">
        <v>0</v>
      </c>
    </row>
    <row r="1658" spans="1:34" x14ac:dyDescent="0.35">
      <c r="A1658" s="127" t="s">
        <v>2484</v>
      </c>
      <c r="B1658" s="127" t="s">
        <v>964</v>
      </c>
      <c r="C1658" s="127">
        <v>0</v>
      </c>
      <c r="D1658" s="127">
        <v>0</v>
      </c>
      <c r="E1658" s="127">
        <v>0</v>
      </c>
      <c r="F1658" s="127">
        <v>0</v>
      </c>
      <c r="G1658" s="127">
        <v>0</v>
      </c>
      <c r="H1658" s="127">
        <v>0</v>
      </c>
      <c r="I1658" s="127">
        <v>0</v>
      </c>
      <c r="J1658" s="127">
        <v>0</v>
      </c>
      <c r="K1658" s="127">
        <v>0</v>
      </c>
      <c r="L1658" s="127">
        <v>0</v>
      </c>
      <c r="M1658" s="127">
        <v>0</v>
      </c>
      <c r="N1658" s="127">
        <v>0</v>
      </c>
      <c r="O1658" s="127">
        <v>0</v>
      </c>
      <c r="P1658" s="127">
        <v>0</v>
      </c>
      <c r="Q1658" s="127">
        <v>0</v>
      </c>
      <c r="R1658" s="127">
        <v>0</v>
      </c>
      <c r="S1658" s="127">
        <v>0</v>
      </c>
      <c r="T1658" s="127">
        <v>0</v>
      </c>
      <c r="U1658" s="127">
        <v>0</v>
      </c>
      <c r="V1658" s="127">
        <v>0</v>
      </c>
      <c r="W1658" s="127">
        <v>0</v>
      </c>
      <c r="X1658" s="127">
        <v>0</v>
      </c>
      <c r="Y1658" s="127">
        <v>0</v>
      </c>
      <c r="Z1658" s="127">
        <v>0</v>
      </c>
      <c r="AA1658" s="127">
        <v>0</v>
      </c>
      <c r="AB1658" s="127">
        <v>0</v>
      </c>
      <c r="AC1658" s="127">
        <v>0</v>
      </c>
      <c r="AD1658" s="127">
        <v>0</v>
      </c>
      <c r="AE1658" s="127">
        <v>0</v>
      </c>
      <c r="AF1658" s="127">
        <v>0</v>
      </c>
      <c r="AG1658" s="127">
        <v>0</v>
      </c>
      <c r="AH1658" s="127">
        <v>0</v>
      </c>
    </row>
    <row r="1659" spans="1:34" x14ac:dyDescent="0.35">
      <c r="A1659" s="127" t="s">
        <v>1935</v>
      </c>
      <c r="B1659" s="127" t="s">
        <v>964</v>
      </c>
      <c r="C1659" s="127">
        <v>0</v>
      </c>
      <c r="D1659" s="127">
        <v>0</v>
      </c>
      <c r="E1659" s="127">
        <v>0</v>
      </c>
      <c r="F1659" s="127">
        <v>0</v>
      </c>
      <c r="G1659" s="127">
        <v>0</v>
      </c>
      <c r="H1659" s="127">
        <v>0</v>
      </c>
      <c r="I1659" s="127">
        <v>0</v>
      </c>
      <c r="J1659" s="127">
        <v>0</v>
      </c>
      <c r="K1659" s="127">
        <v>0</v>
      </c>
      <c r="L1659" s="127">
        <v>0</v>
      </c>
      <c r="M1659" s="127">
        <v>0</v>
      </c>
      <c r="N1659" s="127">
        <v>0</v>
      </c>
      <c r="O1659" s="127">
        <v>0</v>
      </c>
      <c r="P1659" s="127">
        <v>0</v>
      </c>
      <c r="Q1659" s="127">
        <v>0</v>
      </c>
      <c r="R1659" s="127">
        <v>0</v>
      </c>
      <c r="S1659" s="127">
        <v>0</v>
      </c>
      <c r="T1659" s="127">
        <v>0</v>
      </c>
      <c r="U1659" s="127">
        <v>0</v>
      </c>
      <c r="V1659" s="127">
        <v>0</v>
      </c>
      <c r="W1659" s="127">
        <v>0</v>
      </c>
      <c r="X1659" s="127">
        <v>0</v>
      </c>
      <c r="Y1659" s="127">
        <v>0</v>
      </c>
      <c r="Z1659" s="127">
        <v>0</v>
      </c>
      <c r="AA1659" s="127">
        <v>0</v>
      </c>
      <c r="AB1659" s="127">
        <v>0</v>
      </c>
      <c r="AC1659" s="127">
        <v>0</v>
      </c>
      <c r="AD1659" s="127">
        <v>0</v>
      </c>
      <c r="AE1659" s="127">
        <v>0</v>
      </c>
      <c r="AF1659" s="127">
        <v>0</v>
      </c>
      <c r="AG1659" s="127">
        <v>0</v>
      </c>
      <c r="AH1659" s="127">
        <v>0</v>
      </c>
    </row>
    <row r="1660" spans="1:34" x14ac:dyDescent="0.35">
      <c r="A1660" s="127" t="s">
        <v>1936</v>
      </c>
      <c r="B1660" s="127" t="s">
        <v>964</v>
      </c>
      <c r="C1660" s="128">
        <v>1820630000000</v>
      </c>
      <c r="D1660" s="128">
        <v>1463610000000</v>
      </c>
      <c r="E1660" s="128">
        <v>1792110000000</v>
      </c>
      <c r="F1660" s="128">
        <v>1996010000000</v>
      </c>
      <c r="G1660" s="128">
        <v>2163070000000</v>
      </c>
      <c r="H1660" s="128">
        <v>2286940000000</v>
      </c>
      <c r="I1660" s="128">
        <v>2381850000000</v>
      </c>
      <c r="J1660" s="128">
        <v>2456330000000</v>
      </c>
      <c r="K1660" s="128">
        <v>2515110000000</v>
      </c>
      <c r="L1660" s="128">
        <v>2590090000000</v>
      </c>
      <c r="M1660" s="128">
        <v>2649170000000</v>
      </c>
      <c r="N1660" s="128">
        <v>2694400000000</v>
      </c>
      <c r="O1660" s="128">
        <v>2726650000000</v>
      </c>
      <c r="P1660" s="128">
        <v>2748060000000</v>
      </c>
      <c r="Q1660" s="128">
        <v>2774990000000</v>
      </c>
      <c r="R1660" s="128">
        <v>2796780000000</v>
      </c>
      <c r="S1660" s="128">
        <v>2815680000000</v>
      </c>
      <c r="T1660" s="128">
        <v>2839960000000</v>
      </c>
      <c r="U1660" s="128">
        <v>2857210000000</v>
      </c>
      <c r="V1660" s="128">
        <v>2883360000000</v>
      </c>
      <c r="W1660" s="128">
        <v>2902960000000</v>
      </c>
      <c r="X1660" s="128">
        <v>2917340000000</v>
      </c>
      <c r="Y1660" s="128">
        <v>2928030000000</v>
      </c>
      <c r="Z1660" s="128">
        <v>2936800000000</v>
      </c>
      <c r="AA1660" s="128">
        <v>2947250000000</v>
      </c>
      <c r="AB1660" s="128">
        <v>2956190000000</v>
      </c>
      <c r="AC1660" s="128">
        <v>2964050000000</v>
      </c>
      <c r="AD1660" s="128">
        <v>2970430000000</v>
      </c>
      <c r="AE1660" s="128">
        <v>2976880000000</v>
      </c>
      <c r="AF1660" s="128">
        <v>2983290000000</v>
      </c>
      <c r="AG1660" s="128">
        <v>2988410000000</v>
      </c>
      <c r="AH1660" s="128">
        <v>2992450000000</v>
      </c>
    </row>
    <row r="1661" spans="1:34" x14ac:dyDescent="0.35">
      <c r="A1661" s="127" t="s">
        <v>1937</v>
      </c>
      <c r="B1661" s="127" t="s">
        <v>964</v>
      </c>
      <c r="C1661" s="128">
        <v>59023700000000</v>
      </c>
      <c r="D1661" s="128">
        <v>47413100000000</v>
      </c>
      <c r="E1661" s="128">
        <v>58139600000000</v>
      </c>
      <c r="F1661" s="128">
        <v>64990700000000</v>
      </c>
      <c r="G1661" s="128">
        <v>70828100000000</v>
      </c>
      <c r="H1661" s="128">
        <v>75459400000000</v>
      </c>
      <c r="I1661" s="128">
        <v>79343000000000</v>
      </c>
      <c r="J1661" s="128">
        <v>82744400000000</v>
      </c>
      <c r="K1661" s="128">
        <v>85760800000000</v>
      </c>
      <c r="L1661" s="128">
        <v>89477800000000</v>
      </c>
      <c r="M1661" s="128">
        <v>92765900000000</v>
      </c>
      <c r="N1661" s="128">
        <v>95638000000000</v>
      </c>
      <c r="O1661" s="128">
        <v>98501600000000</v>
      </c>
      <c r="P1661" s="128">
        <v>101055000000000</v>
      </c>
      <c r="Q1661" s="128">
        <v>103847000000000</v>
      </c>
      <c r="R1661" s="128">
        <v>106474000000000</v>
      </c>
      <c r="S1661" s="128">
        <v>108877000000000</v>
      </c>
      <c r="T1661" s="128">
        <v>111349000000000</v>
      </c>
      <c r="U1661" s="128">
        <v>113625000000000</v>
      </c>
      <c r="V1661" s="128">
        <v>116327000000000</v>
      </c>
      <c r="W1661" s="128">
        <v>118856000000000</v>
      </c>
      <c r="X1661" s="128">
        <v>121270000000000</v>
      </c>
      <c r="Y1661" s="128">
        <v>123618000000000</v>
      </c>
      <c r="Z1661" s="128">
        <v>125927000000000</v>
      </c>
      <c r="AA1661" s="128">
        <v>128404000000000</v>
      </c>
      <c r="AB1661" s="128">
        <v>130906000000000</v>
      </c>
      <c r="AC1661" s="128">
        <v>133479000000000</v>
      </c>
      <c r="AD1661" s="128">
        <v>136171000000000</v>
      </c>
      <c r="AE1661" s="128">
        <v>138931000000000</v>
      </c>
      <c r="AF1661" s="128">
        <v>141806000000000</v>
      </c>
      <c r="AG1661" s="128">
        <v>144815000000000</v>
      </c>
      <c r="AH1661" s="128">
        <v>147950000000000</v>
      </c>
    </row>
    <row r="1662" spans="1:34" x14ac:dyDescent="0.35">
      <c r="A1662" s="127" t="s">
        <v>1938</v>
      </c>
      <c r="B1662" s="127" t="s">
        <v>964</v>
      </c>
      <c r="C1662" s="128">
        <v>19448500000000</v>
      </c>
      <c r="D1662" s="128">
        <v>15686800000000</v>
      </c>
      <c r="E1662" s="128">
        <v>19324300000000</v>
      </c>
      <c r="F1662" s="128">
        <v>21707500000000</v>
      </c>
      <c r="G1662" s="128">
        <v>23787200000000</v>
      </c>
      <c r="H1662" s="128">
        <v>25485600000000</v>
      </c>
      <c r="I1662" s="128">
        <v>26960400000000</v>
      </c>
      <c r="J1662" s="128">
        <v>28288600000000</v>
      </c>
      <c r="K1662" s="128">
        <v>29514300000000</v>
      </c>
      <c r="L1662" s="128">
        <v>30992900000000</v>
      </c>
      <c r="M1662" s="128">
        <v>32347000000000</v>
      </c>
      <c r="N1662" s="128">
        <v>33587000000000</v>
      </c>
      <c r="O1662" s="128">
        <v>34707500000000</v>
      </c>
      <c r="P1662" s="128">
        <v>35728600000000</v>
      </c>
      <c r="Q1662" s="128">
        <v>36847300000000</v>
      </c>
      <c r="R1662" s="128">
        <v>37928900000000</v>
      </c>
      <c r="S1662" s="128">
        <v>38947800000000</v>
      </c>
      <c r="T1662" s="128">
        <v>39988600000000</v>
      </c>
      <c r="U1662" s="128">
        <v>40971400000000</v>
      </c>
      <c r="V1662" s="128">
        <v>42135600000000</v>
      </c>
      <c r="W1662" s="128">
        <v>43270900000000</v>
      </c>
      <c r="X1662" s="128">
        <v>44403800000000</v>
      </c>
      <c r="Y1662" s="128">
        <v>45537700000000</v>
      </c>
      <c r="Z1662" s="128">
        <v>46696200000000</v>
      </c>
      <c r="AA1662" s="128">
        <v>47946000000000</v>
      </c>
      <c r="AB1662" s="128">
        <v>49245100000000</v>
      </c>
      <c r="AC1662" s="128">
        <v>50599700000000</v>
      </c>
      <c r="AD1662" s="128">
        <v>52029900000000</v>
      </c>
      <c r="AE1662" s="128">
        <v>53566600000000</v>
      </c>
      <c r="AF1662" s="128">
        <v>55198800000000</v>
      </c>
      <c r="AG1662" s="128">
        <v>56922400000000</v>
      </c>
      <c r="AH1662" s="128">
        <v>58730900000000</v>
      </c>
    </row>
    <row r="1663" spans="1:34" x14ac:dyDescent="0.35">
      <c r="A1663" s="127" t="s">
        <v>1939</v>
      </c>
      <c r="B1663" s="127" t="s">
        <v>964</v>
      </c>
      <c r="C1663" s="128">
        <v>1071570000000</v>
      </c>
      <c r="D1663" s="128">
        <v>963365000000</v>
      </c>
      <c r="E1663" s="128">
        <v>1308010000000</v>
      </c>
      <c r="F1663" s="128">
        <v>1600730000000</v>
      </c>
      <c r="G1663" s="128">
        <v>1901090000000</v>
      </c>
      <c r="H1663" s="128">
        <v>2193450000000</v>
      </c>
      <c r="I1663" s="128">
        <v>2484350000000</v>
      </c>
      <c r="J1663" s="128">
        <v>2772500000000</v>
      </c>
      <c r="K1663" s="128">
        <v>3068800000000</v>
      </c>
      <c r="L1663" s="128">
        <v>3407010000000</v>
      </c>
      <c r="M1663" s="128">
        <v>3746550000000</v>
      </c>
      <c r="N1663" s="128">
        <v>4085190000000</v>
      </c>
      <c r="O1663" s="128">
        <v>4207510000000</v>
      </c>
      <c r="P1663" s="128">
        <v>4316570000000</v>
      </c>
      <c r="Q1663" s="128">
        <v>4435850000000</v>
      </c>
      <c r="R1663" s="128">
        <v>4548060000000</v>
      </c>
      <c r="S1663" s="128">
        <v>4650690000000</v>
      </c>
      <c r="T1663" s="128">
        <v>4756290000000</v>
      </c>
      <c r="U1663" s="128">
        <v>4853500000000</v>
      </c>
      <c r="V1663" s="128">
        <v>4968930000000</v>
      </c>
      <c r="W1663" s="128">
        <v>5076970000000</v>
      </c>
      <c r="X1663" s="128">
        <v>5180070000000</v>
      </c>
      <c r="Y1663" s="128">
        <v>5280360000000</v>
      </c>
      <c r="Z1663" s="128">
        <v>5378980000000</v>
      </c>
      <c r="AA1663" s="128">
        <v>5484790000000</v>
      </c>
      <c r="AB1663" s="128">
        <v>5591670000000</v>
      </c>
      <c r="AC1663" s="128">
        <v>5701550000000</v>
      </c>
      <c r="AD1663" s="128">
        <v>5816550000000</v>
      </c>
      <c r="AE1663" s="128">
        <v>5934480000000</v>
      </c>
      <c r="AF1663" s="128">
        <v>6057280000000</v>
      </c>
      <c r="AG1663" s="128">
        <v>6185800000000</v>
      </c>
      <c r="AH1663" s="128">
        <v>6319690000000</v>
      </c>
    </row>
    <row r="1664" spans="1:34" x14ac:dyDescent="0.35">
      <c r="A1664" s="127" t="s">
        <v>1940</v>
      </c>
      <c r="B1664" s="127" t="s">
        <v>964</v>
      </c>
      <c r="C1664" s="128">
        <v>213807000000</v>
      </c>
      <c r="D1664" s="128">
        <v>172454000000</v>
      </c>
      <c r="E1664" s="128">
        <v>212442000000</v>
      </c>
      <c r="F1664" s="128">
        <v>238641000000</v>
      </c>
      <c r="G1664" s="128">
        <v>261505000000</v>
      </c>
      <c r="H1664" s="128">
        <v>280177000000</v>
      </c>
      <c r="I1664" s="128">
        <v>296390000000</v>
      </c>
      <c r="J1664" s="128">
        <v>310991000000</v>
      </c>
      <c r="K1664" s="128">
        <v>324466000000</v>
      </c>
      <c r="L1664" s="128">
        <v>340722000000</v>
      </c>
      <c r="M1664" s="128">
        <v>355607000000</v>
      </c>
      <c r="N1664" s="128">
        <v>369240000000</v>
      </c>
      <c r="O1664" s="128">
        <v>381557000000</v>
      </c>
      <c r="P1664" s="128">
        <v>392784000000</v>
      </c>
      <c r="Q1664" s="128">
        <v>405082000000</v>
      </c>
      <c r="R1664" s="128">
        <v>416972000000</v>
      </c>
      <c r="S1664" s="128">
        <v>428174000000</v>
      </c>
      <c r="T1664" s="128">
        <v>439616000000</v>
      </c>
      <c r="U1664" s="128">
        <v>450420000000</v>
      </c>
      <c r="V1664" s="128">
        <v>463218000000</v>
      </c>
      <c r="W1664" s="128">
        <v>475700000000</v>
      </c>
      <c r="X1664" s="128">
        <v>488154000000</v>
      </c>
      <c r="Y1664" s="128">
        <v>500620000000</v>
      </c>
      <c r="Z1664" s="128">
        <v>513355000000</v>
      </c>
      <c r="AA1664" s="128">
        <v>527096000000</v>
      </c>
      <c r="AB1664" s="128">
        <v>541377000000</v>
      </c>
      <c r="AC1664" s="128">
        <v>556269000000</v>
      </c>
      <c r="AD1664" s="128">
        <v>571992000000</v>
      </c>
      <c r="AE1664" s="128">
        <v>588886000000</v>
      </c>
      <c r="AF1664" s="128">
        <v>606830000000</v>
      </c>
      <c r="AG1664" s="128">
        <v>625778000000</v>
      </c>
      <c r="AH1664" s="128">
        <v>645660000000</v>
      </c>
    </row>
    <row r="1665" spans="1:34" x14ac:dyDescent="0.35">
      <c r="A1665" s="127" t="s">
        <v>1941</v>
      </c>
      <c r="B1665" s="127" t="s">
        <v>964</v>
      </c>
      <c r="C1665" s="127">
        <v>0</v>
      </c>
      <c r="D1665" s="127">
        <v>0</v>
      </c>
      <c r="E1665" s="127">
        <v>0</v>
      </c>
      <c r="F1665" s="127">
        <v>0</v>
      </c>
      <c r="G1665" s="127">
        <v>0</v>
      </c>
      <c r="H1665" s="127">
        <v>0</v>
      </c>
      <c r="I1665" s="127">
        <v>0</v>
      </c>
      <c r="J1665" s="127">
        <v>0</v>
      </c>
      <c r="K1665" s="127">
        <v>0</v>
      </c>
      <c r="L1665" s="127">
        <v>0</v>
      </c>
      <c r="M1665" s="127">
        <v>0</v>
      </c>
      <c r="N1665" s="127">
        <v>0</v>
      </c>
      <c r="O1665" s="127">
        <v>0</v>
      </c>
      <c r="P1665" s="127">
        <v>0</v>
      </c>
      <c r="Q1665" s="127">
        <v>0</v>
      </c>
      <c r="R1665" s="127">
        <v>0</v>
      </c>
      <c r="S1665" s="127">
        <v>0</v>
      </c>
      <c r="T1665" s="127">
        <v>0</v>
      </c>
      <c r="U1665" s="127">
        <v>0</v>
      </c>
      <c r="V1665" s="127">
        <v>0</v>
      </c>
      <c r="W1665" s="127">
        <v>0</v>
      </c>
      <c r="X1665" s="127">
        <v>0</v>
      </c>
      <c r="Y1665" s="127">
        <v>0</v>
      </c>
      <c r="Z1665" s="127">
        <v>0</v>
      </c>
      <c r="AA1665" s="127">
        <v>0</v>
      </c>
      <c r="AB1665" s="127">
        <v>0</v>
      </c>
      <c r="AC1665" s="127">
        <v>0</v>
      </c>
      <c r="AD1665" s="127">
        <v>0</v>
      </c>
      <c r="AE1665" s="127">
        <v>0</v>
      </c>
      <c r="AF1665" s="127">
        <v>0</v>
      </c>
      <c r="AG1665" s="127">
        <v>0</v>
      </c>
      <c r="AH1665" s="127">
        <v>0</v>
      </c>
    </row>
    <row r="1666" spans="1:34" x14ac:dyDescent="0.35">
      <c r="A1666" s="127" t="s">
        <v>1942</v>
      </c>
      <c r="B1666" s="127" t="s">
        <v>964</v>
      </c>
      <c r="C1666" s="127">
        <v>0</v>
      </c>
      <c r="D1666" s="127">
        <v>0</v>
      </c>
      <c r="E1666" s="127">
        <v>0</v>
      </c>
      <c r="F1666" s="127">
        <v>0</v>
      </c>
      <c r="G1666" s="127">
        <v>0</v>
      </c>
      <c r="H1666" s="127">
        <v>0</v>
      </c>
      <c r="I1666" s="127">
        <v>0</v>
      </c>
      <c r="J1666" s="127">
        <v>0</v>
      </c>
      <c r="K1666" s="127">
        <v>0</v>
      </c>
      <c r="L1666" s="127">
        <v>0</v>
      </c>
      <c r="M1666" s="127">
        <v>0</v>
      </c>
      <c r="N1666" s="127">
        <v>0</v>
      </c>
      <c r="O1666" s="127">
        <v>0</v>
      </c>
      <c r="P1666" s="127">
        <v>0</v>
      </c>
      <c r="Q1666" s="127">
        <v>0</v>
      </c>
      <c r="R1666" s="127">
        <v>0</v>
      </c>
      <c r="S1666" s="127">
        <v>0</v>
      </c>
      <c r="T1666" s="127">
        <v>0</v>
      </c>
      <c r="U1666" s="127">
        <v>0</v>
      </c>
      <c r="V1666" s="127">
        <v>0</v>
      </c>
      <c r="W1666" s="127">
        <v>0</v>
      </c>
      <c r="X1666" s="127">
        <v>0</v>
      </c>
      <c r="Y1666" s="127">
        <v>0</v>
      </c>
      <c r="Z1666" s="127">
        <v>0</v>
      </c>
      <c r="AA1666" s="127">
        <v>0</v>
      </c>
      <c r="AB1666" s="127">
        <v>0</v>
      </c>
      <c r="AC1666" s="127">
        <v>0</v>
      </c>
      <c r="AD1666" s="127">
        <v>0</v>
      </c>
      <c r="AE1666" s="127">
        <v>0</v>
      </c>
      <c r="AF1666" s="127">
        <v>0</v>
      </c>
      <c r="AG1666" s="127">
        <v>0</v>
      </c>
      <c r="AH1666" s="127">
        <v>0</v>
      </c>
    </row>
    <row r="1667" spans="1:34" x14ac:dyDescent="0.35">
      <c r="A1667" s="127" t="s">
        <v>1943</v>
      </c>
      <c r="B1667" s="127" t="s">
        <v>964</v>
      </c>
      <c r="C1667" s="128">
        <v>2048350000000</v>
      </c>
      <c r="D1667" s="128">
        <v>1647470000000</v>
      </c>
      <c r="E1667" s="128">
        <v>2019680000000</v>
      </c>
      <c r="F1667" s="128">
        <v>2253200000000</v>
      </c>
      <c r="G1667" s="128">
        <v>2446530000000</v>
      </c>
      <c r="H1667" s="128">
        <v>2592200000000</v>
      </c>
      <c r="I1667" s="128">
        <v>2706560000000</v>
      </c>
      <c r="J1667" s="128">
        <v>2799160000000</v>
      </c>
      <c r="K1667" s="128">
        <v>2875340000000</v>
      </c>
      <c r="L1667" s="128">
        <v>2972260000000</v>
      </c>
      <c r="M1667" s="128">
        <v>3052940000000</v>
      </c>
      <c r="N1667" s="128">
        <v>3119700000000</v>
      </c>
      <c r="O1667" s="128">
        <v>3173180000000</v>
      </c>
      <c r="P1667" s="128">
        <v>3215730000000</v>
      </c>
      <c r="Q1667" s="128">
        <v>3265710000000</v>
      </c>
      <c r="R1667" s="128">
        <v>3310130000000</v>
      </c>
      <c r="S1667" s="128">
        <v>3350490000000</v>
      </c>
      <c r="T1667" s="128">
        <v>3395370000000</v>
      </c>
      <c r="U1667" s="128">
        <v>3430740000000</v>
      </c>
      <c r="V1667" s="128">
        <v>3476570000000</v>
      </c>
      <c r="W1667" s="128">
        <v>3514550000000</v>
      </c>
      <c r="X1667" s="128">
        <v>3546190000000</v>
      </c>
      <c r="Y1667" s="128">
        <v>3572630000000</v>
      </c>
      <c r="Z1667" s="128">
        <v>3595140000000</v>
      </c>
      <c r="AA1667" s="128">
        <v>3618150000000</v>
      </c>
      <c r="AB1667" s="128">
        <v>3637380000000</v>
      </c>
      <c r="AC1667" s="128">
        <v>3653170000000</v>
      </c>
      <c r="AD1667" s="128">
        <v>3665360000000</v>
      </c>
      <c r="AE1667" s="128">
        <v>3675580000000</v>
      </c>
      <c r="AF1667" s="128">
        <v>3683760000000</v>
      </c>
      <c r="AG1667" s="128">
        <v>3689150000000</v>
      </c>
      <c r="AH1667" s="128">
        <v>3692030000000</v>
      </c>
    </row>
    <row r="1668" spans="1:34" x14ac:dyDescent="0.35">
      <c r="A1668" s="127" t="s">
        <v>1944</v>
      </c>
      <c r="B1668" s="127" t="s">
        <v>964</v>
      </c>
      <c r="C1668" s="127">
        <v>0</v>
      </c>
      <c r="D1668" s="127">
        <v>0</v>
      </c>
      <c r="E1668" s="127">
        <v>0</v>
      </c>
      <c r="F1668" s="127">
        <v>0</v>
      </c>
      <c r="G1668" s="127">
        <v>0</v>
      </c>
      <c r="H1668" s="127">
        <v>0</v>
      </c>
      <c r="I1668" s="127">
        <v>0</v>
      </c>
      <c r="J1668" s="127">
        <v>0</v>
      </c>
      <c r="K1668" s="127">
        <v>0</v>
      </c>
      <c r="L1668" s="127">
        <v>0</v>
      </c>
      <c r="M1668" s="127">
        <v>0</v>
      </c>
      <c r="N1668" s="127">
        <v>0</v>
      </c>
      <c r="O1668" s="127">
        <v>0</v>
      </c>
      <c r="P1668" s="127">
        <v>0</v>
      </c>
      <c r="Q1668" s="127">
        <v>0</v>
      </c>
      <c r="R1668" s="127">
        <v>0</v>
      </c>
      <c r="S1668" s="127">
        <v>0</v>
      </c>
      <c r="T1668" s="127">
        <v>0</v>
      </c>
      <c r="U1668" s="127">
        <v>0</v>
      </c>
      <c r="V1668" s="127">
        <v>0</v>
      </c>
      <c r="W1668" s="127">
        <v>0</v>
      </c>
      <c r="X1668" s="127">
        <v>0</v>
      </c>
      <c r="Y1668" s="127">
        <v>0</v>
      </c>
      <c r="Z1668" s="127">
        <v>0</v>
      </c>
      <c r="AA1668" s="127">
        <v>0</v>
      </c>
      <c r="AB1668" s="127">
        <v>0</v>
      </c>
      <c r="AC1668" s="127">
        <v>0</v>
      </c>
      <c r="AD1668" s="127">
        <v>0</v>
      </c>
      <c r="AE1668" s="127">
        <v>0</v>
      </c>
      <c r="AF1668" s="127">
        <v>0</v>
      </c>
      <c r="AG1668" s="127">
        <v>0</v>
      </c>
      <c r="AH1668" s="127">
        <v>0</v>
      </c>
    </row>
    <row r="1669" spans="1:34" x14ac:dyDescent="0.35">
      <c r="A1669" s="127" t="s">
        <v>1945</v>
      </c>
      <c r="B1669" s="127" t="s">
        <v>964</v>
      </c>
      <c r="C1669" s="127">
        <v>0</v>
      </c>
      <c r="D1669" s="127">
        <v>0</v>
      </c>
      <c r="E1669" s="127">
        <v>0</v>
      </c>
      <c r="F1669" s="127">
        <v>0</v>
      </c>
      <c r="G1669" s="127">
        <v>0</v>
      </c>
      <c r="H1669" s="127">
        <v>0</v>
      </c>
      <c r="I1669" s="127">
        <v>0</v>
      </c>
      <c r="J1669" s="127">
        <v>0</v>
      </c>
      <c r="K1669" s="127">
        <v>0</v>
      </c>
      <c r="L1669" s="127">
        <v>0</v>
      </c>
      <c r="M1669" s="127">
        <v>0</v>
      </c>
      <c r="N1669" s="127">
        <v>0</v>
      </c>
      <c r="O1669" s="127">
        <v>0</v>
      </c>
      <c r="P1669" s="127">
        <v>0</v>
      </c>
      <c r="Q1669" s="127">
        <v>0</v>
      </c>
      <c r="R1669" s="127">
        <v>0</v>
      </c>
      <c r="S1669" s="127">
        <v>0</v>
      </c>
      <c r="T1669" s="127">
        <v>0</v>
      </c>
      <c r="U1669" s="127">
        <v>0</v>
      </c>
      <c r="V1669" s="127">
        <v>0</v>
      </c>
      <c r="W1669" s="127">
        <v>0</v>
      </c>
      <c r="X1669" s="127">
        <v>0</v>
      </c>
      <c r="Y1669" s="127">
        <v>0</v>
      </c>
      <c r="Z1669" s="127">
        <v>0</v>
      </c>
      <c r="AA1669" s="127">
        <v>0</v>
      </c>
      <c r="AB1669" s="127">
        <v>0</v>
      </c>
      <c r="AC1669" s="127">
        <v>0</v>
      </c>
      <c r="AD1669" s="127">
        <v>0</v>
      </c>
      <c r="AE1669" s="127">
        <v>0</v>
      </c>
      <c r="AF1669" s="127">
        <v>0</v>
      </c>
      <c r="AG1669" s="127">
        <v>0</v>
      </c>
      <c r="AH1669" s="127">
        <v>0</v>
      </c>
    </row>
    <row r="1670" spans="1:34" x14ac:dyDescent="0.35">
      <c r="A1670" s="127" t="s">
        <v>1946</v>
      </c>
      <c r="B1670" s="127" t="s">
        <v>964</v>
      </c>
      <c r="C1670" s="128">
        <v>39149600000</v>
      </c>
      <c r="D1670" s="128">
        <v>58799200000</v>
      </c>
      <c r="E1670" s="128">
        <v>113382000000</v>
      </c>
      <c r="F1670" s="128">
        <v>177794000000</v>
      </c>
      <c r="G1670" s="128">
        <v>255154000000</v>
      </c>
      <c r="H1670" s="128">
        <v>337850000000</v>
      </c>
      <c r="I1670" s="128">
        <v>422534000000</v>
      </c>
      <c r="J1670" s="128">
        <v>506742000000</v>
      </c>
      <c r="K1670" s="128">
        <v>588654000000</v>
      </c>
      <c r="L1670" s="128">
        <v>680894000000</v>
      </c>
      <c r="M1670" s="128">
        <v>721869000000</v>
      </c>
      <c r="N1670" s="128">
        <v>761715000000</v>
      </c>
      <c r="O1670" s="128">
        <v>798753000000</v>
      </c>
      <c r="P1670" s="128">
        <v>833003000000</v>
      </c>
      <c r="Q1670" s="128">
        <v>870360000000</v>
      </c>
      <c r="R1670" s="128">
        <v>904737000000</v>
      </c>
      <c r="S1670" s="128">
        <v>936564000000</v>
      </c>
      <c r="T1670" s="128">
        <v>966172000000</v>
      </c>
      <c r="U1670" s="128">
        <v>993856000000</v>
      </c>
      <c r="V1670" s="128">
        <v>1065590000000</v>
      </c>
      <c r="W1670" s="128">
        <v>1133040000000</v>
      </c>
      <c r="X1670" s="128">
        <v>1196410000000</v>
      </c>
      <c r="Y1670" s="128">
        <v>1256280000000</v>
      </c>
      <c r="Z1670" s="128">
        <v>1313380000000</v>
      </c>
      <c r="AA1670" s="128">
        <v>1354060000000</v>
      </c>
      <c r="AB1670" s="128">
        <v>1392810000000</v>
      </c>
      <c r="AC1670" s="128">
        <v>1429730000000</v>
      </c>
      <c r="AD1670" s="128">
        <v>1464420000000</v>
      </c>
      <c r="AE1670" s="128">
        <v>1496990000000</v>
      </c>
      <c r="AF1670" s="128">
        <v>1526700000000</v>
      </c>
      <c r="AG1670" s="128">
        <v>1553310000000</v>
      </c>
      <c r="AH1670" s="128">
        <v>1576930000000</v>
      </c>
    </row>
    <row r="1671" spans="1:34" x14ac:dyDescent="0.35">
      <c r="A1671" s="127" t="s">
        <v>1947</v>
      </c>
      <c r="B1671" s="127" t="s">
        <v>964</v>
      </c>
      <c r="C1671" s="127">
        <v>0</v>
      </c>
      <c r="D1671" s="127">
        <v>0</v>
      </c>
      <c r="E1671" s="127">
        <v>0</v>
      </c>
      <c r="F1671" s="127">
        <v>0</v>
      </c>
      <c r="G1671" s="127">
        <v>0</v>
      </c>
      <c r="H1671" s="127">
        <v>0</v>
      </c>
      <c r="I1671" s="127">
        <v>0</v>
      </c>
      <c r="J1671" s="127">
        <v>0</v>
      </c>
      <c r="K1671" s="127">
        <v>0</v>
      </c>
      <c r="L1671" s="127">
        <v>0</v>
      </c>
      <c r="M1671" s="127">
        <v>0</v>
      </c>
      <c r="N1671" s="127">
        <v>0</v>
      </c>
      <c r="O1671" s="127">
        <v>0</v>
      </c>
      <c r="P1671" s="127">
        <v>0</v>
      </c>
      <c r="Q1671" s="127">
        <v>0</v>
      </c>
      <c r="R1671" s="127">
        <v>0</v>
      </c>
      <c r="S1671" s="127">
        <v>0</v>
      </c>
      <c r="T1671" s="127">
        <v>0</v>
      </c>
      <c r="U1671" s="127">
        <v>0</v>
      </c>
      <c r="V1671" s="127">
        <v>0</v>
      </c>
      <c r="W1671" s="127">
        <v>0</v>
      </c>
      <c r="X1671" s="127">
        <v>0</v>
      </c>
      <c r="Y1671" s="127">
        <v>0</v>
      </c>
      <c r="Z1671" s="127">
        <v>0</v>
      </c>
      <c r="AA1671" s="127">
        <v>0</v>
      </c>
      <c r="AB1671" s="127">
        <v>0</v>
      </c>
      <c r="AC1671" s="127">
        <v>0</v>
      </c>
      <c r="AD1671" s="127">
        <v>0</v>
      </c>
      <c r="AE1671" s="127">
        <v>0</v>
      </c>
      <c r="AF1671" s="127">
        <v>0</v>
      </c>
      <c r="AG1671" s="127">
        <v>0</v>
      </c>
      <c r="AH1671" s="127">
        <v>0</v>
      </c>
    </row>
    <row r="1672" spans="1:34" x14ac:dyDescent="0.35">
      <c r="A1672" s="127" t="s">
        <v>1948</v>
      </c>
      <c r="B1672" s="127" t="s">
        <v>964</v>
      </c>
      <c r="C1672" s="128">
        <v>18020900000000</v>
      </c>
      <c r="D1672" s="128">
        <v>14780600000000</v>
      </c>
      <c r="E1672" s="128">
        <v>18569500000000</v>
      </c>
      <c r="F1672" s="128">
        <v>21323500000000</v>
      </c>
      <c r="G1672" s="128">
        <v>24154800000000</v>
      </c>
      <c r="H1672" s="128">
        <v>26676200000000</v>
      </c>
      <c r="I1672" s="128">
        <v>29009700000000</v>
      </c>
      <c r="J1672" s="128">
        <v>31222900000000</v>
      </c>
      <c r="K1672" s="128">
        <v>33351800000000</v>
      </c>
      <c r="L1672" s="128">
        <v>36159200000000</v>
      </c>
      <c r="M1672" s="128">
        <v>38960700000000</v>
      </c>
      <c r="N1672" s="128">
        <v>41703500000000</v>
      </c>
      <c r="O1672" s="128">
        <v>44368200000000</v>
      </c>
      <c r="P1672" s="128">
        <v>46960400000000</v>
      </c>
      <c r="Q1672" s="128">
        <v>49821600000000</v>
      </c>
      <c r="R1672" s="128">
        <v>52610400000000</v>
      </c>
      <c r="S1672" s="128">
        <v>55337100000000</v>
      </c>
      <c r="T1672" s="128">
        <v>58015500000000</v>
      </c>
      <c r="U1672" s="128">
        <v>60661600000000</v>
      </c>
      <c r="V1672" s="128">
        <v>66166700000000</v>
      </c>
      <c r="W1672" s="128">
        <v>71618300000000</v>
      </c>
      <c r="X1672" s="128">
        <v>77044700000000</v>
      </c>
      <c r="Y1672" s="128">
        <v>82468600000000</v>
      </c>
      <c r="Z1672" s="128">
        <v>87906400000000</v>
      </c>
      <c r="AA1672" s="128">
        <v>92433300000000</v>
      </c>
      <c r="AB1672" s="128">
        <v>97001400000000</v>
      </c>
      <c r="AC1672" s="128">
        <v>101610000000000</v>
      </c>
      <c r="AD1672" s="128">
        <v>106261000000000</v>
      </c>
      <c r="AE1672" s="128">
        <v>110946000000000</v>
      </c>
      <c r="AF1672" s="128">
        <v>115659000000000</v>
      </c>
      <c r="AG1672" s="128">
        <v>120397000000000</v>
      </c>
      <c r="AH1672" s="128">
        <v>125155000000000</v>
      </c>
    </row>
    <row r="1673" spans="1:34" x14ac:dyDescent="0.35">
      <c r="A1673" s="127" t="s">
        <v>1949</v>
      </c>
      <c r="B1673" s="127" t="s">
        <v>964</v>
      </c>
      <c r="C1673" s="127">
        <v>0</v>
      </c>
      <c r="D1673" s="127">
        <v>0</v>
      </c>
      <c r="E1673" s="127">
        <v>0</v>
      </c>
      <c r="F1673" s="127">
        <v>0</v>
      </c>
      <c r="G1673" s="127">
        <v>0</v>
      </c>
      <c r="H1673" s="127">
        <v>0</v>
      </c>
      <c r="I1673" s="127">
        <v>0</v>
      </c>
      <c r="J1673" s="127">
        <v>0</v>
      </c>
      <c r="K1673" s="127">
        <v>0</v>
      </c>
      <c r="L1673" s="127">
        <v>0</v>
      </c>
      <c r="M1673" s="127">
        <v>0</v>
      </c>
      <c r="N1673" s="127">
        <v>0</v>
      </c>
      <c r="O1673" s="127">
        <v>0</v>
      </c>
      <c r="P1673" s="127">
        <v>0</v>
      </c>
      <c r="Q1673" s="127">
        <v>0</v>
      </c>
      <c r="R1673" s="127">
        <v>0</v>
      </c>
      <c r="S1673" s="127">
        <v>0</v>
      </c>
      <c r="T1673" s="127">
        <v>0</v>
      </c>
      <c r="U1673" s="127">
        <v>0</v>
      </c>
      <c r="V1673" s="127">
        <v>0</v>
      </c>
      <c r="W1673" s="127">
        <v>0</v>
      </c>
      <c r="X1673" s="127">
        <v>0</v>
      </c>
      <c r="Y1673" s="127">
        <v>0</v>
      </c>
      <c r="Z1673" s="127">
        <v>0</v>
      </c>
      <c r="AA1673" s="127">
        <v>0</v>
      </c>
      <c r="AB1673" s="127">
        <v>0</v>
      </c>
      <c r="AC1673" s="127">
        <v>0</v>
      </c>
      <c r="AD1673" s="127">
        <v>0</v>
      </c>
      <c r="AE1673" s="127">
        <v>0</v>
      </c>
      <c r="AF1673" s="127">
        <v>0</v>
      </c>
      <c r="AG1673" s="127">
        <v>0</v>
      </c>
      <c r="AH1673" s="127">
        <v>0</v>
      </c>
    </row>
    <row r="1674" spans="1:34" x14ac:dyDescent="0.35">
      <c r="A1674" s="127" t="s">
        <v>1950</v>
      </c>
      <c r="B1674" s="127" t="s">
        <v>964</v>
      </c>
      <c r="C1674" s="128">
        <v>198113000000</v>
      </c>
      <c r="D1674" s="128">
        <v>162491000000</v>
      </c>
      <c r="E1674" s="128">
        <v>204144000000</v>
      </c>
      <c r="F1674" s="128">
        <v>234420000000</v>
      </c>
      <c r="G1674" s="128">
        <v>265547000000</v>
      </c>
      <c r="H1674" s="128">
        <v>293265000000</v>
      </c>
      <c r="I1674" s="128">
        <v>318919000000</v>
      </c>
      <c r="J1674" s="128">
        <v>343250000000</v>
      </c>
      <c r="K1674" s="128">
        <v>366654000000</v>
      </c>
      <c r="L1674" s="128">
        <v>397517000000</v>
      </c>
      <c r="M1674" s="128">
        <v>428315000000</v>
      </c>
      <c r="N1674" s="128">
        <v>458468000000</v>
      </c>
      <c r="O1674" s="128">
        <v>487763000000</v>
      </c>
      <c r="P1674" s="128">
        <v>516260000000</v>
      </c>
      <c r="Q1674" s="128">
        <v>547715000000</v>
      </c>
      <c r="R1674" s="128">
        <v>578374000000</v>
      </c>
      <c r="S1674" s="128">
        <v>608350000000</v>
      </c>
      <c r="T1674" s="128">
        <v>637795000000</v>
      </c>
      <c r="U1674" s="128">
        <v>666885000000</v>
      </c>
      <c r="V1674" s="128">
        <v>727405000000</v>
      </c>
      <c r="W1674" s="128">
        <v>787337000000</v>
      </c>
      <c r="X1674" s="128">
        <v>846993000000</v>
      </c>
      <c r="Y1674" s="128">
        <v>906620000000</v>
      </c>
      <c r="Z1674" s="128">
        <v>966402000000</v>
      </c>
      <c r="AA1674" s="128">
        <v>1016170000000</v>
      </c>
      <c r="AB1674" s="128">
        <v>1066390000000</v>
      </c>
      <c r="AC1674" s="128">
        <v>1117050000000</v>
      </c>
      <c r="AD1674" s="128">
        <v>1168180000000</v>
      </c>
      <c r="AE1674" s="128">
        <v>1219690000000</v>
      </c>
      <c r="AF1674" s="128">
        <v>1271500000000</v>
      </c>
      <c r="AG1674" s="128">
        <v>1323580000000</v>
      </c>
      <c r="AH1674" s="128">
        <v>1375900000000</v>
      </c>
    </row>
    <row r="1675" spans="1:34" x14ac:dyDescent="0.35">
      <c r="A1675" s="127" t="s">
        <v>1951</v>
      </c>
      <c r="B1675" s="127" t="s">
        <v>964</v>
      </c>
      <c r="C1675" s="127">
        <v>0</v>
      </c>
      <c r="D1675" s="127">
        <v>0</v>
      </c>
      <c r="E1675" s="127">
        <v>0</v>
      </c>
      <c r="F1675" s="127">
        <v>0</v>
      </c>
      <c r="G1675" s="127">
        <v>0</v>
      </c>
      <c r="H1675" s="127">
        <v>0</v>
      </c>
      <c r="I1675" s="127">
        <v>0</v>
      </c>
      <c r="J1675" s="127">
        <v>0</v>
      </c>
      <c r="K1675" s="127">
        <v>0</v>
      </c>
      <c r="L1675" s="127">
        <v>0</v>
      </c>
      <c r="M1675" s="127">
        <v>0</v>
      </c>
      <c r="N1675" s="127">
        <v>0</v>
      </c>
      <c r="O1675" s="127">
        <v>0</v>
      </c>
      <c r="P1675" s="127">
        <v>0</v>
      </c>
      <c r="Q1675" s="127">
        <v>0</v>
      </c>
      <c r="R1675" s="127">
        <v>0</v>
      </c>
      <c r="S1675" s="127">
        <v>0</v>
      </c>
      <c r="T1675" s="127">
        <v>0</v>
      </c>
      <c r="U1675" s="127">
        <v>0</v>
      </c>
      <c r="V1675" s="127">
        <v>0</v>
      </c>
      <c r="W1675" s="127">
        <v>0</v>
      </c>
      <c r="X1675" s="127">
        <v>0</v>
      </c>
      <c r="Y1675" s="127">
        <v>0</v>
      </c>
      <c r="Z1675" s="127">
        <v>0</v>
      </c>
      <c r="AA1675" s="127">
        <v>0</v>
      </c>
      <c r="AB1675" s="127">
        <v>0</v>
      </c>
      <c r="AC1675" s="127">
        <v>0</v>
      </c>
      <c r="AD1675" s="127">
        <v>0</v>
      </c>
      <c r="AE1675" s="127">
        <v>0</v>
      </c>
      <c r="AF1675" s="127">
        <v>0</v>
      </c>
      <c r="AG1675" s="127">
        <v>0</v>
      </c>
      <c r="AH1675" s="127">
        <v>0</v>
      </c>
    </row>
    <row r="1676" spans="1:34" x14ac:dyDescent="0.35">
      <c r="A1676" s="127" t="s">
        <v>1952</v>
      </c>
      <c r="B1676" s="127" t="s">
        <v>964</v>
      </c>
      <c r="C1676" s="127">
        <v>0</v>
      </c>
      <c r="D1676" s="127">
        <v>0</v>
      </c>
      <c r="E1676" s="127">
        <v>0</v>
      </c>
      <c r="F1676" s="127">
        <v>0</v>
      </c>
      <c r="G1676" s="127">
        <v>0</v>
      </c>
      <c r="H1676" s="127">
        <v>0</v>
      </c>
      <c r="I1676" s="127">
        <v>0</v>
      </c>
      <c r="J1676" s="127">
        <v>0</v>
      </c>
      <c r="K1676" s="127">
        <v>0</v>
      </c>
      <c r="L1676" s="127">
        <v>0</v>
      </c>
      <c r="M1676" s="127">
        <v>0</v>
      </c>
      <c r="N1676" s="127">
        <v>0</v>
      </c>
      <c r="O1676" s="127">
        <v>0</v>
      </c>
      <c r="P1676" s="127">
        <v>0</v>
      </c>
      <c r="Q1676" s="127">
        <v>0</v>
      </c>
      <c r="R1676" s="127">
        <v>0</v>
      </c>
      <c r="S1676" s="127">
        <v>0</v>
      </c>
      <c r="T1676" s="127">
        <v>0</v>
      </c>
      <c r="U1676" s="127">
        <v>0</v>
      </c>
      <c r="V1676" s="127">
        <v>0</v>
      </c>
      <c r="W1676" s="127">
        <v>0</v>
      </c>
      <c r="X1676" s="127">
        <v>0</v>
      </c>
      <c r="Y1676" s="127">
        <v>0</v>
      </c>
      <c r="Z1676" s="127">
        <v>0</v>
      </c>
      <c r="AA1676" s="127">
        <v>0</v>
      </c>
      <c r="AB1676" s="127">
        <v>0</v>
      </c>
      <c r="AC1676" s="127">
        <v>0</v>
      </c>
      <c r="AD1676" s="127">
        <v>0</v>
      </c>
      <c r="AE1676" s="127">
        <v>0</v>
      </c>
      <c r="AF1676" s="127">
        <v>0</v>
      </c>
      <c r="AG1676" s="127">
        <v>0</v>
      </c>
      <c r="AH1676" s="127">
        <v>0</v>
      </c>
    </row>
    <row r="1677" spans="1:34" x14ac:dyDescent="0.35">
      <c r="A1677" s="127" t="s">
        <v>1953</v>
      </c>
      <c r="B1677" s="127" t="s">
        <v>964</v>
      </c>
      <c r="C1677" s="127">
        <v>0</v>
      </c>
      <c r="D1677" s="127">
        <v>0</v>
      </c>
      <c r="E1677" s="127">
        <v>0</v>
      </c>
      <c r="F1677" s="127">
        <v>0</v>
      </c>
      <c r="G1677" s="127">
        <v>0</v>
      </c>
      <c r="H1677" s="127">
        <v>0</v>
      </c>
      <c r="I1677" s="127">
        <v>0</v>
      </c>
      <c r="J1677" s="127">
        <v>0</v>
      </c>
      <c r="K1677" s="127">
        <v>0</v>
      </c>
      <c r="L1677" s="127">
        <v>0</v>
      </c>
      <c r="M1677" s="127">
        <v>0</v>
      </c>
      <c r="N1677" s="127">
        <v>0</v>
      </c>
      <c r="O1677" s="127">
        <v>0</v>
      </c>
      <c r="P1677" s="127">
        <v>0</v>
      </c>
      <c r="Q1677" s="127">
        <v>0</v>
      </c>
      <c r="R1677" s="127">
        <v>0</v>
      </c>
      <c r="S1677" s="127">
        <v>0</v>
      </c>
      <c r="T1677" s="127">
        <v>0</v>
      </c>
      <c r="U1677" s="127">
        <v>0</v>
      </c>
      <c r="V1677" s="127">
        <v>0</v>
      </c>
      <c r="W1677" s="127">
        <v>0</v>
      </c>
      <c r="X1677" s="127">
        <v>0</v>
      </c>
      <c r="Y1677" s="127">
        <v>0</v>
      </c>
      <c r="Z1677" s="127">
        <v>0</v>
      </c>
      <c r="AA1677" s="127">
        <v>0</v>
      </c>
      <c r="AB1677" s="127">
        <v>0</v>
      </c>
      <c r="AC1677" s="127">
        <v>0</v>
      </c>
      <c r="AD1677" s="127">
        <v>0</v>
      </c>
      <c r="AE1677" s="127">
        <v>0</v>
      </c>
      <c r="AF1677" s="127">
        <v>0</v>
      </c>
      <c r="AG1677" s="127">
        <v>0</v>
      </c>
      <c r="AH1677" s="127">
        <v>0</v>
      </c>
    </row>
    <row r="1678" spans="1:34" x14ac:dyDescent="0.35">
      <c r="A1678" s="127" t="s">
        <v>1954</v>
      </c>
      <c r="B1678" s="127" t="s">
        <v>964</v>
      </c>
      <c r="C1678" s="127">
        <v>0</v>
      </c>
      <c r="D1678" s="127">
        <v>0</v>
      </c>
      <c r="E1678" s="127">
        <v>0</v>
      </c>
      <c r="F1678" s="127">
        <v>0</v>
      </c>
      <c r="G1678" s="127">
        <v>0</v>
      </c>
      <c r="H1678" s="127">
        <v>0</v>
      </c>
      <c r="I1678" s="127">
        <v>0</v>
      </c>
      <c r="J1678" s="127">
        <v>0</v>
      </c>
      <c r="K1678" s="127">
        <v>0</v>
      </c>
      <c r="L1678" s="127">
        <v>0</v>
      </c>
      <c r="M1678" s="127">
        <v>0</v>
      </c>
      <c r="N1678" s="127">
        <v>0</v>
      </c>
      <c r="O1678" s="127">
        <v>0</v>
      </c>
      <c r="P1678" s="127">
        <v>0</v>
      </c>
      <c r="Q1678" s="127">
        <v>0</v>
      </c>
      <c r="R1678" s="127">
        <v>0</v>
      </c>
      <c r="S1678" s="127">
        <v>0</v>
      </c>
      <c r="T1678" s="127">
        <v>0</v>
      </c>
      <c r="U1678" s="127">
        <v>0</v>
      </c>
      <c r="V1678" s="127">
        <v>0</v>
      </c>
      <c r="W1678" s="127">
        <v>0</v>
      </c>
      <c r="X1678" s="127">
        <v>0</v>
      </c>
      <c r="Y1678" s="127">
        <v>0</v>
      </c>
      <c r="Z1678" s="127">
        <v>0</v>
      </c>
      <c r="AA1678" s="127">
        <v>0</v>
      </c>
      <c r="AB1678" s="127">
        <v>0</v>
      </c>
      <c r="AC1678" s="127">
        <v>0</v>
      </c>
      <c r="AD1678" s="127">
        <v>0</v>
      </c>
      <c r="AE1678" s="127">
        <v>0</v>
      </c>
      <c r="AF1678" s="127">
        <v>0</v>
      </c>
      <c r="AG1678" s="127">
        <v>0</v>
      </c>
      <c r="AH1678" s="127">
        <v>0</v>
      </c>
    </row>
    <row r="1679" spans="1:34" x14ac:dyDescent="0.35">
      <c r="A1679" s="127" t="s">
        <v>2485</v>
      </c>
      <c r="B1679" s="127" t="s">
        <v>964</v>
      </c>
      <c r="C1679" s="127">
        <v>0</v>
      </c>
      <c r="D1679" s="127">
        <v>0</v>
      </c>
      <c r="E1679" s="127">
        <v>0</v>
      </c>
      <c r="F1679" s="127">
        <v>0</v>
      </c>
      <c r="G1679" s="127">
        <v>0</v>
      </c>
      <c r="H1679" s="127">
        <v>0</v>
      </c>
      <c r="I1679" s="127">
        <v>0</v>
      </c>
      <c r="J1679" s="127">
        <v>0</v>
      </c>
      <c r="K1679" s="127">
        <v>0</v>
      </c>
      <c r="L1679" s="127">
        <v>0</v>
      </c>
      <c r="M1679" s="127">
        <v>0</v>
      </c>
      <c r="N1679" s="127">
        <v>0</v>
      </c>
      <c r="O1679" s="127">
        <v>0</v>
      </c>
      <c r="P1679" s="127">
        <v>0</v>
      </c>
      <c r="Q1679" s="127">
        <v>0</v>
      </c>
      <c r="R1679" s="127">
        <v>0</v>
      </c>
      <c r="S1679" s="127">
        <v>0</v>
      </c>
      <c r="T1679" s="127">
        <v>0</v>
      </c>
      <c r="U1679" s="127">
        <v>0</v>
      </c>
      <c r="V1679" s="127">
        <v>0</v>
      </c>
      <c r="W1679" s="127">
        <v>0</v>
      </c>
      <c r="X1679" s="127">
        <v>0</v>
      </c>
      <c r="Y1679" s="127">
        <v>0</v>
      </c>
      <c r="Z1679" s="127">
        <v>0</v>
      </c>
      <c r="AA1679" s="127">
        <v>0</v>
      </c>
      <c r="AB1679" s="127">
        <v>0</v>
      </c>
      <c r="AC1679" s="127">
        <v>0</v>
      </c>
      <c r="AD1679" s="127">
        <v>0</v>
      </c>
      <c r="AE1679" s="127">
        <v>0</v>
      </c>
      <c r="AF1679" s="127">
        <v>0</v>
      </c>
      <c r="AG1679" s="127">
        <v>0</v>
      </c>
      <c r="AH1679" s="127">
        <v>0</v>
      </c>
    </row>
    <row r="1680" spans="1:34" x14ac:dyDescent="0.35">
      <c r="A1680" s="127" t="s">
        <v>2486</v>
      </c>
      <c r="B1680" s="127" t="s">
        <v>964</v>
      </c>
      <c r="C1680" s="128">
        <v>848026000</v>
      </c>
      <c r="D1680" s="128">
        <v>681731000</v>
      </c>
      <c r="E1680" s="128">
        <v>834745000</v>
      </c>
      <c r="F1680" s="128">
        <v>929719000</v>
      </c>
      <c r="G1680" s="128">
        <v>1007530000</v>
      </c>
      <c r="H1680" s="128">
        <v>1065230000</v>
      </c>
      <c r="I1680" s="128">
        <v>1109440000</v>
      </c>
      <c r="J1680" s="128">
        <v>1144130000</v>
      </c>
      <c r="K1680" s="128">
        <v>1171510000</v>
      </c>
      <c r="L1680" s="128">
        <v>1206430000</v>
      </c>
      <c r="M1680" s="128">
        <v>1233950000</v>
      </c>
      <c r="N1680" s="128">
        <v>1255020000</v>
      </c>
      <c r="O1680" s="128">
        <v>1270040000</v>
      </c>
      <c r="P1680" s="128">
        <v>1280010000</v>
      </c>
      <c r="Q1680" s="128">
        <v>1292560000</v>
      </c>
      <c r="R1680" s="128">
        <v>1302710000</v>
      </c>
      <c r="S1680" s="128">
        <v>1311510000</v>
      </c>
      <c r="T1680" s="128">
        <v>1322820000</v>
      </c>
      <c r="U1680" s="128">
        <v>1330860000</v>
      </c>
      <c r="V1680" s="128">
        <v>1343040000</v>
      </c>
      <c r="W1680" s="128">
        <v>1352160000</v>
      </c>
      <c r="X1680" s="128">
        <v>1358860000</v>
      </c>
      <c r="Y1680" s="128">
        <v>1363840000</v>
      </c>
      <c r="Z1680" s="128">
        <v>1367930000</v>
      </c>
      <c r="AA1680" s="128">
        <v>1372790000</v>
      </c>
      <c r="AB1680" s="128">
        <v>1376960000</v>
      </c>
      <c r="AC1680" s="128">
        <v>1380620000</v>
      </c>
      <c r="AD1680" s="128">
        <v>1383590000</v>
      </c>
      <c r="AE1680" s="128">
        <v>1386600000</v>
      </c>
      <c r="AF1680" s="128">
        <v>1389580000</v>
      </c>
      <c r="AG1680" s="128">
        <v>1391970000</v>
      </c>
      <c r="AH1680" s="128">
        <v>1393850000</v>
      </c>
    </row>
    <row r="1681" spans="1:34" x14ac:dyDescent="0.35">
      <c r="A1681" s="127" t="s">
        <v>2487</v>
      </c>
      <c r="B1681" s="127" t="s">
        <v>964</v>
      </c>
      <c r="C1681" s="128">
        <v>44501800000</v>
      </c>
      <c r="D1681" s="128">
        <v>35747900000</v>
      </c>
      <c r="E1681" s="128">
        <v>43835300000</v>
      </c>
      <c r="F1681" s="128">
        <v>49000800000</v>
      </c>
      <c r="G1681" s="128">
        <v>53402000000</v>
      </c>
      <c r="H1681" s="128">
        <v>56893900000</v>
      </c>
      <c r="I1681" s="128">
        <v>59822000000</v>
      </c>
      <c r="J1681" s="128">
        <v>62386500000</v>
      </c>
      <c r="K1681" s="128">
        <v>64660800000</v>
      </c>
      <c r="L1681" s="128">
        <v>67463200000</v>
      </c>
      <c r="M1681" s="128">
        <v>69942300000</v>
      </c>
      <c r="N1681" s="128">
        <v>72107800000</v>
      </c>
      <c r="O1681" s="128">
        <v>74266800000</v>
      </c>
      <c r="P1681" s="128">
        <v>76191900000</v>
      </c>
      <c r="Q1681" s="128">
        <v>78297400000</v>
      </c>
      <c r="R1681" s="128">
        <v>80278000000</v>
      </c>
      <c r="S1681" s="128">
        <v>82089500000</v>
      </c>
      <c r="T1681" s="128">
        <v>83953400000</v>
      </c>
      <c r="U1681" s="128">
        <v>85669300000</v>
      </c>
      <c r="V1681" s="128">
        <v>87706700000</v>
      </c>
      <c r="W1681" s="128">
        <v>89613700000</v>
      </c>
      <c r="X1681" s="128">
        <v>91433600000</v>
      </c>
      <c r="Y1681" s="128">
        <v>93203800000</v>
      </c>
      <c r="Z1681" s="128">
        <v>94944500000</v>
      </c>
      <c r="AA1681" s="128">
        <v>96812100000</v>
      </c>
      <c r="AB1681" s="128">
        <v>98698700000</v>
      </c>
      <c r="AC1681" s="128">
        <v>100638000000</v>
      </c>
      <c r="AD1681" s="128">
        <v>102668000000</v>
      </c>
      <c r="AE1681" s="128">
        <v>104750000000</v>
      </c>
      <c r="AF1681" s="128">
        <v>106917000000</v>
      </c>
      <c r="AG1681" s="128">
        <v>109186000000</v>
      </c>
      <c r="AH1681" s="128">
        <v>111549000000</v>
      </c>
    </row>
    <row r="1682" spans="1:34" x14ac:dyDescent="0.35">
      <c r="A1682" s="127" t="s">
        <v>2488</v>
      </c>
      <c r="B1682" s="127" t="s">
        <v>964</v>
      </c>
      <c r="C1682" s="128">
        <v>6990300000</v>
      </c>
      <c r="D1682" s="128">
        <v>5638280000</v>
      </c>
      <c r="E1682" s="128">
        <v>6945680000</v>
      </c>
      <c r="F1682" s="128">
        <v>7802240000</v>
      </c>
      <c r="G1682" s="128">
        <v>8549750000</v>
      </c>
      <c r="H1682" s="128">
        <v>9160230000</v>
      </c>
      <c r="I1682" s="128">
        <v>9690300000</v>
      </c>
      <c r="J1682" s="128">
        <v>10167700000</v>
      </c>
      <c r="K1682" s="128">
        <v>10608200000</v>
      </c>
      <c r="L1682" s="128">
        <v>11139700000</v>
      </c>
      <c r="M1682" s="128">
        <v>11626400000</v>
      </c>
      <c r="N1682" s="128">
        <v>12072100000</v>
      </c>
      <c r="O1682" s="128">
        <v>12474800000</v>
      </c>
      <c r="P1682" s="128">
        <v>12841800000</v>
      </c>
      <c r="Q1682" s="128">
        <v>13243900000</v>
      </c>
      <c r="R1682" s="128">
        <v>13632700000</v>
      </c>
      <c r="S1682" s="128">
        <v>13998900000</v>
      </c>
      <c r="T1682" s="128">
        <v>14373000000</v>
      </c>
      <c r="U1682" s="128">
        <v>14726200000</v>
      </c>
      <c r="V1682" s="128">
        <v>15144700000</v>
      </c>
      <c r="W1682" s="128">
        <v>15552700000</v>
      </c>
      <c r="X1682" s="128">
        <v>15959900000</v>
      </c>
      <c r="Y1682" s="128">
        <v>16367500000</v>
      </c>
      <c r="Z1682" s="128">
        <v>16783900000</v>
      </c>
      <c r="AA1682" s="128">
        <v>17233100000</v>
      </c>
      <c r="AB1682" s="128">
        <v>17700000000</v>
      </c>
      <c r="AC1682" s="128">
        <v>18186900000</v>
      </c>
      <c r="AD1682" s="128">
        <v>18700900000</v>
      </c>
      <c r="AE1682" s="128">
        <v>19253300000</v>
      </c>
      <c r="AF1682" s="128">
        <v>19840000000</v>
      </c>
      <c r="AG1682" s="128">
        <v>20459500000</v>
      </c>
      <c r="AH1682" s="128">
        <v>21109500000</v>
      </c>
    </row>
    <row r="1683" spans="1:34" x14ac:dyDescent="0.35">
      <c r="A1683" s="127" t="s">
        <v>2489</v>
      </c>
      <c r="B1683" s="127" t="s">
        <v>964</v>
      </c>
      <c r="C1683" s="128">
        <v>1395270000</v>
      </c>
      <c r="D1683" s="128">
        <v>1254380000</v>
      </c>
      <c r="E1683" s="128">
        <v>1703140000</v>
      </c>
      <c r="F1683" s="128">
        <v>2084270000</v>
      </c>
      <c r="G1683" s="128">
        <v>2475370000</v>
      </c>
      <c r="H1683" s="128">
        <v>2856050000</v>
      </c>
      <c r="I1683" s="128">
        <v>3234810000</v>
      </c>
      <c r="J1683" s="128">
        <v>3610010000</v>
      </c>
      <c r="K1683" s="128">
        <v>3995810000</v>
      </c>
      <c r="L1683" s="128">
        <v>4436190000</v>
      </c>
      <c r="M1683" s="128">
        <v>4878310000</v>
      </c>
      <c r="N1683" s="128">
        <v>5319240000</v>
      </c>
      <c r="O1683" s="128">
        <v>5478500000</v>
      </c>
      <c r="P1683" s="128">
        <v>5620510000</v>
      </c>
      <c r="Q1683" s="128">
        <v>5775830000</v>
      </c>
      <c r="R1683" s="128">
        <v>5921940000</v>
      </c>
      <c r="S1683" s="128">
        <v>6055570000</v>
      </c>
      <c r="T1683" s="128">
        <v>6193060000</v>
      </c>
      <c r="U1683" s="128">
        <v>6319640000</v>
      </c>
      <c r="V1683" s="128">
        <v>6469940000</v>
      </c>
      <c r="W1683" s="128">
        <v>6610610000</v>
      </c>
      <c r="X1683" s="128">
        <v>6744860000</v>
      </c>
      <c r="Y1683" s="128">
        <v>6875440000</v>
      </c>
      <c r="Z1683" s="128">
        <v>7003850000</v>
      </c>
      <c r="AA1683" s="128">
        <v>7141620000</v>
      </c>
      <c r="AB1683" s="128">
        <v>7280790000</v>
      </c>
      <c r="AC1683" s="128">
        <v>7423870000</v>
      </c>
      <c r="AD1683" s="128">
        <v>7573610000</v>
      </c>
      <c r="AE1683" s="128">
        <v>7727150000</v>
      </c>
      <c r="AF1683" s="128">
        <v>7887060000</v>
      </c>
      <c r="AG1683" s="128">
        <v>8054400000</v>
      </c>
      <c r="AH1683" s="128">
        <v>8228730000</v>
      </c>
    </row>
    <row r="1684" spans="1:34" x14ac:dyDescent="0.35">
      <c r="A1684" s="127" t="s">
        <v>2490</v>
      </c>
      <c r="B1684" s="127" t="s">
        <v>964</v>
      </c>
      <c r="C1684" s="128">
        <v>367910000</v>
      </c>
      <c r="D1684" s="128">
        <v>296751000</v>
      </c>
      <c r="E1684" s="128">
        <v>365562000</v>
      </c>
      <c r="F1684" s="128">
        <v>410644000</v>
      </c>
      <c r="G1684" s="128">
        <v>449987000</v>
      </c>
      <c r="H1684" s="128">
        <v>482117000</v>
      </c>
      <c r="I1684" s="128">
        <v>510016000</v>
      </c>
      <c r="J1684" s="128">
        <v>535141000</v>
      </c>
      <c r="K1684" s="128">
        <v>558327000</v>
      </c>
      <c r="L1684" s="128">
        <v>586300000</v>
      </c>
      <c r="M1684" s="128">
        <v>611915000</v>
      </c>
      <c r="N1684" s="128">
        <v>635373000</v>
      </c>
      <c r="O1684" s="128">
        <v>656568000</v>
      </c>
      <c r="P1684" s="128">
        <v>675886000</v>
      </c>
      <c r="Q1684" s="128">
        <v>697048000</v>
      </c>
      <c r="R1684" s="128">
        <v>717509000</v>
      </c>
      <c r="S1684" s="128">
        <v>736784000</v>
      </c>
      <c r="T1684" s="128">
        <v>756473000</v>
      </c>
      <c r="U1684" s="128">
        <v>775064000</v>
      </c>
      <c r="V1684" s="128">
        <v>797088000</v>
      </c>
      <c r="W1684" s="128">
        <v>818565000</v>
      </c>
      <c r="X1684" s="128">
        <v>839996000</v>
      </c>
      <c r="Y1684" s="128">
        <v>861447000</v>
      </c>
      <c r="Z1684" s="128">
        <v>883361000</v>
      </c>
      <c r="AA1684" s="128">
        <v>907005000</v>
      </c>
      <c r="AB1684" s="128">
        <v>931579000</v>
      </c>
      <c r="AC1684" s="128">
        <v>957205000</v>
      </c>
      <c r="AD1684" s="128">
        <v>984260000</v>
      </c>
      <c r="AE1684" s="128">
        <v>1013330000</v>
      </c>
      <c r="AF1684" s="128">
        <v>1044210000</v>
      </c>
      <c r="AG1684" s="128">
        <v>1076810000</v>
      </c>
      <c r="AH1684" s="128">
        <v>1111020000</v>
      </c>
    </row>
    <row r="1685" spans="1:34" x14ac:dyDescent="0.35">
      <c r="A1685" s="127" t="s">
        <v>2491</v>
      </c>
      <c r="B1685" s="127" t="s">
        <v>964</v>
      </c>
      <c r="C1685" s="127">
        <v>0</v>
      </c>
      <c r="D1685" s="127">
        <v>0</v>
      </c>
      <c r="E1685" s="127">
        <v>0</v>
      </c>
      <c r="F1685" s="127">
        <v>0</v>
      </c>
      <c r="G1685" s="127">
        <v>0</v>
      </c>
      <c r="H1685" s="127">
        <v>0</v>
      </c>
      <c r="I1685" s="127">
        <v>0</v>
      </c>
      <c r="J1685" s="127">
        <v>0</v>
      </c>
      <c r="K1685" s="127">
        <v>0</v>
      </c>
      <c r="L1685" s="127">
        <v>0</v>
      </c>
      <c r="M1685" s="127">
        <v>0</v>
      </c>
      <c r="N1685" s="127">
        <v>0</v>
      </c>
      <c r="O1685" s="127">
        <v>0</v>
      </c>
      <c r="P1685" s="127">
        <v>0</v>
      </c>
      <c r="Q1685" s="127">
        <v>0</v>
      </c>
      <c r="R1685" s="127">
        <v>0</v>
      </c>
      <c r="S1685" s="127">
        <v>0</v>
      </c>
      <c r="T1685" s="127">
        <v>0</v>
      </c>
      <c r="U1685" s="127">
        <v>0</v>
      </c>
      <c r="V1685" s="127">
        <v>0</v>
      </c>
      <c r="W1685" s="127">
        <v>0</v>
      </c>
      <c r="X1685" s="127">
        <v>0</v>
      </c>
      <c r="Y1685" s="127">
        <v>0</v>
      </c>
      <c r="Z1685" s="127">
        <v>0</v>
      </c>
      <c r="AA1685" s="127">
        <v>0</v>
      </c>
      <c r="AB1685" s="127">
        <v>0</v>
      </c>
      <c r="AC1685" s="127">
        <v>0</v>
      </c>
      <c r="AD1685" s="127">
        <v>0</v>
      </c>
      <c r="AE1685" s="127">
        <v>0</v>
      </c>
      <c r="AF1685" s="127">
        <v>0</v>
      </c>
      <c r="AG1685" s="127">
        <v>0</v>
      </c>
      <c r="AH1685" s="127">
        <v>0</v>
      </c>
    </row>
    <row r="1686" spans="1:34" x14ac:dyDescent="0.35">
      <c r="A1686" s="127" t="s">
        <v>2492</v>
      </c>
      <c r="B1686" s="127" t="s">
        <v>964</v>
      </c>
      <c r="C1686" s="127">
        <v>0</v>
      </c>
      <c r="D1686" s="127">
        <v>0</v>
      </c>
      <c r="E1686" s="127">
        <v>0</v>
      </c>
      <c r="F1686" s="127">
        <v>0</v>
      </c>
      <c r="G1686" s="127">
        <v>0</v>
      </c>
      <c r="H1686" s="127">
        <v>0</v>
      </c>
      <c r="I1686" s="127">
        <v>0</v>
      </c>
      <c r="J1686" s="127">
        <v>0</v>
      </c>
      <c r="K1686" s="127">
        <v>0</v>
      </c>
      <c r="L1686" s="127">
        <v>0</v>
      </c>
      <c r="M1686" s="127">
        <v>0</v>
      </c>
      <c r="N1686" s="127">
        <v>0</v>
      </c>
      <c r="O1686" s="127">
        <v>0</v>
      </c>
      <c r="P1686" s="127">
        <v>0</v>
      </c>
      <c r="Q1686" s="127">
        <v>0</v>
      </c>
      <c r="R1686" s="127">
        <v>0</v>
      </c>
      <c r="S1686" s="127">
        <v>0</v>
      </c>
      <c r="T1686" s="127">
        <v>0</v>
      </c>
      <c r="U1686" s="127">
        <v>0</v>
      </c>
      <c r="V1686" s="127">
        <v>0</v>
      </c>
      <c r="W1686" s="127">
        <v>0</v>
      </c>
      <c r="X1686" s="127">
        <v>0</v>
      </c>
      <c r="Y1686" s="127">
        <v>0</v>
      </c>
      <c r="Z1686" s="127">
        <v>0</v>
      </c>
      <c r="AA1686" s="127">
        <v>0</v>
      </c>
      <c r="AB1686" s="127">
        <v>0</v>
      </c>
      <c r="AC1686" s="127">
        <v>0</v>
      </c>
      <c r="AD1686" s="127">
        <v>0</v>
      </c>
      <c r="AE1686" s="127">
        <v>0</v>
      </c>
      <c r="AF1686" s="127">
        <v>0</v>
      </c>
      <c r="AG1686" s="127">
        <v>0</v>
      </c>
      <c r="AH1686" s="127">
        <v>0</v>
      </c>
    </row>
    <row r="1687" spans="1:34" x14ac:dyDescent="0.35">
      <c r="A1687" s="127" t="s">
        <v>2493</v>
      </c>
      <c r="B1687" s="127" t="s">
        <v>964</v>
      </c>
      <c r="C1687" s="128">
        <v>1359830000</v>
      </c>
      <c r="D1687" s="128">
        <v>1093700000</v>
      </c>
      <c r="E1687" s="128">
        <v>1340800000</v>
      </c>
      <c r="F1687" s="128">
        <v>1495820000</v>
      </c>
      <c r="G1687" s="128">
        <v>1624170000</v>
      </c>
      <c r="H1687" s="128">
        <v>1720880000</v>
      </c>
      <c r="I1687" s="128">
        <v>1796790000</v>
      </c>
      <c r="J1687" s="128">
        <v>1858270000</v>
      </c>
      <c r="K1687" s="128">
        <v>1908840000</v>
      </c>
      <c r="L1687" s="128">
        <v>1973180000</v>
      </c>
      <c r="M1687" s="128">
        <v>2026750000</v>
      </c>
      <c r="N1687" s="128">
        <v>2071060000</v>
      </c>
      <c r="O1687" s="128">
        <v>2106570000</v>
      </c>
      <c r="P1687" s="128">
        <v>2134820000</v>
      </c>
      <c r="Q1687" s="128">
        <v>2168000000</v>
      </c>
      <c r="R1687" s="128">
        <v>2197480000</v>
      </c>
      <c r="S1687" s="128">
        <v>2224280000</v>
      </c>
      <c r="T1687" s="128">
        <v>2254070000</v>
      </c>
      <c r="U1687" s="128">
        <v>2277550000</v>
      </c>
      <c r="V1687" s="128">
        <v>2307980000</v>
      </c>
      <c r="W1687" s="128">
        <v>2333190000</v>
      </c>
      <c r="X1687" s="128">
        <v>2354200000</v>
      </c>
      <c r="Y1687" s="128">
        <v>2371750000</v>
      </c>
      <c r="Z1687" s="128">
        <v>2386690000</v>
      </c>
      <c r="AA1687" s="128">
        <v>2401970000</v>
      </c>
      <c r="AB1687" s="128">
        <v>2414730000</v>
      </c>
      <c r="AC1687" s="128">
        <v>2425220000</v>
      </c>
      <c r="AD1687" s="128">
        <v>2433310000</v>
      </c>
      <c r="AE1687" s="128">
        <v>2440100000</v>
      </c>
      <c r="AF1687" s="128">
        <v>2445530000</v>
      </c>
      <c r="AG1687" s="128">
        <v>2449110000</v>
      </c>
      <c r="AH1687" s="128">
        <v>2451020000</v>
      </c>
    </row>
    <row r="1688" spans="1:34" x14ac:dyDescent="0.35">
      <c r="A1688" s="127" t="s">
        <v>2494</v>
      </c>
      <c r="B1688" s="127" t="s">
        <v>964</v>
      </c>
      <c r="C1688" s="127">
        <v>0</v>
      </c>
      <c r="D1688" s="127">
        <v>0</v>
      </c>
      <c r="E1688" s="127">
        <v>0</v>
      </c>
      <c r="F1688" s="127">
        <v>0</v>
      </c>
      <c r="G1688" s="127">
        <v>0</v>
      </c>
      <c r="H1688" s="127">
        <v>0</v>
      </c>
      <c r="I1688" s="127">
        <v>0</v>
      </c>
      <c r="J1688" s="127">
        <v>0</v>
      </c>
      <c r="K1688" s="127">
        <v>0</v>
      </c>
      <c r="L1688" s="127">
        <v>0</v>
      </c>
      <c r="M1688" s="127">
        <v>0</v>
      </c>
      <c r="N1688" s="127">
        <v>0</v>
      </c>
      <c r="O1688" s="127">
        <v>0</v>
      </c>
      <c r="P1688" s="127">
        <v>0</v>
      </c>
      <c r="Q1688" s="127">
        <v>0</v>
      </c>
      <c r="R1688" s="127">
        <v>0</v>
      </c>
      <c r="S1688" s="127">
        <v>0</v>
      </c>
      <c r="T1688" s="127">
        <v>0</v>
      </c>
      <c r="U1688" s="127">
        <v>0</v>
      </c>
      <c r="V1688" s="127">
        <v>0</v>
      </c>
      <c r="W1688" s="127">
        <v>0</v>
      </c>
      <c r="X1688" s="127">
        <v>0</v>
      </c>
      <c r="Y1688" s="127">
        <v>0</v>
      </c>
      <c r="Z1688" s="127">
        <v>0</v>
      </c>
      <c r="AA1688" s="127">
        <v>0</v>
      </c>
      <c r="AB1688" s="127">
        <v>0</v>
      </c>
      <c r="AC1688" s="127">
        <v>0</v>
      </c>
      <c r="AD1688" s="127">
        <v>0</v>
      </c>
      <c r="AE1688" s="127">
        <v>0</v>
      </c>
      <c r="AF1688" s="127">
        <v>0</v>
      </c>
      <c r="AG1688" s="127">
        <v>0</v>
      </c>
      <c r="AH1688" s="127">
        <v>0</v>
      </c>
    </row>
    <row r="1689" spans="1:34" x14ac:dyDescent="0.35">
      <c r="A1689" s="127" t="s">
        <v>2495</v>
      </c>
      <c r="B1689" s="127" t="s">
        <v>964</v>
      </c>
      <c r="C1689" s="127">
        <v>0</v>
      </c>
      <c r="D1689" s="127">
        <v>0</v>
      </c>
      <c r="E1689" s="127">
        <v>0</v>
      </c>
      <c r="F1689" s="127">
        <v>0</v>
      </c>
      <c r="G1689" s="127">
        <v>0</v>
      </c>
      <c r="H1689" s="127">
        <v>0</v>
      </c>
      <c r="I1689" s="127">
        <v>0</v>
      </c>
      <c r="J1689" s="127">
        <v>0</v>
      </c>
      <c r="K1689" s="127">
        <v>0</v>
      </c>
      <c r="L1689" s="127">
        <v>0</v>
      </c>
      <c r="M1689" s="127">
        <v>0</v>
      </c>
      <c r="N1689" s="127">
        <v>0</v>
      </c>
      <c r="O1689" s="127">
        <v>0</v>
      </c>
      <c r="P1689" s="127">
        <v>0</v>
      </c>
      <c r="Q1689" s="127">
        <v>0</v>
      </c>
      <c r="R1689" s="127">
        <v>0</v>
      </c>
      <c r="S1689" s="127">
        <v>0</v>
      </c>
      <c r="T1689" s="127">
        <v>0</v>
      </c>
      <c r="U1689" s="127">
        <v>0</v>
      </c>
      <c r="V1689" s="127">
        <v>0</v>
      </c>
      <c r="W1689" s="127">
        <v>0</v>
      </c>
      <c r="X1689" s="127">
        <v>0</v>
      </c>
      <c r="Y1689" s="127">
        <v>0</v>
      </c>
      <c r="Z1689" s="127">
        <v>0</v>
      </c>
      <c r="AA1689" s="127">
        <v>0</v>
      </c>
      <c r="AB1689" s="127">
        <v>0</v>
      </c>
      <c r="AC1689" s="127">
        <v>0</v>
      </c>
      <c r="AD1689" s="127">
        <v>0</v>
      </c>
      <c r="AE1689" s="127">
        <v>0</v>
      </c>
      <c r="AF1689" s="127">
        <v>0</v>
      </c>
      <c r="AG1689" s="127">
        <v>0</v>
      </c>
      <c r="AH1689" s="127">
        <v>0</v>
      </c>
    </row>
    <row r="1690" spans="1:34" x14ac:dyDescent="0.35">
      <c r="A1690" s="127" t="s">
        <v>2496</v>
      </c>
      <c r="B1690" s="127" t="s">
        <v>964</v>
      </c>
      <c r="C1690" s="128">
        <v>18235400</v>
      </c>
      <c r="D1690" s="128">
        <v>27388000</v>
      </c>
      <c r="E1690" s="128">
        <v>52811900</v>
      </c>
      <c r="F1690" s="128">
        <v>82814300</v>
      </c>
      <c r="G1690" s="128">
        <v>118848000</v>
      </c>
      <c r="H1690" s="128">
        <v>157367000</v>
      </c>
      <c r="I1690" s="128">
        <v>196812000</v>
      </c>
      <c r="J1690" s="128">
        <v>236035000</v>
      </c>
      <c r="K1690" s="128">
        <v>274188000</v>
      </c>
      <c r="L1690" s="128">
        <v>317153000</v>
      </c>
      <c r="M1690" s="128">
        <v>336238000</v>
      </c>
      <c r="N1690" s="128">
        <v>354798000</v>
      </c>
      <c r="O1690" s="128">
        <v>372050000</v>
      </c>
      <c r="P1690" s="128">
        <v>388003000</v>
      </c>
      <c r="Q1690" s="128">
        <v>405403000</v>
      </c>
      <c r="R1690" s="128">
        <v>421416000</v>
      </c>
      <c r="S1690" s="128">
        <v>436240000</v>
      </c>
      <c r="T1690" s="128">
        <v>450032000</v>
      </c>
      <c r="U1690" s="128">
        <v>462926000</v>
      </c>
      <c r="V1690" s="128">
        <v>496337000</v>
      </c>
      <c r="W1690" s="128">
        <v>527758000</v>
      </c>
      <c r="X1690" s="128">
        <v>557275000</v>
      </c>
      <c r="Y1690" s="128">
        <v>585158000</v>
      </c>
      <c r="Z1690" s="128">
        <v>611759000</v>
      </c>
      <c r="AA1690" s="128">
        <v>630704000</v>
      </c>
      <c r="AB1690" s="128">
        <v>648753000</v>
      </c>
      <c r="AC1690" s="128">
        <v>665952000</v>
      </c>
      <c r="AD1690" s="128">
        <v>682107000</v>
      </c>
      <c r="AE1690" s="128">
        <v>697280000</v>
      </c>
      <c r="AF1690" s="128">
        <v>711118000</v>
      </c>
      <c r="AG1690" s="128">
        <v>723511000</v>
      </c>
      <c r="AH1690" s="128">
        <v>734514000</v>
      </c>
    </row>
    <row r="1691" spans="1:34" x14ac:dyDescent="0.35">
      <c r="A1691" s="127" t="s">
        <v>2497</v>
      </c>
      <c r="B1691" s="127" t="s">
        <v>964</v>
      </c>
      <c r="C1691" s="127">
        <v>0</v>
      </c>
      <c r="D1691" s="127">
        <v>0</v>
      </c>
      <c r="E1691" s="127">
        <v>0</v>
      </c>
      <c r="F1691" s="127">
        <v>0</v>
      </c>
      <c r="G1691" s="127">
        <v>0</v>
      </c>
      <c r="H1691" s="127">
        <v>0</v>
      </c>
      <c r="I1691" s="127">
        <v>0</v>
      </c>
      <c r="J1691" s="127">
        <v>0</v>
      </c>
      <c r="K1691" s="127">
        <v>0</v>
      </c>
      <c r="L1691" s="127">
        <v>0</v>
      </c>
      <c r="M1691" s="127">
        <v>0</v>
      </c>
      <c r="N1691" s="127">
        <v>0</v>
      </c>
      <c r="O1691" s="127">
        <v>0</v>
      </c>
      <c r="P1691" s="127">
        <v>0</v>
      </c>
      <c r="Q1691" s="127">
        <v>0</v>
      </c>
      <c r="R1691" s="127">
        <v>0</v>
      </c>
      <c r="S1691" s="127">
        <v>0</v>
      </c>
      <c r="T1691" s="127">
        <v>0</v>
      </c>
      <c r="U1691" s="127">
        <v>0</v>
      </c>
      <c r="V1691" s="127">
        <v>0</v>
      </c>
      <c r="W1691" s="127">
        <v>0</v>
      </c>
      <c r="X1691" s="127">
        <v>0</v>
      </c>
      <c r="Y1691" s="127">
        <v>0</v>
      </c>
      <c r="Z1691" s="127">
        <v>0</v>
      </c>
      <c r="AA1691" s="127">
        <v>0</v>
      </c>
      <c r="AB1691" s="127">
        <v>0</v>
      </c>
      <c r="AC1691" s="127">
        <v>0</v>
      </c>
      <c r="AD1691" s="127">
        <v>0</v>
      </c>
      <c r="AE1691" s="127">
        <v>0</v>
      </c>
      <c r="AF1691" s="127">
        <v>0</v>
      </c>
      <c r="AG1691" s="127">
        <v>0</v>
      </c>
      <c r="AH1691" s="127">
        <v>0</v>
      </c>
    </row>
    <row r="1692" spans="1:34" x14ac:dyDescent="0.35">
      <c r="A1692" s="127" t="s">
        <v>2498</v>
      </c>
      <c r="B1692" s="127" t="s">
        <v>964</v>
      </c>
      <c r="C1692" s="128">
        <v>6477190000</v>
      </c>
      <c r="D1692" s="128">
        <v>5312550000</v>
      </c>
      <c r="E1692" s="128">
        <v>6674380000</v>
      </c>
      <c r="F1692" s="128">
        <v>7664220000</v>
      </c>
      <c r="G1692" s="128">
        <v>8681900000</v>
      </c>
      <c r="H1692" s="128">
        <v>9588150000</v>
      </c>
      <c r="I1692" s="128">
        <v>10426900000</v>
      </c>
      <c r="J1692" s="128">
        <v>11222400000</v>
      </c>
      <c r="K1692" s="128">
        <v>11987500000</v>
      </c>
      <c r="L1692" s="128">
        <v>12996600000</v>
      </c>
      <c r="M1692" s="128">
        <v>14003500000</v>
      </c>
      <c r="N1692" s="128">
        <v>14989400000</v>
      </c>
      <c r="O1692" s="128">
        <v>15947100000</v>
      </c>
      <c r="P1692" s="128">
        <v>16878800000</v>
      </c>
      <c r="Q1692" s="128">
        <v>17907200000</v>
      </c>
      <c r="R1692" s="128">
        <v>18909600000</v>
      </c>
      <c r="S1692" s="128">
        <v>19889700000</v>
      </c>
      <c r="T1692" s="128">
        <v>20852300000</v>
      </c>
      <c r="U1692" s="128">
        <v>21803400000</v>
      </c>
      <c r="V1692" s="128">
        <v>23782100000</v>
      </c>
      <c r="W1692" s="128">
        <v>25741500000</v>
      </c>
      <c r="X1692" s="128">
        <v>27692000000</v>
      </c>
      <c r="Y1692" s="128">
        <v>29641400000</v>
      </c>
      <c r="Z1692" s="128">
        <v>31595900000</v>
      </c>
      <c r="AA1692" s="128">
        <v>33223000000</v>
      </c>
      <c r="AB1692" s="128">
        <v>34864900000</v>
      </c>
      <c r="AC1692" s="128">
        <v>36521400000</v>
      </c>
      <c r="AD1692" s="128">
        <v>38192900000</v>
      </c>
      <c r="AE1692" s="128">
        <v>39877000000</v>
      </c>
      <c r="AF1692" s="128">
        <v>41570900000</v>
      </c>
      <c r="AG1692" s="128">
        <v>43273800000</v>
      </c>
      <c r="AH1692" s="128">
        <v>44984100000</v>
      </c>
    </row>
    <row r="1693" spans="1:34" x14ac:dyDescent="0.35">
      <c r="A1693" s="127" t="s">
        <v>2499</v>
      </c>
      <c r="B1693" s="127" t="s">
        <v>964</v>
      </c>
      <c r="C1693" s="127">
        <v>0</v>
      </c>
      <c r="D1693" s="127">
        <v>0</v>
      </c>
      <c r="E1693" s="127">
        <v>0</v>
      </c>
      <c r="F1693" s="127">
        <v>0</v>
      </c>
      <c r="G1693" s="127">
        <v>0</v>
      </c>
      <c r="H1693" s="127">
        <v>0</v>
      </c>
      <c r="I1693" s="127">
        <v>0</v>
      </c>
      <c r="J1693" s="127">
        <v>0</v>
      </c>
      <c r="K1693" s="127">
        <v>0</v>
      </c>
      <c r="L1693" s="127">
        <v>0</v>
      </c>
      <c r="M1693" s="127">
        <v>0</v>
      </c>
      <c r="N1693" s="127">
        <v>0</v>
      </c>
      <c r="O1693" s="127">
        <v>0</v>
      </c>
      <c r="P1693" s="127">
        <v>0</v>
      </c>
      <c r="Q1693" s="127">
        <v>0</v>
      </c>
      <c r="R1693" s="127">
        <v>0</v>
      </c>
      <c r="S1693" s="127">
        <v>0</v>
      </c>
      <c r="T1693" s="127">
        <v>0</v>
      </c>
      <c r="U1693" s="127">
        <v>0</v>
      </c>
      <c r="V1693" s="127">
        <v>0</v>
      </c>
      <c r="W1693" s="127">
        <v>0</v>
      </c>
      <c r="X1693" s="127">
        <v>0</v>
      </c>
      <c r="Y1693" s="127">
        <v>0</v>
      </c>
      <c r="Z1693" s="127">
        <v>0</v>
      </c>
      <c r="AA1693" s="127">
        <v>0</v>
      </c>
      <c r="AB1693" s="127">
        <v>0</v>
      </c>
      <c r="AC1693" s="127">
        <v>0</v>
      </c>
      <c r="AD1693" s="127">
        <v>0</v>
      </c>
      <c r="AE1693" s="127">
        <v>0</v>
      </c>
      <c r="AF1693" s="127">
        <v>0</v>
      </c>
      <c r="AG1693" s="127">
        <v>0</v>
      </c>
      <c r="AH1693" s="127">
        <v>0</v>
      </c>
    </row>
    <row r="1694" spans="1:34" x14ac:dyDescent="0.35">
      <c r="A1694" s="127" t="s">
        <v>2500</v>
      </c>
      <c r="B1694" s="127" t="s">
        <v>964</v>
      </c>
      <c r="C1694" s="128">
        <v>340905000</v>
      </c>
      <c r="D1694" s="128">
        <v>279608000</v>
      </c>
      <c r="E1694" s="128">
        <v>351283000</v>
      </c>
      <c r="F1694" s="128">
        <v>403380000</v>
      </c>
      <c r="G1694" s="128">
        <v>456942000</v>
      </c>
      <c r="H1694" s="128">
        <v>504639000</v>
      </c>
      <c r="I1694" s="128">
        <v>548782000</v>
      </c>
      <c r="J1694" s="128">
        <v>590651000</v>
      </c>
      <c r="K1694" s="128">
        <v>630923000</v>
      </c>
      <c r="L1694" s="128">
        <v>684031000</v>
      </c>
      <c r="M1694" s="128">
        <v>737028000</v>
      </c>
      <c r="N1694" s="128">
        <v>788913000</v>
      </c>
      <c r="O1694" s="128">
        <v>839323000</v>
      </c>
      <c r="P1694" s="128">
        <v>888359000</v>
      </c>
      <c r="Q1694" s="128">
        <v>942486000</v>
      </c>
      <c r="R1694" s="128">
        <v>995242000</v>
      </c>
      <c r="S1694" s="128">
        <v>1046820000</v>
      </c>
      <c r="T1694" s="128">
        <v>1097490000</v>
      </c>
      <c r="U1694" s="128">
        <v>1147550000</v>
      </c>
      <c r="V1694" s="128">
        <v>1251690000</v>
      </c>
      <c r="W1694" s="128">
        <v>1354820000</v>
      </c>
      <c r="X1694" s="128">
        <v>1457470000</v>
      </c>
      <c r="Y1694" s="128">
        <v>1560070000</v>
      </c>
      <c r="Z1694" s="128">
        <v>1662940000</v>
      </c>
      <c r="AA1694" s="128">
        <v>1748580000</v>
      </c>
      <c r="AB1694" s="128">
        <v>1835000000</v>
      </c>
      <c r="AC1694" s="128">
        <v>1922180000</v>
      </c>
      <c r="AD1694" s="128">
        <v>2010150000</v>
      </c>
      <c r="AE1694" s="128">
        <v>2098790000</v>
      </c>
      <c r="AF1694" s="128">
        <v>2187940000</v>
      </c>
      <c r="AG1694" s="128">
        <v>2277570000</v>
      </c>
      <c r="AH1694" s="128">
        <v>2367590000</v>
      </c>
    </row>
    <row r="1695" spans="1:34" x14ac:dyDescent="0.35">
      <c r="A1695" s="127" t="s">
        <v>2501</v>
      </c>
      <c r="B1695" s="127" t="s">
        <v>964</v>
      </c>
      <c r="C1695" s="127">
        <v>0</v>
      </c>
      <c r="D1695" s="127">
        <v>0</v>
      </c>
      <c r="E1695" s="127">
        <v>0</v>
      </c>
      <c r="F1695" s="127">
        <v>0</v>
      </c>
      <c r="G1695" s="127">
        <v>0</v>
      </c>
      <c r="H1695" s="127">
        <v>0</v>
      </c>
      <c r="I1695" s="127">
        <v>0</v>
      </c>
      <c r="J1695" s="127">
        <v>0</v>
      </c>
      <c r="K1695" s="127">
        <v>0</v>
      </c>
      <c r="L1695" s="127">
        <v>0</v>
      </c>
      <c r="M1695" s="127">
        <v>0</v>
      </c>
      <c r="N1695" s="127">
        <v>0</v>
      </c>
      <c r="O1695" s="127">
        <v>0</v>
      </c>
      <c r="P1695" s="127">
        <v>0</v>
      </c>
      <c r="Q1695" s="127">
        <v>0</v>
      </c>
      <c r="R1695" s="127">
        <v>0</v>
      </c>
      <c r="S1695" s="127">
        <v>0</v>
      </c>
      <c r="T1695" s="127">
        <v>0</v>
      </c>
      <c r="U1695" s="127">
        <v>0</v>
      </c>
      <c r="V1695" s="127">
        <v>0</v>
      </c>
      <c r="W1695" s="127">
        <v>0</v>
      </c>
      <c r="X1695" s="127">
        <v>0</v>
      </c>
      <c r="Y1695" s="127">
        <v>0</v>
      </c>
      <c r="Z1695" s="127">
        <v>0</v>
      </c>
      <c r="AA1695" s="127">
        <v>0</v>
      </c>
      <c r="AB1695" s="127">
        <v>0</v>
      </c>
      <c r="AC1695" s="127">
        <v>0</v>
      </c>
      <c r="AD1695" s="127">
        <v>0</v>
      </c>
      <c r="AE1695" s="127">
        <v>0</v>
      </c>
      <c r="AF1695" s="127">
        <v>0</v>
      </c>
      <c r="AG1695" s="127">
        <v>0</v>
      </c>
      <c r="AH1695" s="127">
        <v>0</v>
      </c>
    </row>
    <row r="1696" spans="1:34" x14ac:dyDescent="0.35">
      <c r="A1696" s="127" t="s">
        <v>2502</v>
      </c>
      <c r="B1696" s="127" t="s">
        <v>964</v>
      </c>
      <c r="C1696" s="127">
        <v>0</v>
      </c>
      <c r="D1696" s="127">
        <v>0</v>
      </c>
      <c r="E1696" s="127">
        <v>0</v>
      </c>
      <c r="F1696" s="127">
        <v>0</v>
      </c>
      <c r="G1696" s="127">
        <v>0</v>
      </c>
      <c r="H1696" s="127">
        <v>0</v>
      </c>
      <c r="I1696" s="127">
        <v>0</v>
      </c>
      <c r="J1696" s="127">
        <v>0</v>
      </c>
      <c r="K1696" s="127">
        <v>0</v>
      </c>
      <c r="L1696" s="127">
        <v>0</v>
      </c>
      <c r="M1696" s="127">
        <v>0</v>
      </c>
      <c r="N1696" s="127">
        <v>0</v>
      </c>
      <c r="O1696" s="127">
        <v>0</v>
      </c>
      <c r="P1696" s="127">
        <v>0</v>
      </c>
      <c r="Q1696" s="127">
        <v>0</v>
      </c>
      <c r="R1696" s="127">
        <v>0</v>
      </c>
      <c r="S1696" s="127">
        <v>0</v>
      </c>
      <c r="T1696" s="127">
        <v>0</v>
      </c>
      <c r="U1696" s="127">
        <v>0</v>
      </c>
      <c r="V1696" s="127">
        <v>0</v>
      </c>
      <c r="W1696" s="127">
        <v>0</v>
      </c>
      <c r="X1696" s="127">
        <v>0</v>
      </c>
      <c r="Y1696" s="127">
        <v>0</v>
      </c>
      <c r="Z1696" s="127">
        <v>0</v>
      </c>
      <c r="AA1696" s="127">
        <v>0</v>
      </c>
      <c r="AB1696" s="127">
        <v>0</v>
      </c>
      <c r="AC1696" s="127">
        <v>0</v>
      </c>
      <c r="AD1696" s="127">
        <v>0</v>
      </c>
      <c r="AE1696" s="127">
        <v>0</v>
      </c>
      <c r="AF1696" s="127">
        <v>0</v>
      </c>
      <c r="AG1696" s="127">
        <v>0</v>
      </c>
      <c r="AH1696" s="127">
        <v>0</v>
      </c>
    </row>
    <row r="1697" spans="1:34" x14ac:dyDescent="0.35">
      <c r="A1697" s="127" t="s">
        <v>2503</v>
      </c>
      <c r="B1697" s="127" t="s">
        <v>964</v>
      </c>
      <c r="C1697" s="127">
        <v>0</v>
      </c>
      <c r="D1697" s="127">
        <v>0</v>
      </c>
      <c r="E1697" s="127">
        <v>0</v>
      </c>
      <c r="F1697" s="127">
        <v>0</v>
      </c>
      <c r="G1697" s="127">
        <v>0</v>
      </c>
      <c r="H1697" s="127">
        <v>0</v>
      </c>
      <c r="I1697" s="127">
        <v>0</v>
      </c>
      <c r="J1697" s="127">
        <v>0</v>
      </c>
      <c r="K1697" s="127">
        <v>0</v>
      </c>
      <c r="L1697" s="127">
        <v>0</v>
      </c>
      <c r="M1697" s="127">
        <v>0</v>
      </c>
      <c r="N1697" s="127">
        <v>0</v>
      </c>
      <c r="O1697" s="127">
        <v>0</v>
      </c>
      <c r="P1697" s="127">
        <v>0</v>
      </c>
      <c r="Q1697" s="127">
        <v>0</v>
      </c>
      <c r="R1697" s="127">
        <v>0</v>
      </c>
      <c r="S1697" s="127">
        <v>0</v>
      </c>
      <c r="T1697" s="127">
        <v>0</v>
      </c>
      <c r="U1697" s="127">
        <v>0</v>
      </c>
      <c r="V1697" s="127">
        <v>0</v>
      </c>
      <c r="W1697" s="127">
        <v>0</v>
      </c>
      <c r="X1697" s="127">
        <v>0</v>
      </c>
      <c r="Y1697" s="127">
        <v>0</v>
      </c>
      <c r="Z1697" s="127">
        <v>0</v>
      </c>
      <c r="AA1697" s="127">
        <v>0</v>
      </c>
      <c r="AB1697" s="127">
        <v>0</v>
      </c>
      <c r="AC1697" s="127">
        <v>0</v>
      </c>
      <c r="AD1697" s="127">
        <v>0</v>
      </c>
      <c r="AE1697" s="127">
        <v>0</v>
      </c>
      <c r="AF1697" s="127">
        <v>0</v>
      </c>
      <c r="AG1697" s="127">
        <v>0</v>
      </c>
      <c r="AH1697" s="127">
        <v>0</v>
      </c>
    </row>
    <row r="1698" spans="1:34" x14ac:dyDescent="0.35">
      <c r="A1698" s="127" t="s">
        <v>2504</v>
      </c>
      <c r="B1698" s="127" t="s">
        <v>964</v>
      </c>
      <c r="C1698" s="127">
        <v>0</v>
      </c>
      <c r="D1698" s="127">
        <v>0</v>
      </c>
      <c r="E1698" s="127">
        <v>0</v>
      </c>
      <c r="F1698" s="127">
        <v>0</v>
      </c>
      <c r="G1698" s="127">
        <v>0</v>
      </c>
      <c r="H1698" s="127">
        <v>0</v>
      </c>
      <c r="I1698" s="127">
        <v>0</v>
      </c>
      <c r="J1698" s="127">
        <v>0</v>
      </c>
      <c r="K1698" s="127">
        <v>0</v>
      </c>
      <c r="L1698" s="127">
        <v>0</v>
      </c>
      <c r="M1698" s="127">
        <v>0</v>
      </c>
      <c r="N1698" s="127">
        <v>0</v>
      </c>
      <c r="O1698" s="127">
        <v>0</v>
      </c>
      <c r="P1698" s="127">
        <v>0</v>
      </c>
      <c r="Q1698" s="127">
        <v>0</v>
      </c>
      <c r="R1698" s="127">
        <v>0</v>
      </c>
      <c r="S1698" s="127">
        <v>0</v>
      </c>
      <c r="T1698" s="127">
        <v>0</v>
      </c>
      <c r="U1698" s="127">
        <v>0</v>
      </c>
      <c r="V1698" s="127">
        <v>0</v>
      </c>
      <c r="W1698" s="127">
        <v>0</v>
      </c>
      <c r="X1698" s="127">
        <v>0</v>
      </c>
      <c r="Y1698" s="127">
        <v>0</v>
      </c>
      <c r="Z1698" s="127">
        <v>0</v>
      </c>
      <c r="AA1698" s="127">
        <v>0</v>
      </c>
      <c r="AB1698" s="127">
        <v>0</v>
      </c>
      <c r="AC1698" s="127">
        <v>0</v>
      </c>
      <c r="AD1698" s="127">
        <v>0</v>
      </c>
      <c r="AE1698" s="127">
        <v>0</v>
      </c>
      <c r="AF1698" s="127">
        <v>0</v>
      </c>
      <c r="AG1698" s="127">
        <v>0</v>
      </c>
      <c r="AH1698" s="127">
        <v>0</v>
      </c>
    </row>
    <row r="1699" spans="1:34" x14ac:dyDescent="0.35">
      <c r="A1699" s="127" t="s">
        <v>2505</v>
      </c>
      <c r="B1699" s="127" t="s">
        <v>964</v>
      </c>
      <c r="C1699" s="127">
        <v>0</v>
      </c>
      <c r="D1699" s="127">
        <v>0</v>
      </c>
      <c r="E1699" s="127">
        <v>0</v>
      </c>
      <c r="F1699" s="127">
        <v>0</v>
      </c>
      <c r="G1699" s="127">
        <v>0</v>
      </c>
      <c r="H1699" s="127">
        <v>0</v>
      </c>
      <c r="I1699" s="127">
        <v>0</v>
      </c>
      <c r="J1699" s="127">
        <v>0</v>
      </c>
      <c r="K1699" s="127">
        <v>0</v>
      </c>
      <c r="L1699" s="127">
        <v>0</v>
      </c>
      <c r="M1699" s="127">
        <v>0</v>
      </c>
      <c r="N1699" s="127">
        <v>0</v>
      </c>
      <c r="O1699" s="127">
        <v>0</v>
      </c>
      <c r="P1699" s="127">
        <v>0</v>
      </c>
      <c r="Q1699" s="127">
        <v>0</v>
      </c>
      <c r="R1699" s="127">
        <v>0</v>
      </c>
      <c r="S1699" s="127">
        <v>0</v>
      </c>
      <c r="T1699" s="127">
        <v>0</v>
      </c>
      <c r="U1699" s="127">
        <v>0</v>
      </c>
      <c r="V1699" s="127">
        <v>0</v>
      </c>
      <c r="W1699" s="127">
        <v>0</v>
      </c>
      <c r="X1699" s="127">
        <v>0</v>
      </c>
      <c r="Y1699" s="127">
        <v>0</v>
      </c>
      <c r="Z1699" s="127">
        <v>0</v>
      </c>
      <c r="AA1699" s="127">
        <v>0</v>
      </c>
      <c r="AB1699" s="127">
        <v>0</v>
      </c>
      <c r="AC1699" s="127">
        <v>0</v>
      </c>
      <c r="AD1699" s="127">
        <v>0</v>
      </c>
      <c r="AE1699" s="127">
        <v>0</v>
      </c>
      <c r="AF1699" s="127">
        <v>0</v>
      </c>
      <c r="AG1699" s="127">
        <v>0</v>
      </c>
      <c r="AH1699" s="127">
        <v>0</v>
      </c>
    </row>
    <row r="1700" spans="1:34" x14ac:dyDescent="0.35">
      <c r="A1700" s="127" t="s">
        <v>2506</v>
      </c>
      <c r="B1700" s="127" t="s">
        <v>964</v>
      </c>
      <c r="C1700" s="128">
        <v>2646810000</v>
      </c>
      <c r="D1700" s="128">
        <v>2127780000</v>
      </c>
      <c r="E1700" s="128">
        <v>2605360000</v>
      </c>
      <c r="F1700" s="128">
        <v>2901790000</v>
      </c>
      <c r="G1700" s="128">
        <v>3144660000</v>
      </c>
      <c r="H1700" s="128">
        <v>3324730000</v>
      </c>
      <c r="I1700" s="128">
        <v>3462720000</v>
      </c>
      <c r="J1700" s="128">
        <v>3571000000</v>
      </c>
      <c r="K1700" s="128">
        <v>3656450000</v>
      </c>
      <c r="L1700" s="128">
        <v>3765450000</v>
      </c>
      <c r="M1700" s="128">
        <v>3851350000</v>
      </c>
      <c r="N1700" s="128">
        <v>3917100000</v>
      </c>
      <c r="O1700" s="128">
        <v>3963990000</v>
      </c>
      <c r="P1700" s="128">
        <v>3995110000</v>
      </c>
      <c r="Q1700" s="128">
        <v>4034260000</v>
      </c>
      <c r="R1700" s="128">
        <v>4065940000</v>
      </c>
      <c r="S1700" s="128">
        <v>4093420000</v>
      </c>
      <c r="T1700" s="128">
        <v>4128720000</v>
      </c>
      <c r="U1700" s="128">
        <v>4153800000</v>
      </c>
      <c r="V1700" s="128">
        <v>4191810000</v>
      </c>
      <c r="W1700" s="128">
        <v>4220300000</v>
      </c>
      <c r="X1700" s="128">
        <v>4241200000</v>
      </c>
      <c r="Y1700" s="128">
        <v>4256750000</v>
      </c>
      <c r="Z1700" s="128">
        <v>4269500000</v>
      </c>
      <c r="AA1700" s="128">
        <v>4284690000</v>
      </c>
      <c r="AB1700" s="128">
        <v>4297690000</v>
      </c>
      <c r="AC1700" s="128">
        <v>4309110000</v>
      </c>
      <c r="AD1700" s="128">
        <v>4318390000</v>
      </c>
      <c r="AE1700" s="128">
        <v>4327770000</v>
      </c>
      <c r="AF1700" s="128">
        <v>4337090000</v>
      </c>
      <c r="AG1700" s="128">
        <v>4344540000</v>
      </c>
      <c r="AH1700" s="128">
        <v>4350400000</v>
      </c>
    </row>
    <row r="1701" spans="1:34" x14ac:dyDescent="0.35">
      <c r="A1701" s="127" t="s">
        <v>2507</v>
      </c>
      <c r="B1701" s="127" t="s">
        <v>964</v>
      </c>
      <c r="C1701" s="128">
        <v>665712000000</v>
      </c>
      <c r="D1701" s="128">
        <v>534759000000</v>
      </c>
      <c r="E1701" s="128">
        <v>655740000000</v>
      </c>
      <c r="F1701" s="128">
        <v>733012000000</v>
      </c>
      <c r="G1701" s="128">
        <v>798850000000</v>
      </c>
      <c r="H1701" s="128">
        <v>851086000000</v>
      </c>
      <c r="I1701" s="128">
        <v>894888000000</v>
      </c>
      <c r="J1701" s="128">
        <v>933251000000</v>
      </c>
      <c r="K1701" s="128">
        <v>967272000000</v>
      </c>
      <c r="L1701" s="128">
        <v>1009190000000</v>
      </c>
      <c r="M1701" s="128">
        <v>1046280000000</v>
      </c>
      <c r="N1701" s="128">
        <v>1078670000000</v>
      </c>
      <c r="O1701" s="128">
        <v>1110970000000</v>
      </c>
      <c r="P1701" s="128">
        <v>1139770000000</v>
      </c>
      <c r="Q1701" s="128">
        <v>1171270000000</v>
      </c>
      <c r="R1701" s="128">
        <v>1200890000000</v>
      </c>
      <c r="S1701" s="128">
        <v>1227990000000</v>
      </c>
      <c r="T1701" s="128">
        <v>1255870000000</v>
      </c>
      <c r="U1701" s="128">
        <v>1281540000000</v>
      </c>
      <c r="V1701" s="128">
        <v>1312020000000</v>
      </c>
      <c r="W1701" s="128">
        <v>1340550000000</v>
      </c>
      <c r="X1701" s="128">
        <v>1367770000000</v>
      </c>
      <c r="Y1701" s="128">
        <v>1394250000000</v>
      </c>
      <c r="Z1701" s="128">
        <v>1420290000000</v>
      </c>
      <c r="AA1701" s="128">
        <v>1448230000000</v>
      </c>
      <c r="AB1701" s="128">
        <v>1476450000000</v>
      </c>
      <c r="AC1701" s="128">
        <v>1505470000000</v>
      </c>
      <c r="AD1701" s="128">
        <v>1535830000000</v>
      </c>
      <c r="AE1701" s="128">
        <v>1566970000000</v>
      </c>
      <c r="AF1701" s="128">
        <v>1599400000000</v>
      </c>
      <c r="AG1701" s="128">
        <v>1633330000000</v>
      </c>
      <c r="AH1701" s="128">
        <v>1668680000000</v>
      </c>
    </row>
    <row r="1702" spans="1:34" x14ac:dyDescent="0.35">
      <c r="A1702" s="127" t="s">
        <v>2508</v>
      </c>
      <c r="B1702" s="127" t="s">
        <v>964</v>
      </c>
      <c r="C1702" s="128">
        <v>29279600000</v>
      </c>
      <c r="D1702" s="128">
        <v>23616600000</v>
      </c>
      <c r="E1702" s="128">
        <v>29092800000</v>
      </c>
      <c r="F1702" s="128">
        <v>32680600000</v>
      </c>
      <c r="G1702" s="128">
        <v>35811600000</v>
      </c>
      <c r="H1702" s="128">
        <v>38368600000</v>
      </c>
      <c r="I1702" s="128">
        <v>40588900000</v>
      </c>
      <c r="J1702" s="128">
        <v>42588400000</v>
      </c>
      <c r="K1702" s="128">
        <v>44433700000</v>
      </c>
      <c r="L1702" s="128">
        <v>46659900000</v>
      </c>
      <c r="M1702" s="128">
        <v>48698400000</v>
      </c>
      <c r="N1702" s="128">
        <v>50565300000</v>
      </c>
      <c r="O1702" s="128">
        <v>52252100000</v>
      </c>
      <c r="P1702" s="128">
        <v>53789500000</v>
      </c>
      <c r="Q1702" s="128">
        <v>55473600000</v>
      </c>
      <c r="R1702" s="128">
        <v>57102000000</v>
      </c>
      <c r="S1702" s="128">
        <v>58635900000</v>
      </c>
      <c r="T1702" s="128">
        <v>60202900000</v>
      </c>
      <c r="U1702" s="128">
        <v>61682400000</v>
      </c>
      <c r="V1702" s="128">
        <v>63435100000</v>
      </c>
      <c r="W1702" s="128">
        <v>65144400000</v>
      </c>
      <c r="X1702" s="128">
        <v>66849900000</v>
      </c>
      <c r="Y1702" s="128">
        <v>68557100000</v>
      </c>
      <c r="Z1702" s="128">
        <v>70301100000</v>
      </c>
      <c r="AA1702" s="128">
        <v>72182800000</v>
      </c>
      <c r="AB1702" s="128">
        <v>74138500000</v>
      </c>
      <c r="AC1702" s="128">
        <v>76177900000</v>
      </c>
      <c r="AD1702" s="128">
        <v>78331000000</v>
      </c>
      <c r="AE1702" s="128">
        <v>80644500000</v>
      </c>
      <c r="AF1702" s="128">
        <v>83101900000</v>
      </c>
      <c r="AG1702" s="128">
        <v>85696700000</v>
      </c>
      <c r="AH1702" s="128">
        <v>88419400000</v>
      </c>
    </row>
    <row r="1703" spans="1:34" x14ac:dyDescent="0.35">
      <c r="A1703" s="127" t="s">
        <v>2509</v>
      </c>
      <c r="B1703" s="127" t="s">
        <v>964</v>
      </c>
      <c r="C1703" s="128">
        <v>20872100000</v>
      </c>
      <c r="D1703" s="128">
        <v>18764500000</v>
      </c>
      <c r="E1703" s="128">
        <v>25477500000</v>
      </c>
      <c r="F1703" s="128">
        <v>31179000000</v>
      </c>
      <c r="G1703" s="128">
        <v>37029500000</v>
      </c>
      <c r="H1703" s="128">
        <v>42724100000</v>
      </c>
      <c r="I1703" s="128">
        <v>48390200000</v>
      </c>
      <c r="J1703" s="128">
        <v>54002800000</v>
      </c>
      <c r="K1703" s="128">
        <v>59774100000</v>
      </c>
      <c r="L1703" s="128">
        <v>66361800000</v>
      </c>
      <c r="M1703" s="128">
        <v>72975500000</v>
      </c>
      <c r="N1703" s="128">
        <v>79571500000</v>
      </c>
      <c r="O1703" s="128">
        <v>81954000000</v>
      </c>
      <c r="P1703" s="128">
        <v>84078300000</v>
      </c>
      <c r="Q1703" s="128">
        <v>86401700000</v>
      </c>
      <c r="R1703" s="128">
        <v>88587400000</v>
      </c>
      <c r="S1703" s="128">
        <v>90586400000</v>
      </c>
      <c r="T1703" s="128">
        <v>92643100000</v>
      </c>
      <c r="U1703" s="128">
        <v>94536700000</v>
      </c>
      <c r="V1703" s="128">
        <v>96785000000</v>
      </c>
      <c r="W1703" s="128">
        <v>98889400000</v>
      </c>
      <c r="X1703" s="128">
        <v>100898000000</v>
      </c>
      <c r="Y1703" s="128">
        <v>102851000000</v>
      </c>
      <c r="Z1703" s="128">
        <v>104772000000</v>
      </c>
      <c r="AA1703" s="128">
        <v>106833000000</v>
      </c>
      <c r="AB1703" s="128">
        <v>108915000000</v>
      </c>
      <c r="AC1703" s="128">
        <v>111055000000</v>
      </c>
      <c r="AD1703" s="128">
        <v>113295000000</v>
      </c>
      <c r="AE1703" s="128">
        <v>115592000000</v>
      </c>
      <c r="AF1703" s="128">
        <v>117984000000</v>
      </c>
      <c r="AG1703" s="128">
        <v>120487000000</v>
      </c>
      <c r="AH1703" s="128">
        <v>123095000000</v>
      </c>
    </row>
    <row r="1704" spans="1:34" x14ac:dyDescent="0.35">
      <c r="A1704" s="127" t="s">
        <v>2510</v>
      </c>
      <c r="B1704" s="127" t="s">
        <v>964</v>
      </c>
      <c r="C1704" s="128">
        <v>1541030000</v>
      </c>
      <c r="D1704" s="128">
        <v>1242980000</v>
      </c>
      <c r="E1704" s="128">
        <v>1531200000</v>
      </c>
      <c r="F1704" s="128">
        <v>1720030000</v>
      </c>
      <c r="G1704" s="128">
        <v>1884820000</v>
      </c>
      <c r="H1704" s="128">
        <v>2019400000</v>
      </c>
      <c r="I1704" s="128">
        <v>2136260000</v>
      </c>
      <c r="J1704" s="128">
        <v>2241500000</v>
      </c>
      <c r="K1704" s="128">
        <v>2338620000</v>
      </c>
      <c r="L1704" s="128">
        <v>2455780000</v>
      </c>
      <c r="M1704" s="128">
        <v>2563070000</v>
      </c>
      <c r="N1704" s="128">
        <v>2661330000</v>
      </c>
      <c r="O1704" s="128">
        <v>2750110000</v>
      </c>
      <c r="P1704" s="128">
        <v>2831020000</v>
      </c>
      <c r="Q1704" s="128">
        <v>2919660000</v>
      </c>
      <c r="R1704" s="128">
        <v>3005370000</v>
      </c>
      <c r="S1704" s="128">
        <v>3086100000</v>
      </c>
      <c r="T1704" s="128">
        <v>3168570000</v>
      </c>
      <c r="U1704" s="128">
        <v>3246440000</v>
      </c>
      <c r="V1704" s="128">
        <v>3338690000</v>
      </c>
      <c r="W1704" s="128">
        <v>3428650000</v>
      </c>
      <c r="X1704" s="128">
        <v>3518420000</v>
      </c>
      <c r="Y1704" s="128">
        <v>3608270000</v>
      </c>
      <c r="Z1704" s="128">
        <v>3700060000</v>
      </c>
      <c r="AA1704" s="128">
        <v>3799090000</v>
      </c>
      <c r="AB1704" s="128">
        <v>3902020000</v>
      </c>
      <c r="AC1704" s="128">
        <v>4009360000</v>
      </c>
      <c r="AD1704" s="128">
        <v>4122690000</v>
      </c>
      <c r="AE1704" s="128">
        <v>4244450000</v>
      </c>
      <c r="AF1704" s="128">
        <v>4373780000</v>
      </c>
      <c r="AG1704" s="128">
        <v>4510360000</v>
      </c>
      <c r="AH1704" s="128">
        <v>4653650000</v>
      </c>
    </row>
    <row r="1705" spans="1:34" x14ac:dyDescent="0.35">
      <c r="A1705" s="127" t="s">
        <v>2511</v>
      </c>
      <c r="B1705" s="127" t="s">
        <v>964</v>
      </c>
      <c r="C1705" s="127">
        <v>0</v>
      </c>
      <c r="D1705" s="127">
        <v>0</v>
      </c>
      <c r="E1705" s="127">
        <v>0</v>
      </c>
      <c r="F1705" s="127">
        <v>0</v>
      </c>
      <c r="G1705" s="127">
        <v>0</v>
      </c>
      <c r="H1705" s="127">
        <v>0</v>
      </c>
      <c r="I1705" s="127">
        <v>0</v>
      </c>
      <c r="J1705" s="127">
        <v>0</v>
      </c>
      <c r="K1705" s="127">
        <v>0</v>
      </c>
      <c r="L1705" s="127">
        <v>0</v>
      </c>
      <c r="M1705" s="127">
        <v>0</v>
      </c>
      <c r="N1705" s="127">
        <v>0</v>
      </c>
      <c r="O1705" s="127">
        <v>0</v>
      </c>
      <c r="P1705" s="127">
        <v>0</v>
      </c>
      <c r="Q1705" s="127">
        <v>0</v>
      </c>
      <c r="R1705" s="127">
        <v>0</v>
      </c>
      <c r="S1705" s="127">
        <v>0</v>
      </c>
      <c r="T1705" s="127">
        <v>0</v>
      </c>
      <c r="U1705" s="127">
        <v>0</v>
      </c>
      <c r="V1705" s="127">
        <v>0</v>
      </c>
      <c r="W1705" s="127">
        <v>0</v>
      </c>
      <c r="X1705" s="127">
        <v>0</v>
      </c>
      <c r="Y1705" s="127">
        <v>0</v>
      </c>
      <c r="Z1705" s="127">
        <v>0</v>
      </c>
      <c r="AA1705" s="127">
        <v>0</v>
      </c>
      <c r="AB1705" s="127">
        <v>0</v>
      </c>
      <c r="AC1705" s="127">
        <v>0</v>
      </c>
      <c r="AD1705" s="127">
        <v>0</v>
      </c>
      <c r="AE1705" s="127">
        <v>0</v>
      </c>
      <c r="AF1705" s="127">
        <v>0</v>
      </c>
      <c r="AG1705" s="127">
        <v>0</v>
      </c>
      <c r="AH1705" s="127">
        <v>0</v>
      </c>
    </row>
    <row r="1706" spans="1:34" x14ac:dyDescent="0.35">
      <c r="A1706" s="127" t="s">
        <v>2512</v>
      </c>
      <c r="B1706" s="127" t="s">
        <v>964</v>
      </c>
      <c r="C1706" s="127">
        <v>0</v>
      </c>
      <c r="D1706" s="127">
        <v>0</v>
      </c>
      <c r="E1706" s="127">
        <v>0</v>
      </c>
      <c r="F1706" s="127">
        <v>0</v>
      </c>
      <c r="G1706" s="127">
        <v>0</v>
      </c>
      <c r="H1706" s="127">
        <v>0</v>
      </c>
      <c r="I1706" s="127">
        <v>0</v>
      </c>
      <c r="J1706" s="127">
        <v>0</v>
      </c>
      <c r="K1706" s="127">
        <v>0</v>
      </c>
      <c r="L1706" s="127">
        <v>0</v>
      </c>
      <c r="M1706" s="127">
        <v>0</v>
      </c>
      <c r="N1706" s="127">
        <v>0</v>
      </c>
      <c r="O1706" s="127">
        <v>0</v>
      </c>
      <c r="P1706" s="127">
        <v>0</v>
      </c>
      <c r="Q1706" s="127">
        <v>0</v>
      </c>
      <c r="R1706" s="127">
        <v>0</v>
      </c>
      <c r="S1706" s="127">
        <v>0</v>
      </c>
      <c r="T1706" s="127">
        <v>0</v>
      </c>
      <c r="U1706" s="127">
        <v>0</v>
      </c>
      <c r="V1706" s="127">
        <v>0</v>
      </c>
      <c r="W1706" s="127">
        <v>0</v>
      </c>
      <c r="X1706" s="127">
        <v>0</v>
      </c>
      <c r="Y1706" s="127">
        <v>0</v>
      </c>
      <c r="Z1706" s="127">
        <v>0</v>
      </c>
      <c r="AA1706" s="127">
        <v>0</v>
      </c>
      <c r="AB1706" s="127">
        <v>0</v>
      </c>
      <c r="AC1706" s="127">
        <v>0</v>
      </c>
      <c r="AD1706" s="127">
        <v>0</v>
      </c>
      <c r="AE1706" s="127">
        <v>0</v>
      </c>
      <c r="AF1706" s="127">
        <v>0</v>
      </c>
      <c r="AG1706" s="127">
        <v>0</v>
      </c>
      <c r="AH1706" s="127">
        <v>0</v>
      </c>
    </row>
    <row r="1707" spans="1:34" x14ac:dyDescent="0.35">
      <c r="A1707" s="127" t="s">
        <v>2513</v>
      </c>
      <c r="B1707" s="127" t="s">
        <v>964</v>
      </c>
      <c r="C1707" s="128">
        <v>17970400000</v>
      </c>
      <c r="D1707" s="128">
        <v>14453500000</v>
      </c>
      <c r="E1707" s="128">
        <v>17719000000</v>
      </c>
      <c r="F1707" s="128">
        <v>19767600000</v>
      </c>
      <c r="G1707" s="128">
        <v>21463700000</v>
      </c>
      <c r="H1707" s="128">
        <v>22741700000</v>
      </c>
      <c r="I1707" s="128">
        <v>23745000000</v>
      </c>
      <c r="J1707" s="128">
        <v>24557400000</v>
      </c>
      <c r="K1707" s="128">
        <v>25225700000</v>
      </c>
      <c r="L1707" s="128">
        <v>26076100000</v>
      </c>
      <c r="M1707" s="128">
        <v>26783900000</v>
      </c>
      <c r="N1707" s="128">
        <v>27369600000</v>
      </c>
      <c r="O1707" s="128">
        <v>27838800000</v>
      </c>
      <c r="P1707" s="128">
        <v>28212100000</v>
      </c>
      <c r="Q1707" s="128">
        <v>28650600000</v>
      </c>
      <c r="R1707" s="128">
        <v>29040200000</v>
      </c>
      <c r="S1707" s="128">
        <v>29394400000</v>
      </c>
      <c r="T1707" s="128">
        <v>29788000000</v>
      </c>
      <c r="U1707" s="128">
        <v>30098400000</v>
      </c>
      <c r="V1707" s="128">
        <v>30500400000</v>
      </c>
      <c r="W1707" s="128">
        <v>30833600000</v>
      </c>
      <c r="X1707" s="128">
        <v>31111200000</v>
      </c>
      <c r="Y1707" s="128">
        <v>31343200000</v>
      </c>
      <c r="Z1707" s="128">
        <v>31540600000</v>
      </c>
      <c r="AA1707" s="128">
        <v>31742600000</v>
      </c>
      <c r="AB1707" s="128">
        <v>31911200000</v>
      </c>
      <c r="AC1707" s="128">
        <v>32049700000</v>
      </c>
      <c r="AD1707" s="128">
        <v>32156700000</v>
      </c>
      <c r="AE1707" s="128">
        <v>32246400000</v>
      </c>
      <c r="AF1707" s="128">
        <v>32318200000</v>
      </c>
      <c r="AG1707" s="128">
        <v>32365500000</v>
      </c>
      <c r="AH1707" s="128">
        <v>32390700000</v>
      </c>
    </row>
    <row r="1708" spans="1:34" x14ac:dyDescent="0.35">
      <c r="A1708" s="127" t="s">
        <v>2514</v>
      </c>
      <c r="B1708" s="127" t="s">
        <v>964</v>
      </c>
      <c r="C1708" s="127">
        <v>0</v>
      </c>
      <c r="D1708" s="127">
        <v>0</v>
      </c>
      <c r="E1708" s="127">
        <v>0</v>
      </c>
      <c r="F1708" s="127">
        <v>0</v>
      </c>
      <c r="G1708" s="127">
        <v>0</v>
      </c>
      <c r="H1708" s="127">
        <v>0</v>
      </c>
      <c r="I1708" s="127">
        <v>0</v>
      </c>
      <c r="J1708" s="127">
        <v>0</v>
      </c>
      <c r="K1708" s="127">
        <v>0</v>
      </c>
      <c r="L1708" s="127">
        <v>0</v>
      </c>
      <c r="M1708" s="127">
        <v>0</v>
      </c>
      <c r="N1708" s="127">
        <v>0</v>
      </c>
      <c r="O1708" s="127">
        <v>0</v>
      </c>
      <c r="P1708" s="127">
        <v>0</v>
      </c>
      <c r="Q1708" s="127">
        <v>0</v>
      </c>
      <c r="R1708" s="127">
        <v>0</v>
      </c>
      <c r="S1708" s="127">
        <v>0</v>
      </c>
      <c r="T1708" s="127">
        <v>0</v>
      </c>
      <c r="U1708" s="127">
        <v>0</v>
      </c>
      <c r="V1708" s="127">
        <v>0</v>
      </c>
      <c r="W1708" s="127">
        <v>0</v>
      </c>
      <c r="X1708" s="127">
        <v>0</v>
      </c>
      <c r="Y1708" s="127">
        <v>0</v>
      </c>
      <c r="Z1708" s="127">
        <v>0</v>
      </c>
      <c r="AA1708" s="127">
        <v>0</v>
      </c>
      <c r="AB1708" s="127">
        <v>0</v>
      </c>
      <c r="AC1708" s="127">
        <v>0</v>
      </c>
      <c r="AD1708" s="127">
        <v>0</v>
      </c>
      <c r="AE1708" s="127">
        <v>0</v>
      </c>
      <c r="AF1708" s="127">
        <v>0</v>
      </c>
      <c r="AG1708" s="127">
        <v>0</v>
      </c>
      <c r="AH1708" s="127">
        <v>0</v>
      </c>
    </row>
    <row r="1709" spans="1:34" x14ac:dyDescent="0.35">
      <c r="A1709" s="127" t="s">
        <v>2515</v>
      </c>
      <c r="B1709" s="127" t="s">
        <v>964</v>
      </c>
      <c r="C1709" s="127">
        <v>0</v>
      </c>
      <c r="D1709" s="127">
        <v>0</v>
      </c>
      <c r="E1709" s="127">
        <v>0</v>
      </c>
      <c r="F1709" s="127">
        <v>0</v>
      </c>
      <c r="G1709" s="127">
        <v>0</v>
      </c>
      <c r="H1709" s="127">
        <v>0</v>
      </c>
      <c r="I1709" s="127">
        <v>0</v>
      </c>
      <c r="J1709" s="127">
        <v>0</v>
      </c>
      <c r="K1709" s="127">
        <v>0</v>
      </c>
      <c r="L1709" s="127">
        <v>0</v>
      </c>
      <c r="M1709" s="127">
        <v>0</v>
      </c>
      <c r="N1709" s="127">
        <v>0</v>
      </c>
      <c r="O1709" s="127">
        <v>0</v>
      </c>
      <c r="P1709" s="127">
        <v>0</v>
      </c>
      <c r="Q1709" s="127">
        <v>0</v>
      </c>
      <c r="R1709" s="127">
        <v>0</v>
      </c>
      <c r="S1709" s="127">
        <v>0</v>
      </c>
      <c r="T1709" s="127">
        <v>0</v>
      </c>
      <c r="U1709" s="127">
        <v>0</v>
      </c>
      <c r="V1709" s="127">
        <v>0</v>
      </c>
      <c r="W1709" s="127">
        <v>0</v>
      </c>
      <c r="X1709" s="127">
        <v>0</v>
      </c>
      <c r="Y1709" s="127">
        <v>0</v>
      </c>
      <c r="Z1709" s="127">
        <v>0</v>
      </c>
      <c r="AA1709" s="127">
        <v>0</v>
      </c>
      <c r="AB1709" s="127">
        <v>0</v>
      </c>
      <c r="AC1709" s="127">
        <v>0</v>
      </c>
      <c r="AD1709" s="127">
        <v>0</v>
      </c>
      <c r="AE1709" s="127">
        <v>0</v>
      </c>
      <c r="AF1709" s="127">
        <v>0</v>
      </c>
      <c r="AG1709" s="127">
        <v>0</v>
      </c>
      <c r="AH1709" s="127">
        <v>0</v>
      </c>
    </row>
    <row r="1710" spans="1:34" x14ac:dyDescent="0.35">
      <c r="A1710" s="127" t="s">
        <v>2516</v>
      </c>
      <c r="B1710" s="127" t="s">
        <v>964</v>
      </c>
      <c r="C1710" s="128">
        <v>56915400</v>
      </c>
      <c r="D1710" s="128">
        <v>85481800</v>
      </c>
      <c r="E1710" s="128">
        <v>164834000</v>
      </c>
      <c r="F1710" s="128">
        <v>258476000</v>
      </c>
      <c r="G1710" s="128">
        <v>370941000</v>
      </c>
      <c r="H1710" s="128">
        <v>491165000</v>
      </c>
      <c r="I1710" s="128">
        <v>614278000</v>
      </c>
      <c r="J1710" s="128">
        <v>736699000</v>
      </c>
      <c r="K1710" s="128">
        <v>855781000</v>
      </c>
      <c r="L1710" s="128">
        <v>989879000</v>
      </c>
      <c r="M1710" s="128">
        <v>1049450000</v>
      </c>
      <c r="N1710" s="128">
        <v>1107380000</v>
      </c>
      <c r="O1710" s="128">
        <v>1161220000</v>
      </c>
      <c r="P1710" s="128">
        <v>1211010000</v>
      </c>
      <c r="Q1710" s="128">
        <v>1265320000</v>
      </c>
      <c r="R1710" s="128">
        <v>1315300000</v>
      </c>
      <c r="S1710" s="128">
        <v>1361570000</v>
      </c>
      <c r="T1710" s="128">
        <v>1404610000</v>
      </c>
      <c r="U1710" s="128">
        <v>1444860000</v>
      </c>
      <c r="V1710" s="128">
        <v>1549140000</v>
      </c>
      <c r="W1710" s="128">
        <v>1647210000</v>
      </c>
      <c r="X1710" s="128">
        <v>1739340000</v>
      </c>
      <c r="Y1710" s="128">
        <v>1826360000</v>
      </c>
      <c r="Z1710" s="128">
        <v>1909390000</v>
      </c>
      <c r="AA1710" s="128">
        <v>1968520000</v>
      </c>
      <c r="AB1710" s="128">
        <v>2024850000</v>
      </c>
      <c r="AC1710" s="128">
        <v>2078530000</v>
      </c>
      <c r="AD1710" s="128">
        <v>2128960000</v>
      </c>
      <c r="AE1710" s="128">
        <v>2176310000</v>
      </c>
      <c r="AF1710" s="128">
        <v>2219500000</v>
      </c>
      <c r="AG1710" s="128">
        <v>2258180000</v>
      </c>
      <c r="AH1710" s="128">
        <v>2292520000</v>
      </c>
    </row>
    <row r="1711" spans="1:34" x14ac:dyDescent="0.35">
      <c r="A1711" s="127" t="s">
        <v>2517</v>
      </c>
      <c r="B1711" s="127" t="s">
        <v>964</v>
      </c>
      <c r="C1711" s="127">
        <v>0</v>
      </c>
      <c r="D1711" s="127">
        <v>0</v>
      </c>
      <c r="E1711" s="127">
        <v>0</v>
      </c>
      <c r="F1711" s="127">
        <v>0</v>
      </c>
      <c r="G1711" s="127">
        <v>0</v>
      </c>
      <c r="H1711" s="127">
        <v>0</v>
      </c>
      <c r="I1711" s="127">
        <v>0</v>
      </c>
      <c r="J1711" s="127">
        <v>0</v>
      </c>
      <c r="K1711" s="127">
        <v>0</v>
      </c>
      <c r="L1711" s="127">
        <v>0</v>
      </c>
      <c r="M1711" s="127">
        <v>0</v>
      </c>
      <c r="N1711" s="127">
        <v>0</v>
      </c>
      <c r="O1711" s="127">
        <v>0</v>
      </c>
      <c r="P1711" s="127">
        <v>0</v>
      </c>
      <c r="Q1711" s="127">
        <v>0</v>
      </c>
      <c r="R1711" s="127">
        <v>0</v>
      </c>
      <c r="S1711" s="127">
        <v>0</v>
      </c>
      <c r="T1711" s="127">
        <v>0</v>
      </c>
      <c r="U1711" s="127">
        <v>0</v>
      </c>
      <c r="V1711" s="127">
        <v>0</v>
      </c>
      <c r="W1711" s="127">
        <v>0</v>
      </c>
      <c r="X1711" s="127">
        <v>0</v>
      </c>
      <c r="Y1711" s="127">
        <v>0</v>
      </c>
      <c r="Z1711" s="127">
        <v>0</v>
      </c>
      <c r="AA1711" s="127">
        <v>0</v>
      </c>
      <c r="AB1711" s="127">
        <v>0</v>
      </c>
      <c r="AC1711" s="127">
        <v>0</v>
      </c>
      <c r="AD1711" s="127">
        <v>0</v>
      </c>
      <c r="AE1711" s="127">
        <v>0</v>
      </c>
      <c r="AF1711" s="127">
        <v>0</v>
      </c>
      <c r="AG1711" s="127">
        <v>0</v>
      </c>
      <c r="AH1711" s="127">
        <v>0</v>
      </c>
    </row>
    <row r="1712" spans="1:34" x14ac:dyDescent="0.35">
      <c r="A1712" s="127" t="s">
        <v>2518</v>
      </c>
      <c r="B1712" s="127" t="s">
        <v>964</v>
      </c>
      <c r="C1712" s="128">
        <v>27130400000</v>
      </c>
      <c r="D1712" s="128">
        <v>22252200000</v>
      </c>
      <c r="E1712" s="128">
        <v>27956400000</v>
      </c>
      <c r="F1712" s="128">
        <v>32102500000</v>
      </c>
      <c r="G1712" s="128">
        <v>36365100000</v>
      </c>
      <c r="H1712" s="128">
        <v>40161000000</v>
      </c>
      <c r="I1712" s="128">
        <v>43674100000</v>
      </c>
      <c r="J1712" s="128">
        <v>47006100000</v>
      </c>
      <c r="K1712" s="128">
        <v>50211200000</v>
      </c>
      <c r="L1712" s="128">
        <v>54437700000</v>
      </c>
      <c r="M1712" s="128">
        <v>58655300000</v>
      </c>
      <c r="N1712" s="128">
        <v>62784600000</v>
      </c>
      <c r="O1712" s="128">
        <v>66796400000</v>
      </c>
      <c r="P1712" s="128">
        <v>70698800000</v>
      </c>
      <c r="Q1712" s="128">
        <v>75006400000</v>
      </c>
      <c r="R1712" s="128">
        <v>79205000000</v>
      </c>
      <c r="S1712" s="128">
        <v>83310100000</v>
      </c>
      <c r="T1712" s="128">
        <v>87342400000</v>
      </c>
      <c r="U1712" s="128">
        <v>91326100000</v>
      </c>
      <c r="V1712" s="128">
        <v>99613900000</v>
      </c>
      <c r="W1712" s="128">
        <v>107821000000</v>
      </c>
      <c r="X1712" s="128">
        <v>115991000000</v>
      </c>
      <c r="Y1712" s="128">
        <v>124156000000</v>
      </c>
      <c r="Z1712" s="128">
        <v>132343000000</v>
      </c>
      <c r="AA1712" s="128">
        <v>139158000000</v>
      </c>
      <c r="AB1712" s="128">
        <v>146036000000</v>
      </c>
      <c r="AC1712" s="128">
        <v>152974000000</v>
      </c>
      <c r="AD1712" s="128">
        <v>159975000000</v>
      </c>
      <c r="AE1712" s="128">
        <v>167029000000</v>
      </c>
      <c r="AF1712" s="128">
        <v>174125000000</v>
      </c>
      <c r="AG1712" s="128">
        <v>181257000000</v>
      </c>
      <c r="AH1712" s="128">
        <v>188421000000</v>
      </c>
    </row>
    <row r="1713" spans="1:34" x14ac:dyDescent="0.35">
      <c r="A1713" s="127" t="s">
        <v>2519</v>
      </c>
      <c r="B1713" s="127" t="s">
        <v>964</v>
      </c>
      <c r="C1713" s="127">
        <v>0</v>
      </c>
      <c r="D1713" s="127">
        <v>0</v>
      </c>
      <c r="E1713" s="127">
        <v>0</v>
      </c>
      <c r="F1713" s="127">
        <v>0</v>
      </c>
      <c r="G1713" s="127">
        <v>0</v>
      </c>
      <c r="H1713" s="127">
        <v>0</v>
      </c>
      <c r="I1713" s="127">
        <v>0</v>
      </c>
      <c r="J1713" s="127">
        <v>0</v>
      </c>
      <c r="K1713" s="127">
        <v>0</v>
      </c>
      <c r="L1713" s="127">
        <v>0</v>
      </c>
      <c r="M1713" s="127">
        <v>0</v>
      </c>
      <c r="N1713" s="127">
        <v>0</v>
      </c>
      <c r="O1713" s="127">
        <v>0</v>
      </c>
      <c r="P1713" s="127">
        <v>0</v>
      </c>
      <c r="Q1713" s="127">
        <v>0</v>
      </c>
      <c r="R1713" s="127">
        <v>0</v>
      </c>
      <c r="S1713" s="127">
        <v>0</v>
      </c>
      <c r="T1713" s="127">
        <v>0</v>
      </c>
      <c r="U1713" s="127">
        <v>0</v>
      </c>
      <c r="V1713" s="127">
        <v>0</v>
      </c>
      <c r="W1713" s="127">
        <v>0</v>
      </c>
      <c r="X1713" s="127">
        <v>0</v>
      </c>
      <c r="Y1713" s="127">
        <v>0</v>
      </c>
      <c r="Z1713" s="127">
        <v>0</v>
      </c>
      <c r="AA1713" s="127">
        <v>0</v>
      </c>
      <c r="AB1713" s="127">
        <v>0</v>
      </c>
      <c r="AC1713" s="127">
        <v>0</v>
      </c>
      <c r="AD1713" s="127">
        <v>0</v>
      </c>
      <c r="AE1713" s="127">
        <v>0</v>
      </c>
      <c r="AF1713" s="127">
        <v>0</v>
      </c>
      <c r="AG1713" s="127">
        <v>0</v>
      </c>
      <c r="AH1713" s="127">
        <v>0</v>
      </c>
    </row>
    <row r="1714" spans="1:34" x14ac:dyDescent="0.35">
      <c r="A1714" s="127" t="s">
        <v>2520</v>
      </c>
      <c r="B1714" s="127" t="s">
        <v>964</v>
      </c>
      <c r="C1714" s="128">
        <v>1427920000</v>
      </c>
      <c r="D1714" s="128">
        <v>1171170000</v>
      </c>
      <c r="E1714" s="128">
        <v>1471390000</v>
      </c>
      <c r="F1714" s="128">
        <v>1689600000</v>
      </c>
      <c r="G1714" s="128">
        <v>1913950000</v>
      </c>
      <c r="H1714" s="128">
        <v>2113740000</v>
      </c>
      <c r="I1714" s="128">
        <v>2298640000</v>
      </c>
      <c r="J1714" s="128">
        <v>2474010000</v>
      </c>
      <c r="K1714" s="128">
        <v>2642690000</v>
      </c>
      <c r="L1714" s="128">
        <v>2865140000</v>
      </c>
      <c r="M1714" s="128">
        <v>3087120000</v>
      </c>
      <c r="N1714" s="128">
        <v>3304450000</v>
      </c>
      <c r="O1714" s="128">
        <v>3515600000</v>
      </c>
      <c r="P1714" s="128">
        <v>3720990000</v>
      </c>
      <c r="Q1714" s="128">
        <v>3947710000</v>
      </c>
      <c r="R1714" s="128">
        <v>4168680000</v>
      </c>
      <c r="S1714" s="128">
        <v>4384740000</v>
      </c>
      <c r="T1714" s="128">
        <v>4596970000</v>
      </c>
      <c r="U1714" s="128">
        <v>4806640000</v>
      </c>
      <c r="V1714" s="128">
        <v>5242840000</v>
      </c>
      <c r="W1714" s="128">
        <v>5674810000</v>
      </c>
      <c r="X1714" s="128">
        <v>6104780000</v>
      </c>
      <c r="Y1714" s="128">
        <v>6534550000</v>
      </c>
      <c r="Z1714" s="128">
        <v>6965430000</v>
      </c>
      <c r="AA1714" s="128">
        <v>7324120000</v>
      </c>
      <c r="AB1714" s="128">
        <v>7686080000</v>
      </c>
      <c r="AC1714" s="128">
        <v>8051260000</v>
      </c>
      <c r="AD1714" s="128">
        <v>8419750000</v>
      </c>
      <c r="AE1714" s="128">
        <v>8791020000</v>
      </c>
      <c r="AF1714" s="128">
        <v>9164450000</v>
      </c>
      <c r="AG1714" s="128">
        <v>9539860000</v>
      </c>
      <c r="AH1714" s="128">
        <v>9916900000</v>
      </c>
    </row>
    <row r="1715" spans="1:34" x14ac:dyDescent="0.35">
      <c r="A1715" s="127" t="s">
        <v>2521</v>
      </c>
      <c r="B1715" s="127" t="s">
        <v>964</v>
      </c>
      <c r="C1715" s="127">
        <v>0</v>
      </c>
      <c r="D1715" s="127">
        <v>0</v>
      </c>
      <c r="E1715" s="127">
        <v>0</v>
      </c>
      <c r="F1715" s="127">
        <v>0</v>
      </c>
      <c r="G1715" s="127">
        <v>0</v>
      </c>
      <c r="H1715" s="127">
        <v>0</v>
      </c>
      <c r="I1715" s="127">
        <v>0</v>
      </c>
      <c r="J1715" s="127">
        <v>0</v>
      </c>
      <c r="K1715" s="127">
        <v>0</v>
      </c>
      <c r="L1715" s="127">
        <v>0</v>
      </c>
      <c r="M1715" s="127">
        <v>0</v>
      </c>
      <c r="N1715" s="127">
        <v>0</v>
      </c>
      <c r="O1715" s="127">
        <v>0</v>
      </c>
      <c r="P1715" s="127">
        <v>0</v>
      </c>
      <c r="Q1715" s="127">
        <v>0</v>
      </c>
      <c r="R1715" s="127">
        <v>0</v>
      </c>
      <c r="S1715" s="127">
        <v>0</v>
      </c>
      <c r="T1715" s="127">
        <v>0</v>
      </c>
      <c r="U1715" s="127">
        <v>0</v>
      </c>
      <c r="V1715" s="127">
        <v>0</v>
      </c>
      <c r="W1715" s="127">
        <v>0</v>
      </c>
      <c r="X1715" s="127">
        <v>0</v>
      </c>
      <c r="Y1715" s="127">
        <v>0</v>
      </c>
      <c r="Z1715" s="127">
        <v>0</v>
      </c>
      <c r="AA1715" s="127">
        <v>0</v>
      </c>
      <c r="AB1715" s="127">
        <v>0</v>
      </c>
      <c r="AC1715" s="127">
        <v>0</v>
      </c>
      <c r="AD1715" s="127">
        <v>0</v>
      </c>
      <c r="AE1715" s="127">
        <v>0</v>
      </c>
      <c r="AF1715" s="127">
        <v>0</v>
      </c>
      <c r="AG1715" s="127">
        <v>0</v>
      </c>
      <c r="AH1715" s="127">
        <v>0</v>
      </c>
    </row>
    <row r="1716" spans="1:34" x14ac:dyDescent="0.35">
      <c r="A1716" s="127" t="s">
        <v>2522</v>
      </c>
      <c r="B1716" s="127" t="s">
        <v>964</v>
      </c>
      <c r="C1716" s="127">
        <v>0</v>
      </c>
      <c r="D1716" s="127">
        <v>0</v>
      </c>
      <c r="E1716" s="127">
        <v>0</v>
      </c>
      <c r="F1716" s="127">
        <v>0</v>
      </c>
      <c r="G1716" s="127">
        <v>0</v>
      </c>
      <c r="H1716" s="127">
        <v>0</v>
      </c>
      <c r="I1716" s="127">
        <v>0</v>
      </c>
      <c r="J1716" s="127">
        <v>0</v>
      </c>
      <c r="K1716" s="127">
        <v>0</v>
      </c>
      <c r="L1716" s="127">
        <v>0</v>
      </c>
      <c r="M1716" s="127">
        <v>0</v>
      </c>
      <c r="N1716" s="127">
        <v>0</v>
      </c>
      <c r="O1716" s="127">
        <v>0</v>
      </c>
      <c r="P1716" s="127">
        <v>0</v>
      </c>
      <c r="Q1716" s="127">
        <v>0</v>
      </c>
      <c r="R1716" s="127">
        <v>0</v>
      </c>
      <c r="S1716" s="127">
        <v>0</v>
      </c>
      <c r="T1716" s="127">
        <v>0</v>
      </c>
      <c r="U1716" s="127">
        <v>0</v>
      </c>
      <c r="V1716" s="127">
        <v>0</v>
      </c>
      <c r="W1716" s="127">
        <v>0</v>
      </c>
      <c r="X1716" s="127">
        <v>0</v>
      </c>
      <c r="Y1716" s="127">
        <v>0</v>
      </c>
      <c r="Z1716" s="127">
        <v>0</v>
      </c>
      <c r="AA1716" s="127">
        <v>0</v>
      </c>
      <c r="AB1716" s="127">
        <v>0</v>
      </c>
      <c r="AC1716" s="127">
        <v>0</v>
      </c>
      <c r="AD1716" s="127">
        <v>0</v>
      </c>
      <c r="AE1716" s="127">
        <v>0</v>
      </c>
      <c r="AF1716" s="127">
        <v>0</v>
      </c>
      <c r="AG1716" s="127">
        <v>0</v>
      </c>
      <c r="AH1716" s="127">
        <v>0</v>
      </c>
    </row>
    <row r="1717" spans="1:34" x14ac:dyDescent="0.35">
      <c r="A1717" s="127" t="s">
        <v>2523</v>
      </c>
      <c r="B1717" s="127" t="s">
        <v>964</v>
      </c>
      <c r="C1717" s="127">
        <v>0</v>
      </c>
      <c r="D1717" s="127">
        <v>0</v>
      </c>
      <c r="E1717" s="127">
        <v>0</v>
      </c>
      <c r="F1717" s="127">
        <v>0</v>
      </c>
      <c r="G1717" s="127">
        <v>0</v>
      </c>
      <c r="H1717" s="127">
        <v>0</v>
      </c>
      <c r="I1717" s="127">
        <v>0</v>
      </c>
      <c r="J1717" s="127">
        <v>0</v>
      </c>
      <c r="K1717" s="127">
        <v>0</v>
      </c>
      <c r="L1717" s="127">
        <v>0</v>
      </c>
      <c r="M1717" s="127">
        <v>0</v>
      </c>
      <c r="N1717" s="127">
        <v>0</v>
      </c>
      <c r="O1717" s="127">
        <v>0</v>
      </c>
      <c r="P1717" s="127">
        <v>0</v>
      </c>
      <c r="Q1717" s="127">
        <v>0</v>
      </c>
      <c r="R1717" s="127">
        <v>0</v>
      </c>
      <c r="S1717" s="127">
        <v>0</v>
      </c>
      <c r="T1717" s="127">
        <v>0</v>
      </c>
      <c r="U1717" s="127">
        <v>0</v>
      </c>
      <c r="V1717" s="127">
        <v>0</v>
      </c>
      <c r="W1717" s="127">
        <v>0</v>
      </c>
      <c r="X1717" s="127">
        <v>0</v>
      </c>
      <c r="Y1717" s="127">
        <v>0</v>
      </c>
      <c r="Z1717" s="127">
        <v>0</v>
      </c>
      <c r="AA1717" s="127">
        <v>0</v>
      </c>
      <c r="AB1717" s="127">
        <v>0</v>
      </c>
      <c r="AC1717" s="127">
        <v>0</v>
      </c>
      <c r="AD1717" s="127">
        <v>0</v>
      </c>
      <c r="AE1717" s="127">
        <v>0</v>
      </c>
      <c r="AF1717" s="127">
        <v>0</v>
      </c>
      <c r="AG1717" s="127">
        <v>0</v>
      </c>
      <c r="AH1717" s="127">
        <v>0</v>
      </c>
    </row>
    <row r="1718" spans="1:34" x14ac:dyDescent="0.35">
      <c r="A1718" s="127" t="s">
        <v>2524</v>
      </c>
      <c r="B1718" s="127" t="s">
        <v>964</v>
      </c>
      <c r="C1718" s="127">
        <v>0</v>
      </c>
      <c r="D1718" s="127">
        <v>0</v>
      </c>
      <c r="E1718" s="127">
        <v>0</v>
      </c>
      <c r="F1718" s="127">
        <v>0</v>
      </c>
      <c r="G1718" s="127">
        <v>0</v>
      </c>
      <c r="H1718" s="127">
        <v>0</v>
      </c>
      <c r="I1718" s="127">
        <v>0</v>
      </c>
      <c r="J1718" s="127">
        <v>0</v>
      </c>
      <c r="K1718" s="127">
        <v>0</v>
      </c>
      <c r="L1718" s="127">
        <v>0</v>
      </c>
      <c r="M1718" s="127">
        <v>0</v>
      </c>
      <c r="N1718" s="127">
        <v>0</v>
      </c>
      <c r="O1718" s="127">
        <v>0</v>
      </c>
      <c r="P1718" s="127">
        <v>0</v>
      </c>
      <c r="Q1718" s="127">
        <v>0</v>
      </c>
      <c r="R1718" s="127">
        <v>0</v>
      </c>
      <c r="S1718" s="127">
        <v>0</v>
      </c>
      <c r="T1718" s="127">
        <v>0</v>
      </c>
      <c r="U1718" s="127">
        <v>0</v>
      </c>
      <c r="V1718" s="127">
        <v>0</v>
      </c>
      <c r="W1718" s="127">
        <v>0</v>
      </c>
      <c r="X1718" s="127">
        <v>0</v>
      </c>
      <c r="Y1718" s="127">
        <v>0</v>
      </c>
      <c r="Z1718" s="127">
        <v>0</v>
      </c>
      <c r="AA1718" s="127">
        <v>0</v>
      </c>
      <c r="AB1718" s="127">
        <v>0</v>
      </c>
      <c r="AC1718" s="127">
        <v>0</v>
      </c>
      <c r="AD1718" s="127">
        <v>0</v>
      </c>
      <c r="AE1718" s="127">
        <v>0</v>
      </c>
      <c r="AF1718" s="127">
        <v>0</v>
      </c>
      <c r="AG1718" s="127">
        <v>0</v>
      </c>
      <c r="AH1718" s="127">
        <v>0</v>
      </c>
    </row>
    <row r="1719" spans="1:34" x14ac:dyDescent="0.35">
      <c r="A1719" s="127" t="s">
        <v>2525</v>
      </c>
      <c r="B1719" s="127" t="s">
        <v>964</v>
      </c>
      <c r="C1719" s="127">
        <v>0</v>
      </c>
      <c r="D1719" s="127">
        <v>0</v>
      </c>
      <c r="E1719" s="127">
        <v>0</v>
      </c>
      <c r="F1719" s="127">
        <v>0</v>
      </c>
      <c r="G1719" s="127">
        <v>0</v>
      </c>
      <c r="H1719" s="127">
        <v>0</v>
      </c>
      <c r="I1719" s="127">
        <v>0</v>
      </c>
      <c r="J1719" s="127">
        <v>0</v>
      </c>
      <c r="K1719" s="127">
        <v>0</v>
      </c>
      <c r="L1719" s="127">
        <v>0</v>
      </c>
      <c r="M1719" s="127">
        <v>0</v>
      </c>
      <c r="N1719" s="127">
        <v>0</v>
      </c>
      <c r="O1719" s="127">
        <v>0</v>
      </c>
      <c r="P1719" s="127">
        <v>0</v>
      </c>
      <c r="Q1719" s="127">
        <v>0</v>
      </c>
      <c r="R1719" s="127">
        <v>0</v>
      </c>
      <c r="S1719" s="127">
        <v>0</v>
      </c>
      <c r="T1719" s="127">
        <v>0</v>
      </c>
      <c r="U1719" s="127">
        <v>0</v>
      </c>
      <c r="V1719" s="127">
        <v>0</v>
      </c>
      <c r="W1719" s="127">
        <v>0</v>
      </c>
      <c r="X1719" s="127">
        <v>0</v>
      </c>
      <c r="Y1719" s="127">
        <v>0</v>
      </c>
      <c r="Z1719" s="127">
        <v>0</v>
      </c>
      <c r="AA1719" s="127">
        <v>0</v>
      </c>
      <c r="AB1719" s="127">
        <v>0</v>
      </c>
      <c r="AC1719" s="127">
        <v>0</v>
      </c>
      <c r="AD1719" s="127">
        <v>0</v>
      </c>
      <c r="AE1719" s="127">
        <v>0</v>
      </c>
      <c r="AF1719" s="127">
        <v>0</v>
      </c>
      <c r="AG1719" s="127">
        <v>0</v>
      </c>
      <c r="AH1719" s="127">
        <v>0</v>
      </c>
    </row>
    <row r="1720" spans="1:34" x14ac:dyDescent="0.35">
      <c r="A1720" s="127" t="s">
        <v>2526</v>
      </c>
      <c r="B1720" s="127" t="s">
        <v>964</v>
      </c>
      <c r="C1720" s="128">
        <v>1574550000</v>
      </c>
      <c r="D1720" s="128">
        <v>1265790000</v>
      </c>
      <c r="E1720" s="128">
        <v>1549900000</v>
      </c>
      <c r="F1720" s="128">
        <v>1726240000</v>
      </c>
      <c r="G1720" s="128">
        <v>1870720000</v>
      </c>
      <c r="H1720" s="128">
        <v>1977840000</v>
      </c>
      <c r="I1720" s="128">
        <v>2059930000</v>
      </c>
      <c r="J1720" s="128">
        <v>2124340000</v>
      </c>
      <c r="K1720" s="128">
        <v>2175170000</v>
      </c>
      <c r="L1720" s="128">
        <v>2240020000</v>
      </c>
      <c r="M1720" s="128">
        <v>2291110000</v>
      </c>
      <c r="N1720" s="128">
        <v>2330230000</v>
      </c>
      <c r="O1720" s="128">
        <v>2358120000</v>
      </c>
      <c r="P1720" s="128">
        <v>2376640000</v>
      </c>
      <c r="Q1720" s="128">
        <v>2399930000</v>
      </c>
      <c r="R1720" s="128">
        <v>2418770000</v>
      </c>
      <c r="S1720" s="128">
        <v>2435120000</v>
      </c>
      <c r="T1720" s="128">
        <v>2456120000</v>
      </c>
      <c r="U1720" s="128">
        <v>2471040000</v>
      </c>
      <c r="V1720" s="128">
        <v>2493650000</v>
      </c>
      <c r="W1720" s="128">
        <v>2510600000</v>
      </c>
      <c r="X1720" s="128">
        <v>2523040000</v>
      </c>
      <c r="Y1720" s="128">
        <v>2532290000</v>
      </c>
      <c r="Z1720" s="128">
        <v>2539870000</v>
      </c>
      <c r="AA1720" s="128">
        <v>2548910000</v>
      </c>
      <c r="AB1720" s="128">
        <v>2556640000</v>
      </c>
      <c r="AC1720" s="128">
        <v>2563430000</v>
      </c>
      <c r="AD1720" s="128">
        <v>2568950000</v>
      </c>
      <c r="AE1720" s="128">
        <v>2574540000</v>
      </c>
      <c r="AF1720" s="128">
        <v>2580080000</v>
      </c>
      <c r="AG1720" s="128">
        <v>2584510000</v>
      </c>
      <c r="AH1720" s="128">
        <v>2588000000</v>
      </c>
    </row>
    <row r="1721" spans="1:34" x14ac:dyDescent="0.35">
      <c r="A1721" s="127" t="s">
        <v>2527</v>
      </c>
      <c r="B1721" s="127" t="s">
        <v>964</v>
      </c>
      <c r="C1721" s="128">
        <v>54672800000</v>
      </c>
      <c r="D1721" s="128">
        <v>43918100000</v>
      </c>
      <c r="E1721" s="128">
        <v>53853800000</v>
      </c>
      <c r="F1721" s="128">
        <v>60199900000</v>
      </c>
      <c r="G1721" s="128">
        <v>65607000000</v>
      </c>
      <c r="H1721" s="128">
        <v>69897000000</v>
      </c>
      <c r="I1721" s="128">
        <v>73494300000</v>
      </c>
      <c r="J1721" s="128">
        <v>76645000000</v>
      </c>
      <c r="K1721" s="128">
        <v>79439000000</v>
      </c>
      <c r="L1721" s="128">
        <v>82882000000</v>
      </c>
      <c r="M1721" s="128">
        <v>85927700000</v>
      </c>
      <c r="N1721" s="128">
        <v>88588100000</v>
      </c>
      <c r="O1721" s="128">
        <v>91240600000</v>
      </c>
      <c r="P1721" s="128">
        <v>93605600000</v>
      </c>
      <c r="Q1721" s="128">
        <v>96192300000</v>
      </c>
      <c r="R1721" s="128">
        <v>98625600000</v>
      </c>
      <c r="S1721" s="128">
        <v>100851000000</v>
      </c>
      <c r="T1721" s="128">
        <v>103141000000</v>
      </c>
      <c r="U1721" s="128">
        <v>105249000000</v>
      </c>
      <c r="V1721" s="128">
        <v>107752000000</v>
      </c>
      <c r="W1721" s="128">
        <v>110095000000</v>
      </c>
      <c r="X1721" s="128">
        <v>112331000000</v>
      </c>
      <c r="Y1721" s="128">
        <v>114506000000</v>
      </c>
      <c r="Z1721" s="128">
        <v>116644000000</v>
      </c>
      <c r="AA1721" s="128">
        <v>118939000000</v>
      </c>
      <c r="AB1721" s="128">
        <v>121256000000</v>
      </c>
      <c r="AC1721" s="128">
        <v>123639000000</v>
      </c>
      <c r="AD1721" s="128">
        <v>126133000000</v>
      </c>
      <c r="AE1721" s="128">
        <v>128690000000</v>
      </c>
      <c r="AF1721" s="128">
        <v>131353000000</v>
      </c>
      <c r="AG1721" s="128">
        <v>134140000000</v>
      </c>
      <c r="AH1721" s="128">
        <v>137044000000</v>
      </c>
    </row>
    <row r="1722" spans="1:34" x14ac:dyDescent="0.35">
      <c r="A1722" s="127" t="s">
        <v>2528</v>
      </c>
      <c r="B1722" s="127" t="s">
        <v>964</v>
      </c>
      <c r="C1722" s="128">
        <v>105029000000</v>
      </c>
      <c r="D1722" s="128">
        <v>84714600000</v>
      </c>
      <c r="E1722" s="128">
        <v>104358000000</v>
      </c>
      <c r="F1722" s="128">
        <v>117228000000</v>
      </c>
      <c r="G1722" s="128">
        <v>128459000000</v>
      </c>
      <c r="H1722" s="128">
        <v>137632000000</v>
      </c>
      <c r="I1722" s="128">
        <v>145596000000</v>
      </c>
      <c r="J1722" s="128">
        <v>152768000000</v>
      </c>
      <c r="K1722" s="128">
        <v>159388000000</v>
      </c>
      <c r="L1722" s="128">
        <v>167373000000</v>
      </c>
      <c r="M1722" s="128">
        <v>174685000000</v>
      </c>
      <c r="N1722" s="128">
        <v>181382000000</v>
      </c>
      <c r="O1722" s="128">
        <v>187433000000</v>
      </c>
      <c r="P1722" s="128">
        <v>192947000000</v>
      </c>
      <c r="Q1722" s="128">
        <v>198989000000</v>
      </c>
      <c r="R1722" s="128">
        <v>204830000000</v>
      </c>
      <c r="S1722" s="128">
        <v>210332000000</v>
      </c>
      <c r="T1722" s="128">
        <v>215953000000</v>
      </c>
      <c r="U1722" s="128">
        <v>221260000000</v>
      </c>
      <c r="V1722" s="128">
        <v>227547000000</v>
      </c>
      <c r="W1722" s="128">
        <v>233679000000</v>
      </c>
      <c r="X1722" s="128">
        <v>239796000000</v>
      </c>
      <c r="Y1722" s="128">
        <v>245920000000</v>
      </c>
      <c r="Z1722" s="128">
        <v>252176000000</v>
      </c>
      <c r="AA1722" s="128">
        <v>258926000000</v>
      </c>
      <c r="AB1722" s="128">
        <v>265941000000</v>
      </c>
      <c r="AC1722" s="128">
        <v>273257000000</v>
      </c>
      <c r="AD1722" s="128">
        <v>280980000000</v>
      </c>
      <c r="AE1722" s="128">
        <v>289279000000</v>
      </c>
      <c r="AF1722" s="128">
        <v>298094000000</v>
      </c>
      <c r="AG1722" s="128">
        <v>307402000000</v>
      </c>
      <c r="AH1722" s="128">
        <v>317168000000</v>
      </c>
    </row>
    <row r="1723" spans="1:34" x14ac:dyDescent="0.35">
      <c r="A1723" s="127" t="s">
        <v>2529</v>
      </c>
      <c r="B1723" s="127" t="s">
        <v>964</v>
      </c>
      <c r="C1723" s="128">
        <v>1714160000</v>
      </c>
      <c r="D1723" s="128">
        <v>1541070000</v>
      </c>
      <c r="E1723" s="128">
        <v>2092390000</v>
      </c>
      <c r="F1723" s="128">
        <v>2560630000</v>
      </c>
      <c r="G1723" s="128">
        <v>3041110000</v>
      </c>
      <c r="H1723" s="128">
        <v>3508800000</v>
      </c>
      <c r="I1723" s="128">
        <v>3974130000</v>
      </c>
      <c r="J1723" s="128">
        <v>4435080000</v>
      </c>
      <c r="K1723" s="128">
        <v>4909060000</v>
      </c>
      <c r="L1723" s="128">
        <v>5450090000</v>
      </c>
      <c r="M1723" s="128">
        <v>5993250000</v>
      </c>
      <c r="N1723" s="128">
        <v>6534960000</v>
      </c>
      <c r="O1723" s="128">
        <v>6730620000</v>
      </c>
      <c r="P1723" s="128">
        <v>6905080000</v>
      </c>
      <c r="Q1723" s="128">
        <v>7095900000</v>
      </c>
      <c r="R1723" s="128">
        <v>7275400000</v>
      </c>
      <c r="S1723" s="128">
        <v>7439570000</v>
      </c>
      <c r="T1723" s="128">
        <v>7608490000</v>
      </c>
      <c r="U1723" s="128">
        <v>7764000000</v>
      </c>
      <c r="V1723" s="128">
        <v>7948640000</v>
      </c>
      <c r="W1723" s="128">
        <v>8121470000</v>
      </c>
      <c r="X1723" s="128">
        <v>8286410000</v>
      </c>
      <c r="Y1723" s="128">
        <v>8446830000</v>
      </c>
      <c r="Z1723" s="128">
        <v>8604590000</v>
      </c>
      <c r="AA1723" s="128">
        <v>8773850000</v>
      </c>
      <c r="AB1723" s="128">
        <v>8944820000</v>
      </c>
      <c r="AC1723" s="128">
        <v>9120600000</v>
      </c>
      <c r="AD1723" s="128">
        <v>9304560000</v>
      </c>
      <c r="AE1723" s="128">
        <v>9493200000</v>
      </c>
      <c r="AF1723" s="128">
        <v>9689650000</v>
      </c>
      <c r="AG1723" s="128">
        <v>9895240000</v>
      </c>
      <c r="AH1723" s="128">
        <v>10109400000</v>
      </c>
    </row>
    <row r="1724" spans="1:34" x14ac:dyDescent="0.35">
      <c r="A1724" s="127" t="s">
        <v>2530</v>
      </c>
      <c r="B1724" s="127" t="s">
        <v>964</v>
      </c>
      <c r="C1724" s="128">
        <v>5527820000</v>
      </c>
      <c r="D1724" s="128">
        <v>4458660000</v>
      </c>
      <c r="E1724" s="128">
        <v>5492540000</v>
      </c>
      <c r="F1724" s="128">
        <v>6169900000</v>
      </c>
      <c r="G1724" s="128">
        <v>6761010000</v>
      </c>
      <c r="H1724" s="128">
        <v>7243770000</v>
      </c>
      <c r="I1724" s="128">
        <v>7662940000</v>
      </c>
      <c r="J1724" s="128">
        <v>8040440000</v>
      </c>
      <c r="K1724" s="128">
        <v>8388820000</v>
      </c>
      <c r="L1724" s="128">
        <v>8809110000</v>
      </c>
      <c r="M1724" s="128">
        <v>9193970000</v>
      </c>
      <c r="N1724" s="128">
        <v>9546420000</v>
      </c>
      <c r="O1724" s="128">
        <v>9864880000</v>
      </c>
      <c r="P1724" s="128">
        <v>10155100000</v>
      </c>
      <c r="Q1724" s="128">
        <v>10473100000</v>
      </c>
      <c r="R1724" s="128">
        <v>10780500000</v>
      </c>
      <c r="S1724" s="128">
        <v>11070100000</v>
      </c>
      <c r="T1724" s="128">
        <v>11365900000</v>
      </c>
      <c r="U1724" s="128">
        <v>11645300000</v>
      </c>
      <c r="V1724" s="128">
        <v>11976200000</v>
      </c>
      <c r="W1724" s="128">
        <v>12298900000</v>
      </c>
      <c r="X1724" s="128">
        <v>12620900000</v>
      </c>
      <c r="Y1724" s="128">
        <v>12943200000</v>
      </c>
      <c r="Z1724" s="128">
        <v>13272400000</v>
      </c>
      <c r="AA1724" s="128">
        <v>13627700000</v>
      </c>
      <c r="AB1724" s="128">
        <v>13996900000</v>
      </c>
      <c r="AC1724" s="128">
        <v>14381900000</v>
      </c>
      <c r="AD1724" s="128">
        <v>14788400000</v>
      </c>
      <c r="AE1724" s="128">
        <v>15225200000</v>
      </c>
      <c r="AF1724" s="128">
        <v>15689100000</v>
      </c>
      <c r="AG1724" s="128">
        <v>16179000000</v>
      </c>
      <c r="AH1724" s="128">
        <v>16693000000</v>
      </c>
    </row>
    <row r="1725" spans="1:34" x14ac:dyDescent="0.35">
      <c r="A1725" s="127" t="s">
        <v>2531</v>
      </c>
      <c r="B1725" s="127" t="s">
        <v>964</v>
      </c>
      <c r="C1725" s="127">
        <v>0</v>
      </c>
      <c r="D1725" s="127">
        <v>0</v>
      </c>
      <c r="E1725" s="127">
        <v>0</v>
      </c>
      <c r="F1725" s="127">
        <v>0</v>
      </c>
      <c r="G1725" s="127">
        <v>0</v>
      </c>
      <c r="H1725" s="127">
        <v>0</v>
      </c>
      <c r="I1725" s="127">
        <v>0</v>
      </c>
      <c r="J1725" s="127">
        <v>0</v>
      </c>
      <c r="K1725" s="127">
        <v>0</v>
      </c>
      <c r="L1725" s="127">
        <v>0</v>
      </c>
      <c r="M1725" s="127">
        <v>0</v>
      </c>
      <c r="N1725" s="127">
        <v>0</v>
      </c>
      <c r="O1725" s="127">
        <v>0</v>
      </c>
      <c r="P1725" s="127">
        <v>0</v>
      </c>
      <c r="Q1725" s="127">
        <v>0</v>
      </c>
      <c r="R1725" s="127">
        <v>0</v>
      </c>
      <c r="S1725" s="127">
        <v>0</v>
      </c>
      <c r="T1725" s="127">
        <v>0</v>
      </c>
      <c r="U1725" s="127">
        <v>0</v>
      </c>
      <c r="V1725" s="127">
        <v>0</v>
      </c>
      <c r="W1725" s="127">
        <v>0</v>
      </c>
      <c r="X1725" s="127">
        <v>0</v>
      </c>
      <c r="Y1725" s="127">
        <v>0</v>
      </c>
      <c r="Z1725" s="127">
        <v>0</v>
      </c>
      <c r="AA1725" s="127">
        <v>0</v>
      </c>
      <c r="AB1725" s="127">
        <v>0</v>
      </c>
      <c r="AC1725" s="127">
        <v>0</v>
      </c>
      <c r="AD1725" s="127">
        <v>0</v>
      </c>
      <c r="AE1725" s="127">
        <v>0</v>
      </c>
      <c r="AF1725" s="127">
        <v>0</v>
      </c>
      <c r="AG1725" s="127">
        <v>0</v>
      </c>
      <c r="AH1725" s="127">
        <v>0</v>
      </c>
    </row>
    <row r="1726" spans="1:34" x14ac:dyDescent="0.35">
      <c r="A1726" s="127" t="s">
        <v>2532</v>
      </c>
      <c r="B1726" s="127" t="s">
        <v>964</v>
      </c>
      <c r="C1726" s="127">
        <v>0</v>
      </c>
      <c r="D1726" s="127">
        <v>0</v>
      </c>
      <c r="E1726" s="127">
        <v>0</v>
      </c>
      <c r="F1726" s="127">
        <v>0</v>
      </c>
      <c r="G1726" s="127">
        <v>0</v>
      </c>
      <c r="H1726" s="127">
        <v>0</v>
      </c>
      <c r="I1726" s="127">
        <v>0</v>
      </c>
      <c r="J1726" s="127">
        <v>0</v>
      </c>
      <c r="K1726" s="127">
        <v>0</v>
      </c>
      <c r="L1726" s="127">
        <v>0</v>
      </c>
      <c r="M1726" s="127">
        <v>0</v>
      </c>
      <c r="N1726" s="127">
        <v>0</v>
      </c>
      <c r="O1726" s="127">
        <v>0</v>
      </c>
      <c r="P1726" s="127">
        <v>0</v>
      </c>
      <c r="Q1726" s="127">
        <v>0</v>
      </c>
      <c r="R1726" s="127">
        <v>0</v>
      </c>
      <c r="S1726" s="127">
        <v>0</v>
      </c>
      <c r="T1726" s="127">
        <v>0</v>
      </c>
      <c r="U1726" s="127">
        <v>0</v>
      </c>
      <c r="V1726" s="127">
        <v>0</v>
      </c>
      <c r="W1726" s="127">
        <v>0</v>
      </c>
      <c r="X1726" s="127">
        <v>0</v>
      </c>
      <c r="Y1726" s="127">
        <v>0</v>
      </c>
      <c r="Z1726" s="127">
        <v>0</v>
      </c>
      <c r="AA1726" s="127">
        <v>0</v>
      </c>
      <c r="AB1726" s="127">
        <v>0</v>
      </c>
      <c r="AC1726" s="127">
        <v>0</v>
      </c>
      <c r="AD1726" s="127">
        <v>0</v>
      </c>
      <c r="AE1726" s="127">
        <v>0</v>
      </c>
      <c r="AF1726" s="127">
        <v>0</v>
      </c>
      <c r="AG1726" s="127">
        <v>0</v>
      </c>
      <c r="AH1726" s="127">
        <v>0</v>
      </c>
    </row>
    <row r="1727" spans="1:34" x14ac:dyDescent="0.35">
      <c r="A1727" s="127" t="s">
        <v>2533</v>
      </c>
      <c r="B1727" s="127" t="s">
        <v>964</v>
      </c>
      <c r="C1727" s="128">
        <v>797914000</v>
      </c>
      <c r="D1727" s="128">
        <v>641755000</v>
      </c>
      <c r="E1727" s="128">
        <v>786748000</v>
      </c>
      <c r="F1727" s="128">
        <v>877711000</v>
      </c>
      <c r="G1727" s="128">
        <v>953021000</v>
      </c>
      <c r="H1727" s="128">
        <v>1009770000</v>
      </c>
      <c r="I1727" s="128">
        <v>1054310000</v>
      </c>
      <c r="J1727" s="128">
        <v>1090390000</v>
      </c>
      <c r="K1727" s="128">
        <v>1120060000</v>
      </c>
      <c r="L1727" s="128">
        <v>1157820000</v>
      </c>
      <c r="M1727" s="128">
        <v>1189240000</v>
      </c>
      <c r="N1727" s="128">
        <v>1215250000</v>
      </c>
      <c r="O1727" s="128">
        <v>1236080000</v>
      </c>
      <c r="P1727" s="128">
        <v>1252660000</v>
      </c>
      <c r="Q1727" s="128">
        <v>1272130000</v>
      </c>
      <c r="R1727" s="128">
        <v>1289430000</v>
      </c>
      <c r="S1727" s="128">
        <v>1305150000</v>
      </c>
      <c r="T1727" s="128">
        <v>1322630000</v>
      </c>
      <c r="U1727" s="128">
        <v>1336410000</v>
      </c>
      <c r="V1727" s="128">
        <v>1354260000</v>
      </c>
      <c r="W1727" s="128">
        <v>1369060000</v>
      </c>
      <c r="X1727" s="128">
        <v>1381380000</v>
      </c>
      <c r="Y1727" s="128">
        <v>1391680000</v>
      </c>
      <c r="Z1727" s="128">
        <v>1400450000</v>
      </c>
      <c r="AA1727" s="128">
        <v>1409420000</v>
      </c>
      <c r="AB1727" s="128">
        <v>1416900000</v>
      </c>
      <c r="AC1727" s="128">
        <v>1423060000</v>
      </c>
      <c r="AD1727" s="128">
        <v>1427810000</v>
      </c>
      <c r="AE1727" s="128">
        <v>1431790000</v>
      </c>
      <c r="AF1727" s="128">
        <v>1434970000</v>
      </c>
      <c r="AG1727" s="128">
        <v>1437070000</v>
      </c>
      <c r="AH1727" s="128">
        <v>1438200000</v>
      </c>
    </row>
    <row r="1728" spans="1:34" x14ac:dyDescent="0.35">
      <c r="A1728" s="127" t="s">
        <v>2534</v>
      </c>
      <c r="B1728" s="127" t="s">
        <v>964</v>
      </c>
      <c r="C1728" s="127">
        <v>0</v>
      </c>
      <c r="D1728" s="127">
        <v>0</v>
      </c>
      <c r="E1728" s="127">
        <v>0</v>
      </c>
      <c r="F1728" s="127">
        <v>0</v>
      </c>
      <c r="G1728" s="127">
        <v>0</v>
      </c>
      <c r="H1728" s="127">
        <v>0</v>
      </c>
      <c r="I1728" s="127">
        <v>0</v>
      </c>
      <c r="J1728" s="127">
        <v>0</v>
      </c>
      <c r="K1728" s="127">
        <v>0</v>
      </c>
      <c r="L1728" s="127">
        <v>0</v>
      </c>
      <c r="M1728" s="127">
        <v>0</v>
      </c>
      <c r="N1728" s="127">
        <v>0</v>
      </c>
      <c r="O1728" s="127">
        <v>0</v>
      </c>
      <c r="P1728" s="127">
        <v>0</v>
      </c>
      <c r="Q1728" s="127">
        <v>0</v>
      </c>
      <c r="R1728" s="127">
        <v>0</v>
      </c>
      <c r="S1728" s="127">
        <v>0</v>
      </c>
      <c r="T1728" s="127">
        <v>0</v>
      </c>
      <c r="U1728" s="127">
        <v>0</v>
      </c>
      <c r="V1728" s="127">
        <v>0</v>
      </c>
      <c r="W1728" s="127">
        <v>0</v>
      </c>
      <c r="X1728" s="127">
        <v>0</v>
      </c>
      <c r="Y1728" s="127">
        <v>0</v>
      </c>
      <c r="Z1728" s="127">
        <v>0</v>
      </c>
      <c r="AA1728" s="127">
        <v>0</v>
      </c>
      <c r="AB1728" s="127">
        <v>0</v>
      </c>
      <c r="AC1728" s="127">
        <v>0</v>
      </c>
      <c r="AD1728" s="127">
        <v>0</v>
      </c>
      <c r="AE1728" s="127">
        <v>0</v>
      </c>
      <c r="AF1728" s="127">
        <v>0</v>
      </c>
      <c r="AG1728" s="127">
        <v>0</v>
      </c>
      <c r="AH1728" s="127">
        <v>0</v>
      </c>
    </row>
    <row r="1729" spans="1:34" x14ac:dyDescent="0.35">
      <c r="A1729" s="127" t="s">
        <v>2535</v>
      </c>
      <c r="B1729" s="127" t="s">
        <v>964</v>
      </c>
      <c r="C1729" s="127">
        <v>0</v>
      </c>
      <c r="D1729" s="127">
        <v>0</v>
      </c>
      <c r="E1729" s="127">
        <v>0</v>
      </c>
      <c r="F1729" s="127">
        <v>0</v>
      </c>
      <c r="G1729" s="127">
        <v>0</v>
      </c>
      <c r="H1729" s="127">
        <v>0</v>
      </c>
      <c r="I1729" s="127">
        <v>0</v>
      </c>
      <c r="J1729" s="127">
        <v>0</v>
      </c>
      <c r="K1729" s="127">
        <v>0</v>
      </c>
      <c r="L1729" s="127">
        <v>0</v>
      </c>
      <c r="M1729" s="127">
        <v>0</v>
      </c>
      <c r="N1729" s="127">
        <v>0</v>
      </c>
      <c r="O1729" s="127">
        <v>0</v>
      </c>
      <c r="P1729" s="127">
        <v>0</v>
      </c>
      <c r="Q1729" s="127">
        <v>0</v>
      </c>
      <c r="R1729" s="127">
        <v>0</v>
      </c>
      <c r="S1729" s="127">
        <v>0</v>
      </c>
      <c r="T1729" s="127">
        <v>0</v>
      </c>
      <c r="U1729" s="127">
        <v>0</v>
      </c>
      <c r="V1729" s="127">
        <v>0</v>
      </c>
      <c r="W1729" s="127">
        <v>0</v>
      </c>
      <c r="X1729" s="127">
        <v>0</v>
      </c>
      <c r="Y1729" s="127">
        <v>0</v>
      </c>
      <c r="Z1729" s="127">
        <v>0</v>
      </c>
      <c r="AA1729" s="127">
        <v>0</v>
      </c>
      <c r="AB1729" s="127">
        <v>0</v>
      </c>
      <c r="AC1729" s="127">
        <v>0</v>
      </c>
      <c r="AD1729" s="127">
        <v>0</v>
      </c>
      <c r="AE1729" s="127">
        <v>0</v>
      </c>
      <c r="AF1729" s="127">
        <v>0</v>
      </c>
      <c r="AG1729" s="127">
        <v>0</v>
      </c>
      <c r="AH1729" s="127">
        <v>0</v>
      </c>
    </row>
    <row r="1730" spans="1:34" x14ac:dyDescent="0.35">
      <c r="A1730" s="127" t="s">
        <v>2536</v>
      </c>
      <c r="B1730" s="127" t="s">
        <v>964</v>
      </c>
      <c r="C1730" s="128">
        <v>33858200</v>
      </c>
      <c r="D1730" s="128">
        <v>50852000</v>
      </c>
      <c r="E1730" s="128">
        <v>98057400</v>
      </c>
      <c r="F1730" s="128">
        <v>153764000</v>
      </c>
      <c r="G1730" s="128">
        <v>220668000</v>
      </c>
      <c r="H1730" s="128">
        <v>292187000</v>
      </c>
      <c r="I1730" s="128">
        <v>365426000</v>
      </c>
      <c r="J1730" s="128">
        <v>438252000</v>
      </c>
      <c r="K1730" s="128">
        <v>509093000</v>
      </c>
      <c r="L1730" s="128">
        <v>588866000</v>
      </c>
      <c r="M1730" s="128">
        <v>624302000</v>
      </c>
      <c r="N1730" s="128">
        <v>658763000</v>
      </c>
      <c r="O1730" s="128">
        <v>690795000</v>
      </c>
      <c r="P1730" s="128">
        <v>720416000</v>
      </c>
      <c r="Q1730" s="128">
        <v>752724000</v>
      </c>
      <c r="R1730" s="128">
        <v>782455000</v>
      </c>
      <c r="S1730" s="128">
        <v>809980000</v>
      </c>
      <c r="T1730" s="128">
        <v>835586000</v>
      </c>
      <c r="U1730" s="128">
        <v>859528000</v>
      </c>
      <c r="V1730" s="128">
        <v>921563000</v>
      </c>
      <c r="W1730" s="128">
        <v>979904000</v>
      </c>
      <c r="X1730" s="128">
        <v>1034710000</v>
      </c>
      <c r="Y1730" s="128">
        <v>1086480000</v>
      </c>
      <c r="Z1730" s="128">
        <v>1135870000</v>
      </c>
      <c r="AA1730" s="128">
        <v>1171050000</v>
      </c>
      <c r="AB1730" s="128">
        <v>1204560000</v>
      </c>
      <c r="AC1730" s="128">
        <v>1236490000</v>
      </c>
      <c r="AD1730" s="128">
        <v>1266490000</v>
      </c>
      <c r="AE1730" s="128">
        <v>1294660000</v>
      </c>
      <c r="AF1730" s="128">
        <v>1320350000</v>
      </c>
      <c r="AG1730" s="128">
        <v>1343360000</v>
      </c>
      <c r="AH1730" s="128">
        <v>1363790000</v>
      </c>
    </row>
    <row r="1731" spans="1:34" x14ac:dyDescent="0.35">
      <c r="A1731" s="127" t="s">
        <v>2537</v>
      </c>
      <c r="B1731" s="127" t="s">
        <v>964</v>
      </c>
      <c r="C1731" s="127">
        <v>0</v>
      </c>
      <c r="D1731" s="127">
        <v>0</v>
      </c>
      <c r="E1731" s="127">
        <v>0</v>
      </c>
      <c r="F1731" s="127">
        <v>0</v>
      </c>
      <c r="G1731" s="127">
        <v>0</v>
      </c>
      <c r="H1731" s="127">
        <v>0</v>
      </c>
      <c r="I1731" s="127">
        <v>0</v>
      </c>
      <c r="J1731" s="127">
        <v>0</v>
      </c>
      <c r="K1731" s="127">
        <v>0</v>
      </c>
      <c r="L1731" s="127">
        <v>0</v>
      </c>
      <c r="M1731" s="127">
        <v>0</v>
      </c>
      <c r="N1731" s="127">
        <v>0</v>
      </c>
      <c r="O1731" s="127">
        <v>0</v>
      </c>
      <c r="P1731" s="127">
        <v>0</v>
      </c>
      <c r="Q1731" s="127">
        <v>0</v>
      </c>
      <c r="R1731" s="127">
        <v>0</v>
      </c>
      <c r="S1731" s="127">
        <v>0</v>
      </c>
      <c r="T1731" s="127">
        <v>0</v>
      </c>
      <c r="U1731" s="127">
        <v>0</v>
      </c>
      <c r="V1731" s="127">
        <v>0</v>
      </c>
      <c r="W1731" s="127">
        <v>0</v>
      </c>
      <c r="X1731" s="127">
        <v>0</v>
      </c>
      <c r="Y1731" s="127">
        <v>0</v>
      </c>
      <c r="Z1731" s="127">
        <v>0</v>
      </c>
      <c r="AA1731" s="127">
        <v>0</v>
      </c>
      <c r="AB1731" s="127">
        <v>0</v>
      </c>
      <c r="AC1731" s="127">
        <v>0</v>
      </c>
      <c r="AD1731" s="127">
        <v>0</v>
      </c>
      <c r="AE1731" s="127">
        <v>0</v>
      </c>
      <c r="AF1731" s="127">
        <v>0</v>
      </c>
      <c r="AG1731" s="127">
        <v>0</v>
      </c>
      <c r="AH1731" s="127">
        <v>0</v>
      </c>
    </row>
    <row r="1732" spans="1:34" x14ac:dyDescent="0.35">
      <c r="A1732" s="127" t="s">
        <v>2538</v>
      </c>
      <c r="B1732" s="127" t="s">
        <v>964</v>
      </c>
      <c r="C1732" s="128">
        <v>97319200000</v>
      </c>
      <c r="D1732" s="128">
        <v>79820500000</v>
      </c>
      <c r="E1732" s="128">
        <v>100282000000</v>
      </c>
      <c r="F1732" s="128">
        <v>115154000000</v>
      </c>
      <c r="G1732" s="128">
        <v>130445000000</v>
      </c>
      <c r="H1732" s="128">
        <v>144061000000</v>
      </c>
      <c r="I1732" s="128">
        <v>156663000000</v>
      </c>
      <c r="J1732" s="128">
        <v>168615000000</v>
      </c>
      <c r="K1732" s="128">
        <v>180112000000</v>
      </c>
      <c r="L1732" s="128">
        <v>195273000000</v>
      </c>
      <c r="M1732" s="128">
        <v>210402000000</v>
      </c>
      <c r="N1732" s="128">
        <v>225214000000</v>
      </c>
      <c r="O1732" s="128">
        <v>239604000000</v>
      </c>
      <c r="P1732" s="128">
        <v>253603000000</v>
      </c>
      <c r="Q1732" s="128">
        <v>269055000000</v>
      </c>
      <c r="R1732" s="128">
        <v>284115000000</v>
      </c>
      <c r="S1732" s="128">
        <v>298840000000</v>
      </c>
      <c r="T1732" s="128">
        <v>313305000000</v>
      </c>
      <c r="U1732" s="128">
        <v>327595000000</v>
      </c>
      <c r="V1732" s="128">
        <v>357324000000</v>
      </c>
      <c r="W1732" s="128">
        <v>386764000000</v>
      </c>
      <c r="X1732" s="128">
        <v>416069000000</v>
      </c>
      <c r="Y1732" s="128">
        <v>445360000000</v>
      </c>
      <c r="Z1732" s="128">
        <v>474726000000</v>
      </c>
      <c r="AA1732" s="128">
        <v>499173000000</v>
      </c>
      <c r="AB1732" s="128">
        <v>523842000000</v>
      </c>
      <c r="AC1732" s="128">
        <v>548731000000</v>
      </c>
      <c r="AD1732" s="128">
        <v>573845000000</v>
      </c>
      <c r="AE1732" s="128">
        <v>599149000000</v>
      </c>
      <c r="AF1732" s="128">
        <v>624600000000</v>
      </c>
      <c r="AG1732" s="128">
        <v>650185000000</v>
      </c>
      <c r="AH1732" s="128">
        <v>675882000000</v>
      </c>
    </row>
    <row r="1733" spans="1:34" x14ac:dyDescent="0.35">
      <c r="A1733" s="127" t="s">
        <v>2539</v>
      </c>
      <c r="B1733" s="127" t="s">
        <v>964</v>
      </c>
      <c r="C1733" s="127">
        <v>0</v>
      </c>
      <c r="D1733" s="127">
        <v>0</v>
      </c>
      <c r="E1733" s="127">
        <v>0</v>
      </c>
      <c r="F1733" s="127">
        <v>0</v>
      </c>
      <c r="G1733" s="127">
        <v>0</v>
      </c>
      <c r="H1733" s="127">
        <v>0</v>
      </c>
      <c r="I1733" s="127">
        <v>0</v>
      </c>
      <c r="J1733" s="127">
        <v>0</v>
      </c>
      <c r="K1733" s="127">
        <v>0</v>
      </c>
      <c r="L1733" s="127">
        <v>0</v>
      </c>
      <c r="M1733" s="127">
        <v>0</v>
      </c>
      <c r="N1733" s="127">
        <v>0</v>
      </c>
      <c r="O1733" s="127">
        <v>0</v>
      </c>
      <c r="P1733" s="127">
        <v>0</v>
      </c>
      <c r="Q1733" s="127">
        <v>0</v>
      </c>
      <c r="R1733" s="127">
        <v>0</v>
      </c>
      <c r="S1733" s="127">
        <v>0</v>
      </c>
      <c r="T1733" s="127">
        <v>0</v>
      </c>
      <c r="U1733" s="127">
        <v>0</v>
      </c>
      <c r="V1733" s="127">
        <v>0</v>
      </c>
      <c r="W1733" s="127">
        <v>0</v>
      </c>
      <c r="X1733" s="127">
        <v>0</v>
      </c>
      <c r="Y1733" s="127">
        <v>0</v>
      </c>
      <c r="Z1733" s="127">
        <v>0</v>
      </c>
      <c r="AA1733" s="127">
        <v>0</v>
      </c>
      <c r="AB1733" s="127">
        <v>0</v>
      </c>
      <c r="AC1733" s="127">
        <v>0</v>
      </c>
      <c r="AD1733" s="127">
        <v>0</v>
      </c>
      <c r="AE1733" s="127">
        <v>0</v>
      </c>
      <c r="AF1733" s="127">
        <v>0</v>
      </c>
      <c r="AG1733" s="127">
        <v>0</v>
      </c>
      <c r="AH1733" s="127">
        <v>0</v>
      </c>
    </row>
    <row r="1734" spans="1:34" x14ac:dyDescent="0.35">
      <c r="A1734" s="127" t="s">
        <v>2540</v>
      </c>
      <c r="B1734" s="127" t="s">
        <v>964</v>
      </c>
      <c r="C1734" s="128">
        <v>5122070000</v>
      </c>
      <c r="D1734" s="128">
        <v>4201080000</v>
      </c>
      <c r="E1734" s="128">
        <v>5278000000</v>
      </c>
      <c r="F1734" s="128">
        <v>6060750000</v>
      </c>
      <c r="G1734" s="128">
        <v>6865510000</v>
      </c>
      <c r="H1734" s="128">
        <v>7582160000</v>
      </c>
      <c r="I1734" s="128">
        <v>8245400000</v>
      </c>
      <c r="J1734" s="128">
        <v>8874480000</v>
      </c>
      <c r="K1734" s="128">
        <v>9479560000</v>
      </c>
      <c r="L1734" s="128">
        <v>10277500000</v>
      </c>
      <c r="M1734" s="128">
        <v>11073800000</v>
      </c>
      <c r="N1734" s="128">
        <v>11853400000</v>
      </c>
      <c r="O1734" s="128">
        <v>12610800000</v>
      </c>
      <c r="P1734" s="128">
        <v>13347500000</v>
      </c>
      <c r="Q1734" s="128">
        <v>14160800000</v>
      </c>
      <c r="R1734" s="128">
        <v>14953400000</v>
      </c>
      <c r="S1734" s="128">
        <v>15728400000</v>
      </c>
      <c r="T1734" s="128">
        <v>16489700000</v>
      </c>
      <c r="U1734" s="128">
        <v>17241800000</v>
      </c>
      <c r="V1734" s="128">
        <v>18806500000</v>
      </c>
      <c r="W1734" s="128">
        <v>20356000000</v>
      </c>
      <c r="X1734" s="128">
        <v>21898400000</v>
      </c>
      <c r="Y1734" s="128">
        <v>23440000000</v>
      </c>
      <c r="Z1734" s="128">
        <v>24985600000</v>
      </c>
      <c r="AA1734" s="128">
        <v>26272300000</v>
      </c>
      <c r="AB1734" s="128">
        <v>27570600000</v>
      </c>
      <c r="AC1734" s="128">
        <v>28880600000</v>
      </c>
      <c r="AD1734" s="128">
        <v>30202400000</v>
      </c>
      <c r="AE1734" s="128">
        <v>31534200000</v>
      </c>
      <c r="AF1734" s="128">
        <v>32873700000</v>
      </c>
      <c r="AG1734" s="128">
        <v>34220300000</v>
      </c>
      <c r="AH1734" s="128">
        <v>35572800000</v>
      </c>
    </row>
    <row r="1735" spans="1:34" x14ac:dyDescent="0.35">
      <c r="A1735" s="127" t="s">
        <v>2541</v>
      </c>
      <c r="B1735" s="127" t="s">
        <v>964</v>
      </c>
      <c r="C1735" s="127">
        <v>0</v>
      </c>
      <c r="D1735" s="127">
        <v>0</v>
      </c>
      <c r="E1735" s="127">
        <v>0</v>
      </c>
      <c r="F1735" s="127">
        <v>0</v>
      </c>
      <c r="G1735" s="127">
        <v>0</v>
      </c>
      <c r="H1735" s="127">
        <v>0</v>
      </c>
      <c r="I1735" s="127">
        <v>0</v>
      </c>
      <c r="J1735" s="127">
        <v>0</v>
      </c>
      <c r="K1735" s="127">
        <v>0</v>
      </c>
      <c r="L1735" s="127">
        <v>0</v>
      </c>
      <c r="M1735" s="127">
        <v>0</v>
      </c>
      <c r="N1735" s="127">
        <v>0</v>
      </c>
      <c r="O1735" s="127">
        <v>0</v>
      </c>
      <c r="P1735" s="127">
        <v>0</v>
      </c>
      <c r="Q1735" s="127">
        <v>0</v>
      </c>
      <c r="R1735" s="127">
        <v>0</v>
      </c>
      <c r="S1735" s="127">
        <v>0</v>
      </c>
      <c r="T1735" s="127">
        <v>0</v>
      </c>
      <c r="U1735" s="127">
        <v>0</v>
      </c>
      <c r="V1735" s="127">
        <v>0</v>
      </c>
      <c r="W1735" s="127">
        <v>0</v>
      </c>
      <c r="X1735" s="127">
        <v>0</v>
      </c>
      <c r="Y1735" s="127">
        <v>0</v>
      </c>
      <c r="Z1735" s="127">
        <v>0</v>
      </c>
      <c r="AA1735" s="127">
        <v>0</v>
      </c>
      <c r="AB1735" s="127">
        <v>0</v>
      </c>
      <c r="AC1735" s="127">
        <v>0</v>
      </c>
      <c r="AD1735" s="127">
        <v>0</v>
      </c>
      <c r="AE1735" s="127">
        <v>0</v>
      </c>
      <c r="AF1735" s="127">
        <v>0</v>
      </c>
      <c r="AG1735" s="127">
        <v>0</v>
      </c>
      <c r="AH1735" s="127">
        <v>0</v>
      </c>
    </row>
    <row r="1736" spans="1:34" x14ac:dyDescent="0.35">
      <c r="A1736" s="127" t="s">
        <v>2542</v>
      </c>
      <c r="B1736" s="127" t="s">
        <v>964</v>
      </c>
      <c r="C1736" s="127">
        <v>0</v>
      </c>
      <c r="D1736" s="127">
        <v>0</v>
      </c>
      <c r="E1736" s="127">
        <v>0</v>
      </c>
      <c r="F1736" s="127">
        <v>0</v>
      </c>
      <c r="G1736" s="127">
        <v>0</v>
      </c>
      <c r="H1736" s="127">
        <v>0</v>
      </c>
      <c r="I1736" s="127">
        <v>0</v>
      </c>
      <c r="J1736" s="127">
        <v>0</v>
      </c>
      <c r="K1736" s="127">
        <v>0</v>
      </c>
      <c r="L1736" s="127">
        <v>0</v>
      </c>
      <c r="M1736" s="127">
        <v>0</v>
      </c>
      <c r="N1736" s="127">
        <v>0</v>
      </c>
      <c r="O1736" s="127">
        <v>0</v>
      </c>
      <c r="P1736" s="127">
        <v>0</v>
      </c>
      <c r="Q1736" s="127">
        <v>0</v>
      </c>
      <c r="R1736" s="127">
        <v>0</v>
      </c>
      <c r="S1736" s="127">
        <v>0</v>
      </c>
      <c r="T1736" s="127">
        <v>0</v>
      </c>
      <c r="U1736" s="127">
        <v>0</v>
      </c>
      <c r="V1736" s="127">
        <v>0</v>
      </c>
      <c r="W1736" s="127">
        <v>0</v>
      </c>
      <c r="X1736" s="127">
        <v>0</v>
      </c>
      <c r="Y1736" s="127">
        <v>0</v>
      </c>
      <c r="Z1736" s="127">
        <v>0</v>
      </c>
      <c r="AA1736" s="127">
        <v>0</v>
      </c>
      <c r="AB1736" s="127">
        <v>0</v>
      </c>
      <c r="AC1736" s="127">
        <v>0</v>
      </c>
      <c r="AD1736" s="127">
        <v>0</v>
      </c>
      <c r="AE1736" s="127">
        <v>0</v>
      </c>
      <c r="AF1736" s="127">
        <v>0</v>
      </c>
      <c r="AG1736" s="127">
        <v>0</v>
      </c>
      <c r="AH1736" s="127">
        <v>0</v>
      </c>
    </row>
    <row r="1737" spans="1:34" x14ac:dyDescent="0.35">
      <c r="A1737" s="127" t="s">
        <v>2543</v>
      </c>
      <c r="B1737" s="127" t="s">
        <v>964</v>
      </c>
      <c r="C1737" s="127">
        <v>0</v>
      </c>
      <c r="D1737" s="127">
        <v>0</v>
      </c>
      <c r="E1737" s="127">
        <v>0</v>
      </c>
      <c r="F1737" s="127">
        <v>0</v>
      </c>
      <c r="G1737" s="127">
        <v>0</v>
      </c>
      <c r="H1737" s="127">
        <v>0</v>
      </c>
      <c r="I1737" s="127">
        <v>0</v>
      </c>
      <c r="J1737" s="127">
        <v>0</v>
      </c>
      <c r="K1737" s="127">
        <v>0</v>
      </c>
      <c r="L1737" s="127">
        <v>0</v>
      </c>
      <c r="M1737" s="127">
        <v>0</v>
      </c>
      <c r="N1737" s="127">
        <v>0</v>
      </c>
      <c r="O1737" s="127">
        <v>0</v>
      </c>
      <c r="P1737" s="127">
        <v>0</v>
      </c>
      <c r="Q1737" s="127">
        <v>0</v>
      </c>
      <c r="R1737" s="127">
        <v>0</v>
      </c>
      <c r="S1737" s="127">
        <v>0</v>
      </c>
      <c r="T1737" s="127">
        <v>0</v>
      </c>
      <c r="U1737" s="127">
        <v>0</v>
      </c>
      <c r="V1737" s="127">
        <v>0</v>
      </c>
      <c r="W1737" s="127">
        <v>0</v>
      </c>
      <c r="X1737" s="127">
        <v>0</v>
      </c>
      <c r="Y1737" s="127">
        <v>0</v>
      </c>
      <c r="Z1737" s="127">
        <v>0</v>
      </c>
      <c r="AA1737" s="127">
        <v>0</v>
      </c>
      <c r="AB1737" s="127">
        <v>0</v>
      </c>
      <c r="AC1737" s="127">
        <v>0</v>
      </c>
      <c r="AD1737" s="127">
        <v>0</v>
      </c>
      <c r="AE1737" s="127">
        <v>0</v>
      </c>
      <c r="AF1737" s="127">
        <v>0</v>
      </c>
      <c r="AG1737" s="127">
        <v>0</v>
      </c>
      <c r="AH1737" s="127">
        <v>0</v>
      </c>
    </row>
    <row r="1738" spans="1:34" x14ac:dyDescent="0.35">
      <c r="A1738" s="127" t="s">
        <v>2544</v>
      </c>
      <c r="B1738" s="127" t="s">
        <v>964</v>
      </c>
      <c r="C1738" s="127">
        <v>0</v>
      </c>
      <c r="D1738" s="127">
        <v>0</v>
      </c>
      <c r="E1738" s="127">
        <v>0</v>
      </c>
      <c r="F1738" s="127">
        <v>0</v>
      </c>
      <c r="G1738" s="127">
        <v>0</v>
      </c>
      <c r="H1738" s="127">
        <v>0</v>
      </c>
      <c r="I1738" s="127">
        <v>0</v>
      </c>
      <c r="J1738" s="127">
        <v>0</v>
      </c>
      <c r="K1738" s="127">
        <v>0</v>
      </c>
      <c r="L1738" s="127">
        <v>0</v>
      </c>
      <c r="M1738" s="127">
        <v>0</v>
      </c>
      <c r="N1738" s="127">
        <v>0</v>
      </c>
      <c r="O1738" s="127">
        <v>0</v>
      </c>
      <c r="P1738" s="127">
        <v>0</v>
      </c>
      <c r="Q1738" s="127">
        <v>0</v>
      </c>
      <c r="R1738" s="127">
        <v>0</v>
      </c>
      <c r="S1738" s="127">
        <v>0</v>
      </c>
      <c r="T1738" s="127">
        <v>0</v>
      </c>
      <c r="U1738" s="127">
        <v>0</v>
      </c>
      <c r="V1738" s="127">
        <v>0</v>
      </c>
      <c r="W1738" s="127">
        <v>0</v>
      </c>
      <c r="X1738" s="127">
        <v>0</v>
      </c>
      <c r="Y1738" s="127">
        <v>0</v>
      </c>
      <c r="Z1738" s="127">
        <v>0</v>
      </c>
      <c r="AA1738" s="127">
        <v>0</v>
      </c>
      <c r="AB1738" s="127">
        <v>0</v>
      </c>
      <c r="AC1738" s="127">
        <v>0</v>
      </c>
      <c r="AD1738" s="127">
        <v>0</v>
      </c>
      <c r="AE1738" s="127">
        <v>0</v>
      </c>
      <c r="AF1738" s="127">
        <v>0</v>
      </c>
      <c r="AG1738" s="127">
        <v>0</v>
      </c>
      <c r="AH1738" s="127">
        <v>0</v>
      </c>
    </row>
    <row r="1739" spans="1:34" x14ac:dyDescent="0.35">
      <c r="A1739" s="127" t="s">
        <v>2545</v>
      </c>
      <c r="B1739" s="127" t="s">
        <v>964</v>
      </c>
      <c r="C1739" s="127">
        <v>0</v>
      </c>
      <c r="D1739" s="127">
        <v>0</v>
      </c>
      <c r="E1739" s="127">
        <v>0</v>
      </c>
      <c r="F1739" s="127">
        <v>0</v>
      </c>
      <c r="G1739" s="127">
        <v>0</v>
      </c>
      <c r="H1739" s="127">
        <v>0</v>
      </c>
      <c r="I1739" s="127">
        <v>0</v>
      </c>
      <c r="J1739" s="127">
        <v>0</v>
      </c>
      <c r="K1739" s="127">
        <v>0</v>
      </c>
      <c r="L1739" s="127">
        <v>0</v>
      </c>
      <c r="M1739" s="127">
        <v>0</v>
      </c>
      <c r="N1739" s="127">
        <v>0</v>
      </c>
      <c r="O1739" s="127">
        <v>0</v>
      </c>
      <c r="P1739" s="127">
        <v>0</v>
      </c>
      <c r="Q1739" s="127">
        <v>0</v>
      </c>
      <c r="R1739" s="127">
        <v>0</v>
      </c>
      <c r="S1739" s="127">
        <v>0</v>
      </c>
      <c r="T1739" s="127">
        <v>0</v>
      </c>
      <c r="U1739" s="127">
        <v>0</v>
      </c>
      <c r="V1739" s="127">
        <v>0</v>
      </c>
      <c r="W1739" s="127">
        <v>0</v>
      </c>
      <c r="X1739" s="127">
        <v>0</v>
      </c>
      <c r="Y1739" s="127">
        <v>0</v>
      </c>
      <c r="Z1739" s="127">
        <v>0</v>
      </c>
      <c r="AA1739" s="127">
        <v>0</v>
      </c>
      <c r="AB1739" s="127">
        <v>0</v>
      </c>
      <c r="AC1739" s="127">
        <v>0</v>
      </c>
      <c r="AD1739" s="127">
        <v>0</v>
      </c>
      <c r="AE1739" s="127">
        <v>0</v>
      </c>
      <c r="AF1739" s="127">
        <v>0</v>
      </c>
      <c r="AG1739" s="127">
        <v>0</v>
      </c>
      <c r="AH1739" s="127">
        <v>0</v>
      </c>
    </row>
    <row r="1740" spans="1:34" x14ac:dyDescent="0.35">
      <c r="A1740" s="127" t="s">
        <v>2546</v>
      </c>
      <c r="B1740" s="127" t="s">
        <v>964</v>
      </c>
      <c r="C1740" s="128">
        <v>11694600</v>
      </c>
      <c r="D1740" s="128">
        <v>9401320</v>
      </c>
      <c r="E1740" s="128">
        <v>11511400</v>
      </c>
      <c r="F1740" s="128">
        <v>12821200</v>
      </c>
      <c r="G1740" s="128">
        <v>13894200</v>
      </c>
      <c r="H1740" s="128">
        <v>14689900</v>
      </c>
      <c r="I1740" s="128">
        <v>15299600</v>
      </c>
      <c r="J1740" s="128">
        <v>15778000</v>
      </c>
      <c r="K1740" s="128">
        <v>16155500</v>
      </c>
      <c r="L1740" s="128">
        <v>16637100</v>
      </c>
      <c r="M1740" s="128">
        <v>17016600</v>
      </c>
      <c r="N1740" s="128">
        <v>17307100</v>
      </c>
      <c r="O1740" s="128">
        <v>17514300</v>
      </c>
      <c r="P1740" s="128">
        <v>17651800</v>
      </c>
      <c r="Q1740" s="128">
        <v>17824800</v>
      </c>
      <c r="R1740" s="128">
        <v>17964800</v>
      </c>
      <c r="S1740" s="128">
        <v>18086200</v>
      </c>
      <c r="T1740" s="128">
        <v>18242200</v>
      </c>
      <c r="U1740" s="128">
        <v>18353000</v>
      </c>
      <c r="V1740" s="128">
        <v>18521000</v>
      </c>
      <c r="W1740" s="128">
        <v>18646800</v>
      </c>
      <c r="X1740" s="128">
        <v>18739200</v>
      </c>
      <c r="Y1740" s="128">
        <v>18807900</v>
      </c>
      <c r="Z1740" s="128">
        <v>18864200</v>
      </c>
      <c r="AA1740" s="128">
        <v>18931300</v>
      </c>
      <c r="AB1740" s="128">
        <v>18988800</v>
      </c>
      <c r="AC1740" s="128">
        <v>19039200</v>
      </c>
      <c r="AD1740" s="128">
        <v>19080200</v>
      </c>
      <c r="AE1740" s="128">
        <v>19121700</v>
      </c>
      <c r="AF1740" s="128">
        <v>19162800</v>
      </c>
      <c r="AG1740" s="128">
        <v>19195700</v>
      </c>
      <c r="AH1740" s="128">
        <v>19221700</v>
      </c>
    </row>
    <row r="1741" spans="1:34" x14ac:dyDescent="0.35">
      <c r="A1741" s="127" t="s">
        <v>2547</v>
      </c>
      <c r="B1741" s="127" t="s">
        <v>964</v>
      </c>
      <c r="C1741" s="128">
        <v>5865240000</v>
      </c>
      <c r="D1741" s="128">
        <v>4711490000</v>
      </c>
      <c r="E1741" s="128">
        <v>5777380000</v>
      </c>
      <c r="F1741" s="128">
        <v>6458180000</v>
      </c>
      <c r="G1741" s="128">
        <v>7038250000</v>
      </c>
      <c r="H1741" s="128">
        <v>7498470000</v>
      </c>
      <c r="I1741" s="128">
        <v>7884390000</v>
      </c>
      <c r="J1741" s="128">
        <v>8222390000</v>
      </c>
      <c r="K1741" s="128">
        <v>8522130000</v>
      </c>
      <c r="L1741" s="128">
        <v>8891490000</v>
      </c>
      <c r="M1741" s="128">
        <v>9218230000</v>
      </c>
      <c r="N1741" s="128">
        <v>9503640000</v>
      </c>
      <c r="O1741" s="128">
        <v>9788190000</v>
      </c>
      <c r="P1741" s="128">
        <v>10041900000</v>
      </c>
      <c r="Q1741" s="128">
        <v>10319400000</v>
      </c>
      <c r="R1741" s="128">
        <v>10580400000</v>
      </c>
      <c r="S1741" s="128">
        <v>10819200000</v>
      </c>
      <c r="T1741" s="128">
        <v>11064900000</v>
      </c>
      <c r="U1741" s="128">
        <v>11291000000</v>
      </c>
      <c r="V1741" s="128">
        <v>11559500000</v>
      </c>
      <c r="W1741" s="128">
        <v>11810900000</v>
      </c>
      <c r="X1741" s="128">
        <v>12050700000</v>
      </c>
      <c r="Y1741" s="128">
        <v>12284000000</v>
      </c>
      <c r="Z1741" s="128">
        <v>12513500000</v>
      </c>
      <c r="AA1741" s="128">
        <v>12759600000</v>
      </c>
      <c r="AB1741" s="128">
        <v>13008200000</v>
      </c>
      <c r="AC1741" s="128">
        <v>13263900000</v>
      </c>
      <c r="AD1741" s="128">
        <v>13531400000</v>
      </c>
      <c r="AE1741" s="128">
        <v>13805700000</v>
      </c>
      <c r="AF1741" s="128">
        <v>14091400000</v>
      </c>
      <c r="AG1741" s="128">
        <v>14390400000</v>
      </c>
      <c r="AH1741" s="128">
        <v>14701900000</v>
      </c>
    </row>
    <row r="1742" spans="1:34" x14ac:dyDescent="0.35">
      <c r="A1742" s="127" t="s">
        <v>2548</v>
      </c>
      <c r="B1742" s="127" t="s">
        <v>964</v>
      </c>
      <c r="C1742" s="128">
        <v>5462880000</v>
      </c>
      <c r="D1742" s="128">
        <v>4406280000</v>
      </c>
      <c r="E1742" s="128">
        <v>5428010000</v>
      </c>
      <c r="F1742" s="128">
        <v>6097410000</v>
      </c>
      <c r="G1742" s="128">
        <v>6681590000</v>
      </c>
      <c r="H1742" s="128">
        <v>7158670000</v>
      </c>
      <c r="I1742" s="128">
        <v>7572910000</v>
      </c>
      <c r="J1742" s="128">
        <v>7945980000</v>
      </c>
      <c r="K1742" s="128">
        <v>8290270000</v>
      </c>
      <c r="L1742" s="128">
        <v>8705620000</v>
      </c>
      <c r="M1742" s="128">
        <v>9085960000</v>
      </c>
      <c r="N1742" s="128">
        <v>9434270000</v>
      </c>
      <c r="O1742" s="128">
        <v>9748990000</v>
      </c>
      <c r="P1742" s="128">
        <v>10035800000</v>
      </c>
      <c r="Q1742" s="128">
        <v>10350000000</v>
      </c>
      <c r="R1742" s="128">
        <v>10653900000</v>
      </c>
      <c r="S1742" s="128">
        <v>10940100000</v>
      </c>
      <c r="T1742" s="128">
        <v>11232400000</v>
      </c>
      <c r="U1742" s="128">
        <v>11508500000</v>
      </c>
      <c r="V1742" s="128">
        <v>11835500000</v>
      </c>
      <c r="W1742" s="128">
        <v>12154400000</v>
      </c>
      <c r="X1742" s="128">
        <v>12472600000</v>
      </c>
      <c r="Y1742" s="128">
        <v>12791100000</v>
      </c>
      <c r="Z1742" s="128">
        <v>13116500000</v>
      </c>
      <c r="AA1742" s="128">
        <v>13467600000</v>
      </c>
      <c r="AB1742" s="128">
        <v>13832500000</v>
      </c>
      <c r="AC1742" s="128">
        <v>14213000000</v>
      </c>
      <c r="AD1742" s="128">
        <v>14614700000</v>
      </c>
      <c r="AE1742" s="128">
        <v>15046300000</v>
      </c>
      <c r="AF1742" s="128">
        <v>15504800000</v>
      </c>
      <c r="AG1742" s="128">
        <v>15989000000</v>
      </c>
      <c r="AH1742" s="128">
        <v>16496900000</v>
      </c>
    </row>
    <row r="1743" spans="1:34" x14ac:dyDescent="0.35">
      <c r="A1743" s="127" t="s">
        <v>2549</v>
      </c>
      <c r="B1743" s="127" t="s">
        <v>964</v>
      </c>
      <c r="C1743" s="128">
        <v>183894000</v>
      </c>
      <c r="D1743" s="128">
        <v>165324000</v>
      </c>
      <c r="E1743" s="128">
        <v>224469000</v>
      </c>
      <c r="F1743" s="128">
        <v>274702000</v>
      </c>
      <c r="G1743" s="128">
        <v>326247000</v>
      </c>
      <c r="H1743" s="128">
        <v>376420000</v>
      </c>
      <c r="I1743" s="128">
        <v>426340000</v>
      </c>
      <c r="J1743" s="128">
        <v>475790000</v>
      </c>
      <c r="K1743" s="128">
        <v>526638000</v>
      </c>
      <c r="L1743" s="128">
        <v>584679000</v>
      </c>
      <c r="M1743" s="128">
        <v>642949000</v>
      </c>
      <c r="N1743" s="128">
        <v>701063000</v>
      </c>
      <c r="O1743" s="128">
        <v>722054000</v>
      </c>
      <c r="P1743" s="128">
        <v>740770000</v>
      </c>
      <c r="Q1743" s="128">
        <v>761240000</v>
      </c>
      <c r="R1743" s="128">
        <v>780497000</v>
      </c>
      <c r="S1743" s="128">
        <v>798109000</v>
      </c>
      <c r="T1743" s="128">
        <v>816230000</v>
      </c>
      <c r="U1743" s="128">
        <v>832913000</v>
      </c>
      <c r="V1743" s="128">
        <v>852722000</v>
      </c>
      <c r="W1743" s="128">
        <v>871263000</v>
      </c>
      <c r="X1743" s="128">
        <v>888957000</v>
      </c>
      <c r="Y1743" s="128">
        <v>906167000</v>
      </c>
      <c r="Z1743" s="128">
        <v>923091000</v>
      </c>
      <c r="AA1743" s="128">
        <v>941249000</v>
      </c>
      <c r="AB1743" s="128">
        <v>959590000</v>
      </c>
      <c r="AC1743" s="128">
        <v>978448000</v>
      </c>
      <c r="AD1743" s="128">
        <v>998183000</v>
      </c>
      <c r="AE1743" s="128">
        <v>1018420000</v>
      </c>
      <c r="AF1743" s="128">
        <v>1039490000</v>
      </c>
      <c r="AG1743" s="128">
        <v>1061550000</v>
      </c>
      <c r="AH1743" s="128">
        <v>1084530000</v>
      </c>
    </row>
    <row r="1744" spans="1:34" x14ac:dyDescent="0.35">
      <c r="A1744" s="127" t="s">
        <v>2550</v>
      </c>
      <c r="B1744" s="127" t="s">
        <v>964</v>
      </c>
      <c r="C1744" s="128">
        <v>287520000</v>
      </c>
      <c r="D1744" s="128">
        <v>231910000</v>
      </c>
      <c r="E1744" s="128">
        <v>285685000</v>
      </c>
      <c r="F1744" s="128">
        <v>320916000</v>
      </c>
      <c r="G1744" s="128">
        <v>351662000</v>
      </c>
      <c r="H1744" s="128">
        <v>376772000</v>
      </c>
      <c r="I1744" s="128">
        <v>398574000</v>
      </c>
      <c r="J1744" s="128">
        <v>418210000</v>
      </c>
      <c r="K1744" s="128">
        <v>436330000</v>
      </c>
      <c r="L1744" s="128">
        <v>458190000</v>
      </c>
      <c r="M1744" s="128">
        <v>478208000</v>
      </c>
      <c r="N1744" s="128">
        <v>496541000</v>
      </c>
      <c r="O1744" s="128">
        <v>513105000</v>
      </c>
      <c r="P1744" s="128">
        <v>528201000</v>
      </c>
      <c r="Q1744" s="128">
        <v>544739000</v>
      </c>
      <c r="R1744" s="128">
        <v>560729000</v>
      </c>
      <c r="S1744" s="128">
        <v>575793000</v>
      </c>
      <c r="T1744" s="128">
        <v>591180000</v>
      </c>
      <c r="U1744" s="128">
        <v>605708000</v>
      </c>
      <c r="V1744" s="128">
        <v>622920000</v>
      </c>
      <c r="W1744" s="128">
        <v>639705000</v>
      </c>
      <c r="X1744" s="128">
        <v>656452000</v>
      </c>
      <c r="Y1744" s="128">
        <v>673216000</v>
      </c>
      <c r="Z1744" s="128">
        <v>690342000</v>
      </c>
      <c r="AA1744" s="128">
        <v>708820000</v>
      </c>
      <c r="AB1744" s="128">
        <v>728024000</v>
      </c>
      <c r="AC1744" s="128">
        <v>748051000</v>
      </c>
      <c r="AD1744" s="128">
        <v>769194000</v>
      </c>
      <c r="AE1744" s="128">
        <v>791912000</v>
      </c>
      <c r="AF1744" s="128">
        <v>816043000</v>
      </c>
      <c r="AG1744" s="128">
        <v>841524000</v>
      </c>
      <c r="AH1744" s="128">
        <v>868260000</v>
      </c>
    </row>
    <row r="1745" spans="1:34" x14ac:dyDescent="0.35">
      <c r="A1745" s="127" t="s">
        <v>2551</v>
      </c>
      <c r="B1745" s="127" t="s">
        <v>964</v>
      </c>
      <c r="C1745" s="127">
        <v>0</v>
      </c>
      <c r="D1745" s="127">
        <v>0</v>
      </c>
      <c r="E1745" s="127">
        <v>0</v>
      </c>
      <c r="F1745" s="127">
        <v>0</v>
      </c>
      <c r="G1745" s="127">
        <v>0</v>
      </c>
      <c r="H1745" s="127">
        <v>0</v>
      </c>
      <c r="I1745" s="127">
        <v>0</v>
      </c>
      <c r="J1745" s="127">
        <v>0</v>
      </c>
      <c r="K1745" s="127">
        <v>0</v>
      </c>
      <c r="L1745" s="127">
        <v>0</v>
      </c>
      <c r="M1745" s="127">
        <v>0</v>
      </c>
      <c r="N1745" s="127">
        <v>0</v>
      </c>
      <c r="O1745" s="127">
        <v>0</v>
      </c>
      <c r="P1745" s="127">
        <v>0</v>
      </c>
      <c r="Q1745" s="127">
        <v>0</v>
      </c>
      <c r="R1745" s="127">
        <v>0</v>
      </c>
      <c r="S1745" s="127">
        <v>0</v>
      </c>
      <c r="T1745" s="127">
        <v>0</v>
      </c>
      <c r="U1745" s="127">
        <v>0</v>
      </c>
      <c r="V1745" s="127">
        <v>0</v>
      </c>
      <c r="W1745" s="127">
        <v>0</v>
      </c>
      <c r="X1745" s="127">
        <v>0</v>
      </c>
      <c r="Y1745" s="127">
        <v>0</v>
      </c>
      <c r="Z1745" s="127">
        <v>0</v>
      </c>
      <c r="AA1745" s="127">
        <v>0</v>
      </c>
      <c r="AB1745" s="127">
        <v>0</v>
      </c>
      <c r="AC1745" s="127">
        <v>0</v>
      </c>
      <c r="AD1745" s="127">
        <v>0</v>
      </c>
      <c r="AE1745" s="127">
        <v>0</v>
      </c>
      <c r="AF1745" s="127">
        <v>0</v>
      </c>
      <c r="AG1745" s="127">
        <v>0</v>
      </c>
      <c r="AH1745" s="127">
        <v>0</v>
      </c>
    </row>
    <row r="1746" spans="1:34" x14ac:dyDescent="0.35">
      <c r="A1746" s="127" t="s">
        <v>2552</v>
      </c>
      <c r="B1746" s="127" t="s">
        <v>964</v>
      </c>
      <c r="C1746" s="127">
        <v>0</v>
      </c>
      <c r="D1746" s="127">
        <v>0</v>
      </c>
      <c r="E1746" s="127">
        <v>0</v>
      </c>
      <c r="F1746" s="127">
        <v>0</v>
      </c>
      <c r="G1746" s="127">
        <v>0</v>
      </c>
      <c r="H1746" s="127">
        <v>0</v>
      </c>
      <c r="I1746" s="127">
        <v>0</v>
      </c>
      <c r="J1746" s="127">
        <v>0</v>
      </c>
      <c r="K1746" s="127">
        <v>0</v>
      </c>
      <c r="L1746" s="127">
        <v>0</v>
      </c>
      <c r="M1746" s="127">
        <v>0</v>
      </c>
      <c r="N1746" s="127">
        <v>0</v>
      </c>
      <c r="O1746" s="127">
        <v>0</v>
      </c>
      <c r="P1746" s="127">
        <v>0</v>
      </c>
      <c r="Q1746" s="127">
        <v>0</v>
      </c>
      <c r="R1746" s="127">
        <v>0</v>
      </c>
      <c r="S1746" s="127">
        <v>0</v>
      </c>
      <c r="T1746" s="127">
        <v>0</v>
      </c>
      <c r="U1746" s="127">
        <v>0</v>
      </c>
      <c r="V1746" s="127">
        <v>0</v>
      </c>
      <c r="W1746" s="127">
        <v>0</v>
      </c>
      <c r="X1746" s="127">
        <v>0</v>
      </c>
      <c r="Y1746" s="127">
        <v>0</v>
      </c>
      <c r="Z1746" s="127">
        <v>0</v>
      </c>
      <c r="AA1746" s="127">
        <v>0</v>
      </c>
      <c r="AB1746" s="127">
        <v>0</v>
      </c>
      <c r="AC1746" s="127">
        <v>0</v>
      </c>
      <c r="AD1746" s="127">
        <v>0</v>
      </c>
      <c r="AE1746" s="127">
        <v>0</v>
      </c>
      <c r="AF1746" s="127">
        <v>0</v>
      </c>
      <c r="AG1746" s="127">
        <v>0</v>
      </c>
      <c r="AH1746" s="127">
        <v>0</v>
      </c>
    </row>
    <row r="1747" spans="1:34" x14ac:dyDescent="0.35">
      <c r="A1747" s="127" t="s">
        <v>2553</v>
      </c>
      <c r="B1747" s="127" t="s">
        <v>964</v>
      </c>
      <c r="C1747" s="128">
        <v>155584000</v>
      </c>
      <c r="D1747" s="128">
        <v>125135000</v>
      </c>
      <c r="E1747" s="128">
        <v>153407000</v>
      </c>
      <c r="F1747" s="128">
        <v>171144000</v>
      </c>
      <c r="G1747" s="128">
        <v>185828000</v>
      </c>
      <c r="H1747" s="128">
        <v>196893000</v>
      </c>
      <c r="I1747" s="128">
        <v>205579000</v>
      </c>
      <c r="J1747" s="128">
        <v>212613000</v>
      </c>
      <c r="K1747" s="128">
        <v>218399000</v>
      </c>
      <c r="L1747" s="128">
        <v>225761000</v>
      </c>
      <c r="M1747" s="128">
        <v>231889000</v>
      </c>
      <c r="N1747" s="128">
        <v>236960000</v>
      </c>
      <c r="O1747" s="128">
        <v>241022000</v>
      </c>
      <c r="P1747" s="128">
        <v>244254000</v>
      </c>
      <c r="Q1747" s="128">
        <v>248050000</v>
      </c>
      <c r="R1747" s="128">
        <v>251424000</v>
      </c>
      <c r="S1747" s="128">
        <v>254490000</v>
      </c>
      <c r="T1747" s="128">
        <v>257899000</v>
      </c>
      <c r="U1747" s="128">
        <v>260585000</v>
      </c>
      <c r="V1747" s="128">
        <v>264066000</v>
      </c>
      <c r="W1747" s="128">
        <v>266951000</v>
      </c>
      <c r="X1747" s="128">
        <v>269354000</v>
      </c>
      <c r="Y1747" s="128">
        <v>271363000</v>
      </c>
      <c r="Z1747" s="128">
        <v>273072000</v>
      </c>
      <c r="AA1747" s="128">
        <v>274820000</v>
      </c>
      <c r="AB1747" s="128">
        <v>276280000</v>
      </c>
      <c r="AC1747" s="128">
        <v>277480000</v>
      </c>
      <c r="AD1747" s="128">
        <v>278406000</v>
      </c>
      <c r="AE1747" s="128">
        <v>279182000</v>
      </c>
      <c r="AF1747" s="128">
        <v>279804000</v>
      </c>
      <c r="AG1747" s="128">
        <v>280213000</v>
      </c>
      <c r="AH1747" s="128">
        <v>280432000</v>
      </c>
    </row>
    <row r="1748" spans="1:34" x14ac:dyDescent="0.35">
      <c r="A1748" s="127" t="s">
        <v>2554</v>
      </c>
      <c r="B1748" s="127" t="s">
        <v>964</v>
      </c>
      <c r="C1748" s="127">
        <v>0</v>
      </c>
      <c r="D1748" s="127">
        <v>0</v>
      </c>
      <c r="E1748" s="127">
        <v>0</v>
      </c>
      <c r="F1748" s="127">
        <v>0</v>
      </c>
      <c r="G1748" s="127">
        <v>0</v>
      </c>
      <c r="H1748" s="127">
        <v>0</v>
      </c>
      <c r="I1748" s="127">
        <v>0</v>
      </c>
      <c r="J1748" s="127">
        <v>0</v>
      </c>
      <c r="K1748" s="127">
        <v>0</v>
      </c>
      <c r="L1748" s="127">
        <v>0</v>
      </c>
      <c r="M1748" s="127">
        <v>0</v>
      </c>
      <c r="N1748" s="127">
        <v>0</v>
      </c>
      <c r="O1748" s="127">
        <v>0</v>
      </c>
      <c r="P1748" s="127">
        <v>0</v>
      </c>
      <c r="Q1748" s="127">
        <v>0</v>
      </c>
      <c r="R1748" s="127">
        <v>0</v>
      </c>
      <c r="S1748" s="127">
        <v>0</v>
      </c>
      <c r="T1748" s="127">
        <v>0</v>
      </c>
      <c r="U1748" s="127">
        <v>0</v>
      </c>
      <c r="V1748" s="127">
        <v>0</v>
      </c>
      <c r="W1748" s="127">
        <v>0</v>
      </c>
      <c r="X1748" s="127">
        <v>0</v>
      </c>
      <c r="Y1748" s="127">
        <v>0</v>
      </c>
      <c r="Z1748" s="127">
        <v>0</v>
      </c>
      <c r="AA1748" s="127">
        <v>0</v>
      </c>
      <c r="AB1748" s="127">
        <v>0</v>
      </c>
      <c r="AC1748" s="127">
        <v>0</v>
      </c>
      <c r="AD1748" s="127">
        <v>0</v>
      </c>
      <c r="AE1748" s="127">
        <v>0</v>
      </c>
      <c r="AF1748" s="127">
        <v>0</v>
      </c>
      <c r="AG1748" s="127">
        <v>0</v>
      </c>
      <c r="AH1748" s="127">
        <v>0</v>
      </c>
    </row>
    <row r="1749" spans="1:34" x14ac:dyDescent="0.35">
      <c r="A1749" s="127" t="s">
        <v>2555</v>
      </c>
      <c r="B1749" s="127" t="s">
        <v>964</v>
      </c>
      <c r="C1749" s="127">
        <v>0</v>
      </c>
      <c r="D1749" s="127">
        <v>0</v>
      </c>
      <c r="E1749" s="127">
        <v>0</v>
      </c>
      <c r="F1749" s="127">
        <v>0</v>
      </c>
      <c r="G1749" s="127">
        <v>0</v>
      </c>
      <c r="H1749" s="127">
        <v>0</v>
      </c>
      <c r="I1749" s="127">
        <v>0</v>
      </c>
      <c r="J1749" s="127">
        <v>0</v>
      </c>
      <c r="K1749" s="127">
        <v>0</v>
      </c>
      <c r="L1749" s="127">
        <v>0</v>
      </c>
      <c r="M1749" s="127">
        <v>0</v>
      </c>
      <c r="N1749" s="127">
        <v>0</v>
      </c>
      <c r="O1749" s="127">
        <v>0</v>
      </c>
      <c r="P1749" s="127">
        <v>0</v>
      </c>
      <c r="Q1749" s="127">
        <v>0</v>
      </c>
      <c r="R1749" s="127">
        <v>0</v>
      </c>
      <c r="S1749" s="127">
        <v>0</v>
      </c>
      <c r="T1749" s="127">
        <v>0</v>
      </c>
      <c r="U1749" s="127">
        <v>0</v>
      </c>
      <c r="V1749" s="127">
        <v>0</v>
      </c>
      <c r="W1749" s="127">
        <v>0</v>
      </c>
      <c r="X1749" s="127">
        <v>0</v>
      </c>
      <c r="Y1749" s="127">
        <v>0</v>
      </c>
      <c r="Z1749" s="127">
        <v>0</v>
      </c>
      <c r="AA1749" s="127">
        <v>0</v>
      </c>
      <c r="AB1749" s="127">
        <v>0</v>
      </c>
      <c r="AC1749" s="127">
        <v>0</v>
      </c>
      <c r="AD1749" s="127">
        <v>0</v>
      </c>
      <c r="AE1749" s="127">
        <v>0</v>
      </c>
      <c r="AF1749" s="127">
        <v>0</v>
      </c>
      <c r="AG1749" s="127">
        <v>0</v>
      </c>
      <c r="AH1749" s="127">
        <v>0</v>
      </c>
    </row>
    <row r="1750" spans="1:34" x14ac:dyDescent="0.35">
      <c r="A1750" s="127" t="s">
        <v>2556</v>
      </c>
      <c r="B1750" s="127" t="s">
        <v>964</v>
      </c>
      <c r="C1750" s="127">
        <v>251473</v>
      </c>
      <c r="D1750" s="127">
        <v>377690</v>
      </c>
      <c r="E1750" s="127">
        <v>728295</v>
      </c>
      <c r="F1750" s="128">
        <v>1142040</v>
      </c>
      <c r="G1750" s="128">
        <v>1638950</v>
      </c>
      <c r="H1750" s="128">
        <v>2170140</v>
      </c>
      <c r="I1750" s="128">
        <v>2714100</v>
      </c>
      <c r="J1750" s="128">
        <v>3255000</v>
      </c>
      <c r="K1750" s="128">
        <v>3781150</v>
      </c>
      <c r="L1750" s="128">
        <v>4373640</v>
      </c>
      <c r="M1750" s="128">
        <v>4636840</v>
      </c>
      <c r="N1750" s="128">
        <v>4892790</v>
      </c>
      <c r="O1750" s="128">
        <v>5130700</v>
      </c>
      <c r="P1750" s="128">
        <v>5350700</v>
      </c>
      <c r="Q1750" s="128">
        <v>5590660</v>
      </c>
      <c r="R1750" s="128">
        <v>5811470</v>
      </c>
      <c r="S1750" s="128">
        <v>6015910</v>
      </c>
      <c r="T1750" s="128">
        <v>6206090</v>
      </c>
      <c r="U1750" s="128">
        <v>6383920</v>
      </c>
      <c r="V1750" s="128">
        <v>6844670</v>
      </c>
      <c r="W1750" s="128">
        <v>7277970</v>
      </c>
      <c r="X1750" s="128">
        <v>7685020</v>
      </c>
      <c r="Y1750" s="128">
        <v>8069540</v>
      </c>
      <c r="Z1750" s="128">
        <v>8436370</v>
      </c>
      <c r="AA1750" s="128">
        <v>8697630</v>
      </c>
      <c r="AB1750" s="128">
        <v>8946530</v>
      </c>
      <c r="AC1750" s="128">
        <v>9183710</v>
      </c>
      <c r="AD1750" s="128">
        <v>9406500</v>
      </c>
      <c r="AE1750" s="128">
        <v>9615740</v>
      </c>
      <c r="AF1750" s="128">
        <v>9806570</v>
      </c>
      <c r="AG1750" s="128">
        <v>9977470</v>
      </c>
      <c r="AH1750" s="128">
        <v>10129200</v>
      </c>
    </row>
    <row r="1751" spans="1:34" x14ac:dyDescent="0.35">
      <c r="A1751" s="127" t="s">
        <v>2557</v>
      </c>
      <c r="B1751" s="127" t="s">
        <v>964</v>
      </c>
      <c r="C1751" s="127">
        <v>0</v>
      </c>
      <c r="D1751" s="127">
        <v>0</v>
      </c>
      <c r="E1751" s="127">
        <v>0</v>
      </c>
      <c r="F1751" s="127">
        <v>0</v>
      </c>
      <c r="G1751" s="127">
        <v>0</v>
      </c>
      <c r="H1751" s="127">
        <v>0</v>
      </c>
      <c r="I1751" s="127">
        <v>0</v>
      </c>
      <c r="J1751" s="127">
        <v>0</v>
      </c>
      <c r="K1751" s="127">
        <v>0</v>
      </c>
      <c r="L1751" s="127">
        <v>0</v>
      </c>
      <c r="M1751" s="127">
        <v>0</v>
      </c>
      <c r="N1751" s="127">
        <v>0</v>
      </c>
      <c r="O1751" s="127">
        <v>0</v>
      </c>
      <c r="P1751" s="127">
        <v>0</v>
      </c>
      <c r="Q1751" s="127">
        <v>0</v>
      </c>
      <c r="R1751" s="127">
        <v>0</v>
      </c>
      <c r="S1751" s="127">
        <v>0</v>
      </c>
      <c r="T1751" s="127">
        <v>0</v>
      </c>
      <c r="U1751" s="127">
        <v>0</v>
      </c>
      <c r="V1751" s="127">
        <v>0</v>
      </c>
      <c r="W1751" s="127">
        <v>0</v>
      </c>
      <c r="X1751" s="127">
        <v>0</v>
      </c>
      <c r="Y1751" s="127">
        <v>0</v>
      </c>
      <c r="Z1751" s="127">
        <v>0</v>
      </c>
      <c r="AA1751" s="127">
        <v>0</v>
      </c>
      <c r="AB1751" s="127">
        <v>0</v>
      </c>
      <c r="AC1751" s="127">
        <v>0</v>
      </c>
      <c r="AD1751" s="127">
        <v>0</v>
      </c>
      <c r="AE1751" s="127">
        <v>0</v>
      </c>
      <c r="AF1751" s="127">
        <v>0</v>
      </c>
      <c r="AG1751" s="127">
        <v>0</v>
      </c>
      <c r="AH1751" s="127">
        <v>0</v>
      </c>
    </row>
    <row r="1752" spans="1:34" x14ac:dyDescent="0.35">
      <c r="A1752" s="127" t="s">
        <v>2558</v>
      </c>
      <c r="B1752" s="127" t="s">
        <v>964</v>
      </c>
      <c r="C1752" s="128">
        <v>5061890000</v>
      </c>
      <c r="D1752" s="128">
        <v>4151730000</v>
      </c>
      <c r="E1752" s="128">
        <v>5215990000</v>
      </c>
      <c r="F1752" s="128">
        <v>5989550000</v>
      </c>
      <c r="G1752" s="128">
        <v>6784860000</v>
      </c>
      <c r="H1752" s="128">
        <v>7493090000</v>
      </c>
      <c r="I1752" s="128">
        <v>8148540000</v>
      </c>
      <c r="J1752" s="128">
        <v>8770220000</v>
      </c>
      <c r="K1752" s="128">
        <v>9368200000</v>
      </c>
      <c r="L1752" s="128">
        <v>10156800000</v>
      </c>
      <c r="M1752" s="128">
        <v>10943700000</v>
      </c>
      <c r="N1752" s="128">
        <v>11714100000</v>
      </c>
      <c r="O1752" s="128">
        <v>12462600000</v>
      </c>
      <c r="P1752" s="128">
        <v>13190700000</v>
      </c>
      <c r="Q1752" s="128">
        <v>13994400000</v>
      </c>
      <c r="R1752" s="128">
        <v>14777800000</v>
      </c>
      <c r="S1752" s="128">
        <v>15543700000</v>
      </c>
      <c r="T1752" s="128">
        <v>16296000000</v>
      </c>
      <c r="U1752" s="128">
        <v>17039300000</v>
      </c>
      <c r="V1752" s="128">
        <v>18585600000</v>
      </c>
      <c r="W1752" s="128">
        <v>20116900000</v>
      </c>
      <c r="X1752" s="128">
        <v>21641100000</v>
      </c>
      <c r="Y1752" s="128">
        <v>23164600000</v>
      </c>
      <c r="Z1752" s="128">
        <v>24692100000</v>
      </c>
      <c r="AA1752" s="128">
        <v>25963600000</v>
      </c>
      <c r="AB1752" s="128">
        <v>27246700000</v>
      </c>
      <c r="AC1752" s="128">
        <v>28541300000</v>
      </c>
      <c r="AD1752" s="128">
        <v>29847500000</v>
      </c>
      <c r="AE1752" s="128">
        <v>31163700000</v>
      </c>
      <c r="AF1752" s="128">
        <v>32487500000</v>
      </c>
      <c r="AG1752" s="128">
        <v>33818300000</v>
      </c>
      <c r="AH1752" s="128">
        <v>35154900000</v>
      </c>
    </row>
    <row r="1753" spans="1:34" x14ac:dyDescent="0.35">
      <c r="A1753" s="127" t="s">
        <v>2559</v>
      </c>
      <c r="B1753" s="127" t="s">
        <v>964</v>
      </c>
      <c r="C1753" s="127">
        <v>0</v>
      </c>
      <c r="D1753" s="127">
        <v>0</v>
      </c>
      <c r="E1753" s="127">
        <v>0</v>
      </c>
      <c r="F1753" s="127">
        <v>0</v>
      </c>
      <c r="G1753" s="127">
        <v>0</v>
      </c>
      <c r="H1753" s="127">
        <v>0</v>
      </c>
      <c r="I1753" s="127">
        <v>0</v>
      </c>
      <c r="J1753" s="127">
        <v>0</v>
      </c>
      <c r="K1753" s="127">
        <v>0</v>
      </c>
      <c r="L1753" s="127">
        <v>0</v>
      </c>
      <c r="M1753" s="127">
        <v>0</v>
      </c>
      <c r="N1753" s="127">
        <v>0</v>
      </c>
      <c r="O1753" s="127">
        <v>0</v>
      </c>
      <c r="P1753" s="127">
        <v>0</v>
      </c>
      <c r="Q1753" s="127">
        <v>0</v>
      </c>
      <c r="R1753" s="127">
        <v>0</v>
      </c>
      <c r="S1753" s="127">
        <v>0</v>
      </c>
      <c r="T1753" s="127">
        <v>0</v>
      </c>
      <c r="U1753" s="127">
        <v>0</v>
      </c>
      <c r="V1753" s="127">
        <v>0</v>
      </c>
      <c r="W1753" s="127">
        <v>0</v>
      </c>
      <c r="X1753" s="127">
        <v>0</v>
      </c>
      <c r="Y1753" s="127">
        <v>0</v>
      </c>
      <c r="Z1753" s="127">
        <v>0</v>
      </c>
      <c r="AA1753" s="127">
        <v>0</v>
      </c>
      <c r="AB1753" s="127">
        <v>0</v>
      </c>
      <c r="AC1753" s="127">
        <v>0</v>
      </c>
      <c r="AD1753" s="127">
        <v>0</v>
      </c>
      <c r="AE1753" s="127">
        <v>0</v>
      </c>
      <c r="AF1753" s="127">
        <v>0</v>
      </c>
      <c r="AG1753" s="127">
        <v>0</v>
      </c>
      <c r="AH1753" s="127">
        <v>0</v>
      </c>
    </row>
    <row r="1754" spans="1:34" x14ac:dyDescent="0.35">
      <c r="A1754" s="127" t="s">
        <v>2560</v>
      </c>
      <c r="B1754" s="127" t="s">
        <v>964</v>
      </c>
      <c r="C1754" s="128">
        <v>266415000</v>
      </c>
      <c r="D1754" s="128">
        <v>218512000</v>
      </c>
      <c r="E1754" s="128">
        <v>274526000</v>
      </c>
      <c r="F1754" s="128">
        <v>315240000</v>
      </c>
      <c r="G1754" s="128">
        <v>357098000</v>
      </c>
      <c r="H1754" s="128">
        <v>394373000</v>
      </c>
      <c r="I1754" s="128">
        <v>428870000</v>
      </c>
      <c r="J1754" s="128">
        <v>461591000</v>
      </c>
      <c r="K1754" s="128">
        <v>493063000</v>
      </c>
      <c r="L1754" s="128">
        <v>534567000</v>
      </c>
      <c r="M1754" s="128">
        <v>575983000</v>
      </c>
      <c r="N1754" s="128">
        <v>616532000</v>
      </c>
      <c r="O1754" s="128">
        <v>655926000</v>
      </c>
      <c r="P1754" s="128">
        <v>694248000</v>
      </c>
      <c r="Q1754" s="128">
        <v>736548000</v>
      </c>
      <c r="R1754" s="128">
        <v>777776000</v>
      </c>
      <c r="S1754" s="128">
        <v>818087000</v>
      </c>
      <c r="T1754" s="128">
        <v>857684000</v>
      </c>
      <c r="U1754" s="128">
        <v>896803000</v>
      </c>
      <c r="V1754" s="128">
        <v>978188000</v>
      </c>
      <c r="W1754" s="128">
        <v>1058780000</v>
      </c>
      <c r="X1754" s="128">
        <v>1139010000</v>
      </c>
      <c r="Y1754" s="128">
        <v>1219190000</v>
      </c>
      <c r="Z1754" s="128">
        <v>1299580000</v>
      </c>
      <c r="AA1754" s="128">
        <v>1366510000</v>
      </c>
      <c r="AB1754" s="128">
        <v>1434040000</v>
      </c>
      <c r="AC1754" s="128">
        <v>1502170000</v>
      </c>
      <c r="AD1754" s="128">
        <v>1570920000</v>
      </c>
      <c r="AE1754" s="128">
        <v>1640190000</v>
      </c>
      <c r="AF1754" s="128">
        <v>1709870000</v>
      </c>
      <c r="AG1754" s="128">
        <v>1779910000</v>
      </c>
      <c r="AH1754" s="128">
        <v>1850260000</v>
      </c>
    </row>
    <row r="1755" spans="1:34" x14ac:dyDescent="0.35">
      <c r="A1755" s="127" t="s">
        <v>2561</v>
      </c>
      <c r="B1755" s="127" t="s">
        <v>964</v>
      </c>
      <c r="C1755" s="127">
        <v>0</v>
      </c>
      <c r="D1755" s="127">
        <v>0</v>
      </c>
      <c r="E1755" s="127">
        <v>0</v>
      </c>
      <c r="F1755" s="127">
        <v>0</v>
      </c>
      <c r="G1755" s="127">
        <v>0</v>
      </c>
      <c r="H1755" s="127">
        <v>0</v>
      </c>
      <c r="I1755" s="127">
        <v>0</v>
      </c>
      <c r="J1755" s="127">
        <v>0</v>
      </c>
      <c r="K1755" s="127">
        <v>0</v>
      </c>
      <c r="L1755" s="127">
        <v>0</v>
      </c>
      <c r="M1755" s="127">
        <v>0</v>
      </c>
      <c r="N1755" s="127">
        <v>0</v>
      </c>
      <c r="O1755" s="127">
        <v>0</v>
      </c>
      <c r="P1755" s="127">
        <v>0</v>
      </c>
      <c r="Q1755" s="127">
        <v>0</v>
      </c>
      <c r="R1755" s="127">
        <v>0</v>
      </c>
      <c r="S1755" s="127">
        <v>0</v>
      </c>
      <c r="T1755" s="127">
        <v>0</v>
      </c>
      <c r="U1755" s="127">
        <v>0</v>
      </c>
      <c r="V1755" s="127">
        <v>0</v>
      </c>
      <c r="W1755" s="127">
        <v>0</v>
      </c>
      <c r="X1755" s="127">
        <v>0</v>
      </c>
      <c r="Y1755" s="127">
        <v>0</v>
      </c>
      <c r="Z1755" s="127">
        <v>0</v>
      </c>
      <c r="AA1755" s="127">
        <v>0</v>
      </c>
      <c r="AB1755" s="127">
        <v>0</v>
      </c>
      <c r="AC1755" s="127">
        <v>0</v>
      </c>
      <c r="AD1755" s="127">
        <v>0</v>
      </c>
      <c r="AE1755" s="127">
        <v>0</v>
      </c>
      <c r="AF1755" s="127">
        <v>0</v>
      </c>
      <c r="AG1755" s="127">
        <v>0</v>
      </c>
      <c r="AH1755" s="127">
        <v>0</v>
      </c>
    </row>
    <row r="1756" spans="1:34" x14ac:dyDescent="0.35">
      <c r="A1756" s="127" t="s">
        <v>2562</v>
      </c>
      <c r="B1756" s="127" t="s">
        <v>964</v>
      </c>
      <c r="C1756" s="127">
        <v>0</v>
      </c>
      <c r="D1756" s="127">
        <v>0</v>
      </c>
      <c r="E1756" s="127">
        <v>0</v>
      </c>
      <c r="F1756" s="127">
        <v>0</v>
      </c>
      <c r="G1756" s="127">
        <v>0</v>
      </c>
      <c r="H1756" s="127">
        <v>0</v>
      </c>
      <c r="I1756" s="127">
        <v>0</v>
      </c>
      <c r="J1756" s="127">
        <v>0</v>
      </c>
      <c r="K1756" s="127">
        <v>0</v>
      </c>
      <c r="L1756" s="127">
        <v>0</v>
      </c>
      <c r="M1756" s="127">
        <v>0</v>
      </c>
      <c r="N1756" s="127">
        <v>0</v>
      </c>
      <c r="O1756" s="127">
        <v>0</v>
      </c>
      <c r="P1756" s="127">
        <v>0</v>
      </c>
      <c r="Q1756" s="127">
        <v>0</v>
      </c>
      <c r="R1756" s="127">
        <v>0</v>
      </c>
      <c r="S1756" s="127">
        <v>0</v>
      </c>
      <c r="T1756" s="127">
        <v>0</v>
      </c>
      <c r="U1756" s="127">
        <v>0</v>
      </c>
      <c r="V1756" s="127">
        <v>0</v>
      </c>
      <c r="W1756" s="127">
        <v>0</v>
      </c>
      <c r="X1756" s="127">
        <v>0</v>
      </c>
      <c r="Y1756" s="127">
        <v>0</v>
      </c>
      <c r="Z1756" s="127">
        <v>0</v>
      </c>
      <c r="AA1756" s="127">
        <v>0</v>
      </c>
      <c r="AB1756" s="127">
        <v>0</v>
      </c>
      <c r="AC1756" s="127">
        <v>0</v>
      </c>
      <c r="AD1756" s="127">
        <v>0</v>
      </c>
      <c r="AE1756" s="127">
        <v>0</v>
      </c>
      <c r="AF1756" s="127">
        <v>0</v>
      </c>
      <c r="AG1756" s="127">
        <v>0</v>
      </c>
      <c r="AH1756" s="127">
        <v>0</v>
      </c>
    </row>
    <row r="1757" spans="1:34" x14ac:dyDescent="0.35">
      <c r="A1757" s="127" t="s">
        <v>2563</v>
      </c>
      <c r="B1757" s="127" t="s">
        <v>964</v>
      </c>
      <c r="C1757" s="127">
        <v>0</v>
      </c>
      <c r="D1757" s="127">
        <v>0</v>
      </c>
      <c r="E1757" s="127">
        <v>0</v>
      </c>
      <c r="F1757" s="127">
        <v>0</v>
      </c>
      <c r="G1757" s="127">
        <v>0</v>
      </c>
      <c r="H1757" s="127">
        <v>0</v>
      </c>
      <c r="I1757" s="127">
        <v>0</v>
      </c>
      <c r="J1757" s="127">
        <v>0</v>
      </c>
      <c r="K1757" s="127">
        <v>0</v>
      </c>
      <c r="L1757" s="127">
        <v>0</v>
      </c>
      <c r="M1757" s="127">
        <v>0</v>
      </c>
      <c r="N1757" s="127">
        <v>0</v>
      </c>
      <c r="O1757" s="127">
        <v>0</v>
      </c>
      <c r="P1757" s="127">
        <v>0</v>
      </c>
      <c r="Q1757" s="127">
        <v>0</v>
      </c>
      <c r="R1757" s="127">
        <v>0</v>
      </c>
      <c r="S1757" s="127">
        <v>0</v>
      </c>
      <c r="T1757" s="127">
        <v>0</v>
      </c>
      <c r="U1757" s="127">
        <v>0</v>
      </c>
      <c r="V1757" s="127">
        <v>0</v>
      </c>
      <c r="W1757" s="127">
        <v>0</v>
      </c>
      <c r="X1757" s="127">
        <v>0</v>
      </c>
      <c r="Y1757" s="127">
        <v>0</v>
      </c>
      <c r="Z1757" s="127">
        <v>0</v>
      </c>
      <c r="AA1757" s="127">
        <v>0</v>
      </c>
      <c r="AB1757" s="127">
        <v>0</v>
      </c>
      <c r="AC1757" s="127">
        <v>0</v>
      </c>
      <c r="AD1757" s="127">
        <v>0</v>
      </c>
      <c r="AE1757" s="127">
        <v>0</v>
      </c>
      <c r="AF1757" s="127">
        <v>0</v>
      </c>
      <c r="AG1757" s="127">
        <v>0</v>
      </c>
      <c r="AH1757" s="127">
        <v>0</v>
      </c>
    </row>
    <row r="1758" spans="1:34" x14ac:dyDescent="0.35">
      <c r="A1758" s="127" t="s">
        <v>2564</v>
      </c>
      <c r="B1758" s="127" t="s">
        <v>964</v>
      </c>
      <c r="C1758" s="127">
        <v>0</v>
      </c>
      <c r="D1758" s="127">
        <v>0</v>
      </c>
      <c r="E1758" s="127">
        <v>0</v>
      </c>
      <c r="F1758" s="127">
        <v>0</v>
      </c>
      <c r="G1758" s="127">
        <v>0</v>
      </c>
      <c r="H1758" s="127">
        <v>0</v>
      </c>
      <c r="I1758" s="127">
        <v>0</v>
      </c>
      <c r="J1758" s="127">
        <v>0</v>
      </c>
      <c r="K1758" s="127">
        <v>0</v>
      </c>
      <c r="L1758" s="127">
        <v>0</v>
      </c>
      <c r="M1758" s="127">
        <v>0</v>
      </c>
      <c r="N1758" s="127">
        <v>0</v>
      </c>
      <c r="O1758" s="127">
        <v>0</v>
      </c>
      <c r="P1758" s="127">
        <v>0</v>
      </c>
      <c r="Q1758" s="127">
        <v>0</v>
      </c>
      <c r="R1758" s="127">
        <v>0</v>
      </c>
      <c r="S1758" s="127">
        <v>0</v>
      </c>
      <c r="T1758" s="127">
        <v>0</v>
      </c>
      <c r="U1758" s="127">
        <v>0</v>
      </c>
      <c r="V1758" s="127">
        <v>0</v>
      </c>
      <c r="W1758" s="127">
        <v>0</v>
      </c>
      <c r="X1758" s="127">
        <v>0</v>
      </c>
      <c r="Y1758" s="127">
        <v>0</v>
      </c>
      <c r="Z1758" s="127">
        <v>0</v>
      </c>
      <c r="AA1758" s="127">
        <v>0</v>
      </c>
      <c r="AB1758" s="127">
        <v>0</v>
      </c>
      <c r="AC1758" s="127">
        <v>0</v>
      </c>
      <c r="AD1758" s="127">
        <v>0</v>
      </c>
      <c r="AE1758" s="127">
        <v>0</v>
      </c>
      <c r="AF1758" s="127">
        <v>0</v>
      </c>
      <c r="AG1758" s="127">
        <v>0</v>
      </c>
      <c r="AH1758" s="127">
        <v>0</v>
      </c>
    </row>
    <row r="1759" spans="1:34" x14ac:dyDescent="0.35">
      <c r="A1759" s="127" t="s">
        <v>2565</v>
      </c>
      <c r="B1759" s="127" t="s">
        <v>964</v>
      </c>
      <c r="C1759" s="127">
        <v>0</v>
      </c>
      <c r="D1759" s="127">
        <v>0</v>
      </c>
      <c r="E1759" s="127">
        <v>0</v>
      </c>
      <c r="F1759" s="127">
        <v>0</v>
      </c>
      <c r="G1759" s="127">
        <v>0</v>
      </c>
      <c r="H1759" s="127">
        <v>0</v>
      </c>
      <c r="I1759" s="127">
        <v>0</v>
      </c>
      <c r="J1759" s="127">
        <v>0</v>
      </c>
      <c r="K1759" s="127">
        <v>0</v>
      </c>
      <c r="L1759" s="127">
        <v>0</v>
      </c>
      <c r="M1759" s="127">
        <v>0</v>
      </c>
      <c r="N1759" s="127">
        <v>0</v>
      </c>
      <c r="O1759" s="127">
        <v>0</v>
      </c>
      <c r="P1759" s="127">
        <v>0</v>
      </c>
      <c r="Q1759" s="127">
        <v>0</v>
      </c>
      <c r="R1759" s="127">
        <v>0</v>
      </c>
      <c r="S1759" s="127">
        <v>0</v>
      </c>
      <c r="T1759" s="127">
        <v>0</v>
      </c>
      <c r="U1759" s="127">
        <v>0</v>
      </c>
      <c r="V1759" s="127">
        <v>0</v>
      </c>
      <c r="W1759" s="127">
        <v>0</v>
      </c>
      <c r="X1759" s="127">
        <v>0</v>
      </c>
      <c r="Y1759" s="127">
        <v>0</v>
      </c>
      <c r="Z1759" s="127">
        <v>0</v>
      </c>
      <c r="AA1759" s="127">
        <v>0</v>
      </c>
      <c r="AB1759" s="127">
        <v>0</v>
      </c>
      <c r="AC1759" s="127">
        <v>0</v>
      </c>
      <c r="AD1759" s="127">
        <v>0</v>
      </c>
      <c r="AE1759" s="127">
        <v>0</v>
      </c>
      <c r="AF1759" s="127">
        <v>0</v>
      </c>
      <c r="AG1759" s="127">
        <v>0</v>
      </c>
      <c r="AH1759" s="127">
        <v>0</v>
      </c>
    </row>
    <row r="1760" spans="1:34" x14ac:dyDescent="0.35">
      <c r="A1760" s="127" t="s">
        <v>2566</v>
      </c>
      <c r="B1760" s="127" t="s">
        <v>964</v>
      </c>
      <c r="C1760" s="128">
        <v>10719500</v>
      </c>
      <c r="D1760" s="128">
        <v>8617460</v>
      </c>
      <c r="E1760" s="128">
        <v>10551600</v>
      </c>
      <c r="F1760" s="128">
        <v>11752200</v>
      </c>
      <c r="G1760" s="128">
        <v>12735800</v>
      </c>
      <c r="H1760" s="128">
        <v>13465100</v>
      </c>
      <c r="I1760" s="128">
        <v>14023900</v>
      </c>
      <c r="J1760" s="128">
        <v>14462500</v>
      </c>
      <c r="K1760" s="128">
        <v>14808500</v>
      </c>
      <c r="L1760" s="128">
        <v>15250000</v>
      </c>
      <c r="M1760" s="128">
        <v>15597800</v>
      </c>
      <c r="N1760" s="128">
        <v>15864100</v>
      </c>
      <c r="O1760" s="128">
        <v>16054000</v>
      </c>
      <c r="P1760" s="128">
        <v>16180100</v>
      </c>
      <c r="Q1760" s="128">
        <v>16338700</v>
      </c>
      <c r="R1760" s="128">
        <v>16466900</v>
      </c>
      <c r="S1760" s="128">
        <v>16578200</v>
      </c>
      <c r="T1760" s="128">
        <v>16721200</v>
      </c>
      <c r="U1760" s="128">
        <v>16822800</v>
      </c>
      <c r="V1760" s="128">
        <v>16976700</v>
      </c>
      <c r="W1760" s="128">
        <v>17092100</v>
      </c>
      <c r="X1760" s="128">
        <v>17176800</v>
      </c>
      <c r="Y1760" s="128">
        <v>17239700</v>
      </c>
      <c r="Z1760" s="128">
        <v>17291400</v>
      </c>
      <c r="AA1760" s="128">
        <v>17352900</v>
      </c>
      <c r="AB1760" s="128">
        <v>17405500</v>
      </c>
      <c r="AC1760" s="128">
        <v>17451800</v>
      </c>
      <c r="AD1760" s="128">
        <v>17489400</v>
      </c>
      <c r="AE1760" s="128">
        <v>17527400</v>
      </c>
      <c r="AF1760" s="128">
        <v>17565100</v>
      </c>
      <c r="AG1760" s="128">
        <v>17595200</v>
      </c>
      <c r="AH1760" s="128">
        <v>17619000</v>
      </c>
    </row>
    <row r="1761" spans="1:34" x14ac:dyDescent="0.35">
      <c r="A1761" s="127" t="s">
        <v>2567</v>
      </c>
      <c r="B1761" s="127" t="s">
        <v>964</v>
      </c>
      <c r="C1761" s="128">
        <v>5549610000</v>
      </c>
      <c r="D1761" s="128">
        <v>4457950000</v>
      </c>
      <c r="E1761" s="128">
        <v>5466490000</v>
      </c>
      <c r="F1761" s="128">
        <v>6110650000</v>
      </c>
      <c r="G1761" s="128">
        <v>6659500000</v>
      </c>
      <c r="H1761" s="128">
        <v>7094960000</v>
      </c>
      <c r="I1761" s="128">
        <v>7460110000</v>
      </c>
      <c r="J1761" s="128">
        <v>7779920000</v>
      </c>
      <c r="K1761" s="128">
        <v>8063530000</v>
      </c>
      <c r="L1761" s="128">
        <v>8413020000</v>
      </c>
      <c r="M1761" s="128">
        <v>8722180000</v>
      </c>
      <c r="N1761" s="128">
        <v>8992220000</v>
      </c>
      <c r="O1761" s="128">
        <v>9261460000</v>
      </c>
      <c r="P1761" s="128">
        <v>9501530000</v>
      </c>
      <c r="Q1761" s="128">
        <v>9764090000</v>
      </c>
      <c r="R1761" s="128">
        <v>10011100000</v>
      </c>
      <c r="S1761" s="128">
        <v>10237000000</v>
      </c>
      <c r="T1761" s="128">
        <v>10469400000</v>
      </c>
      <c r="U1761" s="128">
        <v>10683400000</v>
      </c>
      <c r="V1761" s="128">
        <v>10937500000</v>
      </c>
      <c r="W1761" s="128">
        <v>11175300000</v>
      </c>
      <c r="X1761" s="128">
        <v>11402300000</v>
      </c>
      <c r="Y1761" s="128">
        <v>11623000000</v>
      </c>
      <c r="Z1761" s="128">
        <v>11840100000</v>
      </c>
      <c r="AA1761" s="128">
        <v>12073000000</v>
      </c>
      <c r="AB1761" s="128">
        <v>12308200000</v>
      </c>
      <c r="AC1761" s="128">
        <v>12550100000</v>
      </c>
      <c r="AD1761" s="128">
        <v>12803300000</v>
      </c>
      <c r="AE1761" s="128">
        <v>13062800000</v>
      </c>
      <c r="AF1761" s="128">
        <v>13333100000</v>
      </c>
      <c r="AG1761" s="128">
        <v>13616000000</v>
      </c>
      <c r="AH1761" s="128">
        <v>13910700000</v>
      </c>
    </row>
    <row r="1762" spans="1:34" x14ac:dyDescent="0.35">
      <c r="A1762" s="127" t="s">
        <v>2568</v>
      </c>
      <c r="B1762" s="127" t="s">
        <v>964</v>
      </c>
      <c r="C1762" s="128">
        <v>5226550000</v>
      </c>
      <c r="D1762" s="128">
        <v>4215660000</v>
      </c>
      <c r="E1762" s="128">
        <v>5193200000</v>
      </c>
      <c r="F1762" s="128">
        <v>5833630000</v>
      </c>
      <c r="G1762" s="128">
        <v>6392540000</v>
      </c>
      <c r="H1762" s="128">
        <v>6848980000</v>
      </c>
      <c r="I1762" s="128">
        <v>7245310000</v>
      </c>
      <c r="J1762" s="128">
        <v>7602240000</v>
      </c>
      <c r="K1762" s="128">
        <v>7931630000</v>
      </c>
      <c r="L1762" s="128">
        <v>8329010000</v>
      </c>
      <c r="M1762" s="128">
        <v>8692890000</v>
      </c>
      <c r="N1762" s="128">
        <v>9026140000</v>
      </c>
      <c r="O1762" s="128">
        <v>9327240000</v>
      </c>
      <c r="P1762" s="128">
        <v>9601670000</v>
      </c>
      <c r="Q1762" s="128">
        <v>9902300000</v>
      </c>
      <c r="R1762" s="128">
        <v>10193000000</v>
      </c>
      <c r="S1762" s="128">
        <v>10466800000</v>
      </c>
      <c r="T1762" s="128">
        <v>10746500000</v>
      </c>
      <c r="U1762" s="128">
        <v>11010600000</v>
      </c>
      <c r="V1762" s="128">
        <v>11323500000</v>
      </c>
      <c r="W1762" s="128">
        <v>11628600000</v>
      </c>
      <c r="X1762" s="128">
        <v>11933000000</v>
      </c>
      <c r="Y1762" s="128">
        <v>12237800000</v>
      </c>
      <c r="Z1762" s="128">
        <v>12549100000</v>
      </c>
      <c r="AA1762" s="128">
        <v>12885000000</v>
      </c>
      <c r="AB1762" s="128">
        <v>13234100000</v>
      </c>
      <c r="AC1762" s="128">
        <v>13598100000</v>
      </c>
      <c r="AD1762" s="128">
        <v>13982500000</v>
      </c>
      <c r="AE1762" s="128">
        <v>14395400000</v>
      </c>
      <c r="AF1762" s="128">
        <v>14834100000</v>
      </c>
      <c r="AG1762" s="128">
        <v>15297300000</v>
      </c>
      <c r="AH1762" s="128">
        <v>15783300000</v>
      </c>
    </row>
    <row r="1763" spans="1:34" x14ac:dyDescent="0.35">
      <c r="A1763" s="127" t="s">
        <v>2569</v>
      </c>
      <c r="B1763" s="127" t="s">
        <v>964</v>
      </c>
      <c r="C1763" s="128">
        <v>173998000</v>
      </c>
      <c r="D1763" s="128">
        <v>156427000</v>
      </c>
      <c r="E1763" s="128">
        <v>212390000</v>
      </c>
      <c r="F1763" s="128">
        <v>259919000</v>
      </c>
      <c r="G1763" s="128">
        <v>308691000</v>
      </c>
      <c r="H1763" s="128">
        <v>356164000</v>
      </c>
      <c r="I1763" s="128">
        <v>403398000</v>
      </c>
      <c r="J1763" s="128">
        <v>450187000</v>
      </c>
      <c r="K1763" s="128">
        <v>498299000</v>
      </c>
      <c r="L1763" s="128">
        <v>553217000</v>
      </c>
      <c r="M1763" s="128">
        <v>608350000</v>
      </c>
      <c r="N1763" s="128">
        <v>663337000</v>
      </c>
      <c r="O1763" s="128">
        <v>683198000</v>
      </c>
      <c r="P1763" s="128">
        <v>700907000</v>
      </c>
      <c r="Q1763" s="128">
        <v>720276000</v>
      </c>
      <c r="R1763" s="128">
        <v>738496000</v>
      </c>
      <c r="S1763" s="128">
        <v>755161000</v>
      </c>
      <c r="T1763" s="128">
        <v>772307000</v>
      </c>
      <c r="U1763" s="128">
        <v>788092000</v>
      </c>
      <c r="V1763" s="128">
        <v>806835000</v>
      </c>
      <c r="W1763" s="128">
        <v>824378000</v>
      </c>
      <c r="X1763" s="128">
        <v>841120000</v>
      </c>
      <c r="Y1763" s="128">
        <v>857404000</v>
      </c>
      <c r="Z1763" s="128">
        <v>873417000</v>
      </c>
      <c r="AA1763" s="128">
        <v>890598000</v>
      </c>
      <c r="AB1763" s="128">
        <v>907952000</v>
      </c>
      <c r="AC1763" s="128">
        <v>925796000</v>
      </c>
      <c r="AD1763" s="128">
        <v>944468000</v>
      </c>
      <c r="AE1763" s="128">
        <v>963616000</v>
      </c>
      <c r="AF1763" s="128">
        <v>983557000</v>
      </c>
      <c r="AG1763" s="128">
        <v>1004430000</v>
      </c>
      <c r="AH1763" s="128">
        <v>1026170000</v>
      </c>
    </row>
    <row r="1764" spans="1:34" x14ac:dyDescent="0.35">
      <c r="A1764" s="127" t="s">
        <v>2570</v>
      </c>
      <c r="B1764" s="127" t="s">
        <v>964</v>
      </c>
      <c r="C1764" s="128">
        <v>275082000</v>
      </c>
      <c r="D1764" s="128">
        <v>221877000</v>
      </c>
      <c r="E1764" s="128">
        <v>273326000</v>
      </c>
      <c r="F1764" s="128">
        <v>307033000</v>
      </c>
      <c r="G1764" s="128">
        <v>336449000</v>
      </c>
      <c r="H1764" s="128">
        <v>360473000</v>
      </c>
      <c r="I1764" s="128">
        <v>381332000</v>
      </c>
      <c r="J1764" s="128">
        <v>400118000</v>
      </c>
      <c r="K1764" s="128">
        <v>417454000</v>
      </c>
      <c r="L1764" s="128">
        <v>438369000</v>
      </c>
      <c r="M1764" s="128">
        <v>457521000</v>
      </c>
      <c r="N1764" s="128">
        <v>475060000</v>
      </c>
      <c r="O1764" s="128">
        <v>490908000</v>
      </c>
      <c r="P1764" s="128">
        <v>505351000</v>
      </c>
      <c r="Q1764" s="128">
        <v>521174000</v>
      </c>
      <c r="R1764" s="128">
        <v>536472000</v>
      </c>
      <c r="S1764" s="128">
        <v>550883000</v>
      </c>
      <c r="T1764" s="128">
        <v>565605000</v>
      </c>
      <c r="U1764" s="128">
        <v>579505000</v>
      </c>
      <c r="V1764" s="128">
        <v>595972000</v>
      </c>
      <c r="W1764" s="128">
        <v>612031000</v>
      </c>
      <c r="X1764" s="128">
        <v>628054000</v>
      </c>
      <c r="Y1764" s="128">
        <v>644092000</v>
      </c>
      <c r="Z1764" s="128">
        <v>660477000</v>
      </c>
      <c r="AA1764" s="128">
        <v>678156000</v>
      </c>
      <c r="AB1764" s="128">
        <v>696529000</v>
      </c>
      <c r="AC1764" s="128">
        <v>715690000</v>
      </c>
      <c r="AD1764" s="128">
        <v>735919000</v>
      </c>
      <c r="AE1764" s="128">
        <v>757654000</v>
      </c>
      <c r="AF1764" s="128">
        <v>780741000</v>
      </c>
      <c r="AG1764" s="128">
        <v>805119000</v>
      </c>
      <c r="AH1764" s="128">
        <v>830699000</v>
      </c>
    </row>
    <row r="1765" spans="1:34" x14ac:dyDescent="0.35">
      <c r="A1765" s="127" t="s">
        <v>2571</v>
      </c>
      <c r="B1765" s="127" t="s">
        <v>964</v>
      </c>
      <c r="C1765" s="127">
        <v>0</v>
      </c>
      <c r="D1765" s="127">
        <v>0</v>
      </c>
      <c r="E1765" s="127">
        <v>0</v>
      </c>
      <c r="F1765" s="127">
        <v>0</v>
      </c>
      <c r="G1765" s="127">
        <v>0</v>
      </c>
      <c r="H1765" s="127">
        <v>0</v>
      </c>
      <c r="I1765" s="127">
        <v>0</v>
      </c>
      <c r="J1765" s="127">
        <v>0</v>
      </c>
      <c r="K1765" s="127">
        <v>0</v>
      </c>
      <c r="L1765" s="127">
        <v>0</v>
      </c>
      <c r="M1765" s="127">
        <v>0</v>
      </c>
      <c r="N1765" s="127">
        <v>0</v>
      </c>
      <c r="O1765" s="127">
        <v>0</v>
      </c>
      <c r="P1765" s="127">
        <v>0</v>
      </c>
      <c r="Q1765" s="127">
        <v>0</v>
      </c>
      <c r="R1765" s="127">
        <v>0</v>
      </c>
      <c r="S1765" s="127">
        <v>0</v>
      </c>
      <c r="T1765" s="127">
        <v>0</v>
      </c>
      <c r="U1765" s="127">
        <v>0</v>
      </c>
      <c r="V1765" s="127">
        <v>0</v>
      </c>
      <c r="W1765" s="127">
        <v>0</v>
      </c>
      <c r="X1765" s="127">
        <v>0</v>
      </c>
      <c r="Y1765" s="127">
        <v>0</v>
      </c>
      <c r="Z1765" s="127">
        <v>0</v>
      </c>
      <c r="AA1765" s="127">
        <v>0</v>
      </c>
      <c r="AB1765" s="127">
        <v>0</v>
      </c>
      <c r="AC1765" s="127">
        <v>0</v>
      </c>
      <c r="AD1765" s="127">
        <v>0</v>
      </c>
      <c r="AE1765" s="127">
        <v>0</v>
      </c>
      <c r="AF1765" s="127">
        <v>0</v>
      </c>
      <c r="AG1765" s="127">
        <v>0</v>
      </c>
      <c r="AH1765" s="127">
        <v>0</v>
      </c>
    </row>
    <row r="1766" spans="1:34" x14ac:dyDescent="0.35">
      <c r="A1766" s="127" t="s">
        <v>2572</v>
      </c>
      <c r="B1766" s="127" t="s">
        <v>964</v>
      </c>
      <c r="C1766" s="127">
        <v>0</v>
      </c>
      <c r="D1766" s="127">
        <v>0</v>
      </c>
      <c r="E1766" s="127">
        <v>0</v>
      </c>
      <c r="F1766" s="127">
        <v>0</v>
      </c>
      <c r="G1766" s="127">
        <v>0</v>
      </c>
      <c r="H1766" s="127">
        <v>0</v>
      </c>
      <c r="I1766" s="127">
        <v>0</v>
      </c>
      <c r="J1766" s="127">
        <v>0</v>
      </c>
      <c r="K1766" s="127">
        <v>0</v>
      </c>
      <c r="L1766" s="127">
        <v>0</v>
      </c>
      <c r="M1766" s="127">
        <v>0</v>
      </c>
      <c r="N1766" s="127">
        <v>0</v>
      </c>
      <c r="O1766" s="127">
        <v>0</v>
      </c>
      <c r="P1766" s="127">
        <v>0</v>
      </c>
      <c r="Q1766" s="127">
        <v>0</v>
      </c>
      <c r="R1766" s="127">
        <v>0</v>
      </c>
      <c r="S1766" s="127">
        <v>0</v>
      </c>
      <c r="T1766" s="127">
        <v>0</v>
      </c>
      <c r="U1766" s="127">
        <v>0</v>
      </c>
      <c r="V1766" s="127">
        <v>0</v>
      </c>
      <c r="W1766" s="127">
        <v>0</v>
      </c>
      <c r="X1766" s="127">
        <v>0</v>
      </c>
      <c r="Y1766" s="127">
        <v>0</v>
      </c>
      <c r="Z1766" s="127">
        <v>0</v>
      </c>
      <c r="AA1766" s="127">
        <v>0</v>
      </c>
      <c r="AB1766" s="127">
        <v>0</v>
      </c>
      <c r="AC1766" s="127">
        <v>0</v>
      </c>
      <c r="AD1766" s="127">
        <v>0</v>
      </c>
      <c r="AE1766" s="127">
        <v>0</v>
      </c>
      <c r="AF1766" s="127">
        <v>0</v>
      </c>
      <c r="AG1766" s="127">
        <v>0</v>
      </c>
      <c r="AH1766" s="127">
        <v>0</v>
      </c>
    </row>
    <row r="1767" spans="1:34" x14ac:dyDescent="0.35">
      <c r="A1767" s="127" t="s">
        <v>2573</v>
      </c>
      <c r="B1767" s="127" t="s">
        <v>964</v>
      </c>
      <c r="C1767" s="128">
        <v>62366100</v>
      </c>
      <c r="D1767" s="128">
        <v>50160500</v>
      </c>
      <c r="E1767" s="128">
        <v>61493400</v>
      </c>
      <c r="F1767" s="128">
        <v>68603200</v>
      </c>
      <c r="G1767" s="128">
        <v>74489500</v>
      </c>
      <c r="H1767" s="128">
        <v>78924900</v>
      </c>
      <c r="I1767" s="128">
        <v>82406700</v>
      </c>
      <c r="J1767" s="128">
        <v>85226100</v>
      </c>
      <c r="K1767" s="128">
        <v>87545500</v>
      </c>
      <c r="L1767" s="128">
        <v>90496600</v>
      </c>
      <c r="M1767" s="128">
        <v>92953100</v>
      </c>
      <c r="N1767" s="128">
        <v>94985600</v>
      </c>
      <c r="O1767" s="128">
        <v>96614000</v>
      </c>
      <c r="P1767" s="128">
        <v>97909600</v>
      </c>
      <c r="Q1767" s="128">
        <v>99431300</v>
      </c>
      <c r="R1767" s="128">
        <v>100784000</v>
      </c>
      <c r="S1767" s="128">
        <v>102013000</v>
      </c>
      <c r="T1767" s="128">
        <v>103379000</v>
      </c>
      <c r="U1767" s="128">
        <v>104456000</v>
      </c>
      <c r="V1767" s="128">
        <v>105851000</v>
      </c>
      <c r="W1767" s="128">
        <v>107008000</v>
      </c>
      <c r="X1767" s="128">
        <v>107971000</v>
      </c>
      <c r="Y1767" s="128">
        <v>108776000</v>
      </c>
      <c r="Z1767" s="128">
        <v>109461000</v>
      </c>
      <c r="AA1767" s="128">
        <v>110162000</v>
      </c>
      <c r="AB1767" s="128">
        <v>110747000</v>
      </c>
      <c r="AC1767" s="128">
        <v>111228000</v>
      </c>
      <c r="AD1767" s="128">
        <v>111599000</v>
      </c>
      <c r="AE1767" s="128">
        <v>111911000</v>
      </c>
      <c r="AF1767" s="128">
        <v>112160000</v>
      </c>
      <c r="AG1767" s="128">
        <v>112324000</v>
      </c>
      <c r="AH1767" s="128">
        <v>112411000</v>
      </c>
    </row>
    <row r="1768" spans="1:34" x14ac:dyDescent="0.35">
      <c r="A1768" s="127" t="s">
        <v>2574</v>
      </c>
      <c r="B1768" s="127" t="s">
        <v>964</v>
      </c>
      <c r="C1768" s="127">
        <v>0</v>
      </c>
      <c r="D1768" s="127">
        <v>0</v>
      </c>
      <c r="E1768" s="127">
        <v>0</v>
      </c>
      <c r="F1768" s="127">
        <v>0</v>
      </c>
      <c r="G1768" s="127">
        <v>0</v>
      </c>
      <c r="H1768" s="127">
        <v>0</v>
      </c>
      <c r="I1768" s="127">
        <v>0</v>
      </c>
      <c r="J1768" s="127">
        <v>0</v>
      </c>
      <c r="K1768" s="127">
        <v>0</v>
      </c>
      <c r="L1768" s="127">
        <v>0</v>
      </c>
      <c r="M1768" s="127">
        <v>0</v>
      </c>
      <c r="N1768" s="127">
        <v>0</v>
      </c>
      <c r="O1768" s="127">
        <v>0</v>
      </c>
      <c r="P1768" s="127">
        <v>0</v>
      </c>
      <c r="Q1768" s="127">
        <v>0</v>
      </c>
      <c r="R1768" s="127">
        <v>0</v>
      </c>
      <c r="S1768" s="127">
        <v>0</v>
      </c>
      <c r="T1768" s="127">
        <v>0</v>
      </c>
      <c r="U1768" s="127">
        <v>0</v>
      </c>
      <c r="V1768" s="127">
        <v>0</v>
      </c>
      <c r="W1768" s="127">
        <v>0</v>
      </c>
      <c r="X1768" s="127">
        <v>0</v>
      </c>
      <c r="Y1768" s="127">
        <v>0</v>
      </c>
      <c r="Z1768" s="127">
        <v>0</v>
      </c>
      <c r="AA1768" s="127">
        <v>0</v>
      </c>
      <c r="AB1768" s="127">
        <v>0</v>
      </c>
      <c r="AC1768" s="127">
        <v>0</v>
      </c>
      <c r="AD1768" s="127">
        <v>0</v>
      </c>
      <c r="AE1768" s="127">
        <v>0</v>
      </c>
      <c r="AF1768" s="127">
        <v>0</v>
      </c>
      <c r="AG1768" s="127">
        <v>0</v>
      </c>
      <c r="AH1768" s="127">
        <v>0</v>
      </c>
    </row>
    <row r="1769" spans="1:34" x14ac:dyDescent="0.35">
      <c r="A1769" s="127" t="s">
        <v>2575</v>
      </c>
      <c r="B1769" s="127" t="s">
        <v>964</v>
      </c>
      <c r="C1769" s="127">
        <v>0</v>
      </c>
      <c r="D1769" s="127">
        <v>0</v>
      </c>
      <c r="E1769" s="127">
        <v>0</v>
      </c>
      <c r="F1769" s="127">
        <v>0</v>
      </c>
      <c r="G1769" s="127">
        <v>0</v>
      </c>
      <c r="H1769" s="127">
        <v>0</v>
      </c>
      <c r="I1769" s="127">
        <v>0</v>
      </c>
      <c r="J1769" s="127">
        <v>0</v>
      </c>
      <c r="K1769" s="127">
        <v>0</v>
      </c>
      <c r="L1769" s="127">
        <v>0</v>
      </c>
      <c r="M1769" s="127">
        <v>0</v>
      </c>
      <c r="N1769" s="127">
        <v>0</v>
      </c>
      <c r="O1769" s="127">
        <v>0</v>
      </c>
      <c r="P1769" s="127">
        <v>0</v>
      </c>
      <c r="Q1769" s="127">
        <v>0</v>
      </c>
      <c r="R1769" s="127">
        <v>0</v>
      </c>
      <c r="S1769" s="127">
        <v>0</v>
      </c>
      <c r="T1769" s="127">
        <v>0</v>
      </c>
      <c r="U1769" s="127">
        <v>0</v>
      </c>
      <c r="V1769" s="127">
        <v>0</v>
      </c>
      <c r="W1769" s="127">
        <v>0</v>
      </c>
      <c r="X1769" s="127">
        <v>0</v>
      </c>
      <c r="Y1769" s="127">
        <v>0</v>
      </c>
      <c r="Z1769" s="127">
        <v>0</v>
      </c>
      <c r="AA1769" s="127">
        <v>0</v>
      </c>
      <c r="AB1769" s="127">
        <v>0</v>
      </c>
      <c r="AC1769" s="127">
        <v>0</v>
      </c>
      <c r="AD1769" s="127">
        <v>0</v>
      </c>
      <c r="AE1769" s="127">
        <v>0</v>
      </c>
      <c r="AF1769" s="127">
        <v>0</v>
      </c>
      <c r="AG1769" s="127">
        <v>0</v>
      </c>
      <c r="AH1769" s="127">
        <v>0</v>
      </c>
    </row>
    <row r="1770" spans="1:34" x14ac:dyDescent="0.35">
      <c r="A1770" s="127" t="s">
        <v>2576</v>
      </c>
      <c r="B1770" s="127" t="s">
        <v>964</v>
      </c>
      <c r="C1770" s="127">
        <v>230506</v>
      </c>
      <c r="D1770" s="127">
        <v>346199</v>
      </c>
      <c r="E1770" s="127">
        <v>667572</v>
      </c>
      <c r="F1770" s="128">
        <v>1046820</v>
      </c>
      <c r="G1770" s="128">
        <v>1502300</v>
      </c>
      <c r="H1770" s="128">
        <v>1989200</v>
      </c>
      <c r="I1770" s="128">
        <v>2487810</v>
      </c>
      <c r="J1770" s="128">
        <v>2983610</v>
      </c>
      <c r="K1770" s="128">
        <v>3465890</v>
      </c>
      <c r="L1770" s="128">
        <v>4008980</v>
      </c>
      <c r="M1770" s="128">
        <v>4250230</v>
      </c>
      <c r="N1770" s="128">
        <v>4484840</v>
      </c>
      <c r="O1770" s="128">
        <v>4702920</v>
      </c>
      <c r="P1770" s="128">
        <v>4904570</v>
      </c>
      <c r="Q1770" s="128">
        <v>5124520</v>
      </c>
      <c r="R1770" s="128">
        <v>5326930</v>
      </c>
      <c r="S1770" s="128">
        <v>5514320</v>
      </c>
      <c r="T1770" s="128">
        <v>5688650</v>
      </c>
      <c r="U1770" s="128">
        <v>5851640</v>
      </c>
      <c r="V1770" s="128">
        <v>6273980</v>
      </c>
      <c r="W1770" s="128">
        <v>6671160</v>
      </c>
      <c r="X1770" s="128">
        <v>7044260</v>
      </c>
      <c r="Y1770" s="128">
        <v>7396720</v>
      </c>
      <c r="Z1770" s="128">
        <v>7732970</v>
      </c>
      <c r="AA1770" s="128">
        <v>7972440</v>
      </c>
      <c r="AB1770" s="128">
        <v>8200590</v>
      </c>
      <c r="AC1770" s="128">
        <v>8418000</v>
      </c>
      <c r="AD1770" s="128">
        <v>8622210</v>
      </c>
      <c r="AE1770" s="128">
        <v>8814010</v>
      </c>
      <c r="AF1770" s="128">
        <v>8988920</v>
      </c>
      <c r="AG1770" s="128">
        <v>9145580</v>
      </c>
      <c r="AH1770" s="128">
        <v>9284660</v>
      </c>
    </row>
    <row r="1771" spans="1:34" x14ac:dyDescent="0.35">
      <c r="A1771" s="127" t="s">
        <v>2577</v>
      </c>
      <c r="B1771" s="127" t="s">
        <v>964</v>
      </c>
      <c r="C1771" s="127">
        <v>0</v>
      </c>
      <c r="D1771" s="127">
        <v>0</v>
      </c>
      <c r="E1771" s="127">
        <v>0</v>
      </c>
      <c r="F1771" s="127">
        <v>0</v>
      </c>
      <c r="G1771" s="127">
        <v>0</v>
      </c>
      <c r="H1771" s="127">
        <v>0</v>
      </c>
      <c r="I1771" s="127">
        <v>0</v>
      </c>
      <c r="J1771" s="127">
        <v>0</v>
      </c>
      <c r="K1771" s="127">
        <v>0</v>
      </c>
      <c r="L1771" s="127">
        <v>0</v>
      </c>
      <c r="M1771" s="127">
        <v>0</v>
      </c>
      <c r="N1771" s="127">
        <v>0</v>
      </c>
      <c r="O1771" s="127">
        <v>0</v>
      </c>
      <c r="P1771" s="127">
        <v>0</v>
      </c>
      <c r="Q1771" s="127">
        <v>0</v>
      </c>
      <c r="R1771" s="127">
        <v>0</v>
      </c>
      <c r="S1771" s="127">
        <v>0</v>
      </c>
      <c r="T1771" s="127">
        <v>0</v>
      </c>
      <c r="U1771" s="127">
        <v>0</v>
      </c>
      <c r="V1771" s="127">
        <v>0</v>
      </c>
      <c r="W1771" s="127">
        <v>0</v>
      </c>
      <c r="X1771" s="127">
        <v>0</v>
      </c>
      <c r="Y1771" s="127">
        <v>0</v>
      </c>
      <c r="Z1771" s="127">
        <v>0</v>
      </c>
      <c r="AA1771" s="127">
        <v>0</v>
      </c>
      <c r="AB1771" s="127">
        <v>0</v>
      </c>
      <c r="AC1771" s="127">
        <v>0</v>
      </c>
      <c r="AD1771" s="127">
        <v>0</v>
      </c>
      <c r="AE1771" s="127">
        <v>0</v>
      </c>
      <c r="AF1771" s="127">
        <v>0</v>
      </c>
      <c r="AG1771" s="127">
        <v>0</v>
      </c>
      <c r="AH1771" s="127">
        <v>0</v>
      </c>
    </row>
    <row r="1772" spans="1:34" x14ac:dyDescent="0.35">
      <c r="A1772" s="127" t="s">
        <v>2578</v>
      </c>
      <c r="B1772" s="127" t="s">
        <v>964</v>
      </c>
      <c r="C1772" s="128">
        <v>4842910000</v>
      </c>
      <c r="D1772" s="128">
        <v>3972120000</v>
      </c>
      <c r="E1772" s="128">
        <v>4990350000</v>
      </c>
      <c r="F1772" s="128">
        <v>5730440000</v>
      </c>
      <c r="G1772" s="128">
        <v>6491340000</v>
      </c>
      <c r="H1772" s="128">
        <v>7168930000</v>
      </c>
      <c r="I1772" s="128">
        <v>7796030000</v>
      </c>
      <c r="J1772" s="128">
        <v>8390820000</v>
      </c>
      <c r="K1772" s="128">
        <v>8962930000</v>
      </c>
      <c r="L1772" s="128">
        <v>9717380000</v>
      </c>
      <c r="M1772" s="128">
        <v>10470300000</v>
      </c>
      <c r="N1772" s="128">
        <v>11207300000</v>
      </c>
      <c r="O1772" s="128">
        <v>11923500000</v>
      </c>
      <c r="P1772" s="128">
        <v>12620100000</v>
      </c>
      <c r="Q1772" s="128">
        <v>13389000000</v>
      </c>
      <c r="R1772" s="128">
        <v>14138500000</v>
      </c>
      <c r="S1772" s="128">
        <v>14871200000</v>
      </c>
      <c r="T1772" s="128">
        <v>15591000000</v>
      </c>
      <c r="U1772" s="128">
        <v>16302100000</v>
      </c>
      <c r="V1772" s="128">
        <v>17781600000</v>
      </c>
      <c r="W1772" s="128">
        <v>19246600000</v>
      </c>
      <c r="X1772" s="128">
        <v>20704900000</v>
      </c>
      <c r="Y1772" s="128">
        <v>22162500000</v>
      </c>
      <c r="Z1772" s="128">
        <v>23623900000</v>
      </c>
      <c r="AA1772" s="128">
        <v>24840400000</v>
      </c>
      <c r="AB1772" s="128">
        <v>26068000000</v>
      </c>
      <c r="AC1772" s="128">
        <v>27306600000</v>
      </c>
      <c r="AD1772" s="128">
        <v>28556300000</v>
      </c>
      <c r="AE1772" s="128">
        <v>29815500000</v>
      </c>
      <c r="AF1772" s="128">
        <v>31082000000</v>
      </c>
      <c r="AG1772" s="128">
        <v>32355300000</v>
      </c>
      <c r="AH1772" s="128">
        <v>33634000000</v>
      </c>
    </row>
    <row r="1773" spans="1:34" x14ac:dyDescent="0.35">
      <c r="A1773" s="127" t="s">
        <v>2579</v>
      </c>
      <c r="B1773" s="127" t="s">
        <v>964</v>
      </c>
      <c r="C1773" s="127">
        <v>0</v>
      </c>
      <c r="D1773" s="127">
        <v>0</v>
      </c>
      <c r="E1773" s="127">
        <v>0</v>
      </c>
      <c r="F1773" s="127">
        <v>0</v>
      </c>
      <c r="G1773" s="127">
        <v>0</v>
      </c>
      <c r="H1773" s="127">
        <v>0</v>
      </c>
      <c r="I1773" s="127">
        <v>0</v>
      </c>
      <c r="J1773" s="127">
        <v>0</v>
      </c>
      <c r="K1773" s="127">
        <v>0</v>
      </c>
      <c r="L1773" s="127">
        <v>0</v>
      </c>
      <c r="M1773" s="127">
        <v>0</v>
      </c>
      <c r="N1773" s="127">
        <v>0</v>
      </c>
      <c r="O1773" s="127">
        <v>0</v>
      </c>
      <c r="P1773" s="127">
        <v>0</v>
      </c>
      <c r="Q1773" s="127">
        <v>0</v>
      </c>
      <c r="R1773" s="127">
        <v>0</v>
      </c>
      <c r="S1773" s="127">
        <v>0</v>
      </c>
      <c r="T1773" s="127">
        <v>0</v>
      </c>
      <c r="U1773" s="127">
        <v>0</v>
      </c>
      <c r="V1773" s="127">
        <v>0</v>
      </c>
      <c r="W1773" s="127">
        <v>0</v>
      </c>
      <c r="X1773" s="127">
        <v>0</v>
      </c>
      <c r="Y1773" s="127">
        <v>0</v>
      </c>
      <c r="Z1773" s="127">
        <v>0</v>
      </c>
      <c r="AA1773" s="127">
        <v>0</v>
      </c>
      <c r="AB1773" s="127">
        <v>0</v>
      </c>
      <c r="AC1773" s="127">
        <v>0</v>
      </c>
      <c r="AD1773" s="127">
        <v>0</v>
      </c>
      <c r="AE1773" s="127">
        <v>0</v>
      </c>
      <c r="AF1773" s="127">
        <v>0</v>
      </c>
      <c r="AG1773" s="127">
        <v>0</v>
      </c>
      <c r="AH1773" s="127">
        <v>0</v>
      </c>
    </row>
    <row r="1774" spans="1:34" x14ac:dyDescent="0.35">
      <c r="A1774" s="127" t="s">
        <v>2580</v>
      </c>
      <c r="B1774" s="127" t="s">
        <v>964</v>
      </c>
      <c r="C1774" s="128">
        <v>254890000</v>
      </c>
      <c r="D1774" s="128">
        <v>209059000</v>
      </c>
      <c r="E1774" s="128">
        <v>262650000</v>
      </c>
      <c r="F1774" s="128">
        <v>301602000</v>
      </c>
      <c r="G1774" s="128">
        <v>341650000</v>
      </c>
      <c r="H1774" s="128">
        <v>377312000</v>
      </c>
      <c r="I1774" s="128">
        <v>410317000</v>
      </c>
      <c r="J1774" s="128">
        <v>441622000</v>
      </c>
      <c r="K1774" s="128">
        <v>471733000</v>
      </c>
      <c r="L1774" s="128">
        <v>511441000</v>
      </c>
      <c r="M1774" s="128">
        <v>551066000</v>
      </c>
      <c r="N1774" s="128">
        <v>589860000</v>
      </c>
      <c r="O1774" s="128">
        <v>627551000</v>
      </c>
      <c r="P1774" s="128">
        <v>664214000</v>
      </c>
      <c r="Q1774" s="128">
        <v>704684000</v>
      </c>
      <c r="R1774" s="128">
        <v>744129000</v>
      </c>
      <c r="S1774" s="128">
        <v>782697000</v>
      </c>
      <c r="T1774" s="128">
        <v>820580000</v>
      </c>
      <c r="U1774" s="128">
        <v>858007000</v>
      </c>
      <c r="V1774" s="128">
        <v>935871000</v>
      </c>
      <c r="W1774" s="128">
        <v>1012980000</v>
      </c>
      <c r="X1774" s="128">
        <v>1089730000</v>
      </c>
      <c r="Y1774" s="128">
        <v>1166450000</v>
      </c>
      <c r="Z1774" s="128">
        <v>1243360000</v>
      </c>
      <c r="AA1774" s="128">
        <v>1307390000</v>
      </c>
      <c r="AB1774" s="128">
        <v>1372000000</v>
      </c>
      <c r="AC1774" s="128">
        <v>1437190000</v>
      </c>
      <c r="AD1774" s="128">
        <v>1502960000</v>
      </c>
      <c r="AE1774" s="128">
        <v>1569240000</v>
      </c>
      <c r="AF1774" s="128">
        <v>1635900000</v>
      </c>
      <c r="AG1774" s="128">
        <v>1702910000</v>
      </c>
      <c r="AH1774" s="128">
        <v>1770210000</v>
      </c>
    </row>
    <row r="1775" spans="1:34" x14ac:dyDescent="0.35">
      <c r="A1775" s="127" t="s">
        <v>2581</v>
      </c>
      <c r="B1775" s="127" t="s">
        <v>964</v>
      </c>
      <c r="C1775" s="127">
        <v>0</v>
      </c>
      <c r="D1775" s="127">
        <v>0</v>
      </c>
      <c r="E1775" s="127">
        <v>0</v>
      </c>
      <c r="F1775" s="127">
        <v>0</v>
      </c>
      <c r="G1775" s="127">
        <v>0</v>
      </c>
      <c r="H1775" s="127">
        <v>0</v>
      </c>
      <c r="I1775" s="127">
        <v>0</v>
      </c>
      <c r="J1775" s="127">
        <v>0</v>
      </c>
      <c r="K1775" s="127">
        <v>0</v>
      </c>
      <c r="L1775" s="127">
        <v>0</v>
      </c>
      <c r="M1775" s="127">
        <v>0</v>
      </c>
      <c r="N1775" s="127">
        <v>0</v>
      </c>
      <c r="O1775" s="127">
        <v>0</v>
      </c>
      <c r="P1775" s="127">
        <v>0</v>
      </c>
      <c r="Q1775" s="127">
        <v>0</v>
      </c>
      <c r="R1775" s="127">
        <v>0</v>
      </c>
      <c r="S1775" s="127">
        <v>0</v>
      </c>
      <c r="T1775" s="127">
        <v>0</v>
      </c>
      <c r="U1775" s="127">
        <v>0</v>
      </c>
      <c r="V1775" s="127">
        <v>0</v>
      </c>
      <c r="W1775" s="127">
        <v>0</v>
      </c>
      <c r="X1775" s="127">
        <v>0</v>
      </c>
      <c r="Y1775" s="127">
        <v>0</v>
      </c>
      <c r="Z1775" s="127">
        <v>0</v>
      </c>
      <c r="AA1775" s="127">
        <v>0</v>
      </c>
      <c r="AB1775" s="127">
        <v>0</v>
      </c>
      <c r="AC1775" s="127">
        <v>0</v>
      </c>
      <c r="AD1775" s="127">
        <v>0</v>
      </c>
      <c r="AE1775" s="127">
        <v>0</v>
      </c>
      <c r="AF1775" s="127">
        <v>0</v>
      </c>
      <c r="AG1775" s="127">
        <v>0</v>
      </c>
      <c r="AH1775" s="127">
        <v>0</v>
      </c>
    </row>
    <row r="1776" spans="1:34" x14ac:dyDescent="0.35">
      <c r="A1776" s="127" t="s">
        <v>2582</v>
      </c>
      <c r="B1776" s="127" t="s">
        <v>964</v>
      </c>
      <c r="C1776" s="127">
        <v>0</v>
      </c>
      <c r="D1776" s="127">
        <v>0</v>
      </c>
      <c r="E1776" s="127">
        <v>0</v>
      </c>
      <c r="F1776" s="127">
        <v>0</v>
      </c>
      <c r="G1776" s="127">
        <v>0</v>
      </c>
      <c r="H1776" s="127">
        <v>0</v>
      </c>
      <c r="I1776" s="127">
        <v>0</v>
      </c>
      <c r="J1776" s="127">
        <v>0</v>
      </c>
      <c r="K1776" s="127">
        <v>0</v>
      </c>
      <c r="L1776" s="127">
        <v>0</v>
      </c>
      <c r="M1776" s="127">
        <v>0</v>
      </c>
      <c r="N1776" s="127">
        <v>0</v>
      </c>
      <c r="O1776" s="127">
        <v>0</v>
      </c>
      <c r="P1776" s="127">
        <v>0</v>
      </c>
      <c r="Q1776" s="127">
        <v>0</v>
      </c>
      <c r="R1776" s="127">
        <v>0</v>
      </c>
      <c r="S1776" s="127">
        <v>0</v>
      </c>
      <c r="T1776" s="127">
        <v>0</v>
      </c>
      <c r="U1776" s="127">
        <v>0</v>
      </c>
      <c r="V1776" s="127">
        <v>0</v>
      </c>
      <c r="W1776" s="127">
        <v>0</v>
      </c>
      <c r="X1776" s="127">
        <v>0</v>
      </c>
      <c r="Y1776" s="127">
        <v>0</v>
      </c>
      <c r="Z1776" s="127">
        <v>0</v>
      </c>
      <c r="AA1776" s="127">
        <v>0</v>
      </c>
      <c r="AB1776" s="127">
        <v>0</v>
      </c>
      <c r="AC1776" s="127">
        <v>0</v>
      </c>
      <c r="AD1776" s="127">
        <v>0</v>
      </c>
      <c r="AE1776" s="127">
        <v>0</v>
      </c>
      <c r="AF1776" s="127">
        <v>0</v>
      </c>
      <c r="AG1776" s="127">
        <v>0</v>
      </c>
      <c r="AH1776" s="127">
        <v>0</v>
      </c>
    </row>
    <row r="1777" spans="1:34" x14ac:dyDescent="0.35">
      <c r="A1777" s="127" t="s">
        <v>2583</v>
      </c>
      <c r="B1777" s="127" t="s">
        <v>964</v>
      </c>
      <c r="C1777" s="127">
        <v>0</v>
      </c>
      <c r="D1777" s="127">
        <v>0</v>
      </c>
      <c r="E1777" s="127">
        <v>0</v>
      </c>
      <c r="F1777" s="127">
        <v>0</v>
      </c>
      <c r="G1777" s="127">
        <v>0</v>
      </c>
      <c r="H1777" s="127">
        <v>0</v>
      </c>
      <c r="I1777" s="127">
        <v>0</v>
      </c>
      <c r="J1777" s="127">
        <v>0</v>
      </c>
      <c r="K1777" s="127">
        <v>0</v>
      </c>
      <c r="L1777" s="127">
        <v>0</v>
      </c>
      <c r="M1777" s="127">
        <v>0</v>
      </c>
      <c r="N1777" s="127">
        <v>0</v>
      </c>
      <c r="O1777" s="127">
        <v>0</v>
      </c>
      <c r="P1777" s="127">
        <v>0</v>
      </c>
      <c r="Q1777" s="127">
        <v>0</v>
      </c>
      <c r="R1777" s="127">
        <v>0</v>
      </c>
      <c r="S1777" s="127">
        <v>0</v>
      </c>
      <c r="T1777" s="127">
        <v>0</v>
      </c>
      <c r="U1777" s="127">
        <v>0</v>
      </c>
      <c r="V1777" s="127">
        <v>0</v>
      </c>
      <c r="W1777" s="127">
        <v>0</v>
      </c>
      <c r="X1777" s="127">
        <v>0</v>
      </c>
      <c r="Y1777" s="127">
        <v>0</v>
      </c>
      <c r="Z1777" s="127">
        <v>0</v>
      </c>
      <c r="AA1777" s="127">
        <v>0</v>
      </c>
      <c r="AB1777" s="127">
        <v>0</v>
      </c>
      <c r="AC1777" s="127">
        <v>0</v>
      </c>
      <c r="AD1777" s="127">
        <v>0</v>
      </c>
      <c r="AE1777" s="127">
        <v>0</v>
      </c>
      <c r="AF1777" s="127">
        <v>0</v>
      </c>
      <c r="AG1777" s="127">
        <v>0</v>
      </c>
      <c r="AH1777" s="127">
        <v>0</v>
      </c>
    </row>
    <row r="1778" spans="1:34" x14ac:dyDescent="0.35">
      <c r="A1778" s="127" t="s">
        <v>2584</v>
      </c>
      <c r="B1778" s="127" t="s">
        <v>964</v>
      </c>
      <c r="C1778" s="127">
        <v>0</v>
      </c>
      <c r="D1778" s="127">
        <v>0</v>
      </c>
      <c r="E1778" s="127">
        <v>0</v>
      </c>
      <c r="F1778" s="127">
        <v>0</v>
      </c>
      <c r="G1778" s="127">
        <v>0</v>
      </c>
      <c r="H1778" s="127">
        <v>0</v>
      </c>
      <c r="I1778" s="127">
        <v>0</v>
      </c>
      <c r="J1778" s="127">
        <v>0</v>
      </c>
      <c r="K1778" s="127">
        <v>0</v>
      </c>
      <c r="L1778" s="127">
        <v>0</v>
      </c>
      <c r="M1778" s="127">
        <v>0</v>
      </c>
      <c r="N1778" s="127">
        <v>0</v>
      </c>
      <c r="O1778" s="127">
        <v>0</v>
      </c>
      <c r="P1778" s="127">
        <v>0</v>
      </c>
      <c r="Q1778" s="127">
        <v>0</v>
      </c>
      <c r="R1778" s="127">
        <v>0</v>
      </c>
      <c r="S1778" s="127">
        <v>0</v>
      </c>
      <c r="T1778" s="127">
        <v>0</v>
      </c>
      <c r="U1778" s="127">
        <v>0</v>
      </c>
      <c r="V1778" s="127">
        <v>0</v>
      </c>
      <c r="W1778" s="127">
        <v>0</v>
      </c>
      <c r="X1778" s="127">
        <v>0</v>
      </c>
      <c r="Y1778" s="127">
        <v>0</v>
      </c>
      <c r="Z1778" s="127">
        <v>0</v>
      </c>
      <c r="AA1778" s="127">
        <v>0</v>
      </c>
      <c r="AB1778" s="127">
        <v>0</v>
      </c>
      <c r="AC1778" s="127">
        <v>0</v>
      </c>
      <c r="AD1778" s="127">
        <v>0</v>
      </c>
      <c r="AE1778" s="127">
        <v>0</v>
      </c>
      <c r="AF1778" s="127">
        <v>0</v>
      </c>
      <c r="AG1778" s="127">
        <v>0</v>
      </c>
      <c r="AH1778" s="127">
        <v>0</v>
      </c>
    </row>
    <row r="1779" spans="1:34" x14ac:dyDescent="0.35">
      <c r="A1779" s="127" t="s">
        <v>2585</v>
      </c>
      <c r="B1779" s="127" t="s">
        <v>964</v>
      </c>
      <c r="C1779" s="127">
        <v>0</v>
      </c>
      <c r="D1779" s="127">
        <v>0</v>
      </c>
      <c r="E1779" s="127">
        <v>0</v>
      </c>
      <c r="F1779" s="127">
        <v>0</v>
      </c>
      <c r="G1779" s="127">
        <v>0</v>
      </c>
      <c r="H1779" s="127">
        <v>0</v>
      </c>
      <c r="I1779" s="127">
        <v>0</v>
      </c>
      <c r="J1779" s="127">
        <v>0</v>
      </c>
      <c r="K1779" s="127">
        <v>0</v>
      </c>
      <c r="L1779" s="127">
        <v>0</v>
      </c>
      <c r="M1779" s="127">
        <v>0</v>
      </c>
      <c r="N1779" s="127">
        <v>0</v>
      </c>
      <c r="O1779" s="127">
        <v>0</v>
      </c>
      <c r="P1779" s="127">
        <v>0</v>
      </c>
      <c r="Q1779" s="127">
        <v>0</v>
      </c>
      <c r="R1779" s="127">
        <v>0</v>
      </c>
      <c r="S1779" s="127">
        <v>0</v>
      </c>
      <c r="T1779" s="127">
        <v>0</v>
      </c>
      <c r="U1779" s="127">
        <v>0</v>
      </c>
      <c r="V1779" s="127">
        <v>0</v>
      </c>
      <c r="W1779" s="127">
        <v>0</v>
      </c>
      <c r="X1779" s="127">
        <v>0</v>
      </c>
      <c r="Y1779" s="127">
        <v>0</v>
      </c>
      <c r="Z1779" s="127">
        <v>0</v>
      </c>
      <c r="AA1779" s="127">
        <v>0</v>
      </c>
      <c r="AB1779" s="127">
        <v>0</v>
      </c>
      <c r="AC1779" s="127">
        <v>0</v>
      </c>
      <c r="AD1779" s="127">
        <v>0</v>
      </c>
      <c r="AE1779" s="127">
        <v>0</v>
      </c>
      <c r="AF1779" s="127">
        <v>0</v>
      </c>
      <c r="AG1779" s="127">
        <v>0</v>
      </c>
      <c r="AH1779" s="127">
        <v>0</v>
      </c>
    </row>
    <row r="1780" spans="1:34" x14ac:dyDescent="0.35">
      <c r="A1780" s="127" t="s">
        <v>2586</v>
      </c>
      <c r="B1780" s="127" t="s">
        <v>964</v>
      </c>
      <c r="C1780" s="128">
        <v>38633300</v>
      </c>
      <c r="D1780" s="128">
        <v>31057500</v>
      </c>
      <c r="E1780" s="128">
        <v>38028300</v>
      </c>
      <c r="F1780" s="128">
        <v>42355000</v>
      </c>
      <c r="G1780" s="128">
        <v>45900000</v>
      </c>
      <c r="H1780" s="128">
        <v>48528400</v>
      </c>
      <c r="I1780" s="128">
        <v>50542500</v>
      </c>
      <c r="J1780" s="128">
        <v>52122900</v>
      </c>
      <c r="K1780" s="128">
        <v>53370200</v>
      </c>
      <c r="L1780" s="128">
        <v>54961100</v>
      </c>
      <c r="M1780" s="128">
        <v>56214900</v>
      </c>
      <c r="N1780" s="128">
        <v>57174600</v>
      </c>
      <c r="O1780" s="128">
        <v>57859000</v>
      </c>
      <c r="P1780" s="128">
        <v>58313300</v>
      </c>
      <c r="Q1780" s="128">
        <v>58884800</v>
      </c>
      <c r="R1780" s="128">
        <v>59347100</v>
      </c>
      <c r="S1780" s="128">
        <v>59748300</v>
      </c>
      <c r="T1780" s="128">
        <v>60263500</v>
      </c>
      <c r="U1780" s="128">
        <v>60629500</v>
      </c>
      <c r="V1780" s="128">
        <v>61184400</v>
      </c>
      <c r="W1780" s="128">
        <v>61600200</v>
      </c>
      <c r="X1780" s="128">
        <v>61905300</v>
      </c>
      <c r="Y1780" s="128">
        <v>62132300</v>
      </c>
      <c r="Z1780" s="128">
        <v>62318400</v>
      </c>
      <c r="AA1780" s="128">
        <v>62540100</v>
      </c>
      <c r="AB1780" s="128">
        <v>62729800</v>
      </c>
      <c r="AC1780" s="128">
        <v>62896500</v>
      </c>
      <c r="AD1780" s="128">
        <v>63031900</v>
      </c>
      <c r="AE1780" s="128">
        <v>63168900</v>
      </c>
      <c r="AF1780" s="128">
        <v>63304800</v>
      </c>
      <c r="AG1780" s="128">
        <v>63413600</v>
      </c>
      <c r="AH1780" s="128">
        <v>63499200</v>
      </c>
    </row>
    <row r="1781" spans="1:34" x14ac:dyDescent="0.35">
      <c r="A1781" s="127" t="s">
        <v>2587</v>
      </c>
      <c r="B1781" s="127" t="s">
        <v>964</v>
      </c>
      <c r="C1781" s="128">
        <v>5808730000</v>
      </c>
      <c r="D1781" s="128">
        <v>4666100000</v>
      </c>
      <c r="E1781" s="128">
        <v>5721720000</v>
      </c>
      <c r="F1781" s="128">
        <v>6395960000</v>
      </c>
      <c r="G1781" s="128">
        <v>6970440000</v>
      </c>
      <c r="H1781" s="128">
        <v>7426230000</v>
      </c>
      <c r="I1781" s="128">
        <v>7808430000</v>
      </c>
      <c r="J1781" s="128">
        <v>8143180000</v>
      </c>
      <c r="K1781" s="128">
        <v>8440030000</v>
      </c>
      <c r="L1781" s="128">
        <v>8805830000</v>
      </c>
      <c r="M1781" s="128">
        <v>9129420000</v>
      </c>
      <c r="N1781" s="128">
        <v>9412080000</v>
      </c>
      <c r="O1781" s="128">
        <v>9693890000</v>
      </c>
      <c r="P1781" s="128">
        <v>9945160000</v>
      </c>
      <c r="Q1781" s="128">
        <v>10220000000</v>
      </c>
      <c r="R1781" s="128">
        <v>10478500000</v>
      </c>
      <c r="S1781" s="128">
        <v>10715000000</v>
      </c>
      <c r="T1781" s="128">
        <v>10958300000</v>
      </c>
      <c r="U1781" s="128">
        <v>11182200000</v>
      </c>
      <c r="V1781" s="128">
        <v>11448200000</v>
      </c>
      <c r="W1781" s="128">
        <v>11697100000</v>
      </c>
      <c r="X1781" s="128">
        <v>11934600000</v>
      </c>
      <c r="Y1781" s="128">
        <v>12165700000</v>
      </c>
      <c r="Z1781" s="128">
        <v>12392900000</v>
      </c>
      <c r="AA1781" s="128">
        <v>12636700000</v>
      </c>
      <c r="AB1781" s="128">
        <v>12882900000</v>
      </c>
      <c r="AC1781" s="128">
        <v>13136100000</v>
      </c>
      <c r="AD1781" s="128">
        <v>13401000000</v>
      </c>
      <c r="AE1781" s="128">
        <v>13672700000</v>
      </c>
      <c r="AF1781" s="128">
        <v>13955700000</v>
      </c>
      <c r="AG1781" s="128">
        <v>14251800000</v>
      </c>
      <c r="AH1781" s="128">
        <v>14560300000</v>
      </c>
    </row>
    <row r="1782" spans="1:34" x14ac:dyDescent="0.35">
      <c r="A1782" s="127" t="s">
        <v>2588</v>
      </c>
      <c r="B1782" s="127" t="s">
        <v>964</v>
      </c>
      <c r="C1782" s="128">
        <v>3077220000</v>
      </c>
      <c r="D1782" s="128">
        <v>2482050000</v>
      </c>
      <c r="E1782" s="128">
        <v>3057580000</v>
      </c>
      <c r="F1782" s="128">
        <v>3434650000</v>
      </c>
      <c r="G1782" s="128">
        <v>3763720000</v>
      </c>
      <c r="H1782" s="128">
        <v>4032460000</v>
      </c>
      <c r="I1782" s="128">
        <v>4265800000</v>
      </c>
      <c r="J1782" s="128">
        <v>4475950000</v>
      </c>
      <c r="K1782" s="128">
        <v>4669880000</v>
      </c>
      <c r="L1782" s="128">
        <v>4903850000</v>
      </c>
      <c r="M1782" s="128">
        <v>5118090000</v>
      </c>
      <c r="N1782" s="128">
        <v>5314300000</v>
      </c>
      <c r="O1782" s="128">
        <v>5491580000</v>
      </c>
      <c r="P1782" s="128">
        <v>5653150000</v>
      </c>
      <c r="Q1782" s="128">
        <v>5830150000</v>
      </c>
      <c r="R1782" s="128">
        <v>6001280000</v>
      </c>
      <c r="S1782" s="128">
        <v>6162500000</v>
      </c>
      <c r="T1782" s="128">
        <v>6327180000</v>
      </c>
      <c r="U1782" s="128">
        <v>6482680000</v>
      </c>
      <c r="V1782" s="128">
        <v>6666890000</v>
      </c>
      <c r="W1782" s="128">
        <v>6846530000</v>
      </c>
      <c r="X1782" s="128">
        <v>7025770000</v>
      </c>
      <c r="Y1782" s="128">
        <v>7205190000</v>
      </c>
      <c r="Z1782" s="128">
        <v>7388480000</v>
      </c>
      <c r="AA1782" s="128">
        <v>7586240000</v>
      </c>
      <c r="AB1782" s="128">
        <v>7791780000</v>
      </c>
      <c r="AC1782" s="128">
        <v>8006120000</v>
      </c>
      <c r="AD1782" s="128">
        <v>8232410000</v>
      </c>
      <c r="AE1782" s="128">
        <v>8475550000</v>
      </c>
      <c r="AF1782" s="128">
        <v>8733820000</v>
      </c>
      <c r="AG1782" s="128">
        <v>9006530000</v>
      </c>
      <c r="AH1782" s="128">
        <v>9292670000</v>
      </c>
    </row>
    <row r="1783" spans="1:34" x14ac:dyDescent="0.35">
      <c r="A1783" s="127" t="s">
        <v>2589</v>
      </c>
      <c r="B1783" s="127" t="s">
        <v>964</v>
      </c>
      <c r="C1783" s="128">
        <v>182122000</v>
      </c>
      <c r="D1783" s="128">
        <v>163731000</v>
      </c>
      <c r="E1783" s="128">
        <v>222307000</v>
      </c>
      <c r="F1783" s="128">
        <v>272055000</v>
      </c>
      <c r="G1783" s="128">
        <v>323104000</v>
      </c>
      <c r="H1783" s="128">
        <v>372793000</v>
      </c>
      <c r="I1783" s="128">
        <v>422233000</v>
      </c>
      <c r="J1783" s="128">
        <v>471207000</v>
      </c>
      <c r="K1783" s="128">
        <v>521565000</v>
      </c>
      <c r="L1783" s="128">
        <v>579047000</v>
      </c>
      <c r="M1783" s="128">
        <v>636755000</v>
      </c>
      <c r="N1783" s="128">
        <v>694309000</v>
      </c>
      <c r="O1783" s="128">
        <v>715097000</v>
      </c>
      <c r="P1783" s="128">
        <v>733633000</v>
      </c>
      <c r="Q1783" s="128">
        <v>753907000</v>
      </c>
      <c r="R1783" s="128">
        <v>772978000</v>
      </c>
      <c r="S1783" s="128">
        <v>790420000</v>
      </c>
      <c r="T1783" s="128">
        <v>808367000</v>
      </c>
      <c r="U1783" s="128">
        <v>824889000</v>
      </c>
      <c r="V1783" s="128">
        <v>844507000</v>
      </c>
      <c r="W1783" s="128">
        <v>862869000</v>
      </c>
      <c r="X1783" s="128">
        <v>880392000</v>
      </c>
      <c r="Y1783" s="128">
        <v>897437000</v>
      </c>
      <c r="Z1783" s="128">
        <v>914198000</v>
      </c>
      <c r="AA1783" s="128">
        <v>932181000</v>
      </c>
      <c r="AB1783" s="128">
        <v>950346000</v>
      </c>
      <c r="AC1783" s="128">
        <v>969022000</v>
      </c>
      <c r="AD1783" s="128">
        <v>988566000</v>
      </c>
      <c r="AE1783" s="128">
        <v>1008610000</v>
      </c>
      <c r="AF1783" s="128">
        <v>1029480000</v>
      </c>
      <c r="AG1783" s="128">
        <v>1051320000</v>
      </c>
      <c r="AH1783" s="128">
        <v>1074080000</v>
      </c>
    </row>
    <row r="1784" spans="1:34" x14ac:dyDescent="0.35">
      <c r="A1784" s="127" t="s">
        <v>2590</v>
      </c>
      <c r="B1784" s="127" t="s">
        <v>964</v>
      </c>
      <c r="C1784" s="128">
        <v>161959000</v>
      </c>
      <c r="D1784" s="128">
        <v>130634000</v>
      </c>
      <c r="E1784" s="128">
        <v>160925000</v>
      </c>
      <c r="F1784" s="128">
        <v>180771000</v>
      </c>
      <c r="G1784" s="128">
        <v>198090000</v>
      </c>
      <c r="H1784" s="128">
        <v>212235000</v>
      </c>
      <c r="I1784" s="128">
        <v>224516000</v>
      </c>
      <c r="J1784" s="128">
        <v>235576000</v>
      </c>
      <c r="K1784" s="128">
        <v>245783000</v>
      </c>
      <c r="L1784" s="128">
        <v>258097000</v>
      </c>
      <c r="M1784" s="128">
        <v>269373000</v>
      </c>
      <c r="N1784" s="128">
        <v>279700000</v>
      </c>
      <c r="O1784" s="128">
        <v>289030000</v>
      </c>
      <c r="P1784" s="128">
        <v>297534000</v>
      </c>
      <c r="Q1784" s="128">
        <v>306850000</v>
      </c>
      <c r="R1784" s="128">
        <v>315857000</v>
      </c>
      <c r="S1784" s="128">
        <v>324342000</v>
      </c>
      <c r="T1784" s="128">
        <v>333010000</v>
      </c>
      <c r="U1784" s="128">
        <v>341194000</v>
      </c>
      <c r="V1784" s="128">
        <v>350889000</v>
      </c>
      <c r="W1784" s="128">
        <v>360344000</v>
      </c>
      <c r="X1784" s="128">
        <v>369778000</v>
      </c>
      <c r="Y1784" s="128">
        <v>379221000</v>
      </c>
      <c r="Z1784" s="128">
        <v>388867000</v>
      </c>
      <c r="AA1784" s="128">
        <v>399276000</v>
      </c>
      <c r="AB1784" s="128">
        <v>410094000</v>
      </c>
      <c r="AC1784" s="128">
        <v>421375000</v>
      </c>
      <c r="AD1784" s="128">
        <v>433285000</v>
      </c>
      <c r="AE1784" s="128">
        <v>446082000</v>
      </c>
      <c r="AF1784" s="128">
        <v>459675000</v>
      </c>
      <c r="AG1784" s="128">
        <v>474028000</v>
      </c>
      <c r="AH1784" s="128">
        <v>489088000</v>
      </c>
    </row>
    <row r="1785" spans="1:34" x14ac:dyDescent="0.35">
      <c r="A1785" s="127" t="s">
        <v>2591</v>
      </c>
      <c r="B1785" s="127" t="s">
        <v>964</v>
      </c>
      <c r="C1785" s="127">
        <v>0</v>
      </c>
      <c r="D1785" s="127">
        <v>0</v>
      </c>
      <c r="E1785" s="127">
        <v>0</v>
      </c>
      <c r="F1785" s="127">
        <v>0</v>
      </c>
      <c r="G1785" s="127">
        <v>0</v>
      </c>
      <c r="H1785" s="127">
        <v>0</v>
      </c>
      <c r="I1785" s="127">
        <v>0</v>
      </c>
      <c r="J1785" s="127">
        <v>0</v>
      </c>
      <c r="K1785" s="127">
        <v>0</v>
      </c>
      <c r="L1785" s="127">
        <v>0</v>
      </c>
      <c r="M1785" s="127">
        <v>0</v>
      </c>
      <c r="N1785" s="127">
        <v>0</v>
      </c>
      <c r="O1785" s="127">
        <v>0</v>
      </c>
      <c r="P1785" s="127">
        <v>0</v>
      </c>
      <c r="Q1785" s="127">
        <v>0</v>
      </c>
      <c r="R1785" s="127">
        <v>0</v>
      </c>
      <c r="S1785" s="127">
        <v>0</v>
      </c>
      <c r="T1785" s="127">
        <v>0</v>
      </c>
      <c r="U1785" s="127">
        <v>0</v>
      </c>
      <c r="V1785" s="127">
        <v>0</v>
      </c>
      <c r="W1785" s="127">
        <v>0</v>
      </c>
      <c r="X1785" s="127">
        <v>0</v>
      </c>
      <c r="Y1785" s="127">
        <v>0</v>
      </c>
      <c r="Z1785" s="127">
        <v>0</v>
      </c>
      <c r="AA1785" s="127">
        <v>0</v>
      </c>
      <c r="AB1785" s="127">
        <v>0</v>
      </c>
      <c r="AC1785" s="127">
        <v>0</v>
      </c>
      <c r="AD1785" s="127">
        <v>0</v>
      </c>
      <c r="AE1785" s="127">
        <v>0</v>
      </c>
      <c r="AF1785" s="127">
        <v>0</v>
      </c>
      <c r="AG1785" s="127">
        <v>0</v>
      </c>
      <c r="AH1785" s="127">
        <v>0</v>
      </c>
    </row>
    <row r="1786" spans="1:34" x14ac:dyDescent="0.35">
      <c r="A1786" s="127" t="s">
        <v>2592</v>
      </c>
      <c r="B1786" s="127" t="s">
        <v>964</v>
      </c>
      <c r="C1786" s="127">
        <v>0</v>
      </c>
      <c r="D1786" s="127">
        <v>0</v>
      </c>
      <c r="E1786" s="127">
        <v>0</v>
      </c>
      <c r="F1786" s="127">
        <v>0</v>
      </c>
      <c r="G1786" s="127">
        <v>0</v>
      </c>
      <c r="H1786" s="127">
        <v>0</v>
      </c>
      <c r="I1786" s="127">
        <v>0</v>
      </c>
      <c r="J1786" s="127">
        <v>0</v>
      </c>
      <c r="K1786" s="127">
        <v>0</v>
      </c>
      <c r="L1786" s="127">
        <v>0</v>
      </c>
      <c r="M1786" s="127">
        <v>0</v>
      </c>
      <c r="N1786" s="127">
        <v>0</v>
      </c>
      <c r="O1786" s="127">
        <v>0</v>
      </c>
      <c r="P1786" s="127">
        <v>0</v>
      </c>
      <c r="Q1786" s="127">
        <v>0</v>
      </c>
      <c r="R1786" s="127">
        <v>0</v>
      </c>
      <c r="S1786" s="127">
        <v>0</v>
      </c>
      <c r="T1786" s="127">
        <v>0</v>
      </c>
      <c r="U1786" s="127">
        <v>0</v>
      </c>
      <c r="V1786" s="127">
        <v>0</v>
      </c>
      <c r="W1786" s="127">
        <v>0</v>
      </c>
      <c r="X1786" s="127">
        <v>0</v>
      </c>
      <c r="Y1786" s="127">
        <v>0</v>
      </c>
      <c r="Z1786" s="127">
        <v>0</v>
      </c>
      <c r="AA1786" s="127">
        <v>0</v>
      </c>
      <c r="AB1786" s="127">
        <v>0</v>
      </c>
      <c r="AC1786" s="127">
        <v>0</v>
      </c>
      <c r="AD1786" s="127">
        <v>0</v>
      </c>
      <c r="AE1786" s="127">
        <v>0</v>
      </c>
      <c r="AF1786" s="127">
        <v>0</v>
      </c>
      <c r="AG1786" s="127">
        <v>0</v>
      </c>
      <c r="AH1786" s="127">
        <v>0</v>
      </c>
    </row>
    <row r="1787" spans="1:34" x14ac:dyDescent="0.35">
      <c r="A1787" s="127" t="s">
        <v>2593</v>
      </c>
      <c r="B1787" s="127" t="s">
        <v>964</v>
      </c>
      <c r="C1787" s="127">
        <v>0</v>
      </c>
      <c r="D1787" s="127">
        <v>0</v>
      </c>
      <c r="E1787" s="127">
        <v>0</v>
      </c>
      <c r="F1787" s="127">
        <v>0</v>
      </c>
      <c r="G1787" s="127">
        <v>0</v>
      </c>
      <c r="H1787" s="127">
        <v>0</v>
      </c>
      <c r="I1787" s="127">
        <v>0</v>
      </c>
      <c r="J1787" s="127">
        <v>0</v>
      </c>
      <c r="K1787" s="127">
        <v>0</v>
      </c>
      <c r="L1787" s="127">
        <v>0</v>
      </c>
      <c r="M1787" s="127">
        <v>0</v>
      </c>
      <c r="N1787" s="127">
        <v>0</v>
      </c>
      <c r="O1787" s="127">
        <v>0</v>
      </c>
      <c r="P1787" s="127">
        <v>0</v>
      </c>
      <c r="Q1787" s="127">
        <v>0</v>
      </c>
      <c r="R1787" s="127">
        <v>0</v>
      </c>
      <c r="S1787" s="127">
        <v>0</v>
      </c>
      <c r="T1787" s="127">
        <v>0</v>
      </c>
      <c r="U1787" s="127">
        <v>0</v>
      </c>
      <c r="V1787" s="127">
        <v>0</v>
      </c>
      <c r="W1787" s="127">
        <v>0</v>
      </c>
      <c r="X1787" s="127">
        <v>0</v>
      </c>
      <c r="Y1787" s="127">
        <v>0</v>
      </c>
      <c r="Z1787" s="127">
        <v>0</v>
      </c>
      <c r="AA1787" s="127">
        <v>0</v>
      </c>
      <c r="AB1787" s="127">
        <v>0</v>
      </c>
      <c r="AC1787" s="127">
        <v>0</v>
      </c>
      <c r="AD1787" s="127">
        <v>0</v>
      </c>
      <c r="AE1787" s="127">
        <v>0</v>
      </c>
      <c r="AF1787" s="127">
        <v>0</v>
      </c>
      <c r="AG1787" s="127">
        <v>0</v>
      </c>
      <c r="AH1787" s="127">
        <v>0</v>
      </c>
    </row>
    <row r="1788" spans="1:34" x14ac:dyDescent="0.35">
      <c r="A1788" s="127" t="s">
        <v>2594</v>
      </c>
      <c r="B1788" s="127" t="s">
        <v>964</v>
      </c>
      <c r="C1788" s="127">
        <v>0</v>
      </c>
      <c r="D1788" s="127">
        <v>0</v>
      </c>
      <c r="E1788" s="127">
        <v>0</v>
      </c>
      <c r="F1788" s="127">
        <v>0</v>
      </c>
      <c r="G1788" s="127">
        <v>0</v>
      </c>
      <c r="H1788" s="127">
        <v>0</v>
      </c>
      <c r="I1788" s="127">
        <v>0</v>
      </c>
      <c r="J1788" s="127">
        <v>0</v>
      </c>
      <c r="K1788" s="127">
        <v>0</v>
      </c>
      <c r="L1788" s="127">
        <v>0</v>
      </c>
      <c r="M1788" s="127">
        <v>0</v>
      </c>
      <c r="N1788" s="127">
        <v>0</v>
      </c>
      <c r="O1788" s="127">
        <v>0</v>
      </c>
      <c r="P1788" s="127">
        <v>0</v>
      </c>
      <c r="Q1788" s="127">
        <v>0</v>
      </c>
      <c r="R1788" s="127">
        <v>0</v>
      </c>
      <c r="S1788" s="127">
        <v>0</v>
      </c>
      <c r="T1788" s="127">
        <v>0</v>
      </c>
      <c r="U1788" s="127">
        <v>0</v>
      </c>
      <c r="V1788" s="127">
        <v>0</v>
      </c>
      <c r="W1788" s="127">
        <v>0</v>
      </c>
      <c r="X1788" s="127">
        <v>0</v>
      </c>
      <c r="Y1788" s="127">
        <v>0</v>
      </c>
      <c r="Z1788" s="127">
        <v>0</v>
      </c>
      <c r="AA1788" s="127">
        <v>0</v>
      </c>
      <c r="AB1788" s="127">
        <v>0</v>
      </c>
      <c r="AC1788" s="127">
        <v>0</v>
      </c>
      <c r="AD1788" s="127">
        <v>0</v>
      </c>
      <c r="AE1788" s="127">
        <v>0</v>
      </c>
      <c r="AF1788" s="127">
        <v>0</v>
      </c>
      <c r="AG1788" s="127">
        <v>0</v>
      </c>
      <c r="AH1788" s="127">
        <v>0</v>
      </c>
    </row>
    <row r="1789" spans="1:34" x14ac:dyDescent="0.35">
      <c r="A1789" s="127" t="s">
        <v>2595</v>
      </c>
      <c r="B1789" s="127" t="s">
        <v>964</v>
      </c>
      <c r="C1789" s="127">
        <v>0</v>
      </c>
      <c r="D1789" s="127">
        <v>0</v>
      </c>
      <c r="E1789" s="127">
        <v>0</v>
      </c>
      <c r="F1789" s="127">
        <v>0</v>
      </c>
      <c r="G1789" s="127">
        <v>0</v>
      </c>
      <c r="H1789" s="127">
        <v>0</v>
      </c>
      <c r="I1789" s="127">
        <v>0</v>
      </c>
      <c r="J1789" s="127">
        <v>0</v>
      </c>
      <c r="K1789" s="127">
        <v>0</v>
      </c>
      <c r="L1789" s="127">
        <v>0</v>
      </c>
      <c r="M1789" s="127">
        <v>0</v>
      </c>
      <c r="N1789" s="127">
        <v>0</v>
      </c>
      <c r="O1789" s="127">
        <v>0</v>
      </c>
      <c r="P1789" s="127">
        <v>0</v>
      </c>
      <c r="Q1789" s="127">
        <v>0</v>
      </c>
      <c r="R1789" s="127">
        <v>0</v>
      </c>
      <c r="S1789" s="127">
        <v>0</v>
      </c>
      <c r="T1789" s="127">
        <v>0</v>
      </c>
      <c r="U1789" s="127">
        <v>0</v>
      </c>
      <c r="V1789" s="127">
        <v>0</v>
      </c>
      <c r="W1789" s="127">
        <v>0</v>
      </c>
      <c r="X1789" s="127">
        <v>0</v>
      </c>
      <c r="Y1789" s="127">
        <v>0</v>
      </c>
      <c r="Z1789" s="127">
        <v>0</v>
      </c>
      <c r="AA1789" s="127">
        <v>0</v>
      </c>
      <c r="AB1789" s="127">
        <v>0</v>
      </c>
      <c r="AC1789" s="127">
        <v>0</v>
      </c>
      <c r="AD1789" s="127">
        <v>0</v>
      </c>
      <c r="AE1789" s="127">
        <v>0</v>
      </c>
      <c r="AF1789" s="127">
        <v>0</v>
      </c>
      <c r="AG1789" s="127">
        <v>0</v>
      </c>
      <c r="AH1789" s="127">
        <v>0</v>
      </c>
    </row>
    <row r="1790" spans="1:34" x14ac:dyDescent="0.35">
      <c r="A1790" s="127" t="s">
        <v>2596</v>
      </c>
      <c r="B1790" s="127" t="s">
        <v>964</v>
      </c>
      <c r="C1790" s="127">
        <v>830746</v>
      </c>
      <c r="D1790" s="128">
        <v>1247710</v>
      </c>
      <c r="E1790" s="128">
        <v>2405940</v>
      </c>
      <c r="F1790" s="128">
        <v>3772750</v>
      </c>
      <c r="G1790" s="128">
        <v>5414320</v>
      </c>
      <c r="H1790" s="128">
        <v>7169120</v>
      </c>
      <c r="I1790" s="128">
        <v>8966100</v>
      </c>
      <c r="J1790" s="128">
        <v>10753000</v>
      </c>
      <c r="K1790" s="128">
        <v>12491100</v>
      </c>
      <c r="L1790" s="128">
        <v>14448400</v>
      </c>
      <c r="M1790" s="128">
        <v>15317900</v>
      </c>
      <c r="N1790" s="128">
        <v>16163400</v>
      </c>
      <c r="O1790" s="128">
        <v>16949400</v>
      </c>
      <c r="P1790" s="128">
        <v>17676200</v>
      </c>
      <c r="Q1790" s="128">
        <v>18468900</v>
      </c>
      <c r="R1790" s="128">
        <v>19198300</v>
      </c>
      <c r="S1790" s="128">
        <v>19873700</v>
      </c>
      <c r="T1790" s="128">
        <v>20502000</v>
      </c>
      <c r="U1790" s="128">
        <v>21089400</v>
      </c>
      <c r="V1790" s="128">
        <v>22611500</v>
      </c>
      <c r="W1790" s="128">
        <v>24043000</v>
      </c>
      <c r="X1790" s="128">
        <v>25387600</v>
      </c>
      <c r="Y1790" s="128">
        <v>26657900</v>
      </c>
      <c r="Z1790" s="128">
        <v>27869700</v>
      </c>
      <c r="AA1790" s="128">
        <v>28732800</v>
      </c>
      <c r="AB1790" s="128">
        <v>29555100</v>
      </c>
      <c r="AC1790" s="128">
        <v>30338600</v>
      </c>
      <c r="AD1790" s="128">
        <v>31074600</v>
      </c>
      <c r="AE1790" s="128">
        <v>31765800</v>
      </c>
      <c r="AF1790" s="128">
        <v>32396200</v>
      </c>
      <c r="AG1790" s="128">
        <v>32960800</v>
      </c>
      <c r="AH1790" s="128">
        <v>33462100</v>
      </c>
    </row>
    <row r="1791" spans="1:34" x14ac:dyDescent="0.35">
      <c r="A1791" s="127" t="s">
        <v>2597</v>
      </c>
      <c r="B1791" s="127" t="s">
        <v>964</v>
      </c>
      <c r="C1791" s="127">
        <v>0</v>
      </c>
      <c r="D1791" s="127">
        <v>0</v>
      </c>
      <c r="E1791" s="127">
        <v>0</v>
      </c>
      <c r="F1791" s="127">
        <v>0</v>
      </c>
      <c r="G1791" s="127">
        <v>0</v>
      </c>
      <c r="H1791" s="127">
        <v>0</v>
      </c>
      <c r="I1791" s="127">
        <v>0</v>
      </c>
      <c r="J1791" s="127">
        <v>0</v>
      </c>
      <c r="K1791" s="127">
        <v>0</v>
      </c>
      <c r="L1791" s="127">
        <v>0</v>
      </c>
      <c r="M1791" s="127">
        <v>0</v>
      </c>
      <c r="N1791" s="127">
        <v>0</v>
      </c>
      <c r="O1791" s="127">
        <v>0</v>
      </c>
      <c r="P1791" s="127">
        <v>0</v>
      </c>
      <c r="Q1791" s="127">
        <v>0</v>
      </c>
      <c r="R1791" s="127">
        <v>0</v>
      </c>
      <c r="S1791" s="127">
        <v>0</v>
      </c>
      <c r="T1791" s="127">
        <v>0</v>
      </c>
      <c r="U1791" s="127">
        <v>0</v>
      </c>
      <c r="V1791" s="127">
        <v>0</v>
      </c>
      <c r="W1791" s="127">
        <v>0</v>
      </c>
      <c r="X1791" s="127">
        <v>0</v>
      </c>
      <c r="Y1791" s="127">
        <v>0</v>
      </c>
      <c r="Z1791" s="127">
        <v>0</v>
      </c>
      <c r="AA1791" s="127">
        <v>0</v>
      </c>
      <c r="AB1791" s="127">
        <v>0</v>
      </c>
      <c r="AC1791" s="127">
        <v>0</v>
      </c>
      <c r="AD1791" s="127">
        <v>0</v>
      </c>
      <c r="AE1791" s="127">
        <v>0</v>
      </c>
      <c r="AF1791" s="127">
        <v>0</v>
      </c>
      <c r="AG1791" s="127">
        <v>0</v>
      </c>
      <c r="AH1791" s="127">
        <v>0</v>
      </c>
    </row>
    <row r="1792" spans="1:34" x14ac:dyDescent="0.35">
      <c r="A1792" s="127" t="s">
        <v>2598</v>
      </c>
      <c r="B1792" s="127" t="s">
        <v>964</v>
      </c>
      <c r="C1792" s="128">
        <v>2851350000</v>
      </c>
      <c r="D1792" s="128">
        <v>2338660000</v>
      </c>
      <c r="E1792" s="128">
        <v>2938150000</v>
      </c>
      <c r="F1792" s="128">
        <v>3373900000</v>
      </c>
      <c r="G1792" s="128">
        <v>3821890000</v>
      </c>
      <c r="H1792" s="128">
        <v>4220830000</v>
      </c>
      <c r="I1792" s="128">
        <v>4590050000</v>
      </c>
      <c r="J1792" s="128">
        <v>4940240000</v>
      </c>
      <c r="K1792" s="128">
        <v>5277080000</v>
      </c>
      <c r="L1792" s="128">
        <v>5721270000</v>
      </c>
      <c r="M1792" s="128">
        <v>6164540000</v>
      </c>
      <c r="N1792" s="128">
        <v>6598520000</v>
      </c>
      <c r="O1792" s="128">
        <v>7020150000</v>
      </c>
      <c r="P1792" s="128">
        <v>7430290000</v>
      </c>
      <c r="Q1792" s="128">
        <v>7883000000</v>
      </c>
      <c r="R1792" s="128">
        <v>8324260000</v>
      </c>
      <c r="S1792" s="128">
        <v>8755700000</v>
      </c>
      <c r="T1792" s="128">
        <v>9179490000</v>
      </c>
      <c r="U1792" s="128">
        <v>9598160000</v>
      </c>
      <c r="V1792" s="128">
        <v>10469200000</v>
      </c>
      <c r="W1792" s="128">
        <v>11331800000</v>
      </c>
      <c r="X1792" s="128">
        <v>12190400000</v>
      </c>
      <c r="Y1792" s="128">
        <v>13048600000</v>
      </c>
      <c r="Z1792" s="128">
        <v>13909000000</v>
      </c>
      <c r="AA1792" s="128">
        <v>14625200000</v>
      </c>
      <c r="AB1792" s="128">
        <v>15348000000</v>
      </c>
      <c r="AC1792" s="128">
        <v>16077200000</v>
      </c>
      <c r="AD1792" s="128">
        <v>16813000000</v>
      </c>
      <c r="AE1792" s="128">
        <v>17554400000</v>
      </c>
      <c r="AF1792" s="128">
        <v>18300100000</v>
      </c>
      <c r="AG1792" s="128">
        <v>19049700000</v>
      </c>
      <c r="AH1792" s="128">
        <v>19802600000</v>
      </c>
    </row>
    <row r="1793" spans="1:34" x14ac:dyDescent="0.35">
      <c r="A1793" s="127" t="s">
        <v>2599</v>
      </c>
      <c r="B1793" s="127" t="s">
        <v>964</v>
      </c>
      <c r="C1793" s="127">
        <v>0</v>
      </c>
      <c r="D1793" s="127">
        <v>0</v>
      </c>
      <c r="E1793" s="127">
        <v>0</v>
      </c>
      <c r="F1793" s="127">
        <v>0</v>
      </c>
      <c r="G1793" s="127">
        <v>0</v>
      </c>
      <c r="H1793" s="127">
        <v>0</v>
      </c>
      <c r="I1793" s="127">
        <v>0</v>
      </c>
      <c r="J1793" s="127">
        <v>0</v>
      </c>
      <c r="K1793" s="127">
        <v>0</v>
      </c>
      <c r="L1793" s="127">
        <v>0</v>
      </c>
      <c r="M1793" s="127">
        <v>0</v>
      </c>
      <c r="N1793" s="127">
        <v>0</v>
      </c>
      <c r="O1793" s="127">
        <v>0</v>
      </c>
      <c r="P1793" s="127">
        <v>0</v>
      </c>
      <c r="Q1793" s="127">
        <v>0</v>
      </c>
      <c r="R1793" s="127">
        <v>0</v>
      </c>
      <c r="S1793" s="127">
        <v>0</v>
      </c>
      <c r="T1793" s="127">
        <v>0</v>
      </c>
      <c r="U1793" s="127">
        <v>0</v>
      </c>
      <c r="V1793" s="127">
        <v>0</v>
      </c>
      <c r="W1793" s="127">
        <v>0</v>
      </c>
      <c r="X1793" s="127">
        <v>0</v>
      </c>
      <c r="Y1793" s="127">
        <v>0</v>
      </c>
      <c r="Z1793" s="127">
        <v>0</v>
      </c>
      <c r="AA1793" s="127">
        <v>0</v>
      </c>
      <c r="AB1793" s="127">
        <v>0</v>
      </c>
      <c r="AC1793" s="127">
        <v>0</v>
      </c>
      <c r="AD1793" s="127">
        <v>0</v>
      </c>
      <c r="AE1793" s="127">
        <v>0</v>
      </c>
      <c r="AF1793" s="127">
        <v>0</v>
      </c>
      <c r="AG1793" s="127">
        <v>0</v>
      </c>
      <c r="AH1793" s="127">
        <v>0</v>
      </c>
    </row>
    <row r="1794" spans="1:34" x14ac:dyDescent="0.35">
      <c r="A1794" s="127" t="s">
        <v>2600</v>
      </c>
      <c r="B1794" s="127" t="s">
        <v>964</v>
      </c>
      <c r="C1794" s="128">
        <v>150071000</v>
      </c>
      <c r="D1794" s="128">
        <v>123087000</v>
      </c>
      <c r="E1794" s="128">
        <v>154640000</v>
      </c>
      <c r="F1794" s="128">
        <v>177573000</v>
      </c>
      <c r="G1794" s="128">
        <v>201152000</v>
      </c>
      <c r="H1794" s="128">
        <v>222149000</v>
      </c>
      <c r="I1794" s="128">
        <v>241581000</v>
      </c>
      <c r="J1794" s="128">
        <v>260013000</v>
      </c>
      <c r="K1794" s="128">
        <v>277741000</v>
      </c>
      <c r="L1794" s="128">
        <v>301120000</v>
      </c>
      <c r="M1794" s="128">
        <v>324450000</v>
      </c>
      <c r="N1794" s="128">
        <v>347290000</v>
      </c>
      <c r="O1794" s="128">
        <v>369481000</v>
      </c>
      <c r="P1794" s="128">
        <v>391068000</v>
      </c>
      <c r="Q1794" s="128">
        <v>414895000</v>
      </c>
      <c r="R1794" s="128">
        <v>438119000</v>
      </c>
      <c r="S1794" s="128">
        <v>460826000</v>
      </c>
      <c r="T1794" s="128">
        <v>483131000</v>
      </c>
      <c r="U1794" s="128">
        <v>505166000</v>
      </c>
      <c r="V1794" s="128">
        <v>551010000</v>
      </c>
      <c r="W1794" s="128">
        <v>596409000</v>
      </c>
      <c r="X1794" s="128">
        <v>641599000</v>
      </c>
      <c r="Y1794" s="128">
        <v>686766000</v>
      </c>
      <c r="Z1794" s="128">
        <v>732051000</v>
      </c>
      <c r="AA1794" s="128">
        <v>769749000</v>
      </c>
      <c r="AB1794" s="128">
        <v>807790000</v>
      </c>
      <c r="AC1794" s="128">
        <v>846169000</v>
      </c>
      <c r="AD1794" s="128">
        <v>884896000</v>
      </c>
      <c r="AE1794" s="128">
        <v>923916000</v>
      </c>
      <c r="AF1794" s="128">
        <v>963163000</v>
      </c>
      <c r="AG1794" s="128">
        <v>1002620000</v>
      </c>
      <c r="AH1794" s="128">
        <v>1042240000</v>
      </c>
    </row>
    <row r="1795" spans="1:34" x14ac:dyDescent="0.35">
      <c r="A1795" s="127" t="s">
        <v>2601</v>
      </c>
      <c r="B1795" s="127" t="s">
        <v>964</v>
      </c>
      <c r="C1795" s="127">
        <v>0</v>
      </c>
      <c r="D1795" s="127">
        <v>0</v>
      </c>
      <c r="E1795" s="127">
        <v>0</v>
      </c>
      <c r="F1795" s="127">
        <v>0</v>
      </c>
      <c r="G1795" s="127">
        <v>0</v>
      </c>
      <c r="H1795" s="127">
        <v>0</v>
      </c>
      <c r="I1795" s="127">
        <v>0</v>
      </c>
      <c r="J1795" s="127">
        <v>0</v>
      </c>
      <c r="K1795" s="127">
        <v>0</v>
      </c>
      <c r="L1795" s="127">
        <v>0</v>
      </c>
      <c r="M1795" s="127">
        <v>0</v>
      </c>
      <c r="N1795" s="127">
        <v>0</v>
      </c>
      <c r="O1795" s="127">
        <v>0</v>
      </c>
      <c r="P1795" s="127">
        <v>0</v>
      </c>
      <c r="Q1795" s="127">
        <v>0</v>
      </c>
      <c r="R1795" s="127">
        <v>0</v>
      </c>
      <c r="S1795" s="127">
        <v>0</v>
      </c>
      <c r="T1795" s="127">
        <v>0</v>
      </c>
      <c r="U1795" s="127">
        <v>0</v>
      </c>
      <c r="V1795" s="127">
        <v>0</v>
      </c>
      <c r="W1795" s="127">
        <v>0</v>
      </c>
      <c r="X1795" s="127">
        <v>0</v>
      </c>
      <c r="Y1795" s="127">
        <v>0</v>
      </c>
      <c r="Z1795" s="127">
        <v>0</v>
      </c>
      <c r="AA1795" s="127">
        <v>0</v>
      </c>
      <c r="AB1795" s="127">
        <v>0</v>
      </c>
      <c r="AC1795" s="127">
        <v>0</v>
      </c>
      <c r="AD1795" s="127">
        <v>0</v>
      </c>
      <c r="AE1795" s="127">
        <v>0</v>
      </c>
      <c r="AF1795" s="127">
        <v>0</v>
      </c>
      <c r="AG1795" s="127">
        <v>0</v>
      </c>
      <c r="AH1795" s="127">
        <v>0</v>
      </c>
    </row>
    <row r="1796" spans="1:34" x14ac:dyDescent="0.35">
      <c r="A1796" s="127" t="s">
        <v>2602</v>
      </c>
      <c r="B1796" s="127" t="s">
        <v>964</v>
      </c>
      <c r="C1796" s="127">
        <v>0</v>
      </c>
      <c r="D1796" s="127">
        <v>0</v>
      </c>
      <c r="E1796" s="127">
        <v>0</v>
      </c>
      <c r="F1796" s="127">
        <v>0</v>
      </c>
      <c r="G1796" s="127">
        <v>0</v>
      </c>
      <c r="H1796" s="127">
        <v>0</v>
      </c>
      <c r="I1796" s="127">
        <v>0</v>
      </c>
      <c r="J1796" s="127">
        <v>0</v>
      </c>
      <c r="K1796" s="127">
        <v>0</v>
      </c>
      <c r="L1796" s="127">
        <v>0</v>
      </c>
      <c r="M1796" s="127">
        <v>0</v>
      </c>
      <c r="N1796" s="127">
        <v>0</v>
      </c>
      <c r="O1796" s="127">
        <v>0</v>
      </c>
      <c r="P1796" s="127">
        <v>0</v>
      </c>
      <c r="Q1796" s="127">
        <v>0</v>
      </c>
      <c r="R1796" s="127">
        <v>0</v>
      </c>
      <c r="S1796" s="127">
        <v>0</v>
      </c>
      <c r="T1796" s="127">
        <v>0</v>
      </c>
      <c r="U1796" s="127">
        <v>0</v>
      </c>
      <c r="V1796" s="127">
        <v>0</v>
      </c>
      <c r="W1796" s="127">
        <v>0</v>
      </c>
      <c r="X1796" s="127">
        <v>0</v>
      </c>
      <c r="Y1796" s="127">
        <v>0</v>
      </c>
      <c r="Z1796" s="127">
        <v>0</v>
      </c>
      <c r="AA1796" s="127">
        <v>0</v>
      </c>
      <c r="AB1796" s="127">
        <v>0</v>
      </c>
      <c r="AC1796" s="127">
        <v>0</v>
      </c>
      <c r="AD1796" s="127">
        <v>0</v>
      </c>
      <c r="AE1796" s="127">
        <v>0</v>
      </c>
      <c r="AF1796" s="127">
        <v>0</v>
      </c>
      <c r="AG1796" s="127">
        <v>0</v>
      </c>
      <c r="AH1796" s="127">
        <v>0</v>
      </c>
    </row>
    <row r="1797" spans="1:34" x14ac:dyDescent="0.35">
      <c r="A1797" s="127" t="s">
        <v>2603</v>
      </c>
      <c r="B1797" s="127" t="s">
        <v>964</v>
      </c>
      <c r="C1797" s="127">
        <v>0</v>
      </c>
      <c r="D1797" s="127">
        <v>0</v>
      </c>
      <c r="E1797" s="127">
        <v>0</v>
      </c>
      <c r="F1797" s="127">
        <v>0</v>
      </c>
      <c r="G1797" s="127">
        <v>0</v>
      </c>
      <c r="H1797" s="127">
        <v>0</v>
      </c>
      <c r="I1797" s="127">
        <v>0</v>
      </c>
      <c r="J1797" s="127">
        <v>0</v>
      </c>
      <c r="K1797" s="127">
        <v>0</v>
      </c>
      <c r="L1797" s="127">
        <v>0</v>
      </c>
      <c r="M1797" s="127">
        <v>0</v>
      </c>
      <c r="N1797" s="127">
        <v>0</v>
      </c>
      <c r="O1797" s="127">
        <v>0</v>
      </c>
      <c r="P1797" s="127">
        <v>0</v>
      </c>
      <c r="Q1797" s="127">
        <v>0</v>
      </c>
      <c r="R1797" s="127">
        <v>0</v>
      </c>
      <c r="S1797" s="127">
        <v>0</v>
      </c>
      <c r="T1797" s="127">
        <v>0</v>
      </c>
      <c r="U1797" s="127">
        <v>0</v>
      </c>
      <c r="V1797" s="127">
        <v>0</v>
      </c>
      <c r="W1797" s="127">
        <v>0</v>
      </c>
      <c r="X1797" s="127">
        <v>0</v>
      </c>
      <c r="Y1797" s="127">
        <v>0</v>
      </c>
      <c r="Z1797" s="127">
        <v>0</v>
      </c>
      <c r="AA1797" s="127">
        <v>0</v>
      </c>
      <c r="AB1797" s="127">
        <v>0</v>
      </c>
      <c r="AC1797" s="127">
        <v>0</v>
      </c>
      <c r="AD1797" s="127">
        <v>0</v>
      </c>
      <c r="AE1797" s="127">
        <v>0</v>
      </c>
      <c r="AF1797" s="127">
        <v>0</v>
      </c>
      <c r="AG1797" s="127">
        <v>0</v>
      </c>
      <c r="AH1797" s="127">
        <v>0</v>
      </c>
    </row>
    <row r="1798" spans="1:34" x14ac:dyDescent="0.35">
      <c r="A1798" s="127" t="s">
        <v>2604</v>
      </c>
      <c r="B1798" s="127" t="s">
        <v>964</v>
      </c>
      <c r="C1798" s="127">
        <v>0</v>
      </c>
      <c r="D1798" s="127">
        <v>0</v>
      </c>
      <c r="E1798" s="127">
        <v>0</v>
      </c>
      <c r="F1798" s="127">
        <v>0</v>
      </c>
      <c r="G1798" s="127">
        <v>0</v>
      </c>
      <c r="H1798" s="127">
        <v>0</v>
      </c>
      <c r="I1798" s="127">
        <v>0</v>
      </c>
      <c r="J1798" s="127">
        <v>0</v>
      </c>
      <c r="K1798" s="127">
        <v>0</v>
      </c>
      <c r="L1798" s="127">
        <v>0</v>
      </c>
      <c r="M1798" s="127">
        <v>0</v>
      </c>
      <c r="N1798" s="127">
        <v>0</v>
      </c>
      <c r="O1798" s="127">
        <v>0</v>
      </c>
      <c r="P1798" s="127">
        <v>0</v>
      </c>
      <c r="Q1798" s="127">
        <v>0</v>
      </c>
      <c r="R1798" s="127">
        <v>0</v>
      </c>
      <c r="S1798" s="127">
        <v>0</v>
      </c>
      <c r="T1798" s="127">
        <v>0</v>
      </c>
      <c r="U1798" s="127">
        <v>0</v>
      </c>
      <c r="V1798" s="127">
        <v>0</v>
      </c>
      <c r="W1798" s="127">
        <v>0</v>
      </c>
      <c r="X1798" s="127">
        <v>0</v>
      </c>
      <c r="Y1798" s="127">
        <v>0</v>
      </c>
      <c r="Z1798" s="127">
        <v>0</v>
      </c>
      <c r="AA1798" s="127">
        <v>0</v>
      </c>
      <c r="AB1798" s="127">
        <v>0</v>
      </c>
      <c r="AC1798" s="127">
        <v>0</v>
      </c>
      <c r="AD1798" s="127">
        <v>0</v>
      </c>
      <c r="AE1798" s="127">
        <v>0</v>
      </c>
      <c r="AF1798" s="127">
        <v>0</v>
      </c>
      <c r="AG1798" s="127">
        <v>0</v>
      </c>
      <c r="AH1798" s="127">
        <v>0</v>
      </c>
    </row>
    <row r="1799" spans="1:34" x14ac:dyDescent="0.35">
      <c r="A1799" s="127" t="s">
        <v>2605</v>
      </c>
      <c r="B1799" s="127" t="s">
        <v>964</v>
      </c>
      <c r="C1799" s="127">
        <v>0</v>
      </c>
      <c r="D1799" s="127">
        <v>0</v>
      </c>
      <c r="E1799" s="127">
        <v>0</v>
      </c>
      <c r="F1799" s="127">
        <v>0</v>
      </c>
      <c r="G1799" s="127">
        <v>0</v>
      </c>
      <c r="H1799" s="127">
        <v>0</v>
      </c>
      <c r="I1799" s="127">
        <v>0</v>
      </c>
      <c r="J1799" s="127">
        <v>0</v>
      </c>
      <c r="K1799" s="127">
        <v>0</v>
      </c>
      <c r="L1799" s="127">
        <v>0</v>
      </c>
      <c r="M1799" s="127">
        <v>0</v>
      </c>
      <c r="N1799" s="127">
        <v>0</v>
      </c>
      <c r="O1799" s="127">
        <v>0</v>
      </c>
      <c r="P1799" s="127">
        <v>0</v>
      </c>
      <c r="Q1799" s="127">
        <v>0</v>
      </c>
      <c r="R1799" s="127">
        <v>0</v>
      </c>
      <c r="S1799" s="127">
        <v>0</v>
      </c>
      <c r="T1799" s="127">
        <v>0</v>
      </c>
      <c r="U1799" s="127">
        <v>0</v>
      </c>
      <c r="V1799" s="127">
        <v>0</v>
      </c>
      <c r="W1799" s="127">
        <v>0</v>
      </c>
      <c r="X1799" s="127">
        <v>0</v>
      </c>
      <c r="Y1799" s="127">
        <v>0</v>
      </c>
      <c r="Z1799" s="127">
        <v>0</v>
      </c>
      <c r="AA1799" s="127">
        <v>0</v>
      </c>
      <c r="AB1799" s="127">
        <v>0</v>
      </c>
      <c r="AC1799" s="127">
        <v>0</v>
      </c>
      <c r="AD1799" s="127">
        <v>0</v>
      </c>
      <c r="AE1799" s="127">
        <v>0</v>
      </c>
      <c r="AF1799" s="127">
        <v>0</v>
      </c>
      <c r="AG1799" s="127">
        <v>0</v>
      </c>
      <c r="AH1799" s="127">
        <v>0</v>
      </c>
    </row>
    <row r="1800" spans="1:34" x14ac:dyDescent="0.35">
      <c r="A1800" s="127" t="s">
        <v>2606</v>
      </c>
      <c r="B1800" s="127" t="s">
        <v>964</v>
      </c>
      <c r="C1800" s="128">
        <v>5195200</v>
      </c>
      <c r="D1800" s="128">
        <v>4176440</v>
      </c>
      <c r="E1800" s="128">
        <v>5113840</v>
      </c>
      <c r="F1800" s="128">
        <v>5695670</v>
      </c>
      <c r="G1800" s="128">
        <v>6172380</v>
      </c>
      <c r="H1800" s="128">
        <v>6525830</v>
      </c>
      <c r="I1800" s="128">
        <v>6796670</v>
      </c>
      <c r="J1800" s="128">
        <v>7009210</v>
      </c>
      <c r="K1800" s="128">
        <v>7176930</v>
      </c>
      <c r="L1800" s="128">
        <v>7390870</v>
      </c>
      <c r="M1800" s="128">
        <v>7559470</v>
      </c>
      <c r="N1800" s="128">
        <v>7688520</v>
      </c>
      <c r="O1800" s="128">
        <v>7780560</v>
      </c>
      <c r="P1800" s="128">
        <v>7841650</v>
      </c>
      <c r="Q1800" s="128">
        <v>7918500</v>
      </c>
      <c r="R1800" s="128">
        <v>7980670</v>
      </c>
      <c r="S1800" s="128">
        <v>8034620</v>
      </c>
      <c r="T1800" s="128">
        <v>8103900</v>
      </c>
      <c r="U1800" s="128">
        <v>8153120</v>
      </c>
      <c r="V1800" s="128">
        <v>8227740</v>
      </c>
      <c r="W1800" s="128">
        <v>8283660</v>
      </c>
      <c r="X1800" s="128">
        <v>8324690</v>
      </c>
      <c r="Y1800" s="128">
        <v>8355210</v>
      </c>
      <c r="Z1800" s="128">
        <v>8380230</v>
      </c>
      <c r="AA1800" s="128">
        <v>8410050</v>
      </c>
      <c r="AB1800" s="128">
        <v>8435560</v>
      </c>
      <c r="AC1800" s="128">
        <v>8457970</v>
      </c>
      <c r="AD1800" s="128">
        <v>8476190</v>
      </c>
      <c r="AE1800" s="128">
        <v>8494610</v>
      </c>
      <c r="AF1800" s="128">
        <v>8512890</v>
      </c>
      <c r="AG1800" s="128">
        <v>8527510</v>
      </c>
      <c r="AH1800" s="128">
        <v>8539030</v>
      </c>
    </row>
    <row r="1801" spans="1:34" x14ac:dyDescent="0.35">
      <c r="A1801" s="127" t="s">
        <v>2607</v>
      </c>
      <c r="B1801" s="127" t="s">
        <v>964</v>
      </c>
      <c r="C1801" s="128">
        <v>2700950000</v>
      </c>
      <c r="D1801" s="128">
        <v>2169640000</v>
      </c>
      <c r="E1801" s="128">
        <v>2660490000</v>
      </c>
      <c r="F1801" s="128">
        <v>2974000000</v>
      </c>
      <c r="G1801" s="128">
        <v>3241120000</v>
      </c>
      <c r="H1801" s="128">
        <v>3453050000</v>
      </c>
      <c r="I1801" s="128">
        <v>3630770000</v>
      </c>
      <c r="J1801" s="128">
        <v>3786420000</v>
      </c>
      <c r="K1801" s="128">
        <v>3924450000</v>
      </c>
      <c r="L1801" s="128">
        <v>4094540000</v>
      </c>
      <c r="M1801" s="128">
        <v>4245000000</v>
      </c>
      <c r="N1801" s="128">
        <v>4376430000</v>
      </c>
      <c r="O1801" s="128">
        <v>4507470000</v>
      </c>
      <c r="P1801" s="128">
        <v>4624310000</v>
      </c>
      <c r="Q1801" s="128">
        <v>4752100000</v>
      </c>
      <c r="R1801" s="128">
        <v>4872310000</v>
      </c>
      <c r="S1801" s="128">
        <v>4982250000</v>
      </c>
      <c r="T1801" s="128">
        <v>5095370000</v>
      </c>
      <c r="U1801" s="128">
        <v>5199520000</v>
      </c>
      <c r="V1801" s="128">
        <v>5323180000</v>
      </c>
      <c r="W1801" s="128">
        <v>5438920000</v>
      </c>
      <c r="X1801" s="128">
        <v>5549370000</v>
      </c>
      <c r="Y1801" s="128">
        <v>5656810000</v>
      </c>
      <c r="Z1801" s="128">
        <v>5762460000</v>
      </c>
      <c r="AA1801" s="128">
        <v>5875810000</v>
      </c>
      <c r="AB1801" s="128">
        <v>5990310000</v>
      </c>
      <c r="AC1801" s="128">
        <v>6108030000</v>
      </c>
      <c r="AD1801" s="128">
        <v>6231230000</v>
      </c>
      <c r="AE1801" s="128">
        <v>6357560000</v>
      </c>
      <c r="AF1801" s="128">
        <v>6489120000</v>
      </c>
      <c r="AG1801" s="128">
        <v>6626800000</v>
      </c>
      <c r="AH1801" s="128">
        <v>6770230000</v>
      </c>
    </row>
    <row r="1802" spans="1:34" x14ac:dyDescent="0.35">
      <c r="A1802" s="127" t="s">
        <v>2608</v>
      </c>
      <c r="B1802" s="127" t="s">
        <v>964</v>
      </c>
      <c r="C1802" s="128">
        <v>4447920000</v>
      </c>
      <c r="D1802" s="128">
        <v>3587630000</v>
      </c>
      <c r="E1802" s="128">
        <v>4419530000</v>
      </c>
      <c r="F1802" s="128">
        <v>4964560000</v>
      </c>
      <c r="G1802" s="128">
        <v>5440200000</v>
      </c>
      <c r="H1802" s="128">
        <v>5828640000</v>
      </c>
      <c r="I1802" s="128">
        <v>6165920000</v>
      </c>
      <c r="J1802" s="128">
        <v>6469680000</v>
      </c>
      <c r="K1802" s="128">
        <v>6750000000</v>
      </c>
      <c r="L1802" s="128">
        <v>7088180000</v>
      </c>
      <c r="M1802" s="128">
        <v>7397850000</v>
      </c>
      <c r="N1802" s="128">
        <v>7681460000</v>
      </c>
      <c r="O1802" s="128">
        <v>7937700000</v>
      </c>
      <c r="P1802" s="128">
        <v>8171240000</v>
      </c>
      <c r="Q1802" s="128">
        <v>8427090000</v>
      </c>
      <c r="R1802" s="128">
        <v>8674450000</v>
      </c>
      <c r="S1802" s="128">
        <v>8907480000</v>
      </c>
      <c r="T1802" s="128">
        <v>9145520000</v>
      </c>
      <c r="U1802" s="128">
        <v>9370280000</v>
      </c>
      <c r="V1802" s="128">
        <v>9636530000</v>
      </c>
      <c r="W1802" s="128">
        <v>9896190000</v>
      </c>
      <c r="X1802" s="128">
        <v>10155300000</v>
      </c>
      <c r="Y1802" s="128">
        <v>10414600000</v>
      </c>
      <c r="Z1802" s="128">
        <v>10679500000</v>
      </c>
      <c r="AA1802" s="128">
        <v>10965400000</v>
      </c>
      <c r="AB1802" s="128">
        <v>11262500000</v>
      </c>
      <c r="AC1802" s="128">
        <v>11572300000</v>
      </c>
      <c r="AD1802" s="128">
        <v>11899400000</v>
      </c>
      <c r="AE1802" s="128">
        <v>12250800000</v>
      </c>
      <c r="AF1802" s="128">
        <v>12624100000</v>
      </c>
      <c r="AG1802" s="128">
        <v>13018300000</v>
      </c>
      <c r="AH1802" s="128">
        <v>13431900000</v>
      </c>
    </row>
    <row r="1803" spans="1:34" x14ac:dyDescent="0.35">
      <c r="A1803" s="127" t="s">
        <v>2609</v>
      </c>
      <c r="B1803" s="127" t="s">
        <v>964</v>
      </c>
      <c r="C1803" s="128">
        <v>84683100</v>
      </c>
      <c r="D1803" s="128">
        <v>76131800</v>
      </c>
      <c r="E1803" s="128">
        <v>103368000</v>
      </c>
      <c r="F1803" s="128">
        <v>126500000</v>
      </c>
      <c r="G1803" s="128">
        <v>150237000</v>
      </c>
      <c r="H1803" s="128">
        <v>173342000</v>
      </c>
      <c r="I1803" s="128">
        <v>196330000</v>
      </c>
      <c r="J1803" s="128">
        <v>219102000</v>
      </c>
      <c r="K1803" s="128">
        <v>242517000</v>
      </c>
      <c r="L1803" s="128">
        <v>269245000</v>
      </c>
      <c r="M1803" s="128">
        <v>296079000</v>
      </c>
      <c r="N1803" s="128">
        <v>322840000</v>
      </c>
      <c r="O1803" s="128">
        <v>332506000</v>
      </c>
      <c r="P1803" s="128">
        <v>341125000</v>
      </c>
      <c r="Q1803" s="128">
        <v>350552000</v>
      </c>
      <c r="R1803" s="128">
        <v>359420000</v>
      </c>
      <c r="S1803" s="128">
        <v>367530000</v>
      </c>
      <c r="T1803" s="128">
        <v>375875000</v>
      </c>
      <c r="U1803" s="128">
        <v>383557000</v>
      </c>
      <c r="V1803" s="128">
        <v>392679000</v>
      </c>
      <c r="W1803" s="128">
        <v>401217000</v>
      </c>
      <c r="X1803" s="128">
        <v>409365000</v>
      </c>
      <c r="Y1803" s="128">
        <v>417291000</v>
      </c>
      <c r="Z1803" s="128">
        <v>425084000</v>
      </c>
      <c r="AA1803" s="128">
        <v>433446000</v>
      </c>
      <c r="AB1803" s="128">
        <v>441892000</v>
      </c>
      <c r="AC1803" s="128">
        <v>450576000</v>
      </c>
      <c r="AD1803" s="128">
        <v>459664000</v>
      </c>
      <c r="AE1803" s="128">
        <v>468983000</v>
      </c>
      <c r="AF1803" s="128">
        <v>478688000</v>
      </c>
      <c r="AG1803" s="128">
        <v>488845000</v>
      </c>
      <c r="AH1803" s="128">
        <v>499426000</v>
      </c>
    </row>
    <row r="1804" spans="1:34" x14ac:dyDescent="0.35">
      <c r="A1804" s="127" t="s">
        <v>2610</v>
      </c>
      <c r="B1804" s="127" t="s">
        <v>964</v>
      </c>
      <c r="C1804" s="128">
        <v>234101000</v>
      </c>
      <c r="D1804" s="128">
        <v>188823000</v>
      </c>
      <c r="E1804" s="128">
        <v>232607000</v>
      </c>
      <c r="F1804" s="128">
        <v>261293000</v>
      </c>
      <c r="G1804" s="128">
        <v>286326000</v>
      </c>
      <c r="H1804" s="128">
        <v>306771000</v>
      </c>
      <c r="I1804" s="128">
        <v>324522000</v>
      </c>
      <c r="J1804" s="128">
        <v>340509000</v>
      </c>
      <c r="K1804" s="128">
        <v>355263000</v>
      </c>
      <c r="L1804" s="128">
        <v>373062000</v>
      </c>
      <c r="M1804" s="128">
        <v>389361000</v>
      </c>
      <c r="N1804" s="128">
        <v>404287000</v>
      </c>
      <c r="O1804" s="128">
        <v>417774000</v>
      </c>
      <c r="P1804" s="128">
        <v>430065000</v>
      </c>
      <c r="Q1804" s="128">
        <v>443531000</v>
      </c>
      <c r="R1804" s="128">
        <v>456550000</v>
      </c>
      <c r="S1804" s="128">
        <v>468815000</v>
      </c>
      <c r="T1804" s="128">
        <v>481343000</v>
      </c>
      <c r="U1804" s="128">
        <v>493172000</v>
      </c>
      <c r="V1804" s="128">
        <v>507186000</v>
      </c>
      <c r="W1804" s="128">
        <v>520852000</v>
      </c>
      <c r="X1804" s="128">
        <v>534488000</v>
      </c>
      <c r="Y1804" s="128">
        <v>548138000</v>
      </c>
      <c r="Z1804" s="128">
        <v>562082000</v>
      </c>
      <c r="AA1804" s="128">
        <v>577126000</v>
      </c>
      <c r="AB1804" s="128">
        <v>592763000</v>
      </c>
      <c r="AC1804" s="128">
        <v>609069000</v>
      </c>
      <c r="AD1804" s="128">
        <v>626284000</v>
      </c>
      <c r="AE1804" s="128">
        <v>644781000</v>
      </c>
      <c r="AF1804" s="128">
        <v>664429000</v>
      </c>
      <c r="AG1804" s="128">
        <v>685175000</v>
      </c>
      <c r="AH1804" s="128">
        <v>706944000</v>
      </c>
    </row>
    <row r="1805" spans="1:34" x14ac:dyDescent="0.35">
      <c r="A1805" s="127" t="s">
        <v>2611</v>
      </c>
      <c r="B1805" s="127" t="s">
        <v>964</v>
      </c>
      <c r="C1805" s="127">
        <v>0</v>
      </c>
      <c r="D1805" s="127">
        <v>0</v>
      </c>
      <c r="E1805" s="127">
        <v>0</v>
      </c>
      <c r="F1805" s="127">
        <v>0</v>
      </c>
      <c r="G1805" s="127">
        <v>0</v>
      </c>
      <c r="H1805" s="127">
        <v>0</v>
      </c>
      <c r="I1805" s="127">
        <v>0</v>
      </c>
      <c r="J1805" s="127">
        <v>0</v>
      </c>
      <c r="K1805" s="127">
        <v>0</v>
      </c>
      <c r="L1805" s="127">
        <v>0</v>
      </c>
      <c r="M1805" s="127">
        <v>0</v>
      </c>
      <c r="N1805" s="127">
        <v>0</v>
      </c>
      <c r="O1805" s="127">
        <v>0</v>
      </c>
      <c r="P1805" s="127">
        <v>0</v>
      </c>
      <c r="Q1805" s="127">
        <v>0</v>
      </c>
      <c r="R1805" s="127">
        <v>0</v>
      </c>
      <c r="S1805" s="127">
        <v>0</v>
      </c>
      <c r="T1805" s="127">
        <v>0</v>
      </c>
      <c r="U1805" s="127">
        <v>0</v>
      </c>
      <c r="V1805" s="127">
        <v>0</v>
      </c>
      <c r="W1805" s="127">
        <v>0</v>
      </c>
      <c r="X1805" s="127">
        <v>0</v>
      </c>
      <c r="Y1805" s="127">
        <v>0</v>
      </c>
      <c r="Z1805" s="127">
        <v>0</v>
      </c>
      <c r="AA1805" s="127">
        <v>0</v>
      </c>
      <c r="AB1805" s="127">
        <v>0</v>
      </c>
      <c r="AC1805" s="127">
        <v>0</v>
      </c>
      <c r="AD1805" s="127">
        <v>0</v>
      </c>
      <c r="AE1805" s="127">
        <v>0</v>
      </c>
      <c r="AF1805" s="127">
        <v>0</v>
      </c>
      <c r="AG1805" s="127">
        <v>0</v>
      </c>
      <c r="AH1805" s="127">
        <v>0</v>
      </c>
    </row>
    <row r="1806" spans="1:34" x14ac:dyDescent="0.35">
      <c r="A1806" s="127" t="s">
        <v>2612</v>
      </c>
      <c r="B1806" s="127" t="s">
        <v>964</v>
      </c>
      <c r="C1806" s="127">
        <v>0</v>
      </c>
      <c r="D1806" s="127">
        <v>0</v>
      </c>
      <c r="E1806" s="127">
        <v>0</v>
      </c>
      <c r="F1806" s="127">
        <v>0</v>
      </c>
      <c r="G1806" s="127">
        <v>0</v>
      </c>
      <c r="H1806" s="127">
        <v>0</v>
      </c>
      <c r="I1806" s="127">
        <v>0</v>
      </c>
      <c r="J1806" s="127">
        <v>0</v>
      </c>
      <c r="K1806" s="127">
        <v>0</v>
      </c>
      <c r="L1806" s="127">
        <v>0</v>
      </c>
      <c r="M1806" s="127">
        <v>0</v>
      </c>
      <c r="N1806" s="127">
        <v>0</v>
      </c>
      <c r="O1806" s="127">
        <v>0</v>
      </c>
      <c r="P1806" s="127">
        <v>0</v>
      </c>
      <c r="Q1806" s="127">
        <v>0</v>
      </c>
      <c r="R1806" s="127">
        <v>0</v>
      </c>
      <c r="S1806" s="127">
        <v>0</v>
      </c>
      <c r="T1806" s="127">
        <v>0</v>
      </c>
      <c r="U1806" s="127">
        <v>0</v>
      </c>
      <c r="V1806" s="127">
        <v>0</v>
      </c>
      <c r="W1806" s="127">
        <v>0</v>
      </c>
      <c r="X1806" s="127">
        <v>0</v>
      </c>
      <c r="Y1806" s="127">
        <v>0</v>
      </c>
      <c r="Z1806" s="127">
        <v>0</v>
      </c>
      <c r="AA1806" s="127">
        <v>0</v>
      </c>
      <c r="AB1806" s="127">
        <v>0</v>
      </c>
      <c r="AC1806" s="127">
        <v>0</v>
      </c>
      <c r="AD1806" s="127">
        <v>0</v>
      </c>
      <c r="AE1806" s="127">
        <v>0</v>
      </c>
      <c r="AF1806" s="127">
        <v>0</v>
      </c>
      <c r="AG1806" s="127">
        <v>0</v>
      </c>
      <c r="AH1806" s="127">
        <v>0</v>
      </c>
    </row>
    <row r="1807" spans="1:34" x14ac:dyDescent="0.35">
      <c r="A1807" s="127" t="s">
        <v>2613</v>
      </c>
      <c r="B1807" s="127" t="s">
        <v>964</v>
      </c>
      <c r="C1807" s="128">
        <v>11556300</v>
      </c>
      <c r="D1807" s="128">
        <v>9294610</v>
      </c>
      <c r="E1807" s="128">
        <v>11394600</v>
      </c>
      <c r="F1807" s="128">
        <v>12712000</v>
      </c>
      <c r="G1807" s="128">
        <v>13802700</v>
      </c>
      <c r="H1807" s="128">
        <v>14624600</v>
      </c>
      <c r="I1807" s="128">
        <v>15269800</v>
      </c>
      <c r="J1807" s="128">
        <v>15792200</v>
      </c>
      <c r="K1807" s="128">
        <v>16222000</v>
      </c>
      <c r="L1807" s="128">
        <v>16768800</v>
      </c>
      <c r="M1807" s="128">
        <v>17224000</v>
      </c>
      <c r="N1807" s="128">
        <v>17600600</v>
      </c>
      <c r="O1807" s="128">
        <v>17902300</v>
      </c>
      <c r="P1807" s="128">
        <v>18142400</v>
      </c>
      <c r="Q1807" s="128">
        <v>18424400</v>
      </c>
      <c r="R1807" s="128">
        <v>18674900</v>
      </c>
      <c r="S1807" s="128">
        <v>18902700</v>
      </c>
      <c r="T1807" s="128">
        <v>19155900</v>
      </c>
      <c r="U1807" s="128">
        <v>19355400</v>
      </c>
      <c r="V1807" s="128">
        <v>19614000</v>
      </c>
      <c r="W1807" s="128">
        <v>19828200</v>
      </c>
      <c r="X1807" s="128">
        <v>20006800</v>
      </c>
      <c r="Y1807" s="128">
        <v>20155900</v>
      </c>
      <c r="Z1807" s="128">
        <v>20282900</v>
      </c>
      <c r="AA1807" s="128">
        <v>20412800</v>
      </c>
      <c r="AB1807" s="128">
        <v>20521200</v>
      </c>
      <c r="AC1807" s="128">
        <v>20610300</v>
      </c>
      <c r="AD1807" s="128">
        <v>20679100</v>
      </c>
      <c r="AE1807" s="128">
        <v>20736700</v>
      </c>
      <c r="AF1807" s="128">
        <v>20782900</v>
      </c>
      <c r="AG1807" s="128">
        <v>20813300</v>
      </c>
      <c r="AH1807" s="128">
        <v>20829600</v>
      </c>
    </row>
    <row r="1808" spans="1:34" x14ac:dyDescent="0.35">
      <c r="A1808" s="127" t="s">
        <v>2614</v>
      </c>
      <c r="B1808" s="127" t="s">
        <v>964</v>
      </c>
      <c r="C1808" s="127">
        <v>0</v>
      </c>
      <c r="D1808" s="127">
        <v>0</v>
      </c>
      <c r="E1808" s="127">
        <v>0</v>
      </c>
      <c r="F1808" s="127">
        <v>0</v>
      </c>
      <c r="G1808" s="127">
        <v>0</v>
      </c>
      <c r="H1808" s="127">
        <v>0</v>
      </c>
      <c r="I1808" s="127">
        <v>0</v>
      </c>
      <c r="J1808" s="127">
        <v>0</v>
      </c>
      <c r="K1808" s="127">
        <v>0</v>
      </c>
      <c r="L1808" s="127">
        <v>0</v>
      </c>
      <c r="M1808" s="127">
        <v>0</v>
      </c>
      <c r="N1808" s="127">
        <v>0</v>
      </c>
      <c r="O1808" s="127">
        <v>0</v>
      </c>
      <c r="P1808" s="127">
        <v>0</v>
      </c>
      <c r="Q1808" s="127">
        <v>0</v>
      </c>
      <c r="R1808" s="127">
        <v>0</v>
      </c>
      <c r="S1808" s="127">
        <v>0</v>
      </c>
      <c r="T1808" s="127">
        <v>0</v>
      </c>
      <c r="U1808" s="127">
        <v>0</v>
      </c>
      <c r="V1808" s="127">
        <v>0</v>
      </c>
      <c r="W1808" s="127">
        <v>0</v>
      </c>
      <c r="X1808" s="127">
        <v>0</v>
      </c>
      <c r="Y1808" s="127">
        <v>0</v>
      </c>
      <c r="Z1808" s="127">
        <v>0</v>
      </c>
      <c r="AA1808" s="127">
        <v>0</v>
      </c>
      <c r="AB1808" s="127">
        <v>0</v>
      </c>
      <c r="AC1808" s="127">
        <v>0</v>
      </c>
      <c r="AD1808" s="127">
        <v>0</v>
      </c>
      <c r="AE1808" s="127">
        <v>0</v>
      </c>
      <c r="AF1808" s="127">
        <v>0</v>
      </c>
      <c r="AG1808" s="127">
        <v>0</v>
      </c>
      <c r="AH1808" s="127">
        <v>0</v>
      </c>
    </row>
    <row r="1809" spans="1:34" x14ac:dyDescent="0.35">
      <c r="A1809" s="127" t="s">
        <v>2615</v>
      </c>
      <c r="B1809" s="127" t="s">
        <v>964</v>
      </c>
      <c r="C1809" s="127">
        <v>0</v>
      </c>
      <c r="D1809" s="127">
        <v>0</v>
      </c>
      <c r="E1809" s="127">
        <v>0</v>
      </c>
      <c r="F1809" s="127">
        <v>0</v>
      </c>
      <c r="G1809" s="127">
        <v>0</v>
      </c>
      <c r="H1809" s="127">
        <v>0</v>
      </c>
      <c r="I1809" s="127">
        <v>0</v>
      </c>
      <c r="J1809" s="127">
        <v>0</v>
      </c>
      <c r="K1809" s="127">
        <v>0</v>
      </c>
      <c r="L1809" s="127">
        <v>0</v>
      </c>
      <c r="M1809" s="127">
        <v>0</v>
      </c>
      <c r="N1809" s="127">
        <v>0</v>
      </c>
      <c r="O1809" s="127">
        <v>0</v>
      </c>
      <c r="P1809" s="127">
        <v>0</v>
      </c>
      <c r="Q1809" s="127">
        <v>0</v>
      </c>
      <c r="R1809" s="127">
        <v>0</v>
      </c>
      <c r="S1809" s="127">
        <v>0</v>
      </c>
      <c r="T1809" s="127">
        <v>0</v>
      </c>
      <c r="U1809" s="127">
        <v>0</v>
      </c>
      <c r="V1809" s="127">
        <v>0</v>
      </c>
      <c r="W1809" s="127">
        <v>0</v>
      </c>
      <c r="X1809" s="127">
        <v>0</v>
      </c>
      <c r="Y1809" s="127">
        <v>0</v>
      </c>
      <c r="Z1809" s="127">
        <v>0</v>
      </c>
      <c r="AA1809" s="127">
        <v>0</v>
      </c>
      <c r="AB1809" s="127">
        <v>0</v>
      </c>
      <c r="AC1809" s="127">
        <v>0</v>
      </c>
      <c r="AD1809" s="127">
        <v>0</v>
      </c>
      <c r="AE1809" s="127">
        <v>0</v>
      </c>
      <c r="AF1809" s="127">
        <v>0</v>
      </c>
      <c r="AG1809" s="127">
        <v>0</v>
      </c>
      <c r="AH1809" s="127">
        <v>0</v>
      </c>
    </row>
    <row r="1810" spans="1:34" x14ac:dyDescent="0.35">
      <c r="A1810" s="127" t="s">
        <v>2616</v>
      </c>
      <c r="B1810" s="127" t="s">
        <v>964</v>
      </c>
      <c r="C1810" s="127">
        <v>111714</v>
      </c>
      <c r="D1810" s="127">
        <v>167785</v>
      </c>
      <c r="E1810" s="127">
        <v>323538</v>
      </c>
      <c r="F1810" s="127">
        <v>507339</v>
      </c>
      <c r="G1810" s="127">
        <v>728087</v>
      </c>
      <c r="H1810" s="127">
        <v>964064</v>
      </c>
      <c r="I1810" s="128">
        <v>1205710</v>
      </c>
      <c r="J1810" s="128">
        <v>1446000</v>
      </c>
      <c r="K1810" s="128">
        <v>1679740</v>
      </c>
      <c r="L1810" s="128">
        <v>1942950</v>
      </c>
      <c r="M1810" s="128">
        <v>2059870</v>
      </c>
      <c r="N1810" s="128">
        <v>2173570</v>
      </c>
      <c r="O1810" s="128">
        <v>2279260</v>
      </c>
      <c r="P1810" s="128">
        <v>2376990</v>
      </c>
      <c r="Q1810" s="128">
        <v>2483590</v>
      </c>
      <c r="R1810" s="128">
        <v>2581690</v>
      </c>
      <c r="S1810" s="128">
        <v>2672510</v>
      </c>
      <c r="T1810" s="128">
        <v>2756990</v>
      </c>
      <c r="U1810" s="128">
        <v>2835990</v>
      </c>
      <c r="V1810" s="128">
        <v>3040670</v>
      </c>
      <c r="W1810" s="128">
        <v>3233170</v>
      </c>
      <c r="X1810" s="128">
        <v>3413990</v>
      </c>
      <c r="Y1810" s="128">
        <v>3584810</v>
      </c>
      <c r="Z1810" s="128">
        <v>3747770</v>
      </c>
      <c r="AA1810" s="128">
        <v>3863830</v>
      </c>
      <c r="AB1810" s="128">
        <v>3974400</v>
      </c>
      <c r="AC1810" s="128">
        <v>4079770</v>
      </c>
      <c r="AD1810" s="128">
        <v>4178740</v>
      </c>
      <c r="AE1810" s="128">
        <v>4271700</v>
      </c>
      <c r="AF1810" s="128">
        <v>4356470</v>
      </c>
      <c r="AG1810" s="128">
        <v>4432390</v>
      </c>
      <c r="AH1810" s="128">
        <v>4499800</v>
      </c>
    </row>
    <row r="1811" spans="1:34" x14ac:dyDescent="0.35">
      <c r="A1811" s="127" t="s">
        <v>2617</v>
      </c>
      <c r="B1811" s="127" t="s">
        <v>964</v>
      </c>
      <c r="C1811" s="127">
        <v>0</v>
      </c>
      <c r="D1811" s="127">
        <v>0</v>
      </c>
      <c r="E1811" s="127">
        <v>0</v>
      </c>
      <c r="F1811" s="127">
        <v>0</v>
      </c>
      <c r="G1811" s="127">
        <v>0</v>
      </c>
      <c r="H1811" s="127">
        <v>0</v>
      </c>
      <c r="I1811" s="127">
        <v>0</v>
      </c>
      <c r="J1811" s="127">
        <v>0</v>
      </c>
      <c r="K1811" s="127">
        <v>0</v>
      </c>
      <c r="L1811" s="127">
        <v>0</v>
      </c>
      <c r="M1811" s="127">
        <v>0</v>
      </c>
      <c r="N1811" s="127">
        <v>0</v>
      </c>
      <c r="O1811" s="127">
        <v>0</v>
      </c>
      <c r="P1811" s="127">
        <v>0</v>
      </c>
      <c r="Q1811" s="127">
        <v>0</v>
      </c>
      <c r="R1811" s="127">
        <v>0</v>
      </c>
      <c r="S1811" s="127">
        <v>0</v>
      </c>
      <c r="T1811" s="127">
        <v>0</v>
      </c>
      <c r="U1811" s="127">
        <v>0</v>
      </c>
      <c r="V1811" s="127">
        <v>0</v>
      </c>
      <c r="W1811" s="127">
        <v>0</v>
      </c>
      <c r="X1811" s="127">
        <v>0</v>
      </c>
      <c r="Y1811" s="127">
        <v>0</v>
      </c>
      <c r="Z1811" s="127">
        <v>0</v>
      </c>
      <c r="AA1811" s="127">
        <v>0</v>
      </c>
      <c r="AB1811" s="127">
        <v>0</v>
      </c>
      <c r="AC1811" s="127">
        <v>0</v>
      </c>
      <c r="AD1811" s="127">
        <v>0</v>
      </c>
      <c r="AE1811" s="127">
        <v>0</v>
      </c>
      <c r="AF1811" s="127">
        <v>0</v>
      </c>
      <c r="AG1811" s="127">
        <v>0</v>
      </c>
      <c r="AH1811" s="127">
        <v>0</v>
      </c>
    </row>
    <row r="1812" spans="1:34" x14ac:dyDescent="0.35">
      <c r="A1812" s="127" t="s">
        <v>2618</v>
      </c>
      <c r="B1812" s="127" t="s">
        <v>964</v>
      </c>
      <c r="C1812" s="128">
        <v>4121430000</v>
      </c>
      <c r="D1812" s="128">
        <v>3380370000</v>
      </c>
      <c r="E1812" s="128">
        <v>4246900000</v>
      </c>
      <c r="F1812" s="128">
        <v>4876740000</v>
      </c>
      <c r="G1812" s="128">
        <v>5524280000</v>
      </c>
      <c r="H1812" s="128">
        <v>6100930000</v>
      </c>
      <c r="I1812" s="128">
        <v>6634600000</v>
      </c>
      <c r="J1812" s="128">
        <v>7140780000</v>
      </c>
      <c r="K1812" s="128">
        <v>7627660000</v>
      </c>
      <c r="L1812" s="128">
        <v>8269710000</v>
      </c>
      <c r="M1812" s="128">
        <v>8910430000</v>
      </c>
      <c r="N1812" s="128">
        <v>9537710000</v>
      </c>
      <c r="O1812" s="128">
        <v>10147100000</v>
      </c>
      <c r="P1812" s="128">
        <v>10740000000</v>
      </c>
      <c r="Q1812" s="128">
        <v>11394400000</v>
      </c>
      <c r="R1812" s="128">
        <v>12032200000</v>
      </c>
      <c r="S1812" s="128">
        <v>12655800000</v>
      </c>
      <c r="T1812" s="128">
        <v>13268300000</v>
      </c>
      <c r="U1812" s="128">
        <v>13873500000</v>
      </c>
      <c r="V1812" s="128">
        <v>15132500000</v>
      </c>
      <c r="W1812" s="128">
        <v>16379300000</v>
      </c>
      <c r="X1812" s="128">
        <v>17620400000</v>
      </c>
      <c r="Y1812" s="128">
        <v>18860800000</v>
      </c>
      <c r="Z1812" s="128">
        <v>20104500000</v>
      </c>
      <c r="AA1812" s="128">
        <v>21139800000</v>
      </c>
      <c r="AB1812" s="128">
        <v>22184500000</v>
      </c>
      <c r="AC1812" s="128">
        <v>23238500000</v>
      </c>
      <c r="AD1812" s="128">
        <v>24302100000</v>
      </c>
      <c r="AE1812" s="128">
        <v>25373700000</v>
      </c>
      <c r="AF1812" s="128">
        <v>26451500000</v>
      </c>
      <c r="AG1812" s="128">
        <v>27535100000</v>
      </c>
      <c r="AH1812" s="128">
        <v>28623300000</v>
      </c>
    </row>
    <row r="1813" spans="1:34" x14ac:dyDescent="0.35">
      <c r="A1813" s="127" t="s">
        <v>2619</v>
      </c>
      <c r="B1813" s="127" t="s">
        <v>964</v>
      </c>
      <c r="C1813" s="127">
        <v>0</v>
      </c>
      <c r="D1813" s="127">
        <v>0</v>
      </c>
      <c r="E1813" s="127">
        <v>0</v>
      </c>
      <c r="F1813" s="127">
        <v>0</v>
      </c>
      <c r="G1813" s="127">
        <v>0</v>
      </c>
      <c r="H1813" s="127">
        <v>0</v>
      </c>
      <c r="I1813" s="127">
        <v>0</v>
      </c>
      <c r="J1813" s="127">
        <v>0</v>
      </c>
      <c r="K1813" s="127">
        <v>0</v>
      </c>
      <c r="L1813" s="127">
        <v>0</v>
      </c>
      <c r="M1813" s="127">
        <v>0</v>
      </c>
      <c r="N1813" s="127">
        <v>0</v>
      </c>
      <c r="O1813" s="127">
        <v>0</v>
      </c>
      <c r="P1813" s="127">
        <v>0</v>
      </c>
      <c r="Q1813" s="127">
        <v>0</v>
      </c>
      <c r="R1813" s="127">
        <v>0</v>
      </c>
      <c r="S1813" s="127">
        <v>0</v>
      </c>
      <c r="T1813" s="127">
        <v>0</v>
      </c>
      <c r="U1813" s="127">
        <v>0</v>
      </c>
      <c r="V1813" s="127">
        <v>0</v>
      </c>
      <c r="W1813" s="127">
        <v>0</v>
      </c>
      <c r="X1813" s="127">
        <v>0</v>
      </c>
      <c r="Y1813" s="127">
        <v>0</v>
      </c>
      <c r="Z1813" s="127">
        <v>0</v>
      </c>
      <c r="AA1813" s="127">
        <v>0</v>
      </c>
      <c r="AB1813" s="127">
        <v>0</v>
      </c>
      <c r="AC1813" s="127">
        <v>0</v>
      </c>
      <c r="AD1813" s="127">
        <v>0</v>
      </c>
      <c r="AE1813" s="127">
        <v>0</v>
      </c>
      <c r="AF1813" s="127">
        <v>0</v>
      </c>
      <c r="AG1813" s="127">
        <v>0</v>
      </c>
      <c r="AH1813" s="127">
        <v>0</v>
      </c>
    </row>
    <row r="1814" spans="1:34" x14ac:dyDescent="0.35">
      <c r="A1814" s="127" t="s">
        <v>2620</v>
      </c>
      <c r="B1814" s="127" t="s">
        <v>964</v>
      </c>
      <c r="C1814" s="128">
        <v>216917000</v>
      </c>
      <c r="D1814" s="128">
        <v>177914000</v>
      </c>
      <c r="E1814" s="128">
        <v>223521000</v>
      </c>
      <c r="F1814" s="128">
        <v>256670000</v>
      </c>
      <c r="G1814" s="128">
        <v>290752000</v>
      </c>
      <c r="H1814" s="128">
        <v>321101000</v>
      </c>
      <c r="I1814" s="128">
        <v>349190000</v>
      </c>
      <c r="J1814" s="128">
        <v>375831000</v>
      </c>
      <c r="K1814" s="128">
        <v>401456000</v>
      </c>
      <c r="L1814" s="128">
        <v>435248000</v>
      </c>
      <c r="M1814" s="128">
        <v>468970000</v>
      </c>
      <c r="N1814" s="128">
        <v>501985000</v>
      </c>
      <c r="O1814" s="128">
        <v>534060000</v>
      </c>
      <c r="P1814" s="128">
        <v>565262000</v>
      </c>
      <c r="Q1814" s="128">
        <v>599703000</v>
      </c>
      <c r="R1814" s="128">
        <v>633271000</v>
      </c>
      <c r="S1814" s="128">
        <v>666093000</v>
      </c>
      <c r="T1814" s="128">
        <v>698333000</v>
      </c>
      <c r="U1814" s="128">
        <v>730184000</v>
      </c>
      <c r="V1814" s="128">
        <v>796448000</v>
      </c>
      <c r="W1814" s="128">
        <v>862069000</v>
      </c>
      <c r="X1814" s="128">
        <v>927388000</v>
      </c>
      <c r="Y1814" s="128">
        <v>992674000</v>
      </c>
      <c r="Z1814" s="128">
        <v>1058130000</v>
      </c>
      <c r="AA1814" s="128">
        <v>1112620000</v>
      </c>
      <c r="AB1814" s="128">
        <v>1167610000</v>
      </c>
      <c r="AC1814" s="128">
        <v>1223080000</v>
      </c>
      <c r="AD1814" s="128">
        <v>1279060000</v>
      </c>
      <c r="AE1814" s="128">
        <v>1335460000</v>
      </c>
      <c r="AF1814" s="128">
        <v>1392190000</v>
      </c>
      <c r="AG1814" s="128">
        <v>1449220000</v>
      </c>
      <c r="AH1814" s="128">
        <v>1506490000</v>
      </c>
    </row>
    <row r="1815" spans="1:34" x14ac:dyDescent="0.35">
      <c r="A1815" s="127" t="s">
        <v>2621</v>
      </c>
      <c r="B1815" s="127" t="s">
        <v>964</v>
      </c>
      <c r="C1815" s="127">
        <v>0</v>
      </c>
      <c r="D1815" s="127">
        <v>0</v>
      </c>
      <c r="E1815" s="127">
        <v>0</v>
      </c>
      <c r="F1815" s="127">
        <v>0</v>
      </c>
      <c r="G1815" s="127">
        <v>0</v>
      </c>
      <c r="H1815" s="127">
        <v>0</v>
      </c>
      <c r="I1815" s="127">
        <v>0</v>
      </c>
      <c r="J1815" s="127">
        <v>0</v>
      </c>
      <c r="K1815" s="127">
        <v>0</v>
      </c>
      <c r="L1815" s="127">
        <v>0</v>
      </c>
      <c r="M1815" s="127">
        <v>0</v>
      </c>
      <c r="N1815" s="127">
        <v>0</v>
      </c>
      <c r="O1815" s="127">
        <v>0</v>
      </c>
      <c r="P1815" s="127">
        <v>0</v>
      </c>
      <c r="Q1815" s="127">
        <v>0</v>
      </c>
      <c r="R1815" s="127">
        <v>0</v>
      </c>
      <c r="S1815" s="127">
        <v>0</v>
      </c>
      <c r="T1815" s="127">
        <v>0</v>
      </c>
      <c r="U1815" s="127">
        <v>0</v>
      </c>
      <c r="V1815" s="127">
        <v>0</v>
      </c>
      <c r="W1815" s="127">
        <v>0</v>
      </c>
      <c r="X1815" s="127">
        <v>0</v>
      </c>
      <c r="Y1815" s="127">
        <v>0</v>
      </c>
      <c r="Z1815" s="127">
        <v>0</v>
      </c>
      <c r="AA1815" s="127">
        <v>0</v>
      </c>
      <c r="AB1815" s="127">
        <v>0</v>
      </c>
      <c r="AC1815" s="127">
        <v>0</v>
      </c>
      <c r="AD1815" s="127">
        <v>0</v>
      </c>
      <c r="AE1815" s="127">
        <v>0</v>
      </c>
      <c r="AF1815" s="127">
        <v>0</v>
      </c>
      <c r="AG1815" s="127">
        <v>0</v>
      </c>
      <c r="AH1815" s="127">
        <v>0</v>
      </c>
    </row>
    <row r="1816" spans="1:34" x14ac:dyDescent="0.35">
      <c r="A1816" s="127" t="s">
        <v>2622</v>
      </c>
      <c r="B1816" s="127" t="s">
        <v>964</v>
      </c>
      <c r="C1816" s="127">
        <v>0</v>
      </c>
      <c r="D1816" s="127">
        <v>0</v>
      </c>
      <c r="E1816" s="127">
        <v>0</v>
      </c>
      <c r="F1816" s="127">
        <v>0</v>
      </c>
      <c r="G1816" s="127">
        <v>0</v>
      </c>
      <c r="H1816" s="127">
        <v>0</v>
      </c>
      <c r="I1816" s="127">
        <v>0</v>
      </c>
      <c r="J1816" s="127">
        <v>0</v>
      </c>
      <c r="K1816" s="127">
        <v>0</v>
      </c>
      <c r="L1816" s="127">
        <v>0</v>
      </c>
      <c r="M1816" s="127">
        <v>0</v>
      </c>
      <c r="N1816" s="127">
        <v>0</v>
      </c>
      <c r="O1816" s="127">
        <v>0</v>
      </c>
      <c r="P1816" s="127">
        <v>0</v>
      </c>
      <c r="Q1816" s="127">
        <v>0</v>
      </c>
      <c r="R1816" s="127">
        <v>0</v>
      </c>
      <c r="S1816" s="127">
        <v>0</v>
      </c>
      <c r="T1816" s="127">
        <v>0</v>
      </c>
      <c r="U1816" s="127">
        <v>0</v>
      </c>
      <c r="V1816" s="127">
        <v>0</v>
      </c>
      <c r="W1816" s="127">
        <v>0</v>
      </c>
      <c r="X1816" s="127">
        <v>0</v>
      </c>
      <c r="Y1816" s="127">
        <v>0</v>
      </c>
      <c r="Z1816" s="127">
        <v>0</v>
      </c>
      <c r="AA1816" s="127">
        <v>0</v>
      </c>
      <c r="AB1816" s="127">
        <v>0</v>
      </c>
      <c r="AC1816" s="127">
        <v>0</v>
      </c>
      <c r="AD1816" s="127">
        <v>0</v>
      </c>
      <c r="AE1816" s="127">
        <v>0</v>
      </c>
      <c r="AF1816" s="127">
        <v>0</v>
      </c>
      <c r="AG1816" s="127">
        <v>0</v>
      </c>
      <c r="AH1816" s="127">
        <v>0</v>
      </c>
    </row>
    <row r="1817" spans="1:34" x14ac:dyDescent="0.35">
      <c r="A1817" s="127" t="s">
        <v>2623</v>
      </c>
      <c r="B1817" s="127" t="s">
        <v>964</v>
      </c>
      <c r="C1817" s="127">
        <v>0</v>
      </c>
      <c r="D1817" s="127">
        <v>0</v>
      </c>
      <c r="E1817" s="127">
        <v>0</v>
      </c>
      <c r="F1817" s="127">
        <v>0</v>
      </c>
      <c r="G1817" s="127">
        <v>0</v>
      </c>
      <c r="H1817" s="127">
        <v>0</v>
      </c>
      <c r="I1817" s="127">
        <v>0</v>
      </c>
      <c r="J1817" s="127">
        <v>0</v>
      </c>
      <c r="K1817" s="127">
        <v>0</v>
      </c>
      <c r="L1817" s="127">
        <v>0</v>
      </c>
      <c r="M1817" s="127">
        <v>0</v>
      </c>
      <c r="N1817" s="127">
        <v>0</v>
      </c>
      <c r="O1817" s="127">
        <v>0</v>
      </c>
      <c r="P1817" s="127">
        <v>0</v>
      </c>
      <c r="Q1817" s="127">
        <v>0</v>
      </c>
      <c r="R1817" s="127">
        <v>0</v>
      </c>
      <c r="S1817" s="127">
        <v>0</v>
      </c>
      <c r="T1817" s="127">
        <v>0</v>
      </c>
      <c r="U1817" s="127">
        <v>0</v>
      </c>
      <c r="V1817" s="127">
        <v>0</v>
      </c>
      <c r="W1817" s="127">
        <v>0</v>
      </c>
      <c r="X1817" s="127">
        <v>0</v>
      </c>
      <c r="Y1817" s="127">
        <v>0</v>
      </c>
      <c r="Z1817" s="127">
        <v>0</v>
      </c>
      <c r="AA1817" s="127">
        <v>0</v>
      </c>
      <c r="AB1817" s="127">
        <v>0</v>
      </c>
      <c r="AC1817" s="127">
        <v>0</v>
      </c>
      <c r="AD1817" s="127">
        <v>0</v>
      </c>
      <c r="AE1817" s="127">
        <v>0</v>
      </c>
      <c r="AF1817" s="127">
        <v>0</v>
      </c>
      <c r="AG1817" s="127">
        <v>0</v>
      </c>
      <c r="AH1817" s="127">
        <v>0</v>
      </c>
    </row>
    <row r="1818" spans="1:34" x14ac:dyDescent="0.35">
      <c r="A1818" s="127" t="s">
        <v>2624</v>
      </c>
      <c r="B1818" s="127" t="s">
        <v>964</v>
      </c>
      <c r="C1818" s="127">
        <v>0</v>
      </c>
      <c r="D1818" s="127">
        <v>0</v>
      </c>
      <c r="E1818" s="127">
        <v>0</v>
      </c>
      <c r="F1818" s="127">
        <v>0</v>
      </c>
      <c r="G1818" s="127">
        <v>0</v>
      </c>
      <c r="H1818" s="127">
        <v>0</v>
      </c>
      <c r="I1818" s="127">
        <v>0</v>
      </c>
      <c r="J1818" s="127">
        <v>0</v>
      </c>
      <c r="K1818" s="127">
        <v>0</v>
      </c>
      <c r="L1818" s="127">
        <v>0</v>
      </c>
      <c r="M1818" s="127">
        <v>0</v>
      </c>
      <c r="N1818" s="127">
        <v>0</v>
      </c>
      <c r="O1818" s="127">
        <v>0</v>
      </c>
      <c r="P1818" s="127">
        <v>0</v>
      </c>
      <c r="Q1818" s="127">
        <v>0</v>
      </c>
      <c r="R1818" s="127">
        <v>0</v>
      </c>
      <c r="S1818" s="127">
        <v>0</v>
      </c>
      <c r="T1818" s="127">
        <v>0</v>
      </c>
      <c r="U1818" s="127">
        <v>0</v>
      </c>
      <c r="V1818" s="127">
        <v>0</v>
      </c>
      <c r="W1818" s="127">
        <v>0</v>
      </c>
      <c r="X1818" s="127">
        <v>0</v>
      </c>
      <c r="Y1818" s="127">
        <v>0</v>
      </c>
      <c r="Z1818" s="127">
        <v>0</v>
      </c>
      <c r="AA1818" s="127">
        <v>0</v>
      </c>
      <c r="AB1818" s="127">
        <v>0</v>
      </c>
      <c r="AC1818" s="127">
        <v>0</v>
      </c>
      <c r="AD1818" s="127">
        <v>0</v>
      </c>
      <c r="AE1818" s="127">
        <v>0</v>
      </c>
      <c r="AF1818" s="127">
        <v>0</v>
      </c>
      <c r="AG1818" s="127">
        <v>0</v>
      </c>
      <c r="AH1818" s="127">
        <v>0</v>
      </c>
    </row>
    <row r="1819" spans="1:34" x14ac:dyDescent="0.35">
      <c r="A1819" s="127" t="s">
        <v>2625</v>
      </c>
      <c r="B1819" s="127" t="s">
        <v>964</v>
      </c>
      <c r="C1819" s="127">
        <v>0</v>
      </c>
      <c r="D1819" s="127">
        <v>0</v>
      </c>
      <c r="E1819" s="127">
        <v>0</v>
      </c>
      <c r="F1819" s="127">
        <v>0</v>
      </c>
      <c r="G1819" s="127">
        <v>0</v>
      </c>
      <c r="H1819" s="127">
        <v>0</v>
      </c>
      <c r="I1819" s="127">
        <v>0</v>
      </c>
      <c r="J1819" s="127">
        <v>0</v>
      </c>
      <c r="K1819" s="127">
        <v>0</v>
      </c>
      <c r="L1819" s="127">
        <v>0</v>
      </c>
      <c r="M1819" s="127">
        <v>0</v>
      </c>
      <c r="N1819" s="127">
        <v>0</v>
      </c>
      <c r="O1819" s="127">
        <v>0</v>
      </c>
      <c r="P1819" s="127">
        <v>0</v>
      </c>
      <c r="Q1819" s="127">
        <v>0</v>
      </c>
      <c r="R1819" s="127">
        <v>0</v>
      </c>
      <c r="S1819" s="127">
        <v>0</v>
      </c>
      <c r="T1819" s="127">
        <v>0</v>
      </c>
      <c r="U1819" s="127">
        <v>0</v>
      </c>
      <c r="V1819" s="127">
        <v>0</v>
      </c>
      <c r="W1819" s="127">
        <v>0</v>
      </c>
      <c r="X1819" s="127">
        <v>0</v>
      </c>
      <c r="Y1819" s="127">
        <v>0</v>
      </c>
      <c r="Z1819" s="127">
        <v>0</v>
      </c>
      <c r="AA1819" s="127">
        <v>0</v>
      </c>
      <c r="AB1819" s="127">
        <v>0</v>
      </c>
      <c r="AC1819" s="127">
        <v>0</v>
      </c>
      <c r="AD1819" s="127">
        <v>0</v>
      </c>
      <c r="AE1819" s="127">
        <v>0</v>
      </c>
      <c r="AF1819" s="127">
        <v>0</v>
      </c>
      <c r="AG1819" s="127">
        <v>0</v>
      </c>
      <c r="AH1819" s="127">
        <v>0</v>
      </c>
    </row>
    <row r="1820" spans="1:34" x14ac:dyDescent="0.35">
      <c r="A1820" s="127" t="s">
        <v>2626</v>
      </c>
      <c r="B1820" s="127" t="s">
        <v>964</v>
      </c>
      <c r="C1820" s="128">
        <v>3577270</v>
      </c>
      <c r="D1820" s="128">
        <v>2875780</v>
      </c>
      <c r="E1820" s="128">
        <v>3521250</v>
      </c>
      <c r="F1820" s="128">
        <v>3921880</v>
      </c>
      <c r="G1820" s="128">
        <v>4250130</v>
      </c>
      <c r="H1820" s="128">
        <v>4493510</v>
      </c>
      <c r="I1820" s="128">
        <v>4680010</v>
      </c>
      <c r="J1820" s="128">
        <v>4826350</v>
      </c>
      <c r="K1820" s="128">
        <v>4941840</v>
      </c>
      <c r="L1820" s="128">
        <v>5089160</v>
      </c>
      <c r="M1820" s="128">
        <v>5205250</v>
      </c>
      <c r="N1820" s="128">
        <v>5294110</v>
      </c>
      <c r="O1820" s="128">
        <v>5357490</v>
      </c>
      <c r="P1820" s="128">
        <v>5399550</v>
      </c>
      <c r="Q1820" s="128">
        <v>5452470</v>
      </c>
      <c r="R1820" s="128">
        <v>5495270</v>
      </c>
      <c r="S1820" s="128">
        <v>5532420</v>
      </c>
      <c r="T1820" s="128">
        <v>5580130</v>
      </c>
      <c r="U1820" s="128">
        <v>5614020</v>
      </c>
      <c r="V1820" s="128">
        <v>5665400</v>
      </c>
      <c r="W1820" s="128">
        <v>5703900</v>
      </c>
      <c r="X1820" s="128">
        <v>5732160</v>
      </c>
      <c r="Y1820" s="128">
        <v>5753170</v>
      </c>
      <c r="Z1820" s="128">
        <v>5770400</v>
      </c>
      <c r="AA1820" s="128">
        <v>5790930</v>
      </c>
      <c r="AB1820" s="128">
        <v>5808500</v>
      </c>
      <c r="AC1820" s="128">
        <v>5823930</v>
      </c>
      <c r="AD1820" s="128">
        <v>5836480</v>
      </c>
      <c r="AE1820" s="128">
        <v>5849160</v>
      </c>
      <c r="AF1820" s="128">
        <v>5861750</v>
      </c>
      <c r="AG1820" s="128">
        <v>5871810</v>
      </c>
      <c r="AH1820" s="128">
        <v>5879740</v>
      </c>
    </row>
    <row r="1821" spans="1:34" x14ac:dyDescent="0.35">
      <c r="A1821" s="127" t="s">
        <v>2627</v>
      </c>
      <c r="B1821" s="127" t="s">
        <v>964</v>
      </c>
      <c r="C1821" s="128">
        <v>1842880000</v>
      </c>
      <c r="D1821" s="128">
        <v>1480360000</v>
      </c>
      <c r="E1821" s="128">
        <v>1815270000</v>
      </c>
      <c r="F1821" s="128">
        <v>2029180000</v>
      </c>
      <c r="G1821" s="128">
        <v>2211440000</v>
      </c>
      <c r="H1821" s="128">
        <v>2356040000</v>
      </c>
      <c r="I1821" s="128">
        <v>2477300000</v>
      </c>
      <c r="J1821" s="128">
        <v>2583500000</v>
      </c>
      <c r="K1821" s="128">
        <v>2677680000</v>
      </c>
      <c r="L1821" s="128">
        <v>2793730000</v>
      </c>
      <c r="M1821" s="128">
        <v>2896400000</v>
      </c>
      <c r="N1821" s="128">
        <v>2986070000</v>
      </c>
      <c r="O1821" s="128">
        <v>3075480000</v>
      </c>
      <c r="P1821" s="128">
        <v>3155200000</v>
      </c>
      <c r="Q1821" s="128">
        <v>3242390000</v>
      </c>
      <c r="R1821" s="128">
        <v>3324410000</v>
      </c>
      <c r="S1821" s="128">
        <v>3399430000</v>
      </c>
      <c r="T1821" s="128">
        <v>3476610000</v>
      </c>
      <c r="U1821" s="128">
        <v>3547670000</v>
      </c>
      <c r="V1821" s="128">
        <v>3632040000</v>
      </c>
      <c r="W1821" s="128">
        <v>3711010000</v>
      </c>
      <c r="X1821" s="128">
        <v>3786380000</v>
      </c>
      <c r="Y1821" s="128">
        <v>3859680000</v>
      </c>
      <c r="Z1821" s="128">
        <v>3931770000</v>
      </c>
      <c r="AA1821" s="128">
        <v>4009110000</v>
      </c>
      <c r="AB1821" s="128">
        <v>4087230000</v>
      </c>
      <c r="AC1821" s="128">
        <v>4167550000</v>
      </c>
      <c r="AD1821" s="128">
        <v>4251610000</v>
      </c>
      <c r="AE1821" s="128">
        <v>4337810000</v>
      </c>
      <c r="AF1821" s="128">
        <v>4427570000</v>
      </c>
      <c r="AG1821" s="128">
        <v>4521520000</v>
      </c>
      <c r="AH1821" s="128">
        <v>4619380000</v>
      </c>
    </row>
    <row r="1822" spans="1:34" x14ac:dyDescent="0.35">
      <c r="A1822" s="127" t="s">
        <v>2628</v>
      </c>
      <c r="B1822" s="127" t="s">
        <v>964</v>
      </c>
      <c r="C1822" s="128">
        <v>650521000</v>
      </c>
      <c r="D1822" s="128">
        <v>524701000</v>
      </c>
      <c r="E1822" s="128">
        <v>646369000</v>
      </c>
      <c r="F1822" s="128">
        <v>726081000</v>
      </c>
      <c r="G1822" s="128">
        <v>795644000</v>
      </c>
      <c r="H1822" s="128">
        <v>852455000</v>
      </c>
      <c r="I1822" s="128">
        <v>901784000</v>
      </c>
      <c r="J1822" s="128">
        <v>946209000</v>
      </c>
      <c r="K1822" s="128">
        <v>987206000</v>
      </c>
      <c r="L1822" s="128">
        <v>1036670000</v>
      </c>
      <c r="M1822" s="128">
        <v>1081960000</v>
      </c>
      <c r="N1822" s="128">
        <v>1123430000</v>
      </c>
      <c r="O1822" s="128">
        <v>1160910000</v>
      </c>
      <c r="P1822" s="128">
        <v>1195070000</v>
      </c>
      <c r="Q1822" s="128">
        <v>1232480000</v>
      </c>
      <c r="R1822" s="128">
        <v>1268660000</v>
      </c>
      <c r="S1822" s="128">
        <v>1302740000</v>
      </c>
      <c r="T1822" s="128">
        <v>1337560000</v>
      </c>
      <c r="U1822" s="128">
        <v>1370430000</v>
      </c>
      <c r="V1822" s="128">
        <v>1409370000</v>
      </c>
      <c r="W1822" s="128">
        <v>1447350000</v>
      </c>
      <c r="X1822" s="128">
        <v>1485240000</v>
      </c>
      <c r="Y1822" s="128">
        <v>1523170000</v>
      </c>
      <c r="Z1822" s="128">
        <v>1561910000</v>
      </c>
      <c r="AA1822" s="128">
        <v>1603720000</v>
      </c>
      <c r="AB1822" s="128">
        <v>1647170000</v>
      </c>
      <c r="AC1822" s="128">
        <v>1692480000</v>
      </c>
      <c r="AD1822" s="128">
        <v>1740320000</v>
      </c>
      <c r="AE1822" s="128">
        <v>1791720000</v>
      </c>
      <c r="AF1822" s="128">
        <v>1846320000</v>
      </c>
      <c r="AG1822" s="128">
        <v>1903970000</v>
      </c>
      <c r="AH1822" s="128">
        <v>1964460000</v>
      </c>
    </row>
    <row r="1823" spans="1:34" x14ac:dyDescent="0.35">
      <c r="A1823" s="127" t="s">
        <v>2629</v>
      </c>
      <c r="B1823" s="127" t="s">
        <v>964</v>
      </c>
      <c r="C1823" s="128">
        <v>57779900</v>
      </c>
      <c r="D1823" s="128">
        <v>51945300</v>
      </c>
      <c r="E1823" s="128">
        <v>70528900</v>
      </c>
      <c r="F1823" s="128">
        <v>86312100</v>
      </c>
      <c r="G1823" s="128">
        <v>102508000</v>
      </c>
      <c r="H1823" s="128">
        <v>118272000</v>
      </c>
      <c r="I1823" s="128">
        <v>133958000</v>
      </c>
      <c r="J1823" s="128">
        <v>149495000</v>
      </c>
      <c r="K1823" s="128">
        <v>165471000</v>
      </c>
      <c r="L1823" s="128">
        <v>183708000</v>
      </c>
      <c r="M1823" s="128">
        <v>202017000</v>
      </c>
      <c r="N1823" s="128">
        <v>220276000</v>
      </c>
      <c r="O1823" s="128">
        <v>226871000</v>
      </c>
      <c r="P1823" s="128">
        <v>232752000</v>
      </c>
      <c r="Q1823" s="128">
        <v>239184000</v>
      </c>
      <c r="R1823" s="128">
        <v>245235000</v>
      </c>
      <c r="S1823" s="128">
        <v>250768000</v>
      </c>
      <c r="T1823" s="128">
        <v>256462000</v>
      </c>
      <c r="U1823" s="128">
        <v>261704000</v>
      </c>
      <c r="V1823" s="128">
        <v>267928000</v>
      </c>
      <c r="W1823" s="128">
        <v>273753000</v>
      </c>
      <c r="X1823" s="128">
        <v>279313000</v>
      </c>
      <c r="Y1823" s="128">
        <v>284720000</v>
      </c>
      <c r="Z1823" s="128">
        <v>290038000</v>
      </c>
      <c r="AA1823" s="128">
        <v>295743000</v>
      </c>
      <c r="AB1823" s="128">
        <v>301506000</v>
      </c>
      <c r="AC1823" s="128">
        <v>307431000</v>
      </c>
      <c r="AD1823" s="128">
        <v>313632000</v>
      </c>
      <c r="AE1823" s="128">
        <v>319991000</v>
      </c>
      <c r="AF1823" s="128">
        <v>326613000</v>
      </c>
      <c r="AG1823" s="128">
        <v>333542000</v>
      </c>
      <c r="AH1823" s="128">
        <v>340762000</v>
      </c>
    </row>
    <row r="1824" spans="1:34" x14ac:dyDescent="0.35">
      <c r="A1824" s="127" t="s">
        <v>2630</v>
      </c>
      <c r="B1824" s="127" t="s">
        <v>964</v>
      </c>
      <c r="C1824" s="128">
        <v>34237900</v>
      </c>
      <c r="D1824" s="128">
        <v>27615800</v>
      </c>
      <c r="E1824" s="128">
        <v>34019400</v>
      </c>
      <c r="F1824" s="128">
        <v>38214800</v>
      </c>
      <c r="G1824" s="128">
        <v>41876000</v>
      </c>
      <c r="H1824" s="128">
        <v>44866100</v>
      </c>
      <c r="I1824" s="128">
        <v>47462300</v>
      </c>
      <c r="J1824" s="128">
        <v>49800500</v>
      </c>
      <c r="K1824" s="128">
        <v>51958200</v>
      </c>
      <c r="L1824" s="128">
        <v>54561400</v>
      </c>
      <c r="M1824" s="128">
        <v>56945100</v>
      </c>
      <c r="N1824" s="128">
        <v>59128100</v>
      </c>
      <c r="O1824" s="128">
        <v>61100600</v>
      </c>
      <c r="P1824" s="128">
        <v>62898300</v>
      </c>
      <c r="Q1824" s="128">
        <v>64867600</v>
      </c>
      <c r="R1824" s="128">
        <v>66771700</v>
      </c>
      <c r="S1824" s="128">
        <v>68565500</v>
      </c>
      <c r="T1824" s="128">
        <v>70397800</v>
      </c>
      <c r="U1824" s="128">
        <v>72127900</v>
      </c>
      <c r="V1824" s="128">
        <v>74177400</v>
      </c>
      <c r="W1824" s="128">
        <v>76176100</v>
      </c>
      <c r="X1824" s="128">
        <v>78170400</v>
      </c>
      <c r="Y1824" s="128">
        <v>80166700</v>
      </c>
      <c r="Z1824" s="128">
        <v>82206000</v>
      </c>
      <c r="AA1824" s="128">
        <v>84406400</v>
      </c>
      <c r="AB1824" s="128">
        <v>86693200</v>
      </c>
      <c r="AC1824" s="128">
        <v>89078000</v>
      </c>
      <c r="AD1824" s="128">
        <v>91595800</v>
      </c>
      <c r="AE1824" s="128">
        <v>94301000</v>
      </c>
      <c r="AF1824" s="128">
        <v>97174500</v>
      </c>
      <c r="AG1824" s="128">
        <v>100209000</v>
      </c>
      <c r="AH1824" s="128">
        <v>103393000</v>
      </c>
    </row>
    <row r="1825" spans="1:34" x14ac:dyDescent="0.35">
      <c r="A1825" s="127" t="s">
        <v>2631</v>
      </c>
      <c r="B1825" s="127" t="s">
        <v>964</v>
      </c>
      <c r="C1825" s="127">
        <v>0</v>
      </c>
      <c r="D1825" s="127">
        <v>0</v>
      </c>
      <c r="E1825" s="127">
        <v>0</v>
      </c>
      <c r="F1825" s="127">
        <v>0</v>
      </c>
      <c r="G1825" s="127">
        <v>0</v>
      </c>
      <c r="H1825" s="127">
        <v>0</v>
      </c>
      <c r="I1825" s="127">
        <v>0</v>
      </c>
      <c r="J1825" s="127">
        <v>0</v>
      </c>
      <c r="K1825" s="127">
        <v>0</v>
      </c>
      <c r="L1825" s="127">
        <v>0</v>
      </c>
      <c r="M1825" s="127">
        <v>0</v>
      </c>
      <c r="N1825" s="127">
        <v>0</v>
      </c>
      <c r="O1825" s="127">
        <v>0</v>
      </c>
      <c r="P1825" s="127">
        <v>0</v>
      </c>
      <c r="Q1825" s="127">
        <v>0</v>
      </c>
      <c r="R1825" s="127">
        <v>0</v>
      </c>
      <c r="S1825" s="127">
        <v>0</v>
      </c>
      <c r="T1825" s="127">
        <v>0</v>
      </c>
      <c r="U1825" s="127">
        <v>0</v>
      </c>
      <c r="V1825" s="127">
        <v>0</v>
      </c>
      <c r="W1825" s="127">
        <v>0</v>
      </c>
      <c r="X1825" s="127">
        <v>0</v>
      </c>
      <c r="Y1825" s="127">
        <v>0</v>
      </c>
      <c r="Z1825" s="127">
        <v>0</v>
      </c>
      <c r="AA1825" s="127">
        <v>0</v>
      </c>
      <c r="AB1825" s="127">
        <v>0</v>
      </c>
      <c r="AC1825" s="127">
        <v>0</v>
      </c>
      <c r="AD1825" s="127">
        <v>0</v>
      </c>
      <c r="AE1825" s="127">
        <v>0</v>
      </c>
      <c r="AF1825" s="127">
        <v>0</v>
      </c>
      <c r="AG1825" s="127">
        <v>0</v>
      </c>
      <c r="AH1825" s="127">
        <v>0</v>
      </c>
    </row>
    <row r="1826" spans="1:34" x14ac:dyDescent="0.35">
      <c r="A1826" s="127" t="s">
        <v>2632</v>
      </c>
      <c r="B1826" s="127" t="s">
        <v>964</v>
      </c>
      <c r="C1826" s="127">
        <v>0</v>
      </c>
      <c r="D1826" s="127">
        <v>0</v>
      </c>
      <c r="E1826" s="127">
        <v>0</v>
      </c>
      <c r="F1826" s="127">
        <v>0</v>
      </c>
      <c r="G1826" s="127">
        <v>0</v>
      </c>
      <c r="H1826" s="127">
        <v>0</v>
      </c>
      <c r="I1826" s="127">
        <v>0</v>
      </c>
      <c r="J1826" s="127">
        <v>0</v>
      </c>
      <c r="K1826" s="127">
        <v>0</v>
      </c>
      <c r="L1826" s="127">
        <v>0</v>
      </c>
      <c r="M1826" s="127">
        <v>0</v>
      </c>
      <c r="N1826" s="127">
        <v>0</v>
      </c>
      <c r="O1826" s="127">
        <v>0</v>
      </c>
      <c r="P1826" s="127">
        <v>0</v>
      </c>
      <c r="Q1826" s="127">
        <v>0</v>
      </c>
      <c r="R1826" s="127">
        <v>0</v>
      </c>
      <c r="S1826" s="127">
        <v>0</v>
      </c>
      <c r="T1826" s="127">
        <v>0</v>
      </c>
      <c r="U1826" s="127">
        <v>0</v>
      </c>
      <c r="V1826" s="127">
        <v>0</v>
      </c>
      <c r="W1826" s="127">
        <v>0</v>
      </c>
      <c r="X1826" s="127">
        <v>0</v>
      </c>
      <c r="Y1826" s="127">
        <v>0</v>
      </c>
      <c r="Z1826" s="127">
        <v>0</v>
      </c>
      <c r="AA1826" s="127">
        <v>0</v>
      </c>
      <c r="AB1826" s="127">
        <v>0</v>
      </c>
      <c r="AC1826" s="127">
        <v>0</v>
      </c>
      <c r="AD1826" s="127">
        <v>0</v>
      </c>
      <c r="AE1826" s="127">
        <v>0</v>
      </c>
      <c r="AF1826" s="127">
        <v>0</v>
      </c>
      <c r="AG1826" s="127">
        <v>0</v>
      </c>
      <c r="AH1826" s="127">
        <v>0</v>
      </c>
    </row>
    <row r="1827" spans="1:34" x14ac:dyDescent="0.35">
      <c r="A1827" s="127" t="s">
        <v>2633</v>
      </c>
      <c r="B1827" s="127" t="s">
        <v>964</v>
      </c>
      <c r="C1827" s="128">
        <v>21843400</v>
      </c>
      <c r="D1827" s="128">
        <v>17568500</v>
      </c>
      <c r="E1827" s="128">
        <v>21537800</v>
      </c>
      <c r="F1827" s="128">
        <v>24027900</v>
      </c>
      <c r="G1827" s="128">
        <v>26089600</v>
      </c>
      <c r="H1827" s="128">
        <v>27643100</v>
      </c>
      <c r="I1827" s="128">
        <v>28862600</v>
      </c>
      <c r="J1827" s="128">
        <v>29850000</v>
      </c>
      <c r="K1827" s="128">
        <v>30662400</v>
      </c>
      <c r="L1827" s="128">
        <v>31696000</v>
      </c>
      <c r="M1827" s="128">
        <v>32556400</v>
      </c>
      <c r="N1827" s="128">
        <v>33268300</v>
      </c>
      <c r="O1827" s="128">
        <v>33838600</v>
      </c>
      <c r="P1827" s="128">
        <v>34292400</v>
      </c>
      <c r="Q1827" s="128">
        <v>34825300</v>
      </c>
      <c r="R1827" s="128">
        <v>35299000</v>
      </c>
      <c r="S1827" s="128">
        <v>35729500</v>
      </c>
      <c r="T1827" s="128">
        <v>36208000</v>
      </c>
      <c r="U1827" s="128">
        <v>36585200</v>
      </c>
      <c r="V1827" s="128">
        <v>37073900</v>
      </c>
      <c r="W1827" s="128">
        <v>37478900</v>
      </c>
      <c r="X1827" s="128">
        <v>37816300</v>
      </c>
      <c r="Y1827" s="128">
        <v>38098300</v>
      </c>
      <c r="Z1827" s="128">
        <v>38338300</v>
      </c>
      <c r="AA1827" s="128">
        <v>38583700</v>
      </c>
      <c r="AB1827" s="128">
        <v>38788700</v>
      </c>
      <c r="AC1827" s="128">
        <v>38957100</v>
      </c>
      <c r="AD1827" s="128">
        <v>39087200</v>
      </c>
      <c r="AE1827" s="128">
        <v>39196100</v>
      </c>
      <c r="AF1827" s="128">
        <v>39283400</v>
      </c>
      <c r="AG1827" s="128">
        <v>39340900</v>
      </c>
      <c r="AH1827" s="128">
        <v>39371600</v>
      </c>
    </row>
    <row r="1828" spans="1:34" x14ac:dyDescent="0.35">
      <c r="A1828" s="127" t="s">
        <v>2634</v>
      </c>
      <c r="B1828" s="127" t="s">
        <v>964</v>
      </c>
      <c r="C1828" s="127">
        <v>0</v>
      </c>
      <c r="D1828" s="127">
        <v>0</v>
      </c>
      <c r="E1828" s="127">
        <v>0</v>
      </c>
      <c r="F1828" s="127">
        <v>0</v>
      </c>
      <c r="G1828" s="127">
        <v>0</v>
      </c>
      <c r="H1828" s="127">
        <v>0</v>
      </c>
      <c r="I1828" s="127">
        <v>0</v>
      </c>
      <c r="J1828" s="127">
        <v>0</v>
      </c>
      <c r="K1828" s="127">
        <v>0</v>
      </c>
      <c r="L1828" s="127">
        <v>0</v>
      </c>
      <c r="M1828" s="127">
        <v>0</v>
      </c>
      <c r="N1828" s="127">
        <v>0</v>
      </c>
      <c r="O1828" s="127">
        <v>0</v>
      </c>
      <c r="P1828" s="127">
        <v>0</v>
      </c>
      <c r="Q1828" s="127">
        <v>0</v>
      </c>
      <c r="R1828" s="127">
        <v>0</v>
      </c>
      <c r="S1828" s="127">
        <v>0</v>
      </c>
      <c r="T1828" s="127">
        <v>0</v>
      </c>
      <c r="U1828" s="127">
        <v>0</v>
      </c>
      <c r="V1828" s="127">
        <v>0</v>
      </c>
      <c r="W1828" s="127">
        <v>0</v>
      </c>
      <c r="X1828" s="127">
        <v>0</v>
      </c>
      <c r="Y1828" s="127">
        <v>0</v>
      </c>
      <c r="Z1828" s="127">
        <v>0</v>
      </c>
      <c r="AA1828" s="127">
        <v>0</v>
      </c>
      <c r="AB1828" s="127">
        <v>0</v>
      </c>
      <c r="AC1828" s="127">
        <v>0</v>
      </c>
      <c r="AD1828" s="127">
        <v>0</v>
      </c>
      <c r="AE1828" s="127">
        <v>0</v>
      </c>
      <c r="AF1828" s="127">
        <v>0</v>
      </c>
      <c r="AG1828" s="127">
        <v>0</v>
      </c>
      <c r="AH1828" s="127">
        <v>0</v>
      </c>
    </row>
    <row r="1829" spans="1:34" x14ac:dyDescent="0.35">
      <c r="A1829" s="127" t="s">
        <v>2635</v>
      </c>
      <c r="B1829" s="127" t="s">
        <v>964</v>
      </c>
      <c r="C1829" s="127">
        <v>0</v>
      </c>
      <c r="D1829" s="127">
        <v>0</v>
      </c>
      <c r="E1829" s="127">
        <v>0</v>
      </c>
      <c r="F1829" s="127">
        <v>0</v>
      </c>
      <c r="G1829" s="127">
        <v>0</v>
      </c>
      <c r="H1829" s="127">
        <v>0</v>
      </c>
      <c r="I1829" s="127">
        <v>0</v>
      </c>
      <c r="J1829" s="127">
        <v>0</v>
      </c>
      <c r="K1829" s="127">
        <v>0</v>
      </c>
      <c r="L1829" s="127">
        <v>0</v>
      </c>
      <c r="M1829" s="127">
        <v>0</v>
      </c>
      <c r="N1829" s="127">
        <v>0</v>
      </c>
      <c r="O1829" s="127">
        <v>0</v>
      </c>
      <c r="P1829" s="127">
        <v>0</v>
      </c>
      <c r="Q1829" s="127">
        <v>0</v>
      </c>
      <c r="R1829" s="127">
        <v>0</v>
      </c>
      <c r="S1829" s="127">
        <v>0</v>
      </c>
      <c r="T1829" s="127">
        <v>0</v>
      </c>
      <c r="U1829" s="127">
        <v>0</v>
      </c>
      <c r="V1829" s="127">
        <v>0</v>
      </c>
      <c r="W1829" s="127">
        <v>0</v>
      </c>
      <c r="X1829" s="127">
        <v>0</v>
      </c>
      <c r="Y1829" s="127">
        <v>0</v>
      </c>
      <c r="Z1829" s="127">
        <v>0</v>
      </c>
      <c r="AA1829" s="127">
        <v>0</v>
      </c>
      <c r="AB1829" s="127">
        <v>0</v>
      </c>
      <c r="AC1829" s="127">
        <v>0</v>
      </c>
      <c r="AD1829" s="127">
        <v>0</v>
      </c>
      <c r="AE1829" s="127">
        <v>0</v>
      </c>
      <c r="AF1829" s="127">
        <v>0</v>
      </c>
      <c r="AG1829" s="127">
        <v>0</v>
      </c>
      <c r="AH1829" s="127">
        <v>0</v>
      </c>
    </row>
    <row r="1830" spans="1:34" x14ac:dyDescent="0.35">
      <c r="A1830" s="127" t="s">
        <v>2636</v>
      </c>
      <c r="B1830" s="127" t="s">
        <v>964</v>
      </c>
      <c r="C1830" s="127">
        <v>76923.399999999994</v>
      </c>
      <c r="D1830" s="127">
        <v>115532</v>
      </c>
      <c r="E1830" s="127">
        <v>222779</v>
      </c>
      <c r="F1830" s="127">
        <v>349340</v>
      </c>
      <c r="G1830" s="127">
        <v>501341</v>
      </c>
      <c r="H1830" s="127">
        <v>663828</v>
      </c>
      <c r="I1830" s="127">
        <v>830221</v>
      </c>
      <c r="J1830" s="127">
        <v>995677</v>
      </c>
      <c r="K1830" s="128">
        <v>1156620</v>
      </c>
      <c r="L1830" s="128">
        <v>1337860</v>
      </c>
      <c r="M1830" s="128">
        <v>1418370</v>
      </c>
      <c r="N1830" s="128">
        <v>1496660</v>
      </c>
      <c r="O1830" s="128">
        <v>1569440</v>
      </c>
      <c r="P1830" s="128">
        <v>1636730</v>
      </c>
      <c r="Q1830" s="128">
        <v>1710130</v>
      </c>
      <c r="R1830" s="128">
        <v>1777680</v>
      </c>
      <c r="S1830" s="128">
        <v>1840220</v>
      </c>
      <c r="T1830" s="128">
        <v>1898390</v>
      </c>
      <c r="U1830" s="128">
        <v>1952790</v>
      </c>
      <c r="V1830" s="128">
        <v>2093730</v>
      </c>
      <c r="W1830" s="128">
        <v>2226270</v>
      </c>
      <c r="X1830" s="128">
        <v>2350780</v>
      </c>
      <c r="Y1830" s="128">
        <v>2468400</v>
      </c>
      <c r="Z1830" s="128">
        <v>2580610</v>
      </c>
      <c r="AA1830" s="128">
        <v>2660530</v>
      </c>
      <c r="AB1830" s="128">
        <v>2736670</v>
      </c>
      <c r="AC1830" s="128">
        <v>2809220</v>
      </c>
      <c r="AD1830" s="128">
        <v>2877370</v>
      </c>
      <c r="AE1830" s="128">
        <v>2941380</v>
      </c>
      <c r="AF1830" s="128">
        <v>2999750</v>
      </c>
      <c r="AG1830" s="128">
        <v>3052030</v>
      </c>
      <c r="AH1830" s="128">
        <v>3098440</v>
      </c>
    </row>
    <row r="1831" spans="1:34" x14ac:dyDescent="0.35">
      <c r="A1831" s="127" t="s">
        <v>2637</v>
      </c>
      <c r="B1831" s="127" t="s">
        <v>964</v>
      </c>
      <c r="C1831" s="127">
        <v>0</v>
      </c>
      <c r="D1831" s="127">
        <v>0</v>
      </c>
      <c r="E1831" s="127">
        <v>0</v>
      </c>
      <c r="F1831" s="127">
        <v>0</v>
      </c>
      <c r="G1831" s="127">
        <v>0</v>
      </c>
      <c r="H1831" s="127">
        <v>0</v>
      </c>
      <c r="I1831" s="127">
        <v>0</v>
      </c>
      <c r="J1831" s="127">
        <v>0</v>
      </c>
      <c r="K1831" s="127">
        <v>0</v>
      </c>
      <c r="L1831" s="127">
        <v>0</v>
      </c>
      <c r="M1831" s="127">
        <v>0</v>
      </c>
      <c r="N1831" s="127">
        <v>0</v>
      </c>
      <c r="O1831" s="127">
        <v>0</v>
      </c>
      <c r="P1831" s="127">
        <v>0</v>
      </c>
      <c r="Q1831" s="127">
        <v>0</v>
      </c>
      <c r="R1831" s="127">
        <v>0</v>
      </c>
      <c r="S1831" s="127">
        <v>0</v>
      </c>
      <c r="T1831" s="127">
        <v>0</v>
      </c>
      <c r="U1831" s="127">
        <v>0</v>
      </c>
      <c r="V1831" s="127">
        <v>0</v>
      </c>
      <c r="W1831" s="127">
        <v>0</v>
      </c>
      <c r="X1831" s="127">
        <v>0</v>
      </c>
      <c r="Y1831" s="127">
        <v>0</v>
      </c>
      <c r="Z1831" s="127">
        <v>0</v>
      </c>
      <c r="AA1831" s="127">
        <v>0</v>
      </c>
      <c r="AB1831" s="127">
        <v>0</v>
      </c>
      <c r="AC1831" s="127">
        <v>0</v>
      </c>
      <c r="AD1831" s="127">
        <v>0</v>
      </c>
      <c r="AE1831" s="127">
        <v>0</v>
      </c>
      <c r="AF1831" s="127">
        <v>0</v>
      </c>
      <c r="AG1831" s="127">
        <v>0</v>
      </c>
      <c r="AH1831" s="127">
        <v>0</v>
      </c>
    </row>
    <row r="1832" spans="1:34" x14ac:dyDescent="0.35">
      <c r="A1832" s="127" t="s">
        <v>2638</v>
      </c>
      <c r="B1832" s="127" t="s">
        <v>964</v>
      </c>
      <c r="C1832" s="128">
        <v>602771000</v>
      </c>
      <c r="D1832" s="128">
        <v>494388000</v>
      </c>
      <c r="E1832" s="128">
        <v>621121000</v>
      </c>
      <c r="F1832" s="128">
        <v>713237000</v>
      </c>
      <c r="G1832" s="128">
        <v>807942000</v>
      </c>
      <c r="H1832" s="128">
        <v>892278000</v>
      </c>
      <c r="I1832" s="128">
        <v>970329000</v>
      </c>
      <c r="J1832" s="128">
        <v>1044360000</v>
      </c>
      <c r="K1832" s="128">
        <v>1115570000</v>
      </c>
      <c r="L1832" s="128">
        <v>1209470000</v>
      </c>
      <c r="M1832" s="128">
        <v>1303170000</v>
      </c>
      <c r="N1832" s="128">
        <v>1394920000</v>
      </c>
      <c r="O1832" s="128">
        <v>1484050000</v>
      </c>
      <c r="P1832" s="128">
        <v>1570750000</v>
      </c>
      <c r="Q1832" s="128">
        <v>1666460000</v>
      </c>
      <c r="R1832" s="128">
        <v>1759740000</v>
      </c>
      <c r="S1832" s="128">
        <v>1850940000</v>
      </c>
      <c r="T1832" s="128">
        <v>1940530000</v>
      </c>
      <c r="U1832" s="128">
        <v>2029040000</v>
      </c>
      <c r="V1832" s="128">
        <v>2213170000</v>
      </c>
      <c r="W1832" s="128">
        <v>2395520000</v>
      </c>
      <c r="X1832" s="128">
        <v>2577030000</v>
      </c>
      <c r="Y1832" s="128">
        <v>2758450000</v>
      </c>
      <c r="Z1832" s="128">
        <v>2940330000</v>
      </c>
      <c r="AA1832" s="128">
        <v>3091750000</v>
      </c>
      <c r="AB1832" s="128">
        <v>3244550000</v>
      </c>
      <c r="AC1832" s="128">
        <v>3398700000</v>
      </c>
      <c r="AD1832" s="128">
        <v>3554250000</v>
      </c>
      <c r="AE1832" s="128">
        <v>3710980000</v>
      </c>
      <c r="AF1832" s="128">
        <v>3868610000</v>
      </c>
      <c r="AG1832" s="128">
        <v>4027080000</v>
      </c>
      <c r="AH1832" s="128">
        <v>4186240000</v>
      </c>
    </row>
    <row r="1833" spans="1:34" x14ac:dyDescent="0.35">
      <c r="A1833" s="127" t="s">
        <v>2639</v>
      </c>
      <c r="B1833" s="127" t="s">
        <v>964</v>
      </c>
      <c r="C1833" s="127">
        <v>0</v>
      </c>
      <c r="D1833" s="127">
        <v>0</v>
      </c>
      <c r="E1833" s="127">
        <v>0</v>
      </c>
      <c r="F1833" s="127">
        <v>0</v>
      </c>
      <c r="G1833" s="127">
        <v>0</v>
      </c>
      <c r="H1833" s="127">
        <v>0</v>
      </c>
      <c r="I1833" s="127">
        <v>0</v>
      </c>
      <c r="J1833" s="127">
        <v>0</v>
      </c>
      <c r="K1833" s="127">
        <v>0</v>
      </c>
      <c r="L1833" s="127">
        <v>0</v>
      </c>
      <c r="M1833" s="127">
        <v>0</v>
      </c>
      <c r="N1833" s="127">
        <v>0</v>
      </c>
      <c r="O1833" s="127">
        <v>0</v>
      </c>
      <c r="P1833" s="127">
        <v>0</v>
      </c>
      <c r="Q1833" s="127">
        <v>0</v>
      </c>
      <c r="R1833" s="127">
        <v>0</v>
      </c>
      <c r="S1833" s="127">
        <v>0</v>
      </c>
      <c r="T1833" s="127">
        <v>0</v>
      </c>
      <c r="U1833" s="127">
        <v>0</v>
      </c>
      <c r="V1833" s="127">
        <v>0</v>
      </c>
      <c r="W1833" s="127">
        <v>0</v>
      </c>
      <c r="X1833" s="127">
        <v>0</v>
      </c>
      <c r="Y1833" s="127">
        <v>0</v>
      </c>
      <c r="Z1833" s="127">
        <v>0</v>
      </c>
      <c r="AA1833" s="127">
        <v>0</v>
      </c>
      <c r="AB1833" s="127">
        <v>0</v>
      </c>
      <c r="AC1833" s="127">
        <v>0</v>
      </c>
      <c r="AD1833" s="127">
        <v>0</v>
      </c>
      <c r="AE1833" s="127">
        <v>0</v>
      </c>
      <c r="AF1833" s="127">
        <v>0</v>
      </c>
      <c r="AG1833" s="127">
        <v>0</v>
      </c>
      <c r="AH1833" s="127">
        <v>0</v>
      </c>
    </row>
    <row r="1834" spans="1:34" x14ac:dyDescent="0.35">
      <c r="A1834" s="127" t="s">
        <v>2640</v>
      </c>
      <c r="B1834" s="127" t="s">
        <v>964</v>
      </c>
      <c r="C1834" s="128">
        <v>31724800</v>
      </c>
      <c r="D1834" s="128">
        <v>26020400</v>
      </c>
      <c r="E1834" s="128">
        <v>32690600</v>
      </c>
      <c r="F1834" s="128">
        <v>37538800</v>
      </c>
      <c r="G1834" s="128">
        <v>42523300</v>
      </c>
      <c r="H1834" s="128">
        <v>46962000</v>
      </c>
      <c r="I1834" s="128">
        <v>51070000</v>
      </c>
      <c r="J1834" s="128">
        <v>54966300</v>
      </c>
      <c r="K1834" s="128">
        <v>58714000</v>
      </c>
      <c r="L1834" s="128">
        <v>63656300</v>
      </c>
      <c r="M1834" s="128">
        <v>68588200</v>
      </c>
      <c r="N1834" s="128">
        <v>73416700</v>
      </c>
      <c r="O1834" s="128">
        <v>78107800</v>
      </c>
      <c r="P1834" s="128">
        <v>82671100</v>
      </c>
      <c r="Q1834" s="128">
        <v>87708200</v>
      </c>
      <c r="R1834" s="128">
        <v>92617700</v>
      </c>
      <c r="S1834" s="128">
        <v>97418000</v>
      </c>
      <c r="T1834" s="128">
        <v>102133000</v>
      </c>
      <c r="U1834" s="128">
        <v>106791000</v>
      </c>
      <c r="V1834" s="128">
        <v>116483000</v>
      </c>
      <c r="W1834" s="128">
        <v>126080000</v>
      </c>
      <c r="X1834" s="128">
        <v>135633000</v>
      </c>
      <c r="Y1834" s="128">
        <v>145181000</v>
      </c>
      <c r="Z1834" s="128">
        <v>154754000</v>
      </c>
      <c r="AA1834" s="128">
        <v>162724000</v>
      </c>
      <c r="AB1834" s="128">
        <v>170766000</v>
      </c>
      <c r="AC1834" s="128">
        <v>178879000</v>
      </c>
      <c r="AD1834" s="128">
        <v>187066000</v>
      </c>
      <c r="AE1834" s="128">
        <v>195315000</v>
      </c>
      <c r="AF1834" s="128">
        <v>203611000</v>
      </c>
      <c r="AG1834" s="128">
        <v>211952000</v>
      </c>
      <c r="AH1834" s="128">
        <v>220329000</v>
      </c>
    </row>
    <row r="1835" spans="1:34" x14ac:dyDescent="0.35">
      <c r="A1835" s="127" t="s">
        <v>2641</v>
      </c>
      <c r="B1835" s="127" t="s">
        <v>964</v>
      </c>
      <c r="C1835" s="127">
        <v>0</v>
      </c>
      <c r="D1835" s="127">
        <v>0</v>
      </c>
      <c r="E1835" s="127">
        <v>0</v>
      </c>
      <c r="F1835" s="127">
        <v>0</v>
      </c>
      <c r="G1835" s="127">
        <v>0</v>
      </c>
      <c r="H1835" s="127">
        <v>0</v>
      </c>
      <c r="I1835" s="127">
        <v>0</v>
      </c>
      <c r="J1835" s="127">
        <v>0</v>
      </c>
      <c r="K1835" s="127">
        <v>0</v>
      </c>
      <c r="L1835" s="127">
        <v>0</v>
      </c>
      <c r="M1835" s="127">
        <v>0</v>
      </c>
      <c r="N1835" s="127">
        <v>0</v>
      </c>
      <c r="O1835" s="127">
        <v>0</v>
      </c>
      <c r="P1835" s="127">
        <v>0</v>
      </c>
      <c r="Q1835" s="127">
        <v>0</v>
      </c>
      <c r="R1835" s="127">
        <v>0</v>
      </c>
      <c r="S1835" s="127">
        <v>0</v>
      </c>
      <c r="T1835" s="127">
        <v>0</v>
      </c>
      <c r="U1835" s="127">
        <v>0</v>
      </c>
      <c r="V1835" s="127">
        <v>0</v>
      </c>
      <c r="W1835" s="127">
        <v>0</v>
      </c>
      <c r="X1835" s="127">
        <v>0</v>
      </c>
      <c r="Y1835" s="127">
        <v>0</v>
      </c>
      <c r="Z1835" s="127">
        <v>0</v>
      </c>
      <c r="AA1835" s="127">
        <v>0</v>
      </c>
      <c r="AB1835" s="127">
        <v>0</v>
      </c>
      <c r="AC1835" s="127">
        <v>0</v>
      </c>
      <c r="AD1835" s="127">
        <v>0</v>
      </c>
      <c r="AE1835" s="127">
        <v>0</v>
      </c>
      <c r="AF1835" s="127">
        <v>0</v>
      </c>
      <c r="AG1835" s="127">
        <v>0</v>
      </c>
      <c r="AH1835" s="127">
        <v>0</v>
      </c>
    </row>
    <row r="1836" spans="1:34" x14ac:dyDescent="0.35">
      <c r="A1836" s="127" t="s">
        <v>2642</v>
      </c>
      <c r="B1836" s="127" t="s">
        <v>964</v>
      </c>
      <c r="C1836" s="127">
        <v>0</v>
      </c>
      <c r="D1836" s="127">
        <v>0</v>
      </c>
      <c r="E1836" s="127">
        <v>0</v>
      </c>
      <c r="F1836" s="127">
        <v>0</v>
      </c>
      <c r="G1836" s="127">
        <v>0</v>
      </c>
      <c r="H1836" s="127">
        <v>0</v>
      </c>
      <c r="I1836" s="127">
        <v>0</v>
      </c>
      <c r="J1836" s="127">
        <v>0</v>
      </c>
      <c r="K1836" s="127">
        <v>0</v>
      </c>
      <c r="L1836" s="127">
        <v>0</v>
      </c>
      <c r="M1836" s="127">
        <v>0</v>
      </c>
      <c r="N1836" s="127">
        <v>0</v>
      </c>
      <c r="O1836" s="127">
        <v>0</v>
      </c>
      <c r="P1836" s="127">
        <v>0</v>
      </c>
      <c r="Q1836" s="127">
        <v>0</v>
      </c>
      <c r="R1836" s="127">
        <v>0</v>
      </c>
      <c r="S1836" s="127">
        <v>0</v>
      </c>
      <c r="T1836" s="127">
        <v>0</v>
      </c>
      <c r="U1836" s="127">
        <v>0</v>
      </c>
      <c r="V1836" s="127">
        <v>0</v>
      </c>
      <c r="W1836" s="127">
        <v>0</v>
      </c>
      <c r="X1836" s="127">
        <v>0</v>
      </c>
      <c r="Y1836" s="127">
        <v>0</v>
      </c>
      <c r="Z1836" s="127">
        <v>0</v>
      </c>
      <c r="AA1836" s="127">
        <v>0</v>
      </c>
      <c r="AB1836" s="127">
        <v>0</v>
      </c>
      <c r="AC1836" s="127">
        <v>0</v>
      </c>
      <c r="AD1836" s="127">
        <v>0</v>
      </c>
      <c r="AE1836" s="127">
        <v>0</v>
      </c>
      <c r="AF1836" s="127">
        <v>0</v>
      </c>
      <c r="AG1836" s="127">
        <v>0</v>
      </c>
      <c r="AH1836" s="127">
        <v>0</v>
      </c>
    </row>
    <row r="1837" spans="1:34" x14ac:dyDescent="0.35">
      <c r="A1837" s="127" t="s">
        <v>2643</v>
      </c>
      <c r="B1837" s="127" t="s">
        <v>964</v>
      </c>
      <c r="C1837" s="127">
        <v>0</v>
      </c>
      <c r="D1837" s="127">
        <v>0</v>
      </c>
      <c r="E1837" s="127">
        <v>0</v>
      </c>
      <c r="F1837" s="127">
        <v>0</v>
      </c>
      <c r="G1837" s="127">
        <v>0</v>
      </c>
      <c r="H1837" s="127">
        <v>0</v>
      </c>
      <c r="I1837" s="127">
        <v>0</v>
      </c>
      <c r="J1837" s="127">
        <v>0</v>
      </c>
      <c r="K1837" s="127">
        <v>0</v>
      </c>
      <c r="L1837" s="127">
        <v>0</v>
      </c>
      <c r="M1837" s="127">
        <v>0</v>
      </c>
      <c r="N1837" s="127">
        <v>0</v>
      </c>
      <c r="O1837" s="127">
        <v>0</v>
      </c>
      <c r="P1837" s="127">
        <v>0</v>
      </c>
      <c r="Q1837" s="127">
        <v>0</v>
      </c>
      <c r="R1837" s="127">
        <v>0</v>
      </c>
      <c r="S1837" s="127">
        <v>0</v>
      </c>
      <c r="T1837" s="127">
        <v>0</v>
      </c>
      <c r="U1837" s="127">
        <v>0</v>
      </c>
      <c r="V1837" s="127">
        <v>0</v>
      </c>
      <c r="W1837" s="127">
        <v>0</v>
      </c>
      <c r="X1837" s="127">
        <v>0</v>
      </c>
      <c r="Y1837" s="127">
        <v>0</v>
      </c>
      <c r="Z1837" s="127">
        <v>0</v>
      </c>
      <c r="AA1837" s="127">
        <v>0</v>
      </c>
      <c r="AB1837" s="127">
        <v>0</v>
      </c>
      <c r="AC1837" s="127">
        <v>0</v>
      </c>
      <c r="AD1837" s="127">
        <v>0</v>
      </c>
      <c r="AE1837" s="127">
        <v>0</v>
      </c>
      <c r="AF1837" s="127">
        <v>0</v>
      </c>
      <c r="AG1837" s="127">
        <v>0</v>
      </c>
      <c r="AH1837" s="127">
        <v>0</v>
      </c>
    </row>
    <row r="1838" spans="1:34" x14ac:dyDescent="0.35">
      <c r="A1838" s="127" t="s">
        <v>2644</v>
      </c>
      <c r="B1838" s="127" t="s">
        <v>964</v>
      </c>
      <c r="C1838" s="127">
        <v>0</v>
      </c>
      <c r="D1838" s="127">
        <v>0</v>
      </c>
      <c r="E1838" s="127">
        <v>0</v>
      </c>
      <c r="F1838" s="127">
        <v>0</v>
      </c>
      <c r="G1838" s="127">
        <v>0</v>
      </c>
      <c r="H1838" s="127">
        <v>0</v>
      </c>
      <c r="I1838" s="127">
        <v>0</v>
      </c>
      <c r="J1838" s="127">
        <v>0</v>
      </c>
      <c r="K1838" s="127">
        <v>0</v>
      </c>
      <c r="L1838" s="127">
        <v>0</v>
      </c>
      <c r="M1838" s="127">
        <v>0</v>
      </c>
      <c r="N1838" s="127">
        <v>0</v>
      </c>
      <c r="O1838" s="127">
        <v>0</v>
      </c>
      <c r="P1838" s="127">
        <v>0</v>
      </c>
      <c r="Q1838" s="127">
        <v>0</v>
      </c>
      <c r="R1838" s="127">
        <v>0</v>
      </c>
      <c r="S1838" s="127">
        <v>0</v>
      </c>
      <c r="T1838" s="127">
        <v>0</v>
      </c>
      <c r="U1838" s="127">
        <v>0</v>
      </c>
      <c r="V1838" s="127">
        <v>0</v>
      </c>
      <c r="W1838" s="127">
        <v>0</v>
      </c>
      <c r="X1838" s="127">
        <v>0</v>
      </c>
      <c r="Y1838" s="127">
        <v>0</v>
      </c>
      <c r="Z1838" s="127">
        <v>0</v>
      </c>
      <c r="AA1838" s="127">
        <v>0</v>
      </c>
      <c r="AB1838" s="127">
        <v>0</v>
      </c>
      <c r="AC1838" s="127">
        <v>0</v>
      </c>
      <c r="AD1838" s="127">
        <v>0</v>
      </c>
      <c r="AE1838" s="127">
        <v>0</v>
      </c>
      <c r="AF1838" s="127">
        <v>0</v>
      </c>
      <c r="AG1838" s="127">
        <v>0</v>
      </c>
      <c r="AH1838" s="127">
        <v>0</v>
      </c>
    </row>
    <row r="1839" spans="1:34" x14ac:dyDescent="0.35">
      <c r="A1839" s="127" t="s">
        <v>2645</v>
      </c>
      <c r="B1839" s="127" t="s">
        <v>964</v>
      </c>
      <c r="C1839" s="127">
        <v>0</v>
      </c>
      <c r="D1839" s="127">
        <v>0</v>
      </c>
      <c r="E1839" s="127">
        <v>0</v>
      </c>
      <c r="F1839" s="127">
        <v>0</v>
      </c>
      <c r="G1839" s="127">
        <v>0</v>
      </c>
      <c r="H1839" s="127">
        <v>0</v>
      </c>
      <c r="I1839" s="127">
        <v>0</v>
      </c>
      <c r="J1839" s="127">
        <v>0</v>
      </c>
      <c r="K1839" s="127">
        <v>0</v>
      </c>
      <c r="L1839" s="127">
        <v>0</v>
      </c>
      <c r="M1839" s="127">
        <v>0</v>
      </c>
      <c r="N1839" s="127">
        <v>0</v>
      </c>
      <c r="O1839" s="127">
        <v>0</v>
      </c>
      <c r="P1839" s="127">
        <v>0</v>
      </c>
      <c r="Q1839" s="127">
        <v>0</v>
      </c>
      <c r="R1839" s="127">
        <v>0</v>
      </c>
      <c r="S1839" s="127">
        <v>0</v>
      </c>
      <c r="T1839" s="127">
        <v>0</v>
      </c>
      <c r="U1839" s="127">
        <v>0</v>
      </c>
      <c r="V1839" s="127">
        <v>0</v>
      </c>
      <c r="W1839" s="127">
        <v>0</v>
      </c>
      <c r="X1839" s="127">
        <v>0</v>
      </c>
      <c r="Y1839" s="127">
        <v>0</v>
      </c>
      <c r="Z1839" s="127">
        <v>0</v>
      </c>
      <c r="AA1839" s="127">
        <v>0</v>
      </c>
      <c r="AB1839" s="127">
        <v>0</v>
      </c>
      <c r="AC1839" s="127">
        <v>0</v>
      </c>
      <c r="AD1839" s="127">
        <v>0</v>
      </c>
      <c r="AE1839" s="127">
        <v>0</v>
      </c>
      <c r="AF1839" s="127">
        <v>0</v>
      </c>
      <c r="AG1839" s="127">
        <v>0</v>
      </c>
      <c r="AH1839" s="127">
        <v>0</v>
      </c>
    </row>
    <row r="1840" spans="1:34" x14ac:dyDescent="0.35">
      <c r="A1840" s="127" t="s">
        <v>2646</v>
      </c>
      <c r="B1840" s="127" t="s">
        <v>964</v>
      </c>
      <c r="C1840" s="128">
        <v>2985780000</v>
      </c>
      <c r="D1840" s="128">
        <v>2400280000</v>
      </c>
      <c r="E1840" s="128">
        <v>2939020000</v>
      </c>
      <c r="F1840" s="128">
        <v>3273410000</v>
      </c>
      <c r="G1840" s="128">
        <v>3547380000</v>
      </c>
      <c r="H1840" s="128">
        <v>3750520000</v>
      </c>
      <c r="I1840" s="128">
        <v>3906180000</v>
      </c>
      <c r="J1840" s="128">
        <v>4028320000</v>
      </c>
      <c r="K1840" s="128">
        <v>4124720000</v>
      </c>
      <c r="L1840" s="128">
        <v>4247670000</v>
      </c>
      <c r="M1840" s="128">
        <v>4344570000</v>
      </c>
      <c r="N1840" s="128">
        <v>4418740000</v>
      </c>
      <c r="O1840" s="128">
        <v>4471630000</v>
      </c>
      <c r="P1840" s="128">
        <v>4506750000</v>
      </c>
      <c r="Q1840" s="128">
        <v>4550910000</v>
      </c>
      <c r="R1840" s="128">
        <v>4586640000</v>
      </c>
      <c r="S1840" s="128">
        <v>4617650000</v>
      </c>
      <c r="T1840" s="128">
        <v>4657470000</v>
      </c>
      <c r="U1840" s="128">
        <v>4685750000</v>
      </c>
      <c r="V1840" s="128">
        <v>4728640000</v>
      </c>
      <c r="W1840" s="128">
        <v>4760770000</v>
      </c>
      <c r="X1840" s="128">
        <v>4784350000</v>
      </c>
      <c r="Y1840" s="128">
        <v>4801900000</v>
      </c>
      <c r="Z1840" s="128">
        <v>4816280000</v>
      </c>
      <c r="AA1840" s="128">
        <v>4833410000</v>
      </c>
      <c r="AB1840" s="128">
        <v>4848080000</v>
      </c>
      <c r="AC1840" s="128">
        <v>4860950000</v>
      </c>
      <c r="AD1840" s="128">
        <v>4871420000</v>
      </c>
      <c r="AE1840" s="128">
        <v>4882010000</v>
      </c>
      <c r="AF1840" s="128">
        <v>4892520000</v>
      </c>
      <c r="AG1840" s="128">
        <v>4900920000</v>
      </c>
      <c r="AH1840" s="128">
        <v>4907540000</v>
      </c>
    </row>
    <row r="1841" spans="1:34" x14ac:dyDescent="0.35">
      <c r="A1841" s="127" t="s">
        <v>2647</v>
      </c>
      <c r="B1841" s="127" t="s">
        <v>964</v>
      </c>
      <c r="C1841" s="128">
        <v>28107300000</v>
      </c>
      <c r="D1841" s="128">
        <v>22578300000</v>
      </c>
      <c r="E1841" s="128">
        <v>27686300000</v>
      </c>
      <c r="F1841" s="128">
        <v>30948800000</v>
      </c>
      <c r="G1841" s="128">
        <v>33728600000</v>
      </c>
      <c r="H1841" s="128">
        <v>35934100000</v>
      </c>
      <c r="I1841" s="128">
        <v>37783400000</v>
      </c>
      <c r="J1841" s="128">
        <v>39403200000</v>
      </c>
      <c r="K1841" s="128">
        <v>40839600000</v>
      </c>
      <c r="L1841" s="128">
        <v>42609600000</v>
      </c>
      <c r="M1841" s="128">
        <v>44175400000</v>
      </c>
      <c r="N1841" s="128">
        <v>45543200000</v>
      </c>
      <c r="O1841" s="128">
        <v>46906800000</v>
      </c>
      <c r="P1841" s="128">
        <v>48122600000</v>
      </c>
      <c r="Q1841" s="128">
        <v>49452500000</v>
      </c>
      <c r="R1841" s="128">
        <v>50703400000</v>
      </c>
      <c r="S1841" s="128">
        <v>51847600000</v>
      </c>
      <c r="T1841" s="128">
        <v>53024800000</v>
      </c>
      <c r="U1841" s="128">
        <v>54108600000</v>
      </c>
      <c r="V1841" s="128">
        <v>55395400000</v>
      </c>
      <c r="W1841" s="128">
        <v>56599900000</v>
      </c>
      <c r="X1841" s="128">
        <v>57749300000</v>
      </c>
      <c r="Y1841" s="128">
        <v>58867300000</v>
      </c>
      <c r="Z1841" s="128">
        <v>59966800000</v>
      </c>
      <c r="AA1841" s="128">
        <v>61146400000</v>
      </c>
      <c r="AB1841" s="128">
        <v>62337900000</v>
      </c>
      <c r="AC1841" s="128">
        <v>63562900000</v>
      </c>
      <c r="AD1841" s="128">
        <v>64845000000</v>
      </c>
      <c r="AE1841" s="128">
        <v>66159600000</v>
      </c>
      <c r="AF1841" s="128">
        <v>67528700000</v>
      </c>
      <c r="AG1841" s="128">
        <v>68961500000</v>
      </c>
      <c r="AH1841" s="128">
        <v>70454100000</v>
      </c>
    </row>
    <row r="1842" spans="1:34" x14ac:dyDescent="0.35">
      <c r="A1842" s="127" t="s">
        <v>2648</v>
      </c>
      <c r="B1842" s="127" t="s">
        <v>964</v>
      </c>
      <c r="C1842" s="128">
        <v>1023670000</v>
      </c>
      <c r="D1842" s="128">
        <v>825676000</v>
      </c>
      <c r="E1842" s="128">
        <v>1017130000</v>
      </c>
      <c r="F1842" s="128">
        <v>1142570000</v>
      </c>
      <c r="G1842" s="128">
        <v>1252040000</v>
      </c>
      <c r="H1842" s="128">
        <v>1341440000</v>
      </c>
      <c r="I1842" s="128">
        <v>1419060000</v>
      </c>
      <c r="J1842" s="128">
        <v>1488970000</v>
      </c>
      <c r="K1842" s="128">
        <v>1553480000</v>
      </c>
      <c r="L1842" s="128">
        <v>1631310000</v>
      </c>
      <c r="M1842" s="128">
        <v>1702580000</v>
      </c>
      <c r="N1842" s="128">
        <v>1767850000</v>
      </c>
      <c r="O1842" s="128">
        <v>1826830000</v>
      </c>
      <c r="P1842" s="128">
        <v>1880570000</v>
      </c>
      <c r="Q1842" s="128">
        <v>1939460000</v>
      </c>
      <c r="R1842" s="128">
        <v>1996390000</v>
      </c>
      <c r="S1842" s="128">
        <v>2050020000</v>
      </c>
      <c r="T1842" s="128">
        <v>2104800000</v>
      </c>
      <c r="U1842" s="128">
        <v>2156530000</v>
      </c>
      <c r="V1842" s="128">
        <v>2217800000</v>
      </c>
      <c r="W1842" s="128">
        <v>2277560000</v>
      </c>
      <c r="X1842" s="128">
        <v>2337190000</v>
      </c>
      <c r="Y1842" s="128">
        <v>2396880000</v>
      </c>
      <c r="Z1842" s="128">
        <v>2457850000</v>
      </c>
      <c r="AA1842" s="128">
        <v>2523640000</v>
      </c>
      <c r="AB1842" s="128">
        <v>2592010000</v>
      </c>
      <c r="AC1842" s="128">
        <v>2663310000</v>
      </c>
      <c r="AD1842" s="128">
        <v>2738590000</v>
      </c>
      <c r="AE1842" s="128">
        <v>2819470000</v>
      </c>
      <c r="AF1842" s="128">
        <v>2905390000</v>
      </c>
      <c r="AG1842" s="128">
        <v>2996110000</v>
      </c>
      <c r="AH1842" s="128">
        <v>3091300000</v>
      </c>
    </row>
    <row r="1843" spans="1:34" x14ac:dyDescent="0.35">
      <c r="A1843" s="127" t="s">
        <v>2649</v>
      </c>
      <c r="B1843" s="127" t="s">
        <v>964</v>
      </c>
      <c r="C1843" s="128">
        <v>45910100</v>
      </c>
      <c r="D1843" s="128">
        <v>41274100</v>
      </c>
      <c r="E1843" s="128">
        <v>56040100</v>
      </c>
      <c r="F1843" s="128">
        <v>68580900</v>
      </c>
      <c r="G1843" s="128">
        <v>81449500</v>
      </c>
      <c r="H1843" s="128">
        <v>93975400</v>
      </c>
      <c r="I1843" s="128">
        <v>106438000</v>
      </c>
      <c r="J1843" s="128">
        <v>118784000</v>
      </c>
      <c r="K1843" s="128">
        <v>131478000</v>
      </c>
      <c r="L1843" s="128">
        <v>145969000</v>
      </c>
      <c r="M1843" s="128">
        <v>160516000</v>
      </c>
      <c r="N1843" s="128">
        <v>175025000</v>
      </c>
      <c r="O1843" s="128">
        <v>180265000</v>
      </c>
      <c r="P1843" s="128">
        <v>184938000</v>
      </c>
      <c r="Q1843" s="128">
        <v>190048000</v>
      </c>
      <c r="R1843" s="128">
        <v>194856000</v>
      </c>
      <c r="S1843" s="128">
        <v>199253000</v>
      </c>
      <c r="T1843" s="128">
        <v>203777000</v>
      </c>
      <c r="U1843" s="128">
        <v>207942000</v>
      </c>
      <c r="V1843" s="128">
        <v>212887000</v>
      </c>
      <c r="W1843" s="128">
        <v>217516000</v>
      </c>
      <c r="X1843" s="128">
        <v>221933000</v>
      </c>
      <c r="Y1843" s="128">
        <v>226230000</v>
      </c>
      <c r="Z1843" s="128">
        <v>230455000</v>
      </c>
      <c r="AA1843" s="128">
        <v>234988000</v>
      </c>
      <c r="AB1843" s="128">
        <v>239567000</v>
      </c>
      <c r="AC1843" s="128">
        <v>244275000</v>
      </c>
      <c r="AD1843" s="128">
        <v>249202000</v>
      </c>
      <c r="AE1843" s="128">
        <v>254255000</v>
      </c>
      <c r="AF1843" s="128">
        <v>259516000</v>
      </c>
      <c r="AG1843" s="128">
        <v>265022000</v>
      </c>
      <c r="AH1843" s="128">
        <v>270759000</v>
      </c>
    </row>
    <row r="1844" spans="1:34" x14ac:dyDescent="0.35">
      <c r="A1844" s="127" t="s">
        <v>2650</v>
      </c>
      <c r="B1844" s="127" t="s">
        <v>964</v>
      </c>
      <c r="C1844" s="128">
        <v>354425000</v>
      </c>
      <c r="D1844" s="128">
        <v>285874000</v>
      </c>
      <c r="E1844" s="128">
        <v>352163000</v>
      </c>
      <c r="F1844" s="128">
        <v>395592000</v>
      </c>
      <c r="G1844" s="128">
        <v>433493000</v>
      </c>
      <c r="H1844" s="128">
        <v>464445000</v>
      </c>
      <c r="I1844" s="128">
        <v>491321000</v>
      </c>
      <c r="J1844" s="128">
        <v>515525000</v>
      </c>
      <c r="K1844" s="128">
        <v>537862000</v>
      </c>
      <c r="L1844" s="128">
        <v>564809000</v>
      </c>
      <c r="M1844" s="128">
        <v>589485000</v>
      </c>
      <c r="N1844" s="128">
        <v>612083000</v>
      </c>
      <c r="O1844" s="128">
        <v>632502000</v>
      </c>
      <c r="P1844" s="128">
        <v>651111000</v>
      </c>
      <c r="Q1844" s="128">
        <v>671498000</v>
      </c>
      <c r="R1844" s="128">
        <v>691209000</v>
      </c>
      <c r="S1844" s="128">
        <v>709777000</v>
      </c>
      <c r="T1844" s="128">
        <v>728745000</v>
      </c>
      <c r="U1844" s="128">
        <v>746654000</v>
      </c>
      <c r="V1844" s="128">
        <v>767870000</v>
      </c>
      <c r="W1844" s="128">
        <v>788561000</v>
      </c>
      <c r="X1844" s="128">
        <v>809206000</v>
      </c>
      <c r="Y1844" s="128">
        <v>829871000</v>
      </c>
      <c r="Z1844" s="128">
        <v>850981000</v>
      </c>
      <c r="AA1844" s="128">
        <v>873759000</v>
      </c>
      <c r="AB1844" s="128">
        <v>897432000</v>
      </c>
      <c r="AC1844" s="128">
        <v>922119000</v>
      </c>
      <c r="AD1844" s="128">
        <v>948183000</v>
      </c>
      <c r="AE1844" s="128">
        <v>976187000</v>
      </c>
      <c r="AF1844" s="128">
        <v>1005930000</v>
      </c>
      <c r="AG1844" s="128">
        <v>1037340000</v>
      </c>
      <c r="AH1844" s="128">
        <v>1070300000</v>
      </c>
    </row>
    <row r="1845" spans="1:34" x14ac:dyDescent="0.35">
      <c r="A1845" s="127" t="s">
        <v>2651</v>
      </c>
      <c r="B1845" s="127" t="s">
        <v>964</v>
      </c>
      <c r="C1845" s="127">
        <v>0</v>
      </c>
      <c r="D1845" s="127">
        <v>0</v>
      </c>
      <c r="E1845" s="127">
        <v>0</v>
      </c>
      <c r="F1845" s="127">
        <v>0</v>
      </c>
      <c r="G1845" s="127">
        <v>0</v>
      </c>
      <c r="H1845" s="127">
        <v>0</v>
      </c>
      <c r="I1845" s="127">
        <v>0</v>
      </c>
      <c r="J1845" s="127">
        <v>0</v>
      </c>
      <c r="K1845" s="127">
        <v>0</v>
      </c>
      <c r="L1845" s="127">
        <v>0</v>
      </c>
      <c r="M1845" s="127">
        <v>0</v>
      </c>
      <c r="N1845" s="127">
        <v>0</v>
      </c>
      <c r="O1845" s="127">
        <v>0</v>
      </c>
      <c r="P1845" s="127">
        <v>0</v>
      </c>
      <c r="Q1845" s="127">
        <v>0</v>
      </c>
      <c r="R1845" s="127">
        <v>0</v>
      </c>
      <c r="S1845" s="127">
        <v>0</v>
      </c>
      <c r="T1845" s="127">
        <v>0</v>
      </c>
      <c r="U1845" s="127">
        <v>0</v>
      </c>
      <c r="V1845" s="127">
        <v>0</v>
      </c>
      <c r="W1845" s="127">
        <v>0</v>
      </c>
      <c r="X1845" s="127">
        <v>0</v>
      </c>
      <c r="Y1845" s="127">
        <v>0</v>
      </c>
      <c r="Z1845" s="127">
        <v>0</v>
      </c>
      <c r="AA1845" s="127">
        <v>0</v>
      </c>
      <c r="AB1845" s="127">
        <v>0</v>
      </c>
      <c r="AC1845" s="127">
        <v>0</v>
      </c>
      <c r="AD1845" s="127">
        <v>0</v>
      </c>
      <c r="AE1845" s="127">
        <v>0</v>
      </c>
      <c r="AF1845" s="127">
        <v>0</v>
      </c>
      <c r="AG1845" s="127">
        <v>0</v>
      </c>
      <c r="AH1845" s="127">
        <v>0</v>
      </c>
    </row>
    <row r="1846" spans="1:34" x14ac:dyDescent="0.35">
      <c r="A1846" s="127" t="s">
        <v>2652</v>
      </c>
      <c r="B1846" s="127" t="s">
        <v>964</v>
      </c>
      <c r="C1846" s="127">
        <v>0</v>
      </c>
      <c r="D1846" s="127">
        <v>0</v>
      </c>
      <c r="E1846" s="127">
        <v>0</v>
      </c>
      <c r="F1846" s="127">
        <v>0</v>
      </c>
      <c r="G1846" s="127">
        <v>0</v>
      </c>
      <c r="H1846" s="127">
        <v>0</v>
      </c>
      <c r="I1846" s="127">
        <v>0</v>
      </c>
      <c r="J1846" s="127">
        <v>0</v>
      </c>
      <c r="K1846" s="127">
        <v>0</v>
      </c>
      <c r="L1846" s="127">
        <v>0</v>
      </c>
      <c r="M1846" s="127">
        <v>0</v>
      </c>
      <c r="N1846" s="127">
        <v>0</v>
      </c>
      <c r="O1846" s="127">
        <v>0</v>
      </c>
      <c r="P1846" s="127">
        <v>0</v>
      </c>
      <c r="Q1846" s="127">
        <v>0</v>
      </c>
      <c r="R1846" s="127">
        <v>0</v>
      </c>
      <c r="S1846" s="127">
        <v>0</v>
      </c>
      <c r="T1846" s="127">
        <v>0</v>
      </c>
      <c r="U1846" s="127">
        <v>0</v>
      </c>
      <c r="V1846" s="127">
        <v>0</v>
      </c>
      <c r="W1846" s="127">
        <v>0</v>
      </c>
      <c r="X1846" s="127">
        <v>0</v>
      </c>
      <c r="Y1846" s="127">
        <v>0</v>
      </c>
      <c r="Z1846" s="127">
        <v>0</v>
      </c>
      <c r="AA1846" s="127">
        <v>0</v>
      </c>
      <c r="AB1846" s="127">
        <v>0</v>
      </c>
      <c r="AC1846" s="127">
        <v>0</v>
      </c>
      <c r="AD1846" s="127">
        <v>0</v>
      </c>
      <c r="AE1846" s="127">
        <v>0</v>
      </c>
      <c r="AF1846" s="127">
        <v>0</v>
      </c>
      <c r="AG1846" s="127">
        <v>0</v>
      </c>
      <c r="AH1846" s="127">
        <v>0</v>
      </c>
    </row>
    <row r="1847" spans="1:34" x14ac:dyDescent="0.35">
      <c r="A1847" s="127" t="s">
        <v>2653</v>
      </c>
      <c r="B1847" s="127" t="s">
        <v>964</v>
      </c>
      <c r="C1847" s="128">
        <v>2012760000</v>
      </c>
      <c r="D1847" s="128">
        <v>1618850000</v>
      </c>
      <c r="E1847" s="128">
        <v>1984600000</v>
      </c>
      <c r="F1847" s="128">
        <v>2214050000</v>
      </c>
      <c r="G1847" s="128">
        <v>2404020000</v>
      </c>
      <c r="H1847" s="128">
        <v>2547170000</v>
      </c>
      <c r="I1847" s="128">
        <v>2659540000</v>
      </c>
      <c r="J1847" s="128">
        <v>2750530000</v>
      </c>
      <c r="K1847" s="128">
        <v>2825380000</v>
      </c>
      <c r="L1847" s="128">
        <v>2920620000</v>
      </c>
      <c r="M1847" s="128">
        <v>2999910000</v>
      </c>
      <c r="N1847" s="128">
        <v>3065500000</v>
      </c>
      <c r="O1847" s="128">
        <v>3118050000</v>
      </c>
      <c r="P1847" s="128">
        <v>3159870000</v>
      </c>
      <c r="Q1847" s="128">
        <v>3208980000</v>
      </c>
      <c r="R1847" s="128">
        <v>3252620000</v>
      </c>
      <c r="S1847" s="128">
        <v>3292290000</v>
      </c>
      <c r="T1847" s="128">
        <v>3336380000</v>
      </c>
      <c r="U1847" s="128">
        <v>3371140000</v>
      </c>
      <c r="V1847" s="128">
        <v>3416170000</v>
      </c>
      <c r="W1847" s="128">
        <v>3453490000</v>
      </c>
      <c r="X1847" s="128">
        <v>3484580000</v>
      </c>
      <c r="Y1847" s="128">
        <v>3510570000</v>
      </c>
      <c r="Z1847" s="128">
        <v>3532680000</v>
      </c>
      <c r="AA1847" s="128">
        <v>3555300000</v>
      </c>
      <c r="AB1847" s="128">
        <v>3574180000</v>
      </c>
      <c r="AC1847" s="128">
        <v>3589700000</v>
      </c>
      <c r="AD1847" s="128">
        <v>3601690000</v>
      </c>
      <c r="AE1847" s="128">
        <v>3611730000</v>
      </c>
      <c r="AF1847" s="128">
        <v>3619770000</v>
      </c>
      <c r="AG1847" s="128">
        <v>3625060000</v>
      </c>
      <c r="AH1847" s="128">
        <v>3627890000</v>
      </c>
    </row>
    <row r="1848" spans="1:34" x14ac:dyDescent="0.35">
      <c r="A1848" s="127" t="s">
        <v>2654</v>
      </c>
      <c r="B1848" s="127" t="s">
        <v>964</v>
      </c>
      <c r="C1848" s="127">
        <v>0</v>
      </c>
      <c r="D1848" s="127">
        <v>0</v>
      </c>
      <c r="E1848" s="127">
        <v>0</v>
      </c>
      <c r="F1848" s="127">
        <v>0</v>
      </c>
      <c r="G1848" s="127">
        <v>0</v>
      </c>
      <c r="H1848" s="127">
        <v>0</v>
      </c>
      <c r="I1848" s="127">
        <v>0</v>
      </c>
      <c r="J1848" s="127">
        <v>0</v>
      </c>
      <c r="K1848" s="127">
        <v>0</v>
      </c>
      <c r="L1848" s="127">
        <v>0</v>
      </c>
      <c r="M1848" s="127">
        <v>0</v>
      </c>
      <c r="N1848" s="127">
        <v>0</v>
      </c>
      <c r="O1848" s="127">
        <v>0</v>
      </c>
      <c r="P1848" s="127">
        <v>0</v>
      </c>
      <c r="Q1848" s="127">
        <v>0</v>
      </c>
      <c r="R1848" s="127">
        <v>0</v>
      </c>
      <c r="S1848" s="127">
        <v>0</v>
      </c>
      <c r="T1848" s="127">
        <v>0</v>
      </c>
      <c r="U1848" s="127">
        <v>0</v>
      </c>
      <c r="V1848" s="127">
        <v>0</v>
      </c>
      <c r="W1848" s="127">
        <v>0</v>
      </c>
      <c r="X1848" s="127">
        <v>0</v>
      </c>
      <c r="Y1848" s="127">
        <v>0</v>
      </c>
      <c r="Z1848" s="127">
        <v>0</v>
      </c>
      <c r="AA1848" s="127">
        <v>0</v>
      </c>
      <c r="AB1848" s="127">
        <v>0</v>
      </c>
      <c r="AC1848" s="127">
        <v>0</v>
      </c>
      <c r="AD1848" s="127">
        <v>0</v>
      </c>
      <c r="AE1848" s="127">
        <v>0</v>
      </c>
      <c r="AF1848" s="127">
        <v>0</v>
      </c>
      <c r="AG1848" s="127">
        <v>0</v>
      </c>
      <c r="AH1848" s="127">
        <v>0</v>
      </c>
    </row>
    <row r="1849" spans="1:34" x14ac:dyDescent="0.35">
      <c r="A1849" s="127" t="s">
        <v>2655</v>
      </c>
      <c r="B1849" s="127" t="s">
        <v>964</v>
      </c>
      <c r="C1849" s="127">
        <v>0</v>
      </c>
      <c r="D1849" s="127">
        <v>0</v>
      </c>
      <c r="E1849" s="127">
        <v>0</v>
      </c>
      <c r="F1849" s="127">
        <v>0</v>
      </c>
      <c r="G1849" s="127">
        <v>0</v>
      </c>
      <c r="H1849" s="127">
        <v>0</v>
      </c>
      <c r="I1849" s="127">
        <v>0</v>
      </c>
      <c r="J1849" s="127">
        <v>0</v>
      </c>
      <c r="K1849" s="127">
        <v>0</v>
      </c>
      <c r="L1849" s="127">
        <v>0</v>
      </c>
      <c r="M1849" s="127">
        <v>0</v>
      </c>
      <c r="N1849" s="127">
        <v>0</v>
      </c>
      <c r="O1849" s="127">
        <v>0</v>
      </c>
      <c r="P1849" s="127">
        <v>0</v>
      </c>
      <c r="Q1849" s="127">
        <v>0</v>
      </c>
      <c r="R1849" s="127">
        <v>0</v>
      </c>
      <c r="S1849" s="127">
        <v>0</v>
      </c>
      <c r="T1849" s="127">
        <v>0</v>
      </c>
      <c r="U1849" s="127">
        <v>0</v>
      </c>
      <c r="V1849" s="127">
        <v>0</v>
      </c>
      <c r="W1849" s="127">
        <v>0</v>
      </c>
      <c r="X1849" s="127">
        <v>0</v>
      </c>
      <c r="Y1849" s="127">
        <v>0</v>
      </c>
      <c r="Z1849" s="127">
        <v>0</v>
      </c>
      <c r="AA1849" s="127">
        <v>0</v>
      </c>
      <c r="AB1849" s="127">
        <v>0</v>
      </c>
      <c r="AC1849" s="127">
        <v>0</v>
      </c>
      <c r="AD1849" s="127">
        <v>0</v>
      </c>
      <c r="AE1849" s="127">
        <v>0</v>
      </c>
      <c r="AF1849" s="127">
        <v>0</v>
      </c>
      <c r="AG1849" s="127">
        <v>0</v>
      </c>
      <c r="AH1849" s="127">
        <v>0</v>
      </c>
    </row>
    <row r="1850" spans="1:34" x14ac:dyDescent="0.35">
      <c r="A1850" s="127" t="s">
        <v>2656</v>
      </c>
      <c r="B1850" s="127" t="s">
        <v>964</v>
      </c>
      <c r="C1850" s="128">
        <v>64204200</v>
      </c>
      <c r="D1850" s="128">
        <v>96429100</v>
      </c>
      <c r="E1850" s="128">
        <v>185943000</v>
      </c>
      <c r="F1850" s="128">
        <v>291577000</v>
      </c>
      <c r="G1850" s="128">
        <v>418446000</v>
      </c>
      <c r="H1850" s="128">
        <v>554066000</v>
      </c>
      <c r="I1850" s="128">
        <v>692945000</v>
      </c>
      <c r="J1850" s="128">
        <v>831044000</v>
      </c>
      <c r="K1850" s="128">
        <v>965376000</v>
      </c>
      <c r="L1850" s="128">
        <v>1116650000</v>
      </c>
      <c r="M1850" s="128">
        <v>1183850000</v>
      </c>
      <c r="N1850" s="128">
        <v>1249190000</v>
      </c>
      <c r="O1850" s="128">
        <v>1309930000</v>
      </c>
      <c r="P1850" s="128">
        <v>1366100000</v>
      </c>
      <c r="Q1850" s="128">
        <v>1427370000</v>
      </c>
      <c r="R1850" s="128">
        <v>1483740000</v>
      </c>
      <c r="S1850" s="128">
        <v>1535940000</v>
      </c>
      <c r="T1850" s="128">
        <v>1584500000</v>
      </c>
      <c r="U1850" s="128">
        <v>1629900000</v>
      </c>
      <c r="V1850" s="128">
        <v>1747530000</v>
      </c>
      <c r="W1850" s="128">
        <v>1858160000</v>
      </c>
      <c r="X1850" s="128">
        <v>1962080000</v>
      </c>
      <c r="Y1850" s="128">
        <v>2060260000</v>
      </c>
      <c r="Z1850" s="128">
        <v>2153910000</v>
      </c>
      <c r="AA1850" s="128">
        <v>2220620000</v>
      </c>
      <c r="AB1850" s="128">
        <v>2284160000</v>
      </c>
      <c r="AC1850" s="128">
        <v>2344720000</v>
      </c>
      <c r="AD1850" s="128">
        <v>2401600000</v>
      </c>
      <c r="AE1850" s="128">
        <v>2455020000</v>
      </c>
      <c r="AF1850" s="128">
        <v>2503740000</v>
      </c>
      <c r="AG1850" s="128">
        <v>2547380000</v>
      </c>
      <c r="AH1850" s="128">
        <v>2586120000</v>
      </c>
    </row>
    <row r="1851" spans="1:34" x14ac:dyDescent="0.35">
      <c r="A1851" s="127" t="s">
        <v>2657</v>
      </c>
      <c r="B1851" s="127" t="s">
        <v>964</v>
      </c>
      <c r="C1851" s="127">
        <v>0</v>
      </c>
      <c r="D1851" s="127">
        <v>0</v>
      </c>
      <c r="E1851" s="127">
        <v>0</v>
      </c>
      <c r="F1851" s="127">
        <v>0</v>
      </c>
      <c r="G1851" s="127">
        <v>0</v>
      </c>
      <c r="H1851" s="127">
        <v>0</v>
      </c>
      <c r="I1851" s="127">
        <v>0</v>
      </c>
      <c r="J1851" s="127">
        <v>0</v>
      </c>
      <c r="K1851" s="127">
        <v>0</v>
      </c>
      <c r="L1851" s="127">
        <v>0</v>
      </c>
      <c r="M1851" s="127">
        <v>0</v>
      </c>
      <c r="N1851" s="127">
        <v>0</v>
      </c>
      <c r="O1851" s="127">
        <v>0</v>
      </c>
      <c r="P1851" s="127">
        <v>0</v>
      </c>
      <c r="Q1851" s="127">
        <v>0</v>
      </c>
      <c r="R1851" s="127">
        <v>0</v>
      </c>
      <c r="S1851" s="127">
        <v>0</v>
      </c>
      <c r="T1851" s="127">
        <v>0</v>
      </c>
      <c r="U1851" s="127">
        <v>0</v>
      </c>
      <c r="V1851" s="127">
        <v>0</v>
      </c>
      <c r="W1851" s="127">
        <v>0</v>
      </c>
      <c r="X1851" s="127">
        <v>0</v>
      </c>
      <c r="Y1851" s="127">
        <v>0</v>
      </c>
      <c r="Z1851" s="127">
        <v>0</v>
      </c>
      <c r="AA1851" s="127">
        <v>0</v>
      </c>
      <c r="AB1851" s="127">
        <v>0</v>
      </c>
      <c r="AC1851" s="127">
        <v>0</v>
      </c>
      <c r="AD1851" s="127">
        <v>0</v>
      </c>
      <c r="AE1851" s="127">
        <v>0</v>
      </c>
      <c r="AF1851" s="127">
        <v>0</v>
      </c>
      <c r="AG1851" s="127">
        <v>0</v>
      </c>
      <c r="AH1851" s="127">
        <v>0</v>
      </c>
    </row>
    <row r="1852" spans="1:34" x14ac:dyDescent="0.35">
      <c r="A1852" s="127" t="s">
        <v>2658</v>
      </c>
      <c r="B1852" s="127" t="s">
        <v>964</v>
      </c>
      <c r="C1852" s="128">
        <v>948528000</v>
      </c>
      <c r="D1852" s="128">
        <v>777976000</v>
      </c>
      <c r="E1852" s="128">
        <v>977405000</v>
      </c>
      <c r="F1852" s="128">
        <v>1122360000</v>
      </c>
      <c r="G1852" s="128">
        <v>1271390000</v>
      </c>
      <c r="H1852" s="128">
        <v>1404100000</v>
      </c>
      <c r="I1852" s="128">
        <v>1526920000</v>
      </c>
      <c r="J1852" s="128">
        <v>1643420000</v>
      </c>
      <c r="K1852" s="128">
        <v>1755470000</v>
      </c>
      <c r="L1852" s="128">
        <v>1903240000</v>
      </c>
      <c r="M1852" s="128">
        <v>2050690000</v>
      </c>
      <c r="N1852" s="128">
        <v>2195060000</v>
      </c>
      <c r="O1852" s="128">
        <v>2335320000</v>
      </c>
      <c r="P1852" s="128">
        <v>2471760000</v>
      </c>
      <c r="Q1852" s="128">
        <v>2622360000</v>
      </c>
      <c r="R1852" s="128">
        <v>2769150000</v>
      </c>
      <c r="S1852" s="128">
        <v>2912670000</v>
      </c>
      <c r="T1852" s="128">
        <v>3053640000</v>
      </c>
      <c r="U1852" s="128">
        <v>3192920000</v>
      </c>
      <c r="V1852" s="128">
        <v>3482680000</v>
      </c>
      <c r="W1852" s="128">
        <v>3769620000</v>
      </c>
      <c r="X1852" s="128">
        <v>4055250000</v>
      </c>
      <c r="Y1852" s="128">
        <v>4340730000</v>
      </c>
      <c r="Z1852" s="128">
        <v>4626950000</v>
      </c>
      <c r="AA1852" s="128">
        <v>4865220000</v>
      </c>
      <c r="AB1852" s="128">
        <v>5105660000</v>
      </c>
      <c r="AC1852" s="128">
        <v>5348240000</v>
      </c>
      <c r="AD1852" s="128">
        <v>5593020000</v>
      </c>
      <c r="AE1852" s="128">
        <v>5839640000</v>
      </c>
      <c r="AF1852" s="128">
        <v>6087700000</v>
      </c>
      <c r="AG1852" s="128">
        <v>6337070000</v>
      </c>
      <c r="AH1852" s="128">
        <v>6587530000</v>
      </c>
    </row>
    <row r="1853" spans="1:34" x14ac:dyDescent="0.35">
      <c r="A1853" s="127" t="s">
        <v>2659</v>
      </c>
      <c r="B1853" s="127" t="s">
        <v>964</v>
      </c>
      <c r="C1853" s="127">
        <v>0</v>
      </c>
      <c r="D1853" s="127">
        <v>0</v>
      </c>
      <c r="E1853" s="127">
        <v>0</v>
      </c>
      <c r="F1853" s="127">
        <v>0</v>
      </c>
      <c r="G1853" s="127">
        <v>0</v>
      </c>
      <c r="H1853" s="127">
        <v>0</v>
      </c>
      <c r="I1853" s="127">
        <v>0</v>
      </c>
      <c r="J1853" s="127">
        <v>0</v>
      </c>
      <c r="K1853" s="127">
        <v>0</v>
      </c>
      <c r="L1853" s="127">
        <v>0</v>
      </c>
      <c r="M1853" s="127">
        <v>0</v>
      </c>
      <c r="N1853" s="127">
        <v>0</v>
      </c>
      <c r="O1853" s="127">
        <v>0</v>
      </c>
      <c r="P1853" s="127">
        <v>0</v>
      </c>
      <c r="Q1853" s="127">
        <v>0</v>
      </c>
      <c r="R1853" s="127">
        <v>0</v>
      </c>
      <c r="S1853" s="127">
        <v>0</v>
      </c>
      <c r="T1853" s="127">
        <v>0</v>
      </c>
      <c r="U1853" s="127">
        <v>0</v>
      </c>
      <c r="V1853" s="127">
        <v>0</v>
      </c>
      <c r="W1853" s="127">
        <v>0</v>
      </c>
      <c r="X1853" s="127">
        <v>0</v>
      </c>
      <c r="Y1853" s="127">
        <v>0</v>
      </c>
      <c r="Z1853" s="127">
        <v>0</v>
      </c>
      <c r="AA1853" s="127">
        <v>0</v>
      </c>
      <c r="AB1853" s="127">
        <v>0</v>
      </c>
      <c r="AC1853" s="127">
        <v>0</v>
      </c>
      <c r="AD1853" s="127">
        <v>0</v>
      </c>
      <c r="AE1853" s="127">
        <v>0</v>
      </c>
      <c r="AF1853" s="127">
        <v>0</v>
      </c>
      <c r="AG1853" s="127">
        <v>0</v>
      </c>
      <c r="AH1853" s="127">
        <v>0</v>
      </c>
    </row>
    <row r="1854" spans="1:34" x14ac:dyDescent="0.35">
      <c r="A1854" s="127" t="s">
        <v>2660</v>
      </c>
      <c r="B1854" s="127" t="s">
        <v>964</v>
      </c>
      <c r="C1854" s="128">
        <v>328409000</v>
      </c>
      <c r="D1854" s="128">
        <v>269359000</v>
      </c>
      <c r="E1854" s="128">
        <v>338407000</v>
      </c>
      <c r="F1854" s="128">
        <v>388594000</v>
      </c>
      <c r="G1854" s="128">
        <v>440193000</v>
      </c>
      <c r="H1854" s="128">
        <v>486142000</v>
      </c>
      <c r="I1854" s="128">
        <v>528667000</v>
      </c>
      <c r="J1854" s="128">
        <v>569001000</v>
      </c>
      <c r="K1854" s="128">
        <v>607797000</v>
      </c>
      <c r="L1854" s="128">
        <v>658958000</v>
      </c>
      <c r="M1854" s="128">
        <v>710012000</v>
      </c>
      <c r="N1854" s="128">
        <v>759996000</v>
      </c>
      <c r="O1854" s="128">
        <v>808558000</v>
      </c>
      <c r="P1854" s="128">
        <v>855796000</v>
      </c>
      <c r="Q1854" s="128">
        <v>907939000</v>
      </c>
      <c r="R1854" s="128">
        <v>958762000</v>
      </c>
      <c r="S1854" s="128">
        <v>1008450000</v>
      </c>
      <c r="T1854" s="128">
        <v>1057260000</v>
      </c>
      <c r="U1854" s="128">
        <v>1105490000</v>
      </c>
      <c r="V1854" s="128">
        <v>1205810000</v>
      </c>
      <c r="W1854" s="128">
        <v>1305160000</v>
      </c>
      <c r="X1854" s="128">
        <v>1404050000</v>
      </c>
      <c r="Y1854" s="128">
        <v>1502890000</v>
      </c>
      <c r="Z1854" s="128">
        <v>1601990000</v>
      </c>
      <c r="AA1854" s="128">
        <v>1684490000</v>
      </c>
      <c r="AB1854" s="128">
        <v>1767730000</v>
      </c>
      <c r="AC1854" s="128">
        <v>1851720000</v>
      </c>
      <c r="AD1854" s="128">
        <v>1936470000</v>
      </c>
      <c r="AE1854" s="128">
        <v>2021860000</v>
      </c>
      <c r="AF1854" s="128">
        <v>2107750000</v>
      </c>
      <c r="AG1854" s="128">
        <v>2194090000</v>
      </c>
      <c r="AH1854" s="128">
        <v>2280800000</v>
      </c>
    </row>
    <row r="1855" spans="1:34" x14ac:dyDescent="0.35">
      <c r="A1855" s="127" t="s">
        <v>2661</v>
      </c>
      <c r="B1855" s="127" t="s">
        <v>964</v>
      </c>
      <c r="C1855" s="127">
        <v>0</v>
      </c>
      <c r="D1855" s="127">
        <v>0</v>
      </c>
      <c r="E1855" s="127">
        <v>0</v>
      </c>
      <c r="F1855" s="127">
        <v>0</v>
      </c>
      <c r="G1855" s="127">
        <v>0</v>
      </c>
      <c r="H1855" s="127">
        <v>0</v>
      </c>
      <c r="I1855" s="127">
        <v>0</v>
      </c>
      <c r="J1855" s="127">
        <v>0</v>
      </c>
      <c r="K1855" s="127">
        <v>0</v>
      </c>
      <c r="L1855" s="127">
        <v>0</v>
      </c>
      <c r="M1855" s="127">
        <v>0</v>
      </c>
      <c r="N1855" s="127">
        <v>0</v>
      </c>
      <c r="O1855" s="127">
        <v>0</v>
      </c>
      <c r="P1855" s="127">
        <v>0</v>
      </c>
      <c r="Q1855" s="127">
        <v>0</v>
      </c>
      <c r="R1855" s="127">
        <v>0</v>
      </c>
      <c r="S1855" s="127">
        <v>0</v>
      </c>
      <c r="T1855" s="127">
        <v>0</v>
      </c>
      <c r="U1855" s="127">
        <v>0</v>
      </c>
      <c r="V1855" s="127">
        <v>0</v>
      </c>
      <c r="W1855" s="127">
        <v>0</v>
      </c>
      <c r="X1855" s="127">
        <v>0</v>
      </c>
      <c r="Y1855" s="127">
        <v>0</v>
      </c>
      <c r="Z1855" s="127">
        <v>0</v>
      </c>
      <c r="AA1855" s="127">
        <v>0</v>
      </c>
      <c r="AB1855" s="127">
        <v>0</v>
      </c>
      <c r="AC1855" s="127">
        <v>0</v>
      </c>
      <c r="AD1855" s="127">
        <v>0</v>
      </c>
      <c r="AE1855" s="127">
        <v>0</v>
      </c>
      <c r="AF1855" s="127">
        <v>0</v>
      </c>
      <c r="AG1855" s="127">
        <v>0</v>
      </c>
      <c r="AH1855" s="127">
        <v>0</v>
      </c>
    </row>
    <row r="1856" spans="1:34" x14ac:dyDescent="0.35">
      <c r="A1856" s="127" t="s">
        <v>2662</v>
      </c>
      <c r="B1856" s="127" t="s">
        <v>964</v>
      </c>
      <c r="C1856" s="127">
        <v>0</v>
      </c>
      <c r="D1856" s="127">
        <v>0</v>
      </c>
      <c r="E1856" s="127">
        <v>0</v>
      </c>
      <c r="F1856" s="127">
        <v>0</v>
      </c>
      <c r="G1856" s="127">
        <v>0</v>
      </c>
      <c r="H1856" s="127">
        <v>0</v>
      </c>
      <c r="I1856" s="127">
        <v>0</v>
      </c>
      <c r="J1856" s="127">
        <v>0</v>
      </c>
      <c r="K1856" s="127">
        <v>0</v>
      </c>
      <c r="L1856" s="127">
        <v>0</v>
      </c>
      <c r="M1856" s="127">
        <v>0</v>
      </c>
      <c r="N1856" s="127">
        <v>0</v>
      </c>
      <c r="O1856" s="127">
        <v>0</v>
      </c>
      <c r="P1856" s="127">
        <v>0</v>
      </c>
      <c r="Q1856" s="127">
        <v>0</v>
      </c>
      <c r="R1856" s="127">
        <v>0</v>
      </c>
      <c r="S1856" s="127">
        <v>0</v>
      </c>
      <c r="T1856" s="127">
        <v>0</v>
      </c>
      <c r="U1856" s="127">
        <v>0</v>
      </c>
      <c r="V1856" s="127">
        <v>0</v>
      </c>
      <c r="W1856" s="127">
        <v>0</v>
      </c>
      <c r="X1856" s="127">
        <v>0</v>
      </c>
      <c r="Y1856" s="127">
        <v>0</v>
      </c>
      <c r="Z1856" s="127">
        <v>0</v>
      </c>
      <c r="AA1856" s="127">
        <v>0</v>
      </c>
      <c r="AB1856" s="127">
        <v>0</v>
      </c>
      <c r="AC1856" s="127">
        <v>0</v>
      </c>
      <c r="AD1856" s="127">
        <v>0</v>
      </c>
      <c r="AE1856" s="127">
        <v>0</v>
      </c>
      <c r="AF1856" s="127">
        <v>0</v>
      </c>
      <c r="AG1856" s="127">
        <v>0</v>
      </c>
      <c r="AH1856" s="127">
        <v>0</v>
      </c>
    </row>
    <row r="1857" spans="1:34" x14ac:dyDescent="0.35">
      <c r="A1857" s="127" t="s">
        <v>2663</v>
      </c>
      <c r="B1857" s="127" t="s">
        <v>964</v>
      </c>
      <c r="C1857" s="127">
        <v>0</v>
      </c>
      <c r="D1857" s="127">
        <v>0</v>
      </c>
      <c r="E1857" s="127">
        <v>0</v>
      </c>
      <c r="F1857" s="127">
        <v>0</v>
      </c>
      <c r="G1857" s="127">
        <v>0</v>
      </c>
      <c r="H1857" s="127">
        <v>0</v>
      </c>
      <c r="I1857" s="127">
        <v>0</v>
      </c>
      <c r="J1857" s="127">
        <v>0</v>
      </c>
      <c r="K1857" s="127">
        <v>0</v>
      </c>
      <c r="L1857" s="127">
        <v>0</v>
      </c>
      <c r="M1857" s="127">
        <v>0</v>
      </c>
      <c r="N1857" s="127">
        <v>0</v>
      </c>
      <c r="O1857" s="127">
        <v>0</v>
      </c>
      <c r="P1857" s="127">
        <v>0</v>
      </c>
      <c r="Q1857" s="127">
        <v>0</v>
      </c>
      <c r="R1857" s="127">
        <v>0</v>
      </c>
      <c r="S1857" s="127">
        <v>0</v>
      </c>
      <c r="T1857" s="127">
        <v>0</v>
      </c>
      <c r="U1857" s="127">
        <v>0</v>
      </c>
      <c r="V1857" s="127">
        <v>0</v>
      </c>
      <c r="W1857" s="127">
        <v>0</v>
      </c>
      <c r="X1857" s="127">
        <v>0</v>
      </c>
      <c r="Y1857" s="127">
        <v>0</v>
      </c>
      <c r="Z1857" s="127">
        <v>0</v>
      </c>
      <c r="AA1857" s="127">
        <v>0</v>
      </c>
      <c r="AB1857" s="127">
        <v>0</v>
      </c>
      <c r="AC1857" s="127">
        <v>0</v>
      </c>
      <c r="AD1857" s="127">
        <v>0</v>
      </c>
      <c r="AE1857" s="127">
        <v>0</v>
      </c>
      <c r="AF1857" s="127">
        <v>0</v>
      </c>
      <c r="AG1857" s="127">
        <v>0</v>
      </c>
      <c r="AH1857" s="127">
        <v>0</v>
      </c>
    </row>
    <row r="1858" spans="1:34" x14ac:dyDescent="0.35">
      <c r="A1858" s="127" t="s">
        <v>2664</v>
      </c>
      <c r="B1858" s="127" t="s">
        <v>964</v>
      </c>
      <c r="C1858" s="127">
        <v>0</v>
      </c>
      <c r="D1858" s="127">
        <v>0</v>
      </c>
      <c r="E1858" s="127">
        <v>0</v>
      </c>
      <c r="F1858" s="127">
        <v>0</v>
      </c>
      <c r="G1858" s="127">
        <v>0</v>
      </c>
      <c r="H1858" s="127">
        <v>0</v>
      </c>
      <c r="I1858" s="127">
        <v>0</v>
      </c>
      <c r="J1858" s="127">
        <v>0</v>
      </c>
      <c r="K1858" s="127">
        <v>0</v>
      </c>
      <c r="L1858" s="127">
        <v>0</v>
      </c>
      <c r="M1858" s="127">
        <v>0</v>
      </c>
      <c r="N1858" s="127">
        <v>0</v>
      </c>
      <c r="O1858" s="127">
        <v>0</v>
      </c>
      <c r="P1858" s="127">
        <v>0</v>
      </c>
      <c r="Q1858" s="127">
        <v>0</v>
      </c>
      <c r="R1858" s="127">
        <v>0</v>
      </c>
      <c r="S1858" s="127">
        <v>0</v>
      </c>
      <c r="T1858" s="127">
        <v>0</v>
      </c>
      <c r="U1858" s="127">
        <v>0</v>
      </c>
      <c r="V1858" s="127">
        <v>0</v>
      </c>
      <c r="W1858" s="127">
        <v>0</v>
      </c>
      <c r="X1858" s="127">
        <v>0</v>
      </c>
      <c r="Y1858" s="127">
        <v>0</v>
      </c>
      <c r="Z1858" s="127">
        <v>0</v>
      </c>
      <c r="AA1858" s="127">
        <v>0</v>
      </c>
      <c r="AB1858" s="127">
        <v>0</v>
      </c>
      <c r="AC1858" s="127">
        <v>0</v>
      </c>
      <c r="AD1858" s="127">
        <v>0</v>
      </c>
      <c r="AE1858" s="127">
        <v>0</v>
      </c>
      <c r="AF1858" s="127">
        <v>0</v>
      </c>
      <c r="AG1858" s="127">
        <v>0</v>
      </c>
      <c r="AH1858" s="127">
        <v>0</v>
      </c>
    </row>
    <row r="1859" spans="1:34" x14ac:dyDescent="0.35">
      <c r="A1859" s="127" t="s">
        <v>2665</v>
      </c>
      <c r="B1859" s="127" t="s">
        <v>964</v>
      </c>
      <c r="C1859" s="127">
        <v>0</v>
      </c>
      <c r="D1859" s="127">
        <v>0</v>
      </c>
      <c r="E1859" s="127">
        <v>0</v>
      </c>
      <c r="F1859" s="127">
        <v>0</v>
      </c>
      <c r="G1859" s="127">
        <v>0</v>
      </c>
      <c r="H1859" s="127">
        <v>0</v>
      </c>
      <c r="I1859" s="127">
        <v>0</v>
      </c>
      <c r="J1859" s="127">
        <v>0</v>
      </c>
      <c r="K1859" s="127">
        <v>0</v>
      </c>
      <c r="L1859" s="127">
        <v>0</v>
      </c>
      <c r="M1859" s="127">
        <v>0</v>
      </c>
      <c r="N1859" s="127">
        <v>0</v>
      </c>
      <c r="O1859" s="127">
        <v>0</v>
      </c>
      <c r="P1859" s="127">
        <v>0</v>
      </c>
      <c r="Q1859" s="127">
        <v>0</v>
      </c>
      <c r="R1859" s="127">
        <v>0</v>
      </c>
      <c r="S1859" s="127">
        <v>0</v>
      </c>
      <c r="T1859" s="127">
        <v>0</v>
      </c>
      <c r="U1859" s="127">
        <v>0</v>
      </c>
      <c r="V1859" s="127">
        <v>0</v>
      </c>
      <c r="W1859" s="127">
        <v>0</v>
      </c>
      <c r="X1859" s="127">
        <v>0</v>
      </c>
      <c r="Y1859" s="127">
        <v>0</v>
      </c>
      <c r="Z1859" s="127">
        <v>0</v>
      </c>
      <c r="AA1859" s="127">
        <v>0</v>
      </c>
      <c r="AB1859" s="127">
        <v>0</v>
      </c>
      <c r="AC1859" s="127">
        <v>0</v>
      </c>
      <c r="AD1859" s="127">
        <v>0</v>
      </c>
      <c r="AE1859" s="127">
        <v>0</v>
      </c>
      <c r="AF1859" s="127">
        <v>0</v>
      </c>
      <c r="AG1859" s="127">
        <v>0</v>
      </c>
      <c r="AH1859" s="127">
        <v>0</v>
      </c>
    </row>
    <row r="1860" spans="1:34" x14ac:dyDescent="0.35">
      <c r="A1860" s="127" t="s">
        <v>2666</v>
      </c>
      <c r="B1860" s="127" t="s">
        <v>964</v>
      </c>
      <c r="C1860" s="128">
        <v>97352300</v>
      </c>
      <c r="D1860" s="128">
        <v>78261900</v>
      </c>
      <c r="E1860" s="128">
        <v>95827700</v>
      </c>
      <c r="F1860" s="128">
        <v>106731000</v>
      </c>
      <c r="G1860" s="128">
        <v>115664000</v>
      </c>
      <c r="H1860" s="128">
        <v>122287000</v>
      </c>
      <c r="I1860" s="128">
        <v>127362000</v>
      </c>
      <c r="J1860" s="128">
        <v>131345000</v>
      </c>
      <c r="K1860" s="128">
        <v>134488000</v>
      </c>
      <c r="L1860" s="128">
        <v>138497000</v>
      </c>
      <c r="M1860" s="128">
        <v>141656000</v>
      </c>
      <c r="N1860" s="128">
        <v>144074000</v>
      </c>
      <c r="O1860" s="128">
        <v>145799000</v>
      </c>
      <c r="P1860" s="128">
        <v>146944000</v>
      </c>
      <c r="Q1860" s="128">
        <v>148384000</v>
      </c>
      <c r="R1860" s="128">
        <v>149549000</v>
      </c>
      <c r="S1860" s="128">
        <v>150560000</v>
      </c>
      <c r="T1860" s="128">
        <v>151858000</v>
      </c>
      <c r="U1860" s="128">
        <v>152781000</v>
      </c>
      <c r="V1860" s="128">
        <v>154179000</v>
      </c>
      <c r="W1860" s="128">
        <v>155227000</v>
      </c>
      <c r="X1860" s="128">
        <v>155995000</v>
      </c>
      <c r="Y1860" s="128">
        <v>156567000</v>
      </c>
      <c r="Z1860" s="128">
        <v>157036000</v>
      </c>
      <c r="AA1860" s="128">
        <v>157595000</v>
      </c>
      <c r="AB1860" s="128">
        <v>158073000</v>
      </c>
      <c r="AC1860" s="128">
        <v>158493000</v>
      </c>
      <c r="AD1860" s="128">
        <v>158834000</v>
      </c>
      <c r="AE1860" s="128">
        <v>159180000</v>
      </c>
      <c r="AF1860" s="128">
        <v>159522000</v>
      </c>
      <c r="AG1860" s="128">
        <v>159796000</v>
      </c>
      <c r="AH1860" s="128">
        <v>160012000</v>
      </c>
    </row>
    <row r="1861" spans="1:34" x14ac:dyDescent="0.35">
      <c r="A1861" s="127" t="s">
        <v>2667</v>
      </c>
      <c r="B1861" s="127" t="s">
        <v>964</v>
      </c>
      <c r="C1861" s="128">
        <v>2725160000</v>
      </c>
      <c r="D1861" s="128">
        <v>2189100000</v>
      </c>
      <c r="E1861" s="128">
        <v>2684340000</v>
      </c>
      <c r="F1861" s="128">
        <v>3000660000</v>
      </c>
      <c r="G1861" s="128">
        <v>3270180000</v>
      </c>
      <c r="H1861" s="128">
        <v>3484010000</v>
      </c>
      <c r="I1861" s="128">
        <v>3663320000</v>
      </c>
      <c r="J1861" s="128">
        <v>3820370000</v>
      </c>
      <c r="K1861" s="128">
        <v>3959640000</v>
      </c>
      <c r="L1861" s="128">
        <v>4131250000</v>
      </c>
      <c r="M1861" s="128">
        <v>4283060000</v>
      </c>
      <c r="N1861" s="128">
        <v>4415670000</v>
      </c>
      <c r="O1861" s="128">
        <v>4547880000</v>
      </c>
      <c r="P1861" s="128">
        <v>4665770000</v>
      </c>
      <c r="Q1861" s="128">
        <v>4794700000</v>
      </c>
      <c r="R1861" s="128">
        <v>4915990000</v>
      </c>
      <c r="S1861" s="128">
        <v>5026920000</v>
      </c>
      <c r="T1861" s="128">
        <v>5141060000</v>
      </c>
      <c r="U1861" s="128">
        <v>5246140000</v>
      </c>
      <c r="V1861" s="128">
        <v>5370900000</v>
      </c>
      <c r="W1861" s="128">
        <v>5487680000</v>
      </c>
      <c r="X1861" s="128">
        <v>5599130000</v>
      </c>
      <c r="Y1861" s="128">
        <v>5707530000</v>
      </c>
      <c r="Z1861" s="128">
        <v>5814120000</v>
      </c>
      <c r="AA1861" s="128">
        <v>5928490000</v>
      </c>
      <c r="AB1861" s="128">
        <v>6044020000</v>
      </c>
      <c r="AC1861" s="128">
        <v>6162790000</v>
      </c>
      <c r="AD1861" s="128">
        <v>6287090000</v>
      </c>
      <c r="AE1861" s="128">
        <v>6414560000</v>
      </c>
      <c r="AF1861" s="128">
        <v>6547300000</v>
      </c>
      <c r="AG1861" s="128">
        <v>6686220000</v>
      </c>
      <c r="AH1861" s="128">
        <v>6830940000</v>
      </c>
    </row>
    <row r="1862" spans="1:34" x14ac:dyDescent="0.35">
      <c r="A1862" s="127" t="s">
        <v>2668</v>
      </c>
      <c r="B1862" s="127" t="s">
        <v>964</v>
      </c>
      <c r="C1862" s="128">
        <v>1023670000</v>
      </c>
      <c r="D1862" s="128">
        <v>825676000</v>
      </c>
      <c r="E1862" s="128">
        <v>1017130000</v>
      </c>
      <c r="F1862" s="128">
        <v>1142570000</v>
      </c>
      <c r="G1862" s="128">
        <v>1252040000</v>
      </c>
      <c r="H1862" s="128">
        <v>1341440000</v>
      </c>
      <c r="I1862" s="128">
        <v>1419060000</v>
      </c>
      <c r="J1862" s="128">
        <v>1488970000</v>
      </c>
      <c r="K1862" s="128">
        <v>1553480000</v>
      </c>
      <c r="L1862" s="128">
        <v>1631310000</v>
      </c>
      <c r="M1862" s="128">
        <v>1702580000</v>
      </c>
      <c r="N1862" s="128">
        <v>1767850000</v>
      </c>
      <c r="O1862" s="128">
        <v>1826830000</v>
      </c>
      <c r="P1862" s="128">
        <v>1880570000</v>
      </c>
      <c r="Q1862" s="128">
        <v>1939460000</v>
      </c>
      <c r="R1862" s="128">
        <v>1996390000</v>
      </c>
      <c r="S1862" s="128">
        <v>2050020000</v>
      </c>
      <c r="T1862" s="128">
        <v>2104800000</v>
      </c>
      <c r="U1862" s="128">
        <v>2156530000</v>
      </c>
      <c r="V1862" s="128">
        <v>2217800000</v>
      </c>
      <c r="W1862" s="128">
        <v>2277560000</v>
      </c>
      <c r="X1862" s="128">
        <v>2337190000</v>
      </c>
      <c r="Y1862" s="128">
        <v>2396880000</v>
      </c>
      <c r="Z1862" s="128">
        <v>2457850000</v>
      </c>
      <c r="AA1862" s="128">
        <v>2523640000</v>
      </c>
      <c r="AB1862" s="128">
        <v>2592010000</v>
      </c>
      <c r="AC1862" s="128">
        <v>2663310000</v>
      </c>
      <c r="AD1862" s="128">
        <v>2738590000</v>
      </c>
      <c r="AE1862" s="128">
        <v>2819470000</v>
      </c>
      <c r="AF1862" s="128">
        <v>2905390000</v>
      </c>
      <c r="AG1862" s="128">
        <v>2996110000</v>
      </c>
      <c r="AH1862" s="128">
        <v>3091300000</v>
      </c>
    </row>
    <row r="1863" spans="1:34" x14ac:dyDescent="0.35">
      <c r="A1863" s="127" t="s">
        <v>2669</v>
      </c>
      <c r="B1863" s="127" t="s">
        <v>964</v>
      </c>
      <c r="C1863" s="128">
        <v>40468700</v>
      </c>
      <c r="D1863" s="128">
        <v>36382200</v>
      </c>
      <c r="E1863" s="128">
        <v>49398000</v>
      </c>
      <c r="F1863" s="128">
        <v>60452500</v>
      </c>
      <c r="G1863" s="128">
        <v>71795900</v>
      </c>
      <c r="H1863" s="128">
        <v>82837200</v>
      </c>
      <c r="I1863" s="128">
        <v>93823100</v>
      </c>
      <c r="J1863" s="128">
        <v>104705000</v>
      </c>
      <c r="K1863" s="128">
        <v>115895000</v>
      </c>
      <c r="L1863" s="128">
        <v>128668000</v>
      </c>
      <c r="M1863" s="128">
        <v>141491000</v>
      </c>
      <c r="N1863" s="128">
        <v>154280000</v>
      </c>
      <c r="O1863" s="128">
        <v>158899000</v>
      </c>
      <c r="P1863" s="128">
        <v>163018000</v>
      </c>
      <c r="Q1863" s="128">
        <v>167523000</v>
      </c>
      <c r="R1863" s="128">
        <v>171761000</v>
      </c>
      <c r="S1863" s="128">
        <v>175637000</v>
      </c>
      <c r="T1863" s="128">
        <v>179625000</v>
      </c>
      <c r="U1863" s="128">
        <v>183296000</v>
      </c>
      <c r="V1863" s="128">
        <v>187655000</v>
      </c>
      <c r="W1863" s="128">
        <v>191735000</v>
      </c>
      <c r="X1863" s="128">
        <v>195629000</v>
      </c>
      <c r="Y1863" s="128">
        <v>199416000</v>
      </c>
      <c r="Z1863" s="128">
        <v>203141000</v>
      </c>
      <c r="AA1863" s="128">
        <v>207137000</v>
      </c>
      <c r="AB1863" s="128">
        <v>211173000</v>
      </c>
      <c r="AC1863" s="128">
        <v>215323000</v>
      </c>
      <c r="AD1863" s="128">
        <v>219666000</v>
      </c>
      <c r="AE1863" s="128">
        <v>224120000</v>
      </c>
      <c r="AF1863" s="128">
        <v>228758000</v>
      </c>
      <c r="AG1863" s="128">
        <v>233611000</v>
      </c>
      <c r="AH1863" s="128">
        <v>238668000</v>
      </c>
    </row>
    <row r="1864" spans="1:34" x14ac:dyDescent="0.35">
      <c r="A1864" s="127" t="s">
        <v>2670</v>
      </c>
      <c r="B1864" s="127" t="s">
        <v>964</v>
      </c>
      <c r="C1864" s="128">
        <v>2219250</v>
      </c>
      <c r="D1864" s="128">
        <v>1790010</v>
      </c>
      <c r="E1864" s="128">
        <v>2205080</v>
      </c>
      <c r="F1864" s="128">
        <v>2477020</v>
      </c>
      <c r="G1864" s="128">
        <v>2714330</v>
      </c>
      <c r="H1864" s="128">
        <v>2908140</v>
      </c>
      <c r="I1864" s="128">
        <v>3076430</v>
      </c>
      <c r="J1864" s="128">
        <v>3227980</v>
      </c>
      <c r="K1864" s="128">
        <v>3367850</v>
      </c>
      <c r="L1864" s="128">
        <v>3536580</v>
      </c>
      <c r="M1864" s="128">
        <v>3691090</v>
      </c>
      <c r="N1864" s="128">
        <v>3832590</v>
      </c>
      <c r="O1864" s="128">
        <v>3960440</v>
      </c>
      <c r="P1864" s="128">
        <v>4076960</v>
      </c>
      <c r="Q1864" s="128">
        <v>4204610</v>
      </c>
      <c r="R1864" s="128">
        <v>4328030</v>
      </c>
      <c r="S1864" s="128">
        <v>4444300</v>
      </c>
      <c r="T1864" s="128">
        <v>4563070</v>
      </c>
      <c r="U1864" s="128">
        <v>4675210</v>
      </c>
      <c r="V1864" s="128">
        <v>4808050</v>
      </c>
      <c r="W1864" s="128">
        <v>4937610</v>
      </c>
      <c r="X1864" s="128">
        <v>5066880</v>
      </c>
      <c r="Y1864" s="128">
        <v>5196270</v>
      </c>
      <c r="Z1864" s="128">
        <v>5328460</v>
      </c>
      <c r="AA1864" s="128">
        <v>5471080</v>
      </c>
      <c r="AB1864" s="128">
        <v>5619310</v>
      </c>
      <c r="AC1864" s="128">
        <v>5773890</v>
      </c>
      <c r="AD1864" s="128">
        <v>5937090</v>
      </c>
      <c r="AE1864" s="128">
        <v>6112440</v>
      </c>
      <c r="AF1864" s="128">
        <v>6298690</v>
      </c>
      <c r="AG1864" s="128">
        <v>6495370</v>
      </c>
      <c r="AH1864" s="128">
        <v>6701730</v>
      </c>
    </row>
    <row r="1865" spans="1:34" x14ac:dyDescent="0.35">
      <c r="A1865" s="127" t="s">
        <v>2671</v>
      </c>
      <c r="B1865" s="127" t="s">
        <v>964</v>
      </c>
      <c r="C1865" s="127">
        <v>0</v>
      </c>
      <c r="D1865" s="127">
        <v>0</v>
      </c>
      <c r="E1865" s="127">
        <v>0</v>
      </c>
      <c r="F1865" s="127">
        <v>0</v>
      </c>
      <c r="G1865" s="127">
        <v>0</v>
      </c>
      <c r="H1865" s="127">
        <v>0</v>
      </c>
      <c r="I1865" s="127">
        <v>0</v>
      </c>
      <c r="J1865" s="127">
        <v>0</v>
      </c>
      <c r="K1865" s="127">
        <v>0</v>
      </c>
      <c r="L1865" s="127">
        <v>0</v>
      </c>
      <c r="M1865" s="127">
        <v>0</v>
      </c>
      <c r="N1865" s="127">
        <v>0</v>
      </c>
      <c r="O1865" s="127">
        <v>0</v>
      </c>
      <c r="P1865" s="127">
        <v>0</v>
      </c>
      <c r="Q1865" s="127">
        <v>0</v>
      </c>
      <c r="R1865" s="127">
        <v>0</v>
      </c>
      <c r="S1865" s="127">
        <v>0</v>
      </c>
      <c r="T1865" s="127">
        <v>0</v>
      </c>
      <c r="U1865" s="127">
        <v>0</v>
      </c>
      <c r="V1865" s="127">
        <v>0</v>
      </c>
      <c r="W1865" s="127">
        <v>0</v>
      </c>
      <c r="X1865" s="127">
        <v>0</v>
      </c>
      <c r="Y1865" s="127">
        <v>0</v>
      </c>
      <c r="Z1865" s="127">
        <v>0</v>
      </c>
      <c r="AA1865" s="127">
        <v>0</v>
      </c>
      <c r="AB1865" s="127">
        <v>0</v>
      </c>
      <c r="AC1865" s="127">
        <v>0</v>
      </c>
      <c r="AD1865" s="127">
        <v>0</v>
      </c>
      <c r="AE1865" s="127">
        <v>0</v>
      </c>
      <c r="AF1865" s="127">
        <v>0</v>
      </c>
      <c r="AG1865" s="127">
        <v>0</v>
      </c>
      <c r="AH1865" s="127">
        <v>0</v>
      </c>
    </row>
    <row r="1866" spans="1:34" x14ac:dyDescent="0.35">
      <c r="A1866" s="127" t="s">
        <v>2672</v>
      </c>
      <c r="B1866" s="127" t="s">
        <v>964</v>
      </c>
      <c r="C1866" s="127">
        <v>0</v>
      </c>
      <c r="D1866" s="127">
        <v>0</v>
      </c>
      <c r="E1866" s="127">
        <v>0</v>
      </c>
      <c r="F1866" s="127">
        <v>0</v>
      </c>
      <c r="G1866" s="127">
        <v>0</v>
      </c>
      <c r="H1866" s="127">
        <v>0</v>
      </c>
      <c r="I1866" s="127">
        <v>0</v>
      </c>
      <c r="J1866" s="127">
        <v>0</v>
      </c>
      <c r="K1866" s="127">
        <v>0</v>
      </c>
      <c r="L1866" s="127">
        <v>0</v>
      </c>
      <c r="M1866" s="127">
        <v>0</v>
      </c>
      <c r="N1866" s="127">
        <v>0</v>
      </c>
      <c r="O1866" s="127">
        <v>0</v>
      </c>
      <c r="P1866" s="127">
        <v>0</v>
      </c>
      <c r="Q1866" s="127">
        <v>0</v>
      </c>
      <c r="R1866" s="127">
        <v>0</v>
      </c>
      <c r="S1866" s="127">
        <v>0</v>
      </c>
      <c r="T1866" s="127">
        <v>0</v>
      </c>
      <c r="U1866" s="127">
        <v>0</v>
      </c>
      <c r="V1866" s="127">
        <v>0</v>
      </c>
      <c r="W1866" s="127">
        <v>0</v>
      </c>
      <c r="X1866" s="127">
        <v>0</v>
      </c>
      <c r="Y1866" s="127">
        <v>0</v>
      </c>
      <c r="Z1866" s="127">
        <v>0</v>
      </c>
      <c r="AA1866" s="127">
        <v>0</v>
      </c>
      <c r="AB1866" s="127">
        <v>0</v>
      </c>
      <c r="AC1866" s="127">
        <v>0</v>
      </c>
      <c r="AD1866" s="127">
        <v>0</v>
      </c>
      <c r="AE1866" s="127">
        <v>0</v>
      </c>
      <c r="AF1866" s="127">
        <v>0</v>
      </c>
      <c r="AG1866" s="127">
        <v>0</v>
      </c>
      <c r="AH1866" s="127">
        <v>0</v>
      </c>
    </row>
    <row r="1867" spans="1:34" x14ac:dyDescent="0.35">
      <c r="A1867" s="127" t="s">
        <v>2673</v>
      </c>
      <c r="B1867" s="127" t="s">
        <v>964</v>
      </c>
      <c r="C1867" s="128">
        <v>6492770</v>
      </c>
      <c r="D1867" s="128">
        <v>5222080</v>
      </c>
      <c r="E1867" s="128">
        <v>6401910</v>
      </c>
      <c r="F1867" s="128">
        <v>7142100</v>
      </c>
      <c r="G1867" s="128">
        <v>7754900</v>
      </c>
      <c r="H1867" s="128">
        <v>8216660</v>
      </c>
      <c r="I1867" s="128">
        <v>8579150</v>
      </c>
      <c r="J1867" s="128">
        <v>8872660</v>
      </c>
      <c r="K1867" s="128">
        <v>9114130</v>
      </c>
      <c r="L1867" s="128">
        <v>9421360</v>
      </c>
      <c r="M1867" s="128">
        <v>9677100</v>
      </c>
      <c r="N1867" s="128">
        <v>9888700</v>
      </c>
      <c r="O1867" s="128">
        <v>10058200</v>
      </c>
      <c r="P1867" s="128">
        <v>10193100</v>
      </c>
      <c r="Q1867" s="128">
        <v>10351500</v>
      </c>
      <c r="R1867" s="128">
        <v>10492300</v>
      </c>
      <c r="S1867" s="128">
        <v>10620300</v>
      </c>
      <c r="T1867" s="128">
        <v>10762500</v>
      </c>
      <c r="U1867" s="128">
        <v>10874600</v>
      </c>
      <c r="V1867" s="128">
        <v>11019900</v>
      </c>
      <c r="W1867" s="128">
        <v>11140300</v>
      </c>
      <c r="X1867" s="128">
        <v>11240600</v>
      </c>
      <c r="Y1867" s="128">
        <v>11324400</v>
      </c>
      <c r="Z1867" s="128">
        <v>11395700</v>
      </c>
      <c r="AA1867" s="128">
        <v>11468700</v>
      </c>
      <c r="AB1867" s="128">
        <v>11529600</v>
      </c>
      <c r="AC1867" s="128">
        <v>11579700</v>
      </c>
      <c r="AD1867" s="128">
        <v>11618300</v>
      </c>
      <c r="AE1867" s="128">
        <v>11650700</v>
      </c>
      <c r="AF1867" s="128">
        <v>11676700</v>
      </c>
      <c r="AG1867" s="128">
        <v>11693700</v>
      </c>
      <c r="AH1867" s="128">
        <v>11702900</v>
      </c>
    </row>
    <row r="1868" spans="1:34" x14ac:dyDescent="0.35">
      <c r="A1868" s="127" t="s">
        <v>2674</v>
      </c>
      <c r="B1868" s="127" t="s">
        <v>964</v>
      </c>
      <c r="C1868" s="127">
        <v>0</v>
      </c>
      <c r="D1868" s="127">
        <v>0</v>
      </c>
      <c r="E1868" s="127">
        <v>0</v>
      </c>
      <c r="F1868" s="127">
        <v>0</v>
      </c>
      <c r="G1868" s="127">
        <v>0</v>
      </c>
      <c r="H1868" s="127">
        <v>0</v>
      </c>
      <c r="I1868" s="127">
        <v>0</v>
      </c>
      <c r="J1868" s="127">
        <v>0</v>
      </c>
      <c r="K1868" s="127">
        <v>0</v>
      </c>
      <c r="L1868" s="127">
        <v>0</v>
      </c>
      <c r="M1868" s="127">
        <v>0</v>
      </c>
      <c r="N1868" s="127">
        <v>0</v>
      </c>
      <c r="O1868" s="127">
        <v>0</v>
      </c>
      <c r="P1868" s="127">
        <v>0</v>
      </c>
      <c r="Q1868" s="127">
        <v>0</v>
      </c>
      <c r="R1868" s="127">
        <v>0</v>
      </c>
      <c r="S1868" s="127">
        <v>0</v>
      </c>
      <c r="T1868" s="127">
        <v>0</v>
      </c>
      <c r="U1868" s="127">
        <v>0</v>
      </c>
      <c r="V1868" s="127">
        <v>0</v>
      </c>
      <c r="W1868" s="127">
        <v>0</v>
      </c>
      <c r="X1868" s="127">
        <v>0</v>
      </c>
      <c r="Y1868" s="127">
        <v>0</v>
      </c>
      <c r="Z1868" s="127">
        <v>0</v>
      </c>
      <c r="AA1868" s="127">
        <v>0</v>
      </c>
      <c r="AB1868" s="127">
        <v>0</v>
      </c>
      <c r="AC1868" s="127">
        <v>0</v>
      </c>
      <c r="AD1868" s="127">
        <v>0</v>
      </c>
      <c r="AE1868" s="127">
        <v>0</v>
      </c>
      <c r="AF1868" s="127">
        <v>0</v>
      </c>
      <c r="AG1868" s="127">
        <v>0</v>
      </c>
      <c r="AH1868" s="127">
        <v>0</v>
      </c>
    </row>
    <row r="1869" spans="1:34" x14ac:dyDescent="0.35">
      <c r="A1869" s="127" t="s">
        <v>2675</v>
      </c>
      <c r="B1869" s="127" t="s">
        <v>964</v>
      </c>
      <c r="C1869" s="127">
        <v>0</v>
      </c>
      <c r="D1869" s="127">
        <v>0</v>
      </c>
      <c r="E1869" s="127">
        <v>0</v>
      </c>
      <c r="F1869" s="127">
        <v>0</v>
      </c>
      <c r="G1869" s="127">
        <v>0</v>
      </c>
      <c r="H1869" s="127">
        <v>0</v>
      </c>
      <c r="I1869" s="127">
        <v>0</v>
      </c>
      <c r="J1869" s="127">
        <v>0</v>
      </c>
      <c r="K1869" s="127">
        <v>0</v>
      </c>
      <c r="L1869" s="127">
        <v>0</v>
      </c>
      <c r="M1869" s="127">
        <v>0</v>
      </c>
      <c r="N1869" s="127">
        <v>0</v>
      </c>
      <c r="O1869" s="127">
        <v>0</v>
      </c>
      <c r="P1869" s="127">
        <v>0</v>
      </c>
      <c r="Q1869" s="127">
        <v>0</v>
      </c>
      <c r="R1869" s="127">
        <v>0</v>
      </c>
      <c r="S1869" s="127">
        <v>0</v>
      </c>
      <c r="T1869" s="127">
        <v>0</v>
      </c>
      <c r="U1869" s="127">
        <v>0</v>
      </c>
      <c r="V1869" s="127">
        <v>0</v>
      </c>
      <c r="W1869" s="127">
        <v>0</v>
      </c>
      <c r="X1869" s="127">
        <v>0</v>
      </c>
      <c r="Y1869" s="127">
        <v>0</v>
      </c>
      <c r="Z1869" s="127">
        <v>0</v>
      </c>
      <c r="AA1869" s="127">
        <v>0</v>
      </c>
      <c r="AB1869" s="127">
        <v>0</v>
      </c>
      <c r="AC1869" s="127">
        <v>0</v>
      </c>
      <c r="AD1869" s="127">
        <v>0</v>
      </c>
      <c r="AE1869" s="127">
        <v>0</v>
      </c>
      <c r="AF1869" s="127">
        <v>0</v>
      </c>
      <c r="AG1869" s="127">
        <v>0</v>
      </c>
      <c r="AH1869" s="127">
        <v>0</v>
      </c>
    </row>
    <row r="1870" spans="1:34" x14ac:dyDescent="0.35">
      <c r="A1870" s="127" t="s">
        <v>2676</v>
      </c>
      <c r="B1870" s="127" t="s">
        <v>964</v>
      </c>
      <c r="C1870" s="128">
        <v>2093400</v>
      </c>
      <c r="D1870" s="128">
        <v>3144100</v>
      </c>
      <c r="E1870" s="128">
        <v>6062740</v>
      </c>
      <c r="F1870" s="128">
        <v>9506980</v>
      </c>
      <c r="G1870" s="128">
        <v>13643600</v>
      </c>
      <c r="H1870" s="128">
        <v>18065500</v>
      </c>
      <c r="I1870" s="128">
        <v>22593700</v>
      </c>
      <c r="J1870" s="128">
        <v>27096500</v>
      </c>
      <c r="K1870" s="128">
        <v>31476400</v>
      </c>
      <c r="L1870" s="128">
        <v>36408700</v>
      </c>
      <c r="M1870" s="128">
        <v>38599700</v>
      </c>
      <c r="N1870" s="128">
        <v>40730300</v>
      </c>
      <c r="O1870" s="128">
        <v>42710800</v>
      </c>
      <c r="P1870" s="128">
        <v>44542200</v>
      </c>
      <c r="Q1870" s="128">
        <v>46539800</v>
      </c>
      <c r="R1870" s="128">
        <v>48378000</v>
      </c>
      <c r="S1870" s="128">
        <v>50079800</v>
      </c>
      <c r="T1870" s="128">
        <v>51663000</v>
      </c>
      <c r="U1870" s="128">
        <v>53143300</v>
      </c>
      <c r="V1870" s="128">
        <v>56978900</v>
      </c>
      <c r="W1870" s="128">
        <v>60586000</v>
      </c>
      <c r="X1870" s="128">
        <v>63974400</v>
      </c>
      <c r="Y1870" s="128">
        <v>67175400</v>
      </c>
      <c r="Z1870" s="128">
        <v>70229100</v>
      </c>
      <c r="AA1870" s="128">
        <v>72404000</v>
      </c>
      <c r="AB1870" s="128">
        <v>74476000</v>
      </c>
      <c r="AC1870" s="128">
        <v>76450400</v>
      </c>
      <c r="AD1870" s="128">
        <v>78305000</v>
      </c>
      <c r="AE1870" s="128">
        <v>80046900</v>
      </c>
      <c r="AF1870" s="128">
        <v>81635400</v>
      </c>
      <c r="AG1870" s="128">
        <v>83058100</v>
      </c>
      <c r="AH1870" s="128">
        <v>84321200</v>
      </c>
    </row>
    <row r="1871" spans="1:34" x14ac:dyDescent="0.35">
      <c r="A1871" s="127" t="s">
        <v>2677</v>
      </c>
      <c r="B1871" s="127" t="s">
        <v>964</v>
      </c>
      <c r="C1871" s="127">
        <v>0</v>
      </c>
      <c r="D1871" s="127">
        <v>0</v>
      </c>
      <c r="E1871" s="127">
        <v>0</v>
      </c>
      <c r="F1871" s="127">
        <v>0</v>
      </c>
      <c r="G1871" s="127">
        <v>0</v>
      </c>
      <c r="H1871" s="127">
        <v>0</v>
      </c>
      <c r="I1871" s="127">
        <v>0</v>
      </c>
      <c r="J1871" s="127">
        <v>0</v>
      </c>
      <c r="K1871" s="127">
        <v>0</v>
      </c>
      <c r="L1871" s="127">
        <v>0</v>
      </c>
      <c r="M1871" s="127">
        <v>0</v>
      </c>
      <c r="N1871" s="127">
        <v>0</v>
      </c>
      <c r="O1871" s="127">
        <v>0</v>
      </c>
      <c r="P1871" s="127">
        <v>0</v>
      </c>
      <c r="Q1871" s="127">
        <v>0</v>
      </c>
      <c r="R1871" s="127">
        <v>0</v>
      </c>
      <c r="S1871" s="127">
        <v>0</v>
      </c>
      <c r="T1871" s="127">
        <v>0</v>
      </c>
      <c r="U1871" s="127">
        <v>0</v>
      </c>
      <c r="V1871" s="127">
        <v>0</v>
      </c>
      <c r="W1871" s="127">
        <v>0</v>
      </c>
      <c r="X1871" s="127">
        <v>0</v>
      </c>
      <c r="Y1871" s="127">
        <v>0</v>
      </c>
      <c r="Z1871" s="127">
        <v>0</v>
      </c>
      <c r="AA1871" s="127">
        <v>0</v>
      </c>
      <c r="AB1871" s="127">
        <v>0</v>
      </c>
      <c r="AC1871" s="127">
        <v>0</v>
      </c>
      <c r="AD1871" s="127">
        <v>0</v>
      </c>
      <c r="AE1871" s="127">
        <v>0</v>
      </c>
      <c r="AF1871" s="127">
        <v>0</v>
      </c>
      <c r="AG1871" s="127">
        <v>0</v>
      </c>
      <c r="AH1871" s="127">
        <v>0</v>
      </c>
    </row>
    <row r="1872" spans="1:34" x14ac:dyDescent="0.35">
      <c r="A1872" s="127" t="s">
        <v>2678</v>
      </c>
      <c r="B1872" s="127" t="s">
        <v>964</v>
      </c>
      <c r="C1872" s="128">
        <v>948528000</v>
      </c>
      <c r="D1872" s="128">
        <v>777976000</v>
      </c>
      <c r="E1872" s="128">
        <v>977405000</v>
      </c>
      <c r="F1872" s="128">
        <v>1122360000</v>
      </c>
      <c r="G1872" s="128">
        <v>1271390000</v>
      </c>
      <c r="H1872" s="128">
        <v>1404100000</v>
      </c>
      <c r="I1872" s="128">
        <v>1526920000</v>
      </c>
      <c r="J1872" s="128">
        <v>1643420000</v>
      </c>
      <c r="K1872" s="128">
        <v>1755470000</v>
      </c>
      <c r="L1872" s="128">
        <v>1903240000</v>
      </c>
      <c r="M1872" s="128">
        <v>2050690000</v>
      </c>
      <c r="N1872" s="128">
        <v>2195060000</v>
      </c>
      <c r="O1872" s="128">
        <v>2335320000</v>
      </c>
      <c r="P1872" s="128">
        <v>2471760000</v>
      </c>
      <c r="Q1872" s="128">
        <v>2622360000</v>
      </c>
      <c r="R1872" s="128">
        <v>2769150000</v>
      </c>
      <c r="S1872" s="128">
        <v>2912670000</v>
      </c>
      <c r="T1872" s="128">
        <v>3053640000</v>
      </c>
      <c r="U1872" s="128">
        <v>3192920000</v>
      </c>
      <c r="V1872" s="128">
        <v>3482680000</v>
      </c>
      <c r="W1872" s="128">
        <v>3769620000</v>
      </c>
      <c r="X1872" s="128">
        <v>4055250000</v>
      </c>
      <c r="Y1872" s="128">
        <v>4340730000</v>
      </c>
      <c r="Z1872" s="128">
        <v>4626950000</v>
      </c>
      <c r="AA1872" s="128">
        <v>4865220000</v>
      </c>
      <c r="AB1872" s="128">
        <v>5105660000</v>
      </c>
      <c r="AC1872" s="128">
        <v>5348240000</v>
      </c>
      <c r="AD1872" s="128">
        <v>5593020000</v>
      </c>
      <c r="AE1872" s="128">
        <v>5839640000</v>
      </c>
      <c r="AF1872" s="128">
        <v>6087700000</v>
      </c>
      <c r="AG1872" s="128">
        <v>6337070000</v>
      </c>
      <c r="AH1872" s="128">
        <v>6587530000</v>
      </c>
    </row>
    <row r="1873" spans="1:34" x14ac:dyDescent="0.35">
      <c r="A1873" s="127" t="s">
        <v>2679</v>
      </c>
      <c r="B1873" s="127" t="s">
        <v>964</v>
      </c>
      <c r="C1873" s="127">
        <v>0</v>
      </c>
      <c r="D1873" s="127">
        <v>0</v>
      </c>
      <c r="E1873" s="127">
        <v>0</v>
      </c>
      <c r="F1873" s="127">
        <v>0</v>
      </c>
      <c r="G1873" s="127">
        <v>0</v>
      </c>
      <c r="H1873" s="127">
        <v>0</v>
      </c>
      <c r="I1873" s="127">
        <v>0</v>
      </c>
      <c r="J1873" s="127">
        <v>0</v>
      </c>
      <c r="K1873" s="127">
        <v>0</v>
      </c>
      <c r="L1873" s="127">
        <v>0</v>
      </c>
      <c r="M1873" s="127">
        <v>0</v>
      </c>
      <c r="N1873" s="127">
        <v>0</v>
      </c>
      <c r="O1873" s="127">
        <v>0</v>
      </c>
      <c r="P1873" s="127">
        <v>0</v>
      </c>
      <c r="Q1873" s="127">
        <v>0</v>
      </c>
      <c r="R1873" s="127">
        <v>0</v>
      </c>
      <c r="S1873" s="127">
        <v>0</v>
      </c>
      <c r="T1873" s="127">
        <v>0</v>
      </c>
      <c r="U1873" s="127">
        <v>0</v>
      </c>
      <c r="V1873" s="127">
        <v>0</v>
      </c>
      <c r="W1873" s="127">
        <v>0</v>
      </c>
      <c r="X1873" s="127">
        <v>0</v>
      </c>
      <c r="Y1873" s="127">
        <v>0</v>
      </c>
      <c r="Z1873" s="127">
        <v>0</v>
      </c>
      <c r="AA1873" s="127">
        <v>0</v>
      </c>
      <c r="AB1873" s="127">
        <v>0</v>
      </c>
      <c r="AC1873" s="127">
        <v>0</v>
      </c>
      <c r="AD1873" s="127">
        <v>0</v>
      </c>
      <c r="AE1873" s="127">
        <v>0</v>
      </c>
      <c r="AF1873" s="127">
        <v>0</v>
      </c>
      <c r="AG1873" s="127">
        <v>0</v>
      </c>
      <c r="AH1873" s="127">
        <v>0</v>
      </c>
    </row>
    <row r="1874" spans="1:34" x14ac:dyDescent="0.35">
      <c r="A1874" s="127" t="s">
        <v>2680</v>
      </c>
      <c r="B1874" s="127" t="s">
        <v>964</v>
      </c>
      <c r="C1874" s="128">
        <v>2056350</v>
      </c>
      <c r="D1874" s="128">
        <v>1686600</v>
      </c>
      <c r="E1874" s="128">
        <v>2118950</v>
      </c>
      <c r="F1874" s="128">
        <v>2433200</v>
      </c>
      <c r="G1874" s="128">
        <v>2756290</v>
      </c>
      <c r="H1874" s="128">
        <v>3044000</v>
      </c>
      <c r="I1874" s="128">
        <v>3310270</v>
      </c>
      <c r="J1874" s="128">
        <v>3562820</v>
      </c>
      <c r="K1874" s="128">
        <v>3805750</v>
      </c>
      <c r="L1874" s="128">
        <v>4126090</v>
      </c>
      <c r="M1874" s="128">
        <v>4445770</v>
      </c>
      <c r="N1874" s="128">
        <v>4758750</v>
      </c>
      <c r="O1874" s="128">
        <v>5062820</v>
      </c>
      <c r="P1874" s="128">
        <v>5358610</v>
      </c>
      <c r="Q1874" s="128">
        <v>5685100</v>
      </c>
      <c r="R1874" s="128">
        <v>6003330</v>
      </c>
      <c r="S1874" s="128">
        <v>6314470</v>
      </c>
      <c r="T1874" s="128">
        <v>6620100</v>
      </c>
      <c r="U1874" s="128">
        <v>6922050</v>
      </c>
      <c r="V1874" s="128">
        <v>7550220</v>
      </c>
      <c r="W1874" s="128">
        <v>8172300</v>
      </c>
      <c r="X1874" s="128">
        <v>8791510</v>
      </c>
      <c r="Y1874" s="128">
        <v>9410420</v>
      </c>
      <c r="Z1874" s="128">
        <v>10030900</v>
      </c>
      <c r="AA1874" s="128">
        <v>10547500</v>
      </c>
      <c r="AB1874" s="128">
        <v>11068700</v>
      </c>
      <c r="AC1874" s="128">
        <v>11594600</v>
      </c>
      <c r="AD1874" s="128">
        <v>12125300</v>
      </c>
      <c r="AE1874" s="128">
        <v>12660000</v>
      </c>
      <c r="AF1874" s="128">
        <v>13197700</v>
      </c>
      <c r="AG1874" s="128">
        <v>13738400</v>
      </c>
      <c r="AH1874" s="128">
        <v>14281300</v>
      </c>
    </row>
    <row r="1875" spans="1:34" x14ac:dyDescent="0.35">
      <c r="A1875" s="127" t="s">
        <v>2681</v>
      </c>
      <c r="B1875" s="127" t="s">
        <v>964</v>
      </c>
      <c r="C1875" s="127">
        <v>0</v>
      </c>
      <c r="D1875" s="127">
        <v>0</v>
      </c>
      <c r="E1875" s="127">
        <v>0</v>
      </c>
      <c r="F1875" s="127">
        <v>0</v>
      </c>
      <c r="G1875" s="127">
        <v>0</v>
      </c>
      <c r="H1875" s="127">
        <v>0</v>
      </c>
      <c r="I1875" s="127">
        <v>0</v>
      </c>
      <c r="J1875" s="127">
        <v>0</v>
      </c>
      <c r="K1875" s="127">
        <v>0</v>
      </c>
      <c r="L1875" s="127">
        <v>0</v>
      </c>
      <c r="M1875" s="127">
        <v>0</v>
      </c>
      <c r="N1875" s="127">
        <v>0</v>
      </c>
      <c r="O1875" s="127">
        <v>0</v>
      </c>
      <c r="P1875" s="127">
        <v>0</v>
      </c>
      <c r="Q1875" s="127">
        <v>0</v>
      </c>
      <c r="R1875" s="127">
        <v>0</v>
      </c>
      <c r="S1875" s="127">
        <v>0</v>
      </c>
      <c r="T1875" s="127">
        <v>0</v>
      </c>
      <c r="U1875" s="127">
        <v>0</v>
      </c>
      <c r="V1875" s="127">
        <v>0</v>
      </c>
      <c r="W1875" s="127">
        <v>0</v>
      </c>
      <c r="X1875" s="127">
        <v>0</v>
      </c>
      <c r="Y1875" s="127">
        <v>0</v>
      </c>
      <c r="Z1875" s="127">
        <v>0</v>
      </c>
      <c r="AA1875" s="127">
        <v>0</v>
      </c>
      <c r="AB1875" s="127">
        <v>0</v>
      </c>
      <c r="AC1875" s="127">
        <v>0</v>
      </c>
      <c r="AD1875" s="127">
        <v>0</v>
      </c>
      <c r="AE1875" s="127">
        <v>0</v>
      </c>
      <c r="AF1875" s="127">
        <v>0</v>
      </c>
      <c r="AG1875" s="127">
        <v>0</v>
      </c>
      <c r="AH1875" s="127">
        <v>0</v>
      </c>
    </row>
    <row r="1876" spans="1:34" x14ac:dyDescent="0.35">
      <c r="A1876" s="127" t="s">
        <v>2682</v>
      </c>
      <c r="B1876" s="127" t="s">
        <v>964</v>
      </c>
      <c r="C1876" s="127">
        <v>0</v>
      </c>
      <c r="D1876" s="127">
        <v>0</v>
      </c>
      <c r="E1876" s="127">
        <v>0</v>
      </c>
      <c r="F1876" s="127">
        <v>0</v>
      </c>
      <c r="G1876" s="127">
        <v>0</v>
      </c>
      <c r="H1876" s="127">
        <v>0</v>
      </c>
      <c r="I1876" s="127">
        <v>0</v>
      </c>
      <c r="J1876" s="127">
        <v>0</v>
      </c>
      <c r="K1876" s="127">
        <v>0</v>
      </c>
      <c r="L1876" s="127">
        <v>0</v>
      </c>
      <c r="M1876" s="127">
        <v>0</v>
      </c>
      <c r="N1876" s="127">
        <v>0</v>
      </c>
      <c r="O1876" s="127">
        <v>0</v>
      </c>
      <c r="P1876" s="127">
        <v>0</v>
      </c>
      <c r="Q1876" s="127">
        <v>0</v>
      </c>
      <c r="R1876" s="127">
        <v>0</v>
      </c>
      <c r="S1876" s="127">
        <v>0</v>
      </c>
      <c r="T1876" s="127">
        <v>0</v>
      </c>
      <c r="U1876" s="127">
        <v>0</v>
      </c>
      <c r="V1876" s="127">
        <v>0</v>
      </c>
      <c r="W1876" s="127">
        <v>0</v>
      </c>
      <c r="X1876" s="127">
        <v>0</v>
      </c>
      <c r="Y1876" s="127">
        <v>0</v>
      </c>
      <c r="Z1876" s="127">
        <v>0</v>
      </c>
      <c r="AA1876" s="127">
        <v>0</v>
      </c>
      <c r="AB1876" s="127">
        <v>0</v>
      </c>
      <c r="AC1876" s="127">
        <v>0</v>
      </c>
      <c r="AD1876" s="127">
        <v>0</v>
      </c>
      <c r="AE1876" s="127">
        <v>0</v>
      </c>
      <c r="AF1876" s="127">
        <v>0</v>
      </c>
      <c r="AG1876" s="127">
        <v>0</v>
      </c>
      <c r="AH1876" s="127">
        <v>0</v>
      </c>
    </row>
    <row r="1877" spans="1:34" x14ac:dyDescent="0.35">
      <c r="A1877" s="127" t="s">
        <v>2683</v>
      </c>
      <c r="B1877" s="127" t="s">
        <v>964</v>
      </c>
      <c r="C1877" s="127">
        <v>0</v>
      </c>
      <c r="D1877" s="127">
        <v>0</v>
      </c>
      <c r="E1877" s="127">
        <v>0</v>
      </c>
      <c r="F1877" s="127">
        <v>0</v>
      </c>
      <c r="G1877" s="127">
        <v>0</v>
      </c>
      <c r="H1877" s="127">
        <v>0</v>
      </c>
      <c r="I1877" s="127">
        <v>0</v>
      </c>
      <c r="J1877" s="127">
        <v>0</v>
      </c>
      <c r="K1877" s="127">
        <v>0</v>
      </c>
      <c r="L1877" s="127">
        <v>0</v>
      </c>
      <c r="M1877" s="127">
        <v>0</v>
      </c>
      <c r="N1877" s="127">
        <v>0</v>
      </c>
      <c r="O1877" s="127">
        <v>0</v>
      </c>
      <c r="P1877" s="127">
        <v>0</v>
      </c>
      <c r="Q1877" s="127">
        <v>0</v>
      </c>
      <c r="R1877" s="127">
        <v>0</v>
      </c>
      <c r="S1877" s="127">
        <v>0</v>
      </c>
      <c r="T1877" s="127">
        <v>0</v>
      </c>
      <c r="U1877" s="127">
        <v>0</v>
      </c>
      <c r="V1877" s="127">
        <v>0</v>
      </c>
      <c r="W1877" s="127">
        <v>0</v>
      </c>
      <c r="X1877" s="127">
        <v>0</v>
      </c>
      <c r="Y1877" s="127">
        <v>0</v>
      </c>
      <c r="Z1877" s="127">
        <v>0</v>
      </c>
      <c r="AA1877" s="127">
        <v>0</v>
      </c>
      <c r="AB1877" s="127">
        <v>0</v>
      </c>
      <c r="AC1877" s="127">
        <v>0</v>
      </c>
      <c r="AD1877" s="127">
        <v>0</v>
      </c>
      <c r="AE1877" s="127">
        <v>0</v>
      </c>
      <c r="AF1877" s="127">
        <v>0</v>
      </c>
      <c r="AG1877" s="127">
        <v>0</v>
      </c>
      <c r="AH1877" s="127">
        <v>0</v>
      </c>
    </row>
    <row r="1878" spans="1:34" x14ac:dyDescent="0.35">
      <c r="A1878" s="127" t="s">
        <v>2684</v>
      </c>
      <c r="B1878" s="127" t="s">
        <v>964</v>
      </c>
      <c r="C1878" s="127">
        <v>0</v>
      </c>
      <c r="D1878" s="127">
        <v>0</v>
      </c>
      <c r="E1878" s="127">
        <v>0</v>
      </c>
      <c r="F1878" s="127">
        <v>0</v>
      </c>
      <c r="G1878" s="127">
        <v>0</v>
      </c>
      <c r="H1878" s="127">
        <v>0</v>
      </c>
      <c r="I1878" s="127">
        <v>0</v>
      </c>
      <c r="J1878" s="127">
        <v>0</v>
      </c>
      <c r="K1878" s="127">
        <v>0</v>
      </c>
      <c r="L1878" s="127">
        <v>0</v>
      </c>
      <c r="M1878" s="127">
        <v>0</v>
      </c>
      <c r="N1878" s="127">
        <v>0</v>
      </c>
      <c r="O1878" s="127">
        <v>0</v>
      </c>
      <c r="P1878" s="127">
        <v>0</v>
      </c>
      <c r="Q1878" s="127">
        <v>0</v>
      </c>
      <c r="R1878" s="127">
        <v>0</v>
      </c>
      <c r="S1878" s="127">
        <v>0</v>
      </c>
      <c r="T1878" s="127">
        <v>0</v>
      </c>
      <c r="U1878" s="127">
        <v>0</v>
      </c>
      <c r="V1878" s="127">
        <v>0</v>
      </c>
      <c r="W1878" s="127">
        <v>0</v>
      </c>
      <c r="X1878" s="127">
        <v>0</v>
      </c>
      <c r="Y1878" s="127">
        <v>0</v>
      </c>
      <c r="Z1878" s="127">
        <v>0</v>
      </c>
      <c r="AA1878" s="127">
        <v>0</v>
      </c>
      <c r="AB1878" s="127">
        <v>0</v>
      </c>
      <c r="AC1878" s="127">
        <v>0</v>
      </c>
      <c r="AD1878" s="127">
        <v>0</v>
      </c>
      <c r="AE1878" s="127">
        <v>0</v>
      </c>
      <c r="AF1878" s="127">
        <v>0</v>
      </c>
      <c r="AG1878" s="127">
        <v>0</v>
      </c>
      <c r="AH1878" s="127">
        <v>0</v>
      </c>
    </row>
    <row r="1879" spans="1:34" x14ac:dyDescent="0.35">
      <c r="A1879" s="127" t="s">
        <v>2685</v>
      </c>
      <c r="B1879" s="127" t="s">
        <v>964</v>
      </c>
      <c r="C1879" s="127">
        <v>0</v>
      </c>
      <c r="D1879" s="127">
        <v>0</v>
      </c>
      <c r="E1879" s="127">
        <v>0</v>
      </c>
      <c r="F1879" s="127">
        <v>0</v>
      </c>
      <c r="G1879" s="127">
        <v>0</v>
      </c>
      <c r="H1879" s="127">
        <v>0</v>
      </c>
      <c r="I1879" s="127">
        <v>0</v>
      </c>
      <c r="J1879" s="127">
        <v>0</v>
      </c>
      <c r="K1879" s="127">
        <v>0</v>
      </c>
      <c r="L1879" s="127">
        <v>0</v>
      </c>
      <c r="M1879" s="127">
        <v>0</v>
      </c>
      <c r="N1879" s="127">
        <v>0</v>
      </c>
      <c r="O1879" s="127">
        <v>0</v>
      </c>
      <c r="P1879" s="127">
        <v>0</v>
      </c>
      <c r="Q1879" s="127">
        <v>0</v>
      </c>
      <c r="R1879" s="127">
        <v>0</v>
      </c>
      <c r="S1879" s="127">
        <v>0</v>
      </c>
      <c r="T1879" s="127">
        <v>0</v>
      </c>
      <c r="U1879" s="127">
        <v>0</v>
      </c>
      <c r="V1879" s="127">
        <v>0</v>
      </c>
      <c r="W1879" s="127">
        <v>0</v>
      </c>
      <c r="X1879" s="127">
        <v>0</v>
      </c>
      <c r="Y1879" s="127">
        <v>0</v>
      </c>
      <c r="Z1879" s="127">
        <v>0</v>
      </c>
      <c r="AA1879" s="127">
        <v>0</v>
      </c>
      <c r="AB1879" s="127">
        <v>0</v>
      </c>
      <c r="AC1879" s="127">
        <v>0</v>
      </c>
      <c r="AD1879" s="127">
        <v>0</v>
      </c>
      <c r="AE1879" s="127">
        <v>0</v>
      </c>
      <c r="AF1879" s="127">
        <v>0</v>
      </c>
      <c r="AG1879" s="127">
        <v>0</v>
      </c>
      <c r="AH1879" s="127">
        <v>0</v>
      </c>
    </row>
    <row r="1880" spans="1:34" x14ac:dyDescent="0.35">
      <c r="A1880" s="127" t="s">
        <v>2686</v>
      </c>
      <c r="B1880" s="127" t="s">
        <v>964</v>
      </c>
      <c r="C1880" s="127">
        <v>0</v>
      </c>
      <c r="D1880" s="127">
        <v>0</v>
      </c>
      <c r="E1880" s="127">
        <v>0</v>
      </c>
      <c r="F1880" s="127">
        <v>0</v>
      </c>
      <c r="G1880" s="127">
        <v>0</v>
      </c>
      <c r="H1880" s="127">
        <v>0</v>
      </c>
      <c r="I1880" s="127">
        <v>0</v>
      </c>
      <c r="J1880" s="127">
        <v>0</v>
      </c>
      <c r="K1880" s="127">
        <v>0</v>
      </c>
      <c r="L1880" s="127">
        <v>0</v>
      </c>
      <c r="M1880" s="127">
        <v>0</v>
      </c>
      <c r="N1880" s="127">
        <v>0</v>
      </c>
      <c r="O1880" s="127">
        <v>0</v>
      </c>
      <c r="P1880" s="127">
        <v>0</v>
      </c>
      <c r="Q1880" s="127">
        <v>0</v>
      </c>
      <c r="R1880" s="127">
        <v>0</v>
      </c>
      <c r="S1880" s="127">
        <v>0</v>
      </c>
      <c r="T1880" s="127">
        <v>0</v>
      </c>
      <c r="U1880" s="127">
        <v>0</v>
      </c>
      <c r="V1880" s="127">
        <v>0</v>
      </c>
      <c r="W1880" s="127">
        <v>0</v>
      </c>
      <c r="X1880" s="127">
        <v>0</v>
      </c>
      <c r="Y1880" s="127">
        <v>0</v>
      </c>
      <c r="Z1880" s="127">
        <v>0</v>
      </c>
      <c r="AA1880" s="127">
        <v>0</v>
      </c>
      <c r="AB1880" s="127">
        <v>0</v>
      </c>
      <c r="AC1880" s="127">
        <v>0</v>
      </c>
      <c r="AD1880" s="127">
        <v>0</v>
      </c>
      <c r="AE1880" s="127">
        <v>0</v>
      </c>
      <c r="AF1880" s="127">
        <v>0</v>
      </c>
      <c r="AG1880" s="127">
        <v>0</v>
      </c>
      <c r="AH1880" s="127">
        <v>0</v>
      </c>
    </row>
    <row r="1881" spans="1:34" x14ac:dyDescent="0.35">
      <c r="A1881" s="127" t="s">
        <v>2687</v>
      </c>
      <c r="B1881" s="127" t="s">
        <v>964</v>
      </c>
      <c r="C1881" s="127">
        <v>0</v>
      </c>
      <c r="D1881" s="127">
        <v>0</v>
      </c>
      <c r="E1881" s="127">
        <v>0</v>
      </c>
      <c r="F1881" s="127">
        <v>0</v>
      </c>
      <c r="G1881" s="127">
        <v>0</v>
      </c>
      <c r="H1881" s="127">
        <v>0</v>
      </c>
      <c r="I1881" s="127">
        <v>0</v>
      </c>
      <c r="J1881" s="127">
        <v>0</v>
      </c>
      <c r="K1881" s="127">
        <v>0</v>
      </c>
      <c r="L1881" s="127">
        <v>0</v>
      </c>
      <c r="M1881" s="127">
        <v>0</v>
      </c>
      <c r="N1881" s="127">
        <v>0</v>
      </c>
      <c r="O1881" s="127">
        <v>0</v>
      </c>
      <c r="P1881" s="127">
        <v>0</v>
      </c>
      <c r="Q1881" s="127">
        <v>0</v>
      </c>
      <c r="R1881" s="127">
        <v>0</v>
      </c>
      <c r="S1881" s="127">
        <v>0</v>
      </c>
      <c r="T1881" s="127">
        <v>0</v>
      </c>
      <c r="U1881" s="127">
        <v>0</v>
      </c>
      <c r="V1881" s="127">
        <v>0</v>
      </c>
      <c r="W1881" s="127">
        <v>0</v>
      </c>
      <c r="X1881" s="127">
        <v>0</v>
      </c>
      <c r="Y1881" s="127">
        <v>0</v>
      </c>
      <c r="Z1881" s="127">
        <v>0</v>
      </c>
      <c r="AA1881" s="127">
        <v>0</v>
      </c>
      <c r="AB1881" s="127">
        <v>0</v>
      </c>
      <c r="AC1881" s="127">
        <v>0</v>
      </c>
      <c r="AD1881" s="127">
        <v>0</v>
      </c>
      <c r="AE1881" s="127">
        <v>0</v>
      </c>
      <c r="AF1881" s="127">
        <v>0</v>
      </c>
      <c r="AG1881" s="127">
        <v>0</v>
      </c>
      <c r="AH1881" s="127">
        <v>0</v>
      </c>
    </row>
    <row r="1882" spans="1:34" x14ac:dyDescent="0.35">
      <c r="A1882" s="127" t="s">
        <v>2688</v>
      </c>
      <c r="B1882" s="127" t="s">
        <v>964</v>
      </c>
      <c r="C1882" s="127">
        <v>0</v>
      </c>
      <c r="D1882" s="127">
        <v>0</v>
      </c>
      <c r="E1882" s="127">
        <v>0</v>
      </c>
      <c r="F1882" s="127">
        <v>0</v>
      </c>
      <c r="G1882" s="127">
        <v>0</v>
      </c>
      <c r="H1882" s="127">
        <v>0</v>
      </c>
      <c r="I1882" s="127">
        <v>0</v>
      </c>
      <c r="J1882" s="127">
        <v>0</v>
      </c>
      <c r="K1882" s="127">
        <v>0</v>
      </c>
      <c r="L1882" s="127">
        <v>0</v>
      </c>
      <c r="M1882" s="127">
        <v>0</v>
      </c>
      <c r="N1882" s="127">
        <v>0</v>
      </c>
      <c r="O1882" s="127">
        <v>0</v>
      </c>
      <c r="P1882" s="127">
        <v>0</v>
      </c>
      <c r="Q1882" s="127">
        <v>0</v>
      </c>
      <c r="R1882" s="127">
        <v>0</v>
      </c>
      <c r="S1882" s="127">
        <v>0</v>
      </c>
      <c r="T1882" s="127">
        <v>0</v>
      </c>
      <c r="U1882" s="127">
        <v>0</v>
      </c>
      <c r="V1882" s="127">
        <v>0</v>
      </c>
      <c r="W1882" s="127">
        <v>0</v>
      </c>
      <c r="X1882" s="127">
        <v>0</v>
      </c>
      <c r="Y1882" s="127">
        <v>0</v>
      </c>
      <c r="Z1882" s="127">
        <v>0</v>
      </c>
      <c r="AA1882" s="127">
        <v>0</v>
      </c>
      <c r="AB1882" s="127">
        <v>0</v>
      </c>
      <c r="AC1882" s="127">
        <v>0</v>
      </c>
      <c r="AD1882" s="127">
        <v>0</v>
      </c>
      <c r="AE1882" s="127">
        <v>0</v>
      </c>
      <c r="AF1882" s="127">
        <v>0</v>
      </c>
      <c r="AG1882" s="127">
        <v>0</v>
      </c>
      <c r="AH1882" s="127">
        <v>0</v>
      </c>
    </row>
    <row r="1883" spans="1:34" x14ac:dyDescent="0.35">
      <c r="A1883" s="127" t="s">
        <v>2689</v>
      </c>
      <c r="B1883" s="127" t="s">
        <v>964</v>
      </c>
      <c r="C1883" s="127">
        <v>0</v>
      </c>
      <c r="D1883" s="127">
        <v>0</v>
      </c>
      <c r="E1883" s="127">
        <v>0</v>
      </c>
      <c r="F1883" s="127">
        <v>0</v>
      </c>
      <c r="G1883" s="127">
        <v>0</v>
      </c>
      <c r="H1883" s="127">
        <v>0</v>
      </c>
      <c r="I1883" s="127">
        <v>0</v>
      </c>
      <c r="J1883" s="127">
        <v>0</v>
      </c>
      <c r="K1883" s="127">
        <v>0</v>
      </c>
      <c r="L1883" s="127">
        <v>0</v>
      </c>
      <c r="M1883" s="127">
        <v>0</v>
      </c>
      <c r="N1883" s="127">
        <v>0</v>
      </c>
      <c r="O1883" s="127">
        <v>0</v>
      </c>
      <c r="P1883" s="127">
        <v>0</v>
      </c>
      <c r="Q1883" s="127">
        <v>0</v>
      </c>
      <c r="R1883" s="127">
        <v>0</v>
      </c>
      <c r="S1883" s="127">
        <v>0</v>
      </c>
      <c r="T1883" s="127">
        <v>0</v>
      </c>
      <c r="U1883" s="127">
        <v>0</v>
      </c>
      <c r="V1883" s="127">
        <v>0</v>
      </c>
      <c r="W1883" s="127">
        <v>0</v>
      </c>
      <c r="X1883" s="127">
        <v>0</v>
      </c>
      <c r="Y1883" s="127">
        <v>0</v>
      </c>
      <c r="Z1883" s="127">
        <v>0</v>
      </c>
      <c r="AA1883" s="127">
        <v>0</v>
      </c>
      <c r="AB1883" s="127">
        <v>0</v>
      </c>
      <c r="AC1883" s="127">
        <v>0</v>
      </c>
      <c r="AD1883" s="127">
        <v>0</v>
      </c>
      <c r="AE1883" s="127">
        <v>0</v>
      </c>
      <c r="AF1883" s="127">
        <v>0</v>
      </c>
      <c r="AG1883" s="127">
        <v>0</v>
      </c>
      <c r="AH1883" s="127">
        <v>0</v>
      </c>
    </row>
    <row r="1884" spans="1:34" x14ac:dyDescent="0.35">
      <c r="A1884" s="127" t="s">
        <v>2690</v>
      </c>
      <c r="B1884" s="127" t="s">
        <v>964</v>
      </c>
      <c r="C1884" s="127">
        <v>0</v>
      </c>
      <c r="D1884" s="127">
        <v>0</v>
      </c>
      <c r="E1884" s="127">
        <v>0</v>
      </c>
      <c r="F1884" s="127">
        <v>0</v>
      </c>
      <c r="G1884" s="127">
        <v>0</v>
      </c>
      <c r="H1884" s="127">
        <v>0</v>
      </c>
      <c r="I1884" s="127">
        <v>0</v>
      </c>
      <c r="J1884" s="127">
        <v>0</v>
      </c>
      <c r="K1884" s="127">
        <v>0</v>
      </c>
      <c r="L1884" s="127">
        <v>0</v>
      </c>
      <c r="M1884" s="127">
        <v>0</v>
      </c>
      <c r="N1884" s="127">
        <v>0</v>
      </c>
      <c r="O1884" s="127">
        <v>0</v>
      </c>
      <c r="P1884" s="127">
        <v>0</v>
      </c>
      <c r="Q1884" s="127">
        <v>0</v>
      </c>
      <c r="R1884" s="127">
        <v>0</v>
      </c>
      <c r="S1884" s="127">
        <v>0</v>
      </c>
      <c r="T1884" s="127">
        <v>0</v>
      </c>
      <c r="U1884" s="127">
        <v>0</v>
      </c>
      <c r="V1884" s="127">
        <v>0</v>
      </c>
      <c r="W1884" s="127">
        <v>0</v>
      </c>
      <c r="X1884" s="127">
        <v>0</v>
      </c>
      <c r="Y1884" s="127">
        <v>0</v>
      </c>
      <c r="Z1884" s="127">
        <v>0</v>
      </c>
      <c r="AA1884" s="127">
        <v>0</v>
      </c>
      <c r="AB1884" s="127">
        <v>0</v>
      </c>
      <c r="AC1884" s="127">
        <v>0</v>
      </c>
      <c r="AD1884" s="127">
        <v>0</v>
      </c>
      <c r="AE1884" s="127">
        <v>0</v>
      </c>
      <c r="AF1884" s="127">
        <v>0</v>
      </c>
      <c r="AG1884" s="127">
        <v>0</v>
      </c>
      <c r="AH1884" s="127">
        <v>0</v>
      </c>
    </row>
    <row r="1885" spans="1:34" x14ac:dyDescent="0.35">
      <c r="A1885" s="127" t="s">
        <v>2691</v>
      </c>
      <c r="B1885" s="127" t="s">
        <v>964</v>
      </c>
      <c r="C1885" s="127">
        <v>0</v>
      </c>
      <c r="D1885" s="127">
        <v>0</v>
      </c>
      <c r="E1885" s="127">
        <v>0</v>
      </c>
      <c r="F1885" s="127">
        <v>0</v>
      </c>
      <c r="G1885" s="127">
        <v>0</v>
      </c>
      <c r="H1885" s="127">
        <v>0</v>
      </c>
      <c r="I1885" s="127">
        <v>0</v>
      </c>
      <c r="J1885" s="127">
        <v>0</v>
      </c>
      <c r="K1885" s="127">
        <v>0</v>
      </c>
      <c r="L1885" s="127">
        <v>0</v>
      </c>
      <c r="M1885" s="127">
        <v>0</v>
      </c>
      <c r="N1885" s="127">
        <v>0</v>
      </c>
      <c r="O1885" s="127">
        <v>0</v>
      </c>
      <c r="P1885" s="127">
        <v>0</v>
      </c>
      <c r="Q1885" s="127">
        <v>0</v>
      </c>
      <c r="R1885" s="127">
        <v>0</v>
      </c>
      <c r="S1885" s="127">
        <v>0</v>
      </c>
      <c r="T1885" s="127">
        <v>0</v>
      </c>
      <c r="U1885" s="127">
        <v>0</v>
      </c>
      <c r="V1885" s="127">
        <v>0</v>
      </c>
      <c r="W1885" s="127">
        <v>0</v>
      </c>
      <c r="X1885" s="127">
        <v>0</v>
      </c>
      <c r="Y1885" s="127">
        <v>0</v>
      </c>
      <c r="Z1885" s="127">
        <v>0</v>
      </c>
      <c r="AA1885" s="127">
        <v>0</v>
      </c>
      <c r="AB1885" s="127">
        <v>0</v>
      </c>
      <c r="AC1885" s="127">
        <v>0</v>
      </c>
      <c r="AD1885" s="127">
        <v>0</v>
      </c>
      <c r="AE1885" s="127">
        <v>0</v>
      </c>
      <c r="AF1885" s="127">
        <v>0</v>
      </c>
      <c r="AG1885" s="127">
        <v>0</v>
      </c>
      <c r="AH1885" s="127">
        <v>0</v>
      </c>
    </row>
    <row r="1886" spans="1:34" x14ac:dyDescent="0.35">
      <c r="A1886" s="127" t="s">
        <v>2692</v>
      </c>
      <c r="B1886" s="127" t="s">
        <v>964</v>
      </c>
      <c r="C1886" s="127">
        <v>0</v>
      </c>
      <c r="D1886" s="127">
        <v>0</v>
      </c>
      <c r="E1886" s="127">
        <v>0</v>
      </c>
      <c r="F1886" s="127">
        <v>0</v>
      </c>
      <c r="G1886" s="127">
        <v>0</v>
      </c>
      <c r="H1886" s="127">
        <v>0</v>
      </c>
      <c r="I1886" s="127">
        <v>0</v>
      </c>
      <c r="J1886" s="127">
        <v>0</v>
      </c>
      <c r="K1886" s="127">
        <v>0</v>
      </c>
      <c r="L1886" s="127">
        <v>0</v>
      </c>
      <c r="M1886" s="127">
        <v>0</v>
      </c>
      <c r="N1886" s="127">
        <v>0</v>
      </c>
      <c r="O1886" s="127">
        <v>0</v>
      </c>
      <c r="P1886" s="127">
        <v>0</v>
      </c>
      <c r="Q1886" s="127">
        <v>0</v>
      </c>
      <c r="R1886" s="127">
        <v>0</v>
      </c>
      <c r="S1886" s="127">
        <v>0</v>
      </c>
      <c r="T1886" s="127">
        <v>0</v>
      </c>
      <c r="U1886" s="127">
        <v>0</v>
      </c>
      <c r="V1886" s="127">
        <v>0</v>
      </c>
      <c r="W1886" s="127">
        <v>0</v>
      </c>
      <c r="X1886" s="127">
        <v>0</v>
      </c>
      <c r="Y1886" s="127">
        <v>0</v>
      </c>
      <c r="Z1886" s="127">
        <v>0</v>
      </c>
      <c r="AA1886" s="127">
        <v>0</v>
      </c>
      <c r="AB1886" s="127">
        <v>0</v>
      </c>
      <c r="AC1886" s="127">
        <v>0</v>
      </c>
      <c r="AD1886" s="127">
        <v>0</v>
      </c>
      <c r="AE1886" s="127">
        <v>0</v>
      </c>
      <c r="AF1886" s="127">
        <v>0</v>
      </c>
      <c r="AG1886" s="127">
        <v>0</v>
      </c>
      <c r="AH1886" s="127">
        <v>0</v>
      </c>
    </row>
    <row r="1887" spans="1:34" x14ac:dyDescent="0.35">
      <c r="A1887" s="127" t="s">
        <v>2693</v>
      </c>
      <c r="B1887" s="127" t="s">
        <v>964</v>
      </c>
      <c r="C1887" s="127">
        <v>0</v>
      </c>
      <c r="D1887" s="127">
        <v>0</v>
      </c>
      <c r="E1887" s="127">
        <v>0</v>
      </c>
      <c r="F1887" s="127">
        <v>0</v>
      </c>
      <c r="G1887" s="127">
        <v>0</v>
      </c>
      <c r="H1887" s="127">
        <v>0</v>
      </c>
      <c r="I1887" s="127">
        <v>0</v>
      </c>
      <c r="J1887" s="127">
        <v>0</v>
      </c>
      <c r="K1887" s="127">
        <v>0</v>
      </c>
      <c r="L1887" s="127">
        <v>0</v>
      </c>
      <c r="M1887" s="127">
        <v>0</v>
      </c>
      <c r="N1887" s="127">
        <v>0</v>
      </c>
      <c r="O1887" s="127">
        <v>0</v>
      </c>
      <c r="P1887" s="127">
        <v>0</v>
      </c>
      <c r="Q1887" s="127">
        <v>0</v>
      </c>
      <c r="R1887" s="127">
        <v>0</v>
      </c>
      <c r="S1887" s="127">
        <v>0</v>
      </c>
      <c r="T1887" s="127">
        <v>0</v>
      </c>
      <c r="U1887" s="127">
        <v>0</v>
      </c>
      <c r="V1887" s="127">
        <v>0</v>
      </c>
      <c r="W1887" s="127">
        <v>0</v>
      </c>
      <c r="X1887" s="127">
        <v>0</v>
      </c>
      <c r="Y1887" s="127">
        <v>0</v>
      </c>
      <c r="Z1887" s="127">
        <v>0</v>
      </c>
      <c r="AA1887" s="127">
        <v>0</v>
      </c>
      <c r="AB1887" s="127">
        <v>0</v>
      </c>
      <c r="AC1887" s="127">
        <v>0</v>
      </c>
      <c r="AD1887" s="127">
        <v>0</v>
      </c>
      <c r="AE1887" s="127">
        <v>0</v>
      </c>
      <c r="AF1887" s="127">
        <v>0</v>
      </c>
      <c r="AG1887" s="127">
        <v>0</v>
      </c>
      <c r="AH1887" s="127">
        <v>0</v>
      </c>
    </row>
    <row r="1888" spans="1:34" x14ac:dyDescent="0.35">
      <c r="A1888" s="127" t="s">
        <v>2694</v>
      </c>
      <c r="B1888" s="127" t="s">
        <v>964</v>
      </c>
      <c r="C1888" s="127">
        <v>0</v>
      </c>
      <c r="D1888" s="127">
        <v>0</v>
      </c>
      <c r="E1888" s="127">
        <v>0</v>
      </c>
      <c r="F1888" s="127">
        <v>0</v>
      </c>
      <c r="G1888" s="127">
        <v>0</v>
      </c>
      <c r="H1888" s="127">
        <v>0</v>
      </c>
      <c r="I1888" s="127">
        <v>0</v>
      </c>
      <c r="J1888" s="127">
        <v>0</v>
      </c>
      <c r="K1888" s="127">
        <v>0</v>
      </c>
      <c r="L1888" s="127">
        <v>0</v>
      </c>
      <c r="M1888" s="127">
        <v>0</v>
      </c>
      <c r="N1888" s="127">
        <v>0</v>
      </c>
      <c r="O1888" s="127">
        <v>0</v>
      </c>
      <c r="P1888" s="127">
        <v>0</v>
      </c>
      <c r="Q1888" s="127">
        <v>0</v>
      </c>
      <c r="R1888" s="127">
        <v>0</v>
      </c>
      <c r="S1888" s="127">
        <v>0</v>
      </c>
      <c r="T1888" s="127">
        <v>0</v>
      </c>
      <c r="U1888" s="127">
        <v>0</v>
      </c>
      <c r="V1888" s="127">
        <v>0</v>
      </c>
      <c r="W1888" s="127">
        <v>0</v>
      </c>
      <c r="X1888" s="127">
        <v>0</v>
      </c>
      <c r="Y1888" s="127">
        <v>0</v>
      </c>
      <c r="Z1888" s="127">
        <v>0</v>
      </c>
      <c r="AA1888" s="127">
        <v>0</v>
      </c>
      <c r="AB1888" s="127">
        <v>0</v>
      </c>
      <c r="AC1888" s="127">
        <v>0</v>
      </c>
      <c r="AD1888" s="127">
        <v>0</v>
      </c>
      <c r="AE1888" s="127">
        <v>0</v>
      </c>
      <c r="AF1888" s="127">
        <v>0</v>
      </c>
      <c r="AG1888" s="127">
        <v>0</v>
      </c>
      <c r="AH1888" s="127">
        <v>0</v>
      </c>
    </row>
    <row r="1889" spans="1:34" x14ac:dyDescent="0.35">
      <c r="A1889" s="127" t="s">
        <v>2695</v>
      </c>
      <c r="B1889" s="127" t="s">
        <v>964</v>
      </c>
      <c r="C1889" s="127">
        <v>0</v>
      </c>
      <c r="D1889" s="127">
        <v>0</v>
      </c>
      <c r="E1889" s="127">
        <v>0</v>
      </c>
      <c r="F1889" s="127">
        <v>0</v>
      </c>
      <c r="G1889" s="127">
        <v>0</v>
      </c>
      <c r="H1889" s="127">
        <v>0</v>
      </c>
      <c r="I1889" s="127">
        <v>0</v>
      </c>
      <c r="J1889" s="127">
        <v>0</v>
      </c>
      <c r="K1889" s="127">
        <v>0</v>
      </c>
      <c r="L1889" s="127">
        <v>0</v>
      </c>
      <c r="M1889" s="127">
        <v>0</v>
      </c>
      <c r="N1889" s="127">
        <v>0</v>
      </c>
      <c r="O1889" s="127">
        <v>0</v>
      </c>
      <c r="P1889" s="127">
        <v>0</v>
      </c>
      <c r="Q1889" s="127">
        <v>0</v>
      </c>
      <c r="R1889" s="127">
        <v>0</v>
      </c>
      <c r="S1889" s="127">
        <v>0</v>
      </c>
      <c r="T1889" s="127">
        <v>0</v>
      </c>
      <c r="U1889" s="127">
        <v>0</v>
      </c>
      <c r="V1889" s="127">
        <v>0</v>
      </c>
      <c r="W1889" s="127">
        <v>0</v>
      </c>
      <c r="X1889" s="127">
        <v>0</v>
      </c>
      <c r="Y1889" s="127">
        <v>0</v>
      </c>
      <c r="Z1889" s="127">
        <v>0</v>
      </c>
      <c r="AA1889" s="127">
        <v>0</v>
      </c>
      <c r="AB1889" s="127">
        <v>0</v>
      </c>
      <c r="AC1889" s="127">
        <v>0</v>
      </c>
      <c r="AD1889" s="127">
        <v>0</v>
      </c>
      <c r="AE1889" s="127">
        <v>0</v>
      </c>
      <c r="AF1889" s="127">
        <v>0</v>
      </c>
      <c r="AG1889" s="127">
        <v>0</v>
      </c>
      <c r="AH1889" s="127">
        <v>0</v>
      </c>
    </row>
    <row r="1890" spans="1:34" x14ac:dyDescent="0.35">
      <c r="A1890" s="127" t="s">
        <v>2696</v>
      </c>
      <c r="B1890" s="127" t="s">
        <v>964</v>
      </c>
      <c r="C1890" s="127">
        <v>0</v>
      </c>
      <c r="D1890" s="127">
        <v>0</v>
      </c>
      <c r="E1890" s="127">
        <v>0</v>
      </c>
      <c r="F1890" s="127">
        <v>0</v>
      </c>
      <c r="G1890" s="127">
        <v>0</v>
      </c>
      <c r="H1890" s="127">
        <v>0</v>
      </c>
      <c r="I1890" s="127">
        <v>0</v>
      </c>
      <c r="J1890" s="127">
        <v>0</v>
      </c>
      <c r="K1890" s="127">
        <v>0</v>
      </c>
      <c r="L1890" s="127">
        <v>0</v>
      </c>
      <c r="M1890" s="127">
        <v>0</v>
      </c>
      <c r="N1890" s="127">
        <v>0</v>
      </c>
      <c r="O1890" s="127">
        <v>0</v>
      </c>
      <c r="P1890" s="127">
        <v>0</v>
      </c>
      <c r="Q1890" s="127">
        <v>0</v>
      </c>
      <c r="R1890" s="127">
        <v>0</v>
      </c>
      <c r="S1890" s="127">
        <v>0</v>
      </c>
      <c r="T1890" s="127">
        <v>0</v>
      </c>
      <c r="U1890" s="127">
        <v>0</v>
      </c>
      <c r="V1890" s="127">
        <v>0</v>
      </c>
      <c r="W1890" s="127">
        <v>0</v>
      </c>
      <c r="X1890" s="127">
        <v>0</v>
      </c>
      <c r="Y1890" s="127">
        <v>0</v>
      </c>
      <c r="Z1890" s="127">
        <v>0</v>
      </c>
      <c r="AA1890" s="127">
        <v>0</v>
      </c>
      <c r="AB1890" s="127">
        <v>0</v>
      </c>
      <c r="AC1890" s="127">
        <v>0</v>
      </c>
      <c r="AD1890" s="127">
        <v>0</v>
      </c>
      <c r="AE1890" s="127">
        <v>0</v>
      </c>
      <c r="AF1890" s="127">
        <v>0</v>
      </c>
      <c r="AG1890" s="127">
        <v>0</v>
      </c>
      <c r="AH1890" s="127">
        <v>0</v>
      </c>
    </row>
    <row r="1891" spans="1:34" x14ac:dyDescent="0.35">
      <c r="A1891" s="127" t="s">
        <v>2697</v>
      </c>
      <c r="B1891" s="127" t="s">
        <v>964</v>
      </c>
      <c r="C1891" s="127">
        <v>0</v>
      </c>
      <c r="D1891" s="127">
        <v>0</v>
      </c>
      <c r="E1891" s="127">
        <v>0</v>
      </c>
      <c r="F1891" s="127">
        <v>0</v>
      </c>
      <c r="G1891" s="127">
        <v>0</v>
      </c>
      <c r="H1891" s="127">
        <v>0</v>
      </c>
      <c r="I1891" s="127">
        <v>0</v>
      </c>
      <c r="J1891" s="127">
        <v>0</v>
      </c>
      <c r="K1891" s="127">
        <v>0</v>
      </c>
      <c r="L1891" s="127">
        <v>0</v>
      </c>
      <c r="M1891" s="127">
        <v>0</v>
      </c>
      <c r="N1891" s="127">
        <v>0</v>
      </c>
      <c r="O1891" s="127">
        <v>0</v>
      </c>
      <c r="P1891" s="127">
        <v>0</v>
      </c>
      <c r="Q1891" s="127">
        <v>0</v>
      </c>
      <c r="R1891" s="127">
        <v>0</v>
      </c>
      <c r="S1891" s="127">
        <v>0</v>
      </c>
      <c r="T1891" s="127">
        <v>0</v>
      </c>
      <c r="U1891" s="127">
        <v>0</v>
      </c>
      <c r="V1891" s="127">
        <v>0</v>
      </c>
      <c r="W1891" s="127">
        <v>0</v>
      </c>
      <c r="X1891" s="127">
        <v>0</v>
      </c>
      <c r="Y1891" s="127">
        <v>0</v>
      </c>
      <c r="Z1891" s="127">
        <v>0</v>
      </c>
      <c r="AA1891" s="127">
        <v>0</v>
      </c>
      <c r="AB1891" s="127">
        <v>0</v>
      </c>
      <c r="AC1891" s="127">
        <v>0</v>
      </c>
      <c r="AD1891" s="127">
        <v>0</v>
      </c>
      <c r="AE1891" s="127">
        <v>0</v>
      </c>
      <c r="AF1891" s="127">
        <v>0</v>
      </c>
      <c r="AG1891" s="127">
        <v>0</v>
      </c>
      <c r="AH1891" s="127">
        <v>0</v>
      </c>
    </row>
    <row r="1892" spans="1:34" x14ac:dyDescent="0.35">
      <c r="A1892" s="127" t="s">
        <v>2698</v>
      </c>
      <c r="B1892" s="127" t="s">
        <v>964</v>
      </c>
      <c r="C1892" s="127">
        <v>0</v>
      </c>
      <c r="D1892" s="127">
        <v>0</v>
      </c>
      <c r="E1892" s="127">
        <v>0</v>
      </c>
      <c r="F1892" s="127">
        <v>0</v>
      </c>
      <c r="G1892" s="127">
        <v>0</v>
      </c>
      <c r="H1892" s="127">
        <v>0</v>
      </c>
      <c r="I1892" s="127">
        <v>0</v>
      </c>
      <c r="J1892" s="127">
        <v>0</v>
      </c>
      <c r="K1892" s="127">
        <v>0</v>
      </c>
      <c r="L1892" s="127">
        <v>0</v>
      </c>
      <c r="M1892" s="127">
        <v>0</v>
      </c>
      <c r="N1892" s="127">
        <v>0</v>
      </c>
      <c r="O1892" s="127">
        <v>0</v>
      </c>
      <c r="P1892" s="127">
        <v>0</v>
      </c>
      <c r="Q1892" s="127">
        <v>0</v>
      </c>
      <c r="R1892" s="127">
        <v>0</v>
      </c>
      <c r="S1892" s="127">
        <v>0</v>
      </c>
      <c r="T1892" s="127">
        <v>0</v>
      </c>
      <c r="U1892" s="127">
        <v>0</v>
      </c>
      <c r="V1892" s="127">
        <v>0</v>
      </c>
      <c r="W1892" s="127">
        <v>0</v>
      </c>
      <c r="X1892" s="127">
        <v>0</v>
      </c>
      <c r="Y1892" s="127">
        <v>0</v>
      </c>
      <c r="Z1892" s="127">
        <v>0</v>
      </c>
      <c r="AA1892" s="127">
        <v>0</v>
      </c>
      <c r="AB1892" s="127">
        <v>0</v>
      </c>
      <c r="AC1892" s="127">
        <v>0</v>
      </c>
      <c r="AD1892" s="127">
        <v>0</v>
      </c>
      <c r="AE1892" s="127">
        <v>0</v>
      </c>
      <c r="AF1892" s="127">
        <v>0</v>
      </c>
      <c r="AG1892" s="127">
        <v>0</v>
      </c>
      <c r="AH1892" s="127">
        <v>0</v>
      </c>
    </row>
    <row r="1893" spans="1:34" x14ac:dyDescent="0.35">
      <c r="A1893" s="127" t="s">
        <v>2699</v>
      </c>
      <c r="B1893" s="127" t="s">
        <v>964</v>
      </c>
      <c r="C1893" s="127">
        <v>0</v>
      </c>
      <c r="D1893" s="127">
        <v>0</v>
      </c>
      <c r="E1893" s="127">
        <v>0</v>
      </c>
      <c r="F1893" s="127">
        <v>0</v>
      </c>
      <c r="G1893" s="127">
        <v>0</v>
      </c>
      <c r="H1893" s="127">
        <v>0</v>
      </c>
      <c r="I1893" s="127">
        <v>0</v>
      </c>
      <c r="J1893" s="127">
        <v>0</v>
      </c>
      <c r="K1893" s="127">
        <v>0</v>
      </c>
      <c r="L1893" s="127">
        <v>0</v>
      </c>
      <c r="M1893" s="127">
        <v>0</v>
      </c>
      <c r="N1893" s="127">
        <v>0</v>
      </c>
      <c r="O1893" s="127">
        <v>0</v>
      </c>
      <c r="P1893" s="127">
        <v>0</v>
      </c>
      <c r="Q1893" s="127">
        <v>0</v>
      </c>
      <c r="R1893" s="127">
        <v>0</v>
      </c>
      <c r="S1893" s="127">
        <v>0</v>
      </c>
      <c r="T1893" s="127">
        <v>0</v>
      </c>
      <c r="U1893" s="127">
        <v>0</v>
      </c>
      <c r="V1893" s="127">
        <v>0</v>
      </c>
      <c r="W1893" s="127">
        <v>0</v>
      </c>
      <c r="X1893" s="127">
        <v>0</v>
      </c>
      <c r="Y1893" s="127">
        <v>0</v>
      </c>
      <c r="Z1893" s="127">
        <v>0</v>
      </c>
      <c r="AA1893" s="127">
        <v>0</v>
      </c>
      <c r="AB1893" s="127">
        <v>0</v>
      </c>
      <c r="AC1893" s="127">
        <v>0</v>
      </c>
      <c r="AD1893" s="127">
        <v>0</v>
      </c>
      <c r="AE1893" s="127">
        <v>0</v>
      </c>
      <c r="AF1893" s="127">
        <v>0</v>
      </c>
      <c r="AG1893" s="127">
        <v>0</v>
      </c>
      <c r="AH1893" s="127">
        <v>0</v>
      </c>
    </row>
    <row r="1894" spans="1:34" x14ac:dyDescent="0.35">
      <c r="A1894" s="127" t="s">
        <v>2700</v>
      </c>
      <c r="B1894" s="127" t="s">
        <v>964</v>
      </c>
      <c r="C1894" s="127">
        <v>0</v>
      </c>
      <c r="D1894" s="127">
        <v>0</v>
      </c>
      <c r="E1894" s="127">
        <v>0</v>
      </c>
      <c r="F1894" s="127">
        <v>0</v>
      </c>
      <c r="G1894" s="127">
        <v>0</v>
      </c>
      <c r="H1894" s="127">
        <v>0</v>
      </c>
      <c r="I1894" s="127">
        <v>0</v>
      </c>
      <c r="J1894" s="127">
        <v>0</v>
      </c>
      <c r="K1894" s="127">
        <v>0</v>
      </c>
      <c r="L1894" s="127">
        <v>0</v>
      </c>
      <c r="M1894" s="127">
        <v>0</v>
      </c>
      <c r="N1894" s="127">
        <v>0</v>
      </c>
      <c r="O1894" s="127">
        <v>0</v>
      </c>
      <c r="P1894" s="127">
        <v>0</v>
      </c>
      <c r="Q1894" s="127">
        <v>0</v>
      </c>
      <c r="R1894" s="127">
        <v>0</v>
      </c>
      <c r="S1894" s="127">
        <v>0</v>
      </c>
      <c r="T1894" s="127">
        <v>0</v>
      </c>
      <c r="U1894" s="127">
        <v>0</v>
      </c>
      <c r="V1894" s="127">
        <v>0</v>
      </c>
      <c r="W1894" s="127">
        <v>0</v>
      </c>
      <c r="X1894" s="127">
        <v>0</v>
      </c>
      <c r="Y1894" s="127">
        <v>0</v>
      </c>
      <c r="Z1894" s="127">
        <v>0</v>
      </c>
      <c r="AA1894" s="127">
        <v>0</v>
      </c>
      <c r="AB1894" s="127">
        <v>0</v>
      </c>
      <c r="AC1894" s="127">
        <v>0</v>
      </c>
      <c r="AD1894" s="127">
        <v>0</v>
      </c>
      <c r="AE1894" s="127">
        <v>0</v>
      </c>
      <c r="AF1894" s="127">
        <v>0</v>
      </c>
      <c r="AG1894" s="127">
        <v>0</v>
      </c>
      <c r="AH1894" s="127">
        <v>0</v>
      </c>
    </row>
    <row r="1895" spans="1:34" x14ac:dyDescent="0.35">
      <c r="A1895" s="127" t="s">
        <v>2701</v>
      </c>
      <c r="B1895" s="127" t="s">
        <v>964</v>
      </c>
      <c r="C1895" s="127">
        <v>0</v>
      </c>
      <c r="D1895" s="127">
        <v>0</v>
      </c>
      <c r="E1895" s="127">
        <v>0</v>
      </c>
      <c r="F1895" s="127">
        <v>0</v>
      </c>
      <c r="G1895" s="127">
        <v>0</v>
      </c>
      <c r="H1895" s="127">
        <v>0</v>
      </c>
      <c r="I1895" s="127">
        <v>0</v>
      </c>
      <c r="J1895" s="127">
        <v>0</v>
      </c>
      <c r="K1895" s="127">
        <v>0</v>
      </c>
      <c r="L1895" s="127">
        <v>0</v>
      </c>
      <c r="M1895" s="127">
        <v>0</v>
      </c>
      <c r="N1895" s="127">
        <v>0</v>
      </c>
      <c r="O1895" s="127">
        <v>0</v>
      </c>
      <c r="P1895" s="127">
        <v>0</v>
      </c>
      <c r="Q1895" s="127">
        <v>0</v>
      </c>
      <c r="R1895" s="127">
        <v>0</v>
      </c>
      <c r="S1895" s="127">
        <v>0</v>
      </c>
      <c r="T1895" s="127">
        <v>0</v>
      </c>
      <c r="U1895" s="127">
        <v>0</v>
      </c>
      <c r="V1895" s="127">
        <v>0</v>
      </c>
      <c r="W1895" s="127">
        <v>0</v>
      </c>
      <c r="X1895" s="127">
        <v>0</v>
      </c>
      <c r="Y1895" s="127">
        <v>0</v>
      </c>
      <c r="Z1895" s="127">
        <v>0</v>
      </c>
      <c r="AA1895" s="127">
        <v>0</v>
      </c>
      <c r="AB1895" s="127">
        <v>0</v>
      </c>
      <c r="AC1895" s="127">
        <v>0</v>
      </c>
      <c r="AD1895" s="127">
        <v>0</v>
      </c>
      <c r="AE1895" s="127">
        <v>0</v>
      </c>
      <c r="AF1895" s="127">
        <v>0</v>
      </c>
      <c r="AG1895" s="127">
        <v>0</v>
      </c>
      <c r="AH1895" s="127">
        <v>0</v>
      </c>
    </row>
    <row r="1896" spans="1:34" x14ac:dyDescent="0.35">
      <c r="A1896" s="127" t="s">
        <v>2702</v>
      </c>
      <c r="B1896" s="127" t="s">
        <v>964</v>
      </c>
      <c r="C1896" s="127">
        <v>0</v>
      </c>
      <c r="D1896" s="127">
        <v>0</v>
      </c>
      <c r="E1896" s="127">
        <v>0</v>
      </c>
      <c r="F1896" s="127">
        <v>0</v>
      </c>
      <c r="G1896" s="127">
        <v>0</v>
      </c>
      <c r="H1896" s="127">
        <v>0</v>
      </c>
      <c r="I1896" s="127">
        <v>0</v>
      </c>
      <c r="J1896" s="127">
        <v>0</v>
      </c>
      <c r="K1896" s="127">
        <v>0</v>
      </c>
      <c r="L1896" s="127">
        <v>0</v>
      </c>
      <c r="M1896" s="127">
        <v>0</v>
      </c>
      <c r="N1896" s="127">
        <v>0</v>
      </c>
      <c r="O1896" s="127">
        <v>0</v>
      </c>
      <c r="P1896" s="127">
        <v>0</v>
      </c>
      <c r="Q1896" s="127">
        <v>0</v>
      </c>
      <c r="R1896" s="127">
        <v>0</v>
      </c>
      <c r="S1896" s="127">
        <v>0</v>
      </c>
      <c r="T1896" s="127">
        <v>0</v>
      </c>
      <c r="U1896" s="127">
        <v>0</v>
      </c>
      <c r="V1896" s="127">
        <v>0</v>
      </c>
      <c r="W1896" s="127">
        <v>0</v>
      </c>
      <c r="X1896" s="127">
        <v>0</v>
      </c>
      <c r="Y1896" s="127">
        <v>0</v>
      </c>
      <c r="Z1896" s="127">
        <v>0</v>
      </c>
      <c r="AA1896" s="127">
        <v>0</v>
      </c>
      <c r="AB1896" s="127">
        <v>0</v>
      </c>
      <c r="AC1896" s="127">
        <v>0</v>
      </c>
      <c r="AD1896" s="127">
        <v>0</v>
      </c>
      <c r="AE1896" s="127">
        <v>0</v>
      </c>
      <c r="AF1896" s="127">
        <v>0</v>
      </c>
      <c r="AG1896" s="127">
        <v>0</v>
      </c>
      <c r="AH1896" s="127">
        <v>0</v>
      </c>
    </row>
    <row r="1897" spans="1:34" x14ac:dyDescent="0.35">
      <c r="A1897" s="127" t="s">
        <v>2703</v>
      </c>
      <c r="B1897" s="127" t="s">
        <v>964</v>
      </c>
      <c r="C1897" s="127">
        <v>0</v>
      </c>
      <c r="D1897" s="127">
        <v>0</v>
      </c>
      <c r="E1897" s="127">
        <v>0</v>
      </c>
      <c r="F1897" s="127">
        <v>0</v>
      </c>
      <c r="G1897" s="127">
        <v>0</v>
      </c>
      <c r="H1897" s="127">
        <v>0</v>
      </c>
      <c r="I1897" s="127">
        <v>0</v>
      </c>
      <c r="J1897" s="127">
        <v>0</v>
      </c>
      <c r="K1897" s="127">
        <v>0</v>
      </c>
      <c r="L1897" s="127">
        <v>0</v>
      </c>
      <c r="M1897" s="127">
        <v>0</v>
      </c>
      <c r="N1897" s="127">
        <v>0</v>
      </c>
      <c r="O1897" s="127">
        <v>0</v>
      </c>
      <c r="P1897" s="127">
        <v>0</v>
      </c>
      <c r="Q1897" s="127">
        <v>0</v>
      </c>
      <c r="R1897" s="127">
        <v>0</v>
      </c>
      <c r="S1897" s="127">
        <v>0</v>
      </c>
      <c r="T1897" s="127">
        <v>0</v>
      </c>
      <c r="U1897" s="127">
        <v>0</v>
      </c>
      <c r="V1897" s="127">
        <v>0</v>
      </c>
      <c r="W1897" s="127">
        <v>0</v>
      </c>
      <c r="X1897" s="127">
        <v>0</v>
      </c>
      <c r="Y1897" s="127">
        <v>0</v>
      </c>
      <c r="Z1897" s="127">
        <v>0</v>
      </c>
      <c r="AA1897" s="127">
        <v>0</v>
      </c>
      <c r="AB1897" s="127">
        <v>0</v>
      </c>
      <c r="AC1897" s="127">
        <v>0</v>
      </c>
      <c r="AD1897" s="127">
        <v>0</v>
      </c>
      <c r="AE1897" s="127">
        <v>0</v>
      </c>
      <c r="AF1897" s="127">
        <v>0</v>
      </c>
      <c r="AG1897" s="127">
        <v>0</v>
      </c>
      <c r="AH1897" s="127">
        <v>0</v>
      </c>
    </row>
    <row r="1898" spans="1:34" x14ac:dyDescent="0.35">
      <c r="A1898" s="127" t="s">
        <v>2704</v>
      </c>
      <c r="B1898" s="127" t="s">
        <v>964</v>
      </c>
      <c r="C1898" s="127">
        <v>0</v>
      </c>
      <c r="D1898" s="127">
        <v>0</v>
      </c>
      <c r="E1898" s="127">
        <v>0</v>
      </c>
      <c r="F1898" s="127">
        <v>0</v>
      </c>
      <c r="G1898" s="127">
        <v>0</v>
      </c>
      <c r="H1898" s="127">
        <v>0</v>
      </c>
      <c r="I1898" s="127">
        <v>0</v>
      </c>
      <c r="J1898" s="127">
        <v>0</v>
      </c>
      <c r="K1898" s="127">
        <v>0</v>
      </c>
      <c r="L1898" s="127">
        <v>0</v>
      </c>
      <c r="M1898" s="127">
        <v>0</v>
      </c>
      <c r="N1898" s="127">
        <v>0</v>
      </c>
      <c r="O1898" s="127">
        <v>0</v>
      </c>
      <c r="P1898" s="127">
        <v>0</v>
      </c>
      <c r="Q1898" s="127">
        <v>0</v>
      </c>
      <c r="R1898" s="127">
        <v>0</v>
      </c>
      <c r="S1898" s="127">
        <v>0</v>
      </c>
      <c r="T1898" s="127">
        <v>0</v>
      </c>
      <c r="U1898" s="127">
        <v>0</v>
      </c>
      <c r="V1898" s="127">
        <v>0</v>
      </c>
      <c r="W1898" s="127">
        <v>0</v>
      </c>
      <c r="X1898" s="127">
        <v>0</v>
      </c>
      <c r="Y1898" s="127">
        <v>0</v>
      </c>
      <c r="Z1898" s="127">
        <v>0</v>
      </c>
      <c r="AA1898" s="127">
        <v>0</v>
      </c>
      <c r="AB1898" s="127">
        <v>0</v>
      </c>
      <c r="AC1898" s="127">
        <v>0</v>
      </c>
      <c r="AD1898" s="127">
        <v>0</v>
      </c>
      <c r="AE1898" s="127">
        <v>0</v>
      </c>
      <c r="AF1898" s="127">
        <v>0</v>
      </c>
      <c r="AG1898" s="127">
        <v>0</v>
      </c>
      <c r="AH1898" s="127">
        <v>0</v>
      </c>
    </row>
    <row r="1899" spans="1:34" x14ac:dyDescent="0.35">
      <c r="A1899" s="127" t="s">
        <v>1955</v>
      </c>
      <c r="B1899" s="127" t="s">
        <v>964</v>
      </c>
      <c r="C1899" s="127">
        <v>0</v>
      </c>
      <c r="D1899" s="127">
        <v>0</v>
      </c>
      <c r="E1899" s="127">
        <v>0</v>
      </c>
      <c r="F1899" s="127">
        <v>0</v>
      </c>
      <c r="G1899" s="127">
        <v>0</v>
      </c>
      <c r="H1899" s="127">
        <v>0</v>
      </c>
      <c r="I1899" s="127">
        <v>0</v>
      </c>
      <c r="J1899" s="127">
        <v>0</v>
      </c>
      <c r="K1899" s="127">
        <v>0</v>
      </c>
      <c r="L1899" s="127">
        <v>0</v>
      </c>
      <c r="M1899" s="127">
        <v>0</v>
      </c>
      <c r="N1899" s="127">
        <v>0</v>
      </c>
      <c r="O1899" s="127">
        <v>0</v>
      </c>
      <c r="P1899" s="127">
        <v>0</v>
      </c>
      <c r="Q1899" s="127">
        <v>0</v>
      </c>
      <c r="R1899" s="127">
        <v>0</v>
      </c>
      <c r="S1899" s="127">
        <v>0</v>
      </c>
      <c r="T1899" s="127">
        <v>0</v>
      </c>
      <c r="U1899" s="127">
        <v>0</v>
      </c>
      <c r="V1899" s="127">
        <v>0</v>
      </c>
      <c r="W1899" s="127">
        <v>0</v>
      </c>
      <c r="X1899" s="127">
        <v>0</v>
      </c>
      <c r="Y1899" s="127">
        <v>0</v>
      </c>
      <c r="Z1899" s="127">
        <v>0</v>
      </c>
      <c r="AA1899" s="127">
        <v>0</v>
      </c>
      <c r="AB1899" s="127">
        <v>0</v>
      </c>
      <c r="AC1899" s="127">
        <v>0</v>
      </c>
      <c r="AD1899" s="127">
        <v>0</v>
      </c>
      <c r="AE1899" s="127">
        <v>0</v>
      </c>
      <c r="AF1899" s="127">
        <v>0</v>
      </c>
      <c r="AG1899" s="127">
        <v>0</v>
      </c>
      <c r="AH1899" s="127">
        <v>0</v>
      </c>
    </row>
    <row r="1900" spans="1:34" x14ac:dyDescent="0.35">
      <c r="A1900" s="127" t="s">
        <v>1956</v>
      </c>
      <c r="B1900" s="127" t="s">
        <v>964</v>
      </c>
      <c r="C1900" s="128">
        <v>683827000000</v>
      </c>
      <c r="D1900" s="128">
        <v>531149000000</v>
      </c>
      <c r="E1900" s="128">
        <v>629674000000</v>
      </c>
      <c r="F1900" s="128">
        <v>679491000000</v>
      </c>
      <c r="G1900" s="128">
        <v>704639000000</v>
      </c>
      <c r="H1900" s="128">
        <v>716503000000</v>
      </c>
      <c r="I1900" s="128">
        <v>720683000000</v>
      </c>
      <c r="J1900" s="128">
        <v>720186000000</v>
      </c>
      <c r="K1900" s="128">
        <v>716409000000</v>
      </c>
      <c r="L1900" s="128">
        <v>709896000000</v>
      </c>
      <c r="M1900" s="128">
        <v>703165000000</v>
      </c>
      <c r="N1900" s="128">
        <v>702567000000</v>
      </c>
      <c r="O1900" s="128">
        <v>702879000000</v>
      </c>
      <c r="P1900" s="128">
        <v>704517000000</v>
      </c>
      <c r="Q1900" s="128">
        <v>700909000000</v>
      </c>
      <c r="R1900" s="128">
        <v>696394000000</v>
      </c>
      <c r="S1900" s="128">
        <v>691242000000</v>
      </c>
      <c r="T1900" s="128">
        <v>685664000000</v>
      </c>
      <c r="U1900" s="128">
        <v>679914000000</v>
      </c>
      <c r="V1900" s="128">
        <v>672648000000</v>
      </c>
      <c r="W1900" s="128">
        <v>665636000000</v>
      </c>
      <c r="X1900" s="128">
        <v>658609000000</v>
      </c>
      <c r="Y1900" s="128">
        <v>651716000000</v>
      </c>
      <c r="Z1900" s="128">
        <v>645185000000</v>
      </c>
      <c r="AA1900" s="128">
        <v>636047000000</v>
      </c>
      <c r="AB1900" s="128">
        <v>627254000000</v>
      </c>
      <c r="AC1900" s="128">
        <v>618768000000</v>
      </c>
      <c r="AD1900" s="128">
        <v>610220000000</v>
      </c>
      <c r="AE1900" s="128">
        <v>601579000000</v>
      </c>
      <c r="AF1900" s="128">
        <v>592898000000</v>
      </c>
      <c r="AG1900" s="128">
        <v>583895000000</v>
      </c>
      <c r="AH1900" s="128">
        <v>574745000000</v>
      </c>
    </row>
    <row r="1901" spans="1:34" x14ac:dyDescent="0.35">
      <c r="A1901" s="127" t="s">
        <v>1957</v>
      </c>
      <c r="B1901" s="127" t="s">
        <v>964</v>
      </c>
      <c r="C1901" s="127">
        <v>0</v>
      </c>
      <c r="D1901" s="127">
        <v>0</v>
      </c>
      <c r="E1901" s="127">
        <v>0</v>
      </c>
      <c r="F1901" s="127">
        <v>0</v>
      </c>
      <c r="G1901" s="127">
        <v>0</v>
      </c>
      <c r="H1901" s="127">
        <v>0</v>
      </c>
      <c r="I1901" s="127">
        <v>0</v>
      </c>
      <c r="J1901" s="127">
        <v>0</v>
      </c>
      <c r="K1901" s="127">
        <v>0</v>
      </c>
      <c r="L1901" s="127">
        <v>0</v>
      </c>
      <c r="M1901" s="127">
        <v>0</v>
      </c>
      <c r="N1901" s="127">
        <v>0</v>
      </c>
      <c r="O1901" s="127">
        <v>0</v>
      </c>
      <c r="P1901" s="127">
        <v>0</v>
      </c>
      <c r="Q1901" s="127">
        <v>0</v>
      </c>
      <c r="R1901" s="127">
        <v>0</v>
      </c>
      <c r="S1901" s="127">
        <v>0</v>
      </c>
      <c r="T1901" s="127">
        <v>0</v>
      </c>
      <c r="U1901" s="127">
        <v>0</v>
      </c>
      <c r="V1901" s="127">
        <v>0</v>
      </c>
      <c r="W1901" s="127">
        <v>0</v>
      </c>
      <c r="X1901" s="127">
        <v>0</v>
      </c>
      <c r="Y1901" s="127">
        <v>0</v>
      </c>
      <c r="Z1901" s="127">
        <v>0</v>
      </c>
      <c r="AA1901" s="127">
        <v>0</v>
      </c>
      <c r="AB1901" s="127">
        <v>0</v>
      </c>
      <c r="AC1901" s="127">
        <v>0</v>
      </c>
      <c r="AD1901" s="127">
        <v>0</v>
      </c>
      <c r="AE1901" s="127">
        <v>0</v>
      </c>
      <c r="AF1901" s="127">
        <v>0</v>
      </c>
      <c r="AG1901" s="127">
        <v>0</v>
      </c>
      <c r="AH1901" s="127">
        <v>0</v>
      </c>
    </row>
    <row r="1902" spans="1:34" x14ac:dyDescent="0.35">
      <c r="A1902" s="127" t="s">
        <v>1958</v>
      </c>
      <c r="B1902" s="127" t="s">
        <v>964</v>
      </c>
      <c r="C1902" s="128">
        <v>62204000000000</v>
      </c>
      <c r="D1902" s="128">
        <v>48458700000000</v>
      </c>
      <c r="E1902" s="128">
        <v>57734000000000</v>
      </c>
      <c r="F1902" s="128">
        <v>62740000000000</v>
      </c>
      <c r="G1902" s="128">
        <v>65637700000000</v>
      </c>
      <c r="H1902" s="128">
        <v>67447600000000</v>
      </c>
      <c r="I1902" s="128">
        <v>68680800000000</v>
      </c>
      <c r="J1902" s="128">
        <v>69591800000000</v>
      </c>
      <c r="K1902" s="128">
        <v>70311700000000</v>
      </c>
      <c r="L1902" s="128">
        <v>70866100000000</v>
      </c>
      <c r="M1902" s="128">
        <v>71343200000000</v>
      </c>
      <c r="N1902" s="128">
        <v>72250600000000</v>
      </c>
      <c r="O1902" s="128">
        <v>73266300000000</v>
      </c>
      <c r="P1902" s="128">
        <v>74419800000000</v>
      </c>
      <c r="Q1902" s="128">
        <v>75053500000000</v>
      </c>
      <c r="R1902" s="128">
        <v>75617500000000</v>
      </c>
      <c r="S1902" s="128">
        <v>76127200000000</v>
      </c>
      <c r="T1902" s="128">
        <v>76604500000000</v>
      </c>
      <c r="U1902" s="128">
        <v>77072400000000</v>
      </c>
      <c r="V1902" s="128">
        <v>77397800000000</v>
      </c>
      <c r="W1902" s="128">
        <v>77757400000000</v>
      </c>
      <c r="X1902" s="128">
        <v>78180600000000</v>
      </c>
      <c r="Y1902" s="128">
        <v>78666300000000</v>
      </c>
      <c r="Z1902" s="128">
        <v>79207100000000</v>
      </c>
      <c r="AA1902" s="128">
        <v>79456500000000</v>
      </c>
      <c r="AB1902" s="128">
        <v>79773200000000</v>
      </c>
      <c r="AC1902" s="128">
        <v>80144500000000</v>
      </c>
      <c r="AD1902" s="128">
        <v>80581800000000</v>
      </c>
      <c r="AE1902" s="128">
        <v>81059800000000</v>
      </c>
      <c r="AF1902" s="128">
        <v>81573200000000</v>
      </c>
      <c r="AG1902" s="128">
        <v>82118500000000</v>
      </c>
      <c r="AH1902" s="128">
        <v>82681100000000</v>
      </c>
    </row>
    <row r="1903" spans="1:34" x14ac:dyDescent="0.35">
      <c r="A1903" s="127" t="s">
        <v>1959</v>
      </c>
      <c r="B1903" s="127" t="s">
        <v>964</v>
      </c>
      <c r="C1903" s="127">
        <v>0</v>
      </c>
      <c r="D1903" s="127">
        <v>0</v>
      </c>
      <c r="E1903" s="127">
        <v>0</v>
      </c>
      <c r="F1903" s="127">
        <v>0</v>
      </c>
      <c r="G1903" s="127">
        <v>0</v>
      </c>
      <c r="H1903" s="127">
        <v>0</v>
      </c>
      <c r="I1903" s="127">
        <v>0</v>
      </c>
      <c r="J1903" s="127">
        <v>0</v>
      </c>
      <c r="K1903" s="127">
        <v>0</v>
      </c>
      <c r="L1903" s="127">
        <v>0</v>
      </c>
      <c r="M1903" s="127">
        <v>0</v>
      </c>
      <c r="N1903" s="127">
        <v>0</v>
      </c>
      <c r="O1903" s="127">
        <v>0</v>
      </c>
      <c r="P1903" s="127">
        <v>0</v>
      </c>
      <c r="Q1903" s="127">
        <v>0</v>
      </c>
      <c r="R1903" s="127">
        <v>0</v>
      </c>
      <c r="S1903" s="127">
        <v>0</v>
      </c>
      <c r="T1903" s="127">
        <v>0</v>
      </c>
      <c r="U1903" s="127">
        <v>0</v>
      </c>
      <c r="V1903" s="127">
        <v>0</v>
      </c>
      <c r="W1903" s="127">
        <v>0</v>
      </c>
      <c r="X1903" s="127">
        <v>0</v>
      </c>
      <c r="Y1903" s="127">
        <v>0</v>
      </c>
      <c r="Z1903" s="127">
        <v>0</v>
      </c>
      <c r="AA1903" s="127">
        <v>0</v>
      </c>
      <c r="AB1903" s="127">
        <v>0</v>
      </c>
      <c r="AC1903" s="127">
        <v>0</v>
      </c>
      <c r="AD1903" s="127">
        <v>0</v>
      </c>
      <c r="AE1903" s="127">
        <v>0</v>
      </c>
      <c r="AF1903" s="127">
        <v>0</v>
      </c>
      <c r="AG1903" s="127">
        <v>0</v>
      </c>
      <c r="AH1903" s="127">
        <v>0</v>
      </c>
    </row>
    <row r="1904" spans="1:34" x14ac:dyDescent="0.35">
      <c r="A1904" s="127" t="s">
        <v>1960</v>
      </c>
      <c r="B1904" s="127" t="s">
        <v>964</v>
      </c>
      <c r="C1904" s="128">
        <v>683842000000</v>
      </c>
      <c r="D1904" s="128">
        <v>532731000000</v>
      </c>
      <c r="E1904" s="128">
        <v>634700000000</v>
      </c>
      <c r="F1904" s="128">
        <v>689734000000</v>
      </c>
      <c r="G1904" s="128">
        <v>721589000000</v>
      </c>
      <c r="H1904" s="128">
        <v>741487000000</v>
      </c>
      <c r="I1904" s="128">
        <v>755043000000</v>
      </c>
      <c r="J1904" s="128">
        <v>765059000000</v>
      </c>
      <c r="K1904" s="128">
        <v>772973000000</v>
      </c>
      <c r="L1904" s="128">
        <v>779068000000</v>
      </c>
      <c r="M1904" s="128">
        <v>784313000000</v>
      </c>
      <c r="N1904" s="128">
        <v>794288000000</v>
      </c>
      <c r="O1904" s="128">
        <v>805455000000</v>
      </c>
      <c r="P1904" s="128">
        <v>818136000000</v>
      </c>
      <c r="Q1904" s="128">
        <v>825103000000</v>
      </c>
      <c r="R1904" s="128">
        <v>831303000000</v>
      </c>
      <c r="S1904" s="128">
        <v>836907000000</v>
      </c>
      <c r="T1904" s="128">
        <v>842153000000</v>
      </c>
      <c r="U1904" s="128">
        <v>847297000000</v>
      </c>
      <c r="V1904" s="128">
        <v>850874000000</v>
      </c>
      <c r="W1904" s="128">
        <v>854828000000</v>
      </c>
      <c r="X1904" s="128">
        <v>859480000000</v>
      </c>
      <c r="Y1904" s="128">
        <v>864820000000</v>
      </c>
      <c r="Z1904" s="128">
        <v>870765000000</v>
      </c>
      <c r="AA1904" s="128">
        <v>873507000000</v>
      </c>
      <c r="AB1904" s="128">
        <v>876988000000</v>
      </c>
      <c r="AC1904" s="128">
        <v>881071000000</v>
      </c>
      <c r="AD1904" s="128">
        <v>885878000000</v>
      </c>
      <c r="AE1904" s="128">
        <v>891133000000</v>
      </c>
      <c r="AF1904" s="128">
        <v>896777000000</v>
      </c>
      <c r="AG1904" s="128">
        <v>902771000000</v>
      </c>
      <c r="AH1904" s="128">
        <v>908957000000</v>
      </c>
    </row>
    <row r="1905" spans="1:34" x14ac:dyDescent="0.35">
      <c r="A1905" s="127" t="s">
        <v>1961</v>
      </c>
      <c r="B1905" s="127" t="s">
        <v>964</v>
      </c>
      <c r="C1905" s="127">
        <v>0</v>
      </c>
      <c r="D1905" s="127">
        <v>0</v>
      </c>
      <c r="E1905" s="127">
        <v>0</v>
      </c>
      <c r="F1905" s="127">
        <v>0</v>
      </c>
      <c r="G1905" s="127">
        <v>0</v>
      </c>
      <c r="H1905" s="127">
        <v>0</v>
      </c>
      <c r="I1905" s="127">
        <v>0</v>
      </c>
      <c r="J1905" s="127">
        <v>0</v>
      </c>
      <c r="K1905" s="127">
        <v>0</v>
      </c>
      <c r="L1905" s="127">
        <v>0</v>
      </c>
      <c r="M1905" s="127">
        <v>0</v>
      </c>
      <c r="N1905" s="127">
        <v>0</v>
      </c>
      <c r="O1905" s="127">
        <v>0</v>
      </c>
      <c r="P1905" s="127">
        <v>0</v>
      </c>
      <c r="Q1905" s="127">
        <v>0</v>
      </c>
      <c r="R1905" s="127">
        <v>0</v>
      </c>
      <c r="S1905" s="127">
        <v>0</v>
      </c>
      <c r="T1905" s="127">
        <v>0</v>
      </c>
      <c r="U1905" s="127">
        <v>0</v>
      </c>
      <c r="V1905" s="127">
        <v>0</v>
      </c>
      <c r="W1905" s="127">
        <v>0</v>
      </c>
      <c r="X1905" s="127">
        <v>0</v>
      </c>
      <c r="Y1905" s="127">
        <v>0</v>
      </c>
      <c r="Z1905" s="127">
        <v>0</v>
      </c>
      <c r="AA1905" s="127">
        <v>0</v>
      </c>
      <c r="AB1905" s="127">
        <v>0</v>
      </c>
      <c r="AC1905" s="127">
        <v>0</v>
      </c>
      <c r="AD1905" s="127">
        <v>0</v>
      </c>
      <c r="AE1905" s="127">
        <v>0</v>
      </c>
      <c r="AF1905" s="127">
        <v>0</v>
      </c>
      <c r="AG1905" s="127">
        <v>0</v>
      </c>
      <c r="AH1905" s="127">
        <v>0</v>
      </c>
    </row>
    <row r="1906" spans="1:34" x14ac:dyDescent="0.35">
      <c r="A1906" s="127" t="s">
        <v>1962</v>
      </c>
      <c r="B1906" s="127" t="s">
        <v>964</v>
      </c>
      <c r="C1906" s="127">
        <v>0</v>
      </c>
      <c r="D1906" s="127">
        <v>0</v>
      </c>
      <c r="E1906" s="127">
        <v>0</v>
      </c>
      <c r="F1906" s="127">
        <v>0</v>
      </c>
      <c r="G1906" s="127">
        <v>0</v>
      </c>
      <c r="H1906" s="127">
        <v>0</v>
      </c>
      <c r="I1906" s="127">
        <v>0</v>
      </c>
      <c r="J1906" s="127">
        <v>0</v>
      </c>
      <c r="K1906" s="127">
        <v>0</v>
      </c>
      <c r="L1906" s="127">
        <v>0</v>
      </c>
      <c r="M1906" s="127">
        <v>0</v>
      </c>
      <c r="N1906" s="127">
        <v>0</v>
      </c>
      <c r="O1906" s="127">
        <v>0</v>
      </c>
      <c r="P1906" s="127">
        <v>0</v>
      </c>
      <c r="Q1906" s="127">
        <v>0</v>
      </c>
      <c r="R1906" s="127">
        <v>0</v>
      </c>
      <c r="S1906" s="127">
        <v>0</v>
      </c>
      <c r="T1906" s="127">
        <v>0</v>
      </c>
      <c r="U1906" s="127">
        <v>0</v>
      </c>
      <c r="V1906" s="127">
        <v>0</v>
      </c>
      <c r="W1906" s="127">
        <v>0</v>
      </c>
      <c r="X1906" s="127">
        <v>0</v>
      </c>
      <c r="Y1906" s="127">
        <v>0</v>
      </c>
      <c r="Z1906" s="127">
        <v>0</v>
      </c>
      <c r="AA1906" s="127">
        <v>0</v>
      </c>
      <c r="AB1906" s="127">
        <v>0</v>
      </c>
      <c r="AC1906" s="127">
        <v>0</v>
      </c>
      <c r="AD1906" s="127">
        <v>0</v>
      </c>
      <c r="AE1906" s="127">
        <v>0</v>
      </c>
      <c r="AF1906" s="127">
        <v>0</v>
      </c>
      <c r="AG1906" s="127">
        <v>0</v>
      </c>
      <c r="AH1906" s="127">
        <v>0</v>
      </c>
    </row>
    <row r="1907" spans="1:34" x14ac:dyDescent="0.35">
      <c r="A1907" s="127" t="s">
        <v>1963</v>
      </c>
      <c r="B1907" s="127" t="s">
        <v>964</v>
      </c>
      <c r="C1907" s="127">
        <v>0</v>
      </c>
      <c r="D1907" s="127">
        <v>0</v>
      </c>
      <c r="E1907" s="127">
        <v>0</v>
      </c>
      <c r="F1907" s="127">
        <v>0</v>
      </c>
      <c r="G1907" s="127">
        <v>0</v>
      </c>
      <c r="H1907" s="127">
        <v>0</v>
      </c>
      <c r="I1907" s="127">
        <v>0</v>
      </c>
      <c r="J1907" s="127">
        <v>0</v>
      </c>
      <c r="K1907" s="127">
        <v>0</v>
      </c>
      <c r="L1907" s="127">
        <v>0</v>
      </c>
      <c r="M1907" s="127">
        <v>0</v>
      </c>
      <c r="N1907" s="127">
        <v>0</v>
      </c>
      <c r="O1907" s="127">
        <v>0</v>
      </c>
      <c r="P1907" s="127">
        <v>0</v>
      </c>
      <c r="Q1907" s="127">
        <v>0</v>
      </c>
      <c r="R1907" s="127">
        <v>0</v>
      </c>
      <c r="S1907" s="127">
        <v>0</v>
      </c>
      <c r="T1907" s="127">
        <v>0</v>
      </c>
      <c r="U1907" s="127">
        <v>0</v>
      </c>
      <c r="V1907" s="127">
        <v>0</v>
      </c>
      <c r="W1907" s="127">
        <v>0</v>
      </c>
      <c r="X1907" s="127">
        <v>0</v>
      </c>
      <c r="Y1907" s="127">
        <v>0</v>
      </c>
      <c r="Z1907" s="127">
        <v>0</v>
      </c>
      <c r="AA1907" s="127">
        <v>0</v>
      </c>
      <c r="AB1907" s="127">
        <v>0</v>
      </c>
      <c r="AC1907" s="127">
        <v>0</v>
      </c>
      <c r="AD1907" s="127">
        <v>0</v>
      </c>
      <c r="AE1907" s="127">
        <v>0</v>
      </c>
      <c r="AF1907" s="127">
        <v>0</v>
      </c>
      <c r="AG1907" s="127">
        <v>0</v>
      </c>
      <c r="AH1907" s="127">
        <v>0</v>
      </c>
    </row>
    <row r="1908" spans="1:34" x14ac:dyDescent="0.35">
      <c r="A1908" s="127" t="s">
        <v>1964</v>
      </c>
      <c r="B1908" s="127" t="s">
        <v>964</v>
      </c>
      <c r="C1908" s="127">
        <v>0</v>
      </c>
      <c r="D1908" s="127">
        <v>0</v>
      </c>
      <c r="E1908" s="127">
        <v>0</v>
      </c>
      <c r="F1908" s="127">
        <v>0</v>
      </c>
      <c r="G1908" s="127">
        <v>0</v>
      </c>
      <c r="H1908" s="127">
        <v>0</v>
      </c>
      <c r="I1908" s="127">
        <v>0</v>
      </c>
      <c r="J1908" s="127">
        <v>0</v>
      </c>
      <c r="K1908" s="127">
        <v>0</v>
      </c>
      <c r="L1908" s="127">
        <v>0</v>
      </c>
      <c r="M1908" s="127">
        <v>0</v>
      </c>
      <c r="N1908" s="127">
        <v>0</v>
      </c>
      <c r="O1908" s="127">
        <v>0</v>
      </c>
      <c r="P1908" s="127">
        <v>0</v>
      </c>
      <c r="Q1908" s="127">
        <v>0</v>
      </c>
      <c r="R1908" s="127">
        <v>0</v>
      </c>
      <c r="S1908" s="127">
        <v>0</v>
      </c>
      <c r="T1908" s="127">
        <v>0</v>
      </c>
      <c r="U1908" s="127">
        <v>0</v>
      </c>
      <c r="V1908" s="127">
        <v>0</v>
      </c>
      <c r="W1908" s="127">
        <v>0</v>
      </c>
      <c r="X1908" s="127">
        <v>0</v>
      </c>
      <c r="Y1908" s="127">
        <v>0</v>
      </c>
      <c r="Z1908" s="127">
        <v>0</v>
      </c>
      <c r="AA1908" s="127">
        <v>0</v>
      </c>
      <c r="AB1908" s="127">
        <v>0</v>
      </c>
      <c r="AC1908" s="127">
        <v>0</v>
      </c>
      <c r="AD1908" s="127">
        <v>0</v>
      </c>
      <c r="AE1908" s="127">
        <v>0</v>
      </c>
      <c r="AF1908" s="127">
        <v>0</v>
      </c>
      <c r="AG1908" s="127">
        <v>0</v>
      </c>
      <c r="AH1908" s="127">
        <v>0</v>
      </c>
    </row>
    <row r="1909" spans="1:34" x14ac:dyDescent="0.35">
      <c r="A1909" s="127" t="s">
        <v>1965</v>
      </c>
      <c r="B1909" s="127" t="s">
        <v>964</v>
      </c>
      <c r="C1909" s="127">
        <v>0</v>
      </c>
      <c r="D1909" s="127">
        <v>0</v>
      </c>
      <c r="E1909" s="127">
        <v>0</v>
      </c>
      <c r="F1909" s="127">
        <v>0</v>
      </c>
      <c r="G1909" s="127">
        <v>0</v>
      </c>
      <c r="H1909" s="127">
        <v>0</v>
      </c>
      <c r="I1909" s="127">
        <v>0</v>
      </c>
      <c r="J1909" s="127">
        <v>0</v>
      </c>
      <c r="K1909" s="127">
        <v>0</v>
      </c>
      <c r="L1909" s="127">
        <v>0</v>
      </c>
      <c r="M1909" s="127">
        <v>0</v>
      </c>
      <c r="N1909" s="127">
        <v>0</v>
      </c>
      <c r="O1909" s="127">
        <v>0</v>
      </c>
      <c r="P1909" s="127">
        <v>0</v>
      </c>
      <c r="Q1909" s="127">
        <v>0</v>
      </c>
      <c r="R1909" s="127">
        <v>0</v>
      </c>
      <c r="S1909" s="127">
        <v>0</v>
      </c>
      <c r="T1909" s="127">
        <v>0</v>
      </c>
      <c r="U1909" s="127">
        <v>0</v>
      </c>
      <c r="V1909" s="127">
        <v>0</v>
      </c>
      <c r="W1909" s="127">
        <v>0</v>
      </c>
      <c r="X1909" s="127">
        <v>0</v>
      </c>
      <c r="Y1909" s="127">
        <v>0</v>
      </c>
      <c r="Z1909" s="127">
        <v>0</v>
      </c>
      <c r="AA1909" s="127">
        <v>0</v>
      </c>
      <c r="AB1909" s="127">
        <v>0</v>
      </c>
      <c r="AC1909" s="127">
        <v>0</v>
      </c>
      <c r="AD1909" s="127">
        <v>0</v>
      </c>
      <c r="AE1909" s="127">
        <v>0</v>
      </c>
      <c r="AF1909" s="127">
        <v>0</v>
      </c>
      <c r="AG1909" s="127">
        <v>0</v>
      </c>
      <c r="AH1909" s="127">
        <v>0</v>
      </c>
    </row>
    <row r="1910" spans="1:34" x14ac:dyDescent="0.35">
      <c r="A1910" s="127" t="s">
        <v>1966</v>
      </c>
      <c r="B1910" s="127" t="s">
        <v>964</v>
      </c>
      <c r="C1910" s="127">
        <v>0</v>
      </c>
      <c r="D1910" s="127">
        <v>0</v>
      </c>
      <c r="E1910" s="127">
        <v>0</v>
      </c>
      <c r="F1910" s="127">
        <v>0</v>
      </c>
      <c r="G1910" s="127">
        <v>0</v>
      </c>
      <c r="H1910" s="127">
        <v>0</v>
      </c>
      <c r="I1910" s="127">
        <v>0</v>
      </c>
      <c r="J1910" s="127">
        <v>0</v>
      </c>
      <c r="K1910" s="127">
        <v>0</v>
      </c>
      <c r="L1910" s="127">
        <v>0</v>
      </c>
      <c r="M1910" s="127">
        <v>0</v>
      </c>
      <c r="N1910" s="127">
        <v>0</v>
      </c>
      <c r="O1910" s="127">
        <v>0</v>
      </c>
      <c r="P1910" s="127">
        <v>0</v>
      </c>
      <c r="Q1910" s="127">
        <v>0</v>
      </c>
      <c r="R1910" s="127">
        <v>0</v>
      </c>
      <c r="S1910" s="127">
        <v>0</v>
      </c>
      <c r="T1910" s="127">
        <v>0</v>
      </c>
      <c r="U1910" s="127">
        <v>0</v>
      </c>
      <c r="V1910" s="127">
        <v>0</v>
      </c>
      <c r="W1910" s="127">
        <v>0</v>
      </c>
      <c r="X1910" s="127">
        <v>0</v>
      </c>
      <c r="Y1910" s="127">
        <v>0</v>
      </c>
      <c r="Z1910" s="127">
        <v>0</v>
      </c>
      <c r="AA1910" s="127">
        <v>0</v>
      </c>
      <c r="AB1910" s="127">
        <v>0</v>
      </c>
      <c r="AC1910" s="127">
        <v>0</v>
      </c>
      <c r="AD1910" s="127">
        <v>0</v>
      </c>
      <c r="AE1910" s="127">
        <v>0</v>
      </c>
      <c r="AF1910" s="127">
        <v>0</v>
      </c>
      <c r="AG1910" s="127">
        <v>0</v>
      </c>
      <c r="AH1910" s="127">
        <v>0</v>
      </c>
    </row>
    <row r="1911" spans="1:34" x14ac:dyDescent="0.35">
      <c r="A1911" s="127" t="s">
        <v>1967</v>
      </c>
      <c r="B1911" s="127" t="s">
        <v>964</v>
      </c>
      <c r="C1911" s="127">
        <v>0</v>
      </c>
      <c r="D1911" s="127">
        <v>0</v>
      </c>
      <c r="E1911" s="127">
        <v>0</v>
      </c>
      <c r="F1911" s="127">
        <v>0</v>
      </c>
      <c r="G1911" s="127">
        <v>0</v>
      </c>
      <c r="H1911" s="127">
        <v>0</v>
      </c>
      <c r="I1911" s="127">
        <v>0</v>
      </c>
      <c r="J1911" s="127">
        <v>0</v>
      </c>
      <c r="K1911" s="127">
        <v>0</v>
      </c>
      <c r="L1911" s="127">
        <v>0</v>
      </c>
      <c r="M1911" s="127">
        <v>0</v>
      </c>
      <c r="N1911" s="127">
        <v>0</v>
      </c>
      <c r="O1911" s="127">
        <v>0</v>
      </c>
      <c r="P1911" s="127">
        <v>0</v>
      </c>
      <c r="Q1911" s="127">
        <v>0</v>
      </c>
      <c r="R1911" s="127">
        <v>0</v>
      </c>
      <c r="S1911" s="127">
        <v>0</v>
      </c>
      <c r="T1911" s="127">
        <v>0</v>
      </c>
      <c r="U1911" s="127">
        <v>0</v>
      </c>
      <c r="V1911" s="127">
        <v>0</v>
      </c>
      <c r="W1911" s="127">
        <v>0</v>
      </c>
      <c r="X1911" s="127">
        <v>0</v>
      </c>
      <c r="Y1911" s="127">
        <v>0</v>
      </c>
      <c r="Z1911" s="127">
        <v>0</v>
      </c>
      <c r="AA1911" s="127">
        <v>0</v>
      </c>
      <c r="AB1911" s="127">
        <v>0</v>
      </c>
      <c r="AC1911" s="127">
        <v>0</v>
      </c>
      <c r="AD1911" s="127">
        <v>0</v>
      </c>
      <c r="AE1911" s="127">
        <v>0</v>
      </c>
      <c r="AF1911" s="127">
        <v>0</v>
      </c>
      <c r="AG1911" s="127">
        <v>0</v>
      </c>
      <c r="AH1911" s="127">
        <v>0</v>
      </c>
    </row>
    <row r="1912" spans="1:34" x14ac:dyDescent="0.35">
      <c r="A1912" s="127" t="s">
        <v>1968</v>
      </c>
      <c r="B1912" s="127" t="s">
        <v>964</v>
      </c>
      <c r="C1912" s="128">
        <v>140194000000000</v>
      </c>
      <c r="D1912" s="128">
        <v>112257000000000</v>
      </c>
      <c r="E1912" s="128">
        <v>137245000000000</v>
      </c>
      <c r="F1912" s="128">
        <v>152698000000000</v>
      </c>
      <c r="G1912" s="128">
        <v>165883000000000</v>
      </c>
      <c r="H1912" s="128">
        <v>176541000000000</v>
      </c>
      <c r="I1912" s="128">
        <v>185841000000000</v>
      </c>
      <c r="J1912" s="128">
        <v>194428000000000</v>
      </c>
      <c r="K1912" s="128">
        <v>202664000000000</v>
      </c>
      <c r="L1912" s="128">
        <v>213741000000000</v>
      </c>
      <c r="M1912" s="128">
        <v>224563000000000</v>
      </c>
      <c r="N1912" s="128">
        <v>236407000000000</v>
      </c>
      <c r="O1912" s="128">
        <v>248660000000000</v>
      </c>
      <c r="P1912" s="128">
        <v>261582000000000</v>
      </c>
      <c r="Q1912" s="128">
        <v>274126000000000</v>
      </c>
      <c r="R1912" s="128">
        <v>286592000000000</v>
      </c>
      <c r="S1912" s="128">
        <v>298989000000000</v>
      </c>
      <c r="T1912" s="128">
        <v>311330000000000</v>
      </c>
      <c r="U1912" s="128">
        <v>323632000000000</v>
      </c>
      <c r="V1912" s="128">
        <v>335661000000000</v>
      </c>
      <c r="W1912" s="128">
        <v>347679000000000</v>
      </c>
      <c r="X1912" s="128">
        <v>359711000000000</v>
      </c>
      <c r="Y1912" s="128">
        <v>371762000000000</v>
      </c>
      <c r="Z1912" s="128">
        <v>383834000000000</v>
      </c>
      <c r="AA1912" s="128">
        <v>394892000000000</v>
      </c>
      <c r="AB1912" s="128">
        <v>405987000000000</v>
      </c>
      <c r="AC1912" s="128">
        <v>417116000000000</v>
      </c>
      <c r="AD1912" s="128">
        <v>428288000000000</v>
      </c>
      <c r="AE1912" s="128">
        <v>439489000000000</v>
      </c>
      <c r="AF1912" s="128">
        <v>450715000000000</v>
      </c>
      <c r="AG1912" s="128">
        <v>461965000000000</v>
      </c>
      <c r="AH1912" s="128">
        <v>473228000000000</v>
      </c>
    </row>
    <row r="1913" spans="1:34" x14ac:dyDescent="0.35">
      <c r="A1913" s="127" t="s">
        <v>1969</v>
      </c>
      <c r="B1913" s="127" t="s">
        <v>964</v>
      </c>
      <c r="C1913" s="127">
        <v>0</v>
      </c>
      <c r="D1913" s="127">
        <v>0</v>
      </c>
      <c r="E1913" s="127">
        <v>0</v>
      </c>
      <c r="F1913" s="127">
        <v>0</v>
      </c>
      <c r="G1913" s="127">
        <v>0</v>
      </c>
      <c r="H1913" s="127">
        <v>0</v>
      </c>
      <c r="I1913" s="127">
        <v>0</v>
      </c>
      <c r="J1913" s="127">
        <v>0</v>
      </c>
      <c r="K1913" s="127">
        <v>0</v>
      </c>
      <c r="L1913" s="127">
        <v>0</v>
      </c>
      <c r="M1913" s="127">
        <v>0</v>
      </c>
      <c r="N1913" s="127">
        <v>0</v>
      </c>
      <c r="O1913" s="127">
        <v>0</v>
      </c>
      <c r="P1913" s="127">
        <v>0</v>
      </c>
      <c r="Q1913" s="127">
        <v>0</v>
      </c>
      <c r="R1913" s="127">
        <v>0</v>
      </c>
      <c r="S1913" s="127">
        <v>0</v>
      </c>
      <c r="T1913" s="127">
        <v>0</v>
      </c>
      <c r="U1913" s="127">
        <v>0</v>
      </c>
      <c r="V1913" s="127">
        <v>0</v>
      </c>
      <c r="W1913" s="127">
        <v>0</v>
      </c>
      <c r="X1913" s="127">
        <v>0</v>
      </c>
      <c r="Y1913" s="127">
        <v>0</v>
      </c>
      <c r="Z1913" s="127">
        <v>0</v>
      </c>
      <c r="AA1913" s="127">
        <v>0</v>
      </c>
      <c r="AB1913" s="127">
        <v>0</v>
      </c>
      <c r="AC1913" s="127">
        <v>0</v>
      </c>
      <c r="AD1913" s="127">
        <v>0</v>
      </c>
      <c r="AE1913" s="127">
        <v>0</v>
      </c>
      <c r="AF1913" s="127">
        <v>0</v>
      </c>
      <c r="AG1913" s="127">
        <v>0</v>
      </c>
      <c r="AH1913" s="127">
        <v>0</v>
      </c>
    </row>
    <row r="1914" spans="1:34" x14ac:dyDescent="0.35">
      <c r="A1914" s="127" t="s">
        <v>1970</v>
      </c>
      <c r="B1914" s="127" t="s">
        <v>964</v>
      </c>
      <c r="C1914" s="128">
        <v>1541220000000</v>
      </c>
      <c r="D1914" s="128">
        <v>1234100000000</v>
      </c>
      <c r="E1914" s="128">
        <v>1508800000000</v>
      </c>
      <c r="F1914" s="128">
        <v>1678690000000</v>
      </c>
      <c r="G1914" s="128">
        <v>1823640000000</v>
      </c>
      <c r="H1914" s="128">
        <v>1940810000000</v>
      </c>
      <c r="I1914" s="128">
        <v>2043040000000</v>
      </c>
      <c r="J1914" s="128">
        <v>2137450000000</v>
      </c>
      <c r="K1914" s="128">
        <v>2228000000000</v>
      </c>
      <c r="L1914" s="128">
        <v>2349770000000</v>
      </c>
      <c r="M1914" s="128">
        <v>2468740000000</v>
      </c>
      <c r="N1914" s="128">
        <v>2598940000000</v>
      </c>
      <c r="O1914" s="128">
        <v>2733650000000</v>
      </c>
      <c r="P1914" s="128">
        <v>2875710000000</v>
      </c>
      <c r="Q1914" s="128">
        <v>3013610000000</v>
      </c>
      <c r="R1914" s="128">
        <v>3150660000000</v>
      </c>
      <c r="S1914" s="128">
        <v>3286950000000</v>
      </c>
      <c r="T1914" s="128">
        <v>3422620000000</v>
      </c>
      <c r="U1914" s="128">
        <v>3557860000000</v>
      </c>
      <c r="V1914" s="128">
        <v>3690100000000</v>
      </c>
      <c r="W1914" s="128">
        <v>3822220000000</v>
      </c>
      <c r="X1914" s="128">
        <v>3954490000000</v>
      </c>
      <c r="Y1914" s="128">
        <v>4086980000000</v>
      </c>
      <c r="Z1914" s="128">
        <v>4219680000000</v>
      </c>
      <c r="AA1914" s="128">
        <v>4341250000000</v>
      </c>
      <c r="AB1914" s="128">
        <v>4463230000000</v>
      </c>
      <c r="AC1914" s="128">
        <v>4585570000000</v>
      </c>
      <c r="AD1914" s="128">
        <v>4708400000000</v>
      </c>
      <c r="AE1914" s="128">
        <v>4831530000000</v>
      </c>
      <c r="AF1914" s="128">
        <v>4954950000000</v>
      </c>
      <c r="AG1914" s="128">
        <v>5078620000000</v>
      </c>
      <c r="AH1914" s="128">
        <v>5202440000000</v>
      </c>
    </row>
    <row r="1915" spans="1:34" x14ac:dyDescent="0.35">
      <c r="A1915" s="127" t="s">
        <v>1971</v>
      </c>
      <c r="B1915" s="127" t="s">
        <v>964</v>
      </c>
      <c r="C1915" s="127">
        <v>0</v>
      </c>
      <c r="D1915" s="127">
        <v>0</v>
      </c>
      <c r="E1915" s="127">
        <v>0</v>
      </c>
      <c r="F1915" s="127">
        <v>0</v>
      </c>
      <c r="G1915" s="127">
        <v>0</v>
      </c>
      <c r="H1915" s="127">
        <v>0</v>
      </c>
      <c r="I1915" s="127">
        <v>0</v>
      </c>
      <c r="J1915" s="127">
        <v>0</v>
      </c>
      <c r="K1915" s="127">
        <v>0</v>
      </c>
      <c r="L1915" s="127">
        <v>0</v>
      </c>
      <c r="M1915" s="127">
        <v>0</v>
      </c>
      <c r="N1915" s="127">
        <v>0</v>
      </c>
      <c r="O1915" s="127">
        <v>0</v>
      </c>
      <c r="P1915" s="127">
        <v>0</v>
      </c>
      <c r="Q1915" s="127">
        <v>0</v>
      </c>
      <c r="R1915" s="127">
        <v>0</v>
      </c>
      <c r="S1915" s="127">
        <v>0</v>
      </c>
      <c r="T1915" s="127">
        <v>0</v>
      </c>
      <c r="U1915" s="127">
        <v>0</v>
      </c>
      <c r="V1915" s="127">
        <v>0</v>
      </c>
      <c r="W1915" s="127">
        <v>0</v>
      </c>
      <c r="X1915" s="127">
        <v>0</v>
      </c>
      <c r="Y1915" s="127">
        <v>0</v>
      </c>
      <c r="Z1915" s="127">
        <v>0</v>
      </c>
      <c r="AA1915" s="127">
        <v>0</v>
      </c>
      <c r="AB1915" s="127">
        <v>0</v>
      </c>
      <c r="AC1915" s="127">
        <v>0</v>
      </c>
      <c r="AD1915" s="127">
        <v>0</v>
      </c>
      <c r="AE1915" s="127">
        <v>0</v>
      </c>
      <c r="AF1915" s="127">
        <v>0</v>
      </c>
      <c r="AG1915" s="127">
        <v>0</v>
      </c>
      <c r="AH1915" s="127">
        <v>0</v>
      </c>
    </row>
    <row r="1916" spans="1:34" x14ac:dyDescent="0.35">
      <c r="A1916" s="127" t="s">
        <v>1972</v>
      </c>
      <c r="B1916" s="127" t="s">
        <v>964</v>
      </c>
      <c r="C1916" s="127">
        <v>0</v>
      </c>
      <c r="D1916" s="127">
        <v>0</v>
      </c>
      <c r="E1916" s="127">
        <v>0</v>
      </c>
      <c r="F1916" s="127">
        <v>0</v>
      </c>
      <c r="G1916" s="127">
        <v>0</v>
      </c>
      <c r="H1916" s="127">
        <v>0</v>
      </c>
      <c r="I1916" s="127">
        <v>0</v>
      </c>
      <c r="J1916" s="127">
        <v>0</v>
      </c>
      <c r="K1916" s="127">
        <v>0</v>
      </c>
      <c r="L1916" s="127">
        <v>0</v>
      </c>
      <c r="M1916" s="127">
        <v>0</v>
      </c>
      <c r="N1916" s="127">
        <v>0</v>
      </c>
      <c r="O1916" s="127">
        <v>0</v>
      </c>
      <c r="P1916" s="127">
        <v>0</v>
      </c>
      <c r="Q1916" s="127">
        <v>0</v>
      </c>
      <c r="R1916" s="127">
        <v>0</v>
      </c>
      <c r="S1916" s="127">
        <v>0</v>
      </c>
      <c r="T1916" s="127">
        <v>0</v>
      </c>
      <c r="U1916" s="127">
        <v>0</v>
      </c>
      <c r="V1916" s="127">
        <v>0</v>
      </c>
      <c r="W1916" s="127">
        <v>0</v>
      </c>
      <c r="X1916" s="127">
        <v>0</v>
      </c>
      <c r="Y1916" s="127">
        <v>0</v>
      </c>
      <c r="Z1916" s="127">
        <v>0</v>
      </c>
      <c r="AA1916" s="127">
        <v>0</v>
      </c>
      <c r="AB1916" s="127">
        <v>0</v>
      </c>
      <c r="AC1916" s="127">
        <v>0</v>
      </c>
      <c r="AD1916" s="127">
        <v>0</v>
      </c>
      <c r="AE1916" s="127">
        <v>0</v>
      </c>
      <c r="AF1916" s="127">
        <v>0</v>
      </c>
      <c r="AG1916" s="127">
        <v>0</v>
      </c>
      <c r="AH1916" s="127">
        <v>0</v>
      </c>
    </row>
    <row r="1917" spans="1:34" x14ac:dyDescent="0.35">
      <c r="A1917" s="127" t="s">
        <v>1973</v>
      </c>
      <c r="B1917" s="127" t="s">
        <v>964</v>
      </c>
      <c r="C1917" s="127">
        <v>0</v>
      </c>
      <c r="D1917" s="127">
        <v>0</v>
      </c>
      <c r="E1917" s="127">
        <v>0</v>
      </c>
      <c r="F1917" s="127">
        <v>0</v>
      </c>
      <c r="G1917" s="127">
        <v>0</v>
      </c>
      <c r="H1917" s="127">
        <v>0</v>
      </c>
      <c r="I1917" s="127">
        <v>0</v>
      </c>
      <c r="J1917" s="127">
        <v>0</v>
      </c>
      <c r="K1917" s="127">
        <v>0</v>
      </c>
      <c r="L1917" s="127">
        <v>0</v>
      </c>
      <c r="M1917" s="127">
        <v>0</v>
      </c>
      <c r="N1917" s="127">
        <v>0</v>
      </c>
      <c r="O1917" s="127">
        <v>0</v>
      </c>
      <c r="P1917" s="127">
        <v>0</v>
      </c>
      <c r="Q1917" s="127">
        <v>0</v>
      </c>
      <c r="R1917" s="127">
        <v>0</v>
      </c>
      <c r="S1917" s="127">
        <v>0</v>
      </c>
      <c r="T1917" s="127">
        <v>0</v>
      </c>
      <c r="U1917" s="127">
        <v>0</v>
      </c>
      <c r="V1917" s="127">
        <v>0</v>
      </c>
      <c r="W1917" s="127">
        <v>0</v>
      </c>
      <c r="X1917" s="127">
        <v>0</v>
      </c>
      <c r="Y1917" s="127">
        <v>0</v>
      </c>
      <c r="Z1917" s="127">
        <v>0</v>
      </c>
      <c r="AA1917" s="127">
        <v>0</v>
      </c>
      <c r="AB1917" s="127">
        <v>0</v>
      </c>
      <c r="AC1917" s="127">
        <v>0</v>
      </c>
      <c r="AD1917" s="127">
        <v>0</v>
      </c>
      <c r="AE1917" s="127">
        <v>0</v>
      </c>
      <c r="AF1917" s="127">
        <v>0</v>
      </c>
      <c r="AG1917" s="127">
        <v>0</v>
      </c>
      <c r="AH1917" s="127">
        <v>0</v>
      </c>
    </row>
    <row r="1918" spans="1:34" x14ac:dyDescent="0.35">
      <c r="A1918" s="127" t="s">
        <v>1974</v>
      </c>
      <c r="B1918" s="127" t="s">
        <v>964</v>
      </c>
      <c r="C1918" s="127">
        <v>0</v>
      </c>
      <c r="D1918" s="127">
        <v>0</v>
      </c>
      <c r="E1918" s="127">
        <v>0</v>
      </c>
      <c r="F1918" s="127">
        <v>0</v>
      </c>
      <c r="G1918" s="127">
        <v>0</v>
      </c>
      <c r="H1918" s="127">
        <v>0</v>
      </c>
      <c r="I1918" s="127">
        <v>0</v>
      </c>
      <c r="J1918" s="127">
        <v>0</v>
      </c>
      <c r="K1918" s="127">
        <v>0</v>
      </c>
      <c r="L1918" s="127">
        <v>0</v>
      </c>
      <c r="M1918" s="127">
        <v>0</v>
      </c>
      <c r="N1918" s="127">
        <v>0</v>
      </c>
      <c r="O1918" s="127">
        <v>0</v>
      </c>
      <c r="P1918" s="127">
        <v>0</v>
      </c>
      <c r="Q1918" s="127">
        <v>0</v>
      </c>
      <c r="R1918" s="127">
        <v>0</v>
      </c>
      <c r="S1918" s="127">
        <v>0</v>
      </c>
      <c r="T1918" s="127">
        <v>0</v>
      </c>
      <c r="U1918" s="127">
        <v>0</v>
      </c>
      <c r="V1918" s="127">
        <v>0</v>
      </c>
      <c r="W1918" s="127">
        <v>0</v>
      </c>
      <c r="X1918" s="127">
        <v>0</v>
      </c>
      <c r="Y1918" s="127">
        <v>0</v>
      </c>
      <c r="Z1918" s="127">
        <v>0</v>
      </c>
      <c r="AA1918" s="127">
        <v>0</v>
      </c>
      <c r="AB1918" s="127">
        <v>0</v>
      </c>
      <c r="AC1918" s="127">
        <v>0</v>
      </c>
      <c r="AD1918" s="127">
        <v>0</v>
      </c>
      <c r="AE1918" s="127">
        <v>0</v>
      </c>
      <c r="AF1918" s="127">
        <v>0</v>
      </c>
      <c r="AG1918" s="127">
        <v>0</v>
      </c>
      <c r="AH1918" s="127">
        <v>0</v>
      </c>
    </row>
    <row r="1919" spans="1:34" x14ac:dyDescent="0.35">
      <c r="A1919" s="127" t="s">
        <v>2705</v>
      </c>
      <c r="B1919" s="127" t="s">
        <v>964</v>
      </c>
      <c r="C1919" s="127">
        <v>0</v>
      </c>
      <c r="D1919" s="127">
        <v>0</v>
      </c>
      <c r="E1919" s="127">
        <v>0</v>
      </c>
      <c r="F1919" s="127">
        <v>0</v>
      </c>
      <c r="G1919" s="127">
        <v>0</v>
      </c>
      <c r="H1919" s="127">
        <v>0</v>
      </c>
      <c r="I1919" s="127">
        <v>0</v>
      </c>
      <c r="J1919" s="127">
        <v>0</v>
      </c>
      <c r="K1919" s="127">
        <v>0</v>
      </c>
      <c r="L1919" s="127">
        <v>0</v>
      </c>
      <c r="M1919" s="127">
        <v>0</v>
      </c>
      <c r="N1919" s="127">
        <v>0</v>
      </c>
      <c r="O1919" s="127">
        <v>0</v>
      </c>
      <c r="P1919" s="127">
        <v>0</v>
      </c>
      <c r="Q1919" s="127">
        <v>0</v>
      </c>
      <c r="R1919" s="127">
        <v>0</v>
      </c>
      <c r="S1919" s="127">
        <v>0</v>
      </c>
      <c r="T1919" s="127">
        <v>0</v>
      </c>
      <c r="U1919" s="127">
        <v>0</v>
      </c>
      <c r="V1919" s="127">
        <v>0</v>
      </c>
      <c r="W1919" s="127">
        <v>0</v>
      </c>
      <c r="X1919" s="127">
        <v>0</v>
      </c>
      <c r="Y1919" s="127">
        <v>0</v>
      </c>
      <c r="Z1919" s="127">
        <v>0</v>
      </c>
      <c r="AA1919" s="127">
        <v>0</v>
      </c>
      <c r="AB1919" s="127">
        <v>0</v>
      </c>
      <c r="AC1919" s="127">
        <v>0</v>
      </c>
      <c r="AD1919" s="127">
        <v>0</v>
      </c>
      <c r="AE1919" s="127">
        <v>0</v>
      </c>
      <c r="AF1919" s="127">
        <v>0</v>
      </c>
      <c r="AG1919" s="127">
        <v>0</v>
      </c>
      <c r="AH1919" s="127">
        <v>0</v>
      </c>
    </row>
    <row r="1920" spans="1:34" x14ac:dyDescent="0.35">
      <c r="A1920" s="127" t="s">
        <v>2706</v>
      </c>
      <c r="B1920" s="127" t="s">
        <v>964</v>
      </c>
      <c r="C1920" s="128">
        <v>18646700000</v>
      </c>
      <c r="D1920" s="128">
        <v>14483400000</v>
      </c>
      <c r="E1920" s="128">
        <v>17170000000</v>
      </c>
      <c r="F1920" s="128">
        <v>18528500000</v>
      </c>
      <c r="G1920" s="128">
        <v>19214200000</v>
      </c>
      <c r="H1920" s="128">
        <v>19537700000</v>
      </c>
      <c r="I1920" s="128">
        <v>19651700000</v>
      </c>
      <c r="J1920" s="128">
        <v>19638100000</v>
      </c>
      <c r="K1920" s="128">
        <v>19535100000</v>
      </c>
      <c r="L1920" s="128">
        <v>19357500000</v>
      </c>
      <c r="M1920" s="128">
        <v>19174000000</v>
      </c>
      <c r="N1920" s="128">
        <v>19157700000</v>
      </c>
      <c r="O1920" s="128">
        <v>19166200000</v>
      </c>
      <c r="P1920" s="128">
        <v>19210900000</v>
      </c>
      <c r="Q1920" s="128">
        <v>19112500000</v>
      </c>
      <c r="R1920" s="128">
        <v>18989400000</v>
      </c>
      <c r="S1920" s="128">
        <v>18848900000</v>
      </c>
      <c r="T1920" s="128">
        <v>18696800000</v>
      </c>
      <c r="U1920" s="128">
        <v>18540000000</v>
      </c>
      <c r="V1920" s="128">
        <v>18341800000</v>
      </c>
      <c r="W1920" s="128">
        <v>18150600000</v>
      </c>
      <c r="X1920" s="128">
        <v>17959000000</v>
      </c>
      <c r="Y1920" s="128">
        <v>17771100000</v>
      </c>
      <c r="Z1920" s="128">
        <v>17593000000</v>
      </c>
      <c r="AA1920" s="128">
        <v>17343800000</v>
      </c>
      <c r="AB1920" s="128">
        <v>17104100000</v>
      </c>
      <c r="AC1920" s="128">
        <v>16872600000</v>
      </c>
      <c r="AD1920" s="128">
        <v>16639500000</v>
      </c>
      <c r="AE1920" s="128">
        <v>16403900000</v>
      </c>
      <c r="AF1920" s="128">
        <v>16167200000</v>
      </c>
      <c r="AG1920" s="128">
        <v>15921700000</v>
      </c>
      <c r="AH1920" s="128">
        <v>15672200000</v>
      </c>
    </row>
    <row r="1921" spans="1:34" x14ac:dyDescent="0.35">
      <c r="A1921" s="127" t="s">
        <v>2707</v>
      </c>
      <c r="B1921" s="127" t="s">
        <v>964</v>
      </c>
      <c r="C1921" s="127">
        <v>0</v>
      </c>
      <c r="D1921" s="127">
        <v>0</v>
      </c>
      <c r="E1921" s="127">
        <v>0</v>
      </c>
      <c r="F1921" s="127">
        <v>0</v>
      </c>
      <c r="G1921" s="127">
        <v>0</v>
      </c>
      <c r="H1921" s="127">
        <v>0</v>
      </c>
      <c r="I1921" s="127">
        <v>0</v>
      </c>
      <c r="J1921" s="127">
        <v>0</v>
      </c>
      <c r="K1921" s="127">
        <v>0</v>
      </c>
      <c r="L1921" s="127">
        <v>0</v>
      </c>
      <c r="M1921" s="127">
        <v>0</v>
      </c>
      <c r="N1921" s="127">
        <v>0</v>
      </c>
      <c r="O1921" s="127">
        <v>0</v>
      </c>
      <c r="P1921" s="127">
        <v>0</v>
      </c>
      <c r="Q1921" s="127">
        <v>0</v>
      </c>
      <c r="R1921" s="127">
        <v>0</v>
      </c>
      <c r="S1921" s="127">
        <v>0</v>
      </c>
      <c r="T1921" s="127">
        <v>0</v>
      </c>
      <c r="U1921" s="127">
        <v>0</v>
      </c>
      <c r="V1921" s="127">
        <v>0</v>
      </c>
      <c r="W1921" s="127">
        <v>0</v>
      </c>
      <c r="X1921" s="127">
        <v>0</v>
      </c>
      <c r="Y1921" s="127">
        <v>0</v>
      </c>
      <c r="Z1921" s="127">
        <v>0</v>
      </c>
      <c r="AA1921" s="127">
        <v>0</v>
      </c>
      <c r="AB1921" s="127">
        <v>0</v>
      </c>
      <c r="AC1921" s="127">
        <v>0</v>
      </c>
      <c r="AD1921" s="127">
        <v>0</v>
      </c>
      <c r="AE1921" s="127">
        <v>0</v>
      </c>
      <c r="AF1921" s="127">
        <v>0</v>
      </c>
      <c r="AG1921" s="127">
        <v>0</v>
      </c>
      <c r="AH1921" s="127">
        <v>0</v>
      </c>
    </row>
    <row r="1922" spans="1:34" x14ac:dyDescent="0.35">
      <c r="A1922" s="127" t="s">
        <v>2708</v>
      </c>
      <c r="B1922" s="127" t="s">
        <v>964</v>
      </c>
      <c r="C1922" s="128">
        <v>43490300000</v>
      </c>
      <c r="D1922" s="128">
        <v>33880100000</v>
      </c>
      <c r="E1922" s="128">
        <v>40365100000</v>
      </c>
      <c r="F1922" s="128">
        <v>43865000000</v>
      </c>
      <c r="G1922" s="128">
        <v>45891000000</v>
      </c>
      <c r="H1922" s="128">
        <v>47156400000</v>
      </c>
      <c r="I1922" s="128">
        <v>48018500000</v>
      </c>
      <c r="J1922" s="128">
        <v>48655500000</v>
      </c>
      <c r="K1922" s="128">
        <v>49158800000</v>
      </c>
      <c r="L1922" s="128">
        <v>49546400000</v>
      </c>
      <c r="M1922" s="128">
        <v>49880000000</v>
      </c>
      <c r="N1922" s="128">
        <v>50514400000</v>
      </c>
      <c r="O1922" s="128">
        <v>51224500000</v>
      </c>
      <c r="P1922" s="128">
        <v>52031000000</v>
      </c>
      <c r="Q1922" s="128">
        <v>52474100000</v>
      </c>
      <c r="R1922" s="128">
        <v>52868400000</v>
      </c>
      <c r="S1922" s="128">
        <v>53224800000</v>
      </c>
      <c r="T1922" s="128">
        <v>53558500000</v>
      </c>
      <c r="U1922" s="128">
        <v>53885600000</v>
      </c>
      <c r="V1922" s="128">
        <v>54113100000</v>
      </c>
      <c r="W1922" s="128">
        <v>54364500000</v>
      </c>
      <c r="X1922" s="128">
        <v>54660400000</v>
      </c>
      <c r="Y1922" s="128">
        <v>55000000000</v>
      </c>
      <c r="Z1922" s="128">
        <v>55378100000</v>
      </c>
      <c r="AA1922" s="128">
        <v>55552400000</v>
      </c>
      <c r="AB1922" s="128">
        <v>55773900000</v>
      </c>
      <c r="AC1922" s="128">
        <v>56033500000</v>
      </c>
      <c r="AD1922" s="128">
        <v>56339300000</v>
      </c>
      <c r="AE1922" s="128">
        <v>56673500000</v>
      </c>
      <c r="AF1922" s="128">
        <v>57032400000</v>
      </c>
      <c r="AG1922" s="128">
        <v>57413600000</v>
      </c>
      <c r="AH1922" s="128">
        <v>57807000000</v>
      </c>
    </row>
    <row r="1923" spans="1:34" x14ac:dyDescent="0.35">
      <c r="A1923" s="127" t="s">
        <v>2709</v>
      </c>
      <c r="B1923" s="127" t="s">
        <v>964</v>
      </c>
      <c r="C1923" s="127">
        <v>0</v>
      </c>
      <c r="D1923" s="127">
        <v>0</v>
      </c>
      <c r="E1923" s="127">
        <v>0</v>
      </c>
      <c r="F1923" s="127">
        <v>0</v>
      </c>
      <c r="G1923" s="127">
        <v>0</v>
      </c>
      <c r="H1923" s="127">
        <v>0</v>
      </c>
      <c r="I1923" s="127">
        <v>0</v>
      </c>
      <c r="J1923" s="127">
        <v>0</v>
      </c>
      <c r="K1923" s="127">
        <v>0</v>
      </c>
      <c r="L1923" s="127">
        <v>0</v>
      </c>
      <c r="M1923" s="127">
        <v>0</v>
      </c>
      <c r="N1923" s="127">
        <v>0</v>
      </c>
      <c r="O1923" s="127">
        <v>0</v>
      </c>
      <c r="P1923" s="127">
        <v>0</v>
      </c>
      <c r="Q1923" s="127">
        <v>0</v>
      </c>
      <c r="R1923" s="127">
        <v>0</v>
      </c>
      <c r="S1923" s="127">
        <v>0</v>
      </c>
      <c r="T1923" s="127">
        <v>0</v>
      </c>
      <c r="U1923" s="127">
        <v>0</v>
      </c>
      <c r="V1923" s="127">
        <v>0</v>
      </c>
      <c r="W1923" s="127">
        <v>0</v>
      </c>
      <c r="X1923" s="127">
        <v>0</v>
      </c>
      <c r="Y1923" s="127">
        <v>0</v>
      </c>
      <c r="Z1923" s="127">
        <v>0</v>
      </c>
      <c r="AA1923" s="127">
        <v>0</v>
      </c>
      <c r="AB1923" s="127">
        <v>0</v>
      </c>
      <c r="AC1923" s="127">
        <v>0</v>
      </c>
      <c r="AD1923" s="127">
        <v>0</v>
      </c>
      <c r="AE1923" s="127">
        <v>0</v>
      </c>
      <c r="AF1923" s="127">
        <v>0</v>
      </c>
      <c r="AG1923" s="127">
        <v>0</v>
      </c>
      <c r="AH1923" s="127">
        <v>0</v>
      </c>
    </row>
    <row r="1924" spans="1:34" x14ac:dyDescent="0.35">
      <c r="A1924" s="127" t="s">
        <v>2710</v>
      </c>
      <c r="B1924" s="127" t="s">
        <v>964</v>
      </c>
      <c r="C1924" s="128">
        <v>2288960000</v>
      </c>
      <c r="D1924" s="128">
        <v>1783170000</v>
      </c>
      <c r="E1924" s="128">
        <v>2124480000</v>
      </c>
      <c r="F1924" s="128">
        <v>2308690000</v>
      </c>
      <c r="G1924" s="128">
        <v>2415310000</v>
      </c>
      <c r="H1924" s="128">
        <v>2481920000</v>
      </c>
      <c r="I1924" s="128">
        <v>2527290000</v>
      </c>
      <c r="J1924" s="128">
        <v>2560820000</v>
      </c>
      <c r="K1924" s="128">
        <v>2587310000</v>
      </c>
      <c r="L1924" s="128">
        <v>2607710000</v>
      </c>
      <c r="M1924" s="128">
        <v>2625260000</v>
      </c>
      <c r="N1924" s="128">
        <v>2658650000</v>
      </c>
      <c r="O1924" s="128">
        <v>2696030000</v>
      </c>
      <c r="P1924" s="128">
        <v>2738480000</v>
      </c>
      <c r="Q1924" s="128">
        <v>2761790000</v>
      </c>
      <c r="R1924" s="128">
        <v>2782550000</v>
      </c>
      <c r="S1924" s="128">
        <v>2801310000</v>
      </c>
      <c r="T1924" s="128">
        <v>2818870000</v>
      </c>
      <c r="U1924" s="128">
        <v>2836090000</v>
      </c>
      <c r="V1924" s="128">
        <v>2848060000</v>
      </c>
      <c r="W1924" s="128">
        <v>2861290000</v>
      </c>
      <c r="X1924" s="128">
        <v>2876860000</v>
      </c>
      <c r="Y1924" s="128">
        <v>2894740000</v>
      </c>
      <c r="Z1924" s="128">
        <v>2914640000</v>
      </c>
      <c r="AA1924" s="128">
        <v>2923810000</v>
      </c>
      <c r="AB1924" s="128">
        <v>2935470000</v>
      </c>
      <c r="AC1924" s="128">
        <v>2949130000</v>
      </c>
      <c r="AD1924" s="128">
        <v>2965220000</v>
      </c>
      <c r="AE1924" s="128">
        <v>2982810000</v>
      </c>
      <c r="AF1924" s="128">
        <v>3001710000</v>
      </c>
      <c r="AG1924" s="128">
        <v>3021770000</v>
      </c>
      <c r="AH1924" s="128">
        <v>3042470000</v>
      </c>
    </row>
    <row r="1925" spans="1:34" x14ac:dyDescent="0.35">
      <c r="A1925" s="127" t="s">
        <v>2711</v>
      </c>
      <c r="B1925" s="127" t="s">
        <v>964</v>
      </c>
      <c r="C1925" s="127">
        <v>0</v>
      </c>
      <c r="D1925" s="127">
        <v>0</v>
      </c>
      <c r="E1925" s="127">
        <v>0</v>
      </c>
      <c r="F1925" s="127">
        <v>0</v>
      </c>
      <c r="G1925" s="127">
        <v>0</v>
      </c>
      <c r="H1925" s="127">
        <v>0</v>
      </c>
      <c r="I1925" s="127">
        <v>0</v>
      </c>
      <c r="J1925" s="127">
        <v>0</v>
      </c>
      <c r="K1925" s="127">
        <v>0</v>
      </c>
      <c r="L1925" s="127">
        <v>0</v>
      </c>
      <c r="M1925" s="127">
        <v>0</v>
      </c>
      <c r="N1925" s="127">
        <v>0</v>
      </c>
      <c r="O1925" s="127">
        <v>0</v>
      </c>
      <c r="P1925" s="127">
        <v>0</v>
      </c>
      <c r="Q1925" s="127">
        <v>0</v>
      </c>
      <c r="R1925" s="127">
        <v>0</v>
      </c>
      <c r="S1925" s="127">
        <v>0</v>
      </c>
      <c r="T1925" s="127">
        <v>0</v>
      </c>
      <c r="U1925" s="127">
        <v>0</v>
      </c>
      <c r="V1925" s="127">
        <v>0</v>
      </c>
      <c r="W1925" s="127">
        <v>0</v>
      </c>
      <c r="X1925" s="127">
        <v>0</v>
      </c>
      <c r="Y1925" s="127">
        <v>0</v>
      </c>
      <c r="Z1925" s="127">
        <v>0</v>
      </c>
      <c r="AA1925" s="127">
        <v>0</v>
      </c>
      <c r="AB1925" s="127">
        <v>0</v>
      </c>
      <c r="AC1925" s="127">
        <v>0</v>
      </c>
      <c r="AD1925" s="127">
        <v>0</v>
      </c>
      <c r="AE1925" s="127">
        <v>0</v>
      </c>
      <c r="AF1925" s="127">
        <v>0</v>
      </c>
      <c r="AG1925" s="127">
        <v>0</v>
      </c>
      <c r="AH1925" s="127">
        <v>0</v>
      </c>
    </row>
    <row r="1926" spans="1:34" x14ac:dyDescent="0.35">
      <c r="A1926" s="127" t="s">
        <v>2712</v>
      </c>
      <c r="B1926" s="127" t="s">
        <v>964</v>
      </c>
      <c r="C1926" s="127">
        <v>0</v>
      </c>
      <c r="D1926" s="127">
        <v>0</v>
      </c>
      <c r="E1926" s="127">
        <v>0</v>
      </c>
      <c r="F1926" s="127">
        <v>0</v>
      </c>
      <c r="G1926" s="127">
        <v>0</v>
      </c>
      <c r="H1926" s="127">
        <v>0</v>
      </c>
      <c r="I1926" s="127">
        <v>0</v>
      </c>
      <c r="J1926" s="127">
        <v>0</v>
      </c>
      <c r="K1926" s="127">
        <v>0</v>
      </c>
      <c r="L1926" s="127">
        <v>0</v>
      </c>
      <c r="M1926" s="127">
        <v>0</v>
      </c>
      <c r="N1926" s="127">
        <v>0</v>
      </c>
      <c r="O1926" s="127">
        <v>0</v>
      </c>
      <c r="P1926" s="127">
        <v>0</v>
      </c>
      <c r="Q1926" s="127">
        <v>0</v>
      </c>
      <c r="R1926" s="127">
        <v>0</v>
      </c>
      <c r="S1926" s="127">
        <v>0</v>
      </c>
      <c r="T1926" s="127">
        <v>0</v>
      </c>
      <c r="U1926" s="127">
        <v>0</v>
      </c>
      <c r="V1926" s="127">
        <v>0</v>
      </c>
      <c r="W1926" s="127">
        <v>0</v>
      </c>
      <c r="X1926" s="127">
        <v>0</v>
      </c>
      <c r="Y1926" s="127">
        <v>0</v>
      </c>
      <c r="Z1926" s="127">
        <v>0</v>
      </c>
      <c r="AA1926" s="127">
        <v>0</v>
      </c>
      <c r="AB1926" s="127">
        <v>0</v>
      </c>
      <c r="AC1926" s="127">
        <v>0</v>
      </c>
      <c r="AD1926" s="127">
        <v>0</v>
      </c>
      <c r="AE1926" s="127">
        <v>0</v>
      </c>
      <c r="AF1926" s="127">
        <v>0</v>
      </c>
      <c r="AG1926" s="127">
        <v>0</v>
      </c>
      <c r="AH1926" s="127">
        <v>0</v>
      </c>
    </row>
    <row r="1927" spans="1:34" x14ac:dyDescent="0.35">
      <c r="A1927" s="127" t="s">
        <v>2713</v>
      </c>
      <c r="B1927" s="127" t="s">
        <v>964</v>
      </c>
      <c r="C1927" s="127">
        <v>0</v>
      </c>
      <c r="D1927" s="127">
        <v>0</v>
      </c>
      <c r="E1927" s="127">
        <v>0</v>
      </c>
      <c r="F1927" s="127">
        <v>0</v>
      </c>
      <c r="G1927" s="127">
        <v>0</v>
      </c>
      <c r="H1927" s="127">
        <v>0</v>
      </c>
      <c r="I1927" s="127">
        <v>0</v>
      </c>
      <c r="J1927" s="127">
        <v>0</v>
      </c>
      <c r="K1927" s="127">
        <v>0</v>
      </c>
      <c r="L1927" s="127">
        <v>0</v>
      </c>
      <c r="M1927" s="127">
        <v>0</v>
      </c>
      <c r="N1927" s="127">
        <v>0</v>
      </c>
      <c r="O1927" s="127">
        <v>0</v>
      </c>
      <c r="P1927" s="127">
        <v>0</v>
      </c>
      <c r="Q1927" s="127">
        <v>0</v>
      </c>
      <c r="R1927" s="127">
        <v>0</v>
      </c>
      <c r="S1927" s="127">
        <v>0</v>
      </c>
      <c r="T1927" s="127">
        <v>0</v>
      </c>
      <c r="U1927" s="127">
        <v>0</v>
      </c>
      <c r="V1927" s="127">
        <v>0</v>
      </c>
      <c r="W1927" s="127">
        <v>0</v>
      </c>
      <c r="X1927" s="127">
        <v>0</v>
      </c>
      <c r="Y1927" s="127">
        <v>0</v>
      </c>
      <c r="Z1927" s="127">
        <v>0</v>
      </c>
      <c r="AA1927" s="127">
        <v>0</v>
      </c>
      <c r="AB1927" s="127">
        <v>0</v>
      </c>
      <c r="AC1927" s="127">
        <v>0</v>
      </c>
      <c r="AD1927" s="127">
        <v>0</v>
      </c>
      <c r="AE1927" s="127">
        <v>0</v>
      </c>
      <c r="AF1927" s="127">
        <v>0</v>
      </c>
      <c r="AG1927" s="127">
        <v>0</v>
      </c>
      <c r="AH1927" s="127">
        <v>0</v>
      </c>
    </row>
    <row r="1928" spans="1:34" x14ac:dyDescent="0.35">
      <c r="A1928" s="127" t="s">
        <v>2714</v>
      </c>
      <c r="B1928" s="127" t="s">
        <v>964</v>
      </c>
      <c r="C1928" s="127">
        <v>0</v>
      </c>
      <c r="D1928" s="127">
        <v>0</v>
      </c>
      <c r="E1928" s="127">
        <v>0</v>
      </c>
      <c r="F1928" s="127">
        <v>0</v>
      </c>
      <c r="G1928" s="127">
        <v>0</v>
      </c>
      <c r="H1928" s="127">
        <v>0</v>
      </c>
      <c r="I1928" s="127">
        <v>0</v>
      </c>
      <c r="J1928" s="127">
        <v>0</v>
      </c>
      <c r="K1928" s="127">
        <v>0</v>
      </c>
      <c r="L1928" s="127">
        <v>0</v>
      </c>
      <c r="M1928" s="127">
        <v>0</v>
      </c>
      <c r="N1928" s="127">
        <v>0</v>
      </c>
      <c r="O1928" s="127">
        <v>0</v>
      </c>
      <c r="P1928" s="127">
        <v>0</v>
      </c>
      <c r="Q1928" s="127">
        <v>0</v>
      </c>
      <c r="R1928" s="127">
        <v>0</v>
      </c>
      <c r="S1928" s="127">
        <v>0</v>
      </c>
      <c r="T1928" s="127">
        <v>0</v>
      </c>
      <c r="U1928" s="127">
        <v>0</v>
      </c>
      <c r="V1928" s="127">
        <v>0</v>
      </c>
      <c r="W1928" s="127">
        <v>0</v>
      </c>
      <c r="X1928" s="127">
        <v>0</v>
      </c>
      <c r="Y1928" s="127">
        <v>0</v>
      </c>
      <c r="Z1928" s="127">
        <v>0</v>
      </c>
      <c r="AA1928" s="127">
        <v>0</v>
      </c>
      <c r="AB1928" s="127">
        <v>0</v>
      </c>
      <c r="AC1928" s="127">
        <v>0</v>
      </c>
      <c r="AD1928" s="127">
        <v>0</v>
      </c>
      <c r="AE1928" s="127">
        <v>0</v>
      </c>
      <c r="AF1928" s="127">
        <v>0</v>
      </c>
      <c r="AG1928" s="127">
        <v>0</v>
      </c>
      <c r="AH1928" s="127">
        <v>0</v>
      </c>
    </row>
    <row r="1929" spans="1:34" x14ac:dyDescent="0.35">
      <c r="A1929" s="127" t="s">
        <v>2715</v>
      </c>
      <c r="B1929" s="127" t="s">
        <v>964</v>
      </c>
      <c r="C1929" s="127">
        <v>0</v>
      </c>
      <c r="D1929" s="127">
        <v>0</v>
      </c>
      <c r="E1929" s="127">
        <v>0</v>
      </c>
      <c r="F1929" s="127">
        <v>0</v>
      </c>
      <c r="G1929" s="127">
        <v>0</v>
      </c>
      <c r="H1929" s="127">
        <v>0</v>
      </c>
      <c r="I1929" s="127">
        <v>0</v>
      </c>
      <c r="J1929" s="127">
        <v>0</v>
      </c>
      <c r="K1929" s="127">
        <v>0</v>
      </c>
      <c r="L1929" s="127">
        <v>0</v>
      </c>
      <c r="M1929" s="127">
        <v>0</v>
      </c>
      <c r="N1929" s="127">
        <v>0</v>
      </c>
      <c r="O1929" s="127">
        <v>0</v>
      </c>
      <c r="P1929" s="127">
        <v>0</v>
      </c>
      <c r="Q1929" s="127">
        <v>0</v>
      </c>
      <c r="R1929" s="127">
        <v>0</v>
      </c>
      <c r="S1929" s="127">
        <v>0</v>
      </c>
      <c r="T1929" s="127">
        <v>0</v>
      </c>
      <c r="U1929" s="127">
        <v>0</v>
      </c>
      <c r="V1929" s="127">
        <v>0</v>
      </c>
      <c r="W1929" s="127">
        <v>0</v>
      </c>
      <c r="X1929" s="127">
        <v>0</v>
      </c>
      <c r="Y1929" s="127">
        <v>0</v>
      </c>
      <c r="Z1929" s="127">
        <v>0</v>
      </c>
      <c r="AA1929" s="127">
        <v>0</v>
      </c>
      <c r="AB1929" s="127">
        <v>0</v>
      </c>
      <c r="AC1929" s="127">
        <v>0</v>
      </c>
      <c r="AD1929" s="127">
        <v>0</v>
      </c>
      <c r="AE1929" s="127">
        <v>0</v>
      </c>
      <c r="AF1929" s="127">
        <v>0</v>
      </c>
      <c r="AG1929" s="127">
        <v>0</v>
      </c>
      <c r="AH1929" s="127">
        <v>0</v>
      </c>
    </row>
    <row r="1930" spans="1:34" x14ac:dyDescent="0.35">
      <c r="A1930" s="127" t="s">
        <v>2716</v>
      </c>
      <c r="B1930" s="127" t="s">
        <v>964</v>
      </c>
      <c r="C1930" s="127">
        <v>0</v>
      </c>
      <c r="D1930" s="127">
        <v>0</v>
      </c>
      <c r="E1930" s="127">
        <v>0</v>
      </c>
      <c r="F1930" s="127">
        <v>0</v>
      </c>
      <c r="G1930" s="127">
        <v>0</v>
      </c>
      <c r="H1930" s="127">
        <v>0</v>
      </c>
      <c r="I1930" s="127">
        <v>0</v>
      </c>
      <c r="J1930" s="127">
        <v>0</v>
      </c>
      <c r="K1930" s="127">
        <v>0</v>
      </c>
      <c r="L1930" s="127">
        <v>0</v>
      </c>
      <c r="M1930" s="127">
        <v>0</v>
      </c>
      <c r="N1930" s="127">
        <v>0</v>
      </c>
      <c r="O1930" s="127">
        <v>0</v>
      </c>
      <c r="P1930" s="127">
        <v>0</v>
      </c>
      <c r="Q1930" s="127">
        <v>0</v>
      </c>
      <c r="R1930" s="127">
        <v>0</v>
      </c>
      <c r="S1930" s="127">
        <v>0</v>
      </c>
      <c r="T1930" s="127">
        <v>0</v>
      </c>
      <c r="U1930" s="127">
        <v>0</v>
      </c>
      <c r="V1930" s="127">
        <v>0</v>
      </c>
      <c r="W1930" s="127">
        <v>0</v>
      </c>
      <c r="X1930" s="127">
        <v>0</v>
      </c>
      <c r="Y1930" s="127">
        <v>0</v>
      </c>
      <c r="Z1930" s="127">
        <v>0</v>
      </c>
      <c r="AA1930" s="127">
        <v>0</v>
      </c>
      <c r="AB1930" s="127">
        <v>0</v>
      </c>
      <c r="AC1930" s="127">
        <v>0</v>
      </c>
      <c r="AD1930" s="127">
        <v>0</v>
      </c>
      <c r="AE1930" s="127">
        <v>0</v>
      </c>
      <c r="AF1930" s="127">
        <v>0</v>
      </c>
      <c r="AG1930" s="127">
        <v>0</v>
      </c>
      <c r="AH1930" s="127">
        <v>0</v>
      </c>
    </row>
    <row r="1931" spans="1:34" x14ac:dyDescent="0.35">
      <c r="A1931" s="127" t="s">
        <v>2717</v>
      </c>
      <c r="B1931" s="127" t="s">
        <v>964</v>
      </c>
      <c r="C1931" s="127">
        <v>0</v>
      </c>
      <c r="D1931" s="127">
        <v>0</v>
      </c>
      <c r="E1931" s="127">
        <v>0</v>
      </c>
      <c r="F1931" s="127">
        <v>0</v>
      </c>
      <c r="G1931" s="127">
        <v>0</v>
      </c>
      <c r="H1931" s="127">
        <v>0</v>
      </c>
      <c r="I1931" s="127">
        <v>0</v>
      </c>
      <c r="J1931" s="127">
        <v>0</v>
      </c>
      <c r="K1931" s="127">
        <v>0</v>
      </c>
      <c r="L1931" s="127">
        <v>0</v>
      </c>
      <c r="M1931" s="127">
        <v>0</v>
      </c>
      <c r="N1931" s="127">
        <v>0</v>
      </c>
      <c r="O1931" s="127">
        <v>0</v>
      </c>
      <c r="P1931" s="127">
        <v>0</v>
      </c>
      <c r="Q1931" s="127">
        <v>0</v>
      </c>
      <c r="R1931" s="127">
        <v>0</v>
      </c>
      <c r="S1931" s="127">
        <v>0</v>
      </c>
      <c r="T1931" s="127">
        <v>0</v>
      </c>
      <c r="U1931" s="127">
        <v>0</v>
      </c>
      <c r="V1931" s="127">
        <v>0</v>
      </c>
      <c r="W1931" s="127">
        <v>0</v>
      </c>
      <c r="X1931" s="127">
        <v>0</v>
      </c>
      <c r="Y1931" s="127">
        <v>0</v>
      </c>
      <c r="Z1931" s="127">
        <v>0</v>
      </c>
      <c r="AA1931" s="127">
        <v>0</v>
      </c>
      <c r="AB1931" s="127">
        <v>0</v>
      </c>
      <c r="AC1931" s="127">
        <v>0</v>
      </c>
      <c r="AD1931" s="127">
        <v>0</v>
      </c>
      <c r="AE1931" s="127">
        <v>0</v>
      </c>
      <c r="AF1931" s="127">
        <v>0</v>
      </c>
      <c r="AG1931" s="127">
        <v>0</v>
      </c>
      <c r="AH1931" s="127">
        <v>0</v>
      </c>
    </row>
    <row r="1932" spans="1:34" x14ac:dyDescent="0.35">
      <c r="A1932" s="127" t="s">
        <v>2718</v>
      </c>
      <c r="B1932" s="127" t="s">
        <v>964</v>
      </c>
      <c r="C1932" s="128">
        <v>98017200000</v>
      </c>
      <c r="D1932" s="128">
        <v>78484900000</v>
      </c>
      <c r="E1932" s="128">
        <v>95955500000</v>
      </c>
      <c r="F1932" s="128">
        <v>106760000000</v>
      </c>
      <c r="G1932" s="128">
        <v>115978000000</v>
      </c>
      <c r="H1932" s="128">
        <v>123430000000</v>
      </c>
      <c r="I1932" s="128">
        <v>129932000000</v>
      </c>
      <c r="J1932" s="128">
        <v>135936000000</v>
      </c>
      <c r="K1932" s="128">
        <v>141694000000</v>
      </c>
      <c r="L1932" s="128">
        <v>149438000000</v>
      </c>
      <c r="M1932" s="128">
        <v>157005000000</v>
      </c>
      <c r="N1932" s="128">
        <v>165285000000</v>
      </c>
      <c r="O1932" s="128">
        <v>173852000000</v>
      </c>
      <c r="P1932" s="128">
        <v>182887000000</v>
      </c>
      <c r="Q1932" s="128">
        <v>191657000000</v>
      </c>
      <c r="R1932" s="128">
        <v>200373000000</v>
      </c>
      <c r="S1932" s="128">
        <v>209040000000</v>
      </c>
      <c r="T1932" s="128">
        <v>217668000000</v>
      </c>
      <c r="U1932" s="128">
        <v>226269000000</v>
      </c>
      <c r="V1932" s="128">
        <v>234679000000</v>
      </c>
      <c r="W1932" s="128">
        <v>243082000000</v>
      </c>
      <c r="X1932" s="128">
        <v>251494000000</v>
      </c>
      <c r="Y1932" s="128">
        <v>259920000000</v>
      </c>
      <c r="Z1932" s="128">
        <v>268359000000</v>
      </c>
      <c r="AA1932" s="128">
        <v>276091000000</v>
      </c>
      <c r="AB1932" s="128">
        <v>283848000000</v>
      </c>
      <c r="AC1932" s="128">
        <v>291629000000</v>
      </c>
      <c r="AD1932" s="128">
        <v>299440000000</v>
      </c>
      <c r="AE1932" s="128">
        <v>307271000000</v>
      </c>
      <c r="AF1932" s="128">
        <v>315120000000</v>
      </c>
      <c r="AG1932" s="128">
        <v>322985000000</v>
      </c>
      <c r="AH1932" s="128">
        <v>330860000000</v>
      </c>
    </row>
    <row r="1933" spans="1:34" x14ac:dyDescent="0.35">
      <c r="A1933" s="127" t="s">
        <v>2719</v>
      </c>
      <c r="B1933" s="127" t="s">
        <v>964</v>
      </c>
      <c r="C1933" s="127">
        <v>0</v>
      </c>
      <c r="D1933" s="127">
        <v>0</v>
      </c>
      <c r="E1933" s="127">
        <v>0</v>
      </c>
      <c r="F1933" s="127">
        <v>0</v>
      </c>
      <c r="G1933" s="127">
        <v>0</v>
      </c>
      <c r="H1933" s="127">
        <v>0</v>
      </c>
      <c r="I1933" s="127">
        <v>0</v>
      </c>
      <c r="J1933" s="127">
        <v>0</v>
      </c>
      <c r="K1933" s="127">
        <v>0</v>
      </c>
      <c r="L1933" s="127">
        <v>0</v>
      </c>
      <c r="M1933" s="127">
        <v>0</v>
      </c>
      <c r="N1933" s="127">
        <v>0</v>
      </c>
      <c r="O1933" s="127">
        <v>0</v>
      </c>
      <c r="P1933" s="127">
        <v>0</v>
      </c>
      <c r="Q1933" s="127">
        <v>0</v>
      </c>
      <c r="R1933" s="127">
        <v>0</v>
      </c>
      <c r="S1933" s="127">
        <v>0</v>
      </c>
      <c r="T1933" s="127">
        <v>0</v>
      </c>
      <c r="U1933" s="127">
        <v>0</v>
      </c>
      <c r="V1933" s="127">
        <v>0</v>
      </c>
      <c r="W1933" s="127">
        <v>0</v>
      </c>
      <c r="X1933" s="127">
        <v>0</v>
      </c>
      <c r="Y1933" s="127">
        <v>0</v>
      </c>
      <c r="Z1933" s="127">
        <v>0</v>
      </c>
      <c r="AA1933" s="127">
        <v>0</v>
      </c>
      <c r="AB1933" s="127">
        <v>0</v>
      </c>
      <c r="AC1933" s="127">
        <v>0</v>
      </c>
      <c r="AD1933" s="127">
        <v>0</v>
      </c>
      <c r="AE1933" s="127">
        <v>0</v>
      </c>
      <c r="AF1933" s="127">
        <v>0</v>
      </c>
      <c r="AG1933" s="127">
        <v>0</v>
      </c>
      <c r="AH1933" s="127">
        <v>0</v>
      </c>
    </row>
    <row r="1934" spans="1:34" x14ac:dyDescent="0.35">
      <c r="A1934" s="127" t="s">
        <v>2720</v>
      </c>
      <c r="B1934" s="127" t="s">
        <v>964</v>
      </c>
      <c r="C1934" s="128">
        <v>5158800000</v>
      </c>
      <c r="D1934" s="128">
        <v>4130780000</v>
      </c>
      <c r="E1934" s="128">
        <v>5050290000</v>
      </c>
      <c r="F1934" s="128">
        <v>5618940000</v>
      </c>
      <c r="G1934" s="128">
        <v>6104110000</v>
      </c>
      <c r="H1934" s="128">
        <v>6496310000</v>
      </c>
      <c r="I1934" s="128">
        <v>6838500000</v>
      </c>
      <c r="J1934" s="128">
        <v>7154510000</v>
      </c>
      <c r="K1934" s="128">
        <v>7457580000</v>
      </c>
      <c r="L1934" s="128">
        <v>7865180000</v>
      </c>
      <c r="M1934" s="128">
        <v>8263400000</v>
      </c>
      <c r="N1934" s="128">
        <v>8699220000</v>
      </c>
      <c r="O1934" s="128">
        <v>9150120000</v>
      </c>
      <c r="P1934" s="128">
        <v>9625610000</v>
      </c>
      <c r="Q1934" s="128">
        <v>10087200000</v>
      </c>
      <c r="R1934" s="128">
        <v>10545900000</v>
      </c>
      <c r="S1934" s="128">
        <v>11002100000</v>
      </c>
      <c r="T1934" s="128">
        <v>11456200000</v>
      </c>
      <c r="U1934" s="128">
        <v>11908900000</v>
      </c>
      <c r="V1934" s="128">
        <v>12351500000</v>
      </c>
      <c r="W1934" s="128">
        <v>12793800000</v>
      </c>
      <c r="X1934" s="128">
        <v>13236500000</v>
      </c>
      <c r="Y1934" s="128">
        <v>13680000000</v>
      </c>
      <c r="Z1934" s="128">
        <v>14124200000</v>
      </c>
      <c r="AA1934" s="128">
        <v>14531100000</v>
      </c>
      <c r="AB1934" s="128">
        <v>14939400000</v>
      </c>
      <c r="AC1934" s="128">
        <v>15348900000</v>
      </c>
      <c r="AD1934" s="128">
        <v>15760000000</v>
      </c>
      <c r="AE1934" s="128">
        <v>16172200000</v>
      </c>
      <c r="AF1934" s="128">
        <v>16585300000</v>
      </c>
      <c r="AG1934" s="128">
        <v>16999200000</v>
      </c>
      <c r="AH1934" s="128">
        <v>17413700000</v>
      </c>
    </row>
    <row r="1935" spans="1:34" x14ac:dyDescent="0.35">
      <c r="A1935" s="127" t="s">
        <v>2721</v>
      </c>
      <c r="B1935" s="127" t="s">
        <v>964</v>
      </c>
      <c r="C1935" s="127">
        <v>0</v>
      </c>
      <c r="D1935" s="127">
        <v>0</v>
      </c>
      <c r="E1935" s="127">
        <v>0</v>
      </c>
      <c r="F1935" s="127">
        <v>0</v>
      </c>
      <c r="G1935" s="127">
        <v>0</v>
      </c>
      <c r="H1935" s="127">
        <v>0</v>
      </c>
      <c r="I1935" s="127">
        <v>0</v>
      </c>
      <c r="J1935" s="127">
        <v>0</v>
      </c>
      <c r="K1935" s="127">
        <v>0</v>
      </c>
      <c r="L1935" s="127">
        <v>0</v>
      </c>
      <c r="M1935" s="127">
        <v>0</v>
      </c>
      <c r="N1935" s="127">
        <v>0</v>
      </c>
      <c r="O1935" s="127">
        <v>0</v>
      </c>
      <c r="P1935" s="127">
        <v>0</v>
      </c>
      <c r="Q1935" s="127">
        <v>0</v>
      </c>
      <c r="R1935" s="127">
        <v>0</v>
      </c>
      <c r="S1935" s="127">
        <v>0</v>
      </c>
      <c r="T1935" s="127">
        <v>0</v>
      </c>
      <c r="U1935" s="127">
        <v>0</v>
      </c>
      <c r="V1935" s="127">
        <v>0</v>
      </c>
      <c r="W1935" s="127">
        <v>0</v>
      </c>
      <c r="X1935" s="127">
        <v>0</v>
      </c>
      <c r="Y1935" s="127">
        <v>0</v>
      </c>
      <c r="Z1935" s="127">
        <v>0</v>
      </c>
      <c r="AA1935" s="127">
        <v>0</v>
      </c>
      <c r="AB1935" s="127">
        <v>0</v>
      </c>
      <c r="AC1935" s="127">
        <v>0</v>
      </c>
      <c r="AD1935" s="127">
        <v>0</v>
      </c>
      <c r="AE1935" s="127">
        <v>0</v>
      </c>
      <c r="AF1935" s="127">
        <v>0</v>
      </c>
      <c r="AG1935" s="127">
        <v>0</v>
      </c>
      <c r="AH1935" s="127">
        <v>0</v>
      </c>
    </row>
    <row r="1936" spans="1:34" x14ac:dyDescent="0.35">
      <c r="A1936" s="127" t="s">
        <v>2722</v>
      </c>
      <c r="B1936" s="127" t="s">
        <v>964</v>
      </c>
      <c r="C1936" s="127">
        <v>0</v>
      </c>
      <c r="D1936" s="127">
        <v>0</v>
      </c>
      <c r="E1936" s="127">
        <v>0</v>
      </c>
      <c r="F1936" s="127">
        <v>0</v>
      </c>
      <c r="G1936" s="127">
        <v>0</v>
      </c>
      <c r="H1936" s="127">
        <v>0</v>
      </c>
      <c r="I1936" s="127">
        <v>0</v>
      </c>
      <c r="J1936" s="127">
        <v>0</v>
      </c>
      <c r="K1936" s="127">
        <v>0</v>
      </c>
      <c r="L1936" s="127">
        <v>0</v>
      </c>
      <c r="M1936" s="127">
        <v>0</v>
      </c>
      <c r="N1936" s="127">
        <v>0</v>
      </c>
      <c r="O1936" s="127">
        <v>0</v>
      </c>
      <c r="P1936" s="127">
        <v>0</v>
      </c>
      <c r="Q1936" s="127">
        <v>0</v>
      </c>
      <c r="R1936" s="127">
        <v>0</v>
      </c>
      <c r="S1936" s="127">
        <v>0</v>
      </c>
      <c r="T1936" s="127">
        <v>0</v>
      </c>
      <c r="U1936" s="127">
        <v>0</v>
      </c>
      <c r="V1936" s="127">
        <v>0</v>
      </c>
      <c r="W1936" s="127">
        <v>0</v>
      </c>
      <c r="X1936" s="127">
        <v>0</v>
      </c>
      <c r="Y1936" s="127">
        <v>0</v>
      </c>
      <c r="Z1936" s="127">
        <v>0</v>
      </c>
      <c r="AA1936" s="127">
        <v>0</v>
      </c>
      <c r="AB1936" s="127">
        <v>0</v>
      </c>
      <c r="AC1936" s="127">
        <v>0</v>
      </c>
      <c r="AD1936" s="127">
        <v>0</v>
      </c>
      <c r="AE1936" s="127">
        <v>0</v>
      </c>
      <c r="AF1936" s="127">
        <v>0</v>
      </c>
      <c r="AG1936" s="127">
        <v>0</v>
      </c>
      <c r="AH1936" s="127">
        <v>0</v>
      </c>
    </row>
    <row r="1937" spans="1:34" x14ac:dyDescent="0.35">
      <c r="A1937" s="127" t="s">
        <v>2723</v>
      </c>
      <c r="B1937" s="127" t="s">
        <v>964</v>
      </c>
      <c r="C1937" s="127">
        <v>0</v>
      </c>
      <c r="D1937" s="127">
        <v>0</v>
      </c>
      <c r="E1937" s="127">
        <v>0</v>
      </c>
      <c r="F1937" s="127">
        <v>0</v>
      </c>
      <c r="G1937" s="127">
        <v>0</v>
      </c>
      <c r="H1937" s="127">
        <v>0</v>
      </c>
      <c r="I1937" s="127">
        <v>0</v>
      </c>
      <c r="J1937" s="127">
        <v>0</v>
      </c>
      <c r="K1937" s="127">
        <v>0</v>
      </c>
      <c r="L1937" s="127">
        <v>0</v>
      </c>
      <c r="M1937" s="127">
        <v>0</v>
      </c>
      <c r="N1937" s="127">
        <v>0</v>
      </c>
      <c r="O1937" s="127">
        <v>0</v>
      </c>
      <c r="P1937" s="127">
        <v>0</v>
      </c>
      <c r="Q1937" s="127">
        <v>0</v>
      </c>
      <c r="R1937" s="127">
        <v>0</v>
      </c>
      <c r="S1937" s="127">
        <v>0</v>
      </c>
      <c r="T1937" s="127">
        <v>0</v>
      </c>
      <c r="U1937" s="127">
        <v>0</v>
      </c>
      <c r="V1937" s="127">
        <v>0</v>
      </c>
      <c r="W1937" s="127">
        <v>0</v>
      </c>
      <c r="X1937" s="127">
        <v>0</v>
      </c>
      <c r="Y1937" s="127">
        <v>0</v>
      </c>
      <c r="Z1937" s="127">
        <v>0</v>
      </c>
      <c r="AA1937" s="127">
        <v>0</v>
      </c>
      <c r="AB1937" s="127">
        <v>0</v>
      </c>
      <c r="AC1937" s="127">
        <v>0</v>
      </c>
      <c r="AD1937" s="127">
        <v>0</v>
      </c>
      <c r="AE1937" s="127">
        <v>0</v>
      </c>
      <c r="AF1937" s="127">
        <v>0</v>
      </c>
      <c r="AG1937" s="127">
        <v>0</v>
      </c>
      <c r="AH1937" s="127">
        <v>0</v>
      </c>
    </row>
    <row r="1938" spans="1:34" x14ac:dyDescent="0.35">
      <c r="A1938" s="127" t="s">
        <v>2724</v>
      </c>
      <c r="B1938" s="127" t="s">
        <v>964</v>
      </c>
      <c r="C1938" s="127">
        <v>0</v>
      </c>
      <c r="D1938" s="127">
        <v>0</v>
      </c>
      <c r="E1938" s="127">
        <v>0</v>
      </c>
      <c r="F1938" s="127">
        <v>0</v>
      </c>
      <c r="G1938" s="127">
        <v>0</v>
      </c>
      <c r="H1938" s="127">
        <v>0</v>
      </c>
      <c r="I1938" s="127">
        <v>0</v>
      </c>
      <c r="J1938" s="127">
        <v>0</v>
      </c>
      <c r="K1938" s="127">
        <v>0</v>
      </c>
      <c r="L1938" s="127">
        <v>0</v>
      </c>
      <c r="M1938" s="127">
        <v>0</v>
      </c>
      <c r="N1938" s="127">
        <v>0</v>
      </c>
      <c r="O1938" s="127">
        <v>0</v>
      </c>
      <c r="P1938" s="127">
        <v>0</v>
      </c>
      <c r="Q1938" s="127">
        <v>0</v>
      </c>
      <c r="R1938" s="127">
        <v>0</v>
      </c>
      <c r="S1938" s="127">
        <v>0</v>
      </c>
      <c r="T1938" s="127">
        <v>0</v>
      </c>
      <c r="U1938" s="127">
        <v>0</v>
      </c>
      <c r="V1938" s="127">
        <v>0</v>
      </c>
      <c r="W1938" s="127">
        <v>0</v>
      </c>
      <c r="X1938" s="127">
        <v>0</v>
      </c>
      <c r="Y1938" s="127">
        <v>0</v>
      </c>
      <c r="Z1938" s="127">
        <v>0</v>
      </c>
      <c r="AA1938" s="127">
        <v>0</v>
      </c>
      <c r="AB1938" s="127">
        <v>0</v>
      </c>
      <c r="AC1938" s="127">
        <v>0</v>
      </c>
      <c r="AD1938" s="127">
        <v>0</v>
      </c>
      <c r="AE1938" s="127">
        <v>0</v>
      </c>
      <c r="AF1938" s="127">
        <v>0</v>
      </c>
      <c r="AG1938" s="127">
        <v>0</v>
      </c>
      <c r="AH1938" s="127">
        <v>0</v>
      </c>
    </row>
    <row r="1939" spans="1:34" x14ac:dyDescent="0.35">
      <c r="A1939" s="127" t="s">
        <v>2725</v>
      </c>
      <c r="B1939" s="127" t="s">
        <v>964</v>
      </c>
      <c r="C1939" s="127">
        <v>0</v>
      </c>
      <c r="D1939" s="127">
        <v>0</v>
      </c>
      <c r="E1939" s="127">
        <v>0</v>
      </c>
      <c r="F1939" s="127">
        <v>0</v>
      </c>
      <c r="G1939" s="127">
        <v>0</v>
      </c>
      <c r="H1939" s="127">
        <v>0</v>
      </c>
      <c r="I1939" s="127">
        <v>0</v>
      </c>
      <c r="J1939" s="127">
        <v>0</v>
      </c>
      <c r="K1939" s="127">
        <v>0</v>
      </c>
      <c r="L1939" s="127">
        <v>0</v>
      </c>
      <c r="M1939" s="127">
        <v>0</v>
      </c>
      <c r="N1939" s="127">
        <v>0</v>
      </c>
      <c r="O1939" s="127">
        <v>0</v>
      </c>
      <c r="P1939" s="127">
        <v>0</v>
      </c>
      <c r="Q1939" s="127">
        <v>0</v>
      </c>
      <c r="R1939" s="127">
        <v>0</v>
      </c>
      <c r="S1939" s="127">
        <v>0</v>
      </c>
      <c r="T1939" s="127">
        <v>0</v>
      </c>
      <c r="U1939" s="127">
        <v>0</v>
      </c>
      <c r="V1939" s="127">
        <v>0</v>
      </c>
      <c r="W1939" s="127">
        <v>0</v>
      </c>
      <c r="X1939" s="127">
        <v>0</v>
      </c>
      <c r="Y1939" s="127">
        <v>0</v>
      </c>
      <c r="Z1939" s="127">
        <v>0</v>
      </c>
      <c r="AA1939" s="127">
        <v>0</v>
      </c>
      <c r="AB1939" s="127">
        <v>0</v>
      </c>
      <c r="AC1939" s="127">
        <v>0</v>
      </c>
      <c r="AD1939" s="127">
        <v>0</v>
      </c>
      <c r="AE1939" s="127">
        <v>0</v>
      </c>
      <c r="AF1939" s="127">
        <v>0</v>
      </c>
      <c r="AG1939" s="127">
        <v>0</v>
      </c>
      <c r="AH1939" s="127">
        <v>0</v>
      </c>
    </row>
    <row r="1940" spans="1:34" x14ac:dyDescent="0.35">
      <c r="A1940" s="127" t="s">
        <v>2726</v>
      </c>
      <c r="B1940" s="127" t="s">
        <v>964</v>
      </c>
      <c r="C1940" s="128">
        <v>3134350000</v>
      </c>
      <c r="D1940" s="128">
        <v>2434540000</v>
      </c>
      <c r="E1940" s="128">
        <v>2886140000</v>
      </c>
      <c r="F1940" s="128">
        <v>3114480000</v>
      </c>
      <c r="G1940" s="128">
        <v>3229740000</v>
      </c>
      <c r="H1940" s="128">
        <v>3284120000</v>
      </c>
      <c r="I1940" s="128">
        <v>3303280000</v>
      </c>
      <c r="J1940" s="128">
        <v>3301010000</v>
      </c>
      <c r="K1940" s="128">
        <v>3283690000</v>
      </c>
      <c r="L1940" s="128">
        <v>3253840000</v>
      </c>
      <c r="M1940" s="128">
        <v>3222990000</v>
      </c>
      <c r="N1940" s="128">
        <v>3220250000</v>
      </c>
      <c r="O1940" s="128">
        <v>3221680000</v>
      </c>
      <c r="P1940" s="128">
        <v>3229180000</v>
      </c>
      <c r="Q1940" s="128">
        <v>3212650000</v>
      </c>
      <c r="R1940" s="128">
        <v>3191960000</v>
      </c>
      <c r="S1940" s="128">
        <v>3168340000</v>
      </c>
      <c r="T1940" s="128">
        <v>3142770000</v>
      </c>
      <c r="U1940" s="128">
        <v>3116410000</v>
      </c>
      <c r="V1940" s="128">
        <v>3083110000</v>
      </c>
      <c r="W1940" s="128">
        <v>3050970000</v>
      </c>
      <c r="X1940" s="128">
        <v>3018760000</v>
      </c>
      <c r="Y1940" s="128">
        <v>2987170000</v>
      </c>
      <c r="Z1940" s="128">
        <v>2957240000</v>
      </c>
      <c r="AA1940" s="128">
        <v>2915350000</v>
      </c>
      <c r="AB1940" s="128">
        <v>2875050000</v>
      </c>
      <c r="AC1940" s="128">
        <v>2836150000</v>
      </c>
      <c r="AD1940" s="128">
        <v>2796970000</v>
      </c>
      <c r="AE1940" s="128">
        <v>2757360000</v>
      </c>
      <c r="AF1940" s="128">
        <v>2717570000</v>
      </c>
      <c r="AG1940" s="128">
        <v>2676310000</v>
      </c>
      <c r="AH1940" s="128">
        <v>2634370000</v>
      </c>
    </row>
    <row r="1941" spans="1:34" x14ac:dyDescent="0.35">
      <c r="A1941" s="127" t="s">
        <v>2727</v>
      </c>
      <c r="B1941" s="127" t="s">
        <v>964</v>
      </c>
      <c r="C1941" s="127">
        <v>0</v>
      </c>
      <c r="D1941" s="127">
        <v>0</v>
      </c>
      <c r="E1941" s="127">
        <v>0</v>
      </c>
      <c r="F1941" s="127">
        <v>0</v>
      </c>
      <c r="G1941" s="127">
        <v>0</v>
      </c>
      <c r="H1941" s="127">
        <v>0</v>
      </c>
      <c r="I1941" s="127">
        <v>0</v>
      </c>
      <c r="J1941" s="127">
        <v>0</v>
      </c>
      <c r="K1941" s="127">
        <v>0</v>
      </c>
      <c r="L1941" s="127">
        <v>0</v>
      </c>
      <c r="M1941" s="127">
        <v>0</v>
      </c>
      <c r="N1941" s="127">
        <v>0</v>
      </c>
      <c r="O1941" s="127">
        <v>0</v>
      </c>
      <c r="P1941" s="127">
        <v>0</v>
      </c>
      <c r="Q1941" s="127">
        <v>0</v>
      </c>
      <c r="R1941" s="127">
        <v>0</v>
      </c>
      <c r="S1941" s="127">
        <v>0</v>
      </c>
      <c r="T1941" s="127">
        <v>0</v>
      </c>
      <c r="U1941" s="127">
        <v>0</v>
      </c>
      <c r="V1941" s="127">
        <v>0</v>
      </c>
      <c r="W1941" s="127">
        <v>0</v>
      </c>
      <c r="X1941" s="127">
        <v>0</v>
      </c>
      <c r="Y1941" s="127">
        <v>0</v>
      </c>
      <c r="Z1941" s="127">
        <v>0</v>
      </c>
      <c r="AA1941" s="127">
        <v>0</v>
      </c>
      <c r="AB1941" s="127">
        <v>0</v>
      </c>
      <c r="AC1941" s="127">
        <v>0</v>
      </c>
      <c r="AD1941" s="127">
        <v>0</v>
      </c>
      <c r="AE1941" s="127">
        <v>0</v>
      </c>
      <c r="AF1941" s="127">
        <v>0</v>
      </c>
      <c r="AG1941" s="127">
        <v>0</v>
      </c>
      <c r="AH1941" s="127">
        <v>0</v>
      </c>
    </row>
    <row r="1942" spans="1:34" x14ac:dyDescent="0.35">
      <c r="A1942" s="127" t="s">
        <v>2728</v>
      </c>
      <c r="B1942" s="127" t="s">
        <v>964</v>
      </c>
      <c r="C1942" s="128">
        <v>348336000000</v>
      </c>
      <c r="D1942" s="128">
        <v>271363000000</v>
      </c>
      <c r="E1942" s="128">
        <v>323304000000</v>
      </c>
      <c r="F1942" s="128">
        <v>351338000000</v>
      </c>
      <c r="G1942" s="128">
        <v>367564000000</v>
      </c>
      <c r="H1942" s="128">
        <v>377700000000</v>
      </c>
      <c r="I1942" s="128">
        <v>384605000000</v>
      </c>
      <c r="J1942" s="128">
        <v>389707000000</v>
      </c>
      <c r="K1942" s="128">
        <v>393738000000</v>
      </c>
      <c r="L1942" s="128">
        <v>396843000000</v>
      </c>
      <c r="M1942" s="128">
        <v>399514000000</v>
      </c>
      <c r="N1942" s="128">
        <v>404596000000</v>
      </c>
      <c r="O1942" s="128">
        <v>410284000000</v>
      </c>
      <c r="P1942" s="128">
        <v>416743000000</v>
      </c>
      <c r="Q1942" s="128">
        <v>420292000000</v>
      </c>
      <c r="R1942" s="128">
        <v>423450000000</v>
      </c>
      <c r="S1942" s="128">
        <v>426305000000</v>
      </c>
      <c r="T1942" s="128">
        <v>428977000000</v>
      </c>
      <c r="U1942" s="128">
        <v>431598000000</v>
      </c>
      <c r="V1942" s="128">
        <v>433420000000</v>
      </c>
      <c r="W1942" s="128">
        <v>435433000000</v>
      </c>
      <c r="X1942" s="128">
        <v>437803000000</v>
      </c>
      <c r="Y1942" s="128">
        <v>440523000000</v>
      </c>
      <c r="Z1942" s="128">
        <v>443552000000</v>
      </c>
      <c r="AA1942" s="128">
        <v>444948000000</v>
      </c>
      <c r="AB1942" s="128">
        <v>446722000000</v>
      </c>
      <c r="AC1942" s="128">
        <v>448801000000</v>
      </c>
      <c r="AD1942" s="128">
        <v>451250000000</v>
      </c>
      <c r="AE1942" s="128">
        <v>453927000000</v>
      </c>
      <c r="AF1942" s="128">
        <v>456802000000</v>
      </c>
      <c r="AG1942" s="128">
        <v>459855000000</v>
      </c>
      <c r="AH1942" s="128">
        <v>463006000000</v>
      </c>
    </row>
    <row r="1943" spans="1:34" x14ac:dyDescent="0.35">
      <c r="A1943" s="127" t="s">
        <v>2729</v>
      </c>
      <c r="B1943" s="127" t="s">
        <v>964</v>
      </c>
      <c r="C1943" s="127">
        <v>0</v>
      </c>
      <c r="D1943" s="127">
        <v>0</v>
      </c>
      <c r="E1943" s="127">
        <v>0</v>
      </c>
      <c r="F1943" s="127">
        <v>0</v>
      </c>
      <c r="G1943" s="127">
        <v>0</v>
      </c>
      <c r="H1943" s="127">
        <v>0</v>
      </c>
      <c r="I1943" s="127">
        <v>0</v>
      </c>
      <c r="J1943" s="127">
        <v>0</v>
      </c>
      <c r="K1943" s="127">
        <v>0</v>
      </c>
      <c r="L1943" s="127">
        <v>0</v>
      </c>
      <c r="M1943" s="127">
        <v>0</v>
      </c>
      <c r="N1943" s="127">
        <v>0</v>
      </c>
      <c r="O1943" s="127">
        <v>0</v>
      </c>
      <c r="P1943" s="127">
        <v>0</v>
      </c>
      <c r="Q1943" s="127">
        <v>0</v>
      </c>
      <c r="R1943" s="127">
        <v>0</v>
      </c>
      <c r="S1943" s="127">
        <v>0</v>
      </c>
      <c r="T1943" s="127">
        <v>0</v>
      </c>
      <c r="U1943" s="127">
        <v>0</v>
      </c>
      <c r="V1943" s="127">
        <v>0</v>
      </c>
      <c r="W1943" s="127">
        <v>0</v>
      </c>
      <c r="X1943" s="127">
        <v>0</v>
      </c>
      <c r="Y1943" s="127">
        <v>0</v>
      </c>
      <c r="Z1943" s="127">
        <v>0</v>
      </c>
      <c r="AA1943" s="127">
        <v>0</v>
      </c>
      <c r="AB1943" s="127">
        <v>0</v>
      </c>
      <c r="AC1943" s="127">
        <v>0</v>
      </c>
      <c r="AD1943" s="127">
        <v>0</v>
      </c>
      <c r="AE1943" s="127">
        <v>0</v>
      </c>
      <c r="AF1943" s="127">
        <v>0</v>
      </c>
      <c r="AG1943" s="127">
        <v>0</v>
      </c>
      <c r="AH1943" s="127">
        <v>0</v>
      </c>
    </row>
    <row r="1944" spans="1:34" x14ac:dyDescent="0.35">
      <c r="A1944" s="127" t="s">
        <v>2730</v>
      </c>
      <c r="B1944" s="127" t="s">
        <v>964</v>
      </c>
      <c r="C1944" s="128">
        <v>18333500000</v>
      </c>
      <c r="D1944" s="128">
        <v>14282300000</v>
      </c>
      <c r="E1944" s="128">
        <v>17016000000</v>
      </c>
      <c r="F1944" s="128">
        <v>18491400000</v>
      </c>
      <c r="G1944" s="128">
        <v>19345500000</v>
      </c>
      <c r="H1944" s="128">
        <v>19878900000</v>
      </c>
      <c r="I1944" s="128">
        <v>20242400000</v>
      </c>
      <c r="J1944" s="128">
        <v>20510900000</v>
      </c>
      <c r="K1944" s="128">
        <v>20723100000</v>
      </c>
      <c r="L1944" s="128">
        <v>20886500000</v>
      </c>
      <c r="M1944" s="128">
        <v>21027100000</v>
      </c>
      <c r="N1944" s="128">
        <v>21294500000</v>
      </c>
      <c r="O1944" s="128">
        <v>21593900000</v>
      </c>
      <c r="P1944" s="128">
        <v>21933900000</v>
      </c>
      <c r="Q1944" s="128">
        <v>22120600000</v>
      </c>
      <c r="R1944" s="128">
        <v>22286900000</v>
      </c>
      <c r="S1944" s="128">
        <v>22437100000</v>
      </c>
      <c r="T1944" s="128">
        <v>22577800000</v>
      </c>
      <c r="U1944" s="128">
        <v>22715700000</v>
      </c>
      <c r="V1944" s="128">
        <v>22811600000</v>
      </c>
      <c r="W1944" s="128">
        <v>22917500000</v>
      </c>
      <c r="X1944" s="128">
        <v>23042300000</v>
      </c>
      <c r="Y1944" s="128">
        <v>23185400000</v>
      </c>
      <c r="Z1944" s="128">
        <v>23344800000</v>
      </c>
      <c r="AA1944" s="128">
        <v>23418300000</v>
      </c>
      <c r="AB1944" s="128">
        <v>23511700000</v>
      </c>
      <c r="AC1944" s="128">
        <v>23621100000</v>
      </c>
      <c r="AD1944" s="128">
        <v>23750000000</v>
      </c>
      <c r="AE1944" s="128">
        <v>23890900000</v>
      </c>
      <c r="AF1944" s="128">
        <v>24042200000</v>
      </c>
      <c r="AG1944" s="128">
        <v>24202900000</v>
      </c>
      <c r="AH1944" s="128">
        <v>24368700000</v>
      </c>
    </row>
    <row r="1945" spans="1:34" x14ac:dyDescent="0.35">
      <c r="A1945" s="127" t="s">
        <v>2731</v>
      </c>
      <c r="B1945" s="127" t="s">
        <v>964</v>
      </c>
      <c r="C1945" s="127">
        <v>0</v>
      </c>
      <c r="D1945" s="127">
        <v>0</v>
      </c>
      <c r="E1945" s="127">
        <v>0</v>
      </c>
      <c r="F1945" s="127">
        <v>0</v>
      </c>
      <c r="G1945" s="127">
        <v>0</v>
      </c>
      <c r="H1945" s="127">
        <v>0</v>
      </c>
      <c r="I1945" s="127">
        <v>0</v>
      </c>
      <c r="J1945" s="127">
        <v>0</v>
      </c>
      <c r="K1945" s="127">
        <v>0</v>
      </c>
      <c r="L1945" s="127">
        <v>0</v>
      </c>
      <c r="M1945" s="127">
        <v>0</v>
      </c>
      <c r="N1945" s="127">
        <v>0</v>
      </c>
      <c r="O1945" s="127">
        <v>0</v>
      </c>
      <c r="P1945" s="127">
        <v>0</v>
      </c>
      <c r="Q1945" s="127">
        <v>0</v>
      </c>
      <c r="R1945" s="127">
        <v>0</v>
      </c>
      <c r="S1945" s="127">
        <v>0</v>
      </c>
      <c r="T1945" s="127">
        <v>0</v>
      </c>
      <c r="U1945" s="127">
        <v>0</v>
      </c>
      <c r="V1945" s="127">
        <v>0</v>
      </c>
      <c r="W1945" s="127">
        <v>0</v>
      </c>
      <c r="X1945" s="127">
        <v>0</v>
      </c>
      <c r="Y1945" s="127">
        <v>0</v>
      </c>
      <c r="Z1945" s="127">
        <v>0</v>
      </c>
      <c r="AA1945" s="127">
        <v>0</v>
      </c>
      <c r="AB1945" s="127">
        <v>0</v>
      </c>
      <c r="AC1945" s="127">
        <v>0</v>
      </c>
      <c r="AD1945" s="127">
        <v>0</v>
      </c>
      <c r="AE1945" s="127">
        <v>0</v>
      </c>
      <c r="AF1945" s="127">
        <v>0</v>
      </c>
      <c r="AG1945" s="127">
        <v>0</v>
      </c>
      <c r="AH1945" s="127">
        <v>0</v>
      </c>
    </row>
    <row r="1946" spans="1:34" x14ac:dyDescent="0.35">
      <c r="A1946" s="127" t="s">
        <v>2732</v>
      </c>
      <c r="B1946" s="127" t="s">
        <v>964</v>
      </c>
      <c r="C1946" s="127">
        <v>0</v>
      </c>
      <c r="D1946" s="127">
        <v>0</v>
      </c>
      <c r="E1946" s="127">
        <v>0</v>
      </c>
      <c r="F1946" s="127">
        <v>0</v>
      </c>
      <c r="G1946" s="127">
        <v>0</v>
      </c>
      <c r="H1946" s="127">
        <v>0</v>
      </c>
      <c r="I1946" s="127">
        <v>0</v>
      </c>
      <c r="J1946" s="127">
        <v>0</v>
      </c>
      <c r="K1946" s="127">
        <v>0</v>
      </c>
      <c r="L1946" s="127">
        <v>0</v>
      </c>
      <c r="M1946" s="127">
        <v>0</v>
      </c>
      <c r="N1946" s="127">
        <v>0</v>
      </c>
      <c r="O1946" s="127">
        <v>0</v>
      </c>
      <c r="P1946" s="127">
        <v>0</v>
      </c>
      <c r="Q1946" s="127">
        <v>0</v>
      </c>
      <c r="R1946" s="127">
        <v>0</v>
      </c>
      <c r="S1946" s="127">
        <v>0</v>
      </c>
      <c r="T1946" s="127">
        <v>0</v>
      </c>
      <c r="U1946" s="127">
        <v>0</v>
      </c>
      <c r="V1946" s="127">
        <v>0</v>
      </c>
      <c r="W1946" s="127">
        <v>0</v>
      </c>
      <c r="X1946" s="127">
        <v>0</v>
      </c>
      <c r="Y1946" s="127">
        <v>0</v>
      </c>
      <c r="Z1946" s="127">
        <v>0</v>
      </c>
      <c r="AA1946" s="127">
        <v>0</v>
      </c>
      <c r="AB1946" s="127">
        <v>0</v>
      </c>
      <c r="AC1946" s="127">
        <v>0</v>
      </c>
      <c r="AD1946" s="127">
        <v>0</v>
      </c>
      <c r="AE1946" s="127">
        <v>0</v>
      </c>
      <c r="AF1946" s="127">
        <v>0</v>
      </c>
      <c r="AG1946" s="127">
        <v>0</v>
      </c>
      <c r="AH1946" s="127">
        <v>0</v>
      </c>
    </row>
    <row r="1947" spans="1:34" x14ac:dyDescent="0.35">
      <c r="A1947" s="127" t="s">
        <v>2733</v>
      </c>
      <c r="B1947" s="127" t="s">
        <v>964</v>
      </c>
      <c r="C1947" s="127">
        <v>0</v>
      </c>
      <c r="D1947" s="127">
        <v>0</v>
      </c>
      <c r="E1947" s="127">
        <v>0</v>
      </c>
      <c r="F1947" s="127">
        <v>0</v>
      </c>
      <c r="G1947" s="127">
        <v>0</v>
      </c>
      <c r="H1947" s="127">
        <v>0</v>
      </c>
      <c r="I1947" s="127">
        <v>0</v>
      </c>
      <c r="J1947" s="127">
        <v>0</v>
      </c>
      <c r="K1947" s="127">
        <v>0</v>
      </c>
      <c r="L1947" s="127">
        <v>0</v>
      </c>
      <c r="M1947" s="127">
        <v>0</v>
      </c>
      <c r="N1947" s="127">
        <v>0</v>
      </c>
      <c r="O1947" s="127">
        <v>0</v>
      </c>
      <c r="P1947" s="127">
        <v>0</v>
      </c>
      <c r="Q1947" s="127">
        <v>0</v>
      </c>
      <c r="R1947" s="127">
        <v>0</v>
      </c>
      <c r="S1947" s="127">
        <v>0</v>
      </c>
      <c r="T1947" s="127">
        <v>0</v>
      </c>
      <c r="U1947" s="127">
        <v>0</v>
      </c>
      <c r="V1947" s="127">
        <v>0</v>
      </c>
      <c r="W1947" s="127">
        <v>0</v>
      </c>
      <c r="X1947" s="127">
        <v>0</v>
      </c>
      <c r="Y1947" s="127">
        <v>0</v>
      </c>
      <c r="Z1947" s="127">
        <v>0</v>
      </c>
      <c r="AA1947" s="127">
        <v>0</v>
      </c>
      <c r="AB1947" s="127">
        <v>0</v>
      </c>
      <c r="AC1947" s="127">
        <v>0</v>
      </c>
      <c r="AD1947" s="127">
        <v>0</v>
      </c>
      <c r="AE1947" s="127">
        <v>0</v>
      </c>
      <c r="AF1947" s="127">
        <v>0</v>
      </c>
      <c r="AG1947" s="127">
        <v>0</v>
      </c>
      <c r="AH1947" s="127">
        <v>0</v>
      </c>
    </row>
    <row r="1948" spans="1:34" x14ac:dyDescent="0.35">
      <c r="A1948" s="127" t="s">
        <v>2734</v>
      </c>
      <c r="B1948" s="127" t="s">
        <v>964</v>
      </c>
      <c r="C1948" s="127">
        <v>0</v>
      </c>
      <c r="D1948" s="127">
        <v>0</v>
      </c>
      <c r="E1948" s="127">
        <v>0</v>
      </c>
      <c r="F1948" s="127">
        <v>0</v>
      </c>
      <c r="G1948" s="127">
        <v>0</v>
      </c>
      <c r="H1948" s="127">
        <v>0</v>
      </c>
      <c r="I1948" s="127">
        <v>0</v>
      </c>
      <c r="J1948" s="127">
        <v>0</v>
      </c>
      <c r="K1948" s="127">
        <v>0</v>
      </c>
      <c r="L1948" s="127">
        <v>0</v>
      </c>
      <c r="M1948" s="127">
        <v>0</v>
      </c>
      <c r="N1948" s="127">
        <v>0</v>
      </c>
      <c r="O1948" s="127">
        <v>0</v>
      </c>
      <c r="P1948" s="127">
        <v>0</v>
      </c>
      <c r="Q1948" s="127">
        <v>0</v>
      </c>
      <c r="R1948" s="127">
        <v>0</v>
      </c>
      <c r="S1948" s="127">
        <v>0</v>
      </c>
      <c r="T1948" s="127">
        <v>0</v>
      </c>
      <c r="U1948" s="127">
        <v>0</v>
      </c>
      <c r="V1948" s="127">
        <v>0</v>
      </c>
      <c r="W1948" s="127">
        <v>0</v>
      </c>
      <c r="X1948" s="127">
        <v>0</v>
      </c>
      <c r="Y1948" s="127">
        <v>0</v>
      </c>
      <c r="Z1948" s="127">
        <v>0</v>
      </c>
      <c r="AA1948" s="127">
        <v>0</v>
      </c>
      <c r="AB1948" s="127">
        <v>0</v>
      </c>
      <c r="AC1948" s="127">
        <v>0</v>
      </c>
      <c r="AD1948" s="127">
        <v>0</v>
      </c>
      <c r="AE1948" s="127">
        <v>0</v>
      </c>
      <c r="AF1948" s="127">
        <v>0</v>
      </c>
      <c r="AG1948" s="127">
        <v>0</v>
      </c>
      <c r="AH1948" s="127">
        <v>0</v>
      </c>
    </row>
    <row r="1949" spans="1:34" x14ac:dyDescent="0.35">
      <c r="A1949" s="127" t="s">
        <v>2735</v>
      </c>
      <c r="B1949" s="127" t="s">
        <v>964</v>
      </c>
      <c r="C1949" s="127">
        <v>0</v>
      </c>
      <c r="D1949" s="127">
        <v>0</v>
      </c>
      <c r="E1949" s="127">
        <v>0</v>
      </c>
      <c r="F1949" s="127">
        <v>0</v>
      </c>
      <c r="G1949" s="127">
        <v>0</v>
      </c>
      <c r="H1949" s="127">
        <v>0</v>
      </c>
      <c r="I1949" s="127">
        <v>0</v>
      </c>
      <c r="J1949" s="127">
        <v>0</v>
      </c>
      <c r="K1949" s="127">
        <v>0</v>
      </c>
      <c r="L1949" s="127">
        <v>0</v>
      </c>
      <c r="M1949" s="127">
        <v>0</v>
      </c>
      <c r="N1949" s="127">
        <v>0</v>
      </c>
      <c r="O1949" s="127">
        <v>0</v>
      </c>
      <c r="P1949" s="127">
        <v>0</v>
      </c>
      <c r="Q1949" s="127">
        <v>0</v>
      </c>
      <c r="R1949" s="127">
        <v>0</v>
      </c>
      <c r="S1949" s="127">
        <v>0</v>
      </c>
      <c r="T1949" s="127">
        <v>0</v>
      </c>
      <c r="U1949" s="127">
        <v>0</v>
      </c>
      <c r="V1949" s="127">
        <v>0</v>
      </c>
      <c r="W1949" s="127">
        <v>0</v>
      </c>
      <c r="X1949" s="127">
        <v>0</v>
      </c>
      <c r="Y1949" s="127">
        <v>0</v>
      </c>
      <c r="Z1949" s="127">
        <v>0</v>
      </c>
      <c r="AA1949" s="127">
        <v>0</v>
      </c>
      <c r="AB1949" s="127">
        <v>0</v>
      </c>
      <c r="AC1949" s="127">
        <v>0</v>
      </c>
      <c r="AD1949" s="127">
        <v>0</v>
      </c>
      <c r="AE1949" s="127">
        <v>0</v>
      </c>
      <c r="AF1949" s="127">
        <v>0</v>
      </c>
      <c r="AG1949" s="127">
        <v>0</v>
      </c>
      <c r="AH1949" s="127">
        <v>0</v>
      </c>
    </row>
    <row r="1950" spans="1:34" x14ac:dyDescent="0.35">
      <c r="A1950" s="127" t="s">
        <v>2736</v>
      </c>
      <c r="B1950" s="127" t="s">
        <v>964</v>
      </c>
      <c r="C1950" s="127">
        <v>0</v>
      </c>
      <c r="D1950" s="127">
        <v>0</v>
      </c>
      <c r="E1950" s="127">
        <v>0</v>
      </c>
      <c r="F1950" s="127">
        <v>0</v>
      </c>
      <c r="G1950" s="127">
        <v>0</v>
      </c>
      <c r="H1950" s="127">
        <v>0</v>
      </c>
      <c r="I1950" s="127">
        <v>0</v>
      </c>
      <c r="J1950" s="127">
        <v>0</v>
      </c>
      <c r="K1950" s="127">
        <v>0</v>
      </c>
      <c r="L1950" s="127">
        <v>0</v>
      </c>
      <c r="M1950" s="127">
        <v>0</v>
      </c>
      <c r="N1950" s="127">
        <v>0</v>
      </c>
      <c r="O1950" s="127">
        <v>0</v>
      </c>
      <c r="P1950" s="127">
        <v>0</v>
      </c>
      <c r="Q1950" s="127">
        <v>0</v>
      </c>
      <c r="R1950" s="127">
        <v>0</v>
      </c>
      <c r="S1950" s="127">
        <v>0</v>
      </c>
      <c r="T1950" s="127">
        <v>0</v>
      </c>
      <c r="U1950" s="127">
        <v>0</v>
      </c>
      <c r="V1950" s="127">
        <v>0</v>
      </c>
      <c r="W1950" s="127">
        <v>0</v>
      </c>
      <c r="X1950" s="127">
        <v>0</v>
      </c>
      <c r="Y1950" s="127">
        <v>0</v>
      </c>
      <c r="Z1950" s="127">
        <v>0</v>
      </c>
      <c r="AA1950" s="127">
        <v>0</v>
      </c>
      <c r="AB1950" s="127">
        <v>0</v>
      </c>
      <c r="AC1950" s="127">
        <v>0</v>
      </c>
      <c r="AD1950" s="127">
        <v>0</v>
      </c>
      <c r="AE1950" s="127">
        <v>0</v>
      </c>
      <c r="AF1950" s="127">
        <v>0</v>
      </c>
      <c r="AG1950" s="127">
        <v>0</v>
      </c>
      <c r="AH1950" s="127">
        <v>0</v>
      </c>
    </row>
    <row r="1951" spans="1:34" x14ac:dyDescent="0.35">
      <c r="A1951" s="127" t="s">
        <v>2737</v>
      </c>
      <c r="B1951" s="127" t="s">
        <v>964</v>
      </c>
      <c r="C1951" s="127">
        <v>0</v>
      </c>
      <c r="D1951" s="127">
        <v>0</v>
      </c>
      <c r="E1951" s="127">
        <v>0</v>
      </c>
      <c r="F1951" s="127">
        <v>0</v>
      </c>
      <c r="G1951" s="127">
        <v>0</v>
      </c>
      <c r="H1951" s="127">
        <v>0</v>
      </c>
      <c r="I1951" s="127">
        <v>0</v>
      </c>
      <c r="J1951" s="127">
        <v>0</v>
      </c>
      <c r="K1951" s="127">
        <v>0</v>
      </c>
      <c r="L1951" s="127">
        <v>0</v>
      </c>
      <c r="M1951" s="127">
        <v>0</v>
      </c>
      <c r="N1951" s="127">
        <v>0</v>
      </c>
      <c r="O1951" s="127">
        <v>0</v>
      </c>
      <c r="P1951" s="127">
        <v>0</v>
      </c>
      <c r="Q1951" s="127">
        <v>0</v>
      </c>
      <c r="R1951" s="127">
        <v>0</v>
      </c>
      <c r="S1951" s="127">
        <v>0</v>
      </c>
      <c r="T1951" s="127">
        <v>0</v>
      </c>
      <c r="U1951" s="127">
        <v>0</v>
      </c>
      <c r="V1951" s="127">
        <v>0</v>
      </c>
      <c r="W1951" s="127">
        <v>0</v>
      </c>
      <c r="X1951" s="127">
        <v>0</v>
      </c>
      <c r="Y1951" s="127">
        <v>0</v>
      </c>
      <c r="Z1951" s="127">
        <v>0</v>
      </c>
      <c r="AA1951" s="127">
        <v>0</v>
      </c>
      <c r="AB1951" s="127">
        <v>0</v>
      </c>
      <c r="AC1951" s="127">
        <v>0</v>
      </c>
      <c r="AD1951" s="127">
        <v>0</v>
      </c>
      <c r="AE1951" s="127">
        <v>0</v>
      </c>
      <c r="AF1951" s="127">
        <v>0</v>
      </c>
      <c r="AG1951" s="127">
        <v>0</v>
      </c>
      <c r="AH1951" s="127">
        <v>0</v>
      </c>
    </row>
    <row r="1952" spans="1:34" x14ac:dyDescent="0.35">
      <c r="A1952" s="127" t="s">
        <v>2738</v>
      </c>
      <c r="B1952" s="127" t="s">
        <v>964</v>
      </c>
      <c r="C1952" s="128">
        <v>785070000000</v>
      </c>
      <c r="D1952" s="128">
        <v>628626000000</v>
      </c>
      <c r="E1952" s="128">
        <v>768556000000</v>
      </c>
      <c r="F1952" s="128">
        <v>855095000000</v>
      </c>
      <c r="G1952" s="128">
        <v>928929000000</v>
      </c>
      <c r="H1952" s="128">
        <v>988613000000</v>
      </c>
      <c r="I1952" s="128">
        <v>1040690000000</v>
      </c>
      <c r="J1952" s="128">
        <v>1088780000000</v>
      </c>
      <c r="K1952" s="128">
        <v>1134900000000</v>
      </c>
      <c r="L1952" s="128">
        <v>1196930000000</v>
      </c>
      <c r="M1952" s="128">
        <v>1257530000000</v>
      </c>
      <c r="N1952" s="128">
        <v>1323850000000</v>
      </c>
      <c r="O1952" s="128">
        <v>1392470000000</v>
      </c>
      <c r="P1952" s="128">
        <v>1464830000000</v>
      </c>
      <c r="Q1952" s="128">
        <v>1535080000000</v>
      </c>
      <c r="R1952" s="128">
        <v>1604890000000</v>
      </c>
      <c r="S1952" s="128">
        <v>1674310000000</v>
      </c>
      <c r="T1952" s="128">
        <v>1743420000000</v>
      </c>
      <c r="U1952" s="128">
        <v>1812310000000</v>
      </c>
      <c r="V1952" s="128">
        <v>1879670000000</v>
      </c>
      <c r="W1952" s="128">
        <v>1946970000000</v>
      </c>
      <c r="X1952" s="128">
        <v>2014340000000</v>
      </c>
      <c r="Y1952" s="128">
        <v>2081830000000</v>
      </c>
      <c r="Z1952" s="128">
        <v>2149430000000</v>
      </c>
      <c r="AA1952" s="128">
        <v>2211350000000</v>
      </c>
      <c r="AB1952" s="128">
        <v>2273490000000</v>
      </c>
      <c r="AC1952" s="128">
        <v>2335810000000</v>
      </c>
      <c r="AD1952" s="128">
        <v>2398370000000</v>
      </c>
      <c r="AE1952" s="128">
        <v>2461090000000</v>
      </c>
      <c r="AF1952" s="128">
        <v>2523960000000</v>
      </c>
      <c r="AG1952" s="128">
        <v>2586960000000</v>
      </c>
      <c r="AH1952" s="128">
        <v>2650030000000</v>
      </c>
    </row>
    <row r="1953" spans="1:34" x14ac:dyDescent="0.35">
      <c r="A1953" s="127" t="s">
        <v>2739</v>
      </c>
      <c r="B1953" s="127" t="s">
        <v>964</v>
      </c>
      <c r="C1953" s="127">
        <v>0</v>
      </c>
      <c r="D1953" s="127">
        <v>0</v>
      </c>
      <c r="E1953" s="127">
        <v>0</v>
      </c>
      <c r="F1953" s="127">
        <v>0</v>
      </c>
      <c r="G1953" s="127">
        <v>0</v>
      </c>
      <c r="H1953" s="127">
        <v>0</v>
      </c>
      <c r="I1953" s="127">
        <v>0</v>
      </c>
      <c r="J1953" s="127">
        <v>0</v>
      </c>
      <c r="K1953" s="127">
        <v>0</v>
      </c>
      <c r="L1953" s="127">
        <v>0</v>
      </c>
      <c r="M1953" s="127">
        <v>0</v>
      </c>
      <c r="N1953" s="127">
        <v>0</v>
      </c>
      <c r="O1953" s="127">
        <v>0</v>
      </c>
      <c r="P1953" s="127">
        <v>0</v>
      </c>
      <c r="Q1953" s="127">
        <v>0</v>
      </c>
      <c r="R1953" s="127">
        <v>0</v>
      </c>
      <c r="S1953" s="127">
        <v>0</v>
      </c>
      <c r="T1953" s="127">
        <v>0</v>
      </c>
      <c r="U1953" s="127">
        <v>0</v>
      </c>
      <c r="V1953" s="127">
        <v>0</v>
      </c>
      <c r="W1953" s="127">
        <v>0</v>
      </c>
      <c r="X1953" s="127">
        <v>0</v>
      </c>
      <c r="Y1953" s="127">
        <v>0</v>
      </c>
      <c r="Z1953" s="127">
        <v>0</v>
      </c>
      <c r="AA1953" s="127">
        <v>0</v>
      </c>
      <c r="AB1953" s="127">
        <v>0</v>
      </c>
      <c r="AC1953" s="127">
        <v>0</v>
      </c>
      <c r="AD1953" s="127">
        <v>0</v>
      </c>
      <c r="AE1953" s="127">
        <v>0</v>
      </c>
      <c r="AF1953" s="127">
        <v>0</v>
      </c>
      <c r="AG1953" s="127">
        <v>0</v>
      </c>
      <c r="AH1953" s="127">
        <v>0</v>
      </c>
    </row>
    <row r="1954" spans="1:34" x14ac:dyDescent="0.35">
      <c r="A1954" s="127" t="s">
        <v>2740</v>
      </c>
      <c r="B1954" s="127" t="s">
        <v>964</v>
      </c>
      <c r="C1954" s="128">
        <v>41319500000</v>
      </c>
      <c r="D1954" s="128">
        <v>33085600000</v>
      </c>
      <c r="E1954" s="128">
        <v>40450300000</v>
      </c>
      <c r="F1954" s="128">
        <v>45005000000</v>
      </c>
      <c r="G1954" s="128">
        <v>48891000000</v>
      </c>
      <c r="H1954" s="128">
        <v>52032300000</v>
      </c>
      <c r="I1954" s="128">
        <v>54773100000</v>
      </c>
      <c r="J1954" s="128">
        <v>57304100000</v>
      </c>
      <c r="K1954" s="128">
        <v>59731600000</v>
      </c>
      <c r="L1954" s="128">
        <v>62996300000</v>
      </c>
      <c r="M1954" s="128">
        <v>66185800000</v>
      </c>
      <c r="N1954" s="128">
        <v>69676500000</v>
      </c>
      <c r="O1954" s="128">
        <v>73288000000</v>
      </c>
      <c r="P1954" s="128">
        <v>77096400000</v>
      </c>
      <c r="Q1954" s="128">
        <v>80793600000</v>
      </c>
      <c r="R1954" s="128">
        <v>84467800000</v>
      </c>
      <c r="S1954" s="128">
        <v>88121600000</v>
      </c>
      <c r="T1954" s="128">
        <v>91758900000</v>
      </c>
      <c r="U1954" s="128">
        <v>95384600000</v>
      </c>
      <c r="V1954" s="128">
        <v>98929900000</v>
      </c>
      <c r="W1954" s="128">
        <v>102472000000</v>
      </c>
      <c r="X1954" s="128">
        <v>106018000000</v>
      </c>
      <c r="Y1954" s="128">
        <v>109570000000</v>
      </c>
      <c r="Z1954" s="128">
        <v>113128000000</v>
      </c>
      <c r="AA1954" s="128">
        <v>116387000000</v>
      </c>
      <c r="AB1954" s="128">
        <v>119657000000</v>
      </c>
      <c r="AC1954" s="128">
        <v>122937000000</v>
      </c>
      <c r="AD1954" s="128">
        <v>126230000000</v>
      </c>
      <c r="AE1954" s="128">
        <v>129531000000</v>
      </c>
      <c r="AF1954" s="128">
        <v>132840000000</v>
      </c>
      <c r="AG1954" s="128">
        <v>136156000000</v>
      </c>
      <c r="AH1954" s="128">
        <v>139475000000</v>
      </c>
    </row>
    <row r="1955" spans="1:34" x14ac:dyDescent="0.35">
      <c r="A1955" s="127" t="s">
        <v>2741</v>
      </c>
      <c r="B1955" s="127" t="s">
        <v>964</v>
      </c>
      <c r="C1955" s="127">
        <v>0</v>
      </c>
      <c r="D1955" s="127">
        <v>0</v>
      </c>
      <c r="E1955" s="127">
        <v>0</v>
      </c>
      <c r="F1955" s="127">
        <v>0</v>
      </c>
      <c r="G1955" s="127">
        <v>0</v>
      </c>
      <c r="H1955" s="127">
        <v>0</v>
      </c>
      <c r="I1955" s="127">
        <v>0</v>
      </c>
      <c r="J1955" s="127">
        <v>0</v>
      </c>
      <c r="K1955" s="127">
        <v>0</v>
      </c>
      <c r="L1955" s="127">
        <v>0</v>
      </c>
      <c r="M1955" s="127">
        <v>0</v>
      </c>
      <c r="N1955" s="127">
        <v>0</v>
      </c>
      <c r="O1955" s="127">
        <v>0</v>
      </c>
      <c r="P1955" s="127">
        <v>0</v>
      </c>
      <c r="Q1955" s="127">
        <v>0</v>
      </c>
      <c r="R1955" s="127">
        <v>0</v>
      </c>
      <c r="S1955" s="127">
        <v>0</v>
      </c>
      <c r="T1955" s="127">
        <v>0</v>
      </c>
      <c r="U1955" s="127">
        <v>0</v>
      </c>
      <c r="V1955" s="127">
        <v>0</v>
      </c>
      <c r="W1955" s="127">
        <v>0</v>
      </c>
      <c r="X1955" s="127">
        <v>0</v>
      </c>
      <c r="Y1955" s="127">
        <v>0</v>
      </c>
      <c r="Z1955" s="127">
        <v>0</v>
      </c>
      <c r="AA1955" s="127">
        <v>0</v>
      </c>
      <c r="AB1955" s="127">
        <v>0</v>
      </c>
      <c r="AC1955" s="127">
        <v>0</v>
      </c>
      <c r="AD1955" s="127">
        <v>0</v>
      </c>
      <c r="AE1955" s="127">
        <v>0</v>
      </c>
      <c r="AF1955" s="127">
        <v>0</v>
      </c>
      <c r="AG1955" s="127">
        <v>0</v>
      </c>
      <c r="AH1955" s="127">
        <v>0</v>
      </c>
    </row>
    <row r="1956" spans="1:34" x14ac:dyDescent="0.35">
      <c r="A1956" s="127" t="s">
        <v>2742</v>
      </c>
      <c r="B1956" s="127" t="s">
        <v>964</v>
      </c>
      <c r="C1956" s="127">
        <v>0</v>
      </c>
      <c r="D1956" s="127">
        <v>0</v>
      </c>
      <c r="E1956" s="127">
        <v>0</v>
      </c>
      <c r="F1956" s="127">
        <v>0</v>
      </c>
      <c r="G1956" s="127">
        <v>0</v>
      </c>
      <c r="H1956" s="127">
        <v>0</v>
      </c>
      <c r="I1956" s="127">
        <v>0</v>
      </c>
      <c r="J1956" s="127">
        <v>0</v>
      </c>
      <c r="K1956" s="127">
        <v>0</v>
      </c>
      <c r="L1956" s="127">
        <v>0</v>
      </c>
      <c r="M1956" s="127">
        <v>0</v>
      </c>
      <c r="N1956" s="127">
        <v>0</v>
      </c>
      <c r="O1956" s="127">
        <v>0</v>
      </c>
      <c r="P1956" s="127">
        <v>0</v>
      </c>
      <c r="Q1956" s="127">
        <v>0</v>
      </c>
      <c r="R1956" s="127">
        <v>0</v>
      </c>
      <c r="S1956" s="127">
        <v>0</v>
      </c>
      <c r="T1956" s="127">
        <v>0</v>
      </c>
      <c r="U1956" s="127">
        <v>0</v>
      </c>
      <c r="V1956" s="127">
        <v>0</v>
      </c>
      <c r="W1956" s="127">
        <v>0</v>
      </c>
      <c r="X1956" s="127">
        <v>0</v>
      </c>
      <c r="Y1956" s="127">
        <v>0</v>
      </c>
      <c r="Z1956" s="127">
        <v>0</v>
      </c>
      <c r="AA1956" s="127">
        <v>0</v>
      </c>
      <c r="AB1956" s="127">
        <v>0</v>
      </c>
      <c r="AC1956" s="127">
        <v>0</v>
      </c>
      <c r="AD1956" s="127">
        <v>0</v>
      </c>
      <c r="AE1956" s="127">
        <v>0</v>
      </c>
      <c r="AF1956" s="127">
        <v>0</v>
      </c>
      <c r="AG1956" s="127">
        <v>0</v>
      </c>
      <c r="AH1956" s="127">
        <v>0</v>
      </c>
    </row>
    <row r="1957" spans="1:34" x14ac:dyDescent="0.35">
      <c r="A1957" s="127" t="s">
        <v>2743</v>
      </c>
      <c r="B1957" s="127" t="s">
        <v>964</v>
      </c>
      <c r="C1957" s="127">
        <v>0</v>
      </c>
      <c r="D1957" s="127">
        <v>0</v>
      </c>
      <c r="E1957" s="127">
        <v>0</v>
      </c>
      <c r="F1957" s="127">
        <v>0</v>
      </c>
      <c r="G1957" s="127">
        <v>0</v>
      </c>
      <c r="H1957" s="127">
        <v>0</v>
      </c>
      <c r="I1957" s="127">
        <v>0</v>
      </c>
      <c r="J1957" s="127">
        <v>0</v>
      </c>
      <c r="K1957" s="127">
        <v>0</v>
      </c>
      <c r="L1957" s="127">
        <v>0</v>
      </c>
      <c r="M1957" s="127">
        <v>0</v>
      </c>
      <c r="N1957" s="127">
        <v>0</v>
      </c>
      <c r="O1957" s="127">
        <v>0</v>
      </c>
      <c r="P1957" s="127">
        <v>0</v>
      </c>
      <c r="Q1957" s="127">
        <v>0</v>
      </c>
      <c r="R1957" s="127">
        <v>0</v>
      </c>
      <c r="S1957" s="127">
        <v>0</v>
      </c>
      <c r="T1957" s="127">
        <v>0</v>
      </c>
      <c r="U1957" s="127">
        <v>0</v>
      </c>
      <c r="V1957" s="127">
        <v>0</v>
      </c>
      <c r="W1957" s="127">
        <v>0</v>
      </c>
      <c r="X1957" s="127">
        <v>0</v>
      </c>
      <c r="Y1957" s="127">
        <v>0</v>
      </c>
      <c r="Z1957" s="127">
        <v>0</v>
      </c>
      <c r="AA1957" s="127">
        <v>0</v>
      </c>
      <c r="AB1957" s="127">
        <v>0</v>
      </c>
      <c r="AC1957" s="127">
        <v>0</v>
      </c>
      <c r="AD1957" s="127">
        <v>0</v>
      </c>
      <c r="AE1957" s="127">
        <v>0</v>
      </c>
      <c r="AF1957" s="127">
        <v>0</v>
      </c>
      <c r="AG1957" s="127">
        <v>0</v>
      </c>
      <c r="AH1957" s="127">
        <v>0</v>
      </c>
    </row>
    <row r="1958" spans="1:34" x14ac:dyDescent="0.35">
      <c r="A1958" s="127" t="s">
        <v>2744</v>
      </c>
      <c r="B1958" s="127" t="s">
        <v>964</v>
      </c>
      <c r="C1958" s="127">
        <v>0</v>
      </c>
      <c r="D1958" s="127">
        <v>0</v>
      </c>
      <c r="E1958" s="127">
        <v>0</v>
      </c>
      <c r="F1958" s="127">
        <v>0</v>
      </c>
      <c r="G1958" s="127">
        <v>0</v>
      </c>
      <c r="H1958" s="127">
        <v>0</v>
      </c>
      <c r="I1958" s="127">
        <v>0</v>
      </c>
      <c r="J1958" s="127">
        <v>0</v>
      </c>
      <c r="K1958" s="127">
        <v>0</v>
      </c>
      <c r="L1958" s="127">
        <v>0</v>
      </c>
      <c r="M1958" s="127">
        <v>0</v>
      </c>
      <c r="N1958" s="127">
        <v>0</v>
      </c>
      <c r="O1958" s="127">
        <v>0</v>
      </c>
      <c r="P1958" s="127">
        <v>0</v>
      </c>
      <c r="Q1958" s="127">
        <v>0</v>
      </c>
      <c r="R1958" s="127">
        <v>0</v>
      </c>
      <c r="S1958" s="127">
        <v>0</v>
      </c>
      <c r="T1958" s="127">
        <v>0</v>
      </c>
      <c r="U1958" s="127">
        <v>0</v>
      </c>
      <c r="V1958" s="127">
        <v>0</v>
      </c>
      <c r="W1958" s="127">
        <v>0</v>
      </c>
      <c r="X1958" s="127">
        <v>0</v>
      </c>
      <c r="Y1958" s="127">
        <v>0</v>
      </c>
      <c r="Z1958" s="127">
        <v>0</v>
      </c>
      <c r="AA1958" s="127">
        <v>0</v>
      </c>
      <c r="AB1958" s="127">
        <v>0</v>
      </c>
      <c r="AC1958" s="127">
        <v>0</v>
      </c>
      <c r="AD1958" s="127">
        <v>0</v>
      </c>
      <c r="AE1958" s="127">
        <v>0</v>
      </c>
      <c r="AF1958" s="127">
        <v>0</v>
      </c>
      <c r="AG1958" s="127">
        <v>0</v>
      </c>
      <c r="AH1958" s="127">
        <v>0</v>
      </c>
    </row>
    <row r="1959" spans="1:34" x14ac:dyDescent="0.35">
      <c r="A1959" s="127" t="s">
        <v>2745</v>
      </c>
      <c r="B1959" s="127" t="s">
        <v>964</v>
      </c>
      <c r="C1959" s="127">
        <v>0</v>
      </c>
      <c r="D1959" s="127">
        <v>0</v>
      </c>
      <c r="E1959" s="127">
        <v>0</v>
      </c>
      <c r="F1959" s="127">
        <v>0</v>
      </c>
      <c r="G1959" s="127">
        <v>0</v>
      </c>
      <c r="H1959" s="127">
        <v>0</v>
      </c>
      <c r="I1959" s="127">
        <v>0</v>
      </c>
      <c r="J1959" s="127">
        <v>0</v>
      </c>
      <c r="K1959" s="127">
        <v>0</v>
      </c>
      <c r="L1959" s="127">
        <v>0</v>
      </c>
      <c r="M1959" s="127">
        <v>0</v>
      </c>
      <c r="N1959" s="127">
        <v>0</v>
      </c>
      <c r="O1959" s="127">
        <v>0</v>
      </c>
      <c r="P1959" s="127">
        <v>0</v>
      </c>
      <c r="Q1959" s="127">
        <v>0</v>
      </c>
      <c r="R1959" s="127">
        <v>0</v>
      </c>
      <c r="S1959" s="127">
        <v>0</v>
      </c>
      <c r="T1959" s="127">
        <v>0</v>
      </c>
      <c r="U1959" s="127">
        <v>0</v>
      </c>
      <c r="V1959" s="127">
        <v>0</v>
      </c>
      <c r="W1959" s="127">
        <v>0</v>
      </c>
      <c r="X1959" s="127">
        <v>0</v>
      </c>
      <c r="Y1959" s="127">
        <v>0</v>
      </c>
      <c r="Z1959" s="127">
        <v>0</v>
      </c>
      <c r="AA1959" s="127">
        <v>0</v>
      </c>
      <c r="AB1959" s="127">
        <v>0</v>
      </c>
      <c r="AC1959" s="127">
        <v>0</v>
      </c>
      <c r="AD1959" s="127">
        <v>0</v>
      </c>
      <c r="AE1959" s="127">
        <v>0</v>
      </c>
      <c r="AF1959" s="127">
        <v>0</v>
      </c>
      <c r="AG1959" s="127">
        <v>0</v>
      </c>
      <c r="AH1959" s="127">
        <v>0</v>
      </c>
    </row>
    <row r="1960" spans="1:34" x14ac:dyDescent="0.35">
      <c r="A1960" s="127" t="s">
        <v>2746</v>
      </c>
      <c r="B1960" s="127" t="s">
        <v>964</v>
      </c>
      <c r="C1960" s="128">
        <v>2674540000</v>
      </c>
      <c r="D1960" s="128">
        <v>2077390000</v>
      </c>
      <c r="E1960" s="128">
        <v>2462740000</v>
      </c>
      <c r="F1960" s="128">
        <v>2657580000</v>
      </c>
      <c r="G1960" s="128">
        <v>2755940000</v>
      </c>
      <c r="H1960" s="128">
        <v>2802340000</v>
      </c>
      <c r="I1960" s="128">
        <v>2818690000</v>
      </c>
      <c r="J1960" s="128">
        <v>2816740000</v>
      </c>
      <c r="K1960" s="128">
        <v>2801970000</v>
      </c>
      <c r="L1960" s="128">
        <v>2776500000</v>
      </c>
      <c r="M1960" s="128">
        <v>2750170000</v>
      </c>
      <c r="N1960" s="128">
        <v>2747830000</v>
      </c>
      <c r="O1960" s="128">
        <v>2749050000</v>
      </c>
      <c r="P1960" s="128">
        <v>2755460000</v>
      </c>
      <c r="Q1960" s="128">
        <v>2741350000</v>
      </c>
      <c r="R1960" s="128">
        <v>2723690000</v>
      </c>
      <c r="S1960" s="128">
        <v>2703540000</v>
      </c>
      <c r="T1960" s="128">
        <v>2681720000</v>
      </c>
      <c r="U1960" s="128">
        <v>2659230000</v>
      </c>
      <c r="V1960" s="128">
        <v>2630820000</v>
      </c>
      <c r="W1960" s="128">
        <v>2603390000</v>
      </c>
      <c r="X1960" s="128">
        <v>2575910000</v>
      </c>
      <c r="Y1960" s="128">
        <v>2548950000</v>
      </c>
      <c r="Z1960" s="128">
        <v>2523410000</v>
      </c>
      <c r="AA1960" s="128">
        <v>2487660000</v>
      </c>
      <c r="AB1960" s="128">
        <v>2453280000</v>
      </c>
      <c r="AC1960" s="128">
        <v>2420080000</v>
      </c>
      <c r="AD1960" s="128">
        <v>2386650000</v>
      </c>
      <c r="AE1960" s="128">
        <v>2352850000</v>
      </c>
      <c r="AF1960" s="128">
        <v>2318900000</v>
      </c>
      <c r="AG1960" s="128">
        <v>2283690000</v>
      </c>
      <c r="AH1960" s="128">
        <v>2247900000</v>
      </c>
    </row>
    <row r="1961" spans="1:34" x14ac:dyDescent="0.35">
      <c r="A1961" s="127" t="s">
        <v>2747</v>
      </c>
      <c r="B1961" s="127" t="s">
        <v>964</v>
      </c>
      <c r="C1961" s="127">
        <v>0</v>
      </c>
      <c r="D1961" s="127">
        <v>0</v>
      </c>
      <c r="E1961" s="127">
        <v>0</v>
      </c>
      <c r="F1961" s="127">
        <v>0</v>
      </c>
      <c r="G1961" s="127">
        <v>0</v>
      </c>
      <c r="H1961" s="127">
        <v>0</v>
      </c>
      <c r="I1961" s="127">
        <v>0</v>
      </c>
      <c r="J1961" s="127">
        <v>0</v>
      </c>
      <c r="K1961" s="127">
        <v>0</v>
      </c>
      <c r="L1961" s="127">
        <v>0</v>
      </c>
      <c r="M1961" s="127">
        <v>0</v>
      </c>
      <c r="N1961" s="127">
        <v>0</v>
      </c>
      <c r="O1961" s="127">
        <v>0</v>
      </c>
      <c r="P1961" s="127">
        <v>0</v>
      </c>
      <c r="Q1961" s="127">
        <v>0</v>
      </c>
      <c r="R1961" s="127">
        <v>0</v>
      </c>
      <c r="S1961" s="127">
        <v>0</v>
      </c>
      <c r="T1961" s="127">
        <v>0</v>
      </c>
      <c r="U1961" s="127">
        <v>0</v>
      </c>
      <c r="V1961" s="127">
        <v>0</v>
      </c>
      <c r="W1961" s="127">
        <v>0</v>
      </c>
      <c r="X1961" s="127">
        <v>0</v>
      </c>
      <c r="Y1961" s="127">
        <v>0</v>
      </c>
      <c r="Z1961" s="127">
        <v>0</v>
      </c>
      <c r="AA1961" s="127">
        <v>0</v>
      </c>
      <c r="AB1961" s="127">
        <v>0</v>
      </c>
      <c r="AC1961" s="127">
        <v>0</v>
      </c>
      <c r="AD1961" s="127">
        <v>0</v>
      </c>
      <c r="AE1961" s="127">
        <v>0</v>
      </c>
      <c r="AF1961" s="127">
        <v>0</v>
      </c>
      <c r="AG1961" s="127">
        <v>0</v>
      </c>
      <c r="AH1961" s="127">
        <v>0</v>
      </c>
    </row>
    <row r="1962" spans="1:34" x14ac:dyDescent="0.35">
      <c r="A1962" s="127" t="s">
        <v>2748</v>
      </c>
      <c r="B1962" s="127" t="s">
        <v>964</v>
      </c>
      <c r="C1962" s="128">
        <v>968308000000</v>
      </c>
      <c r="D1962" s="128">
        <v>754338000000</v>
      </c>
      <c r="E1962" s="128">
        <v>898724000000</v>
      </c>
      <c r="F1962" s="128">
        <v>976651000000</v>
      </c>
      <c r="G1962" s="128">
        <v>1021760000000</v>
      </c>
      <c r="H1962" s="128">
        <v>1049930000000</v>
      </c>
      <c r="I1962" s="128">
        <v>1069130000000</v>
      </c>
      <c r="J1962" s="128">
        <v>1083310000000</v>
      </c>
      <c r="K1962" s="128">
        <v>1094520000000</v>
      </c>
      <c r="L1962" s="128">
        <v>1103150000000</v>
      </c>
      <c r="M1962" s="128">
        <v>1110570000000</v>
      </c>
      <c r="N1962" s="128">
        <v>1124700000000</v>
      </c>
      <c r="O1962" s="128">
        <v>1140510000000</v>
      </c>
      <c r="P1962" s="128">
        <v>1158470000000</v>
      </c>
      <c r="Q1962" s="128">
        <v>1168330000000</v>
      </c>
      <c r="R1962" s="128">
        <v>1177110000000</v>
      </c>
      <c r="S1962" s="128">
        <v>1185050000000</v>
      </c>
      <c r="T1962" s="128">
        <v>1192470000000</v>
      </c>
      <c r="U1962" s="128">
        <v>1199760000000</v>
      </c>
      <c r="V1962" s="128">
        <v>1204820000000</v>
      </c>
      <c r="W1962" s="128">
        <v>1210420000000</v>
      </c>
      <c r="X1962" s="128">
        <v>1217010000000</v>
      </c>
      <c r="Y1962" s="128">
        <v>1224570000000</v>
      </c>
      <c r="Z1962" s="128">
        <v>1232990000000</v>
      </c>
      <c r="AA1962" s="128">
        <v>1236870000000</v>
      </c>
      <c r="AB1962" s="128">
        <v>1241800000000</v>
      </c>
      <c r="AC1962" s="128">
        <v>1247580000000</v>
      </c>
      <c r="AD1962" s="128">
        <v>1254390000000</v>
      </c>
      <c r="AE1962" s="128">
        <v>1261830000000</v>
      </c>
      <c r="AF1962" s="128">
        <v>1269820000000</v>
      </c>
      <c r="AG1962" s="128">
        <v>1278310000000</v>
      </c>
      <c r="AH1962" s="128">
        <v>1287070000000</v>
      </c>
    </row>
    <row r="1963" spans="1:34" x14ac:dyDescent="0.35">
      <c r="A1963" s="127" t="s">
        <v>2749</v>
      </c>
      <c r="B1963" s="127" t="s">
        <v>964</v>
      </c>
      <c r="C1963" s="127">
        <v>0</v>
      </c>
      <c r="D1963" s="127">
        <v>0</v>
      </c>
      <c r="E1963" s="127">
        <v>0</v>
      </c>
      <c r="F1963" s="127">
        <v>0</v>
      </c>
      <c r="G1963" s="127">
        <v>0</v>
      </c>
      <c r="H1963" s="127">
        <v>0</v>
      </c>
      <c r="I1963" s="127">
        <v>0</v>
      </c>
      <c r="J1963" s="127">
        <v>0</v>
      </c>
      <c r="K1963" s="127">
        <v>0</v>
      </c>
      <c r="L1963" s="127">
        <v>0</v>
      </c>
      <c r="M1963" s="127">
        <v>0</v>
      </c>
      <c r="N1963" s="127">
        <v>0</v>
      </c>
      <c r="O1963" s="127">
        <v>0</v>
      </c>
      <c r="P1963" s="127">
        <v>0</v>
      </c>
      <c r="Q1963" s="127">
        <v>0</v>
      </c>
      <c r="R1963" s="127">
        <v>0</v>
      </c>
      <c r="S1963" s="127">
        <v>0</v>
      </c>
      <c r="T1963" s="127">
        <v>0</v>
      </c>
      <c r="U1963" s="127">
        <v>0</v>
      </c>
      <c r="V1963" s="127">
        <v>0</v>
      </c>
      <c r="W1963" s="127">
        <v>0</v>
      </c>
      <c r="X1963" s="127">
        <v>0</v>
      </c>
      <c r="Y1963" s="127">
        <v>0</v>
      </c>
      <c r="Z1963" s="127">
        <v>0</v>
      </c>
      <c r="AA1963" s="127">
        <v>0</v>
      </c>
      <c r="AB1963" s="127">
        <v>0</v>
      </c>
      <c r="AC1963" s="127">
        <v>0</v>
      </c>
      <c r="AD1963" s="127">
        <v>0</v>
      </c>
      <c r="AE1963" s="127">
        <v>0</v>
      </c>
      <c r="AF1963" s="127">
        <v>0</v>
      </c>
      <c r="AG1963" s="127">
        <v>0</v>
      </c>
      <c r="AH1963" s="127">
        <v>0</v>
      </c>
    </row>
    <row r="1964" spans="1:34" x14ac:dyDescent="0.35">
      <c r="A1964" s="127" t="s">
        <v>2750</v>
      </c>
      <c r="B1964" s="127" t="s">
        <v>964</v>
      </c>
      <c r="C1964" s="128">
        <v>50963600000</v>
      </c>
      <c r="D1964" s="128">
        <v>39702000000</v>
      </c>
      <c r="E1964" s="128">
        <v>47301300000</v>
      </c>
      <c r="F1964" s="128">
        <v>51402700000</v>
      </c>
      <c r="G1964" s="128">
        <v>53776700000</v>
      </c>
      <c r="H1964" s="128">
        <v>55259600000</v>
      </c>
      <c r="I1964" s="128">
        <v>56269900000</v>
      </c>
      <c r="J1964" s="128">
        <v>57016300000</v>
      </c>
      <c r="K1964" s="128">
        <v>57606100000</v>
      </c>
      <c r="L1964" s="128">
        <v>58060300000</v>
      </c>
      <c r="M1964" s="128">
        <v>58451200000</v>
      </c>
      <c r="N1964" s="128">
        <v>59194700000</v>
      </c>
      <c r="O1964" s="128">
        <v>60026800000</v>
      </c>
      <c r="P1964" s="128">
        <v>60971900000</v>
      </c>
      <c r="Q1964" s="128">
        <v>61491100000</v>
      </c>
      <c r="R1964" s="128">
        <v>61953200000</v>
      </c>
      <c r="S1964" s="128">
        <v>62370800000</v>
      </c>
      <c r="T1964" s="128">
        <v>62761800000</v>
      </c>
      <c r="U1964" s="128">
        <v>63145200000</v>
      </c>
      <c r="V1964" s="128">
        <v>63411800000</v>
      </c>
      <c r="W1964" s="128">
        <v>63706400000</v>
      </c>
      <c r="X1964" s="128">
        <v>64053100000</v>
      </c>
      <c r="Y1964" s="128">
        <v>64451100000</v>
      </c>
      <c r="Z1964" s="128">
        <v>64894100000</v>
      </c>
      <c r="AA1964" s="128">
        <v>65098400000</v>
      </c>
      <c r="AB1964" s="128">
        <v>65357900000</v>
      </c>
      <c r="AC1964" s="128">
        <v>65662200000</v>
      </c>
      <c r="AD1964" s="128">
        <v>66020400000</v>
      </c>
      <c r="AE1964" s="128">
        <v>66412100000</v>
      </c>
      <c r="AF1964" s="128">
        <v>66832700000</v>
      </c>
      <c r="AG1964" s="128">
        <v>67279400000</v>
      </c>
      <c r="AH1964" s="128">
        <v>67740400000</v>
      </c>
    </row>
    <row r="1965" spans="1:34" x14ac:dyDescent="0.35">
      <c r="A1965" s="127" t="s">
        <v>2751</v>
      </c>
      <c r="B1965" s="127" t="s">
        <v>964</v>
      </c>
      <c r="C1965" s="127">
        <v>0</v>
      </c>
      <c r="D1965" s="127">
        <v>0</v>
      </c>
      <c r="E1965" s="127">
        <v>0</v>
      </c>
      <c r="F1965" s="127">
        <v>0</v>
      </c>
      <c r="G1965" s="127">
        <v>0</v>
      </c>
      <c r="H1965" s="127">
        <v>0</v>
      </c>
      <c r="I1965" s="127">
        <v>0</v>
      </c>
      <c r="J1965" s="127">
        <v>0</v>
      </c>
      <c r="K1965" s="127">
        <v>0</v>
      </c>
      <c r="L1965" s="127">
        <v>0</v>
      </c>
      <c r="M1965" s="127">
        <v>0</v>
      </c>
      <c r="N1965" s="127">
        <v>0</v>
      </c>
      <c r="O1965" s="127">
        <v>0</v>
      </c>
      <c r="P1965" s="127">
        <v>0</v>
      </c>
      <c r="Q1965" s="127">
        <v>0</v>
      </c>
      <c r="R1965" s="127">
        <v>0</v>
      </c>
      <c r="S1965" s="127">
        <v>0</v>
      </c>
      <c r="T1965" s="127">
        <v>0</v>
      </c>
      <c r="U1965" s="127">
        <v>0</v>
      </c>
      <c r="V1965" s="127">
        <v>0</v>
      </c>
      <c r="W1965" s="127">
        <v>0</v>
      </c>
      <c r="X1965" s="127">
        <v>0</v>
      </c>
      <c r="Y1965" s="127">
        <v>0</v>
      </c>
      <c r="Z1965" s="127">
        <v>0</v>
      </c>
      <c r="AA1965" s="127">
        <v>0</v>
      </c>
      <c r="AB1965" s="127">
        <v>0</v>
      </c>
      <c r="AC1965" s="127">
        <v>0</v>
      </c>
      <c r="AD1965" s="127">
        <v>0</v>
      </c>
      <c r="AE1965" s="127">
        <v>0</v>
      </c>
      <c r="AF1965" s="127">
        <v>0</v>
      </c>
      <c r="AG1965" s="127">
        <v>0</v>
      </c>
      <c r="AH1965" s="127">
        <v>0</v>
      </c>
    </row>
    <row r="1966" spans="1:34" x14ac:dyDescent="0.35">
      <c r="A1966" s="127" t="s">
        <v>2752</v>
      </c>
      <c r="B1966" s="127" t="s">
        <v>964</v>
      </c>
      <c r="C1966" s="127">
        <v>0</v>
      </c>
      <c r="D1966" s="127">
        <v>0</v>
      </c>
      <c r="E1966" s="127">
        <v>0</v>
      </c>
      <c r="F1966" s="127">
        <v>0</v>
      </c>
      <c r="G1966" s="127">
        <v>0</v>
      </c>
      <c r="H1966" s="127">
        <v>0</v>
      </c>
      <c r="I1966" s="127">
        <v>0</v>
      </c>
      <c r="J1966" s="127">
        <v>0</v>
      </c>
      <c r="K1966" s="127">
        <v>0</v>
      </c>
      <c r="L1966" s="127">
        <v>0</v>
      </c>
      <c r="M1966" s="127">
        <v>0</v>
      </c>
      <c r="N1966" s="127">
        <v>0</v>
      </c>
      <c r="O1966" s="127">
        <v>0</v>
      </c>
      <c r="P1966" s="127">
        <v>0</v>
      </c>
      <c r="Q1966" s="127">
        <v>0</v>
      </c>
      <c r="R1966" s="127">
        <v>0</v>
      </c>
      <c r="S1966" s="127">
        <v>0</v>
      </c>
      <c r="T1966" s="127">
        <v>0</v>
      </c>
      <c r="U1966" s="127">
        <v>0</v>
      </c>
      <c r="V1966" s="127">
        <v>0</v>
      </c>
      <c r="W1966" s="127">
        <v>0</v>
      </c>
      <c r="X1966" s="127">
        <v>0</v>
      </c>
      <c r="Y1966" s="127">
        <v>0</v>
      </c>
      <c r="Z1966" s="127">
        <v>0</v>
      </c>
      <c r="AA1966" s="127">
        <v>0</v>
      </c>
      <c r="AB1966" s="127">
        <v>0</v>
      </c>
      <c r="AC1966" s="127">
        <v>0</v>
      </c>
      <c r="AD1966" s="127">
        <v>0</v>
      </c>
      <c r="AE1966" s="127">
        <v>0</v>
      </c>
      <c r="AF1966" s="127">
        <v>0</v>
      </c>
      <c r="AG1966" s="127">
        <v>0</v>
      </c>
      <c r="AH1966" s="127">
        <v>0</v>
      </c>
    </row>
    <row r="1967" spans="1:34" x14ac:dyDescent="0.35">
      <c r="A1967" s="127" t="s">
        <v>2753</v>
      </c>
      <c r="B1967" s="127" t="s">
        <v>964</v>
      </c>
      <c r="C1967" s="127">
        <v>0</v>
      </c>
      <c r="D1967" s="127">
        <v>0</v>
      </c>
      <c r="E1967" s="127">
        <v>0</v>
      </c>
      <c r="F1967" s="127">
        <v>0</v>
      </c>
      <c r="G1967" s="127">
        <v>0</v>
      </c>
      <c r="H1967" s="127">
        <v>0</v>
      </c>
      <c r="I1967" s="127">
        <v>0</v>
      </c>
      <c r="J1967" s="127">
        <v>0</v>
      </c>
      <c r="K1967" s="127">
        <v>0</v>
      </c>
      <c r="L1967" s="127">
        <v>0</v>
      </c>
      <c r="M1967" s="127">
        <v>0</v>
      </c>
      <c r="N1967" s="127">
        <v>0</v>
      </c>
      <c r="O1967" s="127">
        <v>0</v>
      </c>
      <c r="P1967" s="127">
        <v>0</v>
      </c>
      <c r="Q1967" s="127">
        <v>0</v>
      </c>
      <c r="R1967" s="127">
        <v>0</v>
      </c>
      <c r="S1967" s="127">
        <v>0</v>
      </c>
      <c r="T1967" s="127">
        <v>0</v>
      </c>
      <c r="U1967" s="127">
        <v>0</v>
      </c>
      <c r="V1967" s="127">
        <v>0</v>
      </c>
      <c r="W1967" s="127">
        <v>0</v>
      </c>
      <c r="X1967" s="127">
        <v>0</v>
      </c>
      <c r="Y1967" s="127">
        <v>0</v>
      </c>
      <c r="Z1967" s="127">
        <v>0</v>
      </c>
      <c r="AA1967" s="127">
        <v>0</v>
      </c>
      <c r="AB1967" s="127">
        <v>0</v>
      </c>
      <c r="AC1967" s="127">
        <v>0</v>
      </c>
      <c r="AD1967" s="127">
        <v>0</v>
      </c>
      <c r="AE1967" s="127">
        <v>0</v>
      </c>
      <c r="AF1967" s="127">
        <v>0</v>
      </c>
      <c r="AG1967" s="127">
        <v>0</v>
      </c>
      <c r="AH1967" s="127">
        <v>0</v>
      </c>
    </row>
    <row r="1968" spans="1:34" x14ac:dyDescent="0.35">
      <c r="A1968" s="127" t="s">
        <v>2754</v>
      </c>
      <c r="B1968" s="127" t="s">
        <v>964</v>
      </c>
      <c r="C1968" s="127">
        <v>0</v>
      </c>
      <c r="D1968" s="127">
        <v>0</v>
      </c>
      <c r="E1968" s="127">
        <v>0</v>
      </c>
      <c r="F1968" s="127">
        <v>0</v>
      </c>
      <c r="G1968" s="127">
        <v>0</v>
      </c>
      <c r="H1968" s="127">
        <v>0</v>
      </c>
      <c r="I1968" s="127">
        <v>0</v>
      </c>
      <c r="J1968" s="127">
        <v>0</v>
      </c>
      <c r="K1968" s="127">
        <v>0</v>
      </c>
      <c r="L1968" s="127">
        <v>0</v>
      </c>
      <c r="M1968" s="127">
        <v>0</v>
      </c>
      <c r="N1968" s="127">
        <v>0</v>
      </c>
      <c r="O1968" s="127">
        <v>0</v>
      </c>
      <c r="P1968" s="127">
        <v>0</v>
      </c>
      <c r="Q1968" s="127">
        <v>0</v>
      </c>
      <c r="R1968" s="127">
        <v>0</v>
      </c>
      <c r="S1968" s="127">
        <v>0</v>
      </c>
      <c r="T1968" s="127">
        <v>0</v>
      </c>
      <c r="U1968" s="127">
        <v>0</v>
      </c>
      <c r="V1968" s="127">
        <v>0</v>
      </c>
      <c r="W1968" s="127">
        <v>0</v>
      </c>
      <c r="X1968" s="127">
        <v>0</v>
      </c>
      <c r="Y1968" s="127">
        <v>0</v>
      </c>
      <c r="Z1968" s="127">
        <v>0</v>
      </c>
      <c r="AA1968" s="127">
        <v>0</v>
      </c>
      <c r="AB1968" s="127">
        <v>0</v>
      </c>
      <c r="AC1968" s="127">
        <v>0</v>
      </c>
      <c r="AD1968" s="127">
        <v>0</v>
      </c>
      <c r="AE1968" s="127">
        <v>0</v>
      </c>
      <c r="AF1968" s="127">
        <v>0</v>
      </c>
      <c r="AG1968" s="127">
        <v>0</v>
      </c>
      <c r="AH1968" s="127">
        <v>0</v>
      </c>
    </row>
    <row r="1969" spans="1:34" x14ac:dyDescent="0.35">
      <c r="A1969" s="127" t="s">
        <v>2755</v>
      </c>
      <c r="B1969" s="127" t="s">
        <v>964</v>
      </c>
      <c r="C1969" s="127">
        <v>0</v>
      </c>
      <c r="D1969" s="127">
        <v>0</v>
      </c>
      <c r="E1969" s="127">
        <v>0</v>
      </c>
      <c r="F1969" s="127">
        <v>0</v>
      </c>
      <c r="G1969" s="127">
        <v>0</v>
      </c>
      <c r="H1969" s="127">
        <v>0</v>
      </c>
      <c r="I1969" s="127">
        <v>0</v>
      </c>
      <c r="J1969" s="127">
        <v>0</v>
      </c>
      <c r="K1969" s="127">
        <v>0</v>
      </c>
      <c r="L1969" s="127">
        <v>0</v>
      </c>
      <c r="M1969" s="127">
        <v>0</v>
      </c>
      <c r="N1969" s="127">
        <v>0</v>
      </c>
      <c r="O1969" s="127">
        <v>0</v>
      </c>
      <c r="P1969" s="127">
        <v>0</v>
      </c>
      <c r="Q1969" s="127">
        <v>0</v>
      </c>
      <c r="R1969" s="127">
        <v>0</v>
      </c>
      <c r="S1969" s="127">
        <v>0</v>
      </c>
      <c r="T1969" s="127">
        <v>0</v>
      </c>
      <c r="U1969" s="127">
        <v>0</v>
      </c>
      <c r="V1969" s="127">
        <v>0</v>
      </c>
      <c r="W1969" s="127">
        <v>0</v>
      </c>
      <c r="X1969" s="127">
        <v>0</v>
      </c>
      <c r="Y1969" s="127">
        <v>0</v>
      </c>
      <c r="Z1969" s="127">
        <v>0</v>
      </c>
      <c r="AA1969" s="127">
        <v>0</v>
      </c>
      <c r="AB1969" s="127">
        <v>0</v>
      </c>
      <c r="AC1969" s="127">
        <v>0</v>
      </c>
      <c r="AD1969" s="127">
        <v>0</v>
      </c>
      <c r="AE1969" s="127">
        <v>0</v>
      </c>
      <c r="AF1969" s="127">
        <v>0</v>
      </c>
      <c r="AG1969" s="127">
        <v>0</v>
      </c>
      <c r="AH1969" s="127">
        <v>0</v>
      </c>
    </row>
    <row r="1970" spans="1:34" x14ac:dyDescent="0.35">
      <c r="A1970" s="127" t="s">
        <v>2756</v>
      </c>
      <c r="B1970" s="127" t="s">
        <v>964</v>
      </c>
      <c r="C1970" s="127">
        <v>0</v>
      </c>
      <c r="D1970" s="127">
        <v>0</v>
      </c>
      <c r="E1970" s="127">
        <v>0</v>
      </c>
      <c r="F1970" s="127">
        <v>0</v>
      </c>
      <c r="G1970" s="127">
        <v>0</v>
      </c>
      <c r="H1970" s="127">
        <v>0</v>
      </c>
      <c r="I1970" s="127">
        <v>0</v>
      </c>
      <c r="J1970" s="127">
        <v>0</v>
      </c>
      <c r="K1970" s="127">
        <v>0</v>
      </c>
      <c r="L1970" s="127">
        <v>0</v>
      </c>
      <c r="M1970" s="127">
        <v>0</v>
      </c>
      <c r="N1970" s="127">
        <v>0</v>
      </c>
      <c r="O1970" s="127">
        <v>0</v>
      </c>
      <c r="P1970" s="127">
        <v>0</v>
      </c>
      <c r="Q1970" s="127">
        <v>0</v>
      </c>
      <c r="R1970" s="127">
        <v>0</v>
      </c>
      <c r="S1970" s="127">
        <v>0</v>
      </c>
      <c r="T1970" s="127">
        <v>0</v>
      </c>
      <c r="U1970" s="127">
        <v>0</v>
      </c>
      <c r="V1970" s="127">
        <v>0</v>
      </c>
      <c r="W1970" s="127">
        <v>0</v>
      </c>
      <c r="X1970" s="127">
        <v>0</v>
      </c>
      <c r="Y1970" s="127">
        <v>0</v>
      </c>
      <c r="Z1970" s="127">
        <v>0</v>
      </c>
      <c r="AA1970" s="127">
        <v>0</v>
      </c>
      <c r="AB1970" s="127">
        <v>0</v>
      </c>
      <c r="AC1970" s="127">
        <v>0</v>
      </c>
      <c r="AD1970" s="127">
        <v>0</v>
      </c>
      <c r="AE1970" s="127">
        <v>0</v>
      </c>
      <c r="AF1970" s="127">
        <v>0</v>
      </c>
      <c r="AG1970" s="127">
        <v>0</v>
      </c>
      <c r="AH1970" s="127">
        <v>0</v>
      </c>
    </row>
    <row r="1971" spans="1:34" x14ac:dyDescent="0.35">
      <c r="A1971" s="127" t="s">
        <v>2757</v>
      </c>
      <c r="B1971" s="127" t="s">
        <v>964</v>
      </c>
      <c r="C1971" s="127">
        <v>0</v>
      </c>
      <c r="D1971" s="127">
        <v>0</v>
      </c>
      <c r="E1971" s="127">
        <v>0</v>
      </c>
      <c r="F1971" s="127">
        <v>0</v>
      </c>
      <c r="G1971" s="127">
        <v>0</v>
      </c>
      <c r="H1971" s="127">
        <v>0</v>
      </c>
      <c r="I1971" s="127">
        <v>0</v>
      </c>
      <c r="J1971" s="127">
        <v>0</v>
      </c>
      <c r="K1971" s="127">
        <v>0</v>
      </c>
      <c r="L1971" s="127">
        <v>0</v>
      </c>
      <c r="M1971" s="127">
        <v>0</v>
      </c>
      <c r="N1971" s="127">
        <v>0</v>
      </c>
      <c r="O1971" s="127">
        <v>0</v>
      </c>
      <c r="P1971" s="127">
        <v>0</v>
      </c>
      <c r="Q1971" s="127">
        <v>0</v>
      </c>
      <c r="R1971" s="127">
        <v>0</v>
      </c>
      <c r="S1971" s="127">
        <v>0</v>
      </c>
      <c r="T1971" s="127">
        <v>0</v>
      </c>
      <c r="U1971" s="127">
        <v>0</v>
      </c>
      <c r="V1971" s="127">
        <v>0</v>
      </c>
      <c r="W1971" s="127">
        <v>0</v>
      </c>
      <c r="X1971" s="127">
        <v>0</v>
      </c>
      <c r="Y1971" s="127">
        <v>0</v>
      </c>
      <c r="Z1971" s="127">
        <v>0</v>
      </c>
      <c r="AA1971" s="127">
        <v>0</v>
      </c>
      <c r="AB1971" s="127">
        <v>0</v>
      </c>
      <c r="AC1971" s="127">
        <v>0</v>
      </c>
      <c r="AD1971" s="127">
        <v>0</v>
      </c>
      <c r="AE1971" s="127">
        <v>0</v>
      </c>
      <c r="AF1971" s="127">
        <v>0</v>
      </c>
      <c r="AG1971" s="127">
        <v>0</v>
      </c>
      <c r="AH1971" s="127">
        <v>0</v>
      </c>
    </row>
    <row r="1972" spans="1:34" x14ac:dyDescent="0.35">
      <c r="A1972" s="127" t="s">
        <v>2758</v>
      </c>
      <c r="B1972" s="127" t="s">
        <v>964</v>
      </c>
      <c r="C1972" s="128">
        <v>2182340000000</v>
      </c>
      <c r="D1972" s="128">
        <v>1747460000000</v>
      </c>
      <c r="E1972" s="128">
        <v>2136440000000</v>
      </c>
      <c r="F1972" s="128">
        <v>2377000000000</v>
      </c>
      <c r="G1972" s="128">
        <v>2582240000000</v>
      </c>
      <c r="H1972" s="128">
        <v>2748160000000</v>
      </c>
      <c r="I1972" s="128">
        <v>2892910000000</v>
      </c>
      <c r="J1972" s="128">
        <v>3026590000000</v>
      </c>
      <c r="K1972" s="128">
        <v>3154800000000</v>
      </c>
      <c r="L1972" s="128">
        <v>3327230000000</v>
      </c>
      <c r="M1972" s="128">
        <v>3495690000000</v>
      </c>
      <c r="N1972" s="128">
        <v>3680060000000</v>
      </c>
      <c r="O1972" s="128">
        <v>3870810000000</v>
      </c>
      <c r="P1972" s="128">
        <v>4071950000000</v>
      </c>
      <c r="Q1972" s="128">
        <v>4267220000000</v>
      </c>
      <c r="R1972" s="128">
        <v>4461280000000</v>
      </c>
      <c r="S1972" s="128">
        <v>4654260000000</v>
      </c>
      <c r="T1972" s="128">
        <v>4846370000000</v>
      </c>
      <c r="U1972" s="128">
        <v>5037870000000</v>
      </c>
      <c r="V1972" s="128">
        <v>5225120000000</v>
      </c>
      <c r="W1972" s="128">
        <v>5412190000000</v>
      </c>
      <c r="X1972" s="128">
        <v>5599490000000</v>
      </c>
      <c r="Y1972" s="128">
        <v>5787090000000</v>
      </c>
      <c r="Z1972" s="128">
        <v>5975000000000</v>
      </c>
      <c r="AA1972" s="128">
        <v>6147140000000</v>
      </c>
      <c r="AB1972" s="128">
        <v>6319860000000</v>
      </c>
      <c r="AC1972" s="128">
        <v>6493100000000</v>
      </c>
      <c r="AD1972" s="128">
        <v>6667010000000</v>
      </c>
      <c r="AE1972" s="128">
        <v>6841370000000</v>
      </c>
      <c r="AF1972" s="128">
        <v>7016120000000</v>
      </c>
      <c r="AG1972" s="128">
        <v>7191240000000</v>
      </c>
      <c r="AH1972" s="128">
        <v>7366570000000</v>
      </c>
    </row>
    <row r="1973" spans="1:34" x14ac:dyDescent="0.35">
      <c r="A1973" s="127" t="s">
        <v>2759</v>
      </c>
      <c r="B1973" s="127" t="s">
        <v>964</v>
      </c>
      <c r="C1973" s="127">
        <v>0</v>
      </c>
      <c r="D1973" s="127">
        <v>0</v>
      </c>
      <c r="E1973" s="127">
        <v>0</v>
      </c>
      <c r="F1973" s="127">
        <v>0</v>
      </c>
      <c r="G1973" s="127">
        <v>0</v>
      </c>
      <c r="H1973" s="127">
        <v>0</v>
      </c>
      <c r="I1973" s="127">
        <v>0</v>
      </c>
      <c r="J1973" s="127">
        <v>0</v>
      </c>
      <c r="K1973" s="127">
        <v>0</v>
      </c>
      <c r="L1973" s="127">
        <v>0</v>
      </c>
      <c r="M1973" s="127">
        <v>0</v>
      </c>
      <c r="N1973" s="127">
        <v>0</v>
      </c>
      <c r="O1973" s="127">
        <v>0</v>
      </c>
      <c r="P1973" s="127">
        <v>0</v>
      </c>
      <c r="Q1973" s="127">
        <v>0</v>
      </c>
      <c r="R1973" s="127">
        <v>0</v>
      </c>
      <c r="S1973" s="127">
        <v>0</v>
      </c>
      <c r="T1973" s="127">
        <v>0</v>
      </c>
      <c r="U1973" s="127">
        <v>0</v>
      </c>
      <c r="V1973" s="127">
        <v>0</v>
      </c>
      <c r="W1973" s="127">
        <v>0</v>
      </c>
      <c r="X1973" s="127">
        <v>0</v>
      </c>
      <c r="Y1973" s="127">
        <v>0</v>
      </c>
      <c r="Z1973" s="127">
        <v>0</v>
      </c>
      <c r="AA1973" s="127">
        <v>0</v>
      </c>
      <c r="AB1973" s="127">
        <v>0</v>
      </c>
      <c r="AC1973" s="127">
        <v>0</v>
      </c>
      <c r="AD1973" s="127">
        <v>0</v>
      </c>
      <c r="AE1973" s="127">
        <v>0</v>
      </c>
      <c r="AF1973" s="127">
        <v>0</v>
      </c>
      <c r="AG1973" s="127">
        <v>0</v>
      </c>
      <c r="AH1973" s="127">
        <v>0</v>
      </c>
    </row>
    <row r="1974" spans="1:34" x14ac:dyDescent="0.35">
      <c r="A1974" s="127" t="s">
        <v>2760</v>
      </c>
      <c r="B1974" s="127" t="s">
        <v>964</v>
      </c>
      <c r="C1974" s="128">
        <v>114860000000</v>
      </c>
      <c r="D1974" s="128">
        <v>91971500000</v>
      </c>
      <c r="E1974" s="128">
        <v>112444000000</v>
      </c>
      <c r="F1974" s="128">
        <v>125105000000</v>
      </c>
      <c r="G1974" s="128">
        <v>135908000000</v>
      </c>
      <c r="H1974" s="128">
        <v>144640000000</v>
      </c>
      <c r="I1974" s="128">
        <v>152259000000</v>
      </c>
      <c r="J1974" s="128">
        <v>159294000000</v>
      </c>
      <c r="K1974" s="128">
        <v>166042000000</v>
      </c>
      <c r="L1974" s="128">
        <v>175117000000</v>
      </c>
      <c r="M1974" s="128">
        <v>183984000000</v>
      </c>
      <c r="N1974" s="128">
        <v>193687000000</v>
      </c>
      <c r="O1974" s="128">
        <v>203727000000</v>
      </c>
      <c r="P1974" s="128">
        <v>214313000000</v>
      </c>
      <c r="Q1974" s="128">
        <v>224591000000</v>
      </c>
      <c r="R1974" s="128">
        <v>234804000000</v>
      </c>
      <c r="S1974" s="128">
        <v>244961000000</v>
      </c>
      <c r="T1974" s="128">
        <v>255072000000</v>
      </c>
      <c r="U1974" s="128">
        <v>265151000000</v>
      </c>
      <c r="V1974" s="128">
        <v>275006000000</v>
      </c>
      <c r="W1974" s="128">
        <v>284852000000</v>
      </c>
      <c r="X1974" s="128">
        <v>294710000000</v>
      </c>
      <c r="Y1974" s="128">
        <v>304584000000</v>
      </c>
      <c r="Z1974" s="128">
        <v>314474000000</v>
      </c>
      <c r="AA1974" s="128">
        <v>323533000000</v>
      </c>
      <c r="AB1974" s="128">
        <v>332624000000</v>
      </c>
      <c r="AC1974" s="128">
        <v>341742000000</v>
      </c>
      <c r="AD1974" s="128">
        <v>350895000000</v>
      </c>
      <c r="AE1974" s="128">
        <v>360072000000</v>
      </c>
      <c r="AF1974" s="128">
        <v>369270000000</v>
      </c>
      <c r="AG1974" s="128">
        <v>378486000000</v>
      </c>
      <c r="AH1974" s="128">
        <v>387714000000</v>
      </c>
    </row>
    <row r="1975" spans="1:34" x14ac:dyDescent="0.35">
      <c r="A1975" s="127" t="s">
        <v>2761</v>
      </c>
      <c r="B1975" s="127" t="s">
        <v>964</v>
      </c>
      <c r="C1975" s="127">
        <v>0</v>
      </c>
      <c r="D1975" s="127">
        <v>0</v>
      </c>
      <c r="E1975" s="127">
        <v>0</v>
      </c>
      <c r="F1975" s="127">
        <v>0</v>
      </c>
      <c r="G1975" s="127">
        <v>0</v>
      </c>
      <c r="H1975" s="127">
        <v>0</v>
      </c>
      <c r="I1975" s="127">
        <v>0</v>
      </c>
      <c r="J1975" s="127">
        <v>0</v>
      </c>
      <c r="K1975" s="127">
        <v>0</v>
      </c>
      <c r="L1975" s="127">
        <v>0</v>
      </c>
      <c r="M1975" s="127">
        <v>0</v>
      </c>
      <c r="N1975" s="127">
        <v>0</v>
      </c>
      <c r="O1975" s="127">
        <v>0</v>
      </c>
      <c r="P1975" s="127">
        <v>0</v>
      </c>
      <c r="Q1975" s="127">
        <v>0</v>
      </c>
      <c r="R1975" s="127">
        <v>0</v>
      </c>
      <c r="S1975" s="127">
        <v>0</v>
      </c>
      <c r="T1975" s="127">
        <v>0</v>
      </c>
      <c r="U1975" s="127">
        <v>0</v>
      </c>
      <c r="V1975" s="127">
        <v>0</v>
      </c>
      <c r="W1975" s="127">
        <v>0</v>
      </c>
      <c r="X1975" s="127">
        <v>0</v>
      </c>
      <c r="Y1975" s="127">
        <v>0</v>
      </c>
      <c r="Z1975" s="127">
        <v>0</v>
      </c>
      <c r="AA1975" s="127">
        <v>0</v>
      </c>
      <c r="AB1975" s="127">
        <v>0</v>
      </c>
      <c r="AC1975" s="127">
        <v>0</v>
      </c>
      <c r="AD1975" s="127">
        <v>0</v>
      </c>
      <c r="AE1975" s="127">
        <v>0</v>
      </c>
      <c r="AF1975" s="127">
        <v>0</v>
      </c>
      <c r="AG1975" s="127">
        <v>0</v>
      </c>
      <c r="AH1975" s="127">
        <v>0</v>
      </c>
    </row>
    <row r="1976" spans="1:34" x14ac:dyDescent="0.35">
      <c r="A1976" s="127" t="s">
        <v>2762</v>
      </c>
      <c r="B1976" s="127" t="s">
        <v>964</v>
      </c>
      <c r="C1976" s="127">
        <v>0</v>
      </c>
      <c r="D1976" s="127">
        <v>0</v>
      </c>
      <c r="E1976" s="127">
        <v>0</v>
      </c>
      <c r="F1976" s="127">
        <v>0</v>
      </c>
      <c r="G1976" s="127">
        <v>0</v>
      </c>
      <c r="H1976" s="127">
        <v>0</v>
      </c>
      <c r="I1976" s="127">
        <v>0</v>
      </c>
      <c r="J1976" s="127">
        <v>0</v>
      </c>
      <c r="K1976" s="127">
        <v>0</v>
      </c>
      <c r="L1976" s="127">
        <v>0</v>
      </c>
      <c r="M1976" s="127">
        <v>0</v>
      </c>
      <c r="N1976" s="127">
        <v>0</v>
      </c>
      <c r="O1976" s="127">
        <v>0</v>
      </c>
      <c r="P1976" s="127">
        <v>0</v>
      </c>
      <c r="Q1976" s="127">
        <v>0</v>
      </c>
      <c r="R1976" s="127">
        <v>0</v>
      </c>
      <c r="S1976" s="127">
        <v>0</v>
      </c>
      <c r="T1976" s="127">
        <v>0</v>
      </c>
      <c r="U1976" s="127">
        <v>0</v>
      </c>
      <c r="V1976" s="127">
        <v>0</v>
      </c>
      <c r="W1976" s="127">
        <v>0</v>
      </c>
      <c r="X1976" s="127">
        <v>0</v>
      </c>
      <c r="Y1976" s="127">
        <v>0</v>
      </c>
      <c r="Z1976" s="127">
        <v>0</v>
      </c>
      <c r="AA1976" s="127">
        <v>0</v>
      </c>
      <c r="AB1976" s="127">
        <v>0</v>
      </c>
      <c r="AC1976" s="127">
        <v>0</v>
      </c>
      <c r="AD1976" s="127">
        <v>0</v>
      </c>
      <c r="AE1976" s="127">
        <v>0</v>
      </c>
      <c r="AF1976" s="127">
        <v>0</v>
      </c>
      <c r="AG1976" s="127">
        <v>0</v>
      </c>
      <c r="AH1976" s="127">
        <v>0</v>
      </c>
    </row>
    <row r="1977" spans="1:34" x14ac:dyDescent="0.35">
      <c r="A1977" s="127" t="s">
        <v>2763</v>
      </c>
      <c r="B1977" s="127" t="s">
        <v>964</v>
      </c>
      <c r="C1977" s="127">
        <v>0</v>
      </c>
      <c r="D1977" s="127">
        <v>0</v>
      </c>
      <c r="E1977" s="127">
        <v>0</v>
      </c>
      <c r="F1977" s="127">
        <v>0</v>
      </c>
      <c r="G1977" s="127">
        <v>0</v>
      </c>
      <c r="H1977" s="127">
        <v>0</v>
      </c>
      <c r="I1977" s="127">
        <v>0</v>
      </c>
      <c r="J1977" s="127">
        <v>0</v>
      </c>
      <c r="K1977" s="127">
        <v>0</v>
      </c>
      <c r="L1977" s="127">
        <v>0</v>
      </c>
      <c r="M1977" s="127">
        <v>0</v>
      </c>
      <c r="N1977" s="127">
        <v>0</v>
      </c>
      <c r="O1977" s="127">
        <v>0</v>
      </c>
      <c r="P1977" s="127">
        <v>0</v>
      </c>
      <c r="Q1977" s="127">
        <v>0</v>
      </c>
      <c r="R1977" s="127">
        <v>0</v>
      </c>
      <c r="S1977" s="127">
        <v>0</v>
      </c>
      <c r="T1977" s="127">
        <v>0</v>
      </c>
      <c r="U1977" s="127">
        <v>0</v>
      </c>
      <c r="V1977" s="127">
        <v>0</v>
      </c>
      <c r="W1977" s="127">
        <v>0</v>
      </c>
      <c r="X1977" s="127">
        <v>0</v>
      </c>
      <c r="Y1977" s="127">
        <v>0</v>
      </c>
      <c r="Z1977" s="127">
        <v>0</v>
      </c>
      <c r="AA1977" s="127">
        <v>0</v>
      </c>
      <c r="AB1977" s="127">
        <v>0</v>
      </c>
      <c r="AC1977" s="127">
        <v>0</v>
      </c>
      <c r="AD1977" s="127">
        <v>0</v>
      </c>
      <c r="AE1977" s="127">
        <v>0</v>
      </c>
      <c r="AF1977" s="127">
        <v>0</v>
      </c>
      <c r="AG1977" s="127">
        <v>0</v>
      </c>
      <c r="AH1977" s="127">
        <v>0</v>
      </c>
    </row>
    <row r="1978" spans="1:34" x14ac:dyDescent="0.35">
      <c r="A1978" s="127" t="s">
        <v>2764</v>
      </c>
      <c r="B1978" s="127" t="s">
        <v>964</v>
      </c>
      <c r="C1978" s="127">
        <v>0</v>
      </c>
      <c r="D1978" s="127">
        <v>0</v>
      </c>
      <c r="E1978" s="127">
        <v>0</v>
      </c>
      <c r="F1978" s="127">
        <v>0</v>
      </c>
      <c r="G1978" s="127">
        <v>0</v>
      </c>
      <c r="H1978" s="127">
        <v>0</v>
      </c>
      <c r="I1978" s="127">
        <v>0</v>
      </c>
      <c r="J1978" s="127">
        <v>0</v>
      </c>
      <c r="K1978" s="127">
        <v>0</v>
      </c>
      <c r="L1978" s="127">
        <v>0</v>
      </c>
      <c r="M1978" s="127">
        <v>0</v>
      </c>
      <c r="N1978" s="127">
        <v>0</v>
      </c>
      <c r="O1978" s="127">
        <v>0</v>
      </c>
      <c r="P1978" s="127">
        <v>0</v>
      </c>
      <c r="Q1978" s="127">
        <v>0</v>
      </c>
      <c r="R1978" s="127">
        <v>0</v>
      </c>
      <c r="S1978" s="127">
        <v>0</v>
      </c>
      <c r="T1978" s="127">
        <v>0</v>
      </c>
      <c r="U1978" s="127">
        <v>0</v>
      </c>
      <c r="V1978" s="127">
        <v>0</v>
      </c>
      <c r="W1978" s="127">
        <v>0</v>
      </c>
      <c r="X1978" s="127">
        <v>0</v>
      </c>
      <c r="Y1978" s="127">
        <v>0</v>
      </c>
      <c r="Z1978" s="127">
        <v>0</v>
      </c>
      <c r="AA1978" s="127">
        <v>0</v>
      </c>
      <c r="AB1978" s="127">
        <v>0</v>
      </c>
      <c r="AC1978" s="127">
        <v>0</v>
      </c>
      <c r="AD1978" s="127">
        <v>0</v>
      </c>
      <c r="AE1978" s="127">
        <v>0</v>
      </c>
      <c r="AF1978" s="127">
        <v>0</v>
      </c>
      <c r="AG1978" s="127">
        <v>0</v>
      </c>
      <c r="AH1978" s="127">
        <v>0</v>
      </c>
    </row>
    <row r="1979" spans="1:34" x14ac:dyDescent="0.35">
      <c r="A1979" s="127" t="s">
        <v>2765</v>
      </c>
      <c r="B1979" s="127" t="s">
        <v>964</v>
      </c>
      <c r="C1979" s="127">
        <v>0</v>
      </c>
      <c r="D1979" s="127">
        <v>0</v>
      </c>
      <c r="E1979" s="127">
        <v>0</v>
      </c>
      <c r="F1979" s="127">
        <v>0</v>
      </c>
      <c r="G1979" s="127">
        <v>0</v>
      </c>
      <c r="H1979" s="127">
        <v>0</v>
      </c>
      <c r="I1979" s="127">
        <v>0</v>
      </c>
      <c r="J1979" s="127">
        <v>0</v>
      </c>
      <c r="K1979" s="127">
        <v>0</v>
      </c>
      <c r="L1979" s="127">
        <v>0</v>
      </c>
      <c r="M1979" s="127">
        <v>0</v>
      </c>
      <c r="N1979" s="127">
        <v>0</v>
      </c>
      <c r="O1979" s="127">
        <v>0</v>
      </c>
      <c r="P1979" s="127">
        <v>0</v>
      </c>
      <c r="Q1979" s="127">
        <v>0</v>
      </c>
      <c r="R1979" s="127">
        <v>0</v>
      </c>
      <c r="S1979" s="127">
        <v>0</v>
      </c>
      <c r="T1979" s="127">
        <v>0</v>
      </c>
      <c r="U1979" s="127">
        <v>0</v>
      </c>
      <c r="V1979" s="127">
        <v>0</v>
      </c>
      <c r="W1979" s="127">
        <v>0</v>
      </c>
      <c r="X1979" s="127">
        <v>0</v>
      </c>
      <c r="Y1979" s="127">
        <v>0</v>
      </c>
      <c r="Z1979" s="127">
        <v>0</v>
      </c>
      <c r="AA1979" s="127">
        <v>0</v>
      </c>
      <c r="AB1979" s="127">
        <v>0</v>
      </c>
      <c r="AC1979" s="127">
        <v>0</v>
      </c>
      <c r="AD1979" s="127">
        <v>0</v>
      </c>
      <c r="AE1979" s="127">
        <v>0</v>
      </c>
      <c r="AF1979" s="127">
        <v>0</v>
      </c>
      <c r="AG1979" s="127">
        <v>0</v>
      </c>
      <c r="AH1979" s="127">
        <v>0</v>
      </c>
    </row>
    <row r="1980" spans="1:34" x14ac:dyDescent="0.35">
      <c r="A1980" s="127" t="s">
        <v>2766</v>
      </c>
      <c r="B1980" s="127" t="s">
        <v>964</v>
      </c>
      <c r="C1980" s="128">
        <v>39950600</v>
      </c>
      <c r="D1980" s="128">
        <v>31030800</v>
      </c>
      <c r="E1980" s="128">
        <v>36786800</v>
      </c>
      <c r="F1980" s="128">
        <v>39697300</v>
      </c>
      <c r="G1980" s="128">
        <v>41166400</v>
      </c>
      <c r="H1980" s="128">
        <v>41859600</v>
      </c>
      <c r="I1980" s="128">
        <v>42103700</v>
      </c>
      <c r="J1980" s="128">
        <v>42074700</v>
      </c>
      <c r="K1980" s="128">
        <v>41854000</v>
      </c>
      <c r="L1980" s="128">
        <v>41473500</v>
      </c>
      <c r="M1980" s="128">
        <v>41080400</v>
      </c>
      <c r="N1980" s="128">
        <v>41045400</v>
      </c>
      <c r="O1980" s="128">
        <v>41063600</v>
      </c>
      <c r="P1980" s="128">
        <v>41159300</v>
      </c>
      <c r="Q1980" s="128">
        <v>40948500</v>
      </c>
      <c r="R1980" s="128">
        <v>40684800</v>
      </c>
      <c r="S1980" s="128">
        <v>40383800</v>
      </c>
      <c r="T1980" s="128">
        <v>40057900</v>
      </c>
      <c r="U1980" s="128">
        <v>39721900</v>
      </c>
      <c r="V1980" s="128">
        <v>39297400</v>
      </c>
      <c r="W1980" s="128">
        <v>38887800</v>
      </c>
      <c r="X1980" s="128">
        <v>38477300</v>
      </c>
      <c r="Y1980" s="128">
        <v>38074600</v>
      </c>
      <c r="Z1980" s="128">
        <v>37693000</v>
      </c>
      <c r="AA1980" s="128">
        <v>37159100</v>
      </c>
      <c r="AB1980" s="128">
        <v>36645500</v>
      </c>
      <c r="AC1980" s="128">
        <v>36149700</v>
      </c>
      <c r="AD1980" s="128">
        <v>35650300</v>
      </c>
      <c r="AE1980" s="128">
        <v>35145400</v>
      </c>
      <c r="AF1980" s="128">
        <v>34638300</v>
      </c>
      <c r="AG1980" s="128">
        <v>34112300</v>
      </c>
      <c r="AH1980" s="128">
        <v>33577700</v>
      </c>
    </row>
    <row r="1981" spans="1:34" x14ac:dyDescent="0.35">
      <c r="A1981" s="127" t="s">
        <v>2767</v>
      </c>
      <c r="B1981" s="127" t="s">
        <v>964</v>
      </c>
      <c r="C1981" s="127">
        <v>0</v>
      </c>
      <c r="D1981" s="127">
        <v>0</v>
      </c>
      <c r="E1981" s="127">
        <v>0</v>
      </c>
      <c r="F1981" s="127">
        <v>0</v>
      </c>
      <c r="G1981" s="127">
        <v>0</v>
      </c>
      <c r="H1981" s="127">
        <v>0</v>
      </c>
      <c r="I1981" s="127">
        <v>0</v>
      </c>
      <c r="J1981" s="127">
        <v>0</v>
      </c>
      <c r="K1981" s="127">
        <v>0</v>
      </c>
      <c r="L1981" s="127">
        <v>0</v>
      </c>
      <c r="M1981" s="127">
        <v>0</v>
      </c>
      <c r="N1981" s="127">
        <v>0</v>
      </c>
      <c r="O1981" s="127">
        <v>0</v>
      </c>
      <c r="P1981" s="127">
        <v>0</v>
      </c>
      <c r="Q1981" s="127">
        <v>0</v>
      </c>
      <c r="R1981" s="127">
        <v>0</v>
      </c>
      <c r="S1981" s="127">
        <v>0</v>
      </c>
      <c r="T1981" s="127">
        <v>0</v>
      </c>
      <c r="U1981" s="127">
        <v>0</v>
      </c>
      <c r="V1981" s="127">
        <v>0</v>
      </c>
      <c r="W1981" s="127">
        <v>0</v>
      </c>
      <c r="X1981" s="127">
        <v>0</v>
      </c>
      <c r="Y1981" s="127">
        <v>0</v>
      </c>
      <c r="Z1981" s="127">
        <v>0</v>
      </c>
      <c r="AA1981" s="127">
        <v>0</v>
      </c>
      <c r="AB1981" s="127">
        <v>0</v>
      </c>
      <c r="AC1981" s="127">
        <v>0</v>
      </c>
      <c r="AD1981" s="127">
        <v>0</v>
      </c>
      <c r="AE1981" s="127">
        <v>0</v>
      </c>
      <c r="AF1981" s="127">
        <v>0</v>
      </c>
      <c r="AG1981" s="127">
        <v>0</v>
      </c>
      <c r="AH1981" s="127">
        <v>0</v>
      </c>
    </row>
    <row r="1982" spans="1:34" x14ac:dyDescent="0.35">
      <c r="A1982" s="127" t="s">
        <v>2768</v>
      </c>
      <c r="B1982" s="127" t="s">
        <v>964</v>
      </c>
      <c r="C1982" s="128">
        <v>22548800000</v>
      </c>
      <c r="D1982" s="128">
        <v>17566100000</v>
      </c>
      <c r="E1982" s="128">
        <v>20928400000</v>
      </c>
      <c r="F1982" s="128">
        <v>22743000000</v>
      </c>
      <c r="G1982" s="128">
        <v>23793400000</v>
      </c>
      <c r="H1982" s="128">
        <v>24449600000</v>
      </c>
      <c r="I1982" s="128">
        <v>24896600000</v>
      </c>
      <c r="J1982" s="128">
        <v>25226800000</v>
      </c>
      <c r="K1982" s="128">
        <v>25487800000</v>
      </c>
      <c r="L1982" s="128">
        <v>25688700000</v>
      </c>
      <c r="M1982" s="128">
        <v>25861700000</v>
      </c>
      <c r="N1982" s="128">
        <v>26190600000</v>
      </c>
      <c r="O1982" s="128">
        <v>26558800000</v>
      </c>
      <c r="P1982" s="128">
        <v>26976900000</v>
      </c>
      <c r="Q1982" s="128">
        <v>27206700000</v>
      </c>
      <c r="R1982" s="128">
        <v>27411100000</v>
      </c>
      <c r="S1982" s="128">
        <v>27595900000</v>
      </c>
      <c r="T1982" s="128">
        <v>27768900000</v>
      </c>
      <c r="U1982" s="128">
        <v>27938500000</v>
      </c>
      <c r="V1982" s="128">
        <v>28056400000</v>
      </c>
      <c r="W1982" s="128">
        <v>28186800000</v>
      </c>
      <c r="X1982" s="128">
        <v>28340200000</v>
      </c>
      <c r="Y1982" s="128">
        <v>28516300000</v>
      </c>
      <c r="Z1982" s="128">
        <v>28712300000</v>
      </c>
      <c r="AA1982" s="128">
        <v>28802700000</v>
      </c>
      <c r="AB1982" s="128">
        <v>28917500000</v>
      </c>
      <c r="AC1982" s="128">
        <v>29052100000</v>
      </c>
      <c r="AD1982" s="128">
        <v>29210700000</v>
      </c>
      <c r="AE1982" s="128">
        <v>29383900000</v>
      </c>
      <c r="AF1982" s="128">
        <v>29570000000</v>
      </c>
      <c r="AG1982" s="128">
        <v>29767700000</v>
      </c>
      <c r="AH1982" s="128">
        <v>29971600000</v>
      </c>
    </row>
    <row r="1983" spans="1:34" x14ac:dyDescent="0.35">
      <c r="A1983" s="127" t="s">
        <v>2769</v>
      </c>
      <c r="B1983" s="127" t="s">
        <v>964</v>
      </c>
      <c r="C1983" s="127">
        <v>0</v>
      </c>
      <c r="D1983" s="127">
        <v>0</v>
      </c>
      <c r="E1983" s="127">
        <v>0</v>
      </c>
      <c r="F1983" s="127">
        <v>0</v>
      </c>
      <c r="G1983" s="127">
        <v>0</v>
      </c>
      <c r="H1983" s="127">
        <v>0</v>
      </c>
      <c r="I1983" s="127">
        <v>0</v>
      </c>
      <c r="J1983" s="127">
        <v>0</v>
      </c>
      <c r="K1983" s="127">
        <v>0</v>
      </c>
      <c r="L1983" s="127">
        <v>0</v>
      </c>
      <c r="M1983" s="127">
        <v>0</v>
      </c>
      <c r="N1983" s="127">
        <v>0</v>
      </c>
      <c r="O1983" s="127">
        <v>0</v>
      </c>
      <c r="P1983" s="127">
        <v>0</v>
      </c>
      <c r="Q1983" s="127">
        <v>0</v>
      </c>
      <c r="R1983" s="127">
        <v>0</v>
      </c>
      <c r="S1983" s="127">
        <v>0</v>
      </c>
      <c r="T1983" s="127">
        <v>0</v>
      </c>
      <c r="U1983" s="127">
        <v>0</v>
      </c>
      <c r="V1983" s="127">
        <v>0</v>
      </c>
      <c r="W1983" s="127">
        <v>0</v>
      </c>
      <c r="X1983" s="127">
        <v>0</v>
      </c>
      <c r="Y1983" s="127">
        <v>0</v>
      </c>
      <c r="Z1983" s="127">
        <v>0</v>
      </c>
      <c r="AA1983" s="127">
        <v>0</v>
      </c>
      <c r="AB1983" s="127">
        <v>0</v>
      </c>
      <c r="AC1983" s="127">
        <v>0</v>
      </c>
      <c r="AD1983" s="127">
        <v>0</v>
      </c>
      <c r="AE1983" s="127">
        <v>0</v>
      </c>
      <c r="AF1983" s="127">
        <v>0</v>
      </c>
      <c r="AG1983" s="127">
        <v>0</v>
      </c>
      <c r="AH1983" s="127">
        <v>0</v>
      </c>
    </row>
    <row r="1984" spans="1:34" x14ac:dyDescent="0.35">
      <c r="A1984" s="127" t="s">
        <v>2770</v>
      </c>
      <c r="B1984" s="127" t="s">
        <v>964</v>
      </c>
      <c r="C1984" s="128">
        <v>1186780000</v>
      </c>
      <c r="D1984" s="128">
        <v>924532000</v>
      </c>
      <c r="E1984" s="128">
        <v>1101490000</v>
      </c>
      <c r="F1984" s="128">
        <v>1197000000</v>
      </c>
      <c r="G1984" s="128">
        <v>1252290000</v>
      </c>
      <c r="H1984" s="128">
        <v>1286820000</v>
      </c>
      <c r="I1984" s="128">
        <v>1310340000</v>
      </c>
      <c r="J1984" s="128">
        <v>1327730000</v>
      </c>
      <c r="K1984" s="128">
        <v>1341460000</v>
      </c>
      <c r="L1984" s="128">
        <v>1352040000</v>
      </c>
      <c r="M1984" s="128">
        <v>1361140000</v>
      </c>
      <c r="N1984" s="128">
        <v>1378450000</v>
      </c>
      <c r="O1984" s="128">
        <v>1397830000</v>
      </c>
      <c r="P1984" s="128">
        <v>1419840000</v>
      </c>
      <c r="Q1984" s="128">
        <v>1431930000</v>
      </c>
      <c r="R1984" s="128">
        <v>1442690000</v>
      </c>
      <c r="S1984" s="128">
        <v>1452410000</v>
      </c>
      <c r="T1984" s="128">
        <v>1461520000</v>
      </c>
      <c r="U1984" s="128">
        <v>1470450000</v>
      </c>
      <c r="V1984" s="128">
        <v>1476660000</v>
      </c>
      <c r="W1984" s="128">
        <v>1483520000</v>
      </c>
      <c r="X1984" s="128">
        <v>1491590000</v>
      </c>
      <c r="Y1984" s="128">
        <v>1500860000</v>
      </c>
      <c r="Z1984" s="128">
        <v>1511180000</v>
      </c>
      <c r="AA1984" s="128">
        <v>1515930000</v>
      </c>
      <c r="AB1984" s="128">
        <v>1521970000</v>
      </c>
      <c r="AC1984" s="128">
        <v>1529060000</v>
      </c>
      <c r="AD1984" s="128">
        <v>1537400000</v>
      </c>
      <c r="AE1984" s="128">
        <v>1546520000</v>
      </c>
      <c r="AF1984" s="128">
        <v>1556320000</v>
      </c>
      <c r="AG1984" s="128">
        <v>1566720000</v>
      </c>
      <c r="AH1984" s="128">
        <v>1577450000</v>
      </c>
    </row>
    <row r="1985" spans="1:34" x14ac:dyDescent="0.35">
      <c r="A1985" s="127" t="s">
        <v>2771</v>
      </c>
      <c r="B1985" s="127" t="s">
        <v>964</v>
      </c>
      <c r="C1985" s="127">
        <v>0</v>
      </c>
      <c r="D1985" s="127">
        <v>0</v>
      </c>
      <c r="E1985" s="127">
        <v>0</v>
      </c>
      <c r="F1985" s="127">
        <v>0</v>
      </c>
      <c r="G1985" s="127">
        <v>0</v>
      </c>
      <c r="H1985" s="127">
        <v>0</v>
      </c>
      <c r="I1985" s="127">
        <v>0</v>
      </c>
      <c r="J1985" s="127">
        <v>0</v>
      </c>
      <c r="K1985" s="127">
        <v>0</v>
      </c>
      <c r="L1985" s="127">
        <v>0</v>
      </c>
      <c r="M1985" s="127">
        <v>0</v>
      </c>
      <c r="N1985" s="127">
        <v>0</v>
      </c>
      <c r="O1985" s="127">
        <v>0</v>
      </c>
      <c r="P1985" s="127">
        <v>0</v>
      </c>
      <c r="Q1985" s="127">
        <v>0</v>
      </c>
      <c r="R1985" s="127">
        <v>0</v>
      </c>
      <c r="S1985" s="127">
        <v>0</v>
      </c>
      <c r="T1985" s="127">
        <v>0</v>
      </c>
      <c r="U1985" s="127">
        <v>0</v>
      </c>
      <c r="V1985" s="127">
        <v>0</v>
      </c>
      <c r="W1985" s="127">
        <v>0</v>
      </c>
      <c r="X1985" s="127">
        <v>0</v>
      </c>
      <c r="Y1985" s="127">
        <v>0</v>
      </c>
      <c r="Z1985" s="127">
        <v>0</v>
      </c>
      <c r="AA1985" s="127">
        <v>0</v>
      </c>
      <c r="AB1985" s="127">
        <v>0</v>
      </c>
      <c r="AC1985" s="127">
        <v>0</v>
      </c>
      <c r="AD1985" s="127">
        <v>0</v>
      </c>
      <c r="AE1985" s="127">
        <v>0</v>
      </c>
      <c r="AF1985" s="127">
        <v>0</v>
      </c>
      <c r="AG1985" s="127">
        <v>0</v>
      </c>
      <c r="AH1985" s="127">
        <v>0</v>
      </c>
    </row>
    <row r="1986" spans="1:34" x14ac:dyDescent="0.35">
      <c r="A1986" s="127" t="s">
        <v>2772</v>
      </c>
      <c r="B1986" s="127" t="s">
        <v>964</v>
      </c>
      <c r="C1986" s="127">
        <v>0</v>
      </c>
      <c r="D1986" s="127">
        <v>0</v>
      </c>
      <c r="E1986" s="127">
        <v>0</v>
      </c>
      <c r="F1986" s="127">
        <v>0</v>
      </c>
      <c r="G1986" s="127">
        <v>0</v>
      </c>
      <c r="H1986" s="127">
        <v>0</v>
      </c>
      <c r="I1986" s="127">
        <v>0</v>
      </c>
      <c r="J1986" s="127">
        <v>0</v>
      </c>
      <c r="K1986" s="127">
        <v>0</v>
      </c>
      <c r="L1986" s="127">
        <v>0</v>
      </c>
      <c r="M1986" s="127">
        <v>0</v>
      </c>
      <c r="N1986" s="127">
        <v>0</v>
      </c>
      <c r="O1986" s="127">
        <v>0</v>
      </c>
      <c r="P1986" s="127">
        <v>0</v>
      </c>
      <c r="Q1986" s="127">
        <v>0</v>
      </c>
      <c r="R1986" s="127">
        <v>0</v>
      </c>
      <c r="S1986" s="127">
        <v>0</v>
      </c>
      <c r="T1986" s="127">
        <v>0</v>
      </c>
      <c r="U1986" s="127">
        <v>0</v>
      </c>
      <c r="V1986" s="127">
        <v>0</v>
      </c>
      <c r="W1986" s="127">
        <v>0</v>
      </c>
      <c r="X1986" s="127">
        <v>0</v>
      </c>
      <c r="Y1986" s="127">
        <v>0</v>
      </c>
      <c r="Z1986" s="127">
        <v>0</v>
      </c>
      <c r="AA1986" s="127">
        <v>0</v>
      </c>
      <c r="AB1986" s="127">
        <v>0</v>
      </c>
      <c r="AC1986" s="127">
        <v>0</v>
      </c>
      <c r="AD1986" s="127">
        <v>0</v>
      </c>
      <c r="AE1986" s="127">
        <v>0</v>
      </c>
      <c r="AF1986" s="127">
        <v>0</v>
      </c>
      <c r="AG1986" s="127">
        <v>0</v>
      </c>
      <c r="AH1986" s="127">
        <v>0</v>
      </c>
    </row>
    <row r="1987" spans="1:34" x14ac:dyDescent="0.35">
      <c r="A1987" s="127" t="s">
        <v>2773</v>
      </c>
      <c r="B1987" s="127" t="s">
        <v>964</v>
      </c>
      <c r="C1987" s="127">
        <v>0</v>
      </c>
      <c r="D1987" s="127">
        <v>0</v>
      </c>
      <c r="E1987" s="127">
        <v>0</v>
      </c>
      <c r="F1987" s="127">
        <v>0</v>
      </c>
      <c r="G1987" s="127">
        <v>0</v>
      </c>
      <c r="H1987" s="127">
        <v>0</v>
      </c>
      <c r="I1987" s="127">
        <v>0</v>
      </c>
      <c r="J1987" s="127">
        <v>0</v>
      </c>
      <c r="K1987" s="127">
        <v>0</v>
      </c>
      <c r="L1987" s="127">
        <v>0</v>
      </c>
      <c r="M1987" s="127">
        <v>0</v>
      </c>
      <c r="N1987" s="127">
        <v>0</v>
      </c>
      <c r="O1987" s="127">
        <v>0</v>
      </c>
      <c r="P1987" s="127">
        <v>0</v>
      </c>
      <c r="Q1987" s="127">
        <v>0</v>
      </c>
      <c r="R1987" s="127">
        <v>0</v>
      </c>
      <c r="S1987" s="127">
        <v>0</v>
      </c>
      <c r="T1987" s="127">
        <v>0</v>
      </c>
      <c r="U1987" s="127">
        <v>0</v>
      </c>
      <c r="V1987" s="127">
        <v>0</v>
      </c>
      <c r="W1987" s="127">
        <v>0</v>
      </c>
      <c r="X1987" s="127">
        <v>0</v>
      </c>
      <c r="Y1987" s="127">
        <v>0</v>
      </c>
      <c r="Z1987" s="127">
        <v>0</v>
      </c>
      <c r="AA1987" s="127">
        <v>0</v>
      </c>
      <c r="AB1987" s="127">
        <v>0</v>
      </c>
      <c r="AC1987" s="127">
        <v>0</v>
      </c>
      <c r="AD1987" s="127">
        <v>0</v>
      </c>
      <c r="AE1987" s="127">
        <v>0</v>
      </c>
      <c r="AF1987" s="127">
        <v>0</v>
      </c>
      <c r="AG1987" s="127">
        <v>0</v>
      </c>
      <c r="AH1987" s="127">
        <v>0</v>
      </c>
    </row>
    <row r="1988" spans="1:34" x14ac:dyDescent="0.35">
      <c r="A1988" s="127" t="s">
        <v>2774</v>
      </c>
      <c r="B1988" s="127" t="s">
        <v>964</v>
      </c>
      <c r="C1988" s="127">
        <v>0</v>
      </c>
      <c r="D1988" s="127">
        <v>0</v>
      </c>
      <c r="E1988" s="127">
        <v>0</v>
      </c>
      <c r="F1988" s="127">
        <v>0</v>
      </c>
      <c r="G1988" s="127">
        <v>0</v>
      </c>
      <c r="H1988" s="127">
        <v>0</v>
      </c>
      <c r="I1988" s="127">
        <v>0</v>
      </c>
      <c r="J1988" s="127">
        <v>0</v>
      </c>
      <c r="K1988" s="127">
        <v>0</v>
      </c>
      <c r="L1988" s="127">
        <v>0</v>
      </c>
      <c r="M1988" s="127">
        <v>0</v>
      </c>
      <c r="N1988" s="127">
        <v>0</v>
      </c>
      <c r="O1988" s="127">
        <v>0</v>
      </c>
      <c r="P1988" s="127">
        <v>0</v>
      </c>
      <c r="Q1988" s="127">
        <v>0</v>
      </c>
      <c r="R1988" s="127">
        <v>0</v>
      </c>
      <c r="S1988" s="127">
        <v>0</v>
      </c>
      <c r="T1988" s="127">
        <v>0</v>
      </c>
      <c r="U1988" s="127">
        <v>0</v>
      </c>
      <c r="V1988" s="127">
        <v>0</v>
      </c>
      <c r="W1988" s="127">
        <v>0</v>
      </c>
      <c r="X1988" s="127">
        <v>0</v>
      </c>
      <c r="Y1988" s="127">
        <v>0</v>
      </c>
      <c r="Z1988" s="127">
        <v>0</v>
      </c>
      <c r="AA1988" s="127">
        <v>0</v>
      </c>
      <c r="AB1988" s="127">
        <v>0</v>
      </c>
      <c r="AC1988" s="127">
        <v>0</v>
      </c>
      <c r="AD1988" s="127">
        <v>0</v>
      </c>
      <c r="AE1988" s="127">
        <v>0</v>
      </c>
      <c r="AF1988" s="127">
        <v>0</v>
      </c>
      <c r="AG1988" s="127">
        <v>0</v>
      </c>
      <c r="AH1988" s="127">
        <v>0</v>
      </c>
    </row>
    <row r="1989" spans="1:34" x14ac:dyDescent="0.35">
      <c r="A1989" s="127" t="s">
        <v>2775</v>
      </c>
      <c r="B1989" s="127" t="s">
        <v>964</v>
      </c>
      <c r="C1989" s="127">
        <v>0</v>
      </c>
      <c r="D1989" s="127">
        <v>0</v>
      </c>
      <c r="E1989" s="127">
        <v>0</v>
      </c>
      <c r="F1989" s="127">
        <v>0</v>
      </c>
      <c r="G1989" s="127">
        <v>0</v>
      </c>
      <c r="H1989" s="127">
        <v>0</v>
      </c>
      <c r="I1989" s="127">
        <v>0</v>
      </c>
      <c r="J1989" s="127">
        <v>0</v>
      </c>
      <c r="K1989" s="127">
        <v>0</v>
      </c>
      <c r="L1989" s="127">
        <v>0</v>
      </c>
      <c r="M1989" s="127">
        <v>0</v>
      </c>
      <c r="N1989" s="127">
        <v>0</v>
      </c>
      <c r="O1989" s="127">
        <v>0</v>
      </c>
      <c r="P1989" s="127">
        <v>0</v>
      </c>
      <c r="Q1989" s="127">
        <v>0</v>
      </c>
      <c r="R1989" s="127">
        <v>0</v>
      </c>
      <c r="S1989" s="127">
        <v>0</v>
      </c>
      <c r="T1989" s="127">
        <v>0</v>
      </c>
      <c r="U1989" s="127">
        <v>0</v>
      </c>
      <c r="V1989" s="127">
        <v>0</v>
      </c>
      <c r="W1989" s="127">
        <v>0</v>
      </c>
      <c r="X1989" s="127">
        <v>0</v>
      </c>
      <c r="Y1989" s="127">
        <v>0</v>
      </c>
      <c r="Z1989" s="127">
        <v>0</v>
      </c>
      <c r="AA1989" s="127">
        <v>0</v>
      </c>
      <c r="AB1989" s="127">
        <v>0</v>
      </c>
      <c r="AC1989" s="127">
        <v>0</v>
      </c>
      <c r="AD1989" s="127">
        <v>0</v>
      </c>
      <c r="AE1989" s="127">
        <v>0</v>
      </c>
      <c r="AF1989" s="127">
        <v>0</v>
      </c>
      <c r="AG1989" s="127">
        <v>0</v>
      </c>
      <c r="AH1989" s="127">
        <v>0</v>
      </c>
    </row>
    <row r="1990" spans="1:34" x14ac:dyDescent="0.35">
      <c r="A1990" s="127" t="s">
        <v>2776</v>
      </c>
      <c r="B1990" s="127" t="s">
        <v>964</v>
      </c>
      <c r="C1990" s="127">
        <v>0</v>
      </c>
      <c r="D1990" s="127">
        <v>0</v>
      </c>
      <c r="E1990" s="127">
        <v>0</v>
      </c>
      <c r="F1990" s="127">
        <v>0</v>
      </c>
      <c r="G1990" s="127">
        <v>0</v>
      </c>
      <c r="H1990" s="127">
        <v>0</v>
      </c>
      <c r="I1990" s="127">
        <v>0</v>
      </c>
      <c r="J1990" s="127">
        <v>0</v>
      </c>
      <c r="K1990" s="127">
        <v>0</v>
      </c>
      <c r="L1990" s="127">
        <v>0</v>
      </c>
      <c r="M1990" s="127">
        <v>0</v>
      </c>
      <c r="N1990" s="127">
        <v>0</v>
      </c>
      <c r="O1990" s="127">
        <v>0</v>
      </c>
      <c r="P1990" s="127">
        <v>0</v>
      </c>
      <c r="Q1990" s="127">
        <v>0</v>
      </c>
      <c r="R1990" s="127">
        <v>0</v>
      </c>
      <c r="S1990" s="127">
        <v>0</v>
      </c>
      <c r="T1990" s="127">
        <v>0</v>
      </c>
      <c r="U1990" s="127">
        <v>0</v>
      </c>
      <c r="V1990" s="127">
        <v>0</v>
      </c>
      <c r="W1990" s="127">
        <v>0</v>
      </c>
      <c r="X1990" s="127">
        <v>0</v>
      </c>
      <c r="Y1990" s="127">
        <v>0</v>
      </c>
      <c r="Z1990" s="127">
        <v>0</v>
      </c>
      <c r="AA1990" s="127">
        <v>0</v>
      </c>
      <c r="AB1990" s="127">
        <v>0</v>
      </c>
      <c r="AC1990" s="127">
        <v>0</v>
      </c>
      <c r="AD1990" s="127">
        <v>0</v>
      </c>
      <c r="AE1990" s="127">
        <v>0</v>
      </c>
      <c r="AF1990" s="127">
        <v>0</v>
      </c>
      <c r="AG1990" s="127">
        <v>0</v>
      </c>
      <c r="AH1990" s="127">
        <v>0</v>
      </c>
    </row>
    <row r="1991" spans="1:34" x14ac:dyDescent="0.35">
      <c r="A1991" s="127" t="s">
        <v>2777</v>
      </c>
      <c r="B1991" s="127" t="s">
        <v>964</v>
      </c>
      <c r="C1991" s="127">
        <v>0</v>
      </c>
      <c r="D1991" s="127">
        <v>0</v>
      </c>
      <c r="E1991" s="127">
        <v>0</v>
      </c>
      <c r="F1991" s="127">
        <v>0</v>
      </c>
      <c r="G1991" s="127">
        <v>0</v>
      </c>
      <c r="H1991" s="127">
        <v>0</v>
      </c>
      <c r="I1991" s="127">
        <v>0</v>
      </c>
      <c r="J1991" s="127">
        <v>0</v>
      </c>
      <c r="K1991" s="127">
        <v>0</v>
      </c>
      <c r="L1991" s="127">
        <v>0</v>
      </c>
      <c r="M1991" s="127">
        <v>0</v>
      </c>
      <c r="N1991" s="127">
        <v>0</v>
      </c>
      <c r="O1991" s="127">
        <v>0</v>
      </c>
      <c r="P1991" s="127">
        <v>0</v>
      </c>
      <c r="Q1991" s="127">
        <v>0</v>
      </c>
      <c r="R1991" s="127">
        <v>0</v>
      </c>
      <c r="S1991" s="127">
        <v>0</v>
      </c>
      <c r="T1991" s="127">
        <v>0</v>
      </c>
      <c r="U1991" s="127">
        <v>0</v>
      </c>
      <c r="V1991" s="127">
        <v>0</v>
      </c>
      <c r="W1991" s="127">
        <v>0</v>
      </c>
      <c r="X1991" s="127">
        <v>0</v>
      </c>
      <c r="Y1991" s="127">
        <v>0</v>
      </c>
      <c r="Z1991" s="127">
        <v>0</v>
      </c>
      <c r="AA1991" s="127">
        <v>0</v>
      </c>
      <c r="AB1991" s="127">
        <v>0</v>
      </c>
      <c r="AC1991" s="127">
        <v>0</v>
      </c>
      <c r="AD1991" s="127">
        <v>0</v>
      </c>
      <c r="AE1991" s="127">
        <v>0</v>
      </c>
      <c r="AF1991" s="127">
        <v>0</v>
      </c>
      <c r="AG1991" s="127">
        <v>0</v>
      </c>
      <c r="AH1991" s="127">
        <v>0</v>
      </c>
    </row>
    <row r="1992" spans="1:34" x14ac:dyDescent="0.35">
      <c r="A1992" s="127" t="s">
        <v>2778</v>
      </c>
      <c r="B1992" s="127" t="s">
        <v>964</v>
      </c>
      <c r="C1992" s="128">
        <v>50819800000</v>
      </c>
      <c r="D1992" s="128">
        <v>40692700000</v>
      </c>
      <c r="E1992" s="128">
        <v>49750800000</v>
      </c>
      <c r="F1992" s="128">
        <v>55352700000</v>
      </c>
      <c r="G1992" s="128">
        <v>60132100000</v>
      </c>
      <c r="H1992" s="128">
        <v>63995700000</v>
      </c>
      <c r="I1992" s="128">
        <v>67366600000</v>
      </c>
      <c r="J1992" s="128">
        <v>70479600000</v>
      </c>
      <c r="K1992" s="128">
        <v>73465200000</v>
      </c>
      <c r="L1992" s="128">
        <v>77480500000</v>
      </c>
      <c r="M1992" s="128">
        <v>81403400000</v>
      </c>
      <c r="N1992" s="128">
        <v>85696700000</v>
      </c>
      <c r="O1992" s="128">
        <v>90138600000</v>
      </c>
      <c r="P1992" s="128">
        <v>94822600000</v>
      </c>
      <c r="Q1992" s="128">
        <v>99369800000</v>
      </c>
      <c r="R1992" s="128">
        <v>103889000000</v>
      </c>
      <c r="S1992" s="128">
        <v>108383000000</v>
      </c>
      <c r="T1992" s="128">
        <v>112856000000</v>
      </c>
      <c r="U1992" s="128">
        <v>117316000000</v>
      </c>
      <c r="V1992" s="128">
        <v>121676000000</v>
      </c>
      <c r="W1992" s="128">
        <v>126033000000</v>
      </c>
      <c r="X1992" s="128">
        <v>130394000000</v>
      </c>
      <c r="Y1992" s="128">
        <v>134763000000</v>
      </c>
      <c r="Z1992" s="128">
        <v>139138000000</v>
      </c>
      <c r="AA1992" s="128">
        <v>143147000000</v>
      </c>
      <c r="AB1992" s="128">
        <v>147169000000</v>
      </c>
      <c r="AC1992" s="128">
        <v>151203000000</v>
      </c>
      <c r="AD1992" s="128">
        <v>155253000000</v>
      </c>
      <c r="AE1992" s="128">
        <v>159313000000</v>
      </c>
      <c r="AF1992" s="128">
        <v>163383000000</v>
      </c>
      <c r="AG1992" s="128">
        <v>167461000000</v>
      </c>
      <c r="AH1992" s="128">
        <v>171544000000</v>
      </c>
    </row>
    <row r="1993" spans="1:34" x14ac:dyDescent="0.35">
      <c r="A1993" s="127" t="s">
        <v>2779</v>
      </c>
      <c r="B1993" s="127" t="s">
        <v>964</v>
      </c>
      <c r="C1993" s="127">
        <v>0</v>
      </c>
      <c r="D1993" s="127">
        <v>0</v>
      </c>
      <c r="E1993" s="127">
        <v>0</v>
      </c>
      <c r="F1993" s="127">
        <v>0</v>
      </c>
      <c r="G1993" s="127">
        <v>0</v>
      </c>
      <c r="H1993" s="127">
        <v>0</v>
      </c>
      <c r="I1993" s="127">
        <v>0</v>
      </c>
      <c r="J1993" s="127">
        <v>0</v>
      </c>
      <c r="K1993" s="127">
        <v>0</v>
      </c>
      <c r="L1993" s="127">
        <v>0</v>
      </c>
      <c r="M1993" s="127">
        <v>0</v>
      </c>
      <c r="N1993" s="127">
        <v>0</v>
      </c>
      <c r="O1993" s="127">
        <v>0</v>
      </c>
      <c r="P1993" s="127">
        <v>0</v>
      </c>
      <c r="Q1993" s="127">
        <v>0</v>
      </c>
      <c r="R1993" s="127">
        <v>0</v>
      </c>
      <c r="S1993" s="127">
        <v>0</v>
      </c>
      <c r="T1993" s="127">
        <v>0</v>
      </c>
      <c r="U1993" s="127">
        <v>0</v>
      </c>
      <c r="V1993" s="127">
        <v>0</v>
      </c>
      <c r="W1993" s="127">
        <v>0</v>
      </c>
      <c r="X1993" s="127">
        <v>0</v>
      </c>
      <c r="Y1993" s="127">
        <v>0</v>
      </c>
      <c r="Z1993" s="127">
        <v>0</v>
      </c>
      <c r="AA1993" s="127">
        <v>0</v>
      </c>
      <c r="AB1993" s="127">
        <v>0</v>
      </c>
      <c r="AC1993" s="127">
        <v>0</v>
      </c>
      <c r="AD1993" s="127">
        <v>0</v>
      </c>
      <c r="AE1993" s="127">
        <v>0</v>
      </c>
      <c r="AF1993" s="127">
        <v>0</v>
      </c>
      <c r="AG1993" s="127">
        <v>0</v>
      </c>
      <c r="AH1993" s="127">
        <v>0</v>
      </c>
    </row>
    <row r="1994" spans="1:34" x14ac:dyDescent="0.35">
      <c r="A1994" s="127" t="s">
        <v>2780</v>
      </c>
      <c r="B1994" s="127" t="s">
        <v>964</v>
      </c>
      <c r="C1994" s="128">
        <v>2674720000</v>
      </c>
      <c r="D1994" s="128">
        <v>2141720000</v>
      </c>
      <c r="E1994" s="128">
        <v>2618460000</v>
      </c>
      <c r="F1994" s="128">
        <v>2913300000</v>
      </c>
      <c r="G1994" s="128">
        <v>3164850000</v>
      </c>
      <c r="H1994" s="128">
        <v>3368190000</v>
      </c>
      <c r="I1994" s="128">
        <v>3545610000</v>
      </c>
      <c r="J1994" s="128">
        <v>3709450000</v>
      </c>
      <c r="K1994" s="128">
        <v>3866590000</v>
      </c>
      <c r="L1994" s="128">
        <v>4077920000</v>
      </c>
      <c r="M1994" s="128">
        <v>4284390000</v>
      </c>
      <c r="N1994" s="128">
        <v>4510350000</v>
      </c>
      <c r="O1994" s="128">
        <v>4744140000</v>
      </c>
      <c r="P1994" s="128">
        <v>4990670000</v>
      </c>
      <c r="Q1994" s="128">
        <v>5229990000</v>
      </c>
      <c r="R1994" s="128">
        <v>5467830000</v>
      </c>
      <c r="S1994" s="128">
        <v>5704350000</v>
      </c>
      <c r="T1994" s="128">
        <v>5939800000</v>
      </c>
      <c r="U1994" s="128">
        <v>6174510000</v>
      </c>
      <c r="V1994" s="128">
        <v>6404000000</v>
      </c>
      <c r="W1994" s="128">
        <v>6633290000</v>
      </c>
      <c r="X1994" s="128">
        <v>6862840000</v>
      </c>
      <c r="Y1994" s="128">
        <v>7092770000</v>
      </c>
      <c r="Z1994" s="128">
        <v>7323070000</v>
      </c>
      <c r="AA1994" s="128">
        <v>7534050000</v>
      </c>
      <c r="AB1994" s="128">
        <v>7745740000</v>
      </c>
      <c r="AC1994" s="128">
        <v>7958060000</v>
      </c>
      <c r="AD1994" s="128">
        <v>8171220000</v>
      </c>
      <c r="AE1994" s="128">
        <v>8384920000</v>
      </c>
      <c r="AF1994" s="128">
        <v>8599100000</v>
      </c>
      <c r="AG1994" s="128">
        <v>8813730000</v>
      </c>
      <c r="AH1994" s="128">
        <v>9028610000</v>
      </c>
    </row>
    <row r="1995" spans="1:34" x14ac:dyDescent="0.35">
      <c r="A1995" s="127" t="s">
        <v>2781</v>
      </c>
      <c r="B1995" s="127" t="s">
        <v>964</v>
      </c>
      <c r="C1995" s="127">
        <v>0</v>
      </c>
      <c r="D1995" s="127">
        <v>0</v>
      </c>
      <c r="E1995" s="127">
        <v>0</v>
      </c>
      <c r="F1995" s="127">
        <v>0</v>
      </c>
      <c r="G1995" s="127">
        <v>0</v>
      </c>
      <c r="H1995" s="127">
        <v>0</v>
      </c>
      <c r="I1995" s="127">
        <v>0</v>
      </c>
      <c r="J1995" s="127">
        <v>0</v>
      </c>
      <c r="K1995" s="127">
        <v>0</v>
      </c>
      <c r="L1995" s="127">
        <v>0</v>
      </c>
      <c r="M1995" s="127">
        <v>0</v>
      </c>
      <c r="N1995" s="127">
        <v>0</v>
      </c>
      <c r="O1995" s="127">
        <v>0</v>
      </c>
      <c r="P1995" s="127">
        <v>0</v>
      </c>
      <c r="Q1995" s="127">
        <v>0</v>
      </c>
      <c r="R1995" s="127">
        <v>0</v>
      </c>
      <c r="S1995" s="127">
        <v>0</v>
      </c>
      <c r="T1995" s="127">
        <v>0</v>
      </c>
      <c r="U1995" s="127">
        <v>0</v>
      </c>
      <c r="V1995" s="127">
        <v>0</v>
      </c>
      <c r="W1995" s="127">
        <v>0</v>
      </c>
      <c r="X1995" s="127">
        <v>0</v>
      </c>
      <c r="Y1995" s="127">
        <v>0</v>
      </c>
      <c r="Z1995" s="127">
        <v>0</v>
      </c>
      <c r="AA1995" s="127">
        <v>0</v>
      </c>
      <c r="AB1995" s="127">
        <v>0</v>
      </c>
      <c r="AC1995" s="127">
        <v>0</v>
      </c>
      <c r="AD1995" s="127">
        <v>0</v>
      </c>
      <c r="AE1995" s="127">
        <v>0</v>
      </c>
      <c r="AF1995" s="127">
        <v>0</v>
      </c>
      <c r="AG1995" s="127">
        <v>0</v>
      </c>
      <c r="AH1995" s="127">
        <v>0</v>
      </c>
    </row>
    <row r="1996" spans="1:34" x14ac:dyDescent="0.35">
      <c r="A1996" s="127" t="s">
        <v>2782</v>
      </c>
      <c r="B1996" s="127" t="s">
        <v>964</v>
      </c>
      <c r="C1996" s="127">
        <v>0</v>
      </c>
      <c r="D1996" s="127">
        <v>0</v>
      </c>
      <c r="E1996" s="127">
        <v>0</v>
      </c>
      <c r="F1996" s="127">
        <v>0</v>
      </c>
      <c r="G1996" s="127">
        <v>0</v>
      </c>
      <c r="H1996" s="127">
        <v>0</v>
      </c>
      <c r="I1996" s="127">
        <v>0</v>
      </c>
      <c r="J1996" s="127">
        <v>0</v>
      </c>
      <c r="K1996" s="127">
        <v>0</v>
      </c>
      <c r="L1996" s="127">
        <v>0</v>
      </c>
      <c r="M1996" s="127">
        <v>0</v>
      </c>
      <c r="N1996" s="127">
        <v>0</v>
      </c>
      <c r="O1996" s="127">
        <v>0</v>
      </c>
      <c r="P1996" s="127">
        <v>0</v>
      </c>
      <c r="Q1996" s="127">
        <v>0</v>
      </c>
      <c r="R1996" s="127">
        <v>0</v>
      </c>
      <c r="S1996" s="127">
        <v>0</v>
      </c>
      <c r="T1996" s="127">
        <v>0</v>
      </c>
      <c r="U1996" s="127">
        <v>0</v>
      </c>
      <c r="V1996" s="127">
        <v>0</v>
      </c>
      <c r="W1996" s="127">
        <v>0</v>
      </c>
      <c r="X1996" s="127">
        <v>0</v>
      </c>
      <c r="Y1996" s="127">
        <v>0</v>
      </c>
      <c r="Z1996" s="127">
        <v>0</v>
      </c>
      <c r="AA1996" s="127">
        <v>0</v>
      </c>
      <c r="AB1996" s="127">
        <v>0</v>
      </c>
      <c r="AC1996" s="127">
        <v>0</v>
      </c>
      <c r="AD1996" s="127">
        <v>0</v>
      </c>
      <c r="AE1996" s="127">
        <v>0</v>
      </c>
      <c r="AF1996" s="127">
        <v>0</v>
      </c>
      <c r="AG1996" s="127">
        <v>0</v>
      </c>
      <c r="AH1996" s="127">
        <v>0</v>
      </c>
    </row>
    <row r="1997" spans="1:34" x14ac:dyDescent="0.35">
      <c r="A1997" s="127" t="s">
        <v>2783</v>
      </c>
      <c r="B1997" s="127" t="s">
        <v>964</v>
      </c>
      <c r="C1997" s="127">
        <v>0</v>
      </c>
      <c r="D1997" s="127">
        <v>0</v>
      </c>
      <c r="E1997" s="127">
        <v>0</v>
      </c>
      <c r="F1997" s="127">
        <v>0</v>
      </c>
      <c r="G1997" s="127">
        <v>0</v>
      </c>
      <c r="H1997" s="127">
        <v>0</v>
      </c>
      <c r="I1997" s="127">
        <v>0</v>
      </c>
      <c r="J1997" s="127">
        <v>0</v>
      </c>
      <c r="K1997" s="127">
        <v>0</v>
      </c>
      <c r="L1997" s="127">
        <v>0</v>
      </c>
      <c r="M1997" s="127">
        <v>0</v>
      </c>
      <c r="N1997" s="127">
        <v>0</v>
      </c>
      <c r="O1997" s="127">
        <v>0</v>
      </c>
      <c r="P1997" s="127">
        <v>0</v>
      </c>
      <c r="Q1997" s="127">
        <v>0</v>
      </c>
      <c r="R1997" s="127">
        <v>0</v>
      </c>
      <c r="S1997" s="127">
        <v>0</v>
      </c>
      <c r="T1997" s="127">
        <v>0</v>
      </c>
      <c r="U1997" s="127">
        <v>0</v>
      </c>
      <c r="V1997" s="127">
        <v>0</v>
      </c>
      <c r="W1997" s="127">
        <v>0</v>
      </c>
      <c r="X1997" s="127">
        <v>0</v>
      </c>
      <c r="Y1997" s="127">
        <v>0</v>
      </c>
      <c r="Z1997" s="127">
        <v>0</v>
      </c>
      <c r="AA1997" s="127">
        <v>0</v>
      </c>
      <c r="AB1997" s="127">
        <v>0</v>
      </c>
      <c r="AC1997" s="127">
        <v>0</v>
      </c>
      <c r="AD1997" s="127">
        <v>0</v>
      </c>
      <c r="AE1997" s="127">
        <v>0</v>
      </c>
      <c r="AF1997" s="127">
        <v>0</v>
      </c>
      <c r="AG1997" s="127">
        <v>0</v>
      </c>
      <c r="AH1997" s="127">
        <v>0</v>
      </c>
    </row>
    <row r="1998" spans="1:34" x14ac:dyDescent="0.35">
      <c r="A1998" s="127" t="s">
        <v>2784</v>
      </c>
      <c r="B1998" s="127" t="s">
        <v>964</v>
      </c>
      <c r="C1998" s="127">
        <v>0</v>
      </c>
      <c r="D1998" s="127">
        <v>0</v>
      </c>
      <c r="E1998" s="127">
        <v>0</v>
      </c>
      <c r="F1998" s="127">
        <v>0</v>
      </c>
      <c r="G1998" s="127">
        <v>0</v>
      </c>
      <c r="H1998" s="127">
        <v>0</v>
      </c>
      <c r="I1998" s="127">
        <v>0</v>
      </c>
      <c r="J1998" s="127">
        <v>0</v>
      </c>
      <c r="K1998" s="127">
        <v>0</v>
      </c>
      <c r="L1998" s="127">
        <v>0</v>
      </c>
      <c r="M1998" s="127">
        <v>0</v>
      </c>
      <c r="N1998" s="127">
        <v>0</v>
      </c>
      <c r="O1998" s="127">
        <v>0</v>
      </c>
      <c r="P1998" s="127">
        <v>0</v>
      </c>
      <c r="Q1998" s="127">
        <v>0</v>
      </c>
      <c r="R1998" s="127">
        <v>0</v>
      </c>
      <c r="S1998" s="127">
        <v>0</v>
      </c>
      <c r="T1998" s="127">
        <v>0</v>
      </c>
      <c r="U1998" s="127">
        <v>0</v>
      </c>
      <c r="V1998" s="127">
        <v>0</v>
      </c>
      <c r="W1998" s="127">
        <v>0</v>
      </c>
      <c r="X1998" s="127">
        <v>0</v>
      </c>
      <c r="Y1998" s="127">
        <v>0</v>
      </c>
      <c r="Z1998" s="127">
        <v>0</v>
      </c>
      <c r="AA1998" s="127">
        <v>0</v>
      </c>
      <c r="AB1998" s="127">
        <v>0</v>
      </c>
      <c r="AC1998" s="127">
        <v>0</v>
      </c>
      <c r="AD1998" s="127">
        <v>0</v>
      </c>
      <c r="AE1998" s="127">
        <v>0</v>
      </c>
      <c r="AF1998" s="127">
        <v>0</v>
      </c>
      <c r="AG1998" s="127">
        <v>0</v>
      </c>
      <c r="AH1998" s="127">
        <v>0</v>
      </c>
    </row>
    <row r="1999" spans="1:34" x14ac:dyDescent="0.35">
      <c r="A1999" s="127" t="s">
        <v>2785</v>
      </c>
      <c r="B1999" s="127" t="s">
        <v>964</v>
      </c>
      <c r="C1999" s="127">
        <v>0</v>
      </c>
      <c r="D1999" s="127">
        <v>0</v>
      </c>
      <c r="E1999" s="127">
        <v>0</v>
      </c>
      <c r="F1999" s="127">
        <v>0</v>
      </c>
      <c r="G1999" s="127">
        <v>0</v>
      </c>
      <c r="H1999" s="127">
        <v>0</v>
      </c>
      <c r="I1999" s="127">
        <v>0</v>
      </c>
      <c r="J1999" s="127">
        <v>0</v>
      </c>
      <c r="K1999" s="127">
        <v>0</v>
      </c>
      <c r="L1999" s="127">
        <v>0</v>
      </c>
      <c r="M1999" s="127">
        <v>0</v>
      </c>
      <c r="N1999" s="127">
        <v>0</v>
      </c>
      <c r="O1999" s="127">
        <v>0</v>
      </c>
      <c r="P1999" s="127">
        <v>0</v>
      </c>
      <c r="Q1999" s="127">
        <v>0</v>
      </c>
      <c r="R1999" s="127">
        <v>0</v>
      </c>
      <c r="S1999" s="127">
        <v>0</v>
      </c>
      <c r="T1999" s="127">
        <v>0</v>
      </c>
      <c r="U1999" s="127">
        <v>0</v>
      </c>
      <c r="V1999" s="127">
        <v>0</v>
      </c>
      <c r="W1999" s="127">
        <v>0</v>
      </c>
      <c r="X1999" s="127">
        <v>0</v>
      </c>
      <c r="Y1999" s="127">
        <v>0</v>
      </c>
      <c r="Z1999" s="127">
        <v>0</v>
      </c>
      <c r="AA1999" s="127">
        <v>0</v>
      </c>
      <c r="AB1999" s="127">
        <v>0</v>
      </c>
      <c r="AC1999" s="127">
        <v>0</v>
      </c>
      <c r="AD1999" s="127">
        <v>0</v>
      </c>
      <c r="AE1999" s="127">
        <v>0</v>
      </c>
      <c r="AF1999" s="127">
        <v>0</v>
      </c>
      <c r="AG1999" s="127">
        <v>0</v>
      </c>
      <c r="AH1999" s="127">
        <v>0</v>
      </c>
    </row>
    <row r="2000" spans="1:34" x14ac:dyDescent="0.35">
      <c r="A2000" s="127" t="s">
        <v>2786</v>
      </c>
      <c r="B2000" s="127" t="s">
        <v>964</v>
      </c>
      <c r="C2000" s="128">
        <v>36750400</v>
      </c>
      <c r="D2000" s="128">
        <v>28545100</v>
      </c>
      <c r="E2000" s="128">
        <v>33840000</v>
      </c>
      <c r="F2000" s="128">
        <v>36517400</v>
      </c>
      <c r="G2000" s="128">
        <v>37868800</v>
      </c>
      <c r="H2000" s="128">
        <v>38506500</v>
      </c>
      <c r="I2000" s="128">
        <v>38731100</v>
      </c>
      <c r="J2000" s="128">
        <v>38704400</v>
      </c>
      <c r="K2000" s="128">
        <v>38501400</v>
      </c>
      <c r="L2000" s="128">
        <v>38151300</v>
      </c>
      <c r="M2000" s="128">
        <v>37789700</v>
      </c>
      <c r="N2000" s="128">
        <v>37757500</v>
      </c>
      <c r="O2000" s="128">
        <v>37774200</v>
      </c>
      <c r="P2000" s="128">
        <v>37862300</v>
      </c>
      <c r="Q2000" s="128">
        <v>37668400</v>
      </c>
      <c r="R2000" s="128">
        <v>37425800</v>
      </c>
      <c r="S2000" s="128">
        <v>37148900</v>
      </c>
      <c r="T2000" s="128">
        <v>36849100</v>
      </c>
      <c r="U2000" s="128">
        <v>36540000</v>
      </c>
      <c r="V2000" s="128">
        <v>36149600</v>
      </c>
      <c r="W2000" s="128">
        <v>35772700</v>
      </c>
      <c r="X2000" s="128">
        <v>35395100</v>
      </c>
      <c r="Y2000" s="128">
        <v>35024700</v>
      </c>
      <c r="Z2000" s="128">
        <v>34673700</v>
      </c>
      <c r="AA2000" s="128">
        <v>34182500</v>
      </c>
      <c r="AB2000" s="128">
        <v>33710000</v>
      </c>
      <c r="AC2000" s="128">
        <v>33253900</v>
      </c>
      <c r="AD2000" s="128">
        <v>32794500</v>
      </c>
      <c r="AE2000" s="128">
        <v>32330200</v>
      </c>
      <c r="AF2000" s="128">
        <v>31863600</v>
      </c>
      <c r="AG2000" s="128">
        <v>31379800</v>
      </c>
      <c r="AH2000" s="128">
        <v>30888000</v>
      </c>
    </row>
    <row r="2001" spans="1:34" x14ac:dyDescent="0.35">
      <c r="A2001" s="127" t="s">
        <v>2787</v>
      </c>
      <c r="B2001" s="127" t="s">
        <v>964</v>
      </c>
      <c r="C2001" s="127">
        <v>0</v>
      </c>
      <c r="D2001" s="127">
        <v>0</v>
      </c>
      <c r="E2001" s="127">
        <v>0</v>
      </c>
      <c r="F2001" s="127">
        <v>0</v>
      </c>
      <c r="G2001" s="127">
        <v>0</v>
      </c>
      <c r="H2001" s="127">
        <v>0</v>
      </c>
      <c r="I2001" s="127">
        <v>0</v>
      </c>
      <c r="J2001" s="127">
        <v>0</v>
      </c>
      <c r="K2001" s="127">
        <v>0</v>
      </c>
      <c r="L2001" s="127">
        <v>0</v>
      </c>
      <c r="M2001" s="127">
        <v>0</v>
      </c>
      <c r="N2001" s="127">
        <v>0</v>
      </c>
      <c r="O2001" s="127">
        <v>0</v>
      </c>
      <c r="P2001" s="127">
        <v>0</v>
      </c>
      <c r="Q2001" s="127">
        <v>0</v>
      </c>
      <c r="R2001" s="127">
        <v>0</v>
      </c>
      <c r="S2001" s="127">
        <v>0</v>
      </c>
      <c r="T2001" s="127">
        <v>0</v>
      </c>
      <c r="U2001" s="127">
        <v>0</v>
      </c>
      <c r="V2001" s="127">
        <v>0</v>
      </c>
      <c r="W2001" s="127">
        <v>0</v>
      </c>
      <c r="X2001" s="127">
        <v>0</v>
      </c>
      <c r="Y2001" s="127">
        <v>0</v>
      </c>
      <c r="Z2001" s="127">
        <v>0</v>
      </c>
      <c r="AA2001" s="127">
        <v>0</v>
      </c>
      <c r="AB2001" s="127">
        <v>0</v>
      </c>
      <c r="AC2001" s="127">
        <v>0</v>
      </c>
      <c r="AD2001" s="127">
        <v>0</v>
      </c>
      <c r="AE2001" s="127">
        <v>0</v>
      </c>
      <c r="AF2001" s="127">
        <v>0</v>
      </c>
      <c r="AG2001" s="127">
        <v>0</v>
      </c>
      <c r="AH2001" s="127">
        <v>0</v>
      </c>
    </row>
    <row r="2002" spans="1:34" x14ac:dyDescent="0.35">
      <c r="A2002" s="127" t="s">
        <v>2788</v>
      </c>
      <c r="B2002" s="127" t="s">
        <v>964</v>
      </c>
      <c r="C2002" s="128">
        <v>22143000000</v>
      </c>
      <c r="D2002" s="128">
        <v>17250000000</v>
      </c>
      <c r="E2002" s="128">
        <v>20551800000</v>
      </c>
      <c r="F2002" s="128">
        <v>22333800000</v>
      </c>
      <c r="G2002" s="128">
        <v>23365300000</v>
      </c>
      <c r="H2002" s="128">
        <v>24009600000</v>
      </c>
      <c r="I2002" s="128">
        <v>24448500000</v>
      </c>
      <c r="J2002" s="128">
        <v>24772800000</v>
      </c>
      <c r="K2002" s="128">
        <v>25029100000</v>
      </c>
      <c r="L2002" s="128">
        <v>25226400000</v>
      </c>
      <c r="M2002" s="128">
        <v>25396300000</v>
      </c>
      <c r="N2002" s="128">
        <v>25719300000</v>
      </c>
      <c r="O2002" s="128">
        <v>26080800000</v>
      </c>
      <c r="P2002" s="128">
        <v>26491500000</v>
      </c>
      <c r="Q2002" s="128">
        <v>26717100000</v>
      </c>
      <c r="R2002" s="128">
        <v>26917800000</v>
      </c>
      <c r="S2002" s="128">
        <v>27099300000</v>
      </c>
      <c r="T2002" s="128">
        <v>27269200000</v>
      </c>
      <c r="U2002" s="128">
        <v>27435700000</v>
      </c>
      <c r="V2002" s="128">
        <v>27551500000</v>
      </c>
      <c r="W2002" s="128">
        <v>27679600000</v>
      </c>
      <c r="X2002" s="128">
        <v>27830200000</v>
      </c>
      <c r="Y2002" s="128">
        <v>28003100000</v>
      </c>
      <c r="Z2002" s="128">
        <v>28195600000</v>
      </c>
      <c r="AA2002" s="128">
        <v>28284400000</v>
      </c>
      <c r="AB2002" s="128">
        <v>28397100000</v>
      </c>
      <c r="AC2002" s="128">
        <v>28529300000</v>
      </c>
      <c r="AD2002" s="128">
        <v>28685000000</v>
      </c>
      <c r="AE2002" s="128">
        <v>28855100000</v>
      </c>
      <c r="AF2002" s="128">
        <v>29037900000</v>
      </c>
      <c r="AG2002" s="128">
        <v>29232000000</v>
      </c>
      <c r="AH2002" s="128">
        <v>29432300000</v>
      </c>
    </row>
    <row r="2003" spans="1:34" x14ac:dyDescent="0.35">
      <c r="A2003" s="127" t="s">
        <v>2789</v>
      </c>
      <c r="B2003" s="127" t="s">
        <v>964</v>
      </c>
      <c r="C2003" s="127">
        <v>0</v>
      </c>
      <c r="D2003" s="127">
        <v>0</v>
      </c>
      <c r="E2003" s="127">
        <v>0</v>
      </c>
      <c r="F2003" s="127">
        <v>0</v>
      </c>
      <c r="G2003" s="127">
        <v>0</v>
      </c>
      <c r="H2003" s="127">
        <v>0</v>
      </c>
      <c r="I2003" s="127">
        <v>0</v>
      </c>
      <c r="J2003" s="127">
        <v>0</v>
      </c>
      <c r="K2003" s="127">
        <v>0</v>
      </c>
      <c r="L2003" s="127">
        <v>0</v>
      </c>
      <c r="M2003" s="127">
        <v>0</v>
      </c>
      <c r="N2003" s="127">
        <v>0</v>
      </c>
      <c r="O2003" s="127">
        <v>0</v>
      </c>
      <c r="P2003" s="127">
        <v>0</v>
      </c>
      <c r="Q2003" s="127">
        <v>0</v>
      </c>
      <c r="R2003" s="127">
        <v>0</v>
      </c>
      <c r="S2003" s="127">
        <v>0</v>
      </c>
      <c r="T2003" s="127">
        <v>0</v>
      </c>
      <c r="U2003" s="127">
        <v>0</v>
      </c>
      <c r="V2003" s="127">
        <v>0</v>
      </c>
      <c r="W2003" s="127">
        <v>0</v>
      </c>
      <c r="X2003" s="127">
        <v>0</v>
      </c>
      <c r="Y2003" s="127">
        <v>0</v>
      </c>
      <c r="Z2003" s="127">
        <v>0</v>
      </c>
      <c r="AA2003" s="127">
        <v>0</v>
      </c>
      <c r="AB2003" s="127">
        <v>0</v>
      </c>
      <c r="AC2003" s="127">
        <v>0</v>
      </c>
      <c r="AD2003" s="127">
        <v>0</v>
      </c>
      <c r="AE2003" s="127">
        <v>0</v>
      </c>
      <c r="AF2003" s="127">
        <v>0</v>
      </c>
      <c r="AG2003" s="127">
        <v>0</v>
      </c>
      <c r="AH2003" s="127">
        <v>0</v>
      </c>
    </row>
    <row r="2004" spans="1:34" x14ac:dyDescent="0.35">
      <c r="A2004" s="127" t="s">
        <v>2790</v>
      </c>
      <c r="B2004" s="127" t="s">
        <v>964</v>
      </c>
      <c r="C2004" s="128">
        <v>1165420000</v>
      </c>
      <c r="D2004" s="128">
        <v>907894000</v>
      </c>
      <c r="E2004" s="128">
        <v>1081670000</v>
      </c>
      <c r="F2004" s="128">
        <v>1175460000</v>
      </c>
      <c r="G2004" s="128">
        <v>1229750000</v>
      </c>
      <c r="H2004" s="128">
        <v>1263660000</v>
      </c>
      <c r="I2004" s="128">
        <v>1286760000</v>
      </c>
      <c r="J2004" s="128">
        <v>1303830000</v>
      </c>
      <c r="K2004" s="128">
        <v>1317320000</v>
      </c>
      <c r="L2004" s="128">
        <v>1327710000</v>
      </c>
      <c r="M2004" s="128">
        <v>1336650000</v>
      </c>
      <c r="N2004" s="128">
        <v>1353650000</v>
      </c>
      <c r="O2004" s="128">
        <v>1372680000</v>
      </c>
      <c r="P2004" s="128">
        <v>1394290000</v>
      </c>
      <c r="Q2004" s="128">
        <v>1406160000</v>
      </c>
      <c r="R2004" s="128">
        <v>1416730000</v>
      </c>
      <c r="S2004" s="128">
        <v>1426280000</v>
      </c>
      <c r="T2004" s="128">
        <v>1435220000</v>
      </c>
      <c r="U2004" s="128">
        <v>1443990000</v>
      </c>
      <c r="V2004" s="128">
        <v>1450080000</v>
      </c>
      <c r="W2004" s="128">
        <v>1456820000</v>
      </c>
      <c r="X2004" s="128">
        <v>1464750000</v>
      </c>
      <c r="Y2004" s="128">
        <v>1473850000</v>
      </c>
      <c r="Z2004" s="128">
        <v>1483980000</v>
      </c>
      <c r="AA2004" s="128">
        <v>1488650000</v>
      </c>
      <c r="AB2004" s="128">
        <v>1494590000</v>
      </c>
      <c r="AC2004" s="128">
        <v>1501540000</v>
      </c>
      <c r="AD2004" s="128">
        <v>1509740000</v>
      </c>
      <c r="AE2004" s="128">
        <v>1518690000</v>
      </c>
      <c r="AF2004" s="128">
        <v>1528310000</v>
      </c>
      <c r="AG2004" s="128">
        <v>1538530000</v>
      </c>
      <c r="AH2004" s="128">
        <v>1549070000</v>
      </c>
    </row>
    <row r="2005" spans="1:34" x14ac:dyDescent="0.35">
      <c r="A2005" s="127" t="s">
        <v>2791</v>
      </c>
      <c r="B2005" s="127" t="s">
        <v>964</v>
      </c>
      <c r="C2005" s="127">
        <v>0</v>
      </c>
      <c r="D2005" s="127">
        <v>0</v>
      </c>
      <c r="E2005" s="127">
        <v>0</v>
      </c>
      <c r="F2005" s="127">
        <v>0</v>
      </c>
      <c r="G2005" s="127">
        <v>0</v>
      </c>
      <c r="H2005" s="127">
        <v>0</v>
      </c>
      <c r="I2005" s="127">
        <v>0</v>
      </c>
      <c r="J2005" s="127">
        <v>0</v>
      </c>
      <c r="K2005" s="127">
        <v>0</v>
      </c>
      <c r="L2005" s="127">
        <v>0</v>
      </c>
      <c r="M2005" s="127">
        <v>0</v>
      </c>
      <c r="N2005" s="127">
        <v>0</v>
      </c>
      <c r="O2005" s="127">
        <v>0</v>
      </c>
      <c r="P2005" s="127">
        <v>0</v>
      </c>
      <c r="Q2005" s="127">
        <v>0</v>
      </c>
      <c r="R2005" s="127">
        <v>0</v>
      </c>
      <c r="S2005" s="127">
        <v>0</v>
      </c>
      <c r="T2005" s="127">
        <v>0</v>
      </c>
      <c r="U2005" s="127">
        <v>0</v>
      </c>
      <c r="V2005" s="127">
        <v>0</v>
      </c>
      <c r="W2005" s="127">
        <v>0</v>
      </c>
      <c r="X2005" s="127">
        <v>0</v>
      </c>
      <c r="Y2005" s="127">
        <v>0</v>
      </c>
      <c r="Z2005" s="127">
        <v>0</v>
      </c>
      <c r="AA2005" s="127">
        <v>0</v>
      </c>
      <c r="AB2005" s="127">
        <v>0</v>
      </c>
      <c r="AC2005" s="127">
        <v>0</v>
      </c>
      <c r="AD2005" s="127">
        <v>0</v>
      </c>
      <c r="AE2005" s="127">
        <v>0</v>
      </c>
      <c r="AF2005" s="127">
        <v>0</v>
      </c>
      <c r="AG2005" s="127">
        <v>0</v>
      </c>
      <c r="AH2005" s="127">
        <v>0</v>
      </c>
    </row>
    <row r="2006" spans="1:34" x14ac:dyDescent="0.35">
      <c r="A2006" s="127" t="s">
        <v>2792</v>
      </c>
      <c r="B2006" s="127" t="s">
        <v>964</v>
      </c>
      <c r="C2006" s="127">
        <v>0</v>
      </c>
      <c r="D2006" s="127">
        <v>0</v>
      </c>
      <c r="E2006" s="127">
        <v>0</v>
      </c>
      <c r="F2006" s="127">
        <v>0</v>
      </c>
      <c r="G2006" s="127">
        <v>0</v>
      </c>
      <c r="H2006" s="127">
        <v>0</v>
      </c>
      <c r="I2006" s="127">
        <v>0</v>
      </c>
      <c r="J2006" s="127">
        <v>0</v>
      </c>
      <c r="K2006" s="127">
        <v>0</v>
      </c>
      <c r="L2006" s="127">
        <v>0</v>
      </c>
      <c r="M2006" s="127">
        <v>0</v>
      </c>
      <c r="N2006" s="127">
        <v>0</v>
      </c>
      <c r="O2006" s="127">
        <v>0</v>
      </c>
      <c r="P2006" s="127">
        <v>0</v>
      </c>
      <c r="Q2006" s="127">
        <v>0</v>
      </c>
      <c r="R2006" s="127">
        <v>0</v>
      </c>
      <c r="S2006" s="127">
        <v>0</v>
      </c>
      <c r="T2006" s="127">
        <v>0</v>
      </c>
      <c r="U2006" s="127">
        <v>0</v>
      </c>
      <c r="V2006" s="127">
        <v>0</v>
      </c>
      <c r="W2006" s="127">
        <v>0</v>
      </c>
      <c r="X2006" s="127">
        <v>0</v>
      </c>
      <c r="Y2006" s="127">
        <v>0</v>
      </c>
      <c r="Z2006" s="127">
        <v>0</v>
      </c>
      <c r="AA2006" s="127">
        <v>0</v>
      </c>
      <c r="AB2006" s="127">
        <v>0</v>
      </c>
      <c r="AC2006" s="127">
        <v>0</v>
      </c>
      <c r="AD2006" s="127">
        <v>0</v>
      </c>
      <c r="AE2006" s="127">
        <v>0</v>
      </c>
      <c r="AF2006" s="127">
        <v>0</v>
      </c>
      <c r="AG2006" s="127">
        <v>0</v>
      </c>
      <c r="AH2006" s="127">
        <v>0</v>
      </c>
    </row>
    <row r="2007" spans="1:34" x14ac:dyDescent="0.35">
      <c r="A2007" s="127" t="s">
        <v>2793</v>
      </c>
      <c r="B2007" s="127" t="s">
        <v>964</v>
      </c>
      <c r="C2007" s="127">
        <v>0</v>
      </c>
      <c r="D2007" s="127">
        <v>0</v>
      </c>
      <c r="E2007" s="127">
        <v>0</v>
      </c>
      <c r="F2007" s="127">
        <v>0</v>
      </c>
      <c r="G2007" s="127">
        <v>0</v>
      </c>
      <c r="H2007" s="127">
        <v>0</v>
      </c>
      <c r="I2007" s="127">
        <v>0</v>
      </c>
      <c r="J2007" s="127">
        <v>0</v>
      </c>
      <c r="K2007" s="127">
        <v>0</v>
      </c>
      <c r="L2007" s="127">
        <v>0</v>
      </c>
      <c r="M2007" s="127">
        <v>0</v>
      </c>
      <c r="N2007" s="127">
        <v>0</v>
      </c>
      <c r="O2007" s="127">
        <v>0</v>
      </c>
      <c r="P2007" s="127">
        <v>0</v>
      </c>
      <c r="Q2007" s="127">
        <v>0</v>
      </c>
      <c r="R2007" s="127">
        <v>0</v>
      </c>
      <c r="S2007" s="127">
        <v>0</v>
      </c>
      <c r="T2007" s="127">
        <v>0</v>
      </c>
      <c r="U2007" s="127">
        <v>0</v>
      </c>
      <c r="V2007" s="127">
        <v>0</v>
      </c>
      <c r="W2007" s="127">
        <v>0</v>
      </c>
      <c r="X2007" s="127">
        <v>0</v>
      </c>
      <c r="Y2007" s="127">
        <v>0</v>
      </c>
      <c r="Z2007" s="127">
        <v>0</v>
      </c>
      <c r="AA2007" s="127">
        <v>0</v>
      </c>
      <c r="AB2007" s="127">
        <v>0</v>
      </c>
      <c r="AC2007" s="127">
        <v>0</v>
      </c>
      <c r="AD2007" s="127">
        <v>0</v>
      </c>
      <c r="AE2007" s="127">
        <v>0</v>
      </c>
      <c r="AF2007" s="127">
        <v>0</v>
      </c>
      <c r="AG2007" s="127">
        <v>0</v>
      </c>
      <c r="AH2007" s="127">
        <v>0</v>
      </c>
    </row>
    <row r="2008" spans="1:34" x14ac:dyDescent="0.35">
      <c r="A2008" s="127" t="s">
        <v>2794</v>
      </c>
      <c r="B2008" s="127" t="s">
        <v>964</v>
      </c>
      <c r="C2008" s="127">
        <v>0</v>
      </c>
      <c r="D2008" s="127">
        <v>0</v>
      </c>
      <c r="E2008" s="127">
        <v>0</v>
      </c>
      <c r="F2008" s="127">
        <v>0</v>
      </c>
      <c r="G2008" s="127">
        <v>0</v>
      </c>
      <c r="H2008" s="127">
        <v>0</v>
      </c>
      <c r="I2008" s="127">
        <v>0</v>
      </c>
      <c r="J2008" s="127">
        <v>0</v>
      </c>
      <c r="K2008" s="127">
        <v>0</v>
      </c>
      <c r="L2008" s="127">
        <v>0</v>
      </c>
      <c r="M2008" s="127">
        <v>0</v>
      </c>
      <c r="N2008" s="127">
        <v>0</v>
      </c>
      <c r="O2008" s="127">
        <v>0</v>
      </c>
      <c r="P2008" s="127">
        <v>0</v>
      </c>
      <c r="Q2008" s="127">
        <v>0</v>
      </c>
      <c r="R2008" s="127">
        <v>0</v>
      </c>
      <c r="S2008" s="127">
        <v>0</v>
      </c>
      <c r="T2008" s="127">
        <v>0</v>
      </c>
      <c r="U2008" s="127">
        <v>0</v>
      </c>
      <c r="V2008" s="127">
        <v>0</v>
      </c>
      <c r="W2008" s="127">
        <v>0</v>
      </c>
      <c r="X2008" s="127">
        <v>0</v>
      </c>
      <c r="Y2008" s="127">
        <v>0</v>
      </c>
      <c r="Z2008" s="127">
        <v>0</v>
      </c>
      <c r="AA2008" s="127">
        <v>0</v>
      </c>
      <c r="AB2008" s="127">
        <v>0</v>
      </c>
      <c r="AC2008" s="127">
        <v>0</v>
      </c>
      <c r="AD2008" s="127">
        <v>0</v>
      </c>
      <c r="AE2008" s="127">
        <v>0</v>
      </c>
      <c r="AF2008" s="127">
        <v>0</v>
      </c>
      <c r="AG2008" s="127">
        <v>0</v>
      </c>
      <c r="AH2008" s="127">
        <v>0</v>
      </c>
    </row>
    <row r="2009" spans="1:34" x14ac:dyDescent="0.35">
      <c r="A2009" s="127" t="s">
        <v>2795</v>
      </c>
      <c r="B2009" s="127" t="s">
        <v>964</v>
      </c>
      <c r="C2009" s="127">
        <v>0</v>
      </c>
      <c r="D2009" s="127">
        <v>0</v>
      </c>
      <c r="E2009" s="127">
        <v>0</v>
      </c>
      <c r="F2009" s="127">
        <v>0</v>
      </c>
      <c r="G2009" s="127">
        <v>0</v>
      </c>
      <c r="H2009" s="127">
        <v>0</v>
      </c>
      <c r="I2009" s="127">
        <v>0</v>
      </c>
      <c r="J2009" s="127">
        <v>0</v>
      </c>
      <c r="K2009" s="127">
        <v>0</v>
      </c>
      <c r="L2009" s="127">
        <v>0</v>
      </c>
      <c r="M2009" s="127">
        <v>0</v>
      </c>
      <c r="N2009" s="127">
        <v>0</v>
      </c>
      <c r="O2009" s="127">
        <v>0</v>
      </c>
      <c r="P2009" s="127">
        <v>0</v>
      </c>
      <c r="Q2009" s="127">
        <v>0</v>
      </c>
      <c r="R2009" s="127">
        <v>0</v>
      </c>
      <c r="S2009" s="127">
        <v>0</v>
      </c>
      <c r="T2009" s="127">
        <v>0</v>
      </c>
      <c r="U2009" s="127">
        <v>0</v>
      </c>
      <c r="V2009" s="127">
        <v>0</v>
      </c>
      <c r="W2009" s="127">
        <v>0</v>
      </c>
      <c r="X2009" s="127">
        <v>0</v>
      </c>
      <c r="Y2009" s="127">
        <v>0</v>
      </c>
      <c r="Z2009" s="127">
        <v>0</v>
      </c>
      <c r="AA2009" s="127">
        <v>0</v>
      </c>
      <c r="AB2009" s="127">
        <v>0</v>
      </c>
      <c r="AC2009" s="127">
        <v>0</v>
      </c>
      <c r="AD2009" s="127">
        <v>0</v>
      </c>
      <c r="AE2009" s="127">
        <v>0</v>
      </c>
      <c r="AF2009" s="127">
        <v>0</v>
      </c>
      <c r="AG2009" s="127">
        <v>0</v>
      </c>
      <c r="AH2009" s="127">
        <v>0</v>
      </c>
    </row>
    <row r="2010" spans="1:34" x14ac:dyDescent="0.35">
      <c r="A2010" s="127" t="s">
        <v>2796</v>
      </c>
      <c r="B2010" s="127" t="s">
        <v>964</v>
      </c>
      <c r="C2010" s="127">
        <v>0</v>
      </c>
      <c r="D2010" s="127">
        <v>0</v>
      </c>
      <c r="E2010" s="127">
        <v>0</v>
      </c>
      <c r="F2010" s="127">
        <v>0</v>
      </c>
      <c r="G2010" s="127">
        <v>0</v>
      </c>
      <c r="H2010" s="127">
        <v>0</v>
      </c>
      <c r="I2010" s="127">
        <v>0</v>
      </c>
      <c r="J2010" s="127">
        <v>0</v>
      </c>
      <c r="K2010" s="127">
        <v>0</v>
      </c>
      <c r="L2010" s="127">
        <v>0</v>
      </c>
      <c r="M2010" s="127">
        <v>0</v>
      </c>
      <c r="N2010" s="127">
        <v>0</v>
      </c>
      <c r="O2010" s="127">
        <v>0</v>
      </c>
      <c r="P2010" s="127">
        <v>0</v>
      </c>
      <c r="Q2010" s="127">
        <v>0</v>
      </c>
      <c r="R2010" s="127">
        <v>0</v>
      </c>
      <c r="S2010" s="127">
        <v>0</v>
      </c>
      <c r="T2010" s="127">
        <v>0</v>
      </c>
      <c r="U2010" s="127">
        <v>0</v>
      </c>
      <c r="V2010" s="127">
        <v>0</v>
      </c>
      <c r="W2010" s="127">
        <v>0</v>
      </c>
      <c r="X2010" s="127">
        <v>0</v>
      </c>
      <c r="Y2010" s="127">
        <v>0</v>
      </c>
      <c r="Z2010" s="127">
        <v>0</v>
      </c>
      <c r="AA2010" s="127">
        <v>0</v>
      </c>
      <c r="AB2010" s="127">
        <v>0</v>
      </c>
      <c r="AC2010" s="127">
        <v>0</v>
      </c>
      <c r="AD2010" s="127">
        <v>0</v>
      </c>
      <c r="AE2010" s="127">
        <v>0</v>
      </c>
      <c r="AF2010" s="127">
        <v>0</v>
      </c>
      <c r="AG2010" s="127">
        <v>0</v>
      </c>
      <c r="AH2010" s="127">
        <v>0</v>
      </c>
    </row>
    <row r="2011" spans="1:34" x14ac:dyDescent="0.35">
      <c r="A2011" s="127" t="s">
        <v>2797</v>
      </c>
      <c r="B2011" s="127" t="s">
        <v>964</v>
      </c>
      <c r="C2011" s="127">
        <v>0</v>
      </c>
      <c r="D2011" s="127">
        <v>0</v>
      </c>
      <c r="E2011" s="127">
        <v>0</v>
      </c>
      <c r="F2011" s="127">
        <v>0</v>
      </c>
      <c r="G2011" s="127">
        <v>0</v>
      </c>
      <c r="H2011" s="127">
        <v>0</v>
      </c>
      <c r="I2011" s="127">
        <v>0</v>
      </c>
      <c r="J2011" s="127">
        <v>0</v>
      </c>
      <c r="K2011" s="127">
        <v>0</v>
      </c>
      <c r="L2011" s="127">
        <v>0</v>
      </c>
      <c r="M2011" s="127">
        <v>0</v>
      </c>
      <c r="N2011" s="127">
        <v>0</v>
      </c>
      <c r="O2011" s="127">
        <v>0</v>
      </c>
      <c r="P2011" s="127">
        <v>0</v>
      </c>
      <c r="Q2011" s="127">
        <v>0</v>
      </c>
      <c r="R2011" s="127">
        <v>0</v>
      </c>
      <c r="S2011" s="127">
        <v>0</v>
      </c>
      <c r="T2011" s="127">
        <v>0</v>
      </c>
      <c r="U2011" s="127">
        <v>0</v>
      </c>
      <c r="V2011" s="127">
        <v>0</v>
      </c>
      <c r="W2011" s="127">
        <v>0</v>
      </c>
      <c r="X2011" s="127">
        <v>0</v>
      </c>
      <c r="Y2011" s="127">
        <v>0</v>
      </c>
      <c r="Z2011" s="127">
        <v>0</v>
      </c>
      <c r="AA2011" s="127">
        <v>0</v>
      </c>
      <c r="AB2011" s="127">
        <v>0</v>
      </c>
      <c r="AC2011" s="127">
        <v>0</v>
      </c>
      <c r="AD2011" s="127">
        <v>0</v>
      </c>
      <c r="AE2011" s="127">
        <v>0</v>
      </c>
      <c r="AF2011" s="127">
        <v>0</v>
      </c>
      <c r="AG2011" s="127">
        <v>0</v>
      </c>
      <c r="AH2011" s="127">
        <v>0</v>
      </c>
    </row>
    <row r="2012" spans="1:34" x14ac:dyDescent="0.35">
      <c r="A2012" s="127" t="s">
        <v>2798</v>
      </c>
      <c r="B2012" s="127" t="s">
        <v>964</v>
      </c>
      <c r="C2012" s="128">
        <v>49905200000</v>
      </c>
      <c r="D2012" s="128">
        <v>39960400000</v>
      </c>
      <c r="E2012" s="128">
        <v>48855500000</v>
      </c>
      <c r="F2012" s="128">
        <v>54356500000</v>
      </c>
      <c r="G2012" s="128">
        <v>59050000000</v>
      </c>
      <c r="H2012" s="128">
        <v>62844000000</v>
      </c>
      <c r="I2012" s="128">
        <v>66154300000</v>
      </c>
      <c r="J2012" s="128">
        <v>69211300000</v>
      </c>
      <c r="K2012" s="128">
        <v>72143100000</v>
      </c>
      <c r="L2012" s="128">
        <v>76086200000</v>
      </c>
      <c r="M2012" s="128">
        <v>79938500000</v>
      </c>
      <c r="N2012" s="128">
        <v>84154500000</v>
      </c>
      <c r="O2012" s="128">
        <v>88516500000</v>
      </c>
      <c r="P2012" s="128">
        <v>93116200000</v>
      </c>
      <c r="Q2012" s="128">
        <v>97581600000</v>
      </c>
      <c r="R2012" s="128">
        <v>102019000000</v>
      </c>
      <c r="S2012" s="128">
        <v>106432000000</v>
      </c>
      <c r="T2012" s="128">
        <v>110825000000</v>
      </c>
      <c r="U2012" s="128">
        <v>115204000000</v>
      </c>
      <c r="V2012" s="128">
        <v>119486000000</v>
      </c>
      <c r="W2012" s="128">
        <v>123764000000</v>
      </c>
      <c r="X2012" s="128">
        <v>128047000000</v>
      </c>
      <c r="Y2012" s="128">
        <v>132337000000</v>
      </c>
      <c r="Z2012" s="128">
        <v>136635000000</v>
      </c>
      <c r="AA2012" s="128">
        <v>140571000000</v>
      </c>
      <c r="AB2012" s="128">
        <v>144521000000</v>
      </c>
      <c r="AC2012" s="128">
        <v>148482000000</v>
      </c>
      <c r="AD2012" s="128">
        <v>152459000000</v>
      </c>
      <c r="AE2012" s="128">
        <v>156446000000</v>
      </c>
      <c r="AF2012" s="128">
        <v>160443000000</v>
      </c>
      <c r="AG2012" s="128">
        <v>164447000000</v>
      </c>
      <c r="AH2012" s="128">
        <v>168457000000</v>
      </c>
    </row>
    <row r="2013" spans="1:34" x14ac:dyDescent="0.35">
      <c r="A2013" s="127" t="s">
        <v>2799</v>
      </c>
      <c r="B2013" s="127" t="s">
        <v>964</v>
      </c>
      <c r="C2013" s="127">
        <v>0</v>
      </c>
      <c r="D2013" s="127">
        <v>0</v>
      </c>
      <c r="E2013" s="127">
        <v>0</v>
      </c>
      <c r="F2013" s="127">
        <v>0</v>
      </c>
      <c r="G2013" s="127">
        <v>0</v>
      </c>
      <c r="H2013" s="127">
        <v>0</v>
      </c>
      <c r="I2013" s="127">
        <v>0</v>
      </c>
      <c r="J2013" s="127">
        <v>0</v>
      </c>
      <c r="K2013" s="127">
        <v>0</v>
      </c>
      <c r="L2013" s="127">
        <v>0</v>
      </c>
      <c r="M2013" s="127">
        <v>0</v>
      </c>
      <c r="N2013" s="127">
        <v>0</v>
      </c>
      <c r="O2013" s="127">
        <v>0</v>
      </c>
      <c r="P2013" s="127">
        <v>0</v>
      </c>
      <c r="Q2013" s="127">
        <v>0</v>
      </c>
      <c r="R2013" s="127">
        <v>0</v>
      </c>
      <c r="S2013" s="127">
        <v>0</v>
      </c>
      <c r="T2013" s="127">
        <v>0</v>
      </c>
      <c r="U2013" s="127">
        <v>0</v>
      </c>
      <c r="V2013" s="127">
        <v>0</v>
      </c>
      <c r="W2013" s="127">
        <v>0</v>
      </c>
      <c r="X2013" s="127">
        <v>0</v>
      </c>
      <c r="Y2013" s="127">
        <v>0</v>
      </c>
      <c r="Z2013" s="127">
        <v>0</v>
      </c>
      <c r="AA2013" s="127">
        <v>0</v>
      </c>
      <c r="AB2013" s="127">
        <v>0</v>
      </c>
      <c r="AC2013" s="127">
        <v>0</v>
      </c>
      <c r="AD2013" s="127">
        <v>0</v>
      </c>
      <c r="AE2013" s="127">
        <v>0</v>
      </c>
      <c r="AF2013" s="127">
        <v>0</v>
      </c>
      <c r="AG2013" s="127">
        <v>0</v>
      </c>
      <c r="AH2013" s="127">
        <v>0</v>
      </c>
    </row>
    <row r="2014" spans="1:34" x14ac:dyDescent="0.35">
      <c r="A2014" s="127" t="s">
        <v>2800</v>
      </c>
      <c r="B2014" s="127" t="s">
        <v>964</v>
      </c>
      <c r="C2014" s="128">
        <v>2626590000</v>
      </c>
      <c r="D2014" s="128">
        <v>2103180000</v>
      </c>
      <c r="E2014" s="128">
        <v>2571340000</v>
      </c>
      <c r="F2014" s="128">
        <v>2860870000</v>
      </c>
      <c r="G2014" s="128">
        <v>3107890000</v>
      </c>
      <c r="H2014" s="128">
        <v>3307580000</v>
      </c>
      <c r="I2014" s="128">
        <v>3481810000</v>
      </c>
      <c r="J2014" s="128">
        <v>3642700000</v>
      </c>
      <c r="K2014" s="128">
        <v>3797010000</v>
      </c>
      <c r="L2014" s="128">
        <v>4004540000</v>
      </c>
      <c r="M2014" s="128">
        <v>4207290000</v>
      </c>
      <c r="N2014" s="128">
        <v>4429190000</v>
      </c>
      <c r="O2014" s="128">
        <v>4658760000</v>
      </c>
      <c r="P2014" s="128">
        <v>4900850000</v>
      </c>
      <c r="Q2014" s="128">
        <v>5135870000</v>
      </c>
      <c r="R2014" s="128">
        <v>5369440000</v>
      </c>
      <c r="S2014" s="128">
        <v>5601700000</v>
      </c>
      <c r="T2014" s="128">
        <v>5832910000</v>
      </c>
      <c r="U2014" s="128">
        <v>6063390000</v>
      </c>
      <c r="V2014" s="128">
        <v>6288760000</v>
      </c>
      <c r="W2014" s="128">
        <v>6513920000</v>
      </c>
      <c r="X2014" s="128">
        <v>6739340000</v>
      </c>
      <c r="Y2014" s="128">
        <v>6965130000</v>
      </c>
      <c r="Z2014" s="128">
        <v>7191290000</v>
      </c>
      <c r="AA2014" s="128">
        <v>7398470000</v>
      </c>
      <c r="AB2014" s="128">
        <v>7606350000</v>
      </c>
      <c r="AC2014" s="128">
        <v>7814850000</v>
      </c>
      <c r="AD2014" s="128">
        <v>8024170000</v>
      </c>
      <c r="AE2014" s="128">
        <v>8234020000</v>
      </c>
      <c r="AF2014" s="128">
        <v>8444350000</v>
      </c>
      <c r="AG2014" s="128">
        <v>8655120000</v>
      </c>
      <c r="AH2014" s="128">
        <v>8866140000</v>
      </c>
    </row>
    <row r="2015" spans="1:34" x14ac:dyDescent="0.35">
      <c r="A2015" s="127" t="s">
        <v>2801</v>
      </c>
      <c r="B2015" s="127" t="s">
        <v>964</v>
      </c>
      <c r="C2015" s="127">
        <v>0</v>
      </c>
      <c r="D2015" s="127">
        <v>0</v>
      </c>
      <c r="E2015" s="127">
        <v>0</v>
      </c>
      <c r="F2015" s="127">
        <v>0</v>
      </c>
      <c r="G2015" s="127">
        <v>0</v>
      </c>
      <c r="H2015" s="127">
        <v>0</v>
      </c>
      <c r="I2015" s="127">
        <v>0</v>
      </c>
      <c r="J2015" s="127">
        <v>0</v>
      </c>
      <c r="K2015" s="127">
        <v>0</v>
      </c>
      <c r="L2015" s="127">
        <v>0</v>
      </c>
      <c r="M2015" s="127">
        <v>0</v>
      </c>
      <c r="N2015" s="127">
        <v>0</v>
      </c>
      <c r="O2015" s="127">
        <v>0</v>
      </c>
      <c r="P2015" s="127">
        <v>0</v>
      </c>
      <c r="Q2015" s="127">
        <v>0</v>
      </c>
      <c r="R2015" s="127">
        <v>0</v>
      </c>
      <c r="S2015" s="127">
        <v>0</v>
      </c>
      <c r="T2015" s="127">
        <v>0</v>
      </c>
      <c r="U2015" s="127">
        <v>0</v>
      </c>
      <c r="V2015" s="127">
        <v>0</v>
      </c>
      <c r="W2015" s="127">
        <v>0</v>
      </c>
      <c r="X2015" s="127">
        <v>0</v>
      </c>
      <c r="Y2015" s="127">
        <v>0</v>
      </c>
      <c r="Z2015" s="127">
        <v>0</v>
      </c>
      <c r="AA2015" s="127">
        <v>0</v>
      </c>
      <c r="AB2015" s="127">
        <v>0</v>
      </c>
      <c r="AC2015" s="127">
        <v>0</v>
      </c>
      <c r="AD2015" s="127">
        <v>0</v>
      </c>
      <c r="AE2015" s="127">
        <v>0</v>
      </c>
      <c r="AF2015" s="127">
        <v>0</v>
      </c>
      <c r="AG2015" s="127">
        <v>0</v>
      </c>
      <c r="AH2015" s="127">
        <v>0</v>
      </c>
    </row>
    <row r="2016" spans="1:34" x14ac:dyDescent="0.35">
      <c r="A2016" s="127" t="s">
        <v>2802</v>
      </c>
      <c r="B2016" s="127" t="s">
        <v>964</v>
      </c>
      <c r="C2016" s="127">
        <v>0</v>
      </c>
      <c r="D2016" s="127">
        <v>0</v>
      </c>
      <c r="E2016" s="127">
        <v>0</v>
      </c>
      <c r="F2016" s="127">
        <v>0</v>
      </c>
      <c r="G2016" s="127">
        <v>0</v>
      </c>
      <c r="H2016" s="127">
        <v>0</v>
      </c>
      <c r="I2016" s="127">
        <v>0</v>
      </c>
      <c r="J2016" s="127">
        <v>0</v>
      </c>
      <c r="K2016" s="127">
        <v>0</v>
      </c>
      <c r="L2016" s="127">
        <v>0</v>
      </c>
      <c r="M2016" s="127">
        <v>0</v>
      </c>
      <c r="N2016" s="127">
        <v>0</v>
      </c>
      <c r="O2016" s="127">
        <v>0</v>
      </c>
      <c r="P2016" s="127">
        <v>0</v>
      </c>
      <c r="Q2016" s="127">
        <v>0</v>
      </c>
      <c r="R2016" s="127">
        <v>0</v>
      </c>
      <c r="S2016" s="127">
        <v>0</v>
      </c>
      <c r="T2016" s="127">
        <v>0</v>
      </c>
      <c r="U2016" s="127">
        <v>0</v>
      </c>
      <c r="V2016" s="127">
        <v>0</v>
      </c>
      <c r="W2016" s="127">
        <v>0</v>
      </c>
      <c r="X2016" s="127">
        <v>0</v>
      </c>
      <c r="Y2016" s="127">
        <v>0</v>
      </c>
      <c r="Z2016" s="127">
        <v>0</v>
      </c>
      <c r="AA2016" s="127">
        <v>0</v>
      </c>
      <c r="AB2016" s="127">
        <v>0</v>
      </c>
      <c r="AC2016" s="127">
        <v>0</v>
      </c>
      <c r="AD2016" s="127">
        <v>0</v>
      </c>
      <c r="AE2016" s="127">
        <v>0</v>
      </c>
      <c r="AF2016" s="127">
        <v>0</v>
      </c>
      <c r="AG2016" s="127">
        <v>0</v>
      </c>
      <c r="AH2016" s="127">
        <v>0</v>
      </c>
    </row>
    <row r="2017" spans="1:34" x14ac:dyDescent="0.35">
      <c r="A2017" s="127" t="s">
        <v>2803</v>
      </c>
      <c r="B2017" s="127" t="s">
        <v>964</v>
      </c>
      <c r="C2017" s="127">
        <v>0</v>
      </c>
      <c r="D2017" s="127">
        <v>0</v>
      </c>
      <c r="E2017" s="127">
        <v>0</v>
      </c>
      <c r="F2017" s="127">
        <v>0</v>
      </c>
      <c r="G2017" s="127">
        <v>0</v>
      </c>
      <c r="H2017" s="127">
        <v>0</v>
      </c>
      <c r="I2017" s="127">
        <v>0</v>
      </c>
      <c r="J2017" s="127">
        <v>0</v>
      </c>
      <c r="K2017" s="127">
        <v>0</v>
      </c>
      <c r="L2017" s="127">
        <v>0</v>
      </c>
      <c r="M2017" s="127">
        <v>0</v>
      </c>
      <c r="N2017" s="127">
        <v>0</v>
      </c>
      <c r="O2017" s="127">
        <v>0</v>
      </c>
      <c r="P2017" s="127">
        <v>0</v>
      </c>
      <c r="Q2017" s="127">
        <v>0</v>
      </c>
      <c r="R2017" s="127">
        <v>0</v>
      </c>
      <c r="S2017" s="127">
        <v>0</v>
      </c>
      <c r="T2017" s="127">
        <v>0</v>
      </c>
      <c r="U2017" s="127">
        <v>0</v>
      </c>
      <c r="V2017" s="127">
        <v>0</v>
      </c>
      <c r="W2017" s="127">
        <v>0</v>
      </c>
      <c r="X2017" s="127">
        <v>0</v>
      </c>
      <c r="Y2017" s="127">
        <v>0</v>
      </c>
      <c r="Z2017" s="127">
        <v>0</v>
      </c>
      <c r="AA2017" s="127">
        <v>0</v>
      </c>
      <c r="AB2017" s="127">
        <v>0</v>
      </c>
      <c r="AC2017" s="127">
        <v>0</v>
      </c>
      <c r="AD2017" s="127">
        <v>0</v>
      </c>
      <c r="AE2017" s="127">
        <v>0</v>
      </c>
      <c r="AF2017" s="127">
        <v>0</v>
      </c>
      <c r="AG2017" s="127">
        <v>0</v>
      </c>
      <c r="AH2017" s="127">
        <v>0</v>
      </c>
    </row>
    <row r="2018" spans="1:34" x14ac:dyDescent="0.35">
      <c r="A2018" s="127" t="s">
        <v>2804</v>
      </c>
      <c r="B2018" s="127" t="s">
        <v>964</v>
      </c>
      <c r="C2018" s="127">
        <v>0</v>
      </c>
      <c r="D2018" s="127">
        <v>0</v>
      </c>
      <c r="E2018" s="127">
        <v>0</v>
      </c>
      <c r="F2018" s="127">
        <v>0</v>
      </c>
      <c r="G2018" s="127">
        <v>0</v>
      </c>
      <c r="H2018" s="127">
        <v>0</v>
      </c>
      <c r="I2018" s="127">
        <v>0</v>
      </c>
      <c r="J2018" s="127">
        <v>0</v>
      </c>
      <c r="K2018" s="127">
        <v>0</v>
      </c>
      <c r="L2018" s="127">
        <v>0</v>
      </c>
      <c r="M2018" s="127">
        <v>0</v>
      </c>
      <c r="N2018" s="127">
        <v>0</v>
      </c>
      <c r="O2018" s="127">
        <v>0</v>
      </c>
      <c r="P2018" s="127">
        <v>0</v>
      </c>
      <c r="Q2018" s="127">
        <v>0</v>
      </c>
      <c r="R2018" s="127">
        <v>0</v>
      </c>
      <c r="S2018" s="127">
        <v>0</v>
      </c>
      <c r="T2018" s="127">
        <v>0</v>
      </c>
      <c r="U2018" s="127">
        <v>0</v>
      </c>
      <c r="V2018" s="127">
        <v>0</v>
      </c>
      <c r="W2018" s="127">
        <v>0</v>
      </c>
      <c r="X2018" s="127">
        <v>0</v>
      </c>
      <c r="Y2018" s="127">
        <v>0</v>
      </c>
      <c r="Z2018" s="127">
        <v>0</v>
      </c>
      <c r="AA2018" s="127">
        <v>0</v>
      </c>
      <c r="AB2018" s="127">
        <v>0</v>
      </c>
      <c r="AC2018" s="127">
        <v>0</v>
      </c>
      <c r="AD2018" s="127">
        <v>0</v>
      </c>
      <c r="AE2018" s="127">
        <v>0</v>
      </c>
      <c r="AF2018" s="127">
        <v>0</v>
      </c>
      <c r="AG2018" s="127">
        <v>0</v>
      </c>
      <c r="AH2018" s="127">
        <v>0</v>
      </c>
    </row>
    <row r="2019" spans="1:34" x14ac:dyDescent="0.35">
      <c r="A2019" s="127" t="s">
        <v>2805</v>
      </c>
      <c r="B2019" s="127" t="s">
        <v>964</v>
      </c>
      <c r="C2019" s="127">
        <v>0</v>
      </c>
      <c r="D2019" s="127">
        <v>0</v>
      </c>
      <c r="E2019" s="127">
        <v>0</v>
      </c>
      <c r="F2019" s="127">
        <v>0</v>
      </c>
      <c r="G2019" s="127">
        <v>0</v>
      </c>
      <c r="H2019" s="127">
        <v>0</v>
      </c>
      <c r="I2019" s="127">
        <v>0</v>
      </c>
      <c r="J2019" s="127">
        <v>0</v>
      </c>
      <c r="K2019" s="127">
        <v>0</v>
      </c>
      <c r="L2019" s="127">
        <v>0</v>
      </c>
      <c r="M2019" s="127">
        <v>0</v>
      </c>
      <c r="N2019" s="127">
        <v>0</v>
      </c>
      <c r="O2019" s="127">
        <v>0</v>
      </c>
      <c r="P2019" s="127">
        <v>0</v>
      </c>
      <c r="Q2019" s="127">
        <v>0</v>
      </c>
      <c r="R2019" s="127">
        <v>0</v>
      </c>
      <c r="S2019" s="127">
        <v>0</v>
      </c>
      <c r="T2019" s="127">
        <v>0</v>
      </c>
      <c r="U2019" s="127">
        <v>0</v>
      </c>
      <c r="V2019" s="127">
        <v>0</v>
      </c>
      <c r="W2019" s="127">
        <v>0</v>
      </c>
      <c r="X2019" s="127">
        <v>0</v>
      </c>
      <c r="Y2019" s="127">
        <v>0</v>
      </c>
      <c r="Z2019" s="127">
        <v>0</v>
      </c>
      <c r="AA2019" s="127">
        <v>0</v>
      </c>
      <c r="AB2019" s="127">
        <v>0</v>
      </c>
      <c r="AC2019" s="127">
        <v>0</v>
      </c>
      <c r="AD2019" s="127">
        <v>0</v>
      </c>
      <c r="AE2019" s="127">
        <v>0</v>
      </c>
      <c r="AF2019" s="127">
        <v>0</v>
      </c>
      <c r="AG2019" s="127">
        <v>0</v>
      </c>
      <c r="AH2019" s="127">
        <v>0</v>
      </c>
    </row>
    <row r="2020" spans="1:34" x14ac:dyDescent="0.35">
      <c r="A2020" s="127" t="s">
        <v>2806</v>
      </c>
      <c r="B2020" s="127" t="s">
        <v>964</v>
      </c>
      <c r="C2020" s="128">
        <v>14510700</v>
      </c>
      <c r="D2020" s="128">
        <v>11270900</v>
      </c>
      <c r="E2020" s="128">
        <v>13361600</v>
      </c>
      <c r="F2020" s="128">
        <v>14418700</v>
      </c>
      <c r="G2020" s="128">
        <v>14952300</v>
      </c>
      <c r="H2020" s="128">
        <v>15204100</v>
      </c>
      <c r="I2020" s="128">
        <v>15292700</v>
      </c>
      <c r="J2020" s="128">
        <v>15282200</v>
      </c>
      <c r="K2020" s="128">
        <v>15202000</v>
      </c>
      <c r="L2020" s="128">
        <v>15063800</v>
      </c>
      <c r="M2020" s="128">
        <v>14921000</v>
      </c>
      <c r="N2020" s="128">
        <v>14908300</v>
      </c>
      <c r="O2020" s="128">
        <v>14914900</v>
      </c>
      <c r="P2020" s="128">
        <v>14949700</v>
      </c>
      <c r="Q2020" s="128">
        <v>14873100</v>
      </c>
      <c r="R2020" s="128">
        <v>14777400</v>
      </c>
      <c r="S2020" s="128">
        <v>14668000</v>
      </c>
      <c r="T2020" s="128">
        <v>14549700</v>
      </c>
      <c r="U2020" s="128">
        <v>14427600</v>
      </c>
      <c r="V2020" s="128">
        <v>14273400</v>
      </c>
      <c r="W2020" s="128">
        <v>14124700</v>
      </c>
      <c r="X2020" s="128">
        <v>13975600</v>
      </c>
      <c r="Y2020" s="128">
        <v>13829300</v>
      </c>
      <c r="Z2020" s="128">
        <v>13690700</v>
      </c>
      <c r="AA2020" s="128">
        <v>13496800</v>
      </c>
      <c r="AB2020" s="128">
        <v>13310200</v>
      </c>
      <c r="AC2020" s="128">
        <v>13130100</v>
      </c>
      <c r="AD2020" s="128">
        <v>12948700</v>
      </c>
      <c r="AE2020" s="128">
        <v>12765400</v>
      </c>
      <c r="AF2020" s="128">
        <v>12581200</v>
      </c>
      <c r="AG2020" s="128">
        <v>12390100</v>
      </c>
      <c r="AH2020" s="128">
        <v>12196000</v>
      </c>
    </row>
    <row r="2021" spans="1:34" x14ac:dyDescent="0.35">
      <c r="A2021" s="127" t="s">
        <v>2807</v>
      </c>
      <c r="B2021" s="127" t="s">
        <v>964</v>
      </c>
      <c r="C2021" s="127">
        <v>0</v>
      </c>
      <c r="D2021" s="127">
        <v>0</v>
      </c>
      <c r="E2021" s="127">
        <v>0</v>
      </c>
      <c r="F2021" s="127">
        <v>0</v>
      </c>
      <c r="G2021" s="127">
        <v>0</v>
      </c>
      <c r="H2021" s="127">
        <v>0</v>
      </c>
      <c r="I2021" s="127">
        <v>0</v>
      </c>
      <c r="J2021" s="127">
        <v>0</v>
      </c>
      <c r="K2021" s="127">
        <v>0</v>
      </c>
      <c r="L2021" s="127">
        <v>0</v>
      </c>
      <c r="M2021" s="127">
        <v>0</v>
      </c>
      <c r="N2021" s="127">
        <v>0</v>
      </c>
      <c r="O2021" s="127">
        <v>0</v>
      </c>
      <c r="P2021" s="127">
        <v>0</v>
      </c>
      <c r="Q2021" s="127">
        <v>0</v>
      </c>
      <c r="R2021" s="127">
        <v>0</v>
      </c>
      <c r="S2021" s="127">
        <v>0</v>
      </c>
      <c r="T2021" s="127">
        <v>0</v>
      </c>
      <c r="U2021" s="127">
        <v>0</v>
      </c>
      <c r="V2021" s="127">
        <v>0</v>
      </c>
      <c r="W2021" s="127">
        <v>0</v>
      </c>
      <c r="X2021" s="127">
        <v>0</v>
      </c>
      <c r="Y2021" s="127">
        <v>0</v>
      </c>
      <c r="Z2021" s="127">
        <v>0</v>
      </c>
      <c r="AA2021" s="127">
        <v>0</v>
      </c>
      <c r="AB2021" s="127">
        <v>0</v>
      </c>
      <c r="AC2021" s="127">
        <v>0</v>
      </c>
      <c r="AD2021" s="127">
        <v>0</v>
      </c>
      <c r="AE2021" s="127">
        <v>0</v>
      </c>
      <c r="AF2021" s="127">
        <v>0</v>
      </c>
      <c r="AG2021" s="127">
        <v>0</v>
      </c>
      <c r="AH2021" s="127">
        <v>0</v>
      </c>
    </row>
    <row r="2022" spans="1:34" x14ac:dyDescent="0.35">
      <c r="A2022" s="127" t="s">
        <v>2808</v>
      </c>
      <c r="B2022" s="127" t="s">
        <v>964</v>
      </c>
      <c r="C2022" s="128">
        <v>9842210000</v>
      </c>
      <c r="D2022" s="128">
        <v>7667350000</v>
      </c>
      <c r="E2022" s="128">
        <v>9134940000</v>
      </c>
      <c r="F2022" s="128">
        <v>9927010000</v>
      </c>
      <c r="G2022" s="128">
        <v>10385500000</v>
      </c>
      <c r="H2022" s="128">
        <v>10671900000</v>
      </c>
      <c r="I2022" s="128">
        <v>10867000000</v>
      </c>
      <c r="J2022" s="128">
        <v>11011100000</v>
      </c>
      <c r="K2022" s="128">
        <v>11125000000</v>
      </c>
      <c r="L2022" s="128">
        <v>11212800000</v>
      </c>
      <c r="M2022" s="128">
        <v>11288200000</v>
      </c>
      <c r="N2022" s="128">
        <v>11431800000</v>
      </c>
      <c r="O2022" s="128">
        <v>11592500000</v>
      </c>
      <c r="P2022" s="128">
        <v>11775000000</v>
      </c>
      <c r="Q2022" s="128">
        <v>11875300000</v>
      </c>
      <c r="R2022" s="128">
        <v>11964500000</v>
      </c>
      <c r="S2022" s="128">
        <v>12045200000</v>
      </c>
      <c r="T2022" s="128">
        <v>12120700000</v>
      </c>
      <c r="U2022" s="128">
        <v>12194800000</v>
      </c>
      <c r="V2022" s="128">
        <v>12246200000</v>
      </c>
      <c r="W2022" s="128">
        <v>12303100000</v>
      </c>
      <c r="X2022" s="128">
        <v>12370100000</v>
      </c>
      <c r="Y2022" s="128">
        <v>12446900000</v>
      </c>
      <c r="Z2022" s="128">
        <v>12532500000</v>
      </c>
      <c r="AA2022" s="128">
        <v>12572000000</v>
      </c>
      <c r="AB2022" s="128">
        <v>12622100000</v>
      </c>
      <c r="AC2022" s="128">
        <v>12680800000</v>
      </c>
      <c r="AD2022" s="128">
        <v>12750000000</v>
      </c>
      <c r="AE2022" s="128">
        <v>12825700000</v>
      </c>
      <c r="AF2022" s="128">
        <v>12906900000</v>
      </c>
      <c r="AG2022" s="128">
        <v>12993200000</v>
      </c>
      <c r="AH2022" s="128">
        <v>13082200000</v>
      </c>
    </row>
    <row r="2023" spans="1:34" x14ac:dyDescent="0.35">
      <c r="A2023" s="127" t="s">
        <v>2809</v>
      </c>
      <c r="B2023" s="127" t="s">
        <v>964</v>
      </c>
      <c r="C2023" s="127">
        <v>0</v>
      </c>
      <c r="D2023" s="127">
        <v>0</v>
      </c>
      <c r="E2023" s="127">
        <v>0</v>
      </c>
      <c r="F2023" s="127">
        <v>0</v>
      </c>
      <c r="G2023" s="127">
        <v>0</v>
      </c>
      <c r="H2023" s="127">
        <v>0</v>
      </c>
      <c r="I2023" s="127">
        <v>0</v>
      </c>
      <c r="J2023" s="127">
        <v>0</v>
      </c>
      <c r="K2023" s="127">
        <v>0</v>
      </c>
      <c r="L2023" s="127">
        <v>0</v>
      </c>
      <c r="M2023" s="127">
        <v>0</v>
      </c>
      <c r="N2023" s="127">
        <v>0</v>
      </c>
      <c r="O2023" s="127">
        <v>0</v>
      </c>
      <c r="P2023" s="127">
        <v>0</v>
      </c>
      <c r="Q2023" s="127">
        <v>0</v>
      </c>
      <c r="R2023" s="127">
        <v>0</v>
      </c>
      <c r="S2023" s="127">
        <v>0</v>
      </c>
      <c r="T2023" s="127">
        <v>0</v>
      </c>
      <c r="U2023" s="127">
        <v>0</v>
      </c>
      <c r="V2023" s="127">
        <v>0</v>
      </c>
      <c r="W2023" s="127">
        <v>0</v>
      </c>
      <c r="X2023" s="127">
        <v>0</v>
      </c>
      <c r="Y2023" s="127">
        <v>0</v>
      </c>
      <c r="Z2023" s="127">
        <v>0</v>
      </c>
      <c r="AA2023" s="127">
        <v>0</v>
      </c>
      <c r="AB2023" s="127">
        <v>0</v>
      </c>
      <c r="AC2023" s="127">
        <v>0</v>
      </c>
      <c r="AD2023" s="127">
        <v>0</v>
      </c>
      <c r="AE2023" s="127">
        <v>0</v>
      </c>
      <c r="AF2023" s="127">
        <v>0</v>
      </c>
      <c r="AG2023" s="127">
        <v>0</v>
      </c>
      <c r="AH2023" s="127">
        <v>0</v>
      </c>
    </row>
    <row r="2024" spans="1:34" x14ac:dyDescent="0.35">
      <c r="A2024" s="127" t="s">
        <v>2810</v>
      </c>
      <c r="B2024" s="127" t="s">
        <v>964</v>
      </c>
      <c r="C2024" s="128">
        <v>518011000</v>
      </c>
      <c r="D2024" s="128">
        <v>403545000</v>
      </c>
      <c r="E2024" s="128">
        <v>480786000</v>
      </c>
      <c r="F2024" s="128">
        <v>522474000</v>
      </c>
      <c r="G2024" s="128">
        <v>546605000</v>
      </c>
      <c r="H2024" s="128">
        <v>561678000</v>
      </c>
      <c r="I2024" s="128">
        <v>571947000</v>
      </c>
      <c r="J2024" s="128">
        <v>579533000</v>
      </c>
      <c r="K2024" s="128">
        <v>585528000</v>
      </c>
      <c r="L2024" s="128">
        <v>590145000</v>
      </c>
      <c r="M2024" s="128">
        <v>594118000</v>
      </c>
      <c r="N2024" s="128">
        <v>601675000</v>
      </c>
      <c r="O2024" s="128">
        <v>610133000</v>
      </c>
      <c r="P2024" s="128">
        <v>619739000</v>
      </c>
      <c r="Q2024" s="128">
        <v>625016000</v>
      </c>
      <c r="R2024" s="128">
        <v>629713000</v>
      </c>
      <c r="S2024" s="128">
        <v>633958000</v>
      </c>
      <c r="T2024" s="128">
        <v>637932000</v>
      </c>
      <c r="U2024" s="128">
        <v>641829000</v>
      </c>
      <c r="V2024" s="128">
        <v>644539000</v>
      </c>
      <c r="W2024" s="128">
        <v>647533000</v>
      </c>
      <c r="X2024" s="128">
        <v>651057000</v>
      </c>
      <c r="Y2024" s="128">
        <v>655102000</v>
      </c>
      <c r="Z2024" s="128">
        <v>659606000</v>
      </c>
      <c r="AA2024" s="128">
        <v>661683000</v>
      </c>
      <c r="AB2024" s="128">
        <v>664320000</v>
      </c>
      <c r="AC2024" s="128">
        <v>667413000</v>
      </c>
      <c r="AD2024" s="128">
        <v>671054000</v>
      </c>
      <c r="AE2024" s="128">
        <v>675035000</v>
      </c>
      <c r="AF2024" s="128">
        <v>679310000</v>
      </c>
      <c r="AG2024" s="128">
        <v>683851000</v>
      </c>
      <c r="AH2024" s="128">
        <v>688536000</v>
      </c>
    </row>
    <row r="2025" spans="1:34" x14ac:dyDescent="0.35">
      <c r="A2025" s="127" t="s">
        <v>2811</v>
      </c>
      <c r="B2025" s="127" t="s">
        <v>964</v>
      </c>
      <c r="C2025" s="127">
        <v>0</v>
      </c>
      <c r="D2025" s="127">
        <v>0</v>
      </c>
      <c r="E2025" s="127">
        <v>0</v>
      </c>
      <c r="F2025" s="127">
        <v>0</v>
      </c>
      <c r="G2025" s="127">
        <v>0</v>
      </c>
      <c r="H2025" s="127">
        <v>0</v>
      </c>
      <c r="I2025" s="127">
        <v>0</v>
      </c>
      <c r="J2025" s="127">
        <v>0</v>
      </c>
      <c r="K2025" s="127">
        <v>0</v>
      </c>
      <c r="L2025" s="127">
        <v>0</v>
      </c>
      <c r="M2025" s="127">
        <v>0</v>
      </c>
      <c r="N2025" s="127">
        <v>0</v>
      </c>
      <c r="O2025" s="127">
        <v>0</v>
      </c>
      <c r="P2025" s="127">
        <v>0</v>
      </c>
      <c r="Q2025" s="127">
        <v>0</v>
      </c>
      <c r="R2025" s="127">
        <v>0</v>
      </c>
      <c r="S2025" s="127">
        <v>0</v>
      </c>
      <c r="T2025" s="127">
        <v>0</v>
      </c>
      <c r="U2025" s="127">
        <v>0</v>
      </c>
      <c r="V2025" s="127">
        <v>0</v>
      </c>
      <c r="W2025" s="127">
        <v>0</v>
      </c>
      <c r="X2025" s="127">
        <v>0</v>
      </c>
      <c r="Y2025" s="127">
        <v>0</v>
      </c>
      <c r="Z2025" s="127">
        <v>0</v>
      </c>
      <c r="AA2025" s="127">
        <v>0</v>
      </c>
      <c r="AB2025" s="127">
        <v>0</v>
      </c>
      <c r="AC2025" s="127">
        <v>0</v>
      </c>
      <c r="AD2025" s="127">
        <v>0</v>
      </c>
      <c r="AE2025" s="127">
        <v>0</v>
      </c>
      <c r="AF2025" s="127">
        <v>0</v>
      </c>
      <c r="AG2025" s="127">
        <v>0</v>
      </c>
      <c r="AH2025" s="127">
        <v>0</v>
      </c>
    </row>
    <row r="2026" spans="1:34" x14ac:dyDescent="0.35">
      <c r="A2026" s="127" t="s">
        <v>2812</v>
      </c>
      <c r="B2026" s="127" t="s">
        <v>964</v>
      </c>
      <c r="C2026" s="127">
        <v>0</v>
      </c>
      <c r="D2026" s="127">
        <v>0</v>
      </c>
      <c r="E2026" s="127">
        <v>0</v>
      </c>
      <c r="F2026" s="127">
        <v>0</v>
      </c>
      <c r="G2026" s="127">
        <v>0</v>
      </c>
      <c r="H2026" s="127">
        <v>0</v>
      </c>
      <c r="I2026" s="127">
        <v>0</v>
      </c>
      <c r="J2026" s="127">
        <v>0</v>
      </c>
      <c r="K2026" s="127">
        <v>0</v>
      </c>
      <c r="L2026" s="127">
        <v>0</v>
      </c>
      <c r="M2026" s="127">
        <v>0</v>
      </c>
      <c r="N2026" s="127">
        <v>0</v>
      </c>
      <c r="O2026" s="127">
        <v>0</v>
      </c>
      <c r="P2026" s="127">
        <v>0</v>
      </c>
      <c r="Q2026" s="127">
        <v>0</v>
      </c>
      <c r="R2026" s="127">
        <v>0</v>
      </c>
      <c r="S2026" s="127">
        <v>0</v>
      </c>
      <c r="T2026" s="127">
        <v>0</v>
      </c>
      <c r="U2026" s="127">
        <v>0</v>
      </c>
      <c r="V2026" s="127">
        <v>0</v>
      </c>
      <c r="W2026" s="127">
        <v>0</v>
      </c>
      <c r="X2026" s="127">
        <v>0</v>
      </c>
      <c r="Y2026" s="127">
        <v>0</v>
      </c>
      <c r="Z2026" s="127">
        <v>0</v>
      </c>
      <c r="AA2026" s="127">
        <v>0</v>
      </c>
      <c r="AB2026" s="127">
        <v>0</v>
      </c>
      <c r="AC2026" s="127">
        <v>0</v>
      </c>
      <c r="AD2026" s="127">
        <v>0</v>
      </c>
      <c r="AE2026" s="127">
        <v>0</v>
      </c>
      <c r="AF2026" s="127">
        <v>0</v>
      </c>
      <c r="AG2026" s="127">
        <v>0</v>
      </c>
      <c r="AH2026" s="127">
        <v>0</v>
      </c>
    </row>
    <row r="2027" spans="1:34" x14ac:dyDescent="0.35">
      <c r="A2027" s="127" t="s">
        <v>2813</v>
      </c>
      <c r="B2027" s="127" t="s">
        <v>964</v>
      </c>
      <c r="C2027" s="127">
        <v>0</v>
      </c>
      <c r="D2027" s="127">
        <v>0</v>
      </c>
      <c r="E2027" s="127">
        <v>0</v>
      </c>
      <c r="F2027" s="127">
        <v>0</v>
      </c>
      <c r="G2027" s="127">
        <v>0</v>
      </c>
      <c r="H2027" s="127">
        <v>0</v>
      </c>
      <c r="I2027" s="127">
        <v>0</v>
      </c>
      <c r="J2027" s="127">
        <v>0</v>
      </c>
      <c r="K2027" s="127">
        <v>0</v>
      </c>
      <c r="L2027" s="127">
        <v>0</v>
      </c>
      <c r="M2027" s="127">
        <v>0</v>
      </c>
      <c r="N2027" s="127">
        <v>0</v>
      </c>
      <c r="O2027" s="127">
        <v>0</v>
      </c>
      <c r="P2027" s="127">
        <v>0</v>
      </c>
      <c r="Q2027" s="127">
        <v>0</v>
      </c>
      <c r="R2027" s="127">
        <v>0</v>
      </c>
      <c r="S2027" s="127">
        <v>0</v>
      </c>
      <c r="T2027" s="127">
        <v>0</v>
      </c>
      <c r="U2027" s="127">
        <v>0</v>
      </c>
      <c r="V2027" s="127">
        <v>0</v>
      </c>
      <c r="W2027" s="127">
        <v>0</v>
      </c>
      <c r="X2027" s="127">
        <v>0</v>
      </c>
      <c r="Y2027" s="127">
        <v>0</v>
      </c>
      <c r="Z2027" s="127">
        <v>0</v>
      </c>
      <c r="AA2027" s="127">
        <v>0</v>
      </c>
      <c r="AB2027" s="127">
        <v>0</v>
      </c>
      <c r="AC2027" s="127">
        <v>0</v>
      </c>
      <c r="AD2027" s="127">
        <v>0</v>
      </c>
      <c r="AE2027" s="127">
        <v>0</v>
      </c>
      <c r="AF2027" s="127">
        <v>0</v>
      </c>
      <c r="AG2027" s="127">
        <v>0</v>
      </c>
      <c r="AH2027" s="127">
        <v>0</v>
      </c>
    </row>
    <row r="2028" spans="1:34" x14ac:dyDescent="0.35">
      <c r="A2028" s="127" t="s">
        <v>2814</v>
      </c>
      <c r="B2028" s="127" t="s">
        <v>964</v>
      </c>
      <c r="C2028" s="127">
        <v>0</v>
      </c>
      <c r="D2028" s="127">
        <v>0</v>
      </c>
      <c r="E2028" s="127">
        <v>0</v>
      </c>
      <c r="F2028" s="127">
        <v>0</v>
      </c>
      <c r="G2028" s="127">
        <v>0</v>
      </c>
      <c r="H2028" s="127">
        <v>0</v>
      </c>
      <c r="I2028" s="127">
        <v>0</v>
      </c>
      <c r="J2028" s="127">
        <v>0</v>
      </c>
      <c r="K2028" s="127">
        <v>0</v>
      </c>
      <c r="L2028" s="127">
        <v>0</v>
      </c>
      <c r="M2028" s="127">
        <v>0</v>
      </c>
      <c r="N2028" s="127">
        <v>0</v>
      </c>
      <c r="O2028" s="127">
        <v>0</v>
      </c>
      <c r="P2028" s="127">
        <v>0</v>
      </c>
      <c r="Q2028" s="127">
        <v>0</v>
      </c>
      <c r="R2028" s="127">
        <v>0</v>
      </c>
      <c r="S2028" s="127">
        <v>0</v>
      </c>
      <c r="T2028" s="127">
        <v>0</v>
      </c>
      <c r="U2028" s="127">
        <v>0</v>
      </c>
      <c r="V2028" s="127">
        <v>0</v>
      </c>
      <c r="W2028" s="127">
        <v>0</v>
      </c>
      <c r="X2028" s="127">
        <v>0</v>
      </c>
      <c r="Y2028" s="127">
        <v>0</v>
      </c>
      <c r="Z2028" s="127">
        <v>0</v>
      </c>
      <c r="AA2028" s="127">
        <v>0</v>
      </c>
      <c r="AB2028" s="127">
        <v>0</v>
      </c>
      <c r="AC2028" s="127">
        <v>0</v>
      </c>
      <c r="AD2028" s="127">
        <v>0</v>
      </c>
      <c r="AE2028" s="127">
        <v>0</v>
      </c>
      <c r="AF2028" s="127">
        <v>0</v>
      </c>
      <c r="AG2028" s="127">
        <v>0</v>
      </c>
      <c r="AH2028" s="127">
        <v>0</v>
      </c>
    </row>
    <row r="2029" spans="1:34" x14ac:dyDescent="0.35">
      <c r="A2029" s="127" t="s">
        <v>2815</v>
      </c>
      <c r="B2029" s="127" t="s">
        <v>964</v>
      </c>
      <c r="C2029" s="127">
        <v>0</v>
      </c>
      <c r="D2029" s="127">
        <v>0</v>
      </c>
      <c r="E2029" s="127">
        <v>0</v>
      </c>
      <c r="F2029" s="127">
        <v>0</v>
      </c>
      <c r="G2029" s="127">
        <v>0</v>
      </c>
      <c r="H2029" s="127">
        <v>0</v>
      </c>
      <c r="I2029" s="127">
        <v>0</v>
      </c>
      <c r="J2029" s="127">
        <v>0</v>
      </c>
      <c r="K2029" s="127">
        <v>0</v>
      </c>
      <c r="L2029" s="127">
        <v>0</v>
      </c>
      <c r="M2029" s="127">
        <v>0</v>
      </c>
      <c r="N2029" s="127">
        <v>0</v>
      </c>
      <c r="O2029" s="127">
        <v>0</v>
      </c>
      <c r="P2029" s="127">
        <v>0</v>
      </c>
      <c r="Q2029" s="127">
        <v>0</v>
      </c>
      <c r="R2029" s="127">
        <v>0</v>
      </c>
      <c r="S2029" s="127">
        <v>0</v>
      </c>
      <c r="T2029" s="127">
        <v>0</v>
      </c>
      <c r="U2029" s="127">
        <v>0</v>
      </c>
      <c r="V2029" s="127">
        <v>0</v>
      </c>
      <c r="W2029" s="127">
        <v>0</v>
      </c>
      <c r="X2029" s="127">
        <v>0</v>
      </c>
      <c r="Y2029" s="127">
        <v>0</v>
      </c>
      <c r="Z2029" s="127">
        <v>0</v>
      </c>
      <c r="AA2029" s="127">
        <v>0</v>
      </c>
      <c r="AB2029" s="127">
        <v>0</v>
      </c>
      <c r="AC2029" s="127">
        <v>0</v>
      </c>
      <c r="AD2029" s="127">
        <v>0</v>
      </c>
      <c r="AE2029" s="127">
        <v>0</v>
      </c>
      <c r="AF2029" s="127">
        <v>0</v>
      </c>
      <c r="AG2029" s="127">
        <v>0</v>
      </c>
      <c r="AH2029" s="127">
        <v>0</v>
      </c>
    </row>
    <row r="2030" spans="1:34" x14ac:dyDescent="0.35">
      <c r="A2030" s="127" t="s">
        <v>2816</v>
      </c>
      <c r="B2030" s="127" t="s">
        <v>964</v>
      </c>
      <c r="C2030" s="127">
        <v>0</v>
      </c>
      <c r="D2030" s="127">
        <v>0</v>
      </c>
      <c r="E2030" s="127">
        <v>0</v>
      </c>
      <c r="F2030" s="127">
        <v>0</v>
      </c>
      <c r="G2030" s="127">
        <v>0</v>
      </c>
      <c r="H2030" s="127">
        <v>0</v>
      </c>
      <c r="I2030" s="127">
        <v>0</v>
      </c>
      <c r="J2030" s="127">
        <v>0</v>
      </c>
      <c r="K2030" s="127">
        <v>0</v>
      </c>
      <c r="L2030" s="127">
        <v>0</v>
      </c>
      <c r="M2030" s="127">
        <v>0</v>
      </c>
      <c r="N2030" s="127">
        <v>0</v>
      </c>
      <c r="O2030" s="127">
        <v>0</v>
      </c>
      <c r="P2030" s="127">
        <v>0</v>
      </c>
      <c r="Q2030" s="127">
        <v>0</v>
      </c>
      <c r="R2030" s="127">
        <v>0</v>
      </c>
      <c r="S2030" s="127">
        <v>0</v>
      </c>
      <c r="T2030" s="127">
        <v>0</v>
      </c>
      <c r="U2030" s="127">
        <v>0</v>
      </c>
      <c r="V2030" s="127">
        <v>0</v>
      </c>
      <c r="W2030" s="127">
        <v>0</v>
      </c>
      <c r="X2030" s="127">
        <v>0</v>
      </c>
      <c r="Y2030" s="127">
        <v>0</v>
      </c>
      <c r="Z2030" s="127">
        <v>0</v>
      </c>
      <c r="AA2030" s="127">
        <v>0</v>
      </c>
      <c r="AB2030" s="127">
        <v>0</v>
      </c>
      <c r="AC2030" s="127">
        <v>0</v>
      </c>
      <c r="AD2030" s="127">
        <v>0</v>
      </c>
      <c r="AE2030" s="127">
        <v>0</v>
      </c>
      <c r="AF2030" s="127">
        <v>0</v>
      </c>
      <c r="AG2030" s="127">
        <v>0</v>
      </c>
      <c r="AH2030" s="127">
        <v>0</v>
      </c>
    </row>
    <row r="2031" spans="1:34" x14ac:dyDescent="0.35">
      <c r="A2031" s="127" t="s">
        <v>2817</v>
      </c>
      <c r="B2031" s="127" t="s">
        <v>964</v>
      </c>
      <c r="C2031" s="127">
        <v>0</v>
      </c>
      <c r="D2031" s="127">
        <v>0</v>
      </c>
      <c r="E2031" s="127">
        <v>0</v>
      </c>
      <c r="F2031" s="127">
        <v>0</v>
      </c>
      <c r="G2031" s="127">
        <v>0</v>
      </c>
      <c r="H2031" s="127">
        <v>0</v>
      </c>
      <c r="I2031" s="127">
        <v>0</v>
      </c>
      <c r="J2031" s="127">
        <v>0</v>
      </c>
      <c r="K2031" s="127">
        <v>0</v>
      </c>
      <c r="L2031" s="127">
        <v>0</v>
      </c>
      <c r="M2031" s="127">
        <v>0</v>
      </c>
      <c r="N2031" s="127">
        <v>0</v>
      </c>
      <c r="O2031" s="127">
        <v>0</v>
      </c>
      <c r="P2031" s="127">
        <v>0</v>
      </c>
      <c r="Q2031" s="127">
        <v>0</v>
      </c>
      <c r="R2031" s="127">
        <v>0</v>
      </c>
      <c r="S2031" s="127">
        <v>0</v>
      </c>
      <c r="T2031" s="127">
        <v>0</v>
      </c>
      <c r="U2031" s="127">
        <v>0</v>
      </c>
      <c r="V2031" s="127">
        <v>0</v>
      </c>
      <c r="W2031" s="127">
        <v>0</v>
      </c>
      <c r="X2031" s="127">
        <v>0</v>
      </c>
      <c r="Y2031" s="127">
        <v>0</v>
      </c>
      <c r="Z2031" s="127">
        <v>0</v>
      </c>
      <c r="AA2031" s="127">
        <v>0</v>
      </c>
      <c r="AB2031" s="127">
        <v>0</v>
      </c>
      <c r="AC2031" s="127">
        <v>0</v>
      </c>
      <c r="AD2031" s="127">
        <v>0</v>
      </c>
      <c r="AE2031" s="127">
        <v>0</v>
      </c>
      <c r="AF2031" s="127">
        <v>0</v>
      </c>
      <c r="AG2031" s="127">
        <v>0</v>
      </c>
      <c r="AH2031" s="127">
        <v>0</v>
      </c>
    </row>
    <row r="2032" spans="1:34" x14ac:dyDescent="0.35">
      <c r="A2032" s="127" t="s">
        <v>2818</v>
      </c>
      <c r="B2032" s="127" t="s">
        <v>964</v>
      </c>
      <c r="C2032" s="128">
        <v>22182100000</v>
      </c>
      <c r="D2032" s="128">
        <v>17761800000</v>
      </c>
      <c r="E2032" s="128">
        <v>21715500000</v>
      </c>
      <c r="F2032" s="128">
        <v>24160600000</v>
      </c>
      <c r="G2032" s="128">
        <v>26246800000</v>
      </c>
      <c r="H2032" s="128">
        <v>27933200000</v>
      </c>
      <c r="I2032" s="128">
        <v>29404600000</v>
      </c>
      <c r="J2032" s="128">
        <v>30763300000</v>
      </c>
      <c r="K2032" s="128">
        <v>32066500000</v>
      </c>
      <c r="L2032" s="128">
        <v>33819100000</v>
      </c>
      <c r="M2032" s="128">
        <v>35531400000</v>
      </c>
      <c r="N2032" s="128">
        <v>37405400000</v>
      </c>
      <c r="O2032" s="128">
        <v>39344200000</v>
      </c>
      <c r="P2032" s="128">
        <v>41388700000</v>
      </c>
      <c r="Q2032" s="128">
        <v>43373500000</v>
      </c>
      <c r="R2032" s="128">
        <v>45346000000</v>
      </c>
      <c r="S2032" s="128">
        <v>47307500000</v>
      </c>
      <c r="T2032" s="128">
        <v>49260100000</v>
      </c>
      <c r="U2032" s="128">
        <v>51206600000</v>
      </c>
      <c r="V2032" s="128">
        <v>53109800000</v>
      </c>
      <c r="W2032" s="128">
        <v>55011400000</v>
      </c>
      <c r="X2032" s="128">
        <v>56915100000</v>
      </c>
      <c r="Y2032" s="128">
        <v>58821900000</v>
      </c>
      <c r="Z2032" s="128">
        <v>60731900000</v>
      </c>
      <c r="AA2032" s="128">
        <v>62481600000</v>
      </c>
      <c r="AB2032" s="128">
        <v>64237200000</v>
      </c>
      <c r="AC2032" s="128">
        <v>65998000000</v>
      </c>
      <c r="AD2032" s="128">
        <v>67765800000</v>
      </c>
      <c r="AE2032" s="128">
        <v>69538000000</v>
      </c>
      <c r="AF2032" s="128">
        <v>71314300000</v>
      </c>
      <c r="AG2032" s="128">
        <v>73094200000</v>
      </c>
      <c r="AH2032" s="128">
        <v>74876300000</v>
      </c>
    </row>
    <row r="2033" spans="1:34" x14ac:dyDescent="0.35">
      <c r="A2033" s="127" t="s">
        <v>2819</v>
      </c>
      <c r="B2033" s="127" t="s">
        <v>964</v>
      </c>
      <c r="C2033" s="127">
        <v>0</v>
      </c>
      <c r="D2033" s="127">
        <v>0</v>
      </c>
      <c r="E2033" s="127">
        <v>0</v>
      </c>
      <c r="F2033" s="127">
        <v>0</v>
      </c>
      <c r="G2033" s="127">
        <v>0</v>
      </c>
      <c r="H2033" s="127">
        <v>0</v>
      </c>
      <c r="I2033" s="127">
        <v>0</v>
      </c>
      <c r="J2033" s="127">
        <v>0</v>
      </c>
      <c r="K2033" s="127">
        <v>0</v>
      </c>
      <c r="L2033" s="127">
        <v>0</v>
      </c>
      <c r="M2033" s="127">
        <v>0</v>
      </c>
      <c r="N2033" s="127">
        <v>0</v>
      </c>
      <c r="O2033" s="127">
        <v>0</v>
      </c>
      <c r="P2033" s="127">
        <v>0</v>
      </c>
      <c r="Q2033" s="127">
        <v>0</v>
      </c>
      <c r="R2033" s="127">
        <v>0</v>
      </c>
      <c r="S2033" s="127">
        <v>0</v>
      </c>
      <c r="T2033" s="127">
        <v>0</v>
      </c>
      <c r="U2033" s="127">
        <v>0</v>
      </c>
      <c r="V2033" s="127">
        <v>0</v>
      </c>
      <c r="W2033" s="127">
        <v>0</v>
      </c>
      <c r="X2033" s="127">
        <v>0</v>
      </c>
      <c r="Y2033" s="127">
        <v>0</v>
      </c>
      <c r="Z2033" s="127">
        <v>0</v>
      </c>
      <c r="AA2033" s="127">
        <v>0</v>
      </c>
      <c r="AB2033" s="127">
        <v>0</v>
      </c>
      <c r="AC2033" s="127">
        <v>0</v>
      </c>
      <c r="AD2033" s="127">
        <v>0</v>
      </c>
      <c r="AE2033" s="127">
        <v>0</v>
      </c>
      <c r="AF2033" s="127">
        <v>0</v>
      </c>
      <c r="AG2033" s="127">
        <v>0</v>
      </c>
      <c r="AH2033" s="127">
        <v>0</v>
      </c>
    </row>
    <row r="2034" spans="1:34" x14ac:dyDescent="0.35">
      <c r="A2034" s="127" t="s">
        <v>2820</v>
      </c>
      <c r="B2034" s="127" t="s">
        <v>964</v>
      </c>
      <c r="C2034" s="128">
        <v>1167480000</v>
      </c>
      <c r="D2034" s="128">
        <v>934829000</v>
      </c>
      <c r="E2034" s="128">
        <v>1142920000</v>
      </c>
      <c r="F2034" s="128">
        <v>1271610000</v>
      </c>
      <c r="G2034" s="128">
        <v>1381410000</v>
      </c>
      <c r="H2034" s="128">
        <v>1470170000</v>
      </c>
      <c r="I2034" s="128">
        <v>1547610000</v>
      </c>
      <c r="J2034" s="128">
        <v>1619120000</v>
      </c>
      <c r="K2034" s="128">
        <v>1687710000</v>
      </c>
      <c r="L2034" s="128">
        <v>1779950000</v>
      </c>
      <c r="M2034" s="128">
        <v>1870070000</v>
      </c>
      <c r="N2034" s="128">
        <v>1968700000</v>
      </c>
      <c r="O2034" s="128">
        <v>2070750000</v>
      </c>
      <c r="P2034" s="128">
        <v>2178350000</v>
      </c>
      <c r="Q2034" s="128">
        <v>2282810000</v>
      </c>
      <c r="R2034" s="128">
        <v>2386630000</v>
      </c>
      <c r="S2034" s="128">
        <v>2489870000</v>
      </c>
      <c r="T2034" s="128">
        <v>2592640000</v>
      </c>
      <c r="U2034" s="128">
        <v>2695080000</v>
      </c>
      <c r="V2034" s="128">
        <v>2795250000</v>
      </c>
      <c r="W2034" s="128">
        <v>2895340000</v>
      </c>
      <c r="X2034" s="128">
        <v>2995530000</v>
      </c>
      <c r="Y2034" s="128">
        <v>3095890000</v>
      </c>
      <c r="Z2034" s="128">
        <v>3196420000</v>
      </c>
      <c r="AA2034" s="128">
        <v>3288500000</v>
      </c>
      <c r="AB2034" s="128">
        <v>3380900000</v>
      </c>
      <c r="AC2034" s="128">
        <v>3473580000</v>
      </c>
      <c r="AD2034" s="128">
        <v>3566620000</v>
      </c>
      <c r="AE2034" s="128">
        <v>3659890000</v>
      </c>
      <c r="AF2034" s="128">
        <v>3753380000</v>
      </c>
      <c r="AG2034" s="128">
        <v>3847060000</v>
      </c>
      <c r="AH2034" s="128">
        <v>3940860000</v>
      </c>
    </row>
    <row r="2035" spans="1:34" x14ac:dyDescent="0.35">
      <c r="A2035" s="127" t="s">
        <v>2821</v>
      </c>
      <c r="B2035" s="127" t="s">
        <v>964</v>
      </c>
      <c r="C2035" s="127">
        <v>0</v>
      </c>
      <c r="D2035" s="127">
        <v>0</v>
      </c>
      <c r="E2035" s="127">
        <v>0</v>
      </c>
      <c r="F2035" s="127">
        <v>0</v>
      </c>
      <c r="G2035" s="127">
        <v>0</v>
      </c>
      <c r="H2035" s="127">
        <v>0</v>
      </c>
      <c r="I2035" s="127">
        <v>0</v>
      </c>
      <c r="J2035" s="127">
        <v>0</v>
      </c>
      <c r="K2035" s="127">
        <v>0</v>
      </c>
      <c r="L2035" s="127">
        <v>0</v>
      </c>
      <c r="M2035" s="127">
        <v>0</v>
      </c>
      <c r="N2035" s="127">
        <v>0</v>
      </c>
      <c r="O2035" s="127">
        <v>0</v>
      </c>
      <c r="P2035" s="127">
        <v>0</v>
      </c>
      <c r="Q2035" s="127">
        <v>0</v>
      </c>
      <c r="R2035" s="127">
        <v>0</v>
      </c>
      <c r="S2035" s="127">
        <v>0</v>
      </c>
      <c r="T2035" s="127">
        <v>0</v>
      </c>
      <c r="U2035" s="127">
        <v>0</v>
      </c>
      <c r="V2035" s="127">
        <v>0</v>
      </c>
      <c r="W2035" s="127">
        <v>0</v>
      </c>
      <c r="X2035" s="127">
        <v>0</v>
      </c>
      <c r="Y2035" s="127">
        <v>0</v>
      </c>
      <c r="Z2035" s="127">
        <v>0</v>
      </c>
      <c r="AA2035" s="127">
        <v>0</v>
      </c>
      <c r="AB2035" s="127">
        <v>0</v>
      </c>
      <c r="AC2035" s="127">
        <v>0</v>
      </c>
      <c r="AD2035" s="127">
        <v>0</v>
      </c>
      <c r="AE2035" s="127">
        <v>0</v>
      </c>
      <c r="AF2035" s="127">
        <v>0</v>
      </c>
      <c r="AG2035" s="127">
        <v>0</v>
      </c>
      <c r="AH2035" s="127">
        <v>0</v>
      </c>
    </row>
    <row r="2036" spans="1:34" x14ac:dyDescent="0.35">
      <c r="A2036" s="127" t="s">
        <v>2822</v>
      </c>
      <c r="B2036" s="127" t="s">
        <v>964</v>
      </c>
      <c r="C2036" s="127">
        <v>0</v>
      </c>
      <c r="D2036" s="127">
        <v>0</v>
      </c>
      <c r="E2036" s="127">
        <v>0</v>
      </c>
      <c r="F2036" s="127">
        <v>0</v>
      </c>
      <c r="G2036" s="127">
        <v>0</v>
      </c>
      <c r="H2036" s="127">
        <v>0</v>
      </c>
      <c r="I2036" s="127">
        <v>0</v>
      </c>
      <c r="J2036" s="127">
        <v>0</v>
      </c>
      <c r="K2036" s="127">
        <v>0</v>
      </c>
      <c r="L2036" s="127">
        <v>0</v>
      </c>
      <c r="M2036" s="127">
        <v>0</v>
      </c>
      <c r="N2036" s="127">
        <v>0</v>
      </c>
      <c r="O2036" s="127">
        <v>0</v>
      </c>
      <c r="P2036" s="127">
        <v>0</v>
      </c>
      <c r="Q2036" s="127">
        <v>0</v>
      </c>
      <c r="R2036" s="127">
        <v>0</v>
      </c>
      <c r="S2036" s="127">
        <v>0</v>
      </c>
      <c r="T2036" s="127">
        <v>0</v>
      </c>
      <c r="U2036" s="127">
        <v>0</v>
      </c>
      <c r="V2036" s="127">
        <v>0</v>
      </c>
      <c r="W2036" s="127">
        <v>0</v>
      </c>
      <c r="X2036" s="127">
        <v>0</v>
      </c>
      <c r="Y2036" s="127">
        <v>0</v>
      </c>
      <c r="Z2036" s="127">
        <v>0</v>
      </c>
      <c r="AA2036" s="127">
        <v>0</v>
      </c>
      <c r="AB2036" s="127">
        <v>0</v>
      </c>
      <c r="AC2036" s="127">
        <v>0</v>
      </c>
      <c r="AD2036" s="127">
        <v>0</v>
      </c>
      <c r="AE2036" s="127">
        <v>0</v>
      </c>
      <c r="AF2036" s="127">
        <v>0</v>
      </c>
      <c r="AG2036" s="127">
        <v>0</v>
      </c>
      <c r="AH2036" s="127">
        <v>0</v>
      </c>
    </row>
    <row r="2037" spans="1:34" x14ac:dyDescent="0.35">
      <c r="A2037" s="127" t="s">
        <v>2823</v>
      </c>
      <c r="B2037" s="127" t="s">
        <v>964</v>
      </c>
      <c r="C2037" s="127">
        <v>0</v>
      </c>
      <c r="D2037" s="127">
        <v>0</v>
      </c>
      <c r="E2037" s="127">
        <v>0</v>
      </c>
      <c r="F2037" s="127">
        <v>0</v>
      </c>
      <c r="G2037" s="127">
        <v>0</v>
      </c>
      <c r="H2037" s="127">
        <v>0</v>
      </c>
      <c r="I2037" s="127">
        <v>0</v>
      </c>
      <c r="J2037" s="127">
        <v>0</v>
      </c>
      <c r="K2037" s="127">
        <v>0</v>
      </c>
      <c r="L2037" s="127">
        <v>0</v>
      </c>
      <c r="M2037" s="127">
        <v>0</v>
      </c>
      <c r="N2037" s="127">
        <v>0</v>
      </c>
      <c r="O2037" s="127">
        <v>0</v>
      </c>
      <c r="P2037" s="127">
        <v>0</v>
      </c>
      <c r="Q2037" s="127">
        <v>0</v>
      </c>
      <c r="R2037" s="127">
        <v>0</v>
      </c>
      <c r="S2037" s="127">
        <v>0</v>
      </c>
      <c r="T2037" s="127">
        <v>0</v>
      </c>
      <c r="U2037" s="127">
        <v>0</v>
      </c>
      <c r="V2037" s="127">
        <v>0</v>
      </c>
      <c r="W2037" s="127">
        <v>0</v>
      </c>
      <c r="X2037" s="127">
        <v>0</v>
      </c>
      <c r="Y2037" s="127">
        <v>0</v>
      </c>
      <c r="Z2037" s="127">
        <v>0</v>
      </c>
      <c r="AA2037" s="127">
        <v>0</v>
      </c>
      <c r="AB2037" s="127">
        <v>0</v>
      </c>
      <c r="AC2037" s="127">
        <v>0</v>
      </c>
      <c r="AD2037" s="127">
        <v>0</v>
      </c>
      <c r="AE2037" s="127">
        <v>0</v>
      </c>
      <c r="AF2037" s="127">
        <v>0</v>
      </c>
      <c r="AG2037" s="127">
        <v>0</v>
      </c>
      <c r="AH2037" s="127">
        <v>0</v>
      </c>
    </row>
    <row r="2038" spans="1:34" x14ac:dyDescent="0.35">
      <c r="A2038" s="127" t="s">
        <v>2824</v>
      </c>
      <c r="B2038" s="127" t="s">
        <v>964</v>
      </c>
      <c r="C2038" s="127">
        <v>0</v>
      </c>
      <c r="D2038" s="127">
        <v>0</v>
      </c>
      <c r="E2038" s="127">
        <v>0</v>
      </c>
      <c r="F2038" s="127">
        <v>0</v>
      </c>
      <c r="G2038" s="127">
        <v>0</v>
      </c>
      <c r="H2038" s="127">
        <v>0</v>
      </c>
      <c r="I2038" s="127">
        <v>0</v>
      </c>
      <c r="J2038" s="127">
        <v>0</v>
      </c>
      <c r="K2038" s="127">
        <v>0</v>
      </c>
      <c r="L2038" s="127">
        <v>0</v>
      </c>
      <c r="M2038" s="127">
        <v>0</v>
      </c>
      <c r="N2038" s="127">
        <v>0</v>
      </c>
      <c r="O2038" s="127">
        <v>0</v>
      </c>
      <c r="P2038" s="127">
        <v>0</v>
      </c>
      <c r="Q2038" s="127">
        <v>0</v>
      </c>
      <c r="R2038" s="127">
        <v>0</v>
      </c>
      <c r="S2038" s="127">
        <v>0</v>
      </c>
      <c r="T2038" s="127">
        <v>0</v>
      </c>
      <c r="U2038" s="127">
        <v>0</v>
      </c>
      <c r="V2038" s="127">
        <v>0</v>
      </c>
      <c r="W2038" s="127">
        <v>0</v>
      </c>
      <c r="X2038" s="127">
        <v>0</v>
      </c>
      <c r="Y2038" s="127">
        <v>0</v>
      </c>
      <c r="Z2038" s="127">
        <v>0</v>
      </c>
      <c r="AA2038" s="127">
        <v>0</v>
      </c>
      <c r="AB2038" s="127">
        <v>0</v>
      </c>
      <c r="AC2038" s="127">
        <v>0</v>
      </c>
      <c r="AD2038" s="127">
        <v>0</v>
      </c>
      <c r="AE2038" s="127">
        <v>0</v>
      </c>
      <c r="AF2038" s="127">
        <v>0</v>
      </c>
      <c r="AG2038" s="127">
        <v>0</v>
      </c>
      <c r="AH2038" s="127">
        <v>0</v>
      </c>
    </row>
    <row r="2039" spans="1:34" x14ac:dyDescent="0.35">
      <c r="A2039" s="127" t="s">
        <v>2825</v>
      </c>
      <c r="B2039" s="127" t="s">
        <v>964</v>
      </c>
      <c r="C2039" s="127">
        <v>0</v>
      </c>
      <c r="D2039" s="127">
        <v>0</v>
      </c>
      <c r="E2039" s="127">
        <v>0</v>
      </c>
      <c r="F2039" s="127">
        <v>0</v>
      </c>
      <c r="G2039" s="127">
        <v>0</v>
      </c>
      <c r="H2039" s="127">
        <v>0</v>
      </c>
      <c r="I2039" s="127">
        <v>0</v>
      </c>
      <c r="J2039" s="127">
        <v>0</v>
      </c>
      <c r="K2039" s="127">
        <v>0</v>
      </c>
      <c r="L2039" s="127">
        <v>0</v>
      </c>
      <c r="M2039" s="127">
        <v>0</v>
      </c>
      <c r="N2039" s="127">
        <v>0</v>
      </c>
      <c r="O2039" s="127">
        <v>0</v>
      </c>
      <c r="P2039" s="127">
        <v>0</v>
      </c>
      <c r="Q2039" s="127">
        <v>0</v>
      </c>
      <c r="R2039" s="127">
        <v>0</v>
      </c>
      <c r="S2039" s="127">
        <v>0</v>
      </c>
      <c r="T2039" s="127">
        <v>0</v>
      </c>
      <c r="U2039" s="127">
        <v>0</v>
      </c>
      <c r="V2039" s="127">
        <v>0</v>
      </c>
      <c r="W2039" s="127">
        <v>0</v>
      </c>
      <c r="X2039" s="127">
        <v>0</v>
      </c>
      <c r="Y2039" s="127">
        <v>0</v>
      </c>
      <c r="Z2039" s="127">
        <v>0</v>
      </c>
      <c r="AA2039" s="127">
        <v>0</v>
      </c>
      <c r="AB2039" s="127">
        <v>0</v>
      </c>
      <c r="AC2039" s="127">
        <v>0</v>
      </c>
      <c r="AD2039" s="127">
        <v>0</v>
      </c>
      <c r="AE2039" s="127">
        <v>0</v>
      </c>
      <c r="AF2039" s="127">
        <v>0</v>
      </c>
      <c r="AG2039" s="127">
        <v>0</v>
      </c>
      <c r="AH2039" s="127">
        <v>0</v>
      </c>
    </row>
    <row r="2040" spans="1:34" x14ac:dyDescent="0.35">
      <c r="A2040" s="127" t="s">
        <v>2826</v>
      </c>
      <c r="B2040" s="127" t="s">
        <v>964</v>
      </c>
      <c r="C2040" s="128">
        <v>9294460</v>
      </c>
      <c r="D2040" s="128">
        <v>7219280</v>
      </c>
      <c r="E2040" s="128">
        <v>8558420</v>
      </c>
      <c r="F2040" s="128">
        <v>9235530</v>
      </c>
      <c r="G2040" s="128">
        <v>9577330</v>
      </c>
      <c r="H2040" s="128">
        <v>9738590</v>
      </c>
      <c r="I2040" s="128">
        <v>9795390</v>
      </c>
      <c r="J2040" s="128">
        <v>9788640</v>
      </c>
      <c r="K2040" s="128">
        <v>9737300</v>
      </c>
      <c r="L2040" s="128">
        <v>9648770</v>
      </c>
      <c r="M2040" s="128">
        <v>9557300</v>
      </c>
      <c r="N2040" s="128">
        <v>9549160</v>
      </c>
      <c r="O2040" s="128">
        <v>9553400</v>
      </c>
      <c r="P2040" s="128">
        <v>9575670</v>
      </c>
      <c r="Q2040" s="128">
        <v>9526630</v>
      </c>
      <c r="R2040" s="128">
        <v>9465270</v>
      </c>
      <c r="S2040" s="128">
        <v>9395240</v>
      </c>
      <c r="T2040" s="128">
        <v>9319420</v>
      </c>
      <c r="U2040" s="128">
        <v>9241270</v>
      </c>
      <c r="V2040" s="128">
        <v>9142510</v>
      </c>
      <c r="W2040" s="128">
        <v>9047200</v>
      </c>
      <c r="X2040" s="128">
        <v>8951700</v>
      </c>
      <c r="Y2040" s="128">
        <v>8858010</v>
      </c>
      <c r="Z2040" s="128">
        <v>8769250</v>
      </c>
      <c r="AA2040" s="128">
        <v>8645030</v>
      </c>
      <c r="AB2040" s="128">
        <v>8525530</v>
      </c>
      <c r="AC2040" s="128">
        <v>8410180</v>
      </c>
      <c r="AD2040" s="128">
        <v>8294000</v>
      </c>
      <c r="AE2040" s="128">
        <v>8176550</v>
      </c>
      <c r="AF2040" s="128">
        <v>8058560</v>
      </c>
      <c r="AG2040" s="128">
        <v>7936200</v>
      </c>
      <c r="AH2040" s="128">
        <v>7811830</v>
      </c>
    </row>
    <row r="2041" spans="1:34" x14ac:dyDescent="0.35">
      <c r="A2041" s="127" t="s">
        <v>2827</v>
      </c>
      <c r="B2041" s="127" t="s">
        <v>964</v>
      </c>
      <c r="C2041" s="127">
        <v>0</v>
      </c>
      <c r="D2041" s="127">
        <v>0</v>
      </c>
      <c r="E2041" s="127">
        <v>0</v>
      </c>
      <c r="F2041" s="127">
        <v>0</v>
      </c>
      <c r="G2041" s="127">
        <v>0</v>
      </c>
      <c r="H2041" s="127">
        <v>0</v>
      </c>
      <c r="I2041" s="127">
        <v>0</v>
      </c>
      <c r="J2041" s="127">
        <v>0</v>
      </c>
      <c r="K2041" s="127">
        <v>0</v>
      </c>
      <c r="L2041" s="127">
        <v>0</v>
      </c>
      <c r="M2041" s="127">
        <v>0</v>
      </c>
      <c r="N2041" s="127">
        <v>0</v>
      </c>
      <c r="O2041" s="127">
        <v>0</v>
      </c>
      <c r="P2041" s="127">
        <v>0</v>
      </c>
      <c r="Q2041" s="127">
        <v>0</v>
      </c>
      <c r="R2041" s="127">
        <v>0</v>
      </c>
      <c r="S2041" s="127">
        <v>0</v>
      </c>
      <c r="T2041" s="127">
        <v>0</v>
      </c>
      <c r="U2041" s="127">
        <v>0</v>
      </c>
      <c r="V2041" s="127">
        <v>0</v>
      </c>
      <c r="W2041" s="127">
        <v>0</v>
      </c>
      <c r="X2041" s="127">
        <v>0</v>
      </c>
      <c r="Y2041" s="127">
        <v>0</v>
      </c>
      <c r="Z2041" s="127">
        <v>0</v>
      </c>
      <c r="AA2041" s="127">
        <v>0</v>
      </c>
      <c r="AB2041" s="127">
        <v>0</v>
      </c>
      <c r="AC2041" s="127">
        <v>0</v>
      </c>
      <c r="AD2041" s="127">
        <v>0</v>
      </c>
      <c r="AE2041" s="127">
        <v>0</v>
      </c>
      <c r="AF2041" s="127">
        <v>0</v>
      </c>
      <c r="AG2041" s="127">
        <v>0</v>
      </c>
      <c r="AH2041" s="127">
        <v>0</v>
      </c>
    </row>
    <row r="2042" spans="1:34" x14ac:dyDescent="0.35">
      <c r="A2042" s="127" t="s">
        <v>2828</v>
      </c>
      <c r="B2042" s="127" t="s">
        <v>964</v>
      </c>
      <c r="C2042" s="128">
        <v>20583500000</v>
      </c>
      <c r="D2042" s="128">
        <v>16035100000</v>
      </c>
      <c r="E2042" s="128">
        <v>19104400000</v>
      </c>
      <c r="F2042" s="128">
        <v>20760900000</v>
      </c>
      <c r="G2042" s="128">
        <v>21719700000</v>
      </c>
      <c r="H2042" s="128">
        <v>22318600000</v>
      </c>
      <c r="I2042" s="128">
        <v>22726700000</v>
      </c>
      <c r="J2042" s="128">
        <v>23028100000</v>
      </c>
      <c r="K2042" s="128">
        <v>23266300000</v>
      </c>
      <c r="L2042" s="128">
        <v>23449800000</v>
      </c>
      <c r="M2042" s="128">
        <v>23607700000</v>
      </c>
      <c r="N2042" s="128">
        <v>23907900000</v>
      </c>
      <c r="O2042" s="128">
        <v>24244000000</v>
      </c>
      <c r="P2042" s="128">
        <v>24625700000</v>
      </c>
      <c r="Q2042" s="128">
        <v>24835400000</v>
      </c>
      <c r="R2042" s="128">
        <v>25022100000</v>
      </c>
      <c r="S2042" s="128">
        <v>25190700000</v>
      </c>
      <c r="T2042" s="128">
        <v>25348700000</v>
      </c>
      <c r="U2042" s="128">
        <v>25503500000</v>
      </c>
      <c r="V2042" s="128">
        <v>25611200000</v>
      </c>
      <c r="W2042" s="128">
        <v>25730200000</v>
      </c>
      <c r="X2042" s="128">
        <v>25870200000</v>
      </c>
      <c r="Y2042" s="128">
        <v>26030900000</v>
      </c>
      <c r="Z2042" s="128">
        <v>26209900000</v>
      </c>
      <c r="AA2042" s="128">
        <v>26292400000</v>
      </c>
      <c r="AB2042" s="128">
        <v>26397200000</v>
      </c>
      <c r="AC2042" s="128">
        <v>26520100000</v>
      </c>
      <c r="AD2042" s="128">
        <v>26664800000</v>
      </c>
      <c r="AE2042" s="128">
        <v>26822900000</v>
      </c>
      <c r="AF2042" s="128">
        <v>26992800000</v>
      </c>
      <c r="AG2042" s="128">
        <v>27173300000</v>
      </c>
      <c r="AH2042" s="128">
        <v>27359400000</v>
      </c>
    </row>
    <row r="2043" spans="1:34" x14ac:dyDescent="0.35">
      <c r="A2043" s="127" t="s">
        <v>2829</v>
      </c>
      <c r="B2043" s="127" t="s">
        <v>964</v>
      </c>
      <c r="C2043" s="127">
        <v>0</v>
      </c>
      <c r="D2043" s="127">
        <v>0</v>
      </c>
      <c r="E2043" s="127">
        <v>0</v>
      </c>
      <c r="F2043" s="127">
        <v>0</v>
      </c>
      <c r="G2043" s="127">
        <v>0</v>
      </c>
      <c r="H2043" s="127">
        <v>0</v>
      </c>
      <c r="I2043" s="127">
        <v>0</v>
      </c>
      <c r="J2043" s="127">
        <v>0</v>
      </c>
      <c r="K2043" s="127">
        <v>0</v>
      </c>
      <c r="L2043" s="127">
        <v>0</v>
      </c>
      <c r="M2043" s="127">
        <v>0</v>
      </c>
      <c r="N2043" s="127">
        <v>0</v>
      </c>
      <c r="O2043" s="127">
        <v>0</v>
      </c>
      <c r="P2043" s="127">
        <v>0</v>
      </c>
      <c r="Q2043" s="127">
        <v>0</v>
      </c>
      <c r="R2043" s="127">
        <v>0</v>
      </c>
      <c r="S2043" s="127">
        <v>0</v>
      </c>
      <c r="T2043" s="127">
        <v>0</v>
      </c>
      <c r="U2043" s="127">
        <v>0</v>
      </c>
      <c r="V2043" s="127">
        <v>0</v>
      </c>
      <c r="W2043" s="127">
        <v>0</v>
      </c>
      <c r="X2043" s="127">
        <v>0</v>
      </c>
      <c r="Y2043" s="127">
        <v>0</v>
      </c>
      <c r="Z2043" s="127">
        <v>0</v>
      </c>
      <c r="AA2043" s="127">
        <v>0</v>
      </c>
      <c r="AB2043" s="127">
        <v>0</v>
      </c>
      <c r="AC2043" s="127">
        <v>0</v>
      </c>
      <c r="AD2043" s="127">
        <v>0</v>
      </c>
      <c r="AE2043" s="127">
        <v>0</v>
      </c>
      <c r="AF2043" s="127">
        <v>0</v>
      </c>
      <c r="AG2043" s="127">
        <v>0</v>
      </c>
      <c r="AH2043" s="127">
        <v>0</v>
      </c>
    </row>
    <row r="2044" spans="1:34" x14ac:dyDescent="0.35">
      <c r="A2044" s="127" t="s">
        <v>2830</v>
      </c>
      <c r="B2044" s="127" t="s">
        <v>964</v>
      </c>
      <c r="C2044" s="128">
        <v>1083340000</v>
      </c>
      <c r="D2044" s="128">
        <v>843953000</v>
      </c>
      <c r="E2044" s="128">
        <v>1005490000</v>
      </c>
      <c r="F2044" s="128">
        <v>1092680000</v>
      </c>
      <c r="G2044" s="128">
        <v>1143140000</v>
      </c>
      <c r="H2044" s="128">
        <v>1174660000</v>
      </c>
      <c r="I2044" s="128">
        <v>1196140000</v>
      </c>
      <c r="J2044" s="128">
        <v>1212010000</v>
      </c>
      <c r="K2044" s="128">
        <v>1224540000</v>
      </c>
      <c r="L2044" s="128">
        <v>1234200000</v>
      </c>
      <c r="M2044" s="128">
        <v>1242510000</v>
      </c>
      <c r="N2044" s="128">
        <v>1258310000</v>
      </c>
      <c r="O2044" s="128">
        <v>1276000000</v>
      </c>
      <c r="P2044" s="128">
        <v>1296090000</v>
      </c>
      <c r="Q2044" s="128">
        <v>1307130000</v>
      </c>
      <c r="R2044" s="128">
        <v>1316950000</v>
      </c>
      <c r="S2044" s="128">
        <v>1325830000</v>
      </c>
      <c r="T2044" s="128">
        <v>1334140000</v>
      </c>
      <c r="U2044" s="128">
        <v>1342290000</v>
      </c>
      <c r="V2044" s="128">
        <v>1347960000</v>
      </c>
      <c r="W2044" s="128">
        <v>1354220000</v>
      </c>
      <c r="X2044" s="128">
        <v>1361590000</v>
      </c>
      <c r="Y2044" s="128">
        <v>1370050000</v>
      </c>
      <c r="Z2044" s="128">
        <v>1379470000</v>
      </c>
      <c r="AA2044" s="128">
        <v>1383810000</v>
      </c>
      <c r="AB2044" s="128">
        <v>1389330000</v>
      </c>
      <c r="AC2044" s="128">
        <v>1395790000</v>
      </c>
      <c r="AD2044" s="128">
        <v>1403410000</v>
      </c>
      <c r="AE2044" s="128">
        <v>1411730000</v>
      </c>
      <c r="AF2044" s="128">
        <v>1420680000</v>
      </c>
      <c r="AG2044" s="128">
        <v>1430170000</v>
      </c>
      <c r="AH2044" s="128">
        <v>1439970000</v>
      </c>
    </row>
    <row r="2045" spans="1:34" x14ac:dyDescent="0.35">
      <c r="A2045" s="127" t="s">
        <v>2831</v>
      </c>
      <c r="B2045" s="127" t="s">
        <v>964</v>
      </c>
      <c r="C2045" s="127">
        <v>0</v>
      </c>
      <c r="D2045" s="127">
        <v>0</v>
      </c>
      <c r="E2045" s="127">
        <v>0</v>
      </c>
      <c r="F2045" s="127">
        <v>0</v>
      </c>
      <c r="G2045" s="127">
        <v>0</v>
      </c>
      <c r="H2045" s="127">
        <v>0</v>
      </c>
      <c r="I2045" s="127">
        <v>0</v>
      </c>
      <c r="J2045" s="127">
        <v>0</v>
      </c>
      <c r="K2045" s="127">
        <v>0</v>
      </c>
      <c r="L2045" s="127">
        <v>0</v>
      </c>
      <c r="M2045" s="127">
        <v>0</v>
      </c>
      <c r="N2045" s="127">
        <v>0</v>
      </c>
      <c r="O2045" s="127">
        <v>0</v>
      </c>
      <c r="P2045" s="127">
        <v>0</v>
      </c>
      <c r="Q2045" s="127">
        <v>0</v>
      </c>
      <c r="R2045" s="127">
        <v>0</v>
      </c>
      <c r="S2045" s="127">
        <v>0</v>
      </c>
      <c r="T2045" s="127">
        <v>0</v>
      </c>
      <c r="U2045" s="127">
        <v>0</v>
      </c>
      <c r="V2045" s="127">
        <v>0</v>
      </c>
      <c r="W2045" s="127">
        <v>0</v>
      </c>
      <c r="X2045" s="127">
        <v>0</v>
      </c>
      <c r="Y2045" s="127">
        <v>0</v>
      </c>
      <c r="Z2045" s="127">
        <v>0</v>
      </c>
      <c r="AA2045" s="127">
        <v>0</v>
      </c>
      <c r="AB2045" s="127">
        <v>0</v>
      </c>
      <c r="AC2045" s="127">
        <v>0</v>
      </c>
      <c r="AD2045" s="127">
        <v>0</v>
      </c>
      <c r="AE2045" s="127">
        <v>0</v>
      </c>
      <c r="AF2045" s="127">
        <v>0</v>
      </c>
      <c r="AG2045" s="127">
        <v>0</v>
      </c>
      <c r="AH2045" s="127">
        <v>0</v>
      </c>
    </row>
    <row r="2046" spans="1:34" x14ac:dyDescent="0.35">
      <c r="A2046" s="127" t="s">
        <v>2832</v>
      </c>
      <c r="B2046" s="127" t="s">
        <v>964</v>
      </c>
      <c r="C2046" s="127">
        <v>0</v>
      </c>
      <c r="D2046" s="127">
        <v>0</v>
      </c>
      <c r="E2046" s="127">
        <v>0</v>
      </c>
      <c r="F2046" s="127">
        <v>0</v>
      </c>
      <c r="G2046" s="127">
        <v>0</v>
      </c>
      <c r="H2046" s="127">
        <v>0</v>
      </c>
      <c r="I2046" s="127">
        <v>0</v>
      </c>
      <c r="J2046" s="127">
        <v>0</v>
      </c>
      <c r="K2046" s="127">
        <v>0</v>
      </c>
      <c r="L2046" s="127">
        <v>0</v>
      </c>
      <c r="M2046" s="127">
        <v>0</v>
      </c>
      <c r="N2046" s="127">
        <v>0</v>
      </c>
      <c r="O2046" s="127">
        <v>0</v>
      </c>
      <c r="P2046" s="127">
        <v>0</v>
      </c>
      <c r="Q2046" s="127">
        <v>0</v>
      </c>
      <c r="R2046" s="127">
        <v>0</v>
      </c>
      <c r="S2046" s="127">
        <v>0</v>
      </c>
      <c r="T2046" s="127">
        <v>0</v>
      </c>
      <c r="U2046" s="127">
        <v>0</v>
      </c>
      <c r="V2046" s="127">
        <v>0</v>
      </c>
      <c r="W2046" s="127">
        <v>0</v>
      </c>
      <c r="X2046" s="127">
        <v>0</v>
      </c>
      <c r="Y2046" s="127">
        <v>0</v>
      </c>
      <c r="Z2046" s="127">
        <v>0</v>
      </c>
      <c r="AA2046" s="127">
        <v>0</v>
      </c>
      <c r="AB2046" s="127">
        <v>0</v>
      </c>
      <c r="AC2046" s="127">
        <v>0</v>
      </c>
      <c r="AD2046" s="127">
        <v>0</v>
      </c>
      <c r="AE2046" s="127">
        <v>0</v>
      </c>
      <c r="AF2046" s="127">
        <v>0</v>
      </c>
      <c r="AG2046" s="127">
        <v>0</v>
      </c>
      <c r="AH2046" s="127">
        <v>0</v>
      </c>
    </row>
    <row r="2047" spans="1:34" x14ac:dyDescent="0.35">
      <c r="A2047" s="127" t="s">
        <v>2833</v>
      </c>
      <c r="B2047" s="127" t="s">
        <v>964</v>
      </c>
      <c r="C2047" s="127">
        <v>0</v>
      </c>
      <c r="D2047" s="127">
        <v>0</v>
      </c>
      <c r="E2047" s="127">
        <v>0</v>
      </c>
      <c r="F2047" s="127">
        <v>0</v>
      </c>
      <c r="G2047" s="127">
        <v>0</v>
      </c>
      <c r="H2047" s="127">
        <v>0</v>
      </c>
      <c r="I2047" s="127">
        <v>0</v>
      </c>
      <c r="J2047" s="127">
        <v>0</v>
      </c>
      <c r="K2047" s="127">
        <v>0</v>
      </c>
      <c r="L2047" s="127">
        <v>0</v>
      </c>
      <c r="M2047" s="127">
        <v>0</v>
      </c>
      <c r="N2047" s="127">
        <v>0</v>
      </c>
      <c r="O2047" s="127">
        <v>0</v>
      </c>
      <c r="P2047" s="127">
        <v>0</v>
      </c>
      <c r="Q2047" s="127">
        <v>0</v>
      </c>
      <c r="R2047" s="127">
        <v>0</v>
      </c>
      <c r="S2047" s="127">
        <v>0</v>
      </c>
      <c r="T2047" s="127">
        <v>0</v>
      </c>
      <c r="U2047" s="127">
        <v>0</v>
      </c>
      <c r="V2047" s="127">
        <v>0</v>
      </c>
      <c r="W2047" s="127">
        <v>0</v>
      </c>
      <c r="X2047" s="127">
        <v>0</v>
      </c>
      <c r="Y2047" s="127">
        <v>0</v>
      </c>
      <c r="Z2047" s="127">
        <v>0</v>
      </c>
      <c r="AA2047" s="127">
        <v>0</v>
      </c>
      <c r="AB2047" s="127">
        <v>0</v>
      </c>
      <c r="AC2047" s="127">
        <v>0</v>
      </c>
      <c r="AD2047" s="127">
        <v>0</v>
      </c>
      <c r="AE2047" s="127">
        <v>0</v>
      </c>
      <c r="AF2047" s="127">
        <v>0</v>
      </c>
      <c r="AG2047" s="127">
        <v>0</v>
      </c>
      <c r="AH2047" s="127">
        <v>0</v>
      </c>
    </row>
    <row r="2048" spans="1:34" x14ac:dyDescent="0.35">
      <c r="A2048" s="127" t="s">
        <v>2834</v>
      </c>
      <c r="B2048" s="127" t="s">
        <v>964</v>
      </c>
      <c r="C2048" s="127">
        <v>0</v>
      </c>
      <c r="D2048" s="127">
        <v>0</v>
      </c>
      <c r="E2048" s="127">
        <v>0</v>
      </c>
      <c r="F2048" s="127">
        <v>0</v>
      </c>
      <c r="G2048" s="127">
        <v>0</v>
      </c>
      <c r="H2048" s="127">
        <v>0</v>
      </c>
      <c r="I2048" s="127">
        <v>0</v>
      </c>
      <c r="J2048" s="127">
        <v>0</v>
      </c>
      <c r="K2048" s="127">
        <v>0</v>
      </c>
      <c r="L2048" s="127">
        <v>0</v>
      </c>
      <c r="M2048" s="127">
        <v>0</v>
      </c>
      <c r="N2048" s="127">
        <v>0</v>
      </c>
      <c r="O2048" s="127">
        <v>0</v>
      </c>
      <c r="P2048" s="127">
        <v>0</v>
      </c>
      <c r="Q2048" s="127">
        <v>0</v>
      </c>
      <c r="R2048" s="127">
        <v>0</v>
      </c>
      <c r="S2048" s="127">
        <v>0</v>
      </c>
      <c r="T2048" s="127">
        <v>0</v>
      </c>
      <c r="U2048" s="127">
        <v>0</v>
      </c>
      <c r="V2048" s="127">
        <v>0</v>
      </c>
      <c r="W2048" s="127">
        <v>0</v>
      </c>
      <c r="X2048" s="127">
        <v>0</v>
      </c>
      <c r="Y2048" s="127">
        <v>0</v>
      </c>
      <c r="Z2048" s="127">
        <v>0</v>
      </c>
      <c r="AA2048" s="127">
        <v>0</v>
      </c>
      <c r="AB2048" s="127">
        <v>0</v>
      </c>
      <c r="AC2048" s="127">
        <v>0</v>
      </c>
      <c r="AD2048" s="127">
        <v>0</v>
      </c>
      <c r="AE2048" s="127">
        <v>0</v>
      </c>
      <c r="AF2048" s="127">
        <v>0</v>
      </c>
      <c r="AG2048" s="127">
        <v>0</v>
      </c>
      <c r="AH2048" s="127">
        <v>0</v>
      </c>
    </row>
    <row r="2049" spans="1:34" x14ac:dyDescent="0.35">
      <c r="A2049" s="127" t="s">
        <v>2835</v>
      </c>
      <c r="B2049" s="127" t="s">
        <v>964</v>
      </c>
      <c r="C2049" s="127">
        <v>0</v>
      </c>
      <c r="D2049" s="127">
        <v>0</v>
      </c>
      <c r="E2049" s="127">
        <v>0</v>
      </c>
      <c r="F2049" s="127">
        <v>0</v>
      </c>
      <c r="G2049" s="127">
        <v>0</v>
      </c>
      <c r="H2049" s="127">
        <v>0</v>
      </c>
      <c r="I2049" s="127">
        <v>0</v>
      </c>
      <c r="J2049" s="127">
        <v>0</v>
      </c>
      <c r="K2049" s="127">
        <v>0</v>
      </c>
      <c r="L2049" s="127">
        <v>0</v>
      </c>
      <c r="M2049" s="127">
        <v>0</v>
      </c>
      <c r="N2049" s="127">
        <v>0</v>
      </c>
      <c r="O2049" s="127">
        <v>0</v>
      </c>
      <c r="P2049" s="127">
        <v>0</v>
      </c>
      <c r="Q2049" s="127">
        <v>0</v>
      </c>
      <c r="R2049" s="127">
        <v>0</v>
      </c>
      <c r="S2049" s="127">
        <v>0</v>
      </c>
      <c r="T2049" s="127">
        <v>0</v>
      </c>
      <c r="U2049" s="127">
        <v>0</v>
      </c>
      <c r="V2049" s="127">
        <v>0</v>
      </c>
      <c r="W2049" s="127">
        <v>0</v>
      </c>
      <c r="X2049" s="127">
        <v>0</v>
      </c>
      <c r="Y2049" s="127">
        <v>0</v>
      </c>
      <c r="Z2049" s="127">
        <v>0</v>
      </c>
      <c r="AA2049" s="127">
        <v>0</v>
      </c>
      <c r="AB2049" s="127">
        <v>0</v>
      </c>
      <c r="AC2049" s="127">
        <v>0</v>
      </c>
      <c r="AD2049" s="127">
        <v>0</v>
      </c>
      <c r="AE2049" s="127">
        <v>0</v>
      </c>
      <c r="AF2049" s="127">
        <v>0</v>
      </c>
      <c r="AG2049" s="127">
        <v>0</v>
      </c>
      <c r="AH2049" s="127">
        <v>0</v>
      </c>
    </row>
    <row r="2050" spans="1:34" x14ac:dyDescent="0.35">
      <c r="A2050" s="127" t="s">
        <v>2836</v>
      </c>
      <c r="B2050" s="127" t="s">
        <v>964</v>
      </c>
      <c r="C2050" s="127">
        <v>0</v>
      </c>
      <c r="D2050" s="127">
        <v>0</v>
      </c>
      <c r="E2050" s="127">
        <v>0</v>
      </c>
      <c r="F2050" s="127">
        <v>0</v>
      </c>
      <c r="G2050" s="127">
        <v>0</v>
      </c>
      <c r="H2050" s="127">
        <v>0</v>
      </c>
      <c r="I2050" s="127">
        <v>0</v>
      </c>
      <c r="J2050" s="127">
        <v>0</v>
      </c>
      <c r="K2050" s="127">
        <v>0</v>
      </c>
      <c r="L2050" s="127">
        <v>0</v>
      </c>
      <c r="M2050" s="127">
        <v>0</v>
      </c>
      <c r="N2050" s="127">
        <v>0</v>
      </c>
      <c r="O2050" s="127">
        <v>0</v>
      </c>
      <c r="P2050" s="127">
        <v>0</v>
      </c>
      <c r="Q2050" s="127">
        <v>0</v>
      </c>
      <c r="R2050" s="127">
        <v>0</v>
      </c>
      <c r="S2050" s="127">
        <v>0</v>
      </c>
      <c r="T2050" s="127">
        <v>0</v>
      </c>
      <c r="U2050" s="127">
        <v>0</v>
      </c>
      <c r="V2050" s="127">
        <v>0</v>
      </c>
      <c r="W2050" s="127">
        <v>0</v>
      </c>
      <c r="X2050" s="127">
        <v>0</v>
      </c>
      <c r="Y2050" s="127">
        <v>0</v>
      </c>
      <c r="Z2050" s="127">
        <v>0</v>
      </c>
      <c r="AA2050" s="127">
        <v>0</v>
      </c>
      <c r="AB2050" s="127">
        <v>0</v>
      </c>
      <c r="AC2050" s="127">
        <v>0</v>
      </c>
      <c r="AD2050" s="127">
        <v>0</v>
      </c>
      <c r="AE2050" s="127">
        <v>0</v>
      </c>
      <c r="AF2050" s="127">
        <v>0</v>
      </c>
      <c r="AG2050" s="127">
        <v>0</v>
      </c>
      <c r="AH2050" s="127">
        <v>0</v>
      </c>
    </row>
    <row r="2051" spans="1:34" x14ac:dyDescent="0.35">
      <c r="A2051" s="127" t="s">
        <v>2837</v>
      </c>
      <c r="B2051" s="127" t="s">
        <v>964</v>
      </c>
      <c r="C2051" s="127">
        <v>0</v>
      </c>
      <c r="D2051" s="127">
        <v>0</v>
      </c>
      <c r="E2051" s="127">
        <v>0</v>
      </c>
      <c r="F2051" s="127">
        <v>0</v>
      </c>
      <c r="G2051" s="127">
        <v>0</v>
      </c>
      <c r="H2051" s="127">
        <v>0</v>
      </c>
      <c r="I2051" s="127">
        <v>0</v>
      </c>
      <c r="J2051" s="127">
        <v>0</v>
      </c>
      <c r="K2051" s="127">
        <v>0</v>
      </c>
      <c r="L2051" s="127">
        <v>0</v>
      </c>
      <c r="M2051" s="127">
        <v>0</v>
      </c>
      <c r="N2051" s="127">
        <v>0</v>
      </c>
      <c r="O2051" s="127">
        <v>0</v>
      </c>
      <c r="P2051" s="127">
        <v>0</v>
      </c>
      <c r="Q2051" s="127">
        <v>0</v>
      </c>
      <c r="R2051" s="127">
        <v>0</v>
      </c>
      <c r="S2051" s="127">
        <v>0</v>
      </c>
      <c r="T2051" s="127">
        <v>0</v>
      </c>
      <c r="U2051" s="127">
        <v>0</v>
      </c>
      <c r="V2051" s="127">
        <v>0</v>
      </c>
      <c r="W2051" s="127">
        <v>0</v>
      </c>
      <c r="X2051" s="127">
        <v>0</v>
      </c>
      <c r="Y2051" s="127">
        <v>0</v>
      </c>
      <c r="Z2051" s="127">
        <v>0</v>
      </c>
      <c r="AA2051" s="127">
        <v>0</v>
      </c>
      <c r="AB2051" s="127">
        <v>0</v>
      </c>
      <c r="AC2051" s="127">
        <v>0</v>
      </c>
      <c r="AD2051" s="127">
        <v>0</v>
      </c>
      <c r="AE2051" s="127">
        <v>0</v>
      </c>
      <c r="AF2051" s="127">
        <v>0</v>
      </c>
      <c r="AG2051" s="127">
        <v>0</v>
      </c>
      <c r="AH2051" s="127">
        <v>0</v>
      </c>
    </row>
    <row r="2052" spans="1:34" x14ac:dyDescent="0.35">
      <c r="A2052" s="127" t="s">
        <v>2838</v>
      </c>
      <c r="B2052" s="127" t="s">
        <v>964</v>
      </c>
      <c r="C2052" s="128">
        <v>46390500000</v>
      </c>
      <c r="D2052" s="128">
        <v>37146100000</v>
      </c>
      <c r="E2052" s="128">
        <v>45414700000</v>
      </c>
      <c r="F2052" s="128">
        <v>50528300000</v>
      </c>
      <c r="G2052" s="128">
        <v>54891200000</v>
      </c>
      <c r="H2052" s="128">
        <v>58418100000</v>
      </c>
      <c r="I2052" s="128">
        <v>61495200000</v>
      </c>
      <c r="J2052" s="128">
        <v>64336900000</v>
      </c>
      <c r="K2052" s="128">
        <v>67062300000</v>
      </c>
      <c r="L2052" s="128">
        <v>70727600000</v>
      </c>
      <c r="M2052" s="128">
        <v>74308600000</v>
      </c>
      <c r="N2052" s="128">
        <v>78227700000</v>
      </c>
      <c r="O2052" s="128">
        <v>82282500000</v>
      </c>
      <c r="P2052" s="128">
        <v>86558300000</v>
      </c>
      <c r="Q2052" s="128">
        <v>90709100000</v>
      </c>
      <c r="R2052" s="128">
        <v>94834300000</v>
      </c>
      <c r="S2052" s="128">
        <v>98936500000</v>
      </c>
      <c r="T2052" s="128">
        <v>103020000000</v>
      </c>
      <c r="U2052" s="128">
        <v>107091000000</v>
      </c>
      <c r="V2052" s="128">
        <v>111071000000</v>
      </c>
      <c r="W2052" s="128">
        <v>115048000000</v>
      </c>
      <c r="X2052" s="128">
        <v>119029000000</v>
      </c>
      <c r="Y2052" s="128">
        <v>123017000000</v>
      </c>
      <c r="Z2052" s="128">
        <v>127012000000</v>
      </c>
      <c r="AA2052" s="128">
        <v>130671000000</v>
      </c>
      <c r="AB2052" s="128">
        <v>134342000000</v>
      </c>
      <c r="AC2052" s="128">
        <v>138025000000</v>
      </c>
      <c r="AD2052" s="128">
        <v>141722000000</v>
      </c>
      <c r="AE2052" s="128">
        <v>145428000000</v>
      </c>
      <c r="AF2052" s="128">
        <v>149143000000</v>
      </c>
      <c r="AG2052" s="128">
        <v>152866000000</v>
      </c>
      <c r="AH2052" s="128">
        <v>156593000000</v>
      </c>
    </row>
    <row r="2053" spans="1:34" x14ac:dyDescent="0.35">
      <c r="A2053" s="127" t="s">
        <v>2839</v>
      </c>
      <c r="B2053" s="127" t="s">
        <v>964</v>
      </c>
      <c r="C2053" s="127">
        <v>0</v>
      </c>
      <c r="D2053" s="127">
        <v>0</v>
      </c>
      <c r="E2053" s="127">
        <v>0</v>
      </c>
      <c r="F2053" s="127">
        <v>0</v>
      </c>
      <c r="G2053" s="127">
        <v>0</v>
      </c>
      <c r="H2053" s="127">
        <v>0</v>
      </c>
      <c r="I2053" s="127">
        <v>0</v>
      </c>
      <c r="J2053" s="127">
        <v>0</v>
      </c>
      <c r="K2053" s="127">
        <v>0</v>
      </c>
      <c r="L2053" s="127">
        <v>0</v>
      </c>
      <c r="M2053" s="127">
        <v>0</v>
      </c>
      <c r="N2053" s="127">
        <v>0</v>
      </c>
      <c r="O2053" s="127">
        <v>0</v>
      </c>
      <c r="P2053" s="127">
        <v>0</v>
      </c>
      <c r="Q2053" s="127">
        <v>0</v>
      </c>
      <c r="R2053" s="127">
        <v>0</v>
      </c>
      <c r="S2053" s="127">
        <v>0</v>
      </c>
      <c r="T2053" s="127">
        <v>0</v>
      </c>
      <c r="U2053" s="127">
        <v>0</v>
      </c>
      <c r="V2053" s="127">
        <v>0</v>
      </c>
      <c r="W2053" s="127">
        <v>0</v>
      </c>
      <c r="X2053" s="127">
        <v>0</v>
      </c>
      <c r="Y2053" s="127">
        <v>0</v>
      </c>
      <c r="Z2053" s="127">
        <v>0</v>
      </c>
      <c r="AA2053" s="127">
        <v>0</v>
      </c>
      <c r="AB2053" s="127">
        <v>0</v>
      </c>
      <c r="AC2053" s="127">
        <v>0</v>
      </c>
      <c r="AD2053" s="127">
        <v>0</v>
      </c>
      <c r="AE2053" s="127">
        <v>0</v>
      </c>
      <c r="AF2053" s="127">
        <v>0</v>
      </c>
      <c r="AG2053" s="127">
        <v>0</v>
      </c>
      <c r="AH2053" s="127">
        <v>0</v>
      </c>
    </row>
    <row r="2054" spans="1:34" x14ac:dyDescent="0.35">
      <c r="A2054" s="127" t="s">
        <v>2840</v>
      </c>
      <c r="B2054" s="127" t="s">
        <v>964</v>
      </c>
      <c r="C2054" s="128">
        <v>2441610000</v>
      </c>
      <c r="D2054" s="128">
        <v>1955060000</v>
      </c>
      <c r="E2054" s="128">
        <v>2390250000</v>
      </c>
      <c r="F2054" s="128">
        <v>2659390000</v>
      </c>
      <c r="G2054" s="128">
        <v>2889010000</v>
      </c>
      <c r="H2054" s="128">
        <v>3074630000</v>
      </c>
      <c r="I2054" s="128">
        <v>3236590000</v>
      </c>
      <c r="J2054" s="128">
        <v>3386150000</v>
      </c>
      <c r="K2054" s="128">
        <v>3529590000</v>
      </c>
      <c r="L2054" s="128">
        <v>3722510000</v>
      </c>
      <c r="M2054" s="128">
        <v>3910980000</v>
      </c>
      <c r="N2054" s="128">
        <v>4117250000</v>
      </c>
      <c r="O2054" s="128">
        <v>4330660000</v>
      </c>
      <c r="P2054" s="128">
        <v>4555700000</v>
      </c>
      <c r="Q2054" s="128">
        <v>4774160000</v>
      </c>
      <c r="R2054" s="128">
        <v>4991280000</v>
      </c>
      <c r="S2054" s="128">
        <v>5207190000</v>
      </c>
      <c r="T2054" s="128">
        <v>5422110000</v>
      </c>
      <c r="U2054" s="128">
        <v>5636360000</v>
      </c>
      <c r="V2054" s="128">
        <v>5845860000</v>
      </c>
      <c r="W2054" s="128">
        <v>6055160000</v>
      </c>
      <c r="X2054" s="128">
        <v>6264710000</v>
      </c>
      <c r="Y2054" s="128">
        <v>6474590000</v>
      </c>
      <c r="Z2054" s="128">
        <v>6684830000</v>
      </c>
      <c r="AA2054" s="128">
        <v>6877410000</v>
      </c>
      <c r="AB2054" s="128">
        <v>7070660000</v>
      </c>
      <c r="AC2054" s="128">
        <v>7264470000</v>
      </c>
      <c r="AD2054" s="128">
        <v>7459050000</v>
      </c>
      <c r="AE2054" s="128">
        <v>7654120000</v>
      </c>
      <c r="AF2054" s="128">
        <v>7849640000</v>
      </c>
      <c r="AG2054" s="128">
        <v>8045560000</v>
      </c>
      <c r="AH2054" s="128">
        <v>8241710000</v>
      </c>
    </row>
    <row r="2055" spans="1:34" x14ac:dyDescent="0.35">
      <c r="A2055" s="127" t="s">
        <v>2841</v>
      </c>
      <c r="B2055" s="127" t="s">
        <v>964</v>
      </c>
      <c r="C2055" s="127">
        <v>0</v>
      </c>
      <c r="D2055" s="127">
        <v>0</v>
      </c>
      <c r="E2055" s="127">
        <v>0</v>
      </c>
      <c r="F2055" s="127">
        <v>0</v>
      </c>
      <c r="G2055" s="127">
        <v>0</v>
      </c>
      <c r="H2055" s="127">
        <v>0</v>
      </c>
      <c r="I2055" s="127">
        <v>0</v>
      </c>
      <c r="J2055" s="127">
        <v>0</v>
      </c>
      <c r="K2055" s="127">
        <v>0</v>
      </c>
      <c r="L2055" s="127">
        <v>0</v>
      </c>
      <c r="M2055" s="127">
        <v>0</v>
      </c>
      <c r="N2055" s="127">
        <v>0</v>
      </c>
      <c r="O2055" s="127">
        <v>0</v>
      </c>
      <c r="P2055" s="127">
        <v>0</v>
      </c>
      <c r="Q2055" s="127">
        <v>0</v>
      </c>
      <c r="R2055" s="127">
        <v>0</v>
      </c>
      <c r="S2055" s="127">
        <v>0</v>
      </c>
      <c r="T2055" s="127">
        <v>0</v>
      </c>
      <c r="U2055" s="127">
        <v>0</v>
      </c>
      <c r="V2055" s="127">
        <v>0</v>
      </c>
      <c r="W2055" s="127">
        <v>0</v>
      </c>
      <c r="X2055" s="127">
        <v>0</v>
      </c>
      <c r="Y2055" s="127">
        <v>0</v>
      </c>
      <c r="Z2055" s="127">
        <v>0</v>
      </c>
      <c r="AA2055" s="127">
        <v>0</v>
      </c>
      <c r="AB2055" s="127">
        <v>0</v>
      </c>
      <c r="AC2055" s="127">
        <v>0</v>
      </c>
      <c r="AD2055" s="127">
        <v>0</v>
      </c>
      <c r="AE2055" s="127">
        <v>0</v>
      </c>
      <c r="AF2055" s="127">
        <v>0</v>
      </c>
      <c r="AG2055" s="127">
        <v>0</v>
      </c>
      <c r="AH2055" s="127">
        <v>0</v>
      </c>
    </row>
    <row r="2056" spans="1:34" x14ac:dyDescent="0.35">
      <c r="A2056" s="127" t="s">
        <v>2842</v>
      </c>
      <c r="B2056" s="127" t="s">
        <v>964</v>
      </c>
      <c r="C2056" s="127">
        <v>0</v>
      </c>
      <c r="D2056" s="127">
        <v>0</v>
      </c>
      <c r="E2056" s="127">
        <v>0</v>
      </c>
      <c r="F2056" s="127">
        <v>0</v>
      </c>
      <c r="G2056" s="127">
        <v>0</v>
      </c>
      <c r="H2056" s="127">
        <v>0</v>
      </c>
      <c r="I2056" s="127">
        <v>0</v>
      </c>
      <c r="J2056" s="127">
        <v>0</v>
      </c>
      <c r="K2056" s="127">
        <v>0</v>
      </c>
      <c r="L2056" s="127">
        <v>0</v>
      </c>
      <c r="M2056" s="127">
        <v>0</v>
      </c>
      <c r="N2056" s="127">
        <v>0</v>
      </c>
      <c r="O2056" s="127">
        <v>0</v>
      </c>
      <c r="P2056" s="127">
        <v>0</v>
      </c>
      <c r="Q2056" s="127">
        <v>0</v>
      </c>
      <c r="R2056" s="127">
        <v>0</v>
      </c>
      <c r="S2056" s="127">
        <v>0</v>
      </c>
      <c r="T2056" s="127">
        <v>0</v>
      </c>
      <c r="U2056" s="127">
        <v>0</v>
      </c>
      <c r="V2056" s="127">
        <v>0</v>
      </c>
      <c r="W2056" s="127">
        <v>0</v>
      </c>
      <c r="X2056" s="127">
        <v>0</v>
      </c>
      <c r="Y2056" s="127">
        <v>0</v>
      </c>
      <c r="Z2056" s="127">
        <v>0</v>
      </c>
      <c r="AA2056" s="127">
        <v>0</v>
      </c>
      <c r="AB2056" s="127">
        <v>0</v>
      </c>
      <c r="AC2056" s="127">
        <v>0</v>
      </c>
      <c r="AD2056" s="127">
        <v>0</v>
      </c>
      <c r="AE2056" s="127">
        <v>0</v>
      </c>
      <c r="AF2056" s="127">
        <v>0</v>
      </c>
      <c r="AG2056" s="127">
        <v>0</v>
      </c>
      <c r="AH2056" s="127">
        <v>0</v>
      </c>
    </row>
    <row r="2057" spans="1:34" x14ac:dyDescent="0.35">
      <c r="A2057" s="127" t="s">
        <v>2843</v>
      </c>
      <c r="B2057" s="127" t="s">
        <v>964</v>
      </c>
      <c r="C2057" s="127">
        <v>0</v>
      </c>
      <c r="D2057" s="127">
        <v>0</v>
      </c>
      <c r="E2057" s="127">
        <v>0</v>
      </c>
      <c r="F2057" s="127">
        <v>0</v>
      </c>
      <c r="G2057" s="127">
        <v>0</v>
      </c>
      <c r="H2057" s="127">
        <v>0</v>
      </c>
      <c r="I2057" s="127">
        <v>0</v>
      </c>
      <c r="J2057" s="127">
        <v>0</v>
      </c>
      <c r="K2057" s="127">
        <v>0</v>
      </c>
      <c r="L2057" s="127">
        <v>0</v>
      </c>
      <c r="M2057" s="127">
        <v>0</v>
      </c>
      <c r="N2057" s="127">
        <v>0</v>
      </c>
      <c r="O2057" s="127">
        <v>0</v>
      </c>
      <c r="P2057" s="127">
        <v>0</v>
      </c>
      <c r="Q2057" s="127">
        <v>0</v>
      </c>
      <c r="R2057" s="127">
        <v>0</v>
      </c>
      <c r="S2057" s="127">
        <v>0</v>
      </c>
      <c r="T2057" s="127">
        <v>0</v>
      </c>
      <c r="U2057" s="127">
        <v>0</v>
      </c>
      <c r="V2057" s="127">
        <v>0</v>
      </c>
      <c r="W2057" s="127">
        <v>0</v>
      </c>
      <c r="X2057" s="127">
        <v>0</v>
      </c>
      <c r="Y2057" s="127">
        <v>0</v>
      </c>
      <c r="Z2057" s="127">
        <v>0</v>
      </c>
      <c r="AA2057" s="127">
        <v>0</v>
      </c>
      <c r="AB2057" s="127">
        <v>0</v>
      </c>
      <c r="AC2057" s="127">
        <v>0</v>
      </c>
      <c r="AD2057" s="127">
        <v>0</v>
      </c>
      <c r="AE2057" s="127">
        <v>0</v>
      </c>
      <c r="AF2057" s="127">
        <v>0</v>
      </c>
      <c r="AG2057" s="127">
        <v>0</v>
      </c>
      <c r="AH2057" s="127">
        <v>0</v>
      </c>
    </row>
    <row r="2058" spans="1:34" x14ac:dyDescent="0.35">
      <c r="A2058" s="127" t="s">
        <v>2844</v>
      </c>
      <c r="B2058" s="127" t="s">
        <v>964</v>
      </c>
      <c r="C2058" s="127">
        <v>0</v>
      </c>
      <c r="D2058" s="127">
        <v>0</v>
      </c>
      <c r="E2058" s="127">
        <v>0</v>
      </c>
      <c r="F2058" s="127">
        <v>0</v>
      </c>
      <c r="G2058" s="127">
        <v>0</v>
      </c>
      <c r="H2058" s="127">
        <v>0</v>
      </c>
      <c r="I2058" s="127">
        <v>0</v>
      </c>
      <c r="J2058" s="127">
        <v>0</v>
      </c>
      <c r="K2058" s="127">
        <v>0</v>
      </c>
      <c r="L2058" s="127">
        <v>0</v>
      </c>
      <c r="M2058" s="127">
        <v>0</v>
      </c>
      <c r="N2058" s="127">
        <v>0</v>
      </c>
      <c r="O2058" s="127">
        <v>0</v>
      </c>
      <c r="P2058" s="127">
        <v>0</v>
      </c>
      <c r="Q2058" s="127">
        <v>0</v>
      </c>
      <c r="R2058" s="127">
        <v>0</v>
      </c>
      <c r="S2058" s="127">
        <v>0</v>
      </c>
      <c r="T2058" s="127">
        <v>0</v>
      </c>
      <c r="U2058" s="127">
        <v>0</v>
      </c>
      <c r="V2058" s="127">
        <v>0</v>
      </c>
      <c r="W2058" s="127">
        <v>0</v>
      </c>
      <c r="X2058" s="127">
        <v>0</v>
      </c>
      <c r="Y2058" s="127">
        <v>0</v>
      </c>
      <c r="Z2058" s="127">
        <v>0</v>
      </c>
      <c r="AA2058" s="127">
        <v>0</v>
      </c>
      <c r="AB2058" s="127">
        <v>0</v>
      </c>
      <c r="AC2058" s="127">
        <v>0</v>
      </c>
      <c r="AD2058" s="127">
        <v>0</v>
      </c>
      <c r="AE2058" s="127">
        <v>0</v>
      </c>
      <c r="AF2058" s="127">
        <v>0</v>
      </c>
      <c r="AG2058" s="127">
        <v>0</v>
      </c>
      <c r="AH2058" s="127">
        <v>0</v>
      </c>
    </row>
    <row r="2059" spans="1:34" x14ac:dyDescent="0.35">
      <c r="A2059" s="127" t="s">
        <v>2845</v>
      </c>
      <c r="B2059" s="127" t="s">
        <v>964</v>
      </c>
      <c r="C2059" s="127">
        <v>0</v>
      </c>
      <c r="D2059" s="127">
        <v>0</v>
      </c>
      <c r="E2059" s="127">
        <v>0</v>
      </c>
      <c r="F2059" s="127">
        <v>0</v>
      </c>
      <c r="G2059" s="127">
        <v>0</v>
      </c>
      <c r="H2059" s="127">
        <v>0</v>
      </c>
      <c r="I2059" s="127">
        <v>0</v>
      </c>
      <c r="J2059" s="127">
        <v>0</v>
      </c>
      <c r="K2059" s="127">
        <v>0</v>
      </c>
      <c r="L2059" s="127">
        <v>0</v>
      </c>
      <c r="M2059" s="127">
        <v>0</v>
      </c>
      <c r="N2059" s="127">
        <v>0</v>
      </c>
      <c r="O2059" s="127">
        <v>0</v>
      </c>
      <c r="P2059" s="127">
        <v>0</v>
      </c>
      <c r="Q2059" s="127">
        <v>0</v>
      </c>
      <c r="R2059" s="127">
        <v>0</v>
      </c>
      <c r="S2059" s="127">
        <v>0</v>
      </c>
      <c r="T2059" s="127">
        <v>0</v>
      </c>
      <c r="U2059" s="127">
        <v>0</v>
      </c>
      <c r="V2059" s="127">
        <v>0</v>
      </c>
      <c r="W2059" s="127">
        <v>0</v>
      </c>
      <c r="X2059" s="127">
        <v>0</v>
      </c>
      <c r="Y2059" s="127">
        <v>0</v>
      </c>
      <c r="Z2059" s="127">
        <v>0</v>
      </c>
      <c r="AA2059" s="127">
        <v>0</v>
      </c>
      <c r="AB2059" s="127">
        <v>0</v>
      </c>
      <c r="AC2059" s="127">
        <v>0</v>
      </c>
      <c r="AD2059" s="127">
        <v>0</v>
      </c>
      <c r="AE2059" s="127">
        <v>0</v>
      </c>
      <c r="AF2059" s="127">
        <v>0</v>
      </c>
      <c r="AG2059" s="127">
        <v>0</v>
      </c>
      <c r="AH2059" s="127">
        <v>0</v>
      </c>
    </row>
    <row r="2060" spans="1:34" x14ac:dyDescent="0.35">
      <c r="A2060" s="127" t="s">
        <v>2846</v>
      </c>
      <c r="B2060" s="127" t="s">
        <v>964</v>
      </c>
      <c r="C2060" s="128">
        <v>17861100</v>
      </c>
      <c r="D2060" s="128">
        <v>13873200</v>
      </c>
      <c r="E2060" s="128">
        <v>16446600</v>
      </c>
      <c r="F2060" s="128">
        <v>17747800</v>
      </c>
      <c r="G2060" s="128">
        <v>18404700</v>
      </c>
      <c r="H2060" s="128">
        <v>18714500</v>
      </c>
      <c r="I2060" s="128">
        <v>18823700</v>
      </c>
      <c r="J2060" s="128">
        <v>18810700</v>
      </c>
      <c r="K2060" s="128">
        <v>18712100</v>
      </c>
      <c r="L2060" s="128">
        <v>18542000</v>
      </c>
      <c r="M2060" s="128">
        <v>18366200</v>
      </c>
      <c r="N2060" s="128">
        <v>18350500</v>
      </c>
      <c r="O2060" s="128">
        <v>18358700</v>
      </c>
      <c r="P2060" s="128">
        <v>18401500</v>
      </c>
      <c r="Q2060" s="128">
        <v>18307200</v>
      </c>
      <c r="R2060" s="128">
        <v>18189300</v>
      </c>
      <c r="S2060" s="128">
        <v>18054700</v>
      </c>
      <c r="T2060" s="128">
        <v>17909000</v>
      </c>
      <c r="U2060" s="128">
        <v>17758900</v>
      </c>
      <c r="V2060" s="128">
        <v>17569100</v>
      </c>
      <c r="W2060" s="128">
        <v>17385900</v>
      </c>
      <c r="X2060" s="128">
        <v>17202400</v>
      </c>
      <c r="Y2060" s="128">
        <v>17022400</v>
      </c>
      <c r="Z2060" s="128">
        <v>16851800</v>
      </c>
      <c r="AA2060" s="128">
        <v>16613100</v>
      </c>
      <c r="AB2060" s="128">
        <v>16383400</v>
      </c>
      <c r="AC2060" s="128">
        <v>16161800</v>
      </c>
      <c r="AD2060" s="128">
        <v>15938500</v>
      </c>
      <c r="AE2060" s="128">
        <v>15712800</v>
      </c>
      <c r="AF2060" s="128">
        <v>15486100</v>
      </c>
      <c r="AG2060" s="128">
        <v>15250900</v>
      </c>
      <c r="AH2060" s="128">
        <v>15011900</v>
      </c>
    </row>
    <row r="2061" spans="1:34" x14ac:dyDescent="0.35">
      <c r="A2061" s="127" t="s">
        <v>2847</v>
      </c>
      <c r="B2061" s="127" t="s">
        <v>964</v>
      </c>
      <c r="C2061" s="127">
        <v>0</v>
      </c>
      <c r="D2061" s="127">
        <v>0</v>
      </c>
      <c r="E2061" s="127">
        <v>0</v>
      </c>
      <c r="F2061" s="127">
        <v>0</v>
      </c>
      <c r="G2061" s="127">
        <v>0</v>
      </c>
      <c r="H2061" s="127">
        <v>0</v>
      </c>
      <c r="I2061" s="127">
        <v>0</v>
      </c>
      <c r="J2061" s="127">
        <v>0</v>
      </c>
      <c r="K2061" s="127">
        <v>0</v>
      </c>
      <c r="L2061" s="127">
        <v>0</v>
      </c>
      <c r="M2061" s="127">
        <v>0</v>
      </c>
      <c r="N2061" s="127">
        <v>0</v>
      </c>
      <c r="O2061" s="127">
        <v>0</v>
      </c>
      <c r="P2061" s="127">
        <v>0</v>
      </c>
      <c r="Q2061" s="127">
        <v>0</v>
      </c>
      <c r="R2061" s="127">
        <v>0</v>
      </c>
      <c r="S2061" s="127">
        <v>0</v>
      </c>
      <c r="T2061" s="127">
        <v>0</v>
      </c>
      <c r="U2061" s="127">
        <v>0</v>
      </c>
      <c r="V2061" s="127">
        <v>0</v>
      </c>
      <c r="W2061" s="127">
        <v>0</v>
      </c>
      <c r="X2061" s="127">
        <v>0</v>
      </c>
      <c r="Y2061" s="127">
        <v>0</v>
      </c>
      <c r="Z2061" s="127">
        <v>0</v>
      </c>
      <c r="AA2061" s="127">
        <v>0</v>
      </c>
      <c r="AB2061" s="127">
        <v>0</v>
      </c>
      <c r="AC2061" s="127">
        <v>0</v>
      </c>
      <c r="AD2061" s="127">
        <v>0</v>
      </c>
      <c r="AE2061" s="127">
        <v>0</v>
      </c>
      <c r="AF2061" s="127">
        <v>0</v>
      </c>
      <c r="AG2061" s="127">
        <v>0</v>
      </c>
      <c r="AH2061" s="127">
        <v>0</v>
      </c>
    </row>
    <row r="2062" spans="1:34" x14ac:dyDescent="0.35">
      <c r="A2062" s="127" t="s">
        <v>2848</v>
      </c>
      <c r="B2062" s="127" t="s">
        <v>964</v>
      </c>
      <c r="C2062" s="128">
        <v>5474880000</v>
      </c>
      <c r="D2062" s="128">
        <v>4265080000</v>
      </c>
      <c r="E2062" s="128">
        <v>5081450000</v>
      </c>
      <c r="F2062" s="128">
        <v>5522050000</v>
      </c>
      <c r="G2062" s="128">
        <v>5777090000</v>
      </c>
      <c r="H2062" s="128">
        <v>5936390000</v>
      </c>
      <c r="I2062" s="128">
        <v>6044930000</v>
      </c>
      <c r="J2062" s="128">
        <v>6125110000</v>
      </c>
      <c r="K2062" s="128">
        <v>6188470000</v>
      </c>
      <c r="L2062" s="128">
        <v>6237260000</v>
      </c>
      <c r="M2062" s="128">
        <v>6279260000</v>
      </c>
      <c r="N2062" s="128">
        <v>6359120000</v>
      </c>
      <c r="O2062" s="128">
        <v>6448520000</v>
      </c>
      <c r="P2062" s="128">
        <v>6550050000</v>
      </c>
      <c r="Q2062" s="128">
        <v>6605820000</v>
      </c>
      <c r="R2062" s="128">
        <v>6655460000</v>
      </c>
      <c r="S2062" s="128">
        <v>6700330000</v>
      </c>
      <c r="T2062" s="128">
        <v>6742330000</v>
      </c>
      <c r="U2062" s="128">
        <v>6783520000</v>
      </c>
      <c r="V2062" s="128">
        <v>6812150000</v>
      </c>
      <c r="W2062" s="128">
        <v>6843800000</v>
      </c>
      <c r="X2062" s="128">
        <v>6881050000</v>
      </c>
      <c r="Y2062" s="128">
        <v>6923800000</v>
      </c>
      <c r="Z2062" s="128">
        <v>6971400000</v>
      </c>
      <c r="AA2062" s="128">
        <v>6993350000</v>
      </c>
      <c r="AB2062" s="128">
        <v>7021220000</v>
      </c>
      <c r="AC2062" s="128">
        <v>7053910000</v>
      </c>
      <c r="AD2062" s="128">
        <v>7092400000</v>
      </c>
      <c r="AE2062" s="128">
        <v>7134470000</v>
      </c>
      <c r="AF2062" s="128">
        <v>7179660000</v>
      </c>
      <c r="AG2062" s="128">
        <v>7227640000</v>
      </c>
      <c r="AH2062" s="128">
        <v>7277170000</v>
      </c>
    </row>
    <row r="2063" spans="1:34" x14ac:dyDescent="0.35">
      <c r="A2063" s="127" t="s">
        <v>2849</v>
      </c>
      <c r="B2063" s="127" t="s">
        <v>964</v>
      </c>
      <c r="C2063" s="127">
        <v>0</v>
      </c>
      <c r="D2063" s="127">
        <v>0</v>
      </c>
      <c r="E2063" s="127">
        <v>0</v>
      </c>
      <c r="F2063" s="127">
        <v>0</v>
      </c>
      <c r="G2063" s="127">
        <v>0</v>
      </c>
      <c r="H2063" s="127">
        <v>0</v>
      </c>
      <c r="I2063" s="127">
        <v>0</v>
      </c>
      <c r="J2063" s="127">
        <v>0</v>
      </c>
      <c r="K2063" s="127">
        <v>0</v>
      </c>
      <c r="L2063" s="127">
        <v>0</v>
      </c>
      <c r="M2063" s="127">
        <v>0</v>
      </c>
      <c r="N2063" s="127">
        <v>0</v>
      </c>
      <c r="O2063" s="127">
        <v>0</v>
      </c>
      <c r="P2063" s="127">
        <v>0</v>
      </c>
      <c r="Q2063" s="127">
        <v>0</v>
      </c>
      <c r="R2063" s="127">
        <v>0</v>
      </c>
      <c r="S2063" s="127">
        <v>0</v>
      </c>
      <c r="T2063" s="127">
        <v>0</v>
      </c>
      <c r="U2063" s="127">
        <v>0</v>
      </c>
      <c r="V2063" s="127">
        <v>0</v>
      </c>
      <c r="W2063" s="127">
        <v>0</v>
      </c>
      <c r="X2063" s="127">
        <v>0</v>
      </c>
      <c r="Y2063" s="127">
        <v>0</v>
      </c>
      <c r="Z2063" s="127">
        <v>0</v>
      </c>
      <c r="AA2063" s="127">
        <v>0</v>
      </c>
      <c r="AB2063" s="127">
        <v>0</v>
      </c>
      <c r="AC2063" s="127">
        <v>0</v>
      </c>
      <c r="AD2063" s="127">
        <v>0</v>
      </c>
      <c r="AE2063" s="127">
        <v>0</v>
      </c>
      <c r="AF2063" s="127">
        <v>0</v>
      </c>
      <c r="AG2063" s="127">
        <v>0</v>
      </c>
      <c r="AH2063" s="127">
        <v>0</v>
      </c>
    </row>
    <row r="2064" spans="1:34" x14ac:dyDescent="0.35">
      <c r="A2064" s="127" t="s">
        <v>2850</v>
      </c>
      <c r="B2064" s="127" t="s">
        <v>964</v>
      </c>
      <c r="C2064" s="128">
        <v>288151000</v>
      </c>
      <c r="D2064" s="128">
        <v>224478000</v>
      </c>
      <c r="E2064" s="128">
        <v>267445000</v>
      </c>
      <c r="F2064" s="128">
        <v>290634000</v>
      </c>
      <c r="G2064" s="128">
        <v>304057000</v>
      </c>
      <c r="H2064" s="128">
        <v>312442000</v>
      </c>
      <c r="I2064" s="128">
        <v>318154000</v>
      </c>
      <c r="J2064" s="128">
        <v>322374000</v>
      </c>
      <c r="K2064" s="128">
        <v>325709000</v>
      </c>
      <c r="L2064" s="128">
        <v>328277000</v>
      </c>
      <c r="M2064" s="128">
        <v>330487000</v>
      </c>
      <c r="N2064" s="128">
        <v>334691000</v>
      </c>
      <c r="O2064" s="128">
        <v>339396000</v>
      </c>
      <c r="P2064" s="128">
        <v>344739000</v>
      </c>
      <c r="Q2064" s="128">
        <v>347675000</v>
      </c>
      <c r="R2064" s="128">
        <v>350287000</v>
      </c>
      <c r="S2064" s="128">
        <v>352649000</v>
      </c>
      <c r="T2064" s="128">
        <v>354860000</v>
      </c>
      <c r="U2064" s="128">
        <v>357027000</v>
      </c>
      <c r="V2064" s="128">
        <v>358534000</v>
      </c>
      <c r="W2064" s="128">
        <v>360200000</v>
      </c>
      <c r="X2064" s="128">
        <v>362161000</v>
      </c>
      <c r="Y2064" s="128">
        <v>364411000</v>
      </c>
      <c r="Z2064" s="128">
        <v>366916000</v>
      </c>
      <c r="AA2064" s="128">
        <v>368071000</v>
      </c>
      <c r="AB2064" s="128">
        <v>369538000</v>
      </c>
      <c r="AC2064" s="128">
        <v>371258000</v>
      </c>
      <c r="AD2064" s="128">
        <v>373284000</v>
      </c>
      <c r="AE2064" s="128">
        <v>375498000</v>
      </c>
      <c r="AF2064" s="128">
        <v>377877000</v>
      </c>
      <c r="AG2064" s="128">
        <v>380402000</v>
      </c>
      <c r="AH2064" s="128">
        <v>383009000</v>
      </c>
    </row>
    <row r="2065" spans="1:34" x14ac:dyDescent="0.35">
      <c r="A2065" s="127" t="s">
        <v>2851</v>
      </c>
      <c r="B2065" s="127" t="s">
        <v>964</v>
      </c>
      <c r="C2065" s="127">
        <v>0</v>
      </c>
      <c r="D2065" s="127">
        <v>0</v>
      </c>
      <c r="E2065" s="127">
        <v>0</v>
      </c>
      <c r="F2065" s="127">
        <v>0</v>
      </c>
      <c r="G2065" s="127">
        <v>0</v>
      </c>
      <c r="H2065" s="127">
        <v>0</v>
      </c>
      <c r="I2065" s="127">
        <v>0</v>
      </c>
      <c r="J2065" s="127">
        <v>0</v>
      </c>
      <c r="K2065" s="127">
        <v>0</v>
      </c>
      <c r="L2065" s="127">
        <v>0</v>
      </c>
      <c r="M2065" s="127">
        <v>0</v>
      </c>
      <c r="N2065" s="127">
        <v>0</v>
      </c>
      <c r="O2065" s="127">
        <v>0</v>
      </c>
      <c r="P2065" s="127">
        <v>0</v>
      </c>
      <c r="Q2065" s="127">
        <v>0</v>
      </c>
      <c r="R2065" s="127">
        <v>0</v>
      </c>
      <c r="S2065" s="127">
        <v>0</v>
      </c>
      <c r="T2065" s="127">
        <v>0</v>
      </c>
      <c r="U2065" s="127">
        <v>0</v>
      </c>
      <c r="V2065" s="127">
        <v>0</v>
      </c>
      <c r="W2065" s="127">
        <v>0</v>
      </c>
      <c r="X2065" s="127">
        <v>0</v>
      </c>
      <c r="Y2065" s="127">
        <v>0</v>
      </c>
      <c r="Z2065" s="127">
        <v>0</v>
      </c>
      <c r="AA2065" s="127">
        <v>0</v>
      </c>
      <c r="AB2065" s="127">
        <v>0</v>
      </c>
      <c r="AC2065" s="127">
        <v>0</v>
      </c>
      <c r="AD2065" s="127">
        <v>0</v>
      </c>
      <c r="AE2065" s="127">
        <v>0</v>
      </c>
      <c r="AF2065" s="127">
        <v>0</v>
      </c>
      <c r="AG2065" s="127">
        <v>0</v>
      </c>
      <c r="AH2065" s="127">
        <v>0</v>
      </c>
    </row>
    <row r="2066" spans="1:34" x14ac:dyDescent="0.35">
      <c r="A2066" s="127" t="s">
        <v>2852</v>
      </c>
      <c r="B2066" s="127" t="s">
        <v>964</v>
      </c>
      <c r="C2066" s="127">
        <v>0</v>
      </c>
      <c r="D2066" s="127">
        <v>0</v>
      </c>
      <c r="E2066" s="127">
        <v>0</v>
      </c>
      <c r="F2066" s="127">
        <v>0</v>
      </c>
      <c r="G2066" s="127">
        <v>0</v>
      </c>
      <c r="H2066" s="127">
        <v>0</v>
      </c>
      <c r="I2066" s="127">
        <v>0</v>
      </c>
      <c r="J2066" s="127">
        <v>0</v>
      </c>
      <c r="K2066" s="127">
        <v>0</v>
      </c>
      <c r="L2066" s="127">
        <v>0</v>
      </c>
      <c r="M2066" s="127">
        <v>0</v>
      </c>
      <c r="N2066" s="127">
        <v>0</v>
      </c>
      <c r="O2066" s="127">
        <v>0</v>
      </c>
      <c r="P2066" s="127">
        <v>0</v>
      </c>
      <c r="Q2066" s="127">
        <v>0</v>
      </c>
      <c r="R2066" s="127">
        <v>0</v>
      </c>
      <c r="S2066" s="127">
        <v>0</v>
      </c>
      <c r="T2066" s="127">
        <v>0</v>
      </c>
      <c r="U2066" s="127">
        <v>0</v>
      </c>
      <c r="V2066" s="127">
        <v>0</v>
      </c>
      <c r="W2066" s="127">
        <v>0</v>
      </c>
      <c r="X2066" s="127">
        <v>0</v>
      </c>
      <c r="Y2066" s="127">
        <v>0</v>
      </c>
      <c r="Z2066" s="127">
        <v>0</v>
      </c>
      <c r="AA2066" s="127">
        <v>0</v>
      </c>
      <c r="AB2066" s="127">
        <v>0</v>
      </c>
      <c r="AC2066" s="127">
        <v>0</v>
      </c>
      <c r="AD2066" s="127">
        <v>0</v>
      </c>
      <c r="AE2066" s="127">
        <v>0</v>
      </c>
      <c r="AF2066" s="127">
        <v>0</v>
      </c>
      <c r="AG2066" s="127">
        <v>0</v>
      </c>
      <c r="AH2066" s="127">
        <v>0</v>
      </c>
    </row>
    <row r="2067" spans="1:34" x14ac:dyDescent="0.35">
      <c r="A2067" s="127" t="s">
        <v>2853</v>
      </c>
      <c r="B2067" s="127" t="s">
        <v>964</v>
      </c>
      <c r="C2067" s="127">
        <v>0</v>
      </c>
      <c r="D2067" s="127">
        <v>0</v>
      </c>
      <c r="E2067" s="127">
        <v>0</v>
      </c>
      <c r="F2067" s="127">
        <v>0</v>
      </c>
      <c r="G2067" s="127">
        <v>0</v>
      </c>
      <c r="H2067" s="127">
        <v>0</v>
      </c>
      <c r="I2067" s="127">
        <v>0</v>
      </c>
      <c r="J2067" s="127">
        <v>0</v>
      </c>
      <c r="K2067" s="127">
        <v>0</v>
      </c>
      <c r="L2067" s="127">
        <v>0</v>
      </c>
      <c r="M2067" s="127">
        <v>0</v>
      </c>
      <c r="N2067" s="127">
        <v>0</v>
      </c>
      <c r="O2067" s="127">
        <v>0</v>
      </c>
      <c r="P2067" s="127">
        <v>0</v>
      </c>
      <c r="Q2067" s="127">
        <v>0</v>
      </c>
      <c r="R2067" s="127">
        <v>0</v>
      </c>
      <c r="S2067" s="127">
        <v>0</v>
      </c>
      <c r="T2067" s="127">
        <v>0</v>
      </c>
      <c r="U2067" s="127">
        <v>0</v>
      </c>
      <c r="V2067" s="127">
        <v>0</v>
      </c>
      <c r="W2067" s="127">
        <v>0</v>
      </c>
      <c r="X2067" s="127">
        <v>0</v>
      </c>
      <c r="Y2067" s="127">
        <v>0</v>
      </c>
      <c r="Z2067" s="127">
        <v>0</v>
      </c>
      <c r="AA2067" s="127">
        <v>0</v>
      </c>
      <c r="AB2067" s="127">
        <v>0</v>
      </c>
      <c r="AC2067" s="127">
        <v>0</v>
      </c>
      <c r="AD2067" s="127">
        <v>0</v>
      </c>
      <c r="AE2067" s="127">
        <v>0</v>
      </c>
      <c r="AF2067" s="127">
        <v>0</v>
      </c>
      <c r="AG2067" s="127">
        <v>0</v>
      </c>
      <c r="AH2067" s="127">
        <v>0</v>
      </c>
    </row>
    <row r="2068" spans="1:34" x14ac:dyDescent="0.35">
      <c r="A2068" s="127" t="s">
        <v>2854</v>
      </c>
      <c r="B2068" s="127" t="s">
        <v>964</v>
      </c>
      <c r="C2068" s="127">
        <v>0</v>
      </c>
      <c r="D2068" s="127">
        <v>0</v>
      </c>
      <c r="E2068" s="127">
        <v>0</v>
      </c>
      <c r="F2068" s="127">
        <v>0</v>
      </c>
      <c r="G2068" s="127">
        <v>0</v>
      </c>
      <c r="H2068" s="127">
        <v>0</v>
      </c>
      <c r="I2068" s="127">
        <v>0</v>
      </c>
      <c r="J2068" s="127">
        <v>0</v>
      </c>
      <c r="K2068" s="127">
        <v>0</v>
      </c>
      <c r="L2068" s="127">
        <v>0</v>
      </c>
      <c r="M2068" s="127">
        <v>0</v>
      </c>
      <c r="N2068" s="127">
        <v>0</v>
      </c>
      <c r="O2068" s="127">
        <v>0</v>
      </c>
      <c r="P2068" s="127">
        <v>0</v>
      </c>
      <c r="Q2068" s="127">
        <v>0</v>
      </c>
      <c r="R2068" s="127">
        <v>0</v>
      </c>
      <c r="S2068" s="127">
        <v>0</v>
      </c>
      <c r="T2068" s="127">
        <v>0</v>
      </c>
      <c r="U2068" s="127">
        <v>0</v>
      </c>
      <c r="V2068" s="127">
        <v>0</v>
      </c>
      <c r="W2068" s="127">
        <v>0</v>
      </c>
      <c r="X2068" s="127">
        <v>0</v>
      </c>
      <c r="Y2068" s="127">
        <v>0</v>
      </c>
      <c r="Z2068" s="127">
        <v>0</v>
      </c>
      <c r="AA2068" s="127">
        <v>0</v>
      </c>
      <c r="AB2068" s="127">
        <v>0</v>
      </c>
      <c r="AC2068" s="127">
        <v>0</v>
      </c>
      <c r="AD2068" s="127">
        <v>0</v>
      </c>
      <c r="AE2068" s="127">
        <v>0</v>
      </c>
      <c r="AF2068" s="127">
        <v>0</v>
      </c>
      <c r="AG2068" s="127">
        <v>0</v>
      </c>
      <c r="AH2068" s="127">
        <v>0</v>
      </c>
    </row>
    <row r="2069" spans="1:34" x14ac:dyDescent="0.35">
      <c r="A2069" s="127" t="s">
        <v>2855</v>
      </c>
      <c r="B2069" s="127" t="s">
        <v>964</v>
      </c>
      <c r="C2069" s="127">
        <v>0</v>
      </c>
      <c r="D2069" s="127">
        <v>0</v>
      </c>
      <c r="E2069" s="127">
        <v>0</v>
      </c>
      <c r="F2069" s="127">
        <v>0</v>
      </c>
      <c r="G2069" s="127">
        <v>0</v>
      </c>
      <c r="H2069" s="127">
        <v>0</v>
      </c>
      <c r="I2069" s="127">
        <v>0</v>
      </c>
      <c r="J2069" s="127">
        <v>0</v>
      </c>
      <c r="K2069" s="127">
        <v>0</v>
      </c>
      <c r="L2069" s="127">
        <v>0</v>
      </c>
      <c r="M2069" s="127">
        <v>0</v>
      </c>
      <c r="N2069" s="127">
        <v>0</v>
      </c>
      <c r="O2069" s="127">
        <v>0</v>
      </c>
      <c r="P2069" s="127">
        <v>0</v>
      </c>
      <c r="Q2069" s="127">
        <v>0</v>
      </c>
      <c r="R2069" s="127">
        <v>0</v>
      </c>
      <c r="S2069" s="127">
        <v>0</v>
      </c>
      <c r="T2069" s="127">
        <v>0</v>
      </c>
      <c r="U2069" s="127">
        <v>0</v>
      </c>
      <c r="V2069" s="127">
        <v>0</v>
      </c>
      <c r="W2069" s="127">
        <v>0</v>
      </c>
      <c r="X2069" s="127">
        <v>0</v>
      </c>
      <c r="Y2069" s="127">
        <v>0</v>
      </c>
      <c r="Z2069" s="127">
        <v>0</v>
      </c>
      <c r="AA2069" s="127">
        <v>0</v>
      </c>
      <c r="AB2069" s="127">
        <v>0</v>
      </c>
      <c r="AC2069" s="127">
        <v>0</v>
      </c>
      <c r="AD2069" s="127">
        <v>0</v>
      </c>
      <c r="AE2069" s="127">
        <v>0</v>
      </c>
      <c r="AF2069" s="127">
        <v>0</v>
      </c>
      <c r="AG2069" s="127">
        <v>0</v>
      </c>
      <c r="AH2069" s="127">
        <v>0</v>
      </c>
    </row>
    <row r="2070" spans="1:34" x14ac:dyDescent="0.35">
      <c r="A2070" s="127" t="s">
        <v>2856</v>
      </c>
      <c r="B2070" s="127" t="s">
        <v>964</v>
      </c>
      <c r="C2070" s="127">
        <v>0</v>
      </c>
      <c r="D2070" s="127">
        <v>0</v>
      </c>
      <c r="E2070" s="127">
        <v>0</v>
      </c>
      <c r="F2070" s="127">
        <v>0</v>
      </c>
      <c r="G2070" s="127">
        <v>0</v>
      </c>
      <c r="H2070" s="127">
        <v>0</v>
      </c>
      <c r="I2070" s="127">
        <v>0</v>
      </c>
      <c r="J2070" s="127">
        <v>0</v>
      </c>
      <c r="K2070" s="127">
        <v>0</v>
      </c>
      <c r="L2070" s="127">
        <v>0</v>
      </c>
      <c r="M2070" s="127">
        <v>0</v>
      </c>
      <c r="N2070" s="127">
        <v>0</v>
      </c>
      <c r="O2070" s="127">
        <v>0</v>
      </c>
      <c r="P2070" s="127">
        <v>0</v>
      </c>
      <c r="Q2070" s="127">
        <v>0</v>
      </c>
      <c r="R2070" s="127">
        <v>0</v>
      </c>
      <c r="S2070" s="127">
        <v>0</v>
      </c>
      <c r="T2070" s="127">
        <v>0</v>
      </c>
      <c r="U2070" s="127">
        <v>0</v>
      </c>
      <c r="V2070" s="127">
        <v>0</v>
      </c>
      <c r="W2070" s="127">
        <v>0</v>
      </c>
      <c r="X2070" s="127">
        <v>0</v>
      </c>
      <c r="Y2070" s="127">
        <v>0</v>
      </c>
      <c r="Z2070" s="127">
        <v>0</v>
      </c>
      <c r="AA2070" s="127">
        <v>0</v>
      </c>
      <c r="AB2070" s="127">
        <v>0</v>
      </c>
      <c r="AC2070" s="127">
        <v>0</v>
      </c>
      <c r="AD2070" s="127">
        <v>0</v>
      </c>
      <c r="AE2070" s="127">
        <v>0</v>
      </c>
      <c r="AF2070" s="127">
        <v>0</v>
      </c>
      <c r="AG2070" s="127">
        <v>0</v>
      </c>
      <c r="AH2070" s="127">
        <v>0</v>
      </c>
    </row>
    <row r="2071" spans="1:34" x14ac:dyDescent="0.35">
      <c r="A2071" s="127" t="s">
        <v>2857</v>
      </c>
      <c r="B2071" s="127" t="s">
        <v>964</v>
      </c>
      <c r="C2071" s="127">
        <v>0</v>
      </c>
      <c r="D2071" s="127">
        <v>0</v>
      </c>
      <c r="E2071" s="127">
        <v>0</v>
      </c>
      <c r="F2071" s="127">
        <v>0</v>
      </c>
      <c r="G2071" s="127">
        <v>0</v>
      </c>
      <c r="H2071" s="127">
        <v>0</v>
      </c>
      <c r="I2071" s="127">
        <v>0</v>
      </c>
      <c r="J2071" s="127">
        <v>0</v>
      </c>
      <c r="K2071" s="127">
        <v>0</v>
      </c>
      <c r="L2071" s="127">
        <v>0</v>
      </c>
      <c r="M2071" s="127">
        <v>0</v>
      </c>
      <c r="N2071" s="127">
        <v>0</v>
      </c>
      <c r="O2071" s="127">
        <v>0</v>
      </c>
      <c r="P2071" s="127">
        <v>0</v>
      </c>
      <c r="Q2071" s="127">
        <v>0</v>
      </c>
      <c r="R2071" s="127">
        <v>0</v>
      </c>
      <c r="S2071" s="127">
        <v>0</v>
      </c>
      <c r="T2071" s="127">
        <v>0</v>
      </c>
      <c r="U2071" s="127">
        <v>0</v>
      </c>
      <c r="V2071" s="127">
        <v>0</v>
      </c>
      <c r="W2071" s="127">
        <v>0</v>
      </c>
      <c r="X2071" s="127">
        <v>0</v>
      </c>
      <c r="Y2071" s="127">
        <v>0</v>
      </c>
      <c r="Z2071" s="127">
        <v>0</v>
      </c>
      <c r="AA2071" s="127">
        <v>0</v>
      </c>
      <c r="AB2071" s="127">
        <v>0</v>
      </c>
      <c r="AC2071" s="127">
        <v>0</v>
      </c>
      <c r="AD2071" s="127">
        <v>0</v>
      </c>
      <c r="AE2071" s="127">
        <v>0</v>
      </c>
      <c r="AF2071" s="127">
        <v>0</v>
      </c>
      <c r="AG2071" s="127">
        <v>0</v>
      </c>
      <c r="AH2071" s="127">
        <v>0</v>
      </c>
    </row>
    <row r="2072" spans="1:34" x14ac:dyDescent="0.35">
      <c r="A2072" s="127" t="s">
        <v>2858</v>
      </c>
      <c r="B2072" s="127" t="s">
        <v>964</v>
      </c>
      <c r="C2072" s="128">
        <v>12339100000</v>
      </c>
      <c r="D2072" s="128">
        <v>9880250000</v>
      </c>
      <c r="E2072" s="128">
        <v>12079600000</v>
      </c>
      <c r="F2072" s="128">
        <v>13439700000</v>
      </c>
      <c r="G2072" s="128">
        <v>14600200000</v>
      </c>
      <c r="H2072" s="128">
        <v>15538300000</v>
      </c>
      <c r="I2072" s="128">
        <v>16356700000</v>
      </c>
      <c r="J2072" s="128">
        <v>17112600000</v>
      </c>
      <c r="K2072" s="128">
        <v>17837500000</v>
      </c>
      <c r="L2072" s="128">
        <v>18812400000</v>
      </c>
      <c r="M2072" s="128">
        <v>19764900000</v>
      </c>
      <c r="N2072" s="128">
        <v>20807300000</v>
      </c>
      <c r="O2072" s="128">
        <v>21885800000</v>
      </c>
      <c r="P2072" s="128">
        <v>23023100000</v>
      </c>
      <c r="Q2072" s="128">
        <v>24127200000</v>
      </c>
      <c r="R2072" s="128">
        <v>25224400000</v>
      </c>
      <c r="S2072" s="128">
        <v>26315500000</v>
      </c>
      <c r="T2072" s="128">
        <v>27401700000</v>
      </c>
      <c r="U2072" s="128">
        <v>28484400000</v>
      </c>
      <c r="V2072" s="128">
        <v>29543200000</v>
      </c>
      <c r="W2072" s="128">
        <v>30600900000</v>
      </c>
      <c r="X2072" s="128">
        <v>31659900000</v>
      </c>
      <c r="Y2072" s="128">
        <v>32720600000</v>
      </c>
      <c r="Z2072" s="128">
        <v>33783000000</v>
      </c>
      <c r="AA2072" s="128">
        <v>34756300000</v>
      </c>
      <c r="AB2072" s="128">
        <v>35732900000</v>
      </c>
      <c r="AC2072" s="128">
        <v>36712400000</v>
      </c>
      <c r="AD2072" s="128">
        <v>37695700000</v>
      </c>
      <c r="AE2072" s="128">
        <v>38681600000</v>
      </c>
      <c r="AF2072" s="128">
        <v>39669600000</v>
      </c>
      <c r="AG2072" s="128">
        <v>40659800000</v>
      </c>
      <c r="AH2072" s="128">
        <v>41651100000</v>
      </c>
    </row>
    <row r="2073" spans="1:34" x14ac:dyDescent="0.35">
      <c r="A2073" s="127" t="s">
        <v>2859</v>
      </c>
      <c r="B2073" s="127" t="s">
        <v>964</v>
      </c>
      <c r="C2073" s="127">
        <v>0</v>
      </c>
      <c r="D2073" s="127">
        <v>0</v>
      </c>
      <c r="E2073" s="127">
        <v>0</v>
      </c>
      <c r="F2073" s="127">
        <v>0</v>
      </c>
      <c r="G2073" s="127">
        <v>0</v>
      </c>
      <c r="H2073" s="127">
        <v>0</v>
      </c>
      <c r="I2073" s="127">
        <v>0</v>
      </c>
      <c r="J2073" s="127">
        <v>0</v>
      </c>
      <c r="K2073" s="127">
        <v>0</v>
      </c>
      <c r="L2073" s="127">
        <v>0</v>
      </c>
      <c r="M2073" s="127">
        <v>0</v>
      </c>
      <c r="N2073" s="127">
        <v>0</v>
      </c>
      <c r="O2073" s="127">
        <v>0</v>
      </c>
      <c r="P2073" s="127">
        <v>0</v>
      </c>
      <c r="Q2073" s="127">
        <v>0</v>
      </c>
      <c r="R2073" s="127">
        <v>0</v>
      </c>
      <c r="S2073" s="127">
        <v>0</v>
      </c>
      <c r="T2073" s="127">
        <v>0</v>
      </c>
      <c r="U2073" s="127">
        <v>0</v>
      </c>
      <c r="V2073" s="127">
        <v>0</v>
      </c>
      <c r="W2073" s="127">
        <v>0</v>
      </c>
      <c r="X2073" s="127">
        <v>0</v>
      </c>
      <c r="Y2073" s="127">
        <v>0</v>
      </c>
      <c r="Z2073" s="127">
        <v>0</v>
      </c>
      <c r="AA2073" s="127">
        <v>0</v>
      </c>
      <c r="AB2073" s="127">
        <v>0</v>
      </c>
      <c r="AC2073" s="127">
        <v>0</v>
      </c>
      <c r="AD2073" s="127">
        <v>0</v>
      </c>
      <c r="AE2073" s="127">
        <v>0</v>
      </c>
      <c r="AF2073" s="127">
        <v>0</v>
      </c>
      <c r="AG2073" s="127">
        <v>0</v>
      </c>
      <c r="AH2073" s="127">
        <v>0</v>
      </c>
    </row>
    <row r="2074" spans="1:34" x14ac:dyDescent="0.35">
      <c r="A2074" s="127" t="s">
        <v>2860</v>
      </c>
      <c r="B2074" s="127" t="s">
        <v>964</v>
      </c>
      <c r="C2074" s="128">
        <v>649428000</v>
      </c>
      <c r="D2074" s="128">
        <v>520013000</v>
      </c>
      <c r="E2074" s="128">
        <v>635767000</v>
      </c>
      <c r="F2074" s="128">
        <v>707354000</v>
      </c>
      <c r="G2074" s="128">
        <v>768431000</v>
      </c>
      <c r="H2074" s="128">
        <v>817803000</v>
      </c>
      <c r="I2074" s="128">
        <v>860880000</v>
      </c>
      <c r="J2074" s="128">
        <v>900662000</v>
      </c>
      <c r="K2074" s="128">
        <v>938814000</v>
      </c>
      <c r="L2074" s="128">
        <v>990126000</v>
      </c>
      <c r="M2074" s="128">
        <v>1040260000</v>
      </c>
      <c r="N2074" s="128">
        <v>1095120000</v>
      </c>
      <c r="O2074" s="128">
        <v>1151880000</v>
      </c>
      <c r="P2074" s="128">
        <v>1211740000</v>
      </c>
      <c r="Q2074" s="128">
        <v>1269850000</v>
      </c>
      <c r="R2074" s="128">
        <v>1327600000</v>
      </c>
      <c r="S2074" s="128">
        <v>1385030000</v>
      </c>
      <c r="T2074" s="128">
        <v>1442190000</v>
      </c>
      <c r="U2074" s="128">
        <v>1499180000</v>
      </c>
      <c r="V2074" s="128">
        <v>1554900000</v>
      </c>
      <c r="W2074" s="128">
        <v>1610570000</v>
      </c>
      <c r="X2074" s="128">
        <v>1666310000</v>
      </c>
      <c r="Y2074" s="128">
        <v>1722140000</v>
      </c>
      <c r="Z2074" s="128">
        <v>1778050000</v>
      </c>
      <c r="AA2074" s="128">
        <v>1829280000</v>
      </c>
      <c r="AB2074" s="128">
        <v>1880680000</v>
      </c>
      <c r="AC2074" s="128">
        <v>1932230000</v>
      </c>
      <c r="AD2074" s="128">
        <v>1983990000</v>
      </c>
      <c r="AE2074" s="128">
        <v>2035870000</v>
      </c>
      <c r="AF2074" s="128">
        <v>2087880000</v>
      </c>
      <c r="AG2074" s="128">
        <v>2139990000</v>
      </c>
      <c r="AH2074" s="128">
        <v>2192160000</v>
      </c>
    </row>
    <row r="2075" spans="1:34" x14ac:dyDescent="0.35">
      <c r="A2075" s="127" t="s">
        <v>2861</v>
      </c>
      <c r="B2075" s="127" t="s">
        <v>964</v>
      </c>
      <c r="C2075" s="127">
        <v>0</v>
      </c>
      <c r="D2075" s="127">
        <v>0</v>
      </c>
      <c r="E2075" s="127">
        <v>0</v>
      </c>
      <c r="F2075" s="127">
        <v>0</v>
      </c>
      <c r="G2075" s="127">
        <v>0</v>
      </c>
      <c r="H2075" s="127">
        <v>0</v>
      </c>
      <c r="I2075" s="127">
        <v>0</v>
      </c>
      <c r="J2075" s="127">
        <v>0</v>
      </c>
      <c r="K2075" s="127">
        <v>0</v>
      </c>
      <c r="L2075" s="127">
        <v>0</v>
      </c>
      <c r="M2075" s="127">
        <v>0</v>
      </c>
      <c r="N2075" s="127">
        <v>0</v>
      </c>
      <c r="O2075" s="127">
        <v>0</v>
      </c>
      <c r="P2075" s="127">
        <v>0</v>
      </c>
      <c r="Q2075" s="127">
        <v>0</v>
      </c>
      <c r="R2075" s="127">
        <v>0</v>
      </c>
      <c r="S2075" s="127">
        <v>0</v>
      </c>
      <c r="T2075" s="127">
        <v>0</v>
      </c>
      <c r="U2075" s="127">
        <v>0</v>
      </c>
      <c r="V2075" s="127">
        <v>0</v>
      </c>
      <c r="W2075" s="127">
        <v>0</v>
      </c>
      <c r="X2075" s="127">
        <v>0</v>
      </c>
      <c r="Y2075" s="127">
        <v>0</v>
      </c>
      <c r="Z2075" s="127">
        <v>0</v>
      </c>
      <c r="AA2075" s="127">
        <v>0</v>
      </c>
      <c r="AB2075" s="127">
        <v>0</v>
      </c>
      <c r="AC2075" s="127">
        <v>0</v>
      </c>
      <c r="AD2075" s="127">
        <v>0</v>
      </c>
      <c r="AE2075" s="127">
        <v>0</v>
      </c>
      <c r="AF2075" s="127">
        <v>0</v>
      </c>
      <c r="AG2075" s="127">
        <v>0</v>
      </c>
      <c r="AH2075" s="127">
        <v>0</v>
      </c>
    </row>
    <row r="2076" spans="1:34" x14ac:dyDescent="0.35">
      <c r="A2076" s="127" t="s">
        <v>2862</v>
      </c>
      <c r="B2076" s="127" t="s">
        <v>964</v>
      </c>
      <c r="C2076" s="127">
        <v>0</v>
      </c>
      <c r="D2076" s="127">
        <v>0</v>
      </c>
      <c r="E2076" s="127">
        <v>0</v>
      </c>
      <c r="F2076" s="127">
        <v>0</v>
      </c>
      <c r="G2076" s="127">
        <v>0</v>
      </c>
      <c r="H2076" s="127">
        <v>0</v>
      </c>
      <c r="I2076" s="127">
        <v>0</v>
      </c>
      <c r="J2076" s="127">
        <v>0</v>
      </c>
      <c r="K2076" s="127">
        <v>0</v>
      </c>
      <c r="L2076" s="127">
        <v>0</v>
      </c>
      <c r="M2076" s="127">
        <v>0</v>
      </c>
      <c r="N2076" s="127">
        <v>0</v>
      </c>
      <c r="O2076" s="127">
        <v>0</v>
      </c>
      <c r="P2076" s="127">
        <v>0</v>
      </c>
      <c r="Q2076" s="127">
        <v>0</v>
      </c>
      <c r="R2076" s="127">
        <v>0</v>
      </c>
      <c r="S2076" s="127">
        <v>0</v>
      </c>
      <c r="T2076" s="127">
        <v>0</v>
      </c>
      <c r="U2076" s="127">
        <v>0</v>
      </c>
      <c r="V2076" s="127">
        <v>0</v>
      </c>
      <c r="W2076" s="127">
        <v>0</v>
      </c>
      <c r="X2076" s="127">
        <v>0</v>
      </c>
      <c r="Y2076" s="127">
        <v>0</v>
      </c>
      <c r="Z2076" s="127">
        <v>0</v>
      </c>
      <c r="AA2076" s="127">
        <v>0</v>
      </c>
      <c r="AB2076" s="127">
        <v>0</v>
      </c>
      <c r="AC2076" s="127">
        <v>0</v>
      </c>
      <c r="AD2076" s="127">
        <v>0</v>
      </c>
      <c r="AE2076" s="127">
        <v>0</v>
      </c>
      <c r="AF2076" s="127">
        <v>0</v>
      </c>
      <c r="AG2076" s="127">
        <v>0</v>
      </c>
      <c r="AH2076" s="127">
        <v>0</v>
      </c>
    </row>
    <row r="2077" spans="1:34" x14ac:dyDescent="0.35">
      <c r="A2077" s="127" t="s">
        <v>2863</v>
      </c>
      <c r="B2077" s="127" t="s">
        <v>964</v>
      </c>
      <c r="C2077" s="127">
        <v>0</v>
      </c>
      <c r="D2077" s="127">
        <v>0</v>
      </c>
      <c r="E2077" s="127">
        <v>0</v>
      </c>
      <c r="F2077" s="127">
        <v>0</v>
      </c>
      <c r="G2077" s="127">
        <v>0</v>
      </c>
      <c r="H2077" s="127">
        <v>0</v>
      </c>
      <c r="I2077" s="127">
        <v>0</v>
      </c>
      <c r="J2077" s="127">
        <v>0</v>
      </c>
      <c r="K2077" s="127">
        <v>0</v>
      </c>
      <c r="L2077" s="127">
        <v>0</v>
      </c>
      <c r="M2077" s="127">
        <v>0</v>
      </c>
      <c r="N2077" s="127">
        <v>0</v>
      </c>
      <c r="O2077" s="127">
        <v>0</v>
      </c>
      <c r="P2077" s="127">
        <v>0</v>
      </c>
      <c r="Q2077" s="127">
        <v>0</v>
      </c>
      <c r="R2077" s="127">
        <v>0</v>
      </c>
      <c r="S2077" s="127">
        <v>0</v>
      </c>
      <c r="T2077" s="127">
        <v>0</v>
      </c>
      <c r="U2077" s="127">
        <v>0</v>
      </c>
      <c r="V2077" s="127">
        <v>0</v>
      </c>
      <c r="W2077" s="127">
        <v>0</v>
      </c>
      <c r="X2077" s="127">
        <v>0</v>
      </c>
      <c r="Y2077" s="127">
        <v>0</v>
      </c>
      <c r="Z2077" s="127">
        <v>0</v>
      </c>
      <c r="AA2077" s="127">
        <v>0</v>
      </c>
      <c r="AB2077" s="127">
        <v>0</v>
      </c>
      <c r="AC2077" s="127">
        <v>0</v>
      </c>
      <c r="AD2077" s="127">
        <v>0</v>
      </c>
      <c r="AE2077" s="127">
        <v>0</v>
      </c>
      <c r="AF2077" s="127">
        <v>0</v>
      </c>
      <c r="AG2077" s="127">
        <v>0</v>
      </c>
      <c r="AH2077" s="127">
        <v>0</v>
      </c>
    </row>
    <row r="2078" spans="1:34" x14ac:dyDescent="0.35">
      <c r="A2078" s="127" t="s">
        <v>2864</v>
      </c>
      <c r="B2078" s="127" t="s">
        <v>964</v>
      </c>
      <c r="C2078" s="127">
        <v>0</v>
      </c>
      <c r="D2078" s="127">
        <v>0</v>
      </c>
      <c r="E2078" s="127">
        <v>0</v>
      </c>
      <c r="F2078" s="127">
        <v>0</v>
      </c>
      <c r="G2078" s="127">
        <v>0</v>
      </c>
      <c r="H2078" s="127">
        <v>0</v>
      </c>
      <c r="I2078" s="127">
        <v>0</v>
      </c>
      <c r="J2078" s="127">
        <v>0</v>
      </c>
      <c r="K2078" s="127">
        <v>0</v>
      </c>
      <c r="L2078" s="127">
        <v>0</v>
      </c>
      <c r="M2078" s="127">
        <v>0</v>
      </c>
      <c r="N2078" s="127">
        <v>0</v>
      </c>
      <c r="O2078" s="127">
        <v>0</v>
      </c>
      <c r="P2078" s="127">
        <v>0</v>
      </c>
      <c r="Q2078" s="127">
        <v>0</v>
      </c>
      <c r="R2078" s="127">
        <v>0</v>
      </c>
      <c r="S2078" s="127">
        <v>0</v>
      </c>
      <c r="T2078" s="127">
        <v>0</v>
      </c>
      <c r="U2078" s="127">
        <v>0</v>
      </c>
      <c r="V2078" s="127">
        <v>0</v>
      </c>
      <c r="W2078" s="127">
        <v>0</v>
      </c>
      <c r="X2078" s="127">
        <v>0</v>
      </c>
      <c r="Y2078" s="127">
        <v>0</v>
      </c>
      <c r="Z2078" s="127">
        <v>0</v>
      </c>
      <c r="AA2078" s="127">
        <v>0</v>
      </c>
      <c r="AB2078" s="127">
        <v>0</v>
      </c>
      <c r="AC2078" s="127">
        <v>0</v>
      </c>
      <c r="AD2078" s="127">
        <v>0</v>
      </c>
      <c r="AE2078" s="127">
        <v>0</v>
      </c>
      <c r="AF2078" s="127">
        <v>0</v>
      </c>
      <c r="AG2078" s="127">
        <v>0</v>
      </c>
      <c r="AH2078" s="127">
        <v>0</v>
      </c>
    </row>
    <row r="2079" spans="1:34" x14ac:dyDescent="0.35">
      <c r="A2079" s="127" t="s">
        <v>2865</v>
      </c>
      <c r="B2079" s="127" t="s">
        <v>964</v>
      </c>
      <c r="C2079" s="127">
        <v>0</v>
      </c>
      <c r="D2079" s="127">
        <v>0</v>
      </c>
      <c r="E2079" s="127">
        <v>0</v>
      </c>
      <c r="F2079" s="127">
        <v>0</v>
      </c>
      <c r="G2079" s="127">
        <v>0</v>
      </c>
      <c r="H2079" s="127">
        <v>0</v>
      </c>
      <c r="I2079" s="127">
        <v>0</v>
      </c>
      <c r="J2079" s="127">
        <v>0</v>
      </c>
      <c r="K2079" s="127">
        <v>0</v>
      </c>
      <c r="L2079" s="127">
        <v>0</v>
      </c>
      <c r="M2079" s="127">
        <v>0</v>
      </c>
      <c r="N2079" s="127">
        <v>0</v>
      </c>
      <c r="O2079" s="127">
        <v>0</v>
      </c>
      <c r="P2079" s="127">
        <v>0</v>
      </c>
      <c r="Q2079" s="127">
        <v>0</v>
      </c>
      <c r="R2079" s="127">
        <v>0</v>
      </c>
      <c r="S2079" s="127">
        <v>0</v>
      </c>
      <c r="T2079" s="127">
        <v>0</v>
      </c>
      <c r="U2079" s="127">
        <v>0</v>
      </c>
      <c r="V2079" s="127">
        <v>0</v>
      </c>
      <c r="W2079" s="127">
        <v>0</v>
      </c>
      <c r="X2079" s="127">
        <v>0</v>
      </c>
      <c r="Y2079" s="127">
        <v>0</v>
      </c>
      <c r="Z2079" s="127">
        <v>0</v>
      </c>
      <c r="AA2079" s="127">
        <v>0</v>
      </c>
      <c r="AB2079" s="127">
        <v>0</v>
      </c>
      <c r="AC2079" s="127">
        <v>0</v>
      </c>
      <c r="AD2079" s="127">
        <v>0</v>
      </c>
      <c r="AE2079" s="127">
        <v>0</v>
      </c>
      <c r="AF2079" s="127">
        <v>0</v>
      </c>
      <c r="AG2079" s="127">
        <v>0</v>
      </c>
      <c r="AH2079" s="127">
        <v>0</v>
      </c>
    </row>
    <row r="2080" spans="1:34" x14ac:dyDescent="0.35">
      <c r="A2080" s="127" t="s">
        <v>2866</v>
      </c>
      <c r="B2080" s="127" t="s">
        <v>964</v>
      </c>
      <c r="C2080" s="128">
        <v>1121460000</v>
      </c>
      <c r="D2080" s="128">
        <v>871070000</v>
      </c>
      <c r="E2080" s="128">
        <v>1032650000</v>
      </c>
      <c r="F2080" s="128">
        <v>1114350000</v>
      </c>
      <c r="G2080" s="128">
        <v>1155590000</v>
      </c>
      <c r="H2080" s="128">
        <v>1175050000</v>
      </c>
      <c r="I2080" s="128">
        <v>1181900000</v>
      </c>
      <c r="J2080" s="128">
        <v>1181090000</v>
      </c>
      <c r="K2080" s="128">
        <v>1174890000</v>
      </c>
      <c r="L2080" s="128">
        <v>1164210000</v>
      </c>
      <c r="M2080" s="128">
        <v>1153170000</v>
      </c>
      <c r="N2080" s="128">
        <v>1152190000</v>
      </c>
      <c r="O2080" s="128">
        <v>1152700000</v>
      </c>
      <c r="P2080" s="128">
        <v>1155390000</v>
      </c>
      <c r="Q2080" s="128">
        <v>1149470000</v>
      </c>
      <c r="R2080" s="128">
        <v>1142070000</v>
      </c>
      <c r="S2080" s="128">
        <v>1133620000</v>
      </c>
      <c r="T2080" s="128">
        <v>1124470000</v>
      </c>
      <c r="U2080" s="128">
        <v>1115040000</v>
      </c>
      <c r="V2080" s="128">
        <v>1103120000</v>
      </c>
      <c r="W2080" s="128">
        <v>1091620000</v>
      </c>
      <c r="X2080" s="128">
        <v>1080100000</v>
      </c>
      <c r="Y2080" s="128">
        <v>1068800000</v>
      </c>
      <c r="Z2080" s="128">
        <v>1058090000</v>
      </c>
      <c r="AA2080" s="128">
        <v>1043100000</v>
      </c>
      <c r="AB2080" s="128">
        <v>1028680000</v>
      </c>
      <c r="AC2080" s="128">
        <v>1014760000</v>
      </c>
      <c r="AD2080" s="128">
        <v>1000740000</v>
      </c>
      <c r="AE2080" s="128">
        <v>986573000</v>
      </c>
      <c r="AF2080" s="128">
        <v>972337000</v>
      </c>
      <c r="AG2080" s="128">
        <v>957572000</v>
      </c>
      <c r="AH2080" s="128">
        <v>942566000</v>
      </c>
    </row>
    <row r="2081" spans="1:34" x14ac:dyDescent="0.35">
      <c r="A2081" s="127" t="s">
        <v>2867</v>
      </c>
      <c r="B2081" s="127" t="s">
        <v>964</v>
      </c>
      <c r="C2081" s="127">
        <v>0</v>
      </c>
      <c r="D2081" s="127">
        <v>0</v>
      </c>
      <c r="E2081" s="127">
        <v>0</v>
      </c>
      <c r="F2081" s="127">
        <v>0</v>
      </c>
      <c r="G2081" s="127">
        <v>0</v>
      </c>
      <c r="H2081" s="127">
        <v>0</v>
      </c>
      <c r="I2081" s="127">
        <v>0</v>
      </c>
      <c r="J2081" s="127">
        <v>0</v>
      </c>
      <c r="K2081" s="127">
        <v>0</v>
      </c>
      <c r="L2081" s="127">
        <v>0</v>
      </c>
      <c r="M2081" s="127">
        <v>0</v>
      </c>
      <c r="N2081" s="127">
        <v>0</v>
      </c>
      <c r="O2081" s="127">
        <v>0</v>
      </c>
      <c r="P2081" s="127">
        <v>0</v>
      </c>
      <c r="Q2081" s="127">
        <v>0</v>
      </c>
      <c r="R2081" s="127">
        <v>0</v>
      </c>
      <c r="S2081" s="127">
        <v>0</v>
      </c>
      <c r="T2081" s="127">
        <v>0</v>
      </c>
      <c r="U2081" s="127">
        <v>0</v>
      </c>
      <c r="V2081" s="127">
        <v>0</v>
      </c>
      <c r="W2081" s="127">
        <v>0</v>
      </c>
      <c r="X2081" s="127">
        <v>0</v>
      </c>
      <c r="Y2081" s="127">
        <v>0</v>
      </c>
      <c r="Z2081" s="127">
        <v>0</v>
      </c>
      <c r="AA2081" s="127">
        <v>0</v>
      </c>
      <c r="AB2081" s="127">
        <v>0</v>
      </c>
      <c r="AC2081" s="127">
        <v>0</v>
      </c>
      <c r="AD2081" s="127">
        <v>0</v>
      </c>
      <c r="AE2081" s="127">
        <v>0</v>
      </c>
      <c r="AF2081" s="127">
        <v>0</v>
      </c>
      <c r="AG2081" s="127">
        <v>0</v>
      </c>
      <c r="AH2081" s="127">
        <v>0</v>
      </c>
    </row>
    <row r="2082" spans="1:34" x14ac:dyDescent="0.35">
      <c r="A2082" s="127" t="s">
        <v>2868</v>
      </c>
      <c r="B2082" s="127" t="s">
        <v>964</v>
      </c>
      <c r="C2082" s="128">
        <v>3274110000</v>
      </c>
      <c r="D2082" s="128">
        <v>2550620000</v>
      </c>
      <c r="E2082" s="128">
        <v>3038830000</v>
      </c>
      <c r="F2082" s="128">
        <v>3302320000</v>
      </c>
      <c r="G2082" s="128">
        <v>3454840000</v>
      </c>
      <c r="H2082" s="128">
        <v>3550100000</v>
      </c>
      <c r="I2082" s="128">
        <v>3615010000</v>
      </c>
      <c r="J2082" s="128">
        <v>3662960000</v>
      </c>
      <c r="K2082" s="128">
        <v>3700850000</v>
      </c>
      <c r="L2082" s="128">
        <v>3730030000</v>
      </c>
      <c r="M2082" s="128">
        <v>3755140000</v>
      </c>
      <c r="N2082" s="128">
        <v>3802910000</v>
      </c>
      <c r="O2082" s="128">
        <v>3856370000</v>
      </c>
      <c r="P2082" s="128">
        <v>3917080000</v>
      </c>
      <c r="Q2082" s="128">
        <v>3950440000</v>
      </c>
      <c r="R2082" s="128">
        <v>3980120000</v>
      </c>
      <c r="S2082" s="128">
        <v>4006950000</v>
      </c>
      <c r="T2082" s="128">
        <v>4032070000</v>
      </c>
      <c r="U2082" s="128">
        <v>4056700000</v>
      </c>
      <c r="V2082" s="128">
        <v>4073830000</v>
      </c>
      <c r="W2082" s="128">
        <v>4092760000</v>
      </c>
      <c r="X2082" s="128">
        <v>4115030000</v>
      </c>
      <c r="Y2082" s="128">
        <v>4140600000</v>
      </c>
      <c r="Z2082" s="128">
        <v>4169060000</v>
      </c>
      <c r="AA2082" s="128">
        <v>4182190000</v>
      </c>
      <c r="AB2082" s="128">
        <v>4198860000</v>
      </c>
      <c r="AC2082" s="128">
        <v>4218400000</v>
      </c>
      <c r="AD2082" s="128">
        <v>4241420000</v>
      </c>
      <c r="AE2082" s="128">
        <v>4266580000</v>
      </c>
      <c r="AF2082" s="128">
        <v>4293600000</v>
      </c>
      <c r="AG2082" s="128">
        <v>4322300000</v>
      </c>
      <c r="AH2082" s="128">
        <v>4351920000</v>
      </c>
    </row>
    <row r="2083" spans="1:34" x14ac:dyDescent="0.35">
      <c r="A2083" s="127" t="s">
        <v>2869</v>
      </c>
      <c r="B2083" s="127" t="s">
        <v>964</v>
      </c>
      <c r="C2083" s="127">
        <v>0</v>
      </c>
      <c r="D2083" s="127">
        <v>0</v>
      </c>
      <c r="E2083" s="127">
        <v>0</v>
      </c>
      <c r="F2083" s="127">
        <v>0</v>
      </c>
      <c r="G2083" s="127">
        <v>0</v>
      </c>
      <c r="H2083" s="127">
        <v>0</v>
      </c>
      <c r="I2083" s="127">
        <v>0</v>
      </c>
      <c r="J2083" s="127">
        <v>0</v>
      </c>
      <c r="K2083" s="127">
        <v>0</v>
      </c>
      <c r="L2083" s="127">
        <v>0</v>
      </c>
      <c r="M2083" s="127">
        <v>0</v>
      </c>
      <c r="N2083" s="127">
        <v>0</v>
      </c>
      <c r="O2083" s="127">
        <v>0</v>
      </c>
      <c r="P2083" s="127">
        <v>0</v>
      </c>
      <c r="Q2083" s="127">
        <v>0</v>
      </c>
      <c r="R2083" s="127">
        <v>0</v>
      </c>
      <c r="S2083" s="127">
        <v>0</v>
      </c>
      <c r="T2083" s="127">
        <v>0</v>
      </c>
      <c r="U2083" s="127">
        <v>0</v>
      </c>
      <c r="V2083" s="127">
        <v>0</v>
      </c>
      <c r="W2083" s="127">
        <v>0</v>
      </c>
      <c r="X2083" s="127">
        <v>0</v>
      </c>
      <c r="Y2083" s="127">
        <v>0</v>
      </c>
      <c r="Z2083" s="127">
        <v>0</v>
      </c>
      <c r="AA2083" s="127">
        <v>0</v>
      </c>
      <c r="AB2083" s="127">
        <v>0</v>
      </c>
      <c r="AC2083" s="127">
        <v>0</v>
      </c>
      <c r="AD2083" s="127">
        <v>0</v>
      </c>
      <c r="AE2083" s="127">
        <v>0</v>
      </c>
      <c r="AF2083" s="127">
        <v>0</v>
      </c>
      <c r="AG2083" s="127">
        <v>0</v>
      </c>
      <c r="AH2083" s="127">
        <v>0</v>
      </c>
    </row>
    <row r="2084" spans="1:34" x14ac:dyDescent="0.35">
      <c r="A2084" s="127" t="s">
        <v>2870</v>
      </c>
      <c r="B2084" s="127" t="s">
        <v>964</v>
      </c>
      <c r="C2084" s="128">
        <v>1133590000</v>
      </c>
      <c r="D2084" s="128">
        <v>883101000</v>
      </c>
      <c r="E2084" s="128">
        <v>1052130000</v>
      </c>
      <c r="F2084" s="128">
        <v>1143360000</v>
      </c>
      <c r="G2084" s="128">
        <v>1196170000</v>
      </c>
      <c r="H2084" s="128">
        <v>1229150000</v>
      </c>
      <c r="I2084" s="128">
        <v>1251620000</v>
      </c>
      <c r="J2084" s="128">
        <v>1268230000</v>
      </c>
      <c r="K2084" s="128">
        <v>1281350000</v>
      </c>
      <c r="L2084" s="128">
        <v>1291450000</v>
      </c>
      <c r="M2084" s="128">
        <v>1300140000</v>
      </c>
      <c r="N2084" s="128">
        <v>1316680000</v>
      </c>
      <c r="O2084" s="128">
        <v>1335190000</v>
      </c>
      <c r="P2084" s="128">
        <v>1356210000</v>
      </c>
      <c r="Q2084" s="128">
        <v>1367760000</v>
      </c>
      <c r="R2084" s="128">
        <v>1378040000</v>
      </c>
      <c r="S2084" s="128">
        <v>1387330000</v>
      </c>
      <c r="T2084" s="128">
        <v>1396020000</v>
      </c>
      <c r="U2084" s="128">
        <v>1404550000</v>
      </c>
      <c r="V2084" s="128">
        <v>1410480000</v>
      </c>
      <c r="W2084" s="128">
        <v>1417040000</v>
      </c>
      <c r="X2084" s="128">
        <v>1424750000</v>
      </c>
      <c r="Y2084" s="128">
        <v>1433600000</v>
      </c>
      <c r="Z2084" s="128">
        <v>1443450000</v>
      </c>
      <c r="AA2084" s="128">
        <v>1448000000</v>
      </c>
      <c r="AB2084" s="128">
        <v>1453770000</v>
      </c>
      <c r="AC2084" s="128">
        <v>1460540000</v>
      </c>
      <c r="AD2084" s="128">
        <v>1468510000</v>
      </c>
      <c r="AE2084" s="128">
        <v>1477220000</v>
      </c>
      <c r="AF2084" s="128">
        <v>1486570000</v>
      </c>
      <c r="AG2084" s="128">
        <v>1496510000</v>
      </c>
      <c r="AH2084" s="128">
        <v>1506760000</v>
      </c>
    </row>
    <row r="2085" spans="1:34" x14ac:dyDescent="0.35">
      <c r="A2085" s="127" t="s">
        <v>2871</v>
      </c>
      <c r="B2085" s="127" t="s">
        <v>964</v>
      </c>
      <c r="C2085" s="127">
        <v>0</v>
      </c>
      <c r="D2085" s="127">
        <v>0</v>
      </c>
      <c r="E2085" s="127">
        <v>0</v>
      </c>
      <c r="F2085" s="127">
        <v>0</v>
      </c>
      <c r="G2085" s="127">
        <v>0</v>
      </c>
      <c r="H2085" s="127">
        <v>0</v>
      </c>
      <c r="I2085" s="127">
        <v>0</v>
      </c>
      <c r="J2085" s="127">
        <v>0</v>
      </c>
      <c r="K2085" s="127">
        <v>0</v>
      </c>
      <c r="L2085" s="127">
        <v>0</v>
      </c>
      <c r="M2085" s="127">
        <v>0</v>
      </c>
      <c r="N2085" s="127">
        <v>0</v>
      </c>
      <c r="O2085" s="127">
        <v>0</v>
      </c>
      <c r="P2085" s="127">
        <v>0</v>
      </c>
      <c r="Q2085" s="127">
        <v>0</v>
      </c>
      <c r="R2085" s="127">
        <v>0</v>
      </c>
      <c r="S2085" s="127">
        <v>0</v>
      </c>
      <c r="T2085" s="127">
        <v>0</v>
      </c>
      <c r="U2085" s="127">
        <v>0</v>
      </c>
      <c r="V2085" s="127">
        <v>0</v>
      </c>
      <c r="W2085" s="127">
        <v>0</v>
      </c>
      <c r="X2085" s="127">
        <v>0</v>
      </c>
      <c r="Y2085" s="127">
        <v>0</v>
      </c>
      <c r="Z2085" s="127">
        <v>0</v>
      </c>
      <c r="AA2085" s="127">
        <v>0</v>
      </c>
      <c r="AB2085" s="127">
        <v>0</v>
      </c>
      <c r="AC2085" s="127">
        <v>0</v>
      </c>
      <c r="AD2085" s="127">
        <v>0</v>
      </c>
      <c r="AE2085" s="127">
        <v>0</v>
      </c>
      <c r="AF2085" s="127">
        <v>0</v>
      </c>
      <c r="AG2085" s="127">
        <v>0</v>
      </c>
      <c r="AH2085" s="127">
        <v>0</v>
      </c>
    </row>
    <row r="2086" spans="1:34" x14ac:dyDescent="0.35">
      <c r="A2086" s="127" t="s">
        <v>2872</v>
      </c>
      <c r="B2086" s="127" t="s">
        <v>964</v>
      </c>
      <c r="C2086" s="127">
        <v>0</v>
      </c>
      <c r="D2086" s="127">
        <v>0</v>
      </c>
      <c r="E2086" s="127">
        <v>0</v>
      </c>
      <c r="F2086" s="127">
        <v>0</v>
      </c>
      <c r="G2086" s="127">
        <v>0</v>
      </c>
      <c r="H2086" s="127">
        <v>0</v>
      </c>
      <c r="I2086" s="127">
        <v>0</v>
      </c>
      <c r="J2086" s="127">
        <v>0</v>
      </c>
      <c r="K2086" s="127">
        <v>0</v>
      </c>
      <c r="L2086" s="127">
        <v>0</v>
      </c>
      <c r="M2086" s="127">
        <v>0</v>
      </c>
      <c r="N2086" s="127">
        <v>0</v>
      </c>
      <c r="O2086" s="127">
        <v>0</v>
      </c>
      <c r="P2086" s="127">
        <v>0</v>
      </c>
      <c r="Q2086" s="127">
        <v>0</v>
      </c>
      <c r="R2086" s="127">
        <v>0</v>
      </c>
      <c r="S2086" s="127">
        <v>0</v>
      </c>
      <c r="T2086" s="127">
        <v>0</v>
      </c>
      <c r="U2086" s="127">
        <v>0</v>
      </c>
      <c r="V2086" s="127">
        <v>0</v>
      </c>
      <c r="W2086" s="127">
        <v>0</v>
      </c>
      <c r="X2086" s="127">
        <v>0</v>
      </c>
      <c r="Y2086" s="127">
        <v>0</v>
      </c>
      <c r="Z2086" s="127">
        <v>0</v>
      </c>
      <c r="AA2086" s="127">
        <v>0</v>
      </c>
      <c r="AB2086" s="127">
        <v>0</v>
      </c>
      <c r="AC2086" s="127">
        <v>0</v>
      </c>
      <c r="AD2086" s="127">
        <v>0</v>
      </c>
      <c r="AE2086" s="127">
        <v>0</v>
      </c>
      <c r="AF2086" s="127">
        <v>0</v>
      </c>
      <c r="AG2086" s="127">
        <v>0</v>
      </c>
      <c r="AH2086" s="127">
        <v>0</v>
      </c>
    </row>
    <row r="2087" spans="1:34" x14ac:dyDescent="0.35">
      <c r="A2087" s="127" t="s">
        <v>2873</v>
      </c>
      <c r="B2087" s="127" t="s">
        <v>964</v>
      </c>
      <c r="C2087" s="127">
        <v>0</v>
      </c>
      <c r="D2087" s="127">
        <v>0</v>
      </c>
      <c r="E2087" s="127">
        <v>0</v>
      </c>
      <c r="F2087" s="127">
        <v>0</v>
      </c>
      <c r="G2087" s="127">
        <v>0</v>
      </c>
      <c r="H2087" s="127">
        <v>0</v>
      </c>
      <c r="I2087" s="127">
        <v>0</v>
      </c>
      <c r="J2087" s="127">
        <v>0</v>
      </c>
      <c r="K2087" s="127">
        <v>0</v>
      </c>
      <c r="L2087" s="127">
        <v>0</v>
      </c>
      <c r="M2087" s="127">
        <v>0</v>
      </c>
      <c r="N2087" s="127">
        <v>0</v>
      </c>
      <c r="O2087" s="127">
        <v>0</v>
      </c>
      <c r="P2087" s="127">
        <v>0</v>
      </c>
      <c r="Q2087" s="127">
        <v>0</v>
      </c>
      <c r="R2087" s="127">
        <v>0</v>
      </c>
      <c r="S2087" s="127">
        <v>0</v>
      </c>
      <c r="T2087" s="127">
        <v>0</v>
      </c>
      <c r="U2087" s="127">
        <v>0</v>
      </c>
      <c r="V2087" s="127">
        <v>0</v>
      </c>
      <c r="W2087" s="127">
        <v>0</v>
      </c>
      <c r="X2087" s="127">
        <v>0</v>
      </c>
      <c r="Y2087" s="127">
        <v>0</v>
      </c>
      <c r="Z2087" s="127">
        <v>0</v>
      </c>
      <c r="AA2087" s="127">
        <v>0</v>
      </c>
      <c r="AB2087" s="127">
        <v>0</v>
      </c>
      <c r="AC2087" s="127">
        <v>0</v>
      </c>
      <c r="AD2087" s="127">
        <v>0</v>
      </c>
      <c r="AE2087" s="127">
        <v>0</v>
      </c>
      <c r="AF2087" s="127">
        <v>0</v>
      </c>
      <c r="AG2087" s="127">
        <v>0</v>
      </c>
      <c r="AH2087" s="127">
        <v>0</v>
      </c>
    </row>
    <row r="2088" spans="1:34" x14ac:dyDescent="0.35">
      <c r="A2088" s="127" t="s">
        <v>2874</v>
      </c>
      <c r="B2088" s="127" t="s">
        <v>964</v>
      </c>
      <c r="C2088" s="127">
        <v>0</v>
      </c>
      <c r="D2088" s="127">
        <v>0</v>
      </c>
      <c r="E2088" s="127">
        <v>0</v>
      </c>
      <c r="F2088" s="127">
        <v>0</v>
      </c>
      <c r="G2088" s="127">
        <v>0</v>
      </c>
      <c r="H2088" s="127">
        <v>0</v>
      </c>
      <c r="I2088" s="127">
        <v>0</v>
      </c>
      <c r="J2088" s="127">
        <v>0</v>
      </c>
      <c r="K2088" s="127">
        <v>0</v>
      </c>
      <c r="L2088" s="127">
        <v>0</v>
      </c>
      <c r="M2088" s="127">
        <v>0</v>
      </c>
      <c r="N2088" s="127">
        <v>0</v>
      </c>
      <c r="O2088" s="127">
        <v>0</v>
      </c>
      <c r="P2088" s="127">
        <v>0</v>
      </c>
      <c r="Q2088" s="127">
        <v>0</v>
      </c>
      <c r="R2088" s="127">
        <v>0</v>
      </c>
      <c r="S2088" s="127">
        <v>0</v>
      </c>
      <c r="T2088" s="127">
        <v>0</v>
      </c>
      <c r="U2088" s="127">
        <v>0</v>
      </c>
      <c r="V2088" s="127">
        <v>0</v>
      </c>
      <c r="W2088" s="127">
        <v>0</v>
      </c>
      <c r="X2088" s="127">
        <v>0</v>
      </c>
      <c r="Y2088" s="127">
        <v>0</v>
      </c>
      <c r="Z2088" s="127">
        <v>0</v>
      </c>
      <c r="AA2088" s="127">
        <v>0</v>
      </c>
      <c r="AB2088" s="127">
        <v>0</v>
      </c>
      <c r="AC2088" s="127">
        <v>0</v>
      </c>
      <c r="AD2088" s="127">
        <v>0</v>
      </c>
      <c r="AE2088" s="127">
        <v>0</v>
      </c>
      <c r="AF2088" s="127">
        <v>0</v>
      </c>
      <c r="AG2088" s="127">
        <v>0</v>
      </c>
      <c r="AH2088" s="127">
        <v>0</v>
      </c>
    </row>
    <row r="2089" spans="1:34" x14ac:dyDescent="0.35">
      <c r="A2089" s="127" t="s">
        <v>2875</v>
      </c>
      <c r="B2089" s="127" t="s">
        <v>964</v>
      </c>
      <c r="C2089" s="127">
        <v>0</v>
      </c>
      <c r="D2089" s="127">
        <v>0</v>
      </c>
      <c r="E2089" s="127">
        <v>0</v>
      </c>
      <c r="F2089" s="127">
        <v>0</v>
      </c>
      <c r="G2089" s="127">
        <v>0</v>
      </c>
      <c r="H2089" s="127">
        <v>0</v>
      </c>
      <c r="I2089" s="127">
        <v>0</v>
      </c>
      <c r="J2089" s="127">
        <v>0</v>
      </c>
      <c r="K2089" s="127">
        <v>0</v>
      </c>
      <c r="L2089" s="127">
        <v>0</v>
      </c>
      <c r="M2089" s="127">
        <v>0</v>
      </c>
      <c r="N2089" s="127">
        <v>0</v>
      </c>
      <c r="O2089" s="127">
        <v>0</v>
      </c>
      <c r="P2089" s="127">
        <v>0</v>
      </c>
      <c r="Q2089" s="127">
        <v>0</v>
      </c>
      <c r="R2089" s="127">
        <v>0</v>
      </c>
      <c r="S2089" s="127">
        <v>0</v>
      </c>
      <c r="T2089" s="127">
        <v>0</v>
      </c>
      <c r="U2089" s="127">
        <v>0</v>
      </c>
      <c r="V2089" s="127">
        <v>0</v>
      </c>
      <c r="W2089" s="127">
        <v>0</v>
      </c>
      <c r="X2089" s="127">
        <v>0</v>
      </c>
      <c r="Y2089" s="127">
        <v>0</v>
      </c>
      <c r="Z2089" s="127">
        <v>0</v>
      </c>
      <c r="AA2089" s="127">
        <v>0</v>
      </c>
      <c r="AB2089" s="127">
        <v>0</v>
      </c>
      <c r="AC2089" s="127">
        <v>0</v>
      </c>
      <c r="AD2089" s="127">
        <v>0</v>
      </c>
      <c r="AE2089" s="127">
        <v>0</v>
      </c>
      <c r="AF2089" s="127">
        <v>0</v>
      </c>
      <c r="AG2089" s="127">
        <v>0</v>
      </c>
      <c r="AH2089" s="127">
        <v>0</v>
      </c>
    </row>
    <row r="2090" spans="1:34" x14ac:dyDescent="0.35">
      <c r="A2090" s="127" t="s">
        <v>2876</v>
      </c>
      <c r="B2090" s="127" t="s">
        <v>964</v>
      </c>
      <c r="C2090" s="127">
        <v>0</v>
      </c>
      <c r="D2090" s="127">
        <v>0</v>
      </c>
      <c r="E2090" s="127">
        <v>0</v>
      </c>
      <c r="F2090" s="127">
        <v>0</v>
      </c>
      <c r="G2090" s="127">
        <v>0</v>
      </c>
      <c r="H2090" s="127">
        <v>0</v>
      </c>
      <c r="I2090" s="127">
        <v>0</v>
      </c>
      <c r="J2090" s="127">
        <v>0</v>
      </c>
      <c r="K2090" s="127">
        <v>0</v>
      </c>
      <c r="L2090" s="127">
        <v>0</v>
      </c>
      <c r="M2090" s="127">
        <v>0</v>
      </c>
      <c r="N2090" s="127">
        <v>0</v>
      </c>
      <c r="O2090" s="127">
        <v>0</v>
      </c>
      <c r="P2090" s="127">
        <v>0</v>
      </c>
      <c r="Q2090" s="127">
        <v>0</v>
      </c>
      <c r="R2090" s="127">
        <v>0</v>
      </c>
      <c r="S2090" s="127">
        <v>0</v>
      </c>
      <c r="T2090" s="127">
        <v>0</v>
      </c>
      <c r="U2090" s="127">
        <v>0</v>
      </c>
      <c r="V2090" s="127">
        <v>0</v>
      </c>
      <c r="W2090" s="127">
        <v>0</v>
      </c>
      <c r="X2090" s="127">
        <v>0</v>
      </c>
      <c r="Y2090" s="127">
        <v>0</v>
      </c>
      <c r="Z2090" s="127">
        <v>0</v>
      </c>
      <c r="AA2090" s="127">
        <v>0</v>
      </c>
      <c r="AB2090" s="127">
        <v>0</v>
      </c>
      <c r="AC2090" s="127">
        <v>0</v>
      </c>
      <c r="AD2090" s="127">
        <v>0</v>
      </c>
      <c r="AE2090" s="127">
        <v>0</v>
      </c>
      <c r="AF2090" s="127">
        <v>0</v>
      </c>
      <c r="AG2090" s="127">
        <v>0</v>
      </c>
      <c r="AH2090" s="127">
        <v>0</v>
      </c>
    </row>
    <row r="2091" spans="1:34" x14ac:dyDescent="0.35">
      <c r="A2091" s="127" t="s">
        <v>2877</v>
      </c>
      <c r="B2091" s="127" t="s">
        <v>964</v>
      </c>
      <c r="C2091" s="127">
        <v>0</v>
      </c>
      <c r="D2091" s="127">
        <v>0</v>
      </c>
      <c r="E2091" s="127">
        <v>0</v>
      </c>
      <c r="F2091" s="127">
        <v>0</v>
      </c>
      <c r="G2091" s="127">
        <v>0</v>
      </c>
      <c r="H2091" s="127">
        <v>0</v>
      </c>
      <c r="I2091" s="127">
        <v>0</v>
      </c>
      <c r="J2091" s="127">
        <v>0</v>
      </c>
      <c r="K2091" s="127">
        <v>0</v>
      </c>
      <c r="L2091" s="127">
        <v>0</v>
      </c>
      <c r="M2091" s="127">
        <v>0</v>
      </c>
      <c r="N2091" s="127">
        <v>0</v>
      </c>
      <c r="O2091" s="127">
        <v>0</v>
      </c>
      <c r="P2091" s="127">
        <v>0</v>
      </c>
      <c r="Q2091" s="127">
        <v>0</v>
      </c>
      <c r="R2091" s="127">
        <v>0</v>
      </c>
      <c r="S2091" s="127">
        <v>0</v>
      </c>
      <c r="T2091" s="127">
        <v>0</v>
      </c>
      <c r="U2091" s="127">
        <v>0</v>
      </c>
      <c r="V2091" s="127">
        <v>0</v>
      </c>
      <c r="W2091" s="127">
        <v>0</v>
      </c>
      <c r="X2091" s="127">
        <v>0</v>
      </c>
      <c r="Y2091" s="127">
        <v>0</v>
      </c>
      <c r="Z2091" s="127">
        <v>0</v>
      </c>
      <c r="AA2091" s="127">
        <v>0</v>
      </c>
      <c r="AB2091" s="127">
        <v>0</v>
      </c>
      <c r="AC2091" s="127">
        <v>0</v>
      </c>
      <c r="AD2091" s="127">
        <v>0</v>
      </c>
      <c r="AE2091" s="127">
        <v>0</v>
      </c>
      <c r="AF2091" s="127">
        <v>0</v>
      </c>
      <c r="AG2091" s="127">
        <v>0</v>
      </c>
      <c r="AH2091" s="127">
        <v>0</v>
      </c>
    </row>
    <row r="2092" spans="1:34" x14ac:dyDescent="0.35">
      <c r="A2092" s="127" t="s">
        <v>2878</v>
      </c>
      <c r="B2092" s="127" t="s">
        <v>964</v>
      </c>
      <c r="C2092" s="128">
        <v>7379090000</v>
      </c>
      <c r="D2092" s="128">
        <v>5908620000</v>
      </c>
      <c r="E2092" s="128">
        <v>7223870000</v>
      </c>
      <c r="F2092" s="128">
        <v>8037270000</v>
      </c>
      <c r="G2092" s="128">
        <v>8731250000</v>
      </c>
      <c r="H2092" s="128">
        <v>9292240000</v>
      </c>
      <c r="I2092" s="128">
        <v>9781710000</v>
      </c>
      <c r="J2092" s="128">
        <v>10233700000</v>
      </c>
      <c r="K2092" s="128">
        <v>10667200000</v>
      </c>
      <c r="L2092" s="128">
        <v>11250300000</v>
      </c>
      <c r="M2092" s="128">
        <v>11819900000</v>
      </c>
      <c r="N2092" s="128">
        <v>12443300000</v>
      </c>
      <c r="O2092" s="128">
        <v>13088200000</v>
      </c>
      <c r="P2092" s="128">
        <v>13768400000</v>
      </c>
      <c r="Q2092" s="128">
        <v>14428600000</v>
      </c>
      <c r="R2092" s="128">
        <v>15084800000</v>
      </c>
      <c r="S2092" s="128">
        <v>15737300000</v>
      </c>
      <c r="T2092" s="128">
        <v>16386900000</v>
      </c>
      <c r="U2092" s="128">
        <v>17034400000</v>
      </c>
      <c r="V2092" s="128">
        <v>17667500000</v>
      </c>
      <c r="W2092" s="128">
        <v>18300100000</v>
      </c>
      <c r="X2092" s="128">
        <v>18933400000</v>
      </c>
      <c r="Y2092" s="128">
        <v>19567700000</v>
      </c>
      <c r="Z2092" s="128">
        <v>20203100000</v>
      </c>
      <c r="AA2092" s="128">
        <v>20785100000</v>
      </c>
      <c r="AB2092" s="128">
        <v>21369100000</v>
      </c>
      <c r="AC2092" s="128">
        <v>21954900000</v>
      </c>
      <c r="AD2092" s="128">
        <v>22542900000</v>
      </c>
      <c r="AE2092" s="128">
        <v>23132500000</v>
      </c>
      <c r="AF2092" s="128">
        <v>23723400000</v>
      </c>
      <c r="AG2092" s="128">
        <v>24315500000</v>
      </c>
      <c r="AH2092" s="128">
        <v>24908300000</v>
      </c>
    </row>
    <row r="2093" spans="1:34" x14ac:dyDescent="0.35">
      <c r="A2093" s="127" t="s">
        <v>2879</v>
      </c>
      <c r="B2093" s="127" t="s">
        <v>964</v>
      </c>
      <c r="C2093" s="127">
        <v>0</v>
      </c>
      <c r="D2093" s="127">
        <v>0</v>
      </c>
      <c r="E2093" s="127">
        <v>0</v>
      </c>
      <c r="F2093" s="127">
        <v>0</v>
      </c>
      <c r="G2093" s="127">
        <v>0</v>
      </c>
      <c r="H2093" s="127">
        <v>0</v>
      </c>
      <c r="I2093" s="127">
        <v>0</v>
      </c>
      <c r="J2093" s="127">
        <v>0</v>
      </c>
      <c r="K2093" s="127">
        <v>0</v>
      </c>
      <c r="L2093" s="127">
        <v>0</v>
      </c>
      <c r="M2093" s="127">
        <v>0</v>
      </c>
      <c r="N2093" s="127">
        <v>0</v>
      </c>
      <c r="O2093" s="127">
        <v>0</v>
      </c>
      <c r="P2093" s="127">
        <v>0</v>
      </c>
      <c r="Q2093" s="127">
        <v>0</v>
      </c>
      <c r="R2093" s="127">
        <v>0</v>
      </c>
      <c r="S2093" s="127">
        <v>0</v>
      </c>
      <c r="T2093" s="127">
        <v>0</v>
      </c>
      <c r="U2093" s="127">
        <v>0</v>
      </c>
      <c r="V2093" s="127">
        <v>0</v>
      </c>
      <c r="W2093" s="127">
        <v>0</v>
      </c>
      <c r="X2093" s="127">
        <v>0</v>
      </c>
      <c r="Y2093" s="127">
        <v>0</v>
      </c>
      <c r="Z2093" s="127">
        <v>0</v>
      </c>
      <c r="AA2093" s="127">
        <v>0</v>
      </c>
      <c r="AB2093" s="127">
        <v>0</v>
      </c>
      <c r="AC2093" s="127">
        <v>0</v>
      </c>
      <c r="AD2093" s="127">
        <v>0</v>
      </c>
      <c r="AE2093" s="127">
        <v>0</v>
      </c>
      <c r="AF2093" s="127">
        <v>0</v>
      </c>
      <c r="AG2093" s="127">
        <v>0</v>
      </c>
      <c r="AH2093" s="127">
        <v>0</v>
      </c>
    </row>
    <row r="2094" spans="1:34" x14ac:dyDescent="0.35">
      <c r="A2094" s="127" t="s">
        <v>2880</v>
      </c>
      <c r="B2094" s="127" t="s">
        <v>964</v>
      </c>
      <c r="C2094" s="128">
        <v>2554860000</v>
      </c>
      <c r="D2094" s="128">
        <v>2045740000</v>
      </c>
      <c r="E2094" s="128">
        <v>2501120000</v>
      </c>
      <c r="F2094" s="128">
        <v>2782740000</v>
      </c>
      <c r="G2094" s="128">
        <v>3023020000</v>
      </c>
      <c r="H2094" s="128">
        <v>3217250000</v>
      </c>
      <c r="I2094" s="128">
        <v>3386720000</v>
      </c>
      <c r="J2094" s="128">
        <v>3543220000</v>
      </c>
      <c r="K2094" s="128">
        <v>3693320000</v>
      </c>
      <c r="L2094" s="128">
        <v>3895180000</v>
      </c>
      <c r="M2094" s="128">
        <v>4092390000</v>
      </c>
      <c r="N2094" s="128">
        <v>4308230000</v>
      </c>
      <c r="O2094" s="128">
        <v>4531540000</v>
      </c>
      <c r="P2094" s="128">
        <v>4767020000</v>
      </c>
      <c r="Q2094" s="128">
        <v>4995620000</v>
      </c>
      <c r="R2094" s="128">
        <v>5222800000</v>
      </c>
      <c r="S2094" s="128">
        <v>5448730000</v>
      </c>
      <c r="T2094" s="128">
        <v>5673620000</v>
      </c>
      <c r="U2094" s="128">
        <v>5897810000</v>
      </c>
      <c r="V2094" s="128">
        <v>6117020000</v>
      </c>
      <c r="W2094" s="128">
        <v>6336030000</v>
      </c>
      <c r="X2094" s="128">
        <v>6555300000</v>
      </c>
      <c r="Y2094" s="128">
        <v>6774920000</v>
      </c>
      <c r="Z2094" s="128">
        <v>6994910000</v>
      </c>
      <c r="AA2094" s="128">
        <v>7196430000</v>
      </c>
      <c r="AB2094" s="128">
        <v>7398630000</v>
      </c>
      <c r="AC2094" s="128">
        <v>7601440000</v>
      </c>
      <c r="AD2094" s="128">
        <v>7805040000</v>
      </c>
      <c r="AE2094" s="128">
        <v>8009160000</v>
      </c>
      <c r="AF2094" s="128">
        <v>8213750000</v>
      </c>
      <c r="AG2094" s="128">
        <v>8418760000</v>
      </c>
      <c r="AH2094" s="128">
        <v>8624010000</v>
      </c>
    </row>
    <row r="2095" spans="1:34" x14ac:dyDescent="0.35">
      <c r="A2095" s="127" t="s">
        <v>2881</v>
      </c>
      <c r="B2095" s="127" t="s">
        <v>964</v>
      </c>
      <c r="C2095" s="127">
        <v>0</v>
      </c>
      <c r="D2095" s="127">
        <v>0</v>
      </c>
      <c r="E2095" s="127">
        <v>0</v>
      </c>
      <c r="F2095" s="127">
        <v>0</v>
      </c>
      <c r="G2095" s="127">
        <v>0</v>
      </c>
      <c r="H2095" s="127">
        <v>0</v>
      </c>
      <c r="I2095" s="127">
        <v>0</v>
      </c>
      <c r="J2095" s="127">
        <v>0</v>
      </c>
      <c r="K2095" s="127">
        <v>0</v>
      </c>
      <c r="L2095" s="127">
        <v>0</v>
      </c>
      <c r="M2095" s="127">
        <v>0</v>
      </c>
      <c r="N2095" s="127">
        <v>0</v>
      </c>
      <c r="O2095" s="127">
        <v>0</v>
      </c>
      <c r="P2095" s="127">
        <v>0</v>
      </c>
      <c r="Q2095" s="127">
        <v>0</v>
      </c>
      <c r="R2095" s="127">
        <v>0</v>
      </c>
      <c r="S2095" s="127">
        <v>0</v>
      </c>
      <c r="T2095" s="127">
        <v>0</v>
      </c>
      <c r="U2095" s="127">
        <v>0</v>
      </c>
      <c r="V2095" s="127">
        <v>0</v>
      </c>
      <c r="W2095" s="127">
        <v>0</v>
      </c>
      <c r="X2095" s="127">
        <v>0</v>
      </c>
      <c r="Y2095" s="127">
        <v>0</v>
      </c>
      <c r="Z2095" s="127">
        <v>0</v>
      </c>
      <c r="AA2095" s="127">
        <v>0</v>
      </c>
      <c r="AB2095" s="127">
        <v>0</v>
      </c>
      <c r="AC2095" s="127">
        <v>0</v>
      </c>
      <c r="AD2095" s="127">
        <v>0</v>
      </c>
      <c r="AE2095" s="127">
        <v>0</v>
      </c>
      <c r="AF2095" s="127">
        <v>0</v>
      </c>
      <c r="AG2095" s="127">
        <v>0</v>
      </c>
      <c r="AH2095" s="127">
        <v>0</v>
      </c>
    </row>
    <row r="2096" spans="1:34" x14ac:dyDescent="0.35">
      <c r="A2096" s="127" t="s">
        <v>2882</v>
      </c>
      <c r="B2096" s="127" t="s">
        <v>964</v>
      </c>
      <c r="C2096" s="127">
        <v>0</v>
      </c>
      <c r="D2096" s="127">
        <v>0</v>
      </c>
      <c r="E2096" s="127">
        <v>0</v>
      </c>
      <c r="F2096" s="127">
        <v>0</v>
      </c>
      <c r="G2096" s="127">
        <v>0</v>
      </c>
      <c r="H2096" s="127">
        <v>0</v>
      </c>
      <c r="I2096" s="127">
        <v>0</v>
      </c>
      <c r="J2096" s="127">
        <v>0</v>
      </c>
      <c r="K2096" s="127">
        <v>0</v>
      </c>
      <c r="L2096" s="127">
        <v>0</v>
      </c>
      <c r="M2096" s="127">
        <v>0</v>
      </c>
      <c r="N2096" s="127">
        <v>0</v>
      </c>
      <c r="O2096" s="127">
        <v>0</v>
      </c>
      <c r="P2096" s="127">
        <v>0</v>
      </c>
      <c r="Q2096" s="127">
        <v>0</v>
      </c>
      <c r="R2096" s="127">
        <v>0</v>
      </c>
      <c r="S2096" s="127">
        <v>0</v>
      </c>
      <c r="T2096" s="127">
        <v>0</v>
      </c>
      <c r="U2096" s="127">
        <v>0</v>
      </c>
      <c r="V2096" s="127">
        <v>0</v>
      </c>
      <c r="W2096" s="127">
        <v>0</v>
      </c>
      <c r="X2096" s="127">
        <v>0</v>
      </c>
      <c r="Y2096" s="127">
        <v>0</v>
      </c>
      <c r="Z2096" s="127">
        <v>0</v>
      </c>
      <c r="AA2096" s="127">
        <v>0</v>
      </c>
      <c r="AB2096" s="127">
        <v>0</v>
      </c>
      <c r="AC2096" s="127">
        <v>0</v>
      </c>
      <c r="AD2096" s="127">
        <v>0</v>
      </c>
      <c r="AE2096" s="127">
        <v>0</v>
      </c>
      <c r="AF2096" s="127">
        <v>0</v>
      </c>
      <c r="AG2096" s="127">
        <v>0</v>
      </c>
      <c r="AH2096" s="127">
        <v>0</v>
      </c>
    </row>
    <row r="2097" spans="1:34" x14ac:dyDescent="0.35">
      <c r="A2097" s="127" t="s">
        <v>2883</v>
      </c>
      <c r="B2097" s="127" t="s">
        <v>964</v>
      </c>
      <c r="C2097" s="127">
        <v>0</v>
      </c>
      <c r="D2097" s="127">
        <v>0</v>
      </c>
      <c r="E2097" s="127">
        <v>0</v>
      </c>
      <c r="F2097" s="127">
        <v>0</v>
      </c>
      <c r="G2097" s="127">
        <v>0</v>
      </c>
      <c r="H2097" s="127">
        <v>0</v>
      </c>
      <c r="I2097" s="127">
        <v>0</v>
      </c>
      <c r="J2097" s="127">
        <v>0</v>
      </c>
      <c r="K2097" s="127">
        <v>0</v>
      </c>
      <c r="L2097" s="127">
        <v>0</v>
      </c>
      <c r="M2097" s="127">
        <v>0</v>
      </c>
      <c r="N2097" s="127">
        <v>0</v>
      </c>
      <c r="O2097" s="127">
        <v>0</v>
      </c>
      <c r="P2097" s="127">
        <v>0</v>
      </c>
      <c r="Q2097" s="127">
        <v>0</v>
      </c>
      <c r="R2097" s="127">
        <v>0</v>
      </c>
      <c r="S2097" s="127">
        <v>0</v>
      </c>
      <c r="T2097" s="127">
        <v>0</v>
      </c>
      <c r="U2097" s="127">
        <v>0</v>
      </c>
      <c r="V2097" s="127">
        <v>0</v>
      </c>
      <c r="W2097" s="127">
        <v>0</v>
      </c>
      <c r="X2097" s="127">
        <v>0</v>
      </c>
      <c r="Y2097" s="127">
        <v>0</v>
      </c>
      <c r="Z2097" s="127">
        <v>0</v>
      </c>
      <c r="AA2097" s="127">
        <v>0</v>
      </c>
      <c r="AB2097" s="127">
        <v>0</v>
      </c>
      <c r="AC2097" s="127">
        <v>0</v>
      </c>
      <c r="AD2097" s="127">
        <v>0</v>
      </c>
      <c r="AE2097" s="127">
        <v>0</v>
      </c>
      <c r="AF2097" s="127">
        <v>0</v>
      </c>
      <c r="AG2097" s="127">
        <v>0</v>
      </c>
      <c r="AH2097" s="127">
        <v>0</v>
      </c>
    </row>
    <row r="2098" spans="1:34" x14ac:dyDescent="0.35">
      <c r="A2098" s="127" t="s">
        <v>2884</v>
      </c>
      <c r="B2098" s="127" t="s">
        <v>964</v>
      </c>
      <c r="C2098" s="127">
        <v>0</v>
      </c>
      <c r="D2098" s="127">
        <v>0</v>
      </c>
      <c r="E2098" s="127">
        <v>0</v>
      </c>
      <c r="F2098" s="127">
        <v>0</v>
      </c>
      <c r="G2098" s="127">
        <v>0</v>
      </c>
      <c r="H2098" s="127">
        <v>0</v>
      </c>
      <c r="I2098" s="127">
        <v>0</v>
      </c>
      <c r="J2098" s="127">
        <v>0</v>
      </c>
      <c r="K2098" s="127">
        <v>0</v>
      </c>
      <c r="L2098" s="127">
        <v>0</v>
      </c>
      <c r="M2098" s="127">
        <v>0</v>
      </c>
      <c r="N2098" s="127">
        <v>0</v>
      </c>
      <c r="O2098" s="127">
        <v>0</v>
      </c>
      <c r="P2098" s="127">
        <v>0</v>
      </c>
      <c r="Q2098" s="127">
        <v>0</v>
      </c>
      <c r="R2098" s="127">
        <v>0</v>
      </c>
      <c r="S2098" s="127">
        <v>0</v>
      </c>
      <c r="T2098" s="127">
        <v>0</v>
      </c>
      <c r="U2098" s="127">
        <v>0</v>
      </c>
      <c r="V2098" s="127">
        <v>0</v>
      </c>
      <c r="W2098" s="127">
        <v>0</v>
      </c>
      <c r="X2098" s="127">
        <v>0</v>
      </c>
      <c r="Y2098" s="127">
        <v>0</v>
      </c>
      <c r="Z2098" s="127">
        <v>0</v>
      </c>
      <c r="AA2098" s="127">
        <v>0</v>
      </c>
      <c r="AB2098" s="127">
        <v>0</v>
      </c>
      <c r="AC2098" s="127">
        <v>0</v>
      </c>
      <c r="AD2098" s="127">
        <v>0</v>
      </c>
      <c r="AE2098" s="127">
        <v>0</v>
      </c>
      <c r="AF2098" s="127">
        <v>0</v>
      </c>
      <c r="AG2098" s="127">
        <v>0</v>
      </c>
      <c r="AH2098" s="127">
        <v>0</v>
      </c>
    </row>
    <row r="2099" spans="1:34" x14ac:dyDescent="0.35">
      <c r="A2099" s="127" t="s">
        <v>2885</v>
      </c>
      <c r="B2099" s="127" t="s">
        <v>964</v>
      </c>
      <c r="C2099" s="127">
        <v>0</v>
      </c>
      <c r="D2099" s="127">
        <v>0</v>
      </c>
      <c r="E2099" s="127">
        <v>0</v>
      </c>
      <c r="F2099" s="127">
        <v>0</v>
      </c>
      <c r="G2099" s="127">
        <v>0</v>
      </c>
      <c r="H2099" s="127">
        <v>0</v>
      </c>
      <c r="I2099" s="127">
        <v>0</v>
      </c>
      <c r="J2099" s="127">
        <v>0</v>
      </c>
      <c r="K2099" s="127">
        <v>0</v>
      </c>
      <c r="L2099" s="127">
        <v>0</v>
      </c>
      <c r="M2099" s="127">
        <v>0</v>
      </c>
      <c r="N2099" s="127">
        <v>0</v>
      </c>
      <c r="O2099" s="127">
        <v>0</v>
      </c>
      <c r="P2099" s="127">
        <v>0</v>
      </c>
      <c r="Q2099" s="127">
        <v>0</v>
      </c>
      <c r="R2099" s="127">
        <v>0</v>
      </c>
      <c r="S2099" s="127">
        <v>0</v>
      </c>
      <c r="T2099" s="127">
        <v>0</v>
      </c>
      <c r="U2099" s="127">
        <v>0</v>
      </c>
      <c r="V2099" s="127">
        <v>0</v>
      </c>
      <c r="W2099" s="127">
        <v>0</v>
      </c>
      <c r="X2099" s="127">
        <v>0</v>
      </c>
      <c r="Y2099" s="127">
        <v>0</v>
      </c>
      <c r="Z2099" s="127">
        <v>0</v>
      </c>
      <c r="AA2099" s="127">
        <v>0</v>
      </c>
      <c r="AB2099" s="127">
        <v>0</v>
      </c>
      <c r="AC2099" s="127">
        <v>0</v>
      </c>
      <c r="AD2099" s="127">
        <v>0</v>
      </c>
      <c r="AE2099" s="127">
        <v>0</v>
      </c>
      <c r="AF2099" s="127">
        <v>0</v>
      </c>
      <c r="AG2099" s="127">
        <v>0</v>
      </c>
      <c r="AH2099" s="127">
        <v>0</v>
      </c>
    </row>
    <row r="2100" spans="1:34" x14ac:dyDescent="0.35">
      <c r="A2100" s="127" t="s">
        <v>2886</v>
      </c>
      <c r="B2100" s="127" t="s">
        <v>964</v>
      </c>
      <c r="C2100" s="128">
        <v>36565500</v>
      </c>
      <c r="D2100" s="128">
        <v>28401500</v>
      </c>
      <c r="E2100" s="128">
        <v>33669800</v>
      </c>
      <c r="F2100" s="128">
        <v>36333700</v>
      </c>
      <c r="G2100" s="128">
        <v>37678400</v>
      </c>
      <c r="H2100" s="128">
        <v>38312800</v>
      </c>
      <c r="I2100" s="128">
        <v>38536200</v>
      </c>
      <c r="J2100" s="128">
        <v>38509700</v>
      </c>
      <c r="K2100" s="128">
        <v>38307700</v>
      </c>
      <c r="L2100" s="128">
        <v>37959400</v>
      </c>
      <c r="M2100" s="128">
        <v>37599600</v>
      </c>
      <c r="N2100" s="128">
        <v>37567600</v>
      </c>
      <c r="O2100" s="128">
        <v>37584200</v>
      </c>
      <c r="P2100" s="128">
        <v>37671800</v>
      </c>
      <c r="Q2100" s="128">
        <v>37478900</v>
      </c>
      <c r="R2100" s="128">
        <v>37237500</v>
      </c>
      <c r="S2100" s="128">
        <v>36962000</v>
      </c>
      <c r="T2100" s="128">
        <v>36663700</v>
      </c>
      <c r="U2100" s="128">
        <v>36356300</v>
      </c>
      <c r="V2100" s="128">
        <v>35967700</v>
      </c>
      <c r="W2100" s="128">
        <v>35592800</v>
      </c>
      <c r="X2100" s="128">
        <v>35217100</v>
      </c>
      <c r="Y2100" s="128">
        <v>34848500</v>
      </c>
      <c r="Z2100" s="128">
        <v>34499300</v>
      </c>
      <c r="AA2100" s="128">
        <v>34010600</v>
      </c>
      <c r="AB2100" s="128">
        <v>33540500</v>
      </c>
      <c r="AC2100" s="128">
        <v>33086700</v>
      </c>
      <c r="AD2100" s="128">
        <v>32629600</v>
      </c>
      <c r="AE2100" s="128">
        <v>32167500</v>
      </c>
      <c r="AF2100" s="128">
        <v>31703400</v>
      </c>
      <c r="AG2100" s="128">
        <v>31221900</v>
      </c>
      <c r="AH2100" s="128">
        <v>30732700</v>
      </c>
    </row>
    <row r="2101" spans="1:34" x14ac:dyDescent="0.35">
      <c r="A2101" s="127" t="s">
        <v>2887</v>
      </c>
      <c r="B2101" s="127" t="s">
        <v>964</v>
      </c>
      <c r="C2101" s="127">
        <v>0</v>
      </c>
      <c r="D2101" s="127">
        <v>0</v>
      </c>
      <c r="E2101" s="127">
        <v>0</v>
      </c>
      <c r="F2101" s="127">
        <v>0</v>
      </c>
      <c r="G2101" s="127">
        <v>0</v>
      </c>
      <c r="H2101" s="127">
        <v>0</v>
      </c>
      <c r="I2101" s="127">
        <v>0</v>
      </c>
      <c r="J2101" s="127">
        <v>0</v>
      </c>
      <c r="K2101" s="127">
        <v>0</v>
      </c>
      <c r="L2101" s="127">
        <v>0</v>
      </c>
      <c r="M2101" s="127">
        <v>0</v>
      </c>
      <c r="N2101" s="127">
        <v>0</v>
      </c>
      <c r="O2101" s="127">
        <v>0</v>
      </c>
      <c r="P2101" s="127">
        <v>0</v>
      </c>
      <c r="Q2101" s="127">
        <v>0</v>
      </c>
      <c r="R2101" s="127">
        <v>0</v>
      </c>
      <c r="S2101" s="127">
        <v>0</v>
      </c>
      <c r="T2101" s="127">
        <v>0</v>
      </c>
      <c r="U2101" s="127">
        <v>0</v>
      </c>
      <c r="V2101" s="127">
        <v>0</v>
      </c>
      <c r="W2101" s="127">
        <v>0</v>
      </c>
      <c r="X2101" s="127">
        <v>0</v>
      </c>
      <c r="Y2101" s="127">
        <v>0</v>
      </c>
      <c r="Z2101" s="127">
        <v>0</v>
      </c>
      <c r="AA2101" s="127">
        <v>0</v>
      </c>
      <c r="AB2101" s="127">
        <v>0</v>
      </c>
      <c r="AC2101" s="127">
        <v>0</v>
      </c>
      <c r="AD2101" s="127">
        <v>0</v>
      </c>
      <c r="AE2101" s="127">
        <v>0</v>
      </c>
      <c r="AF2101" s="127">
        <v>0</v>
      </c>
      <c r="AG2101" s="127">
        <v>0</v>
      </c>
      <c r="AH2101" s="127">
        <v>0</v>
      </c>
    </row>
    <row r="2102" spans="1:34" x14ac:dyDescent="0.35">
      <c r="A2102" s="127" t="s">
        <v>2888</v>
      </c>
      <c r="B2102" s="127" t="s">
        <v>964</v>
      </c>
      <c r="C2102" s="128">
        <v>3274110000</v>
      </c>
      <c r="D2102" s="128">
        <v>2550620000</v>
      </c>
      <c r="E2102" s="128">
        <v>3038830000</v>
      </c>
      <c r="F2102" s="128">
        <v>3302320000</v>
      </c>
      <c r="G2102" s="128">
        <v>3454840000</v>
      </c>
      <c r="H2102" s="128">
        <v>3550100000</v>
      </c>
      <c r="I2102" s="128">
        <v>3615010000</v>
      </c>
      <c r="J2102" s="128">
        <v>3662960000</v>
      </c>
      <c r="K2102" s="128">
        <v>3700850000</v>
      </c>
      <c r="L2102" s="128">
        <v>3730030000</v>
      </c>
      <c r="M2102" s="128">
        <v>3755140000</v>
      </c>
      <c r="N2102" s="128">
        <v>3802910000</v>
      </c>
      <c r="O2102" s="128">
        <v>3856370000</v>
      </c>
      <c r="P2102" s="128">
        <v>3917080000</v>
      </c>
      <c r="Q2102" s="128">
        <v>3950440000</v>
      </c>
      <c r="R2102" s="128">
        <v>3980120000</v>
      </c>
      <c r="S2102" s="128">
        <v>4006950000</v>
      </c>
      <c r="T2102" s="128">
        <v>4032070000</v>
      </c>
      <c r="U2102" s="128">
        <v>4056700000</v>
      </c>
      <c r="V2102" s="128">
        <v>4073830000</v>
      </c>
      <c r="W2102" s="128">
        <v>4092760000</v>
      </c>
      <c r="X2102" s="128">
        <v>4115030000</v>
      </c>
      <c r="Y2102" s="128">
        <v>4140600000</v>
      </c>
      <c r="Z2102" s="128">
        <v>4169060000</v>
      </c>
      <c r="AA2102" s="128">
        <v>4182190000</v>
      </c>
      <c r="AB2102" s="128">
        <v>4198860000</v>
      </c>
      <c r="AC2102" s="128">
        <v>4218400000</v>
      </c>
      <c r="AD2102" s="128">
        <v>4241420000</v>
      </c>
      <c r="AE2102" s="128">
        <v>4266580000</v>
      </c>
      <c r="AF2102" s="128">
        <v>4293600000</v>
      </c>
      <c r="AG2102" s="128">
        <v>4322300000</v>
      </c>
      <c r="AH2102" s="128">
        <v>4351920000</v>
      </c>
    </row>
    <row r="2103" spans="1:34" x14ac:dyDescent="0.35">
      <c r="A2103" s="127" t="s">
        <v>2889</v>
      </c>
      <c r="B2103" s="127" t="s">
        <v>964</v>
      </c>
      <c r="C2103" s="127">
        <v>0</v>
      </c>
      <c r="D2103" s="127">
        <v>0</v>
      </c>
      <c r="E2103" s="127">
        <v>0</v>
      </c>
      <c r="F2103" s="127">
        <v>0</v>
      </c>
      <c r="G2103" s="127">
        <v>0</v>
      </c>
      <c r="H2103" s="127">
        <v>0</v>
      </c>
      <c r="I2103" s="127">
        <v>0</v>
      </c>
      <c r="J2103" s="127">
        <v>0</v>
      </c>
      <c r="K2103" s="127">
        <v>0</v>
      </c>
      <c r="L2103" s="127">
        <v>0</v>
      </c>
      <c r="M2103" s="127">
        <v>0</v>
      </c>
      <c r="N2103" s="127">
        <v>0</v>
      </c>
      <c r="O2103" s="127">
        <v>0</v>
      </c>
      <c r="P2103" s="127">
        <v>0</v>
      </c>
      <c r="Q2103" s="127">
        <v>0</v>
      </c>
      <c r="R2103" s="127">
        <v>0</v>
      </c>
      <c r="S2103" s="127">
        <v>0</v>
      </c>
      <c r="T2103" s="127">
        <v>0</v>
      </c>
      <c r="U2103" s="127">
        <v>0</v>
      </c>
      <c r="V2103" s="127">
        <v>0</v>
      </c>
      <c r="W2103" s="127">
        <v>0</v>
      </c>
      <c r="X2103" s="127">
        <v>0</v>
      </c>
      <c r="Y2103" s="127">
        <v>0</v>
      </c>
      <c r="Z2103" s="127">
        <v>0</v>
      </c>
      <c r="AA2103" s="127">
        <v>0</v>
      </c>
      <c r="AB2103" s="127">
        <v>0</v>
      </c>
      <c r="AC2103" s="127">
        <v>0</v>
      </c>
      <c r="AD2103" s="127">
        <v>0</v>
      </c>
      <c r="AE2103" s="127">
        <v>0</v>
      </c>
      <c r="AF2103" s="127">
        <v>0</v>
      </c>
      <c r="AG2103" s="127">
        <v>0</v>
      </c>
      <c r="AH2103" s="127">
        <v>0</v>
      </c>
    </row>
    <row r="2104" spans="1:34" x14ac:dyDescent="0.35">
      <c r="A2104" s="127" t="s">
        <v>2890</v>
      </c>
      <c r="B2104" s="127" t="s">
        <v>964</v>
      </c>
      <c r="C2104" s="128">
        <v>7098050</v>
      </c>
      <c r="D2104" s="128">
        <v>5529570</v>
      </c>
      <c r="E2104" s="128">
        <v>6587980</v>
      </c>
      <c r="F2104" s="128">
        <v>7159210</v>
      </c>
      <c r="G2104" s="128">
        <v>7489860</v>
      </c>
      <c r="H2104" s="128">
        <v>7696390</v>
      </c>
      <c r="I2104" s="128">
        <v>7837100</v>
      </c>
      <c r="J2104" s="128">
        <v>7941060</v>
      </c>
      <c r="K2104" s="128">
        <v>8023210</v>
      </c>
      <c r="L2104" s="128">
        <v>8086460</v>
      </c>
      <c r="M2104" s="128">
        <v>8140910</v>
      </c>
      <c r="N2104" s="128">
        <v>8244450</v>
      </c>
      <c r="O2104" s="128">
        <v>8360350</v>
      </c>
      <c r="P2104" s="128">
        <v>8491980</v>
      </c>
      <c r="Q2104" s="128">
        <v>8564290</v>
      </c>
      <c r="R2104" s="128">
        <v>8628650</v>
      </c>
      <c r="S2104" s="128">
        <v>8686810</v>
      </c>
      <c r="T2104" s="128">
        <v>8741270</v>
      </c>
      <c r="U2104" s="128">
        <v>8794670</v>
      </c>
      <c r="V2104" s="128">
        <v>8831790</v>
      </c>
      <c r="W2104" s="128">
        <v>8872830</v>
      </c>
      <c r="X2104" s="128">
        <v>8921120</v>
      </c>
      <c r="Y2104" s="128">
        <v>8976540</v>
      </c>
      <c r="Z2104" s="128">
        <v>9038260</v>
      </c>
      <c r="AA2104" s="128">
        <v>9066710</v>
      </c>
      <c r="AB2104" s="128">
        <v>9102850</v>
      </c>
      <c r="AC2104" s="128">
        <v>9145230</v>
      </c>
      <c r="AD2104" s="128">
        <v>9195120</v>
      </c>
      <c r="AE2104" s="128">
        <v>9249670</v>
      </c>
      <c r="AF2104" s="128">
        <v>9308250</v>
      </c>
      <c r="AG2104" s="128">
        <v>9370470</v>
      </c>
      <c r="AH2104" s="128">
        <v>9434670</v>
      </c>
    </row>
    <row r="2105" spans="1:34" x14ac:dyDescent="0.35">
      <c r="A2105" s="127" t="s">
        <v>2891</v>
      </c>
      <c r="B2105" s="127" t="s">
        <v>964</v>
      </c>
      <c r="C2105" s="127">
        <v>0</v>
      </c>
      <c r="D2105" s="127">
        <v>0</v>
      </c>
      <c r="E2105" s="127">
        <v>0</v>
      </c>
      <c r="F2105" s="127">
        <v>0</v>
      </c>
      <c r="G2105" s="127">
        <v>0</v>
      </c>
      <c r="H2105" s="127">
        <v>0</v>
      </c>
      <c r="I2105" s="127">
        <v>0</v>
      </c>
      <c r="J2105" s="127">
        <v>0</v>
      </c>
      <c r="K2105" s="127">
        <v>0</v>
      </c>
      <c r="L2105" s="127">
        <v>0</v>
      </c>
      <c r="M2105" s="127">
        <v>0</v>
      </c>
      <c r="N2105" s="127">
        <v>0</v>
      </c>
      <c r="O2105" s="127">
        <v>0</v>
      </c>
      <c r="P2105" s="127">
        <v>0</v>
      </c>
      <c r="Q2105" s="127">
        <v>0</v>
      </c>
      <c r="R2105" s="127">
        <v>0</v>
      </c>
      <c r="S2105" s="127">
        <v>0</v>
      </c>
      <c r="T2105" s="127">
        <v>0</v>
      </c>
      <c r="U2105" s="127">
        <v>0</v>
      </c>
      <c r="V2105" s="127">
        <v>0</v>
      </c>
      <c r="W2105" s="127">
        <v>0</v>
      </c>
      <c r="X2105" s="127">
        <v>0</v>
      </c>
      <c r="Y2105" s="127">
        <v>0</v>
      </c>
      <c r="Z2105" s="127">
        <v>0</v>
      </c>
      <c r="AA2105" s="127">
        <v>0</v>
      </c>
      <c r="AB2105" s="127">
        <v>0</v>
      </c>
      <c r="AC2105" s="127">
        <v>0</v>
      </c>
      <c r="AD2105" s="127">
        <v>0</v>
      </c>
      <c r="AE2105" s="127">
        <v>0</v>
      </c>
      <c r="AF2105" s="127">
        <v>0</v>
      </c>
      <c r="AG2105" s="127">
        <v>0</v>
      </c>
      <c r="AH2105" s="127">
        <v>0</v>
      </c>
    </row>
    <row r="2106" spans="1:34" x14ac:dyDescent="0.35">
      <c r="A2106" s="127" t="s">
        <v>2892</v>
      </c>
      <c r="B2106" s="127" t="s">
        <v>964</v>
      </c>
      <c r="C2106" s="127">
        <v>0</v>
      </c>
      <c r="D2106" s="127">
        <v>0</v>
      </c>
      <c r="E2106" s="127">
        <v>0</v>
      </c>
      <c r="F2106" s="127">
        <v>0</v>
      </c>
      <c r="G2106" s="127">
        <v>0</v>
      </c>
      <c r="H2106" s="127">
        <v>0</v>
      </c>
      <c r="I2106" s="127">
        <v>0</v>
      </c>
      <c r="J2106" s="127">
        <v>0</v>
      </c>
      <c r="K2106" s="127">
        <v>0</v>
      </c>
      <c r="L2106" s="127">
        <v>0</v>
      </c>
      <c r="M2106" s="127">
        <v>0</v>
      </c>
      <c r="N2106" s="127">
        <v>0</v>
      </c>
      <c r="O2106" s="127">
        <v>0</v>
      </c>
      <c r="P2106" s="127">
        <v>0</v>
      </c>
      <c r="Q2106" s="127">
        <v>0</v>
      </c>
      <c r="R2106" s="127">
        <v>0</v>
      </c>
      <c r="S2106" s="127">
        <v>0</v>
      </c>
      <c r="T2106" s="127">
        <v>0</v>
      </c>
      <c r="U2106" s="127">
        <v>0</v>
      </c>
      <c r="V2106" s="127">
        <v>0</v>
      </c>
      <c r="W2106" s="127">
        <v>0</v>
      </c>
      <c r="X2106" s="127">
        <v>0</v>
      </c>
      <c r="Y2106" s="127">
        <v>0</v>
      </c>
      <c r="Z2106" s="127">
        <v>0</v>
      </c>
      <c r="AA2106" s="127">
        <v>0</v>
      </c>
      <c r="AB2106" s="127">
        <v>0</v>
      </c>
      <c r="AC2106" s="127">
        <v>0</v>
      </c>
      <c r="AD2106" s="127">
        <v>0</v>
      </c>
      <c r="AE2106" s="127">
        <v>0</v>
      </c>
      <c r="AF2106" s="127">
        <v>0</v>
      </c>
      <c r="AG2106" s="127">
        <v>0</v>
      </c>
      <c r="AH2106" s="127">
        <v>0</v>
      </c>
    </row>
    <row r="2107" spans="1:34" x14ac:dyDescent="0.35">
      <c r="A2107" s="127" t="s">
        <v>2893</v>
      </c>
      <c r="B2107" s="127" t="s">
        <v>964</v>
      </c>
      <c r="C2107" s="127">
        <v>0</v>
      </c>
      <c r="D2107" s="127">
        <v>0</v>
      </c>
      <c r="E2107" s="127">
        <v>0</v>
      </c>
      <c r="F2107" s="127">
        <v>0</v>
      </c>
      <c r="G2107" s="127">
        <v>0</v>
      </c>
      <c r="H2107" s="127">
        <v>0</v>
      </c>
      <c r="I2107" s="127">
        <v>0</v>
      </c>
      <c r="J2107" s="127">
        <v>0</v>
      </c>
      <c r="K2107" s="127">
        <v>0</v>
      </c>
      <c r="L2107" s="127">
        <v>0</v>
      </c>
      <c r="M2107" s="127">
        <v>0</v>
      </c>
      <c r="N2107" s="127">
        <v>0</v>
      </c>
      <c r="O2107" s="127">
        <v>0</v>
      </c>
      <c r="P2107" s="127">
        <v>0</v>
      </c>
      <c r="Q2107" s="127">
        <v>0</v>
      </c>
      <c r="R2107" s="127">
        <v>0</v>
      </c>
      <c r="S2107" s="127">
        <v>0</v>
      </c>
      <c r="T2107" s="127">
        <v>0</v>
      </c>
      <c r="U2107" s="127">
        <v>0</v>
      </c>
      <c r="V2107" s="127">
        <v>0</v>
      </c>
      <c r="W2107" s="127">
        <v>0</v>
      </c>
      <c r="X2107" s="127">
        <v>0</v>
      </c>
      <c r="Y2107" s="127">
        <v>0</v>
      </c>
      <c r="Z2107" s="127">
        <v>0</v>
      </c>
      <c r="AA2107" s="127">
        <v>0</v>
      </c>
      <c r="AB2107" s="127">
        <v>0</v>
      </c>
      <c r="AC2107" s="127">
        <v>0</v>
      </c>
      <c r="AD2107" s="127">
        <v>0</v>
      </c>
      <c r="AE2107" s="127">
        <v>0</v>
      </c>
      <c r="AF2107" s="127">
        <v>0</v>
      </c>
      <c r="AG2107" s="127">
        <v>0</v>
      </c>
      <c r="AH2107" s="127">
        <v>0</v>
      </c>
    </row>
    <row r="2108" spans="1:34" x14ac:dyDescent="0.35">
      <c r="A2108" s="127" t="s">
        <v>2894</v>
      </c>
      <c r="B2108" s="127" t="s">
        <v>964</v>
      </c>
      <c r="C2108" s="127">
        <v>0</v>
      </c>
      <c r="D2108" s="127">
        <v>0</v>
      </c>
      <c r="E2108" s="127">
        <v>0</v>
      </c>
      <c r="F2108" s="127">
        <v>0</v>
      </c>
      <c r="G2108" s="127">
        <v>0</v>
      </c>
      <c r="H2108" s="127">
        <v>0</v>
      </c>
      <c r="I2108" s="127">
        <v>0</v>
      </c>
      <c r="J2108" s="127">
        <v>0</v>
      </c>
      <c r="K2108" s="127">
        <v>0</v>
      </c>
      <c r="L2108" s="127">
        <v>0</v>
      </c>
      <c r="M2108" s="127">
        <v>0</v>
      </c>
      <c r="N2108" s="127">
        <v>0</v>
      </c>
      <c r="O2108" s="127">
        <v>0</v>
      </c>
      <c r="P2108" s="127">
        <v>0</v>
      </c>
      <c r="Q2108" s="127">
        <v>0</v>
      </c>
      <c r="R2108" s="127">
        <v>0</v>
      </c>
      <c r="S2108" s="127">
        <v>0</v>
      </c>
      <c r="T2108" s="127">
        <v>0</v>
      </c>
      <c r="U2108" s="127">
        <v>0</v>
      </c>
      <c r="V2108" s="127">
        <v>0</v>
      </c>
      <c r="W2108" s="127">
        <v>0</v>
      </c>
      <c r="X2108" s="127">
        <v>0</v>
      </c>
      <c r="Y2108" s="127">
        <v>0</v>
      </c>
      <c r="Z2108" s="127">
        <v>0</v>
      </c>
      <c r="AA2108" s="127">
        <v>0</v>
      </c>
      <c r="AB2108" s="127">
        <v>0</v>
      </c>
      <c r="AC2108" s="127">
        <v>0</v>
      </c>
      <c r="AD2108" s="127">
        <v>0</v>
      </c>
      <c r="AE2108" s="127">
        <v>0</v>
      </c>
      <c r="AF2108" s="127">
        <v>0</v>
      </c>
      <c r="AG2108" s="127">
        <v>0</v>
      </c>
      <c r="AH2108" s="127">
        <v>0</v>
      </c>
    </row>
    <row r="2109" spans="1:34" x14ac:dyDescent="0.35">
      <c r="A2109" s="127" t="s">
        <v>2895</v>
      </c>
      <c r="B2109" s="127" t="s">
        <v>964</v>
      </c>
      <c r="C2109" s="127">
        <v>0</v>
      </c>
      <c r="D2109" s="127">
        <v>0</v>
      </c>
      <c r="E2109" s="127">
        <v>0</v>
      </c>
      <c r="F2109" s="127">
        <v>0</v>
      </c>
      <c r="G2109" s="127">
        <v>0</v>
      </c>
      <c r="H2109" s="127">
        <v>0</v>
      </c>
      <c r="I2109" s="127">
        <v>0</v>
      </c>
      <c r="J2109" s="127">
        <v>0</v>
      </c>
      <c r="K2109" s="127">
        <v>0</v>
      </c>
      <c r="L2109" s="127">
        <v>0</v>
      </c>
      <c r="M2109" s="127">
        <v>0</v>
      </c>
      <c r="N2109" s="127">
        <v>0</v>
      </c>
      <c r="O2109" s="127">
        <v>0</v>
      </c>
      <c r="P2109" s="127">
        <v>0</v>
      </c>
      <c r="Q2109" s="127">
        <v>0</v>
      </c>
      <c r="R2109" s="127">
        <v>0</v>
      </c>
      <c r="S2109" s="127">
        <v>0</v>
      </c>
      <c r="T2109" s="127">
        <v>0</v>
      </c>
      <c r="U2109" s="127">
        <v>0</v>
      </c>
      <c r="V2109" s="127">
        <v>0</v>
      </c>
      <c r="W2109" s="127">
        <v>0</v>
      </c>
      <c r="X2109" s="127">
        <v>0</v>
      </c>
      <c r="Y2109" s="127">
        <v>0</v>
      </c>
      <c r="Z2109" s="127">
        <v>0</v>
      </c>
      <c r="AA2109" s="127">
        <v>0</v>
      </c>
      <c r="AB2109" s="127">
        <v>0</v>
      </c>
      <c r="AC2109" s="127">
        <v>0</v>
      </c>
      <c r="AD2109" s="127">
        <v>0</v>
      </c>
      <c r="AE2109" s="127">
        <v>0</v>
      </c>
      <c r="AF2109" s="127">
        <v>0</v>
      </c>
      <c r="AG2109" s="127">
        <v>0</v>
      </c>
      <c r="AH2109" s="127">
        <v>0</v>
      </c>
    </row>
    <row r="2110" spans="1:34" x14ac:dyDescent="0.35">
      <c r="A2110" s="127" t="s">
        <v>2896</v>
      </c>
      <c r="B2110" s="127" t="s">
        <v>964</v>
      </c>
      <c r="C2110" s="127">
        <v>0</v>
      </c>
      <c r="D2110" s="127">
        <v>0</v>
      </c>
      <c r="E2110" s="127">
        <v>0</v>
      </c>
      <c r="F2110" s="127">
        <v>0</v>
      </c>
      <c r="G2110" s="127">
        <v>0</v>
      </c>
      <c r="H2110" s="127">
        <v>0</v>
      </c>
      <c r="I2110" s="127">
        <v>0</v>
      </c>
      <c r="J2110" s="127">
        <v>0</v>
      </c>
      <c r="K2110" s="127">
        <v>0</v>
      </c>
      <c r="L2110" s="127">
        <v>0</v>
      </c>
      <c r="M2110" s="127">
        <v>0</v>
      </c>
      <c r="N2110" s="127">
        <v>0</v>
      </c>
      <c r="O2110" s="127">
        <v>0</v>
      </c>
      <c r="P2110" s="127">
        <v>0</v>
      </c>
      <c r="Q2110" s="127">
        <v>0</v>
      </c>
      <c r="R2110" s="127">
        <v>0</v>
      </c>
      <c r="S2110" s="127">
        <v>0</v>
      </c>
      <c r="T2110" s="127">
        <v>0</v>
      </c>
      <c r="U2110" s="127">
        <v>0</v>
      </c>
      <c r="V2110" s="127">
        <v>0</v>
      </c>
      <c r="W2110" s="127">
        <v>0</v>
      </c>
      <c r="X2110" s="127">
        <v>0</v>
      </c>
      <c r="Y2110" s="127">
        <v>0</v>
      </c>
      <c r="Z2110" s="127">
        <v>0</v>
      </c>
      <c r="AA2110" s="127">
        <v>0</v>
      </c>
      <c r="AB2110" s="127">
        <v>0</v>
      </c>
      <c r="AC2110" s="127">
        <v>0</v>
      </c>
      <c r="AD2110" s="127">
        <v>0</v>
      </c>
      <c r="AE2110" s="127">
        <v>0</v>
      </c>
      <c r="AF2110" s="127">
        <v>0</v>
      </c>
      <c r="AG2110" s="127">
        <v>0</v>
      </c>
      <c r="AH2110" s="127">
        <v>0</v>
      </c>
    </row>
    <row r="2111" spans="1:34" x14ac:dyDescent="0.35">
      <c r="A2111" s="127" t="s">
        <v>2897</v>
      </c>
      <c r="B2111" s="127" t="s">
        <v>964</v>
      </c>
      <c r="C2111" s="127">
        <v>0</v>
      </c>
      <c r="D2111" s="127">
        <v>0</v>
      </c>
      <c r="E2111" s="127">
        <v>0</v>
      </c>
      <c r="F2111" s="127">
        <v>0</v>
      </c>
      <c r="G2111" s="127">
        <v>0</v>
      </c>
      <c r="H2111" s="127">
        <v>0</v>
      </c>
      <c r="I2111" s="127">
        <v>0</v>
      </c>
      <c r="J2111" s="127">
        <v>0</v>
      </c>
      <c r="K2111" s="127">
        <v>0</v>
      </c>
      <c r="L2111" s="127">
        <v>0</v>
      </c>
      <c r="M2111" s="127">
        <v>0</v>
      </c>
      <c r="N2111" s="127">
        <v>0</v>
      </c>
      <c r="O2111" s="127">
        <v>0</v>
      </c>
      <c r="P2111" s="127">
        <v>0</v>
      </c>
      <c r="Q2111" s="127">
        <v>0</v>
      </c>
      <c r="R2111" s="127">
        <v>0</v>
      </c>
      <c r="S2111" s="127">
        <v>0</v>
      </c>
      <c r="T2111" s="127">
        <v>0</v>
      </c>
      <c r="U2111" s="127">
        <v>0</v>
      </c>
      <c r="V2111" s="127">
        <v>0</v>
      </c>
      <c r="W2111" s="127">
        <v>0</v>
      </c>
      <c r="X2111" s="127">
        <v>0</v>
      </c>
      <c r="Y2111" s="127">
        <v>0</v>
      </c>
      <c r="Z2111" s="127">
        <v>0</v>
      </c>
      <c r="AA2111" s="127">
        <v>0</v>
      </c>
      <c r="AB2111" s="127">
        <v>0</v>
      </c>
      <c r="AC2111" s="127">
        <v>0</v>
      </c>
      <c r="AD2111" s="127">
        <v>0</v>
      </c>
      <c r="AE2111" s="127">
        <v>0</v>
      </c>
      <c r="AF2111" s="127">
        <v>0</v>
      </c>
      <c r="AG2111" s="127">
        <v>0</v>
      </c>
      <c r="AH2111" s="127">
        <v>0</v>
      </c>
    </row>
    <row r="2112" spans="1:34" x14ac:dyDescent="0.35">
      <c r="A2112" s="127" t="s">
        <v>2898</v>
      </c>
      <c r="B2112" s="127" t="s">
        <v>964</v>
      </c>
      <c r="C2112" s="128">
        <v>7379090000</v>
      </c>
      <c r="D2112" s="128">
        <v>5908620000</v>
      </c>
      <c r="E2112" s="128">
        <v>7223870000</v>
      </c>
      <c r="F2112" s="128">
        <v>8037270000</v>
      </c>
      <c r="G2112" s="128">
        <v>8731250000</v>
      </c>
      <c r="H2112" s="128">
        <v>9292240000</v>
      </c>
      <c r="I2112" s="128">
        <v>9781710000</v>
      </c>
      <c r="J2112" s="128">
        <v>10233700000</v>
      </c>
      <c r="K2112" s="128">
        <v>10667200000</v>
      </c>
      <c r="L2112" s="128">
        <v>11250300000</v>
      </c>
      <c r="M2112" s="128">
        <v>11819900000</v>
      </c>
      <c r="N2112" s="128">
        <v>12443300000</v>
      </c>
      <c r="O2112" s="128">
        <v>13088200000</v>
      </c>
      <c r="P2112" s="128">
        <v>13768400000</v>
      </c>
      <c r="Q2112" s="128">
        <v>14428600000</v>
      </c>
      <c r="R2112" s="128">
        <v>15084800000</v>
      </c>
      <c r="S2112" s="128">
        <v>15737300000</v>
      </c>
      <c r="T2112" s="128">
        <v>16386900000</v>
      </c>
      <c r="U2112" s="128">
        <v>17034400000</v>
      </c>
      <c r="V2112" s="128">
        <v>17667500000</v>
      </c>
      <c r="W2112" s="128">
        <v>18300100000</v>
      </c>
      <c r="X2112" s="128">
        <v>18933400000</v>
      </c>
      <c r="Y2112" s="128">
        <v>19567700000</v>
      </c>
      <c r="Z2112" s="128">
        <v>20203100000</v>
      </c>
      <c r="AA2112" s="128">
        <v>20785100000</v>
      </c>
      <c r="AB2112" s="128">
        <v>21369100000</v>
      </c>
      <c r="AC2112" s="128">
        <v>21954900000</v>
      </c>
      <c r="AD2112" s="128">
        <v>22542900000</v>
      </c>
      <c r="AE2112" s="128">
        <v>23132500000</v>
      </c>
      <c r="AF2112" s="128">
        <v>23723400000</v>
      </c>
      <c r="AG2112" s="128">
        <v>24315500000</v>
      </c>
      <c r="AH2112" s="128">
        <v>24908300000</v>
      </c>
    </row>
    <row r="2113" spans="1:34" x14ac:dyDescent="0.35">
      <c r="A2113" s="127" t="s">
        <v>2899</v>
      </c>
      <c r="B2113" s="127" t="s">
        <v>964</v>
      </c>
      <c r="C2113" s="127">
        <v>0</v>
      </c>
      <c r="D2113" s="127">
        <v>0</v>
      </c>
      <c r="E2113" s="127">
        <v>0</v>
      </c>
      <c r="F2113" s="127">
        <v>0</v>
      </c>
      <c r="G2113" s="127">
        <v>0</v>
      </c>
      <c r="H2113" s="127">
        <v>0</v>
      </c>
      <c r="I2113" s="127">
        <v>0</v>
      </c>
      <c r="J2113" s="127">
        <v>0</v>
      </c>
      <c r="K2113" s="127">
        <v>0</v>
      </c>
      <c r="L2113" s="127">
        <v>0</v>
      </c>
      <c r="M2113" s="127">
        <v>0</v>
      </c>
      <c r="N2113" s="127">
        <v>0</v>
      </c>
      <c r="O2113" s="127">
        <v>0</v>
      </c>
      <c r="P2113" s="127">
        <v>0</v>
      </c>
      <c r="Q2113" s="127">
        <v>0</v>
      </c>
      <c r="R2113" s="127">
        <v>0</v>
      </c>
      <c r="S2113" s="127">
        <v>0</v>
      </c>
      <c r="T2113" s="127">
        <v>0</v>
      </c>
      <c r="U2113" s="127">
        <v>0</v>
      </c>
      <c r="V2113" s="127">
        <v>0</v>
      </c>
      <c r="W2113" s="127">
        <v>0</v>
      </c>
      <c r="X2113" s="127">
        <v>0</v>
      </c>
      <c r="Y2113" s="127">
        <v>0</v>
      </c>
      <c r="Z2113" s="127">
        <v>0</v>
      </c>
      <c r="AA2113" s="127">
        <v>0</v>
      </c>
      <c r="AB2113" s="127">
        <v>0</v>
      </c>
      <c r="AC2113" s="127">
        <v>0</v>
      </c>
      <c r="AD2113" s="127">
        <v>0</v>
      </c>
      <c r="AE2113" s="127">
        <v>0</v>
      </c>
      <c r="AF2113" s="127">
        <v>0</v>
      </c>
      <c r="AG2113" s="127">
        <v>0</v>
      </c>
      <c r="AH2113" s="127">
        <v>0</v>
      </c>
    </row>
    <row r="2114" spans="1:34" x14ac:dyDescent="0.35">
      <c r="A2114" s="127" t="s">
        <v>2900</v>
      </c>
      <c r="B2114" s="127" t="s">
        <v>964</v>
      </c>
      <c r="C2114" s="128">
        <v>15997400</v>
      </c>
      <c r="D2114" s="128">
        <v>12809500</v>
      </c>
      <c r="E2114" s="128">
        <v>15660900</v>
      </c>
      <c r="F2114" s="128">
        <v>17424300</v>
      </c>
      <c r="G2114" s="128">
        <v>18928800</v>
      </c>
      <c r="H2114" s="128">
        <v>20145000</v>
      </c>
      <c r="I2114" s="128">
        <v>21206100</v>
      </c>
      <c r="J2114" s="128">
        <v>22186000</v>
      </c>
      <c r="K2114" s="128">
        <v>23125900</v>
      </c>
      <c r="L2114" s="128">
        <v>24389800</v>
      </c>
      <c r="M2114" s="128">
        <v>25624700</v>
      </c>
      <c r="N2114" s="128">
        <v>26976200</v>
      </c>
      <c r="O2114" s="128">
        <v>28374400</v>
      </c>
      <c r="P2114" s="128">
        <v>29848900</v>
      </c>
      <c r="Q2114" s="128">
        <v>31280300</v>
      </c>
      <c r="R2114" s="128">
        <v>32702800</v>
      </c>
      <c r="S2114" s="128">
        <v>34117400</v>
      </c>
      <c r="T2114" s="128">
        <v>35525600</v>
      </c>
      <c r="U2114" s="128">
        <v>36929400</v>
      </c>
      <c r="V2114" s="128">
        <v>38302000</v>
      </c>
      <c r="W2114" s="128">
        <v>39673400</v>
      </c>
      <c r="X2114" s="128">
        <v>41046300</v>
      </c>
      <c r="Y2114" s="128">
        <v>42421400</v>
      </c>
      <c r="Z2114" s="128">
        <v>43798900</v>
      </c>
      <c r="AA2114" s="128">
        <v>45060700</v>
      </c>
      <c r="AB2114" s="128">
        <v>46326900</v>
      </c>
      <c r="AC2114" s="128">
        <v>47596800</v>
      </c>
      <c r="AD2114" s="128">
        <v>48871600</v>
      </c>
      <c r="AE2114" s="128">
        <v>50149700</v>
      </c>
      <c r="AF2114" s="128">
        <v>51430700</v>
      </c>
      <c r="AG2114" s="128">
        <v>52714400</v>
      </c>
      <c r="AH2114" s="128">
        <v>53999600</v>
      </c>
    </row>
    <row r="2115" spans="1:34" x14ac:dyDescent="0.35">
      <c r="A2115" s="127" t="s">
        <v>2901</v>
      </c>
      <c r="B2115" s="127" t="s">
        <v>964</v>
      </c>
      <c r="C2115" s="127">
        <v>0</v>
      </c>
      <c r="D2115" s="127">
        <v>0</v>
      </c>
      <c r="E2115" s="127">
        <v>0</v>
      </c>
      <c r="F2115" s="127">
        <v>0</v>
      </c>
      <c r="G2115" s="127">
        <v>0</v>
      </c>
      <c r="H2115" s="127">
        <v>0</v>
      </c>
      <c r="I2115" s="127">
        <v>0</v>
      </c>
      <c r="J2115" s="127">
        <v>0</v>
      </c>
      <c r="K2115" s="127">
        <v>0</v>
      </c>
      <c r="L2115" s="127">
        <v>0</v>
      </c>
      <c r="M2115" s="127">
        <v>0</v>
      </c>
      <c r="N2115" s="127">
        <v>0</v>
      </c>
      <c r="O2115" s="127">
        <v>0</v>
      </c>
      <c r="P2115" s="127">
        <v>0</v>
      </c>
      <c r="Q2115" s="127">
        <v>0</v>
      </c>
      <c r="R2115" s="127">
        <v>0</v>
      </c>
      <c r="S2115" s="127">
        <v>0</v>
      </c>
      <c r="T2115" s="127">
        <v>0</v>
      </c>
      <c r="U2115" s="127">
        <v>0</v>
      </c>
      <c r="V2115" s="127">
        <v>0</v>
      </c>
      <c r="W2115" s="127">
        <v>0</v>
      </c>
      <c r="X2115" s="127">
        <v>0</v>
      </c>
      <c r="Y2115" s="127">
        <v>0</v>
      </c>
      <c r="Z2115" s="127">
        <v>0</v>
      </c>
      <c r="AA2115" s="127">
        <v>0</v>
      </c>
      <c r="AB2115" s="127">
        <v>0</v>
      </c>
      <c r="AC2115" s="127">
        <v>0</v>
      </c>
      <c r="AD2115" s="127">
        <v>0</v>
      </c>
      <c r="AE2115" s="127">
        <v>0</v>
      </c>
      <c r="AF2115" s="127">
        <v>0</v>
      </c>
      <c r="AG2115" s="127">
        <v>0</v>
      </c>
      <c r="AH2115" s="127">
        <v>0</v>
      </c>
    </row>
    <row r="2116" spans="1:34" x14ac:dyDescent="0.35">
      <c r="A2116" s="127" t="s">
        <v>2902</v>
      </c>
      <c r="B2116" s="127" t="s">
        <v>964</v>
      </c>
      <c r="C2116" s="127">
        <v>0</v>
      </c>
      <c r="D2116" s="127">
        <v>0</v>
      </c>
      <c r="E2116" s="127">
        <v>0</v>
      </c>
      <c r="F2116" s="127">
        <v>0</v>
      </c>
      <c r="G2116" s="127">
        <v>0</v>
      </c>
      <c r="H2116" s="127">
        <v>0</v>
      </c>
      <c r="I2116" s="127">
        <v>0</v>
      </c>
      <c r="J2116" s="127">
        <v>0</v>
      </c>
      <c r="K2116" s="127">
        <v>0</v>
      </c>
      <c r="L2116" s="127">
        <v>0</v>
      </c>
      <c r="M2116" s="127">
        <v>0</v>
      </c>
      <c r="N2116" s="127">
        <v>0</v>
      </c>
      <c r="O2116" s="127">
        <v>0</v>
      </c>
      <c r="P2116" s="127">
        <v>0</v>
      </c>
      <c r="Q2116" s="127">
        <v>0</v>
      </c>
      <c r="R2116" s="127">
        <v>0</v>
      </c>
      <c r="S2116" s="127">
        <v>0</v>
      </c>
      <c r="T2116" s="127">
        <v>0</v>
      </c>
      <c r="U2116" s="127">
        <v>0</v>
      </c>
      <c r="V2116" s="127">
        <v>0</v>
      </c>
      <c r="W2116" s="127">
        <v>0</v>
      </c>
      <c r="X2116" s="127">
        <v>0</v>
      </c>
      <c r="Y2116" s="127">
        <v>0</v>
      </c>
      <c r="Z2116" s="127">
        <v>0</v>
      </c>
      <c r="AA2116" s="127">
        <v>0</v>
      </c>
      <c r="AB2116" s="127">
        <v>0</v>
      </c>
      <c r="AC2116" s="127">
        <v>0</v>
      </c>
      <c r="AD2116" s="127">
        <v>0</v>
      </c>
      <c r="AE2116" s="127">
        <v>0</v>
      </c>
      <c r="AF2116" s="127">
        <v>0</v>
      </c>
      <c r="AG2116" s="127">
        <v>0</v>
      </c>
      <c r="AH2116" s="127">
        <v>0</v>
      </c>
    </row>
    <row r="2117" spans="1:34" x14ac:dyDescent="0.35">
      <c r="A2117" s="127" t="s">
        <v>2903</v>
      </c>
      <c r="B2117" s="127" t="s">
        <v>964</v>
      </c>
      <c r="C2117" s="127">
        <v>0</v>
      </c>
      <c r="D2117" s="127">
        <v>0</v>
      </c>
      <c r="E2117" s="127">
        <v>0</v>
      </c>
      <c r="F2117" s="127">
        <v>0</v>
      </c>
      <c r="G2117" s="127">
        <v>0</v>
      </c>
      <c r="H2117" s="127">
        <v>0</v>
      </c>
      <c r="I2117" s="127">
        <v>0</v>
      </c>
      <c r="J2117" s="127">
        <v>0</v>
      </c>
      <c r="K2117" s="127">
        <v>0</v>
      </c>
      <c r="L2117" s="127">
        <v>0</v>
      </c>
      <c r="M2117" s="127">
        <v>0</v>
      </c>
      <c r="N2117" s="127">
        <v>0</v>
      </c>
      <c r="O2117" s="127">
        <v>0</v>
      </c>
      <c r="P2117" s="127">
        <v>0</v>
      </c>
      <c r="Q2117" s="127">
        <v>0</v>
      </c>
      <c r="R2117" s="127">
        <v>0</v>
      </c>
      <c r="S2117" s="127">
        <v>0</v>
      </c>
      <c r="T2117" s="127">
        <v>0</v>
      </c>
      <c r="U2117" s="127">
        <v>0</v>
      </c>
      <c r="V2117" s="127">
        <v>0</v>
      </c>
      <c r="W2117" s="127">
        <v>0</v>
      </c>
      <c r="X2117" s="127">
        <v>0</v>
      </c>
      <c r="Y2117" s="127">
        <v>0</v>
      </c>
      <c r="Z2117" s="127">
        <v>0</v>
      </c>
      <c r="AA2117" s="127">
        <v>0</v>
      </c>
      <c r="AB2117" s="127">
        <v>0</v>
      </c>
      <c r="AC2117" s="127">
        <v>0</v>
      </c>
      <c r="AD2117" s="127">
        <v>0</v>
      </c>
      <c r="AE2117" s="127">
        <v>0</v>
      </c>
      <c r="AF2117" s="127">
        <v>0</v>
      </c>
      <c r="AG2117" s="127">
        <v>0</v>
      </c>
      <c r="AH2117" s="127">
        <v>0</v>
      </c>
    </row>
    <row r="2118" spans="1:34" x14ac:dyDescent="0.35">
      <c r="A2118" s="127" t="s">
        <v>2904</v>
      </c>
      <c r="B2118" s="127" t="s">
        <v>964</v>
      </c>
      <c r="C2118" s="127">
        <v>0</v>
      </c>
      <c r="D2118" s="127">
        <v>0</v>
      </c>
      <c r="E2118" s="127">
        <v>0</v>
      </c>
      <c r="F2118" s="127">
        <v>0</v>
      </c>
      <c r="G2118" s="127">
        <v>0</v>
      </c>
      <c r="H2118" s="127">
        <v>0</v>
      </c>
      <c r="I2118" s="127">
        <v>0</v>
      </c>
      <c r="J2118" s="127">
        <v>0</v>
      </c>
      <c r="K2118" s="127">
        <v>0</v>
      </c>
      <c r="L2118" s="127">
        <v>0</v>
      </c>
      <c r="M2118" s="127">
        <v>0</v>
      </c>
      <c r="N2118" s="127">
        <v>0</v>
      </c>
      <c r="O2118" s="127">
        <v>0</v>
      </c>
      <c r="P2118" s="127">
        <v>0</v>
      </c>
      <c r="Q2118" s="127">
        <v>0</v>
      </c>
      <c r="R2118" s="127">
        <v>0</v>
      </c>
      <c r="S2118" s="127">
        <v>0</v>
      </c>
      <c r="T2118" s="127">
        <v>0</v>
      </c>
      <c r="U2118" s="127">
        <v>0</v>
      </c>
      <c r="V2118" s="127">
        <v>0</v>
      </c>
      <c r="W2118" s="127">
        <v>0</v>
      </c>
      <c r="X2118" s="127">
        <v>0</v>
      </c>
      <c r="Y2118" s="127">
        <v>0</v>
      </c>
      <c r="Z2118" s="127">
        <v>0</v>
      </c>
      <c r="AA2118" s="127">
        <v>0</v>
      </c>
      <c r="AB2118" s="127">
        <v>0</v>
      </c>
      <c r="AC2118" s="127">
        <v>0</v>
      </c>
      <c r="AD2118" s="127">
        <v>0</v>
      </c>
      <c r="AE2118" s="127">
        <v>0</v>
      </c>
      <c r="AF2118" s="127">
        <v>0</v>
      </c>
      <c r="AG2118" s="127">
        <v>0</v>
      </c>
      <c r="AH2118" s="127">
        <v>0</v>
      </c>
    </row>
    <row r="2119" spans="1:34" x14ac:dyDescent="0.35">
      <c r="A2119" s="127" t="s">
        <v>2905</v>
      </c>
      <c r="B2119" s="127" t="s">
        <v>964</v>
      </c>
      <c r="C2119" s="127">
        <v>0</v>
      </c>
      <c r="D2119" s="127">
        <v>0</v>
      </c>
      <c r="E2119" s="127">
        <v>0</v>
      </c>
      <c r="F2119" s="127">
        <v>0</v>
      </c>
      <c r="G2119" s="127">
        <v>0</v>
      </c>
      <c r="H2119" s="127">
        <v>0</v>
      </c>
      <c r="I2119" s="127">
        <v>0</v>
      </c>
      <c r="J2119" s="127">
        <v>0</v>
      </c>
      <c r="K2119" s="127">
        <v>0</v>
      </c>
      <c r="L2119" s="127">
        <v>0</v>
      </c>
      <c r="M2119" s="127">
        <v>0</v>
      </c>
      <c r="N2119" s="127">
        <v>0</v>
      </c>
      <c r="O2119" s="127">
        <v>0</v>
      </c>
      <c r="P2119" s="127">
        <v>0</v>
      </c>
      <c r="Q2119" s="127">
        <v>0</v>
      </c>
      <c r="R2119" s="127">
        <v>0</v>
      </c>
      <c r="S2119" s="127">
        <v>0</v>
      </c>
      <c r="T2119" s="127">
        <v>0</v>
      </c>
      <c r="U2119" s="127">
        <v>0</v>
      </c>
      <c r="V2119" s="127">
        <v>0</v>
      </c>
      <c r="W2119" s="127">
        <v>0</v>
      </c>
      <c r="X2119" s="127">
        <v>0</v>
      </c>
      <c r="Y2119" s="127">
        <v>0</v>
      </c>
      <c r="Z2119" s="127">
        <v>0</v>
      </c>
      <c r="AA2119" s="127">
        <v>0</v>
      </c>
      <c r="AB2119" s="127">
        <v>0</v>
      </c>
      <c r="AC2119" s="127">
        <v>0</v>
      </c>
      <c r="AD2119" s="127">
        <v>0</v>
      </c>
      <c r="AE2119" s="127">
        <v>0</v>
      </c>
      <c r="AF2119" s="127">
        <v>0</v>
      </c>
      <c r="AG2119" s="127">
        <v>0</v>
      </c>
      <c r="AH2119" s="127">
        <v>0</v>
      </c>
    </row>
    <row r="2120" spans="1:34" x14ac:dyDescent="0.35">
      <c r="A2120" s="127" t="s">
        <v>2906</v>
      </c>
      <c r="B2120" s="127" t="s">
        <v>964</v>
      </c>
      <c r="C2120" s="127">
        <v>0</v>
      </c>
      <c r="D2120" s="127">
        <v>0</v>
      </c>
      <c r="E2120" s="127">
        <v>0</v>
      </c>
      <c r="F2120" s="127">
        <v>0</v>
      </c>
      <c r="G2120" s="127">
        <v>0</v>
      </c>
      <c r="H2120" s="127">
        <v>0</v>
      </c>
      <c r="I2120" s="127">
        <v>0</v>
      </c>
      <c r="J2120" s="127">
        <v>0</v>
      </c>
      <c r="K2120" s="127">
        <v>0</v>
      </c>
      <c r="L2120" s="127">
        <v>0</v>
      </c>
      <c r="M2120" s="127">
        <v>0</v>
      </c>
      <c r="N2120" s="127">
        <v>0</v>
      </c>
      <c r="O2120" s="127">
        <v>0</v>
      </c>
      <c r="P2120" s="127">
        <v>0</v>
      </c>
      <c r="Q2120" s="127">
        <v>0</v>
      </c>
      <c r="R2120" s="127">
        <v>0</v>
      </c>
      <c r="S2120" s="127">
        <v>0</v>
      </c>
      <c r="T2120" s="127">
        <v>0</v>
      </c>
      <c r="U2120" s="127">
        <v>0</v>
      </c>
      <c r="V2120" s="127">
        <v>0</v>
      </c>
      <c r="W2120" s="127">
        <v>0</v>
      </c>
      <c r="X2120" s="127">
        <v>0</v>
      </c>
      <c r="Y2120" s="127">
        <v>0</v>
      </c>
      <c r="Z2120" s="127">
        <v>0</v>
      </c>
      <c r="AA2120" s="127">
        <v>0</v>
      </c>
      <c r="AB2120" s="127">
        <v>0</v>
      </c>
      <c r="AC2120" s="127">
        <v>0</v>
      </c>
      <c r="AD2120" s="127">
        <v>0</v>
      </c>
      <c r="AE2120" s="127">
        <v>0</v>
      </c>
      <c r="AF2120" s="127">
        <v>0</v>
      </c>
      <c r="AG2120" s="127">
        <v>0</v>
      </c>
      <c r="AH2120" s="127">
        <v>0</v>
      </c>
    </row>
    <row r="2121" spans="1:34" x14ac:dyDescent="0.35">
      <c r="A2121" s="127" t="s">
        <v>2907</v>
      </c>
      <c r="B2121" s="127" t="s">
        <v>964</v>
      </c>
      <c r="C2121" s="127">
        <v>0</v>
      </c>
      <c r="D2121" s="127">
        <v>0</v>
      </c>
      <c r="E2121" s="127">
        <v>0</v>
      </c>
      <c r="F2121" s="127">
        <v>0</v>
      </c>
      <c r="G2121" s="127">
        <v>0</v>
      </c>
      <c r="H2121" s="127">
        <v>0</v>
      </c>
      <c r="I2121" s="127">
        <v>0</v>
      </c>
      <c r="J2121" s="127">
        <v>0</v>
      </c>
      <c r="K2121" s="127">
        <v>0</v>
      </c>
      <c r="L2121" s="127">
        <v>0</v>
      </c>
      <c r="M2121" s="127">
        <v>0</v>
      </c>
      <c r="N2121" s="127">
        <v>0</v>
      </c>
      <c r="O2121" s="127">
        <v>0</v>
      </c>
      <c r="P2121" s="127">
        <v>0</v>
      </c>
      <c r="Q2121" s="127">
        <v>0</v>
      </c>
      <c r="R2121" s="127">
        <v>0</v>
      </c>
      <c r="S2121" s="127">
        <v>0</v>
      </c>
      <c r="T2121" s="127">
        <v>0</v>
      </c>
      <c r="U2121" s="127">
        <v>0</v>
      </c>
      <c r="V2121" s="127">
        <v>0</v>
      </c>
      <c r="W2121" s="127">
        <v>0</v>
      </c>
      <c r="X2121" s="127">
        <v>0</v>
      </c>
      <c r="Y2121" s="127">
        <v>0</v>
      </c>
      <c r="Z2121" s="127">
        <v>0</v>
      </c>
      <c r="AA2121" s="127">
        <v>0</v>
      </c>
      <c r="AB2121" s="127">
        <v>0</v>
      </c>
      <c r="AC2121" s="127">
        <v>0</v>
      </c>
      <c r="AD2121" s="127">
        <v>0</v>
      </c>
      <c r="AE2121" s="127">
        <v>0</v>
      </c>
      <c r="AF2121" s="127">
        <v>0</v>
      </c>
      <c r="AG2121" s="127">
        <v>0</v>
      </c>
      <c r="AH2121" s="127">
        <v>0</v>
      </c>
    </row>
    <row r="2122" spans="1:34" x14ac:dyDescent="0.35">
      <c r="A2122" s="127" t="s">
        <v>2908</v>
      </c>
      <c r="B2122" s="127" t="s">
        <v>964</v>
      </c>
      <c r="C2122" s="127">
        <v>0</v>
      </c>
      <c r="D2122" s="127">
        <v>0</v>
      </c>
      <c r="E2122" s="127">
        <v>0</v>
      </c>
      <c r="F2122" s="127">
        <v>0</v>
      </c>
      <c r="G2122" s="127">
        <v>0</v>
      </c>
      <c r="H2122" s="127">
        <v>0</v>
      </c>
      <c r="I2122" s="127">
        <v>0</v>
      </c>
      <c r="J2122" s="127">
        <v>0</v>
      </c>
      <c r="K2122" s="127">
        <v>0</v>
      </c>
      <c r="L2122" s="127">
        <v>0</v>
      </c>
      <c r="M2122" s="127">
        <v>0</v>
      </c>
      <c r="N2122" s="127">
        <v>0</v>
      </c>
      <c r="O2122" s="127">
        <v>0</v>
      </c>
      <c r="P2122" s="127">
        <v>0</v>
      </c>
      <c r="Q2122" s="127">
        <v>0</v>
      </c>
      <c r="R2122" s="127">
        <v>0</v>
      </c>
      <c r="S2122" s="127">
        <v>0</v>
      </c>
      <c r="T2122" s="127">
        <v>0</v>
      </c>
      <c r="U2122" s="127">
        <v>0</v>
      </c>
      <c r="V2122" s="127">
        <v>0</v>
      </c>
      <c r="W2122" s="127">
        <v>0</v>
      </c>
      <c r="X2122" s="127">
        <v>0</v>
      </c>
      <c r="Y2122" s="127">
        <v>0</v>
      </c>
      <c r="Z2122" s="127">
        <v>0</v>
      </c>
      <c r="AA2122" s="127">
        <v>0</v>
      </c>
      <c r="AB2122" s="127">
        <v>0</v>
      </c>
      <c r="AC2122" s="127">
        <v>0</v>
      </c>
      <c r="AD2122" s="127">
        <v>0</v>
      </c>
      <c r="AE2122" s="127">
        <v>0</v>
      </c>
      <c r="AF2122" s="127">
        <v>0</v>
      </c>
      <c r="AG2122" s="127">
        <v>0</v>
      </c>
      <c r="AH2122" s="127">
        <v>0</v>
      </c>
    </row>
    <row r="2123" spans="1:34" x14ac:dyDescent="0.35">
      <c r="A2123" s="127" t="s">
        <v>2909</v>
      </c>
      <c r="B2123" s="127" t="s">
        <v>964</v>
      </c>
      <c r="C2123" s="127">
        <v>0</v>
      </c>
      <c r="D2123" s="127">
        <v>0</v>
      </c>
      <c r="E2123" s="127">
        <v>0</v>
      </c>
      <c r="F2123" s="127">
        <v>0</v>
      </c>
      <c r="G2123" s="127">
        <v>0</v>
      </c>
      <c r="H2123" s="127">
        <v>0</v>
      </c>
      <c r="I2123" s="127">
        <v>0</v>
      </c>
      <c r="J2123" s="127">
        <v>0</v>
      </c>
      <c r="K2123" s="127">
        <v>0</v>
      </c>
      <c r="L2123" s="127">
        <v>0</v>
      </c>
      <c r="M2123" s="127">
        <v>0</v>
      </c>
      <c r="N2123" s="127">
        <v>0</v>
      </c>
      <c r="O2123" s="127">
        <v>0</v>
      </c>
      <c r="P2123" s="127">
        <v>0</v>
      </c>
      <c r="Q2123" s="127">
        <v>0</v>
      </c>
      <c r="R2123" s="127">
        <v>0</v>
      </c>
      <c r="S2123" s="127">
        <v>0</v>
      </c>
      <c r="T2123" s="127">
        <v>0</v>
      </c>
      <c r="U2123" s="127">
        <v>0</v>
      </c>
      <c r="V2123" s="127">
        <v>0</v>
      </c>
      <c r="W2123" s="127">
        <v>0</v>
      </c>
      <c r="X2123" s="127">
        <v>0</v>
      </c>
      <c r="Y2123" s="127">
        <v>0</v>
      </c>
      <c r="Z2123" s="127">
        <v>0</v>
      </c>
      <c r="AA2123" s="127">
        <v>0</v>
      </c>
      <c r="AB2123" s="127">
        <v>0</v>
      </c>
      <c r="AC2123" s="127">
        <v>0</v>
      </c>
      <c r="AD2123" s="127">
        <v>0</v>
      </c>
      <c r="AE2123" s="127">
        <v>0</v>
      </c>
      <c r="AF2123" s="127">
        <v>0</v>
      </c>
      <c r="AG2123" s="127">
        <v>0</v>
      </c>
      <c r="AH2123" s="127">
        <v>0</v>
      </c>
    </row>
    <row r="2124" spans="1:34" x14ac:dyDescent="0.35">
      <c r="A2124" s="127" t="s">
        <v>2910</v>
      </c>
      <c r="B2124" s="127" t="s">
        <v>964</v>
      </c>
      <c r="C2124" s="127">
        <v>0</v>
      </c>
      <c r="D2124" s="127">
        <v>0</v>
      </c>
      <c r="E2124" s="127">
        <v>0</v>
      </c>
      <c r="F2124" s="127">
        <v>0</v>
      </c>
      <c r="G2124" s="127">
        <v>0</v>
      </c>
      <c r="H2124" s="127">
        <v>0</v>
      </c>
      <c r="I2124" s="127">
        <v>0</v>
      </c>
      <c r="J2124" s="127">
        <v>0</v>
      </c>
      <c r="K2124" s="127">
        <v>0</v>
      </c>
      <c r="L2124" s="127">
        <v>0</v>
      </c>
      <c r="M2124" s="127">
        <v>0</v>
      </c>
      <c r="N2124" s="127">
        <v>0</v>
      </c>
      <c r="O2124" s="127">
        <v>0</v>
      </c>
      <c r="P2124" s="127">
        <v>0</v>
      </c>
      <c r="Q2124" s="127">
        <v>0</v>
      </c>
      <c r="R2124" s="127">
        <v>0</v>
      </c>
      <c r="S2124" s="127">
        <v>0</v>
      </c>
      <c r="T2124" s="127">
        <v>0</v>
      </c>
      <c r="U2124" s="127">
        <v>0</v>
      </c>
      <c r="V2124" s="127">
        <v>0</v>
      </c>
      <c r="W2124" s="127">
        <v>0</v>
      </c>
      <c r="X2124" s="127">
        <v>0</v>
      </c>
      <c r="Y2124" s="127">
        <v>0</v>
      </c>
      <c r="Z2124" s="127">
        <v>0</v>
      </c>
      <c r="AA2124" s="127">
        <v>0</v>
      </c>
      <c r="AB2124" s="127">
        <v>0</v>
      </c>
      <c r="AC2124" s="127">
        <v>0</v>
      </c>
      <c r="AD2124" s="127">
        <v>0</v>
      </c>
      <c r="AE2124" s="127">
        <v>0</v>
      </c>
      <c r="AF2124" s="127">
        <v>0</v>
      </c>
      <c r="AG2124" s="127">
        <v>0</v>
      </c>
      <c r="AH2124" s="127">
        <v>0</v>
      </c>
    </row>
    <row r="2125" spans="1:34" x14ac:dyDescent="0.35">
      <c r="A2125" s="127" t="s">
        <v>2911</v>
      </c>
      <c r="B2125" s="127" t="s">
        <v>964</v>
      </c>
      <c r="C2125" s="127">
        <v>0</v>
      </c>
      <c r="D2125" s="127">
        <v>0</v>
      </c>
      <c r="E2125" s="127">
        <v>0</v>
      </c>
      <c r="F2125" s="127">
        <v>0</v>
      </c>
      <c r="G2125" s="127">
        <v>0</v>
      </c>
      <c r="H2125" s="127">
        <v>0</v>
      </c>
      <c r="I2125" s="127">
        <v>0</v>
      </c>
      <c r="J2125" s="127">
        <v>0</v>
      </c>
      <c r="K2125" s="127">
        <v>0</v>
      </c>
      <c r="L2125" s="127">
        <v>0</v>
      </c>
      <c r="M2125" s="127">
        <v>0</v>
      </c>
      <c r="N2125" s="127">
        <v>0</v>
      </c>
      <c r="O2125" s="127">
        <v>0</v>
      </c>
      <c r="P2125" s="127">
        <v>0</v>
      </c>
      <c r="Q2125" s="127">
        <v>0</v>
      </c>
      <c r="R2125" s="127">
        <v>0</v>
      </c>
      <c r="S2125" s="127">
        <v>0</v>
      </c>
      <c r="T2125" s="127">
        <v>0</v>
      </c>
      <c r="U2125" s="127">
        <v>0</v>
      </c>
      <c r="V2125" s="127">
        <v>0</v>
      </c>
      <c r="W2125" s="127">
        <v>0</v>
      </c>
      <c r="X2125" s="127">
        <v>0</v>
      </c>
      <c r="Y2125" s="127">
        <v>0</v>
      </c>
      <c r="Z2125" s="127">
        <v>0</v>
      </c>
      <c r="AA2125" s="127">
        <v>0</v>
      </c>
      <c r="AB2125" s="127">
        <v>0</v>
      </c>
      <c r="AC2125" s="127">
        <v>0</v>
      </c>
      <c r="AD2125" s="127">
        <v>0</v>
      </c>
      <c r="AE2125" s="127">
        <v>0</v>
      </c>
      <c r="AF2125" s="127">
        <v>0</v>
      </c>
      <c r="AG2125" s="127">
        <v>0</v>
      </c>
      <c r="AH2125" s="127">
        <v>0</v>
      </c>
    </row>
    <row r="2126" spans="1:34" x14ac:dyDescent="0.35">
      <c r="A2126" s="127" t="s">
        <v>2912</v>
      </c>
      <c r="B2126" s="127" t="s">
        <v>964</v>
      </c>
      <c r="C2126" s="127">
        <v>0</v>
      </c>
      <c r="D2126" s="127">
        <v>0</v>
      </c>
      <c r="E2126" s="127">
        <v>0</v>
      </c>
      <c r="F2126" s="127">
        <v>0</v>
      </c>
      <c r="G2126" s="127">
        <v>0</v>
      </c>
      <c r="H2126" s="127">
        <v>0</v>
      </c>
      <c r="I2126" s="127">
        <v>0</v>
      </c>
      <c r="J2126" s="127">
        <v>0</v>
      </c>
      <c r="K2126" s="127">
        <v>0</v>
      </c>
      <c r="L2126" s="127">
        <v>0</v>
      </c>
      <c r="M2126" s="127">
        <v>0</v>
      </c>
      <c r="N2126" s="127">
        <v>0</v>
      </c>
      <c r="O2126" s="127">
        <v>0</v>
      </c>
      <c r="P2126" s="127">
        <v>0</v>
      </c>
      <c r="Q2126" s="127">
        <v>0</v>
      </c>
      <c r="R2126" s="127">
        <v>0</v>
      </c>
      <c r="S2126" s="127">
        <v>0</v>
      </c>
      <c r="T2126" s="127">
        <v>0</v>
      </c>
      <c r="U2126" s="127">
        <v>0</v>
      </c>
      <c r="V2126" s="127">
        <v>0</v>
      </c>
      <c r="W2126" s="127">
        <v>0</v>
      </c>
      <c r="X2126" s="127">
        <v>0</v>
      </c>
      <c r="Y2126" s="127">
        <v>0</v>
      </c>
      <c r="Z2126" s="127">
        <v>0</v>
      </c>
      <c r="AA2126" s="127">
        <v>0</v>
      </c>
      <c r="AB2126" s="127">
        <v>0</v>
      </c>
      <c r="AC2126" s="127">
        <v>0</v>
      </c>
      <c r="AD2126" s="127">
        <v>0</v>
      </c>
      <c r="AE2126" s="127">
        <v>0</v>
      </c>
      <c r="AF2126" s="127">
        <v>0</v>
      </c>
      <c r="AG2126" s="127">
        <v>0</v>
      </c>
      <c r="AH2126" s="127">
        <v>0</v>
      </c>
    </row>
    <row r="2127" spans="1:34" x14ac:dyDescent="0.35">
      <c r="A2127" s="127" t="s">
        <v>2913</v>
      </c>
      <c r="B2127" s="127" t="s">
        <v>964</v>
      </c>
      <c r="C2127" s="127">
        <v>0</v>
      </c>
      <c r="D2127" s="127">
        <v>0</v>
      </c>
      <c r="E2127" s="127">
        <v>0</v>
      </c>
      <c r="F2127" s="127">
        <v>0</v>
      </c>
      <c r="G2127" s="127">
        <v>0</v>
      </c>
      <c r="H2127" s="127">
        <v>0</v>
      </c>
      <c r="I2127" s="127">
        <v>0</v>
      </c>
      <c r="J2127" s="127">
        <v>0</v>
      </c>
      <c r="K2127" s="127">
        <v>0</v>
      </c>
      <c r="L2127" s="127">
        <v>0</v>
      </c>
      <c r="M2127" s="127">
        <v>0</v>
      </c>
      <c r="N2127" s="127">
        <v>0</v>
      </c>
      <c r="O2127" s="127">
        <v>0</v>
      </c>
      <c r="P2127" s="127">
        <v>0</v>
      </c>
      <c r="Q2127" s="127">
        <v>0</v>
      </c>
      <c r="R2127" s="127">
        <v>0</v>
      </c>
      <c r="S2127" s="127">
        <v>0</v>
      </c>
      <c r="T2127" s="127">
        <v>0</v>
      </c>
      <c r="U2127" s="127">
        <v>0</v>
      </c>
      <c r="V2127" s="127">
        <v>0</v>
      </c>
      <c r="W2127" s="127">
        <v>0</v>
      </c>
      <c r="X2127" s="127">
        <v>0</v>
      </c>
      <c r="Y2127" s="127">
        <v>0</v>
      </c>
      <c r="Z2127" s="127">
        <v>0</v>
      </c>
      <c r="AA2127" s="127">
        <v>0</v>
      </c>
      <c r="AB2127" s="127">
        <v>0</v>
      </c>
      <c r="AC2127" s="127">
        <v>0</v>
      </c>
      <c r="AD2127" s="127">
        <v>0</v>
      </c>
      <c r="AE2127" s="127">
        <v>0</v>
      </c>
      <c r="AF2127" s="127">
        <v>0</v>
      </c>
      <c r="AG2127" s="127">
        <v>0</v>
      </c>
      <c r="AH2127" s="127">
        <v>0</v>
      </c>
    </row>
    <row r="2128" spans="1:34" x14ac:dyDescent="0.35">
      <c r="A2128" s="127" t="s">
        <v>2914</v>
      </c>
      <c r="B2128" s="127" t="s">
        <v>964</v>
      </c>
      <c r="C2128" s="127">
        <v>0</v>
      </c>
      <c r="D2128" s="127">
        <v>0</v>
      </c>
      <c r="E2128" s="127">
        <v>0</v>
      </c>
      <c r="F2128" s="127">
        <v>0</v>
      </c>
      <c r="G2128" s="127">
        <v>0</v>
      </c>
      <c r="H2128" s="127">
        <v>0</v>
      </c>
      <c r="I2128" s="127">
        <v>0</v>
      </c>
      <c r="J2128" s="127">
        <v>0</v>
      </c>
      <c r="K2128" s="127">
        <v>0</v>
      </c>
      <c r="L2128" s="127">
        <v>0</v>
      </c>
      <c r="M2128" s="127">
        <v>0</v>
      </c>
      <c r="N2128" s="127">
        <v>0</v>
      </c>
      <c r="O2128" s="127">
        <v>0</v>
      </c>
      <c r="P2128" s="127">
        <v>0</v>
      </c>
      <c r="Q2128" s="127">
        <v>0</v>
      </c>
      <c r="R2128" s="127">
        <v>0</v>
      </c>
      <c r="S2128" s="127">
        <v>0</v>
      </c>
      <c r="T2128" s="127">
        <v>0</v>
      </c>
      <c r="U2128" s="127">
        <v>0</v>
      </c>
      <c r="V2128" s="127">
        <v>0</v>
      </c>
      <c r="W2128" s="127">
        <v>0</v>
      </c>
      <c r="X2128" s="127">
        <v>0</v>
      </c>
      <c r="Y2128" s="127">
        <v>0</v>
      </c>
      <c r="Z2128" s="127">
        <v>0</v>
      </c>
      <c r="AA2128" s="127">
        <v>0</v>
      </c>
      <c r="AB2128" s="127">
        <v>0</v>
      </c>
      <c r="AC2128" s="127">
        <v>0</v>
      </c>
      <c r="AD2128" s="127">
        <v>0</v>
      </c>
      <c r="AE2128" s="127">
        <v>0</v>
      </c>
      <c r="AF2128" s="127">
        <v>0</v>
      </c>
      <c r="AG2128" s="127">
        <v>0</v>
      </c>
      <c r="AH2128" s="127">
        <v>0</v>
      </c>
    </row>
    <row r="2129" spans="1:34" x14ac:dyDescent="0.35">
      <c r="A2129" s="127" t="s">
        <v>2915</v>
      </c>
      <c r="B2129" s="127" t="s">
        <v>964</v>
      </c>
      <c r="C2129" s="127">
        <v>0</v>
      </c>
      <c r="D2129" s="127">
        <v>0</v>
      </c>
      <c r="E2129" s="127">
        <v>0</v>
      </c>
      <c r="F2129" s="127">
        <v>0</v>
      </c>
      <c r="G2129" s="127">
        <v>0</v>
      </c>
      <c r="H2129" s="127">
        <v>0</v>
      </c>
      <c r="I2129" s="127">
        <v>0</v>
      </c>
      <c r="J2129" s="127">
        <v>0</v>
      </c>
      <c r="K2129" s="127">
        <v>0</v>
      </c>
      <c r="L2129" s="127">
        <v>0</v>
      </c>
      <c r="M2129" s="127">
        <v>0</v>
      </c>
      <c r="N2129" s="127">
        <v>0</v>
      </c>
      <c r="O2129" s="127">
        <v>0</v>
      </c>
      <c r="P2129" s="127">
        <v>0</v>
      </c>
      <c r="Q2129" s="127">
        <v>0</v>
      </c>
      <c r="R2129" s="127">
        <v>0</v>
      </c>
      <c r="S2129" s="127">
        <v>0</v>
      </c>
      <c r="T2129" s="127">
        <v>0</v>
      </c>
      <c r="U2129" s="127">
        <v>0</v>
      </c>
      <c r="V2129" s="127">
        <v>0</v>
      </c>
      <c r="W2129" s="127">
        <v>0</v>
      </c>
      <c r="X2129" s="127">
        <v>0</v>
      </c>
      <c r="Y2129" s="127">
        <v>0</v>
      </c>
      <c r="Z2129" s="127">
        <v>0</v>
      </c>
      <c r="AA2129" s="127">
        <v>0</v>
      </c>
      <c r="AB2129" s="127">
        <v>0</v>
      </c>
      <c r="AC2129" s="127">
        <v>0</v>
      </c>
      <c r="AD2129" s="127">
        <v>0</v>
      </c>
      <c r="AE2129" s="127">
        <v>0</v>
      </c>
      <c r="AF2129" s="127">
        <v>0</v>
      </c>
      <c r="AG2129" s="127">
        <v>0</v>
      </c>
      <c r="AH2129" s="127">
        <v>0</v>
      </c>
    </row>
    <row r="2130" spans="1:34" x14ac:dyDescent="0.35">
      <c r="A2130" s="127" t="s">
        <v>2916</v>
      </c>
      <c r="B2130" s="127" t="s">
        <v>964</v>
      </c>
      <c r="C2130" s="127">
        <v>0</v>
      </c>
      <c r="D2130" s="127">
        <v>0</v>
      </c>
      <c r="E2130" s="127">
        <v>0</v>
      </c>
      <c r="F2130" s="127">
        <v>0</v>
      </c>
      <c r="G2130" s="127">
        <v>0</v>
      </c>
      <c r="H2130" s="127">
        <v>0</v>
      </c>
      <c r="I2130" s="127">
        <v>0</v>
      </c>
      <c r="J2130" s="127">
        <v>0</v>
      </c>
      <c r="K2130" s="127">
        <v>0</v>
      </c>
      <c r="L2130" s="127">
        <v>0</v>
      </c>
      <c r="M2130" s="127">
        <v>0</v>
      </c>
      <c r="N2130" s="127">
        <v>0</v>
      </c>
      <c r="O2130" s="127">
        <v>0</v>
      </c>
      <c r="P2130" s="127">
        <v>0</v>
      </c>
      <c r="Q2130" s="127">
        <v>0</v>
      </c>
      <c r="R2130" s="127">
        <v>0</v>
      </c>
      <c r="S2130" s="127">
        <v>0</v>
      </c>
      <c r="T2130" s="127">
        <v>0</v>
      </c>
      <c r="U2130" s="127">
        <v>0</v>
      </c>
      <c r="V2130" s="127">
        <v>0</v>
      </c>
      <c r="W2130" s="127">
        <v>0</v>
      </c>
      <c r="X2130" s="127">
        <v>0</v>
      </c>
      <c r="Y2130" s="127">
        <v>0</v>
      </c>
      <c r="Z2130" s="127">
        <v>0</v>
      </c>
      <c r="AA2130" s="127">
        <v>0</v>
      </c>
      <c r="AB2130" s="127">
        <v>0</v>
      </c>
      <c r="AC2130" s="127">
        <v>0</v>
      </c>
      <c r="AD2130" s="127">
        <v>0</v>
      </c>
      <c r="AE2130" s="127">
        <v>0</v>
      </c>
      <c r="AF2130" s="127">
        <v>0</v>
      </c>
      <c r="AG2130" s="127">
        <v>0</v>
      </c>
      <c r="AH2130" s="127">
        <v>0</v>
      </c>
    </row>
    <row r="2131" spans="1:34" x14ac:dyDescent="0.35">
      <c r="A2131" s="127" t="s">
        <v>2917</v>
      </c>
      <c r="B2131" s="127" t="s">
        <v>964</v>
      </c>
      <c r="C2131" s="127">
        <v>0</v>
      </c>
      <c r="D2131" s="127">
        <v>0</v>
      </c>
      <c r="E2131" s="127">
        <v>0</v>
      </c>
      <c r="F2131" s="127">
        <v>0</v>
      </c>
      <c r="G2131" s="127">
        <v>0</v>
      </c>
      <c r="H2131" s="127">
        <v>0</v>
      </c>
      <c r="I2131" s="127">
        <v>0</v>
      </c>
      <c r="J2131" s="127">
        <v>0</v>
      </c>
      <c r="K2131" s="127">
        <v>0</v>
      </c>
      <c r="L2131" s="127">
        <v>0</v>
      </c>
      <c r="M2131" s="127">
        <v>0</v>
      </c>
      <c r="N2131" s="127">
        <v>0</v>
      </c>
      <c r="O2131" s="127">
        <v>0</v>
      </c>
      <c r="P2131" s="127">
        <v>0</v>
      </c>
      <c r="Q2131" s="127">
        <v>0</v>
      </c>
      <c r="R2131" s="127">
        <v>0</v>
      </c>
      <c r="S2131" s="127">
        <v>0</v>
      </c>
      <c r="T2131" s="127">
        <v>0</v>
      </c>
      <c r="U2131" s="127">
        <v>0</v>
      </c>
      <c r="V2131" s="127">
        <v>0</v>
      </c>
      <c r="W2131" s="127">
        <v>0</v>
      </c>
      <c r="X2131" s="127">
        <v>0</v>
      </c>
      <c r="Y2131" s="127">
        <v>0</v>
      </c>
      <c r="Z2131" s="127">
        <v>0</v>
      </c>
      <c r="AA2131" s="127">
        <v>0</v>
      </c>
      <c r="AB2131" s="127">
        <v>0</v>
      </c>
      <c r="AC2131" s="127">
        <v>0</v>
      </c>
      <c r="AD2131" s="127">
        <v>0</v>
      </c>
      <c r="AE2131" s="127">
        <v>0</v>
      </c>
      <c r="AF2131" s="127">
        <v>0</v>
      </c>
      <c r="AG2131" s="127">
        <v>0</v>
      </c>
      <c r="AH2131" s="127">
        <v>0</v>
      </c>
    </row>
    <row r="2132" spans="1:34" x14ac:dyDescent="0.35">
      <c r="A2132" s="127" t="s">
        <v>2918</v>
      </c>
      <c r="B2132" s="127" t="s">
        <v>964</v>
      </c>
      <c r="C2132" s="127">
        <v>0</v>
      </c>
      <c r="D2132" s="127">
        <v>0</v>
      </c>
      <c r="E2132" s="127">
        <v>0</v>
      </c>
      <c r="F2132" s="127">
        <v>0</v>
      </c>
      <c r="G2132" s="127">
        <v>0</v>
      </c>
      <c r="H2132" s="127">
        <v>0</v>
      </c>
      <c r="I2132" s="127">
        <v>0</v>
      </c>
      <c r="J2132" s="127">
        <v>0</v>
      </c>
      <c r="K2132" s="127">
        <v>0</v>
      </c>
      <c r="L2132" s="127">
        <v>0</v>
      </c>
      <c r="M2132" s="127">
        <v>0</v>
      </c>
      <c r="N2132" s="127">
        <v>0</v>
      </c>
      <c r="O2132" s="127">
        <v>0</v>
      </c>
      <c r="P2132" s="127">
        <v>0</v>
      </c>
      <c r="Q2132" s="127">
        <v>0</v>
      </c>
      <c r="R2132" s="127">
        <v>0</v>
      </c>
      <c r="S2132" s="127">
        <v>0</v>
      </c>
      <c r="T2132" s="127">
        <v>0</v>
      </c>
      <c r="U2132" s="127">
        <v>0</v>
      </c>
      <c r="V2132" s="127">
        <v>0</v>
      </c>
      <c r="W2132" s="127">
        <v>0</v>
      </c>
      <c r="X2132" s="127">
        <v>0</v>
      </c>
      <c r="Y2132" s="127">
        <v>0</v>
      </c>
      <c r="Z2132" s="127">
        <v>0</v>
      </c>
      <c r="AA2132" s="127">
        <v>0</v>
      </c>
      <c r="AB2132" s="127">
        <v>0</v>
      </c>
      <c r="AC2132" s="127">
        <v>0</v>
      </c>
      <c r="AD2132" s="127">
        <v>0</v>
      </c>
      <c r="AE2132" s="127">
        <v>0</v>
      </c>
      <c r="AF2132" s="127">
        <v>0</v>
      </c>
      <c r="AG2132" s="127">
        <v>0</v>
      </c>
      <c r="AH2132" s="127">
        <v>0</v>
      </c>
    </row>
    <row r="2133" spans="1:34" x14ac:dyDescent="0.35">
      <c r="A2133" s="127" t="s">
        <v>2919</v>
      </c>
      <c r="B2133" s="127" t="s">
        <v>964</v>
      </c>
      <c r="C2133" s="127">
        <v>0</v>
      </c>
      <c r="D2133" s="127">
        <v>0</v>
      </c>
      <c r="E2133" s="127">
        <v>0</v>
      </c>
      <c r="F2133" s="127">
        <v>0</v>
      </c>
      <c r="G2133" s="127">
        <v>0</v>
      </c>
      <c r="H2133" s="127">
        <v>0</v>
      </c>
      <c r="I2133" s="127">
        <v>0</v>
      </c>
      <c r="J2133" s="127">
        <v>0</v>
      </c>
      <c r="K2133" s="127">
        <v>0</v>
      </c>
      <c r="L2133" s="127">
        <v>0</v>
      </c>
      <c r="M2133" s="127">
        <v>0</v>
      </c>
      <c r="N2133" s="127">
        <v>0</v>
      </c>
      <c r="O2133" s="127">
        <v>0</v>
      </c>
      <c r="P2133" s="127">
        <v>0</v>
      </c>
      <c r="Q2133" s="127">
        <v>0</v>
      </c>
      <c r="R2133" s="127">
        <v>0</v>
      </c>
      <c r="S2133" s="127">
        <v>0</v>
      </c>
      <c r="T2133" s="127">
        <v>0</v>
      </c>
      <c r="U2133" s="127">
        <v>0</v>
      </c>
      <c r="V2133" s="127">
        <v>0</v>
      </c>
      <c r="W2133" s="127">
        <v>0</v>
      </c>
      <c r="X2133" s="127">
        <v>0</v>
      </c>
      <c r="Y2133" s="127">
        <v>0</v>
      </c>
      <c r="Z2133" s="127">
        <v>0</v>
      </c>
      <c r="AA2133" s="127">
        <v>0</v>
      </c>
      <c r="AB2133" s="127">
        <v>0</v>
      </c>
      <c r="AC2133" s="127">
        <v>0</v>
      </c>
      <c r="AD2133" s="127">
        <v>0</v>
      </c>
      <c r="AE2133" s="127">
        <v>0</v>
      </c>
      <c r="AF2133" s="127">
        <v>0</v>
      </c>
      <c r="AG2133" s="127">
        <v>0</v>
      </c>
      <c r="AH2133" s="127">
        <v>0</v>
      </c>
    </row>
    <row r="2134" spans="1:34" x14ac:dyDescent="0.35">
      <c r="A2134" s="127" t="s">
        <v>2920</v>
      </c>
      <c r="B2134" s="127" t="s">
        <v>964</v>
      </c>
      <c r="C2134" s="127">
        <v>0</v>
      </c>
      <c r="D2134" s="127">
        <v>0</v>
      </c>
      <c r="E2134" s="127">
        <v>0</v>
      </c>
      <c r="F2134" s="127">
        <v>0</v>
      </c>
      <c r="G2134" s="127">
        <v>0</v>
      </c>
      <c r="H2134" s="127">
        <v>0</v>
      </c>
      <c r="I2134" s="127">
        <v>0</v>
      </c>
      <c r="J2134" s="127">
        <v>0</v>
      </c>
      <c r="K2134" s="127">
        <v>0</v>
      </c>
      <c r="L2134" s="127">
        <v>0</v>
      </c>
      <c r="M2134" s="127">
        <v>0</v>
      </c>
      <c r="N2134" s="127">
        <v>0</v>
      </c>
      <c r="O2134" s="127">
        <v>0</v>
      </c>
      <c r="P2134" s="127">
        <v>0</v>
      </c>
      <c r="Q2134" s="127">
        <v>0</v>
      </c>
      <c r="R2134" s="127">
        <v>0</v>
      </c>
      <c r="S2134" s="127">
        <v>0</v>
      </c>
      <c r="T2134" s="127">
        <v>0</v>
      </c>
      <c r="U2134" s="127">
        <v>0</v>
      </c>
      <c r="V2134" s="127">
        <v>0</v>
      </c>
      <c r="W2134" s="127">
        <v>0</v>
      </c>
      <c r="X2134" s="127">
        <v>0</v>
      </c>
      <c r="Y2134" s="127">
        <v>0</v>
      </c>
      <c r="Z2134" s="127">
        <v>0</v>
      </c>
      <c r="AA2134" s="127">
        <v>0</v>
      </c>
      <c r="AB2134" s="127">
        <v>0</v>
      </c>
      <c r="AC2134" s="127">
        <v>0</v>
      </c>
      <c r="AD2134" s="127">
        <v>0</v>
      </c>
      <c r="AE2134" s="127">
        <v>0</v>
      </c>
      <c r="AF2134" s="127">
        <v>0</v>
      </c>
      <c r="AG2134" s="127">
        <v>0</v>
      </c>
      <c r="AH2134" s="127">
        <v>0</v>
      </c>
    </row>
    <row r="2135" spans="1:34" x14ac:dyDescent="0.35">
      <c r="A2135" s="127" t="s">
        <v>2921</v>
      </c>
      <c r="B2135" s="127" t="s">
        <v>964</v>
      </c>
      <c r="C2135" s="127">
        <v>0</v>
      </c>
      <c r="D2135" s="127">
        <v>0</v>
      </c>
      <c r="E2135" s="127">
        <v>0</v>
      </c>
      <c r="F2135" s="127">
        <v>0</v>
      </c>
      <c r="G2135" s="127">
        <v>0</v>
      </c>
      <c r="H2135" s="127">
        <v>0</v>
      </c>
      <c r="I2135" s="127">
        <v>0</v>
      </c>
      <c r="J2135" s="127">
        <v>0</v>
      </c>
      <c r="K2135" s="127">
        <v>0</v>
      </c>
      <c r="L2135" s="127">
        <v>0</v>
      </c>
      <c r="M2135" s="127">
        <v>0</v>
      </c>
      <c r="N2135" s="127">
        <v>0</v>
      </c>
      <c r="O2135" s="127">
        <v>0</v>
      </c>
      <c r="P2135" s="127">
        <v>0</v>
      </c>
      <c r="Q2135" s="127">
        <v>0</v>
      </c>
      <c r="R2135" s="127">
        <v>0</v>
      </c>
      <c r="S2135" s="127">
        <v>0</v>
      </c>
      <c r="T2135" s="127">
        <v>0</v>
      </c>
      <c r="U2135" s="127">
        <v>0</v>
      </c>
      <c r="V2135" s="127">
        <v>0</v>
      </c>
      <c r="W2135" s="127">
        <v>0</v>
      </c>
      <c r="X2135" s="127">
        <v>0</v>
      </c>
      <c r="Y2135" s="127">
        <v>0</v>
      </c>
      <c r="Z2135" s="127">
        <v>0</v>
      </c>
      <c r="AA2135" s="127">
        <v>0</v>
      </c>
      <c r="AB2135" s="127">
        <v>0</v>
      </c>
      <c r="AC2135" s="127">
        <v>0</v>
      </c>
      <c r="AD2135" s="127">
        <v>0</v>
      </c>
      <c r="AE2135" s="127">
        <v>0</v>
      </c>
      <c r="AF2135" s="127">
        <v>0</v>
      </c>
      <c r="AG2135" s="127">
        <v>0</v>
      </c>
      <c r="AH2135" s="127">
        <v>0</v>
      </c>
    </row>
    <row r="2136" spans="1:34" x14ac:dyDescent="0.35">
      <c r="A2136" s="127" t="s">
        <v>2922</v>
      </c>
      <c r="B2136" s="127" t="s">
        <v>964</v>
      </c>
      <c r="C2136" s="127">
        <v>0</v>
      </c>
      <c r="D2136" s="127">
        <v>0</v>
      </c>
      <c r="E2136" s="127">
        <v>0</v>
      </c>
      <c r="F2136" s="127">
        <v>0</v>
      </c>
      <c r="G2136" s="127">
        <v>0</v>
      </c>
      <c r="H2136" s="127">
        <v>0</v>
      </c>
      <c r="I2136" s="127">
        <v>0</v>
      </c>
      <c r="J2136" s="127">
        <v>0</v>
      </c>
      <c r="K2136" s="127">
        <v>0</v>
      </c>
      <c r="L2136" s="127">
        <v>0</v>
      </c>
      <c r="M2136" s="127">
        <v>0</v>
      </c>
      <c r="N2136" s="127">
        <v>0</v>
      </c>
      <c r="O2136" s="127">
        <v>0</v>
      </c>
      <c r="P2136" s="127">
        <v>0</v>
      </c>
      <c r="Q2136" s="127">
        <v>0</v>
      </c>
      <c r="R2136" s="127">
        <v>0</v>
      </c>
      <c r="S2136" s="127">
        <v>0</v>
      </c>
      <c r="T2136" s="127">
        <v>0</v>
      </c>
      <c r="U2136" s="127">
        <v>0</v>
      </c>
      <c r="V2136" s="127">
        <v>0</v>
      </c>
      <c r="W2136" s="127">
        <v>0</v>
      </c>
      <c r="X2136" s="127">
        <v>0</v>
      </c>
      <c r="Y2136" s="127">
        <v>0</v>
      </c>
      <c r="Z2136" s="127">
        <v>0</v>
      </c>
      <c r="AA2136" s="127">
        <v>0</v>
      </c>
      <c r="AB2136" s="127">
        <v>0</v>
      </c>
      <c r="AC2136" s="127">
        <v>0</v>
      </c>
      <c r="AD2136" s="127">
        <v>0</v>
      </c>
      <c r="AE2136" s="127">
        <v>0</v>
      </c>
      <c r="AF2136" s="127">
        <v>0</v>
      </c>
      <c r="AG2136" s="127">
        <v>0</v>
      </c>
      <c r="AH2136" s="127">
        <v>0</v>
      </c>
    </row>
    <row r="2137" spans="1:34" x14ac:dyDescent="0.35">
      <c r="A2137" s="127" t="s">
        <v>2923</v>
      </c>
      <c r="B2137" s="127" t="s">
        <v>964</v>
      </c>
      <c r="C2137" s="127">
        <v>0</v>
      </c>
      <c r="D2137" s="127">
        <v>0</v>
      </c>
      <c r="E2137" s="127">
        <v>0</v>
      </c>
      <c r="F2137" s="127">
        <v>0</v>
      </c>
      <c r="G2137" s="127">
        <v>0</v>
      </c>
      <c r="H2137" s="127">
        <v>0</v>
      </c>
      <c r="I2137" s="127">
        <v>0</v>
      </c>
      <c r="J2137" s="127">
        <v>0</v>
      </c>
      <c r="K2137" s="127">
        <v>0</v>
      </c>
      <c r="L2137" s="127">
        <v>0</v>
      </c>
      <c r="M2137" s="127">
        <v>0</v>
      </c>
      <c r="N2137" s="127">
        <v>0</v>
      </c>
      <c r="O2137" s="127">
        <v>0</v>
      </c>
      <c r="P2137" s="127">
        <v>0</v>
      </c>
      <c r="Q2137" s="127">
        <v>0</v>
      </c>
      <c r="R2137" s="127">
        <v>0</v>
      </c>
      <c r="S2137" s="127">
        <v>0</v>
      </c>
      <c r="T2137" s="127">
        <v>0</v>
      </c>
      <c r="U2137" s="127">
        <v>0</v>
      </c>
      <c r="V2137" s="127">
        <v>0</v>
      </c>
      <c r="W2137" s="127">
        <v>0</v>
      </c>
      <c r="X2137" s="127">
        <v>0</v>
      </c>
      <c r="Y2137" s="127">
        <v>0</v>
      </c>
      <c r="Z2137" s="127">
        <v>0</v>
      </c>
      <c r="AA2137" s="127">
        <v>0</v>
      </c>
      <c r="AB2137" s="127">
        <v>0</v>
      </c>
      <c r="AC2137" s="127">
        <v>0</v>
      </c>
      <c r="AD2137" s="127">
        <v>0</v>
      </c>
      <c r="AE2137" s="127">
        <v>0</v>
      </c>
      <c r="AF2137" s="127">
        <v>0</v>
      </c>
      <c r="AG2137" s="127">
        <v>0</v>
      </c>
      <c r="AH2137" s="127">
        <v>0</v>
      </c>
    </row>
    <row r="2138" spans="1:34" x14ac:dyDescent="0.35">
      <c r="A2138" s="127" t="s">
        <v>2924</v>
      </c>
      <c r="B2138" s="127" t="s">
        <v>964</v>
      </c>
      <c r="C2138" s="127">
        <v>0</v>
      </c>
      <c r="D2138" s="127">
        <v>0</v>
      </c>
      <c r="E2138" s="127">
        <v>0</v>
      </c>
      <c r="F2138" s="127">
        <v>0</v>
      </c>
      <c r="G2138" s="127">
        <v>0</v>
      </c>
      <c r="H2138" s="127">
        <v>0</v>
      </c>
      <c r="I2138" s="127">
        <v>0</v>
      </c>
      <c r="J2138" s="127">
        <v>0</v>
      </c>
      <c r="K2138" s="127">
        <v>0</v>
      </c>
      <c r="L2138" s="127">
        <v>0</v>
      </c>
      <c r="M2138" s="127">
        <v>0</v>
      </c>
      <c r="N2138" s="127">
        <v>0</v>
      </c>
      <c r="O2138" s="127">
        <v>0</v>
      </c>
      <c r="P2138" s="127">
        <v>0</v>
      </c>
      <c r="Q2138" s="127">
        <v>0</v>
      </c>
      <c r="R2138" s="127">
        <v>0</v>
      </c>
      <c r="S2138" s="127">
        <v>0</v>
      </c>
      <c r="T2138" s="127">
        <v>0</v>
      </c>
      <c r="U2138" s="127">
        <v>0</v>
      </c>
      <c r="V2138" s="127">
        <v>0</v>
      </c>
      <c r="W2138" s="127">
        <v>0</v>
      </c>
      <c r="X2138" s="127">
        <v>0</v>
      </c>
      <c r="Y2138" s="127">
        <v>0</v>
      </c>
      <c r="Z2138" s="127">
        <v>0</v>
      </c>
      <c r="AA2138" s="127">
        <v>0</v>
      </c>
      <c r="AB2138" s="127">
        <v>0</v>
      </c>
      <c r="AC2138" s="127">
        <v>0</v>
      </c>
      <c r="AD2138" s="127">
        <v>0</v>
      </c>
      <c r="AE2138" s="127">
        <v>0</v>
      </c>
      <c r="AF2138" s="127">
        <v>0</v>
      </c>
      <c r="AG2138" s="127">
        <v>0</v>
      </c>
      <c r="AH2138" s="127">
        <v>0</v>
      </c>
    </row>
    <row r="2139" spans="1:34" x14ac:dyDescent="0.35">
      <c r="A2139" s="127" t="s">
        <v>1975</v>
      </c>
      <c r="B2139" s="127" t="s">
        <v>964</v>
      </c>
      <c r="C2139" s="127">
        <v>0</v>
      </c>
      <c r="D2139" s="127">
        <v>0</v>
      </c>
      <c r="E2139" s="127">
        <v>0</v>
      </c>
      <c r="F2139" s="127">
        <v>0</v>
      </c>
      <c r="G2139" s="127">
        <v>0</v>
      </c>
      <c r="H2139" s="127">
        <v>0</v>
      </c>
      <c r="I2139" s="127">
        <v>0</v>
      </c>
      <c r="J2139" s="127">
        <v>0</v>
      </c>
      <c r="K2139" s="127">
        <v>0</v>
      </c>
      <c r="L2139" s="127">
        <v>0</v>
      </c>
      <c r="M2139" s="127">
        <v>0</v>
      </c>
      <c r="N2139" s="127">
        <v>0</v>
      </c>
      <c r="O2139" s="127">
        <v>0</v>
      </c>
      <c r="P2139" s="127">
        <v>0</v>
      </c>
      <c r="Q2139" s="127">
        <v>0</v>
      </c>
      <c r="R2139" s="127">
        <v>0</v>
      </c>
      <c r="S2139" s="127">
        <v>0</v>
      </c>
      <c r="T2139" s="127">
        <v>0</v>
      </c>
      <c r="U2139" s="127">
        <v>0</v>
      </c>
      <c r="V2139" s="127">
        <v>0</v>
      </c>
      <c r="W2139" s="127">
        <v>0</v>
      </c>
      <c r="X2139" s="127">
        <v>0</v>
      </c>
      <c r="Y2139" s="127">
        <v>0</v>
      </c>
      <c r="Z2139" s="127">
        <v>0</v>
      </c>
      <c r="AA2139" s="127">
        <v>0</v>
      </c>
      <c r="AB2139" s="127">
        <v>0</v>
      </c>
      <c r="AC2139" s="127">
        <v>0</v>
      </c>
      <c r="AD2139" s="127">
        <v>0</v>
      </c>
      <c r="AE2139" s="127">
        <v>0</v>
      </c>
      <c r="AF2139" s="127">
        <v>0</v>
      </c>
      <c r="AG2139" s="127">
        <v>0</v>
      </c>
      <c r="AH2139" s="127">
        <v>0</v>
      </c>
    </row>
    <row r="2140" spans="1:34" x14ac:dyDescent="0.35">
      <c r="A2140" s="127" t="s">
        <v>1976</v>
      </c>
      <c r="B2140" s="127" t="s">
        <v>964</v>
      </c>
      <c r="C2140" s="127">
        <v>0</v>
      </c>
      <c r="D2140" s="127">
        <v>0</v>
      </c>
      <c r="E2140" s="127">
        <v>0</v>
      </c>
      <c r="F2140" s="127">
        <v>0</v>
      </c>
      <c r="G2140" s="127">
        <v>0</v>
      </c>
      <c r="H2140" s="127">
        <v>0</v>
      </c>
      <c r="I2140" s="127">
        <v>0</v>
      </c>
      <c r="J2140" s="127">
        <v>0</v>
      </c>
      <c r="K2140" s="127">
        <v>0</v>
      </c>
      <c r="L2140" s="127">
        <v>0</v>
      </c>
      <c r="M2140" s="127">
        <v>0</v>
      </c>
      <c r="N2140" s="127">
        <v>0</v>
      </c>
      <c r="O2140" s="127">
        <v>0</v>
      </c>
      <c r="P2140" s="127">
        <v>0</v>
      </c>
      <c r="Q2140" s="127">
        <v>0</v>
      </c>
      <c r="R2140" s="127">
        <v>0</v>
      </c>
      <c r="S2140" s="127">
        <v>0</v>
      </c>
      <c r="T2140" s="127">
        <v>0</v>
      </c>
      <c r="U2140" s="127">
        <v>0</v>
      </c>
      <c r="V2140" s="127">
        <v>0</v>
      </c>
      <c r="W2140" s="127">
        <v>0</v>
      </c>
      <c r="X2140" s="127">
        <v>0</v>
      </c>
      <c r="Y2140" s="127">
        <v>0</v>
      </c>
      <c r="Z2140" s="127">
        <v>0</v>
      </c>
      <c r="AA2140" s="127">
        <v>0</v>
      </c>
      <c r="AB2140" s="127">
        <v>0</v>
      </c>
      <c r="AC2140" s="127">
        <v>0</v>
      </c>
      <c r="AD2140" s="127">
        <v>0</v>
      </c>
      <c r="AE2140" s="127">
        <v>0</v>
      </c>
      <c r="AF2140" s="127">
        <v>0</v>
      </c>
      <c r="AG2140" s="127">
        <v>0</v>
      </c>
      <c r="AH2140" s="127">
        <v>0</v>
      </c>
    </row>
    <row r="2141" spans="1:34" x14ac:dyDescent="0.35">
      <c r="A2141" s="127" t="s">
        <v>1977</v>
      </c>
      <c r="B2141" s="127" t="s">
        <v>964</v>
      </c>
      <c r="C2141" s="127">
        <v>0</v>
      </c>
      <c r="D2141" s="127">
        <v>0</v>
      </c>
      <c r="E2141" s="127">
        <v>0</v>
      </c>
      <c r="F2141" s="127">
        <v>0</v>
      </c>
      <c r="G2141" s="127">
        <v>0</v>
      </c>
      <c r="H2141" s="127">
        <v>0</v>
      </c>
      <c r="I2141" s="127">
        <v>0</v>
      </c>
      <c r="J2141" s="127">
        <v>0</v>
      </c>
      <c r="K2141" s="127">
        <v>0</v>
      </c>
      <c r="L2141" s="127">
        <v>0</v>
      </c>
      <c r="M2141" s="127">
        <v>0</v>
      </c>
      <c r="N2141" s="127">
        <v>0</v>
      </c>
      <c r="O2141" s="127">
        <v>0</v>
      </c>
      <c r="P2141" s="127">
        <v>0</v>
      </c>
      <c r="Q2141" s="127">
        <v>0</v>
      </c>
      <c r="R2141" s="127">
        <v>0</v>
      </c>
      <c r="S2141" s="127">
        <v>0</v>
      </c>
      <c r="T2141" s="127">
        <v>0</v>
      </c>
      <c r="U2141" s="127">
        <v>0</v>
      </c>
      <c r="V2141" s="127">
        <v>0</v>
      </c>
      <c r="W2141" s="127">
        <v>0</v>
      </c>
      <c r="X2141" s="127">
        <v>0</v>
      </c>
      <c r="Y2141" s="127">
        <v>0</v>
      </c>
      <c r="Z2141" s="127">
        <v>0</v>
      </c>
      <c r="AA2141" s="127">
        <v>0</v>
      </c>
      <c r="AB2141" s="127">
        <v>0</v>
      </c>
      <c r="AC2141" s="127">
        <v>0</v>
      </c>
      <c r="AD2141" s="127">
        <v>0</v>
      </c>
      <c r="AE2141" s="127">
        <v>0</v>
      </c>
      <c r="AF2141" s="127">
        <v>0</v>
      </c>
      <c r="AG2141" s="127">
        <v>0</v>
      </c>
      <c r="AH2141" s="127">
        <v>0</v>
      </c>
    </row>
    <row r="2142" spans="1:34" x14ac:dyDescent="0.35">
      <c r="A2142" s="127" t="s">
        <v>1978</v>
      </c>
      <c r="B2142" s="127" t="s">
        <v>964</v>
      </c>
      <c r="C2142" s="127">
        <v>0</v>
      </c>
      <c r="D2142" s="127">
        <v>0</v>
      </c>
      <c r="E2142" s="127">
        <v>0</v>
      </c>
      <c r="F2142" s="127">
        <v>0</v>
      </c>
      <c r="G2142" s="127">
        <v>0</v>
      </c>
      <c r="H2142" s="127">
        <v>0</v>
      </c>
      <c r="I2142" s="127">
        <v>0</v>
      </c>
      <c r="J2142" s="127">
        <v>0</v>
      </c>
      <c r="K2142" s="127">
        <v>0</v>
      </c>
      <c r="L2142" s="127">
        <v>0</v>
      </c>
      <c r="M2142" s="127">
        <v>0</v>
      </c>
      <c r="N2142" s="127">
        <v>0</v>
      </c>
      <c r="O2142" s="127">
        <v>0</v>
      </c>
      <c r="P2142" s="127">
        <v>0</v>
      </c>
      <c r="Q2142" s="127">
        <v>0</v>
      </c>
      <c r="R2142" s="127">
        <v>0</v>
      </c>
      <c r="S2142" s="127">
        <v>0</v>
      </c>
      <c r="T2142" s="127">
        <v>0</v>
      </c>
      <c r="U2142" s="127">
        <v>0</v>
      </c>
      <c r="V2142" s="127">
        <v>0</v>
      </c>
      <c r="W2142" s="127">
        <v>0</v>
      </c>
      <c r="X2142" s="127">
        <v>0</v>
      </c>
      <c r="Y2142" s="127">
        <v>0</v>
      </c>
      <c r="Z2142" s="127">
        <v>0</v>
      </c>
      <c r="AA2142" s="127">
        <v>0</v>
      </c>
      <c r="AB2142" s="127">
        <v>0</v>
      </c>
      <c r="AC2142" s="127">
        <v>0</v>
      </c>
      <c r="AD2142" s="127">
        <v>0</v>
      </c>
      <c r="AE2142" s="127">
        <v>0</v>
      </c>
      <c r="AF2142" s="127">
        <v>0</v>
      </c>
      <c r="AG2142" s="127">
        <v>0</v>
      </c>
      <c r="AH2142" s="127">
        <v>0</v>
      </c>
    </row>
    <row r="2143" spans="1:34" x14ac:dyDescent="0.35">
      <c r="A2143" s="127" t="s">
        <v>1979</v>
      </c>
      <c r="B2143" s="127" t="s">
        <v>964</v>
      </c>
      <c r="C2143" s="127">
        <v>0</v>
      </c>
      <c r="D2143" s="127">
        <v>0</v>
      </c>
      <c r="E2143" s="127">
        <v>0</v>
      </c>
      <c r="F2143" s="127">
        <v>0</v>
      </c>
      <c r="G2143" s="127">
        <v>0</v>
      </c>
      <c r="H2143" s="127">
        <v>0</v>
      </c>
      <c r="I2143" s="127">
        <v>0</v>
      </c>
      <c r="J2143" s="127">
        <v>0</v>
      </c>
      <c r="K2143" s="127">
        <v>0</v>
      </c>
      <c r="L2143" s="127">
        <v>0</v>
      </c>
      <c r="M2143" s="127">
        <v>0</v>
      </c>
      <c r="N2143" s="127">
        <v>0</v>
      </c>
      <c r="O2143" s="127">
        <v>0</v>
      </c>
      <c r="P2143" s="127">
        <v>0</v>
      </c>
      <c r="Q2143" s="127">
        <v>0</v>
      </c>
      <c r="R2143" s="127">
        <v>0</v>
      </c>
      <c r="S2143" s="127">
        <v>0</v>
      </c>
      <c r="T2143" s="127">
        <v>0</v>
      </c>
      <c r="U2143" s="127">
        <v>0</v>
      </c>
      <c r="V2143" s="127">
        <v>0</v>
      </c>
      <c r="W2143" s="127">
        <v>0</v>
      </c>
      <c r="X2143" s="127">
        <v>0</v>
      </c>
      <c r="Y2143" s="127">
        <v>0</v>
      </c>
      <c r="Z2143" s="127">
        <v>0</v>
      </c>
      <c r="AA2143" s="127">
        <v>0</v>
      </c>
      <c r="AB2143" s="127">
        <v>0</v>
      </c>
      <c r="AC2143" s="127">
        <v>0</v>
      </c>
      <c r="AD2143" s="127">
        <v>0</v>
      </c>
      <c r="AE2143" s="127">
        <v>0</v>
      </c>
      <c r="AF2143" s="127">
        <v>0</v>
      </c>
      <c r="AG2143" s="127">
        <v>0</v>
      </c>
      <c r="AH2143" s="127">
        <v>0</v>
      </c>
    </row>
    <row r="2144" spans="1:34" x14ac:dyDescent="0.35">
      <c r="A2144" s="127" t="s">
        <v>1980</v>
      </c>
      <c r="B2144" s="127" t="s">
        <v>964</v>
      </c>
      <c r="C2144" s="127">
        <v>0</v>
      </c>
      <c r="D2144" s="127">
        <v>0</v>
      </c>
      <c r="E2144" s="127">
        <v>0</v>
      </c>
      <c r="F2144" s="127">
        <v>0</v>
      </c>
      <c r="G2144" s="127">
        <v>0</v>
      </c>
      <c r="H2144" s="127">
        <v>0</v>
      </c>
      <c r="I2144" s="127">
        <v>0</v>
      </c>
      <c r="J2144" s="127">
        <v>0</v>
      </c>
      <c r="K2144" s="127">
        <v>0</v>
      </c>
      <c r="L2144" s="127">
        <v>0</v>
      </c>
      <c r="M2144" s="127">
        <v>0</v>
      </c>
      <c r="N2144" s="127">
        <v>0</v>
      </c>
      <c r="O2144" s="127">
        <v>0</v>
      </c>
      <c r="P2144" s="127">
        <v>0</v>
      </c>
      <c r="Q2144" s="127">
        <v>0</v>
      </c>
      <c r="R2144" s="127">
        <v>0</v>
      </c>
      <c r="S2144" s="127">
        <v>0</v>
      </c>
      <c r="T2144" s="127">
        <v>0</v>
      </c>
      <c r="U2144" s="127">
        <v>0</v>
      </c>
      <c r="V2144" s="127">
        <v>0</v>
      </c>
      <c r="W2144" s="127">
        <v>0</v>
      </c>
      <c r="X2144" s="127">
        <v>0</v>
      </c>
      <c r="Y2144" s="127">
        <v>0</v>
      </c>
      <c r="Z2144" s="127">
        <v>0</v>
      </c>
      <c r="AA2144" s="127">
        <v>0</v>
      </c>
      <c r="AB2144" s="127">
        <v>0</v>
      </c>
      <c r="AC2144" s="127">
        <v>0</v>
      </c>
      <c r="AD2144" s="127">
        <v>0</v>
      </c>
      <c r="AE2144" s="127">
        <v>0</v>
      </c>
      <c r="AF2144" s="127">
        <v>0</v>
      </c>
      <c r="AG2144" s="127">
        <v>0</v>
      </c>
      <c r="AH2144" s="127">
        <v>0</v>
      </c>
    </row>
    <row r="2145" spans="1:34" x14ac:dyDescent="0.35">
      <c r="A2145" s="127" t="s">
        <v>1981</v>
      </c>
      <c r="B2145" s="127" t="s">
        <v>964</v>
      </c>
      <c r="C2145" s="128">
        <v>11323500000000</v>
      </c>
      <c r="D2145" s="128">
        <v>9260060000000</v>
      </c>
      <c r="E2145" s="128">
        <v>11604200000000</v>
      </c>
      <c r="F2145" s="128">
        <v>13294800000000</v>
      </c>
      <c r="G2145" s="128">
        <v>14874800000000</v>
      </c>
      <c r="H2145" s="128">
        <v>16254900000000</v>
      </c>
      <c r="I2145" s="128">
        <v>17530000000000</v>
      </c>
      <c r="J2145" s="128">
        <v>18726000000000</v>
      </c>
      <c r="K2145" s="128">
        <v>19865200000000</v>
      </c>
      <c r="L2145" s="128">
        <v>21238900000000</v>
      </c>
      <c r="M2145" s="128">
        <v>22573900000000</v>
      </c>
      <c r="N2145" s="128">
        <v>23902100000000</v>
      </c>
      <c r="O2145" s="128">
        <v>25216100000000</v>
      </c>
      <c r="P2145" s="128">
        <v>26520100000000</v>
      </c>
      <c r="Q2145" s="128">
        <v>27950600000000</v>
      </c>
      <c r="R2145" s="128">
        <v>29372000000000</v>
      </c>
      <c r="S2145" s="128">
        <v>30794500000000</v>
      </c>
      <c r="T2145" s="128">
        <v>32203200000000</v>
      </c>
      <c r="U2145" s="128">
        <v>33609100000000</v>
      </c>
      <c r="V2145" s="128">
        <v>35204400000000</v>
      </c>
      <c r="W2145" s="128">
        <v>36778200000000</v>
      </c>
      <c r="X2145" s="128">
        <v>38334800000000</v>
      </c>
      <c r="Y2145" s="128">
        <v>39884900000000</v>
      </c>
      <c r="Z2145" s="128">
        <v>41426100000000</v>
      </c>
      <c r="AA2145" s="128">
        <v>43026200000000</v>
      </c>
      <c r="AB2145" s="128">
        <v>44621500000000</v>
      </c>
      <c r="AC2145" s="128">
        <v>46202900000000</v>
      </c>
      <c r="AD2145" s="128">
        <v>47789100000000</v>
      </c>
      <c r="AE2145" s="128">
        <v>49379000000000</v>
      </c>
      <c r="AF2145" s="128">
        <v>50974500000000</v>
      </c>
      <c r="AG2145" s="128">
        <v>52569800000000</v>
      </c>
      <c r="AH2145" s="128">
        <v>54144500000000</v>
      </c>
    </row>
    <row r="2146" spans="1:34" x14ac:dyDescent="0.35">
      <c r="A2146" s="127" t="s">
        <v>1982</v>
      </c>
      <c r="B2146" s="127" t="s">
        <v>964</v>
      </c>
      <c r="C2146" s="127">
        <v>0</v>
      </c>
      <c r="D2146" s="127">
        <v>0</v>
      </c>
      <c r="E2146" s="127">
        <v>0</v>
      </c>
      <c r="F2146" s="127">
        <v>0</v>
      </c>
      <c r="G2146" s="127">
        <v>0</v>
      </c>
      <c r="H2146" s="127">
        <v>0</v>
      </c>
      <c r="I2146" s="127">
        <v>0</v>
      </c>
      <c r="J2146" s="127">
        <v>0</v>
      </c>
      <c r="K2146" s="127">
        <v>0</v>
      </c>
      <c r="L2146" s="127">
        <v>0</v>
      </c>
      <c r="M2146" s="127">
        <v>0</v>
      </c>
      <c r="N2146" s="127">
        <v>0</v>
      </c>
      <c r="O2146" s="127">
        <v>0</v>
      </c>
      <c r="P2146" s="127">
        <v>0</v>
      </c>
      <c r="Q2146" s="127">
        <v>0</v>
      </c>
      <c r="R2146" s="127">
        <v>0</v>
      </c>
      <c r="S2146" s="127">
        <v>0</v>
      </c>
      <c r="T2146" s="127">
        <v>0</v>
      </c>
      <c r="U2146" s="127">
        <v>0</v>
      </c>
      <c r="V2146" s="127">
        <v>0</v>
      </c>
      <c r="W2146" s="127">
        <v>0</v>
      </c>
      <c r="X2146" s="127">
        <v>0</v>
      </c>
      <c r="Y2146" s="127">
        <v>0</v>
      </c>
      <c r="Z2146" s="127">
        <v>0</v>
      </c>
      <c r="AA2146" s="127">
        <v>0</v>
      </c>
      <c r="AB2146" s="127">
        <v>0</v>
      </c>
      <c r="AC2146" s="127">
        <v>0</v>
      </c>
      <c r="AD2146" s="127">
        <v>0</v>
      </c>
      <c r="AE2146" s="127">
        <v>0</v>
      </c>
      <c r="AF2146" s="127">
        <v>0</v>
      </c>
      <c r="AG2146" s="127">
        <v>0</v>
      </c>
      <c r="AH2146" s="127">
        <v>0</v>
      </c>
    </row>
    <row r="2147" spans="1:34" x14ac:dyDescent="0.35">
      <c r="A2147" s="127" t="s">
        <v>1983</v>
      </c>
      <c r="B2147" s="127" t="s">
        <v>964</v>
      </c>
      <c r="C2147" s="127">
        <v>0</v>
      </c>
      <c r="D2147" s="127">
        <v>0</v>
      </c>
      <c r="E2147" s="127">
        <v>0</v>
      </c>
      <c r="F2147" s="127">
        <v>0</v>
      </c>
      <c r="G2147" s="127">
        <v>0</v>
      </c>
      <c r="H2147" s="127">
        <v>0</v>
      </c>
      <c r="I2147" s="127">
        <v>0</v>
      </c>
      <c r="J2147" s="127">
        <v>0</v>
      </c>
      <c r="K2147" s="127">
        <v>0</v>
      </c>
      <c r="L2147" s="127">
        <v>0</v>
      </c>
      <c r="M2147" s="127">
        <v>0</v>
      </c>
      <c r="N2147" s="127">
        <v>0</v>
      </c>
      <c r="O2147" s="127">
        <v>0</v>
      </c>
      <c r="P2147" s="127">
        <v>0</v>
      </c>
      <c r="Q2147" s="127">
        <v>0</v>
      </c>
      <c r="R2147" s="127">
        <v>0</v>
      </c>
      <c r="S2147" s="127">
        <v>0</v>
      </c>
      <c r="T2147" s="127">
        <v>0</v>
      </c>
      <c r="U2147" s="127">
        <v>0</v>
      </c>
      <c r="V2147" s="127">
        <v>0</v>
      </c>
      <c r="W2147" s="127">
        <v>0</v>
      </c>
      <c r="X2147" s="127">
        <v>0</v>
      </c>
      <c r="Y2147" s="127">
        <v>0</v>
      </c>
      <c r="Z2147" s="127">
        <v>0</v>
      </c>
      <c r="AA2147" s="127">
        <v>0</v>
      </c>
      <c r="AB2147" s="127">
        <v>0</v>
      </c>
      <c r="AC2147" s="127">
        <v>0</v>
      </c>
      <c r="AD2147" s="127">
        <v>0</v>
      </c>
      <c r="AE2147" s="127">
        <v>0</v>
      </c>
      <c r="AF2147" s="127">
        <v>0</v>
      </c>
      <c r="AG2147" s="127">
        <v>0</v>
      </c>
      <c r="AH2147" s="127">
        <v>0</v>
      </c>
    </row>
    <row r="2148" spans="1:34" x14ac:dyDescent="0.35">
      <c r="A2148" s="127" t="s">
        <v>1984</v>
      </c>
      <c r="B2148" s="127" t="s">
        <v>964</v>
      </c>
      <c r="C2148" s="127">
        <v>0</v>
      </c>
      <c r="D2148" s="127">
        <v>0</v>
      </c>
      <c r="E2148" s="127">
        <v>0</v>
      </c>
      <c r="F2148" s="127">
        <v>0</v>
      </c>
      <c r="G2148" s="127">
        <v>0</v>
      </c>
      <c r="H2148" s="127">
        <v>0</v>
      </c>
      <c r="I2148" s="127">
        <v>0</v>
      </c>
      <c r="J2148" s="127">
        <v>0</v>
      </c>
      <c r="K2148" s="127">
        <v>0</v>
      </c>
      <c r="L2148" s="127">
        <v>0</v>
      </c>
      <c r="M2148" s="127">
        <v>0</v>
      </c>
      <c r="N2148" s="127">
        <v>0</v>
      </c>
      <c r="O2148" s="127">
        <v>0</v>
      </c>
      <c r="P2148" s="127">
        <v>0</v>
      </c>
      <c r="Q2148" s="127">
        <v>0</v>
      </c>
      <c r="R2148" s="127">
        <v>0</v>
      </c>
      <c r="S2148" s="127">
        <v>0</v>
      </c>
      <c r="T2148" s="127">
        <v>0</v>
      </c>
      <c r="U2148" s="127">
        <v>0</v>
      </c>
      <c r="V2148" s="127">
        <v>0</v>
      </c>
      <c r="W2148" s="127">
        <v>0</v>
      </c>
      <c r="X2148" s="127">
        <v>0</v>
      </c>
      <c r="Y2148" s="127">
        <v>0</v>
      </c>
      <c r="Z2148" s="127">
        <v>0</v>
      </c>
      <c r="AA2148" s="127">
        <v>0</v>
      </c>
      <c r="AB2148" s="127">
        <v>0</v>
      </c>
      <c r="AC2148" s="127">
        <v>0</v>
      </c>
      <c r="AD2148" s="127">
        <v>0</v>
      </c>
      <c r="AE2148" s="127">
        <v>0</v>
      </c>
      <c r="AF2148" s="127">
        <v>0</v>
      </c>
      <c r="AG2148" s="127">
        <v>0</v>
      </c>
      <c r="AH2148" s="127">
        <v>0</v>
      </c>
    </row>
    <row r="2149" spans="1:34" x14ac:dyDescent="0.35">
      <c r="A2149" s="127" t="s">
        <v>1985</v>
      </c>
      <c r="B2149" s="127" t="s">
        <v>964</v>
      </c>
      <c r="C2149" s="127">
        <v>0</v>
      </c>
      <c r="D2149" s="127">
        <v>0</v>
      </c>
      <c r="E2149" s="127">
        <v>0</v>
      </c>
      <c r="F2149" s="127">
        <v>0</v>
      </c>
      <c r="G2149" s="127">
        <v>0</v>
      </c>
      <c r="H2149" s="127">
        <v>0</v>
      </c>
      <c r="I2149" s="127">
        <v>0</v>
      </c>
      <c r="J2149" s="127">
        <v>0</v>
      </c>
      <c r="K2149" s="127">
        <v>0</v>
      </c>
      <c r="L2149" s="127">
        <v>0</v>
      </c>
      <c r="M2149" s="127">
        <v>0</v>
      </c>
      <c r="N2149" s="127">
        <v>0</v>
      </c>
      <c r="O2149" s="127">
        <v>0</v>
      </c>
      <c r="P2149" s="127">
        <v>0</v>
      </c>
      <c r="Q2149" s="127">
        <v>0</v>
      </c>
      <c r="R2149" s="127">
        <v>0</v>
      </c>
      <c r="S2149" s="127">
        <v>0</v>
      </c>
      <c r="T2149" s="127">
        <v>0</v>
      </c>
      <c r="U2149" s="127">
        <v>0</v>
      </c>
      <c r="V2149" s="127">
        <v>0</v>
      </c>
      <c r="W2149" s="127">
        <v>0</v>
      </c>
      <c r="X2149" s="127">
        <v>0</v>
      </c>
      <c r="Y2149" s="127">
        <v>0</v>
      </c>
      <c r="Z2149" s="127">
        <v>0</v>
      </c>
      <c r="AA2149" s="127">
        <v>0</v>
      </c>
      <c r="AB2149" s="127">
        <v>0</v>
      </c>
      <c r="AC2149" s="127">
        <v>0</v>
      </c>
      <c r="AD2149" s="127">
        <v>0</v>
      </c>
      <c r="AE2149" s="127">
        <v>0</v>
      </c>
      <c r="AF2149" s="127">
        <v>0</v>
      </c>
      <c r="AG2149" s="127">
        <v>0</v>
      </c>
      <c r="AH2149" s="127">
        <v>0</v>
      </c>
    </row>
    <row r="2150" spans="1:34" x14ac:dyDescent="0.35">
      <c r="A2150" s="127" t="s">
        <v>1986</v>
      </c>
      <c r="B2150" s="127" t="s">
        <v>964</v>
      </c>
      <c r="C2150" s="127">
        <v>0</v>
      </c>
      <c r="D2150" s="127">
        <v>0</v>
      </c>
      <c r="E2150" s="127">
        <v>0</v>
      </c>
      <c r="F2150" s="127">
        <v>0</v>
      </c>
      <c r="G2150" s="127">
        <v>0</v>
      </c>
      <c r="H2150" s="127">
        <v>0</v>
      </c>
      <c r="I2150" s="127">
        <v>0</v>
      </c>
      <c r="J2150" s="127">
        <v>0</v>
      </c>
      <c r="K2150" s="127">
        <v>0</v>
      </c>
      <c r="L2150" s="127">
        <v>0</v>
      </c>
      <c r="M2150" s="127">
        <v>0</v>
      </c>
      <c r="N2150" s="127">
        <v>0</v>
      </c>
      <c r="O2150" s="127">
        <v>0</v>
      </c>
      <c r="P2150" s="127">
        <v>0</v>
      </c>
      <c r="Q2150" s="127">
        <v>0</v>
      </c>
      <c r="R2150" s="127">
        <v>0</v>
      </c>
      <c r="S2150" s="127">
        <v>0</v>
      </c>
      <c r="T2150" s="127">
        <v>0</v>
      </c>
      <c r="U2150" s="127">
        <v>0</v>
      </c>
      <c r="V2150" s="127">
        <v>0</v>
      </c>
      <c r="W2150" s="127">
        <v>0</v>
      </c>
      <c r="X2150" s="127">
        <v>0</v>
      </c>
      <c r="Y2150" s="127">
        <v>0</v>
      </c>
      <c r="Z2150" s="127">
        <v>0</v>
      </c>
      <c r="AA2150" s="127">
        <v>0</v>
      </c>
      <c r="AB2150" s="127">
        <v>0</v>
      </c>
      <c r="AC2150" s="127">
        <v>0</v>
      </c>
      <c r="AD2150" s="127">
        <v>0</v>
      </c>
      <c r="AE2150" s="127">
        <v>0</v>
      </c>
      <c r="AF2150" s="127">
        <v>0</v>
      </c>
      <c r="AG2150" s="127">
        <v>0</v>
      </c>
      <c r="AH2150" s="127">
        <v>0</v>
      </c>
    </row>
    <row r="2151" spans="1:34" x14ac:dyDescent="0.35">
      <c r="A2151" s="127" t="s">
        <v>1987</v>
      </c>
      <c r="B2151" s="127" t="s">
        <v>964</v>
      </c>
      <c r="C2151" s="127">
        <v>0</v>
      </c>
      <c r="D2151" s="127">
        <v>0</v>
      </c>
      <c r="E2151" s="127">
        <v>0</v>
      </c>
      <c r="F2151" s="127">
        <v>0</v>
      </c>
      <c r="G2151" s="127">
        <v>0</v>
      </c>
      <c r="H2151" s="127">
        <v>0</v>
      </c>
      <c r="I2151" s="127">
        <v>0</v>
      </c>
      <c r="J2151" s="127">
        <v>0</v>
      </c>
      <c r="K2151" s="127">
        <v>0</v>
      </c>
      <c r="L2151" s="127">
        <v>0</v>
      </c>
      <c r="M2151" s="127">
        <v>0</v>
      </c>
      <c r="N2151" s="127">
        <v>0</v>
      </c>
      <c r="O2151" s="127">
        <v>0</v>
      </c>
      <c r="P2151" s="127">
        <v>0</v>
      </c>
      <c r="Q2151" s="127">
        <v>0</v>
      </c>
      <c r="R2151" s="127">
        <v>0</v>
      </c>
      <c r="S2151" s="127">
        <v>0</v>
      </c>
      <c r="T2151" s="127">
        <v>0</v>
      </c>
      <c r="U2151" s="127">
        <v>0</v>
      </c>
      <c r="V2151" s="127">
        <v>0</v>
      </c>
      <c r="W2151" s="127">
        <v>0</v>
      </c>
      <c r="X2151" s="127">
        <v>0</v>
      </c>
      <c r="Y2151" s="127">
        <v>0</v>
      </c>
      <c r="Z2151" s="127">
        <v>0</v>
      </c>
      <c r="AA2151" s="127">
        <v>0</v>
      </c>
      <c r="AB2151" s="127">
        <v>0</v>
      </c>
      <c r="AC2151" s="127">
        <v>0</v>
      </c>
      <c r="AD2151" s="127">
        <v>0</v>
      </c>
      <c r="AE2151" s="127">
        <v>0</v>
      </c>
      <c r="AF2151" s="127">
        <v>0</v>
      </c>
      <c r="AG2151" s="127">
        <v>0</v>
      </c>
      <c r="AH2151" s="127">
        <v>0</v>
      </c>
    </row>
    <row r="2152" spans="1:34" x14ac:dyDescent="0.35">
      <c r="A2152" s="127" t="s">
        <v>1988</v>
      </c>
      <c r="B2152" s="127" t="s">
        <v>964</v>
      </c>
      <c r="C2152" s="127">
        <v>0</v>
      </c>
      <c r="D2152" s="127">
        <v>0</v>
      </c>
      <c r="E2152" s="127">
        <v>0</v>
      </c>
      <c r="F2152" s="127">
        <v>0</v>
      </c>
      <c r="G2152" s="127">
        <v>0</v>
      </c>
      <c r="H2152" s="127">
        <v>0</v>
      </c>
      <c r="I2152" s="127">
        <v>0</v>
      </c>
      <c r="J2152" s="127">
        <v>0</v>
      </c>
      <c r="K2152" s="127">
        <v>0</v>
      </c>
      <c r="L2152" s="127">
        <v>0</v>
      </c>
      <c r="M2152" s="127">
        <v>0</v>
      </c>
      <c r="N2152" s="127">
        <v>0</v>
      </c>
      <c r="O2152" s="127">
        <v>0</v>
      </c>
      <c r="P2152" s="127">
        <v>0</v>
      </c>
      <c r="Q2152" s="127">
        <v>0</v>
      </c>
      <c r="R2152" s="127">
        <v>0</v>
      </c>
      <c r="S2152" s="127">
        <v>0</v>
      </c>
      <c r="T2152" s="127">
        <v>0</v>
      </c>
      <c r="U2152" s="127">
        <v>0</v>
      </c>
      <c r="V2152" s="127">
        <v>0</v>
      </c>
      <c r="W2152" s="127">
        <v>0</v>
      </c>
      <c r="X2152" s="127">
        <v>0</v>
      </c>
      <c r="Y2152" s="127">
        <v>0</v>
      </c>
      <c r="Z2152" s="127">
        <v>0</v>
      </c>
      <c r="AA2152" s="127">
        <v>0</v>
      </c>
      <c r="AB2152" s="127">
        <v>0</v>
      </c>
      <c r="AC2152" s="127">
        <v>0</v>
      </c>
      <c r="AD2152" s="127">
        <v>0</v>
      </c>
      <c r="AE2152" s="127">
        <v>0</v>
      </c>
      <c r="AF2152" s="127">
        <v>0</v>
      </c>
      <c r="AG2152" s="127">
        <v>0</v>
      </c>
      <c r="AH2152" s="127">
        <v>0</v>
      </c>
    </row>
    <row r="2153" spans="1:34" x14ac:dyDescent="0.35">
      <c r="A2153" s="127" t="s">
        <v>1989</v>
      </c>
      <c r="B2153" s="127" t="s">
        <v>964</v>
      </c>
      <c r="C2153" s="127">
        <v>0</v>
      </c>
      <c r="D2153" s="127">
        <v>0</v>
      </c>
      <c r="E2153" s="127">
        <v>0</v>
      </c>
      <c r="F2153" s="127">
        <v>0</v>
      </c>
      <c r="G2153" s="127">
        <v>0</v>
      </c>
      <c r="H2153" s="127">
        <v>0</v>
      </c>
      <c r="I2153" s="127">
        <v>0</v>
      </c>
      <c r="J2153" s="127">
        <v>0</v>
      </c>
      <c r="K2153" s="127">
        <v>0</v>
      </c>
      <c r="L2153" s="127">
        <v>0</v>
      </c>
      <c r="M2153" s="127">
        <v>0</v>
      </c>
      <c r="N2153" s="127">
        <v>0</v>
      </c>
      <c r="O2153" s="127">
        <v>0</v>
      </c>
      <c r="P2153" s="127">
        <v>0</v>
      </c>
      <c r="Q2153" s="127">
        <v>0</v>
      </c>
      <c r="R2153" s="127">
        <v>0</v>
      </c>
      <c r="S2153" s="127">
        <v>0</v>
      </c>
      <c r="T2153" s="127">
        <v>0</v>
      </c>
      <c r="U2153" s="127">
        <v>0</v>
      </c>
      <c r="V2153" s="127">
        <v>0</v>
      </c>
      <c r="W2153" s="127">
        <v>0</v>
      </c>
      <c r="X2153" s="127">
        <v>0</v>
      </c>
      <c r="Y2153" s="127">
        <v>0</v>
      </c>
      <c r="Z2153" s="127">
        <v>0</v>
      </c>
      <c r="AA2153" s="127">
        <v>0</v>
      </c>
      <c r="AB2153" s="127">
        <v>0</v>
      </c>
      <c r="AC2153" s="127">
        <v>0</v>
      </c>
      <c r="AD2153" s="127">
        <v>0</v>
      </c>
      <c r="AE2153" s="127">
        <v>0</v>
      </c>
      <c r="AF2153" s="127">
        <v>0</v>
      </c>
      <c r="AG2153" s="127">
        <v>0</v>
      </c>
      <c r="AH2153" s="127">
        <v>0</v>
      </c>
    </row>
    <row r="2154" spans="1:34" x14ac:dyDescent="0.35">
      <c r="A2154" s="127" t="s">
        <v>1990</v>
      </c>
      <c r="B2154" s="127" t="s">
        <v>964</v>
      </c>
      <c r="C2154" s="127">
        <v>0</v>
      </c>
      <c r="D2154" s="127">
        <v>0</v>
      </c>
      <c r="E2154" s="127">
        <v>0</v>
      </c>
      <c r="F2154" s="127">
        <v>0</v>
      </c>
      <c r="G2154" s="127">
        <v>0</v>
      </c>
      <c r="H2154" s="127">
        <v>0</v>
      </c>
      <c r="I2154" s="127">
        <v>0</v>
      </c>
      <c r="J2154" s="127">
        <v>0</v>
      </c>
      <c r="K2154" s="127">
        <v>0</v>
      </c>
      <c r="L2154" s="127">
        <v>0</v>
      </c>
      <c r="M2154" s="127">
        <v>0</v>
      </c>
      <c r="N2154" s="127">
        <v>0</v>
      </c>
      <c r="O2154" s="127">
        <v>0</v>
      </c>
      <c r="P2154" s="127">
        <v>0</v>
      </c>
      <c r="Q2154" s="127">
        <v>0</v>
      </c>
      <c r="R2154" s="127">
        <v>0</v>
      </c>
      <c r="S2154" s="127">
        <v>0</v>
      </c>
      <c r="T2154" s="127">
        <v>0</v>
      </c>
      <c r="U2154" s="127">
        <v>0</v>
      </c>
      <c r="V2154" s="127">
        <v>0</v>
      </c>
      <c r="W2154" s="127">
        <v>0</v>
      </c>
      <c r="X2154" s="127">
        <v>0</v>
      </c>
      <c r="Y2154" s="127">
        <v>0</v>
      </c>
      <c r="Z2154" s="127">
        <v>0</v>
      </c>
      <c r="AA2154" s="127">
        <v>0</v>
      </c>
      <c r="AB2154" s="127">
        <v>0</v>
      </c>
      <c r="AC2154" s="127">
        <v>0</v>
      </c>
      <c r="AD2154" s="127">
        <v>0</v>
      </c>
      <c r="AE2154" s="127">
        <v>0</v>
      </c>
      <c r="AF2154" s="127">
        <v>0</v>
      </c>
      <c r="AG2154" s="127">
        <v>0</v>
      </c>
      <c r="AH2154" s="127">
        <v>0</v>
      </c>
    </row>
    <row r="2155" spans="1:34" x14ac:dyDescent="0.35">
      <c r="A2155" s="127" t="s">
        <v>1991</v>
      </c>
      <c r="B2155" s="127" t="s">
        <v>964</v>
      </c>
      <c r="C2155" s="128">
        <v>298262000000</v>
      </c>
      <c r="D2155" s="128">
        <v>240881000000</v>
      </c>
      <c r="E2155" s="128">
        <v>297355000000</v>
      </c>
      <c r="F2155" s="128">
        <v>335796000000</v>
      </c>
      <c r="G2155" s="128">
        <v>370589000000</v>
      </c>
      <c r="H2155" s="128">
        <v>400021000000</v>
      </c>
      <c r="I2155" s="128">
        <v>426123000000</v>
      </c>
      <c r="J2155" s="128">
        <v>449921000000</v>
      </c>
      <c r="K2155" s="128">
        <v>469544000000</v>
      </c>
      <c r="L2155" s="128">
        <v>497210000000</v>
      </c>
      <c r="M2155" s="128">
        <v>523290000000</v>
      </c>
      <c r="N2155" s="128">
        <v>546518000000</v>
      </c>
      <c r="O2155" s="128">
        <v>569136000000</v>
      </c>
      <c r="P2155" s="128">
        <v>591659000000</v>
      </c>
      <c r="Q2155" s="128">
        <v>614109000000</v>
      </c>
      <c r="R2155" s="128">
        <v>636713000000</v>
      </c>
      <c r="S2155" s="128">
        <v>658122000000</v>
      </c>
      <c r="T2155" s="128">
        <v>680248000000</v>
      </c>
      <c r="U2155" s="128">
        <v>702033000000</v>
      </c>
      <c r="V2155" s="128">
        <v>728950000000</v>
      </c>
      <c r="W2155" s="128">
        <v>756548000000</v>
      </c>
      <c r="X2155" s="128">
        <v>784176000000</v>
      </c>
      <c r="Y2155" s="128">
        <v>812574000000</v>
      </c>
      <c r="Z2155" s="128">
        <v>841805000000</v>
      </c>
      <c r="AA2155" s="128">
        <v>869670000000</v>
      </c>
      <c r="AB2155" s="128">
        <v>898583000000</v>
      </c>
      <c r="AC2155" s="128">
        <v>928050000000</v>
      </c>
      <c r="AD2155" s="128">
        <v>957916000000</v>
      </c>
      <c r="AE2155" s="128">
        <v>988333000000</v>
      </c>
      <c r="AF2155" s="128">
        <v>1019730000000</v>
      </c>
      <c r="AG2155" s="128">
        <v>1052010000000</v>
      </c>
      <c r="AH2155" s="128">
        <v>1085260000000</v>
      </c>
    </row>
    <row r="2156" spans="1:34" x14ac:dyDescent="0.35">
      <c r="A2156" s="127" t="s">
        <v>1992</v>
      </c>
      <c r="B2156" s="127" t="s">
        <v>964</v>
      </c>
      <c r="C2156" s="127">
        <v>0</v>
      </c>
      <c r="D2156" s="127">
        <v>0</v>
      </c>
      <c r="E2156" s="127">
        <v>0</v>
      </c>
      <c r="F2156" s="127">
        <v>0</v>
      </c>
      <c r="G2156" s="127">
        <v>0</v>
      </c>
      <c r="H2156" s="127">
        <v>0</v>
      </c>
      <c r="I2156" s="127">
        <v>0</v>
      </c>
      <c r="J2156" s="127">
        <v>0</v>
      </c>
      <c r="K2156" s="127">
        <v>0</v>
      </c>
      <c r="L2156" s="127">
        <v>0</v>
      </c>
      <c r="M2156" s="127">
        <v>0</v>
      </c>
      <c r="N2156" s="127">
        <v>0</v>
      </c>
      <c r="O2156" s="127">
        <v>0</v>
      </c>
      <c r="P2156" s="127">
        <v>0</v>
      </c>
      <c r="Q2156" s="127">
        <v>0</v>
      </c>
      <c r="R2156" s="127">
        <v>0</v>
      </c>
      <c r="S2156" s="127">
        <v>0</v>
      </c>
      <c r="T2156" s="127">
        <v>0</v>
      </c>
      <c r="U2156" s="127">
        <v>0</v>
      </c>
      <c r="V2156" s="127">
        <v>0</v>
      </c>
      <c r="W2156" s="127">
        <v>0</v>
      </c>
      <c r="X2156" s="127">
        <v>0</v>
      </c>
      <c r="Y2156" s="127">
        <v>0</v>
      </c>
      <c r="Z2156" s="127">
        <v>0</v>
      </c>
      <c r="AA2156" s="127">
        <v>0</v>
      </c>
      <c r="AB2156" s="127">
        <v>0</v>
      </c>
      <c r="AC2156" s="127">
        <v>0</v>
      </c>
      <c r="AD2156" s="127">
        <v>0</v>
      </c>
      <c r="AE2156" s="127">
        <v>0</v>
      </c>
      <c r="AF2156" s="127">
        <v>0</v>
      </c>
      <c r="AG2156" s="127">
        <v>0</v>
      </c>
      <c r="AH2156" s="127">
        <v>0</v>
      </c>
    </row>
    <row r="2157" spans="1:34" x14ac:dyDescent="0.35">
      <c r="A2157" s="127" t="s">
        <v>1993</v>
      </c>
      <c r="B2157" s="127" t="s">
        <v>964</v>
      </c>
      <c r="C2157" s="127">
        <v>0</v>
      </c>
      <c r="D2157" s="127">
        <v>0</v>
      </c>
      <c r="E2157" s="127">
        <v>0</v>
      </c>
      <c r="F2157" s="127">
        <v>0</v>
      </c>
      <c r="G2157" s="127">
        <v>0</v>
      </c>
      <c r="H2157" s="127">
        <v>0</v>
      </c>
      <c r="I2157" s="127">
        <v>0</v>
      </c>
      <c r="J2157" s="127">
        <v>0</v>
      </c>
      <c r="K2157" s="127">
        <v>0</v>
      </c>
      <c r="L2157" s="127">
        <v>0</v>
      </c>
      <c r="M2157" s="127">
        <v>0</v>
      </c>
      <c r="N2157" s="127">
        <v>0</v>
      </c>
      <c r="O2157" s="127">
        <v>0</v>
      </c>
      <c r="P2157" s="127">
        <v>0</v>
      </c>
      <c r="Q2157" s="127">
        <v>0</v>
      </c>
      <c r="R2157" s="127">
        <v>0</v>
      </c>
      <c r="S2157" s="127">
        <v>0</v>
      </c>
      <c r="T2157" s="127">
        <v>0</v>
      </c>
      <c r="U2157" s="127">
        <v>0</v>
      </c>
      <c r="V2157" s="127">
        <v>0</v>
      </c>
      <c r="W2157" s="127">
        <v>0</v>
      </c>
      <c r="X2157" s="127">
        <v>0</v>
      </c>
      <c r="Y2157" s="127">
        <v>0</v>
      </c>
      <c r="Z2157" s="127">
        <v>0</v>
      </c>
      <c r="AA2157" s="127">
        <v>0</v>
      </c>
      <c r="AB2157" s="127">
        <v>0</v>
      </c>
      <c r="AC2157" s="127">
        <v>0</v>
      </c>
      <c r="AD2157" s="127">
        <v>0</v>
      </c>
      <c r="AE2157" s="127">
        <v>0</v>
      </c>
      <c r="AF2157" s="127">
        <v>0</v>
      </c>
      <c r="AG2157" s="127">
        <v>0</v>
      </c>
      <c r="AH2157" s="127">
        <v>0</v>
      </c>
    </row>
    <row r="2158" spans="1:34" x14ac:dyDescent="0.35">
      <c r="A2158" s="127" t="s">
        <v>1994</v>
      </c>
      <c r="B2158" s="127" t="s">
        <v>964</v>
      </c>
      <c r="C2158" s="127">
        <v>0</v>
      </c>
      <c r="D2158" s="127">
        <v>0</v>
      </c>
      <c r="E2158" s="127">
        <v>0</v>
      </c>
      <c r="F2158" s="127">
        <v>0</v>
      </c>
      <c r="G2158" s="127">
        <v>0</v>
      </c>
      <c r="H2158" s="127">
        <v>0</v>
      </c>
      <c r="I2158" s="127">
        <v>0</v>
      </c>
      <c r="J2158" s="127">
        <v>0</v>
      </c>
      <c r="K2158" s="127">
        <v>0</v>
      </c>
      <c r="L2158" s="127">
        <v>0</v>
      </c>
      <c r="M2158" s="127">
        <v>0</v>
      </c>
      <c r="N2158" s="127">
        <v>0</v>
      </c>
      <c r="O2158" s="127">
        <v>0</v>
      </c>
      <c r="P2158" s="127">
        <v>0</v>
      </c>
      <c r="Q2158" s="127">
        <v>0</v>
      </c>
      <c r="R2158" s="127">
        <v>0</v>
      </c>
      <c r="S2158" s="127">
        <v>0</v>
      </c>
      <c r="T2158" s="127">
        <v>0</v>
      </c>
      <c r="U2158" s="127">
        <v>0</v>
      </c>
      <c r="V2158" s="127">
        <v>0</v>
      </c>
      <c r="W2158" s="127">
        <v>0</v>
      </c>
      <c r="X2158" s="127">
        <v>0</v>
      </c>
      <c r="Y2158" s="127">
        <v>0</v>
      </c>
      <c r="Z2158" s="127">
        <v>0</v>
      </c>
      <c r="AA2158" s="127">
        <v>0</v>
      </c>
      <c r="AB2158" s="127">
        <v>0</v>
      </c>
      <c r="AC2158" s="127">
        <v>0</v>
      </c>
      <c r="AD2158" s="127">
        <v>0</v>
      </c>
      <c r="AE2158" s="127">
        <v>0</v>
      </c>
      <c r="AF2158" s="127">
        <v>0</v>
      </c>
      <c r="AG2158" s="127">
        <v>0</v>
      </c>
      <c r="AH2158" s="127">
        <v>0</v>
      </c>
    </row>
    <row r="2159" spans="1:34" x14ac:dyDescent="0.35">
      <c r="A2159" s="127" t="s">
        <v>2925</v>
      </c>
      <c r="B2159" s="127" t="s">
        <v>964</v>
      </c>
      <c r="C2159" s="127">
        <v>0</v>
      </c>
      <c r="D2159" s="127">
        <v>0</v>
      </c>
      <c r="E2159" s="127">
        <v>0</v>
      </c>
      <c r="F2159" s="127">
        <v>0</v>
      </c>
      <c r="G2159" s="127">
        <v>0</v>
      </c>
      <c r="H2159" s="127">
        <v>0</v>
      </c>
      <c r="I2159" s="127">
        <v>0</v>
      </c>
      <c r="J2159" s="127">
        <v>0</v>
      </c>
      <c r="K2159" s="127">
        <v>0</v>
      </c>
      <c r="L2159" s="127">
        <v>0</v>
      </c>
      <c r="M2159" s="127">
        <v>0</v>
      </c>
      <c r="N2159" s="127">
        <v>0</v>
      </c>
      <c r="O2159" s="127">
        <v>0</v>
      </c>
      <c r="P2159" s="127">
        <v>0</v>
      </c>
      <c r="Q2159" s="127">
        <v>0</v>
      </c>
      <c r="R2159" s="127">
        <v>0</v>
      </c>
      <c r="S2159" s="127">
        <v>0</v>
      </c>
      <c r="T2159" s="127">
        <v>0</v>
      </c>
      <c r="U2159" s="127">
        <v>0</v>
      </c>
      <c r="V2159" s="127">
        <v>0</v>
      </c>
      <c r="W2159" s="127">
        <v>0</v>
      </c>
      <c r="X2159" s="127">
        <v>0</v>
      </c>
      <c r="Y2159" s="127">
        <v>0</v>
      </c>
      <c r="Z2159" s="127">
        <v>0</v>
      </c>
      <c r="AA2159" s="127">
        <v>0</v>
      </c>
      <c r="AB2159" s="127">
        <v>0</v>
      </c>
      <c r="AC2159" s="127">
        <v>0</v>
      </c>
      <c r="AD2159" s="127">
        <v>0</v>
      </c>
      <c r="AE2159" s="127">
        <v>0</v>
      </c>
      <c r="AF2159" s="127">
        <v>0</v>
      </c>
      <c r="AG2159" s="127">
        <v>0</v>
      </c>
      <c r="AH2159" s="127">
        <v>0</v>
      </c>
    </row>
    <row r="2160" spans="1:34" x14ac:dyDescent="0.35">
      <c r="A2160" s="127" t="s">
        <v>2926</v>
      </c>
      <c r="B2160" s="127" t="s">
        <v>964</v>
      </c>
      <c r="C2160" s="127">
        <v>0</v>
      </c>
      <c r="D2160" s="127">
        <v>0</v>
      </c>
      <c r="E2160" s="127">
        <v>0</v>
      </c>
      <c r="F2160" s="127">
        <v>0</v>
      </c>
      <c r="G2160" s="127">
        <v>0</v>
      </c>
      <c r="H2160" s="127">
        <v>0</v>
      </c>
      <c r="I2160" s="127">
        <v>0</v>
      </c>
      <c r="J2160" s="127">
        <v>0</v>
      </c>
      <c r="K2160" s="127">
        <v>0</v>
      </c>
      <c r="L2160" s="127">
        <v>0</v>
      </c>
      <c r="M2160" s="127">
        <v>0</v>
      </c>
      <c r="N2160" s="127">
        <v>0</v>
      </c>
      <c r="O2160" s="127">
        <v>0</v>
      </c>
      <c r="P2160" s="127">
        <v>0</v>
      </c>
      <c r="Q2160" s="127">
        <v>0</v>
      </c>
      <c r="R2160" s="127">
        <v>0</v>
      </c>
      <c r="S2160" s="127">
        <v>0</v>
      </c>
      <c r="T2160" s="127">
        <v>0</v>
      </c>
      <c r="U2160" s="127">
        <v>0</v>
      </c>
      <c r="V2160" s="127">
        <v>0</v>
      </c>
      <c r="W2160" s="127">
        <v>0</v>
      </c>
      <c r="X2160" s="127">
        <v>0</v>
      </c>
      <c r="Y2160" s="127">
        <v>0</v>
      </c>
      <c r="Z2160" s="127">
        <v>0</v>
      </c>
      <c r="AA2160" s="127">
        <v>0</v>
      </c>
      <c r="AB2160" s="127">
        <v>0</v>
      </c>
      <c r="AC2160" s="127">
        <v>0</v>
      </c>
      <c r="AD2160" s="127">
        <v>0</v>
      </c>
      <c r="AE2160" s="127">
        <v>0</v>
      </c>
      <c r="AF2160" s="127">
        <v>0</v>
      </c>
      <c r="AG2160" s="127">
        <v>0</v>
      </c>
      <c r="AH2160" s="127">
        <v>0</v>
      </c>
    </row>
    <row r="2161" spans="1:34" x14ac:dyDescent="0.35">
      <c r="A2161" s="127" t="s">
        <v>2927</v>
      </c>
      <c r="B2161" s="127" t="s">
        <v>964</v>
      </c>
      <c r="C2161" s="127">
        <v>0</v>
      </c>
      <c r="D2161" s="127">
        <v>0</v>
      </c>
      <c r="E2161" s="127">
        <v>0</v>
      </c>
      <c r="F2161" s="127">
        <v>0</v>
      </c>
      <c r="G2161" s="127">
        <v>0</v>
      </c>
      <c r="H2161" s="127">
        <v>0</v>
      </c>
      <c r="I2161" s="127">
        <v>0</v>
      </c>
      <c r="J2161" s="127">
        <v>0</v>
      </c>
      <c r="K2161" s="127">
        <v>0</v>
      </c>
      <c r="L2161" s="127">
        <v>0</v>
      </c>
      <c r="M2161" s="127">
        <v>0</v>
      </c>
      <c r="N2161" s="127">
        <v>0</v>
      </c>
      <c r="O2161" s="127">
        <v>0</v>
      </c>
      <c r="P2161" s="127">
        <v>0</v>
      </c>
      <c r="Q2161" s="127">
        <v>0</v>
      </c>
      <c r="R2161" s="127">
        <v>0</v>
      </c>
      <c r="S2161" s="127">
        <v>0</v>
      </c>
      <c r="T2161" s="127">
        <v>0</v>
      </c>
      <c r="U2161" s="127">
        <v>0</v>
      </c>
      <c r="V2161" s="127">
        <v>0</v>
      </c>
      <c r="W2161" s="127">
        <v>0</v>
      </c>
      <c r="X2161" s="127">
        <v>0</v>
      </c>
      <c r="Y2161" s="127">
        <v>0</v>
      </c>
      <c r="Z2161" s="127">
        <v>0</v>
      </c>
      <c r="AA2161" s="127">
        <v>0</v>
      </c>
      <c r="AB2161" s="127">
        <v>0</v>
      </c>
      <c r="AC2161" s="127">
        <v>0</v>
      </c>
      <c r="AD2161" s="127">
        <v>0</v>
      </c>
      <c r="AE2161" s="127">
        <v>0</v>
      </c>
      <c r="AF2161" s="127">
        <v>0</v>
      </c>
      <c r="AG2161" s="127">
        <v>0</v>
      </c>
      <c r="AH2161" s="127">
        <v>0</v>
      </c>
    </row>
    <row r="2162" spans="1:34" x14ac:dyDescent="0.35">
      <c r="A2162" s="127" t="s">
        <v>2928</v>
      </c>
      <c r="B2162" s="127" t="s">
        <v>964</v>
      </c>
      <c r="C2162" s="127">
        <v>0</v>
      </c>
      <c r="D2162" s="127">
        <v>0</v>
      </c>
      <c r="E2162" s="127">
        <v>0</v>
      </c>
      <c r="F2162" s="127">
        <v>0</v>
      </c>
      <c r="G2162" s="127">
        <v>0</v>
      </c>
      <c r="H2162" s="127">
        <v>0</v>
      </c>
      <c r="I2162" s="127">
        <v>0</v>
      </c>
      <c r="J2162" s="127">
        <v>0</v>
      </c>
      <c r="K2162" s="127">
        <v>0</v>
      </c>
      <c r="L2162" s="127">
        <v>0</v>
      </c>
      <c r="M2162" s="127">
        <v>0</v>
      </c>
      <c r="N2162" s="127">
        <v>0</v>
      </c>
      <c r="O2162" s="127">
        <v>0</v>
      </c>
      <c r="P2162" s="127">
        <v>0</v>
      </c>
      <c r="Q2162" s="127">
        <v>0</v>
      </c>
      <c r="R2162" s="127">
        <v>0</v>
      </c>
      <c r="S2162" s="127">
        <v>0</v>
      </c>
      <c r="T2162" s="127">
        <v>0</v>
      </c>
      <c r="U2162" s="127">
        <v>0</v>
      </c>
      <c r="V2162" s="127">
        <v>0</v>
      </c>
      <c r="W2162" s="127">
        <v>0</v>
      </c>
      <c r="X2162" s="127">
        <v>0</v>
      </c>
      <c r="Y2162" s="127">
        <v>0</v>
      </c>
      <c r="Z2162" s="127">
        <v>0</v>
      </c>
      <c r="AA2162" s="127">
        <v>0</v>
      </c>
      <c r="AB2162" s="127">
        <v>0</v>
      </c>
      <c r="AC2162" s="127">
        <v>0</v>
      </c>
      <c r="AD2162" s="127">
        <v>0</v>
      </c>
      <c r="AE2162" s="127">
        <v>0</v>
      </c>
      <c r="AF2162" s="127">
        <v>0</v>
      </c>
      <c r="AG2162" s="127">
        <v>0</v>
      </c>
      <c r="AH2162" s="127">
        <v>0</v>
      </c>
    </row>
    <row r="2163" spans="1:34" x14ac:dyDescent="0.35">
      <c r="A2163" s="127" t="s">
        <v>2929</v>
      </c>
      <c r="B2163" s="127" t="s">
        <v>964</v>
      </c>
      <c r="C2163" s="127">
        <v>0</v>
      </c>
      <c r="D2163" s="127">
        <v>0</v>
      </c>
      <c r="E2163" s="127">
        <v>0</v>
      </c>
      <c r="F2163" s="127">
        <v>0</v>
      </c>
      <c r="G2163" s="127">
        <v>0</v>
      </c>
      <c r="H2163" s="127">
        <v>0</v>
      </c>
      <c r="I2163" s="127">
        <v>0</v>
      </c>
      <c r="J2163" s="127">
        <v>0</v>
      </c>
      <c r="K2163" s="127">
        <v>0</v>
      </c>
      <c r="L2163" s="127">
        <v>0</v>
      </c>
      <c r="M2163" s="127">
        <v>0</v>
      </c>
      <c r="N2163" s="127">
        <v>0</v>
      </c>
      <c r="O2163" s="127">
        <v>0</v>
      </c>
      <c r="P2163" s="127">
        <v>0</v>
      </c>
      <c r="Q2163" s="127">
        <v>0</v>
      </c>
      <c r="R2163" s="127">
        <v>0</v>
      </c>
      <c r="S2163" s="127">
        <v>0</v>
      </c>
      <c r="T2163" s="127">
        <v>0</v>
      </c>
      <c r="U2163" s="127">
        <v>0</v>
      </c>
      <c r="V2163" s="127">
        <v>0</v>
      </c>
      <c r="W2163" s="127">
        <v>0</v>
      </c>
      <c r="X2163" s="127">
        <v>0</v>
      </c>
      <c r="Y2163" s="127">
        <v>0</v>
      </c>
      <c r="Z2163" s="127">
        <v>0</v>
      </c>
      <c r="AA2163" s="127">
        <v>0</v>
      </c>
      <c r="AB2163" s="127">
        <v>0</v>
      </c>
      <c r="AC2163" s="127">
        <v>0</v>
      </c>
      <c r="AD2163" s="127">
        <v>0</v>
      </c>
      <c r="AE2163" s="127">
        <v>0</v>
      </c>
      <c r="AF2163" s="127">
        <v>0</v>
      </c>
      <c r="AG2163" s="127">
        <v>0</v>
      </c>
      <c r="AH2163" s="127">
        <v>0</v>
      </c>
    </row>
    <row r="2164" spans="1:34" x14ac:dyDescent="0.35">
      <c r="A2164" s="127" t="s">
        <v>2930</v>
      </c>
      <c r="B2164" s="127" t="s">
        <v>964</v>
      </c>
      <c r="C2164" s="127">
        <v>0</v>
      </c>
      <c r="D2164" s="127">
        <v>0</v>
      </c>
      <c r="E2164" s="127">
        <v>0</v>
      </c>
      <c r="F2164" s="127">
        <v>0</v>
      </c>
      <c r="G2164" s="127">
        <v>0</v>
      </c>
      <c r="H2164" s="127">
        <v>0</v>
      </c>
      <c r="I2164" s="127">
        <v>0</v>
      </c>
      <c r="J2164" s="127">
        <v>0</v>
      </c>
      <c r="K2164" s="127">
        <v>0</v>
      </c>
      <c r="L2164" s="127">
        <v>0</v>
      </c>
      <c r="M2164" s="127">
        <v>0</v>
      </c>
      <c r="N2164" s="127">
        <v>0</v>
      </c>
      <c r="O2164" s="127">
        <v>0</v>
      </c>
      <c r="P2164" s="127">
        <v>0</v>
      </c>
      <c r="Q2164" s="127">
        <v>0</v>
      </c>
      <c r="R2164" s="127">
        <v>0</v>
      </c>
      <c r="S2164" s="127">
        <v>0</v>
      </c>
      <c r="T2164" s="127">
        <v>0</v>
      </c>
      <c r="U2164" s="127">
        <v>0</v>
      </c>
      <c r="V2164" s="127">
        <v>0</v>
      </c>
      <c r="W2164" s="127">
        <v>0</v>
      </c>
      <c r="X2164" s="127">
        <v>0</v>
      </c>
      <c r="Y2164" s="127">
        <v>0</v>
      </c>
      <c r="Z2164" s="127">
        <v>0</v>
      </c>
      <c r="AA2164" s="127">
        <v>0</v>
      </c>
      <c r="AB2164" s="127">
        <v>0</v>
      </c>
      <c r="AC2164" s="127">
        <v>0</v>
      </c>
      <c r="AD2164" s="127">
        <v>0</v>
      </c>
      <c r="AE2164" s="127">
        <v>0</v>
      </c>
      <c r="AF2164" s="127">
        <v>0</v>
      </c>
      <c r="AG2164" s="127">
        <v>0</v>
      </c>
      <c r="AH2164" s="127">
        <v>0</v>
      </c>
    </row>
    <row r="2165" spans="1:34" x14ac:dyDescent="0.35">
      <c r="A2165" s="127" t="s">
        <v>2931</v>
      </c>
      <c r="B2165" s="127" t="s">
        <v>964</v>
      </c>
      <c r="C2165" s="128">
        <v>9705890</v>
      </c>
      <c r="D2165" s="128">
        <v>7937190</v>
      </c>
      <c r="E2165" s="128">
        <v>9946460</v>
      </c>
      <c r="F2165" s="128">
        <v>11395500</v>
      </c>
      <c r="G2165" s="128">
        <v>12749800</v>
      </c>
      <c r="H2165" s="128">
        <v>13932800</v>
      </c>
      <c r="I2165" s="128">
        <v>15025700</v>
      </c>
      <c r="J2165" s="128">
        <v>16050800</v>
      </c>
      <c r="K2165" s="128">
        <v>17027300</v>
      </c>
      <c r="L2165" s="128">
        <v>18204800</v>
      </c>
      <c r="M2165" s="128">
        <v>19349100</v>
      </c>
      <c r="N2165" s="128">
        <v>20487600</v>
      </c>
      <c r="O2165" s="128">
        <v>21613800</v>
      </c>
      <c r="P2165" s="128">
        <v>22731500</v>
      </c>
      <c r="Q2165" s="128">
        <v>23957700</v>
      </c>
      <c r="R2165" s="128">
        <v>25176000</v>
      </c>
      <c r="S2165" s="128">
        <v>26395300</v>
      </c>
      <c r="T2165" s="128">
        <v>27602800</v>
      </c>
      <c r="U2165" s="128">
        <v>28807800</v>
      </c>
      <c r="V2165" s="128">
        <v>30175200</v>
      </c>
      <c r="W2165" s="128">
        <v>31524200</v>
      </c>
      <c r="X2165" s="128">
        <v>32858400</v>
      </c>
      <c r="Y2165" s="128">
        <v>34187100</v>
      </c>
      <c r="Z2165" s="128">
        <v>35508100</v>
      </c>
      <c r="AA2165" s="128">
        <v>36879600</v>
      </c>
      <c r="AB2165" s="128">
        <v>38247000</v>
      </c>
      <c r="AC2165" s="128">
        <v>39602500</v>
      </c>
      <c r="AD2165" s="128">
        <v>40962100</v>
      </c>
      <c r="AE2165" s="128">
        <v>42324900</v>
      </c>
      <c r="AF2165" s="128">
        <v>43692500</v>
      </c>
      <c r="AG2165" s="128">
        <v>45059800</v>
      </c>
      <c r="AH2165" s="128">
        <v>46409600</v>
      </c>
    </row>
    <row r="2166" spans="1:34" x14ac:dyDescent="0.35">
      <c r="A2166" s="127" t="s">
        <v>2932</v>
      </c>
      <c r="B2166" s="127" t="s">
        <v>964</v>
      </c>
      <c r="C2166" s="127">
        <v>0</v>
      </c>
      <c r="D2166" s="127">
        <v>0</v>
      </c>
      <c r="E2166" s="127">
        <v>0</v>
      </c>
      <c r="F2166" s="127">
        <v>0</v>
      </c>
      <c r="G2166" s="127">
        <v>0</v>
      </c>
      <c r="H2166" s="127">
        <v>0</v>
      </c>
      <c r="I2166" s="127">
        <v>0</v>
      </c>
      <c r="J2166" s="127">
        <v>0</v>
      </c>
      <c r="K2166" s="127">
        <v>0</v>
      </c>
      <c r="L2166" s="127">
        <v>0</v>
      </c>
      <c r="M2166" s="127">
        <v>0</v>
      </c>
      <c r="N2166" s="127">
        <v>0</v>
      </c>
      <c r="O2166" s="127">
        <v>0</v>
      </c>
      <c r="P2166" s="127">
        <v>0</v>
      </c>
      <c r="Q2166" s="127">
        <v>0</v>
      </c>
      <c r="R2166" s="127">
        <v>0</v>
      </c>
      <c r="S2166" s="127">
        <v>0</v>
      </c>
      <c r="T2166" s="127">
        <v>0</v>
      </c>
      <c r="U2166" s="127">
        <v>0</v>
      </c>
      <c r="V2166" s="127">
        <v>0</v>
      </c>
      <c r="W2166" s="127">
        <v>0</v>
      </c>
      <c r="X2166" s="127">
        <v>0</v>
      </c>
      <c r="Y2166" s="127">
        <v>0</v>
      </c>
      <c r="Z2166" s="127">
        <v>0</v>
      </c>
      <c r="AA2166" s="127">
        <v>0</v>
      </c>
      <c r="AB2166" s="127">
        <v>0</v>
      </c>
      <c r="AC2166" s="127">
        <v>0</v>
      </c>
      <c r="AD2166" s="127">
        <v>0</v>
      </c>
      <c r="AE2166" s="127">
        <v>0</v>
      </c>
      <c r="AF2166" s="127">
        <v>0</v>
      </c>
      <c r="AG2166" s="127">
        <v>0</v>
      </c>
      <c r="AH2166" s="127">
        <v>0</v>
      </c>
    </row>
    <row r="2167" spans="1:34" x14ac:dyDescent="0.35">
      <c r="A2167" s="127" t="s">
        <v>2933</v>
      </c>
      <c r="B2167" s="127" t="s">
        <v>964</v>
      </c>
      <c r="C2167" s="127">
        <v>0</v>
      </c>
      <c r="D2167" s="127">
        <v>0</v>
      </c>
      <c r="E2167" s="127">
        <v>0</v>
      </c>
      <c r="F2167" s="127">
        <v>0</v>
      </c>
      <c r="G2167" s="127">
        <v>0</v>
      </c>
      <c r="H2167" s="127">
        <v>0</v>
      </c>
      <c r="I2167" s="127">
        <v>0</v>
      </c>
      <c r="J2167" s="127">
        <v>0</v>
      </c>
      <c r="K2167" s="127">
        <v>0</v>
      </c>
      <c r="L2167" s="127">
        <v>0</v>
      </c>
      <c r="M2167" s="127">
        <v>0</v>
      </c>
      <c r="N2167" s="127">
        <v>0</v>
      </c>
      <c r="O2167" s="127">
        <v>0</v>
      </c>
      <c r="P2167" s="127">
        <v>0</v>
      </c>
      <c r="Q2167" s="127">
        <v>0</v>
      </c>
      <c r="R2167" s="127">
        <v>0</v>
      </c>
      <c r="S2167" s="127">
        <v>0</v>
      </c>
      <c r="T2167" s="127">
        <v>0</v>
      </c>
      <c r="U2167" s="127">
        <v>0</v>
      </c>
      <c r="V2167" s="127">
        <v>0</v>
      </c>
      <c r="W2167" s="127">
        <v>0</v>
      </c>
      <c r="X2167" s="127">
        <v>0</v>
      </c>
      <c r="Y2167" s="127">
        <v>0</v>
      </c>
      <c r="Z2167" s="127">
        <v>0</v>
      </c>
      <c r="AA2167" s="127">
        <v>0</v>
      </c>
      <c r="AB2167" s="127">
        <v>0</v>
      </c>
      <c r="AC2167" s="127">
        <v>0</v>
      </c>
      <c r="AD2167" s="127">
        <v>0</v>
      </c>
      <c r="AE2167" s="127">
        <v>0</v>
      </c>
      <c r="AF2167" s="127">
        <v>0</v>
      </c>
      <c r="AG2167" s="127">
        <v>0</v>
      </c>
      <c r="AH2167" s="127">
        <v>0</v>
      </c>
    </row>
    <row r="2168" spans="1:34" x14ac:dyDescent="0.35">
      <c r="A2168" s="127" t="s">
        <v>2934</v>
      </c>
      <c r="B2168" s="127" t="s">
        <v>964</v>
      </c>
      <c r="C2168" s="127">
        <v>0</v>
      </c>
      <c r="D2168" s="127">
        <v>0</v>
      </c>
      <c r="E2168" s="127">
        <v>0</v>
      </c>
      <c r="F2168" s="127">
        <v>0</v>
      </c>
      <c r="G2168" s="127">
        <v>0</v>
      </c>
      <c r="H2168" s="127">
        <v>0</v>
      </c>
      <c r="I2168" s="127">
        <v>0</v>
      </c>
      <c r="J2168" s="127">
        <v>0</v>
      </c>
      <c r="K2168" s="127">
        <v>0</v>
      </c>
      <c r="L2168" s="127">
        <v>0</v>
      </c>
      <c r="M2168" s="127">
        <v>0</v>
      </c>
      <c r="N2168" s="127">
        <v>0</v>
      </c>
      <c r="O2168" s="127">
        <v>0</v>
      </c>
      <c r="P2168" s="127">
        <v>0</v>
      </c>
      <c r="Q2168" s="127">
        <v>0</v>
      </c>
      <c r="R2168" s="127">
        <v>0</v>
      </c>
      <c r="S2168" s="127">
        <v>0</v>
      </c>
      <c r="T2168" s="127">
        <v>0</v>
      </c>
      <c r="U2168" s="127">
        <v>0</v>
      </c>
      <c r="V2168" s="127">
        <v>0</v>
      </c>
      <c r="W2168" s="127">
        <v>0</v>
      </c>
      <c r="X2168" s="127">
        <v>0</v>
      </c>
      <c r="Y2168" s="127">
        <v>0</v>
      </c>
      <c r="Z2168" s="127">
        <v>0</v>
      </c>
      <c r="AA2168" s="127">
        <v>0</v>
      </c>
      <c r="AB2168" s="127">
        <v>0</v>
      </c>
      <c r="AC2168" s="127">
        <v>0</v>
      </c>
      <c r="AD2168" s="127">
        <v>0</v>
      </c>
      <c r="AE2168" s="127">
        <v>0</v>
      </c>
      <c r="AF2168" s="127">
        <v>0</v>
      </c>
      <c r="AG2168" s="127">
        <v>0</v>
      </c>
      <c r="AH2168" s="127">
        <v>0</v>
      </c>
    </row>
    <row r="2169" spans="1:34" x14ac:dyDescent="0.35">
      <c r="A2169" s="127" t="s">
        <v>2935</v>
      </c>
      <c r="B2169" s="127" t="s">
        <v>964</v>
      </c>
      <c r="C2169" s="127">
        <v>0</v>
      </c>
      <c r="D2169" s="127">
        <v>0</v>
      </c>
      <c r="E2169" s="127">
        <v>0</v>
      </c>
      <c r="F2169" s="127">
        <v>0</v>
      </c>
      <c r="G2169" s="127">
        <v>0</v>
      </c>
      <c r="H2169" s="127">
        <v>0</v>
      </c>
      <c r="I2169" s="127">
        <v>0</v>
      </c>
      <c r="J2169" s="127">
        <v>0</v>
      </c>
      <c r="K2169" s="127">
        <v>0</v>
      </c>
      <c r="L2169" s="127">
        <v>0</v>
      </c>
      <c r="M2169" s="127">
        <v>0</v>
      </c>
      <c r="N2169" s="127">
        <v>0</v>
      </c>
      <c r="O2169" s="127">
        <v>0</v>
      </c>
      <c r="P2169" s="127">
        <v>0</v>
      </c>
      <c r="Q2169" s="127">
        <v>0</v>
      </c>
      <c r="R2169" s="127">
        <v>0</v>
      </c>
      <c r="S2169" s="127">
        <v>0</v>
      </c>
      <c r="T2169" s="127">
        <v>0</v>
      </c>
      <c r="U2169" s="127">
        <v>0</v>
      </c>
      <c r="V2169" s="127">
        <v>0</v>
      </c>
      <c r="W2169" s="127">
        <v>0</v>
      </c>
      <c r="X2169" s="127">
        <v>0</v>
      </c>
      <c r="Y2169" s="127">
        <v>0</v>
      </c>
      <c r="Z2169" s="127">
        <v>0</v>
      </c>
      <c r="AA2169" s="127">
        <v>0</v>
      </c>
      <c r="AB2169" s="127">
        <v>0</v>
      </c>
      <c r="AC2169" s="127">
        <v>0</v>
      </c>
      <c r="AD2169" s="127">
        <v>0</v>
      </c>
      <c r="AE2169" s="127">
        <v>0</v>
      </c>
      <c r="AF2169" s="127">
        <v>0</v>
      </c>
      <c r="AG2169" s="127">
        <v>0</v>
      </c>
      <c r="AH2169" s="127">
        <v>0</v>
      </c>
    </row>
    <row r="2170" spans="1:34" x14ac:dyDescent="0.35">
      <c r="A2170" s="127" t="s">
        <v>2936</v>
      </c>
      <c r="B2170" s="127" t="s">
        <v>964</v>
      </c>
      <c r="C2170" s="127">
        <v>0</v>
      </c>
      <c r="D2170" s="127">
        <v>0</v>
      </c>
      <c r="E2170" s="127">
        <v>0</v>
      </c>
      <c r="F2170" s="127">
        <v>0</v>
      </c>
      <c r="G2170" s="127">
        <v>0</v>
      </c>
      <c r="H2170" s="127">
        <v>0</v>
      </c>
      <c r="I2170" s="127">
        <v>0</v>
      </c>
      <c r="J2170" s="127">
        <v>0</v>
      </c>
      <c r="K2170" s="127">
        <v>0</v>
      </c>
      <c r="L2170" s="127">
        <v>0</v>
      </c>
      <c r="M2170" s="127">
        <v>0</v>
      </c>
      <c r="N2170" s="127">
        <v>0</v>
      </c>
      <c r="O2170" s="127">
        <v>0</v>
      </c>
      <c r="P2170" s="127">
        <v>0</v>
      </c>
      <c r="Q2170" s="127">
        <v>0</v>
      </c>
      <c r="R2170" s="127">
        <v>0</v>
      </c>
      <c r="S2170" s="127">
        <v>0</v>
      </c>
      <c r="T2170" s="127">
        <v>0</v>
      </c>
      <c r="U2170" s="127">
        <v>0</v>
      </c>
      <c r="V2170" s="127">
        <v>0</v>
      </c>
      <c r="W2170" s="127">
        <v>0</v>
      </c>
      <c r="X2170" s="127">
        <v>0</v>
      </c>
      <c r="Y2170" s="127">
        <v>0</v>
      </c>
      <c r="Z2170" s="127">
        <v>0</v>
      </c>
      <c r="AA2170" s="127">
        <v>0</v>
      </c>
      <c r="AB2170" s="127">
        <v>0</v>
      </c>
      <c r="AC2170" s="127">
        <v>0</v>
      </c>
      <c r="AD2170" s="127">
        <v>0</v>
      </c>
      <c r="AE2170" s="127">
        <v>0</v>
      </c>
      <c r="AF2170" s="127">
        <v>0</v>
      </c>
      <c r="AG2170" s="127">
        <v>0</v>
      </c>
      <c r="AH2170" s="127">
        <v>0</v>
      </c>
    </row>
    <row r="2171" spans="1:34" x14ac:dyDescent="0.35">
      <c r="A2171" s="127" t="s">
        <v>2937</v>
      </c>
      <c r="B2171" s="127" t="s">
        <v>964</v>
      </c>
      <c r="C2171" s="127">
        <v>0</v>
      </c>
      <c r="D2171" s="127">
        <v>0</v>
      </c>
      <c r="E2171" s="127">
        <v>0</v>
      </c>
      <c r="F2171" s="127">
        <v>0</v>
      </c>
      <c r="G2171" s="127">
        <v>0</v>
      </c>
      <c r="H2171" s="127">
        <v>0</v>
      </c>
      <c r="I2171" s="127">
        <v>0</v>
      </c>
      <c r="J2171" s="127">
        <v>0</v>
      </c>
      <c r="K2171" s="127">
        <v>0</v>
      </c>
      <c r="L2171" s="127">
        <v>0</v>
      </c>
      <c r="M2171" s="127">
        <v>0</v>
      </c>
      <c r="N2171" s="127">
        <v>0</v>
      </c>
      <c r="O2171" s="127">
        <v>0</v>
      </c>
      <c r="P2171" s="127">
        <v>0</v>
      </c>
      <c r="Q2171" s="127">
        <v>0</v>
      </c>
      <c r="R2171" s="127">
        <v>0</v>
      </c>
      <c r="S2171" s="127">
        <v>0</v>
      </c>
      <c r="T2171" s="127">
        <v>0</v>
      </c>
      <c r="U2171" s="127">
        <v>0</v>
      </c>
      <c r="V2171" s="127">
        <v>0</v>
      </c>
      <c r="W2171" s="127">
        <v>0</v>
      </c>
      <c r="X2171" s="127">
        <v>0</v>
      </c>
      <c r="Y2171" s="127">
        <v>0</v>
      </c>
      <c r="Z2171" s="127">
        <v>0</v>
      </c>
      <c r="AA2171" s="127">
        <v>0</v>
      </c>
      <c r="AB2171" s="127">
        <v>0</v>
      </c>
      <c r="AC2171" s="127">
        <v>0</v>
      </c>
      <c r="AD2171" s="127">
        <v>0</v>
      </c>
      <c r="AE2171" s="127">
        <v>0</v>
      </c>
      <c r="AF2171" s="127">
        <v>0</v>
      </c>
      <c r="AG2171" s="127">
        <v>0</v>
      </c>
      <c r="AH2171" s="127">
        <v>0</v>
      </c>
    </row>
    <row r="2172" spans="1:34" x14ac:dyDescent="0.35">
      <c r="A2172" s="127" t="s">
        <v>2938</v>
      </c>
      <c r="B2172" s="127" t="s">
        <v>964</v>
      </c>
      <c r="C2172" s="127">
        <v>0</v>
      </c>
      <c r="D2172" s="127">
        <v>0</v>
      </c>
      <c r="E2172" s="127">
        <v>0</v>
      </c>
      <c r="F2172" s="127">
        <v>0</v>
      </c>
      <c r="G2172" s="127">
        <v>0</v>
      </c>
      <c r="H2172" s="127">
        <v>0</v>
      </c>
      <c r="I2172" s="127">
        <v>0</v>
      </c>
      <c r="J2172" s="127">
        <v>0</v>
      </c>
      <c r="K2172" s="127">
        <v>0</v>
      </c>
      <c r="L2172" s="127">
        <v>0</v>
      </c>
      <c r="M2172" s="127">
        <v>0</v>
      </c>
      <c r="N2172" s="127">
        <v>0</v>
      </c>
      <c r="O2172" s="127">
        <v>0</v>
      </c>
      <c r="P2172" s="127">
        <v>0</v>
      </c>
      <c r="Q2172" s="127">
        <v>0</v>
      </c>
      <c r="R2172" s="127">
        <v>0</v>
      </c>
      <c r="S2172" s="127">
        <v>0</v>
      </c>
      <c r="T2172" s="127">
        <v>0</v>
      </c>
      <c r="U2172" s="127">
        <v>0</v>
      </c>
      <c r="V2172" s="127">
        <v>0</v>
      </c>
      <c r="W2172" s="127">
        <v>0</v>
      </c>
      <c r="X2172" s="127">
        <v>0</v>
      </c>
      <c r="Y2172" s="127">
        <v>0</v>
      </c>
      <c r="Z2172" s="127">
        <v>0</v>
      </c>
      <c r="AA2172" s="127">
        <v>0</v>
      </c>
      <c r="AB2172" s="127">
        <v>0</v>
      </c>
      <c r="AC2172" s="127">
        <v>0</v>
      </c>
      <c r="AD2172" s="127">
        <v>0</v>
      </c>
      <c r="AE2172" s="127">
        <v>0</v>
      </c>
      <c r="AF2172" s="127">
        <v>0</v>
      </c>
      <c r="AG2172" s="127">
        <v>0</v>
      </c>
      <c r="AH2172" s="127">
        <v>0</v>
      </c>
    </row>
    <row r="2173" spans="1:34" x14ac:dyDescent="0.35">
      <c r="A2173" s="127" t="s">
        <v>2939</v>
      </c>
      <c r="B2173" s="127" t="s">
        <v>964</v>
      </c>
      <c r="C2173" s="127">
        <v>0</v>
      </c>
      <c r="D2173" s="127">
        <v>0</v>
      </c>
      <c r="E2173" s="127">
        <v>0</v>
      </c>
      <c r="F2173" s="127">
        <v>0</v>
      </c>
      <c r="G2173" s="127">
        <v>0</v>
      </c>
      <c r="H2173" s="127">
        <v>0</v>
      </c>
      <c r="I2173" s="127">
        <v>0</v>
      </c>
      <c r="J2173" s="127">
        <v>0</v>
      </c>
      <c r="K2173" s="127">
        <v>0</v>
      </c>
      <c r="L2173" s="127">
        <v>0</v>
      </c>
      <c r="M2173" s="127">
        <v>0</v>
      </c>
      <c r="N2173" s="127">
        <v>0</v>
      </c>
      <c r="O2173" s="127">
        <v>0</v>
      </c>
      <c r="P2173" s="127">
        <v>0</v>
      </c>
      <c r="Q2173" s="127">
        <v>0</v>
      </c>
      <c r="R2173" s="127">
        <v>0</v>
      </c>
      <c r="S2173" s="127">
        <v>0</v>
      </c>
      <c r="T2173" s="127">
        <v>0</v>
      </c>
      <c r="U2173" s="127">
        <v>0</v>
      </c>
      <c r="V2173" s="127">
        <v>0</v>
      </c>
      <c r="W2173" s="127">
        <v>0</v>
      </c>
      <c r="X2173" s="127">
        <v>0</v>
      </c>
      <c r="Y2173" s="127">
        <v>0</v>
      </c>
      <c r="Z2173" s="127">
        <v>0</v>
      </c>
      <c r="AA2173" s="127">
        <v>0</v>
      </c>
      <c r="AB2173" s="127">
        <v>0</v>
      </c>
      <c r="AC2173" s="127">
        <v>0</v>
      </c>
      <c r="AD2173" s="127">
        <v>0</v>
      </c>
      <c r="AE2173" s="127">
        <v>0</v>
      </c>
      <c r="AF2173" s="127">
        <v>0</v>
      </c>
      <c r="AG2173" s="127">
        <v>0</v>
      </c>
      <c r="AH2173" s="127">
        <v>0</v>
      </c>
    </row>
    <row r="2174" spans="1:34" x14ac:dyDescent="0.35">
      <c r="A2174" s="127" t="s">
        <v>2940</v>
      </c>
      <c r="B2174" s="127" t="s">
        <v>964</v>
      </c>
      <c r="C2174" s="127">
        <v>0</v>
      </c>
      <c r="D2174" s="127">
        <v>0</v>
      </c>
      <c r="E2174" s="127">
        <v>0</v>
      </c>
      <c r="F2174" s="127">
        <v>0</v>
      </c>
      <c r="G2174" s="127">
        <v>0</v>
      </c>
      <c r="H2174" s="127">
        <v>0</v>
      </c>
      <c r="I2174" s="127">
        <v>0</v>
      </c>
      <c r="J2174" s="127">
        <v>0</v>
      </c>
      <c r="K2174" s="127">
        <v>0</v>
      </c>
      <c r="L2174" s="127">
        <v>0</v>
      </c>
      <c r="M2174" s="127">
        <v>0</v>
      </c>
      <c r="N2174" s="127">
        <v>0</v>
      </c>
      <c r="O2174" s="127">
        <v>0</v>
      </c>
      <c r="P2174" s="127">
        <v>0</v>
      </c>
      <c r="Q2174" s="127">
        <v>0</v>
      </c>
      <c r="R2174" s="127">
        <v>0</v>
      </c>
      <c r="S2174" s="127">
        <v>0</v>
      </c>
      <c r="T2174" s="127">
        <v>0</v>
      </c>
      <c r="U2174" s="127">
        <v>0</v>
      </c>
      <c r="V2174" s="127">
        <v>0</v>
      </c>
      <c r="W2174" s="127">
        <v>0</v>
      </c>
      <c r="X2174" s="127">
        <v>0</v>
      </c>
      <c r="Y2174" s="127">
        <v>0</v>
      </c>
      <c r="Z2174" s="127">
        <v>0</v>
      </c>
      <c r="AA2174" s="127">
        <v>0</v>
      </c>
      <c r="AB2174" s="127">
        <v>0</v>
      </c>
      <c r="AC2174" s="127">
        <v>0</v>
      </c>
      <c r="AD2174" s="127">
        <v>0</v>
      </c>
      <c r="AE2174" s="127">
        <v>0</v>
      </c>
      <c r="AF2174" s="127">
        <v>0</v>
      </c>
      <c r="AG2174" s="127">
        <v>0</v>
      </c>
      <c r="AH2174" s="127">
        <v>0</v>
      </c>
    </row>
    <row r="2175" spans="1:34" x14ac:dyDescent="0.35">
      <c r="A2175" s="127" t="s">
        <v>2941</v>
      </c>
      <c r="B2175" s="127" t="s">
        <v>964</v>
      </c>
      <c r="C2175" s="127">
        <v>255654</v>
      </c>
      <c r="D2175" s="127">
        <v>206469</v>
      </c>
      <c r="E2175" s="127">
        <v>254876</v>
      </c>
      <c r="F2175" s="127">
        <v>287825</v>
      </c>
      <c r="G2175" s="127">
        <v>317648</v>
      </c>
      <c r="H2175" s="127">
        <v>342875</v>
      </c>
      <c r="I2175" s="127">
        <v>365248</v>
      </c>
      <c r="J2175" s="127">
        <v>385647</v>
      </c>
      <c r="K2175" s="127">
        <v>402466</v>
      </c>
      <c r="L2175" s="127">
        <v>426180</v>
      </c>
      <c r="M2175" s="127">
        <v>448534</v>
      </c>
      <c r="N2175" s="127">
        <v>468444</v>
      </c>
      <c r="O2175" s="127">
        <v>487831</v>
      </c>
      <c r="P2175" s="127">
        <v>507136</v>
      </c>
      <c r="Q2175" s="127">
        <v>526379</v>
      </c>
      <c r="R2175" s="127">
        <v>545754</v>
      </c>
      <c r="S2175" s="127">
        <v>564105</v>
      </c>
      <c r="T2175" s="127">
        <v>583070</v>
      </c>
      <c r="U2175" s="127">
        <v>601743</v>
      </c>
      <c r="V2175" s="127">
        <v>624815</v>
      </c>
      <c r="W2175" s="127">
        <v>648469</v>
      </c>
      <c r="X2175" s="127">
        <v>672151</v>
      </c>
      <c r="Y2175" s="127">
        <v>696492</v>
      </c>
      <c r="Z2175" s="127">
        <v>721547</v>
      </c>
      <c r="AA2175" s="127">
        <v>745432</v>
      </c>
      <c r="AB2175" s="127">
        <v>770214</v>
      </c>
      <c r="AC2175" s="127">
        <v>795471</v>
      </c>
      <c r="AD2175" s="127">
        <v>821071</v>
      </c>
      <c r="AE2175" s="127">
        <v>847143</v>
      </c>
      <c r="AF2175" s="127">
        <v>874051</v>
      </c>
      <c r="AG2175" s="127">
        <v>901724</v>
      </c>
      <c r="AH2175" s="127">
        <v>930225</v>
      </c>
    </row>
    <row r="2176" spans="1:34" x14ac:dyDescent="0.35">
      <c r="A2176" s="127" t="s">
        <v>2942</v>
      </c>
      <c r="B2176" s="127" t="s">
        <v>964</v>
      </c>
      <c r="C2176" s="127">
        <v>0</v>
      </c>
      <c r="D2176" s="127">
        <v>0</v>
      </c>
      <c r="E2176" s="127">
        <v>0</v>
      </c>
      <c r="F2176" s="127">
        <v>0</v>
      </c>
      <c r="G2176" s="127">
        <v>0</v>
      </c>
      <c r="H2176" s="127">
        <v>0</v>
      </c>
      <c r="I2176" s="127">
        <v>0</v>
      </c>
      <c r="J2176" s="127">
        <v>0</v>
      </c>
      <c r="K2176" s="127">
        <v>0</v>
      </c>
      <c r="L2176" s="127">
        <v>0</v>
      </c>
      <c r="M2176" s="127">
        <v>0</v>
      </c>
      <c r="N2176" s="127">
        <v>0</v>
      </c>
      <c r="O2176" s="127">
        <v>0</v>
      </c>
      <c r="P2176" s="127">
        <v>0</v>
      </c>
      <c r="Q2176" s="127">
        <v>0</v>
      </c>
      <c r="R2176" s="127">
        <v>0</v>
      </c>
      <c r="S2176" s="127">
        <v>0</v>
      </c>
      <c r="T2176" s="127">
        <v>0</v>
      </c>
      <c r="U2176" s="127">
        <v>0</v>
      </c>
      <c r="V2176" s="127">
        <v>0</v>
      </c>
      <c r="W2176" s="127">
        <v>0</v>
      </c>
      <c r="X2176" s="127">
        <v>0</v>
      </c>
      <c r="Y2176" s="127">
        <v>0</v>
      </c>
      <c r="Z2176" s="127">
        <v>0</v>
      </c>
      <c r="AA2176" s="127">
        <v>0</v>
      </c>
      <c r="AB2176" s="127">
        <v>0</v>
      </c>
      <c r="AC2176" s="127">
        <v>0</v>
      </c>
      <c r="AD2176" s="127">
        <v>0</v>
      </c>
      <c r="AE2176" s="127">
        <v>0</v>
      </c>
      <c r="AF2176" s="127">
        <v>0</v>
      </c>
      <c r="AG2176" s="127">
        <v>0</v>
      </c>
      <c r="AH2176" s="127">
        <v>0</v>
      </c>
    </row>
    <row r="2177" spans="1:34" x14ac:dyDescent="0.35">
      <c r="A2177" s="127" t="s">
        <v>2943</v>
      </c>
      <c r="B2177" s="127" t="s">
        <v>964</v>
      </c>
      <c r="C2177" s="127">
        <v>0</v>
      </c>
      <c r="D2177" s="127">
        <v>0</v>
      </c>
      <c r="E2177" s="127">
        <v>0</v>
      </c>
      <c r="F2177" s="127">
        <v>0</v>
      </c>
      <c r="G2177" s="127">
        <v>0</v>
      </c>
      <c r="H2177" s="127">
        <v>0</v>
      </c>
      <c r="I2177" s="127">
        <v>0</v>
      </c>
      <c r="J2177" s="127">
        <v>0</v>
      </c>
      <c r="K2177" s="127">
        <v>0</v>
      </c>
      <c r="L2177" s="127">
        <v>0</v>
      </c>
      <c r="M2177" s="127">
        <v>0</v>
      </c>
      <c r="N2177" s="127">
        <v>0</v>
      </c>
      <c r="O2177" s="127">
        <v>0</v>
      </c>
      <c r="P2177" s="127">
        <v>0</v>
      </c>
      <c r="Q2177" s="127">
        <v>0</v>
      </c>
      <c r="R2177" s="127">
        <v>0</v>
      </c>
      <c r="S2177" s="127">
        <v>0</v>
      </c>
      <c r="T2177" s="127">
        <v>0</v>
      </c>
      <c r="U2177" s="127">
        <v>0</v>
      </c>
      <c r="V2177" s="127">
        <v>0</v>
      </c>
      <c r="W2177" s="127">
        <v>0</v>
      </c>
      <c r="X2177" s="127">
        <v>0</v>
      </c>
      <c r="Y2177" s="127">
        <v>0</v>
      </c>
      <c r="Z2177" s="127">
        <v>0</v>
      </c>
      <c r="AA2177" s="127">
        <v>0</v>
      </c>
      <c r="AB2177" s="127">
        <v>0</v>
      </c>
      <c r="AC2177" s="127">
        <v>0</v>
      </c>
      <c r="AD2177" s="127">
        <v>0</v>
      </c>
      <c r="AE2177" s="127">
        <v>0</v>
      </c>
      <c r="AF2177" s="127">
        <v>0</v>
      </c>
      <c r="AG2177" s="127">
        <v>0</v>
      </c>
      <c r="AH2177" s="127">
        <v>0</v>
      </c>
    </row>
    <row r="2178" spans="1:34" x14ac:dyDescent="0.35">
      <c r="A2178" s="127" t="s">
        <v>2944</v>
      </c>
      <c r="B2178" s="127" t="s">
        <v>964</v>
      </c>
      <c r="C2178" s="127">
        <v>0</v>
      </c>
      <c r="D2178" s="127">
        <v>0</v>
      </c>
      <c r="E2178" s="127">
        <v>0</v>
      </c>
      <c r="F2178" s="127">
        <v>0</v>
      </c>
      <c r="G2178" s="127">
        <v>0</v>
      </c>
      <c r="H2178" s="127">
        <v>0</v>
      </c>
      <c r="I2178" s="127">
        <v>0</v>
      </c>
      <c r="J2178" s="127">
        <v>0</v>
      </c>
      <c r="K2178" s="127">
        <v>0</v>
      </c>
      <c r="L2178" s="127">
        <v>0</v>
      </c>
      <c r="M2178" s="127">
        <v>0</v>
      </c>
      <c r="N2178" s="127">
        <v>0</v>
      </c>
      <c r="O2178" s="127">
        <v>0</v>
      </c>
      <c r="P2178" s="127">
        <v>0</v>
      </c>
      <c r="Q2178" s="127">
        <v>0</v>
      </c>
      <c r="R2178" s="127">
        <v>0</v>
      </c>
      <c r="S2178" s="127">
        <v>0</v>
      </c>
      <c r="T2178" s="127">
        <v>0</v>
      </c>
      <c r="U2178" s="127">
        <v>0</v>
      </c>
      <c r="V2178" s="127">
        <v>0</v>
      </c>
      <c r="W2178" s="127">
        <v>0</v>
      </c>
      <c r="X2178" s="127">
        <v>0</v>
      </c>
      <c r="Y2178" s="127">
        <v>0</v>
      </c>
      <c r="Z2178" s="127">
        <v>0</v>
      </c>
      <c r="AA2178" s="127">
        <v>0</v>
      </c>
      <c r="AB2178" s="127">
        <v>0</v>
      </c>
      <c r="AC2178" s="127">
        <v>0</v>
      </c>
      <c r="AD2178" s="127">
        <v>0</v>
      </c>
      <c r="AE2178" s="127">
        <v>0</v>
      </c>
      <c r="AF2178" s="127">
        <v>0</v>
      </c>
      <c r="AG2178" s="127">
        <v>0</v>
      </c>
      <c r="AH2178" s="127">
        <v>0</v>
      </c>
    </row>
    <row r="2179" spans="1:34" x14ac:dyDescent="0.35">
      <c r="A2179" s="127" t="s">
        <v>2945</v>
      </c>
      <c r="B2179" s="127" t="s">
        <v>964</v>
      </c>
      <c r="C2179" s="127">
        <v>0</v>
      </c>
      <c r="D2179" s="127">
        <v>0</v>
      </c>
      <c r="E2179" s="127">
        <v>0</v>
      </c>
      <c r="F2179" s="127">
        <v>0</v>
      </c>
      <c r="G2179" s="127">
        <v>0</v>
      </c>
      <c r="H2179" s="127">
        <v>0</v>
      </c>
      <c r="I2179" s="127">
        <v>0</v>
      </c>
      <c r="J2179" s="127">
        <v>0</v>
      </c>
      <c r="K2179" s="127">
        <v>0</v>
      </c>
      <c r="L2179" s="127">
        <v>0</v>
      </c>
      <c r="M2179" s="127">
        <v>0</v>
      </c>
      <c r="N2179" s="127">
        <v>0</v>
      </c>
      <c r="O2179" s="127">
        <v>0</v>
      </c>
      <c r="P2179" s="127">
        <v>0</v>
      </c>
      <c r="Q2179" s="127">
        <v>0</v>
      </c>
      <c r="R2179" s="127">
        <v>0</v>
      </c>
      <c r="S2179" s="127">
        <v>0</v>
      </c>
      <c r="T2179" s="127">
        <v>0</v>
      </c>
      <c r="U2179" s="127">
        <v>0</v>
      </c>
      <c r="V2179" s="127">
        <v>0</v>
      </c>
      <c r="W2179" s="127">
        <v>0</v>
      </c>
      <c r="X2179" s="127">
        <v>0</v>
      </c>
      <c r="Y2179" s="127">
        <v>0</v>
      </c>
      <c r="Z2179" s="127">
        <v>0</v>
      </c>
      <c r="AA2179" s="127">
        <v>0</v>
      </c>
      <c r="AB2179" s="127">
        <v>0</v>
      </c>
      <c r="AC2179" s="127">
        <v>0</v>
      </c>
      <c r="AD2179" s="127">
        <v>0</v>
      </c>
      <c r="AE2179" s="127">
        <v>0</v>
      </c>
      <c r="AF2179" s="127">
        <v>0</v>
      </c>
      <c r="AG2179" s="127">
        <v>0</v>
      </c>
      <c r="AH2179" s="127">
        <v>0</v>
      </c>
    </row>
    <row r="2180" spans="1:34" x14ac:dyDescent="0.35">
      <c r="A2180" s="127" t="s">
        <v>2946</v>
      </c>
      <c r="B2180" s="127" t="s">
        <v>964</v>
      </c>
      <c r="C2180" s="127">
        <v>0</v>
      </c>
      <c r="D2180" s="127">
        <v>0</v>
      </c>
      <c r="E2180" s="127">
        <v>0</v>
      </c>
      <c r="F2180" s="127">
        <v>0</v>
      </c>
      <c r="G2180" s="127">
        <v>0</v>
      </c>
      <c r="H2180" s="127">
        <v>0</v>
      </c>
      <c r="I2180" s="127">
        <v>0</v>
      </c>
      <c r="J2180" s="127">
        <v>0</v>
      </c>
      <c r="K2180" s="127">
        <v>0</v>
      </c>
      <c r="L2180" s="127">
        <v>0</v>
      </c>
      <c r="M2180" s="127">
        <v>0</v>
      </c>
      <c r="N2180" s="127">
        <v>0</v>
      </c>
      <c r="O2180" s="127">
        <v>0</v>
      </c>
      <c r="P2180" s="127">
        <v>0</v>
      </c>
      <c r="Q2180" s="127">
        <v>0</v>
      </c>
      <c r="R2180" s="127">
        <v>0</v>
      </c>
      <c r="S2180" s="127">
        <v>0</v>
      </c>
      <c r="T2180" s="127">
        <v>0</v>
      </c>
      <c r="U2180" s="127">
        <v>0</v>
      </c>
      <c r="V2180" s="127">
        <v>0</v>
      </c>
      <c r="W2180" s="127">
        <v>0</v>
      </c>
      <c r="X2180" s="127">
        <v>0</v>
      </c>
      <c r="Y2180" s="127">
        <v>0</v>
      </c>
      <c r="Z2180" s="127">
        <v>0</v>
      </c>
      <c r="AA2180" s="127">
        <v>0</v>
      </c>
      <c r="AB2180" s="127">
        <v>0</v>
      </c>
      <c r="AC2180" s="127">
        <v>0</v>
      </c>
      <c r="AD2180" s="127">
        <v>0</v>
      </c>
      <c r="AE2180" s="127">
        <v>0</v>
      </c>
      <c r="AF2180" s="127">
        <v>0</v>
      </c>
      <c r="AG2180" s="127">
        <v>0</v>
      </c>
      <c r="AH2180" s="127">
        <v>0</v>
      </c>
    </row>
    <row r="2181" spans="1:34" x14ac:dyDescent="0.35">
      <c r="A2181" s="127" t="s">
        <v>2947</v>
      </c>
      <c r="B2181" s="127" t="s">
        <v>964</v>
      </c>
      <c r="C2181" s="127">
        <v>0</v>
      </c>
      <c r="D2181" s="127">
        <v>0</v>
      </c>
      <c r="E2181" s="127">
        <v>0</v>
      </c>
      <c r="F2181" s="127">
        <v>0</v>
      </c>
      <c r="G2181" s="127">
        <v>0</v>
      </c>
      <c r="H2181" s="127">
        <v>0</v>
      </c>
      <c r="I2181" s="127">
        <v>0</v>
      </c>
      <c r="J2181" s="127">
        <v>0</v>
      </c>
      <c r="K2181" s="127">
        <v>0</v>
      </c>
      <c r="L2181" s="127">
        <v>0</v>
      </c>
      <c r="M2181" s="127">
        <v>0</v>
      </c>
      <c r="N2181" s="127">
        <v>0</v>
      </c>
      <c r="O2181" s="127">
        <v>0</v>
      </c>
      <c r="P2181" s="127">
        <v>0</v>
      </c>
      <c r="Q2181" s="127">
        <v>0</v>
      </c>
      <c r="R2181" s="127">
        <v>0</v>
      </c>
      <c r="S2181" s="127">
        <v>0</v>
      </c>
      <c r="T2181" s="127">
        <v>0</v>
      </c>
      <c r="U2181" s="127">
        <v>0</v>
      </c>
      <c r="V2181" s="127">
        <v>0</v>
      </c>
      <c r="W2181" s="127">
        <v>0</v>
      </c>
      <c r="X2181" s="127">
        <v>0</v>
      </c>
      <c r="Y2181" s="127">
        <v>0</v>
      </c>
      <c r="Z2181" s="127">
        <v>0</v>
      </c>
      <c r="AA2181" s="127">
        <v>0</v>
      </c>
      <c r="AB2181" s="127">
        <v>0</v>
      </c>
      <c r="AC2181" s="127">
        <v>0</v>
      </c>
      <c r="AD2181" s="127">
        <v>0</v>
      </c>
      <c r="AE2181" s="127">
        <v>0</v>
      </c>
      <c r="AF2181" s="127">
        <v>0</v>
      </c>
      <c r="AG2181" s="127">
        <v>0</v>
      </c>
      <c r="AH2181" s="127">
        <v>0</v>
      </c>
    </row>
    <row r="2182" spans="1:34" x14ac:dyDescent="0.35">
      <c r="A2182" s="127" t="s">
        <v>2948</v>
      </c>
      <c r="B2182" s="127" t="s">
        <v>964</v>
      </c>
      <c r="C2182" s="127">
        <v>0</v>
      </c>
      <c r="D2182" s="127">
        <v>0</v>
      </c>
      <c r="E2182" s="127">
        <v>0</v>
      </c>
      <c r="F2182" s="127">
        <v>0</v>
      </c>
      <c r="G2182" s="127">
        <v>0</v>
      </c>
      <c r="H2182" s="127">
        <v>0</v>
      </c>
      <c r="I2182" s="127">
        <v>0</v>
      </c>
      <c r="J2182" s="127">
        <v>0</v>
      </c>
      <c r="K2182" s="127">
        <v>0</v>
      </c>
      <c r="L2182" s="127">
        <v>0</v>
      </c>
      <c r="M2182" s="127">
        <v>0</v>
      </c>
      <c r="N2182" s="127">
        <v>0</v>
      </c>
      <c r="O2182" s="127">
        <v>0</v>
      </c>
      <c r="P2182" s="127">
        <v>0</v>
      </c>
      <c r="Q2182" s="127">
        <v>0</v>
      </c>
      <c r="R2182" s="127">
        <v>0</v>
      </c>
      <c r="S2182" s="127">
        <v>0</v>
      </c>
      <c r="T2182" s="127">
        <v>0</v>
      </c>
      <c r="U2182" s="127">
        <v>0</v>
      </c>
      <c r="V2182" s="127">
        <v>0</v>
      </c>
      <c r="W2182" s="127">
        <v>0</v>
      </c>
      <c r="X2182" s="127">
        <v>0</v>
      </c>
      <c r="Y2182" s="127">
        <v>0</v>
      </c>
      <c r="Z2182" s="127">
        <v>0</v>
      </c>
      <c r="AA2182" s="127">
        <v>0</v>
      </c>
      <c r="AB2182" s="127">
        <v>0</v>
      </c>
      <c r="AC2182" s="127">
        <v>0</v>
      </c>
      <c r="AD2182" s="127">
        <v>0</v>
      </c>
      <c r="AE2182" s="127">
        <v>0</v>
      </c>
      <c r="AF2182" s="127">
        <v>0</v>
      </c>
      <c r="AG2182" s="127">
        <v>0</v>
      </c>
      <c r="AH2182" s="127">
        <v>0</v>
      </c>
    </row>
    <row r="2183" spans="1:34" x14ac:dyDescent="0.35">
      <c r="A2183" s="127" t="s">
        <v>2949</v>
      </c>
      <c r="B2183" s="127" t="s">
        <v>964</v>
      </c>
      <c r="C2183" s="127">
        <v>0</v>
      </c>
      <c r="D2183" s="127">
        <v>0</v>
      </c>
      <c r="E2183" s="127">
        <v>0</v>
      </c>
      <c r="F2183" s="127">
        <v>0</v>
      </c>
      <c r="G2183" s="127">
        <v>0</v>
      </c>
      <c r="H2183" s="127">
        <v>0</v>
      </c>
      <c r="I2183" s="127">
        <v>0</v>
      </c>
      <c r="J2183" s="127">
        <v>0</v>
      </c>
      <c r="K2183" s="127">
        <v>0</v>
      </c>
      <c r="L2183" s="127">
        <v>0</v>
      </c>
      <c r="M2183" s="127">
        <v>0</v>
      </c>
      <c r="N2183" s="127">
        <v>0</v>
      </c>
      <c r="O2183" s="127">
        <v>0</v>
      </c>
      <c r="P2183" s="127">
        <v>0</v>
      </c>
      <c r="Q2183" s="127">
        <v>0</v>
      </c>
      <c r="R2183" s="127">
        <v>0</v>
      </c>
      <c r="S2183" s="127">
        <v>0</v>
      </c>
      <c r="T2183" s="127">
        <v>0</v>
      </c>
      <c r="U2183" s="127">
        <v>0</v>
      </c>
      <c r="V2183" s="127">
        <v>0</v>
      </c>
      <c r="W2183" s="127">
        <v>0</v>
      </c>
      <c r="X2183" s="127">
        <v>0</v>
      </c>
      <c r="Y2183" s="127">
        <v>0</v>
      </c>
      <c r="Z2183" s="127">
        <v>0</v>
      </c>
      <c r="AA2183" s="127">
        <v>0</v>
      </c>
      <c r="AB2183" s="127">
        <v>0</v>
      </c>
      <c r="AC2183" s="127">
        <v>0</v>
      </c>
      <c r="AD2183" s="127">
        <v>0</v>
      </c>
      <c r="AE2183" s="127">
        <v>0</v>
      </c>
      <c r="AF2183" s="127">
        <v>0</v>
      </c>
      <c r="AG2183" s="127">
        <v>0</v>
      </c>
      <c r="AH2183" s="127">
        <v>0</v>
      </c>
    </row>
    <row r="2184" spans="1:34" x14ac:dyDescent="0.35">
      <c r="A2184" s="127" t="s">
        <v>2950</v>
      </c>
      <c r="B2184" s="127" t="s">
        <v>964</v>
      </c>
      <c r="C2184" s="127">
        <v>0</v>
      </c>
      <c r="D2184" s="127">
        <v>0</v>
      </c>
      <c r="E2184" s="127">
        <v>0</v>
      </c>
      <c r="F2184" s="127">
        <v>0</v>
      </c>
      <c r="G2184" s="127">
        <v>0</v>
      </c>
      <c r="H2184" s="127">
        <v>0</v>
      </c>
      <c r="I2184" s="127">
        <v>0</v>
      </c>
      <c r="J2184" s="127">
        <v>0</v>
      </c>
      <c r="K2184" s="127">
        <v>0</v>
      </c>
      <c r="L2184" s="127">
        <v>0</v>
      </c>
      <c r="M2184" s="127">
        <v>0</v>
      </c>
      <c r="N2184" s="127">
        <v>0</v>
      </c>
      <c r="O2184" s="127">
        <v>0</v>
      </c>
      <c r="P2184" s="127">
        <v>0</v>
      </c>
      <c r="Q2184" s="127">
        <v>0</v>
      </c>
      <c r="R2184" s="127">
        <v>0</v>
      </c>
      <c r="S2184" s="127">
        <v>0</v>
      </c>
      <c r="T2184" s="127">
        <v>0</v>
      </c>
      <c r="U2184" s="127">
        <v>0</v>
      </c>
      <c r="V2184" s="127">
        <v>0</v>
      </c>
      <c r="W2184" s="127">
        <v>0</v>
      </c>
      <c r="X2184" s="127">
        <v>0</v>
      </c>
      <c r="Y2184" s="127">
        <v>0</v>
      </c>
      <c r="Z2184" s="127">
        <v>0</v>
      </c>
      <c r="AA2184" s="127">
        <v>0</v>
      </c>
      <c r="AB2184" s="127">
        <v>0</v>
      </c>
      <c r="AC2184" s="127">
        <v>0</v>
      </c>
      <c r="AD2184" s="127">
        <v>0</v>
      </c>
      <c r="AE2184" s="127">
        <v>0</v>
      </c>
      <c r="AF2184" s="127">
        <v>0</v>
      </c>
      <c r="AG2184" s="127">
        <v>0</v>
      </c>
      <c r="AH2184" s="127">
        <v>0</v>
      </c>
    </row>
    <row r="2185" spans="1:34" x14ac:dyDescent="0.35">
      <c r="A2185" s="127" t="s">
        <v>2951</v>
      </c>
      <c r="B2185" s="127" t="s">
        <v>964</v>
      </c>
      <c r="C2185" s="128">
        <v>9705890</v>
      </c>
      <c r="D2185" s="128">
        <v>7937190</v>
      </c>
      <c r="E2185" s="128">
        <v>9946460</v>
      </c>
      <c r="F2185" s="128">
        <v>11395500</v>
      </c>
      <c r="G2185" s="128">
        <v>12749800</v>
      </c>
      <c r="H2185" s="128">
        <v>13932800</v>
      </c>
      <c r="I2185" s="128">
        <v>15025700</v>
      </c>
      <c r="J2185" s="128">
        <v>16050800</v>
      </c>
      <c r="K2185" s="128">
        <v>17027300</v>
      </c>
      <c r="L2185" s="128">
        <v>18204800</v>
      </c>
      <c r="M2185" s="128">
        <v>19349100</v>
      </c>
      <c r="N2185" s="128">
        <v>20487600</v>
      </c>
      <c r="O2185" s="128">
        <v>21613800</v>
      </c>
      <c r="P2185" s="128">
        <v>22731500</v>
      </c>
      <c r="Q2185" s="128">
        <v>23957700</v>
      </c>
      <c r="R2185" s="128">
        <v>25176000</v>
      </c>
      <c r="S2185" s="128">
        <v>26395300</v>
      </c>
      <c r="T2185" s="128">
        <v>27602800</v>
      </c>
      <c r="U2185" s="128">
        <v>28807800</v>
      </c>
      <c r="V2185" s="128">
        <v>30175200</v>
      </c>
      <c r="W2185" s="128">
        <v>31524200</v>
      </c>
      <c r="X2185" s="128">
        <v>32858400</v>
      </c>
      <c r="Y2185" s="128">
        <v>34187100</v>
      </c>
      <c r="Z2185" s="128">
        <v>35508100</v>
      </c>
      <c r="AA2185" s="128">
        <v>36879600</v>
      </c>
      <c r="AB2185" s="128">
        <v>38247000</v>
      </c>
      <c r="AC2185" s="128">
        <v>39602500</v>
      </c>
      <c r="AD2185" s="128">
        <v>40962100</v>
      </c>
      <c r="AE2185" s="128">
        <v>42324900</v>
      </c>
      <c r="AF2185" s="128">
        <v>43692500</v>
      </c>
      <c r="AG2185" s="128">
        <v>45059800</v>
      </c>
      <c r="AH2185" s="128">
        <v>46409600</v>
      </c>
    </row>
    <row r="2186" spans="1:34" x14ac:dyDescent="0.35">
      <c r="A2186" s="127" t="s">
        <v>2952</v>
      </c>
      <c r="B2186" s="127" t="s">
        <v>964</v>
      </c>
      <c r="C2186" s="127">
        <v>0</v>
      </c>
      <c r="D2186" s="127">
        <v>0</v>
      </c>
      <c r="E2186" s="127">
        <v>0</v>
      </c>
      <c r="F2186" s="127">
        <v>0</v>
      </c>
      <c r="G2186" s="127">
        <v>0</v>
      </c>
      <c r="H2186" s="127">
        <v>0</v>
      </c>
      <c r="I2186" s="127">
        <v>0</v>
      </c>
      <c r="J2186" s="127">
        <v>0</v>
      </c>
      <c r="K2186" s="127">
        <v>0</v>
      </c>
      <c r="L2186" s="127">
        <v>0</v>
      </c>
      <c r="M2186" s="127">
        <v>0</v>
      </c>
      <c r="N2186" s="127">
        <v>0</v>
      </c>
      <c r="O2186" s="127">
        <v>0</v>
      </c>
      <c r="P2186" s="127">
        <v>0</v>
      </c>
      <c r="Q2186" s="127">
        <v>0</v>
      </c>
      <c r="R2186" s="127">
        <v>0</v>
      </c>
      <c r="S2186" s="127">
        <v>0</v>
      </c>
      <c r="T2186" s="127">
        <v>0</v>
      </c>
      <c r="U2186" s="127">
        <v>0</v>
      </c>
      <c r="V2186" s="127">
        <v>0</v>
      </c>
      <c r="W2186" s="127">
        <v>0</v>
      </c>
      <c r="X2186" s="127">
        <v>0</v>
      </c>
      <c r="Y2186" s="127">
        <v>0</v>
      </c>
      <c r="Z2186" s="127">
        <v>0</v>
      </c>
      <c r="AA2186" s="127">
        <v>0</v>
      </c>
      <c r="AB2186" s="127">
        <v>0</v>
      </c>
      <c r="AC2186" s="127">
        <v>0</v>
      </c>
      <c r="AD2186" s="127">
        <v>0</v>
      </c>
      <c r="AE2186" s="127">
        <v>0</v>
      </c>
      <c r="AF2186" s="127">
        <v>0</v>
      </c>
      <c r="AG2186" s="127">
        <v>0</v>
      </c>
      <c r="AH2186" s="127">
        <v>0</v>
      </c>
    </row>
    <row r="2187" spans="1:34" x14ac:dyDescent="0.35">
      <c r="A2187" s="127" t="s">
        <v>2953</v>
      </c>
      <c r="B2187" s="127" t="s">
        <v>964</v>
      </c>
      <c r="C2187" s="127">
        <v>0</v>
      </c>
      <c r="D2187" s="127">
        <v>0</v>
      </c>
      <c r="E2187" s="127">
        <v>0</v>
      </c>
      <c r="F2187" s="127">
        <v>0</v>
      </c>
      <c r="G2187" s="127">
        <v>0</v>
      </c>
      <c r="H2187" s="127">
        <v>0</v>
      </c>
      <c r="I2187" s="127">
        <v>0</v>
      </c>
      <c r="J2187" s="127">
        <v>0</v>
      </c>
      <c r="K2187" s="127">
        <v>0</v>
      </c>
      <c r="L2187" s="127">
        <v>0</v>
      </c>
      <c r="M2187" s="127">
        <v>0</v>
      </c>
      <c r="N2187" s="127">
        <v>0</v>
      </c>
      <c r="O2187" s="127">
        <v>0</v>
      </c>
      <c r="P2187" s="127">
        <v>0</v>
      </c>
      <c r="Q2187" s="127">
        <v>0</v>
      </c>
      <c r="R2187" s="127">
        <v>0</v>
      </c>
      <c r="S2187" s="127">
        <v>0</v>
      </c>
      <c r="T2187" s="127">
        <v>0</v>
      </c>
      <c r="U2187" s="127">
        <v>0</v>
      </c>
      <c r="V2187" s="127">
        <v>0</v>
      </c>
      <c r="W2187" s="127">
        <v>0</v>
      </c>
      <c r="X2187" s="127">
        <v>0</v>
      </c>
      <c r="Y2187" s="127">
        <v>0</v>
      </c>
      <c r="Z2187" s="127">
        <v>0</v>
      </c>
      <c r="AA2187" s="127">
        <v>0</v>
      </c>
      <c r="AB2187" s="127">
        <v>0</v>
      </c>
      <c r="AC2187" s="127">
        <v>0</v>
      </c>
      <c r="AD2187" s="127">
        <v>0</v>
      </c>
      <c r="AE2187" s="127">
        <v>0</v>
      </c>
      <c r="AF2187" s="127">
        <v>0</v>
      </c>
      <c r="AG2187" s="127">
        <v>0</v>
      </c>
      <c r="AH2187" s="127">
        <v>0</v>
      </c>
    </row>
    <row r="2188" spans="1:34" x14ac:dyDescent="0.35">
      <c r="A2188" s="127" t="s">
        <v>2954</v>
      </c>
      <c r="B2188" s="127" t="s">
        <v>964</v>
      </c>
      <c r="C2188" s="127">
        <v>0</v>
      </c>
      <c r="D2188" s="127">
        <v>0</v>
      </c>
      <c r="E2188" s="127">
        <v>0</v>
      </c>
      <c r="F2188" s="127">
        <v>0</v>
      </c>
      <c r="G2188" s="127">
        <v>0</v>
      </c>
      <c r="H2188" s="127">
        <v>0</v>
      </c>
      <c r="I2188" s="127">
        <v>0</v>
      </c>
      <c r="J2188" s="127">
        <v>0</v>
      </c>
      <c r="K2188" s="127">
        <v>0</v>
      </c>
      <c r="L2188" s="127">
        <v>0</v>
      </c>
      <c r="M2188" s="127">
        <v>0</v>
      </c>
      <c r="N2188" s="127">
        <v>0</v>
      </c>
      <c r="O2188" s="127">
        <v>0</v>
      </c>
      <c r="P2188" s="127">
        <v>0</v>
      </c>
      <c r="Q2188" s="127">
        <v>0</v>
      </c>
      <c r="R2188" s="127">
        <v>0</v>
      </c>
      <c r="S2188" s="127">
        <v>0</v>
      </c>
      <c r="T2188" s="127">
        <v>0</v>
      </c>
      <c r="U2188" s="127">
        <v>0</v>
      </c>
      <c r="V2188" s="127">
        <v>0</v>
      </c>
      <c r="W2188" s="127">
        <v>0</v>
      </c>
      <c r="X2188" s="127">
        <v>0</v>
      </c>
      <c r="Y2188" s="127">
        <v>0</v>
      </c>
      <c r="Z2188" s="127">
        <v>0</v>
      </c>
      <c r="AA2188" s="127">
        <v>0</v>
      </c>
      <c r="AB2188" s="127">
        <v>0</v>
      </c>
      <c r="AC2188" s="127">
        <v>0</v>
      </c>
      <c r="AD2188" s="127">
        <v>0</v>
      </c>
      <c r="AE2188" s="127">
        <v>0</v>
      </c>
      <c r="AF2188" s="127">
        <v>0</v>
      </c>
      <c r="AG2188" s="127">
        <v>0</v>
      </c>
      <c r="AH2188" s="127">
        <v>0</v>
      </c>
    </row>
    <row r="2189" spans="1:34" x14ac:dyDescent="0.35">
      <c r="A2189" s="127" t="s">
        <v>2955</v>
      </c>
      <c r="B2189" s="127" t="s">
        <v>964</v>
      </c>
      <c r="C2189" s="127">
        <v>0</v>
      </c>
      <c r="D2189" s="127">
        <v>0</v>
      </c>
      <c r="E2189" s="127">
        <v>0</v>
      </c>
      <c r="F2189" s="127">
        <v>0</v>
      </c>
      <c r="G2189" s="127">
        <v>0</v>
      </c>
      <c r="H2189" s="127">
        <v>0</v>
      </c>
      <c r="I2189" s="127">
        <v>0</v>
      </c>
      <c r="J2189" s="127">
        <v>0</v>
      </c>
      <c r="K2189" s="127">
        <v>0</v>
      </c>
      <c r="L2189" s="127">
        <v>0</v>
      </c>
      <c r="M2189" s="127">
        <v>0</v>
      </c>
      <c r="N2189" s="127">
        <v>0</v>
      </c>
      <c r="O2189" s="127">
        <v>0</v>
      </c>
      <c r="P2189" s="127">
        <v>0</v>
      </c>
      <c r="Q2189" s="127">
        <v>0</v>
      </c>
      <c r="R2189" s="127">
        <v>0</v>
      </c>
      <c r="S2189" s="127">
        <v>0</v>
      </c>
      <c r="T2189" s="127">
        <v>0</v>
      </c>
      <c r="U2189" s="127">
        <v>0</v>
      </c>
      <c r="V2189" s="127">
        <v>0</v>
      </c>
      <c r="W2189" s="127">
        <v>0</v>
      </c>
      <c r="X2189" s="127">
        <v>0</v>
      </c>
      <c r="Y2189" s="127">
        <v>0</v>
      </c>
      <c r="Z2189" s="127">
        <v>0</v>
      </c>
      <c r="AA2189" s="127">
        <v>0</v>
      </c>
      <c r="AB2189" s="127">
        <v>0</v>
      </c>
      <c r="AC2189" s="127">
        <v>0</v>
      </c>
      <c r="AD2189" s="127">
        <v>0</v>
      </c>
      <c r="AE2189" s="127">
        <v>0</v>
      </c>
      <c r="AF2189" s="127">
        <v>0</v>
      </c>
      <c r="AG2189" s="127">
        <v>0</v>
      </c>
      <c r="AH2189" s="127">
        <v>0</v>
      </c>
    </row>
    <row r="2190" spans="1:34" x14ac:dyDescent="0.35">
      <c r="A2190" s="127" t="s">
        <v>2956</v>
      </c>
      <c r="B2190" s="127" t="s">
        <v>964</v>
      </c>
      <c r="C2190" s="127">
        <v>0</v>
      </c>
      <c r="D2190" s="127">
        <v>0</v>
      </c>
      <c r="E2190" s="127">
        <v>0</v>
      </c>
      <c r="F2190" s="127">
        <v>0</v>
      </c>
      <c r="G2190" s="127">
        <v>0</v>
      </c>
      <c r="H2190" s="127">
        <v>0</v>
      </c>
      <c r="I2190" s="127">
        <v>0</v>
      </c>
      <c r="J2190" s="127">
        <v>0</v>
      </c>
      <c r="K2190" s="127">
        <v>0</v>
      </c>
      <c r="L2190" s="127">
        <v>0</v>
      </c>
      <c r="M2190" s="127">
        <v>0</v>
      </c>
      <c r="N2190" s="127">
        <v>0</v>
      </c>
      <c r="O2190" s="127">
        <v>0</v>
      </c>
      <c r="P2190" s="127">
        <v>0</v>
      </c>
      <c r="Q2190" s="127">
        <v>0</v>
      </c>
      <c r="R2190" s="127">
        <v>0</v>
      </c>
      <c r="S2190" s="127">
        <v>0</v>
      </c>
      <c r="T2190" s="127">
        <v>0</v>
      </c>
      <c r="U2190" s="127">
        <v>0</v>
      </c>
      <c r="V2190" s="127">
        <v>0</v>
      </c>
      <c r="W2190" s="127">
        <v>0</v>
      </c>
      <c r="X2190" s="127">
        <v>0</v>
      </c>
      <c r="Y2190" s="127">
        <v>0</v>
      </c>
      <c r="Z2190" s="127">
        <v>0</v>
      </c>
      <c r="AA2190" s="127">
        <v>0</v>
      </c>
      <c r="AB2190" s="127">
        <v>0</v>
      </c>
      <c r="AC2190" s="127">
        <v>0</v>
      </c>
      <c r="AD2190" s="127">
        <v>0</v>
      </c>
      <c r="AE2190" s="127">
        <v>0</v>
      </c>
      <c r="AF2190" s="127">
        <v>0</v>
      </c>
      <c r="AG2190" s="127">
        <v>0</v>
      </c>
      <c r="AH2190" s="127">
        <v>0</v>
      </c>
    </row>
    <row r="2191" spans="1:34" x14ac:dyDescent="0.35">
      <c r="A2191" s="127" t="s">
        <v>2957</v>
      </c>
      <c r="B2191" s="127" t="s">
        <v>964</v>
      </c>
      <c r="C2191" s="127">
        <v>0</v>
      </c>
      <c r="D2191" s="127">
        <v>0</v>
      </c>
      <c r="E2191" s="127">
        <v>0</v>
      </c>
      <c r="F2191" s="127">
        <v>0</v>
      </c>
      <c r="G2191" s="127">
        <v>0</v>
      </c>
      <c r="H2191" s="127">
        <v>0</v>
      </c>
      <c r="I2191" s="127">
        <v>0</v>
      </c>
      <c r="J2191" s="127">
        <v>0</v>
      </c>
      <c r="K2191" s="127">
        <v>0</v>
      </c>
      <c r="L2191" s="127">
        <v>0</v>
      </c>
      <c r="M2191" s="127">
        <v>0</v>
      </c>
      <c r="N2191" s="127">
        <v>0</v>
      </c>
      <c r="O2191" s="127">
        <v>0</v>
      </c>
      <c r="P2191" s="127">
        <v>0</v>
      </c>
      <c r="Q2191" s="127">
        <v>0</v>
      </c>
      <c r="R2191" s="127">
        <v>0</v>
      </c>
      <c r="S2191" s="127">
        <v>0</v>
      </c>
      <c r="T2191" s="127">
        <v>0</v>
      </c>
      <c r="U2191" s="127">
        <v>0</v>
      </c>
      <c r="V2191" s="127">
        <v>0</v>
      </c>
      <c r="W2191" s="127">
        <v>0</v>
      </c>
      <c r="X2191" s="127">
        <v>0</v>
      </c>
      <c r="Y2191" s="127">
        <v>0</v>
      </c>
      <c r="Z2191" s="127">
        <v>0</v>
      </c>
      <c r="AA2191" s="127">
        <v>0</v>
      </c>
      <c r="AB2191" s="127">
        <v>0</v>
      </c>
      <c r="AC2191" s="127">
        <v>0</v>
      </c>
      <c r="AD2191" s="127">
        <v>0</v>
      </c>
      <c r="AE2191" s="127">
        <v>0</v>
      </c>
      <c r="AF2191" s="127">
        <v>0</v>
      </c>
      <c r="AG2191" s="127">
        <v>0</v>
      </c>
      <c r="AH2191" s="127">
        <v>0</v>
      </c>
    </row>
    <row r="2192" spans="1:34" x14ac:dyDescent="0.35">
      <c r="A2192" s="127" t="s">
        <v>2958</v>
      </c>
      <c r="B2192" s="127" t="s">
        <v>964</v>
      </c>
      <c r="C2192" s="127">
        <v>0</v>
      </c>
      <c r="D2192" s="127">
        <v>0</v>
      </c>
      <c r="E2192" s="127">
        <v>0</v>
      </c>
      <c r="F2192" s="127">
        <v>0</v>
      </c>
      <c r="G2192" s="127">
        <v>0</v>
      </c>
      <c r="H2192" s="127">
        <v>0</v>
      </c>
      <c r="I2192" s="127">
        <v>0</v>
      </c>
      <c r="J2192" s="127">
        <v>0</v>
      </c>
      <c r="K2192" s="127">
        <v>0</v>
      </c>
      <c r="L2192" s="127">
        <v>0</v>
      </c>
      <c r="M2192" s="127">
        <v>0</v>
      </c>
      <c r="N2192" s="127">
        <v>0</v>
      </c>
      <c r="O2192" s="127">
        <v>0</v>
      </c>
      <c r="P2192" s="127">
        <v>0</v>
      </c>
      <c r="Q2192" s="127">
        <v>0</v>
      </c>
      <c r="R2192" s="127">
        <v>0</v>
      </c>
      <c r="S2192" s="127">
        <v>0</v>
      </c>
      <c r="T2192" s="127">
        <v>0</v>
      </c>
      <c r="U2192" s="127">
        <v>0</v>
      </c>
      <c r="V2192" s="127">
        <v>0</v>
      </c>
      <c r="W2192" s="127">
        <v>0</v>
      </c>
      <c r="X2192" s="127">
        <v>0</v>
      </c>
      <c r="Y2192" s="127">
        <v>0</v>
      </c>
      <c r="Z2192" s="127">
        <v>0</v>
      </c>
      <c r="AA2192" s="127">
        <v>0</v>
      </c>
      <c r="AB2192" s="127">
        <v>0</v>
      </c>
      <c r="AC2192" s="127">
        <v>0</v>
      </c>
      <c r="AD2192" s="127">
        <v>0</v>
      </c>
      <c r="AE2192" s="127">
        <v>0</v>
      </c>
      <c r="AF2192" s="127">
        <v>0</v>
      </c>
      <c r="AG2192" s="127">
        <v>0</v>
      </c>
      <c r="AH2192" s="127">
        <v>0</v>
      </c>
    </row>
    <row r="2193" spans="1:34" x14ac:dyDescent="0.35">
      <c r="A2193" s="127" t="s">
        <v>2959</v>
      </c>
      <c r="B2193" s="127" t="s">
        <v>964</v>
      </c>
      <c r="C2193" s="127">
        <v>0</v>
      </c>
      <c r="D2193" s="127">
        <v>0</v>
      </c>
      <c r="E2193" s="127">
        <v>0</v>
      </c>
      <c r="F2193" s="127">
        <v>0</v>
      </c>
      <c r="G2193" s="127">
        <v>0</v>
      </c>
      <c r="H2193" s="127">
        <v>0</v>
      </c>
      <c r="I2193" s="127">
        <v>0</v>
      </c>
      <c r="J2193" s="127">
        <v>0</v>
      </c>
      <c r="K2193" s="127">
        <v>0</v>
      </c>
      <c r="L2193" s="127">
        <v>0</v>
      </c>
      <c r="M2193" s="127">
        <v>0</v>
      </c>
      <c r="N2193" s="127">
        <v>0</v>
      </c>
      <c r="O2193" s="127">
        <v>0</v>
      </c>
      <c r="P2193" s="127">
        <v>0</v>
      </c>
      <c r="Q2193" s="127">
        <v>0</v>
      </c>
      <c r="R2193" s="127">
        <v>0</v>
      </c>
      <c r="S2193" s="127">
        <v>0</v>
      </c>
      <c r="T2193" s="127">
        <v>0</v>
      </c>
      <c r="U2193" s="127">
        <v>0</v>
      </c>
      <c r="V2193" s="127">
        <v>0</v>
      </c>
      <c r="W2193" s="127">
        <v>0</v>
      </c>
      <c r="X2193" s="127">
        <v>0</v>
      </c>
      <c r="Y2193" s="127">
        <v>0</v>
      </c>
      <c r="Z2193" s="127">
        <v>0</v>
      </c>
      <c r="AA2193" s="127">
        <v>0</v>
      </c>
      <c r="AB2193" s="127">
        <v>0</v>
      </c>
      <c r="AC2193" s="127">
        <v>0</v>
      </c>
      <c r="AD2193" s="127">
        <v>0</v>
      </c>
      <c r="AE2193" s="127">
        <v>0</v>
      </c>
      <c r="AF2193" s="127">
        <v>0</v>
      </c>
      <c r="AG2193" s="127">
        <v>0</v>
      </c>
      <c r="AH2193" s="127">
        <v>0</v>
      </c>
    </row>
    <row r="2194" spans="1:34" x14ac:dyDescent="0.35">
      <c r="A2194" s="127" t="s">
        <v>2960</v>
      </c>
      <c r="B2194" s="127" t="s">
        <v>964</v>
      </c>
      <c r="C2194" s="127">
        <v>0</v>
      </c>
      <c r="D2194" s="127">
        <v>0</v>
      </c>
      <c r="E2194" s="127">
        <v>0</v>
      </c>
      <c r="F2194" s="127">
        <v>0</v>
      </c>
      <c r="G2194" s="127">
        <v>0</v>
      </c>
      <c r="H2194" s="127">
        <v>0</v>
      </c>
      <c r="I2194" s="127">
        <v>0</v>
      </c>
      <c r="J2194" s="127">
        <v>0</v>
      </c>
      <c r="K2194" s="127">
        <v>0</v>
      </c>
      <c r="L2194" s="127">
        <v>0</v>
      </c>
      <c r="M2194" s="127">
        <v>0</v>
      </c>
      <c r="N2194" s="127">
        <v>0</v>
      </c>
      <c r="O2194" s="127">
        <v>0</v>
      </c>
      <c r="P2194" s="127">
        <v>0</v>
      </c>
      <c r="Q2194" s="127">
        <v>0</v>
      </c>
      <c r="R2194" s="127">
        <v>0</v>
      </c>
      <c r="S2194" s="127">
        <v>0</v>
      </c>
      <c r="T2194" s="127">
        <v>0</v>
      </c>
      <c r="U2194" s="127">
        <v>0</v>
      </c>
      <c r="V2194" s="127">
        <v>0</v>
      </c>
      <c r="W2194" s="127">
        <v>0</v>
      </c>
      <c r="X2194" s="127">
        <v>0</v>
      </c>
      <c r="Y2194" s="127">
        <v>0</v>
      </c>
      <c r="Z2194" s="127">
        <v>0</v>
      </c>
      <c r="AA2194" s="127">
        <v>0</v>
      </c>
      <c r="AB2194" s="127">
        <v>0</v>
      </c>
      <c r="AC2194" s="127">
        <v>0</v>
      </c>
      <c r="AD2194" s="127">
        <v>0</v>
      </c>
      <c r="AE2194" s="127">
        <v>0</v>
      </c>
      <c r="AF2194" s="127">
        <v>0</v>
      </c>
      <c r="AG2194" s="127">
        <v>0</v>
      </c>
      <c r="AH2194" s="127">
        <v>0</v>
      </c>
    </row>
    <row r="2195" spans="1:34" x14ac:dyDescent="0.35">
      <c r="A2195" s="127" t="s">
        <v>2961</v>
      </c>
      <c r="B2195" s="127" t="s">
        <v>964</v>
      </c>
      <c r="C2195" s="127">
        <v>255654</v>
      </c>
      <c r="D2195" s="127">
        <v>206469</v>
      </c>
      <c r="E2195" s="127">
        <v>254876</v>
      </c>
      <c r="F2195" s="127">
        <v>287825</v>
      </c>
      <c r="G2195" s="127">
        <v>317648</v>
      </c>
      <c r="H2195" s="127">
        <v>342875</v>
      </c>
      <c r="I2195" s="127">
        <v>365248</v>
      </c>
      <c r="J2195" s="127">
        <v>385647</v>
      </c>
      <c r="K2195" s="127">
        <v>402466</v>
      </c>
      <c r="L2195" s="127">
        <v>426180</v>
      </c>
      <c r="M2195" s="127">
        <v>448534</v>
      </c>
      <c r="N2195" s="127">
        <v>468444</v>
      </c>
      <c r="O2195" s="127">
        <v>487831</v>
      </c>
      <c r="P2195" s="127">
        <v>507136</v>
      </c>
      <c r="Q2195" s="127">
        <v>526379</v>
      </c>
      <c r="R2195" s="127">
        <v>545754</v>
      </c>
      <c r="S2195" s="127">
        <v>564105</v>
      </c>
      <c r="T2195" s="127">
        <v>583070</v>
      </c>
      <c r="U2195" s="127">
        <v>601743</v>
      </c>
      <c r="V2195" s="127">
        <v>624815</v>
      </c>
      <c r="W2195" s="127">
        <v>648469</v>
      </c>
      <c r="X2195" s="127">
        <v>672151</v>
      </c>
      <c r="Y2195" s="127">
        <v>696492</v>
      </c>
      <c r="Z2195" s="127">
        <v>721547</v>
      </c>
      <c r="AA2195" s="127">
        <v>745432</v>
      </c>
      <c r="AB2195" s="127">
        <v>770214</v>
      </c>
      <c r="AC2195" s="127">
        <v>795471</v>
      </c>
      <c r="AD2195" s="127">
        <v>821071</v>
      </c>
      <c r="AE2195" s="127">
        <v>847143</v>
      </c>
      <c r="AF2195" s="127">
        <v>874051</v>
      </c>
      <c r="AG2195" s="127">
        <v>901724</v>
      </c>
      <c r="AH2195" s="127">
        <v>930225</v>
      </c>
    </row>
    <row r="2196" spans="1:34" x14ac:dyDescent="0.35">
      <c r="A2196" s="127" t="s">
        <v>2962</v>
      </c>
      <c r="B2196" s="127" t="s">
        <v>964</v>
      </c>
      <c r="C2196" s="127">
        <v>0</v>
      </c>
      <c r="D2196" s="127">
        <v>0</v>
      </c>
      <c r="E2196" s="127">
        <v>0</v>
      </c>
      <c r="F2196" s="127">
        <v>0</v>
      </c>
      <c r="G2196" s="127">
        <v>0</v>
      </c>
      <c r="H2196" s="127">
        <v>0</v>
      </c>
      <c r="I2196" s="127">
        <v>0</v>
      </c>
      <c r="J2196" s="127">
        <v>0</v>
      </c>
      <c r="K2196" s="127">
        <v>0</v>
      </c>
      <c r="L2196" s="127">
        <v>0</v>
      </c>
      <c r="M2196" s="127">
        <v>0</v>
      </c>
      <c r="N2196" s="127">
        <v>0</v>
      </c>
      <c r="O2196" s="127">
        <v>0</v>
      </c>
      <c r="P2196" s="127">
        <v>0</v>
      </c>
      <c r="Q2196" s="127">
        <v>0</v>
      </c>
      <c r="R2196" s="127">
        <v>0</v>
      </c>
      <c r="S2196" s="127">
        <v>0</v>
      </c>
      <c r="T2196" s="127">
        <v>0</v>
      </c>
      <c r="U2196" s="127">
        <v>0</v>
      </c>
      <c r="V2196" s="127">
        <v>0</v>
      </c>
      <c r="W2196" s="127">
        <v>0</v>
      </c>
      <c r="X2196" s="127">
        <v>0</v>
      </c>
      <c r="Y2196" s="127">
        <v>0</v>
      </c>
      <c r="Z2196" s="127">
        <v>0</v>
      </c>
      <c r="AA2196" s="127">
        <v>0</v>
      </c>
      <c r="AB2196" s="127">
        <v>0</v>
      </c>
      <c r="AC2196" s="127">
        <v>0</v>
      </c>
      <c r="AD2196" s="127">
        <v>0</v>
      </c>
      <c r="AE2196" s="127">
        <v>0</v>
      </c>
      <c r="AF2196" s="127">
        <v>0</v>
      </c>
      <c r="AG2196" s="127">
        <v>0</v>
      </c>
      <c r="AH2196" s="127">
        <v>0</v>
      </c>
    </row>
    <row r="2197" spans="1:34" x14ac:dyDescent="0.35">
      <c r="A2197" s="127" t="s">
        <v>2963</v>
      </c>
      <c r="B2197" s="127" t="s">
        <v>964</v>
      </c>
      <c r="C2197" s="127">
        <v>0</v>
      </c>
      <c r="D2197" s="127">
        <v>0</v>
      </c>
      <c r="E2197" s="127">
        <v>0</v>
      </c>
      <c r="F2197" s="127">
        <v>0</v>
      </c>
      <c r="G2197" s="127">
        <v>0</v>
      </c>
      <c r="H2197" s="127">
        <v>0</v>
      </c>
      <c r="I2197" s="127">
        <v>0</v>
      </c>
      <c r="J2197" s="127">
        <v>0</v>
      </c>
      <c r="K2197" s="127">
        <v>0</v>
      </c>
      <c r="L2197" s="127">
        <v>0</v>
      </c>
      <c r="M2197" s="127">
        <v>0</v>
      </c>
      <c r="N2197" s="127">
        <v>0</v>
      </c>
      <c r="O2197" s="127">
        <v>0</v>
      </c>
      <c r="P2197" s="127">
        <v>0</v>
      </c>
      <c r="Q2197" s="127">
        <v>0</v>
      </c>
      <c r="R2197" s="127">
        <v>0</v>
      </c>
      <c r="S2197" s="127">
        <v>0</v>
      </c>
      <c r="T2197" s="127">
        <v>0</v>
      </c>
      <c r="U2197" s="127">
        <v>0</v>
      </c>
      <c r="V2197" s="127">
        <v>0</v>
      </c>
      <c r="W2197" s="127">
        <v>0</v>
      </c>
      <c r="X2197" s="127">
        <v>0</v>
      </c>
      <c r="Y2197" s="127">
        <v>0</v>
      </c>
      <c r="Z2197" s="127">
        <v>0</v>
      </c>
      <c r="AA2197" s="127">
        <v>0</v>
      </c>
      <c r="AB2197" s="127">
        <v>0</v>
      </c>
      <c r="AC2197" s="127">
        <v>0</v>
      </c>
      <c r="AD2197" s="127">
        <v>0</v>
      </c>
      <c r="AE2197" s="127">
        <v>0</v>
      </c>
      <c r="AF2197" s="127">
        <v>0</v>
      </c>
      <c r="AG2197" s="127">
        <v>0</v>
      </c>
      <c r="AH2197" s="127">
        <v>0</v>
      </c>
    </row>
    <row r="2198" spans="1:34" x14ac:dyDescent="0.35">
      <c r="A2198" s="127" t="s">
        <v>2964</v>
      </c>
      <c r="B2198" s="127" t="s">
        <v>964</v>
      </c>
      <c r="C2198" s="127">
        <v>0</v>
      </c>
      <c r="D2198" s="127">
        <v>0</v>
      </c>
      <c r="E2198" s="127">
        <v>0</v>
      </c>
      <c r="F2198" s="127">
        <v>0</v>
      </c>
      <c r="G2198" s="127">
        <v>0</v>
      </c>
      <c r="H2198" s="127">
        <v>0</v>
      </c>
      <c r="I2198" s="127">
        <v>0</v>
      </c>
      <c r="J2198" s="127">
        <v>0</v>
      </c>
      <c r="K2198" s="127">
        <v>0</v>
      </c>
      <c r="L2198" s="127">
        <v>0</v>
      </c>
      <c r="M2198" s="127">
        <v>0</v>
      </c>
      <c r="N2198" s="127">
        <v>0</v>
      </c>
      <c r="O2198" s="127">
        <v>0</v>
      </c>
      <c r="P2198" s="127">
        <v>0</v>
      </c>
      <c r="Q2198" s="127">
        <v>0</v>
      </c>
      <c r="R2198" s="127">
        <v>0</v>
      </c>
      <c r="S2198" s="127">
        <v>0</v>
      </c>
      <c r="T2198" s="127">
        <v>0</v>
      </c>
      <c r="U2198" s="127">
        <v>0</v>
      </c>
      <c r="V2198" s="127">
        <v>0</v>
      </c>
      <c r="W2198" s="127">
        <v>0</v>
      </c>
      <c r="X2198" s="127">
        <v>0</v>
      </c>
      <c r="Y2198" s="127">
        <v>0</v>
      </c>
      <c r="Z2198" s="127">
        <v>0</v>
      </c>
      <c r="AA2198" s="127">
        <v>0</v>
      </c>
      <c r="AB2198" s="127">
        <v>0</v>
      </c>
      <c r="AC2198" s="127">
        <v>0</v>
      </c>
      <c r="AD2198" s="127">
        <v>0</v>
      </c>
      <c r="AE2198" s="127">
        <v>0</v>
      </c>
      <c r="AF2198" s="127">
        <v>0</v>
      </c>
      <c r="AG2198" s="127">
        <v>0</v>
      </c>
      <c r="AH2198" s="127">
        <v>0</v>
      </c>
    </row>
    <row r="2199" spans="1:34" x14ac:dyDescent="0.35">
      <c r="A2199" s="127" t="s">
        <v>2965</v>
      </c>
      <c r="B2199" s="127" t="s">
        <v>964</v>
      </c>
      <c r="C2199" s="127">
        <v>0</v>
      </c>
      <c r="D2199" s="127">
        <v>0</v>
      </c>
      <c r="E2199" s="127">
        <v>0</v>
      </c>
      <c r="F2199" s="127">
        <v>0</v>
      </c>
      <c r="G2199" s="127">
        <v>0</v>
      </c>
      <c r="H2199" s="127">
        <v>0</v>
      </c>
      <c r="I2199" s="127">
        <v>0</v>
      </c>
      <c r="J2199" s="127">
        <v>0</v>
      </c>
      <c r="K2199" s="127">
        <v>0</v>
      </c>
      <c r="L2199" s="127">
        <v>0</v>
      </c>
      <c r="M2199" s="127">
        <v>0</v>
      </c>
      <c r="N2199" s="127">
        <v>0</v>
      </c>
      <c r="O2199" s="127">
        <v>0</v>
      </c>
      <c r="P2199" s="127">
        <v>0</v>
      </c>
      <c r="Q2199" s="127">
        <v>0</v>
      </c>
      <c r="R2199" s="127">
        <v>0</v>
      </c>
      <c r="S2199" s="127">
        <v>0</v>
      </c>
      <c r="T2199" s="127">
        <v>0</v>
      </c>
      <c r="U2199" s="127">
        <v>0</v>
      </c>
      <c r="V2199" s="127">
        <v>0</v>
      </c>
      <c r="W2199" s="127">
        <v>0</v>
      </c>
      <c r="X2199" s="127">
        <v>0</v>
      </c>
      <c r="Y2199" s="127">
        <v>0</v>
      </c>
      <c r="Z2199" s="127">
        <v>0</v>
      </c>
      <c r="AA2199" s="127">
        <v>0</v>
      </c>
      <c r="AB2199" s="127">
        <v>0</v>
      </c>
      <c r="AC2199" s="127">
        <v>0</v>
      </c>
      <c r="AD2199" s="127">
        <v>0</v>
      </c>
      <c r="AE2199" s="127">
        <v>0</v>
      </c>
      <c r="AF2199" s="127">
        <v>0</v>
      </c>
      <c r="AG2199" s="127">
        <v>0</v>
      </c>
      <c r="AH2199" s="127">
        <v>0</v>
      </c>
    </row>
    <row r="2200" spans="1:34" x14ac:dyDescent="0.35">
      <c r="A2200" s="127" t="s">
        <v>2966</v>
      </c>
      <c r="B2200" s="127" t="s">
        <v>964</v>
      </c>
      <c r="C2200" s="127">
        <v>0</v>
      </c>
      <c r="D2200" s="127">
        <v>0</v>
      </c>
      <c r="E2200" s="127">
        <v>0</v>
      </c>
      <c r="F2200" s="127">
        <v>0</v>
      </c>
      <c r="G2200" s="127">
        <v>0</v>
      </c>
      <c r="H2200" s="127">
        <v>0</v>
      </c>
      <c r="I2200" s="127">
        <v>0</v>
      </c>
      <c r="J2200" s="127">
        <v>0</v>
      </c>
      <c r="K2200" s="127">
        <v>0</v>
      </c>
      <c r="L2200" s="127">
        <v>0</v>
      </c>
      <c r="M2200" s="127">
        <v>0</v>
      </c>
      <c r="N2200" s="127">
        <v>0</v>
      </c>
      <c r="O2200" s="127">
        <v>0</v>
      </c>
      <c r="P2200" s="127">
        <v>0</v>
      </c>
      <c r="Q2200" s="127">
        <v>0</v>
      </c>
      <c r="R2200" s="127">
        <v>0</v>
      </c>
      <c r="S2200" s="127">
        <v>0</v>
      </c>
      <c r="T2200" s="127">
        <v>0</v>
      </c>
      <c r="U2200" s="127">
        <v>0</v>
      </c>
      <c r="V2200" s="127">
        <v>0</v>
      </c>
      <c r="W2200" s="127">
        <v>0</v>
      </c>
      <c r="X2200" s="127">
        <v>0</v>
      </c>
      <c r="Y2200" s="127">
        <v>0</v>
      </c>
      <c r="Z2200" s="127">
        <v>0</v>
      </c>
      <c r="AA2200" s="127">
        <v>0</v>
      </c>
      <c r="AB2200" s="127">
        <v>0</v>
      </c>
      <c r="AC2200" s="127">
        <v>0</v>
      </c>
      <c r="AD2200" s="127">
        <v>0</v>
      </c>
      <c r="AE2200" s="127">
        <v>0</v>
      </c>
      <c r="AF2200" s="127">
        <v>0</v>
      </c>
      <c r="AG2200" s="127">
        <v>0</v>
      </c>
      <c r="AH2200" s="127">
        <v>0</v>
      </c>
    </row>
    <row r="2201" spans="1:34" x14ac:dyDescent="0.35">
      <c r="A2201" s="127" t="s">
        <v>2967</v>
      </c>
      <c r="B2201" s="127" t="s">
        <v>964</v>
      </c>
      <c r="C2201" s="127">
        <v>0</v>
      </c>
      <c r="D2201" s="127">
        <v>0</v>
      </c>
      <c r="E2201" s="127">
        <v>0</v>
      </c>
      <c r="F2201" s="127">
        <v>0</v>
      </c>
      <c r="G2201" s="127">
        <v>0</v>
      </c>
      <c r="H2201" s="127">
        <v>0</v>
      </c>
      <c r="I2201" s="127">
        <v>0</v>
      </c>
      <c r="J2201" s="127">
        <v>0</v>
      </c>
      <c r="K2201" s="127">
        <v>0</v>
      </c>
      <c r="L2201" s="127">
        <v>0</v>
      </c>
      <c r="M2201" s="127">
        <v>0</v>
      </c>
      <c r="N2201" s="127">
        <v>0</v>
      </c>
      <c r="O2201" s="127">
        <v>0</v>
      </c>
      <c r="P2201" s="127">
        <v>0</v>
      </c>
      <c r="Q2201" s="127">
        <v>0</v>
      </c>
      <c r="R2201" s="127">
        <v>0</v>
      </c>
      <c r="S2201" s="127">
        <v>0</v>
      </c>
      <c r="T2201" s="127">
        <v>0</v>
      </c>
      <c r="U2201" s="127">
        <v>0</v>
      </c>
      <c r="V2201" s="127">
        <v>0</v>
      </c>
      <c r="W2201" s="127">
        <v>0</v>
      </c>
      <c r="X2201" s="127">
        <v>0</v>
      </c>
      <c r="Y2201" s="127">
        <v>0</v>
      </c>
      <c r="Z2201" s="127">
        <v>0</v>
      </c>
      <c r="AA2201" s="127">
        <v>0</v>
      </c>
      <c r="AB2201" s="127">
        <v>0</v>
      </c>
      <c r="AC2201" s="127">
        <v>0</v>
      </c>
      <c r="AD2201" s="127">
        <v>0</v>
      </c>
      <c r="AE2201" s="127">
        <v>0</v>
      </c>
      <c r="AF2201" s="127">
        <v>0</v>
      </c>
      <c r="AG2201" s="127">
        <v>0</v>
      </c>
      <c r="AH2201" s="127">
        <v>0</v>
      </c>
    </row>
    <row r="2202" spans="1:34" x14ac:dyDescent="0.35">
      <c r="A2202" s="127" t="s">
        <v>2968</v>
      </c>
      <c r="B2202" s="127" t="s">
        <v>964</v>
      </c>
      <c r="C2202" s="127">
        <v>0</v>
      </c>
      <c r="D2202" s="127">
        <v>0</v>
      </c>
      <c r="E2202" s="127">
        <v>0</v>
      </c>
      <c r="F2202" s="127">
        <v>0</v>
      </c>
      <c r="G2202" s="127">
        <v>0</v>
      </c>
      <c r="H2202" s="127">
        <v>0</v>
      </c>
      <c r="I2202" s="127">
        <v>0</v>
      </c>
      <c r="J2202" s="127">
        <v>0</v>
      </c>
      <c r="K2202" s="127">
        <v>0</v>
      </c>
      <c r="L2202" s="127">
        <v>0</v>
      </c>
      <c r="M2202" s="127">
        <v>0</v>
      </c>
      <c r="N2202" s="127">
        <v>0</v>
      </c>
      <c r="O2202" s="127">
        <v>0</v>
      </c>
      <c r="P2202" s="127">
        <v>0</v>
      </c>
      <c r="Q2202" s="127">
        <v>0</v>
      </c>
      <c r="R2202" s="127">
        <v>0</v>
      </c>
      <c r="S2202" s="127">
        <v>0</v>
      </c>
      <c r="T2202" s="127">
        <v>0</v>
      </c>
      <c r="U2202" s="127">
        <v>0</v>
      </c>
      <c r="V2202" s="127">
        <v>0</v>
      </c>
      <c r="W2202" s="127">
        <v>0</v>
      </c>
      <c r="X2202" s="127">
        <v>0</v>
      </c>
      <c r="Y2202" s="127">
        <v>0</v>
      </c>
      <c r="Z2202" s="127">
        <v>0</v>
      </c>
      <c r="AA2202" s="127">
        <v>0</v>
      </c>
      <c r="AB2202" s="127">
        <v>0</v>
      </c>
      <c r="AC2202" s="127">
        <v>0</v>
      </c>
      <c r="AD2202" s="127">
        <v>0</v>
      </c>
      <c r="AE2202" s="127">
        <v>0</v>
      </c>
      <c r="AF2202" s="127">
        <v>0</v>
      </c>
      <c r="AG2202" s="127">
        <v>0</v>
      </c>
      <c r="AH2202" s="127">
        <v>0</v>
      </c>
    </row>
    <row r="2203" spans="1:34" x14ac:dyDescent="0.35">
      <c r="A2203" s="127" t="s">
        <v>2969</v>
      </c>
      <c r="B2203" s="127" t="s">
        <v>964</v>
      </c>
      <c r="C2203" s="127">
        <v>0</v>
      </c>
      <c r="D2203" s="127">
        <v>0</v>
      </c>
      <c r="E2203" s="127">
        <v>0</v>
      </c>
      <c r="F2203" s="127">
        <v>0</v>
      </c>
      <c r="G2203" s="127">
        <v>0</v>
      </c>
      <c r="H2203" s="127">
        <v>0</v>
      </c>
      <c r="I2203" s="127">
        <v>0</v>
      </c>
      <c r="J2203" s="127">
        <v>0</v>
      </c>
      <c r="K2203" s="127">
        <v>0</v>
      </c>
      <c r="L2203" s="127">
        <v>0</v>
      </c>
      <c r="M2203" s="127">
        <v>0</v>
      </c>
      <c r="N2203" s="127">
        <v>0</v>
      </c>
      <c r="O2203" s="127">
        <v>0</v>
      </c>
      <c r="P2203" s="127">
        <v>0</v>
      </c>
      <c r="Q2203" s="127">
        <v>0</v>
      </c>
      <c r="R2203" s="127">
        <v>0</v>
      </c>
      <c r="S2203" s="127">
        <v>0</v>
      </c>
      <c r="T2203" s="127">
        <v>0</v>
      </c>
      <c r="U2203" s="127">
        <v>0</v>
      </c>
      <c r="V2203" s="127">
        <v>0</v>
      </c>
      <c r="W2203" s="127">
        <v>0</v>
      </c>
      <c r="X2203" s="127">
        <v>0</v>
      </c>
      <c r="Y2203" s="127">
        <v>0</v>
      </c>
      <c r="Z2203" s="127">
        <v>0</v>
      </c>
      <c r="AA2203" s="127">
        <v>0</v>
      </c>
      <c r="AB2203" s="127">
        <v>0</v>
      </c>
      <c r="AC2203" s="127">
        <v>0</v>
      </c>
      <c r="AD2203" s="127">
        <v>0</v>
      </c>
      <c r="AE2203" s="127">
        <v>0</v>
      </c>
      <c r="AF2203" s="127">
        <v>0</v>
      </c>
      <c r="AG2203" s="127">
        <v>0</v>
      </c>
      <c r="AH2203" s="127">
        <v>0</v>
      </c>
    </row>
    <row r="2204" spans="1:34" x14ac:dyDescent="0.35">
      <c r="A2204" s="127" t="s">
        <v>2970</v>
      </c>
      <c r="B2204" s="127" t="s">
        <v>964</v>
      </c>
      <c r="C2204" s="127">
        <v>0</v>
      </c>
      <c r="D2204" s="127">
        <v>0</v>
      </c>
      <c r="E2204" s="127">
        <v>0</v>
      </c>
      <c r="F2204" s="127">
        <v>0</v>
      </c>
      <c r="G2204" s="127">
        <v>0</v>
      </c>
      <c r="H2204" s="127">
        <v>0</v>
      </c>
      <c r="I2204" s="127">
        <v>0</v>
      </c>
      <c r="J2204" s="127">
        <v>0</v>
      </c>
      <c r="K2204" s="127">
        <v>0</v>
      </c>
      <c r="L2204" s="127">
        <v>0</v>
      </c>
      <c r="M2204" s="127">
        <v>0</v>
      </c>
      <c r="N2204" s="127">
        <v>0</v>
      </c>
      <c r="O2204" s="127">
        <v>0</v>
      </c>
      <c r="P2204" s="127">
        <v>0</v>
      </c>
      <c r="Q2204" s="127">
        <v>0</v>
      </c>
      <c r="R2204" s="127">
        <v>0</v>
      </c>
      <c r="S2204" s="127">
        <v>0</v>
      </c>
      <c r="T2204" s="127">
        <v>0</v>
      </c>
      <c r="U2204" s="127">
        <v>0</v>
      </c>
      <c r="V2204" s="127">
        <v>0</v>
      </c>
      <c r="W2204" s="127">
        <v>0</v>
      </c>
      <c r="X2204" s="127">
        <v>0</v>
      </c>
      <c r="Y2204" s="127">
        <v>0</v>
      </c>
      <c r="Z2204" s="127">
        <v>0</v>
      </c>
      <c r="AA2204" s="127">
        <v>0</v>
      </c>
      <c r="AB2204" s="127">
        <v>0</v>
      </c>
      <c r="AC2204" s="127">
        <v>0</v>
      </c>
      <c r="AD2204" s="127">
        <v>0</v>
      </c>
      <c r="AE2204" s="127">
        <v>0</v>
      </c>
      <c r="AF2204" s="127">
        <v>0</v>
      </c>
      <c r="AG2204" s="127">
        <v>0</v>
      </c>
      <c r="AH2204" s="127">
        <v>0</v>
      </c>
    </row>
    <row r="2205" spans="1:34" x14ac:dyDescent="0.35">
      <c r="A2205" s="127" t="s">
        <v>2971</v>
      </c>
      <c r="B2205" s="127" t="s">
        <v>964</v>
      </c>
      <c r="C2205" s="128">
        <v>9705890</v>
      </c>
      <c r="D2205" s="128">
        <v>7937190</v>
      </c>
      <c r="E2205" s="128">
        <v>9946460</v>
      </c>
      <c r="F2205" s="128">
        <v>11395500</v>
      </c>
      <c r="G2205" s="128">
        <v>12749800</v>
      </c>
      <c r="H2205" s="128">
        <v>13932800</v>
      </c>
      <c r="I2205" s="128">
        <v>15025700</v>
      </c>
      <c r="J2205" s="128">
        <v>16050800</v>
      </c>
      <c r="K2205" s="128">
        <v>17027300</v>
      </c>
      <c r="L2205" s="128">
        <v>18204800</v>
      </c>
      <c r="M2205" s="128">
        <v>19349100</v>
      </c>
      <c r="N2205" s="128">
        <v>20487600</v>
      </c>
      <c r="O2205" s="128">
        <v>21613800</v>
      </c>
      <c r="P2205" s="128">
        <v>22731500</v>
      </c>
      <c r="Q2205" s="128">
        <v>23957700</v>
      </c>
      <c r="R2205" s="128">
        <v>25176000</v>
      </c>
      <c r="S2205" s="128">
        <v>26395300</v>
      </c>
      <c r="T2205" s="128">
        <v>27602800</v>
      </c>
      <c r="U2205" s="128">
        <v>28807800</v>
      </c>
      <c r="V2205" s="128">
        <v>30175200</v>
      </c>
      <c r="W2205" s="128">
        <v>31524200</v>
      </c>
      <c r="X2205" s="128">
        <v>32858400</v>
      </c>
      <c r="Y2205" s="128">
        <v>34187100</v>
      </c>
      <c r="Z2205" s="128">
        <v>35508100</v>
      </c>
      <c r="AA2205" s="128">
        <v>36879600</v>
      </c>
      <c r="AB2205" s="128">
        <v>38247000</v>
      </c>
      <c r="AC2205" s="128">
        <v>39602500</v>
      </c>
      <c r="AD2205" s="128">
        <v>40962100</v>
      </c>
      <c r="AE2205" s="128">
        <v>42324900</v>
      </c>
      <c r="AF2205" s="128">
        <v>43692500</v>
      </c>
      <c r="AG2205" s="128">
        <v>45059800</v>
      </c>
      <c r="AH2205" s="128">
        <v>46409600</v>
      </c>
    </row>
    <row r="2206" spans="1:34" x14ac:dyDescent="0.35">
      <c r="A2206" s="127" t="s">
        <v>2972</v>
      </c>
      <c r="B2206" s="127" t="s">
        <v>964</v>
      </c>
      <c r="C2206" s="127">
        <v>0</v>
      </c>
      <c r="D2206" s="127">
        <v>0</v>
      </c>
      <c r="E2206" s="127">
        <v>0</v>
      </c>
      <c r="F2206" s="127">
        <v>0</v>
      </c>
      <c r="G2206" s="127">
        <v>0</v>
      </c>
      <c r="H2206" s="127">
        <v>0</v>
      </c>
      <c r="I2206" s="127">
        <v>0</v>
      </c>
      <c r="J2206" s="127">
        <v>0</v>
      </c>
      <c r="K2206" s="127">
        <v>0</v>
      </c>
      <c r="L2206" s="127">
        <v>0</v>
      </c>
      <c r="M2206" s="127">
        <v>0</v>
      </c>
      <c r="N2206" s="127">
        <v>0</v>
      </c>
      <c r="O2206" s="127">
        <v>0</v>
      </c>
      <c r="P2206" s="127">
        <v>0</v>
      </c>
      <c r="Q2206" s="127">
        <v>0</v>
      </c>
      <c r="R2206" s="127">
        <v>0</v>
      </c>
      <c r="S2206" s="127">
        <v>0</v>
      </c>
      <c r="T2206" s="127">
        <v>0</v>
      </c>
      <c r="U2206" s="127">
        <v>0</v>
      </c>
      <c r="V2206" s="127">
        <v>0</v>
      </c>
      <c r="W2206" s="127">
        <v>0</v>
      </c>
      <c r="X2206" s="127">
        <v>0</v>
      </c>
      <c r="Y2206" s="127">
        <v>0</v>
      </c>
      <c r="Z2206" s="127">
        <v>0</v>
      </c>
      <c r="AA2206" s="127">
        <v>0</v>
      </c>
      <c r="AB2206" s="127">
        <v>0</v>
      </c>
      <c r="AC2206" s="127">
        <v>0</v>
      </c>
      <c r="AD2206" s="127">
        <v>0</v>
      </c>
      <c r="AE2206" s="127">
        <v>0</v>
      </c>
      <c r="AF2206" s="127">
        <v>0</v>
      </c>
      <c r="AG2206" s="127">
        <v>0</v>
      </c>
      <c r="AH2206" s="127">
        <v>0</v>
      </c>
    </row>
    <row r="2207" spans="1:34" x14ac:dyDescent="0.35">
      <c r="A2207" s="127" t="s">
        <v>2973</v>
      </c>
      <c r="B2207" s="127" t="s">
        <v>964</v>
      </c>
      <c r="C2207" s="127">
        <v>0</v>
      </c>
      <c r="D2207" s="127">
        <v>0</v>
      </c>
      <c r="E2207" s="127">
        <v>0</v>
      </c>
      <c r="F2207" s="127">
        <v>0</v>
      </c>
      <c r="G2207" s="127">
        <v>0</v>
      </c>
      <c r="H2207" s="127">
        <v>0</v>
      </c>
      <c r="I2207" s="127">
        <v>0</v>
      </c>
      <c r="J2207" s="127">
        <v>0</v>
      </c>
      <c r="K2207" s="127">
        <v>0</v>
      </c>
      <c r="L2207" s="127">
        <v>0</v>
      </c>
      <c r="M2207" s="127">
        <v>0</v>
      </c>
      <c r="N2207" s="127">
        <v>0</v>
      </c>
      <c r="O2207" s="127">
        <v>0</v>
      </c>
      <c r="P2207" s="127">
        <v>0</v>
      </c>
      <c r="Q2207" s="127">
        <v>0</v>
      </c>
      <c r="R2207" s="127">
        <v>0</v>
      </c>
      <c r="S2207" s="127">
        <v>0</v>
      </c>
      <c r="T2207" s="127">
        <v>0</v>
      </c>
      <c r="U2207" s="127">
        <v>0</v>
      </c>
      <c r="V2207" s="127">
        <v>0</v>
      </c>
      <c r="W2207" s="127">
        <v>0</v>
      </c>
      <c r="X2207" s="127">
        <v>0</v>
      </c>
      <c r="Y2207" s="127">
        <v>0</v>
      </c>
      <c r="Z2207" s="127">
        <v>0</v>
      </c>
      <c r="AA2207" s="127">
        <v>0</v>
      </c>
      <c r="AB2207" s="127">
        <v>0</v>
      </c>
      <c r="AC2207" s="127">
        <v>0</v>
      </c>
      <c r="AD2207" s="127">
        <v>0</v>
      </c>
      <c r="AE2207" s="127">
        <v>0</v>
      </c>
      <c r="AF2207" s="127">
        <v>0</v>
      </c>
      <c r="AG2207" s="127">
        <v>0</v>
      </c>
      <c r="AH2207" s="127">
        <v>0</v>
      </c>
    </row>
    <row r="2208" spans="1:34" x14ac:dyDescent="0.35">
      <c r="A2208" s="127" t="s">
        <v>2974</v>
      </c>
      <c r="B2208" s="127" t="s">
        <v>964</v>
      </c>
      <c r="C2208" s="127">
        <v>0</v>
      </c>
      <c r="D2208" s="127">
        <v>0</v>
      </c>
      <c r="E2208" s="127">
        <v>0</v>
      </c>
      <c r="F2208" s="127">
        <v>0</v>
      </c>
      <c r="G2208" s="127">
        <v>0</v>
      </c>
      <c r="H2208" s="127">
        <v>0</v>
      </c>
      <c r="I2208" s="127">
        <v>0</v>
      </c>
      <c r="J2208" s="127">
        <v>0</v>
      </c>
      <c r="K2208" s="127">
        <v>0</v>
      </c>
      <c r="L2208" s="127">
        <v>0</v>
      </c>
      <c r="M2208" s="127">
        <v>0</v>
      </c>
      <c r="N2208" s="127">
        <v>0</v>
      </c>
      <c r="O2208" s="127">
        <v>0</v>
      </c>
      <c r="P2208" s="127">
        <v>0</v>
      </c>
      <c r="Q2208" s="127">
        <v>0</v>
      </c>
      <c r="R2208" s="127">
        <v>0</v>
      </c>
      <c r="S2208" s="127">
        <v>0</v>
      </c>
      <c r="T2208" s="127">
        <v>0</v>
      </c>
      <c r="U2208" s="127">
        <v>0</v>
      </c>
      <c r="V2208" s="127">
        <v>0</v>
      </c>
      <c r="W2208" s="127">
        <v>0</v>
      </c>
      <c r="X2208" s="127">
        <v>0</v>
      </c>
      <c r="Y2208" s="127">
        <v>0</v>
      </c>
      <c r="Z2208" s="127">
        <v>0</v>
      </c>
      <c r="AA2208" s="127">
        <v>0</v>
      </c>
      <c r="AB2208" s="127">
        <v>0</v>
      </c>
      <c r="AC2208" s="127">
        <v>0</v>
      </c>
      <c r="AD2208" s="127">
        <v>0</v>
      </c>
      <c r="AE2208" s="127">
        <v>0</v>
      </c>
      <c r="AF2208" s="127">
        <v>0</v>
      </c>
      <c r="AG2208" s="127">
        <v>0</v>
      </c>
      <c r="AH2208" s="127">
        <v>0</v>
      </c>
    </row>
    <row r="2209" spans="1:34" x14ac:dyDescent="0.35">
      <c r="A2209" s="127" t="s">
        <v>2975</v>
      </c>
      <c r="B2209" s="127" t="s">
        <v>964</v>
      </c>
      <c r="C2209" s="127">
        <v>0</v>
      </c>
      <c r="D2209" s="127">
        <v>0</v>
      </c>
      <c r="E2209" s="127">
        <v>0</v>
      </c>
      <c r="F2209" s="127">
        <v>0</v>
      </c>
      <c r="G2209" s="127">
        <v>0</v>
      </c>
      <c r="H2209" s="127">
        <v>0</v>
      </c>
      <c r="I2209" s="127">
        <v>0</v>
      </c>
      <c r="J2209" s="127">
        <v>0</v>
      </c>
      <c r="K2209" s="127">
        <v>0</v>
      </c>
      <c r="L2209" s="127">
        <v>0</v>
      </c>
      <c r="M2209" s="127">
        <v>0</v>
      </c>
      <c r="N2209" s="127">
        <v>0</v>
      </c>
      <c r="O2209" s="127">
        <v>0</v>
      </c>
      <c r="P2209" s="127">
        <v>0</v>
      </c>
      <c r="Q2209" s="127">
        <v>0</v>
      </c>
      <c r="R2209" s="127">
        <v>0</v>
      </c>
      <c r="S2209" s="127">
        <v>0</v>
      </c>
      <c r="T2209" s="127">
        <v>0</v>
      </c>
      <c r="U2209" s="127">
        <v>0</v>
      </c>
      <c r="V2209" s="127">
        <v>0</v>
      </c>
      <c r="W2209" s="127">
        <v>0</v>
      </c>
      <c r="X2209" s="127">
        <v>0</v>
      </c>
      <c r="Y2209" s="127">
        <v>0</v>
      </c>
      <c r="Z2209" s="127">
        <v>0</v>
      </c>
      <c r="AA2209" s="127">
        <v>0</v>
      </c>
      <c r="AB2209" s="127">
        <v>0</v>
      </c>
      <c r="AC2209" s="127">
        <v>0</v>
      </c>
      <c r="AD2209" s="127">
        <v>0</v>
      </c>
      <c r="AE2209" s="127">
        <v>0</v>
      </c>
      <c r="AF2209" s="127">
        <v>0</v>
      </c>
      <c r="AG2209" s="127">
        <v>0</v>
      </c>
      <c r="AH2209" s="127">
        <v>0</v>
      </c>
    </row>
    <row r="2210" spans="1:34" x14ac:dyDescent="0.35">
      <c r="A2210" s="127" t="s">
        <v>2976</v>
      </c>
      <c r="B2210" s="127" t="s">
        <v>964</v>
      </c>
      <c r="C2210" s="127">
        <v>0</v>
      </c>
      <c r="D2210" s="127">
        <v>0</v>
      </c>
      <c r="E2210" s="127">
        <v>0</v>
      </c>
      <c r="F2210" s="127">
        <v>0</v>
      </c>
      <c r="G2210" s="127">
        <v>0</v>
      </c>
      <c r="H2210" s="127">
        <v>0</v>
      </c>
      <c r="I2210" s="127">
        <v>0</v>
      </c>
      <c r="J2210" s="127">
        <v>0</v>
      </c>
      <c r="K2210" s="127">
        <v>0</v>
      </c>
      <c r="L2210" s="127">
        <v>0</v>
      </c>
      <c r="M2210" s="127">
        <v>0</v>
      </c>
      <c r="N2210" s="127">
        <v>0</v>
      </c>
      <c r="O2210" s="127">
        <v>0</v>
      </c>
      <c r="P2210" s="127">
        <v>0</v>
      </c>
      <c r="Q2210" s="127">
        <v>0</v>
      </c>
      <c r="R2210" s="127">
        <v>0</v>
      </c>
      <c r="S2210" s="127">
        <v>0</v>
      </c>
      <c r="T2210" s="127">
        <v>0</v>
      </c>
      <c r="U2210" s="127">
        <v>0</v>
      </c>
      <c r="V2210" s="127">
        <v>0</v>
      </c>
      <c r="W2210" s="127">
        <v>0</v>
      </c>
      <c r="X2210" s="127">
        <v>0</v>
      </c>
      <c r="Y2210" s="127">
        <v>0</v>
      </c>
      <c r="Z2210" s="127">
        <v>0</v>
      </c>
      <c r="AA2210" s="127">
        <v>0</v>
      </c>
      <c r="AB2210" s="127">
        <v>0</v>
      </c>
      <c r="AC2210" s="127">
        <v>0</v>
      </c>
      <c r="AD2210" s="127">
        <v>0</v>
      </c>
      <c r="AE2210" s="127">
        <v>0</v>
      </c>
      <c r="AF2210" s="127">
        <v>0</v>
      </c>
      <c r="AG2210" s="127">
        <v>0</v>
      </c>
      <c r="AH2210" s="127">
        <v>0</v>
      </c>
    </row>
    <row r="2211" spans="1:34" x14ac:dyDescent="0.35">
      <c r="A2211" s="127" t="s">
        <v>2977</v>
      </c>
      <c r="B2211" s="127" t="s">
        <v>964</v>
      </c>
      <c r="C2211" s="127">
        <v>0</v>
      </c>
      <c r="D2211" s="127">
        <v>0</v>
      </c>
      <c r="E2211" s="127">
        <v>0</v>
      </c>
      <c r="F2211" s="127">
        <v>0</v>
      </c>
      <c r="G2211" s="127">
        <v>0</v>
      </c>
      <c r="H2211" s="127">
        <v>0</v>
      </c>
      <c r="I2211" s="127">
        <v>0</v>
      </c>
      <c r="J2211" s="127">
        <v>0</v>
      </c>
      <c r="K2211" s="127">
        <v>0</v>
      </c>
      <c r="L2211" s="127">
        <v>0</v>
      </c>
      <c r="M2211" s="127">
        <v>0</v>
      </c>
      <c r="N2211" s="127">
        <v>0</v>
      </c>
      <c r="O2211" s="127">
        <v>0</v>
      </c>
      <c r="P2211" s="127">
        <v>0</v>
      </c>
      <c r="Q2211" s="127">
        <v>0</v>
      </c>
      <c r="R2211" s="127">
        <v>0</v>
      </c>
      <c r="S2211" s="127">
        <v>0</v>
      </c>
      <c r="T2211" s="127">
        <v>0</v>
      </c>
      <c r="U2211" s="127">
        <v>0</v>
      </c>
      <c r="V2211" s="127">
        <v>0</v>
      </c>
      <c r="W2211" s="127">
        <v>0</v>
      </c>
      <c r="X2211" s="127">
        <v>0</v>
      </c>
      <c r="Y2211" s="127">
        <v>0</v>
      </c>
      <c r="Z2211" s="127">
        <v>0</v>
      </c>
      <c r="AA2211" s="127">
        <v>0</v>
      </c>
      <c r="AB2211" s="127">
        <v>0</v>
      </c>
      <c r="AC2211" s="127">
        <v>0</v>
      </c>
      <c r="AD2211" s="127">
        <v>0</v>
      </c>
      <c r="AE2211" s="127">
        <v>0</v>
      </c>
      <c r="AF2211" s="127">
        <v>0</v>
      </c>
      <c r="AG2211" s="127">
        <v>0</v>
      </c>
      <c r="AH2211" s="127">
        <v>0</v>
      </c>
    </row>
    <row r="2212" spans="1:34" x14ac:dyDescent="0.35">
      <c r="A2212" s="127" t="s">
        <v>2978</v>
      </c>
      <c r="B2212" s="127" t="s">
        <v>964</v>
      </c>
      <c r="C2212" s="127">
        <v>0</v>
      </c>
      <c r="D2212" s="127">
        <v>0</v>
      </c>
      <c r="E2212" s="127">
        <v>0</v>
      </c>
      <c r="F2212" s="127">
        <v>0</v>
      </c>
      <c r="G2212" s="127">
        <v>0</v>
      </c>
      <c r="H2212" s="127">
        <v>0</v>
      </c>
      <c r="I2212" s="127">
        <v>0</v>
      </c>
      <c r="J2212" s="127">
        <v>0</v>
      </c>
      <c r="K2212" s="127">
        <v>0</v>
      </c>
      <c r="L2212" s="127">
        <v>0</v>
      </c>
      <c r="M2212" s="127">
        <v>0</v>
      </c>
      <c r="N2212" s="127">
        <v>0</v>
      </c>
      <c r="O2212" s="127">
        <v>0</v>
      </c>
      <c r="P2212" s="127">
        <v>0</v>
      </c>
      <c r="Q2212" s="127">
        <v>0</v>
      </c>
      <c r="R2212" s="127">
        <v>0</v>
      </c>
      <c r="S2212" s="127">
        <v>0</v>
      </c>
      <c r="T2212" s="127">
        <v>0</v>
      </c>
      <c r="U2212" s="127">
        <v>0</v>
      </c>
      <c r="V2212" s="127">
        <v>0</v>
      </c>
      <c r="W2212" s="127">
        <v>0</v>
      </c>
      <c r="X2212" s="127">
        <v>0</v>
      </c>
      <c r="Y2212" s="127">
        <v>0</v>
      </c>
      <c r="Z2212" s="127">
        <v>0</v>
      </c>
      <c r="AA2212" s="127">
        <v>0</v>
      </c>
      <c r="AB2212" s="127">
        <v>0</v>
      </c>
      <c r="AC2212" s="127">
        <v>0</v>
      </c>
      <c r="AD2212" s="127">
        <v>0</v>
      </c>
      <c r="AE2212" s="127">
        <v>0</v>
      </c>
      <c r="AF2212" s="127">
        <v>0</v>
      </c>
      <c r="AG2212" s="127">
        <v>0</v>
      </c>
      <c r="AH2212" s="127">
        <v>0</v>
      </c>
    </row>
    <row r="2213" spans="1:34" x14ac:dyDescent="0.35">
      <c r="A2213" s="127" t="s">
        <v>2979</v>
      </c>
      <c r="B2213" s="127" t="s">
        <v>964</v>
      </c>
      <c r="C2213" s="127">
        <v>0</v>
      </c>
      <c r="D2213" s="127">
        <v>0</v>
      </c>
      <c r="E2213" s="127">
        <v>0</v>
      </c>
      <c r="F2213" s="127">
        <v>0</v>
      </c>
      <c r="G2213" s="127">
        <v>0</v>
      </c>
      <c r="H2213" s="127">
        <v>0</v>
      </c>
      <c r="I2213" s="127">
        <v>0</v>
      </c>
      <c r="J2213" s="127">
        <v>0</v>
      </c>
      <c r="K2213" s="127">
        <v>0</v>
      </c>
      <c r="L2213" s="127">
        <v>0</v>
      </c>
      <c r="M2213" s="127">
        <v>0</v>
      </c>
      <c r="N2213" s="127">
        <v>0</v>
      </c>
      <c r="O2213" s="127">
        <v>0</v>
      </c>
      <c r="P2213" s="127">
        <v>0</v>
      </c>
      <c r="Q2213" s="127">
        <v>0</v>
      </c>
      <c r="R2213" s="127">
        <v>0</v>
      </c>
      <c r="S2213" s="127">
        <v>0</v>
      </c>
      <c r="T2213" s="127">
        <v>0</v>
      </c>
      <c r="U2213" s="127">
        <v>0</v>
      </c>
      <c r="V2213" s="127">
        <v>0</v>
      </c>
      <c r="W2213" s="127">
        <v>0</v>
      </c>
      <c r="X2213" s="127">
        <v>0</v>
      </c>
      <c r="Y2213" s="127">
        <v>0</v>
      </c>
      <c r="Z2213" s="127">
        <v>0</v>
      </c>
      <c r="AA2213" s="127">
        <v>0</v>
      </c>
      <c r="AB2213" s="127">
        <v>0</v>
      </c>
      <c r="AC2213" s="127">
        <v>0</v>
      </c>
      <c r="AD2213" s="127">
        <v>0</v>
      </c>
      <c r="AE2213" s="127">
        <v>0</v>
      </c>
      <c r="AF2213" s="127">
        <v>0</v>
      </c>
      <c r="AG2213" s="127">
        <v>0</v>
      </c>
      <c r="AH2213" s="127">
        <v>0</v>
      </c>
    </row>
    <row r="2214" spans="1:34" x14ac:dyDescent="0.35">
      <c r="A2214" s="127" t="s">
        <v>2980</v>
      </c>
      <c r="B2214" s="127" t="s">
        <v>964</v>
      </c>
      <c r="C2214" s="127">
        <v>0</v>
      </c>
      <c r="D2214" s="127">
        <v>0</v>
      </c>
      <c r="E2214" s="127">
        <v>0</v>
      </c>
      <c r="F2214" s="127">
        <v>0</v>
      </c>
      <c r="G2214" s="127">
        <v>0</v>
      </c>
      <c r="H2214" s="127">
        <v>0</v>
      </c>
      <c r="I2214" s="127">
        <v>0</v>
      </c>
      <c r="J2214" s="127">
        <v>0</v>
      </c>
      <c r="K2214" s="127">
        <v>0</v>
      </c>
      <c r="L2214" s="127">
        <v>0</v>
      </c>
      <c r="M2214" s="127">
        <v>0</v>
      </c>
      <c r="N2214" s="127">
        <v>0</v>
      </c>
      <c r="O2214" s="127">
        <v>0</v>
      </c>
      <c r="P2214" s="127">
        <v>0</v>
      </c>
      <c r="Q2214" s="127">
        <v>0</v>
      </c>
      <c r="R2214" s="127">
        <v>0</v>
      </c>
      <c r="S2214" s="127">
        <v>0</v>
      </c>
      <c r="T2214" s="127">
        <v>0</v>
      </c>
      <c r="U2214" s="127">
        <v>0</v>
      </c>
      <c r="V2214" s="127">
        <v>0</v>
      </c>
      <c r="W2214" s="127">
        <v>0</v>
      </c>
      <c r="X2214" s="127">
        <v>0</v>
      </c>
      <c r="Y2214" s="127">
        <v>0</v>
      </c>
      <c r="Z2214" s="127">
        <v>0</v>
      </c>
      <c r="AA2214" s="127">
        <v>0</v>
      </c>
      <c r="AB2214" s="127">
        <v>0</v>
      </c>
      <c r="AC2214" s="127">
        <v>0</v>
      </c>
      <c r="AD2214" s="127">
        <v>0</v>
      </c>
      <c r="AE2214" s="127">
        <v>0</v>
      </c>
      <c r="AF2214" s="127">
        <v>0</v>
      </c>
      <c r="AG2214" s="127">
        <v>0</v>
      </c>
      <c r="AH2214" s="127">
        <v>0</v>
      </c>
    </row>
    <row r="2215" spans="1:34" x14ac:dyDescent="0.35">
      <c r="A2215" s="127" t="s">
        <v>2981</v>
      </c>
      <c r="B2215" s="127" t="s">
        <v>964</v>
      </c>
      <c r="C2215" s="127">
        <v>255654</v>
      </c>
      <c r="D2215" s="127">
        <v>206469</v>
      </c>
      <c r="E2215" s="127">
        <v>254876</v>
      </c>
      <c r="F2215" s="127">
        <v>287825</v>
      </c>
      <c r="G2215" s="127">
        <v>317648</v>
      </c>
      <c r="H2215" s="127">
        <v>342875</v>
      </c>
      <c r="I2215" s="127">
        <v>365248</v>
      </c>
      <c r="J2215" s="127">
        <v>385647</v>
      </c>
      <c r="K2215" s="127">
        <v>402466</v>
      </c>
      <c r="L2215" s="127">
        <v>426180</v>
      </c>
      <c r="M2215" s="127">
        <v>448534</v>
      </c>
      <c r="N2215" s="127">
        <v>468444</v>
      </c>
      <c r="O2215" s="127">
        <v>487831</v>
      </c>
      <c r="P2215" s="127">
        <v>507136</v>
      </c>
      <c r="Q2215" s="127">
        <v>526379</v>
      </c>
      <c r="R2215" s="127">
        <v>545754</v>
      </c>
      <c r="S2215" s="127">
        <v>564105</v>
      </c>
      <c r="T2215" s="127">
        <v>583070</v>
      </c>
      <c r="U2215" s="127">
        <v>601743</v>
      </c>
      <c r="V2215" s="127">
        <v>624815</v>
      </c>
      <c r="W2215" s="127">
        <v>648469</v>
      </c>
      <c r="X2215" s="127">
        <v>672151</v>
      </c>
      <c r="Y2215" s="127">
        <v>696492</v>
      </c>
      <c r="Z2215" s="127">
        <v>721547</v>
      </c>
      <c r="AA2215" s="127">
        <v>745432</v>
      </c>
      <c r="AB2215" s="127">
        <v>770214</v>
      </c>
      <c r="AC2215" s="127">
        <v>795471</v>
      </c>
      <c r="AD2215" s="127">
        <v>821071</v>
      </c>
      <c r="AE2215" s="127">
        <v>847143</v>
      </c>
      <c r="AF2215" s="127">
        <v>874051</v>
      </c>
      <c r="AG2215" s="127">
        <v>901724</v>
      </c>
      <c r="AH2215" s="127">
        <v>930225</v>
      </c>
    </row>
    <row r="2216" spans="1:34" x14ac:dyDescent="0.35">
      <c r="A2216" s="127" t="s">
        <v>2982</v>
      </c>
      <c r="B2216" s="127" t="s">
        <v>964</v>
      </c>
      <c r="C2216" s="127">
        <v>0</v>
      </c>
      <c r="D2216" s="127">
        <v>0</v>
      </c>
      <c r="E2216" s="127">
        <v>0</v>
      </c>
      <c r="F2216" s="127">
        <v>0</v>
      </c>
      <c r="G2216" s="127">
        <v>0</v>
      </c>
      <c r="H2216" s="127">
        <v>0</v>
      </c>
      <c r="I2216" s="127">
        <v>0</v>
      </c>
      <c r="J2216" s="127">
        <v>0</v>
      </c>
      <c r="K2216" s="127">
        <v>0</v>
      </c>
      <c r="L2216" s="127">
        <v>0</v>
      </c>
      <c r="M2216" s="127">
        <v>0</v>
      </c>
      <c r="N2216" s="127">
        <v>0</v>
      </c>
      <c r="O2216" s="127">
        <v>0</v>
      </c>
      <c r="P2216" s="127">
        <v>0</v>
      </c>
      <c r="Q2216" s="127">
        <v>0</v>
      </c>
      <c r="R2216" s="127">
        <v>0</v>
      </c>
      <c r="S2216" s="127">
        <v>0</v>
      </c>
      <c r="T2216" s="127">
        <v>0</v>
      </c>
      <c r="U2216" s="127">
        <v>0</v>
      </c>
      <c r="V2216" s="127">
        <v>0</v>
      </c>
      <c r="W2216" s="127">
        <v>0</v>
      </c>
      <c r="X2216" s="127">
        <v>0</v>
      </c>
      <c r="Y2216" s="127">
        <v>0</v>
      </c>
      <c r="Z2216" s="127">
        <v>0</v>
      </c>
      <c r="AA2216" s="127">
        <v>0</v>
      </c>
      <c r="AB2216" s="127">
        <v>0</v>
      </c>
      <c r="AC2216" s="127">
        <v>0</v>
      </c>
      <c r="AD2216" s="127">
        <v>0</v>
      </c>
      <c r="AE2216" s="127">
        <v>0</v>
      </c>
      <c r="AF2216" s="127">
        <v>0</v>
      </c>
      <c r="AG2216" s="127">
        <v>0</v>
      </c>
      <c r="AH2216" s="127">
        <v>0</v>
      </c>
    </row>
    <row r="2217" spans="1:34" x14ac:dyDescent="0.35">
      <c r="A2217" s="127" t="s">
        <v>2983</v>
      </c>
      <c r="B2217" s="127" t="s">
        <v>964</v>
      </c>
      <c r="C2217" s="127">
        <v>0</v>
      </c>
      <c r="D2217" s="127">
        <v>0</v>
      </c>
      <c r="E2217" s="127">
        <v>0</v>
      </c>
      <c r="F2217" s="127">
        <v>0</v>
      </c>
      <c r="G2217" s="127">
        <v>0</v>
      </c>
      <c r="H2217" s="127">
        <v>0</v>
      </c>
      <c r="I2217" s="127">
        <v>0</v>
      </c>
      <c r="J2217" s="127">
        <v>0</v>
      </c>
      <c r="K2217" s="127">
        <v>0</v>
      </c>
      <c r="L2217" s="127">
        <v>0</v>
      </c>
      <c r="M2217" s="127">
        <v>0</v>
      </c>
      <c r="N2217" s="127">
        <v>0</v>
      </c>
      <c r="O2217" s="127">
        <v>0</v>
      </c>
      <c r="P2217" s="127">
        <v>0</v>
      </c>
      <c r="Q2217" s="127">
        <v>0</v>
      </c>
      <c r="R2217" s="127">
        <v>0</v>
      </c>
      <c r="S2217" s="127">
        <v>0</v>
      </c>
      <c r="T2217" s="127">
        <v>0</v>
      </c>
      <c r="U2217" s="127">
        <v>0</v>
      </c>
      <c r="V2217" s="127">
        <v>0</v>
      </c>
      <c r="W2217" s="127">
        <v>0</v>
      </c>
      <c r="X2217" s="127">
        <v>0</v>
      </c>
      <c r="Y2217" s="127">
        <v>0</v>
      </c>
      <c r="Z2217" s="127">
        <v>0</v>
      </c>
      <c r="AA2217" s="127">
        <v>0</v>
      </c>
      <c r="AB2217" s="127">
        <v>0</v>
      </c>
      <c r="AC2217" s="127">
        <v>0</v>
      </c>
      <c r="AD2217" s="127">
        <v>0</v>
      </c>
      <c r="AE2217" s="127">
        <v>0</v>
      </c>
      <c r="AF2217" s="127">
        <v>0</v>
      </c>
      <c r="AG2217" s="127">
        <v>0</v>
      </c>
      <c r="AH2217" s="127">
        <v>0</v>
      </c>
    </row>
    <row r="2218" spans="1:34" x14ac:dyDescent="0.35">
      <c r="A2218" s="127" t="s">
        <v>2984</v>
      </c>
      <c r="B2218" s="127" t="s">
        <v>964</v>
      </c>
      <c r="C2218" s="127">
        <v>0</v>
      </c>
      <c r="D2218" s="127">
        <v>0</v>
      </c>
      <c r="E2218" s="127">
        <v>0</v>
      </c>
      <c r="F2218" s="127">
        <v>0</v>
      </c>
      <c r="G2218" s="127">
        <v>0</v>
      </c>
      <c r="H2218" s="127">
        <v>0</v>
      </c>
      <c r="I2218" s="127">
        <v>0</v>
      </c>
      <c r="J2218" s="127">
        <v>0</v>
      </c>
      <c r="K2218" s="127">
        <v>0</v>
      </c>
      <c r="L2218" s="127">
        <v>0</v>
      </c>
      <c r="M2218" s="127">
        <v>0</v>
      </c>
      <c r="N2218" s="127">
        <v>0</v>
      </c>
      <c r="O2218" s="127">
        <v>0</v>
      </c>
      <c r="P2218" s="127">
        <v>0</v>
      </c>
      <c r="Q2218" s="127">
        <v>0</v>
      </c>
      <c r="R2218" s="127">
        <v>0</v>
      </c>
      <c r="S2218" s="127">
        <v>0</v>
      </c>
      <c r="T2218" s="127">
        <v>0</v>
      </c>
      <c r="U2218" s="127">
        <v>0</v>
      </c>
      <c r="V2218" s="127">
        <v>0</v>
      </c>
      <c r="W2218" s="127">
        <v>0</v>
      </c>
      <c r="X2218" s="127">
        <v>0</v>
      </c>
      <c r="Y2218" s="127">
        <v>0</v>
      </c>
      <c r="Z2218" s="127">
        <v>0</v>
      </c>
      <c r="AA2218" s="127">
        <v>0</v>
      </c>
      <c r="AB2218" s="127">
        <v>0</v>
      </c>
      <c r="AC2218" s="127">
        <v>0</v>
      </c>
      <c r="AD2218" s="127">
        <v>0</v>
      </c>
      <c r="AE2218" s="127">
        <v>0</v>
      </c>
      <c r="AF2218" s="127">
        <v>0</v>
      </c>
      <c r="AG2218" s="127">
        <v>0</v>
      </c>
      <c r="AH2218" s="127">
        <v>0</v>
      </c>
    </row>
    <row r="2219" spans="1:34" x14ac:dyDescent="0.35">
      <c r="A2219" s="127" t="s">
        <v>2985</v>
      </c>
      <c r="B2219" s="127" t="s">
        <v>964</v>
      </c>
      <c r="C2219" s="127">
        <v>0</v>
      </c>
      <c r="D2219" s="127">
        <v>0</v>
      </c>
      <c r="E2219" s="127">
        <v>0</v>
      </c>
      <c r="F2219" s="127">
        <v>0</v>
      </c>
      <c r="G2219" s="127">
        <v>0</v>
      </c>
      <c r="H2219" s="127">
        <v>0</v>
      </c>
      <c r="I2219" s="127">
        <v>0</v>
      </c>
      <c r="J2219" s="127">
        <v>0</v>
      </c>
      <c r="K2219" s="127">
        <v>0</v>
      </c>
      <c r="L2219" s="127">
        <v>0</v>
      </c>
      <c r="M2219" s="127">
        <v>0</v>
      </c>
      <c r="N2219" s="127">
        <v>0</v>
      </c>
      <c r="O2219" s="127">
        <v>0</v>
      </c>
      <c r="P2219" s="127">
        <v>0</v>
      </c>
      <c r="Q2219" s="127">
        <v>0</v>
      </c>
      <c r="R2219" s="127">
        <v>0</v>
      </c>
      <c r="S2219" s="127">
        <v>0</v>
      </c>
      <c r="T2219" s="127">
        <v>0</v>
      </c>
      <c r="U2219" s="127">
        <v>0</v>
      </c>
      <c r="V2219" s="127">
        <v>0</v>
      </c>
      <c r="W2219" s="127">
        <v>0</v>
      </c>
      <c r="X2219" s="127">
        <v>0</v>
      </c>
      <c r="Y2219" s="127">
        <v>0</v>
      </c>
      <c r="Z2219" s="127">
        <v>0</v>
      </c>
      <c r="AA2219" s="127">
        <v>0</v>
      </c>
      <c r="AB2219" s="127">
        <v>0</v>
      </c>
      <c r="AC2219" s="127">
        <v>0</v>
      </c>
      <c r="AD2219" s="127">
        <v>0</v>
      </c>
      <c r="AE2219" s="127">
        <v>0</v>
      </c>
      <c r="AF2219" s="127">
        <v>0</v>
      </c>
      <c r="AG2219" s="127">
        <v>0</v>
      </c>
      <c r="AH2219" s="127">
        <v>0</v>
      </c>
    </row>
    <row r="2220" spans="1:34" x14ac:dyDescent="0.35">
      <c r="A2220" s="127" t="s">
        <v>2986</v>
      </c>
      <c r="B2220" s="127" t="s">
        <v>964</v>
      </c>
      <c r="C2220" s="127">
        <v>0</v>
      </c>
      <c r="D2220" s="127">
        <v>0</v>
      </c>
      <c r="E2220" s="127">
        <v>0</v>
      </c>
      <c r="F2220" s="127">
        <v>0</v>
      </c>
      <c r="G2220" s="127">
        <v>0</v>
      </c>
      <c r="H2220" s="127">
        <v>0</v>
      </c>
      <c r="I2220" s="127">
        <v>0</v>
      </c>
      <c r="J2220" s="127">
        <v>0</v>
      </c>
      <c r="K2220" s="127">
        <v>0</v>
      </c>
      <c r="L2220" s="127">
        <v>0</v>
      </c>
      <c r="M2220" s="127">
        <v>0</v>
      </c>
      <c r="N2220" s="127">
        <v>0</v>
      </c>
      <c r="O2220" s="127">
        <v>0</v>
      </c>
      <c r="P2220" s="127">
        <v>0</v>
      </c>
      <c r="Q2220" s="127">
        <v>0</v>
      </c>
      <c r="R2220" s="127">
        <v>0</v>
      </c>
      <c r="S2220" s="127">
        <v>0</v>
      </c>
      <c r="T2220" s="127">
        <v>0</v>
      </c>
      <c r="U2220" s="127">
        <v>0</v>
      </c>
      <c r="V2220" s="127">
        <v>0</v>
      </c>
      <c r="W2220" s="127">
        <v>0</v>
      </c>
      <c r="X2220" s="127">
        <v>0</v>
      </c>
      <c r="Y2220" s="127">
        <v>0</v>
      </c>
      <c r="Z2220" s="127">
        <v>0</v>
      </c>
      <c r="AA2220" s="127">
        <v>0</v>
      </c>
      <c r="AB2220" s="127">
        <v>0</v>
      </c>
      <c r="AC2220" s="127">
        <v>0</v>
      </c>
      <c r="AD2220" s="127">
        <v>0</v>
      </c>
      <c r="AE2220" s="127">
        <v>0</v>
      </c>
      <c r="AF2220" s="127">
        <v>0</v>
      </c>
      <c r="AG2220" s="127">
        <v>0</v>
      </c>
      <c r="AH2220" s="127">
        <v>0</v>
      </c>
    </row>
    <row r="2221" spans="1:34" x14ac:dyDescent="0.35">
      <c r="A2221" s="127" t="s">
        <v>2987</v>
      </c>
      <c r="B2221" s="127" t="s">
        <v>964</v>
      </c>
      <c r="C2221" s="127">
        <v>0</v>
      </c>
      <c r="D2221" s="127">
        <v>0</v>
      </c>
      <c r="E2221" s="127">
        <v>0</v>
      </c>
      <c r="F2221" s="127">
        <v>0</v>
      </c>
      <c r="G2221" s="127">
        <v>0</v>
      </c>
      <c r="H2221" s="127">
        <v>0</v>
      </c>
      <c r="I2221" s="127">
        <v>0</v>
      </c>
      <c r="J2221" s="127">
        <v>0</v>
      </c>
      <c r="K2221" s="127">
        <v>0</v>
      </c>
      <c r="L2221" s="127">
        <v>0</v>
      </c>
      <c r="M2221" s="127">
        <v>0</v>
      </c>
      <c r="N2221" s="127">
        <v>0</v>
      </c>
      <c r="O2221" s="127">
        <v>0</v>
      </c>
      <c r="P2221" s="127">
        <v>0</v>
      </c>
      <c r="Q2221" s="127">
        <v>0</v>
      </c>
      <c r="R2221" s="127">
        <v>0</v>
      </c>
      <c r="S2221" s="127">
        <v>0</v>
      </c>
      <c r="T2221" s="127">
        <v>0</v>
      </c>
      <c r="U2221" s="127">
        <v>0</v>
      </c>
      <c r="V2221" s="127">
        <v>0</v>
      </c>
      <c r="W2221" s="127">
        <v>0</v>
      </c>
      <c r="X2221" s="127">
        <v>0</v>
      </c>
      <c r="Y2221" s="127">
        <v>0</v>
      </c>
      <c r="Z2221" s="127">
        <v>0</v>
      </c>
      <c r="AA2221" s="127">
        <v>0</v>
      </c>
      <c r="AB2221" s="127">
        <v>0</v>
      </c>
      <c r="AC2221" s="127">
        <v>0</v>
      </c>
      <c r="AD2221" s="127">
        <v>0</v>
      </c>
      <c r="AE2221" s="127">
        <v>0</v>
      </c>
      <c r="AF2221" s="127">
        <v>0</v>
      </c>
      <c r="AG2221" s="127">
        <v>0</v>
      </c>
      <c r="AH2221" s="127">
        <v>0</v>
      </c>
    </row>
    <row r="2222" spans="1:34" x14ac:dyDescent="0.35">
      <c r="A2222" s="127" t="s">
        <v>2988</v>
      </c>
      <c r="B2222" s="127" t="s">
        <v>964</v>
      </c>
      <c r="C2222" s="127">
        <v>0</v>
      </c>
      <c r="D2222" s="127">
        <v>0</v>
      </c>
      <c r="E2222" s="127">
        <v>0</v>
      </c>
      <c r="F2222" s="127">
        <v>0</v>
      </c>
      <c r="G2222" s="127">
        <v>0</v>
      </c>
      <c r="H2222" s="127">
        <v>0</v>
      </c>
      <c r="I2222" s="127">
        <v>0</v>
      </c>
      <c r="J2222" s="127">
        <v>0</v>
      </c>
      <c r="K2222" s="127">
        <v>0</v>
      </c>
      <c r="L2222" s="127">
        <v>0</v>
      </c>
      <c r="M2222" s="127">
        <v>0</v>
      </c>
      <c r="N2222" s="127">
        <v>0</v>
      </c>
      <c r="O2222" s="127">
        <v>0</v>
      </c>
      <c r="P2222" s="127">
        <v>0</v>
      </c>
      <c r="Q2222" s="127">
        <v>0</v>
      </c>
      <c r="R2222" s="127">
        <v>0</v>
      </c>
      <c r="S2222" s="127">
        <v>0</v>
      </c>
      <c r="T2222" s="127">
        <v>0</v>
      </c>
      <c r="U2222" s="127">
        <v>0</v>
      </c>
      <c r="V2222" s="127">
        <v>0</v>
      </c>
      <c r="W2222" s="127">
        <v>0</v>
      </c>
      <c r="X2222" s="127">
        <v>0</v>
      </c>
      <c r="Y2222" s="127">
        <v>0</v>
      </c>
      <c r="Z2222" s="127">
        <v>0</v>
      </c>
      <c r="AA2222" s="127">
        <v>0</v>
      </c>
      <c r="AB2222" s="127">
        <v>0</v>
      </c>
      <c r="AC2222" s="127">
        <v>0</v>
      </c>
      <c r="AD2222" s="127">
        <v>0</v>
      </c>
      <c r="AE2222" s="127">
        <v>0</v>
      </c>
      <c r="AF2222" s="127">
        <v>0</v>
      </c>
      <c r="AG2222" s="127">
        <v>0</v>
      </c>
      <c r="AH2222" s="127">
        <v>0</v>
      </c>
    </row>
    <row r="2223" spans="1:34" x14ac:dyDescent="0.35">
      <c r="A2223" s="127" t="s">
        <v>2989</v>
      </c>
      <c r="B2223" s="127" t="s">
        <v>964</v>
      </c>
      <c r="C2223" s="127">
        <v>0</v>
      </c>
      <c r="D2223" s="127">
        <v>0</v>
      </c>
      <c r="E2223" s="127">
        <v>0</v>
      </c>
      <c r="F2223" s="127">
        <v>0</v>
      </c>
      <c r="G2223" s="127">
        <v>0</v>
      </c>
      <c r="H2223" s="127">
        <v>0</v>
      </c>
      <c r="I2223" s="127">
        <v>0</v>
      </c>
      <c r="J2223" s="127">
        <v>0</v>
      </c>
      <c r="K2223" s="127">
        <v>0</v>
      </c>
      <c r="L2223" s="127">
        <v>0</v>
      </c>
      <c r="M2223" s="127">
        <v>0</v>
      </c>
      <c r="N2223" s="127">
        <v>0</v>
      </c>
      <c r="O2223" s="127">
        <v>0</v>
      </c>
      <c r="P2223" s="127">
        <v>0</v>
      </c>
      <c r="Q2223" s="127">
        <v>0</v>
      </c>
      <c r="R2223" s="127">
        <v>0</v>
      </c>
      <c r="S2223" s="127">
        <v>0</v>
      </c>
      <c r="T2223" s="127">
        <v>0</v>
      </c>
      <c r="U2223" s="127">
        <v>0</v>
      </c>
      <c r="V2223" s="127">
        <v>0</v>
      </c>
      <c r="W2223" s="127">
        <v>0</v>
      </c>
      <c r="X2223" s="127">
        <v>0</v>
      </c>
      <c r="Y2223" s="127">
        <v>0</v>
      </c>
      <c r="Z2223" s="127">
        <v>0</v>
      </c>
      <c r="AA2223" s="127">
        <v>0</v>
      </c>
      <c r="AB2223" s="127">
        <v>0</v>
      </c>
      <c r="AC2223" s="127">
        <v>0</v>
      </c>
      <c r="AD2223" s="127">
        <v>0</v>
      </c>
      <c r="AE2223" s="127">
        <v>0</v>
      </c>
      <c r="AF2223" s="127">
        <v>0</v>
      </c>
      <c r="AG2223" s="127">
        <v>0</v>
      </c>
      <c r="AH2223" s="127">
        <v>0</v>
      </c>
    </row>
    <row r="2224" spans="1:34" x14ac:dyDescent="0.35">
      <c r="A2224" s="127" t="s">
        <v>2990</v>
      </c>
      <c r="B2224" s="127" t="s">
        <v>964</v>
      </c>
      <c r="C2224" s="127">
        <v>0</v>
      </c>
      <c r="D2224" s="127">
        <v>0</v>
      </c>
      <c r="E2224" s="127">
        <v>0</v>
      </c>
      <c r="F2224" s="127">
        <v>0</v>
      </c>
      <c r="G2224" s="127">
        <v>0</v>
      </c>
      <c r="H2224" s="127">
        <v>0</v>
      </c>
      <c r="I2224" s="127">
        <v>0</v>
      </c>
      <c r="J2224" s="127">
        <v>0</v>
      </c>
      <c r="K2224" s="127">
        <v>0</v>
      </c>
      <c r="L2224" s="127">
        <v>0</v>
      </c>
      <c r="M2224" s="127">
        <v>0</v>
      </c>
      <c r="N2224" s="127">
        <v>0</v>
      </c>
      <c r="O2224" s="127">
        <v>0</v>
      </c>
      <c r="P2224" s="127">
        <v>0</v>
      </c>
      <c r="Q2224" s="127">
        <v>0</v>
      </c>
      <c r="R2224" s="127">
        <v>0</v>
      </c>
      <c r="S2224" s="127">
        <v>0</v>
      </c>
      <c r="T2224" s="127">
        <v>0</v>
      </c>
      <c r="U2224" s="127">
        <v>0</v>
      </c>
      <c r="V2224" s="127">
        <v>0</v>
      </c>
      <c r="W2224" s="127">
        <v>0</v>
      </c>
      <c r="X2224" s="127">
        <v>0</v>
      </c>
      <c r="Y2224" s="127">
        <v>0</v>
      </c>
      <c r="Z2224" s="127">
        <v>0</v>
      </c>
      <c r="AA2224" s="127">
        <v>0</v>
      </c>
      <c r="AB2224" s="127">
        <v>0</v>
      </c>
      <c r="AC2224" s="127">
        <v>0</v>
      </c>
      <c r="AD2224" s="127">
        <v>0</v>
      </c>
      <c r="AE2224" s="127">
        <v>0</v>
      </c>
      <c r="AF2224" s="127">
        <v>0</v>
      </c>
      <c r="AG2224" s="127">
        <v>0</v>
      </c>
      <c r="AH2224" s="127">
        <v>0</v>
      </c>
    </row>
    <row r="2225" spans="1:34" x14ac:dyDescent="0.35">
      <c r="A2225" s="127" t="s">
        <v>2991</v>
      </c>
      <c r="B2225" s="127" t="s">
        <v>964</v>
      </c>
      <c r="C2225" s="128">
        <v>9705890</v>
      </c>
      <c r="D2225" s="128">
        <v>7937190</v>
      </c>
      <c r="E2225" s="128">
        <v>9946460</v>
      </c>
      <c r="F2225" s="128">
        <v>11395500</v>
      </c>
      <c r="G2225" s="128">
        <v>12749800</v>
      </c>
      <c r="H2225" s="128">
        <v>13932800</v>
      </c>
      <c r="I2225" s="128">
        <v>15025700</v>
      </c>
      <c r="J2225" s="128">
        <v>16050800</v>
      </c>
      <c r="K2225" s="128">
        <v>17027300</v>
      </c>
      <c r="L2225" s="128">
        <v>18204800</v>
      </c>
      <c r="M2225" s="128">
        <v>19349100</v>
      </c>
      <c r="N2225" s="128">
        <v>20487600</v>
      </c>
      <c r="O2225" s="128">
        <v>21613800</v>
      </c>
      <c r="P2225" s="128">
        <v>22731500</v>
      </c>
      <c r="Q2225" s="128">
        <v>23957700</v>
      </c>
      <c r="R2225" s="128">
        <v>25176000</v>
      </c>
      <c r="S2225" s="128">
        <v>26395300</v>
      </c>
      <c r="T2225" s="128">
        <v>27602800</v>
      </c>
      <c r="U2225" s="128">
        <v>28807800</v>
      </c>
      <c r="V2225" s="128">
        <v>30175200</v>
      </c>
      <c r="W2225" s="128">
        <v>31524200</v>
      </c>
      <c r="X2225" s="128">
        <v>32858400</v>
      </c>
      <c r="Y2225" s="128">
        <v>34187100</v>
      </c>
      <c r="Z2225" s="128">
        <v>35508100</v>
      </c>
      <c r="AA2225" s="128">
        <v>36879600</v>
      </c>
      <c r="AB2225" s="128">
        <v>38247000</v>
      </c>
      <c r="AC2225" s="128">
        <v>39602500</v>
      </c>
      <c r="AD2225" s="128">
        <v>40962100</v>
      </c>
      <c r="AE2225" s="128">
        <v>42324900</v>
      </c>
      <c r="AF2225" s="128">
        <v>43692500</v>
      </c>
      <c r="AG2225" s="128">
        <v>45059800</v>
      </c>
      <c r="AH2225" s="128">
        <v>46409600</v>
      </c>
    </row>
    <row r="2226" spans="1:34" x14ac:dyDescent="0.35">
      <c r="A2226" s="127" t="s">
        <v>2992</v>
      </c>
      <c r="B2226" s="127" t="s">
        <v>964</v>
      </c>
      <c r="C2226" s="127">
        <v>0</v>
      </c>
      <c r="D2226" s="127">
        <v>0</v>
      </c>
      <c r="E2226" s="127">
        <v>0</v>
      </c>
      <c r="F2226" s="127">
        <v>0</v>
      </c>
      <c r="G2226" s="127">
        <v>0</v>
      </c>
      <c r="H2226" s="127">
        <v>0</v>
      </c>
      <c r="I2226" s="127">
        <v>0</v>
      </c>
      <c r="J2226" s="127">
        <v>0</v>
      </c>
      <c r="K2226" s="127">
        <v>0</v>
      </c>
      <c r="L2226" s="127">
        <v>0</v>
      </c>
      <c r="M2226" s="127">
        <v>0</v>
      </c>
      <c r="N2226" s="127">
        <v>0</v>
      </c>
      <c r="O2226" s="127">
        <v>0</v>
      </c>
      <c r="P2226" s="127">
        <v>0</v>
      </c>
      <c r="Q2226" s="127">
        <v>0</v>
      </c>
      <c r="R2226" s="127">
        <v>0</v>
      </c>
      <c r="S2226" s="127">
        <v>0</v>
      </c>
      <c r="T2226" s="127">
        <v>0</v>
      </c>
      <c r="U2226" s="127">
        <v>0</v>
      </c>
      <c r="V2226" s="127">
        <v>0</v>
      </c>
      <c r="W2226" s="127">
        <v>0</v>
      </c>
      <c r="X2226" s="127">
        <v>0</v>
      </c>
      <c r="Y2226" s="127">
        <v>0</v>
      </c>
      <c r="Z2226" s="127">
        <v>0</v>
      </c>
      <c r="AA2226" s="127">
        <v>0</v>
      </c>
      <c r="AB2226" s="127">
        <v>0</v>
      </c>
      <c r="AC2226" s="127">
        <v>0</v>
      </c>
      <c r="AD2226" s="127">
        <v>0</v>
      </c>
      <c r="AE2226" s="127">
        <v>0</v>
      </c>
      <c r="AF2226" s="127">
        <v>0</v>
      </c>
      <c r="AG2226" s="127">
        <v>0</v>
      </c>
      <c r="AH2226" s="127">
        <v>0</v>
      </c>
    </row>
    <row r="2227" spans="1:34" x14ac:dyDescent="0.35">
      <c r="A2227" s="127" t="s">
        <v>2993</v>
      </c>
      <c r="B2227" s="127" t="s">
        <v>964</v>
      </c>
      <c r="C2227" s="127">
        <v>0</v>
      </c>
      <c r="D2227" s="127">
        <v>0</v>
      </c>
      <c r="E2227" s="127">
        <v>0</v>
      </c>
      <c r="F2227" s="127">
        <v>0</v>
      </c>
      <c r="G2227" s="127">
        <v>0</v>
      </c>
      <c r="H2227" s="127">
        <v>0</v>
      </c>
      <c r="I2227" s="127">
        <v>0</v>
      </c>
      <c r="J2227" s="127">
        <v>0</v>
      </c>
      <c r="K2227" s="127">
        <v>0</v>
      </c>
      <c r="L2227" s="127">
        <v>0</v>
      </c>
      <c r="M2227" s="127">
        <v>0</v>
      </c>
      <c r="N2227" s="127">
        <v>0</v>
      </c>
      <c r="O2227" s="127">
        <v>0</v>
      </c>
      <c r="P2227" s="127">
        <v>0</v>
      </c>
      <c r="Q2227" s="127">
        <v>0</v>
      </c>
      <c r="R2227" s="127">
        <v>0</v>
      </c>
      <c r="S2227" s="127">
        <v>0</v>
      </c>
      <c r="T2227" s="127">
        <v>0</v>
      </c>
      <c r="U2227" s="127">
        <v>0</v>
      </c>
      <c r="V2227" s="127">
        <v>0</v>
      </c>
      <c r="W2227" s="127">
        <v>0</v>
      </c>
      <c r="X2227" s="127">
        <v>0</v>
      </c>
      <c r="Y2227" s="127">
        <v>0</v>
      </c>
      <c r="Z2227" s="127">
        <v>0</v>
      </c>
      <c r="AA2227" s="127">
        <v>0</v>
      </c>
      <c r="AB2227" s="127">
        <v>0</v>
      </c>
      <c r="AC2227" s="127">
        <v>0</v>
      </c>
      <c r="AD2227" s="127">
        <v>0</v>
      </c>
      <c r="AE2227" s="127">
        <v>0</v>
      </c>
      <c r="AF2227" s="127">
        <v>0</v>
      </c>
      <c r="AG2227" s="127">
        <v>0</v>
      </c>
      <c r="AH2227" s="127">
        <v>0</v>
      </c>
    </row>
    <row r="2228" spans="1:34" x14ac:dyDescent="0.35">
      <c r="A2228" s="127" t="s">
        <v>2994</v>
      </c>
      <c r="B2228" s="127" t="s">
        <v>964</v>
      </c>
      <c r="C2228" s="127">
        <v>0</v>
      </c>
      <c r="D2228" s="127">
        <v>0</v>
      </c>
      <c r="E2228" s="127">
        <v>0</v>
      </c>
      <c r="F2228" s="127">
        <v>0</v>
      </c>
      <c r="G2228" s="127">
        <v>0</v>
      </c>
      <c r="H2228" s="127">
        <v>0</v>
      </c>
      <c r="I2228" s="127">
        <v>0</v>
      </c>
      <c r="J2228" s="127">
        <v>0</v>
      </c>
      <c r="K2228" s="127">
        <v>0</v>
      </c>
      <c r="L2228" s="127">
        <v>0</v>
      </c>
      <c r="M2228" s="127">
        <v>0</v>
      </c>
      <c r="N2228" s="127">
        <v>0</v>
      </c>
      <c r="O2228" s="127">
        <v>0</v>
      </c>
      <c r="P2228" s="127">
        <v>0</v>
      </c>
      <c r="Q2228" s="127">
        <v>0</v>
      </c>
      <c r="R2228" s="127">
        <v>0</v>
      </c>
      <c r="S2228" s="127">
        <v>0</v>
      </c>
      <c r="T2228" s="127">
        <v>0</v>
      </c>
      <c r="U2228" s="127">
        <v>0</v>
      </c>
      <c r="V2228" s="127">
        <v>0</v>
      </c>
      <c r="W2228" s="127">
        <v>0</v>
      </c>
      <c r="X2228" s="127">
        <v>0</v>
      </c>
      <c r="Y2228" s="127">
        <v>0</v>
      </c>
      <c r="Z2228" s="127">
        <v>0</v>
      </c>
      <c r="AA2228" s="127">
        <v>0</v>
      </c>
      <c r="AB2228" s="127">
        <v>0</v>
      </c>
      <c r="AC2228" s="127">
        <v>0</v>
      </c>
      <c r="AD2228" s="127">
        <v>0</v>
      </c>
      <c r="AE2228" s="127">
        <v>0</v>
      </c>
      <c r="AF2228" s="127">
        <v>0</v>
      </c>
      <c r="AG2228" s="127">
        <v>0</v>
      </c>
      <c r="AH2228" s="127">
        <v>0</v>
      </c>
    </row>
    <row r="2229" spans="1:34" x14ac:dyDescent="0.35">
      <c r="A2229" s="127" t="s">
        <v>2995</v>
      </c>
      <c r="B2229" s="127" t="s">
        <v>964</v>
      </c>
      <c r="C2229" s="127">
        <v>0</v>
      </c>
      <c r="D2229" s="127">
        <v>0</v>
      </c>
      <c r="E2229" s="127">
        <v>0</v>
      </c>
      <c r="F2229" s="127">
        <v>0</v>
      </c>
      <c r="G2229" s="127">
        <v>0</v>
      </c>
      <c r="H2229" s="127">
        <v>0</v>
      </c>
      <c r="I2229" s="127">
        <v>0</v>
      </c>
      <c r="J2229" s="127">
        <v>0</v>
      </c>
      <c r="K2229" s="127">
        <v>0</v>
      </c>
      <c r="L2229" s="127">
        <v>0</v>
      </c>
      <c r="M2229" s="127">
        <v>0</v>
      </c>
      <c r="N2229" s="127">
        <v>0</v>
      </c>
      <c r="O2229" s="127">
        <v>0</v>
      </c>
      <c r="P2229" s="127">
        <v>0</v>
      </c>
      <c r="Q2229" s="127">
        <v>0</v>
      </c>
      <c r="R2229" s="127">
        <v>0</v>
      </c>
      <c r="S2229" s="127">
        <v>0</v>
      </c>
      <c r="T2229" s="127">
        <v>0</v>
      </c>
      <c r="U2229" s="127">
        <v>0</v>
      </c>
      <c r="V2229" s="127">
        <v>0</v>
      </c>
      <c r="W2229" s="127">
        <v>0</v>
      </c>
      <c r="X2229" s="127">
        <v>0</v>
      </c>
      <c r="Y2229" s="127">
        <v>0</v>
      </c>
      <c r="Z2229" s="127">
        <v>0</v>
      </c>
      <c r="AA2229" s="127">
        <v>0</v>
      </c>
      <c r="AB2229" s="127">
        <v>0</v>
      </c>
      <c r="AC2229" s="127">
        <v>0</v>
      </c>
      <c r="AD2229" s="127">
        <v>0</v>
      </c>
      <c r="AE2229" s="127">
        <v>0</v>
      </c>
      <c r="AF2229" s="127">
        <v>0</v>
      </c>
      <c r="AG2229" s="127">
        <v>0</v>
      </c>
      <c r="AH2229" s="127">
        <v>0</v>
      </c>
    </row>
    <row r="2230" spans="1:34" x14ac:dyDescent="0.35">
      <c r="A2230" s="127" t="s">
        <v>2996</v>
      </c>
      <c r="B2230" s="127" t="s">
        <v>964</v>
      </c>
      <c r="C2230" s="127">
        <v>0</v>
      </c>
      <c r="D2230" s="127">
        <v>0</v>
      </c>
      <c r="E2230" s="127">
        <v>0</v>
      </c>
      <c r="F2230" s="127">
        <v>0</v>
      </c>
      <c r="G2230" s="127">
        <v>0</v>
      </c>
      <c r="H2230" s="127">
        <v>0</v>
      </c>
      <c r="I2230" s="127">
        <v>0</v>
      </c>
      <c r="J2230" s="127">
        <v>0</v>
      </c>
      <c r="K2230" s="127">
        <v>0</v>
      </c>
      <c r="L2230" s="127">
        <v>0</v>
      </c>
      <c r="M2230" s="127">
        <v>0</v>
      </c>
      <c r="N2230" s="127">
        <v>0</v>
      </c>
      <c r="O2230" s="127">
        <v>0</v>
      </c>
      <c r="P2230" s="127">
        <v>0</v>
      </c>
      <c r="Q2230" s="127">
        <v>0</v>
      </c>
      <c r="R2230" s="127">
        <v>0</v>
      </c>
      <c r="S2230" s="127">
        <v>0</v>
      </c>
      <c r="T2230" s="127">
        <v>0</v>
      </c>
      <c r="U2230" s="127">
        <v>0</v>
      </c>
      <c r="V2230" s="127">
        <v>0</v>
      </c>
      <c r="W2230" s="127">
        <v>0</v>
      </c>
      <c r="X2230" s="127">
        <v>0</v>
      </c>
      <c r="Y2230" s="127">
        <v>0</v>
      </c>
      <c r="Z2230" s="127">
        <v>0</v>
      </c>
      <c r="AA2230" s="127">
        <v>0</v>
      </c>
      <c r="AB2230" s="127">
        <v>0</v>
      </c>
      <c r="AC2230" s="127">
        <v>0</v>
      </c>
      <c r="AD2230" s="127">
        <v>0</v>
      </c>
      <c r="AE2230" s="127">
        <v>0</v>
      </c>
      <c r="AF2230" s="127">
        <v>0</v>
      </c>
      <c r="AG2230" s="127">
        <v>0</v>
      </c>
      <c r="AH2230" s="127">
        <v>0</v>
      </c>
    </row>
    <row r="2231" spans="1:34" x14ac:dyDescent="0.35">
      <c r="A2231" s="127" t="s">
        <v>2997</v>
      </c>
      <c r="B2231" s="127" t="s">
        <v>964</v>
      </c>
      <c r="C2231" s="127">
        <v>0</v>
      </c>
      <c r="D2231" s="127">
        <v>0</v>
      </c>
      <c r="E2231" s="127">
        <v>0</v>
      </c>
      <c r="F2231" s="127">
        <v>0</v>
      </c>
      <c r="G2231" s="127">
        <v>0</v>
      </c>
      <c r="H2231" s="127">
        <v>0</v>
      </c>
      <c r="I2231" s="127">
        <v>0</v>
      </c>
      <c r="J2231" s="127">
        <v>0</v>
      </c>
      <c r="K2231" s="127">
        <v>0</v>
      </c>
      <c r="L2231" s="127">
        <v>0</v>
      </c>
      <c r="M2231" s="127">
        <v>0</v>
      </c>
      <c r="N2231" s="127">
        <v>0</v>
      </c>
      <c r="O2231" s="127">
        <v>0</v>
      </c>
      <c r="P2231" s="127">
        <v>0</v>
      </c>
      <c r="Q2231" s="127">
        <v>0</v>
      </c>
      <c r="R2231" s="127">
        <v>0</v>
      </c>
      <c r="S2231" s="127">
        <v>0</v>
      </c>
      <c r="T2231" s="127">
        <v>0</v>
      </c>
      <c r="U2231" s="127">
        <v>0</v>
      </c>
      <c r="V2231" s="127">
        <v>0</v>
      </c>
      <c r="W2231" s="127">
        <v>0</v>
      </c>
      <c r="X2231" s="127">
        <v>0</v>
      </c>
      <c r="Y2231" s="127">
        <v>0</v>
      </c>
      <c r="Z2231" s="127">
        <v>0</v>
      </c>
      <c r="AA2231" s="127">
        <v>0</v>
      </c>
      <c r="AB2231" s="127">
        <v>0</v>
      </c>
      <c r="AC2231" s="127">
        <v>0</v>
      </c>
      <c r="AD2231" s="127">
        <v>0</v>
      </c>
      <c r="AE2231" s="127">
        <v>0</v>
      </c>
      <c r="AF2231" s="127">
        <v>0</v>
      </c>
      <c r="AG2231" s="127">
        <v>0</v>
      </c>
      <c r="AH2231" s="127">
        <v>0</v>
      </c>
    </row>
    <row r="2232" spans="1:34" x14ac:dyDescent="0.35">
      <c r="A2232" s="127" t="s">
        <v>2998</v>
      </c>
      <c r="B2232" s="127" t="s">
        <v>964</v>
      </c>
      <c r="C2232" s="127">
        <v>0</v>
      </c>
      <c r="D2232" s="127">
        <v>0</v>
      </c>
      <c r="E2232" s="127">
        <v>0</v>
      </c>
      <c r="F2232" s="127">
        <v>0</v>
      </c>
      <c r="G2232" s="127">
        <v>0</v>
      </c>
      <c r="H2232" s="127">
        <v>0</v>
      </c>
      <c r="I2232" s="127">
        <v>0</v>
      </c>
      <c r="J2232" s="127">
        <v>0</v>
      </c>
      <c r="K2232" s="127">
        <v>0</v>
      </c>
      <c r="L2232" s="127">
        <v>0</v>
      </c>
      <c r="M2232" s="127">
        <v>0</v>
      </c>
      <c r="N2232" s="127">
        <v>0</v>
      </c>
      <c r="O2232" s="127">
        <v>0</v>
      </c>
      <c r="P2232" s="127">
        <v>0</v>
      </c>
      <c r="Q2232" s="127">
        <v>0</v>
      </c>
      <c r="R2232" s="127">
        <v>0</v>
      </c>
      <c r="S2232" s="127">
        <v>0</v>
      </c>
      <c r="T2232" s="127">
        <v>0</v>
      </c>
      <c r="U2232" s="127">
        <v>0</v>
      </c>
      <c r="V2232" s="127">
        <v>0</v>
      </c>
      <c r="W2232" s="127">
        <v>0</v>
      </c>
      <c r="X2232" s="127">
        <v>0</v>
      </c>
      <c r="Y2232" s="127">
        <v>0</v>
      </c>
      <c r="Z2232" s="127">
        <v>0</v>
      </c>
      <c r="AA2232" s="127">
        <v>0</v>
      </c>
      <c r="AB2232" s="127">
        <v>0</v>
      </c>
      <c r="AC2232" s="127">
        <v>0</v>
      </c>
      <c r="AD2232" s="127">
        <v>0</v>
      </c>
      <c r="AE2232" s="127">
        <v>0</v>
      </c>
      <c r="AF2232" s="127">
        <v>0</v>
      </c>
      <c r="AG2232" s="127">
        <v>0</v>
      </c>
      <c r="AH2232" s="127">
        <v>0</v>
      </c>
    </row>
    <row r="2233" spans="1:34" x14ac:dyDescent="0.35">
      <c r="A2233" s="127" t="s">
        <v>2999</v>
      </c>
      <c r="B2233" s="127" t="s">
        <v>964</v>
      </c>
      <c r="C2233" s="127">
        <v>0</v>
      </c>
      <c r="D2233" s="127">
        <v>0</v>
      </c>
      <c r="E2233" s="127">
        <v>0</v>
      </c>
      <c r="F2233" s="127">
        <v>0</v>
      </c>
      <c r="G2233" s="127">
        <v>0</v>
      </c>
      <c r="H2233" s="127">
        <v>0</v>
      </c>
      <c r="I2233" s="127">
        <v>0</v>
      </c>
      <c r="J2233" s="127">
        <v>0</v>
      </c>
      <c r="K2233" s="127">
        <v>0</v>
      </c>
      <c r="L2233" s="127">
        <v>0</v>
      </c>
      <c r="M2233" s="127">
        <v>0</v>
      </c>
      <c r="N2233" s="127">
        <v>0</v>
      </c>
      <c r="O2233" s="127">
        <v>0</v>
      </c>
      <c r="P2233" s="127">
        <v>0</v>
      </c>
      <c r="Q2233" s="127">
        <v>0</v>
      </c>
      <c r="R2233" s="127">
        <v>0</v>
      </c>
      <c r="S2233" s="127">
        <v>0</v>
      </c>
      <c r="T2233" s="127">
        <v>0</v>
      </c>
      <c r="U2233" s="127">
        <v>0</v>
      </c>
      <c r="V2233" s="127">
        <v>0</v>
      </c>
      <c r="W2233" s="127">
        <v>0</v>
      </c>
      <c r="X2233" s="127">
        <v>0</v>
      </c>
      <c r="Y2233" s="127">
        <v>0</v>
      </c>
      <c r="Z2233" s="127">
        <v>0</v>
      </c>
      <c r="AA2233" s="127">
        <v>0</v>
      </c>
      <c r="AB2233" s="127">
        <v>0</v>
      </c>
      <c r="AC2233" s="127">
        <v>0</v>
      </c>
      <c r="AD2233" s="127">
        <v>0</v>
      </c>
      <c r="AE2233" s="127">
        <v>0</v>
      </c>
      <c r="AF2233" s="127">
        <v>0</v>
      </c>
      <c r="AG2233" s="127">
        <v>0</v>
      </c>
      <c r="AH2233" s="127">
        <v>0</v>
      </c>
    </row>
    <row r="2234" spans="1:34" x14ac:dyDescent="0.35">
      <c r="A2234" s="127" t="s">
        <v>3000</v>
      </c>
      <c r="B2234" s="127" t="s">
        <v>964</v>
      </c>
      <c r="C2234" s="127">
        <v>0</v>
      </c>
      <c r="D2234" s="127">
        <v>0</v>
      </c>
      <c r="E2234" s="127">
        <v>0</v>
      </c>
      <c r="F2234" s="127">
        <v>0</v>
      </c>
      <c r="G2234" s="127">
        <v>0</v>
      </c>
      <c r="H2234" s="127">
        <v>0</v>
      </c>
      <c r="I2234" s="127">
        <v>0</v>
      </c>
      <c r="J2234" s="127">
        <v>0</v>
      </c>
      <c r="K2234" s="127">
        <v>0</v>
      </c>
      <c r="L2234" s="127">
        <v>0</v>
      </c>
      <c r="M2234" s="127">
        <v>0</v>
      </c>
      <c r="N2234" s="127">
        <v>0</v>
      </c>
      <c r="O2234" s="127">
        <v>0</v>
      </c>
      <c r="P2234" s="127">
        <v>0</v>
      </c>
      <c r="Q2234" s="127">
        <v>0</v>
      </c>
      <c r="R2234" s="127">
        <v>0</v>
      </c>
      <c r="S2234" s="127">
        <v>0</v>
      </c>
      <c r="T2234" s="127">
        <v>0</v>
      </c>
      <c r="U2234" s="127">
        <v>0</v>
      </c>
      <c r="V2234" s="127">
        <v>0</v>
      </c>
      <c r="W2234" s="127">
        <v>0</v>
      </c>
      <c r="X2234" s="127">
        <v>0</v>
      </c>
      <c r="Y2234" s="127">
        <v>0</v>
      </c>
      <c r="Z2234" s="127">
        <v>0</v>
      </c>
      <c r="AA2234" s="127">
        <v>0</v>
      </c>
      <c r="AB2234" s="127">
        <v>0</v>
      </c>
      <c r="AC2234" s="127">
        <v>0</v>
      </c>
      <c r="AD2234" s="127">
        <v>0</v>
      </c>
      <c r="AE2234" s="127">
        <v>0</v>
      </c>
      <c r="AF2234" s="127">
        <v>0</v>
      </c>
      <c r="AG2234" s="127">
        <v>0</v>
      </c>
      <c r="AH2234" s="127">
        <v>0</v>
      </c>
    </row>
    <row r="2235" spans="1:34" x14ac:dyDescent="0.35">
      <c r="A2235" s="127" t="s">
        <v>3001</v>
      </c>
      <c r="B2235" s="127" t="s">
        <v>964</v>
      </c>
      <c r="C2235" s="127">
        <v>255654</v>
      </c>
      <c r="D2235" s="127">
        <v>206469</v>
      </c>
      <c r="E2235" s="127">
        <v>254876</v>
      </c>
      <c r="F2235" s="127">
        <v>287825</v>
      </c>
      <c r="G2235" s="127">
        <v>317648</v>
      </c>
      <c r="H2235" s="127">
        <v>342875</v>
      </c>
      <c r="I2235" s="127">
        <v>365248</v>
      </c>
      <c r="J2235" s="127">
        <v>385647</v>
      </c>
      <c r="K2235" s="127">
        <v>402466</v>
      </c>
      <c r="L2235" s="127">
        <v>426180</v>
      </c>
      <c r="M2235" s="127">
        <v>448534</v>
      </c>
      <c r="N2235" s="127">
        <v>468444</v>
      </c>
      <c r="O2235" s="127">
        <v>487831</v>
      </c>
      <c r="P2235" s="127">
        <v>507136</v>
      </c>
      <c r="Q2235" s="127">
        <v>526379</v>
      </c>
      <c r="R2235" s="127">
        <v>545754</v>
      </c>
      <c r="S2235" s="127">
        <v>564105</v>
      </c>
      <c r="T2235" s="127">
        <v>583070</v>
      </c>
      <c r="U2235" s="127">
        <v>601743</v>
      </c>
      <c r="V2235" s="127">
        <v>624815</v>
      </c>
      <c r="W2235" s="127">
        <v>648469</v>
      </c>
      <c r="X2235" s="127">
        <v>672151</v>
      </c>
      <c r="Y2235" s="127">
        <v>696492</v>
      </c>
      <c r="Z2235" s="127">
        <v>721547</v>
      </c>
      <c r="AA2235" s="127">
        <v>745432</v>
      </c>
      <c r="AB2235" s="127">
        <v>770214</v>
      </c>
      <c r="AC2235" s="127">
        <v>795471</v>
      </c>
      <c r="AD2235" s="127">
        <v>821071</v>
      </c>
      <c r="AE2235" s="127">
        <v>847143</v>
      </c>
      <c r="AF2235" s="127">
        <v>874051</v>
      </c>
      <c r="AG2235" s="127">
        <v>901724</v>
      </c>
      <c r="AH2235" s="127">
        <v>930225</v>
      </c>
    </row>
    <row r="2236" spans="1:34" x14ac:dyDescent="0.35">
      <c r="A2236" s="127" t="s">
        <v>3002</v>
      </c>
      <c r="B2236" s="127" t="s">
        <v>964</v>
      </c>
      <c r="C2236" s="127">
        <v>0</v>
      </c>
      <c r="D2236" s="127">
        <v>0</v>
      </c>
      <c r="E2236" s="127">
        <v>0</v>
      </c>
      <c r="F2236" s="127">
        <v>0</v>
      </c>
      <c r="G2236" s="127">
        <v>0</v>
      </c>
      <c r="H2236" s="127">
        <v>0</v>
      </c>
      <c r="I2236" s="127">
        <v>0</v>
      </c>
      <c r="J2236" s="127">
        <v>0</v>
      </c>
      <c r="K2236" s="127">
        <v>0</v>
      </c>
      <c r="L2236" s="127">
        <v>0</v>
      </c>
      <c r="M2236" s="127">
        <v>0</v>
      </c>
      <c r="N2236" s="127">
        <v>0</v>
      </c>
      <c r="O2236" s="127">
        <v>0</v>
      </c>
      <c r="P2236" s="127">
        <v>0</v>
      </c>
      <c r="Q2236" s="127">
        <v>0</v>
      </c>
      <c r="R2236" s="127">
        <v>0</v>
      </c>
      <c r="S2236" s="127">
        <v>0</v>
      </c>
      <c r="T2236" s="127">
        <v>0</v>
      </c>
      <c r="U2236" s="127">
        <v>0</v>
      </c>
      <c r="V2236" s="127">
        <v>0</v>
      </c>
      <c r="W2236" s="127">
        <v>0</v>
      </c>
      <c r="X2236" s="127">
        <v>0</v>
      </c>
      <c r="Y2236" s="127">
        <v>0</v>
      </c>
      <c r="Z2236" s="127">
        <v>0</v>
      </c>
      <c r="AA2236" s="127">
        <v>0</v>
      </c>
      <c r="AB2236" s="127">
        <v>0</v>
      </c>
      <c r="AC2236" s="127">
        <v>0</v>
      </c>
      <c r="AD2236" s="127">
        <v>0</v>
      </c>
      <c r="AE2236" s="127">
        <v>0</v>
      </c>
      <c r="AF2236" s="127">
        <v>0</v>
      </c>
      <c r="AG2236" s="127">
        <v>0</v>
      </c>
      <c r="AH2236" s="127">
        <v>0</v>
      </c>
    </row>
    <row r="2237" spans="1:34" x14ac:dyDescent="0.35">
      <c r="A2237" s="127" t="s">
        <v>3003</v>
      </c>
      <c r="B2237" s="127" t="s">
        <v>964</v>
      </c>
      <c r="C2237" s="127">
        <v>0</v>
      </c>
      <c r="D2237" s="127">
        <v>0</v>
      </c>
      <c r="E2237" s="127">
        <v>0</v>
      </c>
      <c r="F2237" s="127">
        <v>0</v>
      </c>
      <c r="G2237" s="127">
        <v>0</v>
      </c>
      <c r="H2237" s="127">
        <v>0</v>
      </c>
      <c r="I2237" s="127">
        <v>0</v>
      </c>
      <c r="J2237" s="127">
        <v>0</v>
      </c>
      <c r="K2237" s="127">
        <v>0</v>
      </c>
      <c r="L2237" s="127">
        <v>0</v>
      </c>
      <c r="M2237" s="127">
        <v>0</v>
      </c>
      <c r="N2237" s="127">
        <v>0</v>
      </c>
      <c r="O2237" s="127">
        <v>0</v>
      </c>
      <c r="P2237" s="127">
        <v>0</v>
      </c>
      <c r="Q2237" s="127">
        <v>0</v>
      </c>
      <c r="R2237" s="127">
        <v>0</v>
      </c>
      <c r="S2237" s="127">
        <v>0</v>
      </c>
      <c r="T2237" s="127">
        <v>0</v>
      </c>
      <c r="U2237" s="127">
        <v>0</v>
      </c>
      <c r="V2237" s="127">
        <v>0</v>
      </c>
      <c r="W2237" s="127">
        <v>0</v>
      </c>
      <c r="X2237" s="127">
        <v>0</v>
      </c>
      <c r="Y2237" s="127">
        <v>0</v>
      </c>
      <c r="Z2237" s="127">
        <v>0</v>
      </c>
      <c r="AA2237" s="127">
        <v>0</v>
      </c>
      <c r="AB2237" s="127">
        <v>0</v>
      </c>
      <c r="AC2237" s="127">
        <v>0</v>
      </c>
      <c r="AD2237" s="127">
        <v>0</v>
      </c>
      <c r="AE2237" s="127">
        <v>0</v>
      </c>
      <c r="AF2237" s="127">
        <v>0</v>
      </c>
      <c r="AG2237" s="127">
        <v>0</v>
      </c>
      <c r="AH2237" s="127">
        <v>0</v>
      </c>
    </row>
    <row r="2238" spans="1:34" x14ac:dyDescent="0.35">
      <c r="A2238" s="127" t="s">
        <v>3004</v>
      </c>
      <c r="B2238" s="127" t="s">
        <v>964</v>
      </c>
      <c r="C2238" s="127">
        <v>0</v>
      </c>
      <c r="D2238" s="127">
        <v>0</v>
      </c>
      <c r="E2238" s="127">
        <v>0</v>
      </c>
      <c r="F2238" s="127">
        <v>0</v>
      </c>
      <c r="G2238" s="127">
        <v>0</v>
      </c>
      <c r="H2238" s="127">
        <v>0</v>
      </c>
      <c r="I2238" s="127">
        <v>0</v>
      </c>
      <c r="J2238" s="127">
        <v>0</v>
      </c>
      <c r="K2238" s="127">
        <v>0</v>
      </c>
      <c r="L2238" s="127">
        <v>0</v>
      </c>
      <c r="M2238" s="127">
        <v>0</v>
      </c>
      <c r="N2238" s="127">
        <v>0</v>
      </c>
      <c r="O2238" s="127">
        <v>0</v>
      </c>
      <c r="P2238" s="127">
        <v>0</v>
      </c>
      <c r="Q2238" s="127">
        <v>0</v>
      </c>
      <c r="R2238" s="127">
        <v>0</v>
      </c>
      <c r="S2238" s="127">
        <v>0</v>
      </c>
      <c r="T2238" s="127">
        <v>0</v>
      </c>
      <c r="U2238" s="127">
        <v>0</v>
      </c>
      <c r="V2238" s="127">
        <v>0</v>
      </c>
      <c r="W2238" s="127">
        <v>0</v>
      </c>
      <c r="X2238" s="127">
        <v>0</v>
      </c>
      <c r="Y2238" s="127">
        <v>0</v>
      </c>
      <c r="Z2238" s="127">
        <v>0</v>
      </c>
      <c r="AA2238" s="127">
        <v>0</v>
      </c>
      <c r="AB2238" s="127">
        <v>0</v>
      </c>
      <c r="AC2238" s="127">
        <v>0</v>
      </c>
      <c r="AD2238" s="127">
        <v>0</v>
      </c>
      <c r="AE2238" s="127">
        <v>0</v>
      </c>
      <c r="AF2238" s="127">
        <v>0</v>
      </c>
      <c r="AG2238" s="127">
        <v>0</v>
      </c>
      <c r="AH2238" s="127">
        <v>0</v>
      </c>
    </row>
    <row r="2239" spans="1:34" x14ac:dyDescent="0.35">
      <c r="A2239" s="127" t="s">
        <v>3005</v>
      </c>
      <c r="B2239" s="127" t="s">
        <v>964</v>
      </c>
      <c r="C2239" s="127">
        <v>0</v>
      </c>
      <c r="D2239" s="127">
        <v>0</v>
      </c>
      <c r="E2239" s="127">
        <v>0</v>
      </c>
      <c r="F2239" s="127">
        <v>0</v>
      </c>
      <c r="G2239" s="127">
        <v>0</v>
      </c>
      <c r="H2239" s="127">
        <v>0</v>
      </c>
      <c r="I2239" s="127">
        <v>0</v>
      </c>
      <c r="J2239" s="127">
        <v>0</v>
      </c>
      <c r="K2239" s="127">
        <v>0</v>
      </c>
      <c r="L2239" s="127">
        <v>0</v>
      </c>
      <c r="M2239" s="127">
        <v>0</v>
      </c>
      <c r="N2239" s="127">
        <v>0</v>
      </c>
      <c r="O2239" s="127">
        <v>0</v>
      </c>
      <c r="P2239" s="127">
        <v>0</v>
      </c>
      <c r="Q2239" s="127">
        <v>0</v>
      </c>
      <c r="R2239" s="127">
        <v>0</v>
      </c>
      <c r="S2239" s="127">
        <v>0</v>
      </c>
      <c r="T2239" s="127">
        <v>0</v>
      </c>
      <c r="U2239" s="127">
        <v>0</v>
      </c>
      <c r="V2239" s="127">
        <v>0</v>
      </c>
      <c r="W2239" s="127">
        <v>0</v>
      </c>
      <c r="X2239" s="127">
        <v>0</v>
      </c>
      <c r="Y2239" s="127">
        <v>0</v>
      </c>
      <c r="Z2239" s="127">
        <v>0</v>
      </c>
      <c r="AA2239" s="127">
        <v>0</v>
      </c>
      <c r="AB2239" s="127">
        <v>0</v>
      </c>
      <c r="AC2239" s="127">
        <v>0</v>
      </c>
      <c r="AD2239" s="127">
        <v>0</v>
      </c>
      <c r="AE2239" s="127">
        <v>0</v>
      </c>
      <c r="AF2239" s="127">
        <v>0</v>
      </c>
      <c r="AG2239" s="127">
        <v>0</v>
      </c>
      <c r="AH2239" s="127">
        <v>0</v>
      </c>
    </row>
    <row r="2240" spans="1:34" x14ac:dyDescent="0.35">
      <c r="A2240" s="127" t="s">
        <v>3006</v>
      </c>
      <c r="B2240" s="127" t="s">
        <v>964</v>
      </c>
      <c r="C2240" s="127">
        <v>0</v>
      </c>
      <c r="D2240" s="127">
        <v>0</v>
      </c>
      <c r="E2240" s="127">
        <v>0</v>
      </c>
      <c r="F2240" s="127">
        <v>0</v>
      </c>
      <c r="G2240" s="127">
        <v>0</v>
      </c>
      <c r="H2240" s="127">
        <v>0</v>
      </c>
      <c r="I2240" s="127">
        <v>0</v>
      </c>
      <c r="J2240" s="127">
        <v>0</v>
      </c>
      <c r="K2240" s="127">
        <v>0</v>
      </c>
      <c r="L2240" s="127">
        <v>0</v>
      </c>
      <c r="M2240" s="127">
        <v>0</v>
      </c>
      <c r="N2240" s="127">
        <v>0</v>
      </c>
      <c r="O2240" s="127">
        <v>0</v>
      </c>
      <c r="P2240" s="127">
        <v>0</v>
      </c>
      <c r="Q2240" s="127">
        <v>0</v>
      </c>
      <c r="R2240" s="127">
        <v>0</v>
      </c>
      <c r="S2240" s="127">
        <v>0</v>
      </c>
      <c r="T2240" s="127">
        <v>0</v>
      </c>
      <c r="U2240" s="127">
        <v>0</v>
      </c>
      <c r="V2240" s="127">
        <v>0</v>
      </c>
      <c r="W2240" s="127">
        <v>0</v>
      </c>
      <c r="X2240" s="127">
        <v>0</v>
      </c>
      <c r="Y2240" s="127">
        <v>0</v>
      </c>
      <c r="Z2240" s="127">
        <v>0</v>
      </c>
      <c r="AA2240" s="127">
        <v>0</v>
      </c>
      <c r="AB2240" s="127">
        <v>0</v>
      </c>
      <c r="AC2240" s="127">
        <v>0</v>
      </c>
      <c r="AD2240" s="127">
        <v>0</v>
      </c>
      <c r="AE2240" s="127">
        <v>0</v>
      </c>
      <c r="AF2240" s="127">
        <v>0</v>
      </c>
      <c r="AG2240" s="127">
        <v>0</v>
      </c>
      <c r="AH2240" s="127">
        <v>0</v>
      </c>
    </row>
    <row r="2241" spans="1:34" x14ac:dyDescent="0.35">
      <c r="A2241" s="127" t="s">
        <v>3007</v>
      </c>
      <c r="B2241" s="127" t="s">
        <v>964</v>
      </c>
      <c r="C2241" s="127">
        <v>0</v>
      </c>
      <c r="D2241" s="127">
        <v>0</v>
      </c>
      <c r="E2241" s="127">
        <v>0</v>
      </c>
      <c r="F2241" s="127">
        <v>0</v>
      </c>
      <c r="G2241" s="127">
        <v>0</v>
      </c>
      <c r="H2241" s="127">
        <v>0</v>
      </c>
      <c r="I2241" s="127">
        <v>0</v>
      </c>
      <c r="J2241" s="127">
        <v>0</v>
      </c>
      <c r="K2241" s="127">
        <v>0</v>
      </c>
      <c r="L2241" s="127">
        <v>0</v>
      </c>
      <c r="M2241" s="127">
        <v>0</v>
      </c>
      <c r="N2241" s="127">
        <v>0</v>
      </c>
      <c r="O2241" s="127">
        <v>0</v>
      </c>
      <c r="P2241" s="127">
        <v>0</v>
      </c>
      <c r="Q2241" s="127">
        <v>0</v>
      </c>
      <c r="R2241" s="127">
        <v>0</v>
      </c>
      <c r="S2241" s="127">
        <v>0</v>
      </c>
      <c r="T2241" s="127">
        <v>0</v>
      </c>
      <c r="U2241" s="127">
        <v>0</v>
      </c>
      <c r="V2241" s="127">
        <v>0</v>
      </c>
      <c r="W2241" s="127">
        <v>0</v>
      </c>
      <c r="X2241" s="127">
        <v>0</v>
      </c>
      <c r="Y2241" s="127">
        <v>0</v>
      </c>
      <c r="Z2241" s="127">
        <v>0</v>
      </c>
      <c r="AA2241" s="127">
        <v>0</v>
      </c>
      <c r="AB2241" s="127">
        <v>0</v>
      </c>
      <c r="AC2241" s="127">
        <v>0</v>
      </c>
      <c r="AD2241" s="127">
        <v>0</v>
      </c>
      <c r="AE2241" s="127">
        <v>0</v>
      </c>
      <c r="AF2241" s="127">
        <v>0</v>
      </c>
      <c r="AG2241" s="127">
        <v>0</v>
      </c>
      <c r="AH2241" s="127">
        <v>0</v>
      </c>
    </row>
    <row r="2242" spans="1:34" x14ac:dyDescent="0.35">
      <c r="A2242" s="127" t="s">
        <v>3008</v>
      </c>
      <c r="B2242" s="127" t="s">
        <v>964</v>
      </c>
      <c r="C2242" s="127">
        <v>0</v>
      </c>
      <c r="D2242" s="127">
        <v>0</v>
      </c>
      <c r="E2242" s="127">
        <v>0</v>
      </c>
      <c r="F2242" s="127">
        <v>0</v>
      </c>
      <c r="G2242" s="127">
        <v>0</v>
      </c>
      <c r="H2242" s="127">
        <v>0</v>
      </c>
      <c r="I2242" s="127">
        <v>0</v>
      </c>
      <c r="J2242" s="127">
        <v>0</v>
      </c>
      <c r="K2242" s="127">
        <v>0</v>
      </c>
      <c r="L2242" s="127">
        <v>0</v>
      </c>
      <c r="M2242" s="127">
        <v>0</v>
      </c>
      <c r="N2242" s="127">
        <v>0</v>
      </c>
      <c r="O2242" s="127">
        <v>0</v>
      </c>
      <c r="P2242" s="127">
        <v>0</v>
      </c>
      <c r="Q2242" s="127">
        <v>0</v>
      </c>
      <c r="R2242" s="127">
        <v>0</v>
      </c>
      <c r="S2242" s="127">
        <v>0</v>
      </c>
      <c r="T2242" s="127">
        <v>0</v>
      </c>
      <c r="U2242" s="127">
        <v>0</v>
      </c>
      <c r="V2242" s="127">
        <v>0</v>
      </c>
      <c r="W2242" s="127">
        <v>0</v>
      </c>
      <c r="X2242" s="127">
        <v>0</v>
      </c>
      <c r="Y2242" s="127">
        <v>0</v>
      </c>
      <c r="Z2242" s="127">
        <v>0</v>
      </c>
      <c r="AA2242" s="127">
        <v>0</v>
      </c>
      <c r="AB2242" s="127">
        <v>0</v>
      </c>
      <c r="AC2242" s="127">
        <v>0</v>
      </c>
      <c r="AD2242" s="127">
        <v>0</v>
      </c>
      <c r="AE2242" s="127">
        <v>0</v>
      </c>
      <c r="AF2242" s="127">
        <v>0</v>
      </c>
      <c r="AG2242" s="127">
        <v>0</v>
      </c>
      <c r="AH2242" s="127">
        <v>0</v>
      </c>
    </row>
    <row r="2243" spans="1:34" x14ac:dyDescent="0.35">
      <c r="A2243" s="127" t="s">
        <v>3009</v>
      </c>
      <c r="B2243" s="127" t="s">
        <v>964</v>
      </c>
      <c r="C2243" s="127">
        <v>0</v>
      </c>
      <c r="D2243" s="127">
        <v>0</v>
      </c>
      <c r="E2243" s="127">
        <v>0</v>
      </c>
      <c r="F2243" s="127">
        <v>0</v>
      </c>
      <c r="G2243" s="127">
        <v>0</v>
      </c>
      <c r="H2243" s="127">
        <v>0</v>
      </c>
      <c r="I2243" s="127">
        <v>0</v>
      </c>
      <c r="J2243" s="127">
        <v>0</v>
      </c>
      <c r="K2243" s="127">
        <v>0</v>
      </c>
      <c r="L2243" s="127">
        <v>0</v>
      </c>
      <c r="M2243" s="127">
        <v>0</v>
      </c>
      <c r="N2243" s="127">
        <v>0</v>
      </c>
      <c r="O2243" s="127">
        <v>0</v>
      </c>
      <c r="P2243" s="127">
        <v>0</v>
      </c>
      <c r="Q2243" s="127">
        <v>0</v>
      </c>
      <c r="R2243" s="127">
        <v>0</v>
      </c>
      <c r="S2243" s="127">
        <v>0</v>
      </c>
      <c r="T2243" s="127">
        <v>0</v>
      </c>
      <c r="U2243" s="127">
        <v>0</v>
      </c>
      <c r="V2243" s="127">
        <v>0</v>
      </c>
      <c r="W2243" s="127">
        <v>0</v>
      </c>
      <c r="X2243" s="127">
        <v>0</v>
      </c>
      <c r="Y2243" s="127">
        <v>0</v>
      </c>
      <c r="Z2243" s="127">
        <v>0</v>
      </c>
      <c r="AA2243" s="127">
        <v>0</v>
      </c>
      <c r="AB2243" s="127">
        <v>0</v>
      </c>
      <c r="AC2243" s="127">
        <v>0</v>
      </c>
      <c r="AD2243" s="127">
        <v>0</v>
      </c>
      <c r="AE2243" s="127">
        <v>0</v>
      </c>
      <c r="AF2243" s="127">
        <v>0</v>
      </c>
      <c r="AG2243" s="127">
        <v>0</v>
      </c>
      <c r="AH2243" s="127">
        <v>0</v>
      </c>
    </row>
    <row r="2244" spans="1:34" x14ac:dyDescent="0.35">
      <c r="A2244" s="127" t="s">
        <v>3010</v>
      </c>
      <c r="B2244" s="127" t="s">
        <v>964</v>
      </c>
      <c r="C2244" s="127">
        <v>0</v>
      </c>
      <c r="D2244" s="127">
        <v>0</v>
      </c>
      <c r="E2244" s="127">
        <v>0</v>
      </c>
      <c r="F2244" s="127">
        <v>0</v>
      </c>
      <c r="G2244" s="127">
        <v>0</v>
      </c>
      <c r="H2244" s="127">
        <v>0</v>
      </c>
      <c r="I2244" s="127">
        <v>0</v>
      </c>
      <c r="J2244" s="127">
        <v>0</v>
      </c>
      <c r="K2244" s="127">
        <v>0</v>
      </c>
      <c r="L2244" s="127">
        <v>0</v>
      </c>
      <c r="M2244" s="127">
        <v>0</v>
      </c>
      <c r="N2244" s="127">
        <v>0</v>
      </c>
      <c r="O2244" s="127">
        <v>0</v>
      </c>
      <c r="P2244" s="127">
        <v>0</v>
      </c>
      <c r="Q2244" s="127">
        <v>0</v>
      </c>
      <c r="R2244" s="127">
        <v>0</v>
      </c>
      <c r="S2244" s="127">
        <v>0</v>
      </c>
      <c r="T2244" s="127">
        <v>0</v>
      </c>
      <c r="U2244" s="127">
        <v>0</v>
      </c>
      <c r="V2244" s="127">
        <v>0</v>
      </c>
      <c r="W2244" s="127">
        <v>0</v>
      </c>
      <c r="X2244" s="127">
        <v>0</v>
      </c>
      <c r="Y2244" s="127">
        <v>0</v>
      </c>
      <c r="Z2244" s="127">
        <v>0</v>
      </c>
      <c r="AA2244" s="127">
        <v>0</v>
      </c>
      <c r="AB2244" s="127">
        <v>0</v>
      </c>
      <c r="AC2244" s="127">
        <v>0</v>
      </c>
      <c r="AD2244" s="127">
        <v>0</v>
      </c>
      <c r="AE2244" s="127">
        <v>0</v>
      </c>
      <c r="AF2244" s="127">
        <v>0</v>
      </c>
      <c r="AG2244" s="127">
        <v>0</v>
      </c>
      <c r="AH2244" s="127">
        <v>0</v>
      </c>
    </row>
    <row r="2245" spans="1:34" x14ac:dyDescent="0.35">
      <c r="A2245" s="127" t="s">
        <v>3011</v>
      </c>
      <c r="B2245" s="127" t="s">
        <v>964</v>
      </c>
      <c r="C2245" s="128">
        <v>9705890</v>
      </c>
      <c r="D2245" s="128">
        <v>7937190</v>
      </c>
      <c r="E2245" s="128">
        <v>9946460</v>
      </c>
      <c r="F2245" s="128">
        <v>11395500</v>
      </c>
      <c r="G2245" s="128">
        <v>12749800</v>
      </c>
      <c r="H2245" s="128">
        <v>13932800</v>
      </c>
      <c r="I2245" s="128">
        <v>15025700</v>
      </c>
      <c r="J2245" s="128">
        <v>16050800</v>
      </c>
      <c r="K2245" s="128">
        <v>17027300</v>
      </c>
      <c r="L2245" s="128">
        <v>18204800</v>
      </c>
      <c r="M2245" s="128">
        <v>19349100</v>
      </c>
      <c r="N2245" s="128">
        <v>20487600</v>
      </c>
      <c r="O2245" s="128">
        <v>21613800</v>
      </c>
      <c r="P2245" s="128">
        <v>22731500</v>
      </c>
      <c r="Q2245" s="128">
        <v>23957700</v>
      </c>
      <c r="R2245" s="128">
        <v>25176000</v>
      </c>
      <c r="S2245" s="128">
        <v>26395300</v>
      </c>
      <c r="T2245" s="128">
        <v>27602800</v>
      </c>
      <c r="U2245" s="128">
        <v>28807800</v>
      </c>
      <c r="V2245" s="128">
        <v>30175200</v>
      </c>
      <c r="W2245" s="128">
        <v>31524200</v>
      </c>
      <c r="X2245" s="128">
        <v>32858400</v>
      </c>
      <c r="Y2245" s="128">
        <v>34187100</v>
      </c>
      <c r="Z2245" s="128">
        <v>35508100</v>
      </c>
      <c r="AA2245" s="128">
        <v>36879600</v>
      </c>
      <c r="AB2245" s="128">
        <v>38247000</v>
      </c>
      <c r="AC2245" s="128">
        <v>39602500</v>
      </c>
      <c r="AD2245" s="128">
        <v>40962100</v>
      </c>
      <c r="AE2245" s="128">
        <v>42324900</v>
      </c>
      <c r="AF2245" s="128">
        <v>43692500</v>
      </c>
      <c r="AG2245" s="128">
        <v>45059800</v>
      </c>
      <c r="AH2245" s="128">
        <v>46409600</v>
      </c>
    </row>
    <row r="2246" spans="1:34" x14ac:dyDescent="0.35">
      <c r="A2246" s="127" t="s">
        <v>3012</v>
      </c>
      <c r="B2246" s="127" t="s">
        <v>964</v>
      </c>
      <c r="C2246" s="127">
        <v>0</v>
      </c>
      <c r="D2246" s="127">
        <v>0</v>
      </c>
      <c r="E2246" s="127">
        <v>0</v>
      </c>
      <c r="F2246" s="127">
        <v>0</v>
      </c>
      <c r="G2246" s="127">
        <v>0</v>
      </c>
      <c r="H2246" s="127">
        <v>0</v>
      </c>
      <c r="I2246" s="127">
        <v>0</v>
      </c>
      <c r="J2246" s="127">
        <v>0</v>
      </c>
      <c r="K2246" s="127">
        <v>0</v>
      </c>
      <c r="L2246" s="127">
        <v>0</v>
      </c>
      <c r="M2246" s="127">
        <v>0</v>
      </c>
      <c r="N2246" s="127">
        <v>0</v>
      </c>
      <c r="O2246" s="127">
        <v>0</v>
      </c>
      <c r="P2246" s="127">
        <v>0</v>
      </c>
      <c r="Q2246" s="127">
        <v>0</v>
      </c>
      <c r="R2246" s="127">
        <v>0</v>
      </c>
      <c r="S2246" s="127">
        <v>0</v>
      </c>
      <c r="T2246" s="127">
        <v>0</v>
      </c>
      <c r="U2246" s="127">
        <v>0</v>
      </c>
      <c r="V2246" s="127">
        <v>0</v>
      </c>
      <c r="W2246" s="127">
        <v>0</v>
      </c>
      <c r="X2246" s="127">
        <v>0</v>
      </c>
      <c r="Y2246" s="127">
        <v>0</v>
      </c>
      <c r="Z2246" s="127">
        <v>0</v>
      </c>
      <c r="AA2246" s="127">
        <v>0</v>
      </c>
      <c r="AB2246" s="127">
        <v>0</v>
      </c>
      <c r="AC2246" s="127">
        <v>0</v>
      </c>
      <c r="AD2246" s="127">
        <v>0</v>
      </c>
      <c r="AE2246" s="127">
        <v>0</v>
      </c>
      <c r="AF2246" s="127">
        <v>0</v>
      </c>
      <c r="AG2246" s="127">
        <v>0</v>
      </c>
      <c r="AH2246" s="127">
        <v>0</v>
      </c>
    </row>
    <row r="2247" spans="1:34" x14ac:dyDescent="0.35">
      <c r="A2247" s="127" t="s">
        <v>3013</v>
      </c>
      <c r="B2247" s="127" t="s">
        <v>964</v>
      </c>
      <c r="C2247" s="127">
        <v>0</v>
      </c>
      <c r="D2247" s="127">
        <v>0</v>
      </c>
      <c r="E2247" s="127">
        <v>0</v>
      </c>
      <c r="F2247" s="127">
        <v>0</v>
      </c>
      <c r="G2247" s="127">
        <v>0</v>
      </c>
      <c r="H2247" s="127">
        <v>0</v>
      </c>
      <c r="I2247" s="127">
        <v>0</v>
      </c>
      <c r="J2247" s="127">
        <v>0</v>
      </c>
      <c r="K2247" s="127">
        <v>0</v>
      </c>
      <c r="L2247" s="127">
        <v>0</v>
      </c>
      <c r="M2247" s="127">
        <v>0</v>
      </c>
      <c r="N2247" s="127">
        <v>0</v>
      </c>
      <c r="O2247" s="127">
        <v>0</v>
      </c>
      <c r="P2247" s="127">
        <v>0</v>
      </c>
      <c r="Q2247" s="127">
        <v>0</v>
      </c>
      <c r="R2247" s="127">
        <v>0</v>
      </c>
      <c r="S2247" s="127">
        <v>0</v>
      </c>
      <c r="T2247" s="127">
        <v>0</v>
      </c>
      <c r="U2247" s="127">
        <v>0</v>
      </c>
      <c r="V2247" s="127">
        <v>0</v>
      </c>
      <c r="W2247" s="127">
        <v>0</v>
      </c>
      <c r="X2247" s="127">
        <v>0</v>
      </c>
      <c r="Y2247" s="127">
        <v>0</v>
      </c>
      <c r="Z2247" s="127">
        <v>0</v>
      </c>
      <c r="AA2247" s="127">
        <v>0</v>
      </c>
      <c r="AB2247" s="127">
        <v>0</v>
      </c>
      <c r="AC2247" s="127">
        <v>0</v>
      </c>
      <c r="AD2247" s="127">
        <v>0</v>
      </c>
      <c r="AE2247" s="127">
        <v>0</v>
      </c>
      <c r="AF2247" s="127">
        <v>0</v>
      </c>
      <c r="AG2247" s="127">
        <v>0</v>
      </c>
      <c r="AH2247" s="127">
        <v>0</v>
      </c>
    </row>
    <row r="2248" spans="1:34" x14ac:dyDescent="0.35">
      <c r="A2248" s="127" t="s">
        <v>3014</v>
      </c>
      <c r="B2248" s="127" t="s">
        <v>964</v>
      </c>
      <c r="C2248" s="127">
        <v>0</v>
      </c>
      <c r="D2248" s="127">
        <v>0</v>
      </c>
      <c r="E2248" s="127">
        <v>0</v>
      </c>
      <c r="F2248" s="127">
        <v>0</v>
      </c>
      <c r="G2248" s="127">
        <v>0</v>
      </c>
      <c r="H2248" s="127">
        <v>0</v>
      </c>
      <c r="I2248" s="127">
        <v>0</v>
      </c>
      <c r="J2248" s="127">
        <v>0</v>
      </c>
      <c r="K2248" s="127">
        <v>0</v>
      </c>
      <c r="L2248" s="127">
        <v>0</v>
      </c>
      <c r="M2248" s="127">
        <v>0</v>
      </c>
      <c r="N2248" s="127">
        <v>0</v>
      </c>
      <c r="O2248" s="127">
        <v>0</v>
      </c>
      <c r="P2248" s="127">
        <v>0</v>
      </c>
      <c r="Q2248" s="127">
        <v>0</v>
      </c>
      <c r="R2248" s="127">
        <v>0</v>
      </c>
      <c r="S2248" s="127">
        <v>0</v>
      </c>
      <c r="T2248" s="127">
        <v>0</v>
      </c>
      <c r="U2248" s="127">
        <v>0</v>
      </c>
      <c r="V2248" s="127">
        <v>0</v>
      </c>
      <c r="W2248" s="127">
        <v>0</v>
      </c>
      <c r="X2248" s="127">
        <v>0</v>
      </c>
      <c r="Y2248" s="127">
        <v>0</v>
      </c>
      <c r="Z2248" s="127">
        <v>0</v>
      </c>
      <c r="AA2248" s="127">
        <v>0</v>
      </c>
      <c r="AB2248" s="127">
        <v>0</v>
      </c>
      <c r="AC2248" s="127">
        <v>0</v>
      </c>
      <c r="AD2248" s="127">
        <v>0</v>
      </c>
      <c r="AE2248" s="127">
        <v>0</v>
      </c>
      <c r="AF2248" s="127">
        <v>0</v>
      </c>
      <c r="AG2248" s="127">
        <v>0</v>
      </c>
      <c r="AH2248" s="127">
        <v>0</v>
      </c>
    </row>
    <row r="2249" spans="1:34" x14ac:dyDescent="0.35">
      <c r="A2249" s="127" t="s">
        <v>3015</v>
      </c>
      <c r="B2249" s="127" t="s">
        <v>964</v>
      </c>
      <c r="C2249" s="127">
        <v>0</v>
      </c>
      <c r="D2249" s="127">
        <v>0</v>
      </c>
      <c r="E2249" s="127">
        <v>0</v>
      </c>
      <c r="F2249" s="127">
        <v>0</v>
      </c>
      <c r="G2249" s="127">
        <v>0</v>
      </c>
      <c r="H2249" s="127">
        <v>0</v>
      </c>
      <c r="I2249" s="127">
        <v>0</v>
      </c>
      <c r="J2249" s="127">
        <v>0</v>
      </c>
      <c r="K2249" s="127">
        <v>0</v>
      </c>
      <c r="L2249" s="127">
        <v>0</v>
      </c>
      <c r="M2249" s="127">
        <v>0</v>
      </c>
      <c r="N2249" s="127">
        <v>0</v>
      </c>
      <c r="O2249" s="127">
        <v>0</v>
      </c>
      <c r="P2249" s="127">
        <v>0</v>
      </c>
      <c r="Q2249" s="127">
        <v>0</v>
      </c>
      <c r="R2249" s="127">
        <v>0</v>
      </c>
      <c r="S2249" s="127">
        <v>0</v>
      </c>
      <c r="T2249" s="127">
        <v>0</v>
      </c>
      <c r="U2249" s="127">
        <v>0</v>
      </c>
      <c r="V2249" s="127">
        <v>0</v>
      </c>
      <c r="W2249" s="127">
        <v>0</v>
      </c>
      <c r="X2249" s="127">
        <v>0</v>
      </c>
      <c r="Y2249" s="127">
        <v>0</v>
      </c>
      <c r="Z2249" s="127">
        <v>0</v>
      </c>
      <c r="AA2249" s="127">
        <v>0</v>
      </c>
      <c r="AB2249" s="127">
        <v>0</v>
      </c>
      <c r="AC2249" s="127">
        <v>0</v>
      </c>
      <c r="AD2249" s="127">
        <v>0</v>
      </c>
      <c r="AE2249" s="127">
        <v>0</v>
      </c>
      <c r="AF2249" s="127">
        <v>0</v>
      </c>
      <c r="AG2249" s="127">
        <v>0</v>
      </c>
      <c r="AH2249" s="127">
        <v>0</v>
      </c>
    </row>
    <row r="2250" spans="1:34" x14ac:dyDescent="0.35">
      <c r="A2250" s="127" t="s">
        <v>3016</v>
      </c>
      <c r="B2250" s="127" t="s">
        <v>964</v>
      </c>
      <c r="C2250" s="127">
        <v>0</v>
      </c>
      <c r="D2250" s="127">
        <v>0</v>
      </c>
      <c r="E2250" s="127">
        <v>0</v>
      </c>
      <c r="F2250" s="127">
        <v>0</v>
      </c>
      <c r="G2250" s="127">
        <v>0</v>
      </c>
      <c r="H2250" s="127">
        <v>0</v>
      </c>
      <c r="I2250" s="127">
        <v>0</v>
      </c>
      <c r="J2250" s="127">
        <v>0</v>
      </c>
      <c r="K2250" s="127">
        <v>0</v>
      </c>
      <c r="L2250" s="127">
        <v>0</v>
      </c>
      <c r="M2250" s="127">
        <v>0</v>
      </c>
      <c r="N2250" s="127">
        <v>0</v>
      </c>
      <c r="O2250" s="127">
        <v>0</v>
      </c>
      <c r="P2250" s="127">
        <v>0</v>
      </c>
      <c r="Q2250" s="127">
        <v>0</v>
      </c>
      <c r="R2250" s="127">
        <v>0</v>
      </c>
      <c r="S2250" s="127">
        <v>0</v>
      </c>
      <c r="T2250" s="127">
        <v>0</v>
      </c>
      <c r="U2250" s="127">
        <v>0</v>
      </c>
      <c r="V2250" s="127">
        <v>0</v>
      </c>
      <c r="W2250" s="127">
        <v>0</v>
      </c>
      <c r="X2250" s="127">
        <v>0</v>
      </c>
      <c r="Y2250" s="127">
        <v>0</v>
      </c>
      <c r="Z2250" s="127">
        <v>0</v>
      </c>
      <c r="AA2250" s="127">
        <v>0</v>
      </c>
      <c r="AB2250" s="127">
        <v>0</v>
      </c>
      <c r="AC2250" s="127">
        <v>0</v>
      </c>
      <c r="AD2250" s="127">
        <v>0</v>
      </c>
      <c r="AE2250" s="127">
        <v>0</v>
      </c>
      <c r="AF2250" s="127">
        <v>0</v>
      </c>
      <c r="AG2250" s="127">
        <v>0</v>
      </c>
      <c r="AH2250" s="127">
        <v>0</v>
      </c>
    </row>
    <row r="2251" spans="1:34" x14ac:dyDescent="0.35">
      <c r="A2251" s="127" t="s">
        <v>3017</v>
      </c>
      <c r="B2251" s="127" t="s">
        <v>964</v>
      </c>
      <c r="C2251" s="127">
        <v>0</v>
      </c>
      <c r="D2251" s="127">
        <v>0</v>
      </c>
      <c r="E2251" s="127">
        <v>0</v>
      </c>
      <c r="F2251" s="127">
        <v>0</v>
      </c>
      <c r="G2251" s="127">
        <v>0</v>
      </c>
      <c r="H2251" s="127">
        <v>0</v>
      </c>
      <c r="I2251" s="127">
        <v>0</v>
      </c>
      <c r="J2251" s="127">
        <v>0</v>
      </c>
      <c r="K2251" s="127">
        <v>0</v>
      </c>
      <c r="L2251" s="127">
        <v>0</v>
      </c>
      <c r="M2251" s="127">
        <v>0</v>
      </c>
      <c r="N2251" s="127">
        <v>0</v>
      </c>
      <c r="O2251" s="127">
        <v>0</v>
      </c>
      <c r="P2251" s="127">
        <v>0</v>
      </c>
      <c r="Q2251" s="127">
        <v>0</v>
      </c>
      <c r="R2251" s="127">
        <v>0</v>
      </c>
      <c r="S2251" s="127">
        <v>0</v>
      </c>
      <c r="T2251" s="127">
        <v>0</v>
      </c>
      <c r="U2251" s="127">
        <v>0</v>
      </c>
      <c r="V2251" s="127">
        <v>0</v>
      </c>
      <c r="W2251" s="127">
        <v>0</v>
      </c>
      <c r="X2251" s="127">
        <v>0</v>
      </c>
      <c r="Y2251" s="127">
        <v>0</v>
      </c>
      <c r="Z2251" s="127">
        <v>0</v>
      </c>
      <c r="AA2251" s="127">
        <v>0</v>
      </c>
      <c r="AB2251" s="127">
        <v>0</v>
      </c>
      <c r="AC2251" s="127">
        <v>0</v>
      </c>
      <c r="AD2251" s="127">
        <v>0</v>
      </c>
      <c r="AE2251" s="127">
        <v>0</v>
      </c>
      <c r="AF2251" s="127">
        <v>0</v>
      </c>
      <c r="AG2251" s="127">
        <v>0</v>
      </c>
      <c r="AH2251" s="127">
        <v>0</v>
      </c>
    </row>
    <row r="2252" spans="1:34" x14ac:dyDescent="0.35">
      <c r="A2252" s="127" t="s">
        <v>3018</v>
      </c>
      <c r="B2252" s="127" t="s">
        <v>964</v>
      </c>
      <c r="C2252" s="127">
        <v>0</v>
      </c>
      <c r="D2252" s="127">
        <v>0</v>
      </c>
      <c r="E2252" s="127">
        <v>0</v>
      </c>
      <c r="F2252" s="127">
        <v>0</v>
      </c>
      <c r="G2252" s="127">
        <v>0</v>
      </c>
      <c r="H2252" s="127">
        <v>0</v>
      </c>
      <c r="I2252" s="127">
        <v>0</v>
      </c>
      <c r="J2252" s="127">
        <v>0</v>
      </c>
      <c r="K2252" s="127">
        <v>0</v>
      </c>
      <c r="L2252" s="127">
        <v>0</v>
      </c>
      <c r="M2252" s="127">
        <v>0</v>
      </c>
      <c r="N2252" s="127">
        <v>0</v>
      </c>
      <c r="O2252" s="127">
        <v>0</v>
      </c>
      <c r="P2252" s="127">
        <v>0</v>
      </c>
      <c r="Q2252" s="127">
        <v>0</v>
      </c>
      <c r="R2252" s="127">
        <v>0</v>
      </c>
      <c r="S2252" s="127">
        <v>0</v>
      </c>
      <c r="T2252" s="127">
        <v>0</v>
      </c>
      <c r="U2252" s="127">
        <v>0</v>
      </c>
      <c r="V2252" s="127">
        <v>0</v>
      </c>
      <c r="W2252" s="127">
        <v>0</v>
      </c>
      <c r="X2252" s="127">
        <v>0</v>
      </c>
      <c r="Y2252" s="127">
        <v>0</v>
      </c>
      <c r="Z2252" s="127">
        <v>0</v>
      </c>
      <c r="AA2252" s="127">
        <v>0</v>
      </c>
      <c r="AB2252" s="127">
        <v>0</v>
      </c>
      <c r="AC2252" s="127">
        <v>0</v>
      </c>
      <c r="AD2252" s="127">
        <v>0</v>
      </c>
      <c r="AE2252" s="127">
        <v>0</v>
      </c>
      <c r="AF2252" s="127">
        <v>0</v>
      </c>
      <c r="AG2252" s="127">
        <v>0</v>
      </c>
      <c r="AH2252" s="127">
        <v>0</v>
      </c>
    </row>
    <row r="2253" spans="1:34" x14ac:dyDescent="0.35">
      <c r="A2253" s="127" t="s">
        <v>3019</v>
      </c>
      <c r="B2253" s="127" t="s">
        <v>964</v>
      </c>
      <c r="C2253" s="127">
        <v>0</v>
      </c>
      <c r="D2253" s="127">
        <v>0</v>
      </c>
      <c r="E2253" s="127">
        <v>0</v>
      </c>
      <c r="F2253" s="127">
        <v>0</v>
      </c>
      <c r="G2253" s="127">
        <v>0</v>
      </c>
      <c r="H2253" s="127">
        <v>0</v>
      </c>
      <c r="I2253" s="127">
        <v>0</v>
      </c>
      <c r="J2253" s="127">
        <v>0</v>
      </c>
      <c r="K2253" s="127">
        <v>0</v>
      </c>
      <c r="L2253" s="127">
        <v>0</v>
      </c>
      <c r="M2253" s="127">
        <v>0</v>
      </c>
      <c r="N2253" s="127">
        <v>0</v>
      </c>
      <c r="O2253" s="127">
        <v>0</v>
      </c>
      <c r="P2253" s="127">
        <v>0</v>
      </c>
      <c r="Q2253" s="127">
        <v>0</v>
      </c>
      <c r="R2253" s="127">
        <v>0</v>
      </c>
      <c r="S2253" s="127">
        <v>0</v>
      </c>
      <c r="T2253" s="127">
        <v>0</v>
      </c>
      <c r="U2253" s="127">
        <v>0</v>
      </c>
      <c r="V2253" s="127">
        <v>0</v>
      </c>
      <c r="W2253" s="127">
        <v>0</v>
      </c>
      <c r="X2253" s="127">
        <v>0</v>
      </c>
      <c r="Y2253" s="127">
        <v>0</v>
      </c>
      <c r="Z2253" s="127">
        <v>0</v>
      </c>
      <c r="AA2253" s="127">
        <v>0</v>
      </c>
      <c r="AB2253" s="127">
        <v>0</v>
      </c>
      <c r="AC2253" s="127">
        <v>0</v>
      </c>
      <c r="AD2253" s="127">
        <v>0</v>
      </c>
      <c r="AE2253" s="127">
        <v>0</v>
      </c>
      <c r="AF2253" s="127">
        <v>0</v>
      </c>
      <c r="AG2253" s="127">
        <v>0</v>
      </c>
      <c r="AH2253" s="127">
        <v>0</v>
      </c>
    </row>
    <row r="2254" spans="1:34" x14ac:dyDescent="0.35">
      <c r="A2254" s="127" t="s">
        <v>3020</v>
      </c>
      <c r="B2254" s="127" t="s">
        <v>964</v>
      </c>
      <c r="C2254" s="127">
        <v>0</v>
      </c>
      <c r="D2254" s="127">
        <v>0</v>
      </c>
      <c r="E2254" s="127">
        <v>0</v>
      </c>
      <c r="F2254" s="127">
        <v>0</v>
      </c>
      <c r="G2254" s="127">
        <v>0</v>
      </c>
      <c r="H2254" s="127">
        <v>0</v>
      </c>
      <c r="I2254" s="127">
        <v>0</v>
      </c>
      <c r="J2254" s="127">
        <v>0</v>
      </c>
      <c r="K2254" s="127">
        <v>0</v>
      </c>
      <c r="L2254" s="127">
        <v>0</v>
      </c>
      <c r="M2254" s="127">
        <v>0</v>
      </c>
      <c r="N2254" s="127">
        <v>0</v>
      </c>
      <c r="O2254" s="127">
        <v>0</v>
      </c>
      <c r="P2254" s="127">
        <v>0</v>
      </c>
      <c r="Q2254" s="127">
        <v>0</v>
      </c>
      <c r="R2254" s="127">
        <v>0</v>
      </c>
      <c r="S2254" s="127">
        <v>0</v>
      </c>
      <c r="T2254" s="127">
        <v>0</v>
      </c>
      <c r="U2254" s="127">
        <v>0</v>
      </c>
      <c r="V2254" s="127">
        <v>0</v>
      </c>
      <c r="W2254" s="127">
        <v>0</v>
      </c>
      <c r="X2254" s="127">
        <v>0</v>
      </c>
      <c r="Y2254" s="127">
        <v>0</v>
      </c>
      <c r="Z2254" s="127">
        <v>0</v>
      </c>
      <c r="AA2254" s="127">
        <v>0</v>
      </c>
      <c r="AB2254" s="127">
        <v>0</v>
      </c>
      <c r="AC2254" s="127">
        <v>0</v>
      </c>
      <c r="AD2254" s="127">
        <v>0</v>
      </c>
      <c r="AE2254" s="127">
        <v>0</v>
      </c>
      <c r="AF2254" s="127">
        <v>0</v>
      </c>
      <c r="AG2254" s="127">
        <v>0</v>
      </c>
      <c r="AH2254" s="127">
        <v>0</v>
      </c>
    </row>
    <row r="2255" spans="1:34" x14ac:dyDescent="0.35">
      <c r="A2255" s="127" t="s">
        <v>3021</v>
      </c>
      <c r="B2255" s="127" t="s">
        <v>964</v>
      </c>
      <c r="C2255" s="127">
        <v>255654</v>
      </c>
      <c r="D2255" s="127">
        <v>206469</v>
      </c>
      <c r="E2255" s="127">
        <v>254876</v>
      </c>
      <c r="F2255" s="127">
        <v>287825</v>
      </c>
      <c r="G2255" s="127">
        <v>317648</v>
      </c>
      <c r="H2255" s="127">
        <v>342875</v>
      </c>
      <c r="I2255" s="127">
        <v>365248</v>
      </c>
      <c r="J2255" s="127">
        <v>385647</v>
      </c>
      <c r="K2255" s="127">
        <v>402466</v>
      </c>
      <c r="L2255" s="127">
        <v>426180</v>
      </c>
      <c r="M2255" s="127">
        <v>448534</v>
      </c>
      <c r="N2255" s="127">
        <v>468444</v>
      </c>
      <c r="O2255" s="127">
        <v>487831</v>
      </c>
      <c r="P2255" s="127">
        <v>507136</v>
      </c>
      <c r="Q2255" s="127">
        <v>526379</v>
      </c>
      <c r="R2255" s="127">
        <v>545754</v>
      </c>
      <c r="S2255" s="127">
        <v>564105</v>
      </c>
      <c r="T2255" s="127">
        <v>583070</v>
      </c>
      <c r="U2255" s="127">
        <v>601743</v>
      </c>
      <c r="V2255" s="127">
        <v>624815</v>
      </c>
      <c r="W2255" s="127">
        <v>648469</v>
      </c>
      <c r="X2255" s="127">
        <v>672151</v>
      </c>
      <c r="Y2255" s="127">
        <v>696492</v>
      </c>
      <c r="Z2255" s="127">
        <v>721547</v>
      </c>
      <c r="AA2255" s="127">
        <v>745432</v>
      </c>
      <c r="AB2255" s="127">
        <v>770214</v>
      </c>
      <c r="AC2255" s="127">
        <v>795471</v>
      </c>
      <c r="AD2255" s="127">
        <v>821071</v>
      </c>
      <c r="AE2255" s="127">
        <v>847143</v>
      </c>
      <c r="AF2255" s="127">
        <v>874051</v>
      </c>
      <c r="AG2255" s="127">
        <v>901724</v>
      </c>
      <c r="AH2255" s="127">
        <v>930225</v>
      </c>
    </row>
    <row r="2256" spans="1:34" x14ac:dyDescent="0.35">
      <c r="A2256" s="127" t="s">
        <v>3022</v>
      </c>
      <c r="B2256" s="127" t="s">
        <v>964</v>
      </c>
      <c r="C2256" s="127">
        <v>0</v>
      </c>
      <c r="D2256" s="127">
        <v>0</v>
      </c>
      <c r="E2256" s="127">
        <v>0</v>
      </c>
      <c r="F2256" s="127">
        <v>0</v>
      </c>
      <c r="G2256" s="127">
        <v>0</v>
      </c>
      <c r="H2256" s="127">
        <v>0</v>
      </c>
      <c r="I2256" s="127">
        <v>0</v>
      </c>
      <c r="J2256" s="127">
        <v>0</v>
      </c>
      <c r="K2256" s="127">
        <v>0</v>
      </c>
      <c r="L2256" s="127">
        <v>0</v>
      </c>
      <c r="M2256" s="127">
        <v>0</v>
      </c>
      <c r="N2256" s="127">
        <v>0</v>
      </c>
      <c r="O2256" s="127">
        <v>0</v>
      </c>
      <c r="P2256" s="127">
        <v>0</v>
      </c>
      <c r="Q2256" s="127">
        <v>0</v>
      </c>
      <c r="R2256" s="127">
        <v>0</v>
      </c>
      <c r="S2256" s="127">
        <v>0</v>
      </c>
      <c r="T2256" s="127">
        <v>0</v>
      </c>
      <c r="U2256" s="127">
        <v>0</v>
      </c>
      <c r="V2256" s="127">
        <v>0</v>
      </c>
      <c r="W2256" s="127">
        <v>0</v>
      </c>
      <c r="X2256" s="127">
        <v>0</v>
      </c>
      <c r="Y2256" s="127">
        <v>0</v>
      </c>
      <c r="Z2256" s="127">
        <v>0</v>
      </c>
      <c r="AA2256" s="127">
        <v>0</v>
      </c>
      <c r="AB2256" s="127">
        <v>0</v>
      </c>
      <c r="AC2256" s="127">
        <v>0</v>
      </c>
      <c r="AD2256" s="127">
        <v>0</v>
      </c>
      <c r="AE2256" s="127">
        <v>0</v>
      </c>
      <c r="AF2256" s="127">
        <v>0</v>
      </c>
      <c r="AG2256" s="127">
        <v>0</v>
      </c>
      <c r="AH2256" s="127">
        <v>0</v>
      </c>
    </row>
    <row r="2257" spans="1:34" x14ac:dyDescent="0.35">
      <c r="A2257" s="127" t="s">
        <v>3023</v>
      </c>
      <c r="B2257" s="127" t="s">
        <v>964</v>
      </c>
      <c r="C2257" s="127">
        <v>0</v>
      </c>
      <c r="D2257" s="127">
        <v>0</v>
      </c>
      <c r="E2257" s="127">
        <v>0</v>
      </c>
      <c r="F2257" s="127">
        <v>0</v>
      </c>
      <c r="G2257" s="127">
        <v>0</v>
      </c>
      <c r="H2257" s="127">
        <v>0</v>
      </c>
      <c r="I2257" s="127">
        <v>0</v>
      </c>
      <c r="J2257" s="127">
        <v>0</v>
      </c>
      <c r="K2257" s="127">
        <v>0</v>
      </c>
      <c r="L2257" s="127">
        <v>0</v>
      </c>
      <c r="M2257" s="127">
        <v>0</v>
      </c>
      <c r="N2257" s="127">
        <v>0</v>
      </c>
      <c r="O2257" s="127">
        <v>0</v>
      </c>
      <c r="P2257" s="127">
        <v>0</v>
      </c>
      <c r="Q2257" s="127">
        <v>0</v>
      </c>
      <c r="R2257" s="127">
        <v>0</v>
      </c>
      <c r="S2257" s="127">
        <v>0</v>
      </c>
      <c r="T2257" s="127">
        <v>0</v>
      </c>
      <c r="U2257" s="127">
        <v>0</v>
      </c>
      <c r="V2257" s="127">
        <v>0</v>
      </c>
      <c r="W2257" s="127">
        <v>0</v>
      </c>
      <c r="X2257" s="127">
        <v>0</v>
      </c>
      <c r="Y2257" s="127">
        <v>0</v>
      </c>
      <c r="Z2257" s="127">
        <v>0</v>
      </c>
      <c r="AA2257" s="127">
        <v>0</v>
      </c>
      <c r="AB2257" s="127">
        <v>0</v>
      </c>
      <c r="AC2257" s="127">
        <v>0</v>
      </c>
      <c r="AD2257" s="127">
        <v>0</v>
      </c>
      <c r="AE2257" s="127">
        <v>0</v>
      </c>
      <c r="AF2257" s="127">
        <v>0</v>
      </c>
      <c r="AG2257" s="127">
        <v>0</v>
      </c>
      <c r="AH2257" s="127">
        <v>0</v>
      </c>
    </row>
    <row r="2258" spans="1:34" x14ac:dyDescent="0.35">
      <c r="A2258" s="127" t="s">
        <v>3024</v>
      </c>
      <c r="B2258" s="127" t="s">
        <v>964</v>
      </c>
      <c r="C2258" s="127">
        <v>0</v>
      </c>
      <c r="D2258" s="127">
        <v>0</v>
      </c>
      <c r="E2258" s="127">
        <v>0</v>
      </c>
      <c r="F2258" s="127">
        <v>0</v>
      </c>
      <c r="G2258" s="127">
        <v>0</v>
      </c>
      <c r="H2258" s="127">
        <v>0</v>
      </c>
      <c r="I2258" s="127">
        <v>0</v>
      </c>
      <c r="J2258" s="127">
        <v>0</v>
      </c>
      <c r="K2258" s="127">
        <v>0</v>
      </c>
      <c r="L2258" s="127">
        <v>0</v>
      </c>
      <c r="M2258" s="127">
        <v>0</v>
      </c>
      <c r="N2258" s="127">
        <v>0</v>
      </c>
      <c r="O2258" s="127">
        <v>0</v>
      </c>
      <c r="P2258" s="127">
        <v>0</v>
      </c>
      <c r="Q2258" s="127">
        <v>0</v>
      </c>
      <c r="R2258" s="127">
        <v>0</v>
      </c>
      <c r="S2258" s="127">
        <v>0</v>
      </c>
      <c r="T2258" s="127">
        <v>0</v>
      </c>
      <c r="U2258" s="127">
        <v>0</v>
      </c>
      <c r="V2258" s="127">
        <v>0</v>
      </c>
      <c r="W2258" s="127">
        <v>0</v>
      </c>
      <c r="X2258" s="127">
        <v>0</v>
      </c>
      <c r="Y2258" s="127">
        <v>0</v>
      </c>
      <c r="Z2258" s="127">
        <v>0</v>
      </c>
      <c r="AA2258" s="127">
        <v>0</v>
      </c>
      <c r="AB2258" s="127">
        <v>0</v>
      </c>
      <c r="AC2258" s="127">
        <v>0</v>
      </c>
      <c r="AD2258" s="127">
        <v>0</v>
      </c>
      <c r="AE2258" s="127">
        <v>0</v>
      </c>
      <c r="AF2258" s="127">
        <v>0</v>
      </c>
      <c r="AG2258" s="127">
        <v>0</v>
      </c>
      <c r="AH2258" s="127">
        <v>0</v>
      </c>
    </row>
    <row r="2259" spans="1:34" x14ac:dyDescent="0.35">
      <c r="A2259" s="127" t="s">
        <v>3025</v>
      </c>
      <c r="B2259" s="127" t="s">
        <v>964</v>
      </c>
      <c r="C2259" s="127">
        <v>0</v>
      </c>
      <c r="D2259" s="127">
        <v>0</v>
      </c>
      <c r="E2259" s="127">
        <v>0</v>
      </c>
      <c r="F2259" s="127">
        <v>0</v>
      </c>
      <c r="G2259" s="127">
        <v>0</v>
      </c>
      <c r="H2259" s="127">
        <v>0</v>
      </c>
      <c r="I2259" s="127">
        <v>0</v>
      </c>
      <c r="J2259" s="127">
        <v>0</v>
      </c>
      <c r="K2259" s="127">
        <v>0</v>
      </c>
      <c r="L2259" s="127">
        <v>0</v>
      </c>
      <c r="M2259" s="127">
        <v>0</v>
      </c>
      <c r="N2259" s="127">
        <v>0</v>
      </c>
      <c r="O2259" s="127">
        <v>0</v>
      </c>
      <c r="P2259" s="127">
        <v>0</v>
      </c>
      <c r="Q2259" s="127">
        <v>0</v>
      </c>
      <c r="R2259" s="127">
        <v>0</v>
      </c>
      <c r="S2259" s="127">
        <v>0</v>
      </c>
      <c r="T2259" s="127">
        <v>0</v>
      </c>
      <c r="U2259" s="127">
        <v>0</v>
      </c>
      <c r="V2259" s="127">
        <v>0</v>
      </c>
      <c r="W2259" s="127">
        <v>0</v>
      </c>
      <c r="X2259" s="127">
        <v>0</v>
      </c>
      <c r="Y2259" s="127">
        <v>0</v>
      </c>
      <c r="Z2259" s="127">
        <v>0</v>
      </c>
      <c r="AA2259" s="127">
        <v>0</v>
      </c>
      <c r="AB2259" s="127">
        <v>0</v>
      </c>
      <c r="AC2259" s="127">
        <v>0</v>
      </c>
      <c r="AD2259" s="127">
        <v>0</v>
      </c>
      <c r="AE2259" s="127">
        <v>0</v>
      </c>
      <c r="AF2259" s="127">
        <v>0</v>
      </c>
      <c r="AG2259" s="127">
        <v>0</v>
      </c>
      <c r="AH2259" s="127">
        <v>0</v>
      </c>
    </row>
    <row r="2260" spans="1:34" x14ac:dyDescent="0.35">
      <c r="A2260" s="127" t="s">
        <v>3026</v>
      </c>
      <c r="B2260" s="127" t="s">
        <v>964</v>
      </c>
      <c r="C2260" s="127">
        <v>0</v>
      </c>
      <c r="D2260" s="127">
        <v>0</v>
      </c>
      <c r="E2260" s="127">
        <v>0</v>
      </c>
      <c r="F2260" s="127">
        <v>0</v>
      </c>
      <c r="G2260" s="127">
        <v>0</v>
      </c>
      <c r="H2260" s="127">
        <v>0</v>
      </c>
      <c r="I2260" s="127">
        <v>0</v>
      </c>
      <c r="J2260" s="127">
        <v>0</v>
      </c>
      <c r="K2260" s="127">
        <v>0</v>
      </c>
      <c r="L2260" s="127">
        <v>0</v>
      </c>
      <c r="M2260" s="127">
        <v>0</v>
      </c>
      <c r="N2260" s="127">
        <v>0</v>
      </c>
      <c r="O2260" s="127">
        <v>0</v>
      </c>
      <c r="P2260" s="127">
        <v>0</v>
      </c>
      <c r="Q2260" s="127">
        <v>0</v>
      </c>
      <c r="R2260" s="127">
        <v>0</v>
      </c>
      <c r="S2260" s="127">
        <v>0</v>
      </c>
      <c r="T2260" s="127">
        <v>0</v>
      </c>
      <c r="U2260" s="127">
        <v>0</v>
      </c>
      <c r="V2260" s="127">
        <v>0</v>
      </c>
      <c r="W2260" s="127">
        <v>0</v>
      </c>
      <c r="X2260" s="127">
        <v>0</v>
      </c>
      <c r="Y2260" s="127">
        <v>0</v>
      </c>
      <c r="Z2260" s="127">
        <v>0</v>
      </c>
      <c r="AA2260" s="127">
        <v>0</v>
      </c>
      <c r="AB2260" s="127">
        <v>0</v>
      </c>
      <c r="AC2260" s="127">
        <v>0</v>
      </c>
      <c r="AD2260" s="127">
        <v>0</v>
      </c>
      <c r="AE2260" s="127">
        <v>0</v>
      </c>
      <c r="AF2260" s="127">
        <v>0</v>
      </c>
      <c r="AG2260" s="127">
        <v>0</v>
      </c>
      <c r="AH2260" s="127">
        <v>0</v>
      </c>
    </row>
    <row r="2261" spans="1:34" x14ac:dyDescent="0.35">
      <c r="A2261" s="127" t="s">
        <v>3027</v>
      </c>
      <c r="B2261" s="127" t="s">
        <v>964</v>
      </c>
      <c r="C2261" s="127">
        <v>0</v>
      </c>
      <c r="D2261" s="127">
        <v>0</v>
      </c>
      <c r="E2261" s="127">
        <v>0</v>
      </c>
      <c r="F2261" s="127">
        <v>0</v>
      </c>
      <c r="G2261" s="127">
        <v>0</v>
      </c>
      <c r="H2261" s="127">
        <v>0</v>
      </c>
      <c r="I2261" s="127">
        <v>0</v>
      </c>
      <c r="J2261" s="127">
        <v>0</v>
      </c>
      <c r="K2261" s="127">
        <v>0</v>
      </c>
      <c r="L2261" s="127">
        <v>0</v>
      </c>
      <c r="M2261" s="127">
        <v>0</v>
      </c>
      <c r="N2261" s="127">
        <v>0</v>
      </c>
      <c r="O2261" s="127">
        <v>0</v>
      </c>
      <c r="P2261" s="127">
        <v>0</v>
      </c>
      <c r="Q2261" s="127">
        <v>0</v>
      </c>
      <c r="R2261" s="127">
        <v>0</v>
      </c>
      <c r="S2261" s="127">
        <v>0</v>
      </c>
      <c r="T2261" s="127">
        <v>0</v>
      </c>
      <c r="U2261" s="127">
        <v>0</v>
      </c>
      <c r="V2261" s="127">
        <v>0</v>
      </c>
      <c r="W2261" s="127">
        <v>0</v>
      </c>
      <c r="X2261" s="127">
        <v>0</v>
      </c>
      <c r="Y2261" s="127">
        <v>0</v>
      </c>
      <c r="Z2261" s="127">
        <v>0</v>
      </c>
      <c r="AA2261" s="127">
        <v>0</v>
      </c>
      <c r="AB2261" s="127">
        <v>0</v>
      </c>
      <c r="AC2261" s="127">
        <v>0</v>
      </c>
      <c r="AD2261" s="127">
        <v>0</v>
      </c>
      <c r="AE2261" s="127">
        <v>0</v>
      </c>
      <c r="AF2261" s="127">
        <v>0</v>
      </c>
      <c r="AG2261" s="127">
        <v>0</v>
      </c>
      <c r="AH2261" s="127">
        <v>0</v>
      </c>
    </row>
    <row r="2262" spans="1:34" x14ac:dyDescent="0.35">
      <c r="A2262" s="127" t="s">
        <v>3028</v>
      </c>
      <c r="B2262" s="127" t="s">
        <v>964</v>
      </c>
      <c r="C2262" s="127">
        <v>0</v>
      </c>
      <c r="D2262" s="127">
        <v>0</v>
      </c>
      <c r="E2262" s="127">
        <v>0</v>
      </c>
      <c r="F2262" s="127">
        <v>0</v>
      </c>
      <c r="G2262" s="127">
        <v>0</v>
      </c>
      <c r="H2262" s="127">
        <v>0</v>
      </c>
      <c r="I2262" s="127">
        <v>0</v>
      </c>
      <c r="J2262" s="127">
        <v>0</v>
      </c>
      <c r="K2262" s="127">
        <v>0</v>
      </c>
      <c r="L2262" s="127">
        <v>0</v>
      </c>
      <c r="M2262" s="127">
        <v>0</v>
      </c>
      <c r="N2262" s="127">
        <v>0</v>
      </c>
      <c r="O2262" s="127">
        <v>0</v>
      </c>
      <c r="P2262" s="127">
        <v>0</v>
      </c>
      <c r="Q2262" s="127">
        <v>0</v>
      </c>
      <c r="R2262" s="127">
        <v>0</v>
      </c>
      <c r="S2262" s="127">
        <v>0</v>
      </c>
      <c r="T2262" s="127">
        <v>0</v>
      </c>
      <c r="U2262" s="127">
        <v>0</v>
      </c>
      <c r="V2262" s="127">
        <v>0</v>
      </c>
      <c r="W2262" s="127">
        <v>0</v>
      </c>
      <c r="X2262" s="127">
        <v>0</v>
      </c>
      <c r="Y2262" s="127">
        <v>0</v>
      </c>
      <c r="Z2262" s="127">
        <v>0</v>
      </c>
      <c r="AA2262" s="127">
        <v>0</v>
      </c>
      <c r="AB2262" s="127">
        <v>0</v>
      </c>
      <c r="AC2262" s="127">
        <v>0</v>
      </c>
      <c r="AD2262" s="127">
        <v>0</v>
      </c>
      <c r="AE2262" s="127">
        <v>0</v>
      </c>
      <c r="AF2262" s="127">
        <v>0</v>
      </c>
      <c r="AG2262" s="127">
        <v>0</v>
      </c>
      <c r="AH2262" s="127">
        <v>0</v>
      </c>
    </row>
    <row r="2263" spans="1:34" x14ac:dyDescent="0.35">
      <c r="A2263" s="127" t="s">
        <v>3029</v>
      </c>
      <c r="B2263" s="127" t="s">
        <v>964</v>
      </c>
      <c r="C2263" s="127">
        <v>0</v>
      </c>
      <c r="D2263" s="127">
        <v>0</v>
      </c>
      <c r="E2263" s="127">
        <v>0</v>
      </c>
      <c r="F2263" s="127">
        <v>0</v>
      </c>
      <c r="G2263" s="127">
        <v>0</v>
      </c>
      <c r="H2263" s="127">
        <v>0</v>
      </c>
      <c r="I2263" s="127">
        <v>0</v>
      </c>
      <c r="J2263" s="127">
        <v>0</v>
      </c>
      <c r="K2263" s="127">
        <v>0</v>
      </c>
      <c r="L2263" s="127">
        <v>0</v>
      </c>
      <c r="M2263" s="127">
        <v>0</v>
      </c>
      <c r="N2263" s="127">
        <v>0</v>
      </c>
      <c r="O2263" s="127">
        <v>0</v>
      </c>
      <c r="P2263" s="127">
        <v>0</v>
      </c>
      <c r="Q2263" s="127">
        <v>0</v>
      </c>
      <c r="R2263" s="127">
        <v>0</v>
      </c>
      <c r="S2263" s="127">
        <v>0</v>
      </c>
      <c r="T2263" s="127">
        <v>0</v>
      </c>
      <c r="U2263" s="127">
        <v>0</v>
      </c>
      <c r="V2263" s="127">
        <v>0</v>
      </c>
      <c r="W2263" s="127">
        <v>0</v>
      </c>
      <c r="X2263" s="127">
        <v>0</v>
      </c>
      <c r="Y2263" s="127">
        <v>0</v>
      </c>
      <c r="Z2263" s="127">
        <v>0</v>
      </c>
      <c r="AA2263" s="127">
        <v>0</v>
      </c>
      <c r="AB2263" s="127">
        <v>0</v>
      </c>
      <c r="AC2263" s="127">
        <v>0</v>
      </c>
      <c r="AD2263" s="127">
        <v>0</v>
      </c>
      <c r="AE2263" s="127">
        <v>0</v>
      </c>
      <c r="AF2263" s="127">
        <v>0</v>
      </c>
      <c r="AG2263" s="127">
        <v>0</v>
      </c>
      <c r="AH2263" s="127">
        <v>0</v>
      </c>
    </row>
    <row r="2264" spans="1:34" x14ac:dyDescent="0.35">
      <c r="A2264" s="127" t="s">
        <v>3030</v>
      </c>
      <c r="B2264" s="127" t="s">
        <v>964</v>
      </c>
      <c r="C2264" s="127">
        <v>0</v>
      </c>
      <c r="D2264" s="127">
        <v>0</v>
      </c>
      <c r="E2264" s="127">
        <v>0</v>
      </c>
      <c r="F2264" s="127">
        <v>0</v>
      </c>
      <c r="G2264" s="127">
        <v>0</v>
      </c>
      <c r="H2264" s="127">
        <v>0</v>
      </c>
      <c r="I2264" s="127">
        <v>0</v>
      </c>
      <c r="J2264" s="127">
        <v>0</v>
      </c>
      <c r="K2264" s="127">
        <v>0</v>
      </c>
      <c r="L2264" s="127">
        <v>0</v>
      </c>
      <c r="M2264" s="127">
        <v>0</v>
      </c>
      <c r="N2264" s="127">
        <v>0</v>
      </c>
      <c r="O2264" s="127">
        <v>0</v>
      </c>
      <c r="P2264" s="127">
        <v>0</v>
      </c>
      <c r="Q2264" s="127">
        <v>0</v>
      </c>
      <c r="R2264" s="127">
        <v>0</v>
      </c>
      <c r="S2264" s="127">
        <v>0</v>
      </c>
      <c r="T2264" s="127">
        <v>0</v>
      </c>
      <c r="U2264" s="127">
        <v>0</v>
      </c>
      <c r="V2264" s="127">
        <v>0</v>
      </c>
      <c r="W2264" s="127">
        <v>0</v>
      </c>
      <c r="X2264" s="127">
        <v>0</v>
      </c>
      <c r="Y2264" s="127">
        <v>0</v>
      </c>
      <c r="Z2264" s="127">
        <v>0</v>
      </c>
      <c r="AA2264" s="127">
        <v>0</v>
      </c>
      <c r="AB2264" s="127">
        <v>0</v>
      </c>
      <c r="AC2264" s="127">
        <v>0</v>
      </c>
      <c r="AD2264" s="127">
        <v>0</v>
      </c>
      <c r="AE2264" s="127">
        <v>0</v>
      </c>
      <c r="AF2264" s="127">
        <v>0</v>
      </c>
      <c r="AG2264" s="127">
        <v>0</v>
      </c>
      <c r="AH2264" s="127">
        <v>0</v>
      </c>
    </row>
    <row r="2265" spans="1:34" x14ac:dyDescent="0.35">
      <c r="A2265" s="127" t="s">
        <v>3031</v>
      </c>
      <c r="B2265" s="127" t="s">
        <v>964</v>
      </c>
      <c r="C2265" s="128">
        <v>9705890</v>
      </c>
      <c r="D2265" s="128">
        <v>7937190</v>
      </c>
      <c r="E2265" s="128">
        <v>9946460</v>
      </c>
      <c r="F2265" s="128">
        <v>11395500</v>
      </c>
      <c r="G2265" s="128">
        <v>12749800</v>
      </c>
      <c r="H2265" s="128">
        <v>13932800</v>
      </c>
      <c r="I2265" s="128">
        <v>15025700</v>
      </c>
      <c r="J2265" s="128">
        <v>16050800</v>
      </c>
      <c r="K2265" s="128">
        <v>17027300</v>
      </c>
      <c r="L2265" s="128">
        <v>18204800</v>
      </c>
      <c r="M2265" s="128">
        <v>19349100</v>
      </c>
      <c r="N2265" s="128">
        <v>20487600</v>
      </c>
      <c r="O2265" s="128">
        <v>21613800</v>
      </c>
      <c r="P2265" s="128">
        <v>22731500</v>
      </c>
      <c r="Q2265" s="128">
        <v>23957700</v>
      </c>
      <c r="R2265" s="128">
        <v>25176000</v>
      </c>
      <c r="S2265" s="128">
        <v>26395300</v>
      </c>
      <c r="T2265" s="128">
        <v>27602800</v>
      </c>
      <c r="U2265" s="128">
        <v>28807800</v>
      </c>
      <c r="V2265" s="128">
        <v>30175200</v>
      </c>
      <c r="W2265" s="128">
        <v>31524200</v>
      </c>
      <c r="X2265" s="128">
        <v>32858400</v>
      </c>
      <c r="Y2265" s="128">
        <v>34187100</v>
      </c>
      <c r="Z2265" s="128">
        <v>35508100</v>
      </c>
      <c r="AA2265" s="128">
        <v>36879600</v>
      </c>
      <c r="AB2265" s="128">
        <v>38247000</v>
      </c>
      <c r="AC2265" s="128">
        <v>39602500</v>
      </c>
      <c r="AD2265" s="128">
        <v>40962100</v>
      </c>
      <c r="AE2265" s="128">
        <v>42324900</v>
      </c>
      <c r="AF2265" s="128">
        <v>43692500</v>
      </c>
      <c r="AG2265" s="128">
        <v>45059800</v>
      </c>
      <c r="AH2265" s="128">
        <v>46409600</v>
      </c>
    </row>
    <row r="2266" spans="1:34" x14ac:dyDescent="0.35">
      <c r="A2266" s="127" t="s">
        <v>3032</v>
      </c>
      <c r="B2266" s="127" t="s">
        <v>964</v>
      </c>
      <c r="C2266" s="127">
        <v>0</v>
      </c>
      <c r="D2266" s="127">
        <v>0</v>
      </c>
      <c r="E2266" s="127">
        <v>0</v>
      </c>
      <c r="F2266" s="127">
        <v>0</v>
      </c>
      <c r="G2266" s="127">
        <v>0</v>
      </c>
      <c r="H2266" s="127">
        <v>0</v>
      </c>
      <c r="I2266" s="127">
        <v>0</v>
      </c>
      <c r="J2266" s="127">
        <v>0</v>
      </c>
      <c r="K2266" s="127">
        <v>0</v>
      </c>
      <c r="L2266" s="127">
        <v>0</v>
      </c>
      <c r="M2266" s="127">
        <v>0</v>
      </c>
      <c r="N2266" s="127">
        <v>0</v>
      </c>
      <c r="O2266" s="127">
        <v>0</v>
      </c>
      <c r="P2266" s="127">
        <v>0</v>
      </c>
      <c r="Q2266" s="127">
        <v>0</v>
      </c>
      <c r="R2266" s="127">
        <v>0</v>
      </c>
      <c r="S2266" s="127">
        <v>0</v>
      </c>
      <c r="T2266" s="127">
        <v>0</v>
      </c>
      <c r="U2266" s="127">
        <v>0</v>
      </c>
      <c r="V2266" s="127">
        <v>0</v>
      </c>
      <c r="W2266" s="127">
        <v>0</v>
      </c>
      <c r="X2266" s="127">
        <v>0</v>
      </c>
      <c r="Y2266" s="127">
        <v>0</v>
      </c>
      <c r="Z2266" s="127">
        <v>0</v>
      </c>
      <c r="AA2266" s="127">
        <v>0</v>
      </c>
      <c r="AB2266" s="127">
        <v>0</v>
      </c>
      <c r="AC2266" s="127">
        <v>0</v>
      </c>
      <c r="AD2266" s="127">
        <v>0</v>
      </c>
      <c r="AE2266" s="127">
        <v>0</v>
      </c>
      <c r="AF2266" s="127">
        <v>0</v>
      </c>
      <c r="AG2266" s="127">
        <v>0</v>
      </c>
      <c r="AH2266" s="127">
        <v>0</v>
      </c>
    </row>
    <row r="2267" spans="1:34" x14ac:dyDescent="0.35">
      <c r="A2267" s="127" t="s">
        <v>3033</v>
      </c>
      <c r="B2267" s="127" t="s">
        <v>964</v>
      </c>
      <c r="C2267" s="127">
        <v>0</v>
      </c>
      <c r="D2267" s="127">
        <v>0</v>
      </c>
      <c r="E2267" s="127">
        <v>0</v>
      </c>
      <c r="F2267" s="127">
        <v>0</v>
      </c>
      <c r="G2267" s="127">
        <v>0</v>
      </c>
      <c r="H2267" s="127">
        <v>0</v>
      </c>
      <c r="I2267" s="127">
        <v>0</v>
      </c>
      <c r="J2267" s="127">
        <v>0</v>
      </c>
      <c r="K2267" s="127">
        <v>0</v>
      </c>
      <c r="L2267" s="127">
        <v>0</v>
      </c>
      <c r="M2267" s="127">
        <v>0</v>
      </c>
      <c r="N2267" s="127">
        <v>0</v>
      </c>
      <c r="O2267" s="127">
        <v>0</v>
      </c>
      <c r="P2267" s="127">
        <v>0</v>
      </c>
      <c r="Q2267" s="127">
        <v>0</v>
      </c>
      <c r="R2267" s="127">
        <v>0</v>
      </c>
      <c r="S2267" s="127">
        <v>0</v>
      </c>
      <c r="T2267" s="127">
        <v>0</v>
      </c>
      <c r="U2267" s="127">
        <v>0</v>
      </c>
      <c r="V2267" s="127">
        <v>0</v>
      </c>
      <c r="W2267" s="127">
        <v>0</v>
      </c>
      <c r="X2267" s="127">
        <v>0</v>
      </c>
      <c r="Y2267" s="127">
        <v>0</v>
      </c>
      <c r="Z2267" s="127">
        <v>0</v>
      </c>
      <c r="AA2267" s="127">
        <v>0</v>
      </c>
      <c r="AB2267" s="127">
        <v>0</v>
      </c>
      <c r="AC2267" s="127">
        <v>0</v>
      </c>
      <c r="AD2267" s="127">
        <v>0</v>
      </c>
      <c r="AE2267" s="127">
        <v>0</v>
      </c>
      <c r="AF2267" s="127">
        <v>0</v>
      </c>
      <c r="AG2267" s="127">
        <v>0</v>
      </c>
      <c r="AH2267" s="127">
        <v>0</v>
      </c>
    </row>
    <row r="2268" spans="1:34" x14ac:dyDescent="0.35">
      <c r="A2268" s="127" t="s">
        <v>3034</v>
      </c>
      <c r="B2268" s="127" t="s">
        <v>964</v>
      </c>
      <c r="C2268" s="127">
        <v>0</v>
      </c>
      <c r="D2268" s="127">
        <v>0</v>
      </c>
      <c r="E2268" s="127">
        <v>0</v>
      </c>
      <c r="F2268" s="127">
        <v>0</v>
      </c>
      <c r="G2268" s="127">
        <v>0</v>
      </c>
      <c r="H2268" s="127">
        <v>0</v>
      </c>
      <c r="I2268" s="127">
        <v>0</v>
      </c>
      <c r="J2268" s="127">
        <v>0</v>
      </c>
      <c r="K2268" s="127">
        <v>0</v>
      </c>
      <c r="L2268" s="127">
        <v>0</v>
      </c>
      <c r="M2268" s="127">
        <v>0</v>
      </c>
      <c r="N2268" s="127">
        <v>0</v>
      </c>
      <c r="O2268" s="127">
        <v>0</v>
      </c>
      <c r="P2268" s="127">
        <v>0</v>
      </c>
      <c r="Q2268" s="127">
        <v>0</v>
      </c>
      <c r="R2268" s="127">
        <v>0</v>
      </c>
      <c r="S2268" s="127">
        <v>0</v>
      </c>
      <c r="T2268" s="127">
        <v>0</v>
      </c>
      <c r="U2268" s="127">
        <v>0</v>
      </c>
      <c r="V2268" s="127">
        <v>0</v>
      </c>
      <c r="W2268" s="127">
        <v>0</v>
      </c>
      <c r="X2268" s="127">
        <v>0</v>
      </c>
      <c r="Y2268" s="127">
        <v>0</v>
      </c>
      <c r="Z2268" s="127">
        <v>0</v>
      </c>
      <c r="AA2268" s="127">
        <v>0</v>
      </c>
      <c r="AB2268" s="127">
        <v>0</v>
      </c>
      <c r="AC2268" s="127">
        <v>0</v>
      </c>
      <c r="AD2268" s="127">
        <v>0</v>
      </c>
      <c r="AE2268" s="127">
        <v>0</v>
      </c>
      <c r="AF2268" s="127">
        <v>0</v>
      </c>
      <c r="AG2268" s="127">
        <v>0</v>
      </c>
      <c r="AH2268" s="127">
        <v>0</v>
      </c>
    </row>
    <row r="2269" spans="1:34" x14ac:dyDescent="0.35">
      <c r="A2269" s="127" t="s">
        <v>3035</v>
      </c>
      <c r="B2269" s="127" t="s">
        <v>964</v>
      </c>
      <c r="C2269" s="127">
        <v>0</v>
      </c>
      <c r="D2269" s="127">
        <v>0</v>
      </c>
      <c r="E2269" s="127">
        <v>0</v>
      </c>
      <c r="F2269" s="127">
        <v>0</v>
      </c>
      <c r="G2269" s="127">
        <v>0</v>
      </c>
      <c r="H2269" s="127">
        <v>0</v>
      </c>
      <c r="I2269" s="127">
        <v>0</v>
      </c>
      <c r="J2269" s="127">
        <v>0</v>
      </c>
      <c r="K2269" s="127">
        <v>0</v>
      </c>
      <c r="L2269" s="127">
        <v>0</v>
      </c>
      <c r="M2269" s="127">
        <v>0</v>
      </c>
      <c r="N2269" s="127">
        <v>0</v>
      </c>
      <c r="O2269" s="127">
        <v>0</v>
      </c>
      <c r="P2269" s="127">
        <v>0</v>
      </c>
      <c r="Q2269" s="127">
        <v>0</v>
      </c>
      <c r="R2269" s="127">
        <v>0</v>
      </c>
      <c r="S2269" s="127">
        <v>0</v>
      </c>
      <c r="T2269" s="127">
        <v>0</v>
      </c>
      <c r="U2269" s="127">
        <v>0</v>
      </c>
      <c r="V2269" s="127">
        <v>0</v>
      </c>
      <c r="W2269" s="127">
        <v>0</v>
      </c>
      <c r="X2269" s="127">
        <v>0</v>
      </c>
      <c r="Y2269" s="127">
        <v>0</v>
      </c>
      <c r="Z2269" s="127">
        <v>0</v>
      </c>
      <c r="AA2269" s="127">
        <v>0</v>
      </c>
      <c r="AB2269" s="127">
        <v>0</v>
      </c>
      <c r="AC2269" s="127">
        <v>0</v>
      </c>
      <c r="AD2269" s="127">
        <v>0</v>
      </c>
      <c r="AE2269" s="127">
        <v>0</v>
      </c>
      <c r="AF2269" s="127">
        <v>0</v>
      </c>
      <c r="AG2269" s="127">
        <v>0</v>
      </c>
      <c r="AH2269" s="127">
        <v>0</v>
      </c>
    </row>
    <row r="2270" spans="1:34" x14ac:dyDescent="0.35">
      <c r="A2270" s="127" t="s">
        <v>3036</v>
      </c>
      <c r="B2270" s="127" t="s">
        <v>964</v>
      </c>
      <c r="C2270" s="127">
        <v>0</v>
      </c>
      <c r="D2270" s="127">
        <v>0</v>
      </c>
      <c r="E2270" s="127">
        <v>0</v>
      </c>
      <c r="F2270" s="127">
        <v>0</v>
      </c>
      <c r="G2270" s="127">
        <v>0</v>
      </c>
      <c r="H2270" s="127">
        <v>0</v>
      </c>
      <c r="I2270" s="127">
        <v>0</v>
      </c>
      <c r="J2270" s="127">
        <v>0</v>
      </c>
      <c r="K2270" s="127">
        <v>0</v>
      </c>
      <c r="L2270" s="127">
        <v>0</v>
      </c>
      <c r="M2270" s="127">
        <v>0</v>
      </c>
      <c r="N2270" s="127">
        <v>0</v>
      </c>
      <c r="O2270" s="127">
        <v>0</v>
      </c>
      <c r="P2270" s="127">
        <v>0</v>
      </c>
      <c r="Q2270" s="127">
        <v>0</v>
      </c>
      <c r="R2270" s="127">
        <v>0</v>
      </c>
      <c r="S2270" s="127">
        <v>0</v>
      </c>
      <c r="T2270" s="127">
        <v>0</v>
      </c>
      <c r="U2270" s="127">
        <v>0</v>
      </c>
      <c r="V2270" s="127">
        <v>0</v>
      </c>
      <c r="W2270" s="127">
        <v>0</v>
      </c>
      <c r="X2270" s="127">
        <v>0</v>
      </c>
      <c r="Y2270" s="127">
        <v>0</v>
      </c>
      <c r="Z2270" s="127">
        <v>0</v>
      </c>
      <c r="AA2270" s="127">
        <v>0</v>
      </c>
      <c r="AB2270" s="127">
        <v>0</v>
      </c>
      <c r="AC2270" s="127">
        <v>0</v>
      </c>
      <c r="AD2270" s="127">
        <v>0</v>
      </c>
      <c r="AE2270" s="127">
        <v>0</v>
      </c>
      <c r="AF2270" s="127">
        <v>0</v>
      </c>
      <c r="AG2270" s="127">
        <v>0</v>
      </c>
      <c r="AH2270" s="127">
        <v>0</v>
      </c>
    </row>
    <row r="2271" spans="1:34" x14ac:dyDescent="0.35">
      <c r="A2271" s="127" t="s">
        <v>3037</v>
      </c>
      <c r="B2271" s="127" t="s">
        <v>964</v>
      </c>
      <c r="C2271" s="127">
        <v>0</v>
      </c>
      <c r="D2271" s="127">
        <v>0</v>
      </c>
      <c r="E2271" s="127">
        <v>0</v>
      </c>
      <c r="F2271" s="127">
        <v>0</v>
      </c>
      <c r="G2271" s="127">
        <v>0</v>
      </c>
      <c r="H2271" s="127">
        <v>0</v>
      </c>
      <c r="I2271" s="127">
        <v>0</v>
      </c>
      <c r="J2271" s="127">
        <v>0</v>
      </c>
      <c r="K2271" s="127">
        <v>0</v>
      </c>
      <c r="L2271" s="127">
        <v>0</v>
      </c>
      <c r="M2271" s="127">
        <v>0</v>
      </c>
      <c r="N2271" s="127">
        <v>0</v>
      </c>
      <c r="O2271" s="127">
        <v>0</v>
      </c>
      <c r="P2271" s="127">
        <v>0</v>
      </c>
      <c r="Q2271" s="127">
        <v>0</v>
      </c>
      <c r="R2271" s="127">
        <v>0</v>
      </c>
      <c r="S2271" s="127">
        <v>0</v>
      </c>
      <c r="T2271" s="127">
        <v>0</v>
      </c>
      <c r="U2271" s="127">
        <v>0</v>
      </c>
      <c r="V2271" s="127">
        <v>0</v>
      </c>
      <c r="W2271" s="127">
        <v>0</v>
      </c>
      <c r="X2271" s="127">
        <v>0</v>
      </c>
      <c r="Y2271" s="127">
        <v>0</v>
      </c>
      <c r="Z2271" s="127">
        <v>0</v>
      </c>
      <c r="AA2271" s="127">
        <v>0</v>
      </c>
      <c r="AB2271" s="127">
        <v>0</v>
      </c>
      <c r="AC2271" s="127">
        <v>0</v>
      </c>
      <c r="AD2271" s="127">
        <v>0</v>
      </c>
      <c r="AE2271" s="127">
        <v>0</v>
      </c>
      <c r="AF2271" s="127">
        <v>0</v>
      </c>
      <c r="AG2271" s="127">
        <v>0</v>
      </c>
      <c r="AH2271" s="127">
        <v>0</v>
      </c>
    </row>
    <row r="2272" spans="1:34" x14ac:dyDescent="0.35">
      <c r="A2272" s="127" t="s">
        <v>3038</v>
      </c>
      <c r="B2272" s="127" t="s">
        <v>964</v>
      </c>
      <c r="C2272" s="127">
        <v>0</v>
      </c>
      <c r="D2272" s="127">
        <v>0</v>
      </c>
      <c r="E2272" s="127">
        <v>0</v>
      </c>
      <c r="F2272" s="127">
        <v>0</v>
      </c>
      <c r="G2272" s="127">
        <v>0</v>
      </c>
      <c r="H2272" s="127">
        <v>0</v>
      </c>
      <c r="I2272" s="127">
        <v>0</v>
      </c>
      <c r="J2272" s="127">
        <v>0</v>
      </c>
      <c r="K2272" s="127">
        <v>0</v>
      </c>
      <c r="L2272" s="127">
        <v>0</v>
      </c>
      <c r="M2272" s="127">
        <v>0</v>
      </c>
      <c r="N2272" s="127">
        <v>0</v>
      </c>
      <c r="O2272" s="127">
        <v>0</v>
      </c>
      <c r="P2272" s="127">
        <v>0</v>
      </c>
      <c r="Q2272" s="127">
        <v>0</v>
      </c>
      <c r="R2272" s="127">
        <v>0</v>
      </c>
      <c r="S2272" s="127">
        <v>0</v>
      </c>
      <c r="T2272" s="127">
        <v>0</v>
      </c>
      <c r="U2272" s="127">
        <v>0</v>
      </c>
      <c r="V2272" s="127">
        <v>0</v>
      </c>
      <c r="W2272" s="127">
        <v>0</v>
      </c>
      <c r="X2272" s="127">
        <v>0</v>
      </c>
      <c r="Y2272" s="127">
        <v>0</v>
      </c>
      <c r="Z2272" s="127">
        <v>0</v>
      </c>
      <c r="AA2272" s="127">
        <v>0</v>
      </c>
      <c r="AB2272" s="127">
        <v>0</v>
      </c>
      <c r="AC2272" s="127">
        <v>0</v>
      </c>
      <c r="AD2272" s="127">
        <v>0</v>
      </c>
      <c r="AE2272" s="127">
        <v>0</v>
      </c>
      <c r="AF2272" s="127">
        <v>0</v>
      </c>
      <c r="AG2272" s="127">
        <v>0</v>
      </c>
      <c r="AH2272" s="127">
        <v>0</v>
      </c>
    </row>
    <row r="2273" spans="1:34" x14ac:dyDescent="0.35">
      <c r="A2273" s="127" t="s">
        <v>3039</v>
      </c>
      <c r="B2273" s="127" t="s">
        <v>964</v>
      </c>
      <c r="C2273" s="127">
        <v>0</v>
      </c>
      <c r="D2273" s="127">
        <v>0</v>
      </c>
      <c r="E2273" s="127">
        <v>0</v>
      </c>
      <c r="F2273" s="127">
        <v>0</v>
      </c>
      <c r="G2273" s="127">
        <v>0</v>
      </c>
      <c r="H2273" s="127">
        <v>0</v>
      </c>
      <c r="I2273" s="127">
        <v>0</v>
      </c>
      <c r="J2273" s="127">
        <v>0</v>
      </c>
      <c r="K2273" s="127">
        <v>0</v>
      </c>
      <c r="L2273" s="127">
        <v>0</v>
      </c>
      <c r="M2273" s="127">
        <v>0</v>
      </c>
      <c r="N2273" s="127">
        <v>0</v>
      </c>
      <c r="O2273" s="127">
        <v>0</v>
      </c>
      <c r="P2273" s="127">
        <v>0</v>
      </c>
      <c r="Q2273" s="127">
        <v>0</v>
      </c>
      <c r="R2273" s="127">
        <v>0</v>
      </c>
      <c r="S2273" s="127">
        <v>0</v>
      </c>
      <c r="T2273" s="127">
        <v>0</v>
      </c>
      <c r="U2273" s="127">
        <v>0</v>
      </c>
      <c r="V2273" s="127">
        <v>0</v>
      </c>
      <c r="W2273" s="127">
        <v>0</v>
      </c>
      <c r="X2273" s="127">
        <v>0</v>
      </c>
      <c r="Y2273" s="127">
        <v>0</v>
      </c>
      <c r="Z2273" s="127">
        <v>0</v>
      </c>
      <c r="AA2273" s="127">
        <v>0</v>
      </c>
      <c r="AB2273" s="127">
        <v>0</v>
      </c>
      <c r="AC2273" s="127">
        <v>0</v>
      </c>
      <c r="AD2273" s="127">
        <v>0</v>
      </c>
      <c r="AE2273" s="127">
        <v>0</v>
      </c>
      <c r="AF2273" s="127">
        <v>0</v>
      </c>
      <c r="AG2273" s="127">
        <v>0</v>
      </c>
      <c r="AH2273" s="127">
        <v>0</v>
      </c>
    </row>
    <row r="2274" spans="1:34" x14ac:dyDescent="0.35">
      <c r="A2274" s="127" t="s">
        <v>3040</v>
      </c>
      <c r="B2274" s="127" t="s">
        <v>964</v>
      </c>
      <c r="C2274" s="127">
        <v>0</v>
      </c>
      <c r="D2274" s="127">
        <v>0</v>
      </c>
      <c r="E2274" s="127">
        <v>0</v>
      </c>
      <c r="F2274" s="127">
        <v>0</v>
      </c>
      <c r="G2274" s="127">
        <v>0</v>
      </c>
      <c r="H2274" s="127">
        <v>0</v>
      </c>
      <c r="I2274" s="127">
        <v>0</v>
      </c>
      <c r="J2274" s="127">
        <v>0</v>
      </c>
      <c r="K2274" s="127">
        <v>0</v>
      </c>
      <c r="L2274" s="127">
        <v>0</v>
      </c>
      <c r="M2274" s="127">
        <v>0</v>
      </c>
      <c r="N2274" s="127">
        <v>0</v>
      </c>
      <c r="O2274" s="127">
        <v>0</v>
      </c>
      <c r="P2274" s="127">
        <v>0</v>
      </c>
      <c r="Q2274" s="127">
        <v>0</v>
      </c>
      <c r="R2274" s="127">
        <v>0</v>
      </c>
      <c r="S2274" s="127">
        <v>0</v>
      </c>
      <c r="T2274" s="127">
        <v>0</v>
      </c>
      <c r="U2274" s="127">
        <v>0</v>
      </c>
      <c r="V2274" s="127">
        <v>0</v>
      </c>
      <c r="W2274" s="127">
        <v>0</v>
      </c>
      <c r="X2274" s="127">
        <v>0</v>
      </c>
      <c r="Y2274" s="127">
        <v>0</v>
      </c>
      <c r="Z2274" s="127">
        <v>0</v>
      </c>
      <c r="AA2274" s="127">
        <v>0</v>
      </c>
      <c r="AB2274" s="127">
        <v>0</v>
      </c>
      <c r="AC2274" s="127">
        <v>0</v>
      </c>
      <c r="AD2274" s="127">
        <v>0</v>
      </c>
      <c r="AE2274" s="127">
        <v>0</v>
      </c>
      <c r="AF2274" s="127">
        <v>0</v>
      </c>
      <c r="AG2274" s="127">
        <v>0</v>
      </c>
      <c r="AH2274" s="127">
        <v>0</v>
      </c>
    </row>
    <row r="2275" spans="1:34" x14ac:dyDescent="0.35">
      <c r="A2275" s="127" t="s">
        <v>3041</v>
      </c>
      <c r="B2275" s="127" t="s">
        <v>964</v>
      </c>
      <c r="C2275" s="127">
        <v>255654</v>
      </c>
      <c r="D2275" s="127">
        <v>206469</v>
      </c>
      <c r="E2275" s="127">
        <v>254876</v>
      </c>
      <c r="F2275" s="127">
        <v>287825</v>
      </c>
      <c r="G2275" s="127">
        <v>317648</v>
      </c>
      <c r="H2275" s="127">
        <v>342875</v>
      </c>
      <c r="I2275" s="127">
        <v>365248</v>
      </c>
      <c r="J2275" s="127">
        <v>385647</v>
      </c>
      <c r="K2275" s="127">
        <v>402466</v>
      </c>
      <c r="L2275" s="127">
        <v>426180</v>
      </c>
      <c r="M2275" s="127">
        <v>448534</v>
      </c>
      <c r="N2275" s="127">
        <v>468444</v>
      </c>
      <c r="O2275" s="127">
        <v>487831</v>
      </c>
      <c r="P2275" s="127">
        <v>507136</v>
      </c>
      <c r="Q2275" s="127">
        <v>526379</v>
      </c>
      <c r="R2275" s="127">
        <v>545754</v>
      </c>
      <c r="S2275" s="127">
        <v>564105</v>
      </c>
      <c r="T2275" s="127">
        <v>583070</v>
      </c>
      <c r="U2275" s="127">
        <v>601743</v>
      </c>
      <c r="V2275" s="127">
        <v>624815</v>
      </c>
      <c r="W2275" s="127">
        <v>648469</v>
      </c>
      <c r="X2275" s="127">
        <v>672151</v>
      </c>
      <c r="Y2275" s="127">
        <v>696492</v>
      </c>
      <c r="Z2275" s="127">
        <v>721547</v>
      </c>
      <c r="AA2275" s="127">
        <v>745432</v>
      </c>
      <c r="AB2275" s="127">
        <v>770214</v>
      </c>
      <c r="AC2275" s="127">
        <v>795471</v>
      </c>
      <c r="AD2275" s="127">
        <v>821071</v>
      </c>
      <c r="AE2275" s="127">
        <v>847143</v>
      </c>
      <c r="AF2275" s="127">
        <v>874051</v>
      </c>
      <c r="AG2275" s="127">
        <v>901724</v>
      </c>
      <c r="AH2275" s="127">
        <v>930225</v>
      </c>
    </row>
    <row r="2276" spans="1:34" x14ac:dyDescent="0.35">
      <c r="A2276" s="127" t="s">
        <v>3042</v>
      </c>
      <c r="B2276" s="127" t="s">
        <v>964</v>
      </c>
      <c r="C2276" s="127">
        <v>0</v>
      </c>
      <c r="D2276" s="127">
        <v>0</v>
      </c>
      <c r="E2276" s="127">
        <v>0</v>
      </c>
      <c r="F2276" s="127">
        <v>0</v>
      </c>
      <c r="G2276" s="127">
        <v>0</v>
      </c>
      <c r="H2276" s="127">
        <v>0</v>
      </c>
      <c r="I2276" s="127">
        <v>0</v>
      </c>
      <c r="J2276" s="127">
        <v>0</v>
      </c>
      <c r="K2276" s="127">
        <v>0</v>
      </c>
      <c r="L2276" s="127">
        <v>0</v>
      </c>
      <c r="M2276" s="127">
        <v>0</v>
      </c>
      <c r="N2276" s="127">
        <v>0</v>
      </c>
      <c r="O2276" s="127">
        <v>0</v>
      </c>
      <c r="P2276" s="127">
        <v>0</v>
      </c>
      <c r="Q2276" s="127">
        <v>0</v>
      </c>
      <c r="R2276" s="127">
        <v>0</v>
      </c>
      <c r="S2276" s="127">
        <v>0</v>
      </c>
      <c r="T2276" s="127">
        <v>0</v>
      </c>
      <c r="U2276" s="127">
        <v>0</v>
      </c>
      <c r="V2276" s="127">
        <v>0</v>
      </c>
      <c r="W2276" s="127">
        <v>0</v>
      </c>
      <c r="X2276" s="127">
        <v>0</v>
      </c>
      <c r="Y2276" s="127">
        <v>0</v>
      </c>
      <c r="Z2276" s="127">
        <v>0</v>
      </c>
      <c r="AA2276" s="127">
        <v>0</v>
      </c>
      <c r="AB2276" s="127">
        <v>0</v>
      </c>
      <c r="AC2276" s="127">
        <v>0</v>
      </c>
      <c r="AD2276" s="127">
        <v>0</v>
      </c>
      <c r="AE2276" s="127">
        <v>0</v>
      </c>
      <c r="AF2276" s="127">
        <v>0</v>
      </c>
      <c r="AG2276" s="127">
        <v>0</v>
      </c>
      <c r="AH2276" s="127">
        <v>0</v>
      </c>
    </row>
    <row r="2277" spans="1:34" x14ac:dyDescent="0.35">
      <c r="A2277" s="127" t="s">
        <v>3043</v>
      </c>
      <c r="B2277" s="127" t="s">
        <v>964</v>
      </c>
      <c r="C2277" s="127">
        <v>0</v>
      </c>
      <c r="D2277" s="127">
        <v>0</v>
      </c>
      <c r="E2277" s="127">
        <v>0</v>
      </c>
      <c r="F2277" s="127">
        <v>0</v>
      </c>
      <c r="G2277" s="127">
        <v>0</v>
      </c>
      <c r="H2277" s="127">
        <v>0</v>
      </c>
      <c r="I2277" s="127">
        <v>0</v>
      </c>
      <c r="J2277" s="127">
        <v>0</v>
      </c>
      <c r="K2277" s="127">
        <v>0</v>
      </c>
      <c r="L2277" s="127">
        <v>0</v>
      </c>
      <c r="M2277" s="127">
        <v>0</v>
      </c>
      <c r="N2277" s="127">
        <v>0</v>
      </c>
      <c r="O2277" s="127">
        <v>0</v>
      </c>
      <c r="P2277" s="127">
        <v>0</v>
      </c>
      <c r="Q2277" s="127">
        <v>0</v>
      </c>
      <c r="R2277" s="127">
        <v>0</v>
      </c>
      <c r="S2277" s="127">
        <v>0</v>
      </c>
      <c r="T2277" s="127">
        <v>0</v>
      </c>
      <c r="U2277" s="127">
        <v>0</v>
      </c>
      <c r="V2277" s="127">
        <v>0</v>
      </c>
      <c r="W2277" s="127">
        <v>0</v>
      </c>
      <c r="X2277" s="127">
        <v>0</v>
      </c>
      <c r="Y2277" s="127">
        <v>0</v>
      </c>
      <c r="Z2277" s="127">
        <v>0</v>
      </c>
      <c r="AA2277" s="127">
        <v>0</v>
      </c>
      <c r="AB2277" s="127">
        <v>0</v>
      </c>
      <c r="AC2277" s="127">
        <v>0</v>
      </c>
      <c r="AD2277" s="127">
        <v>0</v>
      </c>
      <c r="AE2277" s="127">
        <v>0</v>
      </c>
      <c r="AF2277" s="127">
        <v>0</v>
      </c>
      <c r="AG2277" s="127">
        <v>0</v>
      </c>
      <c r="AH2277" s="127">
        <v>0</v>
      </c>
    </row>
    <row r="2278" spans="1:34" x14ac:dyDescent="0.35">
      <c r="A2278" s="127" t="s">
        <v>3044</v>
      </c>
      <c r="B2278" s="127" t="s">
        <v>964</v>
      </c>
      <c r="C2278" s="127">
        <v>0</v>
      </c>
      <c r="D2278" s="127">
        <v>0</v>
      </c>
      <c r="E2278" s="127">
        <v>0</v>
      </c>
      <c r="F2278" s="127">
        <v>0</v>
      </c>
      <c r="G2278" s="127">
        <v>0</v>
      </c>
      <c r="H2278" s="127">
        <v>0</v>
      </c>
      <c r="I2278" s="127">
        <v>0</v>
      </c>
      <c r="J2278" s="127">
        <v>0</v>
      </c>
      <c r="K2278" s="127">
        <v>0</v>
      </c>
      <c r="L2278" s="127">
        <v>0</v>
      </c>
      <c r="M2278" s="127">
        <v>0</v>
      </c>
      <c r="N2278" s="127">
        <v>0</v>
      </c>
      <c r="O2278" s="127">
        <v>0</v>
      </c>
      <c r="P2278" s="127">
        <v>0</v>
      </c>
      <c r="Q2278" s="127">
        <v>0</v>
      </c>
      <c r="R2278" s="127">
        <v>0</v>
      </c>
      <c r="S2278" s="127">
        <v>0</v>
      </c>
      <c r="T2278" s="127">
        <v>0</v>
      </c>
      <c r="U2278" s="127">
        <v>0</v>
      </c>
      <c r="V2278" s="127">
        <v>0</v>
      </c>
      <c r="W2278" s="127">
        <v>0</v>
      </c>
      <c r="X2278" s="127">
        <v>0</v>
      </c>
      <c r="Y2278" s="127">
        <v>0</v>
      </c>
      <c r="Z2278" s="127">
        <v>0</v>
      </c>
      <c r="AA2278" s="127">
        <v>0</v>
      </c>
      <c r="AB2278" s="127">
        <v>0</v>
      </c>
      <c r="AC2278" s="127">
        <v>0</v>
      </c>
      <c r="AD2278" s="127">
        <v>0</v>
      </c>
      <c r="AE2278" s="127">
        <v>0</v>
      </c>
      <c r="AF2278" s="127">
        <v>0</v>
      </c>
      <c r="AG2278" s="127">
        <v>0</v>
      </c>
      <c r="AH2278" s="127">
        <v>0</v>
      </c>
    </row>
    <row r="2279" spans="1:34" x14ac:dyDescent="0.35">
      <c r="A2279" s="127" t="s">
        <v>3045</v>
      </c>
      <c r="B2279" s="127" t="s">
        <v>964</v>
      </c>
      <c r="C2279" s="127">
        <v>0</v>
      </c>
      <c r="D2279" s="127">
        <v>0</v>
      </c>
      <c r="E2279" s="127">
        <v>0</v>
      </c>
      <c r="F2279" s="127">
        <v>0</v>
      </c>
      <c r="G2279" s="127">
        <v>0</v>
      </c>
      <c r="H2279" s="127">
        <v>0</v>
      </c>
      <c r="I2279" s="127">
        <v>0</v>
      </c>
      <c r="J2279" s="127">
        <v>0</v>
      </c>
      <c r="K2279" s="127">
        <v>0</v>
      </c>
      <c r="L2279" s="127">
        <v>0</v>
      </c>
      <c r="M2279" s="127">
        <v>0</v>
      </c>
      <c r="N2279" s="127">
        <v>0</v>
      </c>
      <c r="O2279" s="127">
        <v>0</v>
      </c>
      <c r="P2279" s="127">
        <v>0</v>
      </c>
      <c r="Q2279" s="127">
        <v>0</v>
      </c>
      <c r="R2279" s="127">
        <v>0</v>
      </c>
      <c r="S2279" s="127">
        <v>0</v>
      </c>
      <c r="T2279" s="127">
        <v>0</v>
      </c>
      <c r="U2279" s="127">
        <v>0</v>
      </c>
      <c r="V2279" s="127">
        <v>0</v>
      </c>
      <c r="W2279" s="127">
        <v>0</v>
      </c>
      <c r="X2279" s="127">
        <v>0</v>
      </c>
      <c r="Y2279" s="127">
        <v>0</v>
      </c>
      <c r="Z2279" s="127">
        <v>0</v>
      </c>
      <c r="AA2279" s="127">
        <v>0</v>
      </c>
      <c r="AB2279" s="127">
        <v>0</v>
      </c>
      <c r="AC2279" s="127">
        <v>0</v>
      </c>
      <c r="AD2279" s="127">
        <v>0</v>
      </c>
      <c r="AE2279" s="127">
        <v>0</v>
      </c>
      <c r="AF2279" s="127">
        <v>0</v>
      </c>
      <c r="AG2279" s="127">
        <v>0</v>
      </c>
      <c r="AH2279" s="127">
        <v>0</v>
      </c>
    </row>
    <row r="2280" spans="1:34" x14ac:dyDescent="0.35">
      <c r="A2280" s="127" t="s">
        <v>3046</v>
      </c>
      <c r="B2280" s="127" t="s">
        <v>964</v>
      </c>
      <c r="C2280" s="127">
        <v>0</v>
      </c>
      <c r="D2280" s="127">
        <v>0</v>
      </c>
      <c r="E2280" s="127">
        <v>0</v>
      </c>
      <c r="F2280" s="127">
        <v>0</v>
      </c>
      <c r="G2280" s="127">
        <v>0</v>
      </c>
      <c r="H2280" s="127">
        <v>0</v>
      </c>
      <c r="I2280" s="127">
        <v>0</v>
      </c>
      <c r="J2280" s="127">
        <v>0</v>
      </c>
      <c r="K2280" s="127">
        <v>0</v>
      </c>
      <c r="L2280" s="127">
        <v>0</v>
      </c>
      <c r="M2280" s="127">
        <v>0</v>
      </c>
      <c r="N2280" s="127">
        <v>0</v>
      </c>
      <c r="O2280" s="127">
        <v>0</v>
      </c>
      <c r="P2280" s="127">
        <v>0</v>
      </c>
      <c r="Q2280" s="127">
        <v>0</v>
      </c>
      <c r="R2280" s="127">
        <v>0</v>
      </c>
      <c r="S2280" s="127">
        <v>0</v>
      </c>
      <c r="T2280" s="127">
        <v>0</v>
      </c>
      <c r="U2280" s="127">
        <v>0</v>
      </c>
      <c r="V2280" s="127">
        <v>0</v>
      </c>
      <c r="W2280" s="127">
        <v>0</v>
      </c>
      <c r="X2280" s="127">
        <v>0</v>
      </c>
      <c r="Y2280" s="127">
        <v>0</v>
      </c>
      <c r="Z2280" s="127">
        <v>0</v>
      </c>
      <c r="AA2280" s="127">
        <v>0</v>
      </c>
      <c r="AB2280" s="127">
        <v>0</v>
      </c>
      <c r="AC2280" s="127">
        <v>0</v>
      </c>
      <c r="AD2280" s="127">
        <v>0</v>
      </c>
      <c r="AE2280" s="127">
        <v>0</v>
      </c>
      <c r="AF2280" s="127">
        <v>0</v>
      </c>
      <c r="AG2280" s="127">
        <v>0</v>
      </c>
      <c r="AH2280" s="127">
        <v>0</v>
      </c>
    </row>
    <row r="2281" spans="1:34" x14ac:dyDescent="0.35">
      <c r="A2281" s="127" t="s">
        <v>3047</v>
      </c>
      <c r="B2281" s="127" t="s">
        <v>964</v>
      </c>
      <c r="C2281" s="127">
        <v>0</v>
      </c>
      <c r="D2281" s="127">
        <v>0</v>
      </c>
      <c r="E2281" s="127">
        <v>0</v>
      </c>
      <c r="F2281" s="127">
        <v>0</v>
      </c>
      <c r="G2281" s="127">
        <v>0</v>
      </c>
      <c r="H2281" s="127">
        <v>0</v>
      </c>
      <c r="I2281" s="127">
        <v>0</v>
      </c>
      <c r="J2281" s="127">
        <v>0</v>
      </c>
      <c r="K2281" s="127">
        <v>0</v>
      </c>
      <c r="L2281" s="127">
        <v>0</v>
      </c>
      <c r="M2281" s="127">
        <v>0</v>
      </c>
      <c r="N2281" s="127">
        <v>0</v>
      </c>
      <c r="O2281" s="127">
        <v>0</v>
      </c>
      <c r="P2281" s="127">
        <v>0</v>
      </c>
      <c r="Q2281" s="127">
        <v>0</v>
      </c>
      <c r="R2281" s="127">
        <v>0</v>
      </c>
      <c r="S2281" s="127">
        <v>0</v>
      </c>
      <c r="T2281" s="127">
        <v>0</v>
      </c>
      <c r="U2281" s="127">
        <v>0</v>
      </c>
      <c r="V2281" s="127">
        <v>0</v>
      </c>
      <c r="W2281" s="127">
        <v>0</v>
      </c>
      <c r="X2281" s="127">
        <v>0</v>
      </c>
      <c r="Y2281" s="127">
        <v>0</v>
      </c>
      <c r="Z2281" s="127">
        <v>0</v>
      </c>
      <c r="AA2281" s="127">
        <v>0</v>
      </c>
      <c r="AB2281" s="127">
        <v>0</v>
      </c>
      <c r="AC2281" s="127">
        <v>0</v>
      </c>
      <c r="AD2281" s="127">
        <v>0</v>
      </c>
      <c r="AE2281" s="127">
        <v>0</v>
      </c>
      <c r="AF2281" s="127">
        <v>0</v>
      </c>
      <c r="AG2281" s="127">
        <v>0</v>
      </c>
      <c r="AH2281" s="127">
        <v>0</v>
      </c>
    </row>
    <row r="2282" spans="1:34" x14ac:dyDescent="0.35">
      <c r="A2282" s="127" t="s">
        <v>3048</v>
      </c>
      <c r="B2282" s="127" t="s">
        <v>964</v>
      </c>
      <c r="C2282" s="127">
        <v>0</v>
      </c>
      <c r="D2282" s="127">
        <v>0</v>
      </c>
      <c r="E2282" s="127">
        <v>0</v>
      </c>
      <c r="F2282" s="127">
        <v>0</v>
      </c>
      <c r="G2282" s="127">
        <v>0</v>
      </c>
      <c r="H2282" s="127">
        <v>0</v>
      </c>
      <c r="I2282" s="127">
        <v>0</v>
      </c>
      <c r="J2282" s="127">
        <v>0</v>
      </c>
      <c r="K2282" s="127">
        <v>0</v>
      </c>
      <c r="L2282" s="127">
        <v>0</v>
      </c>
      <c r="M2282" s="127">
        <v>0</v>
      </c>
      <c r="N2282" s="127">
        <v>0</v>
      </c>
      <c r="O2282" s="127">
        <v>0</v>
      </c>
      <c r="P2282" s="127">
        <v>0</v>
      </c>
      <c r="Q2282" s="127">
        <v>0</v>
      </c>
      <c r="R2282" s="127">
        <v>0</v>
      </c>
      <c r="S2282" s="127">
        <v>0</v>
      </c>
      <c r="T2282" s="127">
        <v>0</v>
      </c>
      <c r="U2282" s="127">
        <v>0</v>
      </c>
      <c r="V2282" s="127">
        <v>0</v>
      </c>
      <c r="W2282" s="127">
        <v>0</v>
      </c>
      <c r="X2282" s="127">
        <v>0</v>
      </c>
      <c r="Y2282" s="127">
        <v>0</v>
      </c>
      <c r="Z2282" s="127">
        <v>0</v>
      </c>
      <c r="AA2282" s="127">
        <v>0</v>
      </c>
      <c r="AB2282" s="127">
        <v>0</v>
      </c>
      <c r="AC2282" s="127">
        <v>0</v>
      </c>
      <c r="AD2282" s="127">
        <v>0</v>
      </c>
      <c r="AE2282" s="127">
        <v>0</v>
      </c>
      <c r="AF2282" s="127">
        <v>0</v>
      </c>
      <c r="AG2282" s="127">
        <v>0</v>
      </c>
      <c r="AH2282" s="127">
        <v>0</v>
      </c>
    </row>
    <row r="2283" spans="1:34" x14ac:dyDescent="0.35">
      <c r="A2283" s="127" t="s">
        <v>3049</v>
      </c>
      <c r="B2283" s="127" t="s">
        <v>964</v>
      </c>
      <c r="C2283" s="127">
        <v>0</v>
      </c>
      <c r="D2283" s="127">
        <v>0</v>
      </c>
      <c r="E2283" s="127">
        <v>0</v>
      </c>
      <c r="F2283" s="127">
        <v>0</v>
      </c>
      <c r="G2283" s="127">
        <v>0</v>
      </c>
      <c r="H2283" s="127">
        <v>0</v>
      </c>
      <c r="I2283" s="127">
        <v>0</v>
      </c>
      <c r="J2283" s="127">
        <v>0</v>
      </c>
      <c r="K2283" s="127">
        <v>0</v>
      </c>
      <c r="L2283" s="127">
        <v>0</v>
      </c>
      <c r="M2283" s="127">
        <v>0</v>
      </c>
      <c r="N2283" s="127">
        <v>0</v>
      </c>
      <c r="O2283" s="127">
        <v>0</v>
      </c>
      <c r="P2283" s="127">
        <v>0</v>
      </c>
      <c r="Q2283" s="127">
        <v>0</v>
      </c>
      <c r="R2283" s="127">
        <v>0</v>
      </c>
      <c r="S2283" s="127">
        <v>0</v>
      </c>
      <c r="T2283" s="127">
        <v>0</v>
      </c>
      <c r="U2283" s="127">
        <v>0</v>
      </c>
      <c r="V2283" s="127">
        <v>0</v>
      </c>
      <c r="W2283" s="127">
        <v>0</v>
      </c>
      <c r="X2283" s="127">
        <v>0</v>
      </c>
      <c r="Y2283" s="127">
        <v>0</v>
      </c>
      <c r="Z2283" s="127">
        <v>0</v>
      </c>
      <c r="AA2283" s="127">
        <v>0</v>
      </c>
      <c r="AB2283" s="127">
        <v>0</v>
      </c>
      <c r="AC2283" s="127">
        <v>0</v>
      </c>
      <c r="AD2283" s="127">
        <v>0</v>
      </c>
      <c r="AE2283" s="127">
        <v>0</v>
      </c>
      <c r="AF2283" s="127">
        <v>0</v>
      </c>
      <c r="AG2283" s="127">
        <v>0</v>
      </c>
      <c r="AH2283" s="127">
        <v>0</v>
      </c>
    </row>
    <row r="2284" spans="1:34" x14ac:dyDescent="0.35">
      <c r="A2284" s="127" t="s">
        <v>3050</v>
      </c>
      <c r="B2284" s="127" t="s">
        <v>964</v>
      </c>
      <c r="C2284" s="127">
        <v>0</v>
      </c>
      <c r="D2284" s="127">
        <v>0</v>
      </c>
      <c r="E2284" s="127">
        <v>0</v>
      </c>
      <c r="F2284" s="127">
        <v>0</v>
      </c>
      <c r="G2284" s="127">
        <v>0</v>
      </c>
      <c r="H2284" s="127">
        <v>0</v>
      </c>
      <c r="I2284" s="127">
        <v>0</v>
      </c>
      <c r="J2284" s="127">
        <v>0</v>
      </c>
      <c r="K2284" s="127">
        <v>0</v>
      </c>
      <c r="L2284" s="127">
        <v>0</v>
      </c>
      <c r="M2284" s="127">
        <v>0</v>
      </c>
      <c r="N2284" s="127">
        <v>0</v>
      </c>
      <c r="O2284" s="127">
        <v>0</v>
      </c>
      <c r="P2284" s="127">
        <v>0</v>
      </c>
      <c r="Q2284" s="127">
        <v>0</v>
      </c>
      <c r="R2284" s="127">
        <v>0</v>
      </c>
      <c r="S2284" s="127">
        <v>0</v>
      </c>
      <c r="T2284" s="127">
        <v>0</v>
      </c>
      <c r="U2284" s="127">
        <v>0</v>
      </c>
      <c r="V2284" s="127">
        <v>0</v>
      </c>
      <c r="W2284" s="127">
        <v>0</v>
      </c>
      <c r="X2284" s="127">
        <v>0</v>
      </c>
      <c r="Y2284" s="127">
        <v>0</v>
      </c>
      <c r="Z2284" s="127">
        <v>0</v>
      </c>
      <c r="AA2284" s="127">
        <v>0</v>
      </c>
      <c r="AB2284" s="127">
        <v>0</v>
      </c>
      <c r="AC2284" s="127">
        <v>0</v>
      </c>
      <c r="AD2284" s="127">
        <v>0</v>
      </c>
      <c r="AE2284" s="127">
        <v>0</v>
      </c>
      <c r="AF2284" s="127">
        <v>0</v>
      </c>
      <c r="AG2284" s="127">
        <v>0</v>
      </c>
      <c r="AH2284" s="127">
        <v>0</v>
      </c>
    </row>
    <row r="2285" spans="1:34" x14ac:dyDescent="0.35">
      <c r="A2285" s="127" t="s">
        <v>3051</v>
      </c>
      <c r="B2285" s="127" t="s">
        <v>964</v>
      </c>
      <c r="C2285" s="128">
        <v>9705890</v>
      </c>
      <c r="D2285" s="128">
        <v>7937190</v>
      </c>
      <c r="E2285" s="128">
        <v>9946460</v>
      </c>
      <c r="F2285" s="128">
        <v>11395500</v>
      </c>
      <c r="G2285" s="128">
        <v>12749800</v>
      </c>
      <c r="H2285" s="128">
        <v>13932800</v>
      </c>
      <c r="I2285" s="128">
        <v>15025700</v>
      </c>
      <c r="J2285" s="128">
        <v>16050800</v>
      </c>
      <c r="K2285" s="128">
        <v>17027300</v>
      </c>
      <c r="L2285" s="128">
        <v>18204800</v>
      </c>
      <c r="M2285" s="128">
        <v>19349100</v>
      </c>
      <c r="N2285" s="128">
        <v>20487600</v>
      </c>
      <c r="O2285" s="128">
        <v>21613800</v>
      </c>
      <c r="P2285" s="128">
        <v>22731500</v>
      </c>
      <c r="Q2285" s="128">
        <v>23957700</v>
      </c>
      <c r="R2285" s="128">
        <v>25176000</v>
      </c>
      <c r="S2285" s="128">
        <v>26395300</v>
      </c>
      <c r="T2285" s="128">
        <v>27602800</v>
      </c>
      <c r="U2285" s="128">
        <v>28807800</v>
      </c>
      <c r="V2285" s="128">
        <v>30175200</v>
      </c>
      <c r="W2285" s="128">
        <v>31524200</v>
      </c>
      <c r="X2285" s="128">
        <v>32858400</v>
      </c>
      <c r="Y2285" s="128">
        <v>34187100</v>
      </c>
      <c r="Z2285" s="128">
        <v>35508100</v>
      </c>
      <c r="AA2285" s="128">
        <v>36879600</v>
      </c>
      <c r="AB2285" s="128">
        <v>38247000</v>
      </c>
      <c r="AC2285" s="128">
        <v>39602500</v>
      </c>
      <c r="AD2285" s="128">
        <v>40962100</v>
      </c>
      <c r="AE2285" s="128">
        <v>42324900</v>
      </c>
      <c r="AF2285" s="128">
        <v>43692500</v>
      </c>
      <c r="AG2285" s="128">
        <v>45059800</v>
      </c>
      <c r="AH2285" s="128">
        <v>46409600</v>
      </c>
    </row>
    <row r="2286" spans="1:34" x14ac:dyDescent="0.35">
      <c r="A2286" s="127" t="s">
        <v>3052</v>
      </c>
      <c r="B2286" s="127" t="s">
        <v>964</v>
      </c>
      <c r="C2286" s="127">
        <v>0</v>
      </c>
      <c r="D2286" s="127">
        <v>0</v>
      </c>
      <c r="E2286" s="127">
        <v>0</v>
      </c>
      <c r="F2286" s="127">
        <v>0</v>
      </c>
      <c r="G2286" s="127">
        <v>0</v>
      </c>
      <c r="H2286" s="127">
        <v>0</v>
      </c>
      <c r="I2286" s="127">
        <v>0</v>
      </c>
      <c r="J2286" s="127">
        <v>0</v>
      </c>
      <c r="K2286" s="127">
        <v>0</v>
      </c>
      <c r="L2286" s="127">
        <v>0</v>
      </c>
      <c r="M2286" s="127">
        <v>0</v>
      </c>
      <c r="N2286" s="127">
        <v>0</v>
      </c>
      <c r="O2286" s="127">
        <v>0</v>
      </c>
      <c r="P2286" s="127">
        <v>0</v>
      </c>
      <c r="Q2286" s="127">
        <v>0</v>
      </c>
      <c r="R2286" s="127">
        <v>0</v>
      </c>
      <c r="S2286" s="127">
        <v>0</v>
      </c>
      <c r="T2286" s="127">
        <v>0</v>
      </c>
      <c r="U2286" s="127">
        <v>0</v>
      </c>
      <c r="V2286" s="127">
        <v>0</v>
      </c>
      <c r="W2286" s="127">
        <v>0</v>
      </c>
      <c r="X2286" s="127">
        <v>0</v>
      </c>
      <c r="Y2286" s="127">
        <v>0</v>
      </c>
      <c r="Z2286" s="127">
        <v>0</v>
      </c>
      <c r="AA2286" s="127">
        <v>0</v>
      </c>
      <c r="AB2286" s="127">
        <v>0</v>
      </c>
      <c r="AC2286" s="127">
        <v>0</v>
      </c>
      <c r="AD2286" s="127">
        <v>0</v>
      </c>
      <c r="AE2286" s="127">
        <v>0</v>
      </c>
      <c r="AF2286" s="127">
        <v>0</v>
      </c>
      <c r="AG2286" s="127">
        <v>0</v>
      </c>
      <c r="AH2286" s="127">
        <v>0</v>
      </c>
    </row>
    <row r="2287" spans="1:34" x14ac:dyDescent="0.35">
      <c r="A2287" s="127" t="s">
        <v>3053</v>
      </c>
      <c r="B2287" s="127" t="s">
        <v>964</v>
      </c>
      <c r="C2287" s="127">
        <v>0</v>
      </c>
      <c r="D2287" s="127">
        <v>0</v>
      </c>
      <c r="E2287" s="127">
        <v>0</v>
      </c>
      <c r="F2287" s="127">
        <v>0</v>
      </c>
      <c r="G2287" s="127">
        <v>0</v>
      </c>
      <c r="H2287" s="127">
        <v>0</v>
      </c>
      <c r="I2287" s="127">
        <v>0</v>
      </c>
      <c r="J2287" s="127">
        <v>0</v>
      </c>
      <c r="K2287" s="127">
        <v>0</v>
      </c>
      <c r="L2287" s="127">
        <v>0</v>
      </c>
      <c r="M2287" s="127">
        <v>0</v>
      </c>
      <c r="N2287" s="127">
        <v>0</v>
      </c>
      <c r="O2287" s="127">
        <v>0</v>
      </c>
      <c r="P2287" s="127">
        <v>0</v>
      </c>
      <c r="Q2287" s="127">
        <v>0</v>
      </c>
      <c r="R2287" s="127">
        <v>0</v>
      </c>
      <c r="S2287" s="127">
        <v>0</v>
      </c>
      <c r="T2287" s="127">
        <v>0</v>
      </c>
      <c r="U2287" s="127">
        <v>0</v>
      </c>
      <c r="V2287" s="127">
        <v>0</v>
      </c>
      <c r="W2287" s="127">
        <v>0</v>
      </c>
      <c r="X2287" s="127">
        <v>0</v>
      </c>
      <c r="Y2287" s="127">
        <v>0</v>
      </c>
      <c r="Z2287" s="127">
        <v>0</v>
      </c>
      <c r="AA2287" s="127">
        <v>0</v>
      </c>
      <c r="AB2287" s="127">
        <v>0</v>
      </c>
      <c r="AC2287" s="127">
        <v>0</v>
      </c>
      <c r="AD2287" s="127">
        <v>0</v>
      </c>
      <c r="AE2287" s="127">
        <v>0</v>
      </c>
      <c r="AF2287" s="127">
        <v>0</v>
      </c>
      <c r="AG2287" s="127">
        <v>0</v>
      </c>
      <c r="AH2287" s="127">
        <v>0</v>
      </c>
    </row>
    <row r="2288" spans="1:34" x14ac:dyDescent="0.35">
      <c r="A2288" s="127" t="s">
        <v>3054</v>
      </c>
      <c r="B2288" s="127" t="s">
        <v>964</v>
      </c>
      <c r="C2288" s="127">
        <v>0</v>
      </c>
      <c r="D2288" s="127">
        <v>0</v>
      </c>
      <c r="E2288" s="127">
        <v>0</v>
      </c>
      <c r="F2288" s="127">
        <v>0</v>
      </c>
      <c r="G2288" s="127">
        <v>0</v>
      </c>
      <c r="H2288" s="127">
        <v>0</v>
      </c>
      <c r="I2288" s="127">
        <v>0</v>
      </c>
      <c r="J2288" s="127">
        <v>0</v>
      </c>
      <c r="K2288" s="127">
        <v>0</v>
      </c>
      <c r="L2288" s="127">
        <v>0</v>
      </c>
      <c r="M2288" s="127">
        <v>0</v>
      </c>
      <c r="N2288" s="127">
        <v>0</v>
      </c>
      <c r="O2288" s="127">
        <v>0</v>
      </c>
      <c r="P2288" s="127">
        <v>0</v>
      </c>
      <c r="Q2288" s="127">
        <v>0</v>
      </c>
      <c r="R2288" s="127">
        <v>0</v>
      </c>
      <c r="S2288" s="127">
        <v>0</v>
      </c>
      <c r="T2288" s="127">
        <v>0</v>
      </c>
      <c r="U2288" s="127">
        <v>0</v>
      </c>
      <c r="V2288" s="127">
        <v>0</v>
      </c>
      <c r="W2288" s="127">
        <v>0</v>
      </c>
      <c r="X2288" s="127">
        <v>0</v>
      </c>
      <c r="Y2288" s="127">
        <v>0</v>
      </c>
      <c r="Z2288" s="127">
        <v>0</v>
      </c>
      <c r="AA2288" s="127">
        <v>0</v>
      </c>
      <c r="AB2288" s="127">
        <v>0</v>
      </c>
      <c r="AC2288" s="127">
        <v>0</v>
      </c>
      <c r="AD2288" s="127">
        <v>0</v>
      </c>
      <c r="AE2288" s="127">
        <v>0</v>
      </c>
      <c r="AF2288" s="127">
        <v>0</v>
      </c>
      <c r="AG2288" s="127">
        <v>0</v>
      </c>
      <c r="AH2288" s="127">
        <v>0</v>
      </c>
    </row>
    <row r="2289" spans="1:34" x14ac:dyDescent="0.35">
      <c r="A2289" s="127" t="s">
        <v>3055</v>
      </c>
      <c r="B2289" s="127" t="s">
        <v>964</v>
      </c>
      <c r="C2289" s="127">
        <v>0</v>
      </c>
      <c r="D2289" s="127">
        <v>0</v>
      </c>
      <c r="E2289" s="127">
        <v>0</v>
      </c>
      <c r="F2289" s="127">
        <v>0</v>
      </c>
      <c r="G2289" s="127">
        <v>0</v>
      </c>
      <c r="H2289" s="127">
        <v>0</v>
      </c>
      <c r="I2289" s="127">
        <v>0</v>
      </c>
      <c r="J2289" s="127">
        <v>0</v>
      </c>
      <c r="K2289" s="127">
        <v>0</v>
      </c>
      <c r="L2289" s="127">
        <v>0</v>
      </c>
      <c r="M2289" s="127">
        <v>0</v>
      </c>
      <c r="N2289" s="127">
        <v>0</v>
      </c>
      <c r="O2289" s="127">
        <v>0</v>
      </c>
      <c r="P2289" s="127">
        <v>0</v>
      </c>
      <c r="Q2289" s="127">
        <v>0</v>
      </c>
      <c r="R2289" s="127">
        <v>0</v>
      </c>
      <c r="S2289" s="127">
        <v>0</v>
      </c>
      <c r="T2289" s="127">
        <v>0</v>
      </c>
      <c r="U2289" s="127">
        <v>0</v>
      </c>
      <c r="V2289" s="127">
        <v>0</v>
      </c>
      <c r="W2289" s="127">
        <v>0</v>
      </c>
      <c r="X2289" s="127">
        <v>0</v>
      </c>
      <c r="Y2289" s="127">
        <v>0</v>
      </c>
      <c r="Z2289" s="127">
        <v>0</v>
      </c>
      <c r="AA2289" s="127">
        <v>0</v>
      </c>
      <c r="AB2289" s="127">
        <v>0</v>
      </c>
      <c r="AC2289" s="127">
        <v>0</v>
      </c>
      <c r="AD2289" s="127">
        <v>0</v>
      </c>
      <c r="AE2289" s="127">
        <v>0</v>
      </c>
      <c r="AF2289" s="127">
        <v>0</v>
      </c>
      <c r="AG2289" s="127">
        <v>0</v>
      </c>
      <c r="AH2289" s="127">
        <v>0</v>
      </c>
    </row>
    <row r="2290" spans="1:34" x14ac:dyDescent="0.35">
      <c r="A2290" s="127" t="s">
        <v>3056</v>
      </c>
      <c r="B2290" s="127" t="s">
        <v>964</v>
      </c>
      <c r="C2290" s="127">
        <v>0</v>
      </c>
      <c r="D2290" s="127">
        <v>0</v>
      </c>
      <c r="E2290" s="127">
        <v>0</v>
      </c>
      <c r="F2290" s="127">
        <v>0</v>
      </c>
      <c r="G2290" s="127">
        <v>0</v>
      </c>
      <c r="H2290" s="127">
        <v>0</v>
      </c>
      <c r="I2290" s="127">
        <v>0</v>
      </c>
      <c r="J2290" s="127">
        <v>0</v>
      </c>
      <c r="K2290" s="127">
        <v>0</v>
      </c>
      <c r="L2290" s="127">
        <v>0</v>
      </c>
      <c r="M2290" s="127">
        <v>0</v>
      </c>
      <c r="N2290" s="127">
        <v>0</v>
      </c>
      <c r="O2290" s="127">
        <v>0</v>
      </c>
      <c r="P2290" s="127">
        <v>0</v>
      </c>
      <c r="Q2290" s="127">
        <v>0</v>
      </c>
      <c r="R2290" s="127">
        <v>0</v>
      </c>
      <c r="S2290" s="127">
        <v>0</v>
      </c>
      <c r="T2290" s="127">
        <v>0</v>
      </c>
      <c r="U2290" s="127">
        <v>0</v>
      </c>
      <c r="V2290" s="127">
        <v>0</v>
      </c>
      <c r="W2290" s="127">
        <v>0</v>
      </c>
      <c r="X2290" s="127">
        <v>0</v>
      </c>
      <c r="Y2290" s="127">
        <v>0</v>
      </c>
      <c r="Z2290" s="127">
        <v>0</v>
      </c>
      <c r="AA2290" s="127">
        <v>0</v>
      </c>
      <c r="AB2290" s="127">
        <v>0</v>
      </c>
      <c r="AC2290" s="127">
        <v>0</v>
      </c>
      <c r="AD2290" s="127">
        <v>0</v>
      </c>
      <c r="AE2290" s="127">
        <v>0</v>
      </c>
      <c r="AF2290" s="127">
        <v>0</v>
      </c>
      <c r="AG2290" s="127">
        <v>0</v>
      </c>
      <c r="AH2290" s="127">
        <v>0</v>
      </c>
    </row>
    <row r="2291" spans="1:34" x14ac:dyDescent="0.35">
      <c r="A2291" s="127" t="s">
        <v>3057</v>
      </c>
      <c r="B2291" s="127" t="s">
        <v>964</v>
      </c>
      <c r="C2291" s="127">
        <v>0</v>
      </c>
      <c r="D2291" s="127">
        <v>0</v>
      </c>
      <c r="E2291" s="127">
        <v>0</v>
      </c>
      <c r="F2291" s="127">
        <v>0</v>
      </c>
      <c r="G2291" s="127">
        <v>0</v>
      </c>
      <c r="H2291" s="127">
        <v>0</v>
      </c>
      <c r="I2291" s="127">
        <v>0</v>
      </c>
      <c r="J2291" s="127">
        <v>0</v>
      </c>
      <c r="K2291" s="127">
        <v>0</v>
      </c>
      <c r="L2291" s="127">
        <v>0</v>
      </c>
      <c r="M2291" s="127">
        <v>0</v>
      </c>
      <c r="N2291" s="127">
        <v>0</v>
      </c>
      <c r="O2291" s="127">
        <v>0</v>
      </c>
      <c r="P2291" s="127">
        <v>0</v>
      </c>
      <c r="Q2291" s="127">
        <v>0</v>
      </c>
      <c r="R2291" s="127">
        <v>0</v>
      </c>
      <c r="S2291" s="127">
        <v>0</v>
      </c>
      <c r="T2291" s="127">
        <v>0</v>
      </c>
      <c r="U2291" s="127">
        <v>0</v>
      </c>
      <c r="V2291" s="127">
        <v>0</v>
      </c>
      <c r="W2291" s="127">
        <v>0</v>
      </c>
      <c r="X2291" s="127">
        <v>0</v>
      </c>
      <c r="Y2291" s="127">
        <v>0</v>
      </c>
      <c r="Z2291" s="127">
        <v>0</v>
      </c>
      <c r="AA2291" s="127">
        <v>0</v>
      </c>
      <c r="AB2291" s="127">
        <v>0</v>
      </c>
      <c r="AC2291" s="127">
        <v>0</v>
      </c>
      <c r="AD2291" s="127">
        <v>0</v>
      </c>
      <c r="AE2291" s="127">
        <v>0</v>
      </c>
      <c r="AF2291" s="127">
        <v>0</v>
      </c>
      <c r="AG2291" s="127">
        <v>0</v>
      </c>
      <c r="AH2291" s="127">
        <v>0</v>
      </c>
    </row>
    <row r="2292" spans="1:34" x14ac:dyDescent="0.35">
      <c r="A2292" s="127" t="s">
        <v>3058</v>
      </c>
      <c r="B2292" s="127" t="s">
        <v>964</v>
      </c>
      <c r="C2292" s="127">
        <v>0</v>
      </c>
      <c r="D2292" s="127">
        <v>0</v>
      </c>
      <c r="E2292" s="127">
        <v>0</v>
      </c>
      <c r="F2292" s="127">
        <v>0</v>
      </c>
      <c r="G2292" s="127">
        <v>0</v>
      </c>
      <c r="H2292" s="127">
        <v>0</v>
      </c>
      <c r="I2292" s="127">
        <v>0</v>
      </c>
      <c r="J2292" s="127">
        <v>0</v>
      </c>
      <c r="K2292" s="127">
        <v>0</v>
      </c>
      <c r="L2292" s="127">
        <v>0</v>
      </c>
      <c r="M2292" s="127">
        <v>0</v>
      </c>
      <c r="N2292" s="127">
        <v>0</v>
      </c>
      <c r="O2292" s="127">
        <v>0</v>
      </c>
      <c r="P2292" s="127">
        <v>0</v>
      </c>
      <c r="Q2292" s="127">
        <v>0</v>
      </c>
      <c r="R2292" s="127">
        <v>0</v>
      </c>
      <c r="S2292" s="127">
        <v>0</v>
      </c>
      <c r="T2292" s="127">
        <v>0</v>
      </c>
      <c r="U2292" s="127">
        <v>0</v>
      </c>
      <c r="V2292" s="127">
        <v>0</v>
      </c>
      <c r="W2292" s="127">
        <v>0</v>
      </c>
      <c r="X2292" s="127">
        <v>0</v>
      </c>
      <c r="Y2292" s="127">
        <v>0</v>
      </c>
      <c r="Z2292" s="127">
        <v>0</v>
      </c>
      <c r="AA2292" s="127">
        <v>0</v>
      </c>
      <c r="AB2292" s="127">
        <v>0</v>
      </c>
      <c r="AC2292" s="127">
        <v>0</v>
      </c>
      <c r="AD2292" s="127">
        <v>0</v>
      </c>
      <c r="AE2292" s="127">
        <v>0</v>
      </c>
      <c r="AF2292" s="127">
        <v>0</v>
      </c>
      <c r="AG2292" s="127">
        <v>0</v>
      </c>
      <c r="AH2292" s="127">
        <v>0</v>
      </c>
    </row>
    <row r="2293" spans="1:34" x14ac:dyDescent="0.35">
      <c r="A2293" s="127" t="s">
        <v>3059</v>
      </c>
      <c r="B2293" s="127" t="s">
        <v>964</v>
      </c>
      <c r="C2293" s="127">
        <v>0</v>
      </c>
      <c r="D2293" s="127">
        <v>0</v>
      </c>
      <c r="E2293" s="127">
        <v>0</v>
      </c>
      <c r="F2293" s="127">
        <v>0</v>
      </c>
      <c r="G2293" s="127">
        <v>0</v>
      </c>
      <c r="H2293" s="127">
        <v>0</v>
      </c>
      <c r="I2293" s="127">
        <v>0</v>
      </c>
      <c r="J2293" s="127">
        <v>0</v>
      </c>
      <c r="K2293" s="127">
        <v>0</v>
      </c>
      <c r="L2293" s="127">
        <v>0</v>
      </c>
      <c r="M2293" s="127">
        <v>0</v>
      </c>
      <c r="N2293" s="127">
        <v>0</v>
      </c>
      <c r="O2293" s="127">
        <v>0</v>
      </c>
      <c r="P2293" s="127">
        <v>0</v>
      </c>
      <c r="Q2293" s="127">
        <v>0</v>
      </c>
      <c r="R2293" s="127">
        <v>0</v>
      </c>
      <c r="S2293" s="127">
        <v>0</v>
      </c>
      <c r="T2293" s="127">
        <v>0</v>
      </c>
      <c r="U2293" s="127">
        <v>0</v>
      </c>
      <c r="V2293" s="127">
        <v>0</v>
      </c>
      <c r="W2293" s="127">
        <v>0</v>
      </c>
      <c r="X2293" s="127">
        <v>0</v>
      </c>
      <c r="Y2293" s="127">
        <v>0</v>
      </c>
      <c r="Z2293" s="127">
        <v>0</v>
      </c>
      <c r="AA2293" s="127">
        <v>0</v>
      </c>
      <c r="AB2293" s="127">
        <v>0</v>
      </c>
      <c r="AC2293" s="127">
        <v>0</v>
      </c>
      <c r="AD2293" s="127">
        <v>0</v>
      </c>
      <c r="AE2293" s="127">
        <v>0</v>
      </c>
      <c r="AF2293" s="127">
        <v>0</v>
      </c>
      <c r="AG2293" s="127">
        <v>0</v>
      </c>
      <c r="AH2293" s="127">
        <v>0</v>
      </c>
    </row>
    <row r="2294" spans="1:34" x14ac:dyDescent="0.35">
      <c r="A2294" s="127" t="s">
        <v>3060</v>
      </c>
      <c r="B2294" s="127" t="s">
        <v>964</v>
      </c>
      <c r="C2294" s="127">
        <v>0</v>
      </c>
      <c r="D2294" s="127">
        <v>0</v>
      </c>
      <c r="E2294" s="127">
        <v>0</v>
      </c>
      <c r="F2294" s="127">
        <v>0</v>
      </c>
      <c r="G2294" s="127">
        <v>0</v>
      </c>
      <c r="H2294" s="127">
        <v>0</v>
      </c>
      <c r="I2294" s="127">
        <v>0</v>
      </c>
      <c r="J2294" s="127">
        <v>0</v>
      </c>
      <c r="K2294" s="127">
        <v>0</v>
      </c>
      <c r="L2294" s="127">
        <v>0</v>
      </c>
      <c r="M2294" s="127">
        <v>0</v>
      </c>
      <c r="N2294" s="127">
        <v>0</v>
      </c>
      <c r="O2294" s="127">
        <v>0</v>
      </c>
      <c r="P2294" s="127">
        <v>0</v>
      </c>
      <c r="Q2294" s="127">
        <v>0</v>
      </c>
      <c r="R2294" s="127">
        <v>0</v>
      </c>
      <c r="S2294" s="127">
        <v>0</v>
      </c>
      <c r="T2294" s="127">
        <v>0</v>
      </c>
      <c r="U2294" s="127">
        <v>0</v>
      </c>
      <c r="V2294" s="127">
        <v>0</v>
      </c>
      <c r="W2294" s="127">
        <v>0</v>
      </c>
      <c r="X2294" s="127">
        <v>0</v>
      </c>
      <c r="Y2294" s="127">
        <v>0</v>
      </c>
      <c r="Z2294" s="127">
        <v>0</v>
      </c>
      <c r="AA2294" s="127">
        <v>0</v>
      </c>
      <c r="AB2294" s="127">
        <v>0</v>
      </c>
      <c r="AC2294" s="127">
        <v>0</v>
      </c>
      <c r="AD2294" s="127">
        <v>0</v>
      </c>
      <c r="AE2294" s="127">
        <v>0</v>
      </c>
      <c r="AF2294" s="127">
        <v>0</v>
      </c>
      <c r="AG2294" s="127">
        <v>0</v>
      </c>
      <c r="AH2294" s="127">
        <v>0</v>
      </c>
    </row>
    <row r="2295" spans="1:34" x14ac:dyDescent="0.35">
      <c r="A2295" s="127" t="s">
        <v>3061</v>
      </c>
      <c r="B2295" s="127" t="s">
        <v>964</v>
      </c>
      <c r="C2295" s="127">
        <v>255654</v>
      </c>
      <c r="D2295" s="127">
        <v>206469</v>
      </c>
      <c r="E2295" s="127">
        <v>254876</v>
      </c>
      <c r="F2295" s="127">
        <v>287825</v>
      </c>
      <c r="G2295" s="127">
        <v>317648</v>
      </c>
      <c r="H2295" s="127">
        <v>342875</v>
      </c>
      <c r="I2295" s="127">
        <v>365248</v>
      </c>
      <c r="J2295" s="127">
        <v>385647</v>
      </c>
      <c r="K2295" s="127">
        <v>402466</v>
      </c>
      <c r="L2295" s="127">
        <v>426180</v>
      </c>
      <c r="M2295" s="127">
        <v>448534</v>
      </c>
      <c r="N2295" s="127">
        <v>468444</v>
      </c>
      <c r="O2295" s="127">
        <v>487831</v>
      </c>
      <c r="P2295" s="127">
        <v>507136</v>
      </c>
      <c r="Q2295" s="127">
        <v>526379</v>
      </c>
      <c r="R2295" s="127">
        <v>545754</v>
      </c>
      <c r="S2295" s="127">
        <v>564105</v>
      </c>
      <c r="T2295" s="127">
        <v>583070</v>
      </c>
      <c r="U2295" s="127">
        <v>601743</v>
      </c>
      <c r="V2295" s="127">
        <v>624815</v>
      </c>
      <c r="W2295" s="127">
        <v>648469</v>
      </c>
      <c r="X2295" s="127">
        <v>672151</v>
      </c>
      <c r="Y2295" s="127">
        <v>696492</v>
      </c>
      <c r="Z2295" s="127">
        <v>721547</v>
      </c>
      <c r="AA2295" s="127">
        <v>745432</v>
      </c>
      <c r="AB2295" s="127">
        <v>770214</v>
      </c>
      <c r="AC2295" s="127">
        <v>795471</v>
      </c>
      <c r="AD2295" s="127">
        <v>821071</v>
      </c>
      <c r="AE2295" s="127">
        <v>847143</v>
      </c>
      <c r="AF2295" s="127">
        <v>874051</v>
      </c>
      <c r="AG2295" s="127">
        <v>901724</v>
      </c>
      <c r="AH2295" s="127">
        <v>930225</v>
      </c>
    </row>
    <row r="2296" spans="1:34" x14ac:dyDescent="0.35">
      <c r="A2296" s="127" t="s">
        <v>3062</v>
      </c>
      <c r="B2296" s="127" t="s">
        <v>964</v>
      </c>
      <c r="C2296" s="127">
        <v>0</v>
      </c>
      <c r="D2296" s="127">
        <v>0</v>
      </c>
      <c r="E2296" s="127">
        <v>0</v>
      </c>
      <c r="F2296" s="127">
        <v>0</v>
      </c>
      <c r="G2296" s="127">
        <v>0</v>
      </c>
      <c r="H2296" s="127">
        <v>0</v>
      </c>
      <c r="I2296" s="127">
        <v>0</v>
      </c>
      <c r="J2296" s="127">
        <v>0</v>
      </c>
      <c r="K2296" s="127">
        <v>0</v>
      </c>
      <c r="L2296" s="127">
        <v>0</v>
      </c>
      <c r="M2296" s="127">
        <v>0</v>
      </c>
      <c r="N2296" s="127">
        <v>0</v>
      </c>
      <c r="O2296" s="127">
        <v>0</v>
      </c>
      <c r="P2296" s="127">
        <v>0</v>
      </c>
      <c r="Q2296" s="127">
        <v>0</v>
      </c>
      <c r="R2296" s="127">
        <v>0</v>
      </c>
      <c r="S2296" s="127">
        <v>0</v>
      </c>
      <c r="T2296" s="127">
        <v>0</v>
      </c>
      <c r="U2296" s="127">
        <v>0</v>
      </c>
      <c r="V2296" s="127">
        <v>0</v>
      </c>
      <c r="W2296" s="127">
        <v>0</v>
      </c>
      <c r="X2296" s="127">
        <v>0</v>
      </c>
      <c r="Y2296" s="127">
        <v>0</v>
      </c>
      <c r="Z2296" s="127">
        <v>0</v>
      </c>
      <c r="AA2296" s="127">
        <v>0</v>
      </c>
      <c r="AB2296" s="127">
        <v>0</v>
      </c>
      <c r="AC2296" s="127">
        <v>0</v>
      </c>
      <c r="AD2296" s="127">
        <v>0</v>
      </c>
      <c r="AE2296" s="127">
        <v>0</v>
      </c>
      <c r="AF2296" s="127">
        <v>0</v>
      </c>
      <c r="AG2296" s="127">
        <v>0</v>
      </c>
      <c r="AH2296" s="127">
        <v>0</v>
      </c>
    </row>
    <row r="2297" spans="1:34" x14ac:dyDescent="0.35">
      <c r="A2297" s="127" t="s">
        <v>3063</v>
      </c>
      <c r="B2297" s="127" t="s">
        <v>964</v>
      </c>
      <c r="C2297" s="127">
        <v>0</v>
      </c>
      <c r="D2297" s="127">
        <v>0</v>
      </c>
      <c r="E2297" s="127">
        <v>0</v>
      </c>
      <c r="F2297" s="127">
        <v>0</v>
      </c>
      <c r="G2297" s="127">
        <v>0</v>
      </c>
      <c r="H2297" s="127">
        <v>0</v>
      </c>
      <c r="I2297" s="127">
        <v>0</v>
      </c>
      <c r="J2297" s="127">
        <v>0</v>
      </c>
      <c r="K2297" s="127">
        <v>0</v>
      </c>
      <c r="L2297" s="127">
        <v>0</v>
      </c>
      <c r="M2297" s="127">
        <v>0</v>
      </c>
      <c r="N2297" s="127">
        <v>0</v>
      </c>
      <c r="O2297" s="127">
        <v>0</v>
      </c>
      <c r="P2297" s="127">
        <v>0</v>
      </c>
      <c r="Q2297" s="127">
        <v>0</v>
      </c>
      <c r="R2297" s="127">
        <v>0</v>
      </c>
      <c r="S2297" s="127">
        <v>0</v>
      </c>
      <c r="T2297" s="127">
        <v>0</v>
      </c>
      <c r="U2297" s="127">
        <v>0</v>
      </c>
      <c r="V2297" s="127">
        <v>0</v>
      </c>
      <c r="W2297" s="127">
        <v>0</v>
      </c>
      <c r="X2297" s="127">
        <v>0</v>
      </c>
      <c r="Y2297" s="127">
        <v>0</v>
      </c>
      <c r="Z2297" s="127">
        <v>0</v>
      </c>
      <c r="AA2297" s="127">
        <v>0</v>
      </c>
      <c r="AB2297" s="127">
        <v>0</v>
      </c>
      <c r="AC2297" s="127">
        <v>0</v>
      </c>
      <c r="AD2297" s="127">
        <v>0</v>
      </c>
      <c r="AE2297" s="127">
        <v>0</v>
      </c>
      <c r="AF2297" s="127">
        <v>0</v>
      </c>
      <c r="AG2297" s="127">
        <v>0</v>
      </c>
      <c r="AH2297" s="127">
        <v>0</v>
      </c>
    </row>
    <row r="2298" spans="1:34" x14ac:dyDescent="0.35">
      <c r="A2298" s="127" t="s">
        <v>3064</v>
      </c>
      <c r="B2298" s="127" t="s">
        <v>964</v>
      </c>
      <c r="C2298" s="127">
        <v>0</v>
      </c>
      <c r="D2298" s="127">
        <v>0</v>
      </c>
      <c r="E2298" s="127">
        <v>0</v>
      </c>
      <c r="F2298" s="127">
        <v>0</v>
      </c>
      <c r="G2298" s="127">
        <v>0</v>
      </c>
      <c r="H2298" s="127">
        <v>0</v>
      </c>
      <c r="I2298" s="127">
        <v>0</v>
      </c>
      <c r="J2298" s="127">
        <v>0</v>
      </c>
      <c r="K2298" s="127">
        <v>0</v>
      </c>
      <c r="L2298" s="127">
        <v>0</v>
      </c>
      <c r="M2298" s="127">
        <v>0</v>
      </c>
      <c r="N2298" s="127">
        <v>0</v>
      </c>
      <c r="O2298" s="127">
        <v>0</v>
      </c>
      <c r="P2298" s="127">
        <v>0</v>
      </c>
      <c r="Q2298" s="127">
        <v>0</v>
      </c>
      <c r="R2298" s="127">
        <v>0</v>
      </c>
      <c r="S2298" s="127">
        <v>0</v>
      </c>
      <c r="T2298" s="127">
        <v>0</v>
      </c>
      <c r="U2298" s="127">
        <v>0</v>
      </c>
      <c r="V2298" s="127">
        <v>0</v>
      </c>
      <c r="W2298" s="127">
        <v>0</v>
      </c>
      <c r="X2298" s="127">
        <v>0</v>
      </c>
      <c r="Y2298" s="127">
        <v>0</v>
      </c>
      <c r="Z2298" s="127">
        <v>0</v>
      </c>
      <c r="AA2298" s="127">
        <v>0</v>
      </c>
      <c r="AB2298" s="127">
        <v>0</v>
      </c>
      <c r="AC2298" s="127">
        <v>0</v>
      </c>
      <c r="AD2298" s="127">
        <v>0</v>
      </c>
      <c r="AE2298" s="127">
        <v>0</v>
      </c>
      <c r="AF2298" s="127">
        <v>0</v>
      </c>
      <c r="AG2298" s="127">
        <v>0</v>
      </c>
      <c r="AH2298" s="127">
        <v>0</v>
      </c>
    </row>
    <row r="2299" spans="1:34" x14ac:dyDescent="0.35">
      <c r="A2299" s="127" t="s">
        <v>3065</v>
      </c>
      <c r="B2299" s="127" t="s">
        <v>964</v>
      </c>
      <c r="C2299" s="127">
        <v>0</v>
      </c>
      <c r="D2299" s="127">
        <v>0</v>
      </c>
      <c r="E2299" s="127">
        <v>0</v>
      </c>
      <c r="F2299" s="127">
        <v>0</v>
      </c>
      <c r="G2299" s="127">
        <v>0</v>
      </c>
      <c r="H2299" s="127">
        <v>0</v>
      </c>
      <c r="I2299" s="127">
        <v>0</v>
      </c>
      <c r="J2299" s="127">
        <v>0</v>
      </c>
      <c r="K2299" s="127">
        <v>0</v>
      </c>
      <c r="L2299" s="127">
        <v>0</v>
      </c>
      <c r="M2299" s="127">
        <v>0</v>
      </c>
      <c r="N2299" s="127">
        <v>0</v>
      </c>
      <c r="O2299" s="127">
        <v>0</v>
      </c>
      <c r="P2299" s="127">
        <v>0</v>
      </c>
      <c r="Q2299" s="127">
        <v>0</v>
      </c>
      <c r="R2299" s="127">
        <v>0</v>
      </c>
      <c r="S2299" s="127">
        <v>0</v>
      </c>
      <c r="T2299" s="127">
        <v>0</v>
      </c>
      <c r="U2299" s="127">
        <v>0</v>
      </c>
      <c r="V2299" s="127">
        <v>0</v>
      </c>
      <c r="W2299" s="127">
        <v>0</v>
      </c>
      <c r="X2299" s="127">
        <v>0</v>
      </c>
      <c r="Y2299" s="127">
        <v>0</v>
      </c>
      <c r="Z2299" s="127">
        <v>0</v>
      </c>
      <c r="AA2299" s="127">
        <v>0</v>
      </c>
      <c r="AB2299" s="127">
        <v>0</v>
      </c>
      <c r="AC2299" s="127">
        <v>0</v>
      </c>
      <c r="AD2299" s="127">
        <v>0</v>
      </c>
      <c r="AE2299" s="127">
        <v>0</v>
      </c>
      <c r="AF2299" s="127">
        <v>0</v>
      </c>
      <c r="AG2299" s="127">
        <v>0</v>
      </c>
      <c r="AH2299" s="127">
        <v>0</v>
      </c>
    </row>
    <row r="2300" spans="1:34" x14ac:dyDescent="0.35">
      <c r="A2300" s="127" t="s">
        <v>3066</v>
      </c>
      <c r="B2300" s="127" t="s">
        <v>964</v>
      </c>
      <c r="C2300" s="127">
        <v>0</v>
      </c>
      <c r="D2300" s="127">
        <v>0</v>
      </c>
      <c r="E2300" s="127">
        <v>0</v>
      </c>
      <c r="F2300" s="127">
        <v>0</v>
      </c>
      <c r="G2300" s="127">
        <v>0</v>
      </c>
      <c r="H2300" s="127">
        <v>0</v>
      </c>
      <c r="I2300" s="127">
        <v>0</v>
      </c>
      <c r="J2300" s="127">
        <v>0</v>
      </c>
      <c r="K2300" s="127">
        <v>0</v>
      </c>
      <c r="L2300" s="127">
        <v>0</v>
      </c>
      <c r="M2300" s="127">
        <v>0</v>
      </c>
      <c r="N2300" s="127">
        <v>0</v>
      </c>
      <c r="O2300" s="127">
        <v>0</v>
      </c>
      <c r="P2300" s="127">
        <v>0</v>
      </c>
      <c r="Q2300" s="127">
        <v>0</v>
      </c>
      <c r="R2300" s="127">
        <v>0</v>
      </c>
      <c r="S2300" s="127">
        <v>0</v>
      </c>
      <c r="T2300" s="127">
        <v>0</v>
      </c>
      <c r="U2300" s="127">
        <v>0</v>
      </c>
      <c r="V2300" s="127">
        <v>0</v>
      </c>
      <c r="W2300" s="127">
        <v>0</v>
      </c>
      <c r="X2300" s="127">
        <v>0</v>
      </c>
      <c r="Y2300" s="127">
        <v>0</v>
      </c>
      <c r="Z2300" s="127">
        <v>0</v>
      </c>
      <c r="AA2300" s="127">
        <v>0</v>
      </c>
      <c r="AB2300" s="127">
        <v>0</v>
      </c>
      <c r="AC2300" s="127">
        <v>0</v>
      </c>
      <c r="AD2300" s="127">
        <v>0</v>
      </c>
      <c r="AE2300" s="127">
        <v>0</v>
      </c>
      <c r="AF2300" s="127">
        <v>0</v>
      </c>
      <c r="AG2300" s="127">
        <v>0</v>
      </c>
      <c r="AH2300" s="127">
        <v>0</v>
      </c>
    </row>
    <row r="2301" spans="1:34" x14ac:dyDescent="0.35">
      <c r="A2301" s="127" t="s">
        <v>3067</v>
      </c>
      <c r="B2301" s="127" t="s">
        <v>964</v>
      </c>
      <c r="C2301" s="127">
        <v>0</v>
      </c>
      <c r="D2301" s="127">
        <v>0</v>
      </c>
      <c r="E2301" s="127">
        <v>0</v>
      </c>
      <c r="F2301" s="127">
        <v>0</v>
      </c>
      <c r="G2301" s="127">
        <v>0</v>
      </c>
      <c r="H2301" s="127">
        <v>0</v>
      </c>
      <c r="I2301" s="127">
        <v>0</v>
      </c>
      <c r="J2301" s="127">
        <v>0</v>
      </c>
      <c r="K2301" s="127">
        <v>0</v>
      </c>
      <c r="L2301" s="127">
        <v>0</v>
      </c>
      <c r="M2301" s="127">
        <v>0</v>
      </c>
      <c r="N2301" s="127">
        <v>0</v>
      </c>
      <c r="O2301" s="127">
        <v>0</v>
      </c>
      <c r="P2301" s="127">
        <v>0</v>
      </c>
      <c r="Q2301" s="127">
        <v>0</v>
      </c>
      <c r="R2301" s="127">
        <v>0</v>
      </c>
      <c r="S2301" s="127">
        <v>0</v>
      </c>
      <c r="T2301" s="127">
        <v>0</v>
      </c>
      <c r="U2301" s="127">
        <v>0</v>
      </c>
      <c r="V2301" s="127">
        <v>0</v>
      </c>
      <c r="W2301" s="127">
        <v>0</v>
      </c>
      <c r="X2301" s="127">
        <v>0</v>
      </c>
      <c r="Y2301" s="127">
        <v>0</v>
      </c>
      <c r="Z2301" s="127">
        <v>0</v>
      </c>
      <c r="AA2301" s="127">
        <v>0</v>
      </c>
      <c r="AB2301" s="127">
        <v>0</v>
      </c>
      <c r="AC2301" s="127">
        <v>0</v>
      </c>
      <c r="AD2301" s="127">
        <v>0</v>
      </c>
      <c r="AE2301" s="127">
        <v>0</v>
      </c>
      <c r="AF2301" s="127">
        <v>0</v>
      </c>
      <c r="AG2301" s="127">
        <v>0</v>
      </c>
      <c r="AH2301" s="127">
        <v>0</v>
      </c>
    </row>
    <row r="2302" spans="1:34" x14ac:dyDescent="0.35">
      <c r="A2302" s="127" t="s">
        <v>3068</v>
      </c>
      <c r="B2302" s="127" t="s">
        <v>964</v>
      </c>
      <c r="C2302" s="127">
        <v>0</v>
      </c>
      <c r="D2302" s="127">
        <v>0</v>
      </c>
      <c r="E2302" s="127">
        <v>0</v>
      </c>
      <c r="F2302" s="127">
        <v>0</v>
      </c>
      <c r="G2302" s="127">
        <v>0</v>
      </c>
      <c r="H2302" s="127">
        <v>0</v>
      </c>
      <c r="I2302" s="127">
        <v>0</v>
      </c>
      <c r="J2302" s="127">
        <v>0</v>
      </c>
      <c r="K2302" s="127">
        <v>0</v>
      </c>
      <c r="L2302" s="127">
        <v>0</v>
      </c>
      <c r="M2302" s="127">
        <v>0</v>
      </c>
      <c r="N2302" s="127">
        <v>0</v>
      </c>
      <c r="O2302" s="127">
        <v>0</v>
      </c>
      <c r="P2302" s="127">
        <v>0</v>
      </c>
      <c r="Q2302" s="127">
        <v>0</v>
      </c>
      <c r="R2302" s="127">
        <v>0</v>
      </c>
      <c r="S2302" s="127">
        <v>0</v>
      </c>
      <c r="T2302" s="127">
        <v>0</v>
      </c>
      <c r="U2302" s="127">
        <v>0</v>
      </c>
      <c r="V2302" s="127">
        <v>0</v>
      </c>
      <c r="W2302" s="127">
        <v>0</v>
      </c>
      <c r="X2302" s="127">
        <v>0</v>
      </c>
      <c r="Y2302" s="127">
        <v>0</v>
      </c>
      <c r="Z2302" s="127">
        <v>0</v>
      </c>
      <c r="AA2302" s="127">
        <v>0</v>
      </c>
      <c r="AB2302" s="127">
        <v>0</v>
      </c>
      <c r="AC2302" s="127">
        <v>0</v>
      </c>
      <c r="AD2302" s="127">
        <v>0</v>
      </c>
      <c r="AE2302" s="127">
        <v>0</v>
      </c>
      <c r="AF2302" s="127">
        <v>0</v>
      </c>
      <c r="AG2302" s="127">
        <v>0</v>
      </c>
      <c r="AH2302" s="127">
        <v>0</v>
      </c>
    </row>
    <row r="2303" spans="1:34" x14ac:dyDescent="0.35">
      <c r="A2303" s="127" t="s">
        <v>3069</v>
      </c>
      <c r="B2303" s="127" t="s">
        <v>964</v>
      </c>
      <c r="C2303" s="127">
        <v>0</v>
      </c>
      <c r="D2303" s="127">
        <v>0</v>
      </c>
      <c r="E2303" s="127">
        <v>0</v>
      </c>
      <c r="F2303" s="127">
        <v>0</v>
      </c>
      <c r="G2303" s="127">
        <v>0</v>
      </c>
      <c r="H2303" s="127">
        <v>0</v>
      </c>
      <c r="I2303" s="127">
        <v>0</v>
      </c>
      <c r="J2303" s="127">
        <v>0</v>
      </c>
      <c r="K2303" s="127">
        <v>0</v>
      </c>
      <c r="L2303" s="127">
        <v>0</v>
      </c>
      <c r="M2303" s="127">
        <v>0</v>
      </c>
      <c r="N2303" s="127">
        <v>0</v>
      </c>
      <c r="O2303" s="127">
        <v>0</v>
      </c>
      <c r="P2303" s="127">
        <v>0</v>
      </c>
      <c r="Q2303" s="127">
        <v>0</v>
      </c>
      <c r="R2303" s="127">
        <v>0</v>
      </c>
      <c r="S2303" s="127">
        <v>0</v>
      </c>
      <c r="T2303" s="127">
        <v>0</v>
      </c>
      <c r="U2303" s="127">
        <v>0</v>
      </c>
      <c r="V2303" s="127">
        <v>0</v>
      </c>
      <c r="W2303" s="127">
        <v>0</v>
      </c>
      <c r="X2303" s="127">
        <v>0</v>
      </c>
      <c r="Y2303" s="127">
        <v>0</v>
      </c>
      <c r="Z2303" s="127">
        <v>0</v>
      </c>
      <c r="AA2303" s="127">
        <v>0</v>
      </c>
      <c r="AB2303" s="127">
        <v>0</v>
      </c>
      <c r="AC2303" s="127">
        <v>0</v>
      </c>
      <c r="AD2303" s="127">
        <v>0</v>
      </c>
      <c r="AE2303" s="127">
        <v>0</v>
      </c>
      <c r="AF2303" s="127">
        <v>0</v>
      </c>
      <c r="AG2303" s="127">
        <v>0</v>
      </c>
      <c r="AH2303" s="127">
        <v>0</v>
      </c>
    </row>
    <row r="2304" spans="1:34" x14ac:dyDescent="0.35">
      <c r="A2304" s="127" t="s">
        <v>3070</v>
      </c>
      <c r="B2304" s="127" t="s">
        <v>964</v>
      </c>
      <c r="C2304" s="127">
        <v>0</v>
      </c>
      <c r="D2304" s="127">
        <v>0</v>
      </c>
      <c r="E2304" s="127">
        <v>0</v>
      </c>
      <c r="F2304" s="127">
        <v>0</v>
      </c>
      <c r="G2304" s="127">
        <v>0</v>
      </c>
      <c r="H2304" s="127">
        <v>0</v>
      </c>
      <c r="I2304" s="127">
        <v>0</v>
      </c>
      <c r="J2304" s="127">
        <v>0</v>
      </c>
      <c r="K2304" s="127">
        <v>0</v>
      </c>
      <c r="L2304" s="127">
        <v>0</v>
      </c>
      <c r="M2304" s="127">
        <v>0</v>
      </c>
      <c r="N2304" s="127">
        <v>0</v>
      </c>
      <c r="O2304" s="127">
        <v>0</v>
      </c>
      <c r="P2304" s="127">
        <v>0</v>
      </c>
      <c r="Q2304" s="127">
        <v>0</v>
      </c>
      <c r="R2304" s="127">
        <v>0</v>
      </c>
      <c r="S2304" s="127">
        <v>0</v>
      </c>
      <c r="T2304" s="127">
        <v>0</v>
      </c>
      <c r="U2304" s="127">
        <v>0</v>
      </c>
      <c r="V2304" s="127">
        <v>0</v>
      </c>
      <c r="W2304" s="127">
        <v>0</v>
      </c>
      <c r="X2304" s="127">
        <v>0</v>
      </c>
      <c r="Y2304" s="127">
        <v>0</v>
      </c>
      <c r="Z2304" s="127">
        <v>0</v>
      </c>
      <c r="AA2304" s="127">
        <v>0</v>
      </c>
      <c r="AB2304" s="127">
        <v>0</v>
      </c>
      <c r="AC2304" s="127">
        <v>0</v>
      </c>
      <c r="AD2304" s="127">
        <v>0</v>
      </c>
      <c r="AE2304" s="127">
        <v>0</v>
      </c>
      <c r="AF2304" s="127">
        <v>0</v>
      </c>
      <c r="AG2304" s="127">
        <v>0</v>
      </c>
      <c r="AH2304" s="127">
        <v>0</v>
      </c>
    </row>
    <row r="2305" spans="1:34" x14ac:dyDescent="0.35">
      <c r="A2305" s="127" t="s">
        <v>3071</v>
      </c>
      <c r="B2305" s="127" t="s">
        <v>964</v>
      </c>
      <c r="C2305" s="128">
        <v>9705890</v>
      </c>
      <c r="D2305" s="128">
        <v>7937190</v>
      </c>
      <c r="E2305" s="128">
        <v>9946460</v>
      </c>
      <c r="F2305" s="128">
        <v>11395500</v>
      </c>
      <c r="G2305" s="128">
        <v>12749800</v>
      </c>
      <c r="H2305" s="128">
        <v>13932800</v>
      </c>
      <c r="I2305" s="128">
        <v>15025700</v>
      </c>
      <c r="J2305" s="128">
        <v>16050800</v>
      </c>
      <c r="K2305" s="128">
        <v>17027300</v>
      </c>
      <c r="L2305" s="128">
        <v>18204800</v>
      </c>
      <c r="M2305" s="128">
        <v>19349100</v>
      </c>
      <c r="N2305" s="128">
        <v>20487600</v>
      </c>
      <c r="O2305" s="128">
        <v>21613800</v>
      </c>
      <c r="P2305" s="128">
        <v>22731500</v>
      </c>
      <c r="Q2305" s="128">
        <v>23957700</v>
      </c>
      <c r="R2305" s="128">
        <v>25176000</v>
      </c>
      <c r="S2305" s="128">
        <v>26395300</v>
      </c>
      <c r="T2305" s="128">
        <v>27602800</v>
      </c>
      <c r="U2305" s="128">
        <v>28807800</v>
      </c>
      <c r="V2305" s="128">
        <v>30175200</v>
      </c>
      <c r="W2305" s="128">
        <v>31524200</v>
      </c>
      <c r="X2305" s="128">
        <v>32858400</v>
      </c>
      <c r="Y2305" s="128">
        <v>34187100</v>
      </c>
      <c r="Z2305" s="128">
        <v>35508100</v>
      </c>
      <c r="AA2305" s="128">
        <v>36879600</v>
      </c>
      <c r="AB2305" s="128">
        <v>38247000</v>
      </c>
      <c r="AC2305" s="128">
        <v>39602500</v>
      </c>
      <c r="AD2305" s="128">
        <v>40962100</v>
      </c>
      <c r="AE2305" s="128">
        <v>42324900</v>
      </c>
      <c r="AF2305" s="128">
        <v>43692500</v>
      </c>
      <c r="AG2305" s="128">
        <v>45059800</v>
      </c>
      <c r="AH2305" s="128">
        <v>46409600</v>
      </c>
    </row>
    <row r="2306" spans="1:34" x14ac:dyDescent="0.35">
      <c r="A2306" s="127" t="s">
        <v>3072</v>
      </c>
      <c r="B2306" s="127" t="s">
        <v>964</v>
      </c>
      <c r="C2306" s="127">
        <v>0</v>
      </c>
      <c r="D2306" s="127">
        <v>0</v>
      </c>
      <c r="E2306" s="127">
        <v>0</v>
      </c>
      <c r="F2306" s="127">
        <v>0</v>
      </c>
      <c r="G2306" s="127">
        <v>0</v>
      </c>
      <c r="H2306" s="127">
        <v>0</v>
      </c>
      <c r="I2306" s="127">
        <v>0</v>
      </c>
      <c r="J2306" s="127">
        <v>0</v>
      </c>
      <c r="K2306" s="127">
        <v>0</v>
      </c>
      <c r="L2306" s="127">
        <v>0</v>
      </c>
      <c r="M2306" s="127">
        <v>0</v>
      </c>
      <c r="N2306" s="127">
        <v>0</v>
      </c>
      <c r="O2306" s="127">
        <v>0</v>
      </c>
      <c r="P2306" s="127">
        <v>0</v>
      </c>
      <c r="Q2306" s="127">
        <v>0</v>
      </c>
      <c r="R2306" s="127">
        <v>0</v>
      </c>
      <c r="S2306" s="127">
        <v>0</v>
      </c>
      <c r="T2306" s="127">
        <v>0</v>
      </c>
      <c r="U2306" s="127">
        <v>0</v>
      </c>
      <c r="V2306" s="127">
        <v>0</v>
      </c>
      <c r="W2306" s="127">
        <v>0</v>
      </c>
      <c r="X2306" s="127">
        <v>0</v>
      </c>
      <c r="Y2306" s="127">
        <v>0</v>
      </c>
      <c r="Z2306" s="127">
        <v>0</v>
      </c>
      <c r="AA2306" s="127">
        <v>0</v>
      </c>
      <c r="AB2306" s="127">
        <v>0</v>
      </c>
      <c r="AC2306" s="127">
        <v>0</v>
      </c>
      <c r="AD2306" s="127">
        <v>0</v>
      </c>
      <c r="AE2306" s="127">
        <v>0</v>
      </c>
      <c r="AF2306" s="127">
        <v>0</v>
      </c>
      <c r="AG2306" s="127">
        <v>0</v>
      </c>
      <c r="AH2306" s="127">
        <v>0</v>
      </c>
    </row>
    <row r="2307" spans="1:34" x14ac:dyDescent="0.35">
      <c r="A2307" s="127" t="s">
        <v>3073</v>
      </c>
      <c r="B2307" s="127" t="s">
        <v>964</v>
      </c>
      <c r="C2307" s="127">
        <v>0</v>
      </c>
      <c r="D2307" s="127">
        <v>0</v>
      </c>
      <c r="E2307" s="127">
        <v>0</v>
      </c>
      <c r="F2307" s="127">
        <v>0</v>
      </c>
      <c r="G2307" s="127">
        <v>0</v>
      </c>
      <c r="H2307" s="127">
        <v>0</v>
      </c>
      <c r="I2307" s="127">
        <v>0</v>
      </c>
      <c r="J2307" s="127">
        <v>0</v>
      </c>
      <c r="K2307" s="127">
        <v>0</v>
      </c>
      <c r="L2307" s="127">
        <v>0</v>
      </c>
      <c r="M2307" s="127">
        <v>0</v>
      </c>
      <c r="N2307" s="127">
        <v>0</v>
      </c>
      <c r="O2307" s="127">
        <v>0</v>
      </c>
      <c r="P2307" s="127">
        <v>0</v>
      </c>
      <c r="Q2307" s="127">
        <v>0</v>
      </c>
      <c r="R2307" s="127">
        <v>0</v>
      </c>
      <c r="S2307" s="127">
        <v>0</v>
      </c>
      <c r="T2307" s="127">
        <v>0</v>
      </c>
      <c r="U2307" s="127">
        <v>0</v>
      </c>
      <c r="V2307" s="127">
        <v>0</v>
      </c>
      <c r="W2307" s="127">
        <v>0</v>
      </c>
      <c r="X2307" s="127">
        <v>0</v>
      </c>
      <c r="Y2307" s="127">
        <v>0</v>
      </c>
      <c r="Z2307" s="127">
        <v>0</v>
      </c>
      <c r="AA2307" s="127">
        <v>0</v>
      </c>
      <c r="AB2307" s="127">
        <v>0</v>
      </c>
      <c r="AC2307" s="127">
        <v>0</v>
      </c>
      <c r="AD2307" s="127">
        <v>0</v>
      </c>
      <c r="AE2307" s="127">
        <v>0</v>
      </c>
      <c r="AF2307" s="127">
        <v>0</v>
      </c>
      <c r="AG2307" s="127">
        <v>0</v>
      </c>
      <c r="AH2307" s="127">
        <v>0</v>
      </c>
    </row>
    <row r="2308" spans="1:34" x14ac:dyDescent="0.35">
      <c r="A2308" s="127" t="s">
        <v>3074</v>
      </c>
      <c r="B2308" s="127" t="s">
        <v>964</v>
      </c>
      <c r="C2308" s="127">
        <v>0</v>
      </c>
      <c r="D2308" s="127">
        <v>0</v>
      </c>
      <c r="E2308" s="127">
        <v>0</v>
      </c>
      <c r="F2308" s="127">
        <v>0</v>
      </c>
      <c r="G2308" s="127">
        <v>0</v>
      </c>
      <c r="H2308" s="127">
        <v>0</v>
      </c>
      <c r="I2308" s="127">
        <v>0</v>
      </c>
      <c r="J2308" s="127">
        <v>0</v>
      </c>
      <c r="K2308" s="127">
        <v>0</v>
      </c>
      <c r="L2308" s="127">
        <v>0</v>
      </c>
      <c r="M2308" s="127">
        <v>0</v>
      </c>
      <c r="N2308" s="127">
        <v>0</v>
      </c>
      <c r="O2308" s="127">
        <v>0</v>
      </c>
      <c r="P2308" s="127">
        <v>0</v>
      </c>
      <c r="Q2308" s="127">
        <v>0</v>
      </c>
      <c r="R2308" s="127">
        <v>0</v>
      </c>
      <c r="S2308" s="127">
        <v>0</v>
      </c>
      <c r="T2308" s="127">
        <v>0</v>
      </c>
      <c r="U2308" s="127">
        <v>0</v>
      </c>
      <c r="V2308" s="127">
        <v>0</v>
      </c>
      <c r="W2308" s="127">
        <v>0</v>
      </c>
      <c r="X2308" s="127">
        <v>0</v>
      </c>
      <c r="Y2308" s="127">
        <v>0</v>
      </c>
      <c r="Z2308" s="127">
        <v>0</v>
      </c>
      <c r="AA2308" s="127">
        <v>0</v>
      </c>
      <c r="AB2308" s="127">
        <v>0</v>
      </c>
      <c r="AC2308" s="127">
        <v>0</v>
      </c>
      <c r="AD2308" s="127">
        <v>0</v>
      </c>
      <c r="AE2308" s="127">
        <v>0</v>
      </c>
      <c r="AF2308" s="127">
        <v>0</v>
      </c>
      <c r="AG2308" s="127">
        <v>0</v>
      </c>
      <c r="AH2308" s="127">
        <v>0</v>
      </c>
    </row>
    <row r="2309" spans="1:34" x14ac:dyDescent="0.35">
      <c r="A2309" s="127" t="s">
        <v>3075</v>
      </c>
      <c r="B2309" s="127" t="s">
        <v>964</v>
      </c>
      <c r="C2309" s="127">
        <v>0</v>
      </c>
      <c r="D2309" s="127">
        <v>0</v>
      </c>
      <c r="E2309" s="127">
        <v>0</v>
      </c>
      <c r="F2309" s="127">
        <v>0</v>
      </c>
      <c r="G2309" s="127">
        <v>0</v>
      </c>
      <c r="H2309" s="127">
        <v>0</v>
      </c>
      <c r="I2309" s="127">
        <v>0</v>
      </c>
      <c r="J2309" s="127">
        <v>0</v>
      </c>
      <c r="K2309" s="127">
        <v>0</v>
      </c>
      <c r="L2309" s="127">
        <v>0</v>
      </c>
      <c r="M2309" s="127">
        <v>0</v>
      </c>
      <c r="N2309" s="127">
        <v>0</v>
      </c>
      <c r="O2309" s="127">
        <v>0</v>
      </c>
      <c r="P2309" s="127">
        <v>0</v>
      </c>
      <c r="Q2309" s="127">
        <v>0</v>
      </c>
      <c r="R2309" s="127">
        <v>0</v>
      </c>
      <c r="S2309" s="127">
        <v>0</v>
      </c>
      <c r="T2309" s="127">
        <v>0</v>
      </c>
      <c r="U2309" s="127">
        <v>0</v>
      </c>
      <c r="V2309" s="127">
        <v>0</v>
      </c>
      <c r="W2309" s="127">
        <v>0</v>
      </c>
      <c r="X2309" s="127">
        <v>0</v>
      </c>
      <c r="Y2309" s="127">
        <v>0</v>
      </c>
      <c r="Z2309" s="127">
        <v>0</v>
      </c>
      <c r="AA2309" s="127">
        <v>0</v>
      </c>
      <c r="AB2309" s="127">
        <v>0</v>
      </c>
      <c r="AC2309" s="127">
        <v>0</v>
      </c>
      <c r="AD2309" s="127">
        <v>0</v>
      </c>
      <c r="AE2309" s="127">
        <v>0</v>
      </c>
      <c r="AF2309" s="127">
        <v>0</v>
      </c>
      <c r="AG2309" s="127">
        <v>0</v>
      </c>
      <c r="AH2309" s="127">
        <v>0</v>
      </c>
    </row>
    <row r="2310" spans="1:34" x14ac:dyDescent="0.35">
      <c r="A2310" s="127" t="s">
        <v>3076</v>
      </c>
      <c r="B2310" s="127" t="s">
        <v>964</v>
      </c>
      <c r="C2310" s="127">
        <v>0</v>
      </c>
      <c r="D2310" s="127">
        <v>0</v>
      </c>
      <c r="E2310" s="127">
        <v>0</v>
      </c>
      <c r="F2310" s="127">
        <v>0</v>
      </c>
      <c r="G2310" s="127">
        <v>0</v>
      </c>
      <c r="H2310" s="127">
        <v>0</v>
      </c>
      <c r="I2310" s="127">
        <v>0</v>
      </c>
      <c r="J2310" s="127">
        <v>0</v>
      </c>
      <c r="K2310" s="127">
        <v>0</v>
      </c>
      <c r="L2310" s="127">
        <v>0</v>
      </c>
      <c r="M2310" s="127">
        <v>0</v>
      </c>
      <c r="N2310" s="127">
        <v>0</v>
      </c>
      <c r="O2310" s="127">
        <v>0</v>
      </c>
      <c r="P2310" s="127">
        <v>0</v>
      </c>
      <c r="Q2310" s="127">
        <v>0</v>
      </c>
      <c r="R2310" s="127">
        <v>0</v>
      </c>
      <c r="S2310" s="127">
        <v>0</v>
      </c>
      <c r="T2310" s="127">
        <v>0</v>
      </c>
      <c r="U2310" s="127">
        <v>0</v>
      </c>
      <c r="V2310" s="127">
        <v>0</v>
      </c>
      <c r="W2310" s="127">
        <v>0</v>
      </c>
      <c r="X2310" s="127">
        <v>0</v>
      </c>
      <c r="Y2310" s="127">
        <v>0</v>
      </c>
      <c r="Z2310" s="127">
        <v>0</v>
      </c>
      <c r="AA2310" s="127">
        <v>0</v>
      </c>
      <c r="AB2310" s="127">
        <v>0</v>
      </c>
      <c r="AC2310" s="127">
        <v>0</v>
      </c>
      <c r="AD2310" s="127">
        <v>0</v>
      </c>
      <c r="AE2310" s="127">
        <v>0</v>
      </c>
      <c r="AF2310" s="127">
        <v>0</v>
      </c>
      <c r="AG2310" s="127">
        <v>0</v>
      </c>
      <c r="AH2310" s="127">
        <v>0</v>
      </c>
    </row>
    <row r="2311" spans="1:34" x14ac:dyDescent="0.35">
      <c r="A2311" s="127" t="s">
        <v>3077</v>
      </c>
      <c r="B2311" s="127" t="s">
        <v>964</v>
      </c>
      <c r="C2311" s="127">
        <v>0</v>
      </c>
      <c r="D2311" s="127">
        <v>0</v>
      </c>
      <c r="E2311" s="127">
        <v>0</v>
      </c>
      <c r="F2311" s="127">
        <v>0</v>
      </c>
      <c r="G2311" s="127">
        <v>0</v>
      </c>
      <c r="H2311" s="127">
        <v>0</v>
      </c>
      <c r="I2311" s="127">
        <v>0</v>
      </c>
      <c r="J2311" s="127">
        <v>0</v>
      </c>
      <c r="K2311" s="127">
        <v>0</v>
      </c>
      <c r="L2311" s="127">
        <v>0</v>
      </c>
      <c r="M2311" s="127">
        <v>0</v>
      </c>
      <c r="N2311" s="127">
        <v>0</v>
      </c>
      <c r="O2311" s="127">
        <v>0</v>
      </c>
      <c r="P2311" s="127">
        <v>0</v>
      </c>
      <c r="Q2311" s="127">
        <v>0</v>
      </c>
      <c r="R2311" s="127">
        <v>0</v>
      </c>
      <c r="S2311" s="127">
        <v>0</v>
      </c>
      <c r="T2311" s="127">
        <v>0</v>
      </c>
      <c r="U2311" s="127">
        <v>0</v>
      </c>
      <c r="V2311" s="127">
        <v>0</v>
      </c>
      <c r="W2311" s="127">
        <v>0</v>
      </c>
      <c r="X2311" s="127">
        <v>0</v>
      </c>
      <c r="Y2311" s="127">
        <v>0</v>
      </c>
      <c r="Z2311" s="127">
        <v>0</v>
      </c>
      <c r="AA2311" s="127">
        <v>0</v>
      </c>
      <c r="AB2311" s="127">
        <v>0</v>
      </c>
      <c r="AC2311" s="127">
        <v>0</v>
      </c>
      <c r="AD2311" s="127">
        <v>0</v>
      </c>
      <c r="AE2311" s="127">
        <v>0</v>
      </c>
      <c r="AF2311" s="127">
        <v>0</v>
      </c>
      <c r="AG2311" s="127">
        <v>0</v>
      </c>
      <c r="AH2311" s="127">
        <v>0</v>
      </c>
    </row>
    <row r="2312" spans="1:34" x14ac:dyDescent="0.35">
      <c r="A2312" s="127" t="s">
        <v>3078</v>
      </c>
      <c r="B2312" s="127" t="s">
        <v>964</v>
      </c>
      <c r="C2312" s="127">
        <v>0</v>
      </c>
      <c r="D2312" s="127">
        <v>0</v>
      </c>
      <c r="E2312" s="127">
        <v>0</v>
      </c>
      <c r="F2312" s="127">
        <v>0</v>
      </c>
      <c r="G2312" s="127">
        <v>0</v>
      </c>
      <c r="H2312" s="127">
        <v>0</v>
      </c>
      <c r="I2312" s="127">
        <v>0</v>
      </c>
      <c r="J2312" s="127">
        <v>0</v>
      </c>
      <c r="K2312" s="127">
        <v>0</v>
      </c>
      <c r="L2312" s="127">
        <v>0</v>
      </c>
      <c r="M2312" s="127">
        <v>0</v>
      </c>
      <c r="N2312" s="127">
        <v>0</v>
      </c>
      <c r="O2312" s="127">
        <v>0</v>
      </c>
      <c r="P2312" s="127">
        <v>0</v>
      </c>
      <c r="Q2312" s="127">
        <v>0</v>
      </c>
      <c r="R2312" s="127">
        <v>0</v>
      </c>
      <c r="S2312" s="127">
        <v>0</v>
      </c>
      <c r="T2312" s="127">
        <v>0</v>
      </c>
      <c r="U2312" s="127">
        <v>0</v>
      </c>
      <c r="V2312" s="127">
        <v>0</v>
      </c>
      <c r="W2312" s="127">
        <v>0</v>
      </c>
      <c r="X2312" s="127">
        <v>0</v>
      </c>
      <c r="Y2312" s="127">
        <v>0</v>
      </c>
      <c r="Z2312" s="127">
        <v>0</v>
      </c>
      <c r="AA2312" s="127">
        <v>0</v>
      </c>
      <c r="AB2312" s="127">
        <v>0</v>
      </c>
      <c r="AC2312" s="127">
        <v>0</v>
      </c>
      <c r="AD2312" s="127">
        <v>0</v>
      </c>
      <c r="AE2312" s="127">
        <v>0</v>
      </c>
      <c r="AF2312" s="127">
        <v>0</v>
      </c>
      <c r="AG2312" s="127">
        <v>0</v>
      </c>
      <c r="AH2312" s="127">
        <v>0</v>
      </c>
    </row>
    <row r="2313" spans="1:34" x14ac:dyDescent="0.35">
      <c r="A2313" s="127" t="s">
        <v>3079</v>
      </c>
      <c r="B2313" s="127" t="s">
        <v>964</v>
      </c>
      <c r="C2313" s="127">
        <v>0</v>
      </c>
      <c r="D2313" s="127">
        <v>0</v>
      </c>
      <c r="E2313" s="127">
        <v>0</v>
      </c>
      <c r="F2313" s="127">
        <v>0</v>
      </c>
      <c r="G2313" s="127">
        <v>0</v>
      </c>
      <c r="H2313" s="127">
        <v>0</v>
      </c>
      <c r="I2313" s="127">
        <v>0</v>
      </c>
      <c r="J2313" s="127">
        <v>0</v>
      </c>
      <c r="K2313" s="127">
        <v>0</v>
      </c>
      <c r="L2313" s="127">
        <v>0</v>
      </c>
      <c r="M2313" s="127">
        <v>0</v>
      </c>
      <c r="N2313" s="127">
        <v>0</v>
      </c>
      <c r="O2313" s="127">
        <v>0</v>
      </c>
      <c r="P2313" s="127">
        <v>0</v>
      </c>
      <c r="Q2313" s="127">
        <v>0</v>
      </c>
      <c r="R2313" s="127">
        <v>0</v>
      </c>
      <c r="S2313" s="127">
        <v>0</v>
      </c>
      <c r="T2313" s="127">
        <v>0</v>
      </c>
      <c r="U2313" s="127">
        <v>0</v>
      </c>
      <c r="V2313" s="127">
        <v>0</v>
      </c>
      <c r="W2313" s="127">
        <v>0</v>
      </c>
      <c r="X2313" s="127">
        <v>0</v>
      </c>
      <c r="Y2313" s="127">
        <v>0</v>
      </c>
      <c r="Z2313" s="127">
        <v>0</v>
      </c>
      <c r="AA2313" s="127">
        <v>0</v>
      </c>
      <c r="AB2313" s="127">
        <v>0</v>
      </c>
      <c r="AC2313" s="127">
        <v>0</v>
      </c>
      <c r="AD2313" s="127">
        <v>0</v>
      </c>
      <c r="AE2313" s="127">
        <v>0</v>
      </c>
      <c r="AF2313" s="127">
        <v>0</v>
      </c>
      <c r="AG2313" s="127">
        <v>0</v>
      </c>
      <c r="AH2313" s="127">
        <v>0</v>
      </c>
    </row>
    <row r="2314" spans="1:34" x14ac:dyDescent="0.35">
      <c r="A2314" s="127" t="s">
        <v>3080</v>
      </c>
      <c r="B2314" s="127" t="s">
        <v>964</v>
      </c>
      <c r="C2314" s="127">
        <v>0</v>
      </c>
      <c r="D2314" s="127">
        <v>0</v>
      </c>
      <c r="E2314" s="127">
        <v>0</v>
      </c>
      <c r="F2314" s="127">
        <v>0</v>
      </c>
      <c r="G2314" s="127">
        <v>0</v>
      </c>
      <c r="H2314" s="127">
        <v>0</v>
      </c>
      <c r="I2314" s="127">
        <v>0</v>
      </c>
      <c r="J2314" s="127">
        <v>0</v>
      </c>
      <c r="K2314" s="127">
        <v>0</v>
      </c>
      <c r="L2314" s="127">
        <v>0</v>
      </c>
      <c r="M2314" s="127">
        <v>0</v>
      </c>
      <c r="N2314" s="127">
        <v>0</v>
      </c>
      <c r="O2314" s="127">
        <v>0</v>
      </c>
      <c r="P2314" s="127">
        <v>0</v>
      </c>
      <c r="Q2314" s="127">
        <v>0</v>
      </c>
      <c r="R2314" s="127">
        <v>0</v>
      </c>
      <c r="S2314" s="127">
        <v>0</v>
      </c>
      <c r="T2314" s="127">
        <v>0</v>
      </c>
      <c r="U2314" s="127">
        <v>0</v>
      </c>
      <c r="V2314" s="127">
        <v>0</v>
      </c>
      <c r="W2314" s="127">
        <v>0</v>
      </c>
      <c r="X2314" s="127">
        <v>0</v>
      </c>
      <c r="Y2314" s="127">
        <v>0</v>
      </c>
      <c r="Z2314" s="127">
        <v>0</v>
      </c>
      <c r="AA2314" s="127">
        <v>0</v>
      </c>
      <c r="AB2314" s="127">
        <v>0</v>
      </c>
      <c r="AC2314" s="127">
        <v>0</v>
      </c>
      <c r="AD2314" s="127">
        <v>0</v>
      </c>
      <c r="AE2314" s="127">
        <v>0</v>
      </c>
      <c r="AF2314" s="127">
        <v>0</v>
      </c>
      <c r="AG2314" s="127">
        <v>0</v>
      </c>
      <c r="AH2314" s="127">
        <v>0</v>
      </c>
    </row>
    <row r="2315" spans="1:34" x14ac:dyDescent="0.35">
      <c r="A2315" s="127" t="s">
        <v>3081</v>
      </c>
      <c r="B2315" s="127" t="s">
        <v>964</v>
      </c>
      <c r="C2315" s="127">
        <v>255654</v>
      </c>
      <c r="D2315" s="127">
        <v>206469</v>
      </c>
      <c r="E2315" s="127">
        <v>254876</v>
      </c>
      <c r="F2315" s="127">
        <v>287825</v>
      </c>
      <c r="G2315" s="127">
        <v>317648</v>
      </c>
      <c r="H2315" s="127">
        <v>342875</v>
      </c>
      <c r="I2315" s="127">
        <v>365248</v>
      </c>
      <c r="J2315" s="127">
        <v>385647</v>
      </c>
      <c r="K2315" s="127">
        <v>402466</v>
      </c>
      <c r="L2315" s="127">
        <v>426180</v>
      </c>
      <c r="M2315" s="127">
        <v>448534</v>
      </c>
      <c r="N2315" s="127">
        <v>468444</v>
      </c>
      <c r="O2315" s="127">
        <v>487831</v>
      </c>
      <c r="P2315" s="127">
        <v>507136</v>
      </c>
      <c r="Q2315" s="127">
        <v>526379</v>
      </c>
      <c r="R2315" s="127">
        <v>545754</v>
      </c>
      <c r="S2315" s="127">
        <v>564105</v>
      </c>
      <c r="T2315" s="127">
        <v>583070</v>
      </c>
      <c r="U2315" s="127">
        <v>601743</v>
      </c>
      <c r="V2315" s="127">
        <v>624815</v>
      </c>
      <c r="W2315" s="127">
        <v>648469</v>
      </c>
      <c r="X2315" s="127">
        <v>672151</v>
      </c>
      <c r="Y2315" s="127">
        <v>696492</v>
      </c>
      <c r="Z2315" s="127">
        <v>721547</v>
      </c>
      <c r="AA2315" s="127">
        <v>745432</v>
      </c>
      <c r="AB2315" s="127">
        <v>770214</v>
      </c>
      <c r="AC2315" s="127">
        <v>795471</v>
      </c>
      <c r="AD2315" s="127">
        <v>821071</v>
      </c>
      <c r="AE2315" s="127">
        <v>847143</v>
      </c>
      <c r="AF2315" s="127">
        <v>874051</v>
      </c>
      <c r="AG2315" s="127">
        <v>901724</v>
      </c>
      <c r="AH2315" s="127">
        <v>930225</v>
      </c>
    </row>
    <row r="2316" spans="1:34" x14ac:dyDescent="0.35">
      <c r="A2316" s="127" t="s">
        <v>3082</v>
      </c>
      <c r="B2316" s="127" t="s">
        <v>964</v>
      </c>
      <c r="C2316" s="127">
        <v>0</v>
      </c>
      <c r="D2316" s="127">
        <v>0</v>
      </c>
      <c r="E2316" s="127">
        <v>0</v>
      </c>
      <c r="F2316" s="127">
        <v>0</v>
      </c>
      <c r="G2316" s="127">
        <v>0</v>
      </c>
      <c r="H2316" s="127">
        <v>0</v>
      </c>
      <c r="I2316" s="127">
        <v>0</v>
      </c>
      <c r="J2316" s="127">
        <v>0</v>
      </c>
      <c r="K2316" s="127">
        <v>0</v>
      </c>
      <c r="L2316" s="127">
        <v>0</v>
      </c>
      <c r="M2316" s="127">
        <v>0</v>
      </c>
      <c r="N2316" s="127">
        <v>0</v>
      </c>
      <c r="O2316" s="127">
        <v>0</v>
      </c>
      <c r="P2316" s="127">
        <v>0</v>
      </c>
      <c r="Q2316" s="127">
        <v>0</v>
      </c>
      <c r="R2316" s="127">
        <v>0</v>
      </c>
      <c r="S2316" s="127">
        <v>0</v>
      </c>
      <c r="T2316" s="127">
        <v>0</v>
      </c>
      <c r="U2316" s="127">
        <v>0</v>
      </c>
      <c r="V2316" s="127">
        <v>0</v>
      </c>
      <c r="W2316" s="127">
        <v>0</v>
      </c>
      <c r="X2316" s="127">
        <v>0</v>
      </c>
      <c r="Y2316" s="127">
        <v>0</v>
      </c>
      <c r="Z2316" s="127">
        <v>0</v>
      </c>
      <c r="AA2316" s="127">
        <v>0</v>
      </c>
      <c r="AB2316" s="127">
        <v>0</v>
      </c>
      <c r="AC2316" s="127">
        <v>0</v>
      </c>
      <c r="AD2316" s="127">
        <v>0</v>
      </c>
      <c r="AE2316" s="127">
        <v>0</v>
      </c>
      <c r="AF2316" s="127">
        <v>0</v>
      </c>
      <c r="AG2316" s="127">
        <v>0</v>
      </c>
      <c r="AH2316" s="127">
        <v>0</v>
      </c>
    </row>
    <row r="2317" spans="1:34" x14ac:dyDescent="0.35">
      <c r="A2317" s="127" t="s">
        <v>3083</v>
      </c>
      <c r="B2317" s="127" t="s">
        <v>964</v>
      </c>
      <c r="C2317" s="127">
        <v>0</v>
      </c>
      <c r="D2317" s="127">
        <v>0</v>
      </c>
      <c r="E2317" s="127">
        <v>0</v>
      </c>
      <c r="F2317" s="127">
        <v>0</v>
      </c>
      <c r="G2317" s="127">
        <v>0</v>
      </c>
      <c r="H2317" s="127">
        <v>0</v>
      </c>
      <c r="I2317" s="127">
        <v>0</v>
      </c>
      <c r="J2317" s="127">
        <v>0</v>
      </c>
      <c r="K2317" s="127">
        <v>0</v>
      </c>
      <c r="L2317" s="127">
        <v>0</v>
      </c>
      <c r="M2317" s="127">
        <v>0</v>
      </c>
      <c r="N2317" s="127">
        <v>0</v>
      </c>
      <c r="O2317" s="127">
        <v>0</v>
      </c>
      <c r="P2317" s="127">
        <v>0</v>
      </c>
      <c r="Q2317" s="127">
        <v>0</v>
      </c>
      <c r="R2317" s="127">
        <v>0</v>
      </c>
      <c r="S2317" s="127">
        <v>0</v>
      </c>
      <c r="T2317" s="127">
        <v>0</v>
      </c>
      <c r="U2317" s="127">
        <v>0</v>
      </c>
      <c r="V2317" s="127">
        <v>0</v>
      </c>
      <c r="W2317" s="127">
        <v>0</v>
      </c>
      <c r="X2317" s="127">
        <v>0</v>
      </c>
      <c r="Y2317" s="127">
        <v>0</v>
      </c>
      <c r="Z2317" s="127">
        <v>0</v>
      </c>
      <c r="AA2317" s="127">
        <v>0</v>
      </c>
      <c r="AB2317" s="127">
        <v>0</v>
      </c>
      <c r="AC2317" s="127">
        <v>0</v>
      </c>
      <c r="AD2317" s="127">
        <v>0</v>
      </c>
      <c r="AE2317" s="127">
        <v>0</v>
      </c>
      <c r="AF2317" s="127">
        <v>0</v>
      </c>
      <c r="AG2317" s="127">
        <v>0</v>
      </c>
      <c r="AH2317" s="127">
        <v>0</v>
      </c>
    </row>
    <row r="2318" spans="1:34" x14ac:dyDescent="0.35">
      <c r="A2318" s="127" t="s">
        <v>3084</v>
      </c>
      <c r="B2318" s="127" t="s">
        <v>964</v>
      </c>
      <c r="C2318" s="127">
        <v>0</v>
      </c>
      <c r="D2318" s="127">
        <v>0</v>
      </c>
      <c r="E2318" s="127">
        <v>0</v>
      </c>
      <c r="F2318" s="127">
        <v>0</v>
      </c>
      <c r="G2318" s="127">
        <v>0</v>
      </c>
      <c r="H2318" s="127">
        <v>0</v>
      </c>
      <c r="I2318" s="127">
        <v>0</v>
      </c>
      <c r="J2318" s="127">
        <v>0</v>
      </c>
      <c r="K2318" s="127">
        <v>0</v>
      </c>
      <c r="L2318" s="127">
        <v>0</v>
      </c>
      <c r="M2318" s="127">
        <v>0</v>
      </c>
      <c r="N2318" s="127">
        <v>0</v>
      </c>
      <c r="O2318" s="127">
        <v>0</v>
      </c>
      <c r="P2318" s="127">
        <v>0</v>
      </c>
      <c r="Q2318" s="127">
        <v>0</v>
      </c>
      <c r="R2318" s="127">
        <v>0</v>
      </c>
      <c r="S2318" s="127">
        <v>0</v>
      </c>
      <c r="T2318" s="127">
        <v>0</v>
      </c>
      <c r="U2318" s="127">
        <v>0</v>
      </c>
      <c r="V2318" s="127">
        <v>0</v>
      </c>
      <c r="W2318" s="127">
        <v>0</v>
      </c>
      <c r="X2318" s="127">
        <v>0</v>
      </c>
      <c r="Y2318" s="127">
        <v>0</v>
      </c>
      <c r="Z2318" s="127">
        <v>0</v>
      </c>
      <c r="AA2318" s="127">
        <v>0</v>
      </c>
      <c r="AB2318" s="127">
        <v>0</v>
      </c>
      <c r="AC2318" s="127">
        <v>0</v>
      </c>
      <c r="AD2318" s="127">
        <v>0</v>
      </c>
      <c r="AE2318" s="127">
        <v>0</v>
      </c>
      <c r="AF2318" s="127">
        <v>0</v>
      </c>
      <c r="AG2318" s="127">
        <v>0</v>
      </c>
      <c r="AH2318" s="127">
        <v>0</v>
      </c>
    </row>
    <row r="2319" spans="1:34" x14ac:dyDescent="0.35">
      <c r="A2319" s="127" t="s">
        <v>3085</v>
      </c>
      <c r="B2319" s="127" t="s">
        <v>964</v>
      </c>
      <c r="C2319" s="127">
        <v>0</v>
      </c>
      <c r="D2319" s="127">
        <v>0</v>
      </c>
      <c r="E2319" s="127">
        <v>0</v>
      </c>
      <c r="F2319" s="127">
        <v>0</v>
      </c>
      <c r="G2319" s="127">
        <v>0</v>
      </c>
      <c r="H2319" s="127">
        <v>0</v>
      </c>
      <c r="I2319" s="127">
        <v>0</v>
      </c>
      <c r="J2319" s="127">
        <v>0</v>
      </c>
      <c r="K2319" s="127">
        <v>0</v>
      </c>
      <c r="L2319" s="127">
        <v>0</v>
      </c>
      <c r="M2319" s="127">
        <v>0</v>
      </c>
      <c r="N2319" s="127">
        <v>0</v>
      </c>
      <c r="O2319" s="127">
        <v>0</v>
      </c>
      <c r="P2319" s="127">
        <v>0</v>
      </c>
      <c r="Q2319" s="127">
        <v>0</v>
      </c>
      <c r="R2319" s="127">
        <v>0</v>
      </c>
      <c r="S2319" s="127">
        <v>0</v>
      </c>
      <c r="T2319" s="127">
        <v>0</v>
      </c>
      <c r="U2319" s="127">
        <v>0</v>
      </c>
      <c r="V2319" s="127">
        <v>0</v>
      </c>
      <c r="W2319" s="127">
        <v>0</v>
      </c>
      <c r="X2319" s="127">
        <v>0</v>
      </c>
      <c r="Y2319" s="127">
        <v>0</v>
      </c>
      <c r="Z2319" s="127">
        <v>0</v>
      </c>
      <c r="AA2319" s="127">
        <v>0</v>
      </c>
      <c r="AB2319" s="127">
        <v>0</v>
      </c>
      <c r="AC2319" s="127">
        <v>0</v>
      </c>
      <c r="AD2319" s="127">
        <v>0</v>
      </c>
      <c r="AE2319" s="127">
        <v>0</v>
      </c>
      <c r="AF2319" s="127">
        <v>0</v>
      </c>
      <c r="AG2319" s="127">
        <v>0</v>
      </c>
      <c r="AH2319" s="127">
        <v>0</v>
      </c>
    </row>
    <row r="2320" spans="1:34" x14ac:dyDescent="0.35">
      <c r="A2320" s="127" t="s">
        <v>3086</v>
      </c>
      <c r="B2320" s="127" t="s">
        <v>964</v>
      </c>
      <c r="C2320" s="127">
        <v>0</v>
      </c>
      <c r="D2320" s="127">
        <v>0</v>
      </c>
      <c r="E2320" s="127">
        <v>0</v>
      </c>
      <c r="F2320" s="127">
        <v>0</v>
      </c>
      <c r="G2320" s="127">
        <v>0</v>
      </c>
      <c r="H2320" s="127">
        <v>0</v>
      </c>
      <c r="I2320" s="127">
        <v>0</v>
      </c>
      <c r="J2320" s="127">
        <v>0</v>
      </c>
      <c r="K2320" s="127">
        <v>0</v>
      </c>
      <c r="L2320" s="127">
        <v>0</v>
      </c>
      <c r="M2320" s="127">
        <v>0</v>
      </c>
      <c r="N2320" s="127">
        <v>0</v>
      </c>
      <c r="O2320" s="127">
        <v>0</v>
      </c>
      <c r="P2320" s="127">
        <v>0</v>
      </c>
      <c r="Q2320" s="127">
        <v>0</v>
      </c>
      <c r="R2320" s="127">
        <v>0</v>
      </c>
      <c r="S2320" s="127">
        <v>0</v>
      </c>
      <c r="T2320" s="127">
        <v>0</v>
      </c>
      <c r="U2320" s="127">
        <v>0</v>
      </c>
      <c r="V2320" s="127">
        <v>0</v>
      </c>
      <c r="W2320" s="127">
        <v>0</v>
      </c>
      <c r="X2320" s="127">
        <v>0</v>
      </c>
      <c r="Y2320" s="127">
        <v>0</v>
      </c>
      <c r="Z2320" s="127">
        <v>0</v>
      </c>
      <c r="AA2320" s="127">
        <v>0</v>
      </c>
      <c r="AB2320" s="127">
        <v>0</v>
      </c>
      <c r="AC2320" s="127">
        <v>0</v>
      </c>
      <c r="AD2320" s="127">
        <v>0</v>
      </c>
      <c r="AE2320" s="127">
        <v>0</v>
      </c>
      <c r="AF2320" s="127">
        <v>0</v>
      </c>
      <c r="AG2320" s="127">
        <v>0</v>
      </c>
      <c r="AH2320" s="127">
        <v>0</v>
      </c>
    </row>
    <row r="2321" spans="1:34" x14ac:dyDescent="0.35">
      <c r="A2321" s="127" t="s">
        <v>3087</v>
      </c>
      <c r="B2321" s="127" t="s">
        <v>964</v>
      </c>
      <c r="C2321" s="127">
        <v>0</v>
      </c>
      <c r="D2321" s="127">
        <v>0</v>
      </c>
      <c r="E2321" s="127">
        <v>0</v>
      </c>
      <c r="F2321" s="127">
        <v>0</v>
      </c>
      <c r="G2321" s="127">
        <v>0</v>
      </c>
      <c r="H2321" s="127">
        <v>0</v>
      </c>
      <c r="I2321" s="127">
        <v>0</v>
      </c>
      <c r="J2321" s="127">
        <v>0</v>
      </c>
      <c r="K2321" s="127">
        <v>0</v>
      </c>
      <c r="L2321" s="127">
        <v>0</v>
      </c>
      <c r="M2321" s="127">
        <v>0</v>
      </c>
      <c r="N2321" s="127">
        <v>0</v>
      </c>
      <c r="O2321" s="127">
        <v>0</v>
      </c>
      <c r="P2321" s="127">
        <v>0</v>
      </c>
      <c r="Q2321" s="127">
        <v>0</v>
      </c>
      <c r="R2321" s="127">
        <v>0</v>
      </c>
      <c r="S2321" s="127">
        <v>0</v>
      </c>
      <c r="T2321" s="127">
        <v>0</v>
      </c>
      <c r="U2321" s="127">
        <v>0</v>
      </c>
      <c r="V2321" s="127">
        <v>0</v>
      </c>
      <c r="W2321" s="127">
        <v>0</v>
      </c>
      <c r="X2321" s="127">
        <v>0</v>
      </c>
      <c r="Y2321" s="127">
        <v>0</v>
      </c>
      <c r="Z2321" s="127">
        <v>0</v>
      </c>
      <c r="AA2321" s="127">
        <v>0</v>
      </c>
      <c r="AB2321" s="127">
        <v>0</v>
      </c>
      <c r="AC2321" s="127">
        <v>0</v>
      </c>
      <c r="AD2321" s="127">
        <v>0</v>
      </c>
      <c r="AE2321" s="127">
        <v>0</v>
      </c>
      <c r="AF2321" s="127">
        <v>0</v>
      </c>
      <c r="AG2321" s="127">
        <v>0</v>
      </c>
      <c r="AH2321" s="127">
        <v>0</v>
      </c>
    </row>
    <row r="2322" spans="1:34" x14ac:dyDescent="0.35">
      <c r="A2322" s="127" t="s">
        <v>3088</v>
      </c>
      <c r="B2322" s="127" t="s">
        <v>964</v>
      </c>
      <c r="C2322" s="127">
        <v>0</v>
      </c>
      <c r="D2322" s="127">
        <v>0</v>
      </c>
      <c r="E2322" s="127">
        <v>0</v>
      </c>
      <c r="F2322" s="127">
        <v>0</v>
      </c>
      <c r="G2322" s="127">
        <v>0</v>
      </c>
      <c r="H2322" s="127">
        <v>0</v>
      </c>
      <c r="I2322" s="127">
        <v>0</v>
      </c>
      <c r="J2322" s="127">
        <v>0</v>
      </c>
      <c r="K2322" s="127">
        <v>0</v>
      </c>
      <c r="L2322" s="127">
        <v>0</v>
      </c>
      <c r="M2322" s="127">
        <v>0</v>
      </c>
      <c r="N2322" s="127">
        <v>0</v>
      </c>
      <c r="O2322" s="127">
        <v>0</v>
      </c>
      <c r="P2322" s="127">
        <v>0</v>
      </c>
      <c r="Q2322" s="127">
        <v>0</v>
      </c>
      <c r="R2322" s="127">
        <v>0</v>
      </c>
      <c r="S2322" s="127">
        <v>0</v>
      </c>
      <c r="T2322" s="127">
        <v>0</v>
      </c>
      <c r="U2322" s="127">
        <v>0</v>
      </c>
      <c r="V2322" s="127">
        <v>0</v>
      </c>
      <c r="W2322" s="127">
        <v>0</v>
      </c>
      <c r="X2322" s="127">
        <v>0</v>
      </c>
      <c r="Y2322" s="127">
        <v>0</v>
      </c>
      <c r="Z2322" s="127">
        <v>0</v>
      </c>
      <c r="AA2322" s="127">
        <v>0</v>
      </c>
      <c r="AB2322" s="127">
        <v>0</v>
      </c>
      <c r="AC2322" s="127">
        <v>0</v>
      </c>
      <c r="AD2322" s="127">
        <v>0</v>
      </c>
      <c r="AE2322" s="127">
        <v>0</v>
      </c>
      <c r="AF2322" s="127">
        <v>0</v>
      </c>
      <c r="AG2322" s="127">
        <v>0</v>
      </c>
      <c r="AH2322" s="127">
        <v>0</v>
      </c>
    </row>
    <row r="2323" spans="1:34" x14ac:dyDescent="0.35">
      <c r="A2323" s="127" t="s">
        <v>3089</v>
      </c>
      <c r="B2323" s="127" t="s">
        <v>964</v>
      </c>
      <c r="C2323" s="127">
        <v>0</v>
      </c>
      <c r="D2323" s="127">
        <v>0</v>
      </c>
      <c r="E2323" s="127">
        <v>0</v>
      </c>
      <c r="F2323" s="127">
        <v>0</v>
      </c>
      <c r="G2323" s="127">
        <v>0</v>
      </c>
      <c r="H2323" s="127">
        <v>0</v>
      </c>
      <c r="I2323" s="127">
        <v>0</v>
      </c>
      <c r="J2323" s="127">
        <v>0</v>
      </c>
      <c r="K2323" s="127">
        <v>0</v>
      </c>
      <c r="L2323" s="127">
        <v>0</v>
      </c>
      <c r="M2323" s="127">
        <v>0</v>
      </c>
      <c r="N2323" s="127">
        <v>0</v>
      </c>
      <c r="O2323" s="127">
        <v>0</v>
      </c>
      <c r="P2323" s="127">
        <v>0</v>
      </c>
      <c r="Q2323" s="127">
        <v>0</v>
      </c>
      <c r="R2323" s="127">
        <v>0</v>
      </c>
      <c r="S2323" s="127">
        <v>0</v>
      </c>
      <c r="T2323" s="127">
        <v>0</v>
      </c>
      <c r="U2323" s="127">
        <v>0</v>
      </c>
      <c r="V2323" s="127">
        <v>0</v>
      </c>
      <c r="W2323" s="127">
        <v>0</v>
      </c>
      <c r="X2323" s="127">
        <v>0</v>
      </c>
      <c r="Y2323" s="127">
        <v>0</v>
      </c>
      <c r="Z2323" s="127">
        <v>0</v>
      </c>
      <c r="AA2323" s="127">
        <v>0</v>
      </c>
      <c r="AB2323" s="127">
        <v>0</v>
      </c>
      <c r="AC2323" s="127">
        <v>0</v>
      </c>
      <c r="AD2323" s="127">
        <v>0</v>
      </c>
      <c r="AE2323" s="127">
        <v>0</v>
      </c>
      <c r="AF2323" s="127">
        <v>0</v>
      </c>
      <c r="AG2323" s="127">
        <v>0</v>
      </c>
      <c r="AH2323" s="127">
        <v>0</v>
      </c>
    </row>
    <row r="2324" spans="1:34" x14ac:dyDescent="0.35">
      <c r="A2324" s="127" t="s">
        <v>3090</v>
      </c>
      <c r="B2324" s="127" t="s">
        <v>964</v>
      </c>
      <c r="C2324" s="127">
        <v>0</v>
      </c>
      <c r="D2324" s="127">
        <v>0</v>
      </c>
      <c r="E2324" s="127">
        <v>0</v>
      </c>
      <c r="F2324" s="127">
        <v>0</v>
      </c>
      <c r="G2324" s="127">
        <v>0</v>
      </c>
      <c r="H2324" s="127">
        <v>0</v>
      </c>
      <c r="I2324" s="127">
        <v>0</v>
      </c>
      <c r="J2324" s="127">
        <v>0</v>
      </c>
      <c r="K2324" s="127">
        <v>0</v>
      </c>
      <c r="L2324" s="127">
        <v>0</v>
      </c>
      <c r="M2324" s="127">
        <v>0</v>
      </c>
      <c r="N2324" s="127">
        <v>0</v>
      </c>
      <c r="O2324" s="127">
        <v>0</v>
      </c>
      <c r="P2324" s="127">
        <v>0</v>
      </c>
      <c r="Q2324" s="127">
        <v>0</v>
      </c>
      <c r="R2324" s="127">
        <v>0</v>
      </c>
      <c r="S2324" s="127">
        <v>0</v>
      </c>
      <c r="T2324" s="127">
        <v>0</v>
      </c>
      <c r="U2324" s="127">
        <v>0</v>
      </c>
      <c r="V2324" s="127">
        <v>0</v>
      </c>
      <c r="W2324" s="127">
        <v>0</v>
      </c>
      <c r="X2324" s="127">
        <v>0</v>
      </c>
      <c r="Y2324" s="127">
        <v>0</v>
      </c>
      <c r="Z2324" s="127">
        <v>0</v>
      </c>
      <c r="AA2324" s="127">
        <v>0</v>
      </c>
      <c r="AB2324" s="127">
        <v>0</v>
      </c>
      <c r="AC2324" s="127">
        <v>0</v>
      </c>
      <c r="AD2324" s="127">
        <v>0</v>
      </c>
      <c r="AE2324" s="127">
        <v>0</v>
      </c>
      <c r="AF2324" s="127">
        <v>0</v>
      </c>
      <c r="AG2324" s="127">
        <v>0</v>
      </c>
      <c r="AH2324" s="127">
        <v>0</v>
      </c>
    </row>
    <row r="2325" spans="1:34" x14ac:dyDescent="0.35">
      <c r="A2325" s="127" t="s">
        <v>3091</v>
      </c>
      <c r="B2325" s="127" t="s">
        <v>964</v>
      </c>
      <c r="C2325" s="128">
        <v>80882400</v>
      </c>
      <c r="D2325" s="128">
        <v>66143300</v>
      </c>
      <c r="E2325" s="128">
        <v>82887100</v>
      </c>
      <c r="F2325" s="128">
        <v>94962900</v>
      </c>
      <c r="G2325" s="128">
        <v>106249000</v>
      </c>
      <c r="H2325" s="128">
        <v>116106000</v>
      </c>
      <c r="I2325" s="128">
        <v>125214000</v>
      </c>
      <c r="J2325" s="128">
        <v>133757000</v>
      </c>
      <c r="K2325" s="128">
        <v>141894000</v>
      </c>
      <c r="L2325" s="128">
        <v>151706000</v>
      </c>
      <c r="M2325" s="128">
        <v>161242000</v>
      </c>
      <c r="N2325" s="128">
        <v>170730000</v>
      </c>
      <c r="O2325" s="128">
        <v>180115000</v>
      </c>
      <c r="P2325" s="128">
        <v>189429000</v>
      </c>
      <c r="Q2325" s="128">
        <v>199647000</v>
      </c>
      <c r="R2325" s="128">
        <v>209800000</v>
      </c>
      <c r="S2325" s="128">
        <v>219961000</v>
      </c>
      <c r="T2325" s="128">
        <v>230023000</v>
      </c>
      <c r="U2325" s="128">
        <v>240065000</v>
      </c>
      <c r="V2325" s="128">
        <v>251460000</v>
      </c>
      <c r="W2325" s="128">
        <v>262702000</v>
      </c>
      <c r="X2325" s="128">
        <v>273820000</v>
      </c>
      <c r="Y2325" s="128">
        <v>284892000</v>
      </c>
      <c r="Z2325" s="128">
        <v>295901000</v>
      </c>
      <c r="AA2325" s="128">
        <v>307330000</v>
      </c>
      <c r="AB2325" s="128">
        <v>318725000</v>
      </c>
      <c r="AC2325" s="128">
        <v>330021000</v>
      </c>
      <c r="AD2325" s="128">
        <v>341351000</v>
      </c>
      <c r="AE2325" s="128">
        <v>352707000</v>
      </c>
      <c r="AF2325" s="128">
        <v>364104000</v>
      </c>
      <c r="AG2325" s="128">
        <v>375499000</v>
      </c>
      <c r="AH2325" s="128">
        <v>386746000</v>
      </c>
    </row>
    <row r="2326" spans="1:34" x14ac:dyDescent="0.35">
      <c r="A2326" s="127" t="s">
        <v>3092</v>
      </c>
      <c r="B2326" s="127" t="s">
        <v>964</v>
      </c>
      <c r="C2326" s="127">
        <v>0</v>
      </c>
      <c r="D2326" s="127">
        <v>0</v>
      </c>
      <c r="E2326" s="127">
        <v>0</v>
      </c>
      <c r="F2326" s="127">
        <v>0</v>
      </c>
      <c r="G2326" s="127">
        <v>0</v>
      </c>
      <c r="H2326" s="127">
        <v>0</v>
      </c>
      <c r="I2326" s="127">
        <v>0</v>
      </c>
      <c r="J2326" s="127">
        <v>0</v>
      </c>
      <c r="K2326" s="127">
        <v>0</v>
      </c>
      <c r="L2326" s="127">
        <v>0</v>
      </c>
      <c r="M2326" s="127">
        <v>0</v>
      </c>
      <c r="N2326" s="127">
        <v>0</v>
      </c>
      <c r="O2326" s="127">
        <v>0</v>
      </c>
      <c r="P2326" s="127">
        <v>0</v>
      </c>
      <c r="Q2326" s="127">
        <v>0</v>
      </c>
      <c r="R2326" s="127">
        <v>0</v>
      </c>
      <c r="S2326" s="127">
        <v>0</v>
      </c>
      <c r="T2326" s="127">
        <v>0</v>
      </c>
      <c r="U2326" s="127">
        <v>0</v>
      </c>
      <c r="V2326" s="127">
        <v>0</v>
      </c>
      <c r="W2326" s="127">
        <v>0</v>
      </c>
      <c r="X2326" s="127">
        <v>0</v>
      </c>
      <c r="Y2326" s="127">
        <v>0</v>
      </c>
      <c r="Z2326" s="127">
        <v>0</v>
      </c>
      <c r="AA2326" s="127">
        <v>0</v>
      </c>
      <c r="AB2326" s="127">
        <v>0</v>
      </c>
      <c r="AC2326" s="127">
        <v>0</v>
      </c>
      <c r="AD2326" s="127">
        <v>0</v>
      </c>
      <c r="AE2326" s="127">
        <v>0</v>
      </c>
      <c r="AF2326" s="127">
        <v>0</v>
      </c>
      <c r="AG2326" s="127">
        <v>0</v>
      </c>
      <c r="AH2326" s="127">
        <v>0</v>
      </c>
    </row>
    <row r="2327" spans="1:34" x14ac:dyDescent="0.35">
      <c r="A2327" s="127" t="s">
        <v>3093</v>
      </c>
      <c r="B2327" s="127" t="s">
        <v>964</v>
      </c>
      <c r="C2327" s="127">
        <v>0</v>
      </c>
      <c r="D2327" s="127">
        <v>0</v>
      </c>
      <c r="E2327" s="127">
        <v>0</v>
      </c>
      <c r="F2327" s="127">
        <v>0</v>
      </c>
      <c r="G2327" s="127">
        <v>0</v>
      </c>
      <c r="H2327" s="127">
        <v>0</v>
      </c>
      <c r="I2327" s="127">
        <v>0</v>
      </c>
      <c r="J2327" s="127">
        <v>0</v>
      </c>
      <c r="K2327" s="127">
        <v>0</v>
      </c>
      <c r="L2327" s="127">
        <v>0</v>
      </c>
      <c r="M2327" s="127">
        <v>0</v>
      </c>
      <c r="N2327" s="127">
        <v>0</v>
      </c>
      <c r="O2327" s="127">
        <v>0</v>
      </c>
      <c r="P2327" s="127">
        <v>0</v>
      </c>
      <c r="Q2327" s="127">
        <v>0</v>
      </c>
      <c r="R2327" s="127">
        <v>0</v>
      </c>
      <c r="S2327" s="127">
        <v>0</v>
      </c>
      <c r="T2327" s="127">
        <v>0</v>
      </c>
      <c r="U2327" s="127">
        <v>0</v>
      </c>
      <c r="V2327" s="127">
        <v>0</v>
      </c>
      <c r="W2327" s="127">
        <v>0</v>
      </c>
      <c r="X2327" s="127">
        <v>0</v>
      </c>
      <c r="Y2327" s="127">
        <v>0</v>
      </c>
      <c r="Z2327" s="127">
        <v>0</v>
      </c>
      <c r="AA2327" s="127">
        <v>0</v>
      </c>
      <c r="AB2327" s="127">
        <v>0</v>
      </c>
      <c r="AC2327" s="127">
        <v>0</v>
      </c>
      <c r="AD2327" s="127">
        <v>0</v>
      </c>
      <c r="AE2327" s="127">
        <v>0</v>
      </c>
      <c r="AF2327" s="127">
        <v>0</v>
      </c>
      <c r="AG2327" s="127">
        <v>0</v>
      </c>
      <c r="AH2327" s="127">
        <v>0</v>
      </c>
    </row>
    <row r="2328" spans="1:34" x14ac:dyDescent="0.35">
      <c r="A2328" s="127" t="s">
        <v>3094</v>
      </c>
      <c r="B2328" s="127" t="s">
        <v>964</v>
      </c>
      <c r="C2328" s="127">
        <v>0</v>
      </c>
      <c r="D2328" s="127">
        <v>0</v>
      </c>
      <c r="E2328" s="127">
        <v>0</v>
      </c>
      <c r="F2328" s="127">
        <v>0</v>
      </c>
      <c r="G2328" s="127">
        <v>0</v>
      </c>
      <c r="H2328" s="127">
        <v>0</v>
      </c>
      <c r="I2328" s="127">
        <v>0</v>
      </c>
      <c r="J2328" s="127">
        <v>0</v>
      </c>
      <c r="K2328" s="127">
        <v>0</v>
      </c>
      <c r="L2328" s="127">
        <v>0</v>
      </c>
      <c r="M2328" s="127">
        <v>0</v>
      </c>
      <c r="N2328" s="127">
        <v>0</v>
      </c>
      <c r="O2328" s="127">
        <v>0</v>
      </c>
      <c r="P2328" s="127">
        <v>0</v>
      </c>
      <c r="Q2328" s="127">
        <v>0</v>
      </c>
      <c r="R2328" s="127">
        <v>0</v>
      </c>
      <c r="S2328" s="127">
        <v>0</v>
      </c>
      <c r="T2328" s="127">
        <v>0</v>
      </c>
      <c r="U2328" s="127">
        <v>0</v>
      </c>
      <c r="V2328" s="127">
        <v>0</v>
      </c>
      <c r="W2328" s="127">
        <v>0</v>
      </c>
      <c r="X2328" s="127">
        <v>0</v>
      </c>
      <c r="Y2328" s="127">
        <v>0</v>
      </c>
      <c r="Z2328" s="127">
        <v>0</v>
      </c>
      <c r="AA2328" s="127">
        <v>0</v>
      </c>
      <c r="AB2328" s="127">
        <v>0</v>
      </c>
      <c r="AC2328" s="127">
        <v>0</v>
      </c>
      <c r="AD2328" s="127">
        <v>0</v>
      </c>
      <c r="AE2328" s="127">
        <v>0</v>
      </c>
      <c r="AF2328" s="127">
        <v>0</v>
      </c>
      <c r="AG2328" s="127">
        <v>0</v>
      </c>
      <c r="AH2328" s="127">
        <v>0</v>
      </c>
    </row>
    <row r="2329" spans="1:34" x14ac:dyDescent="0.35">
      <c r="A2329" s="127" t="s">
        <v>3095</v>
      </c>
      <c r="B2329" s="127" t="s">
        <v>964</v>
      </c>
      <c r="C2329" s="127">
        <v>0</v>
      </c>
      <c r="D2329" s="127">
        <v>0</v>
      </c>
      <c r="E2329" s="127">
        <v>0</v>
      </c>
      <c r="F2329" s="127">
        <v>0</v>
      </c>
      <c r="G2329" s="127">
        <v>0</v>
      </c>
      <c r="H2329" s="127">
        <v>0</v>
      </c>
      <c r="I2329" s="127">
        <v>0</v>
      </c>
      <c r="J2329" s="127">
        <v>0</v>
      </c>
      <c r="K2329" s="127">
        <v>0</v>
      </c>
      <c r="L2329" s="127">
        <v>0</v>
      </c>
      <c r="M2329" s="127">
        <v>0</v>
      </c>
      <c r="N2329" s="127">
        <v>0</v>
      </c>
      <c r="O2329" s="127">
        <v>0</v>
      </c>
      <c r="P2329" s="127">
        <v>0</v>
      </c>
      <c r="Q2329" s="127">
        <v>0</v>
      </c>
      <c r="R2329" s="127">
        <v>0</v>
      </c>
      <c r="S2329" s="127">
        <v>0</v>
      </c>
      <c r="T2329" s="127">
        <v>0</v>
      </c>
      <c r="U2329" s="127">
        <v>0</v>
      </c>
      <c r="V2329" s="127">
        <v>0</v>
      </c>
      <c r="W2329" s="127">
        <v>0</v>
      </c>
      <c r="X2329" s="127">
        <v>0</v>
      </c>
      <c r="Y2329" s="127">
        <v>0</v>
      </c>
      <c r="Z2329" s="127">
        <v>0</v>
      </c>
      <c r="AA2329" s="127">
        <v>0</v>
      </c>
      <c r="AB2329" s="127">
        <v>0</v>
      </c>
      <c r="AC2329" s="127">
        <v>0</v>
      </c>
      <c r="AD2329" s="127">
        <v>0</v>
      </c>
      <c r="AE2329" s="127">
        <v>0</v>
      </c>
      <c r="AF2329" s="127">
        <v>0</v>
      </c>
      <c r="AG2329" s="127">
        <v>0</v>
      </c>
      <c r="AH2329" s="127">
        <v>0</v>
      </c>
    </row>
    <row r="2330" spans="1:34" x14ac:dyDescent="0.35">
      <c r="A2330" s="127" t="s">
        <v>3096</v>
      </c>
      <c r="B2330" s="127" t="s">
        <v>964</v>
      </c>
      <c r="C2330" s="127">
        <v>0</v>
      </c>
      <c r="D2330" s="127">
        <v>0</v>
      </c>
      <c r="E2330" s="127">
        <v>0</v>
      </c>
      <c r="F2330" s="127">
        <v>0</v>
      </c>
      <c r="G2330" s="127">
        <v>0</v>
      </c>
      <c r="H2330" s="127">
        <v>0</v>
      </c>
      <c r="I2330" s="127">
        <v>0</v>
      </c>
      <c r="J2330" s="127">
        <v>0</v>
      </c>
      <c r="K2330" s="127">
        <v>0</v>
      </c>
      <c r="L2330" s="127">
        <v>0</v>
      </c>
      <c r="M2330" s="127">
        <v>0</v>
      </c>
      <c r="N2330" s="127">
        <v>0</v>
      </c>
      <c r="O2330" s="127">
        <v>0</v>
      </c>
      <c r="P2330" s="127">
        <v>0</v>
      </c>
      <c r="Q2330" s="127">
        <v>0</v>
      </c>
      <c r="R2330" s="127">
        <v>0</v>
      </c>
      <c r="S2330" s="127">
        <v>0</v>
      </c>
      <c r="T2330" s="127">
        <v>0</v>
      </c>
      <c r="U2330" s="127">
        <v>0</v>
      </c>
      <c r="V2330" s="127">
        <v>0</v>
      </c>
      <c r="W2330" s="127">
        <v>0</v>
      </c>
      <c r="X2330" s="127">
        <v>0</v>
      </c>
      <c r="Y2330" s="127">
        <v>0</v>
      </c>
      <c r="Z2330" s="127">
        <v>0</v>
      </c>
      <c r="AA2330" s="127">
        <v>0</v>
      </c>
      <c r="AB2330" s="127">
        <v>0</v>
      </c>
      <c r="AC2330" s="127">
        <v>0</v>
      </c>
      <c r="AD2330" s="127">
        <v>0</v>
      </c>
      <c r="AE2330" s="127">
        <v>0</v>
      </c>
      <c r="AF2330" s="127">
        <v>0</v>
      </c>
      <c r="AG2330" s="127">
        <v>0</v>
      </c>
      <c r="AH2330" s="127">
        <v>0</v>
      </c>
    </row>
    <row r="2331" spans="1:34" x14ac:dyDescent="0.35">
      <c r="A2331" s="127" t="s">
        <v>3097</v>
      </c>
      <c r="B2331" s="127" t="s">
        <v>964</v>
      </c>
      <c r="C2331" s="127">
        <v>0</v>
      </c>
      <c r="D2331" s="127">
        <v>0</v>
      </c>
      <c r="E2331" s="127">
        <v>0</v>
      </c>
      <c r="F2331" s="127">
        <v>0</v>
      </c>
      <c r="G2331" s="127">
        <v>0</v>
      </c>
      <c r="H2331" s="127">
        <v>0</v>
      </c>
      <c r="I2331" s="127">
        <v>0</v>
      </c>
      <c r="J2331" s="127">
        <v>0</v>
      </c>
      <c r="K2331" s="127">
        <v>0</v>
      </c>
      <c r="L2331" s="127">
        <v>0</v>
      </c>
      <c r="M2331" s="127">
        <v>0</v>
      </c>
      <c r="N2331" s="127">
        <v>0</v>
      </c>
      <c r="O2331" s="127">
        <v>0</v>
      </c>
      <c r="P2331" s="127">
        <v>0</v>
      </c>
      <c r="Q2331" s="127">
        <v>0</v>
      </c>
      <c r="R2331" s="127">
        <v>0</v>
      </c>
      <c r="S2331" s="127">
        <v>0</v>
      </c>
      <c r="T2331" s="127">
        <v>0</v>
      </c>
      <c r="U2331" s="127">
        <v>0</v>
      </c>
      <c r="V2331" s="127">
        <v>0</v>
      </c>
      <c r="W2331" s="127">
        <v>0</v>
      </c>
      <c r="X2331" s="127">
        <v>0</v>
      </c>
      <c r="Y2331" s="127">
        <v>0</v>
      </c>
      <c r="Z2331" s="127">
        <v>0</v>
      </c>
      <c r="AA2331" s="127">
        <v>0</v>
      </c>
      <c r="AB2331" s="127">
        <v>0</v>
      </c>
      <c r="AC2331" s="127">
        <v>0</v>
      </c>
      <c r="AD2331" s="127">
        <v>0</v>
      </c>
      <c r="AE2331" s="127">
        <v>0</v>
      </c>
      <c r="AF2331" s="127">
        <v>0</v>
      </c>
      <c r="AG2331" s="127">
        <v>0</v>
      </c>
      <c r="AH2331" s="127">
        <v>0</v>
      </c>
    </row>
    <row r="2332" spans="1:34" x14ac:dyDescent="0.35">
      <c r="A2332" s="127" t="s">
        <v>3098</v>
      </c>
      <c r="B2332" s="127" t="s">
        <v>964</v>
      </c>
      <c r="C2332" s="127">
        <v>0</v>
      </c>
      <c r="D2332" s="127">
        <v>0</v>
      </c>
      <c r="E2332" s="127">
        <v>0</v>
      </c>
      <c r="F2332" s="127">
        <v>0</v>
      </c>
      <c r="G2332" s="127">
        <v>0</v>
      </c>
      <c r="H2332" s="127">
        <v>0</v>
      </c>
      <c r="I2332" s="127">
        <v>0</v>
      </c>
      <c r="J2332" s="127">
        <v>0</v>
      </c>
      <c r="K2332" s="127">
        <v>0</v>
      </c>
      <c r="L2332" s="127">
        <v>0</v>
      </c>
      <c r="M2332" s="127">
        <v>0</v>
      </c>
      <c r="N2332" s="127">
        <v>0</v>
      </c>
      <c r="O2332" s="127">
        <v>0</v>
      </c>
      <c r="P2332" s="127">
        <v>0</v>
      </c>
      <c r="Q2332" s="127">
        <v>0</v>
      </c>
      <c r="R2332" s="127">
        <v>0</v>
      </c>
      <c r="S2332" s="127">
        <v>0</v>
      </c>
      <c r="T2332" s="127">
        <v>0</v>
      </c>
      <c r="U2332" s="127">
        <v>0</v>
      </c>
      <c r="V2332" s="127">
        <v>0</v>
      </c>
      <c r="W2332" s="127">
        <v>0</v>
      </c>
      <c r="X2332" s="127">
        <v>0</v>
      </c>
      <c r="Y2332" s="127">
        <v>0</v>
      </c>
      <c r="Z2332" s="127">
        <v>0</v>
      </c>
      <c r="AA2332" s="127">
        <v>0</v>
      </c>
      <c r="AB2332" s="127">
        <v>0</v>
      </c>
      <c r="AC2332" s="127">
        <v>0</v>
      </c>
      <c r="AD2332" s="127">
        <v>0</v>
      </c>
      <c r="AE2332" s="127">
        <v>0</v>
      </c>
      <c r="AF2332" s="127">
        <v>0</v>
      </c>
      <c r="AG2332" s="127">
        <v>0</v>
      </c>
      <c r="AH2332" s="127">
        <v>0</v>
      </c>
    </row>
    <row r="2333" spans="1:34" x14ac:dyDescent="0.35">
      <c r="A2333" s="127" t="s">
        <v>3099</v>
      </c>
      <c r="B2333" s="127" t="s">
        <v>964</v>
      </c>
      <c r="C2333" s="127">
        <v>0</v>
      </c>
      <c r="D2333" s="127">
        <v>0</v>
      </c>
      <c r="E2333" s="127">
        <v>0</v>
      </c>
      <c r="F2333" s="127">
        <v>0</v>
      </c>
      <c r="G2333" s="127">
        <v>0</v>
      </c>
      <c r="H2333" s="127">
        <v>0</v>
      </c>
      <c r="I2333" s="127">
        <v>0</v>
      </c>
      <c r="J2333" s="127">
        <v>0</v>
      </c>
      <c r="K2333" s="127">
        <v>0</v>
      </c>
      <c r="L2333" s="127">
        <v>0</v>
      </c>
      <c r="M2333" s="127">
        <v>0</v>
      </c>
      <c r="N2333" s="127">
        <v>0</v>
      </c>
      <c r="O2333" s="127">
        <v>0</v>
      </c>
      <c r="P2333" s="127">
        <v>0</v>
      </c>
      <c r="Q2333" s="127">
        <v>0</v>
      </c>
      <c r="R2333" s="127">
        <v>0</v>
      </c>
      <c r="S2333" s="127">
        <v>0</v>
      </c>
      <c r="T2333" s="127">
        <v>0</v>
      </c>
      <c r="U2333" s="127">
        <v>0</v>
      </c>
      <c r="V2333" s="127">
        <v>0</v>
      </c>
      <c r="W2333" s="127">
        <v>0</v>
      </c>
      <c r="X2333" s="127">
        <v>0</v>
      </c>
      <c r="Y2333" s="127">
        <v>0</v>
      </c>
      <c r="Z2333" s="127">
        <v>0</v>
      </c>
      <c r="AA2333" s="127">
        <v>0</v>
      </c>
      <c r="AB2333" s="127">
        <v>0</v>
      </c>
      <c r="AC2333" s="127">
        <v>0</v>
      </c>
      <c r="AD2333" s="127">
        <v>0</v>
      </c>
      <c r="AE2333" s="127">
        <v>0</v>
      </c>
      <c r="AF2333" s="127">
        <v>0</v>
      </c>
      <c r="AG2333" s="127">
        <v>0</v>
      </c>
      <c r="AH2333" s="127">
        <v>0</v>
      </c>
    </row>
    <row r="2334" spans="1:34" x14ac:dyDescent="0.35">
      <c r="A2334" s="127" t="s">
        <v>3100</v>
      </c>
      <c r="B2334" s="127" t="s">
        <v>964</v>
      </c>
      <c r="C2334" s="127">
        <v>0</v>
      </c>
      <c r="D2334" s="127">
        <v>0</v>
      </c>
      <c r="E2334" s="127">
        <v>0</v>
      </c>
      <c r="F2334" s="127">
        <v>0</v>
      </c>
      <c r="G2334" s="127">
        <v>0</v>
      </c>
      <c r="H2334" s="127">
        <v>0</v>
      </c>
      <c r="I2334" s="127">
        <v>0</v>
      </c>
      <c r="J2334" s="127">
        <v>0</v>
      </c>
      <c r="K2334" s="127">
        <v>0</v>
      </c>
      <c r="L2334" s="127">
        <v>0</v>
      </c>
      <c r="M2334" s="127">
        <v>0</v>
      </c>
      <c r="N2334" s="127">
        <v>0</v>
      </c>
      <c r="O2334" s="127">
        <v>0</v>
      </c>
      <c r="P2334" s="127">
        <v>0</v>
      </c>
      <c r="Q2334" s="127">
        <v>0</v>
      </c>
      <c r="R2334" s="127">
        <v>0</v>
      </c>
      <c r="S2334" s="127">
        <v>0</v>
      </c>
      <c r="T2334" s="127">
        <v>0</v>
      </c>
      <c r="U2334" s="127">
        <v>0</v>
      </c>
      <c r="V2334" s="127">
        <v>0</v>
      </c>
      <c r="W2334" s="127">
        <v>0</v>
      </c>
      <c r="X2334" s="127">
        <v>0</v>
      </c>
      <c r="Y2334" s="127">
        <v>0</v>
      </c>
      <c r="Z2334" s="127">
        <v>0</v>
      </c>
      <c r="AA2334" s="127">
        <v>0</v>
      </c>
      <c r="AB2334" s="127">
        <v>0</v>
      </c>
      <c r="AC2334" s="127">
        <v>0</v>
      </c>
      <c r="AD2334" s="127">
        <v>0</v>
      </c>
      <c r="AE2334" s="127">
        <v>0</v>
      </c>
      <c r="AF2334" s="127">
        <v>0</v>
      </c>
      <c r="AG2334" s="127">
        <v>0</v>
      </c>
      <c r="AH2334" s="127">
        <v>0</v>
      </c>
    </row>
    <row r="2335" spans="1:34" x14ac:dyDescent="0.35">
      <c r="A2335" s="127" t="s">
        <v>3101</v>
      </c>
      <c r="B2335" s="127" t="s">
        <v>964</v>
      </c>
      <c r="C2335" s="128">
        <v>2130450</v>
      </c>
      <c r="D2335" s="128">
        <v>1720580</v>
      </c>
      <c r="E2335" s="128">
        <v>2123970</v>
      </c>
      <c r="F2335" s="128">
        <v>2398550</v>
      </c>
      <c r="G2335" s="128">
        <v>2647070</v>
      </c>
      <c r="H2335" s="128">
        <v>2857290</v>
      </c>
      <c r="I2335" s="128">
        <v>3043730</v>
      </c>
      <c r="J2335" s="128">
        <v>3213720</v>
      </c>
      <c r="K2335" s="128">
        <v>3353880</v>
      </c>
      <c r="L2335" s="128">
        <v>3551500</v>
      </c>
      <c r="M2335" s="128">
        <v>3737780</v>
      </c>
      <c r="N2335" s="128">
        <v>3903700</v>
      </c>
      <c r="O2335" s="128">
        <v>4065260</v>
      </c>
      <c r="P2335" s="128">
        <v>4226140</v>
      </c>
      <c r="Q2335" s="128">
        <v>4386490</v>
      </c>
      <c r="R2335" s="128">
        <v>4547950</v>
      </c>
      <c r="S2335" s="128">
        <v>4700870</v>
      </c>
      <c r="T2335" s="128">
        <v>4858910</v>
      </c>
      <c r="U2335" s="128">
        <v>5014520</v>
      </c>
      <c r="V2335" s="128">
        <v>5206790</v>
      </c>
      <c r="W2335" s="128">
        <v>5403910</v>
      </c>
      <c r="X2335" s="128">
        <v>5601260</v>
      </c>
      <c r="Y2335" s="128">
        <v>5804100</v>
      </c>
      <c r="Z2335" s="128">
        <v>6012890</v>
      </c>
      <c r="AA2335" s="128">
        <v>6211930</v>
      </c>
      <c r="AB2335" s="128">
        <v>6418450</v>
      </c>
      <c r="AC2335" s="128">
        <v>6628930</v>
      </c>
      <c r="AD2335" s="128">
        <v>6842260</v>
      </c>
      <c r="AE2335" s="128">
        <v>7059520</v>
      </c>
      <c r="AF2335" s="128">
        <v>7283760</v>
      </c>
      <c r="AG2335" s="128">
        <v>7514370</v>
      </c>
      <c r="AH2335" s="128">
        <v>7751870</v>
      </c>
    </row>
    <row r="2336" spans="1:34" x14ac:dyDescent="0.35">
      <c r="A2336" s="127" t="s">
        <v>3102</v>
      </c>
      <c r="B2336" s="127" t="s">
        <v>964</v>
      </c>
      <c r="C2336" s="127">
        <v>0</v>
      </c>
      <c r="D2336" s="127">
        <v>0</v>
      </c>
      <c r="E2336" s="127">
        <v>0</v>
      </c>
      <c r="F2336" s="127">
        <v>0</v>
      </c>
      <c r="G2336" s="127">
        <v>0</v>
      </c>
      <c r="H2336" s="127">
        <v>0</v>
      </c>
      <c r="I2336" s="127">
        <v>0</v>
      </c>
      <c r="J2336" s="127">
        <v>0</v>
      </c>
      <c r="K2336" s="127">
        <v>0</v>
      </c>
      <c r="L2336" s="127">
        <v>0</v>
      </c>
      <c r="M2336" s="127">
        <v>0</v>
      </c>
      <c r="N2336" s="127">
        <v>0</v>
      </c>
      <c r="O2336" s="127">
        <v>0</v>
      </c>
      <c r="P2336" s="127">
        <v>0</v>
      </c>
      <c r="Q2336" s="127">
        <v>0</v>
      </c>
      <c r="R2336" s="127">
        <v>0</v>
      </c>
      <c r="S2336" s="127">
        <v>0</v>
      </c>
      <c r="T2336" s="127">
        <v>0</v>
      </c>
      <c r="U2336" s="127">
        <v>0</v>
      </c>
      <c r="V2336" s="127">
        <v>0</v>
      </c>
      <c r="W2336" s="127">
        <v>0</v>
      </c>
      <c r="X2336" s="127">
        <v>0</v>
      </c>
      <c r="Y2336" s="127">
        <v>0</v>
      </c>
      <c r="Z2336" s="127">
        <v>0</v>
      </c>
      <c r="AA2336" s="127">
        <v>0</v>
      </c>
      <c r="AB2336" s="127">
        <v>0</v>
      </c>
      <c r="AC2336" s="127">
        <v>0</v>
      </c>
      <c r="AD2336" s="127">
        <v>0</v>
      </c>
      <c r="AE2336" s="127">
        <v>0</v>
      </c>
      <c r="AF2336" s="127">
        <v>0</v>
      </c>
      <c r="AG2336" s="127">
        <v>0</v>
      </c>
      <c r="AH2336" s="127">
        <v>0</v>
      </c>
    </row>
    <row r="2337" spans="1:34" x14ac:dyDescent="0.35">
      <c r="A2337" s="127" t="s">
        <v>3103</v>
      </c>
      <c r="B2337" s="127" t="s">
        <v>964</v>
      </c>
      <c r="C2337" s="127">
        <v>0</v>
      </c>
      <c r="D2337" s="127">
        <v>0</v>
      </c>
      <c r="E2337" s="127">
        <v>0</v>
      </c>
      <c r="F2337" s="127">
        <v>0</v>
      </c>
      <c r="G2337" s="127">
        <v>0</v>
      </c>
      <c r="H2337" s="127">
        <v>0</v>
      </c>
      <c r="I2337" s="127">
        <v>0</v>
      </c>
      <c r="J2337" s="127">
        <v>0</v>
      </c>
      <c r="K2337" s="127">
        <v>0</v>
      </c>
      <c r="L2337" s="127">
        <v>0</v>
      </c>
      <c r="M2337" s="127">
        <v>0</v>
      </c>
      <c r="N2337" s="127">
        <v>0</v>
      </c>
      <c r="O2337" s="127">
        <v>0</v>
      </c>
      <c r="P2337" s="127">
        <v>0</v>
      </c>
      <c r="Q2337" s="127">
        <v>0</v>
      </c>
      <c r="R2337" s="127">
        <v>0</v>
      </c>
      <c r="S2337" s="127">
        <v>0</v>
      </c>
      <c r="T2337" s="127">
        <v>0</v>
      </c>
      <c r="U2337" s="127">
        <v>0</v>
      </c>
      <c r="V2337" s="127">
        <v>0</v>
      </c>
      <c r="W2337" s="127">
        <v>0</v>
      </c>
      <c r="X2337" s="127">
        <v>0</v>
      </c>
      <c r="Y2337" s="127">
        <v>0</v>
      </c>
      <c r="Z2337" s="127">
        <v>0</v>
      </c>
      <c r="AA2337" s="127">
        <v>0</v>
      </c>
      <c r="AB2337" s="127">
        <v>0</v>
      </c>
      <c r="AC2337" s="127">
        <v>0</v>
      </c>
      <c r="AD2337" s="127">
        <v>0</v>
      </c>
      <c r="AE2337" s="127">
        <v>0</v>
      </c>
      <c r="AF2337" s="127">
        <v>0</v>
      </c>
      <c r="AG2337" s="127">
        <v>0</v>
      </c>
      <c r="AH2337" s="127">
        <v>0</v>
      </c>
    </row>
    <row r="2338" spans="1:34" x14ac:dyDescent="0.35">
      <c r="A2338" s="127" t="s">
        <v>3104</v>
      </c>
      <c r="B2338" s="127" t="s">
        <v>964</v>
      </c>
      <c r="C2338" s="127">
        <v>0</v>
      </c>
      <c r="D2338" s="127">
        <v>0</v>
      </c>
      <c r="E2338" s="127">
        <v>0</v>
      </c>
      <c r="F2338" s="127">
        <v>0</v>
      </c>
      <c r="G2338" s="127">
        <v>0</v>
      </c>
      <c r="H2338" s="127">
        <v>0</v>
      </c>
      <c r="I2338" s="127">
        <v>0</v>
      </c>
      <c r="J2338" s="127">
        <v>0</v>
      </c>
      <c r="K2338" s="127">
        <v>0</v>
      </c>
      <c r="L2338" s="127">
        <v>0</v>
      </c>
      <c r="M2338" s="127">
        <v>0</v>
      </c>
      <c r="N2338" s="127">
        <v>0</v>
      </c>
      <c r="O2338" s="127">
        <v>0</v>
      </c>
      <c r="P2338" s="127">
        <v>0</v>
      </c>
      <c r="Q2338" s="127">
        <v>0</v>
      </c>
      <c r="R2338" s="127">
        <v>0</v>
      </c>
      <c r="S2338" s="127">
        <v>0</v>
      </c>
      <c r="T2338" s="127">
        <v>0</v>
      </c>
      <c r="U2338" s="127">
        <v>0</v>
      </c>
      <c r="V2338" s="127">
        <v>0</v>
      </c>
      <c r="W2338" s="127">
        <v>0</v>
      </c>
      <c r="X2338" s="127">
        <v>0</v>
      </c>
      <c r="Y2338" s="127">
        <v>0</v>
      </c>
      <c r="Z2338" s="127">
        <v>0</v>
      </c>
      <c r="AA2338" s="127">
        <v>0</v>
      </c>
      <c r="AB2338" s="127">
        <v>0</v>
      </c>
      <c r="AC2338" s="127">
        <v>0</v>
      </c>
      <c r="AD2338" s="127">
        <v>0</v>
      </c>
      <c r="AE2338" s="127">
        <v>0</v>
      </c>
      <c r="AF2338" s="127">
        <v>0</v>
      </c>
      <c r="AG2338" s="127">
        <v>0</v>
      </c>
      <c r="AH2338" s="127">
        <v>0</v>
      </c>
    </row>
    <row r="2339" spans="1:34" x14ac:dyDescent="0.35">
      <c r="A2339" s="127" t="s">
        <v>3105</v>
      </c>
      <c r="B2339" s="127" t="s">
        <v>964</v>
      </c>
      <c r="C2339" s="127">
        <v>0</v>
      </c>
      <c r="D2339" s="127">
        <v>0</v>
      </c>
      <c r="E2339" s="127">
        <v>0</v>
      </c>
      <c r="F2339" s="127">
        <v>0</v>
      </c>
      <c r="G2339" s="127">
        <v>0</v>
      </c>
      <c r="H2339" s="127">
        <v>0</v>
      </c>
      <c r="I2339" s="127">
        <v>0</v>
      </c>
      <c r="J2339" s="127">
        <v>0</v>
      </c>
      <c r="K2339" s="127">
        <v>0</v>
      </c>
      <c r="L2339" s="127">
        <v>0</v>
      </c>
      <c r="M2339" s="127">
        <v>0</v>
      </c>
      <c r="N2339" s="127">
        <v>0</v>
      </c>
      <c r="O2339" s="127">
        <v>0</v>
      </c>
      <c r="P2339" s="127">
        <v>0</v>
      </c>
      <c r="Q2339" s="127">
        <v>0</v>
      </c>
      <c r="R2339" s="127">
        <v>0</v>
      </c>
      <c r="S2339" s="127">
        <v>0</v>
      </c>
      <c r="T2339" s="127">
        <v>0</v>
      </c>
      <c r="U2339" s="127">
        <v>0</v>
      </c>
      <c r="V2339" s="127">
        <v>0</v>
      </c>
      <c r="W2339" s="127">
        <v>0</v>
      </c>
      <c r="X2339" s="127">
        <v>0</v>
      </c>
      <c r="Y2339" s="127">
        <v>0</v>
      </c>
      <c r="Z2339" s="127">
        <v>0</v>
      </c>
      <c r="AA2339" s="127">
        <v>0</v>
      </c>
      <c r="AB2339" s="127">
        <v>0</v>
      </c>
      <c r="AC2339" s="127">
        <v>0</v>
      </c>
      <c r="AD2339" s="127">
        <v>0</v>
      </c>
      <c r="AE2339" s="127">
        <v>0</v>
      </c>
      <c r="AF2339" s="127">
        <v>0</v>
      </c>
      <c r="AG2339" s="127">
        <v>0</v>
      </c>
      <c r="AH2339" s="127">
        <v>0</v>
      </c>
    </row>
    <row r="2340" spans="1:34" x14ac:dyDescent="0.35">
      <c r="A2340" s="127" t="s">
        <v>3106</v>
      </c>
      <c r="B2340" s="127" t="s">
        <v>964</v>
      </c>
      <c r="C2340" s="127">
        <v>0</v>
      </c>
      <c r="D2340" s="127">
        <v>0</v>
      </c>
      <c r="E2340" s="127">
        <v>0</v>
      </c>
      <c r="F2340" s="127">
        <v>0</v>
      </c>
      <c r="G2340" s="127">
        <v>0</v>
      </c>
      <c r="H2340" s="127">
        <v>0</v>
      </c>
      <c r="I2340" s="127">
        <v>0</v>
      </c>
      <c r="J2340" s="127">
        <v>0</v>
      </c>
      <c r="K2340" s="127">
        <v>0</v>
      </c>
      <c r="L2340" s="127">
        <v>0</v>
      </c>
      <c r="M2340" s="127">
        <v>0</v>
      </c>
      <c r="N2340" s="127">
        <v>0</v>
      </c>
      <c r="O2340" s="127">
        <v>0</v>
      </c>
      <c r="P2340" s="127">
        <v>0</v>
      </c>
      <c r="Q2340" s="127">
        <v>0</v>
      </c>
      <c r="R2340" s="127">
        <v>0</v>
      </c>
      <c r="S2340" s="127">
        <v>0</v>
      </c>
      <c r="T2340" s="127">
        <v>0</v>
      </c>
      <c r="U2340" s="127">
        <v>0</v>
      </c>
      <c r="V2340" s="127">
        <v>0</v>
      </c>
      <c r="W2340" s="127">
        <v>0</v>
      </c>
      <c r="X2340" s="127">
        <v>0</v>
      </c>
      <c r="Y2340" s="127">
        <v>0</v>
      </c>
      <c r="Z2340" s="127">
        <v>0</v>
      </c>
      <c r="AA2340" s="127">
        <v>0</v>
      </c>
      <c r="AB2340" s="127">
        <v>0</v>
      </c>
      <c r="AC2340" s="127">
        <v>0</v>
      </c>
      <c r="AD2340" s="127">
        <v>0</v>
      </c>
      <c r="AE2340" s="127">
        <v>0</v>
      </c>
      <c r="AF2340" s="127">
        <v>0</v>
      </c>
      <c r="AG2340" s="127">
        <v>0</v>
      </c>
      <c r="AH2340" s="127">
        <v>0</v>
      </c>
    </row>
    <row r="2341" spans="1:34" x14ac:dyDescent="0.35">
      <c r="A2341" s="127" t="s">
        <v>3107</v>
      </c>
      <c r="B2341" s="127" t="s">
        <v>964</v>
      </c>
      <c r="C2341" s="127">
        <v>0</v>
      </c>
      <c r="D2341" s="127">
        <v>0</v>
      </c>
      <c r="E2341" s="127">
        <v>0</v>
      </c>
      <c r="F2341" s="127">
        <v>0</v>
      </c>
      <c r="G2341" s="127">
        <v>0</v>
      </c>
      <c r="H2341" s="127">
        <v>0</v>
      </c>
      <c r="I2341" s="127">
        <v>0</v>
      </c>
      <c r="J2341" s="127">
        <v>0</v>
      </c>
      <c r="K2341" s="127">
        <v>0</v>
      </c>
      <c r="L2341" s="127">
        <v>0</v>
      </c>
      <c r="M2341" s="127">
        <v>0</v>
      </c>
      <c r="N2341" s="127">
        <v>0</v>
      </c>
      <c r="O2341" s="127">
        <v>0</v>
      </c>
      <c r="P2341" s="127">
        <v>0</v>
      </c>
      <c r="Q2341" s="127">
        <v>0</v>
      </c>
      <c r="R2341" s="127">
        <v>0</v>
      </c>
      <c r="S2341" s="127">
        <v>0</v>
      </c>
      <c r="T2341" s="127">
        <v>0</v>
      </c>
      <c r="U2341" s="127">
        <v>0</v>
      </c>
      <c r="V2341" s="127">
        <v>0</v>
      </c>
      <c r="W2341" s="127">
        <v>0</v>
      </c>
      <c r="X2341" s="127">
        <v>0</v>
      </c>
      <c r="Y2341" s="127">
        <v>0</v>
      </c>
      <c r="Z2341" s="127">
        <v>0</v>
      </c>
      <c r="AA2341" s="127">
        <v>0</v>
      </c>
      <c r="AB2341" s="127">
        <v>0</v>
      </c>
      <c r="AC2341" s="127">
        <v>0</v>
      </c>
      <c r="AD2341" s="127">
        <v>0</v>
      </c>
      <c r="AE2341" s="127">
        <v>0</v>
      </c>
      <c r="AF2341" s="127">
        <v>0</v>
      </c>
      <c r="AG2341" s="127">
        <v>0</v>
      </c>
      <c r="AH2341" s="127">
        <v>0</v>
      </c>
    </row>
    <row r="2342" spans="1:34" x14ac:dyDescent="0.35">
      <c r="A2342" s="127" t="s">
        <v>3108</v>
      </c>
      <c r="B2342" s="127" t="s">
        <v>964</v>
      </c>
      <c r="C2342" s="127">
        <v>0</v>
      </c>
      <c r="D2342" s="127">
        <v>0</v>
      </c>
      <c r="E2342" s="127">
        <v>0</v>
      </c>
      <c r="F2342" s="127">
        <v>0</v>
      </c>
      <c r="G2342" s="127">
        <v>0</v>
      </c>
      <c r="H2342" s="127">
        <v>0</v>
      </c>
      <c r="I2342" s="127">
        <v>0</v>
      </c>
      <c r="J2342" s="127">
        <v>0</v>
      </c>
      <c r="K2342" s="127">
        <v>0</v>
      </c>
      <c r="L2342" s="127">
        <v>0</v>
      </c>
      <c r="M2342" s="127">
        <v>0</v>
      </c>
      <c r="N2342" s="127">
        <v>0</v>
      </c>
      <c r="O2342" s="127">
        <v>0</v>
      </c>
      <c r="P2342" s="127">
        <v>0</v>
      </c>
      <c r="Q2342" s="127">
        <v>0</v>
      </c>
      <c r="R2342" s="127">
        <v>0</v>
      </c>
      <c r="S2342" s="127">
        <v>0</v>
      </c>
      <c r="T2342" s="127">
        <v>0</v>
      </c>
      <c r="U2342" s="127">
        <v>0</v>
      </c>
      <c r="V2342" s="127">
        <v>0</v>
      </c>
      <c r="W2342" s="127">
        <v>0</v>
      </c>
      <c r="X2342" s="127">
        <v>0</v>
      </c>
      <c r="Y2342" s="127">
        <v>0</v>
      </c>
      <c r="Z2342" s="127">
        <v>0</v>
      </c>
      <c r="AA2342" s="127">
        <v>0</v>
      </c>
      <c r="AB2342" s="127">
        <v>0</v>
      </c>
      <c r="AC2342" s="127">
        <v>0</v>
      </c>
      <c r="AD2342" s="127">
        <v>0</v>
      </c>
      <c r="AE2342" s="127">
        <v>0</v>
      </c>
      <c r="AF2342" s="127">
        <v>0</v>
      </c>
      <c r="AG2342" s="127">
        <v>0</v>
      </c>
      <c r="AH2342" s="127">
        <v>0</v>
      </c>
    </row>
    <row r="2343" spans="1:34" x14ac:dyDescent="0.35">
      <c r="A2343" s="127" t="s">
        <v>3109</v>
      </c>
      <c r="B2343" s="127" t="s">
        <v>964</v>
      </c>
      <c r="C2343" s="127">
        <v>0</v>
      </c>
      <c r="D2343" s="127">
        <v>0</v>
      </c>
      <c r="E2343" s="127">
        <v>0</v>
      </c>
      <c r="F2343" s="127">
        <v>0</v>
      </c>
      <c r="G2343" s="127">
        <v>0</v>
      </c>
      <c r="H2343" s="127">
        <v>0</v>
      </c>
      <c r="I2343" s="127">
        <v>0</v>
      </c>
      <c r="J2343" s="127">
        <v>0</v>
      </c>
      <c r="K2343" s="127">
        <v>0</v>
      </c>
      <c r="L2343" s="127">
        <v>0</v>
      </c>
      <c r="M2343" s="127">
        <v>0</v>
      </c>
      <c r="N2343" s="127">
        <v>0</v>
      </c>
      <c r="O2343" s="127">
        <v>0</v>
      </c>
      <c r="P2343" s="127">
        <v>0</v>
      </c>
      <c r="Q2343" s="127">
        <v>0</v>
      </c>
      <c r="R2343" s="127">
        <v>0</v>
      </c>
      <c r="S2343" s="127">
        <v>0</v>
      </c>
      <c r="T2343" s="127">
        <v>0</v>
      </c>
      <c r="U2343" s="127">
        <v>0</v>
      </c>
      <c r="V2343" s="127">
        <v>0</v>
      </c>
      <c r="W2343" s="127">
        <v>0</v>
      </c>
      <c r="X2343" s="127">
        <v>0</v>
      </c>
      <c r="Y2343" s="127">
        <v>0</v>
      </c>
      <c r="Z2343" s="127">
        <v>0</v>
      </c>
      <c r="AA2343" s="127">
        <v>0</v>
      </c>
      <c r="AB2343" s="127">
        <v>0</v>
      </c>
      <c r="AC2343" s="127">
        <v>0</v>
      </c>
      <c r="AD2343" s="127">
        <v>0</v>
      </c>
      <c r="AE2343" s="127">
        <v>0</v>
      </c>
      <c r="AF2343" s="127">
        <v>0</v>
      </c>
      <c r="AG2343" s="127">
        <v>0</v>
      </c>
      <c r="AH2343" s="127">
        <v>0</v>
      </c>
    </row>
    <row r="2344" spans="1:34" x14ac:dyDescent="0.35">
      <c r="A2344" s="127" t="s">
        <v>3110</v>
      </c>
      <c r="B2344" s="127" t="s">
        <v>964</v>
      </c>
      <c r="C2344" s="127">
        <v>0</v>
      </c>
      <c r="D2344" s="127">
        <v>0</v>
      </c>
      <c r="E2344" s="127">
        <v>0</v>
      </c>
      <c r="F2344" s="127">
        <v>0</v>
      </c>
      <c r="G2344" s="127">
        <v>0</v>
      </c>
      <c r="H2344" s="127">
        <v>0</v>
      </c>
      <c r="I2344" s="127">
        <v>0</v>
      </c>
      <c r="J2344" s="127">
        <v>0</v>
      </c>
      <c r="K2344" s="127">
        <v>0</v>
      </c>
      <c r="L2344" s="127">
        <v>0</v>
      </c>
      <c r="M2344" s="127">
        <v>0</v>
      </c>
      <c r="N2344" s="127">
        <v>0</v>
      </c>
      <c r="O2344" s="127">
        <v>0</v>
      </c>
      <c r="P2344" s="127">
        <v>0</v>
      </c>
      <c r="Q2344" s="127">
        <v>0</v>
      </c>
      <c r="R2344" s="127">
        <v>0</v>
      </c>
      <c r="S2344" s="127">
        <v>0</v>
      </c>
      <c r="T2344" s="127">
        <v>0</v>
      </c>
      <c r="U2344" s="127">
        <v>0</v>
      </c>
      <c r="V2344" s="127">
        <v>0</v>
      </c>
      <c r="W2344" s="127">
        <v>0</v>
      </c>
      <c r="X2344" s="127">
        <v>0</v>
      </c>
      <c r="Y2344" s="127">
        <v>0</v>
      </c>
      <c r="Z2344" s="127">
        <v>0</v>
      </c>
      <c r="AA2344" s="127">
        <v>0</v>
      </c>
      <c r="AB2344" s="127">
        <v>0</v>
      </c>
      <c r="AC2344" s="127">
        <v>0</v>
      </c>
      <c r="AD2344" s="127">
        <v>0</v>
      </c>
      <c r="AE2344" s="127">
        <v>0</v>
      </c>
      <c r="AF2344" s="127">
        <v>0</v>
      </c>
      <c r="AG2344" s="127">
        <v>0</v>
      </c>
      <c r="AH2344" s="127">
        <v>0</v>
      </c>
    </row>
    <row r="2345" spans="1:34" x14ac:dyDescent="0.35">
      <c r="A2345" s="127" t="s">
        <v>3111</v>
      </c>
      <c r="B2345" s="127" t="s">
        <v>964</v>
      </c>
      <c r="C2345" s="128">
        <v>323530000</v>
      </c>
      <c r="D2345" s="128">
        <v>264573000</v>
      </c>
      <c r="E2345" s="128">
        <v>331549000</v>
      </c>
      <c r="F2345" s="128">
        <v>379852000</v>
      </c>
      <c r="G2345" s="128">
        <v>424994000</v>
      </c>
      <c r="H2345" s="128">
        <v>464426000</v>
      </c>
      <c r="I2345" s="128">
        <v>500857000</v>
      </c>
      <c r="J2345" s="128">
        <v>535028000</v>
      </c>
      <c r="K2345" s="128">
        <v>567576000</v>
      </c>
      <c r="L2345" s="128">
        <v>606826000</v>
      </c>
      <c r="M2345" s="128">
        <v>644969000</v>
      </c>
      <c r="N2345" s="128">
        <v>682918000</v>
      </c>
      <c r="O2345" s="128">
        <v>720460000</v>
      </c>
      <c r="P2345" s="128">
        <v>757717000</v>
      </c>
      <c r="Q2345" s="128">
        <v>798590000</v>
      </c>
      <c r="R2345" s="128">
        <v>839200000</v>
      </c>
      <c r="S2345" s="128">
        <v>879842000</v>
      </c>
      <c r="T2345" s="128">
        <v>920093000</v>
      </c>
      <c r="U2345" s="128">
        <v>960260000</v>
      </c>
      <c r="V2345" s="128">
        <v>1005840000</v>
      </c>
      <c r="W2345" s="128">
        <v>1050810000</v>
      </c>
      <c r="X2345" s="128">
        <v>1095280000</v>
      </c>
      <c r="Y2345" s="128">
        <v>1139570000</v>
      </c>
      <c r="Z2345" s="128">
        <v>1183600000</v>
      </c>
      <c r="AA2345" s="128">
        <v>1229320000</v>
      </c>
      <c r="AB2345" s="128">
        <v>1274900000</v>
      </c>
      <c r="AC2345" s="128">
        <v>1320080000</v>
      </c>
      <c r="AD2345" s="128">
        <v>1365400000</v>
      </c>
      <c r="AE2345" s="128">
        <v>1410830000</v>
      </c>
      <c r="AF2345" s="128">
        <v>1456420000</v>
      </c>
      <c r="AG2345" s="128">
        <v>1501990000</v>
      </c>
      <c r="AH2345" s="128">
        <v>1546990000</v>
      </c>
    </row>
    <row r="2346" spans="1:34" x14ac:dyDescent="0.35">
      <c r="A2346" s="127" t="s">
        <v>3112</v>
      </c>
      <c r="B2346" s="127" t="s">
        <v>964</v>
      </c>
      <c r="C2346" s="127">
        <v>0</v>
      </c>
      <c r="D2346" s="127">
        <v>0</v>
      </c>
      <c r="E2346" s="127">
        <v>0</v>
      </c>
      <c r="F2346" s="127">
        <v>0</v>
      </c>
      <c r="G2346" s="127">
        <v>0</v>
      </c>
      <c r="H2346" s="127">
        <v>0</v>
      </c>
      <c r="I2346" s="127">
        <v>0</v>
      </c>
      <c r="J2346" s="127">
        <v>0</v>
      </c>
      <c r="K2346" s="127">
        <v>0</v>
      </c>
      <c r="L2346" s="127">
        <v>0</v>
      </c>
      <c r="M2346" s="127">
        <v>0</v>
      </c>
      <c r="N2346" s="127">
        <v>0</v>
      </c>
      <c r="O2346" s="127">
        <v>0</v>
      </c>
      <c r="P2346" s="127">
        <v>0</v>
      </c>
      <c r="Q2346" s="127">
        <v>0</v>
      </c>
      <c r="R2346" s="127">
        <v>0</v>
      </c>
      <c r="S2346" s="127">
        <v>0</v>
      </c>
      <c r="T2346" s="127">
        <v>0</v>
      </c>
      <c r="U2346" s="127">
        <v>0</v>
      </c>
      <c r="V2346" s="127">
        <v>0</v>
      </c>
      <c r="W2346" s="127">
        <v>0</v>
      </c>
      <c r="X2346" s="127">
        <v>0</v>
      </c>
      <c r="Y2346" s="127">
        <v>0</v>
      </c>
      <c r="Z2346" s="127">
        <v>0</v>
      </c>
      <c r="AA2346" s="127">
        <v>0</v>
      </c>
      <c r="AB2346" s="127">
        <v>0</v>
      </c>
      <c r="AC2346" s="127">
        <v>0</v>
      </c>
      <c r="AD2346" s="127">
        <v>0</v>
      </c>
      <c r="AE2346" s="127">
        <v>0</v>
      </c>
      <c r="AF2346" s="127">
        <v>0</v>
      </c>
      <c r="AG2346" s="127">
        <v>0</v>
      </c>
      <c r="AH2346" s="127">
        <v>0</v>
      </c>
    </row>
    <row r="2347" spans="1:34" x14ac:dyDescent="0.35">
      <c r="A2347" s="127" t="s">
        <v>3113</v>
      </c>
      <c r="B2347" s="127" t="s">
        <v>964</v>
      </c>
      <c r="C2347" s="127">
        <v>0</v>
      </c>
      <c r="D2347" s="127">
        <v>0</v>
      </c>
      <c r="E2347" s="127">
        <v>0</v>
      </c>
      <c r="F2347" s="127">
        <v>0</v>
      </c>
      <c r="G2347" s="127">
        <v>0</v>
      </c>
      <c r="H2347" s="127">
        <v>0</v>
      </c>
      <c r="I2347" s="127">
        <v>0</v>
      </c>
      <c r="J2347" s="127">
        <v>0</v>
      </c>
      <c r="K2347" s="127">
        <v>0</v>
      </c>
      <c r="L2347" s="127">
        <v>0</v>
      </c>
      <c r="M2347" s="127">
        <v>0</v>
      </c>
      <c r="N2347" s="127">
        <v>0</v>
      </c>
      <c r="O2347" s="127">
        <v>0</v>
      </c>
      <c r="P2347" s="127">
        <v>0</v>
      </c>
      <c r="Q2347" s="127">
        <v>0</v>
      </c>
      <c r="R2347" s="127">
        <v>0</v>
      </c>
      <c r="S2347" s="127">
        <v>0</v>
      </c>
      <c r="T2347" s="127">
        <v>0</v>
      </c>
      <c r="U2347" s="127">
        <v>0</v>
      </c>
      <c r="V2347" s="127">
        <v>0</v>
      </c>
      <c r="W2347" s="127">
        <v>0</v>
      </c>
      <c r="X2347" s="127">
        <v>0</v>
      </c>
      <c r="Y2347" s="127">
        <v>0</v>
      </c>
      <c r="Z2347" s="127">
        <v>0</v>
      </c>
      <c r="AA2347" s="127">
        <v>0</v>
      </c>
      <c r="AB2347" s="127">
        <v>0</v>
      </c>
      <c r="AC2347" s="127">
        <v>0</v>
      </c>
      <c r="AD2347" s="127">
        <v>0</v>
      </c>
      <c r="AE2347" s="127">
        <v>0</v>
      </c>
      <c r="AF2347" s="127">
        <v>0</v>
      </c>
      <c r="AG2347" s="127">
        <v>0</v>
      </c>
      <c r="AH2347" s="127">
        <v>0</v>
      </c>
    </row>
    <row r="2348" spans="1:34" x14ac:dyDescent="0.35">
      <c r="A2348" s="127" t="s">
        <v>3114</v>
      </c>
      <c r="B2348" s="127" t="s">
        <v>964</v>
      </c>
      <c r="C2348" s="127">
        <v>0</v>
      </c>
      <c r="D2348" s="127">
        <v>0</v>
      </c>
      <c r="E2348" s="127">
        <v>0</v>
      </c>
      <c r="F2348" s="127">
        <v>0</v>
      </c>
      <c r="G2348" s="127">
        <v>0</v>
      </c>
      <c r="H2348" s="127">
        <v>0</v>
      </c>
      <c r="I2348" s="127">
        <v>0</v>
      </c>
      <c r="J2348" s="127">
        <v>0</v>
      </c>
      <c r="K2348" s="127">
        <v>0</v>
      </c>
      <c r="L2348" s="127">
        <v>0</v>
      </c>
      <c r="M2348" s="127">
        <v>0</v>
      </c>
      <c r="N2348" s="127">
        <v>0</v>
      </c>
      <c r="O2348" s="127">
        <v>0</v>
      </c>
      <c r="P2348" s="127">
        <v>0</v>
      </c>
      <c r="Q2348" s="127">
        <v>0</v>
      </c>
      <c r="R2348" s="127">
        <v>0</v>
      </c>
      <c r="S2348" s="127">
        <v>0</v>
      </c>
      <c r="T2348" s="127">
        <v>0</v>
      </c>
      <c r="U2348" s="127">
        <v>0</v>
      </c>
      <c r="V2348" s="127">
        <v>0</v>
      </c>
      <c r="W2348" s="127">
        <v>0</v>
      </c>
      <c r="X2348" s="127">
        <v>0</v>
      </c>
      <c r="Y2348" s="127">
        <v>0</v>
      </c>
      <c r="Z2348" s="127">
        <v>0</v>
      </c>
      <c r="AA2348" s="127">
        <v>0</v>
      </c>
      <c r="AB2348" s="127">
        <v>0</v>
      </c>
      <c r="AC2348" s="127">
        <v>0</v>
      </c>
      <c r="AD2348" s="127">
        <v>0</v>
      </c>
      <c r="AE2348" s="127">
        <v>0</v>
      </c>
      <c r="AF2348" s="127">
        <v>0</v>
      </c>
      <c r="AG2348" s="127">
        <v>0</v>
      </c>
      <c r="AH2348" s="127">
        <v>0</v>
      </c>
    </row>
    <row r="2349" spans="1:34" x14ac:dyDescent="0.35">
      <c r="A2349" s="127" t="s">
        <v>3115</v>
      </c>
      <c r="B2349" s="127" t="s">
        <v>964</v>
      </c>
      <c r="C2349" s="127">
        <v>0</v>
      </c>
      <c r="D2349" s="127">
        <v>0</v>
      </c>
      <c r="E2349" s="127">
        <v>0</v>
      </c>
      <c r="F2349" s="127">
        <v>0</v>
      </c>
      <c r="G2349" s="127">
        <v>0</v>
      </c>
      <c r="H2349" s="127">
        <v>0</v>
      </c>
      <c r="I2349" s="127">
        <v>0</v>
      </c>
      <c r="J2349" s="127">
        <v>0</v>
      </c>
      <c r="K2349" s="127">
        <v>0</v>
      </c>
      <c r="L2349" s="127">
        <v>0</v>
      </c>
      <c r="M2349" s="127">
        <v>0</v>
      </c>
      <c r="N2349" s="127">
        <v>0</v>
      </c>
      <c r="O2349" s="127">
        <v>0</v>
      </c>
      <c r="P2349" s="127">
        <v>0</v>
      </c>
      <c r="Q2349" s="127">
        <v>0</v>
      </c>
      <c r="R2349" s="127">
        <v>0</v>
      </c>
      <c r="S2349" s="127">
        <v>0</v>
      </c>
      <c r="T2349" s="127">
        <v>0</v>
      </c>
      <c r="U2349" s="127">
        <v>0</v>
      </c>
      <c r="V2349" s="127">
        <v>0</v>
      </c>
      <c r="W2349" s="127">
        <v>0</v>
      </c>
      <c r="X2349" s="127">
        <v>0</v>
      </c>
      <c r="Y2349" s="127">
        <v>0</v>
      </c>
      <c r="Z2349" s="127">
        <v>0</v>
      </c>
      <c r="AA2349" s="127">
        <v>0</v>
      </c>
      <c r="AB2349" s="127">
        <v>0</v>
      </c>
      <c r="AC2349" s="127">
        <v>0</v>
      </c>
      <c r="AD2349" s="127">
        <v>0</v>
      </c>
      <c r="AE2349" s="127">
        <v>0</v>
      </c>
      <c r="AF2349" s="127">
        <v>0</v>
      </c>
      <c r="AG2349" s="127">
        <v>0</v>
      </c>
      <c r="AH2349" s="127">
        <v>0</v>
      </c>
    </row>
    <row r="2350" spans="1:34" x14ac:dyDescent="0.35">
      <c r="A2350" s="127" t="s">
        <v>3116</v>
      </c>
      <c r="B2350" s="127" t="s">
        <v>964</v>
      </c>
      <c r="C2350" s="127">
        <v>0</v>
      </c>
      <c r="D2350" s="127">
        <v>0</v>
      </c>
      <c r="E2350" s="127">
        <v>0</v>
      </c>
      <c r="F2350" s="127">
        <v>0</v>
      </c>
      <c r="G2350" s="127">
        <v>0</v>
      </c>
      <c r="H2350" s="127">
        <v>0</v>
      </c>
      <c r="I2350" s="127">
        <v>0</v>
      </c>
      <c r="J2350" s="127">
        <v>0</v>
      </c>
      <c r="K2350" s="127">
        <v>0</v>
      </c>
      <c r="L2350" s="127">
        <v>0</v>
      </c>
      <c r="M2350" s="127">
        <v>0</v>
      </c>
      <c r="N2350" s="127">
        <v>0</v>
      </c>
      <c r="O2350" s="127">
        <v>0</v>
      </c>
      <c r="P2350" s="127">
        <v>0</v>
      </c>
      <c r="Q2350" s="127">
        <v>0</v>
      </c>
      <c r="R2350" s="127">
        <v>0</v>
      </c>
      <c r="S2350" s="127">
        <v>0</v>
      </c>
      <c r="T2350" s="127">
        <v>0</v>
      </c>
      <c r="U2350" s="127">
        <v>0</v>
      </c>
      <c r="V2350" s="127">
        <v>0</v>
      </c>
      <c r="W2350" s="127">
        <v>0</v>
      </c>
      <c r="X2350" s="127">
        <v>0</v>
      </c>
      <c r="Y2350" s="127">
        <v>0</v>
      </c>
      <c r="Z2350" s="127">
        <v>0</v>
      </c>
      <c r="AA2350" s="127">
        <v>0</v>
      </c>
      <c r="AB2350" s="127">
        <v>0</v>
      </c>
      <c r="AC2350" s="127">
        <v>0</v>
      </c>
      <c r="AD2350" s="127">
        <v>0</v>
      </c>
      <c r="AE2350" s="127">
        <v>0</v>
      </c>
      <c r="AF2350" s="127">
        <v>0</v>
      </c>
      <c r="AG2350" s="127">
        <v>0</v>
      </c>
      <c r="AH2350" s="127">
        <v>0</v>
      </c>
    </row>
    <row r="2351" spans="1:34" x14ac:dyDescent="0.35">
      <c r="A2351" s="127" t="s">
        <v>3117</v>
      </c>
      <c r="B2351" s="127" t="s">
        <v>964</v>
      </c>
      <c r="C2351" s="127">
        <v>0</v>
      </c>
      <c r="D2351" s="127">
        <v>0</v>
      </c>
      <c r="E2351" s="127">
        <v>0</v>
      </c>
      <c r="F2351" s="127">
        <v>0</v>
      </c>
      <c r="G2351" s="127">
        <v>0</v>
      </c>
      <c r="H2351" s="127">
        <v>0</v>
      </c>
      <c r="I2351" s="127">
        <v>0</v>
      </c>
      <c r="J2351" s="127">
        <v>0</v>
      </c>
      <c r="K2351" s="127">
        <v>0</v>
      </c>
      <c r="L2351" s="127">
        <v>0</v>
      </c>
      <c r="M2351" s="127">
        <v>0</v>
      </c>
      <c r="N2351" s="127">
        <v>0</v>
      </c>
      <c r="O2351" s="127">
        <v>0</v>
      </c>
      <c r="P2351" s="127">
        <v>0</v>
      </c>
      <c r="Q2351" s="127">
        <v>0</v>
      </c>
      <c r="R2351" s="127">
        <v>0</v>
      </c>
      <c r="S2351" s="127">
        <v>0</v>
      </c>
      <c r="T2351" s="127">
        <v>0</v>
      </c>
      <c r="U2351" s="127">
        <v>0</v>
      </c>
      <c r="V2351" s="127">
        <v>0</v>
      </c>
      <c r="W2351" s="127">
        <v>0</v>
      </c>
      <c r="X2351" s="127">
        <v>0</v>
      </c>
      <c r="Y2351" s="127">
        <v>0</v>
      </c>
      <c r="Z2351" s="127">
        <v>0</v>
      </c>
      <c r="AA2351" s="127">
        <v>0</v>
      </c>
      <c r="AB2351" s="127">
        <v>0</v>
      </c>
      <c r="AC2351" s="127">
        <v>0</v>
      </c>
      <c r="AD2351" s="127">
        <v>0</v>
      </c>
      <c r="AE2351" s="127">
        <v>0</v>
      </c>
      <c r="AF2351" s="127">
        <v>0</v>
      </c>
      <c r="AG2351" s="127">
        <v>0</v>
      </c>
      <c r="AH2351" s="127">
        <v>0</v>
      </c>
    </row>
    <row r="2352" spans="1:34" x14ac:dyDescent="0.35">
      <c r="A2352" s="127" t="s">
        <v>3118</v>
      </c>
      <c r="B2352" s="127" t="s">
        <v>964</v>
      </c>
      <c r="C2352" s="127">
        <v>0</v>
      </c>
      <c r="D2352" s="127">
        <v>0</v>
      </c>
      <c r="E2352" s="127">
        <v>0</v>
      </c>
      <c r="F2352" s="127">
        <v>0</v>
      </c>
      <c r="G2352" s="127">
        <v>0</v>
      </c>
      <c r="H2352" s="127">
        <v>0</v>
      </c>
      <c r="I2352" s="127">
        <v>0</v>
      </c>
      <c r="J2352" s="127">
        <v>0</v>
      </c>
      <c r="K2352" s="127">
        <v>0</v>
      </c>
      <c r="L2352" s="127">
        <v>0</v>
      </c>
      <c r="M2352" s="127">
        <v>0</v>
      </c>
      <c r="N2352" s="127">
        <v>0</v>
      </c>
      <c r="O2352" s="127">
        <v>0</v>
      </c>
      <c r="P2352" s="127">
        <v>0</v>
      </c>
      <c r="Q2352" s="127">
        <v>0</v>
      </c>
      <c r="R2352" s="127">
        <v>0</v>
      </c>
      <c r="S2352" s="127">
        <v>0</v>
      </c>
      <c r="T2352" s="127">
        <v>0</v>
      </c>
      <c r="U2352" s="127">
        <v>0</v>
      </c>
      <c r="V2352" s="127">
        <v>0</v>
      </c>
      <c r="W2352" s="127">
        <v>0</v>
      </c>
      <c r="X2352" s="127">
        <v>0</v>
      </c>
      <c r="Y2352" s="127">
        <v>0</v>
      </c>
      <c r="Z2352" s="127">
        <v>0</v>
      </c>
      <c r="AA2352" s="127">
        <v>0</v>
      </c>
      <c r="AB2352" s="127">
        <v>0</v>
      </c>
      <c r="AC2352" s="127">
        <v>0</v>
      </c>
      <c r="AD2352" s="127">
        <v>0</v>
      </c>
      <c r="AE2352" s="127">
        <v>0</v>
      </c>
      <c r="AF2352" s="127">
        <v>0</v>
      </c>
      <c r="AG2352" s="127">
        <v>0</v>
      </c>
      <c r="AH2352" s="127">
        <v>0</v>
      </c>
    </row>
    <row r="2353" spans="1:34" x14ac:dyDescent="0.35">
      <c r="A2353" s="127" t="s">
        <v>3119</v>
      </c>
      <c r="B2353" s="127" t="s">
        <v>964</v>
      </c>
      <c r="C2353" s="127">
        <v>0</v>
      </c>
      <c r="D2353" s="127">
        <v>0</v>
      </c>
      <c r="E2353" s="127">
        <v>0</v>
      </c>
      <c r="F2353" s="127">
        <v>0</v>
      </c>
      <c r="G2353" s="127">
        <v>0</v>
      </c>
      <c r="H2353" s="127">
        <v>0</v>
      </c>
      <c r="I2353" s="127">
        <v>0</v>
      </c>
      <c r="J2353" s="127">
        <v>0</v>
      </c>
      <c r="K2353" s="127">
        <v>0</v>
      </c>
      <c r="L2353" s="127">
        <v>0</v>
      </c>
      <c r="M2353" s="127">
        <v>0</v>
      </c>
      <c r="N2353" s="127">
        <v>0</v>
      </c>
      <c r="O2353" s="127">
        <v>0</v>
      </c>
      <c r="P2353" s="127">
        <v>0</v>
      </c>
      <c r="Q2353" s="127">
        <v>0</v>
      </c>
      <c r="R2353" s="127">
        <v>0</v>
      </c>
      <c r="S2353" s="127">
        <v>0</v>
      </c>
      <c r="T2353" s="127">
        <v>0</v>
      </c>
      <c r="U2353" s="127">
        <v>0</v>
      </c>
      <c r="V2353" s="127">
        <v>0</v>
      </c>
      <c r="W2353" s="127">
        <v>0</v>
      </c>
      <c r="X2353" s="127">
        <v>0</v>
      </c>
      <c r="Y2353" s="127">
        <v>0</v>
      </c>
      <c r="Z2353" s="127">
        <v>0</v>
      </c>
      <c r="AA2353" s="127">
        <v>0</v>
      </c>
      <c r="AB2353" s="127">
        <v>0</v>
      </c>
      <c r="AC2353" s="127">
        <v>0</v>
      </c>
      <c r="AD2353" s="127">
        <v>0</v>
      </c>
      <c r="AE2353" s="127">
        <v>0</v>
      </c>
      <c r="AF2353" s="127">
        <v>0</v>
      </c>
      <c r="AG2353" s="127">
        <v>0</v>
      </c>
      <c r="AH2353" s="127">
        <v>0</v>
      </c>
    </row>
    <row r="2354" spans="1:34" x14ac:dyDescent="0.35">
      <c r="A2354" s="127" t="s">
        <v>3120</v>
      </c>
      <c r="B2354" s="127" t="s">
        <v>964</v>
      </c>
      <c r="C2354" s="127">
        <v>0</v>
      </c>
      <c r="D2354" s="127">
        <v>0</v>
      </c>
      <c r="E2354" s="127">
        <v>0</v>
      </c>
      <c r="F2354" s="127">
        <v>0</v>
      </c>
      <c r="G2354" s="127">
        <v>0</v>
      </c>
      <c r="H2354" s="127">
        <v>0</v>
      </c>
      <c r="I2354" s="127">
        <v>0</v>
      </c>
      <c r="J2354" s="127">
        <v>0</v>
      </c>
      <c r="K2354" s="127">
        <v>0</v>
      </c>
      <c r="L2354" s="127">
        <v>0</v>
      </c>
      <c r="M2354" s="127">
        <v>0</v>
      </c>
      <c r="N2354" s="127">
        <v>0</v>
      </c>
      <c r="O2354" s="127">
        <v>0</v>
      </c>
      <c r="P2354" s="127">
        <v>0</v>
      </c>
      <c r="Q2354" s="127">
        <v>0</v>
      </c>
      <c r="R2354" s="127">
        <v>0</v>
      </c>
      <c r="S2354" s="127">
        <v>0</v>
      </c>
      <c r="T2354" s="127">
        <v>0</v>
      </c>
      <c r="U2354" s="127">
        <v>0</v>
      </c>
      <c r="V2354" s="127">
        <v>0</v>
      </c>
      <c r="W2354" s="127">
        <v>0</v>
      </c>
      <c r="X2354" s="127">
        <v>0</v>
      </c>
      <c r="Y2354" s="127">
        <v>0</v>
      </c>
      <c r="Z2354" s="127">
        <v>0</v>
      </c>
      <c r="AA2354" s="127">
        <v>0</v>
      </c>
      <c r="AB2354" s="127">
        <v>0</v>
      </c>
      <c r="AC2354" s="127">
        <v>0</v>
      </c>
      <c r="AD2354" s="127">
        <v>0</v>
      </c>
      <c r="AE2354" s="127">
        <v>0</v>
      </c>
      <c r="AF2354" s="127">
        <v>0</v>
      </c>
      <c r="AG2354" s="127">
        <v>0</v>
      </c>
      <c r="AH2354" s="127">
        <v>0</v>
      </c>
    </row>
    <row r="2355" spans="1:34" x14ac:dyDescent="0.35">
      <c r="A2355" s="127" t="s">
        <v>3121</v>
      </c>
      <c r="B2355" s="127" t="s">
        <v>964</v>
      </c>
      <c r="C2355" s="128">
        <v>8521790</v>
      </c>
      <c r="D2355" s="128">
        <v>6882310</v>
      </c>
      <c r="E2355" s="128">
        <v>8495860</v>
      </c>
      <c r="F2355" s="128">
        <v>9594180</v>
      </c>
      <c r="G2355" s="128">
        <v>10588300</v>
      </c>
      <c r="H2355" s="128">
        <v>11429200</v>
      </c>
      <c r="I2355" s="128">
        <v>12174900</v>
      </c>
      <c r="J2355" s="128">
        <v>12854900</v>
      </c>
      <c r="K2355" s="128">
        <v>13415500</v>
      </c>
      <c r="L2355" s="128">
        <v>14206000</v>
      </c>
      <c r="M2355" s="128">
        <v>14951100</v>
      </c>
      <c r="N2355" s="128">
        <v>15614800</v>
      </c>
      <c r="O2355" s="128">
        <v>16261000</v>
      </c>
      <c r="P2355" s="128">
        <v>16904500</v>
      </c>
      <c r="Q2355" s="128">
        <v>17546000</v>
      </c>
      <c r="R2355" s="128">
        <v>18191800</v>
      </c>
      <c r="S2355" s="128">
        <v>18803500</v>
      </c>
      <c r="T2355" s="128">
        <v>19435700</v>
      </c>
      <c r="U2355" s="128">
        <v>20058100</v>
      </c>
      <c r="V2355" s="128">
        <v>20827200</v>
      </c>
      <c r="W2355" s="128">
        <v>21615600</v>
      </c>
      <c r="X2355" s="128">
        <v>22405000</v>
      </c>
      <c r="Y2355" s="128">
        <v>23216400</v>
      </c>
      <c r="Z2355" s="128">
        <v>24051600</v>
      </c>
      <c r="AA2355" s="128">
        <v>24847700</v>
      </c>
      <c r="AB2355" s="128">
        <v>25673800</v>
      </c>
      <c r="AC2355" s="128">
        <v>26515700</v>
      </c>
      <c r="AD2355" s="128">
        <v>27369000</v>
      </c>
      <c r="AE2355" s="128">
        <v>28238100</v>
      </c>
      <c r="AF2355" s="128">
        <v>29135000</v>
      </c>
      <c r="AG2355" s="128">
        <v>30057500</v>
      </c>
      <c r="AH2355" s="128">
        <v>31007500</v>
      </c>
    </row>
    <row r="2356" spans="1:34" x14ac:dyDescent="0.35">
      <c r="A2356" s="127" t="s">
        <v>3122</v>
      </c>
      <c r="B2356" s="127" t="s">
        <v>964</v>
      </c>
      <c r="C2356" s="127">
        <v>0</v>
      </c>
      <c r="D2356" s="127">
        <v>0</v>
      </c>
      <c r="E2356" s="127">
        <v>0</v>
      </c>
      <c r="F2356" s="127">
        <v>0</v>
      </c>
      <c r="G2356" s="127">
        <v>0</v>
      </c>
      <c r="H2356" s="127">
        <v>0</v>
      </c>
      <c r="I2356" s="127">
        <v>0</v>
      </c>
      <c r="J2356" s="127">
        <v>0</v>
      </c>
      <c r="K2356" s="127">
        <v>0</v>
      </c>
      <c r="L2356" s="127">
        <v>0</v>
      </c>
      <c r="M2356" s="127">
        <v>0</v>
      </c>
      <c r="N2356" s="127">
        <v>0</v>
      </c>
      <c r="O2356" s="127">
        <v>0</v>
      </c>
      <c r="P2356" s="127">
        <v>0</v>
      </c>
      <c r="Q2356" s="127">
        <v>0</v>
      </c>
      <c r="R2356" s="127">
        <v>0</v>
      </c>
      <c r="S2356" s="127">
        <v>0</v>
      </c>
      <c r="T2356" s="127">
        <v>0</v>
      </c>
      <c r="U2356" s="127">
        <v>0</v>
      </c>
      <c r="V2356" s="127">
        <v>0</v>
      </c>
      <c r="W2356" s="127">
        <v>0</v>
      </c>
      <c r="X2356" s="127">
        <v>0</v>
      </c>
      <c r="Y2356" s="127">
        <v>0</v>
      </c>
      <c r="Z2356" s="127">
        <v>0</v>
      </c>
      <c r="AA2356" s="127">
        <v>0</v>
      </c>
      <c r="AB2356" s="127">
        <v>0</v>
      </c>
      <c r="AC2356" s="127">
        <v>0</v>
      </c>
      <c r="AD2356" s="127">
        <v>0</v>
      </c>
      <c r="AE2356" s="127">
        <v>0</v>
      </c>
      <c r="AF2356" s="127">
        <v>0</v>
      </c>
      <c r="AG2356" s="127">
        <v>0</v>
      </c>
      <c r="AH2356" s="127">
        <v>0</v>
      </c>
    </row>
    <row r="2357" spans="1:34" x14ac:dyDescent="0.35">
      <c r="A2357" s="127" t="s">
        <v>3123</v>
      </c>
      <c r="B2357" s="127" t="s">
        <v>964</v>
      </c>
      <c r="C2357" s="127">
        <v>0</v>
      </c>
      <c r="D2357" s="127">
        <v>0</v>
      </c>
      <c r="E2357" s="127">
        <v>0</v>
      </c>
      <c r="F2357" s="127">
        <v>0</v>
      </c>
      <c r="G2357" s="127">
        <v>0</v>
      </c>
      <c r="H2357" s="127">
        <v>0</v>
      </c>
      <c r="I2357" s="127">
        <v>0</v>
      </c>
      <c r="J2357" s="127">
        <v>0</v>
      </c>
      <c r="K2357" s="127">
        <v>0</v>
      </c>
      <c r="L2357" s="127">
        <v>0</v>
      </c>
      <c r="M2357" s="127">
        <v>0</v>
      </c>
      <c r="N2357" s="127">
        <v>0</v>
      </c>
      <c r="O2357" s="127">
        <v>0</v>
      </c>
      <c r="P2357" s="127">
        <v>0</v>
      </c>
      <c r="Q2357" s="127">
        <v>0</v>
      </c>
      <c r="R2357" s="127">
        <v>0</v>
      </c>
      <c r="S2357" s="127">
        <v>0</v>
      </c>
      <c r="T2357" s="127">
        <v>0</v>
      </c>
      <c r="U2357" s="127">
        <v>0</v>
      </c>
      <c r="V2357" s="127">
        <v>0</v>
      </c>
      <c r="W2357" s="127">
        <v>0</v>
      </c>
      <c r="X2357" s="127">
        <v>0</v>
      </c>
      <c r="Y2357" s="127">
        <v>0</v>
      </c>
      <c r="Z2357" s="127">
        <v>0</v>
      </c>
      <c r="AA2357" s="127">
        <v>0</v>
      </c>
      <c r="AB2357" s="127">
        <v>0</v>
      </c>
      <c r="AC2357" s="127">
        <v>0</v>
      </c>
      <c r="AD2357" s="127">
        <v>0</v>
      </c>
      <c r="AE2357" s="127">
        <v>0</v>
      </c>
      <c r="AF2357" s="127">
        <v>0</v>
      </c>
      <c r="AG2357" s="127">
        <v>0</v>
      </c>
      <c r="AH2357" s="127">
        <v>0</v>
      </c>
    </row>
    <row r="2358" spans="1:34" x14ac:dyDescent="0.35">
      <c r="A2358" s="127" t="s">
        <v>3124</v>
      </c>
      <c r="B2358" s="127" t="s">
        <v>964</v>
      </c>
      <c r="C2358" s="127">
        <v>0</v>
      </c>
      <c r="D2358" s="127">
        <v>0</v>
      </c>
      <c r="E2358" s="127">
        <v>0</v>
      </c>
      <c r="F2358" s="127">
        <v>0</v>
      </c>
      <c r="G2358" s="127">
        <v>0</v>
      </c>
      <c r="H2358" s="127">
        <v>0</v>
      </c>
      <c r="I2358" s="127">
        <v>0</v>
      </c>
      <c r="J2358" s="127">
        <v>0</v>
      </c>
      <c r="K2358" s="127">
        <v>0</v>
      </c>
      <c r="L2358" s="127">
        <v>0</v>
      </c>
      <c r="M2358" s="127">
        <v>0</v>
      </c>
      <c r="N2358" s="127">
        <v>0</v>
      </c>
      <c r="O2358" s="127">
        <v>0</v>
      </c>
      <c r="P2358" s="127">
        <v>0</v>
      </c>
      <c r="Q2358" s="127">
        <v>0</v>
      </c>
      <c r="R2358" s="127">
        <v>0</v>
      </c>
      <c r="S2358" s="127">
        <v>0</v>
      </c>
      <c r="T2358" s="127">
        <v>0</v>
      </c>
      <c r="U2358" s="127">
        <v>0</v>
      </c>
      <c r="V2358" s="127">
        <v>0</v>
      </c>
      <c r="W2358" s="127">
        <v>0</v>
      </c>
      <c r="X2358" s="127">
        <v>0</v>
      </c>
      <c r="Y2358" s="127">
        <v>0</v>
      </c>
      <c r="Z2358" s="127">
        <v>0</v>
      </c>
      <c r="AA2358" s="127">
        <v>0</v>
      </c>
      <c r="AB2358" s="127">
        <v>0</v>
      </c>
      <c r="AC2358" s="127">
        <v>0</v>
      </c>
      <c r="AD2358" s="127">
        <v>0</v>
      </c>
      <c r="AE2358" s="127">
        <v>0</v>
      </c>
      <c r="AF2358" s="127">
        <v>0</v>
      </c>
      <c r="AG2358" s="127">
        <v>0</v>
      </c>
      <c r="AH2358" s="127">
        <v>0</v>
      </c>
    </row>
    <row r="2359" spans="1:34" x14ac:dyDescent="0.35">
      <c r="A2359" s="127" t="s">
        <v>3125</v>
      </c>
      <c r="B2359" s="127" t="s">
        <v>964</v>
      </c>
      <c r="C2359" s="127">
        <v>0</v>
      </c>
      <c r="D2359" s="127">
        <v>0</v>
      </c>
      <c r="E2359" s="127">
        <v>0</v>
      </c>
      <c r="F2359" s="127">
        <v>0</v>
      </c>
      <c r="G2359" s="127">
        <v>0</v>
      </c>
      <c r="H2359" s="127">
        <v>0</v>
      </c>
      <c r="I2359" s="127">
        <v>0</v>
      </c>
      <c r="J2359" s="127">
        <v>0</v>
      </c>
      <c r="K2359" s="127">
        <v>0</v>
      </c>
      <c r="L2359" s="127">
        <v>0</v>
      </c>
      <c r="M2359" s="127">
        <v>0</v>
      </c>
      <c r="N2359" s="127">
        <v>0</v>
      </c>
      <c r="O2359" s="127">
        <v>0</v>
      </c>
      <c r="P2359" s="127">
        <v>0</v>
      </c>
      <c r="Q2359" s="127">
        <v>0</v>
      </c>
      <c r="R2359" s="127">
        <v>0</v>
      </c>
      <c r="S2359" s="127">
        <v>0</v>
      </c>
      <c r="T2359" s="127">
        <v>0</v>
      </c>
      <c r="U2359" s="127">
        <v>0</v>
      </c>
      <c r="V2359" s="127">
        <v>0</v>
      </c>
      <c r="W2359" s="127">
        <v>0</v>
      </c>
      <c r="X2359" s="127">
        <v>0</v>
      </c>
      <c r="Y2359" s="127">
        <v>0</v>
      </c>
      <c r="Z2359" s="127">
        <v>0</v>
      </c>
      <c r="AA2359" s="127">
        <v>0</v>
      </c>
      <c r="AB2359" s="127">
        <v>0</v>
      </c>
      <c r="AC2359" s="127">
        <v>0</v>
      </c>
      <c r="AD2359" s="127">
        <v>0</v>
      </c>
      <c r="AE2359" s="127">
        <v>0</v>
      </c>
      <c r="AF2359" s="127">
        <v>0</v>
      </c>
      <c r="AG2359" s="127">
        <v>0</v>
      </c>
      <c r="AH2359" s="127">
        <v>0</v>
      </c>
    </row>
    <row r="2360" spans="1:34" x14ac:dyDescent="0.35">
      <c r="A2360" s="127" t="s">
        <v>3126</v>
      </c>
      <c r="B2360" s="127" t="s">
        <v>964</v>
      </c>
      <c r="C2360" s="127">
        <v>0</v>
      </c>
      <c r="D2360" s="127">
        <v>0</v>
      </c>
      <c r="E2360" s="127">
        <v>0</v>
      </c>
      <c r="F2360" s="127">
        <v>0</v>
      </c>
      <c r="G2360" s="127">
        <v>0</v>
      </c>
      <c r="H2360" s="127">
        <v>0</v>
      </c>
      <c r="I2360" s="127">
        <v>0</v>
      </c>
      <c r="J2360" s="127">
        <v>0</v>
      </c>
      <c r="K2360" s="127">
        <v>0</v>
      </c>
      <c r="L2360" s="127">
        <v>0</v>
      </c>
      <c r="M2360" s="127">
        <v>0</v>
      </c>
      <c r="N2360" s="127">
        <v>0</v>
      </c>
      <c r="O2360" s="127">
        <v>0</v>
      </c>
      <c r="P2360" s="127">
        <v>0</v>
      </c>
      <c r="Q2360" s="127">
        <v>0</v>
      </c>
      <c r="R2360" s="127">
        <v>0</v>
      </c>
      <c r="S2360" s="127">
        <v>0</v>
      </c>
      <c r="T2360" s="127">
        <v>0</v>
      </c>
      <c r="U2360" s="127">
        <v>0</v>
      </c>
      <c r="V2360" s="127">
        <v>0</v>
      </c>
      <c r="W2360" s="127">
        <v>0</v>
      </c>
      <c r="X2360" s="127">
        <v>0</v>
      </c>
      <c r="Y2360" s="127">
        <v>0</v>
      </c>
      <c r="Z2360" s="127">
        <v>0</v>
      </c>
      <c r="AA2360" s="127">
        <v>0</v>
      </c>
      <c r="AB2360" s="127">
        <v>0</v>
      </c>
      <c r="AC2360" s="127">
        <v>0</v>
      </c>
      <c r="AD2360" s="127">
        <v>0</v>
      </c>
      <c r="AE2360" s="127">
        <v>0</v>
      </c>
      <c r="AF2360" s="127">
        <v>0</v>
      </c>
      <c r="AG2360" s="127">
        <v>0</v>
      </c>
      <c r="AH2360" s="127">
        <v>0</v>
      </c>
    </row>
    <row r="2361" spans="1:34" x14ac:dyDescent="0.35">
      <c r="A2361" s="127" t="s">
        <v>3127</v>
      </c>
      <c r="B2361" s="127" t="s">
        <v>964</v>
      </c>
      <c r="C2361" s="127">
        <v>0</v>
      </c>
      <c r="D2361" s="127">
        <v>0</v>
      </c>
      <c r="E2361" s="127">
        <v>0</v>
      </c>
      <c r="F2361" s="127">
        <v>0</v>
      </c>
      <c r="G2361" s="127">
        <v>0</v>
      </c>
      <c r="H2361" s="127">
        <v>0</v>
      </c>
      <c r="I2361" s="127">
        <v>0</v>
      </c>
      <c r="J2361" s="127">
        <v>0</v>
      </c>
      <c r="K2361" s="127">
        <v>0</v>
      </c>
      <c r="L2361" s="127">
        <v>0</v>
      </c>
      <c r="M2361" s="127">
        <v>0</v>
      </c>
      <c r="N2361" s="127">
        <v>0</v>
      </c>
      <c r="O2361" s="127">
        <v>0</v>
      </c>
      <c r="P2361" s="127">
        <v>0</v>
      </c>
      <c r="Q2361" s="127">
        <v>0</v>
      </c>
      <c r="R2361" s="127">
        <v>0</v>
      </c>
      <c r="S2361" s="127">
        <v>0</v>
      </c>
      <c r="T2361" s="127">
        <v>0</v>
      </c>
      <c r="U2361" s="127">
        <v>0</v>
      </c>
      <c r="V2361" s="127">
        <v>0</v>
      </c>
      <c r="W2361" s="127">
        <v>0</v>
      </c>
      <c r="X2361" s="127">
        <v>0</v>
      </c>
      <c r="Y2361" s="127">
        <v>0</v>
      </c>
      <c r="Z2361" s="127">
        <v>0</v>
      </c>
      <c r="AA2361" s="127">
        <v>0</v>
      </c>
      <c r="AB2361" s="127">
        <v>0</v>
      </c>
      <c r="AC2361" s="127">
        <v>0</v>
      </c>
      <c r="AD2361" s="127">
        <v>0</v>
      </c>
      <c r="AE2361" s="127">
        <v>0</v>
      </c>
      <c r="AF2361" s="127">
        <v>0</v>
      </c>
      <c r="AG2361" s="127">
        <v>0</v>
      </c>
      <c r="AH2361" s="127">
        <v>0</v>
      </c>
    </row>
    <row r="2362" spans="1:34" x14ac:dyDescent="0.35">
      <c r="A2362" s="127" t="s">
        <v>3128</v>
      </c>
      <c r="B2362" s="127" t="s">
        <v>964</v>
      </c>
      <c r="C2362" s="127">
        <v>0</v>
      </c>
      <c r="D2362" s="127">
        <v>0</v>
      </c>
      <c r="E2362" s="127">
        <v>0</v>
      </c>
      <c r="F2362" s="127">
        <v>0</v>
      </c>
      <c r="G2362" s="127">
        <v>0</v>
      </c>
      <c r="H2362" s="127">
        <v>0</v>
      </c>
      <c r="I2362" s="127">
        <v>0</v>
      </c>
      <c r="J2362" s="127">
        <v>0</v>
      </c>
      <c r="K2362" s="127">
        <v>0</v>
      </c>
      <c r="L2362" s="127">
        <v>0</v>
      </c>
      <c r="M2362" s="127">
        <v>0</v>
      </c>
      <c r="N2362" s="127">
        <v>0</v>
      </c>
      <c r="O2362" s="127">
        <v>0</v>
      </c>
      <c r="P2362" s="127">
        <v>0</v>
      </c>
      <c r="Q2362" s="127">
        <v>0</v>
      </c>
      <c r="R2362" s="127">
        <v>0</v>
      </c>
      <c r="S2362" s="127">
        <v>0</v>
      </c>
      <c r="T2362" s="127">
        <v>0</v>
      </c>
      <c r="U2362" s="127">
        <v>0</v>
      </c>
      <c r="V2362" s="127">
        <v>0</v>
      </c>
      <c r="W2362" s="127">
        <v>0</v>
      </c>
      <c r="X2362" s="127">
        <v>0</v>
      </c>
      <c r="Y2362" s="127">
        <v>0</v>
      </c>
      <c r="Z2362" s="127">
        <v>0</v>
      </c>
      <c r="AA2362" s="127">
        <v>0</v>
      </c>
      <c r="AB2362" s="127">
        <v>0</v>
      </c>
      <c r="AC2362" s="127">
        <v>0</v>
      </c>
      <c r="AD2362" s="127">
        <v>0</v>
      </c>
      <c r="AE2362" s="127">
        <v>0</v>
      </c>
      <c r="AF2362" s="127">
        <v>0</v>
      </c>
      <c r="AG2362" s="127">
        <v>0</v>
      </c>
      <c r="AH2362" s="127">
        <v>0</v>
      </c>
    </row>
    <row r="2363" spans="1:34" x14ac:dyDescent="0.35">
      <c r="A2363" s="127" t="s">
        <v>3129</v>
      </c>
      <c r="B2363" s="127" t="s">
        <v>964</v>
      </c>
      <c r="C2363" s="127">
        <v>0</v>
      </c>
      <c r="D2363" s="127">
        <v>0</v>
      </c>
      <c r="E2363" s="127">
        <v>0</v>
      </c>
      <c r="F2363" s="127">
        <v>0</v>
      </c>
      <c r="G2363" s="127">
        <v>0</v>
      </c>
      <c r="H2363" s="127">
        <v>0</v>
      </c>
      <c r="I2363" s="127">
        <v>0</v>
      </c>
      <c r="J2363" s="127">
        <v>0</v>
      </c>
      <c r="K2363" s="127">
        <v>0</v>
      </c>
      <c r="L2363" s="127">
        <v>0</v>
      </c>
      <c r="M2363" s="127">
        <v>0</v>
      </c>
      <c r="N2363" s="127">
        <v>0</v>
      </c>
      <c r="O2363" s="127">
        <v>0</v>
      </c>
      <c r="P2363" s="127">
        <v>0</v>
      </c>
      <c r="Q2363" s="127">
        <v>0</v>
      </c>
      <c r="R2363" s="127">
        <v>0</v>
      </c>
      <c r="S2363" s="127">
        <v>0</v>
      </c>
      <c r="T2363" s="127">
        <v>0</v>
      </c>
      <c r="U2363" s="127">
        <v>0</v>
      </c>
      <c r="V2363" s="127">
        <v>0</v>
      </c>
      <c r="W2363" s="127">
        <v>0</v>
      </c>
      <c r="X2363" s="127">
        <v>0</v>
      </c>
      <c r="Y2363" s="127">
        <v>0</v>
      </c>
      <c r="Z2363" s="127">
        <v>0</v>
      </c>
      <c r="AA2363" s="127">
        <v>0</v>
      </c>
      <c r="AB2363" s="127">
        <v>0</v>
      </c>
      <c r="AC2363" s="127">
        <v>0</v>
      </c>
      <c r="AD2363" s="127">
        <v>0</v>
      </c>
      <c r="AE2363" s="127">
        <v>0</v>
      </c>
      <c r="AF2363" s="127">
        <v>0</v>
      </c>
      <c r="AG2363" s="127">
        <v>0</v>
      </c>
      <c r="AH2363" s="127">
        <v>0</v>
      </c>
    </row>
    <row r="2364" spans="1:34" x14ac:dyDescent="0.35">
      <c r="A2364" s="127" t="s">
        <v>3130</v>
      </c>
      <c r="B2364" s="127" t="s">
        <v>964</v>
      </c>
      <c r="C2364" s="127">
        <v>0</v>
      </c>
      <c r="D2364" s="127">
        <v>0</v>
      </c>
      <c r="E2364" s="127">
        <v>0</v>
      </c>
      <c r="F2364" s="127">
        <v>0</v>
      </c>
      <c r="G2364" s="127">
        <v>0</v>
      </c>
      <c r="H2364" s="127">
        <v>0</v>
      </c>
      <c r="I2364" s="127">
        <v>0</v>
      </c>
      <c r="J2364" s="127">
        <v>0</v>
      </c>
      <c r="K2364" s="127">
        <v>0</v>
      </c>
      <c r="L2364" s="127">
        <v>0</v>
      </c>
      <c r="M2364" s="127">
        <v>0</v>
      </c>
      <c r="N2364" s="127">
        <v>0</v>
      </c>
      <c r="O2364" s="127">
        <v>0</v>
      </c>
      <c r="P2364" s="127">
        <v>0</v>
      </c>
      <c r="Q2364" s="127">
        <v>0</v>
      </c>
      <c r="R2364" s="127">
        <v>0</v>
      </c>
      <c r="S2364" s="127">
        <v>0</v>
      </c>
      <c r="T2364" s="127">
        <v>0</v>
      </c>
      <c r="U2364" s="127">
        <v>0</v>
      </c>
      <c r="V2364" s="127">
        <v>0</v>
      </c>
      <c r="W2364" s="127">
        <v>0</v>
      </c>
      <c r="X2364" s="127">
        <v>0</v>
      </c>
      <c r="Y2364" s="127">
        <v>0</v>
      </c>
      <c r="Z2364" s="127">
        <v>0</v>
      </c>
      <c r="AA2364" s="127">
        <v>0</v>
      </c>
      <c r="AB2364" s="127">
        <v>0</v>
      </c>
      <c r="AC2364" s="127">
        <v>0</v>
      </c>
      <c r="AD2364" s="127">
        <v>0</v>
      </c>
      <c r="AE2364" s="127">
        <v>0</v>
      </c>
      <c r="AF2364" s="127">
        <v>0</v>
      </c>
      <c r="AG2364" s="127">
        <v>0</v>
      </c>
      <c r="AH2364" s="127">
        <v>0</v>
      </c>
    </row>
    <row r="2365" spans="1:34" x14ac:dyDescent="0.35">
      <c r="A2365" s="127" t="s">
        <v>3131</v>
      </c>
      <c r="B2365" s="127" t="s">
        <v>964</v>
      </c>
      <c r="C2365" s="127">
        <v>0</v>
      </c>
      <c r="D2365" s="127">
        <v>0</v>
      </c>
      <c r="E2365" s="127">
        <v>0</v>
      </c>
      <c r="F2365" s="127">
        <v>0</v>
      </c>
      <c r="G2365" s="127">
        <v>0</v>
      </c>
      <c r="H2365" s="127">
        <v>0</v>
      </c>
      <c r="I2365" s="127">
        <v>0</v>
      </c>
      <c r="J2365" s="127">
        <v>0</v>
      </c>
      <c r="K2365" s="127">
        <v>0</v>
      </c>
      <c r="L2365" s="127">
        <v>0</v>
      </c>
      <c r="M2365" s="127">
        <v>0</v>
      </c>
      <c r="N2365" s="127">
        <v>0</v>
      </c>
      <c r="O2365" s="127">
        <v>0</v>
      </c>
      <c r="P2365" s="127">
        <v>0</v>
      </c>
      <c r="Q2365" s="127">
        <v>0</v>
      </c>
      <c r="R2365" s="127">
        <v>0</v>
      </c>
      <c r="S2365" s="127">
        <v>0</v>
      </c>
      <c r="T2365" s="127">
        <v>0</v>
      </c>
      <c r="U2365" s="127">
        <v>0</v>
      </c>
      <c r="V2365" s="127">
        <v>0</v>
      </c>
      <c r="W2365" s="127">
        <v>0</v>
      </c>
      <c r="X2365" s="127">
        <v>0</v>
      </c>
      <c r="Y2365" s="127">
        <v>0</v>
      </c>
      <c r="Z2365" s="127">
        <v>0</v>
      </c>
      <c r="AA2365" s="127">
        <v>0</v>
      </c>
      <c r="AB2365" s="127">
        <v>0</v>
      </c>
      <c r="AC2365" s="127">
        <v>0</v>
      </c>
      <c r="AD2365" s="127">
        <v>0</v>
      </c>
      <c r="AE2365" s="127">
        <v>0</v>
      </c>
      <c r="AF2365" s="127">
        <v>0</v>
      </c>
      <c r="AG2365" s="127">
        <v>0</v>
      </c>
      <c r="AH2365" s="127">
        <v>0</v>
      </c>
    </row>
    <row r="2366" spans="1:34" x14ac:dyDescent="0.35">
      <c r="A2366" s="127" t="s">
        <v>3132</v>
      </c>
      <c r="B2366" s="127" t="s">
        <v>964</v>
      </c>
      <c r="C2366" s="127">
        <v>0</v>
      </c>
      <c r="D2366" s="127">
        <v>0</v>
      </c>
      <c r="E2366" s="127">
        <v>0</v>
      </c>
      <c r="F2366" s="127">
        <v>0</v>
      </c>
      <c r="G2366" s="127">
        <v>0</v>
      </c>
      <c r="H2366" s="127">
        <v>0</v>
      </c>
      <c r="I2366" s="127">
        <v>0</v>
      </c>
      <c r="J2366" s="127">
        <v>0</v>
      </c>
      <c r="K2366" s="127">
        <v>0</v>
      </c>
      <c r="L2366" s="127">
        <v>0</v>
      </c>
      <c r="M2366" s="127">
        <v>0</v>
      </c>
      <c r="N2366" s="127">
        <v>0</v>
      </c>
      <c r="O2366" s="127">
        <v>0</v>
      </c>
      <c r="P2366" s="127">
        <v>0</v>
      </c>
      <c r="Q2366" s="127">
        <v>0</v>
      </c>
      <c r="R2366" s="127">
        <v>0</v>
      </c>
      <c r="S2366" s="127">
        <v>0</v>
      </c>
      <c r="T2366" s="127">
        <v>0</v>
      </c>
      <c r="U2366" s="127">
        <v>0</v>
      </c>
      <c r="V2366" s="127">
        <v>0</v>
      </c>
      <c r="W2366" s="127">
        <v>0</v>
      </c>
      <c r="X2366" s="127">
        <v>0</v>
      </c>
      <c r="Y2366" s="127">
        <v>0</v>
      </c>
      <c r="Z2366" s="127">
        <v>0</v>
      </c>
      <c r="AA2366" s="127">
        <v>0</v>
      </c>
      <c r="AB2366" s="127">
        <v>0</v>
      </c>
      <c r="AC2366" s="127">
        <v>0</v>
      </c>
      <c r="AD2366" s="127">
        <v>0</v>
      </c>
      <c r="AE2366" s="127">
        <v>0</v>
      </c>
      <c r="AF2366" s="127">
        <v>0</v>
      </c>
      <c r="AG2366" s="127">
        <v>0</v>
      </c>
      <c r="AH2366" s="127">
        <v>0</v>
      </c>
    </row>
    <row r="2367" spans="1:34" x14ac:dyDescent="0.35">
      <c r="A2367" s="127" t="s">
        <v>3133</v>
      </c>
      <c r="B2367" s="127" t="s">
        <v>964</v>
      </c>
      <c r="C2367" s="127">
        <v>0</v>
      </c>
      <c r="D2367" s="127">
        <v>0</v>
      </c>
      <c r="E2367" s="127">
        <v>0</v>
      </c>
      <c r="F2367" s="127">
        <v>0</v>
      </c>
      <c r="G2367" s="127">
        <v>0</v>
      </c>
      <c r="H2367" s="127">
        <v>0</v>
      </c>
      <c r="I2367" s="127">
        <v>0</v>
      </c>
      <c r="J2367" s="127">
        <v>0</v>
      </c>
      <c r="K2367" s="127">
        <v>0</v>
      </c>
      <c r="L2367" s="127">
        <v>0</v>
      </c>
      <c r="M2367" s="127">
        <v>0</v>
      </c>
      <c r="N2367" s="127">
        <v>0</v>
      </c>
      <c r="O2367" s="127">
        <v>0</v>
      </c>
      <c r="P2367" s="127">
        <v>0</v>
      </c>
      <c r="Q2367" s="127">
        <v>0</v>
      </c>
      <c r="R2367" s="127">
        <v>0</v>
      </c>
      <c r="S2367" s="127">
        <v>0</v>
      </c>
      <c r="T2367" s="127">
        <v>0</v>
      </c>
      <c r="U2367" s="127">
        <v>0</v>
      </c>
      <c r="V2367" s="127">
        <v>0</v>
      </c>
      <c r="W2367" s="127">
        <v>0</v>
      </c>
      <c r="X2367" s="127">
        <v>0</v>
      </c>
      <c r="Y2367" s="127">
        <v>0</v>
      </c>
      <c r="Z2367" s="127">
        <v>0</v>
      </c>
      <c r="AA2367" s="127">
        <v>0</v>
      </c>
      <c r="AB2367" s="127">
        <v>0</v>
      </c>
      <c r="AC2367" s="127">
        <v>0</v>
      </c>
      <c r="AD2367" s="127">
        <v>0</v>
      </c>
      <c r="AE2367" s="127">
        <v>0</v>
      </c>
      <c r="AF2367" s="127">
        <v>0</v>
      </c>
      <c r="AG2367" s="127">
        <v>0</v>
      </c>
      <c r="AH2367" s="127">
        <v>0</v>
      </c>
    </row>
    <row r="2368" spans="1:34" x14ac:dyDescent="0.35">
      <c r="A2368" s="127" t="s">
        <v>3134</v>
      </c>
      <c r="B2368" s="127" t="s">
        <v>964</v>
      </c>
      <c r="C2368" s="127">
        <v>0</v>
      </c>
      <c r="D2368" s="127">
        <v>0</v>
      </c>
      <c r="E2368" s="127">
        <v>0</v>
      </c>
      <c r="F2368" s="127">
        <v>0</v>
      </c>
      <c r="G2368" s="127">
        <v>0</v>
      </c>
      <c r="H2368" s="127">
        <v>0</v>
      </c>
      <c r="I2368" s="127">
        <v>0</v>
      </c>
      <c r="J2368" s="127">
        <v>0</v>
      </c>
      <c r="K2368" s="127">
        <v>0</v>
      </c>
      <c r="L2368" s="127">
        <v>0</v>
      </c>
      <c r="M2368" s="127">
        <v>0</v>
      </c>
      <c r="N2368" s="127">
        <v>0</v>
      </c>
      <c r="O2368" s="127">
        <v>0</v>
      </c>
      <c r="P2368" s="127">
        <v>0</v>
      </c>
      <c r="Q2368" s="127">
        <v>0</v>
      </c>
      <c r="R2368" s="127">
        <v>0</v>
      </c>
      <c r="S2368" s="127">
        <v>0</v>
      </c>
      <c r="T2368" s="127">
        <v>0</v>
      </c>
      <c r="U2368" s="127">
        <v>0</v>
      </c>
      <c r="V2368" s="127">
        <v>0</v>
      </c>
      <c r="W2368" s="127">
        <v>0</v>
      </c>
      <c r="X2368" s="127">
        <v>0</v>
      </c>
      <c r="Y2368" s="127">
        <v>0</v>
      </c>
      <c r="Z2368" s="127">
        <v>0</v>
      </c>
      <c r="AA2368" s="127">
        <v>0</v>
      </c>
      <c r="AB2368" s="127">
        <v>0</v>
      </c>
      <c r="AC2368" s="127">
        <v>0</v>
      </c>
      <c r="AD2368" s="127">
        <v>0</v>
      </c>
      <c r="AE2368" s="127">
        <v>0</v>
      </c>
      <c r="AF2368" s="127">
        <v>0</v>
      </c>
      <c r="AG2368" s="127">
        <v>0</v>
      </c>
      <c r="AH2368" s="127">
        <v>0</v>
      </c>
    </row>
    <row r="2369" spans="1:34" x14ac:dyDescent="0.35">
      <c r="A2369" s="127" t="s">
        <v>3135</v>
      </c>
      <c r="B2369" s="127" t="s">
        <v>964</v>
      </c>
      <c r="C2369" s="127">
        <v>0</v>
      </c>
      <c r="D2369" s="127">
        <v>0</v>
      </c>
      <c r="E2369" s="127">
        <v>0</v>
      </c>
      <c r="F2369" s="127">
        <v>0</v>
      </c>
      <c r="G2369" s="127">
        <v>0</v>
      </c>
      <c r="H2369" s="127">
        <v>0</v>
      </c>
      <c r="I2369" s="127">
        <v>0</v>
      </c>
      <c r="J2369" s="127">
        <v>0</v>
      </c>
      <c r="K2369" s="127">
        <v>0</v>
      </c>
      <c r="L2369" s="127">
        <v>0</v>
      </c>
      <c r="M2369" s="127">
        <v>0</v>
      </c>
      <c r="N2369" s="127">
        <v>0</v>
      </c>
      <c r="O2369" s="127">
        <v>0</v>
      </c>
      <c r="P2369" s="127">
        <v>0</v>
      </c>
      <c r="Q2369" s="127">
        <v>0</v>
      </c>
      <c r="R2369" s="127">
        <v>0</v>
      </c>
      <c r="S2369" s="127">
        <v>0</v>
      </c>
      <c r="T2369" s="127">
        <v>0</v>
      </c>
      <c r="U2369" s="127">
        <v>0</v>
      </c>
      <c r="V2369" s="127">
        <v>0</v>
      </c>
      <c r="W2369" s="127">
        <v>0</v>
      </c>
      <c r="X2369" s="127">
        <v>0</v>
      </c>
      <c r="Y2369" s="127">
        <v>0</v>
      </c>
      <c r="Z2369" s="127">
        <v>0</v>
      </c>
      <c r="AA2369" s="127">
        <v>0</v>
      </c>
      <c r="AB2369" s="127">
        <v>0</v>
      </c>
      <c r="AC2369" s="127">
        <v>0</v>
      </c>
      <c r="AD2369" s="127">
        <v>0</v>
      </c>
      <c r="AE2369" s="127">
        <v>0</v>
      </c>
      <c r="AF2369" s="127">
        <v>0</v>
      </c>
      <c r="AG2369" s="127">
        <v>0</v>
      </c>
      <c r="AH2369" s="127">
        <v>0</v>
      </c>
    </row>
    <row r="2370" spans="1:34" x14ac:dyDescent="0.35">
      <c r="A2370" s="127" t="s">
        <v>3136</v>
      </c>
      <c r="B2370" s="127" t="s">
        <v>964</v>
      </c>
      <c r="C2370" s="127">
        <v>0</v>
      </c>
      <c r="D2370" s="127">
        <v>0</v>
      </c>
      <c r="E2370" s="127">
        <v>0</v>
      </c>
      <c r="F2370" s="127">
        <v>0</v>
      </c>
      <c r="G2370" s="127">
        <v>0</v>
      </c>
      <c r="H2370" s="127">
        <v>0</v>
      </c>
      <c r="I2370" s="127">
        <v>0</v>
      </c>
      <c r="J2370" s="127">
        <v>0</v>
      </c>
      <c r="K2370" s="127">
        <v>0</v>
      </c>
      <c r="L2370" s="127">
        <v>0</v>
      </c>
      <c r="M2370" s="127">
        <v>0</v>
      </c>
      <c r="N2370" s="127">
        <v>0</v>
      </c>
      <c r="O2370" s="127">
        <v>0</v>
      </c>
      <c r="P2370" s="127">
        <v>0</v>
      </c>
      <c r="Q2370" s="127">
        <v>0</v>
      </c>
      <c r="R2370" s="127">
        <v>0</v>
      </c>
      <c r="S2370" s="127">
        <v>0</v>
      </c>
      <c r="T2370" s="127">
        <v>0</v>
      </c>
      <c r="U2370" s="127">
        <v>0</v>
      </c>
      <c r="V2370" s="127">
        <v>0</v>
      </c>
      <c r="W2370" s="127">
        <v>0</v>
      </c>
      <c r="X2370" s="127">
        <v>0</v>
      </c>
      <c r="Y2370" s="127">
        <v>0</v>
      </c>
      <c r="Z2370" s="127">
        <v>0</v>
      </c>
      <c r="AA2370" s="127">
        <v>0</v>
      </c>
      <c r="AB2370" s="127">
        <v>0</v>
      </c>
      <c r="AC2370" s="127">
        <v>0</v>
      </c>
      <c r="AD2370" s="127">
        <v>0</v>
      </c>
      <c r="AE2370" s="127">
        <v>0</v>
      </c>
      <c r="AF2370" s="127">
        <v>0</v>
      </c>
      <c r="AG2370" s="127">
        <v>0</v>
      </c>
      <c r="AH2370" s="127">
        <v>0</v>
      </c>
    </row>
    <row r="2371" spans="1:34" x14ac:dyDescent="0.35">
      <c r="A2371" s="127" t="s">
        <v>3137</v>
      </c>
      <c r="B2371" s="127" t="s">
        <v>964</v>
      </c>
      <c r="C2371" s="127">
        <v>0</v>
      </c>
      <c r="D2371" s="127">
        <v>0</v>
      </c>
      <c r="E2371" s="127">
        <v>0</v>
      </c>
      <c r="F2371" s="127">
        <v>0</v>
      </c>
      <c r="G2371" s="127">
        <v>0</v>
      </c>
      <c r="H2371" s="127">
        <v>0</v>
      </c>
      <c r="I2371" s="127">
        <v>0</v>
      </c>
      <c r="J2371" s="127">
        <v>0</v>
      </c>
      <c r="K2371" s="127">
        <v>0</v>
      </c>
      <c r="L2371" s="127">
        <v>0</v>
      </c>
      <c r="M2371" s="127">
        <v>0</v>
      </c>
      <c r="N2371" s="127">
        <v>0</v>
      </c>
      <c r="O2371" s="127">
        <v>0</v>
      </c>
      <c r="P2371" s="127">
        <v>0</v>
      </c>
      <c r="Q2371" s="127">
        <v>0</v>
      </c>
      <c r="R2371" s="127">
        <v>0</v>
      </c>
      <c r="S2371" s="127">
        <v>0</v>
      </c>
      <c r="T2371" s="127">
        <v>0</v>
      </c>
      <c r="U2371" s="127">
        <v>0</v>
      </c>
      <c r="V2371" s="127">
        <v>0</v>
      </c>
      <c r="W2371" s="127">
        <v>0</v>
      </c>
      <c r="X2371" s="127">
        <v>0</v>
      </c>
      <c r="Y2371" s="127">
        <v>0</v>
      </c>
      <c r="Z2371" s="127">
        <v>0</v>
      </c>
      <c r="AA2371" s="127">
        <v>0</v>
      </c>
      <c r="AB2371" s="127">
        <v>0</v>
      </c>
      <c r="AC2371" s="127">
        <v>0</v>
      </c>
      <c r="AD2371" s="127">
        <v>0</v>
      </c>
      <c r="AE2371" s="127">
        <v>0</v>
      </c>
      <c r="AF2371" s="127">
        <v>0</v>
      </c>
      <c r="AG2371" s="127">
        <v>0</v>
      </c>
      <c r="AH2371" s="127">
        <v>0</v>
      </c>
    </row>
    <row r="2372" spans="1:34" x14ac:dyDescent="0.35">
      <c r="A2372" s="127" t="s">
        <v>3138</v>
      </c>
      <c r="B2372" s="127" t="s">
        <v>964</v>
      </c>
      <c r="C2372" s="127">
        <v>0</v>
      </c>
      <c r="D2372" s="127">
        <v>0</v>
      </c>
      <c r="E2372" s="127">
        <v>0</v>
      </c>
      <c r="F2372" s="127">
        <v>0</v>
      </c>
      <c r="G2372" s="127">
        <v>0</v>
      </c>
      <c r="H2372" s="127">
        <v>0</v>
      </c>
      <c r="I2372" s="127">
        <v>0</v>
      </c>
      <c r="J2372" s="127">
        <v>0</v>
      </c>
      <c r="K2372" s="127">
        <v>0</v>
      </c>
      <c r="L2372" s="127">
        <v>0</v>
      </c>
      <c r="M2372" s="127">
        <v>0</v>
      </c>
      <c r="N2372" s="127">
        <v>0</v>
      </c>
      <c r="O2372" s="127">
        <v>0</v>
      </c>
      <c r="P2372" s="127">
        <v>0</v>
      </c>
      <c r="Q2372" s="127">
        <v>0</v>
      </c>
      <c r="R2372" s="127">
        <v>0</v>
      </c>
      <c r="S2372" s="127">
        <v>0</v>
      </c>
      <c r="T2372" s="127">
        <v>0</v>
      </c>
      <c r="U2372" s="127">
        <v>0</v>
      </c>
      <c r="V2372" s="127">
        <v>0</v>
      </c>
      <c r="W2372" s="127">
        <v>0</v>
      </c>
      <c r="X2372" s="127">
        <v>0</v>
      </c>
      <c r="Y2372" s="127">
        <v>0</v>
      </c>
      <c r="Z2372" s="127">
        <v>0</v>
      </c>
      <c r="AA2372" s="127">
        <v>0</v>
      </c>
      <c r="AB2372" s="127">
        <v>0</v>
      </c>
      <c r="AC2372" s="127">
        <v>0</v>
      </c>
      <c r="AD2372" s="127">
        <v>0</v>
      </c>
      <c r="AE2372" s="127">
        <v>0</v>
      </c>
      <c r="AF2372" s="127">
        <v>0</v>
      </c>
      <c r="AG2372" s="127">
        <v>0</v>
      </c>
      <c r="AH2372" s="127">
        <v>0</v>
      </c>
    </row>
    <row r="2373" spans="1:34" x14ac:dyDescent="0.35">
      <c r="A2373" s="127" t="s">
        <v>3139</v>
      </c>
      <c r="B2373" s="127" t="s">
        <v>964</v>
      </c>
      <c r="C2373" s="127">
        <v>0</v>
      </c>
      <c r="D2373" s="127">
        <v>0</v>
      </c>
      <c r="E2373" s="127">
        <v>0</v>
      </c>
      <c r="F2373" s="127">
        <v>0</v>
      </c>
      <c r="G2373" s="127">
        <v>0</v>
      </c>
      <c r="H2373" s="127">
        <v>0</v>
      </c>
      <c r="I2373" s="127">
        <v>0</v>
      </c>
      <c r="J2373" s="127">
        <v>0</v>
      </c>
      <c r="K2373" s="127">
        <v>0</v>
      </c>
      <c r="L2373" s="127">
        <v>0</v>
      </c>
      <c r="M2373" s="127">
        <v>0</v>
      </c>
      <c r="N2373" s="127">
        <v>0</v>
      </c>
      <c r="O2373" s="127">
        <v>0</v>
      </c>
      <c r="P2373" s="127">
        <v>0</v>
      </c>
      <c r="Q2373" s="127">
        <v>0</v>
      </c>
      <c r="R2373" s="127">
        <v>0</v>
      </c>
      <c r="S2373" s="127">
        <v>0</v>
      </c>
      <c r="T2373" s="127">
        <v>0</v>
      </c>
      <c r="U2373" s="127">
        <v>0</v>
      </c>
      <c r="V2373" s="127">
        <v>0</v>
      </c>
      <c r="W2373" s="127">
        <v>0</v>
      </c>
      <c r="X2373" s="127">
        <v>0</v>
      </c>
      <c r="Y2373" s="127">
        <v>0</v>
      </c>
      <c r="Z2373" s="127">
        <v>0</v>
      </c>
      <c r="AA2373" s="127">
        <v>0</v>
      </c>
      <c r="AB2373" s="127">
        <v>0</v>
      </c>
      <c r="AC2373" s="127">
        <v>0</v>
      </c>
      <c r="AD2373" s="127">
        <v>0</v>
      </c>
      <c r="AE2373" s="127">
        <v>0</v>
      </c>
      <c r="AF2373" s="127">
        <v>0</v>
      </c>
      <c r="AG2373" s="127">
        <v>0</v>
      </c>
      <c r="AH2373" s="127">
        <v>0</v>
      </c>
    </row>
    <row r="2374" spans="1:34" x14ac:dyDescent="0.35">
      <c r="A2374" s="127" t="s">
        <v>3140</v>
      </c>
      <c r="B2374" s="127" t="s">
        <v>964</v>
      </c>
      <c r="C2374" s="127">
        <v>0</v>
      </c>
      <c r="D2374" s="127">
        <v>0</v>
      </c>
      <c r="E2374" s="127">
        <v>0</v>
      </c>
      <c r="F2374" s="127">
        <v>0</v>
      </c>
      <c r="G2374" s="127">
        <v>0</v>
      </c>
      <c r="H2374" s="127">
        <v>0</v>
      </c>
      <c r="I2374" s="127">
        <v>0</v>
      </c>
      <c r="J2374" s="127">
        <v>0</v>
      </c>
      <c r="K2374" s="127">
        <v>0</v>
      </c>
      <c r="L2374" s="127">
        <v>0</v>
      </c>
      <c r="M2374" s="127">
        <v>0</v>
      </c>
      <c r="N2374" s="127">
        <v>0</v>
      </c>
      <c r="O2374" s="127">
        <v>0</v>
      </c>
      <c r="P2374" s="127">
        <v>0</v>
      </c>
      <c r="Q2374" s="127">
        <v>0</v>
      </c>
      <c r="R2374" s="127">
        <v>0</v>
      </c>
      <c r="S2374" s="127">
        <v>0</v>
      </c>
      <c r="T2374" s="127">
        <v>0</v>
      </c>
      <c r="U2374" s="127">
        <v>0</v>
      </c>
      <c r="V2374" s="127">
        <v>0</v>
      </c>
      <c r="W2374" s="127">
        <v>0</v>
      </c>
      <c r="X2374" s="127">
        <v>0</v>
      </c>
      <c r="Y2374" s="127">
        <v>0</v>
      </c>
      <c r="Z2374" s="127">
        <v>0</v>
      </c>
      <c r="AA2374" s="127">
        <v>0</v>
      </c>
      <c r="AB2374" s="127">
        <v>0</v>
      </c>
      <c r="AC2374" s="127">
        <v>0</v>
      </c>
      <c r="AD2374" s="127">
        <v>0</v>
      </c>
      <c r="AE2374" s="127">
        <v>0</v>
      </c>
      <c r="AF2374" s="127">
        <v>0</v>
      </c>
      <c r="AG2374" s="127">
        <v>0</v>
      </c>
      <c r="AH2374" s="127">
        <v>0</v>
      </c>
    </row>
    <row r="2375" spans="1:34" x14ac:dyDescent="0.35">
      <c r="A2375" s="127" t="s">
        <v>3141</v>
      </c>
      <c r="B2375" s="127" t="s">
        <v>964</v>
      </c>
      <c r="C2375" s="127">
        <v>0</v>
      </c>
      <c r="D2375" s="127">
        <v>0</v>
      </c>
      <c r="E2375" s="127">
        <v>0</v>
      </c>
      <c r="F2375" s="127">
        <v>0</v>
      </c>
      <c r="G2375" s="127">
        <v>0</v>
      </c>
      <c r="H2375" s="127">
        <v>0</v>
      </c>
      <c r="I2375" s="127">
        <v>0</v>
      </c>
      <c r="J2375" s="127">
        <v>0</v>
      </c>
      <c r="K2375" s="127">
        <v>0</v>
      </c>
      <c r="L2375" s="127">
        <v>0</v>
      </c>
      <c r="M2375" s="127">
        <v>0</v>
      </c>
      <c r="N2375" s="127">
        <v>0</v>
      </c>
      <c r="O2375" s="127">
        <v>0</v>
      </c>
      <c r="P2375" s="127">
        <v>0</v>
      </c>
      <c r="Q2375" s="127">
        <v>0</v>
      </c>
      <c r="R2375" s="127">
        <v>0</v>
      </c>
      <c r="S2375" s="127">
        <v>0</v>
      </c>
      <c r="T2375" s="127">
        <v>0</v>
      </c>
      <c r="U2375" s="127">
        <v>0</v>
      </c>
      <c r="V2375" s="127">
        <v>0</v>
      </c>
      <c r="W2375" s="127">
        <v>0</v>
      </c>
      <c r="X2375" s="127">
        <v>0</v>
      </c>
      <c r="Y2375" s="127">
        <v>0</v>
      </c>
      <c r="Z2375" s="127">
        <v>0</v>
      </c>
      <c r="AA2375" s="127">
        <v>0</v>
      </c>
      <c r="AB2375" s="127">
        <v>0</v>
      </c>
      <c r="AC2375" s="127">
        <v>0</v>
      </c>
      <c r="AD2375" s="127">
        <v>0</v>
      </c>
      <c r="AE2375" s="127">
        <v>0</v>
      </c>
      <c r="AF2375" s="127">
        <v>0</v>
      </c>
      <c r="AG2375" s="127">
        <v>0</v>
      </c>
      <c r="AH2375" s="127">
        <v>0</v>
      </c>
    </row>
    <row r="2376" spans="1:34" x14ac:dyDescent="0.35">
      <c r="A2376" s="127" t="s">
        <v>3142</v>
      </c>
      <c r="B2376" s="127" t="s">
        <v>964</v>
      </c>
      <c r="C2376" s="127">
        <v>0</v>
      </c>
      <c r="D2376" s="127">
        <v>0</v>
      </c>
      <c r="E2376" s="127">
        <v>0</v>
      </c>
      <c r="F2376" s="127">
        <v>0</v>
      </c>
      <c r="G2376" s="127">
        <v>0</v>
      </c>
      <c r="H2376" s="127">
        <v>0</v>
      </c>
      <c r="I2376" s="127">
        <v>0</v>
      </c>
      <c r="J2376" s="127">
        <v>0</v>
      </c>
      <c r="K2376" s="127">
        <v>0</v>
      </c>
      <c r="L2376" s="127">
        <v>0</v>
      </c>
      <c r="M2376" s="127">
        <v>0</v>
      </c>
      <c r="N2376" s="127">
        <v>0</v>
      </c>
      <c r="O2376" s="127">
        <v>0</v>
      </c>
      <c r="P2376" s="127">
        <v>0</v>
      </c>
      <c r="Q2376" s="127">
        <v>0</v>
      </c>
      <c r="R2376" s="127">
        <v>0</v>
      </c>
      <c r="S2376" s="127">
        <v>0</v>
      </c>
      <c r="T2376" s="127">
        <v>0</v>
      </c>
      <c r="U2376" s="127">
        <v>0</v>
      </c>
      <c r="V2376" s="127">
        <v>0</v>
      </c>
      <c r="W2376" s="127">
        <v>0</v>
      </c>
      <c r="X2376" s="127">
        <v>0</v>
      </c>
      <c r="Y2376" s="127">
        <v>0</v>
      </c>
      <c r="Z2376" s="127">
        <v>0</v>
      </c>
      <c r="AA2376" s="127">
        <v>0</v>
      </c>
      <c r="AB2376" s="127">
        <v>0</v>
      </c>
      <c r="AC2376" s="127">
        <v>0</v>
      </c>
      <c r="AD2376" s="127">
        <v>0</v>
      </c>
      <c r="AE2376" s="127">
        <v>0</v>
      </c>
      <c r="AF2376" s="127">
        <v>0</v>
      </c>
      <c r="AG2376" s="127">
        <v>0</v>
      </c>
      <c r="AH2376" s="127">
        <v>0</v>
      </c>
    </row>
    <row r="2377" spans="1:34" x14ac:dyDescent="0.35">
      <c r="A2377" s="127" t="s">
        <v>3143</v>
      </c>
      <c r="B2377" s="127" t="s">
        <v>964</v>
      </c>
      <c r="C2377" s="127">
        <v>0</v>
      </c>
      <c r="D2377" s="127">
        <v>0</v>
      </c>
      <c r="E2377" s="127">
        <v>0</v>
      </c>
      <c r="F2377" s="127">
        <v>0</v>
      </c>
      <c r="G2377" s="127">
        <v>0</v>
      </c>
      <c r="H2377" s="127">
        <v>0</v>
      </c>
      <c r="I2377" s="127">
        <v>0</v>
      </c>
      <c r="J2377" s="127">
        <v>0</v>
      </c>
      <c r="K2377" s="127">
        <v>0</v>
      </c>
      <c r="L2377" s="127">
        <v>0</v>
      </c>
      <c r="M2377" s="127">
        <v>0</v>
      </c>
      <c r="N2377" s="127">
        <v>0</v>
      </c>
      <c r="O2377" s="127">
        <v>0</v>
      </c>
      <c r="P2377" s="127">
        <v>0</v>
      </c>
      <c r="Q2377" s="127">
        <v>0</v>
      </c>
      <c r="R2377" s="127">
        <v>0</v>
      </c>
      <c r="S2377" s="127">
        <v>0</v>
      </c>
      <c r="T2377" s="127">
        <v>0</v>
      </c>
      <c r="U2377" s="127">
        <v>0</v>
      </c>
      <c r="V2377" s="127">
        <v>0</v>
      </c>
      <c r="W2377" s="127">
        <v>0</v>
      </c>
      <c r="X2377" s="127">
        <v>0</v>
      </c>
      <c r="Y2377" s="127">
        <v>0</v>
      </c>
      <c r="Z2377" s="127">
        <v>0</v>
      </c>
      <c r="AA2377" s="127">
        <v>0</v>
      </c>
      <c r="AB2377" s="127">
        <v>0</v>
      </c>
      <c r="AC2377" s="127">
        <v>0</v>
      </c>
      <c r="AD2377" s="127">
        <v>0</v>
      </c>
      <c r="AE2377" s="127">
        <v>0</v>
      </c>
      <c r="AF2377" s="127">
        <v>0</v>
      </c>
      <c r="AG2377" s="127">
        <v>0</v>
      </c>
      <c r="AH2377" s="127">
        <v>0</v>
      </c>
    </row>
    <row r="2378" spans="1:34" x14ac:dyDescent="0.35">
      <c r="A2378" s="127" t="s">
        <v>3144</v>
      </c>
      <c r="B2378" s="127" t="s">
        <v>964</v>
      </c>
      <c r="C2378" s="127">
        <v>0</v>
      </c>
      <c r="D2378" s="127">
        <v>0</v>
      </c>
      <c r="E2378" s="127">
        <v>0</v>
      </c>
      <c r="F2378" s="127">
        <v>0</v>
      </c>
      <c r="G2378" s="127">
        <v>0</v>
      </c>
      <c r="H2378" s="127">
        <v>0</v>
      </c>
      <c r="I2378" s="127">
        <v>0</v>
      </c>
      <c r="J2378" s="127">
        <v>0</v>
      </c>
      <c r="K2378" s="127">
        <v>0</v>
      </c>
      <c r="L2378" s="127">
        <v>0</v>
      </c>
      <c r="M2378" s="127">
        <v>0</v>
      </c>
      <c r="N2378" s="127">
        <v>0</v>
      </c>
      <c r="O2378" s="127">
        <v>0</v>
      </c>
      <c r="P2378" s="127">
        <v>0</v>
      </c>
      <c r="Q2378" s="127">
        <v>0</v>
      </c>
      <c r="R2378" s="127">
        <v>0</v>
      </c>
      <c r="S2378" s="127">
        <v>0</v>
      </c>
      <c r="T2378" s="127">
        <v>0</v>
      </c>
      <c r="U2378" s="127">
        <v>0</v>
      </c>
      <c r="V2378" s="127">
        <v>0</v>
      </c>
      <c r="W2378" s="127">
        <v>0</v>
      </c>
      <c r="X2378" s="127">
        <v>0</v>
      </c>
      <c r="Y2378" s="127">
        <v>0</v>
      </c>
      <c r="Z2378" s="127">
        <v>0</v>
      </c>
      <c r="AA2378" s="127">
        <v>0</v>
      </c>
      <c r="AB2378" s="127">
        <v>0</v>
      </c>
      <c r="AC2378" s="127">
        <v>0</v>
      </c>
      <c r="AD2378" s="127">
        <v>0</v>
      </c>
      <c r="AE2378" s="127">
        <v>0</v>
      </c>
      <c r="AF2378" s="127">
        <v>0</v>
      </c>
      <c r="AG2378" s="127">
        <v>0</v>
      </c>
      <c r="AH2378" s="127">
        <v>0</v>
      </c>
    </row>
    <row r="2379" spans="1:34" x14ac:dyDescent="0.35">
      <c r="A2379" s="127" t="s">
        <v>1995</v>
      </c>
      <c r="B2379" s="127" t="s">
        <v>964</v>
      </c>
      <c r="C2379" s="127">
        <v>0</v>
      </c>
      <c r="D2379" s="127">
        <v>0</v>
      </c>
      <c r="E2379" s="127">
        <v>0</v>
      </c>
      <c r="F2379" s="127">
        <v>0</v>
      </c>
      <c r="G2379" s="127">
        <v>0</v>
      </c>
      <c r="H2379" s="127">
        <v>0</v>
      </c>
      <c r="I2379" s="127">
        <v>0</v>
      </c>
      <c r="J2379" s="127">
        <v>0</v>
      </c>
      <c r="K2379" s="127">
        <v>0</v>
      </c>
      <c r="L2379" s="127">
        <v>0</v>
      </c>
      <c r="M2379" s="127">
        <v>0</v>
      </c>
      <c r="N2379" s="127">
        <v>0</v>
      </c>
      <c r="O2379" s="127">
        <v>0</v>
      </c>
      <c r="P2379" s="127">
        <v>0</v>
      </c>
      <c r="Q2379" s="127">
        <v>0</v>
      </c>
      <c r="R2379" s="127">
        <v>0</v>
      </c>
      <c r="S2379" s="127">
        <v>0</v>
      </c>
      <c r="T2379" s="127">
        <v>0</v>
      </c>
      <c r="U2379" s="127">
        <v>0</v>
      </c>
      <c r="V2379" s="127">
        <v>0</v>
      </c>
      <c r="W2379" s="127">
        <v>0</v>
      </c>
      <c r="X2379" s="127">
        <v>0</v>
      </c>
      <c r="Y2379" s="127">
        <v>0</v>
      </c>
      <c r="Z2379" s="127">
        <v>0</v>
      </c>
      <c r="AA2379" s="127">
        <v>0</v>
      </c>
      <c r="AB2379" s="127">
        <v>0</v>
      </c>
      <c r="AC2379" s="127">
        <v>0</v>
      </c>
      <c r="AD2379" s="127">
        <v>0</v>
      </c>
      <c r="AE2379" s="127">
        <v>0</v>
      </c>
      <c r="AF2379" s="127">
        <v>0</v>
      </c>
      <c r="AG2379" s="127">
        <v>0</v>
      </c>
      <c r="AH2379" s="127">
        <v>0</v>
      </c>
    </row>
    <row r="2380" spans="1:34" x14ac:dyDescent="0.35">
      <c r="A2380" s="127" t="s">
        <v>1996</v>
      </c>
      <c r="B2380" s="127" t="s">
        <v>964</v>
      </c>
      <c r="C2380" s="127">
        <v>0</v>
      </c>
      <c r="D2380" s="127">
        <v>0</v>
      </c>
      <c r="E2380" s="127">
        <v>0</v>
      </c>
      <c r="F2380" s="127">
        <v>0</v>
      </c>
      <c r="G2380" s="127">
        <v>0</v>
      </c>
      <c r="H2380" s="127">
        <v>0</v>
      </c>
      <c r="I2380" s="127">
        <v>0</v>
      </c>
      <c r="J2380" s="127">
        <v>0</v>
      </c>
      <c r="K2380" s="127">
        <v>0</v>
      </c>
      <c r="L2380" s="127">
        <v>0</v>
      </c>
      <c r="M2380" s="127">
        <v>0</v>
      </c>
      <c r="N2380" s="127">
        <v>0</v>
      </c>
      <c r="O2380" s="127">
        <v>0</v>
      </c>
      <c r="P2380" s="127">
        <v>0</v>
      </c>
      <c r="Q2380" s="127">
        <v>0</v>
      </c>
      <c r="R2380" s="127">
        <v>0</v>
      </c>
      <c r="S2380" s="127">
        <v>0</v>
      </c>
      <c r="T2380" s="127">
        <v>0</v>
      </c>
      <c r="U2380" s="127">
        <v>0</v>
      </c>
      <c r="V2380" s="127">
        <v>0</v>
      </c>
      <c r="W2380" s="127">
        <v>0</v>
      </c>
      <c r="X2380" s="127">
        <v>0</v>
      </c>
      <c r="Y2380" s="127">
        <v>0</v>
      </c>
      <c r="Z2380" s="127">
        <v>0</v>
      </c>
      <c r="AA2380" s="127">
        <v>0</v>
      </c>
      <c r="AB2380" s="127">
        <v>0</v>
      </c>
      <c r="AC2380" s="127">
        <v>0</v>
      </c>
      <c r="AD2380" s="127">
        <v>0</v>
      </c>
      <c r="AE2380" s="127">
        <v>0</v>
      </c>
      <c r="AF2380" s="127">
        <v>0</v>
      </c>
      <c r="AG2380" s="127">
        <v>0</v>
      </c>
      <c r="AH2380" s="127">
        <v>0</v>
      </c>
    </row>
    <row r="2381" spans="1:34" x14ac:dyDescent="0.35">
      <c r="A2381" s="127" t="s">
        <v>1997</v>
      </c>
      <c r="B2381" s="127" t="s">
        <v>964</v>
      </c>
      <c r="C2381" s="127">
        <v>0</v>
      </c>
      <c r="D2381" s="127">
        <v>0</v>
      </c>
      <c r="E2381" s="127">
        <v>0</v>
      </c>
      <c r="F2381" s="127">
        <v>0</v>
      </c>
      <c r="G2381" s="127">
        <v>0</v>
      </c>
      <c r="H2381" s="127">
        <v>0</v>
      </c>
      <c r="I2381" s="127">
        <v>0</v>
      </c>
      <c r="J2381" s="127">
        <v>0</v>
      </c>
      <c r="K2381" s="127">
        <v>0</v>
      </c>
      <c r="L2381" s="127">
        <v>0</v>
      </c>
      <c r="M2381" s="127">
        <v>0</v>
      </c>
      <c r="N2381" s="127">
        <v>0</v>
      </c>
      <c r="O2381" s="127">
        <v>0</v>
      </c>
      <c r="P2381" s="127">
        <v>0</v>
      </c>
      <c r="Q2381" s="127">
        <v>0</v>
      </c>
      <c r="R2381" s="127">
        <v>0</v>
      </c>
      <c r="S2381" s="127">
        <v>0</v>
      </c>
      <c r="T2381" s="127">
        <v>0</v>
      </c>
      <c r="U2381" s="127">
        <v>0</v>
      </c>
      <c r="V2381" s="127">
        <v>0</v>
      </c>
      <c r="W2381" s="127">
        <v>0</v>
      </c>
      <c r="X2381" s="127">
        <v>0</v>
      </c>
      <c r="Y2381" s="127">
        <v>0</v>
      </c>
      <c r="Z2381" s="127">
        <v>0</v>
      </c>
      <c r="AA2381" s="127">
        <v>0</v>
      </c>
      <c r="AB2381" s="127">
        <v>0</v>
      </c>
      <c r="AC2381" s="127">
        <v>0</v>
      </c>
      <c r="AD2381" s="127">
        <v>0</v>
      </c>
      <c r="AE2381" s="127">
        <v>0</v>
      </c>
      <c r="AF2381" s="127">
        <v>0</v>
      </c>
      <c r="AG2381" s="127">
        <v>0</v>
      </c>
      <c r="AH2381" s="127">
        <v>0</v>
      </c>
    </row>
    <row r="2382" spans="1:34" x14ac:dyDescent="0.35">
      <c r="A2382" s="127" t="s">
        <v>1998</v>
      </c>
      <c r="B2382" s="127" t="s">
        <v>964</v>
      </c>
      <c r="C2382" s="128">
        <v>3140850000000</v>
      </c>
      <c r="D2382" s="128">
        <v>2457390000000</v>
      </c>
      <c r="E2382" s="128">
        <v>2948280000000</v>
      </c>
      <c r="F2382" s="128">
        <v>3232700000000</v>
      </c>
      <c r="G2382" s="128">
        <v>3410480000000</v>
      </c>
      <c r="H2382" s="128">
        <v>3517900000000</v>
      </c>
      <c r="I2382" s="128">
        <v>3579230000000</v>
      </c>
      <c r="J2382" s="128">
        <v>3607340000000</v>
      </c>
      <c r="K2382" s="128">
        <v>3609980000000</v>
      </c>
      <c r="L2382" s="128">
        <v>3600480000000</v>
      </c>
      <c r="M2382" s="128">
        <v>3571590000000</v>
      </c>
      <c r="N2382" s="128">
        <v>3525160000000</v>
      </c>
      <c r="O2382" s="128">
        <v>3463200000000</v>
      </c>
      <c r="P2382" s="128">
        <v>3386940000000</v>
      </c>
      <c r="Q2382" s="128">
        <v>3289990000000</v>
      </c>
      <c r="R2382" s="128">
        <v>3183530000000</v>
      </c>
      <c r="S2382" s="128">
        <v>3068420000000</v>
      </c>
      <c r="T2382" s="128">
        <v>2947100000000</v>
      </c>
      <c r="U2382" s="128">
        <v>2818870000000</v>
      </c>
      <c r="V2382" s="128">
        <v>2686940000000</v>
      </c>
      <c r="W2382" s="128">
        <v>2550840000000</v>
      </c>
      <c r="X2382" s="128">
        <v>2412950000000</v>
      </c>
      <c r="Y2382" s="128">
        <v>2271160000000</v>
      </c>
      <c r="Z2382" s="128">
        <v>2127670000000</v>
      </c>
      <c r="AA2382" s="128">
        <v>1978250000000</v>
      </c>
      <c r="AB2382" s="128">
        <v>1829340000000</v>
      </c>
      <c r="AC2382" s="128">
        <v>1681310000000</v>
      </c>
      <c r="AD2382" s="128">
        <v>1534470000000</v>
      </c>
      <c r="AE2382" s="128">
        <v>1389250000000</v>
      </c>
      <c r="AF2382" s="128">
        <v>1245710000000</v>
      </c>
      <c r="AG2382" s="128">
        <v>1104070000000</v>
      </c>
      <c r="AH2382" s="128">
        <v>964511000000</v>
      </c>
    </row>
    <row r="2383" spans="1:34" x14ac:dyDescent="0.35">
      <c r="A2383" s="127" t="s">
        <v>1999</v>
      </c>
      <c r="B2383" s="127" t="s">
        <v>964</v>
      </c>
      <c r="C2383" s="127">
        <v>0</v>
      </c>
      <c r="D2383" s="127">
        <v>0</v>
      </c>
      <c r="E2383" s="127">
        <v>0</v>
      </c>
      <c r="F2383" s="127">
        <v>0</v>
      </c>
      <c r="G2383" s="127">
        <v>0</v>
      </c>
      <c r="H2383" s="127">
        <v>0</v>
      </c>
      <c r="I2383" s="127">
        <v>0</v>
      </c>
      <c r="J2383" s="127">
        <v>0</v>
      </c>
      <c r="K2383" s="127">
        <v>0</v>
      </c>
      <c r="L2383" s="127">
        <v>0</v>
      </c>
      <c r="M2383" s="127">
        <v>0</v>
      </c>
      <c r="N2383" s="127">
        <v>0</v>
      </c>
      <c r="O2383" s="127">
        <v>0</v>
      </c>
      <c r="P2383" s="127">
        <v>0</v>
      </c>
      <c r="Q2383" s="127">
        <v>0</v>
      </c>
      <c r="R2383" s="127">
        <v>0</v>
      </c>
      <c r="S2383" s="127">
        <v>0</v>
      </c>
      <c r="T2383" s="127">
        <v>0</v>
      </c>
      <c r="U2383" s="127">
        <v>0</v>
      </c>
      <c r="V2383" s="127">
        <v>0</v>
      </c>
      <c r="W2383" s="127">
        <v>0</v>
      </c>
      <c r="X2383" s="127">
        <v>0</v>
      </c>
      <c r="Y2383" s="127">
        <v>0</v>
      </c>
      <c r="Z2383" s="127">
        <v>0</v>
      </c>
      <c r="AA2383" s="127">
        <v>0</v>
      </c>
      <c r="AB2383" s="127">
        <v>0</v>
      </c>
      <c r="AC2383" s="127">
        <v>0</v>
      </c>
      <c r="AD2383" s="127">
        <v>0</v>
      </c>
      <c r="AE2383" s="127">
        <v>0</v>
      </c>
      <c r="AF2383" s="127">
        <v>0</v>
      </c>
      <c r="AG2383" s="127">
        <v>0</v>
      </c>
      <c r="AH2383" s="127">
        <v>0</v>
      </c>
    </row>
    <row r="2384" spans="1:34" x14ac:dyDescent="0.35">
      <c r="A2384" s="127" t="s">
        <v>2000</v>
      </c>
      <c r="B2384" s="127" t="s">
        <v>964</v>
      </c>
      <c r="C2384" s="128">
        <v>40639800000</v>
      </c>
      <c r="D2384" s="128">
        <v>31796400000</v>
      </c>
      <c r="E2384" s="128">
        <v>38148100000</v>
      </c>
      <c r="F2384" s="128">
        <v>41828300000</v>
      </c>
      <c r="G2384" s="128">
        <v>44128500000</v>
      </c>
      <c r="H2384" s="128">
        <v>45518400000</v>
      </c>
      <c r="I2384" s="128">
        <v>46312000000</v>
      </c>
      <c r="J2384" s="128">
        <v>46675700000</v>
      </c>
      <c r="K2384" s="128">
        <v>46709900000</v>
      </c>
      <c r="L2384" s="128">
        <v>46587000000</v>
      </c>
      <c r="M2384" s="128">
        <v>46213100000</v>
      </c>
      <c r="N2384" s="128">
        <v>45612400000</v>
      </c>
      <c r="O2384" s="128">
        <v>44810800000</v>
      </c>
      <c r="P2384" s="128">
        <v>43823900000</v>
      </c>
      <c r="Q2384" s="128">
        <v>42569500000</v>
      </c>
      <c r="R2384" s="128">
        <v>41192000000</v>
      </c>
      <c r="S2384" s="128">
        <v>39702600000</v>
      </c>
      <c r="T2384" s="128">
        <v>38132900000</v>
      </c>
      <c r="U2384" s="128">
        <v>36473600000</v>
      </c>
      <c r="V2384" s="128">
        <v>34766500000</v>
      </c>
      <c r="W2384" s="128">
        <v>33005500000</v>
      </c>
      <c r="X2384" s="128">
        <v>31221500000</v>
      </c>
      <c r="Y2384" s="128">
        <v>29386800000</v>
      </c>
      <c r="Z2384" s="128">
        <v>27530200000</v>
      </c>
      <c r="AA2384" s="128">
        <v>25596800000</v>
      </c>
      <c r="AB2384" s="128">
        <v>23670100000</v>
      </c>
      <c r="AC2384" s="128">
        <v>21754700000</v>
      </c>
      <c r="AD2384" s="128">
        <v>19854700000</v>
      </c>
      <c r="AE2384" s="128">
        <v>17975600000</v>
      </c>
      <c r="AF2384" s="128">
        <v>16118300000</v>
      </c>
      <c r="AG2384" s="128">
        <v>14285600000</v>
      </c>
      <c r="AH2384" s="128">
        <v>12479900000</v>
      </c>
    </row>
    <row r="2385" spans="1:34" x14ac:dyDescent="0.35">
      <c r="A2385" s="127" t="s">
        <v>2001</v>
      </c>
      <c r="B2385" s="127" t="s">
        <v>964</v>
      </c>
      <c r="C2385" s="127">
        <v>0</v>
      </c>
      <c r="D2385" s="127">
        <v>0</v>
      </c>
      <c r="E2385" s="127">
        <v>0</v>
      </c>
      <c r="F2385" s="127">
        <v>0</v>
      </c>
      <c r="G2385" s="127">
        <v>0</v>
      </c>
      <c r="H2385" s="127">
        <v>0</v>
      </c>
      <c r="I2385" s="127">
        <v>0</v>
      </c>
      <c r="J2385" s="127">
        <v>0</v>
      </c>
      <c r="K2385" s="127">
        <v>0</v>
      </c>
      <c r="L2385" s="127">
        <v>0</v>
      </c>
      <c r="M2385" s="127">
        <v>0</v>
      </c>
      <c r="N2385" s="127">
        <v>0</v>
      </c>
      <c r="O2385" s="127">
        <v>0</v>
      </c>
      <c r="P2385" s="127">
        <v>0</v>
      </c>
      <c r="Q2385" s="127">
        <v>0</v>
      </c>
      <c r="R2385" s="127">
        <v>0</v>
      </c>
      <c r="S2385" s="127">
        <v>0</v>
      </c>
      <c r="T2385" s="127">
        <v>0</v>
      </c>
      <c r="U2385" s="127">
        <v>0</v>
      </c>
      <c r="V2385" s="127">
        <v>0</v>
      </c>
      <c r="W2385" s="127">
        <v>0</v>
      </c>
      <c r="X2385" s="127">
        <v>0</v>
      </c>
      <c r="Y2385" s="127">
        <v>0</v>
      </c>
      <c r="Z2385" s="127">
        <v>0</v>
      </c>
      <c r="AA2385" s="127">
        <v>0</v>
      </c>
      <c r="AB2385" s="127">
        <v>0</v>
      </c>
      <c r="AC2385" s="127">
        <v>0</v>
      </c>
      <c r="AD2385" s="127">
        <v>0</v>
      </c>
      <c r="AE2385" s="127">
        <v>0</v>
      </c>
      <c r="AF2385" s="127">
        <v>0</v>
      </c>
      <c r="AG2385" s="127">
        <v>0</v>
      </c>
      <c r="AH2385" s="127">
        <v>0</v>
      </c>
    </row>
    <row r="2386" spans="1:34" x14ac:dyDescent="0.35">
      <c r="A2386" s="127" t="s">
        <v>2002</v>
      </c>
      <c r="B2386" s="127" t="s">
        <v>964</v>
      </c>
      <c r="C2386" s="127">
        <v>0</v>
      </c>
      <c r="D2386" s="127">
        <v>0</v>
      </c>
      <c r="E2386" s="127">
        <v>0</v>
      </c>
      <c r="F2386" s="127">
        <v>0</v>
      </c>
      <c r="G2386" s="127">
        <v>0</v>
      </c>
      <c r="H2386" s="127">
        <v>0</v>
      </c>
      <c r="I2386" s="127">
        <v>0</v>
      </c>
      <c r="J2386" s="127">
        <v>0</v>
      </c>
      <c r="K2386" s="127">
        <v>0</v>
      </c>
      <c r="L2386" s="127">
        <v>0</v>
      </c>
      <c r="M2386" s="127">
        <v>0</v>
      </c>
      <c r="N2386" s="127">
        <v>0</v>
      </c>
      <c r="O2386" s="127">
        <v>0</v>
      </c>
      <c r="P2386" s="127">
        <v>0</v>
      </c>
      <c r="Q2386" s="127">
        <v>0</v>
      </c>
      <c r="R2386" s="127">
        <v>0</v>
      </c>
      <c r="S2386" s="127">
        <v>0</v>
      </c>
      <c r="T2386" s="127">
        <v>0</v>
      </c>
      <c r="U2386" s="127">
        <v>0</v>
      </c>
      <c r="V2386" s="127">
        <v>0</v>
      </c>
      <c r="W2386" s="127">
        <v>0</v>
      </c>
      <c r="X2386" s="127">
        <v>0</v>
      </c>
      <c r="Y2386" s="127">
        <v>0</v>
      </c>
      <c r="Z2386" s="127">
        <v>0</v>
      </c>
      <c r="AA2386" s="127">
        <v>0</v>
      </c>
      <c r="AB2386" s="127">
        <v>0</v>
      </c>
      <c r="AC2386" s="127">
        <v>0</v>
      </c>
      <c r="AD2386" s="127">
        <v>0</v>
      </c>
      <c r="AE2386" s="127">
        <v>0</v>
      </c>
      <c r="AF2386" s="127">
        <v>0</v>
      </c>
      <c r="AG2386" s="127">
        <v>0</v>
      </c>
      <c r="AH2386" s="127">
        <v>0</v>
      </c>
    </row>
    <row r="2387" spans="1:34" x14ac:dyDescent="0.35">
      <c r="A2387" s="127" t="s">
        <v>2003</v>
      </c>
      <c r="B2387" s="127" t="s">
        <v>964</v>
      </c>
      <c r="C2387" s="127">
        <v>0</v>
      </c>
      <c r="D2387" s="127">
        <v>0</v>
      </c>
      <c r="E2387" s="127">
        <v>0</v>
      </c>
      <c r="F2387" s="127">
        <v>0</v>
      </c>
      <c r="G2387" s="127">
        <v>0</v>
      </c>
      <c r="H2387" s="127">
        <v>0</v>
      </c>
      <c r="I2387" s="127">
        <v>0</v>
      </c>
      <c r="J2387" s="127">
        <v>0</v>
      </c>
      <c r="K2387" s="127">
        <v>0</v>
      </c>
      <c r="L2387" s="127">
        <v>0</v>
      </c>
      <c r="M2387" s="127">
        <v>0</v>
      </c>
      <c r="N2387" s="127">
        <v>0</v>
      </c>
      <c r="O2387" s="127">
        <v>0</v>
      </c>
      <c r="P2387" s="127">
        <v>0</v>
      </c>
      <c r="Q2387" s="127">
        <v>0</v>
      </c>
      <c r="R2387" s="127">
        <v>0</v>
      </c>
      <c r="S2387" s="127">
        <v>0</v>
      </c>
      <c r="T2387" s="127">
        <v>0</v>
      </c>
      <c r="U2387" s="127">
        <v>0</v>
      </c>
      <c r="V2387" s="127">
        <v>0</v>
      </c>
      <c r="W2387" s="127">
        <v>0</v>
      </c>
      <c r="X2387" s="127">
        <v>0</v>
      </c>
      <c r="Y2387" s="127">
        <v>0</v>
      </c>
      <c r="Z2387" s="127">
        <v>0</v>
      </c>
      <c r="AA2387" s="127">
        <v>0</v>
      </c>
      <c r="AB2387" s="127">
        <v>0</v>
      </c>
      <c r="AC2387" s="127">
        <v>0</v>
      </c>
      <c r="AD2387" s="127">
        <v>0</v>
      </c>
      <c r="AE2387" s="127">
        <v>0</v>
      </c>
      <c r="AF2387" s="127">
        <v>0</v>
      </c>
      <c r="AG2387" s="127">
        <v>0</v>
      </c>
      <c r="AH2387" s="127">
        <v>0</v>
      </c>
    </row>
    <row r="2388" spans="1:34" x14ac:dyDescent="0.35">
      <c r="A2388" s="127" t="s">
        <v>2004</v>
      </c>
      <c r="B2388" s="127" t="s">
        <v>964</v>
      </c>
      <c r="C2388" s="127">
        <v>0</v>
      </c>
      <c r="D2388" s="127">
        <v>0</v>
      </c>
      <c r="E2388" s="127">
        <v>0</v>
      </c>
      <c r="F2388" s="127">
        <v>0</v>
      </c>
      <c r="G2388" s="127">
        <v>0</v>
      </c>
      <c r="H2388" s="127">
        <v>0</v>
      </c>
      <c r="I2388" s="127">
        <v>0</v>
      </c>
      <c r="J2388" s="127">
        <v>0</v>
      </c>
      <c r="K2388" s="127">
        <v>0</v>
      </c>
      <c r="L2388" s="127">
        <v>0</v>
      </c>
      <c r="M2388" s="127">
        <v>0</v>
      </c>
      <c r="N2388" s="127">
        <v>0</v>
      </c>
      <c r="O2388" s="127">
        <v>0</v>
      </c>
      <c r="P2388" s="127">
        <v>0</v>
      </c>
      <c r="Q2388" s="127">
        <v>0</v>
      </c>
      <c r="R2388" s="127">
        <v>0</v>
      </c>
      <c r="S2388" s="127">
        <v>0</v>
      </c>
      <c r="T2388" s="127">
        <v>0</v>
      </c>
      <c r="U2388" s="127">
        <v>0</v>
      </c>
      <c r="V2388" s="127">
        <v>0</v>
      </c>
      <c r="W2388" s="127">
        <v>0</v>
      </c>
      <c r="X2388" s="127">
        <v>0</v>
      </c>
      <c r="Y2388" s="127">
        <v>0</v>
      </c>
      <c r="Z2388" s="127">
        <v>0</v>
      </c>
      <c r="AA2388" s="127">
        <v>0</v>
      </c>
      <c r="AB2388" s="127">
        <v>0</v>
      </c>
      <c r="AC2388" s="127">
        <v>0</v>
      </c>
      <c r="AD2388" s="127">
        <v>0</v>
      </c>
      <c r="AE2388" s="127">
        <v>0</v>
      </c>
      <c r="AF2388" s="127">
        <v>0</v>
      </c>
      <c r="AG2388" s="127">
        <v>0</v>
      </c>
      <c r="AH2388" s="127">
        <v>0</v>
      </c>
    </row>
    <row r="2389" spans="1:34" x14ac:dyDescent="0.35">
      <c r="A2389" s="127" t="s">
        <v>2005</v>
      </c>
      <c r="B2389" s="127" t="s">
        <v>964</v>
      </c>
      <c r="C2389" s="127">
        <v>0</v>
      </c>
      <c r="D2389" s="127">
        <v>0</v>
      </c>
      <c r="E2389" s="127">
        <v>0</v>
      </c>
      <c r="F2389" s="127">
        <v>0</v>
      </c>
      <c r="G2389" s="127">
        <v>0</v>
      </c>
      <c r="H2389" s="127">
        <v>0</v>
      </c>
      <c r="I2389" s="127">
        <v>0</v>
      </c>
      <c r="J2389" s="127">
        <v>0</v>
      </c>
      <c r="K2389" s="127">
        <v>0</v>
      </c>
      <c r="L2389" s="127">
        <v>0</v>
      </c>
      <c r="M2389" s="127">
        <v>0</v>
      </c>
      <c r="N2389" s="127">
        <v>0</v>
      </c>
      <c r="O2389" s="127">
        <v>0</v>
      </c>
      <c r="P2389" s="127">
        <v>0</v>
      </c>
      <c r="Q2389" s="127">
        <v>0</v>
      </c>
      <c r="R2389" s="127">
        <v>0</v>
      </c>
      <c r="S2389" s="127">
        <v>0</v>
      </c>
      <c r="T2389" s="127">
        <v>0</v>
      </c>
      <c r="U2389" s="127">
        <v>0</v>
      </c>
      <c r="V2389" s="127">
        <v>0</v>
      </c>
      <c r="W2389" s="127">
        <v>0</v>
      </c>
      <c r="X2389" s="127">
        <v>0</v>
      </c>
      <c r="Y2389" s="127">
        <v>0</v>
      </c>
      <c r="Z2389" s="127">
        <v>0</v>
      </c>
      <c r="AA2389" s="127">
        <v>0</v>
      </c>
      <c r="AB2389" s="127">
        <v>0</v>
      </c>
      <c r="AC2389" s="127">
        <v>0</v>
      </c>
      <c r="AD2389" s="127">
        <v>0</v>
      </c>
      <c r="AE2389" s="127">
        <v>0</v>
      </c>
      <c r="AF2389" s="127">
        <v>0</v>
      </c>
      <c r="AG2389" s="127">
        <v>0</v>
      </c>
      <c r="AH2389" s="127">
        <v>0</v>
      </c>
    </row>
    <row r="2390" spans="1:34" x14ac:dyDescent="0.35">
      <c r="A2390" s="127" t="s">
        <v>2006</v>
      </c>
      <c r="B2390" s="127" t="s">
        <v>964</v>
      </c>
      <c r="C2390" s="127">
        <v>0</v>
      </c>
      <c r="D2390" s="127">
        <v>0</v>
      </c>
      <c r="E2390" s="127">
        <v>0</v>
      </c>
      <c r="F2390" s="127">
        <v>0</v>
      </c>
      <c r="G2390" s="127">
        <v>0</v>
      </c>
      <c r="H2390" s="127">
        <v>0</v>
      </c>
      <c r="I2390" s="127">
        <v>0</v>
      </c>
      <c r="J2390" s="127">
        <v>0</v>
      </c>
      <c r="K2390" s="127">
        <v>0</v>
      </c>
      <c r="L2390" s="127">
        <v>0</v>
      </c>
      <c r="M2390" s="127">
        <v>0</v>
      </c>
      <c r="N2390" s="127">
        <v>0</v>
      </c>
      <c r="O2390" s="127">
        <v>0</v>
      </c>
      <c r="P2390" s="127">
        <v>0</v>
      </c>
      <c r="Q2390" s="127">
        <v>0</v>
      </c>
      <c r="R2390" s="127">
        <v>0</v>
      </c>
      <c r="S2390" s="127">
        <v>0</v>
      </c>
      <c r="T2390" s="127">
        <v>0</v>
      </c>
      <c r="U2390" s="127">
        <v>0</v>
      </c>
      <c r="V2390" s="127">
        <v>0</v>
      </c>
      <c r="W2390" s="127">
        <v>0</v>
      </c>
      <c r="X2390" s="127">
        <v>0</v>
      </c>
      <c r="Y2390" s="127">
        <v>0</v>
      </c>
      <c r="Z2390" s="127">
        <v>0</v>
      </c>
      <c r="AA2390" s="127">
        <v>0</v>
      </c>
      <c r="AB2390" s="127">
        <v>0</v>
      </c>
      <c r="AC2390" s="127">
        <v>0</v>
      </c>
      <c r="AD2390" s="127">
        <v>0</v>
      </c>
      <c r="AE2390" s="127">
        <v>0</v>
      </c>
      <c r="AF2390" s="127">
        <v>0</v>
      </c>
      <c r="AG2390" s="127">
        <v>0</v>
      </c>
      <c r="AH2390" s="127">
        <v>0</v>
      </c>
    </row>
    <row r="2391" spans="1:34" x14ac:dyDescent="0.35">
      <c r="A2391" s="127" t="s">
        <v>2007</v>
      </c>
      <c r="B2391" s="127" t="s">
        <v>964</v>
      </c>
      <c r="C2391" s="127">
        <v>0</v>
      </c>
      <c r="D2391" s="127">
        <v>0</v>
      </c>
      <c r="E2391" s="127">
        <v>0</v>
      </c>
      <c r="F2391" s="127">
        <v>0</v>
      </c>
      <c r="G2391" s="127">
        <v>0</v>
      </c>
      <c r="H2391" s="127">
        <v>0</v>
      </c>
      <c r="I2391" s="127">
        <v>0</v>
      </c>
      <c r="J2391" s="127">
        <v>0</v>
      </c>
      <c r="K2391" s="127">
        <v>0</v>
      </c>
      <c r="L2391" s="127">
        <v>0</v>
      </c>
      <c r="M2391" s="127">
        <v>0</v>
      </c>
      <c r="N2391" s="127">
        <v>0</v>
      </c>
      <c r="O2391" s="127">
        <v>0</v>
      </c>
      <c r="P2391" s="127">
        <v>0</v>
      </c>
      <c r="Q2391" s="127">
        <v>0</v>
      </c>
      <c r="R2391" s="127">
        <v>0</v>
      </c>
      <c r="S2391" s="127">
        <v>0</v>
      </c>
      <c r="T2391" s="127">
        <v>0</v>
      </c>
      <c r="U2391" s="127">
        <v>0</v>
      </c>
      <c r="V2391" s="127">
        <v>0</v>
      </c>
      <c r="W2391" s="127">
        <v>0</v>
      </c>
      <c r="X2391" s="127">
        <v>0</v>
      </c>
      <c r="Y2391" s="127">
        <v>0</v>
      </c>
      <c r="Z2391" s="127">
        <v>0</v>
      </c>
      <c r="AA2391" s="127">
        <v>0</v>
      </c>
      <c r="AB2391" s="127">
        <v>0</v>
      </c>
      <c r="AC2391" s="127">
        <v>0</v>
      </c>
      <c r="AD2391" s="127">
        <v>0</v>
      </c>
      <c r="AE2391" s="127">
        <v>0</v>
      </c>
      <c r="AF2391" s="127">
        <v>0</v>
      </c>
      <c r="AG2391" s="127">
        <v>0</v>
      </c>
      <c r="AH2391" s="127">
        <v>0</v>
      </c>
    </row>
    <row r="2392" spans="1:34" x14ac:dyDescent="0.35">
      <c r="A2392" s="127" t="s">
        <v>2008</v>
      </c>
      <c r="B2392" s="127" t="s">
        <v>964</v>
      </c>
      <c r="C2392" s="128">
        <v>3930420000000</v>
      </c>
      <c r="D2392" s="128">
        <v>3114500000000</v>
      </c>
      <c r="E2392" s="128">
        <v>3778120000000</v>
      </c>
      <c r="F2392" s="128">
        <v>4183340000000</v>
      </c>
      <c r="G2392" s="128">
        <v>4491580000000</v>
      </c>
      <c r="H2392" s="128">
        <v>4702050000000</v>
      </c>
      <c r="I2392" s="128">
        <v>4844370000000</v>
      </c>
      <c r="J2392" s="128">
        <v>4933490000000</v>
      </c>
      <c r="K2392" s="128">
        <v>4979890000000</v>
      </c>
      <c r="L2392" s="128">
        <v>5043470000000</v>
      </c>
      <c r="M2392" s="128">
        <v>5066190000000</v>
      </c>
      <c r="N2392" s="128">
        <v>5050450000000</v>
      </c>
      <c r="O2392" s="128">
        <v>5002260000000</v>
      </c>
      <c r="P2392" s="128">
        <v>4924500000000</v>
      </c>
      <c r="Q2392" s="128">
        <v>4804090000000</v>
      </c>
      <c r="R2392" s="128">
        <v>4661890000000</v>
      </c>
      <c r="S2392" s="128">
        <v>4504150000000</v>
      </c>
      <c r="T2392" s="128">
        <v>4329360000000</v>
      </c>
      <c r="U2392" s="128">
        <v>4143640000000</v>
      </c>
      <c r="V2392" s="128">
        <v>3959550000000</v>
      </c>
      <c r="W2392" s="128">
        <v>3762470000000</v>
      </c>
      <c r="X2392" s="128">
        <v>3558330000000</v>
      </c>
      <c r="Y2392" s="128">
        <v>3348960000000</v>
      </c>
      <c r="Z2392" s="128">
        <v>3135970000000</v>
      </c>
      <c r="AA2392" s="128">
        <v>2903480000000</v>
      </c>
      <c r="AB2392" s="128">
        <v>2674130000000</v>
      </c>
      <c r="AC2392" s="128">
        <v>2448770000000</v>
      </c>
      <c r="AD2392" s="128">
        <v>2227780000000</v>
      </c>
      <c r="AE2392" s="128">
        <v>2011460000000</v>
      </c>
      <c r="AF2392" s="128">
        <v>1800060000000</v>
      </c>
      <c r="AG2392" s="128">
        <v>1593750000000</v>
      </c>
      <c r="AH2392" s="128">
        <v>1392630000000</v>
      </c>
    </row>
    <row r="2393" spans="1:34" x14ac:dyDescent="0.35">
      <c r="A2393" s="127" t="s">
        <v>2009</v>
      </c>
      <c r="B2393" s="127" t="s">
        <v>964</v>
      </c>
      <c r="C2393" s="127">
        <v>0</v>
      </c>
      <c r="D2393" s="127">
        <v>0</v>
      </c>
      <c r="E2393" s="127">
        <v>0</v>
      </c>
      <c r="F2393" s="127">
        <v>0</v>
      </c>
      <c r="G2393" s="127">
        <v>0</v>
      </c>
      <c r="H2393" s="127">
        <v>0</v>
      </c>
      <c r="I2393" s="127">
        <v>0</v>
      </c>
      <c r="J2393" s="127">
        <v>0</v>
      </c>
      <c r="K2393" s="127">
        <v>0</v>
      </c>
      <c r="L2393" s="127">
        <v>0</v>
      </c>
      <c r="M2393" s="127">
        <v>0</v>
      </c>
      <c r="N2393" s="127">
        <v>0</v>
      </c>
      <c r="O2393" s="127">
        <v>0</v>
      </c>
      <c r="P2393" s="127">
        <v>0</v>
      </c>
      <c r="Q2393" s="127">
        <v>0</v>
      </c>
      <c r="R2393" s="127">
        <v>0</v>
      </c>
      <c r="S2393" s="127">
        <v>0</v>
      </c>
      <c r="T2393" s="127">
        <v>0</v>
      </c>
      <c r="U2393" s="127">
        <v>0</v>
      </c>
      <c r="V2393" s="127">
        <v>0</v>
      </c>
      <c r="W2393" s="127">
        <v>0</v>
      </c>
      <c r="X2393" s="127">
        <v>0</v>
      </c>
      <c r="Y2393" s="127">
        <v>0</v>
      </c>
      <c r="Z2393" s="127">
        <v>0</v>
      </c>
      <c r="AA2393" s="127">
        <v>0</v>
      </c>
      <c r="AB2393" s="127">
        <v>0</v>
      </c>
      <c r="AC2393" s="127">
        <v>0</v>
      </c>
      <c r="AD2393" s="127">
        <v>0</v>
      </c>
      <c r="AE2393" s="127">
        <v>0</v>
      </c>
      <c r="AF2393" s="127">
        <v>0</v>
      </c>
      <c r="AG2393" s="127">
        <v>0</v>
      </c>
      <c r="AH2393" s="127">
        <v>0</v>
      </c>
    </row>
    <row r="2394" spans="1:34" x14ac:dyDescent="0.35">
      <c r="A2394" s="127" t="s">
        <v>2010</v>
      </c>
      <c r="B2394" s="127" t="s">
        <v>964</v>
      </c>
      <c r="C2394" s="128">
        <v>50856100000</v>
      </c>
      <c r="D2394" s="128">
        <v>40298900000</v>
      </c>
      <c r="E2394" s="128">
        <v>48885400000</v>
      </c>
      <c r="F2394" s="128">
        <v>54128600000</v>
      </c>
      <c r="G2394" s="128">
        <v>58117000000</v>
      </c>
      <c r="H2394" s="128">
        <v>60840300000</v>
      </c>
      <c r="I2394" s="128">
        <v>62681800000</v>
      </c>
      <c r="J2394" s="128">
        <v>63834900000</v>
      </c>
      <c r="K2394" s="128">
        <v>64435300000</v>
      </c>
      <c r="L2394" s="128">
        <v>65258000000</v>
      </c>
      <c r="M2394" s="128">
        <v>65551900000</v>
      </c>
      <c r="N2394" s="128">
        <v>65348300000</v>
      </c>
      <c r="O2394" s="128">
        <v>64724800000</v>
      </c>
      <c r="P2394" s="128">
        <v>63718600000</v>
      </c>
      <c r="Q2394" s="128">
        <v>62160700000</v>
      </c>
      <c r="R2394" s="128">
        <v>60320700000</v>
      </c>
      <c r="S2394" s="128">
        <v>58279600000</v>
      </c>
      <c r="T2394" s="128">
        <v>56018000000</v>
      </c>
      <c r="U2394" s="128">
        <v>53615000000</v>
      </c>
      <c r="V2394" s="128">
        <v>51233000000</v>
      </c>
      <c r="W2394" s="128">
        <v>48683000000</v>
      </c>
      <c r="X2394" s="128">
        <v>46041600000</v>
      </c>
      <c r="Y2394" s="128">
        <v>43332500000</v>
      </c>
      <c r="Z2394" s="128">
        <v>40576600000</v>
      </c>
      <c r="AA2394" s="128">
        <v>37568400000</v>
      </c>
      <c r="AB2394" s="128">
        <v>34600900000</v>
      </c>
      <c r="AC2394" s="128">
        <v>31684900000</v>
      </c>
      <c r="AD2394" s="128">
        <v>28825400000</v>
      </c>
      <c r="AE2394" s="128">
        <v>26026500000</v>
      </c>
      <c r="AF2394" s="128">
        <v>23291200000</v>
      </c>
      <c r="AG2394" s="128">
        <v>20621700000</v>
      </c>
      <c r="AH2394" s="128">
        <v>18019400000</v>
      </c>
    </row>
    <row r="2395" spans="1:34" x14ac:dyDescent="0.35">
      <c r="A2395" s="127" t="s">
        <v>2011</v>
      </c>
      <c r="B2395" s="127" t="s">
        <v>964</v>
      </c>
      <c r="C2395" s="127">
        <v>0</v>
      </c>
      <c r="D2395" s="127">
        <v>0</v>
      </c>
      <c r="E2395" s="127">
        <v>0</v>
      </c>
      <c r="F2395" s="127">
        <v>0</v>
      </c>
      <c r="G2395" s="127">
        <v>0</v>
      </c>
      <c r="H2395" s="127">
        <v>0</v>
      </c>
      <c r="I2395" s="127">
        <v>0</v>
      </c>
      <c r="J2395" s="127">
        <v>0</v>
      </c>
      <c r="K2395" s="127">
        <v>0</v>
      </c>
      <c r="L2395" s="127">
        <v>0</v>
      </c>
      <c r="M2395" s="127">
        <v>0</v>
      </c>
      <c r="N2395" s="127">
        <v>0</v>
      </c>
      <c r="O2395" s="127">
        <v>0</v>
      </c>
      <c r="P2395" s="127">
        <v>0</v>
      </c>
      <c r="Q2395" s="127">
        <v>0</v>
      </c>
      <c r="R2395" s="127">
        <v>0</v>
      </c>
      <c r="S2395" s="127">
        <v>0</v>
      </c>
      <c r="T2395" s="127">
        <v>0</v>
      </c>
      <c r="U2395" s="127">
        <v>0</v>
      </c>
      <c r="V2395" s="127">
        <v>0</v>
      </c>
      <c r="W2395" s="127">
        <v>0</v>
      </c>
      <c r="X2395" s="127">
        <v>0</v>
      </c>
      <c r="Y2395" s="127">
        <v>0</v>
      </c>
      <c r="Z2395" s="127">
        <v>0</v>
      </c>
      <c r="AA2395" s="127">
        <v>0</v>
      </c>
      <c r="AB2395" s="127">
        <v>0</v>
      </c>
      <c r="AC2395" s="127">
        <v>0</v>
      </c>
      <c r="AD2395" s="127">
        <v>0</v>
      </c>
      <c r="AE2395" s="127">
        <v>0</v>
      </c>
      <c r="AF2395" s="127">
        <v>0</v>
      </c>
      <c r="AG2395" s="127">
        <v>0</v>
      </c>
      <c r="AH2395" s="127">
        <v>0</v>
      </c>
    </row>
    <row r="2396" spans="1:34" x14ac:dyDescent="0.35">
      <c r="A2396" s="127" t="s">
        <v>2012</v>
      </c>
      <c r="B2396" s="127" t="s">
        <v>964</v>
      </c>
      <c r="C2396" s="127">
        <v>0</v>
      </c>
      <c r="D2396" s="127">
        <v>0</v>
      </c>
      <c r="E2396" s="127">
        <v>0</v>
      </c>
      <c r="F2396" s="127">
        <v>0</v>
      </c>
      <c r="G2396" s="127">
        <v>0</v>
      </c>
      <c r="H2396" s="127">
        <v>0</v>
      </c>
      <c r="I2396" s="127">
        <v>0</v>
      </c>
      <c r="J2396" s="127">
        <v>0</v>
      </c>
      <c r="K2396" s="127">
        <v>0</v>
      </c>
      <c r="L2396" s="127">
        <v>0</v>
      </c>
      <c r="M2396" s="127">
        <v>0</v>
      </c>
      <c r="N2396" s="127">
        <v>0</v>
      </c>
      <c r="O2396" s="127">
        <v>0</v>
      </c>
      <c r="P2396" s="127">
        <v>0</v>
      </c>
      <c r="Q2396" s="127">
        <v>0</v>
      </c>
      <c r="R2396" s="127">
        <v>0</v>
      </c>
      <c r="S2396" s="127">
        <v>0</v>
      </c>
      <c r="T2396" s="127">
        <v>0</v>
      </c>
      <c r="U2396" s="127">
        <v>0</v>
      </c>
      <c r="V2396" s="127">
        <v>0</v>
      </c>
      <c r="W2396" s="127">
        <v>0</v>
      </c>
      <c r="X2396" s="127">
        <v>0</v>
      </c>
      <c r="Y2396" s="127">
        <v>0</v>
      </c>
      <c r="Z2396" s="127">
        <v>0</v>
      </c>
      <c r="AA2396" s="127">
        <v>0</v>
      </c>
      <c r="AB2396" s="127">
        <v>0</v>
      </c>
      <c r="AC2396" s="127">
        <v>0</v>
      </c>
      <c r="AD2396" s="127">
        <v>0</v>
      </c>
      <c r="AE2396" s="127">
        <v>0</v>
      </c>
      <c r="AF2396" s="127">
        <v>0</v>
      </c>
      <c r="AG2396" s="127">
        <v>0</v>
      </c>
      <c r="AH2396" s="127">
        <v>0</v>
      </c>
    </row>
    <row r="2397" spans="1:34" x14ac:dyDescent="0.35">
      <c r="A2397" s="127" t="s">
        <v>2013</v>
      </c>
      <c r="B2397" s="127" t="s">
        <v>964</v>
      </c>
      <c r="C2397" s="127">
        <v>0</v>
      </c>
      <c r="D2397" s="127">
        <v>0</v>
      </c>
      <c r="E2397" s="127">
        <v>0</v>
      </c>
      <c r="F2397" s="127">
        <v>0</v>
      </c>
      <c r="G2397" s="127">
        <v>0</v>
      </c>
      <c r="H2397" s="127">
        <v>0</v>
      </c>
      <c r="I2397" s="127">
        <v>0</v>
      </c>
      <c r="J2397" s="127">
        <v>0</v>
      </c>
      <c r="K2397" s="127">
        <v>0</v>
      </c>
      <c r="L2397" s="127">
        <v>0</v>
      </c>
      <c r="M2397" s="127">
        <v>0</v>
      </c>
      <c r="N2397" s="127">
        <v>0</v>
      </c>
      <c r="O2397" s="127">
        <v>0</v>
      </c>
      <c r="P2397" s="127">
        <v>0</v>
      </c>
      <c r="Q2397" s="127">
        <v>0</v>
      </c>
      <c r="R2397" s="127">
        <v>0</v>
      </c>
      <c r="S2397" s="127">
        <v>0</v>
      </c>
      <c r="T2397" s="127">
        <v>0</v>
      </c>
      <c r="U2397" s="127">
        <v>0</v>
      </c>
      <c r="V2397" s="127">
        <v>0</v>
      </c>
      <c r="W2397" s="127">
        <v>0</v>
      </c>
      <c r="X2397" s="127">
        <v>0</v>
      </c>
      <c r="Y2397" s="127">
        <v>0</v>
      </c>
      <c r="Z2397" s="127">
        <v>0</v>
      </c>
      <c r="AA2397" s="127">
        <v>0</v>
      </c>
      <c r="AB2397" s="127">
        <v>0</v>
      </c>
      <c r="AC2397" s="127">
        <v>0</v>
      </c>
      <c r="AD2397" s="127">
        <v>0</v>
      </c>
      <c r="AE2397" s="127">
        <v>0</v>
      </c>
      <c r="AF2397" s="127">
        <v>0</v>
      </c>
      <c r="AG2397" s="127">
        <v>0</v>
      </c>
      <c r="AH2397" s="127">
        <v>0</v>
      </c>
    </row>
    <row r="2398" spans="1:34" x14ac:dyDescent="0.35">
      <c r="A2398" s="127" t="s">
        <v>2014</v>
      </c>
      <c r="B2398" s="127" t="s">
        <v>964</v>
      </c>
      <c r="C2398" s="127">
        <v>0</v>
      </c>
      <c r="D2398" s="127">
        <v>0</v>
      </c>
      <c r="E2398" s="127">
        <v>0</v>
      </c>
      <c r="F2398" s="127">
        <v>0</v>
      </c>
      <c r="G2398" s="127">
        <v>0</v>
      </c>
      <c r="H2398" s="127">
        <v>0</v>
      </c>
      <c r="I2398" s="127">
        <v>0</v>
      </c>
      <c r="J2398" s="127">
        <v>0</v>
      </c>
      <c r="K2398" s="127">
        <v>0</v>
      </c>
      <c r="L2398" s="127">
        <v>0</v>
      </c>
      <c r="M2398" s="127">
        <v>0</v>
      </c>
      <c r="N2398" s="127">
        <v>0</v>
      </c>
      <c r="O2398" s="127">
        <v>0</v>
      </c>
      <c r="P2398" s="127">
        <v>0</v>
      </c>
      <c r="Q2398" s="127">
        <v>0</v>
      </c>
      <c r="R2398" s="127">
        <v>0</v>
      </c>
      <c r="S2398" s="127">
        <v>0</v>
      </c>
      <c r="T2398" s="127">
        <v>0</v>
      </c>
      <c r="U2398" s="127">
        <v>0</v>
      </c>
      <c r="V2398" s="127">
        <v>0</v>
      </c>
      <c r="W2398" s="127">
        <v>0</v>
      </c>
      <c r="X2398" s="127">
        <v>0</v>
      </c>
      <c r="Y2398" s="127">
        <v>0</v>
      </c>
      <c r="Z2398" s="127">
        <v>0</v>
      </c>
      <c r="AA2398" s="127">
        <v>0</v>
      </c>
      <c r="AB2398" s="127">
        <v>0</v>
      </c>
      <c r="AC2398" s="127">
        <v>0</v>
      </c>
      <c r="AD2398" s="127">
        <v>0</v>
      </c>
      <c r="AE2398" s="127">
        <v>0</v>
      </c>
      <c r="AF2398" s="127">
        <v>0</v>
      </c>
      <c r="AG2398" s="127">
        <v>0</v>
      </c>
      <c r="AH2398" s="127">
        <v>0</v>
      </c>
    </row>
    <row r="2399" spans="1:34" x14ac:dyDescent="0.35">
      <c r="A2399" s="127" t="s">
        <v>3145</v>
      </c>
      <c r="B2399" s="127" t="s">
        <v>964</v>
      </c>
      <c r="C2399" s="127">
        <v>0</v>
      </c>
      <c r="D2399" s="127">
        <v>0</v>
      </c>
      <c r="E2399" s="127">
        <v>0</v>
      </c>
      <c r="F2399" s="127">
        <v>0</v>
      </c>
      <c r="G2399" s="127">
        <v>0</v>
      </c>
      <c r="H2399" s="127">
        <v>0</v>
      </c>
      <c r="I2399" s="127">
        <v>0</v>
      </c>
      <c r="J2399" s="127">
        <v>0</v>
      </c>
      <c r="K2399" s="127">
        <v>0</v>
      </c>
      <c r="L2399" s="127">
        <v>0</v>
      </c>
      <c r="M2399" s="127">
        <v>0</v>
      </c>
      <c r="N2399" s="127">
        <v>0</v>
      </c>
      <c r="O2399" s="127">
        <v>0</v>
      </c>
      <c r="P2399" s="127">
        <v>0</v>
      </c>
      <c r="Q2399" s="127">
        <v>0</v>
      </c>
      <c r="R2399" s="127">
        <v>0</v>
      </c>
      <c r="S2399" s="127">
        <v>0</v>
      </c>
      <c r="T2399" s="127">
        <v>0</v>
      </c>
      <c r="U2399" s="127">
        <v>0</v>
      </c>
      <c r="V2399" s="127">
        <v>0</v>
      </c>
      <c r="W2399" s="127">
        <v>0</v>
      </c>
      <c r="X2399" s="127">
        <v>0</v>
      </c>
      <c r="Y2399" s="127">
        <v>0</v>
      </c>
      <c r="Z2399" s="127">
        <v>0</v>
      </c>
      <c r="AA2399" s="127">
        <v>0</v>
      </c>
      <c r="AB2399" s="127">
        <v>0</v>
      </c>
      <c r="AC2399" s="127">
        <v>0</v>
      </c>
      <c r="AD2399" s="127">
        <v>0</v>
      </c>
      <c r="AE2399" s="127">
        <v>0</v>
      </c>
      <c r="AF2399" s="127">
        <v>0</v>
      </c>
      <c r="AG2399" s="127">
        <v>0</v>
      </c>
      <c r="AH2399" s="127">
        <v>0</v>
      </c>
    </row>
    <row r="2400" spans="1:34" x14ac:dyDescent="0.35">
      <c r="A2400" s="127" t="s">
        <v>3146</v>
      </c>
      <c r="B2400" s="127" t="s">
        <v>964</v>
      </c>
      <c r="C2400" s="127">
        <v>0</v>
      </c>
      <c r="D2400" s="127">
        <v>0</v>
      </c>
      <c r="E2400" s="127">
        <v>0</v>
      </c>
      <c r="F2400" s="127">
        <v>0</v>
      </c>
      <c r="G2400" s="127">
        <v>0</v>
      </c>
      <c r="H2400" s="127">
        <v>0</v>
      </c>
      <c r="I2400" s="127">
        <v>0</v>
      </c>
      <c r="J2400" s="127">
        <v>0</v>
      </c>
      <c r="K2400" s="127">
        <v>0</v>
      </c>
      <c r="L2400" s="127">
        <v>0</v>
      </c>
      <c r="M2400" s="127">
        <v>0</v>
      </c>
      <c r="N2400" s="127">
        <v>0</v>
      </c>
      <c r="O2400" s="127">
        <v>0</v>
      </c>
      <c r="P2400" s="127">
        <v>0</v>
      </c>
      <c r="Q2400" s="127">
        <v>0</v>
      </c>
      <c r="R2400" s="127">
        <v>0</v>
      </c>
      <c r="S2400" s="127">
        <v>0</v>
      </c>
      <c r="T2400" s="127">
        <v>0</v>
      </c>
      <c r="U2400" s="127">
        <v>0</v>
      </c>
      <c r="V2400" s="127">
        <v>0</v>
      </c>
      <c r="W2400" s="127">
        <v>0</v>
      </c>
      <c r="X2400" s="127">
        <v>0</v>
      </c>
      <c r="Y2400" s="127">
        <v>0</v>
      </c>
      <c r="Z2400" s="127">
        <v>0</v>
      </c>
      <c r="AA2400" s="127">
        <v>0</v>
      </c>
      <c r="AB2400" s="127">
        <v>0</v>
      </c>
      <c r="AC2400" s="127">
        <v>0</v>
      </c>
      <c r="AD2400" s="127">
        <v>0</v>
      </c>
      <c r="AE2400" s="127">
        <v>0</v>
      </c>
      <c r="AF2400" s="127">
        <v>0</v>
      </c>
      <c r="AG2400" s="127">
        <v>0</v>
      </c>
      <c r="AH2400" s="127">
        <v>0</v>
      </c>
    </row>
    <row r="2401" spans="1:34" x14ac:dyDescent="0.35">
      <c r="A2401" s="127" t="s">
        <v>3147</v>
      </c>
      <c r="B2401" s="127" t="s">
        <v>964</v>
      </c>
      <c r="C2401" s="127">
        <v>0</v>
      </c>
      <c r="D2401" s="127">
        <v>0</v>
      </c>
      <c r="E2401" s="127">
        <v>0</v>
      </c>
      <c r="F2401" s="127">
        <v>0</v>
      </c>
      <c r="G2401" s="127">
        <v>0</v>
      </c>
      <c r="H2401" s="127">
        <v>0</v>
      </c>
      <c r="I2401" s="127">
        <v>0</v>
      </c>
      <c r="J2401" s="127">
        <v>0</v>
      </c>
      <c r="K2401" s="127">
        <v>0</v>
      </c>
      <c r="L2401" s="127">
        <v>0</v>
      </c>
      <c r="M2401" s="127">
        <v>0</v>
      </c>
      <c r="N2401" s="127">
        <v>0</v>
      </c>
      <c r="O2401" s="127">
        <v>0</v>
      </c>
      <c r="P2401" s="127">
        <v>0</v>
      </c>
      <c r="Q2401" s="127">
        <v>0</v>
      </c>
      <c r="R2401" s="127">
        <v>0</v>
      </c>
      <c r="S2401" s="127">
        <v>0</v>
      </c>
      <c r="T2401" s="127">
        <v>0</v>
      </c>
      <c r="U2401" s="127">
        <v>0</v>
      </c>
      <c r="V2401" s="127">
        <v>0</v>
      </c>
      <c r="W2401" s="127">
        <v>0</v>
      </c>
      <c r="X2401" s="127">
        <v>0</v>
      </c>
      <c r="Y2401" s="127">
        <v>0</v>
      </c>
      <c r="Z2401" s="127">
        <v>0</v>
      </c>
      <c r="AA2401" s="127">
        <v>0</v>
      </c>
      <c r="AB2401" s="127">
        <v>0</v>
      </c>
      <c r="AC2401" s="127">
        <v>0</v>
      </c>
      <c r="AD2401" s="127">
        <v>0</v>
      </c>
      <c r="AE2401" s="127">
        <v>0</v>
      </c>
      <c r="AF2401" s="127">
        <v>0</v>
      </c>
      <c r="AG2401" s="127">
        <v>0</v>
      </c>
      <c r="AH2401" s="127">
        <v>0</v>
      </c>
    </row>
    <row r="2402" spans="1:34" x14ac:dyDescent="0.35">
      <c r="A2402" s="127" t="s">
        <v>3148</v>
      </c>
      <c r="B2402" s="127" t="s">
        <v>964</v>
      </c>
      <c r="C2402" s="128">
        <v>3479120000</v>
      </c>
      <c r="D2402" s="128">
        <v>2722050000</v>
      </c>
      <c r="E2402" s="128">
        <v>3265810000</v>
      </c>
      <c r="F2402" s="128">
        <v>3580870000</v>
      </c>
      <c r="G2402" s="128">
        <v>3777780000</v>
      </c>
      <c r="H2402" s="128">
        <v>3896770000</v>
      </c>
      <c r="I2402" s="128">
        <v>3964720000</v>
      </c>
      <c r="J2402" s="128">
        <v>3995850000</v>
      </c>
      <c r="K2402" s="128">
        <v>3998780000</v>
      </c>
      <c r="L2402" s="128">
        <v>3988250000</v>
      </c>
      <c r="M2402" s="128">
        <v>3956250000</v>
      </c>
      <c r="N2402" s="128">
        <v>3904820000</v>
      </c>
      <c r="O2402" s="128">
        <v>3836190000</v>
      </c>
      <c r="P2402" s="128">
        <v>3751710000</v>
      </c>
      <c r="Q2402" s="128">
        <v>3644320000</v>
      </c>
      <c r="R2402" s="128">
        <v>3526390000</v>
      </c>
      <c r="S2402" s="128">
        <v>3398890000</v>
      </c>
      <c r="T2402" s="128">
        <v>3264510000</v>
      </c>
      <c r="U2402" s="128">
        <v>3122460000</v>
      </c>
      <c r="V2402" s="128">
        <v>2976320000</v>
      </c>
      <c r="W2402" s="128">
        <v>2825560000</v>
      </c>
      <c r="X2402" s="128">
        <v>2672830000</v>
      </c>
      <c r="Y2402" s="128">
        <v>2515770000</v>
      </c>
      <c r="Z2402" s="128">
        <v>2356820000</v>
      </c>
      <c r="AA2402" s="128">
        <v>2191310000</v>
      </c>
      <c r="AB2402" s="128">
        <v>2026370000</v>
      </c>
      <c r="AC2402" s="128">
        <v>1862390000</v>
      </c>
      <c r="AD2402" s="128">
        <v>1699740000</v>
      </c>
      <c r="AE2402" s="128">
        <v>1538870000</v>
      </c>
      <c r="AF2402" s="128">
        <v>1379870000</v>
      </c>
      <c r="AG2402" s="128">
        <v>1222970000</v>
      </c>
      <c r="AH2402" s="128">
        <v>1068390000</v>
      </c>
    </row>
    <row r="2403" spans="1:34" x14ac:dyDescent="0.35">
      <c r="A2403" s="127" t="s">
        <v>3149</v>
      </c>
      <c r="B2403" s="127" t="s">
        <v>964</v>
      </c>
      <c r="C2403" s="127">
        <v>0</v>
      </c>
      <c r="D2403" s="127">
        <v>0</v>
      </c>
      <c r="E2403" s="127">
        <v>0</v>
      </c>
      <c r="F2403" s="127">
        <v>0</v>
      </c>
      <c r="G2403" s="127">
        <v>0</v>
      </c>
      <c r="H2403" s="127">
        <v>0</v>
      </c>
      <c r="I2403" s="127">
        <v>0</v>
      </c>
      <c r="J2403" s="127">
        <v>0</v>
      </c>
      <c r="K2403" s="127">
        <v>0</v>
      </c>
      <c r="L2403" s="127">
        <v>0</v>
      </c>
      <c r="M2403" s="127">
        <v>0</v>
      </c>
      <c r="N2403" s="127">
        <v>0</v>
      </c>
      <c r="O2403" s="127">
        <v>0</v>
      </c>
      <c r="P2403" s="127">
        <v>0</v>
      </c>
      <c r="Q2403" s="127">
        <v>0</v>
      </c>
      <c r="R2403" s="127">
        <v>0</v>
      </c>
      <c r="S2403" s="127">
        <v>0</v>
      </c>
      <c r="T2403" s="127">
        <v>0</v>
      </c>
      <c r="U2403" s="127">
        <v>0</v>
      </c>
      <c r="V2403" s="127">
        <v>0</v>
      </c>
      <c r="W2403" s="127">
        <v>0</v>
      </c>
      <c r="X2403" s="127">
        <v>0</v>
      </c>
      <c r="Y2403" s="127">
        <v>0</v>
      </c>
      <c r="Z2403" s="127">
        <v>0</v>
      </c>
      <c r="AA2403" s="127">
        <v>0</v>
      </c>
      <c r="AB2403" s="127">
        <v>0</v>
      </c>
      <c r="AC2403" s="127">
        <v>0</v>
      </c>
      <c r="AD2403" s="127">
        <v>0</v>
      </c>
      <c r="AE2403" s="127">
        <v>0</v>
      </c>
      <c r="AF2403" s="127">
        <v>0</v>
      </c>
      <c r="AG2403" s="127">
        <v>0</v>
      </c>
      <c r="AH2403" s="127">
        <v>0</v>
      </c>
    </row>
    <row r="2404" spans="1:34" x14ac:dyDescent="0.35">
      <c r="A2404" s="127" t="s">
        <v>3150</v>
      </c>
      <c r="B2404" s="127" t="s">
        <v>964</v>
      </c>
      <c r="C2404" s="128">
        <v>183112000</v>
      </c>
      <c r="D2404" s="128">
        <v>143266000</v>
      </c>
      <c r="E2404" s="128">
        <v>171885000</v>
      </c>
      <c r="F2404" s="128">
        <v>188467000</v>
      </c>
      <c r="G2404" s="128">
        <v>198831000</v>
      </c>
      <c r="H2404" s="128">
        <v>205093000</v>
      </c>
      <c r="I2404" s="128">
        <v>208669000</v>
      </c>
      <c r="J2404" s="128">
        <v>210308000</v>
      </c>
      <c r="K2404" s="128">
        <v>210462000</v>
      </c>
      <c r="L2404" s="128">
        <v>209908000</v>
      </c>
      <c r="M2404" s="128">
        <v>208224000</v>
      </c>
      <c r="N2404" s="128">
        <v>205517000</v>
      </c>
      <c r="O2404" s="128">
        <v>201905000</v>
      </c>
      <c r="P2404" s="128">
        <v>197458000</v>
      </c>
      <c r="Q2404" s="128">
        <v>191806000</v>
      </c>
      <c r="R2404" s="128">
        <v>185600000</v>
      </c>
      <c r="S2404" s="128">
        <v>178889000</v>
      </c>
      <c r="T2404" s="128">
        <v>171816000</v>
      </c>
      <c r="U2404" s="128">
        <v>164340000</v>
      </c>
      <c r="V2404" s="128">
        <v>156648000</v>
      </c>
      <c r="W2404" s="128">
        <v>148714000</v>
      </c>
      <c r="X2404" s="128">
        <v>140675000</v>
      </c>
      <c r="Y2404" s="128">
        <v>132409000</v>
      </c>
      <c r="Z2404" s="128">
        <v>124043000</v>
      </c>
      <c r="AA2404" s="128">
        <v>115332000</v>
      </c>
      <c r="AB2404" s="128">
        <v>106651000</v>
      </c>
      <c r="AC2404" s="128">
        <v>98020500</v>
      </c>
      <c r="AD2404" s="128">
        <v>89459900</v>
      </c>
      <c r="AE2404" s="128">
        <v>80993100</v>
      </c>
      <c r="AF2404" s="128">
        <v>72624700</v>
      </c>
      <c r="AG2404" s="128">
        <v>64367100</v>
      </c>
      <c r="AH2404" s="128">
        <v>56231000</v>
      </c>
    </row>
    <row r="2405" spans="1:34" x14ac:dyDescent="0.35">
      <c r="A2405" s="127" t="s">
        <v>3151</v>
      </c>
      <c r="B2405" s="127" t="s">
        <v>964</v>
      </c>
      <c r="C2405" s="127">
        <v>0</v>
      </c>
      <c r="D2405" s="127">
        <v>0</v>
      </c>
      <c r="E2405" s="127">
        <v>0</v>
      </c>
      <c r="F2405" s="127">
        <v>0</v>
      </c>
      <c r="G2405" s="127">
        <v>0</v>
      </c>
      <c r="H2405" s="127">
        <v>0</v>
      </c>
      <c r="I2405" s="127">
        <v>0</v>
      </c>
      <c r="J2405" s="127">
        <v>0</v>
      </c>
      <c r="K2405" s="127">
        <v>0</v>
      </c>
      <c r="L2405" s="127">
        <v>0</v>
      </c>
      <c r="M2405" s="127">
        <v>0</v>
      </c>
      <c r="N2405" s="127">
        <v>0</v>
      </c>
      <c r="O2405" s="127">
        <v>0</v>
      </c>
      <c r="P2405" s="127">
        <v>0</v>
      </c>
      <c r="Q2405" s="127">
        <v>0</v>
      </c>
      <c r="R2405" s="127">
        <v>0</v>
      </c>
      <c r="S2405" s="127">
        <v>0</v>
      </c>
      <c r="T2405" s="127">
        <v>0</v>
      </c>
      <c r="U2405" s="127">
        <v>0</v>
      </c>
      <c r="V2405" s="127">
        <v>0</v>
      </c>
      <c r="W2405" s="127">
        <v>0</v>
      </c>
      <c r="X2405" s="127">
        <v>0</v>
      </c>
      <c r="Y2405" s="127">
        <v>0</v>
      </c>
      <c r="Z2405" s="127">
        <v>0</v>
      </c>
      <c r="AA2405" s="127">
        <v>0</v>
      </c>
      <c r="AB2405" s="127">
        <v>0</v>
      </c>
      <c r="AC2405" s="127">
        <v>0</v>
      </c>
      <c r="AD2405" s="127">
        <v>0</v>
      </c>
      <c r="AE2405" s="127">
        <v>0</v>
      </c>
      <c r="AF2405" s="127">
        <v>0</v>
      </c>
      <c r="AG2405" s="127">
        <v>0</v>
      </c>
      <c r="AH2405" s="127">
        <v>0</v>
      </c>
    </row>
    <row r="2406" spans="1:34" x14ac:dyDescent="0.35">
      <c r="A2406" s="127" t="s">
        <v>3152</v>
      </c>
      <c r="B2406" s="127" t="s">
        <v>964</v>
      </c>
      <c r="C2406" s="127">
        <v>0</v>
      </c>
      <c r="D2406" s="127">
        <v>0</v>
      </c>
      <c r="E2406" s="127">
        <v>0</v>
      </c>
      <c r="F2406" s="127">
        <v>0</v>
      </c>
      <c r="G2406" s="127">
        <v>0</v>
      </c>
      <c r="H2406" s="127">
        <v>0</v>
      </c>
      <c r="I2406" s="127">
        <v>0</v>
      </c>
      <c r="J2406" s="127">
        <v>0</v>
      </c>
      <c r="K2406" s="127">
        <v>0</v>
      </c>
      <c r="L2406" s="127">
        <v>0</v>
      </c>
      <c r="M2406" s="127">
        <v>0</v>
      </c>
      <c r="N2406" s="127">
        <v>0</v>
      </c>
      <c r="O2406" s="127">
        <v>0</v>
      </c>
      <c r="P2406" s="127">
        <v>0</v>
      </c>
      <c r="Q2406" s="127">
        <v>0</v>
      </c>
      <c r="R2406" s="127">
        <v>0</v>
      </c>
      <c r="S2406" s="127">
        <v>0</v>
      </c>
      <c r="T2406" s="127">
        <v>0</v>
      </c>
      <c r="U2406" s="127">
        <v>0</v>
      </c>
      <c r="V2406" s="127">
        <v>0</v>
      </c>
      <c r="W2406" s="127">
        <v>0</v>
      </c>
      <c r="X2406" s="127">
        <v>0</v>
      </c>
      <c r="Y2406" s="127">
        <v>0</v>
      </c>
      <c r="Z2406" s="127">
        <v>0</v>
      </c>
      <c r="AA2406" s="127">
        <v>0</v>
      </c>
      <c r="AB2406" s="127">
        <v>0</v>
      </c>
      <c r="AC2406" s="127">
        <v>0</v>
      </c>
      <c r="AD2406" s="127">
        <v>0</v>
      </c>
      <c r="AE2406" s="127">
        <v>0</v>
      </c>
      <c r="AF2406" s="127">
        <v>0</v>
      </c>
      <c r="AG2406" s="127">
        <v>0</v>
      </c>
      <c r="AH2406" s="127">
        <v>0</v>
      </c>
    </row>
    <row r="2407" spans="1:34" x14ac:dyDescent="0.35">
      <c r="A2407" s="127" t="s">
        <v>3153</v>
      </c>
      <c r="B2407" s="127" t="s">
        <v>964</v>
      </c>
      <c r="C2407" s="127">
        <v>0</v>
      </c>
      <c r="D2407" s="127">
        <v>0</v>
      </c>
      <c r="E2407" s="127">
        <v>0</v>
      </c>
      <c r="F2407" s="127">
        <v>0</v>
      </c>
      <c r="G2407" s="127">
        <v>0</v>
      </c>
      <c r="H2407" s="127">
        <v>0</v>
      </c>
      <c r="I2407" s="127">
        <v>0</v>
      </c>
      <c r="J2407" s="127">
        <v>0</v>
      </c>
      <c r="K2407" s="127">
        <v>0</v>
      </c>
      <c r="L2407" s="127">
        <v>0</v>
      </c>
      <c r="M2407" s="127">
        <v>0</v>
      </c>
      <c r="N2407" s="127">
        <v>0</v>
      </c>
      <c r="O2407" s="127">
        <v>0</v>
      </c>
      <c r="P2407" s="127">
        <v>0</v>
      </c>
      <c r="Q2407" s="127">
        <v>0</v>
      </c>
      <c r="R2407" s="127">
        <v>0</v>
      </c>
      <c r="S2407" s="127">
        <v>0</v>
      </c>
      <c r="T2407" s="127">
        <v>0</v>
      </c>
      <c r="U2407" s="127">
        <v>0</v>
      </c>
      <c r="V2407" s="127">
        <v>0</v>
      </c>
      <c r="W2407" s="127">
        <v>0</v>
      </c>
      <c r="X2407" s="127">
        <v>0</v>
      </c>
      <c r="Y2407" s="127">
        <v>0</v>
      </c>
      <c r="Z2407" s="127">
        <v>0</v>
      </c>
      <c r="AA2407" s="127">
        <v>0</v>
      </c>
      <c r="AB2407" s="127">
        <v>0</v>
      </c>
      <c r="AC2407" s="127">
        <v>0</v>
      </c>
      <c r="AD2407" s="127">
        <v>0</v>
      </c>
      <c r="AE2407" s="127">
        <v>0</v>
      </c>
      <c r="AF2407" s="127">
        <v>0</v>
      </c>
      <c r="AG2407" s="127">
        <v>0</v>
      </c>
      <c r="AH2407" s="127">
        <v>0</v>
      </c>
    </row>
    <row r="2408" spans="1:34" x14ac:dyDescent="0.35">
      <c r="A2408" s="127" t="s">
        <v>3154</v>
      </c>
      <c r="B2408" s="127" t="s">
        <v>964</v>
      </c>
      <c r="C2408" s="127">
        <v>0</v>
      </c>
      <c r="D2408" s="127">
        <v>0</v>
      </c>
      <c r="E2408" s="127">
        <v>0</v>
      </c>
      <c r="F2408" s="127">
        <v>0</v>
      </c>
      <c r="G2408" s="127">
        <v>0</v>
      </c>
      <c r="H2408" s="127">
        <v>0</v>
      </c>
      <c r="I2408" s="127">
        <v>0</v>
      </c>
      <c r="J2408" s="127">
        <v>0</v>
      </c>
      <c r="K2408" s="127">
        <v>0</v>
      </c>
      <c r="L2408" s="127">
        <v>0</v>
      </c>
      <c r="M2408" s="127">
        <v>0</v>
      </c>
      <c r="N2408" s="127">
        <v>0</v>
      </c>
      <c r="O2408" s="127">
        <v>0</v>
      </c>
      <c r="P2408" s="127">
        <v>0</v>
      </c>
      <c r="Q2408" s="127">
        <v>0</v>
      </c>
      <c r="R2408" s="127">
        <v>0</v>
      </c>
      <c r="S2408" s="127">
        <v>0</v>
      </c>
      <c r="T2408" s="127">
        <v>0</v>
      </c>
      <c r="U2408" s="127">
        <v>0</v>
      </c>
      <c r="V2408" s="127">
        <v>0</v>
      </c>
      <c r="W2408" s="127">
        <v>0</v>
      </c>
      <c r="X2408" s="127">
        <v>0</v>
      </c>
      <c r="Y2408" s="127">
        <v>0</v>
      </c>
      <c r="Z2408" s="127">
        <v>0</v>
      </c>
      <c r="AA2408" s="127">
        <v>0</v>
      </c>
      <c r="AB2408" s="127">
        <v>0</v>
      </c>
      <c r="AC2408" s="127">
        <v>0</v>
      </c>
      <c r="AD2408" s="127">
        <v>0</v>
      </c>
      <c r="AE2408" s="127">
        <v>0</v>
      </c>
      <c r="AF2408" s="127">
        <v>0</v>
      </c>
      <c r="AG2408" s="127">
        <v>0</v>
      </c>
      <c r="AH2408" s="127">
        <v>0</v>
      </c>
    </row>
    <row r="2409" spans="1:34" x14ac:dyDescent="0.35">
      <c r="A2409" s="127" t="s">
        <v>3155</v>
      </c>
      <c r="B2409" s="127" t="s">
        <v>964</v>
      </c>
      <c r="C2409" s="127">
        <v>0</v>
      </c>
      <c r="D2409" s="127">
        <v>0</v>
      </c>
      <c r="E2409" s="127">
        <v>0</v>
      </c>
      <c r="F2409" s="127">
        <v>0</v>
      </c>
      <c r="G2409" s="127">
        <v>0</v>
      </c>
      <c r="H2409" s="127">
        <v>0</v>
      </c>
      <c r="I2409" s="127">
        <v>0</v>
      </c>
      <c r="J2409" s="127">
        <v>0</v>
      </c>
      <c r="K2409" s="127">
        <v>0</v>
      </c>
      <c r="L2409" s="127">
        <v>0</v>
      </c>
      <c r="M2409" s="127">
        <v>0</v>
      </c>
      <c r="N2409" s="127">
        <v>0</v>
      </c>
      <c r="O2409" s="127">
        <v>0</v>
      </c>
      <c r="P2409" s="127">
        <v>0</v>
      </c>
      <c r="Q2409" s="127">
        <v>0</v>
      </c>
      <c r="R2409" s="127">
        <v>0</v>
      </c>
      <c r="S2409" s="127">
        <v>0</v>
      </c>
      <c r="T2409" s="127">
        <v>0</v>
      </c>
      <c r="U2409" s="127">
        <v>0</v>
      </c>
      <c r="V2409" s="127">
        <v>0</v>
      </c>
      <c r="W2409" s="127">
        <v>0</v>
      </c>
      <c r="X2409" s="127">
        <v>0</v>
      </c>
      <c r="Y2409" s="127">
        <v>0</v>
      </c>
      <c r="Z2409" s="127">
        <v>0</v>
      </c>
      <c r="AA2409" s="127">
        <v>0</v>
      </c>
      <c r="AB2409" s="127">
        <v>0</v>
      </c>
      <c r="AC2409" s="127">
        <v>0</v>
      </c>
      <c r="AD2409" s="127">
        <v>0</v>
      </c>
      <c r="AE2409" s="127">
        <v>0</v>
      </c>
      <c r="AF2409" s="127">
        <v>0</v>
      </c>
      <c r="AG2409" s="127">
        <v>0</v>
      </c>
      <c r="AH2409" s="127">
        <v>0</v>
      </c>
    </row>
    <row r="2410" spans="1:34" x14ac:dyDescent="0.35">
      <c r="A2410" s="127" t="s">
        <v>3156</v>
      </c>
      <c r="B2410" s="127" t="s">
        <v>964</v>
      </c>
      <c r="C2410" s="127">
        <v>0</v>
      </c>
      <c r="D2410" s="127">
        <v>0</v>
      </c>
      <c r="E2410" s="127">
        <v>0</v>
      </c>
      <c r="F2410" s="127">
        <v>0</v>
      </c>
      <c r="G2410" s="127">
        <v>0</v>
      </c>
      <c r="H2410" s="127">
        <v>0</v>
      </c>
      <c r="I2410" s="127">
        <v>0</v>
      </c>
      <c r="J2410" s="127">
        <v>0</v>
      </c>
      <c r="K2410" s="127">
        <v>0</v>
      </c>
      <c r="L2410" s="127">
        <v>0</v>
      </c>
      <c r="M2410" s="127">
        <v>0</v>
      </c>
      <c r="N2410" s="127">
        <v>0</v>
      </c>
      <c r="O2410" s="127">
        <v>0</v>
      </c>
      <c r="P2410" s="127">
        <v>0</v>
      </c>
      <c r="Q2410" s="127">
        <v>0</v>
      </c>
      <c r="R2410" s="127">
        <v>0</v>
      </c>
      <c r="S2410" s="127">
        <v>0</v>
      </c>
      <c r="T2410" s="127">
        <v>0</v>
      </c>
      <c r="U2410" s="127">
        <v>0</v>
      </c>
      <c r="V2410" s="127">
        <v>0</v>
      </c>
      <c r="W2410" s="127">
        <v>0</v>
      </c>
      <c r="X2410" s="127">
        <v>0</v>
      </c>
      <c r="Y2410" s="127">
        <v>0</v>
      </c>
      <c r="Z2410" s="127">
        <v>0</v>
      </c>
      <c r="AA2410" s="127">
        <v>0</v>
      </c>
      <c r="AB2410" s="127">
        <v>0</v>
      </c>
      <c r="AC2410" s="127">
        <v>0</v>
      </c>
      <c r="AD2410" s="127">
        <v>0</v>
      </c>
      <c r="AE2410" s="127">
        <v>0</v>
      </c>
      <c r="AF2410" s="127">
        <v>0</v>
      </c>
      <c r="AG2410" s="127">
        <v>0</v>
      </c>
      <c r="AH2410" s="127">
        <v>0</v>
      </c>
    </row>
    <row r="2411" spans="1:34" x14ac:dyDescent="0.35">
      <c r="A2411" s="127" t="s">
        <v>3157</v>
      </c>
      <c r="B2411" s="127" t="s">
        <v>964</v>
      </c>
      <c r="C2411" s="127">
        <v>0</v>
      </c>
      <c r="D2411" s="127">
        <v>0</v>
      </c>
      <c r="E2411" s="127">
        <v>0</v>
      </c>
      <c r="F2411" s="127">
        <v>0</v>
      </c>
      <c r="G2411" s="127">
        <v>0</v>
      </c>
      <c r="H2411" s="127">
        <v>0</v>
      </c>
      <c r="I2411" s="127">
        <v>0</v>
      </c>
      <c r="J2411" s="127">
        <v>0</v>
      </c>
      <c r="K2411" s="127">
        <v>0</v>
      </c>
      <c r="L2411" s="127">
        <v>0</v>
      </c>
      <c r="M2411" s="127">
        <v>0</v>
      </c>
      <c r="N2411" s="127">
        <v>0</v>
      </c>
      <c r="O2411" s="127">
        <v>0</v>
      </c>
      <c r="P2411" s="127">
        <v>0</v>
      </c>
      <c r="Q2411" s="127">
        <v>0</v>
      </c>
      <c r="R2411" s="127">
        <v>0</v>
      </c>
      <c r="S2411" s="127">
        <v>0</v>
      </c>
      <c r="T2411" s="127">
        <v>0</v>
      </c>
      <c r="U2411" s="127">
        <v>0</v>
      </c>
      <c r="V2411" s="127">
        <v>0</v>
      </c>
      <c r="W2411" s="127">
        <v>0</v>
      </c>
      <c r="X2411" s="127">
        <v>0</v>
      </c>
      <c r="Y2411" s="127">
        <v>0</v>
      </c>
      <c r="Z2411" s="127">
        <v>0</v>
      </c>
      <c r="AA2411" s="127">
        <v>0</v>
      </c>
      <c r="AB2411" s="127">
        <v>0</v>
      </c>
      <c r="AC2411" s="127">
        <v>0</v>
      </c>
      <c r="AD2411" s="127">
        <v>0</v>
      </c>
      <c r="AE2411" s="127">
        <v>0</v>
      </c>
      <c r="AF2411" s="127">
        <v>0</v>
      </c>
      <c r="AG2411" s="127">
        <v>0</v>
      </c>
      <c r="AH2411" s="127">
        <v>0</v>
      </c>
    </row>
    <row r="2412" spans="1:34" x14ac:dyDescent="0.35">
      <c r="A2412" s="127" t="s">
        <v>3158</v>
      </c>
      <c r="B2412" s="127" t="s">
        <v>964</v>
      </c>
      <c r="C2412" s="128">
        <v>4353730000</v>
      </c>
      <c r="D2412" s="128">
        <v>3449940000</v>
      </c>
      <c r="E2412" s="128">
        <v>4185020000</v>
      </c>
      <c r="F2412" s="128">
        <v>4633890000</v>
      </c>
      <c r="G2412" s="128">
        <v>4975330000</v>
      </c>
      <c r="H2412" s="128">
        <v>5208460000</v>
      </c>
      <c r="I2412" s="128">
        <v>5366110000</v>
      </c>
      <c r="J2412" s="128">
        <v>5464830000</v>
      </c>
      <c r="K2412" s="128">
        <v>5516220000</v>
      </c>
      <c r="L2412" s="128">
        <v>5586650000</v>
      </c>
      <c r="M2412" s="128">
        <v>5611820000</v>
      </c>
      <c r="N2412" s="128">
        <v>5594390000</v>
      </c>
      <c r="O2412" s="128">
        <v>5541010000</v>
      </c>
      <c r="P2412" s="128">
        <v>5454870000</v>
      </c>
      <c r="Q2412" s="128">
        <v>5321500000</v>
      </c>
      <c r="R2412" s="128">
        <v>5163980000</v>
      </c>
      <c r="S2412" s="128">
        <v>4989250000</v>
      </c>
      <c r="T2412" s="128">
        <v>4795630000</v>
      </c>
      <c r="U2412" s="128">
        <v>4589910000</v>
      </c>
      <c r="V2412" s="128">
        <v>4386000000</v>
      </c>
      <c r="W2412" s="128">
        <v>4167690000</v>
      </c>
      <c r="X2412" s="128">
        <v>3941570000</v>
      </c>
      <c r="Y2412" s="128">
        <v>3709640000</v>
      </c>
      <c r="Z2412" s="128">
        <v>3473710000</v>
      </c>
      <c r="AA2412" s="128">
        <v>3216180000</v>
      </c>
      <c r="AB2412" s="128">
        <v>2962140000</v>
      </c>
      <c r="AC2412" s="128">
        <v>2712500000</v>
      </c>
      <c r="AD2412" s="128">
        <v>2467710000</v>
      </c>
      <c r="AE2412" s="128">
        <v>2228100000</v>
      </c>
      <c r="AF2412" s="128">
        <v>1993930000</v>
      </c>
      <c r="AG2412" s="128">
        <v>1765400000</v>
      </c>
      <c r="AH2412" s="128">
        <v>1542620000</v>
      </c>
    </row>
    <row r="2413" spans="1:34" x14ac:dyDescent="0.35">
      <c r="A2413" s="127" t="s">
        <v>3159</v>
      </c>
      <c r="B2413" s="127" t="s">
        <v>964</v>
      </c>
      <c r="C2413" s="127">
        <v>0</v>
      </c>
      <c r="D2413" s="127">
        <v>0</v>
      </c>
      <c r="E2413" s="127">
        <v>0</v>
      </c>
      <c r="F2413" s="127">
        <v>0</v>
      </c>
      <c r="G2413" s="127">
        <v>0</v>
      </c>
      <c r="H2413" s="127">
        <v>0</v>
      </c>
      <c r="I2413" s="127">
        <v>0</v>
      </c>
      <c r="J2413" s="127">
        <v>0</v>
      </c>
      <c r="K2413" s="127">
        <v>0</v>
      </c>
      <c r="L2413" s="127">
        <v>0</v>
      </c>
      <c r="M2413" s="127">
        <v>0</v>
      </c>
      <c r="N2413" s="127">
        <v>0</v>
      </c>
      <c r="O2413" s="127">
        <v>0</v>
      </c>
      <c r="P2413" s="127">
        <v>0</v>
      </c>
      <c r="Q2413" s="127">
        <v>0</v>
      </c>
      <c r="R2413" s="127">
        <v>0</v>
      </c>
      <c r="S2413" s="127">
        <v>0</v>
      </c>
      <c r="T2413" s="127">
        <v>0</v>
      </c>
      <c r="U2413" s="127">
        <v>0</v>
      </c>
      <c r="V2413" s="127">
        <v>0</v>
      </c>
      <c r="W2413" s="127">
        <v>0</v>
      </c>
      <c r="X2413" s="127">
        <v>0</v>
      </c>
      <c r="Y2413" s="127">
        <v>0</v>
      </c>
      <c r="Z2413" s="127">
        <v>0</v>
      </c>
      <c r="AA2413" s="127">
        <v>0</v>
      </c>
      <c r="AB2413" s="127">
        <v>0</v>
      </c>
      <c r="AC2413" s="127">
        <v>0</v>
      </c>
      <c r="AD2413" s="127">
        <v>0</v>
      </c>
      <c r="AE2413" s="127">
        <v>0</v>
      </c>
      <c r="AF2413" s="127">
        <v>0</v>
      </c>
      <c r="AG2413" s="127">
        <v>0</v>
      </c>
      <c r="AH2413" s="127">
        <v>0</v>
      </c>
    </row>
    <row r="2414" spans="1:34" x14ac:dyDescent="0.35">
      <c r="A2414" s="127" t="s">
        <v>3160</v>
      </c>
      <c r="B2414" s="127" t="s">
        <v>964</v>
      </c>
      <c r="C2414" s="128">
        <v>229144000</v>
      </c>
      <c r="D2414" s="128">
        <v>181576000</v>
      </c>
      <c r="E2414" s="128">
        <v>220264000</v>
      </c>
      <c r="F2414" s="128">
        <v>243889000</v>
      </c>
      <c r="G2414" s="128">
        <v>261859000</v>
      </c>
      <c r="H2414" s="128">
        <v>274130000</v>
      </c>
      <c r="I2414" s="128">
        <v>282427000</v>
      </c>
      <c r="J2414" s="128">
        <v>287623000</v>
      </c>
      <c r="K2414" s="128">
        <v>290327000</v>
      </c>
      <c r="L2414" s="128">
        <v>294034000</v>
      </c>
      <c r="M2414" s="128">
        <v>295359000</v>
      </c>
      <c r="N2414" s="128">
        <v>294441000</v>
      </c>
      <c r="O2414" s="128">
        <v>291632000</v>
      </c>
      <c r="P2414" s="128">
        <v>287098000</v>
      </c>
      <c r="Q2414" s="128">
        <v>280079000</v>
      </c>
      <c r="R2414" s="128">
        <v>271788000</v>
      </c>
      <c r="S2414" s="128">
        <v>262592000</v>
      </c>
      <c r="T2414" s="128">
        <v>252402000</v>
      </c>
      <c r="U2414" s="128">
        <v>241574000</v>
      </c>
      <c r="V2414" s="128">
        <v>230842000</v>
      </c>
      <c r="W2414" s="128">
        <v>219352000</v>
      </c>
      <c r="X2414" s="128">
        <v>207451000</v>
      </c>
      <c r="Y2414" s="128">
        <v>195244000</v>
      </c>
      <c r="Z2414" s="128">
        <v>182827000</v>
      </c>
      <c r="AA2414" s="128">
        <v>169273000</v>
      </c>
      <c r="AB2414" s="128">
        <v>155902000</v>
      </c>
      <c r="AC2414" s="128">
        <v>142763000</v>
      </c>
      <c r="AD2414" s="128">
        <v>129879000</v>
      </c>
      <c r="AE2414" s="128">
        <v>117268000</v>
      </c>
      <c r="AF2414" s="128">
        <v>104944000</v>
      </c>
      <c r="AG2414" s="128">
        <v>92915600</v>
      </c>
      <c r="AH2414" s="128">
        <v>81190500</v>
      </c>
    </row>
    <row r="2415" spans="1:34" x14ac:dyDescent="0.35">
      <c r="A2415" s="127" t="s">
        <v>3161</v>
      </c>
      <c r="B2415" s="127" t="s">
        <v>964</v>
      </c>
      <c r="C2415" s="127">
        <v>0</v>
      </c>
      <c r="D2415" s="127">
        <v>0</v>
      </c>
      <c r="E2415" s="127">
        <v>0</v>
      </c>
      <c r="F2415" s="127">
        <v>0</v>
      </c>
      <c r="G2415" s="127">
        <v>0</v>
      </c>
      <c r="H2415" s="127">
        <v>0</v>
      </c>
      <c r="I2415" s="127">
        <v>0</v>
      </c>
      <c r="J2415" s="127">
        <v>0</v>
      </c>
      <c r="K2415" s="127">
        <v>0</v>
      </c>
      <c r="L2415" s="127">
        <v>0</v>
      </c>
      <c r="M2415" s="127">
        <v>0</v>
      </c>
      <c r="N2415" s="127">
        <v>0</v>
      </c>
      <c r="O2415" s="127">
        <v>0</v>
      </c>
      <c r="P2415" s="127">
        <v>0</v>
      </c>
      <c r="Q2415" s="127">
        <v>0</v>
      </c>
      <c r="R2415" s="127">
        <v>0</v>
      </c>
      <c r="S2415" s="127">
        <v>0</v>
      </c>
      <c r="T2415" s="127">
        <v>0</v>
      </c>
      <c r="U2415" s="127">
        <v>0</v>
      </c>
      <c r="V2415" s="127">
        <v>0</v>
      </c>
      <c r="W2415" s="127">
        <v>0</v>
      </c>
      <c r="X2415" s="127">
        <v>0</v>
      </c>
      <c r="Y2415" s="127">
        <v>0</v>
      </c>
      <c r="Z2415" s="127">
        <v>0</v>
      </c>
      <c r="AA2415" s="127">
        <v>0</v>
      </c>
      <c r="AB2415" s="127">
        <v>0</v>
      </c>
      <c r="AC2415" s="127">
        <v>0</v>
      </c>
      <c r="AD2415" s="127">
        <v>0</v>
      </c>
      <c r="AE2415" s="127">
        <v>0</v>
      </c>
      <c r="AF2415" s="127">
        <v>0</v>
      </c>
      <c r="AG2415" s="127">
        <v>0</v>
      </c>
      <c r="AH2415" s="127">
        <v>0</v>
      </c>
    </row>
    <row r="2416" spans="1:34" x14ac:dyDescent="0.35">
      <c r="A2416" s="127" t="s">
        <v>3162</v>
      </c>
      <c r="B2416" s="127" t="s">
        <v>964</v>
      </c>
      <c r="C2416" s="127">
        <v>0</v>
      </c>
      <c r="D2416" s="127">
        <v>0</v>
      </c>
      <c r="E2416" s="127">
        <v>0</v>
      </c>
      <c r="F2416" s="127">
        <v>0</v>
      </c>
      <c r="G2416" s="127">
        <v>0</v>
      </c>
      <c r="H2416" s="127">
        <v>0</v>
      </c>
      <c r="I2416" s="127">
        <v>0</v>
      </c>
      <c r="J2416" s="127">
        <v>0</v>
      </c>
      <c r="K2416" s="127">
        <v>0</v>
      </c>
      <c r="L2416" s="127">
        <v>0</v>
      </c>
      <c r="M2416" s="127">
        <v>0</v>
      </c>
      <c r="N2416" s="127">
        <v>0</v>
      </c>
      <c r="O2416" s="127">
        <v>0</v>
      </c>
      <c r="P2416" s="127">
        <v>0</v>
      </c>
      <c r="Q2416" s="127">
        <v>0</v>
      </c>
      <c r="R2416" s="127">
        <v>0</v>
      </c>
      <c r="S2416" s="127">
        <v>0</v>
      </c>
      <c r="T2416" s="127">
        <v>0</v>
      </c>
      <c r="U2416" s="127">
        <v>0</v>
      </c>
      <c r="V2416" s="127">
        <v>0</v>
      </c>
      <c r="W2416" s="127">
        <v>0</v>
      </c>
      <c r="X2416" s="127">
        <v>0</v>
      </c>
      <c r="Y2416" s="127">
        <v>0</v>
      </c>
      <c r="Z2416" s="127">
        <v>0</v>
      </c>
      <c r="AA2416" s="127">
        <v>0</v>
      </c>
      <c r="AB2416" s="127">
        <v>0</v>
      </c>
      <c r="AC2416" s="127">
        <v>0</v>
      </c>
      <c r="AD2416" s="127">
        <v>0</v>
      </c>
      <c r="AE2416" s="127">
        <v>0</v>
      </c>
      <c r="AF2416" s="127">
        <v>0</v>
      </c>
      <c r="AG2416" s="127">
        <v>0</v>
      </c>
      <c r="AH2416" s="127">
        <v>0</v>
      </c>
    </row>
    <row r="2417" spans="1:34" x14ac:dyDescent="0.35">
      <c r="A2417" s="127" t="s">
        <v>3163</v>
      </c>
      <c r="B2417" s="127" t="s">
        <v>964</v>
      </c>
      <c r="C2417" s="127">
        <v>0</v>
      </c>
      <c r="D2417" s="127">
        <v>0</v>
      </c>
      <c r="E2417" s="127">
        <v>0</v>
      </c>
      <c r="F2417" s="127">
        <v>0</v>
      </c>
      <c r="G2417" s="127">
        <v>0</v>
      </c>
      <c r="H2417" s="127">
        <v>0</v>
      </c>
      <c r="I2417" s="127">
        <v>0</v>
      </c>
      <c r="J2417" s="127">
        <v>0</v>
      </c>
      <c r="K2417" s="127">
        <v>0</v>
      </c>
      <c r="L2417" s="127">
        <v>0</v>
      </c>
      <c r="M2417" s="127">
        <v>0</v>
      </c>
      <c r="N2417" s="127">
        <v>0</v>
      </c>
      <c r="O2417" s="127">
        <v>0</v>
      </c>
      <c r="P2417" s="127">
        <v>0</v>
      </c>
      <c r="Q2417" s="127">
        <v>0</v>
      </c>
      <c r="R2417" s="127">
        <v>0</v>
      </c>
      <c r="S2417" s="127">
        <v>0</v>
      </c>
      <c r="T2417" s="127">
        <v>0</v>
      </c>
      <c r="U2417" s="127">
        <v>0</v>
      </c>
      <c r="V2417" s="127">
        <v>0</v>
      </c>
      <c r="W2417" s="127">
        <v>0</v>
      </c>
      <c r="X2417" s="127">
        <v>0</v>
      </c>
      <c r="Y2417" s="127">
        <v>0</v>
      </c>
      <c r="Z2417" s="127">
        <v>0</v>
      </c>
      <c r="AA2417" s="127">
        <v>0</v>
      </c>
      <c r="AB2417" s="127">
        <v>0</v>
      </c>
      <c r="AC2417" s="127">
        <v>0</v>
      </c>
      <c r="AD2417" s="127">
        <v>0</v>
      </c>
      <c r="AE2417" s="127">
        <v>0</v>
      </c>
      <c r="AF2417" s="127">
        <v>0</v>
      </c>
      <c r="AG2417" s="127">
        <v>0</v>
      </c>
      <c r="AH2417" s="127">
        <v>0</v>
      </c>
    </row>
    <row r="2418" spans="1:34" x14ac:dyDescent="0.35">
      <c r="A2418" s="127" t="s">
        <v>3164</v>
      </c>
      <c r="B2418" s="127" t="s">
        <v>964</v>
      </c>
      <c r="C2418" s="127">
        <v>0</v>
      </c>
      <c r="D2418" s="127">
        <v>0</v>
      </c>
      <c r="E2418" s="127">
        <v>0</v>
      </c>
      <c r="F2418" s="127">
        <v>0</v>
      </c>
      <c r="G2418" s="127">
        <v>0</v>
      </c>
      <c r="H2418" s="127">
        <v>0</v>
      </c>
      <c r="I2418" s="127">
        <v>0</v>
      </c>
      <c r="J2418" s="127">
        <v>0</v>
      </c>
      <c r="K2418" s="127">
        <v>0</v>
      </c>
      <c r="L2418" s="127">
        <v>0</v>
      </c>
      <c r="M2418" s="127">
        <v>0</v>
      </c>
      <c r="N2418" s="127">
        <v>0</v>
      </c>
      <c r="O2418" s="127">
        <v>0</v>
      </c>
      <c r="P2418" s="127">
        <v>0</v>
      </c>
      <c r="Q2418" s="127">
        <v>0</v>
      </c>
      <c r="R2418" s="127">
        <v>0</v>
      </c>
      <c r="S2418" s="127">
        <v>0</v>
      </c>
      <c r="T2418" s="127">
        <v>0</v>
      </c>
      <c r="U2418" s="127">
        <v>0</v>
      </c>
      <c r="V2418" s="127">
        <v>0</v>
      </c>
      <c r="W2418" s="127">
        <v>0</v>
      </c>
      <c r="X2418" s="127">
        <v>0</v>
      </c>
      <c r="Y2418" s="127">
        <v>0</v>
      </c>
      <c r="Z2418" s="127">
        <v>0</v>
      </c>
      <c r="AA2418" s="127">
        <v>0</v>
      </c>
      <c r="AB2418" s="127">
        <v>0</v>
      </c>
      <c r="AC2418" s="127">
        <v>0</v>
      </c>
      <c r="AD2418" s="127">
        <v>0</v>
      </c>
      <c r="AE2418" s="127">
        <v>0</v>
      </c>
      <c r="AF2418" s="127">
        <v>0</v>
      </c>
      <c r="AG2418" s="127">
        <v>0</v>
      </c>
      <c r="AH2418" s="127">
        <v>0</v>
      </c>
    </row>
    <row r="2419" spans="1:34" x14ac:dyDescent="0.35">
      <c r="A2419" s="127" t="s">
        <v>3165</v>
      </c>
      <c r="B2419" s="127" t="s">
        <v>964</v>
      </c>
      <c r="C2419" s="127">
        <v>0</v>
      </c>
      <c r="D2419" s="127">
        <v>0</v>
      </c>
      <c r="E2419" s="127">
        <v>0</v>
      </c>
      <c r="F2419" s="127">
        <v>0</v>
      </c>
      <c r="G2419" s="127">
        <v>0</v>
      </c>
      <c r="H2419" s="127">
        <v>0</v>
      </c>
      <c r="I2419" s="127">
        <v>0</v>
      </c>
      <c r="J2419" s="127">
        <v>0</v>
      </c>
      <c r="K2419" s="127">
        <v>0</v>
      </c>
      <c r="L2419" s="127">
        <v>0</v>
      </c>
      <c r="M2419" s="127">
        <v>0</v>
      </c>
      <c r="N2419" s="127">
        <v>0</v>
      </c>
      <c r="O2419" s="127">
        <v>0</v>
      </c>
      <c r="P2419" s="127">
        <v>0</v>
      </c>
      <c r="Q2419" s="127">
        <v>0</v>
      </c>
      <c r="R2419" s="127">
        <v>0</v>
      </c>
      <c r="S2419" s="127">
        <v>0</v>
      </c>
      <c r="T2419" s="127">
        <v>0</v>
      </c>
      <c r="U2419" s="127">
        <v>0</v>
      </c>
      <c r="V2419" s="127">
        <v>0</v>
      </c>
      <c r="W2419" s="127">
        <v>0</v>
      </c>
      <c r="X2419" s="127">
        <v>0</v>
      </c>
      <c r="Y2419" s="127">
        <v>0</v>
      </c>
      <c r="Z2419" s="127">
        <v>0</v>
      </c>
      <c r="AA2419" s="127">
        <v>0</v>
      </c>
      <c r="AB2419" s="127">
        <v>0</v>
      </c>
      <c r="AC2419" s="127">
        <v>0</v>
      </c>
      <c r="AD2419" s="127">
        <v>0</v>
      </c>
      <c r="AE2419" s="127">
        <v>0</v>
      </c>
      <c r="AF2419" s="127">
        <v>0</v>
      </c>
      <c r="AG2419" s="127">
        <v>0</v>
      </c>
      <c r="AH2419" s="127">
        <v>0</v>
      </c>
    </row>
    <row r="2420" spans="1:34" x14ac:dyDescent="0.35">
      <c r="A2420" s="127" t="s">
        <v>3166</v>
      </c>
      <c r="B2420" s="127" t="s">
        <v>964</v>
      </c>
      <c r="C2420" s="127">
        <v>0</v>
      </c>
      <c r="D2420" s="127">
        <v>0</v>
      </c>
      <c r="E2420" s="127">
        <v>0</v>
      </c>
      <c r="F2420" s="127">
        <v>0</v>
      </c>
      <c r="G2420" s="127">
        <v>0</v>
      </c>
      <c r="H2420" s="127">
        <v>0</v>
      </c>
      <c r="I2420" s="127">
        <v>0</v>
      </c>
      <c r="J2420" s="127">
        <v>0</v>
      </c>
      <c r="K2420" s="127">
        <v>0</v>
      </c>
      <c r="L2420" s="127">
        <v>0</v>
      </c>
      <c r="M2420" s="127">
        <v>0</v>
      </c>
      <c r="N2420" s="127">
        <v>0</v>
      </c>
      <c r="O2420" s="127">
        <v>0</v>
      </c>
      <c r="P2420" s="127">
        <v>0</v>
      </c>
      <c r="Q2420" s="127">
        <v>0</v>
      </c>
      <c r="R2420" s="127">
        <v>0</v>
      </c>
      <c r="S2420" s="127">
        <v>0</v>
      </c>
      <c r="T2420" s="127">
        <v>0</v>
      </c>
      <c r="U2420" s="127">
        <v>0</v>
      </c>
      <c r="V2420" s="127">
        <v>0</v>
      </c>
      <c r="W2420" s="127">
        <v>0</v>
      </c>
      <c r="X2420" s="127">
        <v>0</v>
      </c>
      <c r="Y2420" s="127">
        <v>0</v>
      </c>
      <c r="Z2420" s="127">
        <v>0</v>
      </c>
      <c r="AA2420" s="127">
        <v>0</v>
      </c>
      <c r="AB2420" s="127">
        <v>0</v>
      </c>
      <c r="AC2420" s="127">
        <v>0</v>
      </c>
      <c r="AD2420" s="127">
        <v>0</v>
      </c>
      <c r="AE2420" s="127">
        <v>0</v>
      </c>
      <c r="AF2420" s="127">
        <v>0</v>
      </c>
      <c r="AG2420" s="127">
        <v>0</v>
      </c>
      <c r="AH2420" s="127">
        <v>0</v>
      </c>
    </row>
    <row r="2421" spans="1:34" x14ac:dyDescent="0.35">
      <c r="A2421" s="127" t="s">
        <v>3167</v>
      </c>
      <c r="B2421" s="127" t="s">
        <v>964</v>
      </c>
      <c r="C2421" s="127">
        <v>0</v>
      </c>
      <c r="D2421" s="127">
        <v>0</v>
      </c>
      <c r="E2421" s="127">
        <v>0</v>
      </c>
      <c r="F2421" s="127">
        <v>0</v>
      </c>
      <c r="G2421" s="127">
        <v>0</v>
      </c>
      <c r="H2421" s="127">
        <v>0</v>
      </c>
      <c r="I2421" s="127">
        <v>0</v>
      </c>
      <c r="J2421" s="127">
        <v>0</v>
      </c>
      <c r="K2421" s="127">
        <v>0</v>
      </c>
      <c r="L2421" s="127">
        <v>0</v>
      </c>
      <c r="M2421" s="127">
        <v>0</v>
      </c>
      <c r="N2421" s="127">
        <v>0</v>
      </c>
      <c r="O2421" s="127">
        <v>0</v>
      </c>
      <c r="P2421" s="127">
        <v>0</v>
      </c>
      <c r="Q2421" s="127">
        <v>0</v>
      </c>
      <c r="R2421" s="127">
        <v>0</v>
      </c>
      <c r="S2421" s="127">
        <v>0</v>
      </c>
      <c r="T2421" s="127">
        <v>0</v>
      </c>
      <c r="U2421" s="127">
        <v>0</v>
      </c>
      <c r="V2421" s="127">
        <v>0</v>
      </c>
      <c r="W2421" s="127">
        <v>0</v>
      </c>
      <c r="X2421" s="127">
        <v>0</v>
      </c>
      <c r="Y2421" s="127">
        <v>0</v>
      </c>
      <c r="Z2421" s="127">
        <v>0</v>
      </c>
      <c r="AA2421" s="127">
        <v>0</v>
      </c>
      <c r="AB2421" s="127">
        <v>0</v>
      </c>
      <c r="AC2421" s="127">
        <v>0</v>
      </c>
      <c r="AD2421" s="127">
        <v>0</v>
      </c>
      <c r="AE2421" s="127">
        <v>0</v>
      </c>
      <c r="AF2421" s="127">
        <v>0</v>
      </c>
      <c r="AG2421" s="127">
        <v>0</v>
      </c>
      <c r="AH2421" s="127">
        <v>0</v>
      </c>
    </row>
    <row r="2422" spans="1:34" x14ac:dyDescent="0.35">
      <c r="A2422" s="127" t="s">
        <v>3168</v>
      </c>
      <c r="B2422" s="127" t="s">
        <v>964</v>
      </c>
      <c r="C2422" s="128">
        <v>5720860000</v>
      </c>
      <c r="D2422" s="128">
        <v>4475980000</v>
      </c>
      <c r="E2422" s="128">
        <v>5370110000</v>
      </c>
      <c r="F2422" s="128">
        <v>5888170000</v>
      </c>
      <c r="G2422" s="128">
        <v>6211970000</v>
      </c>
      <c r="H2422" s="128">
        <v>6407630000</v>
      </c>
      <c r="I2422" s="128">
        <v>6519350000</v>
      </c>
      <c r="J2422" s="128">
        <v>6570540000</v>
      </c>
      <c r="K2422" s="128">
        <v>6575350000</v>
      </c>
      <c r="L2422" s="128">
        <v>6558050000</v>
      </c>
      <c r="M2422" s="128">
        <v>6505420000</v>
      </c>
      <c r="N2422" s="128">
        <v>6420850000</v>
      </c>
      <c r="O2422" s="128">
        <v>6308010000</v>
      </c>
      <c r="P2422" s="128">
        <v>6169090000</v>
      </c>
      <c r="Q2422" s="128">
        <v>5992510000</v>
      </c>
      <c r="R2422" s="128">
        <v>5798590000</v>
      </c>
      <c r="S2422" s="128">
        <v>5588940000</v>
      </c>
      <c r="T2422" s="128">
        <v>5367960000</v>
      </c>
      <c r="U2422" s="128">
        <v>5134390000</v>
      </c>
      <c r="V2422" s="128">
        <v>4894090000</v>
      </c>
      <c r="W2422" s="128">
        <v>4646190000</v>
      </c>
      <c r="X2422" s="128">
        <v>4395050000</v>
      </c>
      <c r="Y2422" s="128">
        <v>4136780000</v>
      </c>
      <c r="Z2422" s="128">
        <v>3875420000</v>
      </c>
      <c r="AA2422" s="128">
        <v>3603260000</v>
      </c>
      <c r="AB2422" s="128">
        <v>3332040000</v>
      </c>
      <c r="AC2422" s="128">
        <v>3062410000</v>
      </c>
      <c r="AD2422" s="128">
        <v>2794950000</v>
      </c>
      <c r="AE2422" s="128">
        <v>2530430000</v>
      </c>
      <c r="AF2422" s="128">
        <v>2268980000</v>
      </c>
      <c r="AG2422" s="128">
        <v>2010990000</v>
      </c>
      <c r="AH2422" s="128">
        <v>1756800000</v>
      </c>
    </row>
    <row r="2423" spans="1:34" x14ac:dyDescent="0.35">
      <c r="A2423" s="127" t="s">
        <v>3169</v>
      </c>
      <c r="B2423" s="127" t="s">
        <v>964</v>
      </c>
      <c r="C2423" s="127">
        <v>0</v>
      </c>
      <c r="D2423" s="127">
        <v>0</v>
      </c>
      <c r="E2423" s="127">
        <v>0</v>
      </c>
      <c r="F2423" s="127">
        <v>0</v>
      </c>
      <c r="G2423" s="127">
        <v>0</v>
      </c>
      <c r="H2423" s="127">
        <v>0</v>
      </c>
      <c r="I2423" s="127">
        <v>0</v>
      </c>
      <c r="J2423" s="127">
        <v>0</v>
      </c>
      <c r="K2423" s="127">
        <v>0</v>
      </c>
      <c r="L2423" s="127">
        <v>0</v>
      </c>
      <c r="M2423" s="127">
        <v>0</v>
      </c>
      <c r="N2423" s="127">
        <v>0</v>
      </c>
      <c r="O2423" s="127">
        <v>0</v>
      </c>
      <c r="P2423" s="127">
        <v>0</v>
      </c>
      <c r="Q2423" s="127">
        <v>0</v>
      </c>
      <c r="R2423" s="127">
        <v>0</v>
      </c>
      <c r="S2423" s="127">
        <v>0</v>
      </c>
      <c r="T2423" s="127">
        <v>0</v>
      </c>
      <c r="U2423" s="127">
        <v>0</v>
      </c>
      <c r="V2423" s="127">
        <v>0</v>
      </c>
      <c r="W2423" s="127">
        <v>0</v>
      </c>
      <c r="X2423" s="127">
        <v>0</v>
      </c>
      <c r="Y2423" s="127">
        <v>0</v>
      </c>
      <c r="Z2423" s="127">
        <v>0</v>
      </c>
      <c r="AA2423" s="127">
        <v>0</v>
      </c>
      <c r="AB2423" s="127">
        <v>0</v>
      </c>
      <c r="AC2423" s="127">
        <v>0</v>
      </c>
      <c r="AD2423" s="127">
        <v>0</v>
      </c>
      <c r="AE2423" s="127">
        <v>0</v>
      </c>
      <c r="AF2423" s="127">
        <v>0</v>
      </c>
      <c r="AG2423" s="127">
        <v>0</v>
      </c>
      <c r="AH2423" s="127">
        <v>0</v>
      </c>
    </row>
    <row r="2424" spans="1:34" x14ac:dyDescent="0.35">
      <c r="A2424" s="127" t="s">
        <v>3170</v>
      </c>
      <c r="B2424" s="127" t="s">
        <v>964</v>
      </c>
      <c r="C2424" s="128">
        <v>301098000</v>
      </c>
      <c r="D2424" s="128">
        <v>235578000</v>
      </c>
      <c r="E2424" s="128">
        <v>282638000</v>
      </c>
      <c r="F2424" s="128">
        <v>309904000</v>
      </c>
      <c r="G2424" s="128">
        <v>326946000</v>
      </c>
      <c r="H2424" s="128">
        <v>337244000</v>
      </c>
      <c r="I2424" s="128">
        <v>343124000</v>
      </c>
      <c r="J2424" s="128">
        <v>345818000</v>
      </c>
      <c r="K2424" s="128">
        <v>346071000</v>
      </c>
      <c r="L2424" s="128">
        <v>345161000</v>
      </c>
      <c r="M2424" s="128">
        <v>342391000</v>
      </c>
      <c r="N2424" s="128">
        <v>337940000</v>
      </c>
      <c r="O2424" s="128">
        <v>332001000</v>
      </c>
      <c r="P2424" s="128">
        <v>324689000</v>
      </c>
      <c r="Q2424" s="128">
        <v>315395000</v>
      </c>
      <c r="R2424" s="128">
        <v>305189000</v>
      </c>
      <c r="S2424" s="128">
        <v>294155000</v>
      </c>
      <c r="T2424" s="128">
        <v>282524000</v>
      </c>
      <c r="U2424" s="128">
        <v>270231000</v>
      </c>
      <c r="V2424" s="128">
        <v>257583000</v>
      </c>
      <c r="W2424" s="128">
        <v>244536000</v>
      </c>
      <c r="X2424" s="128">
        <v>231318000</v>
      </c>
      <c r="Y2424" s="128">
        <v>217725000</v>
      </c>
      <c r="Z2424" s="128">
        <v>203970000</v>
      </c>
      <c r="AA2424" s="128">
        <v>189645000</v>
      </c>
      <c r="AB2424" s="128">
        <v>175370000</v>
      </c>
      <c r="AC2424" s="128">
        <v>161179000</v>
      </c>
      <c r="AD2424" s="128">
        <v>147103000</v>
      </c>
      <c r="AE2424" s="128">
        <v>133180000</v>
      </c>
      <c r="AF2424" s="128">
        <v>119420000</v>
      </c>
      <c r="AG2424" s="128">
        <v>105842000</v>
      </c>
      <c r="AH2424" s="128">
        <v>92463000</v>
      </c>
    </row>
    <row r="2425" spans="1:34" x14ac:dyDescent="0.35">
      <c r="A2425" s="127" t="s">
        <v>3171</v>
      </c>
      <c r="B2425" s="127" t="s">
        <v>964</v>
      </c>
      <c r="C2425" s="127">
        <v>0</v>
      </c>
      <c r="D2425" s="127">
        <v>0</v>
      </c>
      <c r="E2425" s="127">
        <v>0</v>
      </c>
      <c r="F2425" s="127">
        <v>0</v>
      </c>
      <c r="G2425" s="127">
        <v>0</v>
      </c>
      <c r="H2425" s="127">
        <v>0</v>
      </c>
      <c r="I2425" s="127">
        <v>0</v>
      </c>
      <c r="J2425" s="127">
        <v>0</v>
      </c>
      <c r="K2425" s="127">
        <v>0</v>
      </c>
      <c r="L2425" s="127">
        <v>0</v>
      </c>
      <c r="M2425" s="127">
        <v>0</v>
      </c>
      <c r="N2425" s="127">
        <v>0</v>
      </c>
      <c r="O2425" s="127">
        <v>0</v>
      </c>
      <c r="P2425" s="127">
        <v>0</v>
      </c>
      <c r="Q2425" s="127">
        <v>0</v>
      </c>
      <c r="R2425" s="127">
        <v>0</v>
      </c>
      <c r="S2425" s="127">
        <v>0</v>
      </c>
      <c r="T2425" s="127">
        <v>0</v>
      </c>
      <c r="U2425" s="127">
        <v>0</v>
      </c>
      <c r="V2425" s="127">
        <v>0</v>
      </c>
      <c r="W2425" s="127">
        <v>0</v>
      </c>
      <c r="X2425" s="127">
        <v>0</v>
      </c>
      <c r="Y2425" s="127">
        <v>0</v>
      </c>
      <c r="Z2425" s="127">
        <v>0</v>
      </c>
      <c r="AA2425" s="127">
        <v>0</v>
      </c>
      <c r="AB2425" s="127">
        <v>0</v>
      </c>
      <c r="AC2425" s="127">
        <v>0</v>
      </c>
      <c r="AD2425" s="127">
        <v>0</v>
      </c>
      <c r="AE2425" s="127">
        <v>0</v>
      </c>
      <c r="AF2425" s="127">
        <v>0</v>
      </c>
      <c r="AG2425" s="127">
        <v>0</v>
      </c>
      <c r="AH2425" s="127">
        <v>0</v>
      </c>
    </row>
    <row r="2426" spans="1:34" x14ac:dyDescent="0.35">
      <c r="A2426" s="127" t="s">
        <v>3172</v>
      </c>
      <c r="B2426" s="127" t="s">
        <v>964</v>
      </c>
      <c r="C2426" s="127">
        <v>0</v>
      </c>
      <c r="D2426" s="127">
        <v>0</v>
      </c>
      <c r="E2426" s="127">
        <v>0</v>
      </c>
      <c r="F2426" s="127">
        <v>0</v>
      </c>
      <c r="G2426" s="127">
        <v>0</v>
      </c>
      <c r="H2426" s="127">
        <v>0</v>
      </c>
      <c r="I2426" s="127">
        <v>0</v>
      </c>
      <c r="J2426" s="127">
        <v>0</v>
      </c>
      <c r="K2426" s="127">
        <v>0</v>
      </c>
      <c r="L2426" s="127">
        <v>0</v>
      </c>
      <c r="M2426" s="127">
        <v>0</v>
      </c>
      <c r="N2426" s="127">
        <v>0</v>
      </c>
      <c r="O2426" s="127">
        <v>0</v>
      </c>
      <c r="P2426" s="127">
        <v>0</v>
      </c>
      <c r="Q2426" s="127">
        <v>0</v>
      </c>
      <c r="R2426" s="127">
        <v>0</v>
      </c>
      <c r="S2426" s="127">
        <v>0</v>
      </c>
      <c r="T2426" s="127">
        <v>0</v>
      </c>
      <c r="U2426" s="127">
        <v>0</v>
      </c>
      <c r="V2426" s="127">
        <v>0</v>
      </c>
      <c r="W2426" s="127">
        <v>0</v>
      </c>
      <c r="X2426" s="127">
        <v>0</v>
      </c>
      <c r="Y2426" s="127">
        <v>0</v>
      </c>
      <c r="Z2426" s="127">
        <v>0</v>
      </c>
      <c r="AA2426" s="127">
        <v>0</v>
      </c>
      <c r="AB2426" s="127">
        <v>0</v>
      </c>
      <c r="AC2426" s="127">
        <v>0</v>
      </c>
      <c r="AD2426" s="127">
        <v>0</v>
      </c>
      <c r="AE2426" s="127">
        <v>0</v>
      </c>
      <c r="AF2426" s="127">
        <v>0</v>
      </c>
      <c r="AG2426" s="127">
        <v>0</v>
      </c>
      <c r="AH2426" s="127">
        <v>0</v>
      </c>
    </row>
    <row r="2427" spans="1:34" x14ac:dyDescent="0.35">
      <c r="A2427" s="127" t="s">
        <v>3173</v>
      </c>
      <c r="B2427" s="127" t="s">
        <v>964</v>
      </c>
      <c r="C2427" s="127">
        <v>0</v>
      </c>
      <c r="D2427" s="127">
        <v>0</v>
      </c>
      <c r="E2427" s="127">
        <v>0</v>
      </c>
      <c r="F2427" s="127">
        <v>0</v>
      </c>
      <c r="G2427" s="127">
        <v>0</v>
      </c>
      <c r="H2427" s="127">
        <v>0</v>
      </c>
      <c r="I2427" s="127">
        <v>0</v>
      </c>
      <c r="J2427" s="127">
        <v>0</v>
      </c>
      <c r="K2427" s="127">
        <v>0</v>
      </c>
      <c r="L2427" s="127">
        <v>0</v>
      </c>
      <c r="M2427" s="127">
        <v>0</v>
      </c>
      <c r="N2427" s="127">
        <v>0</v>
      </c>
      <c r="O2427" s="127">
        <v>0</v>
      </c>
      <c r="P2427" s="127">
        <v>0</v>
      </c>
      <c r="Q2427" s="127">
        <v>0</v>
      </c>
      <c r="R2427" s="127">
        <v>0</v>
      </c>
      <c r="S2427" s="127">
        <v>0</v>
      </c>
      <c r="T2427" s="127">
        <v>0</v>
      </c>
      <c r="U2427" s="127">
        <v>0</v>
      </c>
      <c r="V2427" s="127">
        <v>0</v>
      </c>
      <c r="W2427" s="127">
        <v>0</v>
      </c>
      <c r="X2427" s="127">
        <v>0</v>
      </c>
      <c r="Y2427" s="127">
        <v>0</v>
      </c>
      <c r="Z2427" s="127">
        <v>0</v>
      </c>
      <c r="AA2427" s="127">
        <v>0</v>
      </c>
      <c r="AB2427" s="127">
        <v>0</v>
      </c>
      <c r="AC2427" s="127">
        <v>0</v>
      </c>
      <c r="AD2427" s="127">
        <v>0</v>
      </c>
      <c r="AE2427" s="127">
        <v>0</v>
      </c>
      <c r="AF2427" s="127">
        <v>0</v>
      </c>
      <c r="AG2427" s="127">
        <v>0</v>
      </c>
      <c r="AH2427" s="127">
        <v>0</v>
      </c>
    </row>
    <row r="2428" spans="1:34" x14ac:dyDescent="0.35">
      <c r="A2428" s="127" t="s">
        <v>3174</v>
      </c>
      <c r="B2428" s="127" t="s">
        <v>964</v>
      </c>
      <c r="C2428" s="127">
        <v>0</v>
      </c>
      <c r="D2428" s="127">
        <v>0</v>
      </c>
      <c r="E2428" s="127">
        <v>0</v>
      </c>
      <c r="F2428" s="127">
        <v>0</v>
      </c>
      <c r="G2428" s="127">
        <v>0</v>
      </c>
      <c r="H2428" s="127">
        <v>0</v>
      </c>
      <c r="I2428" s="127">
        <v>0</v>
      </c>
      <c r="J2428" s="127">
        <v>0</v>
      </c>
      <c r="K2428" s="127">
        <v>0</v>
      </c>
      <c r="L2428" s="127">
        <v>0</v>
      </c>
      <c r="M2428" s="127">
        <v>0</v>
      </c>
      <c r="N2428" s="127">
        <v>0</v>
      </c>
      <c r="O2428" s="127">
        <v>0</v>
      </c>
      <c r="P2428" s="127">
        <v>0</v>
      </c>
      <c r="Q2428" s="127">
        <v>0</v>
      </c>
      <c r="R2428" s="127">
        <v>0</v>
      </c>
      <c r="S2428" s="127">
        <v>0</v>
      </c>
      <c r="T2428" s="127">
        <v>0</v>
      </c>
      <c r="U2428" s="127">
        <v>0</v>
      </c>
      <c r="V2428" s="127">
        <v>0</v>
      </c>
      <c r="W2428" s="127">
        <v>0</v>
      </c>
      <c r="X2428" s="127">
        <v>0</v>
      </c>
      <c r="Y2428" s="127">
        <v>0</v>
      </c>
      <c r="Z2428" s="127">
        <v>0</v>
      </c>
      <c r="AA2428" s="127">
        <v>0</v>
      </c>
      <c r="AB2428" s="127">
        <v>0</v>
      </c>
      <c r="AC2428" s="127">
        <v>0</v>
      </c>
      <c r="AD2428" s="127">
        <v>0</v>
      </c>
      <c r="AE2428" s="127">
        <v>0</v>
      </c>
      <c r="AF2428" s="127">
        <v>0</v>
      </c>
      <c r="AG2428" s="127">
        <v>0</v>
      </c>
      <c r="AH2428" s="127">
        <v>0</v>
      </c>
    </row>
    <row r="2429" spans="1:34" x14ac:dyDescent="0.35">
      <c r="A2429" s="127" t="s">
        <v>3175</v>
      </c>
      <c r="B2429" s="127" t="s">
        <v>964</v>
      </c>
      <c r="C2429" s="127">
        <v>0</v>
      </c>
      <c r="D2429" s="127">
        <v>0</v>
      </c>
      <c r="E2429" s="127">
        <v>0</v>
      </c>
      <c r="F2429" s="127">
        <v>0</v>
      </c>
      <c r="G2429" s="127">
        <v>0</v>
      </c>
      <c r="H2429" s="127">
        <v>0</v>
      </c>
      <c r="I2429" s="127">
        <v>0</v>
      </c>
      <c r="J2429" s="127">
        <v>0</v>
      </c>
      <c r="K2429" s="127">
        <v>0</v>
      </c>
      <c r="L2429" s="127">
        <v>0</v>
      </c>
      <c r="M2429" s="127">
        <v>0</v>
      </c>
      <c r="N2429" s="127">
        <v>0</v>
      </c>
      <c r="O2429" s="127">
        <v>0</v>
      </c>
      <c r="P2429" s="127">
        <v>0</v>
      </c>
      <c r="Q2429" s="127">
        <v>0</v>
      </c>
      <c r="R2429" s="127">
        <v>0</v>
      </c>
      <c r="S2429" s="127">
        <v>0</v>
      </c>
      <c r="T2429" s="127">
        <v>0</v>
      </c>
      <c r="U2429" s="127">
        <v>0</v>
      </c>
      <c r="V2429" s="127">
        <v>0</v>
      </c>
      <c r="W2429" s="127">
        <v>0</v>
      </c>
      <c r="X2429" s="127">
        <v>0</v>
      </c>
      <c r="Y2429" s="127">
        <v>0</v>
      </c>
      <c r="Z2429" s="127">
        <v>0</v>
      </c>
      <c r="AA2429" s="127">
        <v>0</v>
      </c>
      <c r="AB2429" s="127">
        <v>0</v>
      </c>
      <c r="AC2429" s="127">
        <v>0</v>
      </c>
      <c r="AD2429" s="127">
        <v>0</v>
      </c>
      <c r="AE2429" s="127">
        <v>0</v>
      </c>
      <c r="AF2429" s="127">
        <v>0</v>
      </c>
      <c r="AG2429" s="127">
        <v>0</v>
      </c>
      <c r="AH2429" s="127">
        <v>0</v>
      </c>
    </row>
    <row r="2430" spans="1:34" x14ac:dyDescent="0.35">
      <c r="A2430" s="127" t="s">
        <v>3176</v>
      </c>
      <c r="B2430" s="127" t="s">
        <v>964</v>
      </c>
      <c r="C2430" s="127">
        <v>0</v>
      </c>
      <c r="D2430" s="127">
        <v>0</v>
      </c>
      <c r="E2430" s="127">
        <v>0</v>
      </c>
      <c r="F2430" s="127">
        <v>0</v>
      </c>
      <c r="G2430" s="127">
        <v>0</v>
      </c>
      <c r="H2430" s="127">
        <v>0</v>
      </c>
      <c r="I2430" s="127">
        <v>0</v>
      </c>
      <c r="J2430" s="127">
        <v>0</v>
      </c>
      <c r="K2430" s="127">
        <v>0</v>
      </c>
      <c r="L2430" s="127">
        <v>0</v>
      </c>
      <c r="M2430" s="127">
        <v>0</v>
      </c>
      <c r="N2430" s="127">
        <v>0</v>
      </c>
      <c r="O2430" s="127">
        <v>0</v>
      </c>
      <c r="P2430" s="127">
        <v>0</v>
      </c>
      <c r="Q2430" s="127">
        <v>0</v>
      </c>
      <c r="R2430" s="127">
        <v>0</v>
      </c>
      <c r="S2430" s="127">
        <v>0</v>
      </c>
      <c r="T2430" s="127">
        <v>0</v>
      </c>
      <c r="U2430" s="127">
        <v>0</v>
      </c>
      <c r="V2430" s="127">
        <v>0</v>
      </c>
      <c r="W2430" s="127">
        <v>0</v>
      </c>
      <c r="X2430" s="127">
        <v>0</v>
      </c>
      <c r="Y2430" s="127">
        <v>0</v>
      </c>
      <c r="Z2430" s="127">
        <v>0</v>
      </c>
      <c r="AA2430" s="127">
        <v>0</v>
      </c>
      <c r="AB2430" s="127">
        <v>0</v>
      </c>
      <c r="AC2430" s="127">
        <v>0</v>
      </c>
      <c r="AD2430" s="127">
        <v>0</v>
      </c>
      <c r="AE2430" s="127">
        <v>0</v>
      </c>
      <c r="AF2430" s="127">
        <v>0</v>
      </c>
      <c r="AG2430" s="127">
        <v>0</v>
      </c>
      <c r="AH2430" s="127">
        <v>0</v>
      </c>
    </row>
    <row r="2431" spans="1:34" x14ac:dyDescent="0.35">
      <c r="A2431" s="127" t="s">
        <v>3177</v>
      </c>
      <c r="B2431" s="127" t="s">
        <v>964</v>
      </c>
      <c r="C2431" s="127">
        <v>0</v>
      </c>
      <c r="D2431" s="127">
        <v>0</v>
      </c>
      <c r="E2431" s="127">
        <v>0</v>
      </c>
      <c r="F2431" s="127">
        <v>0</v>
      </c>
      <c r="G2431" s="127">
        <v>0</v>
      </c>
      <c r="H2431" s="127">
        <v>0</v>
      </c>
      <c r="I2431" s="127">
        <v>0</v>
      </c>
      <c r="J2431" s="127">
        <v>0</v>
      </c>
      <c r="K2431" s="127">
        <v>0</v>
      </c>
      <c r="L2431" s="127">
        <v>0</v>
      </c>
      <c r="M2431" s="127">
        <v>0</v>
      </c>
      <c r="N2431" s="127">
        <v>0</v>
      </c>
      <c r="O2431" s="127">
        <v>0</v>
      </c>
      <c r="P2431" s="127">
        <v>0</v>
      </c>
      <c r="Q2431" s="127">
        <v>0</v>
      </c>
      <c r="R2431" s="127">
        <v>0</v>
      </c>
      <c r="S2431" s="127">
        <v>0</v>
      </c>
      <c r="T2431" s="127">
        <v>0</v>
      </c>
      <c r="U2431" s="127">
        <v>0</v>
      </c>
      <c r="V2431" s="127">
        <v>0</v>
      </c>
      <c r="W2431" s="127">
        <v>0</v>
      </c>
      <c r="X2431" s="127">
        <v>0</v>
      </c>
      <c r="Y2431" s="127">
        <v>0</v>
      </c>
      <c r="Z2431" s="127">
        <v>0</v>
      </c>
      <c r="AA2431" s="127">
        <v>0</v>
      </c>
      <c r="AB2431" s="127">
        <v>0</v>
      </c>
      <c r="AC2431" s="127">
        <v>0</v>
      </c>
      <c r="AD2431" s="127">
        <v>0</v>
      </c>
      <c r="AE2431" s="127">
        <v>0</v>
      </c>
      <c r="AF2431" s="127">
        <v>0</v>
      </c>
      <c r="AG2431" s="127">
        <v>0</v>
      </c>
      <c r="AH2431" s="127">
        <v>0</v>
      </c>
    </row>
    <row r="2432" spans="1:34" x14ac:dyDescent="0.35">
      <c r="A2432" s="127" t="s">
        <v>3178</v>
      </c>
      <c r="B2432" s="127" t="s">
        <v>964</v>
      </c>
      <c r="C2432" s="128">
        <v>7159020000</v>
      </c>
      <c r="D2432" s="128">
        <v>5672880000</v>
      </c>
      <c r="E2432" s="128">
        <v>6881610000</v>
      </c>
      <c r="F2432" s="128">
        <v>7619690000</v>
      </c>
      <c r="G2432" s="128">
        <v>8181140000</v>
      </c>
      <c r="H2432" s="128">
        <v>8564490000</v>
      </c>
      <c r="I2432" s="128">
        <v>8823720000</v>
      </c>
      <c r="J2432" s="128">
        <v>8986050000</v>
      </c>
      <c r="K2432" s="128">
        <v>9070550000</v>
      </c>
      <c r="L2432" s="128">
        <v>9186360000</v>
      </c>
      <c r="M2432" s="128">
        <v>9227740000</v>
      </c>
      <c r="N2432" s="128">
        <v>9199080000</v>
      </c>
      <c r="O2432" s="128">
        <v>9111310000</v>
      </c>
      <c r="P2432" s="128">
        <v>8969670000</v>
      </c>
      <c r="Q2432" s="128">
        <v>8750360000</v>
      </c>
      <c r="R2432" s="128">
        <v>8491340000</v>
      </c>
      <c r="S2432" s="128">
        <v>8204030000</v>
      </c>
      <c r="T2432" s="128">
        <v>7885650000</v>
      </c>
      <c r="U2432" s="128">
        <v>7547380000</v>
      </c>
      <c r="V2432" s="128">
        <v>7212080000</v>
      </c>
      <c r="W2432" s="128">
        <v>6853110000</v>
      </c>
      <c r="X2432" s="128">
        <v>6481280000</v>
      </c>
      <c r="Y2432" s="128">
        <v>6099910000</v>
      </c>
      <c r="Z2432" s="128">
        <v>5711970000</v>
      </c>
      <c r="AA2432" s="128">
        <v>5288500000</v>
      </c>
      <c r="AB2432" s="128">
        <v>4870770000</v>
      </c>
      <c r="AC2432" s="128">
        <v>4460280000</v>
      </c>
      <c r="AD2432" s="128">
        <v>4057760000</v>
      </c>
      <c r="AE2432" s="128">
        <v>3663760000</v>
      </c>
      <c r="AF2432" s="128">
        <v>3278700000</v>
      </c>
      <c r="AG2432" s="128">
        <v>2902910000</v>
      </c>
      <c r="AH2432" s="128">
        <v>2536590000</v>
      </c>
    </row>
    <row r="2433" spans="1:34" x14ac:dyDescent="0.35">
      <c r="A2433" s="127" t="s">
        <v>3179</v>
      </c>
      <c r="B2433" s="127" t="s">
        <v>964</v>
      </c>
      <c r="C2433" s="127">
        <v>0</v>
      </c>
      <c r="D2433" s="127">
        <v>0</v>
      </c>
      <c r="E2433" s="127">
        <v>0</v>
      </c>
      <c r="F2433" s="127">
        <v>0</v>
      </c>
      <c r="G2433" s="127">
        <v>0</v>
      </c>
      <c r="H2433" s="127">
        <v>0</v>
      </c>
      <c r="I2433" s="127">
        <v>0</v>
      </c>
      <c r="J2433" s="127">
        <v>0</v>
      </c>
      <c r="K2433" s="127">
        <v>0</v>
      </c>
      <c r="L2433" s="127">
        <v>0</v>
      </c>
      <c r="M2433" s="127">
        <v>0</v>
      </c>
      <c r="N2433" s="127">
        <v>0</v>
      </c>
      <c r="O2433" s="127">
        <v>0</v>
      </c>
      <c r="P2433" s="127">
        <v>0</v>
      </c>
      <c r="Q2433" s="127">
        <v>0</v>
      </c>
      <c r="R2433" s="127">
        <v>0</v>
      </c>
      <c r="S2433" s="127">
        <v>0</v>
      </c>
      <c r="T2433" s="127">
        <v>0</v>
      </c>
      <c r="U2433" s="127">
        <v>0</v>
      </c>
      <c r="V2433" s="127">
        <v>0</v>
      </c>
      <c r="W2433" s="127">
        <v>0</v>
      </c>
      <c r="X2433" s="127">
        <v>0</v>
      </c>
      <c r="Y2433" s="127">
        <v>0</v>
      </c>
      <c r="Z2433" s="127">
        <v>0</v>
      </c>
      <c r="AA2433" s="127">
        <v>0</v>
      </c>
      <c r="AB2433" s="127">
        <v>0</v>
      </c>
      <c r="AC2433" s="127">
        <v>0</v>
      </c>
      <c r="AD2433" s="127">
        <v>0</v>
      </c>
      <c r="AE2433" s="127">
        <v>0</v>
      </c>
      <c r="AF2433" s="127">
        <v>0</v>
      </c>
      <c r="AG2433" s="127">
        <v>0</v>
      </c>
      <c r="AH2433" s="127">
        <v>0</v>
      </c>
    </row>
    <row r="2434" spans="1:34" x14ac:dyDescent="0.35">
      <c r="A2434" s="127" t="s">
        <v>3180</v>
      </c>
      <c r="B2434" s="127" t="s">
        <v>964</v>
      </c>
      <c r="C2434" s="128">
        <v>376791000</v>
      </c>
      <c r="D2434" s="128">
        <v>298572000</v>
      </c>
      <c r="E2434" s="128">
        <v>362190000</v>
      </c>
      <c r="F2434" s="128">
        <v>401036000</v>
      </c>
      <c r="G2434" s="128">
        <v>430586000</v>
      </c>
      <c r="H2434" s="128">
        <v>450763000</v>
      </c>
      <c r="I2434" s="128">
        <v>464406000</v>
      </c>
      <c r="J2434" s="128">
        <v>472950000</v>
      </c>
      <c r="K2434" s="128">
        <v>477398000</v>
      </c>
      <c r="L2434" s="128">
        <v>483493000</v>
      </c>
      <c r="M2434" s="128">
        <v>485671000</v>
      </c>
      <c r="N2434" s="128">
        <v>484162000</v>
      </c>
      <c r="O2434" s="128">
        <v>479542000</v>
      </c>
      <c r="P2434" s="128">
        <v>472088000</v>
      </c>
      <c r="Q2434" s="128">
        <v>460545000</v>
      </c>
      <c r="R2434" s="128">
        <v>446913000</v>
      </c>
      <c r="S2434" s="128">
        <v>431791000</v>
      </c>
      <c r="T2434" s="128">
        <v>415034000</v>
      </c>
      <c r="U2434" s="128">
        <v>397231000</v>
      </c>
      <c r="V2434" s="128">
        <v>379583000</v>
      </c>
      <c r="W2434" s="128">
        <v>360690000</v>
      </c>
      <c r="X2434" s="128">
        <v>341120000</v>
      </c>
      <c r="Y2434" s="128">
        <v>321048000</v>
      </c>
      <c r="Z2434" s="128">
        <v>300630000</v>
      </c>
      <c r="AA2434" s="128">
        <v>278342000</v>
      </c>
      <c r="AB2434" s="128">
        <v>256356000</v>
      </c>
      <c r="AC2434" s="128">
        <v>234752000</v>
      </c>
      <c r="AD2434" s="128">
        <v>213566000</v>
      </c>
      <c r="AE2434" s="128">
        <v>192829000</v>
      </c>
      <c r="AF2434" s="128">
        <v>172563000</v>
      </c>
      <c r="AG2434" s="128">
        <v>152785000</v>
      </c>
      <c r="AH2434" s="128">
        <v>133505000</v>
      </c>
    </row>
    <row r="2435" spans="1:34" x14ac:dyDescent="0.35">
      <c r="A2435" s="127" t="s">
        <v>3181</v>
      </c>
      <c r="B2435" s="127" t="s">
        <v>964</v>
      </c>
      <c r="C2435" s="127">
        <v>0</v>
      </c>
      <c r="D2435" s="127">
        <v>0</v>
      </c>
      <c r="E2435" s="127">
        <v>0</v>
      </c>
      <c r="F2435" s="127">
        <v>0</v>
      </c>
      <c r="G2435" s="127">
        <v>0</v>
      </c>
      <c r="H2435" s="127">
        <v>0</v>
      </c>
      <c r="I2435" s="127">
        <v>0</v>
      </c>
      <c r="J2435" s="127">
        <v>0</v>
      </c>
      <c r="K2435" s="127">
        <v>0</v>
      </c>
      <c r="L2435" s="127">
        <v>0</v>
      </c>
      <c r="M2435" s="127">
        <v>0</v>
      </c>
      <c r="N2435" s="127">
        <v>0</v>
      </c>
      <c r="O2435" s="127">
        <v>0</v>
      </c>
      <c r="P2435" s="127">
        <v>0</v>
      </c>
      <c r="Q2435" s="127">
        <v>0</v>
      </c>
      <c r="R2435" s="127">
        <v>0</v>
      </c>
      <c r="S2435" s="127">
        <v>0</v>
      </c>
      <c r="T2435" s="127">
        <v>0</v>
      </c>
      <c r="U2435" s="127">
        <v>0</v>
      </c>
      <c r="V2435" s="127">
        <v>0</v>
      </c>
      <c r="W2435" s="127">
        <v>0</v>
      </c>
      <c r="X2435" s="127">
        <v>0</v>
      </c>
      <c r="Y2435" s="127">
        <v>0</v>
      </c>
      <c r="Z2435" s="127">
        <v>0</v>
      </c>
      <c r="AA2435" s="127">
        <v>0</v>
      </c>
      <c r="AB2435" s="127">
        <v>0</v>
      </c>
      <c r="AC2435" s="127">
        <v>0</v>
      </c>
      <c r="AD2435" s="127">
        <v>0</v>
      </c>
      <c r="AE2435" s="127">
        <v>0</v>
      </c>
      <c r="AF2435" s="127">
        <v>0</v>
      </c>
      <c r="AG2435" s="127">
        <v>0</v>
      </c>
      <c r="AH2435" s="127">
        <v>0</v>
      </c>
    </row>
    <row r="2436" spans="1:34" x14ac:dyDescent="0.35">
      <c r="A2436" s="127" t="s">
        <v>3182</v>
      </c>
      <c r="B2436" s="127" t="s">
        <v>964</v>
      </c>
      <c r="C2436" s="127">
        <v>0</v>
      </c>
      <c r="D2436" s="127">
        <v>0</v>
      </c>
      <c r="E2436" s="127">
        <v>0</v>
      </c>
      <c r="F2436" s="127">
        <v>0</v>
      </c>
      <c r="G2436" s="127">
        <v>0</v>
      </c>
      <c r="H2436" s="127">
        <v>0</v>
      </c>
      <c r="I2436" s="127">
        <v>0</v>
      </c>
      <c r="J2436" s="127">
        <v>0</v>
      </c>
      <c r="K2436" s="127">
        <v>0</v>
      </c>
      <c r="L2436" s="127">
        <v>0</v>
      </c>
      <c r="M2436" s="127">
        <v>0</v>
      </c>
      <c r="N2436" s="127">
        <v>0</v>
      </c>
      <c r="O2436" s="127">
        <v>0</v>
      </c>
      <c r="P2436" s="127">
        <v>0</v>
      </c>
      <c r="Q2436" s="127">
        <v>0</v>
      </c>
      <c r="R2436" s="127">
        <v>0</v>
      </c>
      <c r="S2436" s="127">
        <v>0</v>
      </c>
      <c r="T2436" s="127">
        <v>0</v>
      </c>
      <c r="U2436" s="127">
        <v>0</v>
      </c>
      <c r="V2436" s="127">
        <v>0</v>
      </c>
      <c r="W2436" s="127">
        <v>0</v>
      </c>
      <c r="X2436" s="127">
        <v>0</v>
      </c>
      <c r="Y2436" s="127">
        <v>0</v>
      </c>
      <c r="Z2436" s="127">
        <v>0</v>
      </c>
      <c r="AA2436" s="127">
        <v>0</v>
      </c>
      <c r="AB2436" s="127">
        <v>0</v>
      </c>
      <c r="AC2436" s="127">
        <v>0</v>
      </c>
      <c r="AD2436" s="127">
        <v>0</v>
      </c>
      <c r="AE2436" s="127">
        <v>0</v>
      </c>
      <c r="AF2436" s="127">
        <v>0</v>
      </c>
      <c r="AG2436" s="127">
        <v>0</v>
      </c>
      <c r="AH2436" s="127">
        <v>0</v>
      </c>
    </row>
    <row r="2437" spans="1:34" x14ac:dyDescent="0.35">
      <c r="A2437" s="127" t="s">
        <v>3183</v>
      </c>
      <c r="B2437" s="127" t="s">
        <v>964</v>
      </c>
      <c r="C2437" s="127">
        <v>0</v>
      </c>
      <c r="D2437" s="127">
        <v>0</v>
      </c>
      <c r="E2437" s="127">
        <v>0</v>
      </c>
      <c r="F2437" s="127">
        <v>0</v>
      </c>
      <c r="G2437" s="127">
        <v>0</v>
      </c>
      <c r="H2437" s="127">
        <v>0</v>
      </c>
      <c r="I2437" s="127">
        <v>0</v>
      </c>
      <c r="J2437" s="127">
        <v>0</v>
      </c>
      <c r="K2437" s="127">
        <v>0</v>
      </c>
      <c r="L2437" s="127">
        <v>0</v>
      </c>
      <c r="M2437" s="127">
        <v>0</v>
      </c>
      <c r="N2437" s="127">
        <v>0</v>
      </c>
      <c r="O2437" s="127">
        <v>0</v>
      </c>
      <c r="P2437" s="127">
        <v>0</v>
      </c>
      <c r="Q2437" s="127">
        <v>0</v>
      </c>
      <c r="R2437" s="127">
        <v>0</v>
      </c>
      <c r="S2437" s="127">
        <v>0</v>
      </c>
      <c r="T2437" s="127">
        <v>0</v>
      </c>
      <c r="U2437" s="127">
        <v>0</v>
      </c>
      <c r="V2437" s="127">
        <v>0</v>
      </c>
      <c r="W2437" s="127">
        <v>0</v>
      </c>
      <c r="X2437" s="127">
        <v>0</v>
      </c>
      <c r="Y2437" s="127">
        <v>0</v>
      </c>
      <c r="Z2437" s="127">
        <v>0</v>
      </c>
      <c r="AA2437" s="127">
        <v>0</v>
      </c>
      <c r="AB2437" s="127">
        <v>0</v>
      </c>
      <c r="AC2437" s="127">
        <v>0</v>
      </c>
      <c r="AD2437" s="127">
        <v>0</v>
      </c>
      <c r="AE2437" s="127">
        <v>0</v>
      </c>
      <c r="AF2437" s="127">
        <v>0</v>
      </c>
      <c r="AG2437" s="127">
        <v>0</v>
      </c>
      <c r="AH2437" s="127">
        <v>0</v>
      </c>
    </row>
    <row r="2438" spans="1:34" x14ac:dyDescent="0.35">
      <c r="A2438" s="127" t="s">
        <v>3184</v>
      </c>
      <c r="B2438" s="127" t="s">
        <v>964</v>
      </c>
      <c r="C2438" s="127">
        <v>0</v>
      </c>
      <c r="D2438" s="127">
        <v>0</v>
      </c>
      <c r="E2438" s="127">
        <v>0</v>
      </c>
      <c r="F2438" s="127">
        <v>0</v>
      </c>
      <c r="G2438" s="127">
        <v>0</v>
      </c>
      <c r="H2438" s="127">
        <v>0</v>
      </c>
      <c r="I2438" s="127">
        <v>0</v>
      </c>
      <c r="J2438" s="127">
        <v>0</v>
      </c>
      <c r="K2438" s="127">
        <v>0</v>
      </c>
      <c r="L2438" s="127">
        <v>0</v>
      </c>
      <c r="M2438" s="127">
        <v>0</v>
      </c>
      <c r="N2438" s="127">
        <v>0</v>
      </c>
      <c r="O2438" s="127">
        <v>0</v>
      </c>
      <c r="P2438" s="127">
        <v>0</v>
      </c>
      <c r="Q2438" s="127">
        <v>0</v>
      </c>
      <c r="R2438" s="127">
        <v>0</v>
      </c>
      <c r="S2438" s="127">
        <v>0</v>
      </c>
      <c r="T2438" s="127">
        <v>0</v>
      </c>
      <c r="U2438" s="127">
        <v>0</v>
      </c>
      <c r="V2438" s="127">
        <v>0</v>
      </c>
      <c r="W2438" s="127">
        <v>0</v>
      </c>
      <c r="X2438" s="127">
        <v>0</v>
      </c>
      <c r="Y2438" s="127">
        <v>0</v>
      </c>
      <c r="Z2438" s="127">
        <v>0</v>
      </c>
      <c r="AA2438" s="127">
        <v>0</v>
      </c>
      <c r="AB2438" s="127">
        <v>0</v>
      </c>
      <c r="AC2438" s="127">
        <v>0</v>
      </c>
      <c r="AD2438" s="127">
        <v>0</v>
      </c>
      <c r="AE2438" s="127">
        <v>0</v>
      </c>
      <c r="AF2438" s="127">
        <v>0</v>
      </c>
      <c r="AG2438" s="127">
        <v>0</v>
      </c>
      <c r="AH2438" s="127">
        <v>0</v>
      </c>
    </row>
    <row r="2439" spans="1:34" x14ac:dyDescent="0.35">
      <c r="A2439" s="127" t="s">
        <v>3185</v>
      </c>
      <c r="B2439" s="127" t="s">
        <v>964</v>
      </c>
      <c r="C2439" s="127">
        <v>0</v>
      </c>
      <c r="D2439" s="127">
        <v>0</v>
      </c>
      <c r="E2439" s="127">
        <v>0</v>
      </c>
      <c r="F2439" s="127">
        <v>0</v>
      </c>
      <c r="G2439" s="127">
        <v>0</v>
      </c>
      <c r="H2439" s="127">
        <v>0</v>
      </c>
      <c r="I2439" s="127">
        <v>0</v>
      </c>
      <c r="J2439" s="127">
        <v>0</v>
      </c>
      <c r="K2439" s="127">
        <v>0</v>
      </c>
      <c r="L2439" s="127">
        <v>0</v>
      </c>
      <c r="M2439" s="127">
        <v>0</v>
      </c>
      <c r="N2439" s="127">
        <v>0</v>
      </c>
      <c r="O2439" s="127">
        <v>0</v>
      </c>
      <c r="P2439" s="127">
        <v>0</v>
      </c>
      <c r="Q2439" s="127">
        <v>0</v>
      </c>
      <c r="R2439" s="127">
        <v>0</v>
      </c>
      <c r="S2439" s="127">
        <v>0</v>
      </c>
      <c r="T2439" s="127">
        <v>0</v>
      </c>
      <c r="U2439" s="127">
        <v>0</v>
      </c>
      <c r="V2439" s="127">
        <v>0</v>
      </c>
      <c r="W2439" s="127">
        <v>0</v>
      </c>
      <c r="X2439" s="127">
        <v>0</v>
      </c>
      <c r="Y2439" s="127">
        <v>0</v>
      </c>
      <c r="Z2439" s="127">
        <v>0</v>
      </c>
      <c r="AA2439" s="127">
        <v>0</v>
      </c>
      <c r="AB2439" s="127">
        <v>0</v>
      </c>
      <c r="AC2439" s="127">
        <v>0</v>
      </c>
      <c r="AD2439" s="127">
        <v>0</v>
      </c>
      <c r="AE2439" s="127">
        <v>0</v>
      </c>
      <c r="AF2439" s="127">
        <v>0</v>
      </c>
      <c r="AG2439" s="127">
        <v>0</v>
      </c>
      <c r="AH2439" s="127">
        <v>0</v>
      </c>
    </row>
    <row r="2440" spans="1:34" x14ac:dyDescent="0.35">
      <c r="A2440" s="127" t="s">
        <v>3186</v>
      </c>
      <c r="B2440" s="127" t="s">
        <v>964</v>
      </c>
      <c r="C2440" s="127">
        <v>0</v>
      </c>
      <c r="D2440" s="127">
        <v>0</v>
      </c>
      <c r="E2440" s="127">
        <v>0</v>
      </c>
      <c r="F2440" s="127">
        <v>0</v>
      </c>
      <c r="G2440" s="127">
        <v>0</v>
      </c>
      <c r="H2440" s="127">
        <v>0</v>
      </c>
      <c r="I2440" s="127">
        <v>0</v>
      </c>
      <c r="J2440" s="127">
        <v>0</v>
      </c>
      <c r="K2440" s="127">
        <v>0</v>
      </c>
      <c r="L2440" s="127">
        <v>0</v>
      </c>
      <c r="M2440" s="127">
        <v>0</v>
      </c>
      <c r="N2440" s="127">
        <v>0</v>
      </c>
      <c r="O2440" s="127">
        <v>0</v>
      </c>
      <c r="P2440" s="127">
        <v>0</v>
      </c>
      <c r="Q2440" s="127">
        <v>0</v>
      </c>
      <c r="R2440" s="127">
        <v>0</v>
      </c>
      <c r="S2440" s="127">
        <v>0</v>
      </c>
      <c r="T2440" s="127">
        <v>0</v>
      </c>
      <c r="U2440" s="127">
        <v>0</v>
      </c>
      <c r="V2440" s="127">
        <v>0</v>
      </c>
      <c r="W2440" s="127">
        <v>0</v>
      </c>
      <c r="X2440" s="127">
        <v>0</v>
      </c>
      <c r="Y2440" s="127">
        <v>0</v>
      </c>
      <c r="Z2440" s="127">
        <v>0</v>
      </c>
      <c r="AA2440" s="127">
        <v>0</v>
      </c>
      <c r="AB2440" s="127">
        <v>0</v>
      </c>
      <c r="AC2440" s="127">
        <v>0</v>
      </c>
      <c r="AD2440" s="127">
        <v>0</v>
      </c>
      <c r="AE2440" s="127">
        <v>0</v>
      </c>
      <c r="AF2440" s="127">
        <v>0</v>
      </c>
      <c r="AG2440" s="127">
        <v>0</v>
      </c>
      <c r="AH2440" s="127">
        <v>0</v>
      </c>
    </row>
    <row r="2441" spans="1:34" x14ac:dyDescent="0.35">
      <c r="A2441" s="127" t="s">
        <v>3187</v>
      </c>
      <c r="B2441" s="127" t="s">
        <v>964</v>
      </c>
      <c r="C2441" s="127">
        <v>0</v>
      </c>
      <c r="D2441" s="127">
        <v>0</v>
      </c>
      <c r="E2441" s="127">
        <v>0</v>
      </c>
      <c r="F2441" s="127">
        <v>0</v>
      </c>
      <c r="G2441" s="127">
        <v>0</v>
      </c>
      <c r="H2441" s="127">
        <v>0</v>
      </c>
      <c r="I2441" s="127">
        <v>0</v>
      </c>
      <c r="J2441" s="127">
        <v>0</v>
      </c>
      <c r="K2441" s="127">
        <v>0</v>
      </c>
      <c r="L2441" s="127">
        <v>0</v>
      </c>
      <c r="M2441" s="127">
        <v>0</v>
      </c>
      <c r="N2441" s="127">
        <v>0</v>
      </c>
      <c r="O2441" s="127">
        <v>0</v>
      </c>
      <c r="P2441" s="127">
        <v>0</v>
      </c>
      <c r="Q2441" s="127">
        <v>0</v>
      </c>
      <c r="R2441" s="127">
        <v>0</v>
      </c>
      <c r="S2441" s="127">
        <v>0</v>
      </c>
      <c r="T2441" s="127">
        <v>0</v>
      </c>
      <c r="U2441" s="127">
        <v>0</v>
      </c>
      <c r="V2441" s="127">
        <v>0</v>
      </c>
      <c r="W2441" s="127">
        <v>0</v>
      </c>
      <c r="X2441" s="127">
        <v>0</v>
      </c>
      <c r="Y2441" s="127">
        <v>0</v>
      </c>
      <c r="Z2441" s="127">
        <v>0</v>
      </c>
      <c r="AA2441" s="127">
        <v>0</v>
      </c>
      <c r="AB2441" s="127">
        <v>0</v>
      </c>
      <c r="AC2441" s="127">
        <v>0</v>
      </c>
      <c r="AD2441" s="127">
        <v>0</v>
      </c>
      <c r="AE2441" s="127">
        <v>0</v>
      </c>
      <c r="AF2441" s="127">
        <v>0</v>
      </c>
      <c r="AG2441" s="127">
        <v>0</v>
      </c>
      <c r="AH2441" s="127">
        <v>0</v>
      </c>
    </row>
    <row r="2442" spans="1:34" x14ac:dyDescent="0.35">
      <c r="A2442" s="127" t="s">
        <v>3188</v>
      </c>
      <c r="B2442" s="127" t="s">
        <v>964</v>
      </c>
      <c r="C2442" s="128">
        <v>19942700000</v>
      </c>
      <c r="D2442" s="128">
        <v>15603100000</v>
      </c>
      <c r="E2442" s="128">
        <v>18720000000</v>
      </c>
      <c r="F2442" s="128">
        <v>20525900000</v>
      </c>
      <c r="G2442" s="128">
        <v>21654600000</v>
      </c>
      <c r="H2442" s="128">
        <v>22336700000</v>
      </c>
      <c r="I2442" s="128">
        <v>22726100000</v>
      </c>
      <c r="J2442" s="128">
        <v>22904600000</v>
      </c>
      <c r="K2442" s="128">
        <v>22921400000</v>
      </c>
      <c r="L2442" s="128">
        <v>22861100000</v>
      </c>
      <c r="M2442" s="128">
        <v>22677600000</v>
      </c>
      <c r="N2442" s="128">
        <v>22382800000</v>
      </c>
      <c r="O2442" s="128">
        <v>21989400000</v>
      </c>
      <c r="P2442" s="128">
        <v>21505200000</v>
      </c>
      <c r="Q2442" s="128">
        <v>20889600000</v>
      </c>
      <c r="R2442" s="128">
        <v>20213600000</v>
      </c>
      <c r="S2442" s="128">
        <v>19482800000</v>
      </c>
      <c r="T2442" s="128">
        <v>18712500000</v>
      </c>
      <c r="U2442" s="128">
        <v>17898200000</v>
      </c>
      <c r="V2442" s="128">
        <v>17060600000</v>
      </c>
      <c r="W2442" s="128">
        <v>16196400000</v>
      </c>
      <c r="X2442" s="128">
        <v>15320900000</v>
      </c>
      <c r="Y2442" s="128">
        <v>14420600000</v>
      </c>
      <c r="Z2442" s="128">
        <v>13509600000</v>
      </c>
      <c r="AA2442" s="128">
        <v>12560800000</v>
      </c>
      <c r="AB2442" s="128">
        <v>11615300000</v>
      </c>
      <c r="AC2442" s="128">
        <v>10675400000</v>
      </c>
      <c r="AD2442" s="128">
        <v>9743070000</v>
      </c>
      <c r="AE2442" s="128">
        <v>8820950000</v>
      </c>
      <c r="AF2442" s="128">
        <v>7909550000</v>
      </c>
      <c r="AG2442" s="128">
        <v>7010220000</v>
      </c>
      <c r="AH2442" s="128">
        <v>6124120000</v>
      </c>
    </row>
    <row r="2443" spans="1:34" x14ac:dyDescent="0.35">
      <c r="A2443" s="127" t="s">
        <v>3189</v>
      </c>
      <c r="B2443" s="127" t="s">
        <v>964</v>
      </c>
      <c r="C2443" s="127">
        <v>0</v>
      </c>
      <c r="D2443" s="127">
        <v>0</v>
      </c>
      <c r="E2443" s="127">
        <v>0</v>
      </c>
      <c r="F2443" s="127">
        <v>0</v>
      </c>
      <c r="G2443" s="127">
        <v>0</v>
      </c>
      <c r="H2443" s="127">
        <v>0</v>
      </c>
      <c r="I2443" s="127">
        <v>0</v>
      </c>
      <c r="J2443" s="127">
        <v>0</v>
      </c>
      <c r="K2443" s="127">
        <v>0</v>
      </c>
      <c r="L2443" s="127">
        <v>0</v>
      </c>
      <c r="M2443" s="127">
        <v>0</v>
      </c>
      <c r="N2443" s="127">
        <v>0</v>
      </c>
      <c r="O2443" s="127">
        <v>0</v>
      </c>
      <c r="P2443" s="127">
        <v>0</v>
      </c>
      <c r="Q2443" s="127">
        <v>0</v>
      </c>
      <c r="R2443" s="127">
        <v>0</v>
      </c>
      <c r="S2443" s="127">
        <v>0</v>
      </c>
      <c r="T2443" s="127">
        <v>0</v>
      </c>
      <c r="U2443" s="127">
        <v>0</v>
      </c>
      <c r="V2443" s="127">
        <v>0</v>
      </c>
      <c r="W2443" s="127">
        <v>0</v>
      </c>
      <c r="X2443" s="127">
        <v>0</v>
      </c>
      <c r="Y2443" s="127">
        <v>0</v>
      </c>
      <c r="Z2443" s="127">
        <v>0</v>
      </c>
      <c r="AA2443" s="127">
        <v>0</v>
      </c>
      <c r="AB2443" s="127">
        <v>0</v>
      </c>
      <c r="AC2443" s="127">
        <v>0</v>
      </c>
      <c r="AD2443" s="127">
        <v>0</v>
      </c>
      <c r="AE2443" s="127">
        <v>0</v>
      </c>
      <c r="AF2443" s="127">
        <v>0</v>
      </c>
      <c r="AG2443" s="127">
        <v>0</v>
      </c>
      <c r="AH2443" s="127">
        <v>0</v>
      </c>
    </row>
    <row r="2444" spans="1:34" x14ac:dyDescent="0.35">
      <c r="A2444" s="127" t="s">
        <v>3190</v>
      </c>
      <c r="B2444" s="127" t="s">
        <v>964</v>
      </c>
      <c r="C2444" s="128">
        <v>1049610000</v>
      </c>
      <c r="D2444" s="128">
        <v>821215000</v>
      </c>
      <c r="E2444" s="128">
        <v>985262000</v>
      </c>
      <c r="F2444" s="128">
        <v>1080310000</v>
      </c>
      <c r="G2444" s="128">
        <v>1139720000</v>
      </c>
      <c r="H2444" s="128">
        <v>1175620000</v>
      </c>
      <c r="I2444" s="128">
        <v>1196110000</v>
      </c>
      <c r="J2444" s="128">
        <v>1205510000</v>
      </c>
      <c r="K2444" s="128">
        <v>1206390000</v>
      </c>
      <c r="L2444" s="128">
        <v>1203210000</v>
      </c>
      <c r="M2444" s="128">
        <v>1193560000</v>
      </c>
      <c r="N2444" s="128">
        <v>1178040000</v>
      </c>
      <c r="O2444" s="128">
        <v>1157340000</v>
      </c>
      <c r="P2444" s="128">
        <v>1131850000</v>
      </c>
      <c r="Q2444" s="128">
        <v>1099450000</v>
      </c>
      <c r="R2444" s="128">
        <v>1063880000</v>
      </c>
      <c r="S2444" s="128">
        <v>1025410000</v>
      </c>
      <c r="T2444" s="128">
        <v>984867000</v>
      </c>
      <c r="U2444" s="128">
        <v>942013000</v>
      </c>
      <c r="V2444" s="128">
        <v>897924000</v>
      </c>
      <c r="W2444" s="128">
        <v>852442000</v>
      </c>
      <c r="X2444" s="128">
        <v>806365000</v>
      </c>
      <c r="Y2444" s="128">
        <v>758981000</v>
      </c>
      <c r="Z2444" s="128">
        <v>711029000</v>
      </c>
      <c r="AA2444" s="128">
        <v>661096000</v>
      </c>
      <c r="AB2444" s="128">
        <v>611333000</v>
      </c>
      <c r="AC2444" s="128">
        <v>561863000</v>
      </c>
      <c r="AD2444" s="128">
        <v>512793000</v>
      </c>
      <c r="AE2444" s="128">
        <v>464261000</v>
      </c>
      <c r="AF2444" s="128">
        <v>416292000</v>
      </c>
      <c r="AG2444" s="128">
        <v>368959000</v>
      </c>
      <c r="AH2444" s="128">
        <v>322322000</v>
      </c>
    </row>
    <row r="2445" spans="1:34" x14ac:dyDescent="0.35">
      <c r="A2445" s="127" t="s">
        <v>3191</v>
      </c>
      <c r="B2445" s="127" t="s">
        <v>964</v>
      </c>
      <c r="C2445" s="127">
        <v>0</v>
      </c>
      <c r="D2445" s="127">
        <v>0</v>
      </c>
      <c r="E2445" s="127">
        <v>0</v>
      </c>
      <c r="F2445" s="127">
        <v>0</v>
      </c>
      <c r="G2445" s="127">
        <v>0</v>
      </c>
      <c r="H2445" s="127">
        <v>0</v>
      </c>
      <c r="I2445" s="127">
        <v>0</v>
      </c>
      <c r="J2445" s="127">
        <v>0</v>
      </c>
      <c r="K2445" s="127">
        <v>0</v>
      </c>
      <c r="L2445" s="127">
        <v>0</v>
      </c>
      <c r="M2445" s="127">
        <v>0</v>
      </c>
      <c r="N2445" s="127">
        <v>0</v>
      </c>
      <c r="O2445" s="127">
        <v>0</v>
      </c>
      <c r="P2445" s="127">
        <v>0</v>
      </c>
      <c r="Q2445" s="127">
        <v>0</v>
      </c>
      <c r="R2445" s="127">
        <v>0</v>
      </c>
      <c r="S2445" s="127">
        <v>0</v>
      </c>
      <c r="T2445" s="127">
        <v>0</v>
      </c>
      <c r="U2445" s="127">
        <v>0</v>
      </c>
      <c r="V2445" s="127">
        <v>0</v>
      </c>
      <c r="W2445" s="127">
        <v>0</v>
      </c>
      <c r="X2445" s="127">
        <v>0</v>
      </c>
      <c r="Y2445" s="127">
        <v>0</v>
      </c>
      <c r="Z2445" s="127">
        <v>0</v>
      </c>
      <c r="AA2445" s="127">
        <v>0</v>
      </c>
      <c r="AB2445" s="127">
        <v>0</v>
      </c>
      <c r="AC2445" s="127">
        <v>0</v>
      </c>
      <c r="AD2445" s="127">
        <v>0</v>
      </c>
      <c r="AE2445" s="127">
        <v>0</v>
      </c>
      <c r="AF2445" s="127">
        <v>0</v>
      </c>
      <c r="AG2445" s="127">
        <v>0</v>
      </c>
      <c r="AH2445" s="127">
        <v>0</v>
      </c>
    </row>
    <row r="2446" spans="1:34" x14ac:dyDescent="0.35">
      <c r="A2446" s="127" t="s">
        <v>3192</v>
      </c>
      <c r="B2446" s="127" t="s">
        <v>964</v>
      </c>
      <c r="C2446" s="127">
        <v>0</v>
      </c>
      <c r="D2446" s="127">
        <v>0</v>
      </c>
      <c r="E2446" s="127">
        <v>0</v>
      </c>
      <c r="F2446" s="127">
        <v>0</v>
      </c>
      <c r="G2446" s="127">
        <v>0</v>
      </c>
      <c r="H2446" s="127">
        <v>0</v>
      </c>
      <c r="I2446" s="127">
        <v>0</v>
      </c>
      <c r="J2446" s="127">
        <v>0</v>
      </c>
      <c r="K2446" s="127">
        <v>0</v>
      </c>
      <c r="L2446" s="127">
        <v>0</v>
      </c>
      <c r="M2446" s="127">
        <v>0</v>
      </c>
      <c r="N2446" s="127">
        <v>0</v>
      </c>
      <c r="O2446" s="127">
        <v>0</v>
      </c>
      <c r="P2446" s="127">
        <v>0</v>
      </c>
      <c r="Q2446" s="127">
        <v>0</v>
      </c>
      <c r="R2446" s="127">
        <v>0</v>
      </c>
      <c r="S2446" s="127">
        <v>0</v>
      </c>
      <c r="T2446" s="127">
        <v>0</v>
      </c>
      <c r="U2446" s="127">
        <v>0</v>
      </c>
      <c r="V2446" s="127">
        <v>0</v>
      </c>
      <c r="W2446" s="127">
        <v>0</v>
      </c>
      <c r="X2446" s="127">
        <v>0</v>
      </c>
      <c r="Y2446" s="127">
        <v>0</v>
      </c>
      <c r="Z2446" s="127">
        <v>0</v>
      </c>
      <c r="AA2446" s="127">
        <v>0</v>
      </c>
      <c r="AB2446" s="127">
        <v>0</v>
      </c>
      <c r="AC2446" s="127">
        <v>0</v>
      </c>
      <c r="AD2446" s="127">
        <v>0</v>
      </c>
      <c r="AE2446" s="127">
        <v>0</v>
      </c>
      <c r="AF2446" s="127">
        <v>0</v>
      </c>
      <c r="AG2446" s="127">
        <v>0</v>
      </c>
      <c r="AH2446" s="127">
        <v>0</v>
      </c>
    </row>
    <row r="2447" spans="1:34" x14ac:dyDescent="0.35">
      <c r="A2447" s="127" t="s">
        <v>3193</v>
      </c>
      <c r="B2447" s="127" t="s">
        <v>964</v>
      </c>
      <c r="C2447" s="127">
        <v>0</v>
      </c>
      <c r="D2447" s="127">
        <v>0</v>
      </c>
      <c r="E2447" s="127">
        <v>0</v>
      </c>
      <c r="F2447" s="127">
        <v>0</v>
      </c>
      <c r="G2447" s="127">
        <v>0</v>
      </c>
      <c r="H2447" s="127">
        <v>0</v>
      </c>
      <c r="I2447" s="127">
        <v>0</v>
      </c>
      <c r="J2447" s="127">
        <v>0</v>
      </c>
      <c r="K2447" s="127">
        <v>0</v>
      </c>
      <c r="L2447" s="127">
        <v>0</v>
      </c>
      <c r="M2447" s="127">
        <v>0</v>
      </c>
      <c r="N2447" s="127">
        <v>0</v>
      </c>
      <c r="O2447" s="127">
        <v>0</v>
      </c>
      <c r="P2447" s="127">
        <v>0</v>
      </c>
      <c r="Q2447" s="127">
        <v>0</v>
      </c>
      <c r="R2447" s="127">
        <v>0</v>
      </c>
      <c r="S2447" s="127">
        <v>0</v>
      </c>
      <c r="T2447" s="127">
        <v>0</v>
      </c>
      <c r="U2447" s="127">
        <v>0</v>
      </c>
      <c r="V2447" s="127">
        <v>0</v>
      </c>
      <c r="W2447" s="127">
        <v>0</v>
      </c>
      <c r="X2447" s="127">
        <v>0</v>
      </c>
      <c r="Y2447" s="127">
        <v>0</v>
      </c>
      <c r="Z2447" s="127">
        <v>0</v>
      </c>
      <c r="AA2447" s="127">
        <v>0</v>
      </c>
      <c r="AB2447" s="127">
        <v>0</v>
      </c>
      <c r="AC2447" s="127">
        <v>0</v>
      </c>
      <c r="AD2447" s="127">
        <v>0</v>
      </c>
      <c r="AE2447" s="127">
        <v>0</v>
      </c>
      <c r="AF2447" s="127">
        <v>0</v>
      </c>
      <c r="AG2447" s="127">
        <v>0</v>
      </c>
      <c r="AH2447" s="127">
        <v>0</v>
      </c>
    </row>
    <row r="2448" spans="1:34" x14ac:dyDescent="0.35">
      <c r="A2448" s="127" t="s">
        <v>3194</v>
      </c>
      <c r="B2448" s="127" t="s">
        <v>964</v>
      </c>
      <c r="C2448" s="127">
        <v>0</v>
      </c>
      <c r="D2448" s="127">
        <v>0</v>
      </c>
      <c r="E2448" s="127">
        <v>0</v>
      </c>
      <c r="F2448" s="127">
        <v>0</v>
      </c>
      <c r="G2448" s="127">
        <v>0</v>
      </c>
      <c r="H2448" s="127">
        <v>0</v>
      </c>
      <c r="I2448" s="127">
        <v>0</v>
      </c>
      <c r="J2448" s="127">
        <v>0</v>
      </c>
      <c r="K2448" s="127">
        <v>0</v>
      </c>
      <c r="L2448" s="127">
        <v>0</v>
      </c>
      <c r="M2448" s="127">
        <v>0</v>
      </c>
      <c r="N2448" s="127">
        <v>0</v>
      </c>
      <c r="O2448" s="127">
        <v>0</v>
      </c>
      <c r="P2448" s="127">
        <v>0</v>
      </c>
      <c r="Q2448" s="127">
        <v>0</v>
      </c>
      <c r="R2448" s="127">
        <v>0</v>
      </c>
      <c r="S2448" s="127">
        <v>0</v>
      </c>
      <c r="T2448" s="127">
        <v>0</v>
      </c>
      <c r="U2448" s="127">
        <v>0</v>
      </c>
      <c r="V2448" s="127">
        <v>0</v>
      </c>
      <c r="W2448" s="127">
        <v>0</v>
      </c>
      <c r="X2448" s="127">
        <v>0</v>
      </c>
      <c r="Y2448" s="127">
        <v>0</v>
      </c>
      <c r="Z2448" s="127">
        <v>0</v>
      </c>
      <c r="AA2448" s="127">
        <v>0</v>
      </c>
      <c r="AB2448" s="127">
        <v>0</v>
      </c>
      <c r="AC2448" s="127">
        <v>0</v>
      </c>
      <c r="AD2448" s="127">
        <v>0</v>
      </c>
      <c r="AE2448" s="127">
        <v>0</v>
      </c>
      <c r="AF2448" s="127">
        <v>0</v>
      </c>
      <c r="AG2448" s="127">
        <v>0</v>
      </c>
      <c r="AH2448" s="127">
        <v>0</v>
      </c>
    </row>
    <row r="2449" spans="1:34" x14ac:dyDescent="0.35">
      <c r="A2449" s="127" t="s">
        <v>3195</v>
      </c>
      <c r="B2449" s="127" t="s">
        <v>964</v>
      </c>
      <c r="C2449" s="127">
        <v>0</v>
      </c>
      <c r="D2449" s="127">
        <v>0</v>
      </c>
      <c r="E2449" s="127">
        <v>0</v>
      </c>
      <c r="F2449" s="127">
        <v>0</v>
      </c>
      <c r="G2449" s="127">
        <v>0</v>
      </c>
      <c r="H2449" s="127">
        <v>0</v>
      </c>
      <c r="I2449" s="127">
        <v>0</v>
      </c>
      <c r="J2449" s="127">
        <v>0</v>
      </c>
      <c r="K2449" s="127">
        <v>0</v>
      </c>
      <c r="L2449" s="127">
        <v>0</v>
      </c>
      <c r="M2449" s="127">
        <v>0</v>
      </c>
      <c r="N2449" s="127">
        <v>0</v>
      </c>
      <c r="O2449" s="127">
        <v>0</v>
      </c>
      <c r="P2449" s="127">
        <v>0</v>
      </c>
      <c r="Q2449" s="127">
        <v>0</v>
      </c>
      <c r="R2449" s="127">
        <v>0</v>
      </c>
      <c r="S2449" s="127">
        <v>0</v>
      </c>
      <c r="T2449" s="127">
        <v>0</v>
      </c>
      <c r="U2449" s="127">
        <v>0</v>
      </c>
      <c r="V2449" s="127">
        <v>0</v>
      </c>
      <c r="W2449" s="127">
        <v>0</v>
      </c>
      <c r="X2449" s="127">
        <v>0</v>
      </c>
      <c r="Y2449" s="127">
        <v>0</v>
      </c>
      <c r="Z2449" s="127">
        <v>0</v>
      </c>
      <c r="AA2449" s="127">
        <v>0</v>
      </c>
      <c r="AB2449" s="127">
        <v>0</v>
      </c>
      <c r="AC2449" s="127">
        <v>0</v>
      </c>
      <c r="AD2449" s="127">
        <v>0</v>
      </c>
      <c r="AE2449" s="127">
        <v>0</v>
      </c>
      <c r="AF2449" s="127">
        <v>0</v>
      </c>
      <c r="AG2449" s="127">
        <v>0</v>
      </c>
      <c r="AH2449" s="127">
        <v>0</v>
      </c>
    </row>
    <row r="2450" spans="1:34" x14ac:dyDescent="0.35">
      <c r="A2450" s="127" t="s">
        <v>3196</v>
      </c>
      <c r="B2450" s="127" t="s">
        <v>964</v>
      </c>
      <c r="C2450" s="127">
        <v>0</v>
      </c>
      <c r="D2450" s="127">
        <v>0</v>
      </c>
      <c r="E2450" s="127">
        <v>0</v>
      </c>
      <c r="F2450" s="127">
        <v>0</v>
      </c>
      <c r="G2450" s="127">
        <v>0</v>
      </c>
      <c r="H2450" s="127">
        <v>0</v>
      </c>
      <c r="I2450" s="127">
        <v>0</v>
      </c>
      <c r="J2450" s="127">
        <v>0</v>
      </c>
      <c r="K2450" s="127">
        <v>0</v>
      </c>
      <c r="L2450" s="127">
        <v>0</v>
      </c>
      <c r="M2450" s="127">
        <v>0</v>
      </c>
      <c r="N2450" s="127">
        <v>0</v>
      </c>
      <c r="O2450" s="127">
        <v>0</v>
      </c>
      <c r="P2450" s="127">
        <v>0</v>
      </c>
      <c r="Q2450" s="127">
        <v>0</v>
      </c>
      <c r="R2450" s="127">
        <v>0</v>
      </c>
      <c r="S2450" s="127">
        <v>0</v>
      </c>
      <c r="T2450" s="127">
        <v>0</v>
      </c>
      <c r="U2450" s="127">
        <v>0</v>
      </c>
      <c r="V2450" s="127">
        <v>0</v>
      </c>
      <c r="W2450" s="127">
        <v>0</v>
      </c>
      <c r="X2450" s="127">
        <v>0</v>
      </c>
      <c r="Y2450" s="127">
        <v>0</v>
      </c>
      <c r="Z2450" s="127">
        <v>0</v>
      </c>
      <c r="AA2450" s="127">
        <v>0</v>
      </c>
      <c r="AB2450" s="127">
        <v>0</v>
      </c>
      <c r="AC2450" s="127">
        <v>0</v>
      </c>
      <c r="AD2450" s="127">
        <v>0</v>
      </c>
      <c r="AE2450" s="127">
        <v>0</v>
      </c>
      <c r="AF2450" s="127">
        <v>0</v>
      </c>
      <c r="AG2450" s="127">
        <v>0</v>
      </c>
      <c r="AH2450" s="127">
        <v>0</v>
      </c>
    </row>
    <row r="2451" spans="1:34" x14ac:dyDescent="0.35">
      <c r="A2451" s="127" t="s">
        <v>3197</v>
      </c>
      <c r="B2451" s="127" t="s">
        <v>964</v>
      </c>
      <c r="C2451" s="127">
        <v>0</v>
      </c>
      <c r="D2451" s="127">
        <v>0</v>
      </c>
      <c r="E2451" s="127">
        <v>0</v>
      </c>
      <c r="F2451" s="127">
        <v>0</v>
      </c>
      <c r="G2451" s="127">
        <v>0</v>
      </c>
      <c r="H2451" s="127">
        <v>0</v>
      </c>
      <c r="I2451" s="127">
        <v>0</v>
      </c>
      <c r="J2451" s="127">
        <v>0</v>
      </c>
      <c r="K2451" s="127">
        <v>0</v>
      </c>
      <c r="L2451" s="127">
        <v>0</v>
      </c>
      <c r="M2451" s="127">
        <v>0</v>
      </c>
      <c r="N2451" s="127">
        <v>0</v>
      </c>
      <c r="O2451" s="127">
        <v>0</v>
      </c>
      <c r="P2451" s="127">
        <v>0</v>
      </c>
      <c r="Q2451" s="127">
        <v>0</v>
      </c>
      <c r="R2451" s="127">
        <v>0</v>
      </c>
      <c r="S2451" s="127">
        <v>0</v>
      </c>
      <c r="T2451" s="127">
        <v>0</v>
      </c>
      <c r="U2451" s="127">
        <v>0</v>
      </c>
      <c r="V2451" s="127">
        <v>0</v>
      </c>
      <c r="W2451" s="127">
        <v>0</v>
      </c>
      <c r="X2451" s="127">
        <v>0</v>
      </c>
      <c r="Y2451" s="127">
        <v>0</v>
      </c>
      <c r="Z2451" s="127">
        <v>0</v>
      </c>
      <c r="AA2451" s="127">
        <v>0</v>
      </c>
      <c r="AB2451" s="127">
        <v>0</v>
      </c>
      <c r="AC2451" s="127">
        <v>0</v>
      </c>
      <c r="AD2451" s="127">
        <v>0</v>
      </c>
      <c r="AE2451" s="127">
        <v>0</v>
      </c>
      <c r="AF2451" s="127">
        <v>0</v>
      </c>
      <c r="AG2451" s="127">
        <v>0</v>
      </c>
      <c r="AH2451" s="127">
        <v>0</v>
      </c>
    </row>
    <row r="2452" spans="1:34" x14ac:dyDescent="0.35">
      <c r="A2452" s="127" t="s">
        <v>3198</v>
      </c>
      <c r="B2452" s="127" t="s">
        <v>964</v>
      </c>
      <c r="C2452" s="128">
        <v>24956000000</v>
      </c>
      <c r="D2452" s="128">
        <v>19775400000</v>
      </c>
      <c r="E2452" s="128">
        <v>23989000000</v>
      </c>
      <c r="F2452" s="128">
        <v>26561900000</v>
      </c>
      <c r="G2452" s="128">
        <v>28519100000</v>
      </c>
      <c r="H2452" s="128">
        <v>29855400000</v>
      </c>
      <c r="I2452" s="128">
        <v>30759100000</v>
      </c>
      <c r="J2452" s="128">
        <v>31325000000</v>
      </c>
      <c r="K2452" s="128">
        <v>31619500000</v>
      </c>
      <c r="L2452" s="128">
        <v>32023300000</v>
      </c>
      <c r="M2452" s="128">
        <v>32167500000</v>
      </c>
      <c r="N2452" s="128">
        <v>32067600000</v>
      </c>
      <c r="O2452" s="128">
        <v>31761600000</v>
      </c>
      <c r="P2452" s="128">
        <v>31267900000</v>
      </c>
      <c r="Q2452" s="128">
        <v>30503400000</v>
      </c>
      <c r="R2452" s="128">
        <v>29600400000</v>
      </c>
      <c r="S2452" s="128">
        <v>28598900000</v>
      </c>
      <c r="T2452" s="128">
        <v>27489000000</v>
      </c>
      <c r="U2452" s="128">
        <v>26309800000</v>
      </c>
      <c r="V2452" s="128">
        <v>25141000000</v>
      </c>
      <c r="W2452" s="128">
        <v>23889600000</v>
      </c>
      <c r="X2452" s="128">
        <v>22593500000</v>
      </c>
      <c r="Y2452" s="128">
        <v>21264000000</v>
      </c>
      <c r="Z2452" s="128">
        <v>19911700000</v>
      </c>
      <c r="AA2452" s="128">
        <v>18435500000</v>
      </c>
      <c r="AB2452" s="128">
        <v>16979300000</v>
      </c>
      <c r="AC2452" s="128">
        <v>15548300000</v>
      </c>
      <c r="AD2452" s="128">
        <v>14145200000</v>
      </c>
      <c r="AE2452" s="128">
        <v>12771700000</v>
      </c>
      <c r="AF2452" s="128">
        <v>11429400000</v>
      </c>
      <c r="AG2452" s="128">
        <v>10119400000</v>
      </c>
      <c r="AH2452" s="128">
        <v>8842450000</v>
      </c>
    </row>
    <row r="2453" spans="1:34" x14ac:dyDescent="0.35">
      <c r="A2453" s="127" t="s">
        <v>3199</v>
      </c>
      <c r="B2453" s="127" t="s">
        <v>964</v>
      </c>
      <c r="C2453" s="127">
        <v>0</v>
      </c>
      <c r="D2453" s="127">
        <v>0</v>
      </c>
      <c r="E2453" s="127">
        <v>0</v>
      </c>
      <c r="F2453" s="127">
        <v>0</v>
      </c>
      <c r="G2453" s="127">
        <v>0</v>
      </c>
      <c r="H2453" s="127">
        <v>0</v>
      </c>
      <c r="I2453" s="127">
        <v>0</v>
      </c>
      <c r="J2453" s="127">
        <v>0</v>
      </c>
      <c r="K2453" s="127">
        <v>0</v>
      </c>
      <c r="L2453" s="127">
        <v>0</v>
      </c>
      <c r="M2453" s="127">
        <v>0</v>
      </c>
      <c r="N2453" s="127">
        <v>0</v>
      </c>
      <c r="O2453" s="127">
        <v>0</v>
      </c>
      <c r="P2453" s="127">
        <v>0</v>
      </c>
      <c r="Q2453" s="127">
        <v>0</v>
      </c>
      <c r="R2453" s="127">
        <v>0</v>
      </c>
      <c r="S2453" s="127">
        <v>0</v>
      </c>
      <c r="T2453" s="127">
        <v>0</v>
      </c>
      <c r="U2453" s="127">
        <v>0</v>
      </c>
      <c r="V2453" s="127">
        <v>0</v>
      </c>
      <c r="W2453" s="127">
        <v>0</v>
      </c>
      <c r="X2453" s="127">
        <v>0</v>
      </c>
      <c r="Y2453" s="127">
        <v>0</v>
      </c>
      <c r="Z2453" s="127">
        <v>0</v>
      </c>
      <c r="AA2453" s="127">
        <v>0</v>
      </c>
      <c r="AB2453" s="127">
        <v>0</v>
      </c>
      <c r="AC2453" s="127">
        <v>0</v>
      </c>
      <c r="AD2453" s="127">
        <v>0</v>
      </c>
      <c r="AE2453" s="127">
        <v>0</v>
      </c>
      <c r="AF2453" s="127">
        <v>0</v>
      </c>
      <c r="AG2453" s="127">
        <v>0</v>
      </c>
      <c r="AH2453" s="127">
        <v>0</v>
      </c>
    </row>
    <row r="2454" spans="1:34" x14ac:dyDescent="0.35">
      <c r="A2454" s="127" t="s">
        <v>3200</v>
      </c>
      <c r="B2454" s="127" t="s">
        <v>964</v>
      </c>
      <c r="C2454" s="128">
        <v>1313470000</v>
      </c>
      <c r="D2454" s="128">
        <v>1040810000</v>
      </c>
      <c r="E2454" s="128">
        <v>1262580000</v>
      </c>
      <c r="F2454" s="128">
        <v>1397990000</v>
      </c>
      <c r="G2454" s="128">
        <v>1501000000</v>
      </c>
      <c r="H2454" s="128">
        <v>1571340000</v>
      </c>
      <c r="I2454" s="128">
        <v>1618900000</v>
      </c>
      <c r="J2454" s="128">
        <v>1648680000</v>
      </c>
      <c r="K2454" s="128">
        <v>1664190000</v>
      </c>
      <c r="L2454" s="128">
        <v>1685430000</v>
      </c>
      <c r="M2454" s="128">
        <v>1693030000</v>
      </c>
      <c r="N2454" s="128">
        <v>1687770000</v>
      </c>
      <c r="O2454" s="128">
        <v>1671660000</v>
      </c>
      <c r="P2454" s="128">
        <v>1645680000</v>
      </c>
      <c r="Q2454" s="128">
        <v>1605440000</v>
      </c>
      <c r="R2454" s="128">
        <v>1557920000</v>
      </c>
      <c r="S2454" s="128">
        <v>1505200000</v>
      </c>
      <c r="T2454" s="128">
        <v>1446790000</v>
      </c>
      <c r="U2454" s="128">
        <v>1384730000</v>
      </c>
      <c r="V2454" s="128">
        <v>1323210000</v>
      </c>
      <c r="W2454" s="128">
        <v>1257350000</v>
      </c>
      <c r="X2454" s="128">
        <v>1189130000</v>
      </c>
      <c r="Y2454" s="128">
        <v>1119160000</v>
      </c>
      <c r="Z2454" s="128">
        <v>1047980000</v>
      </c>
      <c r="AA2454" s="128">
        <v>970288000</v>
      </c>
      <c r="AB2454" s="128">
        <v>893646000</v>
      </c>
      <c r="AC2454" s="128">
        <v>818334000</v>
      </c>
      <c r="AD2454" s="128">
        <v>744482000</v>
      </c>
      <c r="AE2454" s="128">
        <v>672194000</v>
      </c>
      <c r="AF2454" s="128">
        <v>601548000</v>
      </c>
      <c r="AG2454" s="128">
        <v>532601000</v>
      </c>
      <c r="AH2454" s="128">
        <v>465392000</v>
      </c>
    </row>
    <row r="2455" spans="1:34" x14ac:dyDescent="0.35">
      <c r="A2455" s="127" t="s">
        <v>3201</v>
      </c>
      <c r="B2455" s="127" t="s">
        <v>964</v>
      </c>
      <c r="C2455" s="127">
        <v>0</v>
      </c>
      <c r="D2455" s="127">
        <v>0</v>
      </c>
      <c r="E2455" s="127">
        <v>0</v>
      </c>
      <c r="F2455" s="127">
        <v>0</v>
      </c>
      <c r="G2455" s="127">
        <v>0</v>
      </c>
      <c r="H2455" s="127">
        <v>0</v>
      </c>
      <c r="I2455" s="127">
        <v>0</v>
      </c>
      <c r="J2455" s="127">
        <v>0</v>
      </c>
      <c r="K2455" s="127">
        <v>0</v>
      </c>
      <c r="L2455" s="127">
        <v>0</v>
      </c>
      <c r="M2455" s="127">
        <v>0</v>
      </c>
      <c r="N2455" s="127">
        <v>0</v>
      </c>
      <c r="O2455" s="127">
        <v>0</v>
      </c>
      <c r="P2455" s="127">
        <v>0</v>
      </c>
      <c r="Q2455" s="127">
        <v>0</v>
      </c>
      <c r="R2455" s="127">
        <v>0</v>
      </c>
      <c r="S2455" s="127">
        <v>0</v>
      </c>
      <c r="T2455" s="127">
        <v>0</v>
      </c>
      <c r="U2455" s="127">
        <v>0</v>
      </c>
      <c r="V2455" s="127">
        <v>0</v>
      </c>
      <c r="W2455" s="127">
        <v>0</v>
      </c>
      <c r="X2455" s="127">
        <v>0</v>
      </c>
      <c r="Y2455" s="127">
        <v>0</v>
      </c>
      <c r="Z2455" s="127">
        <v>0</v>
      </c>
      <c r="AA2455" s="127">
        <v>0</v>
      </c>
      <c r="AB2455" s="127">
        <v>0</v>
      </c>
      <c r="AC2455" s="127">
        <v>0</v>
      </c>
      <c r="AD2455" s="127">
        <v>0</v>
      </c>
      <c r="AE2455" s="127">
        <v>0</v>
      </c>
      <c r="AF2455" s="127">
        <v>0</v>
      </c>
      <c r="AG2455" s="127">
        <v>0</v>
      </c>
      <c r="AH2455" s="127">
        <v>0</v>
      </c>
    </row>
    <row r="2456" spans="1:34" x14ac:dyDescent="0.35">
      <c r="A2456" s="127" t="s">
        <v>3202</v>
      </c>
      <c r="B2456" s="127" t="s">
        <v>964</v>
      </c>
      <c r="C2456" s="127">
        <v>0</v>
      </c>
      <c r="D2456" s="127">
        <v>0</v>
      </c>
      <c r="E2456" s="127">
        <v>0</v>
      </c>
      <c r="F2456" s="127">
        <v>0</v>
      </c>
      <c r="G2456" s="127">
        <v>0</v>
      </c>
      <c r="H2456" s="127">
        <v>0</v>
      </c>
      <c r="I2456" s="127">
        <v>0</v>
      </c>
      <c r="J2456" s="127">
        <v>0</v>
      </c>
      <c r="K2456" s="127">
        <v>0</v>
      </c>
      <c r="L2456" s="127">
        <v>0</v>
      </c>
      <c r="M2456" s="127">
        <v>0</v>
      </c>
      <c r="N2456" s="127">
        <v>0</v>
      </c>
      <c r="O2456" s="127">
        <v>0</v>
      </c>
      <c r="P2456" s="127">
        <v>0</v>
      </c>
      <c r="Q2456" s="127">
        <v>0</v>
      </c>
      <c r="R2456" s="127">
        <v>0</v>
      </c>
      <c r="S2456" s="127">
        <v>0</v>
      </c>
      <c r="T2456" s="127">
        <v>0</v>
      </c>
      <c r="U2456" s="127">
        <v>0</v>
      </c>
      <c r="V2456" s="127">
        <v>0</v>
      </c>
      <c r="W2456" s="127">
        <v>0</v>
      </c>
      <c r="X2456" s="127">
        <v>0</v>
      </c>
      <c r="Y2456" s="127">
        <v>0</v>
      </c>
      <c r="Z2456" s="127">
        <v>0</v>
      </c>
      <c r="AA2456" s="127">
        <v>0</v>
      </c>
      <c r="AB2456" s="127">
        <v>0</v>
      </c>
      <c r="AC2456" s="127">
        <v>0</v>
      </c>
      <c r="AD2456" s="127">
        <v>0</v>
      </c>
      <c r="AE2456" s="127">
        <v>0</v>
      </c>
      <c r="AF2456" s="127">
        <v>0</v>
      </c>
      <c r="AG2456" s="127">
        <v>0</v>
      </c>
      <c r="AH2456" s="127">
        <v>0</v>
      </c>
    </row>
    <row r="2457" spans="1:34" x14ac:dyDescent="0.35">
      <c r="A2457" s="127" t="s">
        <v>3203</v>
      </c>
      <c r="B2457" s="127" t="s">
        <v>964</v>
      </c>
      <c r="C2457" s="127">
        <v>0</v>
      </c>
      <c r="D2457" s="127">
        <v>0</v>
      </c>
      <c r="E2457" s="127">
        <v>0</v>
      </c>
      <c r="F2457" s="127">
        <v>0</v>
      </c>
      <c r="G2457" s="127">
        <v>0</v>
      </c>
      <c r="H2457" s="127">
        <v>0</v>
      </c>
      <c r="I2457" s="127">
        <v>0</v>
      </c>
      <c r="J2457" s="127">
        <v>0</v>
      </c>
      <c r="K2457" s="127">
        <v>0</v>
      </c>
      <c r="L2457" s="127">
        <v>0</v>
      </c>
      <c r="M2457" s="127">
        <v>0</v>
      </c>
      <c r="N2457" s="127">
        <v>0</v>
      </c>
      <c r="O2457" s="127">
        <v>0</v>
      </c>
      <c r="P2457" s="127">
        <v>0</v>
      </c>
      <c r="Q2457" s="127">
        <v>0</v>
      </c>
      <c r="R2457" s="127">
        <v>0</v>
      </c>
      <c r="S2457" s="127">
        <v>0</v>
      </c>
      <c r="T2457" s="127">
        <v>0</v>
      </c>
      <c r="U2457" s="127">
        <v>0</v>
      </c>
      <c r="V2457" s="127">
        <v>0</v>
      </c>
      <c r="W2457" s="127">
        <v>0</v>
      </c>
      <c r="X2457" s="127">
        <v>0</v>
      </c>
      <c r="Y2457" s="127">
        <v>0</v>
      </c>
      <c r="Z2457" s="127">
        <v>0</v>
      </c>
      <c r="AA2457" s="127">
        <v>0</v>
      </c>
      <c r="AB2457" s="127">
        <v>0</v>
      </c>
      <c r="AC2457" s="127">
        <v>0</v>
      </c>
      <c r="AD2457" s="127">
        <v>0</v>
      </c>
      <c r="AE2457" s="127">
        <v>0</v>
      </c>
      <c r="AF2457" s="127">
        <v>0</v>
      </c>
      <c r="AG2457" s="127">
        <v>0</v>
      </c>
      <c r="AH2457" s="127">
        <v>0</v>
      </c>
    </row>
    <row r="2458" spans="1:34" x14ac:dyDescent="0.35">
      <c r="A2458" s="127" t="s">
        <v>3204</v>
      </c>
      <c r="B2458" s="127" t="s">
        <v>964</v>
      </c>
      <c r="C2458" s="127">
        <v>0</v>
      </c>
      <c r="D2458" s="127">
        <v>0</v>
      </c>
      <c r="E2458" s="127">
        <v>0</v>
      </c>
      <c r="F2458" s="127">
        <v>0</v>
      </c>
      <c r="G2458" s="127">
        <v>0</v>
      </c>
      <c r="H2458" s="127">
        <v>0</v>
      </c>
      <c r="I2458" s="127">
        <v>0</v>
      </c>
      <c r="J2458" s="127">
        <v>0</v>
      </c>
      <c r="K2458" s="127">
        <v>0</v>
      </c>
      <c r="L2458" s="127">
        <v>0</v>
      </c>
      <c r="M2458" s="127">
        <v>0</v>
      </c>
      <c r="N2458" s="127">
        <v>0</v>
      </c>
      <c r="O2458" s="127">
        <v>0</v>
      </c>
      <c r="P2458" s="127">
        <v>0</v>
      </c>
      <c r="Q2458" s="127">
        <v>0</v>
      </c>
      <c r="R2458" s="127">
        <v>0</v>
      </c>
      <c r="S2458" s="127">
        <v>0</v>
      </c>
      <c r="T2458" s="127">
        <v>0</v>
      </c>
      <c r="U2458" s="127">
        <v>0</v>
      </c>
      <c r="V2458" s="127">
        <v>0</v>
      </c>
      <c r="W2458" s="127">
        <v>0</v>
      </c>
      <c r="X2458" s="127">
        <v>0</v>
      </c>
      <c r="Y2458" s="127">
        <v>0</v>
      </c>
      <c r="Z2458" s="127">
        <v>0</v>
      </c>
      <c r="AA2458" s="127">
        <v>0</v>
      </c>
      <c r="AB2458" s="127">
        <v>0</v>
      </c>
      <c r="AC2458" s="127">
        <v>0</v>
      </c>
      <c r="AD2458" s="127">
        <v>0</v>
      </c>
      <c r="AE2458" s="127">
        <v>0</v>
      </c>
      <c r="AF2458" s="127">
        <v>0</v>
      </c>
      <c r="AG2458" s="127">
        <v>0</v>
      </c>
      <c r="AH2458" s="127">
        <v>0</v>
      </c>
    </row>
    <row r="2459" spans="1:34" x14ac:dyDescent="0.35">
      <c r="A2459" s="127" t="s">
        <v>3205</v>
      </c>
      <c r="B2459" s="127" t="s">
        <v>964</v>
      </c>
      <c r="C2459" s="127">
        <v>0</v>
      </c>
      <c r="D2459" s="127">
        <v>0</v>
      </c>
      <c r="E2459" s="127">
        <v>0</v>
      </c>
      <c r="F2459" s="127">
        <v>0</v>
      </c>
      <c r="G2459" s="127">
        <v>0</v>
      </c>
      <c r="H2459" s="127">
        <v>0</v>
      </c>
      <c r="I2459" s="127">
        <v>0</v>
      </c>
      <c r="J2459" s="127">
        <v>0</v>
      </c>
      <c r="K2459" s="127">
        <v>0</v>
      </c>
      <c r="L2459" s="127">
        <v>0</v>
      </c>
      <c r="M2459" s="127">
        <v>0</v>
      </c>
      <c r="N2459" s="127">
        <v>0</v>
      </c>
      <c r="O2459" s="127">
        <v>0</v>
      </c>
      <c r="P2459" s="127">
        <v>0</v>
      </c>
      <c r="Q2459" s="127">
        <v>0</v>
      </c>
      <c r="R2459" s="127">
        <v>0</v>
      </c>
      <c r="S2459" s="127">
        <v>0</v>
      </c>
      <c r="T2459" s="127">
        <v>0</v>
      </c>
      <c r="U2459" s="127">
        <v>0</v>
      </c>
      <c r="V2459" s="127">
        <v>0</v>
      </c>
      <c r="W2459" s="127">
        <v>0</v>
      </c>
      <c r="X2459" s="127">
        <v>0</v>
      </c>
      <c r="Y2459" s="127">
        <v>0</v>
      </c>
      <c r="Z2459" s="127">
        <v>0</v>
      </c>
      <c r="AA2459" s="127">
        <v>0</v>
      </c>
      <c r="AB2459" s="127">
        <v>0</v>
      </c>
      <c r="AC2459" s="127">
        <v>0</v>
      </c>
      <c r="AD2459" s="127">
        <v>0</v>
      </c>
      <c r="AE2459" s="127">
        <v>0</v>
      </c>
      <c r="AF2459" s="127">
        <v>0</v>
      </c>
      <c r="AG2459" s="127">
        <v>0</v>
      </c>
      <c r="AH2459" s="127">
        <v>0</v>
      </c>
    </row>
    <row r="2460" spans="1:34" x14ac:dyDescent="0.35">
      <c r="A2460" s="127" t="s">
        <v>3206</v>
      </c>
      <c r="B2460" s="127" t="s">
        <v>964</v>
      </c>
      <c r="C2460" s="127">
        <v>0</v>
      </c>
      <c r="D2460" s="127">
        <v>0</v>
      </c>
      <c r="E2460" s="127">
        <v>0</v>
      </c>
      <c r="F2460" s="127">
        <v>0</v>
      </c>
      <c r="G2460" s="127">
        <v>0</v>
      </c>
      <c r="H2460" s="127">
        <v>0</v>
      </c>
      <c r="I2460" s="127">
        <v>0</v>
      </c>
      <c r="J2460" s="127">
        <v>0</v>
      </c>
      <c r="K2460" s="127">
        <v>0</v>
      </c>
      <c r="L2460" s="127">
        <v>0</v>
      </c>
      <c r="M2460" s="127">
        <v>0</v>
      </c>
      <c r="N2460" s="127">
        <v>0</v>
      </c>
      <c r="O2460" s="127">
        <v>0</v>
      </c>
      <c r="P2460" s="127">
        <v>0</v>
      </c>
      <c r="Q2460" s="127">
        <v>0</v>
      </c>
      <c r="R2460" s="127">
        <v>0</v>
      </c>
      <c r="S2460" s="127">
        <v>0</v>
      </c>
      <c r="T2460" s="127">
        <v>0</v>
      </c>
      <c r="U2460" s="127">
        <v>0</v>
      </c>
      <c r="V2460" s="127">
        <v>0</v>
      </c>
      <c r="W2460" s="127">
        <v>0</v>
      </c>
      <c r="X2460" s="127">
        <v>0</v>
      </c>
      <c r="Y2460" s="127">
        <v>0</v>
      </c>
      <c r="Z2460" s="127">
        <v>0</v>
      </c>
      <c r="AA2460" s="127">
        <v>0</v>
      </c>
      <c r="AB2460" s="127">
        <v>0</v>
      </c>
      <c r="AC2460" s="127">
        <v>0</v>
      </c>
      <c r="AD2460" s="127">
        <v>0</v>
      </c>
      <c r="AE2460" s="127">
        <v>0</v>
      </c>
      <c r="AF2460" s="127">
        <v>0</v>
      </c>
      <c r="AG2460" s="127">
        <v>0</v>
      </c>
      <c r="AH2460" s="127">
        <v>0</v>
      </c>
    </row>
    <row r="2461" spans="1:34" x14ac:dyDescent="0.35">
      <c r="A2461" s="127" t="s">
        <v>3207</v>
      </c>
      <c r="B2461" s="127" t="s">
        <v>964</v>
      </c>
      <c r="C2461" s="127">
        <v>0</v>
      </c>
      <c r="D2461" s="127">
        <v>0</v>
      </c>
      <c r="E2461" s="127">
        <v>0</v>
      </c>
      <c r="F2461" s="127">
        <v>0</v>
      </c>
      <c r="G2461" s="127">
        <v>0</v>
      </c>
      <c r="H2461" s="127">
        <v>0</v>
      </c>
      <c r="I2461" s="127">
        <v>0</v>
      </c>
      <c r="J2461" s="127">
        <v>0</v>
      </c>
      <c r="K2461" s="127">
        <v>0</v>
      </c>
      <c r="L2461" s="127">
        <v>0</v>
      </c>
      <c r="M2461" s="127">
        <v>0</v>
      </c>
      <c r="N2461" s="127">
        <v>0</v>
      </c>
      <c r="O2461" s="127">
        <v>0</v>
      </c>
      <c r="P2461" s="127">
        <v>0</v>
      </c>
      <c r="Q2461" s="127">
        <v>0</v>
      </c>
      <c r="R2461" s="127">
        <v>0</v>
      </c>
      <c r="S2461" s="127">
        <v>0</v>
      </c>
      <c r="T2461" s="127">
        <v>0</v>
      </c>
      <c r="U2461" s="127">
        <v>0</v>
      </c>
      <c r="V2461" s="127">
        <v>0</v>
      </c>
      <c r="W2461" s="127">
        <v>0</v>
      </c>
      <c r="X2461" s="127">
        <v>0</v>
      </c>
      <c r="Y2461" s="127">
        <v>0</v>
      </c>
      <c r="Z2461" s="127">
        <v>0</v>
      </c>
      <c r="AA2461" s="127">
        <v>0</v>
      </c>
      <c r="AB2461" s="127">
        <v>0</v>
      </c>
      <c r="AC2461" s="127">
        <v>0</v>
      </c>
      <c r="AD2461" s="127">
        <v>0</v>
      </c>
      <c r="AE2461" s="127">
        <v>0</v>
      </c>
      <c r="AF2461" s="127">
        <v>0</v>
      </c>
      <c r="AG2461" s="127">
        <v>0</v>
      </c>
      <c r="AH2461" s="127">
        <v>0</v>
      </c>
    </row>
    <row r="2462" spans="1:34" x14ac:dyDescent="0.35">
      <c r="A2462" s="127" t="s">
        <v>3208</v>
      </c>
      <c r="B2462" s="127" t="s">
        <v>964</v>
      </c>
      <c r="C2462" s="128">
        <v>1310090000</v>
      </c>
      <c r="D2462" s="128">
        <v>1025010000</v>
      </c>
      <c r="E2462" s="128">
        <v>1229770000</v>
      </c>
      <c r="F2462" s="128">
        <v>1348410000</v>
      </c>
      <c r="G2462" s="128">
        <v>1422560000</v>
      </c>
      <c r="H2462" s="128">
        <v>1467360000</v>
      </c>
      <c r="I2462" s="128">
        <v>1492950000</v>
      </c>
      <c r="J2462" s="128">
        <v>1504670000</v>
      </c>
      <c r="K2462" s="128">
        <v>1505770000</v>
      </c>
      <c r="L2462" s="128">
        <v>1501810000</v>
      </c>
      <c r="M2462" s="128">
        <v>1489760000</v>
      </c>
      <c r="N2462" s="128">
        <v>1470390000</v>
      </c>
      <c r="O2462" s="128">
        <v>1444550000</v>
      </c>
      <c r="P2462" s="128">
        <v>1412740000</v>
      </c>
      <c r="Q2462" s="128">
        <v>1372300000</v>
      </c>
      <c r="R2462" s="128">
        <v>1327890000</v>
      </c>
      <c r="S2462" s="128">
        <v>1279880000</v>
      </c>
      <c r="T2462" s="128">
        <v>1229280000</v>
      </c>
      <c r="U2462" s="128">
        <v>1175790000</v>
      </c>
      <c r="V2462" s="128">
        <v>1120760000</v>
      </c>
      <c r="W2462" s="128">
        <v>1063990000</v>
      </c>
      <c r="X2462" s="128">
        <v>1006480000</v>
      </c>
      <c r="Y2462" s="128">
        <v>947335000</v>
      </c>
      <c r="Z2462" s="128">
        <v>887483000</v>
      </c>
      <c r="AA2462" s="128">
        <v>825158000</v>
      </c>
      <c r="AB2462" s="128">
        <v>763046000</v>
      </c>
      <c r="AC2462" s="128">
        <v>701299000</v>
      </c>
      <c r="AD2462" s="128">
        <v>640051000</v>
      </c>
      <c r="AE2462" s="128">
        <v>579475000</v>
      </c>
      <c r="AF2462" s="128">
        <v>519602000</v>
      </c>
      <c r="AG2462" s="128">
        <v>460522000</v>
      </c>
      <c r="AH2462" s="128">
        <v>402312000</v>
      </c>
    </row>
    <row r="2463" spans="1:34" x14ac:dyDescent="0.35">
      <c r="A2463" s="127" t="s">
        <v>3209</v>
      </c>
      <c r="B2463" s="127" t="s">
        <v>964</v>
      </c>
      <c r="C2463" s="127">
        <v>0</v>
      </c>
      <c r="D2463" s="127">
        <v>0</v>
      </c>
      <c r="E2463" s="127">
        <v>0</v>
      </c>
      <c r="F2463" s="127">
        <v>0</v>
      </c>
      <c r="G2463" s="127">
        <v>0</v>
      </c>
      <c r="H2463" s="127">
        <v>0</v>
      </c>
      <c r="I2463" s="127">
        <v>0</v>
      </c>
      <c r="J2463" s="127">
        <v>0</v>
      </c>
      <c r="K2463" s="127">
        <v>0</v>
      </c>
      <c r="L2463" s="127">
        <v>0</v>
      </c>
      <c r="M2463" s="127">
        <v>0</v>
      </c>
      <c r="N2463" s="127">
        <v>0</v>
      </c>
      <c r="O2463" s="127">
        <v>0</v>
      </c>
      <c r="P2463" s="127">
        <v>0</v>
      </c>
      <c r="Q2463" s="127">
        <v>0</v>
      </c>
      <c r="R2463" s="127">
        <v>0</v>
      </c>
      <c r="S2463" s="127">
        <v>0</v>
      </c>
      <c r="T2463" s="127">
        <v>0</v>
      </c>
      <c r="U2463" s="127">
        <v>0</v>
      </c>
      <c r="V2463" s="127">
        <v>0</v>
      </c>
      <c r="W2463" s="127">
        <v>0</v>
      </c>
      <c r="X2463" s="127">
        <v>0</v>
      </c>
      <c r="Y2463" s="127">
        <v>0</v>
      </c>
      <c r="Z2463" s="127">
        <v>0</v>
      </c>
      <c r="AA2463" s="127">
        <v>0</v>
      </c>
      <c r="AB2463" s="127">
        <v>0</v>
      </c>
      <c r="AC2463" s="127">
        <v>0</v>
      </c>
      <c r="AD2463" s="127">
        <v>0</v>
      </c>
      <c r="AE2463" s="127">
        <v>0</v>
      </c>
      <c r="AF2463" s="127">
        <v>0</v>
      </c>
      <c r="AG2463" s="127">
        <v>0</v>
      </c>
      <c r="AH2463" s="127">
        <v>0</v>
      </c>
    </row>
    <row r="2464" spans="1:34" x14ac:dyDescent="0.35">
      <c r="A2464" s="127" t="s">
        <v>3210</v>
      </c>
      <c r="B2464" s="127" t="s">
        <v>964</v>
      </c>
      <c r="C2464" s="128">
        <v>68952300</v>
      </c>
      <c r="D2464" s="128">
        <v>53948000</v>
      </c>
      <c r="E2464" s="128">
        <v>64724800</v>
      </c>
      <c r="F2464" s="128">
        <v>70968800</v>
      </c>
      <c r="G2464" s="128">
        <v>74871500</v>
      </c>
      <c r="H2464" s="128">
        <v>77229700</v>
      </c>
      <c r="I2464" s="128">
        <v>78576200</v>
      </c>
      <c r="J2464" s="128">
        <v>79193300</v>
      </c>
      <c r="K2464" s="128">
        <v>79251300</v>
      </c>
      <c r="L2464" s="128">
        <v>79042800</v>
      </c>
      <c r="M2464" s="128">
        <v>78408400</v>
      </c>
      <c r="N2464" s="128">
        <v>77389100</v>
      </c>
      <c r="O2464" s="128">
        <v>76029100</v>
      </c>
      <c r="P2464" s="128">
        <v>74354700</v>
      </c>
      <c r="Q2464" s="128">
        <v>72226400</v>
      </c>
      <c r="R2464" s="128">
        <v>69889200</v>
      </c>
      <c r="S2464" s="128">
        <v>67362200</v>
      </c>
      <c r="T2464" s="128">
        <v>64698900</v>
      </c>
      <c r="U2464" s="128">
        <v>61883700</v>
      </c>
      <c r="V2464" s="128">
        <v>58987300</v>
      </c>
      <c r="W2464" s="128">
        <v>55999500</v>
      </c>
      <c r="X2464" s="128">
        <v>52972500</v>
      </c>
      <c r="Y2464" s="128">
        <v>49859700</v>
      </c>
      <c r="Z2464" s="128">
        <v>46709600</v>
      </c>
      <c r="AA2464" s="128">
        <v>43429300</v>
      </c>
      <c r="AB2464" s="128">
        <v>40160300</v>
      </c>
      <c r="AC2464" s="128">
        <v>36910500</v>
      </c>
      <c r="AD2464" s="128">
        <v>33686900</v>
      </c>
      <c r="AE2464" s="128">
        <v>30498700</v>
      </c>
      <c r="AF2464" s="128">
        <v>27347500</v>
      </c>
      <c r="AG2464" s="128">
        <v>24238000</v>
      </c>
      <c r="AH2464" s="128">
        <v>21174300</v>
      </c>
    </row>
    <row r="2465" spans="1:34" x14ac:dyDescent="0.35">
      <c r="A2465" s="127" t="s">
        <v>3211</v>
      </c>
      <c r="B2465" s="127" t="s">
        <v>964</v>
      </c>
      <c r="C2465" s="127">
        <v>0</v>
      </c>
      <c r="D2465" s="127">
        <v>0</v>
      </c>
      <c r="E2465" s="127">
        <v>0</v>
      </c>
      <c r="F2465" s="127">
        <v>0</v>
      </c>
      <c r="G2465" s="127">
        <v>0</v>
      </c>
      <c r="H2465" s="127">
        <v>0</v>
      </c>
      <c r="I2465" s="127">
        <v>0</v>
      </c>
      <c r="J2465" s="127">
        <v>0</v>
      </c>
      <c r="K2465" s="127">
        <v>0</v>
      </c>
      <c r="L2465" s="127">
        <v>0</v>
      </c>
      <c r="M2465" s="127">
        <v>0</v>
      </c>
      <c r="N2465" s="127">
        <v>0</v>
      </c>
      <c r="O2465" s="127">
        <v>0</v>
      </c>
      <c r="P2465" s="127">
        <v>0</v>
      </c>
      <c r="Q2465" s="127">
        <v>0</v>
      </c>
      <c r="R2465" s="127">
        <v>0</v>
      </c>
      <c r="S2465" s="127">
        <v>0</v>
      </c>
      <c r="T2465" s="127">
        <v>0</v>
      </c>
      <c r="U2465" s="127">
        <v>0</v>
      </c>
      <c r="V2465" s="127">
        <v>0</v>
      </c>
      <c r="W2465" s="127">
        <v>0</v>
      </c>
      <c r="X2465" s="127">
        <v>0</v>
      </c>
      <c r="Y2465" s="127">
        <v>0</v>
      </c>
      <c r="Z2465" s="127">
        <v>0</v>
      </c>
      <c r="AA2465" s="127">
        <v>0</v>
      </c>
      <c r="AB2465" s="127">
        <v>0</v>
      </c>
      <c r="AC2465" s="127">
        <v>0</v>
      </c>
      <c r="AD2465" s="127">
        <v>0</v>
      </c>
      <c r="AE2465" s="127">
        <v>0</v>
      </c>
      <c r="AF2465" s="127">
        <v>0</v>
      </c>
      <c r="AG2465" s="127">
        <v>0</v>
      </c>
      <c r="AH2465" s="127">
        <v>0</v>
      </c>
    </row>
    <row r="2466" spans="1:34" x14ac:dyDescent="0.35">
      <c r="A2466" s="127" t="s">
        <v>3212</v>
      </c>
      <c r="B2466" s="127" t="s">
        <v>964</v>
      </c>
      <c r="C2466" s="127">
        <v>0</v>
      </c>
      <c r="D2466" s="127">
        <v>0</v>
      </c>
      <c r="E2466" s="127">
        <v>0</v>
      </c>
      <c r="F2466" s="127">
        <v>0</v>
      </c>
      <c r="G2466" s="127">
        <v>0</v>
      </c>
      <c r="H2466" s="127">
        <v>0</v>
      </c>
      <c r="I2466" s="127">
        <v>0</v>
      </c>
      <c r="J2466" s="127">
        <v>0</v>
      </c>
      <c r="K2466" s="127">
        <v>0</v>
      </c>
      <c r="L2466" s="127">
        <v>0</v>
      </c>
      <c r="M2466" s="127">
        <v>0</v>
      </c>
      <c r="N2466" s="127">
        <v>0</v>
      </c>
      <c r="O2466" s="127">
        <v>0</v>
      </c>
      <c r="P2466" s="127">
        <v>0</v>
      </c>
      <c r="Q2466" s="127">
        <v>0</v>
      </c>
      <c r="R2466" s="127">
        <v>0</v>
      </c>
      <c r="S2466" s="127">
        <v>0</v>
      </c>
      <c r="T2466" s="127">
        <v>0</v>
      </c>
      <c r="U2466" s="127">
        <v>0</v>
      </c>
      <c r="V2466" s="127">
        <v>0</v>
      </c>
      <c r="W2466" s="127">
        <v>0</v>
      </c>
      <c r="X2466" s="127">
        <v>0</v>
      </c>
      <c r="Y2466" s="127">
        <v>0</v>
      </c>
      <c r="Z2466" s="127">
        <v>0</v>
      </c>
      <c r="AA2466" s="127">
        <v>0</v>
      </c>
      <c r="AB2466" s="127">
        <v>0</v>
      </c>
      <c r="AC2466" s="127">
        <v>0</v>
      </c>
      <c r="AD2466" s="127">
        <v>0</v>
      </c>
      <c r="AE2466" s="127">
        <v>0</v>
      </c>
      <c r="AF2466" s="127">
        <v>0</v>
      </c>
      <c r="AG2466" s="127">
        <v>0</v>
      </c>
      <c r="AH2466" s="127">
        <v>0</v>
      </c>
    </row>
    <row r="2467" spans="1:34" x14ac:dyDescent="0.35">
      <c r="A2467" s="127" t="s">
        <v>3213</v>
      </c>
      <c r="B2467" s="127" t="s">
        <v>964</v>
      </c>
      <c r="C2467" s="127">
        <v>0</v>
      </c>
      <c r="D2467" s="127">
        <v>0</v>
      </c>
      <c r="E2467" s="127">
        <v>0</v>
      </c>
      <c r="F2467" s="127">
        <v>0</v>
      </c>
      <c r="G2467" s="127">
        <v>0</v>
      </c>
      <c r="H2467" s="127">
        <v>0</v>
      </c>
      <c r="I2467" s="127">
        <v>0</v>
      </c>
      <c r="J2467" s="127">
        <v>0</v>
      </c>
      <c r="K2467" s="127">
        <v>0</v>
      </c>
      <c r="L2467" s="127">
        <v>0</v>
      </c>
      <c r="M2467" s="127">
        <v>0</v>
      </c>
      <c r="N2467" s="127">
        <v>0</v>
      </c>
      <c r="O2467" s="127">
        <v>0</v>
      </c>
      <c r="P2467" s="127">
        <v>0</v>
      </c>
      <c r="Q2467" s="127">
        <v>0</v>
      </c>
      <c r="R2467" s="127">
        <v>0</v>
      </c>
      <c r="S2467" s="127">
        <v>0</v>
      </c>
      <c r="T2467" s="127">
        <v>0</v>
      </c>
      <c r="U2467" s="127">
        <v>0</v>
      </c>
      <c r="V2467" s="127">
        <v>0</v>
      </c>
      <c r="W2467" s="127">
        <v>0</v>
      </c>
      <c r="X2467" s="127">
        <v>0</v>
      </c>
      <c r="Y2467" s="127">
        <v>0</v>
      </c>
      <c r="Z2467" s="127">
        <v>0</v>
      </c>
      <c r="AA2467" s="127">
        <v>0</v>
      </c>
      <c r="AB2467" s="127">
        <v>0</v>
      </c>
      <c r="AC2467" s="127">
        <v>0</v>
      </c>
      <c r="AD2467" s="127">
        <v>0</v>
      </c>
      <c r="AE2467" s="127">
        <v>0</v>
      </c>
      <c r="AF2467" s="127">
        <v>0</v>
      </c>
      <c r="AG2467" s="127">
        <v>0</v>
      </c>
      <c r="AH2467" s="127">
        <v>0</v>
      </c>
    </row>
    <row r="2468" spans="1:34" x14ac:dyDescent="0.35">
      <c r="A2468" s="127" t="s">
        <v>3214</v>
      </c>
      <c r="B2468" s="127" t="s">
        <v>964</v>
      </c>
      <c r="C2468" s="127">
        <v>0</v>
      </c>
      <c r="D2468" s="127">
        <v>0</v>
      </c>
      <c r="E2468" s="127">
        <v>0</v>
      </c>
      <c r="F2468" s="127">
        <v>0</v>
      </c>
      <c r="G2468" s="127">
        <v>0</v>
      </c>
      <c r="H2468" s="127">
        <v>0</v>
      </c>
      <c r="I2468" s="127">
        <v>0</v>
      </c>
      <c r="J2468" s="127">
        <v>0</v>
      </c>
      <c r="K2468" s="127">
        <v>0</v>
      </c>
      <c r="L2468" s="127">
        <v>0</v>
      </c>
      <c r="M2468" s="127">
        <v>0</v>
      </c>
      <c r="N2468" s="127">
        <v>0</v>
      </c>
      <c r="O2468" s="127">
        <v>0</v>
      </c>
      <c r="P2468" s="127">
        <v>0</v>
      </c>
      <c r="Q2468" s="127">
        <v>0</v>
      </c>
      <c r="R2468" s="127">
        <v>0</v>
      </c>
      <c r="S2468" s="127">
        <v>0</v>
      </c>
      <c r="T2468" s="127">
        <v>0</v>
      </c>
      <c r="U2468" s="127">
        <v>0</v>
      </c>
      <c r="V2468" s="127">
        <v>0</v>
      </c>
      <c r="W2468" s="127">
        <v>0</v>
      </c>
      <c r="X2468" s="127">
        <v>0</v>
      </c>
      <c r="Y2468" s="127">
        <v>0</v>
      </c>
      <c r="Z2468" s="127">
        <v>0</v>
      </c>
      <c r="AA2468" s="127">
        <v>0</v>
      </c>
      <c r="AB2468" s="127">
        <v>0</v>
      </c>
      <c r="AC2468" s="127">
        <v>0</v>
      </c>
      <c r="AD2468" s="127">
        <v>0</v>
      </c>
      <c r="AE2468" s="127">
        <v>0</v>
      </c>
      <c r="AF2468" s="127">
        <v>0</v>
      </c>
      <c r="AG2468" s="127">
        <v>0</v>
      </c>
      <c r="AH2468" s="127">
        <v>0</v>
      </c>
    </row>
    <row r="2469" spans="1:34" x14ac:dyDescent="0.35">
      <c r="A2469" s="127" t="s">
        <v>3215</v>
      </c>
      <c r="B2469" s="127" t="s">
        <v>964</v>
      </c>
      <c r="C2469" s="127">
        <v>0</v>
      </c>
      <c r="D2469" s="127">
        <v>0</v>
      </c>
      <c r="E2469" s="127">
        <v>0</v>
      </c>
      <c r="F2469" s="127">
        <v>0</v>
      </c>
      <c r="G2469" s="127">
        <v>0</v>
      </c>
      <c r="H2469" s="127">
        <v>0</v>
      </c>
      <c r="I2469" s="127">
        <v>0</v>
      </c>
      <c r="J2469" s="127">
        <v>0</v>
      </c>
      <c r="K2469" s="127">
        <v>0</v>
      </c>
      <c r="L2469" s="127">
        <v>0</v>
      </c>
      <c r="M2469" s="127">
        <v>0</v>
      </c>
      <c r="N2469" s="127">
        <v>0</v>
      </c>
      <c r="O2469" s="127">
        <v>0</v>
      </c>
      <c r="P2469" s="127">
        <v>0</v>
      </c>
      <c r="Q2469" s="127">
        <v>0</v>
      </c>
      <c r="R2469" s="127">
        <v>0</v>
      </c>
      <c r="S2469" s="127">
        <v>0</v>
      </c>
      <c r="T2469" s="127">
        <v>0</v>
      </c>
      <c r="U2469" s="127">
        <v>0</v>
      </c>
      <c r="V2469" s="127">
        <v>0</v>
      </c>
      <c r="W2469" s="127">
        <v>0</v>
      </c>
      <c r="X2469" s="127">
        <v>0</v>
      </c>
      <c r="Y2469" s="127">
        <v>0</v>
      </c>
      <c r="Z2469" s="127">
        <v>0</v>
      </c>
      <c r="AA2469" s="127">
        <v>0</v>
      </c>
      <c r="AB2469" s="127">
        <v>0</v>
      </c>
      <c r="AC2469" s="127">
        <v>0</v>
      </c>
      <c r="AD2469" s="127">
        <v>0</v>
      </c>
      <c r="AE2469" s="127">
        <v>0</v>
      </c>
      <c r="AF2469" s="127">
        <v>0</v>
      </c>
      <c r="AG2469" s="127">
        <v>0</v>
      </c>
      <c r="AH2469" s="127">
        <v>0</v>
      </c>
    </row>
    <row r="2470" spans="1:34" x14ac:dyDescent="0.35">
      <c r="A2470" s="127" t="s">
        <v>3216</v>
      </c>
      <c r="B2470" s="127" t="s">
        <v>964</v>
      </c>
      <c r="C2470" s="127">
        <v>0</v>
      </c>
      <c r="D2470" s="127">
        <v>0</v>
      </c>
      <c r="E2470" s="127">
        <v>0</v>
      </c>
      <c r="F2470" s="127">
        <v>0</v>
      </c>
      <c r="G2470" s="127">
        <v>0</v>
      </c>
      <c r="H2470" s="127">
        <v>0</v>
      </c>
      <c r="I2470" s="127">
        <v>0</v>
      </c>
      <c r="J2470" s="127">
        <v>0</v>
      </c>
      <c r="K2470" s="127">
        <v>0</v>
      </c>
      <c r="L2470" s="127">
        <v>0</v>
      </c>
      <c r="M2470" s="127">
        <v>0</v>
      </c>
      <c r="N2470" s="127">
        <v>0</v>
      </c>
      <c r="O2470" s="127">
        <v>0</v>
      </c>
      <c r="P2470" s="127">
        <v>0</v>
      </c>
      <c r="Q2470" s="127">
        <v>0</v>
      </c>
      <c r="R2470" s="127">
        <v>0</v>
      </c>
      <c r="S2470" s="127">
        <v>0</v>
      </c>
      <c r="T2470" s="127">
        <v>0</v>
      </c>
      <c r="U2470" s="127">
        <v>0</v>
      </c>
      <c r="V2470" s="127">
        <v>0</v>
      </c>
      <c r="W2470" s="127">
        <v>0</v>
      </c>
      <c r="X2470" s="127">
        <v>0</v>
      </c>
      <c r="Y2470" s="127">
        <v>0</v>
      </c>
      <c r="Z2470" s="127">
        <v>0</v>
      </c>
      <c r="AA2470" s="127">
        <v>0</v>
      </c>
      <c r="AB2470" s="127">
        <v>0</v>
      </c>
      <c r="AC2470" s="127">
        <v>0</v>
      </c>
      <c r="AD2470" s="127">
        <v>0</v>
      </c>
      <c r="AE2470" s="127">
        <v>0</v>
      </c>
      <c r="AF2470" s="127">
        <v>0</v>
      </c>
      <c r="AG2470" s="127">
        <v>0</v>
      </c>
      <c r="AH2470" s="127">
        <v>0</v>
      </c>
    </row>
    <row r="2471" spans="1:34" x14ac:dyDescent="0.35">
      <c r="A2471" s="127" t="s">
        <v>3217</v>
      </c>
      <c r="B2471" s="127" t="s">
        <v>964</v>
      </c>
      <c r="C2471" s="127">
        <v>0</v>
      </c>
      <c r="D2471" s="127">
        <v>0</v>
      </c>
      <c r="E2471" s="127">
        <v>0</v>
      </c>
      <c r="F2471" s="127">
        <v>0</v>
      </c>
      <c r="G2471" s="127">
        <v>0</v>
      </c>
      <c r="H2471" s="127">
        <v>0</v>
      </c>
      <c r="I2471" s="127">
        <v>0</v>
      </c>
      <c r="J2471" s="127">
        <v>0</v>
      </c>
      <c r="K2471" s="127">
        <v>0</v>
      </c>
      <c r="L2471" s="127">
        <v>0</v>
      </c>
      <c r="M2471" s="127">
        <v>0</v>
      </c>
      <c r="N2471" s="127">
        <v>0</v>
      </c>
      <c r="O2471" s="127">
        <v>0</v>
      </c>
      <c r="P2471" s="127">
        <v>0</v>
      </c>
      <c r="Q2471" s="127">
        <v>0</v>
      </c>
      <c r="R2471" s="127">
        <v>0</v>
      </c>
      <c r="S2471" s="127">
        <v>0</v>
      </c>
      <c r="T2471" s="127">
        <v>0</v>
      </c>
      <c r="U2471" s="127">
        <v>0</v>
      </c>
      <c r="V2471" s="127">
        <v>0</v>
      </c>
      <c r="W2471" s="127">
        <v>0</v>
      </c>
      <c r="X2471" s="127">
        <v>0</v>
      </c>
      <c r="Y2471" s="127">
        <v>0</v>
      </c>
      <c r="Z2471" s="127">
        <v>0</v>
      </c>
      <c r="AA2471" s="127">
        <v>0</v>
      </c>
      <c r="AB2471" s="127">
        <v>0</v>
      </c>
      <c r="AC2471" s="127">
        <v>0</v>
      </c>
      <c r="AD2471" s="127">
        <v>0</v>
      </c>
      <c r="AE2471" s="127">
        <v>0</v>
      </c>
      <c r="AF2471" s="127">
        <v>0</v>
      </c>
      <c r="AG2471" s="127">
        <v>0</v>
      </c>
      <c r="AH2471" s="127">
        <v>0</v>
      </c>
    </row>
    <row r="2472" spans="1:34" x14ac:dyDescent="0.35">
      <c r="A2472" s="127" t="s">
        <v>3218</v>
      </c>
      <c r="B2472" s="127" t="s">
        <v>964</v>
      </c>
      <c r="C2472" s="128">
        <v>1639440000</v>
      </c>
      <c r="D2472" s="128">
        <v>1299100000</v>
      </c>
      <c r="E2472" s="128">
        <v>1575910000</v>
      </c>
      <c r="F2472" s="128">
        <v>1744930000</v>
      </c>
      <c r="G2472" s="128">
        <v>1873500000</v>
      </c>
      <c r="H2472" s="128">
        <v>1961290000</v>
      </c>
      <c r="I2472" s="128">
        <v>2020660000</v>
      </c>
      <c r="J2472" s="128">
        <v>2057830000</v>
      </c>
      <c r="K2472" s="128">
        <v>2077180000</v>
      </c>
      <c r="L2472" s="128">
        <v>2103700000</v>
      </c>
      <c r="M2472" s="128">
        <v>2113180000</v>
      </c>
      <c r="N2472" s="128">
        <v>2106620000</v>
      </c>
      <c r="O2472" s="128">
        <v>2086510000</v>
      </c>
      <c r="P2472" s="128">
        <v>2054080000</v>
      </c>
      <c r="Q2472" s="128">
        <v>2003860000</v>
      </c>
      <c r="R2472" s="128">
        <v>1944540000</v>
      </c>
      <c r="S2472" s="128">
        <v>1878740000</v>
      </c>
      <c r="T2472" s="128">
        <v>1805840000</v>
      </c>
      <c r="U2472" s="128">
        <v>1728370000</v>
      </c>
      <c r="V2472" s="128">
        <v>1651590000</v>
      </c>
      <c r="W2472" s="128">
        <v>1569380000</v>
      </c>
      <c r="X2472" s="128">
        <v>1484230000</v>
      </c>
      <c r="Y2472" s="128">
        <v>1396900000</v>
      </c>
      <c r="Z2472" s="128">
        <v>1308060000</v>
      </c>
      <c r="AA2472" s="128">
        <v>1211080000</v>
      </c>
      <c r="AB2472" s="128">
        <v>1115420000</v>
      </c>
      <c r="AC2472" s="128">
        <v>1021420000</v>
      </c>
      <c r="AD2472" s="128">
        <v>929238000</v>
      </c>
      <c r="AE2472" s="128">
        <v>839010000</v>
      </c>
      <c r="AF2472" s="128">
        <v>750833000</v>
      </c>
      <c r="AG2472" s="128">
        <v>664775000</v>
      </c>
      <c r="AH2472" s="128">
        <v>580887000</v>
      </c>
    </row>
    <row r="2473" spans="1:34" x14ac:dyDescent="0.35">
      <c r="A2473" s="127" t="s">
        <v>3219</v>
      </c>
      <c r="B2473" s="127" t="s">
        <v>964</v>
      </c>
      <c r="C2473" s="127">
        <v>0</v>
      </c>
      <c r="D2473" s="127">
        <v>0</v>
      </c>
      <c r="E2473" s="127">
        <v>0</v>
      </c>
      <c r="F2473" s="127">
        <v>0</v>
      </c>
      <c r="G2473" s="127">
        <v>0</v>
      </c>
      <c r="H2473" s="127">
        <v>0</v>
      </c>
      <c r="I2473" s="127">
        <v>0</v>
      </c>
      <c r="J2473" s="127">
        <v>0</v>
      </c>
      <c r="K2473" s="127">
        <v>0</v>
      </c>
      <c r="L2473" s="127">
        <v>0</v>
      </c>
      <c r="M2473" s="127">
        <v>0</v>
      </c>
      <c r="N2473" s="127">
        <v>0</v>
      </c>
      <c r="O2473" s="127">
        <v>0</v>
      </c>
      <c r="P2473" s="127">
        <v>0</v>
      </c>
      <c r="Q2473" s="127">
        <v>0</v>
      </c>
      <c r="R2473" s="127">
        <v>0</v>
      </c>
      <c r="S2473" s="127">
        <v>0</v>
      </c>
      <c r="T2473" s="127">
        <v>0</v>
      </c>
      <c r="U2473" s="127">
        <v>0</v>
      </c>
      <c r="V2473" s="127">
        <v>0</v>
      </c>
      <c r="W2473" s="127">
        <v>0</v>
      </c>
      <c r="X2473" s="127">
        <v>0</v>
      </c>
      <c r="Y2473" s="127">
        <v>0</v>
      </c>
      <c r="Z2473" s="127">
        <v>0</v>
      </c>
      <c r="AA2473" s="127">
        <v>0</v>
      </c>
      <c r="AB2473" s="127">
        <v>0</v>
      </c>
      <c r="AC2473" s="127">
        <v>0</v>
      </c>
      <c r="AD2473" s="127">
        <v>0</v>
      </c>
      <c r="AE2473" s="127">
        <v>0</v>
      </c>
      <c r="AF2473" s="127">
        <v>0</v>
      </c>
      <c r="AG2473" s="127">
        <v>0</v>
      </c>
      <c r="AH2473" s="127">
        <v>0</v>
      </c>
    </row>
    <row r="2474" spans="1:34" x14ac:dyDescent="0.35">
      <c r="A2474" s="127" t="s">
        <v>3220</v>
      </c>
      <c r="B2474" s="127" t="s">
        <v>964</v>
      </c>
      <c r="C2474" s="128">
        <v>86286100</v>
      </c>
      <c r="D2474" s="128">
        <v>68373900</v>
      </c>
      <c r="E2474" s="128">
        <v>82942500</v>
      </c>
      <c r="F2474" s="128">
        <v>91838500</v>
      </c>
      <c r="G2474" s="128">
        <v>98605400</v>
      </c>
      <c r="H2474" s="128">
        <v>103226000</v>
      </c>
      <c r="I2474" s="128">
        <v>106350000</v>
      </c>
      <c r="J2474" s="128">
        <v>108307000</v>
      </c>
      <c r="K2474" s="128">
        <v>109325000</v>
      </c>
      <c r="L2474" s="128">
        <v>110721000</v>
      </c>
      <c r="M2474" s="128">
        <v>111220000</v>
      </c>
      <c r="N2474" s="128">
        <v>110875000</v>
      </c>
      <c r="O2474" s="128">
        <v>109817000</v>
      </c>
      <c r="P2474" s="128">
        <v>108109000</v>
      </c>
      <c r="Q2474" s="128">
        <v>105466000</v>
      </c>
      <c r="R2474" s="128">
        <v>102344000</v>
      </c>
      <c r="S2474" s="128">
        <v>98881300</v>
      </c>
      <c r="T2474" s="128">
        <v>95044100</v>
      </c>
      <c r="U2474" s="128">
        <v>90966900</v>
      </c>
      <c r="V2474" s="128">
        <v>86925600</v>
      </c>
      <c r="W2474" s="128">
        <v>82599100</v>
      </c>
      <c r="X2474" s="128">
        <v>78117500</v>
      </c>
      <c r="Y2474" s="128">
        <v>73520900</v>
      </c>
      <c r="Z2474" s="128">
        <v>68845200</v>
      </c>
      <c r="AA2474" s="128">
        <v>63741100</v>
      </c>
      <c r="AB2474" s="128">
        <v>58706300</v>
      </c>
      <c r="AC2474" s="128">
        <v>53758800</v>
      </c>
      <c r="AD2474" s="128">
        <v>48907200</v>
      </c>
      <c r="AE2474" s="128">
        <v>44158400</v>
      </c>
      <c r="AF2474" s="128">
        <v>39517500</v>
      </c>
      <c r="AG2474" s="128">
        <v>34988200</v>
      </c>
      <c r="AH2474" s="128">
        <v>30573000</v>
      </c>
    </row>
    <row r="2475" spans="1:34" x14ac:dyDescent="0.35">
      <c r="A2475" s="127" t="s">
        <v>3221</v>
      </c>
      <c r="B2475" s="127" t="s">
        <v>964</v>
      </c>
      <c r="C2475" s="127">
        <v>0</v>
      </c>
      <c r="D2475" s="127">
        <v>0</v>
      </c>
      <c r="E2475" s="127">
        <v>0</v>
      </c>
      <c r="F2475" s="127">
        <v>0</v>
      </c>
      <c r="G2475" s="127">
        <v>0</v>
      </c>
      <c r="H2475" s="127">
        <v>0</v>
      </c>
      <c r="I2475" s="127">
        <v>0</v>
      </c>
      <c r="J2475" s="127">
        <v>0</v>
      </c>
      <c r="K2475" s="127">
        <v>0</v>
      </c>
      <c r="L2475" s="127">
        <v>0</v>
      </c>
      <c r="M2475" s="127">
        <v>0</v>
      </c>
      <c r="N2475" s="127">
        <v>0</v>
      </c>
      <c r="O2475" s="127">
        <v>0</v>
      </c>
      <c r="P2475" s="127">
        <v>0</v>
      </c>
      <c r="Q2475" s="127">
        <v>0</v>
      </c>
      <c r="R2475" s="127">
        <v>0</v>
      </c>
      <c r="S2475" s="127">
        <v>0</v>
      </c>
      <c r="T2475" s="127">
        <v>0</v>
      </c>
      <c r="U2475" s="127">
        <v>0</v>
      </c>
      <c r="V2475" s="127">
        <v>0</v>
      </c>
      <c r="W2475" s="127">
        <v>0</v>
      </c>
      <c r="X2475" s="127">
        <v>0</v>
      </c>
      <c r="Y2475" s="127">
        <v>0</v>
      </c>
      <c r="Z2475" s="127">
        <v>0</v>
      </c>
      <c r="AA2475" s="127">
        <v>0</v>
      </c>
      <c r="AB2475" s="127">
        <v>0</v>
      </c>
      <c r="AC2475" s="127">
        <v>0</v>
      </c>
      <c r="AD2475" s="127">
        <v>0</v>
      </c>
      <c r="AE2475" s="127">
        <v>0</v>
      </c>
      <c r="AF2475" s="127">
        <v>0</v>
      </c>
      <c r="AG2475" s="127">
        <v>0</v>
      </c>
      <c r="AH2475" s="127">
        <v>0</v>
      </c>
    </row>
    <row r="2476" spans="1:34" x14ac:dyDescent="0.35">
      <c r="A2476" s="127" t="s">
        <v>3222</v>
      </c>
      <c r="B2476" s="127" t="s">
        <v>964</v>
      </c>
      <c r="C2476" s="127">
        <v>0</v>
      </c>
      <c r="D2476" s="127">
        <v>0</v>
      </c>
      <c r="E2476" s="127">
        <v>0</v>
      </c>
      <c r="F2476" s="127">
        <v>0</v>
      </c>
      <c r="G2476" s="127">
        <v>0</v>
      </c>
      <c r="H2476" s="127">
        <v>0</v>
      </c>
      <c r="I2476" s="127">
        <v>0</v>
      </c>
      <c r="J2476" s="127">
        <v>0</v>
      </c>
      <c r="K2476" s="127">
        <v>0</v>
      </c>
      <c r="L2476" s="127">
        <v>0</v>
      </c>
      <c r="M2476" s="127">
        <v>0</v>
      </c>
      <c r="N2476" s="127">
        <v>0</v>
      </c>
      <c r="O2476" s="127">
        <v>0</v>
      </c>
      <c r="P2476" s="127">
        <v>0</v>
      </c>
      <c r="Q2476" s="127">
        <v>0</v>
      </c>
      <c r="R2476" s="127">
        <v>0</v>
      </c>
      <c r="S2476" s="127">
        <v>0</v>
      </c>
      <c r="T2476" s="127">
        <v>0</v>
      </c>
      <c r="U2476" s="127">
        <v>0</v>
      </c>
      <c r="V2476" s="127">
        <v>0</v>
      </c>
      <c r="W2476" s="127">
        <v>0</v>
      </c>
      <c r="X2476" s="127">
        <v>0</v>
      </c>
      <c r="Y2476" s="127">
        <v>0</v>
      </c>
      <c r="Z2476" s="127">
        <v>0</v>
      </c>
      <c r="AA2476" s="127">
        <v>0</v>
      </c>
      <c r="AB2476" s="127">
        <v>0</v>
      </c>
      <c r="AC2476" s="127">
        <v>0</v>
      </c>
      <c r="AD2476" s="127">
        <v>0</v>
      </c>
      <c r="AE2476" s="127">
        <v>0</v>
      </c>
      <c r="AF2476" s="127">
        <v>0</v>
      </c>
      <c r="AG2476" s="127">
        <v>0</v>
      </c>
      <c r="AH2476" s="127">
        <v>0</v>
      </c>
    </row>
    <row r="2477" spans="1:34" x14ac:dyDescent="0.35">
      <c r="A2477" s="127" t="s">
        <v>3223</v>
      </c>
      <c r="B2477" s="127" t="s">
        <v>964</v>
      </c>
      <c r="C2477" s="127">
        <v>0</v>
      </c>
      <c r="D2477" s="127">
        <v>0</v>
      </c>
      <c r="E2477" s="127">
        <v>0</v>
      </c>
      <c r="F2477" s="127">
        <v>0</v>
      </c>
      <c r="G2477" s="127">
        <v>0</v>
      </c>
      <c r="H2477" s="127">
        <v>0</v>
      </c>
      <c r="I2477" s="127">
        <v>0</v>
      </c>
      <c r="J2477" s="127">
        <v>0</v>
      </c>
      <c r="K2477" s="127">
        <v>0</v>
      </c>
      <c r="L2477" s="127">
        <v>0</v>
      </c>
      <c r="M2477" s="127">
        <v>0</v>
      </c>
      <c r="N2477" s="127">
        <v>0</v>
      </c>
      <c r="O2477" s="127">
        <v>0</v>
      </c>
      <c r="P2477" s="127">
        <v>0</v>
      </c>
      <c r="Q2477" s="127">
        <v>0</v>
      </c>
      <c r="R2477" s="127">
        <v>0</v>
      </c>
      <c r="S2477" s="127">
        <v>0</v>
      </c>
      <c r="T2477" s="127">
        <v>0</v>
      </c>
      <c r="U2477" s="127">
        <v>0</v>
      </c>
      <c r="V2477" s="127">
        <v>0</v>
      </c>
      <c r="W2477" s="127">
        <v>0</v>
      </c>
      <c r="X2477" s="127">
        <v>0</v>
      </c>
      <c r="Y2477" s="127">
        <v>0</v>
      </c>
      <c r="Z2477" s="127">
        <v>0</v>
      </c>
      <c r="AA2477" s="127">
        <v>0</v>
      </c>
      <c r="AB2477" s="127">
        <v>0</v>
      </c>
      <c r="AC2477" s="127">
        <v>0</v>
      </c>
      <c r="AD2477" s="127">
        <v>0</v>
      </c>
      <c r="AE2477" s="127">
        <v>0</v>
      </c>
      <c r="AF2477" s="127">
        <v>0</v>
      </c>
      <c r="AG2477" s="127">
        <v>0</v>
      </c>
      <c r="AH2477" s="127">
        <v>0</v>
      </c>
    </row>
    <row r="2478" spans="1:34" x14ac:dyDescent="0.35">
      <c r="A2478" s="127" t="s">
        <v>3224</v>
      </c>
      <c r="B2478" s="127" t="s">
        <v>964</v>
      </c>
      <c r="C2478" s="127">
        <v>0</v>
      </c>
      <c r="D2478" s="127">
        <v>0</v>
      </c>
      <c r="E2478" s="127">
        <v>0</v>
      </c>
      <c r="F2478" s="127">
        <v>0</v>
      </c>
      <c r="G2478" s="127">
        <v>0</v>
      </c>
      <c r="H2478" s="127">
        <v>0</v>
      </c>
      <c r="I2478" s="127">
        <v>0</v>
      </c>
      <c r="J2478" s="127">
        <v>0</v>
      </c>
      <c r="K2478" s="127">
        <v>0</v>
      </c>
      <c r="L2478" s="127">
        <v>0</v>
      </c>
      <c r="M2478" s="127">
        <v>0</v>
      </c>
      <c r="N2478" s="127">
        <v>0</v>
      </c>
      <c r="O2478" s="127">
        <v>0</v>
      </c>
      <c r="P2478" s="127">
        <v>0</v>
      </c>
      <c r="Q2478" s="127">
        <v>0</v>
      </c>
      <c r="R2478" s="127">
        <v>0</v>
      </c>
      <c r="S2478" s="127">
        <v>0</v>
      </c>
      <c r="T2478" s="127">
        <v>0</v>
      </c>
      <c r="U2478" s="127">
        <v>0</v>
      </c>
      <c r="V2478" s="127">
        <v>0</v>
      </c>
      <c r="W2478" s="127">
        <v>0</v>
      </c>
      <c r="X2478" s="127">
        <v>0</v>
      </c>
      <c r="Y2478" s="127">
        <v>0</v>
      </c>
      <c r="Z2478" s="127">
        <v>0</v>
      </c>
      <c r="AA2478" s="127">
        <v>0</v>
      </c>
      <c r="AB2478" s="127">
        <v>0</v>
      </c>
      <c r="AC2478" s="127">
        <v>0</v>
      </c>
      <c r="AD2478" s="127">
        <v>0</v>
      </c>
      <c r="AE2478" s="127">
        <v>0</v>
      </c>
      <c r="AF2478" s="127">
        <v>0</v>
      </c>
      <c r="AG2478" s="127">
        <v>0</v>
      </c>
      <c r="AH2478" s="127">
        <v>0</v>
      </c>
    </row>
    <row r="2479" spans="1:34" x14ac:dyDescent="0.35">
      <c r="A2479" s="127" t="s">
        <v>3225</v>
      </c>
      <c r="B2479" s="127" t="s">
        <v>964</v>
      </c>
      <c r="C2479" s="127">
        <v>0</v>
      </c>
      <c r="D2479" s="127">
        <v>0</v>
      </c>
      <c r="E2479" s="127">
        <v>0</v>
      </c>
      <c r="F2479" s="127">
        <v>0</v>
      </c>
      <c r="G2479" s="127">
        <v>0</v>
      </c>
      <c r="H2479" s="127">
        <v>0</v>
      </c>
      <c r="I2479" s="127">
        <v>0</v>
      </c>
      <c r="J2479" s="127">
        <v>0</v>
      </c>
      <c r="K2479" s="127">
        <v>0</v>
      </c>
      <c r="L2479" s="127">
        <v>0</v>
      </c>
      <c r="M2479" s="127">
        <v>0</v>
      </c>
      <c r="N2479" s="127">
        <v>0</v>
      </c>
      <c r="O2479" s="127">
        <v>0</v>
      </c>
      <c r="P2479" s="127">
        <v>0</v>
      </c>
      <c r="Q2479" s="127">
        <v>0</v>
      </c>
      <c r="R2479" s="127">
        <v>0</v>
      </c>
      <c r="S2479" s="127">
        <v>0</v>
      </c>
      <c r="T2479" s="127">
        <v>0</v>
      </c>
      <c r="U2479" s="127">
        <v>0</v>
      </c>
      <c r="V2479" s="127">
        <v>0</v>
      </c>
      <c r="W2479" s="127">
        <v>0</v>
      </c>
      <c r="X2479" s="127">
        <v>0</v>
      </c>
      <c r="Y2479" s="127">
        <v>0</v>
      </c>
      <c r="Z2479" s="127">
        <v>0</v>
      </c>
      <c r="AA2479" s="127">
        <v>0</v>
      </c>
      <c r="AB2479" s="127">
        <v>0</v>
      </c>
      <c r="AC2479" s="127">
        <v>0</v>
      </c>
      <c r="AD2479" s="127">
        <v>0</v>
      </c>
      <c r="AE2479" s="127">
        <v>0</v>
      </c>
      <c r="AF2479" s="127">
        <v>0</v>
      </c>
      <c r="AG2479" s="127">
        <v>0</v>
      </c>
      <c r="AH2479" s="127">
        <v>0</v>
      </c>
    </row>
    <row r="2480" spans="1:34" x14ac:dyDescent="0.35">
      <c r="A2480" s="127" t="s">
        <v>3226</v>
      </c>
      <c r="B2480" s="127" t="s">
        <v>964</v>
      </c>
      <c r="C2480" s="127">
        <v>0</v>
      </c>
      <c r="D2480" s="127">
        <v>0</v>
      </c>
      <c r="E2480" s="127">
        <v>0</v>
      </c>
      <c r="F2480" s="127">
        <v>0</v>
      </c>
      <c r="G2480" s="127">
        <v>0</v>
      </c>
      <c r="H2480" s="127">
        <v>0</v>
      </c>
      <c r="I2480" s="127">
        <v>0</v>
      </c>
      <c r="J2480" s="127">
        <v>0</v>
      </c>
      <c r="K2480" s="127">
        <v>0</v>
      </c>
      <c r="L2480" s="127">
        <v>0</v>
      </c>
      <c r="M2480" s="127">
        <v>0</v>
      </c>
      <c r="N2480" s="127">
        <v>0</v>
      </c>
      <c r="O2480" s="127">
        <v>0</v>
      </c>
      <c r="P2480" s="127">
        <v>0</v>
      </c>
      <c r="Q2480" s="127">
        <v>0</v>
      </c>
      <c r="R2480" s="127">
        <v>0</v>
      </c>
      <c r="S2480" s="127">
        <v>0</v>
      </c>
      <c r="T2480" s="127">
        <v>0</v>
      </c>
      <c r="U2480" s="127">
        <v>0</v>
      </c>
      <c r="V2480" s="127">
        <v>0</v>
      </c>
      <c r="W2480" s="127">
        <v>0</v>
      </c>
      <c r="X2480" s="127">
        <v>0</v>
      </c>
      <c r="Y2480" s="127">
        <v>0</v>
      </c>
      <c r="Z2480" s="127">
        <v>0</v>
      </c>
      <c r="AA2480" s="127">
        <v>0</v>
      </c>
      <c r="AB2480" s="127">
        <v>0</v>
      </c>
      <c r="AC2480" s="127">
        <v>0</v>
      </c>
      <c r="AD2480" s="127">
        <v>0</v>
      </c>
      <c r="AE2480" s="127">
        <v>0</v>
      </c>
      <c r="AF2480" s="127">
        <v>0</v>
      </c>
      <c r="AG2480" s="127">
        <v>0</v>
      </c>
      <c r="AH2480" s="127">
        <v>0</v>
      </c>
    </row>
    <row r="2481" spans="1:34" x14ac:dyDescent="0.35">
      <c r="A2481" s="127" t="s">
        <v>3227</v>
      </c>
      <c r="B2481" s="127" t="s">
        <v>964</v>
      </c>
      <c r="C2481" s="127">
        <v>0</v>
      </c>
      <c r="D2481" s="127">
        <v>0</v>
      </c>
      <c r="E2481" s="127">
        <v>0</v>
      </c>
      <c r="F2481" s="127">
        <v>0</v>
      </c>
      <c r="G2481" s="127">
        <v>0</v>
      </c>
      <c r="H2481" s="127">
        <v>0</v>
      </c>
      <c r="I2481" s="127">
        <v>0</v>
      </c>
      <c r="J2481" s="127">
        <v>0</v>
      </c>
      <c r="K2481" s="127">
        <v>0</v>
      </c>
      <c r="L2481" s="127">
        <v>0</v>
      </c>
      <c r="M2481" s="127">
        <v>0</v>
      </c>
      <c r="N2481" s="127">
        <v>0</v>
      </c>
      <c r="O2481" s="127">
        <v>0</v>
      </c>
      <c r="P2481" s="127">
        <v>0</v>
      </c>
      <c r="Q2481" s="127">
        <v>0</v>
      </c>
      <c r="R2481" s="127">
        <v>0</v>
      </c>
      <c r="S2481" s="127">
        <v>0</v>
      </c>
      <c r="T2481" s="127">
        <v>0</v>
      </c>
      <c r="U2481" s="127">
        <v>0</v>
      </c>
      <c r="V2481" s="127">
        <v>0</v>
      </c>
      <c r="W2481" s="127">
        <v>0</v>
      </c>
      <c r="X2481" s="127">
        <v>0</v>
      </c>
      <c r="Y2481" s="127">
        <v>0</v>
      </c>
      <c r="Z2481" s="127">
        <v>0</v>
      </c>
      <c r="AA2481" s="127">
        <v>0</v>
      </c>
      <c r="AB2481" s="127">
        <v>0</v>
      </c>
      <c r="AC2481" s="127">
        <v>0</v>
      </c>
      <c r="AD2481" s="127">
        <v>0</v>
      </c>
      <c r="AE2481" s="127">
        <v>0</v>
      </c>
      <c r="AF2481" s="127">
        <v>0</v>
      </c>
      <c r="AG2481" s="127">
        <v>0</v>
      </c>
      <c r="AH2481" s="127">
        <v>0</v>
      </c>
    </row>
    <row r="2482" spans="1:34" x14ac:dyDescent="0.35">
      <c r="A2482" s="127" t="s">
        <v>3228</v>
      </c>
      <c r="B2482" s="127" t="s">
        <v>964</v>
      </c>
      <c r="C2482" s="128">
        <v>1240990000</v>
      </c>
      <c r="D2482" s="128">
        <v>970949000</v>
      </c>
      <c r="E2482" s="128">
        <v>1164910000</v>
      </c>
      <c r="F2482" s="128">
        <v>1277290000</v>
      </c>
      <c r="G2482" s="128">
        <v>1347530000</v>
      </c>
      <c r="H2482" s="128">
        <v>1389970000</v>
      </c>
      <c r="I2482" s="128">
        <v>1414200000</v>
      </c>
      <c r="J2482" s="128">
        <v>1425310000</v>
      </c>
      <c r="K2482" s="128">
        <v>1426350000</v>
      </c>
      <c r="L2482" s="128">
        <v>1422600000</v>
      </c>
      <c r="M2482" s="128">
        <v>1411180000</v>
      </c>
      <c r="N2482" s="128">
        <v>1392840000</v>
      </c>
      <c r="O2482" s="128">
        <v>1368360000</v>
      </c>
      <c r="P2482" s="128">
        <v>1338230000</v>
      </c>
      <c r="Q2482" s="128">
        <v>1299920000</v>
      </c>
      <c r="R2482" s="128">
        <v>1257860000</v>
      </c>
      <c r="S2482" s="128">
        <v>1212380000</v>
      </c>
      <c r="T2482" s="128">
        <v>1164440000</v>
      </c>
      <c r="U2482" s="128">
        <v>1113770000</v>
      </c>
      <c r="V2482" s="128">
        <v>1061650000</v>
      </c>
      <c r="W2482" s="128">
        <v>1007870000</v>
      </c>
      <c r="X2482" s="128">
        <v>953392000</v>
      </c>
      <c r="Y2482" s="128">
        <v>897368000</v>
      </c>
      <c r="Z2482" s="128">
        <v>840673000</v>
      </c>
      <c r="AA2482" s="128">
        <v>781635000</v>
      </c>
      <c r="AB2482" s="128">
        <v>722799000</v>
      </c>
      <c r="AC2482" s="128">
        <v>664310000</v>
      </c>
      <c r="AD2482" s="128">
        <v>606292000</v>
      </c>
      <c r="AE2482" s="128">
        <v>548910000</v>
      </c>
      <c r="AF2482" s="128">
        <v>492196000</v>
      </c>
      <c r="AG2482" s="128">
        <v>436232000</v>
      </c>
      <c r="AH2482" s="128">
        <v>381092000</v>
      </c>
    </row>
    <row r="2483" spans="1:34" x14ac:dyDescent="0.35">
      <c r="A2483" s="127" t="s">
        <v>3229</v>
      </c>
      <c r="B2483" s="127" t="s">
        <v>964</v>
      </c>
      <c r="C2483" s="127">
        <v>0</v>
      </c>
      <c r="D2483" s="127">
        <v>0</v>
      </c>
      <c r="E2483" s="127">
        <v>0</v>
      </c>
      <c r="F2483" s="127">
        <v>0</v>
      </c>
      <c r="G2483" s="127">
        <v>0</v>
      </c>
      <c r="H2483" s="127">
        <v>0</v>
      </c>
      <c r="I2483" s="127">
        <v>0</v>
      </c>
      <c r="J2483" s="127">
        <v>0</v>
      </c>
      <c r="K2483" s="127">
        <v>0</v>
      </c>
      <c r="L2483" s="127">
        <v>0</v>
      </c>
      <c r="M2483" s="127">
        <v>0</v>
      </c>
      <c r="N2483" s="127">
        <v>0</v>
      </c>
      <c r="O2483" s="127">
        <v>0</v>
      </c>
      <c r="P2483" s="127">
        <v>0</v>
      </c>
      <c r="Q2483" s="127">
        <v>0</v>
      </c>
      <c r="R2483" s="127">
        <v>0</v>
      </c>
      <c r="S2483" s="127">
        <v>0</v>
      </c>
      <c r="T2483" s="127">
        <v>0</v>
      </c>
      <c r="U2483" s="127">
        <v>0</v>
      </c>
      <c r="V2483" s="127">
        <v>0</v>
      </c>
      <c r="W2483" s="127">
        <v>0</v>
      </c>
      <c r="X2483" s="127">
        <v>0</v>
      </c>
      <c r="Y2483" s="127">
        <v>0</v>
      </c>
      <c r="Z2483" s="127">
        <v>0</v>
      </c>
      <c r="AA2483" s="127">
        <v>0</v>
      </c>
      <c r="AB2483" s="127">
        <v>0</v>
      </c>
      <c r="AC2483" s="127">
        <v>0</v>
      </c>
      <c r="AD2483" s="127">
        <v>0</v>
      </c>
      <c r="AE2483" s="127">
        <v>0</v>
      </c>
      <c r="AF2483" s="127">
        <v>0</v>
      </c>
      <c r="AG2483" s="127">
        <v>0</v>
      </c>
      <c r="AH2483" s="127">
        <v>0</v>
      </c>
    </row>
    <row r="2484" spans="1:34" x14ac:dyDescent="0.35">
      <c r="A2484" s="127" t="s">
        <v>3230</v>
      </c>
      <c r="B2484" s="127" t="s">
        <v>964</v>
      </c>
      <c r="C2484" s="128">
        <v>65315500</v>
      </c>
      <c r="D2484" s="128">
        <v>51102600</v>
      </c>
      <c r="E2484" s="128">
        <v>61310900</v>
      </c>
      <c r="F2484" s="128">
        <v>67225600</v>
      </c>
      <c r="G2484" s="128">
        <v>70922400</v>
      </c>
      <c r="H2484" s="128">
        <v>73156300</v>
      </c>
      <c r="I2484" s="128">
        <v>74431800</v>
      </c>
      <c r="J2484" s="128">
        <v>75016300</v>
      </c>
      <c r="K2484" s="128">
        <v>75071200</v>
      </c>
      <c r="L2484" s="128">
        <v>74873700</v>
      </c>
      <c r="M2484" s="128">
        <v>74272800</v>
      </c>
      <c r="N2484" s="128">
        <v>73307300</v>
      </c>
      <c r="O2484" s="128">
        <v>72018900</v>
      </c>
      <c r="P2484" s="128">
        <v>70432900</v>
      </c>
      <c r="Q2484" s="128">
        <v>68416800</v>
      </c>
      <c r="R2484" s="128">
        <v>66202900</v>
      </c>
      <c r="S2484" s="128">
        <v>63809300</v>
      </c>
      <c r="T2484" s="128">
        <v>61286400</v>
      </c>
      <c r="U2484" s="128">
        <v>58619600</v>
      </c>
      <c r="V2484" s="128">
        <v>55876100</v>
      </c>
      <c r="W2484" s="128">
        <v>53045800</v>
      </c>
      <c r="X2484" s="128">
        <v>50178500</v>
      </c>
      <c r="Y2484" s="128">
        <v>47229900</v>
      </c>
      <c r="Z2484" s="128">
        <v>44245900</v>
      </c>
      <c r="AA2484" s="128">
        <v>41138700</v>
      </c>
      <c r="AB2484" s="128">
        <v>38042100</v>
      </c>
      <c r="AC2484" s="128">
        <v>34963700</v>
      </c>
      <c r="AD2484" s="128">
        <v>31910100</v>
      </c>
      <c r="AE2484" s="128">
        <v>28890000</v>
      </c>
      <c r="AF2484" s="128">
        <v>25905000</v>
      </c>
      <c r="AG2484" s="128">
        <v>22959600</v>
      </c>
      <c r="AH2484" s="128">
        <v>20057500</v>
      </c>
    </row>
    <row r="2485" spans="1:34" x14ac:dyDescent="0.35">
      <c r="A2485" s="127" t="s">
        <v>3231</v>
      </c>
      <c r="B2485" s="127" t="s">
        <v>964</v>
      </c>
      <c r="C2485" s="127">
        <v>0</v>
      </c>
      <c r="D2485" s="127">
        <v>0</v>
      </c>
      <c r="E2485" s="127">
        <v>0</v>
      </c>
      <c r="F2485" s="127">
        <v>0</v>
      </c>
      <c r="G2485" s="127">
        <v>0</v>
      </c>
      <c r="H2485" s="127">
        <v>0</v>
      </c>
      <c r="I2485" s="127">
        <v>0</v>
      </c>
      <c r="J2485" s="127">
        <v>0</v>
      </c>
      <c r="K2485" s="127">
        <v>0</v>
      </c>
      <c r="L2485" s="127">
        <v>0</v>
      </c>
      <c r="M2485" s="127">
        <v>0</v>
      </c>
      <c r="N2485" s="127">
        <v>0</v>
      </c>
      <c r="O2485" s="127">
        <v>0</v>
      </c>
      <c r="P2485" s="127">
        <v>0</v>
      </c>
      <c r="Q2485" s="127">
        <v>0</v>
      </c>
      <c r="R2485" s="127">
        <v>0</v>
      </c>
      <c r="S2485" s="127">
        <v>0</v>
      </c>
      <c r="T2485" s="127">
        <v>0</v>
      </c>
      <c r="U2485" s="127">
        <v>0</v>
      </c>
      <c r="V2485" s="127">
        <v>0</v>
      </c>
      <c r="W2485" s="127">
        <v>0</v>
      </c>
      <c r="X2485" s="127">
        <v>0</v>
      </c>
      <c r="Y2485" s="127">
        <v>0</v>
      </c>
      <c r="Z2485" s="127">
        <v>0</v>
      </c>
      <c r="AA2485" s="127">
        <v>0</v>
      </c>
      <c r="AB2485" s="127">
        <v>0</v>
      </c>
      <c r="AC2485" s="127">
        <v>0</v>
      </c>
      <c r="AD2485" s="127">
        <v>0</v>
      </c>
      <c r="AE2485" s="127">
        <v>0</v>
      </c>
      <c r="AF2485" s="127">
        <v>0</v>
      </c>
      <c r="AG2485" s="127">
        <v>0</v>
      </c>
      <c r="AH2485" s="127">
        <v>0</v>
      </c>
    </row>
    <row r="2486" spans="1:34" x14ac:dyDescent="0.35">
      <c r="A2486" s="127" t="s">
        <v>3232</v>
      </c>
      <c r="B2486" s="127" t="s">
        <v>964</v>
      </c>
      <c r="C2486" s="127">
        <v>0</v>
      </c>
      <c r="D2486" s="127">
        <v>0</v>
      </c>
      <c r="E2486" s="127">
        <v>0</v>
      </c>
      <c r="F2486" s="127">
        <v>0</v>
      </c>
      <c r="G2486" s="127">
        <v>0</v>
      </c>
      <c r="H2486" s="127">
        <v>0</v>
      </c>
      <c r="I2486" s="127">
        <v>0</v>
      </c>
      <c r="J2486" s="127">
        <v>0</v>
      </c>
      <c r="K2486" s="127">
        <v>0</v>
      </c>
      <c r="L2486" s="127">
        <v>0</v>
      </c>
      <c r="M2486" s="127">
        <v>0</v>
      </c>
      <c r="N2486" s="127">
        <v>0</v>
      </c>
      <c r="O2486" s="127">
        <v>0</v>
      </c>
      <c r="P2486" s="127">
        <v>0</v>
      </c>
      <c r="Q2486" s="127">
        <v>0</v>
      </c>
      <c r="R2486" s="127">
        <v>0</v>
      </c>
      <c r="S2486" s="127">
        <v>0</v>
      </c>
      <c r="T2486" s="127">
        <v>0</v>
      </c>
      <c r="U2486" s="127">
        <v>0</v>
      </c>
      <c r="V2486" s="127">
        <v>0</v>
      </c>
      <c r="W2486" s="127">
        <v>0</v>
      </c>
      <c r="X2486" s="127">
        <v>0</v>
      </c>
      <c r="Y2486" s="127">
        <v>0</v>
      </c>
      <c r="Z2486" s="127">
        <v>0</v>
      </c>
      <c r="AA2486" s="127">
        <v>0</v>
      </c>
      <c r="AB2486" s="127">
        <v>0</v>
      </c>
      <c r="AC2486" s="127">
        <v>0</v>
      </c>
      <c r="AD2486" s="127">
        <v>0</v>
      </c>
      <c r="AE2486" s="127">
        <v>0</v>
      </c>
      <c r="AF2486" s="127">
        <v>0</v>
      </c>
      <c r="AG2486" s="127">
        <v>0</v>
      </c>
      <c r="AH2486" s="127">
        <v>0</v>
      </c>
    </row>
    <row r="2487" spans="1:34" x14ac:dyDescent="0.35">
      <c r="A2487" s="127" t="s">
        <v>3233</v>
      </c>
      <c r="B2487" s="127" t="s">
        <v>964</v>
      </c>
      <c r="C2487" s="127">
        <v>0</v>
      </c>
      <c r="D2487" s="127">
        <v>0</v>
      </c>
      <c r="E2487" s="127">
        <v>0</v>
      </c>
      <c r="F2487" s="127">
        <v>0</v>
      </c>
      <c r="G2487" s="127">
        <v>0</v>
      </c>
      <c r="H2487" s="127">
        <v>0</v>
      </c>
      <c r="I2487" s="127">
        <v>0</v>
      </c>
      <c r="J2487" s="127">
        <v>0</v>
      </c>
      <c r="K2487" s="127">
        <v>0</v>
      </c>
      <c r="L2487" s="127">
        <v>0</v>
      </c>
      <c r="M2487" s="127">
        <v>0</v>
      </c>
      <c r="N2487" s="127">
        <v>0</v>
      </c>
      <c r="O2487" s="127">
        <v>0</v>
      </c>
      <c r="P2487" s="127">
        <v>0</v>
      </c>
      <c r="Q2487" s="127">
        <v>0</v>
      </c>
      <c r="R2487" s="127">
        <v>0</v>
      </c>
      <c r="S2487" s="127">
        <v>0</v>
      </c>
      <c r="T2487" s="127">
        <v>0</v>
      </c>
      <c r="U2487" s="127">
        <v>0</v>
      </c>
      <c r="V2487" s="127">
        <v>0</v>
      </c>
      <c r="W2487" s="127">
        <v>0</v>
      </c>
      <c r="X2487" s="127">
        <v>0</v>
      </c>
      <c r="Y2487" s="127">
        <v>0</v>
      </c>
      <c r="Z2487" s="127">
        <v>0</v>
      </c>
      <c r="AA2487" s="127">
        <v>0</v>
      </c>
      <c r="AB2487" s="127">
        <v>0</v>
      </c>
      <c r="AC2487" s="127">
        <v>0</v>
      </c>
      <c r="AD2487" s="127">
        <v>0</v>
      </c>
      <c r="AE2487" s="127">
        <v>0</v>
      </c>
      <c r="AF2487" s="127">
        <v>0</v>
      </c>
      <c r="AG2487" s="127">
        <v>0</v>
      </c>
      <c r="AH2487" s="127">
        <v>0</v>
      </c>
    </row>
    <row r="2488" spans="1:34" x14ac:dyDescent="0.35">
      <c r="A2488" s="127" t="s">
        <v>3234</v>
      </c>
      <c r="B2488" s="127" t="s">
        <v>964</v>
      </c>
      <c r="C2488" s="127">
        <v>0</v>
      </c>
      <c r="D2488" s="127">
        <v>0</v>
      </c>
      <c r="E2488" s="127">
        <v>0</v>
      </c>
      <c r="F2488" s="127">
        <v>0</v>
      </c>
      <c r="G2488" s="127">
        <v>0</v>
      </c>
      <c r="H2488" s="127">
        <v>0</v>
      </c>
      <c r="I2488" s="127">
        <v>0</v>
      </c>
      <c r="J2488" s="127">
        <v>0</v>
      </c>
      <c r="K2488" s="127">
        <v>0</v>
      </c>
      <c r="L2488" s="127">
        <v>0</v>
      </c>
      <c r="M2488" s="127">
        <v>0</v>
      </c>
      <c r="N2488" s="127">
        <v>0</v>
      </c>
      <c r="O2488" s="127">
        <v>0</v>
      </c>
      <c r="P2488" s="127">
        <v>0</v>
      </c>
      <c r="Q2488" s="127">
        <v>0</v>
      </c>
      <c r="R2488" s="127">
        <v>0</v>
      </c>
      <c r="S2488" s="127">
        <v>0</v>
      </c>
      <c r="T2488" s="127">
        <v>0</v>
      </c>
      <c r="U2488" s="127">
        <v>0</v>
      </c>
      <c r="V2488" s="127">
        <v>0</v>
      </c>
      <c r="W2488" s="127">
        <v>0</v>
      </c>
      <c r="X2488" s="127">
        <v>0</v>
      </c>
      <c r="Y2488" s="127">
        <v>0</v>
      </c>
      <c r="Z2488" s="127">
        <v>0</v>
      </c>
      <c r="AA2488" s="127">
        <v>0</v>
      </c>
      <c r="AB2488" s="127">
        <v>0</v>
      </c>
      <c r="AC2488" s="127">
        <v>0</v>
      </c>
      <c r="AD2488" s="127">
        <v>0</v>
      </c>
      <c r="AE2488" s="127">
        <v>0</v>
      </c>
      <c r="AF2488" s="127">
        <v>0</v>
      </c>
      <c r="AG2488" s="127">
        <v>0</v>
      </c>
      <c r="AH2488" s="127">
        <v>0</v>
      </c>
    </row>
    <row r="2489" spans="1:34" x14ac:dyDescent="0.35">
      <c r="A2489" s="127" t="s">
        <v>3235</v>
      </c>
      <c r="B2489" s="127" t="s">
        <v>964</v>
      </c>
      <c r="C2489" s="127">
        <v>0</v>
      </c>
      <c r="D2489" s="127">
        <v>0</v>
      </c>
      <c r="E2489" s="127">
        <v>0</v>
      </c>
      <c r="F2489" s="127">
        <v>0</v>
      </c>
      <c r="G2489" s="127">
        <v>0</v>
      </c>
      <c r="H2489" s="127">
        <v>0</v>
      </c>
      <c r="I2489" s="127">
        <v>0</v>
      </c>
      <c r="J2489" s="127">
        <v>0</v>
      </c>
      <c r="K2489" s="127">
        <v>0</v>
      </c>
      <c r="L2489" s="127">
        <v>0</v>
      </c>
      <c r="M2489" s="127">
        <v>0</v>
      </c>
      <c r="N2489" s="127">
        <v>0</v>
      </c>
      <c r="O2489" s="127">
        <v>0</v>
      </c>
      <c r="P2489" s="127">
        <v>0</v>
      </c>
      <c r="Q2489" s="127">
        <v>0</v>
      </c>
      <c r="R2489" s="127">
        <v>0</v>
      </c>
      <c r="S2489" s="127">
        <v>0</v>
      </c>
      <c r="T2489" s="127">
        <v>0</v>
      </c>
      <c r="U2489" s="127">
        <v>0</v>
      </c>
      <c r="V2489" s="127">
        <v>0</v>
      </c>
      <c r="W2489" s="127">
        <v>0</v>
      </c>
      <c r="X2489" s="127">
        <v>0</v>
      </c>
      <c r="Y2489" s="127">
        <v>0</v>
      </c>
      <c r="Z2489" s="127">
        <v>0</v>
      </c>
      <c r="AA2489" s="127">
        <v>0</v>
      </c>
      <c r="AB2489" s="127">
        <v>0</v>
      </c>
      <c r="AC2489" s="127">
        <v>0</v>
      </c>
      <c r="AD2489" s="127">
        <v>0</v>
      </c>
      <c r="AE2489" s="127">
        <v>0</v>
      </c>
      <c r="AF2489" s="127">
        <v>0</v>
      </c>
      <c r="AG2489" s="127">
        <v>0</v>
      </c>
      <c r="AH2489" s="127">
        <v>0</v>
      </c>
    </row>
    <row r="2490" spans="1:34" x14ac:dyDescent="0.35">
      <c r="A2490" s="127" t="s">
        <v>3236</v>
      </c>
      <c r="B2490" s="127" t="s">
        <v>964</v>
      </c>
      <c r="C2490" s="127">
        <v>0</v>
      </c>
      <c r="D2490" s="127">
        <v>0</v>
      </c>
      <c r="E2490" s="127">
        <v>0</v>
      </c>
      <c r="F2490" s="127">
        <v>0</v>
      </c>
      <c r="G2490" s="127">
        <v>0</v>
      </c>
      <c r="H2490" s="127">
        <v>0</v>
      </c>
      <c r="I2490" s="127">
        <v>0</v>
      </c>
      <c r="J2490" s="127">
        <v>0</v>
      </c>
      <c r="K2490" s="127">
        <v>0</v>
      </c>
      <c r="L2490" s="127">
        <v>0</v>
      </c>
      <c r="M2490" s="127">
        <v>0</v>
      </c>
      <c r="N2490" s="127">
        <v>0</v>
      </c>
      <c r="O2490" s="127">
        <v>0</v>
      </c>
      <c r="P2490" s="127">
        <v>0</v>
      </c>
      <c r="Q2490" s="127">
        <v>0</v>
      </c>
      <c r="R2490" s="127">
        <v>0</v>
      </c>
      <c r="S2490" s="127">
        <v>0</v>
      </c>
      <c r="T2490" s="127">
        <v>0</v>
      </c>
      <c r="U2490" s="127">
        <v>0</v>
      </c>
      <c r="V2490" s="127">
        <v>0</v>
      </c>
      <c r="W2490" s="127">
        <v>0</v>
      </c>
      <c r="X2490" s="127">
        <v>0</v>
      </c>
      <c r="Y2490" s="127">
        <v>0</v>
      </c>
      <c r="Z2490" s="127">
        <v>0</v>
      </c>
      <c r="AA2490" s="127">
        <v>0</v>
      </c>
      <c r="AB2490" s="127">
        <v>0</v>
      </c>
      <c r="AC2490" s="127">
        <v>0</v>
      </c>
      <c r="AD2490" s="127">
        <v>0</v>
      </c>
      <c r="AE2490" s="127">
        <v>0</v>
      </c>
      <c r="AF2490" s="127">
        <v>0</v>
      </c>
      <c r="AG2490" s="127">
        <v>0</v>
      </c>
      <c r="AH2490" s="127">
        <v>0</v>
      </c>
    </row>
    <row r="2491" spans="1:34" x14ac:dyDescent="0.35">
      <c r="A2491" s="127" t="s">
        <v>3237</v>
      </c>
      <c r="B2491" s="127" t="s">
        <v>964</v>
      </c>
      <c r="C2491" s="127">
        <v>0</v>
      </c>
      <c r="D2491" s="127">
        <v>0</v>
      </c>
      <c r="E2491" s="127">
        <v>0</v>
      </c>
      <c r="F2491" s="127">
        <v>0</v>
      </c>
      <c r="G2491" s="127">
        <v>0</v>
      </c>
      <c r="H2491" s="127">
        <v>0</v>
      </c>
      <c r="I2491" s="127">
        <v>0</v>
      </c>
      <c r="J2491" s="127">
        <v>0</v>
      </c>
      <c r="K2491" s="127">
        <v>0</v>
      </c>
      <c r="L2491" s="127">
        <v>0</v>
      </c>
      <c r="M2491" s="127">
        <v>0</v>
      </c>
      <c r="N2491" s="127">
        <v>0</v>
      </c>
      <c r="O2491" s="127">
        <v>0</v>
      </c>
      <c r="P2491" s="127">
        <v>0</v>
      </c>
      <c r="Q2491" s="127">
        <v>0</v>
      </c>
      <c r="R2491" s="127">
        <v>0</v>
      </c>
      <c r="S2491" s="127">
        <v>0</v>
      </c>
      <c r="T2491" s="127">
        <v>0</v>
      </c>
      <c r="U2491" s="127">
        <v>0</v>
      </c>
      <c r="V2491" s="127">
        <v>0</v>
      </c>
      <c r="W2491" s="127">
        <v>0</v>
      </c>
      <c r="X2491" s="127">
        <v>0</v>
      </c>
      <c r="Y2491" s="127">
        <v>0</v>
      </c>
      <c r="Z2491" s="127">
        <v>0</v>
      </c>
      <c r="AA2491" s="127">
        <v>0</v>
      </c>
      <c r="AB2491" s="127">
        <v>0</v>
      </c>
      <c r="AC2491" s="127">
        <v>0</v>
      </c>
      <c r="AD2491" s="127">
        <v>0</v>
      </c>
      <c r="AE2491" s="127">
        <v>0</v>
      </c>
      <c r="AF2491" s="127">
        <v>0</v>
      </c>
      <c r="AG2491" s="127">
        <v>0</v>
      </c>
      <c r="AH2491" s="127">
        <v>0</v>
      </c>
    </row>
    <row r="2492" spans="1:34" x14ac:dyDescent="0.35">
      <c r="A2492" s="127" t="s">
        <v>3238</v>
      </c>
      <c r="B2492" s="127" t="s">
        <v>964</v>
      </c>
      <c r="C2492" s="128">
        <v>1552960000</v>
      </c>
      <c r="D2492" s="128">
        <v>1230580000</v>
      </c>
      <c r="E2492" s="128">
        <v>1492790000</v>
      </c>
      <c r="F2492" s="128">
        <v>1652900000</v>
      </c>
      <c r="G2492" s="128">
        <v>1774690000</v>
      </c>
      <c r="H2492" s="128">
        <v>1857850000</v>
      </c>
      <c r="I2492" s="128">
        <v>1914080000</v>
      </c>
      <c r="J2492" s="128">
        <v>1949290000</v>
      </c>
      <c r="K2492" s="128">
        <v>1967620000</v>
      </c>
      <c r="L2492" s="128">
        <v>1992740000</v>
      </c>
      <c r="M2492" s="128">
        <v>2001720000</v>
      </c>
      <c r="N2492" s="128">
        <v>1995500000</v>
      </c>
      <c r="O2492" s="128">
        <v>1976460000</v>
      </c>
      <c r="P2492" s="128">
        <v>1945740000</v>
      </c>
      <c r="Q2492" s="128">
        <v>1898160000</v>
      </c>
      <c r="R2492" s="128">
        <v>1841980000</v>
      </c>
      <c r="S2492" s="128">
        <v>1779650000</v>
      </c>
      <c r="T2492" s="128">
        <v>1710590000</v>
      </c>
      <c r="U2492" s="128">
        <v>1637210000</v>
      </c>
      <c r="V2492" s="128">
        <v>1564470000</v>
      </c>
      <c r="W2492" s="128">
        <v>1486610000</v>
      </c>
      <c r="X2492" s="128">
        <v>1405950000</v>
      </c>
      <c r="Y2492" s="128">
        <v>1323220000</v>
      </c>
      <c r="Z2492" s="128">
        <v>1239060000</v>
      </c>
      <c r="AA2492" s="128">
        <v>1147200000</v>
      </c>
      <c r="AB2492" s="128">
        <v>1056590000</v>
      </c>
      <c r="AC2492" s="128">
        <v>967543000</v>
      </c>
      <c r="AD2492" s="128">
        <v>880225000</v>
      </c>
      <c r="AE2492" s="128">
        <v>794757000</v>
      </c>
      <c r="AF2492" s="128">
        <v>711230000</v>
      </c>
      <c r="AG2492" s="128">
        <v>629712000</v>
      </c>
      <c r="AH2492" s="128">
        <v>550249000</v>
      </c>
    </row>
    <row r="2493" spans="1:34" x14ac:dyDescent="0.35">
      <c r="A2493" s="127" t="s">
        <v>3239</v>
      </c>
      <c r="B2493" s="127" t="s">
        <v>964</v>
      </c>
      <c r="C2493" s="127">
        <v>0</v>
      </c>
      <c r="D2493" s="127">
        <v>0</v>
      </c>
      <c r="E2493" s="127">
        <v>0</v>
      </c>
      <c r="F2493" s="127">
        <v>0</v>
      </c>
      <c r="G2493" s="127">
        <v>0</v>
      </c>
      <c r="H2493" s="127">
        <v>0</v>
      </c>
      <c r="I2493" s="127">
        <v>0</v>
      </c>
      <c r="J2493" s="127">
        <v>0</v>
      </c>
      <c r="K2493" s="127">
        <v>0</v>
      </c>
      <c r="L2493" s="127">
        <v>0</v>
      </c>
      <c r="M2493" s="127">
        <v>0</v>
      </c>
      <c r="N2493" s="127">
        <v>0</v>
      </c>
      <c r="O2493" s="127">
        <v>0</v>
      </c>
      <c r="P2493" s="127">
        <v>0</v>
      </c>
      <c r="Q2493" s="127">
        <v>0</v>
      </c>
      <c r="R2493" s="127">
        <v>0</v>
      </c>
      <c r="S2493" s="127">
        <v>0</v>
      </c>
      <c r="T2493" s="127">
        <v>0</v>
      </c>
      <c r="U2493" s="127">
        <v>0</v>
      </c>
      <c r="V2493" s="127">
        <v>0</v>
      </c>
      <c r="W2493" s="127">
        <v>0</v>
      </c>
      <c r="X2493" s="127">
        <v>0</v>
      </c>
      <c r="Y2493" s="127">
        <v>0</v>
      </c>
      <c r="Z2493" s="127">
        <v>0</v>
      </c>
      <c r="AA2493" s="127">
        <v>0</v>
      </c>
      <c r="AB2493" s="127">
        <v>0</v>
      </c>
      <c r="AC2493" s="127">
        <v>0</v>
      </c>
      <c r="AD2493" s="127">
        <v>0</v>
      </c>
      <c r="AE2493" s="127">
        <v>0</v>
      </c>
      <c r="AF2493" s="127">
        <v>0</v>
      </c>
      <c r="AG2493" s="127">
        <v>0</v>
      </c>
      <c r="AH2493" s="127">
        <v>0</v>
      </c>
    </row>
    <row r="2494" spans="1:34" x14ac:dyDescent="0.35">
      <c r="A2494" s="127" t="s">
        <v>3240</v>
      </c>
      <c r="B2494" s="127" t="s">
        <v>964</v>
      </c>
      <c r="C2494" s="128">
        <v>81735000</v>
      </c>
      <c r="D2494" s="128">
        <v>64767600</v>
      </c>
      <c r="E2494" s="128">
        <v>78567700</v>
      </c>
      <c r="F2494" s="128">
        <v>86994500</v>
      </c>
      <c r="G2494" s="128">
        <v>93404500</v>
      </c>
      <c r="H2494" s="128">
        <v>97781400</v>
      </c>
      <c r="I2494" s="128">
        <v>100741000</v>
      </c>
      <c r="J2494" s="128">
        <v>102594000</v>
      </c>
      <c r="K2494" s="128">
        <v>103559000</v>
      </c>
      <c r="L2494" s="128">
        <v>104881000</v>
      </c>
      <c r="M2494" s="128">
        <v>105354000</v>
      </c>
      <c r="N2494" s="128">
        <v>105026000</v>
      </c>
      <c r="O2494" s="128">
        <v>104024000</v>
      </c>
      <c r="P2494" s="128">
        <v>102407000</v>
      </c>
      <c r="Q2494" s="128">
        <v>99903400</v>
      </c>
      <c r="R2494" s="128">
        <v>96946200</v>
      </c>
      <c r="S2494" s="128">
        <v>93665900</v>
      </c>
      <c r="T2494" s="128">
        <v>90031000</v>
      </c>
      <c r="U2494" s="128">
        <v>86168900</v>
      </c>
      <c r="V2494" s="128">
        <v>82340700</v>
      </c>
      <c r="W2494" s="128">
        <v>78242400</v>
      </c>
      <c r="X2494" s="128">
        <v>73997200</v>
      </c>
      <c r="Y2494" s="128">
        <v>69643100</v>
      </c>
      <c r="Z2494" s="128">
        <v>65213900</v>
      </c>
      <c r="AA2494" s="128">
        <v>60379100</v>
      </c>
      <c r="AB2494" s="128">
        <v>55609800</v>
      </c>
      <c r="AC2494" s="128">
        <v>50923300</v>
      </c>
      <c r="AD2494" s="128">
        <v>46327700</v>
      </c>
      <c r="AE2494" s="128">
        <v>41829300</v>
      </c>
      <c r="AF2494" s="128">
        <v>37433200</v>
      </c>
      <c r="AG2494" s="128">
        <v>33142700</v>
      </c>
      <c r="AH2494" s="128">
        <v>28960500</v>
      </c>
    </row>
    <row r="2495" spans="1:34" x14ac:dyDescent="0.35">
      <c r="A2495" s="127" t="s">
        <v>3241</v>
      </c>
      <c r="B2495" s="127" t="s">
        <v>964</v>
      </c>
      <c r="C2495" s="127">
        <v>0</v>
      </c>
      <c r="D2495" s="127">
        <v>0</v>
      </c>
      <c r="E2495" s="127">
        <v>0</v>
      </c>
      <c r="F2495" s="127">
        <v>0</v>
      </c>
      <c r="G2495" s="127">
        <v>0</v>
      </c>
      <c r="H2495" s="127">
        <v>0</v>
      </c>
      <c r="I2495" s="127">
        <v>0</v>
      </c>
      <c r="J2495" s="127">
        <v>0</v>
      </c>
      <c r="K2495" s="127">
        <v>0</v>
      </c>
      <c r="L2495" s="127">
        <v>0</v>
      </c>
      <c r="M2495" s="127">
        <v>0</v>
      </c>
      <c r="N2495" s="127">
        <v>0</v>
      </c>
      <c r="O2495" s="127">
        <v>0</v>
      </c>
      <c r="P2495" s="127">
        <v>0</v>
      </c>
      <c r="Q2495" s="127">
        <v>0</v>
      </c>
      <c r="R2495" s="127">
        <v>0</v>
      </c>
      <c r="S2495" s="127">
        <v>0</v>
      </c>
      <c r="T2495" s="127">
        <v>0</v>
      </c>
      <c r="U2495" s="127">
        <v>0</v>
      </c>
      <c r="V2495" s="127">
        <v>0</v>
      </c>
      <c r="W2495" s="127">
        <v>0</v>
      </c>
      <c r="X2495" s="127">
        <v>0</v>
      </c>
      <c r="Y2495" s="127">
        <v>0</v>
      </c>
      <c r="Z2495" s="127">
        <v>0</v>
      </c>
      <c r="AA2495" s="127">
        <v>0</v>
      </c>
      <c r="AB2495" s="127">
        <v>0</v>
      </c>
      <c r="AC2495" s="127">
        <v>0</v>
      </c>
      <c r="AD2495" s="127">
        <v>0</v>
      </c>
      <c r="AE2495" s="127">
        <v>0</v>
      </c>
      <c r="AF2495" s="127">
        <v>0</v>
      </c>
      <c r="AG2495" s="127">
        <v>0</v>
      </c>
      <c r="AH2495" s="127">
        <v>0</v>
      </c>
    </row>
    <row r="2496" spans="1:34" x14ac:dyDescent="0.35">
      <c r="A2496" s="127" t="s">
        <v>3242</v>
      </c>
      <c r="B2496" s="127" t="s">
        <v>964</v>
      </c>
      <c r="C2496" s="127">
        <v>0</v>
      </c>
      <c r="D2496" s="127">
        <v>0</v>
      </c>
      <c r="E2496" s="127">
        <v>0</v>
      </c>
      <c r="F2496" s="127">
        <v>0</v>
      </c>
      <c r="G2496" s="127">
        <v>0</v>
      </c>
      <c r="H2496" s="127">
        <v>0</v>
      </c>
      <c r="I2496" s="127">
        <v>0</v>
      </c>
      <c r="J2496" s="127">
        <v>0</v>
      </c>
      <c r="K2496" s="127">
        <v>0</v>
      </c>
      <c r="L2496" s="127">
        <v>0</v>
      </c>
      <c r="M2496" s="127">
        <v>0</v>
      </c>
      <c r="N2496" s="127">
        <v>0</v>
      </c>
      <c r="O2496" s="127">
        <v>0</v>
      </c>
      <c r="P2496" s="127">
        <v>0</v>
      </c>
      <c r="Q2496" s="127">
        <v>0</v>
      </c>
      <c r="R2496" s="127">
        <v>0</v>
      </c>
      <c r="S2496" s="127">
        <v>0</v>
      </c>
      <c r="T2496" s="127">
        <v>0</v>
      </c>
      <c r="U2496" s="127">
        <v>0</v>
      </c>
      <c r="V2496" s="127">
        <v>0</v>
      </c>
      <c r="W2496" s="127">
        <v>0</v>
      </c>
      <c r="X2496" s="127">
        <v>0</v>
      </c>
      <c r="Y2496" s="127">
        <v>0</v>
      </c>
      <c r="Z2496" s="127">
        <v>0</v>
      </c>
      <c r="AA2496" s="127">
        <v>0</v>
      </c>
      <c r="AB2496" s="127">
        <v>0</v>
      </c>
      <c r="AC2496" s="127">
        <v>0</v>
      </c>
      <c r="AD2496" s="127">
        <v>0</v>
      </c>
      <c r="AE2496" s="127">
        <v>0</v>
      </c>
      <c r="AF2496" s="127">
        <v>0</v>
      </c>
      <c r="AG2496" s="127">
        <v>0</v>
      </c>
      <c r="AH2496" s="127">
        <v>0</v>
      </c>
    </row>
    <row r="2497" spans="1:34" x14ac:dyDescent="0.35">
      <c r="A2497" s="127" t="s">
        <v>3243</v>
      </c>
      <c r="B2497" s="127" t="s">
        <v>964</v>
      </c>
      <c r="C2497" s="127">
        <v>0</v>
      </c>
      <c r="D2497" s="127">
        <v>0</v>
      </c>
      <c r="E2497" s="127">
        <v>0</v>
      </c>
      <c r="F2497" s="127">
        <v>0</v>
      </c>
      <c r="G2497" s="127">
        <v>0</v>
      </c>
      <c r="H2497" s="127">
        <v>0</v>
      </c>
      <c r="I2497" s="127">
        <v>0</v>
      </c>
      <c r="J2497" s="127">
        <v>0</v>
      </c>
      <c r="K2497" s="127">
        <v>0</v>
      </c>
      <c r="L2497" s="127">
        <v>0</v>
      </c>
      <c r="M2497" s="127">
        <v>0</v>
      </c>
      <c r="N2497" s="127">
        <v>0</v>
      </c>
      <c r="O2497" s="127">
        <v>0</v>
      </c>
      <c r="P2497" s="127">
        <v>0</v>
      </c>
      <c r="Q2497" s="127">
        <v>0</v>
      </c>
      <c r="R2497" s="127">
        <v>0</v>
      </c>
      <c r="S2497" s="127">
        <v>0</v>
      </c>
      <c r="T2497" s="127">
        <v>0</v>
      </c>
      <c r="U2497" s="127">
        <v>0</v>
      </c>
      <c r="V2497" s="127">
        <v>0</v>
      </c>
      <c r="W2497" s="127">
        <v>0</v>
      </c>
      <c r="X2497" s="127">
        <v>0</v>
      </c>
      <c r="Y2497" s="127">
        <v>0</v>
      </c>
      <c r="Z2497" s="127">
        <v>0</v>
      </c>
      <c r="AA2497" s="127">
        <v>0</v>
      </c>
      <c r="AB2497" s="127">
        <v>0</v>
      </c>
      <c r="AC2497" s="127">
        <v>0</v>
      </c>
      <c r="AD2497" s="127">
        <v>0</v>
      </c>
      <c r="AE2497" s="127">
        <v>0</v>
      </c>
      <c r="AF2497" s="127">
        <v>0</v>
      </c>
      <c r="AG2497" s="127">
        <v>0</v>
      </c>
      <c r="AH2497" s="127">
        <v>0</v>
      </c>
    </row>
    <row r="2498" spans="1:34" x14ac:dyDescent="0.35">
      <c r="A2498" s="127" t="s">
        <v>3244</v>
      </c>
      <c r="B2498" s="127" t="s">
        <v>964</v>
      </c>
      <c r="C2498" s="127">
        <v>0</v>
      </c>
      <c r="D2498" s="127">
        <v>0</v>
      </c>
      <c r="E2498" s="127">
        <v>0</v>
      </c>
      <c r="F2498" s="127">
        <v>0</v>
      </c>
      <c r="G2498" s="127">
        <v>0</v>
      </c>
      <c r="H2498" s="127">
        <v>0</v>
      </c>
      <c r="I2498" s="127">
        <v>0</v>
      </c>
      <c r="J2498" s="127">
        <v>0</v>
      </c>
      <c r="K2498" s="127">
        <v>0</v>
      </c>
      <c r="L2498" s="127">
        <v>0</v>
      </c>
      <c r="M2498" s="127">
        <v>0</v>
      </c>
      <c r="N2498" s="127">
        <v>0</v>
      </c>
      <c r="O2498" s="127">
        <v>0</v>
      </c>
      <c r="P2498" s="127">
        <v>0</v>
      </c>
      <c r="Q2498" s="127">
        <v>0</v>
      </c>
      <c r="R2498" s="127">
        <v>0</v>
      </c>
      <c r="S2498" s="127">
        <v>0</v>
      </c>
      <c r="T2498" s="127">
        <v>0</v>
      </c>
      <c r="U2498" s="127">
        <v>0</v>
      </c>
      <c r="V2498" s="127">
        <v>0</v>
      </c>
      <c r="W2498" s="127">
        <v>0</v>
      </c>
      <c r="X2498" s="127">
        <v>0</v>
      </c>
      <c r="Y2498" s="127">
        <v>0</v>
      </c>
      <c r="Z2498" s="127">
        <v>0</v>
      </c>
      <c r="AA2498" s="127">
        <v>0</v>
      </c>
      <c r="AB2498" s="127">
        <v>0</v>
      </c>
      <c r="AC2498" s="127">
        <v>0</v>
      </c>
      <c r="AD2498" s="127">
        <v>0</v>
      </c>
      <c r="AE2498" s="127">
        <v>0</v>
      </c>
      <c r="AF2498" s="127">
        <v>0</v>
      </c>
      <c r="AG2498" s="127">
        <v>0</v>
      </c>
      <c r="AH2498" s="127">
        <v>0</v>
      </c>
    </row>
    <row r="2499" spans="1:34" x14ac:dyDescent="0.35">
      <c r="A2499" s="127" t="s">
        <v>3245</v>
      </c>
      <c r="B2499" s="127" t="s">
        <v>964</v>
      </c>
      <c r="C2499" s="127">
        <v>0</v>
      </c>
      <c r="D2499" s="127">
        <v>0</v>
      </c>
      <c r="E2499" s="127">
        <v>0</v>
      </c>
      <c r="F2499" s="127">
        <v>0</v>
      </c>
      <c r="G2499" s="127">
        <v>0</v>
      </c>
      <c r="H2499" s="127">
        <v>0</v>
      </c>
      <c r="I2499" s="127">
        <v>0</v>
      </c>
      <c r="J2499" s="127">
        <v>0</v>
      </c>
      <c r="K2499" s="127">
        <v>0</v>
      </c>
      <c r="L2499" s="127">
        <v>0</v>
      </c>
      <c r="M2499" s="127">
        <v>0</v>
      </c>
      <c r="N2499" s="127">
        <v>0</v>
      </c>
      <c r="O2499" s="127">
        <v>0</v>
      </c>
      <c r="P2499" s="127">
        <v>0</v>
      </c>
      <c r="Q2499" s="127">
        <v>0</v>
      </c>
      <c r="R2499" s="127">
        <v>0</v>
      </c>
      <c r="S2499" s="127">
        <v>0</v>
      </c>
      <c r="T2499" s="127">
        <v>0</v>
      </c>
      <c r="U2499" s="127">
        <v>0</v>
      </c>
      <c r="V2499" s="127">
        <v>0</v>
      </c>
      <c r="W2499" s="127">
        <v>0</v>
      </c>
      <c r="X2499" s="127">
        <v>0</v>
      </c>
      <c r="Y2499" s="127">
        <v>0</v>
      </c>
      <c r="Z2499" s="127">
        <v>0</v>
      </c>
      <c r="AA2499" s="127">
        <v>0</v>
      </c>
      <c r="AB2499" s="127">
        <v>0</v>
      </c>
      <c r="AC2499" s="127">
        <v>0</v>
      </c>
      <c r="AD2499" s="127">
        <v>0</v>
      </c>
      <c r="AE2499" s="127">
        <v>0</v>
      </c>
      <c r="AF2499" s="127">
        <v>0</v>
      </c>
      <c r="AG2499" s="127">
        <v>0</v>
      </c>
      <c r="AH2499" s="127">
        <v>0</v>
      </c>
    </row>
    <row r="2500" spans="1:34" x14ac:dyDescent="0.35">
      <c r="A2500" s="127" t="s">
        <v>3246</v>
      </c>
      <c r="B2500" s="127" t="s">
        <v>964</v>
      </c>
      <c r="C2500" s="127">
        <v>0</v>
      </c>
      <c r="D2500" s="127">
        <v>0</v>
      </c>
      <c r="E2500" s="127">
        <v>0</v>
      </c>
      <c r="F2500" s="127">
        <v>0</v>
      </c>
      <c r="G2500" s="127">
        <v>0</v>
      </c>
      <c r="H2500" s="127">
        <v>0</v>
      </c>
      <c r="I2500" s="127">
        <v>0</v>
      </c>
      <c r="J2500" s="127">
        <v>0</v>
      </c>
      <c r="K2500" s="127">
        <v>0</v>
      </c>
      <c r="L2500" s="127">
        <v>0</v>
      </c>
      <c r="M2500" s="127">
        <v>0</v>
      </c>
      <c r="N2500" s="127">
        <v>0</v>
      </c>
      <c r="O2500" s="127">
        <v>0</v>
      </c>
      <c r="P2500" s="127">
        <v>0</v>
      </c>
      <c r="Q2500" s="127">
        <v>0</v>
      </c>
      <c r="R2500" s="127">
        <v>0</v>
      </c>
      <c r="S2500" s="127">
        <v>0</v>
      </c>
      <c r="T2500" s="127">
        <v>0</v>
      </c>
      <c r="U2500" s="127">
        <v>0</v>
      </c>
      <c r="V2500" s="127">
        <v>0</v>
      </c>
      <c r="W2500" s="127">
        <v>0</v>
      </c>
      <c r="X2500" s="127">
        <v>0</v>
      </c>
      <c r="Y2500" s="127">
        <v>0</v>
      </c>
      <c r="Z2500" s="127">
        <v>0</v>
      </c>
      <c r="AA2500" s="127">
        <v>0</v>
      </c>
      <c r="AB2500" s="127">
        <v>0</v>
      </c>
      <c r="AC2500" s="127">
        <v>0</v>
      </c>
      <c r="AD2500" s="127">
        <v>0</v>
      </c>
      <c r="AE2500" s="127">
        <v>0</v>
      </c>
      <c r="AF2500" s="127">
        <v>0</v>
      </c>
      <c r="AG2500" s="127">
        <v>0</v>
      </c>
      <c r="AH2500" s="127">
        <v>0</v>
      </c>
    </row>
    <row r="2501" spans="1:34" x14ac:dyDescent="0.35">
      <c r="A2501" s="127" t="s">
        <v>3247</v>
      </c>
      <c r="B2501" s="127" t="s">
        <v>964</v>
      </c>
      <c r="C2501" s="127">
        <v>0</v>
      </c>
      <c r="D2501" s="127">
        <v>0</v>
      </c>
      <c r="E2501" s="127">
        <v>0</v>
      </c>
      <c r="F2501" s="127">
        <v>0</v>
      </c>
      <c r="G2501" s="127">
        <v>0</v>
      </c>
      <c r="H2501" s="127">
        <v>0</v>
      </c>
      <c r="I2501" s="127">
        <v>0</v>
      </c>
      <c r="J2501" s="127">
        <v>0</v>
      </c>
      <c r="K2501" s="127">
        <v>0</v>
      </c>
      <c r="L2501" s="127">
        <v>0</v>
      </c>
      <c r="M2501" s="127">
        <v>0</v>
      </c>
      <c r="N2501" s="127">
        <v>0</v>
      </c>
      <c r="O2501" s="127">
        <v>0</v>
      </c>
      <c r="P2501" s="127">
        <v>0</v>
      </c>
      <c r="Q2501" s="127">
        <v>0</v>
      </c>
      <c r="R2501" s="127">
        <v>0</v>
      </c>
      <c r="S2501" s="127">
        <v>0</v>
      </c>
      <c r="T2501" s="127">
        <v>0</v>
      </c>
      <c r="U2501" s="127">
        <v>0</v>
      </c>
      <c r="V2501" s="127">
        <v>0</v>
      </c>
      <c r="W2501" s="127">
        <v>0</v>
      </c>
      <c r="X2501" s="127">
        <v>0</v>
      </c>
      <c r="Y2501" s="127">
        <v>0</v>
      </c>
      <c r="Z2501" s="127">
        <v>0</v>
      </c>
      <c r="AA2501" s="127">
        <v>0</v>
      </c>
      <c r="AB2501" s="127">
        <v>0</v>
      </c>
      <c r="AC2501" s="127">
        <v>0</v>
      </c>
      <c r="AD2501" s="127">
        <v>0</v>
      </c>
      <c r="AE2501" s="127">
        <v>0</v>
      </c>
      <c r="AF2501" s="127">
        <v>0</v>
      </c>
      <c r="AG2501" s="127">
        <v>0</v>
      </c>
      <c r="AH2501" s="127">
        <v>0</v>
      </c>
    </row>
    <row r="2502" spans="1:34" x14ac:dyDescent="0.35">
      <c r="A2502" s="127" t="s">
        <v>3248</v>
      </c>
      <c r="B2502" s="127" t="s">
        <v>964</v>
      </c>
      <c r="C2502" s="128">
        <v>887055000</v>
      </c>
      <c r="D2502" s="128">
        <v>694029000</v>
      </c>
      <c r="E2502" s="128">
        <v>832669000</v>
      </c>
      <c r="F2502" s="128">
        <v>912997000</v>
      </c>
      <c r="G2502" s="128">
        <v>963204000</v>
      </c>
      <c r="H2502" s="128">
        <v>993542000</v>
      </c>
      <c r="I2502" s="128">
        <v>1010860000</v>
      </c>
      <c r="J2502" s="128">
        <v>1018800000</v>
      </c>
      <c r="K2502" s="128">
        <v>1019550000</v>
      </c>
      <c r="L2502" s="128">
        <v>1016870000</v>
      </c>
      <c r="M2502" s="128">
        <v>1008710000</v>
      </c>
      <c r="N2502" s="128">
        <v>995593000</v>
      </c>
      <c r="O2502" s="128">
        <v>978096000</v>
      </c>
      <c r="P2502" s="128">
        <v>956556000</v>
      </c>
      <c r="Q2502" s="128">
        <v>929175000</v>
      </c>
      <c r="R2502" s="128">
        <v>899108000</v>
      </c>
      <c r="S2502" s="128">
        <v>866600000</v>
      </c>
      <c r="T2502" s="128">
        <v>832336000</v>
      </c>
      <c r="U2502" s="128">
        <v>796119000</v>
      </c>
      <c r="V2502" s="128">
        <v>758858000</v>
      </c>
      <c r="W2502" s="128">
        <v>720420000</v>
      </c>
      <c r="X2502" s="128">
        <v>681479000</v>
      </c>
      <c r="Y2502" s="128">
        <v>641434000</v>
      </c>
      <c r="Z2502" s="128">
        <v>600908000</v>
      </c>
      <c r="AA2502" s="128">
        <v>558708000</v>
      </c>
      <c r="AB2502" s="128">
        <v>516653000</v>
      </c>
      <c r="AC2502" s="128">
        <v>474845000</v>
      </c>
      <c r="AD2502" s="128">
        <v>433374000</v>
      </c>
      <c r="AE2502" s="128">
        <v>392358000</v>
      </c>
      <c r="AF2502" s="128">
        <v>351819000</v>
      </c>
      <c r="AG2502" s="128">
        <v>311816000</v>
      </c>
      <c r="AH2502" s="128">
        <v>272402000</v>
      </c>
    </row>
    <row r="2503" spans="1:34" x14ac:dyDescent="0.35">
      <c r="A2503" s="127" t="s">
        <v>3249</v>
      </c>
      <c r="B2503" s="127" t="s">
        <v>964</v>
      </c>
      <c r="C2503" s="127">
        <v>0</v>
      </c>
      <c r="D2503" s="127">
        <v>0</v>
      </c>
      <c r="E2503" s="127">
        <v>0</v>
      </c>
      <c r="F2503" s="127">
        <v>0</v>
      </c>
      <c r="G2503" s="127">
        <v>0</v>
      </c>
      <c r="H2503" s="127">
        <v>0</v>
      </c>
      <c r="I2503" s="127">
        <v>0</v>
      </c>
      <c r="J2503" s="127">
        <v>0</v>
      </c>
      <c r="K2503" s="127">
        <v>0</v>
      </c>
      <c r="L2503" s="127">
        <v>0</v>
      </c>
      <c r="M2503" s="127">
        <v>0</v>
      </c>
      <c r="N2503" s="127">
        <v>0</v>
      </c>
      <c r="O2503" s="127">
        <v>0</v>
      </c>
      <c r="P2503" s="127">
        <v>0</v>
      </c>
      <c r="Q2503" s="127">
        <v>0</v>
      </c>
      <c r="R2503" s="127">
        <v>0</v>
      </c>
      <c r="S2503" s="127">
        <v>0</v>
      </c>
      <c r="T2503" s="127">
        <v>0</v>
      </c>
      <c r="U2503" s="127">
        <v>0</v>
      </c>
      <c r="V2503" s="127">
        <v>0</v>
      </c>
      <c r="W2503" s="127">
        <v>0</v>
      </c>
      <c r="X2503" s="127">
        <v>0</v>
      </c>
      <c r="Y2503" s="127">
        <v>0</v>
      </c>
      <c r="Z2503" s="127">
        <v>0</v>
      </c>
      <c r="AA2503" s="127">
        <v>0</v>
      </c>
      <c r="AB2503" s="127">
        <v>0</v>
      </c>
      <c r="AC2503" s="127">
        <v>0</v>
      </c>
      <c r="AD2503" s="127">
        <v>0</v>
      </c>
      <c r="AE2503" s="127">
        <v>0</v>
      </c>
      <c r="AF2503" s="127">
        <v>0</v>
      </c>
      <c r="AG2503" s="127">
        <v>0</v>
      </c>
      <c r="AH2503" s="127">
        <v>0</v>
      </c>
    </row>
    <row r="2504" spans="1:34" x14ac:dyDescent="0.35">
      <c r="A2504" s="127" t="s">
        <v>3250</v>
      </c>
      <c r="B2504" s="127" t="s">
        <v>964</v>
      </c>
      <c r="C2504" s="128">
        <v>46687100</v>
      </c>
      <c r="D2504" s="128">
        <v>36527800</v>
      </c>
      <c r="E2504" s="128">
        <v>43824700</v>
      </c>
      <c r="F2504" s="128">
        <v>48052500</v>
      </c>
      <c r="G2504" s="128">
        <v>50695000</v>
      </c>
      <c r="H2504" s="128">
        <v>52291700</v>
      </c>
      <c r="I2504" s="128">
        <v>53203400</v>
      </c>
      <c r="J2504" s="128">
        <v>53621200</v>
      </c>
      <c r="K2504" s="128">
        <v>53660500</v>
      </c>
      <c r="L2504" s="128">
        <v>53519300</v>
      </c>
      <c r="M2504" s="128">
        <v>53089800</v>
      </c>
      <c r="N2504" s="128">
        <v>52399600</v>
      </c>
      <c r="O2504" s="128">
        <v>51478700</v>
      </c>
      <c r="P2504" s="128">
        <v>50345000</v>
      </c>
      <c r="Q2504" s="128">
        <v>48904000</v>
      </c>
      <c r="R2504" s="128">
        <v>47321500</v>
      </c>
      <c r="S2504" s="128">
        <v>45610500</v>
      </c>
      <c r="T2504" s="128">
        <v>43807200</v>
      </c>
      <c r="U2504" s="128">
        <v>41901000</v>
      </c>
      <c r="V2504" s="128">
        <v>39939900</v>
      </c>
      <c r="W2504" s="128">
        <v>37916900</v>
      </c>
      <c r="X2504" s="128">
        <v>35867300</v>
      </c>
      <c r="Y2504" s="128">
        <v>33759700</v>
      </c>
      <c r="Z2504" s="128">
        <v>31626800</v>
      </c>
      <c r="AA2504" s="128">
        <v>29405700</v>
      </c>
      <c r="AB2504" s="128">
        <v>27192300</v>
      </c>
      <c r="AC2504" s="128">
        <v>24991800</v>
      </c>
      <c r="AD2504" s="128">
        <v>22809200</v>
      </c>
      <c r="AE2504" s="128">
        <v>20650400</v>
      </c>
      <c r="AF2504" s="128">
        <v>18516800</v>
      </c>
      <c r="AG2504" s="128">
        <v>16411400</v>
      </c>
      <c r="AH2504" s="128">
        <v>14337000</v>
      </c>
    </row>
    <row r="2505" spans="1:34" x14ac:dyDescent="0.35">
      <c r="A2505" s="127" t="s">
        <v>3251</v>
      </c>
      <c r="B2505" s="127" t="s">
        <v>964</v>
      </c>
      <c r="C2505" s="127">
        <v>0</v>
      </c>
      <c r="D2505" s="127">
        <v>0</v>
      </c>
      <c r="E2505" s="127">
        <v>0</v>
      </c>
      <c r="F2505" s="127">
        <v>0</v>
      </c>
      <c r="G2505" s="127">
        <v>0</v>
      </c>
      <c r="H2505" s="127">
        <v>0</v>
      </c>
      <c r="I2505" s="127">
        <v>0</v>
      </c>
      <c r="J2505" s="127">
        <v>0</v>
      </c>
      <c r="K2505" s="127">
        <v>0</v>
      </c>
      <c r="L2505" s="127">
        <v>0</v>
      </c>
      <c r="M2505" s="127">
        <v>0</v>
      </c>
      <c r="N2505" s="127">
        <v>0</v>
      </c>
      <c r="O2505" s="127">
        <v>0</v>
      </c>
      <c r="P2505" s="127">
        <v>0</v>
      </c>
      <c r="Q2505" s="127">
        <v>0</v>
      </c>
      <c r="R2505" s="127">
        <v>0</v>
      </c>
      <c r="S2505" s="127">
        <v>0</v>
      </c>
      <c r="T2505" s="127">
        <v>0</v>
      </c>
      <c r="U2505" s="127">
        <v>0</v>
      </c>
      <c r="V2505" s="127">
        <v>0</v>
      </c>
      <c r="W2505" s="127">
        <v>0</v>
      </c>
      <c r="X2505" s="127">
        <v>0</v>
      </c>
      <c r="Y2505" s="127">
        <v>0</v>
      </c>
      <c r="Z2505" s="127">
        <v>0</v>
      </c>
      <c r="AA2505" s="127">
        <v>0</v>
      </c>
      <c r="AB2505" s="127">
        <v>0</v>
      </c>
      <c r="AC2505" s="127">
        <v>0</v>
      </c>
      <c r="AD2505" s="127">
        <v>0</v>
      </c>
      <c r="AE2505" s="127">
        <v>0</v>
      </c>
      <c r="AF2505" s="127">
        <v>0</v>
      </c>
      <c r="AG2505" s="127">
        <v>0</v>
      </c>
      <c r="AH2505" s="127">
        <v>0</v>
      </c>
    </row>
    <row r="2506" spans="1:34" x14ac:dyDescent="0.35">
      <c r="A2506" s="127" t="s">
        <v>3252</v>
      </c>
      <c r="B2506" s="127" t="s">
        <v>964</v>
      </c>
      <c r="C2506" s="127">
        <v>0</v>
      </c>
      <c r="D2506" s="127">
        <v>0</v>
      </c>
      <c r="E2506" s="127">
        <v>0</v>
      </c>
      <c r="F2506" s="127">
        <v>0</v>
      </c>
      <c r="G2506" s="127">
        <v>0</v>
      </c>
      <c r="H2506" s="127">
        <v>0</v>
      </c>
      <c r="I2506" s="127">
        <v>0</v>
      </c>
      <c r="J2506" s="127">
        <v>0</v>
      </c>
      <c r="K2506" s="127">
        <v>0</v>
      </c>
      <c r="L2506" s="127">
        <v>0</v>
      </c>
      <c r="M2506" s="127">
        <v>0</v>
      </c>
      <c r="N2506" s="127">
        <v>0</v>
      </c>
      <c r="O2506" s="127">
        <v>0</v>
      </c>
      <c r="P2506" s="127">
        <v>0</v>
      </c>
      <c r="Q2506" s="127">
        <v>0</v>
      </c>
      <c r="R2506" s="127">
        <v>0</v>
      </c>
      <c r="S2506" s="127">
        <v>0</v>
      </c>
      <c r="T2506" s="127">
        <v>0</v>
      </c>
      <c r="U2506" s="127">
        <v>0</v>
      </c>
      <c r="V2506" s="127">
        <v>0</v>
      </c>
      <c r="W2506" s="127">
        <v>0</v>
      </c>
      <c r="X2506" s="127">
        <v>0</v>
      </c>
      <c r="Y2506" s="127">
        <v>0</v>
      </c>
      <c r="Z2506" s="127">
        <v>0</v>
      </c>
      <c r="AA2506" s="127">
        <v>0</v>
      </c>
      <c r="AB2506" s="127">
        <v>0</v>
      </c>
      <c r="AC2506" s="127">
        <v>0</v>
      </c>
      <c r="AD2506" s="127">
        <v>0</v>
      </c>
      <c r="AE2506" s="127">
        <v>0</v>
      </c>
      <c r="AF2506" s="127">
        <v>0</v>
      </c>
      <c r="AG2506" s="127">
        <v>0</v>
      </c>
      <c r="AH2506" s="127">
        <v>0</v>
      </c>
    </row>
    <row r="2507" spans="1:34" x14ac:dyDescent="0.35">
      <c r="A2507" s="127" t="s">
        <v>3253</v>
      </c>
      <c r="B2507" s="127" t="s">
        <v>964</v>
      </c>
      <c r="C2507" s="127">
        <v>0</v>
      </c>
      <c r="D2507" s="127">
        <v>0</v>
      </c>
      <c r="E2507" s="127">
        <v>0</v>
      </c>
      <c r="F2507" s="127">
        <v>0</v>
      </c>
      <c r="G2507" s="127">
        <v>0</v>
      </c>
      <c r="H2507" s="127">
        <v>0</v>
      </c>
      <c r="I2507" s="127">
        <v>0</v>
      </c>
      <c r="J2507" s="127">
        <v>0</v>
      </c>
      <c r="K2507" s="127">
        <v>0</v>
      </c>
      <c r="L2507" s="127">
        <v>0</v>
      </c>
      <c r="M2507" s="127">
        <v>0</v>
      </c>
      <c r="N2507" s="127">
        <v>0</v>
      </c>
      <c r="O2507" s="127">
        <v>0</v>
      </c>
      <c r="P2507" s="127">
        <v>0</v>
      </c>
      <c r="Q2507" s="127">
        <v>0</v>
      </c>
      <c r="R2507" s="127">
        <v>0</v>
      </c>
      <c r="S2507" s="127">
        <v>0</v>
      </c>
      <c r="T2507" s="127">
        <v>0</v>
      </c>
      <c r="U2507" s="127">
        <v>0</v>
      </c>
      <c r="V2507" s="127">
        <v>0</v>
      </c>
      <c r="W2507" s="127">
        <v>0</v>
      </c>
      <c r="X2507" s="127">
        <v>0</v>
      </c>
      <c r="Y2507" s="127">
        <v>0</v>
      </c>
      <c r="Z2507" s="127">
        <v>0</v>
      </c>
      <c r="AA2507" s="127">
        <v>0</v>
      </c>
      <c r="AB2507" s="127">
        <v>0</v>
      </c>
      <c r="AC2507" s="127">
        <v>0</v>
      </c>
      <c r="AD2507" s="127">
        <v>0</v>
      </c>
      <c r="AE2507" s="127">
        <v>0</v>
      </c>
      <c r="AF2507" s="127">
        <v>0</v>
      </c>
      <c r="AG2507" s="127">
        <v>0</v>
      </c>
      <c r="AH2507" s="127">
        <v>0</v>
      </c>
    </row>
    <row r="2508" spans="1:34" x14ac:dyDescent="0.35">
      <c r="A2508" s="127" t="s">
        <v>3254</v>
      </c>
      <c r="B2508" s="127" t="s">
        <v>964</v>
      </c>
      <c r="C2508" s="127">
        <v>0</v>
      </c>
      <c r="D2508" s="127">
        <v>0</v>
      </c>
      <c r="E2508" s="127">
        <v>0</v>
      </c>
      <c r="F2508" s="127">
        <v>0</v>
      </c>
      <c r="G2508" s="127">
        <v>0</v>
      </c>
      <c r="H2508" s="127">
        <v>0</v>
      </c>
      <c r="I2508" s="127">
        <v>0</v>
      </c>
      <c r="J2508" s="127">
        <v>0</v>
      </c>
      <c r="K2508" s="127">
        <v>0</v>
      </c>
      <c r="L2508" s="127">
        <v>0</v>
      </c>
      <c r="M2508" s="127">
        <v>0</v>
      </c>
      <c r="N2508" s="127">
        <v>0</v>
      </c>
      <c r="O2508" s="127">
        <v>0</v>
      </c>
      <c r="P2508" s="127">
        <v>0</v>
      </c>
      <c r="Q2508" s="127">
        <v>0</v>
      </c>
      <c r="R2508" s="127">
        <v>0</v>
      </c>
      <c r="S2508" s="127">
        <v>0</v>
      </c>
      <c r="T2508" s="127">
        <v>0</v>
      </c>
      <c r="U2508" s="127">
        <v>0</v>
      </c>
      <c r="V2508" s="127">
        <v>0</v>
      </c>
      <c r="W2508" s="127">
        <v>0</v>
      </c>
      <c r="X2508" s="127">
        <v>0</v>
      </c>
      <c r="Y2508" s="127">
        <v>0</v>
      </c>
      <c r="Z2508" s="127">
        <v>0</v>
      </c>
      <c r="AA2508" s="127">
        <v>0</v>
      </c>
      <c r="AB2508" s="127">
        <v>0</v>
      </c>
      <c r="AC2508" s="127">
        <v>0</v>
      </c>
      <c r="AD2508" s="127">
        <v>0</v>
      </c>
      <c r="AE2508" s="127">
        <v>0</v>
      </c>
      <c r="AF2508" s="127">
        <v>0</v>
      </c>
      <c r="AG2508" s="127">
        <v>0</v>
      </c>
      <c r="AH2508" s="127">
        <v>0</v>
      </c>
    </row>
    <row r="2509" spans="1:34" x14ac:dyDescent="0.35">
      <c r="A2509" s="127" t="s">
        <v>3255</v>
      </c>
      <c r="B2509" s="127" t="s">
        <v>964</v>
      </c>
      <c r="C2509" s="127">
        <v>0</v>
      </c>
      <c r="D2509" s="127">
        <v>0</v>
      </c>
      <c r="E2509" s="127">
        <v>0</v>
      </c>
      <c r="F2509" s="127">
        <v>0</v>
      </c>
      <c r="G2509" s="127">
        <v>0</v>
      </c>
      <c r="H2509" s="127">
        <v>0</v>
      </c>
      <c r="I2509" s="127">
        <v>0</v>
      </c>
      <c r="J2509" s="127">
        <v>0</v>
      </c>
      <c r="K2509" s="127">
        <v>0</v>
      </c>
      <c r="L2509" s="127">
        <v>0</v>
      </c>
      <c r="M2509" s="127">
        <v>0</v>
      </c>
      <c r="N2509" s="127">
        <v>0</v>
      </c>
      <c r="O2509" s="127">
        <v>0</v>
      </c>
      <c r="P2509" s="127">
        <v>0</v>
      </c>
      <c r="Q2509" s="127">
        <v>0</v>
      </c>
      <c r="R2509" s="127">
        <v>0</v>
      </c>
      <c r="S2509" s="127">
        <v>0</v>
      </c>
      <c r="T2509" s="127">
        <v>0</v>
      </c>
      <c r="U2509" s="127">
        <v>0</v>
      </c>
      <c r="V2509" s="127">
        <v>0</v>
      </c>
      <c r="W2509" s="127">
        <v>0</v>
      </c>
      <c r="X2509" s="127">
        <v>0</v>
      </c>
      <c r="Y2509" s="127">
        <v>0</v>
      </c>
      <c r="Z2509" s="127">
        <v>0</v>
      </c>
      <c r="AA2509" s="127">
        <v>0</v>
      </c>
      <c r="AB2509" s="127">
        <v>0</v>
      </c>
      <c r="AC2509" s="127">
        <v>0</v>
      </c>
      <c r="AD2509" s="127">
        <v>0</v>
      </c>
      <c r="AE2509" s="127">
        <v>0</v>
      </c>
      <c r="AF2509" s="127">
        <v>0</v>
      </c>
      <c r="AG2509" s="127">
        <v>0</v>
      </c>
      <c r="AH2509" s="127">
        <v>0</v>
      </c>
    </row>
    <row r="2510" spans="1:34" x14ac:dyDescent="0.35">
      <c r="A2510" s="127" t="s">
        <v>3256</v>
      </c>
      <c r="B2510" s="127" t="s">
        <v>964</v>
      </c>
      <c r="C2510" s="127">
        <v>0</v>
      </c>
      <c r="D2510" s="127">
        <v>0</v>
      </c>
      <c r="E2510" s="127">
        <v>0</v>
      </c>
      <c r="F2510" s="127">
        <v>0</v>
      </c>
      <c r="G2510" s="127">
        <v>0</v>
      </c>
      <c r="H2510" s="127">
        <v>0</v>
      </c>
      <c r="I2510" s="127">
        <v>0</v>
      </c>
      <c r="J2510" s="127">
        <v>0</v>
      </c>
      <c r="K2510" s="127">
        <v>0</v>
      </c>
      <c r="L2510" s="127">
        <v>0</v>
      </c>
      <c r="M2510" s="127">
        <v>0</v>
      </c>
      <c r="N2510" s="127">
        <v>0</v>
      </c>
      <c r="O2510" s="127">
        <v>0</v>
      </c>
      <c r="P2510" s="127">
        <v>0</v>
      </c>
      <c r="Q2510" s="127">
        <v>0</v>
      </c>
      <c r="R2510" s="127">
        <v>0</v>
      </c>
      <c r="S2510" s="127">
        <v>0</v>
      </c>
      <c r="T2510" s="127">
        <v>0</v>
      </c>
      <c r="U2510" s="127">
        <v>0</v>
      </c>
      <c r="V2510" s="127">
        <v>0</v>
      </c>
      <c r="W2510" s="127">
        <v>0</v>
      </c>
      <c r="X2510" s="127">
        <v>0</v>
      </c>
      <c r="Y2510" s="127">
        <v>0</v>
      </c>
      <c r="Z2510" s="127">
        <v>0</v>
      </c>
      <c r="AA2510" s="127">
        <v>0</v>
      </c>
      <c r="AB2510" s="127">
        <v>0</v>
      </c>
      <c r="AC2510" s="127">
        <v>0</v>
      </c>
      <c r="AD2510" s="127">
        <v>0</v>
      </c>
      <c r="AE2510" s="127">
        <v>0</v>
      </c>
      <c r="AF2510" s="127">
        <v>0</v>
      </c>
      <c r="AG2510" s="127">
        <v>0</v>
      </c>
      <c r="AH2510" s="127">
        <v>0</v>
      </c>
    </row>
    <row r="2511" spans="1:34" x14ac:dyDescent="0.35">
      <c r="A2511" s="127" t="s">
        <v>3257</v>
      </c>
      <c r="B2511" s="127" t="s">
        <v>964</v>
      </c>
      <c r="C2511" s="127">
        <v>0</v>
      </c>
      <c r="D2511" s="127">
        <v>0</v>
      </c>
      <c r="E2511" s="127">
        <v>0</v>
      </c>
      <c r="F2511" s="127">
        <v>0</v>
      </c>
      <c r="G2511" s="127">
        <v>0</v>
      </c>
      <c r="H2511" s="127">
        <v>0</v>
      </c>
      <c r="I2511" s="127">
        <v>0</v>
      </c>
      <c r="J2511" s="127">
        <v>0</v>
      </c>
      <c r="K2511" s="127">
        <v>0</v>
      </c>
      <c r="L2511" s="127">
        <v>0</v>
      </c>
      <c r="M2511" s="127">
        <v>0</v>
      </c>
      <c r="N2511" s="127">
        <v>0</v>
      </c>
      <c r="O2511" s="127">
        <v>0</v>
      </c>
      <c r="P2511" s="127">
        <v>0</v>
      </c>
      <c r="Q2511" s="127">
        <v>0</v>
      </c>
      <c r="R2511" s="127">
        <v>0</v>
      </c>
      <c r="S2511" s="127">
        <v>0</v>
      </c>
      <c r="T2511" s="127">
        <v>0</v>
      </c>
      <c r="U2511" s="127">
        <v>0</v>
      </c>
      <c r="V2511" s="127">
        <v>0</v>
      </c>
      <c r="W2511" s="127">
        <v>0</v>
      </c>
      <c r="X2511" s="127">
        <v>0</v>
      </c>
      <c r="Y2511" s="127">
        <v>0</v>
      </c>
      <c r="Z2511" s="127">
        <v>0</v>
      </c>
      <c r="AA2511" s="127">
        <v>0</v>
      </c>
      <c r="AB2511" s="127">
        <v>0</v>
      </c>
      <c r="AC2511" s="127">
        <v>0</v>
      </c>
      <c r="AD2511" s="127">
        <v>0</v>
      </c>
      <c r="AE2511" s="127">
        <v>0</v>
      </c>
      <c r="AF2511" s="127">
        <v>0</v>
      </c>
      <c r="AG2511" s="127">
        <v>0</v>
      </c>
      <c r="AH2511" s="127">
        <v>0</v>
      </c>
    </row>
    <row r="2512" spans="1:34" x14ac:dyDescent="0.35">
      <c r="A2512" s="127" t="s">
        <v>3258</v>
      </c>
      <c r="B2512" s="127" t="s">
        <v>964</v>
      </c>
      <c r="C2512" s="128">
        <v>1110050000</v>
      </c>
      <c r="D2512" s="128">
        <v>879614000</v>
      </c>
      <c r="E2512" s="128">
        <v>1067040000</v>
      </c>
      <c r="F2512" s="128">
        <v>1181480000</v>
      </c>
      <c r="G2512" s="128">
        <v>1268540000</v>
      </c>
      <c r="H2512" s="128">
        <v>1327980000</v>
      </c>
      <c r="I2512" s="128">
        <v>1368170000</v>
      </c>
      <c r="J2512" s="128">
        <v>1393340000</v>
      </c>
      <c r="K2512" s="128">
        <v>1406450000</v>
      </c>
      <c r="L2512" s="128">
        <v>1424400000</v>
      </c>
      <c r="M2512" s="128">
        <v>1430820000</v>
      </c>
      <c r="N2512" s="128">
        <v>1426370000</v>
      </c>
      <c r="O2512" s="128">
        <v>1412760000</v>
      </c>
      <c r="P2512" s="128">
        <v>1390800000</v>
      </c>
      <c r="Q2512" s="128">
        <v>1356800000</v>
      </c>
      <c r="R2512" s="128">
        <v>1316640000</v>
      </c>
      <c r="S2512" s="128">
        <v>1272080000</v>
      </c>
      <c r="T2512" s="128">
        <v>1222720000</v>
      </c>
      <c r="U2512" s="128">
        <v>1170270000</v>
      </c>
      <c r="V2512" s="128">
        <v>1118280000</v>
      </c>
      <c r="W2512" s="128">
        <v>1062620000</v>
      </c>
      <c r="X2512" s="128">
        <v>1004960000</v>
      </c>
      <c r="Y2512" s="128">
        <v>945829000</v>
      </c>
      <c r="Z2512" s="128">
        <v>885677000</v>
      </c>
      <c r="AA2512" s="128">
        <v>820015000</v>
      </c>
      <c r="AB2512" s="128">
        <v>755243000</v>
      </c>
      <c r="AC2512" s="128">
        <v>691594000</v>
      </c>
      <c r="AD2512" s="128">
        <v>629180000</v>
      </c>
      <c r="AE2512" s="128">
        <v>568088000</v>
      </c>
      <c r="AF2512" s="128">
        <v>508383000</v>
      </c>
      <c r="AG2512" s="128">
        <v>450115000</v>
      </c>
      <c r="AH2512" s="128">
        <v>393315000</v>
      </c>
    </row>
    <row r="2513" spans="1:34" x14ac:dyDescent="0.35">
      <c r="A2513" s="127" t="s">
        <v>3259</v>
      </c>
      <c r="B2513" s="127" t="s">
        <v>964</v>
      </c>
      <c r="C2513" s="127">
        <v>0</v>
      </c>
      <c r="D2513" s="127">
        <v>0</v>
      </c>
      <c r="E2513" s="127">
        <v>0</v>
      </c>
      <c r="F2513" s="127">
        <v>0</v>
      </c>
      <c r="G2513" s="127">
        <v>0</v>
      </c>
      <c r="H2513" s="127">
        <v>0</v>
      </c>
      <c r="I2513" s="127">
        <v>0</v>
      </c>
      <c r="J2513" s="127">
        <v>0</v>
      </c>
      <c r="K2513" s="127">
        <v>0</v>
      </c>
      <c r="L2513" s="127">
        <v>0</v>
      </c>
      <c r="M2513" s="127">
        <v>0</v>
      </c>
      <c r="N2513" s="127">
        <v>0</v>
      </c>
      <c r="O2513" s="127">
        <v>0</v>
      </c>
      <c r="P2513" s="127">
        <v>0</v>
      </c>
      <c r="Q2513" s="127">
        <v>0</v>
      </c>
      <c r="R2513" s="127">
        <v>0</v>
      </c>
      <c r="S2513" s="127">
        <v>0</v>
      </c>
      <c r="T2513" s="127">
        <v>0</v>
      </c>
      <c r="U2513" s="127">
        <v>0</v>
      </c>
      <c r="V2513" s="127">
        <v>0</v>
      </c>
      <c r="W2513" s="127">
        <v>0</v>
      </c>
      <c r="X2513" s="127">
        <v>0</v>
      </c>
      <c r="Y2513" s="127">
        <v>0</v>
      </c>
      <c r="Z2513" s="127">
        <v>0</v>
      </c>
      <c r="AA2513" s="127">
        <v>0</v>
      </c>
      <c r="AB2513" s="127">
        <v>0</v>
      </c>
      <c r="AC2513" s="127">
        <v>0</v>
      </c>
      <c r="AD2513" s="127">
        <v>0</v>
      </c>
      <c r="AE2513" s="127">
        <v>0</v>
      </c>
      <c r="AF2513" s="127">
        <v>0</v>
      </c>
      <c r="AG2513" s="127">
        <v>0</v>
      </c>
      <c r="AH2513" s="127">
        <v>0</v>
      </c>
    </row>
    <row r="2514" spans="1:34" x14ac:dyDescent="0.35">
      <c r="A2514" s="127" t="s">
        <v>3260</v>
      </c>
      <c r="B2514" s="127" t="s">
        <v>964</v>
      </c>
      <c r="C2514" s="128">
        <v>58423700</v>
      </c>
      <c r="D2514" s="128">
        <v>46295500</v>
      </c>
      <c r="E2514" s="128">
        <v>56159800</v>
      </c>
      <c r="F2514" s="128">
        <v>62183200</v>
      </c>
      <c r="G2514" s="128">
        <v>66765100</v>
      </c>
      <c r="H2514" s="128">
        <v>69893600</v>
      </c>
      <c r="I2514" s="128">
        <v>72009100</v>
      </c>
      <c r="J2514" s="128">
        <v>73333800</v>
      </c>
      <c r="K2514" s="128">
        <v>74023400</v>
      </c>
      <c r="L2514" s="128">
        <v>74968600</v>
      </c>
      <c r="M2514" s="128">
        <v>75306300</v>
      </c>
      <c r="N2514" s="128">
        <v>75072300</v>
      </c>
      <c r="O2514" s="128">
        <v>74356000</v>
      </c>
      <c r="P2514" s="128">
        <v>73200100</v>
      </c>
      <c r="Q2514" s="128">
        <v>71410400</v>
      </c>
      <c r="R2514" s="128">
        <v>69296600</v>
      </c>
      <c r="S2514" s="128">
        <v>66951800</v>
      </c>
      <c r="T2514" s="128">
        <v>64353700</v>
      </c>
      <c r="U2514" s="128">
        <v>61593100</v>
      </c>
      <c r="V2514" s="128">
        <v>58856700</v>
      </c>
      <c r="W2514" s="128">
        <v>55927200</v>
      </c>
      <c r="X2514" s="128">
        <v>52892800</v>
      </c>
      <c r="Y2514" s="128">
        <v>49780500</v>
      </c>
      <c r="Z2514" s="128">
        <v>46614600</v>
      </c>
      <c r="AA2514" s="128">
        <v>43158700</v>
      </c>
      <c r="AB2514" s="128">
        <v>39749600</v>
      </c>
      <c r="AC2514" s="128">
        <v>36399700</v>
      </c>
      <c r="AD2514" s="128">
        <v>33114700</v>
      </c>
      <c r="AE2514" s="128">
        <v>29899400</v>
      </c>
      <c r="AF2514" s="128">
        <v>26757000</v>
      </c>
      <c r="AG2514" s="128">
        <v>23690300</v>
      </c>
      <c r="AH2514" s="128">
        <v>20700800</v>
      </c>
    </row>
    <row r="2515" spans="1:34" x14ac:dyDescent="0.35">
      <c r="A2515" s="127" t="s">
        <v>3261</v>
      </c>
      <c r="B2515" s="127" t="s">
        <v>964</v>
      </c>
      <c r="C2515" s="127">
        <v>0</v>
      </c>
      <c r="D2515" s="127">
        <v>0</v>
      </c>
      <c r="E2515" s="127">
        <v>0</v>
      </c>
      <c r="F2515" s="127">
        <v>0</v>
      </c>
      <c r="G2515" s="127">
        <v>0</v>
      </c>
      <c r="H2515" s="127">
        <v>0</v>
      </c>
      <c r="I2515" s="127">
        <v>0</v>
      </c>
      <c r="J2515" s="127">
        <v>0</v>
      </c>
      <c r="K2515" s="127">
        <v>0</v>
      </c>
      <c r="L2515" s="127">
        <v>0</v>
      </c>
      <c r="M2515" s="127">
        <v>0</v>
      </c>
      <c r="N2515" s="127">
        <v>0</v>
      </c>
      <c r="O2515" s="127">
        <v>0</v>
      </c>
      <c r="P2515" s="127">
        <v>0</v>
      </c>
      <c r="Q2515" s="127">
        <v>0</v>
      </c>
      <c r="R2515" s="127">
        <v>0</v>
      </c>
      <c r="S2515" s="127">
        <v>0</v>
      </c>
      <c r="T2515" s="127">
        <v>0</v>
      </c>
      <c r="U2515" s="127">
        <v>0</v>
      </c>
      <c r="V2515" s="127">
        <v>0</v>
      </c>
      <c r="W2515" s="127">
        <v>0</v>
      </c>
      <c r="X2515" s="127">
        <v>0</v>
      </c>
      <c r="Y2515" s="127">
        <v>0</v>
      </c>
      <c r="Z2515" s="127">
        <v>0</v>
      </c>
      <c r="AA2515" s="127">
        <v>0</v>
      </c>
      <c r="AB2515" s="127">
        <v>0</v>
      </c>
      <c r="AC2515" s="127">
        <v>0</v>
      </c>
      <c r="AD2515" s="127">
        <v>0</v>
      </c>
      <c r="AE2515" s="127">
        <v>0</v>
      </c>
      <c r="AF2515" s="127">
        <v>0</v>
      </c>
      <c r="AG2515" s="127">
        <v>0</v>
      </c>
      <c r="AH2515" s="127">
        <v>0</v>
      </c>
    </row>
    <row r="2516" spans="1:34" x14ac:dyDescent="0.35">
      <c r="A2516" s="127" t="s">
        <v>3262</v>
      </c>
      <c r="B2516" s="127" t="s">
        <v>964</v>
      </c>
      <c r="C2516" s="127">
        <v>0</v>
      </c>
      <c r="D2516" s="127">
        <v>0</v>
      </c>
      <c r="E2516" s="127">
        <v>0</v>
      </c>
      <c r="F2516" s="127">
        <v>0</v>
      </c>
      <c r="G2516" s="127">
        <v>0</v>
      </c>
      <c r="H2516" s="127">
        <v>0</v>
      </c>
      <c r="I2516" s="127">
        <v>0</v>
      </c>
      <c r="J2516" s="127">
        <v>0</v>
      </c>
      <c r="K2516" s="127">
        <v>0</v>
      </c>
      <c r="L2516" s="127">
        <v>0</v>
      </c>
      <c r="M2516" s="127">
        <v>0</v>
      </c>
      <c r="N2516" s="127">
        <v>0</v>
      </c>
      <c r="O2516" s="127">
        <v>0</v>
      </c>
      <c r="P2516" s="127">
        <v>0</v>
      </c>
      <c r="Q2516" s="127">
        <v>0</v>
      </c>
      <c r="R2516" s="127">
        <v>0</v>
      </c>
      <c r="S2516" s="127">
        <v>0</v>
      </c>
      <c r="T2516" s="127">
        <v>0</v>
      </c>
      <c r="U2516" s="127">
        <v>0</v>
      </c>
      <c r="V2516" s="127">
        <v>0</v>
      </c>
      <c r="W2516" s="127">
        <v>0</v>
      </c>
      <c r="X2516" s="127">
        <v>0</v>
      </c>
      <c r="Y2516" s="127">
        <v>0</v>
      </c>
      <c r="Z2516" s="127">
        <v>0</v>
      </c>
      <c r="AA2516" s="127">
        <v>0</v>
      </c>
      <c r="AB2516" s="127">
        <v>0</v>
      </c>
      <c r="AC2516" s="127">
        <v>0</v>
      </c>
      <c r="AD2516" s="127">
        <v>0</v>
      </c>
      <c r="AE2516" s="127">
        <v>0</v>
      </c>
      <c r="AF2516" s="127">
        <v>0</v>
      </c>
      <c r="AG2516" s="127">
        <v>0</v>
      </c>
      <c r="AH2516" s="127">
        <v>0</v>
      </c>
    </row>
    <row r="2517" spans="1:34" x14ac:dyDescent="0.35">
      <c r="A2517" s="127" t="s">
        <v>3263</v>
      </c>
      <c r="B2517" s="127" t="s">
        <v>964</v>
      </c>
      <c r="C2517" s="127">
        <v>0</v>
      </c>
      <c r="D2517" s="127">
        <v>0</v>
      </c>
      <c r="E2517" s="127">
        <v>0</v>
      </c>
      <c r="F2517" s="127">
        <v>0</v>
      </c>
      <c r="G2517" s="127">
        <v>0</v>
      </c>
      <c r="H2517" s="127">
        <v>0</v>
      </c>
      <c r="I2517" s="127">
        <v>0</v>
      </c>
      <c r="J2517" s="127">
        <v>0</v>
      </c>
      <c r="K2517" s="127">
        <v>0</v>
      </c>
      <c r="L2517" s="127">
        <v>0</v>
      </c>
      <c r="M2517" s="127">
        <v>0</v>
      </c>
      <c r="N2517" s="127">
        <v>0</v>
      </c>
      <c r="O2517" s="127">
        <v>0</v>
      </c>
      <c r="P2517" s="127">
        <v>0</v>
      </c>
      <c r="Q2517" s="127">
        <v>0</v>
      </c>
      <c r="R2517" s="127">
        <v>0</v>
      </c>
      <c r="S2517" s="127">
        <v>0</v>
      </c>
      <c r="T2517" s="127">
        <v>0</v>
      </c>
      <c r="U2517" s="127">
        <v>0</v>
      </c>
      <c r="V2517" s="127">
        <v>0</v>
      </c>
      <c r="W2517" s="127">
        <v>0</v>
      </c>
      <c r="X2517" s="127">
        <v>0</v>
      </c>
      <c r="Y2517" s="127">
        <v>0</v>
      </c>
      <c r="Z2517" s="127">
        <v>0</v>
      </c>
      <c r="AA2517" s="127">
        <v>0</v>
      </c>
      <c r="AB2517" s="127">
        <v>0</v>
      </c>
      <c r="AC2517" s="127">
        <v>0</v>
      </c>
      <c r="AD2517" s="127">
        <v>0</v>
      </c>
      <c r="AE2517" s="127">
        <v>0</v>
      </c>
      <c r="AF2517" s="127">
        <v>0</v>
      </c>
      <c r="AG2517" s="127">
        <v>0</v>
      </c>
      <c r="AH2517" s="127">
        <v>0</v>
      </c>
    </row>
    <row r="2518" spans="1:34" x14ac:dyDescent="0.35">
      <c r="A2518" s="127" t="s">
        <v>3264</v>
      </c>
      <c r="B2518" s="127" t="s">
        <v>964</v>
      </c>
      <c r="C2518" s="127">
        <v>0</v>
      </c>
      <c r="D2518" s="127">
        <v>0</v>
      </c>
      <c r="E2518" s="127">
        <v>0</v>
      </c>
      <c r="F2518" s="127">
        <v>0</v>
      </c>
      <c r="G2518" s="127">
        <v>0</v>
      </c>
      <c r="H2518" s="127">
        <v>0</v>
      </c>
      <c r="I2518" s="127">
        <v>0</v>
      </c>
      <c r="J2518" s="127">
        <v>0</v>
      </c>
      <c r="K2518" s="127">
        <v>0</v>
      </c>
      <c r="L2518" s="127">
        <v>0</v>
      </c>
      <c r="M2518" s="127">
        <v>0</v>
      </c>
      <c r="N2518" s="127">
        <v>0</v>
      </c>
      <c r="O2518" s="127">
        <v>0</v>
      </c>
      <c r="P2518" s="127">
        <v>0</v>
      </c>
      <c r="Q2518" s="127">
        <v>0</v>
      </c>
      <c r="R2518" s="127">
        <v>0</v>
      </c>
      <c r="S2518" s="127">
        <v>0</v>
      </c>
      <c r="T2518" s="127">
        <v>0</v>
      </c>
      <c r="U2518" s="127">
        <v>0</v>
      </c>
      <c r="V2518" s="127">
        <v>0</v>
      </c>
      <c r="W2518" s="127">
        <v>0</v>
      </c>
      <c r="X2518" s="127">
        <v>0</v>
      </c>
      <c r="Y2518" s="127">
        <v>0</v>
      </c>
      <c r="Z2518" s="127">
        <v>0</v>
      </c>
      <c r="AA2518" s="127">
        <v>0</v>
      </c>
      <c r="AB2518" s="127">
        <v>0</v>
      </c>
      <c r="AC2518" s="127">
        <v>0</v>
      </c>
      <c r="AD2518" s="127">
        <v>0</v>
      </c>
      <c r="AE2518" s="127">
        <v>0</v>
      </c>
      <c r="AF2518" s="127">
        <v>0</v>
      </c>
      <c r="AG2518" s="127">
        <v>0</v>
      </c>
      <c r="AH2518" s="127">
        <v>0</v>
      </c>
    </row>
    <row r="2519" spans="1:34" x14ac:dyDescent="0.35">
      <c r="A2519" s="127" t="s">
        <v>3265</v>
      </c>
      <c r="B2519" s="127" t="s">
        <v>964</v>
      </c>
      <c r="C2519" s="127">
        <v>0</v>
      </c>
      <c r="D2519" s="127">
        <v>0</v>
      </c>
      <c r="E2519" s="127">
        <v>0</v>
      </c>
      <c r="F2519" s="127">
        <v>0</v>
      </c>
      <c r="G2519" s="127">
        <v>0</v>
      </c>
      <c r="H2519" s="127">
        <v>0</v>
      </c>
      <c r="I2519" s="127">
        <v>0</v>
      </c>
      <c r="J2519" s="127">
        <v>0</v>
      </c>
      <c r="K2519" s="127">
        <v>0</v>
      </c>
      <c r="L2519" s="127">
        <v>0</v>
      </c>
      <c r="M2519" s="127">
        <v>0</v>
      </c>
      <c r="N2519" s="127">
        <v>0</v>
      </c>
      <c r="O2519" s="127">
        <v>0</v>
      </c>
      <c r="P2519" s="127">
        <v>0</v>
      </c>
      <c r="Q2519" s="127">
        <v>0</v>
      </c>
      <c r="R2519" s="127">
        <v>0</v>
      </c>
      <c r="S2519" s="127">
        <v>0</v>
      </c>
      <c r="T2519" s="127">
        <v>0</v>
      </c>
      <c r="U2519" s="127">
        <v>0</v>
      </c>
      <c r="V2519" s="127">
        <v>0</v>
      </c>
      <c r="W2519" s="127">
        <v>0</v>
      </c>
      <c r="X2519" s="127">
        <v>0</v>
      </c>
      <c r="Y2519" s="127">
        <v>0</v>
      </c>
      <c r="Z2519" s="127">
        <v>0</v>
      </c>
      <c r="AA2519" s="127">
        <v>0</v>
      </c>
      <c r="AB2519" s="127">
        <v>0</v>
      </c>
      <c r="AC2519" s="127">
        <v>0</v>
      </c>
      <c r="AD2519" s="127">
        <v>0</v>
      </c>
      <c r="AE2519" s="127">
        <v>0</v>
      </c>
      <c r="AF2519" s="127">
        <v>0</v>
      </c>
      <c r="AG2519" s="127">
        <v>0</v>
      </c>
      <c r="AH2519" s="127">
        <v>0</v>
      </c>
    </row>
    <row r="2520" spans="1:34" x14ac:dyDescent="0.35">
      <c r="A2520" s="127" t="s">
        <v>3266</v>
      </c>
      <c r="B2520" s="127" t="s">
        <v>964</v>
      </c>
      <c r="C2520" s="127">
        <v>0</v>
      </c>
      <c r="D2520" s="127">
        <v>0</v>
      </c>
      <c r="E2520" s="127">
        <v>0</v>
      </c>
      <c r="F2520" s="127">
        <v>0</v>
      </c>
      <c r="G2520" s="127">
        <v>0</v>
      </c>
      <c r="H2520" s="127">
        <v>0</v>
      </c>
      <c r="I2520" s="127">
        <v>0</v>
      </c>
      <c r="J2520" s="127">
        <v>0</v>
      </c>
      <c r="K2520" s="127">
        <v>0</v>
      </c>
      <c r="L2520" s="127">
        <v>0</v>
      </c>
      <c r="M2520" s="127">
        <v>0</v>
      </c>
      <c r="N2520" s="127">
        <v>0</v>
      </c>
      <c r="O2520" s="127">
        <v>0</v>
      </c>
      <c r="P2520" s="127">
        <v>0</v>
      </c>
      <c r="Q2520" s="127">
        <v>0</v>
      </c>
      <c r="R2520" s="127">
        <v>0</v>
      </c>
      <c r="S2520" s="127">
        <v>0</v>
      </c>
      <c r="T2520" s="127">
        <v>0</v>
      </c>
      <c r="U2520" s="127">
        <v>0</v>
      </c>
      <c r="V2520" s="127">
        <v>0</v>
      </c>
      <c r="W2520" s="127">
        <v>0</v>
      </c>
      <c r="X2520" s="127">
        <v>0</v>
      </c>
      <c r="Y2520" s="127">
        <v>0</v>
      </c>
      <c r="Z2520" s="127">
        <v>0</v>
      </c>
      <c r="AA2520" s="127">
        <v>0</v>
      </c>
      <c r="AB2520" s="127">
        <v>0</v>
      </c>
      <c r="AC2520" s="127">
        <v>0</v>
      </c>
      <c r="AD2520" s="127">
        <v>0</v>
      </c>
      <c r="AE2520" s="127">
        <v>0</v>
      </c>
      <c r="AF2520" s="127">
        <v>0</v>
      </c>
      <c r="AG2520" s="127">
        <v>0</v>
      </c>
      <c r="AH2520" s="127">
        <v>0</v>
      </c>
    </row>
    <row r="2521" spans="1:34" x14ac:dyDescent="0.35">
      <c r="A2521" s="127" t="s">
        <v>3267</v>
      </c>
      <c r="B2521" s="127" t="s">
        <v>964</v>
      </c>
      <c r="C2521" s="127">
        <v>0</v>
      </c>
      <c r="D2521" s="127">
        <v>0</v>
      </c>
      <c r="E2521" s="127">
        <v>0</v>
      </c>
      <c r="F2521" s="127">
        <v>0</v>
      </c>
      <c r="G2521" s="127">
        <v>0</v>
      </c>
      <c r="H2521" s="127">
        <v>0</v>
      </c>
      <c r="I2521" s="127">
        <v>0</v>
      </c>
      <c r="J2521" s="127">
        <v>0</v>
      </c>
      <c r="K2521" s="127">
        <v>0</v>
      </c>
      <c r="L2521" s="127">
        <v>0</v>
      </c>
      <c r="M2521" s="127">
        <v>0</v>
      </c>
      <c r="N2521" s="127">
        <v>0</v>
      </c>
      <c r="O2521" s="127">
        <v>0</v>
      </c>
      <c r="P2521" s="127">
        <v>0</v>
      </c>
      <c r="Q2521" s="127">
        <v>0</v>
      </c>
      <c r="R2521" s="127">
        <v>0</v>
      </c>
      <c r="S2521" s="127">
        <v>0</v>
      </c>
      <c r="T2521" s="127">
        <v>0</v>
      </c>
      <c r="U2521" s="127">
        <v>0</v>
      </c>
      <c r="V2521" s="127">
        <v>0</v>
      </c>
      <c r="W2521" s="127">
        <v>0</v>
      </c>
      <c r="X2521" s="127">
        <v>0</v>
      </c>
      <c r="Y2521" s="127">
        <v>0</v>
      </c>
      <c r="Z2521" s="127">
        <v>0</v>
      </c>
      <c r="AA2521" s="127">
        <v>0</v>
      </c>
      <c r="AB2521" s="127">
        <v>0</v>
      </c>
      <c r="AC2521" s="127">
        <v>0</v>
      </c>
      <c r="AD2521" s="127">
        <v>0</v>
      </c>
      <c r="AE2521" s="127">
        <v>0</v>
      </c>
      <c r="AF2521" s="127">
        <v>0</v>
      </c>
      <c r="AG2521" s="127">
        <v>0</v>
      </c>
      <c r="AH2521" s="127">
        <v>0</v>
      </c>
    </row>
    <row r="2522" spans="1:34" x14ac:dyDescent="0.35">
      <c r="A2522" s="127" t="s">
        <v>3268</v>
      </c>
      <c r="B2522" s="127" t="s">
        <v>964</v>
      </c>
      <c r="C2522" s="128">
        <v>553606000</v>
      </c>
      <c r="D2522" s="128">
        <v>433139000</v>
      </c>
      <c r="E2522" s="128">
        <v>519664000</v>
      </c>
      <c r="F2522" s="128">
        <v>569796000</v>
      </c>
      <c r="G2522" s="128">
        <v>601130000</v>
      </c>
      <c r="H2522" s="128">
        <v>620064000</v>
      </c>
      <c r="I2522" s="128">
        <v>630875000</v>
      </c>
      <c r="J2522" s="128">
        <v>635829000</v>
      </c>
      <c r="K2522" s="128">
        <v>636295000</v>
      </c>
      <c r="L2522" s="128">
        <v>634621000</v>
      </c>
      <c r="M2522" s="128">
        <v>629528000</v>
      </c>
      <c r="N2522" s="128">
        <v>621344000</v>
      </c>
      <c r="O2522" s="128">
        <v>610424000</v>
      </c>
      <c r="P2522" s="128">
        <v>596981000</v>
      </c>
      <c r="Q2522" s="128">
        <v>579893000</v>
      </c>
      <c r="R2522" s="128">
        <v>561128000</v>
      </c>
      <c r="S2522" s="128">
        <v>540840000</v>
      </c>
      <c r="T2522" s="128">
        <v>519456000</v>
      </c>
      <c r="U2522" s="128">
        <v>496853000</v>
      </c>
      <c r="V2522" s="128">
        <v>473599000</v>
      </c>
      <c r="W2522" s="128">
        <v>449610000</v>
      </c>
      <c r="X2522" s="128">
        <v>425307000</v>
      </c>
      <c r="Y2522" s="128">
        <v>400315000</v>
      </c>
      <c r="Z2522" s="128">
        <v>375023000</v>
      </c>
      <c r="AA2522" s="128">
        <v>348687000</v>
      </c>
      <c r="AB2522" s="128">
        <v>322440000</v>
      </c>
      <c r="AC2522" s="128">
        <v>296348000</v>
      </c>
      <c r="AD2522" s="128">
        <v>270466000</v>
      </c>
      <c r="AE2522" s="128">
        <v>244868000</v>
      </c>
      <c r="AF2522" s="128">
        <v>219568000</v>
      </c>
      <c r="AG2522" s="128">
        <v>194603000</v>
      </c>
      <c r="AH2522" s="128">
        <v>170005000</v>
      </c>
    </row>
    <row r="2523" spans="1:34" x14ac:dyDescent="0.35">
      <c r="A2523" s="127" t="s">
        <v>3269</v>
      </c>
      <c r="B2523" s="127" t="s">
        <v>964</v>
      </c>
      <c r="C2523" s="127">
        <v>0</v>
      </c>
      <c r="D2523" s="127">
        <v>0</v>
      </c>
      <c r="E2523" s="127">
        <v>0</v>
      </c>
      <c r="F2523" s="127">
        <v>0</v>
      </c>
      <c r="G2523" s="127">
        <v>0</v>
      </c>
      <c r="H2523" s="127">
        <v>0</v>
      </c>
      <c r="I2523" s="127">
        <v>0</v>
      </c>
      <c r="J2523" s="127">
        <v>0</v>
      </c>
      <c r="K2523" s="127">
        <v>0</v>
      </c>
      <c r="L2523" s="127">
        <v>0</v>
      </c>
      <c r="M2523" s="127">
        <v>0</v>
      </c>
      <c r="N2523" s="127">
        <v>0</v>
      </c>
      <c r="O2523" s="127">
        <v>0</v>
      </c>
      <c r="P2523" s="127">
        <v>0</v>
      </c>
      <c r="Q2523" s="127">
        <v>0</v>
      </c>
      <c r="R2523" s="127">
        <v>0</v>
      </c>
      <c r="S2523" s="127">
        <v>0</v>
      </c>
      <c r="T2523" s="127">
        <v>0</v>
      </c>
      <c r="U2523" s="127">
        <v>0</v>
      </c>
      <c r="V2523" s="127">
        <v>0</v>
      </c>
      <c r="W2523" s="127">
        <v>0</v>
      </c>
      <c r="X2523" s="127">
        <v>0</v>
      </c>
      <c r="Y2523" s="127">
        <v>0</v>
      </c>
      <c r="Z2523" s="127">
        <v>0</v>
      </c>
      <c r="AA2523" s="127">
        <v>0</v>
      </c>
      <c r="AB2523" s="127">
        <v>0</v>
      </c>
      <c r="AC2523" s="127">
        <v>0</v>
      </c>
      <c r="AD2523" s="127">
        <v>0</v>
      </c>
      <c r="AE2523" s="127">
        <v>0</v>
      </c>
      <c r="AF2523" s="127">
        <v>0</v>
      </c>
      <c r="AG2523" s="127">
        <v>0</v>
      </c>
      <c r="AH2523" s="127">
        <v>0</v>
      </c>
    </row>
    <row r="2524" spans="1:34" x14ac:dyDescent="0.35">
      <c r="A2524" s="127" t="s">
        <v>3270</v>
      </c>
      <c r="B2524" s="127" t="s">
        <v>964</v>
      </c>
      <c r="C2524" s="128">
        <v>29137200</v>
      </c>
      <c r="D2524" s="128">
        <v>22796800</v>
      </c>
      <c r="E2524" s="128">
        <v>27350700</v>
      </c>
      <c r="F2524" s="128">
        <v>29989300</v>
      </c>
      <c r="G2524" s="128">
        <v>31638400</v>
      </c>
      <c r="H2524" s="128">
        <v>32634900</v>
      </c>
      <c r="I2524" s="128">
        <v>33203900</v>
      </c>
      <c r="J2524" s="128">
        <v>33464700</v>
      </c>
      <c r="K2524" s="128">
        <v>33489200</v>
      </c>
      <c r="L2524" s="128">
        <v>33401100</v>
      </c>
      <c r="M2524" s="128">
        <v>33133000</v>
      </c>
      <c r="N2524" s="128">
        <v>32702300</v>
      </c>
      <c r="O2524" s="128">
        <v>32127600</v>
      </c>
      <c r="P2524" s="128">
        <v>31420000</v>
      </c>
      <c r="Q2524" s="128">
        <v>30520700</v>
      </c>
      <c r="R2524" s="128">
        <v>29533100</v>
      </c>
      <c r="S2524" s="128">
        <v>28465200</v>
      </c>
      <c r="T2524" s="128">
        <v>27339800</v>
      </c>
      <c r="U2524" s="128">
        <v>26150200</v>
      </c>
      <c r="V2524" s="128">
        <v>24926300</v>
      </c>
      <c r="W2524" s="128">
        <v>23663700</v>
      </c>
      <c r="X2524" s="128">
        <v>22384600</v>
      </c>
      <c r="Y2524" s="128">
        <v>21069200</v>
      </c>
      <c r="Z2524" s="128">
        <v>19738100</v>
      </c>
      <c r="AA2524" s="128">
        <v>18351900</v>
      </c>
      <c r="AB2524" s="128">
        <v>16970500</v>
      </c>
      <c r="AC2524" s="128">
        <v>15597300</v>
      </c>
      <c r="AD2524" s="128">
        <v>14235100</v>
      </c>
      <c r="AE2524" s="128">
        <v>12887800</v>
      </c>
      <c r="AF2524" s="128">
        <v>11556200</v>
      </c>
      <c r="AG2524" s="128">
        <v>10242200</v>
      </c>
      <c r="AH2524" s="128">
        <v>8947620</v>
      </c>
    </row>
    <row r="2525" spans="1:34" x14ac:dyDescent="0.35">
      <c r="A2525" s="127" t="s">
        <v>3271</v>
      </c>
      <c r="B2525" s="127" t="s">
        <v>964</v>
      </c>
      <c r="C2525" s="127">
        <v>0</v>
      </c>
      <c r="D2525" s="127">
        <v>0</v>
      </c>
      <c r="E2525" s="127">
        <v>0</v>
      </c>
      <c r="F2525" s="127">
        <v>0</v>
      </c>
      <c r="G2525" s="127">
        <v>0</v>
      </c>
      <c r="H2525" s="127">
        <v>0</v>
      </c>
      <c r="I2525" s="127">
        <v>0</v>
      </c>
      <c r="J2525" s="127">
        <v>0</v>
      </c>
      <c r="K2525" s="127">
        <v>0</v>
      </c>
      <c r="L2525" s="127">
        <v>0</v>
      </c>
      <c r="M2525" s="127">
        <v>0</v>
      </c>
      <c r="N2525" s="127">
        <v>0</v>
      </c>
      <c r="O2525" s="127">
        <v>0</v>
      </c>
      <c r="P2525" s="127">
        <v>0</v>
      </c>
      <c r="Q2525" s="127">
        <v>0</v>
      </c>
      <c r="R2525" s="127">
        <v>0</v>
      </c>
      <c r="S2525" s="127">
        <v>0</v>
      </c>
      <c r="T2525" s="127">
        <v>0</v>
      </c>
      <c r="U2525" s="127">
        <v>0</v>
      </c>
      <c r="V2525" s="127">
        <v>0</v>
      </c>
      <c r="W2525" s="127">
        <v>0</v>
      </c>
      <c r="X2525" s="127">
        <v>0</v>
      </c>
      <c r="Y2525" s="127">
        <v>0</v>
      </c>
      <c r="Z2525" s="127">
        <v>0</v>
      </c>
      <c r="AA2525" s="127">
        <v>0</v>
      </c>
      <c r="AB2525" s="127">
        <v>0</v>
      </c>
      <c r="AC2525" s="127">
        <v>0</v>
      </c>
      <c r="AD2525" s="127">
        <v>0</v>
      </c>
      <c r="AE2525" s="127">
        <v>0</v>
      </c>
      <c r="AF2525" s="127">
        <v>0</v>
      </c>
      <c r="AG2525" s="127">
        <v>0</v>
      </c>
      <c r="AH2525" s="127">
        <v>0</v>
      </c>
    </row>
    <row r="2526" spans="1:34" x14ac:dyDescent="0.35">
      <c r="A2526" s="127" t="s">
        <v>3272</v>
      </c>
      <c r="B2526" s="127" t="s">
        <v>964</v>
      </c>
      <c r="C2526" s="127">
        <v>0</v>
      </c>
      <c r="D2526" s="127">
        <v>0</v>
      </c>
      <c r="E2526" s="127">
        <v>0</v>
      </c>
      <c r="F2526" s="127">
        <v>0</v>
      </c>
      <c r="G2526" s="127">
        <v>0</v>
      </c>
      <c r="H2526" s="127">
        <v>0</v>
      </c>
      <c r="I2526" s="127">
        <v>0</v>
      </c>
      <c r="J2526" s="127">
        <v>0</v>
      </c>
      <c r="K2526" s="127">
        <v>0</v>
      </c>
      <c r="L2526" s="127">
        <v>0</v>
      </c>
      <c r="M2526" s="127">
        <v>0</v>
      </c>
      <c r="N2526" s="127">
        <v>0</v>
      </c>
      <c r="O2526" s="127">
        <v>0</v>
      </c>
      <c r="P2526" s="127">
        <v>0</v>
      </c>
      <c r="Q2526" s="127">
        <v>0</v>
      </c>
      <c r="R2526" s="127">
        <v>0</v>
      </c>
      <c r="S2526" s="127">
        <v>0</v>
      </c>
      <c r="T2526" s="127">
        <v>0</v>
      </c>
      <c r="U2526" s="127">
        <v>0</v>
      </c>
      <c r="V2526" s="127">
        <v>0</v>
      </c>
      <c r="W2526" s="127">
        <v>0</v>
      </c>
      <c r="X2526" s="127">
        <v>0</v>
      </c>
      <c r="Y2526" s="127">
        <v>0</v>
      </c>
      <c r="Z2526" s="127">
        <v>0</v>
      </c>
      <c r="AA2526" s="127">
        <v>0</v>
      </c>
      <c r="AB2526" s="127">
        <v>0</v>
      </c>
      <c r="AC2526" s="127">
        <v>0</v>
      </c>
      <c r="AD2526" s="127">
        <v>0</v>
      </c>
      <c r="AE2526" s="127">
        <v>0</v>
      </c>
      <c r="AF2526" s="127">
        <v>0</v>
      </c>
      <c r="AG2526" s="127">
        <v>0</v>
      </c>
      <c r="AH2526" s="127">
        <v>0</v>
      </c>
    </row>
    <row r="2527" spans="1:34" x14ac:dyDescent="0.35">
      <c r="A2527" s="127" t="s">
        <v>3273</v>
      </c>
      <c r="B2527" s="127" t="s">
        <v>964</v>
      </c>
      <c r="C2527" s="127">
        <v>0</v>
      </c>
      <c r="D2527" s="127">
        <v>0</v>
      </c>
      <c r="E2527" s="127">
        <v>0</v>
      </c>
      <c r="F2527" s="127">
        <v>0</v>
      </c>
      <c r="G2527" s="127">
        <v>0</v>
      </c>
      <c r="H2527" s="127">
        <v>0</v>
      </c>
      <c r="I2527" s="127">
        <v>0</v>
      </c>
      <c r="J2527" s="127">
        <v>0</v>
      </c>
      <c r="K2527" s="127">
        <v>0</v>
      </c>
      <c r="L2527" s="127">
        <v>0</v>
      </c>
      <c r="M2527" s="127">
        <v>0</v>
      </c>
      <c r="N2527" s="127">
        <v>0</v>
      </c>
      <c r="O2527" s="127">
        <v>0</v>
      </c>
      <c r="P2527" s="127">
        <v>0</v>
      </c>
      <c r="Q2527" s="127">
        <v>0</v>
      </c>
      <c r="R2527" s="127">
        <v>0</v>
      </c>
      <c r="S2527" s="127">
        <v>0</v>
      </c>
      <c r="T2527" s="127">
        <v>0</v>
      </c>
      <c r="U2527" s="127">
        <v>0</v>
      </c>
      <c r="V2527" s="127">
        <v>0</v>
      </c>
      <c r="W2527" s="127">
        <v>0</v>
      </c>
      <c r="X2527" s="127">
        <v>0</v>
      </c>
      <c r="Y2527" s="127">
        <v>0</v>
      </c>
      <c r="Z2527" s="127">
        <v>0</v>
      </c>
      <c r="AA2527" s="127">
        <v>0</v>
      </c>
      <c r="AB2527" s="127">
        <v>0</v>
      </c>
      <c r="AC2527" s="127">
        <v>0</v>
      </c>
      <c r="AD2527" s="127">
        <v>0</v>
      </c>
      <c r="AE2527" s="127">
        <v>0</v>
      </c>
      <c r="AF2527" s="127">
        <v>0</v>
      </c>
      <c r="AG2527" s="127">
        <v>0</v>
      </c>
      <c r="AH2527" s="127">
        <v>0</v>
      </c>
    </row>
    <row r="2528" spans="1:34" x14ac:dyDescent="0.35">
      <c r="A2528" s="127" t="s">
        <v>3274</v>
      </c>
      <c r="B2528" s="127" t="s">
        <v>964</v>
      </c>
      <c r="C2528" s="127">
        <v>0</v>
      </c>
      <c r="D2528" s="127">
        <v>0</v>
      </c>
      <c r="E2528" s="127">
        <v>0</v>
      </c>
      <c r="F2528" s="127">
        <v>0</v>
      </c>
      <c r="G2528" s="127">
        <v>0</v>
      </c>
      <c r="H2528" s="127">
        <v>0</v>
      </c>
      <c r="I2528" s="127">
        <v>0</v>
      </c>
      <c r="J2528" s="127">
        <v>0</v>
      </c>
      <c r="K2528" s="127">
        <v>0</v>
      </c>
      <c r="L2528" s="127">
        <v>0</v>
      </c>
      <c r="M2528" s="127">
        <v>0</v>
      </c>
      <c r="N2528" s="127">
        <v>0</v>
      </c>
      <c r="O2528" s="127">
        <v>0</v>
      </c>
      <c r="P2528" s="127">
        <v>0</v>
      </c>
      <c r="Q2528" s="127">
        <v>0</v>
      </c>
      <c r="R2528" s="127">
        <v>0</v>
      </c>
      <c r="S2528" s="127">
        <v>0</v>
      </c>
      <c r="T2528" s="127">
        <v>0</v>
      </c>
      <c r="U2528" s="127">
        <v>0</v>
      </c>
      <c r="V2528" s="127">
        <v>0</v>
      </c>
      <c r="W2528" s="127">
        <v>0</v>
      </c>
      <c r="X2528" s="127">
        <v>0</v>
      </c>
      <c r="Y2528" s="127">
        <v>0</v>
      </c>
      <c r="Z2528" s="127">
        <v>0</v>
      </c>
      <c r="AA2528" s="127">
        <v>0</v>
      </c>
      <c r="AB2528" s="127">
        <v>0</v>
      </c>
      <c r="AC2528" s="127">
        <v>0</v>
      </c>
      <c r="AD2528" s="127">
        <v>0</v>
      </c>
      <c r="AE2528" s="127">
        <v>0</v>
      </c>
      <c r="AF2528" s="127">
        <v>0</v>
      </c>
      <c r="AG2528" s="127">
        <v>0</v>
      </c>
      <c r="AH2528" s="127">
        <v>0</v>
      </c>
    </row>
    <row r="2529" spans="1:34" x14ac:dyDescent="0.35">
      <c r="A2529" s="127" t="s">
        <v>3275</v>
      </c>
      <c r="B2529" s="127" t="s">
        <v>964</v>
      </c>
      <c r="C2529" s="127">
        <v>0</v>
      </c>
      <c r="D2529" s="127">
        <v>0</v>
      </c>
      <c r="E2529" s="127">
        <v>0</v>
      </c>
      <c r="F2529" s="127">
        <v>0</v>
      </c>
      <c r="G2529" s="127">
        <v>0</v>
      </c>
      <c r="H2529" s="127">
        <v>0</v>
      </c>
      <c r="I2529" s="127">
        <v>0</v>
      </c>
      <c r="J2529" s="127">
        <v>0</v>
      </c>
      <c r="K2529" s="127">
        <v>0</v>
      </c>
      <c r="L2529" s="127">
        <v>0</v>
      </c>
      <c r="M2529" s="127">
        <v>0</v>
      </c>
      <c r="N2529" s="127">
        <v>0</v>
      </c>
      <c r="O2529" s="127">
        <v>0</v>
      </c>
      <c r="P2529" s="127">
        <v>0</v>
      </c>
      <c r="Q2529" s="127">
        <v>0</v>
      </c>
      <c r="R2529" s="127">
        <v>0</v>
      </c>
      <c r="S2529" s="127">
        <v>0</v>
      </c>
      <c r="T2529" s="127">
        <v>0</v>
      </c>
      <c r="U2529" s="127">
        <v>0</v>
      </c>
      <c r="V2529" s="127">
        <v>0</v>
      </c>
      <c r="W2529" s="127">
        <v>0</v>
      </c>
      <c r="X2529" s="127">
        <v>0</v>
      </c>
      <c r="Y2529" s="127">
        <v>0</v>
      </c>
      <c r="Z2529" s="127">
        <v>0</v>
      </c>
      <c r="AA2529" s="127">
        <v>0</v>
      </c>
      <c r="AB2529" s="127">
        <v>0</v>
      </c>
      <c r="AC2529" s="127">
        <v>0</v>
      </c>
      <c r="AD2529" s="127">
        <v>0</v>
      </c>
      <c r="AE2529" s="127">
        <v>0</v>
      </c>
      <c r="AF2529" s="127">
        <v>0</v>
      </c>
      <c r="AG2529" s="127">
        <v>0</v>
      </c>
      <c r="AH2529" s="127">
        <v>0</v>
      </c>
    </row>
    <row r="2530" spans="1:34" x14ac:dyDescent="0.35">
      <c r="A2530" s="127" t="s">
        <v>3276</v>
      </c>
      <c r="B2530" s="127" t="s">
        <v>964</v>
      </c>
      <c r="C2530" s="127">
        <v>0</v>
      </c>
      <c r="D2530" s="127">
        <v>0</v>
      </c>
      <c r="E2530" s="127">
        <v>0</v>
      </c>
      <c r="F2530" s="127">
        <v>0</v>
      </c>
      <c r="G2530" s="127">
        <v>0</v>
      </c>
      <c r="H2530" s="127">
        <v>0</v>
      </c>
      <c r="I2530" s="127">
        <v>0</v>
      </c>
      <c r="J2530" s="127">
        <v>0</v>
      </c>
      <c r="K2530" s="127">
        <v>0</v>
      </c>
      <c r="L2530" s="127">
        <v>0</v>
      </c>
      <c r="M2530" s="127">
        <v>0</v>
      </c>
      <c r="N2530" s="127">
        <v>0</v>
      </c>
      <c r="O2530" s="127">
        <v>0</v>
      </c>
      <c r="P2530" s="127">
        <v>0</v>
      </c>
      <c r="Q2530" s="127">
        <v>0</v>
      </c>
      <c r="R2530" s="127">
        <v>0</v>
      </c>
      <c r="S2530" s="127">
        <v>0</v>
      </c>
      <c r="T2530" s="127">
        <v>0</v>
      </c>
      <c r="U2530" s="127">
        <v>0</v>
      </c>
      <c r="V2530" s="127">
        <v>0</v>
      </c>
      <c r="W2530" s="127">
        <v>0</v>
      </c>
      <c r="X2530" s="127">
        <v>0</v>
      </c>
      <c r="Y2530" s="127">
        <v>0</v>
      </c>
      <c r="Z2530" s="127">
        <v>0</v>
      </c>
      <c r="AA2530" s="127">
        <v>0</v>
      </c>
      <c r="AB2530" s="127">
        <v>0</v>
      </c>
      <c r="AC2530" s="127">
        <v>0</v>
      </c>
      <c r="AD2530" s="127">
        <v>0</v>
      </c>
      <c r="AE2530" s="127">
        <v>0</v>
      </c>
      <c r="AF2530" s="127">
        <v>0</v>
      </c>
      <c r="AG2530" s="127">
        <v>0</v>
      </c>
      <c r="AH2530" s="127">
        <v>0</v>
      </c>
    </row>
    <row r="2531" spans="1:34" x14ac:dyDescent="0.35">
      <c r="A2531" s="127" t="s">
        <v>3277</v>
      </c>
      <c r="B2531" s="127" t="s">
        <v>964</v>
      </c>
      <c r="C2531" s="127">
        <v>0</v>
      </c>
      <c r="D2531" s="127">
        <v>0</v>
      </c>
      <c r="E2531" s="127">
        <v>0</v>
      </c>
      <c r="F2531" s="127">
        <v>0</v>
      </c>
      <c r="G2531" s="127">
        <v>0</v>
      </c>
      <c r="H2531" s="127">
        <v>0</v>
      </c>
      <c r="I2531" s="127">
        <v>0</v>
      </c>
      <c r="J2531" s="127">
        <v>0</v>
      </c>
      <c r="K2531" s="127">
        <v>0</v>
      </c>
      <c r="L2531" s="127">
        <v>0</v>
      </c>
      <c r="M2531" s="127">
        <v>0</v>
      </c>
      <c r="N2531" s="127">
        <v>0</v>
      </c>
      <c r="O2531" s="127">
        <v>0</v>
      </c>
      <c r="P2531" s="127">
        <v>0</v>
      </c>
      <c r="Q2531" s="127">
        <v>0</v>
      </c>
      <c r="R2531" s="127">
        <v>0</v>
      </c>
      <c r="S2531" s="127">
        <v>0</v>
      </c>
      <c r="T2531" s="127">
        <v>0</v>
      </c>
      <c r="U2531" s="127">
        <v>0</v>
      </c>
      <c r="V2531" s="127">
        <v>0</v>
      </c>
      <c r="W2531" s="127">
        <v>0</v>
      </c>
      <c r="X2531" s="127">
        <v>0</v>
      </c>
      <c r="Y2531" s="127">
        <v>0</v>
      </c>
      <c r="Z2531" s="127">
        <v>0</v>
      </c>
      <c r="AA2531" s="127">
        <v>0</v>
      </c>
      <c r="AB2531" s="127">
        <v>0</v>
      </c>
      <c r="AC2531" s="127">
        <v>0</v>
      </c>
      <c r="AD2531" s="127">
        <v>0</v>
      </c>
      <c r="AE2531" s="127">
        <v>0</v>
      </c>
      <c r="AF2531" s="127">
        <v>0</v>
      </c>
      <c r="AG2531" s="127">
        <v>0</v>
      </c>
      <c r="AH2531" s="127">
        <v>0</v>
      </c>
    </row>
    <row r="2532" spans="1:34" x14ac:dyDescent="0.35">
      <c r="A2532" s="127" t="s">
        <v>3278</v>
      </c>
      <c r="B2532" s="127" t="s">
        <v>964</v>
      </c>
      <c r="C2532" s="128">
        <v>692776000</v>
      </c>
      <c r="D2532" s="128">
        <v>548962000</v>
      </c>
      <c r="E2532" s="128">
        <v>665931000</v>
      </c>
      <c r="F2532" s="128">
        <v>737355000</v>
      </c>
      <c r="G2532" s="128">
        <v>791686000</v>
      </c>
      <c r="H2532" s="128">
        <v>828783000</v>
      </c>
      <c r="I2532" s="128">
        <v>853869000</v>
      </c>
      <c r="J2532" s="128">
        <v>869577000</v>
      </c>
      <c r="K2532" s="128">
        <v>877754000</v>
      </c>
      <c r="L2532" s="128">
        <v>888961000</v>
      </c>
      <c r="M2532" s="128">
        <v>892966000</v>
      </c>
      <c r="N2532" s="128">
        <v>890192000</v>
      </c>
      <c r="O2532" s="128">
        <v>881698000</v>
      </c>
      <c r="P2532" s="128">
        <v>867992000</v>
      </c>
      <c r="Q2532" s="128">
        <v>846769000</v>
      </c>
      <c r="R2532" s="128">
        <v>821704000</v>
      </c>
      <c r="S2532" s="128">
        <v>793901000</v>
      </c>
      <c r="T2532" s="128">
        <v>763092000</v>
      </c>
      <c r="U2532" s="128">
        <v>730358000</v>
      </c>
      <c r="V2532" s="128">
        <v>697910000</v>
      </c>
      <c r="W2532" s="128">
        <v>663173000</v>
      </c>
      <c r="X2532" s="128">
        <v>627192000</v>
      </c>
      <c r="Y2532" s="128">
        <v>590287000</v>
      </c>
      <c r="Z2532" s="128">
        <v>552746000</v>
      </c>
      <c r="AA2532" s="128">
        <v>511766000</v>
      </c>
      <c r="AB2532" s="128">
        <v>471343000</v>
      </c>
      <c r="AC2532" s="128">
        <v>431620000</v>
      </c>
      <c r="AD2532" s="128">
        <v>392668000</v>
      </c>
      <c r="AE2532" s="128">
        <v>354540000</v>
      </c>
      <c r="AF2532" s="128">
        <v>317279000</v>
      </c>
      <c r="AG2532" s="128">
        <v>280914000</v>
      </c>
      <c r="AH2532" s="128">
        <v>245465000</v>
      </c>
    </row>
    <row r="2533" spans="1:34" x14ac:dyDescent="0.35">
      <c r="A2533" s="127" t="s">
        <v>3279</v>
      </c>
      <c r="B2533" s="127" t="s">
        <v>964</v>
      </c>
      <c r="C2533" s="127">
        <v>0</v>
      </c>
      <c r="D2533" s="127">
        <v>0</v>
      </c>
      <c r="E2533" s="127">
        <v>0</v>
      </c>
      <c r="F2533" s="127">
        <v>0</v>
      </c>
      <c r="G2533" s="127">
        <v>0</v>
      </c>
      <c r="H2533" s="127">
        <v>0</v>
      </c>
      <c r="I2533" s="127">
        <v>0</v>
      </c>
      <c r="J2533" s="127">
        <v>0</v>
      </c>
      <c r="K2533" s="127">
        <v>0</v>
      </c>
      <c r="L2533" s="127">
        <v>0</v>
      </c>
      <c r="M2533" s="127">
        <v>0</v>
      </c>
      <c r="N2533" s="127">
        <v>0</v>
      </c>
      <c r="O2533" s="127">
        <v>0</v>
      </c>
      <c r="P2533" s="127">
        <v>0</v>
      </c>
      <c r="Q2533" s="127">
        <v>0</v>
      </c>
      <c r="R2533" s="127">
        <v>0</v>
      </c>
      <c r="S2533" s="127">
        <v>0</v>
      </c>
      <c r="T2533" s="127">
        <v>0</v>
      </c>
      <c r="U2533" s="127">
        <v>0</v>
      </c>
      <c r="V2533" s="127">
        <v>0</v>
      </c>
      <c r="W2533" s="127">
        <v>0</v>
      </c>
      <c r="X2533" s="127">
        <v>0</v>
      </c>
      <c r="Y2533" s="127">
        <v>0</v>
      </c>
      <c r="Z2533" s="127">
        <v>0</v>
      </c>
      <c r="AA2533" s="127">
        <v>0</v>
      </c>
      <c r="AB2533" s="127">
        <v>0</v>
      </c>
      <c r="AC2533" s="127">
        <v>0</v>
      </c>
      <c r="AD2533" s="127">
        <v>0</v>
      </c>
      <c r="AE2533" s="127">
        <v>0</v>
      </c>
      <c r="AF2533" s="127">
        <v>0</v>
      </c>
      <c r="AG2533" s="127">
        <v>0</v>
      </c>
      <c r="AH2533" s="127">
        <v>0</v>
      </c>
    </row>
    <row r="2534" spans="1:34" x14ac:dyDescent="0.35">
      <c r="A2534" s="127" t="s">
        <v>3280</v>
      </c>
      <c r="B2534" s="127" t="s">
        <v>964</v>
      </c>
      <c r="C2534" s="128">
        <v>36461900</v>
      </c>
      <c r="D2534" s="128">
        <v>28892800</v>
      </c>
      <c r="E2534" s="128">
        <v>35049000</v>
      </c>
      <c r="F2534" s="128">
        <v>38808200</v>
      </c>
      <c r="G2534" s="128">
        <v>41667700</v>
      </c>
      <c r="H2534" s="128">
        <v>43620200</v>
      </c>
      <c r="I2534" s="128">
        <v>44940500</v>
      </c>
      <c r="J2534" s="128">
        <v>45767200</v>
      </c>
      <c r="K2534" s="128">
        <v>46197600</v>
      </c>
      <c r="L2534" s="128">
        <v>46787400</v>
      </c>
      <c r="M2534" s="128">
        <v>46998200</v>
      </c>
      <c r="N2534" s="128">
        <v>46852200</v>
      </c>
      <c r="O2534" s="128">
        <v>46405200</v>
      </c>
      <c r="P2534" s="128">
        <v>45683800</v>
      </c>
      <c r="Q2534" s="128">
        <v>44566800</v>
      </c>
      <c r="R2534" s="128">
        <v>43247600</v>
      </c>
      <c r="S2534" s="128">
        <v>41784300</v>
      </c>
      <c r="T2534" s="128">
        <v>40162700</v>
      </c>
      <c r="U2534" s="128">
        <v>38439900</v>
      </c>
      <c r="V2534" s="128">
        <v>36732100</v>
      </c>
      <c r="W2534" s="128">
        <v>34903900</v>
      </c>
      <c r="X2534" s="128">
        <v>33010100</v>
      </c>
      <c r="Y2534" s="128">
        <v>31067700</v>
      </c>
      <c r="Z2534" s="128">
        <v>29091900</v>
      </c>
      <c r="AA2534" s="128">
        <v>26935100</v>
      </c>
      <c r="AB2534" s="128">
        <v>24807500</v>
      </c>
      <c r="AC2534" s="128">
        <v>22716800</v>
      </c>
      <c r="AD2534" s="128">
        <v>20666700</v>
      </c>
      <c r="AE2534" s="128">
        <v>18660000</v>
      </c>
      <c r="AF2534" s="128">
        <v>16698900</v>
      </c>
      <c r="AG2534" s="128">
        <v>14784900</v>
      </c>
      <c r="AH2534" s="128">
        <v>12919200</v>
      </c>
    </row>
    <row r="2535" spans="1:34" x14ac:dyDescent="0.35">
      <c r="A2535" s="127" t="s">
        <v>3281</v>
      </c>
      <c r="B2535" s="127" t="s">
        <v>964</v>
      </c>
      <c r="C2535" s="127">
        <v>0</v>
      </c>
      <c r="D2535" s="127">
        <v>0</v>
      </c>
      <c r="E2535" s="127">
        <v>0</v>
      </c>
      <c r="F2535" s="127">
        <v>0</v>
      </c>
      <c r="G2535" s="127">
        <v>0</v>
      </c>
      <c r="H2535" s="127">
        <v>0</v>
      </c>
      <c r="I2535" s="127">
        <v>0</v>
      </c>
      <c r="J2535" s="127">
        <v>0</v>
      </c>
      <c r="K2535" s="127">
        <v>0</v>
      </c>
      <c r="L2535" s="127">
        <v>0</v>
      </c>
      <c r="M2535" s="127">
        <v>0</v>
      </c>
      <c r="N2535" s="127">
        <v>0</v>
      </c>
      <c r="O2535" s="127">
        <v>0</v>
      </c>
      <c r="P2535" s="127">
        <v>0</v>
      </c>
      <c r="Q2535" s="127">
        <v>0</v>
      </c>
      <c r="R2535" s="127">
        <v>0</v>
      </c>
      <c r="S2535" s="127">
        <v>0</v>
      </c>
      <c r="T2535" s="127">
        <v>0</v>
      </c>
      <c r="U2535" s="127">
        <v>0</v>
      </c>
      <c r="V2535" s="127">
        <v>0</v>
      </c>
      <c r="W2535" s="127">
        <v>0</v>
      </c>
      <c r="X2535" s="127">
        <v>0</v>
      </c>
      <c r="Y2535" s="127">
        <v>0</v>
      </c>
      <c r="Z2535" s="127">
        <v>0</v>
      </c>
      <c r="AA2535" s="127">
        <v>0</v>
      </c>
      <c r="AB2535" s="127">
        <v>0</v>
      </c>
      <c r="AC2535" s="127">
        <v>0</v>
      </c>
      <c r="AD2535" s="127">
        <v>0</v>
      </c>
      <c r="AE2535" s="127">
        <v>0</v>
      </c>
      <c r="AF2535" s="127">
        <v>0</v>
      </c>
      <c r="AG2535" s="127">
        <v>0</v>
      </c>
      <c r="AH2535" s="127">
        <v>0</v>
      </c>
    </row>
    <row r="2536" spans="1:34" x14ac:dyDescent="0.35">
      <c r="A2536" s="127" t="s">
        <v>3282</v>
      </c>
      <c r="B2536" s="127" t="s">
        <v>964</v>
      </c>
      <c r="C2536" s="127">
        <v>0</v>
      </c>
      <c r="D2536" s="127">
        <v>0</v>
      </c>
      <c r="E2536" s="127">
        <v>0</v>
      </c>
      <c r="F2536" s="127">
        <v>0</v>
      </c>
      <c r="G2536" s="127">
        <v>0</v>
      </c>
      <c r="H2536" s="127">
        <v>0</v>
      </c>
      <c r="I2536" s="127">
        <v>0</v>
      </c>
      <c r="J2536" s="127">
        <v>0</v>
      </c>
      <c r="K2536" s="127">
        <v>0</v>
      </c>
      <c r="L2536" s="127">
        <v>0</v>
      </c>
      <c r="M2536" s="127">
        <v>0</v>
      </c>
      <c r="N2536" s="127">
        <v>0</v>
      </c>
      <c r="O2536" s="127">
        <v>0</v>
      </c>
      <c r="P2536" s="127">
        <v>0</v>
      </c>
      <c r="Q2536" s="127">
        <v>0</v>
      </c>
      <c r="R2536" s="127">
        <v>0</v>
      </c>
      <c r="S2536" s="127">
        <v>0</v>
      </c>
      <c r="T2536" s="127">
        <v>0</v>
      </c>
      <c r="U2536" s="127">
        <v>0</v>
      </c>
      <c r="V2536" s="127">
        <v>0</v>
      </c>
      <c r="W2536" s="127">
        <v>0</v>
      </c>
      <c r="X2536" s="127">
        <v>0</v>
      </c>
      <c r="Y2536" s="127">
        <v>0</v>
      </c>
      <c r="Z2536" s="127">
        <v>0</v>
      </c>
      <c r="AA2536" s="127">
        <v>0</v>
      </c>
      <c r="AB2536" s="127">
        <v>0</v>
      </c>
      <c r="AC2536" s="127">
        <v>0</v>
      </c>
      <c r="AD2536" s="127">
        <v>0</v>
      </c>
      <c r="AE2536" s="127">
        <v>0</v>
      </c>
      <c r="AF2536" s="127">
        <v>0</v>
      </c>
      <c r="AG2536" s="127">
        <v>0</v>
      </c>
      <c r="AH2536" s="127">
        <v>0</v>
      </c>
    </row>
    <row r="2537" spans="1:34" x14ac:dyDescent="0.35">
      <c r="A2537" s="127" t="s">
        <v>3283</v>
      </c>
      <c r="B2537" s="127" t="s">
        <v>964</v>
      </c>
      <c r="C2537" s="127">
        <v>0</v>
      </c>
      <c r="D2537" s="127">
        <v>0</v>
      </c>
      <c r="E2537" s="127">
        <v>0</v>
      </c>
      <c r="F2537" s="127">
        <v>0</v>
      </c>
      <c r="G2537" s="127">
        <v>0</v>
      </c>
      <c r="H2537" s="127">
        <v>0</v>
      </c>
      <c r="I2537" s="127">
        <v>0</v>
      </c>
      <c r="J2537" s="127">
        <v>0</v>
      </c>
      <c r="K2537" s="127">
        <v>0</v>
      </c>
      <c r="L2537" s="127">
        <v>0</v>
      </c>
      <c r="M2537" s="127">
        <v>0</v>
      </c>
      <c r="N2537" s="127">
        <v>0</v>
      </c>
      <c r="O2537" s="127">
        <v>0</v>
      </c>
      <c r="P2537" s="127">
        <v>0</v>
      </c>
      <c r="Q2537" s="127">
        <v>0</v>
      </c>
      <c r="R2537" s="127">
        <v>0</v>
      </c>
      <c r="S2537" s="127">
        <v>0</v>
      </c>
      <c r="T2537" s="127">
        <v>0</v>
      </c>
      <c r="U2537" s="127">
        <v>0</v>
      </c>
      <c r="V2537" s="127">
        <v>0</v>
      </c>
      <c r="W2537" s="127">
        <v>0</v>
      </c>
      <c r="X2537" s="127">
        <v>0</v>
      </c>
      <c r="Y2537" s="127">
        <v>0</v>
      </c>
      <c r="Z2537" s="127">
        <v>0</v>
      </c>
      <c r="AA2537" s="127">
        <v>0</v>
      </c>
      <c r="AB2537" s="127">
        <v>0</v>
      </c>
      <c r="AC2537" s="127">
        <v>0</v>
      </c>
      <c r="AD2537" s="127">
        <v>0</v>
      </c>
      <c r="AE2537" s="127">
        <v>0</v>
      </c>
      <c r="AF2537" s="127">
        <v>0</v>
      </c>
      <c r="AG2537" s="127">
        <v>0</v>
      </c>
      <c r="AH2537" s="127">
        <v>0</v>
      </c>
    </row>
    <row r="2538" spans="1:34" x14ac:dyDescent="0.35">
      <c r="A2538" s="127" t="s">
        <v>3284</v>
      </c>
      <c r="B2538" s="127" t="s">
        <v>964</v>
      </c>
      <c r="C2538" s="127">
        <v>0</v>
      </c>
      <c r="D2538" s="127">
        <v>0</v>
      </c>
      <c r="E2538" s="127">
        <v>0</v>
      </c>
      <c r="F2538" s="127">
        <v>0</v>
      </c>
      <c r="G2538" s="127">
        <v>0</v>
      </c>
      <c r="H2538" s="127">
        <v>0</v>
      </c>
      <c r="I2538" s="127">
        <v>0</v>
      </c>
      <c r="J2538" s="127">
        <v>0</v>
      </c>
      <c r="K2538" s="127">
        <v>0</v>
      </c>
      <c r="L2538" s="127">
        <v>0</v>
      </c>
      <c r="M2538" s="127">
        <v>0</v>
      </c>
      <c r="N2538" s="127">
        <v>0</v>
      </c>
      <c r="O2538" s="127">
        <v>0</v>
      </c>
      <c r="P2538" s="127">
        <v>0</v>
      </c>
      <c r="Q2538" s="127">
        <v>0</v>
      </c>
      <c r="R2538" s="127">
        <v>0</v>
      </c>
      <c r="S2538" s="127">
        <v>0</v>
      </c>
      <c r="T2538" s="127">
        <v>0</v>
      </c>
      <c r="U2538" s="127">
        <v>0</v>
      </c>
      <c r="V2538" s="127">
        <v>0</v>
      </c>
      <c r="W2538" s="127">
        <v>0</v>
      </c>
      <c r="X2538" s="127">
        <v>0</v>
      </c>
      <c r="Y2538" s="127">
        <v>0</v>
      </c>
      <c r="Z2538" s="127">
        <v>0</v>
      </c>
      <c r="AA2538" s="127">
        <v>0</v>
      </c>
      <c r="AB2538" s="127">
        <v>0</v>
      </c>
      <c r="AC2538" s="127">
        <v>0</v>
      </c>
      <c r="AD2538" s="127">
        <v>0</v>
      </c>
      <c r="AE2538" s="127">
        <v>0</v>
      </c>
      <c r="AF2538" s="127">
        <v>0</v>
      </c>
      <c r="AG2538" s="127">
        <v>0</v>
      </c>
      <c r="AH2538" s="127">
        <v>0</v>
      </c>
    </row>
    <row r="2539" spans="1:34" x14ac:dyDescent="0.35">
      <c r="A2539" s="127" t="s">
        <v>3285</v>
      </c>
      <c r="B2539" s="127" t="s">
        <v>964</v>
      </c>
      <c r="C2539" s="127">
        <v>0</v>
      </c>
      <c r="D2539" s="127">
        <v>0</v>
      </c>
      <c r="E2539" s="127">
        <v>0</v>
      </c>
      <c r="F2539" s="127">
        <v>0</v>
      </c>
      <c r="G2539" s="127">
        <v>0</v>
      </c>
      <c r="H2539" s="127">
        <v>0</v>
      </c>
      <c r="I2539" s="127">
        <v>0</v>
      </c>
      <c r="J2539" s="127">
        <v>0</v>
      </c>
      <c r="K2539" s="127">
        <v>0</v>
      </c>
      <c r="L2539" s="127">
        <v>0</v>
      </c>
      <c r="M2539" s="127">
        <v>0</v>
      </c>
      <c r="N2539" s="127">
        <v>0</v>
      </c>
      <c r="O2539" s="127">
        <v>0</v>
      </c>
      <c r="P2539" s="127">
        <v>0</v>
      </c>
      <c r="Q2539" s="127">
        <v>0</v>
      </c>
      <c r="R2539" s="127">
        <v>0</v>
      </c>
      <c r="S2539" s="127">
        <v>0</v>
      </c>
      <c r="T2539" s="127">
        <v>0</v>
      </c>
      <c r="U2539" s="127">
        <v>0</v>
      </c>
      <c r="V2539" s="127">
        <v>0</v>
      </c>
      <c r="W2539" s="127">
        <v>0</v>
      </c>
      <c r="X2539" s="127">
        <v>0</v>
      </c>
      <c r="Y2539" s="127">
        <v>0</v>
      </c>
      <c r="Z2539" s="127">
        <v>0</v>
      </c>
      <c r="AA2539" s="127">
        <v>0</v>
      </c>
      <c r="AB2539" s="127">
        <v>0</v>
      </c>
      <c r="AC2539" s="127">
        <v>0</v>
      </c>
      <c r="AD2539" s="127">
        <v>0</v>
      </c>
      <c r="AE2539" s="127">
        <v>0</v>
      </c>
      <c r="AF2539" s="127">
        <v>0</v>
      </c>
      <c r="AG2539" s="127">
        <v>0</v>
      </c>
      <c r="AH2539" s="127">
        <v>0</v>
      </c>
    </row>
    <row r="2540" spans="1:34" x14ac:dyDescent="0.35">
      <c r="A2540" s="127" t="s">
        <v>3286</v>
      </c>
      <c r="B2540" s="127" t="s">
        <v>964</v>
      </c>
      <c r="C2540" s="127">
        <v>0</v>
      </c>
      <c r="D2540" s="127">
        <v>0</v>
      </c>
      <c r="E2540" s="127">
        <v>0</v>
      </c>
      <c r="F2540" s="127">
        <v>0</v>
      </c>
      <c r="G2540" s="127">
        <v>0</v>
      </c>
      <c r="H2540" s="127">
        <v>0</v>
      </c>
      <c r="I2540" s="127">
        <v>0</v>
      </c>
      <c r="J2540" s="127">
        <v>0</v>
      </c>
      <c r="K2540" s="127">
        <v>0</v>
      </c>
      <c r="L2540" s="127">
        <v>0</v>
      </c>
      <c r="M2540" s="127">
        <v>0</v>
      </c>
      <c r="N2540" s="127">
        <v>0</v>
      </c>
      <c r="O2540" s="127">
        <v>0</v>
      </c>
      <c r="P2540" s="127">
        <v>0</v>
      </c>
      <c r="Q2540" s="127">
        <v>0</v>
      </c>
      <c r="R2540" s="127">
        <v>0</v>
      </c>
      <c r="S2540" s="127">
        <v>0</v>
      </c>
      <c r="T2540" s="127">
        <v>0</v>
      </c>
      <c r="U2540" s="127">
        <v>0</v>
      </c>
      <c r="V2540" s="127">
        <v>0</v>
      </c>
      <c r="W2540" s="127">
        <v>0</v>
      </c>
      <c r="X2540" s="127">
        <v>0</v>
      </c>
      <c r="Y2540" s="127">
        <v>0</v>
      </c>
      <c r="Z2540" s="127">
        <v>0</v>
      </c>
      <c r="AA2540" s="127">
        <v>0</v>
      </c>
      <c r="AB2540" s="127">
        <v>0</v>
      </c>
      <c r="AC2540" s="127">
        <v>0</v>
      </c>
      <c r="AD2540" s="127">
        <v>0</v>
      </c>
      <c r="AE2540" s="127">
        <v>0</v>
      </c>
      <c r="AF2540" s="127">
        <v>0</v>
      </c>
      <c r="AG2540" s="127">
        <v>0</v>
      </c>
      <c r="AH2540" s="127">
        <v>0</v>
      </c>
    </row>
    <row r="2541" spans="1:34" x14ac:dyDescent="0.35">
      <c r="A2541" s="127" t="s">
        <v>3287</v>
      </c>
      <c r="B2541" s="127" t="s">
        <v>964</v>
      </c>
      <c r="C2541" s="127">
        <v>0</v>
      </c>
      <c r="D2541" s="127">
        <v>0</v>
      </c>
      <c r="E2541" s="127">
        <v>0</v>
      </c>
      <c r="F2541" s="127">
        <v>0</v>
      </c>
      <c r="G2541" s="127">
        <v>0</v>
      </c>
      <c r="H2541" s="127">
        <v>0</v>
      </c>
      <c r="I2541" s="127">
        <v>0</v>
      </c>
      <c r="J2541" s="127">
        <v>0</v>
      </c>
      <c r="K2541" s="127">
        <v>0</v>
      </c>
      <c r="L2541" s="127">
        <v>0</v>
      </c>
      <c r="M2541" s="127">
        <v>0</v>
      </c>
      <c r="N2541" s="127">
        <v>0</v>
      </c>
      <c r="O2541" s="127">
        <v>0</v>
      </c>
      <c r="P2541" s="127">
        <v>0</v>
      </c>
      <c r="Q2541" s="127">
        <v>0</v>
      </c>
      <c r="R2541" s="127">
        <v>0</v>
      </c>
      <c r="S2541" s="127">
        <v>0</v>
      </c>
      <c r="T2541" s="127">
        <v>0</v>
      </c>
      <c r="U2541" s="127">
        <v>0</v>
      </c>
      <c r="V2541" s="127">
        <v>0</v>
      </c>
      <c r="W2541" s="127">
        <v>0</v>
      </c>
      <c r="X2541" s="127">
        <v>0</v>
      </c>
      <c r="Y2541" s="127">
        <v>0</v>
      </c>
      <c r="Z2541" s="127">
        <v>0</v>
      </c>
      <c r="AA2541" s="127">
        <v>0</v>
      </c>
      <c r="AB2541" s="127">
        <v>0</v>
      </c>
      <c r="AC2541" s="127">
        <v>0</v>
      </c>
      <c r="AD2541" s="127">
        <v>0</v>
      </c>
      <c r="AE2541" s="127">
        <v>0</v>
      </c>
      <c r="AF2541" s="127">
        <v>0</v>
      </c>
      <c r="AG2541" s="127">
        <v>0</v>
      </c>
      <c r="AH2541" s="127">
        <v>0</v>
      </c>
    </row>
    <row r="2542" spans="1:34" x14ac:dyDescent="0.35">
      <c r="A2542" s="127" t="s">
        <v>3288</v>
      </c>
      <c r="B2542" s="127" t="s">
        <v>964</v>
      </c>
      <c r="C2542" s="128">
        <v>310590000</v>
      </c>
      <c r="D2542" s="128">
        <v>243004000</v>
      </c>
      <c r="E2542" s="128">
        <v>291547000</v>
      </c>
      <c r="F2542" s="128">
        <v>319673000</v>
      </c>
      <c r="G2542" s="128">
        <v>337252000</v>
      </c>
      <c r="H2542" s="128">
        <v>347875000</v>
      </c>
      <c r="I2542" s="128">
        <v>353940000</v>
      </c>
      <c r="J2542" s="128">
        <v>356719000</v>
      </c>
      <c r="K2542" s="128">
        <v>356981000</v>
      </c>
      <c r="L2542" s="128">
        <v>356042000</v>
      </c>
      <c r="M2542" s="128">
        <v>353184000</v>
      </c>
      <c r="N2542" s="128">
        <v>348593000</v>
      </c>
      <c r="O2542" s="128">
        <v>342467000</v>
      </c>
      <c r="P2542" s="128">
        <v>334924000</v>
      </c>
      <c r="Q2542" s="128">
        <v>325338000</v>
      </c>
      <c r="R2542" s="128">
        <v>314810000</v>
      </c>
      <c r="S2542" s="128">
        <v>303428000</v>
      </c>
      <c r="T2542" s="128">
        <v>291431000</v>
      </c>
      <c r="U2542" s="128">
        <v>278750000</v>
      </c>
      <c r="V2542" s="128">
        <v>265703000</v>
      </c>
      <c r="W2542" s="128">
        <v>252245000</v>
      </c>
      <c r="X2542" s="128">
        <v>238610000</v>
      </c>
      <c r="Y2542" s="128">
        <v>224589000</v>
      </c>
      <c r="Z2542" s="128">
        <v>210400000</v>
      </c>
      <c r="AA2542" s="128">
        <v>195624000</v>
      </c>
      <c r="AB2542" s="128">
        <v>180899000</v>
      </c>
      <c r="AC2542" s="128">
        <v>166260000</v>
      </c>
      <c r="AD2542" s="128">
        <v>151740000</v>
      </c>
      <c r="AE2542" s="128">
        <v>137379000</v>
      </c>
      <c r="AF2542" s="128">
        <v>123184000</v>
      </c>
      <c r="AG2542" s="128">
        <v>109178000</v>
      </c>
      <c r="AH2542" s="128">
        <v>95377800</v>
      </c>
    </row>
    <row r="2543" spans="1:34" x14ac:dyDescent="0.35">
      <c r="A2543" s="127" t="s">
        <v>3289</v>
      </c>
      <c r="B2543" s="127" t="s">
        <v>964</v>
      </c>
      <c r="C2543" s="127">
        <v>0</v>
      </c>
      <c r="D2543" s="127">
        <v>0</v>
      </c>
      <c r="E2543" s="127">
        <v>0</v>
      </c>
      <c r="F2543" s="127">
        <v>0</v>
      </c>
      <c r="G2543" s="127">
        <v>0</v>
      </c>
      <c r="H2543" s="127">
        <v>0</v>
      </c>
      <c r="I2543" s="127">
        <v>0</v>
      </c>
      <c r="J2543" s="127">
        <v>0</v>
      </c>
      <c r="K2543" s="127">
        <v>0</v>
      </c>
      <c r="L2543" s="127">
        <v>0</v>
      </c>
      <c r="M2543" s="127">
        <v>0</v>
      </c>
      <c r="N2543" s="127">
        <v>0</v>
      </c>
      <c r="O2543" s="127">
        <v>0</v>
      </c>
      <c r="P2543" s="127">
        <v>0</v>
      </c>
      <c r="Q2543" s="127">
        <v>0</v>
      </c>
      <c r="R2543" s="127">
        <v>0</v>
      </c>
      <c r="S2543" s="127">
        <v>0</v>
      </c>
      <c r="T2543" s="127">
        <v>0</v>
      </c>
      <c r="U2543" s="127">
        <v>0</v>
      </c>
      <c r="V2543" s="127">
        <v>0</v>
      </c>
      <c r="W2543" s="127">
        <v>0</v>
      </c>
      <c r="X2543" s="127">
        <v>0</v>
      </c>
      <c r="Y2543" s="127">
        <v>0</v>
      </c>
      <c r="Z2543" s="127">
        <v>0</v>
      </c>
      <c r="AA2543" s="127">
        <v>0</v>
      </c>
      <c r="AB2543" s="127">
        <v>0</v>
      </c>
      <c r="AC2543" s="127">
        <v>0</v>
      </c>
      <c r="AD2543" s="127">
        <v>0</v>
      </c>
      <c r="AE2543" s="127">
        <v>0</v>
      </c>
      <c r="AF2543" s="127">
        <v>0</v>
      </c>
      <c r="AG2543" s="127">
        <v>0</v>
      </c>
      <c r="AH2543" s="127">
        <v>0</v>
      </c>
    </row>
    <row r="2544" spans="1:34" x14ac:dyDescent="0.35">
      <c r="A2544" s="127" t="s">
        <v>3290</v>
      </c>
      <c r="B2544" s="127" t="s">
        <v>964</v>
      </c>
      <c r="C2544" s="128">
        <v>16346800</v>
      </c>
      <c r="D2544" s="128">
        <v>12789700</v>
      </c>
      <c r="E2544" s="128">
        <v>15344600</v>
      </c>
      <c r="F2544" s="128">
        <v>16824900</v>
      </c>
      <c r="G2544" s="128">
        <v>17750100</v>
      </c>
      <c r="H2544" s="128">
        <v>18309200</v>
      </c>
      <c r="I2544" s="128">
        <v>18628400</v>
      </c>
      <c r="J2544" s="128">
        <v>18774700</v>
      </c>
      <c r="K2544" s="128">
        <v>18788500</v>
      </c>
      <c r="L2544" s="128">
        <v>18739000</v>
      </c>
      <c r="M2544" s="128">
        <v>18588600</v>
      </c>
      <c r="N2544" s="128">
        <v>18347000</v>
      </c>
      <c r="O2544" s="128">
        <v>18024600</v>
      </c>
      <c r="P2544" s="128">
        <v>17627600</v>
      </c>
      <c r="Q2544" s="128">
        <v>17123000</v>
      </c>
      <c r="R2544" s="128">
        <v>16568900</v>
      </c>
      <c r="S2544" s="128">
        <v>15969900</v>
      </c>
      <c r="T2544" s="128">
        <v>15338500</v>
      </c>
      <c r="U2544" s="128">
        <v>14671000</v>
      </c>
      <c r="V2544" s="128">
        <v>13984400</v>
      </c>
      <c r="W2544" s="128">
        <v>13276100</v>
      </c>
      <c r="X2544" s="128">
        <v>12558400</v>
      </c>
      <c r="Y2544" s="128">
        <v>11820500</v>
      </c>
      <c r="Z2544" s="128">
        <v>11073700</v>
      </c>
      <c r="AA2544" s="128">
        <v>10296000</v>
      </c>
      <c r="AB2544" s="128">
        <v>9520990</v>
      </c>
      <c r="AC2544" s="128">
        <v>8750540</v>
      </c>
      <c r="AD2544" s="128">
        <v>7986310</v>
      </c>
      <c r="AE2544" s="128">
        <v>7230460</v>
      </c>
      <c r="AF2544" s="128">
        <v>6483390</v>
      </c>
      <c r="AG2544" s="128">
        <v>5746210</v>
      </c>
      <c r="AH2544" s="128">
        <v>5019890</v>
      </c>
    </row>
    <row r="2545" spans="1:34" x14ac:dyDescent="0.35">
      <c r="A2545" s="127" t="s">
        <v>3291</v>
      </c>
      <c r="B2545" s="127" t="s">
        <v>964</v>
      </c>
      <c r="C2545" s="127">
        <v>0</v>
      </c>
      <c r="D2545" s="127">
        <v>0</v>
      </c>
      <c r="E2545" s="127">
        <v>0</v>
      </c>
      <c r="F2545" s="127">
        <v>0</v>
      </c>
      <c r="G2545" s="127">
        <v>0</v>
      </c>
      <c r="H2545" s="127">
        <v>0</v>
      </c>
      <c r="I2545" s="127">
        <v>0</v>
      </c>
      <c r="J2545" s="127">
        <v>0</v>
      </c>
      <c r="K2545" s="127">
        <v>0</v>
      </c>
      <c r="L2545" s="127">
        <v>0</v>
      </c>
      <c r="M2545" s="127">
        <v>0</v>
      </c>
      <c r="N2545" s="127">
        <v>0</v>
      </c>
      <c r="O2545" s="127">
        <v>0</v>
      </c>
      <c r="P2545" s="127">
        <v>0</v>
      </c>
      <c r="Q2545" s="127">
        <v>0</v>
      </c>
      <c r="R2545" s="127">
        <v>0</v>
      </c>
      <c r="S2545" s="127">
        <v>0</v>
      </c>
      <c r="T2545" s="127">
        <v>0</v>
      </c>
      <c r="U2545" s="127">
        <v>0</v>
      </c>
      <c r="V2545" s="127">
        <v>0</v>
      </c>
      <c r="W2545" s="127">
        <v>0</v>
      </c>
      <c r="X2545" s="127">
        <v>0</v>
      </c>
      <c r="Y2545" s="127">
        <v>0</v>
      </c>
      <c r="Z2545" s="127">
        <v>0</v>
      </c>
      <c r="AA2545" s="127">
        <v>0</v>
      </c>
      <c r="AB2545" s="127">
        <v>0</v>
      </c>
      <c r="AC2545" s="127">
        <v>0</v>
      </c>
      <c r="AD2545" s="127">
        <v>0</v>
      </c>
      <c r="AE2545" s="127">
        <v>0</v>
      </c>
      <c r="AF2545" s="127">
        <v>0</v>
      </c>
      <c r="AG2545" s="127">
        <v>0</v>
      </c>
      <c r="AH2545" s="127">
        <v>0</v>
      </c>
    </row>
    <row r="2546" spans="1:34" x14ac:dyDescent="0.35">
      <c r="A2546" s="127" t="s">
        <v>3292</v>
      </c>
      <c r="B2546" s="127" t="s">
        <v>964</v>
      </c>
      <c r="C2546" s="127">
        <v>0</v>
      </c>
      <c r="D2546" s="127">
        <v>0</v>
      </c>
      <c r="E2546" s="127">
        <v>0</v>
      </c>
      <c r="F2546" s="127">
        <v>0</v>
      </c>
      <c r="G2546" s="127">
        <v>0</v>
      </c>
      <c r="H2546" s="127">
        <v>0</v>
      </c>
      <c r="I2546" s="127">
        <v>0</v>
      </c>
      <c r="J2546" s="127">
        <v>0</v>
      </c>
      <c r="K2546" s="127">
        <v>0</v>
      </c>
      <c r="L2546" s="127">
        <v>0</v>
      </c>
      <c r="M2546" s="127">
        <v>0</v>
      </c>
      <c r="N2546" s="127">
        <v>0</v>
      </c>
      <c r="O2546" s="127">
        <v>0</v>
      </c>
      <c r="P2546" s="127">
        <v>0</v>
      </c>
      <c r="Q2546" s="127">
        <v>0</v>
      </c>
      <c r="R2546" s="127">
        <v>0</v>
      </c>
      <c r="S2546" s="127">
        <v>0</v>
      </c>
      <c r="T2546" s="127">
        <v>0</v>
      </c>
      <c r="U2546" s="127">
        <v>0</v>
      </c>
      <c r="V2546" s="127">
        <v>0</v>
      </c>
      <c r="W2546" s="127">
        <v>0</v>
      </c>
      <c r="X2546" s="127">
        <v>0</v>
      </c>
      <c r="Y2546" s="127">
        <v>0</v>
      </c>
      <c r="Z2546" s="127">
        <v>0</v>
      </c>
      <c r="AA2546" s="127">
        <v>0</v>
      </c>
      <c r="AB2546" s="127">
        <v>0</v>
      </c>
      <c r="AC2546" s="127">
        <v>0</v>
      </c>
      <c r="AD2546" s="127">
        <v>0</v>
      </c>
      <c r="AE2546" s="127">
        <v>0</v>
      </c>
      <c r="AF2546" s="127">
        <v>0</v>
      </c>
      <c r="AG2546" s="127">
        <v>0</v>
      </c>
      <c r="AH2546" s="127">
        <v>0</v>
      </c>
    </row>
    <row r="2547" spans="1:34" x14ac:dyDescent="0.35">
      <c r="A2547" s="127" t="s">
        <v>3293</v>
      </c>
      <c r="B2547" s="127" t="s">
        <v>964</v>
      </c>
      <c r="C2547" s="127">
        <v>0</v>
      </c>
      <c r="D2547" s="127">
        <v>0</v>
      </c>
      <c r="E2547" s="127">
        <v>0</v>
      </c>
      <c r="F2547" s="127">
        <v>0</v>
      </c>
      <c r="G2547" s="127">
        <v>0</v>
      </c>
      <c r="H2547" s="127">
        <v>0</v>
      </c>
      <c r="I2547" s="127">
        <v>0</v>
      </c>
      <c r="J2547" s="127">
        <v>0</v>
      </c>
      <c r="K2547" s="127">
        <v>0</v>
      </c>
      <c r="L2547" s="127">
        <v>0</v>
      </c>
      <c r="M2547" s="127">
        <v>0</v>
      </c>
      <c r="N2547" s="127">
        <v>0</v>
      </c>
      <c r="O2547" s="127">
        <v>0</v>
      </c>
      <c r="P2547" s="127">
        <v>0</v>
      </c>
      <c r="Q2547" s="127">
        <v>0</v>
      </c>
      <c r="R2547" s="127">
        <v>0</v>
      </c>
      <c r="S2547" s="127">
        <v>0</v>
      </c>
      <c r="T2547" s="127">
        <v>0</v>
      </c>
      <c r="U2547" s="127">
        <v>0</v>
      </c>
      <c r="V2547" s="127">
        <v>0</v>
      </c>
      <c r="W2547" s="127">
        <v>0</v>
      </c>
      <c r="X2547" s="127">
        <v>0</v>
      </c>
      <c r="Y2547" s="127">
        <v>0</v>
      </c>
      <c r="Z2547" s="127">
        <v>0</v>
      </c>
      <c r="AA2547" s="127">
        <v>0</v>
      </c>
      <c r="AB2547" s="127">
        <v>0</v>
      </c>
      <c r="AC2547" s="127">
        <v>0</v>
      </c>
      <c r="AD2547" s="127">
        <v>0</v>
      </c>
      <c r="AE2547" s="127">
        <v>0</v>
      </c>
      <c r="AF2547" s="127">
        <v>0</v>
      </c>
      <c r="AG2547" s="127">
        <v>0</v>
      </c>
      <c r="AH2547" s="127">
        <v>0</v>
      </c>
    </row>
    <row r="2548" spans="1:34" x14ac:dyDescent="0.35">
      <c r="A2548" s="127" t="s">
        <v>3294</v>
      </c>
      <c r="B2548" s="127" t="s">
        <v>964</v>
      </c>
      <c r="C2548" s="127">
        <v>0</v>
      </c>
      <c r="D2548" s="127">
        <v>0</v>
      </c>
      <c r="E2548" s="127">
        <v>0</v>
      </c>
      <c r="F2548" s="127">
        <v>0</v>
      </c>
      <c r="G2548" s="127">
        <v>0</v>
      </c>
      <c r="H2548" s="127">
        <v>0</v>
      </c>
      <c r="I2548" s="127">
        <v>0</v>
      </c>
      <c r="J2548" s="127">
        <v>0</v>
      </c>
      <c r="K2548" s="127">
        <v>0</v>
      </c>
      <c r="L2548" s="127">
        <v>0</v>
      </c>
      <c r="M2548" s="127">
        <v>0</v>
      </c>
      <c r="N2548" s="127">
        <v>0</v>
      </c>
      <c r="O2548" s="127">
        <v>0</v>
      </c>
      <c r="P2548" s="127">
        <v>0</v>
      </c>
      <c r="Q2548" s="127">
        <v>0</v>
      </c>
      <c r="R2548" s="127">
        <v>0</v>
      </c>
      <c r="S2548" s="127">
        <v>0</v>
      </c>
      <c r="T2548" s="127">
        <v>0</v>
      </c>
      <c r="U2548" s="127">
        <v>0</v>
      </c>
      <c r="V2548" s="127">
        <v>0</v>
      </c>
      <c r="W2548" s="127">
        <v>0</v>
      </c>
      <c r="X2548" s="127">
        <v>0</v>
      </c>
      <c r="Y2548" s="127">
        <v>0</v>
      </c>
      <c r="Z2548" s="127">
        <v>0</v>
      </c>
      <c r="AA2548" s="127">
        <v>0</v>
      </c>
      <c r="AB2548" s="127">
        <v>0</v>
      </c>
      <c r="AC2548" s="127">
        <v>0</v>
      </c>
      <c r="AD2548" s="127">
        <v>0</v>
      </c>
      <c r="AE2548" s="127">
        <v>0</v>
      </c>
      <c r="AF2548" s="127">
        <v>0</v>
      </c>
      <c r="AG2548" s="127">
        <v>0</v>
      </c>
      <c r="AH2548" s="127">
        <v>0</v>
      </c>
    </row>
    <row r="2549" spans="1:34" x14ac:dyDescent="0.35">
      <c r="A2549" s="127" t="s">
        <v>3295</v>
      </c>
      <c r="B2549" s="127" t="s">
        <v>964</v>
      </c>
      <c r="C2549" s="127">
        <v>0</v>
      </c>
      <c r="D2549" s="127">
        <v>0</v>
      </c>
      <c r="E2549" s="127">
        <v>0</v>
      </c>
      <c r="F2549" s="127">
        <v>0</v>
      </c>
      <c r="G2549" s="127">
        <v>0</v>
      </c>
      <c r="H2549" s="127">
        <v>0</v>
      </c>
      <c r="I2549" s="127">
        <v>0</v>
      </c>
      <c r="J2549" s="127">
        <v>0</v>
      </c>
      <c r="K2549" s="127">
        <v>0</v>
      </c>
      <c r="L2549" s="127">
        <v>0</v>
      </c>
      <c r="M2549" s="127">
        <v>0</v>
      </c>
      <c r="N2549" s="127">
        <v>0</v>
      </c>
      <c r="O2549" s="127">
        <v>0</v>
      </c>
      <c r="P2549" s="127">
        <v>0</v>
      </c>
      <c r="Q2549" s="127">
        <v>0</v>
      </c>
      <c r="R2549" s="127">
        <v>0</v>
      </c>
      <c r="S2549" s="127">
        <v>0</v>
      </c>
      <c r="T2549" s="127">
        <v>0</v>
      </c>
      <c r="U2549" s="127">
        <v>0</v>
      </c>
      <c r="V2549" s="127">
        <v>0</v>
      </c>
      <c r="W2549" s="127">
        <v>0</v>
      </c>
      <c r="X2549" s="127">
        <v>0</v>
      </c>
      <c r="Y2549" s="127">
        <v>0</v>
      </c>
      <c r="Z2549" s="127">
        <v>0</v>
      </c>
      <c r="AA2549" s="127">
        <v>0</v>
      </c>
      <c r="AB2549" s="127">
        <v>0</v>
      </c>
      <c r="AC2549" s="127">
        <v>0</v>
      </c>
      <c r="AD2549" s="127">
        <v>0</v>
      </c>
      <c r="AE2549" s="127">
        <v>0</v>
      </c>
      <c r="AF2549" s="127">
        <v>0</v>
      </c>
      <c r="AG2549" s="127">
        <v>0</v>
      </c>
      <c r="AH2549" s="127">
        <v>0</v>
      </c>
    </row>
    <row r="2550" spans="1:34" x14ac:dyDescent="0.35">
      <c r="A2550" s="127" t="s">
        <v>3296</v>
      </c>
      <c r="B2550" s="127" t="s">
        <v>964</v>
      </c>
      <c r="C2550" s="127">
        <v>0</v>
      </c>
      <c r="D2550" s="127">
        <v>0</v>
      </c>
      <c r="E2550" s="127">
        <v>0</v>
      </c>
      <c r="F2550" s="127">
        <v>0</v>
      </c>
      <c r="G2550" s="127">
        <v>0</v>
      </c>
      <c r="H2550" s="127">
        <v>0</v>
      </c>
      <c r="I2550" s="127">
        <v>0</v>
      </c>
      <c r="J2550" s="127">
        <v>0</v>
      </c>
      <c r="K2550" s="127">
        <v>0</v>
      </c>
      <c r="L2550" s="127">
        <v>0</v>
      </c>
      <c r="M2550" s="127">
        <v>0</v>
      </c>
      <c r="N2550" s="127">
        <v>0</v>
      </c>
      <c r="O2550" s="127">
        <v>0</v>
      </c>
      <c r="P2550" s="127">
        <v>0</v>
      </c>
      <c r="Q2550" s="127">
        <v>0</v>
      </c>
      <c r="R2550" s="127">
        <v>0</v>
      </c>
      <c r="S2550" s="127">
        <v>0</v>
      </c>
      <c r="T2550" s="127">
        <v>0</v>
      </c>
      <c r="U2550" s="127">
        <v>0</v>
      </c>
      <c r="V2550" s="127">
        <v>0</v>
      </c>
      <c r="W2550" s="127">
        <v>0</v>
      </c>
      <c r="X2550" s="127">
        <v>0</v>
      </c>
      <c r="Y2550" s="127">
        <v>0</v>
      </c>
      <c r="Z2550" s="127">
        <v>0</v>
      </c>
      <c r="AA2550" s="127">
        <v>0</v>
      </c>
      <c r="AB2550" s="127">
        <v>0</v>
      </c>
      <c r="AC2550" s="127">
        <v>0</v>
      </c>
      <c r="AD2550" s="127">
        <v>0</v>
      </c>
      <c r="AE2550" s="127">
        <v>0</v>
      </c>
      <c r="AF2550" s="127">
        <v>0</v>
      </c>
      <c r="AG2550" s="127">
        <v>0</v>
      </c>
      <c r="AH2550" s="127">
        <v>0</v>
      </c>
    </row>
    <row r="2551" spans="1:34" x14ac:dyDescent="0.35">
      <c r="A2551" s="127" t="s">
        <v>3297</v>
      </c>
      <c r="B2551" s="127" t="s">
        <v>964</v>
      </c>
      <c r="C2551" s="127">
        <v>0</v>
      </c>
      <c r="D2551" s="127">
        <v>0</v>
      </c>
      <c r="E2551" s="127">
        <v>0</v>
      </c>
      <c r="F2551" s="127">
        <v>0</v>
      </c>
      <c r="G2551" s="127">
        <v>0</v>
      </c>
      <c r="H2551" s="127">
        <v>0</v>
      </c>
      <c r="I2551" s="127">
        <v>0</v>
      </c>
      <c r="J2551" s="127">
        <v>0</v>
      </c>
      <c r="K2551" s="127">
        <v>0</v>
      </c>
      <c r="L2551" s="127">
        <v>0</v>
      </c>
      <c r="M2551" s="127">
        <v>0</v>
      </c>
      <c r="N2551" s="127">
        <v>0</v>
      </c>
      <c r="O2551" s="127">
        <v>0</v>
      </c>
      <c r="P2551" s="127">
        <v>0</v>
      </c>
      <c r="Q2551" s="127">
        <v>0</v>
      </c>
      <c r="R2551" s="127">
        <v>0</v>
      </c>
      <c r="S2551" s="127">
        <v>0</v>
      </c>
      <c r="T2551" s="127">
        <v>0</v>
      </c>
      <c r="U2551" s="127">
        <v>0</v>
      </c>
      <c r="V2551" s="127">
        <v>0</v>
      </c>
      <c r="W2551" s="127">
        <v>0</v>
      </c>
      <c r="X2551" s="127">
        <v>0</v>
      </c>
      <c r="Y2551" s="127">
        <v>0</v>
      </c>
      <c r="Z2551" s="127">
        <v>0</v>
      </c>
      <c r="AA2551" s="127">
        <v>0</v>
      </c>
      <c r="AB2551" s="127">
        <v>0</v>
      </c>
      <c r="AC2551" s="127">
        <v>0</v>
      </c>
      <c r="AD2551" s="127">
        <v>0</v>
      </c>
      <c r="AE2551" s="127">
        <v>0</v>
      </c>
      <c r="AF2551" s="127">
        <v>0</v>
      </c>
      <c r="AG2551" s="127">
        <v>0</v>
      </c>
      <c r="AH2551" s="127">
        <v>0</v>
      </c>
    </row>
    <row r="2552" spans="1:34" x14ac:dyDescent="0.35">
      <c r="A2552" s="127" t="s">
        <v>3298</v>
      </c>
      <c r="B2552" s="127" t="s">
        <v>964</v>
      </c>
      <c r="C2552" s="128">
        <v>388668000</v>
      </c>
      <c r="D2552" s="128">
        <v>307985000</v>
      </c>
      <c r="E2552" s="128">
        <v>373607000</v>
      </c>
      <c r="F2552" s="128">
        <v>413679000</v>
      </c>
      <c r="G2552" s="128">
        <v>444160000</v>
      </c>
      <c r="H2552" s="128">
        <v>464973000</v>
      </c>
      <c r="I2552" s="128">
        <v>479046000</v>
      </c>
      <c r="J2552" s="128">
        <v>487859000</v>
      </c>
      <c r="K2552" s="128">
        <v>492447000</v>
      </c>
      <c r="L2552" s="128">
        <v>498734000</v>
      </c>
      <c r="M2552" s="128">
        <v>500981000</v>
      </c>
      <c r="N2552" s="128">
        <v>499425000</v>
      </c>
      <c r="O2552" s="128">
        <v>494659000</v>
      </c>
      <c r="P2552" s="128">
        <v>486970000</v>
      </c>
      <c r="Q2552" s="128">
        <v>475063000</v>
      </c>
      <c r="R2552" s="128">
        <v>461001000</v>
      </c>
      <c r="S2552" s="128">
        <v>445403000</v>
      </c>
      <c r="T2552" s="128">
        <v>428118000</v>
      </c>
      <c r="U2552" s="128">
        <v>409753000</v>
      </c>
      <c r="V2552" s="128">
        <v>391549000</v>
      </c>
      <c r="W2552" s="128">
        <v>372061000</v>
      </c>
      <c r="X2552" s="128">
        <v>351874000</v>
      </c>
      <c r="Y2552" s="128">
        <v>331169000</v>
      </c>
      <c r="Z2552" s="128">
        <v>310107000</v>
      </c>
      <c r="AA2552" s="128">
        <v>287117000</v>
      </c>
      <c r="AB2552" s="128">
        <v>264438000</v>
      </c>
      <c r="AC2552" s="128">
        <v>242152000</v>
      </c>
      <c r="AD2552" s="128">
        <v>220299000</v>
      </c>
      <c r="AE2552" s="128">
        <v>198908000</v>
      </c>
      <c r="AF2552" s="128">
        <v>178003000</v>
      </c>
      <c r="AG2552" s="128">
        <v>157601000</v>
      </c>
      <c r="AH2552" s="128">
        <v>137714000</v>
      </c>
    </row>
    <row r="2553" spans="1:34" x14ac:dyDescent="0.35">
      <c r="A2553" s="127" t="s">
        <v>3299</v>
      </c>
      <c r="B2553" s="127" t="s">
        <v>964</v>
      </c>
      <c r="C2553" s="127">
        <v>0</v>
      </c>
      <c r="D2553" s="127">
        <v>0</v>
      </c>
      <c r="E2553" s="127">
        <v>0</v>
      </c>
      <c r="F2553" s="127">
        <v>0</v>
      </c>
      <c r="G2553" s="127">
        <v>0</v>
      </c>
      <c r="H2553" s="127">
        <v>0</v>
      </c>
      <c r="I2553" s="127">
        <v>0</v>
      </c>
      <c r="J2553" s="127">
        <v>0</v>
      </c>
      <c r="K2553" s="127">
        <v>0</v>
      </c>
      <c r="L2553" s="127">
        <v>0</v>
      </c>
      <c r="M2553" s="127">
        <v>0</v>
      </c>
      <c r="N2553" s="127">
        <v>0</v>
      </c>
      <c r="O2553" s="127">
        <v>0</v>
      </c>
      <c r="P2553" s="127">
        <v>0</v>
      </c>
      <c r="Q2553" s="127">
        <v>0</v>
      </c>
      <c r="R2553" s="127">
        <v>0</v>
      </c>
      <c r="S2553" s="127">
        <v>0</v>
      </c>
      <c r="T2553" s="127">
        <v>0</v>
      </c>
      <c r="U2553" s="127">
        <v>0</v>
      </c>
      <c r="V2553" s="127">
        <v>0</v>
      </c>
      <c r="W2553" s="127">
        <v>0</v>
      </c>
      <c r="X2553" s="127">
        <v>0</v>
      </c>
      <c r="Y2553" s="127">
        <v>0</v>
      </c>
      <c r="Z2553" s="127">
        <v>0</v>
      </c>
      <c r="AA2553" s="127">
        <v>0</v>
      </c>
      <c r="AB2553" s="127">
        <v>0</v>
      </c>
      <c r="AC2553" s="127">
        <v>0</v>
      </c>
      <c r="AD2553" s="127">
        <v>0</v>
      </c>
      <c r="AE2553" s="127">
        <v>0</v>
      </c>
      <c r="AF2553" s="127">
        <v>0</v>
      </c>
      <c r="AG2553" s="127">
        <v>0</v>
      </c>
      <c r="AH2553" s="127">
        <v>0</v>
      </c>
    </row>
    <row r="2554" spans="1:34" x14ac:dyDescent="0.35">
      <c r="A2554" s="127" t="s">
        <v>3300</v>
      </c>
      <c r="B2554" s="127" t="s">
        <v>964</v>
      </c>
      <c r="C2554" s="128">
        <v>20456200</v>
      </c>
      <c r="D2554" s="128">
        <v>16209700</v>
      </c>
      <c r="E2554" s="128">
        <v>19663500</v>
      </c>
      <c r="F2554" s="128">
        <v>21772600</v>
      </c>
      <c r="G2554" s="128">
        <v>23376800</v>
      </c>
      <c r="H2554" s="128">
        <v>24472200</v>
      </c>
      <c r="I2554" s="128">
        <v>25213000</v>
      </c>
      <c r="J2554" s="128">
        <v>25676800</v>
      </c>
      <c r="K2554" s="128">
        <v>25918300</v>
      </c>
      <c r="L2554" s="128">
        <v>26249200</v>
      </c>
      <c r="M2554" s="128">
        <v>26367400</v>
      </c>
      <c r="N2554" s="128">
        <v>26285500</v>
      </c>
      <c r="O2554" s="128">
        <v>26034700</v>
      </c>
      <c r="P2554" s="128">
        <v>25630000</v>
      </c>
      <c r="Q2554" s="128">
        <v>25003300</v>
      </c>
      <c r="R2554" s="128">
        <v>24263200</v>
      </c>
      <c r="S2554" s="128">
        <v>23442200</v>
      </c>
      <c r="T2554" s="128">
        <v>22532500</v>
      </c>
      <c r="U2554" s="128">
        <v>21565900</v>
      </c>
      <c r="V2554" s="128">
        <v>20607800</v>
      </c>
      <c r="W2554" s="128">
        <v>19582100</v>
      </c>
      <c r="X2554" s="128">
        <v>18519700</v>
      </c>
      <c r="Y2554" s="128">
        <v>17429900</v>
      </c>
      <c r="Z2554" s="128">
        <v>16321400</v>
      </c>
      <c r="AA2554" s="128">
        <v>15111400</v>
      </c>
      <c r="AB2554" s="128">
        <v>13917800</v>
      </c>
      <c r="AC2554" s="128">
        <v>12744800</v>
      </c>
      <c r="AD2554" s="128">
        <v>11594700</v>
      </c>
      <c r="AE2554" s="128">
        <v>10468800</v>
      </c>
      <c r="AF2554" s="128">
        <v>9368590</v>
      </c>
      <c r="AG2554" s="128">
        <v>8294810</v>
      </c>
      <c r="AH2554" s="128">
        <v>7248080</v>
      </c>
    </row>
    <row r="2555" spans="1:34" x14ac:dyDescent="0.35">
      <c r="A2555" s="127" t="s">
        <v>3301</v>
      </c>
      <c r="B2555" s="127" t="s">
        <v>964</v>
      </c>
      <c r="C2555" s="127">
        <v>0</v>
      </c>
      <c r="D2555" s="127">
        <v>0</v>
      </c>
      <c r="E2555" s="127">
        <v>0</v>
      </c>
      <c r="F2555" s="127">
        <v>0</v>
      </c>
      <c r="G2555" s="127">
        <v>0</v>
      </c>
      <c r="H2555" s="127">
        <v>0</v>
      </c>
      <c r="I2555" s="127">
        <v>0</v>
      </c>
      <c r="J2555" s="127">
        <v>0</v>
      </c>
      <c r="K2555" s="127">
        <v>0</v>
      </c>
      <c r="L2555" s="127">
        <v>0</v>
      </c>
      <c r="M2555" s="127">
        <v>0</v>
      </c>
      <c r="N2555" s="127">
        <v>0</v>
      </c>
      <c r="O2555" s="127">
        <v>0</v>
      </c>
      <c r="P2555" s="127">
        <v>0</v>
      </c>
      <c r="Q2555" s="127">
        <v>0</v>
      </c>
      <c r="R2555" s="127">
        <v>0</v>
      </c>
      <c r="S2555" s="127">
        <v>0</v>
      </c>
      <c r="T2555" s="127">
        <v>0</v>
      </c>
      <c r="U2555" s="127">
        <v>0</v>
      </c>
      <c r="V2555" s="127">
        <v>0</v>
      </c>
      <c r="W2555" s="127">
        <v>0</v>
      </c>
      <c r="X2555" s="127">
        <v>0</v>
      </c>
      <c r="Y2555" s="127">
        <v>0</v>
      </c>
      <c r="Z2555" s="127">
        <v>0</v>
      </c>
      <c r="AA2555" s="127">
        <v>0</v>
      </c>
      <c r="AB2555" s="127">
        <v>0</v>
      </c>
      <c r="AC2555" s="127">
        <v>0</v>
      </c>
      <c r="AD2555" s="127">
        <v>0</v>
      </c>
      <c r="AE2555" s="127">
        <v>0</v>
      </c>
      <c r="AF2555" s="127">
        <v>0</v>
      </c>
      <c r="AG2555" s="127">
        <v>0</v>
      </c>
      <c r="AH2555" s="127">
        <v>0</v>
      </c>
    </row>
    <row r="2556" spans="1:34" x14ac:dyDescent="0.35">
      <c r="A2556" s="127" t="s">
        <v>3302</v>
      </c>
      <c r="B2556" s="127" t="s">
        <v>964</v>
      </c>
      <c r="C2556" s="127">
        <v>0</v>
      </c>
      <c r="D2556" s="127">
        <v>0</v>
      </c>
      <c r="E2556" s="127">
        <v>0</v>
      </c>
      <c r="F2556" s="127">
        <v>0</v>
      </c>
      <c r="G2556" s="127">
        <v>0</v>
      </c>
      <c r="H2556" s="127">
        <v>0</v>
      </c>
      <c r="I2556" s="127">
        <v>0</v>
      </c>
      <c r="J2556" s="127">
        <v>0</v>
      </c>
      <c r="K2556" s="127">
        <v>0</v>
      </c>
      <c r="L2556" s="127">
        <v>0</v>
      </c>
      <c r="M2556" s="127">
        <v>0</v>
      </c>
      <c r="N2556" s="127">
        <v>0</v>
      </c>
      <c r="O2556" s="127">
        <v>0</v>
      </c>
      <c r="P2556" s="127">
        <v>0</v>
      </c>
      <c r="Q2556" s="127">
        <v>0</v>
      </c>
      <c r="R2556" s="127">
        <v>0</v>
      </c>
      <c r="S2556" s="127">
        <v>0</v>
      </c>
      <c r="T2556" s="127">
        <v>0</v>
      </c>
      <c r="U2556" s="127">
        <v>0</v>
      </c>
      <c r="V2556" s="127">
        <v>0</v>
      </c>
      <c r="W2556" s="127">
        <v>0</v>
      </c>
      <c r="X2556" s="127">
        <v>0</v>
      </c>
      <c r="Y2556" s="127">
        <v>0</v>
      </c>
      <c r="Z2556" s="127">
        <v>0</v>
      </c>
      <c r="AA2556" s="127">
        <v>0</v>
      </c>
      <c r="AB2556" s="127">
        <v>0</v>
      </c>
      <c r="AC2556" s="127">
        <v>0</v>
      </c>
      <c r="AD2556" s="127">
        <v>0</v>
      </c>
      <c r="AE2556" s="127">
        <v>0</v>
      </c>
      <c r="AF2556" s="127">
        <v>0</v>
      </c>
      <c r="AG2556" s="127">
        <v>0</v>
      </c>
      <c r="AH2556" s="127">
        <v>0</v>
      </c>
    </row>
    <row r="2557" spans="1:34" x14ac:dyDescent="0.35">
      <c r="A2557" s="127" t="s">
        <v>3303</v>
      </c>
      <c r="B2557" s="127" t="s">
        <v>964</v>
      </c>
      <c r="C2557" s="127">
        <v>0</v>
      </c>
      <c r="D2557" s="127">
        <v>0</v>
      </c>
      <c r="E2557" s="127">
        <v>0</v>
      </c>
      <c r="F2557" s="127">
        <v>0</v>
      </c>
      <c r="G2557" s="127">
        <v>0</v>
      </c>
      <c r="H2557" s="127">
        <v>0</v>
      </c>
      <c r="I2557" s="127">
        <v>0</v>
      </c>
      <c r="J2557" s="127">
        <v>0</v>
      </c>
      <c r="K2557" s="127">
        <v>0</v>
      </c>
      <c r="L2557" s="127">
        <v>0</v>
      </c>
      <c r="M2557" s="127">
        <v>0</v>
      </c>
      <c r="N2557" s="127">
        <v>0</v>
      </c>
      <c r="O2557" s="127">
        <v>0</v>
      </c>
      <c r="P2557" s="127">
        <v>0</v>
      </c>
      <c r="Q2557" s="127">
        <v>0</v>
      </c>
      <c r="R2557" s="127">
        <v>0</v>
      </c>
      <c r="S2557" s="127">
        <v>0</v>
      </c>
      <c r="T2557" s="127">
        <v>0</v>
      </c>
      <c r="U2557" s="127">
        <v>0</v>
      </c>
      <c r="V2557" s="127">
        <v>0</v>
      </c>
      <c r="W2557" s="127">
        <v>0</v>
      </c>
      <c r="X2557" s="127">
        <v>0</v>
      </c>
      <c r="Y2557" s="127">
        <v>0</v>
      </c>
      <c r="Z2557" s="127">
        <v>0</v>
      </c>
      <c r="AA2557" s="127">
        <v>0</v>
      </c>
      <c r="AB2557" s="127">
        <v>0</v>
      </c>
      <c r="AC2557" s="127">
        <v>0</v>
      </c>
      <c r="AD2557" s="127">
        <v>0</v>
      </c>
      <c r="AE2557" s="127">
        <v>0</v>
      </c>
      <c r="AF2557" s="127">
        <v>0</v>
      </c>
      <c r="AG2557" s="127">
        <v>0</v>
      </c>
      <c r="AH2557" s="127">
        <v>0</v>
      </c>
    </row>
    <row r="2558" spans="1:34" x14ac:dyDescent="0.35">
      <c r="A2558" s="127" t="s">
        <v>3304</v>
      </c>
      <c r="B2558" s="127" t="s">
        <v>964</v>
      </c>
      <c r="C2558" s="127">
        <v>0</v>
      </c>
      <c r="D2558" s="127">
        <v>0</v>
      </c>
      <c r="E2558" s="127">
        <v>0</v>
      </c>
      <c r="F2558" s="127">
        <v>0</v>
      </c>
      <c r="G2558" s="127">
        <v>0</v>
      </c>
      <c r="H2558" s="127">
        <v>0</v>
      </c>
      <c r="I2558" s="127">
        <v>0</v>
      </c>
      <c r="J2558" s="127">
        <v>0</v>
      </c>
      <c r="K2558" s="127">
        <v>0</v>
      </c>
      <c r="L2558" s="127">
        <v>0</v>
      </c>
      <c r="M2558" s="127">
        <v>0</v>
      </c>
      <c r="N2558" s="127">
        <v>0</v>
      </c>
      <c r="O2558" s="127">
        <v>0</v>
      </c>
      <c r="P2558" s="127">
        <v>0</v>
      </c>
      <c r="Q2558" s="127">
        <v>0</v>
      </c>
      <c r="R2558" s="127">
        <v>0</v>
      </c>
      <c r="S2558" s="127">
        <v>0</v>
      </c>
      <c r="T2558" s="127">
        <v>0</v>
      </c>
      <c r="U2558" s="127">
        <v>0</v>
      </c>
      <c r="V2558" s="127">
        <v>0</v>
      </c>
      <c r="W2558" s="127">
        <v>0</v>
      </c>
      <c r="X2558" s="127">
        <v>0</v>
      </c>
      <c r="Y2558" s="127">
        <v>0</v>
      </c>
      <c r="Z2558" s="127">
        <v>0</v>
      </c>
      <c r="AA2558" s="127">
        <v>0</v>
      </c>
      <c r="AB2558" s="127">
        <v>0</v>
      </c>
      <c r="AC2558" s="127">
        <v>0</v>
      </c>
      <c r="AD2558" s="127">
        <v>0</v>
      </c>
      <c r="AE2558" s="127">
        <v>0</v>
      </c>
      <c r="AF2558" s="127">
        <v>0</v>
      </c>
      <c r="AG2558" s="127">
        <v>0</v>
      </c>
      <c r="AH2558" s="127">
        <v>0</v>
      </c>
    </row>
    <row r="2559" spans="1:34" x14ac:dyDescent="0.35">
      <c r="A2559" s="127" t="s">
        <v>3305</v>
      </c>
      <c r="B2559" s="127" t="s">
        <v>964</v>
      </c>
      <c r="C2559" s="127">
        <v>0</v>
      </c>
      <c r="D2559" s="127">
        <v>0</v>
      </c>
      <c r="E2559" s="127">
        <v>0</v>
      </c>
      <c r="F2559" s="127">
        <v>0</v>
      </c>
      <c r="G2559" s="127">
        <v>0</v>
      </c>
      <c r="H2559" s="127">
        <v>0</v>
      </c>
      <c r="I2559" s="127">
        <v>0</v>
      </c>
      <c r="J2559" s="127">
        <v>0</v>
      </c>
      <c r="K2559" s="127">
        <v>0</v>
      </c>
      <c r="L2559" s="127">
        <v>0</v>
      </c>
      <c r="M2559" s="127">
        <v>0</v>
      </c>
      <c r="N2559" s="127">
        <v>0</v>
      </c>
      <c r="O2559" s="127">
        <v>0</v>
      </c>
      <c r="P2559" s="127">
        <v>0</v>
      </c>
      <c r="Q2559" s="127">
        <v>0</v>
      </c>
      <c r="R2559" s="127">
        <v>0</v>
      </c>
      <c r="S2559" s="127">
        <v>0</v>
      </c>
      <c r="T2559" s="127">
        <v>0</v>
      </c>
      <c r="U2559" s="127">
        <v>0</v>
      </c>
      <c r="V2559" s="127">
        <v>0</v>
      </c>
      <c r="W2559" s="127">
        <v>0</v>
      </c>
      <c r="X2559" s="127">
        <v>0</v>
      </c>
      <c r="Y2559" s="127">
        <v>0</v>
      </c>
      <c r="Z2559" s="127">
        <v>0</v>
      </c>
      <c r="AA2559" s="127">
        <v>0</v>
      </c>
      <c r="AB2559" s="127">
        <v>0</v>
      </c>
      <c r="AC2559" s="127">
        <v>0</v>
      </c>
      <c r="AD2559" s="127">
        <v>0</v>
      </c>
      <c r="AE2559" s="127">
        <v>0</v>
      </c>
      <c r="AF2559" s="127">
        <v>0</v>
      </c>
      <c r="AG2559" s="127">
        <v>0</v>
      </c>
      <c r="AH2559" s="127">
        <v>0</v>
      </c>
    </row>
    <row r="2560" spans="1:34" x14ac:dyDescent="0.35">
      <c r="A2560" s="127" t="s">
        <v>3306</v>
      </c>
      <c r="B2560" s="127" t="s">
        <v>964</v>
      </c>
      <c r="C2560" s="127">
        <v>0</v>
      </c>
      <c r="D2560" s="127">
        <v>0</v>
      </c>
      <c r="E2560" s="127">
        <v>0</v>
      </c>
      <c r="F2560" s="127">
        <v>0</v>
      </c>
      <c r="G2560" s="127">
        <v>0</v>
      </c>
      <c r="H2560" s="127">
        <v>0</v>
      </c>
      <c r="I2560" s="127">
        <v>0</v>
      </c>
      <c r="J2560" s="127">
        <v>0</v>
      </c>
      <c r="K2560" s="127">
        <v>0</v>
      </c>
      <c r="L2560" s="127">
        <v>0</v>
      </c>
      <c r="M2560" s="127">
        <v>0</v>
      </c>
      <c r="N2560" s="127">
        <v>0</v>
      </c>
      <c r="O2560" s="127">
        <v>0</v>
      </c>
      <c r="P2560" s="127">
        <v>0</v>
      </c>
      <c r="Q2560" s="127">
        <v>0</v>
      </c>
      <c r="R2560" s="127">
        <v>0</v>
      </c>
      <c r="S2560" s="127">
        <v>0</v>
      </c>
      <c r="T2560" s="127">
        <v>0</v>
      </c>
      <c r="U2560" s="127">
        <v>0</v>
      </c>
      <c r="V2560" s="127">
        <v>0</v>
      </c>
      <c r="W2560" s="127">
        <v>0</v>
      </c>
      <c r="X2560" s="127">
        <v>0</v>
      </c>
      <c r="Y2560" s="127">
        <v>0</v>
      </c>
      <c r="Z2560" s="127">
        <v>0</v>
      </c>
      <c r="AA2560" s="127">
        <v>0</v>
      </c>
      <c r="AB2560" s="127">
        <v>0</v>
      </c>
      <c r="AC2560" s="127">
        <v>0</v>
      </c>
      <c r="AD2560" s="127">
        <v>0</v>
      </c>
      <c r="AE2560" s="127">
        <v>0</v>
      </c>
      <c r="AF2560" s="127">
        <v>0</v>
      </c>
      <c r="AG2560" s="127">
        <v>0</v>
      </c>
      <c r="AH2560" s="127">
        <v>0</v>
      </c>
    </row>
    <row r="2561" spans="1:34" x14ac:dyDescent="0.35">
      <c r="A2561" s="127" t="s">
        <v>3307</v>
      </c>
      <c r="B2561" s="127" t="s">
        <v>964</v>
      </c>
      <c r="C2561" s="127">
        <v>0</v>
      </c>
      <c r="D2561" s="127">
        <v>0</v>
      </c>
      <c r="E2561" s="127">
        <v>0</v>
      </c>
      <c r="F2561" s="127">
        <v>0</v>
      </c>
      <c r="G2561" s="127">
        <v>0</v>
      </c>
      <c r="H2561" s="127">
        <v>0</v>
      </c>
      <c r="I2561" s="127">
        <v>0</v>
      </c>
      <c r="J2561" s="127">
        <v>0</v>
      </c>
      <c r="K2561" s="127">
        <v>0</v>
      </c>
      <c r="L2561" s="127">
        <v>0</v>
      </c>
      <c r="M2561" s="127">
        <v>0</v>
      </c>
      <c r="N2561" s="127">
        <v>0</v>
      </c>
      <c r="O2561" s="127">
        <v>0</v>
      </c>
      <c r="P2561" s="127">
        <v>0</v>
      </c>
      <c r="Q2561" s="127">
        <v>0</v>
      </c>
      <c r="R2561" s="127">
        <v>0</v>
      </c>
      <c r="S2561" s="127">
        <v>0</v>
      </c>
      <c r="T2561" s="127">
        <v>0</v>
      </c>
      <c r="U2561" s="127">
        <v>0</v>
      </c>
      <c r="V2561" s="127">
        <v>0</v>
      </c>
      <c r="W2561" s="127">
        <v>0</v>
      </c>
      <c r="X2561" s="127">
        <v>0</v>
      </c>
      <c r="Y2561" s="127">
        <v>0</v>
      </c>
      <c r="Z2561" s="127">
        <v>0</v>
      </c>
      <c r="AA2561" s="127">
        <v>0</v>
      </c>
      <c r="AB2561" s="127">
        <v>0</v>
      </c>
      <c r="AC2561" s="127">
        <v>0</v>
      </c>
      <c r="AD2561" s="127">
        <v>0</v>
      </c>
      <c r="AE2561" s="127">
        <v>0</v>
      </c>
      <c r="AF2561" s="127">
        <v>0</v>
      </c>
      <c r="AG2561" s="127">
        <v>0</v>
      </c>
      <c r="AH2561" s="127">
        <v>0</v>
      </c>
    </row>
    <row r="2562" spans="1:34" x14ac:dyDescent="0.35">
      <c r="A2562" s="127" t="s">
        <v>3308</v>
      </c>
      <c r="B2562" s="127" t="s">
        <v>964</v>
      </c>
      <c r="C2562" s="128">
        <v>175884000</v>
      </c>
      <c r="D2562" s="128">
        <v>137611000</v>
      </c>
      <c r="E2562" s="128">
        <v>165101000</v>
      </c>
      <c r="F2562" s="128">
        <v>181028000</v>
      </c>
      <c r="G2562" s="128">
        <v>190983000</v>
      </c>
      <c r="H2562" s="128">
        <v>196999000</v>
      </c>
      <c r="I2562" s="128">
        <v>200433000</v>
      </c>
      <c r="J2562" s="128">
        <v>202007000</v>
      </c>
      <c r="K2562" s="128">
        <v>202155000</v>
      </c>
      <c r="L2562" s="128">
        <v>201623000</v>
      </c>
      <c r="M2562" s="128">
        <v>200005000</v>
      </c>
      <c r="N2562" s="128">
        <v>197405000</v>
      </c>
      <c r="O2562" s="128">
        <v>193936000</v>
      </c>
      <c r="P2562" s="128">
        <v>189665000</v>
      </c>
      <c r="Q2562" s="128">
        <v>184236000</v>
      </c>
      <c r="R2562" s="128">
        <v>178274000</v>
      </c>
      <c r="S2562" s="128">
        <v>171828000</v>
      </c>
      <c r="T2562" s="128">
        <v>165035000</v>
      </c>
      <c r="U2562" s="128">
        <v>157854000</v>
      </c>
      <c r="V2562" s="128">
        <v>150466000</v>
      </c>
      <c r="W2562" s="128">
        <v>142844000</v>
      </c>
      <c r="X2562" s="128">
        <v>135123000</v>
      </c>
      <c r="Y2562" s="128">
        <v>127183000</v>
      </c>
      <c r="Z2562" s="128">
        <v>119148000</v>
      </c>
      <c r="AA2562" s="128">
        <v>110780000</v>
      </c>
      <c r="AB2562" s="128">
        <v>102441000</v>
      </c>
      <c r="AC2562" s="128">
        <v>94151800</v>
      </c>
      <c r="AD2562" s="128">
        <v>85929000</v>
      </c>
      <c r="AE2562" s="128">
        <v>77796400</v>
      </c>
      <c r="AF2562" s="128">
        <v>69758200</v>
      </c>
      <c r="AG2562" s="128">
        <v>61826600</v>
      </c>
      <c r="AH2562" s="128">
        <v>54011700</v>
      </c>
    </row>
    <row r="2563" spans="1:34" x14ac:dyDescent="0.35">
      <c r="A2563" s="127" t="s">
        <v>3309</v>
      </c>
      <c r="B2563" s="127" t="s">
        <v>964</v>
      </c>
      <c r="C2563" s="127">
        <v>0</v>
      </c>
      <c r="D2563" s="127">
        <v>0</v>
      </c>
      <c r="E2563" s="127">
        <v>0</v>
      </c>
      <c r="F2563" s="127">
        <v>0</v>
      </c>
      <c r="G2563" s="127">
        <v>0</v>
      </c>
      <c r="H2563" s="127">
        <v>0</v>
      </c>
      <c r="I2563" s="127">
        <v>0</v>
      </c>
      <c r="J2563" s="127">
        <v>0</v>
      </c>
      <c r="K2563" s="127">
        <v>0</v>
      </c>
      <c r="L2563" s="127">
        <v>0</v>
      </c>
      <c r="M2563" s="127">
        <v>0</v>
      </c>
      <c r="N2563" s="127">
        <v>0</v>
      </c>
      <c r="O2563" s="127">
        <v>0</v>
      </c>
      <c r="P2563" s="127">
        <v>0</v>
      </c>
      <c r="Q2563" s="127">
        <v>0</v>
      </c>
      <c r="R2563" s="127">
        <v>0</v>
      </c>
      <c r="S2563" s="127">
        <v>0</v>
      </c>
      <c r="T2563" s="127">
        <v>0</v>
      </c>
      <c r="U2563" s="127">
        <v>0</v>
      </c>
      <c r="V2563" s="127">
        <v>0</v>
      </c>
      <c r="W2563" s="127">
        <v>0</v>
      </c>
      <c r="X2563" s="127">
        <v>0</v>
      </c>
      <c r="Y2563" s="127">
        <v>0</v>
      </c>
      <c r="Z2563" s="127">
        <v>0</v>
      </c>
      <c r="AA2563" s="127">
        <v>0</v>
      </c>
      <c r="AB2563" s="127">
        <v>0</v>
      </c>
      <c r="AC2563" s="127">
        <v>0</v>
      </c>
      <c r="AD2563" s="127">
        <v>0</v>
      </c>
      <c r="AE2563" s="127">
        <v>0</v>
      </c>
      <c r="AF2563" s="127">
        <v>0</v>
      </c>
      <c r="AG2563" s="127">
        <v>0</v>
      </c>
      <c r="AH2563" s="127">
        <v>0</v>
      </c>
    </row>
    <row r="2564" spans="1:34" x14ac:dyDescent="0.35">
      <c r="A2564" s="127" t="s">
        <v>3310</v>
      </c>
      <c r="B2564" s="127" t="s">
        <v>964</v>
      </c>
      <c r="C2564" s="128">
        <v>13481800</v>
      </c>
      <c r="D2564" s="128">
        <v>10548100</v>
      </c>
      <c r="E2564" s="128">
        <v>12655200</v>
      </c>
      <c r="F2564" s="128">
        <v>13876000</v>
      </c>
      <c r="G2564" s="128">
        <v>14639100</v>
      </c>
      <c r="H2564" s="128">
        <v>15100200</v>
      </c>
      <c r="I2564" s="128">
        <v>15363500</v>
      </c>
      <c r="J2564" s="128">
        <v>15484100</v>
      </c>
      <c r="K2564" s="128">
        <v>15495400</v>
      </c>
      <c r="L2564" s="128">
        <v>15454700</v>
      </c>
      <c r="M2564" s="128">
        <v>15330600</v>
      </c>
      <c r="N2564" s="128">
        <v>15131300</v>
      </c>
      <c r="O2564" s="128">
        <v>14865400</v>
      </c>
      <c r="P2564" s="128">
        <v>14538000</v>
      </c>
      <c r="Q2564" s="128">
        <v>14121900</v>
      </c>
      <c r="R2564" s="128">
        <v>13664900</v>
      </c>
      <c r="S2564" s="128">
        <v>13170900</v>
      </c>
      <c r="T2564" s="128">
        <v>12650100</v>
      </c>
      <c r="U2564" s="128">
        <v>12099700</v>
      </c>
      <c r="V2564" s="128">
        <v>11533400</v>
      </c>
      <c r="W2564" s="128">
        <v>10949200</v>
      </c>
      <c r="X2564" s="128">
        <v>10357300</v>
      </c>
      <c r="Y2564" s="128">
        <v>9748720</v>
      </c>
      <c r="Z2564" s="128">
        <v>9132800</v>
      </c>
      <c r="AA2564" s="128">
        <v>8491430</v>
      </c>
      <c r="AB2564" s="128">
        <v>7852260</v>
      </c>
      <c r="AC2564" s="128">
        <v>7216840</v>
      </c>
      <c r="AD2564" s="128">
        <v>6586560</v>
      </c>
      <c r="AE2564" s="128">
        <v>5963190</v>
      </c>
      <c r="AF2564" s="128">
        <v>5347050</v>
      </c>
      <c r="AG2564" s="128">
        <v>4739080</v>
      </c>
      <c r="AH2564" s="128">
        <v>4140060</v>
      </c>
    </row>
    <row r="2565" spans="1:34" x14ac:dyDescent="0.35">
      <c r="A2565" s="127" t="s">
        <v>3311</v>
      </c>
      <c r="B2565" s="127" t="s">
        <v>964</v>
      </c>
      <c r="C2565" s="127">
        <v>0</v>
      </c>
      <c r="D2565" s="127">
        <v>0</v>
      </c>
      <c r="E2565" s="127">
        <v>0</v>
      </c>
      <c r="F2565" s="127">
        <v>0</v>
      </c>
      <c r="G2565" s="127">
        <v>0</v>
      </c>
      <c r="H2565" s="127">
        <v>0</v>
      </c>
      <c r="I2565" s="127">
        <v>0</v>
      </c>
      <c r="J2565" s="127">
        <v>0</v>
      </c>
      <c r="K2565" s="127">
        <v>0</v>
      </c>
      <c r="L2565" s="127">
        <v>0</v>
      </c>
      <c r="M2565" s="127">
        <v>0</v>
      </c>
      <c r="N2565" s="127">
        <v>0</v>
      </c>
      <c r="O2565" s="127">
        <v>0</v>
      </c>
      <c r="P2565" s="127">
        <v>0</v>
      </c>
      <c r="Q2565" s="127">
        <v>0</v>
      </c>
      <c r="R2565" s="127">
        <v>0</v>
      </c>
      <c r="S2565" s="127">
        <v>0</v>
      </c>
      <c r="T2565" s="127">
        <v>0</v>
      </c>
      <c r="U2565" s="127">
        <v>0</v>
      </c>
      <c r="V2565" s="127">
        <v>0</v>
      </c>
      <c r="W2565" s="127">
        <v>0</v>
      </c>
      <c r="X2565" s="127">
        <v>0</v>
      </c>
      <c r="Y2565" s="127">
        <v>0</v>
      </c>
      <c r="Z2565" s="127">
        <v>0</v>
      </c>
      <c r="AA2565" s="127">
        <v>0</v>
      </c>
      <c r="AB2565" s="127">
        <v>0</v>
      </c>
      <c r="AC2565" s="127">
        <v>0</v>
      </c>
      <c r="AD2565" s="127">
        <v>0</v>
      </c>
      <c r="AE2565" s="127">
        <v>0</v>
      </c>
      <c r="AF2565" s="127">
        <v>0</v>
      </c>
      <c r="AG2565" s="127">
        <v>0</v>
      </c>
      <c r="AH2565" s="127">
        <v>0</v>
      </c>
    </row>
    <row r="2566" spans="1:34" x14ac:dyDescent="0.35">
      <c r="A2566" s="127" t="s">
        <v>3312</v>
      </c>
      <c r="B2566" s="127" t="s">
        <v>964</v>
      </c>
      <c r="C2566" s="127">
        <v>0</v>
      </c>
      <c r="D2566" s="127">
        <v>0</v>
      </c>
      <c r="E2566" s="127">
        <v>0</v>
      </c>
      <c r="F2566" s="127">
        <v>0</v>
      </c>
      <c r="G2566" s="127">
        <v>0</v>
      </c>
      <c r="H2566" s="127">
        <v>0</v>
      </c>
      <c r="I2566" s="127">
        <v>0</v>
      </c>
      <c r="J2566" s="127">
        <v>0</v>
      </c>
      <c r="K2566" s="127">
        <v>0</v>
      </c>
      <c r="L2566" s="127">
        <v>0</v>
      </c>
      <c r="M2566" s="127">
        <v>0</v>
      </c>
      <c r="N2566" s="127">
        <v>0</v>
      </c>
      <c r="O2566" s="127">
        <v>0</v>
      </c>
      <c r="P2566" s="127">
        <v>0</v>
      </c>
      <c r="Q2566" s="127">
        <v>0</v>
      </c>
      <c r="R2566" s="127">
        <v>0</v>
      </c>
      <c r="S2566" s="127">
        <v>0</v>
      </c>
      <c r="T2566" s="127">
        <v>0</v>
      </c>
      <c r="U2566" s="127">
        <v>0</v>
      </c>
      <c r="V2566" s="127">
        <v>0</v>
      </c>
      <c r="W2566" s="127">
        <v>0</v>
      </c>
      <c r="X2566" s="127">
        <v>0</v>
      </c>
      <c r="Y2566" s="127">
        <v>0</v>
      </c>
      <c r="Z2566" s="127">
        <v>0</v>
      </c>
      <c r="AA2566" s="127">
        <v>0</v>
      </c>
      <c r="AB2566" s="127">
        <v>0</v>
      </c>
      <c r="AC2566" s="127">
        <v>0</v>
      </c>
      <c r="AD2566" s="127">
        <v>0</v>
      </c>
      <c r="AE2566" s="127">
        <v>0</v>
      </c>
      <c r="AF2566" s="127">
        <v>0</v>
      </c>
      <c r="AG2566" s="127">
        <v>0</v>
      </c>
      <c r="AH2566" s="127">
        <v>0</v>
      </c>
    </row>
    <row r="2567" spans="1:34" x14ac:dyDescent="0.35">
      <c r="A2567" s="127" t="s">
        <v>3313</v>
      </c>
      <c r="B2567" s="127" t="s">
        <v>964</v>
      </c>
      <c r="C2567" s="127">
        <v>0</v>
      </c>
      <c r="D2567" s="127">
        <v>0</v>
      </c>
      <c r="E2567" s="127">
        <v>0</v>
      </c>
      <c r="F2567" s="127">
        <v>0</v>
      </c>
      <c r="G2567" s="127">
        <v>0</v>
      </c>
      <c r="H2567" s="127">
        <v>0</v>
      </c>
      <c r="I2567" s="127">
        <v>0</v>
      </c>
      <c r="J2567" s="127">
        <v>0</v>
      </c>
      <c r="K2567" s="127">
        <v>0</v>
      </c>
      <c r="L2567" s="127">
        <v>0</v>
      </c>
      <c r="M2567" s="127">
        <v>0</v>
      </c>
      <c r="N2567" s="127">
        <v>0</v>
      </c>
      <c r="O2567" s="127">
        <v>0</v>
      </c>
      <c r="P2567" s="127">
        <v>0</v>
      </c>
      <c r="Q2567" s="127">
        <v>0</v>
      </c>
      <c r="R2567" s="127">
        <v>0</v>
      </c>
      <c r="S2567" s="127">
        <v>0</v>
      </c>
      <c r="T2567" s="127">
        <v>0</v>
      </c>
      <c r="U2567" s="127">
        <v>0</v>
      </c>
      <c r="V2567" s="127">
        <v>0</v>
      </c>
      <c r="W2567" s="127">
        <v>0</v>
      </c>
      <c r="X2567" s="127">
        <v>0</v>
      </c>
      <c r="Y2567" s="127">
        <v>0</v>
      </c>
      <c r="Z2567" s="127">
        <v>0</v>
      </c>
      <c r="AA2567" s="127">
        <v>0</v>
      </c>
      <c r="AB2567" s="127">
        <v>0</v>
      </c>
      <c r="AC2567" s="127">
        <v>0</v>
      </c>
      <c r="AD2567" s="127">
        <v>0</v>
      </c>
      <c r="AE2567" s="127">
        <v>0</v>
      </c>
      <c r="AF2567" s="127">
        <v>0</v>
      </c>
      <c r="AG2567" s="127">
        <v>0</v>
      </c>
      <c r="AH2567" s="127">
        <v>0</v>
      </c>
    </row>
    <row r="2568" spans="1:34" x14ac:dyDescent="0.35">
      <c r="A2568" s="127" t="s">
        <v>3314</v>
      </c>
      <c r="B2568" s="127" t="s">
        <v>964</v>
      </c>
      <c r="C2568" s="127">
        <v>0</v>
      </c>
      <c r="D2568" s="127">
        <v>0</v>
      </c>
      <c r="E2568" s="127">
        <v>0</v>
      </c>
      <c r="F2568" s="127">
        <v>0</v>
      </c>
      <c r="G2568" s="127">
        <v>0</v>
      </c>
      <c r="H2568" s="127">
        <v>0</v>
      </c>
      <c r="I2568" s="127">
        <v>0</v>
      </c>
      <c r="J2568" s="127">
        <v>0</v>
      </c>
      <c r="K2568" s="127">
        <v>0</v>
      </c>
      <c r="L2568" s="127">
        <v>0</v>
      </c>
      <c r="M2568" s="127">
        <v>0</v>
      </c>
      <c r="N2568" s="127">
        <v>0</v>
      </c>
      <c r="O2568" s="127">
        <v>0</v>
      </c>
      <c r="P2568" s="127">
        <v>0</v>
      </c>
      <c r="Q2568" s="127">
        <v>0</v>
      </c>
      <c r="R2568" s="127">
        <v>0</v>
      </c>
      <c r="S2568" s="127">
        <v>0</v>
      </c>
      <c r="T2568" s="127">
        <v>0</v>
      </c>
      <c r="U2568" s="127">
        <v>0</v>
      </c>
      <c r="V2568" s="127">
        <v>0</v>
      </c>
      <c r="W2568" s="127">
        <v>0</v>
      </c>
      <c r="X2568" s="127">
        <v>0</v>
      </c>
      <c r="Y2568" s="127">
        <v>0</v>
      </c>
      <c r="Z2568" s="127">
        <v>0</v>
      </c>
      <c r="AA2568" s="127">
        <v>0</v>
      </c>
      <c r="AB2568" s="127">
        <v>0</v>
      </c>
      <c r="AC2568" s="127">
        <v>0</v>
      </c>
      <c r="AD2568" s="127">
        <v>0</v>
      </c>
      <c r="AE2568" s="127">
        <v>0</v>
      </c>
      <c r="AF2568" s="127">
        <v>0</v>
      </c>
      <c r="AG2568" s="127">
        <v>0</v>
      </c>
      <c r="AH2568" s="127">
        <v>0</v>
      </c>
    </row>
    <row r="2569" spans="1:34" x14ac:dyDescent="0.35">
      <c r="A2569" s="127" t="s">
        <v>3315</v>
      </c>
      <c r="B2569" s="127" t="s">
        <v>964</v>
      </c>
      <c r="C2569" s="127">
        <v>0</v>
      </c>
      <c r="D2569" s="127">
        <v>0</v>
      </c>
      <c r="E2569" s="127">
        <v>0</v>
      </c>
      <c r="F2569" s="127">
        <v>0</v>
      </c>
      <c r="G2569" s="127">
        <v>0</v>
      </c>
      <c r="H2569" s="127">
        <v>0</v>
      </c>
      <c r="I2569" s="127">
        <v>0</v>
      </c>
      <c r="J2569" s="127">
        <v>0</v>
      </c>
      <c r="K2569" s="127">
        <v>0</v>
      </c>
      <c r="L2569" s="127">
        <v>0</v>
      </c>
      <c r="M2569" s="127">
        <v>0</v>
      </c>
      <c r="N2569" s="127">
        <v>0</v>
      </c>
      <c r="O2569" s="127">
        <v>0</v>
      </c>
      <c r="P2569" s="127">
        <v>0</v>
      </c>
      <c r="Q2569" s="127">
        <v>0</v>
      </c>
      <c r="R2569" s="127">
        <v>0</v>
      </c>
      <c r="S2569" s="127">
        <v>0</v>
      </c>
      <c r="T2569" s="127">
        <v>0</v>
      </c>
      <c r="U2569" s="127">
        <v>0</v>
      </c>
      <c r="V2569" s="127">
        <v>0</v>
      </c>
      <c r="W2569" s="127">
        <v>0</v>
      </c>
      <c r="X2569" s="127">
        <v>0</v>
      </c>
      <c r="Y2569" s="127">
        <v>0</v>
      </c>
      <c r="Z2569" s="127">
        <v>0</v>
      </c>
      <c r="AA2569" s="127">
        <v>0</v>
      </c>
      <c r="AB2569" s="127">
        <v>0</v>
      </c>
      <c r="AC2569" s="127">
        <v>0</v>
      </c>
      <c r="AD2569" s="127">
        <v>0</v>
      </c>
      <c r="AE2569" s="127">
        <v>0</v>
      </c>
      <c r="AF2569" s="127">
        <v>0</v>
      </c>
      <c r="AG2569" s="127">
        <v>0</v>
      </c>
      <c r="AH2569" s="127">
        <v>0</v>
      </c>
    </row>
    <row r="2570" spans="1:34" x14ac:dyDescent="0.35">
      <c r="A2570" s="127" t="s">
        <v>3316</v>
      </c>
      <c r="B2570" s="127" t="s">
        <v>964</v>
      </c>
      <c r="C2570" s="127">
        <v>0</v>
      </c>
      <c r="D2570" s="127">
        <v>0</v>
      </c>
      <c r="E2570" s="127">
        <v>0</v>
      </c>
      <c r="F2570" s="127">
        <v>0</v>
      </c>
      <c r="G2570" s="127">
        <v>0</v>
      </c>
      <c r="H2570" s="127">
        <v>0</v>
      </c>
      <c r="I2570" s="127">
        <v>0</v>
      </c>
      <c r="J2570" s="127">
        <v>0</v>
      </c>
      <c r="K2570" s="127">
        <v>0</v>
      </c>
      <c r="L2570" s="127">
        <v>0</v>
      </c>
      <c r="M2570" s="127">
        <v>0</v>
      </c>
      <c r="N2570" s="127">
        <v>0</v>
      </c>
      <c r="O2570" s="127">
        <v>0</v>
      </c>
      <c r="P2570" s="127">
        <v>0</v>
      </c>
      <c r="Q2570" s="127">
        <v>0</v>
      </c>
      <c r="R2570" s="127">
        <v>0</v>
      </c>
      <c r="S2570" s="127">
        <v>0</v>
      </c>
      <c r="T2570" s="127">
        <v>0</v>
      </c>
      <c r="U2570" s="127">
        <v>0</v>
      </c>
      <c r="V2570" s="127">
        <v>0</v>
      </c>
      <c r="W2570" s="127">
        <v>0</v>
      </c>
      <c r="X2570" s="127">
        <v>0</v>
      </c>
      <c r="Y2570" s="127">
        <v>0</v>
      </c>
      <c r="Z2570" s="127">
        <v>0</v>
      </c>
      <c r="AA2570" s="127">
        <v>0</v>
      </c>
      <c r="AB2570" s="127">
        <v>0</v>
      </c>
      <c r="AC2570" s="127">
        <v>0</v>
      </c>
      <c r="AD2570" s="127">
        <v>0</v>
      </c>
      <c r="AE2570" s="127">
        <v>0</v>
      </c>
      <c r="AF2570" s="127">
        <v>0</v>
      </c>
      <c r="AG2570" s="127">
        <v>0</v>
      </c>
      <c r="AH2570" s="127">
        <v>0</v>
      </c>
    </row>
    <row r="2571" spans="1:34" x14ac:dyDescent="0.35">
      <c r="A2571" s="127" t="s">
        <v>3317</v>
      </c>
      <c r="B2571" s="127" t="s">
        <v>964</v>
      </c>
      <c r="C2571" s="127">
        <v>0</v>
      </c>
      <c r="D2571" s="127">
        <v>0</v>
      </c>
      <c r="E2571" s="127">
        <v>0</v>
      </c>
      <c r="F2571" s="127">
        <v>0</v>
      </c>
      <c r="G2571" s="127">
        <v>0</v>
      </c>
      <c r="H2571" s="127">
        <v>0</v>
      </c>
      <c r="I2571" s="127">
        <v>0</v>
      </c>
      <c r="J2571" s="127">
        <v>0</v>
      </c>
      <c r="K2571" s="127">
        <v>0</v>
      </c>
      <c r="L2571" s="127">
        <v>0</v>
      </c>
      <c r="M2571" s="127">
        <v>0</v>
      </c>
      <c r="N2571" s="127">
        <v>0</v>
      </c>
      <c r="O2571" s="127">
        <v>0</v>
      </c>
      <c r="P2571" s="127">
        <v>0</v>
      </c>
      <c r="Q2571" s="127">
        <v>0</v>
      </c>
      <c r="R2571" s="127">
        <v>0</v>
      </c>
      <c r="S2571" s="127">
        <v>0</v>
      </c>
      <c r="T2571" s="127">
        <v>0</v>
      </c>
      <c r="U2571" s="127">
        <v>0</v>
      </c>
      <c r="V2571" s="127">
        <v>0</v>
      </c>
      <c r="W2571" s="127">
        <v>0</v>
      </c>
      <c r="X2571" s="127">
        <v>0</v>
      </c>
      <c r="Y2571" s="127">
        <v>0</v>
      </c>
      <c r="Z2571" s="127">
        <v>0</v>
      </c>
      <c r="AA2571" s="127">
        <v>0</v>
      </c>
      <c r="AB2571" s="127">
        <v>0</v>
      </c>
      <c r="AC2571" s="127">
        <v>0</v>
      </c>
      <c r="AD2571" s="127">
        <v>0</v>
      </c>
      <c r="AE2571" s="127">
        <v>0</v>
      </c>
      <c r="AF2571" s="127">
        <v>0</v>
      </c>
      <c r="AG2571" s="127">
        <v>0</v>
      </c>
      <c r="AH2571" s="127">
        <v>0</v>
      </c>
    </row>
    <row r="2572" spans="1:34" x14ac:dyDescent="0.35">
      <c r="A2572" s="127" t="s">
        <v>3318</v>
      </c>
      <c r="B2572" s="127" t="s">
        <v>964</v>
      </c>
      <c r="C2572" s="128">
        <v>220100000</v>
      </c>
      <c r="D2572" s="128">
        <v>174409000</v>
      </c>
      <c r="E2572" s="128">
        <v>211571000</v>
      </c>
      <c r="F2572" s="128">
        <v>234263000</v>
      </c>
      <c r="G2572" s="128">
        <v>251524000</v>
      </c>
      <c r="H2572" s="128">
        <v>263310000</v>
      </c>
      <c r="I2572" s="128">
        <v>271280000</v>
      </c>
      <c r="J2572" s="128">
        <v>276270000</v>
      </c>
      <c r="K2572" s="128">
        <v>278869000</v>
      </c>
      <c r="L2572" s="128">
        <v>282429000</v>
      </c>
      <c r="M2572" s="128">
        <v>283701000</v>
      </c>
      <c r="N2572" s="128">
        <v>282820000</v>
      </c>
      <c r="O2572" s="128">
        <v>280121000</v>
      </c>
      <c r="P2572" s="128">
        <v>275767000</v>
      </c>
      <c r="Q2572" s="128">
        <v>269024000</v>
      </c>
      <c r="R2572" s="128">
        <v>261061000</v>
      </c>
      <c r="S2572" s="128">
        <v>252228000</v>
      </c>
      <c r="T2572" s="128">
        <v>242440000</v>
      </c>
      <c r="U2572" s="128">
        <v>232040000</v>
      </c>
      <c r="V2572" s="128">
        <v>221731000</v>
      </c>
      <c r="W2572" s="128">
        <v>210695000</v>
      </c>
      <c r="X2572" s="128">
        <v>199263000</v>
      </c>
      <c r="Y2572" s="128">
        <v>187538000</v>
      </c>
      <c r="Z2572" s="128">
        <v>175611000</v>
      </c>
      <c r="AA2572" s="128">
        <v>162592000</v>
      </c>
      <c r="AB2572" s="128">
        <v>149749000</v>
      </c>
      <c r="AC2572" s="128">
        <v>137129000</v>
      </c>
      <c r="AD2572" s="128">
        <v>124753000</v>
      </c>
      <c r="AE2572" s="128">
        <v>112640000</v>
      </c>
      <c r="AF2572" s="128">
        <v>100802000</v>
      </c>
      <c r="AG2572" s="128">
        <v>89248300</v>
      </c>
      <c r="AH2572" s="128">
        <v>77986000</v>
      </c>
    </row>
    <row r="2573" spans="1:34" x14ac:dyDescent="0.35">
      <c r="A2573" s="127" t="s">
        <v>3319</v>
      </c>
      <c r="B2573" s="127" t="s">
        <v>964</v>
      </c>
      <c r="C2573" s="127">
        <v>0</v>
      </c>
      <c r="D2573" s="127">
        <v>0</v>
      </c>
      <c r="E2573" s="127">
        <v>0</v>
      </c>
      <c r="F2573" s="127">
        <v>0</v>
      </c>
      <c r="G2573" s="127">
        <v>0</v>
      </c>
      <c r="H2573" s="127">
        <v>0</v>
      </c>
      <c r="I2573" s="127">
        <v>0</v>
      </c>
      <c r="J2573" s="127">
        <v>0</v>
      </c>
      <c r="K2573" s="127">
        <v>0</v>
      </c>
      <c r="L2573" s="127">
        <v>0</v>
      </c>
      <c r="M2573" s="127">
        <v>0</v>
      </c>
      <c r="N2573" s="127">
        <v>0</v>
      </c>
      <c r="O2573" s="127">
        <v>0</v>
      </c>
      <c r="P2573" s="127">
        <v>0</v>
      </c>
      <c r="Q2573" s="127">
        <v>0</v>
      </c>
      <c r="R2573" s="127">
        <v>0</v>
      </c>
      <c r="S2573" s="127">
        <v>0</v>
      </c>
      <c r="T2573" s="127">
        <v>0</v>
      </c>
      <c r="U2573" s="127">
        <v>0</v>
      </c>
      <c r="V2573" s="127">
        <v>0</v>
      </c>
      <c r="W2573" s="127">
        <v>0</v>
      </c>
      <c r="X2573" s="127">
        <v>0</v>
      </c>
      <c r="Y2573" s="127">
        <v>0</v>
      </c>
      <c r="Z2573" s="127">
        <v>0</v>
      </c>
      <c r="AA2573" s="127">
        <v>0</v>
      </c>
      <c r="AB2573" s="127">
        <v>0</v>
      </c>
      <c r="AC2573" s="127">
        <v>0</v>
      </c>
      <c r="AD2573" s="127">
        <v>0</v>
      </c>
      <c r="AE2573" s="127">
        <v>0</v>
      </c>
      <c r="AF2573" s="127">
        <v>0</v>
      </c>
      <c r="AG2573" s="127">
        <v>0</v>
      </c>
      <c r="AH2573" s="127">
        <v>0</v>
      </c>
    </row>
    <row r="2574" spans="1:34" x14ac:dyDescent="0.35">
      <c r="A2574" s="127" t="s">
        <v>3320</v>
      </c>
      <c r="B2574" s="127" t="s">
        <v>964</v>
      </c>
      <c r="C2574" s="128">
        <v>16870900</v>
      </c>
      <c r="D2574" s="128">
        <v>13368700</v>
      </c>
      <c r="E2574" s="128">
        <v>16217100</v>
      </c>
      <c r="F2574" s="128">
        <v>17956500</v>
      </c>
      <c r="G2574" s="128">
        <v>19279600</v>
      </c>
      <c r="H2574" s="128">
        <v>20183000</v>
      </c>
      <c r="I2574" s="128">
        <v>20793900</v>
      </c>
      <c r="J2574" s="128">
        <v>21176500</v>
      </c>
      <c r="K2574" s="128">
        <v>21375600</v>
      </c>
      <c r="L2574" s="128">
        <v>21648500</v>
      </c>
      <c r="M2574" s="128">
        <v>21746000</v>
      </c>
      <c r="N2574" s="128">
        <v>21678500</v>
      </c>
      <c r="O2574" s="128">
        <v>21471600</v>
      </c>
      <c r="P2574" s="128">
        <v>21137900</v>
      </c>
      <c r="Q2574" s="128">
        <v>20621000</v>
      </c>
      <c r="R2574" s="128">
        <v>20010600</v>
      </c>
      <c r="S2574" s="128">
        <v>19333600</v>
      </c>
      <c r="T2574" s="128">
        <v>18583300</v>
      </c>
      <c r="U2574" s="128">
        <v>17786100</v>
      </c>
      <c r="V2574" s="128">
        <v>16995900</v>
      </c>
      <c r="W2574" s="128">
        <v>16150000</v>
      </c>
      <c r="X2574" s="128">
        <v>15273800</v>
      </c>
      <c r="Y2574" s="128">
        <v>14375000</v>
      </c>
      <c r="Z2574" s="128">
        <v>13460800</v>
      </c>
      <c r="AA2574" s="128">
        <v>12462800</v>
      </c>
      <c r="AB2574" s="128">
        <v>11478400</v>
      </c>
      <c r="AC2574" s="128">
        <v>10511100</v>
      </c>
      <c r="AD2574" s="128">
        <v>9562480</v>
      </c>
      <c r="AE2574" s="128">
        <v>8633980</v>
      </c>
      <c r="AF2574" s="128">
        <v>7726570</v>
      </c>
      <c r="AG2574" s="128">
        <v>6840990</v>
      </c>
      <c r="AH2574" s="128">
        <v>5977720</v>
      </c>
    </row>
    <row r="2575" spans="1:34" x14ac:dyDescent="0.35">
      <c r="A2575" s="127" t="s">
        <v>3321</v>
      </c>
      <c r="B2575" s="127" t="s">
        <v>964</v>
      </c>
      <c r="C2575" s="127">
        <v>0</v>
      </c>
      <c r="D2575" s="127">
        <v>0</v>
      </c>
      <c r="E2575" s="127">
        <v>0</v>
      </c>
      <c r="F2575" s="127">
        <v>0</v>
      </c>
      <c r="G2575" s="127">
        <v>0</v>
      </c>
      <c r="H2575" s="127">
        <v>0</v>
      </c>
      <c r="I2575" s="127">
        <v>0</v>
      </c>
      <c r="J2575" s="127">
        <v>0</v>
      </c>
      <c r="K2575" s="127">
        <v>0</v>
      </c>
      <c r="L2575" s="127">
        <v>0</v>
      </c>
      <c r="M2575" s="127">
        <v>0</v>
      </c>
      <c r="N2575" s="127">
        <v>0</v>
      </c>
      <c r="O2575" s="127">
        <v>0</v>
      </c>
      <c r="P2575" s="127">
        <v>0</v>
      </c>
      <c r="Q2575" s="127">
        <v>0</v>
      </c>
      <c r="R2575" s="127">
        <v>0</v>
      </c>
      <c r="S2575" s="127">
        <v>0</v>
      </c>
      <c r="T2575" s="127">
        <v>0</v>
      </c>
      <c r="U2575" s="127">
        <v>0</v>
      </c>
      <c r="V2575" s="127">
        <v>0</v>
      </c>
      <c r="W2575" s="127">
        <v>0</v>
      </c>
      <c r="X2575" s="127">
        <v>0</v>
      </c>
      <c r="Y2575" s="127">
        <v>0</v>
      </c>
      <c r="Z2575" s="127">
        <v>0</v>
      </c>
      <c r="AA2575" s="127">
        <v>0</v>
      </c>
      <c r="AB2575" s="127">
        <v>0</v>
      </c>
      <c r="AC2575" s="127">
        <v>0</v>
      </c>
      <c r="AD2575" s="127">
        <v>0</v>
      </c>
      <c r="AE2575" s="127">
        <v>0</v>
      </c>
      <c r="AF2575" s="127">
        <v>0</v>
      </c>
      <c r="AG2575" s="127">
        <v>0</v>
      </c>
      <c r="AH2575" s="127">
        <v>0</v>
      </c>
    </row>
    <row r="2576" spans="1:34" x14ac:dyDescent="0.35">
      <c r="A2576" s="127" t="s">
        <v>3322</v>
      </c>
      <c r="B2576" s="127" t="s">
        <v>964</v>
      </c>
      <c r="C2576" s="127">
        <v>0</v>
      </c>
      <c r="D2576" s="127">
        <v>0</v>
      </c>
      <c r="E2576" s="127">
        <v>0</v>
      </c>
      <c r="F2576" s="127">
        <v>0</v>
      </c>
      <c r="G2576" s="127">
        <v>0</v>
      </c>
      <c r="H2576" s="127">
        <v>0</v>
      </c>
      <c r="I2576" s="127">
        <v>0</v>
      </c>
      <c r="J2576" s="127">
        <v>0</v>
      </c>
      <c r="K2576" s="127">
        <v>0</v>
      </c>
      <c r="L2576" s="127">
        <v>0</v>
      </c>
      <c r="M2576" s="127">
        <v>0</v>
      </c>
      <c r="N2576" s="127">
        <v>0</v>
      </c>
      <c r="O2576" s="127">
        <v>0</v>
      </c>
      <c r="P2576" s="127">
        <v>0</v>
      </c>
      <c r="Q2576" s="127">
        <v>0</v>
      </c>
      <c r="R2576" s="127">
        <v>0</v>
      </c>
      <c r="S2576" s="127">
        <v>0</v>
      </c>
      <c r="T2576" s="127">
        <v>0</v>
      </c>
      <c r="U2576" s="127">
        <v>0</v>
      </c>
      <c r="V2576" s="127">
        <v>0</v>
      </c>
      <c r="W2576" s="127">
        <v>0</v>
      </c>
      <c r="X2576" s="127">
        <v>0</v>
      </c>
      <c r="Y2576" s="127">
        <v>0</v>
      </c>
      <c r="Z2576" s="127">
        <v>0</v>
      </c>
      <c r="AA2576" s="127">
        <v>0</v>
      </c>
      <c r="AB2576" s="127">
        <v>0</v>
      </c>
      <c r="AC2576" s="127">
        <v>0</v>
      </c>
      <c r="AD2576" s="127">
        <v>0</v>
      </c>
      <c r="AE2576" s="127">
        <v>0</v>
      </c>
      <c r="AF2576" s="127">
        <v>0</v>
      </c>
      <c r="AG2576" s="127">
        <v>0</v>
      </c>
      <c r="AH2576" s="127">
        <v>0</v>
      </c>
    </row>
    <row r="2577" spans="1:34" x14ac:dyDescent="0.35">
      <c r="A2577" s="127" t="s">
        <v>3323</v>
      </c>
      <c r="B2577" s="127" t="s">
        <v>964</v>
      </c>
      <c r="C2577" s="127">
        <v>0</v>
      </c>
      <c r="D2577" s="127">
        <v>0</v>
      </c>
      <c r="E2577" s="127">
        <v>0</v>
      </c>
      <c r="F2577" s="127">
        <v>0</v>
      </c>
      <c r="G2577" s="127">
        <v>0</v>
      </c>
      <c r="H2577" s="127">
        <v>0</v>
      </c>
      <c r="I2577" s="127">
        <v>0</v>
      </c>
      <c r="J2577" s="127">
        <v>0</v>
      </c>
      <c r="K2577" s="127">
        <v>0</v>
      </c>
      <c r="L2577" s="127">
        <v>0</v>
      </c>
      <c r="M2577" s="127">
        <v>0</v>
      </c>
      <c r="N2577" s="127">
        <v>0</v>
      </c>
      <c r="O2577" s="127">
        <v>0</v>
      </c>
      <c r="P2577" s="127">
        <v>0</v>
      </c>
      <c r="Q2577" s="127">
        <v>0</v>
      </c>
      <c r="R2577" s="127">
        <v>0</v>
      </c>
      <c r="S2577" s="127">
        <v>0</v>
      </c>
      <c r="T2577" s="127">
        <v>0</v>
      </c>
      <c r="U2577" s="127">
        <v>0</v>
      </c>
      <c r="V2577" s="127">
        <v>0</v>
      </c>
      <c r="W2577" s="127">
        <v>0</v>
      </c>
      <c r="X2577" s="127">
        <v>0</v>
      </c>
      <c r="Y2577" s="127">
        <v>0</v>
      </c>
      <c r="Z2577" s="127">
        <v>0</v>
      </c>
      <c r="AA2577" s="127">
        <v>0</v>
      </c>
      <c r="AB2577" s="127">
        <v>0</v>
      </c>
      <c r="AC2577" s="127">
        <v>0</v>
      </c>
      <c r="AD2577" s="127">
        <v>0</v>
      </c>
      <c r="AE2577" s="127">
        <v>0</v>
      </c>
      <c r="AF2577" s="127">
        <v>0</v>
      </c>
      <c r="AG2577" s="127">
        <v>0</v>
      </c>
      <c r="AH2577" s="127">
        <v>0</v>
      </c>
    </row>
    <row r="2578" spans="1:34" x14ac:dyDescent="0.35">
      <c r="A2578" s="127" t="s">
        <v>3324</v>
      </c>
      <c r="B2578" s="127" t="s">
        <v>964</v>
      </c>
      <c r="C2578" s="127">
        <v>0</v>
      </c>
      <c r="D2578" s="127">
        <v>0</v>
      </c>
      <c r="E2578" s="127">
        <v>0</v>
      </c>
      <c r="F2578" s="127">
        <v>0</v>
      </c>
      <c r="G2578" s="127">
        <v>0</v>
      </c>
      <c r="H2578" s="127">
        <v>0</v>
      </c>
      <c r="I2578" s="127">
        <v>0</v>
      </c>
      <c r="J2578" s="127">
        <v>0</v>
      </c>
      <c r="K2578" s="127">
        <v>0</v>
      </c>
      <c r="L2578" s="127">
        <v>0</v>
      </c>
      <c r="M2578" s="127">
        <v>0</v>
      </c>
      <c r="N2578" s="127">
        <v>0</v>
      </c>
      <c r="O2578" s="127">
        <v>0</v>
      </c>
      <c r="P2578" s="127">
        <v>0</v>
      </c>
      <c r="Q2578" s="127">
        <v>0</v>
      </c>
      <c r="R2578" s="127">
        <v>0</v>
      </c>
      <c r="S2578" s="127">
        <v>0</v>
      </c>
      <c r="T2578" s="127">
        <v>0</v>
      </c>
      <c r="U2578" s="127">
        <v>0</v>
      </c>
      <c r="V2578" s="127">
        <v>0</v>
      </c>
      <c r="W2578" s="127">
        <v>0</v>
      </c>
      <c r="X2578" s="127">
        <v>0</v>
      </c>
      <c r="Y2578" s="127">
        <v>0</v>
      </c>
      <c r="Z2578" s="127">
        <v>0</v>
      </c>
      <c r="AA2578" s="127">
        <v>0</v>
      </c>
      <c r="AB2578" s="127">
        <v>0</v>
      </c>
      <c r="AC2578" s="127">
        <v>0</v>
      </c>
      <c r="AD2578" s="127">
        <v>0</v>
      </c>
      <c r="AE2578" s="127">
        <v>0</v>
      </c>
      <c r="AF2578" s="127">
        <v>0</v>
      </c>
      <c r="AG2578" s="127">
        <v>0</v>
      </c>
      <c r="AH2578" s="127">
        <v>0</v>
      </c>
    </row>
    <row r="2579" spans="1:34" x14ac:dyDescent="0.35">
      <c r="A2579" s="127" t="s">
        <v>3325</v>
      </c>
      <c r="B2579" s="127" t="s">
        <v>964</v>
      </c>
      <c r="C2579" s="127">
        <v>0</v>
      </c>
      <c r="D2579" s="127">
        <v>0</v>
      </c>
      <c r="E2579" s="127">
        <v>0</v>
      </c>
      <c r="F2579" s="127">
        <v>0</v>
      </c>
      <c r="G2579" s="127">
        <v>0</v>
      </c>
      <c r="H2579" s="127">
        <v>0</v>
      </c>
      <c r="I2579" s="127">
        <v>0</v>
      </c>
      <c r="J2579" s="127">
        <v>0</v>
      </c>
      <c r="K2579" s="127">
        <v>0</v>
      </c>
      <c r="L2579" s="127">
        <v>0</v>
      </c>
      <c r="M2579" s="127">
        <v>0</v>
      </c>
      <c r="N2579" s="127">
        <v>0</v>
      </c>
      <c r="O2579" s="127">
        <v>0</v>
      </c>
      <c r="P2579" s="127">
        <v>0</v>
      </c>
      <c r="Q2579" s="127">
        <v>0</v>
      </c>
      <c r="R2579" s="127">
        <v>0</v>
      </c>
      <c r="S2579" s="127">
        <v>0</v>
      </c>
      <c r="T2579" s="127">
        <v>0</v>
      </c>
      <c r="U2579" s="127">
        <v>0</v>
      </c>
      <c r="V2579" s="127">
        <v>0</v>
      </c>
      <c r="W2579" s="127">
        <v>0</v>
      </c>
      <c r="X2579" s="127">
        <v>0</v>
      </c>
      <c r="Y2579" s="127">
        <v>0</v>
      </c>
      <c r="Z2579" s="127">
        <v>0</v>
      </c>
      <c r="AA2579" s="127">
        <v>0</v>
      </c>
      <c r="AB2579" s="127">
        <v>0</v>
      </c>
      <c r="AC2579" s="127">
        <v>0</v>
      </c>
      <c r="AD2579" s="127">
        <v>0</v>
      </c>
      <c r="AE2579" s="127">
        <v>0</v>
      </c>
      <c r="AF2579" s="127">
        <v>0</v>
      </c>
      <c r="AG2579" s="127">
        <v>0</v>
      </c>
      <c r="AH2579" s="127">
        <v>0</v>
      </c>
    </row>
    <row r="2580" spans="1:34" x14ac:dyDescent="0.35">
      <c r="A2580" s="127" t="s">
        <v>3326</v>
      </c>
      <c r="B2580" s="127" t="s">
        <v>964</v>
      </c>
      <c r="C2580" s="127">
        <v>0</v>
      </c>
      <c r="D2580" s="127">
        <v>0</v>
      </c>
      <c r="E2580" s="127">
        <v>0</v>
      </c>
      <c r="F2580" s="127">
        <v>0</v>
      </c>
      <c r="G2580" s="127">
        <v>0</v>
      </c>
      <c r="H2580" s="127">
        <v>0</v>
      </c>
      <c r="I2580" s="127">
        <v>0</v>
      </c>
      <c r="J2580" s="127">
        <v>0</v>
      </c>
      <c r="K2580" s="127">
        <v>0</v>
      </c>
      <c r="L2580" s="127">
        <v>0</v>
      </c>
      <c r="M2580" s="127">
        <v>0</v>
      </c>
      <c r="N2580" s="127">
        <v>0</v>
      </c>
      <c r="O2580" s="127">
        <v>0</v>
      </c>
      <c r="P2580" s="127">
        <v>0</v>
      </c>
      <c r="Q2580" s="127">
        <v>0</v>
      </c>
      <c r="R2580" s="127">
        <v>0</v>
      </c>
      <c r="S2580" s="127">
        <v>0</v>
      </c>
      <c r="T2580" s="127">
        <v>0</v>
      </c>
      <c r="U2580" s="127">
        <v>0</v>
      </c>
      <c r="V2580" s="127">
        <v>0</v>
      </c>
      <c r="W2580" s="127">
        <v>0</v>
      </c>
      <c r="X2580" s="127">
        <v>0</v>
      </c>
      <c r="Y2580" s="127">
        <v>0</v>
      </c>
      <c r="Z2580" s="127">
        <v>0</v>
      </c>
      <c r="AA2580" s="127">
        <v>0</v>
      </c>
      <c r="AB2580" s="127">
        <v>0</v>
      </c>
      <c r="AC2580" s="127">
        <v>0</v>
      </c>
      <c r="AD2580" s="127">
        <v>0</v>
      </c>
      <c r="AE2580" s="127">
        <v>0</v>
      </c>
      <c r="AF2580" s="127">
        <v>0</v>
      </c>
      <c r="AG2580" s="127">
        <v>0</v>
      </c>
      <c r="AH2580" s="127">
        <v>0</v>
      </c>
    </row>
    <row r="2581" spans="1:34" x14ac:dyDescent="0.35">
      <c r="A2581" s="127" t="s">
        <v>3327</v>
      </c>
      <c r="B2581" s="127" t="s">
        <v>964</v>
      </c>
      <c r="C2581" s="127">
        <v>0</v>
      </c>
      <c r="D2581" s="127">
        <v>0</v>
      </c>
      <c r="E2581" s="127">
        <v>0</v>
      </c>
      <c r="F2581" s="127">
        <v>0</v>
      </c>
      <c r="G2581" s="127">
        <v>0</v>
      </c>
      <c r="H2581" s="127">
        <v>0</v>
      </c>
      <c r="I2581" s="127">
        <v>0</v>
      </c>
      <c r="J2581" s="127">
        <v>0</v>
      </c>
      <c r="K2581" s="127">
        <v>0</v>
      </c>
      <c r="L2581" s="127">
        <v>0</v>
      </c>
      <c r="M2581" s="127">
        <v>0</v>
      </c>
      <c r="N2581" s="127">
        <v>0</v>
      </c>
      <c r="O2581" s="127">
        <v>0</v>
      </c>
      <c r="P2581" s="127">
        <v>0</v>
      </c>
      <c r="Q2581" s="127">
        <v>0</v>
      </c>
      <c r="R2581" s="127">
        <v>0</v>
      </c>
      <c r="S2581" s="127">
        <v>0</v>
      </c>
      <c r="T2581" s="127">
        <v>0</v>
      </c>
      <c r="U2581" s="127">
        <v>0</v>
      </c>
      <c r="V2581" s="127">
        <v>0</v>
      </c>
      <c r="W2581" s="127">
        <v>0</v>
      </c>
      <c r="X2581" s="127">
        <v>0</v>
      </c>
      <c r="Y2581" s="127">
        <v>0</v>
      </c>
      <c r="Z2581" s="127">
        <v>0</v>
      </c>
      <c r="AA2581" s="127">
        <v>0</v>
      </c>
      <c r="AB2581" s="127">
        <v>0</v>
      </c>
      <c r="AC2581" s="127">
        <v>0</v>
      </c>
      <c r="AD2581" s="127">
        <v>0</v>
      </c>
      <c r="AE2581" s="127">
        <v>0</v>
      </c>
      <c r="AF2581" s="127">
        <v>0</v>
      </c>
      <c r="AG2581" s="127">
        <v>0</v>
      </c>
      <c r="AH2581" s="127">
        <v>0</v>
      </c>
    </row>
    <row r="2582" spans="1:34" x14ac:dyDescent="0.35">
      <c r="A2582" s="127" t="s">
        <v>3328</v>
      </c>
      <c r="B2582" s="127" t="s">
        <v>964</v>
      </c>
      <c r="C2582" s="128">
        <v>1212070000</v>
      </c>
      <c r="D2582" s="128">
        <v>948317000</v>
      </c>
      <c r="E2582" s="128">
        <v>1137760000</v>
      </c>
      <c r="F2582" s="128">
        <v>1247510000</v>
      </c>
      <c r="G2582" s="128">
        <v>1316120000</v>
      </c>
      <c r="H2582" s="128">
        <v>1357570000</v>
      </c>
      <c r="I2582" s="128">
        <v>1381240000</v>
      </c>
      <c r="J2582" s="128">
        <v>1392090000</v>
      </c>
      <c r="K2582" s="128">
        <v>1393110000</v>
      </c>
      <c r="L2582" s="128">
        <v>1389440000</v>
      </c>
      <c r="M2582" s="128">
        <v>1378290000</v>
      </c>
      <c r="N2582" s="128">
        <v>1360370000</v>
      </c>
      <c r="O2582" s="128">
        <v>1336470000</v>
      </c>
      <c r="P2582" s="128">
        <v>1307030000</v>
      </c>
      <c r="Q2582" s="128">
        <v>1269620000</v>
      </c>
      <c r="R2582" s="128">
        <v>1228540000</v>
      </c>
      <c r="S2582" s="128">
        <v>1184120000</v>
      </c>
      <c r="T2582" s="128">
        <v>1137300000</v>
      </c>
      <c r="U2582" s="128">
        <v>1087810000</v>
      </c>
      <c r="V2582" s="128">
        <v>1036900000</v>
      </c>
      <c r="W2582" s="128">
        <v>984379000</v>
      </c>
      <c r="X2582" s="128">
        <v>931170000</v>
      </c>
      <c r="Y2582" s="128">
        <v>876452000</v>
      </c>
      <c r="Z2582" s="128">
        <v>821078000</v>
      </c>
      <c r="AA2582" s="128">
        <v>763416000</v>
      </c>
      <c r="AB2582" s="128">
        <v>705952000</v>
      </c>
      <c r="AC2582" s="128">
        <v>648826000</v>
      </c>
      <c r="AD2582" s="128">
        <v>592160000</v>
      </c>
      <c r="AE2582" s="128">
        <v>536116000</v>
      </c>
      <c r="AF2582" s="128">
        <v>480723000</v>
      </c>
      <c r="AG2582" s="128">
        <v>426064000</v>
      </c>
      <c r="AH2582" s="128">
        <v>372209000</v>
      </c>
    </row>
    <row r="2583" spans="1:34" x14ac:dyDescent="0.35">
      <c r="A2583" s="127" t="s">
        <v>3329</v>
      </c>
      <c r="B2583" s="127" t="s">
        <v>964</v>
      </c>
      <c r="C2583" s="127">
        <v>0</v>
      </c>
      <c r="D2583" s="127">
        <v>0</v>
      </c>
      <c r="E2583" s="127">
        <v>0</v>
      </c>
      <c r="F2583" s="127">
        <v>0</v>
      </c>
      <c r="G2583" s="127">
        <v>0</v>
      </c>
      <c r="H2583" s="127">
        <v>0</v>
      </c>
      <c r="I2583" s="127">
        <v>0</v>
      </c>
      <c r="J2583" s="127">
        <v>0</v>
      </c>
      <c r="K2583" s="127">
        <v>0</v>
      </c>
      <c r="L2583" s="127">
        <v>0</v>
      </c>
      <c r="M2583" s="127">
        <v>0</v>
      </c>
      <c r="N2583" s="127">
        <v>0</v>
      </c>
      <c r="O2583" s="127">
        <v>0</v>
      </c>
      <c r="P2583" s="127">
        <v>0</v>
      </c>
      <c r="Q2583" s="127">
        <v>0</v>
      </c>
      <c r="R2583" s="127">
        <v>0</v>
      </c>
      <c r="S2583" s="127">
        <v>0</v>
      </c>
      <c r="T2583" s="127">
        <v>0</v>
      </c>
      <c r="U2583" s="127">
        <v>0</v>
      </c>
      <c r="V2583" s="127">
        <v>0</v>
      </c>
      <c r="W2583" s="127">
        <v>0</v>
      </c>
      <c r="X2583" s="127">
        <v>0</v>
      </c>
      <c r="Y2583" s="127">
        <v>0</v>
      </c>
      <c r="Z2583" s="127">
        <v>0</v>
      </c>
      <c r="AA2583" s="127">
        <v>0</v>
      </c>
      <c r="AB2583" s="127">
        <v>0</v>
      </c>
      <c r="AC2583" s="127">
        <v>0</v>
      </c>
      <c r="AD2583" s="127">
        <v>0</v>
      </c>
      <c r="AE2583" s="127">
        <v>0</v>
      </c>
      <c r="AF2583" s="127">
        <v>0</v>
      </c>
      <c r="AG2583" s="127">
        <v>0</v>
      </c>
      <c r="AH2583" s="127">
        <v>0</v>
      </c>
    </row>
    <row r="2584" spans="1:34" x14ac:dyDescent="0.35">
      <c r="A2584" s="127" t="s">
        <v>3330</v>
      </c>
      <c r="B2584" s="127" t="s">
        <v>964</v>
      </c>
      <c r="C2584" s="128">
        <v>4211990</v>
      </c>
      <c r="D2584" s="128">
        <v>3295450</v>
      </c>
      <c r="E2584" s="128">
        <v>3953750</v>
      </c>
      <c r="F2584" s="128">
        <v>4335170</v>
      </c>
      <c r="G2584" s="128">
        <v>4573570</v>
      </c>
      <c r="H2584" s="128">
        <v>4717620</v>
      </c>
      <c r="I2584" s="128">
        <v>4799870</v>
      </c>
      <c r="J2584" s="128">
        <v>4837570</v>
      </c>
      <c r="K2584" s="128">
        <v>4841110</v>
      </c>
      <c r="L2584" s="128">
        <v>4828370</v>
      </c>
      <c r="M2584" s="128">
        <v>4789620</v>
      </c>
      <c r="N2584" s="128">
        <v>4727360</v>
      </c>
      <c r="O2584" s="128">
        <v>4644280</v>
      </c>
      <c r="P2584" s="128">
        <v>4542000</v>
      </c>
      <c r="Q2584" s="128">
        <v>4411990</v>
      </c>
      <c r="R2584" s="128">
        <v>4269220</v>
      </c>
      <c r="S2584" s="128">
        <v>4114860</v>
      </c>
      <c r="T2584" s="128">
        <v>3952170</v>
      </c>
      <c r="U2584" s="128">
        <v>3780200</v>
      </c>
      <c r="V2584" s="128">
        <v>3603270</v>
      </c>
      <c r="W2584" s="128">
        <v>3420760</v>
      </c>
      <c r="X2584" s="128">
        <v>3235860</v>
      </c>
      <c r="Y2584" s="128">
        <v>3045710</v>
      </c>
      <c r="Z2584" s="128">
        <v>2853280</v>
      </c>
      <c r="AA2584" s="128">
        <v>2652910</v>
      </c>
      <c r="AB2584" s="128">
        <v>2453220</v>
      </c>
      <c r="AC2584" s="128">
        <v>2254700</v>
      </c>
      <c r="AD2584" s="128">
        <v>2057780</v>
      </c>
      <c r="AE2584" s="128">
        <v>1863030</v>
      </c>
      <c r="AF2584" s="128">
        <v>1670530</v>
      </c>
      <c r="AG2584" s="128">
        <v>1480590</v>
      </c>
      <c r="AH2584" s="128">
        <v>1293440</v>
      </c>
    </row>
    <row r="2585" spans="1:34" x14ac:dyDescent="0.35">
      <c r="A2585" s="127" t="s">
        <v>3331</v>
      </c>
      <c r="B2585" s="127" t="s">
        <v>964</v>
      </c>
      <c r="C2585" s="127">
        <v>0</v>
      </c>
      <c r="D2585" s="127">
        <v>0</v>
      </c>
      <c r="E2585" s="127">
        <v>0</v>
      </c>
      <c r="F2585" s="127">
        <v>0</v>
      </c>
      <c r="G2585" s="127">
        <v>0</v>
      </c>
      <c r="H2585" s="127">
        <v>0</v>
      </c>
      <c r="I2585" s="127">
        <v>0</v>
      </c>
      <c r="J2585" s="127">
        <v>0</v>
      </c>
      <c r="K2585" s="127">
        <v>0</v>
      </c>
      <c r="L2585" s="127">
        <v>0</v>
      </c>
      <c r="M2585" s="127">
        <v>0</v>
      </c>
      <c r="N2585" s="127">
        <v>0</v>
      </c>
      <c r="O2585" s="127">
        <v>0</v>
      </c>
      <c r="P2585" s="127">
        <v>0</v>
      </c>
      <c r="Q2585" s="127">
        <v>0</v>
      </c>
      <c r="R2585" s="127">
        <v>0</v>
      </c>
      <c r="S2585" s="127">
        <v>0</v>
      </c>
      <c r="T2585" s="127">
        <v>0</v>
      </c>
      <c r="U2585" s="127">
        <v>0</v>
      </c>
      <c r="V2585" s="127">
        <v>0</v>
      </c>
      <c r="W2585" s="127">
        <v>0</v>
      </c>
      <c r="X2585" s="127">
        <v>0</v>
      </c>
      <c r="Y2585" s="127">
        <v>0</v>
      </c>
      <c r="Z2585" s="127">
        <v>0</v>
      </c>
      <c r="AA2585" s="127">
        <v>0</v>
      </c>
      <c r="AB2585" s="127">
        <v>0</v>
      </c>
      <c r="AC2585" s="127">
        <v>0</v>
      </c>
      <c r="AD2585" s="127">
        <v>0</v>
      </c>
      <c r="AE2585" s="127">
        <v>0</v>
      </c>
      <c r="AF2585" s="127">
        <v>0</v>
      </c>
      <c r="AG2585" s="127">
        <v>0</v>
      </c>
      <c r="AH2585" s="127">
        <v>0</v>
      </c>
    </row>
    <row r="2586" spans="1:34" x14ac:dyDescent="0.35">
      <c r="A2586" s="127" t="s">
        <v>3332</v>
      </c>
      <c r="B2586" s="127" t="s">
        <v>964</v>
      </c>
      <c r="C2586" s="127">
        <v>0</v>
      </c>
      <c r="D2586" s="127">
        <v>0</v>
      </c>
      <c r="E2586" s="127">
        <v>0</v>
      </c>
      <c r="F2586" s="127">
        <v>0</v>
      </c>
      <c r="G2586" s="127">
        <v>0</v>
      </c>
      <c r="H2586" s="127">
        <v>0</v>
      </c>
      <c r="I2586" s="127">
        <v>0</v>
      </c>
      <c r="J2586" s="127">
        <v>0</v>
      </c>
      <c r="K2586" s="127">
        <v>0</v>
      </c>
      <c r="L2586" s="127">
        <v>0</v>
      </c>
      <c r="M2586" s="127">
        <v>0</v>
      </c>
      <c r="N2586" s="127">
        <v>0</v>
      </c>
      <c r="O2586" s="127">
        <v>0</v>
      </c>
      <c r="P2586" s="127">
        <v>0</v>
      </c>
      <c r="Q2586" s="127">
        <v>0</v>
      </c>
      <c r="R2586" s="127">
        <v>0</v>
      </c>
      <c r="S2586" s="127">
        <v>0</v>
      </c>
      <c r="T2586" s="127">
        <v>0</v>
      </c>
      <c r="U2586" s="127">
        <v>0</v>
      </c>
      <c r="V2586" s="127">
        <v>0</v>
      </c>
      <c r="W2586" s="127">
        <v>0</v>
      </c>
      <c r="X2586" s="127">
        <v>0</v>
      </c>
      <c r="Y2586" s="127">
        <v>0</v>
      </c>
      <c r="Z2586" s="127">
        <v>0</v>
      </c>
      <c r="AA2586" s="127">
        <v>0</v>
      </c>
      <c r="AB2586" s="127">
        <v>0</v>
      </c>
      <c r="AC2586" s="127">
        <v>0</v>
      </c>
      <c r="AD2586" s="127">
        <v>0</v>
      </c>
      <c r="AE2586" s="127">
        <v>0</v>
      </c>
      <c r="AF2586" s="127">
        <v>0</v>
      </c>
      <c r="AG2586" s="127">
        <v>0</v>
      </c>
      <c r="AH2586" s="127">
        <v>0</v>
      </c>
    </row>
    <row r="2587" spans="1:34" x14ac:dyDescent="0.35">
      <c r="A2587" s="127" t="s">
        <v>3333</v>
      </c>
      <c r="B2587" s="127" t="s">
        <v>964</v>
      </c>
      <c r="C2587" s="127">
        <v>0</v>
      </c>
      <c r="D2587" s="127">
        <v>0</v>
      </c>
      <c r="E2587" s="127">
        <v>0</v>
      </c>
      <c r="F2587" s="127">
        <v>0</v>
      </c>
      <c r="G2587" s="127">
        <v>0</v>
      </c>
      <c r="H2587" s="127">
        <v>0</v>
      </c>
      <c r="I2587" s="127">
        <v>0</v>
      </c>
      <c r="J2587" s="127">
        <v>0</v>
      </c>
      <c r="K2587" s="127">
        <v>0</v>
      </c>
      <c r="L2587" s="127">
        <v>0</v>
      </c>
      <c r="M2587" s="127">
        <v>0</v>
      </c>
      <c r="N2587" s="127">
        <v>0</v>
      </c>
      <c r="O2587" s="127">
        <v>0</v>
      </c>
      <c r="P2587" s="127">
        <v>0</v>
      </c>
      <c r="Q2587" s="127">
        <v>0</v>
      </c>
      <c r="R2587" s="127">
        <v>0</v>
      </c>
      <c r="S2587" s="127">
        <v>0</v>
      </c>
      <c r="T2587" s="127">
        <v>0</v>
      </c>
      <c r="U2587" s="127">
        <v>0</v>
      </c>
      <c r="V2587" s="127">
        <v>0</v>
      </c>
      <c r="W2587" s="127">
        <v>0</v>
      </c>
      <c r="X2587" s="127">
        <v>0</v>
      </c>
      <c r="Y2587" s="127">
        <v>0</v>
      </c>
      <c r="Z2587" s="127">
        <v>0</v>
      </c>
      <c r="AA2587" s="127">
        <v>0</v>
      </c>
      <c r="AB2587" s="127">
        <v>0</v>
      </c>
      <c r="AC2587" s="127">
        <v>0</v>
      </c>
      <c r="AD2587" s="127">
        <v>0</v>
      </c>
      <c r="AE2587" s="127">
        <v>0</v>
      </c>
      <c r="AF2587" s="127">
        <v>0</v>
      </c>
      <c r="AG2587" s="127">
        <v>0</v>
      </c>
      <c r="AH2587" s="127">
        <v>0</v>
      </c>
    </row>
    <row r="2588" spans="1:34" x14ac:dyDescent="0.35">
      <c r="A2588" s="127" t="s">
        <v>3334</v>
      </c>
      <c r="B2588" s="127" t="s">
        <v>964</v>
      </c>
      <c r="C2588" s="127">
        <v>0</v>
      </c>
      <c r="D2588" s="127">
        <v>0</v>
      </c>
      <c r="E2588" s="127">
        <v>0</v>
      </c>
      <c r="F2588" s="127">
        <v>0</v>
      </c>
      <c r="G2588" s="127">
        <v>0</v>
      </c>
      <c r="H2588" s="127">
        <v>0</v>
      </c>
      <c r="I2588" s="127">
        <v>0</v>
      </c>
      <c r="J2588" s="127">
        <v>0</v>
      </c>
      <c r="K2588" s="127">
        <v>0</v>
      </c>
      <c r="L2588" s="127">
        <v>0</v>
      </c>
      <c r="M2588" s="127">
        <v>0</v>
      </c>
      <c r="N2588" s="127">
        <v>0</v>
      </c>
      <c r="O2588" s="127">
        <v>0</v>
      </c>
      <c r="P2588" s="127">
        <v>0</v>
      </c>
      <c r="Q2588" s="127">
        <v>0</v>
      </c>
      <c r="R2588" s="127">
        <v>0</v>
      </c>
      <c r="S2588" s="127">
        <v>0</v>
      </c>
      <c r="T2588" s="127">
        <v>0</v>
      </c>
      <c r="U2588" s="127">
        <v>0</v>
      </c>
      <c r="V2588" s="127">
        <v>0</v>
      </c>
      <c r="W2588" s="127">
        <v>0</v>
      </c>
      <c r="X2588" s="127">
        <v>0</v>
      </c>
      <c r="Y2588" s="127">
        <v>0</v>
      </c>
      <c r="Z2588" s="127">
        <v>0</v>
      </c>
      <c r="AA2588" s="127">
        <v>0</v>
      </c>
      <c r="AB2588" s="127">
        <v>0</v>
      </c>
      <c r="AC2588" s="127">
        <v>0</v>
      </c>
      <c r="AD2588" s="127">
        <v>0</v>
      </c>
      <c r="AE2588" s="127">
        <v>0</v>
      </c>
      <c r="AF2588" s="127">
        <v>0</v>
      </c>
      <c r="AG2588" s="127">
        <v>0</v>
      </c>
      <c r="AH2588" s="127">
        <v>0</v>
      </c>
    </row>
    <row r="2589" spans="1:34" x14ac:dyDescent="0.35">
      <c r="A2589" s="127" t="s">
        <v>3335</v>
      </c>
      <c r="B2589" s="127" t="s">
        <v>964</v>
      </c>
      <c r="C2589" s="127">
        <v>0</v>
      </c>
      <c r="D2589" s="127">
        <v>0</v>
      </c>
      <c r="E2589" s="127">
        <v>0</v>
      </c>
      <c r="F2589" s="127">
        <v>0</v>
      </c>
      <c r="G2589" s="127">
        <v>0</v>
      </c>
      <c r="H2589" s="127">
        <v>0</v>
      </c>
      <c r="I2589" s="127">
        <v>0</v>
      </c>
      <c r="J2589" s="127">
        <v>0</v>
      </c>
      <c r="K2589" s="127">
        <v>0</v>
      </c>
      <c r="L2589" s="127">
        <v>0</v>
      </c>
      <c r="M2589" s="127">
        <v>0</v>
      </c>
      <c r="N2589" s="127">
        <v>0</v>
      </c>
      <c r="O2589" s="127">
        <v>0</v>
      </c>
      <c r="P2589" s="127">
        <v>0</v>
      </c>
      <c r="Q2589" s="127">
        <v>0</v>
      </c>
      <c r="R2589" s="127">
        <v>0</v>
      </c>
      <c r="S2589" s="127">
        <v>0</v>
      </c>
      <c r="T2589" s="127">
        <v>0</v>
      </c>
      <c r="U2589" s="127">
        <v>0</v>
      </c>
      <c r="V2589" s="127">
        <v>0</v>
      </c>
      <c r="W2589" s="127">
        <v>0</v>
      </c>
      <c r="X2589" s="127">
        <v>0</v>
      </c>
      <c r="Y2589" s="127">
        <v>0</v>
      </c>
      <c r="Z2589" s="127">
        <v>0</v>
      </c>
      <c r="AA2589" s="127">
        <v>0</v>
      </c>
      <c r="AB2589" s="127">
        <v>0</v>
      </c>
      <c r="AC2589" s="127">
        <v>0</v>
      </c>
      <c r="AD2589" s="127">
        <v>0</v>
      </c>
      <c r="AE2589" s="127">
        <v>0</v>
      </c>
      <c r="AF2589" s="127">
        <v>0</v>
      </c>
      <c r="AG2589" s="127">
        <v>0</v>
      </c>
      <c r="AH2589" s="127">
        <v>0</v>
      </c>
    </row>
    <row r="2590" spans="1:34" x14ac:dyDescent="0.35">
      <c r="A2590" s="127" t="s">
        <v>3336</v>
      </c>
      <c r="B2590" s="127" t="s">
        <v>964</v>
      </c>
      <c r="C2590" s="127">
        <v>0</v>
      </c>
      <c r="D2590" s="127">
        <v>0</v>
      </c>
      <c r="E2590" s="127">
        <v>0</v>
      </c>
      <c r="F2590" s="127">
        <v>0</v>
      </c>
      <c r="G2590" s="127">
        <v>0</v>
      </c>
      <c r="H2590" s="127">
        <v>0</v>
      </c>
      <c r="I2590" s="127">
        <v>0</v>
      </c>
      <c r="J2590" s="127">
        <v>0</v>
      </c>
      <c r="K2590" s="127">
        <v>0</v>
      </c>
      <c r="L2590" s="127">
        <v>0</v>
      </c>
      <c r="M2590" s="127">
        <v>0</v>
      </c>
      <c r="N2590" s="127">
        <v>0</v>
      </c>
      <c r="O2590" s="127">
        <v>0</v>
      </c>
      <c r="P2590" s="127">
        <v>0</v>
      </c>
      <c r="Q2590" s="127">
        <v>0</v>
      </c>
      <c r="R2590" s="127">
        <v>0</v>
      </c>
      <c r="S2590" s="127">
        <v>0</v>
      </c>
      <c r="T2590" s="127">
        <v>0</v>
      </c>
      <c r="U2590" s="127">
        <v>0</v>
      </c>
      <c r="V2590" s="127">
        <v>0</v>
      </c>
      <c r="W2590" s="127">
        <v>0</v>
      </c>
      <c r="X2590" s="127">
        <v>0</v>
      </c>
      <c r="Y2590" s="127">
        <v>0</v>
      </c>
      <c r="Z2590" s="127">
        <v>0</v>
      </c>
      <c r="AA2590" s="127">
        <v>0</v>
      </c>
      <c r="AB2590" s="127">
        <v>0</v>
      </c>
      <c r="AC2590" s="127">
        <v>0</v>
      </c>
      <c r="AD2590" s="127">
        <v>0</v>
      </c>
      <c r="AE2590" s="127">
        <v>0</v>
      </c>
      <c r="AF2590" s="127">
        <v>0</v>
      </c>
      <c r="AG2590" s="127">
        <v>0</v>
      </c>
      <c r="AH2590" s="127">
        <v>0</v>
      </c>
    </row>
    <row r="2591" spans="1:34" x14ac:dyDescent="0.35">
      <c r="A2591" s="127" t="s">
        <v>3337</v>
      </c>
      <c r="B2591" s="127" t="s">
        <v>964</v>
      </c>
      <c r="C2591" s="127">
        <v>0</v>
      </c>
      <c r="D2591" s="127">
        <v>0</v>
      </c>
      <c r="E2591" s="127">
        <v>0</v>
      </c>
      <c r="F2591" s="127">
        <v>0</v>
      </c>
      <c r="G2591" s="127">
        <v>0</v>
      </c>
      <c r="H2591" s="127">
        <v>0</v>
      </c>
      <c r="I2591" s="127">
        <v>0</v>
      </c>
      <c r="J2591" s="127">
        <v>0</v>
      </c>
      <c r="K2591" s="127">
        <v>0</v>
      </c>
      <c r="L2591" s="127">
        <v>0</v>
      </c>
      <c r="M2591" s="127">
        <v>0</v>
      </c>
      <c r="N2591" s="127">
        <v>0</v>
      </c>
      <c r="O2591" s="127">
        <v>0</v>
      </c>
      <c r="P2591" s="127">
        <v>0</v>
      </c>
      <c r="Q2591" s="127">
        <v>0</v>
      </c>
      <c r="R2591" s="127">
        <v>0</v>
      </c>
      <c r="S2591" s="127">
        <v>0</v>
      </c>
      <c r="T2591" s="127">
        <v>0</v>
      </c>
      <c r="U2591" s="127">
        <v>0</v>
      </c>
      <c r="V2591" s="127">
        <v>0</v>
      </c>
      <c r="W2591" s="127">
        <v>0</v>
      </c>
      <c r="X2591" s="127">
        <v>0</v>
      </c>
      <c r="Y2591" s="127">
        <v>0</v>
      </c>
      <c r="Z2591" s="127">
        <v>0</v>
      </c>
      <c r="AA2591" s="127">
        <v>0</v>
      </c>
      <c r="AB2591" s="127">
        <v>0</v>
      </c>
      <c r="AC2591" s="127">
        <v>0</v>
      </c>
      <c r="AD2591" s="127">
        <v>0</v>
      </c>
      <c r="AE2591" s="127">
        <v>0</v>
      </c>
      <c r="AF2591" s="127">
        <v>0</v>
      </c>
      <c r="AG2591" s="127">
        <v>0</v>
      </c>
      <c r="AH2591" s="127">
        <v>0</v>
      </c>
    </row>
    <row r="2592" spans="1:34" x14ac:dyDescent="0.35">
      <c r="A2592" s="127" t="s">
        <v>3338</v>
      </c>
      <c r="B2592" s="127" t="s">
        <v>964</v>
      </c>
      <c r="C2592" s="128">
        <v>1516770000</v>
      </c>
      <c r="D2592" s="128">
        <v>1201900000</v>
      </c>
      <c r="E2592" s="128">
        <v>1457990000</v>
      </c>
      <c r="F2592" s="128">
        <v>1614370000</v>
      </c>
      <c r="G2592" s="128">
        <v>1733320000</v>
      </c>
      <c r="H2592" s="128">
        <v>1814540000</v>
      </c>
      <c r="I2592" s="128">
        <v>1869460000</v>
      </c>
      <c r="J2592" s="128">
        <v>1903860000</v>
      </c>
      <c r="K2592" s="128">
        <v>1921760000</v>
      </c>
      <c r="L2592" s="128">
        <v>1946300000</v>
      </c>
      <c r="M2592" s="128">
        <v>1955060000</v>
      </c>
      <c r="N2592" s="128">
        <v>1948990000</v>
      </c>
      <c r="O2592" s="128">
        <v>1930390000</v>
      </c>
      <c r="P2592" s="128">
        <v>1900390000</v>
      </c>
      <c r="Q2592" s="128">
        <v>1853920000</v>
      </c>
      <c r="R2592" s="128">
        <v>1799040000</v>
      </c>
      <c r="S2592" s="128">
        <v>1738170000</v>
      </c>
      <c r="T2592" s="128">
        <v>1670720000</v>
      </c>
      <c r="U2592" s="128">
        <v>1599050000</v>
      </c>
      <c r="V2592" s="128">
        <v>1528010000</v>
      </c>
      <c r="W2592" s="128">
        <v>1451960000</v>
      </c>
      <c r="X2592" s="128">
        <v>1373180000</v>
      </c>
      <c r="Y2592" s="128">
        <v>1292380000</v>
      </c>
      <c r="Z2592" s="128">
        <v>1210180000</v>
      </c>
      <c r="AA2592" s="128">
        <v>1120460000</v>
      </c>
      <c r="AB2592" s="128">
        <v>1031960000</v>
      </c>
      <c r="AC2592" s="128">
        <v>944991000</v>
      </c>
      <c r="AD2592" s="128">
        <v>859709000</v>
      </c>
      <c r="AE2592" s="128">
        <v>776232000</v>
      </c>
      <c r="AF2592" s="128">
        <v>694652000</v>
      </c>
      <c r="AG2592" s="128">
        <v>615035000</v>
      </c>
      <c r="AH2592" s="128">
        <v>537423000</v>
      </c>
    </row>
    <row r="2593" spans="1:34" x14ac:dyDescent="0.35">
      <c r="A2593" s="127" t="s">
        <v>3339</v>
      </c>
      <c r="B2593" s="127" t="s">
        <v>964</v>
      </c>
      <c r="C2593" s="127">
        <v>0</v>
      </c>
      <c r="D2593" s="127">
        <v>0</v>
      </c>
      <c r="E2593" s="127">
        <v>0</v>
      </c>
      <c r="F2593" s="127">
        <v>0</v>
      </c>
      <c r="G2593" s="127">
        <v>0</v>
      </c>
      <c r="H2593" s="127">
        <v>0</v>
      </c>
      <c r="I2593" s="127">
        <v>0</v>
      </c>
      <c r="J2593" s="127">
        <v>0</v>
      </c>
      <c r="K2593" s="127">
        <v>0</v>
      </c>
      <c r="L2593" s="127">
        <v>0</v>
      </c>
      <c r="M2593" s="127">
        <v>0</v>
      </c>
      <c r="N2593" s="127">
        <v>0</v>
      </c>
      <c r="O2593" s="127">
        <v>0</v>
      </c>
      <c r="P2593" s="127">
        <v>0</v>
      </c>
      <c r="Q2593" s="127">
        <v>0</v>
      </c>
      <c r="R2593" s="127">
        <v>0</v>
      </c>
      <c r="S2593" s="127">
        <v>0</v>
      </c>
      <c r="T2593" s="127">
        <v>0</v>
      </c>
      <c r="U2593" s="127">
        <v>0</v>
      </c>
      <c r="V2593" s="127">
        <v>0</v>
      </c>
      <c r="W2593" s="127">
        <v>0</v>
      </c>
      <c r="X2593" s="127">
        <v>0</v>
      </c>
      <c r="Y2593" s="127">
        <v>0</v>
      </c>
      <c r="Z2593" s="127">
        <v>0</v>
      </c>
      <c r="AA2593" s="127">
        <v>0</v>
      </c>
      <c r="AB2593" s="127">
        <v>0</v>
      </c>
      <c r="AC2593" s="127">
        <v>0</v>
      </c>
      <c r="AD2593" s="127">
        <v>0</v>
      </c>
      <c r="AE2593" s="127">
        <v>0</v>
      </c>
      <c r="AF2593" s="127">
        <v>0</v>
      </c>
      <c r="AG2593" s="127">
        <v>0</v>
      </c>
      <c r="AH2593" s="127">
        <v>0</v>
      </c>
    </row>
    <row r="2594" spans="1:34" x14ac:dyDescent="0.35">
      <c r="A2594" s="127" t="s">
        <v>3340</v>
      </c>
      <c r="B2594" s="127" t="s">
        <v>964</v>
      </c>
      <c r="C2594" s="128">
        <v>5270830</v>
      </c>
      <c r="D2594" s="128">
        <v>4176660</v>
      </c>
      <c r="E2594" s="128">
        <v>5066590</v>
      </c>
      <c r="F2594" s="128">
        <v>5610000</v>
      </c>
      <c r="G2594" s="128">
        <v>6023370</v>
      </c>
      <c r="H2594" s="128">
        <v>6305620</v>
      </c>
      <c r="I2594" s="128">
        <v>6496470</v>
      </c>
      <c r="J2594" s="128">
        <v>6615980</v>
      </c>
      <c r="K2594" s="128">
        <v>6678200</v>
      </c>
      <c r="L2594" s="128">
        <v>6763470</v>
      </c>
      <c r="M2594" s="128">
        <v>6793930</v>
      </c>
      <c r="N2594" s="128">
        <v>6772830</v>
      </c>
      <c r="O2594" s="128">
        <v>6708210</v>
      </c>
      <c r="P2594" s="128">
        <v>6603920</v>
      </c>
      <c r="Q2594" s="128">
        <v>6442460</v>
      </c>
      <c r="R2594" s="128">
        <v>6251760</v>
      </c>
      <c r="S2594" s="128">
        <v>6040220</v>
      </c>
      <c r="T2594" s="128">
        <v>5805820</v>
      </c>
      <c r="U2594" s="128">
        <v>5556770</v>
      </c>
      <c r="V2594" s="128">
        <v>5309900</v>
      </c>
      <c r="W2594" s="128">
        <v>5045610</v>
      </c>
      <c r="X2594" s="128">
        <v>4771850</v>
      </c>
      <c r="Y2594" s="128">
        <v>4491070</v>
      </c>
      <c r="Z2594" s="128">
        <v>4205440</v>
      </c>
      <c r="AA2594" s="128">
        <v>3893660</v>
      </c>
      <c r="AB2594" s="128">
        <v>3586110</v>
      </c>
      <c r="AC2594" s="128">
        <v>3283890</v>
      </c>
      <c r="AD2594" s="128">
        <v>2987530</v>
      </c>
      <c r="AE2594" s="128">
        <v>2697440</v>
      </c>
      <c r="AF2594" s="128">
        <v>2413950</v>
      </c>
      <c r="AG2594" s="128">
        <v>2137270</v>
      </c>
      <c r="AH2594" s="128">
        <v>1867570</v>
      </c>
    </row>
    <row r="2595" spans="1:34" x14ac:dyDescent="0.35">
      <c r="A2595" s="127" t="s">
        <v>3341</v>
      </c>
      <c r="B2595" s="127" t="s">
        <v>964</v>
      </c>
      <c r="C2595" s="127">
        <v>0</v>
      </c>
      <c r="D2595" s="127">
        <v>0</v>
      </c>
      <c r="E2595" s="127">
        <v>0</v>
      </c>
      <c r="F2595" s="127">
        <v>0</v>
      </c>
      <c r="G2595" s="127">
        <v>0</v>
      </c>
      <c r="H2595" s="127">
        <v>0</v>
      </c>
      <c r="I2595" s="127">
        <v>0</v>
      </c>
      <c r="J2595" s="127">
        <v>0</v>
      </c>
      <c r="K2595" s="127">
        <v>0</v>
      </c>
      <c r="L2595" s="127">
        <v>0</v>
      </c>
      <c r="M2595" s="127">
        <v>0</v>
      </c>
      <c r="N2595" s="127">
        <v>0</v>
      </c>
      <c r="O2595" s="127">
        <v>0</v>
      </c>
      <c r="P2595" s="127">
        <v>0</v>
      </c>
      <c r="Q2595" s="127">
        <v>0</v>
      </c>
      <c r="R2595" s="127">
        <v>0</v>
      </c>
      <c r="S2595" s="127">
        <v>0</v>
      </c>
      <c r="T2595" s="127">
        <v>0</v>
      </c>
      <c r="U2595" s="127">
        <v>0</v>
      </c>
      <c r="V2595" s="127">
        <v>0</v>
      </c>
      <c r="W2595" s="127">
        <v>0</v>
      </c>
      <c r="X2595" s="127">
        <v>0</v>
      </c>
      <c r="Y2595" s="127">
        <v>0</v>
      </c>
      <c r="Z2595" s="127">
        <v>0</v>
      </c>
      <c r="AA2595" s="127">
        <v>0</v>
      </c>
      <c r="AB2595" s="127">
        <v>0</v>
      </c>
      <c r="AC2595" s="127">
        <v>0</v>
      </c>
      <c r="AD2595" s="127">
        <v>0</v>
      </c>
      <c r="AE2595" s="127">
        <v>0</v>
      </c>
      <c r="AF2595" s="127">
        <v>0</v>
      </c>
      <c r="AG2595" s="127">
        <v>0</v>
      </c>
      <c r="AH2595" s="127">
        <v>0</v>
      </c>
    </row>
    <row r="2596" spans="1:34" x14ac:dyDescent="0.35">
      <c r="A2596" s="127" t="s">
        <v>3342</v>
      </c>
      <c r="B2596" s="127" t="s">
        <v>964</v>
      </c>
      <c r="C2596" s="127">
        <v>0</v>
      </c>
      <c r="D2596" s="127">
        <v>0</v>
      </c>
      <c r="E2596" s="127">
        <v>0</v>
      </c>
      <c r="F2596" s="127">
        <v>0</v>
      </c>
      <c r="G2596" s="127">
        <v>0</v>
      </c>
      <c r="H2596" s="127">
        <v>0</v>
      </c>
      <c r="I2596" s="127">
        <v>0</v>
      </c>
      <c r="J2596" s="127">
        <v>0</v>
      </c>
      <c r="K2596" s="127">
        <v>0</v>
      </c>
      <c r="L2596" s="127">
        <v>0</v>
      </c>
      <c r="M2596" s="127">
        <v>0</v>
      </c>
      <c r="N2596" s="127">
        <v>0</v>
      </c>
      <c r="O2596" s="127">
        <v>0</v>
      </c>
      <c r="P2596" s="127">
        <v>0</v>
      </c>
      <c r="Q2596" s="127">
        <v>0</v>
      </c>
      <c r="R2596" s="127">
        <v>0</v>
      </c>
      <c r="S2596" s="127">
        <v>0</v>
      </c>
      <c r="T2596" s="127">
        <v>0</v>
      </c>
      <c r="U2596" s="127">
        <v>0</v>
      </c>
      <c r="V2596" s="127">
        <v>0</v>
      </c>
      <c r="W2596" s="127">
        <v>0</v>
      </c>
      <c r="X2596" s="127">
        <v>0</v>
      </c>
      <c r="Y2596" s="127">
        <v>0</v>
      </c>
      <c r="Z2596" s="127">
        <v>0</v>
      </c>
      <c r="AA2596" s="127">
        <v>0</v>
      </c>
      <c r="AB2596" s="127">
        <v>0</v>
      </c>
      <c r="AC2596" s="127">
        <v>0</v>
      </c>
      <c r="AD2596" s="127">
        <v>0</v>
      </c>
      <c r="AE2596" s="127">
        <v>0</v>
      </c>
      <c r="AF2596" s="127">
        <v>0</v>
      </c>
      <c r="AG2596" s="127">
        <v>0</v>
      </c>
      <c r="AH2596" s="127">
        <v>0</v>
      </c>
    </row>
    <row r="2597" spans="1:34" x14ac:dyDescent="0.35">
      <c r="A2597" s="127" t="s">
        <v>3343</v>
      </c>
      <c r="B2597" s="127" t="s">
        <v>964</v>
      </c>
      <c r="C2597" s="127">
        <v>0</v>
      </c>
      <c r="D2597" s="127">
        <v>0</v>
      </c>
      <c r="E2597" s="127">
        <v>0</v>
      </c>
      <c r="F2597" s="127">
        <v>0</v>
      </c>
      <c r="G2597" s="127">
        <v>0</v>
      </c>
      <c r="H2597" s="127">
        <v>0</v>
      </c>
      <c r="I2597" s="127">
        <v>0</v>
      </c>
      <c r="J2597" s="127">
        <v>0</v>
      </c>
      <c r="K2597" s="127">
        <v>0</v>
      </c>
      <c r="L2597" s="127">
        <v>0</v>
      </c>
      <c r="M2597" s="127">
        <v>0</v>
      </c>
      <c r="N2597" s="127">
        <v>0</v>
      </c>
      <c r="O2597" s="127">
        <v>0</v>
      </c>
      <c r="P2597" s="127">
        <v>0</v>
      </c>
      <c r="Q2597" s="127">
        <v>0</v>
      </c>
      <c r="R2597" s="127">
        <v>0</v>
      </c>
      <c r="S2597" s="127">
        <v>0</v>
      </c>
      <c r="T2597" s="127">
        <v>0</v>
      </c>
      <c r="U2597" s="127">
        <v>0</v>
      </c>
      <c r="V2597" s="127">
        <v>0</v>
      </c>
      <c r="W2597" s="127">
        <v>0</v>
      </c>
      <c r="X2597" s="127">
        <v>0</v>
      </c>
      <c r="Y2597" s="127">
        <v>0</v>
      </c>
      <c r="Z2597" s="127">
        <v>0</v>
      </c>
      <c r="AA2597" s="127">
        <v>0</v>
      </c>
      <c r="AB2597" s="127">
        <v>0</v>
      </c>
      <c r="AC2597" s="127">
        <v>0</v>
      </c>
      <c r="AD2597" s="127">
        <v>0</v>
      </c>
      <c r="AE2597" s="127">
        <v>0</v>
      </c>
      <c r="AF2597" s="127">
        <v>0</v>
      </c>
      <c r="AG2597" s="127">
        <v>0</v>
      </c>
      <c r="AH2597" s="127">
        <v>0</v>
      </c>
    </row>
    <row r="2598" spans="1:34" x14ac:dyDescent="0.35">
      <c r="A2598" s="127" t="s">
        <v>3344</v>
      </c>
      <c r="B2598" s="127" t="s">
        <v>964</v>
      </c>
      <c r="C2598" s="127">
        <v>0</v>
      </c>
      <c r="D2598" s="127">
        <v>0</v>
      </c>
      <c r="E2598" s="127">
        <v>0</v>
      </c>
      <c r="F2598" s="127">
        <v>0</v>
      </c>
      <c r="G2598" s="127">
        <v>0</v>
      </c>
      <c r="H2598" s="127">
        <v>0</v>
      </c>
      <c r="I2598" s="127">
        <v>0</v>
      </c>
      <c r="J2598" s="127">
        <v>0</v>
      </c>
      <c r="K2598" s="127">
        <v>0</v>
      </c>
      <c r="L2598" s="127">
        <v>0</v>
      </c>
      <c r="M2598" s="127">
        <v>0</v>
      </c>
      <c r="N2598" s="127">
        <v>0</v>
      </c>
      <c r="O2598" s="127">
        <v>0</v>
      </c>
      <c r="P2598" s="127">
        <v>0</v>
      </c>
      <c r="Q2598" s="127">
        <v>0</v>
      </c>
      <c r="R2598" s="127">
        <v>0</v>
      </c>
      <c r="S2598" s="127">
        <v>0</v>
      </c>
      <c r="T2598" s="127">
        <v>0</v>
      </c>
      <c r="U2598" s="127">
        <v>0</v>
      </c>
      <c r="V2598" s="127">
        <v>0</v>
      </c>
      <c r="W2598" s="127">
        <v>0</v>
      </c>
      <c r="X2598" s="127">
        <v>0</v>
      </c>
      <c r="Y2598" s="127">
        <v>0</v>
      </c>
      <c r="Z2598" s="127">
        <v>0</v>
      </c>
      <c r="AA2598" s="127">
        <v>0</v>
      </c>
      <c r="AB2598" s="127">
        <v>0</v>
      </c>
      <c r="AC2598" s="127">
        <v>0</v>
      </c>
      <c r="AD2598" s="127">
        <v>0</v>
      </c>
      <c r="AE2598" s="127">
        <v>0</v>
      </c>
      <c r="AF2598" s="127">
        <v>0</v>
      </c>
      <c r="AG2598" s="127">
        <v>0</v>
      </c>
      <c r="AH2598" s="127">
        <v>0</v>
      </c>
    </row>
    <row r="2599" spans="1:34" x14ac:dyDescent="0.35">
      <c r="A2599" s="127" t="s">
        <v>3345</v>
      </c>
      <c r="B2599" s="127" t="s">
        <v>964</v>
      </c>
      <c r="C2599" s="127">
        <v>0</v>
      </c>
      <c r="D2599" s="127">
        <v>0</v>
      </c>
      <c r="E2599" s="127">
        <v>0</v>
      </c>
      <c r="F2599" s="127">
        <v>0</v>
      </c>
      <c r="G2599" s="127">
        <v>0</v>
      </c>
      <c r="H2599" s="127">
        <v>0</v>
      </c>
      <c r="I2599" s="127">
        <v>0</v>
      </c>
      <c r="J2599" s="127">
        <v>0</v>
      </c>
      <c r="K2599" s="127">
        <v>0</v>
      </c>
      <c r="L2599" s="127">
        <v>0</v>
      </c>
      <c r="M2599" s="127">
        <v>0</v>
      </c>
      <c r="N2599" s="127">
        <v>0</v>
      </c>
      <c r="O2599" s="127">
        <v>0</v>
      </c>
      <c r="P2599" s="127">
        <v>0</v>
      </c>
      <c r="Q2599" s="127">
        <v>0</v>
      </c>
      <c r="R2599" s="127">
        <v>0</v>
      </c>
      <c r="S2599" s="127">
        <v>0</v>
      </c>
      <c r="T2599" s="127">
        <v>0</v>
      </c>
      <c r="U2599" s="127">
        <v>0</v>
      </c>
      <c r="V2599" s="127">
        <v>0</v>
      </c>
      <c r="W2599" s="127">
        <v>0</v>
      </c>
      <c r="X2599" s="127">
        <v>0</v>
      </c>
      <c r="Y2599" s="127">
        <v>0</v>
      </c>
      <c r="Z2599" s="127">
        <v>0</v>
      </c>
      <c r="AA2599" s="127">
        <v>0</v>
      </c>
      <c r="AB2599" s="127">
        <v>0</v>
      </c>
      <c r="AC2599" s="127">
        <v>0</v>
      </c>
      <c r="AD2599" s="127">
        <v>0</v>
      </c>
      <c r="AE2599" s="127">
        <v>0</v>
      </c>
      <c r="AF2599" s="127">
        <v>0</v>
      </c>
      <c r="AG2599" s="127">
        <v>0</v>
      </c>
      <c r="AH2599" s="127">
        <v>0</v>
      </c>
    </row>
    <row r="2600" spans="1:34" x14ac:dyDescent="0.35">
      <c r="A2600" s="127" t="s">
        <v>3346</v>
      </c>
      <c r="B2600" s="127" t="s">
        <v>964</v>
      </c>
      <c r="C2600" s="127">
        <v>0</v>
      </c>
      <c r="D2600" s="127">
        <v>0</v>
      </c>
      <c r="E2600" s="127">
        <v>0</v>
      </c>
      <c r="F2600" s="127">
        <v>0</v>
      </c>
      <c r="G2600" s="127">
        <v>0</v>
      </c>
      <c r="H2600" s="127">
        <v>0</v>
      </c>
      <c r="I2600" s="127">
        <v>0</v>
      </c>
      <c r="J2600" s="127">
        <v>0</v>
      </c>
      <c r="K2600" s="127">
        <v>0</v>
      </c>
      <c r="L2600" s="127">
        <v>0</v>
      </c>
      <c r="M2600" s="127">
        <v>0</v>
      </c>
      <c r="N2600" s="127">
        <v>0</v>
      </c>
      <c r="O2600" s="127">
        <v>0</v>
      </c>
      <c r="P2600" s="127">
        <v>0</v>
      </c>
      <c r="Q2600" s="127">
        <v>0</v>
      </c>
      <c r="R2600" s="127">
        <v>0</v>
      </c>
      <c r="S2600" s="127">
        <v>0</v>
      </c>
      <c r="T2600" s="127">
        <v>0</v>
      </c>
      <c r="U2600" s="127">
        <v>0</v>
      </c>
      <c r="V2600" s="127">
        <v>0</v>
      </c>
      <c r="W2600" s="127">
        <v>0</v>
      </c>
      <c r="X2600" s="127">
        <v>0</v>
      </c>
      <c r="Y2600" s="127">
        <v>0</v>
      </c>
      <c r="Z2600" s="127">
        <v>0</v>
      </c>
      <c r="AA2600" s="127">
        <v>0</v>
      </c>
      <c r="AB2600" s="127">
        <v>0</v>
      </c>
      <c r="AC2600" s="127">
        <v>0</v>
      </c>
      <c r="AD2600" s="127">
        <v>0</v>
      </c>
      <c r="AE2600" s="127">
        <v>0</v>
      </c>
      <c r="AF2600" s="127">
        <v>0</v>
      </c>
      <c r="AG2600" s="127">
        <v>0</v>
      </c>
      <c r="AH2600" s="127">
        <v>0</v>
      </c>
    </row>
    <row r="2601" spans="1:34" x14ac:dyDescent="0.35">
      <c r="A2601" s="127" t="s">
        <v>3347</v>
      </c>
      <c r="B2601" s="127" t="s">
        <v>964</v>
      </c>
      <c r="C2601" s="127">
        <v>0</v>
      </c>
      <c r="D2601" s="127">
        <v>0</v>
      </c>
      <c r="E2601" s="127">
        <v>0</v>
      </c>
      <c r="F2601" s="127">
        <v>0</v>
      </c>
      <c r="G2601" s="127">
        <v>0</v>
      </c>
      <c r="H2601" s="127">
        <v>0</v>
      </c>
      <c r="I2601" s="127">
        <v>0</v>
      </c>
      <c r="J2601" s="127">
        <v>0</v>
      </c>
      <c r="K2601" s="127">
        <v>0</v>
      </c>
      <c r="L2601" s="127">
        <v>0</v>
      </c>
      <c r="M2601" s="127">
        <v>0</v>
      </c>
      <c r="N2601" s="127">
        <v>0</v>
      </c>
      <c r="O2601" s="127">
        <v>0</v>
      </c>
      <c r="P2601" s="127">
        <v>0</v>
      </c>
      <c r="Q2601" s="127">
        <v>0</v>
      </c>
      <c r="R2601" s="127">
        <v>0</v>
      </c>
      <c r="S2601" s="127">
        <v>0</v>
      </c>
      <c r="T2601" s="127">
        <v>0</v>
      </c>
      <c r="U2601" s="127">
        <v>0</v>
      </c>
      <c r="V2601" s="127">
        <v>0</v>
      </c>
      <c r="W2601" s="127">
        <v>0</v>
      </c>
      <c r="X2601" s="127">
        <v>0</v>
      </c>
      <c r="Y2601" s="127">
        <v>0</v>
      </c>
      <c r="Z2601" s="127">
        <v>0</v>
      </c>
      <c r="AA2601" s="127">
        <v>0</v>
      </c>
      <c r="AB2601" s="127">
        <v>0</v>
      </c>
      <c r="AC2601" s="127">
        <v>0</v>
      </c>
      <c r="AD2601" s="127">
        <v>0</v>
      </c>
      <c r="AE2601" s="127">
        <v>0</v>
      </c>
      <c r="AF2601" s="127">
        <v>0</v>
      </c>
      <c r="AG2601" s="127">
        <v>0</v>
      </c>
      <c r="AH2601" s="127">
        <v>0</v>
      </c>
    </row>
    <row r="2602" spans="1:34" x14ac:dyDescent="0.35">
      <c r="A2602" s="127" t="s">
        <v>3348</v>
      </c>
      <c r="B2602" s="127" t="s">
        <v>964</v>
      </c>
      <c r="C2602" s="127">
        <v>0</v>
      </c>
      <c r="D2602" s="127">
        <v>0</v>
      </c>
      <c r="E2602" s="127">
        <v>0</v>
      </c>
      <c r="F2602" s="127">
        <v>0</v>
      </c>
      <c r="G2602" s="127">
        <v>0</v>
      </c>
      <c r="H2602" s="127">
        <v>0</v>
      </c>
      <c r="I2602" s="127">
        <v>0</v>
      </c>
      <c r="J2602" s="127">
        <v>0</v>
      </c>
      <c r="K2602" s="127">
        <v>0</v>
      </c>
      <c r="L2602" s="127">
        <v>0</v>
      </c>
      <c r="M2602" s="127">
        <v>0</v>
      </c>
      <c r="N2602" s="127">
        <v>0</v>
      </c>
      <c r="O2602" s="127">
        <v>0</v>
      </c>
      <c r="P2602" s="127">
        <v>0</v>
      </c>
      <c r="Q2602" s="127">
        <v>0</v>
      </c>
      <c r="R2602" s="127">
        <v>0</v>
      </c>
      <c r="S2602" s="127">
        <v>0</v>
      </c>
      <c r="T2602" s="127">
        <v>0</v>
      </c>
      <c r="U2602" s="127">
        <v>0</v>
      </c>
      <c r="V2602" s="127">
        <v>0</v>
      </c>
      <c r="W2602" s="127">
        <v>0</v>
      </c>
      <c r="X2602" s="127">
        <v>0</v>
      </c>
      <c r="Y2602" s="127">
        <v>0</v>
      </c>
      <c r="Z2602" s="127">
        <v>0</v>
      </c>
      <c r="AA2602" s="127">
        <v>0</v>
      </c>
      <c r="AB2602" s="127">
        <v>0</v>
      </c>
      <c r="AC2602" s="127">
        <v>0</v>
      </c>
      <c r="AD2602" s="127">
        <v>0</v>
      </c>
      <c r="AE2602" s="127">
        <v>0</v>
      </c>
      <c r="AF2602" s="127">
        <v>0</v>
      </c>
      <c r="AG2602" s="127">
        <v>0</v>
      </c>
      <c r="AH2602" s="127">
        <v>0</v>
      </c>
    </row>
    <row r="2603" spans="1:34" x14ac:dyDescent="0.35">
      <c r="A2603" s="127" t="s">
        <v>3349</v>
      </c>
      <c r="B2603" s="127" t="s">
        <v>964</v>
      </c>
      <c r="C2603" s="127">
        <v>0</v>
      </c>
      <c r="D2603" s="127">
        <v>0</v>
      </c>
      <c r="E2603" s="127">
        <v>0</v>
      </c>
      <c r="F2603" s="127">
        <v>0</v>
      </c>
      <c r="G2603" s="127">
        <v>0</v>
      </c>
      <c r="H2603" s="127">
        <v>0</v>
      </c>
      <c r="I2603" s="127">
        <v>0</v>
      </c>
      <c r="J2603" s="127">
        <v>0</v>
      </c>
      <c r="K2603" s="127">
        <v>0</v>
      </c>
      <c r="L2603" s="127">
        <v>0</v>
      </c>
      <c r="M2603" s="127">
        <v>0</v>
      </c>
      <c r="N2603" s="127">
        <v>0</v>
      </c>
      <c r="O2603" s="127">
        <v>0</v>
      </c>
      <c r="P2603" s="127">
        <v>0</v>
      </c>
      <c r="Q2603" s="127">
        <v>0</v>
      </c>
      <c r="R2603" s="127">
        <v>0</v>
      </c>
      <c r="S2603" s="127">
        <v>0</v>
      </c>
      <c r="T2603" s="127">
        <v>0</v>
      </c>
      <c r="U2603" s="127">
        <v>0</v>
      </c>
      <c r="V2603" s="127">
        <v>0</v>
      </c>
      <c r="W2603" s="127">
        <v>0</v>
      </c>
      <c r="X2603" s="127">
        <v>0</v>
      </c>
      <c r="Y2603" s="127">
        <v>0</v>
      </c>
      <c r="Z2603" s="127">
        <v>0</v>
      </c>
      <c r="AA2603" s="127">
        <v>0</v>
      </c>
      <c r="AB2603" s="127">
        <v>0</v>
      </c>
      <c r="AC2603" s="127">
        <v>0</v>
      </c>
      <c r="AD2603" s="127">
        <v>0</v>
      </c>
      <c r="AE2603" s="127">
        <v>0</v>
      </c>
      <c r="AF2603" s="127">
        <v>0</v>
      </c>
      <c r="AG2603" s="127">
        <v>0</v>
      </c>
      <c r="AH2603" s="127">
        <v>0</v>
      </c>
    </row>
    <row r="2604" spans="1:34" x14ac:dyDescent="0.35">
      <c r="A2604" s="127" t="s">
        <v>3350</v>
      </c>
      <c r="B2604" s="127" t="s">
        <v>964</v>
      </c>
      <c r="C2604" s="127">
        <v>0</v>
      </c>
      <c r="D2604" s="127">
        <v>0</v>
      </c>
      <c r="E2604" s="127">
        <v>0</v>
      </c>
      <c r="F2604" s="127">
        <v>0</v>
      </c>
      <c r="G2604" s="127">
        <v>0</v>
      </c>
      <c r="H2604" s="127">
        <v>0</v>
      </c>
      <c r="I2604" s="127">
        <v>0</v>
      </c>
      <c r="J2604" s="127">
        <v>0</v>
      </c>
      <c r="K2604" s="127">
        <v>0</v>
      </c>
      <c r="L2604" s="127">
        <v>0</v>
      </c>
      <c r="M2604" s="127">
        <v>0</v>
      </c>
      <c r="N2604" s="127">
        <v>0</v>
      </c>
      <c r="O2604" s="127">
        <v>0</v>
      </c>
      <c r="P2604" s="127">
        <v>0</v>
      </c>
      <c r="Q2604" s="127">
        <v>0</v>
      </c>
      <c r="R2604" s="127">
        <v>0</v>
      </c>
      <c r="S2604" s="127">
        <v>0</v>
      </c>
      <c r="T2604" s="127">
        <v>0</v>
      </c>
      <c r="U2604" s="127">
        <v>0</v>
      </c>
      <c r="V2604" s="127">
        <v>0</v>
      </c>
      <c r="W2604" s="127">
        <v>0</v>
      </c>
      <c r="X2604" s="127">
        <v>0</v>
      </c>
      <c r="Y2604" s="127">
        <v>0</v>
      </c>
      <c r="Z2604" s="127">
        <v>0</v>
      </c>
      <c r="AA2604" s="127">
        <v>0</v>
      </c>
      <c r="AB2604" s="127">
        <v>0</v>
      </c>
      <c r="AC2604" s="127">
        <v>0</v>
      </c>
      <c r="AD2604" s="127">
        <v>0</v>
      </c>
      <c r="AE2604" s="127">
        <v>0</v>
      </c>
      <c r="AF2604" s="127">
        <v>0</v>
      </c>
      <c r="AG2604" s="127">
        <v>0</v>
      </c>
      <c r="AH2604" s="127">
        <v>0</v>
      </c>
    </row>
    <row r="2605" spans="1:34" x14ac:dyDescent="0.35">
      <c r="A2605" s="127" t="s">
        <v>3351</v>
      </c>
      <c r="B2605" s="127" t="s">
        <v>964</v>
      </c>
      <c r="C2605" s="127">
        <v>0</v>
      </c>
      <c r="D2605" s="127">
        <v>0</v>
      </c>
      <c r="E2605" s="127">
        <v>0</v>
      </c>
      <c r="F2605" s="127">
        <v>0</v>
      </c>
      <c r="G2605" s="127">
        <v>0</v>
      </c>
      <c r="H2605" s="127">
        <v>0</v>
      </c>
      <c r="I2605" s="127">
        <v>0</v>
      </c>
      <c r="J2605" s="127">
        <v>0</v>
      </c>
      <c r="K2605" s="127">
        <v>0</v>
      </c>
      <c r="L2605" s="127">
        <v>0</v>
      </c>
      <c r="M2605" s="127">
        <v>0</v>
      </c>
      <c r="N2605" s="127">
        <v>0</v>
      </c>
      <c r="O2605" s="127">
        <v>0</v>
      </c>
      <c r="P2605" s="127">
        <v>0</v>
      </c>
      <c r="Q2605" s="127">
        <v>0</v>
      </c>
      <c r="R2605" s="127">
        <v>0</v>
      </c>
      <c r="S2605" s="127">
        <v>0</v>
      </c>
      <c r="T2605" s="127">
        <v>0</v>
      </c>
      <c r="U2605" s="127">
        <v>0</v>
      </c>
      <c r="V2605" s="127">
        <v>0</v>
      </c>
      <c r="W2605" s="127">
        <v>0</v>
      </c>
      <c r="X2605" s="127">
        <v>0</v>
      </c>
      <c r="Y2605" s="127">
        <v>0</v>
      </c>
      <c r="Z2605" s="127">
        <v>0</v>
      </c>
      <c r="AA2605" s="127">
        <v>0</v>
      </c>
      <c r="AB2605" s="127">
        <v>0</v>
      </c>
      <c r="AC2605" s="127">
        <v>0</v>
      </c>
      <c r="AD2605" s="127">
        <v>0</v>
      </c>
      <c r="AE2605" s="127">
        <v>0</v>
      </c>
      <c r="AF2605" s="127">
        <v>0</v>
      </c>
      <c r="AG2605" s="127">
        <v>0</v>
      </c>
      <c r="AH2605" s="127">
        <v>0</v>
      </c>
    </row>
    <row r="2606" spans="1:34" x14ac:dyDescent="0.35">
      <c r="A2606" s="127" t="s">
        <v>3352</v>
      </c>
      <c r="B2606" s="127" t="s">
        <v>964</v>
      </c>
      <c r="C2606" s="127">
        <v>0</v>
      </c>
      <c r="D2606" s="127">
        <v>0</v>
      </c>
      <c r="E2606" s="127">
        <v>0</v>
      </c>
      <c r="F2606" s="127">
        <v>0</v>
      </c>
      <c r="G2606" s="127">
        <v>0</v>
      </c>
      <c r="H2606" s="127">
        <v>0</v>
      </c>
      <c r="I2606" s="127">
        <v>0</v>
      </c>
      <c r="J2606" s="127">
        <v>0</v>
      </c>
      <c r="K2606" s="127">
        <v>0</v>
      </c>
      <c r="L2606" s="127">
        <v>0</v>
      </c>
      <c r="M2606" s="127">
        <v>0</v>
      </c>
      <c r="N2606" s="127">
        <v>0</v>
      </c>
      <c r="O2606" s="127">
        <v>0</v>
      </c>
      <c r="P2606" s="127">
        <v>0</v>
      </c>
      <c r="Q2606" s="127">
        <v>0</v>
      </c>
      <c r="R2606" s="127">
        <v>0</v>
      </c>
      <c r="S2606" s="127">
        <v>0</v>
      </c>
      <c r="T2606" s="127">
        <v>0</v>
      </c>
      <c r="U2606" s="127">
        <v>0</v>
      </c>
      <c r="V2606" s="127">
        <v>0</v>
      </c>
      <c r="W2606" s="127">
        <v>0</v>
      </c>
      <c r="X2606" s="127">
        <v>0</v>
      </c>
      <c r="Y2606" s="127">
        <v>0</v>
      </c>
      <c r="Z2606" s="127">
        <v>0</v>
      </c>
      <c r="AA2606" s="127">
        <v>0</v>
      </c>
      <c r="AB2606" s="127">
        <v>0</v>
      </c>
      <c r="AC2606" s="127">
        <v>0</v>
      </c>
      <c r="AD2606" s="127">
        <v>0</v>
      </c>
      <c r="AE2606" s="127">
        <v>0</v>
      </c>
      <c r="AF2606" s="127">
        <v>0</v>
      </c>
      <c r="AG2606" s="127">
        <v>0</v>
      </c>
      <c r="AH2606" s="127">
        <v>0</v>
      </c>
    </row>
    <row r="2607" spans="1:34" x14ac:dyDescent="0.35">
      <c r="A2607" s="127" t="s">
        <v>3353</v>
      </c>
      <c r="B2607" s="127" t="s">
        <v>964</v>
      </c>
      <c r="C2607" s="127">
        <v>0</v>
      </c>
      <c r="D2607" s="127">
        <v>0</v>
      </c>
      <c r="E2607" s="127">
        <v>0</v>
      </c>
      <c r="F2607" s="127">
        <v>0</v>
      </c>
      <c r="G2607" s="127">
        <v>0</v>
      </c>
      <c r="H2607" s="127">
        <v>0</v>
      </c>
      <c r="I2607" s="127">
        <v>0</v>
      </c>
      <c r="J2607" s="127">
        <v>0</v>
      </c>
      <c r="K2607" s="127">
        <v>0</v>
      </c>
      <c r="L2607" s="127">
        <v>0</v>
      </c>
      <c r="M2607" s="127">
        <v>0</v>
      </c>
      <c r="N2607" s="127">
        <v>0</v>
      </c>
      <c r="O2607" s="127">
        <v>0</v>
      </c>
      <c r="P2607" s="127">
        <v>0</v>
      </c>
      <c r="Q2607" s="127">
        <v>0</v>
      </c>
      <c r="R2607" s="127">
        <v>0</v>
      </c>
      <c r="S2607" s="127">
        <v>0</v>
      </c>
      <c r="T2607" s="127">
        <v>0</v>
      </c>
      <c r="U2607" s="127">
        <v>0</v>
      </c>
      <c r="V2607" s="127">
        <v>0</v>
      </c>
      <c r="W2607" s="127">
        <v>0</v>
      </c>
      <c r="X2607" s="127">
        <v>0</v>
      </c>
      <c r="Y2607" s="127">
        <v>0</v>
      </c>
      <c r="Z2607" s="127">
        <v>0</v>
      </c>
      <c r="AA2607" s="127">
        <v>0</v>
      </c>
      <c r="AB2607" s="127">
        <v>0</v>
      </c>
      <c r="AC2607" s="127">
        <v>0</v>
      </c>
      <c r="AD2607" s="127">
        <v>0</v>
      </c>
      <c r="AE2607" s="127">
        <v>0</v>
      </c>
      <c r="AF2607" s="127">
        <v>0</v>
      </c>
      <c r="AG2607" s="127">
        <v>0</v>
      </c>
      <c r="AH2607" s="127">
        <v>0</v>
      </c>
    </row>
    <row r="2608" spans="1:34" x14ac:dyDescent="0.35">
      <c r="A2608" s="127" t="s">
        <v>3354</v>
      </c>
      <c r="B2608" s="127" t="s">
        <v>964</v>
      </c>
      <c r="C2608" s="127">
        <v>0</v>
      </c>
      <c r="D2608" s="127">
        <v>0</v>
      </c>
      <c r="E2608" s="127">
        <v>0</v>
      </c>
      <c r="F2608" s="127">
        <v>0</v>
      </c>
      <c r="G2608" s="127">
        <v>0</v>
      </c>
      <c r="H2608" s="127">
        <v>0</v>
      </c>
      <c r="I2608" s="127">
        <v>0</v>
      </c>
      <c r="J2608" s="127">
        <v>0</v>
      </c>
      <c r="K2608" s="127">
        <v>0</v>
      </c>
      <c r="L2608" s="127">
        <v>0</v>
      </c>
      <c r="M2608" s="127">
        <v>0</v>
      </c>
      <c r="N2608" s="127">
        <v>0</v>
      </c>
      <c r="O2608" s="127">
        <v>0</v>
      </c>
      <c r="P2608" s="127">
        <v>0</v>
      </c>
      <c r="Q2608" s="127">
        <v>0</v>
      </c>
      <c r="R2608" s="127">
        <v>0</v>
      </c>
      <c r="S2608" s="127">
        <v>0</v>
      </c>
      <c r="T2608" s="127">
        <v>0</v>
      </c>
      <c r="U2608" s="127">
        <v>0</v>
      </c>
      <c r="V2608" s="127">
        <v>0</v>
      </c>
      <c r="W2608" s="127">
        <v>0</v>
      </c>
      <c r="X2608" s="127">
        <v>0</v>
      </c>
      <c r="Y2608" s="127">
        <v>0</v>
      </c>
      <c r="Z2608" s="127">
        <v>0</v>
      </c>
      <c r="AA2608" s="127">
        <v>0</v>
      </c>
      <c r="AB2608" s="127">
        <v>0</v>
      </c>
      <c r="AC2608" s="127">
        <v>0</v>
      </c>
      <c r="AD2608" s="127">
        <v>0</v>
      </c>
      <c r="AE2608" s="127">
        <v>0</v>
      </c>
      <c r="AF2608" s="127">
        <v>0</v>
      </c>
      <c r="AG2608" s="127">
        <v>0</v>
      </c>
      <c r="AH2608" s="127">
        <v>0</v>
      </c>
    </row>
    <row r="2609" spans="1:34" x14ac:dyDescent="0.35">
      <c r="A2609" s="127" t="s">
        <v>3355</v>
      </c>
      <c r="B2609" s="127" t="s">
        <v>964</v>
      </c>
      <c r="C2609" s="127">
        <v>0</v>
      </c>
      <c r="D2609" s="127">
        <v>0</v>
      </c>
      <c r="E2609" s="127">
        <v>0</v>
      </c>
      <c r="F2609" s="127">
        <v>0</v>
      </c>
      <c r="G2609" s="127">
        <v>0</v>
      </c>
      <c r="H2609" s="127">
        <v>0</v>
      </c>
      <c r="I2609" s="127">
        <v>0</v>
      </c>
      <c r="J2609" s="127">
        <v>0</v>
      </c>
      <c r="K2609" s="127">
        <v>0</v>
      </c>
      <c r="L2609" s="127">
        <v>0</v>
      </c>
      <c r="M2609" s="127">
        <v>0</v>
      </c>
      <c r="N2609" s="127">
        <v>0</v>
      </c>
      <c r="O2609" s="127">
        <v>0</v>
      </c>
      <c r="P2609" s="127">
        <v>0</v>
      </c>
      <c r="Q2609" s="127">
        <v>0</v>
      </c>
      <c r="R2609" s="127">
        <v>0</v>
      </c>
      <c r="S2609" s="127">
        <v>0</v>
      </c>
      <c r="T2609" s="127">
        <v>0</v>
      </c>
      <c r="U2609" s="127">
        <v>0</v>
      </c>
      <c r="V2609" s="127">
        <v>0</v>
      </c>
      <c r="W2609" s="127">
        <v>0</v>
      </c>
      <c r="X2609" s="127">
        <v>0</v>
      </c>
      <c r="Y2609" s="127">
        <v>0</v>
      </c>
      <c r="Z2609" s="127">
        <v>0</v>
      </c>
      <c r="AA2609" s="127">
        <v>0</v>
      </c>
      <c r="AB2609" s="127">
        <v>0</v>
      </c>
      <c r="AC2609" s="127">
        <v>0</v>
      </c>
      <c r="AD2609" s="127">
        <v>0</v>
      </c>
      <c r="AE2609" s="127">
        <v>0</v>
      </c>
      <c r="AF2609" s="127">
        <v>0</v>
      </c>
      <c r="AG2609" s="127">
        <v>0</v>
      </c>
      <c r="AH2609" s="127">
        <v>0</v>
      </c>
    </row>
    <row r="2610" spans="1:34" x14ac:dyDescent="0.35">
      <c r="A2610" s="127" t="s">
        <v>3356</v>
      </c>
      <c r="B2610" s="127" t="s">
        <v>964</v>
      </c>
      <c r="C2610" s="127">
        <v>0</v>
      </c>
      <c r="D2610" s="127">
        <v>0</v>
      </c>
      <c r="E2610" s="127">
        <v>0</v>
      </c>
      <c r="F2610" s="127">
        <v>0</v>
      </c>
      <c r="G2610" s="127">
        <v>0</v>
      </c>
      <c r="H2610" s="127">
        <v>0</v>
      </c>
      <c r="I2610" s="127">
        <v>0</v>
      </c>
      <c r="J2610" s="127">
        <v>0</v>
      </c>
      <c r="K2610" s="127">
        <v>0</v>
      </c>
      <c r="L2610" s="127">
        <v>0</v>
      </c>
      <c r="M2610" s="127">
        <v>0</v>
      </c>
      <c r="N2610" s="127">
        <v>0</v>
      </c>
      <c r="O2610" s="127">
        <v>0</v>
      </c>
      <c r="P2610" s="127">
        <v>0</v>
      </c>
      <c r="Q2610" s="127">
        <v>0</v>
      </c>
      <c r="R2610" s="127">
        <v>0</v>
      </c>
      <c r="S2610" s="127">
        <v>0</v>
      </c>
      <c r="T2610" s="127">
        <v>0</v>
      </c>
      <c r="U2610" s="127">
        <v>0</v>
      </c>
      <c r="V2610" s="127">
        <v>0</v>
      </c>
      <c r="W2610" s="127">
        <v>0</v>
      </c>
      <c r="X2610" s="127">
        <v>0</v>
      </c>
      <c r="Y2610" s="127">
        <v>0</v>
      </c>
      <c r="Z2610" s="127">
        <v>0</v>
      </c>
      <c r="AA2610" s="127">
        <v>0</v>
      </c>
      <c r="AB2610" s="127">
        <v>0</v>
      </c>
      <c r="AC2610" s="127">
        <v>0</v>
      </c>
      <c r="AD2610" s="127">
        <v>0</v>
      </c>
      <c r="AE2610" s="127">
        <v>0</v>
      </c>
      <c r="AF2610" s="127">
        <v>0</v>
      </c>
      <c r="AG2610" s="127">
        <v>0</v>
      </c>
      <c r="AH2610" s="127">
        <v>0</v>
      </c>
    </row>
    <row r="2611" spans="1:34" x14ac:dyDescent="0.35">
      <c r="A2611" s="127" t="s">
        <v>3357</v>
      </c>
      <c r="B2611" s="127" t="s">
        <v>964</v>
      </c>
      <c r="C2611" s="127">
        <v>0</v>
      </c>
      <c r="D2611" s="127">
        <v>0</v>
      </c>
      <c r="E2611" s="127">
        <v>0</v>
      </c>
      <c r="F2611" s="127">
        <v>0</v>
      </c>
      <c r="G2611" s="127">
        <v>0</v>
      </c>
      <c r="H2611" s="127">
        <v>0</v>
      </c>
      <c r="I2611" s="127">
        <v>0</v>
      </c>
      <c r="J2611" s="127">
        <v>0</v>
      </c>
      <c r="K2611" s="127">
        <v>0</v>
      </c>
      <c r="L2611" s="127">
        <v>0</v>
      </c>
      <c r="M2611" s="127">
        <v>0</v>
      </c>
      <c r="N2611" s="127">
        <v>0</v>
      </c>
      <c r="O2611" s="127">
        <v>0</v>
      </c>
      <c r="P2611" s="127">
        <v>0</v>
      </c>
      <c r="Q2611" s="127">
        <v>0</v>
      </c>
      <c r="R2611" s="127">
        <v>0</v>
      </c>
      <c r="S2611" s="127">
        <v>0</v>
      </c>
      <c r="T2611" s="127">
        <v>0</v>
      </c>
      <c r="U2611" s="127">
        <v>0</v>
      </c>
      <c r="V2611" s="127">
        <v>0</v>
      </c>
      <c r="W2611" s="127">
        <v>0</v>
      </c>
      <c r="X2611" s="127">
        <v>0</v>
      </c>
      <c r="Y2611" s="127">
        <v>0</v>
      </c>
      <c r="Z2611" s="127">
        <v>0</v>
      </c>
      <c r="AA2611" s="127">
        <v>0</v>
      </c>
      <c r="AB2611" s="127">
        <v>0</v>
      </c>
      <c r="AC2611" s="127">
        <v>0</v>
      </c>
      <c r="AD2611" s="127">
        <v>0</v>
      </c>
      <c r="AE2611" s="127">
        <v>0</v>
      </c>
      <c r="AF2611" s="127">
        <v>0</v>
      </c>
      <c r="AG2611" s="127">
        <v>0</v>
      </c>
      <c r="AH2611" s="127">
        <v>0</v>
      </c>
    </row>
    <row r="2612" spans="1:34" x14ac:dyDescent="0.35">
      <c r="A2612" s="127" t="s">
        <v>3358</v>
      </c>
      <c r="B2612" s="127" t="s">
        <v>964</v>
      </c>
      <c r="C2612" s="127">
        <v>0</v>
      </c>
      <c r="D2612" s="127">
        <v>0</v>
      </c>
      <c r="E2612" s="127">
        <v>0</v>
      </c>
      <c r="F2612" s="127">
        <v>0</v>
      </c>
      <c r="G2612" s="127">
        <v>0</v>
      </c>
      <c r="H2612" s="127">
        <v>0</v>
      </c>
      <c r="I2612" s="127">
        <v>0</v>
      </c>
      <c r="J2612" s="127">
        <v>0</v>
      </c>
      <c r="K2612" s="127">
        <v>0</v>
      </c>
      <c r="L2612" s="127">
        <v>0</v>
      </c>
      <c r="M2612" s="127">
        <v>0</v>
      </c>
      <c r="N2612" s="127">
        <v>0</v>
      </c>
      <c r="O2612" s="127">
        <v>0</v>
      </c>
      <c r="P2612" s="127">
        <v>0</v>
      </c>
      <c r="Q2612" s="127">
        <v>0</v>
      </c>
      <c r="R2612" s="127">
        <v>0</v>
      </c>
      <c r="S2612" s="127">
        <v>0</v>
      </c>
      <c r="T2612" s="127">
        <v>0</v>
      </c>
      <c r="U2612" s="127">
        <v>0</v>
      </c>
      <c r="V2612" s="127">
        <v>0</v>
      </c>
      <c r="W2612" s="127">
        <v>0</v>
      </c>
      <c r="X2612" s="127">
        <v>0</v>
      </c>
      <c r="Y2612" s="127">
        <v>0</v>
      </c>
      <c r="Z2612" s="127">
        <v>0</v>
      </c>
      <c r="AA2612" s="127">
        <v>0</v>
      </c>
      <c r="AB2612" s="127">
        <v>0</v>
      </c>
      <c r="AC2612" s="127">
        <v>0</v>
      </c>
      <c r="AD2612" s="127">
        <v>0</v>
      </c>
      <c r="AE2612" s="127">
        <v>0</v>
      </c>
      <c r="AF2612" s="127">
        <v>0</v>
      </c>
      <c r="AG2612" s="127">
        <v>0</v>
      </c>
      <c r="AH2612" s="127">
        <v>0</v>
      </c>
    </row>
    <row r="2613" spans="1:34" x14ac:dyDescent="0.35">
      <c r="A2613" s="127" t="s">
        <v>3359</v>
      </c>
      <c r="B2613" s="127" t="s">
        <v>964</v>
      </c>
      <c r="C2613" s="127">
        <v>0</v>
      </c>
      <c r="D2613" s="127">
        <v>0</v>
      </c>
      <c r="E2613" s="127">
        <v>0</v>
      </c>
      <c r="F2613" s="127">
        <v>0</v>
      </c>
      <c r="G2613" s="127">
        <v>0</v>
      </c>
      <c r="H2613" s="127">
        <v>0</v>
      </c>
      <c r="I2613" s="127">
        <v>0</v>
      </c>
      <c r="J2613" s="127">
        <v>0</v>
      </c>
      <c r="K2613" s="127">
        <v>0</v>
      </c>
      <c r="L2613" s="127">
        <v>0</v>
      </c>
      <c r="M2613" s="127">
        <v>0</v>
      </c>
      <c r="N2613" s="127">
        <v>0</v>
      </c>
      <c r="O2613" s="127">
        <v>0</v>
      </c>
      <c r="P2613" s="127">
        <v>0</v>
      </c>
      <c r="Q2613" s="127">
        <v>0</v>
      </c>
      <c r="R2613" s="127">
        <v>0</v>
      </c>
      <c r="S2613" s="127">
        <v>0</v>
      </c>
      <c r="T2613" s="127">
        <v>0</v>
      </c>
      <c r="U2613" s="127">
        <v>0</v>
      </c>
      <c r="V2613" s="127">
        <v>0</v>
      </c>
      <c r="W2613" s="127">
        <v>0</v>
      </c>
      <c r="X2613" s="127">
        <v>0</v>
      </c>
      <c r="Y2613" s="127">
        <v>0</v>
      </c>
      <c r="Z2613" s="127">
        <v>0</v>
      </c>
      <c r="AA2613" s="127">
        <v>0</v>
      </c>
      <c r="AB2613" s="127">
        <v>0</v>
      </c>
      <c r="AC2613" s="127">
        <v>0</v>
      </c>
      <c r="AD2613" s="127">
        <v>0</v>
      </c>
      <c r="AE2613" s="127">
        <v>0</v>
      </c>
      <c r="AF2613" s="127">
        <v>0</v>
      </c>
      <c r="AG2613" s="127">
        <v>0</v>
      </c>
      <c r="AH2613" s="127">
        <v>0</v>
      </c>
    </row>
    <row r="2614" spans="1:34" x14ac:dyDescent="0.35">
      <c r="A2614" s="127" t="s">
        <v>3360</v>
      </c>
      <c r="B2614" s="127" t="s">
        <v>964</v>
      </c>
      <c r="C2614" s="127">
        <v>0</v>
      </c>
      <c r="D2614" s="127">
        <v>0</v>
      </c>
      <c r="E2614" s="127">
        <v>0</v>
      </c>
      <c r="F2614" s="127">
        <v>0</v>
      </c>
      <c r="G2614" s="127">
        <v>0</v>
      </c>
      <c r="H2614" s="127">
        <v>0</v>
      </c>
      <c r="I2614" s="127">
        <v>0</v>
      </c>
      <c r="J2614" s="127">
        <v>0</v>
      </c>
      <c r="K2614" s="127">
        <v>0</v>
      </c>
      <c r="L2614" s="127">
        <v>0</v>
      </c>
      <c r="M2614" s="127">
        <v>0</v>
      </c>
      <c r="N2614" s="127">
        <v>0</v>
      </c>
      <c r="O2614" s="127">
        <v>0</v>
      </c>
      <c r="P2614" s="127">
        <v>0</v>
      </c>
      <c r="Q2614" s="127">
        <v>0</v>
      </c>
      <c r="R2614" s="127">
        <v>0</v>
      </c>
      <c r="S2614" s="127">
        <v>0</v>
      </c>
      <c r="T2614" s="127">
        <v>0</v>
      </c>
      <c r="U2614" s="127">
        <v>0</v>
      </c>
      <c r="V2614" s="127">
        <v>0</v>
      </c>
      <c r="W2614" s="127">
        <v>0</v>
      </c>
      <c r="X2614" s="127">
        <v>0</v>
      </c>
      <c r="Y2614" s="127">
        <v>0</v>
      </c>
      <c r="Z2614" s="127">
        <v>0</v>
      </c>
      <c r="AA2614" s="127">
        <v>0</v>
      </c>
      <c r="AB2614" s="127">
        <v>0</v>
      </c>
      <c r="AC2614" s="127">
        <v>0</v>
      </c>
      <c r="AD2614" s="127">
        <v>0</v>
      </c>
      <c r="AE2614" s="127">
        <v>0</v>
      </c>
      <c r="AF2614" s="127">
        <v>0</v>
      </c>
      <c r="AG2614" s="127">
        <v>0</v>
      </c>
      <c r="AH2614" s="127">
        <v>0</v>
      </c>
    </row>
    <row r="2615" spans="1:34" x14ac:dyDescent="0.35">
      <c r="A2615" s="127" t="s">
        <v>3361</v>
      </c>
      <c r="B2615" s="127" t="s">
        <v>964</v>
      </c>
      <c r="C2615" s="127">
        <v>0</v>
      </c>
      <c r="D2615" s="127">
        <v>0</v>
      </c>
      <c r="E2615" s="127">
        <v>0</v>
      </c>
      <c r="F2615" s="127">
        <v>0</v>
      </c>
      <c r="G2615" s="127">
        <v>0</v>
      </c>
      <c r="H2615" s="127">
        <v>0</v>
      </c>
      <c r="I2615" s="127">
        <v>0</v>
      </c>
      <c r="J2615" s="127">
        <v>0</v>
      </c>
      <c r="K2615" s="127">
        <v>0</v>
      </c>
      <c r="L2615" s="127">
        <v>0</v>
      </c>
      <c r="M2615" s="127">
        <v>0</v>
      </c>
      <c r="N2615" s="127">
        <v>0</v>
      </c>
      <c r="O2615" s="127">
        <v>0</v>
      </c>
      <c r="P2615" s="127">
        <v>0</v>
      </c>
      <c r="Q2615" s="127">
        <v>0</v>
      </c>
      <c r="R2615" s="127">
        <v>0</v>
      </c>
      <c r="S2615" s="127">
        <v>0</v>
      </c>
      <c r="T2615" s="127">
        <v>0</v>
      </c>
      <c r="U2615" s="127">
        <v>0</v>
      </c>
      <c r="V2615" s="127">
        <v>0</v>
      </c>
      <c r="W2615" s="127">
        <v>0</v>
      </c>
      <c r="X2615" s="127">
        <v>0</v>
      </c>
      <c r="Y2615" s="127">
        <v>0</v>
      </c>
      <c r="Z2615" s="127">
        <v>0</v>
      </c>
      <c r="AA2615" s="127">
        <v>0</v>
      </c>
      <c r="AB2615" s="127">
        <v>0</v>
      </c>
      <c r="AC2615" s="127">
        <v>0</v>
      </c>
      <c r="AD2615" s="127">
        <v>0</v>
      </c>
      <c r="AE2615" s="127">
        <v>0</v>
      </c>
      <c r="AF2615" s="127">
        <v>0</v>
      </c>
      <c r="AG2615" s="127">
        <v>0</v>
      </c>
      <c r="AH2615" s="127">
        <v>0</v>
      </c>
    </row>
    <row r="2616" spans="1:34" x14ac:dyDescent="0.35">
      <c r="A2616" s="127" t="s">
        <v>3362</v>
      </c>
      <c r="B2616" s="127" t="s">
        <v>964</v>
      </c>
      <c r="C2616" s="127">
        <v>0</v>
      </c>
      <c r="D2616" s="127">
        <v>0</v>
      </c>
      <c r="E2616" s="127">
        <v>0</v>
      </c>
      <c r="F2616" s="127">
        <v>0</v>
      </c>
      <c r="G2616" s="127">
        <v>0</v>
      </c>
      <c r="H2616" s="127">
        <v>0</v>
      </c>
      <c r="I2616" s="127">
        <v>0</v>
      </c>
      <c r="J2616" s="127">
        <v>0</v>
      </c>
      <c r="K2616" s="127">
        <v>0</v>
      </c>
      <c r="L2616" s="127">
        <v>0</v>
      </c>
      <c r="M2616" s="127">
        <v>0</v>
      </c>
      <c r="N2616" s="127">
        <v>0</v>
      </c>
      <c r="O2616" s="127">
        <v>0</v>
      </c>
      <c r="P2616" s="127">
        <v>0</v>
      </c>
      <c r="Q2616" s="127">
        <v>0</v>
      </c>
      <c r="R2616" s="127">
        <v>0</v>
      </c>
      <c r="S2616" s="127">
        <v>0</v>
      </c>
      <c r="T2616" s="127">
        <v>0</v>
      </c>
      <c r="U2616" s="127">
        <v>0</v>
      </c>
      <c r="V2616" s="127">
        <v>0</v>
      </c>
      <c r="W2616" s="127">
        <v>0</v>
      </c>
      <c r="X2616" s="127">
        <v>0</v>
      </c>
      <c r="Y2616" s="127">
        <v>0</v>
      </c>
      <c r="Z2616" s="127">
        <v>0</v>
      </c>
      <c r="AA2616" s="127">
        <v>0</v>
      </c>
      <c r="AB2616" s="127">
        <v>0</v>
      </c>
      <c r="AC2616" s="127">
        <v>0</v>
      </c>
      <c r="AD2616" s="127">
        <v>0</v>
      </c>
      <c r="AE2616" s="127">
        <v>0</v>
      </c>
      <c r="AF2616" s="127">
        <v>0</v>
      </c>
      <c r="AG2616" s="127">
        <v>0</v>
      </c>
      <c r="AH2616" s="127">
        <v>0</v>
      </c>
    </row>
    <row r="2617" spans="1:34" x14ac:dyDescent="0.35">
      <c r="A2617" s="127" t="s">
        <v>3363</v>
      </c>
      <c r="B2617" s="127" t="s">
        <v>964</v>
      </c>
      <c r="C2617" s="127">
        <v>0</v>
      </c>
      <c r="D2617" s="127">
        <v>0</v>
      </c>
      <c r="E2617" s="127">
        <v>0</v>
      </c>
      <c r="F2617" s="127">
        <v>0</v>
      </c>
      <c r="G2617" s="127">
        <v>0</v>
      </c>
      <c r="H2617" s="127">
        <v>0</v>
      </c>
      <c r="I2617" s="127">
        <v>0</v>
      </c>
      <c r="J2617" s="127">
        <v>0</v>
      </c>
      <c r="K2617" s="127">
        <v>0</v>
      </c>
      <c r="L2617" s="127">
        <v>0</v>
      </c>
      <c r="M2617" s="127">
        <v>0</v>
      </c>
      <c r="N2617" s="127">
        <v>0</v>
      </c>
      <c r="O2617" s="127">
        <v>0</v>
      </c>
      <c r="P2617" s="127">
        <v>0</v>
      </c>
      <c r="Q2617" s="127">
        <v>0</v>
      </c>
      <c r="R2617" s="127">
        <v>0</v>
      </c>
      <c r="S2617" s="127">
        <v>0</v>
      </c>
      <c r="T2617" s="127">
        <v>0</v>
      </c>
      <c r="U2617" s="127">
        <v>0</v>
      </c>
      <c r="V2617" s="127">
        <v>0</v>
      </c>
      <c r="W2617" s="127">
        <v>0</v>
      </c>
      <c r="X2617" s="127">
        <v>0</v>
      </c>
      <c r="Y2617" s="127">
        <v>0</v>
      </c>
      <c r="Z2617" s="127">
        <v>0</v>
      </c>
      <c r="AA2617" s="127">
        <v>0</v>
      </c>
      <c r="AB2617" s="127">
        <v>0</v>
      </c>
      <c r="AC2617" s="127">
        <v>0</v>
      </c>
      <c r="AD2617" s="127">
        <v>0</v>
      </c>
      <c r="AE2617" s="127">
        <v>0</v>
      </c>
      <c r="AF2617" s="127">
        <v>0</v>
      </c>
      <c r="AG2617" s="127">
        <v>0</v>
      </c>
      <c r="AH2617" s="127">
        <v>0</v>
      </c>
    </row>
    <row r="2618" spans="1:34" x14ac:dyDescent="0.35">
      <c r="A2618" s="127" t="s">
        <v>3364</v>
      </c>
      <c r="B2618" s="127" t="s">
        <v>964</v>
      </c>
      <c r="C2618" s="127">
        <v>0</v>
      </c>
      <c r="D2618" s="127">
        <v>0</v>
      </c>
      <c r="E2618" s="127">
        <v>0</v>
      </c>
      <c r="F2618" s="127">
        <v>0</v>
      </c>
      <c r="G2618" s="127">
        <v>0</v>
      </c>
      <c r="H2618" s="127">
        <v>0</v>
      </c>
      <c r="I2618" s="127">
        <v>0</v>
      </c>
      <c r="J2618" s="127">
        <v>0</v>
      </c>
      <c r="K2618" s="127">
        <v>0</v>
      </c>
      <c r="L2618" s="127">
        <v>0</v>
      </c>
      <c r="M2618" s="127">
        <v>0</v>
      </c>
      <c r="N2618" s="127">
        <v>0</v>
      </c>
      <c r="O2618" s="127">
        <v>0</v>
      </c>
      <c r="P2618" s="127">
        <v>0</v>
      </c>
      <c r="Q2618" s="127">
        <v>0</v>
      </c>
      <c r="R2618" s="127">
        <v>0</v>
      </c>
      <c r="S2618" s="127">
        <v>0</v>
      </c>
      <c r="T2618" s="127">
        <v>0</v>
      </c>
      <c r="U2618" s="127">
        <v>0</v>
      </c>
      <c r="V2618" s="127">
        <v>0</v>
      </c>
      <c r="W2618" s="127">
        <v>0</v>
      </c>
      <c r="X2618" s="127">
        <v>0</v>
      </c>
      <c r="Y2618" s="127">
        <v>0</v>
      </c>
      <c r="Z2618" s="127">
        <v>0</v>
      </c>
      <c r="AA2618" s="127">
        <v>0</v>
      </c>
      <c r="AB2618" s="127">
        <v>0</v>
      </c>
      <c r="AC2618" s="127">
        <v>0</v>
      </c>
      <c r="AD2618" s="127">
        <v>0</v>
      </c>
      <c r="AE2618" s="127">
        <v>0</v>
      </c>
      <c r="AF2618" s="127">
        <v>0</v>
      </c>
      <c r="AG2618" s="127">
        <v>0</v>
      </c>
      <c r="AH2618" s="127">
        <v>0</v>
      </c>
    </row>
    <row r="2619" spans="1:34" x14ac:dyDescent="0.35">
      <c r="A2619" s="127" t="s">
        <v>2015</v>
      </c>
      <c r="B2619" s="127" t="s">
        <v>964</v>
      </c>
      <c r="C2619" s="127">
        <v>0</v>
      </c>
      <c r="D2619" s="127">
        <v>0</v>
      </c>
      <c r="E2619" s="127">
        <v>0</v>
      </c>
      <c r="F2619" s="127">
        <v>0</v>
      </c>
      <c r="G2619" s="127">
        <v>0</v>
      </c>
      <c r="H2619" s="127">
        <v>0</v>
      </c>
      <c r="I2619" s="127">
        <v>0</v>
      </c>
      <c r="J2619" s="127">
        <v>0</v>
      </c>
      <c r="K2619" s="127">
        <v>0</v>
      </c>
      <c r="L2619" s="127">
        <v>0</v>
      </c>
      <c r="M2619" s="127">
        <v>0</v>
      </c>
      <c r="N2619" s="127">
        <v>0</v>
      </c>
      <c r="O2619" s="127">
        <v>0</v>
      </c>
      <c r="P2619" s="127">
        <v>0</v>
      </c>
      <c r="Q2619" s="127">
        <v>0</v>
      </c>
      <c r="R2619" s="127">
        <v>0</v>
      </c>
      <c r="S2619" s="127">
        <v>0</v>
      </c>
      <c r="T2619" s="127">
        <v>0</v>
      </c>
      <c r="U2619" s="127">
        <v>0</v>
      </c>
      <c r="V2619" s="127">
        <v>0</v>
      </c>
      <c r="W2619" s="127">
        <v>0</v>
      </c>
      <c r="X2619" s="127">
        <v>0</v>
      </c>
      <c r="Y2619" s="127">
        <v>0</v>
      </c>
      <c r="Z2619" s="127">
        <v>0</v>
      </c>
      <c r="AA2619" s="127">
        <v>0</v>
      </c>
      <c r="AB2619" s="127">
        <v>0</v>
      </c>
      <c r="AC2619" s="127">
        <v>0</v>
      </c>
      <c r="AD2619" s="127">
        <v>0</v>
      </c>
      <c r="AE2619" s="127">
        <v>0</v>
      </c>
      <c r="AF2619" s="127">
        <v>0</v>
      </c>
      <c r="AG2619" s="127">
        <v>0</v>
      </c>
      <c r="AH2619" s="127">
        <v>0</v>
      </c>
    </row>
    <row r="2620" spans="1:34" x14ac:dyDescent="0.35">
      <c r="A2620" s="127" t="s">
        <v>2016</v>
      </c>
      <c r="B2620" s="127" t="s">
        <v>964</v>
      </c>
      <c r="C2620" s="127">
        <v>0</v>
      </c>
      <c r="D2620" s="127">
        <v>0</v>
      </c>
      <c r="E2620" s="127">
        <v>0</v>
      </c>
      <c r="F2620" s="127">
        <v>0</v>
      </c>
      <c r="G2620" s="127">
        <v>0</v>
      </c>
      <c r="H2620" s="127">
        <v>0</v>
      </c>
      <c r="I2620" s="127">
        <v>0</v>
      </c>
      <c r="J2620" s="127">
        <v>0</v>
      </c>
      <c r="K2620" s="127">
        <v>0</v>
      </c>
      <c r="L2620" s="127">
        <v>0</v>
      </c>
      <c r="M2620" s="127">
        <v>0</v>
      </c>
      <c r="N2620" s="127">
        <v>0</v>
      </c>
      <c r="O2620" s="127">
        <v>0</v>
      </c>
      <c r="P2620" s="127">
        <v>0</v>
      </c>
      <c r="Q2620" s="127">
        <v>0</v>
      </c>
      <c r="R2620" s="127">
        <v>0</v>
      </c>
      <c r="S2620" s="127">
        <v>0</v>
      </c>
      <c r="T2620" s="127">
        <v>0</v>
      </c>
      <c r="U2620" s="127">
        <v>0</v>
      </c>
      <c r="V2620" s="127">
        <v>0</v>
      </c>
      <c r="W2620" s="127">
        <v>0</v>
      </c>
      <c r="X2620" s="127">
        <v>0</v>
      </c>
      <c r="Y2620" s="127">
        <v>0</v>
      </c>
      <c r="Z2620" s="127">
        <v>0</v>
      </c>
      <c r="AA2620" s="127">
        <v>0</v>
      </c>
      <c r="AB2620" s="127">
        <v>0</v>
      </c>
      <c r="AC2620" s="127">
        <v>0</v>
      </c>
      <c r="AD2620" s="127">
        <v>0</v>
      </c>
      <c r="AE2620" s="127">
        <v>0</v>
      </c>
      <c r="AF2620" s="127">
        <v>0</v>
      </c>
      <c r="AG2620" s="127">
        <v>0</v>
      </c>
      <c r="AH2620" s="127">
        <v>0</v>
      </c>
    </row>
    <row r="2621" spans="1:34" x14ac:dyDescent="0.35">
      <c r="A2621" s="127" t="s">
        <v>2017</v>
      </c>
      <c r="B2621" s="127" t="s">
        <v>964</v>
      </c>
      <c r="C2621" s="127">
        <v>0</v>
      </c>
      <c r="D2621" s="127">
        <v>0</v>
      </c>
      <c r="E2621" s="127">
        <v>0</v>
      </c>
      <c r="F2621" s="127">
        <v>0</v>
      </c>
      <c r="G2621" s="127">
        <v>0</v>
      </c>
      <c r="H2621" s="127">
        <v>0</v>
      </c>
      <c r="I2621" s="127">
        <v>0</v>
      </c>
      <c r="J2621" s="127">
        <v>0</v>
      </c>
      <c r="K2621" s="127">
        <v>0</v>
      </c>
      <c r="L2621" s="127">
        <v>0</v>
      </c>
      <c r="M2621" s="127">
        <v>0</v>
      </c>
      <c r="N2621" s="127">
        <v>0</v>
      </c>
      <c r="O2621" s="127">
        <v>0</v>
      </c>
      <c r="P2621" s="127">
        <v>0</v>
      </c>
      <c r="Q2621" s="127">
        <v>0</v>
      </c>
      <c r="R2621" s="127">
        <v>0</v>
      </c>
      <c r="S2621" s="127">
        <v>0</v>
      </c>
      <c r="T2621" s="127">
        <v>0</v>
      </c>
      <c r="U2621" s="127">
        <v>0</v>
      </c>
      <c r="V2621" s="127">
        <v>0</v>
      </c>
      <c r="W2621" s="127">
        <v>0</v>
      </c>
      <c r="X2621" s="127">
        <v>0</v>
      </c>
      <c r="Y2621" s="127">
        <v>0</v>
      </c>
      <c r="Z2621" s="127">
        <v>0</v>
      </c>
      <c r="AA2621" s="127">
        <v>0</v>
      </c>
      <c r="AB2621" s="127">
        <v>0</v>
      </c>
      <c r="AC2621" s="127">
        <v>0</v>
      </c>
      <c r="AD2621" s="127">
        <v>0</v>
      </c>
      <c r="AE2621" s="127">
        <v>0</v>
      </c>
      <c r="AF2621" s="127">
        <v>0</v>
      </c>
      <c r="AG2621" s="127">
        <v>0</v>
      </c>
      <c r="AH2621" s="127">
        <v>0</v>
      </c>
    </row>
    <row r="2622" spans="1:34" x14ac:dyDescent="0.35">
      <c r="A2622" s="127" t="s">
        <v>2018</v>
      </c>
      <c r="B2622" s="127" t="s">
        <v>964</v>
      </c>
      <c r="C2622" s="128">
        <v>1374370000000</v>
      </c>
      <c r="D2622" s="128">
        <v>1086500000000</v>
      </c>
      <c r="E2622" s="128">
        <v>1323000000000</v>
      </c>
      <c r="F2622" s="128">
        <v>1479000000000</v>
      </c>
      <c r="G2622" s="128">
        <v>1597700000000</v>
      </c>
      <c r="H2622" s="128">
        <v>1694370000000</v>
      </c>
      <c r="I2622" s="128">
        <v>1779460000000</v>
      </c>
      <c r="J2622" s="128">
        <v>1858490000000</v>
      </c>
      <c r="K2622" s="128">
        <v>1934350000000</v>
      </c>
      <c r="L2622" s="128">
        <v>2014040000000</v>
      </c>
      <c r="M2622" s="128">
        <v>2092880000000</v>
      </c>
      <c r="N2622" s="128">
        <v>2171270000000</v>
      </c>
      <c r="O2622" s="128">
        <v>2249420000000</v>
      </c>
      <c r="P2622" s="128">
        <v>2327600000000</v>
      </c>
      <c r="Q2622" s="128">
        <v>2399090000000</v>
      </c>
      <c r="R2622" s="128">
        <v>2470580000000</v>
      </c>
      <c r="S2622" s="128">
        <v>2542070000000</v>
      </c>
      <c r="T2622" s="128">
        <v>2613560000000</v>
      </c>
      <c r="U2622" s="128">
        <v>2685040000000</v>
      </c>
      <c r="V2622" s="128">
        <v>2757390000000</v>
      </c>
      <c r="W2622" s="128">
        <v>2829740000000</v>
      </c>
      <c r="X2622" s="128">
        <v>2902090000000</v>
      </c>
      <c r="Y2622" s="128">
        <v>2974440000000</v>
      </c>
      <c r="Z2622" s="128">
        <v>3046790000000</v>
      </c>
      <c r="AA2622" s="128">
        <v>3111230000000</v>
      </c>
      <c r="AB2622" s="128">
        <v>3175680000000</v>
      </c>
      <c r="AC2622" s="128">
        <v>3240120000000</v>
      </c>
      <c r="AD2622" s="128">
        <v>3304570000000</v>
      </c>
      <c r="AE2622" s="128">
        <v>3369010000000</v>
      </c>
      <c r="AF2622" s="128">
        <v>3433460000000</v>
      </c>
      <c r="AG2622" s="128">
        <v>3497900000000</v>
      </c>
      <c r="AH2622" s="128">
        <v>3562350000000</v>
      </c>
    </row>
    <row r="2623" spans="1:34" x14ac:dyDescent="0.35">
      <c r="A2623" s="127" t="s">
        <v>2019</v>
      </c>
      <c r="B2623" s="127" t="s">
        <v>964</v>
      </c>
      <c r="C2623" s="127">
        <v>0</v>
      </c>
      <c r="D2623" s="127">
        <v>0</v>
      </c>
      <c r="E2623" s="127">
        <v>0</v>
      </c>
      <c r="F2623" s="127">
        <v>0</v>
      </c>
      <c r="G2623" s="127">
        <v>0</v>
      </c>
      <c r="H2623" s="127">
        <v>0</v>
      </c>
      <c r="I2623" s="127">
        <v>0</v>
      </c>
      <c r="J2623" s="127">
        <v>0</v>
      </c>
      <c r="K2623" s="127">
        <v>0</v>
      </c>
      <c r="L2623" s="127">
        <v>0</v>
      </c>
      <c r="M2623" s="127">
        <v>0</v>
      </c>
      <c r="N2623" s="127">
        <v>0</v>
      </c>
      <c r="O2623" s="127">
        <v>0</v>
      </c>
      <c r="P2623" s="127">
        <v>0</v>
      </c>
      <c r="Q2623" s="127">
        <v>0</v>
      </c>
      <c r="R2623" s="127">
        <v>0</v>
      </c>
      <c r="S2623" s="127">
        <v>0</v>
      </c>
      <c r="T2623" s="127">
        <v>0</v>
      </c>
      <c r="U2623" s="127">
        <v>0</v>
      </c>
      <c r="V2623" s="127">
        <v>0</v>
      </c>
      <c r="W2623" s="127">
        <v>0</v>
      </c>
      <c r="X2623" s="127">
        <v>0</v>
      </c>
      <c r="Y2623" s="127">
        <v>0</v>
      </c>
      <c r="Z2623" s="127">
        <v>0</v>
      </c>
      <c r="AA2623" s="127">
        <v>0</v>
      </c>
      <c r="AB2623" s="127">
        <v>0</v>
      </c>
      <c r="AC2623" s="127">
        <v>0</v>
      </c>
      <c r="AD2623" s="127">
        <v>0</v>
      </c>
      <c r="AE2623" s="127">
        <v>0</v>
      </c>
      <c r="AF2623" s="127">
        <v>0</v>
      </c>
      <c r="AG2623" s="127">
        <v>0</v>
      </c>
      <c r="AH2623" s="127">
        <v>0</v>
      </c>
    </row>
    <row r="2624" spans="1:34" x14ac:dyDescent="0.35">
      <c r="A2624" s="127" t="s">
        <v>2020</v>
      </c>
      <c r="B2624" s="127" t="s">
        <v>964</v>
      </c>
      <c r="C2624" s="127">
        <v>0</v>
      </c>
      <c r="D2624" s="127">
        <v>0</v>
      </c>
      <c r="E2624" s="127">
        <v>0</v>
      </c>
      <c r="F2624" s="127">
        <v>0</v>
      </c>
      <c r="G2624" s="127">
        <v>0</v>
      </c>
      <c r="H2624" s="127">
        <v>0</v>
      </c>
      <c r="I2624" s="127">
        <v>0</v>
      </c>
      <c r="J2624" s="127">
        <v>0</v>
      </c>
      <c r="K2624" s="127">
        <v>0</v>
      </c>
      <c r="L2624" s="127">
        <v>0</v>
      </c>
      <c r="M2624" s="127">
        <v>0</v>
      </c>
      <c r="N2624" s="127">
        <v>0</v>
      </c>
      <c r="O2624" s="127">
        <v>0</v>
      </c>
      <c r="P2624" s="127">
        <v>0</v>
      </c>
      <c r="Q2624" s="127">
        <v>0</v>
      </c>
      <c r="R2624" s="127">
        <v>0</v>
      </c>
      <c r="S2624" s="127">
        <v>0</v>
      </c>
      <c r="T2624" s="127">
        <v>0</v>
      </c>
      <c r="U2624" s="127">
        <v>0</v>
      </c>
      <c r="V2624" s="127">
        <v>0</v>
      </c>
      <c r="W2624" s="127">
        <v>0</v>
      </c>
      <c r="X2624" s="127">
        <v>0</v>
      </c>
      <c r="Y2624" s="127">
        <v>0</v>
      </c>
      <c r="Z2624" s="127">
        <v>0</v>
      </c>
      <c r="AA2624" s="127">
        <v>0</v>
      </c>
      <c r="AB2624" s="127">
        <v>0</v>
      </c>
      <c r="AC2624" s="127">
        <v>0</v>
      </c>
      <c r="AD2624" s="127">
        <v>0</v>
      </c>
      <c r="AE2624" s="127">
        <v>0</v>
      </c>
      <c r="AF2624" s="127">
        <v>0</v>
      </c>
      <c r="AG2624" s="127">
        <v>0</v>
      </c>
      <c r="AH2624" s="127">
        <v>0</v>
      </c>
    </row>
    <row r="2625" spans="1:34" x14ac:dyDescent="0.35">
      <c r="A2625" s="127" t="s">
        <v>2021</v>
      </c>
      <c r="B2625" s="127" t="s">
        <v>964</v>
      </c>
      <c r="C2625" s="127">
        <v>0</v>
      </c>
      <c r="D2625" s="127">
        <v>0</v>
      </c>
      <c r="E2625" s="127">
        <v>0</v>
      </c>
      <c r="F2625" s="127">
        <v>0</v>
      </c>
      <c r="G2625" s="127">
        <v>0</v>
      </c>
      <c r="H2625" s="127">
        <v>0</v>
      </c>
      <c r="I2625" s="127">
        <v>0</v>
      </c>
      <c r="J2625" s="127">
        <v>0</v>
      </c>
      <c r="K2625" s="127">
        <v>0</v>
      </c>
      <c r="L2625" s="127">
        <v>0</v>
      </c>
      <c r="M2625" s="127">
        <v>0</v>
      </c>
      <c r="N2625" s="127">
        <v>0</v>
      </c>
      <c r="O2625" s="127">
        <v>0</v>
      </c>
      <c r="P2625" s="127">
        <v>0</v>
      </c>
      <c r="Q2625" s="127">
        <v>0</v>
      </c>
      <c r="R2625" s="127">
        <v>0</v>
      </c>
      <c r="S2625" s="127">
        <v>0</v>
      </c>
      <c r="T2625" s="127">
        <v>0</v>
      </c>
      <c r="U2625" s="127">
        <v>0</v>
      </c>
      <c r="V2625" s="127">
        <v>0</v>
      </c>
      <c r="W2625" s="127">
        <v>0</v>
      </c>
      <c r="X2625" s="127">
        <v>0</v>
      </c>
      <c r="Y2625" s="127">
        <v>0</v>
      </c>
      <c r="Z2625" s="127">
        <v>0</v>
      </c>
      <c r="AA2625" s="127">
        <v>0</v>
      </c>
      <c r="AB2625" s="127">
        <v>0</v>
      </c>
      <c r="AC2625" s="127">
        <v>0</v>
      </c>
      <c r="AD2625" s="127">
        <v>0</v>
      </c>
      <c r="AE2625" s="127">
        <v>0</v>
      </c>
      <c r="AF2625" s="127">
        <v>0</v>
      </c>
      <c r="AG2625" s="127">
        <v>0</v>
      </c>
      <c r="AH2625" s="127">
        <v>0</v>
      </c>
    </row>
    <row r="2626" spans="1:34" x14ac:dyDescent="0.35">
      <c r="A2626" s="127" t="s">
        <v>2022</v>
      </c>
      <c r="B2626" s="127" t="s">
        <v>964</v>
      </c>
      <c r="C2626" s="127">
        <v>0</v>
      </c>
      <c r="D2626" s="127">
        <v>0</v>
      </c>
      <c r="E2626" s="127">
        <v>0</v>
      </c>
      <c r="F2626" s="127">
        <v>0</v>
      </c>
      <c r="G2626" s="127">
        <v>0</v>
      </c>
      <c r="H2626" s="127">
        <v>0</v>
      </c>
      <c r="I2626" s="127">
        <v>0</v>
      </c>
      <c r="J2626" s="127">
        <v>0</v>
      </c>
      <c r="K2626" s="127">
        <v>0</v>
      </c>
      <c r="L2626" s="127">
        <v>0</v>
      </c>
      <c r="M2626" s="127">
        <v>0</v>
      </c>
      <c r="N2626" s="127">
        <v>0</v>
      </c>
      <c r="O2626" s="127">
        <v>0</v>
      </c>
      <c r="P2626" s="127">
        <v>0</v>
      </c>
      <c r="Q2626" s="127">
        <v>0</v>
      </c>
      <c r="R2626" s="127">
        <v>0</v>
      </c>
      <c r="S2626" s="127">
        <v>0</v>
      </c>
      <c r="T2626" s="127">
        <v>0</v>
      </c>
      <c r="U2626" s="127">
        <v>0</v>
      </c>
      <c r="V2626" s="127">
        <v>0</v>
      </c>
      <c r="W2626" s="127">
        <v>0</v>
      </c>
      <c r="X2626" s="127">
        <v>0</v>
      </c>
      <c r="Y2626" s="127">
        <v>0</v>
      </c>
      <c r="Z2626" s="127">
        <v>0</v>
      </c>
      <c r="AA2626" s="127">
        <v>0</v>
      </c>
      <c r="AB2626" s="127">
        <v>0</v>
      </c>
      <c r="AC2626" s="127">
        <v>0</v>
      </c>
      <c r="AD2626" s="127">
        <v>0</v>
      </c>
      <c r="AE2626" s="127">
        <v>0</v>
      </c>
      <c r="AF2626" s="127">
        <v>0</v>
      </c>
      <c r="AG2626" s="127">
        <v>0</v>
      </c>
      <c r="AH2626" s="127">
        <v>0</v>
      </c>
    </row>
    <row r="2627" spans="1:34" x14ac:dyDescent="0.35">
      <c r="A2627" s="127" t="s">
        <v>2023</v>
      </c>
      <c r="B2627" s="127" t="s">
        <v>964</v>
      </c>
      <c r="C2627" s="127">
        <v>0</v>
      </c>
      <c r="D2627" s="127">
        <v>0</v>
      </c>
      <c r="E2627" s="127">
        <v>0</v>
      </c>
      <c r="F2627" s="127">
        <v>0</v>
      </c>
      <c r="G2627" s="127">
        <v>0</v>
      </c>
      <c r="H2627" s="127">
        <v>0</v>
      </c>
      <c r="I2627" s="127">
        <v>0</v>
      </c>
      <c r="J2627" s="127">
        <v>0</v>
      </c>
      <c r="K2627" s="127">
        <v>0</v>
      </c>
      <c r="L2627" s="127">
        <v>0</v>
      </c>
      <c r="M2627" s="127">
        <v>0</v>
      </c>
      <c r="N2627" s="127">
        <v>0</v>
      </c>
      <c r="O2627" s="127">
        <v>0</v>
      </c>
      <c r="P2627" s="127">
        <v>0</v>
      </c>
      <c r="Q2627" s="127">
        <v>0</v>
      </c>
      <c r="R2627" s="127">
        <v>0</v>
      </c>
      <c r="S2627" s="127">
        <v>0</v>
      </c>
      <c r="T2627" s="127">
        <v>0</v>
      </c>
      <c r="U2627" s="127">
        <v>0</v>
      </c>
      <c r="V2627" s="127">
        <v>0</v>
      </c>
      <c r="W2627" s="127">
        <v>0</v>
      </c>
      <c r="X2627" s="127">
        <v>0</v>
      </c>
      <c r="Y2627" s="127">
        <v>0</v>
      </c>
      <c r="Z2627" s="127">
        <v>0</v>
      </c>
      <c r="AA2627" s="127">
        <v>0</v>
      </c>
      <c r="AB2627" s="127">
        <v>0</v>
      </c>
      <c r="AC2627" s="127">
        <v>0</v>
      </c>
      <c r="AD2627" s="127">
        <v>0</v>
      </c>
      <c r="AE2627" s="127">
        <v>0</v>
      </c>
      <c r="AF2627" s="127">
        <v>0</v>
      </c>
      <c r="AG2627" s="127">
        <v>0</v>
      </c>
      <c r="AH2627" s="127">
        <v>0</v>
      </c>
    </row>
    <row r="2628" spans="1:34" x14ac:dyDescent="0.35">
      <c r="A2628" s="127" t="s">
        <v>2024</v>
      </c>
      <c r="B2628" s="127" t="s">
        <v>964</v>
      </c>
      <c r="C2628" s="127">
        <v>0</v>
      </c>
      <c r="D2628" s="127">
        <v>0</v>
      </c>
      <c r="E2628" s="127">
        <v>0</v>
      </c>
      <c r="F2628" s="127">
        <v>0</v>
      </c>
      <c r="G2628" s="127">
        <v>0</v>
      </c>
      <c r="H2628" s="127">
        <v>0</v>
      </c>
      <c r="I2628" s="127">
        <v>0</v>
      </c>
      <c r="J2628" s="127">
        <v>0</v>
      </c>
      <c r="K2628" s="127">
        <v>0</v>
      </c>
      <c r="L2628" s="127">
        <v>0</v>
      </c>
      <c r="M2628" s="127">
        <v>0</v>
      </c>
      <c r="N2628" s="127">
        <v>0</v>
      </c>
      <c r="O2628" s="127">
        <v>0</v>
      </c>
      <c r="P2628" s="127">
        <v>0</v>
      </c>
      <c r="Q2628" s="127">
        <v>0</v>
      </c>
      <c r="R2628" s="127">
        <v>0</v>
      </c>
      <c r="S2628" s="127">
        <v>0</v>
      </c>
      <c r="T2628" s="127">
        <v>0</v>
      </c>
      <c r="U2628" s="127">
        <v>0</v>
      </c>
      <c r="V2628" s="127">
        <v>0</v>
      </c>
      <c r="W2628" s="127">
        <v>0</v>
      </c>
      <c r="X2628" s="127">
        <v>0</v>
      </c>
      <c r="Y2628" s="127">
        <v>0</v>
      </c>
      <c r="Z2628" s="127">
        <v>0</v>
      </c>
      <c r="AA2628" s="127">
        <v>0</v>
      </c>
      <c r="AB2628" s="127">
        <v>0</v>
      </c>
      <c r="AC2628" s="127">
        <v>0</v>
      </c>
      <c r="AD2628" s="127">
        <v>0</v>
      </c>
      <c r="AE2628" s="127">
        <v>0</v>
      </c>
      <c r="AF2628" s="127">
        <v>0</v>
      </c>
      <c r="AG2628" s="127">
        <v>0</v>
      </c>
      <c r="AH2628" s="127">
        <v>0</v>
      </c>
    </row>
    <row r="2629" spans="1:34" x14ac:dyDescent="0.35">
      <c r="A2629" s="127" t="s">
        <v>2025</v>
      </c>
      <c r="B2629" s="127" t="s">
        <v>964</v>
      </c>
      <c r="C2629" s="127">
        <v>0</v>
      </c>
      <c r="D2629" s="127">
        <v>0</v>
      </c>
      <c r="E2629" s="127">
        <v>0</v>
      </c>
      <c r="F2629" s="127">
        <v>0</v>
      </c>
      <c r="G2629" s="127">
        <v>0</v>
      </c>
      <c r="H2629" s="127">
        <v>0</v>
      </c>
      <c r="I2629" s="127">
        <v>0</v>
      </c>
      <c r="J2629" s="127">
        <v>0</v>
      </c>
      <c r="K2629" s="127">
        <v>0</v>
      </c>
      <c r="L2629" s="127">
        <v>0</v>
      </c>
      <c r="M2629" s="127">
        <v>0</v>
      </c>
      <c r="N2629" s="127">
        <v>0</v>
      </c>
      <c r="O2629" s="127">
        <v>0</v>
      </c>
      <c r="P2629" s="127">
        <v>0</v>
      </c>
      <c r="Q2629" s="127">
        <v>0</v>
      </c>
      <c r="R2629" s="127">
        <v>0</v>
      </c>
      <c r="S2629" s="127">
        <v>0</v>
      </c>
      <c r="T2629" s="127">
        <v>0</v>
      </c>
      <c r="U2629" s="127">
        <v>0</v>
      </c>
      <c r="V2629" s="127">
        <v>0</v>
      </c>
      <c r="W2629" s="127">
        <v>0</v>
      </c>
      <c r="X2629" s="127">
        <v>0</v>
      </c>
      <c r="Y2629" s="127">
        <v>0</v>
      </c>
      <c r="Z2629" s="127">
        <v>0</v>
      </c>
      <c r="AA2629" s="127">
        <v>0</v>
      </c>
      <c r="AB2629" s="127">
        <v>0</v>
      </c>
      <c r="AC2629" s="127">
        <v>0</v>
      </c>
      <c r="AD2629" s="127">
        <v>0</v>
      </c>
      <c r="AE2629" s="127">
        <v>0</v>
      </c>
      <c r="AF2629" s="127">
        <v>0</v>
      </c>
      <c r="AG2629" s="127">
        <v>0</v>
      </c>
      <c r="AH2629" s="127">
        <v>0</v>
      </c>
    </row>
    <row r="2630" spans="1:34" x14ac:dyDescent="0.35">
      <c r="A2630" s="127" t="s">
        <v>2026</v>
      </c>
      <c r="B2630" s="127" t="s">
        <v>964</v>
      </c>
      <c r="C2630" s="127">
        <v>0</v>
      </c>
      <c r="D2630" s="127">
        <v>0</v>
      </c>
      <c r="E2630" s="127">
        <v>0</v>
      </c>
      <c r="F2630" s="127">
        <v>0</v>
      </c>
      <c r="G2630" s="127">
        <v>0</v>
      </c>
      <c r="H2630" s="127">
        <v>0</v>
      </c>
      <c r="I2630" s="127">
        <v>0</v>
      </c>
      <c r="J2630" s="127">
        <v>0</v>
      </c>
      <c r="K2630" s="127">
        <v>0</v>
      </c>
      <c r="L2630" s="127">
        <v>0</v>
      </c>
      <c r="M2630" s="127">
        <v>0</v>
      </c>
      <c r="N2630" s="127">
        <v>0</v>
      </c>
      <c r="O2630" s="127">
        <v>0</v>
      </c>
      <c r="P2630" s="127">
        <v>0</v>
      </c>
      <c r="Q2630" s="127">
        <v>0</v>
      </c>
      <c r="R2630" s="127">
        <v>0</v>
      </c>
      <c r="S2630" s="127">
        <v>0</v>
      </c>
      <c r="T2630" s="127">
        <v>0</v>
      </c>
      <c r="U2630" s="127">
        <v>0</v>
      </c>
      <c r="V2630" s="127">
        <v>0</v>
      </c>
      <c r="W2630" s="127">
        <v>0</v>
      </c>
      <c r="X2630" s="127">
        <v>0</v>
      </c>
      <c r="Y2630" s="127">
        <v>0</v>
      </c>
      <c r="Z2630" s="127">
        <v>0</v>
      </c>
      <c r="AA2630" s="127">
        <v>0</v>
      </c>
      <c r="AB2630" s="127">
        <v>0</v>
      </c>
      <c r="AC2630" s="127">
        <v>0</v>
      </c>
      <c r="AD2630" s="127">
        <v>0</v>
      </c>
      <c r="AE2630" s="127">
        <v>0</v>
      </c>
      <c r="AF2630" s="127">
        <v>0</v>
      </c>
      <c r="AG2630" s="127">
        <v>0</v>
      </c>
      <c r="AH2630" s="127">
        <v>0</v>
      </c>
    </row>
    <row r="2631" spans="1:34" x14ac:dyDescent="0.35">
      <c r="A2631" s="127" t="s">
        <v>2027</v>
      </c>
      <c r="B2631" s="127" t="s">
        <v>964</v>
      </c>
      <c r="C2631" s="127">
        <v>0</v>
      </c>
      <c r="D2631" s="127">
        <v>0</v>
      </c>
      <c r="E2631" s="127">
        <v>0</v>
      </c>
      <c r="F2631" s="127">
        <v>0</v>
      </c>
      <c r="G2631" s="127">
        <v>0</v>
      </c>
      <c r="H2631" s="127">
        <v>0</v>
      </c>
      <c r="I2631" s="127">
        <v>0</v>
      </c>
      <c r="J2631" s="127">
        <v>0</v>
      </c>
      <c r="K2631" s="127">
        <v>0</v>
      </c>
      <c r="L2631" s="127">
        <v>0</v>
      </c>
      <c r="M2631" s="127">
        <v>0</v>
      </c>
      <c r="N2631" s="127">
        <v>0</v>
      </c>
      <c r="O2631" s="127">
        <v>0</v>
      </c>
      <c r="P2631" s="127">
        <v>0</v>
      </c>
      <c r="Q2631" s="127">
        <v>0</v>
      </c>
      <c r="R2631" s="127">
        <v>0</v>
      </c>
      <c r="S2631" s="127">
        <v>0</v>
      </c>
      <c r="T2631" s="127">
        <v>0</v>
      </c>
      <c r="U2631" s="127">
        <v>0</v>
      </c>
      <c r="V2631" s="127">
        <v>0</v>
      </c>
      <c r="W2631" s="127">
        <v>0</v>
      </c>
      <c r="X2631" s="127">
        <v>0</v>
      </c>
      <c r="Y2631" s="127">
        <v>0</v>
      </c>
      <c r="Z2631" s="127">
        <v>0</v>
      </c>
      <c r="AA2631" s="127">
        <v>0</v>
      </c>
      <c r="AB2631" s="127">
        <v>0</v>
      </c>
      <c r="AC2631" s="127">
        <v>0</v>
      </c>
      <c r="AD2631" s="127">
        <v>0</v>
      </c>
      <c r="AE2631" s="127">
        <v>0</v>
      </c>
      <c r="AF2631" s="127">
        <v>0</v>
      </c>
      <c r="AG2631" s="127">
        <v>0</v>
      </c>
      <c r="AH2631" s="127">
        <v>0</v>
      </c>
    </row>
    <row r="2632" spans="1:34" x14ac:dyDescent="0.35">
      <c r="A2632" s="127" t="s">
        <v>2028</v>
      </c>
      <c r="B2632" s="127" t="s">
        <v>964</v>
      </c>
      <c r="C2632" s="128">
        <v>2263180000000</v>
      </c>
      <c r="D2632" s="128">
        <v>1790320000000</v>
      </c>
      <c r="E2632" s="128">
        <v>2175440000000</v>
      </c>
      <c r="F2632" s="128">
        <v>2421820000000</v>
      </c>
      <c r="G2632" s="128">
        <v>2625460000000</v>
      </c>
      <c r="H2632" s="128">
        <v>2787270000000</v>
      </c>
      <c r="I2632" s="128">
        <v>2926120000000</v>
      </c>
      <c r="J2632" s="128">
        <v>3048750000000</v>
      </c>
      <c r="K2632" s="128">
        <v>3160470000000</v>
      </c>
      <c r="L2632" s="128">
        <v>3300250000000</v>
      </c>
      <c r="M2632" s="128">
        <v>3432250000000</v>
      </c>
      <c r="N2632" s="128">
        <v>3560070000000</v>
      </c>
      <c r="O2632" s="128">
        <v>3683750000000</v>
      </c>
      <c r="P2632" s="128">
        <v>3804060000000</v>
      </c>
      <c r="Q2632" s="128">
        <v>3908740000000</v>
      </c>
      <c r="R2632" s="128">
        <v>4010800000000</v>
      </c>
      <c r="S2632" s="128">
        <v>4112660000000</v>
      </c>
      <c r="T2632" s="128">
        <v>4212040000000</v>
      </c>
      <c r="U2632" s="128">
        <v>4310020000000</v>
      </c>
      <c r="V2632" s="128">
        <v>4418580000000</v>
      </c>
      <c r="W2632" s="128">
        <v>4524980000000</v>
      </c>
      <c r="X2632" s="128">
        <v>4629410000000</v>
      </c>
      <c r="Y2632" s="128">
        <v>4734110000000</v>
      </c>
      <c r="Z2632" s="128">
        <v>4838370000000</v>
      </c>
      <c r="AA2632" s="128">
        <v>4911720000000</v>
      </c>
      <c r="AB2632" s="128">
        <v>4985650000000</v>
      </c>
      <c r="AC2632" s="128">
        <v>5059690000000</v>
      </c>
      <c r="AD2632" s="128">
        <v>5134230000000</v>
      </c>
      <c r="AE2632" s="128">
        <v>5208820000000</v>
      </c>
      <c r="AF2632" s="128">
        <v>5283530000000</v>
      </c>
      <c r="AG2632" s="128">
        <v>5358210000000</v>
      </c>
      <c r="AH2632" s="128">
        <v>5432220000000</v>
      </c>
    </row>
    <row r="2633" spans="1:34" x14ac:dyDescent="0.35">
      <c r="A2633" s="127" t="s">
        <v>2029</v>
      </c>
      <c r="B2633" s="127" t="s">
        <v>964</v>
      </c>
      <c r="C2633" s="127">
        <v>0</v>
      </c>
      <c r="D2633" s="127">
        <v>0</v>
      </c>
      <c r="E2633" s="127">
        <v>0</v>
      </c>
      <c r="F2633" s="127">
        <v>0</v>
      </c>
      <c r="G2633" s="127">
        <v>0</v>
      </c>
      <c r="H2633" s="127">
        <v>0</v>
      </c>
      <c r="I2633" s="127">
        <v>0</v>
      </c>
      <c r="J2633" s="127">
        <v>0</v>
      </c>
      <c r="K2633" s="127">
        <v>0</v>
      </c>
      <c r="L2633" s="127">
        <v>0</v>
      </c>
      <c r="M2633" s="127">
        <v>0</v>
      </c>
      <c r="N2633" s="127">
        <v>0</v>
      </c>
      <c r="O2633" s="127">
        <v>0</v>
      </c>
      <c r="P2633" s="127">
        <v>0</v>
      </c>
      <c r="Q2633" s="127">
        <v>0</v>
      </c>
      <c r="R2633" s="127">
        <v>0</v>
      </c>
      <c r="S2633" s="127">
        <v>0</v>
      </c>
      <c r="T2633" s="127">
        <v>0</v>
      </c>
      <c r="U2633" s="127">
        <v>0</v>
      </c>
      <c r="V2633" s="127">
        <v>0</v>
      </c>
      <c r="W2633" s="127">
        <v>0</v>
      </c>
      <c r="X2633" s="127">
        <v>0</v>
      </c>
      <c r="Y2633" s="127">
        <v>0</v>
      </c>
      <c r="Z2633" s="127">
        <v>0</v>
      </c>
      <c r="AA2633" s="127">
        <v>0</v>
      </c>
      <c r="AB2633" s="127">
        <v>0</v>
      </c>
      <c r="AC2633" s="127">
        <v>0</v>
      </c>
      <c r="AD2633" s="127">
        <v>0</v>
      </c>
      <c r="AE2633" s="127">
        <v>0</v>
      </c>
      <c r="AF2633" s="127">
        <v>0</v>
      </c>
      <c r="AG2633" s="127">
        <v>0</v>
      </c>
      <c r="AH2633" s="127">
        <v>0</v>
      </c>
    </row>
    <row r="2634" spans="1:34" x14ac:dyDescent="0.35">
      <c r="A2634" s="127" t="s">
        <v>2030</v>
      </c>
      <c r="B2634" s="127" t="s">
        <v>964</v>
      </c>
      <c r="C2634" s="127">
        <v>0</v>
      </c>
      <c r="D2634" s="127">
        <v>0</v>
      </c>
      <c r="E2634" s="127">
        <v>0</v>
      </c>
      <c r="F2634" s="127">
        <v>0</v>
      </c>
      <c r="G2634" s="127">
        <v>0</v>
      </c>
      <c r="H2634" s="127">
        <v>0</v>
      </c>
      <c r="I2634" s="127">
        <v>0</v>
      </c>
      <c r="J2634" s="127">
        <v>0</v>
      </c>
      <c r="K2634" s="127">
        <v>0</v>
      </c>
      <c r="L2634" s="127">
        <v>0</v>
      </c>
      <c r="M2634" s="127">
        <v>0</v>
      </c>
      <c r="N2634" s="127">
        <v>0</v>
      </c>
      <c r="O2634" s="127">
        <v>0</v>
      </c>
      <c r="P2634" s="127">
        <v>0</v>
      </c>
      <c r="Q2634" s="127">
        <v>0</v>
      </c>
      <c r="R2634" s="127">
        <v>0</v>
      </c>
      <c r="S2634" s="127">
        <v>0</v>
      </c>
      <c r="T2634" s="127">
        <v>0</v>
      </c>
      <c r="U2634" s="127">
        <v>0</v>
      </c>
      <c r="V2634" s="127">
        <v>0</v>
      </c>
      <c r="W2634" s="127">
        <v>0</v>
      </c>
      <c r="X2634" s="127">
        <v>0</v>
      </c>
      <c r="Y2634" s="127">
        <v>0</v>
      </c>
      <c r="Z2634" s="127">
        <v>0</v>
      </c>
      <c r="AA2634" s="127">
        <v>0</v>
      </c>
      <c r="AB2634" s="127">
        <v>0</v>
      </c>
      <c r="AC2634" s="127">
        <v>0</v>
      </c>
      <c r="AD2634" s="127">
        <v>0</v>
      </c>
      <c r="AE2634" s="127">
        <v>0</v>
      </c>
      <c r="AF2634" s="127">
        <v>0</v>
      </c>
      <c r="AG2634" s="127">
        <v>0</v>
      </c>
      <c r="AH2634" s="127">
        <v>0</v>
      </c>
    </row>
    <row r="2635" spans="1:34" x14ac:dyDescent="0.35">
      <c r="A2635" s="127" t="s">
        <v>2031</v>
      </c>
      <c r="B2635" s="127" t="s">
        <v>964</v>
      </c>
      <c r="C2635" s="127">
        <v>0</v>
      </c>
      <c r="D2635" s="127">
        <v>0</v>
      </c>
      <c r="E2635" s="127">
        <v>0</v>
      </c>
      <c r="F2635" s="127">
        <v>0</v>
      </c>
      <c r="G2635" s="127">
        <v>0</v>
      </c>
      <c r="H2635" s="127">
        <v>0</v>
      </c>
      <c r="I2635" s="127">
        <v>0</v>
      </c>
      <c r="J2635" s="127">
        <v>0</v>
      </c>
      <c r="K2635" s="127">
        <v>0</v>
      </c>
      <c r="L2635" s="127">
        <v>0</v>
      </c>
      <c r="M2635" s="127">
        <v>0</v>
      </c>
      <c r="N2635" s="127">
        <v>0</v>
      </c>
      <c r="O2635" s="127">
        <v>0</v>
      </c>
      <c r="P2635" s="127">
        <v>0</v>
      </c>
      <c r="Q2635" s="127">
        <v>0</v>
      </c>
      <c r="R2635" s="127">
        <v>0</v>
      </c>
      <c r="S2635" s="127">
        <v>0</v>
      </c>
      <c r="T2635" s="127">
        <v>0</v>
      </c>
      <c r="U2635" s="127">
        <v>0</v>
      </c>
      <c r="V2635" s="127">
        <v>0</v>
      </c>
      <c r="W2635" s="127">
        <v>0</v>
      </c>
      <c r="X2635" s="127">
        <v>0</v>
      </c>
      <c r="Y2635" s="127">
        <v>0</v>
      </c>
      <c r="Z2635" s="127">
        <v>0</v>
      </c>
      <c r="AA2635" s="127">
        <v>0</v>
      </c>
      <c r="AB2635" s="127">
        <v>0</v>
      </c>
      <c r="AC2635" s="127">
        <v>0</v>
      </c>
      <c r="AD2635" s="127">
        <v>0</v>
      </c>
      <c r="AE2635" s="127">
        <v>0</v>
      </c>
      <c r="AF2635" s="127">
        <v>0</v>
      </c>
      <c r="AG2635" s="127">
        <v>0</v>
      </c>
      <c r="AH2635" s="127">
        <v>0</v>
      </c>
    </row>
    <row r="2636" spans="1:34" x14ac:dyDescent="0.35">
      <c r="A2636" s="127" t="s">
        <v>2032</v>
      </c>
      <c r="B2636" s="127" t="s">
        <v>964</v>
      </c>
      <c r="C2636" s="128">
        <v>9455810000000</v>
      </c>
      <c r="D2636" s="128">
        <v>7480190000000</v>
      </c>
      <c r="E2636" s="128">
        <v>9089230000000</v>
      </c>
      <c r="F2636" s="128">
        <v>10118700000000</v>
      </c>
      <c r="G2636" s="128">
        <v>10969500000000</v>
      </c>
      <c r="H2636" s="128">
        <v>11645600000000</v>
      </c>
      <c r="I2636" s="128">
        <v>12225700000000</v>
      </c>
      <c r="J2636" s="128">
        <v>12738100000000</v>
      </c>
      <c r="K2636" s="128">
        <v>13204800000000</v>
      </c>
      <c r="L2636" s="128">
        <v>13788800000000</v>
      </c>
      <c r="M2636" s="128">
        <v>14340300000000</v>
      </c>
      <c r="N2636" s="128">
        <v>14874400000000</v>
      </c>
      <c r="O2636" s="128">
        <v>15391100000000</v>
      </c>
      <c r="P2636" s="128">
        <v>15893800000000</v>
      </c>
      <c r="Q2636" s="128">
        <v>16331200000000</v>
      </c>
      <c r="R2636" s="128">
        <v>16757600000000</v>
      </c>
      <c r="S2636" s="128">
        <v>17183200000000</v>
      </c>
      <c r="T2636" s="128">
        <v>17598400000000</v>
      </c>
      <c r="U2636" s="128">
        <v>18007800000000</v>
      </c>
      <c r="V2636" s="128">
        <v>18461400000000</v>
      </c>
      <c r="W2636" s="128">
        <v>18905900000000</v>
      </c>
      <c r="X2636" s="128">
        <v>19342200000000</v>
      </c>
      <c r="Y2636" s="128">
        <v>19779700000000</v>
      </c>
      <c r="Z2636" s="128">
        <v>20215300000000</v>
      </c>
      <c r="AA2636" s="128">
        <v>20521700000000</v>
      </c>
      <c r="AB2636" s="128">
        <v>20830600000000</v>
      </c>
      <c r="AC2636" s="128">
        <v>21140000000000</v>
      </c>
      <c r="AD2636" s="128">
        <v>21451400000000</v>
      </c>
      <c r="AE2636" s="128">
        <v>21763100000000</v>
      </c>
      <c r="AF2636" s="128">
        <v>22075200000000</v>
      </c>
      <c r="AG2636" s="128">
        <v>22387200000000</v>
      </c>
      <c r="AH2636" s="128">
        <v>22696500000000</v>
      </c>
    </row>
    <row r="2637" spans="1:34" x14ac:dyDescent="0.35">
      <c r="A2637" s="127" t="s">
        <v>2033</v>
      </c>
      <c r="B2637" s="127" t="s">
        <v>964</v>
      </c>
      <c r="C2637" s="127">
        <v>0</v>
      </c>
      <c r="D2637" s="127">
        <v>0</v>
      </c>
      <c r="E2637" s="127">
        <v>0</v>
      </c>
      <c r="F2637" s="127">
        <v>0</v>
      </c>
      <c r="G2637" s="127">
        <v>0</v>
      </c>
      <c r="H2637" s="127">
        <v>0</v>
      </c>
      <c r="I2637" s="127">
        <v>0</v>
      </c>
      <c r="J2637" s="127">
        <v>0</v>
      </c>
      <c r="K2637" s="127">
        <v>0</v>
      </c>
      <c r="L2637" s="127">
        <v>0</v>
      </c>
      <c r="M2637" s="127">
        <v>0</v>
      </c>
      <c r="N2637" s="127">
        <v>0</v>
      </c>
      <c r="O2637" s="127">
        <v>0</v>
      </c>
      <c r="P2637" s="127">
        <v>0</v>
      </c>
      <c r="Q2637" s="127">
        <v>0</v>
      </c>
      <c r="R2637" s="127">
        <v>0</v>
      </c>
      <c r="S2637" s="127">
        <v>0</v>
      </c>
      <c r="T2637" s="127">
        <v>0</v>
      </c>
      <c r="U2637" s="127">
        <v>0</v>
      </c>
      <c r="V2637" s="127">
        <v>0</v>
      </c>
      <c r="W2637" s="127">
        <v>0</v>
      </c>
      <c r="X2637" s="127">
        <v>0</v>
      </c>
      <c r="Y2637" s="127">
        <v>0</v>
      </c>
      <c r="Z2637" s="127">
        <v>0</v>
      </c>
      <c r="AA2637" s="127">
        <v>0</v>
      </c>
      <c r="AB2637" s="127">
        <v>0</v>
      </c>
      <c r="AC2637" s="127">
        <v>0</v>
      </c>
      <c r="AD2637" s="127">
        <v>0</v>
      </c>
      <c r="AE2637" s="127">
        <v>0</v>
      </c>
      <c r="AF2637" s="127">
        <v>0</v>
      </c>
      <c r="AG2637" s="127">
        <v>0</v>
      </c>
      <c r="AH2637" s="127">
        <v>0</v>
      </c>
    </row>
    <row r="2638" spans="1:34" x14ac:dyDescent="0.35">
      <c r="A2638" s="127" t="s">
        <v>2034</v>
      </c>
      <c r="B2638" s="127" t="s">
        <v>964</v>
      </c>
      <c r="C2638" s="127">
        <v>0</v>
      </c>
      <c r="D2638" s="127">
        <v>0</v>
      </c>
      <c r="E2638" s="127">
        <v>0</v>
      </c>
      <c r="F2638" s="127">
        <v>0</v>
      </c>
      <c r="G2638" s="127">
        <v>0</v>
      </c>
      <c r="H2638" s="127">
        <v>0</v>
      </c>
      <c r="I2638" s="127">
        <v>0</v>
      </c>
      <c r="J2638" s="127">
        <v>0</v>
      </c>
      <c r="K2638" s="127">
        <v>0</v>
      </c>
      <c r="L2638" s="127">
        <v>0</v>
      </c>
      <c r="M2638" s="127">
        <v>0</v>
      </c>
      <c r="N2638" s="127">
        <v>0</v>
      </c>
      <c r="O2638" s="127">
        <v>0</v>
      </c>
      <c r="P2638" s="127">
        <v>0</v>
      </c>
      <c r="Q2638" s="127">
        <v>0</v>
      </c>
      <c r="R2638" s="127">
        <v>0</v>
      </c>
      <c r="S2638" s="127">
        <v>0</v>
      </c>
      <c r="T2638" s="127">
        <v>0</v>
      </c>
      <c r="U2638" s="127">
        <v>0</v>
      </c>
      <c r="V2638" s="127">
        <v>0</v>
      </c>
      <c r="W2638" s="127">
        <v>0</v>
      </c>
      <c r="X2638" s="127">
        <v>0</v>
      </c>
      <c r="Y2638" s="127">
        <v>0</v>
      </c>
      <c r="Z2638" s="127">
        <v>0</v>
      </c>
      <c r="AA2638" s="127">
        <v>0</v>
      </c>
      <c r="AB2638" s="127">
        <v>0</v>
      </c>
      <c r="AC2638" s="127">
        <v>0</v>
      </c>
      <c r="AD2638" s="127">
        <v>0</v>
      </c>
      <c r="AE2638" s="127">
        <v>0</v>
      </c>
      <c r="AF2638" s="127">
        <v>0</v>
      </c>
      <c r="AG2638" s="127">
        <v>0</v>
      </c>
      <c r="AH2638" s="127">
        <v>0</v>
      </c>
    </row>
    <row r="2639" spans="1:34" x14ac:dyDescent="0.35">
      <c r="A2639" s="127" t="s">
        <v>3365</v>
      </c>
      <c r="B2639" s="127" t="s">
        <v>964</v>
      </c>
      <c r="C2639" s="127">
        <v>0</v>
      </c>
      <c r="D2639" s="127">
        <v>0</v>
      </c>
      <c r="E2639" s="127">
        <v>0</v>
      </c>
      <c r="F2639" s="127">
        <v>0</v>
      </c>
      <c r="G2639" s="127">
        <v>0</v>
      </c>
      <c r="H2639" s="127">
        <v>0</v>
      </c>
      <c r="I2639" s="127">
        <v>0</v>
      </c>
      <c r="J2639" s="127">
        <v>0</v>
      </c>
      <c r="K2639" s="127">
        <v>0</v>
      </c>
      <c r="L2639" s="127">
        <v>0</v>
      </c>
      <c r="M2639" s="127">
        <v>0</v>
      </c>
      <c r="N2639" s="127">
        <v>0</v>
      </c>
      <c r="O2639" s="127">
        <v>0</v>
      </c>
      <c r="P2639" s="127">
        <v>0</v>
      </c>
      <c r="Q2639" s="127">
        <v>0</v>
      </c>
      <c r="R2639" s="127">
        <v>0</v>
      </c>
      <c r="S2639" s="127">
        <v>0</v>
      </c>
      <c r="T2639" s="127">
        <v>0</v>
      </c>
      <c r="U2639" s="127">
        <v>0</v>
      </c>
      <c r="V2639" s="127">
        <v>0</v>
      </c>
      <c r="W2639" s="127">
        <v>0</v>
      </c>
      <c r="X2639" s="127">
        <v>0</v>
      </c>
      <c r="Y2639" s="127">
        <v>0</v>
      </c>
      <c r="Z2639" s="127">
        <v>0</v>
      </c>
      <c r="AA2639" s="127">
        <v>0</v>
      </c>
      <c r="AB2639" s="127">
        <v>0</v>
      </c>
      <c r="AC2639" s="127">
        <v>0</v>
      </c>
      <c r="AD2639" s="127">
        <v>0</v>
      </c>
      <c r="AE2639" s="127">
        <v>0</v>
      </c>
      <c r="AF2639" s="127">
        <v>0</v>
      </c>
      <c r="AG2639" s="127">
        <v>0</v>
      </c>
      <c r="AH2639" s="127">
        <v>0</v>
      </c>
    </row>
    <row r="2640" spans="1:34" x14ac:dyDescent="0.35">
      <c r="A2640" s="127" t="s">
        <v>3366</v>
      </c>
      <c r="B2640" s="127" t="s">
        <v>964</v>
      </c>
      <c r="C2640" s="127">
        <v>0</v>
      </c>
      <c r="D2640" s="127">
        <v>0</v>
      </c>
      <c r="E2640" s="127">
        <v>0</v>
      </c>
      <c r="F2640" s="127">
        <v>0</v>
      </c>
      <c r="G2640" s="127">
        <v>0</v>
      </c>
      <c r="H2640" s="127">
        <v>0</v>
      </c>
      <c r="I2640" s="127">
        <v>0</v>
      </c>
      <c r="J2640" s="127">
        <v>0</v>
      </c>
      <c r="K2640" s="127">
        <v>0</v>
      </c>
      <c r="L2640" s="127">
        <v>0</v>
      </c>
      <c r="M2640" s="127">
        <v>0</v>
      </c>
      <c r="N2640" s="127">
        <v>0</v>
      </c>
      <c r="O2640" s="127">
        <v>0</v>
      </c>
      <c r="P2640" s="127">
        <v>0</v>
      </c>
      <c r="Q2640" s="127">
        <v>0</v>
      </c>
      <c r="R2640" s="127">
        <v>0</v>
      </c>
      <c r="S2640" s="127">
        <v>0</v>
      </c>
      <c r="T2640" s="127">
        <v>0</v>
      </c>
      <c r="U2640" s="127">
        <v>0</v>
      </c>
      <c r="V2640" s="127">
        <v>0</v>
      </c>
      <c r="W2640" s="127">
        <v>0</v>
      </c>
      <c r="X2640" s="127">
        <v>0</v>
      </c>
      <c r="Y2640" s="127">
        <v>0</v>
      </c>
      <c r="Z2640" s="127">
        <v>0</v>
      </c>
      <c r="AA2640" s="127">
        <v>0</v>
      </c>
      <c r="AB2640" s="127">
        <v>0</v>
      </c>
      <c r="AC2640" s="127">
        <v>0</v>
      </c>
      <c r="AD2640" s="127">
        <v>0</v>
      </c>
      <c r="AE2640" s="127">
        <v>0</v>
      </c>
      <c r="AF2640" s="127">
        <v>0</v>
      </c>
      <c r="AG2640" s="127">
        <v>0</v>
      </c>
      <c r="AH2640" s="127">
        <v>0</v>
      </c>
    </row>
    <row r="2641" spans="1:34" x14ac:dyDescent="0.35">
      <c r="A2641" s="127" t="s">
        <v>3367</v>
      </c>
      <c r="B2641" s="127" t="s">
        <v>964</v>
      </c>
      <c r="C2641" s="127">
        <v>0</v>
      </c>
      <c r="D2641" s="127">
        <v>0</v>
      </c>
      <c r="E2641" s="127">
        <v>0</v>
      </c>
      <c r="F2641" s="127">
        <v>0</v>
      </c>
      <c r="G2641" s="127">
        <v>0</v>
      </c>
      <c r="H2641" s="127">
        <v>0</v>
      </c>
      <c r="I2641" s="127">
        <v>0</v>
      </c>
      <c r="J2641" s="127">
        <v>0</v>
      </c>
      <c r="K2641" s="127">
        <v>0</v>
      </c>
      <c r="L2641" s="127">
        <v>0</v>
      </c>
      <c r="M2641" s="127">
        <v>0</v>
      </c>
      <c r="N2641" s="127">
        <v>0</v>
      </c>
      <c r="O2641" s="127">
        <v>0</v>
      </c>
      <c r="P2641" s="127">
        <v>0</v>
      </c>
      <c r="Q2641" s="127">
        <v>0</v>
      </c>
      <c r="R2641" s="127">
        <v>0</v>
      </c>
      <c r="S2641" s="127">
        <v>0</v>
      </c>
      <c r="T2641" s="127">
        <v>0</v>
      </c>
      <c r="U2641" s="127">
        <v>0</v>
      </c>
      <c r="V2641" s="127">
        <v>0</v>
      </c>
      <c r="W2641" s="127">
        <v>0</v>
      </c>
      <c r="X2641" s="127">
        <v>0</v>
      </c>
      <c r="Y2641" s="127">
        <v>0</v>
      </c>
      <c r="Z2641" s="127">
        <v>0</v>
      </c>
      <c r="AA2641" s="127">
        <v>0</v>
      </c>
      <c r="AB2641" s="127">
        <v>0</v>
      </c>
      <c r="AC2641" s="127">
        <v>0</v>
      </c>
      <c r="AD2641" s="127">
        <v>0</v>
      </c>
      <c r="AE2641" s="127">
        <v>0</v>
      </c>
      <c r="AF2641" s="127">
        <v>0</v>
      </c>
      <c r="AG2641" s="127">
        <v>0</v>
      </c>
      <c r="AH2641" s="127">
        <v>0</v>
      </c>
    </row>
    <row r="2642" spans="1:34" x14ac:dyDescent="0.35">
      <c r="A2642" s="127" t="s">
        <v>3368</v>
      </c>
      <c r="B2642" s="127" t="s">
        <v>964</v>
      </c>
      <c r="C2642" s="128">
        <v>556392000</v>
      </c>
      <c r="D2642" s="128">
        <v>439855000</v>
      </c>
      <c r="E2642" s="128">
        <v>535595000</v>
      </c>
      <c r="F2642" s="128">
        <v>598749000</v>
      </c>
      <c r="G2642" s="128">
        <v>646804000</v>
      </c>
      <c r="H2642" s="128">
        <v>685939000</v>
      </c>
      <c r="I2642" s="128">
        <v>720388000</v>
      </c>
      <c r="J2642" s="128">
        <v>752382000</v>
      </c>
      <c r="K2642" s="128">
        <v>783091000</v>
      </c>
      <c r="L2642" s="128">
        <v>815354000</v>
      </c>
      <c r="M2642" s="128">
        <v>847270000</v>
      </c>
      <c r="N2642" s="128">
        <v>879005000</v>
      </c>
      <c r="O2642" s="128">
        <v>910645000</v>
      </c>
      <c r="P2642" s="128">
        <v>942293000</v>
      </c>
      <c r="Q2642" s="128">
        <v>971235000</v>
      </c>
      <c r="R2642" s="128">
        <v>1000180000</v>
      </c>
      <c r="S2642" s="128">
        <v>1029120000</v>
      </c>
      <c r="T2642" s="128">
        <v>1058060000</v>
      </c>
      <c r="U2642" s="128">
        <v>1087000000</v>
      </c>
      <c r="V2642" s="128">
        <v>1116290000</v>
      </c>
      <c r="W2642" s="128">
        <v>1145580000</v>
      </c>
      <c r="X2642" s="128">
        <v>1174870000</v>
      </c>
      <c r="Y2642" s="128">
        <v>1204160000</v>
      </c>
      <c r="Z2642" s="128">
        <v>1233450000</v>
      </c>
      <c r="AA2642" s="128">
        <v>1259540000</v>
      </c>
      <c r="AB2642" s="128">
        <v>1285630000</v>
      </c>
      <c r="AC2642" s="128">
        <v>1311720000</v>
      </c>
      <c r="AD2642" s="128">
        <v>1337800000</v>
      </c>
      <c r="AE2642" s="128">
        <v>1363890000</v>
      </c>
      <c r="AF2642" s="128">
        <v>1389980000</v>
      </c>
      <c r="AG2642" s="128">
        <v>1416070000</v>
      </c>
      <c r="AH2642" s="128">
        <v>1442160000</v>
      </c>
    </row>
    <row r="2643" spans="1:34" x14ac:dyDescent="0.35">
      <c r="A2643" s="127" t="s">
        <v>3369</v>
      </c>
      <c r="B2643" s="127" t="s">
        <v>964</v>
      </c>
      <c r="C2643" s="127">
        <v>0</v>
      </c>
      <c r="D2643" s="127">
        <v>0</v>
      </c>
      <c r="E2643" s="127">
        <v>0</v>
      </c>
      <c r="F2643" s="127">
        <v>0</v>
      </c>
      <c r="G2643" s="127">
        <v>0</v>
      </c>
      <c r="H2643" s="127">
        <v>0</v>
      </c>
      <c r="I2643" s="127">
        <v>0</v>
      </c>
      <c r="J2643" s="127">
        <v>0</v>
      </c>
      <c r="K2643" s="127">
        <v>0</v>
      </c>
      <c r="L2643" s="127">
        <v>0</v>
      </c>
      <c r="M2643" s="127">
        <v>0</v>
      </c>
      <c r="N2643" s="127">
        <v>0</v>
      </c>
      <c r="O2643" s="127">
        <v>0</v>
      </c>
      <c r="P2643" s="127">
        <v>0</v>
      </c>
      <c r="Q2643" s="127">
        <v>0</v>
      </c>
      <c r="R2643" s="127">
        <v>0</v>
      </c>
      <c r="S2643" s="127">
        <v>0</v>
      </c>
      <c r="T2643" s="127">
        <v>0</v>
      </c>
      <c r="U2643" s="127">
        <v>0</v>
      </c>
      <c r="V2643" s="127">
        <v>0</v>
      </c>
      <c r="W2643" s="127">
        <v>0</v>
      </c>
      <c r="X2643" s="127">
        <v>0</v>
      </c>
      <c r="Y2643" s="127">
        <v>0</v>
      </c>
      <c r="Z2643" s="127">
        <v>0</v>
      </c>
      <c r="AA2643" s="127">
        <v>0</v>
      </c>
      <c r="AB2643" s="127">
        <v>0</v>
      </c>
      <c r="AC2643" s="127">
        <v>0</v>
      </c>
      <c r="AD2643" s="127">
        <v>0</v>
      </c>
      <c r="AE2643" s="127">
        <v>0</v>
      </c>
      <c r="AF2643" s="127">
        <v>0</v>
      </c>
      <c r="AG2643" s="127">
        <v>0</v>
      </c>
      <c r="AH2643" s="127">
        <v>0</v>
      </c>
    </row>
    <row r="2644" spans="1:34" x14ac:dyDescent="0.35">
      <c r="A2644" s="127" t="s">
        <v>3370</v>
      </c>
      <c r="B2644" s="127" t="s">
        <v>964</v>
      </c>
      <c r="C2644" s="127">
        <v>0</v>
      </c>
      <c r="D2644" s="127">
        <v>0</v>
      </c>
      <c r="E2644" s="127">
        <v>0</v>
      </c>
      <c r="F2644" s="127">
        <v>0</v>
      </c>
      <c r="G2644" s="127">
        <v>0</v>
      </c>
      <c r="H2644" s="127">
        <v>0</v>
      </c>
      <c r="I2644" s="127">
        <v>0</v>
      </c>
      <c r="J2644" s="127">
        <v>0</v>
      </c>
      <c r="K2644" s="127">
        <v>0</v>
      </c>
      <c r="L2644" s="127">
        <v>0</v>
      </c>
      <c r="M2644" s="127">
        <v>0</v>
      </c>
      <c r="N2644" s="127">
        <v>0</v>
      </c>
      <c r="O2644" s="127">
        <v>0</v>
      </c>
      <c r="P2644" s="127">
        <v>0</v>
      </c>
      <c r="Q2644" s="127">
        <v>0</v>
      </c>
      <c r="R2644" s="127">
        <v>0</v>
      </c>
      <c r="S2644" s="127">
        <v>0</v>
      </c>
      <c r="T2644" s="127">
        <v>0</v>
      </c>
      <c r="U2644" s="127">
        <v>0</v>
      </c>
      <c r="V2644" s="127">
        <v>0</v>
      </c>
      <c r="W2644" s="127">
        <v>0</v>
      </c>
      <c r="X2644" s="127">
        <v>0</v>
      </c>
      <c r="Y2644" s="127">
        <v>0</v>
      </c>
      <c r="Z2644" s="127">
        <v>0</v>
      </c>
      <c r="AA2644" s="127">
        <v>0</v>
      </c>
      <c r="AB2644" s="127">
        <v>0</v>
      </c>
      <c r="AC2644" s="127">
        <v>0</v>
      </c>
      <c r="AD2644" s="127">
        <v>0</v>
      </c>
      <c r="AE2644" s="127">
        <v>0</v>
      </c>
      <c r="AF2644" s="127">
        <v>0</v>
      </c>
      <c r="AG2644" s="127">
        <v>0</v>
      </c>
      <c r="AH2644" s="127">
        <v>0</v>
      </c>
    </row>
    <row r="2645" spans="1:34" x14ac:dyDescent="0.35">
      <c r="A2645" s="127" t="s">
        <v>3371</v>
      </c>
      <c r="B2645" s="127" t="s">
        <v>964</v>
      </c>
      <c r="C2645" s="127">
        <v>0</v>
      </c>
      <c r="D2645" s="127">
        <v>0</v>
      </c>
      <c r="E2645" s="127">
        <v>0</v>
      </c>
      <c r="F2645" s="127">
        <v>0</v>
      </c>
      <c r="G2645" s="127">
        <v>0</v>
      </c>
      <c r="H2645" s="127">
        <v>0</v>
      </c>
      <c r="I2645" s="127">
        <v>0</v>
      </c>
      <c r="J2645" s="127">
        <v>0</v>
      </c>
      <c r="K2645" s="127">
        <v>0</v>
      </c>
      <c r="L2645" s="127">
        <v>0</v>
      </c>
      <c r="M2645" s="127">
        <v>0</v>
      </c>
      <c r="N2645" s="127">
        <v>0</v>
      </c>
      <c r="O2645" s="127">
        <v>0</v>
      </c>
      <c r="P2645" s="127">
        <v>0</v>
      </c>
      <c r="Q2645" s="127">
        <v>0</v>
      </c>
      <c r="R2645" s="127">
        <v>0</v>
      </c>
      <c r="S2645" s="127">
        <v>0</v>
      </c>
      <c r="T2645" s="127">
        <v>0</v>
      </c>
      <c r="U2645" s="127">
        <v>0</v>
      </c>
      <c r="V2645" s="127">
        <v>0</v>
      </c>
      <c r="W2645" s="127">
        <v>0</v>
      </c>
      <c r="X2645" s="127">
        <v>0</v>
      </c>
      <c r="Y2645" s="127">
        <v>0</v>
      </c>
      <c r="Z2645" s="127">
        <v>0</v>
      </c>
      <c r="AA2645" s="127">
        <v>0</v>
      </c>
      <c r="AB2645" s="127">
        <v>0</v>
      </c>
      <c r="AC2645" s="127">
        <v>0</v>
      </c>
      <c r="AD2645" s="127">
        <v>0</v>
      </c>
      <c r="AE2645" s="127">
        <v>0</v>
      </c>
      <c r="AF2645" s="127">
        <v>0</v>
      </c>
      <c r="AG2645" s="127">
        <v>0</v>
      </c>
      <c r="AH2645" s="127">
        <v>0</v>
      </c>
    </row>
    <row r="2646" spans="1:34" x14ac:dyDescent="0.35">
      <c r="A2646" s="127" t="s">
        <v>3372</v>
      </c>
      <c r="B2646" s="127" t="s">
        <v>964</v>
      </c>
      <c r="C2646" s="127">
        <v>0</v>
      </c>
      <c r="D2646" s="127">
        <v>0</v>
      </c>
      <c r="E2646" s="127">
        <v>0</v>
      </c>
      <c r="F2646" s="127">
        <v>0</v>
      </c>
      <c r="G2646" s="127">
        <v>0</v>
      </c>
      <c r="H2646" s="127">
        <v>0</v>
      </c>
      <c r="I2646" s="127">
        <v>0</v>
      </c>
      <c r="J2646" s="127">
        <v>0</v>
      </c>
      <c r="K2646" s="127">
        <v>0</v>
      </c>
      <c r="L2646" s="127">
        <v>0</v>
      </c>
      <c r="M2646" s="127">
        <v>0</v>
      </c>
      <c r="N2646" s="127">
        <v>0</v>
      </c>
      <c r="O2646" s="127">
        <v>0</v>
      </c>
      <c r="P2646" s="127">
        <v>0</v>
      </c>
      <c r="Q2646" s="127">
        <v>0</v>
      </c>
      <c r="R2646" s="127">
        <v>0</v>
      </c>
      <c r="S2646" s="127">
        <v>0</v>
      </c>
      <c r="T2646" s="127">
        <v>0</v>
      </c>
      <c r="U2646" s="127">
        <v>0</v>
      </c>
      <c r="V2646" s="127">
        <v>0</v>
      </c>
      <c r="W2646" s="127">
        <v>0</v>
      </c>
      <c r="X2646" s="127">
        <v>0</v>
      </c>
      <c r="Y2646" s="127">
        <v>0</v>
      </c>
      <c r="Z2646" s="127">
        <v>0</v>
      </c>
      <c r="AA2646" s="127">
        <v>0</v>
      </c>
      <c r="AB2646" s="127">
        <v>0</v>
      </c>
      <c r="AC2646" s="127">
        <v>0</v>
      </c>
      <c r="AD2646" s="127">
        <v>0</v>
      </c>
      <c r="AE2646" s="127">
        <v>0</v>
      </c>
      <c r="AF2646" s="127">
        <v>0</v>
      </c>
      <c r="AG2646" s="127">
        <v>0</v>
      </c>
      <c r="AH2646" s="127">
        <v>0</v>
      </c>
    </row>
    <row r="2647" spans="1:34" x14ac:dyDescent="0.35">
      <c r="A2647" s="127" t="s">
        <v>3373</v>
      </c>
      <c r="B2647" s="127" t="s">
        <v>964</v>
      </c>
      <c r="C2647" s="127">
        <v>0</v>
      </c>
      <c r="D2647" s="127">
        <v>0</v>
      </c>
      <c r="E2647" s="127">
        <v>0</v>
      </c>
      <c r="F2647" s="127">
        <v>0</v>
      </c>
      <c r="G2647" s="127">
        <v>0</v>
      </c>
      <c r="H2647" s="127">
        <v>0</v>
      </c>
      <c r="I2647" s="127">
        <v>0</v>
      </c>
      <c r="J2647" s="127">
        <v>0</v>
      </c>
      <c r="K2647" s="127">
        <v>0</v>
      </c>
      <c r="L2647" s="127">
        <v>0</v>
      </c>
      <c r="M2647" s="127">
        <v>0</v>
      </c>
      <c r="N2647" s="127">
        <v>0</v>
      </c>
      <c r="O2647" s="127">
        <v>0</v>
      </c>
      <c r="P2647" s="127">
        <v>0</v>
      </c>
      <c r="Q2647" s="127">
        <v>0</v>
      </c>
      <c r="R2647" s="127">
        <v>0</v>
      </c>
      <c r="S2647" s="127">
        <v>0</v>
      </c>
      <c r="T2647" s="127">
        <v>0</v>
      </c>
      <c r="U2647" s="127">
        <v>0</v>
      </c>
      <c r="V2647" s="127">
        <v>0</v>
      </c>
      <c r="W2647" s="127">
        <v>0</v>
      </c>
      <c r="X2647" s="127">
        <v>0</v>
      </c>
      <c r="Y2647" s="127">
        <v>0</v>
      </c>
      <c r="Z2647" s="127">
        <v>0</v>
      </c>
      <c r="AA2647" s="127">
        <v>0</v>
      </c>
      <c r="AB2647" s="127">
        <v>0</v>
      </c>
      <c r="AC2647" s="127">
        <v>0</v>
      </c>
      <c r="AD2647" s="127">
        <v>0</v>
      </c>
      <c r="AE2647" s="127">
        <v>0</v>
      </c>
      <c r="AF2647" s="127">
        <v>0</v>
      </c>
      <c r="AG2647" s="127">
        <v>0</v>
      </c>
      <c r="AH2647" s="127">
        <v>0</v>
      </c>
    </row>
    <row r="2648" spans="1:34" x14ac:dyDescent="0.35">
      <c r="A2648" s="127" t="s">
        <v>3374</v>
      </c>
      <c r="B2648" s="127" t="s">
        <v>964</v>
      </c>
      <c r="C2648" s="127">
        <v>0</v>
      </c>
      <c r="D2648" s="127">
        <v>0</v>
      </c>
      <c r="E2648" s="127">
        <v>0</v>
      </c>
      <c r="F2648" s="127">
        <v>0</v>
      </c>
      <c r="G2648" s="127">
        <v>0</v>
      </c>
      <c r="H2648" s="127">
        <v>0</v>
      </c>
      <c r="I2648" s="127">
        <v>0</v>
      </c>
      <c r="J2648" s="127">
        <v>0</v>
      </c>
      <c r="K2648" s="127">
        <v>0</v>
      </c>
      <c r="L2648" s="127">
        <v>0</v>
      </c>
      <c r="M2648" s="127">
        <v>0</v>
      </c>
      <c r="N2648" s="127">
        <v>0</v>
      </c>
      <c r="O2648" s="127">
        <v>0</v>
      </c>
      <c r="P2648" s="127">
        <v>0</v>
      </c>
      <c r="Q2648" s="127">
        <v>0</v>
      </c>
      <c r="R2648" s="127">
        <v>0</v>
      </c>
      <c r="S2648" s="127">
        <v>0</v>
      </c>
      <c r="T2648" s="127">
        <v>0</v>
      </c>
      <c r="U2648" s="127">
        <v>0</v>
      </c>
      <c r="V2648" s="127">
        <v>0</v>
      </c>
      <c r="W2648" s="127">
        <v>0</v>
      </c>
      <c r="X2648" s="127">
        <v>0</v>
      </c>
      <c r="Y2648" s="127">
        <v>0</v>
      </c>
      <c r="Z2648" s="127">
        <v>0</v>
      </c>
      <c r="AA2648" s="127">
        <v>0</v>
      </c>
      <c r="AB2648" s="127">
        <v>0</v>
      </c>
      <c r="AC2648" s="127">
        <v>0</v>
      </c>
      <c r="AD2648" s="127">
        <v>0</v>
      </c>
      <c r="AE2648" s="127">
        <v>0</v>
      </c>
      <c r="AF2648" s="127">
        <v>0</v>
      </c>
      <c r="AG2648" s="127">
        <v>0</v>
      </c>
      <c r="AH2648" s="127">
        <v>0</v>
      </c>
    </row>
    <row r="2649" spans="1:34" x14ac:dyDescent="0.35">
      <c r="A2649" s="127" t="s">
        <v>3375</v>
      </c>
      <c r="B2649" s="127" t="s">
        <v>964</v>
      </c>
      <c r="C2649" s="127">
        <v>0</v>
      </c>
      <c r="D2649" s="127">
        <v>0</v>
      </c>
      <c r="E2649" s="127">
        <v>0</v>
      </c>
      <c r="F2649" s="127">
        <v>0</v>
      </c>
      <c r="G2649" s="127">
        <v>0</v>
      </c>
      <c r="H2649" s="127">
        <v>0</v>
      </c>
      <c r="I2649" s="127">
        <v>0</v>
      </c>
      <c r="J2649" s="127">
        <v>0</v>
      </c>
      <c r="K2649" s="127">
        <v>0</v>
      </c>
      <c r="L2649" s="127">
        <v>0</v>
      </c>
      <c r="M2649" s="127">
        <v>0</v>
      </c>
      <c r="N2649" s="127">
        <v>0</v>
      </c>
      <c r="O2649" s="127">
        <v>0</v>
      </c>
      <c r="P2649" s="127">
        <v>0</v>
      </c>
      <c r="Q2649" s="127">
        <v>0</v>
      </c>
      <c r="R2649" s="127">
        <v>0</v>
      </c>
      <c r="S2649" s="127">
        <v>0</v>
      </c>
      <c r="T2649" s="127">
        <v>0</v>
      </c>
      <c r="U2649" s="127">
        <v>0</v>
      </c>
      <c r="V2649" s="127">
        <v>0</v>
      </c>
      <c r="W2649" s="127">
        <v>0</v>
      </c>
      <c r="X2649" s="127">
        <v>0</v>
      </c>
      <c r="Y2649" s="127">
        <v>0</v>
      </c>
      <c r="Z2649" s="127">
        <v>0</v>
      </c>
      <c r="AA2649" s="127">
        <v>0</v>
      </c>
      <c r="AB2649" s="127">
        <v>0</v>
      </c>
      <c r="AC2649" s="127">
        <v>0</v>
      </c>
      <c r="AD2649" s="127">
        <v>0</v>
      </c>
      <c r="AE2649" s="127">
        <v>0</v>
      </c>
      <c r="AF2649" s="127">
        <v>0</v>
      </c>
      <c r="AG2649" s="127">
        <v>0</v>
      </c>
      <c r="AH2649" s="127">
        <v>0</v>
      </c>
    </row>
    <row r="2650" spans="1:34" x14ac:dyDescent="0.35">
      <c r="A2650" s="127" t="s">
        <v>3376</v>
      </c>
      <c r="B2650" s="127" t="s">
        <v>964</v>
      </c>
      <c r="C2650" s="127">
        <v>0</v>
      </c>
      <c r="D2650" s="127">
        <v>0</v>
      </c>
      <c r="E2650" s="127">
        <v>0</v>
      </c>
      <c r="F2650" s="127">
        <v>0</v>
      </c>
      <c r="G2650" s="127">
        <v>0</v>
      </c>
      <c r="H2650" s="127">
        <v>0</v>
      </c>
      <c r="I2650" s="127">
        <v>0</v>
      </c>
      <c r="J2650" s="127">
        <v>0</v>
      </c>
      <c r="K2650" s="127">
        <v>0</v>
      </c>
      <c r="L2650" s="127">
        <v>0</v>
      </c>
      <c r="M2650" s="127">
        <v>0</v>
      </c>
      <c r="N2650" s="127">
        <v>0</v>
      </c>
      <c r="O2650" s="127">
        <v>0</v>
      </c>
      <c r="P2650" s="127">
        <v>0</v>
      </c>
      <c r="Q2650" s="127">
        <v>0</v>
      </c>
      <c r="R2650" s="127">
        <v>0</v>
      </c>
      <c r="S2650" s="127">
        <v>0</v>
      </c>
      <c r="T2650" s="127">
        <v>0</v>
      </c>
      <c r="U2650" s="127">
        <v>0</v>
      </c>
      <c r="V2650" s="127">
        <v>0</v>
      </c>
      <c r="W2650" s="127">
        <v>0</v>
      </c>
      <c r="X2650" s="127">
        <v>0</v>
      </c>
      <c r="Y2650" s="127">
        <v>0</v>
      </c>
      <c r="Z2650" s="127">
        <v>0</v>
      </c>
      <c r="AA2650" s="127">
        <v>0</v>
      </c>
      <c r="AB2650" s="127">
        <v>0</v>
      </c>
      <c r="AC2650" s="127">
        <v>0</v>
      </c>
      <c r="AD2650" s="127">
        <v>0</v>
      </c>
      <c r="AE2650" s="127">
        <v>0</v>
      </c>
      <c r="AF2650" s="127">
        <v>0</v>
      </c>
      <c r="AG2650" s="127">
        <v>0</v>
      </c>
      <c r="AH2650" s="127">
        <v>0</v>
      </c>
    </row>
    <row r="2651" spans="1:34" x14ac:dyDescent="0.35">
      <c r="A2651" s="127" t="s">
        <v>3377</v>
      </c>
      <c r="B2651" s="127" t="s">
        <v>964</v>
      </c>
      <c r="C2651" s="127">
        <v>0</v>
      </c>
      <c r="D2651" s="127">
        <v>0</v>
      </c>
      <c r="E2651" s="127">
        <v>0</v>
      </c>
      <c r="F2651" s="127">
        <v>0</v>
      </c>
      <c r="G2651" s="127">
        <v>0</v>
      </c>
      <c r="H2651" s="127">
        <v>0</v>
      </c>
      <c r="I2651" s="127">
        <v>0</v>
      </c>
      <c r="J2651" s="127">
        <v>0</v>
      </c>
      <c r="K2651" s="127">
        <v>0</v>
      </c>
      <c r="L2651" s="127">
        <v>0</v>
      </c>
      <c r="M2651" s="127">
        <v>0</v>
      </c>
      <c r="N2651" s="127">
        <v>0</v>
      </c>
      <c r="O2651" s="127">
        <v>0</v>
      </c>
      <c r="P2651" s="127">
        <v>0</v>
      </c>
      <c r="Q2651" s="127">
        <v>0</v>
      </c>
      <c r="R2651" s="127">
        <v>0</v>
      </c>
      <c r="S2651" s="127">
        <v>0</v>
      </c>
      <c r="T2651" s="127">
        <v>0</v>
      </c>
      <c r="U2651" s="127">
        <v>0</v>
      </c>
      <c r="V2651" s="127">
        <v>0</v>
      </c>
      <c r="W2651" s="127">
        <v>0</v>
      </c>
      <c r="X2651" s="127">
        <v>0</v>
      </c>
      <c r="Y2651" s="127">
        <v>0</v>
      </c>
      <c r="Z2651" s="127">
        <v>0</v>
      </c>
      <c r="AA2651" s="127">
        <v>0</v>
      </c>
      <c r="AB2651" s="127">
        <v>0</v>
      </c>
      <c r="AC2651" s="127">
        <v>0</v>
      </c>
      <c r="AD2651" s="127">
        <v>0</v>
      </c>
      <c r="AE2651" s="127">
        <v>0</v>
      </c>
      <c r="AF2651" s="127">
        <v>0</v>
      </c>
      <c r="AG2651" s="127">
        <v>0</v>
      </c>
      <c r="AH2651" s="127">
        <v>0</v>
      </c>
    </row>
    <row r="2652" spans="1:34" x14ac:dyDescent="0.35">
      <c r="A2652" s="127" t="s">
        <v>3378</v>
      </c>
      <c r="B2652" s="127" t="s">
        <v>964</v>
      </c>
      <c r="C2652" s="128">
        <v>916213000</v>
      </c>
      <c r="D2652" s="128">
        <v>724786000</v>
      </c>
      <c r="E2652" s="128">
        <v>880693000</v>
      </c>
      <c r="F2652" s="128">
        <v>980438000</v>
      </c>
      <c r="G2652" s="128">
        <v>1062880000</v>
      </c>
      <c r="H2652" s="128">
        <v>1128390000</v>
      </c>
      <c r="I2652" s="128">
        <v>1184590000</v>
      </c>
      <c r="J2652" s="128">
        <v>1234240000</v>
      </c>
      <c r="K2652" s="128">
        <v>1279470000</v>
      </c>
      <c r="L2652" s="128">
        <v>1336060000</v>
      </c>
      <c r="M2652" s="128">
        <v>1389490000</v>
      </c>
      <c r="N2652" s="128">
        <v>1441240000</v>
      </c>
      <c r="O2652" s="128">
        <v>1491310000</v>
      </c>
      <c r="P2652" s="128">
        <v>1540020000</v>
      </c>
      <c r="Q2652" s="128">
        <v>1582390000</v>
      </c>
      <c r="R2652" s="128">
        <v>1623710000</v>
      </c>
      <c r="S2652" s="128">
        <v>1664950000</v>
      </c>
      <c r="T2652" s="128">
        <v>1705180000</v>
      </c>
      <c r="U2652" s="128">
        <v>1744850000</v>
      </c>
      <c r="V2652" s="128">
        <v>1788800000</v>
      </c>
      <c r="W2652" s="128">
        <v>1831870000</v>
      </c>
      <c r="X2652" s="128">
        <v>1874150000</v>
      </c>
      <c r="Y2652" s="128">
        <v>1916530000</v>
      </c>
      <c r="Z2652" s="128">
        <v>1958740000</v>
      </c>
      <c r="AA2652" s="128">
        <v>1988440000</v>
      </c>
      <c r="AB2652" s="128">
        <v>2018360000</v>
      </c>
      <c r="AC2652" s="128">
        <v>2048340000</v>
      </c>
      <c r="AD2652" s="128">
        <v>2078520000</v>
      </c>
      <c r="AE2652" s="128">
        <v>2108710000</v>
      </c>
      <c r="AF2652" s="128">
        <v>2138960000</v>
      </c>
      <c r="AG2652" s="128">
        <v>2169190000</v>
      </c>
      <c r="AH2652" s="128">
        <v>2199150000</v>
      </c>
    </row>
    <row r="2653" spans="1:34" x14ac:dyDescent="0.35">
      <c r="A2653" s="127" t="s">
        <v>3379</v>
      </c>
      <c r="B2653" s="127" t="s">
        <v>964</v>
      </c>
      <c r="C2653" s="127">
        <v>0</v>
      </c>
      <c r="D2653" s="127">
        <v>0</v>
      </c>
      <c r="E2653" s="127">
        <v>0</v>
      </c>
      <c r="F2653" s="127">
        <v>0</v>
      </c>
      <c r="G2653" s="127">
        <v>0</v>
      </c>
      <c r="H2653" s="127">
        <v>0</v>
      </c>
      <c r="I2653" s="127">
        <v>0</v>
      </c>
      <c r="J2653" s="127">
        <v>0</v>
      </c>
      <c r="K2653" s="127">
        <v>0</v>
      </c>
      <c r="L2653" s="127">
        <v>0</v>
      </c>
      <c r="M2653" s="127">
        <v>0</v>
      </c>
      <c r="N2653" s="127">
        <v>0</v>
      </c>
      <c r="O2653" s="127">
        <v>0</v>
      </c>
      <c r="P2653" s="127">
        <v>0</v>
      </c>
      <c r="Q2653" s="127">
        <v>0</v>
      </c>
      <c r="R2653" s="127">
        <v>0</v>
      </c>
      <c r="S2653" s="127">
        <v>0</v>
      </c>
      <c r="T2653" s="127">
        <v>0</v>
      </c>
      <c r="U2653" s="127">
        <v>0</v>
      </c>
      <c r="V2653" s="127">
        <v>0</v>
      </c>
      <c r="W2653" s="127">
        <v>0</v>
      </c>
      <c r="X2653" s="127">
        <v>0</v>
      </c>
      <c r="Y2653" s="127">
        <v>0</v>
      </c>
      <c r="Z2653" s="127">
        <v>0</v>
      </c>
      <c r="AA2653" s="127">
        <v>0</v>
      </c>
      <c r="AB2653" s="127">
        <v>0</v>
      </c>
      <c r="AC2653" s="127">
        <v>0</v>
      </c>
      <c r="AD2653" s="127">
        <v>0</v>
      </c>
      <c r="AE2653" s="127">
        <v>0</v>
      </c>
      <c r="AF2653" s="127">
        <v>0</v>
      </c>
      <c r="AG2653" s="127">
        <v>0</v>
      </c>
      <c r="AH2653" s="127">
        <v>0</v>
      </c>
    </row>
    <row r="2654" spans="1:34" x14ac:dyDescent="0.35">
      <c r="A2654" s="127" t="s">
        <v>3380</v>
      </c>
      <c r="B2654" s="127" t="s">
        <v>964</v>
      </c>
      <c r="C2654" s="127">
        <v>0</v>
      </c>
      <c r="D2654" s="127">
        <v>0</v>
      </c>
      <c r="E2654" s="127">
        <v>0</v>
      </c>
      <c r="F2654" s="127">
        <v>0</v>
      </c>
      <c r="G2654" s="127">
        <v>0</v>
      </c>
      <c r="H2654" s="127">
        <v>0</v>
      </c>
      <c r="I2654" s="127">
        <v>0</v>
      </c>
      <c r="J2654" s="127">
        <v>0</v>
      </c>
      <c r="K2654" s="127">
        <v>0</v>
      </c>
      <c r="L2654" s="127">
        <v>0</v>
      </c>
      <c r="M2654" s="127">
        <v>0</v>
      </c>
      <c r="N2654" s="127">
        <v>0</v>
      </c>
      <c r="O2654" s="127">
        <v>0</v>
      </c>
      <c r="P2654" s="127">
        <v>0</v>
      </c>
      <c r="Q2654" s="127">
        <v>0</v>
      </c>
      <c r="R2654" s="127">
        <v>0</v>
      </c>
      <c r="S2654" s="127">
        <v>0</v>
      </c>
      <c r="T2654" s="127">
        <v>0</v>
      </c>
      <c r="U2654" s="127">
        <v>0</v>
      </c>
      <c r="V2654" s="127">
        <v>0</v>
      </c>
      <c r="W2654" s="127">
        <v>0</v>
      </c>
      <c r="X2654" s="127">
        <v>0</v>
      </c>
      <c r="Y2654" s="127">
        <v>0</v>
      </c>
      <c r="Z2654" s="127">
        <v>0</v>
      </c>
      <c r="AA2654" s="127">
        <v>0</v>
      </c>
      <c r="AB2654" s="127">
        <v>0</v>
      </c>
      <c r="AC2654" s="127">
        <v>0</v>
      </c>
      <c r="AD2654" s="127">
        <v>0</v>
      </c>
      <c r="AE2654" s="127">
        <v>0</v>
      </c>
      <c r="AF2654" s="127">
        <v>0</v>
      </c>
      <c r="AG2654" s="127">
        <v>0</v>
      </c>
      <c r="AH2654" s="127">
        <v>0</v>
      </c>
    </row>
    <row r="2655" spans="1:34" x14ac:dyDescent="0.35">
      <c r="A2655" s="127" t="s">
        <v>3381</v>
      </c>
      <c r="B2655" s="127" t="s">
        <v>964</v>
      </c>
      <c r="C2655" s="127">
        <v>0</v>
      </c>
      <c r="D2655" s="127">
        <v>0</v>
      </c>
      <c r="E2655" s="127">
        <v>0</v>
      </c>
      <c r="F2655" s="127">
        <v>0</v>
      </c>
      <c r="G2655" s="127">
        <v>0</v>
      </c>
      <c r="H2655" s="127">
        <v>0</v>
      </c>
      <c r="I2655" s="127">
        <v>0</v>
      </c>
      <c r="J2655" s="127">
        <v>0</v>
      </c>
      <c r="K2655" s="127">
        <v>0</v>
      </c>
      <c r="L2655" s="127">
        <v>0</v>
      </c>
      <c r="M2655" s="127">
        <v>0</v>
      </c>
      <c r="N2655" s="127">
        <v>0</v>
      </c>
      <c r="O2655" s="127">
        <v>0</v>
      </c>
      <c r="P2655" s="127">
        <v>0</v>
      </c>
      <c r="Q2655" s="127">
        <v>0</v>
      </c>
      <c r="R2655" s="127">
        <v>0</v>
      </c>
      <c r="S2655" s="127">
        <v>0</v>
      </c>
      <c r="T2655" s="127">
        <v>0</v>
      </c>
      <c r="U2655" s="127">
        <v>0</v>
      </c>
      <c r="V2655" s="127">
        <v>0</v>
      </c>
      <c r="W2655" s="127">
        <v>0</v>
      </c>
      <c r="X2655" s="127">
        <v>0</v>
      </c>
      <c r="Y2655" s="127">
        <v>0</v>
      </c>
      <c r="Z2655" s="127">
        <v>0</v>
      </c>
      <c r="AA2655" s="127">
        <v>0</v>
      </c>
      <c r="AB2655" s="127">
        <v>0</v>
      </c>
      <c r="AC2655" s="127">
        <v>0</v>
      </c>
      <c r="AD2655" s="127">
        <v>0</v>
      </c>
      <c r="AE2655" s="127">
        <v>0</v>
      </c>
      <c r="AF2655" s="127">
        <v>0</v>
      </c>
      <c r="AG2655" s="127">
        <v>0</v>
      </c>
      <c r="AH2655" s="127">
        <v>0</v>
      </c>
    </row>
    <row r="2656" spans="1:34" x14ac:dyDescent="0.35">
      <c r="A2656" s="127" t="s">
        <v>3382</v>
      </c>
      <c r="B2656" s="127" t="s">
        <v>964</v>
      </c>
      <c r="C2656" s="128">
        <v>8651340000</v>
      </c>
      <c r="D2656" s="128">
        <v>6843800000</v>
      </c>
      <c r="E2656" s="128">
        <v>8315940000</v>
      </c>
      <c r="F2656" s="128">
        <v>9257790000</v>
      </c>
      <c r="G2656" s="128">
        <v>10036200000</v>
      </c>
      <c r="H2656" s="128">
        <v>10654800000</v>
      </c>
      <c r="I2656" s="128">
        <v>11185500000</v>
      </c>
      <c r="J2656" s="128">
        <v>11654300000</v>
      </c>
      <c r="K2656" s="128">
        <v>12081400000</v>
      </c>
      <c r="L2656" s="128">
        <v>12615700000</v>
      </c>
      <c r="M2656" s="128">
        <v>13120300000</v>
      </c>
      <c r="N2656" s="128">
        <v>13608900000</v>
      </c>
      <c r="O2656" s="128">
        <v>14081700000</v>
      </c>
      <c r="P2656" s="128">
        <v>14541600000</v>
      </c>
      <c r="Q2656" s="128">
        <v>14941700000</v>
      </c>
      <c r="R2656" s="128">
        <v>15331900000</v>
      </c>
      <c r="S2656" s="128">
        <v>15721300000</v>
      </c>
      <c r="T2656" s="128">
        <v>16101200000</v>
      </c>
      <c r="U2656" s="128">
        <v>16475700000</v>
      </c>
      <c r="V2656" s="128">
        <v>16890700000</v>
      </c>
      <c r="W2656" s="128">
        <v>17297500000</v>
      </c>
      <c r="X2656" s="128">
        <v>17696700000</v>
      </c>
      <c r="Y2656" s="128">
        <v>18096900000</v>
      </c>
      <c r="Z2656" s="128">
        <v>18495400000</v>
      </c>
      <c r="AA2656" s="128">
        <v>18775800000</v>
      </c>
      <c r="AB2656" s="128">
        <v>19058400000</v>
      </c>
      <c r="AC2656" s="128">
        <v>19341400000</v>
      </c>
      <c r="AD2656" s="128">
        <v>19626400000</v>
      </c>
      <c r="AE2656" s="128">
        <v>19911500000</v>
      </c>
      <c r="AF2656" s="128">
        <v>20197100000</v>
      </c>
      <c r="AG2656" s="128">
        <v>20482600000</v>
      </c>
      <c r="AH2656" s="128">
        <v>20765500000</v>
      </c>
    </row>
    <row r="2657" spans="1:34" x14ac:dyDescent="0.35">
      <c r="A2657" s="127" t="s">
        <v>3383</v>
      </c>
      <c r="B2657" s="127" t="s">
        <v>964</v>
      </c>
      <c r="C2657" s="127">
        <v>0</v>
      </c>
      <c r="D2657" s="127">
        <v>0</v>
      </c>
      <c r="E2657" s="127">
        <v>0</v>
      </c>
      <c r="F2657" s="127">
        <v>0</v>
      </c>
      <c r="G2657" s="127">
        <v>0</v>
      </c>
      <c r="H2657" s="127">
        <v>0</v>
      </c>
      <c r="I2657" s="127">
        <v>0</v>
      </c>
      <c r="J2657" s="127">
        <v>0</v>
      </c>
      <c r="K2657" s="127">
        <v>0</v>
      </c>
      <c r="L2657" s="127">
        <v>0</v>
      </c>
      <c r="M2657" s="127">
        <v>0</v>
      </c>
      <c r="N2657" s="127">
        <v>0</v>
      </c>
      <c r="O2657" s="127">
        <v>0</v>
      </c>
      <c r="P2657" s="127">
        <v>0</v>
      </c>
      <c r="Q2657" s="127">
        <v>0</v>
      </c>
      <c r="R2657" s="127">
        <v>0</v>
      </c>
      <c r="S2657" s="127">
        <v>0</v>
      </c>
      <c r="T2657" s="127">
        <v>0</v>
      </c>
      <c r="U2657" s="127">
        <v>0</v>
      </c>
      <c r="V2657" s="127">
        <v>0</v>
      </c>
      <c r="W2657" s="127">
        <v>0</v>
      </c>
      <c r="X2657" s="127">
        <v>0</v>
      </c>
      <c r="Y2657" s="127">
        <v>0</v>
      </c>
      <c r="Z2657" s="127">
        <v>0</v>
      </c>
      <c r="AA2657" s="127">
        <v>0</v>
      </c>
      <c r="AB2657" s="127">
        <v>0</v>
      </c>
      <c r="AC2657" s="127">
        <v>0</v>
      </c>
      <c r="AD2657" s="127">
        <v>0</v>
      </c>
      <c r="AE2657" s="127">
        <v>0</v>
      </c>
      <c r="AF2657" s="127">
        <v>0</v>
      </c>
      <c r="AG2657" s="127">
        <v>0</v>
      </c>
      <c r="AH2657" s="127">
        <v>0</v>
      </c>
    </row>
    <row r="2658" spans="1:34" x14ac:dyDescent="0.35">
      <c r="A2658" s="127" t="s">
        <v>3384</v>
      </c>
      <c r="B2658" s="127" t="s">
        <v>964</v>
      </c>
      <c r="C2658" s="127">
        <v>0</v>
      </c>
      <c r="D2658" s="127">
        <v>0</v>
      </c>
      <c r="E2658" s="127">
        <v>0</v>
      </c>
      <c r="F2658" s="127">
        <v>0</v>
      </c>
      <c r="G2658" s="127">
        <v>0</v>
      </c>
      <c r="H2658" s="127">
        <v>0</v>
      </c>
      <c r="I2658" s="127">
        <v>0</v>
      </c>
      <c r="J2658" s="127">
        <v>0</v>
      </c>
      <c r="K2658" s="127">
        <v>0</v>
      </c>
      <c r="L2658" s="127">
        <v>0</v>
      </c>
      <c r="M2658" s="127">
        <v>0</v>
      </c>
      <c r="N2658" s="127">
        <v>0</v>
      </c>
      <c r="O2658" s="127">
        <v>0</v>
      </c>
      <c r="P2658" s="127">
        <v>0</v>
      </c>
      <c r="Q2658" s="127">
        <v>0</v>
      </c>
      <c r="R2658" s="127">
        <v>0</v>
      </c>
      <c r="S2658" s="127">
        <v>0</v>
      </c>
      <c r="T2658" s="127">
        <v>0</v>
      </c>
      <c r="U2658" s="127">
        <v>0</v>
      </c>
      <c r="V2658" s="127">
        <v>0</v>
      </c>
      <c r="W2658" s="127">
        <v>0</v>
      </c>
      <c r="X2658" s="127">
        <v>0</v>
      </c>
      <c r="Y2658" s="127">
        <v>0</v>
      </c>
      <c r="Z2658" s="127">
        <v>0</v>
      </c>
      <c r="AA2658" s="127">
        <v>0</v>
      </c>
      <c r="AB2658" s="127">
        <v>0</v>
      </c>
      <c r="AC2658" s="127">
        <v>0</v>
      </c>
      <c r="AD2658" s="127">
        <v>0</v>
      </c>
      <c r="AE2658" s="127">
        <v>0</v>
      </c>
      <c r="AF2658" s="127">
        <v>0</v>
      </c>
      <c r="AG2658" s="127">
        <v>0</v>
      </c>
      <c r="AH2658" s="127">
        <v>0</v>
      </c>
    </row>
    <row r="2659" spans="1:34" x14ac:dyDescent="0.35">
      <c r="A2659" s="127" t="s">
        <v>3385</v>
      </c>
      <c r="B2659" s="127" t="s">
        <v>964</v>
      </c>
      <c r="C2659" s="127">
        <v>0</v>
      </c>
      <c r="D2659" s="127">
        <v>0</v>
      </c>
      <c r="E2659" s="127">
        <v>0</v>
      </c>
      <c r="F2659" s="127">
        <v>0</v>
      </c>
      <c r="G2659" s="127">
        <v>0</v>
      </c>
      <c r="H2659" s="127">
        <v>0</v>
      </c>
      <c r="I2659" s="127">
        <v>0</v>
      </c>
      <c r="J2659" s="127">
        <v>0</v>
      </c>
      <c r="K2659" s="127">
        <v>0</v>
      </c>
      <c r="L2659" s="127">
        <v>0</v>
      </c>
      <c r="M2659" s="127">
        <v>0</v>
      </c>
      <c r="N2659" s="127">
        <v>0</v>
      </c>
      <c r="O2659" s="127">
        <v>0</v>
      </c>
      <c r="P2659" s="127">
        <v>0</v>
      </c>
      <c r="Q2659" s="127">
        <v>0</v>
      </c>
      <c r="R2659" s="127">
        <v>0</v>
      </c>
      <c r="S2659" s="127">
        <v>0</v>
      </c>
      <c r="T2659" s="127">
        <v>0</v>
      </c>
      <c r="U2659" s="127">
        <v>0</v>
      </c>
      <c r="V2659" s="127">
        <v>0</v>
      </c>
      <c r="W2659" s="127">
        <v>0</v>
      </c>
      <c r="X2659" s="127">
        <v>0</v>
      </c>
      <c r="Y2659" s="127">
        <v>0</v>
      </c>
      <c r="Z2659" s="127">
        <v>0</v>
      </c>
      <c r="AA2659" s="127">
        <v>0</v>
      </c>
      <c r="AB2659" s="127">
        <v>0</v>
      </c>
      <c r="AC2659" s="127">
        <v>0</v>
      </c>
      <c r="AD2659" s="127">
        <v>0</v>
      </c>
      <c r="AE2659" s="127">
        <v>0</v>
      </c>
      <c r="AF2659" s="127">
        <v>0</v>
      </c>
      <c r="AG2659" s="127">
        <v>0</v>
      </c>
      <c r="AH2659" s="127">
        <v>0</v>
      </c>
    </row>
    <row r="2660" spans="1:34" x14ac:dyDescent="0.35">
      <c r="A2660" s="127" t="s">
        <v>3386</v>
      </c>
      <c r="B2660" s="127" t="s">
        <v>964</v>
      </c>
      <c r="C2660" s="127">
        <v>0</v>
      </c>
      <c r="D2660" s="127">
        <v>0</v>
      </c>
      <c r="E2660" s="127">
        <v>0</v>
      </c>
      <c r="F2660" s="127">
        <v>0</v>
      </c>
      <c r="G2660" s="127">
        <v>0</v>
      </c>
      <c r="H2660" s="127">
        <v>0</v>
      </c>
      <c r="I2660" s="127">
        <v>0</v>
      </c>
      <c r="J2660" s="127">
        <v>0</v>
      </c>
      <c r="K2660" s="127">
        <v>0</v>
      </c>
      <c r="L2660" s="127">
        <v>0</v>
      </c>
      <c r="M2660" s="127">
        <v>0</v>
      </c>
      <c r="N2660" s="127">
        <v>0</v>
      </c>
      <c r="O2660" s="127">
        <v>0</v>
      </c>
      <c r="P2660" s="127">
        <v>0</v>
      </c>
      <c r="Q2660" s="127">
        <v>0</v>
      </c>
      <c r="R2660" s="127">
        <v>0</v>
      </c>
      <c r="S2660" s="127">
        <v>0</v>
      </c>
      <c r="T2660" s="127">
        <v>0</v>
      </c>
      <c r="U2660" s="127">
        <v>0</v>
      </c>
      <c r="V2660" s="127">
        <v>0</v>
      </c>
      <c r="W2660" s="127">
        <v>0</v>
      </c>
      <c r="X2660" s="127">
        <v>0</v>
      </c>
      <c r="Y2660" s="127">
        <v>0</v>
      </c>
      <c r="Z2660" s="127">
        <v>0</v>
      </c>
      <c r="AA2660" s="127">
        <v>0</v>
      </c>
      <c r="AB2660" s="127">
        <v>0</v>
      </c>
      <c r="AC2660" s="127">
        <v>0</v>
      </c>
      <c r="AD2660" s="127">
        <v>0</v>
      </c>
      <c r="AE2660" s="127">
        <v>0</v>
      </c>
      <c r="AF2660" s="127">
        <v>0</v>
      </c>
      <c r="AG2660" s="127">
        <v>0</v>
      </c>
      <c r="AH2660" s="127">
        <v>0</v>
      </c>
    </row>
    <row r="2661" spans="1:34" x14ac:dyDescent="0.35">
      <c r="A2661" s="127" t="s">
        <v>3387</v>
      </c>
      <c r="B2661" s="127" t="s">
        <v>964</v>
      </c>
      <c r="C2661" s="127">
        <v>0</v>
      </c>
      <c r="D2661" s="127">
        <v>0</v>
      </c>
      <c r="E2661" s="127">
        <v>0</v>
      </c>
      <c r="F2661" s="127">
        <v>0</v>
      </c>
      <c r="G2661" s="127">
        <v>0</v>
      </c>
      <c r="H2661" s="127">
        <v>0</v>
      </c>
      <c r="I2661" s="127">
        <v>0</v>
      </c>
      <c r="J2661" s="127">
        <v>0</v>
      </c>
      <c r="K2661" s="127">
        <v>0</v>
      </c>
      <c r="L2661" s="127">
        <v>0</v>
      </c>
      <c r="M2661" s="127">
        <v>0</v>
      </c>
      <c r="N2661" s="127">
        <v>0</v>
      </c>
      <c r="O2661" s="127">
        <v>0</v>
      </c>
      <c r="P2661" s="127">
        <v>0</v>
      </c>
      <c r="Q2661" s="127">
        <v>0</v>
      </c>
      <c r="R2661" s="127">
        <v>0</v>
      </c>
      <c r="S2661" s="127">
        <v>0</v>
      </c>
      <c r="T2661" s="127">
        <v>0</v>
      </c>
      <c r="U2661" s="127">
        <v>0</v>
      </c>
      <c r="V2661" s="127">
        <v>0</v>
      </c>
      <c r="W2661" s="127">
        <v>0</v>
      </c>
      <c r="X2661" s="127">
        <v>0</v>
      </c>
      <c r="Y2661" s="127">
        <v>0</v>
      </c>
      <c r="Z2661" s="127">
        <v>0</v>
      </c>
      <c r="AA2661" s="127">
        <v>0</v>
      </c>
      <c r="AB2661" s="127">
        <v>0</v>
      </c>
      <c r="AC2661" s="127">
        <v>0</v>
      </c>
      <c r="AD2661" s="127">
        <v>0</v>
      </c>
      <c r="AE2661" s="127">
        <v>0</v>
      </c>
      <c r="AF2661" s="127">
        <v>0</v>
      </c>
      <c r="AG2661" s="127">
        <v>0</v>
      </c>
      <c r="AH2661" s="127">
        <v>0</v>
      </c>
    </row>
    <row r="2662" spans="1:34" x14ac:dyDescent="0.35">
      <c r="A2662" s="127" t="s">
        <v>3388</v>
      </c>
      <c r="B2662" s="127" t="s">
        <v>964</v>
      </c>
      <c r="C2662" s="128">
        <v>4512670000</v>
      </c>
      <c r="D2662" s="128">
        <v>3567480000</v>
      </c>
      <c r="E2662" s="128">
        <v>4343990000</v>
      </c>
      <c r="F2662" s="128">
        <v>4856210000</v>
      </c>
      <c r="G2662" s="128">
        <v>5245960000</v>
      </c>
      <c r="H2662" s="128">
        <v>5563370000</v>
      </c>
      <c r="I2662" s="128">
        <v>5842770000</v>
      </c>
      <c r="J2662" s="128">
        <v>6102260000</v>
      </c>
      <c r="K2662" s="128">
        <v>6351330000</v>
      </c>
      <c r="L2662" s="128">
        <v>6613000000</v>
      </c>
      <c r="M2662" s="128">
        <v>6871860000</v>
      </c>
      <c r="N2662" s="128">
        <v>7129240000</v>
      </c>
      <c r="O2662" s="128">
        <v>7385870000</v>
      </c>
      <c r="P2662" s="128">
        <v>7642550000</v>
      </c>
      <c r="Q2662" s="128">
        <v>7877280000</v>
      </c>
      <c r="R2662" s="128">
        <v>8112010000</v>
      </c>
      <c r="S2662" s="128">
        <v>8346740000</v>
      </c>
      <c r="T2662" s="128">
        <v>8581470000</v>
      </c>
      <c r="U2662" s="128">
        <v>8816200000</v>
      </c>
      <c r="V2662" s="128">
        <v>9053760000</v>
      </c>
      <c r="W2662" s="128">
        <v>9291310000</v>
      </c>
      <c r="X2662" s="128">
        <v>9528870000</v>
      </c>
      <c r="Y2662" s="128">
        <v>9766420000</v>
      </c>
      <c r="Z2662" s="128">
        <v>10004000000</v>
      </c>
      <c r="AA2662" s="128">
        <v>10215600000</v>
      </c>
      <c r="AB2662" s="128">
        <v>10427200000</v>
      </c>
      <c r="AC2662" s="128">
        <v>10638800000</v>
      </c>
      <c r="AD2662" s="128">
        <v>10850400000</v>
      </c>
      <c r="AE2662" s="128">
        <v>11062000000</v>
      </c>
      <c r="AF2662" s="128">
        <v>11273600000</v>
      </c>
      <c r="AG2662" s="128">
        <v>11485200000</v>
      </c>
      <c r="AH2662" s="128">
        <v>11696800000</v>
      </c>
    </row>
    <row r="2663" spans="1:34" x14ac:dyDescent="0.35">
      <c r="A2663" s="127" t="s">
        <v>3389</v>
      </c>
      <c r="B2663" s="127" t="s">
        <v>964</v>
      </c>
      <c r="C2663" s="127">
        <v>0</v>
      </c>
      <c r="D2663" s="127">
        <v>0</v>
      </c>
      <c r="E2663" s="127">
        <v>0</v>
      </c>
      <c r="F2663" s="127">
        <v>0</v>
      </c>
      <c r="G2663" s="127">
        <v>0</v>
      </c>
      <c r="H2663" s="127">
        <v>0</v>
      </c>
      <c r="I2663" s="127">
        <v>0</v>
      </c>
      <c r="J2663" s="127">
        <v>0</v>
      </c>
      <c r="K2663" s="127">
        <v>0</v>
      </c>
      <c r="L2663" s="127">
        <v>0</v>
      </c>
      <c r="M2663" s="127">
        <v>0</v>
      </c>
      <c r="N2663" s="127">
        <v>0</v>
      </c>
      <c r="O2663" s="127">
        <v>0</v>
      </c>
      <c r="P2663" s="127">
        <v>0</v>
      </c>
      <c r="Q2663" s="127">
        <v>0</v>
      </c>
      <c r="R2663" s="127">
        <v>0</v>
      </c>
      <c r="S2663" s="127">
        <v>0</v>
      </c>
      <c r="T2663" s="127">
        <v>0</v>
      </c>
      <c r="U2663" s="127">
        <v>0</v>
      </c>
      <c r="V2663" s="127">
        <v>0</v>
      </c>
      <c r="W2663" s="127">
        <v>0</v>
      </c>
      <c r="X2663" s="127">
        <v>0</v>
      </c>
      <c r="Y2663" s="127">
        <v>0</v>
      </c>
      <c r="Z2663" s="127">
        <v>0</v>
      </c>
      <c r="AA2663" s="127">
        <v>0</v>
      </c>
      <c r="AB2663" s="127">
        <v>0</v>
      </c>
      <c r="AC2663" s="127">
        <v>0</v>
      </c>
      <c r="AD2663" s="127">
        <v>0</v>
      </c>
      <c r="AE2663" s="127">
        <v>0</v>
      </c>
      <c r="AF2663" s="127">
        <v>0</v>
      </c>
      <c r="AG2663" s="127">
        <v>0</v>
      </c>
      <c r="AH2663" s="127">
        <v>0</v>
      </c>
    </row>
    <row r="2664" spans="1:34" x14ac:dyDescent="0.35">
      <c r="A2664" s="127" t="s">
        <v>3390</v>
      </c>
      <c r="B2664" s="127" t="s">
        <v>964</v>
      </c>
      <c r="C2664" s="127">
        <v>0</v>
      </c>
      <c r="D2664" s="127">
        <v>0</v>
      </c>
      <c r="E2664" s="127">
        <v>0</v>
      </c>
      <c r="F2664" s="127">
        <v>0</v>
      </c>
      <c r="G2664" s="127">
        <v>0</v>
      </c>
      <c r="H2664" s="127">
        <v>0</v>
      </c>
      <c r="I2664" s="127">
        <v>0</v>
      </c>
      <c r="J2664" s="127">
        <v>0</v>
      </c>
      <c r="K2664" s="127">
        <v>0</v>
      </c>
      <c r="L2664" s="127">
        <v>0</v>
      </c>
      <c r="M2664" s="127">
        <v>0</v>
      </c>
      <c r="N2664" s="127">
        <v>0</v>
      </c>
      <c r="O2664" s="127">
        <v>0</v>
      </c>
      <c r="P2664" s="127">
        <v>0</v>
      </c>
      <c r="Q2664" s="127">
        <v>0</v>
      </c>
      <c r="R2664" s="127">
        <v>0</v>
      </c>
      <c r="S2664" s="127">
        <v>0</v>
      </c>
      <c r="T2664" s="127">
        <v>0</v>
      </c>
      <c r="U2664" s="127">
        <v>0</v>
      </c>
      <c r="V2664" s="127">
        <v>0</v>
      </c>
      <c r="W2664" s="127">
        <v>0</v>
      </c>
      <c r="X2664" s="127">
        <v>0</v>
      </c>
      <c r="Y2664" s="127">
        <v>0</v>
      </c>
      <c r="Z2664" s="127">
        <v>0</v>
      </c>
      <c r="AA2664" s="127">
        <v>0</v>
      </c>
      <c r="AB2664" s="127">
        <v>0</v>
      </c>
      <c r="AC2664" s="127">
        <v>0</v>
      </c>
      <c r="AD2664" s="127">
        <v>0</v>
      </c>
      <c r="AE2664" s="127">
        <v>0</v>
      </c>
      <c r="AF2664" s="127">
        <v>0</v>
      </c>
      <c r="AG2664" s="127">
        <v>0</v>
      </c>
      <c r="AH2664" s="127">
        <v>0</v>
      </c>
    </row>
    <row r="2665" spans="1:34" x14ac:dyDescent="0.35">
      <c r="A2665" s="127" t="s">
        <v>3391</v>
      </c>
      <c r="B2665" s="127" t="s">
        <v>964</v>
      </c>
      <c r="C2665" s="127">
        <v>0</v>
      </c>
      <c r="D2665" s="127">
        <v>0</v>
      </c>
      <c r="E2665" s="127">
        <v>0</v>
      </c>
      <c r="F2665" s="127">
        <v>0</v>
      </c>
      <c r="G2665" s="127">
        <v>0</v>
      </c>
      <c r="H2665" s="127">
        <v>0</v>
      </c>
      <c r="I2665" s="127">
        <v>0</v>
      </c>
      <c r="J2665" s="127">
        <v>0</v>
      </c>
      <c r="K2665" s="127">
        <v>0</v>
      </c>
      <c r="L2665" s="127">
        <v>0</v>
      </c>
      <c r="M2665" s="127">
        <v>0</v>
      </c>
      <c r="N2665" s="127">
        <v>0</v>
      </c>
      <c r="O2665" s="127">
        <v>0</v>
      </c>
      <c r="P2665" s="127">
        <v>0</v>
      </c>
      <c r="Q2665" s="127">
        <v>0</v>
      </c>
      <c r="R2665" s="127">
        <v>0</v>
      </c>
      <c r="S2665" s="127">
        <v>0</v>
      </c>
      <c r="T2665" s="127">
        <v>0</v>
      </c>
      <c r="U2665" s="127">
        <v>0</v>
      </c>
      <c r="V2665" s="127">
        <v>0</v>
      </c>
      <c r="W2665" s="127">
        <v>0</v>
      </c>
      <c r="X2665" s="127">
        <v>0</v>
      </c>
      <c r="Y2665" s="127">
        <v>0</v>
      </c>
      <c r="Z2665" s="127">
        <v>0</v>
      </c>
      <c r="AA2665" s="127">
        <v>0</v>
      </c>
      <c r="AB2665" s="127">
        <v>0</v>
      </c>
      <c r="AC2665" s="127">
        <v>0</v>
      </c>
      <c r="AD2665" s="127">
        <v>0</v>
      </c>
      <c r="AE2665" s="127">
        <v>0</v>
      </c>
      <c r="AF2665" s="127">
        <v>0</v>
      </c>
      <c r="AG2665" s="127">
        <v>0</v>
      </c>
      <c r="AH2665" s="127">
        <v>0</v>
      </c>
    </row>
    <row r="2666" spans="1:34" x14ac:dyDescent="0.35">
      <c r="A2666" s="127" t="s">
        <v>3392</v>
      </c>
      <c r="B2666" s="127" t="s">
        <v>964</v>
      </c>
      <c r="C2666" s="127">
        <v>0</v>
      </c>
      <c r="D2666" s="127">
        <v>0</v>
      </c>
      <c r="E2666" s="127">
        <v>0</v>
      </c>
      <c r="F2666" s="127">
        <v>0</v>
      </c>
      <c r="G2666" s="127">
        <v>0</v>
      </c>
      <c r="H2666" s="127">
        <v>0</v>
      </c>
      <c r="I2666" s="127">
        <v>0</v>
      </c>
      <c r="J2666" s="127">
        <v>0</v>
      </c>
      <c r="K2666" s="127">
        <v>0</v>
      </c>
      <c r="L2666" s="127">
        <v>0</v>
      </c>
      <c r="M2666" s="127">
        <v>0</v>
      </c>
      <c r="N2666" s="127">
        <v>0</v>
      </c>
      <c r="O2666" s="127">
        <v>0</v>
      </c>
      <c r="P2666" s="127">
        <v>0</v>
      </c>
      <c r="Q2666" s="127">
        <v>0</v>
      </c>
      <c r="R2666" s="127">
        <v>0</v>
      </c>
      <c r="S2666" s="127">
        <v>0</v>
      </c>
      <c r="T2666" s="127">
        <v>0</v>
      </c>
      <c r="U2666" s="127">
        <v>0</v>
      </c>
      <c r="V2666" s="127">
        <v>0</v>
      </c>
      <c r="W2666" s="127">
        <v>0</v>
      </c>
      <c r="X2666" s="127">
        <v>0</v>
      </c>
      <c r="Y2666" s="127">
        <v>0</v>
      </c>
      <c r="Z2666" s="127">
        <v>0</v>
      </c>
      <c r="AA2666" s="127">
        <v>0</v>
      </c>
      <c r="AB2666" s="127">
        <v>0</v>
      </c>
      <c r="AC2666" s="127">
        <v>0</v>
      </c>
      <c r="AD2666" s="127">
        <v>0</v>
      </c>
      <c r="AE2666" s="127">
        <v>0</v>
      </c>
      <c r="AF2666" s="127">
        <v>0</v>
      </c>
      <c r="AG2666" s="127">
        <v>0</v>
      </c>
      <c r="AH2666" s="127">
        <v>0</v>
      </c>
    </row>
    <row r="2667" spans="1:34" x14ac:dyDescent="0.35">
      <c r="A2667" s="127" t="s">
        <v>3393</v>
      </c>
      <c r="B2667" s="127" t="s">
        <v>964</v>
      </c>
      <c r="C2667" s="127">
        <v>0</v>
      </c>
      <c r="D2667" s="127">
        <v>0</v>
      </c>
      <c r="E2667" s="127">
        <v>0</v>
      </c>
      <c r="F2667" s="127">
        <v>0</v>
      </c>
      <c r="G2667" s="127">
        <v>0</v>
      </c>
      <c r="H2667" s="127">
        <v>0</v>
      </c>
      <c r="I2667" s="127">
        <v>0</v>
      </c>
      <c r="J2667" s="127">
        <v>0</v>
      </c>
      <c r="K2667" s="127">
        <v>0</v>
      </c>
      <c r="L2667" s="127">
        <v>0</v>
      </c>
      <c r="M2667" s="127">
        <v>0</v>
      </c>
      <c r="N2667" s="127">
        <v>0</v>
      </c>
      <c r="O2667" s="127">
        <v>0</v>
      </c>
      <c r="P2667" s="127">
        <v>0</v>
      </c>
      <c r="Q2667" s="127">
        <v>0</v>
      </c>
      <c r="R2667" s="127">
        <v>0</v>
      </c>
      <c r="S2667" s="127">
        <v>0</v>
      </c>
      <c r="T2667" s="127">
        <v>0</v>
      </c>
      <c r="U2667" s="127">
        <v>0</v>
      </c>
      <c r="V2667" s="127">
        <v>0</v>
      </c>
      <c r="W2667" s="127">
        <v>0</v>
      </c>
      <c r="X2667" s="127">
        <v>0</v>
      </c>
      <c r="Y2667" s="127">
        <v>0</v>
      </c>
      <c r="Z2667" s="127">
        <v>0</v>
      </c>
      <c r="AA2667" s="127">
        <v>0</v>
      </c>
      <c r="AB2667" s="127">
        <v>0</v>
      </c>
      <c r="AC2667" s="127">
        <v>0</v>
      </c>
      <c r="AD2667" s="127">
        <v>0</v>
      </c>
      <c r="AE2667" s="127">
        <v>0</v>
      </c>
      <c r="AF2667" s="127">
        <v>0</v>
      </c>
      <c r="AG2667" s="127">
        <v>0</v>
      </c>
      <c r="AH2667" s="127">
        <v>0</v>
      </c>
    </row>
    <row r="2668" spans="1:34" x14ac:dyDescent="0.35">
      <c r="A2668" s="127" t="s">
        <v>3394</v>
      </c>
      <c r="B2668" s="127" t="s">
        <v>964</v>
      </c>
      <c r="C2668" s="127">
        <v>0</v>
      </c>
      <c r="D2668" s="127">
        <v>0</v>
      </c>
      <c r="E2668" s="127">
        <v>0</v>
      </c>
      <c r="F2668" s="127">
        <v>0</v>
      </c>
      <c r="G2668" s="127">
        <v>0</v>
      </c>
      <c r="H2668" s="127">
        <v>0</v>
      </c>
      <c r="I2668" s="127">
        <v>0</v>
      </c>
      <c r="J2668" s="127">
        <v>0</v>
      </c>
      <c r="K2668" s="127">
        <v>0</v>
      </c>
      <c r="L2668" s="127">
        <v>0</v>
      </c>
      <c r="M2668" s="127">
        <v>0</v>
      </c>
      <c r="N2668" s="127">
        <v>0</v>
      </c>
      <c r="O2668" s="127">
        <v>0</v>
      </c>
      <c r="P2668" s="127">
        <v>0</v>
      </c>
      <c r="Q2668" s="127">
        <v>0</v>
      </c>
      <c r="R2668" s="127">
        <v>0</v>
      </c>
      <c r="S2668" s="127">
        <v>0</v>
      </c>
      <c r="T2668" s="127">
        <v>0</v>
      </c>
      <c r="U2668" s="127">
        <v>0</v>
      </c>
      <c r="V2668" s="127">
        <v>0</v>
      </c>
      <c r="W2668" s="127">
        <v>0</v>
      </c>
      <c r="X2668" s="127">
        <v>0</v>
      </c>
      <c r="Y2668" s="127">
        <v>0</v>
      </c>
      <c r="Z2668" s="127">
        <v>0</v>
      </c>
      <c r="AA2668" s="127">
        <v>0</v>
      </c>
      <c r="AB2668" s="127">
        <v>0</v>
      </c>
      <c r="AC2668" s="127">
        <v>0</v>
      </c>
      <c r="AD2668" s="127">
        <v>0</v>
      </c>
      <c r="AE2668" s="127">
        <v>0</v>
      </c>
      <c r="AF2668" s="127">
        <v>0</v>
      </c>
      <c r="AG2668" s="127">
        <v>0</v>
      </c>
      <c r="AH2668" s="127">
        <v>0</v>
      </c>
    </row>
    <row r="2669" spans="1:34" x14ac:dyDescent="0.35">
      <c r="A2669" s="127" t="s">
        <v>3395</v>
      </c>
      <c r="B2669" s="127" t="s">
        <v>964</v>
      </c>
      <c r="C2669" s="127">
        <v>0</v>
      </c>
      <c r="D2669" s="127">
        <v>0</v>
      </c>
      <c r="E2669" s="127">
        <v>0</v>
      </c>
      <c r="F2669" s="127">
        <v>0</v>
      </c>
      <c r="G2669" s="127">
        <v>0</v>
      </c>
      <c r="H2669" s="127">
        <v>0</v>
      </c>
      <c r="I2669" s="127">
        <v>0</v>
      </c>
      <c r="J2669" s="127">
        <v>0</v>
      </c>
      <c r="K2669" s="127">
        <v>0</v>
      </c>
      <c r="L2669" s="127">
        <v>0</v>
      </c>
      <c r="M2669" s="127">
        <v>0</v>
      </c>
      <c r="N2669" s="127">
        <v>0</v>
      </c>
      <c r="O2669" s="127">
        <v>0</v>
      </c>
      <c r="P2669" s="127">
        <v>0</v>
      </c>
      <c r="Q2669" s="127">
        <v>0</v>
      </c>
      <c r="R2669" s="127">
        <v>0</v>
      </c>
      <c r="S2669" s="127">
        <v>0</v>
      </c>
      <c r="T2669" s="127">
        <v>0</v>
      </c>
      <c r="U2669" s="127">
        <v>0</v>
      </c>
      <c r="V2669" s="127">
        <v>0</v>
      </c>
      <c r="W2669" s="127">
        <v>0</v>
      </c>
      <c r="X2669" s="127">
        <v>0</v>
      </c>
      <c r="Y2669" s="127">
        <v>0</v>
      </c>
      <c r="Z2669" s="127">
        <v>0</v>
      </c>
      <c r="AA2669" s="127">
        <v>0</v>
      </c>
      <c r="AB2669" s="127">
        <v>0</v>
      </c>
      <c r="AC2669" s="127">
        <v>0</v>
      </c>
      <c r="AD2669" s="127">
        <v>0</v>
      </c>
      <c r="AE2669" s="127">
        <v>0</v>
      </c>
      <c r="AF2669" s="127">
        <v>0</v>
      </c>
      <c r="AG2669" s="127">
        <v>0</v>
      </c>
      <c r="AH2669" s="127">
        <v>0</v>
      </c>
    </row>
    <row r="2670" spans="1:34" x14ac:dyDescent="0.35">
      <c r="A2670" s="127" t="s">
        <v>3396</v>
      </c>
      <c r="B2670" s="127" t="s">
        <v>964</v>
      </c>
      <c r="C2670" s="127">
        <v>0</v>
      </c>
      <c r="D2670" s="127">
        <v>0</v>
      </c>
      <c r="E2670" s="127">
        <v>0</v>
      </c>
      <c r="F2670" s="127">
        <v>0</v>
      </c>
      <c r="G2670" s="127">
        <v>0</v>
      </c>
      <c r="H2670" s="127">
        <v>0</v>
      </c>
      <c r="I2670" s="127">
        <v>0</v>
      </c>
      <c r="J2670" s="127">
        <v>0</v>
      </c>
      <c r="K2670" s="127">
        <v>0</v>
      </c>
      <c r="L2670" s="127">
        <v>0</v>
      </c>
      <c r="M2670" s="127">
        <v>0</v>
      </c>
      <c r="N2670" s="127">
        <v>0</v>
      </c>
      <c r="O2670" s="127">
        <v>0</v>
      </c>
      <c r="P2670" s="127">
        <v>0</v>
      </c>
      <c r="Q2670" s="127">
        <v>0</v>
      </c>
      <c r="R2670" s="127">
        <v>0</v>
      </c>
      <c r="S2670" s="127">
        <v>0</v>
      </c>
      <c r="T2670" s="127">
        <v>0</v>
      </c>
      <c r="U2670" s="127">
        <v>0</v>
      </c>
      <c r="V2670" s="127">
        <v>0</v>
      </c>
      <c r="W2670" s="127">
        <v>0</v>
      </c>
      <c r="X2670" s="127">
        <v>0</v>
      </c>
      <c r="Y2670" s="127">
        <v>0</v>
      </c>
      <c r="Z2670" s="127">
        <v>0</v>
      </c>
      <c r="AA2670" s="127">
        <v>0</v>
      </c>
      <c r="AB2670" s="127">
        <v>0</v>
      </c>
      <c r="AC2670" s="127">
        <v>0</v>
      </c>
      <c r="AD2670" s="127">
        <v>0</v>
      </c>
      <c r="AE2670" s="127">
        <v>0</v>
      </c>
      <c r="AF2670" s="127">
        <v>0</v>
      </c>
      <c r="AG2670" s="127">
        <v>0</v>
      </c>
      <c r="AH2670" s="127">
        <v>0</v>
      </c>
    </row>
    <row r="2671" spans="1:34" x14ac:dyDescent="0.35">
      <c r="A2671" s="127" t="s">
        <v>3397</v>
      </c>
      <c r="B2671" s="127" t="s">
        <v>964</v>
      </c>
      <c r="C2671" s="127">
        <v>0</v>
      </c>
      <c r="D2671" s="127">
        <v>0</v>
      </c>
      <c r="E2671" s="127">
        <v>0</v>
      </c>
      <c r="F2671" s="127">
        <v>0</v>
      </c>
      <c r="G2671" s="127">
        <v>0</v>
      </c>
      <c r="H2671" s="127">
        <v>0</v>
      </c>
      <c r="I2671" s="127">
        <v>0</v>
      </c>
      <c r="J2671" s="127">
        <v>0</v>
      </c>
      <c r="K2671" s="127">
        <v>0</v>
      </c>
      <c r="L2671" s="127">
        <v>0</v>
      </c>
      <c r="M2671" s="127">
        <v>0</v>
      </c>
      <c r="N2671" s="127">
        <v>0</v>
      </c>
      <c r="O2671" s="127">
        <v>0</v>
      </c>
      <c r="P2671" s="127">
        <v>0</v>
      </c>
      <c r="Q2671" s="127">
        <v>0</v>
      </c>
      <c r="R2671" s="127">
        <v>0</v>
      </c>
      <c r="S2671" s="127">
        <v>0</v>
      </c>
      <c r="T2671" s="127">
        <v>0</v>
      </c>
      <c r="U2671" s="127">
        <v>0</v>
      </c>
      <c r="V2671" s="127">
        <v>0</v>
      </c>
      <c r="W2671" s="127">
        <v>0</v>
      </c>
      <c r="X2671" s="127">
        <v>0</v>
      </c>
      <c r="Y2671" s="127">
        <v>0</v>
      </c>
      <c r="Z2671" s="127">
        <v>0</v>
      </c>
      <c r="AA2671" s="127">
        <v>0</v>
      </c>
      <c r="AB2671" s="127">
        <v>0</v>
      </c>
      <c r="AC2671" s="127">
        <v>0</v>
      </c>
      <c r="AD2671" s="127">
        <v>0</v>
      </c>
      <c r="AE2671" s="127">
        <v>0</v>
      </c>
      <c r="AF2671" s="127">
        <v>0</v>
      </c>
      <c r="AG2671" s="127">
        <v>0</v>
      </c>
      <c r="AH2671" s="127">
        <v>0</v>
      </c>
    </row>
    <row r="2672" spans="1:34" x14ac:dyDescent="0.35">
      <c r="A2672" s="127" t="s">
        <v>3398</v>
      </c>
      <c r="B2672" s="127" t="s">
        <v>964</v>
      </c>
      <c r="C2672" s="128">
        <v>7431020000</v>
      </c>
      <c r="D2672" s="128">
        <v>5878440000</v>
      </c>
      <c r="E2672" s="128">
        <v>7142930000</v>
      </c>
      <c r="F2672" s="128">
        <v>7951930000</v>
      </c>
      <c r="G2672" s="128">
        <v>8620560000</v>
      </c>
      <c r="H2672" s="128">
        <v>9151860000</v>
      </c>
      <c r="I2672" s="128">
        <v>9607760000</v>
      </c>
      <c r="J2672" s="128">
        <v>10010400000</v>
      </c>
      <c r="K2672" s="128">
        <v>10377200000</v>
      </c>
      <c r="L2672" s="128">
        <v>10836200000</v>
      </c>
      <c r="M2672" s="128">
        <v>11269600000</v>
      </c>
      <c r="N2672" s="128">
        <v>11689300000</v>
      </c>
      <c r="O2672" s="128">
        <v>12095400000</v>
      </c>
      <c r="P2672" s="128">
        <v>12490400000</v>
      </c>
      <c r="Q2672" s="128">
        <v>12834100000</v>
      </c>
      <c r="R2672" s="128">
        <v>13169300000</v>
      </c>
      <c r="S2672" s="128">
        <v>13503700000</v>
      </c>
      <c r="T2672" s="128">
        <v>13830000000</v>
      </c>
      <c r="U2672" s="128">
        <v>14151700000</v>
      </c>
      <c r="V2672" s="128">
        <v>14508200000</v>
      </c>
      <c r="W2672" s="128">
        <v>14857600000</v>
      </c>
      <c r="X2672" s="128">
        <v>15200400000</v>
      </c>
      <c r="Y2672" s="128">
        <v>15544200000</v>
      </c>
      <c r="Z2672" s="128">
        <v>15886600000</v>
      </c>
      <c r="AA2672" s="128">
        <v>16127400000</v>
      </c>
      <c r="AB2672" s="128">
        <v>16370100000</v>
      </c>
      <c r="AC2672" s="128">
        <v>16613200000</v>
      </c>
      <c r="AD2672" s="128">
        <v>16858000000</v>
      </c>
      <c r="AE2672" s="128">
        <v>17102900000</v>
      </c>
      <c r="AF2672" s="128">
        <v>17348200000</v>
      </c>
      <c r="AG2672" s="128">
        <v>17593400000</v>
      </c>
      <c r="AH2672" s="128">
        <v>17836400000</v>
      </c>
    </row>
    <row r="2673" spans="1:34" x14ac:dyDescent="0.35">
      <c r="A2673" s="127" t="s">
        <v>3399</v>
      </c>
      <c r="B2673" s="127" t="s">
        <v>964</v>
      </c>
      <c r="C2673" s="127">
        <v>0</v>
      </c>
      <c r="D2673" s="127">
        <v>0</v>
      </c>
      <c r="E2673" s="127">
        <v>0</v>
      </c>
      <c r="F2673" s="127">
        <v>0</v>
      </c>
      <c r="G2673" s="127">
        <v>0</v>
      </c>
      <c r="H2673" s="127">
        <v>0</v>
      </c>
      <c r="I2673" s="127">
        <v>0</v>
      </c>
      <c r="J2673" s="127">
        <v>0</v>
      </c>
      <c r="K2673" s="127">
        <v>0</v>
      </c>
      <c r="L2673" s="127">
        <v>0</v>
      </c>
      <c r="M2673" s="127">
        <v>0</v>
      </c>
      <c r="N2673" s="127">
        <v>0</v>
      </c>
      <c r="O2673" s="127">
        <v>0</v>
      </c>
      <c r="P2673" s="127">
        <v>0</v>
      </c>
      <c r="Q2673" s="127">
        <v>0</v>
      </c>
      <c r="R2673" s="127">
        <v>0</v>
      </c>
      <c r="S2673" s="127">
        <v>0</v>
      </c>
      <c r="T2673" s="127">
        <v>0</v>
      </c>
      <c r="U2673" s="127">
        <v>0</v>
      </c>
      <c r="V2673" s="127">
        <v>0</v>
      </c>
      <c r="W2673" s="127">
        <v>0</v>
      </c>
      <c r="X2673" s="127">
        <v>0</v>
      </c>
      <c r="Y2673" s="127">
        <v>0</v>
      </c>
      <c r="Z2673" s="127">
        <v>0</v>
      </c>
      <c r="AA2673" s="127">
        <v>0</v>
      </c>
      <c r="AB2673" s="127">
        <v>0</v>
      </c>
      <c r="AC2673" s="127">
        <v>0</v>
      </c>
      <c r="AD2673" s="127">
        <v>0</v>
      </c>
      <c r="AE2673" s="127">
        <v>0</v>
      </c>
      <c r="AF2673" s="127">
        <v>0</v>
      </c>
      <c r="AG2673" s="127">
        <v>0</v>
      </c>
      <c r="AH2673" s="127">
        <v>0</v>
      </c>
    </row>
    <row r="2674" spans="1:34" x14ac:dyDescent="0.35">
      <c r="A2674" s="127" t="s">
        <v>3400</v>
      </c>
      <c r="B2674" s="127" t="s">
        <v>964</v>
      </c>
      <c r="C2674" s="127">
        <v>0</v>
      </c>
      <c r="D2674" s="127">
        <v>0</v>
      </c>
      <c r="E2674" s="127">
        <v>0</v>
      </c>
      <c r="F2674" s="127">
        <v>0</v>
      </c>
      <c r="G2674" s="127">
        <v>0</v>
      </c>
      <c r="H2674" s="127">
        <v>0</v>
      </c>
      <c r="I2674" s="127">
        <v>0</v>
      </c>
      <c r="J2674" s="127">
        <v>0</v>
      </c>
      <c r="K2674" s="127">
        <v>0</v>
      </c>
      <c r="L2674" s="127">
        <v>0</v>
      </c>
      <c r="M2674" s="127">
        <v>0</v>
      </c>
      <c r="N2674" s="127">
        <v>0</v>
      </c>
      <c r="O2674" s="127">
        <v>0</v>
      </c>
      <c r="P2674" s="127">
        <v>0</v>
      </c>
      <c r="Q2674" s="127">
        <v>0</v>
      </c>
      <c r="R2674" s="127">
        <v>0</v>
      </c>
      <c r="S2674" s="127">
        <v>0</v>
      </c>
      <c r="T2674" s="127">
        <v>0</v>
      </c>
      <c r="U2674" s="127">
        <v>0</v>
      </c>
      <c r="V2674" s="127">
        <v>0</v>
      </c>
      <c r="W2674" s="127">
        <v>0</v>
      </c>
      <c r="X2674" s="127">
        <v>0</v>
      </c>
      <c r="Y2674" s="127">
        <v>0</v>
      </c>
      <c r="Z2674" s="127">
        <v>0</v>
      </c>
      <c r="AA2674" s="127">
        <v>0</v>
      </c>
      <c r="AB2674" s="127">
        <v>0</v>
      </c>
      <c r="AC2674" s="127">
        <v>0</v>
      </c>
      <c r="AD2674" s="127">
        <v>0</v>
      </c>
      <c r="AE2674" s="127">
        <v>0</v>
      </c>
      <c r="AF2674" s="127">
        <v>0</v>
      </c>
      <c r="AG2674" s="127">
        <v>0</v>
      </c>
      <c r="AH2674" s="127">
        <v>0</v>
      </c>
    </row>
    <row r="2675" spans="1:34" x14ac:dyDescent="0.35">
      <c r="A2675" s="127" t="s">
        <v>3401</v>
      </c>
      <c r="B2675" s="127" t="s">
        <v>964</v>
      </c>
      <c r="C2675" s="127">
        <v>0</v>
      </c>
      <c r="D2675" s="127">
        <v>0</v>
      </c>
      <c r="E2675" s="127">
        <v>0</v>
      </c>
      <c r="F2675" s="127">
        <v>0</v>
      </c>
      <c r="G2675" s="127">
        <v>0</v>
      </c>
      <c r="H2675" s="127">
        <v>0</v>
      </c>
      <c r="I2675" s="127">
        <v>0</v>
      </c>
      <c r="J2675" s="127">
        <v>0</v>
      </c>
      <c r="K2675" s="127">
        <v>0</v>
      </c>
      <c r="L2675" s="127">
        <v>0</v>
      </c>
      <c r="M2675" s="127">
        <v>0</v>
      </c>
      <c r="N2675" s="127">
        <v>0</v>
      </c>
      <c r="O2675" s="127">
        <v>0</v>
      </c>
      <c r="P2675" s="127">
        <v>0</v>
      </c>
      <c r="Q2675" s="127">
        <v>0</v>
      </c>
      <c r="R2675" s="127">
        <v>0</v>
      </c>
      <c r="S2675" s="127">
        <v>0</v>
      </c>
      <c r="T2675" s="127">
        <v>0</v>
      </c>
      <c r="U2675" s="127">
        <v>0</v>
      </c>
      <c r="V2675" s="127">
        <v>0</v>
      </c>
      <c r="W2675" s="127">
        <v>0</v>
      </c>
      <c r="X2675" s="127">
        <v>0</v>
      </c>
      <c r="Y2675" s="127">
        <v>0</v>
      </c>
      <c r="Z2675" s="127">
        <v>0</v>
      </c>
      <c r="AA2675" s="127">
        <v>0</v>
      </c>
      <c r="AB2675" s="127">
        <v>0</v>
      </c>
      <c r="AC2675" s="127">
        <v>0</v>
      </c>
      <c r="AD2675" s="127">
        <v>0</v>
      </c>
      <c r="AE2675" s="127">
        <v>0</v>
      </c>
      <c r="AF2675" s="127">
        <v>0</v>
      </c>
      <c r="AG2675" s="127">
        <v>0</v>
      </c>
      <c r="AH2675" s="127">
        <v>0</v>
      </c>
    </row>
    <row r="2676" spans="1:34" x14ac:dyDescent="0.35">
      <c r="A2676" s="127" t="s">
        <v>3402</v>
      </c>
      <c r="B2676" s="127" t="s">
        <v>964</v>
      </c>
      <c r="C2676" s="128">
        <v>19660700000</v>
      </c>
      <c r="D2676" s="128">
        <v>15553000000</v>
      </c>
      <c r="E2676" s="128">
        <v>18898500000</v>
      </c>
      <c r="F2676" s="128">
        <v>21038900000</v>
      </c>
      <c r="G2676" s="128">
        <v>22808000000</v>
      </c>
      <c r="H2676" s="128">
        <v>24213700000</v>
      </c>
      <c r="I2676" s="128">
        <v>25419900000</v>
      </c>
      <c r="J2676" s="128">
        <v>26485200000</v>
      </c>
      <c r="K2676" s="128">
        <v>27455700000</v>
      </c>
      <c r="L2676" s="128">
        <v>28670100000</v>
      </c>
      <c r="M2676" s="128">
        <v>29816700000</v>
      </c>
      <c r="N2676" s="128">
        <v>30927100000</v>
      </c>
      <c r="O2676" s="128">
        <v>32001600000</v>
      </c>
      <c r="P2676" s="128">
        <v>33046800000</v>
      </c>
      <c r="Q2676" s="128">
        <v>33956100000</v>
      </c>
      <c r="R2676" s="128">
        <v>34842800000</v>
      </c>
      <c r="S2676" s="128">
        <v>35727600000</v>
      </c>
      <c r="T2676" s="128">
        <v>36591000000</v>
      </c>
      <c r="U2676" s="128">
        <v>37442200000</v>
      </c>
      <c r="V2676" s="128">
        <v>38385300000</v>
      </c>
      <c r="W2676" s="128">
        <v>39309600000</v>
      </c>
      <c r="X2676" s="128">
        <v>40216800000</v>
      </c>
      <c r="Y2676" s="128">
        <v>41126300000</v>
      </c>
      <c r="Z2676" s="128">
        <v>42032100000</v>
      </c>
      <c r="AA2676" s="128">
        <v>42669300000</v>
      </c>
      <c r="AB2676" s="128">
        <v>43311500000</v>
      </c>
      <c r="AC2676" s="128">
        <v>43954700000</v>
      </c>
      <c r="AD2676" s="128">
        <v>44602300000</v>
      </c>
      <c r="AE2676" s="128">
        <v>45250200000</v>
      </c>
      <c r="AF2676" s="128">
        <v>45899200000</v>
      </c>
      <c r="AG2676" s="128">
        <v>46548000000</v>
      </c>
      <c r="AH2676" s="128">
        <v>47191000000</v>
      </c>
    </row>
    <row r="2677" spans="1:34" x14ac:dyDescent="0.35">
      <c r="A2677" s="127" t="s">
        <v>3403</v>
      </c>
      <c r="B2677" s="127" t="s">
        <v>964</v>
      </c>
      <c r="C2677" s="127">
        <v>0</v>
      </c>
      <c r="D2677" s="127">
        <v>0</v>
      </c>
      <c r="E2677" s="127">
        <v>0</v>
      </c>
      <c r="F2677" s="127">
        <v>0</v>
      </c>
      <c r="G2677" s="127">
        <v>0</v>
      </c>
      <c r="H2677" s="127">
        <v>0</v>
      </c>
      <c r="I2677" s="127">
        <v>0</v>
      </c>
      <c r="J2677" s="127">
        <v>0</v>
      </c>
      <c r="K2677" s="127">
        <v>0</v>
      </c>
      <c r="L2677" s="127">
        <v>0</v>
      </c>
      <c r="M2677" s="127">
        <v>0</v>
      </c>
      <c r="N2677" s="127">
        <v>0</v>
      </c>
      <c r="O2677" s="127">
        <v>0</v>
      </c>
      <c r="P2677" s="127">
        <v>0</v>
      </c>
      <c r="Q2677" s="127">
        <v>0</v>
      </c>
      <c r="R2677" s="127">
        <v>0</v>
      </c>
      <c r="S2677" s="127">
        <v>0</v>
      </c>
      <c r="T2677" s="127">
        <v>0</v>
      </c>
      <c r="U2677" s="127">
        <v>0</v>
      </c>
      <c r="V2677" s="127">
        <v>0</v>
      </c>
      <c r="W2677" s="127">
        <v>0</v>
      </c>
      <c r="X2677" s="127">
        <v>0</v>
      </c>
      <c r="Y2677" s="127">
        <v>0</v>
      </c>
      <c r="Z2677" s="127">
        <v>0</v>
      </c>
      <c r="AA2677" s="127">
        <v>0</v>
      </c>
      <c r="AB2677" s="127">
        <v>0</v>
      </c>
      <c r="AC2677" s="127">
        <v>0</v>
      </c>
      <c r="AD2677" s="127">
        <v>0</v>
      </c>
      <c r="AE2677" s="127">
        <v>0</v>
      </c>
      <c r="AF2677" s="127">
        <v>0</v>
      </c>
      <c r="AG2677" s="127">
        <v>0</v>
      </c>
      <c r="AH2677" s="127">
        <v>0</v>
      </c>
    </row>
    <row r="2678" spans="1:34" x14ac:dyDescent="0.35">
      <c r="A2678" s="127" t="s">
        <v>3404</v>
      </c>
      <c r="B2678" s="127" t="s">
        <v>964</v>
      </c>
      <c r="C2678" s="127">
        <v>0</v>
      </c>
      <c r="D2678" s="127">
        <v>0</v>
      </c>
      <c r="E2678" s="127">
        <v>0</v>
      </c>
      <c r="F2678" s="127">
        <v>0</v>
      </c>
      <c r="G2678" s="127">
        <v>0</v>
      </c>
      <c r="H2678" s="127">
        <v>0</v>
      </c>
      <c r="I2678" s="127">
        <v>0</v>
      </c>
      <c r="J2678" s="127">
        <v>0</v>
      </c>
      <c r="K2678" s="127">
        <v>0</v>
      </c>
      <c r="L2678" s="127">
        <v>0</v>
      </c>
      <c r="M2678" s="127">
        <v>0</v>
      </c>
      <c r="N2678" s="127">
        <v>0</v>
      </c>
      <c r="O2678" s="127">
        <v>0</v>
      </c>
      <c r="P2678" s="127">
        <v>0</v>
      </c>
      <c r="Q2678" s="127">
        <v>0</v>
      </c>
      <c r="R2678" s="127">
        <v>0</v>
      </c>
      <c r="S2678" s="127">
        <v>0</v>
      </c>
      <c r="T2678" s="127">
        <v>0</v>
      </c>
      <c r="U2678" s="127">
        <v>0</v>
      </c>
      <c r="V2678" s="127">
        <v>0</v>
      </c>
      <c r="W2678" s="127">
        <v>0</v>
      </c>
      <c r="X2678" s="127">
        <v>0</v>
      </c>
      <c r="Y2678" s="127">
        <v>0</v>
      </c>
      <c r="Z2678" s="127">
        <v>0</v>
      </c>
      <c r="AA2678" s="127">
        <v>0</v>
      </c>
      <c r="AB2678" s="127">
        <v>0</v>
      </c>
      <c r="AC2678" s="127">
        <v>0</v>
      </c>
      <c r="AD2678" s="127">
        <v>0</v>
      </c>
      <c r="AE2678" s="127">
        <v>0</v>
      </c>
      <c r="AF2678" s="127">
        <v>0</v>
      </c>
      <c r="AG2678" s="127">
        <v>0</v>
      </c>
      <c r="AH2678" s="127">
        <v>0</v>
      </c>
    </row>
    <row r="2679" spans="1:34" x14ac:dyDescent="0.35">
      <c r="A2679" s="127" t="s">
        <v>3405</v>
      </c>
      <c r="B2679" s="127" t="s">
        <v>964</v>
      </c>
      <c r="C2679" s="127">
        <v>0</v>
      </c>
      <c r="D2679" s="127">
        <v>0</v>
      </c>
      <c r="E2679" s="127">
        <v>0</v>
      </c>
      <c r="F2679" s="127">
        <v>0</v>
      </c>
      <c r="G2679" s="127">
        <v>0</v>
      </c>
      <c r="H2679" s="127">
        <v>0</v>
      </c>
      <c r="I2679" s="127">
        <v>0</v>
      </c>
      <c r="J2679" s="127">
        <v>0</v>
      </c>
      <c r="K2679" s="127">
        <v>0</v>
      </c>
      <c r="L2679" s="127">
        <v>0</v>
      </c>
      <c r="M2679" s="127">
        <v>0</v>
      </c>
      <c r="N2679" s="127">
        <v>0</v>
      </c>
      <c r="O2679" s="127">
        <v>0</v>
      </c>
      <c r="P2679" s="127">
        <v>0</v>
      </c>
      <c r="Q2679" s="127">
        <v>0</v>
      </c>
      <c r="R2679" s="127">
        <v>0</v>
      </c>
      <c r="S2679" s="127">
        <v>0</v>
      </c>
      <c r="T2679" s="127">
        <v>0</v>
      </c>
      <c r="U2679" s="127">
        <v>0</v>
      </c>
      <c r="V2679" s="127">
        <v>0</v>
      </c>
      <c r="W2679" s="127">
        <v>0</v>
      </c>
      <c r="X2679" s="127">
        <v>0</v>
      </c>
      <c r="Y2679" s="127">
        <v>0</v>
      </c>
      <c r="Z2679" s="127">
        <v>0</v>
      </c>
      <c r="AA2679" s="127">
        <v>0</v>
      </c>
      <c r="AB2679" s="127">
        <v>0</v>
      </c>
      <c r="AC2679" s="127">
        <v>0</v>
      </c>
      <c r="AD2679" s="127">
        <v>0</v>
      </c>
      <c r="AE2679" s="127">
        <v>0</v>
      </c>
      <c r="AF2679" s="127">
        <v>0</v>
      </c>
      <c r="AG2679" s="127">
        <v>0</v>
      </c>
      <c r="AH2679" s="127">
        <v>0</v>
      </c>
    </row>
    <row r="2680" spans="1:34" x14ac:dyDescent="0.35">
      <c r="A2680" s="127" t="s">
        <v>3406</v>
      </c>
      <c r="B2680" s="127" t="s">
        <v>964</v>
      </c>
      <c r="C2680" s="127">
        <v>0</v>
      </c>
      <c r="D2680" s="127">
        <v>0</v>
      </c>
      <c r="E2680" s="127">
        <v>0</v>
      </c>
      <c r="F2680" s="127">
        <v>0</v>
      </c>
      <c r="G2680" s="127">
        <v>0</v>
      </c>
      <c r="H2680" s="127">
        <v>0</v>
      </c>
      <c r="I2680" s="127">
        <v>0</v>
      </c>
      <c r="J2680" s="127">
        <v>0</v>
      </c>
      <c r="K2680" s="127">
        <v>0</v>
      </c>
      <c r="L2680" s="127">
        <v>0</v>
      </c>
      <c r="M2680" s="127">
        <v>0</v>
      </c>
      <c r="N2680" s="127">
        <v>0</v>
      </c>
      <c r="O2680" s="127">
        <v>0</v>
      </c>
      <c r="P2680" s="127">
        <v>0</v>
      </c>
      <c r="Q2680" s="127">
        <v>0</v>
      </c>
      <c r="R2680" s="127">
        <v>0</v>
      </c>
      <c r="S2680" s="127">
        <v>0</v>
      </c>
      <c r="T2680" s="127">
        <v>0</v>
      </c>
      <c r="U2680" s="127">
        <v>0</v>
      </c>
      <c r="V2680" s="127">
        <v>0</v>
      </c>
      <c r="W2680" s="127">
        <v>0</v>
      </c>
      <c r="X2680" s="127">
        <v>0</v>
      </c>
      <c r="Y2680" s="127">
        <v>0</v>
      </c>
      <c r="Z2680" s="127">
        <v>0</v>
      </c>
      <c r="AA2680" s="127">
        <v>0</v>
      </c>
      <c r="AB2680" s="127">
        <v>0</v>
      </c>
      <c r="AC2680" s="127">
        <v>0</v>
      </c>
      <c r="AD2680" s="127">
        <v>0</v>
      </c>
      <c r="AE2680" s="127">
        <v>0</v>
      </c>
      <c r="AF2680" s="127">
        <v>0</v>
      </c>
      <c r="AG2680" s="127">
        <v>0</v>
      </c>
      <c r="AH2680" s="127">
        <v>0</v>
      </c>
    </row>
    <row r="2681" spans="1:34" x14ac:dyDescent="0.35">
      <c r="A2681" s="127" t="s">
        <v>3407</v>
      </c>
      <c r="B2681" s="127" t="s">
        <v>964</v>
      </c>
      <c r="C2681" s="127">
        <v>0</v>
      </c>
      <c r="D2681" s="127">
        <v>0</v>
      </c>
      <c r="E2681" s="127">
        <v>0</v>
      </c>
      <c r="F2681" s="127">
        <v>0</v>
      </c>
      <c r="G2681" s="127">
        <v>0</v>
      </c>
      <c r="H2681" s="127">
        <v>0</v>
      </c>
      <c r="I2681" s="127">
        <v>0</v>
      </c>
      <c r="J2681" s="127">
        <v>0</v>
      </c>
      <c r="K2681" s="127">
        <v>0</v>
      </c>
      <c r="L2681" s="127">
        <v>0</v>
      </c>
      <c r="M2681" s="127">
        <v>0</v>
      </c>
      <c r="N2681" s="127">
        <v>0</v>
      </c>
      <c r="O2681" s="127">
        <v>0</v>
      </c>
      <c r="P2681" s="127">
        <v>0</v>
      </c>
      <c r="Q2681" s="127">
        <v>0</v>
      </c>
      <c r="R2681" s="127">
        <v>0</v>
      </c>
      <c r="S2681" s="127">
        <v>0</v>
      </c>
      <c r="T2681" s="127">
        <v>0</v>
      </c>
      <c r="U2681" s="127">
        <v>0</v>
      </c>
      <c r="V2681" s="127">
        <v>0</v>
      </c>
      <c r="W2681" s="127">
        <v>0</v>
      </c>
      <c r="X2681" s="127">
        <v>0</v>
      </c>
      <c r="Y2681" s="127">
        <v>0</v>
      </c>
      <c r="Z2681" s="127">
        <v>0</v>
      </c>
      <c r="AA2681" s="127">
        <v>0</v>
      </c>
      <c r="AB2681" s="127">
        <v>0</v>
      </c>
      <c r="AC2681" s="127">
        <v>0</v>
      </c>
      <c r="AD2681" s="127">
        <v>0</v>
      </c>
      <c r="AE2681" s="127">
        <v>0</v>
      </c>
      <c r="AF2681" s="127">
        <v>0</v>
      </c>
      <c r="AG2681" s="127">
        <v>0</v>
      </c>
      <c r="AH2681" s="127">
        <v>0</v>
      </c>
    </row>
    <row r="2682" spans="1:34" x14ac:dyDescent="0.35">
      <c r="A2682" s="127" t="s">
        <v>3408</v>
      </c>
      <c r="B2682" s="127" t="s">
        <v>964</v>
      </c>
      <c r="C2682" s="128">
        <v>13849200000</v>
      </c>
      <c r="D2682" s="128">
        <v>10948400000</v>
      </c>
      <c r="E2682" s="128">
        <v>13331500000</v>
      </c>
      <c r="F2682" s="128">
        <v>14903500000</v>
      </c>
      <c r="G2682" s="128">
        <v>16099600000</v>
      </c>
      <c r="H2682" s="128">
        <v>17073700000</v>
      </c>
      <c r="I2682" s="128">
        <v>17931200000</v>
      </c>
      <c r="J2682" s="128">
        <v>18727500000</v>
      </c>
      <c r="K2682" s="128">
        <v>19491900000</v>
      </c>
      <c r="L2682" s="128">
        <v>20295000000</v>
      </c>
      <c r="M2682" s="128">
        <v>21089400000</v>
      </c>
      <c r="N2682" s="128">
        <v>21879300000</v>
      </c>
      <c r="O2682" s="128">
        <v>22666900000</v>
      </c>
      <c r="P2682" s="128">
        <v>23454600000</v>
      </c>
      <c r="Q2682" s="128">
        <v>24175000000</v>
      </c>
      <c r="R2682" s="128">
        <v>24895400000</v>
      </c>
      <c r="S2682" s="128">
        <v>25615800000</v>
      </c>
      <c r="T2682" s="128">
        <v>26336100000</v>
      </c>
      <c r="U2682" s="128">
        <v>27056500000</v>
      </c>
      <c r="V2682" s="128">
        <v>27785500000</v>
      </c>
      <c r="W2682" s="128">
        <v>28514600000</v>
      </c>
      <c r="X2682" s="128">
        <v>29243600000</v>
      </c>
      <c r="Y2682" s="128">
        <v>29972700000</v>
      </c>
      <c r="Z2682" s="128">
        <v>30701700000</v>
      </c>
      <c r="AA2682" s="128">
        <v>31351100000</v>
      </c>
      <c r="AB2682" s="128">
        <v>32000500000</v>
      </c>
      <c r="AC2682" s="128">
        <v>32649900000</v>
      </c>
      <c r="AD2682" s="128">
        <v>33299300000</v>
      </c>
      <c r="AE2682" s="128">
        <v>33948700000</v>
      </c>
      <c r="AF2682" s="128">
        <v>34598100000</v>
      </c>
      <c r="AG2682" s="128">
        <v>35247500000</v>
      </c>
      <c r="AH2682" s="128">
        <v>35896900000</v>
      </c>
    </row>
    <row r="2683" spans="1:34" x14ac:dyDescent="0.35">
      <c r="A2683" s="127" t="s">
        <v>3409</v>
      </c>
      <c r="B2683" s="127" t="s">
        <v>964</v>
      </c>
      <c r="C2683" s="127">
        <v>0</v>
      </c>
      <c r="D2683" s="127">
        <v>0</v>
      </c>
      <c r="E2683" s="127">
        <v>0</v>
      </c>
      <c r="F2683" s="127">
        <v>0</v>
      </c>
      <c r="G2683" s="127">
        <v>0</v>
      </c>
      <c r="H2683" s="127">
        <v>0</v>
      </c>
      <c r="I2683" s="127">
        <v>0</v>
      </c>
      <c r="J2683" s="127">
        <v>0</v>
      </c>
      <c r="K2683" s="127">
        <v>0</v>
      </c>
      <c r="L2683" s="127">
        <v>0</v>
      </c>
      <c r="M2683" s="127">
        <v>0</v>
      </c>
      <c r="N2683" s="127">
        <v>0</v>
      </c>
      <c r="O2683" s="127">
        <v>0</v>
      </c>
      <c r="P2683" s="127">
        <v>0</v>
      </c>
      <c r="Q2683" s="127">
        <v>0</v>
      </c>
      <c r="R2683" s="127">
        <v>0</v>
      </c>
      <c r="S2683" s="127">
        <v>0</v>
      </c>
      <c r="T2683" s="127">
        <v>0</v>
      </c>
      <c r="U2683" s="127">
        <v>0</v>
      </c>
      <c r="V2683" s="127">
        <v>0</v>
      </c>
      <c r="W2683" s="127">
        <v>0</v>
      </c>
      <c r="X2683" s="127">
        <v>0</v>
      </c>
      <c r="Y2683" s="127">
        <v>0</v>
      </c>
      <c r="Z2683" s="127">
        <v>0</v>
      </c>
      <c r="AA2683" s="127">
        <v>0</v>
      </c>
      <c r="AB2683" s="127">
        <v>0</v>
      </c>
      <c r="AC2683" s="127">
        <v>0</v>
      </c>
      <c r="AD2683" s="127">
        <v>0</v>
      </c>
      <c r="AE2683" s="127">
        <v>0</v>
      </c>
      <c r="AF2683" s="127">
        <v>0</v>
      </c>
      <c r="AG2683" s="127">
        <v>0</v>
      </c>
      <c r="AH2683" s="127">
        <v>0</v>
      </c>
    </row>
    <row r="2684" spans="1:34" x14ac:dyDescent="0.35">
      <c r="A2684" s="127" t="s">
        <v>3410</v>
      </c>
      <c r="B2684" s="127" t="s">
        <v>964</v>
      </c>
      <c r="C2684" s="127">
        <v>0</v>
      </c>
      <c r="D2684" s="127">
        <v>0</v>
      </c>
      <c r="E2684" s="127">
        <v>0</v>
      </c>
      <c r="F2684" s="127">
        <v>0</v>
      </c>
      <c r="G2684" s="127">
        <v>0</v>
      </c>
      <c r="H2684" s="127">
        <v>0</v>
      </c>
      <c r="I2684" s="127">
        <v>0</v>
      </c>
      <c r="J2684" s="127">
        <v>0</v>
      </c>
      <c r="K2684" s="127">
        <v>0</v>
      </c>
      <c r="L2684" s="127">
        <v>0</v>
      </c>
      <c r="M2684" s="127">
        <v>0</v>
      </c>
      <c r="N2684" s="127">
        <v>0</v>
      </c>
      <c r="O2684" s="127">
        <v>0</v>
      </c>
      <c r="P2684" s="127">
        <v>0</v>
      </c>
      <c r="Q2684" s="127">
        <v>0</v>
      </c>
      <c r="R2684" s="127">
        <v>0</v>
      </c>
      <c r="S2684" s="127">
        <v>0</v>
      </c>
      <c r="T2684" s="127">
        <v>0</v>
      </c>
      <c r="U2684" s="127">
        <v>0</v>
      </c>
      <c r="V2684" s="127">
        <v>0</v>
      </c>
      <c r="W2684" s="127">
        <v>0</v>
      </c>
      <c r="X2684" s="127">
        <v>0</v>
      </c>
      <c r="Y2684" s="127">
        <v>0</v>
      </c>
      <c r="Z2684" s="127">
        <v>0</v>
      </c>
      <c r="AA2684" s="127">
        <v>0</v>
      </c>
      <c r="AB2684" s="127">
        <v>0</v>
      </c>
      <c r="AC2684" s="127">
        <v>0</v>
      </c>
      <c r="AD2684" s="127">
        <v>0</v>
      </c>
      <c r="AE2684" s="127">
        <v>0</v>
      </c>
      <c r="AF2684" s="127">
        <v>0</v>
      </c>
      <c r="AG2684" s="127">
        <v>0</v>
      </c>
      <c r="AH2684" s="127">
        <v>0</v>
      </c>
    </row>
    <row r="2685" spans="1:34" x14ac:dyDescent="0.35">
      <c r="A2685" s="127" t="s">
        <v>3411</v>
      </c>
      <c r="B2685" s="127" t="s">
        <v>964</v>
      </c>
      <c r="C2685" s="127">
        <v>0</v>
      </c>
      <c r="D2685" s="127">
        <v>0</v>
      </c>
      <c r="E2685" s="127">
        <v>0</v>
      </c>
      <c r="F2685" s="127">
        <v>0</v>
      </c>
      <c r="G2685" s="127">
        <v>0</v>
      </c>
      <c r="H2685" s="127">
        <v>0</v>
      </c>
      <c r="I2685" s="127">
        <v>0</v>
      </c>
      <c r="J2685" s="127">
        <v>0</v>
      </c>
      <c r="K2685" s="127">
        <v>0</v>
      </c>
      <c r="L2685" s="127">
        <v>0</v>
      </c>
      <c r="M2685" s="127">
        <v>0</v>
      </c>
      <c r="N2685" s="127">
        <v>0</v>
      </c>
      <c r="O2685" s="127">
        <v>0</v>
      </c>
      <c r="P2685" s="127">
        <v>0</v>
      </c>
      <c r="Q2685" s="127">
        <v>0</v>
      </c>
      <c r="R2685" s="127">
        <v>0</v>
      </c>
      <c r="S2685" s="127">
        <v>0</v>
      </c>
      <c r="T2685" s="127">
        <v>0</v>
      </c>
      <c r="U2685" s="127">
        <v>0</v>
      </c>
      <c r="V2685" s="127">
        <v>0</v>
      </c>
      <c r="W2685" s="127">
        <v>0</v>
      </c>
      <c r="X2685" s="127">
        <v>0</v>
      </c>
      <c r="Y2685" s="127">
        <v>0</v>
      </c>
      <c r="Z2685" s="127">
        <v>0</v>
      </c>
      <c r="AA2685" s="127">
        <v>0</v>
      </c>
      <c r="AB2685" s="127">
        <v>0</v>
      </c>
      <c r="AC2685" s="127">
        <v>0</v>
      </c>
      <c r="AD2685" s="127">
        <v>0</v>
      </c>
      <c r="AE2685" s="127">
        <v>0</v>
      </c>
      <c r="AF2685" s="127">
        <v>0</v>
      </c>
      <c r="AG2685" s="127">
        <v>0</v>
      </c>
      <c r="AH2685" s="127">
        <v>0</v>
      </c>
    </row>
    <row r="2686" spans="1:34" x14ac:dyDescent="0.35">
      <c r="A2686" s="127" t="s">
        <v>3412</v>
      </c>
      <c r="B2686" s="127" t="s">
        <v>964</v>
      </c>
      <c r="C2686" s="127">
        <v>0</v>
      </c>
      <c r="D2686" s="127">
        <v>0</v>
      </c>
      <c r="E2686" s="127">
        <v>0</v>
      </c>
      <c r="F2686" s="127">
        <v>0</v>
      </c>
      <c r="G2686" s="127">
        <v>0</v>
      </c>
      <c r="H2686" s="127">
        <v>0</v>
      </c>
      <c r="I2686" s="127">
        <v>0</v>
      </c>
      <c r="J2686" s="127">
        <v>0</v>
      </c>
      <c r="K2686" s="127">
        <v>0</v>
      </c>
      <c r="L2686" s="127">
        <v>0</v>
      </c>
      <c r="M2686" s="127">
        <v>0</v>
      </c>
      <c r="N2686" s="127">
        <v>0</v>
      </c>
      <c r="O2686" s="127">
        <v>0</v>
      </c>
      <c r="P2686" s="127">
        <v>0</v>
      </c>
      <c r="Q2686" s="127">
        <v>0</v>
      </c>
      <c r="R2686" s="127">
        <v>0</v>
      </c>
      <c r="S2686" s="127">
        <v>0</v>
      </c>
      <c r="T2686" s="127">
        <v>0</v>
      </c>
      <c r="U2686" s="127">
        <v>0</v>
      </c>
      <c r="V2686" s="127">
        <v>0</v>
      </c>
      <c r="W2686" s="127">
        <v>0</v>
      </c>
      <c r="X2686" s="127">
        <v>0</v>
      </c>
      <c r="Y2686" s="127">
        <v>0</v>
      </c>
      <c r="Z2686" s="127">
        <v>0</v>
      </c>
      <c r="AA2686" s="127">
        <v>0</v>
      </c>
      <c r="AB2686" s="127">
        <v>0</v>
      </c>
      <c r="AC2686" s="127">
        <v>0</v>
      </c>
      <c r="AD2686" s="127">
        <v>0</v>
      </c>
      <c r="AE2686" s="127">
        <v>0</v>
      </c>
      <c r="AF2686" s="127">
        <v>0</v>
      </c>
      <c r="AG2686" s="127">
        <v>0</v>
      </c>
      <c r="AH2686" s="127">
        <v>0</v>
      </c>
    </row>
    <row r="2687" spans="1:34" x14ac:dyDescent="0.35">
      <c r="A2687" s="127" t="s">
        <v>3413</v>
      </c>
      <c r="B2687" s="127" t="s">
        <v>964</v>
      </c>
      <c r="C2687" s="127">
        <v>0</v>
      </c>
      <c r="D2687" s="127">
        <v>0</v>
      </c>
      <c r="E2687" s="127">
        <v>0</v>
      </c>
      <c r="F2687" s="127">
        <v>0</v>
      </c>
      <c r="G2687" s="127">
        <v>0</v>
      </c>
      <c r="H2687" s="127">
        <v>0</v>
      </c>
      <c r="I2687" s="127">
        <v>0</v>
      </c>
      <c r="J2687" s="127">
        <v>0</v>
      </c>
      <c r="K2687" s="127">
        <v>0</v>
      </c>
      <c r="L2687" s="127">
        <v>0</v>
      </c>
      <c r="M2687" s="127">
        <v>0</v>
      </c>
      <c r="N2687" s="127">
        <v>0</v>
      </c>
      <c r="O2687" s="127">
        <v>0</v>
      </c>
      <c r="P2687" s="127">
        <v>0</v>
      </c>
      <c r="Q2687" s="127">
        <v>0</v>
      </c>
      <c r="R2687" s="127">
        <v>0</v>
      </c>
      <c r="S2687" s="127">
        <v>0</v>
      </c>
      <c r="T2687" s="127">
        <v>0</v>
      </c>
      <c r="U2687" s="127">
        <v>0</v>
      </c>
      <c r="V2687" s="127">
        <v>0</v>
      </c>
      <c r="W2687" s="127">
        <v>0</v>
      </c>
      <c r="X2687" s="127">
        <v>0</v>
      </c>
      <c r="Y2687" s="127">
        <v>0</v>
      </c>
      <c r="Z2687" s="127">
        <v>0</v>
      </c>
      <c r="AA2687" s="127">
        <v>0</v>
      </c>
      <c r="AB2687" s="127">
        <v>0</v>
      </c>
      <c r="AC2687" s="127">
        <v>0</v>
      </c>
      <c r="AD2687" s="127">
        <v>0</v>
      </c>
      <c r="AE2687" s="127">
        <v>0</v>
      </c>
      <c r="AF2687" s="127">
        <v>0</v>
      </c>
      <c r="AG2687" s="127">
        <v>0</v>
      </c>
      <c r="AH2687" s="127">
        <v>0</v>
      </c>
    </row>
    <row r="2688" spans="1:34" x14ac:dyDescent="0.35">
      <c r="A2688" s="127" t="s">
        <v>3414</v>
      </c>
      <c r="B2688" s="127" t="s">
        <v>964</v>
      </c>
      <c r="C2688" s="127">
        <v>0</v>
      </c>
      <c r="D2688" s="127">
        <v>0</v>
      </c>
      <c r="E2688" s="127">
        <v>0</v>
      </c>
      <c r="F2688" s="127">
        <v>0</v>
      </c>
      <c r="G2688" s="127">
        <v>0</v>
      </c>
      <c r="H2688" s="127">
        <v>0</v>
      </c>
      <c r="I2688" s="127">
        <v>0</v>
      </c>
      <c r="J2688" s="127">
        <v>0</v>
      </c>
      <c r="K2688" s="127">
        <v>0</v>
      </c>
      <c r="L2688" s="127">
        <v>0</v>
      </c>
      <c r="M2688" s="127">
        <v>0</v>
      </c>
      <c r="N2688" s="127">
        <v>0</v>
      </c>
      <c r="O2688" s="127">
        <v>0</v>
      </c>
      <c r="P2688" s="127">
        <v>0</v>
      </c>
      <c r="Q2688" s="127">
        <v>0</v>
      </c>
      <c r="R2688" s="127">
        <v>0</v>
      </c>
      <c r="S2688" s="127">
        <v>0</v>
      </c>
      <c r="T2688" s="127">
        <v>0</v>
      </c>
      <c r="U2688" s="127">
        <v>0</v>
      </c>
      <c r="V2688" s="127">
        <v>0</v>
      </c>
      <c r="W2688" s="127">
        <v>0</v>
      </c>
      <c r="X2688" s="127">
        <v>0</v>
      </c>
      <c r="Y2688" s="127">
        <v>0</v>
      </c>
      <c r="Z2688" s="127">
        <v>0</v>
      </c>
      <c r="AA2688" s="127">
        <v>0</v>
      </c>
      <c r="AB2688" s="127">
        <v>0</v>
      </c>
      <c r="AC2688" s="127">
        <v>0</v>
      </c>
      <c r="AD2688" s="127">
        <v>0</v>
      </c>
      <c r="AE2688" s="127">
        <v>0</v>
      </c>
      <c r="AF2688" s="127">
        <v>0</v>
      </c>
      <c r="AG2688" s="127">
        <v>0</v>
      </c>
      <c r="AH2688" s="127">
        <v>0</v>
      </c>
    </row>
    <row r="2689" spans="1:34" x14ac:dyDescent="0.35">
      <c r="A2689" s="127" t="s">
        <v>3415</v>
      </c>
      <c r="B2689" s="127" t="s">
        <v>964</v>
      </c>
      <c r="C2689" s="127">
        <v>0</v>
      </c>
      <c r="D2689" s="127">
        <v>0</v>
      </c>
      <c r="E2689" s="127">
        <v>0</v>
      </c>
      <c r="F2689" s="127">
        <v>0</v>
      </c>
      <c r="G2689" s="127">
        <v>0</v>
      </c>
      <c r="H2689" s="127">
        <v>0</v>
      </c>
      <c r="I2689" s="127">
        <v>0</v>
      </c>
      <c r="J2689" s="127">
        <v>0</v>
      </c>
      <c r="K2689" s="127">
        <v>0</v>
      </c>
      <c r="L2689" s="127">
        <v>0</v>
      </c>
      <c r="M2689" s="127">
        <v>0</v>
      </c>
      <c r="N2689" s="127">
        <v>0</v>
      </c>
      <c r="O2689" s="127">
        <v>0</v>
      </c>
      <c r="P2689" s="127">
        <v>0</v>
      </c>
      <c r="Q2689" s="127">
        <v>0</v>
      </c>
      <c r="R2689" s="127">
        <v>0</v>
      </c>
      <c r="S2689" s="127">
        <v>0</v>
      </c>
      <c r="T2689" s="127">
        <v>0</v>
      </c>
      <c r="U2689" s="127">
        <v>0</v>
      </c>
      <c r="V2689" s="127">
        <v>0</v>
      </c>
      <c r="W2689" s="127">
        <v>0</v>
      </c>
      <c r="X2689" s="127">
        <v>0</v>
      </c>
      <c r="Y2689" s="127">
        <v>0</v>
      </c>
      <c r="Z2689" s="127">
        <v>0</v>
      </c>
      <c r="AA2689" s="127">
        <v>0</v>
      </c>
      <c r="AB2689" s="127">
        <v>0</v>
      </c>
      <c r="AC2689" s="127">
        <v>0</v>
      </c>
      <c r="AD2689" s="127">
        <v>0</v>
      </c>
      <c r="AE2689" s="127">
        <v>0</v>
      </c>
      <c r="AF2689" s="127">
        <v>0</v>
      </c>
      <c r="AG2689" s="127">
        <v>0</v>
      </c>
      <c r="AH2689" s="127">
        <v>0</v>
      </c>
    </row>
    <row r="2690" spans="1:34" x14ac:dyDescent="0.35">
      <c r="A2690" s="127" t="s">
        <v>3416</v>
      </c>
      <c r="B2690" s="127" t="s">
        <v>964</v>
      </c>
      <c r="C2690" s="127">
        <v>0</v>
      </c>
      <c r="D2690" s="127">
        <v>0</v>
      </c>
      <c r="E2690" s="127">
        <v>0</v>
      </c>
      <c r="F2690" s="127">
        <v>0</v>
      </c>
      <c r="G2690" s="127">
        <v>0</v>
      </c>
      <c r="H2690" s="127">
        <v>0</v>
      </c>
      <c r="I2690" s="127">
        <v>0</v>
      </c>
      <c r="J2690" s="127">
        <v>0</v>
      </c>
      <c r="K2690" s="127">
        <v>0</v>
      </c>
      <c r="L2690" s="127">
        <v>0</v>
      </c>
      <c r="M2690" s="127">
        <v>0</v>
      </c>
      <c r="N2690" s="127">
        <v>0</v>
      </c>
      <c r="O2690" s="127">
        <v>0</v>
      </c>
      <c r="P2690" s="127">
        <v>0</v>
      </c>
      <c r="Q2690" s="127">
        <v>0</v>
      </c>
      <c r="R2690" s="127">
        <v>0</v>
      </c>
      <c r="S2690" s="127">
        <v>0</v>
      </c>
      <c r="T2690" s="127">
        <v>0</v>
      </c>
      <c r="U2690" s="127">
        <v>0</v>
      </c>
      <c r="V2690" s="127">
        <v>0</v>
      </c>
      <c r="W2690" s="127">
        <v>0</v>
      </c>
      <c r="X2690" s="127">
        <v>0</v>
      </c>
      <c r="Y2690" s="127">
        <v>0</v>
      </c>
      <c r="Z2690" s="127">
        <v>0</v>
      </c>
      <c r="AA2690" s="127">
        <v>0</v>
      </c>
      <c r="AB2690" s="127">
        <v>0</v>
      </c>
      <c r="AC2690" s="127">
        <v>0</v>
      </c>
      <c r="AD2690" s="127">
        <v>0</v>
      </c>
      <c r="AE2690" s="127">
        <v>0</v>
      </c>
      <c r="AF2690" s="127">
        <v>0</v>
      </c>
      <c r="AG2690" s="127">
        <v>0</v>
      </c>
      <c r="AH2690" s="127">
        <v>0</v>
      </c>
    </row>
    <row r="2691" spans="1:34" x14ac:dyDescent="0.35">
      <c r="A2691" s="127" t="s">
        <v>3417</v>
      </c>
      <c r="B2691" s="127" t="s">
        <v>964</v>
      </c>
      <c r="C2691" s="127">
        <v>0</v>
      </c>
      <c r="D2691" s="127">
        <v>0</v>
      </c>
      <c r="E2691" s="127">
        <v>0</v>
      </c>
      <c r="F2691" s="127">
        <v>0</v>
      </c>
      <c r="G2691" s="127">
        <v>0</v>
      </c>
      <c r="H2691" s="127">
        <v>0</v>
      </c>
      <c r="I2691" s="127">
        <v>0</v>
      </c>
      <c r="J2691" s="127">
        <v>0</v>
      </c>
      <c r="K2691" s="127">
        <v>0</v>
      </c>
      <c r="L2691" s="127">
        <v>0</v>
      </c>
      <c r="M2691" s="127">
        <v>0</v>
      </c>
      <c r="N2691" s="127">
        <v>0</v>
      </c>
      <c r="O2691" s="127">
        <v>0</v>
      </c>
      <c r="P2691" s="127">
        <v>0</v>
      </c>
      <c r="Q2691" s="127">
        <v>0</v>
      </c>
      <c r="R2691" s="127">
        <v>0</v>
      </c>
      <c r="S2691" s="127">
        <v>0</v>
      </c>
      <c r="T2691" s="127">
        <v>0</v>
      </c>
      <c r="U2691" s="127">
        <v>0</v>
      </c>
      <c r="V2691" s="127">
        <v>0</v>
      </c>
      <c r="W2691" s="127">
        <v>0</v>
      </c>
      <c r="X2691" s="127">
        <v>0</v>
      </c>
      <c r="Y2691" s="127">
        <v>0</v>
      </c>
      <c r="Z2691" s="127">
        <v>0</v>
      </c>
      <c r="AA2691" s="127">
        <v>0</v>
      </c>
      <c r="AB2691" s="127">
        <v>0</v>
      </c>
      <c r="AC2691" s="127">
        <v>0</v>
      </c>
      <c r="AD2691" s="127">
        <v>0</v>
      </c>
      <c r="AE2691" s="127">
        <v>0</v>
      </c>
      <c r="AF2691" s="127">
        <v>0</v>
      </c>
      <c r="AG2691" s="127">
        <v>0</v>
      </c>
      <c r="AH2691" s="127">
        <v>0</v>
      </c>
    </row>
    <row r="2692" spans="1:34" x14ac:dyDescent="0.35">
      <c r="A2692" s="127" t="s">
        <v>3418</v>
      </c>
      <c r="B2692" s="127" t="s">
        <v>964</v>
      </c>
      <c r="C2692" s="128">
        <v>22805400000</v>
      </c>
      <c r="D2692" s="128">
        <v>18040700000</v>
      </c>
      <c r="E2692" s="128">
        <v>21921300000</v>
      </c>
      <c r="F2692" s="128">
        <v>24404100000</v>
      </c>
      <c r="G2692" s="128">
        <v>26456100000</v>
      </c>
      <c r="H2692" s="128">
        <v>28086600000</v>
      </c>
      <c r="I2692" s="128">
        <v>29485700000</v>
      </c>
      <c r="J2692" s="128">
        <v>30721500000</v>
      </c>
      <c r="K2692" s="128">
        <v>31847200000</v>
      </c>
      <c r="L2692" s="128">
        <v>33255800000</v>
      </c>
      <c r="M2692" s="128">
        <v>34585900000</v>
      </c>
      <c r="N2692" s="128">
        <v>35873900000</v>
      </c>
      <c r="O2692" s="128">
        <v>37120200000</v>
      </c>
      <c r="P2692" s="128">
        <v>38332500000</v>
      </c>
      <c r="Q2692" s="128">
        <v>39387300000</v>
      </c>
      <c r="R2692" s="128">
        <v>40415800000</v>
      </c>
      <c r="S2692" s="128">
        <v>41442200000</v>
      </c>
      <c r="T2692" s="128">
        <v>42443700000</v>
      </c>
      <c r="U2692" s="128">
        <v>43431000000</v>
      </c>
      <c r="V2692" s="128">
        <v>44524900000</v>
      </c>
      <c r="W2692" s="128">
        <v>45597100000</v>
      </c>
      <c r="X2692" s="128">
        <v>46649400000</v>
      </c>
      <c r="Y2692" s="128">
        <v>47704400000</v>
      </c>
      <c r="Z2692" s="128">
        <v>48755100000</v>
      </c>
      <c r="AA2692" s="128">
        <v>49494100000</v>
      </c>
      <c r="AB2692" s="128">
        <v>50239100000</v>
      </c>
      <c r="AC2692" s="128">
        <v>50985200000</v>
      </c>
      <c r="AD2692" s="128">
        <v>51736400000</v>
      </c>
      <c r="AE2692" s="128">
        <v>52487900000</v>
      </c>
      <c r="AF2692" s="128">
        <v>53240800000</v>
      </c>
      <c r="AG2692" s="128">
        <v>53993300000</v>
      </c>
      <c r="AH2692" s="128">
        <v>54739100000</v>
      </c>
    </row>
    <row r="2693" spans="1:34" x14ac:dyDescent="0.35">
      <c r="A2693" s="127" t="s">
        <v>3419</v>
      </c>
      <c r="B2693" s="127" t="s">
        <v>964</v>
      </c>
      <c r="C2693" s="127">
        <v>0</v>
      </c>
      <c r="D2693" s="127">
        <v>0</v>
      </c>
      <c r="E2693" s="127">
        <v>0</v>
      </c>
      <c r="F2693" s="127">
        <v>0</v>
      </c>
      <c r="G2693" s="127">
        <v>0</v>
      </c>
      <c r="H2693" s="127">
        <v>0</v>
      </c>
      <c r="I2693" s="127">
        <v>0</v>
      </c>
      <c r="J2693" s="127">
        <v>0</v>
      </c>
      <c r="K2693" s="127">
        <v>0</v>
      </c>
      <c r="L2693" s="127">
        <v>0</v>
      </c>
      <c r="M2693" s="127">
        <v>0</v>
      </c>
      <c r="N2693" s="127">
        <v>0</v>
      </c>
      <c r="O2693" s="127">
        <v>0</v>
      </c>
      <c r="P2693" s="127">
        <v>0</v>
      </c>
      <c r="Q2693" s="127">
        <v>0</v>
      </c>
      <c r="R2693" s="127">
        <v>0</v>
      </c>
      <c r="S2693" s="127">
        <v>0</v>
      </c>
      <c r="T2693" s="127">
        <v>0</v>
      </c>
      <c r="U2693" s="127">
        <v>0</v>
      </c>
      <c r="V2693" s="127">
        <v>0</v>
      </c>
      <c r="W2693" s="127">
        <v>0</v>
      </c>
      <c r="X2693" s="127">
        <v>0</v>
      </c>
      <c r="Y2693" s="127">
        <v>0</v>
      </c>
      <c r="Z2693" s="127">
        <v>0</v>
      </c>
      <c r="AA2693" s="127">
        <v>0</v>
      </c>
      <c r="AB2693" s="127">
        <v>0</v>
      </c>
      <c r="AC2693" s="127">
        <v>0</v>
      </c>
      <c r="AD2693" s="127">
        <v>0</v>
      </c>
      <c r="AE2693" s="127">
        <v>0</v>
      </c>
      <c r="AF2693" s="127">
        <v>0</v>
      </c>
      <c r="AG2693" s="127">
        <v>0</v>
      </c>
      <c r="AH2693" s="127">
        <v>0</v>
      </c>
    </row>
    <row r="2694" spans="1:34" x14ac:dyDescent="0.35">
      <c r="A2694" s="127" t="s">
        <v>3420</v>
      </c>
      <c r="B2694" s="127" t="s">
        <v>964</v>
      </c>
      <c r="C2694" s="127">
        <v>0</v>
      </c>
      <c r="D2694" s="127">
        <v>0</v>
      </c>
      <c r="E2694" s="127">
        <v>0</v>
      </c>
      <c r="F2694" s="127">
        <v>0</v>
      </c>
      <c r="G2694" s="127">
        <v>0</v>
      </c>
      <c r="H2694" s="127">
        <v>0</v>
      </c>
      <c r="I2694" s="127">
        <v>0</v>
      </c>
      <c r="J2694" s="127">
        <v>0</v>
      </c>
      <c r="K2694" s="127">
        <v>0</v>
      </c>
      <c r="L2694" s="127">
        <v>0</v>
      </c>
      <c r="M2694" s="127">
        <v>0</v>
      </c>
      <c r="N2694" s="127">
        <v>0</v>
      </c>
      <c r="O2694" s="127">
        <v>0</v>
      </c>
      <c r="P2694" s="127">
        <v>0</v>
      </c>
      <c r="Q2694" s="127">
        <v>0</v>
      </c>
      <c r="R2694" s="127">
        <v>0</v>
      </c>
      <c r="S2694" s="127">
        <v>0</v>
      </c>
      <c r="T2694" s="127">
        <v>0</v>
      </c>
      <c r="U2694" s="127">
        <v>0</v>
      </c>
      <c r="V2694" s="127">
        <v>0</v>
      </c>
      <c r="W2694" s="127">
        <v>0</v>
      </c>
      <c r="X2694" s="127">
        <v>0</v>
      </c>
      <c r="Y2694" s="127">
        <v>0</v>
      </c>
      <c r="Z2694" s="127">
        <v>0</v>
      </c>
      <c r="AA2694" s="127">
        <v>0</v>
      </c>
      <c r="AB2694" s="127">
        <v>0</v>
      </c>
      <c r="AC2694" s="127">
        <v>0</v>
      </c>
      <c r="AD2694" s="127">
        <v>0</v>
      </c>
      <c r="AE2694" s="127">
        <v>0</v>
      </c>
      <c r="AF2694" s="127">
        <v>0</v>
      </c>
      <c r="AG2694" s="127">
        <v>0</v>
      </c>
      <c r="AH2694" s="127">
        <v>0</v>
      </c>
    </row>
    <row r="2695" spans="1:34" x14ac:dyDescent="0.35">
      <c r="A2695" s="127" t="s">
        <v>3421</v>
      </c>
      <c r="B2695" s="127" t="s">
        <v>964</v>
      </c>
      <c r="C2695" s="127">
        <v>0</v>
      </c>
      <c r="D2695" s="127">
        <v>0</v>
      </c>
      <c r="E2695" s="127">
        <v>0</v>
      </c>
      <c r="F2695" s="127">
        <v>0</v>
      </c>
      <c r="G2695" s="127">
        <v>0</v>
      </c>
      <c r="H2695" s="127">
        <v>0</v>
      </c>
      <c r="I2695" s="127">
        <v>0</v>
      </c>
      <c r="J2695" s="127">
        <v>0</v>
      </c>
      <c r="K2695" s="127">
        <v>0</v>
      </c>
      <c r="L2695" s="127">
        <v>0</v>
      </c>
      <c r="M2695" s="127">
        <v>0</v>
      </c>
      <c r="N2695" s="127">
        <v>0</v>
      </c>
      <c r="O2695" s="127">
        <v>0</v>
      </c>
      <c r="P2695" s="127">
        <v>0</v>
      </c>
      <c r="Q2695" s="127">
        <v>0</v>
      </c>
      <c r="R2695" s="127">
        <v>0</v>
      </c>
      <c r="S2695" s="127">
        <v>0</v>
      </c>
      <c r="T2695" s="127">
        <v>0</v>
      </c>
      <c r="U2695" s="127">
        <v>0</v>
      </c>
      <c r="V2695" s="127">
        <v>0</v>
      </c>
      <c r="W2695" s="127">
        <v>0</v>
      </c>
      <c r="X2695" s="127">
        <v>0</v>
      </c>
      <c r="Y2695" s="127">
        <v>0</v>
      </c>
      <c r="Z2695" s="127">
        <v>0</v>
      </c>
      <c r="AA2695" s="127">
        <v>0</v>
      </c>
      <c r="AB2695" s="127">
        <v>0</v>
      </c>
      <c r="AC2695" s="127">
        <v>0</v>
      </c>
      <c r="AD2695" s="127">
        <v>0</v>
      </c>
      <c r="AE2695" s="127">
        <v>0</v>
      </c>
      <c r="AF2695" s="127">
        <v>0</v>
      </c>
      <c r="AG2695" s="127">
        <v>0</v>
      </c>
      <c r="AH2695" s="127">
        <v>0</v>
      </c>
    </row>
    <row r="2696" spans="1:34" x14ac:dyDescent="0.35">
      <c r="A2696" s="127" t="s">
        <v>3422</v>
      </c>
      <c r="B2696" s="127" t="s">
        <v>964</v>
      </c>
      <c r="C2696" s="128">
        <v>225761000000</v>
      </c>
      <c r="D2696" s="128">
        <v>178592000000</v>
      </c>
      <c r="E2696" s="128">
        <v>217009000000</v>
      </c>
      <c r="F2696" s="128">
        <v>241587000000</v>
      </c>
      <c r="G2696" s="128">
        <v>261901000000</v>
      </c>
      <c r="H2696" s="128">
        <v>278042000000</v>
      </c>
      <c r="I2696" s="128">
        <v>291893000000</v>
      </c>
      <c r="J2696" s="128">
        <v>304126000000</v>
      </c>
      <c r="K2696" s="128">
        <v>315270000000</v>
      </c>
      <c r="L2696" s="128">
        <v>329214000000</v>
      </c>
      <c r="M2696" s="128">
        <v>342381000000</v>
      </c>
      <c r="N2696" s="128">
        <v>355132000000</v>
      </c>
      <c r="O2696" s="128">
        <v>367469000000</v>
      </c>
      <c r="P2696" s="128">
        <v>379471000000</v>
      </c>
      <c r="Q2696" s="128">
        <v>389913000000</v>
      </c>
      <c r="R2696" s="128">
        <v>400094000000</v>
      </c>
      <c r="S2696" s="128">
        <v>410255000000</v>
      </c>
      <c r="T2696" s="128">
        <v>420169000000</v>
      </c>
      <c r="U2696" s="128">
        <v>429943000000</v>
      </c>
      <c r="V2696" s="128">
        <v>440772000000</v>
      </c>
      <c r="W2696" s="128">
        <v>451386000000</v>
      </c>
      <c r="X2696" s="128">
        <v>461804000000</v>
      </c>
      <c r="Y2696" s="128">
        <v>472247000000</v>
      </c>
      <c r="Z2696" s="128">
        <v>482648000000</v>
      </c>
      <c r="AA2696" s="128">
        <v>489965000000</v>
      </c>
      <c r="AB2696" s="128">
        <v>497339000000</v>
      </c>
      <c r="AC2696" s="128">
        <v>504725000000</v>
      </c>
      <c r="AD2696" s="128">
        <v>512161000000</v>
      </c>
      <c r="AE2696" s="128">
        <v>519602000000</v>
      </c>
      <c r="AF2696" s="128">
        <v>527054000000</v>
      </c>
      <c r="AG2696" s="128">
        <v>534504000000</v>
      </c>
      <c r="AH2696" s="128">
        <v>541887000000</v>
      </c>
    </row>
    <row r="2697" spans="1:34" x14ac:dyDescent="0.35">
      <c r="A2697" s="127" t="s">
        <v>3423</v>
      </c>
      <c r="B2697" s="127" t="s">
        <v>964</v>
      </c>
      <c r="C2697" s="127">
        <v>0</v>
      </c>
      <c r="D2697" s="127">
        <v>0</v>
      </c>
      <c r="E2697" s="127">
        <v>0</v>
      </c>
      <c r="F2697" s="127">
        <v>0</v>
      </c>
      <c r="G2697" s="127">
        <v>0</v>
      </c>
      <c r="H2697" s="127">
        <v>0</v>
      </c>
      <c r="I2697" s="127">
        <v>0</v>
      </c>
      <c r="J2697" s="127">
        <v>0</v>
      </c>
      <c r="K2697" s="127">
        <v>0</v>
      </c>
      <c r="L2697" s="127">
        <v>0</v>
      </c>
      <c r="M2697" s="127">
        <v>0</v>
      </c>
      <c r="N2697" s="127">
        <v>0</v>
      </c>
      <c r="O2697" s="127">
        <v>0</v>
      </c>
      <c r="P2697" s="127">
        <v>0</v>
      </c>
      <c r="Q2697" s="127">
        <v>0</v>
      </c>
      <c r="R2697" s="127">
        <v>0</v>
      </c>
      <c r="S2697" s="127">
        <v>0</v>
      </c>
      <c r="T2697" s="127">
        <v>0</v>
      </c>
      <c r="U2697" s="127">
        <v>0</v>
      </c>
      <c r="V2697" s="127">
        <v>0</v>
      </c>
      <c r="W2697" s="127">
        <v>0</v>
      </c>
      <c r="X2697" s="127">
        <v>0</v>
      </c>
      <c r="Y2697" s="127">
        <v>0</v>
      </c>
      <c r="Z2697" s="127">
        <v>0</v>
      </c>
      <c r="AA2697" s="127">
        <v>0</v>
      </c>
      <c r="AB2697" s="127">
        <v>0</v>
      </c>
      <c r="AC2697" s="127">
        <v>0</v>
      </c>
      <c r="AD2697" s="127">
        <v>0</v>
      </c>
      <c r="AE2697" s="127">
        <v>0</v>
      </c>
      <c r="AF2697" s="127">
        <v>0</v>
      </c>
      <c r="AG2697" s="127">
        <v>0</v>
      </c>
      <c r="AH2697" s="127">
        <v>0</v>
      </c>
    </row>
    <row r="2698" spans="1:34" x14ac:dyDescent="0.35">
      <c r="A2698" s="127" t="s">
        <v>3424</v>
      </c>
      <c r="B2698" s="127" t="s">
        <v>964</v>
      </c>
      <c r="C2698" s="127">
        <v>0</v>
      </c>
      <c r="D2698" s="127">
        <v>0</v>
      </c>
      <c r="E2698" s="127">
        <v>0</v>
      </c>
      <c r="F2698" s="127">
        <v>0</v>
      </c>
      <c r="G2698" s="127">
        <v>0</v>
      </c>
      <c r="H2698" s="127">
        <v>0</v>
      </c>
      <c r="I2698" s="127">
        <v>0</v>
      </c>
      <c r="J2698" s="127">
        <v>0</v>
      </c>
      <c r="K2698" s="127">
        <v>0</v>
      </c>
      <c r="L2698" s="127">
        <v>0</v>
      </c>
      <c r="M2698" s="127">
        <v>0</v>
      </c>
      <c r="N2698" s="127">
        <v>0</v>
      </c>
      <c r="O2698" s="127">
        <v>0</v>
      </c>
      <c r="P2698" s="127">
        <v>0</v>
      </c>
      <c r="Q2698" s="127">
        <v>0</v>
      </c>
      <c r="R2698" s="127">
        <v>0</v>
      </c>
      <c r="S2698" s="127">
        <v>0</v>
      </c>
      <c r="T2698" s="127">
        <v>0</v>
      </c>
      <c r="U2698" s="127">
        <v>0</v>
      </c>
      <c r="V2698" s="127">
        <v>0</v>
      </c>
      <c r="W2698" s="127">
        <v>0</v>
      </c>
      <c r="X2698" s="127">
        <v>0</v>
      </c>
      <c r="Y2698" s="127">
        <v>0</v>
      </c>
      <c r="Z2698" s="127">
        <v>0</v>
      </c>
      <c r="AA2698" s="127">
        <v>0</v>
      </c>
      <c r="AB2698" s="127">
        <v>0</v>
      </c>
      <c r="AC2698" s="127">
        <v>0</v>
      </c>
      <c r="AD2698" s="127">
        <v>0</v>
      </c>
      <c r="AE2698" s="127">
        <v>0</v>
      </c>
      <c r="AF2698" s="127">
        <v>0</v>
      </c>
      <c r="AG2698" s="127">
        <v>0</v>
      </c>
      <c r="AH2698" s="127">
        <v>0</v>
      </c>
    </row>
    <row r="2699" spans="1:34" x14ac:dyDescent="0.35">
      <c r="A2699" s="127" t="s">
        <v>3425</v>
      </c>
      <c r="B2699" s="127" t="s">
        <v>964</v>
      </c>
      <c r="C2699" s="127">
        <v>0</v>
      </c>
      <c r="D2699" s="127">
        <v>0</v>
      </c>
      <c r="E2699" s="127">
        <v>0</v>
      </c>
      <c r="F2699" s="127">
        <v>0</v>
      </c>
      <c r="G2699" s="127">
        <v>0</v>
      </c>
      <c r="H2699" s="127">
        <v>0</v>
      </c>
      <c r="I2699" s="127">
        <v>0</v>
      </c>
      <c r="J2699" s="127">
        <v>0</v>
      </c>
      <c r="K2699" s="127">
        <v>0</v>
      </c>
      <c r="L2699" s="127">
        <v>0</v>
      </c>
      <c r="M2699" s="127">
        <v>0</v>
      </c>
      <c r="N2699" s="127">
        <v>0</v>
      </c>
      <c r="O2699" s="127">
        <v>0</v>
      </c>
      <c r="P2699" s="127">
        <v>0</v>
      </c>
      <c r="Q2699" s="127">
        <v>0</v>
      </c>
      <c r="R2699" s="127">
        <v>0</v>
      </c>
      <c r="S2699" s="127">
        <v>0</v>
      </c>
      <c r="T2699" s="127">
        <v>0</v>
      </c>
      <c r="U2699" s="127">
        <v>0</v>
      </c>
      <c r="V2699" s="127">
        <v>0</v>
      </c>
      <c r="W2699" s="127">
        <v>0</v>
      </c>
      <c r="X2699" s="127">
        <v>0</v>
      </c>
      <c r="Y2699" s="127">
        <v>0</v>
      </c>
      <c r="Z2699" s="127">
        <v>0</v>
      </c>
      <c r="AA2699" s="127">
        <v>0</v>
      </c>
      <c r="AB2699" s="127">
        <v>0</v>
      </c>
      <c r="AC2699" s="127">
        <v>0</v>
      </c>
      <c r="AD2699" s="127">
        <v>0</v>
      </c>
      <c r="AE2699" s="127">
        <v>0</v>
      </c>
      <c r="AF2699" s="127">
        <v>0</v>
      </c>
      <c r="AG2699" s="127">
        <v>0</v>
      </c>
      <c r="AH2699" s="127">
        <v>0</v>
      </c>
    </row>
    <row r="2700" spans="1:34" x14ac:dyDescent="0.35">
      <c r="A2700" s="127" t="s">
        <v>3426</v>
      </c>
      <c r="B2700" s="127" t="s">
        <v>964</v>
      </c>
      <c r="C2700" s="127">
        <v>0</v>
      </c>
      <c r="D2700" s="127">
        <v>0</v>
      </c>
      <c r="E2700" s="127">
        <v>0</v>
      </c>
      <c r="F2700" s="127">
        <v>0</v>
      </c>
      <c r="G2700" s="127">
        <v>0</v>
      </c>
      <c r="H2700" s="127">
        <v>0</v>
      </c>
      <c r="I2700" s="127">
        <v>0</v>
      </c>
      <c r="J2700" s="127">
        <v>0</v>
      </c>
      <c r="K2700" s="127">
        <v>0</v>
      </c>
      <c r="L2700" s="127">
        <v>0</v>
      </c>
      <c r="M2700" s="127">
        <v>0</v>
      </c>
      <c r="N2700" s="127">
        <v>0</v>
      </c>
      <c r="O2700" s="127">
        <v>0</v>
      </c>
      <c r="P2700" s="127">
        <v>0</v>
      </c>
      <c r="Q2700" s="127">
        <v>0</v>
      </c>
      <c r="R2700" s="127">
        <v>0</v>
      </c>
      <c r="S2700" s="127">
        <v>0</v>
      </c>
      <c r="T2700" s="127">
        <v>0</v>
      </c>
      <c r="U2700" s="127">
        <v>0</v>
      </c>
      <c r="V2700" s="127">
        <v>0</v>
      </c>
      <c r="W2700" s="127">
        <v>0</v>
      </c>
      <c r="X2700" s="127">
        <v>0</v>
      </c>
      <c r="Y2700" s="127">
        <v>0</v>
      </c>
      <c r="Z2700" s="127">
        <v>0</v>
      </c>
      <c r="AA2700" s="127">
        <v>0</v>
      </c>
      <c r="AB2700" s="127">
        <v>0</v>
      </c>
      <c r="AC2700" s="127">
        <v>0</v>
      </c>
      <c r="AD2700" s="127">
        <v>0</v>
      </c>
      <c r="AE2700" s="127">
        <v>0</v>
      </c>
      <c r="AF2700" s="127">
        <v>0</v>
      </c>
      <c r="AG2700" s="127">
        <v>0</v>
      </c>
      <c r="AH2700" s="127">
        <v>0</v>
      </c>
    </row>
    <row r="2701" spans="1:34" x14ac:dyDescent="0.35">
      <c r="A2701" s="127" t="s">
        <v>3427</v>
      </c>
      <c r="B2701" s="127" t="s">
        <v>964</v>
      </c>
      <c r="C2701" s="127">
        <v>0</v>
      </c>
      <c r="D2701" s="127">
        <v>0</v>
      </c>
      <c r="E2701" s="127">
        <v>0</v>
      </c>
      <c r="F2701" s="127">
        <v>0</v>
      </c>
      <c r="G2701" s="127">
        <v>0</v>
      </c>
      <c r="H2701" s="127">
        <v>0</v>
      </c>
      <c r="I2701" s="127">
        <v>0</v>
      </c>
      <c r="J2701" s="127">
        <v>0</v>
      </c>
      <c r="K2701" s="127">
        <v>0</v>
      </c>
      <c r="L2701" s="127">
        <v>0</v>
      </c>
      <c r="M2701" s="127">
        <v>0</v>
      </c>
      <c r="N2701" s="127">
        <v>0</v>
      </c>
      <c r="O2701" s="127">
        <v>0</v>
      </c>
      <c r="P2701" s="127">
        <v>0</v>
      </c>
      <c r="Q2701" s="127">
        <v>0</v>
      </c>
      <c r="R2701" s="127">
        <v>0</v>
      </c>
      <c r="S2701" s="127">
        <v>0</v>
      </c>
      <c r="T2701" s="127">
        <v>0</v>
      </c>
      <c r="U2701" s="127">
        <v>0</v>
      </c>
      <c r="V2701" s="127">
        <v>0</v>
      </c>
      <c r="W2701" s="127">
        <v>0</v>
      </c>
      <c r="X2701" s="127">
        <v>0</v>
      </c>
      <c r="Y2701" s="127">
        <v>0</v>
      </c>
      <c r="Z2701" s="127">
        <v>0</v>
      </c>
      <c r="AA2701" s="127">
        <v>0</v>
      </c>
      <c r="AB2701" s="127">
        <v>0</v>
      </c>
      <c r="AC2701" s="127">
        <v>0</v>
      </c>
      <c r="AD2701" s="127">
        <v>0</v>
      </c>
      <c r="AE2701" s="127">
        <v>0</v>
      </c>
      <c r="AF2701" s="127">
        <v>0</v>
      </c>
      <c r="AG2701" s="127">
        <v>0</v>
      </c>
      <c r="AH2701" s="127">
        <v>0</v>
      </c>
    </row>
    <row r="2702" spans="1:34" x14ac:dyDescent="0.35">
      <c r="A2702" s="127" t="s">
        <v>3428</v>
      </c>
      <c r="B2702" s="127" t="s">
        <v>964</v>
      </c>
      <c r="C2702" s="128">
        <v>504005000</v>
      </c>
      <c r="D2702" s="128">
        <v>398440000</v>
      </c>
      <c r="E2702" s="128">
        <v>485166000</v>
      </c>
      <c r="F2702" s="128">
        <v>542374000</v>
      </c>
      <c r="G2702" s="128">
        <v>585904000</v>
      </c>
      <c r="H2702" s="128">
        <v>621354000</v>
      </c>
      <c r="I2702" s="128">
        <v>652560000</v>
      </c>
      <c r="J2702" s="128">
        <v>681541000</v>
      </c>
      <c r="K2702" s="128">
        <v>709359000</v>
      </c>
      <c r="L2702" s="128">
        <v>738585000</v>
      </c>
      <c r="M2702" s="128">
        <v>767496000</v>
      </c>
      <c r="N2702" s="128">
        <v>796242000</v>
      </c>
      <c r="O2702" s="128">
        <v>824904000</v>
      </c>
      <c r="P2702" s="128">
        <v>853572000</v>
      </c>
      <c r="Q2702" s="128">
        <v>879788000</v>
      </c>
      <c r="R2702" s="128">
        <v>906005000</v>
      </c>
      <c r="S2702" s="128">
        <v>932221000</v>
      </c>
      <c r="T2702" s="128">
        <v>958437000</v>
      </c>
      <c r="U2702" s="128">
        <v>984654000</v>
      </c>
      <c r="V2702" s="128">
        <v>1011190000</v>
      </c>
      <c r="W2702" s="128">
        <v>1037720000</v>
      </c>
      <c r="X2702" s="128">
        <v>1064250000</v>
      </c>
      <c r="Y2702" s="128">
        <v>1090780000</v>
      </c>
      <c r="Z2702" s="128">
        <v>1117310000</v>
      </c>
      <c r="AA2702" s="128">
        <v>1140940000</v>
      </c>
      <c r="AB2702" s="128">
        <v>1164580000</v>
      </c>
      <c r="AC2702" s="128">
        <v>1188210000</v>
      </c>
      <c r="AD2702" s="128">
        <v>1211840000</v>
      </c>
      <c r="AE2702" s="128">
        <v>1235480000</v>
      </c>
      <c r="AF2702" s="128">
        <v>1259110000</v>
      </c>
      <c r="AG2702" s="128">
        <v>1282740000</v>
      </c>
      <c r="AH2702" s="128">
        <v>1306380000</v>
      </c>
    </row>
    <row r="2703" spans="1:34" x14ac:dyDescent="0.35">
      <c r="A2703" s="127" t="s">
        <v>3429</v>
      </c>
      <c r="B2703" s="127" t="s">
        <v>964</v>
      </c>
      <c r="C2703" s="127">
        <v>0</v>
      </c>
      <c r="D2703" s="127">
        <v>0</v>
      </c>
      <c r="E2703" s="127">
        <v>0</v>
      </c>
      <c r="F2703" s="127">
        <v>0</v>
      </c>
      <c r="G2703" s="127">
        <v>0</v>
      </c>
      <c r="H2703" s="127">
        <v>0</v>
      </c>
      <c r="I2703" s="127">
        <v>0</v>
      </c>
      <c r="J2703" s="127">
        <v>0</v>
      </c>
      <c r="K2703" s="127">
        <v>0</v>
      </c>
      <c r="L2703" s="127">
        <v>0</v>
      </c>
      <c r="M2703" s="127">
        <v>0</v>
      </c>
      <c r="N2703" s="127">
        <v>0</v>
      </c>
      <c r="O2703" s="127">
        <v>0</v>
      </c>
      <c r="P2703" s="127">
        <v>0</v>
      </c>
      <c r="Q2703" s="127">
        <v>0</v>
      </c>
      <c r="R2703" s="127">
        <v>0</v>
      </c>
      <c r="S2703" s="127">
        <v>0</v>
      </c>
      <c r="T2703" s="127">
        <v>0</v>
      </c>
      <c r="U2703" s="127">
        <v>0</v>
      </c>
      <c r="V2703" s="127">
        <v>0</v>
      </c>
      <c r="W2703" s="127">
        <v>0</v>
      </c>
      <c r="X2703" s="127">
        <v>0</v>
      </c>
      <c r="Y2703" s="127">
        <v>0</v>
      </c>
      <c r="Z2703" s="127">
        <v>0</v>
      </c>
      <c r="AA2703" s="127">
        <v>0</v>
      </c>
      <c r="AB2703" s="127">
        <v>0</v>
      </c>
      <c r="AC2703" s="127">
        <v>0</v>
      </c>
      <c r="AD2703" s="127">
        <v>0</v>
      </c>
      <c r="AE2703" s="127">
        <v>0</v>
      </c>
      <c r="AF2703" s="127">
        <v>0</v>
      </c>
      <c r="AG2703" s="127">
        <v>0</v>
      </c>
      <c r="AH2703" s="127">
        <v>0</v>
      </c>
    </row>
    <row r="2704" spans="1:34" x14ac:dyDescent="0.35">
      <c r="A2704" s="127" t="s">
        <v>3430</v>
      </c>
      <c r="B2704" s="127" t="s">
        <v>964</v>
      </c>
      <c r="C2704" s="127">
        <v>0</v>
      </c>
      <c r="D2704" s="127">
        <v>0</v>
      </c>
      <c r="E2704" s="127">
        <v>0</v>
      </c>
      <c r="F2704" s="127">
        <v>0</v>
      </c>
      <c r="G2704" s="127">
        <v>0</v>
      </c>
      <c r="H2704" s="127">
        <v>0</v>
      </c>
      <c r="I2704" s="127">
        <v>0</v>
      </c>
      <c r="J2704" s="127">
        <v>0</v>
      </c>
      <c r="K2704" s="127">
        <v>0</v>
      </c>
      <c r="L2704" s="127">
        <v>0</v>
      </c>
      <c r="M2704" s="127">
        <v>0</v>
      </c>
      <c r="N2704" s="127">
        <v>0</v>
      </c>
      <c r="O2704" s="127">
        <v>0</v>
      </c>
      <c r="P2704" s="127">
        <v>0</v>
      </c>
      <c r="Q2704" s="127">
        <v>0</v>
      </c>
      <c r="R2704" s="127">
        <v>0</v>
      </c>
      <c r="S2704" s="127">
        <v>0</v>
      </c>
      <c r="T2704" s="127">
        <v>0</v>
      </c>
      <c r="U2704" s="127">
        <v>0</v>
      </c>
      <c r="V2704" s="127">
        <v>0</v>
      </c>
      <c r="W2704" s="127">
        <v>0</v>
      </c>
      <c r="X2704" s="127">
        <v>0</v>
      </c>
      <c r="Y2704" s="127">
        <v>0</v>
      </c>
      <c r="Z2704" s="127">
        <v>0</v>
      </c>
      <c r="AA2704" s="127">
        <v>0</v>
      </c>
      <c r="AB2704" s="127">
        <v>0</v>
      </c>
      <c r="AC2704" s="127">
        <v>0</v>
      </c>
      <c r="AD2704" s="127">
        <v>0</v>
      </c>
      <c r="AE2704" s="127">
        <v>0</v>
      </c>
      <c r="AF2704" s="127">
        <v>0</v>
      </c>
      <c r="AG2704" s="127">
        <v>0</v>
      </c>
      <c r="AH2704" s="127">
        <v>0</v>
      </c>
    </row>
    <row r="2705" spans="1:34" x14ac:dyDescent="0.35">
      <c r="A2705" s="127" t="s">
        <v>3431</v>
      </c>
      <c r="B2705" s="127" t="s">
        <v>964</v>
      </c>
      <c r="C2705" s="127">
        <v>0</v>
      </c>
      <c r="D2705" s="127">
        <v>0</v>
      </c>
      <c r="E2705" s="127">
        <v>0</v>
      </c>
      <c r="F2705" s="127">
        <v>0</v>
      </c>
      <c r="G2705" s="127">
        <v>0</v>
      </c>
      <c r="H2705" s="127">
        <v>0</v>
      </c>
      <c r="I2705" s="127">
        <v>0</v>
      </c>
      <c r="J2705" s="127">
        <v>0</v>
      </c>
      <c r="K2705" s="127">
        <v>0</v>
      </c>
      <c r="L2705" s="127">
        <v>0</v>
      </c>
      <c r="M2705" s="127">
        <v>0</v>
      </c>
      <c r="N2705" s="127">
        <v>0</v>
      </c>
      <c r="O2705" s="127">
        <v>0</v>
      </c>
      <c r="P2705" s="127">
        <v>0</v>
      </c>
      <c r="Q2705" s="127">
        <v>0</v>
      </c>
      <c r="R2705" s="127">
        <v>0</v>
      </c>
      <c r="S2705" s="127">
        <v>0</v>
      </c>
      <c r="T2705" s="127">
        <v>0</v>
      </c>
      <c r="U2705" s="127">
        <v>0</v>
      </c>
      <c r="V2705" s="127">
        <v>0</v>
      </c>
      <c r="W2705" s="127">
        <v>0</v>
      </c>
      <c r="X2705" s="127">
        <v>0</v>
      </c>
      <c r="Y2705" s="127">
        <v>0</v>
      </c>
      <c r="Z2705" s="127">
        <v>0</v>
      </c>
      <c r="AA2705" s="127">
        <v>0</v>
      </c>
      <c r="AB2705" s="127">
        <v>0</v>
      </c>
      <c r="AC2705" s="127">
        <v>0</v>
      </c>
      <c r="AD2705" s="127">
        <v>0</v>
      </c>
      <c r="AE2705" s="127">
        <v>0</v>
      </c>
      <c r="AF2705" s="127">
        <v>0</v>
      </c>
      <c r="AG2705" s="127">
        <v>0</v>
      </c>
      <c r="AH2705" s="127">
        <v>0</v>
      </c>
    </row>
    <row r="2706" spans="1:34" x14ac:dyDescent="0.35">
      <c r="A2706" s="127" t="s">
        <v>3432</v>
      </c>
      <c r="B2706" s="127" t="s">
        <v>964</v>
      </c>
      <c r="C2706" s="127">
        <v>0</v>
      </c>
      <c r="D2706" s="127">
        <v>0</v>
      </c>
      <c r="E2706" s="127">
        <v>0</v>
      </c>
      <c r="F2706" s="127">
        <v>0</v>
      </c>
      <c r="G2706" s="127">
        <v>0</v>
      </c>
      <c r="H2706" s="127">
        <v>0</v>
      </c>
      <c r="I2706" s="127">
        <v>0</v>
      </c>
      <c r="J2706" s="127">
        <v>0</v>
      </c>
      <c r="K2706" s="127">
        <v>0</v>
      </c>
      <c r="L2706" s="127">
        <v>0</v>
      </c>
      <c r="M2706" s="127">
        <v>0</v>
      </c>
      <c r="N2706" s="127">
        <v>0</v>
      </c>
      <c r="O2706" s="127">
        <v>0</v>
      </c>
      <c r="P2706" s="127">
        <v>0</v>
      </c>
      <c r="Q2706" s="127">
        <v>0</v>
      </c>
      <c r="R2706" s="127">
        <v>0</v>
      </c>
      <c r="S2706" s="127">
        <v>0</v>
      </c>
      <c r="T2706" s="127">
        <v>0</v>
      </c>
      <c r="U2706" s="127">
        <v>0</v>
      </c>
      <c r="V2706" s="127">
        <v>0</v>
      </c>
      <c r="W2706" s="127">
        <v>0</v>
      </c>
      <c r="X2706" s="127">
        <v>0</v>
      </c>
      <c r="Y2706" s="127">
        <v>0</v>
      </c>
      <c r="Z2706" s="127">
        <v>0</v>
      </c>
      <c r="AA2706" s="127">
        <v>0</v>
      </c>
      <c r="AB2706" s="127">
        <v>0</v>
      </c>
      <c r="AC2706" s="127">
        <v>0</v>
      </c>
      <c r="AD2706" s="127">
        <v>0</v>
      </c>
      <c r="AE2706" s="127">
        <v>0</v>
      </c>
      <c r="AF2706" s="127">
        <v>0</v>
      </c>
      <c r="AG2706" s="127">
        <v>0</v>
      </c>
      <c r="AH2706" s="127">
        <v>0</v>
      </c>
    </row>
    <row r="2707" spans="1:34" x14ac:dyDescent="0.35">
      <c r="A2707" s="127" t="s">
        <v>3433</v>
      </c>
      <c r="B2707" s="127" t="s">
        <v>964</v>
      </c>
      <c r="C2707" s="127">
        <v>0</v>
      </c>
      <c r="D2707" s="127">
        <v>0</v>
      </c>
      <c r="E2707" s="127">
        <v>0</v>
      </c>
      <c r="F2707" s="127">
        <v>0</v>
      </c>
      <c r="G2707" s="127">
        <v>0</v>
      </c>
      <c r="H2707" s="127">
        <v>0</v>
      </c>
      <c r="I2707" s="127">
        <v>0</v>
      </c>
      <c r="J2707" s="127">
        <v>0</v>
      </c>
      <c r="K2707" s="127">
        <v>0</v>
      </c>
      <c r="L2707" s="127">
        <v>0</v>
      </c>
      <c r="M2707" s="127">
        <v>0</v>
      </c>
      <c r="N2707" s="127">
        <v>0</v>
      </c>
      <c r="O2707" s="127">
        <v>0</v>
      </c>
      <c r="P2707" s="127">
        <v>0</v>
      </c>
      <c r="Q2707" s="127">
        <v>0</v>
      </c>
      <c r="R2707" s="127">
        <v>0</v>
      </c>
      <c r="S2707" s="127">
        <v>0</v>
      </c>
      <c r="T2707" s="127">
        <v>0</v>
      </c>
      <c r="U2707" s="127">
        <v>0</v>
      </c>
      <c r="V2707" s="127">
        <v>0</v>
      </c>
      <c r="W2707" s="127">
        <v>0</v>
      </c>
      <c r="X2707" s="127">
        <v>0</v>
      </c>
      <c r="Y2707" s="127">
        <v>0</v>
      </c>
      <c r="Z2707" s="127">
        <v>0</v>
      </c>
      <c r="AA2707" s="127">
        <v>0</v>
      </c>
      <c r="AB2707" s="127">
        <v>0</v>
      </c>
      <c r="AC2707" s="127">
        <v>0</v>
      </c>
      <c r="AD2707" s="127">
        <v>0</v>
      </c>
      <c r="AE2707" s="127">
        <v>0</v>
      </c>
      <c r="AF2707" s="127">
        <v>0</v>
      </c>
      <c r="AG2707" s="127">
        <v>0</v>
      </c>
      <c r="AH2707" s="127">
        <v>0</v>
      </c>
    </row>
    <row r="2708" spans="1:34" x14ac:dyDescent="0.35">
      <c r="A2708" s="127" t="s">
        <v>3434</v>
      </c>
      <c r="B2708" s="127" t="s">
        <v>964</v>
      </c>
      <c r="C2708" s="127">
        <v>0</v>
      </c>
      <c r="D2708" s="127">
        <v>0</v>
      </c>
      <c r="E2708" s="127">
        <v>0</v>
      </c>
      <c r="F2708" s="127">
        <v>0</v>
      </c>
      <c r="G2708" s="127">
        <v>0</v>
      </c>
      <c r="H2708" s="127">
        <v>0</v>
      </c>
      <c r="I2708" s="127">
        <v>0</v>
      </c>
      <c r="J2708" s="127">
        <v>0</v>
      </c>
      <c r="K2708" s="127">
        <v>0</v>
      </c>
      <c r="L2708" s="127">
        <v>0</v>
      </c>
      <c r="M2708" s="127">
        <v>0</v>
      </c>
      <c r="N2708" s="127">
        <v>0</v>
      </c>
      <c r="O2708" s="127">
        <v>0</v>
      </c>
      <c r="P2708" s="127">
        <v>0</v>
      </c>
      <c r="Q2708" s="127">
        <v>0</v>
      </c>
      <c r="R2708" s="127">
        <v>0</v>
      </c>
      <c r="S2708" s="127">
        <v>0</v>
      </c>
      <c r="T2708" s="127">
        <v>0</v>
      </c>
      <c r="U2708" s="127">
        <v>0</v>
      </c>
      <c r="V2708" s="127">
        <v>0</v>
      </c>
      <c r="W2708" s="127">
        <v>0</v>
      </c>
      <c r="X2708" s="127">
        <v>0</v>
      </c>
      <c r="Y2708" s="127">
        <v>0</v>
      </c>
      <c r="Z2708" s="127">
        <v>0</v>
      </c>
      <c r="AA2708" s="127">
        <v>0</v>
      </c>
      <c r="AB2708" s="127">
        <v>0</v>
      </c>
      <c r="AC2708" s="127">
        <v>0</v>
      </c>
      <c r="AD2708" s="127">
        <v>0</v>
      </c>
      <c r="AE2708" s="127">
        <v>0</v>
      </c>
      <c r="AF2708" s="127">
        <v>0</v>
      </c>
      <c r="AG2708" s="127">
        <v>0</v>
      </c>
      <c r="AH2708" s="127">
        <v>0</v>
      </c>
    </row>
    <row r="2709" spans="1:34" x14ac:dyDescent="0.35">
      <c r="A2709" s="127" t="s">
        <v>3435</v>
      </c>
      <c r="B2709" s="127" t="s">
        <v>964</v>
      </c>
      <c r="C2709" s="127">
        <v>0</v>
      </c>
      <c r="D2709" s="127">
        <v>0</v>
      </c>
      <c r="E2709" s="127">
        <v>0</v>
      </c>
      <c r="F2709" s="127">
        <v>0</v>
      </c>
      <c r="G2709" s="127">
        <v>0</v>
      </c>
      <c r="H2709" s="127">
        <v>0</v>
      </c>
      <c r="I2709" s="127">
        <v>0</v>
      </c>
      <c r="J2709" s="127">
        <v>0</v>
      </c>
      <c r="K2709" s="127">
        <v>0</v>
      </c>
      <c r="L2709" s="127">
        <v>0</v>
      </c>
      <c r="M2709" s="127">
        <v>0</v>
      </c>
      <c r="N2709" s="127">
        <v>0</v>
      </c>
      <c r="O2709" s="127">
        <v>0</v>
      </c>
      <c r="P2709" s="127">
        <v>0</v>
      </c>
      <c r="Q2709" s="127">
        <v>0</v>
      </c>
      <c r="R2709" s="127">
        <v>0</v>
      </c>
      <c r="S2709" s="127">
        <v>0</v>
      </c>
      <c r="T2709" s="127">
        <v>0</v>
      </c>
      <c r="U2709" s="127">
        <v>0</v>
      </c>
      <c r="V2709" s="127">
        <v>0</v>
      </c>
      <c r="W2709" s="127">
        <v>0</v>
      </c>
      <c r="X2709" s="127">
        <v>0</v>
      </c>
      <c r="Y2709" s="127">
        <v>0</v>
      </c>
      <c r="Z2709" s="127">
        <v>0</v>
      </c>
      <c r="AA2709" s="127">
        <v>0</v>
      </c>
      <c r="AB2709" s="127">
        <v>0</v>
      </c>
      <c r="AC2709" s="127">
        <v>0</v>
      </c>
      <c r="AD2709" s="127">
        <v>0</v>
      </c>
      <c r="AE2709" s="127">
        <v>0</v>
      </c>
      <c r="AF2709" s="127">
        <v>0</v>
      </c>
      <c r="AG2709" s="127">
        <v>0</v>
      </c>
      <c r="AH2709" s="127">
        <v>0</v>
      </c>
    </row>
    <row r="2710" spans="1:34" x14ac:dyDescent="0.35">
      <c r="A2710" s="127" t="s">
        <v>3436</v>
      </c>
      <c r="B2710" s="127" t="s">
        <v>964</v>
      </c>
      <c r="C2710" s="127">
        <v>0</v>
      </c>
      <c r="D2710" s="127">
        <v>0</v>
      </c>
      <c r="E2710" s="127">
        <v>0</v>
      </c>
      <c r="F2710" s="127">
        <v>0</v>
      </c>
      <c r="G2710" s="127">
        <v>0</v>
      </c>
      <c r="H2710" s="127">
        <v>0</v>
      </c>
      <c r="I2710" s="127">
        <v>0</v>
      </c>
      <c r="J2710" s="127">
        <v>0</v>
      </c>
      <c r="K2710" s="127">
        <v>0</v>
      </c>
      <c r="L2710" s="127">
        <v>0</v>
      </c>
      <c r="M2710" s="127">
        <v>0</v>
      </c>
      <c r="N2710" s="127">
        <v>0</v>
      </c>
      <c r="O2710" s="127">
        <v>0</v>
      </c>
      <c r="P2710" s="127">
        <v>0</v>
      </c>
      <c r="Q2710" s="127">
        <v>0</v>
      </c>
      <c r="R2710" s="127">
        <v>0</v>
      </c>
      <c r="S2710" s="127">
        <v>0</v>
      </c>
      <c r="T2710" s="127">
        <v>0</v>
      </c>
      <c r="U2710" s="127">
        <v>0</v>
      </c>
      <c r="V2710" s="127">
        <v>0</v>
      </c>
      <c r="W2710" s="127">
        <v>0</v>
      </c>
      <c r="X2710" s="127">
        <v>0</v>
      </c>
      <c r="Y2710" s="127">
        <v>0</v>
      </c>
      <c r="Z2710" s="127">
        <v>0</v>
      </c>
      <c r="AA2710" s="127">
        <v>0</v>
      </c>
      <c r="AB2710" s="127">
        <v>0</v>
      </c>
      <c r="AC2710" s="127">
        <v>0</v>
      </c>
      <c r="AD2710" s="127">
        <v>0</v>
      </c>
      <c r="AE2710" s="127">
        <v>0</v>
      </c>
      <c r="AF2710" s="127">
        <v>0</v>
      </c>
      <c r="AG2710" s="127">
        <v>0</v>
      </c>
      <c r="AH2710" s="127">
        <v>0</v>
      </c>
    </row>
    <row r="2711" spans="1:34" x14ac:dyDescent="0.35">
      <c r="A2711" s="127" t="s">
        <v>3437</v>
      </c>
      <c r="B2711" s="127" t="s">
        <v>964</v>
      </c>
      <c r="C2711" s="127">
        <v>0</v>
      </c>
      <c r="D2711" s="127">
        <v>0</v>
      </c>
      <c r="E2711" s="127">
        <v>0</v>
      </c>
      <c r="F2711" s="127">
        <v>0</v>
      </c>
      <c r="G2711" s="127">
        <v>0</v>
      </c>
      <c r="H2711" s="127">
        <v>0</v>
      </c>
      <c r="I2711" s="127">
        <v>0</v>
      </c>
      <c r="J2711" s="127">
        <v>0</v>
      </c>
      <c r="K2711" s="127">
        <v>0</v>
      </c>
      <c r="L2711" s="127">
        <v>0</v>
      </c>
      <c r="M2711" s="127">
        <v>0</v>
      </c>
      <c r="N2711" s="127">
        <v>0</v>
      </c>
      <c r="O2711" s="127">
        <v>0</v>
      </c>
      <c r="P2711" s="127">
        <v>0</v>
      </c>
      <c r="Q2711" s="127">
        <v>0</v>
      </c>
      <c r="R2711" s="127">
        <v>0</v>
      </c>
      <c r="S2711" s="127">
        <v>0</v>
      </c>
      <c r="T2711" s="127">
        <v>0</v>
      </c>
      <c r="U2711" s="127">
        <v>0</v>
      </c>
      <c r="V2711" s="127">
        <v>0</v>
      </c>
      <c r="W2711" s="127">
        <v>0</v>
      </c>
      <c r="X2711" s="127">
        <v>0</v>
      </c>
      <c r="Y2711" s="127">
        <v>0</v>
      </c>
      <c r="Z2711" s="127">
        <v>0</v>
      </c>
      <c r="AA2711" s="127">
        <v>0</v>
      </c>
      <c r="AB2711" s="127">
        <v>0</v>
      </c>
      <c r="AC2711" s="127">
        <v>0</v>
      </c>
      <c r="AD2711" s="127">
        <v>0</v>
      </c>
      <c r="AE2711" s="127">
        <v>0</v>
      </c>
      <c r="AF2711" s="127">
        <v>0</v>
      </c>
      <c r="AG2711" s="127">
        <v>0</v>
      </c>
      <c r="AH2711" s="127">
        <v>0</v>
      </c>
    </row>
    <row r="2712" spans="1:34" x14ac:dyDescent="0.35">
      <c r="A2712" s="127" t="s">
        <v>3438</v>
      </c>
      <c r="B2712" s="127" t="s">
        <v>964</v>
      </c>
      <c r="C2712" s="128">
        <v>829947000</v>
      </c>
      <c r="D2712" s="128">
        <v>656544000</v>
      </c>
      <c r="E2712" s="128">
        <v>797771000</v>
      </c>
      <c r="F2712" s="128">
        <v>888125000</v>
      </c>
      <c r="G2712" s="128">
        <v>962802000</v>
      </c>
      <c r="H2712" s="128">
        <v>1022140000</v>
      </c>
      <c r="I2712" s="128">
        <v>1073060000</v>
      </c>
      <c r="J2712" s="128">
        <v>1118030000</v>
      </c>
      <c r="K2712" s="128">
        <v>1159000000</v>
      </c>
      <c r="L2712" s="128">
        <v>1210260000</v>
      </c>
      <c r="M2712" s="128">
        <v>1258670000</v>
      </c>
      <c r="N2712" s="128">
        <v>1305540000</v>
      </c>
      <c r="O2712" s="128">
        <v>1350900000</v>
      </c>
      <c r="P2712" s="128">
        <v>1395020000</v>
      </c>
      <c r="Q2712" s="128">
        <v>1433400000</v>
      </c>
      <c r="R2712" s="128">
        <v>1470830000</v>
      </c>
      <c r="S2712" s="128">
        <v>1508180000</v>
      </c>
      <c r="T2712" s="128">
        <v>1544630000</v>
      </c>
      <c r="U2712" s="128">
        <v>1580560000</v>
      </c>
      <c r="V2712" s="128">
        <v>1620370000</v>
      </c>
      <c r="W2712" s="128">
        <v>1659390000</v>
      </c>
      <c r="X2712" s="128">
        <v>1697690000</v>
      </c>
      <c r="Y2712" s="128">
        <v>1736080000</v>
      </c>
      <c r="Z2712" s="128">
        <v>1774320000</v>
      </c>
      <c r="AA2712" s="128">
        <v>1801220000</v>
      </c>
      <c r="AB2712" s="128">
        <v>1828330000</v>
      </c>
      <c r="AC2712" s="128">
        <v>1855480000</v>
      </c>
      <c r="AD2712" s="128">
        <v>1882820000</v>
      </c>
      <c r="AE2712" s="128">
        <v>1910170000</v>
      </c>
      <c r="AF2712" s="128">
        <v>1937560000</v>
      </c>
      <c r="AG2712" s="128">
        <v>1964950000</v>
      </c>
      <c r="AH2712" s="128">
        <v>1992090000</v>
      </c>
    </row>
    <row r="2713" spans="1:34" x14ac:dyDescent="0.35">
      <c r="A2713" s="127" t="s">
        <v>3439</v>
      </c>
      <c r="B2713" s="127" t="s">
        <v>964</v>
      </c>
      <c r="C2713" s="127">
        <v>0</v>
      </c>
      <c r="D2713" s="127">
        <v>0</v>
      </c>
      <c r="E2713" s="127">
        <v>0</v>
      </c>
      <c r="F2713" s="127">
        <v>0</v>
      </c>
      <c r="G2713" s="127">
        <v>0</v>
      </c>
      <c r="H2713" s="127">
        <v>0</v>
      </c>
      <c r="I2713" s="127">
        <v>0</v>
      </c>
      <c r="J2713" s="127">
        <v>0</v>
      </c>
      <c r="K2713" s="127">
        <v>0</v>
      </c>
      <c r="L2713" s="127">
        <v>0</v>
      </c>
      <c r="M2713" s="127">
        <v>0</v>
      </c>
      <c r="N2713" s="127">
        <v>0</v>
      </c>
      <c r="O2713" s="127">
        <v>0</v>
      </c>
      <c r="P2713" s="127">
        <v>0</v>
      </c>
      <c r="Q2713" s="127">
        <v>0</v>
      </c>
      <c r="R2713" s="127">
        <v>0</v>
      </c>
      <c r="S2713" s="127">
        <v>0</v>
      </c>
      <c r="T2713" s="127">
        <v>0</v>
      </c>
      <c r="U2713" s="127">
        <v>0</v>
      </c>
      <c r="V2713" s="127">
        <v>0</v>
      </c>
      <c r="W2713" s="127">
        <v>0</v>
      </c>
      <c r="X2713" s="127">
        <v>0</v>
      </c>
      <c r="Y2713" s="127">
        <v>0</v>
      </c>
      <c r="Z2713" s="127">
        <v>0</v>
      </c>
      <c r="AA2713" s="127">
        <v>0</v>
      </c>
      <c r="AB2713" s="127">
        <v>0</v>
      </c>
      <c r="AC2713" s="127">
        <v>0</v>
      </c>
      <c r="AD2713" s="127">
        <v>0</v>
      </c>
      <c r="AE2713" s="127">
        <v>0</v>
      </c>
      <c r="AF2713" s="127">
        <v>0</v>
      </c>
      <c r="AG2713" s="127">
        <v>0</v>
      </c>
      <c r="AH2713" s="127">
        <v>0</v>
      </c>
    </row>
    <row r="2714" spans="1:34" x14ac:dyDescent="0.35">
      <c r="A2714" s="127" t="s">
        <v>3440</v>
      </c>
      <c r="B2714" s="127" t="s">
        <v>964</v>
      </c>
      <c r="C2714" s="127">
        <v>0</v>
      </c>
      <c r="D2714" s="127">
        <v>0</v>
      </c>
      <c r="E2714" s="127">
        <v>0</v>
      </c>
      <c r="F2714" s="127">
        <v>0</v>
      </c>
      <c r="G2714" s="127">
        <v>0</v>
      </c>
      <c r="H2714" s="127">
        <v>0</v>
      </c>
      <c r="I2714" s="127">
        <v>0</v>
      </c>
      <c r="J2714" s="127">
        <v>0</v>
      </c>
      <c r="K2714" s="127">
        <v>0</v>
      </c>
      <c r="L2714" s="127">
        <v>0</v>
      </c>
      <c r="M2714" s="127">
        <v>0</v>
      </c>
      <c r="N2714" s="127">
        <v>0</v>
      </c>
      <c r="O2714" s="127">
        <v>0</v>
      </c>
      <c r="P2714" s="127">
        <v>0</v>
      </c>
      <c r="Q2714" s="127">
        <v>0</v>
      </c>
      <c r="R2714" s="127">
        <v>0</v>
      </c>
      <c r="S2714" s="127">
        <v>0</v>
      </c>
      <c r="T2714" s="127">
        <v>0</v>
      </c>
      <c r="U2714" s="127">
        <v>0</v>
      </c>
      <c r="V2714" s="127">
        <v>0</v>
      </c>
      <c r="W2714" s="127">
        <v>0</v>
      </c>
      <c r="X2714" s="127">
        <v>0</v>
      </c>
      <c r="Y2714" s="127">
        <v>0</v>
      </c>
      <c r="Z2714" s="127">
        <v>0</v>
      </c>
      <c r="AA2714" s="127">
        <v>0</v>
      </c>
      <c r="AB2714" s="127">
        <v>0</v>
      </c>
      <c r="AC2714" s="127">
        <v>0</v>
      </c>
      <c r="AD2714" s="127">
        <v>0</v>
      </c>
      <c r="AE2714" s="127">
        <v>0</v>
      </c>
      <c r="AF2714" s="127">
        <v>0</v>
      </c>
      <c r="AG2714" s="127">
        <v>0</v>
      </c>
      <c r="AH2714" s="127">
        <v>0</v>
      </c>
    </row>
    <row r="2715" spans="1:34" x14ac:dyDescent="0.35">
      <c r="A2715" s="127" t="s">
        <v>3441</v>
      </c>
      <c r="B2715" s="127" t="s">
        <v>964</v>
      </c>
      <c r="C2715" s="127">
        <v>0</v>
      </c>
      <c r="D2715" s="127">
        <v>0</v>
      </c>
      <c r="E2715" s="127">
        <v>0</v>
      </c>
      <c r="F2715" s="127">
        <v>0</v>
      </c>
      <c r="G2715" s="127">
        <v>0</v>
      </c>
      <c r="H2715" s="127">
        <v>0</v>
      </c>
      <c r="I2715" s="127">
        <v>0</v>
      </c>
      <c r="J2715" s="127">
        <v>0</v>
      </c>
      <c r="K2715" s="127">
        <v>0</v>
      </c>
      <c r="L2715" s="127">
        <v>0</v>
      </c>
      <c r="M2715" s="127">
        <v>0</v>
      </c>
      <c r="N2715" s="127">
        <v>0</v>
      </c>
      <c r="O2715" s="127">
        <v>0</v>
      </c>
      <c r="P2715" s="127">
        <v>0</v>
      </c>
      <c r="Q2715" s="127">
        <v>0</v>
      </c>
      <c r="R2715" s="127">
        <v>0</v>
      </c>
      <c r="S2715" s="127">
        <v>0</v>
      </c>
      <c r="T2715" s="127">
        <v>0</v>
      </c>
      <c r="U2715" s="127">
        <v>0</v>
      </c>
      <c r="V2715" s="127">
        <v>0</v>
      </c>
      <c r="W2715" s="127">
        <v>0</v>
      </c>
      <c r="X2715" s="127">
        <v>0</v>
      </c>
      <c r="Y2715" s="127">
        <v>0</v>
      </c>
      <c r="Z2715" s="127">
        <v>0</v>
      </c>
      <c r="AA2715" s="127">
        <v>0</v>
      </c>
      <c r="AB2715" s="127">
        <v>0</v>
      </c>
      <c r="AC2715" s="127">
        <v>0</v>
      </c>
      <c r="AD2715" s="127">
        <v>0</v>
      </c>
      <c r="AE2715" s="127">
        <v>0</v>
      </c>
      <c r="AF2715" s="127">
        <v>0</v>
      </c>
      <c r="AG2715" s="127">
        <v>0</v>
      </c>
      <c r="AH2715" s="127">
        <v>0</v>
      </c>
    </row>
    <row r="2716" spans="1:34" x14ac:dyDescent="0.35">
      <c r="A2716" s="127" t="s">
        <v>3442</v>
      </c>
      <c r="B2716" s="127" t="s">
        <v>964</v>
      </c>
      <c r="C2716" s="128">
        <v>19619400000</v>
      </c>
      <c r="D2716" s="128">
        <v>15520300000</v>
      </c>
      <c r="E2716" s="128">
        <v>18858800000</v>
      </c>
      <c r="F2716" s="128">
        <v>20994700000</v>
      </c>
      <c r="G2716" s="128">
        <v>22760000000</v>
      </c>
      <c r="H2716" s="128">
        <v>24162800000</v>
      </c>
      <c r="I2716" s="128">
        <v>25366400000</v>
      </c>
      <c r="J2716" s="128">
        <v>26429600000</v>
      </c>
      <c r="K2716" s="128">
        <v>27398000000</v>
      </c>
      <c r="L2716" s="128">
        <v>28609800000</v>
      </c>
      <c r="M2716" s="128">
        <v>29754000000</v>
      </c>
      <c r="N2716" s="128">
        <v>30862100000</v>
      </c>
      <c r="O2716" s="128">
        <v>31934300000</v>
      </c>
      <c r="P2716" s="128">
        <v>32977300000</v>
      </c>
      <c r="Q2716" s="128">
        <v>33884700000</v>
      </c>
      <c r="R2716" s="128">
        <v>34769500000</v>
      </c>
      <c r="S2716" s="128">
        <v>35652500000</v>
      </c>
      <c r="T2716" s="128">
        <v>36514100000</v>
      </c>
      <c r="U2716" s="128">
        <v>37363400000</v>
      </c>
      <c r="V2716" s="128">
        <v>38304600000</v>
      </c>
      <c r="W2716" s="128">
        <v>39226900000</v>
      </c>
      <c r="X2716" s="128">
        <v>40132300000</v>
      </c>
      <c r="Y2716" s="128">
        <v>41039800000</v>
      </c>
      <c r="Z2716" s="128">
        <v>41943700000</v>
      </c>
      <c r="AA2716" s="128">
        <v>42579500000</v>
      </c>
      <c r="AB2716" s="128">
        <v>43220400000</v>
      </c>
      <c r="AC2716" s="128">
        <v>43862300000</v>
      </c>
      <c r="AD2716" s="128">
        <v>44508500000</v>
      </c>
      <c r="AE2716" s="128">
        <v>45155100000</v>
      </c>
      <c r="AF2716" s="128">
        <v>45802700000</v>
      </c>
      <c r="AG2716" s="128">
        <v>46450100000</v>
      </c>
      <c r="AH2716" s="128">
        <v>47091800000</v>
      </c>
    </row>
    <row r="2717" spans="1:34" x14ac:dyDescent="0.35">
      <c r="A2717" s="127" t="s">
        <v>3443</v>
      </c>
      <c r="B2717" s="127" t="s">
        <v>964</v>
      </c>
      <c r="C2717" s="127">
        <v>0</v>
      </c>
      <c r="D2717" s="127">
        <v>0</v>
      </c>
      <c r="E2717" s="127">
        <v>0</v>
      </c>
      <c r="F2717" s="127">
        <v>0</v>
      </c>
      <c r="G2717" s="127">
        <v>0</v>
      </c>
      <c r="H2717" s="127">
        <v>0</v>
      </c>
      <c r="I2717" s="127">
        <v>0</v>
      </c>
      <c r="J2717" s="127">
        <v>0</v>
      </c>
      <c r="K2717" s="127">
        <v>0</v>
      </c>
      <c r="L2717" s="127">
        <v>0</v>
      </c>
      <c r="M2717" s="127">
        <v>0</v>
      </c>
      <c r="N2717" s="127">
        <v>0</v>
      </c>
      <c r="O2717" s="127">
        <v>0</v>
      </c>
      <c r="P2717" s="127">
        <v>0</v>
      </c>
      <c r="Q2717" s="127">
        <v>0</v>
      </c>
      <c r="R2717" s="127">
        <v>0</v>
      </c>
      <c r="S2717" s="127">
        <v>0</v>
      </c>
      <c r="T2717" s="127">
        <v>0</v>
      </c>
      <c r="U2717" s="127">
        <v>0</v>
      </c>
      <c r="V2717" s="127">
        <v>0</v>
      </c>
      <c r="W2717" s="127">
        <v>0</v>
      </c>
      <c r="X2717" s="127">
        <v>0</v>
      </c>
      <c r="Y2717" s="127">
        <v>0</v>
      </c>
      <c r="Z2717" s="127">
        <v>0</v>
      </c>
      <c r="AA2717" s="127">
        <v>0</v>
      </c>
      <c r="AB2717" s="127">
        <v>0</v>
      </c>
      <c r="AC2717" s="127">
        <v>0</v>
      </c>
      <c r="AD2717" s="127">
        <v>0</v>
      </c>
      <c r="AE2717" s="127">
        <v>0</v>
      </c>
      <c r="AF2717" s="127">
        <v>0</v>
      </c>
      <c r="AG2717" s="127">
        <v>0</v>
      </c>
      <c r="AH2717" s="127">
        <v>0</v>
      </c>
    </row>
    <row r="2718" spans="1:34" x14ac:dyDescent="0.35">
      <c r="A2718" s="127" t="s">
        <v>3444</v>
      </c>
      <c r="B2718" s="127" t="s">
        <v>964</v>
      </c>
      <c r="C2718" s="127">
        <v>0</v>
      </c>
      <c r="D2718" s="127">
        <v>0</v>
      </c>
      <c r="E2718" s="127">
        <v>0</v>
      </c>
      <c r="F2718" s="127">
        <v>0</v>
      </c>
      <c r="G2718" s="127">
        <v>0</v>
      </c>
      <c r="H2718" s="127">
        <v>0</v>
      </c>
      <c r="I2718" s="127">
        <v>0</v>
      </c>
      <c r="J2718" s="127">
        <v>0</v>
      </c>
      <c r="K2718" s="127">
        <v>0</v>
      </c>
      <c r="L2718" s="127">
        <v>0</v>
      </c>
      <c r="M2718" s="127">
        <v>0</v>
      </c>
      <c r="N2718" s="127">
        <v>0</v>
      </c>
      <c r="O2718" s="127">
        <v>0</v>
      </c>
      <c r="P2718" s="127">
        <v>0</v>
      </c>
      <c r="Q2718" s="127">
        <v>0</v>
      </c>
      <c r="R2718" s="127">
        <v>0</v>
      </c>
      <c r="S2718" s="127">
        <v>0</v>
      </c>
      <c r="T2718" s="127">
        <v>0</v>
      </c>
      <c r="U2718" s="127">
        <v>0</v>
      </c>
      <c r="V2718" s="127">
        <v>0</v>
      </c>
      <c r="W2718" s="127">
        <v>0</v>
      </c>
      <c r="X2718" s="127">
        <v>0</v>
      </c>
      <c r="Y2718" s="127">
        <v>0</v>
      </c>
      <c r="Z2718" s="127">
        <v>0</v>
      </c>
      <c r="AA2718" s="127">
        <v>0</v>
      </c>
      <c r="AB2718" s="127">
        <v>0</v>
      </c>
      <c r="AC2718" s="127">
        <v>0</v>
      </c>
      <c r="AD2718" s="127">
        <v>0</v>
      </c>
      <c r="AE2718" s="127">
        <v>0</v>
      </c>
      <c r="AF2718" s="127">
        <v>0</v>
      </c>
      <c r="AG2718" s="127">
        <v>0</v>
      </c>
      <c r="AH2718" s="127">
        <v>0</v>
      </c>
    </row>
    <row r="2719" spans="1:34" x14ac:dyDescent="0.35">
      <c r="A2719" s="127" t="s">
        <v>3445</v>
      </c>
      <c r="B2719" s="127" t="s">
        <v>964</v>
      </c>
      <c r="C2719" s="127">
        <v>0</v>
      </c>
      <c r="D2719" s="127">
        <v>0</v>
      </c>
      <c r="E2719" s="127">
        <v>0</v>
      </c>
      <c r="F2719" s="127">
        <v>0</v>
      </c>
      <c r="G2719" s="127">
        <v>0</v>
      </c>
      <c r="H2719" s="127">
        <v>0</v>
      </c>
      <c r="I2719" s="127">
        <v>0</v>
      </c>
      <c r="J2719" s="127">
        <v>0</v>
      </c>
      <c r="K2719" s="127">
        <v>0</v>
      </c>
      <c r="L2719" s="127">
        <v>0</v>
      </c>
      <c r="M2719" s="127">
        <v>0</v>
      </c>
      <c r="N2719" s="127">
        <v>0</v>
      </c>
      <c r="O2719" s="127">
        <v>0</v>
      </c>
      <c r="P2719" s="127">
        <v>0</v>
      </c>
      <c r="Q2719" s="127">
        <v>0</v>
      </c>
      <c r="R2719" s="127">
        <v>0</v>
      </c>
      <c r="S2719" s="127">
        <v>0</v>
      </c>
      <c r="T2719" s="127">
        <v>0</v>
      </c>
      <c r="U2719" s="127">
        <v>0</v>
      </c>
      <c r="V2719" s="127">
        <v>0</v>
      </c>
      <c r="W2719" s="127">
        <v>0</v>
      </c>
      <c r="X2719" s="127">
        <v>0</v>
      </c>
      <c r="Y2719" s="127">
        <v>0</v>
      </c>
      <c r="Z2719" s="127">
        <v>0</v>
      </c>
      <c r="AA2719" s="127">
        <v>0</v>
      </c>
      <c r="AB2719" s="127">
        <v>0</v>
      </c>
      <c r="AC2719" s="127">
        <v>0</v>
      </c>
      <c r="AD2719" s="127">
        <v>0</v>
      </c>
      <c r="AE2719" s="127">
        <v>0</v>
      </c>
      <c r="AF2719" s="127">
        <v>0</v>
      </c>
      <c r="AG2719" s="127">
        <v>0</v>
      </c>
      <c r="AH2719" s="127">
        <v>0</v>
      </c>
    </row>
    <row r="2720" spans="1:34" x14ac:dyDescent="0.35">
      <c r="A2720" s="127" t="s">
        <v>3446</v>
      </c>
      <c r="B2720" s="127" t="s">
        <v>964</v>
      </c>
      <c r="C2720" s="127">
        <v>0</v>
      </c>
      <c r="D2720" s="127">
        <v>0</v>
      </c>
      <c r="E2720" s="127">
        <v>0</v>
      </c>
      <c r="F2720" s="127">
        <v>0</v>
      </c>
      <c r="G2720" s="127">
        <v>0</v>
      </c>
      <c r="H2720" s="127">
        <v>0</v>
      </c>
      <c r="I2720" s="127">
        <v>0</v>
      </c>
      <c r="J2720" s="127">
        <v>0</v>
      </c>
      <c r="K2720" s="127">
        <v>0</v>
      </c>
      <c r="L2720" s="127">
        <v>0</v>
      </c>
      <c r="M2720" s="127">
        <v>0</v>
      </c>
      <c r="N2720" s="127">
        <v>0</v>
      </c>
      <c r="O2720" s="127">
        <v>0</v>
      </c>
      <c r="P2720" s="127">
        <v>0</v>
      </c>
      <c r="Q2720" s="127">
        <v>0</v>
      </c>
      <c r="R2720" s="127">
        <v>0</v>
      </c>
      <c r="S2720" s="127">
        <v>0</v>
      </c>
      <c r="T2720" s="127">
        <v>0</v>
      </c>
      <c r="U2720" s="127">
        <v>0</v>
      </c>
      <c r="V2720" s="127">
        <v>0</v>
      </c>
      <c r="W2720" s="127">
        <v>0</v>
      </c>
      <c r="X2720" s="127">
        <v>0</v>
      </c>
      <c r="Y2720" s="127">
        <v>0</v>
      </c>
      <c r="Z2720" s="127">
        <v>0</v>
      </c>
      <c r="AA2720" s="127">
        <v>0</v>
      </c>
      <c r="AB2720" s="127">
        <v>0</v>
      </c>
      <c r="AC2720" s="127">
        <v>0</v>
      </c>
      <c r="AD2720" s="127">
        <v>0</v>
      </c>
      <c r="AE2720" s="127">
        <v>0</v>
      </c>
      <c r="AF2720" s="127">
        <v>0</v>
      </c>
      <c r="AG2720" s="127">
        <v>0</v>
      </c>
      <c r="AH2720" s="127">
        <v>0</v>
      </c>
    </row>
    <row r="2721" spans="1:34" x14ac:dyDescent="0.35">
      <c r="A2721" s="127" t="s">
        <v>3447</v>
      </c>
      <c r="B2721" s="127" t="s">
        <v>964</v>
      </c>
      <c r="C2721" s="127">
        <v>0</v>
      </c>
      <c r="D2721" s="127">
        <v>0</v>
      </c>
      <c r="E2721" s="127">
        <v>0</v>
      </c>
      <c r="F2721" s="127">
        <v>0</v>
      </c>
      <c r="G2721" s="127">
        <v>0</v>
      </c>
      <c r="H2721" s="127">
        <v>0</v>
      </c>
      <c r="I2721" s="127">
        <v>0</v>
      </c>
      <c r="J2721" s="127">
        <v>0</v>
      </c>
      <c r="K2721" s="127">
        <v>0</v>
      </c>
      <c r="L2721" s="127">
        <v>0</v>
      </c>
      <c r="M2721" s="127">
        <v>0</v>
      </c>
      <c r="N2721" s="127">
        <v>0</v>
      </c>
      <c r="O2721" s="127">
        <v>0</v>
      </c>
      <c r="P2721" s="127">
        <v>0</v>
      </c>
      <c r="Q2721" s="127">
        <v>0</v>
      </c>
      <c r="R2721" s="127">
        <v>0</v>
      </c>
      <c r="S2721" s="127">
        <v>0</v>
      </c>
      <c r="T2721" s="127">
        <v>0</v>
      </c>
      <c r="U2721" s="127">
        <v>0</v>
      </c>
      <c r="V2721" s="127">
        <v>0</v>
      </c>
      <c r="W2721" s="127">
        <v>0</v>
      </c>
      <c r="X2721" s="127">
        <v>0</v>
      </c>
      <c r="Y2721" s="127">
        <v>0</v>
      </c>
      <c r="Z2721" s="127">
        <v>0</v>
      </c>
      <c r="AA2721" s="127">
        <v>0</v>
      </c>
      <c r="AB2721" s="127">
        <v>0</v>
      </c>
      <c r="AC2721" s="127">
        <v>0</v>
      </c>
      <c r="AD2721" s="127">
        <v>0</v>
      </c>
      <c r="AE2721" s="127">
        <v>0</v>
      </c>
      <c r="AF2721" s="127">
        <v>0</v>
      </c>
      <c r="AG2721" s="127">
        <v>0</v>
      </c>
      <c r="AH2721" s="127">
        <v>0</v>
      </c>
    </row>
    <row r="2722" spans="1:34" x14ac:dyDescent="0.35">
      <c r="A2722" s="127" t="s">
        <v>3448</v>
      </c>
      <c r="B2722" s="127" t="s">
        <v>964</v>
      </c>
      <c r="C2722" s="128">
        <v>477460000</v>
      </c>
      <c r="D2722" s="128">
        <v>377455000</v>
      </c>
      <c r="E2722" s="128">
        <v>459613000</v>
      </c>
      <c r="F2722" s="128">
        <v>513808000</v>
      </c>
      <c r="G2722" s="128">
        <v>555046000</v>
      </c>
      <c r="H2722" s="128">
        <v>588629000</v>
      </c>
      <c r="I2722" s="128">
        <v>618191000</v>
      </c>
      <c r="J2722" s="128">
        <v>645646000</v>
      </c>
      <c r="K2722" s="128">
        <v>671998000</v>
      </c>
      <c r="L2722" s="128">
        <v>699685000</v>
      </c>
      <c r="M2722" s="128">
        <v>727073000</v>
      </c>
      <c r="N2722" s="128">
        <v>754306000</v>
      </c>
      <c r="O2722" s="128">
        <v>781458000</v>
      </c>
      <c r="P2722" s="128">
        <v>808616000</v>
      </c>
      <c r="Q2722" s="128">
        <v>833451000</v>
      </c>
      <c r="R2722" s="128">
        <v>858287000</v>
      </c>
      <c r="S2722" s="128">
        <v>883122000</v>
      </c>
      <c r="T2722" s="128">
        <v>907958000</v>
      </c>
      <c r="U2722" s="128">
        <v>932794000</v>
      </c>
      <c r="V2722" s="128">
        <v>957928000</v>
      </c>
      <c r="W2722" s="128">
        <v>983062000</v>
      </c>
      <c r="X2722" s="128">
        <v>1008200000</v>
      </c>
      <c r="Y2722" s="128">
        <v>1033330000</v>
      </c>
      <c r="Z2722" s="128">
        <v>1058460000</v>
      </c>
      <c r="AA2722" s="128">
        <v>1080850000</v>
      </c>
      <c r="AB2722" s="128">
        <v>1103240000</v>
      </c>
      <c r="AC2722" s="128">
        <v>1125630000</v>
      </c>
      <c r="AD2722" s="128">
        <v>1148020000</v>
      </c>
      <c r="AE2722" s="128">
        <v>1170410000</v>
      </c>
      <c r="AF2722" s="128">
        <v>1192800000</v>
      </c>
      <c r="AG2722" s="128">
        <v>1215180000</v>
      </c>
      <c r="AH2722" s="128">
        <v>1237570000</v>
      </c>
    </row>
    <row r="2723" spans="1:34" x14ac:dyDescent="0.35">
      <c r="A2723" s="127" t="s">
        <v>3449</v>
      </c>
      <c r="B2723" s="127" t="s">
        <v>964</v>
      </c>
      <c r="C2723" s="127">
        <v>0</v>
      </c>
      <c r="D2723" s="127">
        <v>0</v>
      </c>
      <c r="E2723" s="127">
        <v>0</v>
      </c>
      <c r="F2723" s="127">
        <v>0</v>
      </c>
      <c r="G2723" s="127">
        <v>0</v>
      </c>
      <c r="H2723" s="127">
        <v>0</v>
      </c>
      <c r="I2723" s="127">
        <v>0</v>
      </c>
      <c r="J2723" s="127">
        <v>0</v>
      </c>
      <c r="K2723" s="127">
        <v>0</v>
      </c>
      <c r="L2723" s="127">
        <v>0</v>
      </c>
      <c r="M2723" s="127">
        <v>0</v>
      </c>
      <c r="N2723" s="127">
        <v>0</v>
      </c>
      <c r="O2723" s="127">
        <v>0</v>
      </c>
      <c r="P2723" s="127">
        <v>0</v>
      </c>
      <c r="Q2723" s="127">
        <v>0</v>
      </c>
      <c r="R2723" s="127">
        <v>0</v>
      </c>
      <c r="S2723" s="127">
        <v>0</v>
      </c>
      <c r="T2723" s="127">
        <v>0</v>
      </c>
      <c r="U2723" s="127">
        <v>0</v>
      </c>
      <c r="V2723" s="127">
        <v>0</v>
      </c>
      <c r="W2723" s="127">
        <v>0</v>
      </c>
      <c r="X2723" s="127">
        <v>0</v>
      </c>
      <c r="Y2723" s="127">
        <v>0</v>
      </c>
      <c r="Z2723" s="127">
        <v>0</v>
      </c>
      <c r="AA2723" s="127">
        <v>0</v>
      </c>
      <c r="AB2723" s="127">
        <v>0</v>
      </c>
      <c r="AC2723" s="127">
        <v>0</v>
      </c>
      <c r="AD2723" s="127">
        <v>0</v>
      </c>
      <c r="AE2723" s="127">
        <v>0</v>
      </c>
      <c r="AF2723" s="127">
        <v>0</v>
      </c>
      <c r="AG2723" s="127">
        <v>0</v>
      </c>
      <c r="AH2723" s="127">
        <v>0</v>
      </c>
    </row>
    <row r="2724" spans="1:34" x14ac:dyDescent="0.35">
      <c r="A2724" s="127" t="s">
        <v>3450</v>
      </c>
      <c r="B2724" s="127" t="s">
        <v>964</v>
      </c>
      <c r="C2724" s="127">
        <v>0</v>
      </c>
      <c r="D2724" s="127">
        <v>0</v>
      </c>
      <c r="E2724" s="127">
        <v>0</v>
      </c>
      <c r="F2724" s="127">
        <v>0</v>
      </c>
      <c r="G2724" s="127">
        <v>0</v>
      </c>
      <c r="H2724" s="127">
        <v>0</v>
      </c>
      <c r="I2724" s="127">
        <v>0</v>
      </c>
      <c r="J2724" s="127">
        <v>0</v>
      </c>
      <c r="K2724" s="127">
        <v>0</v>
      </c>
      <c r="L2724" s="127">
        <v>0</v>
      </c>
      <c r="M2724" s="127">
        <v>0</v>
      </c>
      <c r="N2724" s="127">
        <v>0</v>
      </c>
      <c r="O2724" s="127">
        <v>0</v>
      </c>
      <c r="P2724" s="127">
        <v>0</v>
      </c>
      <c r="Q2724" s="127">
        <v>0</v>
      </c>
      <c r="R2724" s="127">
        <v>0</v>
      </c>
      <c r="S2724" s="127">
        <v>0</v>
      </c>
      <c r="T2724" s="127">
        <v>0</v>
      </c>
      <c r="U2724" s="127">
        <v>0</v>
      </c>
      <c r="V2724" s="127">
        <v>0</v>
      </c>
      <c r="W2724" s="127">
        <v>0</v>
      </c>
      <c r="X2724" s="127">
        <v>0</v>
      </c>
      <c r="Y2724" s="127">
        <v>0</v>
      </c>
      <c r="Z2724" s="127">
        <v>0</v>
      </c>
      <c r="AA2724" s="127">
        <v>0</v>
      </c>
      <c r="AB2724" s="127">
        <v>0</v>
      </c>
      <c r="AC2724" s="127">
        <v>0</v>
      </c>
      <c r="AD2724" s="127">
        <v>0</v>
      </c>
      <c r="AE2724" s="127">
        <v>0</v>
      </c>
      <c r="AF2724" s="127">
        <v>0</v>
      </c>
      <c r="AG2724" s="127">
        <v>0</v>
      </c>
      <c r="AH2724" s="127">
        <v>0</v>
      </c>
    </row>
    <row r="2725" spans="1:34" x14ac:dyDescent="0.35">
      <c r="A2725" s="127" t="s">
        <v>3451</v>
      </c>
      <c r="B2725" s="127" t="s">
        <v>964</v>
      </c>
      <c r="C2725" s="127">
        <v>0</v>
      </c>
      <c r="D2725" s="127">
        <v>0</v>
      </c>
      <c r="E2725" s="127">
        <v>0</v>
      </c>
      <c r="F2725" s="127">
        <v>0</v>
      </c>
      <c r="G2725" s="127">
        <v>0</v>
      </c>
      <c r="H2725" s="127">
        <v>0</v>
      </c>
      <c r="I2725" s="127">
        <v>0</v>
      </c>
      <c r="J2725" s="127">
        <v>0</v>
      </c>
      <c r="K2725" s="127">
        <v>0</v>
      </c>
      <c r="L2725" s="127">
        <v>0</v>
      </c>
      <c r="M2725" s="127">
        <v>0</v>
      </c>
      <c r="N2725" s="127">
        <v>0</v>
      </c>
      <c r="O2725" s="127">
        <v>0</v>
      </c>
      <c r="P2725" s="127">
        <v>0</v>
      </c>
      <c r="Q2725" s="127">
        <v>0</v>
      </c>
      <c r="R2725" s="127">
        <v>0</v>
      </c>
      <c r="S2725" s="127">
        <v>0</v>
      </c>
      <c r="T2725" s="127">
        <v>0</v>
      </c>
      <c r="U2725" s="127">
        <v>0</v>
      </c>
      <c r="V2725" s="127">
        <v>0</v>
      </c>
      <c r="W2725" s="127">
        <v>0</v>
      </c>
      <c r="X2725" s="127">
        <v>0</v>
      </c>
      <c r="Y2725" s="127">
        <v>0</v>
      </c>
      <c r="Z2725" s="127">
        <v>0</v>
      </c>
      <c r="AA2725" s="127">
        <v>0</v>
      </c>
      <c r="AB2725" s="127">
        <v>0</v>
      </c>
      <c r="AC2725" s="127">
        <v>0</v>
      </c>
      <c r="AD2725" s="127">
        <v>0</v>
      </c>
      <c r="AE2725" s="127">
        <v>0</v>
      </c>
      <c r="AF2725" s="127">
        <v>0</v>
      </c>
      <c r="AG2725" s="127">
        <v>0</v>
      </c>
      <c r="AH2725" s="127">
        <v>0</v>
      </c>
    </row>
    <row r="2726" spans="1:34" x14ac:dyDescent="0.35">
      <c r="A2726" s="127" t="s">
        <v>3452</v>
      </c>
      <c r="B2726" s="127" t="s">
        <v>964</v>
      </c>
      <c r="C2726" s="127">
        <v>0</v>
      </c>
      <c r="D2726" s="127">
        <v>0</v>
      </c>
      <c r="E2726" s="127">
        <v>0</v>
      </c>
      <c r="F2726" s="127">
        <v>0</v>
      </c>
      <c r="G2726" s="127">
        <v>0</v>
      </c>
      <c r="H2726" s="127">
        <v>0</v>
      </c>
      <c r="I2726" s="127">
        <v>0</v>
      </c>
      <c r="J2726" s="127">
        <v>0</v>
      </c>
      <c r="K2726" s="127">
        <v>0</v>
      </c>
      <c r="L2726" s="127">
        <v>0</v>
      </c>
      <c r="M2726" s="127">
        <v>0</v>
      </c>
      <c r="N2726" s="127">
        <v>0</v>
      </c>
      <c r="O2726" s="127">
        <v>0</v>
      </c>
      <c r="P2726" s="127">
        <v>0</v>
      </c>
      <c r="Q2726" s="127">
        <v>0</v>
      </c>
      <c r="R2726" s="127">
        <v>0</v>
      </c>
      <c r="S2726" s="127">
        <v>0</v>
      </c>
      <c r="T2726" s="127">
        <v>0</v>
      </c>
      <c r="U2726" s="127">
        <v>0</v>
      </c>
      <c r="V2726" s="127">
        <v>0</v>
      </c>
      <c r="W2726" s="127">
        <v>0</v>
      </c>
      <c r="X2726" s="127">
        <v>0</v>
      </c>
      <c r="Y2726" s="127">
        <v>0</v>
      </c>
      <c r="Z2726" s="127">
        <v>0</v>
      </c>
      <c r="AA2726" s="127">
        <v>0</v>
      </c>
      <c r="AB2726" s="127">
        <v>0</v>
      </c>
      <c r="AC2726" s="127">
        <v>0</v>
      </c>
      <c r="AD2726" s="127">
        <v>0</v>
      </c>
      <c r="AE2726" s="127">
        <v>0</v>
      </c>
      <c r="AF2726" s="127">
        <v>0</v>
      </c>
      <c r="AG2726" s="127">
        <v>0</v>
      </c>
      <c r="AH2726" s="127">
        <v>0</v>
      </c>
    </row>
    <row r="2727" spans="1:34" x14ac:dyDescent="0.35">
      <c r="A2727" s="127" t="s">
        <v>3453</v>
      </c>
      <c r="B2727" s="127" t="s">
        <v>964</v>
      </c>
      <c r="C2727" s="127">
        <v>0</v>
      </c>
      <c r="D2727" s="127">
        <v>0</v>
      </c>
      <c r="E2727" s="127">
        <v>0</v>
      </c>
      <c r="F2727" s="127">
        <v>0</v>
      </c>
      <c r="G2727" s="127">
        <v>0</v>
      </c>
      <c r="H2727" s="127">
        <v>0</v>
      </c>
      <c r="I2727" s="127">
        <v>0</v>
      </c>
      <c r="J2727" s="127">
        <v>0</v>
      </c>
      <c r="K2727" s="127">
        <v>0</v>
      </c>
      <c r="L2727" s="127">
        <v>0</v>
      </c>
      <c r="M2727" s="127">
        <v>0</v>
      </c>
      <c r="N2727" s="127">
        <v>0</v>
      </c>
      <c r="O2727" s="127">
        <v>0</v>
      </c>
      <c r="P2727" s="127">
        <v>0</v>
      </c>
      <c r="Q2727" s="127">
        <v>0</v>
      </c>
      <c r="R2727" s="127">
        <v>0</v>
      </c>
      <c r="S2727" s="127">
        <v>0</v>
      </c>
      <c r="T2727" s="127">
        <v>0</v>
      </c>
      <c r="U2727" s="127">
        <v>0</v>
      </c>
      <c r="V2727" s="127">
        <v>0</v>
      </c>
      <c r="W2727" s="127">
        <v>0</v>
      </c>
      <c r="X2727" s="127">
        <v>0</v>
      </c>
      <c r="Y2727" s="127">
        <v>0</v>
      </c>
      <c r="Z2727" s="127">
        <v>0</v>
      </c>
      <c r="AA2727" s="127">
        <v>0</v>
      </c>
      <c r="AB2727" s="127">
        <v>0</v>
      </c>
      <c r="AC2727" s="127">
        <v>0</v>
      </c>
      <c r="AD2727" s="127">
        <v>0</v>
      </c>
      <c r="AE2727" s="127">
        <v>0</v>
      </c>
      <c r="AF2727" s="127">
        <v>0</v>
      </c>
      <c r="AG2727" s="127">
        <v>0</v>
      </c>
      <c r="AH2727" s="127">
        <v>0</v>
      </c>
    </row>
    <row r="2728" spans="1:34" x14ac:dyDescent="0.35">
      <c r="A2728" s="127" t="s">
        <v>3454</v>
      </c>
      <c r="B2728" s="127" t="s">
        <v>964</v>
      </c>
      <c r="C2728" s="127">
        <v>0</v>
      </c>
      <c r="D2728" s="127">
        <v>0</v>
      </c>
      <c r="E2728" s="127">
        <v>0</v>
      </c>
      <c r="F2728" s="127">
        <v>0</v>
      </c>
      <c r="G2728" s="127">
        <v>0</v>
      </c>
      <c r="H2728" s="127">
        <v>0</v>
      </c>
      <c r="I2728" s="127">
        <v>0</v>
      </c>
      <c r="J2728" s="127">
        <v>0</v>
      </c>
      <c r="K2728" s="127">
        <v>0</v>
      </c>
      <c r="L2728" s="127">
        <v>0</v>
      </c>
      <c r="M2728" s="127">
        <v>0</v>
      </c>
      <c r="N2728" s="127">
        <v>0</v>
      </c>
      <c r="O2728" s="127">
        <v>0</v>
      </c>
      <c r="P2728" s="127">
        <v>0</v>
      </c>
      <c r="Q2728" s="127">
        <v>0</v>
      </c>
      <c r="R2728" s="127">
        <v>0</v>
      </c>
      <c r="S2728" s="127">
        <v>0</v>
      </c>
      <c r="T2728" s="127">
        <v>0</v>
      </c>
      <c r="U2728" s="127">
        <v>0</v>
      </c>
      <c r="V2728" s="127">
        <v>0</v>
      </c>
      <c r="W2728" s="127">
        <v>0</v>
      </c>
      <c r="X2728" s="127">
        <v>0</v>
      </c>
      <c r="Y2728" s="127">
        <v>0</v>
      </c>
      <c r="Z2728" s="127">
        <v>0</v>
      </c>
      <c r="AA2728" s="127">
        <v>0</v>
      </c>
      <c r="AB2728" s="127">
        <v>0</v>
      </c>
      <c r="AC2728" s="127">
        <v>0</v>
      </c>
      <c r="AD2728" s="127">
        <v>0</v>
      </c>
      <c r="AE2728" s="127">
        <v>0</v>
      </c>
      <c r="AF2728" s="127">
        <v>0</v>
      </c>
      <c r="AG2728" s="127">
        <v>0</v>
      </c>
      <c r="AH2728" s="127">
        <v>0</v>
      </c>
    </row>
    <row r="2729" spans="1:34" x14ac:dyDescent="0.35">
      <c r="A2729" s="127" t="s">
        <v>3455</v>
      </c>
      <c r="B2729" s="127" t="s">
        <v>964</v>
      </c>
      <c r="C2729" s="127">
        <v>0</v>
      </c>
      <c r="D2729" s="127">
        <v>0</v>
      </c>
      <c r="E2729" s="127">
        <v>0</v>
      </c>
      <c r="F2729" s="127">
        <v>0</v>
      </c>
      <c r="G2729" s="127">
        <v>0</v>
      </c>
      <c r="H2729" s="127">
        <v>0</v>
      </c>
      <c r="I2729" s="127">
        <v>0</v>
      </c>
      <c r="J2729" s="127">
        <v>0</v>
      </c>
      <c r="K2729" s="127">
        <v>0</v>
      </c>
      <c r="L2729" s="127">
        <v>0</v>
      </c>
      <c r="M2729" s="127">
        <v>0</v>
      </c>
      <c r="N2729" s="127">
        <v>0</v>
      </c>
      <c r="O2729" s="127">
        <v>0</v>
      </c>
      <c r="P2729" s="127">
        <v>0</v>
      </c>
      <c r="Q2729" s="127">
        <v>0</v>
      </c>
      <c r="R2729" s="127">
        <v>0</v>
      </c>
      <c r="S2729" s="127">
        <v>0</v>
      </c>
      <c r="T2729" s="127">
        <v>0</v>
      </c>
      <c r="U2729" s="127">
        <v>0</v>
      </c>
      <c r="V2729" s="127">
        <v>0</v>
      </c>
      <c r="W2729" s="127">
        <v>0</v>
      </c>
      <c r="X2729" s="127">
        <v>0</v>
      </c>
      <c r="Y2729" s="127">
        <v>0</v>
      </c>
      <c r="Z2729" s="127">
        <v>0</v>
      </c>
      <c r="AA2729" s="127">
        <v>0</v>
      </c>
      <c r="AB2729" s="127">
        <v>0</v>
      </c>
      <c r="AC2729" s="127">
        <v>0</v>
      </c>
      <c r="AD2729" s="127">
        <v>0</v>
      </c>
      <c r="AE2729" s="127">
        <v>0</v>
      </c>
      <c r="AF2729" s="127">
        <v>0</v>
      </c>
      <c r="AG2729" s="127">
        <v>0</v>
      </c>
      <c r="AH2729" s="127">
        <v>0</v>
      </c>
    </row>
    <row r="2730" spans="1:34" x14ac:dyDescent="0.35">
      <c r="A2730" s="127" t="s">
        <v>3456</v>
      </c>
      <c r="B2730" s="127" t="s">
        <v>964</v>
      </c>
      <c r="C2730" s="127">
        <v>0</v>
      </c>
      <c r="D2730" s="127">
        <v>0</v>
      </c>
      <c r="E2730" s="127">
        <v>0</v>
      </c>
      <c r="F2730" s="127">
        <v>0</v>
      </c>
      <c r="G2730" s="127">
        <v>0</v>
      </c>
      <c r="H2730" s="127">
        <v>0</v>
      </c>
      <c r="I2730" s="127">
        <v>0</v>
      </c>
      <c r="J2730" s="127">
        <v>0</v>
      </c>
      <c r="K2730" s="127">
        <v>0</v>
      </c>
      <c r="L2730" s="127">
        <v>0</v>
      </c>
      <c r="M2730" s="127">
        <v>0</v>
      </c>
      <c r="N2730" s="127">
        <v>0</v>
      </c>
      <c r="O2730" s="127">
        <v>0</v>
      </c>
      <c r="P2730" s="127">
        <v>0</v>
      </c>
      <c r="Q2730" s="127">
        <v>0</v>
      </c>
      <c r="R2730" s="127">
        <v>0</v>
      </c>
      <c r="S2730" s="127">
        <v>0</v>
      </c>
      <c r="T2730" s="127">
        <v>0</v>
      </c>
      <c r="U2730" s="127">
        <v>0</v>
      </c>
      <c r="V2730" s="127">
        <v>0</v>
      </c>
      <c r="W2730" s="127">
        <v>0</v>
      </c>
      <c r="X2730" s="127">
        <v>0</v>
      </c>
      <c r="Y2730" s="127">
        <v>0</v>
      </c>
      <c r="Z2730" s="127">
        <v>0</v>
      </c>
      <c r="AA2730" s="127">
        <v>0</v>
      </c>
      <c r="AB2730" s="127">
        <v>0</v>
      </c>
      <c r="AC2730" s="127">
        <v>0</v>
      </c>
      <c r="AD2730" s="127">
        <v>0</v>
      </c>
      <c r="AE2730" s="127">
        <v>0</v>
      </c>
      <c r="AF2730" s="127">
        <v>0</v>
      </c>
      <c r="AG2730" s="127">
        <v>0</v>
      </c>
      <c r="AH2730" s="127">
        <v>0</v>
      </c>
    </row>
    <row r="2731" spans="1:34" x14ac:dyDescent="0.35">
      <c r="A2731" s="127" t="s">
        <v>3457</v>
      </c>
      <c r="B2731" s="127" t="s">
        <v>964</v>
      </c>
      <c r="C2731" s="127">
        <v>0</v>
      </c>
      <c r="D2731" s="127">
        <v>0</v>
      </c>
      <c r="E2731" s="127">
        <v>0</v>
      </c>
      <c r="F2731" s="127">
        <v>0</v>
      </c>
      <c r="G2731" s="127">
        <v>0</v>
      </c>
      <c r="H2731" s="127">
        <v>0</v>
      </c>
      <c r="I2731" s="127">
        <v>0</v>
      </c>
      <c r="J2731" s="127">
        <v>0</v>
      </c>
      <c r="K2731" s="127">
        <v>0</v>
      </c>
      <c r="L2731" s="127">
        <v>0</v>
      </c>
      <c r="M2731" s="127">
        <v>0</v>
      </c>
      <c r="N2731" s="127">
        <v>0</v>
      </c>
      <c r="O2731" s="127">
        <v>0</v>
      </c>
      <c r="P2731" s="127">
        <v>0</v>
      </c>
      <c r="Q2731" s="127">
        <v>0</v>
      </c>
      <c r="R2731" s="127">
        <v>0</v>
      </c>
      <c r="S2731" s="127">
        <v>0</v>
      </c>
      <c r="T2731" s="127">
        <v>0</v>
      </c>
      <c r="U2731" s="127">
        <v>0</v>
      </c>
      <c r="V2731" s="127">
        <v>0</v>
      </c>
      <c r="W2731" s="127">
        <v>0</v>
      </c>
      <c r="X2731" s="127">
        <v>0</v>
      </c>
      <c r="Y2731" s="127">
        <v>0</v>
      </c>
      <c r="Z2731" s="127">
        <v>0</v>
      </c>
      <c r="AA2731" s="127">
        <v>0</v>
      </c>
      <c r="AB2731" s="127">
        <v>0</v>
      </c>
      <c r="AC2731" s="127">
        <v>0</v>
      </c>
      <c r="AD2731" s="127">
        <v>0</v>
      </c>
      <c r="AE2731" s="127">
        <v>0</v>
      </c>
      <c r="AF2731" s="127">
        <v>0</v>
      </c>
      <c r="AG2731" s="127">
        <v>0</v>
      </c>
      <c r="AH2731" s="127">
        <v>0</v>
      </c>
    </row>
    <row r="2732" spans="1:34" x14ac:dyDescent="0.35">
      <c r="A2732" s="127" t="s">
        <v>3458</v>
      </c>
      <c r="B2732" s="127" t="s">
        <v>964</v>
      </c>
      <c r="C2732" s="128">
        <v>786235000</v>
      </c>
      <c r="D2732" s="128">
        <v>621965000</v>
      </c>
      <c r="E2732" s="128">
        <v>755754000</v>
      </c>
      <c r="F2732" s="128">
        <v>841349000</v>
      </c>
      <c r="G2732" s="128">
        <v>912093000</v>
      </c>
      <c r="H2732" s="128">
        <v>968308000</v>
      </c>
      <c r="I2732" s="128">
        <v>1016540000</v>
      </c>
      <c r="J2732" s="128">
        <v>1059150000</v>
      </c>
      <c r="K2732" s="128">
        <v>1097960000</v>
      </c>
      <c r="L2732" s="128">
        <v>1146520000</v>
      </c>
      <c r="M2732" s="128">
        <v>1192370000</v>
      </c>
      <c r="N2732" s="128">
        <v>1236780000</v>
      </c>
      <c r="O2732" s="128">
        <v>1279750000</v>
      </c>
      <c r="P2732" s="128">
        <v>1321540000</v>
      </c>
      <c r="Q2732" s="128">
        <v>1357910000</v>
      </c>
      <c r="R2732" s="128">
        <v>1393370000</v>
      </c>
      <c r="S2732" s="128">
        <v>1428750000</v>
      </c>
      <c r="T2732" s="128">
        <v>1463280000</v>
      </c>
      <c r="U2732" s="128">
        <v>1497320000</v>
      </c>
      <c r="V2732" s="128">
        <v>1535030000</v>
      </c>
      <c r="W2732" s="128">
        <v>1571990000</v>
      </c>
      <c r="X2732" s="128">
        <v>1608270000</v>
      </c>
      <c r="Y2732" s="128">
        <v>1644650000</v>
      </c>
      <c r="Z2732" s="128">
        <v>1680870000</v>
      </c>
      <c r="AA2732" s="128">
        <v>1706350000</v>
      </c>
      <c r="AB2732" s="128">
        <v>1732030000</v>
      </c>
      <c r="AC2732" s="128">
        <v>1757750000</v>
      </c>
      <c r="AD2732" s="128">
        <v>1783650000</v>
      </c>
      <c r="AE2732" s="128">
        <v>1809560000</v>
      </c>
      <c r="AF2732" s="128">
        <v>1835520000</v>
      </c>
      <c r="AG2732" s="128">
        <v>1861460000</v>
      </c>
      <c r="AH2732" s="128">
        <v>1887170000</v>
      </c>
    </row>
    <row r="2733" spans="1:34" x14ac:dyDescent="0.35">
      <c r="A2733" s="127" t="s">
        <v>3459</v>
      </c>
      <c r="B2733" s="127" t="s">
        <v>964</v>
      </c>
      <c r="C2733" s="127">
        <v>0</v>
      </c>
      <c r="D2733" s="127">
        <v>0</v>
      </c>
      <c r="E2733" s="127">
        <v>0</v>
      </c>
      <c r="F2733" s="127">
        <v>0</v>
      </c>
      <c r="G2733" s="127">
        <v>0</v>
      </c>
      <c r="H2733" s="127">
        <v>0</v>
      </c>
      <c r="I2733" s="127">
        <v>0</v>
      </c>
      <c r="J2733" s="127">
        <v>0</v>
      </c>
      <c r="K2733" s="127">
        <v>0</v>
      </c>
      <c r="L2733" s="127">
        <v>0</v>
      </c>
      <c r="M2733" s="127">
        <v>0</v>
      </c>
      <c r="N2733" s="127">
        <v>0</v>
      </c>
      <c r="O2733" s="127">
        <v>0</v>
      </c>
      <c r="P2733" s="127">
        <v>0</v>
      </c>
      <c r="Q2733" s="127">
        <v>0</v>
      </c>
      <c r="R2733" s="127">
        <v>0</v>
      </c>
      <c r="S2733" s="127">
        <v>0</v>
      </c>
      <c r="T2733" s="127">
        <v>0</v>
      </c>
      <c r="U2733" s="127">
        <v>0</v>
      </c>
      <c r="V2733" s="127">
        <v>0</v>
      </c>
      <c r="W2733" s="127">
        <v>0</v>
      </c>
      <c r="X2733" s="127">
        <v>0</v>
      </c>
      <c r="Y2733" s="127">
        <v>0</v>
      </c>
      <c r="Z2733" s="127">
        <v>0</v>
      </c>
      <c r="AA2733" s="127">
        <v>0</v>
      </c>
      <c r="AB2733" s="127">
        <v>0</v>
      </c>
      <c r="AC2733" s="127">
        <v>0</v>
      </c>
      <c r="AD2733" s="127">
        <v>0</v>
      </c>
      <c r="AE2733" s="127">
        <v>0</v>
      </c>
      <c r="AF2733" s="127">
        <v>0</v>
      </c>
      <c r="AG2733" s="127">
        <v>0</v>
      </c>
      <c r="AH2733" s="127">
        <v>0</v>
      </c>
    </row>
    <row r="2734" spans="1:34" x14ac:dyDescent="0.35">
      <c r="A2734" s="127" t="s">
        <v>3460</v>
      </c>
      <c r="B2734" s="127" t="s">
        <v>964</v>
      </c>
      <c r="C2734" s="127">
        <v>0</v>
      </c>
      <c r="D2734" s="127">
        <v>0</v>
      </c>
      <c r="E2734" s="127">
        <v>0</v>
      </c>
      <c r="F2734" s="127">
        <v>0</v>
      </c>
      <c r="G2734" s="127">
        <v>0</v>
      </c>
      <c r="H2734" s="127">
        <v>0</v>
      </c>
      <c r="I2734" s="127">
        <v>0</v>
      </c>
      <c r="J2734" s="127">
        <v>0</v>
      </c>
      <c r="K2734" s="127">
        <v>0</v>
      </c>
      <c r="L2734" s="127">
        <v>0</v>
      </c>
      <c r="M2734" s="127">
        <v>0</v>
      </c>
      <c r="N2734" s="127">
        <v>0</v>
      </c>
      <c r="O2734" s="127">
        <v>0</v>
      </c>
      <c r="P2734" s="127">
        <v>0</v>
      </c>
      <c r="Q2734" s="127">
        <v>0</v>
      </c>
      <c r="R2734" s="127">
        <v>0</v>
      </c>
      <c r="S2734" s="127">
        <v>0</v>
      </c>
      <c r="T2734" s="127">
        <v>0</v>
      </c>
      <c r="U2734" s="127">
        <v>0</v>
      </c>
      <c r="V2734" s="127">
        <v>0</v>
      </c>
      <c r="W2734" s="127">
        <v>0</v>
      </c>
      <c r="X2734" s="127">
        <v>0</v>
      </c>
      <c r="Y2734" s="127">
        <v>0</v>
      </c>
      <c r="Z2734" s="127">
        <v>0</v>
      </c>
      <c r="AA2734" s="127">
        <v>0</v>
      </c>
      <c r="AB2734" s="127">
        <v>0</v>
      </c>
      <c r="AC2734" s="127">
        <v>0</v>
      </c>
      <c r="AD2734" s="127">
        <v>0</v>
      </c>
      <c r="AE2734" s="127">
        <v>0</v>
      </c>
      <c r="AF2734" s="127">
        <v>0</v>
      </c>
      <c r="AG2734" s="127">
        <v>0</v>
      </c>
      <c r="AH2734" s="127">
        <v>0</v>
      </c>
    </row>
    <row r="2735" spans="1:34" x14ac:dyDescent="0.35">
      <c r="A2735" s="127" t="s">
        <v>3461</v>
      </c>
      <c r="B2735" s="127" t="s">
        <v>964</v>
      </c>
      <c r="C2735" s="127">
        <v>0</v>
      </c>
      <c r="D2735" s="127">
        <v>0</v>
      </c>
      <c r="E2735" s="127">
        <v>0</v>
      </c>
      <c r="F2735" s="127">
        <v>0</v>
      </c>
      <c r="G2735" s="127">
        <v>0</v>
      </c>
      <c r="H2735" s="127">
        <v>0</v>
      </c>
      <c r="I2735" s="127">
        <v>0</v>
      </c>
      <c r="J2735" s="127">
        <v>0</v>
      </c>
      <c r="K2735" s="127">
        <v>0</v>
      </c>
      <c r="L2735" s="127">
        <v>0</v>
      </c>
      <c r="M2735" s="127">
        <v>0</v>
      </c>
      <c r="N2735" s="127">
        <v>0</v>
      </c>
      <c r="O2735" s="127">
        <v>0</v>
      </c>
      <c r="P2735" s="127">
        <v>0</v>
      </c>
      <c r="Q2735" s="127">
        <v>0</v>
      </c>
      <c r="R2735" s="127">
        <v>0</v>
      </c>
      <c r="S2735" s="127">
        <v>0</v>
      </c>
      <c r="T2735" s="127">
        <v>0</v>
      </c>
      <c r="U2735" s="127">
        <v>0</v>
      </c>
      <c r="V2735" s="127">
        <v>0</v>
      </c>
      <c r="W2735" s="127">
        <v>0</v>
      </c>
      <c r="X2735" s="127">
        <v>0</v>
      </c>
      <c r="Y2735" s="127">
        <v>0</v>
      </c>
      <c r="Z2735" s="127">
        <v>0</v>
      </c>
      <c r="AA2735" s="127">
        <v>0</v>
      </c>
      <c r="AB2735" s="127">
        <v>0</v>
      </c>
      <c r="AC2735" s="127">
        <v>0</v>
      </c>
      <c r="AD2735" s="127">
        <v>0</v>
      </c>
      <c r="AE2735" s="127">
        <v>0</v>
      </c>
      <c r="AF2735" s="127">
        <v>0</v>
      </c>
      <c r="AG2735" s="127">
        <v>0</v>
      </c>
      <c r="AH2735" s="127">
        <v>0</v>
      </c>
    </row>
    <row r="2736" spans="1:34" x14ac:dyDescent="0.35">
      <c r="A2736" s="127" t="s">
        <v>3462</v>
      </c>
      <c r="B2736" s="127" t="s">
        <v>964</v>
      </c>
      <c r="C2736" s="128">
        <v>18053800000</v>
      </c>
      <c r="D2736" s="128">
        <v>14281700000</v>
      </c>
      <c r="E2736" s="128">
        <v>17353800000</v>
      </c>
      <c r="F2736" s="128">
        <v>19319300000</v>
      </c>
      <c r="G2736" s="128">
        <v>20943800000</v>
      </c>
      <c r="H2736" s="128">
        <v>22234600000</v>
      </c>
      <c r="I2736" s="128">
        <v>23342200000</v>
      </c>
      <c r="J2736" s="128">
        <v>24320500000</v>
      </c>
      <c r="K2736" s="128">
        <v>25211600000</v>
      </c>
      <c r="L2736" s="128">
        <v>26326700000</v>
      </c>
      <c r="M2736" s="128">
        <v>27379700000</v>
      </c>
      <c r="N2736" s="128">
        <v>28399300000</v>
      </c>
      <c r="O2736" s="128">
        <v>29385900000</v>
      </c>
      <c r="P2736" s="128">
        <v>30345700000</v>
      </c>
      <c r="Q2736" s="128">
        <v>31180700000</v>
      </c>
      <c r="R2736" s="128">
        <v>31994900000</v>
      </c>
      <c r="S2736" s="128">
        <v>32807400000</v>
      </c>
      <c r="T2736" s="128">
        <v>33600200000</v>
      </c>
      <c r="U2736" s="128">
        <v>34381800000</v>
      </c>
      <c r="V2736" s="128">
        <v>35247800000</v>
      </c>
      <c r="W2736" s="128">
        <v>36096600000</v>
      </c>
      <c r="X2736" s="128">
        <v>36929700000</v>
      </c>
      <c r="Y2736" s="128">
        <v>37764800000</v>
      </c>
      <c r="Z2736" s="128">
        <v>38596600000</v>
      </c>
      <c r="AA2736" s="128">
        <v>39181700000</v>
      </c>
      <c r="AB2736" s="128">
        <v>39771400000</v>
      </c>
      <c r="AC2736" s="128">
        <v>40362000000</v>
      </c>
      <c r="AD2736" s="128">
        <v>40956700000</v>
      </c>
      <c r="AE2736" s="128">
        <v>41551700000</v>
      </c>
      <c r="AF2736" s="128">
        <v>42147600000</v>
      </c>
      <c r="AG2736" s="128">
        <v>42743400000</v>
      </c>
      <c r="AH2736" s="128">
        <v>43333800000</v>
      </c>
    </row>
    <row r="2737" spans="1:34" x14ac:dyDescent="0.35">
      <c r="A2737" s="127" t="s">
        <v>3463</v>
      </c>
      <c r="B2737" s="127" t="s">
        <v>964</v>
      </c>
      <c r="C2737" s="127">
        <v>0</v>
      </c>
      <c r="D2737" s="127">
        <v>0</v>
      </c>
      <c r="E2737" s="127">
        <v>0</v>
      </c>
      <c r="F2737" s="127">
        <v>0</v>
      </c>
      <c r="G2737" s="127">
        <v>0</v>
      </c>
      <c r="H2737" s="127">
        <v>0</v>
      </c>
      <c r="I2737" s="127">
        <v>0</v>
      </c>
      <c r="J2737" s="127">
        <v>0</v>
      </c>
      <c r="K2737" s="127">
        <v>0</v>
      </c>
      <c r="L2737" s="127">
        <v>0</v>
      </c>
      <c r="M2737" s="127">
        <v>0</v>
      </c>
      <c r="N2737" s="127">
        <v>0</v>
      </c>
      <c r="O2737" s="127">
        <v>0</v>
      </c>
      <c r="P2737" s="127">
        <v>0</v>
      </c>
      <c r="Q2737" s="127">
        <v>0</v>
      </c>
      <c r="R2737" s="127">
        <v>0</v>
      </c>
      <c r="S2737" s="127">
        <v>0</v>
      </c>
      <c r="T2737" s="127">
        <v>0</v>
      </c>
      <c r="U2737" s="127">
        <v>0</v>
      </c>
      <c r="V2737" s="127">
        <v>0</v>
      </c>
      <c r="W2737" s="127">
        <v>0</v>
      </c>
      <c r="X2737" s="127">
        <v>0</v>
      </c>
      <c r="Y2737" s="127">
        <v>0</v>
      </c>
      <c r="Z2737" s="127">
        <v>0</v>
      </c>
      <c r="AA2737" s="127">
        <v>0</v>
      </c>
      <c r="AB2737" s="127">
        <v>0</v>
      </c>
      <c r="AC2737" s="127">
        <v>0</v>
      </c>
      <c r="AD2737" s="127">
        <v>0</v>
      </c>
      <c r="AE2737" s="127">
        <v>0</v>
      </c>
      <c r="AF2737" s="127">
        <v>0</v>
      </c>
      <c r="AG2737" s="127">
        <v>0</v>
      </c>
      <c r="AH2737" s="127">
        <v>0</v>
      </c>
    </row>
    <row r="2738" spans="1:34" x14ac:dyDescent="0.35">
      <c r="A2738" s="127" t="s">
        <v>3464</v>
      </c>
      <c r="B2738" s="127" t="s">
        <v>964</v>
      </c>
      <c r="C2738" s="127">
        <v>0</v>
      </c>
      <c r="D2738" s="127">
        <v>0</v>
      </c>
      <c r="E2738" s="127">
        <v>0</v>
      </c>
      <c r="F2738" s="127">
        <v>0</v>
      </c>
      <c r="G2738" s="127">
        <v>0</v>
      </c>
      <c r="H2738" s="127">
        <v>0</v>
      </c>
      <c r="I2738" s="127">
        <v>0</v>
      </c>
      <c r="J2738" s="127">
        <v>0</v>
      </c>
      <c r="K2738" s="127">
        <v>0</v>
      </c>
      <c r="L2738" s="127">
        <v>0</v>
      </c>
      <c r="M2738" s="127">
        <v>0</v>
      </c>
      <c r="N2738" s="127">
        <v>0</v>
      </c>
      <c r="O2738" s="127">
        <v>0</v>
      </c>
      <c r="P2738" s="127">
        <v>0</v>
      </c>
      <c r="Q2738" s="127">
        <v>0</v>
      </c>
      <c r="R2738" s="127">
        <v>0</v>
      </c>
      <c r="S2738" s="127">
        <v>0</v>
      </c>
      <c r="T2738" s="127">
        <v>0</v>
      </c>
      <c r="U2738" s="127">
        <v>0</v>
      </c>
      <c r="V2738" s="127">
        <v>0</v>
      </c>
      <c r="W2738" s="127">
        <v>0</v>
      </c>
      <c r="X2738" s="127">
        <v>0</v>
      </c>
      <c r="Y2738" s="127">
        <v>0</v>
      </c>
      <c r="Z2738" s="127">
        <v>0</v>
      </c>
      <c r="AA2738" s="127">
        <v>0</v>
      </c>
      <c r="AB2738" s="127">
        <v>0</v>
      </c>
      <c r="AC2738" s="127">
        <v>0</v>
      </c>
      <c r="AD2738" s="127">
        <v>0</v>
      </c>
      <c r="AE2738" s="127">
        <v>0</v>
      </c>
      <c r="AF2738" s="127">
        <v>0</v>
      </c>
      <c r="AG2738" s="127">
        <v>0</v>
      </c>
      <c r="AH2738" s="127">
        <v>0</v>
      </c>
    </row>
    <row r="2739" spans="1:34" x14ac:dyDescent="0.35">
      <c r="A2739" s="127" t="s">
        <v>3465</v>
      </c>
      <c r="B2739" s="127" t="s">
        <v>964</v>
      </c>
      <c r="C2739" s="127">
        <v>0</v>
      </c>
      <c r="D2739" s="127">
        <v>0</v>
      </c>
      <c r="E2739" s="127">
        <v>0</v>
      </c>
      <c r="F2739" s="127">
        <v>0</v>
      </c>
      <c r="G2739" s="127">
        <v>0</v>
      </c>
      <c r="H2739" s="127">
        <v>0</v>
      </c>
      <c r="I2739" s="127">
        <v>0</v>
      </c>
      <c r="J2739" s="127">
        <v>0</v>
      </c>
      <c r="K2739" s="127">
        <v>0</v>
      </c>
      <c r="L2739" s="127">
        <v>0</v>
      </c>
      <c r="M2739" s="127">
        <v>0</v>
      </c>
      <c r="N2739" s="127">
        <v>0</v>
      </c>
      <c r="O2739" s="127">
        <v>0</v>
      </c>
      <c r="P2739" s="127">
        <v>0</v>
      </c>
      <c r="Q2739" s="127">
        <v>0</v>
      </c>
      <c r="R2739" s="127">
        <v>0</v>
      </c>
      <c r="S2739" s="127">
        <v>0</v>
      </c>
      <c r="T2739" s="127">
        <v>0</v>
      </c>
      <c r="U2739" s="127">
        <v>0</v>
      </c>
      <c r="V2739" s="127">
        <v>0</v>
      </c>
      <c r="W2739" s="127">
        <v>0</v>
      </c>
      <c r="X2739" s="127">
        <v>0</v>
      </c>
      <c r="Y2739" s="127">
        <v>0</v>
      </c>
      <c r="Z2739" s="127">
        <v>0</v>
      </c>
      <c r="AA2739" s="127">
        <v>0</v>
      </c>
      <c r="AB2739" s="127">
        <v>0</v>
      </c>
      <c r="AC2739" s="127">
        <v>0</v>
      </c>
      <c r="AD2739" s="127">
        <v>0</v>
      </c>
      <c r="AE2739" s="127">
        <v>0</v>
      </c>
      <c r="AF2739" s="127">
        <v>0</v>
      </c>
      <c r="AG2739" s="127">
        <v>0</v>
      </c>
      <c r="AH2739" s="127">
        <v>0</v>
      </c>
    </row>
    <row r="2740" spans="1:34" x14ac:dyDescent="0.35">
      <c r="A2740" s="127" t="s">
        <v>3466</v>
      </c>
      <c r="B2740" s="127" t="s">
        <v>964</v>
      </c>
      <c r="C2740" s="127">
        <v>0</v>
      </c>
      <c r="D2740" s="127">
        <v>0</v>
      </c>
      <c r="E2740" s="127">
        <v>0</v>
      </c>
      <c r="F2740" s="127">
        <v>0</v>
      </c>
      <c r="G2740" s="127">
        <v>0</v>
      </c>
      <c r="H2740" s="127">
        <v>0</v>
      </c>
      <c r="I2740" s="127">
        <v>0</v>
      </c>
      <c r="J2740" s="127">
        <v>0</v>
      </c>
      <c r="K2740" s="127">
        <v>0</v>
      </c>
      <c r="L2740" s="127">
        <v>0</v>
      </c>
      <c r="M2740" s="127">
        <v>0</v>
      </c>
      <c r="N2740" s="127">
        <v>0</v>
      </c>
      <c r="O2740" s="127">
        <v>0</v>
      </c>
      <c r="P2740" s="127">
        <v>0</v>
      </c>
      <c r="Q2740" s="127">
        <v>0</v>
      </c>
      <c r="R2740" s="127">
        <v>0</v>
      </c>
      <c r="S2740" s="127">
        <v>0</v>
      </c>
      <c r="T2740" s="127">
        <v>0</v>
      </c>
      <c r="U2740" s="127">
        <v>0</v>
      </c>
      <c r="V2740" s="127">
        <v>0</v>
      </c>
      <c r="W2740" s="127">
        <v>0</v>
      </c>
      <c r="X2740" s="127">
        <v>0</v>
      </c>
      <c r="Y2740" s="127">
        <v>0</v>
      </c>
      <c r="Z2740" s="127">
        <v>0</v>
      </c>
      <c r="AA2740" s="127">
        <v>0</v>
      </c>
      <c r="AB2740" s="127">
        <v>0</v>
      </c>
      <c r="AC2740" s="127">
        <v>0</v>
      </c>
      <c r="AD2740" s="127">
        <v>0</v>
      </c>
      <c r="AE2740" s="127">
        <v>0</v>
      </c>
      <c r="AF2740" s="127">
        <v>0</v>
      </c>
      <c r="AG2740" s="127">
        <v>0</v>
      </c>
      <c r="AH2740" s="127">
        <v>0</v>
      </c>
    </row>
    <row r="2741" spans="1:34" x14ac:dyDescent="0.35">
      <c r="A2741" s="127" t="s">
        <v>3467</v>
      </c>
      <c r="B2741" s="127" t="s">
        <v>964</v>
      </c>
      <c r="C2741" s="127">
        <v>0</v>
      </c>
      <c r="D2741" s="127">
        <v>0</v>
      </c>
      <c r="E2741" s="127">
        <v>0</v>
      </c>
      <c r="F2741" s="127">
        <v>0</v>
      </c>
      <c r="G2741" s="127">
        <v>0</v>
      </c>
      <c r="H2741" s="127">
        <v>0</v>
      </c>
      <c r="I2741" s="127">
        <v>0</v>
      </c>
      <c r="J2741" s="127">
        <v>0</v>
      </c>
      <c r="K2741" s="127">
        <v>0</v>
      </c>
      <c r="L2741" s="127">
        <v>0</v>
      </c>
      <c r="M2741" s="127">
        <v>0</v>
      </c>
      <c r="N2741" s="127">
        <v>0</v>
      </c>
      <c r="O2741" s="127">
        <v>0</v>
      </c>
      <c r="P2741" s="127">
        <v>0</v>
      </c>
      <c r="Q2741" s="127">
        <v>0</v>
      </c>
      <c r="R2741" s="127">
        <v>0</v>
      </c>
      <c r="S2741" s="127">
        <v>0</v>
      </c>
      <c r="T2741" s="127">
        <v>0</v>
      </c>
      <c r="U2741" s="127">
        <v>0</v>
      </c>
      <c r="V2741" s="127">
        <v>0</v>
      </c>
      <c r="W2741" s="127">
        <v>0</v>
      </c>
      <c r="X2741" s="127">
        <v>0</v>
      </c>
      <c r="Y2741" s="127">
        <v>0</v>
      </c>
      <c r="Z2741" s="127">
        <v>0</v>
      </c>
      <c r="AA2741" s="127">
        <v>0</v>
      </c>
      <c r="AB2741" s="127">
        <v>0</v>
      </c>
      <c r="AC2741" s="127">
        <v>0</v>
      </c>
      <c r="AD2741" s="127">
        <v>0</v>
      </c>
      <c r="AE2741" s="127">
        <v>0</v>
      </c>
      <c r="AF2741" s="127">
        <v>0</v>
      </c>
      <c r="AG2741" s="127">
        <v>0</v>
      </c>
      <c r="AH2741" s="127">
        <v>0</v>
      </c>
    </row>
    <row r="2742" spans="1:34" x14ac:dyDescent="0.35">
      <c r="A2742" s="127" t="s">
        <v>3468</v>
      </c>
      <c r="B2742" s="127" t="s">
        <v>964</v>
      </c>
      <c r="C2742" s="128">
        <v>2142950000</v>
      </c>
      <c r="D2742" s="128">
        <v>1694100000</v>
      </c>
      <c r="E2742" s="128">
        <v>2062850000</v>
      </c>
      <c r="F2742" s="128">
        <v>2306080000</v>
      </c>
      <c r="G2742" s="128">
        <v>2491170000</v>
      </c>
      <c r="H2742" s="128">
        <v>2641890000</v>
      </c>
      <c r="I2742" s="128">
        <v>2774580000</v>
      </c>
      <c r="J2742" s="128">
        <v>2897800000</v>
      </c>
      <c r="K2742" s="128">
        <v>3016080000</v>
      </c>
      <c r="L2742" s="128">
        <v>3140340000</v>
      </c>
      <c r="M2742" s="128">
        <v>3263260000</v>
      </c>
      <c r="N2742" s="128">
        <v>3385490000</v>
      </c>
      <c r="O2742" s="128">
        <v>3507350000</v>
      </c>
      <c r="P2742" s="128">
        <v>3629240000</v>
      </c>
      <c r="Q2742" s="128">
        <v>3740710000</v>
      </c>
      <c r="R2742" s="128">
        <v>3852180000</v>
      </c>
      <c r="S2742" s="128">
        <v>3963650000</v>
      </c>
      <c r="T2742" s="128">
        <v>4075110000</v>
      </c>
      <c r="U2742" s="128">
        <v>4186580000</v>
      </c>
      <c r="V2742" s="128">
        <v>4299390000</v>
      </c>
      <c r="W2742" s="128">
        <v>4412200000</v>
      </c>
      <c r="X2742" s="128">
        <v>4525000000</v>
      </c>
      <c r="Y2742" s="128">
        <v>4637810000</v>
      </c>
      <c r="Z2742" s="128">
        <v>4750620000</v>
      </c>
      <c r="AA2742" s="128">
        <v>4851100000</v>
      </c>
      <c r="AB2742" s="128">
        <v>4951590000</v>
      </c>
      <c r="AC2742" s="128">
        <v>5052070000</v>
      </c>
      <c r="AD2742" s="128">
        <v>5152560000</v>
      </c>
      <c r="AE2742" s="128">
        <v>5253040000</v>
      </c>
      <c r="AF2742" s="128">
        <v>5353520000</v>
      </c>
      <c r="AG2742" s="128">
        <v>5454010000</v>
      </c>
      <c r="AH2742" s="128">
        <v>5554490000</v>
      </c>
    </row>
    <row r="2743" spans="1:34" x14ac:dyDescent="0.35">
      <c r="A2743" s="127" t="s">
        <v>3469</v>
      </c>
      <c r="B2743" s="127" t="s">
        <v>964</v>
      </c>
      <c r="C2743" s="127">
        <v>0</v>
      </c>
      <c r="D2743" s="127">
        <v>0</v>
      </c>
      <c r="E2743" s="127">
        <v>0</v>
      </c>
      <c r="F2743" s="127">
        <v>0</v>
      </c>
      <c r="G2743" s="127">
        <v>0</v>
      </c>
      <c r="H2743" s="127">
        <v>0</v>
      </c>
      <c r="I2743" s="127">
        <v>0</v>
      </c>
      <c r="J2743" s="127">
        <v>0</v>
      </c>
      <c r="K2743" s="127">
        <v>0</v>
      </c>
      <c r="L2743" s="127">
        <v>0</v>
      </c>
      <c r="M2743" s="127">
        <v>0</v>
      </c>
      <c r="N2743" s="127">
        <v>0</v>
      </c>
      <c r="O2743" s="127">
        <v>0</v>
      </c>
      <c r="P2743" s="127">
        <v>0</v>
      </c>
      <c r="Q2743" s="127">
        <v>0</v>
      </c>
      <c r="R2743" s="127">
        <v>0</v>
      </c>
      <c r="S2743" s="127">
        <v>0</v>
      </c>
      <c r="T2743" s="127">
        <v>0</v>
      </c>
      <c r="U2743" s="127">
        <v>0</v>
      </c>
      <c r="V2743" s="127">
        <v>0</v>
      </c>
      <c r="W2743" s="127">
        <v>0</v>
      </c>
      <c r="X2743" s="127">
        <v>0</v>
      </c>
      <c r="Y2743" s="127">
        <v>0</v>
      </c>
      <c r="Z2743" s="127">
        <v>0</v>
      </c>
      <c r="AA2743" s="127">
        <v>0</v>
      </c>
      <c r="AB2743" s="127">
        <v>0</v>
      </c>
      <c r="AC2743" s="127">
        <v>0</v>
      </c>
      <c r="AD2743" s="127">
        <v>0</v>
      </c>
      <c r="AE2743" s="127">
        <v>0</v>
      </c>
      <c r="AF2743" s="127">
        <v>0</v>
      </c>
      <c r="AG2743" s="127">
        <v>0</v>
      </c>
      <c r="AH2743" s="127">
        <v>0</v>
      </c>
    </row>
    <row r="2744" spans="1:34" x14ac:dyDescent="0.35">
      <c r="A2744" s="127" t="s">
        <v>3470</v>
      </c>
      <c r="B2744" s="127" t="s">
        <v>964</v>
      </c>
      <c r="C2744" s="127">
        <v>0</v>
      </c>
      <c r="D2744" s="127">
        <v>0</v>
      </c>
      <c r="E2744" s="127">
        <v>0</v>
      </c>
      <c r="F2744" s="127">
        <v>0</v>
      </c>
      <c r="G2744" s="127">
        <v>0</v>
      </c>
      <c r="H2744" s="127">
        <v>0</v>
      </c>
      <c r="I2744" s="127">
        <v>0</v>
      </c>
      <c r="J2744" s="127">
        <v>0</v>
      </c>
      <c r="K2744" s="127">
        <v>0</v>
      </c>
      <c r="L2744" s="127">
        <v>0</v>
      </c>
      <c r="M2744" s="127">
        <v>0</v>
      </c>
      <c r="N2744" s="127">
        <v>0</v>
      </c>
      <c r="O2744" s="127">
        <v>0</v>
      </c>
      <c r="P2744" s="127">
        <v>0</v>
      </c>
      <c r="Q2744" s="127">
        <v>0</v>
      </c>
      <c r="R2744" s="127">
        <v>0</v>
      </c>
      <c r="S2744" s="127">
        <v>0</v>
      </c>
      <c r="T2744" s="127">
        <v>0</v>
      </c>
      <c r="U2744" s="127">
        <v>0</v>
      </c>
      <c r="V2744" s="127">
        <v>0</v>
      </c>
      <c r="W2744" s="127">
        <v>0</v>
      </c>
      <c r="X2744" s="127">
        <v>0</v>
      </c>
      <c r="Y2744" s="127">
        <v>0</v>
      </c>
      <c r="Z2744" s="127">
        <v>0</v>
      </c>
      <c r="AA2744" s="127">
        <v>0</v>
      </c>
      <c r="AB2744" s="127">
        <v>0</v>
      </c>
      <c r="AC2744" s="127">
        <v>0</v>
      </c>
      <c r="AD2744" s="127">
        <v>0</v>
      </c>
      <c r="AE2744" s="127">
        <v>0</v>
      </c>
      <c r="AF2744" s="127">
        <v>0</v>
      </c>
      <c r="AG2744" s="127">
        <v>0</v>
      </c>
      <c r="AH2744" s="127">
        <v>0</v>
      </c>
    </row>
    <row r="2745" spans="1:34" x14ac:dyDescent="0.35">
      <c r="A2745" s="127" t="s">
        <v>3471</v>
      </c>
      <c r="B2745" s="127" t="s">
        <v>964</v>
      </c>
      <c r="C2745" s="127">
        <v>0</v>
      </c>
      <c r="D2745" s="127">
        <v>0</v>
      </c>
      <c r="E2745" s="127">
        <v>0</v>
      </c>
      <c r="F2745" s="127">
        <v>0</v>
      </c>
      <c r="G2745" s="127">
        <v>0</v>
      </c>
      <c r="H2745" s="127">
        <v>0</v>
      </c>
      <c r="I2745" s="127">
        <v>0</v>
      </c>
      <c r="J2745" s="127">
        <v>0</v>
      </c>
      <c r="K2745" s="127">
        <v>0</v>
      </c>
      <c r="L2745" s="127">
        <v>0</v>
      </c>
      <c r="M2745" s="127">
        <v>0</v>
      </c>
      <c r="N2745" s="127">
        <v>0</v>
      </c>
      <c r="O2745" s="127">
        <v>0</v>
      </c>
      <c r="P2745" s="127">
        <v>0</v>
      </c>
      <c r="Q2745" s="127">
        <v>0</v>
      </c>
      <c r="R2745" s="127">
        <v>0</v>
      </c>
      <c r="S2745" s="127">
        <v>0</v>
      </c>
      <c r="T2745" s="127">
        <v>0</v>
      </c>
      <c r="U2745" s="127">
        <v>0</v>
      </c>
      <c r="V2745" s="127">
        <v>0</v>
      </c>
      <c r="W2745" s="127">
        <v>0</v>
      </c>
      <c r="X2745" s="127">
        <v>0</v>
      </c>
      <c r="Y2745" s="127">
        <v>0</v>
      </c>
      <c r="Z2745" s="127">
        <v>0</v>
      </c>
      <c r="AA2745" s="127">
        <v>0</v>
      </c>
      <c r="AB2745" s="127">
        <v>0</v>
      </c>
      <c r="AC2745" s="127">
        <v>0</v>
      </c>
      <c r="AD2745" s="127">
        <v>0</v>
      </c>
      <c r="AE2745" s="127">
        <v>0</v>
      </c>
      <c r="AF2745" s="127">
        <v>0</v>
      </c>
      <c r="AG2745" s="127">
        <v>0</v>
      </c>
      <c r="AH2745" s="127">
        <v>0</v>
      </c>
    </row>
    <row r="2746" spans="1:34" x14ac:dyDescent="0.35">
      <c r="A2746" s="127" t="s">
        <v>3472</v>
      </c>
      <c r="B2746" s="127" t="s">
        <v>964</v>
      </c>
      <c r="C2746" s="127">
        <v>0</v>
      </c>
      <c r="D2746" s="127">
        <v>0</v>
      </c>
      <c r="E2746" s="127">
        <v>0</v>
      </c>
      <c r="F2746" s="127">
        <v>0</v>
      </c>
      <c r="G2746" s="127">
        <v>0</v>
      </c>
      <c r="H2746" s="127">
        <v>0</v>
      </c>
      <c r="I2746" s="127">
        <v>0</v>
      </c>
      <c r="J2746" s="127">
        <v>0</v>
      </c>
      <c r="K2746" s="127">
        <v>0</v>
      </c>
      <c r="L2746" s="127">
        <v>0</v>
      </c>
      <c r="M2746" s="127">
        <v>0</v>
      </c>
      <c r="N2746" s="127">
        <v>0</v>
      </c>
      <c r="O2746" s="127">
        <v>0</v>
      </c>
      <c r="P2746" s="127">
        <v>0</v>
      </c>
      <c r="Q2746" s="127">
        <v>0</v>
      </c>
      <c r="R2746" s="127">
        <v>0</v>
      </c>
      <c r="S2746" s="127">
        <v>0</v>
      </c>
      <c r="T2746" s="127">
        <v>0</v>
      </c>
      <c r="U2746" s="127">
        <v>0</v>
      </c>
      <c r="V2746" s="127">
        <v>0</v>
      </c>
      <c r="W2746" s="127">
        <v>0</v>
      </c>
      <c r="X2746" s="127">
        <v>0</v>
      </c>
      <c r="Y2746" s="127">
        <v>0</v>
      </c>
      <c r="Z2746" s="127">
        <v>0</v>
      </c>
      <c r="AA2746" s="127">
        <v>0</v>
      </c>
      <c r="AB2746" s="127">
        <v>0</v>
      </c>
      <c r="AC2746" s="127">
        <v>0</v>
      </c>
      <c r="AD2746" s="127">
        <v>0</v>
      </c>
      <c r="AE2746" s="127">
        <v>0</v>
      </c>
      <c r="AF2746" s="127">
        <v>0</v>
      </c>
      <c r="AG2746" s="127">
        <v>0</v>
      </c>
      <c r="AH2746" s="127">
        <v>0</v>
      </c>
    </row>
    <row r="2747" spans="1:34" x14ac:dyDescent="0.35">
      <c r="A2747" s="127" t="s">
        <v>3473</v>
      </c>
      <c r="B2747" s="127" t="s">
        <v>964</v>
      </c>
      <c r="C2747" s="127">
        <v>0</v>
      </c>
      <c r="D2747" s="127">
        <v>0</v>
      </c>
      <c r="E2747" s="127">
        <v>0</v>
      </c>
      <c r="F2747" s="127">
        <v>0</v>
      </c>
      <c r="G2747" s="127">
        <v>0</v>
      </c>
      <c r="H2747" s="127">
        <v>0</v>
      </c>
      <c r="I2747" s="127">
        <v>0</v>
      </c>
      <c r="J2747" s="127">
        <v>0</v>
      </c>
      <c r="K2747" s="127">
        <v>0</v>
      </c>
      <c r="L2747" s="127">
        <v>0</v>
      </c>
      <c r="M2747" s="127">
        <v>0</v>
      </c>
      <c r="N2747" s="127">
        <v>0</v>
      </c>
      <c r="O2747" s="127">
        <v>0</v>
      </c>
      <c r="P2747" s="127">
        <v>0</v>
      </c>
      <c r="Q2747" s="127">
        <v>0</v>
      </c>
      <c r="R2747" s="127">
        <v>0</v>
      </c>
      <c r="S2747" s="127">
        <v>0</v>
      </c>
      <c r="T2747" s="127">
        <v>0</v>
      </c>
      <c r="U2747" s="127">
        <v>0</v>
      </c>
      <c r="V2747" s="127">
        <v>0</v>
      </c>
      <c r="W2747" s="127">
        <v>0</v>
      </c>
      <c r="X2747" s="127">
        <v>0</v>
      </c>
      <c r="Y2747" s="127">
        <v>0</v>
      </c>
      <c r="Z2747" s="127">
        <v>0</v>
      </c>
      <c r="AA2747" s="127">
        <v>0</v>
      </c>
      <c r="AB2747" s="127">
        <v>0</v>
      </c>
      <c r="AC2747" s="127">
        <v>0</v>
      </c>
      <c r="AD2747" s="127">
        <v>0</v>
      </c>
      <c r="AE2747" s="127">
        <v>0</v>
      </c>
      <c r="AF2747" s="127">
        <v>0</v>
      </c>
      <c r="AG2747" s="127">
        <v>0</v>
      </c>
      <c r="AH2747" s="127">
        <v>0</v>
      </c>
    </row>
    <row r="2748" spans="1:34" x14ac:dyDescent="0.35">
      <c r="A2748" s="127" t="s">
        <v>3474</v>
      </c>
      <c r="B2748" s="127" t="s">
        <v>964</v>
      </c>
      <c r="C2748" s="127">
        <v>0</v>
      </c>
      <c r="D2748" s="127">
        <v>0</v>
      </c>
      <c r="E2748" s="127">
        <v>0</v>
      </c>
      <c r="F2748" s="127">
        <v>0</v>
      </c>
      <c r="G2748" s="127">
        <v>0</v>
      </c>
      <c r="H2748" s="127">
        <v>0</v>
      </c>
      <c r="I2748" s="127">
        <v>0</v>
      </c>
      <c r="J2748" s="127">
        <v>0</v>
      </c>
      <c r="K2748" s="127">
        <v>0</v>
      </c>
      <c r="L2748" s="127">
        <v>0</v>
      </c>
      <c r="M2748" s="127">
        <v>0</v>
      </c>
      <c r="N2748" s="127">
        <v>0</v>
      </c>
      <c r="O2748" s="127">
        <v>0</v>
      </c>
      <c r="P2748" s="127">
        <v>0</v>
      </c>
      <c r="Q2748" s="127">
        <v>0</v>
      </c>
      <c r="R2748" s="127">
        <v>0</v>
      </c>
      <c r="S2748" s="127">
        <v>0</v>
      </c>
      <c r="T2748" s="127">
        <v>0</v>
      </c>
      <c r="U2748" s="127">
        <v>0</v>
      </c>
      <c r="V2748" s="127">
        <v>0</v>
      </c>
      <c r="W2748" s="127">
        <v>0</v>
      </c>
      <c r="X2748" s="127">
        <v>0</v>
      </c>
      <c r="Y2748" s="127">
        <v>0</v>
      </c>
      <c r="Z2748" s="127">
        <v>0</v>
      </c>
      <c r="AA2748" s="127">
        <v>0</v>
      </c>
      <c r="AB2748" s="127">
        <v>0</v>
      </c>
      <c r="AC2748" s="127">
        <v>0</v>
      </c>
      <c r="AD2748" s="127">
        <v>0</v>
      </c>
      <c r="AE2748" s="127">
        <v>0</v>
      </c>
      <c r="AF2748" s="127">
        <v>0</v>
      </c>
      <c r="AG2748" s="127">
        <v>0</v>
      </c>
      <c r="AH2748" s="127">
        <v>0</v>
      </c>
    </row>
    <row r="2749" spans="1:34" x14ac:dyDescent="0.35">
      <c r="A2749" s="127" t="s">
        <v>3475</v>
      </c>
      <c r="B2749" s="127" t="s">
        <v>964</v>
      </c>
      <c r="C2749" s="127">
        <v>0</v>
      </c>
      <c r="D2749" s="127">
        <v>0</v>
      </c>
      <c r="E2749" s="127">
        <v>0</v>
      </c>
      <c r="F2749" s="127">
        <v>0</v>
      </c>
      <c r="G2749" s="127">
        <v>0</v>
      </c>
      <c r="H2749" s="127">
        <v>0</v>
      </c>
      <c r="I2749" s="127">
        <v>0</v>
      </c>
      <c r="J2749" s="127">
        <v>0</v>
      </c>
      <c r="K2749" s="127">
        <v>0</v>
      </c>
      <c r="L2749" s="127">
        <v>0</v>
      </c>
      <c r="M2749" s="127">
        <v>0</v>
      </c>
      <c r="N2749" s="127">
        <v>0</v>
      </c>
      <c r="O2749" s="127">
        <v>0</v>
      </c>
      <c r="P2749" s="127">
        <v>0</v>
      </c>
      <c r="Q2749" s="127">
        <v>0</v>
      </c>
      <c r="R2749" s="127">
        <v>0</v>
      </c>
      <c r="S2749" s="127">
        <v>0</v>
      </c>
      <c r="T2749" s="127">
        <v>0</v>
      </c>
      <c r="U2749" s="127">
        <v>0</v>
      </c>
      <c r="V2749" s="127">
        <v>0</v>
      </c>
      <c r="W2749" s="127">
        <v>0</v>
      </c>
      <c r="X2749" s="127">
        <v>0</v>
      </c>
      <c r="Y2749" s="127">
        <v>0</v>
      </c>
      <c r="Z2749" s="127">
        <v>0</v>
      </c>
      <c r="AA2749" s="127">
        <v>0</v>
      </c>
      <c r="AB2749" s="127">
        <v>0</v>
      </c>
      <c r="AC2749" s="127">
        <v>0</v>
      </c>
      <c r="AD2749" s="127">
        <v>0</v>
      </c>
      <c r="AE2749" s="127">
        <v>0</v>
      </c>
      <c r="AF2749" s="127">
        <v>0</v>
      </c>
      <c r="AG2749" s="127">
        <v>0</v>
      </c>
      <c r="AH2749" s="127">
        <v>0</v>
      </c>
    </row>
    <row r="2750" spans="1:34" x14ac:dyDescent="0.35">
      <c r="A2750" s="127" t="s">
        <v>3476</v>
      </c>
      <c r="B2750" s="127" t="s">
        <v>964</v>
      </c>
      <c r="C2750" s="127">
        <v>0</v>
      </c>
      <c r="D2750" s="127">
        <v>0</v>
      </c>
      <c r="E2750" s="127">
        <v>0</v>
      </c>
      <c r="F2750" s="127">
        <v>0</v>
      </c>
      <c r="G2750" s="127">
        <v>0</v>
      </c>
      <c r="H2750" s="127">
        <v>0</v>
      </c>
      <c r="I2750" s="127">
        <v>0</v>
      </c>
      <c r="J2750" s="127">
        <v>0</v>
      </c>
      <c r="K2750" s="127">
        <v>0</v>
      </c>
      <c r="L2750" s="127">
        <v>0</v>
      </c>
      <c r="M2750" s="127">
        <v>0</v>
      </c>
      <c r="N2750" s="127">
        <v>0</v>
      </c>
      <c r="O2750" s="127">
        <v>0</v>
      </c>
      <c r="P2750" s="127">
        <v>0</v>
      </c>
      <c r="Q2750" s="127">
        <v>0</v>
      </c>
      <c r="R2750" s="127">
        <v>0</v>
      </c>
      <c r="S2750" s="127">
        <v>0</v>
      </c>
      <c r="T2750" s="127">
        <v>0</v>
      </c>
      <c r="U2750" s="127">
        <v>0</v>
      </c>
      <c r="V2750" s="127">
        <v>0</v>
      </c>
      <c r="W2750" s="127">
        <v>0</v>
      </c>
      <c r="X2750" s="127">
        <v>0</v>
      </c>
      <c r="Y2750" s="127">
        <v>0</v>
      </c>
      <c r="Z2750" s="127">
        <v>0</v>
      </c>
      <c r="AA2750" s="127">
        <v>0</v>
      </c>
      <c r="AB2750" s="127">
        <v>0</v>
      </c>
      <c r="AC2750" s="127">
        <v>0</v>
      </c>
      <c r="AD2750" s="127">
        <v>0</v>
      </c>
      <c r="AE2750" s="127">
        <v>0</v>
      </c>
      <c r="AF2750" s="127">
        <v>0</v>
      </c>
      <c r="AG2750" s="127">
        <v>0</v>
      </c>
      <c r="AH2750" s="127">
        <v>0</v>
      </c>
    </row>
    <row r="2751" spans="1:34" x14ac:dyDescent="0.35">
      <c r="A2751" s="127" t="s">
        <v>3477</v>
      </c>
      <c r="B2751" s="127" t="s">
        <v>964</v>
      </c>
      <c r="C2751" s="127">
        <v>0</v>
      </c>
      <c r="D2751" s="127">
        <v>0</v>
      </c>
      <c r="E2751" s="127">
        <v>0</v>
      </c>
      <c r="F2751" s="127">
        <v>0</v>
      </c>
      <c r="G2751" s="127">
        <v>0</v>
      </c>
      <c r="H2751" s="127">
        <v>0</v>
      </c>
      <c r="I2751" s="127">
        <v>0</v>
      </c>
      <c r="J2751" s="127">
        <v>0</v>
      </c>
      <c r="K2751" s="127">
        <v>0</v>
      </c>
      <c r="L2751" s="127">
        <v>0</v>
      </c>
      <c r="M2751" s="127">
        <v>0</v>
      </c>
      <c r="N2751" s="127">
        <v>0</v>
      </c>
      <c r="O2751" s="127">
        <v>0</v>
      </c>
      <c r="P2751" s="127">
        <v>0</v>
      </c>
      <c r="Q2751" s="127">
        <v>0</v>
      </c>
      <c r="R2751" s="127">
        <v>0</v>
      </c>
      <c r="S2751" s="127">
        <v>0</v>
      </c>
      <c r="T2751" s="127">
        <v>0</v>
      </c>
      <c r="U2751" s="127">
        <v>0</v>
      </c>
      <c r="V2751" s="127">
        <v>0</v>
      </c>
      <c r="W2751" s="127">
        <v>0</v>
      </c>
      <c r="X2751" s="127">
        <v>0</v>
      </c>
      <c r="Y2751" s="127">
        <v>0</v>
      </c>
      <c r="Z2751" s="127">
        <v>0</v>
      </c>
      <c r="AA2751" s="127">
        <v>0</v>
      </c>
      <c r="AB2751" s="127">
        <v>0</v>
      </c>
      <c r="AC2751" s="127">
        <v>0</v>
      </c>
      <c r="AD2751" s="127">
        <v>0</v>
      </c>
      <c r="AE2751" s="127">
        <v>0</v>
      </c>
      <c r="AF2751" s="127">
        <v>0</v>
      </c>
      <c r="AG2751" s="127">
        <v>0</v>
      </c>
      <c r="AH2751" s="127">
        <v>0</v>
      </c>
    </row>
    <row r="2752" spans="1:34" x14ac:dyDescent="0.35">
      <c r="A2752" s="127" t="s">
        <v>3478</v>
      </c>
      <c r="B2752" s="127" t="s">
        <v>964</v>
      </c>
      <c r="C2752" s="128">
        <v>3528790000</v>
      </c>
      <c r="D2752" s="128">
        <v>2791510000</v>
      </c>
      <c r="E2752" s="128">
        <v>3391990000</v>
      </c>
      <c r="F2752" s="128">
        <v>3776160000</v>
      </c>
      <c r="G2752" s="128">
        <v>4093670000</v>
      </c>
      <c r="H2752" s="128">
        <v>4345980000</v>
      </c>
      <c r="I2752" s="128">
        <v>4562470000</v>
      </c>
      <c r="J2752" s="128">
        <v>4753690000</v>
      </c>
      <c r="K2752" s="128">
        <v>4927870000</v>
      </c>
      <c r="L2752" s="128">
        <v>5145830000</v>
      </c>
      <c r="M2752" s="128">
        <v>5351640000</v>
      </c>
      <c r="N2752" s="128">
        <v>5550940000</v>
      </c>
      <c r="O2752" s="128">
        <v>5743780000</v>
      </c>
      <c r="P2752" s="128">
        <v>5931380000</v>
      </c>
      <c r="Q2752" s="128">
        <v>6094590000</v>
      </c>
      <c r="R2752" s="128">
        <v>6253730000</v>
      </c>
      <c r="S2752" s="128">
        <v>6412540000</v>
      </c>
      <c r="T2752" s="128">
        <v>6567510000</v>
      </c>
      <c r="U2752" s="128">
        <v>6720280000</v>
      </c>
      <c r="V2752" s="128">
        <v>6889550000</v>
      </c>
      <c r="W2752" s="128">
        <v>7055460000</v>
      </c>
      <c r="X2752" s="128">
        <v>7218290000</v>
      </c>
      <c r="Y2752" s="128">
        <v>7381530000</v>
      </c>
      <c r="Z2752" s="128">
        <v>7544100000</v>
      </c>
      <c r="AA2752" s="128">
        <v>7658460000</v>
      </c>
      <c r="AB2752" s="128">
        <v>7773730000</v>
      </c>
      <c r="AC2752" s="128">
        <v>7889180000</v>
      </c>
      <c r="AD2752" s="128">
        <v>8005410000</v>
      </c>
      <c r="AE2752" s="128">
        <v>8121710000</v>
      </c>
      <c r="AF2752" s="128">
        <v>8238190000</v>
      </c>
      <c r="AG2752" s="128">
        <v>8354640000</v>
      </c>
      <c r="AH2752" s="128">
        <v>8470040000</v>
      </c>
    </row>
    <row r="2753" spans="1:34" x14ac:dyDescent="0.35">
      <c r="A2753" s="127" t="s">
        <v>3479</v>
      </c>
      <c r="B2753" s="127" t="s">
        <v>964</v>
      </c>
      <c r="C2753" s="127">
        <v>0</v>
      </c>
      <c r="D2753" s="127">
        <v>0</v>
      </c>
      <c r="E2753" s="127">
        <v>0</v>
      </c>
      <c r="F2753" s="127">
        <v>0</v>
      </c>
      <c r="G2753" s="127">
        <v>0</v>
      </c>
      <c r="H2753" s="127">
        <v>0</v>
      </c>
      <c r="I2753" s="127">
        <v>0</v>
      </c>
      <c r="J2753" s="127">
        <v>0</v>
      </c>
      <c r="K2753" s="127">
        <v>0</v>
      </c>
      <c r="L2753" s="127">
        <v>0</v>
      </c>
      <c r="M2753" s="127">
        <v>0</v>
      </c>
      <c r="N2753" s="127">
        <v>0</v>
      </c>
      <c r="O2753" s="127">
        <v>0</v>
      </c>
      <c r="P2753" s="127">
        <v>0</v>
      </c>
      <c r="Q2753" s="127">
        <v>0</v>
      </c>
      <c r="R2753" s="127">
        <v>0</v>
      </c>
      <c r="S2753" s="127">
        <v>0</v>
      </c>
      <c r="T2753" s="127">
        <v>0</v>
      </c>
      <c r="U2753" s="127">
        <v>0</v>
      </c>
      <c r="V2753" s="127">
        <v>0</v>
      </c>
      <c r="W2753" s="127">
        <v>0</v>
      </c>
      <c r="X2753" s="127">
        <v>0</v>
      </c>
      <c r="Y2753" s="127">
        <v>0</v>
      </c>
      <c r="Z2753" s="127">
        <v>0</v>
      </c>
      <c r="AA2753" s="127">
        <v>0</v>
      </c>
      <c r="AB2753" s="127">
        <v>0</v>
      </c>
      <c r="AC2753" s="127">
        <v>0</v>
      </c>
      <c r="AD2753" s="127">
        <v>0</v>
      </c>
      <c r="AE2753" s="127">
        <v>0</v>
      </c>
      <c r="AF2753" s="127">
        <v>0</v>
      </c>
      <c r="AG2753" s="127">
        <v>0</v>
      </c>
      <c r="AH2753" s="127">
        <v>0</v>
      </c>
    </row>
    <row r="2754" spans="1:34" x14ac:dyDescent="0.35">
      <c r="A2754" s="127" t="s">
        <v>3480</v>
      </c>
      <c r="B2754" s="127" t="s">
        <v>964</v>
      </c>
      <c r="C2754" s="127">
        <v>0</v>
      </c>
      <c r="D2754" s="127">
        <v>0</v>
      </c>
      <c r="E2754" s="127">
        <v>0</v>
      </c>
      <c r="F2754" s="127">
        <v>0</v>
      </c>
      <c r="G2754" s="127">
        <v>0</v>
      </c>
      <c r="H2754" s="127">
        <v>0</v>
      </c>
      <c r="I2754" s="127">
        <v>0</v>
      </c>
      <c r="J2754" s="127">
        <v>0</v>
      </c>
      <c r="K2754" s="127">
        <v>0</v>
      </c>
      <c r="L2754" s="127">
        <v>0</v>
      </c>
      <c r="M2754" s="127">
        <v>0</v>
      </c>
      <c r="N2754" s="127">
        <v>0</v>
      </c>
      <c r="O2754" s="127">
        <v>0</v>
      </c>
      <c r="P2754" s="127">
        <v>0</v>
      </c>
      <c r="Q2754" s="127">
        <v>0</v>
      </c>
      <c r="R2754" s="127">
        <v>0</v>
      </c>
      <c r="S2754" s="127">
        <v>0</v>
      </c>
      <c r="T2754" s="127">
        <v>0</v>
      </c>
      <c r="U2754" s="127">
        <v>0</v>
      </c>
      <c r="V2754" s="127">
        <v>0</v>
      </c>
      <c r="W2754" s="127">
        <v>0</v>
      </c>
      <c r="X2754" s="127">
        <v>0</v>
      </c>
      <c r="Y2754" s="127">
        <v>0</v>
      </c>
      <c r="Z2754" s="127">
        <v>0</v>
      </c>
      <c r="AA2754" s="127">
        <v>0</v>
      </c>
      <c r="AB2754" s="127">
        <v>0</v>
      </c>
      <c r="AC2754" s="127">
        <v>0</v>
      </c>
      <c r="AD2754" s="127">
        <v>0</v>
      </c>
      <c r="AE2754" s="127">
        <v>0</v>
      </c>
      <c r="AF2754" s="127">
        <v>0</v>
      </c>
      <c r="AG2754" s="127">
        <v>0</v>
      </c>
      <c r="AH2754" s="127">
        <v>0</v>
      </c>
    </row>
    <row r="2755" spans="1:34" x14ac:dyDescent="0.35">
      <c r="A2755" s="127" t="s">
        <v>3481</v>
      </c>
      <c r="B2755" s="127" t="s">
        <v>964</v>
      </c>
      <c r="C2755" s="127">
        <v>0</v>
      </c>
      <c r="D2755" s="127">
        <v>0</v>
      </c>
      <c r="E2755" s="127">
        <v>0</v>
      </c>
      <c r="F2755" s="127">
        <v>0</v>
      </c>
      <c r="G2755" s="127">
        <v>0</v>
      </c>
      <c r="H2755" s="127">
        <v>0</v>
      </c>
      <c r="I2755" s="127">
        <v>0</v>
      </c>
      <c r="J2755" s="127">
        <v>0</v>
      </c>
      <c r="K2755" s="127">
        <v>0</v>
      </c>
      <c r="L2755" s="127">
        <v>0</v>
      </c>
      <c r="M2755" s="127">
        <v>0</v>
      </c>
      <c r="N2755" s="127">
        <v>0</v>
      </c>
      <c r="O2755" s="127">
        <v>0</v>
      </c>
      <c r="P2755" s="127">
        <v>0</v>
      </c>
      <c r="Q2755" s="127">
        <v>0</v>
      </c>
      <c r="R2755" s="127">
        <v>0</v>
      </c>
      <c r="S2755" s="127">
        <v>0</v>
      </c>
      <c r="T2755" s="127">
        <v>0</v>
      </c>
      <c r="U2755" s="127">
        <v>0</v>
      </c>
      <c r="V2755" s="127">
        <v>0</v>
      </c>
      <c r="W2755" s="127">
        <v>0</v>
      </c>
      <c r="X2755" s="127">
        <v>0</v>
      </c>
      <c r="Y2755" s="127">
        <v>0</v>
      </c>
      <c r="Z2755" s="127">
        <v>0</v>
      </c>
      <c r="AA2755" s="127">
        <v>0</v>
      </c>
      <c r="AB2755" s="127">
        <v>0</v>
      </c>
      <c r="AC2755" s="127">
        <v>0</v>
      </c>
      <c r="AD2755" s="127">
        <v>0</v>
      </c>
      <c r="AE2755" s="127">
        <v>0</v>
      </c>
      <c r="AF2755" s="127">
        <v>0</v>
      </c>
      <c r="AG2755" s="127">
        <v>0</v>
      </c>
      <c r="AH2755" s="127">
        <v>0</v>
      </c>
    </row>
    <row r="2756" spans="1:34" x14ac:dyDescent="0.35">
      <c r="A2756" s="127" t="s">
        <v>3482</v>
      </c>
      <c r="B2756" s="127" t="s">
        <v>964</v>
      </c>
      <c r="C2756" s="128">
        <v>156289000000</v>
      </c>
      <c r="D2756" s="128">
        <v>123635000000</v>
      </c>
      <c r="E2756" s="128">
        <v>150230000000</v>
      </c>
      <c r="F2756" s="128">
        <v>167245000000</v>
      </c>
      <c r="G2756" s="128">
        <v>181308000000</v>
      </c>
      <c r="H2756" s="128">
        <v>192482000000</v>
      </c>
      <c r="I2756" s="128">
        <v>202071000000</v>
      </c>
      <c r="J2756" s="128">
        <v>210540000000</v>
      </c>
      <c r="K2756" s="128">
        <v>218254000000</v>
      </c>
      <c r="L2756" s="128">
        <v>227907000000</v>
      </c>
      <c r="M2756" s="128">
        <v>237023000000</v>
      </c>
      <c r="N2756" s="128">
        <v>245850000000</v>
      </c>
      <c r="O2756" s="128">
        <v>254390000000</v>
      </c>
      <c r="P2756" s="128">
        <v>262699000000</v>
      </c>
      <c r="Q2756" s="128">
        <v>269928000000</v>
      </c>
      <c r="R2756" s="128">
        <v>276976000000</v>
      </c>
      <c r="S2756" s="128">
        <v>284010000000</v>
      </c>
      <c r="T2756" s="128">
        <v>290873000000</v>
      </c>
      <c r="U2756" s="128">
        <v>297640000000</v>
      </c>
      <c r="V2756" s="128">
        <v>305137000000</v>
      </c>
      <c r="W2756" s="128">
        <v>312484000000</v>
      </c>
      <c r="X2756" s="128">
        <v>319696000000</v>
      </c>
      <c r="Y2756" s="128">
        <v>326926000000</v>
      </c>
      <c r="Z2756" s="128">
        <v>334126000000</v>
      </c>
      <c r="AA2756" s="128">
        <v>339191000000</v>
      </c>
      <c r="AB2756" s="128">
        <v>344297000000</v>
      </c>
      <c r="AC2756" s="128">
        <v>349410000000</v>
      </c>
      <c r="AD2756" s="128">
        <v>354558000000</v>
      </c>
      <c r="AE2756" s="128">
        <v>359708000000</v>
      </c>
      <c r="AF2756" s="128">
        <v>364867000000</v>
      </c>
      <c r="AG2756" s="128">
        <v>370025000000</v>
      </c>
      <c r="AH2756" s="128">
        <v>375136000000</v>
      </c>
    </row>
    <row r="2757" spans="1:34" x14ac:dyDescent="0.35">
      <c r="A2757" s="127" t="s">
        <v>3483</v>
      </c>
      <c r="B2757" s="127" t="s">
        <v>964</v>
      </c>
      <c r="C2757" s="127">
        <v>0</v>
      </c>
      <c r="D2757" s="127">
        <v>0</v>
      </c>
      <c r="E2757" s="127">
        <v>0</v>
      </c>
      <c r="F2757" s="127">
        <v>0</v>
      </c>
      <c r="G2757" s="127">
        <v>0</v>
      </c>
      <c r="H2757" s="127">
        <v>0</v>
      </c>
      <c r="I2757" s="127">
        <v>0</v>
      </c>
      <c r="J2757" s="127">
        <v>0</v>
      </c>
      <c r="K2757" s="127">
        <v>0</v>
      </c>
      <c r="L2757" s="127">
        <v>0</v>
      </c>
      <c r="M2757" s="127">
        <v>0</v>
      </c>
      <c r="N2757" s="127">
        <v>0</v>
      </c>
      <c r="O2757" s="127">
        <v>0</v>
      </c>
      <c r="P2757" s="127">
        <v>0</v>
      </c>
      <c r="Q2757" s="127">
        <v>0</v>
      </c>
      <c r="R2757" s="127">
        <v>0</v>
      </c>
      <c r="S2757" s="127">
        <v>0</v>
      </c>
      <c r="T2757" s="127">
        <v>0</v>
      </c>
      <c r="U2757" s="127">
        <v>0</v>
      </c>
      <c r="V2757" s="127">
        <v>0</v>
      </c>
      <c r="W2757" s="127">
        <v>0</v>
      </c>
      <c r="X2757" s="127">
        <v>0</v>
      </c>
      <c r="Y2757" s="127">
        <v>0</v>
      </c>
      <c r="Z2757" s="127">
        <v>0</v>
      </c>
      <c r="AA2757" s="127">
        <v>0</v>
      </c>
      <c r="AB2757" s="127">
        <v>0</v>
      </c>
      <c r="AC2757" s="127">
        <v>0</v>
      </c>
      <c r="AD2757" s="127">
        <v>0</v>
      </c>
      <c r="AE2757" s="127">
        <v>0</v>
      </c>
      <c r="AF2757" s="127">
        <v>0</v>
      </c>
      <c r="AG2757" s="127">
        <v>0</v>
      </c>
      <c r="AH2757" s="127">
        <v>0</v>
      </c>
    </row>
    <row r="2758" spans="1:34" x14ac:dyDescent="0.35">
      <c r="A2758" s="127" t="s">
        <v>3484</v>
      </c>
      <c r="B2758" s="127" t="s">
        <v>964</v>
      </c>
      <c r="C2758" s="127">
        <v>0</v>
      </c>
      <c r="D2758" s="127">
        <v>0</v>
      </c>
      <c r="E2758" s="127">
        <v>0</v>
      </c>
      <c r="F2758" s="127">
        <v>0</v>
      </c>
      <c r="G2758" s="127">
        <v>0</v>
      </c>
      <c r="H2758" s="127">
        <v>0</v>
      </c>
      <c r="I2758" s="127">
        <v>0</v>
      </c>
      <c r="J2758" s="127">
        <v>0</v>
      </c>
      <c r="K2758" s="127">
        <v>0</v>
      </c>
      <c r="L2758" s="127">
        <v>0</v>
      </c>
      <c r="M2758" s="127">
        <v>0</v>
      </c>
      <c r="N2758" s="127">
        <v>0</v>
      </c>
      <c r="O2758" s="127">
        <v>0</v>
      </c>
      <c r="P2758" s="127">
        <v>0</v>
      </c>
      <c r="Q2758" s="127">
        <v>0</v>
      </c>
      <c r="R2758" s="127">
        <v>0</v>
      </c>
      <c r="S2758" s="127">
        <v>0</v>
      </c>
      <c r="T2758" s="127">
        <v>0</v>
      </c>
      <c r="U2758" s="127">
        <v>0</v>
      </c>
      <c r="V2758" s="127">
        <v>0</v>
      </c>
      <c r="W2758" s="127">
        <v>0</v>
      </c>
      <c r="X2758" s="127">
        <v>0</v>
      </c>
      <c r="Y2758" s="127">
        <v>0</v>
      </c>
      <c r="Z2758" s="127">
        <v>0</v>
      </c>
      <c r="AA2758" s="127">
        <v>0</v>
      </c>
      <c r="AB2758" s="127">
        <v>0</v>
      </c>
      <c r="AC2758" s="127">
        <v>0</v>
      </c>
      <c r="AD2758" s="127">
        <v>0</v>
      </c>
      <c r="AE2758" s="127">
        <v>0</v>
      </c>
      <c r="AF2758" s="127">
        <v>0</v>
      </c>
      <c r="AG2758" s="127">
        <v>0</v>
      </c>
      <c r="AH2758" s="127">
        <v>0</v>
      </c>
    </row>
    <row r="2759" spans="1:34" x14ac:dyDescent="0.35">
      <c r="A2759" s="127" t="s">
        <v>3485</v>
      </c>
      <c r="B2759" s="127" t="s">
        <v>964</v>
      </c>
      <c r="C2759" s="127">
        <v>0</v>
      </c>
      <c r="D2759" s="127">
        <v>0</v>
      </c>
      <c r="E2759" s="127">
        <v>0</v>
      </c>
      <c r="F2759" s="127">
        <v>0</v>
      </c>
      <c r="G2759" s="127">
        <v>0</v>
      </c>
      <c r="H2759" s="127">
        <v>0</v>
      </c>
      <c r="I2759" s="127">
        <v>0</v>
      </c>
      <c r="J2759" s="127">
        <v>0</v>
      </c>
      <c r="K2759" s="127">
        <v>0</v>
      </c>
      <c r="L2759" s="127">
        <v>0</v>
      </c>
      <c r="M2759" s="127">
        <v>0</v>
      </c>
      <c r="N2759" s="127">
        <v>0</v>
      </c>
      <c r="O2759" s="127">
        <v>0</v>
      </c>
      <c r="P2759" s="127">
        <v>0</v>
      </c>
      <c r="Q2759" s="127">
        <v>0</v>
      </c>
      <c r="R2759" s="127">
        <v>0</v>
      </c>
      <c r="S2759" s="127">
        <v>0</v>
      </c>
      <c r="T2759" s="127">
        <v>0</v>
      </c>
      <c r="U2759" s="127">
        <v>0</v>
      </c>
      <c r="V2759" s="127">
        <v>0</v>
      </c>
      <c r="W2759" s="127">
        <v>0</v>
      </c>
      <c r="X2759" s="127">
        <v>0</v>
      </c>
      <c r="Y2759" s="127">
        <v>0</v>
      </c>
      <c r="Z2759" s="127">
        <v>0</v>
      </c>
      <c r="AA2759" s="127">
        <v>0</v>
      </c>
      <c r="AB2759" s="127">
        <v>0</v>
      </c>
      <c r="AC2759" s="127">
        <v>0</v>
      </c>
      <c r="AD2759" s="127">
        <v>0</v>
      </c>
      <c r="AE2759" s="127">
        <v>0</v>
      </c>
      <c r="AF2759" s="127">
        <v>0</v>
      </c>
      <c r="AG2759" s="127">
        <v>0</v>
      </c>
      <c r="AH2759" s="127">
        <v>0</v>
      </c>
    </row>
    <row r="2760" spans="1:34" x14ac:dyDescent="0.35">
      <c r="A2760" s="127" t="s">
        <v>3486</v>
      </c>
      <c r="B2760" s="127" t="s">
        <v>964</v>
      </c>
      <c r="C2760" s="127">
        <v>0</v>
      </c>
      <c r="D2760" s="127">
        <v>0</v>
      </c>
      <c r="E2760" s="127">
        <v>0</v>
      </c>
      <c r="F2760" s="127">
        <v>0</v>
      </c>
      <c r="G2760" s="127">
        <v>0</v>
      </c>
      <c r="H2760" s="127">
        <v>0</v>
      </c>
      <c r="I2760" s="127">
        <v>0</v>
      </c>
      <c r="J2760" s="127">
        <v>0</v>
      </c>
      <c r="K2760" s="127">
        <v>0</v>
      </c>
      <c r="L2760" s="127">
        <v>0</v>
      </c>
      <c r="M2760" s="127">
        <v>0</v>
      </c>
      <c r="N2760" s="127">
        <v>0</v>
      </c>
      <c r="O2760" s="127">
        <v>0</v>
      </c>
      <c r="P2760" s="127">
        <v>0</v>
      </c>
      <c r="Q2760" s="127">
        <v>0</v>
      </c>
      <c r="R2760" s="127">
        <v>0</v>
      </c>
      <c r="S2760" s="127">
        <v>0</v>
      </c>
      <c r="T2760" s="127">
        <v>0</v>
      </c>
      <c r="U2760" s="127">
        <v>0</v>
      </c>
      <c r="V2760" s="127">
        <v>0</v>
      </c>
      <c r="W2760" s="127">
        <v>0</v>
      </c>
      <c r="X2760" s="127">
        <v>0</v>
      </c>
      <c r="Y2760" s="127">
        <v>0</v>
      </c>
      <c r="Z2760" s="127">
        <v>0</v>
      </c>
      <c r="AA2760" s="127">
        <v>0</v>
      </c>
      <c r="AB2760" s="127">
        <v>0</v>
      </c>
      <c r="AC2760" s="127">
        <v>0</v>
      </c>
      <c r="AD2760" s="127">
        <v>0</v>
      </c>
      <c r="AE2760" s="127">
        <v>0</v>
      </c>
      <c r="AF2760" s="127">
        <v>0</v>
      </c>
      <c r="AG2760" s="127">
        <v>0</v>
      </c>
      <c r="AH2760" s="127">
        <v>0</v>
      </c>
    </row>
    <row r="2761" spans="1:34" x14ac:dyDescent="0.35">
      <c r="A2761" s="127" t="s">
        <v>3487</v>
      </c>
      <c r="B2761" s="127" t="s">
        <v>964</v>
      </c>
      <c r="C2761" s="127">
        <v>0</v>
      </c>
      <c r="D2761" s="127">
        <v>0</v>
      </c>
      <c r="E2761" s="127">
        <v>0</v>
      </c>
      <c r="F2761" s="127">
        <v>0</v>
      </c>
      <c r="G2761" s="127">
        <v>0</v>
      </c>
      <c r="H2761" s="127">
        <v>0</v>
      </c>
      <c r="I2761" s="127">
        <v>0</v>
      </c>
      <c r="J2761" s="127">
        <v>0</v>
      </c>
      <c r="K2761" s="127">
        <v>0</v>
      </c>
      <c r="L2761" s="127">
        <v>0</v>
      </c>
      <c r="M2761" s="127">
        <v>0</v>
      </c>
      <c r="N2761" s="127">
        <v>0</v>
      </c>
      <c r="O2761" s="127">
        <v>0</v>
      </c>
      <c r="P2761" s="127">
        <v>0</v>
      </c>
      <c r="Q2761" s="127">
        <v>0</v>
      </c>
      <c r="R2761" s="127">
        <v>0</v>
      </c>
      <c r="S2761" s="127">
        <v>0</v>
      </c>
      <c r="T2761" s="127">
        <v>0</v>
      </c>
      <c r="U2761" s="127">
        <v>0</v>
      </c>
      <c r="V2761" s="127">
        <v>0</v>
      </c>
      <c r="W2761" s="127">
        <v>0</v>
      </c>
      <c r="X2761" s="127">
        <v>0</v>
      </c>
      <c r="Y2761" s="127">
        <v>0</v>
      </c>
      <c r="Z2761" s="127">
        <v>0</v>
      </c>
      <c r="AA2761" s="127">
        <v>0</v>
      </c>
      <c r="AB2761" s="127">
        <v>0</v>
      </c>
      <c r="AC2761" s="127">
        <v>0</v>
      </c>
      <c r="AD2761" s="127">
        <v>0</v>
      </c>
      <c r="AE2761" s="127">
        <v>0</v>
      </c>
      <c r="AF2761" s="127">
        <v>0</v>
      </c>
      <c r="AG2761" s="127">
        <v>0</v>
      </c>
      <c r="AH2761" s="127">
        <v>0</v>
      </c>
    </row>
    <row r="2762" spans="1:34" x14ac:dyDescent="0.35">
      <c r="A2762" s="127" t="s">
        <v>3488</v>
      </c>
      <c r="B2762" s="127" t="s">
        <v>964</v>
      </c>
      <c r="C2762" s="128">
        <v>193199000</v>
      </c>
      <c r="D2762" s="128">
        <v>152733000</v>
      </c>
      <c r="E2762" s="128">
        <v>185978000</v>
      </c>
      <c r="F2762" s="128">
        <v>207907000</v>
      </c>
      <c r="G2762" s="128">
        <v>224593000</v>
      </c>
      <c r="H2762" s="128">
        <v>238182000</v>
      </c>
      <c r="I2762" s="128">
        <v>250144000</v>
      </c>
      <c r="J2762" s="128">
        <v>261254000</v>
      </c>
      <c r="K2762" s="128">
        <v>271917000</v>
      </c>
      <c r="L2762" s="128">
        <v>283120000</v>
      </c>
      <c r="M2762" s="128">
        <v>294202000</v>
      </c>
      <c r="N2762" s="128">
        <v>305222000</v>
      </c>
      <c r="O2762" s="128">
        <v>316208000</v>
      </c>
      <c r="P2762" s="128">
        <v>327198000</v>
      </c>
      <c r="Q2762" s="128">
        <v>337247000</v>
      </c>
      <c r="R2762" s="128">
        <v>347296000</v>
      </c>
      <c r="S2762" s="128">
        <v>357346000</v>
      </c>
      <c r="T2762" s="128">
        <v>367395000</v>
      </c>
      <c r="U2762" s="128">
        <v>377445000</v>
      </c>
      <c r="V2762" s="128">
        <v>387615000</v>
      </c>
      <c r="W2762" s="128">
        <v>397785000</v>
      </c>
      <c r="X2762" s="128">
        <v>407956000</v>
      </c>
      <c r="Y2762" s="128">
        <v>418126000</v>
      </c>
      <c r="Z2762" s="128">
        <v>428296000</v>
      </c>
      <c r="AA2762" s="128">
        <v>437356000</v>
      </c>
      <c r="AB2762" s="128">
        <v>446415000</v>
      </c>
      <c r="AC2762" s="128">
        <v>455474000</v>
      </c>
      <c r="AD2762" s="128">
        <v>464533000</v>
      </c>
      <c r="AE2762" s="128">
        <v>473592000</v>
      </c>
      <c r="AF2762" s="128">
        <v>482652000</v>
      </c>
      <c r="AG2762" s="128">
        <v>491711000</v>
      </c>
      <c r="AH2762" s="128">
        <v>500770000</v>
      </c>
    </row>
    <row r="2763" spans="1:34" x14ac:dyDescent="0.35">
      <c r="A2763" s="127" t="s">
        <v>3489</v>
      </c>
      <c r="B2763" s="127" t="s">
        <v>964</v>
      </c>
      <c r="C2763" s="127">
        <v>0</v>
      </c>
      <c r="D2763" s="127">
        <v>0</v>
      </c>
      <c r="E2763" s="127">
        <v>0</v>
      </c>
      <c r="F2763" s="127">
        <v>0</v>
      </c>
      <c r="G2763" s="127">
        <v>0</v>
      </c>
      <c r="H2763" s="127">
        <v>0</v>
      </c>
      <c r="I2763" s="127">
        <v>0</v>
      </c>
      <c r="J2763" s="127">
        <v>0</v>
      </c>
      <c r="K2763" s="127">
        <v>0</v>
      </c>
      <c r="L2763" s="127">
        <v>0</v>
      </c>
      <c r="M2763" s="127">
        <v>0</v>
      </c>
      <c r="N2763" s="127">
        <v>0</v>
      </c>
      <c r="O2763" s="127">
        <v>0</v>
      </c>
      <c r="P2763" s="127">
        <v>0</v>
      </c>
      <c r="Q2763" s="127">
        <v>0</v>
      </c>
      <c r="R2763" s="127">
        <v>0</v>
      </c>
      <c r="S2763" s="127">
        <v>0</v>
      </c>
      <c r="T2763" s="127">
        <v>0</v>
      </c>
      <c r="U2763" s="127">
        <v>0</v>
      </c>
      <c r="V2763" s="127">
        <v>0</v>
      </c>
      <c r="W2763" s="127">
        <v>0</v>
      </c>
      <c r="X2763" s="127">
        <v>0</v>
      </c>
      <c r="Y2763" s="127">
        <v>0</v>
      </c>
      <c r="Z2763" s="127">
        <v>0</v>
      </c>
      <c r="AA2763" s="127">
        <v>0</v>
      </c>
      <c r="AB2763" s="127">
        <v>0</v>
      </c>
      <c r="AC2763" s="127">
        <v>0</v>
      </c>
      <c r="AD2763" s="127">
        <v>0</v>
      </c>
      <c r="AE2763" s="127">
        <v>0</v>
      </c>
      <c r="AF2763" s="127">
        <v>0</v>
      </c>
      <c r="AG2763" s="127">
        <v>0</v>
      </c>
      <c r="AH2763" s="127">
        <v>0</v>
      </c>
    </row>
    <row r="2764" spans="1:34" x14ac:dyDescent="0.35">
      <c r="A2764" s="127" t="s">
        <v>3490</v>
      </c>
      <c r="B2764" s="127" t="s">
        <v>964</v>
      </c>
      <c r="C2764" s="127">
        <v>0</v>
      </c>
      <c r="D2764" s="127">
        <v>0</v>
      </c>
      <c r="E2764" s="127">
        <v>0</v>
      </c>
      <c r="F2764" s="127">
        <v>0</v>
      </c>
      <c r="G2764" s="127">
        <v>0</v>
      </c>
      <c r="H2764" s="127">
        <v>0</v>
      </c>
      <c r="I2764" s="127">
        <v>0</v>
      </c>
      <c r="J2764" s="127">
        <v>0</v>
      </c>
      <c r="K2764" s="127">
        <v>0</v>
      </c>
      <c r="L2764" s="127">
        <v>0</v>
      </c>
      <c r="M2764" s="127">
        <v>0</v>
      </c>
      <c r="N2764" s="127">
        <v>0</v>
      </c>
      <c r="O2764" s="127">
        <v>0</v>
      </c>
      <c r="P2764" s="127">
        <v>0</v>
      </c>
      <c r="Q2764" s="127">
        <v>0</v>
      </c>
      <c r="R2764" s="127">
        <v>0</v>
      </c>
      <c r="S2764" s="127">
        <v>0</v>
      </c>
      <c r="T2764" s="127">
        <v>0</v>
      </c>
      <c r="U2764" s="127">
        <v>0</v>
      </c>
      <c r="V2764" s="127">
        <v>0</v>
      </c>
      <c r="W2764" s="127">
        <v>0</v>
      </c>
      <c r="X2764" s="127">
        <v>0</v>
      </c>
      <c r="Y2764" s="127">
        <v>0</v>
      </c>
      <c r="Z2764" s="127">
        <v>0</v>
      </c>
      <c r="AA2764" s="127">
        <v>0</v>
      </c>
      <c r="AB2764" s="127">
        <v>0</v>
      </c>
      <c r="AC2764" s="127">
        <v>0</v>
      </c>
      <c r="AD2764" s="127">
        <v>0</v>
      </c>
      <c r="AE2764" s="127">
        <v>0</v>
      </c>
      <c r="AF2764" s="127">
        <v>0</v>
      </c>
      <c r="AG2764" s="127">
        <v>0</v>
      </c>
      <c r="AH2764" s="127">
        <v>0</v>
      </c>
    </row>
    <row r="2765" spans="1:34" x14ac:dyDescent="0.35">
      <c r="A2765" s="127" t="s">
        <v>3491</v>
      </c>
      <c r="B2765" s="127" t="s">
        <v>964</v>
      </c>
      <c r="C2765" s="127">
        <v>0</v>
      </c>
      <c r="D2765" s="127">
        <v>0</v>
      </c>
      <c r="E2765" s="127">
        <v>0</v>
      </c>
      <c r="F2765" s="127">
        <v>0</v>
      </c>
      <c r="G2765" s="127">
        <v>0</v>
      </c>
      <c r="H2765" s="127">
        <v>0</v>
      </c>
      <c r="I2765" s="127">
        <v>0</v>
      </c>
      <c r="J2765" s="127">
        <v>0</v>
      </c>
      <c r="K2765" s="127">
        <v>0</v>
      </c>
      <c r="L2765" s="127">
        <v>0</v>
      </c>
      <c r="M2765" s="127">
        <v>0</v>
      </c>
      <c r="N2765" s="127">
        <v>0</v>
      </c>
      <c r="O2765" s="127">
        <v>0</v>
      </c>
      <c r="P2765" s="127">
        <v>0</v>
      </c>
      <c r="Q2765" s="127">
        <v>0</v>
      </c>
      <c r="R2765" s="127">
        <v>0</v>
      </c>
      <c r="S2765" s="127">
        <v>0</v>
      </c>
      <c r="T2765" s="127">
        <v>0</v>
      </c>
      <c r="U2765" s="127">
        <v>0</v>
      </c>
      <c r="V2765" s="127">
        <v>0</v>
      </c>
      <c r="W2765" s="127">
        <v>0</v>
      </c>
      <c r="X2765" s="127">
        <v>0</v>
      </c>
      <c r="Y2765" s="127">
        <v>0</v>
      </c>
      <c r="Z2765" s="127">
        <v>0</v>
      </c>
      <c r="AA2765" s="127">
        <v>0</v>
      </c>
      <c r="AB2765" s="127">
        <v>0</v>
      </c>
      <c r="AC2765" s="127">
        <v>0</v>
      </c>
      <c r="AD2765" s="127">
        <v>0</v>
      </c>
      <c r="AE2765" s="127">
        <v>0</v>
      </c>
      <c r="AF2765" s="127">
        <v>0</v>
      </c>
      <c r="AG2765" s="127">
        <v>0</v>
      </c>
      <c r="AH2765" s="127">
        <v>0</v>
      </c>
    </row>
    <row r="2766" spans="1:34" x14ac:dyDescent="0.35">
      <c r="A2766" s="127" t="s">
        <v>3492</v>
      </c>
      <c r="B2766" s="127" t="s">
        <v>964</v>
      </c>
      <c r="C2766" s="127">
        <v>0</v>
      </c>
      <c r="D2766" s="127">
        <v>0</v>
      </c>
      <c r="E2766" s="127">
        <v>0</v>
      </c>
      <c r="F2766" s="127">
        <v>0</v>
      </c>
      <c r="G2766" s="127">
        <v>0</v>
      </c>
      <c r="H2766" s="127">
        <v>0</v>
      </c>
      <c r="I2766" s="127">
        <v>0</v>
      </c>
      <c r="J2766" s="127">
        <v>0</v>
      </c>
      <c r="K2766" s="127">
        <v>0</v>
      </c>
      <c r="L2766" s="127">
        <v>0</v>
      </c>
      <c r="M2766" s="127">
        <v>0</v>
      </c>
      <c r="N2766" s="127">
        <v>0</v>
      </c>
      <c r="O2766" s="127">
        <v>0</v>
      </c>
      <c r="P2766" s="127">
        <v>0</v>
      </c>
      <c r="Q2766" s="127">
        <v>0</v>
      </c>
      <c r="R2766" s="127">
        <v>0</v>
      </c>
      <c r="S2766" s="127">
        <v>0</v>
      </c>
      <c r="T2766" s="127">
        <v>0</v>
      </c>
      <c r="U2766" s="127">
        <v>0</v>
      </c>
      <c r="V2766" s="127">
        <v>0</v>
      </c>
      <c r="W2766" s="127">
        <v>0</v>
      </c>
      <c r="X2766" s="127">
        <v>0</v>
      </c>
      <c r="Y2766" s="127">
        <v>0</v>
      </c>
      <c r="Z2766" s="127">
        <v>0</v>
      </c>
      <c r="AA2766" s="127">
        <v>0</v>
      </c>
      <c r="AB2766" s="127">
        <v>0</v>
      </c>
      <c r="AC2766" s="127">
        <v>0</v>
      </c>
      <c r="AD2766" s="127">
        <v>0</v>
      </c>
      <c r="AE2766" s="127">
        <v>0</v>
      </c>
      <c r="AF2766" s="127">
        <v>0</v>
      </c>
      <c r="AG2766" s="127">
        <v>0</v>
      </c>
      <c r="AH2766" s="127">
        <v>0</v>
      </c>
    </row>
    <row r="2767" spans="1:34" x14ac:dyDescent="0.35">
      <c r="A2767" s="127" t="s">
        <v>3493</v>
      </c>
      <c r="B2767" s="127" t="s">
        <v>964</v>
      </c>
      <c r="C2767" s="127">
        <v>0</v>
      </c>
      <c r="D2767" s="127">
        <v>0</v>
      </c>
      <c r="E2767" s="127">
        <v>0</v>
      </c>
      <c r="F2767" s="127">
        <v>0</v>
      </c>
      <c r="G2767" s="127">
        <v>0</v>
      </c>
      <c r="H2767" s="127">
        <v>0</v>
      </c>
      <c r="I2767" s="127">
        <v>0</v>
      </c>
      <c r="J2767" s="127">
        <v>0</v>
      </c>
      <c r="K2767" s="127">
        <v>0</v>
      </c>
      <c r="L2767" s="127">
        <v>0</v>
      </c>
      <c r="M2767" s="127">
        <v>0</v>
      </c>
      <c r="N2767" s="127">
        <v>0</v>
      </c>
      <c r="O2767" s="127">
        <v>0</v>
      </c>
      <c r="P2767" s="127">
        <v>0</v>
      </c>
      <c r="Q2767" s="127">
        <v>0</v>
      </c>
      <c r="R2767" s="127">
        <v>0</v>
      </c>
      <c r="S2767" s="127">
        <v>0</v>
      </c>
      <c r="T2767" s="127">
        <v>0</v>
      </c>
      <c r="U2767" s="127">
        <v>0</v>
      </c>
      <c r="V2767" s="127">
        <v>0</v>
      </c>
      <c r="W2767" s="127">
        <v>0</v>
      </c>
      <c r="X2767" s="127">
        <v>0</v>
      </c>
      <c r="Y2767" s="127">
        <v>0</v>
      </c>
      <c r="Z2767" s="127">
        <v>0</v>
      </c>
      <c r="AA2767" s="127">
        <v>0</v>
      </c>
      <c r="AB2767" s="127">
        <v>0</v>
      </c>
      <c r="AC2767" s="127">
        <v>0</v>
      </c>
      <c r="AD2767" s="127">
        <v>0</v>
      </c>
      <c r="AE2767" s="127">
        <v>0</v>
      </c>
      <c r="AF2767" s="127">
        <v>0</v>
      </c>
      <c r="AG2767" s="127">
        <v>0</v>
      </c>
      <c r="AH2767" s="127">
        <v>0</v>
      </c>
    </row>
    <row r="2768" spans="1:34" x14ac:dyDescent="0.35">
      <c r="A2768" s="127" t="s">
        <v>3494</v>
      </c>
      <c r="B2768" s="127" t="s">
        <v>964</v>
      </c>
      <c r="C2768" s="127">
        <v>0</v>
      </c>
      <c r="D2768" s="127">
        <v>0</v>
      </c>
      <c r="E2768" s="127">
        <v>0</v>
      </c>
      <c r="F2768" s="127">
        <v>0</v>
      </c>
      <c r="G2768" s="127">
        <v>0</v>
      </c>
      <c r="H2768" s="127">
        <v>0</v>
      </c>
      <c r="I2768" s="127">
        <v>0</v>
      </c>
      <c r="J2768" s="127">
        <v>0</v>
      </c>
      <c r="K2768" s="127">
        <v>0</v>
      </c>
      <c r="L2768" s="127">
        <v>0</v>
      </c>
      <c r="M2768" s="127">
        <v>0</v>
      </c>
      <c r="N2768" s="127">
        <v>0</v>
      </c>
      <c r="O2768" s="127">
        <v>0</v>
      </c>
      <c r="P2768" s="127">
        <v>0</v>
      </c>
      <c r="Q2768" s="127">
        <v>0</v>
      </c>
      <c r="R2768" s="127">
        <v>0</v>
      </c>
      <c r="S2768" s="127">
        <v>0</v>
      </c>
      <c r="T2768" s="127">
        <v>0</v>
      </c>
      <c r="U2768" s="127">
        <v>0</v>
      </c>
      <c r="V2768" s="127">
        <v>0</v>
      </c>
      <c r="W2768" s="127">
        <v>0</v>
      </c>
      <c r="X2768" s="127">
        <v>0</v>
      </c>
      <c r="Y2768" s="127">
        <v>0</v>
      </c>
      <c r="Z2768" s="127">
        <v>0</v>
      </c>
      <c r="AA2768" s="127">
        <v>0</v>
      </c>
      <c r="AB2768" s="127">
        <v>0</v>
      </c>
      <c r="AC2768" s="127">
        <v>0</v>
      </c>
      <c r="AD2768" s="127">
        <v>0</v>
      </c>
      <c r="AE2768" s="127">
        <v>0</v>
      </c>
      <c r="AF2768" s="127">
        <v>0</v>
      </c>
      <c r="AG2768" s="127">
        <v>0</v>
      </c>
      <c r="AH2768" s="127">
        <v>0</v>
      </c>
    </row>
    <row r="2769" spans="1:34" x14ac:dyDescent="0.35">
      <c r="A2769" s="127" t="s">
        <v>3495</v>
      </c>
      <c r="B2769" s="127" t="s">
        <v>964</v>
      </c>
      <c r="C2769" s="127">
        <v>0</v>
      </c>
      <c r="D2769" s="127">
        <v>0</v>
      </c>
      <c r="E2769" s="127">
        <v>0</v>
      </c>
      <c r="F2769" s="127">
        <v>0</v>
      </c>
      <c r="G2769" s="127">
        <v>0</v>
      </c>
      <c r="H2769" s="127">
        <v>0</v>
      </c>
      <c r="I2769" s="127">
        <v>0</v>
      </c>
      <c r="J2769" s="127">
        <v>0</v>
      </c>
      <c r="K2769" s="127">
        <v>0</v>
      </c>
      <c r="L2769" s="127">
        <v>0</v>
      </c>
      <c r="M2769" s="127">
        <v>0</v>
      </c>
      <c r="N2769" s="127">
        <v>0</v>
      </c>
      <c r="O2769" s="127">
        <v>0</v>
      </c>
      <c r="P2769" s="127">
        <v>0</v>
      </c>
      <c r="Q2769" s="127">
        <v>0</v>
      </c>
      <c r="R2769" s="127">
        <v>0</v>
      </c>
      <c r="S2769" s="127">
        <v>0</v>
      </c>
      <c r="T2769" s="127">
        <v>0</v>
      </c>
      <c r="U2769" s="127">
        <v>0</v>
      </c>
      <c r="V2769" s="127">
        <v>0</v>
      </c>
      <c r="W2769" s="127">
        <v>0</v>
      </c>
      <c r="X2769" s="127">
        <v>0</v>
      </c>
      <c r="Y2769" s="127">
        <v>0</v>
      </c>
      <c r="Z2769" s="127">
        <v>0</v>
      </c>
      <c r="AA2769" s="127">
        <v>0</v>
      </c>
      <c r="AB2769" s="127">
        <v>0</v>
      </c>
      <c r="AC2769" s="127">
        <v>0</v>
      </c>
      <c r="AD2769" s="127">
        <v>0</v>
      </c>
      <c r="AE2769" s="127">
        <v>0</v>
      </c>
      <c r="AF2769" s="127">
        <v>0</v>
      </c>
      <c r="AG2769" s="127">
        <v>0</v>
      </c>
      <c r="AH2769" s="127">
        <v>0</v>
      </c>
    </row>
    <row r="2770" spans="1:34" x14ac:dyDescent="0.35">
      <c r="A2770" s="127" t="s">
        <v>3496</v>
      </c>
      <c r="B2770" s="127" t="s">
        <v>964</v>
      </c>
      <c r="C2770" s="127">
        <v>0</v>
      </c>
      <c r="D2770" s="127">
        <v>0</v>
      </c>
      <c r="E2770" s="127">
        <v>0</v>
      </c>
      <c r="F2770" s="127">
        <v>0</v>
      </c>
      <c r="G2770" s="127">
        <v>0</v>
      </c>
      <c r="H2770" s="127">
        <v>0</v>
      </c>
      <c r="I2770" s="127">
        <v>0</v>
      </c>
      <c r="J2770" s="127">
        <v>0</v>
      </c>
      <c r="K2770" s="127">
        <v>0</v>
      </c>
      <c r="L2770" s="127">
        <v>0</v>
      </c>
      <c r="M2770" s="127">
        <v>0</v>
      </c>
      <c r="N2770" s="127">
        <v>0</v>
      </c>
      <c r="O2770" s="127">
        <v>0</v>
      </c>
      <c r="P2770" s="127">
        <v>0</v>
      </c>
      <c r="Q2770" s="127">
        <v>0</v>
      </c>
      <c r="R2770" s="127">
        <v>0</v>
      </c>
      <c r="S2770" s="127">
        <v>0</v>
      </c>
      <c r="T2770" s="127">
        <v>0</v>
      </c>
      <c r="U2770" s="127">
        <v>0</v>
      </c>
      <c r="V2770" s="127">
        <v>0</v>
      </c>
      <c r="W2770" s="127">
        <v>0</v>
      </c>
      <c r="X2770" s="127">
        <v>0</v>
      </c>
      <c r="Y2770" s="127">
        <v>0</v>
      </c>
      <c r="Z2770" s="127">
        <v>0</v>
      </c>
      <c r="AA2770" s="127">
        <v>0</v>
      </c>
      <c r="AB2770" s="127">
        <v>0</v>
      </c>
      <c r="AC2770" s="127">
        <v>0</v>
      </c>
      <c r="AD2770" s="127">
        <v>0</v>
      </c>
      <c r="AE2770" s="127">
        <v>0</v>
      </c>
      <c r="AF2770" s="127">
        <v>0</v>
      </c>
      <c r="AG2770" s="127">
        <v>0</v>
      </c>
      <c r="AH2770" s="127">
        <v>0</v>
      </c>
    </row>
    <row r="2771" spans="1:34" x14ac:dyDescent="0.35">
      <c r="A2771" s="127" t="s">
        <v>3497</v>
      </c>
      <c r="B2771" s="127" t="s">
        <v>964</v>
      </c>
      <c r="C2771" s="127">
        <v>0</v>
      </c>
      <c r="D2771" s="127">
        <v>0</v>
      </c>
      <c r="E2771" s="127">
        <v>0</v>
      </c>
      <c r="F2771" s="127">
        <v>0</v>
      </c>
      <c r="G2771" s="127">
        <v>0</v>
      </c>
      <c r="H2771" s="127">
        <v>0</v>
      </c>
      <c r="I2771" s="127">
        <v>0</v>
      </c>
      <c r="J2771" s="127">
        <v>0</v>
      </c>
      <c r="K2771" s="127">
        <v>0</v>
      </c>
      <c r="L2771" s="127">
        <v>0</v>
      </c>
      <c r="M2771" s="127">
        <v>0</v>
      </c>
      <c r="N2771" s="127">
        <v>0</v>
      </c>
      <c r="O2771" s="127">
        <v>0</v>
      </c>
      <c r="P2771" s="127">
        <v>0</v>
      </c>
      <c r="Q2771" s="127">
        <v>0</v>
      </c>
      <c r="R2771" s="127">
        <v>0</v>
      </c>
      <c r="S2771" s="127">
        <v>0</v>
      </c>
      <c r="T2771" s="127">
        <v>0</v>
      </c>
      <c r="U2771" s="127">
        <v>0</v>
      </c>
      <c r="V2771" s="127">
        <v>0</v>
      </c>
      <c r="W2771" s="127">
        <v>0</v>
      </c>
      <c r="X2771" s="127">
        <v>0</v>
      </c>
      <c r="Y2771" s="127">
        <v>0</v>
      </c>
      <c r="Z2771" s="127">
        <v>0</v>
      </c>
      <c r="AA2771" s="127">
        <v>0</v>
      </c>
      <c r="AB2771" s="127">
        <v>0</v>
      </c>
      <c r="AC2771" s="127">
        <v>0</v>
      </c>
      <c r="AD2771" s="127">
        <v>0</v>
      </c>
      <c r="AE2771" s="127">
        <v>0</v>
      </c>
      <c r="AF2771" s="127">
        <v>0</v>
      </c>
      <c r="AG2771" s="127">
        <v>0</v>
      </c>
      <c r="AH2771" s="127">
        <v>0</v>
      </c>
    </row>
    <row r="2772" spans="1:34" x14ac:dyDescent="0.35">
      <c r="A2772" s="127" t="s">
        <v>3498</v>
      </c>
      <c r="B2772" s="127" t="s">
        <v>964</v>
      </c>
      <c r="C2772" s="128">
        <v>318141000</v>
      </c>
      <c r="D2772" s="128">
        <v>251671000</v>
      </c>
      <c r="E2772" s="128">
        <v>305808000</v>
      </c>
      <c r="F2772" s="128">
        <v>340443000</v>
      </c>
      <c r="G2772" s="128">
        <v>369069000</v>
      </c>
      <c r="H2772" s="128">
        <v>391815000</v>
      </c>
      <c r="I2772" s="128">
        <v>411333000</v>
      </c>
      <c r="J2772" s="128">
        <v>428573000</v>
      </c>
      <c r="K2772" s="128">
        <v>444277000</v>
      </c>
      <c r="L2772" s="128">
        <v>463927000</v>
      </c>
      <c r="M2772" s="128">
        <v>482481000</v>
      </c>
      <c r="N2772" s="128">
        <v>500449000</v>
      </c>
      <c r="O2772" s="128">
        <v>517835000</v>
      </c>
      <c r="P2772" s="128">
        <v>534748000</v>
      </c>
      <c r="Q2772" s="128">
        <v>549463000</v>
      </c>
      <c r="R2772" s="128">
        <v>563811000</v>
      </c>
      <c r="S2772" s="128">
        <v>578128000</v>
      </c>
      <c r="T2772" s="128">
        <v>592100000</v>
      </c>
      <c r="U2772" s="128">
        <v>605873000</v>
      </c>
      <c r="V2772" s="128">
        <v>621134000</v>
      </c>
      <c r="W2772" s="128">
        <v>636091000</v>
      </c>
      <c r="X2772" s="128">
        <v>650771000</v>
      </c>
      <c r="Y2772" s="128">
        <v>665488000</v>
      </c>
      <c r="Z2772" s="128">
        <v>680145000</v>
      </c>
      <c r="AA2772" s="128">
        <v>690455000</v>
      </c>
      <c r="AB2772" s="128">
        <v>700848000</v>
      </c>
      <c r="AC2772" s="128">
        <v>711256000</v>
      </c>
      <c r="AD2772" s="128">
        <v>721735000</v>
      </c>
      <c r="AE2772" s="128">
        <v>732220000</v>
      </c>
      <c r="AF2772" s="128">
        <v>742721000</v>
      </c>
      <c r="AG2772" s="128">
        <v>753220000</v>
      </c>
      <c r="AH2772" s="128">
        <v>763624000</v>
      </c>
    </row>
    <row r="2773" spans="1:34" x14ac:dyDescent="0.35">
      <c r="A2773" s="127" t="s">
        <v>3499</v>
      </c>
      <c r="B2773" s="127" t="s">
        <v>964</v>
      </c>
      <c r="C2773" s="127">
        <v>0</v>
      </c>
      <c r="D2773" s="127">
        <v>0</v>
      </c>
      <c r="E2773" s="127">
        <v>0</v>
      </c>
      <c r="F2773" s="127">
        <v>0</v>
      </c>
      <c r="G2773" s="127">
        <v>0</v>
      </c>
      <c r="H2773" s="127">
        <v>0</v>
      </c>
      <c r="I2773" s="127">
        <v>0</v>
      </c>
      <c r="J2773" s="127">
        <v>0</v>
      </c>
      <c r="K2773" s="127">
        <v>0</v>
      </c>
      <c r="L2773" s="127">
        <v>0</v>
      </c>
      <c r="M2773" s="127">
        <v>0</v>
      </c>
      <c r="N2773" s="127">
        <v>0</v>
      </c>
      <c r="O2773" s="127">
        <v>0</v>
      </c>
      <c r="P2773" s="127">
        <v>0</v>
      </c>
      <c r="Q2773" s="127">
        <v>0</v>
      </c>
      <c r="R2773" s="127">
        <v>0</v>
      </c>
      <c r="S2773" s="127">
        <v>0</v>
      </c>
      <c r="T2773" s="127">
        <v>0</v>
      </c>
      <c r="U2773" s="127">
        <v>0</v>
      </c>
      <c r="V2773" s="127">
        <v>0</v>
      </c>
      <c r="W2773" s="127">
        <v>0</v>
      </c>
      <c r="X2773" s="127">
        <v>0</v>
      </c>
      <c r="Y2773" s="127">
        <v>0</v>
      </c>
      <c r="Z2773" s="127">
        <v>0</v>
      </c>
      <c r="AA2773" s="127">
        <v>0</v>
      </c>
      <c r="AB2773" s="127">
        <v>0</v>
      </c>
      <c r="AC2773" s="127">
        <v>0</v>
      </c>
      <c r="AD2773" s="127">
        <v>0</v>
      </c>
      <c r="AE2773" s="127">
        <v>0</v>
      </c>
      <c r="AF2773" s="127">
        <v>0</v>
      </c>
      <c r="AG2773" s="127">
        <v>0</v>
      </c>
      <c r="AH2773" s="127">
        <v>0</v>
      </c>
    </row>
    <row r="2774" spans="1:34" x14ac:dyDescent="0.35">
      <c r="A2774" s="127" t="s">
        <v>3500</v>
      </c>
      <c r="B2774" s="127" t="s">
        <v>964</v>
      </c>
      <c r="C2774" s="127">
        <v>0</v>
      </c>
      <c r="D2774" s="127">
        <v>0</v>
      </c>
      <c r="E2774" s="127">
        <v>0</v>
      </c>
      <c r="F2774" s="127">
        <v>0</v>
      </c>
      <c r="G2774" s="127">
        <v>0</v>
      </c>
      <c r="H2774" s="127">
        <v>0</v>
      </c>
      <c r="I2774" s="127">
        <v>0</v>
      </c>
      <c r="J2774" s="127">
        <v>0</v>
      </c>
      <c r="K2774" s="127">
        <v>0</v>
      </c>
      <c r="L2774" s="127">
        <v>0</v>
      </c>
      <c r="M2774" s="127">
        <v>0</v>
      </c>
      <c r="N2774" s="127">
        <v>0</v>
      </c>
      <c r="O2774" s="127">
        <v>0</v>
      </c>
      <c r="P2774" s="127">
        <v>0</v>
      </c>
      <c r="Q2774" s="127">
        <v>0</v>
      </c>
      <c r="R2774" s="127">
        <v>0</v>
      </c>
      <c r="S2774" s="127">
        <v>0</v>
      </c>
      <c r="T2774" s="127">
        <v>0</v>
      </c>
      <c r="U2774" s="127">
        <v>0</v>
      </c>
      <c r="V2774" s="127">
        <v>0</v>
      </c>
      <c r="W2774" s="127">
        <v>0</v>
      </c>
      <c r="X2774" s="127">
        <v>0</v>
      </c>
      <c r="Y2774" s="127">
        <v>0</v>
      </c>
      <c r="Z2774" s="127">
        <v>0</v>
      </c>
      <c r="AA2774" s="127">
        <v>0</v>
      </c>
      <c r="AB2774" s="127">
        <v>0</v>
      </c>
      <c r="AC2774" s="127">
        <v>0</v>
      </c>
      <c r="AD2774" s="127">
        <v>0</v>
      </c>
      <c r="AE2774" s="127">
        <v>0</v>
      </c>
      <c r="AF2774" s="127">
        <v>0</v>
      </c>
      <c r="AG2774" s="127">
        <v>0</v>
      </c>
      <c r="AH2774" s="127">
        <v>0</v>
      </c>
    </row>
    <row r="2775" spans="1:34" x14ac:dyDescent="0.35">
      <c r="A2775" s="127" t="s">
        <v>3501</v>
      </c>
      <c r="B2775" s="127" t="s">
        <v>964</v>
      </c>
      <c r="C2775" s="127">
        <v>0</v>
      </c>
      <c r="D2775" s="127">
        <v>0</v>
      </c>
      <c r="E2775" s="127">
        <v>0</v>
      </c>
      <c r="F2775" s="127">
        <v>0</v>
      </c>
      <c r="G2775" s="127">
        <v>0</v>
      </c>
      <c r="H2775" s="127">
        <v>0</v>
      </c>
      <c r="I2775" s="127">
        <v>0</v>
      </c>
      <c r="J2775" s="127">
        <v>0</v>
      </c>
      <c r="K2775" s="127">
        <v>0</v>
      </c>
      <c r="L2775" s="127">
        <v>0</v>
      </c>
      <c r="M2775" s="127">
        <v>0</v>
      </c>
      <c r="N2775" s="127">
        <v>0</v>
      </c>
      <c r="O2775" s="127">
        <v>0</v>
      </c>
      <c r="P2775" s="127">
        <v>0</v>
      </c>
      <c r="Q2775" s="127">
        <v>0</v>
      </c>
      <c r="R2775" s="127">
        <v>0</v>
      </c>
      <c r="S2775" s="127">
        <v>0</v>
      </c>
      <c r="T2775" s="127">
        <v>0</v>
      </c>
      <c r="U2775" s="127">
        <v>0</v>
      </c>
      <c r="V2775" s="127">
        <v>0</v>
      </c>
      <c r="W2775" s="127">
        <v>0</v>
      </c>
      <c r="X2775" s="127">
        <v>0</v>
      </c>
      <c r="Y2775" s="127">
        <v>0</v>
      </c>
      <c r="Z2775" s="127">
        <v>0</v>
      </c>
      <c r="AA2775" s="127">
        <v>0</v>
      </c>
      <c r="AB2775" s="127">
        <v>0</v>
      </c>
      <c r="AC2775" s="127">
        <v>0</v>
      </c>
      <c r="AD2775" s="127">
        <v>0</v>
      </c>
      <c r="AE2775" s="127">
        <v>0</v>
      </c>
      <c r="AF2775" s="127">
        <v>0</v>
      </c>
      <c r="AG2775" s="127">
        <v>0</v>
      </c>
      <c r="AH2775" s="127">
        <v>0</v>
      </c>
    </row>
    <row r="2776" spans="1:34" x14ac:dyDescent="0.35">
      <c r="A2776" s="127" t="s">
        <v>3502</v>
      </c>
      <c r="B2776" s="127" t="s">
        <v>964</v>
      </c>
      <c r="C2776" s="128">
        <v>2708060000</v>
      </c>
      <c r="D2776" s="128">
        <v>2142260000</v>
      </c>
      <c r="E2776" s="128">
        <v>2603080000</v>
      </c>
      <c r="F2776" s="128">
        <v>2897900000</v>
      </c>
      <c r="G2776" s="128">
        <v>3141560000</v>
      </c>
      <c r="H2776" s="128">
        <v>3335190000</v>
      </c>
      <c r="I2776" s="128">
        <v>3501330000</v>
      </c>
      <c r="J2776" s="128">
        <v>3648070000</v>
      </c>
      <c r="K2776" s="128">
        <v>3781740000</v>
      </c>
      <c r="L2776" s="128">
        <v>3949010000</v>
      </c>
      <c r="M2776" s="128">
        <v>4106950000</v>
      </c>
      <c r="N2776" s="128">
        <v>4259900000</v>
      </c>
      <c r="O2776" s="128">
        <v>4407890000</v>
      </c>
      <c r="P2776" s="128">
        <v>4551850000</v>
      </c>
      <c r="Q2776" s="128">
        <v>4677100000</v>
      </c>
      <c r="R2776" s="128">
        <v>4799230000</v>
      </c>
      <c r="S2776" s="128">
        <v>4921110000</v>
      </c>
      <c r="T2776" s="128">
        <v>5040040000</v>
      </c>
      <c r="U2776" s="128">
        <v>5157270000</v>
      </c>
      <c r="V2776" s="128">
        <v>5287180000</v>
      </c>
      <c r="W2776" s="128">
        <v>5414490000</v>
      </c>
      <c r="X2776" s="128">
        <v>5539450000</v>
      </c>
      <c r="Y2776" s="128">
        <v>5664730000</v>
      </c>
      <c r="Z2776" s="128">
        <v>5789490000</v>
      </c>
      <c r="AA2776" s="128">
        <v>5877250000</v>
      </c>
      <c r="AB2776" s="128">
        <v>5965710000</v>
      </c>
      <c r="AC2776" s="128">
        <v>6054310000</v>
      </c>
      <c r="AD2776" s="128">
        <v>6143510000</v>
      </c>
      <c r="AE2776" s="128">
        <v>6232750000</v>
      </c>
      <c r="AF2776" s="128">
        <v>6322150000</v>
      </c>
      <c r="AG2776" s="128">
        <v>6411510000</v>
      </c>
      <c r="AH2776" s="128">
        <v>6500070000</v>
      </c>
    </row>
    <row r="2777" spans="1:34" x14ac:dyDescent="0.35">
      <c r="A2777" s="127" t="s">
        <v>3503</v>
      </c>
      <c r="B2777" s="127" t="s">
        <v>964</v>
      </c>
      <c r="C2777" s="127">
        <v>0</v>
      </c>
      <c r="D2777" s="127">
        <v>0</v>
      </c>
      <c r="E2777" s="127">
        <v>0</v>
      </c>
      <c r="F2777" s="127">
        <v>0</v>
      </c>
      <c r="G2777" s="127">
        <v>0</v>
      </c>
      <c r="H2777" s="127">
        <v>0</v>
      </c>
      <c r="I2777" s="127">
        <v>0</v>
      </c>
      <c r="J2777" s="127">
        <v>0</v>
      </c>
      <c r="K2777" s="127">
        <v>0</v>
      </c>
      <c r="L2777" s="127">
        <v>0</v>
      </c>
      <c r="M2777" s="127">
        <v>0</v>
      </c>
      <c r="N2777" s="127">
        <v>0</v>
      </c>
      <c r="O2777" s="127">
        <v>0</v>
      </c>
      <c r="P2777" s="127">
        <v>0</v>
      </c>
      <c r="Q2777" s="127">
        <v>0</v>
      </c>
      <c r="R2777" s="127">
        <v>0</v>
      </c>
      <c r="S2777" s="127">
        <v>0</v>
      </c>
      <c r="T2777" s="127">
        <v>0</v>
      </c>
      <c r="U2777" s="127">
        <v>0</v>
      </c>
      <c r="V2777" s="127">
        <v>0</v>
      </c>
      <c r="W2777" s="127">
        <v>0</v>
      </c>
      <c r="X2777" s="127">
        <v>0</v>
      </c>
      <c r="Y2777" s="127">
        <v>0</v>
      </c>
      <c r="Z2777" s="127">
        <v>0</v>
      </c>
      <c r="AA2777" s="127">
        <v>0</v>
      </c>
      <c r="AB2777" s="127">
        <v>0</v>
      </c>
      <c r="AC2777" s="127">
        <v>0</v>
      </c>
      <c r="AD2777" s="127">
        <v>0</v>
      </c>
      <c r="AE2777" s="127">
        <v>0</v>
      </c>
      <c r="AF2777" s="127">
        <v>0</v>
      </c>
      <c r="AG2777" s="127">
        <v>0</v>
      </c>
      <c r="AH2777" s="127">
        <v>0</v>
      </c>
    </row>
    <row r="2778" spans="1:34" x14ac:dyDescent="0.35">
      <c r="A2778" s="127" t="s">
        <v>3504</v>
      </c>
      <c r="B2778" s="127" t="s">
        <v>964</v>
      </c>
      <c r="C2778" s="127">
        <v>0</v>
      </c>
      <c r="D2778" s="127">
        <v>0</v>
      </c>
      <c r="E2778" s="127">
        <v>0</v>
      </c>
      <c r="F2778" s="127">
        <v>0</v>
      </c>
      <c r="G2778" s="127">
        <v>0</v>
      </c>
      <c r="H2778" s="127">
        <v>0</v>
      </c>
      <c r="I2778" s="127">
        <v>0</v>
      </c>
      <c r="J2778" s="127">
        <v>0</v>
      </c>
      <c r="K2778" s="127">
        <v>0</v>
      </c>
      <c r="L2778" s="127">
        <v>0</v>
      </c>
      <c r="M2778" s="127">
        <v>0</v>
      </c>
      <c r="N2778" s="127">
        <v>0</v>
      </c>
      <c r="O2778" s="127">
        <v>0</v>
      </c>
      <c r="P2778" s="127">
        <v>0</v>
      </c>
      <c r="Q2778" s="127">
        <v>0</v>
      </c>
      <c r="R2778" s="127">
        <v>0</v>
      </c>
      <c r="S2778" s="127">
        <v>0</v>
      </c>
      <c r="T2778" s="127">
        <v>0</v>
      </c>
      <c r="U2778" s="127">
        <v>0</v>
      </c>
      <c r="V2778" s="127">
        <v>0</v>
      </c>
      <c r="W2778" s="127">
        <v>0</v>
      </c>
      <c r="X2778" s="127">
        <v>0</v>
      </c>
      <c r="Y2778" s="127">
        <v>0</v>
      </c>
      <c r="Z2778" s="127">
        <v>0</v>
      </c>
      <c r="AA2778" s="127">
        <v>0</v>
      </c>
      <c r="AB2778" s="127">
        <v>0</v>
      </c>
      <c r="AC2778" s="127">
        <v>0</v>
      </c>
      <c r="AD2778" s="127">
        <v>0</v>
      </c>
      <c r="AE2778" s="127">
        <v>0</v>
      </c>
      <c r="AF2778" s="127">
        <v>0</v>
      </c>
      <c r="AG2778" s="127">
        <v>0</v>
      </c>
      <c r="AH2778" s="127">
        <v>0</v>
      </c>
    </row>
    <row r="2779" spans="1:34" x14ac:dyDescent="0.35">
      <c r="A2779" s="127" t="s">
        <v>3505</v>
      </c>
      <c r="B2779" s="127" t="s">
        <v>964</v>
      </c>
      <c r="C2779" s="127">
        <v>0</v>
      </c>
      <c r="D2779" s="127">
        <v>0</v>
      </c>
      <c r="E2779" s="127">
        <v>0</v>
      </c>
      <c r="F2779" s="127">
        <v>0</v>
      </c>
      <c r="G2779" s="127">
        <v>0</v>
      </c>
      <c r="H2779" s="127">
        <v>0</v>
      </c>
      <c r="I2779" s="127">
        <v>0</v>
      </c>
      <c r="J2779" s="127">
        <v>0</v>
      </c>
      <c r="K2779" s="127">
        <v>0</v>
      </c>
      <c r="L2779" s="127">
        <v>0</v>
      </c>
      <c r="M2779" s="127">
        <v>0</v>
      </c>
      <c r="N2779" s="127">
        <v>0</v>
      </c>
      <c r="O2779" s="127">
        <v>0</v>
      </c>
      <c r="P2779" s="127">
        <v>0</v>
      </c>
      <c r="Q2779" s="127">
        <v>0</v>
      </c>
      <c r="R2779" s="127">
        <v>0</v>
      </c>
      <c r="S2779" s="127">
        <v>0</v>
      </c>
      <c r="T2779" s="127">
        <v>0</v>
      </c>
      <c r="U2779" s="127">
        <v>0</v>
      </c>
      <c r="V2779" s="127">
        <v>0</v>
      </c>
      <c r="W2779" s="127">
        <v>0</v>
      </c>
      <c r="X2779" s="127">
        <v>0</v>
      </c>
      <c r="Y2779" s="127">
        <v>0</v>
      </c>
      <c r="Z2779" s="127">
        <v>0</v>
      </c>
      <c r="AA2779" s="127">
        <v>0</v>
      </c>
      <c r="AB2779" s="127">
        <v>0</v>
      </c>
      <c r="AC2779" s="127">
        <v>0</v>
      </c>
      <c r="AD2779" s="127">
        <v>0</v>
      </c>
      <c r="AE2779" s="127">
        <v>0</v>
      </c>
      <c r="AF2779" s="127">
        <v>0</v>
      </c>
      <c r="AG2779" s="127">
        <v>0</v>
      </c>
      <c r="AH2779" s="127">
        <v>0</v>
      </c>
    </row>
    <row r="2780" spans="1:34" x14ac:dyDescent="0.35">
      <c r="A2780" s="127" t="s">
        <v>3506</v>
      </c>
      <c r="B2780" s="127" t="s">
        <v>964</v>
      </c>
      <c r="C2780" s="127">
        <v>0</v>
      </c>
      <c r="D2780" s="127">
        <v>0</v>
      </c>
      <c r="E2780" s="127">
        <v>0</v>
      </c>
      <c r="F2780" s="127">
        <v>0</v>
      </c>
      <c r="G2780" s="127">
        <v>0</v>
      </c>
      <c r="H2780" s="127">
        <v>0</v>
      </c>
      <c r="I2780" s="127">
        <v>0</v>
      </c>
      <c r="J2780" s="127">
        <v>0</v>
      </c>
      <c r="K2780" s="127">
        <v>0</v>
      </c>
      <c r="L2780" s="127">
        <v>0</v>
      </c>
      <c r="M2780" s="127">
        <v>0</v>
      </c>
      <c r="N2780" s="127">
        <v>0</v>
      </c>
      <c r="O2780" s="127">
        <v>0</v>
      </c>
      <c r="P2780" s="127">
        <v>0</v>
      </c>
      <c r="Q2780" s="127">
        <v>0</v>
      </c>
      <c r="R2780" s="127">
        <v>0</v>
      </c>
      <c r="S2780" s="127">
        <v>0</v>
      </c>
      <c r="T2780" s="127">
        <v>0</v>
      </c>
      <c r="U2780" s="127">
        <v>0</v>
      </c>
      <c r="V2780" s="127">
        <v>0</v>
      </c>
      <c r="W2780" s="127">
        <v>0</v>
      </c>
      <c r="X2780" s="127">
        <v>0</v>
      </c>
      <c r="Y2780" s="127">
        <v>0</v>
      </c>
      <c r="Z2780" s="127">
        <v>0</v>
      </c>
      <c r="AA2780" s="127">
        <v>0</v>
      </c>
      <c r="AB2780" s="127">
        <v>0</v>
      </c>
      <c r="AC2780" s="127">
        <v>0</v>
      </c>
      <c r="AD2780" s="127">
        <v>0</v>
      </c>
      <c r="AE2780" s="127">
        <v>0</v>
      </c>
      <c r="AF2780" s="127">
        <v>0</v>
      </c>
      <c r="AG2780" s="127">
        <v>0</v>
      </c>
      <c r="AH2780" s="127">
        <v>0</v>
      </c>
    </row>
    <row r="2781" spans="1:34" x14ac:dyDescent="0.35">
      <c r="A2781" s="127" t="s">
        <v>3507</v>
      </c>
      <c r="B2781" s="127" t="s">
        <v>964</v>
      </c>
      <c r="C2781" s="127">
        <v>0</v>
      </c>
      <c r="D2781" s="127">
        <v>0</v>
      </c>
      <c r="E2781" s="127">
        <v>0</v>
      </c>
      <c r="F2781" s="127">
        <v>0</v>
      </c>
      <c r="G2781" s="127">
        <v>0</v>
      </c>
      <c r="H2781" s="127">
        <v>0</v>
      </c>
      <c r="I2781" s="127">
        <v>0</v>
      </c>
      <c r="J2781" s="127">
        <v>0</v>
      </c>
      <c r="K2781" s="127">
        <v>0</v>
      </c>
      <c r="L2781" s="127">
        <v>0</v>
      </c>
      <c r="M2781" s="127">
        <v>0</v>
      </c>
      <c r="N2781" s="127">
        <v>0</v>
      </c>
      <c r="O2781" s="127">
        <v>0</v>
      </c>
      <c r="P2781" s="127">
        <v>0</v>
      </c>
      <c r="Q2781" s="127">
        <v>0</v>
      </c>
      <c r="R2781" s="127">
        <v>0</v>
      </c>
      <c r="S2781" s="127">
        <v>0</v>
      </c>
      <c r="T2781" s="127">
        <v>0</v>
      </c>
      <c r="U2781" s="127">
        <v>0</v>
      </c>
      <c r="V2781" s="127">
        <v>0</v>
      </c>
      <c r="W2781" s="127">
        <v>0</v>
      </c>
      <c r="X2781" s="127">
        <v>0</v>
      </c>
      <c r="Y2781" s="127">
        <v>0</v>
      </c>
      <c r="Z2781" s="127">
        <v>0</v>
      </c>
      <c r="AA2781" s="127">
        <v>0</v>
      </c>
      <c r="AB2781" s="127">
        <v>0</v>
      </c>
      <c r="AC2781" s="127">
        <v>0</v>
      </c>
      <c r="AD2781" s="127">
        <v>0</v>
      </c>
      <c r="AE2781" s="127">
        <v>0</v>
      </c>
      <c r="AF2781" s="127">
        <v>0</v>
      </c>
      <c r="AG2781" s="127">
        <v>0</v>
      </c>
      <c r="AH2781" s="127">
        <v>0</v>
      </c>
    </row>
    <row r="2782" spans="1:34" x14ac:dyDescent="0.35">
      <c r="A2782" s="127" t="s">
        <v>3508</v>
      </c>
      <c r="B2782" s="127" t="s">
        <v>964</v>
      </c>
      <c r="C2782" s="128">
        <v>106163000</v>
      </c>
      <c r="D2782" s="128">
        <v>83926800</v>
      </c>
      <c r="E2782" s="128">
        <v>102195000</v>
      </c>
      <c r="F2782" s="128">
        <v>114245000</v>
      </c>
      <c r="G2782" s="128">
        <v>123414000</v>
      </c>
      <c r="H2782" s="128">
        <v>130881000</v>
      </c>
      <c r="I2782" s="128">
        <v>137454000</v>
      </c>
      <c r="J2782" s="128">
        <v>143559000</v>
      </c>
      <c r="K2782" s="128">
        <v>149418000</v>
      </c>
      <c r="L2782" s="128">
        <v>155574000</v>
      </c>
      <c r="M2782" s="128">
        <v>161664000</v>
      </c>
      <c r="N2782" s="128">
        <v>167719000</v>
      </c>
      <c r="O2782" s="128">
        <v>173756000</v>
      </c>
      <c r="P2782" s="128">
        <v>179795000</v>
      </c>
      <c r="Q2782" s="128">
        <v>185317000</v>
      </c>
      <c r="R2782" s="128">
        <v>190839000</v>
      </c>
      <c r="S2782" s="128">
        <v>196361000</v>
      </c>
      <c r="T2782" s="128">
        <v>201884000</v>
      </c>
      <c r="U2782" s="128">
        <v>207406000</v>
      </c>
      <c r="V2782" s="128">
        <v>212994000</v>
      </c>
      <c r="W2782" s="128">
        <v>218583000</v>
      </c>
      <c r="X2782" s="128">
        <v>224171000</v>
      </c>
      <c r="Y2782" s="128">
        <v>229760000</v>
      </c>
      <c r="Z2782" s="128">
        <v>235349000</v>
      </c>
      <c r="AA2782" s="128">
        <v>240327000</v>
      </c>
      <c r="AB2782" s="128">
        <v>245305000</v>
      </c>
      <c r="AC2782" s="128">
        <v>250283000</v>
      </c>
      <c r="AD2782" s="128">
        <v>255261000</v>
      </c>
      <c r="AE2782" s="128">
        <v>260239000</v>
      </c>
      <c r="AF2782" s="128">
        <v>265217000</v>
      </c>
      <c r="AG2782" s="128">
        <v>270195000</v>
      </c>
      <c r="AH2782" s="128">
        <v>275173000</v>
      </c>
    </row>
    <row r="2783" spans="1:34" x14ac:dyDescent="0.35">
      <c r="A2783" s="127" t="s">
        <v>3509</v>
      </c>
      <c r="B2783" s="127" t="s">
        <v>964</v>
      </c>
      <c r="C2783" s="127">
        <v>0</v>
      </c>
      <c r="D2783" s="127">
        <v>0</v>
      </c>
      <c r="E2783" s="127">
        <v>0</v>
      </c>
      <c r="F2783" s="127">
        <v>0</v>
      </c>
      <c r="G2783" s="127">
        <v>0</v>
      </c>
      <c r="H2783" s="127">
        <v>0</v>
      </c>
      <c r="I2783" s="127">
        <v>0</v>
      </c>
      <c r="J2783" s="127">
        <v>0</v>
      </c>
      <c r="K2783" s="127">
        <v>0</v>
      </c>
      <c r="L2783" s="127">
        <v>0</v>
      </c>
      <c r="M2783" s="127">
        <v>0</v>
      </c>
      <c r="N2783" s="127">
        <v>0</v>
      </c>
      <c r="O2783" s="127">
        <v>0</v>
      </c>
      <c r="P2783" s="127">
        <v>0</v>
      </c>
      <c r="Q2783" s="127">
        <v>0</v>
      </c>
      <c r="R2783" s="127">
        <v>0</v>
      </c>
      <c r="S2783" s="127">
        <v>0</v>
      </c>
      <c r="T2783" s="127">
        <v>0</v>
      </c>
      <c r="U2783" s="127">
        <v>0</v>
      </c>
      <c r="V2783" s="127">
        <v>0</v>
      </c>
      <c r="W2783" s="127">
        <v>0</v>
      </c>
      <c r="X2783" s="127">
        <v>0</v>
      </c>
      <c r="Y2783" s="127">
        <v>0</v>
      </c>
      <c r="Z2783" s="127">
        <v>0</v>
      </c>
      <c r="AA2783" s="127">
        <v>0</v>
      </c>
      <c r="AB2783" s="127">
        <v>0</v>
      </c>
      <c r="AC2783" s="127">
        <v>0</v>
      </c>
      <c r="AD2783" s="127">
        <v>0</v>
      </c>
      <c r="AE2783" s="127">
        <v>0</v>
      </c>
      <c r="AF2783" s="127">
        <v>0</v>
      </c>
      <c r="AG2783" s="127">
        <v>0</v>
      </c>
      <c r="AH2783" s="127">
        <v>0</v>
      </c>
    </row>
    <row r="2784" spans="1:34" x14ac:dyDescent="0.35">
      <c r="A2784" s="127" t="s">
        <v>3510</v>
      </c>
      <c r="B2784" s="127" t="s">
        <v>964</v>
      </c>
      <c r="C2784" s="127">
        <v>0</v>
      </c>
      <c r="D2784" s="127">
        <v>0</v>
      </c>
      <c r="E2784" s="127">
        <v>0</v>
      </c>
      <c r="F2784" s="127">
        <v>0</v>
      </c>
      <c r="G2784" s="127">
        <v>0</v>
      </c>
      <c r="H2784" s="127">
        <v>0</v>
      </c>
      <c r="I2784" s="127">
        <v>0</v>
      </c>
      <c r="J2784" s="127">
        <v>0</v>
      </c>
      <c r="K2784" s="127">
        <v>0</v>
      </c>
      <c r="L2784" s="127">
        <v>0</v>
      </c>
      <c r="M2784" s="127">
        <v>0</v>
      </c>
      <c r="N2784" s="127">
        <v>0</v>
      </c>
      <c r="O2784" s="127">
        <v>0</v>
      </c>
      <c r="P2784" s="127">
        <v>0</v>
      </c>
      <c r="Q2784" s="127">
        <v>0</v>
      </c>
      <c r="R2784" s="127">
        <v>0</v>
      </c>
      <c r="S2784" s="127">
        <v>0</v>
      </c>
      <c r="T2784" s="127">
        <v>0</v>
      </c>
      <c r="U2784" s="127">
        <v>0</v>
      </c>
      <c r="V2784" s="127">
        <v>0</v>
      </c>
      <c r="W2784" s="127">
        <v>0</v>
      </c>
      <c r="X2784" s="127">
        <v>0</v>
      </c>
      <c r="Y2784" s="127">
        <v>0</v>
      </c>
      <c r="Z2784" s="127">
        <v>0</v>
      </c>
      <c r="AA2784" s="127">
        <v>0</v>
      </c>
      <c r="AB2784" s="127">
        <v>0</v>
      </c>
      <c r="AC2784" s="127">
        <v>0</v>
      </c>
      <c r="AD2784" s="127">
        <v>0</v>
      </c>
      <c r="AE2784" s="127">
        <v>0</v>
      </c>
      <c r="AF2784" s="127">
        <v>0</v>
      </c>
      <c r="AG2784" s="127">
        <v>0</v>
      </c>
      <c r="AH2784" s="127">
        <v>0</v>
      </c>
    </row>
    <row r="2785" spans="1:34" x14ac:dyDescent="0.35">
      <c r="A2785" s="127" t="s">
        <v>3511</v>
      </c>
      <c r="B2785" s="127" t="s">
        <v>964</v>
      </c>
      <c r="C2785" s="127">
        <v>0</v>
      </c>
      <c r="D2785" s="127">
        <v>0</v>
      </c>
      <c r="E2785" s="127">
        <v>0</v>
      </c>
      <c r="F2785" s="127">
        <v>0</v>
      </c>
      <c r="G2785" s="127">
        <v>0</v>
      </c>
      <c r="H2785" s="127">
        <v>0</v>
      </c>
      <c r="I2785" s="127">
        <v>0</v>
      </c>
      <c r="J2785" s="127">
        <v>0</v>
      </c>
      <c r="K2785" s="127">
        <v>0</v>
      </c>
      <c r="L2785" s="127">
        <v>0</v>
      </c>
      <c r="M2785" s="127">
        <v>0</v>
      </c>
      <c r="N2785" s="127">
        <v>0</v>
      </c>
      <c r="O2785" s="127">
        <v>0</v>
      </c>
      <c r="P2785" s="127">
        <v>0</v>
      </c>
      <c r="Q2785" s="127">
        <v>0</v>
      </c>
      <c r="R2785" s="127">
        <v>0</v>
      </c>
      <c r="S2785" s="127">
        <v>0</v>
      </c>
      <c r="T2785" s="127">
        <v>0</v>
      </c>
      <c r="U2785" s="127">
        <v>0</v>
      </c>
      <c r="V2785" s="127">
        <v>0</v>
      </c>
      <c r="W2785" s="127">
        <v>0</v>
      </c>
      <c r="X2785" s="127">
        <v>0</v>
      </c>
      <c r="Y2785" s="127">
        <v>0</v>
      </c>
      <c r="Z2785" s="127">
        <v>0</v>
      </c>
      <c r="AA2785" s="127">
        <v>0</v>
      </c>
      <c r="AB2785" s="127">
        <v>0</v>
      </c>
      <c r="AC2785" s="127">
        <v>0</v>
      </c>
      <c r="AD2785" s="127">
        <v>0</v>
      </c>
      <c r="AE2785" s="127">
        <v>0</v>
      </c>
      <c r="AF2785" s="127">
        <v>0</v>
      </c>
      <c r="AG2785" s="127">
        <v>0</v>
      </c>
      <c r="AH2785" s="127">
        <v>0</v>
      </c>
    </row>
    <row r="2786" spans="1:34" x14ac:dyDescent="0.35">
      <c r="A2786" s="127" t="s">
        <v>3512</v>
      </c>
      <c r="B2786" s="127" t="s">
        <v>964</v>
      </c>
      <c r="C2786" s="127">
        <v>0</v>
      </c>
      <c r="D2786" s="127">
        <v>0</v>
      </c>
      <c r="E2786" s="127">
        <v>0</v>
      </c>
      <c r="F2786" s="127">
        <v>0</v>
      </c>
      <c r="G2786" s="127">
        <v>0</v>
      </c>
      <c r="H2786" s="127">
        <v>0</v>
      </c>
      <c r="I2786" s="127">
        <v>0</v>
      </c>
      <c r="J2786" s="127">
        <v>0</v>
      </c>
      <c r="K2786" s="127">
        <v>0</v>
      </c>
      <c r="L2786" s="127">
        <v>0</v>
      </c>
      <c r="M2786" s="127">
        <v>0</v>
      </c>
      <c r="N2786" s="127">
        <v>0</v>
      </c>
      <c r="O2786" s="127">
        <v>0</v>
      </c>
      <c r="P2786" s="127">
        <v>0</v>
      </c>
      <c r="Q2786" s="127">
        <v>0</v>
      </c>
      <c r="R2786" s="127">
        <v>0</v>
      </c>
      <c r="S2786" s="127">
        <v>0</v>
      </c>
      <c r="T2786" s="127">
        <v>0</v>
      </c>
      <c r="U2786" s="127">
        <v>0</v>
      </c>
      <c r="V2786" s="127">
        <v>0</v>
      </c>
      <c r="W2786" s="127">
        <v>0</v>
      </c>
      <c r="X2786" s="127">
        <v>0</v>
      </c>
      <c r="Y2786" s="127">
        <v>0</v>
      </c>
      <c r="Z2786" s="127">
        <v>0</v>
      </c>
      <c r="AA2786" s="127">
        <v>0</v>
      </c>
      <c r="AB2786" s="127">
        <v>0</v>
      </c>
      <c r="AC2786" s="127">
        <v>0</v>
      </c>
      <c r="AD2786" s="127">
        <v>0</v>
      </c>
      <c r="AE2786" s="127">
        <v>0</v>
      </c>
      <c r="AF2786" s="127">
        <v>0</v>
      </c>
      <c r="AG2786" s="127">
        <v>0</v>
      </c>
      <c r="AH2786" s="127">
        <v>0</v>
      </c>
    </row>
    <row r="2787" spans="1:34" x14ac:dyDescent="0.35">
      <c r="A2787" s="127" t="s">
        <v>3513</v>
      </c>
      <c r="B2787" s="127" t="s">
        <v>964</v>
      </c>
      <c r="C2787" s="127">
        <v>0</v>
      </c>
      <c r="D2787" s="127">
        <v>0</v>
      </c>
      <c r="E2787" s="127">
        <v>0</v>
      </c>
      <c r="F2787" s="127">
        <v>0</v>
      </c>
      <c r="G2787" s="127">
        <v>0</v>
      </c>
      <c r="H2787" s="127">
        <v>0</v>
      </c>
      <c r="I2787" s="127">
        <v>0</v>
      </c>
      <c r="J2787" s="127">
        <v>0</v>
      </c>
      <c r="K2787" s="127">
        <v>0</v>
      </c>
      <c r="L2787" s="127">
        <v>0</v>
      </c>
      <c r="M2787" s="127">
        <v>0</v>
      </c>
      <c r="N2787" s="127">
        <v>0</v>
      </c>
      <c r="O2787" s="127">
        <v>0</v>
      </c>
      <c r="P2787" s="127">
        <v>0</v>
      </c>
      <c r="Q2787" s="127">
        <v>0</v>
      </c>
      <c r="R2787" s="127">
        <v>0</v>
      </c>
      <c r="S2787" s="127">
        <v>0</v>
      </c>
      <c r="T2787" s="127">
        <v>0</v>
      </c>
      <c r="U2787" s="127">
        <v>0</v>
      </c>
      <c r="V2787" s="127">
        <v>0</v>
      </c>
      <c r="W2787" s="127">
        <v>0</v>
      </c>
      <c r="X2787" s="127">
        <v>0</v>
      </c>
      <c r="Y2787" s="127">
        <v>0</v>
      </c>
      <c r="Z2787" s="127">
        <v>0</v>
      </c>
      <c r="AA2787" s="127">
        <v>0</v>
      </c>
      <c r="AB2787" s="127">
        <v>0</v>
      </c>
      <c r="AC2787" s="127">
        <v>0</v>
      </c>
      <c r="AD2787" s="127">
        <v>0</v>
      </c>
      <c r="AE2787" s="127">
        <v>0</v>
      </c>
      <c r="AF2787" s="127">
        <v>0</v>
      </c>
      <c r="AG2787" s="127">
        <v>0</v>
      </c>
      <c r="AH2787" s="127">
        <v>0</v>
      </c>
    </row>
    <row r="2788" spans="1:34" x14ac:dyDescent="0.35">
      <c r="A2788" s="127" t="s">
        <v>3514</v>
      </c>
      <c r="B2788" s="127" t="s">
        <v>964</v>
      </c>
      <c r="C2788" s="127">
        <v>0</v>
      </c>
      <c r="D2788" s="127">
        <v>0</v>
      </c>
      <c r="E2788" s="127">
        <v>0</v>
      </c>
      <c r="F2788" s="127">
        <v>0</v>
      </c>
      <c r="G2788" s="127">
        <v>0</v>
      </c>
      <c r="H2788" s="127">
        <v>0</v>
      </c>
      <c r="I2788" s="127">
        <v>0</v>
      </c>
      <c r="J2788" s="127">
        <v>0</v>
      </c>
      <c r="K2788" s="127">
        <v>0</v>
      </c>
      <c r="L2788" s="127">
        <v>0</v>
      </c>
      <c r="M2788" s="127">
        <v>0</v>
      </c>
      <c r="N2788" s="127">
        <v>0</v>
      </c>
      <c r="O2788" s="127">
        <v>0</v>
      </c>
      <c r="P2788" s="127">
        <v>0</v>
      </c>
      <c r="Q2788" s="127">
        <v>0</v>
      </c>
      <c r="R2788" s="127">
        <v>0</v>
      </c>
      <c r="S2788" s="127">
        <v>0</v>
      </c>
      <c r="T2788" s="127">
        <v>0</v>
      </c>
      <c r="U2788" s="127">
        <v>0</v>
      </c>
      <c r="V2788" s="127">
        <v>0</v>
      </c>
      <c r="W2788" s="127">
        <v>0</v>
      </c>
      <c r="X2788" s="127">
        <v>0</v>
      </c>
      <c r="Y2788" s="127">
        <v>0</v>
      </c>
      <c r="Z2788" s="127">
        <v>0</v>
      </c>
      <c r="AA2788" s="127">
        <v>0</v>
      </c>
      <c r="AB2788" s="127">
        <v>0</v>
      </c>
      <c r="AC2788" s="127">
        <v>0</v>
      </c>
      <c r="AD2788" s="127">
        <v>0</v>
      </c>
      <c r="AE2788" s="127">
        <v>0</v>
      </c>
      <c r="AF2788" s="127">
        <v>0</v>
      </c>
      <c r="AG2788" s="127">
        <v>0</v>
      </c>
      <c r="AH2788" s="127">
        <v>0</v>
      </c>
    </row>
    <row r="2789" spans="1:34" x14ac:dyDescent="0.35">
      <c r="A2789" s="127" t="s">
        <v>3515</v>
      </c>
      <c r="B2789" s="127" t="s">
        <v>964</v>
      </c>
      <c r="C2789" s="127">
        <v>0</v>
      </c>
      <c r="D2789" s="127">
        <v>0</v>
      </c>
      <c r="E2789" s="127">
        <v>0</v>
      </c>
      <c r="F2789" s="127">
        <v>0</v>
      </c>
      <c r="G2789" s="127">
        <v>0</v>
      </c>
      <c r="H2789" s="127">
        <v>0</v>
      </c>
      <c r="I2789" s="127">
        <v>0</v>
      </c>
      <c r="J2789" s="127">
        <v>0</v>
      </c>
      <c r="K2789" s="127">
        <v>0</v>
      </c>
      <c r="L2789" s="127">
        <v>0</v>
      </c>
      <c r="M2789" s="127">
        <v>0</v>
      </c>
      <c r="N2789" s="127">
        <v>0</v>
      </c>
      <c r="O2789" s="127">
        <v>0</v>
      </c>
      <c r="P2789" s="127">
        <v>0</v>
      </c>
      <c r="Q2789" s="127">
        <v>0</v>
      </c>
      <c r="R2789" s="127">
        <v>0</v>
      </c>
      <c r="S2789" s="127">
        <v>0</v>
      </c>
      <c r="T2789" s="127">
        <v>0</v>
      </c>
      <c r="U2789" s="127">
        <v>0</v>
      </c>
      <c r="V2789" s="127">
        <v>0</v>
      </c>
      <c r="W2789" s="127">
        <v>0</v>
      </c>
      <c r="X2789" s="127">
        <v>0</v>
      </c>
      <c r="Y2789" s="127">
        <v>0</v>
      </c>
      <c r="Z2789" s="127">
        <v>0</v>
      </c>
      <c r="AA2789" s="127">
        <v>0</v>
      </c>
      <c r="AB2789" s="127">
        <v>0</v>
      </c>
      <c r="AC2789" s="127">
        <v>0</v>
      </c>
      <c r="AD2789" s="127">
        <v>0</v>
      </c>
      <c r="AE2789" s="127">
        <v>0</v>
      </c>
      <c r="AF2789" s="127">
        <v>0</v>
      </c>
      <c r="AG2789" s="127">
        <v>0</v>
      </c>
      <c r="AH2789" s="127">
        <v>0</v>
      </c>
    </row>
    <row r="2790" spans="1:34" x14ac:dyDescent="0.35">
      <c r="A2790" s="127" t="s">
        <v>3516</v>
      </c>
      <c r="B2790" s="127" t="s">
        <v>964</v>
      </c>
      <c r="C2790" s="127">
        <v>0</v>
      </c>
      <c r="D2790" s="127">
        <v>0</v>
      </c>
      <c r="E2790" s="127">
        <v>0</v>
      </c>
      <c r="F2790" s="127">
        <v>0</v>
      </c>
      <c r="G2790" s="127">
        <v>0</v>
      </c>
      <c r="H2790" s="127">
        <v>0</v>
      </c>
      <c r="I2790" s="127">
        <v>0</v>
      </c>
      <c r="J2790" s="127">
        <v>0</v>
      </c>
      <c r="K2790" s="127">
        <v>0</v>
      </c>
      <c r="L2790" s="127">
        <v>0</v>
      </c>
      <c r="M2790" s="127">
        <v>0</v>
      </c>
      <c r="N2790" s="127">
        <v>0</v>
      </c>
      <c r="O2790" s="127">
        <v>0</v>
      </c>
      <c r="P2790" s="127">
        <v>0</v>
      </c>
      <c r="Q2790" s="127">
        <v>0</v>
      </c>
      <c r="R2790" s="127">
        <v>0</v>
      </c>
      <c r="S2790" s="127">
        <v>0</v>
      </c>
      <c r="T2790" s="127">
        <v>0</v>
      </c>
      <c r="U2790" s="127">
        <v>0</v>
      </c>
      <c r="V2790" s="127">
        <v>0</v>
      </c>
      <c r="W2790" s="127">
        <v>0</v>
      </c>
      <c r="X2790" s="127">
        <v>0</v>
      </c>
      <c r="Y2790" s="127">
        <v>0</v>
      </c>
      <c r="Z2790" s="127">
        <v>0</v>
      </c>
      <c r="AA2790" s="127">
        <v>0</v>
      </c>
      <c r="AB2790" s="127">
        <v>0</v>
      </c>
      <c r="AC2790" s="127">
        <v>0</v>
      </c>
      <c r="AD2790" s="127">
        <v>0</v>
      </c>
      <c r="AE2790" s="127">
        <v>0</v>
      </c>
      <c r="AF2790" s="127">
        <v>0</v>
      </c>
      <c r="AG2790" s="127">
        <v>0</v>
      </c>
      <c r="AH2790" s="127">
        <v>0</v>
      </c>
    </row>
    <row r="2791" spans="1:34" x14ac:dyDescent="0.35">
      <c r="A2791" s="127" t="s">
        <v>3517</v>
      </c>
      <c r="B2791" s="127" t="s">
        <v>964</v>
      </c>
      <c r="C2791" s="127">
        <v>0</v>
      </c>
      <c r="D2791" s="127">
        <v>0</v>
      </c>
      <c r="E2791" s="127">
        <v>0</v>
      </c>
      <c r="F2791" s="127">
        <v>0</v>
      </c>
      <c r="G2791" s="127">
        <v>0</v>
      </c>
      <c r="H2791" s="127">
        <v>0</v>
      </c>
      <c r="I2791" s="127">
        <v>0</v>
      </c>
      <c r="J2791" s="127">
        <v>0</v>
      </c>
      <c r="K2791" s="127">
        <v>0</v>
      </c>
      <c r="L2791" s="127">
        <v>0</v>
      </c>
      <c r="M2791" s="127">
        <v>0</v>
      </c>
      <c r="N2791" s="127">
        <v>0</v>
      </c>
      <c r="O2791" s="127">
        <v>0</v>
      </c>
      <c r="P2791" s="127">
        <v>0</v>
      </c>
      <c r="Q2791" s="127">
        <v>0</v>
      </c>
      <c r="R2791" s="127">
        <v>0</v>
      </c>
      <c r="S2791" s="127">
        <v>0</v>
      </c>
      <c r="T2791" s="127">
        <v>0</v>
      </c>
      <c r="U2791" s="127">
        <v>0</v>
      </c>
      <c r="V2791" s="127">
        <v>0</v>
      </c>
      <c r="W2791" s="127">
        <v>0</v>
      </c>
      <c r="X2791" s="127">
        <v>0</v>
      </c>
      <c r="Y2791" s="127">
        <v>0</v>
      </c>
      <c r="Z2791" s="127">
        <v>0</v>
      </c>
      <c r="AA2791" s="127">
        <v>0</v>
      </c>
      <c r="AB2791" s="127">
        <v>0</v>
      </c>
      <c r="AC2791" s="127">
        <v>0</v>
      </c>
      <c r="AD2791" s="127">
        <v>0</v>
      </c>
      <c r="AE2791" s="127">
        <v>0</v>
      </c>
      <c r="AF2791" s="127">
        <v>0</v>
      </c>
      <c r="AG2791" s="127">
        <v>0</v>
      </c>
      <c r="AH2791" s="127">
        <v>0</v>
      </c>
    </row>
    <row r="2792" spans="1:34" x14ac:dyDescent="0.35">
      <c r="A2792" s="127" t="s">
        <v>3518</v>
      </c>
      <c r="B2792" s="127" t="s">
        <v>964</v>
      </c>
      <c r="C2792" s="128">
        <v>174819000</v>
      </c>
      <c r="D2792" s="128">
        <v>138293000</v>
      </c>
      <c r="E2792" s="128">
        <v>168041000</v>
      </c>
      <c r="F2792" s="128">
        <v>187073000</v>
      </c>
      <c r="G2792" s="128">
        <v>202803000</v>
      </c>
      <c r="H2792" s="128">
        <v>215302000</v>
      </c>
      <c r="I2792" s="128">
        <v>226027000</v>
      </c>
      <c r="J2792" s="128">
        <v>235500000</v>
      </c>
      <c r="K2792" s="128">
        <v>244130000</v>
      </c>
      <c r="L2792" s="128">
        <v>254927000</v>
      </c>
      <c r="M2792" s="128">
        <v>265123000</v>
      </c>
      <c r="N2792" s="128">
        <v>274997000</v>
      </c>
      <c r="O2792" s="128">
        <v>284550000</v>
      </c>
      <c r="P2792" s="128">
        <v>293844000</v>
      </c>
      <c r="Q2792" s="128">
        <v>301930000</v>
      </c>
      <c r="R2792" s="128">
        <v>309814000</v>
      </c>
      <c r="S2792" s="128">
        <v>317681000</v>
      </c>
      <c r="T2792" s="128">
        <v>325359000</v>
      </c>
      <c r="U2792" s="128">
        <v>332927000</v>
      </c>
      <c r="V2792" s="128">
        <v>341313000</v>
      </c>
      <c r="W2792" s="128">
        <v>349532000</v>
      </c>
      <c r="X2792" s="128">
        <v>357598000</v>
      </c>
      <c r="Y2792" s="128">
        <v>365685000</v>
      </c>
      <c r="Z2792" s="128">
        <v>373739000</v>
      </c>
      <c r="AA2792" s="128">
        <v>379405000</v>
      </c>
      <c r="AB2792" s="128">
        <v>385115000</v>
      </c>
      <c r="AC2792" s="128">
        <v>390835000</v>
      </c>
      <c r="AD2792" s="128">
        <v>396593000</v>
      </c>
      <c r="AE2792" s="128">
        <v>402354000</v>
      </c>
      <c r="AF2792" s="128">
        <v>408125000</v>
      </c>
      <c r="AG2792" s="128">
        <v>413894000</v>
      </c>
      <c r="AH2792" s="128">
        <v>419611000</v>
      </c>
    </row>
    <row r="2793" spans="1:34" x14ac:dyDescent="0.35">
      <c r="A2793" s="127" t="s">
        <v>3519</v>
      </c>
      <c r="B2793" s="127" t="s">
        <v>964</v>
      </c>
      <c r="C2793" s="127">
        <v>0</v>
      </c>
      <c r="D2793" s="127">
        <v>0</v>
      </c>
      <c r="E2793" s="127">
        <v>0</v>
      </c>
      <c r="F2793" s="127">
        <v>0</v>
      </c>
      <c r="G2793" s="127">
        <v>0</v>
      </c>
      <c r="H2793" s="127">
        <v>0</v>
      </c>
      <c r="I2793" s="127">
        <v>0</v>
      </c>
      <c r="J2793" s="127">
        <v>0</v>
      </c>
      <c r="K2793" s="127">
        <v>0</v>
      </c>
      <c r="L2793" s="127">
        <v>0</v>
      </c>
      <c r="M2793" s="127">
        <v>0</v>
      </c>
      <c r="N2793" s="127">
        <v>0</v>
      </c>
      <c r="O2793" s="127">
        <v>0</v>
      </c>
      <c r="P2793" s="127">
        <v>0</v>
      </c>
      <c r="Q2793" s="127">
        <v>0</v>
      </c>
      <c r="R2793" s="127">
        <v>0</v>
      </c>
      <c r="S2793" s="127">
        <v>0</v>
      </c>
      <c r="T2793" s="127">
        <v>0</v>
      </c>
      <c r="U2793" s="127">
        <v>0</v>
      </c>
      <c r="V2793" s="127">
        <v>0</v>
      </c>
      <c r="W2793" s="127">
        <v>0</v>
      </c>
      <c r="X2793" s="127">
        <v>0</v>
      </c>
      <c r="Y2793" s="127">
        <v>0</v>
      </c>
      <c r="Z2793" s="127">
        <v>0</v>
      </c>
      <c r="AA2793" s="127">
        <v>0</v>
      </c>
      <c r="AB2793" s="127">
        <v>0</v>
      </c>
      <c r="AC2793" s="127">
        <v>0</v>
      </c>
      <c r="AD2793" s="127">
        <v>0</v>
      </c>
      <c r="AE2793" s="127">
        <v>0</v>
      </c>
      <c r="AF2793" s="127">
        <v>0</v>
      </c>
      <c r="AG2793" s="127">
        <v>0</v>
      </c>
      <c r="AH2793" s="127">
        <v>0</v>
      </c>
    </row>
    <row r="2794" spans="1:34" x14ac:dyDescent="0.35">
      <c r="A2794" s="127" t="s">
        <v>3520</v>
      </c>
      <c r="B2794" s="127" t="s">
        <v>964</v>
      </c>
      <c r="C2794" s="127">
        <v>0</v>
      </c>
      <c r="D2794" s="127">
        <v>0</v>
      </c>
      <c r="E2794" s="127">
        <v>0</v>
      </c>
      <c r="F2794" s="127">
        <v>0</v>
      </c>
      <c r="G2794" s="127">
        <v>0</v>
      </c>
      <c r="H2794" s="127">
        <v>0</v>
      </c>
      <c r="I2794" s="127">
        <v>0</v>
      </c>
      <c r="J2794" s="127">
        <v>0</v>
      </c>
      <c r="K2794" s="127">
        <v>0</v>
      </c>
      <c r="L2794" s="127">
        <v>0</v>
      </c>
      <c r="M2794" s="127">
        <v>0</v>
      </c>
      <c r="N2794" s="127">
        <v>0</v>
      </c>
      <c r="O2794" s="127">
        <v>0</v>
      </c>
      <c r="P2794" s="127">
        <v>0</v>
      </c>
      <c r="Q2794" s="127">
        <v>0</v>
      </c>
      <c r="R2794" s="127">
        <v>0</v>
      </c>
      <c r="S2794" s="127">
        <v>0</v>
      </c>
      <c r="T2794" s="127">
        <v>0</v>
      </c>
      <c r="U2794" s="127">
        <v>0</v>
      </c>
      <c r="V2794" s="127">
        <v>0</v>
      </c>
      <c r="W2794" s="127">
        <v>0</v>
      </c>
      <c r="X2794" s="127">
        <v>0</v>
      </c>
      <c r="Y2794" s="127">
        <v>0</v>
      </c>
      <c r="Z2794" s="127">
        <v>0</v>
      </c>
      <c r="AA2794" s="127">
        <v>0</v>
      </c>
      <c r="AB2794" s="127">
        <v>0</v>
      </c>
      <c r="AC2794" s="127">
        <v>0</v>
      </c>
      <c r="AD2794" s="127">
        <v>0</v>
      </c>
      <c r="AE2794" s="127">
        <v>0</v>
      </c>
      <c r="AF2794" s="127">
        <v>0</v>
      </c>
      <c r="AG2794" s="127">
        <v>0</v>
      </c>
      <c r="AH2794" s="127">
        <v>0</v>
      </c>
    </row>
    <row r="2795" spans="1:34" x14ac:dyDescent="0.35">
      <c r="A2795" s="127" t="s">
        <v>3521</v>
      </c>
      <c r="B2795" s="127" t="s">
        <v>964</v>
      </c>
      <c r="C2795" s="127">
        <v>0</v>
      </c>
      <c r="D2795" s="127">
        <v>0</v>
      </c>
      <c r="E2795" s="127">
        <v>0</v>
      </c>
      <c r="F2795" s="127">
        <v>0</v>
      </c>
      <c r="G2795" s="127">
        <v>0</v>
      </c>
      <c r="H2795" s="127">
        <v>0</v>
      </c>
      <c r="I2795" s="127">
        <v>0</v>
      </c>
      <c r="J2795" s="127">
        <v>0</v>
      </c>
      <c r="K2795" s="127">
        <v>0</v>
      </c>
      <c r="L2795" s="127">
        <v>0</v>
      </c>
      <c r="M2795" s="127">
        <v>0</v>
      </c>
      <c r="N2795" s="127">
        <v>0</v>
      </c>
      <c r="O2795" s="127">
        <v>0</v>
      </c>
      <c r="P2795" s="127">
        <v>0</v>
      </c>
      <c r="Q2795" s="127">
        <v>0</v>
      </c>
      <c r="R2795" s="127">
        <v>0</v>
      </c>
      <c r="S2795" s="127">
        <v>0</v>
      </c>
      <c r="T2795" s="127">
        <v>0</v>
      </c>
      <c r="U2795" s="127">
        <v>0</v>
      </c>
      <c r="V2795" s="127">
        <v>0</v>
      </c>
      <c r="W2795" s="127">
        <v>0</v>
      </c>
      <c r="X2795" s="127">
        <v>0</v>
      </c>
      <c r="Y2795" s="127">
        <v>0</v>
      </c>
      <c r="Z2795" s="127">
        <v>0</v>
      </c>
      <c r="AA2795" s="127">
        <v>0</v>
      </c>
      <c r="AB2795" s="127">
        <v>0</v>
      </c>
      <c r="AC2795" s="127">
        <v>0</v>
      </c>
      <c r="AD2795" s="127">
        <v>0</v>
      </c>
      <c r="AE2795" s="127">
        <v>0</v>
      </c>
      <c r="AF2795" s="127">
        <v>0</v>
      </c>
      <c r="AG2795" s="127">
        <v>0</v>
      </c>
      <c r="AH2795" s="127">
        <v>0</v>
      </c>
    </row>
    <row r="2796" spans="1:34" x14ac:dyDescent="0.35">
      <c r="A2796" s="127" t="s">
        <v>3522</v>
      </c>
      <c r="B2796" s="127" t="s">
        <v>964</v>
      </c>
      <c r="C2796" s="128">
        <v>7040950000</v>
      </c>
      <c r="D2796" s="128">
        <v>5569870000</v>
      </c>
      <c r="E2796" s="128">
        <v>6767980000</v>
      </c>
      <c r="F2796" s="128">
        <v>7534510000</v>
      </c>
      <c r="G2796" s="128">
        <v>8168040000</v>
      </c>
      <c r="H2796" s="128">
        <v>8671460000</v>
      </c>
      <c r="I2796" s="128">
        <v>9103420000</v>
      </c>
      <c r="J2796" s="128">
        <v>9484960000</v>
      </c>
      <c r="K2796" s="128">
        <v>9832510000</v>
      </c>
      <c r="L2796" s="128">
        <v>10267400000</v>
      </c>
      <c r="M2796" s="128">
        <v>10678000000</v>
      </c>
      <c r="N2796" s="128">
        <v>11075700000</v>
      </c>
      <c r="O2796" s="128">
        <v>11460500000</v>
      </c>
      <c r="P2796" s="128">
        <v>11834800000</v>
      </c>
      <c r="Q2796" s="128">
        <v>12160400000</v>
      </c>
      <c r="R2796" s="128">
        <v>12478000000</v>
      </c>
      <c r="S2796" s="128">
        <v>12794900000</v>
      </c>
      <c r="T2796" s="128">
        <v>13104100000</v>
      </c>
      <c r="U2796" s="128">
        <v>13408900000</v>
      </c>
      <c r="V2796" s="128">
        <v>13746600000</v>
      </c>
      <c r="W2796" s="128">
        <v>14077600000</v>
      </c>
      <c r="X2796" s="128">
        <v>14402500000</v>
      </c>
      <c r="Y2796" s="128">
        <v>14728200000</v>
      </c>
      <c r="Z2796" s="128">
        <v>15052600000</v>
      </c>
      <c r="AA2796" s="128">
        <v>15280800000</v>
      </c>
      <c r="AB2796" s="128">
        <v>15510800000</v>
      </c>
      <c r="AC2796" s="128">
        <v>15741200000</v>
      </c>
      <c r="AD2796" s="128">
        <v>15973100000</v>
      </c>
      <c r="AE2796" s="128">
        <v>16205100000</v>
      </c>
      <c r="AF2796" s="128">
        <v>16437500000</v>
      </c>
      <c r="AG2796" s="128">
        <v>16669900000</v>
      </c>
      <c r="AH2796" s="128">
        <v>16900100000</v>
      </c>
    </row>
    <row r="2797" spans="1:34" x14ac:dyDescent="0.35">
      <c r="A2797" s="127" t="s">
        <v>3523</v>
      </c>
      <c r="B2797" s="127" t="s">
        <v>964</v>
      </c>
      <c r="C2797" s="127">
        <v>0</v>
      </c>
      <c r="D2797" s="127">
        <v>0</v>
      </c>
      <c r="E2797" s="127">
        <v>0</v>
      </c>
      <c r="F2797" s="127">
        <v>0</v>
      </c>
      <c r="G2797" s="127">
        <v>0</v>
      </c>
      <c r="H2797" s="127">
        <v>0</v>
      </c>
      <c r="I2797" s="127">
        <v>0</v>
      </c>
      <c r="J2797" s="127">
        <v>0</v>
      </c>
      <c r="K2797" s="127">
        <v>0</v>
      </c>
      <c r="L2797" s="127">
        <v>0</v>
      </c>
      <c r="M2797" s="127">
        <v>0</v>
      </c>
      <c r="N2797" s="127">
        <v>0</v>
      </c>
      <c r="O2797" s="127">
        <v>0</v>
      </c>
      <c r="P2797" s="127">
        <v>0</v>
      </c>
      <c r="Q2797" s="127">
        <v>0</v>
      </c>
      <c r="R2797" s="127">
        <v>0</v>
      </c>
      <c r="S2797" s="127">
        <v>0</v>
      </c>
      <c r="T2797" s="127">
        <v>0</v>
      </c>
      <c r="U2797" s="127">
        <v>0</v>
      </c>
      <c r="V2797" s="127">
        <v>0</v>
      </c>
      <c r="W2797" s="127">
        <v>0</v>
      </c>
      <c r="X2797" s="127">
        <v>0</v>
      </c>
      <c r="Y2797" s="127">
        <v>0</v>
      </c>
      <c r="Z2797" s="127">
        <v>0</v>
      </c>
      <c r="AA2797" s="127">
        <v>0</v>
      </c>
      <c r="AB2797" s="127">
        <v>0</v>
      </c>
      <c r="AC2797" s="127">
        <v>0</v>
      </c>
      <c r="AD2797" s="127">
        <v>0</v>
      </c>
      <c r="AE2797" s="127">
        <v>0</v>
      </c>
      <c r="AF2797" s="127">
        <v>0</v>
      </c>
      <c r="AG2797" s="127">
        <v>0</v>
      </c>
      <c r="AH2797" s="127">
        <v>0</v>
      </c>
    </row>
    <row r="2798" spans="1:34" x14ac:dyDescent="0.35">
      <c r="A2798" s="127" t="s">
        <v>3524</v>
      </c>
      <c r="B2798" s="127" t="s">
        <v>964</v>
      </c>
      <c r="C2798" s="127">
        <v>0</v>
      </c>
      <c r="D2798" s="127">
        <v>0</v>
      </c>
      <c r="E2798" s="127">
        <v>0</v>
      </c>
      <c r="F2798" s="127">
        <v>0</v>
      </c>
      <c r="G2798" s="127">
        <v>0</v>
      </c>
      <c r="H2798" s="127">
        <v>0</v>
      </c>
      <c r="I2798" s="127">
        <v>0</v>
      </c>
      <c r="J2798" s="127">
        <v>0</v>
      </c>
      <c r="K2798" s="127">
        <v>0</v>
      </c>
      <c r="L2798" s="127">
        <v>0</v>
      </c>
      <c r="M2798" s="127">
        <v>0</v>
      </c>
      <c r="N2798" s="127">
        <v>0</v>
      </c>
      <c r="O2798" s="127">
        <v>0</v>
      </c>
      <c r="P2798" s="127">
        <v>0</v>
      </c>
      <c r="Q2798" s="127">
        <v>0</v>
      </c>
      <c r="R2798" s="127">
        <v>0</v>
      </c>
      <c r="S2798" s="127">
        <v>0</v>
      </c>
      <c r="T2798" s="127">
        <v>0</v>
      </c>
      <c r="U2798" s="127">
        <v>0</v>
      </c>
      <c r="V2798" s="127">
        <v>0</v>
      </c>
      <c r="W2798" s="127">
        <v>0</v>
      </c>
      <c r="X2798" s="127">
        <v>0</v>
      </c>
      <c r="Y2798" s="127">
        <v>0</v>
      </c>
      <c r="Z2798" s="127">
        <v>0</v>
      </c>
      <c r="AA2798" s="127">
        <v>0</v>
      </c>
      <c r="AB2798" s="127">
        <v>0</v>
      </c>
      <c r="AC2798" s="127">
        <v>0</v>
      </c>
      <c r="AD2798" s="127">
        <v>0</v>
      </c>
      <c r="AE2798" s="127">
        <v>0</v>
      </c>
      <c r="AF2798" s="127">
        <v>0</v>
      </c>
      <c r="AG2798" s="127">
        <v>0</v>
      </c>
      <c r="AH2798" s="127">
        <v>0</v>
      </c>
    </row>
    <row r="2799" spans="1:34" x14ac:dyDescent="0.35">
      <c r="A2799" s="127" t="s">
        <v>3525</v>
      </c>
      <c r="B2799" s="127" t="s">
        <v>964</v>
      </c>
      <c r="C2799" s="127">
        <v>0</v>
      </c>
      <c r="D2799" s="127">
        <v>0</v>
      </c>
      <c r="E2799" s="127">
        <v>0</v>
      </c>
      <c r="F2799" s="127">
        <v>0</v>
      </c>
      <c r="G2799" s="127">
        <v>0</v>
      </c>
      <c r="H2799" s="127">
        <v>0</v>
      </c>
      <c r="I2799" s="127">
        <v>0</v>
      </c>
      <c r="J2799" s="127">
        <v>0</v>
      </c>
      <c r="K2799" s="127">
        <v>0</v>
      </c>
      <c r="L2799" s="127">
        <v>0</v>
      </c>
      <c r="M2799" s="127">
        <v>0</v>
      </c>
      <c r="N2799" s="127">
        <v>0</v>
      </c>
      <c r="O2799" s="127">
        <v>0</v>
      </c>
      <c r="P2799" s="127">
        <v>0</v>
      </c>
      <c r="Q2799" s="127">
        <v>0</v>
      </c>
      <c r="R2799" s="127">
        <v>0</v>
      </c>
      <c r="S2799" s="127">
        <v>0</v>
      </c>
      <c r="T2799" s="127">
        <v>0</v>
      </c>
      <c r="U2799" s="127">
        <v>0</v>
      </c>
      <c r="V2799" s="127">
        <v>0</v>
      </c>
      <c r="W2799" s="127">
        <v>0</v>
      </c>
      <c r="X2799" s="127">
        <v>0</v>
      </c>
      <c r="Y2799" s="127">
        <v>0</v>
      </c>
      <c r="Z2799" s="127">
        <v>0</v>
      </c>
      <c r="AA2799" s="127">
        <v>0</v>
      </c>
      <c r="AB2799" s="127">
        <v>0</v>
      </c>
      <c r="AC2799" s="127">
        <v>0</v>
      </c>
      <c r="AD2799" s="127">
        <v>0</v>
      </c>
      <c r="AE2799" s="127">
        <v>0</v>
      </c>
      <c r="AF2799" s="127">
        <v>0</v>
      </c>
      <c r="AG2799" s="127">
        <v>0</v>
      </c>
      <c r="AH2799" s="127">
        <v>0</v>
      </c>
    </row>
    <row r="2800" spans="1:34" x14ac:dyDescent="0.35">
      <c r="A2800" s="127" t="s">
        <v>3526</v>
      </c>
      <c r="B2800" s="127" t="s">
        <v>964</v>
      </c>
      <c r="C2800" s="127">
        <v>0</v>
      </c>
      <c r="D2800" s="127">
        <v>0</v>
      </c>
      <c r="E2800" s="127">
        <v>0</v>
      </c>
      <c r="F2800" s="127">
        <v>0</v>
      </c>
      <c r="G2800" s="127">
        <v>0</v>
      </c>
      <c r="H2800" s="127">
        <v>0</v>
      </c>
      <c r="I2800" s="127">
        <v>0</v>
      </c>
      <c r="J2800" s="127">
        <v>0</v>
      </c>
      <c r="K2800" s="127">
        <v>0</v>
      </c>
      <c r="L2800" s="127">
        <v>0</v>
      </c>
      <c r="M2800" s="127">
        <v>0</v>
      </c>
      <c r="N2800" s="127">
        <v>0</v>
      </c>
      <c r="O2800" s="127">
        <v>0</v>
      </c>
      <c r="P2800" s="127">
        <v>0</v>
      </c>
      <c r="Q2800" s="127">
        <v>0</v>
      </c>
      <c r="R2800" s="127">
        <v>0</v>
      </c>
      <c r="S2800" s="127">
        <v>0</v>
      </c>
      <c r="T2800" s="127">
        <v>0</v>
      </c>
      <c r="U2800" s="127">
        <v>0</v>
      </c>
      <c r="V2800" s="127">
        <v>0</v>
      </c>
      <c r="W2800" s="127">
        <v>0</v>
      </c>
      <c r="X2800" s="127">
        <v>0</v>
      </c>
      <c r="Y2800" s="127">
        <v>0</v>
      </c>
      <c r="Z2800" s="127">
        <v>0</v>
      </c>
      <c r="AA2800" s="127">
        <v>0</v>
      </c>
      <c r="AB2800" s="127">
        <v>0</v>
      </c>
      <c r="AC2800" s="127">
        <v>0</v>
      </c>
      <c r="AD2800" s="127">
        <v>0</v>
      </c>
      <c r="AE2800" s="127">
        <v>0</v>
      </c>
      <c r="AF2800" s="127">
        <v>0</v>
      </c>
      <c r="AG2800" s="127">
        <v>0</v>
      </c>
      <c r="AH2800" s="127">
        <v>0</v>
      </c>
    </row>
    <row r="2801" spans="1:34" x14ac:dyDescent="0.35">
      <c r="A2801" s="127" t="s">
        <v>3527</v>
      </c>
      <c r="B2801" s="127" t="s">
        <v>964</v>
      </c>
      <c r="C2801" s="127">
        <v>0</v>
      </c>
      <c r="D2801" s="127">
        <v>0</v>
      </c>
      <c r="E2801" s="127">
        <v>0</v>
      </c>
      <c r="F2801" s="127">
        <v>0</v>
      </c>
      <c r="G2801" s="127">
        <v>0</v>
      </c>
      <c r="H2801" s="127">
        <v>0</v>
      </c>
      <c r="I2801" s="127">
        <v>0</v>
      </c>
      <c r="J2801" s="127">
        <v>0</v>
      </c>
      <c r="K2801" s="127">
        <v>0</v>
      </c>
      <c r="L2801" s="127">
        <v>0</v>
      </c>
      <c r="M2801" s="127">
        <v>0</v>
      </c>
      <c r="N2801" s="127">
        <v>0</v>
      </c>
      <c r="O2801" s="127">
        <v>0</v>
      </c>
      <c r="P2801" s="127">
        <v>0</v>
      </c>
      <c r="Q2801" s="127">
        <v>0</v>
      </c>
      <c r="R2801" s="127">
        <v>0</v>
      </c>
      <c r="S2801" s="127">
        <v>0</v>
      </c>
      <c r="T2801" s="127">
        <v>0</v>
      </c>
      <c r="U2801" s="127">
        <v>0</v>
      </c>
      <c r="V2801" s="127">
        <v>0</v>
      </c>
      <c r="W2801" s="127">
        <v>0</v>
      </c>
      <c r="X2801" s="127">
        <v>0</v>
      </c>
      <c r="Y2801" s="127">
        <v>0</v>
      </c>
      <c r="Z2801" s="127">
        <v>0</v>
      </c>
      <c r="AA2801" s="127">
        <v>0</v>
      </c>
      <c r="AB2801" s="127">
        <v>0</v>
      </c>
      <c r="AC2801" s="127">
        <v>0</v>
      </c>
      <c r="AD2801" s="127">
        <v>0</v>
      </c>
      <c r="AE2801" s="127">
        <v>0</v>
      </c>
      <c r="AF2801" s="127">
        <v>0</v>
      </c>
      <c r="AG2801" s="127">
        <v>0</v>
      </c>
      <c r="AH2801" s="127">
        <v>0</v>
      </c>
    </row>
    <row r="2802" spans="1:34" x14ac:dyDescent="0.35">
      <c r="A2802" s="127" t="s">
        <v>3528</v>
      </c>
      <c r="B2802" s="127" t="s">
        <v>964</v>
      </c>
      <c r="C2802" s="128">
        <v>72339800</v>
      </c>
      <c r="D2802" s="128">
        <v>57188100</v>
      </c>
      <c r="E2802" s="128">
        <v>69635800</v>
      </c>
      <c r="F2802" s="128">
        <v>77846800</v>
      </c>
      <c r="G2802" s="128">
        <v>84094700</v>
      </c>
      <c r="H2802" s="128">
        <v>89182900</v>
      </c>
      <c r="I2802" s="128">
        <v>93661800</v>
      </c>
      <c r="J2802" s="128">
        <v>97821500</v>
      </c>
      <c r="K2802" s="128">
        <v>101814000</v>
      </c>
      <c r="L2802" s="128">
        <v>106009000</v>
      </c>
      <c r="M2802" s="128">
        <v>110159000</v>
      </c>
      <c r="N2802" s="128">
        <v>114285000</v>
      </c>
      <c r="O2802" s="128">
        <v>118398000</v>
      </c>
      <c r="P2802" s="128">
        <v>122513000</v>
      </c>
      <c r="Q2802" s="128">
        <v>126276000</v>
      </c>
      <c r="R2802" s="128">
        <v>130039000</v>
      </c>
      <c r="S2802" s="128">
        <v>133802000</v>
      </c>
      <c r="T2802" s="128">
        <v>137564000</v>
      </c>
      <c r="U2802" s="128">
        <v>141327000</v>
      </c>
      <c r="V2802" s="128">
        <v>145135000</v>
      </c>
      <c r="W2802" s="128">
        <v>148943000</v>
      </c>
      <c r="X2802" s="128">
        <v>152751000</v>
      </c>
      <c r="Y2802" s="128">
        <v>156559000</v>
      </c>
      <c r="Z2802" s="128">
        <v>160368000</v>
      </c>
      <c r="AA2802" s="128">
        <v>163760000</v>
      </c>
      <c r="AB2802" s="128">
        <v>167152000</v>
      </c>
      <c r="AC2802" s="128">
        <v>170544000</v>
      </c>
      <c r="AD2802" s="128">
        <v>173936000</v>
      </c>
      <c r="AE2802" s="128">
        <v>177328000</v>
      </c>
      <c r="AF2802" s="128">
        <v>180720000</v>
      </c>
      <c r="AG2802" s="128">
        <v>184112000</v>
      </c>
      <c r="AH2802" s="128">
        <v>187504000</v>
      </c>
    </row>
    <row r="2803" spans="1:34" x14ac:dyDescent="0.35">
      <c r="A2803" s="127" t="s">
        <v>3529</v>
      </c>
      <c r="B2803" s="127" t="s">
        <v>964</v>
      </c>
      <c r="C2803" s="127">
        <v>0</v>
      </c>
      <c r="D2803" s="127">
        <v>0</v>
      </c>
      <c r="E2803" s="127">
        <v>0</v>
      </c>
      <c r="F2803" s="127">
        <v>0</v>
      </c>
      <c r="G2803" s="127">
        <v>0</v>
      </c>
      <c r="H2803" s="127">
        <v>0</v>
      </c>
      <c r="I2803" s="127">
        <v>0</v>
      </c>
      <c r="J2803" s="127">
        <v>0</v>
      </c>
      <c r="K2803" s="127">
        <v>0</v>
      </c>
      <c r="L2803" s="127">
        <v>0</v>
      </c>
      <c r="M2803" s="127">
        <v>0</v>
      </c>
      <c r="N2803" s="127">
        <v>0</v>
      </c>
      <c r="O2803" s="127">
        <v>0</v>
      </c>
      <c r="P2803" s="127">
        <v>0</v>
      </c>
      <c r="Q2803" s="127">
        <v>0</v>
      </c>
      <c r="R2803" s="127">
        <v>0</v>
      </c>
      <c r="S2803" s="127">
        <v>0</v>
      </c>
      <c r="T2803" s="127">
        <v>0</v>
      </c>
      <c r="U2803" s="127">
        <v>0</v>
      </c>
      <c r="V2803" s="127">
        <v>0</v>
      </c>
      <c r="W2803" s="127">
        <v>0</v>
      </c>
      <c r="X2803" s="127">
        <v>0</v>
      </c>
      <c r="Y2803" s="127">
        <v>0</v>
      </c>
      <c r="Z2803" s="127">
        <v>0</v>
      </c>
      <c r="AA2803" s="127">
        <v>0</v>
      </c>
      <c r="AB2803" s="127">
        <v>0</v>
      </c>
      <c r="AC2803" s="127">
        <v>0</v>
      </c>
      <c r="AD2803" s="127">
        <v>0</v>
      </c>
      <c r="AE2803" s="127">
        <v>0</v>
      </c>
      <c r="AF2803" s="127">
        <v>0</v>
      </c>
      <c r="AG2803" s="127">
        <v>0</v>
      </c>
      <c r="AH2803" s="127">
        <v>0</v>
      </c>
    </row>
    <row r="2804" spans="1:34" x14ac:dyDescent="0.35">
      <c r="A2804" s="127" t="s">
        <v>3530</v>
      </c>
      <c r="B2804" s="127" t="s">
        <v>964</v>
      </c>
      <c r="C2804" s="127">
        <v>0</v>
      </c>
      <c r="D2804" s="127">
        <v>0</v>
      </c>
      <c r="E2804" s="127">
        <v>0</v>
      </c>
      <c r="F2804" s="127">
        <v>0</v>
      </c>
      <c r="G2804" s="127">
        <v>0</v>
      </c>
      <c r="H2804" s="127">
        <v>0</v>
      </c>
      <c r="I2804" s="127">
        <v>0</v>
      </c>
      <c r="J2804" s="127">
        <v>0</v>
      </c>
      <c r="K2804" s="127">
        <v>0</v>
      </c>
      <c r="L2804" s="127">
        <v>0</v>
      </c>
      <c r="M2804" s="127">
        <v>0</v>
      </c>
      <c r="N2804" s="127">
        <v>0</v>
      </c>
      <c r="O2804" s="127">
        <v>0</v>
      </c>
      <c r="P2804" s="127">
        <v>0</v>
      </c>
      <c r="Q2804" s="127">
        <v>0</v>
      </c>
      <c r="R2804" s="127">
        <v>0</v>
      </c>
      <c r="S2804" s="127">
        <v>0</v>
      </c>
      <c r="T2804" s="127">
        <v>0</v>
      </c>
      <c r="U2804" s="127">
        <v>0</v>
      </c>
      <c r="V2804" s="127">
        <v>0</v>
      </c>
      <c r="W2804" s="127">
        <v>0</v>
      </c>
      <c r="X2804" s="127">
        <v>0</v>
      </c>
      <c r="Y2804" s="127">
        <v>0</v>
      </c>
      <c r="Z2804" s="127">
        <v>0</v>
      </c>
      <c r="AA2804" s="127">
        <v>0</v>
      </c>
      <c r="AB2804" s="127">
        <v>0</v>
      </c>
      <c r="AC2804" s="127">
        <v>0</v>
      </c>
      <c r="AD2804" s="127">
        <v>0</v>
      </c>
      <c r="AE2804" s="127">
        <v>0</v>
      </c>
      <c r="AF2804" s="127">
        <v>0</v>
      </c>
      <c r="AG2804" s="127">
        <v>0</v>
      </c>
      <c r="AH2804" s="127">
        <v>0</v>
      </c>
    </row>
    <row r="2805" spans="1:34" x14ac:dyDescent="0.35">
      <c r="A2805" s="127" t="s">
        <v>3531</v>
      </c>
      <c r="B2805" s="127" t="s">
        <v>964</v>
      </c>
      <c r="C2805" s="127">
        <v>0</v>
      </c>
      <c r="D2805" s="127">
        <v>0</v>
      </c>
      <c r="E2805" s="127">
        <v>0</v>
      </c>
      <c r="F2805" s="127">
        <v>0</v>
      </c>
      <c r="G2805" s="127">
        <v>0</v>
      </c>
      <c r="H2805" s="127">
        <v>0</v>
      </c>
      <c r="I2805" s="127">
        <v>0</v>
      </c>
      <c r="J2805" s="127">
        <v>0</v>
      </c>
      <c r="K2805" s="127">
        <v>0</v>
      </c>
      <c r="L2805" s="127">
        <v>0</v>
      </c>
      <c r="M2805" s="127">
        <v>0</v>
      </c>
      <c r="N2805" s="127">
        <v>0</v>
      </c>
      <c r="O2805" s="127">
        <v>0</v>
      </c>
      <c r="P2805" s="127">
        <v>0</v>
      </c>
      <c r="Q2805" s="127">
        <v>0</v>
      </c>
      <c r="R2805" s="127">
        <v>0</v>
      </c>
      <c r="S2805" s="127">
        <v>0</v>
      </c>
      <c r="T2805" s="127">
        <v>0</v>
      </c>
      <c r="U2805" s="127">
        <v>0</v>
      </c>
      <c r="V2805" s="127">
        <v>0</v>
      </c>
      <c r="W2805" s="127">
        <v>0</v>
      </c>
      <c r="X2805" s="127">
        <v>0</v>
      </c>
      <c r="Y2805" s="127">
        <v>0</v>
      </c>
      <c r="Z2805" s="127">
        <v>0</v>
      </c>
      <c r="AA2805" s="127">
        <v>0</v>
      </c>
      <c r="AB2805" s="127">
        <v>0</v>
      </c>
      <c r="AC2805" s="127">
        <v>0</v>
      </c>
      <c r="AD2805" s="127">
        <v>0</v>
      </c>
      <c r="AE2805" s="127">
        <v>0</v>
      </c>
      <c r="AF2805" s="127">
        <v>0</v>
      </c>
      <c r="AG2805" s="127">
        <v>0</v>
      </c>
      <c r="AH2805" s="127">
        <v>0</v>
      </c>
    </row>
    <row r="2806" spans="1:34" x14ac:dyDescent="0.35">
      <c r="A2806" s="127" t="s">
        <v>3532</v>
      </c>
      <c r="B2806" s="127" t="s">
        <v>964</v>
      </c>
      <c r="C2806" s="127">
        <v>0</v>
      </c>
      <c r="D2806" s="127">
        <v>0</v>
      </c>
      <c r="E2806" s="127">
        <v>0</v>
      </c>
      <c r="F2806" s="127">
        <v>0</v>
      </c>
      <c r="G2806" s="127">
        <v>0</v>
      </c>
      <c r="H2806" s="127">
        <v>0</v>
      </c>
      <c r="I2806" s="127">
        <v>0</v>
      </c>
      <c r="J2806" s="127">
        <v>0</v>
      </c>
      <c r="K2806" s="127">
        <v>0</v>
      </c>
      <c r="L2806" s="127">
        <v>0</v>
      </c>
      <c r="M2806" s="127">
        <v>0</v>
      </c>
      <c r="N2806" s="127">
        <v>0</v>
      </c>
      <c r="O2806" s="127">
        <v>0</v>
      </c>
      <c r="P2806" s="127">
        <v>0</v>
      </c>
      <c r="Q2806" s="127">
        <v>0</v>
      </c>
      <c r="R2806" s="127">
        <v>0</v>
      </c>
      <c r="S2806" s="127">
        <v>0</v>
      </c>
      <c r="T2806" s="127">
        <v>0</v>
      </c>
      <c r="U2806" s="127">
        <v>0</v>
      </c>
      <c r="V2806" s="127">
        <v>0</v>
      </c>
      <c r="W2806" s="127">
        <v>0</v>
      </c>
      <c r="X2806" s="127">
        <v>0</v>
      </c>
      <c r="Y2806" s="127">
        <v>0</v>
      </c>
      <c r="Z2806" s="127">
        <v>0</v>
      </c>
      <c r="AA2806" s="127">
        <v>0</v>
      </c>
      <c r="AB2806" s="127">
        <v>0</v>
      </c>
      <c r="AC2806" s="127">
        <v>0</v>
      </c>
      <c r="AD2806" s="127">
        <v>0</v>
      </c>
      <c r="AE2806" s="127">
        <v>0</v>
      </c>
      <c r="AF2806" s="127">
        <v>0</v>
      </c>
      <c r="AG2806" s="127">
        <v>0</v>
      </c>
      <c r="AH2806" s="127">
        <v>0</v>
      </c>
    </row>
    <row r="2807" spans="1:34" x14ac:dyDescent="0.35">
      <c r="A2807" s="127" t="s">
        <v>3533</v>
      </c>
      <c r="B2807" s="127" t="s">
        <v>964</v>
      </c>
      <c r="C2807" s="127">
        <v>0</v>
      </c>
      <c r="D2807" s="127">
        <v>0</v>
      </c>
      <c r="E2807" s="127">
        <v>0</v>
      </c>
      <c r="F2807" s="127">
        <v>0</v>
      </c>
      <c r="G2807" s="127">
        <v>0</v>
      </c>
      <c r="H2807" s="127">
        <v>0</v>
      </c>
      <c r="I2807" s="127">
        <v>0</v>
      </c>
      <c r="J2807" s="127">
        <v>0</v>
      </c>
      <c r="K2807" s="127">
        <v>0</v>
      </c>
      <c r="L2807" s="127">
        <v>0</v>
      </c>
      <c r="M2807" s="127">
        <v>0</v>
      </c>
      <c r="N2807" s="127">
        <v>0</v>
      </c>
      <c r="O2807" s="127">
        <v>0</v>
      </c>
      <c r="P2807" s="127">
        <v>0</v>
      </c>
      <c r="Q2807" s="127">
        <v>0</v>
      </c>
      <c r="R2807" s="127">
        <v>0</v>
      </c>
      <c r="S2807" s="127">
        <v>0</v>
      </c>
      <c r="T2807" s="127">
        <v>0</v>
      </c>
      <c r="U2807" s="127">
        <v>0</v>
      </c>
      <c r="V2807" s="127">
        <v>0</v>
      </c>
      <c r="W2807" s="127">
        <v>0</v>
      </c>
      <c r="X2807" s="127">
        <v>0</v>
      </c>
      <c r="Y2807" s="127">
        <v>0</v>
      </c>
      <c r="Z2807" s="127">
        <v>0</v>
      </c>
      <c r="AA2807" s="127">
        <v>0</v>
      </c>
      <c r="AB2807" s="127">
        <v>0</v>
      </c>
      <c r="AC2807" s="127">
        <v>0</v>
      </c>
      <c r="AD2807" s="127">
        <v>0</v>
      </c>
      <c r="AE2807" s="127">
        <v>0</v>
      </c>
      <c r="AF2807" s="127">
        <v>0</v>
      </c>
      <c r="AG2807" s="127">
        <v>0</v>
      </c>
      <c r="AH2807" s="127">
        <v>0</v>
      </c>
    </row>
    <row r="2808" spans="1:34" x14ac:dyDescent="0.35">
      <c r="A2808" s="127" t="s">
        <v>3534</v>
      </c>
      <c r="B2808" s="127" t="s">
        <v>964</v>
      </c>
      <c r="C2808" s="127">
        <v>0</v>
      </c>
      <c r="D2808" s="127">
        <v>0</v>
      </c>
      <c r="E2808" s="127">
        <v>0</v>
      </c>
      <c r="F2808" s="127">
        <v>0</v>
      </c>
      <c r="G2808" s="127">
        <v>0</v>
      </c>
      <c r="H2808" s="127">
        <v>0</v>
      </c>
      <c r="I2808" s="127">
        <v>0</v>
      </c>
      <c r="J2808" s="127">
        <v>0</v>
      </c>
      <c r="K2808" s="127">
        <v>0</v>
      </c>
      <c r="L2808" s="127">
        <v>0</v>
      </c>
      <c r="M2808" s="127">
        <v>0</v>
      </c>
      <c r="N2808" s="127">
        <v>0</v>
      </c>
      <c r="O2808" s="127">
        <v>0</v>
      </c>
      <c r="P2808" s="127">
        <v>0</v>
      </c>
      <c r="Q2808" s="127">
        <v>0</v>
      </c>
      <c r="R2808" s="127">
        <v>0</v>
      </c>
      <c r="S2808" s="127">
        <v>0</v>
      </c>
      <c r="T2808" s="127">
        <v>0</v>
      </c>
      <c r="U2808" s="127">
        <v>0</v>
      </c>
      <c r="V2808" s="127">
        <v>0</v>
      </c>
      <c r="W2808" s="127">
        <v>0</v>
      </c>
      <c r="X2808" s="127">
        <v>0</v>
      </c>
      <c r="Y2808" s="127">
        <v>0</v>
      </c>
      <c r="Z2808" s="127">
        <v>0</v>
      </c>
      <c r="AA2808" s="127">
        <v>0</v>
      </c>
      <c r="AB2808" s="127">
        <v>0</v>
      </c>
      <c r="AC2808" s="127">
        <v>0</v>
      </c>
      <c r="AD2808" s="127">
        <v>0</v>
      </c>
      <c r="AE2808" s="127">
        <v>0</v>
      </c>
      <c r="AF2808" s="127">
        <v>0</v>
      </c>
      <c r="AG2808" s="127">
        <v>0</v>
      </c>
      <c r="AH2808" s="127">
        <v>0</v>
      </c>
    </row>
    <row r="2809" spans="1:34" x14ac:dyDescent="0.35">
      <c r="A2809" s="127" t="s">
        <v>3535</v>
      </c>
      <c r="B2809" s="127" t="s">
        <v>964</v>
      </c>
      <c r="C2809" s="127">
        <v>0</v>
      </c>
      <c r="D2809" s="127">
        <v>0</v>
      </c>
      <c r="E2809" s="127">
        <v>0</v>
      </c>
      <c r="F2809" s="127">
        <v>0</v>
      </c>
      <c r="G2809" s="127">
        <v>0</v>
      </c>
      <c r="H2809" s="127">
        <v>0</v>
      </c>
      <c r="I2809" s="127">
        <v>0</v>
      </c>
      <c r="J2809" s="127">
        <v>0</v>
      </c>
      <c r="K2809" s="127">
        <v>0</v>
      </c>
      <c r="L2809" s="127">
        <v>0</v>
      </c>
      <c r="M2809" s="127">
        <v>0</v>
      </c>
      <c r="N2809" s="127">
        <v>0</v>
      </c>
      <c r="O2809" s="127">
        <v>0</v>
      </c>
      <c r="P2809" s="127">
        <v>0</v>
      </c>
      <c r="Q2809" s="127">
        <v>0</v>
      </c>
      <c r="R2809" s="127">
        <v>0</v>
      </c>
      <c r="S2809" s="127">
        <v>0</v>
      </c>
      <c r="T2809" s="127">
        <v>0</v>
      </c>
      <c r="U2809" s="127">
        <v>0</v>
      </c>
      <c r="V2809" s="127">
        <v>0</v>
      </c>
      <c r="W2809" s="127">
        <v>0</v>
      </c>
      <c r="X2809" s="127">
        <v>0</v>
      </c>
      <c r="Y2809" s="127">
        <v>0</v>
      </c>
      <c r="Z2809" s="127">
        <v>0</v>
      </c>
      <c r="AA2809" s="127">
        <v>0</v>
      </c>
      <c r="AB2809" s="127">
        <v>0</v>
      </c>
      <c r="AC2809" s="127">
        <v>0</v>
      </c>
      <c r="AD2809" s="127">
        <v>0</v>
      </c>
      <c r="AE2809" s="127">
        <v>0</v>
      </c>
      <c r="AF2809" s="127">
        <v>0</v>
      </c>
      <c r="AG2809" s="127">
        <v>0</v>
      </c>
      <c r="AH2809" s="127">
        <v>0</v>
      </c>
    </row>
    <row r="2810" spans="1:34" x14ac:dyDescent="0.35">
      <c r="A2810" s="127" t="s">
        <v>3536</v>
      </c>
      <c r="B2810" s="127" t="s">
        <v>964</v>
      </c>
      <c r="C2810" s="127">
        <v>0</v>
      </c>
      <c r="D2810" s="127">
        <v>0</v>
      </c>
      <c r="E2810" s="127">
        <v>0</v>
      </c>
      <c r="F2810" s="127">
        <v>0</v>
      </c>
      <c r="G2810" s="127">
        <v>0</v>
      </c>
      <c r="H2810" s="127">
        <v>0</v>
      </c>
      <c r="I2810" s="127">
        <v>0</v>
      </c>
      <c r="J2810" s="127">
        <v>0</v>
      </c>
      <c r="K2810" s="127">
        <v>0</v>
      </c>
      <c r="L2810" s="127">
        <v>0</v>
      </c>
      <c r="M2810" s="127">
        <v>0</v>
      </c>
      <c r="N2810" s="127">
        <v>0</v>
      </c>
      <c r="O2810" s="127">
        <v>0</v>
      </c>
      <c r="P2810" s="127">
        <v>0</v>
      </c>
      <c r="Q2810" s="127">
        <v>0</v>
      </c>
      <c r="R2810" s="127">
        <v>0</v>
      </c>
      <c r="S2810" s="127">
        <v>0</v>
      </c>
      <c r="T2810" s="127">
        <v>0</v>
      </c>
      <c r="U2810" s="127">
        <v>0</v>
      </c>
      <c r="V2810" s="127">
        <v>0</v>
      </c>
      <c r="W2810" s="127">
        <v>0</v>
      </c>
      <c r="X2810" s="127">
        <v>0</v>
      </c>
      <c r="Y2810" s="127">
        <v>0</v>
      </c>
      <c r="Z2810" s="127">
        <v>0</v>
      </c>
      <c r="AA2810" s="127">
        <v>0</v>
      </c>
      <c r="AB2810" s="127">
        <v>0</v>
      </c>
      <c r="AC2810" s="127">
        <v>0</v>
      </c>
      <c r="AD2810" s="127">
        <v>0</v>
      </c>
      <c r="AE2810" s="127">
        <v>0</v>
      </c>
      <c r="AF2810" s="127">
        <v>0</v>
      </c>
      <c r="AG2810" s="127">
        <v>0</v>
      </c>
      <c r="AH2810" s="127">
        <v>0</v>
      </c>
    </row>
    <row r="2811" spans="1:34" x14ac:dyDescent="0.35">
      <c r="A2811" s="127" t="s">
        <v>3537</v>
      </c>
      <c r="B2811" s="127" t="s">
        <v>964</v>
      </c>
      <c r="C2811" s="127">
        <v>0</v>
      </c>
      <c r="D2811" s="127">
        <v>0</v>
      </c>
      <c r="E2811" s="127">
        <v>0</v>
      </c>
      <c r="F2811" s="127">
        <v>0</v>
      </c>
      <c r="G2811" s="127">
        <v>0</v>
      </c>
      <c r="H2811" s="127">
        <v>0</v>
      </c>
      <c r="I2811" s="127">
        <v>0</v>
      </c>
      <c r="J2811" s="127">
        <v>0</v>
      </c>
      <c r="K2811" s="127">
        <v>0</v>
      </c>
      <c r="L2811" s="127">
        <v>0</v>
      </c>
      <c r="M2811" s="127">
        <v>0</v>
      </c>
      <c r="N2811" s="127">
        <v>0</v>
      </c>
      <c r="O2811" s="127">
        <v>0</v>
      </c>
      <c r="P2811" s="127">
        <v>0</v>
      </c>
      <c r="Q2811" s="127">
        <v>0</v>
      </c>
      <c r="R2811" s="127">
        <v>0</v>
      </c>
      <c r="S2811" s="127">
        <v>0</v>
      </c>
      <c r="T2811" s="127">
        <v>0</v>
      </c>
      <c r="U2811" s="127">
        <v>0</v>
      </c>
      <c r="V2811" s="127">
        <v>0</v>
      </c>
      <c r="W2811" s="127">
        <v>0</v>
      </c>
      <c r="X2811" s="127">
        <v>0</v>
      </c>
      <c r="Y2811" s="127">
        <v>0</v>
      </c>
      <c r="Z2811" s="127">
        <v>0</v>
      </c>
      <c r="AA2811" s="127">
        <v>0</v>
      </c>
      <c r="AB2811" s="127">
        <v>0</v>
      </c>
      <c r="AC2811" s="127">
        <v>0</v>
      </c>
      <c r="AD2811" s="127">
        <v>0</v>
      </c>
      <c r="AE2811" s="127">
        <v>0</v>
      </c>
      <c r="AF2811" s="127">
        <v>0</v>
      </c>
      <c r="AG2811" s="127">
        <v>0</v>
      </c>
      <c r="AH2811" s="127">
        <v>0</v>
      </c>
    </row>
    <row r="2812" spans="1:34" x14ac:dyDescent="0.35">
      <c r="A2812" s="127" t="s">
        <v>3538</v>
      </c>
      <c r="B2812" s="127" t="s">
        <v>964</v>
      </c>
      <c r="C2812" s="128">
        <v>119122000</v>
      </c>
      <c r="D2812" s="128">
        <v>94233700</v>
      </c>
      <c r="E2812" s="128">
        <v>114504000</v>
      </c>
      <c r="F2812" s="128">
        <v>127472000</v>
      </c>
      <c r="G2812" s="128">
        <v>138191000</v>
      </c>
      <c r="H2812" s="128">
        <v>146708000</v>
      </c>
      <c r="I2812" s="128">
        <v>154016000</v>
      </c>
      <c r="J2812" s="128">
        <v>160471000</v>
      </c>
      <c r="K2812" s="128">
        <v>166351000</v>
      </c>
      <c r="L2812" s="128">
        <v>173709000</v>
      </c>
      <c r="M2812" s="128">
        <v>180656000</v>
      </c>
      <c r="N2812" s="128">
        <v>187384000</v>
      </c>
      <c r="O2812" s="128">
        <v>193894000</v>
      </c>
      <c r="P2812" s="128">
        <v>200227000</v>
      </c>
      <c r="Q2812" s="128">
        <v>205736000</v>
      </c>
      <c r="R2812" s="128">
        <v>211108000</v>
      </c>
      <c r="S2812" s="128">
        <v>216469000</v>
      </c>
      <c r="T2812" s="128">
        <v>221701000</v>
      </c>
      <c r="U2812" s="128">
        <v>226858000</v>
      </c>
      <c r="V2812" s="128">
        <v>232572000</v>
      </c>
      <c r="W2812" s="128">
        <v>238172000</v>
      </c>
      <c r="X2812" s="128">
        <v>243669000</v>
      </c>
      <c r="Y2812" s="128">
        <v>249180000</v>
      </c>
      <c r="Z2812" s="128">
        <v>254668000</v>
      </c>
      <c r="AA2812" s="128">
        <v>258528000</v>
      </c>
      <c r="AB2812" s="128">
        <v>262419000</v>
      </c>
      <c r="AC2812" s="128">
        <v>266316000</v>
      </c>
      <c r="AD2812" s="128">
        <v>270240000</v>
      </c>
      <c r="AE2812" s="128">
        <v>274166000</v>
      </c>
      <c r="AF2812" s="128">
        <v>278098000</v>
      </c>
      <c r="AG2812" s="128">
        <v>282029000</v>
      </c>
      <c r="AH2812" s="128">
        <v>285925000</v>
      </c>
    </row>
    <row r="2813" spans="1:34" x14ac:dyDescent="0.35">
      <c r="A2813" s="127" t="s">
        <v>3539</v>
      </c>
      <c r="B2813" s="127" t="s">
        <v>964</v>
      </c>
      <c r="C2813" s="127">
        <v>0</v>
      </c>
      <c r="D2813" s="127">
        <v>0</v>
      </c>
      <c r="E2813" s="127">
        <v>0</v>
      </c>
      <c r="F2813" s="127">
        <v>0</v>
      </c>
      <c r="G2813" s="127">
        <v>0</v>
      </c>
      <c r="H2813" s="127">
        <v>0</v>
      </c>
      <c r="I2813" s="127">
        <v>0</v>
      </c>
      <c r="J2813" s="127">
        <v>0</v>
      </c>
      <c r="K2813" s="127">
        <v>0</v>
      </c>
      <c r="L2813" s="127">
        <v>0</v>
      </c>
      <c r="M2813" s="127">
        <v>0</v>
      </c>
      <c r="N2813" s="127">
        <v>0</v>
      </c>
      <c r="O2813" s="127">
        <v>0</v>
      </c>
      <c r="P2813" s="127">
        <v>0</v>
      </c>
      <c r="Q2813" s="127">
        <v>0</v>
      </c>
      <c r="R2813" s="127">
        <v>0</v>
      </c>
      <c r="S2813" s="127">
        <v>0</v>
      </c>
      <c r="T2813" s="127">
        <v>0</v>
      </c>
      <c r="U2813" s="127">
        <v>0</v>
      </c>
      <c r="V2813" s="127">
        <v>0</v>
      </c>
      <c r="W2813" s="127">
        <v>0</v>
      </c>
      <c r="X2813" s="127">
        <v>0</v>
      </c>
      <c r="Y2813" s="127">
        <v>0</v>
      </c>
      <c r="Z2813" s="127">
        <v>0</v>
      </c>
      <c r="AA2813" s="127">
        <v>0</v>
      </c>
      <c r="AB2813" s="127">
        <v>0</v>
      </c>
      <c r="AC2813" s="127">
        <v>0</v>
      </c>
      <c r="AD2813" s="127">
        <v>0</v>
      </c>
      <c r="AE2813" s="127">
        <v>0</v>
      </c>
      <c r="AF2813" s="127">
        <v>0</v>
      </c>
      <c r="AG2813" s="127">
        <v>0</v>
      </c>
      <c r="AH2813" s="127">
        <v>0</v>
      </c>
    </row>
    <row r="2814" spans="1:34" x14ac:dyDescent="0.35">
      <c r="A2814" s="127" t="s">
        <v>3540</v>
      </c>
      <c r="B2814" s="127" t="s">
        <v>964</v>
      </c>
      <c r="C2814" s="127">
        <v>0</v>
      </c>
      <c r="D2814" s="127">
        <v>0</v>
      </c>
      <c r="E2814" s="127">
        <v>0</v>
      </c>
      <c r="F2814" s="127">
        <v>0</v>
      </c>
      <c r="G2814" s="127">
        <v>0</v>
      </c>
      <c r="H2814" s="127">
        <v>0</v>
      </c>
      <c r="I2814" s="127">
        <v>0</v>
      </c>
      <c r="J2814" s="127">
        <v>0</v>
      </c>
      <c r="K2814" s="127">
        <v>0</v>
      </c>
      <c r="L2814" s="127">
        <v>0</v>
      </c>
      <c r="M2814" s="127">
        <v>0</v>
      </c>
      <c r="N2814" s="127">
        <v>0</v>
      </c>
      <c r="O2814" s="127">
        <v>0</v>
      </c>
      <c r="P2814" s="127">
        <v>0</v>
      </c>
      <c r="Q2814" s="127">
        <v>0</v>
      </c>
      <c r="R2814" s="127">
        <v>0</v>
      </c>
      <c r="S2814" s="127">
        <v>0</v>
      </c>
      <c r="T2814" s="127">
        <v>0</v>
      </c>
      <c r="U2814" s="127">
        <v>0</v>
      </c>
      <c r="V2814" s="127">
        <v>0</v>
      </c>
      <c r="W2814" s="127">
        <v>0</v>
      </c>
      <c r="X2814" s="127">
        <v>0</v>
      </c>
      <c r="Y2814" s="127">
        <v>0</v>
      </c>
      <c r="Z2814" s="127">
        <v>0</v>
      </c>
      <c r="AA2814" s="127">
        <v>0</v>
      </c>
      <c r="AB2814" s="127">
        <v>0</v>
      </c>
      <c r="AC2814" s="127">
        <v>0</v>
      </c>
      <c r="AD2814" s="127">
        <v>0</v>
      </c>
      <c r="AE2814" s="127">
        <v>0</v>
      </c>
      <c r="AF2814" s="127">
        <v>0</v>
      </c>
      <c r="AG2814" s="127">
        <v>0</v>
      </c>
      <c r="AH2814" s="127">
        <v>0</v>
      </c>
    </row>
    <row r="2815" spans="1:34" x14ac:dyDescent="0.35">
      <c r="A2815" s="127" t="s">
        <v>3541</v>
      </c>
      <c r="B2815" s="127" t="s">
        <v>964</v>
      </c>
      <c r="C2815" s="127">
        <v>0</v>
      </c>
      <c r="D2815" s="127">
        <v>0</v>
      </c>
      <c r="E2815" s="127">
        <v>0</v>
      </c>
      <c r="F2815" s="127">
        <v>0</v>
      </c>
      <c r="G2815" s="127">
        <v>0</v>
      </c>
      <c r="H2815" s="127">
        <v>0</v>
      </c>
      <c r="I2815" s="127">
        <v>0</v>
      </c>
      <c r="J2815" s="127">
        <v>0</v>
      </c>
      <c r="K2815" s="127">
        <v>0</v>
      </c>
      <c r="L2815" s="127">
        <v>0</v>
      </c>
      <c r="M2815" s="127">
        <v>0</v>
      </c>
      <c r="N2815" s="127">
        <v>0</v>
      </c>
      <c r="O2815" s="127">
        <v>0</v>
      </c>
      <c r="P2815" s="127">
        <v>0</v>
      </c>
      <c r="Q2815" s="127">
        <v>0</v>
      </c>
      <c r="R2815" s="127">
        <v>0</v>
      </c>
      <c r="S2815" s="127">
        <v>0</v>
      </c>
      <c r="T2815" s="127">
        <v>0</v>
      </c>
      <c r="U2815" s="127">
        <v>0</v>
      </c>
      <c r="V2815" s="127">
        <v>0</v>
      </c>
      <c r="W2815" s="127">
        <v>0</v>
      </c>
      <c r="X2815" s="127">
        <v>0</v>
      </c>
      <c r="Y2815" s="127">
        <v>0</v>
      </c>
      <c r="Z2815" s="127">
        <v>0</v>
      </c>
      <c r="AA2815" s="127">
        <v>0</v>
      </c>
      <c r="AB2815" s="127">
        <v>0</v>
      </c>
      <c r="AC2815" s="127">
        <v>0</v>
      </c>
      <c r="AD2815" s="127">
        <v>0</v>
      </c>
      <c r="AE2815" s="127">
        <v>0</v>
      </c>
      <c r="AF2815" s="127">
        <v>0</v>
      </c>
      <c r="AG2815" s="127">
        <v>0</v>
      </c>
      <c r="AH2815" s="127">
        <v>0</v>
      </c>
    </row>
    <row r="2816" spans="1:34" x14ac:dyDescent="0.35">
      <c r="A2816" s="127" t="s">
        <v>3542</v>
      </c>
      <c r="B2816" s="127" t="s">
        <v>964</v>
      </c>
      <c r="C2816" s="128">
        <v>855177000</v>
      </c>
      <c r="D2816" s="128">
        <v>676503000</v>
      </c>
      <c r="E2816" s="128">
        <v>822023000</v>
      </c>
      <c r="F2816" s="128">
        <v>915124000</v>
      </c>
      <c r="G2816" s="128">
        <v>992071000</v>
      </c>
      <c r="H2816" s="128">
        <v>1053220000</v>
      </c>
      <c r="I2816" s="128">
        <v>1105680000</v>
      </c>
      <c r="J2816" s="128">
        <v>1152020000</v>
      </c>
      <c r="K2816" s="128">
        <v>1194230000</v>
      </c>
      <c r="L2816" s="128">
        <v>1247050000</v>
      </c>
      <c r="M2816" s="128">
        <v>1296930000</v>
      </c>
      <c r="N2816" s="128">
        <v>1345230000</v>
      </c>
      <c r="O2816" s="128">
        <v>1391960000</v>
      </c>
      <c r="P2816" s="128">
        <v>1437420000</v>
      </c>
      <c r="Q2816" s="128">
        <v>1476980000</v>
      </c>
      <c r="R2816" s="128">
        <v>1515550000</v>
      </c>
      <c r="S2816" s="128">
        <v>1554030000</v>
      </c>
      <c r="T2816" s="128">
        <v>1591590000</v>
      </c>
      <c r="U2816" s="128">
        <v>1628610000</v>
      </c>
      <c r="V2816" s="128">
        <v>1669630000</v>
      </c>
      <c r="W2816" s="128">
        <v>1709840000</v>
      </c>
      <c r="X2816" s="128">
        <v>1749300000</v>
      </c>
      <c r="Y2816" s="128">
        <v>1788860000</v>
      </c>
      <c r="Z2816" s="128">
        <v>1828260000</v>
      </c>
      <c r="AA2816" s="128">
        <v>1855970000</v>
      </c>
      <c r="AB2816" s="128">
        <v>1883910000</v>
      </c>
      <c r="AC2816" s="128">
        <v>1911880000</v>
      </c>
      <c r="AD2816" s="128">
        <v>1940050000</v>
      </c>
      <c r="AE2816" s="128">
        <v>1968240000</v>
      </c>
      <c r="AF2816" s="128">
        <v>1996460000</v>
      </c>
      <c r="AG2816" s="128">
        <v>2024680000</v>
      </c>
      <c r="AH2816" s="128">
        <v>2052650000</v>
      </c>
    </row>
    <row r="2817" spans="1:34" x14ac:dyDescent="0.35">
      <c r="A2817" s="127" t="s">
        <v>3543</v>
      </c>
      <c r="B2817" s="127" t="s">
        <v>964</v>
      </c>
      <c r="C2817" s="127">
        <v>0</v>
      </c>
      <c r="D2817" s="127">
        <v>0</v>
      </c>
      <c r="E2817" s="127">
        <v>0</v>
      </c>
      <c r="F2817" s="127">
        <v>0</v>
      </c>
      <c r="G2817" s="127">
        <v>0</v>
      </c>
      <c r="H2817" s="127">
        <v>0</v>
      </c>
      <c r="I2817" s="127">
        <v>0</v>
      </c>
      <c r="J2817" s="127">
        <v>0</v>
      </c>
      <c r="K2817" s="127">
        <v>0</v>
      </c>
      <c r="L2817" s="127">
        <v>0</v>
      </c>
      <c r="M2817" s="127">
        <v>0</v>
      </c>
      <c r="N2817" s="127">
        <v>0</v>
      </c>
      <c r="O2817" s="127">
        <v>0</v>
      </c>
      <c r="P2817" s="127">
        <v>0</v>
      </c>
      <c r="Q2817" s="127">
        <v>0</v>
      </c>
      <c r="R2817" s="127">
        <v>0</v>
      </c>
      <c r="S2817" s="127">
        <v>0</v>
      </c>
      <c r="T2817" s="127">
        <v>0</v>
      </c>
      <c r="U2817" s="127">
        <v>0</v>
      </c>
      <c r="V2817" s="127">
        <v>0</v>
      </c>
      <c r="W2817" s="127">
        <v>0</v>
      </c>
      <c r="X2817" s="127">
        <v>0</v>
      </c>
      <c r="Y2817" s="127">
        <v>0</v>
      </c>
      <c r="Z2817" s="127">
        <v>0</v>
      </c>
      <c r="AA2817" s="127">
        <v>0</v>
      </c>
      <c r="AB2817" s="127">
        <v>0</v>
      </c>
      <c r="AC2817" s="127">
        <v>0</v>
      </c>
      <c r="AD2817" s="127">
        <v>0</v>
      </c>
      <c r="AE2817" s="127">
        <v>0</v>
      </c>
      <c r="AF2817" s="127">
        <v>0</v>
      </c>
      <c r="AG2817" s="127">
        <v>0</v>
      </c>
      <c r="AH2817" s="127">
        <v>0</v>
      </c>
    </row>
    <row r="2818" spans="1:34" x14ac:dyDescent="0.35">
      <c r="A2818" s="127" t="s">
        <v>3544</v>
      </c>
      <c r="B2818" s="127" t="s">
        <v>964</v>
      </c>
      <c r="C2818" s="127">
        <v>0</v>
      </c>
      <c r="D2818" s="127">
        <v>0</v>
      </c>
      <c r="E2818" s="127">
        <v>0</v>
      </c>
      <c r="F2818" s="127">
        <v>0</v>
      </c>
      <c r="G2818" s="127">
        <v>0</v>
      </c>
      <c r="H2818" s="127">
        <v>0</v>
      </c>
      <c r="I2818" s="127">
        <v>0</v>
      </c>
      <c r="J2818" s="127">
        <v>0</v>
      </c>
      <c r="K2818" s="127">
        <v>0</v>
      </c>
      <c r="L2818" s="127">
        <v>0</v>
      </c>
      <c r="M2818" s="127">
        <v>0</v>
      </c>
      <c r="N2818" s="127">
        <v>0</v>
      </c>
      <c r="O2818" s="127">
        <v>0</v>
      </c>
      <c r="P2818" s="127">
        <v>0</v>
      </c>
      <c r="Q2818" s="127">
        <v>0</v>
      </c>
      <c r="R2818" s="127">
        <v>0</v>
      </c>
      <c r="S2818" s="127">
        <v>0</v>
      </c>
      <c r="T2818" s="127">
        <v>0</v>
      </c>
      <c r="U2818" s="127">
        <v>0</v>
      </c>
      <c r="V2818" s="127">
        <v>0</v>
      </c>
      <c r="W2818" s="127">
        <v>0</v>
      </c>
      <c r="X2818" s="127">
        <v>0</v>
      </c>
      <c r="Y2818" s="127">
        <v>0</v>
      </c>
      <c r="Z2818" s="127">
        <v>0</v>
      </c>
      <c r="AA2818" s="127">
        <v>0</v>
      </c>
      <c r="AB2818" s="127">
        <v>0</v>
      </c>
      <c r="AC2818" s="127">
        <v>0</v>
      </c>
      <c r="AD2818" s="127">
        <v>0</v>
      </c>
      <c r="AE2818" s="127">
        <v>0</v>
      </c>
      <c r="AF2818" s="127">
        <v>0</v>
      </c>
      <c r="AG2818" s="127">
        <v>0</v>
      </c>
      <c r="AH2818" s="127">
        <v>0</v>
      </c>
    </row>
    <row r="2819" spans="1:34" x14ac:dyDescent="0.35">
      <c r="A2819" s="127" t="s">
        <v>3545</v>
      </c>
      <c r="B2819" s="127" t="s">
        <v>964</v>
      </c>
      <c r="C2819" s="127">
        <v>0</v>
      </c>
      <c r="D2819" s="127">
        <v>0</v>
      </c>
      <c r="E2819" s="127">
        <v>0</v>
      </c>
      <c r="F2819" s="127">
        <v>0</v>
      </c>
      <c r="G2819" s="127">
        <v>0</v>
      </c>
      <c r="H2819" s="127">
        <v>0</v>
      </c>
      <c r="I2819" s="127">
        <v>0</v>
      </c>
      <c r="J2819" s="127">
        <v>0</v>
      </c>
      <c r="K2819" s="127">
        <v>0</v>
      </c>
      <c r="L2819" s="127">
        <v>0</v>
      </c>
      <c r="M2819" s="127">
        <v>0</v>
      </c>
      <c r="N2819" s="127">
        <v>0</v>
      </c>
      <c r="O2819" s="127">
        <v>0</v>
      </c>
      <c r="P2819" s="127">
        <v>0</v>
      </c>
      <c r="Q2819" s="127">
        <v>0</v>
      </c>
      <c r="R2819" s="127">
        <v>0</v>
      </c>
      <c r="S2819" s="127">
        <v>0</v>
      </c>
      <c r="T2819" s="127">
        <v>0</v>
      </c>
      <c r="U2819" s="127">
        <v>0</v>
      </c>
      <c r="V2819" s="127">
        <v>0</v>
      </c>
      <c r="W2819" s="127">
        <v>0</v>
      </c>
      <c r="X2819" s="127">
        <v>0</v>
      </c>
      <c r="Y2819" s="127">
        <v>0</v>
      </c>
      <c r="Z2819" s="127">
        <v>0</v>
      </c>
      <c r="AA2819" s="127">
        <v>0</v>
      </c>
      <c r="AB2819" s="127">
        <v>0</v>
      </c>
      <c r="AC2819" s="127">
        <v>0</v>
      </c>
      <c r="AD2819" s="127">
        <v>0</v>
      </c>
      <c r="AE2819" s="127">
        <v>0</v>
      </c>
      <c r="AF2819" s="127">
        <v>0</v>
      </c>
      <c r="AG2819" s="127">
        <v>0</v>
      </c>
      <c r="AH2819" s="127">
        <v>0</v>
      </c>
    </row>
    <row r="2820" spans="1:34" x14ac:dyDescent="0.35">
      <c r="A2820" s="127" t="s">
        <v>3546</v>
      </c>
      <c r="B2820" s="127" t="s">
        <v>964</v>
      </c>
      <c r="C2820" s="127">
        <v>0</v>
      </c>
      <c r="D2820" s="127">
        <v>0</v>
      </c>
      <c r="E2820" s="127">
        <v>0</v>
      </c>
      <c r="F2820" s="127">
        <v>0</v>
      </c>
      <c r="G2820" s="127">
        <v>0</v>
      </c>
      <c r="H2820" s="127">
        <v>0</v>
      </c>
      <c r="I2820" s="127">
        <v>0</v>
      </c>
      <c r="J2820" s="127">
        <v>0</v>
      </c>
      <c r="K2820" s="127">
        <v>0</v>
      </c>
      <c r="L2820" s="127">
        <v>0</v>
      </c>
      <c r="M2820" s="127">
        <v>0</v>
      </c>
      <c r="N2820" s="127">
        <v>0</v>
      </c>
      <c r="O2820" s="127">
        <v>0</v>
      </c>
      <c r="P2820" s="127">
        <v>0</v>
      </c>
      <c r="Q2820" s="127">
        <v>0</v>
      </c>
      <c r="R2820" s="127">
        <v>0</v>
      </c>
      <c r="S2820" s="127">
        <v>0</v>
      </c>
      <c r="T2820" s="127">
        <v>0</v>
      </c>
      <c r="U2820" s="127">
        <v>0</v>
      </c>
      <c r="V2820" s="127">
        <v>0</v>
      </c>
      <c r="W2820" s="127">
        <v>0</v>
      </c>
      <c r="X2820" s="127">
        <v>0</v>
      </c>
      <c r="Y2820" s="127">
        <v>0</v>
      </c>
      <c r="Z2820" s="127">
        <v>0</v>
      </c>
      <c r="AA2820" s="127">
        <v>0</v>
      </c>
      <c r="AB2820" s="127">
        <v>0</v>
      </c>
      <c r="AC2820" s="127">
        <v>0</v>
      </c>
      <c r="AD2820" s="127">
        <v>0</v>
      </c>
      <c r="AE2820" s="127">
        <v>0</v>
      </c>
      <c r="AF2820" s="127">
        <v>0</v>
      </c>
      <c r="AG2820" s="127">
        <v>0</v>
      </c>
      <c r="AH2820" s="127">
        <v>0</v>
      </c>
    </row>
    <row r="2821" spans="1:34" x14ac:dyDescent="0.35">
      <c r="A2821" s="127" t="s">
        <v>3547</v>
      </c>
      <c r="B2821" s="127" t="s">
        <v>964</v>
      </c>
      <c r="C2821" s="127">
        <v>0</v>
      </c>
      <c r="D2821" s="127">
        <v>0</v>
      </c>
      <c r="E2821" s="127">
        <v>0</v>
      </c>
      <c r="F2821" s="127">
        <v>0</v>
      </c>
      <c r="G2821" s="127">
        <v>0</v>
      </c>
      <c r="H2821" s="127">
        <v>0</v>
      </c>
      <c r="I2821" s="127">
        <v>0</v>
      </c>
      <c r="J2821" s="127">
        <v>0</v>
      </c>
      <c r="K2821" s="127">
        <v>0</v>
      </c>
      <c r="L2821" s="127">
        <v>0</v>
      </c>
      <c r="M2821" s="127">
        <v>0</v>
      </c>
      <c r="N2821" s="127">
        <v>0</v>
      </c>
      <c r="O2821" s="127">
        <v>0</v>
      </c>
      <c r="P2821" s="127">
        <v>0</v>
      </c>
      <c r="Q2821" s="127">
        <v>0</v>
      </c>
      <c r="R2821" s="127">
        <v>0</v>
      </c>
      <c r="S2821" s="127">
        <v>0</v>
      </c>
      <c r="T2821" s="127">
        <v>0</v>
      </c>
      <c r="U2821" s="127">
        <v>0</v>
      </c>
      <c r="V2821" s="127">
        <v>0</v>
      </c>
      <c r="W2821" s="127">
        <v>0</v>
      </c>
      <c r="X2821" s="127">
        <v>0</v>
      </c>
      <c r="Y2821" s="127">
        <v>0</v>
      </c>
      <c r="Z2821" s="127">
        <v>0</v>
      </c>
      <c r="AA2821" s="127">
        <v>0</v>
      </c>
      <c r="AB2821" s="127">
        <v>0</v>
      </c>
      <c r="AC2821" s="127">
        <v>0</v>
      </c>
      <c r="AD2821" s="127">
        <v>0</v>
      </c>
      <c r="AE2821" s="127">
        <v>0</v>
      </c>
      <c r="AF2821" s="127">
        <v>0</v>
      </c>
      <c r="AG2821" s="127">
        <v>0</v>
      </c>
      <c r="AH2821" s="127">
        <v>0</v>
      </c>
    </row>
    <row r="2822" spans="1:34" x14ac:dyDescent="0.35">
      <c r="A2822" s="127" t="s">
        <v>3548</v>
      </c>
      <c r="B2822" s="127" t="s">
        <v>964</v>
      </c>
      <c r="C2822" s="128">
        <v>72339800</v>
      </c>
      <c r="D2822" s="128">
        <v>57188100</v>
      </c>
      <c r="E2822" s="128">
        <v>69635800</v>
      </c>
      <c r="F2822" s="128">
        <v>77846800</v>
      </c>
      <c r="G2822" s="128">
        <v>84094700</v>
      </c>
      <c r="H2822" s="128">
        <v>89182900</v>
      </c>
      <c r="I2822" s="128">
        <v>93661800</v>
      </c>
      <c r="J2822" s="128">
        <v>97821500</v>
      </c>
      <c r="K2822" s="128">
        <v>101814000</v>
      </c>
      <c r="L2822" s="128">
        <v>106009000</v>
      </c>
      <c r="M2822" s="128">
        <v>110159000</v>
      </c>
      <c r="N2822" s="128">
        <v>114285000</v>
      </c>
      <c r="O2822" s="128">
        <v>118398000</v>
      </c>
      <c r="P2822" s="128">
        <v>122513000</v>
      </c>
      <c r="Q2822" s="128">
        <v>126276000</v>
      </c>
      <c r="R2822" s="128">
        <v>130039000</v>
      </c>
      <c r="S2822" s="128">
        <v>133802000</v>
      </c>
      <c r="T2822" s="128">
        <v>137564000</v>
      </c>
      <c r="U2822" s="128">
        <v>141327000</v>
      </c>
      <c r="V2822" s="128">
        <v>145135000</v>
      </c>
      <c r="W2822" s="128">
        <v>148943000</v>
      </c>
      <c r="X2822" s="128">
        <v>152751000</v>
      </c>
      <c r="Y2822" s="128">
        <v>156559000</v>
      </c>
      <c r="Z2822" s="128">
        <v>160368000</v>
      </c>
      <c r="AA2822" s="128">
        <v>163760000</v>
      </c>
      <c r="AB2822" s="128">
        <v>167152000</v>
      </c>
      <c r="AC2822" s="128">
        <v>170544000</v>
      </c>
      <c r="AD2822" s="128">
        <v>173936000</v>
      </c>
      <c r="AE2822" s="128">
        <v>177328000</v>
      </c>
      <c r="AF2822" s="128">
        <v>180720000</v>
      </c>
      <c r="AG2822" s="128">
        <v>184112000</v>
      </c>
      <c r="AH2822" s="128">
        <v>187504000</v>
      </c>
    </row>
    <row r="2823" spans="1:34" x14ac:dyDescent="0.35">
      <c r="A2823" s="127" t="s">
        <v>3549</v>
      </c>
      <c r="B2823" s="127" t="s">
        <v>964</v>
      </c>
      <c r="C2823" s="127">
        <v>0</v>
      </c>
      <c r="D2823" s="127">
        <v>0</v>
      </c>
      <c r="E2823" s="127">
        <v>0</v>
      </c>
      <c r="F2823" s="127">
        <v>0</v>
      </c>
      <c r="G2823" s="127">
        <v>0</v>
      </c>
      <c r="H2823" s="127">
        <v>0</v>
      </c>
      <c r="I2823" s="127">
        <v>0</v>
      </c>
      <c r="J2823" s="127">
        <v>0</v>
      </c>
      <c r="K2823" s="127">
        <v>0</v>
      </c>
      <c r="L2823" s="127">
        <v>0</v>
      </c>
      <c r="M2823" s="127">
        <v>0</v>
      </c>
      <c r="N2823" s="127">
        <v>0</v>
      </c>
      <c r="O2823" s="127">
        <v>0</v>
      </c>
      <c r="P2823" s="127">
        <v>0</v>
      </c>
      <c r="Q2823" s="127">
        <v>0</v>
      </c>
      <c r="R2823" s="127">
        <v>0</v>
      </c>
      <c r="S2823" s="127">
        <v>0</v>
      </c>
      <c r="T2823" s="127">
        <v>0</v>
      </c>
      <c r="U2823" s="127">
        <v>0</v>
      </c>
      <c r="V2823" s="127">
        <v>0</v>
      </c>
      <c r="W2823" s="127">
        <v>0</v>
      </c>
      <c r="X2823" s="127">
        <v>0</v>
      </c>
      <c r="Y2823" s="127">
        <v>0</v>
      </c>
      <c r="Z2823" s="127">
        <v>0</v>
      </c>
      <c r="AA2823" s="127">
        <v>0</v>
      </c>
      <c r="AB2823" s="127">
        <v>0</v>
      </c>
      <c r="AC2823" s="127">
        <v>0</v>
      </c>
      <c r="AD2823" s="127">
        <v>0</v>
      </c>
      <c r="AE2823" s="127">
        <v>0</v>
      </c>
      <c r="AF2823" s="127">
        <v>0</v>
      </c>
      <c r="AG2823" s="127">
        <v>0</v>
      </c>
      <c r="AH2823" s="127">
        <v>0</v>
      </c>
    </row>
    <row r="2824" spans="1:34" x14ac:dyDescent="0.35">
      <c r="A2824" s="127" t="s">
        <v>3550</v>
      </c>
      <c r="B2824" s="127" t="s">
        <v>964</v>
      </c>
      <c r="C2824" s="127">
        <v>0</v>
      </c>
      <c r="D2824" s="127">
        <v>0</v>
      </c>
      <c r="E2824" s="127">
        <v>0</v>
      </c>
      <c r="F2824" s="127">
        <v>0</v>
      </c>
      <c r="G2824" s="127">
        <v>0</v>
      </c>
      <c r="H2824" s="127">
        <v>0</v>
      </c>
      <c r="I2824" s="127">
        <v>0</v>
      </c>
      <c r="J2824" s="127">
        <v>0</v>
      </c>
      <c r="K2824" s="127">
        <v>0</v>
      </c>
      <c r="L2824" s="127">
        <v>0</v>
      </c>
      <c r="M2824" s="127">
        <v>0</v>
      </c>
      <c r="N2824" s="127">
        <v>0</v>
      </c>
      <c r="O2824" s="127">
        <v>0</v>
      </c>
      <c r="P2824" s="127">
        <v>0</v>
      </c>
      <c r="Q2824" s="127">
        <v>0</v>
      </c>
      <c r="R2824" s="127">
        <v>0</v>
      </c>
      <c r="S2824" s="127">
        <v>0</v>
      </c>
      <c r="T2824" s="127">
        <v>0</v>
      </c>
      <c r="U2824" s="127">
        <v>0</v>
      </c>
      <c r="V2824" s="127">
        <v>0</v>
      </c>
      <c r="W2824" s="127">
        <v>0</v>
      </c>
      <c r="X2824" s="127">
        <v>0</v>
      </c>
      <c r="Y2824" s="127">
        <v>0</v>
      </c>
      <c r="Z2824" s="127">
        <v>0</v>
      </c>
      <c r="AA2824" s="127">
        <v>0</v>
      </c>
      <c r="AB2824" s="127">
        <v>0</v>
      </c>
      <c r="AC2824" s="127">
        <v>0</v>
      </c>
      <c r="AD2824" s="127">
        <v>0</v>
      </c>
      <c r="AE2824" s="127">
        <v>0</v>
      </c>
      <c r="AF2824" s="127">
        <v>0</v>
      </c>
      <c r="AG2824" s="127">
        <v>0</v>
      </c>
      <c r="AH2824" s="127">
        <v>0</v>
      </c>
    </row>
    <row r="2825" spans="1:34" x14ac:dyDescent="0.35">
      <c r="A2825" s="127" t="s">
        <v>3551</v>
      </c>
      <c r="B2825" s="127" t="s">
        <v>964</v>
      </c>
      <c r="C2825" s="127">
        <v>0</v>
      </c>
      <c r="D2825" s="127">
        <v>0</v>
      </c>
      <c r="E2825" s="127">
        <v>0</v>
      </c>
      <c r="F2825" s="127">
        <v>0</v>
      </c>
      <c r="G2825" s="127">
        <v>0</v>
      </c>
      <c r="H2825" s="127">
        <v>0</v>
      </c>
      <c r="I2825" s="127">
        <v>0</v>
      </c>
      <c r="J2825" s="127">
        <v>0</v>
      </c>
      <c r="K2825" s="127">
        <v>0</v>
      </c>
      <c r="L2825" s="127">
        <v>0</v>
      </c>
      <c r="M2825" s="127">
        <v>0</v>
      </c>
      <c r="N2825" s="127">
        <v>0</v>
      </c>
      <c r="O2825" s="127">
        <v>0</v>
      </c>
      <c r="P2825" s="127">
        <v>0</v>
      </c>
      <c r="Q2825" s="127">
        <v>0</v>
      </c>
      <c r="R2825" s="127">
        <v>0</v>
      </c>
      <c r="S2825" s="127">
        <v>0</v>
      </c>
      <c r="T2825" s="127">
        <v>0</v>
      </c>
      <c r="U2825" s="127">
        <v>0</v>
      </c>
      <c r="V2825" s="127">
        <v>0</v>
      </c>
      <c r="W2825" s="127">
        <v>0</v>
      </c>
      <c r="X2825" s="127">
        <v>0</v>
      </c>
      <c r="Y2825" s="127">
        <v>0</v>
      </c>
      <c r="Z2825" s="127">
        <v>0</v>
      </c>
      <c r="AA2825" s="127">
        <v>0</v>
      </c>
      <c r="AB2825" s="127">
        <v>0</v>
      </c>
      <c r="AC2825" s="127">
        <v>0</v>
      </c>
      <c r="AD2825" s="127">
        <v>0</v>
      </c>
      <c r="AE2825" s="127">
        <v>0</v>
      </c>
      <c r="AF2825" s="127">
        <v>0</v>
      </c>
      <c r="AG2825" s="127">
        <v>0</v>
      </c>
      <c r="AH2825" s="127">
        <v>0</v>
      </c>
    </row>
    <row r="2826" spans="1:34" x14ac:dyDescent="0.35">
      <c r="A2826" s="127" t="s">
        <v>3552</v>
      </c>
      <c r="B2826" s="127" t="s">
        <v>964</v>
      </c>
      <c r="C2826" s="127">
        <v>0</v>
      </c>
      <c r="D2826" s="127">
        <v>0</v>
      </c>
      <c r="E2826" s="127">
        <v>0</v>
      </c>
      <c r="F2826" s="127">
        <v>0</v>
      </c>
      <c r="G2826" s="127">
        <v>0</v>
      </c>
      <c r="H2826" s="127">
        <v>0</v>
      </c>
      <c r="I2826" s="127">
        <v>0</v>
      </c>
      <c r="J2826" s="127">
        <v>0</v>
      </c>
      <c r="K2826" s="127">
        <v>0</v>
      </c>
      <c r="L2826" s="127">
        <v>0</v>
      </c>
      <c r="M2826" s="127">
        <v>0</v>
      </c>
      <c r="N2826" s="127">
        <v>0</v>
      </c>
      <c r="O2826" s="127">
        <v>0</v>
      </c>
      <c r="P2826" s="127">
        <v>0</v>
      </c>
      <c r="Q2826" s="127">
        <v>0</v>
      </c>
      <c r="R2826" s="127">
        <v>0</v>
      </c>
      <c r="S2826" s="127">
        <v>0</v>
      </c>
      <c r="T2826" s="127">
        <v>0</v>
      </c>
      <c r="U2826" s="127">
        <v>0</v>
      </c>
      <c r="V2826" s="127">
        <v>0</v>
      </c>
      <c r="W2826" s="127">
        <v>0</v>
      </c>
      <c r="X2826" s="127">
        <v>0</v>
      </c>
      <c r="Y2826" s="127">
        <v>0</v>
      </c>
      <c r="Z2826" s="127">
        <v>0</v>
      </c>
      <c r="AA2826" s="127">
        <v>0</v>
      </c>
      <c r="AB2826" s="127">
        <v>0</v>
      </c>
      <c r="AC2826" s="127">
        <v>0</v>
      </c>
      <c r="AD2826" s="127">
        <v>0</v>
      </c>
      <c r="AE2826" s="127">
        <v>0</v>
      </c>
      <c r="AF2826" s="127">
        <v>0</v>
      </c>
      <c r="AG2826" s="127">
        <v>0</v>
      </c>
      <c r="AH2826" s="127">
        <v>0</v>
      </c>
    </row>
    <row r="2827" spans="1:34" x14ac:dyDescent="0.35">
      <c r="A2827" s="127" t="s">
        <v>3553</v>
      </c>
      <c r="B2827" s="127" t="s">
        <v>964</v>
      </c>
      <c r="C2827" s="127">
        <v>0</v>
      </c>
      <c r="D2827" s="127">
        <v>0</v>
      </c>
      <c r="E2827" s="127">
        <v>0</v>
      </c>
      <c r="F2827" s="127">
        <v>0</v>
      </c>
      <c r="G2827" s="127">
        <v>0</v>
      </c>
      <c r="H2827" s="127">
        <v>0</v>
      </c>
      <c r="I2827" s="127">
        <v>0</v>
      </c>
      <c r="J2827" s="127">
        <v>0</v>
      </c>
      <c r="K2827" s="127">
        <v>0</v>
      </c>
      <c r="L2827" s="127">
        <v>0</v>
      </c>
      <c r="M2827" s="127">
        <v>0</v>
      </c>
      <c r="N2827" s="127">
        <v>0</v>
      </c>
      <c r="O2827" s="127">
        <v>0</v>
      </c>
      <c r="P2827" s="127">
        <v>0</v>
      </c>
      <c r="Q2827" s="127">
        <v>0</v>
      </c>
      <c r="R2827" s="127">
        <v>0</v>
      </c>
      <c r="S2827" s="127">
        <v>0</v>
      </c>
      <c r="T2827" s="127">
        <v>0</v>
      </c>
      <c r="U2827" s="127">
        <v>0</v>
      </c>
      <c r="V2827" s="127">
        <v>0</v>
      </c>
      <c r="W2827" s="127">
        <v>0</v>
      </c>
      <c r="X2827" s="127">
        <v>0</v>
      </c>
      <c r="Y2827" s="127">
        <v>0</v>
      </c>
      <c r="Z2827" s="127">
        <v>0</v>
      </c>
      <c r="AA2827" s="127">
        <v>0</v>
      </c>
      <c r="AB2827" s="127">
        <v>0</v>
      </c>
      <c r="AC2827" s="127">
        <v>0</v>
      </c>
      <c r="AD2827" s="127">
        <v>0</v>
      </c>
      <c r="AE2827" s="127">
        <v>0</v>
      </c>
      <c r="AF2827" s="127">
        <v>0</v>
      </c>
      <c r="AG2827" s="127">
        <v>0</v>
      </c>
      <c r="AH2827" s="127">
        <v>0</v>
      </c>
    </row>
    <row r="2828" spans="1:34" x14ac:dyDescent="0.35">
      <c r="A2828" s="127" t="s">
        <v>3554</v>
      </c>
      <c r="B2828" s="127" t="s">
        <v>964</v>
      </c>
      <c r="C2828" s="127">
        <v>0</v>
      </c>
      <c r="D2828" s="127">
        <v>0</v>
      </c>
      <c r="E2828" s="127">
        <v>0</v>
      </c>
      <c r="F2828" s="127">
        <v>0</v>
      </c>
      <c r="G2828" s="127">
        <v>0</v>
      </c>
      <c r="H2828" s="127">
        <v>0</v>
      </c>
      <c r="I2828" s="127">
        <v>0</v>
      </c>
      <c r="J2828" s="127">
        <v>0</v>
      </c>
      <c r="K2828" s="127">
        <v>0</v>
      </c>
      <c r="L2828" s="127">
        <v>0</v>
      </c>
      <c r="M2828" s="127">
        <v>0</v>
      </c>
      <c r="N2828" s="127">
        <v>0</v>
      </c>
      <c r="O2828" s="127">
        <v>0</v>
      </c>
      <c r="P2828" s="127">
        <v>0</v>
      </c>
      <c r="Q2828" s="127">
        <v>0</v>
      </c>
      <c r="R2828" s="127">
        <v>0</v>
      </c>
      <c r="S2828" s="127">
        <v>0</v>
      </c>
      <c r="T2828" s="127">
        <v>0</v>
      </c>
      <c r="U2828" s="127">
        <v>0</v>
      </c>
      <c r="V2828" s="127">
        <v>0</v>
      </c>
      <c r="W2828" s="127">
        <v>0</v>
      </c>
      <c r="X2828" s="127">
        <v>0</v>
      </c>
      <c r="Y2828" s="127">
        <v>0</v>
      </c>
      <c r="Z2828" s="127">
        <v>0</v>
      </c>
      <c r="AA2828" s="127">
        <v>0</v>
      </c>
      <c r="AB2828" s="127">
        <v>0</v>
      </c>
      <c r="AC2828" s="127">
        <v>0</v>
      </c>
      <c r="AD2828" s="127">
        <v>0</v>
      </c>
      <c r="AE2828" s="127">
        <v>0</v>
      </c>
      <c r="AF2828" s="127">
        <v>0</v>
      </c>
      <c r="AG2828" s="127">
        <v>0</v>
      </c>
      <c r="AH2828" s="127">
        <v>0</v>
      </c>
    </row>
    <row r="2829" spans="1:34" x14ac:dyDescent="0.35">
      <c r="A2829" s="127" t="s">
        <v>3555</v>
      </c>
      <c r="B2829" s="127" t="s">
        <v>964</v>
      </c>
      <c r="C2829" s="127">
        <v>0</v>
      </c>
      <c r="D2829" s="127">
        <v>0</v>
      </c>
      <c r="E2829" s="127">
        <v>0</v>
      </c>
      <c r="F2829" s="127">
        <v>0</v>
      </c>
      <c r="G2829" s="127">
        <v>0</v>
      </c>
      <c r="H2829" s="127">
        <v>0</v>
      </c>
      <c r="I2829" s="127">
        <v>0</v>
      </c>
      <c r="J2829" s="127">
        <v>0</v>
      </c>
      <c r="K2829" s="127">
        <v>0</v>
      </c>
      <c r="L2829" s="127">
        <v>0</v>
      </c>
      <c r="M2829" s="127">
        <v>0</v>
      </c>
      <c r="N2829" s="127">
        <v>0</v>
      </c>
      <c r="O2829" s="127">
        <v>0</v>
      </c>
      <c r="P2829" s="127">
        <v>0</v>
      </c>
      <c r="Q2829" s="127">
        <v>0</v>
      </c>
      <c r="R2829" s="127">
        <v>0</v>
      </c>
      <c r="S2829" s="127">
        <v>0</v>
      </c>
      <c r="T2829" s="127">
        <v>0</v>
      </c>
      <c r="U2829" s="127">
        <v>0</v>
      </c>
      <c r="V2829" s="127">
        <v>0</v>
      </c>
      <c r="W2829" s="127">
        <v>0</v>
      </c>
      <c r="X2829" s="127">
        <v>0</v>
      </c>
      <c r="Y2829" s="127">
        <v>0</v>
      </c>
      <c r="Z2829" s="127">
        <v>0</v>
      </c>
      <c r="AA2829" s="127">
        <v>0</v>
      </c>
      <c r="AB2829" s="127">
        <v>0</v>
      </c>
      <c r="AC2829" s="127">
        <v>0</v>
      </c>
      <c r="AD2829" s="127">
        <v>0</v>
      </c>
      <c r="AE2829" s="127">
        <v>0</v>
      </c>
      <c r="AF2829" s="127">
        <v>0</v>
      </c>
      <c r="AG2829" s="127">
        <v>0</v>
      </c>
      <c r="AH2829" s="127">
        <v>0</v>
      </c>
    </row>
    <row r="2830" spans="1:34" x14ac:dyDescent="0.35">
      <c r="A2830" s="127" t="s">
        <v>3556</v>
      </c>
      <c r="B2830" s="127" t="s">
        <v>964</v>
      </c>
      <c r="C2830" s="127">
        <v>0</v>
      </c>
      <c r="D2830" s="127">
        <v>0</v>
      </c>
      <c r="E2830" s="127">
        <v>0</v>
      </c>
      <c r="F2830" s="127">
        <v>0</v>
      </c>
      <c r="G2830" s="127">
        <v>0</v>
      </c>
      <c r="H2830" s="127">
        <v>0</v>
      </c>
      <c r="I2830" s="127">
        <v>0</v>
      </c>
      <c r="J2830" s="127">
        <v>0</v>
      </c>
      <c r="K2830" s="127">
        <v>0</v>
      </c>
      <c r="L2830" s="127">
        <v>0</v>
      </c>
      <c r="M2830" s="127">
        <v>0</v>
      </c>
      <c r="N2830" s="127">
        <v>0</v>
      </c>
      <c r="O2830" s="127">
        <v>0</v>
      </c>
      <c r="P2830" s="127">
        <v>0</v>
      </c>
      <c r="Q2830" s="127">
        <v>0</v>
      </c>
      <c r="R2830" s="127">
        <v>0</v>
      </c>
      <c r="S2830" s="127">
        <v>0</v>
      </c>
      <c r="T2830" s="127">
        <v>0</v>
      </c>
      <c r="U2830" s="127">
        <v>0</v>
      </c>
      <c r="V2830" s="127">
        <v>0</v>
      </c>
      <c r="W2830" s="127">
        <v>0</v>
      </c>
      <c r="X2830" s="127">
        <v>0</v>
      </c>
      <c r="Y2830" s="127">
        <v>0</v>
      </c>
      <c r="Z2830" s="127">
        <v>0</v>
      </c>
      <c r="AA2830" s="127">
        <v>0</v>
      </c>
      <c r="AB2830" s="127">
        <v>0</v>
      </c>
      <c r="AC2830" s="127">
        <v>0</v>
      </c>
      <c r="AD2830" s="127">
        <v>0</v>
      </c>
      <c r="AE2830" s="127">
        <v>0</v>
      </c>
      <c r="AF2830" s="127">
        <v>0</v>
      </c>
      <c r="AG2830" s="127">
        <v>0</v>
      </c>
      <c r="AH2830" s="127">
        <v>0</v>
      </c>
    </row>
    <row r="2831" spans="1:34" x14ac:dyDescent="0.35">
      <c r="A2831" s="127" t="s">
        <v>3557</v>
      </c>
      <c r="B2831" s="127" t="s">
        <v>964</v>
      </c>
      <c r="C2831" s="127">
        <v>0</v>
      </c>
      <c r="D2831" s="127">
        <v>0</v>
      </c>
      <c r="E2831" s="127">
        <v>0</v>
      </c>
      <c r="F2831" s="127">
        <v>0</v>
      </c>
      <c r="G2831" s="127">
        <v>0</v>
      </c>
      <c r="H2831" s="127">
        <v>0</v>
      </c>
      <c r="I2831" s="127">
        <v>0</v>
      </c>
      <c r="J2831" s="127">
        <v>0</v>
      </c>
      <c r="K2831" s="127">
        <v>0</v>
      </c>
      <c r="L2831" s="127">
        <v>0</v>
      </c>
      <c r="M2831" s="127">
        <v>0</v>
      </c>
      <c r="N2831" s="127">
        <v>0</v>
      </c>
      <c r="O2831" s="127">
        <v>0</v>
      </c>
      <c r="P2831" s="127">
        <v>0</v>
      </c>
      <c r="Q2831" s="127">
        <v>0</v>
      </c>
      <c r="R2831" s="127">
        <v>0</v>
      </c>
      <c r="S2831" s="127">
        <v>0</v>
      </c>
      <c r="T2831" s="127">
        <v>0</v>
      </c>
      <c r="U2831" s="127">
        <v>0</v>
      </c>
      <c r="V2831" s="127">
        <v>0</v>
      </c>
      <c r="W2831" s="127">
        <v>0</v>
      </c>
      <c r="X2831" s="127">
        <v>0</v>
      </c>
      <c r="Y2831" s="127">
        <v>0</v>
      </c>
      <c r="Z2831" s="127">
        <v>0</v>
      </c>
      <c r="AA2831" s="127">
        <v>0</v>
      </c>
      <c r="AB2831" s="127">
        <v>0</v>
      </c>
      <c r="AC2831" s="127">
        <v>0</v>
      </c>
      <c r="AD2831" s="127">
        <v>0</v>
      </c>
      <c r="AE2831" s="127">
        <v>0</v>
      </c>
      <c r="AF2831" s="127">
        <v>0</v>
      </c>
      <c r="AG2831" s="127">
        <v>0</v>
      </c>
      <c r="AH2831" s="127">
        <v>0</v>
      </c>
    </row>
    <row r="2832" spans="1:34" x14ac:dyDescent="0.35">
      <c r="A2832" s="127" t="s">
        <v>3558</v>
      </c>
      <c r="B2832" s="127" t="s">
        <v>964</v>
      </c>
      <c r="C2832" s="128">
        <v>119122000</v>
      </c>
      <c r="D2832" s="128">
        <v>94233700</v>
      </c>
      <c r="E2832" s="128">
        <v>114504000</v>
      </c>
      <c r="F2832" s="128">
        <v>127472000</v>
      </c>
      <c r="G2832" s="128">
        <v>138191000</v>
      </c>
      <c r="H2832" s="128">
        <v>146708000</v>
      </c>
      <c r="I2832" s="128">
        <v>154016000</v>
      </c>
      <c r="J2832" s="128">
        <v>160471000</v>
      </c>
      <c r="K2832" s="128">
        <v>166351000</v>
      </c>
      <c r="L2832" s="128">
        <v>173709000</v>
      </c>
      <c r="M2832" s="128">
        <v>180656000</v>
      </c>
      <c r="N2832" s="128">
        <v>187384000</v>
      </c>
      <c r="O2832" s="128">
        <v>193894000</v>
      </c>
      <c r="P2832" s="128">
        <v>200227000</v>
      </c>
      <c r="Q2832" s="128">
        <v>205736000</v>
      </c>
      <c r="R2832" s="128">
        <v>211108000</v>
      </c>
      <c r="S2832" s="128">
        <v>216469000</v>
      </c>
      <c r="T2832" s="128">
        <v>221701000</v>
      </c>
      <c r="U2832" s="128">
        <v>226858000</v>
      </c>
      <c r="V2832" s="128">
        <v>232572000</v>
      </c>
      <c r="W2832" s="128">
        <v>238172000</v>
      </c>
      <c r="X2832" s="128">
        <v>243669000</v>
      </c>
      <c r="Y2832" s="128">
        <v>249180000</v>
      </c>
      <c r="Z2832" s="128">
        <v>254668000</v>
      </c>
      <c r="AA2832" s="128">
        <v>258528000</v>
      </c>
      <c r="AB2832" s="128">
        <v>262419000</v>
      </c>
      <c r="AC2832" s="128">
        <v>266316000</v>
      </c>
      <c r="AD2832" s="128">
        <v>270240000</v>
      </c>
      <c r="AE2832" s="128">
        <v>274166000</v>
      </c>
      <c r="AF2832" s="128">
        <v>278098000</v>
      </c>
      <c r="AG2832" s="128">
        <v>282029000</v>
      </c>
      <c r="AH2832" s="128">
        <v>285925000</v>
      </c>
    </row>
    <row r="2833" spans="1:34" x14ac:dyDescent="0.35">
      <c r="A2833" s="127" t="s">
        <v>3559</v>
      </c>
      <c r="B2833" s="127" t="s">
        <v>964</v>
      </c>
      <c r="C2833" s="127">
        <v>0</v>
      </c>
      <c r="D2833" s="127">
        <v>0</v>
      </c>
      <c r="E2833" s="127">
        <v>0</v>
      </c>
      <c r="F2833" s="127">
        <v>0</v>
      </c>
      <c r="G2833" s="127">
        <v>0</v>
      </c>
      <c r="H2833" s="127">
        <v>0</v>
      </c>
      <c r="I2833" s="127">
        <v>0</v>
      </c>
      <c r="J2833" s="127">
        <v>0</v>
      </c>
      <c r="K2833" s="127">
        <v>0</v>
      </c>
      <c r="L2833" s="127">
        <v>0</v>
      </c>
      <c r="M2833" s="127">
        <v>0</v>
      </c>
      <c r="N2833" s="127">
        <v>0</v>
      </c>
      <c r="O2833" s="127">
        <v>0</v>
      </c>
      <c r="P2833" s="127">
        <v>0</v>
      </c>
      <c r="Q2833" s="127">
        <v>0</v>
      </c>
      <c r="R2833" s="127">
        <v>0</v>
      </c>
      <c r="S2833" s="127">
        <v>0</v>
      </c>
      <c r="T2833" s="127">
        <v>0</v>
      </c>
      <c r="U2833" s="127">
        <v>0</v>
      </c>
      <c r="V2833" s="127">
        <v>0</v>
      </c>
      <c r="W2833" s="127">
        <v>0</v>
      </c>
      <c r="X2833" s="127">
        <v>0</v>
      </c>
      <c r="Y2833" s="127">
        <v>0</v>
      </c>
      <c r="Z2833" s="127">
        <v>0</v>
      </c>
      <c r="AA2833" s="127">
        <v>0</v>
      </c>
      <c r="AB2833" s="127">
        <v>0</v>
      </c>
      <c r="AC2833" s="127">
        <v>0</v>
      </c>
      <c r="AD2833" s="127">
        <v>0</v>
      </c>
      <c r="AE2833" s="127">
        <v>0</v>
      </c>
      <c r="AF2833" s="127">
        <v>0</v>
      </c>
      <c r="AG2833" s="127">
        <v>0</v>
      </c>
      <c r="AH2833" s="127">
        <v>0</v>
      </c>
    </row>
    <row r="2834" spans="1:34" x14ac:dyDescent="0.35">
      <c r="A2834" s="127" t="s">
        <v>3560</v>
      </c>
      <c r="B2834" s="127" t="s">
        <v>964</v>
      </c>
      <c r="C2834" s="127">
        <v>0</v>
      </c>
      <c r="D2834" s="127">
        <v>0</v>
      </c>
      <c r="E2834" s="127">
        <v>0</v>
      </c>
      <c r="F2834" s="127">
        <v>0</v>
      </c>
      <c r="G2834" s="127">
        <v>0</v>
      </c>
      <c r="H2834" s="127">
        <v>0</v>
      </c>
      <c r="I2834" s="127">
        <v>0</v>
      </c>
      <c r="J2834" s="127">
        <v>0</v>
      </c>
      <c r="K2834" s="127">
        <v>0</v>
      </c>
      <c r="L2834" s="127">
        <v>0</v>
      </c>
      <c r="M2834" s="127">
        <v>0</v>
      </c>
      <c r="N2834" s="127">
        <v>0</v>
      </c>
      <c r="O2834" s="127">
        <v>0</v>
      </c>
      <c r="P2834" s="127">
        <v>0</v>
      </c>
      <c r="Q2834" s="127">
        <v>0</v>
      </c>
      <c r="R2834" s="127">
        <v>0</v>
      </c>
      <c r="S2834" s="127">
        <v>0</v>
      </c>
      <c r="T2834" s="127">
        <v>0</v>
      </c>
      <c r="U2834" s="127">
        <v>0</v>
      </c>
      <c r="V2834" s="127">
        <v>0</v>
      </c>
      <c r="W2834" s="127">
        <v>0</v>
      </c>
      <c r="X2834" s="127">
        <v>0</v>
      </c>
      <c r="Y2834" s="127">
        <v>0</v>
      </c>
      <c r="Z2834" s="127">
        <v>0</v>
      </c>
      <c r="AA2834" s="127">
        <v>0</v>
      </c>
      <c r="AB2834" s="127">
        <v>0</v>
      </c>
      <c r="AC2834" s="127">
        <v>0</v>
      </c>
      <c r="AD2834" s="127">
        <v>0</v>
      </c>
      <c r="AE2834" s="127">
        <v>0</v>
      </c>
      <c r="AF2834" s="127">
        <v>0</v>
      </c>
      <c r="AG2834" s="127">
        <v>0</v>
      </c>
      <c r="AH2834" s="127">
        <v>0</v>
      </c>
    </row>
    <row r="2835" spans="1:34" x14ac:dyDescent="0.35">
      <c r="A2835" s="127" t="s">
        <v>3561</v>
      </c>
      <c r="B2835" s="127" t="s">
        <v>964</v>
      </c>
      <c r="C2835" s="127">
        <v>0</v>
      </c>
      <c r="D2835" s="127">
        <v>0</v>
      </c>
      <c r="E2835" s="127">
        <v>0</v>
      </c>
      <c r="F2835" s="127">
        <v>0</v>
      </c>
      <c r="G2835" s="127">
        <v>0</v>
      </c>
      <c r="H2835" s="127">
        <v>0</v>
      </c>
      <c r="I2835" s="127">
        <v>0</v>
      </c>
      <c r="J2835" s="127">
        <v>0</v>
      </c>
      <c r="K2835" s="127">
        <v>0</v>
      </c>
      <c r="L2835" s="127">
        <v>0</v>
      </c>
      <c r="M2835" s="127">
        <v>0</v>
      </c>
      <c r="N2835" s="127">
        <v>0</v>
      </c>
      <c r="O2835" s="127">
        <v>0</v>
      </c>
      <c r="P2835" s="127">
        <v>0</v>
      </c>
      <c r="Q2835" s="127">
        <v>0</v>
      </c>
      <c r="R2835" s="127">
        <v>0</v>
      </c>
      <c r="S2835" s="127">
        <v>0</v>
      </c>
      <c r="T2835" s="127">
        <v>0</v>
      </c>
      <c r="U2835" s="127">
        <v>0</v>
      </c>
      <c r="V2835" s="127">
        <v>0</v>
      </c>
      <c r="W2835" s="127">
        <v>0</v>
      </c>
      <c r="X2835" s="127">
        <v>0</v>
      </c>
      <c r="Y2835" s="127">
        <v>0</v>
      </c>
      <c r="Z2835" s="127">
        <v>0</v>
      </c>
      <c r="AA2835" s="127">
        <v>0</v>
      </c>
      <c r="AB2835" s="127">
        <v>0</v>
      </c>
      <c r="AC2835" s="127">
        <v>0</v>
      </c>
      <c r="AD2835" s="127">
        <v>0</v>
      </c>
      <c r="AE2835" s="127">
        <v>0</v>
      </c>
      <c r="AF2835" s="127">
        <v>0</v>
      </c>
      <c r="AG2835" s="127">
        <v>0</v>
      </c>
      <c r="AH2835" s="127">
        <v>0</v>
      </c>
    </row>
    <row r="2836" spans="1:34" x14ac:dyDescent="0.35">
      <c r="A2836" s="127" t="s">
        <v>3562</v>
      </c>
      <c r="B2836" s="127" t="s">
        <v>964</v>
      </c>
      <c r="C2836" s="128">
        <v>244336000</v>
      </c>
      <c r="D2836" s="128">
        <v>193286000</v>
      </c>
      <c r="E2836" s="128">
        <v>234864000</v>
      </c>
      <c r="F2836" s="128">
        <v>261464000</v>
      </c>
      <c r="G2836" s="128">
        <v>283449000</v>
      </c>
      <c r="H2836" s="128">
        <v>300918000</v>
      </c>
      <c r="I2836" s="128">
        <v>315908000</v>
      </c>
      <c r="J2836" s="128">
        <v>329148000</v>
      </c>
      <c r="K2836" s="128">
        <v>341209000</v>
      </c>
      <c r="L2836" s="128">
        <v>356301000</v>
      </c>
      <c r="M2836" s="128">
        <v>370551000</v>
      </c>
      <c r="N2836" s="128">
        <v>384351000</v>
      </c>
      <c r="O2836" s="128">
        <v>397703000</v>
      </c>
      <c r="P2836" s="128">
        <v>410693000</v>
      </c>
      <c r="Q2836" s="128">
        <v>421993000</v>
      </c>
      <c r="R2836" s="128">
        <v>433013000</v>
      </c>
      <c r="S2836" s="128">
        <v>444009000</v>
      </c>
      <c r="T2836" s="128">
        <v>454739000</v>
      </c>
      <c r="U2836" s="128">
        <v>465317000</v>
      </c>
      <c r="V2836" s="128">
        <v>477037000</v>
      </c>
      <c r="W2836" s="128">
        <v>488525000</v>
      </c>
      <c r="X2836" s="128">
        <v>499799000</v>
      </c>
      <c r="Y2836" s="128">
        <v>511102000</v>
      </c>
      <c r="Z2836" s="128">
        <v>522359000</v>
      </c>
      <c r="AA2836" s="128">
        <v>530277000</v>
      </c>
      <c r="AB2836" s="128">
        <v>538259000</v>
      </c>
      <c r="AC2836" s="128">
        <v>546252000</v>
      </c>
      <c r="AD2836" s="128">
        <v>554300000</v>
      </c>
      <c r="AE2836" s="128">
        <v>562353000</v>
      </c>
      <c r="AF2836" s="128">
        <v>570418000</v>
      </c>
      <c r="AG2836" s="128">
        <v>578481000</v>
      </c>
      <c r="AH2836" s="128">
        <v>586471000</v>
      </c>
    </row>
    <row r="2837" spans="1:34" x14ac:dyDescent="0.35">
      <c r="A2837" s="127" t="s">
        <v>3563</v>
      </c>
      <c r="B2837" s="127" t="s">
        <v>964</v>
      </c>
      <c r="C2837" s="127">
        <v>0</v>
      </c>
      <c r="D2837" s="127">
        <v>0</v>
      </c>
      <c r="E2837" s="127">
        <v>0</v>
      </c>
      <c r="F2837" s="127">
        <v>0</v>
      </c>
      <c r="G2837" s="127">
        <v>0</v>
      </c>
      <c r="H2837" s="127">
        <v>0</v>
      </c>
      <c r="I2837" s="127">
        <v>0</v>
      </c>
      <c r="J2837" s="127">
        <v>0</v>
      </c>
      <c r="K2837" s="127">
        <v>0</v>
      </c>
      <c r="L2837" s="127">
        <v>0</v>
      </c>
      <c r="M2837" s="127">
        <v>0</v>
      </c>
      <c r="N2837" s="127">
        <v>0</v>
      </c>
      <c r="O2837" s="127">
        <v>0</v>
      </c>
      <c r="P2837" s="127">
        <v>0</v>
      </c>
      <c r="Q2837" s="127">
        <v>0</v>
      </c>
      <c r="R2837" s="127">
        <v>0</v>
      </c>
      <c r="S2837" s="127">
        <v>0</v>
      </c>
      <c r="T2837" s="127">
        <v>0</v>
      </c>
      <c r="U2837" s="127">
        <v>0</v>
      </c>
      <c r="V2837" s="127">
        <v>0</v>
      </c>
      <c r="W2837" s="127">
        <v>0</v>
      </c>
      <c r="X2837" s="127">
        <v>0</v>
      </c>
      <c r="Y2837" s="127">
        <v>0</v>
      </c>
      <c r="Z2837" s="127">
        <v>0</v>
      </c>
      <c r="AA2837" s="127">
        <v>0</v>
      </c>
      <c r="AB2837" s="127">
        <v>0</v>
      </c>
      <c r="AC2837" s="127">
        <v>0</v>
      </c>
      <c r="AD2837" s="127">
        <v>0</v>
      </c>
      <c r="AE2837" s="127">
        <v>0</v>
      </c>
      <c r="AF2837" s="127">
        <v>0</v>
      </c>
      <c r="AG2837" s="127">
        <v>0</v>
      </c>
      <c r="AH2837" s="127">
        <v>0</v>
      </c>
    </row>
    <row r="2838" spans="1:34" x14ac:dyDescent="0.35">
      <c r="A2838" s="127" t="s">
        <v>3564</v>
      </c>
      <c r="B2838" s="127" t="s">
        <v>964</v>
      </c>
      <c r="C2838" s="127">
        <v>0</v>
      </c>
      <c r="D2838" s="127">
        <v>0</v>
      </c>
      <c r="E2838" s="127">
        <v>0</v>
      </c>
      <c r="F2838" s="127">
        <v>0</v>
      </c>
      <c r="G2838" s="127">
        <v>0</v>
      </c>
      <c r="H2838" s="127">
        <v>0</v>
      </c>
      <c r="I2838" s="127">
        <v>0</v>
      </c>
      <c r="J2838" s="127">
        <v>0</v>
      </c>
      <c r="K2838" s="127">
        <v>0</v>
      </c>
      <c r="L2838" s="127">
        <v>0</v>
      </c>
      <c r="M2838" s="127">
        <v>0</v>
      </c>
      <c r="N2838" s="127">
        <v>0</v>
      </c>
      <c r="O2838" s="127">
        <v>0</v>
      </c>
      <c r="P2838" s="127">
        <v>0</v>
      </c>
      <c r="Q2838" s="127">
        <v>0</v>
      </c>
      <c r="R2838" s="127">
        <v>0</v>
      </c>
      <c r="S2838" s="127">
        <v>0</v>
      </c>
      <c r="T2838" s="127">
        <v>0</v>
      </c>
      <c r="U2838" s="127">
        <v>0</v>
      </c>
      <c r="V2838" s="127">
        <v>0</v>
      </c>
      <c r="W2838" s="127">
        <v>0</v>
      </c>
      <c r="X2838" s="127">
        <v>0</v>
      </c>
      <c r="Y2838" s="127">
        <v>0</v>
      </c>
      <c r="Z2838" s="127">
        <v>0</v>
      </c>
      <c r="AA2838" s="127">
        <v>0</v>
      </c>
      <c r="AB2838" s="127">
        <v>0</v>
      </c>
      <c r="AC2838" s="127">
        <v>0</v>
      </c>
      <c r="AD2838" s="127">
        <v>0</v>
      </c>
      <c r="AE2838" s="127">
        <v>0</v>
      </c>
      <c r="AF2838" s="127">
        <v>0</v>
      </c>
      <c r="AG2838" s="127">
        <v>0</v>
      </c>
      <c r="AH2838" s="127">
        <v>0</v>
      </c>
    </row>
    <row r="2839" spans="1:34" x14ac:dyDescent="0.35">
      <c r="A2839" s="127" t="s">
        <v>3565</v>
      </c>
      <c r="B2839" s="127" t="s">
        <v>964</v>
      </c>
      <c r="C2839" s="127">
        <v>0</v>
      </c>
      <c r="D2839" s="127">
        <v>0</v>
      </c>
      <c r="E2839" s="127">
        <v>0</v>
      </c>
      <c r="F2839" s="127">
        <v>0</v>
      </c>
      <c r="G2839" s="127">
        <v>0</v>
      </c>
      <c r="H2839" s="127">
        <v>0</v>
      </c>
      <c r="I2839" s="127">
        <v>0</v>
      </c>
      <c r="J2839" s="127">
        <v>0</v>
      </c>
      <c r="K2839" s="127">
        <v>0</v>
      </c>
      <c r="L2839" s="127">
        <v>0</v>
      </c>
      <c r="M2839" s="127">
        <v>0</v>
      </c>
      <c r="N2839" s="127">
        <v>0</v>
      </c>
      <c r="O2839" s="127">
        <v>0</v>
      </c>
      <c r="P2839" s="127">
        <v>0</v>
      </c>
      <c r="Q2839" s="127">
        <v>0</v>
      </c>
      <c r="R2839" s="127">
        <v>0</v>
      </c>
      <c r="S2839" s="127">
        <v>0</v>
      </c>
      <c r="T2839" s="127">
        <v>0</v>
      </c>
      <c r="U2839" s="127">
        <v>0</v>
      </c>
      <c r="V2839" s="127">
        <v>0</v>
      </c>
      <c r="W2839" s="127">
        <v>0</v>
      </c>
      <c r="X2839" s="127">
        <v>0</v>
      </c>
      <c r="Y2839" s="127">
        <v>0</v>
      </c>
      <c r="Z2839" s="127">
        <v>0</v>
      </c>
      <c r="AA2839" s="127">
        <v>0</v>
      </c>
      <c r="AB2839" s="127">
        <v>0</v>
      </c>
      <c r="AC2839" s="127">
        <v>0</v>
      </c>
      <c r="AD2839" s="127">
        <v>0</v>
      </c>
      <c r="AE2839" s="127">
        <v>0</v>
      </c>
      <c r="AF2839" s="127">
        <v>0</v>
      </c>
      <c r="AG2839" s="127">
        <v>0</v>
      </c>
      <c r="AH2839" s="127">
        <v>0</v>
      </c>
    </row>
    <row r="2840" spans="1:34" x14ac:dyDescent="0.35">
      <c r="A2840" s="127" t="s">
        <v>3566</v>
      </c>
      <c r="B2840" s="127" t="s">
        <v>964</v>
      </c>
      <c r="C2840" s="127">
        <v>0</v>
      </c>
      <c r="D2840" s="127">
        <v>0</v>
      </c>
      <c r="E2840" s="127">
        <v>0</v>
      </c>
      <c r="F2840" s="127">
        <v>0</v>
      </c>
      <c r="G2840" s="127">
        <v>0</v>
      </c>
      <c r="H2840" s="127">
        <v>0</v>
      </c>
      <c r="I2840" s="127">
        <v>0</v>
      </c>
      <c r="J2840" s="127">
        <v>0</v>
      </c>
      <c r="K2840" s="127">
        <v>0</v>
      </c>
      <c r="L2840" s="127">
        <v>0</v>
      </c>
      <c r="M2840" s="127">
        <v>0</v>
      </c>
      <c r="N2840" s="127">
        <v>0</v>
      </c>
      <c r="O2840" s="127">
        <v>0</v>
      </c>
      <c r="P2840" s="127">
        <v>0</v>
      </c>
      <c r="Q2840" s="127">
        <v>0</v>
      </c>
      <c r="R2840" s="127">
        <v>0</v>
      </c>
      <c r="S2840" s="127">
        <v>0</v>
      </c>
      <c r="T2840" s="127">
        <v>0</v>
      </c>
      <c r="U2840" s="127">
        <v>0</v>
      </c>
      <c r="V2840" s="127">
        <v>0</v>
      </c>
      <c r="W2840" s="127">
        <v>0</v>
      </c>
      <c r="X2840" s="127">
        <v>0</v>
      </c>
      <c r="Y2840" s="127">
        <v>0</v>
      </c>
      <c r="Z2840" s="127">
        <v>0</v>
      </c>
      <c r="AA2840" s="127">
        <v>0</v>
      </c>
      <c r="AB2840" s="127">
        <v>0</v>
      </c>
      <c r="AC2840" s="127">
        <v>0</v>
      </c>
      <c r="AD2840" s="127">
        <v>0</v>
      </c>
      <c r="AE2840" s="127">
        <v>0</v>
      </c>
      <c r="AF2840" s="127">
        <v>0</v>
      </c>
      <c r="AG2840" s="127">
        <v>0</v>
      </c>
      <c r="AH2840" s="127">
        <v>0</v>
      </c>
    </row>
    <row r="2841" spans="1:34" x14ac:dyDescent="0.35">
      <c r="A2841" s="127" t="s">
        <v>3567</v>
      </c>
      <c r="B2841" s="127" t="s">
        <v>964</v>
      </c>
      <c r="C2841" s="127">
        <v>0</v>
      </c>
      <c r="D2841" s="127">
        <v>0</v>
      </c>
      <c r="E2841" s="127">
        <v>0</v>
      </c>
      <c r="F2841" s="127">
        <v>0</v>
      </c>
      <c r="G2841" s="127">
        <v>0</v>
      </c>
      <c r="H2841" s="127">
        <v>0</v>
      </c>
      <c r="I2841" s="127">
        <v>0</v>
      </c>
      <c r="J2841" s="127">
        <v>0</v>
      </c>
      <c r="K2841" s="127">
        <v>0</v>
      </c>
      <c r="L2841" s="127">
        <v>0</v>
      </c>
      <c r="M2841" s="127">
        <v>0</v>
      </c>
      <c r="N2841" s="127">
        <v>0</v>
      </c>
      <c r="O2841" s="127">
        <v>0</v>
      </c>
      <c r="P2841" s="127">
        <v>0</v>
      </c>
      <c r="Q2841" s="127">
        <v>0</v>
      </c>
      <c r="R2841" s="127">
        <v>0</v>
      </c>
      <c r="S2841" s="127">
        <v>0</v>
      </c>
      <c r="T2841" s="127">
        <v>0</v>
      </c>
      <c r="U2841" s="127">
        <v>0</v>
      </c>
      <c r="V2841" s="127">
        <v>0</v>
      </c>
      <c r="W2841" s="127">
        <v>0</v>
      </c>
      <c r="X2841" s="127">
        <v>0</v>
      </c>
      <c r="Y2841" s="127">
        <v>0</v>
      </c>
      <c r="Z2841" s="127">
        <v>0</v>
      </c>
      <c r="AA2841" s="127">
        <v>0</v>
      </c>
      <c r="AB2841" s="127">
        <v>0</v>
      </c>
      <c r="AC2841" s="127">
        <v>0</v>
      </c>
      <c r="AD2841" s="127">
        <v>0</v>
      </c>
      <c r="AE2841" s="127">
        <v>0</v>
      </c>
      <c r="AF2841" s="127">
        <v>0</v>
      </c>
      <c r="AG2841" s="127">
        <v>0</v>
      </c>
      <c r="AH2841" s="127">
        <v>0</v>
      </c>
    </row>
    <row r="2842" spans="1:34" x14ac:dyDescent="0.35">
      <c r="A2842" s="127" t="s">
        <v>3568</v>
      </c>
      <c r="B2842" s="127" t="s">
        <v>964</v>
      </c>
      <c r="C2842" s="127">
        <v>0</v>
      </c>
      <c r="D2842" s="127">
        <v>0</v>
      </c>
      <c r="E2842" s="127">
        <v>0</v>
      </c>
      <c r="F2842" s="127">
        <v>0</v>
      </c>
      <c r="G2842" s="127">
        <v>0</v>
      </c>
      <c r="H2842" s="127">
        <v>0</v>
      </c>
      <c r="I2842" s="127">
        <v>0</v>
      </c>
      <c r="J2842" s="127">
        <v>0</v>
      </c>
      <c r="K2842" s="127">
        <v>0</v>
      </c>
      <c r="L2842" s="127">
        <v>0</v>
      </c>
      <c r="M2842" s="127">
        <v>0</v>
      </c>
      <c r="N2842" s="127">
        <v>0</v>
      </c>
      <c r="O2842" s="127">
        <v>0</v>
      </c>
      <c r="P2842" s="127">
        <v>0</v>
      </c>
      <c r="Q2842" s="127">
        <v>0</v>
      </c>
      <c r="R2842" s="127">
        <v>0</v>
      </c>
      <c r="S2842" s="127">
        <v>0</v>
      </c>
      <c r="T2842" s="127">
        <v>0</v>
      </c>
      <c r="U2842" s="127">
        <v>0</v>
      </c>
      <c r="V2842" s="127">
        <v>0</v>
      </c>
      <c r="W2842" s="127">
        <v>0</v>
      </c>
      <c r="X2842" s="127">
        <v>0</v>
      </c>
      <c r="Y2842" s="127">
        <v>0</v>
      </c>
      <c r="Z2842" s="127">
        <v>0</v>
      </c>
      <c r="AA2842" s="127">
        <v>0</v>
      </c>
      <c r="AB2842" s="127">
        <v>0</v>
      </c>
      <c r="AC2842" s="127">
        <v>0</v>
      </c>
      <c r="AD2842" s="127">
        <v>0</v>
      </c>
      <c r="AE2842" s="127">
        <v>0</v>
      </c>
      <c r="AF2842" s="127">
        <v>0</v>
      </c>
      <c r="AG2842" s="127">
        <v>0</v>
      </c>
      <c r="AH2842" s="127">
        <v>0</v>
      </c>
    </row>
    <row r="2843" spans="1:34" x14ac:dyDescent="0.35">
      <c r="A2843" s="127" t="s">
        <v>3569</v>
      </c>
      <c r="B2843" s="127" t="s">
        <v>964</v>
      </c>
      <c r="C2843" s="127">
        <v>0</v>
      </c>
      <c r="D2843" s="127">
        <v>0</v>
      </c>
      <c r="E2843" s="127">
        <v>0</v>
      </c>
      <c r="F2843" s="127">
        <v>0</v>
      </c>
      <c r="G2843" s="127">
        <v>0</v>
      </c>
      <c r="H2843" s="127">
        <v>0</v>
      </c>
      <c r="I2843" s="127">
        <v>0</v>
      </c>
      <c r="J2843" s="127">
        <v>0</v>
      </c>
      <c r="K2843" s="127">
        <v>0</v>
      </c>
      <c r="L2843" s="127">
        <v>0</v>
      </c>
      <c r="M2843" s="127">
        <v>0</v>
      </c>
      <c r="N2843" s="127">
        <v>0</v>
      </c>
      <c r="O2843" s="127">
        <v>0</v>
      </c>
      <c r="P2843" s="127">
        <v>0</v>
      </c>
      <c r="Q2843" s="127">
        <v>0</v>
      </c>
      <c r="R2843" s="127">
        <v>0</v>
      </c>
      <c r="S2843" s="127">
        <v>0</v>
      </c>
      <c r="T2843" s="127">
        <v>0</v>
      </c>
      <c r="U2843" s="127">
        <v>0</v>
      </c>
      <c r="V2843" s="127">
        <v>0</v>
      </c>
      <c r="W2843" s="127">
        <v>0</v>
      </c>
      <c r="X2843" s="127">
        <v>0</v>
      </c>
      <c r="Y2843" s="127">
        <v>0</v>
      </c>
      <c r="Z2843" s="127">
        <v>0</v>
      </c>
      <c r="AA2843" s="127">
        <v>0</v>
      </c>
      <c r="AB2843" s="127">
        <v>0</v>
      </c>
      <c r="AC2843" s="127">
        <v>0</v>
      </c>
      <c r="AD2843" s="127">
        <v>0</v>
      </c>
      <c r="AE2843" s="127">
        <v>0</v>
      </c>
      <c r="AF2843" s="127">
        <v>0</v>
      </c>
      <c r="AG2843" s="127">
        <v>0</v>
      </c>
      <c r="AH2843" s="127">
        <v>0</v>
      </c>
    </row>
    <row r="2844" spans="1:34" x14ac:dyDescent="0.35">
      <c r="A2844" s="127" t="s">
        <v>3570</v>
      </c>
      <c r="B2844" s="127" t="s">
        <v>964</v>
      </c>
      <c r="C2844" s="127">
        <v>0</v>
      </c>
      <c r="D2844" s="127">
        <v>0</v>
      </c>
      <c r="E2844" s="127">
        <v>0</v>
      </c>
      <c r="F2844" s="127">
        <v>0</v>
      </c>
      <c r="G2844" s="127">
        <v>0</v>
      </c>
      <c r="H2844" s="127">
        <v>0</v>
      </c>
      <c r="I2844" s="127">
        <v>0</v>
      </c>
      <c r="J2844" s="127">
        <v>0</v>
      </c>
      <c r="K2844" s="127">
        <v>0</v>
      </c>
      <c r="L2844" s="127">
        <v>0</v>
      </c>
      <c r="M2844" s="127">
        <v>0</v>
      </c>
      <c r="N2844" s="127">
        <v>0</v>
      </c>
      <c r="O2844" s="127">
        <v>0</v>
      </c>
      <c r="P2844" s="127">
        <v>0</v>
      </c>
      <c r="Q2844" s="127">
        <v>0</v>
      </c>
      <c r="R2844" s="127">
        <v>0</v>
      </c>
      <c r="S2844" s="127">
        <v>0</v>
      </c>
      <c r="T2844" s="127">
        <v>0</v>
      </c>
      <c r="U2844" s="127">
        <v>0</v>
      </c>
      <c r="V2844" s="127">
        <v>0</v>
      </c>
      <c r="W2844" s="127">
        <v>0</v>
      </c>
      <c r="X2844" s="127">
        <v>0</v>
      </c>
      <c r="Y2844" s="127">
        <v>0</v>
      </c>
      <c r="Z2844" s="127">
        <v>0</v>
      </c>
      <c r="AA2844" s="127">
        <v>0</v>
      </c>
      <c r="AB2844" s="127">
        <v>0</v>
      </c>
      <c r="AC2844" s="127">
        <v>0</v>
      </c>
      <c r="AD2844" s="127">
        <v>0</v>
      </c>
      <c r="AE2844" s="127">
        <v>0</v>
      </c>
      <c r="AF2844" s="127">
        <v>0</v>
      </c>
      <c r="AG2844" s="127">
        <v>0</v>
      </c>
      <c r="AH2844" s="127">
        <v>0</v>
      </c>
    </row>
    <row r="2845" spans="1:34" x14ac:dyDescent="0.35">
      <c r="A2845" s="127" t="s">
        <v>3571</v>
      </c>
      <c r="B2845" s="127" t="s">
        <v>964</v>
      </c>
      <c r="C2845" s="127">
        <v>0</v>
      </c>
      <c r="D2845" s="127">
        <v>0</v>
      </c>
      <c r="E2845" s="127">
        <v>0</v>
      </c>
      <c r="F2845" s="127">
        <v>0</v>
      </c>
      <c r="G2845" s="127">
        <v>0</v>
      </c>
      <c r="H2845" s="127">
        <v>0</v>
      </c>
      <c r="I2845" s="127">
        <v>0</v>
      </c>
      <c r="J2845" s="127">
        <v>0</v>
      </c>
      <c r="K2845" s="127">
        <v>0</v>
      </c>
      <c r="L2845" s="127">
        <v>0</v>
      </c>
      <c r="M2845" s="127">
        <v>0</v>
      </c>
      <c r="N2845" s="127">
        <v>0</v>
      </c>
      <c r="O2845" s="127">
        <v>0</v>
      </c>
      <c r="P2845" s="127">
        <v>0</v>
      </c>
      <c r="Q2845" s="127">
        <v>0</v>
      </c>
      <c r="R2845" s="127">
        <v>0</v>
      </c>
      <c r="S2845" s="127">
        <v>0</v>
      </c>
      <c r="T2845" s="127">
        <v>0</v>
      </c>
      <c r="U2845" s="127">
        <v>0</v>
      </c>
      <c r="V2845" s="127">
        <v>0</v>
      </c>
      <c r="W2845" s="127">
        <v>0</v>
      </c>
      <c r="X2845" s="127">
        <v>0</v>
      </c>
      <c r="Y2845" s="127">
        <v>0</v>
      </c>
      <c r="Z2845" s="127">
        <v>0</v>
      </c>
      <c r="AA2845" s="127">
        <v>0</v>
      </c>
      <c r="AB2845" s="127">
        <v>0</v>
      </c>
      <c r="AC2845" s="127">
        <v>0</v>
      </c>
      <c r="AD2845" s="127">
        <v>0</v>
      </c>
      <c r="AE2845" s="127">
        <v>0</v>
      </c>
      <c r="AF2845" s="127">
        <v>0</v>
      </c>
      <c r="AG2845" s="127">
        <v>0</v>
      </c>
      <c r="AH2845" s="127">
        <v>0</v>
      </c>
    </row>
    <row r="2846" spans="1:34" x14ac:dyDescent="0.35">
      <c r="A2846" s="127" t="s">
        <v>3572</v>
      </c>
      <c r="B2846" s="127" t="s">
        <v>964</v>
      </c>
      <c r="C2846" s="127">
        <v>0</v>
      </c>
      <c r="D2846" s="127">
        <v>0</v>
      </c>
      <c r="E2846" s="127">
        <v>0</v>
      </c>
      <c r="F2846" s="127">
        <v>0</v>
      </c>
      <c r="G2846" s="127">
        <v>0</v>
      </c>
      <c r="H2846" s="127">
        <v>0</v>
      </c>
      <c r="I2846" s="127">
        <v>0</v>
      </c>
      <c r="J2846" s="127">
        <v>0</v>
      </c>
      <c r="K2846" s="127">
        <v>0</v>
      </c>
      <c r="L2846" s="127">
        <v>0</v>
      </c>
      <c r="M2846" s="127">
        <v>0</v>
      </c>
      <c r="N2846" s="127">
        <v>0</v>
      </c>
      <c r="O2846" s="127">
        <v>0</v>
      </c>
      <c r="P2846" s="127">
        <v>0</v>
      </c>
      <c r="Q2846" s="127">
        <v>0</v>
      </c>
      <c r="R2846" s="127">
        <v>0</v>
      </c>
      <c r="S2846" s="127">
        <v>0</v>
      </c>
      <c r="T2846" s="127">
        <v>0</v>
      </c>
      <c r="U2846" s="127">
        <v>0</v>
      </c>
      <c r="V2846" s="127">
        <v>0</v>
      </c>
      <c r="W2846" s="127">
        <v>0</v>
      </c>
      <c r="X2846" s="127">
        <v>0</v>
      </c>
      <c r="Y2846" s="127">
        <v>0</v>
      </c>
      <c r="Z2846" s="127">
        <v>0</v>
      </c>
      <c r="AA2846" s="127">
        <v>0</v>
      </c>
      <c r="AB2846" s="127">
        <v>0</v>
      </c>
      <c r="AC2846" s="127">
        <v>0</v>
      </c>
      <c r="AD2846" s="127">
        <v>0</v>
      </c>
      <c r="AE2846" s="127">
        <v>0</v>
      </c>
      <c r="AF2846" s="127">
        <v>0</v>
      </c>
      <c r="AG2846" s="127">
        <v>0</v>
      </c>
      <c r="AH2846" s="127">
        <v>0</v>
      </c>
    </row>
    <row r="2847" spans="1:34" x14ac:dyDescent="0.35">
      <c r="A2847" s="127" t="s">
        <v>3573</v>
      </c>
      <c r="B2847" s="127" t="s">
        <v>964</v>
      </c>
      <c r="C2847" s="127">
        <v>0</v>
      </c>
      <c r="D2847" s="127">
        <v>0</v>
      </c>
      <c r="E2847" s="127">
        <v>0</v>
      </c>
      <c r="F2847" s="127">
        <v>0</v>
      </c>
      <c r="G2847" s="127">
        <v>0</v>
      </c>
      <c r="H2847" s="127">
        <v>0</v>
      </c>
      <c r="I2847" s="127">
        <v>0</v>
      </c>
      <c r="J2847" s="127">
        <v>0</v>
      </c>
      <c r="K2847" s="127">
        <v>0</v>
      </c>
      <c r="L2847" s="127">
        <v>0</v>
      </c>
      <c r="M2847" s="127">
        <v>0</v>
      </c>
      <c r="N2847" s="127">
        <v>0</v>
      </c>
      <c r="O2847" s="127">
        <v>0</v>
      </c>
      <c r="P2847" s="127">
        <v>0</v>
      </c>
      <c r="Q2847" s="127">
        <v>0</v>
      </c>
      <c r="R2847" s="127">
        <v>0</v>
      </c>
      <c r="S2847" s="127">
        <v>0</v>
      </c>
      <c r="T2847" s="127">
        <v>0</v>
      </c>
      <c r="U2847" s="127">
        <v>0</v>
      </c>
      <c r="V2847" s="127">
        <v>0</v>
      </c>
      <c r="W2847" s="127">
        <v>0</v>
      </c>
      <c r="X2847" s="127">
        <v>0</v>
      </c>
      <c r="Y2847" s="127">
        <v>0</v>
      </c>
      <c r="Z2847" s="127">
        <v>0</v>
      </c>
      <c r="AA2847" s="127">
        <v>0</v>
      </c>
      <c r="AB2847" s="127">
        <v>0</v>
      </c>
      <c r="AC2847" s="127">
        <v>0</v>
      </c>
      <c r="AD2847" s="127">
        <v>0</v>
      </c>
      <c r="AE2847" s="127">
        <v>0</v>
      </c>
      <c r="AF2847" s="127">
        <v>0</v>
      </c>
      <c r="AG2847" s="127">
        <v>0</v>
      </c>
      <c r="AH2847" s="127">
        <v>0</v>
      </c>
    </row>
    <row r="2848" spans="1:34" x14ac:dyDescent="0.35">
      <c r="A2848" s="127" t="s">
        <v>3574</v>
      </c>
      <c r="B2848" s="127" t="s">
        <v>964</v>
      </c>
      <c r="C2848" s="127">
        <v>0</v>
      </c>
      <c r="D2848" s="127">
        <v>0</v>
      </c>
      <c r="E2848" s="127">
        <v>0</v>
      </c>
      <c r="F2848" s="127">
        <v>0</v>
      </c>
      <c r="G2848" s="127">
        <v>0</v>
      </c>
      <c r="H2848" s="127">
        <v>0</v>
      </c>
      <c r="I2848" s="127">
        <v>0</v>
      </c>
      <c r="J2848" s="127">
        <v>0</v>
      </c>
      <c r="K2848" s="127">
        <v>0</v>
      </c>
      <c r="L2848" s="127">
        <v>0</v>
      </c>
      <c r="M2848" s="127">
        <v>0</v>
      </c>
      <c r="N2848" s="127">
        <v>0</v>
      </c>
      <c r="O2848" s="127">
        <v>0</v>
      </c>
      <c r="P2848" s="127">
        <v>0</v>
      </c>
      <c r="Q2848" s="127">
        <v>0</v>
      </c>
      <c r="R2848" s="127">
        <v>0</v>
      </c>
      <c r="S2848" s="127">
        <v>0</v>
      </c>
      <c r="T2848" s="127">
        <v>0</v>
      </c>
      <c r="U2848" s="127">
        <v>0</v>
      </c>
      <c r="V2848" s="127">
        <v>0</v>
      </c>
      <c r="W2848" s="127">
        <v>0</v>
      </c>
      <c r="X2848" s="127">
        <v>0</v>
      </c>
      <c r="Y2848" s="127">
        <v>0</v>
      </c>
      <c r="Z2848" s="127">
        <v>0</v>
      </c>
      <c r="AA2848" s="127">
        <v>0</v>
      </c>
      <c r="AB2848" s="127">
        <v>0</v>
      </c>
      <c r="AC2848" s="127">
        <v>0</v>
      </c>
      <c r="AD2848" s="127">
        <v>0</v>
      </c>
      <c r="AE2848" s="127">
        <v>0</v>
      </c>
      <c r="AF2848" s="127">
        <v>0</v>
      </c>
      <c r="AG2848" s="127">
        <v>0</v>
      </c>
      <c r="AH2848" s="127">
        <v>0</v>
      </c>
    </row>
    <row r="2849" spans="1:34" x14ac:dyDescent="0.35">
      <c r="A2849" s="127" t="s">
        <v>3575</v>
      </c>
      <c r="B2849" s="127" t="s">
        <v>964</v>
      </c>
      <c r="C2849" s="127">
        <v>0</v>
      </c>
      <c r="D2849" s="127">
        <v>0</v>
      </c>
      <c r="E2849" s="127">
        <v>0</v>
      </c>
      <c r="F2849" s="127">
        <v>0</v>
      </c>
      <c r="G2849" s="127">
        <v>0</v>
      </c>
      <c r="H2849" s="127">
        <v>0</v>
      </c>
      <c r="I2849" s="127">
        <v>0</v>
      </c>
      <c r="J2849" s="127">
        <v>0</v>
      </c>
      <c r="K2849" s="127">
        <v>0</v>
      </c>
      <c r="L2849" s="127">
        <v>0</v>
      </c>
      <c r="M2849" s="127">
        <v>0</v>
      </c>
      <c r="N2849" s="127">
        <v>0</v>
      </c>
      <c r="O2849" s="127">
        <v>0</v>
      </c>
      <c r="P2849" s="127">
        <v>0</v>
      </c>
      <c r="Q2849" s="127">
        <v>0</v>
      </c>
      <c r="R2849" s="127">
        <v>0</v>
      </c>
      <c r="S2849" s="127">
        <v>0</v>
      </c>
      <c r="T2849" s="127">
        <v>0</v>
      </c>
      <c r="U2849" s="127">
        <v>0</v>
      </c>
      <c r="V2849" s="127">
        <v>0</v>
      </c>
      <c r="W2849" s="127">
        <v>0</v>
      </c>
      <c r="X2849" s="127">
        <v>0</v>
      </c>
      <c r="Y2849" s="127">
        <v>0</v>
      </c>
      <c r="Z2849" s="127">
        <v>0</v>
      </c>
      <c r="AA2849" s="127">
        <v>0</v>
      </c>
      <c r="AB2849" s="127">
        <v>0</v>
      </c>
      <c r="AC2849" s="127">
        <v>0</v>
      </c>
      <c r="AD2849" s="127">
        <v>0</v>
      </c>
      <c r="AE2849" s="127">
        <v>0</v>
      </c>
      <c r="AF2849" s="127">
        <v>0</v>
      </c>
      <c r="AG2849" s="127">
        <v>0</v>
      </c>
      <c r="AH2849" s="127">
        <v>0</v>
      </c>
    </row>
    <row r="2850" spans="1:34" x14ac:dyDescent="0.35">
      <c r="A2850" s="127" t="s">
        <v>3576</v>
      </c>
      <c r="B2850" s="127" t="s">
        <v>964</v>
      </c>
      <c r="C2850" s="127">
        <v>0</v>
      </c>
      <c r="D2850" s="127">
        <v>0</v>
      </c>
      <c r="E2850" s="127">
        <v>0</v>
      </c>
      <c r="F2850" s="127">
        <v>0</v>
      </c>
      <c r="G2850" s="127">
        <v>0</v>
      </c>
      <c r="H2850" s="127">
        <v>0</v>
      </c>
      <c r="I2850" s="127">
        <v>0</v>
      </c>
      <c r="J2850" s="127">
        <v>0</v>
      </c>
      <c r="K2850" s="127">
        <v>0</v>
      </c>
      <c r="L2850" s="127">
        <v>0</v>
      </c>
      <c r="M2850" s="127">
        <v>0</v>
      </c>
      <c r="N2850" s="127">
        <v>0</v>
      </c>
      <c r="O2850" s="127">
        <v>0</v>
      </c>
      <c r="P2850" s="127">
        <v>0</v>
      </c>
      <c r="Q2850" s="127">
        <v>0</v>
      </c>
      <c r="R2850" s="127">
        <v>0</v>
      </c>
      <c r="S2850" s="127">
        <v>0</v>
      </c>
      <c r="T2850" s="127">
        <v>0</v>
      </c>
      <c r="U2850" s="127">
        <v>0</v>
      </c>
      <c r="V2850" s="127">
        <v>0</v>
      </c>
      <c r="W2850" s="127">
        <v>0</v>
      </c>
      <c r="X2850" s="127">
        <v>0</v>
      </c>
      <c r="Y2850" s="127">
        <v>0</v>
      </c>
      <c r="Z2850" s="127">
        <v>0</v>
      </c>
      <c r="AA2850" s="127">
        <v>0</v>
      </c>
      <c r="AB2850" s="127">
        <v>0</v>
      </c>
      <c r="AC2850" s="127">
        <v>0</v>
      </c>
      <c r="AD2850" s="127">
        <v>0</v>
      </c>
      <c r="AE2850" s="127">
        <v>0</v>
      </c>
      <c r="AF2850" s="127">
        <v>0</v>
      </c>
      <c r="AG2850" s="127">
        <v>0</v>
      </c>
      <c r="AH2850" s="127">
        <v>0</v>
      </c>
    </row>
    <row r="2851" spans="1:34" x14ac:dyDescent="0.35">
      <c r="A2851" s="127" t="s">
        <v>3577</v>
      </c>
      <c r="B2851" s="127" t="s">
        <v>964</v>
      </c>
      <c r="C2851" s="127">
        <v>0</v>
      </c>
      <c r="D2851" s="127">
        <v>0</v>
      </c>
      <c r="E2851" s="127">
        <v>0</v>
      </c>
      <c r="F2851" s="127">
        <v>0</v>
      </c>
      <c r="G2851" s="127">
        <v>0</v>
      </c>
      <c r="H2851" s="127">
        <v>0</v>
      </c>
      <c r="I2851" s="127">
        <v>0</v>
      </c>
      <c r="J2851" s="127">
        <v>0</v>
      </c>
      <c r="K2851" s="127">
        <v>0</v>
      </c>
      <c r="L2851" s="127">
        <v>0</v>
      </c>
      <c r="M2851" s="127">
        <v>0</v>
      </c>
      <c r="N2851" s="127">
        <v>0</v>
      </c>
      <c r="O2851" s="127">
        <v>0</v>
      </c>
      <c r="P2851" s="127">
        <v>0</v>
      </c>
      <c r="Q2851" s="127">
        <v>0</v>
      </c>
      <c r="R2851" s="127">
        <v>0</v>
      </c>
      <c r="S2851" s="127">
        <v>0</v>
      </c>
      <c r="T2851" s="127">
        <v>0</v>
      </c>
      <c r="U2851" s="127">
        <v>0</v>
      </c>
      <c r="V2851" s="127">
        <v>0</v>
      </c>
      <c r="W2851" s="127">
        <v>0</v>
      </c>
      <c r="X2851" s="127">
        <v>0</v>
      </c>
      <c r="Y2851" s="127">
        <v>0</v>
      </c>
      <c r="Z2851" s="127">
        <v>0</v>
      </c>
      <c r="AA2851" s="127">
        <v>0</v>
      </c>
      <c r="AB2851" s="127">
        <v>0</v>
      </c>
      <c r="AC2851" s="127">
        <v>0</v>
      </c>
      <c r="AD2851" s="127">
        <v>0</v>
      </c>
      <c r="AE2851" s="127">
        <v>0</v>
      </c>
      <c r="AF2851" s="127">
        <v>0</v>
      </c>
      <c r="AG2851" s="127">
        <v>0</v>
      </c>
      <c r="AH2851" s="127">
        <v>0</v>
      </c>
    </row>
    <row r="2852" spans="1:34" x14ac:dyDescent="0.35">
      <c r="A2852" s="127" t="s">
        <v>3578</v>
      </c>
      <c r="B2852" s="127" t="s">
        <v>964</v>
      </c>
      <c r="C2852" s="127">
        <v>0</v>
      </c>
      <c r="D2852" s="127">
        <v>0</v>
      </c>
      <c r="E2852" s="127">
        <v>0</v>
      </c>
      <c r="F2852" s="127">
        <v>0</v>
      </c>
      <c r="G2852" s="127">
        <v>0</v>
      </c>
      <c r="H2852" s="127">
        <v>0</v>
      </c>
      <c r="I2852" s="127">
        <v>0</v>
      </c>
      <c r="J2852" s="127">
        <v>0</v>
      </c>
      <c r="K2852" s="127">
        <v>0</v>
      </c>
      <c r="L2852" s="127">
        <v>0</v>
      </c>
      <c r="M2852" s="127">
        <v>0</v>
      </c>
      <c r="N2852" s="127">
        <v>0</v>
      </c>
      <c r="O2852" s="127">
        <v>0</v>
      </c>
      <c r="P2852" s="127">
        <v>0</v>
      </c>
      <c r="Q2852" s="127">
        <v>0</v>
      </c>
      <c r="R2852" s="127">
        <v>0</v>
      </c>
      <c r="S2852" s="127">
        <v>0</v>
      </c>
      <c r="T2852" s="127">
        <v>0</v>
      </c>
      <c r="U2852" s="127">
        <v>0</v>
      </c>
      <c r="V2852" s="127">
        <v>0</v>
      </c>
      <c r="W2852" s="127">
        <v>0</v>
      </c>
      <c r="X2852" s="127">
        <v>0</v>
      </c>
      <c r="Y2852" s="127">
        <v>0</v>
      </c>
      <c r="Z2852" s="127">
        <v>0</v>
      </c>
      <c r="AA2852" s="127">
        <v>0</v>
      </c>
      <c r="AB2852" s="127">
        <v>0</v>
      </c>
      <c r="AC2852" s="127">
        <v>0</v>
      </c>
      <c r="AD2852" s="127">
        <v>0</v>
      </c>
      <c r="AE2852" s="127">
        <v>0</v>
      </c>
      <c r="AF2852" s="127">
        <v>0</v>
      </c>
      <c r="AG2852" s="127">
        <v>0</v>
      </c>
      <c r="AH2852" s="127">
        <v>0</v>
      </c>
    </row>
    <row r="2853" spans="1:34" x14ac:dyDescent="0.35">
      <c r="A2853" s="127" t="s">
        <v>3579</v>
      </c>
      <c r="B2853" s="127" t="s">
        <v>964</v>
      </c>
      <c r="C2853" s="127">
        <v>0</v>
      </c>
      <c r="D2853" s="127">
        <v>0</v>
      </c>
      <c r="E2853" s="127">
        <v>0</v>
      </c>
      <c r="F2853" s="127">
        <v>0</v>
      </c>
      <c r="G2853" s="127">
        <v>0</v>
      </c>
      <c r="H2853" s="127">
        <v>0</v>
      </c>
      <c r="I2853" s="127">
        <v>0</v>
      </c>
      <c r="J2853" s="127">
        <v>0</v>
      </c>
      <c r="K2853" s="127">
        <v>0</v>
      </c>
      <c r="L2853" s="127">
        <v>0</v>
      </c>
      <c r="M2853" s="127">
        <v>0</v>
      </c>
      <c r="N2853" s="127">
        <v>0</v>
      </c>
      <c r="O2853" s="127">
        <v>0</v>
      </c>
      <c r="P2853" s="127">
        <v>0</v>
      </c>
      <c r="Q2853" s="127">
        <v>0</v>
      </c>
      <c r="R2853" s="127">
        <v>0</v>
      </c>
      <c r="S2853" s="127">
        <v>0</v>
      </c>
      <c r="T2853" s="127">
        <v>0</v>
      </c>
      <c r="U2853" s="127">
        <v>0</v>
      </c>
      <c r="V2853" s="127">
        <v>0</v>
      </c>
      <c r="W2853" s="127">
        <v>0</v>
      </c>
      <c r="X2853" s="127">
        <v>0</v>
      </c>
      <c r="Y2853" s="127">
        <v>0</v>
      </c>
      <c r="Z2853" s="127">
        <v>0</v>
      </c>
      <c r="AA2853" s="127">
        <v>0</v>
      </c>
      <c r="AB2853" s="127">
        <v>0</v>
      </c>
      <c r="AC2853" s="127">
        <v>0</v>
      </c>
      <c r="AD2853" s="127">
        <v>0</v>
      </c>
      <c r="AE2853" s="127">
        <v>0</v>
      </c>
      <c r="AF2853" s="127">
        <v>0</v>
      </c>
      <c r="AG2853" s="127">
        <v>0</v>
      </c>
      <c r="AH2853" s="127">
        <v>0</v>
      </c>
    </row>
    <row r="2854" spans="1:34" x14ac:dyDescent="0.35">
      <c r="A2854" s="127" t="s">
        <v>3580</v>
      </c>
      <c r="B2854" s="127" t="s">
        <v>964</v>
      </c>
      <c r="C2854" s="127">
        <v>0</v>
      </c>
      <c r="D2854" s="127">
        <v>0</v>
      </c>
      <c r="E2854" s="127">
        <v>0</v>
      </c>
      <c r="F2854" s="127">
        <v>0</v>
      </c>
      <c r="G2854" s="127">
        <v>0</v>
      </c>
      <c r="H2854" s="127">
        <v>0</v>
      </c>
      <c r="I2854" s="127">
        <v>0</v>
      </c>
      <c r="J2854" s="127">
        <v>0</v>
      </c>
      <c r="K2854" s="127">
        <v>0</v>
      </c>
      <c r="L2854" s="127">
        <v>0</v>
      </c>
      <c r="M2854" s="127">
        <v>0</v>
      </c>
      <c r="N2854" s="127">
        <v>0</v>
      </c>
      <c r="O2854" s="127">
        <v>0</v>
      </c>
      <c r="P2854" s="127">
        <v>0</v>
      </c>
      <c r="Q2854" s="127">
        <v>0</v>
      </c>
      <c r="R2854" s="127">
        <v>0</v>
      </c>
      <c r="S2854" s="127">
        <v>0</v>
      </c>
      <c r="T2854" s="127">
        <v>0</v>
      </c>
      <c r="U2854" s="127">
        <v>0</v>
      </c>
      <c r="V2854" s="127">
        <v>0</v>
      </c>
      <c r="W2854" s="127">
        <v>0</v>
      </c>
      <c r="X2854" s="127">
        <v>0</v>
      </c>
      <c r="Y2854" s="127">
        <v>0</v>
      </c>
      <c r="Z2854" s="127">
        <v>0</v>
      </c>
      <c r="AA2854" s="127">
        <v>0</v>
      </c>
      <c r="AB2854" s="127">
        <v>0</v>
      </c>
      <c r="AC2854" s="127">
        <v>0</v>
      </c>
      <c r="AD2854" s="127">
        <v>0</v>
      </c>
      <c r="AE2854" s="127">
        <v>0</v>
      </c>
      <c r="AF2854" s="127">
        <v>0</v>
      </c>
      <c r="AG2854" s="127">
        <v>0</v>
      </c>
      <c r="AH2854" s="127">
        <v>0</v>
      </c>
    </row>
    <row r="2855" spans="1:34" x14ac:dyDescent="0.35">
      <c r="A2855" s="127" t="s">
        <v>3581</v>
      </c>
      <c r="B2855" s="127" t="s">
        <v>964</v>
      </c>
      <c r="C2855" s="127">
        <v>0</v>
      </c>
      <c r="D2855" s="127">
        <v>0</v>
      </c>
      <c r="E2855" s="127">
        <v>0</v>
      </c>
      <c r="F2855" s="127">
        <v>0</v>
      </c>
      <c r="G2855" s="127">
        <v>0</v>
      </c>
      <c r="H2855" s="127">
        <v>0</v>
      </c>
      <c r="I2855" s="127">
        <v>0</v>
      </c>
      <c r="J2855" s="127">
        <v>0</v>
      </c>
      <c r="K2855" s="127">
        <v>0</v>
      </c>
      <c r="L2855" s="127">
        <v>0</v>
      </c>
      <c r="M2855" s="127">
        <v>0</v>
      </c>
      <c r="N2855" s="127">
        <v>0</v>
      </c>
      <c r="O2855" s="127">
        <v>0</v>
      </c>
      <c r="P2855" s="127">
        <v>0</v>
      </c>
      <c r="Q2855" s="127">
        <v>0</v>
      </c>
      <c r="R2855" s="127">
        <v>0</v>
      </c>
      <c r="S2855" s="127">
        <v>0</v>
      </c>
      <c r="T2855" s="127">
        <v>0</v>
      </c>
      <c r="U2855" s="127">
        <v>0</v>
      </c>
      <c r="V2855" s="127">
        <v>0</v>
      </c>
      <c r="W2855" s="127">
        <v>0</v>
      </c>
      <c r="X2855" s="127">
        <v>0</v>
      </c>
      <c r="Y2855" s="127">
        <v>0</v>
      </c>
      <c r="Z2855" s="127">
        <v>0</v>
      </c>
      <c r="AA2855" s="127">
        <v>0</v>
      </c>
      <c r="AB2855" s="127">
        <v>0</v>
      </c>
      <c r="AC2855" s="127">
        <v>0</v>
      </c>
      <c r="AD2855" s="127">
        <v>0</v>
      </c>
      <c r="AE2855" s="127">
        <v>0</v>
      </c>
      <c r="AF2855" s="127">
        <v>0</v>
      </c>
      <c r="AG2855" s="127">
        <v>0</v>
      </c>
      <c r="AH2855" s="127">
        <v>0</v>
      </c>
    </row>
    <row r="2856" spans="1:34" x14ac:dyDescent="0.35">
      <c r="A2856" s="127" t="s">
        <v>3582</v>
      </c>
      <c r="B2856" s="127" t="s">
        <v>964</v>
      </c>
      <c r="C2856" s="127">
        <v>0</v>
      </c>
      <c r="D2856" s="127">
        <v>0</v>
      </c>
      <c r="E2856" s="127">
        <v>0</v>
      </c>
      <c r="F2856" s="127">
        <v>0</v>
      </c>
      <c r="G2856" s="127">
        <v>0</v>
      </c>
      <c r="H2856" s="127">
        <v>0</v>
      </c>
      <c r="I2856" s="127">
        <v>0</v>
      </c>
      <c r="J2856" s="127">
        <v>0</v>
      </c>
      <c r="K2856" s="127">
        <v>0</v>
      </c>
      <c r="L2856" s="127">
        <v>0</v>
      </c>
      <c r="M2856" s="127">
        <v>0</v>
      </c>
      <c r="N2856" s="127">
        <v>0</v>
      </c>
      <c r="O2856" s="127">
        <v>0</v>
      </c>
      <c r="P2856" s="127">
        <v>0</v>
      </c>
      <c r="Q2856" s="127">
        <v>0</v>
      </c>
      <c r="R2856" s="127">
        <v>0</v>
      </c>
      <c r="S2856" s="127">
        <v>0</v>
      </c>
      <c r="T2856" s="127">
        <v>0</v>
      </c>
      <c r="U2856" s="127">
        <v>0</v>
      </c>
      <c r="V2856" s="127">
        <v>0</v>
      </c>
      <c r="W2856" s="127">
        <v>0</v>
      </c>
      <c r="X2856" s="127">
        <v>0</v>
      </c>
      <c r="Y2856" s="127">
        <v>0</v>
      </c>
      <c r="Z2856" s="127">
        <v>0</v>
      </c>
      <c r="AA2856" s="127">
        <v>0</v>
      </c>
      <c r="AB2856" s="127">
        <v>0</v>
      </c>
      <c r="AC2856" s="127">
        <v>0</v>
      </c>
      <c r="AD2856" s="127">
        <v>0</v>
      </c>
      <c r="AE2856" s="127">
        <v>0</v>
      </c>
      <c r="AF2856" s="127">
        <v>0</v>
      </c>
      <c r="AG2856" s="127">
        <v>0</v>
      </c>
      <c r="AH2856" s="127">
        <v>0</v>
      </c>
    </row>
    <row r="2857" spans="1:34" x14ac:dyDescent="0.35">
      <c r="A2857" s="127" t="s">
        <v>3583</v>
      </c>
      <c r="B2857" s="127" t="s">
        <v>964</v>
      </c>
      <c r="C2857" s="127">
        <v>0</v>
      </c>
      <c r="D2857" s="127">
        <v>0</v>
      </c>
      <c r="E2857" s="127">
        <v>0</v>
      </c>
      <c r="F2857" s="127">
        <v>0</v>
      </c>
      <c r="G2857" s="127">
        <v>0</v>
      </c>
      <c r="H2857" s="127">
        <v>0</v>
      </c>
      <c r="I2857" s="127">
        <v>0</v>
      </c>
      <c r="J2857" s="127">
        <v>0</v>
      </c>
      <c r="K2857" s="127">
        <v>0</v>
      </c>
      <c r="L2857" s="127">
        <v>0</v>
      </c>
      <c r="M2857" s="127">
        <v>0</v>
      </c>
      <c r="N2857" s="127">
        <v>0</v>
      </c>
      <c r="O2857" s="127">
        <v>0</v>
      </c>
      <c r="P2857" s="127">
        <v>0</v>
      </c>
      <c r="Q2857" s="127">
        <v>0</v>
      </c>
      <c r="R2857" s="127">
        <v>0</v>
      </c>
      <c r="S2857" s="127">
        <v>0</v>
      </c>
      <c r="T2857" s="127">
        <v>0</v>
      </c>
      <c r="U2857" s="127">
        <v>0</v>
      </c>
      <c r="V2857" s="127">
        <v>0</v>
      </c>
      <c r="W2857" s="127">
        <v>0</v>
      </c>
      <c r="X2857" s="127">
        <v>0</v>
      </c>
      <c r="Y2857" s="127">
        <v>0</v>
      </c>
      <c r="Z2857" s="127">
        <v>0</v>
      </c>
      <c r="AA2857" s="127">
        <v>0</v>
      </c>
      <c r="AB2857" s="127">
        <v>0</v>
      </c>
      <c r="AC2857" s="127">
        <v>0</v>
      </c>
      <c r="AD2857" s="127">
        <v>0</v>
      </c>
      <c r="AE2857" s="127">
        <v>0</v>
      </c>
      <c r="AF2857" s="127">
        <v>0</v>
      </c>
      <c r="AG2857" s="127">
        <v>0</v>
      </c>
      <c r="AH2857" s="127">
        <v>0</v>
      </c>
    </row>
    <row r="2858" spans="1:34" x14ac:dyDescent="0.35">
      <c r="A2858" s="127" t="s">
        <v>3584</v>
      </c>
      <c r="B2858" s="127" t="s">
        <v>964</v>
      </c>
      <c r="C2858" s="127">
        <v>0</v>
      </c>
      <c r="D2858" s="127">
        <v>0</v>
      </c>
      <c r="E2858" s="127">
        <v>0</v>
      </c>
      <c r="F2858" s="127">
        <v>0</v>
      </c>
      <c r="G2858" s="127">
        <v>0</v>
      </c>
      <c r="H2858" s="127">
        <v>0</v>
      </c>
      <c r="I2858" s="127">
        <v>0</v>
      </c>
      <c r="J2858" s="127">
        <v>0</v>
      </c>
      <c r="K2858" s="127">
        <v>0</v>
      </c>
      <c r="L2858" s="127">
        <v>0</v>
      </c>
      <c r="M2858" s="127">
        <v>0</v>
      </c>
      <c r="N2858" s="127">
        <v>0</v>
      </c>
      <c r="O2858" s="127">
        <v>0</v>
      </c>
      <c r="P2858" s="127">
        <v>0</v>
      </c>
      <c r="Q2858" s="127">
        <v>0</v>
      </c>
      <c r="R2858" s="127">
        <v>0</v>
      </c>
      <c r="S2858" s="127">
        <v>0</v>
      </c>
      <c r="T2858" s="127">
        <v>0</v>
      </c>
      <c r="U2858" s="127">
        <v>0</v>
      </c>
      <c r="V2858" s="127">
        <v>0</v>
      </c>
      <c r="W2858" s="127">
        <v>0</v>
      </c>
      <c r="X2858" s="127">
        <v>0</v>
      </c>
      <c r="Y2858" s="127">
        <v>0</v>
      </c>
      <c r="Z2858" s="127">
        <v>0</v>
      </c>
      <c r="AA2858" s="127">
        <v>0</v>
      </c>
      <c r="AB2858" s="127">
        <v>0</v>
      </c>
      <c r="AC2858" s="127">
        <v>0</v>
      </c>
      <c r="AD2858" s="127">
        <v>0</v>
      </c>
      <c r="AE2858" s="127">
        <v>0</v>
      </c>
      <c r="AF2858" s="127">
        <v>0</v>
      </c>
      <c r="AG2858" s="127">
        <v>0</v>
      </c>
      <c r="AH2858" s="127">
        <v>0</v>
      </c>
    </row>
    <row r="2859" spans="1:34" x14ac:dyDescent="0.35">
      <c r="A2859" s="127" t="s">
        <v>2035</v>
      </c>
      <c r="B2859" s="127" t="s">
        <v>964</v>
      </c>
      <c r="C2859" s="127">
        <v>0</v>
      </c>
      <c r="D2859" s="127">
        <v>0</v>
      </c>
      <c r="E2859" s="127">
        <v>0</v>
      </c>
      <c r="F2859" s="127">
        <v>0</v>
      </c>
      <c r="G2859" s="127">
        <v>0</v>
      </c>
      <c r="H2859" s="127">
        <v>0</v>
      </c>
      <c r="I2859" s="127">
        <v>0</v>
      </c>
      <c r="J2859" s="127">
        <v>0</v>
      </c>
      <c r="K2859" s="127">
        <v>0</v>
      </c>
      <c r="L2859" s="127">
        <v>0</v>
      </c>
      <c r="M2859" s="127">
        <v>0</v>
      </c>
      <c r="N2859" s="127">
        <v>0</v>
      </c>
      <c r="O2859" s="127">
        <v>0</v>
      </c>
      <c r="P2859" s="127">
        <v>0</v>
      </c>
      <c r="Q2859" s="127">
        <v>0</v>
      </c>
      <c r="R2859" s="127">
        <v>0</v>
      </c>
      <c r="S2859" s="127">
        <v>0</v>
      </c>
      <c r="T2859" s="127">
        <v>0</v>
      </c>
      <c r="U2859" s="127">
        <v>0</v>
      </c>
      <c r="V2859" s="127">
        <v>0</v>
      </c>
      <c r="W2859" s="127">
        <v>0</v>
      </c>
      <c r="X2859" s="127">
        <v>0</v>
      </c>
      <c r="Y2859" s="127">
        <v>0</v>
      </c>
      <c r="Z2859" s="127">
        <v>0</v>
      </c>
      <c r="AA2859" s="127">
        <v>0</v>
      </c>
      <c r="AB2859" s="127">
        <v>0</v>
      </c>
      <c r="AC2859" s="127">
        <v>0</v>
      </c>
      <c r="AD2859" s="127">
        <v>0</v>
      </c>
      <c r="AE2859" s="127">
        <v>0</v>
      </c>
      <c r="AF2859" s="127">
        <v>0</v>
      </c>
      <c r="AG2859" s="127">
        <v>0</v>
      </c>
      <c r="AH2859" s="127">
        <v>0</v>
      </c>
    </row>
    <row r="2860" spans="1:34" x14ac:dyDescent="0.35">
      <c r="A2860" s="127" t="s">
        <v>2036</v>
      </c>
      <c r="B2860" s="127" t="s">
        <v>964</v>
      </c>
      <c r="C2860" s="127">
        <v>0</v>
      </c>
      <c r="D2860" s="127">
        <v>0</v>
      </c>
      <c r="E2860" s="127">
        <v>0</v>
      </c>
      <c r="F2860" s="127">
        <v>0</v>
      </c>
      <c r="G2860" s="127">
        <v>0</v>
      </c>
      <c r="H2860" s="127">
        <v>0</v>
      </c>
      <c r="I2860" s="127">
        <v>0</v>
      </c>
      <c r="J2860" s="127">
        <v>0</v>
      </c>
      <c r="K2860" s="127">
        <v>0</v>
      </c>
      <c r="L2860" s="127">
        <v>0</v>
      </c>
      <c r="M2860" s="127">
        <v>0</v>
      </c>
      <c r="N2860" s="127">
        <v>0</v>
      </c>
      <c r="O2860" s="127">
        <v>0</v>
      </c>
      <c r="P2860" s="127">
        <v>0</v>
      </c>
      <c r="Q2860" s="127">
        <v>0</v>
      </c>
      <c r="R2860" s="127">
        <v>0</v>
      </c>
      <c r="S2860" s="127">
        <v>0</v>
      </c>
      <c r="T2860" s="127">
        <v>0</v>
      </c>
      <c r="U2860" s="127">
        <v>0</v>
      </c>
      <c r="V2860" s="127">
        <v>0</v>
      </c>
      <c r="W2860" s="127">
        <v>0</v>
      </c>
      <c r="X2860" s="127">
        <v>0</v>
      </c>
      <c r="Y2860" s="127">
        <v>0</v>
      </c>
      <c r="Z2860" s="127">
        <v>0</v>
      </c>
      <c r="AA2860" s="127">
        <v>0</v>
      </c>
      <c r="AB2860" s="127">
        <v>0</v>
      </c>
      <c r="AC2860" s="127">
        <v>0</v>
      </c>
      <c r="AD2860" s="127">
        <v>0</v>
      </c>
      <c r="AE2860" s="127">
        <v>0</v>
      </c>
      <c r="AF2860" s="127">
        <v>0</v>
      </c>
      <c r="AG2860" s="127">
        <v>0</v>
      </c>
      <c r="AH2860" s="127">
        <v>0</v>
      </c>
    </row>
    <row r="2861" spans="1:34" x14ac:dyDescent="0.35">
      <c r="A2861" s="127" t="s">
        <v>2037</v>
      </c>
      <c r="B2861" s="127" t="s">
        <v>964</v>
      </c>
      <c r="C2861" s="128">
        <v>40534700000000</v>
      </c>
      <c r="D2861" s="128">
        <v>31640300000000</v>
      </c>
      <c r="E2861" s="128">
        <v>38034600000000</v>
      </c>
      <c r="F2861" s="128">
        <v>41963000000000</v>
      </c>
      <c r="G2861" s="128">
        <v>44558300000000</v>
      </c>
      <c r="H2861" s="128">
        <v>46415000000000</v>
      </c>
      <c r="I2861" s="128">
        <v>47827600000000</v>
      </c>
      <c r="J2861" s="128">
        <v>48943900000000</v>
      </c>
      <c r="K2861" s="128">
        <v>49818000000000</v>
      </c>
      <c r="L2861" s="128">
        <v>50473400000000</v>
      </c>
      <c r="M2861" s="128">
        <v>50969800000000</v>
      </c>
      <c r="N2861" s="128">
        <v>51361800000000</v>
      </c>
      <c r="O2861" s="128">
        <v>51746400000000</v>
      </c>
      <c r="P2861" s="128">
        <v>51955100000000</v>
      </c>
      <c r="Q2861" s="128">
        <v>51741000000000</v>
      </c>
      <c r="R2861" s="128">
        <v>51422400000000</v>
      </c>
      <c r="S2861" s="128">
        <v>51034300000000</v>
      </c>
      <c r="T2861" s="128">
        <v>50614700000000</v>
      </c>
      <c r="U2861" s="128">
        <v>50202100000000</v>
      </c>
      <c r="V2861" s="128">
        <v>49743200000000</v>
      </c>
      <c r="W2861" s="128">
        <v>49362100000000</v>
      </c>
      <c r="X2861" s="128">
        <v>49083800000000</v>
      </c>
      <c r="Y2861" s="128">
        <v>48922400000000</v>
      </c>
      <c r="Z2861" s="128">
        <v>48882900000000</v>
      </c>
      <c r="AA2861" s="128">
        <v>48755400000000</v>
      </c>
      <c r="AB2861" s="128">
        <v>48748600000000</v>
      </c>
      <c r="AC2861" s="128">
        <v>48847600000000</v>
      </c>
      <c r="AD2861" s="128">
        <v>49037300000000</v>
      </c>
      <c r="AE2861" s="128">
        <v>49299000000000</v>
      </c>
      <c r="AF2861" s="128">
        <v>49620800000000</v>
      </c>
      <c r="AG2861" s="128">
        <v>49991000000000</v>
      </c>
      <c r="AH2861" s="128">
        <v>50398600000000</v>
      </c>
    </row>
    <row r="2862" spans="1:34" x14ac:dyDescent="0.35">
      <c r="A2862" s="127" t="s">
        <v>2038</v>
      </c>
      <c r="B2862" s="127" t="s">
        <v>964</v>
      </c>
      <c r="C2862" s="127">
        <v>0</v>
      </c>
      <c r="D2862" s="127">
        <v>0</v>
      </c>
      <c r="E2862" s="127">
        <v>0</v>
      </c>
      <c r="F2862" s="127">
        <v>0</v>
      </c>
      <c r="G2862" s="127">
        <v>0</v>
      </c>
      <c r="H2862" s="127">
        <v>0</v>
      </c>
      <c r="I2862" s="127">
        <v>0</v>
      </c>
      <c r="J2862" s="127">
        <v>0</v>
      </c>
      <c r="K2862" s="127">
        <v>0</v>
      </c>
      <c r="L2862" s="127">
        <v>0</v>
      </c>
      <c r="M2862" s="127">
        <v>0</v>
      </c>
      <c r="N2862" s="127">
        <v>0</v>
      </c>
      <c r="O2862" s="127">
        <v>0</v>
      </c>
      <c r="P2862" s="127">
        <v>0</v>
      </c>
      <c r="Q2862" s="127">
        <v>0</v>
      </c>
      <c r="R2862" s="127">
        <v>0</v>
      </c>
      <c r="S2862" s="127">
        <v>0</v>
      </c>
      <c r="T2862" s="127">
        <v>0</v>
      </c>
      <c r="U2862" s="127">
        <v>0</v>
      </c>
      <c r="V2862" s="127">
        <v>0</v>
      </c>
      <c r="W2862" s="127">
        <v>0</v>
      </c>
      <c r="X2862" s="127">
        <v>0</v>
      </c>
      <c r="Y2862" s="127">
        <v>0</v>
      </c>
      <c r="Z2862" s="127">
        <v>0</v>
      </c>
      <c r="AA2862" s="127">
        <v>0</v>
      </c>
      <c r="AB2862" s="127">
        <v>0</v>
      </c>
      <c r="AC2862" s="127">
        <v>0</v>
      </c>
      <c r="AD2862" s="127">
        <v>0</v>
      </c>
      <c r="AE2862" s="127">
        <v>0</v>
      </c>
      <c r="AF2862" s="127">
        <v>0</v>
      </c>
      <c r="AG2862" s="127">
        <v>0</v>
      </c>
      <c r="AH2862" s="127">
        <v>0</v>
      </c>
    </row>
    <row r="2863" spans="1:34" x14ac:dyDescent="0.35">
      <c r="A2863" s="127" t="s">
        <v>2039</v>
      </c>
      <c r="B2863" s="127" t="s">
        <v>964</v>
      </c>
      <c r="C2863" s="128">
        <v>735906000000</v>
      </c>
      <c r="D2863" s="128">
        <v>642885000000</v>
      </c>
      <c r="E2863" s="128">
        <v>855695000000</v>
      </c>
      <c r="F2863" s="128">
        <v>1033550000000</v>
      </c>
      <c r="G2863" s="128">
        <v>1195980000000</v>
      </c>
      <c r="H2863" s="128">
        <v>1349190000000</v>
      </c>
      <c r="I2863" s="128">
        <v>1497550000000</v>
      </c>
      <c r="J2863" s="128">
        <v>1639950000000</v>
      </c>
      <c r="K2863" s="128">
        <v>1782650000000</v>
      </c>
      <c r="L2863" s="128">
        <v>1921850000000</v>
      </c>
      <c r="M2863" s="128">
        <v>2058530000000</v>
      </c>
      <c r="N2863" s="128">
        <v>2193920000000</v>
      </c>
      <c r="O2863" s="128">
        <v>2210350000000</v>
      </c>
      <c r="P2863" s="128">
        <v>2219270000000</v>
      </c>
      <c r="Q2863" s="128">
        <v>2210130000000</v>
      </c>
      <c r="R2863" s="128">
        <v>2196510000000</v>
      </c>
      <c r="S2863" s="128">
        <v>2179940000000</v>
      </c>
      <c r="T2863" s="128">
        <v>2162010000000</v>
      </c>
      <c r="U2863" s="128">
        <v>2144390000000</v>
      </c>
      <c r="V2863" s="128">
        <v>2124790000000</v>
      </c>
      <c r="W2863" s="128">
        <v>2108510000000</v>
      </c>
      <c r="X2863" s="128">
        <v>2096620000000</v>
      </c>
      <c r="Y2863" s="128">
        <v>2089730000000</v>
      </c>
      <c r="Z2863" s="128">
        <v>2088040000000</v>
      </c>
      <c r="AA2863" s="128">
        <v>2082590000000</v>
      </c>
      <c r="AB2863" s="128">
        <v>2082300000000</v>
      </c>
      <c r="AC2863" s="128">
        <v>2086530000000</v>
      </c>
      <c r="AD2863" s="128">
        <v>2094640000000</v>
      </c>
      <c r="AE2863" s="128">
        <v>2105810000000</v>
      </c>
      <c r="AF2863" s="128">
        <v>2119560000000</v>
      </c>
      <c r="AG2863" s="128">
        <v>2135370000000</v>
      </c>
      <c r="AH2863" s="128">
        <v>2152780000000</v>
      </c>
    </row>
    <row r="2864" spans="1:34" x14ac:dyDescent="0.35">
      <c r="A2864" s="127" t="s">
        <v>2040</v>
      </c>
      <c r="B2864" s="127" t="s">
        <v>964</v>
      </c>
      <c r="C2864" s="127">
        <v>0</v>
      </c>
      <c r="D2864" s="127">
        <v>0</v>
      </c>
      <c r="E2864" s="127">
        <v>0</v>
      </c>
      <c r="F2864" s="127">
        <v>0</v>
      </c>
      <c r="G2864" s="127">
        <v>0</v>
      </c>
      <c r="H2864" s="127">
        <v>0</v>
      </c>
      <c r="I2864" s="127">
        <v>0</v>
      </c>
      <c r="J2864" s="127">
        <v>0</v>
      </c>
      <c r="K2864" s="127">
        <v>0</v>
      </c>
      <c r="L2864" s="127">
        <v>0</v>
      </c>
      <c r="M2864" s="127">
        <v>0</v>
      </c>
      <c r="N2864" s="127">
        <v>0</v>
      </c>
      <c r="O2864" s="127">
        <v>0</v>
      </c>
      <c r="P2864" s="127">
        <v>0</v>
      </c>
      <c r="Q2864" s="127">
        <v>0</v>
      </c>
      <c r="R2864" s="127">
        <v>0</v>
      </c>
      <c r="S2864" s="127">
        <v>0</v>
      </c>
      <c r="T2864" s="127">
        <v>0</v>
      </c>
      <c r="U2864" s="127">
        <v>0</v>
      </c>
      <c r="V2864" s="127">
        <v>0</v>
      </c>
      <c r="W2864" s="127">
        <v>0</v>
      </c>
      <c r="X2864" s="127">
        <v>0</v>
      </c>
      <c r="Y2864" s="127">
        <v>0</v>
      </c>
      <c r="Z2864" s="127">
        <v>0</v>
      </c>
      <c r="AA2864" s="127">
        <v>0</v>
      </c>
      <c r="AB2864" s="127">
        <v>0</v>
      </c>
      <c r="AC2864" s="127">
        <v>0</v>
      </c>
      <c r="AD2864" s="127">
        <v>0</v>
      </c>
      <c r="AE2864" s="127">
        <v>0</v>
      </c>
      <c r="AF2864" s="127">
        <v>0</v>
      </c>
      <c r="AG2864" s="127">
        <v>0</v>
      </c>
      <c r="AH2864" s="127">
        <v>0</v>
      </c>
    </row>
    <row r="2865" spans="1:34" x14ac:dyDescent="0.35">
      <c r="A2865" s="127" t="s">
        <v>2041</v>
      </c>
      <c r="B2865" s="127" t="s">
        <v>964</v>
      </c>
      <c r="C2865" s="127">
        <v>0</v>
      </c>
      <c r="D2865" s="127">
        <v>0</v>
      </c>
      <c r="E2865" s="127">
        <v>0</v>
      </c>
      <c r="F2865" s="127">
        <v>0</v>
      </c>
      <c r="G2865" s="127">
        <v>0</v>
      </c>
      <c r="H2865" s="127">
        <v>0</v>
      </c>
      <c r="I2865" s="127">
        <v>0</v>
      </c>
      <c r="J2865" s="127">
        <v>0</v>
      </c>
      <c r="K2865" s="127">
        <v>0</v>
      </c>
      <c r="L2865" s="127">
        <v>0</v>
      </c>
      <c r="M2865" s="127">
        <v>0</v>
      </c>
      <c r="N2865" s="127">
        <v>0</v>
      </c>
      <c r="O2865" s="127">
        <v>0</v>
      </c>
      <c r="P2865" s="127">
        <v>0</v>
      </c>
      <c r="Q2865" s="127">
        <v>0</v>
      </c>
      <c r="R2865" s="127">
        <v>0</v>
      </c>
      <c r="S2865" s="127">
        <v>0</v>
      </c>
      <c r="T2865" s="127">
        <v>0</v>
      </c>
      <c r="U2865" s="127">
        <v>0</v>
      </c>
      <c r="V2865" s="127">
        <v>0</v>
      </c>
      <c r="W2865" s="127">
        <v>0</v>
      </c>
      <c r="X2865" s="127">
        <v>0</v>
      </c>
      <c r="Y2865" s="127">
        <v>0</v>
      </c>
      <c r="Z2865" s="127">
        <v>0</v>
      </c>
      <c r="AA2865" s="127">
        <v>0</v>
      </c>
      <c r="AB2865" s="127">
        <v>0</v>
      </c>
      <c r="AC2865" s="127">
        <v>0</v>
      </c>
      <c r="AD2865" s="127">
        <v>0</v>
      </c>
      <c r="AE2865" s="127">
        <v>0</v>
      </c>
      <c r="AF2865" s="127">
        <v>0</v>
      </c>
      <c r="AG2865" s="127">
        <v>0</v>
      </c>
      <c r="AH2865" s="127">
        <v>0</v>
      </c>
    </row>
    <row r="2866" spans="1:34" x14ac:dyDescent="0.35">
      <c r="A2866" s="127" t="s">
        <v>2042</v>
      </c>
      <c r="B2866" s="127" t="s">
        <v>964</v>
      </c>
      <c r="C2866" s="127">
        <v>0</v>
      </c>
      <c r="D2866" s="127">
        <v>0</v>
      </c>
      <c r="E2866" s="127">
        <v>0</v>
      </c>
      <c r="F2866" s="127">
        <v>0</v>
      </c>
      <c r="G2866" s="127">
        <v>0</v>
      </c>
      <c r="H2866" s="127">
        <v>0</v>
      </c>
      <c r="I2866" s="127">
        <v>0</v>
      </c>
      <c r="J2866" s="127">
        <v>0</v>
      </c>
      <c r="K2866" s="127">
        <v>0</v>
      </c>
      <c r="L2866" s="127">
        <v>0</v>
      </c>
      <c r="M2866" s="127">
        <v>0</v>
      </c>
      <c r="N2866" s="127">
        <v>0</v>
      </c>
      <c r="O2866" s="127">
        <v>0</v>
      </c>
      <c r="P2866" s="127">
        <v>0</v>
      </c>
      <c r="Q2866" s="127">
        <v>0</v>
      </c>
      <c r="R2866" s="127">
        <v>0</v>
      </c>
      <c r="S2866" s="127">
        <v>0</v>
      </c>
      <c r="T2866" s="127">
        <v>0</v>
      </c>
      <c r="U2866" s="127">
        <v>0</v>
      </c>
      <c r="V2866" s="127">
        <v>0</v>
      </c>
      <c r="W2866" s="127">
        <v>0</v>
      </c>
      <c r="X2866" s="127">
        <v>0</v>
      </c>
      <c r="Y2866" s="127">
        <v>0</v>
      </c>
      <c r="Z2866" s="127">
        <v>0</v>
      </c>
      <c r="AA2866" s="127">
        <v>0</v>
      </c>
      <c r="AB2866" s="127">
        <v>0</v>
      </c>
      <c r="AC2866" s="127">
        <v>0</v>
      </c>
      <c r="AD2866" s="127">
        <v>0</v>
      </c>
      <c r="AE2866" s="127">
        <v>0</v>
      </c>
      <c r="AF2866" s="127">
        <v>0</v>
      </c>
      <c r="AG2866" s="127">
        <v>0</v>
      </c>
      <c r="AH2866" s="127">
        <v>0</v>
      </c>
    </row>
    <row r="2867" spans="1:34" x14ac:dyDescent="0.35">
      <c r="A2867" s="127" t="s">
        <v>2043</v>
      </c>
      <c r="B2867" s="127" t="s">
        <v>964</v>
      </c>
      <c r="C2867" s="127">
        <v>0</v>
      </c>
      <c r="D2867" s="127">
        <v>0</v>
      </c>
      <c r="E2867" s="127">
        <v>0</v>
      </c>
      <c r="F2867" s="127">
        <v>0</v>
      </c>
      <c r="G2867" s="127">
        <v>0</v>
      </c>
      <c r="H2867" s="127">
        <v>0</v>
      </c>
      <c r="I2867" s="127">
        <v>0</v>
      </c>
      <c r="J2867" s="127">
        <v>0</v>
      </c>
      <c r="K2867" s="127">
        <v>0</v>
      </c>
      <c r="L2867" s="127">
        <v>0</v>
      </c>
      <c r="M2867" s="127">
        <v>0</v>
      </c>
      <c r="N2867" s="127">
        <v>0</v>
      </c>
      <c r="O2867" s="127">
        <v>0</v>
      </c>
      <c r="P2867" s="127">
        <v>0</v>
      </c>
      <c r="Q2867" s="127">
        <v>0</v>
      </c>
      <c r="R2867" s="127">
        <v>0</v>
      </c>
      <c r="S2867" s="127">
        <v>0</v>
      </c>
      <c r="T2867" s="127">
        <v>0</v>
      </c>
      <c r="U2867" s="127">
        <v>0</v>
      </c>
      <c r="V2867" s="127">
        <v>0</v>
      </c>
      <c r="W2867" s="127">
        <v>0</v>
      </c>
      <c r="X2867" s="127">
        <v>0</v>
      </c>
      <c r="Y2867" s="127">
        <v>0</v>
      </c>
      <c r="Z2867" s="127">
        <v>0</v>
      </c>
      <c r="AA2867" s="127">
        <v>0</v>
      </c>
      <c r="AB2867" s="127">
        <v>0</v>
      </c>
      <c r="AC2867" s="127">
        <v>0</v>
      </c>
      <c r="AD2867" s="127">
        <v>0</v>
      </c>
      <c r="AE2867" s="127">
        <v>0</v>
      </c>
      <c r="AF2867" s="127">
        <v>0</v>
      </c>
      <c r="AG2867" s="127">
        <v>0</v>
      </c>
      <c r="AH2867" s="127">
        <v>0</v>
      </c>
    </row>
    <row r="2868" spans="1:34" x14ac:dyDescent="0.35">
      <c r="A2868" s="127" t="s">
        <v>2044</v>
      </c>
      <c r="B2868" s="127" t="s">
        <v>964</v>
      </c>
      <c r="C2868" s="127">
        <v>0</v>
      </c>
      <c r="D2868" s="127">
        <v>0</v>
      </c>
      <c r="E2868" s="127">
        <v>0</v>
      </c>
      <c r="F2868" s="127">
        <v>0</v>
      </c>
      <c r="G2868" s="127">
        <v>0</v>
      </c>
      <c r="H2868" s="127">
        <v>0</v>
      </c>
      <c r="I2868" s="127">
        <v>0</v>
      </c>
      <c r="J2868" s="127">
        <v>0</v>
      </c>
      <c r="K2868" s="127">
        <v>0</v>
      </c>
      <c r="L2868" s="127">
        <v>0</v>
      </c>
      <c r="M2868" s="127">
        <v>0</v>
      </c>
      <c r="N2868" s="127">
        <v>0</v>
      </c>
      <c r="O2868" s="127">
        <v>0</v>
      </c>
      <c r="P2868" s="127">
        <v>0</v>
      </c>
      <c r="Q2868" s="127">
        <v>0</v>
      </c>
      <c r="R2868" s="127">
        <v>0</v>
      </c>
      <c r="S2868" s="127">
        <v>0</v>
      </c>
      <c r="T2868" s="127">
        <v>0</v>
      </c>
      <c r="U2868" s="127">
        <v>0</v>
      </c>
      <c r="V2868" s="127">
        <v>0</v>
      </c>
      <c r="W2868" s="127">
        <v>0</v>
      </c>
      <c r="X2868" s="127">
        <v>0</v>
      </c>
      <c r="Y2868" s="127">
        <v>0</v>
      </c>
      <c r="Z2868" s="127">
        <v>0</v>
      </c>
      <c r="AA2868" s="127">
        <v>0</v>
      </c>
      <c r="AB2868" s="127">
        <v>0</v>
      </c>
      <c r="AC2868" s="127">
        <v>0</v>
      </c>
      <c r="AD2868" s="127">
        <v>0</v>
      </c>
      <c r="AE2868" s="127">
        <v>0</v>
      </c>
      <c r="AF2868" s="127">
        <v>0</v>
      </c>
      <c r="AG2868" s="127">
        <v>0</v>
      </c>
      <c r="AH2868" s="127">
        <v>0</v>
      </c>
    </row>
    <row r="2869" spans="1:34" x14ac:dyDescent="0.35">
      <c r="A2869" s="127" t="s">
        <v>2045</v>
      </c>
      <c r="B2869" s="127" t="s">
        <v>964</v>
      </c>
      <c r="C2869" s="127">
        <v>0</v>
      </c>
      <c r="D2869" s="127">
        <v>0</v>
      </c>
      <c r="E2869" s="127">
        <v>0</v>
      </c>
      <c r="F2869" s="127">
        <v>0</v>
      </c>
      <c r="G2869" s="127">
        <v>0</v>
      </c>
      <c r="H2869" s="127">
        <v>0</v>
      </c>
      <c r="I2869" s="127">
        <v>0</v>
      </c>
      <c r="J2869" s="127">
        <v>0</v>
      </c>
      <c r="K2869" s="127">
        <v>0</v>
      </c>
      <c r="L2869" s="127">
        <v>0</v>
      </c>
      <c r="M2869" s="127">
        <v>0</v>
      </c>
      <c r="N2869" s="127">
        <v>0</v>
      </c>
      <c r="O2869" s="127">
        <v>0</v>
      </c>
      <c r="P2869" s="127">
        <v>0</v>
      </c>
      <c r="Q2869" s="127">
        <v>0</v>
      </c>
      <c r="R2869" s="127">
        <v>0</v>
      </c>
      <c r="S2869" s="127">
        <v>0</v>
      </c>
      <c r="T2869" s="127">
        <v>0</v>
      </c>
      <c r="U2869" s="127">
        <v>0</v>
      </c>
      <c r="V2869" s="127">
        <v>0</v>
      </c>
      <c r="W2869" s="127">
        <v>0</v>
      </c>
      <c r="X2869" s="127">
        <v>0</v>
      </c>
      <c r="Y2869" s="127">
        <v>0</v>
      </c>
      <c r="Z2869" s="127">
        <v>0</v>
      </c>
      <c r="AA2869" s="127">
        <v>0</v>
      </c>
      <c r="AB2869" s="127">
        <v>0</v>
      </c>
      <c r="AC2869" s="127">
        <v>0</v>
      </c>
      <c r="AD2869" s="127">
        <v>0</v>
      </c>
      <c r="AE2869" s="127">
        <v>0</v>
      </c>
      <c r="AF2869" s="127">
        <v>0</v>
      </c>
      <c r="AG2869" s="127">
        <v>0</v>
      </c>
      <c r="AH2869" s="127">
        <v>0</v>
      </c>
    </row>
    <row r="2870" spans="1:34" x14ac:dyDescent="0.35">
      <c r="A2870" s="127" t="s">
        <v>2046</v>
      </c>
      <c r="B2870" s="127" t="s">
        <v>964</v>
      </c>
      <c r="C2870" s="128">
        <v>1579290000000</v>
      </c>
      <c r="D2870" s="128">
        <v>1277050000000</v>
      </c>
      <c r="E2870" s="128">
        <v>1581880000000</v>
      </c>
      <c r="F2870" s="128">
        <v>1790200000000</v>
      </c>
      <c r="G2870" s="128">
        <v>1968860000000</v>
      </c>
      <c r="H2870" s="128">
        <v>2114960000000</v>
      </c>
      <c r="I2870" s="128">
        <v>2240200000000</v>
      </c>
      <c r="J2870" s="128">
        <v>2351150000000</v>
      </c>
      <c r="K2870" s="128">
        <v>2451640000000</v>
      </c>
      <c r="L2870" s="128">
        <v>2570080000000</v>
      </c>
      <c r="M2870" s="128">
        <v>2684640000000</v>
      </c>
      <c r="N2870" s="128">
        <v>2798620000000</v>
      </c>
      <c r="O2870" s="128">
        <v>2905320000000</v>
      </c>
      <c r="P2870" s="128">
        <v>3005730000000</v>
      </c>
      <c r="Q2870" s="128">
        <v>3109160000000</v>
      </c>
      <c r="R2870" s="128">
        <v>3206590000000</v>
      </c>
      <c r="S2870" s="128">
        <v>3298290000000</v>
      </c>
      <c r="T2870" s="128">
        <v>3384560000000</v>
      </c>
      <c r="U2870" s="128">
        <v>3465390000000</v>
      </c>
      <c r="V2870" s="128">
        <v>3556740000000</v>
      </c>
      <c r="W2870" s="128">
        <v>3642370000000</v>
      </c>
      <c r="X2870" s="128">
        <v>3721540000000</v>
      </c>
      <c r="Y2870" s="128">
        <v>3794830000000</v>
      </c>
      <c r="Z2870" s="128">
        <v>3863110000000</v>
      </c>
      <c r="AA2870" s="128">
        <v>3928300000000</v>
      </c>
      <c r="AB2870" s="128">
        <v>3987550000000</v>
      </c>
      <c r="AC2870" s="128">
        <v>4040990000000</v>
      </c>
      <c r="AD2870" s="128">
        <v>4088170000000</v>
      </c>
      <c r="AE2870" s="128">
        <v>4129590000000</v>
      </c>
      <c r="AF2870" s="128">
        <v>4164710000000</v>
      </c>
      <c r="AG2870" s="128">
        <v>4193150000000</v>
      </c>
      <c r="AH2870" s="128">
        <v>4215340000000</v>
      </c>
    </row>
    <row r="2871" spans="1:34" x14ac:dyDescent="0.35">
      <c r="A2871" s="127" t="s">
        <v>2047</v>
      </c>
      <c r="B2871" s="127" t="s">
        <v>964</v>
      </c>
      <c r="C2871" s="128">
        <v>6674420000000</v>
      </c>
      <c r="D2871" s="128">
        <v>5361080000000</v>
      </c>
      <c r="E2871" s="128">
        <v>6584410000000</v>
      </c>
      <c r="F2871" s="128">
        <v>7376960000000</v>
      </c>
      <c r="G2871" s="128">
        <v>8016240000000</v>
      </c>
      <c r="H2871" s="128">
        <v>8500940000000</v>
      </c>
      <c r="I2871" s="128">
        <v>8866360000000</v>
      </c>
      <c r="J2871" s="128">
        <v>9145870000000</v>
      </c>
      <c r="K2871" s="128">
        <v>9334320000000</v>
      </c>
      <c r="L2871" s="128">
        <v>9554040000000</v>
      </c>
      <c r="M2871" s="128">
        <v>9717220000000</v>
      </c>
      <c r="N2871" s="128">
        <v>9820930000000</v>
      </c>
      <c r="O2871" s="128">
        <v>9880750000000</v>
      </c>
      <c r="P2871" s="128">
        <v>9860760000000</v>
      </c>
      <c r="Q2871" s="128">
        <v>9789300000000</v>
      </c>
      <c r="R2871" s="128">
        <v>9622610000000</v>
      </c>
      <c r="S2871" s="128">
        <v>9394480000000</v>
      </c>
      <c r="T2871" s="128">
        <v>9120250000000</v>
      </c>
      <c r="U2871" s="128">
        <v>8845550000000</v>
      </c>
      <c r="V2871" s="128">
        <v>8575700000000</v>
      </c>
      <c r="W2871" s="128">
        <v>8285340000000</v>
      </c>
      <c r="X2871" s="128">
        <v>8012470000000</v>
      </c>
      <c r="Y2871" s="128">
        <v>7753070000000</v>
      </c>
      <c r="Z2871" s="128">
        <v>7504000000000</v>
      </c>
      <c r="AA2871" s="128">
        <v>7284640000000</v>
      </c>
      <c r="AB2871" s="128">
        <v>7110510000000</v>
      </c>
      <c r="AC2871" s="128">
        <v>6971450000000</v>
      </c>
      <c r="AD2871" s="128">
        <v>6845610000000</v>
      </c>
      <c r="AE2871" s="128">
        <v>6655500000000</v>
      </c>
      <c r="AF2871" s="128">
        <v>6464480000000</v>
      </c>
      <c r="AG2871" s="128">
        <v>6293430000000</v>
      </c>
      <c r="AH2871" s="128">
        <v>6130110000000</v>
      </c>
    </row>
    <row r="2872" spans="1:34" x14ac:dyDescent="0.35">
      <c r="A2872" s="127" t="s">
        <v>2048</v>
      </c>
      <c r="B2872" s="127" t="s">
        <v>964</v>
      </c>
      <c r="C2872" s="128">
        <v>6482670000000</v>
      </c>
      <c r="D2872" s="128">
        <v>5301670000000</v>
      </c>
      <c r="E2872" s="128">
        <v>6686980000000</v>
      </c>
      <c r="F2872" s="128">
        <v>7750300000000</v>
      </c>
      <c r="G2872" s="128">
        <v>8772130000000</v>
      </c>
      <c r="H2872" s="128">
        <v>9722390000000</v>
      </c>
      <c r="I2872" s="128">
        <v>10655200000000</v>
      </c>
      <c r="J2872" s="128">
        <v>11581400000000</v>
      </c>
      <c r="K2872" s="128">
        <v>12524200000000</v>
      </c>
      <c r="L2872" s="128">
        <v>13605000000000</v>
      </c>
      <c r="M2872" s="128">
        <v>14664400000000</v>
      </c>
      <c r="N2872" s="128">
        <v>15710900000000</v>
      </c>
      <c r="O2872" s="128">
        <v>16746800000000</v>
      </c>
      <c r="P2872" s="128">
        <v>17772900000000</v>
      </c>
      <c r="Q2872" s="128">
        <v>18845000000000</v>
      </c>
      <c r="R2872" s="128">
        <v>19931100000000</v>
      </c>
      <c r="S2872" s="128">
        <v>21009400000000</v>
      </c>
      <c r="T2872" s="128">
        <v>22082600000000</v>
      </c>
      <c r="U2872" s="128">
        <v>23124600000000</v>
      </c>
      <c r="V2872" s="128">
        <v>24298900000000</v>
      </c>
      <c r="W2872" s="128">
        <v>25499600000000</v>
      </c>
      <c r="X2872" s="128">
        <v>26711700000000</v>
      </c>
      <c r="Y2872" s="128">
        <v>27956400000000</v>
      </c>
      <c r="Z2872" s="128">
        <v>29249400000000</v>
      </c>
      <c r="AA2872" s="128">
        <v>30605400000000</v>
      </c>
      <c r="AB2872" s="128">
        <v>31985000000000</v>
      </c>
      <c r="AC2872" s="128">
        <v>33397100000000</v>
      </c>
      <c r="AD2872" s="128">
        <v>34864600000000</v>
      </c>
      <c r="AE2872" s="128">
        <v>36461800000000</v>
      </c>
      <c r="AF2872" s="128">
        <v>38115300000000</v>
      </c>
      <c r="AG2872" s="128">
        <v>39796500000000</v>
      </c>
      <c r="AH2872" s="128">
        <v>41511000000000</v>
      </c>
    </row>
    <row r="2873" spans="1:34" x14ac:dyDescent="0.35">
      <c r="A2873" s="127" t="s">
        <v>2049</v>
      </c>
      <c r="B2873" s="127" t="s">
        <v>964</v>
      </c>
      <c r="C2873" s="128">
        <v>121174000000</v>
      </c>
      <c r="D2873" s="128">
        <v>108929000000</v>
      </c>
      <c r="E2873" s="128">
        <v>148135000000</v>
      </c>
      <c r="F2873" s="128">
        <v>181695000000</v>
      </c>
      <c r="G2873" s="128">
        <v>215163000000</v>
      </c>
      <c r="H2873" s="128">
        <v>247105000000</v>
      </c>
      <c r="I2873" s="128">
        <v>277618000000</v>
      </c>
      <c r="J2873" s="128">
        <v>306448000000</v>
      </c>
      <c r="K2873" s="128">
        <v>334012000000</v>
      </c>
      <c r="L2873" s="128">
        <v>363785000000</v>
      </c>
      <c r="M2873" s="128">
        <v>392451000000</v>
      </c>
      <c r="N2873" s="128">
        <v>419502000000</v>
      </c>
      <c r="O2873" s="128">
        <v>422058000000</v>
      </c>
      <c r="P2873" s="128">
        <v>421204000000</v>
      </c>
      <c r="Q2873" s="128">
        <v>418151000000</v>
      </c>
      <c r="R2873" s="128">
        <v>411031000000</v>
      </c>
      <c r="S2873" s="128">
        <v>401287000000</v>
      </c>
      <c r="T2873" s="128">
        <v>389573000000</v>
      </c>
      <c r="U2873" s="128">
        <v>377839000000</v>
      </c>
      <c r="V2873" s="128">
        <v>366312000000</v>
      </c>
      <c r="W2873" s="128">
        <v>353910000000</v>
      </c>
      <c r="X2873" s="128">
        <v>342254000000</v>
      </c>
      <c r="Y2873" s="128">
        <v>331173000000</v>
      </c>
      <c r="Z2873" s="128">
        <v>320534000000</v>
      </c>
      <c r="AA2873" s="128">
        <v>311165000000</v>
      </c>
      <c r="AB2873" s="128">
        <v>303726000000</v>
      </c>
      <c r="AC2873" s="128">
        <v>297786000000</v>
      </c>
      <c r="AD2873" s="128">
        <v>292411000000</v>
      </c>
      <c r="AE2873" s="128">
        <v>284291000000</v>
      </c>
      <c r="AF2873" s="128">
        <v>276131000000</v>
      </c>
      <c r="AG2873" s="128">
        <v>268825000000</v>
      </c>
      <c r="AH2873" s="128">
        <v>261848000000</v>
      </c>
    </row>
    <row r="2874" spans="1:34" x14ac:dyDescent="0.35">
      <c r="A2874" s="127" t="s">
        <v>2050</v>
      </c>
      <c r="B2874" s="127" t="s">
        <v>964</v>
      </c>
      <c r="C2874" s="128">
        <v>71267400000</v>
      </c>
      <c r="D2874" s="128">
        <v>58284000000</v>
      </c>
      <c r="E2874" s="128">
        <v>73513500000</v>
      </c>
      <c r="F2874" s="128">
        <v>85203100000</v>
      </c>
      <c r="G2874" s="128">
        <v>96436600000</v>
      </c>
      <c r="H2874" s="128">
        <v>106883000000</v>
      </c>
      <c r="I2874" s="128">
        <v>117138000000</v>
      </c>
      <c r="J2874" s="128">
        <v>127321000000</v>
      </c>
      <c r="K2874" s="128">
        <v>137686000000</v>
      </c>
      <c r="L2874" s="128">
        <v>149567000000</v>
      </c>
      <c r="M2874" s="128">
        <v>161213000000</v>
      </c>
      <c r="N2874" s="128">
        <v>172718000000</v>
      </c>
      <c r="O2874" s="128">
        <v>184106000000</v>
      </c>
      <c r="P2874" s="128">
        <v>195386000000</v>
      </c>
      <c r="Q2874" s="128">
        <v>207173000000</v>
      </c>
      <c r="R2874" s="128">
        <v>219113000000</v>
      </c>
      <c r="S2874" s="128">
        <v>230968000000</v>
      </c>
      <c r="T2874" s="128">
        <v>242766000000</v>
      </c>
      <c r="U2874" s="128">
        <v>254221000000</v>
      </c>
      <c r="V2874" s="128">
        <v>267131000000</v>
      </c>
      <c r="W2874" s="128">
        <v>280331000000</v>
      </c>
      <c r="X2874" s="128">
        <v>293655000000</v>
      </c>
      <c r="Y2874" s="128">
        <v>307339000000</v>
      </c>
      <c r="Z2874" s="128">
        <v>321554000000</v>
      </c>
      <c r="AA2874" s="128">
        <v>336461000000</v>
      </c>
      <c r="AB2874" s="128">
        <v>351627000000</v>
      </c>
      <c r="AC2874" s="128">
        <v>367152000000</v>
      </c>
      <c r="AD2874" s="128">
        <v>383285000000</v>
      </c>
      <c r="AE2874" s="128">
        <v>400844000000</v>
      </c>
      <c r="AF2874" s="128">
        <v>419021000000</v>
      </c>
      <c r="AG2874" s="128">
        <v>437504000000</v>
      </c>
      <c r="AH2874" s="128">
        <v>456353000000</v>
      </c>
    </row>
    <row r="2875" spans="1:34" x14ac:dyDescent="0.35">
      <c r="A2875" s="127" t="s">
        <v>2051</v>
      </c>
      <c r="B2875" s="127" t="s">
        <v>964</v>
      </c>
      <c r="C2875" s="127">
        <v>0</v>
      </c>
      <c r="D2875" s="127">
        <v>0</v>
      </c>
      <c r="E2875" s="127">
        <v>0</v>
      </c>
      <c r="F2875" s="127">
        <v>0</v>
      </c>
      <c r="G2875" s="127">
        <v>0</v>
      </c>
      <c r="H2875" s="127">
        <v>0</v>
      </c>
      <c r="I2875" s="127">
        <v>0</v>
      </c>
      <c r="J2875" s="127">
        <v>0</v>
      </c>
      <c r="K2875" s="127">
        <v>0</v>
      </c>
      <c r="L2875" s="127">
        <v>0</v>
      </c>
      <c r="M2875" s="127">
        <v>0</v>
      </c>
      <c r="N2875" s="127">
        <v>0</v>
      </c>
      <c r="O2875" s="127">
        <v>0</v>
      </c>
      <c r="P2875" s="127">
        <v>0</v>
      </c>
      <c r="Q2875" s="127">
        <v>0</v>
      </c>
      <c r="R2875" s="127">
        <v>0</v>
      </c>
      <c r="S2875" s="127">
        <v>0</v>
      </c>
      <c r="T2875" s="127">
        <v>0</v>
      </c>
      <c r="U2875" s="127">
        <v>0</v>
      </c>
      <c r="V2875" s="127">
        <v>0</v>
      </c>
      <c r="W2875" s="127">
        <v>0</v>
      </c>
      <c r="X2875" s="127">
        <v>0</v>
      </c>
      <c r="Y2875" s="127">
        <v>0</v>
      </c>
      <c r="Z2875" s="127">
        <v>0</v>
      </c>
      <c r="AA2875" s="127">
        <v>0</v>
      </c>
      <c r="AB2875" s="127">
        <v>0</v>
      </c>
      <c r="AC2875" s="127">
        <v>0</v>
      </c>
      <c r="AD2875" s="127">
        <v>0</v>
      </c>
      <c r="AE2875" s="127">
        <v>0</v>
      </c>
      <c r="AF2875" s="127">
        <v>0</v>
      </c>
      <c r="AG2875" s="127">
        <v>0</v>
      </c>
      <c r="AH2875" s="127">
        <v>0</v>
      </c>
    </row>
    <row r="2876" spans="1:34" x14ac:dyDescent="0.35">
      <c r="A2876" s="127" t="s">
        <v>2052</v>
      </c>
      <c r="B2876" s="127" t="s">
        <v>964</v>
      </c>
      <c r="C2876" s="127">
        <v>0</v>
      </c>
      <c r="D2876" s="127">
        <v>0</v>
      </c>
      <c r="E2876" s="127">
        <v>0</v>
      </c>
      <c r="F2876" s="127">
        <v>0</v>
      </c>
      <c r="G2876" s="127">
        <v>0</v>
      </c>
      <c r="H2876" s="127">
        <v>0</v>
      </c>
      <c r="I2876" s="127">
        <v>0</v>
      </c>
      <c r="J2876" s="127">
        <v>0</v>
      </c>
      <c r="K2876" s="127">
        <v>0</v>
      </c>
      <c r="L2876" s="127">
        <v>0</v>
      </c>
      <c r="M2876" s="127">
        <v>0</v>
      </c>
      <c r="N2876" s="127">
        <v>0</v>
      </c>
      <c r="O2876" s="127">
        <v>0</v>
      </c>
      <c r="P2876" s="127">
        <v>0</v>
      </c>
      <c r="Q2876" s="127">
        <v>0</v>
      </c>
      <c r="R2876" s="127">
        <v>0</v>
      </c>
      <c r="S2876" s="127">
        <v>0</v>
      </c>
      <c r="T2876" s="127">
        <v>0</v>
      </c>
      <c r="U2876" s="127">
        <v>0</v>
      </c>
      <c r="V2876" s="127">
        <v>0</v>
      </c>
      <c r="W2876" s="127">
        <v>0</v>
      </c>
      <c r="X2876" s="127">
        <v>0</v>
      </c>
      <c r="Y2876" s="127">
        <v>0</v>
      </c>
      <c r="Z2876" s="127">
        <v>0</v>
      </c>
      <c r="AA2876" s="127">
        <v>0</v>
      </c>
      <c r="AB2876" s="127">
        <v>0</v>
      </c>
      <c r="AC2876" s="127">
        <v>0</v>
      </c>
      <c r="AD2876" s="127">
        <v>0</v>
      </c>
      <c r="AE2876" s="127">
        <v>0</v>
      </c>
      <c r="AF2876" s="127">
        <v>0</v>
      </c>
      <c r="AG2876" s="127">
        <v>0</v>
      </c>
      <c r="AH2876" s="127">
        <v>0</v>
      </c>
    </row>
    <row r="2877" spans="1:34" x14ac:dyDescent="0.35">
      <c r="A2877" s="127" t="s">
        <v>2053</v>
      </c>
      <c r="B2877" s="127" t="s">
        <v>964</v>
      </c>
      <c r="C2877" s="128">
        <v>1361240000000</v>
      </c>
      <c r="D2877" s="128">
        <v>1100720000000</v>
      </c>
      <c r="E2877" s="128">
        <v>1363480000000</v>
      </c>
      <c r="F2877" s="128">
        <v>1543080000000</v>
      </c>
      <c r="G2877" s="128">
        <v>1697050000000</v>
      </c>
      <c r="H2877" s="128">
        <v>1822770000000</v>
      </c>
      <c r="I2877" s="128">
        <v>1930220000000</v>
      </c>
      <c r="J2877" s="128">
        <v>2024850000000</v>
      </c>
      <c r="K2877" s="128">
        <v>2109970000000</v>
      </c>
      <c r="L2877" s="128">
        <v>2210130000000</v>
      </c>
      <c r="M2877" s="128">
        <v>2306860000000</v>
      </c>
      <c r="N2877" s="128">
        <v>2403780000000</v>
      </c>
      <c r="O2877" s="128">
        <v>2494170000000</v>
      </c>
      <c r="P2877" s="128">
        <v>2578940000000</v>
      </c>
      <c r="Q2877" s="128">
        <v>2666070000000</v>
      </c>
      <c r="R2877" s="128">
        <v>2747700000000</v>
      </c>
      <c r="S2877" s="128">
        <v>2823970000000</v>
      </c>
      <c r="T2877" s="128">
        <v>2895050000000</v>
      </c>
      <c r="U2877" s="128">
        <v>2960250000000</v>
      </c>
      <c r="V2877" s="128">
        <v>3033810000000</v>
      </c>
      <c r="W2877" s="128">
        <v>3101630000000</v>
      </c>
      <c r="X2877" s="128">
        <v>3161720000000</v>
      </c>
      <c r="Y2877" s="128">
        <v>3215760000000</v>
      </c>
      <c r="Z2877" s="128">
        <v>3264900000000</v>
      </c>
      <c r="AA2877" s="128">
        <v>3310220000000</v>
      </c>
      <c r="AB2877" s="128">
        <v>3349750000000</v>
      </c>
      <c r="AC2877" s="128">
        <v>3384810000000</v>
      </c>
      <c r="AD2877" s="128">
        <v>3413330000000</v>
      </c>
      <c r="AE2877" s="128">
        <v>3438450000000</v>
      </c>
      <c r="AF2877" s="128">
        <v>3458150000000</v>
      </c>
      <c r="AG2877" s="128">
        <v>3471910000000</v>
      </c>
      <c r="AH2877" s="128">
        <v>3480850000000</v>
      </c>
    </row>
    <row r="2878" spans="1:34" x14ac:dyDescent="0.35">
      <c r="A2878" s="127" t="s">
        <v>2054</v>
      </c>
      <c r="B2878" s="127" t="s">
        <v>964</v>
      </c>
      <c r="C2878" s="127">
        <v>0</v>
      </c>
      <c r="D2878" s="127">
        <v>0</v>
      </c>
      <c r="E2878" s="127">
        <v>0</v>
      </c>
      <c r="F2878" s="127">
        <v>0</v>
      </c>
      <c r="G2878" s="127">
        <v>0</v>
      </c>
      <c r="H2878" s="127">
        <v>0</v>
      </c>
      <c r="I2878" s="127">
        <v>0</v>
      </c>
      <c r="J2878" s="127">
        <v>0</v>
      </c>
      <c r="K2878" s="127">
        <v>0</v>
      </c>
      <c r="L2878" s="127">
        <v>0</v>
      </c>
      <c r="M2878" s="127">
        <v>0</v>
      </c>
      <c r="N2878" s="127">
        <v>0</v>
      </c>
      <c r="O2878" s="127">
        <v>0</v>
      </c>
      <c r="P2878" s="127">
        <v>0</v>
      </c>
      <c r="Q2878" s="127">
        <v>0</v>
      </c>
      <c r="R2878" s="127">
        <v>0</v>
      </c>
      <c r="S2878" s="127">
        <v>0</v>
      </c>
      <c r="T2878" s="127">
        <v>0</v>
      </c>
      <c r="U2878" s="127">
        <v>0</v>
      </c>
      <c r="V2878" s="127">
        <v>0</v>
      </c>
      <c r="W2878" s="127">
        <v>0</v>
      </c>
      <c r="X2878" s="127">
        <v>0</v>
      </c>
      <c r="Y2878" s="127">
        <v>0</v>
      </c>
      <c r="Z2878" s="127">
        <v>0</v>
      </c>
      <c r="AA2878" s="127">
        <v>0</v>
      </c>
      <c r="AB2878" s="127">
        <v>0</v>
      </c>
      <c r="AC2878" s="127">
        <v>0</v>
      </c>
      <c r="AD2878" s="127">
        <v>0</v>
      </c>
      <c r="AE2878" s="127">
        <v>0</v>
      </c>
      <c r="AF2878" s="127">
        <v>0</v>
      </c>
      <c r="AG2878" s="127">
        <v>0</v>
      </c>
      <c r="AH2878" s="127">
        <v>0</v>
      </c>
    </row>
    <row r="2879" spans="1:34" x14ac:dyDescent="0.35">
      <c r="A2879" s="127" t="s">
        <v>3585</v>
      </c>
      <c r="B2879" s="127" t="s">
        <v>964</v>
      </c>
      <c r="C2879" s="127">
        <v>0</v>
      </c>
      <c r="D2879" s="127">
        <v>0</v>
      </c>
      <c r="E2879" s="127">
        <v>0</v>
      </c>
      <c r="F2879" s="127">
        <v>0</v>
      </c>
      <c r="G2879" s="127">
        <v>0</v>
      </c>
      <c r="H2879" s="127">
        <v>0</v>
      </c>
      <c r="I2879" s="127">
        <v>0</v>
      </c>
      <c r="J2879" s="127">
        <v>0</v>
      </c>
      <c r="K2879" s="127">
        <v>0</v>
      </c>
      <c r="L2879" s="127">
        <v>0</v>
      </c>
      <c r="M2879" s="127">
        <v>0</v>
      </c>
      <c r="N2879" s="127">
        <v>0</v>
      </c>
      <c r="O2879" s="127">
        <v>0</v>
      </c>
      <c r="P2879" s="127">
        <v>0</v>
      </c>
      <c r="Q2879" s="127">
        <v>0</v>
      </c>
      <c r="R2879" s="127">
        <v>0</v>
      </c>
      <c r="S2879" s="127">
        <v>0</v>
      </c>
      <c r="T2879" s="127">
        <v>0</v>
      </c>
      <c r="U2879" s="127">
        <v>0</v>
      </c>
      <c r="V2879" s="127">
        <v>0</v>
      </c>
      <c r="W2879" s="127">
        <v>0</v>
      </c>
      <c r="X2879" s="127">
        <v>0</v>
      </c>
      <c r="Y2879" s="127">
        <v>0</v>
      </c>
      <c r="Z2879" s="127">
        <v>0</v>
      </c>
      <c r="AA2879" s="127">
        <v>0</v>
      </c>
      <c r="AB2879" s="127">
        <v>0</v>
      </c>
      <c r="AC2879" s="127">
        <v>0</v>
      </c>
      <c r="AD2879" s="127">
        <v>0</v>
      </c>
      <c r="AE2879" s="127">
        <v>0</v>
      </c>
      <c r="AF2879" s="127">
        <v>0</v>
      </c>
      <c r="AG2879" s="127">
        <v>0</v>
      </c>
      <c r="AH2879" s="127">
        <v>0</v>
      </c>
    </row>
    <row r="2880" spans="1:34" x14ac:dyDescent="0.35">
      <c r="A2880" s="127" t="s">
        <v>3586</v>
      </c>
      <c r="B2880" s="127" t="s">
        <v>964</v>
      </c>
      <c r="C2880" s="127">
        <v>0</v>
      </c>
      <c r="D2880" s="127">
        <v>0</v>
      </c>
      <c r="E2880" s="127">
        <v>0</v>
      </c>
      <c r="F2880" s="127">
        <v>0</v>
      </c>
      <c r="G2880" s="127">
        <v>0</v>
      </c>
      <c r="H2880" s="127">
        <v>0</v>
      </c>
      <c r="I2880" s="127">
        <v>0</v>
      </c>
      <c r="J2880" s="127">
        <v>0</v>
      </c>
      <c r="K2880" s="127">
        <v>0</v>
      </c>
      <c r="L2880" s="127">
        <v>0</v>
      </c>
      <c r="M2880" s="127">
        <v>0</v>
      </c>
      <c r="N2880" s="127">
        <v>0</v>
      </c>
      <c r="O2880" s="127">
        <v>0</v>
      </c>
      <c r="P2880" s="127">
        <v>0</v>
      </c>
      <c r="Q2880" s="127">
        <v>0</v>
      </c>
      <c r="R2880" s="127">
        <v>0</v>
      </c>
      <c r="S2880" s="127">
        <v>0</v>
      </c>
      <c r="T2880" s="127">
        <v>0</v>
      </c>
      <c r="U2880" s="127">
        <v>0</v>
      </c>
      <c r="V2880" s="127">
        <v>0</v>
      </c>
      <c r="W2880" s="127">
        <v>0</v>
      </c>
      <c r="X2880" s="127">
        <v>0</v>
      </c>
      <c r="Y2880" s="127">
        <v>0</v>
      </c>
      <c r="Z2880" s="127">
        <v>0</v>
      </c>
      <c r="AA2880" s="127">
        <v>0</v>
      </c>
      <c r="AB2880" s="127">
        <v>0</v>
      </c>
      <c r="AC2880" s="127">
        <v>0</v>
      </c>
      <c r="AD2880" s="127">
        <v>0</v>
      </c>
      <c r="AE2880" s="127">
        <v>0</v>
      </c>
      <c r="AF2880" s="127">
        <v>0</v>
      </c>
      <c r="AG2880" s="127">
        <v>0</v>
      </c>
      <c r="AH2880" s="127">
        <v>0</v>
      </c>
    </row>
    <row r="2881" spans="1:34" x14ac:dyDescent="0.35">
      <c r="A2881" s="127" t="s">
        <v>3587</v>
      </c>
      <c r="B2881" s="127" t="s">
        <v>964</v>
      </c>
      <c r="C2881" s="128">
        <v>378904000000</v>
      </c>
      <c r="D2881" s="128">
        <v>295763000000</v>
      </c>
      <c r="E2881" s="128">
        <v>355534000000</v>
      </c>
      <c r="F2881" s="128">
        <v>392255000000</v>
      </c>
      <c r="G2881" s="128">
        <v>416515000000</v>
      </c>
      <c r="H2881" s="128">
        <v>433871000000</v>
      </c>
      <c r="I2881" s="128">
        <v>447075000000</v>
      </c>
      <c r="J2881" s="128">
        <v>457510000000</v>
      </c>
      <c r="K2881" s="128">
        <v>465681000000</v>
      </c>
      <c r="L2881" s="128">
        <v>471807000000</v>
      </c>
      <c r="M2881" s="128">
        <v>476447000000</v>
      </c>
      <c r="N2881" s="128">
        <v>480112000000</v>
      </c>
      <c r="O2881" s="128">
        <v>483707000000</v>
      </c>
      <c r="P2881" s="128">
        <v>485658000000</v>
      </c>
      <c r="Q2881" s="128">
        <v>483657000000</v>
      </c>
      <c r="R2881" s="128">
        <v>480678000000</v>
      </c>
      <c r="S2881" s="128">
        <v>477051000000</v>
      </c>
      <c r="T2881" s="128">
        <v>473128000000</v>
      </c>
      <c r="U2881" s="128">
        <v>469272000000</v>
      </c>
      <c r="V2881" s="128">
        <v>464982000000</v>
      </c>
      <c r="W2881" s="128">
        <v>461419000000</v>
      </c>
      <c r="X2881" s="128">
        <v>458818000000</v>
      </c>
      <c r="Y2881" s="128">
        <v>457309000000</v>
      </c>
      <c r="Z2881" s="128">
        <v>456940000000</v>
      </c>
      <c r="AA2881" s="128">
        <v>455748000000</v>
      </c>
      <c r="AB2881" s="128">
        <v>455685000000</v>
      </c>
      <c r="AC2881" s="128">
        <v>456610000000</v>
      </c>
      <c r="AD2881" s="128">
        <v>458383000000</v>
      </c>
      <c r="AE2881" s="128">
        <v>460830000000</v>
      </c>
      <c r="AF2881" s="128">
        <v>463837000000</v>
      </c>
      <c r="AG2881" s="128">
        <v>467298000000</v>
      </c>
      <c r="AH2881" s="128">
        <v>471108000000</v>
      </c>
    </row>
    <row r="2882" spans="1:34" x14ac:dyDescent="0.35">
      <c r="A2882" s="127" t="s">
        <v>3588</v>
      </c>
      <c r="B2882" s="127" t="s">
        <v>964</v>
      </c>
      <c r="C2882" s="127">
        <v>0</v>
      </c>
      <c r="D2882" s="127">
        <v>0</v>
      </c>
      <c r="E2882" s="127">
        <v>0</v>
      </c>
      <c r="F2882" s="127">
        <v>0</v>
      </c>
      <c r="G2882" s="127">
        <v>0</v>
      </c>
      <c r="H2882" s="127">
        <v>0</v>
      </c>
      <c r="I2882" s="127">
        <v>0</v>
      </c>
      <c r="J2882" s="127">
        <v>0</v>
      </c>
      <c r="K2882" s="127">
        <v>0</v>
      </c>
      <c r="L2882" s="127">
        <v>0</v>
      </c>
      <c r="M2882" s="127">
        <v>0</v>
      </c>
      <c r="N2882" s="127">
        <v>0</v>
      </c>
      <c r="O2882" s="127">
        <v>0</v>
      </c>
      <c r="P2882" s="127">
        <v>0</v>
      </c>
      <c r="Q2882" s="127">
        <v>0</v>
      </c>
      <c r="R2882" s="127">
        <v>0</v>
      </c>
      <c r="S2882" s="127">
        <v>0</v>
      </c>
      <c r="T2882" s="127">
        <v>0</v>
      </c>
      <c r="U2882" s="127">
        <v>0</v>
      </c>
      <c r="V2882" s="127">
        <v>0</v>
      </c>
      <c r="W2882" s="127">
        <v>0</v>
      </c>
      <c r="X2882" s="127">
        <v>0</v>
      </c>
      <c r="Y2882" s="127">
        <v>0</v>
      </c>
      <c r="Z2882" s="127">
        <v>0</v>
      </c>
      <c r="AA2882" s="127">
        <v>0</v>
      </c>
      <c r="AB2882" s="127">
        <v>0</v>
      </c>
      <c r="AC2882" s="127">
        <v>0</v>
      </c>
      <c r="AD2882" s="127">
        <v>0</v>
      </c>
      <c r="AE2882" s="127">
        <v>0</v>
      </c>
      <c r="AF2882" s="127">
        <v>0</v>
      </c>
      <c r="AG2882" s="127">
        <v>0</v>
      </c>
      <c r="AH2882" s="127">
        <v>0</v>
      </c>
    </row>
    <row r="2883" spans="1:34" x14ac:dyDescent="0.35">
      <c r="A2883" s="127" t="s">
        <v>3589</v>
      </c>
      <c r="B2883" s="127" t="s">
        <v>964</v>
      </c>
      <c r="C2883" s="128">
        <v>11879800000</v>
      </c>
      <c r="D2883" s="128">
        <v>10378200000</v>
      </c>
      <c r="E2883" s="128">
        <v>13813600000</v>
      </c>
      <c r="F2883" s="128">
        <v>16684800000</v>
      </c>
      <c r="G2883" s="128">
        <v>19306900000</v>
      </c>
      <c r="H2883" s="128">
        <v>21780100000</v>
      </c>
      <c r="I2883" s="128">
        <v>24175100000</v>
      </c>
      <c r="J2883" s="128">
        <v>26473900000</v>
      </c>
      <c r="K2883" s="128">
        <v>28777500000</v>
      </c>
      <c r="L2883" s="128">
        <v>31024700000</v>
      </c>
      <c r="M2883" s="128">
        <v>33231000000</v>
      </c>
      <c r="N2883" s="128">
        <v>35416800000</v>
      </c>
      <c r="O2883" s="128">
        <v>35682000000</v>
      </c>
      <c r="P2883" s="128">
        <v>35825900000</v>
      </c>
      <c r="Q2883" s="128">
        <v>35678300000</v>
      </c>
      <c r="R2883" s="128">
        <v>35458600000</v>
      </c>
      <c r="S2883" s="128">
        <v>35191000000</v>
      </c>
      <c r="T2883" s="128">
        <v>34901700000</v>
      </c>
      <c r="U2883" s="128">
        <v>34617200000</v>
      </c>
      <c r="V2883" s="128">
        <v>34300700000</v>
      </c>
      <c r="W2883" s="128">
        <v>34037900000</v>
      </c>
      <c r="X2883" s="128">
        <v>33846000000</v>
      </c>
      <c r="Y2883" s="128">
        <v>33734700000</v>
      </c>
      <c r="Z2883" s="128">
        <v>33707500000</v>
      </c>
      <c r="AA2883" s="128">
        <v>33619500000</v>
      </c>
      <c r="AB2883" s="128">
        <v>33614900000</v>
      </c>
      <c r="AC2883" s="128">
        <v>33683200000</v>
      </c>
      <c r="AD2883" s="128">
        <v>33814000000</v>
      </c>
      <c r="AE2883" s="128">
        <v>33994400000</v>
      </c>
      <c r="AF2883" s="128">
        <v>34216300000</v>
      </c>
      <c r="AG2883" s="128">
        <v>34471600000</v>
      </c>
      <c r="AH2883" s="128">
        <v>34752600000</v>
      </c>
    </row>
    <row r="2884" spans="1:34" x14ac:dyDescent="0.35">
      <c r="A2884" s="127" t="s">
        <v>3590</v>
      </c>
      <c r="B2884" s="127" t="s">
        <v>964</v>
      </c>
      <c r="C2884" s="127">
        <v>0</v>
      </c>
      <c r="D2884" s="127">
        <v>0</v>
      </c>
      <c r="E2884" s="127">
        <v>0</v>
      </c>
      <c r="F2884" s="127">
        <v>0</v>
      </c>
      <c r="G2884" s="127">
        <v>0</v>
      </c>
      <c r="H2884" s="127">
        <v>0</v>
      </c>
      <c r="I2884" s="127">
        <v>0</v>
      </c>
      <c r="J2884" s="127">
        <v>0</v>
      </c>
      <c r="K2884" s="127">
        <v>0</v>
      </c>
      <c r="L2884" s="127">
        <v>0</v>
      </c>
      <c r="M2884" s="127">
        <v>0</v>
      </c>
      <c r="N2884" s="127">
        <v>0</v>
      </c>
      <c r="O2884" s="127">
        <v>0</v>
      </c>
      <c r="P2884" s="127">
        <v>0</v>
      </c>
      <c r="Q2884" s="127">
        <v>0</v>
      </c>
      <c r="R2884" s="127">
        <v>0</v>
      </c>
      <c r="S2884" s="127">
        <v>0</v>
      </c>
      <c r="T2884" s="127">
        <v>0</v>
      </c>
      <c r="U2884" s="127">
        <v>0</v>
      </c>
      <c r="V2884" s="127">
        <v>0</v>
      </c>
      <c r="W2884" s="127">
        <v>0</v>
      </c>
      <c r="X2884" s="127">
        <v>0</v>
      </c>
      <c r="Y2884" s="127">
        <v>0</v>
      </c>
      <c r="Z2884" s="127">
        <v>0</v>
      </c>
      <c r="AA2884" s="127">
        <v>0</v>
      </c>
      <c r="AB2884" s="127">
        <v>0</v>
      </c>
      <c r="AC2884" s="127">
        <v>0</v>
      </c>
      <c r="AD2884" s="127">
        <v>0</v>
      </c>
      <c r="AE2884" s="127">
        <v>0</v>
      </c>
      <c r="AF2884" s="127">
        <v>0</v>
      </c>
      <c r="AG2884" s="127">
        <v>0</v>
      </c>
      <c r="AH2884" s="127">
        <v>0</v>
      </c>
    </row>
    <row r="2885" spans="1:34" x14ac:dyDescent="0.35">
      <c r="A2885" s="127" t="s">
        <v>3591</v>
      </c>
      <c r="B2885" s="127" t="s">
        <v>964</v>
      </c>
      <c r="C2885" s="127">
        <v>0</v>
      </c>
      <c r="D2885" s="127">
        <v>0</v>
      </c>
      <c r="E2885" s="127">
        <v>0</v>
      </c>
      <c r="F2885" s="127">
        <v>0</v>
      </c>
      <c r="G2885" s="127">
        <v>0</v>
      </c>
      <c r="H2885" s="127">
        <v>0</v>
      </c>
      <c r="I2885" s="127">
        <v>0</v>
      </c>
      <c r="J2885" s="127">
        <v>0</v>
      </c>
      <c r="K2885" s="127">
        <v>0</v>
      </c>
      <c r="L2885" s="127">
        <v>0</v>
      </c>
      <c r="M2885" s="127">
        <v>0</v>
      </c>
      <c r="N2885" s="127">
        <v>0</v>
      </c>
      <c r="O2885" s="127">
        <v>0</v>
      </c>
      <c r="P2885" s="127">
        <v>0</v>
      </c>
      <c r="Q2885" s="127">
        <v>0</v>
      </c>
      <c r="R2885" s="127">
        <v>0</v>
      </c>
      <c r="S2885" s="127">
        <v>0</v>
      </c>
      <c r="T2885" s="127">
        <v>0</v>
      </c>
      <c r="U2885" s="127">
        <v>0</v>
      </c>
      <c r="V2885" s="127">
        <v>0</v>
      </c>
      <c r="W2885" s="127">
        <v>0</v>
      </c>
      <c r="X2885" s="127">
        <v>0</v>
      </c>
      <c r="Y2885" s="127">
        <v>0</v>
      </c>
      <c r="Z2885" s="127">
        <v>0</v>
      </c>
      <c r="AA2885" s="127">
        <v>0</v>
      </c>
      <c r="AB2885" s="127">
        <v>0</v>
      </c>
      <c r="AC2885" s="127">
        <v>0</v>
      </c>
      <c r="AD2885" s="127">
        <v>0</v>
      </c>
      <c r="AE2885" s="127">
        <v>0</v>
      </c>
      <c r="AF2885" s="127">
        <v>0</v>
      </c>
      <c r="AG2885" s="127">
        <v>0</v>
      </c>
      <c r="AH2885" s="127">
        <v>0</v>
      </c>
    </row>
    <row r="2886" spans="1:34" x14ac:dyDescent="0.35">
      <c r="A2886" s="127" t="s">
        <v>3592</v>
      </c>
      <c r="B2886" s="127" t="s">
        <v>964</v>
      </c>
      <c r="C2886" s="127">
        <v>0</v>
      </c>
      <c r="D2886" s="127">
        <v>0</v>
      </c>
      <c r="E2886" s="127">
        <v>0</v>
      </c>
      <c r="F2886" s="127">
        <v>0</v>
      </c>
      <c r="G2886" s="127">
        <v>0</v>
      </c>
      <c r="H2886" s="127">
        <v>0</v>
      </c>
      <c r="I2886" s="127">
        <v>0</v>
      </c>
      <c r="J2886" s="127">
        <v>0</v>
      </c>
      <c r="K2886" s="127">
        <v>0</v>
      </c>
      <c r="L2886" s="127">
        <v>0</v>
      </c>
      <c r="M2886" s="127">
        <v>0</v>
      </c>
      <c r="N2886" s="127">
        <v>0</v>
      </c>
      <c r="O2886" s="127">
        <v>0</v>
      </c>
      <c r="P2886" s="127">
        <v>0</v>
      </c>
      <c r="Q2886" s="127">
        <v>0</v>
      </c>
      <c r="R2886" s="127">
        <v>0</v>
      </c>
      <c r="S2886" s="127">
        <v>0</v>
      </c>
      <c r="T2886" s="127">
        <v>0</v>
      </c>
      <c r="U2886" s="127">
        <v>0</v>
      </c>
      <c r="V2886" s="127">
        <v>0</v>
      </c>
      <c r="W2886" s="127">
        <v>0</v>
      </c>
      <c r="X2886" s="127">
        <v>0</v>
      </c>
      <c r="Y2886" s="127">
        <v>0</v>
      </c>
      <c r="Z2886" s="127">
        <v>0</v>
      </c>
      <c r="AA2886" s="127">
        <v>0</v>
      </c>
      <c r="AB2886" s="127">
        <v>0</v>
      </c>
      <c r="AC2886" s="127">
        <v>0</v>
      </c>
      <c r="AD2886" s="127">
        <v>0</v>
      </c>
      <c r="AE2886" s="127">
        <v>0</v>
      </c>
      <c r="AF2886" s="127">
        <v>0</v>
      </c>
      <c r="AG2886" s="127">
        <v>0</v>
      </c>
      <c r="AH2886" s="127">
        <v>0</v>
      </c>
    </row>
    <row r="2887" spans="1:34" x14ac:dyDescent="0.35">
      <c r="A2887" s="127" t="s">
        <v>3593</v>
      </c>
      <c r="B2887" s="127" t="s">
        <v>964</v>
      </c>
      <c r="C2887" s="127">
        <v>0</v>
      </c>
      <c r="D2887" s="127">
        <v>0</v>
      </c>
      <c r="E2887" s="127">
        <v>0</v>
      </c>
      <c r="F2887" s="127">
        <v>0</v>
      </c>
      <c r="G2887" s="127">
        <v>0</v>
      </c>
      <c r="H2887" s="127">
        <v>0</v>
      </c>
      <c r="I2887" s="127">
        <v>0</v>
      </c>
      <c r="J2887" s="127">
        <v>0</v>
      </c>
      <c r="K2887" s="127">
        <v>0</v>
      </c>
      <c r="L2887" s="127">
        <v>0</v>
      </c>
      <c r="M2887" s="127">
        <v>0</v>
      </c>
      <c r="N2887" s="127">
        <v>0</v>
      </c>
      <c r="O2887" s="127">
        <v>0</v>
      </c>
      <c r="P2887" s="127">
        <v>0</v>
      </c>
      <c r="Q2887" s="127">
        <v>0</v>
      </c>
      <c r="R2887" s="127">
        <v>0</v>
      </c>
      <c r="S2887" s="127">
        <v>0</v>
      </c>
      <c r="T2887" s="127">
        <v>0</v>
      </c>
      <c r="U2887" s="127">
        <v>0</v>
      </c>
      <c r="V2887" s="127">
        <v>0</v>
      </c>
      <c r="W2887" s="127">
        <v>0</v>
      </c>
      <c r="X2887" s="127">
        <v>0</v>
      </c>
      <c r="Y2887" s="127">
        <v>0</v>
      </c>
      <c r="Z2887" s="127">
        <v>0</v>
      </c>
      <c r="AA2887" s="127">
        <v>0</v>
      </c>
      <c r="AB2887" s="127">
        <v>0</v>
      </c>
      <c r="AC2887" s="127">
        <v>0</v>
      </c>
      <c r="AD2887" s="127">
        <v>0</v>
      </c>
      <c r="AE2887" s="127">
        <v>0</v>
      </c>
      <c r="AF2887" s="127">
        <v>0</v>
      </c>
      <c r="AG2887" s="127">
        <v>0</v>
      </c>
      <c r="AH2887" s="127">
        <v>0</v>
      </c>
    </row>
    <row r="2888" spans="1:34" x14ac:dyDescent="0.35">
      <c r="A2888" s="127" t="s">
        <v>3594</v>
      </c>
      <c r="B2888" s="127" t="s">
        <v>964</v>
      </c>
      <c r="C2888" s="127">
        <v>0</v>
      </c>
      <c r="D2888" s="127">
        <v>0</v>
      </c>
      <c r="E2888" s="127">
        <v>0</v>
      </c>
      <c r="F2888" s="127">
        <v>0</v>
      </c>
      <c r="G2888" s="127">
        <v>0</v>
      </c>
      <c r="H2888" s="127">
        <v>0</v>
      </c>
      <c r="I2888" s="127">
        <v>0</v>
      </c>
      <c r="J2888" s="127">
        <v>0</v>
      </c>
      <c r="K2888" s="127">
        <v>0</v>
      </c>
      <c r="L2888" s="127">
        <v>0</v>
      </c>
      <c r="M2888" s="127">
        <v>0</v>
      </c>
      <c r="N2888" s="127">
        <v>0</v>
      </c>
      <c r="O2888" s="127">
        <v>0</v>
      </c>
      <c r="P2888" s="127">
        <v>0</v>
      </c>
      <c r="Q2888" s="127">
        <v>0</v>
      </c>
      <c r="R2888" s="127">
        <v>0</v>
      </c>
      <c r="S2888" s="127">
        <v>0</v>
      </c>
      <c r="T2888" s="127">
        <v>0</v>
      </c>
      <c r="U2888" s="127">
        <v>0</v>
      </c>
      <c r="V2888" s="127">
        <v>0</v>
      </c>
      <c r="W2888" s="127">
        <v>0</v>
      </c>
      <c r="X2888" s="127">
        <v>0</v>
      </c>
      <c r="Y2888" s="127">
        <v>0</v>
      </c>
      <c r="Z2888" s="127">
        <v>0</v>
      </c>
      <c r="AA2888" s="127">
        <v>0</v>
      </c>
      <c r="AB2888" s="127">
        <v>0</v>
      </c>
      <c r="AC2888" s="127">
        <v>0</v>
      </c>
      <c r="AD2888" s="127">
        <v>0</v>
      </c>
      <c r="AE2888" s="127">
        <v>0</v>
      </c>
      <c r="AF2888" s="127">
        <v>0</v>
      </c>
      <c r="AG2888" s="127">
        <v>0</v>
      </c>
      <c r="AH2888" s="127">
        <v>0</v>
      </c>
    </row>
    <row r="2889" spans="1:34" x14ac:dyDescent="0.35">
      <c r="A2889" s="127" t="s">
        <v>3595</v>
      </c>
      <c r="B2889" s="127" t="s">
        <v>964</v>
      </c>
      <c r="C2889" s="127">
        <v>0</v>
      </c>
      <c r="D2889" s="127">
        <v>0</v>
      </c>
      <c r="E2889" s="127">
        <v>0</v>
      </c>
      <c r="F2889" s="127">
        <v>0</v>
      </c>
      <c r="G2889" s="127">
        <v>0</v>
      </c>
      <c r="H2889" s="127">
        <v>0</v>
      </c>
      <c r="I2889" s="127">
        <v>0</v>
      </c>
      <c r="J2889" s="127">
        <v>0</v>
      </c>
      <c r="K2889" s="127">
        <v>0</v>
      </c>
      <c r="L2889" s="127">
        <v>0</v>
      </c>
      <c r="M2889" s="127">
        <v>0</v>
      </c>
      <c r="N2889" s="127">
        <v>0</v>
      </c>
      <c r="O2889" s="127">
        <v>0</v>
      </c>
      <c r="P2889" s="127">
        <v>0</v>
      </c>
      <c r="Q2889" s="127">
        <v>0</v>
      </c>
      <c r="R2889" s="127">
        <v>0</v>
      </c>
      <c r="S2889" s="127">
        <v>0</v>
      </c>
      <c r="T2889" s="127">
        <v>0</v>
      </c>
      <c r="U2889" s="127">
        <v>0</v>
      </c>
      <c r="V2889" s="127">
        <v>0</v>
      </c>
      <c r="W2889" s="127">
        <v>0</v>
      </c>
      <c r="X2889" s="127">
        <v>0</v>
      </c>
      <c r="Y2889" s="127">
        <v>0</v>
      </c>
      <c r="Z2889" s="127">
        <v>0</v>
      </c>
      <c r="AA2889" s="127">
        <v>0</v>
      </c>
      <c r="AB2889" s="127">
        <v>0</v>
      </c>
      <c r="AC2889" s="127">
        <v>0</v>
      </c>
      <c r="AD2889" s="127">
        <v>0</v>
      </c>
      <c r="AE2889" s="127">
        <v>0</v>
      </c>
      <c r="AF2889" s="127">
        <v>0</v>
      </c>
      <c r="AG2889" s="127">
        <v>0</v>
      </c>
      <c r="AH2889" s="127">
        <v>0</v>
      </c>
    </row>
    <row r="2890" spans="1:34" x14ac:dyDescent="0.35">
      <c r="A2890" s="127" t="s">
        <v>3596</v>
      </c>
      <c r="B2890" s="127" t="s">
        <v>964</v>
      </c>
      <c r="C2890" s="128">
        <v>2892290000</v>
      </c>
      <c r="D2890" s="128">
        <v>2338770000</v>
      </c>
      <c r="E2890" s="128">
        <v>2897040000</v>
      </c>
      <c r="F2890" s="128">
        <v>3278550000</v>
      </c>
      <c r="G2890" s="128">
        <v>3605750000</v>
      </c>
      <c r="H2890" s="128">
        <v>3873320000</v>
      </c>
      <c r="I2890" s="128">
        <v>4102670000</v>
      </c>
      <c r="J2890" s="128">
        <v>4305880000</v>
      </c>
      <c r="K2890" s="128">
        <v>4489920000</v>
      </c>
      <c r="L2890" s="128">
        <v>4706810000</v>
      </c>
      <c r="M2890" s="128">
        <v>4916620000</v>
      </c>
      <c r="N2890" s="128">
        <v>5125370000</v>
      </c>
      <c r="O2890" s="128">
        <v>5320780000</v>
      </c>
      <c r="P2890" s="128">
        <v>5504670000</v>
      </c>
      <c r="Q2890" s="128">
        <v>5694090000</v>
      </c>
      <c r="R2890" s="128">
        <v>5872520000</v>
      </c>
      <c r="S2890" s="128">
        <v>6040450000</v>
      </c>
      <c r="T2890" s="128">
        <v>6198450000</v>
      </c>
      <c r="U2890" s="128">
        <v>6346480000</v>
      </c>
      <c r="V2890" s="128">
        <v>6513780000</v>
      </c>
      <c r="W2890" s="128">
        <v>6670610000</v>
      </c>
      <c r="X2890" s="128">
        <v>6815600000</v>
      </c>
      <c r="Y2890" s="128">
        <v>6949810000</v>
      </c>
      <c r="Z2890" s="128">
        <v>7074860000</v>
      </c>
      <c r="AA2890" s="128">
        <v>7194250000</v>
      </c>
      <c r="AB2890" s="128">
        <v>7302770000</v>
      </c>
      <c r="AC2890" s="128">
        <v>7400640000</v>
      </c>
      <c r="AD2890" s="128">
        <v>7487040000</v>
      </c>
      <c r="AE2890" s="128">
        <v>7562890000</v>
      </c>
      <c r="AF2890" s="128">
        <v>7627210000</v>
      </c>
      <c r="AG2890" s="128">
        <v>7679290000</v>
      </c>
      <c r="AH2890" s="128">
        <v>7719930000</v>
      </c>
    </row>
    <row r="2891" spans="1:34" x14ac:dyDescent="0.35">
      <c r="A2891" s="127" t="s">
        <v>3597</v>
      </c>
      <c r="B2891" s="127" t="s">
        <v>964</v>
      </c>
      <c r="C2891" s="128">
        <v>62390100000</v>
      </c>
      <c r="D2891" s="128">
        <v>50113500000</v>
      </c>
      <c r="E2891" s="128">
        <v>61548800000</v>
      </c>
      <c r="F2891" s="128">
        <v>68957200000</v>
      </c>
      <c r="G2891" s="128">
        <v>74933000000</v>
      </c>
      <c r="H2891" s="128">
        <v>79463800000</v>
      </c>
      <c r="I2891" s="128">
        <v>82879600000</v>
      </c>
      <c r="J2891" s="128">
        <v>85492400000</v>
      </c>
      <c r="K2891" s="128">
        <v>87254000000</v>
      </c>
      <c r="L2891" s="128">
        <v>89307800000</v>
      </c>
      <c r="M2891" s="128">
        <v>90833100000</v>
      </c>
      <c r="N2891" s="128">
        <v>91802600000</v>
      </c>
      <c r="O2891" s="128">
        <v>92361800000</v>
      </c>
      <c r="P2891" s="128">
        <v>92174900000</v>
      </c>
      <c r="Q2891" s="128">
        <v>91506900000</v>
      </c>
      <c r="R2891" s="128">
        <v>89948800000</v>
      </c>
      <c r="S2891" s="128">
        <v>87816300000</v>
      </c>
      <c r="T2891" s="128">
        <v>85252900000</v>
      </c>
      <c r="U2891" s="128">
        <v>82685100000</v>
      </c>
      <c r="V2891" s="128">
        <v>80162600000</v>
      </c>
      <c r="W2891" s="128">
        <v>77448500000</v>
      </c>
      <c r="X2891" s="128">
        <v>74897800000</v>
      </c>
      <c r="Y2891" s="128">
        <v>72472900000</v>
      </c>
      <c r="Z2891" s="128">
        <v>70144800000</v>
      </c>
      <c r="AA2891" s="128">
        <v>68094300000</v>
      </c>
      <c r="AB2891" s="128">
        <v>66466500000</v>
      </c>
      <c r="AC2891" s="128">
        <v>65166600000</v>
      </c>
      <c r="AD2891" s="128">
        <v>63990400000</v>
      </c>
      <c r="AE2891" s="128">
        <v>62213300000</v>
      </c>
      <c r="AF2891" s="128">
        <v>60427700000</v>
      </c>
      <c r="AG2891" s="128">
        <v>58828800000</v>
      </c>
      <c r="AH2891" s="128">
        <v>57302100000</v>
      </c>
    </row>
    <row r="2892" spans="1:34" x14ac:dyDescent="0.35">
      <c r="A2892" s="127" t="s">
        <v>3598</v>
      </c>
      <c r="B2892" s="127" t="s">
        <v>964</v>
      </c>
      <c r="C2892" s="128">
        <v>56675700000</v>
      </c>
      <c r="D2892" s="128">
        <v>46350600000</v>
      </c>
      <c r="E2892" s="128">
        <v>58461900000</v>
      </c>
      <c r="F2892" s="128">
        <v>67758100000</v>
      </c>
      <c r="G2892" s="128">
        <v>76691600000</v>
      </c>
      <c r="H2892" s="128">
        <v>84999400000</v>
      </c>
      <c r="I2892" s="128">
        <v>93154300000</v>
      </c>
      <c r="J2892" s="128">
        <v>101252000000</v>
      </c>
      <c r="K2892" s="128">
        <v>109495000000</v>
      </c>
      <c r="L2892" s="128">
        <v>118944000000</v>
      </c>
      <c r="M2892" s="128">
        <v>128205000000</v>
      </c>
      <c r="N2892" s="128">
        <v>137355000000</v>
      </c>
      <c r="O2892" s="128">
        <v>146411000000</v>
      </c>
      <c r="P2892" s="128">
        <v>155382000000</v>
      </c>
      <c r="Q2892" s="128">
        <v>164755000000</v>
      </c>
      <c r="R2892" s="128">
        <v>174251000000</v>
      </c>
      <c r="S2892" s="128">
        <v>183678000000</v>
      </c>
      <c r="T2892" s="128">
        <v>193061000000</v>
      </c>
      <c r="U2892" s="128">
        <v>202170000000</v>
      </c>
      <c r="V2892" s="128">
        <v>212437000000</v>
      </c>
      <c r="W2892" s="128">
        <v>222934000000</v>
      </c>
      <c r="X2892" s="128">
        <v>233531000000</v>
      </c>
      <c r="Y2892" s="128">
        <v>244413000000</v>
      </c>
      <c r="Z2892" s="128">
        <v>255717000000</v>
      </c>
      <c r="AA2892" s="128">
        <v>267572000000</v>
      </c>
      <c r="AB2892" s="128">
        <v>279633000000</v>
      </c>
      <c r="AC2892" s="128">
        <v>291979000000</v>
      </c>
      <c r="AD2892" s="128">
        <v>304809000000</v>
      </c>
      <c r="AE2892" s="128">
        <v>318773000000</v>
      </c>
      <c r="AF2892" s="128">
        <v>333228000000</v>
      </c>
      <c r="AG2892" s="128">
        <v>347927000000</v>
      </c>
      <c r="AH2892" s="128">
        <v>362916000000</v>
      </c>
    </row>
    <row r="2893" spans="1:34" x14ac:dyDescent="0.35">
      <c r="A2893" s="127" t="s">
        <v>3599</v>
      </c>
      <c r="B2893" s="127" t="s">
        <v>964</v>
      </c>
      <c r="C2893" s="128">
        <v>1956120000</v>
      </c>
      <c r="D2893" s="128">
        <v>1758460000</v>
      </c>
      <c r="E2893" s="128">
        <v>2391360000</v>
      </c>
      <c r="F2893" s="128">
        <v>2933130000</v>
      </c>
      <c r="G2893" s="128">
        <v>3473400000</v>
      </c>
      <c r="H2893" s="128">
        <v>3989040000</v>
      </c>
      <c r="I2893" s="128">
        <v>4481630000</v>
      </c>
      <c r="J2893" s="128">
        <v>4947040000</v>
      </c>
      <c r="K2893" s="128">
        <v>5391990000</v>
      </c>
      <c r="L2893" s="128">
        <v>5872630000</v>
      </c>
      <c r="M2893" s="128">
        <v>6335390000</v>
      </c>
      <c r="N2893" s="128">
        <v>6772080000</v>
      </c>
      <c r="O2893" s="128">
        <v>6813330000</v>
      </c>
      <c r="P2893" s="128">
        <v>6799540000</v>
      </c>
      <c r="Q2893" s="128">
        <v>6750270000</v>
      </c>
      <c r="R2893" s="128">
        <v>6635330000</v>
      </c>
      <c r="S2893" s="128">
        <v>6478020000</v>
      </c>
      <c r="T2893" s="128">
        <v>6288920000</v>
      </c>
      <c r="U2893" s="128">
        <v>6099500000</v>
      </c>
      <c r="V2893" s="128">
        <v>5913420000</v>
      </c>
      <c r="W2893" s="128">
        <v>5713210000</v>
      </c>
      <c r="X2893" s="128">
        <v>5525050000</v>
      </c>
      <c r="Y2893" s="128">
        <v>5346170000</v>
      </c>
      <c r="Z2893" s="128">
        <v>5174430000</v>
      </c>
      <c r="AA2893" s="128">
        <v>5023170000</v>
      </c>
      <c r="AB2893" s="128">
        <v>4903090000</v>
      </c>
      <c r="AC2893" s="128">
        <v>4807200000</v>
      </c>
      <c r="AD2893" s="128">
        <v>4720430000</v>
      </c>
      <c r="AE2893" s="128">
        <v>4589340000</v>
      </c>
      <c r="AF2893" s="128">
        <v>4457620000</v>
      </c>
      <c r="AG2893" s="128">
        <v>4339670000</v>
      </c>
      <c r="AH2893" s="128">
        <v>4227050000</v>
      </c>
    </row>
    <row r="2894" spans="1:34" x14ac:dyDescent="0.35">
      <c r="A2894" s="127" t="s">
        <v>3600</v>
      </c>
      <c r="B2894" s="127" t="s">
        <v>964</v>
      </c>
      <c r="C2894" s="128">
        <v>2982930000</v>
      </c>
      <c r="D2894" s="128">
        <v>2439510000</v>
      </c>
      <c r="E2894" s="128">
        <v>3076940000</v>
      </c>
      <c r="F2894" s="128">
        <v>3566220000</v>
      </c>
      <c r="G2894" s="128">
        <v>4036400000</v>
      </c>
      <c r="H2894" s="128">
        <v>4473650000</v>
      </c>
      <c r="I2894" s="128">
        <v>4902860000</v>
      </c>
      <c r="J2894" s="128">
        <v>5329070000</v>
      </c>
      <c r="K2894" s="128">
        <v>5762890000</v>
      </c>
      <c r="L2894" s="128">
        <v>6260210000</v>
      </c>
      <c r="M2894" s="128">
        <v>6747640000</v>
      </c>
      <c r="N2894" s="128">
        <v>7229200000</v>
      </c>
      <c r="O2894" s="128">
        <v>7705860000</v>
      </c>
      <c r="P2894" s="128">
        <v>8177990000</v>
      </c>
      <c r="Q2894" s="128">
        <v>8671340000</v>
      </c>
      <c r="R2894" s="128">
        <v>9171100000</v>
      </c>
      <c r="S2894" s="128">
        <v>9667260000</v>
      </c>
      <c r="T2894" s="128">
        <v>10161100000</v>
      </c>
      <c r="U2894" s="128">
        <v>10640600000</v>
      </c>
      <c r="V2894" s="128">
        <v>11180900000</v>
      </c>
      <c r="W2894" s="128">
        <v>11733400000</v>
      </c>
      <c r="X2894" s="128">
        <v>12291100000</v>
      </c>
      <c r="Y2894" s="128">
        <v>12863800000</v>
      </c>
      <c r="Z2894" s="128">
        <v>13458800000</v>
      </c>
      <c r="AA2894" s="128">
        <v>14082700000</v>
      </c>
      <c r="AB2894" s="128">
        <v>14717500000</v>
      </c>
      <c r="AC2894" s="128">
        <v>15367300000</v>
      </c>
      <c r="AD2894" s="128">
        <v>16042600000</v>
      </c>
      <c r="AE2894" s="128">
        <v>16777500000</v>
      </c>
      <c r="AF2894" s="128">
        <v>17538300000</v>
      </c>
      <c r="AG2894" s="128">
        <v>18311900000</v>
      </c>
      <c r="AH2894" s="128">
        <v>19100900000</v>
      </c>
    </row>
    <row r="2895" spans="1:34" x14ac:dyDescent="0.35">
      <c r="A2895" s="127" t="s">
        <v>3601</v>
      </c>
      <c r="B2895" s="127" t="s">
        <v>964</v>
      </c>
      <c r="C2895" s="127">
        <v>0</v>
      </c>
      <c r="D2895" s="127">
        <v>0</v>
      </c>
      <c r="E2895" s="127">
        <v>0</v>
      </c>
      <c r="F2895" s="127">
        <v>0</v>
      </c>
      <c r="G2895" s="127">
        <v>0</v>
      </c>
      <c r="H2895" s="127">
        <v>0</v>
      </c>
      <c r="I2895" s="127">
        <v>0</v>
      </c>
      <c r="J2895" s="127">
        <v>0</v>
      </c>
      <c r="K2895" s="127">
        <v>0</v>
      </c>
      <c r="L2895" s="127">
        <v>0</v>
      </c>
      <c r="M2895" s="127">
        <v>0</v>
      </c>
      <c r="N2895" s="127">
        <v>0</v>
      </c>
      <c r="O2895" s="127">
        <v>0</v>
      </c>
      <c r="P2895" s="127">
        <v>0</v>
      </c>
      <c r="Q2895" s="127">
        <v>0</v>
      </c>
      <c r="R2895" s="127">
        <v>0</v>
      </c>
      <c r="S2895" s="127">
        <v>0</v>
      </c>
      <c r="T2895" s="127">
        <v>0</v>
      </c>
      <c r="U2895" s="127">
        <v>0</v>
      </c>
      <c r="V2895" s="127">
        <v>0</v>
      </c>
      <c r="W2895" s="127">
        <v>0</v>
      </c>
      <c r="X2895" s="127">
        <v>0</v>
      </c>
      <c r="Y2895" s="127">
        <v>0</v>
      </c>
      <c r="Z2895" s="127">
        <v>0</v>
      </c>
      <c r="AA2895" s="127">
        <v>0</v>
      </c>
      <c r="AB2895" s="127">
        <v>0</v>
      </c>
      <c r="AC2895" s="127">
        <v>0</v>
      </c>
      <c r="AD2895" s="127">
        <v>0</v>
      </c>
      <c r="AE2895" s="127">
        <v>0</v>
      </c>
      <c r="AF2895" s="127">
        <v>0</v>
      </c>
      <c r="AG2895" s="127">
        <v>0</v>
      </c>
      <c r="AH2895" s="127">
        <v>0</v>
      </c>
    </row>
    <row r="2896" spans="1:34" x14ac:dyDescent="0.35">
      <c r="A2896" s="127" t="s">
        <v>3602</v>
      </c>
      <c r="B2896" s="127" t="s">
        <v>964</v>
      </c>
      <c r="C2896" s="127">
        <v>0</v>
      </c>
      <c r="D2896" s="127">
        <v>0</v>
      </c>
      <c r="E2896" s="127">
        <v>0</v>
      </c>
      <c r="F2896" s="127">
        <v>0</v>
      </c>
      <c r="G2896" s="127">
        <v>0</v>
      </c>
      <c r="H2896" s="127">
        <v>0</v>
      </c>
      <c r="I2896" s="127">
        <v>0</v>
      </c>
      <c r="J2896" s="127">
        <v>0</v>
      </c>
      <c r="K2896" s="127">
        <v>0</v>
      </c>
      <c r="L2896" s="127">
        <v>0</v>
      </c>
      <c r="M2896" s="127">
        <v>0</v>
      </c>
      <c r="N2896" s="127">
        <v>0</v>
      </c>
      <c r="O2896" s="127">
        <v>0</v>
      </c>
      <c r="P2896" s="127">
        <v>0</v>
      </c>
      <c r="Q2896" s="127">
        <v>0</v>
      </c>
      <c r="R2896" s="127">
        <v>0</v>
      </c>
      <c r="S2896" s="127">
        <v>0</v>
      </c>
      <c r="T2896" s="127">
        <v>0</v>
      </c>
      <c r="U2896" s="127">
        <v>0</v>
      </c>
      <c r="V2896" s="127">
        <v>0</v>
      </c>
      <c r="W2896" s="127">
        <v>0</v>
      </c>
      <c r="X2896" s="127">
        <v>0</v>
      </c>
      <c r="Y2896" s="127">
        <v>0</v>
      </c>
      <c r="Z2896" s="127">
        <v>0</v>
      </c>
      <c r="AA2896" s="127">
        <v>0</v>
      </c>
      <c r="AB2896" s="127">
        <v>0</v>
      </c>
      <c r="AC2896" s="127">
        <v>0</v>
      </c>
      <c r="AD2896" s="127">
        <v>0</v>
      </c>
      <c r="AE2896" s="127">
        <v>0</v>
      </c>
      <c r="AF2896" s="127">
        <v>0</v>
      </c>
      <c r="AG2896" s="127">
        <v>0</v>
      </c>
      <c r="AH2896" s="127">
        <v>0</v>
      </c>
    </row>
    <row r="2897" spans="1:34" x14ac:dyDescent="0.35">
      <c r="A2897" s="127" t="s">
        <v>3603</v>
      </c>
      <c r="B2897" s="127" t="s">
        <v>964</v>
      </c>
      <c r="C2897" s="128">
        <v>903625000</v>
      </c>
      <c r="D2897" s="128">
        <v>730687000</v>
      </c>
      <c r="E2897" s="128">
        <v>905114000</v>
      </c>
      <c r="F2897" s="128">
        <v>1024340000</v>
      </c>
      <c r="G2897" s="128">
        <v>1126550000</v>
      </c>
      <c r="H2897" s="128">
        <v>1210000000</v>
      </c>
      <c r="I2897" s="128">
        <v>1281330000</v>
      </c>
      <c r="J2897" s="128">
        <v>1344150000</v>
      </c>
      <c r="K2897" s="128">
        <v>1400660000</v>
      </c>
      <c r="L2897" s="128">
        <v>1467140000</v>
      </c>
      <c r="M2897" s="128">
        <v>1531350000</v>
      </c>
      <c r="N2897" s="128">
        <v>1595690000</v>
      </c>
      <c r="O2897" s="128">
        <v>1655690000</v>
      </c>
      <c r="P2897" s="128">
        <v>1711970000</v>
      </c>
      <c r="Q2897" s="128">
        <v>1769810000</v>
      </c>
      <c r="R2897" s="128">
        <v>1824000000</v>
      </c>
      <c r="S2897" s="128">
        <v>1874630000</v>
      </c>
      <c r="T2897" s="128">
        <v>1921810000</v>
      </c>
      <c r="U2897" s="128">
        <v>1965100000</v>
      </c>
      <c r="V2897" s="128">
        <v>2013920000</v>
      </c>
      <c r="W2897" s="128">
        <v>2058950000</v>
      </c>
      <c r="X2897" s="128">
        <v>2098830000</v>
      </c>
      <c r="Y2897" s="128">
        <v>2134710000</v>
      </c>
      <c r="Z2897" s="128">
        <v>2167330000</v>
      </c>
      <c r="AA2897" s="128">
        <v>2197410000</v>
      </c>
      <c r="AB2897" s="128">
        <v>2223650000</v>
      </c>
      <c r="AC2897" s="128">
        <v>2246930000</v>
      </c>
      <c r="AD2897" s="128">
        <v>2265860000</v>
      </c>
      <c r="AE2897" s="128">
        <v>2282530000</v>
      </c>
      <c r="AF2897" s="128">
        <v>2295610000</v>
      </c>
      <c r="AG2897" s="128">
        <v>2304750000</v>
      </c>
      <c r="AH2897" s="128">
        <v>2310680000</v>
      </c>
    </row>
    <row r="2898" spans="1:34" x14ac:dyDescent="0.35">
      <c r="A2898" s="127" t="s">
        <v>3604</v>
      </c>
      <c r="B2898" s="127" t="s">
        <v>964</v>
      </c>
      <c r="C2898" s="127">
        <v>0</v>
      </c>
      <c r="D2898" s="127">
        <v>0</v>
      </c>
      <c r="E2898" s="127">
        <v>0</v>
      </c>
      <c r="F2898" s="127">
        <v>0</v>
      </c>
      <c r="G2898" s="127">
        <v>0</v>
      </c>
      <c r="H2898" s="127">
        <v>0</v>
      </c>
      <c r="I2898" s="127">
        <v>0</v>
      </c>
      <c r="J2898" s="127">
        <v>0</v>
      </c>
      <c r="K2898" s="127">
        <v>0</v>
      </c>
      <c r="L2898" s="127">
        <v>0</v>
      </c>
      <c r="M2898" s="127">
        <v>0</v>
      </c>
      <c r="N2898" s="127">
        <v>0</v>
      </c>
      <c r="O2898" s="127">
        <v>0</v>
      </c>
      <c r="P2898" s="127">
        <v>0</v>
      </c>
      <c r="Q2898" s="127">
        <v>0</v>
      </c>
      <c r="R2898" s="127">
        <v>0</v>
      </c>
      <c r="S2898" s="127">
        <v>0</v>
      </c>
      <c r="T2898" s="127">
        <v>0</v>
      </c>
      <c r="U2898" s="127">
        <v>0</v>
      </c>
      <c r="V2898" s="127">
        <v>0</v>
      </c>
      <c r="W2898" s="127">
        <v>0</v>
      </c>
      <c r="X2898" s="127">
        <v>0</v>
      </c>
      <c r="Y2898" s="127">
        <v>0</v>
      </c>
      <c r="Z2898" s="127">
        <v>0</v>
      </c>
      <c r="AA2898" s="127">
        <v>0</v>
      </c>
      <c r="AB2898" s="127">
        <v>0</v>
      </c>
      <c r="AC2898" s="127">
        <v>0</v>
      </c>
      <c r="AD2898" s="127">
        <v>0</v>
      </c>
      <c r="AE2898" s="127">
        <v>0</v>
      </c>
      <c r="AF2898" s="127">
        <v>0</v>
      </c>
      <c r="AG2898" s="127">
        <v>0</v>
      </c>
      <c r="AH2898" s="127">
        <v>0</v>
      </c>
    </row>
    <row r="2899" spans="1:34" x14ac:dyDescent="0.35">
      <c r="A2899" s="127" t="s">
        <v>3605</v>
      </c>
      <c r="B2899" s="127" t="s">
        <v>964</v>
      </c>
      <c r="C2899" s="127">
        <v>0</v>
      </c>
      <c r="D2899" s="127">
        <v>0</v>
      </c>
      <c r="E2899" s="127">
        <v>0</v>
      </c>
      <c r="F2899" s="127">
        <v>0</v>
      </c>
      <c r="G2899" s="127">
        <v>0</v>
      </c>
      <c r="H2899" s="127">
        <v>0</v>
      </c>
      <c r="I2899" s="127">
        <v>0</v>
      </c>
      <c r="J2899" s="127">
        <v>0</v>
      </c>
      <c r="K2899" s="127">
        <v>0</v>
      </c>
      <c r="L2899" s="127">
        <v>0</v>
      </c>
      <c r="M2899" s="127">
        <v>0</v>
      </c>
      <c r="N2899" s="127">
        <v>0</v>
      </c>
      <c r="O2899" s="127">
        <v>0</v>
      </c>
      <c r="P2899" s="127">
        <v>0</v>
      </c>
      <c r="Q2899" s="127">
        <v>0</v>
      </c>
      <c r="R2899" s="127">
        <v>0</v>
      </c>
      <c r="S2899" s="127">
        <v>0</v>
      </c>
      <c r="T2899" s="127">
        <v>0</v>
      </c>
      <c r="U2899" s="127">
        <v>0</v>
      </c>
      <c r="V2899" s="127">
        <v>0</v>
      </c>
      <c r="W2899" s="127">
        <v>0</v>
      </c>
      <c r="X2899" s="127">
        <v>0</v>
      </c>
      <c r="Y2899" s="127">
        <v>0</v>
      </c>
      <c r="Z2899" s="127">
        <v>0</v>
      </c>
      <c r="AA2899" s="127">
        <v>0</v>
      </c>
      <c r="AB2899" s="127">
        <v>0</v>
      </c>
      <c r="AC2899" s="127">
        <v>0</v>
      </c>
      <c r="AD2899" s="127">
        <v>0</v>
      </c>
      <c r="AE2899" s="127">
        <v>0</v>
      </c>
      <c r="AF2899" s="127">
        <v>0</v>
      </c>
      <c r="AG2899" s="127">
        <v>0</v>
      </c>
      <c r="AH2899" s="127">
        <v>0</v>
      </c>
    </row>
    <row r="2900" spans="1:34" x14ac:dyDescent="0.35">
      <c r="A2900" s="127" t="s">
        <v>3606</v>
      </c>
      <c r="B2900" s="127" t="s">
        <v>964</v>
      </c>
      <c r="C2900" s="127">
        <v>0</v>
      </c>
      <c r="D2900" s="127">
        <v>0</v>
      </c>
      <c r="E2900" s="127">
        <v>0</v>
      </c>
      <c r="F2900" s="127">
        <v>0</v>
      </c>
      <c r="G2900" s="127">
        <v>0</v>
      </c>
      <c r="H2900" s="127">
        <v>0</v>
      </c>
      <c r="I2900" s="127">
        <v>0</v>
      </c>
      <c r="J2900" s="127">
        <v>0</v>
      </c>
      <c r="K2900" s="127">
        <v>0</v>
      </c>
      <c r="L2900" s="127">
        <v>0</v>
      </c>
      <c r="M2900" s="127">
        <v>0</v>
      </c>
      <c r="N2900" s="127">
        <v>0</v>
      </c>
      <c r="O2900" s="127">
        <v>0</v>
      </c>
      <c r="P2900" s="127">
        <v>0</v>
      </c>
      <c r="Q2900" s="127">
        <v>0</v>
      </c>
      <c r="R2900" s="127">
        <v>0</v>
      </c>
      <c r="S2900" s="127">
        <v>0</v>
      </c>
      <c r="T2900" s="127">
        <v>0</v>
      </c>
      <c r="U2900" s="127">
        <v>0</v>
      </c>
      <c r="V2900" s="127">
        <v>0</v>
      </c>
      <c r="W2900" s="127">
        <v>0</v>
      </c>
      <c r="X2900" s="127">
        <v>0</v>
      </c>
      <c r="Y2900" s="127">
        <v>0</v>
      </c>
      <c r="Z2900" s="127">
        <v>0</v>
      </c>
      <c r="AA2900" s="127">
        <v>0</v>
      </c>
      <c r="AB2900" s="127">
        <v>0</v>
      </c>
      <c r="AC2900" s="127">
        <v>0</v>
      </c>
      <c r="AD2900" s="127">
        <v>0</v>
      </c>
      <c r="AE2900" s="127">
        <v>0</v>
      </c>
      <c r="AF2900" s="127">
        <v>0</v>
      </c>
      <c r="AG2900" s="127">
        <v>0</v>
      </c>
      <c r="AH2900" s="127">
        <v>0</v>
      </c>
    </row>
    <row r="2901" spans="1:34" x14ac:dyDescent="0.35">
      <c r="A2901" s="127" t="s">
        <v>3607</v>
      </c>
      <c r="B2901" s="127" t="s">
        <v>964</v>
      </c>
      <c r="C2901" s="128">
        <v>1754540000000</v>
      </c>
      <c r="D2901" s="128">
        <v>1369550000000</v>
      </c>
      <c r="E2901" s="128">
        <v>1646330000000</v>
      </c>
      <c r="F2901" s="128">
        <v>1816370000000</v>
      </c>
      <c r="G2901" s="128">
        <v>1928710000000</v>
      </c>
      <c r="H2901" s="128">
        <v>2009070000000</v>
      </c>
      <c r="I2901" s="128">
        <v>2070220000000</v>
      </c>
      <c r="J2901" s="128">
        <v>2118540000000</v>
      </c>
      <c r="K2901" s="128">
        <v>2156370000000</v>
      </c>
      <c r="L2901" s="128">
        <v>2184740000000</v>
      </c>
      <c r="M2901" s="128">
        <v>2206230000000</v>
      </c>
      <c r="N2901" s="128">
        <v>2223190000000</v>
      </c>
      <c r="O2901" s="128">
        <v>2239840000000</v>
      </c>
      <c r="P2901" s="128">
        <v>2248870000000</v>
      </c>
      <c r="Q2901" s="128">
        <v>2239610000000</v>
      </c>
      <c r="R2901" s="128">
        <v>2225820000000</v>
      </c>
      <c r="S2901" s="128">
        <v>2209020000000</v>
      </c>
      <c r="T2901" s="128">
        <v>2190860000000</v>
      </c>
      <c r="U2901" s="128">
        <v>2173000000000</v>
      </c>
      <c r="V2901" s="128">
        <v>2153130000000</v>
      </c>
      <c r="W2901" s="128">
        <v>2136640000000</v>
      </c>
      <c r="X2901" s="128">
        <v>2124590000000</v>
      </c>
      <c r="Y2901" s="128">
        <v>2117610000000</v>
      </c>
      <c r="Z2901" s="128">
        <v>2115900000000</v>
      </c>
      <c r="AA2901" s="128">
        <v>2110380000000</v>
      </c>
      <c r="AB2901" s="128">
        <v>2110090000000</v>
      </c>
      <c r="AC2901" s="128">
        <v>2114370000000</v>
      </c>
      <c r="AD2901" s="128">
        <v>2122580000000</v>
      </c>
      <c r="AE2901" s="128">
        <v>2133910000000</v>
      </c>
      <c r="AF2901" s="128">
        <v>2147840000000</v>
      </c>
      <c r="AG2901" s="128">
        <v>2163860000000</v>
      </c>
      <c r="AH2901" s="128">
        <v>2181500000000</v>
      </c>
    </row>
    <row r="2902" spans="1:34" x14ac:dyDescent="0.35">
      <c r="A2902" s="127" t="s">
        <v>3608</v>
      </c>
      <c r="B2902" s="127" t="s">
        <v>964</v>
      </c>
      <c r="C2902" s="127">
        <v>0</v>
      </c>
      <c r="D2902" s="127">
        <v>0</v>
      </c>
      <c r="E2902" s="127">
        <v>0</v>
      </c>
      <c r="F2902" s="127">
        <v>0</v>
      </c>
      <c r="G2902" s="127">
        <v>0</v>
      </c>
      <c r="H2902" s="127">
        <v>0</v>
      </c>
      <c r="I2902" s="127">
        <v>0</v>
      </c>
      <c r="J2902" s="127">
        <v>0</v>
      </c>
      <c r="K2902" s="127">
        <v>0</v>
      </c>
      <c r="L2902" s="127">
        <v>0</v>
      </c>
      <c r="M2902" s="127">
        <v>0</v>
      </c>
      <c r="N2902" s="127">
        <v>0</v>
      </c>
      <c r="O2902" s="127">
        <v>0</v>
      </c>
      <c r="P2902" s="127">
        <v>0</v>
      </c>
      <c r="Q2902" s="127">
        <v>0</v>
      </c>
      <c r="R2902" s="127">
        <v>0</v>
      </c>
      <c r="S2902" s="127">
        <v>0</v>
      </c>
      <c r="T2902" s="127">
        <v>0</v>
      </c>
      <c r="U2902" s="127">
        <v>0</v>
      </c>
      <c r="V2902" s="127">
        <v>0</v>
      </c>
      <c r="W2902" s="127">
        <v>0</v>
      </c>
      <c r="X2902" s="127">
        <v>0</v>
      </c>
      <c r="Y2902" s="127">
        <v>0</v>
      </c>
      <c r="Z2902" s="127">
        <v>0</v>
      </c>
      <c r="AA2902" s="127">
        <v>0</v>
      </c>
      <c r="AB2902" s="127">
        <v>0</v>
      </c>
      <c r="AC2902" s="127">
        <v>0</v>
      </c>
      <c r="AD2902" s="127">
        <v>0</v>
      </c>
      <c r="AE2902" s="127">
        <v>0</v>
      </c>
      <c r="AF2902" s="127">
        <v>0</v>
      </c>
      <c r="AG2902" s="127">
        <v>0</v>
      </c>
      <c r="AH2902" s="127">
        <v>0</v>
      </c>
    </row>
    <row r="2903" spans="1:34" x14ac:dyDescent="0.35">
      <c r="A2903" s="127" t="s">
        <v>3609</v>
      </c>
      <c r="B2903" s="127" t="s">
        <v>964</v>
      </c>
      <c r="C2903" s="128">
        <v>55010400000</v>
      </c>
      <c r="D2903" s="128">
        <v>48056900000</v>
      </c>
      <c r="E2903" s="128">
        <v>63964900000</v>
      </c>
      <c r="F2903" s="128">
        <v>77260100000</v>
      </c>
      <c r="G2903" s="128">
        <v>89402300000</v>
      </c>
      <c r="H2903" s="128">
        <v>100854000000</v>
      </c>
      <c r="I2903" s="128">
        <v>111945000000</v>
      </c>
      <c r="J2903" s="128">
        <v>122590000000</v>
      </c>
      <c r="K2903" s="128">
        <v>133256000000</v>
      </c>
      <c r="L2903" s="128">
        <v>143662000000</v>
      </c>
      <c r="M2903" s="128">
        <v>153879000000</v>
      </c>
      <c r="N2903" s="128">
        <v>164000000000</v>
      </c>
      <c r="O2903" s="128">
        <v>165228000000</v>
      </c>
      <c r="P2903" s="128">
        <v>165895000000</v>
      </c>
      <c r="Q2903" s="128">
        <v>165211000000</v>
      </c>
      <c r="R2903" s="128">
        <v>164194000000</v>
      </c>
      <c r="S2903" s="128">
        <v>162955000000</v>
      </c>
      <c r="T2903" s="128">
        <v>161615000000</v>
      </c>
      <c r="U2903" s="128">
        <v>160298000000</v>
      </c>
      <c r="V2903" s="128">
        <v>158832000000</v>
      </c>
      <c r="W2903" s="128">
        <v>157615000000</v>
      </c>
      <c r="X2903" s="128">
        <v>156727000000</v>
      </c>
      <c r="Y2903" s="128">
        <v>156211000000</v>
      </c>
      <c r="Z2903" s="128">
        <v>156085000000</v>
      </c>
      <c r="AA2903" s="128">
        <v>155678000000</v>
      </c>
      <c r="AB2903" s="128">
        <v>155656000000</v>
      </c>
      <c r="AC2903" s="128">
        <v>155973000000</v>
      </c>
      <c r="AD2903" s="128">
        <v>156578000000</v>
      </c>
      <c r="AE2903" s="128">
        <v>157414000000</v>
      </c>
      <c r="AF2903" s="128">
        <v>158441000000</v>
      </c>
      <c r="AG2903" s="128">
        <v>159623000000</v>
      </c>
      <c r="AH2903" s="128">
        <v>160925000000</v>
      </c>
    </row>
    <row r="2904" spans="1:34" x14ac:dyDescent="0.35">
      <c r="A2904" s="127" t="s">
        <v>3610</v>
      </c>
      <c r="B2904" s="127" t="s">
        <v>964</v>
      </c>
      <c r="C2904" s="127">
        <v>0</v>
      </c>
      <c r="D2904" s="127">
        <v>0</v>
      </c>
      <c r="E2904" s="127">
        <v>0</v>
      </c>
      <c r="F2904" s="127">
        <v>0</v>
      </c>
      <c r="G2904" s="127">
        <v>0</v>
      </c>
      <c r="H2904" s="127">
        <v>0</v>
      </c>
      <c r="I2904" s="127">
        <v>0</v>
      </c>
      <c r="J2904" s="127">
        <v>0</v>
      </c>
      <c r="K2904" s="127">
        <v>0</v>
      </c>
      <c r="L2904" s="127">
        <v>0</v>
      </c>
      <c r="M2904" s="127">
        <v>0</v>
      </c>
      <c r="N2904" s="127">
        <v>0</v>
      </c>
      <c r="O2904" s="127">
        <v>0</v>
      </c>
      <c r="P2904" s="127">
        <v>0</v>
      </c>
      <c r="Q2904" s="127">
        <v>0</v>
      </c>
      <c r="R2904" s="127">
        <v>0</v>
      </c>
      <c r="S2904" s="127">
        <v>0</v>
      </c>
      <c r="T2904" s="127">
        <v>0</v>
      </c>
      <c r="U2904" s="127">
        <v>0</v>
      </c>
      <c r="V2904" s="127">
        <v>0</v>
      </c>
      <c r="W2904" s="127">
        <v>0</v>
      </c>
      <c r="X2904" s="127">
        <v>0</v>
      </c>
      <c r="Y2904" s="127">
        <v>0</v>
      </c>
      <c r="Z2904" s="127">
        <v>0</v>
      </c>
      <c r="AA2904" s="127">
        <v>0</v>
      </c>
      <c r="AB2904" s="127">
        <v>0</v>
      </c>
      <c r="AC2904" s="127">
        <v>0</v>
      </c>
      <c r="AD2904" s="127">
        <v>0</v>
      </c>
      <c r="AE2904" s="127">
        <v>0</v>
      </c>
      <c r="AF2904" s="127">
        <v>0</v>
      </c>
      <c r="AG2904" s="127">
        <v>0</v>
      </c>
      <c r="AH2904" s="127">
        <v>0</v>
      </c>
    </row>
    <row r="2905" spans="1:34" x14ac:dyDescent="0.35">
      <c r="A2905" s="127" t="s">
        <v>3611</v>
      </c>
      <c r="B2905" s="127" t="s">
        <v>964</v>
      </c>
      <c r="C2905" s="127">
        <v>0</v>
      </c>
      <c r="D2905" s="127">
        <v>0</v>
      </c>
      <c r="E2905" s="127">
        <v>0</v>
      </c>
      <c r="F2905" s="127">
        <v>0</v>
      </c>
      <c r="G2905" s="127">
        <v>0</v>
      </c>
      <c r="H2905" s="127">
        <v>0</v>
      </c>
      <c r="I2905" s="127">
        <v>0</v>
      </c>
      <c r="J2905" s="127">
        <v>0</v>
      </c>
      <c r="K2905" s="127">
        <v>0</v>
      </c>
      <c r="L2905" s="127">
        <v>0</v>
      </c>
      <c r="M2905" s="127">
        <v>0</v>
      </c>
      <c r="N2905" s="127">
        <v>0</v>
      </c>
      <c r="O2905" s="127">
        <v>0</v>
      </c>
      <c r="P2905" s="127">
        <v>0</v>
      </c>
      <c r="Q2905" s="127">
        <v>0</v>
      </c>
      <c r="R2905" s="127">
        <v>0</v>
      </c>
      <c r="S2905" s="127">
        <v>0</v>
      </c>
      <c r="T2905" s="127">
        <v>0</v>
      </c>
      <c r="U2905" s="127">
        <v>0</v>
      </c>
      <c r="V2905" s="127">
        <v>0</v>
      </c>
      <c r="W2905" s="127">
        <v>0</v>
      </c>
      <c r="X2905" s="127">
        <v>0</v>
      </c>
      <c r="Y2905" s="127">
        <v>0</v>
      </c>
      <c r="Z2905" s="127">
        <v>0</v>
      </c>
      <c r="AA2905" s="127">
        <v>0</v>
      </c>
      <c r="AB2905" s="127">
        <v>0</v>
      </c>
      <c r="AC2905" s="127">
        <v>0</v>
      </c>
      <c r="AD2905" s="127">
        <v>0</v>
      </c>
      <c r="AE2905" s="127">
        <v>0</v>
      </c>
      <c r="AF2905" s="127">
        <v>0</v>
      </c>
      <c r="AG2905" s="127">
        <v>0</v>
      </c>
      <c r="AH2905" s="127">
        <v>0</v>
      </c>
    </row>
    <row r="2906" spans="1:34" x14ac:dyDescent="0.35">
      <c r="A2906" s="127" t="s">
        <v>3612</v>
      </c>
      <c r="B2906" s="127" t="s">
        <v>964</v>
      </c>
      <c r="C2906" s="127">
        <v>0</v>
      </c>
      <c r="D2906" s="127">
        <v>0</v>
      </c>
      <c r="E2906" s="127">
        <v>0</v>
      </c>
      <c r="F2906" s="127">
        <v>0</v>
      </c>
      <c r="G2906" s="127">
        <v>0</v>
      </c>
      <c r="H2906" s="127">
        <v>0</v>
      </c>
      <c r="I2906" s="127">
        <v>0</v>
      </c>
      <c r="J2906" s="127">
        <v>0</v>
      </c>
      <c r="K2906" s="127">
        <v>0</v>
      </c>
      <c r="L2906" s="127">
        <v>0</v>
      </c>
      <c r="M2906" s="127">
        <v>0</v>
      </c>
      <c r="N2906" s="127">
        <v>0</v>
      </c>
      <c r="O2906" s="127">
        <v>0</v>
      </c>
      <c r="P2906" s="127">
        <v>0</v>
      </c>
      <c r="Q2906" s="127">
        <v>0</v>
      </c>
      <c r="R2906" s="127">
        <v>0</v>
      </c>
      <c r="S2906" s="127">
        <v>0</v>
      </c>
      <c r="T2906" s="127">
        <v>0</v>
      </c>
      <c r="U2906" s="127">
        <v>0</v>
      </c>
      <c r="V2906" s="127">
        <v>0</v>
      </c>
      <c r="W2906" s="127">
        <v>0</v>
      </c>
      <c r="X2906" s="127">
        <v>0</v>
      </c>
      <c r="Y2906" s="127">
        <v>0</v>
      </c>
      <c r="Z2906" s="127">
        <v>0</v>
      </c>
      <c r="AA2906" s="127">
        <v>0</v>
      </c>
      <c r="AB2906" s="127">
        <v>0</v>
      </c>
      <c r="AC2906" s="127">
        <v>0</v>
      </c>
      <c r="AD2906" s="127">
        <v>0</v>
      </c>
      <c r="AE2906" s="127">
        <v>0</v>
      </c>
      <c r="AF2906" s="127">
        <v>0</v>
      </c>
      <c r="AG2906" s="127">
        <v>0</v>
      </c>
      <c r="AH2906" s="127">
        <v>0</v>
      </c>
    </row>
    <row r="2907" spans="1:34" x14ac:dyDescent="0.35">
      <c r="A2907" s="127" t="s">
        <v>3613</v>
      </c>
      <c r="B2907" s="127" t="s">
        <v>964</v>
      </c>
      <c r="C2907" s="127">
        <v>0</v>
      </c>
      <c r="D2907" s="127">
        <v>0</v>
      </c>
      <c r="E2907" s="127">
        <v>0</v>
      </c>
      <c r="F2907" s="127">
        <v>0</v>
      </c>
      <c r="G2907" s="127">
        <v>0</v>
      </c>
      <c r="H2907" s="127">
        <v>0</v>
      </c>
      <c r="I2907" s="127">
        <v>0</v>
      </c>
      <c r="J2907" s="127">
        <v>0</v>
      </c>
      <c r="K2907" s="127">
        <v>0</v>
      </c>
      <c r="L2907" s="127">
        <v>0</v>
      </c>
      <c r="M2907" s="127">
        <v>0</v>
      </c>
      <c r="N2907" s="127">
        <v>0</v>
      </c>
      <c r="O2907" s="127">
        <v>0</v>
      </c>
      <c r="P2907" s="127">
        <v>0</v>
      </c>
      <c r="Q2907" s="127">
        <v>0</v>
      </c>
      <c r="R2907" s="127">
        <v>0</v>
      </c>
      <c r="S2907" s="127">
        <v>0</v>
      </c>
      <c r="T2907" s="127">
        <v>0</v>
      </c>
      <c r="U2907" s="127">
        <v>0</v>
      </c>
      <c r="V2907" s="127">
        <v>0</v>
      </c>
      <c r="W2907" s="127">
        <v>0</v>
      </c>
      <c r="X2907" s="127">
        <v>0</v>
      </c>
      <c r="Y2907" s="127">
        <v>0</v>
      </c>
      <c r="Z2907" s="127">
        <v>0</v>
      </c>
      <c r="AA2907" s="127">
        <v>0</v>
      </c>
      <c r="AB2907" s="127">
        <v>0</v>
      </c>
      <c r="AC2907" s="127">
        <v>0</v>
      </c>
      <c r="AD2907" s="127">
        <v>0</v>
      </c>
      <c r="AE2907" s="127">
        <v>0</v>
      </c>
      <c r="AF2907" s="127">
        <v>0</v>
      </c>
      <c r="AG2907" s="127">
        <v>0</v>
      </c>
      <c r="AH2907" s="127">
        <v>0</v>
      </c>
    </row>
    <row r="2908" spans="1:34" x14ac:dyDescent="0.35">
      <c r="A2908" s="127" t="s">
        <v>3614</v>
      </c>
      <c r="B2908" s="127" t="s">
        <v>964</v>
      </c>
      <c r="C2908" s="127">
        <v>0</v>
      </c>
      <c r="D2908" s="127">
        <v>0</v>
      </c>
      <c r="E2908" s="127">
        <v>0</v>
      </c>
      <c r="F2908" s="127">
        <v>0</v>
      </c>
      <c r="G2908" s="127">
        <v>0</v>
      </c>
      <c r="H2908" s="127">
        <v>0</v>
      </c>
      <c r="I2908" s="127">
        <v>0</v>
      </c>
      <c r="J2908" s="127">
        <v>0</v>
      </c>
      <c r="K2908" s="127">
        <v>0</v>
      </c>
      <c r="L2908" s="127">
        <v>0</v>
      </c>
      <c r="M2908" s="127">
        <v>0</v>
      </c>
      <c r="N2908" s="127">
        <v>0</v>
      </c>
      <c r="O2908" s="127">
        <v>0</v>
      </c>
      <c r="P2908" s="127">
        <v>0</v>
      </c>
      <c r="Q2908" s="127">
        <v>0</v>
      </c>
      <c r="R2908" s="127">
        <v>0</v>
      </c>
      <c r="S2908" s="127">
        <v>0</v>
      </c>
      <c r="T2908" s="127">
        <v>0</v>
      </c>
      <c r="U2908" s="127">
        <v>0</v>
      </c>
      <c r="V2908" s="127">
        <v>0</v>
      </c>
      <c r="W2908" s="127">
        <v>0</v>
      </c>
      <c r="X2908" s="127">
        <v>0</v>
      </c>
      <c r="Y2908" s="127">
        <v>0</v>
      </c>
      <c r="Z2908" s="127">
        <v>0</v>
      </c>
      <c r="AA2908" s="127">
        <v>0</v>
      </c>
      <c r="AB2908" s="127">
        <v>0</v>
      </c>
      <c r="AC2908" s="127">
        <v>0</v>
      </c>
      <c r="AD2908" s="127">
        <v>0</v>
      </c>
      <c r="AE2908" s="127">
        <v>0</v>
      </c>
      <c r="AF2908" s="127">
        <v>0</v>
      </c>
      <c r="AG2908" s="127">
        <v>0</v>
      </c>
      <c r="AH2908" s="127">
        <v>0</v>
      </c>
    </row>
    <row r="2909" spans="1:34" x14ac:dyDescent="0.35">
      <c r="A2909" s="127" t="s">
        <v>3615</v>
      </c>
      <c r="B2909" s="127" t="s">
        <v>964</v>
      </c>
      <c r="C2909" s="127">
        <v>0</v>
      </c>
      <c r="D2909" s="127">
        <v>0</v>
      </c>
      <c r="E2909" s="127">
        <v>0</v>
      </c>
      <c r="F2909" s="127">
        <v>0</v>
      </c>
      <c r="G2909" s="127">
        <v>0</v>
      </c>
      <c r="H2909" s="127">
        <v>0</v>
      </c>
      <c r="I2909" s="127">
        <v>0</v>
      </c>
      <c r="J2909" s="127">
        <v>0</v>
      </c>
      <c r="K2909" s="127">
        <v>0</v>
      </c>
      <c r="L2909" s="127">
        <v>0</v>
      </c>
      <c r="M2909" s="127">
        <v>0</v>
      </c>
      <c r="N2909" s="127">
        <v>0</v>
      </c>
      <c r="O2909" s="127">
        <v>0</v>
      </c>
      <c r="P2909" s="127">
        <v>0</v>
      </c>
      <c r="Q2909" s="127">
        <v>0</v>
      </c>
      <c r="R2909" s="127">
        <v>0</v>
      </c>
      <c r="S2909" s="127">
        <v>0</v>
      </c>
      <c r="T2909" s="127">
        <v>0</v>
      </c>
      <c r="U2909" s="127">
        <v>0</v>
      </c>
      <c r="V2909" s="127">
        <v>0</v>
      </c>
      <c r="W2909" s="127">
        <v>0</v>
      </c>
      <c r="X2909" s="127">
        <v>0</v>
      </c>
      <c r="Y2909" s="127">
        <v>0</v>
      </c>
      <c r="Z2909" s="127">
        <v>0</v>
      </c>
      <c r="AA2909" s="127">
        <v>0</v>
      </c>
      <c r="AB2909" s="127">
        <v>0</v>
      </c>
      <c r="AC2909" s="127">
        <v>0</v>
      </c>
      <c r="AD2909" s="127">
        <v>0</v>
      </c>
      <c r="AE2909" s="127">
        <v>0</v>
      </c>
      <c r="AF2909" s="127">
        <v>0</v>
      </c>
      <c r="AG2909" s="127">
        <v>0</v>
      </c>
      <c r="AH2909" s="127">
        <v>0</v>
      </c>
    </row>
    <row r="2910" spans="1:34" x14ac:dyDescent="0.35">
      <c r="A2910" s="127" t="s">
        <v>3616</v>
      </c>
      <c r="B2910" s="127" t="s">
        <v>964</v>
      </c>
      <c r="C2910" s="128">
        <v>3519310000</v>
      </c>
      <c r="D2910" s="128">
        <v>2845790000</v>
      </c>
      <c r="E2910" s="128">
        <v>3525090000</v>
      </c>
      <c r="F2910" s="128">
        <v>3989310000</v>
      </c>
      <c r="G2910" s="128">
        <v>4387430000</v>
      </c>
      <c r="H2910" s="128">
        <v>4713010000</v>
      </c>
      <c r="I2910" s="128">
        <v>4992090000</v>
      </c>
      <c r="J2910" s="128">
        <v>5239340000</v>
      </c>
      <c r="K2910" s="128">
        <v>5463290000</v>
      </c>
      <c r="L2910" s="128">
        <v>5727200000</v>
      </c>
      <c r="M2910" s="128">
        <v>5982490000</v>
      </c>
      <c r="N2910" s="128">
        <v>6236490000</v>
      </c>
      <c r="O2910" s="128">
        <v>6474270000</v>
      </c>
      <c r="P2910" s="128">
        <v>6698030000</v>
      </c>
      <c r="Q2910" s="128">
        <v>6928510000</v>
      </c>
      <c r="R2910" s="128">
        <v>7145620000</v>
      </c>
      <c r="S2910" s="128">
        <v>7349960000</v>
      </c>
      <c r="T2910" s="128">
        <v>7542210000</v>
      </c>
      <c r="U2910" s="128">
        <v>7722330000</v>
      </c>
      <c r="V2910" s="128">
        <v>7925910000</v>
      </c>
      <c r="W2910" s="128">
        <v>8116730000</v>
      </c>
      <c r="X2910" s="128">
        <v>8293150000</v>
      </c>
      <c r="Y2910" s="128">
        <v>8456460000</v>
      </c>
      <c r="Z2910" s="128">
        <v>8608620000</v>
      </c>
      <c r="AA2910" s="128">
        <v>8753890000</v>
      </c>
      <c r="AB2910" s="128">
        <v>8885930000</v>
      </c>
      <c r="AC2910" s="128">
        <v>9005020000</v>
      </c>
      <c r="AD2910" s="128">
        <v>9110150000</v>
      </c>
      <c r="AE2910" s="128">
        <v>9202450000</v>
      </c>
      <c r="AF2910" s="128">
        <v>9280710000</v>
      </c>
      <c r="AG2910" s="128">
        <v>9344080000</v>
      </c>
      <c r="AH2910" s="128">
        <v>9393530000</v>
      </c>
    </row>
    <row r="2911" spans="1:34" x14ac:dyDescent="0.35">
      <c r="A2911" s="127" t="s">
        <v>3617</v>
      </c>
      <c r="B2911" s="127" t="s">
        <v>964</v>
      </c>
      <c r="C2911" s="128">
        <v>288902000000</v>
      </c>
      <c r="D2911" s="128">
        <v>232054000000</v>
      </c>
      <c r="E2911" s="128">
        <v>285006000000</v>
      </c>
      <c r="F2911" s="128">
        <v>319312000000</v>
      </c>
      <c r="G2911" s="128">
        <v>346983000000</v>
      </c>
      <c r="H2911" s="128">
        <v>367963000000</v>
      </c>
      <c r="I2911" s="128">
        <v>383780000000</v>
      </c>
      <c r="J2911" s="128">
        <v>395879000000</v>
      </c>
      <c r="K2911" s="128">
        <v>404036000000</v>
      </c>
      <c r="L2911" s="128">
        <v>413547000000</v>
      </c>
      <c r="M2911" s="128">
        <v>420610000000</v>
      </c>
      <c r="N2911" s="128">
        <v>425099000000</v>
      </c>
      <c r="O2911" s="128">
        <v>427688000000</v>
      </c>
      <c r="P2911" s="128">
        <v>426823000000</v>
      </c>
      <c r="Q2911" s="128">
        <v>423730000000</v>
      </c>
      <c r="R2911" s="128">
        <v>416515000000</v>
      </c>
      <c r="S2911" s="128">
        <v>406640000000</v>
      </c>
      <c r="T2911" s="128">
        <v>394770000000</v>
      </c>
      <c r="U2911" s="128">
        <v>382880000000</v>
      </c>
      <c r="V2911" s="128">
        <v>371199000000</v>
      </c>
      <c r="W2911" s="128">
        <v>358631000000</v>
      </c>
      <c r="X2911" s="128">
        <v>346820000000</v>
      </c>
      <c r="Y2911" s="128">
        <v>335592000000</v>
      </c>
      <c r="Z2911" s="128">
        <v>324811000000</v>
      </c>
      <c r="AA2911" s="128">
        <v>315316000000</v>
      </c>
      <c r="AB2911" s="128">
        <v>307779000000</v>
      </c>
      <c r="AC2911" s="128">
        <v>301759000000</v>
      </c>
      <c r="AD2911" s="128">
        <v>296312000000</v>
      </c>
      <c r="AE2911" s="128">
        <v>288083000000</v>
      </c>
      <c r="AF2911" s="128">
        <v>279815000000</v>
      </c>
      <c r="AG2911" s="128">
        <v>272411000000</v>
      </c>
      <c r="AH2911" s="128">
        <v>265342000000</v>
      </c>
    </row>
    <row r="2912" spans="1:34" x14ac:dyDescent="0.35">
      <c r="A2912" s="127" t="s">
        <v>3618</v>
      </c>
      <c r="B2912" s="127" t="s">
        <v>964</v>
      </c>
      <c r="C2912" s="128">
        <v>262441000000</v>
      </c>
      <c r="D2912" s="128">
        <v>214630000000</v>
      </c>
      <c r="E2912" s="128">
        <v>270713000000</v>
      </c>
      <c r="F2912" s="128">
        <v>313759000000</v>
      </c>
      <c r="G2912" s="128">
        <v>355127000000</v>
      </c>
      <c r="H2912" s="128">
        <v>393596000000</v>
      </c>
      <c r="I2912" s="128">
        <v>431358000000</v>
      </c>
      <c r="J2912" s="128">
        <v>468857000000</v>
      </c>
      <c r="K2912" s="128">
        <v>507025000000</v>
      </c>
      <c r="L2912" s="128">
        <v>550780000000</v>
      </c>
      <c r="M2912" s="128">
        <v>593664000000</v>
      </c>
      <c r="N2912" s="128">
        <v>636032000000</v>
      </c>
      <c r="O2912" s="128">
        <v>677969000000</v>
      </c>
      <c r="P2912" s="128">
        <v>719508000000</v>
      </c>
      <c r="Q2912" s="128">
        <v>762913000000</v>
      </c>
      <c r="R2912" s="128">
        <v>806882000000</v>
      </c>
      <c r="S2912" s="128">
        <v>850535000000</v>
      </c>
      <c r="T2912" s="128">
        <v>893982000000</v>
      </c>
      <c r="U2912" s="128">
        <v>936166000000</v>
      </c>
      <c r="V2912" s="128">
        <v>983705000000</v>
      </c>
      <c r="W2912" s="128">
        <v>1032310000000</v>
      </c>
      <c r="X2912" s="128">
        <v>1081380000000</v>
      </c>
      <c r="Y2912" s="128">
        <v>1131770000000</v>
      </c>
      <c r="Z2912" s="128">
        <v>1184120000000</v>
      </c>
      <c r="AA2912" s="128">
        <v>1239010000000</v>
      </c>
      <c r="AB2912" s="128">
        <v>1294860000000</v>
      </c>
      <c r="AC2912" s="128">
        <v>1352030000000</v>
      </c>
      <c r="AD2912" s="128">
        <v>1411440000000</v>
      </c>
      <c r="AE2912" s="128">
        <v>1476100000000</v>
      </c>
      <c r="AF2912" s="128">
        <v>1543040000000</v>
      </c>
      <c r="AG2912" s="128">
        <v>1611100000000</v>
      </c>
      <c r="AH2912" s="128">
        <v>1680510000000</v>
      </c>
    </row>
    <row r="2913" spans="1:34" x14ac:dyDescent="0.35">
      <c r="A2913" s="127" t="s">
        <v>3619</v>
      </c>
      <c r="B2913" s="127" t="s">
        <v>964</v>
      </c>
      <c r="C2913" s="128">
        <v>9057990000</v>
      </c>
      <c r="D2913" s="128">
        <v>8142680000</v>
      </c>
      <c r="E2913" s="128">
        <v>11073400000</v>
      </c>
      <c r="F2913" s="128">
        <v>13582100000</v>
      </c>
      <c r="G2913" s="128">
        <v>16083900000</v>
      </c>
      <c r="H2913" s="128">
        <v>18471600000</v>
      </c>
      <c r="I2913" s="128">
        <v>20752500000</v>
      </c>
      <c r="J2913" s="128">
        <v>22907600000</v>
      </c>
      <c r="K2913" s="128">
        <v>24968100000</v>
      </c>
      <c r="L2913" s="128">
        <v>27193700000</v>
      </c>
      <c r="M2913" s="128">
        <v>29336500000</v>
      </c>
      <c r="N2913" s="128">
        <v>31358600000</v>
      </c>
      <c r="O2913" s="128">
        <v>31549700000</v>
      </c>
      <c r="P2913" s="128">
        <v>31485800000</v>
      </c>
      <c r="Q2913" s="128">
        <v>31257600000</v>
      </c>
      <c r="R2913" s="128">
        <v>30725400000</v>
      </c>
      <c r="S2913" s="128">
        <v>29997000000</v>
      </c>
      <c r="T2913" s="128">
        <v>29121300000</v>
      </c>
      <c r="U2913" s="128">
        <v>28244200000</v>
      </c>
      <c r="V2913" s="128">
        <v>27382600000</v>
      </c>
      <c r="W2913" s="128">
        <v>26455400000</v>
      </c>
      <c r="X2913" s="128">
        <v>25584200000</v>
      </c>
      <c r="Y2913" s="128">
        <v>24755900000</v>
      </c>
      <c r="Z2913" s="128">
        <v>23960600000</v>
      </c>
      <c r="AA2913" s="128">
        <v>23260200000</v>
      </c>
      <c r="AB2913" s="128">
        <v>22704200000</v>
      </c>
      <c r="AC2913" s="128">
        <v>22260100000</v>
      </c>
      <c r="AD2913" s="128">
        <v>21858300000</v>
      </c>
      <c r="AE2913" s="128">
        <v>21251300000</v>
      </c>
      <c r="AF2913" s="128">
        <v>20641300000</v>
      </c>
      <c r="AG2913" s="128">
        <v>20095200000</v>
      </c>
      <c r="AH2913" s="128">
        <v>19573700000</v>
      </c>
    </row>
    <row r="2914" spans="1:34" x14ac:dyDescent="0.35">
      <c r="A2914" s="127" t="s">
        <v>3620</v>
      </c>
      <c r="B2914" s="127" t="s">
        <v>964</v>
      </c>
      <c r="C2914" s="128">
        <v>13812700000</v>
      </c>
      <c r="D2914" s="128">
        <v>11296300000</v>
      </c>
      <c r="E2914" s="128">
        <v>14248000000</v>
      </c>
      <c r="F2914" s="128">
        <v>16513600000</v>
      </c>
      <c r="G2914" s="128">
        <v>18690900000</v>
      </c>
      <c r="H2914" s="128">
        <v>20715600000</v>
      </c>
      <c r="I2914" s="128">
        <v>22703100000</v>
      </c>
      <c r="J2914" s="128">
        <v>24676700000</v>
      </c>
      <c r="K2914" s="128">
        <v>26685500000</v>
      </c>
      <c r="L2914" s="128">
        <v>28988400000</v>
      </c>
      <c r="M2914" s="128">
        <v>31245500000</v>
      </c>
      <c r="N2914" s="128">
        <v>33475400000</v>
      </c>
      <c r="O2914" s="128">
        <v>35682600000</v>
      </c>
      <c r="P2914" s="128">
        <v>37868800000</v>
      </c>
      <c r="Q2914" s="128">
        <v>40153300000</v>
      </c>
      <c r="R2914" s="128">
        <v>42467500000</v>
      </c>
      <c r="S2914" s="128">
        <v>44765000000</v>
      </c>
      <c r="T2914" s="128">
        <v>47051700000</v>
      </c>
      <c r="U2914" s="128">
        <v>49271900000</v>
      </c>
      <c r="V2914" s="128">
        <v>51773900000</v>
      </c>
      <c r="W2914" s="128">
        <v>54332300000</v>
      </c>
      <c r="X2914" s="128">
        <v>56914800000</v>
      </c>
      <c r="Y2914" s="128">
        <v>59566900000</v>
      </c>
      <c r="Z2914" s="128">
        <v>62322000000</v>
      </c>
      <c r="AA2914" s="128">
        <v>65211200000</v>
      </c>
      <c r="AB2914" s="128">
        <v>68150700000</v>
      </c>
      <c r="AC2914" s="128">
        <v>71159600000</v>
      </c>
      <c r="AD2914" s="128">
        <v>74286300000</v>
      </c>
      <c r="AE2914" s="128">
        <v>77689600000</v>
      </c>
      <c r="AF2914" s="128">
        <v>81212600000</v>
      </c>
      <c r="AG2914" s="128">
        <v>84794900000</v>
      </c>
      <c r="AH2914" s="128">
        <v>88448000000</v>
      </c>
    </row>
    <row r="2915" spans="1:34" x14ac:dyDescent="0.35">
      <c r="A2915" s="127" t="s">
        <v>3621</v>
      </c>
      <c r="B2915" s="127" t="s">
        <v>964</v>
      </c>
      <c r="C2915" s="127">
        <v>0</v>
      </c>
      <c r="D2915" s="127">
        <v>0</v>
      </c>
      <c r="E2915" s="127">
        <v>0</v>
      </c>
      <c r="F2915" s="127">
        <v>0</v>
      </c>
      <c r="G2915" s="127">
        <v>0</v>
      </c>
      <c r="H2915" s="127">
        <v>0</v>
      </c>
      <c r="I2915" s="127">
        <v>0</v>
      </c>
      <c r="J2915" s="127">
        <v>0</v>
      </c>
      <c r="K2915" s="127">
        <v>0</v>
      </c>
      <c r="L2915" s="127">
        <v>0</v>
      </c>
      <c r="M2915" s="127">
        <v>0</v>
      </c>
      <c r="N2915" s="127">
        <v>0</v>
      </c>
      <c r="O2915" s="127">
        <v>0</v>
      </c>
      <c r="P2915" s="127">
        <v>0</v>
      </c>
      <c r="Q2915" s="127">
        <v>0</v>
      </c>
      <c r="R2915" s="127">
        <v>0</v>
      </c>
      <c r="S2915" s="127">
        <v>0</v>
      </c>
      <c r="T2915" s="127">
        <v>0</v>
      </c>
      <c r="U2915" s="127">
        <v>0</v>
      </c>
      <c r="V2915" s="127">
        <v>0</v>
      </c>
      <c r="W2915" s="127">
        <v>0</v>
      </c>
      <c r="X2915" s="127">
        <v>0</v>
      </c>
      <c r="Y2915" s="127">
        <v>0</v>
      </c>
      <c r="Z2915" s="127">
        <v>0</v>
      </c>
      <c r="AA2915" s="127">
        <v>0</v>
      </c>
      <c r="AB2915" s="127">
        <v>0</v>
      </c>
      <c r="AC2915" s="127">
        <v>0</v>
      </c>
      <c r="AD2915" s="127">
        <v>0</v>
      </c>
      <c r="AE2915" s="127">
        <v>0</v>
      </c>
      <c r="AF2915" s="127">
        <v>0</v>
      </c>
      <c r="AG2915" s="127">
        <v>0</v>
      </c>
      <c r="AH2915" s="127">
        <v>0</v>
      </c>
    </row>
    <row r="2916" spans="1:34" x14ac:dyDescent="0.35">
      <c r="A2916" s="127" t="s">
        <v>3622</v>
      </c>
      <c r="B2916" s="127" t="s">
        <v>964</v>
      </c>
      <c r="C2916" s="127">
        <v>0</v>
      </c>
      <c r="D2916" s="127">
        <v>0</v>
      </c>
      <c r="E2916" s="127">
        <v>0</v>
      </c>
      <c r="F2916" s="127">
        <v>0</v>
      </c>
      <c r="G2916" s="127">
        <v>0</v>
      </c>
      <c r="H2916" s="127">
        <v>0</v>
      </c>
      <c r="I2916" s="127">
        <v>0</v>
      </c>
      <c r="J2916" s="127">
        <v>0</v>
      </c>
      <c r="K2916" s="127">
        <v>0</v>
      </c>
      <c r="L2916" s="127">
        <v>0</v>
      </c>
      <c r="M2916" s="127">
        <v>0</v>
      </c>
      <c r="N2916" s="127">
        <v>0</v>
      </c>
      <c r="O2916" s="127">
        <v>0</v>
      </c>
      <c r="P2916" s="127">
        <v>0</v>
      </c>
      <c r="Q2916" s="127">
        <v>0</v>
      </c>
      <c r="R2916" s="127">
        <v>0</v>
      </c>
      <c r="S2916" s="127">
        <v>0</v>
      </c>
      <c r="T2916" s="127">
        <v>0</v>
      </c>
      <c r="U2916" s="127">
        <v>0</v>
      </c>
      <c r="V2916" s="127">
        <v>0</v>
      </c>
      <c r="W2916" s="127">
        <v>0</v>
      </c>
      <c r="X2916" s="127">
        <v>0</v>
      </c>
      <c r="Y2916" s="127">
        <v>0</v>
      </c>
      <c r="Z2916" s="127">
        <v>0</v>
      </c>
      <c r="AA2916" s="127">
        <v>0</v>
      </c>
      <c r="AB2916" s="127">
        <v>0</v>
      </c>
      <c r="AC2916" s="127">
        <v>0</v>
      </c>
      <c r="AD2916" s="127">
        <v>0</v>
      </c>
      <c r="AE2916" s="127">
        <v>0</v>
      </c>
      <c r="AF2916" s="127">
        <v>0</v>
      </c>
      <c r="AG2916" s="127">
        <v>0</v>
      </c>
      <c r="AH2916" s="127">
        <v>0</v>
      </c>
    </row>
    <row r="2917" spans="1:34" x14ac:dyDescent="0.35">
      <c r="A2917" s="127" t="s">
        <v>3623</v>
      </c>
      <c r="B2917" s="127" t="s">
        <v>964</v>
      </c>
      <c r="C2917" s="128">
        <v>11941600000</v>
      </c>
      <c r="D2917" s="128">
        <v>9656190000</v>
      </c>
      <c r="E2917" s="128">
        <v>11961300000</v>
      </c>
      <c r="F2917" s="128">
        <v>13536900000</v>
      </c>
      <c r="G2917" s="128">
        <v>14887600000</v>
      </c>
      <c r="H2917" s="128">
        <v>15990500000</v>
      </c>
      <c r="I2917" s="128">
        <v>16933100000</v>
      </c>
      <c r="J2917" s="128">
        <v>17763200000</v>
      </c>
      <c r="K2917" s="128">
        <v>18510000000</v>
      </c>
      <c r="L2917" s="128">
        <v>19388600000</v>
      </c>
      <c r="M2917" s="128">
        <v>20237100000</v>
      </c>
      <c r="N2917" s="128">
        <v>21087400000</v>
      </c>
      <c r="O2917" s="128">
        <v>21880300000</v>
      </c>
      <c r="P2917" s="128">
        <v>22624000000</v>
      </c>
      <c r="Q2917" s="128">
        <v>23388400000</v>
      </c>
      <c r="R2917" s="128">
        <v>24104500000</v>
      </c>
      <c r="S2917" s="128">
        <v>24773600000</v>
      </c>
      <c r="T2917" s="128">
        <v>25397100000</v>
      </c>
      <c r="U2917" s="128">
        <v>25969200000</v>
      </c>
      <c r="V2917" s="128">
        <v>26614400000</v>
      </c>
      <c r="W2917" s="128">
        <v>27209400000</v>
      </c>
      <c r="X2917" s="128">
        <v>27736500000</v>
      </c>
      <c r="Y2917" s="128">
        <v>28210600000</v>
      </c>
      <c r="Z2917" s="128">
        <v>28641700000</v>
      </c>
      <c r="AA2917" s="128">
        <v>29039200000</v>
      </c>
      <c r="AB2917" s="128">
        <v>29386100000</v>
      </c>
      <c r="AC2917" s="128">
        <v>29693700000</v>
      </c>
      <c r="AD2917" s="128">
        <v>29943800000</v>
      </c>
      <c r="AE2917" s="128">
        <v>30164200000</v>
      </c>
      <c r="AF2917" s="128">
        <v>30337000000</v>
      </c>
      <c r="AG2917" s="128">
        <v>30457700000</v>
      </c>
      <c r="AH2917" s="128">
        <v>30536200000</v>
      </c>
    </row>
    <row r="2918" spans="1:34" x14ac:dyDescent="0.35">
      <c r="A2918" s="127" t="s">
        <v>3624</v>
      </c>
      <c r="B2918" s="127" t="s">
        <v>964</v>
      </c>
      <c r="C2918" s="127">
        <v>0</v>
      </c>
      <c r="D2918" s="127">
        <v>0</v>
      </c>
      <c r="E2918" s="127">
        <v>0</v>
      </c>
      <c r="F2918" s="127">
        <v>0</v>
      </c>
      <c r="G2918" s="127">
        <v>0</v>
      </c>
      <c r="H2918" s="127">
        <v>0</v>
      </c>
      <c r="I2918" s="127">
        <v>0</v>
      </c>
      <c r="J2918" s="127">
        <v>0</v>
      </c>
      <c r="K2918" s="127">
        <v>0</v>
      </c>
      <c r="L2918" s="127">
        <v>0</v>
      </c>
      <c r="M2918" s="127">
        <v>0</v>
      </c>
      <c r="N2918" s="127">
        <v>0</v>
      </c>
      <c r="O2918" s="127">
        <v>0</v>
      </c>
      <c r="P2918" s="127">
        <v>0</v>
      </c>
      <c r="Q2918" s="127">
        <v>0</v>
      </c>
      <c r="R2918" s="127">
        <v>0</v>
      </c>
      <c r="S2918" s="127">
        <v>0</v>
      </c>
      <c r="T2918" s="127">
        <v>0</v>
      </c>
      <c r="U2918" s="127">
        <v>0</v>
      </c>
      <c r="V2918" s="127">
        <v>0</v>
      </c>
      <c r="W2918" s="127">
        <v>0</v>
      </c>
      <c r="X2918" s="127">
        <v>0</v>
      </c>
      <c r="Y2918" s="127">
        <v>0</v>
      </c>
      <c r="Z2918" s="127">
        <v>0</v>
      </c>
      <c r="AA2918" s="127">
        <v>0</v>
      </c>
      <c r="AB2918" s="127">
        <v>0</v>
      </c>
      <c r="AC2918" s="127">
        <v>0</v>
      </c>
      <c r="AD2918" s="127">
        <v>0</v>
      </c>
      <c r="AE2918" s="127">
        <v>0</v>
      </c>
      <c r="AF2918" s="127">
        <v>0</v>
      </c>
      <c r="AG2918" s="127">
        <v>0</v>
      </c>
      <c r="AH2918" s="127">
        <v>0</v>
      </c>
    </row>
    <row r="2919" spans="1:34" x14ac:dyDescent="0.35">
      <c r="A2919" s="127" t="s">
        <v>3625</v>
      </c>
      <c r="B2919" s="127" t="s">
        <v>964</v>
      </c>
      <c r="C2919" s="127">
        <v>0</v>
      </c>
      <c r="D2919" s="127">
        <v>0</v>
      </c>
      <c r="E2919" s="127">
        <v>0</v>
      </c>
      <c r="F2919" s="127">
        <v>0</v>
      </c>
      <c r="G2919" s="127">
        <v>0</v>
      </c>
      <c r="H2919" s="127">
        <v>0</v>
      </c>
      <c r="I2919" s="127">
        <v>0</v>
      </c>
      <c r="J2919" s="127">
        <v>0</v>
      </c>
      <c r="K2919" s="127">
        <v>0</v>
      </c>
      <c r="L2919" s="127">
        <v>0</v>
      </c>
      <c r="M2919" s="127">
        <v>0</v>
      </c>
      <c r="N2919" s="127">
        <v>0</v>
      </c>
      <c r="O2919" s="127">
        <v>0</v>
      </c>
      <c r="P2919" s="127">
        <v>0</v>
      </c>
      <c r="Q2919" s="127">
        <v>0</v>
      </c>
      <c r="R2919" s="127">
        <v>0</v>
      </c>
      <c r="S2919" s="127">
        <v>0</v>
      </c>
      <c r="T2919" s="127">
        <v>0</v>
      </c>
      <c r="U2919" s="127">
        <v>0</v>
      </c>
      <c r="V2919" s="127">
        <v>0</v>
      </c>
      <c r="W2919" s="127">
        <v>0</v>
      </c>
      <c r="X2919" s="127">
        <v>0</v>
      </c>
      <c r="Y2919" s="127">
        <v>0</v>
      </c>
      <c r="Z2919" s="127">
        <v>0</v>
      </c>
      <c r="AA2919" s="127">
        <v>0</v>
      </c>
      <c r="AB2919" s="127">
        <v>0</v>
      </c>
      <c r="AC2919" s="127">
        <v>0</v>
      </c>
      <c r="AD2919" s="127">
        <v>0</v>
      </c>
      <c r="AE2919" s="127">
        <v>0</v>
      </c>
      <c r="AF2919" s="127">
        <v>0</v>
      </c>
      <c r="AG2919" s="127">
        <v>0</v>
      </c>
      <c r="AH2919" s="127">
        <v>0</v>
      </c>
    </row>
    <row r="2920" spans="1:34" x14ac:dyDescent="0.35">
      <c r="A2920" s="127" t="s">
        <v>3626</v>
      </c>
      <c r="B2920" s="127" t="s">
        <v>964</v>
      </c>
      <c r="C2920" s="127">
        <v>0</v>
      </c>
      <c r="D2920" s="127">
        <v>0</v>
      </c>
      <c r="E2920" s="127">
        <v>0</v>
      </c>
      <c r="F2920" s="127">
        <v>0</v>
      </c>
      <c r="G2920" s="127">
        <v>0</v>
      </c>
      <c r="H2920" s="127">
        <v>0</v>
      </c>
      <c r="I2920" s="127">
        <v>0</v>
      </c>
      <c r="J2920" s="127">
        <v>0</v>
      </c>
      <c r="K2920" s="127">
        <v>0</v>
      </c>
      <c r="L2920" s="127">
        <v>0</v>
      </c>
      <c r="M2920" s="127">
        <v>0</v>
      </c>
      <c r="N2920" s="127">
        <v>0</v>
      </c>
      <c r="O2920" s="127">
        <v>0</v>
      </c>
      <c r="P2920" s="127">
        <v>0</v>
      </c>
      <c r="Q2920" s="127">
        <v>0</v>
      </c>
      <c r="R2920" s="127">
        <v>0</v>
      </c>
      <c r="S2920" s="127">
        <v>0</v>
      </c>
      <c r="T2920" s="127">
        <v>0</v>
      </c>
      <c r="U2920" s="127">
        <v>0</v>
      </c>
      <c r="V2920" s="127">
        <v>0</v>
      </c>
      <c r="W2920" s="127">
        <v>0</v>
      </c>
      <c r="X2920" s="127">
        <v>0</v>
      </c>
      <c r="Y2920" s="127">
        <v>0</v>
      </c>
      <c r="Z2920" s="127">
        <v>0</v>
      </c>
      <c r="AA2920" s="127">
        <v>0</v>
      </c>
      <c r="AB2920" s="127">
        <v>0</v>
      </c>
      <c r="AC2920" s="127">
        <v>0</v>
      </c>
      <c r="AD2920" s="127">
        <v>0</v>
      </c>
      <c r="AE2920" s="127">
        <v>0</v>
      </c>
      <c r="AF2920" s="127">
        <v>0</v>
      </c>
      <c r="AG2920" s="127">
        <v>0</v>
      </c>
      <c r="AH2920" s="127">
        <v>0</v>
      </c>
    </row>
    <row r="2921" spans="1:34" x14ac:dyDescent="0.35">
      <c r="A2921" s="127" t="s">
        <v>3627</v>
      </c>
      <c r="B2921" s="127" t="s">
        <v>964</v>
      </c>
      <c r="C2921" s="128">
        <v>56211900000</v>
      </c>
      <c r="D2921" s="128">
        <v>43877600000</v>
      </c>
      <c r="E2921" s="128">
        <v>52744900000</v>
      </c>
      <c r="F2921" s="128">
        <v>58192700000</v>
      </c>
      <c r="G2921" s="128">
        <v>61791800000</v>
      </c>
      <c r="H2921" s="128">
        <v>64366500000</v>
      </c>
      <c r="I2921" s="128">
        <v>66325400000</v>
      </c>
      <c r="J2921" s="128">
        <v>67873500000</v>
      </c>
      <c r="K2921" s="128">
        <v>69085600000</v>
      </c>
      <c r="L2921" s="128">
        <v>69994500000</v>
      </c>
      <c r="M2921" s="128">
        <v>70682900000</v>
      </c>
      <c r="N2921" s="128">
        <v>71226500000</v>
      </c>
      <c r="O2921" s="128">
        <v>71759900000</v>
      </c>
      <c r="P2921" s="128">
        <v>72049300000</v>
      </c>
      <c r="Q2921" s="128">
        <v>71752500000</v>
      </c>
      <c r="R2921" s="128">
        <v>71310500000</v>
      </c>
      <c r="S2921" s="128">
        <v>70772400000</v>
      </c>
      <c r="T2921" s="128">
        <v>70190500000</v>
      </c>
      <c r="U2921" s="128">
        <v>69618400000</v>
      </c>
      <c r="V2921" s="128">
        <v>68981900000</v>
      </c>
      <c r="W2921" s="128">
        <v>68453400000</v>
      </c>
      <c r="X2921" s="128">
        <v>68067500000</v>
      </c>
      <c r="Y2921" s="128">
        <v>67843700000</v>
      </c>
      <c r="Z2921" s="128">
        <v>67789000000</v>
      </c>
      <c r="AA2921" s="128">
        <v>67612000000</v>
      </c>
      <c r="AB2921" s="128">
        <v>67602700000</v>
      </c>
      <c r="AC2921" s="128">
        <v>67740000000</v>
      </c>
      <c r="AD2921" s="128">
        <v>68003100000</v>
      </c>
      <c r="AE2921" s="128">
        <v>68366000000</v>
      </c>
      <c r="AF2921" s="128">
        <v>68812200000</v>
      </c>
      <c r="AG2921" s="128">
        <v>69325600000</v>
      </c>
      <c r="AH2921" s="128">
        <v>69890800000</v>
      </c>
    </row>
    <row r="2922" spans="1:34" x14ac:dyDescent="0.35">
      <c r="A2922" s="127" t="s">
        <v>3628</v>
      </c>
      <c r="B2922" s="127" t="s">
        <v>964</v>
      </c>
      <c r="C2922" s="127">
        <v>0</v>
      </c>
      <c r="D2922" s="127">
        <v>0</v>
      </c>
      <c r="E2922" s="127">
        <v>0</v>
      </c>
      <c r="F2922" s="127">
        <v>0</v>
      </c>
      <c r="G2922" s="127">
        <v>0</v>
      </c>
      <c r="H2922" s="127">
        <v>0</v>
      </c>
      <c r="I2922" s="127">
        <v>0</v>
      </c>
      <c r="J2922" s="127">
        <v>0</v>
      </c>
      <c r="K2922" s="127">
        <v>0</v>
      </c>
      <c r="L2922" s="127">
        <v>0</v>
      </c>
      <c r="M2922" s="127">
        <v>0</v>
      </c>
      <c r="N2922" s="127">
        <v>0</v>
      </c>
      <c r="O2922" s="127">
        <v>0</v>
      </c>
      <c r="P2922" s="127">
        <v>0</v>
      </c>
      <c r="Q2922" s="127">
        <v>0</v>
      </c>
      <c r="R2922" s="127">
        <v>0</v>
      </c>
      <c r="S2922" s="127">
        <v>0</v>
      </c>
      <c r="T2922" s="127">
        <v>0</v>
      </c>
      <c r="U2922" s="127">
        <v>0</v>
      </c>
      <c r="V2922" s="127">
        <v>0</v>
      </c>
      <c r="W2922" s="127">
        <v>0</v>
      </c>
      <c r="X2922" s="127">
        <v>0</v>
      </c>
      <c r="Y2922" s="127">
        <v>0</v>
      </c>
      <c r="Z2922" s="127">
        <v>0</v>
      </c>
      <c r="AA2922" s="127">
        <v>0</v>
      </c>
      <c r="AB2922" s="127">
        <v>0</v>
      </c>
      <c r="AC2922" s="127">
        <v>0</v>
      </c>
      <c r="AD2922" s="127">
        <v>0</v>
      </c>
      <c r="AE2922" s="127">
        <v>0</v>
      </c>
      <c r="AF2922" s="127">
        <v>0</v>
      </c>
      <c r="AG2922" s="127">
        <v>0</v>
      </c>
      <c r="AH2922" s="127">
        <v>0</v>
      </c>
    </row>
    <row r="2923" spans="1:34" x14ac:dyDescent="0.35">
      <c r="A2923" s="127" t="s">
        <v>3629</v>
      </c>
      <c r="B2923" s="127" t="s">
        <v>964</v>
      </c>
      <c r="C2923" s="128">
        <v>1762420000</v>
      </c>
      <c r="D2923" s="128">
        <v>1539640000</v>
      </c>
      <c r="E2923" s="128">
        <v>2049300000</v>
      </c>
      <c r="F2923" s="128">
        <v>2475250000</v>
      </c>
      <c r="G2923" s="128">
        <v>2864260000</v>
      </c>
      <c r="H2923" s="128">
        <v>3231170000</v>
      </c>
      <c r="I2923" s="128">
        <v>3586480000</v>
      </c>
      <c r="J2923" s="128">
        <v>3927510000</v>
      </c>
      <c r="K2923" s="128">
        <v>4269250000</v>
      </c>
      <c r="L2923" s="128">
        <v>4602650000</v>
      </c>
      <c r="M2923" s="128">
        <v>4929960000</v>
      </c>
      <c r="N2923" s="128">
        <v>5254230000</v>
      </c>
      <c r="O2923" s="128">
        <v>5293570000</v>
      </c>
      <c r="P2923" s="128">
        <v>5314920000</v>
      </c>
      <c r="Q2923" s="128">
        <v>5293030000</v>
      </c>
      <c r="R2923" s="128">
        <v>5260430000</v>
      </c>
      <c r="S2923" s="128">
        <v>5220730000</v>
      </c>
      <c r="T2923" s="128">
        <v>5177800000</v>
      </c>
      <c r="U2923" s="128">
        <v>5135600000</v>
      </c>
      <c r="V2923" s="128">
        <v>5088650000</v>
      </c>
      <c r="W2923" s="128">
        <v>5049660000</v>
      </c>
      <c r="X2923" s="128">
        <v>5021200000</v>
      </c>
      <c r="Y2923" s="128">
        <v>5004680000</v>
      </c>
      <c r="Z2923" s="128">
        <v>5000650000</v>
      </c>
      <c r="AA2923" s="128">
        <v>4987600000</v>
      </c>
      <c r="AB2923" s="128">
        <v>4986910000</v>
      </c>
      <c r="AC2923" s="128">
        <v>4997040000</v>
      </c>
      <c r="AD2923" s="128">
        <v>5016440000</v>
      </c>
      <c r="AE2923" s="128">
        <v>5043210000</v>
      </c>
      <c r="AF2923" s="128">
        <v>5076130000</v>
      </c>
      <c r="AG2923" s="128">
        <v>5114000000</v>
      </c>
      <c r="AH2923" s="128">
        <v>5155690000</v>
      </c>
    </row>
    <row r="2924" spans="1:34" x14ac:dyDescent="0.35">
      <c r="A2924" s="127" t="s">
        <v>3630</v>
      </c>
      <c r="B2924" s="127" t="s">
        <v>964</v>
      </c>
      <c r="C2924" s="127">
        <v>0</v>
      </c>
      <c r="D2924" s="127">
        <v>0</v>
      </c>
      <c r="E2924" s="127">
        <v>0</v>
      </c>
      <c r="F2924" s="127">
        <v>0</v>
      </c>
      <c r="G2924" s="127">
        <v>0</v>
      </c>
      <c r="H2924" s="127">
        <v>0</v>
      </c>
      <c r="I2924" s="127">
        <v>0</v>
      </c>
      <c r="J2924" s="127">
        <v>0</v>
      </c>
      <c r="K2924" s="127">
        <v>0</v>
      </c>
      <c r="L2924" s="127">
        <v>0</v>
      </c>
      <c r="M2924" s="127">
        <v>0</v>
      </c>
      <c r="N2924" s="127">
        <v>0</v>
      </c>
      <c r="O2924" s="127">
        <v>0</v>
      </c>
      <c r="P2924" s="127">
        <v>0</v>
      </c>
      <c r="Q2924" s="127">
        <v>0</v>
      </c>
      <c r="R2924" s="127">
        <v>0</v>
      </c>
      <c r="S2924" s="127">
        <v>0</v>
      </c>
      <c r="T2924" s="127">
        <v>0</v>
      </c>
      <c r="U2924" s="127">
        <v>0</v>
      </c>
      <c r="V2924" s="127">
        <v>0</v>
      </c>
      <c r="W2924" s="127">
        <v>0</v>
      </c>
      <c r="X2924" s="127">
        <v>0</v>
      </c>
      <c r="Y2924" s="127">
        <v>0</v>
      </c>
      <c r="Z2924" s="127">
        <v>0</v>
      </c>
      <c r="AA2924" s="127">
        <v>0</v>
      </c>
      <c r="AB2924" s="127">
        <v>0</v>
      </c>
      <c r="AC2924" s="127">
        <v>0</v>
      </c>
      <c r="AD2924" s="127">
        <v>0</v>
      </c>
      <c r="AE2924" s="127">
        <v>0</v>
      </c>
      <c r="AF2924" s="127">
        <v>0</v>
      </c>
      <c r="AG2924" s="127">
        <v>0</v>
      </c>
      <c r="AH2924" s="127">
        <v>0</v>
      </c>
    </row>
    <row r="2925" spans="1:34" x14ac:dyDescent="0.35">
      <c r="A2925" s="127" t="s">
        <v>3631</v>
      </c>
      <c r="B2925" s="127" t="s">
        <v>964</v>
      </c>
      <c r="C2925" s="127">
        <v>0</v>
      </c>
      <c r="D2925" s="127">
        <v>0</v>
      </c>
      <c r="E2925" s="127">
        <v>0</v>
      </c>
      <c r="F2925" s="127">
        <v>0</v>
      </c>
      <c r="G2925" s="127">
        <v>0</v>
      </c>
      <c r="H2925" s="127">
        <v>0</v>
      </c>
      <c r="I2925" s="127">
        <v>0</v>
      </c>
      <c r="J2925" s="127">
        <v>0</v>
      </c>
      <c r="K2925" s="127">
        <v>0</v>
      </c>
      <c r="L2925" s="127">
        <v>0</v>
      </c>
      <c r="M2925" s="127">
        <v>0</v>
      </c>
      <c r="N2925" s="127">
        <v>0</v>
      </c>
      <c r="O2925" s="127">
        <v>0</v>
      </c>
      <c r="P2925" s="127">
        <v>0</v>
      </c>
      <c r="Q2925" s="127">
        <v>0</v>
      </c>
      <c r="R2925" s="127">
        <v>0</v>
      </c>
      <c r="S2925" s="127">
        <v>0</v>
      </c>
      <c r="T2925" s="127">
        <v>0</v>
      </c>
      <c r="U2925" s="127">
        <v>0</v>
      </c>
      <c r="V2925" s="127">
        <v>0</v>
      </c>
      <c r="W2925" s="127">
        <v>0</v>
      </c>
      <c r="X2925" s="127">
        <v>0</v>
      </c>
      <c r="Y2925" s="127">
        <v>0</v>
      </c>
      <c r="Z2925" s="127">
        <v>0</v>
      </c>
      <c r="AA2925" s="127">
        <v>0</v>
      </c>
      <c r="AB2925" s="127">
        <v>0</v>
      </c>
      <c r="AC2925" s="127">
        <v>0</v>
      </c>
      <c r="AD2925" s="127">
        <v>0</v>
      </c>
      <c r="AE2925" s="127">
        <v>0</v>
      </c>
      <c r="AF2925" s="127">
        <v>0</v>
      </c>
      <c r="AG2925" s="127">
        <v>0</v>
      </c>
      <c r="AH2925" s="127">
        <v>0</v>
      </c>
    </row>
    <row r="2926" spans="1:34" x14ac:dyDescent="0.35">
      <c r="A2926" s="127" t="s">
        <v>3632</v>
      </c>
      <c r="B2926" s="127" t="s">
        <v>964</v>
      </c>
      <c r="C2926" s="127">
        <v>0</v>
      </c>
      <c r="D2926" s="127">
        <v>0</v>
      </c>
      <c r="E2926" s="127">
        <v>0</v>
      </c>
      <c r="F2926" s="127">
        <v>0</v>
      </c>
      <c r="G2926" s="127">
        <v>0</v>
      </c>
      <c r="H2926" s="127">
        <v>0</v>
      </c>
      <c r="I2926" s="127">
        <v>0</v>
      </c>
      <c r="J2926" s="127">
        <v>0</v>
      </c>
      <c r="K2926" s="127">
        <v>0</v>
      </c>
      <c r="L2926" s="127">
        <v>0</v>
      </c>
      <c r="M2926" s="127">
        <v>0</v>
      </c>
      <c r="N2926" s="127">
        <v>0</v>
      </c>
      <c r="O2926" s="127">
        <v>0</v>
      </c>
      <c r="P2926" s="127">
        <v>0</v>
      </c>
      <c r="Q2926" s="127">
        <v>0</v>
      </c>
      <c r="R2926" s="127">
        <v>0</v>
      </c>
      <c r="S2926" s="127">
        <v>0</v>
      </c>
      <c r="T2926" s="127">
        <v>0</v>
      </c>
      <c r="U2926" s="127">
        <v>0</v>
      </c>
      <c r="V2926" s="127">
        <v>0</v>
      </c>
      <c r="W2926" s="127">
        <v>0</v>
      </c>
      <c r="X2926" s="127">
        <v>0</v>
      </c>
      <c r="Y2926" s="127">
        <v>0</v>
      </c>
      <c r="Z2926" s="127">
        <v>0</v>
      </c>
      <c r="AA2926" s="127">
        <v>0</v>
      </c>
      <c r="AB2926" s="127">
        <v>0</v>
      </c>
      <c r="AC2926" s="127">
        <v>0</v>
      </c>
      <c r="AD2926" s="127">
        <v>0</v>
      </c>
      <c r="AE2926" s="127">
        <v>0</v>
      </c>
      <c r="AF2926" s="127">
        <v>0</v>
      </c>
      <c r="AG2926" s="127">
        <v>0</v>
      </c>
      <c r="AH2926" s="127">
        <v>0</v>
      </c>
    </row>
    <row r="2927" spans="1:34" x14ac:dyDescent="0.35">
      <c r="A2927" s="127" t="s">
        <v>3633</v>
      </c>
      <c r="B2927" s="127" t="s">
        <v>964</v>
      </c>
      <c r="C2927" s="127">
        <v>0</v>
      </c>
      <c r="D2927" s="127">
        <v>0</v>
      </c>
      <c r="E2927" s="127">
        <v>0</v>
      </c>
      <c r="F2927" s="127">
        <v>0</v>
      </c>
      <c r="G2927" s="127">
        <v>0</v>
      </c>
      <c r="H2927" s="127">
        <v>0</v>
      </c>
      <c r="I2927" s="127">
        <v>0</v>
      </c>
      <c r="J2927" s="127">
        <v>0</v>
      </c>
      <c r="K2927" s="127">
        <v>0</v>
      </c>
      <c r="L2927" s="127">
        <v>0</v>
      </c>
      <c r="M2927" s="127">
        <v>0</v>
      </c>
      <c r="N2927" s="127">
        <v>0</v>
      </c>
      <c r="O2927" s="127">
        <v>0</v>
      </c>
      <c r="P2927" s="127">
        <v>0</v>
      </c>
      <c r="Q2927" s="127">
        <v>0</v>
      </c>
      <c r="R2927" s="127">
        <v>0</v>
      </c>
      <c r="S2927" s="127">
        <v>0</v>
      </c>
      <c r="T2927" s="127">
        <v>0</v>
      </c>
      <c r="U2927" s="127">
        <v>0</v>
      </c>
      <c r="V2927" s="127">
        <v>0</v>
      </c>
      <c r="W2927" s="127">
        <v>0</v>
      </c>
      <c r="X2927" s="127">
        <v>0</v>
      </c>
      <c r="Y2927" s="127">
        <v>0</v>
      </c>
      <c r="Z2927" s="127">
        <v>0</v>
      </c>
      <c r="AA2927" s="127">
        <v>0</v>
      </c>
      <c r="AB2927" s="127">
        <v>0</v>
      </c>
      <c r="AC2927" s="127">
        <v>0</v>
      </c>
      <c r="AD2927" s="127">
        <v>0</v>
      </c>
      <c r="AE2927" s="127">
        <v>0</v>
      </c>
      <c r="AF2927" s="127">
        <v>0</v>
      </c>
      <c r="AG2927" s="127">
        <v>0</v>
      </c>
      <c r="AH2927" s="127">
        <v>0</v>
      </c>
    </row>
    <row r="2928" spans="1:34" x14ac:dyDescent="0.35">
      <c r="A2928" s="127" t="s">
        <v>3634</v>
      </c>
      <c r="B2928" s="127" t="s">
        <v>964</v>
      </c>
      <c r="C2928" s="127">
        <v>0</v>
      </c>
      <c r="D2928" s="127">
        <v>0</v>
      </c>
      <c r="E2928" s="127">
        <v>0</v>
      </c>
      <c r="F2928" s="127">
        <v>0</v>
      </c>
      <c r="G2928" s="127">
        <v>0</v>
      </c>
      <c r="H2928" s="127">
        <v>0</v>
      </c>
      <c r="I2928" s="127">
        <v>0</v>
      </c>
      <c r="J2928" s="127">
        <v>0</v>
      </c>
      <c r="K2928" s="127">
        <v>0</v>
      </c>
      <c r="L2928" s="127">
        <v>0</v>
      </c>
      <c r="M2928" s="127">
        <v>0</v>
      </c>
      <c r="N2928" s="127">
        <v>0</v>
      </c>
      <c r="O2928" s="127">
        <v>0</v>
      </c>
      <c r="P2928" s="127">
        <v>0</v>
      </c>
      <c r="Q2928" s="127">
        <v>0</v>
      </c>
      <c r="R2928" s="127">
        <v>0</v>
      </c>
      <c r="S2928" s="127">
        <v>0</v>
      </c>
      <c r="T2928" s="127">
        <v>0</v>
      </c>
      <c r="U2928" s="127">
        <v>0</v>
      </c>
      <c r="V2928" s="127">
        <v>0</v>
      </c>
      <c r="W2928" s="127">
        <v>0</v>
      </c>
      <c r="X2928" s="127">
        <v>0</v>
      </c>
      <c r="Y2928" s="127">
        <v>0</v>
      </c>
      <c r="Z2928" s="127">
        <v>0</v>
      </c>
      <c r="AA2928" s="127">
        <v>0</v>
      </c>
      <c r="AB2928" s="127">
        <v>0</v>
      </c>
      <c r="AC2928" s="127">
        <v>0</v>
      </c>
      <c r="AD2928" s="127">
        <v>0</v>
      </c>
      <c r="AE2928" s="127">
        <v>0</v>
      </c>
      <c r="AF2928" s="127">
        <v>0</v>
      </c>
      <c r="AG2928" s="127">
        <v>0</v>
      </c>
      <c r="AH2928" s="127">
        <v>0</v>
      </c>
    </row>
    <row r="2929" spans="1:34" x14ac:dyDescent="0.35">
      <c r="A2929" s="127" t="s">
        <v>3635</v>
      </c>
      <c r="B2929" s="127" t="s">
        <v>964</v>
      </c>
      <c r="C2929" s="127">
        <v>0</v>
      </c>
      <c r="D2929" s="127">
        <v>0</v>
      </c>
      <c r="E2929" s="127">
        <v>0</v>
      </c>
      <c r="F2929" s="127">
        <v>0</v>
      </c>
      <c r="G2929" s="127">
        <v>0</v>
      </c>
      <c r="H2929" s="127">
        <v>0</v>
      </c>
      <c r="I2929" s="127">
        <v>0</v>
      </c>
      <c r="J2929" s="127">
        <v>0</v>
      </c>
      <c r="K2929" s="127">
        <v>0</v>
      </c>
      <c r="L2929" s="127">
        <v>0</v>
      </c>
      <c r="M2929" s="127">
        <v>0</v>
      </c>
      <c r="N2929" s="127">
        <v>0</v>
      </c>
      <c r="O2929" s="127">
        <v>0</v>
      </c>
      <c r="P2929" s="127">
        <v>0</v>
      </c>
      <c r="Q2929" s="127">
        <v>0</v>
      </c>
      <c r="R2929" s="127">
        <v>0</v>
      </c>
      <c r="S2929" s="127">
        <v>0</v>
      </c>
      <c r="T2929" s="127">
        <v>0</v>
      </c>
      <c r="U2929" s="127">
        <v>0</v>
      </c>
      <c r="V2929" s="127">
        <v>0</v>
      </c>
      <c r="W2929" s="127">
        <v>0</v>
      </c>
      <c r="X2929" s="127">
        <v>0</v>
      </c>
      <c r="Y2929" s="127">
        <v>0</v>
      </c>
      <c r="Z2929" s="127">
        <v>0</v>
      </c>
      <c r="AA2929" s="127">
        <v>0</v>
      </c>
      <c r="AB2929" s="127">
        <v>0</v>
      </c>
      <c r="AC2929" s="127">
        <v>0</v>
      </c>
      <c r="AD2929" s="127">
        <v>0</v>
      </c>
      <c r="AE2929" s="127">
        <v>0</v>
      </c>
      <c r="AF2929" s="127">
        <v>0</v>
      </c>
      <c r="AG2929" s="127">
        <v>0</v>
      </c>
      <c r="AH2929" s="127">
        <v>0</v>
      </c>
    </row>
    <row r="2930" spans="1:34" x14ac:dyDescent="0.35">
      <c r="A2930" s="127" t="s">
        <v>3636</v>
      </c>
      <c r="B2930" s="127" t="s">
        <v>964</v>
      </c>
      <c r="C2930" s="128">
        <v>1646790000</v>
      </c>
      <c r="D2930" s="128">
        <v>1331630000</v>
      </c>
      <c r="E2930" s="128">
        <v>1649500000</v>
      </c>
      <c r="F2930" s="128">
        <v>1866720000</v>
      </c>
      <c r="G2930" s="128">
        <v>2053010000</v>
      </c>
      <c r="H2930" s="128">
        <v>2205360000</v>
      </c>
      <c r="I2930" s="128">
        <v>2335950000</v>
      </c>
      <c r="J2930" s="128">
        <v>2451650000</v>
      </c>
      <c r="K2930" s="128">
        <v>2556440000</v>
      </c>
      <c r="L2930" s="128">
        <v>2679930000</v>
      </c>
      <c r="M2930" s="128">
        <v>2799390000</v>
      </c>
      <c r="N2930" s="128">
        <v>2918240000</v>
      </c>
      <c r="O2930" s="128">
        <v>3029510000</v>
      </c>
      <c r="P2930" s="128">
        <v>3134210000</v>
      </c>
      <c r="Q2930" s="128">
        <v>3242060000</v>
      </c>
      <c r="R2930" s="128">
        <v>3343650000</v>
      </c>
      <c r="S2930" s="128">
        <v>3439270000</v>
      </c>
      <c r="T2930" s="128">
        <v>3529230000</v>
      </c>
      <c r="U2930" s="128">
        <v>3613510000</v>
      </c>
      <c r="V2930" s="128">
        <v>3708770000</v>
      </c>
      <c r="W2930" s="128">
        <v>3798060000</v>
      </c>
      <c r="X2930" s="128">
        <v>3880620000</v>
      </c>
      <c r="Y2930" s="128">
        <v>3957030000</v>
      </c>
      <c r="Z2930" s="128">
        <v>4028230000</v>
      </c>
      <c r="AA2930" s="128">
        <v>4096210000</v>
      </c>
      <c r="AB2930" s="128">
        <v>4158000000</v>
      </c>
      <c r="AC2930" s="128">
        <v>4213720000</v>
      </c>
      <c r="AD2930" s="128">
        <v>4262920000</v>
      </c>
      <c r="AE2930" s="128">
        <v>4306100000</v>
      </c>
      <c r="AF2930" s="128">
        <v>4342720000</v>
      </c>
      <c r="AG2930" s="128">
        <v>4372380000</v>
      </c>
      <c r="AH2930" s="128">
        <v>4395520000</v>
      </c>
    </row>
    <row r="2931" spans="1:34" x14ac:dyDescent="0.35">
      <c r="A2931" s="127" t="s">
        <v>3637</v>
      </c>
      <c r="B2931" s="127" t="s">
        <v>964</v>
      </c>
      <c r="C2931" s="128">
        <v>9255820000</v>
      </c>
      <c r="D2931" s="128">
        <v>7434540000</v>
      </c>
      <c r="E2931" s="128">
        <v>9131010000</v>
      </c>
      <c r="F2931" s="128">
        <v>10230100000</v>
      </c>
      <c r="G2931" s="128">
        <v>11116600000</v>
      </c>
      <c r="H2931" s="128">
        <v>11788800000</v>
      </c>
      <c r="I2931" s="128">
        <v>12295500000</v>
      </c>
      <c r="J2931" s="128">
        <v>12683100000</v>
      </c>
      <c r="K2931" s="128">
        <v>12944500000</v>
      </c>
      <c r="L2931" s="128">
        <v>13249200000</v>
      </c>
      <c r="M2931" s="128">
        <v>13475500000</v>
      </c>
      <c r="N2931" s="128">
        <v>13619300000</v>
      </c>
      <c r="O2931" s="128">
        <v>13702200000</v>
      </c>
      <c r="P2931" s="128">
        <v>13674500000</v>
      </c>
      <c r="Q2931" s="128">
        <v>13575400000</v>
      </c>
      <c r="R2931" s="128">
        <v>13344300000</v>
      </c>
      <c r="S2931" s="128">
        <v>13027900000</v>
      </c>
      <c r="T2931" s="128">
        <v>12647600000</v>
      </c>
      <c r="U2931" s="128">
        <v>12266700000</v>
      </c>
      <c r="V2931" s="128">
        <v>11892400000</v>
      </c>
      <c r="W2931" s="128">
        <v>11489800000</v>
      </c>
      <c r="X2931" s="128">
        <v>11111400000</v>
      </c>
      <c r="Y2931" s="128">
        <v>10751700000</v>
      </c>
      <c r="Z2931" s="128">
        <v>10406300000</v>
      </c>
      <c r="AA2931" s="128">
        <v>10102100000</v>
      </c>
      <c r="AB2931" s="128">
        <v>9860580000</v>
      </c>
      <c r="AC2931" s="128">
        <v>9667740000</v>
      </c>
      <c r="AD2931" s="128">
        <v>9493230000</v>
      </c>
      <c r="AE2931" s="128">
        <v>9229590000</v>
      </c>
      <c r="AF2931" s="128">
        <v>8964690000</v>
      </c>
      <c r="AG2931" s="128">
        <v>8727490000</v>
      </c>
      <c r="AH2931" s="128">
        <v>8501000000</v>
      </c>
    </row>
    <row r="2932" spans="1:34" x14ac:dyDescent="0.35">
      <c r="A2932" s="127" t="s">
        <v>3638</v>
      </c>
      <c r="B2932" s="127" t="s">
        <v>964</v>
      </c>
      <c r="C2932" s="128">
        <v>8408070000</v>
      </c>
      <c r="D2932" s="128">
        <v>6876300000</v>
      </c>
      <c r="E2932" s="128">
        <v>8673060000</v>
      </c>
      <c r="F2932" s="128">
        <v>10052200000</v>
      </c>
      <c r="G2932" s="128">
        <v>11377500000</v>
      </c>
      <c r="H2932" s="128">
        <v>12610000000</v>
      </c>
      <c r="I2932" s="128">
        <v>13819800000</v>
      </c>
      <c r="J2932" s="128">
        <v>15021200000</v>
      </c>
      <c r="K2932" s="128">
        <v>16244000000</v>
      </c>
      <c r="L2932" s="128">
        <v>17645800000</v>
      </c>
      <c r="M2932" s="128">
        <v>19019800000</v>
      </c>
      <c r="N2932" s="128">
        <v>20377200000</v>
      </c>
      <c r="O2932" s="128">
        <v>21720700000</v>
      </c>
      <c r="P2932" s="128">
        <v>23051500000</v>
      </c>
      <c r="Q2932" s="128">
        <v>24442100000</v>
      </c>
      <c r="R2932" s="128">
        <v>25850800000</v>
      </c>
      <c r="S2932" s="128">
        <v>27249400000</v>
      </c>
      <c r="T2932" s="128">
        <v>28641300000</v>
      </c>
      <c r="U2932" s="128">
        <v>29992800000</v>
      </c>
      <c r="V2932" s="128">
        <v>31515900000</v>
      </c>
      <c r="W2932" s="128">
        <v>33073200000</v>
      </c>
      <c r="X2932" s="128">
        <v>34645200000</v>
      </c>
      <c r="Y2932" s="128">
        <v>36259600000</v>
      </c>
      <c r="Z2932" s="128">
        <v>37936700000</v>
      </c>
      <c r="AA2932" s="128">
        <v>39695400000</v>
      </c>
      <c r="AB2932" s="128">
        <v>41484700000</v>
      </c>
      <c r="AC2932" s="128">
        <v>43316300000</v>
      </c>
      <c r="AD2932" s="128">
        <v>45219600000</v>
      </c>
      <c r="AE2932" s="128">
        <v>47291300000</v>
      </c>
      <c r="AF2932" s="128">
        <v>49435800000</v>
      </c>
      <c r="AG2932" s="128">
        <v>51616400000</v>
      </c>
      <c r="AH2932" s="128">
        <v>53840100000</v>
      </c>
    </row>
    <row r="2933" spans="1:34" x14ac:dyDescent="0.35">
      <c r="A2933" s="127" t="s">
        <v>3639</v>
      </c>
      <c r="B2933" s="127" t="s">
        <v>964</v>
      </c>
      <c r="C2933" s="128">
        <v>290199000</v>
      </c>
      <c r="D2933" s="128">
        <v>260874000</v>
      </c>
      <c r="E2933" s="128">
        <v>354768000</v>
      </c>
      <c r="F2933" s="128">
        <v>435141000</v>
      </c>
      <c r="G2933" s="128">
        <v>515293000</v>
      </c>
      <c r="H2933" s="128">
        <v>591791000</v>
      </c>
      <c r="I2933" s="128">
        <v>664868000</v>
      </c>
      <c r="J2933" s="128">
        <v>733913000</v>
      </c>
      <c r="K2933" s="128">
        <v>799924000</v>
      </c>
      <c r="L2933" s="128">
        <v>871228000</v>
      </c>
      <c r="M2933" s="128">
        <v>939880000</v>
      </c>
      <c r="N2933" s="128">
        <v>1004670000</v>
      </c>
      <c r="O2933" s="128">
        <v>1010790000</v>
      </c>
      <c r="P2933" s="128">
        <v>1008740000</v>
      </c>
      <c r="Q2933" s="128">
        <v>1001430000</v>
      </c>
      <c r="R2933" s="128">
        <v>984378000</v>
      </c>
      <c r="S2933" s="128">
        <v>961041000</v>
      </c>
      <c r="T2933" s="128">
        <v>932987000</v>
      </c>
      <c r="U2933" s="128">
        <v>904886000</v>
      </c>
      <c r="V2933" s="128">
        <v>877280000</v>
      </c>
      <c r="W2933" s="128">
        <v>847577000</v>
      </c>
      <c r="X2933" s="128">
        <v>819663000</v>
      </c>
      <c r="Y2933" s="128">
        <v>793127000</v>
      </c>
      <c r="Z2933" s="128">
        <v>767647000</v>
      </c>
      <c r="AA2933" s="128">
        <v>745207000</v>
      </c>
      <c r="AB2933" s="128">
        <v>727394000</v>
      </c>
      <c r="AC2933" s="128">
        <v>713168000</v>
      </c>
      <c r="AD2933" s="128">
        <v>700295000</v>
      </c>
      <c r="AE2933" s="128">
        <v>680847000</v>
      </c>
      <c r="AF2933" s="128">
        <v>661306000</v>
      </c>
      <c r="AG2933" s="128">
        <v>643808000</v>
      </c>
      <c r="AH2933" s="128">
        <v>627100000</v>
      </c>
    </row>
    <row r="2934" spans="1:34" x14ac:dyDescent="0.35">
      <c r="A2934" s="127" t="s">
        <v>3640</v>
      </c>
      <c r="B2934" s="127" t="s">
        <v>964</v>
      </c>
      <c r="C2934" s="128">
        <v>442530000</v>
      </c>
      <c r="D2934" s="128">
        <v>361911000</v>
      </c>
      <c r="E2934" s="128">
        <v>456477000</v>
      </c>
      <c r="F2934" s="128">
        <v>529063000</v>
      </c>
      <c r="G2934" s="128">
        <v>598817000</v>
      </c>
      <c r="H2934" s="128">
        <v>663685000</v>
      </c>
      <c r="I2934" s="128">
        <v>727359000</v>
      </c>
      <c r="J2934" s="128">
        <v>790589000</v>
      </c>
      <c r="K2934" s="128">
        <v>854949000</v>
      </c>
      <c r="L2934" s="128">
        <v>928728000</v>
      </c>
      <c r="M2934" s="128">
        <v>1001040000</v>
      </c>
      <c r="N2934" s="128">
        <v>1072480000</v>
      </c>
      <c r="O2934" s="128">
        <v>1143200000</v>
      </c>
      <c r="P2934" s="128">
        <v>1213240000</v>
      </c>
      <c r="Q2934" s="128">
        <v>1286430000</v>
      </c>
      <c r="R2934" s="128">
        <v>1360570000</v>
      </c>
      <c r="S2934" s="128">
        <v>1434180000</v>
      </c>
      <c r="T2934" s="128">
        <v>1507440000</v>
      </c>
      <c r="U2934" s="128">
        <v>1578570000</v>
      </c>
      <c r="V2934" s="128">
        <v>1658730000</v>
      </c>
      <c r="W2934" s="128">
        <v>1740690000</v>
      </c>
      <c r="X2934" s="128">
        <v>1823430000</v>
      </c>
      <c r="Y2934" s="128">
        <v>1908400000</v>
      </c>
      <c r="Z2934" s="128">
        <v>1996670000</v>
      </c>
      <c r="AA2934" s="128">
        <v>2089230000</v>
      </c>
      <c r="AB2934" s="128">
        <v>2183410000</v>
      </c>
      <c r="AC2934" s="128">
        <v>2279800000</v>
      </c>
      <c r="AD2934" s="128">
        <v>2379980000</v>
      </c>
      <c r="AE2934" s="128">
        <v>2489010000</v>
      </c>
      <c r="AF2934" s="128">
        <v>2601880000</v>
      </c>
      <c r="AG2934" s="128">
        <v>2716650000</v>
      </c>
      <c r="AH2934" s="128">
        <v>2833690000</v>
      </c>
    </row>
    <row r="2935" spans="1:34" x14ac:dyDescent="0.35">
      <c r="A2935" s="127" t="s">
        <v>3641</v>
      </c>
      <c r="B2935" s="127" t="s">
        <v>964</v>
      </c>
      <c r="C2935" s="127">
        <v>0</v>
      </c>
      <c r="D2935" s="127">
        <v>0</v>
      </c>
      <c r="E2935" s="127">
        <v>0</v>
      </c>
      <c r="F2935" s="127">
        <v>0</v>
      </c>
      <c r="G2935" s="127">
        <v>0</v>
      </c>
      <c r="H2935" s="127">
        <v>0</v>
      </c>
      <c r="I2935" s="127">
        <v>0</v>
      </c>
      <c r="J2935" s="127">
        <v>0</v>
      </c>
      <c r="K2935" s="127">
        <v>0</v>
      </c>
      <c r="L2935" s="127">
        <v>0</v>
      </c>
      <c r="M2935" s="127">
        <v>0</v>
      </c>
      <c r="N2935" s="127">
        <v>0</v>
      </c>
      <c r="O2935" s="127">
        <v>0</v>
      </c>
      <c r="P2935" s="127">
        <v>0</v>
      </c>
      <c r="Q2935" s="127">
        <v>0</v>
      </c>
      <c r="R2935" s="127">
        <v>0</v>
      </c>
      <c r="S2935" s="127">
        <v>0</v>
      </c>
      <c r="T2935" s="127">
        <v>0</v>
      </c>
      <c r="U2935" s="127">
        <v>0</v>
      </c>
      <c r="V2935" s="127">
        <v>0</v>
      </c>
      <c r="W2935" s="127">
        <v>0</v>
      </c>
      <c r="X2935" s="127">
        <v>0</v>
      </c>
      <c r="Y2935" s="127">
        <v>0</v>
      </c>
      <c r="Z2935" s="127">
        <v>0</v>
      </c>
      <c r="AA2935" s="127">
        <v>0</v>
      </c>
      <c r="AB2935" s="127">
        <v>0</v>
      </c>
      <c r="AC2935" s="127">
        <v>0</v>
      </c>
      <c r="AD2935" s="127">
        <v>0</v>
      </c>
      <c r="AE2935" s="127">
        <v>0</v>
      </c>
      <c r="AF2935" s="127">
        <v>0</v>
      </c>
      <c r="AG2935" s="127">
        <v>0</v>
      </c>
      <c r="AH2935" s="127">
        <v>0</v>
      </c>
    </row>
    <row r="2936" spans="1:34" x14ac:dyDescent="0.35">
      <c r="A2936" s="127" t="s">
        <v>3642</v>
      </c>
      <c r="B2936" s="127" t="s">
        <v>964</v>
      </c>
      <c r="C2936" s="127">
        <v>0</v>
      </c>
      <c r="D2936" s="127">
        <v>0</v>
      </c>
      <c r="E2936" s="127">
        <v>0</v>
      </c>
      <c r="F2936" s="127">
        <v>0</v>
      </c>
      <c r="G2936" s="127">
        <v>0</v>
      </c>
      <c r="H2936" s="127">
        <v>0</v>
      </c>
      <c r="I2936" s="127">
        <v>0</v>
      </c>
      <c r="J2936" s="127">
        <v>0</v>
      </c>
      <c r="K2936" s="127">
        <v>0</v>
      </c>
      <c r="L2936" s="127">
        <v>0</v>
      </c>
      <c r="M2936" s="127">
        <v>0</v>
      </c>
      <c r="N2936" s="127">
        <v>0</v>
      </c>
      <c r="O2936" s="127">
        <v>0</v>
      </c>
      <c r="P2936" s="127">
        <v>0</v>
      </c>
      <c r="Q2936" s="127">
        <v>0</v>
      </c>
      <c r="R2936" s="127">
        <v>0</v>
      </c>
      <c r="S2936" s="127">
        <v>0</v>
      </c>
      <c r="T2936" s="127">
        <v>0</v>
      </c>
      <c r="U2936" s="127">
        <v>0</v>
      </c>
      <c r="V2936" s="127">
        <v>0</v>
      </c>
      <c r="W2936" s="127">
        <v>0</v>
      </c>
      <c r="X2936" s="127">
        <v>0</v>
      </c>
      <c r="Y2936" s="127">
        <v>0</v>
      </c>
      <c r="Z2936" s="127">
        <v>0</v>
      </c>
      <c r="AA2936" s="127">
        <v>0</v>
      </c>
      <c r="AB2936" s="127">
        <v>0</v>
      </c>
      <c r="AC2936" s="127">
        <v>0</v>
      </c>
      <c r="AD2936" s="127">
        <v>0</v>
      </c>
      <c r="AE2936" s="127">
        <v>0</v>
      </c>
      <c r="AF2936" s="127">
        <v>0</v>
      </c>
      <c r="AG2936" s="127">
        <v>0</v>
      </c>
      <c r="AH2936" s="127">
        <v>0</v>
      </c>
    </row>
    <row r="2937" spans="1:34" x14ac:dyDescent="0.35">
      <c r="A2937" s="127" t="s">
        <v>3643</v>
      </c>
      <c r="B2937" s="127" t="s">
        <v>964</v>
      </c>
      <c r="C2937" s="128">
        <v>530224000</v>
      </c>
      <c r="D2937" s="128">
        <v>428749000</v>
      </c>
      <c r="E2937" s="128">
        <v>531098000</v>
      </c>
      <c r="F2937" s="128">
        <v>601057000</v>
      </c>
      <c r="G2937" s="128">
        <v>661029000</v>
      </c>
      <c r="H2937" s="128">
        <v>710000000</v>
      </c>
      <c r="I2937" s="128">
        <v>751853000</v>
      </c>
      <c r="J2937" s="128">
        <v>788712000</v>
      </c>
      <c r="K2937" s="128">
        <v>821870000</v>
      </c>
      <c r="L2937" s="128">
        <v>860882000</v>
      </c>
      <c r="M2937" s="128">
        <v>898559000</v>
      </c>
      <c r="N2937" s="128">
        <v>936313000</v>
      </c>
      <c r="O2937" s="128">
        <v>971519000</v>
      </c>
      <c r="P2937" s="128">
        <v>1004540000</v>
      </c>
      <c r="Q2937" s="128">
        <v>1038480000</v>
      </c>
      <c r="R2937" s="128">
        <v>1070280000</v>
      </c>
      <c r="S2937" s="128">
        <v>1099980000</v>
      </c>
      <c r="T2937" s="128">
        <v>1127670000</v>
      </c>
      <c r="U2937" s="128">
        <v>1153070000</v>
      </c>
      <c r="V2937" s="128">
        <v>1181720000</v>
      </c>
      <c r="W2937" s="128">
        <v>1208140000</v>
      </c>
      <c r="X2937" s="128">
        <v>1231540000</v>
      </c>
      <c r="Y2937" s="128">
        <v>1252590000</v>
      </c>
      <c r="Z2937" s="128">
        <v>1271730000</v>
      </c>
      <c r="AA2937" s="128">
        <v>1289380000</v>
      </c>
      <c r="AB2937" s="128">
        <v>1304780000</v>
      </c>
      <c r="AC2937" s="128">
        <v>1318440000</v>
      </c>
      <c r="AD2937" s="128">
        <v>1329550000</v>
      </c>
      <c r="AE2937" s="128">
        <v>1339330000</v>
      </c>
      <c r="AF2937" s="128">
        <v>1347010000</v>
      </c>
      <c r="AG2937" s="128">
        <v>1352370000</v>
      </c>
      <c r="AH2937" s="128">
        <v>1355850000</v>
      </c>
    </row>
    <row r="2938" spans="1:34" x14ac:dyDescent="0.35">
      <c r="A2938" s="127" t="s">
        <v>3644</v>
      </c>
      <c r="B2938" s="127" t="s">
        <v>964</v>
      </c>
      <c r="C2938" s="127">
        <v>0</v>
      </c>
      <c r="D2938" s="127">
        <v>0</v>
      </c>
      <c r="E2938" s="127">
        <v>0</v>
      </c>
      <c r="F2938" s="127">
        <v>0</v>
      </c>
      <c r="G2938" s="127">
        <v>0</v>
      </c>
      <c r="H2938" s="127">
        <v>0</v>
      </c>
      <c r="I2938" s="127">
        <v>0</v>
      </c>
      <c r="J2938" s="127">
        <v>0</v>
      </c>
      <c r="K2938" s="127">
        <v>0</v>
      </c>
      <c r="L2938" s="127">
        <v>0</v>
      </c>
      <c r="M2938" s="127">
        <v>0</v>
      </c>
      <c r="N2938" s="127">
        <v>0</v>
      </c>
      <c r="O2938" s="127">
        <v>0</v>
      </c>
      <c r="P2938" s="127">
        <v>0</v>
      </c>
      <c r="Q2938" s="127">
        <v>0</v>
      </c>
      <c r="R2938" s="127">
        <v>0</v>
      </c>
      <c r="S2938" s="127">
        <v>0</v>
      </c>
      <c r="T2938" s="127">
        <v>0</v>
      </c>
      <c r="U2938" s="127">
        <v>0</v>
      </c>
      <c r="V2938" s="127">
        <v>0</v>
      </c>
      <c r="W2938" s="127">
        <v>0</v>
      </c>
      <c r="X2938" s="127">
        <v>0</v>
      </c>
      <c r="Y2938" s="127">
        <v>0</v>
      </c>
      <c r="Z2938" s="127">
        <v>0</v>
      </c>
      <c r="AA2938" s="127">
        <v>0</v>
      </c>
      <c r="AB2938" s="127">
        <v>0</v>
      </c>
      <c r="AC2938" s="127">
        <v>0</v>
      </c>
      <c r="AD2938" s="127">
        <v>0</v>
      </c>
      <c r="AE2938" s="127">
        <v>0</v>
      </c>
      <c r="AF2938" s="127">
        <v>0</v>
      </c>
      <c r="AG2938" s="127">
        <v>0</v>
      </c>
      <c r="AH2938" s="127">
        <v>0</v>
      </c>
    </row>
    <row r="2939" spans="1:34" x14ac:dyDescent="0.35">
      <c r="A2939" s="127" t="s">
        <v>3645</v>
      </c>
      <c r="B2939" s="127" t="s">
        <v>964</v>
      </c>
      <c r="C2939" s="127">
        <v>0</v>
      </c>
      <c r="D2939" s="127">
        <v>0</v>
      </c>
      <c r="E2939" s="127">
        <v>0</v>
      </c>
      <c r="F2939" s="127">
        <v>0</v>
      </c>
      <c r="G2939" s="127">
        <v>0</v>
      </c>
      <c r="H2939" s="127">
        <v>0</v>
      </c>
      <c r="I2939" s="127">
        <v>0</v>
      </c>
      <c r="J2939" s="127">
        <v>0</v>
      </c>
      <c r="K2939" s="127">
        <v>0</v>
      </c>
      <c r="L2939" s="127">
        <v>0</v>
      </c>
      <c r="M2939" s="127">
        <v>0</v>
      </c>
      <c r="N2939" s="127">
        <v>0</v>
      </c>
      <c r="O2939" s="127">
        <v>0</v>
      </c>
      <c r="P2939" s="127">
        <v>0</v>
      </c>
      <c r="Q2939" s="127">
        <v>0</v>
      </c>
      <c r="R2939" s="127">
        <v>0</v>
      </c>
      <c r="S2939" s="127">
        <v>0</v>
      </c>
      <c r="T2939" s="127">
        <v>0</v>
      </c>
      <c r="U2939" s="127">
        <v>0</v>
      </c>
      <c r="V2939" s="127">
        <v>0</v>
      </c>
      <c r="W2939" s="127">
        <v>0</v>
      </c>
      <c r="X2939" s="127">
        <v>0</v>
      </c>
      <c r="Y2939" s="127">
        <v>0</v>
      </c>
      <c r="Z2939" s="127">
        <v>0</v>
      </c>
      <c r="AA2939" s="127">
        <v>0</v>
      </c>
      <c r="AB2939" s="127">
        <v>0</v>
      </c>
      <c r="AC2939" s="127">
        <v>0</v>
      </c>
      <c r="AD2939" s="127">
        <v>0</v>
      </c>
      <c r="AE2939" s="127">
        <v>0</v>
      </c>
      <c r="AF2939" s="127">
        <v>0</v>
      </c>
      <c r="AG2939" s="127">
        <v>0</v>
      </c>
      <c r="AH2939" s="127">
        <v>0</v>
      </c>
    </row>
    <row r="2940" spans="1:34" x14ac:dyDescent="0.35">
      <c r="A2940" s="127" t="s">
        <v>3646</v>
      </c>
      <c r="B2940" s="127" t="s">
        <v>964</v>
      </c>
      <c r="C2940" s="127">
        <v>0</v>
      </c>
      <c r="D2940" s="127">
        <v>0</v>
      </c>
      <c r="E2940" s="127">
        <v>0</v>
      </c>
      <c r="F2940" s="127">
        <v>0</v>
      </c>
      <c r="G2940" s="127">
        <v>0</v>
      </c>
      <c r="H2940" s="127">
        <v>0</v>
      </c>
      <c r="I2940" s="127">
        <v>0</v>
      </c>
      <c r="J2940" s="127">
        <v>0</v>
      </c>
      <c r="K2940" s="127">
        <v>0</v>
      </c>
      <c r="L2940" s="127">
        <v>0</v>
      </c>
      <c r="M2940" s="127">
        <v>0</v>
      </c>
      <c r="N2940" s="127">
        <v>0</v>
      </c>
      <c r="O2940" s="127">
        <v>0</v>
      </c>
      <c r="P2940" s="127">
        <v>0</v>
      </c>
      <c r="Q2940" s="127">
        <v>0</v>
      </c>
      <c r="R2940" s="127">
        <v>0</v>
      </c>
      <c r="S2940" s="127">
        <v>0</v>
      </c>
      <c r="T2940" s="127">
        <v>0</v>
      </c>
      <c r="U2940" s="127">
        <v>0</v>
      </c>
      <c r="V2940" s="127">
        <v>0</v>
      </c>
      <c r="W2940" s="127">
        <v>0</v>
      </c>
      <c r="X2940" s="127">
        <v>0</v>
      </c>
      <c r="Y2940" s="127">
        <v>0</v>
      </c>
      <c r="Z2940" s="127">
        <v>0</v>
      </c>
      <c r="AA2940" s="127">
        <v>0</v>
      </c>
      <c r="AB2940" s="127">
        <v>0</v>
      </c>
      <c r="AC2940" s="127">
        <v>0</v>
      </c>
      <c r="AD2940" s="127">
        <v>0</v>
      </c>
      <c r="AE2940" s="127">
        <v>0</v>
      </c>
      <c r="AF2940" s="127">
        <v>0</v>
      </c>
      <c r="AG2940" s="127">
        <v>0</v>
      </c>
      <c r="AH2940" s="127">
        <v>0</v>
      </c>
    </row>
    <row r="2941" spans="1:34" x14ac:dyDescent="0.35">
      <c r="A2941" s="127" t="s">
        <v>3647</v>
      </c>
      <c r="B2941" s="127" t="s">
        <v>964</v>
      </c>
      <c r="C2941" s="128">
        <v>3351090000</v>
      </c>
      <c r="D2941" s="128">
        <v>2615780000</v>
      </c>
      <c r="E2941" s="128">
        <v>3144410000</v>
      </c>
      <c r="F2941" s="128">
        <v>3469180000</v>
      </c>
      <c r="G2941" s="128">
        <v>3683740000</v>
      </c>
      <c r="H2941" s="128">
        <v>3837230000</v>
      </c>
      <c r="I2941" s="128">
        <v>3954020000</v>
      </c>
      <c r="J2941" s="128">
        <v>4046300000</v>
      </c>
      <c r="K2941" s="128">
        <v>4118570000</v>
      </c>
      <c r="L2941" s="128">
        <v>4172750000</v>
      </c>
      <c r="M2941" s="128">
        <v>4213790000</v>
      </c>
      <c r="N2941" s="128">
        <v>4246200000</v>
      </c>
      <c r="O2941" s="128">
        <v>4277990000</v>
      </c>
      <c r="P2941" s="128">
        <v>4295240000</v>
      </c>
      <c r="Q2941" s="128">
        <v>4277550000</v>
      </c>
      <c r="R2941" s="128">
        <v>4251210000</v>
      </c>
      <c r="S2941" s="128">
        <v>4219130000</v>
      </c>
      <c r="T2941" s="128">
        <v>4184430000</v>
      </c>
      <c r="U2941" s="128">
        <v>4150330000</v>
      </c>
      <c r="V2941" s="128">
        <v>4112380000</v>
      </c>
      <c r="W2941" s="128">
        <v>4080880000</v>
      </c>
      <c r="X2941" s="128">
        <v>4057870000</v>
      </c>
      <c r="Y2941" s="128">
        <v>4044530000</v>
      </c>
      <c r="Z2941" s="128">
        <v>4041270000</v>
      </c>
      <c r="AA2941" s="128">
        <v>4030720000</v>
      </c>
      <c r="AB2941" s="128">
        <v>4030160000</v>
      </c>
      <c r="AC2941" s="128">
        <v>4038350000</v>
      </c>
      <c r="AD2941" s="128">
        <v>4054030000</v>
      </c>
      <c r="AE2941" s="128">
        <v>4075660000</v>
      </c>
      <c r="AF2941" s="128">
        <v>4102260000</v>
      </c>
      <c r="AG2941" s="128">
        <v>4132870000</v>
      </c>
      <c r="AH2941" s="128">
        <v>4166570000</v>
      </c>
    </row>
    <row r="2942" spans="1:34" x14ac:dyDescent="0.35">
      <c r="A2942" s="127" t="s">
        <v>3648</v>
      </c>
      <c r="B2942" s="127" t="s">
        <v>964</v>
      </c>
      <c r="C2942" s="127">
        <v>0</v>
      </c>
      <c r="D2942" s="127">
        <v>0</v>
      </c>
      <c r="E2942" s="127">
        <v>0</v>
      </c>
      <c r="F2942" s="127">
        <v>0</v>
      </c>
      <c r="G2942" s="127">
        <v>0</v>
      </c>
      <c r="H2942" s="127">
        <v>0</v>
      </c>
      <c r="I2942" s="127">
        <v>0</v>
      </c>
      <c r="J2942" s="127">
        <v>0</v>
      </c>
      <c r="K2942" s="127">
        <v>0</v>
      </c>
      <c r="L2942" s="127">
        <v>0</v>
      </c>
      <c r="M2942" s="127">
        <v>0</v>
      </c>
      <c r="N2942" s="127">
        <v>0</v>
      </c>
      <c r="O2942" s="127">
        <v>0</v>
      </c>
      <c r="P2942" s="127">
        <v>0</v>
      </c>
      <c r="Q2942" s="127">
        <v>0</v>
      </c>
      <c r="R2942" s="127">
        <v>0</v>
      </c>
      <c r="S2942" s="127">
        <v>0</v>
      </c>
      <c r="T2942" s="127">
        <v>0</v>
      </c>
      <c r="U2942" s="127">
        <v>0</v>
      </c>
      <c r="V2942" s="127">
        <v>0</v>
      </c>
      <c r="W2942" s="127">
        <v>0</v>
      </c>
      <c r="X2942" s="127">
        <v>0</v>
      </c>
      <c r="Y2942" s="127">
        <v>0</v>
      </c>
      <c r="Z2942" s="127">
        <v>0</v>
      </c>
      <c r="AA2942" s="127">
        <v>0</v>
      </c>
      <c r="AB2942" s="127">
        <v>0</v>
      </c>
      <c r="AC2942" s="127">
        <v>0</v>
      </c>
      <c r="AD2942" s="127">
        <v>0</v>
      </c>
      <c r="AE2942" s="127">
        <v>0</v>
      </c>
      <c r="AF2942" s="127">
        <v>0</v>
      </c>
      <c r="AG2942" s="127">
        <v>0</v>
      </c>
      <c r="AH2942" s="127">
        <v>0</v>
      </c>
    </row>
    <row r="2943" spans="1:34" x14ac:dyDescent="0.35">
      <c r="A2943" s="127" t="s">
        <v>3649</v>
      </c>
      <c r="B2943" s="127" t="s">
        <v>964</v>
      </c>
      <c r="C2943" s="128">
        <v>105067000</v>
      </c>
      <c r="D2943" s="128">
        <v>91786500</v>
      </c>
      <c r="E2943" s="128">
        <v>122170000</v>
      </c>
      <c r="F2943" s="128">
        <v>147563000</v>
      </c>
      <c r="G2943" s="128">
        <v>170754000</v>
      </c>
      <c r="H2943" s="128">
        <v>192627000</v>
      </c>
      <c r="I2943" s="128">
        <v>213809000</v>
      </c>
      <c r="J2943" s="128">
        <v>234140000</v>
      </c>
      <c r="K2943" s="128">
        <v>254513000</v>
      </c>
      <c r="L2943" s="128">
        <v>274388000</v>
      </c>
      <c r="M2943" s="128">
        <v>293901000</v>
      </c>
      <c r="N2943" s="128">
        <v>313233000</v>
      </c>
      <c r="O2943" s="128">
        <v>315578000</v>
      </c>
      <c r="P2943" s="128">
        <v>316851000</v>
      </c>
      <c r="Q2943" s="128">
        <v>315546000</v>
      </c>
      <c r="R2943" s="128">
        <v>313602000</v>
      </c>
      <c r="S2943" s="128">
        <v>311236000</v>
      </c>
      <c r="T2943" s="128">
        <v>308677000</v>
      </c>
      <c r="U2943" s="128">
        <v>306161000</v>
      </c>
      <c r="V2943" s="128">
        <v>303362000</v>
      </c>
      <c r="W2943" s="128">
        <v>301038000</v>
      </c>
      <c r="X2943" s="128">
        <v>299340000</v>
      </c>
      <c r="Y2943" s="128">
        <v>298356000</v>
      </c>
      <c r="Z2943" s="128">
        <v>298115000</v>
      </c>
      <c r="AA2943" s="128">
        <v>297337000</v>
      </c>
      <c r="AB2943" s="128">
        <v>297296000</v>
      </c>
      <c r="AC2943" s="128">
        <v>297900000</v>
      </c>
      <c r="AD2943" s="128">
        <v>299057000</v>
      </c>
      <c r="AE2943" s="128">
        <v>300653000</v>
      </c>
      <c r="AF2943" s="128">
        <v>302615000</v>
      </c>
      <c r="AG2943" s="128">
        <v>304873000</v>
      </c>
      <c r="AH2943" s="128">
        <v>307359000</v>
      </c>
    </row>
    <row r="2944" spans="1:34" x14ac:dyDescent="0.35">
      <c r="A2944" s="127" t="s">
        <v>3650</v>
      </c>
      <c r="B2944" s="127" t="s">
        <v>964</v>
      </c>
      <c r="C2944" s="127">
        <v>0</v>
      </c>
      <c r="D2944" s="127">
        <v>0</v>
      </c>
      <c r="E2944" s="127">
        <v>0</v>
      </c>
      <c r="F2944" s="127">
        <v>0</v>
      </c>
      <c r="G2944" s="127">
        <v>0</v>
      </c>
      <c r="H2944" s="127">
        <v>0</v>
      </c>
      <c r="I2944" s="127">
        <v>0</v>
      </c>
      <c r="J2944" s="127">
        <v>0</v>
      </c>
      <c r="K2944" s="127">
        <v>0</v>
      </c>
      <c r="L2944" s="127">
        <v>0</v>
      </c>
      <c r="M2944" s="127">
        <v>0</v>
      </c>
      <c r="N2944" s="127">
        <v>0</v>
      </c>
      <c r="O2944" s="127">
        <v>0</v>
      </c>
      <c r="P2944" s="127">
        <v>0</v>
      </c>
      <c r="Q2944" s="127">
        <v>0</v>
      </c>
      <c r="R2944" s="127">
        <v>0</v>
      </c>
      <c r="S2944" s="127">
        <v>0</v>
      </c>
      <c r="T2944" s="127">
        <v>0</v>
      </c>
      <c r="U2944" s="127">
        <v>0</v>
      </c>
      <c r="V2944" s="127">
        <v>0</v>
      </c>
      <c r="W2944" s="127">
        <v>0</v>
      </c>
      <c r="X2944" s="127">
        <v>0</v>
      </c>
      <c r="Y2944" s="127">
        <v>0</v>
      </c>
      <c r="Z2944" s="127">
        <v>0</v>
      </c>
      <c r="AA2944" s="127">
        <v>0</v>
      </c>
      <c r="AB2944" s="127">
        <v>0</v>
      </c>
      <c r="AC2944" s="127">
        <v>0</v>
      </c>
      <c r="AD2944" s="127">
        <v>0</v>
      </c>
      <c r="AE2944" s="127">
        <v>0</v>
      </c>
      <c r="AF2944" s="127">
        <v>0</v>
      </c>
      <c r="AG2944" s="127">
        <v>0</v>
      </c>
      <c r="AH2944" s="127">
        <v>0</v>
      </c>
    </row>
    <row r="2945" spans="1:34" x14ac:dyDescent="0.35">
      <c r="A2945" s="127" t="s">
        <v>3651</v>
      </c>
      <c r="B2945" s="127" t="s">
        <v>964</v>
      </c>
      <c r="C2945" s="127">
        <v>0</v>
      </c>
      <c r="D2945" s="127">
        <v>0</v>
      </c>
      <c r="E2945" s="127">
        <v>0</v>
      </c>
      <c r="F2945" s="127">
        <v>0</v>
      </c>
      <c r="G2945" s="127">
        <v>0</v>
      </c>
      <c r="H2945" s="127">
        <v>0</v>
      </c>
      <c r="I2945" s="127">
        <v>0</v>
      </c>
      <c r="J2945" s="127">
        <v>0</v>
      </c>
      <c r="K2945" s="127">
        <v>0</v>
      </c>
      <c r="L2945" s="127">
        <v>0</v>
      </c>
      <c r="M2945" s="127">
        <v>0</v>
      </c>
      <c r="N2945" s="127">
        <v>0</v>
      </c>
      <c r="O2945" s="127">
        <v>0</v>
      </c>
      <c r="P2945" s="127">
        <v>0</v>
      </c>
      <c r="Q2945" s="127">
        <v>0</v>
      </c>
      <c r="R2945" s="127">
        <v>0</v>
      </c>
      <c r="S2945" s="127">
        <v>0</v>
      </c>
      <c r="T2945" s="127">
        <v>0</v>
      </c>
      <c r="U2945" s="127">
        <v>0</v>
      </c>
      <c r="V2945" s="127">
        <v>0</v>
      </c>
      <c r="W2945" s="127">
        <v>0</v>
      </c>
      <c r="X2945" s="127">
        <v>0</v>
      </c>
      <c r="Y2945" s="127">
        <v>0</v>
      </c>
      <c r="Z2945" s="127">
        <v>0</v>
      </c>
      <c r="AA2945" s="127">
        <v>0</v>
      </c>
      <c r="AB2945" s="127">
        <v>0</v>
      </c>
      <c r="AC2945" s="127">
        <v>0</v>
      </c>
      <c r="AD2945" s="127">
        <v>0</v>
      </c>
      <c r="AE2945" s="127">
        <v>0</v>
      </c>
      <c r="AF2945" s="127">
        <v>0</v>
      </c>
      <c r="AG2945" s="127">
        <v>0</v>
      </c>
      <c r="AH2945" s="127">
        <v>0</v>
      </c>
    </row>
    <row r="2946" spans="1:34" x14ac:dyDescent="0.35">
      <c r="A2946" s="127" t="s">
        <v>3652</v>
      </c>
      <c r="B2946" s="127" t="s">
        <v>964</v>
      </c>
      <c r="C2946" s="127">
        <v>0</v>
      </c>
      <c r="D2946" s="127">
        <v>0</v>
      </c>
      <c r="E2946" s="127">
        <v>0</v>
      </c>
      <c r="F2946" s="127">
        <v>0</v>
      </c>
      <c r="G2946" s="127">
        <v>0</v>
      </c>
      <c r="H2946" s="127">
        <v>0</v>
      </c>
      <c r="I2946" s="127">
        <v>0</v>
      </c>
      <c r="J2946" s="127">
        <v>0</v>
      </c>
      <c r="K2946" s="127">
        <v>0</v>
      </c>
      <c r="L2946" s="127">
        <v>0</v>
      </c>
      <c r="M2946" s="127">
        <v>0</v>
      </c>
      <c r="N2946" s="127">
        <v>0</v>
      </c>
      <c r="O2946" s="127">
        <v>0</v>
      </c>
      <c r="P2946" s="127">
        <v>0</v>
      </c>
      <c r="Q2946" s="127">
        <v>0</v>
      </c>
      <c r="R2946" s="127">
        <v>0</v>
      </c>
      <c r="S2946" s="127">
        <v>0</v>
      </c>
      <c r="T2946" s="127">
        <v>0</v>
      </c>
      <c r="U2946" s="127">
        <v>0</v>
      </c>
      <c r="V2946" s="127">
        <v>0</v>
      </c>
      <c r="W2946" s="127">
        <v>0</v>
      </c>
      <c r="X2946" s="127">
        <v>0</v>
      </c>
      <c r="Y2946" s="127">
        <v>0</v>
      </c>
      <c r="Z2946" s="127">
        <v>0</v>
      </c>
      <c r="AA2946" s="127">
        <v>0</v>
      </c>
      <c r="AB2946" s="127">
        <v>0</v>
      </c>
      <c r="AC2946" s="127">
        <v>0</v>
      </c>
      <c r="AD2946" s="127">
        <v>0</v>
      </c>
      <c r="AE2946" s="127">
        <v>0</v>
      </c>
      <c r="AF2946" s="127">
        <v>0</v>
      </c>
      <c r="AG2946" s="127">
        <v>0</v>
      </c>
      <c r="AH2946" s="127">
        <v>0</v>
      </c>
    </row>
    <row r="2947" spans="1:34" x14ac:dyDescent="0.35">
      <c r="A2947" s="127" t="s">
        <v>3653</v>
      </c>
      <c r="B2947" s="127" t="s">
        <v>964</v>
      </c>
      <c r="C2947" s="127">
        <v>0</v>
      </c>
      <c r="D2947" s="127">
        <v>0</v>
      </c>
      <c r="E2947" s="127">
        <v>0</v>
      </c>
      <c r="F2947" s="127">
        <v>0</v>
      </c>
      <c r="G2947" s="127">
        <v>0</v>
      </c>
      <c r="H2947" s="127">
        <v>0</v>
      </c>
      <c r="I2947" s="127">
        <v>0</v>
      </c>
      <c r="J2947" s="127">
        <v>0</v>
      </c>
      <c r="K2947" s="127">
        <v>0</v>
      </c>
      <c r="L2947" s="127">
        <v>0</v>
      </c>
      <c r="M2947" s="127">
        <v>0</v>
      </c>
      <c r="N2947" s="127">
        <v>0</v>
      </c>
      <c r="O2947" s="127">
        <v>0</v>
      </c>
      <c r="P2947" s="127">
        <v>0</v>
      </c>
      <c r="Q2947" s="127">
        <v>0</v>
      </c>
      <c r="R2947" s="127">
        <v>0</v>
      </c>
      <c r="S2947" s="127">
        <v>0</v>
      </c>
      <c r="T2947" s="127">
        <v>0</v>
      </c>
      <c r="U2947" s="127">
        <v>0</v>
      </c>
      <c r="V2947" s="127">
        <v>0</v>
      </c>
      <c r="W2947" s="127">
        <v>0</v>
      </c>
      <c r="X2947" s="127">
        <v>0</v>
      </c>
      <c r="Y2947" s="127">
        <v>0</v>
      </c>
      <c r="Z2947" s="127">
        <v>0</v>
      </c>
      <c r="AA2947" s="127">
        <v>0</v>
      </c>
      <c r="AB2947" s="127">
        <v>0</v>
      </c>
      <c r="AC2947" s="127">
        <v>0</v>
      </c>
      <c r="AD2947" s="127">
        <v>0</v>
      </c>
      <c r="AE2947" s="127">
        <v>0</v>
      </c>
      <c r="AF2947" s="127">
        <v>0</v>
      </c>
      <c r="AG2947" s="127">
        <v>0</v>
      </c>
      <c r="AH2947" s="127">
        <v>0</v>
      </c>
    </row>
    <row r="2948" spans="1:34" x14ac:dyDescent="0.35">
      <c r="A2948" s="127" t="s">
        <v>3654</v>
      </c>
      <c r="B2948" s="127" t="s">
        <v>964</v>
      </c>
      <c r="C2948" s="127">
        <v>0</v>
      </c>
      <c r="D2948" s="127">
        <v>0</v>
      </c>
      <c r="E2948" s="127">
        <v>0</v>
      </c>
      <c r="F2948" s="127">
        <v>0</v>
      </c>
      <c r="G2948" s="127">
        <v>0</v>
      </c>
      <c r="H2948" s="127">
        <v>0</v>
      </c>
      <c r="I2948" s="127">
        <v>0</v>
      </c>
      <c r="J2948" s="127">
        <v>0</v>
      </c>
      <c r="K2948" s="127">
        <v>0</v>
      </c>
      <c r="L2948" s="127">
        <v>0</v>
      </c>
      <c r="M2948" s="127">
        <v>0</v>
      </c>
      <c r="N2948" s="127">
        <v>0</v>
      </c>
      <c r="O2948" s="127">
        <v>0</v>
      </c>
      <c r="P2948" s="127">
        <v>0</v>
      </c>
      <c r="Q2948" s="127">
        <v>0</v>
      </c>
      <c r="R2948" s="127">
        <v>0</v>
      </c>
      <c r="S2948" s="127">
        <v>0</v>
      </c>
      <c r="T2948" s="127">
        <v>0</v>
      </c>
      <c r="U2948" s="127">
        <v>0</v>
      </c>
      <c r="V2948" s="127">
        <v>0</v>
      </c>
      <c r="W2948" s="127">
        <v>0</v>
      </c>
      <c r="X2948" s="127">
        <v>0</v>
      </c>
      <c r="Y2948" s="127">
        <v>0</v>
      </c>
      <c r="Z2948" s="127">
        <v>0</v>
      </c>
      <c r="AA2948" s="127">
        <v>0</v>
      </c>
      <c r="AB2948" s="127">
        <v>0</v>
      </c>
      <c r="AC2948" s="127">
        <v>0</v>
      </c>
      <c r="AD2948" s="127">
        <v>0</v>
      </c>
      <c r="AE2948" s="127">
        <v>0</v>
      </c>
      <c r="AF2948" s="127">
        <v>0</v>
      </c>
      <c r="AG2948" s="127">
        <v>0</v>
      </c>
      <c r="AH2948" s="127">
        <v>0</v>
      </c>
    </row>
    <row r="2949" spans="1:34" x14ac:dyDescent="0.35">
      <c r="A2949" s="127" t="s">
        <v>3655</v>
      </c>
      <c r="B2949" s="127" t="s">
        <v>964</v>
      </c>
      <c r="C2949" s="127">
        <v>0</v>
      </c>
      <c r="D2949" s="127">
        <v>0</v>
      </c>
      <c r="E2949" s="127">
        <v>0</v>
      </c>
      <c r="F2949" s="127">
        <v>0</v>
      </c>
      <c r="G2949" s="127">
        <v>0</v>
      </c>
      <c r="H2949" s="127">
        <v>0</v>
      </c>
      <c r="I2949" s="127">
        <v>0</v>
      </c>
      <c r="J2949" s="127">
        <v>0</v>
      </c>
      <c r="K2949" s="127">
        <v>0</v>
      </c>
      <c r="L2949" s="127">
        <v>0</v>
      </c>
      <c r="M2949" s="127">
        <v>0</v>
      </c>
      <c r="N2949" s="127">
        <v>0</v>
      </c>
      <c r="O2949" s="127">
        <v>0</v>
      </c>
      <c r="P2949" s="127">
        <v>0</v>
      </c>
      <c r="Q2949" s="127">
        <v>0</v>
      </c>
      <c r="R2949" s="127">
        <v>0</v>
      </c>
      <c r="S2949" s="127">
        <v>0</v>
      </c>
      <c r="T2949" s="127">
        <v>0</v>
      </c>
      <c r="U2949" s="127">
        <v>0</v>
      </c>
      <c r="V2949" s="127">
        <v>0</v>
      </c>
      <c r="W2949" s="127">
        <v>0</v>
      </c>
      <c r="X2949" s="127">
        <v>0</v>
      </c>
      <c r="Y2949" s="127">
        <v>0</v>
      </c>
      <c r="Z2949" s="127">
        <v>0</v>
      </c>
      <c r="AA2949" s="127">
        <v>0</v>
      </c>
      <c r="AB2949" s="127">
        <v>0</v>
      </c>
      <c r="AC2949" s="127">
        <v>0</v>
      </c>
      <c r="AD2949" s="127">
        <v>0</v>
      </c>
      <c r="AE2949" s="127">
        <v>0</v>
      </c>
      <c r="AF2949" s="127">
        <v>0</v>
      </c>
      <c r="AG2949" s="127">
        <v>0</v>
      </c>
      <c r="AH2949" s="127">
        <v>0</v>
      </c>
    </row>
    <row r="2950" spans="1:34" x14ac:dyDescent="0.35">
      <c r="A2950" s="127" t="s">
        <v>3656</v>
      </c>
      <c r="B2950" s="127" t="s">
        <v>964</v>
      </c>
      <c r="C2950" s="128">
        <v>8164600</v>
      </c>
      <c r="D2950" s="128">
        <v>6602060</v>
      </c>
      <c r="E2950" s="128">
        <v>8178000</v>
      </c>
      <c r="F2950" s="128">
        <v>9254960</v>
      </c>
      <c r="G2950" s="128">
        <v>10178600</v>
      </c>
      <c r="H2950" s="128">
        <v>10933900</v>
      </c>
      <c r="I2950" s="128">
        <v>11581300</v>
      </c>
      <c r="J2950" s="128">
        <v>12155000</v>
      </c>
      <c r="K2950" s="128">
        <v>12674500</v>
      </c>
      <c r="L2950" s="128">
        <v>13286800</v>
      </c>
      <c r="M2950" s="128">
        <v>13879000</v>
      </c>
      <c r="N2950" s="128">
        <v>14468300</v>
      </c>
      <c r="O2950" s="128">
        <v>15019900</v>
      </c>
      <c r="P2950" s="128">
        <v>15539000</v>
      </c>
      <c r="Q2950" s="128">
        <v>16073700</v>
      </c>
      <c r="R2950" s="128">
        <v>16577400</v>
      </c>
      <c r="S2950" s="128">
        <v>17051500</v>
      </c>
      <c r="T2950" s="128">
        <v>17497500</v>
      </c>
      <c r="U2950" s="128">
        <v>17915300</v>
      </c>
      <c r="V2950" s="128">
        <v>18387600</v>
      </c>
      <c r="W2950" s="128">
        <v>18830300</v>
      </c>
      <c r="X2950" s="128">
        <v>19239600</v>
      </c>
      <c r="Y2950" s="128">
        <v>19618500</v>
      </c>
      <c r="Z2950" s="128">
        <v>19971500</v>
      </c>
      <c r="AA2950" s="128">
        <v>20308500</v>
      </c>
      <c r="AB2950" s="128">
        <v>20614800</v>
      </c>
      <c r="AC2950" s="128">
        <v>20891100</v>
      </c>
      <c r="AD2950" s="128">
        <v>21135000</v>
      </c>
      <c r="AE2950" s="128">
        <v>21349100</v>
      </c>
      <c r="AF2950" s="128">
        <v>21530700</v>
      </c>
      <c r="AG2950" s="128">
        <v>21677700</v>
      </c>
      <c r="AH2950" s="128">
        <v>21792400</v>
      </c>
    </row>
    <row r="2951" spans="1:34" x14ac:dyDescent="0.35">
      <c r="A2951" s="127" t="s">
        <v>3657</v>
      </c>
      <c r="B2951" s="127" t="s">
        <v>964</v>
      </c>
      <c r="C2951" s="128">
        <v>551789000</v>
      </c>
      <c r="D2951" s="128">
        <v>443213000</v>
      </c>
      <c r="E2951" s="128">
        <v>544349000</v>
      </c>
      <c r="F2951" s="128">
        <v>609871000</v>
      </c>
      <c r="G2951" s="128">
        <v>662721000</v>
      </c>
      <c r="H2951" s="128">
        <v>702792000</v>
      </c>
      <c r="I2951" s="128">
        <v>733002000</v>
      </c>
      <c r="J2951" s="128">
        <v>756110000</v>
      </c>
      <c r="K2951" s="128">
        <v>771690000</v>
      </c>
      <c r="L2951" s="128">
        <v>789854000</v>
      </c>
      <c r="M2951" s="128">
        <v>803345000</v>
      </c>
      <c r="N2951" s="128">
        <v>811919000</v>
      </c>
      <c r="O2951" s="128">
        <v>816865000</v>
      </c>
      <c r="P2951" s="128">
        <v>815212000</v>
      </c>
      <c r="Q2951" s="128">
        <v>809304000</v>
      </c>
      <c r="R2951" s="128">
        <v>795524000</v>
      </c>
      <c r="S2951" s="128">
        <v>776664000</v>
      </c>
      <c r="T2951" s="128">
        <v>753992000</v>
      </c>
      <c r="U2951" s="128">
        <v>731282000</v>
      </c>
      <c r="V2951" s="128">
        <v>708973000</v>
      </c>
      <c r="W2951" s="128">
        <v>684968000</v>
      </c>
      <c r="X2951" s="128">
        <v>662410000</v>
      </c>
      <c r="Y2951" s="128">
        <v>640964000</v>
      </c>
      <c r="Z2951" s="128">
        <v>620373000</v>
      </c>
      <c r="AA2951" s="128">
        <v>602238000</v>
      </c>
      <c r="AB2951" s="128">
        <v>587842000</v>
      </c>
      <c r="AC2951" s="128">
        <v>576346000</v>
      </c>
      <c r="AD2951" s="128">
        <v>565943000</v>
      </c>
      <c r="AE2951" s="128">
        <v>550226000</v>
      </c>
      <c r="AF2951" s="128">
        <v>534433000</v>
      </c>
      <c r="AG2951" s="128">
        <v>520293000</v>
      </c>
      <c r="AH2951" s="128">
        <v>506790000</v>
      </c>
    </row>
    <row r="2952" spans="1:34" x14ac:dyDescent="0.35">
      <c r="A2952" s="127" t="s">
        <v>3658</v>
      </c>
      <c r="B2952" s="127" t="s">
        <v>964</v>
      </c>
      <c r="C2952" s="128">
        <v>501250000</v>
      </c>
      <c r="D2952" s="128">
        <v>409933000</v>
      </c>
      <c r="E2952" s="128">
        <v>517048000</v>
      </c>
      <c r="F2952" s="128">
        <v>599265000</v>
      </c>
      <c r="G2952" s="128">
        <v>678275000</v>
      </c>
      <c r="H2952" s="128">
        <v>751751000</v>
      </c>
      <c r="I2952" s="128">
        <v>823874000</v>
      </c>
      <c r="J2952" s="128">
        <v>895494000</v>
      </c>
      <c r="K2952" s="128">
        <v>968394000</v>
      </c>
      <c r="L2952" s="128">
        <v>1051960000</v>
      </c>
      <c r="M2952" s="128">
        <v>1133870000</v>
      </c>
      <c r="N2952" s="128">
        <v>1214790000</v>
      </c>
      <c r="O2952" s="128">
        <v>1294890000</v>
      </c>
      <c r="P2952" s="128">
        <v>1374230000</v>
      </c>
      <c r="Q2952" s="128">
        <v>1457130000</v>
      </c>
      <c r="R2952" s="128">
        <v>1541110000</v>
      </c>
      <c r="S2952" s="128">
        <v>1624480000</v>
      </c>
      <c r="T2952" s="128">
        <v>1707460000</v>
      </c>
      <c r="U2952" s="128">
        <v>1788030000</v>
      </c>
      <c r="V2952" s="128">
        <v>1878830000</v>
      </c>
      <c r="W2952" s="128">
        <v>1971670000</v>
      </c>
      <c r="X2952" s="128">
        <v>2065390000</v>
      </c>
      <c r="Y2952" s="128">
        <v>2161630000</v>
      </c>
      <c r="Z2952" s="128">
        <v>2261610000</v>
      </c>
      <c r="AA2952" s="128">
        <v>2366450000</v>
      </c>
      <c r="AB2952" s="128">
        <v>2473130000</v>
      </c>
      <c r="AC2952" s="128">
        <v>2582320000</v>
      </c>
      <c r="AD2952" s="128">
        <v>2695780000</v>
      </c>
      <c r="AE2952" s="128">
        <v>2819290000</v>
      </c>
      <c r="AF2952" s="128">
        <v>2947130000</v>
      </c>
      <c r="AG2952" s="128">
        <v>3077130000</v>
      </c>
      <c r="AH2952" s="128">
        <v>3209700000</v>
      </c>
    </row>
    <row r="2953" spans="1:34" x14ac:dyDescent="0.35">
      <c r="A2953" s="127" t="s">
        <v>3659</v>
      </c>
      <c r="B2953" s="127" t="s">
        <v>964</v>
      </c>
      <c r="C2953" s="128">
        <v>17300300</v>
      </c>
      <c r="D2953" s="128">
        <v>15552100</v>
      </c>
      <c r="E2953" s="128">
        <v>21149600</v>
      </c>
      <c r="F2953" s="128">
        <v>25941100</v>
      </c>
      <c r="G2953" s="128">
        <v>30719400</v>
      </c>
      <c r="H2953" s="128">
        <v>35279800</v>
      </c>
      <c r="I2953" s="128">
        <v>39636400</v>
      </c>
      <c r="J2953" s="128">
        <v>43752500</v>
      </c>
      <c r="K2953" s="128">
        <v>47687800</v>
      </c>
      <c r="L2953" s="128">
        <v>51938600</v>
      </c>
      <c r="M2953" s="128">
        <v>56031300</v>
      </c>
      <c r="N2953" s="128">
        <v>59893500</v>
      </c>
      <c r="O2953" s="128">
        <v>60258300</v>
      </c>
      <c r="P2953" s="128">
        <v>60136400</v>
      </c>
      <c r="Q2953" s="128">
        <v>59700600</v>
      </c>
      <c r="R2953" s="128">
        <v>58684100</v>
      </c>
      <c r="S2953" s="128">
        <v>57292800</v>
      </c>
      <c r="T2953" s="128">
        <v>55620400</v>
      </c>
      <c r="U2953" s="128">
        <v>53945100</v>
      </c>
      <c r="V2953" s="128">
        <v>52299400</v>
      </c>
      <c r="W2953" s="128">
        <v>50528700</v>
      </c>
      <c r="X2953" s="128">
        <v>48864500</v>
      </c>
      <c r="Y2953" s="128">
        <v>47282500</v>
      </c>
      <c r="Z2953" s="128">
        <v>45763600</v>
      </c>
      <c r="AA2953" s="128">
        <v>44425800</v>
      </c>
      <c r="AB2953" s="128">
        <v>43363900</v>
      </c>
      <c r="AC2953" s="128">
        <v>42515800</v>
      </c>
      <c r="AD2953" s="128">
        <v>41748400</v>
      </c>
      <c r="AE2953" s="128">
        <v>40589000</v>
      </c>
      <c r="AF2953" s="128">
        <v>39424000</v>
      </c>
      <c r="AG2953" s="128">
        <v>38380900</v>
      </c>
      <c r="AH2953" s="128">
        <v>37384800</v>
      </c>
    </row>
    <row r="2954" spans="1:34" x14ac:dyDescent="0.35">
      <c r="A2954" s="127" t="s">
        <v>3660</v>
      </c>
      <c r="B2954" s="127" t="s">
        <v>964</v>
      </c>
      <c r="C2954" s="128">
        <v>26381600</v>
      </c>
      <c r="D2954" s="128">
        <v>21575400</v>
      </c>
      <c r="E2954" s="128">
        <v>27213100</v>
      </c>
      <c r="F2954" s="128">
        <v>31540300</v>
      </c>
      <c r="G2954" s="128">
        <v>35698700</v>
      </c>
      <c r="H2954" s="128">
        <v>39565800</v>
      </c>
      <c r="I2954" s="128">
        <v>43361800</v>
      </c>
      <c r="J2954" s="128">
        <v>47131300</v>
      </c>
      <c r="K2954" s="128">
        <v>50968100</v>
      </c>
      <c r="L2954" s="128">
        <v>55366500</v>
      </c>
      <c r="M2954" s="128">
        <v>59677400</v>
      </c>
      <c r="N2954" s="128">
        <v>63936400</v>
      </c>
      <c r="O2954" s="128">
        <v>68152000</v>
      </c>
      <c r="P2954" s="128">
        <v>72327700</v>
      </c>
      <c r="Q2954" s="128">
        <v>76690900</v>
      </c>
      <c r="R2954" s="128">
        <v>81110900</v>
      </c>
      <c r="S2954" s="128">
        <v>85499100</v>
      </c>
      <c r="T2954" s="128">
        <v>89866500</v>
      </c>
      <c r="U2954" s="128">
        <v>94107000</v>
      </c>
      <c r="V2954" s="128">
        <v>98885800</v>
      </c>
      <c r="W2954" s="128">
        <v>103772000</v>
      </c>
      <c r="X2954" s="128">
        <v>108705000</v>
      </c>
      <c r="Y2954" s="128">
        <v>113770000</v>
      </c>
      <c r="Z2954" s="128">
        <v>119032000</v>
      </c>
      <c r="AA2954" s="128">
        <v>124550000</v>
      </c>
      <c r="AB2954" s="128">
        <v>130165000</v>
      </c>
      <c r="AC2954" s="128">
        <v>135911000</v>
      </c>
      <c r="AD2954" s="128">
        <v>141883000</v>
      </c>
      <c r="AE2954" s="128">
        <v>148383000</v>
      </c>
      <c r="AF2954" s="128">
        <v>155112000</v>
      </c>
      <c r="AG2954" s="128">
        <v>161954000</v>
      </c>
      <c r="AH2954" s="128">
        <v>168932000</v>
      </c>
    </row>
    <row r="2955" spans="1:34" x14ac:dyDescent="0.35">
      <c r="A2955" s="127" t="s">
        <v>3661</v>
      </c>
      <c r="B2955" s="127" t="s">
        <v>964</v>
      </c>
      <c r="C2955" s="127">
        <v>0</v>
      </c>
      <c r="D2955" s="127">
        <v>0</v>
      </c>
      <c r="E2955" s="127">
        <v>0</v>
      </c>
      <c r="F2955" s="127">
        <v>0</v>
      </c>
      <c r="G2955" s="127">
        <v>0</v>
      </c>
      <c r="H2955" s="127">
        <v>0</v>
      </c>
      <c r="I2955" s="127">
        <v>0</v>
      </c>
      <c r="J2955" s="127">
        <v>0</v>
      </c>
      <c r="K2955" s="127">
        <v>0</v>
      </c>
      <c r="L2955" s="127">
        <v>0</v>
      </c>
      <c r="M2955" s="127">
        <v>0</v>
      </c>
      <c r="N2955" s="127">
        <v>0</v>
      </c>
      <c r="O2955" s="127">
        <v>0</v>
      </c>
      <c r="P2955" s="127">
        <v>0</v>
      </c>
      <c r="Q2955" s="127">
        <v>0</v>
      </c>
      <c r="R2955" s="127">
        <v>0</v>
      </c>
      <c r="S2955" s="127">
        <v>0</v>
      </c>
      <c r="T2955" s="127">
        <v>0</v>
      </c>
      <c r="U2955" s="127">
        <v>0</v>
      </c>
      <c r="V2955" s="127">
        <v>0</v>
      </c>
      <c r="W2955" s="127">
        <v>0</v>
      </c>
      <c r="X2955" s="127">
        <v>0</v>
      </c>
      <c r="Y2955" s="127">
        <v>0</v>
      </c>
      <c r="Z2955" s="127">
        <v>0</v>
      </c>
      <c r="AA2955" s="127">
        <v>0</v>
      </c>
      <c r="AB2955" s="127">
        <v>0</v>
      </c>
      <c r="AC2955" s="127">
        <v>0</v>
      </c>
      <c r="AD2955" s="127">
        <v>0</v>
      </c>
      <c r="AE2955" s="127">
        <v>0</v>
      </c>
      <c r="AF2955" s="127">
        <v>0</v>
      </c>
      <c r="AG2955" s="127">
        <v>0</v>
      </c>
      <c r="AH2955" s="127">
        <v>0</v>
      </c>
    </row>
    <row r="2956" spans="1:34" x14ac:dyDescent="0.35">
      <c r="A2956" s="127" t="s">
        <v>3662</v>
      </c>
      <c r="B2956" s="127" t="s">
        <v>964</v>
      </c>
      <c r="C2956" s="127">
        <v>0</v>
      </c>
      <c r="D2956" s="127">
        <v>0</v>
      </c>
      <c r="E2956" s="127">
        <v>0</v>
      </c>
      <c r="F2956" s="127">
        <v>0</v>
      </c>
      <c r="G2956" s="127">
        <v>0</v>
      </c>
      <c r="H2956" s="127">
        <v>0</v>
      </c>
      <c r="I2956" s="127">
        <v>0</v>
      </c>
      <c r="J2956" s="127">
        <v>0</v>
      </c>
      <c r="K2956" s="127">
        <v>0</v>
      </c>
      <c r="L2956" s="127">
        <v>0</v>
      </c>
      <c r="M2956" s="127">
        <v>0</v>
      </c>
      <c r="N2956" s="127">
        <v>0</v>
      </c>
      <c r="O2956" s="127">
        <v>0</v>
      </c>
      <c r="P2956" s="127">
        <v>0</v>
      </c>
      <c r="Q2956" s="127">
        <v>0</v>
      </c>
      <c r="R2956" s="127">
        <v>0</v>
      </c>
      <c r="S2956" s="127">
        <v>0</v>
      </c>
      <c r="T2956" s="127">
        <v>0</v>
      </c>
      <c r="U2956" s="127">
        <v>0</v>
      </c>
      <c r="V2956" s="127">
        <v>0</v>
      </c>
      <c r="W2956" s="127">
        <v>0</v>
      </c>
      <c r="X2956" s="127">
        <v>0</v>
      </c>
      <c r="Y2956" s="127">
        <v>0</v>
      </c>
      <c r="Z2956" s="127">
        <v>0</v>
      </c>
      <c r="AA2956" s="127">
        <v>0</v>
      </c>
      <c r="AB2956" s="127">
        <v>0</v>
      </c>
      <c r="AC2956" s="127">
        <v>0</v>
      </c>
      <c r="AD2956" s="127">
        <v>0</v>
      </c>
      <c r="AE2956" s="127">
        <v>0</v>
      </c>
      <c r="AF2956" s="127">
        <v>0</v>
      </c>
      <c r="AG2956" s="127">
        <v>0</v>
      </c>
      <c r="AH2956" s="127">
        <v>0</v>
      </c>
    </row>
    <row r="2957" spans="1:34" x14ac:dyDescent="0.35">
      <c r="A2957" s="127" t="s">
        <v>3663</v>
      </c>
      <c r="B2957" s="127" t="s">
        <v>964</v>
      </c>
      <c r="C2957" s="128">
        <v>103388000</v>
      </c>
      <c r="D2957" s="128">
        <v>83601200</v>
      </c>
      <c r="E2957" s="128">
        <v>103558000</v>
      </c>
      <c r="F2957" s="128">
        <v>117199000</v>
      </c>
      <c r="G2957" s="128">
        <v>128893000</v>
      </c>
      <c r="H2957" s="128">
        <v>138442000</v>
      </c>
      <c r="I2957" s="128">
        <v>146603000</v>
      </c>
      <c r="J2957" s="128">
        <v>153790000</v>
      </c>
      <c r="K2957" s="128">
        <v>160255000</v>
      </c>
      <c r="L2957" s="128">
        <v>167862000</v>
      </c>
      <c r="M2957" s="128">
        <v>175209000</v>
      </c>
      <c r="N2957" s="128">
        <v>182571000</v>
      </c>
      <c r="O2957" s="128">
        <v>189435000</v>
      </c>
      <c r="P2957" s="128">
        <v>195874000</v>
      </c>
      <c r="Q2957" s="128">
        <v>202492000</v>
      </c>
      <c r="R2957" s="128">
        <v>208692000</v>
      </c>
      <c r="S2957" s="128">
        <v>214484000</v>
      </c>
      <c r="T2957" s="128">
        <v>219883000</v>
      </c>
      <c r="U2957" s="128">
        <v>224835000</v>
      </c>
      <c r="V2957" s="128">
        <v>230422000</v>
      </c>
      <c r="W2957" s="128">
        <v>235573000</v>
      </c>
      <c r="X2957" s="128">
        <v>240137000</v>
      </c>
      <c r="Y2957" s="128">
        <v>244241000</v>
      </c>
      <c r="Z2957" s="128">
        <v>247974000</v>
      </c>
      <c r="AA2957" s="128">
        <v>251416000</v>
      </c>
      <c r="AB2957" s="128">
        <v>254418000</v>
      </c>
      <c r="AC2957" s="128">
        <v>257081000</v>
      </c>
      <c r="AD2957" s="128">
        <v>259247000</v>
      </c>
      <c r="AE2957" s="128">
        <v>261155000</v>
      </c>
      <c r="AF2957" s="128">
        <v>262651000</v>
      </c>
      <c r="AG2957" s="128">
        <v>263697000</v>
      </c>
      <c r="AH2957" s="128">
        <v>264376000</v>
      </c>
    </row>
    <row r="2958" spans="1:34" x14ac:dyDescent="0.35">
      <c r="A2958" s="127" t="s">
        <v>3664</v>
      </c>
      <c r="B2958" s="127" t="s">
        <v>964</v>
      </c>
      <c r="C2958" s="127">
        <v>0</v>
      </c>
      <c r="D2958" s="127">
        <v>0</v>
      </c>
      <c r="E2958" s="127">
        <v>0</v>
      </c>
      <c r="F2958" s="127">
        <v>0</v>
      </c>
      <c r="G2958" s="127">
        <v>0</v>
      </c>
      <c r="H2958" s="127">
        <v>0</v>
      </c>
      <c r="I2958" s="127">
        <v>0</v>
      </c>
      <c r="J2958" s="127">
        <v>0</v>
      </c>
      <c r="K2958" s="127">
        <v>0</v>
      </c>
      <c r="L2958" s="127">
        <v>0</v>
      </c>
      <c r="M2958" s="127">
        <v>0</v>
      </c>
      <c r="N2958" s="127">
        <v>0</v>
      </c>
      <c r="O2958" s="127">
        <v>0</v>
      </c>
      <c r="P2958" s="127">
        <v>0</v>
      </c>
      <c r="Q2958" s="127">
        <v>0</v>
      </c>
      <c r="R2958" s="127">
        <v>0</v>
      </c>
      <c r="S2958" s="127">
        <v>0</v>
      </c>
      <c r="T2958" s="127">
        <v>0</v>
      </c>
      <c r="U2958" s="127">
        <v>0</v>
      </c>
      <c r="V2958" s="127">
        <v>0</v>
      </c>
      <c r="W2958" s="127">
        <v>0</v>
      </c>
      <c r="X2958" s="127">
        <v>0</v>
      </c>
      <c r="Y2958" s="127">
        <v>0</v>
      </c>
      <c r="Z2958" s="127">
        <v>0</v>
      </c>
      <c r="AA2958" s="127">
        <v>0</v>
      </c>
      <c r="AB2958" s="127">
        <v>0</v>
      </c>
      <c r="AC2958" s="127">
        <v>0</v>
      </c>
      <c r="AD2958" s="127">
        <v>0</v>
      </c>
      <c r="AE2958" s="127">
        <v>0</v>
      </c>
      <c r="AF2958" s="127">
        <v>0</v>
      </c>
      <c r="AG2958" s="127">
        <v>0</v>
      </c>
      <c r="AH2958" s="127">
        <v>0</v>
      </c>
    </row>
    <row r="2959" spans="1:34" x14ac:dyDescent="0.35">
      <c r="A2959" s="127" t="s">
        <v>3665</v>
      </c>
      <c r="B2959" s="127" t="s">
        <v>964</v>
      </c>
      <c r="C2959" s="127">
        <v>0</v>
      </c>
      <c r="D2959" s="127">
        <v>0</v>
      </c>
      <c r="E2959" s="127">
        <v>0</v>
      </c>
      <c r="F2959" s="127">
        <v>0</v>
      </c>
      <c r="G2959" s="127">
        <v>0</v>
      </c>
      <c r="H2959" s="127">
        <v>0</v>
      </c>
      <c r="I2959" s="127">
        <v>0</v>
      </c>
      <c r="J2959" s="127">
        <v>0</v>
      </c>
      <c r="K2959" s="127">
        <v>0</v>
      </c>
      <c r="L2959" s="127">
        <v>0</v>
      </c>
      <c r="M2959" s="127">
        <v>0</v>
      </c>
      <c r="N2959" s="127">
        <v>0</v>
      </c>
      <c r="O2959" s="127">
        <v>0</v>
      </c>
      <c r="P2959" s="127">
        <v>0</v>
      </c>
      <c r="Q2959" s="127">
        <v>0</v>
      </c>
      <c r="R2959" s="127">
        <v>0</v>
      </c>
      <c r="S2959" s="127">
        <v>0</v>
      </c>
      <c r="T2959" s="127">
        <v>0</v>
      </c>
      <c r="U2959" s="127">
        <v>0</v>
      </c>
      <c r="V2959" s="127">
        <v>0</v>
      </c>
      <c r="W2959" s="127">
        <v>0</v>
      </c>
      <c r="X2959" s="127">
        <v>0</v>
      </c>
      <c r="Y2959" s="127">
        <v>0</v>
      </c>
      <c r="Z2959" s="127">
        <v>0</v>
      </c>
      <c r="AA2959" s="127">
        <v>0</v>
      </c>
      <c r="AB2959" s="127">
        <v>0</v>
      </c>
      <c r="AC2959" s="127">
        <v>0</v>
      </c>
      <c r="AD2959" s="127">
        <v>0</v>
      </c>
      <c r="AE2959" s="127">
        <v>0</v>
      </c>
      <c r="AF2959" s="127">
        <v>0</v>
      </c>
      <c r="AG2959" s="127">
        <v>0</v>
      </c>
      <c r="AH2959" s="127">
        <v>0</v>
      </c>
    </row>
    <row r="2960" spans="1:34" x14ac:dyDescent="0.35">
      <c r="A2960" s="127" t="s">
        <v>3666</v>
      </c>
      <c r="B2960" s="127" t="s">
        <v>964</v>
      </c>
      <c r="C2960" s="127">
        <v>0</v>
      </c>
      <c r="D2960" s="127">
        <v>0</v>
      </c>
      <c r="E2960" s="127">
        <v>0</v>
      </c>
      <c r="F2960" s="127">
        <v>0</v>
      </c>
      <c r="G2960" s="127">
        <v>0</v>
      </c>
      <c r="H2960" s="127">
        <v>0</v>
      </c>
      <c r="I2960" s="127">
        <v>0</v>
      </c>
      <c r="J2960" s="127">
        <v>0</v>
      </c>
      <c r="K2960" s="127">
        <v>0</v>
      </c>
      <c r="L2960" s="127">
        <v>0</v>
      </c>
      <c r="M2960" s="127">
        <v>0</v>
      </c>
      <c r="N2960" s="127">
        <v>0</v>
      </c>
      <c r="O2960" s="127">
        <v>0</v>
      </c>
      <c r="P2960" s="127">
        <v>0</v>
      </c>
      <c r="Q2960" s="127">
        <v>0</v>
      </c>
      <c r="R2960" s="127">
        <v>0</v>
      </c>
      <c r="S2960" s="127">
        <v>0</v>
      </c>
      <c r="T2960" s="127">
        <v>0</v>
      </c>
      <c r="U2960" s="127">
        <v>0</v>
      </c>
      <c r="V2960" s="127">
        <v>0</v>
      </c>
      <c r="W2960" s="127">
        <v>0</v>
      </c>
      <c r="X2960" s="127">
        <v>0</v>
      </c>
      <c r="Y2960" s="127">
        <v>0</v>
      </c>
      <c r="Z2960" s="127">
        <v>0</v>
      </c>
      <c r="AA2960" s="127">
        <v>0</v>
      </c>
      <c r="AB2960" s="127">
        <v>0</v>
      </c>
      <c r="AC2960" s="127">
        <v>0</v>
      </c>
      <c r="AD2960" s="127">
        <v>0</v>
      </c>
      <c r="AE2960" s="127">
        <v>0</v>
      </c>
      <c r="AF2960" s="127">
        <v>0</v>
      </c>
      <c r="AG2960" s="127">
        <v>0</v>
      </c>
      <c r="AH2960" s="127">
        <v>0</v>
      </c>
    </row>
    <row r="2961" spans="1:34" x14ac:dyDescent="0.35">
      <c r="A2961" s="127" t="s">
        <v>3667</v>
      </c>
      <c r="B2961" s="127" t="s">
        <v>964</v>
      </c>
      <c r="C2961" s="128">
        <v>3169820000</v>
      </c>
      <c r="D2961" s="128">
        <v>2474280000</v>
      </c>
      <c r="E2961" s="128">
        <v>2974310000</v>
      </c>
      <c r="F2961" s="128">
        <v>3281520000</v>
      </c>
      <c r="G2961" s="128">
        <v>3484470000</v>
      </c>
      <c r="H2961" s="128">
        <v>3629660000</v>
      </c>
      <c r="I2961" s="128">
        <v>3740130000</v>
      </c>
      <c r="J2961" s="128">
        <v>3827420000</v>
      </c>
      <c r="K2961" s="128">
        <v>3895780000</v>
      </c>
      <c r="L2961" s="128">
        <v>3947030000</v>
      </c>
      <c r="M2961" s="128">
        <v>3985850000</v>
      </c>
      <c r="N2961" s="128">
        <v>4016500000</v>
      </c>
      <c r="O2961" s="128">
        <v>4046580000</v>
      </c>
      <c r="P2961" s="128">
        <v>4062900000</v>
      </c>
      <c r="Q2961" s="128">
        <v>4046160000</v>
      </c>
      <c r="R2961" s="128">
        <v>4021240000</v>
      </c>
      <c r="S2961" s="128">
        <v>3990900000</v>
      </c>
      <c r="T2961" s="128">
        <v>3958080000</v>
      </c>
      <c r="U2961" s="128">
        <v>3925820000</v>
      </c>
      <c r="V2961" s="128">
        <v>3889930000</v>
      </c>
      <c r="W2961" s="128">
        <v>3860130000</v>
      </c>
      <c r="X2961" s="128">
        <v>3838360000</v>
      </c>
      <c r="Y2961" s="128">
        <v>3825740000</v>
      </c>
      <c r="Z2961" s="128">
        <v>3822660000</v>
      </c>
      <c r="AA2961" s="128">
        <v>3812680000</v>
      </c>
      <c r="AB2961" s="128">
        <v>3812150000</v>
      </c>
      <c r="AC2961" s="128">
        <v>3819900000</v>
      </c>
      <c r="AD2961" s="128">
        <v>3834730000</v>
      </c>
      <c r="AE2961" s="128">
        <v>3855190000</v>
      </c>
      <c r="AF2961" s="128">
        <v>3880360000</v>
      </c>
      <c r="AG2961" s="128">
        <v>3909310000</v>
      </c>
      <c r="AH2961" s="128">
        <v>3941180000</v>
      </c>
    </row>
    <row r="2962" spans="1:34" x14ac:dyDescent="0.35">
      <c r="A2962" s="127" t="s">
        <v>3668</v>
      </c>
      <c r="B2962" s="127" t="s">
        <v>964</v>
      </c>
      <c r="C2962" s="127">
        <v>0</v>
      </c>
      <c r="D2962" s="127">
        <v>0</v>
      </c>
      <c r="E2962" s="127">
        <v>0</v>
      </c>
      <c r="F2962" s="127">
        <v>0</v>
      </c>
      <c r="G2962" s="127">
        <v>0</v>
      </c>
      <c r="H2962" s="127">
        <v>0</v>
      </c>
      <c r="I2962" s="127">
        <v>0</v>
      </c>
      <c r="J2962" s="127">
        <v>0</v>
      </c>
      <c r="K2962" s="127">
        <v>0</v>
      </c>
      <c r="L2962" s="127">
        <v>0</v>
      </c>
      <c r="M2962" s="127">
        <v>0</v>
      </c>
      <c r="N2962" s="127">
        <v>0</v>
      </c>
      <c r="O2962" s="127">
        <v>0</v>
      </c>
      <c r="P2962" s="127">
        <v>0</v>
      </c>
      <c r="Q2962" s="127">
        <v>0</v>
      </c>
      <c r="R2962" s="127">
        <v>0</v>
      </c>
      <c r="S2962" s="127">
        <v>0</v>
      </c>
      <c r="T2962" s="127">
        <v>0</v>
      </c>
      <c r="U2962" s="127">
        <v>0</v>
      </c>
      <c r="V2962" s="127">
        <v>0</v>
      </c>
      <c r="W2962" s="127">
        <v>0</v>
      </c>
      <c r="X2962" s="127">
        <v>0</v>
      </c>
      <c r="Y2962" s="127">
        <v>0</v>
      </c>
      <c r="Z2962" s="127">
        <v>0</v>
      </c>
      <c r="AA2962" s="127">
        <v>0</v>
      </c>
      <c r="AB2962" s="127">
        <v>0</v>
      </c>
      <c r="AC2962" s="127">
        <v>0</v>
      </c>
      <c r="AD2962" s="127">
        <v>0</v>
      </c>
      <c r="AE2962" s="127">
        <v>0</v>
      </c>
      <c r="AF2962" s="127">
        <v>0</v>
      </c>
      <c r="AG2962" s="127">
        <v>0</v>
      </c>
      <c r="AH2962" s="127">
        <v>0</v>
      </c>
    </row>
    <row r="2963" spans="1:34" x14ac:dyDescent="0.35">
      <c r="A2963" s="127" t="s">
        <v>3669</v>
      </c>
      <c r="B2963" s="127" t="s">
        <v>964</v>
      </c>
      <c r="C2963" s="128">
        <v>99383800</v>
      </c>
      <c r="D2963" s="128">
        <v>86821300</v>
      </c>
      <c r="E2963" s="128">
        <v>115561000</v>
      </c>
      <c r="F2963" s="128">
        <v>139581000</v>
      </c>
      <c r="G2963" s="128">
        <v>161517000</v>
      </c>
      <c r="H2963" s="128">
        <v>182207000</v>
      </c>
      <c r="I2963" s="128">
        <v>202244000</v>
      </c>
      <c r="J2963" s="128">
        <v>221475000</v>
      </c>
      <c r="K2963" s="128">
        <v>240746000</v>
      </c>
      <c r="L2963" s="128">
        <v>259546000</v>
      </c>
      <c r="M2963" s="128">
        <v>278003000</v>
      </c>
      <c r="N2963" s="128">
        <v>296289000</v>
      </c>
      <c r="O2963" s="128">
        <v>298507000</v>
      </c>
      <c r="P2963" s="128">
        <v>299711000</v>
      </c>
      <c r="Q2963" s="128">
        <v>298477000</v>
      </c>
      <c r="R2963" s="128">
        <v>296638000</v>
      </c>
      <c r="S2963" s="128">
        <v>294400000</v>
      </c>
      <c r="T2963" s="128">
        <v>291979000</v>
      </c>
      <c r="U2963" s="128">
        <v>289599000</v>
      </c>
      <c r="V2963" s="128">
        <v>286952000</v>
      </c>
      <c r="W2963" s="128">
        <v>284753000</v>
      </c>
      <c r="X2963" s="128">
        <v>283148000</v>
      </c>
      <c r="Y2963" s="128">
        <v>282217000</v>
      </c>
      <c r="Z2963" s="128">
        <v>281989000</v>
      </c>
      <c r="AA2963" s="128">
        <v>281253000</v>
      </c>
      <c r="AB2963" s="128">
        <v>281214000</v>
      </c>
      <c r="AC2963" s="128">
        <v>281785000</v>
      </c>
      <c r="AD2963" s="128">
        <v>282880000</v>
      </c>
      <c r="AE2963" s="128">
        <v>284389000</v>
      </c>
      <c r="AF2963" s="128">
        <v>286245000</v>
      </c>
      <c r="AG2963" s="128">
        <v>288381000</v>
      </c>
      <c r="AH2963" s="128">
        <v>290732000</v>
      </c>
    </row>
    <row r="2964" spans="1:34" x14ac:dyDescent="0.35">
      <c r="A2964" s="127" t="s">
        <v>3670</v>
      </c>
      <c r="B2964" s="127" t="s">
        <v>964</v>
      </c>
      <c r="C2964" s="127">
        <v>0</v>
      </c>
      <c r="D2964" s="127">
        <v>0</v>
      </c>
      <c r="E2964" s="127">
        <v>0</v>
      </c>
      <c r="F2964" s="127">
        <v>0</v>
      </c>
      <c r="G2964" s="127">
        <v>0</v>
      </c>
      <c r="H2964" s="127">
        <v>0</v>
      </c>
      <c r="I2964" s="127">
        <v>0</v>
      </c>
      <c r="J2964" s="127">
        <v>0</v>
      </c>
      <c r="K2964" s="127">
        <v>0</v>
      </c>
      <c r="L2964" s="127">
        <v>0</v>
      </c>
      <c r="M2964" s="127">
        <v>0</v>
      </c>
      <c r="N2964" s="127">
        <v>0</v>
      </c>
      <c r="O2964" s="127">
        <v>0</v>
      </c>
      <c r="P2964" s="127">
        <v>0</v>
      </c>
      <c r="Q2964" s="127">
        <v>0</v>
      </c>
      <c r="R2964" s="127">
        <v>0</v>
      </c>
      <c r="S2964" s="127">
        <v>0</v>
      </c>
      <c r="T2964" s="127">
        <v>0</v>
      </c>
      <c r="U2964" s="127">
        <v>0</v>
      </c>
      <c r="V2964" s="127">
        <v>0</v>
      </c>
      <c r="W2964" s="127">
        <v>0</v>
      </c>
      <c r="X2964" s="127">
        <v>0</v>
      </c>
      <c r="Y2964" s="127">
        <v>0</v>
      </c>
      <c r="Z2964" s="127">
        <v>0</v>
      </c>
      <c r="AA2964" s="127">
        <v>0</v>
      </c>
      <c r="AB2964" s="127">
        <v>0</v>
      </c>
      <c r="AC2964" s="127">
        <v>0</v>
      </c>
      <c r="AD2964" s="127">
        <v>0</v>
      </c>
      <c r="AE2964" s="127">
        <v>0</v>
      </c>
      <c r="AF2964" s="127">
        <v>0</v>
      </c>
      <c r="AG2964" s="127">
        <v>0</v>
      </c>
      <c r="AH2964" s="127">
        <v>0</v>
      </c>
    </row>
    <row r="2965" spans="1:34" x14ac:dyDescent="0.35">
      <c r="A2965" s="127" t="s">
        <v>3671</v>
      </c>
      <c r="B2965" s="127" t="s">
        <v>964</v>
      </c>
      <c r="C2965" s="127">
        <v>0</v>
      </c>
      <c r="D2965" s="127">
        <v>0</v>
      </c>
      <c r="E2965" s="127">
        <v>0</v>
      </c>
      <c r="F2965" s="127">
        <v>0</v>
      </c>
      <c r="G2965" s="127">
        <v>0</v>
      </c>
      <c r="H2965" s="127">
        <v>0</v>
      </c>
      <c r="I2965" s="127">
        <v>0</v>
      </c>
      <c r="J2965" s="127">
        <v>0</v>
      </c>
      <c r="K2965" s="127">
        <v>0</v>
      </c>
      <c r="L2965" s="127">
        <v>0</v>
      </c>
      <c r="M2965" s="127">
        <v>0</v>
      </c>
      <c r="N2965" s="127">
        <v>0</v>
      </c>
      <c r="O2965" s="127">
        <v>0</v>
      </c>
      <c r="P2965" s="127">
        <v>0</v>
      </c>
      <c r="Q2965" s="127">
        <v>0</v>
      </c>
      <c r="R2965" s="127">
        <v>0</v>
      </c>
      <c r="S2965" s="127">
        <v>0</v>
      </c>
      <c r="T2965" s="127">
        <v>0</v>
      </c>
      <c r="U2965" s="127">
        <v>0</v>
      </c>
      <c r="V2965" s="127">
        <v>0</v>
      </c>
      <c r="W2965" s="127">
        <v>0</v>
      </c>
      <c r="X2965" s="127">
        <v>0</v>
      </c>
      <c r="Y2965" s="127">
        <v>0</v>
      </c>
      <c r="Z2965" s="127">
        <v>0</v>
      </c>
      <c r="AA2965" s="127">
        <v>0</v>
      </c>
      <c r="AB2965" s="127">
        <v>0</v>
      </c>
      <c r="AC2965" s="127">
        <v>0</v>
      </c>
      <c r="AD2965" s="127">
        <v>0</v>
      </c>
      <c r="AE2965" s="127">
        <v>0</v>
      </c>
      <c r="AF2965" s="127">
        <v>0</v>
      </c>
      <c r="AG2965" s="127">
        <v>0</v>
      </c>
      <c r="AH2965" s="127">
        <v>0</v>
      </c>
    </row>
    <row r="2966" spans="1:34" x14ac:dyDescent="0.35">
      <c r="A2966" s="127" t="s">
        <v>3672</v>
      </c>
      <c r="B2966" s="127" t="s">
        <v>964</v>
      </c>
      <c r="C2966" s="127">
        <v>0</v>
      </c>
      <c r="D2966" s="127">
        <v>0</v>
      </c>
      <c r="E2966" s="127">
        <v>0</v>
      </c>
      <c r="F2966" s="127">
        <v>0</v>
      </c>
      <c r="G2966" s="127">
        <v>0</v>
      </c>
      <c r="H2966" s="127">
        <v>0</v>
      </c>
      <c r="I2966" s="127">
        <v>0</v>
      </c>
      <c r="J2966" s="127">
        <v>0</v>
      </c>
      <c r="K2966" s="127">
        <v>0</v>
      </c>
      <c r="L2966" s="127">
        <v>0</v>
      </c>
      <c r="M2966" s="127">
        <v>0</v>
      </c>
      <c r="N2966" s="127">
        <v>0</v>
      </c>
      <c r="O2966" s="127">
        <v>0</v>
      </c>
      <c r="P2966" s="127">
        <v>0</v>
      </c>
      <c r="Q2966" s="127">
        <v>0</v>
      </c>
      <c r="R2966" s="127">
        <v>0</v>
      </c>
      <c r="S2966" s="127">
        <v>0</v>
      </c>
      <c r="T2966" s="127">
        <v>0</v>
      </c>
      <c r="U2966" s="127">
        <v>0</v>
      </c>
      <c r="V2966" s="127">
        <v>0</v>
      </c>
      <c r="W2966" s="127">
        <v>0</v>
      </c>
      <c r="X2966" s="127">
        <v>0</v>
      </c>
      <c r="Y2966" s="127">
        <v>0</v>
      </c>
      <c r="Z2966" s="127">
        <v>0</v>
      </c>
      <c r="AA2966" s="127">
        <v>0</v>
      </c>
      <c r="AB2966" s="127">
        <v>0</v>
      </c>
      <c r="AC2966" s="127">
        <v>0</v>
      </c>
      <c r="AD2966" s="127">
        <v>0</v>
      </c>
      <c r="AE2966" s="127">
        <v>0</v>
      </c>
      <c r="AF2966" s="127">
        <v>0</v>
      </c>
      <c r="AG2966" s="127">
        <v>0</v>
      </c>
      <c r="AH2966" s="127">
        <v>0</v>
      </c>
    </row>
    <row r="2967" spans="1:34" x14ac:dyDescent="0.35">
      <c r="A2967" s="127" t="s">
        <v>3673</v>
      </c>
      <c r="B2967" s="127" t="s">
        <v>964</v>
      </c>
      <c r="C2967" s="127">
        <v>0</v>
      </c>
      <c r="D2967" s="127">
        <v>0</v>
      </c>
      <c r="E2967" s="127">
        <v>0</v>
      </c>
      <c r="F2967" s="127">
        <v>0</v>
      </c>
      <c r="G2967" s="127">
        <v>0</v>
      </c>
      <c r="H2967" s="127">
        <v>0</v>
      </c>
      <c r="I2967" s="127">
        <v>0</v>
      </c>
      <c r="J2967" s="127">
        <v>0</v>
      </c>
      <c r="K2967" s="127">
        <v>0</v>
      </c>
      <c r="L2967" s="127">
        <v>0</v>
      </c>
      <c r="M2967" s="127">
        <v>0</v>
      </c>
      <c r="N2967" s="127">
        <v>0</v>
      </c>
      <c r="O2967" s="127">
        <v>0</v>
      </c>
      <c r="P2967" s="127">
        <v>0</v>
      </c>
      <c r="Q2967" s="127">
        <v>0</v>
      </c>
      <c r="R2967" s="127">
        <v>0</v>
      </c>
      <c r="S2967" s="127">
        <v>0</v>
      </c>
      <c r="T2967" s="127">
        <v>0</v>
      </c>
      <c r="U2967" s="127">
        <v>0</v>
      </c>
      <c r="V2967" s="127">
        <v>0</v>
      </c>
      <c r="W2967" s="127">
        <v>0</v>
      </c>
      <c r="X2967" s="127">
        <v>0</v>
      </c>
      <c r="Y2967" s="127">
        <v>0</v>
      </c>
      <c r="Z2967" s="127">
        <v>0</v>
      </c>
      <c r="AA2967" s="127">
        <v>0</v>
      </c>
      <c r="AB2967" s="127">
        <v>0</v>
      </c>
      <c r="AC2967" s="127">
        <v>0</v>
      </c>
      <c r="AD2967" s="127">
        <v>0</v>
      </c>
      <c r="AE2967" s="127">
        <v>0</v>
      </c>
      <c r="AF2967" s="127">
        <v>0</v>
      </c>
      <c r="AG2967" s="127">
        <v>0</v>
      </c>
      <c r="AH2967" s="127">
        <v>0</v>
      </c>
    </row>
    <row r="2968" spans="1:34" x14ac:dyDescent="0.35">
      <c r="A2968" s="127" t="s">
        <v>3674</v>
      </c>
      <c r="B2968" s="127" t="s">
        <v>964</v>
      </c>
      <c r="C2968" s="127">
        <v>0</v>
      </c>
      <c r="D2968" s="127">
        <v>0</v>
      </c>
      <c r="E2968" s="127">
        <v>0</v>
      </c>
      <c r="F2968" s="127">
        <v>0</v>
      </c>
      <c r="G2968" s="127">
        <v>0</v>
      </c>
      <c r="H2968" s="127">
        <v>0</v>
      </c>
      <c r="I2968" s="127">
        <v>0</v>
      </c>
      <c r="J2968" s="127">
        <v>0</v>
      </c>
      <c r="K2968" s="127">
        <v>0</v>
      </c>
      <c r="L2968" s="127">
        <v>0</v>
      </c>
      <c r="M2968" s="127">
        <v>0</v>
      </c>
      <c r="N2968" s="127">
        <v>0</v>
      </c>
      <c r="O2968" s="127">
        <v>0</v>
      </c>
      <c r="P2968" s="127">
        <v>0</v>
      </c>
      <c r="Q2968" s="127">
        <v>0</v>
      </c>
      <c r="R2968" s="127">
        <v>0</v>
      </c>
      <c r="S2968" s="127">
        <v>0</v>
      </c>
      <c r="T2968" s="127">
        <v>0</v>
      </c>
      <c r="U2968" s="127">
        <v>0</v>
      </c>
      <c r="V2968" s="127">
        <v>0</v>
      </c>
      <c r="W2968" s="127">
        <v>0</v>
      </c>
      <c r="X2968" s="127">
        <v>0</v>
      </c>
      <c r="Y2968" s="127">
        <v>0</v>
      </c>
      <c r="Z2968" s="127">
        <v>0</v>
      </c>
      <c r="AA2968" s="127">
        <v>0</v>
      </c>
      <c r="AB2968" s="127">
        <v>0</v>
      </c>
      <c r="AC2968" s="127">
        <v>0</v>
      </c>
      <c r="AD2968" s="127">
        <v>0</v>
      </c>
      <c r="AE2968" s="127">
        <v>0</v>
      </c>
      <c r="AF2968" s="127">
        <v>0</v>
      </c>
      <c r="AG2968" s="127">
        <v>0</v>
      </c>
      <c r="AH2968" s="127">
        <v>0</v>
      </c>
    </row>
    <row r="2969" spans="1:34" x14ac:dyDescent="0.35">
      <c r="A2969" s="127" t="s">
        <v>3675</v>
      </c>
      <c r="B2969" s="127" t="s">
        <v>964</v>
      </c>
      <c r="C2969" s="127">
        <v>0</v>
      </c>
      <c r="D2969" s="127">
        <v>0</v>
      </c>
      <c r="E2969" s="127">
        <v>0</v>
      </c>
      <c r="F2969" s="127">
        <v>0</v>
      </c>
      <c r="G2969" s="127">
        <v>0</v>
      </c>
      <c r="H2969" s="127">
        <v>0</v>
      </c>
      <c r="I2969" s="127">
        <v>0</v>
      </c>
      <c r="J2969" s="127">
        <v>0</v>
      </c>
      <c r="K2969" s="127">
        <v>0</v>
      </c>
      <c r="L2969" s="127">
        <v>0</v>
      </c>
      <c r="M2969" s="127">
        <v>0</v>
      </c>
      <c r="N2969" s="127">
        <v>0</v>
      </c>
      <c r="O2969" s="127">
        <v>0</v>
      </c>
      <c r="P2969" s="127">
        <v>0</v>
      </c>
      <c r="Q2969" s="127">
        <v>0</v>
      </c>
      <c r="R2969" s="127">
        <v>0</v>
      </c>
      <c r="S2969" s="127">
        <v>0</v>
      </c>
      <c r="T2969" s="127">
        <v>0</v>
      </c>
      <c r="U2969" s="127">
        <v>0</v>
      </c>
      <c r="V2969" s="127">
        <v>0</v>
      </c>
      <c r="W2969" s="127">
        <v>0</v>
      </c>
      <c r="X2969" s="127">
        <v>0</v>
      </c>
      <c r="Y2969" s="127">
        <v>0</v>
      </c>
      <c r="Z2969" s="127">
        <v>0</v>
      </c>
      <c r="AA2969" s="127">
        <v>0</v>
      </c>
      <c r="AB2969" s="127">
        <v>0</v>
      </c>
      <c r="AC2969" s="127">
        <v>0</v>
      </c>
      <c r="AD2969" s="127">
        <v>0</v>
      </c>
      <c r="AE2969" s="127">
        <v>0</v>
      </c>
      <c r="AF2969" s="127">
        <v>0</v>
      </c>
      <c r="AG2969" s="127">
        <v>0</v>
      </c>
      <c r="AH2969" s="127">
        <v>0</v>
      </c>
    </row>
    <row r="2970" spans="1:34" x14ac:dyDescent="0.35">
      <c r="A2970" s="127" t="s">
        <v>3676</v>
      </c>
      <c r="B2970" s="127" t="s">
        <v>964</v>
      </c>
      <c r="C2970" s="128">
        <v>7601610</v>
      </c>
      <c r="D2970" s="128">
        <v>6146820</v>
      </c>
      <c r="E2970" s="128">
        <v>7614090</v>
      </c>
      <c r="F2970" s="128">
        <v>8616790</v>
      </c>
      <c r="G2970" s="128">
        <v>9476730</v>
      </c>
      <c r="H2970" s="128">
        <v>10180000</v>
      </c>
      <c r="I2970" s="128">
        <v>10782800</v>
      </c>
      <c r="J2970" s="128">
        <v>11316800</v>
      </c>
      <c r="K2970" s="128">
        <v>11800500</v>
      </c>
      <c r="L2970" s="128">
        <v>12370600</v>
      </c>
      <c r="M2970" s="128">
        <v>12922000</v>
      </c>
      <c r="N2970" s="128">
        <v>13470600</v>
      </c>
      <c r="O2970" s="128">
        <v>13984200</v>
      </c>
      <c r="P2970" s="128">
        <v>14467500</v>
      </c>
      <c r="Q2970" s="128">
        <v>14965400</v>
      </c>
      <c r="R2970" s="128">
        <v>15434300</v>
      </c>
      <c r="S2970" s="128">
        <v>15875700</v>
      </c>
      <c r="T2970" s="128">
        <v>16290900</v>
      </c>
      <c r="U2970" s="128">
        <v>16680000</v>
      </c>
      <c r="V2970" s="128">
        <v>17119700</v>
      </c>
      <c r="W2970" s="128">
        <v>17531900</v>
      </c>
      <c r="X2970" s="128">
        <v>17913000</v>
      </c>
      <c r="Y2970" s="128">
        <v>18265700</v>
      </c>
      <c r="Z2970" s="128">
        <v>18594400</v>
      </c>
      <c r="AA2970" s="128">
        <v>18908100</v>
      </c>
      <c r="AB2970" s="128">
        <v>19193300</v>
      </c>
      <c r="AC2970" s="128">
        <v>19450600</v>
      </c>
      <c r="AD2970" s="128">
        <v>19677700</v>
      </c>
      <c r="AE2970" s="128">
        <v>19877000</v>
      </c>
      <c r="AF2970" s="128">
        <v>20046000</v>
      </c>
      <c r="AG2970" s="128">
        <v>20182900</v>
      </c>
      <c r="AH2970" s="128">
        <v>20289700</v>
      </c>
    </row>
    <row r="2971" spans="1:34" x14ac:dyDescent="0.35">
      <c r="A2971" s="127" t="s">
        <v>3677</v>
      </c>
      <c r="B2971" s="127" t="s">
        <v>964</v>
      </c>
      <c r="C2971" s="128">
        <v>521941000</v>
      </c>
      <c r="D2971" s="128">
        <v>419237000</v>
      </c>
      <c r="E2971" s="128">
        <v>514903000</v>
      </c>
      <c r="F2971" s="128">
        <v>576880000</v>
      </c>
      <c r="G2971" s="128">
        <v>626872000</v>
      </c>
      <c r="H2971" s="128">
        <v>664775000</v>
      </c>
      <c r="I2971" s="128">
        <v>693351000</v>
      </c>
      <c r="J2971" s="128">
        <v>715209000</v>
      </c>
      <c r="K2971" s="128">
        <v>729946000</v>
      </c>
      <c r="L2971" s="128">
        <v>747128000</v>
      </c>
      <c r="M2971" s="128">
        <v>759888000</v>
      </c>
      <c r="N2971" s="128">
        <v>767999000</v>
      </c>
      <c r="O2971" s="128">
        <v>772677000</v>
      </c>
      <c r="P2971" s="128">
        <v>771114000</v>
      </c>
      <c r="Q2971" s="128">
        <v>765525000</v>
      </c>
      <c r="R2971" s="128">
        <v>752491000</v>
      </c>
      <c r="S2971" s="128">
        <v>734651000</v>
      </c>
      <c r="T2971" s="128">
        <v>713206000</v>
      </c>
      <c r="U2971" s="128">
        <v>691724000</v>
      </c>
      <c r="V2971" s="128">
        <v>670621000</v>
      </c>
      <c r="W2971" s="128">
        <v>647916000</v>
      </c>
      <c r="X2971" s="128">
        <v>626577000</v>
      </c>
      <c r="Y2971" s="128">
        <v>606292000</v>
      </c>
      <c r="Z2971" s="128">
        <v>586814000</v>
      </c>
      <c r="AA2971" s="128">
        <v>569661000</v>
      </c>
      <c r="AB2971" s="128">
        <v>556043000</v>
      </c>
      <c r="AC2971" s="128">
        <v>545169000</v>
      </c>
      <c r="AD2971" s="128">
        <v>535328000</v>
      </c>
      <c r="AE2971" s="128">
        <v>520462000</v>
      </c>
      <c r="AF2971" s="128">
        <v>505524000</v>
      </c>
      <c r="AG2971" s="128">
        <v>492148000</v>
      </c>
      <c r="AH2971" s="128">
        <v>479376000</v>
      </c>
    </row>
    <row r="2972" spans="1:34" x14ac:dyDescent="0.35">
      <c r="A2972" s="127" t="s">
        <v>3678</v>
      </c>
      <c r="B2972" s="127" t="s">
        <v>964</v>
      </c>
      <c r="C2972" s="128">
        <v>474135000</v>
      </c>
      <c r="D2972" s="128">
        <v>387758000</v>
      </c>
      <c r="E2972" s="128">
        <v>489079000</v>
      </c>
      <c r="F2972" s="128">
        <v>566849000</v>
      </c>
      <c r="G2972" s="128">
        <v>641584000</v>
      </c>
      <c r="H2972" s="128">
        <v>711085000</v>
      </c>
      <c r="I2972" s="128">
        <v>779307000</v>
      </c>
      <c r="J2972" s="128">
        <v>847053000</v>
      </c>
      <c r="K2972" s="128">
        <v>916009000</v>
      </c>
      <c r="L2972" s="128">
        <v>995058000</v>
      </c>
      <c r="M2972" s="128">
        <v>1072530000</v>
      </c>
      <c r="N2972" s="128">
        <v>1149080000</v>
      </c>
      <c r="O2972" s="128">
        <v>1224840000</v>
      </c>
      <c r="P2972" s="128">
        <v>1299890000</v>
      </c>
      <c r="Q2972" s="128">
        <v>1378300000</v>
      </c>
      <c r="R2972" s="128">
        <v>1457740000</v>
      </c>
      <c r="S2972" s="128">
        <v>1536610000</v>
      </c>
      <c r="T2972" s="128">
        <v>1615100000</v>
      </c>
      <c r="U2972" s="128">
        <v>1691310000</v>
      </c>
      <c r="V2972" s="128">
        <v>1777200000</v>
      </c>
      <c r="W2972" s="128">
        <v>1865020000</v>
      </c>
      <c r="X2972" s="128">
        <v>1953660000</v>
      </c>
      <c r="Y2972" s="128">
        <v>2044700000</v>
      </c>
      <c r="Z2972" s="128">
        <v>2139270000</v>
      </c>
      <c r="AA2972" s="128">
        <v>2238440000</v>
      </c>
      <c r="AB2972" s="128">
        <v>2339350000</v>
      </c>
      <c r="AC2972" s="128">
        <v>2442630000</v>
      </c>
      <c r="AD2972" s="128">
        <v>2549960000</v>
      </c>
      <c r="AE2972" s="128">
        <v>2666780000</v>
      </c>
      <c r="AF2972" s="128">
        <v>2787710000</v>
      </c>
      <c r="AG2972" s="128">
        <v>2910680000</v>
      </c>
      <c r="AH2972" s="128">
        <v>3036070000</v>
      </c>
    </row>
    <row r="2973" spans="1:34" x14ac:dyDescent="0.35">
      <c r="A2973" s="127" t="s">
        <v>3679</v>
      </c>
      <c r="B2973" s="127" t="s">
        <v>964</v>
      </c>
      <c r="C2973" s="128">
        <v>16364500</v>
      </c>
      <c r="D2973" s="128">
        <v>14710800</v>
      </c>
      <c r="E2973" s="128">
        <v>20005600</v>
      </c>
      <c r="F2973" s="128">
        <v>24537900</v>
      </c>
      <c r="G2973" s="128">
        <v>29057700</v>
      </c>
      <c r="H2973" s="128">
        <v>33371400</v>
      </c>
      <c r="I2973" s="128">
        <v>37492300</v>
      </c>
      <c r="J2973" s="128">
        <v>41385700</v>
      </c>
      <c r="K2973" s="128">
        <v>45108200</v>
      </c>
      <c r="L2973" s="128">
        <v>49129000</v>
      </c>
      <c r="M2973" s="128">
        <v>53000400</v>
      </c>
      <c r="N2973" s="128">
        <v>56653600</v>
      </c>
      <c r="O2973" s="128">
        <v>56998700</v>
      </c>
      <c r="P2973" s="128">
        <v>56883400</v>
      </c>
      <c r="Q2973" s="128">
        <v>56471100</v>
      </c>
      <c r="R2973" s="128">
        <v>55509600</v>
      </c>
      <c r="S2973" s="128">
        <v>54193600</v>
      </c>
      <c r="T2973" s="128">
        <v>52611600</v>
      </c>
      <c r="U2973" s="128">
        <v>51027000</v>
      </c>
      <c r="V2973" s="128">
        <v>49470300</v>
      </c>
      <c r="W2973" s="128">
        <v>47795300</v>
      </c>
      <c r="X2973" s="128">
        <v>46221300</v>
      </c>
      <c r="Y2973" s="128">
        <v>44724800</v>
      </c>
      <c r="Z2973" s="128">
        <v>43288000</v>
      </c>
      <c r="AA2973" s="128">
        <v>42022600</v>
      </c>
      <c r="AB2973" s="128">
        <v>41018100</v>
      </c>
      <c r="AC2973" s="128">
        <v>40215900</v>
      </c>
      <c r="AD2973" s="128">
        <v>39490000</v>
      </c>
      <c r="AE2973" s="128">
        <v>38393300</v>
      </c>
      <c r="AF2973" s="128">
        <v>37291400</v>
      </c>
      <c r="AG2973" s="128">
        <v>36304700</v>
      </c>
      <c r="AH2973" s="128">
        <v>35362500</v>
      </c>
    </row>
    <row r="2974" spans="1:34" x14ac:dyDescent="0.35">
      <c r="A2974" s="127" t="s">
        <v>3680</v>
      </c>
      <c r="B2974" s="127" t="s">
        <v>964</v>
      </c>
      <c r="C2974" s="128">
        <v>24954500</v>
      </c>
      <c r="D2974" s="128">
        <v>20408300</v>
      </c>
      <c r="E2974" s="128">
        <v>25741000</v>
      </c>
      <c r="F2974" s="128">
        <v>29834100</v>
      </c>
      <c r="G2974" s="128">
        <v>33767600</v>
      </c>
      <c r="H2974" s="128">
        <v>37425500</v>
      </c>
      <c r="I2974" s="128">
        <v>41016100</v>
      </c>
      <c r="J2974" s="128">
        <v>44581700</v>
      </c>
      <c r="K2974" s="128">
        <v>48211000</v>
      </c>
      <c r="L2974" s="128">
        <v>52371500</v>
      </c>
      <c r="M2974" s="128">
        <v>56449200</v>
      </c>
      <c r="N2974" s="128">
        <v>60477800</v>
      </c>
      <c r="O2974" s="128">
        <v>64465400</v>
      </c>
      <c r="P2974" s="128">
        <v>68415100</v>
      </c>
      <c r="Q2974" s="128">
        <v>72542400</v>
      </c>
      <c r="R2974" s="128">
        <v>76723200</v>
      </c>
      <c r="S2974" s="128">
        <v>80874000</v>
      </c>
      <c r="T2974" s="128">
        <v>85005200</v>
      </c>
      <c r="U2974" s="128">
        <v>89016300</v>
      </c>
      <c r="V2974" s="128">
        <v>93536600</v>
      </c>
      <c r="W2974" s="128">
        <v>98158700</v>
      </c>
      <c r="X2974" s="128">
        <v>102824000</v>
      </c>
      <c r="Y2974" s="128">
        <v>107616000</v>
      </c>
      <c r="Z2974" s="128">
        <v>112593000</v>
      </c>
      <c r="AA2974" s="128">
        <v>117813000</v>
      </c>
      <c r="AB2974" s="128">
        <v>123123000</v>
      </c>
      <c r="AC2974" s="128">
        <v>128559000</v>
      </c>
      <c r="AD2974" s="128">
        <v>134208000</v>
      </c>
      <c r="AE2974" s="128">
        <v>140357000</v>
      </c>
      <c r="AF2974" s="128">
        <v>146722000</v>
      </c>
      <c r="AG2974" s="128">
        <v>153193000</v>
      </c>
      <c r="AH2974" s="128">
        <v>159793000</v>
      </c>
    </row>
    <row r="2975" spans="1:34" x14ac:dyDescent="0.35">
      <c r="A2975" s="127" t="s">
        <v>3681</v>
      </c>
      <c r="B2975" s="127" t="s">
        <v>964</v>
      </c>
      <c r="C2975" s="127">
        <v>0</v>
      </c>
      <c r="D2975" s="127">
        <v>0</v>
      </c>
      <c r="E2975" s="127">
        <v>0</v>
      </c>
      <c r="F2975" s="127">
        <v>0</v>
      </c>
      <c r="G2975" s="127">
        <v>0</v>
      </c>
      <c r="H2975" s="127">
        <v>0</v>
      </c>
      <c r="I2975" s="127">
        <v>0</v>
      </c>
      <c r="J2975" s="127">
        <v>0</v>
      </c>
      <c r="K2975" s="127">
        <v>0</v>
      </c>
      <c r="L2975" s="127">
        <v>0</v>
      </c>
      <c r="M2975" s="127">
        <v>0</v>
      </c>
      <c r="N2975" s="127">
        <v>0</v>
      </c>
      <c r="O2975" s="127">
        <v>0</v>
      </c>
      <c r="P2975" s="127">
        <v>0</v>
      </c>
      <c r="Q2975" s="127">
        <v>0</v>
      </c>
      <c r="R2975" s="127">
        <v>0</v>
      </c>
      <c r="S2975" s="127">
        <v>0</v>
      </c>
      <c r="T2975" s="127">
        <v>0</v>
      </c>
      <c r="U2975" s="127">
        <v>0</v>
      </c>
      <c r="V2975" s="127">
        <v>0</v>
      </c>
      <c r="W2975" s="127">
        <v>0</v>
      </c>
      <c r="X2975" s="127">
        <v>0</v>
      </c>
      <c r="Y2975" s="127">
        <v>0</v>
      </c>
      <c r="Z2975" s="127">
        <v>0</v>
      </c>
      <c r="AA2975" s="127">
        <v>0</v>
      </c>
      <c r="AB2975" s="127">
        <v>0</v>
      </c>
      <c r="AC2975" s="127">
        <v>0</v>
      </c>
      <c r="AD2975" s="127">
        <v>0</v>
      </c>
      <c r="AE2975" s="127">
        <v>0</v>
      </c>
      <c r="AF2975" s="127">
        <v>0</v>
      </c>
      <c r="AG2975" s="127">
        <v>0</v>
      </c>
      <c r="AH2975" s="127">
        <v>0</v>
      </c>
    </row>
    <row r="2976" spans="1:34" x14ac:dyDescent="0.35">
      <c r="A2976" s="127" t="s">
        <v>3682</v>
      </c>
      <c r="B2976" s="127" t="s">
        <v>964</v>
      </c>
      <c r="C2976" s="127">
        <v>0</v>
      </c>
      <c r="D2976" s="127">
        <v>0</v>
      </c>
      <c r="E2976" s="127">
        <v>0</v>
      </c>
      <c r="F2976" s="127">
        <v>0</v>
      </c>
      <c r="G2976" s="127">
        <v>0</v>
      </c>
      <c r="H2976" s="127">
        <v>0</v>
      </c>
      <c r="I2976" s="127">
        <v>0</v>
      </c>
      <c r="J2976" s="127">
        <v>0</v>
      </c>
      <c r="K2976" s="127">
        <v>0</v>
      </c>
      <c r="L2976" s="127">
        <v>0</v>
      </c>
      <c r="M2976" s="127">
        <v>0</v>
      </c>
      <c r="N2976" s="127">
        <v>0</v>
      </c>
      <c r="O2976" s="127">
        <v>0</v>
      </c>
      <c r="P2976" s="127">
        <v>0</v>
      </c>
      <c r="Q2976" s="127">
        <v>0</v>
      </c>
      <c r="R2976" s="127">
        <v>0</v>
      </c>
      <c r="S2976" s="127">
        <v>0</v>
      </c>
      <c r="T2976" s="127">
        <v>0</v>
      </c>
      <c r="U2976" s="127">
        <v>0</v>
      </c>
      <c r="V2976" s="127">
        <v>0</v>
      </c>
      <c r="W2976" s="127">
        <v>0</v>
      </c>
      <c r="X2976" s="127">
        <v>0</v>
      </c>
      <c r="Y2976" s="127">
        <v>0</v>
      </c>
      <c r="Z2976" s="127">
        <v>0</v>
      </c>
      <c r="AA2976" s="127">
        <v>0</v>
      </c>
      <c r="AB2976" s="127">
        <v>0</v>
      </c>
      <c r="AC2976" s="127">
        <v>0</v>
      </c>
      <c r="AD2976" s="127">
        <v>0</v>
      </c>
      <c r="AE2976" s="127">
        <v>0</v>
      </c>
      <c r="AF2976" s="127">
        <v>0</v>
      </c>
      <c r="AG2976" s="127">
        <v>0</v>
      </c>
      <c r="AH2976" s="127">
        <v>0</v>
      </c>
    </row>
    <row r="2977" spans="1:34" x14ac:dyDescent="0.35">
      <c r="A2977" s="127" t="s">
        <v>3683</v>
      </c>
      <c r="B2977" s="127" t="s">
        <v>964</v>
      </c>
      <c r="C2977" s="128">
        <v>41443100</v>
      </c>
      <c r="D2977" s="128">
        <v>33511600</v>
      </c>
      <c r="E2977" s="128">
        <v>41511400</v>
      </c>
      <c r="F2977" s="128">
        <v>46979500</v>
      </c>
      <c r="G2977" s="128">
        <v>51667000</v>
      </c>
      <c r="H2977" s="128">
        <v>55494600</v>
      </c>
      <c r="I2977" s="128">
        <v>58765900</v>
      </c>
      <c r="J2977" s="128">
        <v>61646900</v>
      </c>
      <c r="K2977" s="128">
        <v>64238500</v>
      </c>
      <c r="L2977" s="128">
        <v>67287800</v>
      </c>
      <c r="M2977" s="128">
        <v>70232700</v>
      </c>
      <c r="N2977" s="128">
        <v>73183600</v>
      </c>
      <c r="O2977" s="128">
        <v>75935400</v>
      </c>
      <c r="P2977" s="128">
        <v>78516300</v>
      </c>
      <c r="Q2977" s="128">
        <v>81169200</v>
      </c>
      <c r="R2977" s="128">
        <v>83654400</v>
      </c>
      <c r="S2977" s="128">
        <v>85976300</v>
      </c>
      <c r="T2977" s="128">
        <v>88140300</v>
      </c>
      <c r="U2977" s="128">
        <v>90125600</v>
      </c>
      <c r="V2977" s="128">
        <v>92364900</v>
      </c>
      <c r="W2977" s="128">
        <v>94429800</v>
      </c>
      <c r="X2977" s="128">
        <v>96259100</v>
      </c>
      <c r="Y2977" s="128">
        <v>97904500</v>
      </c>
      <c r="Z2977" s="128">
        <v>99400500</v>
      </c>
      <c r="AA2977" s="128">
        <v>100780000</v>
      </c>
      <c r="AB2977" s="128">
        <v>101984000</v>
      </c>
      <c r="AC2977" s="128">
        <v>103051000</v>
      </c>
      <c r="AD2977" s="128">
        <v>103920000</v>
      </c>
      <c r="AE2977" s="128">
        <v>104684000</v>
      </c>
      <c r="AF2977" s="128">
        <v>105284000</v>
      </c>
      <c r="AG2977" s="128">
        <v>105703000</v>
      </c>
      <c r="AH2977" s="128">
        <v>105975000</v>
      </c>
    </row>
    <row r="2978" spans="1:34" x14ac:dyDescent="0.35">
      <c r="A2978" s="127" t="s">
        <v>3684</v>
      </c>
      <c r="B2978" s="127" t="s">
        <v>964</v>
      </c>
      <c r="C2978" s="127">
        <v>0</v>
      </c>
      <c r="D2978" s="127">
        <v>0</v>
      </c>
      <c r="E2978" s="127">
        <v>0</v>
      </c>
      <c r="F2978" s="127">
        <v>0</v>
      </c>
      <c r="G2978" s="127">
        <v>0</v>
      </c>
      <c r="H2978" s="127">
        <v>0</v>
      </c>
      <c r="I2978" s="127">
        <v>0</v>
      </c>
      <c r="J2978" s="127">
        <v>0</v>
      </c>
      <c r="K2978" s="127">
        <v>0</v>
      </c>
      <c r="L2978" s="127">
        <v>0</v>
      </c>
      <c r="M2978" s="127">
        <v>0</v>
      </c>
      <c r="N2978" s="127">
        <v>0</v>
      </c>
      <c r="O2978" s="127">
        <v>0</v>
      </c>
      <c r="P2978" s="127">
        <v>0</v>
      </c>
      <c r="Q2978" s="127">
        <v>0</v>
      </c>
      <c r="R2978" s="127">
        <v>0</v>
      </c>
      <c r="S2978" s="127">
        <v>0</v>
      </c>
      <c r="T2978" s="127">
        <v>0</v>
      </c>
      <c r="U2978" s="127">
        <v>0</v>
      </c>
      <c r="V2978" s="127">
        <v>0</v>
      </c>
      <c r="W2978" s="127">
        <v>0</v>
      </c>
      <c r="X2978" s="127">
        <v>0</v>
      </c>
      <c r="Y2978" s="127">
        <v>0</v>
      </c>
      <c r="Z2978" s="127">
        <v>0</v>
      </c>
      <c r="AA2978" s="127">
        <v>0</v>
      </c>
      <c r="AB2978" s="127">
        <v>0</v>
      </c>
      <c r="AC2978" s="127">
        <v>0</v>
      </c>
      <c r="AD2978" s="127">
        <v>0</v>
      </c>
      <c r="AE2978" s="127">
        <v>0</v>
      </c>
      <c r="AF2978" s="127">
        <v>0</v>
      </c>
      <c r="AG2978" s="127">
        <v>0</v>
      </c>
      <c r="AH2978" s="127">
        <v>0</v>
      </c>
    </row>
    <row r="2979" spans="1:34" x14ac:dyDescent="0.35">
      <c r="A2979" s="127" t="s">
        <v>3685</v>
      </c>
      <c r="B2979" s="127" t="s">
        <v>964</v>
      </c>
      <c r="C2979" s="127">
        <v>0</v>
      </c>
      <c r="D2979" s="127">
        <v>0</v>
      </c>
      <c r="E2979" s="127">
        <v>0</v>
      </c>
      <c r="F2979" s="127">
        <v>0</v>
      </c>
      <c r="G2979" s="127">
        <v>0</v>
      </c>
      <c r="H2979" s="127">
        <v>0</v>
      </c>
      <c r="I2979" s="127">
        <v>0</v>
      </c>
      <c r="J2979" s="127">
        <v>0</v>
      </c>
      <c r="K2979" s="127">
        <v>0</v>
      </c>
      <c r="L2979" s="127">
        <v>0</v>
      </c>
      <c r="M2979" s="127">
        <v>0</v>
      </c>
      <c r="N2979" s="127">
        <v>0</v>
      </c>
      <c r="O2979" s="127">
        <v>0</v>
      </c>
      <c r="P2979" s="127">
        <v>0</v>
      </c>
      <c r="Q2979" s="127">
        <v>0</v>
      </c>
      <c r="R2979" s="127">
        <v>0</v>
      </c>
      <c r="S2979" s="127">
        <v>0</v>
      </c>
      <c r="T2979" s="127">
        <v>0</v>
      </c>
      <c r="U2979" s="127">
        <v>0</v>
      </c>
      <c r="V2979" s="127">
        <v>0</v>
      </c>
      <c r="W2979" s="127">
        <v>0</v>
      </c>
      <c r="X2979" s="127">
        <v>0</v>
      </c>
      <c r="Y2979" s="127">
        <v>0</v>
      </c>
      <c r="Z2979" s="127">
        <v>0</v>
      </c>
      <c r="AA2979" s="127">
        <v>0</v>
      </c>
      <c r="AB2979" s="127">
        <v>0</v>
      </c>
      <c r="AC2979" s="127">
        <v>0</v>
      </c>
      <c r="AD2979" s="127">
        <v>0</v>
      </c>
      <c r="AE2979" s="127">
        <v>0</v>
      </c>
      <c r="AF2979" s="127">
        <v>0</v>
      </c>
      <c r="AG2979" s="127">
        <v>0</v>
      </c>
      <c r="AH2979" s="127">
        <v>0</v>
      </c>
    </row>
    <row r="2980" spans="1:34" x14ac:dyDescent="0.35">
      <c r="A2980" s="127" t="s">
        <v>3686</v>
      </c>
      <c r="B2980" s="127" t="s">
        <v>964</v>
      </c>
      <c r="C2980" s="127">
        <v>0</v>
      </c>
      <c r="D2980" s="127">
        <v>0</v>
      </c>
      <c r="E2980" s="127">
        <v>0</v>
      </c>
      <c r="F2980" s="127">
        <v>0</v>
      </c>
      <c r="G2980" s="127">
        <v>0</v>
      </c>
      <c r="H2980" s="127">
        <v>0</v>
      </c>
      <c r="I2980" s="127">
        <v>0</v>
      </c>
      <c r="J2980" s="127">
        <v>0</v>
      </c>
      <c r="K2980" s="127">
        <v>0</v>
      </c>
      <c r="L2980" s="127">
        <v>0</v>
      </c>
      <c r="M2980" s="127">
        <v>0</v>
      </c>
      <c r="N2980" s="127">
        <v>0</v>
      </c>
      <c r="O2980" s="127">
        <v>0</v>
      </c>
      <c r="P2980" s="127">
        <v>0</v>
      </c>
      <c r="Q2980" s="127">
        <v>0</v>
      </c>
      <c r="R2980" s="127">
        <v>0</v>
      </c>
      <c r="S2980" s="127">
        <v>0</v>
      </c>
      <c r="T2980" s="127">
        <v>0</v>
      </c>
      <c r="U2980" s="127">
        <v>0</v>
      </c>
      <c r="V2980" s="127">
        <v>0</v>
      </c>
      <c r="W2980" s="127">
        <v>0</v>
      </c>
      <c r="X2980" s="127">
        <v>0</v>
      </c>
      <c r="Y2980" s="127">
        <v>0</v>
      </c>
      <c r="Z2980" s="127">
        <v>0</v>
      </c>
      <c r="AA2980" s="127">
        <v>0</v>
      </c>
      <c r="AB2980" s="127">
        <v>0</v>
      </c>
      <c r="AC2980" s="127">
        <v>0</v>
      </c>
      <c r="AD2980" s="127">
        <v>0</v>
      </c>
      <c r="AE2980" s="127">
        <v>0</v>
      </c>
      <c r="AF2980" s="127">
        <v>0</v>
      </c>
      <c r="AG2980" s="127">
        <v>0</v>
      </c>
      <c r="AH2980" s="127">
        <v>0</v>
      </c>
    </row>
    <row r="2981" spans="1:34" x14ac:dyDescent="0.35">
      <c r="A2981" s="127" t="s">
        <v>3687</v>
      </c>
      <c r="B2981" s="127" t="s">
        <v>964</v>
      </c>
      <c r="C2981" s="128">
        <v>3989160000</v>
      </c>
      <c r="D2981" s="128">
        <v>3113840000</v>
      </c>
      <c r="E2981" s="128">
        <v>3743120000</v>
      </c>
      <c r="F2981" s="128">
        <v>4129730000</v>
      </c>
      <c r="G2981" s="128">
        <v>4385140000</v>
      </c>
      <c r="H2981" s="128">
        <v>4567860000</v>
      </c>
      <c r="I2981" s="128">
        <v>4706880000</v>
      </c>
      <c r="J2981" s="128">
        <v>4816740000</v>
      </c>
      <c r="K2981" s="128">
        <v>4902760000</v>
      </c>
      <c r="L2981" s="128">
        <v>4967260000</v>
      </c>
      <c r="M2981" s="128">
        <v>5016120000</v>
      </c>
      <c r="N2981" s="128">
        <v>5054690000</v>
      </c>
      <c r="O2981" s="128">
        <v>5092540000</v>
      </c>
      <c r="P2981" s="128">
        <v>5113080000</v>
      </c>
      <c r="Q2981" s="128">
        <v>5092020000</v>
      </c>
      <c r="R2981" s="128">
        <v>5060660000</v>
      </c>
      <c r="S2981" s="128">
        <v>5022470000</v>
      </c>
      <c r="T2981" s="128">
        <v>4981170000</v>
      </c>
      <c r="U2981" s="128">
        <v>4940570000</v>
      </c>
      <c r="V2981" s="128">
        <v>4895400000</v>
      </c>
      <c r="W2981" s="128">
        <v>4857900000</v>
      </c>
      <c r="X2981" s="128">
        <v>4830510000</v>
      </c>
      <c r="Y2981" s="128">
        <v>4814630000</v>
      </c>
      <c r="Z2981" s="128">
        <v>4810740000</v>
      </c>
      <c r="AA2981" s="128">
        <v>4798190000</v>
      </c>
      <c r="AB2981" s="128">
        <v>4797530000</v>
      </c>
      <c r="AC2981" s="128">
        <v>4807270000</v>
      </c>
      <c r="AD2981" s="128">
        <v>4825940000</v>
      </c>
      <c r="AE2981" s="128">
        <v>4851690000</v>
      </c>
      <c r="AF2981" s="128">
        <v>4883360000</v>
      </c>
      <c r="AG2981" s="128">
        <v>4919800000</v>
      </c>
      <c r="AH2981" s="128">
        <v>4959900000</v>
      </c>
    </row>
    <row r="2982" spans="1:34" x14ac:dyDescent="0.35">
      <c r="A2982" s="127" t="s">
        <v>3688</v>
      </c>
      <c r="B2982" s="127" t="s">
        <v>964</v>
      </c>
      <c r="C2982" s="127">
        <v>0</v>
      </c>
      <c r="D2982" s="127">
        <v>0</v>
      </c>
      <c r="E2982" s="127">
        <v>0</v>
      </c>
      <c r="F2982" s="127">
        <v>0</v>
      </c>
      <c r="G2982" s="127">
        <v>0</v>
      </c>
      <c r="H2982" s="127">
        <v>0</v>
      </c>
      <c r="I2982" s="127">
        <v>0</v>
      </c>
      <c r="J2982" s="127">
        <v>0</v>
      </c>
      <c r="K2982" s="127">
        <v>0</v>
      </c>
      <c r="L2982" s="127">
        <v>0</v>
      </c>
      <c r="M2982" s="127">
        <v>0</v>
      </c>
      <c r="N2982" s="127">
        <v>0</v>
      </c>
      <c r="O2982" s="127">
        <v>0</v>
      </c>
      <c r="P2982" s="127">
        <v>0</v>
      </c>
      <c r="Q2982" s="127">
        <v>0</v>
      </c>
      <c r="R2982" s="127">
        <v>0</v>
      </c>
      <c r="S2982" s="127">
        <v>0</v>
      </c>
      <c r="T2982" s="127">
        <v>0</v>
      </c>
      <c r="U2982" s="127">
        <v>0</v>
      </c>
      <c r="V2982" s="127">
        <v>0</v>
      </c>
      <c r="W2982" s="127">
        <v>0</v>
      </c>
      <c r="X2982" s="127">
        <v>0</v>
      </c>
      <c r="Y2982" s="127">
        <v>0</v>
      </c>
      <c r="Z2982" s="127">
        <v>0</v>
      </c>
      <c r="AA2982" s="127">
        <v>0</v>
      </c>
      <c r="AB2982" s="127">
        <v>0</v>
      </c>
      <c r="AC2982" s="127">
        <v>0</v>
      </c>
      <c r="AD2982" s="127">
        <v>0</v>
      </c>
      <c r="AE2982" s="127">
        <v>0</v>
      </c>
      <c r="AF2982" s="127">
        <v>0</v>
      </c>
      <c r="AG2982" s="127">
        <v>0</v>
      </c>
      <c r="AH2982" s="127">
        <v>0</v>
      </c>
    </row>
    <row r="2983" spans="1:34" x14ac:dyDescent="0.35">
      <c r="A2983" s="127" t="s">
        <v>3689</v>
      </c>
      <c r="B2983" s="127" t="s">
        <v>964</v>
      </c>
      <c r="C2983" s="128">
        <v>125073000</v>
      </c>
      <c r="D2983" s="128">
        <v>109263000</v>
      </c>
      <c r="E2983" s="128">
        <v>145432000</v>
      </c>
      <c r="F2983" s="128">
        <v>175660000</v>
      </c>
      <c r="G2983" s="128">
        <v>203267000</v>
      </c>
      <c r="H2983" s="128">
        <v>229305000</v>
      </c>
      <c r="I2983" s="128">
        <v>254520000</v>
      </c>
      <c r="J2983" s="128">
        <v>278722000</v>
      </c>
      <c r="K2983" s="128">
        <v>302974000</v>
      </c>
      <c r="L2983" s="128">
        <v>326634000</v>
      </c>
      <c r="M2983" s="128">
        <v>349862000</v>
      </c>
      <c r="N2983" s="128">
        <v>372874000</v>
      </c>
      <c r="O2983" s="128">
        <v>375666000</v>
      </c>
      <c r="P2983" s="128">
        <v>377181000</v>
      </c>
      <c r="Q2983" s="128">
        <v>375627000</v>
      </c>
      <c r="R2983" s="128">
        <v>373314000</v>
      </c>
      <c r="S2983" s="128">
        <v>370497000</v>
      </c>
      <c r="T2983" s="128">
        <v>367450000</v>
      </c>
      <c r="U2983" s="128">
        <v>364455000</v>
      </c>
      <c r="V2983" s="128">
        <v>361123000</v>
      </c>
      <c r="W2983" s="128">
        <v>358357000</v>
      </c>
      <c r="X2983" s="128">
        <v>356337000</v>
      </c>
      <c r="Y2983" s="128">
        <v>355165000</v>
      </c>
      <c r="Z2983" s="128">
        <v>354878000</v>
      </c>
      <c r="AA2983" s="128">
        <v>353952000</v>
      </c>
      <c r="AB2983" s="128">
        <v>353903000</v>
      </c>
      <c r="AC2983" s="128">
        <v>354622000</v>
      </c>
      <c r="AD2983" s="128">
        <v>355999000</v>
      </c>
      <c r="AE2983" s="128">
        <v>357899000</v>
      </c>
      <c r="AF2983" s="128">
        <v>360235000</v>
      </c>
      <c r="AG2983" s="128">
        <v>362923000</v>
      </c>
      <c r="AH2983" s="128">
        <v>365881000</v>
      </c>
    </row>
    <row r="2984" spans="1:34" x14ac:dyDescent="0.35">
      <c r="A2984" s="127" t="s">
        <v>3690</v>
      </c>
      <c r="B2984" s="127" t="s">
        <v>964</v>
      </c>
      <c r="C2984" s="127">
        <v>0</v>
      </c>
      <c r="D2984" s="127">
        <v>0</v>
      </c>
      <c r="E2984" s="127">
        <v>0</v>
      </c>
      <c r="F2984" s="127">
        <v>0</v>
      </c>
      <c r="G2984" s="127">
        <v>0</v>
      </c>
      <c r="H2984" s="127">
        <v>0</v>
      </c>
      <c r="I2984" s="127">
        <v>0</v>
      </c>
      <c r="J2984" s="127">
        <v>0</v>
      </c>
      <c r="K2984" s="127">
        <v>0</v>
      </c>
      <c r="L2984" s="127">
        <v>0</v>
      </c>
      <c r="M2984" s="127">
        <v>0</v>
      </c>
      <c r="N2984" s="127">
        <v>0</v>
      </c>
      <c r="O2984" s="127">
        <v>0</v>
      </c>
      <c r="P2984" s="127">
        <v>0</v>
      </c>
      <c r="Q2984" s="127">
        <v>0</v>
      </c>
      <c r="R2984" s="127">
        <v>0</v>
      </c>
      <c r="S2984" s="127">
        <v>0</v>
      </c>
      <c r="T2984" s="127">
        <v>0</v>
      </c>
      <c r="U2984" s="127">
        <v>0</v>
      </c>
      <c r="V2984" s="127">
        <v>0</v>
      </c>
      <c r="W2984" s="127">
        <v>0</v>
      </c>
      <c r="X2984" s="127">
        <v>0</v>
      </c>
      <c r="Y2984" s="127">
        <v>0</v>
      </c>
      <c r="Z2984" s="127">
        <v>0</v>
      </c>
      <c r="AA2984" s="127">
        <v>0</v>
      </c>
      <c r="AB2984" s="127">
        <v>0</v>
      </c>
      <c r="AC2984" s="127">
        <v>0</v>
      </c>
      <c r="AD2984" s="127">
        <v>0</v>
      </c>
      <c r="AE2984" s="127">
        <v>0</v>
      </c>
      <c r="AF2984" s="127">
        <v>0</v>
      </c>
      <c r="AG2984" s="127">
        <v>0</v>
      </c>
      <c r="AH2984" s="127">
        <v>0</v>
      </c>
    </row>
    <row r="2985" spans="1:34" x14ac:dyDescent="0.35">
      <c r="A2985" s="127" t="s">
        <v>3691</v>
      </c>
      <c r="B2985" s="127" t="s">
        <v>964</v>
      </c>
      <c r="C2985" s="127">
        <v>0</v>
      </c>
      <c r="D2985" s="127">
        <v>0</v>
      </c>
      <c r="E2985" s="127">
        <v>0</v>
      </c>
      <c r="F2985" s="127">
        <v>0</v>
      </c>
      <c r="G2985" s="127">
        <v>0</v>
      </c>
      <c r="H2985" s="127">
        <v>0</v>
      </c>
      <c r="I2985" s="127">
        <v>0</v>
      </c>
      <c r="J2985" s="127">
        <v>0</v>
      </c>
      <c r="K2985" s="127">
        <v>0</v>
      </c>
      <c r="L2985" s="127">
        <v>0</v>
      </c>
      <c r="M2985" s="127">
        <v>0</v>
      </c>
      <c r="N2985" s="127">
        <v>0</v>
      </c>
      <c r="O2985" s="127">
        <v>0</v>
      </c>
      <c r="P2985" s="127">
        <v>0</v>
      </c>
      <c r="Q2985" s="127">
        <v>0</v>
      </c>
      <c r="R2985" s="127">
        <v>0</v>
      </c>
      <c r="S2985" s="127">
        <v>0</v>
      </c>
      <c r="T2985" s="127">
        <v>0</v>
      </c>
      <c r="U2985" s="127">
        <v>0</v>
      </c>
      <c r="V2985" s="127">
        <v>0</v>
      </c>
      <c r="W2985" s="127">
        <v>0</v>
      </c>
      <c r="X2985" s="127">
        <v>0</v>
      </c>
      <c r="Y2985" s="127">
        <v>0</v>
      </c>
      <c r="Z2985" s="127">
        <v>0</v>
      </c>
      <c r="AA2985" s="127">
        <v>0</v>
      </c>
      <c r="AB2985" s="127">
        <v>0</v>
      </c>
      <c r="AC2985" s="127">
        <v>0</v>
      </c>
      <c r="AD2985" s="127">
        <v>0</v>
      </c>
      <c r="AE2985" s="127">
        <v>0</v>
      </c>
      <c r="AF2985" s="127">
        <v>0</v>
      </c>
      <c r="AG2985" s="127">
        <v>0</v>
      </c>
      <c r="AH2985" s="127">
        <v>0</v>
      </c>
    </row>
    <row r="2986" spans="1:34" x14ac:dyDescent="0.35">
      <c r="A2986" s="127" t="s">
        <v>3692</v>
      </c>
      <c r="B2986" s="127" t="s">
        <v>964</v>
      </c>
      <c r="C2986" s="127">
        <v>0</v>
      </c>
      <c r="D2986" s="127">
        <v>0</v>
      </c>
      <c r="E2986" s="127">
        <v>0</v>
      </c>
      <c r="F2986" s="127">
        <v>0</v>
      </c>
      <c r="G2986" s="127">
        <v>0</v>
      </c>
      <c r="H2986" s="127">
        <v>0</v>
      </c>
      <c r="I2986" s="127">
        <v>0</v>
      </c>
      <c r="J2986" s="127">
        <v>0</v>
      </c>
      <c r="K2986" s="127">
        <v>0</v>
      </c>
      <c r="L2986" s="127">
        <v>0</v>
      </c>
      <c r="M2986" s="127">
        <v>0</v>
      </c>
      <c r="N2986" s="127">
        <v>0</v>
      </c>
      <c r="O2986" s="127">
        <v>0</v>
      </c>
      <c r="P2986" s="127">
        <v>0</v>
      </c>
      <c r="Q2986" s="127">
        <v>0</v>
      </c>
      <c r="R2986" s="127">
        <v>0</v>
      </c>
      <c r="S2986" s="127">
        <v>0</v>
      </c>
      <c r="T2986" s="127">
        <v>0</v>
      </c>
      <c r="U2986" s="127">
        <v>0</v>
      </c>
      <c r="V2986" s="127">
        <v>0</v>
      </c>
      <c r="W2986" s="127">
        <v>0</v>
      </c>
      <c r="X2986" s="127">
        <v>0</v>
      </c>
      <c r="Y2986" s="127">
        <v>0</v>
      </c>
      <c r="Z2986" s="127">
        <v>0</v>
      </c>
      <c r="AA2986" s="127">
        <v>0</v>
      </c>
      <c r="AB2986" s="127">
        <v>0</v>
      </c>
      <c r="AC2986" s="127">
        <v>0</v>
      </c>
      <c r="AD2986" s="127">
        <v>0</v>
      </c>
      <c r="AE2986" s="127">
        <v>0</v>
      </c>
      <c r="AF2986" s="127">
        <v>0</v>
      </c>
      <c r="AG2986" s="127">
        <v>0</v>
      </c>
      <c r="AH2986" s="127">
        <v>0</v>
      </c>
    </row>
    <row r="2987" spans="1:34" x14ac:dyDescent="0.35">
      <c r="A2987" s="127" t="s">
        <v>3693</v>
      </c>
      <c r="B2987" s="127" t="s">
        <v>964</v>
      </c>
      <c r="C2987" s="127">
        <v>0</v>
      </c>
      <c r="D2987" s="127">
        <v>0</v>
      </c>
      <c r="E2987" s="127">
        <v>0</v>
      </c>
      <c r="F2987" s="127">
        <v>0</v>
      </c>
      <c r="G2987" s="127">
        <v>0</v>
      </c>
      <c r="H2987" s="127">
        <v>0</v>
      </c>
      <c r="I2987" s="127">
        <v>0</v>
      </c>
      <c r="J2987" s="127">
        <v>0</v>
      </c>
      <c r="K2987" s="127">
        <v>0</v>
      </c>
      <c r="L2987" s="127">
        <v>0</v>
      </c>
      <c r="M2987" s="127">
        <v>0</v>
      </c>
      <c r="N2987" s="127">
        <v>0</v>
      </c>
      <c r="O2987" s="127">
        <v>0</v>
      </c>
      <c r="P2987" s="127">
        <v>0</v>
      </c>
      <c r="Q2987" s="127">
        <v>0</v>
      </c>
      <c r="R2987" s="127">
        <v>0</v>
      </c>
      <c r="S2987" s="127">
        <v>0</v>
      </c>
      <c r="T2987" s="127">
        <v>0</v>
      </c>
      <c r="U2987" s="127">
        <v>0</v>
      </c>
      <c r="V2987" s="127">
        <v>0</v>
      </c>
      <c r="W2987" s="127">
        <v>0</v>
      </c>
      <c r="X2987" s="127">
        <v>0</v>
      </c>
      <c r="Y2987" s="127">
        <v>0</v>
      </c>
      <c r="Z2987" s="127">
        <v>0</v>
      </c>
      <c r="AA2987" s="127">
        <v>0</v>
      </c>
      <c r="AB2987" s="127">
        <v>0</v>
      </c>
      <c r="AC2987" s="127">
        <v>0</v>
      </c>
      <c r="AD2987" s="127">
        <v>0</v>
      </c>
      <c r="AE2987" s="127">
        <v>0</v>
      </c>
      <c r="AF2987" s="127">
        <v>0</v>
      </c>
      <c r="AG2987" s="127">
        <v>0</v>
      </c>
      <c r="AH2987" s="127">
        <v>0</v>
      </c>
    </row>
    <row r="2988" spans="1:34" x14ac:dyDescent="0.35">
      <c r="A2988" s="127" t="s">
        <v>3694</v>
      </c>
      <c r="B2988" s="127" t="s">
        <v>964</v>
      </c>
      <c r="C2988" s="127">
        <v>0</v>
      </c>
      <c r="D2988" s="127">
        <v>0</v>
      </c>
      <c r="E2988" s="127">
        <v>0</v>
      </c>
      <c r="F2988" s="127">
        <v>0</v>
      </c>
      <c r="G2988" s="127">
        <v>0</v>
      </c>
      <c r="H2988" s="127">
        <v>0</v>
      </c>
      <c r="I2988" s="127">
        <v>0</v>
      </c>
      <c r="J2988" s="127">
        <v>0</v>
      </c>
      <c r="K2988" s="127">
        <v>0</v>
      </c>
      <c r="L2988" s="127">
        <v>0</v>
      </c>
      <c r="M2988" s="127">
        <v>0</v>
      </c>
      <c r="N2988" s="127">
        <v>0</v>
      </c>
      <c r="O2988" s="127">
        <v>0</v>
      </c>
      <c r="P2988" s="127">
        <v>0</v>
      </c>
      <c r="Q2988" s="127">
        <v>0</v>
      </c>
      <c r="R2988" s="127">
        <v>0</v>
      </c>
      <c r="S2988" s="127">
        <v>0</v>
      </c>
      <c r="T2988" s="127">
        <v>0</v>
      </c>
      <c r="U2988" s="127">
        <v>0</v>
      </c>
      <c r="V2988" s="127">
        <v>0</v>
      </c>
      <c r="W2988" s="127">
        <v>0</v>
      </c>
      <c r="X2988" s="127">
        <v>0</v>
      </c>
      <c r="Y2988" s="127">
        <v>0</v>
      </c>
      <c r="Z2988" s="127">
        <v>0</v>
      </c>
      <c r="AA2988" s="127">
        <v>0</v>
      </c>
      <c r="AB2988" s="127">
        <v>0</v>
      </c>
      <c r="AC2988" s="127">
        <v>0</v>
      </c>
      <c r="AD2988" s="127">
        <v>0</v>
      </c>
      <c r="AE2988" s="127">
        <v>0</v>
      </c>
      <c r="AF2988" s="127">
        <v>0</v>
      </c>
      <c r="AG2988" s="127">
        <v>0</v>
      </c>
      <c r="AH2988" s="127">
        <v>0</v>
      </c>
    </row>
    <row r="2989" spans="1:34" x14ac:dyDescent="0.35">
      <c r="A2989" s="127" t="s">
        <v>3695</v>
      </c>
      <c r="B2989" s="127" t="s">
        <v>964</v>
      </c>
      <c r="C2989" s="127">
        <v>0</v>
      </c>
      <c r="D2989" s="127">
        <v>0</v>
      </c>
      <c r="E2989" s="127">
        <v>0</v>
      </c>
      <c r="F2989" s="127">
        <v>0</v>
      </c>
      <c r="G2989" s="127">
        <v>0</v>
      </c>
      <c r="H2989" s="127">
        <v>0</v>
      </c>
      <c r="I2989" s="127">
        <v>0</v>
      </c>
      <c r="J2989" s="127">
        <v>0</v>
      </c>
      <c r="K2989" s="127">
        <v>0</v>
      </c>
      <c r="L2989" s="127">
        <v>0</v>
      </c>
      <c r="M2989" s="127">
        <v>0</v>
      </c>
      <c r="N2989" s="127">
        <v>0</v>
      </c>
      <c r="O2989" s="127">
        <v>0</v>
      </c>
      <c r="P2989" s="127">
        <v>0</v>
      </c>
      <c r="Q2989" s="127">
        <v>0</v>
      </c>
      <c r="R2989" s="127">
        <v>0</v>
      </c>
      <c r="S2989" s="127">
        <v>0</v>
      </c>
      <c r="T2989" s="127">
        <v>0</v>
      </c>
      <c r="U2989" s="127">
        <v>0</v>
      </c>
      <c r="V2989" s="127">
        <v>0</v>
      </c>
      <c r="W2989" s="127">
        <v>0</v>
      </c>
      <c r="X2989" s="127">
        <v>0</v>
      </c>
      <c r="Y2989" s="127">
        <v>0</v>
      </c>
      <c r="Z2989" s="127">
        <v>0</v>
      </c>
      <c r="AA2989" s="127">
        <v>0</v>
      </c>
      <c r="AB2989" s="127">
        <v>0</v>
      </c>
      <c r="AC2989" s="127">
        <v>0</v>
      </c>
      <c r="AD2989" s="127">
        <v>0</v>
      </c>
      <c r="AE2989" s="127">
        <v>0</v>
      </c>
      <c r="AF2989" s="127">
        <v>0</v>
      </c>
      <c r="AG2989" s="127">
        <v>0</v>
      </c>
      <c r="AH2989" s="127">
        <v>0</v>
      </c>
    </row>
    <row r="2990" spans="1:34" x14ac:dyDescent="0.35">
      <c r="A2990" s="127" t="s">
        <v>3696</v>
      </c>
      <c r="B2990" s="127" t="s">
        <v>964</v>
      </c>
      <c r="C2990" s="128">
        <v>33512200</v>
      </c>
      <c r="D2990" s="128">
        <v>27098700</v>
      </c>
      <c r="E2990" s="128">
        <v>33567200</v>
      </c>
      <c r="F2990" s="128">
        <v>37987700</v>
      </c>
      <c r="G2990" s="128">
        <v>41778800</v>
      </c>
      <c r="H2990" s="128">
        <v>44879000</v>
      </c>
      <c r="I2990" s="128">
        <v>47536500</v>
      </c>
      <c r="J2990" s="128">
        <v>49891000</v>
      </c>
      <c r="K2990" s="128">
        <v>52023400</v>
      </c>
      <c r="L2990" s="128">
        <v>54536500</v>
      </c>
      <c r="M2990" s="128">
        <v>56967500</v>
      </c>
      <c r="N2990" s="128">
        <v>59386200</v>
      </c>
      <c r="O2990" s="128">
        <v>61650400</v>
      </c>
      <c r="P2990" s="128">
        <v>63781100</v>
      </c>
      <c r="Q2990" s="128">
        <v>65975800</v>
      </c>
      <c r="R2990" s="128">
        <v>68043200</v>
      </c>
      <c r="S2990" s="128">
        <v>69989000</v>
      </c>
      <c r="T2990" s="128">
        <v>71819600</v>
      </c>
      <c r="U2990" s="128">
        <v>73534900</v>
      </c>
      <c r="V2990" s="128">
        <v>75473400</v>
      </c>
      <c r="W2990" s="128">
        <v>77290500</v>
      </c>
      <c r="X2990" s="128">
        <v>78970400</v>
      </c>
      <c r="Y2990" s="128">
        <v>80525500</v>
      </c>
      <c r="Z2990" s="128">
        <v>81974400</v>
      </c>
      <c r="AA2990" s="128">
        <v>83357700</v>
      </c>
      <c r="AB2990" s="128">
        <v>84615100</v>
      </c>
      <c r="AC2990" s="128">
        <v>85749100</v>
      </c>
      <c r="AD2990" s="128">
        <v>86750200</v>
      </c>
      <c r="AE2990" s="128">
        <v>87629100</v>
      </c>
      <c r="AF2990" s="128">
        <v>88374300</v>
      </c>
      <c r="AG2990" s="128">
        <v>88977700</v>
      </c>
      <c r="AH2990" s="128">
        <v>89448600</v>
      </c>
    </row>
    <row r="2991" spans="1:34" x14ac:dyDescent="0.35">
      <c r="A2991" s="127" t="s">
        <v>3697</v>
      </c>
      <c r="B2991" s="127" t="s">
        <v>964</v>
      </c>
      <c r="C2991" s="128">
        <v>656853000</v>
      </c>
      <c r="D2991" s="128">
        <v>527603000</v>
      </c>
      <c r="E2991" s="128">
        <v>647996000</v>
      </c>
      <c r="F2991" s="128">
        <v>725993000</v>
      </c>
      <c r="G2991" s="128">
        <v>788906000</v>
      </c>
      <c r="H2991" s="128">
        <v>836608000</v>
      </c>
      <c r="I2991" s="128">
        <v>872570000</v>
      </c>
      <c r="J2991" s="128">
        <v>900078000</v>
      </c>
      <c r="K2991" s="128">
        <v>918624000</v>
      </c>
      <c r="L2991" s="128">
        <v>940247000</v>
      </c>
      <c r="M2991" s="128">
        <v>956306000</v>
      </c>
      <c r="N2991" s="128">
        <v>966512000</v>
      </c>
      <c r="O2991" s="128">
        <v>972400000</v>
      </c>
      <c r="P2991" s="128">
        <v>970433000</v>
      </c>
      <c r="Q2991" s="128">
        <v>963400000</v>
      </c>
      <c r="R2991" s="128">
        <v>946996000</v>
      </c>
      <c r="S2991" s="128">
        <v>924545000</v>
      </c>
      <c r="T2991" s="128">
        <v>897556000</v>
      </c>
      <c r="U2991" s="128">
        <v>870522000</v>
      </c>
      <c r="V2991" s="128">
        <v>843965000</v>
      </c>
      <c r="W2991" s="128">
        <v>815390000</v>
      </c>
      <c r="X2991" s="128">
        <v>788536000</v>
      </c>
      <c r="Y2991" s="128">
        <v>763007000</v>
      </c>
      <c r="Z2991" s="128">
        <v>738495000</v>
      </c>
      <c r="AA2991" s="128">
        <v>716908000</v>
      </c>
      <c r="AB2991" s="128">
        <v>699771000</v>
      </c>
      <c r="AC2991" s="128">
        <v>686085000</v>
      </c>
      <c r="AD2991" s="128">
        <v>673701000</v>
      </c>
      <c r="AE2991" s="128">
        <v>654991000</v>
      </c>
      <c r="AF2991" s="128">
        <v>636192000</v>
      </c>
      <c r="AG2991" s="128">
        <v>619359000</v>
      </c>
      <c r="AH2991" s="128">
        <v>603286000</v>
      </c>
    </row>
    <row r="2992" spans="1:34" x14ac:dyDescent="0.35">
      <c r="A2992" s="127" t="s">
        <v>3698</v>
      </c>
      <c r="B2992" s="127" t="s">
        <v>964</v>
      </c>
      <c r="C2992" s="128">
        <v>596691000</v>
      </c>
      <c r="D2992" s="128">
        <v>487987000</v>
      </c>
      <c r="E2992" s="128">
        <v>615497000</v>
      </c>
      <c r="F2992" s="128">
        <v>713369000</v>
      </c>
      <c r="G2992" s="128">
        <v>807422000</v>
      </c>
      <c r="H2992" s="128">
        <v>894888000</v>
      </c>
      <c r="I2992" s="128">
        <v>980744000</v>
      </c>
      <c r="J2992" s="128">
        <v>1066000000</v>
      </c>
      <c r="K2992" s="128">
        <v>1152780000</v>
      </c>
      <c r="L2992" s="128">
        <v>1252260000</v>
      </c>
      <c r="M2992" s="128">
        <v>1349770000</v>
      </c>
      <c r="N2992" s="128">
        <v>1446090000</v>
      </c>
      <c r="O2992" s="128">
        <v>1541440000</v>
      </c>
      <c r="P2992" s="128">
        <v>1635890000</v>
      </c>
      <c r="Q2992" s="128">
        <v>1734570000</v>
      </c>
      <c r="R2992" s="128">
        <v>1834540000</v>
      </c>
      <c r="S2992" s="128">
        <v>1933790000</v>
      </c>
      <c r="T2992" s="128">
        <v>2032570000</v>
      </c>
      <c r="U2992" s="128">
        <v>2128480000</v>
      </c>
      <c r="V2992" s="128">
        <v>2236570000</v>
      </c>
      <c r="W2992" s="128">
        <v>2347090000</v>
      </c>
      <c r="X2992" s="128">
        <v>2458650000</v>
      </c>
      <c r="Y2992" s="128">
        <v>2573220000</v>
      </c>
      <c r="Z2992" s="128">
        <v>2692230000</v>
      </c>
      <c r="AA2992" s="128">
        <v>2817040000</v>
      </c>
      <c r="AB2992" s="128">
        <v>2944020000</v>
      </c>
      <c r="AC2992" s="128">
        <v>3074000000</v>
      </c>
      <c r="AD2992" s="128">
        <v>3209080000</v>
      </c>
      <c r="AE2992" s="128">
        <v>3356090000</v>
      </c>
      <c r="AF2992" s="128">
        <v>3508280000</v>
      </c>
      <c r="AG2992" s="128">
        <v>3663030000</v>
      </c>
      <c r="AH2992" s="128">
        <v>3820840000</v>
      </c>
    </row>
    <row r="2993" spans="1:34" x14ac:dyDescent="0.35">
      <c r="A2993" s="127" t="s">
        <v>3699</v>
      </c>
      <c r="B2993" s="127" t="s">
        <v>964</v>
      </c>
      <c r="C2993" s="128">
        <v>20594400</v>
      </c>
      <c r="D2993" s="128">
        <v>18513300</v>
      </c>
      <c r="E2993" s="128">
        <v>25176600</v>
      </c>
      <c r="F2993" s="128">
        <v>30880400</v>
      </c>
      <c r="G2993" s="128">
        <v>36568500</v>
      </c>
      <c r="H2993" s="128">
        <v>41997300</v>
      </c>
      <c r="I2993" s="128">
        <v>47183300</v>
      </c>
      <c r="J2993" s="128">
        <v>52083200</v>
      </c>
      <c r="K2993" s="128">
        <v>56767800</v>
      </c>
      <c r="L2993" s="128">
        <v>61828000</v>
      </c>
      <c r="M2993" s="128">
        <v>66700000</v>
      </c>
      <c r="N2993" s="128">
        <v>71297500</v>
      </c>
      <c r="O2993" s="128">
        <v>71731900</v>
      </c>
      <c r="P2993" s="128">
        <v>71586700</v>
      </c>
      <c r="Q2993" s="128">
        <v>71067900</v>
      </c>
      <c r="R2993" s="128">
        <v>69857800</v>
      </c>
      <c r="S2993" s="128">
        <v>68201700</v>
      </c>
      <c r="T2993" s="128">
        <v>66210800</v>
      </c>
      <c r="U2993" s="128">
        <v>64216600</v>
      </c>
      <c r="V2993" s="128">
        <v>62257500</v>
      </c>
      <c r="W2993" s="128">
        <v>60149600</v>
      </c>
      <c r="X2993" s="128">
        <v>58168600</v>
      </c>
      <c r="Y2993" s="128">
        <v>56285400</v>
      </c>
      <c r="Z2993" s="128">
        <v>54477200</v>
      </c>
      <c r="AA2993" s="128">
        <v>52884700</v>
      </c>
      <c r="AB2993" s="128">
        <v>51620600</v>
      </c>
      <c r="AC2993" s="128">
        <v>50611000</v>
      </c>
      <c r="AD2993" s="128">
        <v>49697500</v>
      </c>
      <c r="AE2993" s="128">
        <v>48317300</v>
      </c>
      <c r="AF2993" s="128">
        <v>46930500</v>
      </c>
      <c r="AG2993" s="128">
        <v>45688800</v>
      </c>
      <c r="AH2993" s="128">
        <v>44503100</v>
      </c>
    </row>
    <row r="2994" spans="1:34" x14ac:dyDescent="0.35">
      <c r="A2994" s="127" t="s">
        <v>3700</v>
      </c>
      <c r="B2994" s="127" t="s">
        <v>964</v>
      </c>
      <c r="C2994" s="128">
        <v>31404800</v>
      </c>
      <c r="D2994" s="128">
        <v>25683500</v>
      </c>
      <c r="E2994" s="128">
        <v>32394600</v>
      </c>
      <c r="F2994" s="128">
        <v>37545700</v>
      </c>
      <c r="G2994" s="128">
        <v>42495900</v>
      </c>
      <c r="H2994" s="128">
        <v>47099400</v>
      </c>
      <c r="I2994" s="128">
        <v>51618100</v>
      </c>
      <c r="J2994" s="128">
        <v>56105300</v>
      </c>
      <c r="K2994" s="128">
        <v>60672700</v>
      </c>
      <c r="L2994" s="128">
        <v>65908600</v>
      </c>
      <c r="M2994" s="128">
        <v>71040300</v>
      </c>
      <c r="N2994" s="128">
        <v>76110200</v>
      </c>
      <c r="O2994" s="128">
        <v>81128500</v>
      </c>
      <c r="P2994" s="128">
        <v>86099200</v>
      </c>
      <c r="Q2994" s="128">
        <v>91293300</v>
      </c>
      <c r="R2994" s="128">
        <v>96554800</v>
      </c>
      <c r="S2994" s="128">
        <v>101779000</v>
      </c>
      <c r="T2994" s="128">
        <v>106978000</v>
      </c>
      <c r="U2994" s="128">
        <v>112025000</v>
      </c>
      <c r="V2994" s="128">
        <v>117714000</v>
      </c>
      <c r="W2994" s="128">
        <v>123531000</v>
      </c>
      <c r="X2994" s="128">
        <v>129403000</v>
      </c>
      <c r="Y2994" s="128">
        <v>135432000</v>
      </c>
      <c r="Z2994" s="128">
        <v>141696000</v>
      </c>
      <c r="AA2994" s="128">
        <v>148265000</v>
      </c>
      <c r="AB2994" s="128">
        <v>154949000</v>
      </c>
      <c r="AC2994" s="128">
        <v>161790000</v>
      </c>
      <c r="AD2994" s="128">
        <v>168899000</v>
      </c>
      <c r="AE2994" s="128">
        <v>176636000</v>
      </c>
      <c r="AF2994" s="128">
        <v>184646000</v>
      </c>
      <c r="AG2994" s="128">
        <v>192791000</v>
      </c>
      <c r="AH2994" s="128">
        <v>201097000</v>
      </c>
    </row>
    <row r="2995" spans="1:34" x14ac:dyDescent="0.35">
      <c r="A2995" s="127" t="s">
        <v>3701</v>
      </c>
      <c r="B2995" s="127" t="s">
        <v>964</v>
      </c>
      <c r="C2995" s="127">
        <v>0</v>
      </c>
      <c r="D2995" s="127">
        <v>0</v>
      </c>
      <c r="E2995" s="127">
        <v>0</v>
      </c>
      <c r="F2995" s="127">
        <v>0</v>
      </c>
      <c r="G2995" s="127">
        <v>0</v>
      </c>
      <c r="H2995" s="127">
        <v>0</v>
      </c>
      <c r="I2995" s="127">
        <v>0</v>
      </c>
      <c r="J2995" s="127">
        <v>0</v>
      </c>
      <c r="K2995" s="127">
        <v>0</v>
      </c>
      <c r="L2995" s="127">
        <v>0</v>
      </c>
      <c r="M2995" s="127">
        <v>0</v>
      </c>
      <c r="N2995" s="127">
        <v>0</v>
      </c>
      <c r="O2995" s="127">
        <v>0</v>
      </c>
      <c r="P2995" s="127">
        <v>0</v>
      </c>
      <c r="Q2995" s="127">
        <v>0</v>
      </c>
      <c r="R2995" s="127">
        <v>0</v>
      </c>
      <c r="S2995" s="127">
        <v>0</v>
      </c>
      <c r="T2995" s="127">
        <v>0</v>
      </c>
      <c r="U2995" s="127">
        <v>0</v>
      </c>
      <c r="V2995" s="127">
        <v>0</v>
      </c>
      <c r="W2995" s="127">
        <v>0</v>
      </c>
      <c r="X2995" s="127">
        <v>0</v>
      </c>
      <c r="Y2995" s="127">
        <v>0</v>
      </c>
      <c r="Z2995" s="127">
        <v>0</v>
      </c>
      <c r="AA2995" s="127">
        <v>0</v>
      </c>
      <c r="AB2995" s="127">
        <v>0</v>
      </c>
      <c r="AC2995" s="127">
        <v>0</v>
      </c>
      <c r="AD2995" s="127">
        <v>0</v>
      </c>
      <c r="AE2995" s="127">
        <v>0</v>
      </c>
      <c r="AF2995" s="127">
        <v>0</v>
      </c>
      <c r="AG2995" s="127">
        <v>0</v>
      </c>
      <c r="AH2995" s="127">
        <v>0</v>
      </c>
    </row>
    <row r="2996" spans="1:34" x14ac:dyDescent="0.35">
      <c r="A2996" s="127" t="s">
        <v>3702</v>
      </c>
      <c r="B2996" s="127" t="s">
        <v>964</v>
      </c>
      <c r="C2996" s="127">
        <v>0</v>
      </c>
      <c r="D2996" s="127">
        <v>0</v>
      </c>
      <c r="E2996" s="127">
        <v>0</v>
      </c>
      <c r="F2996" s="127">
        <v>0</v>
      </c>
      <c r="G2996" s="127">
        <v>0</v>
      </c>
      <c r="H2996" s="127">
        <v>0</v>
      </c>
      <c r="I2996" s="127">
        <v>0</v>
      </c>
      <c r="J2996" s="127">
        <v>0</v>
      </c>
      <c r="K2996" s="127">
        <v>0</v>
      </c>
      <c r="L2996" s="127">
        <v>0</v>
      </c>
      <c r="M2996" s="127">
        <v>0</v>
      </c>
      <c r="N2996" s="127">
        <v>0</v>
      </c>
      <c r="O2996" s="127">
        <v>0</v>
      </c>
      <c r="P2996" s="127">
        <v>0</v>
      </c>
      <c r="Q2996" s="127">
        <v>0</v>
      </c>
      <c r="R2996" s="127">
        <v>0</v>
      </c>
      <c r="S2996" s="127">
        <v>0</v>
      </c>
      <c r="T2996" s="127">
        <v>0</v>
      </c>
      <c r="U2996" s="127">
        <v>0</v>
      </c>
      <c r="V2996" s="127">
        <v>0</v>
      </c>
      <c r="W2996" s="127">
        <v>0</v>
      </c>
      <c r="X2996" s="127">
        <v>0</v>
      </c>
      <c r="Y2996" s="127">
        <v>0</v>
      </c>
      <c r="Z2996" s="127">
        <v>0</v>
      </c>
      <c r="AA2996" s="127">
        <v>0</v>
      </c>
      <c r="AB2996" s="127">
        <v>0</v>
      </c>
      <c r="AC2996" s="127">
        <v>0</v>
      </c>
      <c r="AD2996" s="127">
        <v>0</v>
      </c>
      <c r="AE2996" s="127">
        <v>0</v>
      </c>
      <c r="AF2996" s="127">
        <v>0</v>
      </c>
      <c r="AG2996" s="127">
        <v>0</v>
      </c>
      <c r="AH2996" s="127">
        <v>0</v>
      </c>
    </row>
    <row r="2997" spans="1:34" x14ac:dyDescent="0.35">
      <c r="A2997" s="127" t="s">
        <v>3703</v>
      </c>
      <c r="B2997" s="127" t="s">
        <v>964</v>
      </c>
      <c r="C2997" s="127">
        <v>0</v>
      </c>
      <c r="D2997" s="127">
        <v>0</v>
      </c>
      <c r="E2997" s="127">
        <v>0</v>
      </c>
      <c r="F2997" s="127">
        <v>0</v>
      </c>
      <c r="G2997" s="127">
        <v>0</v>
      </c>
      <c r="H2997" s="127">
        <v>0</v>
      </c>
      <c r="I2997" s="127">
        <v>0</v>
      </c>
      <c r="J2997" s="127">
        <v>0</v>
      </c>
      <c r="K2997" s="127">
        <v>0</v>
      </c>
      <c r="L2997" s="127">
        <v>0</v>
      </c>
      <c r="M2997" s="127">
        <v>0</v>
      </c>
      <c r="N2997" s="127">
        <v>0</v>
      </c>
      <c r="O2997" s="127">
        <v>0</v>
      </c>
      <c r="P2997" s="127">
        <v>0</v>
      </c>
      <c r="Q2997" s="127">
        <v>0</v>
      </c>
      <c r="R2997" s="127">
        <v>0</v>
      </c>
      <c r="S2997" s="127">
        <v>0</v>
      </c>
      <c r="T2997" s="127">
        <v>0</v>
      </c>
      <c r="U2997" s="127">
        <v>0</v>
      </c>
      <c r="V2997" s="127">
        <v>0</v>
      </c>
      <c r="W2997" s="127">
        <v>0</v>
      </c>
      <c r="X2997" s="127">
        <v>0</v>
      </c>
      <c r="Y2997" s="127">
        <v>0</v>
      </c>
      <c r="Z2997" s="127">
        <v>0</v>
      </c>
      <c r="AA2997" s="127">
        <v>0</v>
      </c>
      <c r="AB2997" s="127">
        <v>0</v>
      </c>
      <c r="AC2997" s="127">
        <v>0</v>
      </c>
      <c r="AD2997" s="127">
        <v>0</v>
      </c>
      <c r="AE2997" s="127">
        <v>0</v>
      </c>
      <c r="AF2997" s="127">
        <v>0</v>
      </c>
      <c r="AG2997" s="127">
        <v>0</v>
      </c>
      <c r="AH2997" s="127">
        <v>0</v>
      </c>
    </row>
    <row r="2998" spans="1:34" x14ac:dyDescent="0.35">
      <c r="A2998" s="127" t="s">
        <v>3704</v>
      </c>
      <c r="B2998" s="127" t="s">
        <v>964</v>
      </c>
      <c r="C2998" s="127">
        <v>0</v>
      </c>
      <c r="D2998" s="127">
        <v>0</v>
      </c>
      <c r="E2998" s="127">
        <v>0</v>
      </c>
      <c r="F2998" s="127">
        <v>0</v>
      </c>
      <c r="G2998" s="127">
        <v>0</v>
      </c>
      <c r="H2998" s="127">
        <v>0</v>
      </c>
      <c r="I2998" s="127">
        <v>0</v>
      </c>
      <c r="J2998" s="127">
        <v>0</v>
      </c>
      <c r="K2998" s="127">
        <v>0</v>
      </c>
      <c r="L2998" s="127">
        <v>0</v>
      </c>
      <c r="M2998" s="127">
        <v>0</v>
      </c>
      <c r="N2998" s="127">
        <v>0</v>
      </c>
      <c r="O2998" s="127">
        <v>0</v>
      </c>
      <c r="P2998" s="127">
        <v>0</v>
      </c>
      <c r="Q2998" s="127">
        <v>0</v>
      </c>
      <c r="R2998" s="127">
        <v>0</v>
      </c>
      <c r="S2998" s="127">
        <v>0</v>
      </c>
      <c r="T2998" s="127">
        <v>0</v>
      </c>
      <c r="U2998" s="127">
        <v>0</v>
      </c>
      <c r="V2998" s="127">
        <v>0</v>
      </c>
      <c r="W2998" s="127">
        <v>0</v>
      </c>
      <c r="X2998" s="127">
        <v>0</v>
      </c>
      <c r="Y2998" s="127">
        <v>0</v>
      </c>
      <c r="Z2998" s="127">
        <v>0</v>
      </c>
      <c r="AA2998" s="127">
        <v>0</v>
      </c>
      <c r="AB2998" s="127">
        <v>0</v>
      </c>
      <c r="AC2998" s="127">
        <v>0</v>
      </c>
      <c r="AD2998" s="127">
        <v>0</v>
      </c>
      <c r="AE2998" s="127">
        <v>0</v>
      </c>
      <c r="AF2998" s="127">
        <v>0</v>
      </c>
      <c r="AG2998" s="127">
        <v>0</v>
      </c>
      <c r="AH2998" s="127">
        <v>0</v>
      </c>
    </row>
    <row r="2999" spans="1:34" x14ac:dyDescent="0.35">
      <c r="A2999" s="127" t="s">
        <v>3705</v>
      </c>
      <c r="B2999" s="127" t="s">
        <v>964</v>
      </c>
      <c r="C2999" s="127">
        <v>0</v>
      </c>
      <c r="D2999" s="127">
        <v>0</v>
      </c>
      <c r="E2999" s="127">
        <v>0</v>
      </c>
      <c r="F2999" s="127">
        <v>0</v>
      </c>
      <c r="G2999" s="127">
        <v>0</v>
      </c>
      <c r="H2999" s="127">
        <v>0</v>
      </c>
      <c r="I2999" s="127">
        <v>0</v>
      </c>
      <c r="J2999" s="127">
        <v>0</v>
      </c>
      <c r="K2999" s="127">
        <v>0</v>
      </c>
      <c r="L2999" s="127">
        <v>0</v>
      </c>
      <c r="M2999" s="127">
        <v>0</v>
      </c>
      <c r="N2999" s="127">
        <v>0</v>
      </c>
      <c r="O2999" s="127">
        <v>0</v>
      </c>
      <c r="P2999" s="127">
        <v>0</v>
      </c>
      <c r="Q2999" s="127">
        <v>0</v>
      </c>
      <c r="R2999" s="127">
        <v>0</v>
      </c>
      <c r="S2999" s="127">
        <v>0</v>
      </c>
      <c r="T2999" s="127">
        <v>0</v>
      </c>
      <c r="U2999" s="127">
        <v>0</v>
      </c>
      <c r="V2999" s="127">
        <v>0</v>
      </c>
      <c r="W2999" s="127">
        <v>0</v>
      </c>
      <c r="X2999" s="127">
        <v>0</v>
      </c>
      <c r="Y2999" s="127">
        <v>0</v>
      </c>
      <c r="Z2999" s="127">
        <v>0</v>
      </c>
      <c r="AA2999" s="127">
        <v>0</v>
      </c>
      <c r="AB2999" s="127">
        <v>0</v>
      </c>
      <c r="AC2999" s="127">
        <v>0</v>
      </c>
      <c r="AD2999" s="127">
        <v>0</v>
      </c>
      <c r="AE2999" s="127">
        <v>0</v>
      </c>
      <c r="AF2999" s="127">
        <v>0</v>
      </c>
      <c r="AG2999" s="127">
        <v>0</v>
      </c>
      <c r="AH2999" s="127">
        <v>0</v>
      </c>
    </row>
    <row r="3000" spans="1:34" x14ac:dyDescent="0.35">
      <c r="A3000" s="127" t="s">
        <v>3706</v>
      </c>
      <c r="B3000" s="127" t="s">
        <v>964</v>
      </c>
      <c r="C3000" s="127">
        <v>0</v>
      </c>
      <c r="D3000" s="127">
        <v>0</v>
      </c>
      <c r="E3000" s="127">
        <v>0</v>
      </c>
      <c r="F3000" s="127">
        <v>0</v>
      </c>
      <c r="G3000" s="127">
        <v>0</v>
      </c>
      <c r="H3000" s="127">
        <v>0</v>
      </c>
      <c r="I3000" s="127">
        <v>0</v>
      </c>
      <c r="J3000" s="127">
        <v>0</v>
      </c>
      <c r="K3000" s="127">
        <v>0</v>
      </c>
      <c r="L3000" s="127">
        <v>0</v>
      </c>
      <c r="M3000" s="127">
        <v>0</v>
      </c>
      <c r="N3000" s="127">
        <v>0</v>
      </c>
      <c r="O3000" s="127">
        <v>0</v>
      </c>
      <c r="P3000" s="127">
        <v>0</v>
      </c>
      <c r="Q3000" s="127">
        <v>0</v>
      </c>
      <c r="R3000" s="127">
        <v>0</v>
      </c>
      <c r="S3000" s="127">
        <v>0</v>
      </c>
      <c r="T3000" s="127">
        <v>0</v>
      </c>
      <c r="U3000" s="127">
        <v>0</v>
      </c>
      <c r="V3000" s="127">
        <v>0</v>
      </c>
      <c r="W3000" s="127">
        <v>0</v>
      </c>
      <c r="X3000" s="127">
        <v>0</v>
      </c>
      <c r="Y3000" s="127">
        <v>0</v>
      </c>
      <c r="Z3000" s="127">
        <v>0</v>
      </c>
      <c r="AA3000" s="127">
        <v>0</v>
      </c>
      <c r="AB3000" s="127">
        <v>0</v>
      </c>
      <c r="AC3000" s="127">
        <v>0</v>
      </c>
      <c r="AD3000" s="127">
        <v>0</v>
      </c>
      <c r="AE3000" s="127">
        <v>0</v>
      </c>
      <c r="AF3000" s="127">
        <v>0</v>
      </c>
      <c r="AG3000" s="127">
        <v>0</v>
      </c>
      <c r="AH3000" s="127">
        <v>0</v>
      </c>
    </row>
    <row r="3001" spans="1:34" x14ac:dyDescent="0.35">
      <c r="A3001" s="127" t="s">
        <v>3707</v>
      </c>
      <c r="B3001" s="127" t="s">
        <v>964</v>
      </c>
      <c r="C3001" s="128">
        <v>462057000</v>
      </c>
      <c r="D3001" s="128">
        <v>360670000</v>
      </c>
      <c r="E3001" s="128">
        <v>433559000</v>
      </c>
      <c r="F3001" s="128">
        <v>478339000</v>
      </c>
      <c r="G3001" s="128">
        <v>507923000</v>
      </c>
      <c r="H3001" s="128">
        <v>529087000</v>
      </c>
      <c r="I3001" s="128">
        <v>545190000</v>
      </c>
      <c r="J3001" s="128">
        <v>557915000</v>
      </c>
      <c r="K3001" s="128">
        <v>567878000</v>
      </c>
      <c r="L3001" s="128">
        <v>575349000</v>
      </c>
      <c r="M3001" s="128">
        <v>581008000</v>
      </c>
      <c r="N3001" s="128">
        <v>585476000</v>
      </c>
      <c r="O3001" s="128">
        <v>589860000</v>
      </c>
      <c r="P3001" s="128">
        <v>592239000</v>
      </c>
      <c r="Q3001" s="128">
        <v>589800000</v>
      </c>
      <c r="R3001" s="128">
        <v>586167000</v>
      </c>
      <c r="S3001" s="128">
        <v>581744000</v>
      </c>
      <c r="T3001" s="128">
        <v>576961000</v>
      </c>
      <c r="U3001" s="128">
        <v>572258000</v>
      </c>
      <c r="V3001" s="128">
        <v>567026000</v>
      </c>
      <c r="W3001" s="128">
        <v>562682000</v>
      </c>
      <c r="X3001" s="128">
        <v>559510000</v>
      </c>
      <c r="Y3001" s="128">
        <v>557670000</v>
      </c>
      <c r="Z3001" s="128">
        <v>557220000</v>
      </c>
      <c r="AA3001" s="128">
        <v>555766000</v>
      </c>
      <c r="AB3001" s="128">
        <v>555689000</v>
      </c>
      <c r="AC3001" s="128">
        <v>556818000</v>
      </c>
      <c r="AD3001" s="128">
        <v>558980000</v>
      </c>
      <c r="AE3001" s="128">
        <v>561963000</v>
      </c>
      <c r="AF3001" s="128">
        <v>565631000</v>
      </c>
      <c r="AG3001" s="128">
        <v>569851000</v>
      </c>
      <c r="AH3001" s="128">
        <v>574497000</v>
      </c>
    </row>
    <row r="3002" spans="1:34" x14ac:dyDescent="0.35">
      <c r="A3002" s="127" t="s">
        <v>3708</v>
      </c>
      <c r="B3002" s="127" t="s">
        <v>964</v>
      </c>
      <c r="C3002" s="127">
        <v>0</v>
      </c>
      <c r="D3002" s="127">
        <v>0</v>
      </c>
      <c r="E3002" s="127">
        <v>0</v>
      </c>
      <c r="F3002" s="127">
        <v>0</v>
      </c>
      <c r="G3002" s="127">
        <v>0</v>
      </c>
      <c r="H3002" s="127">
        <v>0</v>
      </c>
      <c r="I3002" s="127">
        <v>0</v>
      </c>
      <c r="J3002" s="127">
        <v>0</v>
      </c>
      <c r="K3002" s="127">
        <v>0</v>
      </c>
      <c r="L3002" s="127">
        <v>0</v>
      </c>
      <c r="M3002" s="127">
        <v>0</v>
      </c>
      <c r="N3002" s="127">
        <v>0</v>
      </c>
      <c r="O3002" s="127">
        <v>0</v>
      </c>
      <c r="P3002" s="127">
        <v>0</v>
      </c>
      <c r="Q3002" s="127">
        <v>0</v>
      </c>
      <c r="R3002" s="127">
        <v>0</v>
      </c>
      <c r="S3002" s="127">
        <v>0</v>
      </c>
      <c r="T3002" s="127">
        <v>0</v>
      </c>
      <c r="U3002" s="127">
        <v>0</v>
      </c>
      <c r="V3002" s="127">
        <v>0</v>
      </c>
      <c r="W3002" s="127">
        <v>0</v>
      </c>
      <c r="X3002" s="127">
        <v>0</v>
      </c>
      <c r="Y3002" s="127">
        <v>0</v>
      </c>
      <c r="Z3002" s="127">
        <v>0</v>
      </c>
      <c r="AA3002" s="127">
        <v>0</v>
      </c>
      <c r="AB3002" s="127">
        <v>0</v>
      </c>
      <c r="AC3002" s="127">
        <v>0</v>
      </c>
      <c r="AD3002" s="127">
        <v>0</v>
      </c>
      <c r="AE3002" s="127">
        <v>0</v>
      </c>
      <c r="AF3002" s="127">
        <v>0</v>
      </c>
      <c r="AG3002" s="127">
        <v>0</v>
      </c>
      <c r="AH3002" s="127">
        <v>0</v>
      </c>
    </row>
    <row r="3003" spans="1:34" x14ac:dyDescent="0.35">
      <c r="A3003" s="127" t="s">
        <v>3709</v>
      </c>
      <c r="B3003" s="127" t="s">
        <v>964</v>
      </c>
      <c r="C3003" s="128">
        <v>14487000</v>
      </c>
      <c r="D3003" s="128">
        <v>12655700</v>
      </c>
      <c r="E3003" s="128">
        <v>16845100</v>
      </c>
      <c r="F3003" s="128">
        <v>20346400</v>
      </c>
      <c r="G3003" s="128">
        <v>23544000</v>
      </c>
      <c r="H3003" s="128">
        <v>26559900</v>
      </c>
      <c r="I3003" s="128">
        <v>29480600</v>
      </c>
      <c r="J3003" s="128">
        <v>32283900</v>
      </c>
      <c r="K3003" s="128">
        <v>35092900</v>
      </c>
      <c r="L3003" s="128">
        <v>37833400</v>
      </c>
      <c r="M3003" s="128">
        <v>40523900</v>
      </c>
      <c r="N3003" s="128">
        <v>43189300</v>
      </c>
      <c r="O3003" s="128">
        <v>43512700</v>
      </c>
      <c r="P3003" s="128">
        <v>43688200</v>
      </c>
      <c r="Q3003" s="128">
        <v>43508300</v>
      </c>
      <c r="R3003" s="128">
        <v>43240300</v>
      </c>
      <c r="S3003" s="128">
        <v>42914000</v>
      </c>
      <c r="T3003" s="128">
        <v>42561100</v>
      </c>
      <c r="U3003" s="128">
        <v>42214200</v>
      </c>
      <c r="V3003" s="128">
        <v>41828300</v>
      </c>
      <c r="W3003" s="128">
        <v>41507800</v>
      </c>
      <c r="X3003" s="128">
        <v>41273800</v>
      </c>
      <c r="Y3003" s="128">
        <v>41138100</v>
      </c>
      <c r="Z3003" s="128">
        <v>41104900</v>
      </c>
      <c r="AA3003" s="128">
        <v>40997600</v>
      </c>
      <c r="AB3003" s="128">
        <v>40992000</v>
      </c>
      <c r="AC3003" s="128">
        <v>41075200</v>
      </c>
      <c r="AD3003" s="128">
        <v>41234700</v>
      </c>
      <c r="AE3003" s="128">
        <v>41454800</v>
      </c>
      <c r="AF3003" s="128">
        <v>41725400</v>
      </c>
      <c r="AG3003" s="128">
        <v>42036700</v>
      </c>
      <c r="AH3003" s="128">
        <v>42379400</v>
      </c>
    </row>
    <row r="3004" spans="1:34" x14ac:dyDescent="0.35">
      <c r="A3004" s="127" t="s">
        <v>3710</v>
      </c>
      <c r="B3004" s="127" t="s">
        <v>964</v>
      </c>
      <c r="C3004" s="127">
        <v>0</v>
      </c>
      <c r="D3004" s="127">
        <v>0</v>
      </c>
      <c r="E3004" s="127">
        <v>0</v>
      </c>
      <c r="F3004" s="127">
        <v>0</v>
      </c>
      <c r="G3004" s="127">
        <v>0</v>
      </c>
      <c r="H3004" s="127">
        <v>0</v>
      </c>
      <c r="I3004" s="127">
        <v>0</v>
      </c>
      <c r="J3004" s="127">
        <v>0</v>
      </c>
      <c r="K3004" s="127">
        <v>0</v>
      </c>
      <c r="L3004" s="127">
        <v>0</v>
      </c>
      <c r="M3004" s="127">
        <v>0</v>
      </c>
      <c r="N3004" s="127">
        <v>0</v>
      </c>
      <c r="O3004" s="127">
        <v>0</v>
      </c>
      <c r="P3004" s="127">
        <v>0</v>
      </c>
      <c r="Q3004" s="127">
        <v>0</v>
      </c>
      <c r="R3004" s="127">
        <v>0</v>
      </c>
      <c r="S3004" s="127">
        <v>0</v>
      </c>
      <c r="T3004" s="127">
        <v>0</v>
      </c>
      <c r="U3004" s="127">
        <v>0</v>
      </c>
      <c r="V3004" s="127">
        <v>0</v>
      </c>
      <c r="W3004" s="127">
        <v>0</v>
      </c>
      <c r="X3004" s="127">
        <v>0</v>
      </c>
      <c r="Y3004" s="127">
        <v>0</v>
      </c>
      <c r="Z3004" s="127">
        <v>0</v>
      </c>
      <c r="AA3004" s="127">
        <v>0</v>
      </c>
      <c r="AB3004" s="127">
        <v>0</v>
      </c>
      <c r="AC3004" s="127">
        <v>0</v>
      </c>
      <c r="AD3004" s="127">
        <v>0</v>
      </c>
      <c r="AE3004" s="127">
        <v>0</v>
      </c>
      <c r="AF3004" s="127">
        <v>0</v>
      </c>
      <c r="AG3004" s="127">
        <v>0</v>
      </c>
      <c r="AH3004" s="127">
        <v>0</v>
      </c>
    </row>
    <row r="3005" spans="1:34" x14ac:dyDescent="0.35">
      <c r="A3005" s="127" t="s">
        <v>3711</v>
      </c>
      <c r="B3005" s="127" t="s">
        <v>964</v>
      </c>
      <c r="C3005" s="127">
        <v>0</v>
      </c>
      <c r="D3005" s="127">
        <v>0</v>
      </c>
      <c r="E3005" s="127">
        <v>0</v>
      </c>
      <c r="F3005" s="127">
        <v>0</v>
      </c>
      <c r="G3005" s="127">
        <v>0</v>
      </c>
      <c r="H3005" s="127">
        <v>0</v>
      </c>
      <c r="I3005" s="127">
        <v>0</v>
      </c>
      <c r="J3005" s="127">
        <v>0</v>
      </c>
      <c r="K3005" s="127">
        <v>0</v>
      </c>
      <c r="L3005" s="127">
        <v>0</v>
      </c>
      <c r="M3005" s="127">
        <v>0</v>
      </c>
      <c r="N3005" s="127">
        <v>0</v>
      </c>
      <c r="O3005" s="127">
        <v>0</v>
      </c>
      <c r="P3005" s="127">
        <v>0</v>
      </c>
      <c r="Q3005" s="127">
        <v>0</v>
      </c>
      <c r="R3005" s="127">
        <v>0</v>
      </c>
      <c r="S3005" s="127">
        <v>0</v>
      </c>
      <c r="T3005" s="127">
        <v>0</v>
      </c>
      <c r="U3005" s="127">
        <v>0</v>
      </c>
      <c r="V3005" s="127">
        <v>0</v>
      </c>
      <c r="W3005" s="127">
        <v>0</v>
      </c>
      <c r="X3005" s="127">
        <v>0</v>
      </c>
      <c r="Y3005" s="127">
        <v>0</v>
      </c>
      <c r="Z3005" s="127">
        <v>0</v>
      </c>
      <c r="AA3005" s="127">
        <v>0</v>
      </c>
      <c r="AB3005" s="127">
        <v>0</v>
      </c>
      <c r="AC3005" s="127">
        <v>0</v>
      </c>
      <c r="AD3005" s="127">
        <v>0</v>
      </c>
      <c r="AE3005" s="127">
        <v>0</v>
      </c>
      <c r="AF3005" s="127">
        <v>0</v>
      </c>
      <c r="AG3005" s="127">
        <v>0</v>
      </c>
      <c r="AH3005" s="127">
        <v>0</v>
      </c>
    </row>
    <row r="3006" spans="1:34" x14ac:dyDescent="0.35">
      <c r="A3006" s="127" t="s">
        <v>3712</v>
      </c>
      <c r="B3006" s="127" t="s">
        <v>964</v>
      </c>
      <c r="C3006" s="127">
        <v>0</v>
      </c>
      <c r="D3006" s="127">
        <v>0</v>
      </c>
      <c r="E3006" s="127">
        <v>0</v>
      </c>
      <c r="F3006" s="127">
        <v>0</v>
      </c>
      <c r="G3006" s="127">
        <v>0</v>
      </c>
      <c r="H3006" s="127">
        <v>0</v>
      </c>
      <c r="I3006" s="127">
        <v>0</v>
      </c>
      <c r="J3006" s="127">
        <v>0</v>
      </c>
      <c r="K3006" s="127">
        <v>0</v>
      </c>
      <c r="L3006" s="127">
        <v>0</v>
      </c>
      <c r="M3006" s="127">
        <v>0</v>
      </c>
      <c r="N3006" s="127">
        <v>0</v>
      </c>
      <c r="O3006" s="127">
        <v>0</v>
      </c>
      <c r="P3006" s="127">
        <v>0</v>
      </c>
      <c r="Q3006" s="127">
        <v>0</v>
      </c>
      <c r="R3006" s="127">
        <v>0</v>
      </c>
      <c r="S3006" s="127">
        <v>0</v>
      </c>
      <c r="T3006" s="127">
        <v>0</v>
      </c>
      <c r="U3006" s="127">
        <v>0</v>
      </c>
      <c r="V3006" s="127">
        <v>0</v>
      </c>
      <c r="W3006" s="127">
        <v>0</v>
      </c>
      <c r="X3006" s="127">
        <v>0</v>
      </c>
      <c r="Y3006" s="127">
        <v>0</v>
      </c>
      <c r="Z3006" s="127">
        <v>0</v>
      </c>
      <c r="AA3006" s="127">
        <v>0</v>
      </c>
      <c r="AB3006" s="127">
        <v>0</v>
      </c>
      <c r="AC3006" s="127">
        <v>0</v>
      </c>
      <c r="AD3006" s="127">
        <v>0</v>
      </c>
      <c r="AE3006" s="127">
        <v>0</v>
      </c>
      <c r="AF3006" s="127">
        <v>0</v>
      </c>
      <c r="AG3006" s="127">
        <v>0</v>
      </c>
      <c r="AH3006" s="127">
        <v>0</v>
      </c>
    </row>
    <row r="3007" spans="1:34" x14ac:dyDescent="0.35">
      <c r="A3007" s="127" t="s">
        <v>3713</v>
      </c>
      <c r="B3007" s="127" t="s">
        <v>964</v>
      </c>
      <c r="C3007" s="127">
        <v>0</v>
      </c>
      <c r="D3007" s="127">
        <v>0</v>
      </c>
      <c r="E3007" s="127">
        <v>0</v>
      </c>
      <c r="F3007" s="127">
        <v>0</v>
      </c>
      <c r="G3007" s="127">
        <v>0</v>
      </c>
      <c r="H3007" s="127">
        <v>0</v>
      </c>
      <c r="I3007" s="127">
        <v>0</v>
      </c>
      <c r="J3007" s="127">
        <v>0</v>
      </c>
      <c r="K3007" s="127">
        <v>0</v>
      </c>
      <c r="L3007" s="127">
        <v>0</v>
      </c>
      <c r="M3007" s="127">
        <v>0</v>
      </c>
      <c r="N3007" s="127">
        <v>0</v>
      </c>
      <c r="O3007" s="127">
        <v>0</v>
      </c>
      <c r="P3007" s="127">
        <v>0</v>
      </c>
      <c r="Q3007" s="127">
        <v>0</v>
      </c>
      <c r="R3007" s="127">
        <v>0</v>
      </c>
      <c r="S3007" s="127">
        <v>0</v>
      </c>
      <c r="T3007" s="127">
        <v>0</v>
      </c>
      <c r="U3007" s="127">
        <v>0</v>
      </c>
      <c r="V3007" s="127">
        <v>0</v>
      </c>
      <c r="W3007" s="127">
        <v>0</v>
      </c>
      <c r="X3007" s="127">
        <v>0</v>
      </c>
      <c r="Y3007" s="127">
        <v>0</v>
      </c>
      <c r="Z3007" s="127">
        <v>0</v>
      </c>
      <c r="AA3007" s="127">
        <v>0</v>
      </c>
      <c r="AB3007" s="127">
        <v>0</v>
      </c>
      <c r="AC3007" s="127">
        <v>0</v>
      </c>
      <c r="AD3007" s="127">
        <v>0</v>
      </c>
      <c r="AE3007" s="127">
        <v>0</v>
      </c>
      <c r="AF3007" s="127">
        <v>0</v>
      </c>
      <c r="AG3007" s="127">
        <v>0</v>
      </c>
      <c r="AH3007" s="127">
        <v>0</v>
      </c>
    </row>
    <row r="3008" spans="1:34" x14ac:dyDescent="0.35">
      <c r="A3008" s="127" t="s">
        <v>3714</v>
      </c>
      <c r="B3008" s="127" t="s">
        <v>964</v>
      </c>
      <c r="C3008" s="127">
        <v>0</v>
      </c>
      <c r="D3008" s="127">
        <v>0</v>
      </c>
      <c r="E3008" s="127">
        <v>0</v>
      </c>
      <c r="F3008" s="127">
        <v>0</v>
      </c>
      <c r="G3008" s="127">
        <v>0</v>
      </c>
      <c r="H3008" s="127">
        <v>0</v>
      </c>
      <c r="I3008" s="127">
        <v>0</v>
      </c>
      <c r="J3008" s="127">
        <v>0</v>
      </c>
      <c r="K3008" s="127">
        <v>0</v>
      </c>
      <c r="L3008" s="127">
        <v>0</v>
      </c>
      <c r="M3008" s="127">
        <v>0</v>
      </c>
      <c r="N3008" s="127">
        <v>0</v>
      </c>
      <c r="O3008" s="127">
        <v>0</v>
      </c>
      <c r="P3008" s="127">
        <v>0</v>
      </c>
      <c r="Q3008" s="127">
        <v>0</v>
      </c>
      <c r="R3008" s="127">
        <v>0</v>
      </c>
      <c r="S3008" s="127">
        <v>0</v>
      </c>
      <c r="T3008" s="127">
        <v>0</v>
      </c>
      <c r="U3008" s="127">
        <v>0</v>
      </c>
      <c r="V3008" s="127">
        <v>0</v>
      </c>
      <c r="W3008" s="127">
        <v>0</v>
      </c>
      <c r="X3008" s="127">
        <v>0</v>
      </c>
      <c r="Y3008" s="127">
        <v>0</v>
      </c>
      <c r="Z3008" s="127">
        <v>0</v>
      </c>
      <c r="AA3008" s="127">
        <v>0</v>
      </c>
      <c r="AB3008" s="127">
        <v>0</v>
      </c>
      <c r="AC3008" s="127">
        <v>0</v>
      </c>
      <c r="AD3008" s="127">
        <v>0</v>
      </c>
      <c r="AE3008" s="127">
        <v>0</v>
      </c>
      <c r="AF3008" s="127">
        <v>0</v>
      </c>
      <c r="AG3008" s="127">
        <v>0</v>
      </c>
      <c r="AH3008" s="127">
        <v>0</v>
      </c>
    </row>
    <row r="3009" spans="1:34" x14ac:dyDescent="0.35">
      <c r="A3009" s="127" t="s">
        <v>3715</v>
      </c>
      <c r="B3009" s="127" t="s">
        <v>964</v>
      </c>
      <c r="C3009" s="127">
        <v>0</v>
      </c>
      <c r="D3009" s="127">
        <v>0</v>
      </c>
      <c r="E3009" s="127">
        <v>0</v>
      </c>
      <c r="F3009" s="127">
        <v>0</v>
      </c>
      <c r="G3009" s="127">
        <v>0</v>
      </c>
      <c r="H3009" s="127">
        <v>0</v>
      </c>
      <c r="I3009" s="127">
        <v>0</v>
      </c>
      <c r="J3009" s="127">
        <v>0</v>
      </c>
      <c r="K3009" s="127">
        <v>0</v>
      </c>
      <c r="L3009" s="127">
        <v>0</v>
      </c>
      <c r="M3009" s="127">
        <v>0</v>
      </c>
      <c r="N3009" s="127">
        <v>0</v>
      </c>
      <c r="O3009" s="127">
        <v>0</v>
      </c>
      <c r="P3009" s="127">
        <v>0</v>
      </c>
      <c r="Q3009" s="127">
        <v>0</v>
      </c>
      <c r="R3009" s="127">
        <v>0</v>
      </c>
      <c r="S3009" s="127">
        <v>0</v>
      </c>
      <c r="T3009" s="127">
        <v>0</v>
      </c>
      <c r="U3009" s="127">
        <v>0</v>
      </c>
      <c r="V3009" s="127">
        <v>0</v>
      </c>
      <c r="W3009" s="127">
        <v>0</v>
      </c>
      <c r="X3009" s="127">
        <v>0</v>
      </c>
      <c r="Y3009" s="127">
        <v>0</v>
      </c>
      <c r="Z3009" s="127">
        <v>0</v>
      </c>
      <c r="AA3009" s="127">
        <v>0</v>
      </c>
      <c r="AB3009" s="127">
        <v>0</v>
      </c>
      <c r="AC3009" s="127">
        <v>0</v>
      </c>
      <c r="AD3009" s="127">
        <v>0</v>
      </c>
      <c r="AE3009" s="127">
        <v>0</v>
      </c>
      <c r="AF3009" s="127">
        <v>0</v>
      </c>
      <c r="AG3009" s="127">
        <v>0</v>
      </c>
      <c r="AH3009" s="127">
        <v>0</v>
      </c>
    </row>
    <row r="3010" spans="1:34" x14ac:dyDescent="0.35">
      <c r="A3010" s="127" t="s">
        <v>3716</v>
      </c>
      <c r="B3010" s="127" t="s">
        <v>964</v>
      </c>
      <c r="C3010" s="128">
        <v>1970440</v>
      </c>
      <c r="D3010" s="128">
        <v>1593340</v>
      </c>
      <c r="E3010" s="128">
        <v>1973680</v>
      </c>
      <c r="F3010" s="128">
        <v>2233590</v>
      </c>
      <c r="G3010" s="128">
        <v>2456500</v>
      </c>
      <c r="H3010" s="128">
        <v>2638790</v>
      </c>
      <c r="I3010" s="128">
        <v>2795040</v>
      </c>
      <c r="J3010" s="128">
        <v>2933480</v>
      </c>
      <c r="K3010" s="128">
        <v>3058860</v>
      </c>
      <c r="L3010" s="128">
        <v>3206620</v>
      </c>
      <c r="M3010" s="128">
        <v>3349560</v>
      </c>
      <c r="N3010" s="128">
        <v>3491780</v>
      </c>
      <c r="O3010" s="128">
        <v>3624910</v>
      </c>
      <c r="P3010" s="128">
        <v>3750180</v>
      </c>
      <c r="Q3010" s="128">
        <v>3879230</v>
      </c>
      <c r="R3010" s="128">
        <v>4000790</v>
      </c>
      <c r="S3010" s="128">
        <v>4115200</v>
      </c>
      <c r="T3010" s="128">
        <v>4222840</v>
      </c>
      <c r="U3010" s="128">
        <v>4323690</v>
      </c>
      <c r="V3010" s="128">
        <v>4437670</v>
      </c>
      <c r="W3010" s="128">
        <v>4544510</v>
      </c>
      <c r="X3010" s="128">
        <v>4643280</v>
      </c>
      <c r="Y3010" s="128">
        <v>4734720</v>
      </c>
      <c r="Z3010" s="128">
        <v>4819910</v>
      </c>
      <c r="AA3010" s="128">
        <v>4901250</v>
      </c>
      <c r="AB3010" s="128">
        <v>4975180</v>
      </c>
      <c r="AC3010" s="128">
        <v>5041850</v>
      </c>
      <c r="AD3010" s="128">
        <v>5100720</v>
      </c>
      <c r="AE3010" s="128">
        <v>5152400</v>
      </c>
      <c r="AF3010" s="128">
        <v>5196210</v>
      </c>
      <c r="AG3010" s="128">
        <v>5231690</v>
      </c>
      <c r="AH3010" s="128">
        <v>5259380</v>
      </c>
    </row>
    <row r="3011" spans="1:34" x14ac:dyDescent="0.35">
      <c r="A3011" s="127" t="s">
        <v>3717</v>
      </c>
      <c r="B3011" s="127" t="s">
        <v>964</v>
      </c>
      <c r="C3011" s="128">
        <v>76082100</v>
      </c>
      <c r="D3011" s="128">
        <v>61111300</v>
      </c>
      <c r="E3011" s="128">
        <v>75056200</v>
      </c>
      <c r="F3011" s="128">
        <v>84090500</v>
      </c>
      <c r="G3011" s="128">
        <v>91377600</v>
      </c>
      <c r="H3011" s="128">
        <v>96902800</v>
      </c>
      <c r="I3011" s="128">
        <v>101068000</v>
      </c>
      <c r="J3011" s="128">
        <v>104254000</v>
      </c>
      <c r="K3011" s="128">
        <v>106403000</v>
      </c>
      <c r="L3011" s="128">
        <v>108907000</v>
      </c>
      <c r="M3011" s="128">
        <v>110767000</v>
      </c>
      <c r="N3011" s="128">
        <v>111949000</v>
      </c>
      <c r="O3011" s="128">
        <v>112631000</v>
      </c>
      <c r="P3011" s="128">
        <v>112403000</v>
      </c>
      <c r="Q3011" s="128">
        <v>111589000</v>
      </c>
      <c r="R3011" s="128">
        <v>109689000</v>
      </c>
      <c r="S3011" s="128">
        <v>107088000</v>
      </c>
      <c r="T3011" s="128">
        <v>103962000</v>
      </c>
      <c r="U3011" s="128">
        <v>100831000</v>
      </c>
      <c r="V3011" s="128">
        <v>97755000</v>
      </c>
      <c r="W3011" s="128">
        <v>94445200</v>
      </c>
      <c r="X3011" s="128">
        <v>91334700</v>
      </c>
      <c r="Y3011" s="128">
        <v>88377800</v>
      </c>
      <c r="Z3011" s="128">
        <v>85538600</v>
      </c>
      <c r="AA3011" s="128">
        <v>83038200</v>
      </c>
      <c r="AB3011" s="128">
        <v>81053200</v>
      </c>
      <c r="AC3011" s="128">
        <v>79468000</v>
      </c>
      <c r="AD3011" s="128">
        <v>78033600</v>
      </c>
      <c r="AE3011" s="128">
        <v>75866500</v>
      </c>
      <c r="AF3011" s="128">
        <v>73689000</v>
      </c>
      <c r="AG3011" s="128">
        <v>71739300</v>
      </c>
      <c r="AH3011" s="128">
        <v>69877500</v>
      </c>
    </row>
    <row r="3012" spans="1:34" x14ac:dyDescent="0.35">
      <c r="A3012" s="127" t="s">
        <v>3718</v>
      </c>
      <c r="B3012" s="127" t="s">
        <v>964</v>
      </c>
      <c r="C3012" s="128">
        <v>69113600</v>
      </c>
      <c r="D3012" s="128">
        <v>56522600</v>
      </c>
      <c r="E3012" s="128">
        <v>71291900</v>
      </c>
      <c r="F3012" s="128">
        <v>82628200</v>
      </c>
      <c r="G3012" s="128">
        <v>93522300</v>
      </c>
      <c r="H3012" s="128">
        <v>103653000</v>
      </c>
      <c r="I3012" s="128">
        <v>113598000</v>
      </c>
      <c r="J3012" s="128">
        <v>123473000</v>
      </c>
      <c r="K3012" s="128">
        <v>133525000</v>
      </c>
      <c r="L3012" s="128">
        <v>145047000</v>
      </c>
      <c r="M3012" s="128">
        <v>156341000</v>
      </c>
      <c r="N3012" s="128">
        <v>167499000</v>
      </c>
      <c r="O3012" s="128">
        <v>178543000</v>
      </c>
      <c r="P3012" s="128">
        <v>189482000</v>
      </c>
      <c r="Q3012" s="128">
        <v>200912000</v>
      </c>
      <c r="R3012" s="128">
        <v>212492000</v>
      </c>
      <c r="S3012" s="128">
        <v>223988000</v>
      </c>
      <c r="T3012" s="128">
        <v>235429000</v>
      </c>
      <c r="U3012" s="128">
        <v>246539000</v>
      </c>
      <c r="V3012" s="128">
        <v>259058000</v>
      </c>
      <c r="W3012" s="128">
        <v>271859000</v>
      </c>
      <c r="X3012" s="128">
        <v>284781000</v>
      </c>
      <c r="Y3012" s="128">
        <v>298051000</v>
      </c>
      <c r="Z3012" s="128">
        <v>311836000</v>
      </c>
      <c r="AA3012" s="128">
        <v>326293000</v>
      </c>
      <c r="AB3012" s="128">
        <v>341001000</v>
      </c>
      <c r="AC3012" s="128">
        <v>356056000</v>
      </c>
      <c r="AD3012" s="128">
        <v>371702000</v>
      </c>
      <c r="AE3012" s="128">
        <v>388730000</v>
      </c>
      <c r="AF3012" s="128">
        <v>406358000</v>
      </c>
      <c r="AG3012" s="128">
        <v>424283000</v>
      </c>
      <c r="AH3012" s="128">
        <v>442561000</v>
      </c>
    </row>
    <row r="3013" spans="1:34" x14ac:dyDescent="0.35">
      <c r="A3013" s="127" t="s">
        <v>3719</v>
      </c>
      <c r="B3013" s="127" t="s">
        <v>964</v>
      </c>
      <c r="C3013" s="128">
        <v>2385410</v>
      </c>
      <c r="D3013" s="128">
        <v>2144370</v>
      </c>
      <c r="E3013" s="128">
        <v>2916170</v>
      </c>
      <c r="F3013" s="128">
        <v>3576830</v>
      </c>
      <c r="G3013" s="128">
        <v>4235670</v>
      </c>
      <c r="H3013" s="128">
        <v>4864480</v>
      </c>
      <c r="I3013" s="128">
        <v>5465160</v>
      </c>
      <c r="J3013" s="128">
        <v>6032710</v>
      </c>
      <c r="K3013" s="128">
        <v>6575310</v>
      </c>
      <c r="L3013" s="128">
        <v>7161430</v>
      </c>
      <c r="M3013" s="128">
        <v>7725740</v>
      </c>
      <c r="N3013" s="128">
        <v>8258270</v>
      </c>
      <c r="O3013" s="128">
        <v>8308570</v>
      </c>
      <c r="P3013" s="128">
        <v>8291760</v>
      </c>
      <c r="Q3013" s="128">
        <v>8231670</v>
      </c>
      <c r="R3013" s="128">
        <v>8091510</v>
      </c>
      <c r="S3013" s="128">
        <v>7899680</v>
      </c>
      <c r="T3013" s="128">
        <v>7669080</v>
      </c>
      <c r="U3013" s="128">
        <v>7438090</v>
      </c>
      <c r="V3013" s="128">
        <v>7211180</v>
      </c>
      <c r="W3013" s="128">
        <v>6967020</v>
      </c>
      <c r="X3013" s="128">
        <v>6737570</v>
      </c>
      <c r="Y3013" s="128">
        <v>6519440</v>
      </c>
      <c r="Z3013" s="128">
        <v>6310000</v>
      </c>
      <c r="AA3013" s="128">
        <v>6125550</v>
      </c>
      <c r="AB3013" s="128">
        <v>5979120</v>
      </c>
      <c r="AC3013" s="128">
        <v>5862190</v>
      </c>
      <c r="AD3013" s="128">
        <v>5756370</v>
      </c>
      <c r="AE3013" s="128">
        <v>5596510</v>
      </c>
      <c r="AF3013" s="128">
        <v>5435880</v>
      </c>
      <c r="AG3013" s="128">
        <v>5292050</v>
      </c>
      <c r="AH3013" s="128">
        <v>5154720</v>
      </c>
    </row>
    <row r="3014" spans="1:34" x14ac:dyDescent="0.35">
      <c r="A3014" s="127" t="s">
        <v>3720</v>
      </c>
      <c r="B3014" s="127" t="s">
        <v>964</v>
      </c>
      <c r="C3014" s="128">
        <v>3637560</v>
      </c>
      <c r="D3014" s="128">
        <v>2974880</v>
      </c>
      <c r="E3014" s="128">
        <v>3752210</v>
      </c>
      <c r="F3014" s="128">
        <v>4348850</v>
      </c>
      <c r="G3014" s="128">
        <v>4922220</v>
      </c>
      <c r="H3014" s="128">
        <v>5455440</v>
      </c>
      <c r="I3014" s="128">
        <v>5978830</v>
      </c>
      <c r="J3014" s="128">
        <v>6498580</v>
      </c>
      <c r="K3014" s="128">
        <v>7027610</v>
      </c>
      <c r="L3014" s="128">
        <v>7634070</v>
      </c>
      <c r="M3014" s="128">
        <v>8228470</v>
      </c>
      <c r="N3014" s="128">
        <v>8815720</v>
      </c>
      <c r="O3014" s="128">
        <v>9396970</v>
      </c>
      <c r="P3014" s="128">
        <v>9972720</v>
      </c>
      <c r="Q3014" s="128">
        <v>10574300</v>
      </c>
      <c r="R3014" s="128">
        <v>11183800</v>
      </c>
      <c r="S3014" s="128">
        <v>11788800</v>
      </c>
      <c r="T3014" s="128">
        <v>12391000</v>
      </c>
      <c r="U3014" s="128">
        <v>12975700</v>
      </c>
      <c r="V3014" s="128">
        <v>13634600</v>
      </c>
      <c r="W3014" s="128">
        <v>14308400</v>
      </c>
      <c r="X3014" s="128">
        <v>14988500</v>
      </c>
      <c r="Y3014" s="128">
        <v>15686900</v>
      </c>
      <c r="Z3014" s="128">
        <v>16412400</v>
      </c>
      <c r="AA3014" s="128">
        <v>17173300</v>
      </c>
      <c r="AB3014" s="128">
        <v>17947400</v>
      </c>
      <c r="AC3014" s="128">
        <v>18739800</v>
      </c>
      <c r="AD3014" s="128">
        <v>19563200</v>
      </c>
      <c r="AE3014" s="128">
        <v>20459500</v>
      </c>
      <c r="AF3014" s="128">
        <v>21387300</v>
      </c>
      <c r="AG3014" s="128">
        <v>22330700</v>
      </c>
      <c r="AH3014" s="128">
        <v>23292700</v>
      </c>
    </row>
    <row r="3015" spans="1:34" x14ac:dyDescent="0.35">
      <c r="A3015" s="127" t="s">
        <v>3721</v>
      </c>
      <c r="B3015" s="127" t="s">
        <v>964</v>
      </c>
      <c r="C3015" s="127">
        <v>0</v>
      </c>
      <c r="D3015" s="127">
        <v>0</v>
      </c>
      <c r="E3015" s="127">
        <v>0</v>
      </c>
      <c r="F3015" s="127">
        <v>0</v>
      </c>
      <c r="G3015" s="127">
        <v>0</v>
      </c>
      <c r="H3015" s="127">
        <v>0</v>
      </c>
      <c r="I3015" s="127">
        <v>0</v>
      </c>
      <c r="J3015" s="127">
        <v>0</v>
      </c>
      <c r="K3015" s="127">
        <v>0</v>
      </c>
      <c r="L3015" s="127">
        <v>0</v>
      </c>
      <c r="M3015" s="127">
        <v>0</v>
      </c>
      <c r="N3015" s="127">
        <v>0</v>
      </c>
      <c r="O3015" s="127">
        <v>0</v>
      </c>
      <c r="P3015" s="127">
        <v>0</v>
      </c>
      <c r="Q3015" s="127">
        <v>0</v>
      </c>
      <c r="R3015" s="127">
        <v>0</v>
      </c>
      <c r="S3015" s="127">
        <v>0</v>
      </c>
      <c r="T3015" s="127">
        <v>0</v>
      </c>
      <c r="U3015" s="127">
        <v>0</v>
      </c>
      <c r="V3015" s="127">
        <v>0</v>
      </c>
      <c r="W3015" s="127">
        <v>0</v>
      </c>
      <c r="X3015" s="127">
        <v>0</v>
      </c>
      <c r="Y3015" s="127">
        <v>0</v>
      </c>
      <c r="Z3015" s="127">
        <v>0</v>
      </c>
      <c r="AA3015" s="127">
        <v>0</v>
      </c>
      <c r="AB3015" s="127">
        <v>0</v>
      </c>
      <c r="AC3015" s="127">
        <v>0</v>
      </c>
      <c r="AD3015" s="127">
        <v>0</v>
      </c>
      <c r="AE3015" s="127">
        <v>0</v>
      </c>
      <c r="AF3015" s="127">
        <v>0</v>
      </c>
      <c r="AG3015" s="127">
        <v>0</v>
      </c>
      <c r="AH3015" s="127">
        <v>0</v>
      </c>
    </row>
    <row r="3016" spans="1:34" x14ac:dyDescent="0.35">
      <c r="A3016" s="127" t="s">
        <v>3722</v>
      </c>
      <c r="B3016" s="127" t="s">
        <v>964</v>
      </c>
      <c r="C3016" s="127">
        <v>0</v>
      </c>
      <c r="D3016" s="127">
        <v>0</v>
      </c>
      <c r="E3016" s="127">
        <v>0</v>
      </c>
      <c r="F3016" s="127">
        <v>0</v>
      </c>
      <c r="G3016" s="127">
        <v>0</v>
      </c>
      <c r="H3016" s="127">
        <v>0</v>
      </c>
      <c r="I3016" s="127">
        <v>0</v>
      </c>
      <c r="J3016" s="127">
        <v>0</v>
      </c>
      <c r="K3016" s="127">
        <v>0</v>
      </c>
      <c r="L3016" s="127">
        <v>0</v>
      </c>
      <c r="M3016" s="127">
        <v>0</v>
      </c>
      <c r="N3016" s="127">
        <v>0</v>
      </c>
      <c r="O3016" s="127">
        <v>0</v>
      </c>
      <c r="P3016" s="127">
        <v>0</v>
      </c>
      <c r="Q3016" s="127">
        <v>0</v>
      </c>
      <c r="R3016" s="127">
        <v>0</v>
      </c>
      <c r="S3016" s="127">
        <v>0</v>
      </c>
      <c r="T3016" s="127">
        <v>0</v>
      </c>
      <c r="U3016" s="127">
        <v>0</v>
      </c>
      <c r="V3016" s="127">
        <v>0</v>
      </c>
      <c r="W3016" s="127">
        <v>0</v>
      </c>
      <c r="X3016" s="127">
        <v>0</v>
      </c>
      <c r="Y3016" s="127">
        <v>0</v>
      </c>
      <c r="Z3016" s="127">
        <v>0</v>
      </c>
      <c r="AA3016" s="127">
        <v>0</v>
      </c>
      <c r="AB3016" s="127">
        <v>0</v>
      </c>
      <c r="AC3016" s="127">
        <v>0</v>
      </c>
      <c r="AD3016" s="127">
        <v>0</v>
      </c>
      <c r="AE3016" s="127">
        <v>0</v>
      </c>
      <c r="AF3016" s="127">
        <v>0</v>
      </c>
      <c r="AG3016" s="127">
        <v>0</v>
      </c>
      <c r="AH3016" s="127">
        <v>0</v>
      </c>
    </row>
    <row r="3017" spans="1:34" x14ac:dyDescent="0.35">
      <c r="A3017" s="127" t="s">
        <v>3723</v>
      </c>
      <c r="B3017" s="127" t="s">
        <v>964</v>
      </c>
      <c r="C3017" s="128">
        <v>7679310</v>
      </c>
      <c r="D3017" s="128">
        <v>6209620</v>
      </c>
      <c r="E3017" s="128">
        <v>7691960</v>
      </c>
      <c r="F3017" s="128">
        <v>8705180</v>
      </c>
      <c r="G3017" s="128">
        <v>9573770</v>
      </c>
      <c r="H3017" s="128">
        <v>10283000</v>
      </c>
      <c r="I3017" s="128">
        <v>10889200</v>
      </c>
      <c r="J3017" s="128">
        <v>11423000</v>
      </c>
      <c r="K3017" s="128">
        <v>11903200</v>
      </c>
      <c r="L3017" s="128">
        <v>12468300</v>
      </c>
      <c r="M3017" s="128">
        <v>13013900</v>
      </c>
      <c r="N3017" s="128">
        <v>13560700</v>
      </c>
      <c r="O3017" s="128">
        <v>14070600</v>
      </c>
      <c r="P3017" s="128">
        <v>14548900</v>
      </c>
      <c r="Q3017" s="128">
        <v>15040400</v>
      </c>
      <c r="R3017" s="128">
        <v>15501000</v>
      </c>
      <c r="S3017" s="128">
        <v>15931200</v>
      </c>
      <c r="T3017" s="128">
        <v>16332200</v>
      </c>
      <c r="U3017" s="128">
        <v>16700000</v>
      </c>
      <c r="V3017" s="128">
        <v>17115000</v>
      </c>
      <c r="W3017" s="128">
        <v>17497600</v>
      </c>
      <c r="X3017" s="128">
        <v>17836600</v>
      </c>
      <c r="Y3017" s="128">
        <v>18141400</v>
      </c>
      <c r="Z3017" s="128">
        <v>18418700</v>
      </c>
      <c r="AA3017" s="128">
        <v>18674300</v>
      </c>
      <c r="AB3017" s="128">
        <v>18897400</v>
      </c>
      <c r="AC3017" s="128">
        <v>19095200</v>
      </c>
      <c r="AD3017" s="128">
        <v>19256000</v>
      </c>
      <c r="AE3017" s="128">
        <v>19397700</v>
      </c>
      <c r="AF3017" s="128">
        <v>19508900</v>
      </c>
      <c r="AG3017" s="128">
        <v>19586500</v>
      </c>
      <c r="AH3017" s="128">
        <v>19637000</v>
      </c>
    </row>
    <row r="3018" spans="1:34" x14ac:dyDescent="0.35">
      <c r="A3018" s="127" t="s">
        <v>3724</v>
      </c>
      <c r="B3018" s="127" t="s">
        <v>964</v>
      </c>
      <c r="C3018" s="127">
        <v>0</v>
      </c>
      <c r="D3018" s="127">
        <v>0</v>
      </c>
      <c r="E3018" s="127">
        <v>0</v>
      </c>
      <c r="F3018" s="127">
        <v>0</v>
      </c>
      <c r="G3018" s="127">
        <v>0</v>
      </c>
      <c r="H3018" s="127">
        <v>0</v>
      </c>
      <c r="I3018" s="127">
        <v>0</v>
      </c>
      <c r="J3018" s="127">
        <v>0</v>
      </c>
      <c r="K3018" s="127">
        <v>0</v>
      </c>
      <c r="L3018" s="127">
        <v>0</v>
      </c>
      <c r="M3018" s="127">
        <v>0</v>
      </c>
      <c r="N3018" s="127">
        <v>0</v>
      </c>
      <c r="O3018" s="127">
        <v>0</v>
      </c>
      <c r="P3018" s="127">
        <v>0</v>
      </c>
      <c r="Q3018" s="127">
        <v>0</v>
      </c>
      <c r="R3018" s="127">
        <v>0</v>
      </c>
      <c r="S3018" s="127">
        <v>0</v>
      </c>
      <c r="T3018" s="127">
        <v>0</v>
      </c>
      <c r="U3018" s="127">
        <v>0</v>
      </c>
      <c r="V3018" s="127">
        <v>0</v>
      </c>
      <c r="W3018" s="127">
        <v>0</v>
      </c>
      <c r="X3018" s="127">
        <v>0</v>
      </c>
      <c r="Y3018" s="127">
        <v>0</v>
      </c>
      <c r="Z3018" s="127">
        <v>0</v>
      </c>
      <c r="AA3018" s="127">
        <v>0</v>
      </c>
      <c r="AB3018" s="127">
        <v>0</v>
      </c>
      <c r="AC3018" s="127">
        <v>0</v>
      </c>
      <c r="AD3018" s="127">
        <v>0</v>
      </c>
      <c r="AE3018" s="127">
        <v>0</v>
      </c>
      <c r="AF3018" s="127">
        <v>0</v>
      </c>
      <c r="AG3018" s="127">
        <v>0</v>
      </c>
      <c r="AH3018" s="127">
        <v>0</v>
      </c>
    </row>
    <row r="3019" spans="1:34" x14ac:dyDescent="0.35">
      <c r="A3019" s="127" t="s">
        <v>3725</v>
      </c>
      <c r="B3019" s="127" t="s">
        <v>964</v>
      </c>
      <c r="C3019" s="127">
        <v>0</v>
      </c>
      <c r="D3019" s="127">
        <v>0</v>
      </c>
      <c r="E3019" s="127">
        <v>0</v>
      </c>
      <c r="F3019" s="127">
        <v>0</v>
      </c>
      <c r="G3019" s="127">
        <v>0</v>
      </c>
      <c r="H3019" s="127">
        <v>0</v>
      </c>
      <c r="I3019" s="127">
        <v>0</v>
      </c>
      <c r="J3019" s="127">
        <v>0</v>
      </c>
      <c r="K3019" s="127">
        <v>0</v>
      </c>
      <c r="L3019" s="127">
        <v>0</v>
      </c>
      <c r="M3019" s="127">
        <v>0</v>
      </c>
      <c r="N3019" s="127">
        <v>0</v>
      </c>
      <c r="O3019" s="127">
        <v>0</v>
      </c>
      <c r="P3019" s="127">
        <v>0</v>
      </c>
      <c r="Q3019" s="127">
        <v>0</v>
      </c>
      <c r="R3019" s="127">
        <v>0</v>
      </c>
      <c r="S3019" s="127">
        <v>0</v>
      </c>
      <c r="T3019" s="127">
        <v>0</v>
      </c>
      <c r="U3019" s="127">
        <v>0</v>
      </c>
      <c r="V3019" s="127">
        <v>0</v>
      </c>
      <c r="W3019" s="127">
        <v>0</v>
      </c>
      <c r="X3019" s="127">
        <v>0</v>
      </c>
      <c r="Y3019" s="127">
        <v>0</v>
      </c>
      <c r="Z3019" s="127">
        <v>0</v>
      </c>
      <c r="AA3019" s="127">
        <v>0</v>
      </c>
      <c r="AB3019" s="127">
        <v>0</v>
      </c>
      <c r="AC3019" s="127">
        <v>0</v>
      </c>
      <c r="AD3019" s="127">
        <v>0</v>
      </c>
      <c r="AE3019" s="127">
        <v>0</v>
      </c>
      <c r="AF3019" s="127">
        <v>0</v>
      </c>
      <c r="AG3019" s="127">
        <v>0</v>
      </c>
      <c r="AH3019" s="127">
        <v>0</v>
      </c>
    </row>
    <row r="3020" spans="1:34" x14ac:dyDescent="0.35">
      <c r="A3020" s="127" t="s">
        <v>3726</v>
      </c>
      <c r="B3020" s="127" t="s">
        <v>964</v>
      </c>
      <c r="C3020" s="127">
        <v>0</v>
      </c>
      <c r="D3020" s="127">
        <v>0</v>
      </c>
      <c r="E3020" s="127">
        <v>0</v>
      </c>
      <c r="F3020" s="127">
        <v>0</v>
      </c>
      <c r="G3020" s="127">
        <v>0</v>
      </c>
      <c r="H3020" s="127">
        <v>0</v>
      </c>
      <c r="I3020" s="127">
        <v>0</v>
      </c>
      <c r="J3020" s="127">
        <v>0</v>
      </c>
      <c r="K3020" s="127">
        <v>0</v>
      </c>
      <c r="L3020" s="127">
        <v>0</v>
      </c>
      <c r="M3020" s="127">
        <v>0</v>
      </c>
      <c r="N3020" s="127">
        <v>0</v>
      </c>
      <c r="O3020" s="127">
        <v>0</v>
      </c>
      <c r="P3020" s="127">
        <v>0</v>
      </c>
      <c r="Q3020" s="127">
        <v>0</v>
      </c>
      <c r="R3020" s="127">
        <v>0</v>
      </c>
      <c r="S3020" s="127">
        <v>0</v>
      </c>
      <c r="T3020" s="127">
        <v>0</v>
      </c>
      <c r="U3020" s="127">
        <v>0</v>
      </c>
      <c r="V3020" s="127">
        <v>0</v>
      </c>
      <c r="W3020" s="127">
        <v>0</v>
      </c>
      <c r="X3020" s="127">
        <v>0</v>
      </c>
      <c r="Y3020" s="127">
        <v>0</v>
      </c>
      <c r="Z3020" s="127">
        <v>0</v>
      </c>
      <c r="AA3020" s="127">
        <v>0</v>
      </c>
      <c r="AB3020" s="127">
        <v>0</v>
      </c>
      <c r="AC3020" s="127">
        <v>0</v>
      </c>
      <c r="AD3020" s="127">
        <v>0</v>
      </c>
      <c r="AE3020" s="127">
        <v>0</v>
      </c>
      <c r="AF3020" s="127">
        <v>0</v>
      </c>
      <c r="AG3020" s="127">
        <v>0</v>
      </c>
      <c r="AH3020" s="127">
        <v>0</v>
      </c>
    </row>
    <row r="3021" spans="1:34" x14ac:dyDescent="0.35">
      <c r="A3021" s="127" t="s">
        <v>3727</v>
      </c>
      <c r="B3021" s="127" t="s">
        <v>964</v>
      </c>
      <c r="C3021" s="128">
        <v>315818000</v>
      </c>
      <c r="D3021" s="128">
        <v>246519000</v>
      </c>
      <c r="E3021" s="128">
        <v>296339000</v>
      </c>
      <c r="F3021" s="128">
        <v>326946000</v>
      </c>
      <c r="G3021" s="128">
        <v>347167000</v>
      </c>
      <c r="H3021" s="128">
        <v>361633000</v>
      </c>
      <c r="I3021" s="128">
        <v>372639000</v>
      </c>
      <c r="J3021" s="128">
        <v>381336000</v>
      </c>
      <c r="K3021" s="128">
        <v>388147000</v>
      </c>
      <c r="L3021" s="128">
        <v>393253000</v>
      </c>
      <c r="M3021" s="128">
        <v>397121000</v>
      </c>
      <c r="N3021" s="128">
        <v>400175000</v>
      </c>
      <c r="O3021" s="128">
        <v>403171000</v>
      </c>
      <c r="P3021" s="128">
        <v>404797000</v>
      </c>
      <c r="Q3021" s="128">
        <v>403130000</v>
      </c>
      <c r="R3021" s="128">
        <v>400647000</v>
      </c>
      <c r="S3021" s="128">
        <v>397624000</v>
      </c>
      <c r="T3021" s="128">
        <v>394354000</v>
      </c>
      <c r="U3021" s="128">
        <v>391140000</v>
      </c>
      <c r="V3021" s="128">
        <v>387564000</v>
      </c>
      <c r="W3021" s="128">
        <v>384595000</v>
      </c>
      <c r="X3021" s="128">
        <v>382427000</v>
      </c>
      <c r="Y3021" s="128">
        <v>381169000</v>
      </c>
      <c r="Z3021" s="128">
        <v>380862000</v>
      </c>
      <c r="AA3021" s="128">
        <v>379868000</v>
      </c>
      <c r="AB3021" s="128">
        <v>379815000</v>
      </c>
      <c r="AC3021" s="128">
        <v>380587000</v>
      </c>
      <c r="AD3021" s="128">
        <v>382064000</v>
      </c>
      <c r="AE3021" s="128">
        <v>384104000</v>
      </c>
      <c r="AF3021" s="128">
        <v>386610000</v>
      </c>
      <c r="AG3021" s="128">
        <v>389495000</v>
      </c>
      <c r="AH3021" s="128">
        <v>392670000</v>
      </c>
    </row>
    <row r="3022" spans="1:34" x14ac:dyDescent="0.35">
      <c r="A3022" s="127" t="s">
        <v>3728</v>
      </c>
      <c r="B3022" s="127" t="s">
        <v>964</v>
      </c>
      <c r="C3022" s="127">
        <v>0</v>
      </c>
      <c r="D3022" s="127">
        <v>0</v>
      </c>
      <c r="E3022" s="127">
        <v>0</v>
      </c>
      <c r="F3022" s="127">
        <v>0</v>
      </c>
      <c r="G3022" s="127">
        <v>0</v>
      </c>
      <c r="H3022" s="127">
        <v>0</v>
      </c>
      <c r="I3022" s="127">
        <v>0</v>
      </c>
      <c r="J3022" s="127">
        <v>0</v>
      </c>
      <c r="K3022" s="127">
        <v>0</v>
      </c>
      <c r="L3022" s="127">
        <v>0</v>
      </c>
      <c r="M3022" s="127">
        <v>0</v>
      </c>
      <c r="N3022" s="127">
        <v>0</v>
      </c>
      <c r="O3022" s="127">
        <v>0</v>
      </c>
      <c r="P3022" s="127">
        <v>0</v>
      </c>
      <c r="Q3022" s="127">
        <v>0</v>
      </c>
      <c r="R3022" s="127">
        <v>0</v>
      </c>
      <c r="S3022" s="127">
        <v>0</v>
      </c>
      <c r="T3022" s="127">
        <v>0</v>
      </c>
      <c r="U3022" s="127">
        <v>0</v>
      </c>
      <c r="V3022" s="127">
        <v>0</v>
      </c>
      <c r="W3022" s="127">
        <v>0</v>
      </c>
      <c r="X3022" s="127">
        <v>0</v>
      </c>
      <c r="Y3022" s="127">
        <v>0</v>
      </c>
      <c r="Z3022" s="127">
        <v>0</v>
      </c>
      <c r="AA3022" s="127">
        <v>0</v>
      </c>
      <c r="AB3022" s="127">
        <v>0</v>
      </c>
      <c r="AC3022" s="127">
        <v>0</v>
      </c>
      <c r="AD3022" s="127">
        <v>0</v>
      </c>
      <c r="AE3022" s="127">
        <v>0</v>
      </c>
      <c r="AF3022" s="127">
        <v>0</v>
      </c>
      <c r="AG3022" s="127">
        <v>0</v>
      </c>
      <c r="AH3022" s="127">
        <v>0</v>
      </c>
    </row>
    <row r="3023" spans="1:34" x14ac:dyDescent="0.35">
      <c r="A3023" s="127" t="s">
        <v>3729</v>
      </c>
      <c r="B3023" s="127" t="s">
        <v>964</v>
      </c>
      <c r="C3023" s="128">
        <v>9901880</v>
      </c>
      <c r="D3023" s="128">
        <v>8650250</v>
      </c>
      <c r="E3023" s="128">
        <v>11513700</v>
      </c>
      <c r="F3023" s="128">
        <v>13906800</v>
      </c>
      <c r="G3023" s="128">
        <v>16092400</v>
      </c>
      <c r="H3023" s="128">
        <v>18153800</v>
      </c>
      <c r="I3023" s="128">
        <v>20150100</v>
      </c>
      <c r="J3023" s="128">
        <v>22066100</v>
      </c>
      <c r="K3023" s="128">
        <v>23986100</v>
      </c>
      <c r="L3023" s="128">
        <v>25859200</v>
      </c>
      <c r="M3023" s="128">
        <v>27698200</v>
      </c>
      <c r="N3023" s="128">
        <v>29520100</v>
      </c>
      <c r="O3023" s="128">
        <v>29741100</v>
      </c>
      <c r="P3023" s="128">
        <v>29861000</v>
      </c>
      <c r="Q3023" s="128">
        <v>29738000</v>
      </c>
      <c r="R3023" s="128">
        <v>29554900</v>
      </c>
      <c r="S3023" s="128">
        <v>29331900</v>
      </c>
      <c r="T3023" s="128">
        <v>29090700</v>
      </c>
      <c r="U3023" s="128">
        <v>28853600</v>
      </c>
      <c r="V3023" s="128">
        <v>28589800</v>
      </c>
      <c r="W3023" s="128">
        <v>28370700</v>
      </c>
      <c r="X3023" s="128">
        <v>28210800</v>
      </c>
      <c r="Y3023" s="128">
        <v>28118000</v>
      </c>
      <c r="Z3023" s="128">
        <v>28095300</v>
      </c>
      <c r="AA3023" s="128">
        <v>28022000</v>
      </c>
      <c r="AB3023" s="128">
        <v>28018200</v>
      </c>
      <c r="AC3023" s="128">
        <v>28075100</v>
      </c>
      <c r="AD3023" s="128">
        <v>28184100</v>
      </c>
      <c r="AE3023" s="128">
        <v>28334500</v>
      </c>
      <c r="AF3023" s="128">
        <v>28519400</v>
      </c>
      <c r="AG3023" s="128">
        <v>28732200</v>
      </c>
      <c r="AH3023" s="128">
        <v>28966500</v>
      </c>
    </row>
    <row r="3024" spans="1:34" x14ac:dyDescent="0.35">
      <c r="A3024" s="127" t="s">
        <v>3730</v>
      </c>
      <c r="B3024" s="127" t="s">
        <v>964</v>
      </c>
      <c r="C3024" s="127">
        <v>0</v>
      </c>
      <c r="D3024" s="127">
        <v>0</v>
      </c>
      <c r="E3024" s="127">
        <v>0</v>
      </c>
      <c r="F3024" s="127">
        <v>0</v>
      </c>
      <c r="G3024" s="127">
        <v>0</v>
      </c>
      <c r="H3024" s="127">
        <v>0</v>
      </c>
      <c r="I3024" s="127">
        <v>0</v>
      </c>
      <c r="J3024" s="127">
        <v>0</v>
      </c>
      <c r="K3024" s="127">
        <v>0</v>
      </c>
      <c r="L3024" s="127">
        <v>0</v>
      </c>
      <c r="M3024" s="127">
        <v>0</v>
      </c>
      <c r="N3024" s="127">
        <v>0</v>
      </c>
      <c r="O3024" s="127">
        <v>0</v>
      </c>
      <c r="P3024" s="127">
        <v>0</v>
      </c>
      <c r="Q3024" s="127">
        <v>0</v>
      </c>
      <c r="R3024" s="127">
        <v>0</v>
      </c>
      <c r="S3024" s="127">
        <v>0</v>
      </c>
      <c r="T3024" s="127">
        <v>0</v>
      </c>
      <c r="U3024" s="127">
        <v>0</v>
      </c>
      <c r="V3024" s="127">
        <v>0</v>
      </c>
      <c r="W3024" s="127">
        <v>0</v>
      </c>
      <c r="X3024" s="127">
        <v>0</v>
      </c>
      <c r="Y3024" s="127">
        <v>0</v>
      </c>
      <c r="Z3024" s="127">
        <v>0</v>
      </c>
      <c r="AA3024" s="127">
        <v>0</v>
      </c>
      <c r="AB3024" s="127">
        <v>0</v>
      </c>
      <c r="AC3024" s="127">
        <v>0</v>
      </c>
      <c r="AD3024" s="127">
        <v>0</v>
      </c>
      <c r="AE3024" s="127">
        <v>0</v>
      </c>
      <c r="AF3024" s="127">
        <v>0</v>
      </c>
      <c r="AG3024" s="127">
        <v>0</v>
      </c>
      <c r="AH3024" s="127">
        <v>0</v>
      </c>
    </row>
    <row r="3025" spans="1:34" x14ac:dyDescent="0.35">
      <c r="A3025" s="127" t="s">
        <v>3731</v>
      </c>
      <c r="B3025" s="127" t="s">
        <v>964</v>
      </c>
      <c r="C3025" s="127">
        <v>0</v>
      </c>
      <c r="D3025" s="127">
        <v>0</v>
      </c>
      <c r="E3025" s="127">
        <v>0</v>
      </c>
      <c r="F3025" s="127">
        <v>0</v>
      </c>
      <c r="G3025" s="127">
        <v>0</v>
      </c>
      <c r="H3025" s="127">
        <v>0</v>
      </c>
      <c r="I3025" s="127">
        <v>0</v>
      </c>
      <c r="J3025" s="127">
        <v>0</v>
      </c>
      <c r="K3025" s="127">
        <v>0</v>
      </c>
      <c r="L3025" s="127">
        <v>0</v>
      </c>
      <c r="M3025" s="127">
        <v>0</v>
      </c>
      <c r="N3025" s="127">
        <v>0</v>
      </c>
      <c r="O3025" s="127">
        <v>0</v>
      </c>
      <c r="P3025" s="127">
        <v>0</v>
      </c>
      <c r="Q3025" s="127">
        <v>0</v>
      </c>
      <c r="R3025" s="127">
        <v>0</v>
      </c>
      <c r="S3025" s="127">
        <v>0</v>
      </c>
      <c r="T3025" s="127">
        <v>0</v>
      </c>
      <c r="U3025" s="127">
        <v>0</v>
      </c>
      <c r="V3025" s="127">
        <v>0</v>
      </c>
      <c r="W3025" s="127">
        <v>0</v>
      </c>
      <c r="X3025" s="127">
        <v>0</v>
      </c>
      <c r="Y3025" s="127">
        <v>0</v>
      </c>
      <c r="Z3025" s="127">
        <v>0</v>
      </c>
      <c r="AA3025" s="127">
        <v>0</v>
      </c>
      <c r="AB3025" s="127">
        <v>0</v>
      </c>
      <c r="AC3025" s="127">
        <v>0</v>
      </c>
      <c r="AD3025" s="127">
        <v>0</v>
      </c>
      <c r="AE3025" s="127">
        <v>0</v>
      </c>
      <c r="AF3025" s="127">
        <v>0</v>
      </c>
      <c r="AG3025" s="127">
        <v>0</v>
      </c>
      <c r="AH3025" s="127">
        <v>0</v>
      </c>
    </row>
    <row r="3026" spans="1:34" x14ac:dyDescent="0.35">
      <c r="A3026" s="127" t="s">
        <v>3732</v>
      </c>
      <c r="B3026" s="127" t="s">
        <v>964</v>
      </c>
      <c r="C3026" s="127">
        <v>0</v>
      </c>
      <c r="D3026" s="127">
        <v>0</v>
      </c>
      <c r="E3026" s="127">
        <v>0</v>
      </c>
      <c r="F3026" s="127">
        <v>0</v>
      </c>
      <c r="G3026" s="127">
        <v>0</v>
      </c>
      <c r="H3026" s="127">
        <v>0</v>
      </c>
      <c r="I3026" s="127">
        <v>0</v>
      </c>
      <c r="J3026" s="127">
        <v>0</v>
      </c>
      <c r="K3026" s="127">
        <v>0</v>
      </c>
      <c r="L3026" s="127">
        <v>0</v>
      </c>
      <c r="M3026" s="127">
        <v>0</v>
      </c>
      <c r="N3026" s="127">
        <v>0</v>
      </c>
      <c r="O3026" s="127">
        <v>0</v>
      </c>
      <c r="P3026" s="127">
        <v>0</v>
      </c>
      <c r="Q3026" s="127">
        <v>0</v>
      </c>
      <c r="R3026" s="127">
        <v>0</v>
      </c>
      <c r="S3026" s="127">
        <v>0</v>
      </c>
      <c r="T3026" s="127">
        <v>0</v>
      </c>
      <c r="U3026" s="127">
        <v>0</v>
      </c>
      <c r="V3026" s="127">
        <v>0</v>
      </c>
      <c r="W3026" s="127">
        <v>0</v>
      </c>
      <c r="X3026" s="127">
        <v>0</v>
      </c>
      <c r="Y3026" s="127">
        <v>0</v>
      </c>
      <c r="Z3026" s="127">
        <v>0</v>
      </c>
      <c r="AA3026" s="127">
        <v>0</v>
      </c>
      <c r="AB3026" s="127">
        <v>0</v>
      </c>
      <c r="AC3026" s="127">
        <v>0</v>
      </c>
      <c r="AD3026" s="127">
        <v>0</v>
      </c>
      <c r="AE3026" s="127">
        <v>0</v>
      </c>
      <c r="AF3026" s="127">
        <v>0</v>
      </c>
      <c r="AG3026" s="127">
        <v>0</v>
      </c>
      <c r="AH3026" s="127">
        <v>0</v>
      </c>
    </row>
    <row r="3027" spans="1:34" x14ac:dyDescent="0.35">
      <c r="A3027" s="127" t="s">
        <v>3733</v>
      </c>
      <c r="B3027" s="127" t="s">
        <v>964</v>
      </c>
      <c r="C3027" s="127">
        <v>0</v>
      </c>
      <c r="D3027" s="127">
        <v>0</v>
      </c>
      <c r="E3027" s="127">
        <v>0</v>
      </c>
      <c r="F3027" s="127">
        <v>0</v>
      </c>
      <c r="G3027" s="127">
        <v>0</v>
      </c>
      <c r="H3027" s="127">
        <v>0</v>
      </c>
      <c r="I3027" s="127">
        <v>0</v>
      </c>
      <c r="J3027" s="127">
        <v>0</v>
      </c>
      <c r="K3027" s="127">
        <v>0</v>
      </c>
      <c r="L3027" s="127">
        <v>0</v>
      </c>
      <c r="M3027" s="127">
        <v>0</v>
      </c>
      <c r="N3027" s="127">
        <v>0</v>
      </c>
      <c r="O3027" s="127">
        <v>0</v>
      </c>
      <c r="P3027" s="127">
        <v>0</v>
      </c>
      <c r="Q3027" s="127">
        <v>0</v>
      </c>
      <c r="R3027" s="127">
        <v>0</v>
      </c>
      <c r="S3027" s="127">
        <v>0</v>
      </c>
      <c r="T3027" s="127">
        <v>0</v>
      </c>
      <c r="U3027" s="127">
        <v>0</v>
      </c>
      <c r="V3027" s="127">
        <v>0</v>
      </c>
      <c r="W3027" s="127">
        <v>0</v>
      </c>
      <c r="X3027" s="127">
        <v>0</v>
      </c>
      <c r="Y3027" s="127">
        <v>0</v>
      </c>
      <c r="Z3027" s="127">
        <v>0</v>
      </c>
      <c r="AA3027" s="127">
        <v>0</v>
      </c>
      <c r="AB3027" s="127">
        <v>0</v>
      </c>
      <c r="AC3027" s="127">
        <v>0</v>
      </c>
      <c r="AD3027" s="127">
        <v>0</v>
      </c>
      <c r="AE3027" s="127">
        <v>0</v>
      </c>
      <c r="AF3027" s="127">
        <v>0</v>
      </c>
      <c r="AG3027" s="127">
        <v>0</v>
      </c>
      <c r="AH3027" s="127">
        <v>0</v>
      </c>
    </row>
    <row r="3028" spans="1:34" x14ac:dyDescent="0.35">
      <c r="A3028" s="127" t="s">
        <v>3734</v>
      </c>
      <c r="B3028" s="127" t="s">
        <v>964</v>
      </c>
      <c r="C3028" s="127">
        <v>0</v>
      </c>
      <c r="D3028" s="127">
        <v>0</v>
      </c>
      <c r="E3028" s="127">
        <v>0</v>
      </c>
      <c r="F3028" s="127">
        <v>0</v>
      </c>
      <c r="G3028" s="127">
        <v>0</v>
      </c>
      <c r="H3028" s="127">
        <v>0</v>
      </c>
      <c r="I3028" s="127">
        <v>0</v>
      </c>
      <c r="J3028" s="127">
        <v>0</v>
      </c>
      <c r="K3028" s="127">
        <v>0</v>
      </c>
      <c r="L3028" s="127">
        <v>0</v>
      </c>
      <c r="M3028" s="127">
        <v>0</v>
      </c>
      <c r="N3028" s="127">
        <v>0</v>
      </c>
      <c r="O3028" s="127">
        <v>0</v>
      </c>
      <c r="P3028" s="127">
        <v>0</v>
      </c>
      <c r="Q3028" s="127">
        <v>0</v>
      </c>
      <c r="R3028" s="127">
        <v>0</v>
      </c>
      <c r="S3028" s="127">
        <v>0</v>
      </c>
      <c r="T3028" s="127">
        <v>0</v>
      </c>
      <c r="U3028" s="127">
        <v>0</v>
      </c>
      <c r="V3028" s="127">
        <v>0</v>
      </c>
      <c r="W3028" s="127">
        <v>0</v>
      </c>
      <c r="X3028" s="127">
        <v>0</v>
      </c>
      <c r="Y3028" s="127">
        <v>0</v>
      </c>
      <c r="Z3028" s="127">
        <v>0</v>
      </c>
      <c r="AA3028" s="127">
        <v>0</v>
      </c>
      <c r="AB3028" s="127">
        <v>0</v>
      </c>
      <c r="AC3028" s="127">
        <v>0</v>
      </c>
      <c r="AD3028" s="127">
        <v>0</v>
      </c>
      <c r="AE3028" s="127">
        <v>0</v>
      </c>
      <c r="AF3028" s="127">
        <v>0</v>
      </c>
      <c r="AG3028" s="127">
        <v>0</v>
      </c>
      <c r="AH3028" s="127">
        <v>0</v>
      </c>
    </row>
    <row r="3029" spans="1:34" x14ac:dyDescent="0.35">
      <c r="A3029" s="127" t="s">
        <v>3735</v>
      </c>
      <c r="B3029" s="127" t="s">
        <v>964</v>
      </c>
      <c r="C3029" s="127">
        <v>0</v>
      </c>
      <c r="D3029" s="127">
        <v>0</v>
      </c>
      <c r="E3029" s="127">
        <v>0</v>
      </c>
      <c r="F3029" s="127">
        <v>0</v>
      </c>
      <c r="G3029" s="127">
        <v>0</v>
      </c>
      <c r="H3029" s="127">
        <v>0</v>
      </c>
      <c r="I3029" s="127">
        <v>0</v>
      </c>
      <c r="J3029" s="127">
        <v>0</v>
      </c>
      <c r="K3029" s="127">
        <v>0</v>
      </c>
      <c r="L3029" s="127">
        <v>0</v>
      </c>
      <c r="M3029" s="127">
        <v>0</v>
      </c>
      <c r="N3029" s="127">
        <v>0</v>
      </c>
      <c r="O3029" s="127">
        <v>0</v>
      </c>
      <c r="P3029" s="127">
        <v>0</v>
      </c>
      <c r="Q3029" s="127">
        <v>0</v>
      </c>
      <c r="R3029" s="127">
        <v>0</v>
      </c>
      <c r="S3029" s="127">
        <v>0</v>
      </c>
      <c r="T3029" s="127">
        <v>0</v>
      </c>
      <c r="U3029" s="127">
        <v>0</v>
      </c>
      <c r="V3029" s="127">
        <v>0</v>
      </c>
      <c r="W3029" s="127">
        <v>0</v>
      </c>
      <c r="X3029" s="127">
        <v>0</v>
      </c>
      <c r="Y3029" s="127">
        <v>0</v>
      </c>
      <c r="Z3029" s="127">
        <v>0</v>
      </c>
      <c r="AA3029" s="127">
        <v>0</v>
      </c>
      <c r="AB3029" s="127">
        <v>0</v>
      </c>
      <c r="AC3029" s="127">
        <v>0</v>
      </c>
      <c r="AD3029" s="127">
        <v>0</v>
      </c>
      <c r="AE3029" s="127">
        <v>0</v>
      </c>
      <c r="AF3029" s="127">
        <v>0</v>
      </c>
      <c r="AG3029" s="127">
        <v>0</v>
      </c>
      <c r="AH3029" s="127">
        <v>0</v>
      </c>
    </row>
    <row r="3030" spans="1:34" x14ac:dyDescent="0.35">
      <c r="A3030" s="127" t="s">
        <v>3736</v>
      </c>
      <c r="B3030" s="127" t="s">
        <v>964</v>
      </c>
      <c r="C3030" s="128">
        <v>1407460</v>
      </c>
      <c r="D3030" s="128">
        <v>1138100</v>
      </c>
      <c r="E3030" s="128">
        <v>1409770</v>
      </c>
      <c r="F3030" s="128">
        <v>1595420</v>
      </c>
      <c r="G3030" s="128">
        <v>1754640</v>
      </c>
      <c r="H3030" s="128">
        <v>1884850</v>
      </c>
      <c r="I3030" s="128">
        <v>1996460</v>
      </c>
      <c r="J3030" s="128">
        <v>2095340</v>
      </c>
      <c r="K3030" s="128">
        <v>2184900</v>
      </c>
      <c r="L3030" s="128">
        <v>2290450</v>
      </c>
      <c r="M3030" s="128">
        <v>2392540</v>
      </c>
      <c r="N3030" s="128">
        <v>2494130</v>
      </c>
      <c r="O3030" s="128">
        <v>2589220</v>
      </c>
      <c r="P3030" s="128">
        <v>2678700</v>
      </c>
      <c r="Q3030" s="128">
        <v>2770880</v>
      </c>
      <c r="R3030" s="128">
        <v>2857710</v>
      </c>
      <c r="S3030" s="128">
        <v>2939430</v>
      </c>
      <c r="T3030" s="128">
        <v>3016310</v>
      </c>
      <c r="U3030" s="128">
        <v>3088350</v>
      </c>
      <c r="V3030" s="128">
        <v>3169760</v>
      </c>
      <c r="W3030" s="128">
        <v>3246080</v>
      </c>
      <c r="X3030" s="128">
        <v>3316630</v>
      </c>
      <c r="Y3030" s="128">
        <v>3381940</v>
      </c>
      <c r="Z3030" s="128">
        <v>3442790</v>
      </c>
      <c r="AA3030" s="128">
        <v>3500890</v>
      </c>
      <c r="AB3030" s="128">
        <v>3553700</v>
      </c>
      <c r="AC3030" s="128">
        <v>3601320</v>
      </c>
      <c r="AD3030" s="128">
        <v>3643370</v>
      </c>
      <c r="AE3030" s="128">
        <v>3680280</v>
      </c>
      <c r="AF3030" s="128">
        <v>3711580</v>
      </c>
      <c r="AG3030" s="128">
        <v>3736920</v>
      </c>
      <c r="AH3030" s="128">
        <v>3756700</v>
      </c>
    </row>
    <row r="3031" spans="1:34" x14ac:dyDescent="0.35">
      <c r="A3031" s="127" t="s">
        <v>3737</v>
      </c>
      <c r="B3031" s="127" t="s">
        <v>964</v>
      </c>
      <c r="C3031" s="128">
        <v>52002400</v>
      </c>
      <c r="D3031" s="128">
        <v>41769800</v>
      </c>
      <c r="E3031" s="128">
        <v>51301200</v>
      </c>
      <c r="F3031" s="128">
        <v>57476100</v>
      </c>
      <c r="G3031" s="128">
        <v>62456900</v>
      </c>
      <c r="H3031" s="128">
        <v>66233400</v>
      </c>
      <c r="I3031" s="128">
        <v>69080500</v>
      </c>
      <c r="J3031" s="128">
        <v>71258200</v>
      </c>
      <c r="K3031" s="128">
        <v>72726500</v>
      </c>
      <c r="L3031" s="128">
        <v>74438400</v>
      </c>
      <c r="M3031" s="128">
        <v>75709800</v>
      </c>
      <c r="N3031" s="128">
        <v>76517800</v>
      </c>
      <c r="O3031" s="128">
        <v>76983900</v>
      </c>
      <c r="P3031" s="128">
        <v>76828200</v>
      </c>
      <c r="Q3031" s="128">
        <v>76271400</v>
      </c>
      <c r="R3031" s="128">
        <v>74972700</v>
      </c>
      <c r="S3031" s="128">
        <v>73195300</v>
      </c>
      <c r="T3031" s="128">
        <v>71058600</v>
      </c>
      <c r="U3031" s="128">
        <v>68918400</v>
      </c>
      <c r="V3031" s="128">
        <v>66815900</v>
      </c>
      <c r="W3031" s="128">
        <v>64553600</v>
      </c>
      <c r="X3031" s="128">
        <v>62427600</v>
      </c>
      <c r="Y3031" s="128">
        <v>60406500</v>
      </c>
      <c r="Z3031" s="128">
        <v>58465900</v>
      </c>
      <c r="AA3031" s="128">
        <v>56756900</v>
      </c>
      <c r="AB3031" s="128">
        <v>55400100</v>
      </c>
      <c r="AC3031" s="128">
        <v>54316700</v>
      </c>
      <c r="AD3031" s="128">
        <v>53336200</v>
      </c>
      <c r="AE3031" s="128">
        <v>51855000</v>
      </c>
      <c r="AF3031" s="128">
        <v>50366700</v>
      </c>
      <c r="AG3031" s="128">
        <v>49034000</v>
      </c>
      <c r="AH3031" s="128">
        <v>47761500</v>
      </c>
    </row>
    <row r="3032" spans="1:34" x14ac:dyDescent="0.35">
      <c r="A3032" s="127" t="s">
        <v>3738</v>
      </c>
      <c r="B3032" s="127" t="s">
        <v>964</v>
      </c>
      <c r="C3032" s="128">
        <v>47239400</v>
      </c>
      <c r="D3032" s="128">
        <v>38633400</v>
      </c>
      <c r="E3032" s="128">
        <v>48728300</v>
      </c>
      <c r="F3032" s="128">
        <v>56476700</v>
      </c>
      <c r="G3032" s="128">
        <v>63922800</v>
      </c>
      <c r="H3032" s="128">
        <v>70847400</v>
      </c>
      <c r="I3032" s="128">
        <v>77644500</v>
      </c>
      <c r="J3032" s="128">
        <v>84394200</v>
      </c>
      <c r="K3032" s="128">
        <v>91264500</v>
      </c>
      <c r="L3032" s="128">
        <v>99140400</v>
      </c>
      <c r="M3032" s="128">
        <v>106860000</v>
      </c>
      <c r="N3032" s="128">
        <v>114486000</v>
      </c>
      <c r="O3032" s="128">
        <v>122034000</v>
      </c>
      <c r="P3032" s="128">
        <v>129511000</v>
      </c>
      <c r="Q3032" s="128">
        <v>137324000</v>
      </c>
      <c r="R3032" s="128">
        <v>145239000</v>
      </c>
      <c r="S3032" s="128">
        <v>153096000</v>
      </c>
      <c r="T3032" s="128">
        <v>160917000</v>
      </c>
      <c r="U3032" s="128">
        <v>168510000</v>
      </c>
      <c r="V3032" s="128">
        <v>177067000</v>
      </c>
      <c r="W3032" s="128">
        <v>185817000</v>
      </c>
      <c r="X3032" s="128">
        <v>194649000</v>
      </c>
      <c r="Y3032" s="128">
        <v>203719000</v>
      </c>
      <c r="Z3032" s="128">
        <v>213141000</v>
      </c>
      <c r="AA3032" s="128">
        <v>223022000</v>
      </c>
      <c r="AB3032" s="128">
        <v>233075000</v>
      </c>
      <c r="AC3032" s="128">
        <v>243366000</v>
      </c>
      <c r="AD3032" s="128">
        <v>254059000</v>
      </c>
      <c r="AE3032" s="128">
        <v>265698000</v>
      </c>
      <c r="AF3032" s="128">
        <v>277747000</v>
      </c>
      <c r="AG3032" s="128">
        <v>289999000</v>
      </c>
      <c r="AH3032" s="128">
        <v>302492000</v>
      </c>
    </row>
    <row r="3033" spans="1:34" x14ac:dyDescent="0.35">
      <c r="A3033" s="127" t="s">
        <v>3739</v>
      </c>
      <c r="B3033" s="127" t="s">
        <v>964</v>
      </c>
      <c r="C3033" s="128">
        <v>1630440</v>
      </c>
      <c r="D3033" s="128">
        <v>1465680</v>
      </c>
      <c r="E3033" s="128">
        <v>1993210</v>
      </c>
      <c r="F3033" s="128">
        <v>2444770</v>
      </c>
      <c r="G3033" s="128">
        <v>2895090</v>
      </c>
      <c r="H3033" s="128">
        <v>3324890</v>
      </c>
      <c r="I3033" s="128">
        <v>3735460</v>
      </c>
      <c r="J3033" s="128">
        <v>4123370</v>
      </c>
      <c r="K3033" s="128">
        <v>4494250</v>
      </c>
      <c r="L3033" s="128">
        <v>4894860</v>
      </c>
      <c r="M3033" s="128">
        <v>5280570</v>
      </c>
      <c r="N3033" s="128">
        <v>5644550</v>
      </c>
      <c r="O3033" s="128">
        <v>5678940</v>
      </c>
      <c r="P3033" s="128">
        <v>5667450</v>
      </c>
      <c r="Q3033" s="128">
        <v>5626370</v>
      </c>
      <c r="R3033" s="128">
        <v>5530570</v>
      </c>
      <c r="S3033" s="128">
        <v>5399460</v>
      </c>
      <c r="T3033" s="128">
        <v>5241840</v>
      </c>
      <c r="U3033" s="128">
        <v>5083960</v>
      </c>
      <c r="V3033" s="128">
        <v>4928860</v>
      </c>
      <c r="W3033" s="128">
        <v>4761980</v>
      </c>
      <c r="X3033" s="128">
        <v>4605150</v>
      </c>
      <c r="Y3033" s="128">
        <v>4456060</v>
      </c>
      <c r="Z3033" s="128">
        <v>4312910</v>
      </c>
      <c r="AA3033" s="128">
        <v>4186830</v>
      </c>
      <c r="AB3033" s="128">
        <v>4086750</v>
      </c>
      <c r="AC3033" s="128">
        <v>4006820</v>
      </c>
      <c r="AD3033" s="128">
        <v>3934500</v>
      </c>
      <c r="AE3033" s="128">
        <v>3825230</v>
      </c>
      <c r="AF3033" s="128">
        <v>3715440</v>
      </c>
      <c r="AG3033" s="128">
        <v>3617140</v>
      </c>
      <c r="AH3033" s="128">
        <v>3523270</v>
      </c>
    </row>
    <row r="3034" spans="1:34" x14ac:dyDescent="0.35">
      <c r="A3034" s="127" t="s">
        <v>3740</v>
      </c>
      <c r="B3034" s="127" t="s">
        <v>964</v>
      </c>
      <c r="C3034" s="128">
        <v>2486280</v>
      </c>
      <c r="D3034" s="128">
        <v>2033340</v>
      </c>
      <c r="E3034" s="128">
        <v>2564640</v>
      </c>
      <c r="F3034" s="128">
        <v>2972460</v>
      </c>
      <c r="G3034" s="128">
        <v>3364360</v>
      </c>
      <c r="H3034" s="128">
        <v>3728810</v>
      </c>
      <c r="I3034" s="128">
        <v>4086550</v>
      </c>
      <c r="J3034" s="128">
        <v>4441800</v>
      </c>
      <c r="K3034" s="128">
        <v>4803400</v>
      </c>
      <c r="L3034" s="128">
        <v>5217910</v>
      </c>
      <c r="M3034" s="128">
        <v>5624190</v>
      </c>
      <c r="N3034" s="128">
        <v>6025570</v>
      </c>
      <c r="O3034" s="128">
        <v>6422860</v>
      </c>
      <c r="P3034" s="128">
        <v>6816390</v>
      </c>
      <c r="Q3034" s="128">
        <v>7227590</v>
      </c>
      <c r="R3034" s="128">
        <v>7644150</v>
      </c>
      <c r="S3034" s="128">
        <v>8057700</v>
      </c>
      <c r="T3034" s="128">
        <v>8469300</v>
      </c>
      <c r="U3034" s="128">
        <v>8868940</v>
      </c>
      <c r="V3034" s="128">
        <v>9319310</v>
      </c>
      <c r="W3034" s="128">
        <v>9779820</v>
      </c>
      <c r="X3034" s="128">
        <v>10244700</v>
      </c>
      <c r="Y3034" s="128">
        <v>10722100</v>
      </c>
      <c r="Z3034" s="128">
        <v>11218000</v>
      </c>
      <c r="AA3034" s="128">
        <v>11738000</v>
      </c>
      <c r="AB3034" s="128">
        <v>12267100</v>
      </c>
      <c r="AC3034" s="128">
        <v>12808700</v>
      </c>
      <c r="AD3034" s="128">
        <v>13371500</v>
      </c>
      <c r="AE3034" s="128">
        <v>13984100</v>
      </c>
      <c r="AF3034" s="128">
        <v>14618300</v>
      </c>
      <c r="AG3034" s="128">
        <v>15263100</v>
      </c>
      <c r="AH3034" s="128">
        <v>15920600</v>
      </c>
    </row>
    <row r="3035" spans="1:34" x14ac:dyDescent="0.35">
      <c r="A3035" s="127" t="s">
        <v>3741</v>
      </c>
      <c r="B3035" s="127" t="s">
        <v>964</v>
      </c>
      <c r="C3035" s="127">
        <v>0</v>
      </c>
      <c r="D3035" s="127">
        <v>0</v>
      </c>
      <c r="E3035" s="127">
        <v>0</v>
      </c>
      <c r="F3035" s="127">
        <v>0</v>
      </c>
      <c r="G3035" s="127">
        <v>0</v>
      </c>
      <c r="H3035" s="127">
        <v>0</v>
      </c>
      <c r="I3035" s="127">
        <v>0</v>
      </c>
      <c r="J3035" s="127">
        <v>0</v>
      </c>
      <c r="K3035" s="127">
        <v>0</v>
      </c>
      <c r="L3035" s="127">
        <v>0</v>
      </c>
      <c r="M3035" s="127">
        <v>0</v>
      </c>
      <c r="N3035" s="127">
        <v>0</v>
      </c>
      <c r="O3035" s="127">
        <v>0</v>
      </c>
      <c r="P3035" s="127">
        <v>0</v>
      </c>
      <c r="Q3035" s="127">
        <v>0</v>
      </c>
      <c r="R3035" s="127">
        <v>0</v>
      </c>
      <c r="S3035" s="127">
        <v>0</v>
      </c>
      <c r="T3035" s="127">
        <v>0</v>
      </c>
      <c r="U3035" s="127">
        <v>0</v>
      </c>
      <c r="V3035" s="127">
        <v>0</v>
      </c>
      <c r="W3035" s="127">
        <v>0</v>
      </c>
      <c r="X3035" s="127">
        <v>0</v>
      </c>
      <c r="Y3035" s="127">
        <v>0</v>
      </c>
      <c r="Z3035" s="127">
        <v>0</v>
      </c>
      <c r="AA3035" s="127">
        <v>0</v>
      </c>
      <c r="AB3035" s="127">
        <v>0</v>
      </c>
      <c r="AC3035" s="127">
        <v>0</v>
      </c>
      <c r="AD3035" s="127">
        <v>0</v>
      </c>
      <c r="AE3035" s="127">
        <v>0</v>
      </c>
      <c r="AF3035" s="127">
        <v>0</v>
      </c>
      <c r="AG3035" s="127">
        <v>0</v>
      </c>
      <c r="AH3035" s="127">
        <v>0</v>
      </c>
    </row>
    <row r="3036" spans="1:34" x14ac:dyDescent="0.35">
      <c r="A3036" s="127" t="s">
        <v>3742</v>
      </c>
      <c r="B3036" s="127" t="s">
        <v>964</v>
      </c>
      <c r="C3036" s="127">
        <v>0</v>
      </c>
      <c r="D3036" s="127">
        <v>0</v>
      </c>
      <c r="E3036" s="127">
        <v>0</v>
      </c>
      <c r="F3036" s="127">
        <v>0</v>
      </c>
      <c r="G3036" s="127">
        <v>0</v>
      </c>
      <c r="H3036" s="127">
        <v>0</v>
      </c>
      <c r="I3036" s="127">
        <v>0</v>
      </c>
      <c r="J3036" s="127">
        <v>0</v>
      </c>
      <c r="K3036" s="127">
        <v>0</v>
      </c>
      <c r="L3036" s="127">
        <v>0</v>
      </c>
      <c r="M3036" s="127">
        <v>0</v>
      </c>
      <c r="N3036" s="127">
        <v>0</v>
      </c>
      <c r="O3036" s="127">
        <v>0</v>
      </c>
      <c r="P3036" s="127">
        <v>0</v>
      </c>
      <c r="Q3036" s="127">
        <v>0</v>
      </c>
      <c r="R3036" s="127">
        <v>0</v>
      </c>
      <c r="S3036" s="127">
        <v>0</v>
      </c>
      <c r="T3036" s="127">
        <v>0</v>
      </c>
      <c r="U3036" s="127">
        <v>0</v>
      </c>
      <c r="V3036" s="127">
        <v>0</v>
      </c>
      <c r="W3036" s="127">
        <v>0</v>
      </c>
      <c r="X3036" s="127">
        <v>0</v>
      </c>
      <c r="Y3036" s="127">
        <v>0</v>
      </c>
      <c r="Z3036" s="127">
        <v>0</v>
      </c>
      <c r="AA3036" s="127">
        <v>0</v>
      </c>
      <c r="AB3036" s="127">
        <v>0</v>
      </c>
      <c r="AC3036" s="127">
        <v>0</v>
      </c>
      <c r="AD3036" s="127">
        <v>0</v>
      </c>
      <c r="AE3036" s="127">
        <v>0</v>
      </c>
      <c r="AF3036" s="127">
        <v>0</v>
      </c>
      <c r="AG3036" s="127">
        <v>0</v>
      </c>
      <c r="AH3036" s="127">
        <v>0</v>
      </c>
    </row>
    <row r="3037" spans="1:34" x14ac:dyDescent="0.35">
      <c r="A3037" s="127" t="s">
        <v>3743</v>
      </c>
      <c r="B3037" s="127" t="s">
        <v>964</v>
      </c>
      <c r="C3037" s="128">
        <v>14515300</v>
      </c>
      <c r="D3037" s="128">
        <v>11737300</v>
      </c>
      <c r="E3037" s="128">
        <v>14539200</v>
      </c>
      <c r="F3037" s="128">
        <v>16454300</v>
      </c>
      <c r="G3037" s="128">
        <v>18096100</v>
      </c>
      <c r="H3037" s="128">
        <v>19436700</v>
      </c>
      <c r="I3037" s="128">
        <v>20582500</v>
      </c>
      <c r="J3037" s="128">
        <v>21591500</v>
      </c>
      <c r="K3037" s="128">
        <v>22499200</v>
      </c>
      <c r="L3037" s="128">
        <v>23567200</v>
      </c>
      <c r="M3037" s="128">
        <v>24598700</v>
      </c>
      <c r="N3037" s="128">
        <v>25632200</v>
      </c>
      <c r="O3037" s="128">
        <v>26596000</v>
      </c>
      <c r="P3037" s="128">
        <v>27499900</v>
      </c>
      <c r="Q3037" s="128">
        <v>28429100</v>
      </c>
      <c r="R3037" s="128">
        <v>29299600</v>
      </c>
      <c r="S3037" s="128">
        <v>30112800</v>
      </c>
      <c r="T3037" s="128">
        <v>30870700</v>
      </c>
      <c r="U3037" s="128">
        <v>31566000</v>
      </c>
      <c r="V3037" s="128">
        <v>32350400</v>
      </c>
      <c r="W3037" s="128">
        <v>33073600</v>
      </c>
      <c r="X3037" s="128">
        <v>33714300</v>
      </c>
      <c r="Y3037" s="128">
        <v>34290600</v>
      </c>
      <c r="Z3037" s="128">
        <v>34814600</v>
      </c>
      <c r="AA3037" s="128">
        <v>35297800</v>
      </c>
      <c r="AB3037" s="128">
        <v>35719400</v>
      </c>
      <c r="AC3037" s="128">
        <v>36093200</v>
      </c>
      <c r="AD3037" s="128">
        <v>36397300</v>
      </c>
      <c r="AE3037" s="128">
        <v>36665200</v>
      </c>
      <c r="AF3037" s="128">
        <v>36875200</v>
      </c>
      <c r="AG3037" s="128">
        <v>37022000</v>
      </c>
      <c r="AH3037" s="128">
        <v>37117300</v>
      </c>
    </row>
    <row r="3038" spans="1:34" x14ac:dyDescent="0.35">
      <c r="A3038" s="127" t="s">
        <v>3744</v>
      </c>
      <c r="B3038" s="127" t="s">
        <v>964</v>
      </c>
      <c r="C3038" s="127">
        <v>0</v>
      </c>
      <c r="D3038" s="127">
        <v>0</v>
      </c>
      <c r="E3038" s="127">
        <v>0</v>
      </c>
      <c r="F3038" s="127">
        <v>0</v>
      </c>
      <c r="G3038" s="127">
        <v>0</v>
      </c>
      <c r="H3038" s="127">
        <v>0</v>
      </c>
      <c r="I3038" s="127">
        <v>0</v>
      </c>
      <c r="J3038" s="127">
        <v>0</v>
      </c>
      <c r="K3038" s="127">
        <v>0</v>
      </c>
      <c r="L3038" s="127">
        <v>0</v>
      </c>
      <c r="M3038" s="127">
        <v>0</v>
      </c>
      <c r="N3038" s="127">
        <v>0</v>
      </c>
      <c r="O3038" s="127">
        <v>0</v>
      </c>
      <c r="P3038" s="127">
        <v>0</v>
      </c>
      <c r="Q3038" s="127">
        <v>0</v>
      </c>
      <c r="R3038" s="127">
        <v>0</v>
      </c>
      <c r="S3038" s="127">
        <v>0</v>
      </c>
      <c r="T3038" s="127">
        <v>0</v>
      </c>
      <c r="U3038" s="127">
        <v>0</v>
      </c>
      <c r="V3038" s="127">
        <v>0</v>
      </c>
      <c r="W3038" s="127">
        <v>0</v>
      </c>
      <c r="X3038" s="127">
        <v>0</v>
      </c>
      <c r="Y3038" s="127">
        <v>0</v>
      </c>
      <c r="Z3038" s="127">
        <v>0</v>
      </c>
      <c r="AA3038" s="127">
        <v>0</v>
      </c>
      <c r="AB3038" s="127">
        <v>0</v>
      </c>
      <c r="AC3038" s="127">
        <v>0</v>
      </c>
      <c r="AD3038" s="127">
        <v>0</v>
      </c>
      <c r="AE3038" s="127">
        <v>0</v>
      </c>
      <c r="AF3038" s="127">
        <v>0</v>
      </c>
      <c r="AG3038" s="127">
        <v>0</v>
      </c>
      <c r="AH3038" s="127">
        <v>0</v>
      </c>
    </row>
    <row r="3039" spans="1:34" x14ac:dyDescent="0.35">
      <c r="A3039" s="127" t="s">
        <v>3745</v>
      </c>
      <c r="B3039" s="127" t="s">
        <v>964</v>
      </c>
      <c r="C3039" s="127">
        <v>0</v>
      </c>
      <c r="D3039" s="127">
        <v>0</v>
      </c>
      <c r="E3039" s="127">
        <v>0</v>
      </c>
      <c r="F3039" s="127">
        <v>0</v>
      </c>
      <c r="G3039" s="127">
        <v>0</v>
      </c>
      <c r="H3039" s="127">
        <v>0</v>
      </c>
      <c r="I3039" s="127">
        <v>0</v>
      </c>
      <c r="J3039" s="127">
        <v>0</v>
      </c>
      <c r="K3039" s="127">
        <v>0</v>
      </c>
      <c r="L3039" s="127">
        <v>0</v>
      </c>
      <c r="M3039" s="127">
        <v>0</v>
      </c>
      <c r="N3039" s="127">
        <v>0</v>
      </c>
      <c r="O3039" s="127">
        <v>0</v>
      </c>
      <c r="P3039" s="127">
        <v>0</v>
      </c>
      <c r="Q3039" s="127">
        <v>0</v>
      </c>
      <c r="R3039" s="127">
        <v>0</v>
      </c>
      <c r="S3039" s="127">
        <v>0</v>
      </c>
      <c r="T3039" s="127">
        <v>0</v>
      </c>
      <c r="U3039" s="127">
        <v>0</v>
      </c>
      <c r="V3039" s="127">
        <v>0</v>
      </c>
      <c r="W3039" s="127">
        <v>0</v>
      </c>
      <c r="X3039" s="127">
        <v>0</v>
      </c>
      <c r="Y3039" s="127">
        <v>0</v>
      </c>
      <c r="Z3039" s="127">
        <v>0</v>
      </c>
      <c r="AA3039" s="127">
        <v>0</v>
      </c>
      <c r="AB3039" s="127">
        <v>0</v>
      </c>
      <c r="AC3039" s="127">
        <v>0</v>
      </c>
      <c r="AD3039" s="127">
        <v>0</v>
      </c>
      <c r="AE3039" s="127">
        <v>0</v>
      </c>
      <c r="AF3039" s="127">
        <v>0</v>
      </c>
      <c r="AG3039" s="127">
        <v>0</v>
      </c>
      <c r="AH3039" s="127">
        <v>0</v>
      </c>
    </row>
    <row r="3040" spans="1:34" x14ac:dyDescent="0.35">
      <c r="A3040" s="127" t="s">
        <v>3746</v>
      </c>
      <c r="B3040" s="127" t="s">
        <v>964</v>
      </c>
      <c r="C3040" s="127">
        <v>0</v>
      </c>
      <c r="D3040" s="127">
        <v>0</v>
      </c>
      <c r="E3040" s="127">
        <v>0</v>
      </c>
      <c r="F3040" s="127">
        <v>0</v>
      </c>
      <c r="G3040" s="127">
        <v>0</v>
      </c>
      <c r="H3040" s="127">
        <v>0</v>
      </c>
      <c r="I3040" s="127">
        <v>0</v>
      </c>
      <c r="J3040" s="127">
        <v>0</v>
      </c>
      <c r="K3040" s="127">
        <v>0</v>
      </c>
      <c r="L3040" s="127">
        <v>0</v>
      </c>
      <c r="M3040" s="127">
        <v>0</v>
      </c>
      <c r="N3040" s="127">
        <v>0</v>
      </c>
      <c r="O3040" s="127">
        <v>0</v>
      </c>
      <c r="P3040" s="127">
        <v>0</v>
      </c>
      <c r="Q3040" s="127">
        <v>0</v>
      </c>
      <c r="R3040" s="127">
        <v>0</v>
      </c>
      <c r="S3040" s="127">
        <v>0</v>
      </c>
      <c r="T3040" s="127">
        <v>0</v>
      </c>
      <c r="U3040" s="127">
        <v>0</v>
      </c>
      <c r="V3040" s="127">
        <v>0</v>
      </c>
      <c r="W3040" s="127">
        <v>0</v>
      </c>
      <c r="X3040" s="127">
        <v>0</v>
      </c>
      <c r="Y3040" s="127">
        <v>0</v>
      </c>
      <c r="Z3040" s="127">
        <v>0</v>
      </c>
      <c r="AA3040" s="127">
        <v>0</v>
      </c>
      <c r="AB3040" s="127">
        <v>0</v>
      </c>
      <c r="AC3040" s="127">
        <v>0</v>
      </c>
      <c r="AD3040" s="127">
        <v>0</v>
      </c>
      <c r="AE3040" s="127">
        <v>0</v>
      </c>
      <c r="AF3040" s="127">
        <v>0</v>
      </c>
      <c r="AG3040" s="127">
        <v>0</v>
      </c>
      <c r="AH3040" s="127">
        <v>0</v>
      </c>
    </row>
    <row r="3041" spans="1:34" x14ac:dyDescent="0.35">
      <c r="A3041" s="127" t="s">
        <v>3747</v>
      </c>
      <c r="B3041" s="127" t="s">
        <v>964</v>
      </c>
      <c r="C3041" s="128">
        <v>19302700000</v>
      </c>
      <c r="D3041" s="128">
        <v>15067200000</v>
      </c>
      <c r="E3041" s="128">
        <v>18112200000</v>
      </c>
      <c r="F3041" s="128">
        <v>19982900000</v>
      </c>
      <c r="G3041" s="128">
        <v>21218800000</v>
      </c>
      <c r="H3041" s="128">
        <v>22103000000</v>
      </c>
      <c r="I3041" s="128">
        <v>22775700000</v>
      </c>
      <c r="J3041" s="128">
        <v>23307200000</v>
      </c>
      <c r="K3041" s="128">
        <v>23723500000</v>
      </c>
      <c r="L3041" s="128">
        <v>24035600000</v>
      </c>
      <c r="M3041" s="128">
        <v>24272000000</v>
      </c>
      <c r="N3041" s="128">
        <v>24458700000</v>
      </c>
      <c r="O3041" s="128">
        <v>24641800000</v>
      </c>
      <c r="P3041" s="128">
        <v>24741200000</v>
      </c>
      <c r="Q3041" s="128">
        <v>24639300000</v>
      </c>
      <c r="R3041" s="128">
        <v>24487500000</v>
      </c>
      <c r="S3041" s="128">
        <v>24302700000</v>
      </c>
      <c r="T3041" s="128">
        <v>24102900000</v>
      </c>
      <c r="U3041" s="128">
        <v>23906400000</v>
      </c>
      <c r="V3041" s="128">
        <v>23687900000</v>
      </c>
      <c r="W3041" s="128">
        <v>23506400000</v>
      </c>
      <c r="X3041" s="128">
        <v>23373900000</v>
      </c>
      <c r="Y3041" s="128">
        <v>23297000000</v>
      </c>
      <c r="Z3041" s="128">
        <v>23278200000</v>
      </c>
      <c r="AA3041" s="128">
        <v>23217500000</v>
      </c>
      <c r="AB3041" s="128">
        <v>23214300000</v>
      </c>
      <c r="AC3041" s="128">
        <v>23261400000</v>
      </c>
      <c r="AD3041" s="128">
        <v>23351700000</v>
      </c>
      <c r="AE3041" s="128">
        <v>23476400000</v>
      </c>
      <c r="AF3041" s="128">
        <v>23629600000</v>
      </c>
      <c r="AG3041" s="128">
        <v>23805900000</v>
      </c>
      <c r="AH3041" s="128">
        <v>24000000000</v>
      </c>
    </row>
    <row r="3042" spans="1:34" x14ac:dyDescent="0.35">
      <c r="A3042" s="127" t="s">
        <v>3748</v>
      </c>
      <c r="B3042" s="127" t="s">
        <v>964</v>
      </c>
      <c r="C3042" s="127">
        <v>0</v>
      </c>
      <c r="D3042" s="127">
        <v>0</v>
      </c>
      <c r="E3042" s="127">
        <v>0</v>
      </c>
      <c r="F3042" s="127">
        <v>0</v>
      </c>
      <c r="G3042" s="127">
        <v>0</v>
      </c>
      <c r="H3042" s="127">
        <v>0</v>
      </c>
      <c r="I3042" s="127">
        <v>0</v>
      </c>
      <c r="J3042" s="127">
        <v>0</v>
      </c>
      <c r="K3042" s="127">
        <v>0</v>
      </c>
      <c r="L3042" s="127">
        <v>0</v>
      </c>
      <c r="M3042" s="127">
        <v>0</v>
      </c>
      <c r="N3042" s="127">
        <v>0</v>
      </c>
      <c r="O3042" s="127">
        <v>0</v>
      </c>
      <c r="P3042" s="127">
        <v>0</v>
      </c>
      <c r="Q3042" s="127">
        <v>0</v>
      </c>
      <c r="R3042" s="127">
        <v>0</v>
      </c>
      <c r="S3042" s="127">
        <v>0</v>
      </c>
      <c r="T3042" s="127">
        <v>0</v>
      </c>
      <c r="U3042" s="127">
        <v>0</v>
      </c>
      <c r="V3042" s="127">
        <v>0</v>
      </c>
      <c r="W3042" s="127">
        <v>0</v>
      </c>
      <c r="X3042" s="127">
        <v>0</v>
      </c>
      <c r="Y3042" s="127">
        <v>0</v>
      </c>
      <c r="Z3042" s="127">
        <v>0</v>
      </c>
      <c r="AA3042" s="127">
        <v>0</v>
      </c>
      <c r="AB3042" s="127">
        <v>0</v>
      </c>
      <c r="AC3042" s="127">
        <v>0</v>
      </c>
      <c r="AD3042" s="127">
        <v>0</v>
      </c>
      <c r="AE3042" s="127">
        <v>0</v>
      </c>
      <c r="AF3042" s="127">
        <v>0</v>
      </c>
      <c r="AG3042" s="127">
        <v>0</v>
      </c>
      <c r="AH3042" s="127">
        <v>0</v>
      </c>
    </row>
    <row r="3043" spans="1:34" x14ac:dyDescent="0.35">
      <c r="A3043" s="127" t="s">
        <v>3749</v>
      </c>
      <c r="B3043" s="127" t="s">
        <v>964</v>
      </c>
      <c r="C3043" s="128">
        <v>31528900</v>
      </c>
      <c r="D3043" s="128">
        <v>27543500</v>
      </c>
      <c r="E3043" s="128">
        <v>36661100</v>
      </c>
      <c r="F3043" s="128">
        <v>44281100</v>
      </c>
      <c r="G3043" s="128">
        <v>51240300</v>
      </c>
      <c r="H3043" s="128">
        <v>57804100</v>
      </c>
      <c r="I3043" s="128">
        <v>64160500</v>
      </c>
      <c r="J3043" s="128">
        <v>70261400</v>
      </c>
      <c r="K3043" s="128">
        <v>76375000</v>
      </c>
      <c r="L3043" s="128">
        <v>82339200</v>
      </c>
      <c r="M3043" s="128">
        <v>88194700</v>
      </c>
      <c r="N3043" s="128">
        <v>93995700</v>
      </c>
      <c r="O3043" s="128">
        <v>94699600</v>
      </c>
      <c r="P3043" s="128">
        <v>95081500</v>
      </c>
      <c r="Q3043" s="128">
        <v>94689900</v>
      </c>
      <c r="R3043" s="128">
        <v>94106600</v>
      </c>
      <c r="S3043" s="128">
        <v>93396500</v>
      </c>
      <c r="T3043" s="128">
        <v>92628600</v>
      </c>
      <c r="U3043" s="128">
        <v>91873600</v>
      </c>
      <c r="V3043" s="128">
        <v>91033600</v>
      </c>
      <c r="W3043" s="128">
        <v>90336200</v>
      </c>
      <c r="X3043" s="128">
        <v>89826900</v>
      </c>
      <c r="Y3043" s="128">
        <v>89531500</v>
      </c>
      <c r="Z3043" s="128">
        <v>89459300</v>
      </c>
      <c r="AA3043" s="128">
        <v>89225800</v>
      </c>
      <c r="AB3043" s="128">
        <v>89213500</v>
      </c>
      <c r="AC3043" s="128">
        <v>89394700</v>
      </c>
      <c r="AD3043" s="128">
        <v>89741800</v>
      </c>
      <c r="AE3043" s="128">
        <v>90220800</v>
      </c>
      <c r="AF3043" s="128">
        <v>90809600</v>
      </c>
      <c r="AG3043" s="128">
        <v>91487200</v>
      </c>
      <c r="AH3043" s="128">
        <v>92233000</v>
      </c>
    </row>
    <row r="3044" spans="1:34" x14ac:dyDescent="0.35">
      <c r="A3044" s="127" t="s">
        <v>3750</v>
      </c>
      <c r="B3044" s="127" t="s">
        <v>964</v>
      </c>
      <c r="C3044" s="127">
        <v>0</v>
      </c>
      <c r="D3044" s="127">
        <v>0</v>
      </c>
      <c r="E3044" s="127">
        <v>0</v>
      </c>
      <c r="F3044" s="127">
        <v>0</v>
      </c>
      <c r="G3044" s="127">
        <v>0</v>
      </c>
      <c r="H3044" s="127">
        <v>0</v>
      </c>
      <c r="I3044" s="127">
        <v>0</v>
      </c>
      <c r="J3044" s="127">
        <v>0</v>
      </c>
      <c r="K3044" s="127">
        <v>0</v>
      </c>
      <c r="L3044" s="127">
        <v>0</v>
      </c>
      <c r="M3044" s="127">
        <v>0</v>
      </c>
      <c r="N3044" s="127">
        <v>0</v>
      </c>
      <c r="O3044" s="127">
        <v>0</v>
      </c>
      <c r="P3044" s="127">
        <v>0</v>
      </c>
      <c r="Q3044" s="127">
        <v>0</v>
      </c>
      <c r="R3044" s="127">
        <v>0</v>
      </c>
      <c r="S3044" s="127">
        <v>0</v>
      </c>
      <c r="T3044" s="127">
        <v>0</v>
      </c>
      <c r="U3044" s="127">
        <v>0</v>
      </c>
      <c r="V3044" s="127">
        <v>0</v>
      </c>
      <c r="W3044" s="127">
        <v>0</v>
      </c>
      <c r="X3044" s="127">
        <v>0</v>
      </c>
      <c r="Y3044" s="127">
        <v>0</v>
      </c>
      <c r="Z3044" s="127">
        <v>0</v>
      </c>
      <c r="AA3044" s="127">
        <v>0</v>
      </c>
      <c r="AB3044" s="127">
        <v>0</v>
      </c>
      <c r="AC3044" s="127">
        <v>0</v>
      </c>
      <c r="AD3044" s="127">
        <v>0</v>
      </c>
      <c r="AE3044" s="127">
        <v>0</v>
      </c>
      <c r="AF3044" s="127">
        <v>0</v>
      </c>
      <c r="AG3044" s="127">
        <v>0</v>
      </c>
      <c r="AH3044" s="127">
        <v>0</v>
      </c>
    </row>
    <row r="3045" spans="1:34" x14ac:dyDescent="0.35">
      <c r="A3045" s="127" t="s">
        <v>3751</v>
      </c>
      <c r="B3045" s="127" t="s">
        <v>964</v>
      </c>
      <c r="C3045" s="127">
        <v>0</v>
      </c>
      <c r="D3045" s="127">
        <v>0</v>
      </c>
      <c r="E3045" s="127">
        <v>0</v>
      </c>
      <c r="F3045" s="127">
        <v>0</v>
      </c>
      <c r="G3045" s="127">
        <v>0</v>
      </c>
      <c r="H3045" s="127">
        <v>0</v>
      </c>
      <c r="I3045" s="127">
        <v>0</v>
      </c>
      <c r="J3045" s="127">
        <v>0</v>
      </c>
      <c r="K3045" s="127">
        <v>0</v>
      </c>
      <c r="L3045" s="127">
        <v>0</v>
      </c>
      <c r="M3045" s="127">
        <v>0</v>
      </c>
      <c r="N3045" s="127">
        <v>0</v>
      </c>
      <c r="O3045" s="127">
        <v>0</v>
      </c>
      <c r="P3045" s="127">
        <v>0</v>
      </c>
      <c r="Q3045" s="127">
        <v>0</v>
      </c>
      <c r="R3045" s="127">
        <v>0</v>
      </c>
      <c r="S3045" s="127">
        <v>0</v>
      </c>
      <c r="T3045" s="127">
        <v>0</v>
      </c>
      <c r="U3045" s="127">
        <v>0</v>
      </c>
      <c r="V3045" s="127">
        <v>0</v>
      </c>
      <c r="W3045" s="127">
        <v>0</v>
      </c>
      <c r="X3045" s="127">
        <v>0</v>
      </c>
      <c r="Y3045" s="127">
        <v>0</v>
      </c>
      <c r="Z3045" s="127">
        <v>0</v>
      </c>
      <c r="AA3045" s="127">
        <v>0</v>
      </c>
      <c r="AB3045" s="127">
        <v>0</v>
      </c>
      <c r="AC3045" s="127">
        <v>0</v>
      </c>
      <c r="AD3045" s="127">
        <v>0</v>
      </c>
      <c r="AE3045" s="127">
        <v>0</v>
      </c>
      <c r="AF3045" s="127">
        <v>0</v>
      </c>
      <c r="AG3045" s="127">
        <v>0</v>
      </c>
      <c r="AH3045" s="127">
        <v>0</v>
      </c>
    </row>
    <row r="3046" spans="1:34" x14ac:dyDescent="0.35">
      <c r="A3046" s="127" t="s">
        <v>3752</v>
      </c>
      <c r="B3046" s="127" t="s">
        <v>964</v>
      </c>
      <c r="C3046" s="127">
        <v>0</v>
      </c>
      <c r="D3046" s="127">
        <v>0</v>
      </c>
      <c r="E3046" s="127">
        <v>0</v>
      </c>
      <c r="F3046" s="127">
        <v>0</v>
      </c>
      <c r="G3046" s="127">
        <v>0</v>
      </c>
      <c r="H3046" s="127">
        <v>0</v>
      </c>
      <c r="I3046" s="127">
        <v>0</v>
      </c>
      <c r="J3046" s="127">
        <v>0</v>
      </c>
      <c r="K3046" s="127">
        <v>0</v>
      </c>
      <c r="L3046" s="127">
        <v>0</v>
      </c>
      <c r="M3046" s="127">
        <v>0</v>
      </c>
      <c r="N3046" s="127">
        <v>0</v>
      </c>
      <c r="O3046" s="127">
        <v>0</v>
      </c>
      <c r="P3046" s="127">
        <v>0</v>
      </c>
      <c r="Q3046" s="127">
        <v>0</v>
      </c>
      <c r="R3046" s="127">
        <v>0</v>
      </c>
      <c r="S3046" s="127">
        <v>0</v>
      </c>
      <c r="T3046" s="127">
        <v>0</v>
      </c>
      <c r="U3046" s="127">
        <v>0</v>
      </c>
      <c r="V3046" s="127">
        <v>0</v>
      </c>
      <c r="W3046" s="127">
        <v>0</v>
      </c>
      <c r="X3046" s="127">
        <v>0</v>
      </c>
      <c r="Y3046" s="127">
        <v>0</v>
      </c>
      <c r="Z3046" s="127">
        <v>0</v>
      </c>
      <c r="AA3046" s="127">
        <v>0</v>
      </c>
      <c r="AB3046" s="127">
        <v>0</v>
      </c>
      <c r="AC3046" s="127">
        <v>0</v>
      </c>
      <c r="AD3046" s="127">
        <v>0</v>
      </c>
      <c r="AE3046" s="127">
        <v>0</v>
      </c>
      <c r="AF3046" s="127">
        <v>0</v>
      </c>
      <c r="AG3046" s="127">
        <v>0</v>
      </c>
      <c r="AH3046" s="127">
        <v>0</v>
      </c>
    </row>
    <row r="3047" spans="1:34" x14ac:dyDescent="0.35">
      <c r="A3047" s="127" t="s">
        <v>3753</v>
      </c>
      <c r="B3047" s="127" t="s">
        <v>964</v>
      </c>
      <c r="C3047" s="127">
        <v>0</v>
      </c>
      <c r="D3047" s="127">
        <v>0</v>
      </c>
      <c r="E3047" s="127">
        <v>0</v>
      </c>
      <c r="F3047" s="127">
        <v>0</v>
      </c>
      <c r="G3047" s="127">
        <v>0</v>
      </c>
      <c r="H3047" s="127">
        <v>0</v>
      </c>
      <c r="I3047" s="127">
        <v>0</v>
      </c>
      <c r="J3047" s="127">
        <v>0</v>
      </c>
      <c r="K3047" s="127">
        <v>0</v>
      </c>
      <c r="L3047" s="127">
        <v>0</v>
      </c>
      <c r="M3047" s="127">
        <v>0</v>
      </c>
      <c r="N3047" s="127">
        <v>0</v>
      </c>
      <c r="O3047" s="127">
        <v>0</v>
      </c>
      <c r="P3047" s="127">
        <v>0</v>
      </c>
      <c r="Q3047" s="127">
        <v>0</v>
      </c>
      <c r="R3047" s="127">
        <v>0</v>
      </c>
      <c r="S3047" s="127">
        <v>0</v>
      </c>
      <c r="T3047" s="127">
        <v>0</v>
      </c>
      <c r="U3047" s="127">
        <v>0</v>
      </c>
      <c r="V3047" s="127">
        <v>0</v>
      </c>
      <c r="W3047" s="127">
        <v>0</v>
      </c>
      <c r="X3047" s="127">
        <v>0</v>
      </c>
      <c r="Y3047" s="127">
        <v>0</v>
      </c>
      <c r="Z3047" s="127">
        <v>0</v>
      </c>
      <c r="AA3047" s="127">
        <v>0</v>
      </c>
      <c r="AB3047" s="127">
        <v>0</v>
      </c>
      <c r="AC3047" s="127">
        <v>0</v>
      </c>
      <c r="AD3047" s="127">
        <v>0</v>
      </c>
      <c r="AE3047" s="127">
        <v>0</v>
      </c>
      <c r="AF3047" s="127">
        <v>0</v>
      </c>
      <c r="AG3047" s="127">
        <v>0</v>
      </c>
      <c r="AH3047" s="127">
        <v>0</v>
      </c>
    </row>
    <row r="3048" spans="1:34" x14ac:dyDescent="0.35">
      <c r="A3048" s="127" t="s">
        <v>3754</v>
      </c>
      <c r="B3048" s="127" t="s">
        <v>964</v>
      </c>
      <c r="C3048" s="127">
        <v>0</v>
      </c>
      <c r="D3048" s="127">
        <v>0</v>
      </c>
      <c r="E3048" s="127">
        <v>0</v>
      </c>
      <c r="F3048" s="127">
        <v>0</v>
      </c>
      <c r="G3048" s="127">
        <v>0</v>
      </c>
      <c r="H3048" s="127">
        <v>0</v>
      </c>
      <c r="I3048" s="127">
        <v>0</v>
      </c>
      <c r="J3048" s="127">
        <v>0</v>
      </c>
      <c r="K3048" s="127">
        <v>0</v>
      </c>
      <c r="L3048" s="127">
        <v>0</v>
      </c>
      <c r="M3048" s="127">
        <v>0</v>
      </c>
      <c r="N3048" s="127">
        <v>0</v>
      </c>
      <c r="O3048" s="127">
        <v>0</v>
      </c>
      <c r="P3048" s="127">
        <v>0</v>
      </c>
      <c r="Q3048" s="127">
        <v>0</v>
      </c>
      <c r="R3048" s="127">
        <v>0</v>
      </c>
      <c r="S3048" s="127">
        <v>0</v>
      </c>
      <c r="T3048" s="127">
        <v>0</v>
      </c>
      <c r="U3048" s="127">
        <v>0</v>
      </c>
      <c r="V3048" s="127">
        <v>0</v>
      </c>
      <c r="W3048" s="127">
        <v>0</v>
      </c>
      <c r="X3048" s="127">
        <v>0</v>
      </c>
      <c r="Y3048" s="127">
        <v>0</v>
      </c>
      <c r="Z3048" s="127">
        <v>0</v>
      </c>
      <c r="AA3048" s="127">
        <v>0</v>
      </c>
      <c r="AB3048" s="127">
        <v>0</v>
      </c>
      <c r="AC3048" s="127">
        <v>0</v>
      </c>
      <c r="AD3048" s="127">
        <v>0</v>
      </c>
      <c r="AE3048" s="127">
        <v>0</v>
      </c>
      <c r="AF3048" s="127">
        <v>0</v>
      </c>
      <c r="AG3048" s="127">
        <v>0</v>
      </c>
      <c r="AH3048" s="127">
        <v>0</v>
      </c>
    </row>
    <row r="3049" spans="1:34" x14ac:dyDescent="0.35">
      <c r="A3049" s="127" t="s">
        <v>3755</v>
      </c>
      <c r="B3049" s="127" t="s">
        <v>964</v>
      </c>
      <c r="C3049" s="127">
        <v>0</v>
      </c>
      <c r="D3049" s="127">
        <v>0</v>
      </c>
      <c r="E3049" s="127">
        <v>0</v>
      </c>
      <c r="F3049" s="127">
        <v>0</v>
      </c>
      <c r="G3049" s="127">
        <v>0</v>
      </c>
      <c r="H3049" s="127">
        <v>0</v>
      </c>
      <c r="I3049" s="127">
        <v>0</v>
      </c>
      <c r="J3049" s="127">
        <v>0</v>
      </c>
      <c r="K3049" s="127">
        <v>0</v>
      </c>
      <c r="L3049" s="127">
        <v>0</v>
      </c>
      <c r="M3049" s="127">
        <v>0</v>
      </c>
      <c r="N3049" s="127">
        <v>0</v>
      </c>
      <c r="O3049" s="127">
        <v>0</v>
      </c>
      <c r="P3049" s="127">
        <v>0</v>
      </c>
      <c r="Q3049" s="127">
        <v>0</v>
      </c>
      <c r="R3049" s="127">
        <v>0</v>
      </c>
      <c r="S3049" s="127">
        <v>0</v>
      </c>
      <c r="T3049" s="127">
        <v>0</v>
      </c>
      <c r="U3049" s="127">
        <v>0</v>
      </c>
      <c r="V3049" s="127">
        <v>0</v>
      </c>
      <c r="W3049" s="127">
        <v>0</v>
      </c>
      <c r="X3049" s="127">
        <v>0</v>
      </c>
      <c r="Y3049" s="127">
        <v>0</v>
      </c>
      <c r="Z3049" s="127">
        <v>0</v>
      </c>
      <c r="AA3049" s="127">
        <v>0</v>
      </c>
      <c r="AB3049" s="127">
        <v>0</v>
      </c>
      <c r="AC3049" s="127">
        <v>0</v>
      </c>
      <c r="AD3049" s="127">
        <v>0</v>
      </c>
      <c r="AE3049" s="127">
        <v>0</v>
      </c>
      <c r="AF3049" s="127">
        <v>0</v>
      </c>
      <c r="AG3049" s="127">
        <v>0</v>
      </c>
      <c r="AH3049" s="127">
        <v>0</v>
      </c>
    </row>
    <row r="3050" spans="1:34" x14ac:dyDescent="0.35">
      <c r="A3050" s="127" t="s">
        <v>3756</v>
      </c>
      <c r="B3050" s="127" t="s">
        <v>964</v>
      </c>
      <c r="C3050" s="128">
        <v>2589990000</v>
      </c>
      <c r="D3050" s="128">
        <v>2094320000</v>
      </c>
      <c r="E3050" s="128">
        <v>2594240000</v>
      </c>
      <c r="F3050" s="128">
        <v>2935880000</v>
      </c>
      <c r="G3050" s="128">
        <v>3228870000</v>
      </c>
      <c r="H3050" s="128">
        <v>3468480000</v>
      </c>
      <c r="I3050" s="128">
        <v>3673860000</v>
      </c>
      <c r="J3050" s="128">
        <v>3855820000</v>
      </c>
      <c r="K3050" s="128">
        <v>4020630000</v>
      </c>
      <c r="L3050" s="128">
        <v>4214850000</v>
      </c>
      <c r="M3050" s="128">
        <v>4402730000</v>
      </c>
      <c r="N3050" s="128">
        <v>4589660000</v>
      </c>
      <c r="O3050" s="128">
        <v>4764650000</v>
      </c>
      <c r="P3050" s="128">
        <v>4929320000</v>
      </c>
      <c r="Q3050" s="128">
        <v>5098940000</v>
      </c>
      <c r="R3050" s="128">
        <v>5258720000</v>
      </c>
      <c r="S3050" s="128">
        <v>5409100000</v>
      </c>
      <c r="T3050" s="128">
        <v>5550580000</v>
      </c>
      <c r="U3050" s="128">
        <v>5683140000</v>
      </c>
      <c r="V3050" s="128">
        <v>5832960000</v>
      </c>
      <c r="W3050" s="128">
        <v>5973400000</v>
      </c>
      <c r="X3050" s="128">
        <v>6103230000</v>
      </c>
      <c r="Y3050" s="128">
        <v>6223410000</v>
      </c>
      <c r="Z3050" s="128">
        <v>6335390000</v>
      </c>
      <c r="AA3050" s="128">
        <v>6442300000</v>
      </c>
      <c r="AB3050" s="128">
        <v>6539480000</v>
      </c>
      <c r="AC3050" s="128">
        <v>6627120000</v>
      </c>
      <c r="AD3050" s="128">
        <v>6704490000</v>
      </c>
      <c r="AE3050" s="128">
        <v>6772420000</v>
      </c>
      <c r="AF3050" s="128">
        <v>6830010000</v>
      </c>
      <c r="AG3050" s="128">
        <v>6876650000</v>
      </c>
      <c r="AH3050" s="128">
        <v>6913040000</v>
      </c>
    </row>
    <row r="3051" spans="1:34" x14ac:dyDescent="0.35">
      <c r="A3051" s="127" t="s">
        <v>3757</v>
      </c>
      <c r="B3051" s="127" t="s">
        <v>964</v>
      </c>
      <c r="C3051" s="128">
        <v>3178380000</v>
      </c>
      <c r="D3051" s="128">
        <v>2552960000</v>
      </c>
      <c r="E3051" s="128">
        <v>3135520000</v>
      </c>
      <c r="F3051" s="128">
        <v>3512940000</v>
      </c>
      <c r="G3051" s="128">
        <v>3817360000</v>
      </c>
      <c r="H3051" s="128">
        <v>4048180000</v>
      </c>
      <c r="I3051" s="128">
        <v>4222190000</v>
      </c>
      <c r="J3051" s="128">
        <v>4355300000</v>
      </c>
      <c r="K3051" s="128">
        <v>4445040000</v>
      </c>
      <c r="L3051" s="128">
        <v>4549670000</v>
      </c>
      <c r="M3051" s="128">
        <v>4627370000</v>
      </c>
      <c r="N3051" s="128">
        <v>4676760000</v>
      </c>
      <c r="O3051" s="128">
        <v>4705250000</v>
      </c>
      <c r="P3051" s="128">
        <v>4695730000</v>
      </c>
      <c r="Q3051" s="128">
        <v>4661700000</v>
      </c>
      <c r="R3051" s="128">
        <v>4582320000</v>
      </c>
      <c r="S3051" s="128">
        <v>4473690000</v>
      </c>
      <c r="T3051" s="128">
        <v>4343090000</v>
      </c>
      <c r="U3051" s="128">
        <v>4212280000</v>
      </c>
      <c r="V3051" s="128">
        <v>4083780000</v>
      </c>
      <c r="W3051" s="128">
        <v>3945510000</v>
      </c>
      <c r="X3051" s="128">
        <v>3815570000</v>
      </c>
      <c r="Y3051" s="128">
        <v>3692040000</v>
      </c>
      <c r="Z3051" s="128">
        <v>3573430000</v>
      </c>
      <c r="AA3051" s="128">
        <v>3468970000</v>
      </c>
      <c r="AB3051" s="128">
        <v>3386050000</v>
      </c>
      <c r="AC3051" s="128">
        <v>3319830000</v>
      </c>
      <c r="AD3051" s="128">
        <v>3259900000</v>
      </c>
      <c r="AE3051" s="128">
        <v>3169370000</v>
      </c>
      <c r="AF3051" s="128">
        <v>3078410000</v>
      </c>
      <c r="AG3051" s="128">
        <v>2996960000</v>
      </c>
      <c r="AH3051" s="128">
        <v>2919180000</v>
      </c>
    </row>
    <row r="3052" spans="1:34" x14ac:dyDescent="0.35">
      <c r="A3052" s="127" t="s">
        <v>3758</v>
      </c>
      <c r="B3052" s="127" t="s">
        <v>964</v>
      </c>
      <c r="C3052" s="128">
        <v>341215000</v>
      </c>
      <c r="D3052" s="128">
        <v>279053000</v>
      </c>
      <c r="E3052" s="128">
        <v>351969000</v>
      </c>
      <c r="F3052" s="128">
        <v>407937000</v>
      </c>
      <c r="G3052" s="128">
        <v>461721000</v>
      </c>
      <c r="H3052" s="128">
        <v>511738000</v>
      </c>
      <c r="I3052" s="128">
        <v>560834000</v>
      </c>
      <c r="J3052" s="128">
        <v>609588000</v>
      </c>
      <c r="K3052" s="128">
        <v>659213000</v>
      </c>
      <c r="L3052" s="128">
        <v>716101000</v>
      </c>
      <c r="M3052" s="128">
        <v>771857000</v>
      </c>
      <c r="N3052" s="128">
        <v>826943000</v>
      </c>
      <c r="O3052" s="128">
        <v>881467000</v>
      </c>
      <c r="P3052" s="128">
        <v>935474000</v>
      </c>
      <c r="Q3052" s="128">
        <v>991907000</v>
      </c>
      <c r="R3052" s="128">
        <v>1049070000</v>
      </c>
      <c r="S3052" s="128">
        <v>1105830000</v>
      </c>
      <c r="T3052" s="128">
        <v>1162320000</v>
      </c>
      <c r="U3052" s="128">
        <v>1217160000</v>
      </c>
      <c r="V3052" s="128">
        <v>1278970000</v>
      </c>
      <c r="W3052" s="128">
        <v>1342170000</v>
      </c>
      <c r="X3052" s="128">
        <v>1405970000</v>
      </c>
      <c r="Y3052" s="128">
        <v>1471480000</v>
      </c>
      <c r="Z3052" s="128">
        <v>1539540000</v>
      </c>
      <c r="AA3052" s="128">
        <v>1610910000</v>
      </c>
      <c r="AB3052" s="128">
        <v>1683530000</v>
      </c>
      <c r="AC3052" s="128">
        <v>1757860000</v>
      </c>
      <c r="AD3052" s="128">
        <v>1835100000</v>
      </c>
      <c r="AE3052" s="128">
        <v>1919170000</v>
      </c>
      <c r="AF3052" s="128">
        <v>2006200000</v>
      </c>
      <c r="AG3052" s="128">
        <v>2094690000</v>
      </c>
      <c r="AH3052" s="128">
        <v>2184930000</v>
      </c>
    </row>
    <row r="3053" spans="1:34" x14ac:dyDescent="0.35">
      <c r="A3053" s="127" t="s">
        <v>3759</v>
      </c>
      <c r="B3053" s="127" t="s">
        <v>964</v>
      </c>
      <c r="C3053" s="128">
        <v>5191530</v>
      </c>
      <c r="D3053" s="128">
        <v>4666930</v>
      </c>
      <c r="E3053" s="128">
        <v>6346640</v>
      </c>
      <c r="F3053" s="128">
        <v>7784480</v>
      </c>
      <c r="G3053" s="128">
        <v>9218360</v>
      </c>
      <c r="H3053" s="128">
        <v>10586900</v>
      </c>
      <c r="I3053" s="128">
        <v>11894200</v>
      </c>
      <c r="J3053" s="128">
        <v>13129400</v>
      </c>
      <c r="K3053" s="128">
        <v>14310300</v>
      </c>
      <c r="L3053" s="128">
        <v>15585900</v>
      </c>
      <c r="M3053" s="128">
        <v>16814000</v>
      </c>
      <c r="N3053" s="128">
        <v>17973000</v>
      </c>
      <c r="O3053" s="128">
        <v>18082500</v>
      </c>
      <c r="P3053" s="128">
        <v>18045900</v>
      </c>
      <c r="Q3053" s="128">
        <v>17915100</v>
      </c>
      <c r="R3053" s="128">
        <v>17610100</v>
      </c>
      <c r="S3053" s="128">
        <v>17192600</v>
      </c>
      <c r="T3053" s="128">
        <v>16690700</v>
      </c>
      <c r="U3053" s="128">
        <v>16188000</v>
      </c>
      <c r="V3053" s="128">
        <v>15694100</v>
      </c>
      <c r="W3053" s="128">
        <v>15162800</v>
      </c>
      <c r="X3053" s="128">
        <v>14663400</v>
      </c>
      <c r="Y3053" s="128">
        <v>14188700</v>
      </c>
      <c r="Z3053" s="128">
        <v>13732900</v>
      </c>
      <c r="AA3053" s="128">
        <v>13331400</v>
      </c>
      <c r="AB3053" s="128">
        <v>13012700</v>
      </c>
      <c r="AC3053" s="128">
        <v>12758300</v>
      </c>
      <c r="AD3053" s="128">
        <v>12528000</v>
      </c>
      <c r="AE3053" s="128">
        <v>12180000</v>
      </c>
      <c r="AF3053" s="128">
        <v>11830500</v>
      </c>
      <c r="AG3053" s="128">
        <v>11517400</v>
      </c>
      <c r="AH3053" s="128">
        <v>11218500</v>
      </c>
    </row>
    <row r="3054" spans="1:34" x14ac:dyDescent="0.35">
      <c r="A3054" s="127" t="s">
        <v>3760</v>
      </c>
      <c r="B3054" s="127" t="s">
        <v>964</v>
      </c>
      <c r="C3054" s="128">
        <v>118139000</v>
      </c>
      <c r="D3054" s="128">
        <v>96616600</v>
      </c>
      <c r="E3054" s="128">
        <v>121862000</v>
      </c>
      <c r="F3054" s="128">
        <v>141240000</v>
      </c>
      <c r="G3054" s="128">
        <v>159862000</v>
      </c>
      <c r="H3054" s="128">
        <v>177179000</v>
      </c>
      <c r="I3054" s="128">
        <v>194178000</v>
      </c>
      <c r="J3054" s="128">
        <v>211058000</v>
      </c>
      <c r="K3054" s="128">
        <v>228239000</v>
      </c>
      <c r="L3054" s="128">
        <v>247936000</v>
      </c>
      <c r="M3054" s="128">
        <v>267240000</v>
      </c>
      <c r="N3054" s="128">
        <v>286312000</v>
      </c>
      <c r="O3054" s="128">
        <v>305190000</v>
      </c>
      <c r="P3054" s="128">
        <v>323889000</v>
      </c>
      <c r="Q3054" s="128">
        <v>343428000</v>
      </c>
      <c r="R3054" s="128">
        <v>363221000</v>
      </c>
      <c r="S3054" s="128">
        <v>382872000</v>
      </c>
      <c r="T3054" s="128">
        <v>402429000</v>
      </c>
      <c r="U3054" s="128">
        <v>421419000</v>
      </c>
      <c r="V3054" s="128">
        <v>442818000</v>
      </c>
      <c r="W3054" s="128">
        <v>464700000</v>
      </c>
      <c r="X3054" s="128">
        <v>486788000</v>
      </c>
      <c r="Y3054" s="128">
        <v>509471000</v>
      </c>
      <c r="Z3054" s="128">
        <v>533035000</v>
      </c>
      <c r="AA3054" s="128">
        <v>557746000</v>
      </c>
      <c r="AB3054" s="128">
        <v>582888000</v>
      </c>
      <c r="AC3054" s="128">
        <v>608622000</v>
      </c>
      <c r="AD3054" s="128">
        <v>635365000</v>
      </c>
      <c r="AE3054" s="128">
        <v>664473000</v>
      </c>
      <c r="AF3054" s="128">
        <v>694605000</v>
      </c>
      <c r="AG3054" s="128">
        <v>725244000</v>
      </c>
      <c r="AH3054" s="128">
        <v>756489000</v>
      </c>
    </row>
    <row r="3055" spans="1:34" x14ac:dyDescent="0.35">
      <c r="A3055" s="127" t="s">
        <v>3761</v>
      </c>
      <c r="B3055" s="127" t="s">
        <v>964</v>
      </c>
      <c r="C3055" s="127">
        <v>0</v>
      </c>
      <c r="D3055" s="127">
        <v>0</v>
      </c>
      <c r="E3055" s="127">
        <v>0</v>
      </c>
      <c r="F3055" s="127">
        <v>0</v>
      </c>
      <c r="G3055" s="127">
        <v>0</v>
      </c>
      <c r="H3055" s="127">
        <v>0</v>
      </c>
      <c r="I3055" s="127">
        <v>0</v>
      </c>
      <c r="J3055" s="127">
        <v>0</v>
      </c>
      <c r="K3055" s="127">
        <v>0</v>
      </c>
      <c r="L3055" s="127">
        <v>0</v>
      </c>
      <c r="M3055" s="127">
        <v>0</v>
      </c>
      <c r="N3055" s="127">
        <v>0</v>
      </c>
      <c r="O3055" s="127">
        <v>0</v>
      </c>
      <c r="P3055" s="127">
        <v>0</v>
      </c>
      <c r="Q3055" s="127">
        <v>0</v>
      </c>
      <c r="R3055" s="127">
        <v>0</v>
      </c>
      <c r="S3055" s="127">
        <v>0</v>
      </c>
      <c r="T3055" s="127">
        <v>0</v>
      </c>
      <c r="U3055" s="127">
        <v>0</v>
      </c>
      <c r="V3055" s="127">
        <v>0</v>
      </c>
      <c r="W3055" s="127">
        <v>0</v>
      </c>
      <c r="X3055" s="127">
        <v>0</v>
      </c>
      <c r="Y3055" s="127">
        <v>0</v>
      </c>
      <c r="Z3055" s="127">
        <v>0</v>
      </c>
      <c r="AA3055" s="127">
        <v>0</v>
      </c>
      <c r="AB3055" s="127">
        <v>0</v>
      </c>
      <c r="AC3055" s="127">
        <v>0</v>
      </c>
      <c r="AD3055" s="127">
        <v>0</v>
      </c>
      <c r="AE3055" s="127">
        <v>0</v>
      </c>
      <c r="AF3055" s="127">
        <v>0</v>
      </c>
      <c r="AG3055" s="127">
        <v>0</v>
      </c>
      <c r="AH3055" s="127">
        <v>0</v>
      </c>
    </row>
    <row r="3056" spans="1:34" x14ac:dyDescent="0.35">
      <c r="A3056" s="127" t="s">
        <v>3762</v>
      </c>
      <c r="B3056" s="127" t="s">
        <v>964</v>
      </c>
      <c r="C3056" s="127">
        <v>0</v>
      </c>
      <c r="D3056" s="127">
        <v>0</v>
      </c>
      <c r="E3056" s="127">
        <v>0</v>
      </c>
      <c r="F3056" s="127">
        <v>0</v>
      </c>
      <c r="G3056" s="127">
        <v>0</v>
      </c>
      <c r="H3056" s="127">
        <v>0</v>
      </c>
      <c r="I3056" s="127">
        <v>0</v>
      </c>
      <c r="J3056" s="127">
        <v>0</v>
      </c>
      <c r="K3056" s="127">
        <v>0</v>
      </c>
      <c r="L3056" s="127">
        <v>0</v>
      </c>
      <c r="M3056" s="127">
        <v>0</v>
      </c>
      <c r="N3056" s="127">
        <v>0</v>
      </c>
      <c r="O3056" s="127">
        <v>0</v>
      </c>
      <c r="P3056" s="127">
        <v>0</v>
      </c>
      <c r="Q3056" s="127">
        <v>0</v>
      </c>
      <c r="R3056" s="127">
        <v>0</v>
      </c>
      <c r="S3056" s="127">
        <v>0</v>
      </c>
      <c r="T3056" s="127">
        <v>0</v>
      </c>
      <c r="U3056" s="127">
        <v>0</v>
      </c>
      <c r="V3056" s="127">
        <v>0</v>
      </c>
      <c r="W3056" s="127">
        <v>0</v>
      </c>
      <c r="X3056" s="127">
        <v>0</v>
      </c>
      <c r="Y3056" s="127">
        <v>0</v>
      </c>
      <c r="Z3056" s="127">
        <v>0</v>
      </c>
      <c r="AA3056" s="127">
        <v>0</v>
      </c>
      <c r="AB3056" s="127">
        <v>0</v>
      </c>
      <c r="AC3056" s="127">
        <v>0</v>
      </c>
      <c r="AD3056" s="127">
        <v>0</v>
      </c>
      <c r="AE3056" s="127">
        <v>0</v>
      </c>
      <c r="AF3056" s="127">
        <v>0</v>
      </c>
      <c r="AG3056" s="127">
        <v>0</v>
      </c>
      <c r="AH3056" s="127">
        <v>0</v>
      </c>
    </row>
    <row r="3057" spans="1:34" x14ac:dyDescent="0.35">
      <c r="A3057" s="127" t="s">
        <v>3763</v>
      </c>
      <c r="B3057" s="127" t="s">
        <v>964</v>
      </c>
      <c r="C3057" s="128">
        <v>1337510000</v>
      </c>
      <c r="D3057" s="128">
        <v>1081530000</v>
      </c>
      <c r="E3057" s="128">
        <v>1339710000</v>
      </c>
      <c r="F3057" s="128">
        <v>1516180000</v>
      </c>
      <c r="G3057" s="128">
        <v>1667470000</v>
      </c>
      <c r="H3057" s="128">
        <v>1791000000</v>
      </c>
      <c r="I3057" s="128">
        <v>1896570000</v>
      </c>
      <c r="J3057" s="128">
        <v>1989550000</v>
      </c>
      <c r="K3057" s="128">
        <v>2073190000</v>
      </c>
      <c r="L3057" s="128">
        <v>2171600000</v>
      </c>
      <c r="M3057" s="128">
        <v>2266640000</v>
      </c>
      <c r="N3057" s="128">
        <v>2361880000</v>
      </c>
      <c r="O3057" s="128">
        <v>2450690000</v>
      </c>
      <c r="P3057" s="128">
        <v>2533980000</v>
      </c>
      <c r="Q3057" s="128">
        <v>2619600000</v>
      </c>
      <c r="R3057" s="128">
        <v>2699810000</v>
      </c>
      <c r="S3057" s="128">
        <v>2774740000</v>
      </c>
      <c r="T3057" s="128">
        <v>2844580000</v>
      </c>
      <c r="U3057" s="128">
        <v>2908650000</v>
      </c>
      <c r="V3057" s="128">
        <v>2980920000</v>
      </c>
      <c r="W3057" s="128">
        <v>3047560000</v>
      </c>
      <c r="X3057" s="128">
        <v>3106600000</v>
      </c>
      <c r="Y3057" s="128">
        <v>3159700000</v>
      </c>
      <c r="Z3057" s="128">
        <v>3207980000</v>
      </c>
      <c r="AA3057" s="128">
        <v>3252510000</v>
      </c>
      <c r="AB3057" s="128">
        <v>3291360000</v>
      </c>
      <c r="AC3057" s="128">
        <v>3325810000</v>
      </c>
      <c r="AD3057" s="128">
        <v>3353830000</v>
      </c>
      <c r="AE3057" s="128">
        <v>3378510000</v>
      </c>
      <c r="AF3057" s="128">
        <v>3397860000</v>
      </c>
      <c r="AG3057" s="128">
        <v>3411390000</v>
      </c>
      <c r="AH3057" s="128">
        <v>3420180000</v>
      </c>
    </row>
    <row r="3058" spans="1:34" x14ac:dyDescent="0.35">
      <c r="A3058" s="127" t="s">
        <v>3764</v>
      </c>
      <c r="B3058" s="127" t="s">
        <v>964</v>
      </c>
      <c r="C3058" s="127">
        <v>0</v>
      </c>
      <c r="D3058" s="127">
        <v>0</v>
      </c>
      <c r="E3058" s="127">
        <v>0</v>
      </c>
      <c r="F3058" s="127">
        <v>0</v>
      </c>
      <c r="G3058" s="127">
        <v>0</v>
      </c>
      <c r="H3058" s="127">
        <v>0</v>
      </c>
      <c r="I3058" s="127">
        <v>0</v>
      </c>
      <c r="J3058" s="127">
        <v>0</v>
      </c>
      <c r="K3058" s="127">
        <v>0</v>
      </c>
      <c r="L3058" s="127">
        <v>0</v>
      </c>
      <c r="M3058" s="127">
        <v>0</v>
      </c>
      <c r="N3058" s="127">
        <v>0</v>
      </c>
      <c r="O3058" s="127">
        <v>0</v>
      </c>
      <c r="P3058" s="127">
        <v>0</v>
      </c>
      <c r="Q3058" s="127">
        <v>0</v>
      </c>
      <c r="R3058" s="127">
        <v>0</v>
      </c>
      <c r="S3058" s="127">
        <v>0</v>
      </c>
      <c r="T3058" s="127">
        <v>0</v>
      </c>
      <c r="U3058" s="127">
        <v>0</v>
      </c>
      <c r="V3058" s="127">
        <v>0</v>
      </c>
      <c r="W3058" s="127">
        <v>0</v>
      </c>
      <c r="X3058" s="127">
        <v>0</v>
      </c>
      <c r="Y3058" s="127">
        <v>0</v>
      </c>
      <c r="Z3058" s="127">
        <v>0</v>
      </c>
      <c r="AA3058" s="127">
        <v>0</v>
      </c>
      <c r="AB3058" s="127">
        <v>0</v>
      </c>
      <c r="AC3058" s="127">
        <v>0</v>
      </c>
      <c r="AD3058" s="127">
        <v>0</v>
      </c>
      <c r="AE3058" s="127">
        <v>0</v>
      </c>
      <c r="AF3058" s="127">
        <v>0</v>
      </c>
      <c r="AG3058" s="127">
        <v>0</v>
      </c>
      <c r="AH3058" s="127">
        <v>0</v>
      </c>
    </row>
    <row r="3059" spans="1:34" x14ac:dyDescent="0.35">
      <c r="A3059" s="127" t="s">
        <v>3765</v>
      </c>
      <c r="B3059" s="127" t="s">
        <v>964</v>
      </c>
      <c r="C3059" s="127">
        <v>0</v>
      </c>
      <c r="D3059" s="127">
        <v>0</v>
      </c>
      <c r="E3059" s="127">
        <v>0</v>
      </c>
      <c r="F3059" s="127">
        <v>0</v>
      </c>
      <c r="G3059" s="127">
        <v>0</v>
      </c>
      <c r="H3059" s="127">
        <v>0</v>
      </c>
      <c r="I3059" s="127">
        <v>0</v>
      </c>
      <c r="J3059" s="127">
        <v>0</v>
      </c>
      <c r="K3059" s="127">
        <v>0</v>
      </c>
      <c r="L3059" s="127">
        <v>0</v>
      </c>
      <c r="M3059" s="127">
        <v>0</v>
      </c>
      <c r="N3059" s="127">
        <v>0</v>
      </c>
      <c r="O3059" s="127">
        <v>0</v>
      </c>
      <c r="P3059" s="127">
        <v>0</v>
      </c>
      <c r="Q3059" s="127">
        <v>0</v>
      </c>
      <c r="R3059" s="127">
        <v>0</v>
      </c>
      <c r="S3059" s="127">
        <v>0</v>
      </c>
      <c r="T3059" s="127">
        <v>0</v>
      </c>
      <c r="U3059" s="127">
        <v>0</v>
      </c>
      <c r="V3059" s="127">
        <v>0</v>
      </c>
      <c r="W3059" s="127">
        <v>0</v>
      </c>
      <c r="X3059" s="127">
        <v>0</v>
      </c>
      <c r="Y3059" s="127">
        <v>0</v>
      </c>
      <c r="Z3059" s="127">
        <v>0</v>
      </c>
      <c r="AA3059" s="127">
        <v>0</v>
      </c>
      <c r="AB3059" s="127">
        <v>0</v>
      </c>
      <c r="AC3059" s="127">
        <v>0</v>
      </c>
      <c r="AD3059" s="127">
        <v>0</v>
      </c>
      <c r="AE3059" s="127">
        <v>0</v>
      </c>
      <c r="AF3059" s="127">
        <v>0</v>
      </c>
      <c r="AG3059" s="127">
        <v>0</v>
      </c>
      <c r="AH3059" s="127">
        <v>0</v>
      </c>
    </row>
    <row r="3060" spans="1:34" x14ac:dyDescent="0.35">
      <c r="A3060" s="127" t="s">
        <v>3766</v>
      </c>
      <c r="B3060" s="127" t="s">
        <v>964</v>
      </c>
      <c r="C3060" s="127">
        <v>0</v>
      </c>
      <c r="D3060" s="127">
        <v>0</v>
      </c>
      <c r="E3060" s="127">
        <v>0</v>
      </c>
      <c r="F3060" s="127">
        <v>0</v>
      </c>
      <c r="G3060" s="127">
        <v>0</v>
      </c>
      <c r="H3060" s="127">
        <v>0</v>
      </c>
      <c r="I3060" s="127">
        <v>0</v>
      </c>
      <c r="J3060" s="127">
        <v>0</v>
      </c>
      <c r="K3060" s="127">
        <v>0</v>
      </c>
      <c r="L3060" s="127">
        <v>0</v>
      </c>
      <c r="M3060" s="127">
        <v>0</v>
      </c>
      <c r="N3060" s="127">
        <v>0</v>
      </c>
      <c r="O3060" s="127">
        <v>0</v>
      </c>
      <c r="P3060" s="127">
        <v>0</v>
      </c>
      <c r="Q3060" s="127">
        <v>0</v>
      </c>
      <c r="R3060" s="127">
        <v>0</v>
      </c>
      <c r="S3060" s="127">
        <v>0</v>
      </c>
      <c r="T3060" s="127">
        <v>0</v>
      </c>
      <c r="U3060" s="127">
        <v>0</v>
      </c>
      <c r="V3060" s="127">
        <v>0</v>
      </c>
      <c r="W3060" s="127">
        <v>0</v>
      </c>
      <c r="X3060" s="127">
        <v>0</v>
      </c>
      <c r="Y3060" s="127">
        <v>0</v>
      </c>
      <c r="Z3060" s="127">
        <v>0</v>
      </c>
      <c r="AA3060" s="127">
        <v>0</v>
      </c>
      <c r="AB3060" s="127">
        <v>0</v>
      </c>
      <c r="AC3060" s="127">
        <v>0</v>
      </c>
      <c r="AD3060" s="127">
        <v>0</v>
      </c>
      <c r="AE3060" s="127">
        <v>0</v>
      </c>
      <c r="AF3060" s="127">
        <v>0</v>
      </c>
      <c r="AG3060" s="127">
        <v>0</v>
      </c>
      <c r="AH3060" s="127">
        <v>0</v>
      </c>
    </row>
    <row r="3061" spans="1:34" x14ac:dyDescent="0.35">
      <c r="A3061" s="127" t="s">
        <v>3767</v>
      </c>
      <c r="B3061" s="127" t="s">
        <v>964</v>
      </c>
      <c r="C3061" s="128">
        <v>1871510000</v>
      </c>
      <c r="D3061" s="128">
        <v>1460850000</v>
      </c>
      <c r="E3061" s="128">
        <v>1756080000</v>
      </c>
      <c r="F3061" s="128">
        <v>1937460000</v>
      </c>
      <c r="G3061" s="128">
        <v>2057290000</v>
      </c>
      <c r="H3061" s="128">
        <v>2143010000</v>
      </c>
      <c r="I3061" s="128">
        <v>2208230000</v>
      </c>
      <c r="J3061" s="128">
        <v>2259770000</v>
      </c>
      <c r="K3061" s="128">
        <v>2300130000</v>
      </c>
      <c r="L3061" s="128">
        <v>2330390000</v>
      </c>
      <c r="M3061" s="128">
        <v>2353310000</v>
      </c>
      <c r="N3061" s="128">
        <v>2371410000</v>
      </c>
      <c r="O3061" s="128">
        <v>2389160000</v>
      </c>
      <c r="P3061" s="128">
        <v>2398800000</v>
      </c>
      <c r="Q3061" s="128">
        <v>2388920000</v>
      </c>
      <c r="R3061" s="128">
        <v>2374210000</v>
      </c>
      <c r="S3061" s="128">
        <v>2356290000</v>
      </c>
      <c r="T3061" s="128">
        <v>2336920000</v>
      </c>
      <c r="U3061" s="128">
        <v>2317870000</v>
      </c>
      <c r="V3061" s="128">
        <v>2296680000</v>
      </c>
      <c r="W3061" s="128">
        <v>2279080000</v>
      </c>
      <c r="X3061" s="128">
        <v>2266230000</v>
      </c>
      <c r="Y3061" s="128">
        <v>2258780000</v>
      </c>
      <c r="Z3061" s="128">
        <v>2256960000</v>
      </c>
      <c r="AA3061" s="128">
        <v>2251070000</v>
      </c>
      <c r="AB3061" s="128">
        <v>2250760000</v>
      </c>
      <c r="AC3061" s="128">
        <v>2255330000</v>
      </c>
      <c r="AD3061" s="128">
        <v>2264090000</v>
      </c>
      <c r="AE3061" s="128">
        <v>2276170000</v>
      </c>
      <c r="AF3061" s="128">
        <v>2291020000</v>
      </c>
      <c r="AG3061" s="128">
        <v>2308120000</v>
      </c>
      <c r="AH3061" s="128">
        <v>2326940000</v>
      </c>
    </row>
    <row r="3062" spans="1:34" x14ac:dyDescent="0.35">
      <c r="A3062" s="127" t="s">
        <v>3768</v>
      </c>
      <c r="B3062" s="127" t="s">
        <v>964</v>
      </c>
      <c r="C3062" s="127">
        <v>0</v>
      </c>
      <c r="D3062" s="127">
        <v>0</v>
      </c>
      <c r="E3062" s="127">
        <v>0</v>
      </c>
      <c r="F3062" s="127">
        <v>0</v>
      </c>
      <c r="G3062" s="127">
        <v>0</v>
      </c>
      <c r="H3062" s="127">
        <v>0</v>
      </c>
      <c r="I3062" s="127">
        <v>0</v>
      </c>
      <c r="J3062" s="127">
        <v>0</v>
      </c>
      <c r="K3062" s="127">
        <v>0</v>
      </c>
      <c r="L3062" s="127">
        <v>0</v>
      </c>
      <c r="M3062" s="127">
        <v>0</v>
      </c>
      <c r="N3062" s="127">
        <v>0</v>
      </c>
      <c r="O3062" s="127">
        <v>0</v>
      </c>
      <c r="P3062" s="127">
        <v>0</v>
      </c>
      <c r="Q3062" s="127">
        <v>0</v>
      </c>
      <c r="R3062" s="127">
        <v>0</v>
      </c>
      <c r="S3062" s="127">
        <v>0</v>
      </c>
      <c r="T3062" s="127">
        <v>0</v>
      </c>
      <c r="U3062" s="127">
        <v>0</v>
      </c>
      <c r="V3062" s="127">
        <v>0</v>
      </c>
      <c r="W3062" s="127">
        <v>0</v>
      </c>
      <c r="X3062" s="127">
        <v>0</v>
      </c>
      <c r="Y3062" s="127">
        <v>0</v>
      </c>
      <c r="Z3062" s="127">
        <v>0</v>
      </c>
      <c r="AA3062" s="127">
        <v>0</v>
      </c>
      <c r="AB3062" s="127">
        <v>0</v>
      </c>
      <c r="AC3062" s="127">
        <v>0</v>
      </c>
      <c r="AD3062" s="127">
        <v>0</v>
      </c>
      <c r="AE3062" s="127">
        <v>0</v>
      </c>
      <c r="AF3062" s="127">
        <v>0</v>
      </c>
      <c r="AG3062" s="127">
        <v>0</v>
      </c>
      <c r="AH3062" s="127">
        <v>0</v>
      </c>
    </row>
    <row r="3063" spans="1:34" x14ac:dyDescent="0.35">
      <c r="A3063" s="127" t="s">
        <v>3769</v>
      </c>
      <c r="B3063" s="127" t="s">
        <v>964</v>
      </c>
      <c r="C3063" s="128">
        <v>27792000</v>
      </c>
      <c r="D3063" s="128">
        <v>24279000</v>
      </c>
      <c r="E3063" s="128">
        <v>32315900</v>
      </c>
      <c r="F3063" s="128">
        <v>39032800</v>
      </c>
      <c r="G3063" s="128">
        <v>45167200</v>
      </c>
      <c r="H3063" s="128">
        <v>50953000</v>
      </c>
      <c r="I3063" s="128">
        <v>56556100</v>
      </c>
      <c r="J3063" s="128">
        <v>61933900</v>
      </c>
      <c r="K3063" s="128">
        <v>67322900</v>
      </c>
      <c r="L3063" s="128">
        <v>72580200</v>
      </c>
      <c r="M3063" s="128">
        <v>77741700</v>
      </c>
      <c r="N3063" s="128">
        <v>82855100</v>
      </c>
      <c r="O3063" s="128">
        <v>83475500</v>
      </c>
      <c r="P3063" s="128">
        <v>83812200</v>
      </c>
      <c r="Q3063" s="128">
        <v>83467000</v>
      </c>
      <c r="R3063" s="128">
        <v>82952900</v>
      </c>
      <c r="S3063" s="128">
        <v>82326900</v>
      </c>
      <c r="T3063" s="128">
        <v>81650000</v>
      </c>
      <c r="U3063" s="128">
        <v>80984500</v>
      </c>
      <c r="V3063" s="128">
        <v>80244100</v>
      </c>
      <c r="W3063" s="128">
        <v>79629300</v>
      </c>
      <c r="X3063" s="128">
        <v>79180400</v>
      </c>
      <c r="Y3063" s="128">
        <v>78920000</v>
      </c>
      <c r="Z3063" s="128">
        <v>78856300</v>
      </c>
      <c r="AA3063" s="128">
        <v>78650500</v>
      </c>
      <c r="AB3063" s="128">
        <v>78639700</v>
      </c>
      <c r="AC3063" s="128">
        <v>78799400</v>
      </c>
      <c r="AD3063" s="128">
        <v>79105400</v>
      </c>
      <c r="AE3063" s="128">
        <v>79527600</v>
      </c>
      <c r="AF3063" s="128">
        <v>80046600</v>
      </c>
      <c r="AG3063" s="128">
        <v>80643900</v>
      </c>
      <c r="AH3063" s="128">
        <v>81301300</v>
      </c>
    </row>
    <row r="3064" spans="1:34" x14ac:dyDescent="0.35">
      <c r="A3064" s="127" t="s">
        <v>3770</v>
      </c>
      <c r="B3064" s="127" t="s">
        <v>964</v>
      </c>
      <c r="C3064" s="127">
        <v>0</v>
      </c>
      <c r="D3064" s="127">
        <v>0</v>
      </c>
      <c r="E3064" s="127">
        <v>0</v>
      </c>
      <c r="F3064" s="127">
        <v>0</v>
      </c>
      <c r="G3064" s="127">
        <v>0</v>
      </c>
      <c r="H3064" s="127">
        <v>0</v>
      </c>
      <c r="I3064" s="127">
        <v>0</v>
      </c>
      <c r="J3064" s="127">
        <v>0</v>
      </c>
      <c r="K3064" s="127">
        <v>0</v>
      </c>
      <c r="L3064" s="127">
        <v>0</v>
      </c>
      <c r="M3064" s="127">
        <v>0</v>
      </c>
      <c r="N3064" s="127">
        <v>0</v>
      </c>
      <c r="O3064" s="127">
        <v>0</v>
      </c>
      <c r="P3064" s="127">
        <v>0</v>
      </c>
      <c r="Q3064" s="127">
        <v>0</v>
      </c>
      <c r="R3064" s="127">
        <v>0</v>
      </c>
      <c r="S3064" s="127">
        <v>0</v>
      </c>
      <c r="T3064" s="127">
        <v>0</v>
      </c>
      <c r="U3064" s="127">
        <v>0</v>
      </c>
      <c r="V3064" s="127">
        <v>0</v>
      </c>
      <c r="W3064" s="127">
        <v>0</v>
      </c>
      <c r="X3064" s="127">
        <v>0</v>
      </c>
      <c r="Y3064" s="127">
        <v>0</v>
      </c>
      <c r="Z3064" s="127">
        <v>0</v>
      </c>
      <c r="AA3064" s="127">
        <v>0</v>
      </c>
      <c r="AB3064" s="127">
        <v>0</v>
      </c>
      <c r="AC3064" s="127">
        <v>0</v>
      </c>
      <c r="AD3064" s="127">
        <v>0</v>
      </c>
      <c r="AE3064" s="127">
        <v>0</v>
      </c>
      <c r="AF3064" s="127">
        <v>0</v>
      </c>
      <c r="AG3064" s="127">
        <v>0</v>
      </c>
      <c r="AH3064" s="127">
        <v>0</v>
      </c>
    </row>
    <row r="3065" spans="1:34" x14ac:dyDescent="0.35">
      <c r="A3065" s="127" t="s">
        <v>3771</v>
      </c>
      <c r="B3065" s="127" t="s">
        <v>964</v>
      </c>
      <c r="C3065" s="127">
        <v>0</v>
      </c>
      <c r="D3065" s="127">
        <v>0</v>
      </c>
      <c r="E3065" s="127">
        <v>0</v>
      </c>
      <c r="F3065" s="127">
        <v>0</v>
      </c>
      <c r="G3065" s="127">
        <v>0</v>
      </c>
      <c r="H3065" s="127">
        <v>0</v>
      </c>
      <c r="I3065" s="127">
        <v>0</v>
      </c>
      <c r="J3065" s="127">
        <v>0</v>
      </c>
      <c r="K3065" s="127">
        <v>0</v>
      </c>
      <c r="L3065" s="127">
        <v>0</v>
      </c>
      <c r="M3065" s="127">
        <v>0</v>
      </c>
      <c r="N3065" s="127">
        <v>0</v>
      </c>
      <c r="O3065" s="127">
        <v>0</v>
      </c>
      <c r="P3065" s="127">
        <v>0</v>
      </c>
      <c r="Q3065" s="127">
        <v>0</v>
      </c>
      <c r="R3065" s="127">
        <v>0</v>
      </c>
      <c r="S3065" s="127">
        <v>0</v>
      </c>
      <c r="T3065" s="127">
        <v>0</v>
      </c>
      <c r="U3065" s="127">
        <v>0</v>
      </c>
      <c r="V3065" s="127">
        <v>0</v>
      </c>
      <c r="W3065" s="127">
        <v>0</v>
      </c>
      <c r="X3065" s="127">
        <v>0</v>
      </c>
      <c r="Y3065" s="127">
        <v>0</v>
      </c>
      <c r="Z3065" s="127">
        <v>0</v>
      </c>
      <c r="AA3065" s="127">
        <v>0</v>
      </c>
      <c r="AB3065" s="127">
        <v>0</v>
      </c>
      <c r="AC3065" s="127">
        <v>0</v>
      </c>
      <c r="AD3065" s="127">
        <v>0</v>
      </c>
      <c r="AE3065" s="127">
        <v>0</v>
      </c>
      <c r="AF3065" s="127">
        <v>0</v>
      </c>
      <c r="AG3065" s="127">
        <v>0</v>
      </c>
      <c r="AH3065" s="127">
        <v>0</v>
      </c>
    </row>
    <row r="3066" spans="1:34" x14ac:dyDescent="0.35">
      <c r="A3066" s="127" t="s">
        <v>3772</v>
      </c>
      <c r="B3066" s="127" t="s">
        <v>964</v>
      </c>
      <c r="C3066" s="127">
        <v>0</v>
      </c>
      <c r="D3066" s="127">
        <v>0</v>
      </c>
      <c r="E3066" s="127">
        <v>0</v>
      </c>
      <c r="F3066" s="127">
        <v>0</v>
      </c>
      <c r="G3066" s="127">
        <v>0</v>
      </c>
      <c r="H3066" s="127">
        <v>0</v>
      </c>
      <c r="I3066" s="127">
        <v>0</v>
      </c>
      <c r="J3066" s="127">
        <v>0</v>
      </c>
      <c r="K3066" s="127">
        <v>0</v>
      </c>
      <c r="L3066" s="127">
        <v>0</v>
      </c>
      <c r="M3066" s="127">
        <v>0</v>
      </c>
      <c r="N3066" s="127">
        <v>0</v>
      </c>
      <c r="O3066" s="127">
        <v>0</v>
      </c>
      <c r="P3066" s="127">
        <v>0</v>
      </c>
      <c r="Q3066" s="127">
        <v>0</v>
      </c>
      <c r="R3066" s="127">
        <v>0</v>
      </c>
      <c r="S3066" s="127">
        <v>0</v>
      </c>
      <c r="T3066" s="127">
        <v>0</v>
      </c>
      <c r="U3066" s="127">
        <v>0</v>
      </c>
      <c r="V3066" s="127">
        <v>0</v>
      </c>
      <c r="W3066" s="127">
        <v>0</v>
      </c>
      <c r="X3066" s="127">
        <v>0</v>
      </c>
      <c r="Y3066" s="127">
        <v>0</v>
      </c>
      <c r="Z3066" s="127">
        <v>0</v>
      </c>
      <c r="AA3066" s="127">
        <v>0</v>
      </c>
      <c r="AB3066" s="127">
        <v>0</v>
      </c>
      <c r="AC3066" s="127">
        <v>0</v>
      </c>
      <c r="AD3066" s="127">
        <v>0</v>
      </c>
      <c r="AE3066" s="127">
        <v>0</v>
      </c>
      <c r="AF3066" s="127">
        <v>0</v>
      </c>
      <c r="AG3066" s="127">
        <v>0</v>
      </c>
      <c r="AH3066" s="127">
        <v>0</v>
      </c>
    </row>
    <row r="3067" spans="1:34" x14ac:dyDescent="0.35">
      <c r="A3067" s="127" t="s">
        <v>3773</v>
      </c>
      <c r="B3067" s="127" t="s">
        <v>964</v>
      </c>
      <c r="C3067" s="127">
        <v>0</v>
      </c>
      <c r="D3067" s="127">
        <v>0</v>
      </c>
      <c r="E3067" s="127">
        <v>0</v>
      </c>
      <c r="F3067" s="127">
        <v>0</v>
      </c>
      <c r="G3067" s="127">
        <v>0</v>
      </c>
      <c r="H3067" s="127">
        <v>0</v>
      </c>
      <c r="I3067" s="127">
        <v>0</v>
      </c>
      <c r="J3067" s="127">
        <v>0</v>
      </c>
      <c r="K3067" s="127">
        <v>0</v>
      </c>
      <c r="L3067" s="127">
        <v>0</v>
      </c>
      <c r="M3067" s="127">
        <v>0</v>
      </c>
      <c r="N3067" s="127">
        <v>0</v>
      </c>
      <c r="O3067" s="127">
        <v>0</v>
      </c>
      <c r="P3067" s="127">
        <v>0</v>
      </c>
      <c r="Q3067" s="127">
        <v>0</v>
      </c>
      <c r="R3067" s="127">
        <v>0</v>
      </c>
      <c r="S3067" s="127">
        <v>0</v>
      </c>
      <c r="T3067" s="127">
        <v>0</v>
      </c>
      <c r="U3067" s="127">
        <v>0</v>
      </c>
      <c r="V3067" s="127">
        <v>0</v>
      </c>
      <c r="W3067" s="127">
        <v>0</v>
      </c>
      <c r="X3067" s="127">
        <v>0</v>
      </c>
      <c r="Y3067" s="127">
        <v>0</v>
      </c>
      <c r="Z3067" s="127">
        <v>0</v>
      </c>
      <c r="AA3067" s="127">
        <v>0</v>
      </c>
      <c r="AB3067" s="127">
        <v>0</v>
      </c>
      <c r="AC3067" s="127">
        <v>0</v>
      </c>
      <c r="AD3067" s="127">
        <v>0</v>
      </c>
      <c r="AE3067" s="127">
        <v>0</v>
      </c>
      <c r="AF3067" s="127">
        <v>0</v>
      </c>
      <c r="AG3067" s="127">
        <v>0</v>
      </c>
      <c r="AH3067" s="127">
        <v>0</v>
      </c>
    </row>
    <row r="3068" spans="1:34" x14ac:dyDescent="0.35">
      <c r="A3068" s="127" t="s">
        <v>3774</v>
      </c>
      <c r="B3068" s="127" t="s">
        <v>964</v>
      </c>
      <c r="C3068" s="127">
        <v>0</v>
      </c>
      <c r="D3068" s="127">
        <v>0</v>
      </c>
      <c r="E3068" s="127">
        <v>0</v>
      </c>
      <c r="F3068" s="127">
        <v>0</v>
      </c>
      <c r="G3068" s="127">
        <v>0</v>
      </c>
      <c r="H3068" s="127">
        <v>0</v>
      </c>
      <c r="I3068" s="127">
        <v>0</v>
      </c>
      <c r="J3068" s="127">
        <v>0</v>
      </c>
      <c r="K3068" s="127">
        <v>0</v>
      </c>
      <c r="L3068" s="127">
        <v>0</v>
      </c>
      <c r="M3068" s="127">
        <v>0</v>
      </c>
      <c r="N3068" s="127">
        <v>0</v>
      </c>
      <c r="O3068" s="127">
        <v>0</v>
      </c>
      <c r="P3068" s="127">
        <v>0</v>
      </c>
      <c r="Q3068" s="127">
        <v>0</v>
      </c>
      <c r="R3068" s="127">
        <v>0</v>
      </c>
      <c r="S3068" s="127">
        <v>0</v>
      </c>
      <c r="T3068" s="127">
        <v>0</v>
      </c>
      <c r="U3068" s="127">
        <v>0</v>
      </c>
      <c r="V3068" s="127">
        <v>0</v>
      </c>
      <c r="W3068" s="127">
        <v>0</v>
      </c>
      <c r="X3068" s="127">
        <v>0</v>
      </c>
      <c r="Y3068" s="127">
        <v>0</v>
      </c>
      <c r="Z3068" s="127">
        <v>0</v>
      </c>
      <c r="AA3068" s="127">
        <v>0</v>
      </c>
      <c r="AB3068" s="127">
        <v>0</v>
      </c>
      <c r="AC3068" s="127">
        <v>0</v>
      </c>
      <c r="AD3068" s="127">
        <v>0</v>
      </c>
      <c r="AE3068" s="127">
        <v>0</v>
      </c>
      <c r="AF3068" s="127">
        <v>0</v>
      </c>
      <c r="AG3068" s="127">
        <v>0</v>
      </c>
      <c r="AH3068" s="127">
        <v>0</v>
      </c>
    </row>
    <row r="3069" spans="1:34" x14ac:dyDescent="0.35">
      <c r="A3069" s="127" t="s">
        <v>3775</v>
      </c>
      <c r="B3069" s="127" t="s">
        <v>964</v>
      </c>
      <c r="C3069" s="127">
        <v>0</v>
      </c>
      <c r="D3069" s="127">
        <v>0</v>
      </c>
      <c r="E3069" s="127">
        <v>0</v>
      </c>
      <c r="F3069" s="127">
        <v>0</v>
      </c>
      <c r="G3069" s="127">
        <v>0</v>
      </c>
      <c r="H3069" s="127">
        <v>0</v>
      </c>
      <c r="I3069" s="127">
        <v>0</v>
      </c>
      <c r="J3069" s="127">
        <v>0</v>
      </c>
      <c r="K3069" s="127">
        <v>0</v>
      </c>
      <c r="L3069" s="127">
        <v>0</v>
      </c>
      <c r="M3069" s="127">
        <v>0</v>
      </c>
      <c r="N3069" s="127">
        <v>0</v>
      </c>
      <c r="O3069" s="127">
        <v>0</v>
      </c>
      <c r="P3069" s="127">
        <v>0</v>
      </c>
      <c r="Q3069" s="127">
        <v>0</v>
      </c>
      <c r="R3069" s="127">
        <v>0</v>
      </c>
      <c r="S3069" s="127">
        <v>0</v>
      </c>
      <c r="T3069" s="127">
        <v>0</v>
      </c>
      <c r="U3069" s="127">
        <v>0</v>
      </c>
      <c r="V3069" s="127">
        <v>0</v>
      </c>
      <c r="W3069" s="127">
        <v>0</v>
      </c>
      <c r="X3069" s="127">
        <v>0</v>
      </c>
      <c r="Y3069" s="127">
        <v>0</v>
      </c>
      <c r="Z3069" s="127">
        <v>0</v>
      </c>
      <c r="AA3069" s="127">
        <v>0</v>
      </c>
      <c r="AB3069" s="127">
        <v>0</v>
      </c>
      <c r="AC3069" s="127">
        <v>0</v>
      </c>
      <c r="AD3069" s="127">
        <v>0</v>
      </c>
      <c r="AE3069" s="127">
        <v>0</v>
      </c>
      <c r="AF3069" s="127">
        <v>0</v>
      </c>
      <c r="AG3069" s="127">
        <v>0</v>
      </c>
      <c r="AH3069" s="127">
        <v>0</v>
      </c>
    </row>
    <row r="3070" spans="1:34" x14ac:dyDescent="0.35">
      <c r="A3070" s="127" t="s">
        <v>3776</v>
      </c>
      <c r="B3070" s="127" t="s">
        <v>964</v>
      </c>
      <c r="C3070" s="128">
        <v>84447500</v>
      </c>
      <c r="D3070" s="128">
        <v>68286000</v>
      </c>
      <c r="E3070" s="128">
        <v>84586200</v>
      </c>
      <c r="F3070" s="128">
        <v>95725300</v>
      </c>
      <c r="G3070" s="128">
        <v>105278000</v>
      </c>
      <c r="H3070" s="128">
        <v>113091000</v>
      </c>
      <c r="I3070" s="128">
        <v>119787000</v>
      </c>
      <c r="J3070" s="128">
        <v>125720000</v>
      </c>
      <c r="K3070" s="128">
        <v>131094000</v>
      </c>
      <c r="L3070" s="128">
        <v>137427000</v>
      </c>
      <c r="M3070" s="128">
        <v>143553000</v>
      </c>
      <c r="N3070" s="128">
        <v>149648000</v>
      </c>
      <c r="O3070" s="128">
        <v>155353000</v>
      </c>
      <c r="P3070" s="128">
        <v>160722000</v>
      </c>
      <c r="Q3070" s="128">
        <v>166253000</v>
      </c>
      <c r="R3070" s="128">
        <v>171462000</v>
      </c>
      <c r="S3070" s="128">
        <v>176366000</v>
      </c>
      <c r="T3070" s="128">
        <v>180979000</v>
      </c>
      <c r="U3070" s="128">
        <v>185301000</v>
      </c>
      <c r="V3070" s="128">
        <v>190186000</v>
      </c>
      <c r="W3070" s="128">
        <v>194765000</v>
      </c>
      <c r="X3070" s="128">
        <v>198998000</v>
      </c>
      <c r="Y3070" s="128">
        <v>202917000</v>
      </c>
      <c r="Z3070" s="128">
        <v>206568000</v>
      </c>
      <c r="AA3070" s="128">
        <v>210053000</v>
      </c>
      <c r="AB3070" s="128">
        <v>213222000</v>
      </c>
      <c r="AC3070" s="128">
        <v>216079000</v>
      </c>
      <c r="AD3070" s="128">
        <v>218602000</v>
      </c>
      <c r="AE3070" s="128">
        <v>220817000</v>
      </c>
      <c r="AF3070" s="128">
        <v>222695000</v>
      </c>
      <c r="AG3070" s="128">
        <v>224215000</v>
      </c>
      <c r="AH3070" s="128">
        <v>225402000</v>
      </c>
    </row>
    <row r="3071" spans="1:34" x14ac:dyDescent="0.35">
      <c r="A3071" s="127" t="s">
        <v>3777</v>
      </c>
      <c r="B3071" s="127" t="s">
        <v>964</v>
      </c>
      <c r="C3071" s="128">
        <v>308162000</v>
      </c>
      <c r="D3071" s="128">
        <v>247525000</v>
      </c>
      <c r="E3071" s="128">
        <v>304007000</v>
      </c>
      <c r="F3071" s="128">
        <v>340599000</v>
      </c>
      <c r="G3071" s="128">
        <v>370115000</v>
      </c>
      <c r="H3071" s="128">
        <v>392494000</v>
      </c>
      <c r="I3071" s="128">
        <v>409366000</v>
      </c>
      <c r="J3071" s="128">
        <v>422271000</v>
      </c>
      <c r="K3071" s="128">
        <v>430972000</v>
      </c>
      <c r="L3071" s="128">
        <v>441116000</v>
      </c>
      <c r="M3071" s="128">
        <v>448650000</v>
      </c>
      <c r="N3071" s="128">
        <v>453439000</v>
      </c>
      <c r="O3071" s="128">
        <v>456201000</v>
      </c>
      <c r="P3071" s="128">
        <v>455278000</v>
      </c>
      <c r="Q3071" s="128">
        <v>451978000</v>
      </c>
      <c r="R3071" s="128">
        <v>444283000</v>
      </c>
      <c r="S3071" s="128">
        <v>433750000</v>
      </c>
      <c r="T3071" s="128">
        <v>421088000</v>
      </c>
      <c r="U3071" s="128">
        <v>408405000</v>
      </c>
      <c r="V3071" s="128">
        <v>395946000</v>
      </c>
      <c r="W3071" s="128">
        <v>382540000</v>
      </c>
      <c r="X3071" s="128">
        <v>369941000</v>
      </c>
      <c r="Y3071" s="128">
        <v>357964000</v>
      </c>
      <c r="Z3071" s="128">
        <v>346465000</v>
      </c>
      <c r="AA3071" s="128">
        <v>336337000</v>
      </c>
      <c r="AB3071" s="128">
        <v>328297000</v>
      </c>
      <c r="AC3071" s="128">
        <v>321876000</v>
      </c>
      <c r="AD3071" s="128">
        <v>316066000</v>
      </c>
      <c r="AE3071" s="128">
        <v>307289000</v>
      </c>
      <c r="AF3071" s="128">
        <v>298469000</v>
      </c>
      <c r="AG3071" s="128">
        <v>290572000</v>
      </c>
      <c r="AH3071" s="128">
        <v>283031000</v>
      </c>
    </row>
    <row r="3072" spans="1:34" x14ac:dyDescent="0.35">
      <c r="A3072" s="127" t="s">
        <v>3778</v>
      </c>
      <c r="B3072" s="127" t="s">
        <v>964</v>
      </c>
      <c r="C3072" s="128">
        <v>341215000</v>
      </c>
      <c r="D3072" s="128">
        <v>279053000</v>
      </c>
      <c r="E3072" s="128">
        <v>351969000</v>
      </c>
      <c r="F3072" s="128">
        <v>407937000</v>
      </c>
      <c r="G3072" s="128">
        <v>461721000</v>
      </c>
      <c r="H3072" s="128">
        <v>511738000</v>
      </c>
      <c r="I3072" s="128">
        <v>560834000</v>
      </c>
      <c r="J3072" s="128">
        <v>609588000</v>
      </c>
      <c r="K3072" s="128">
        <v>659213000</v>
      </c>
      <c r="L3072" s="128">
        <v>716101000</v>
      </c>
      <c r="M3072" s="128">
        <v>771857000</v>
      </c>
      <c r="N3072" s="128">
        <v>826943000</v>
      </c>
      <c r="O3072" s="128">
        <v>881467000</v>
      </c>
      <c r="P3072" s="128">
        <v>935474000</v>
      </c>
      <c r="Q3072" s="128">
        <v>991907000</v>
      </c>
      <c r="R3072" s="128">
        <v>1049070000</v>
      </c>
      <c r="S3072" s="128">
        <v>1105830000</v>
      </c>
      <c r="T3072" s="128">
        <v>1162320000</v>
      </c>
      <c r="U3072" s="128">
        <v>1217160000</v>
      </c>
      <c r="V3072" s="128">
        <v>1278970000</v>
      </c>
      <c r="W3072" s="128">
        <v>1342170000</v>
      </c>
      <c r="X3072" s="128">
        <v>1405970000</v>
      </c>
      <c r="Y3072" s="128">
        <v>1471480000</v>
      </c>
      <c r="Z3072" s="128">
        <v>1539540000</v>
      </c>
      <c r="AA3072" s="128">
        <v>1610910000</v>
      </c>
      <c r="AB3072" s="128">
        <v>1683530000</v>
      </c>
      <c r="AC3072" s="128">
        <v>1757860000</v>
      </c>
      <c r="AD3072" s="128">
        <v>1835100000</v>
      </c>
      <c r="AE3072" s="128">
        <v>1919170000</v>
      </c>
      <c r="AF3072" s="128">
        <v>2006200000</v>
      </c>
      <c r="AG3072" s="128">
        <v>2094690000</v>
      </c>
      <c r="AH3072" s="128">
        <v>2184930000</v>
      </c>
    </row>
    <row r="3073" spans="1:34" x14ac:dyDescent="0.35">
      <c r="A3073" s="127" t="s">
        <v>3779</v>
      </c>
      <c r="B3073" s="127" t="s">
        <v>964</v>
      </c>
      <c r="C3073" s="128">
        <v>4576220</v>
      </c>
      <c r="D3073" s="128">
        <v>4113790</v>
      </c>
      <c r="E3073" s="128">
        <v>5594420</v>
      </c>
      <c r="F3073" s="128">
        <v>6861840</v>
      </c>
      <c r="G3073" s="128">
        <v>8125780</v>
      </c>
      <c r="H3073" s="128">
        <v>9332090</v>
      </c>
      <c r="I3073" s="128">
        <v>10484500</v>
      </c>
      <c r="J3073" s="128">
        <v>11573200</v>
      </c>
      <c r="K3073" s="128">
        <v>12614200</v>
      </c>
      <c r="L3073" s="128">
        <v>13738600</v>
      </c>
      <c r="M3073" s="128">
        <v>14821200</v>
      </c>
      <c r="N3073" s="128">
        <v>15842800</v>
      </c>
      <c r="O3073" s="128">
        <v>15939300</v>
      </c>
      <c r="P3073" s="128">
        <v>15907100</v>
      </c>
      <c r="Q3073" s="128">
        <v>15791800</v>
      </c>
      <c r="R3073" s="128">
        <v>15522900</v>
      </c>
      <c r="S3073" s="128">
        <v>15154900</v>
      </c>
      <c r="T3073" s="128">
        <v>14712500</v>
      </c>
      <c r="U3073" s="128">
        <v>14269400</v>
      </c>
      <c r="V3073" s="128">
        <v>13834000</v>
      </c>
      <c r="W3073" s="128">
        <v>13365600</v>
      </c>
      <c r="X3073" s="128">
        <v>12925500</v>
      </c>
      <c r="Y3073" s="128">
        <v>12507000</v>
      </c>
      <c r="Z3073" s="128">
        <v>12105200</v>
      </c>
      <c r="AA3073" s="128">
        <v>11751300</v>
      </c>
      <c r="AB3073" s="128">
        <v>11470400</v>
      </c>
      <c r="AC3073" s="128">
        <v>11246100</v>
      </c>
      <c r="AD3073" s="128">
        <v>11043100</v>
      </c>
      <c r="AE3073" s="128">
        <v>10736400</v>
      </c>
      <c r="AF3073" s="128">
        <v>10428300</v>
      </c>
      <c r="AG3073" s="128">
        <v>10152400</v>
      </c>
      <c r="AH3073" s="128">
        <v>9888890</v>
      </c>
    </row>
    <row r="3074" spans="1:34" x14ac:dyDescent="0.35">
      <c r="A3074" s="127" t="s">
        <v>3780</v>
      </c>
      <c r="B3074" s="127" t="s">
        <v>964</v>
      </c>
      <c r="C3074" s="127">
        <v>739732</v>
      </c>
      <c r="D3074" s="127">
        <v>604969</v>
      </c>
      <c r="E3074" s="127">
        <v>763046</v>
      </c>
      <c r="F3074" s="127">
        <v>884380</v>
      </c>
      <c r="G3074" s="128">
        <v>1000980</v>
      </c>
      <c r="H3074" s="128">
        <v>1109410</v>
      </c>
      <c r="I3074" s="128">
        <v>1215850</v>
      </c>
      <c r="J3074" s="128">
        <v>1321550</v>
      </c>
      <c r="K3074" s="128">
        <v>1429130</v>
      </c>
      <c r="L3074" s="128">
        <v>1552460</v>
      </c>
      <c r="M3074" s="128">
        <v>1673340</v>
      </c>
      <c r="N3074" s="128">
        <v>1792760</v>
      </c>
      <c r="O3074" s="128">
        <v>1910960</v>
      </c>
      <c r="P3074" s="128">
        <v>2028050</v>
      </c>
      <c r="Q3074" s="128">
        <v>2150390</v>
      </c>
      <c r="R3074" s="128">
        <v>2274320</v>
      </c>
      <c r="S3074" s="128">
        <v>2397370</v>
      </c>
      <c r="T3074" s="128">
        <v>2519830</v>
      </c>
      <c r="U3074" s="128">
        <v>2638730</v>
      </c>
      <c r="V3074" s="128">
        <v>2772730</v>
      </c>
      <c r="W3074" s="128">
        <v>2909740</v>
      </c>
      <c r="X3074" s="128">
        <v>3048050</v>
      </c>
      <c r="Y3074" s="128">
        <v>3190080</v>
      </c>
      <c r="Z3074" s="128">
        <v>3337620</v>
      </c>
      <c r="AA3074" s="128">
        <v>3492350</v>
      </c>
      <c r="AB3074" s="128">
        <v>3649780</v>
      </c>
      <c r="AC3074" s="128">
        <v>3810920</v>
      </c>
      <c r="AD3074" s="128">
        <v>3978370</v>
      </c>
      <c r="AE3074" s="128">
        <v>4160630</v>
      </c>
      <c r="AF3074" s="128">
        <v>4349300</v>
      </c>
      <c r="AG3074" s="128">
        <v>4541150</v>
      </c>
      <c r="AH3074" s="128">
        <v>4736790</v>
      </c>
    </row>
    <row r="3075" spans="1:34" x14ac:dyDescent="0.35">
      <c r="A3075" s="127" t="s">
        <v>3781</v>
      </c>
      <c r="B3075" s="127" t="s">
        <v>964</v>
      </c>
      <c r="C3075" s="127">
        <v>0</v>
      </c>
      <c r="D3075" s="127">
        <v>0</v>
      </c>
      <c r="E3075" s="127">
        <v>0</v>
      </c>
      <c r="F3075" s="127">
        <v>0</v>
      </c>
      <c r="G3075" s="127">
        <v>0</v>
      </c>
      <c r="H3075" s="127">
        <v>0</v>
      </c>
      <c r="I3075" s="127">
        <v>0</v>
      </c>
      <c r="J3075" s="127">
        <v>0</v>
      </c>
      <c r="K3075" s="127">
        <v>0</v>
      </c>
      <c r="L3075" s="127">
        <v>0</v>
      </c>
      <c r="M3075" s="127">
        <v>0</v>
      </c>
      <c r="N3075" s="127">
        <v>0</v>
      </c>
      <c r="O3075" s="127">
        <v>0</v>
      </c>
      <c r="P3075" s="127">
        <v>0</v>
      </c>
      <c r="Q3075" s="127">
        <v>0</v>
      </c>
      <c r="R3075" s="127">
        <v>0</v>
      </c>
      <c r="S3075" s="127">
        <v>0</v>
      </c>
      <c r="T3075" s="127">
        <v>0</v>
      </c>
      <c r="U3075" s="127">
        <v>0</v>
      </c>
      <c r="V3075" s="127">
        <v>0</v>
      </c>
      <c r="W3075" s="127">
        <v>0</v>
      </c>
      <c r="X3075" s="127">
        <v>0</v>
      </c>
      <c r="Y3075" s="127">
        <v>0</v>
      </c>
      <c r="Z3075" s="127">
        <v>0</v>
      </c>
      <c r="AA3075" s="127">
        <v>0</v>
      </c>
      <c r="AB3075" s="127">
        <v>0</v>
      </c>
      <c r="AC3075" s="127">
        <v>0</v>
      </c>
      <c r="AD3075" s="127">
        <v>0</v>
      </c>
      <c r="AE3075" s="127">
        <v>0</v>
      </c>
      <c r="AF3075" s="127">
        <v>0</v>
      </c>
      <c r="AG3075" s="127">
        <v>0</v>
      </c>
      <c r="AH3075" s="127">
        <v>0</v>
      </c>
    </row>
    <row r="3076" spans="1:34" x14ac:dyDescent="0.35">
      <c r="A3076" s="127" t="s">
        <v>3782</v>
      </c>
      <c r="B3076" s="127" t="s">
        <v>964</v>
      </c>
      <c r="C3076" s="127">
        <v>0</v>
      </c>
      <c r="D3076" s="127">
        <v>0</v>
      </c>
      <c r="E3076" s="127">
        <v>0</v>
      </c>
      <c r="F3076" s="127">
        <v>0</v>
      </c>
      <c r="G3076" s="127">
        <v>0</v>
      </c>
      <c r="H3076" s="127">
        <v>0</v>
      </c>
      <c r="I3076" s="127">
        <v>0</v>
      </c>
      <c r="J3076" s="127">
        <v>0</v>
      </c>
      <c r="K3076" s="127">
        <v>0</v>
      </c>
      <c r="L3076" s="127">
        <v>0</v>
      </c>
      <c r="M3076" s="127">
        <v>0</v>
      </c>
      <c r="N3076" s="127">
        <v>0</v>
      </c>
      <c r="O3076" s="127">
        <v>0</v>
      </c>
      <c r="P3076" s="127">
        <v>0</v>
      </c>
      <c r="Q3076" s="127">
        <v>0</v>
      </c>
      <c r="R3076" s="127">
        <v>0</v>
      </c>
      <c r="S3076" s="127">
        <v>0</v>
      </c>
      <c r="T3076" s="127">
        <v>0</v>
      </c>
      <c r="U3076" s="127">
        <v>0</v>
      </c>
      <c r="V3076" s="127">
        <v>0</v>
      </c>
      <c r="W3076" s="127">
        <v>0</v>
      </c>
      <c r="X3076" s="127">
        <v>0</v>
      </c>
      <c r="Y3076" s="127">
        <v>0</v>
      </c>
      <c r="Z3076" s="127">
        <v>0</v>
      </c>
      <c r="AA3076" s="127">
        <v>0</v>
      </c>
      <c r="AB3076" s="127">
        <v>0</v>
      </c>
      <c r="AC3076" s="127">
        <v>0</v>
      </c>
      <c r="AD3076" s="127">
        <v>0</v>
      </c>
      <c r="AE3076" s="127">
        <v>0</v>
      </c>
      <c r="AF3076" s="127">
        <v>0</v>
      </c>
      <c r="AG3076" s="127">
        <v>0</v>
      </c>
      <c r="AH3076" s="127">
        <v>0</v>
      </c>
    </row>
    <row r="3077" spans="1:34" x14ac:dyDescent="0.35">
      <c r="A3077" s="127" t="s">
        <v>3783</v>
      </c>
      <c r="B3077" s="127" t="s">
        <v>964</v>
      </c>
      <c r="C3077" s="128">
        <v>4314530</v>
      </c>
      <c r="D3077" s="128">
        <v>3488810</v>
      </c>
      <c r="E3077" s="128">
        <v>4321640</v>
      </c>
      <c r="F3077" s="128">
        <v>4890910</v>
      </c>
      <c r="G3077" s="128">
        <v>5378910</v>
      </c>
      <c r="H3077" s="128">
        <v>5777400</v>
      </c>
      <c r="I3077" s="128">
        <v>6117960</v>
      </c>
      <c r="J3077" s="128">
        <v>6417890</v>
      </c>
      <c r="K3077" s="128">
        <v>6687700</v>
      </c>
      <c r="L3077" s="128">
        <v>7005160</v>
      </c>
      <c r="M3077" s="128">
        <v>7311740</v>
      </c>
      <c r="N3077" s="128">
        <v>7618950</v>
      </c>
      <c r="O3077" s="128">
        <v>7905430</v>
      </c>
      <c r="P3077" s="128">
        <v>8174120</v>
      </c>
      <c r="Q3077" s="128">
        <v>8450310</v>
      </c>
      <c r="R3077" s="128">
        <v>8709040</v>
      </c>
      <c r="S3077" s="128">
        <v>8950770</v>
      </c>
      <c r="T3077" s="128">
        <v>9176050</v>
      </c>
      <c r="U3077" s="128">
        <v>9382730</v>
      </c>
      <c r="V3077" s="128">
        <v>9615860</v>
      </c>
      <c r="W3077" s="128">
        <v>9830840</v>
      </c>
      <c r="X3077" s="128">
        <v>10021300</v>
      </c>
      <c r="Y3077" s="128">
        <v>10192600</v>
      </c>
      <c r="Z3077" s="128">
        <v>10348300</v>
      </c>
      <c r="AA3077" s="128">
        <v>10492000</v>
      </c>
      <c r="AB3077" s="128">
        <v>10617300</v>
      </c>
      <c r="AC3077" s="128">
        <v>10728400</v>
      </c>
      <c r="AD3077" s="128">
        <v>10818800</v>
      </c>
      <c r="AE3077" s="128">
        <v>10898400</v>
      </c>
      <c r="AF3077" s="128">
        <v>10960800</v>
      </c>
      <c r="AG3077" s="128">
        <v>11004500</v>
      </c>
      <c r="AH3077" s="128">
        <v>11032800</v>
      </c>
    </row>
    <row r="3078" spans="1:34" x14ac:dyDescent="0.35">
      <c r="A3078" s="127" t="s">
        <v>3784</v>
      </c>
      <c r="B3078" s="127" t="s">
        <v>964</v>
      </c>
      <c r="C3078" s="127">
        <v>0</v>
      </c>
      <c r="D3078" s="127">
        <v>0</v>
      </c>
      <c r="E3078" s="127">
        <v>0</v>
      </c>
      <c r="F3078" s="127">
        <v>0</v>
      </c>
      <c r="G3078" s="127">
        <v>0</v>
      </c>
      <c r="H3078" s="127">
        <v>0</v>
      </c>
      <c r="I3078" s="127">
        <v>0</v>
      </c>
      <c r="J3078" s="127">
        <v>0</v>
      </c>
      <c r="K3078" s="127">
        <v>0</v>
      </c>
      <c r="L3078" s="127">
        <v>0</v>
      </c>
      <c r="M3078" s="127">
        <v>0</v>
      </c>
      <c r="N3078" s="127">
        <v>0</v>
      </c>
      <c r="O3078" s="127">
        <v>0</v>
      </c>
      <c r="P3078" s="127">
        <v>0</v>
      </c>
      <c r="Q3078" s="127">
        <v>0</v>
      </c>
      <c r="R3078" s="127">
        <v>0</v>
      </c>
      <c r="S3078" s="127">
        <v>0</v>
      </c>
      <c r="T3078" s="127">
        <v>0</v>
      </c>
      <c r="U3078" s="127">
        <v>0</v>
      </c>
      <c r="V3078" s="127">
        <v>0</v>
      </c>
      <c r="W3078" s="127">
        <v>0</v>
      </c>
      <c r="X3078" s="127">
        <v>0</v>
      </c>
      <c r="Y3078" s="127">
        <v>0</v>
      </c>
      <c r="Z3078" s="127">
        <v>0</v>
      </c>
      <c r="AA3078" s="127">
        <v>0</v>
      </c>
      <c r="AB3078" s="127">
        <v>0</v>
      </c>
      <c r="AC3078" s="127">
        <v>0</v>
      </c>
      <c r="AD3078" s="127">
        <v>0</v>
      </c>
      <c r="AE3078" s="127">
        <v>0</v>
      </c>
      <c r="AF3078" s="127">
        <v>0</v>
      </c>
      <c r="AG3078" s="127">
        <v>0</v>
      </c>
      <c r="AH3078" s="127">
        <v>0</v>
      </c>
    </row>
    <row r="3079" spans="1:34" x14ac:dyDescent="0.35">
      <c r="A3079" s="127" t="s">
        <v>3785</v>
      </c>
      <c r="B3079" s="127" t="s">
        <v>964</v>
      </c>
      <c r="C3079" s="127">
        <v>0</v>
      </c>
      <c r="D3079" s="127">
        <v>0</v>
      </c>
      <c r="E3079" s="127">
        <v>0</v>
      </c>
      <c r="F3079" s="127">
        <v>0</v>
      </c>
      <c r="G3079" s="127">
        <v>0</v>
      </c>
      <c r="H3079" s="127">
        <v>0</v>
      </c>
      <c r="I3079" s="127">
        <v>0</v>
      </c>
      <c r="J3079" s="127">
        <v>0</v>
      </c>
      <c r="K3079" s="127">
        <v>0</v>
      </c>
      <c r="L3079" s="127">
        <v>0</v>
      </c>
      <c r="M3079" s="127">
        <v>0</v>
      </c>
      <c r="N3079" s="127">
        <v>0</v>
      </c>
      <c r="O3079" s="127">
        <v>0</v>
      </c>
      <c r="P3079" s="127">
        <v>0</v>
      </c>
      <c r="Q3079" s="127">
        <v>0</v>
      </c>
      <c r="R3079" s="127">
        <v>0</v>
      </c>
      <c r="S3079" s="127">
        <v>0</v>
      </c>
      <c r="T3079" s="127">
        <v>0</v>
      </c>
      <c r="U3079" s="127">
        <v>0</v>
      </c>
      <c r="V3079" s="127">
        <v>0</v>
      </c>
      <c r="W3079" s="127">
        <v>0</v>
      </c>
      <c r="X3079" s="127">
        <v>0</v>
      </c>
      <c r="Y3079" s="127">
        <v>0</v>
      </c>
      <c r="Z3079" s="127">
        <v>0</v>
      </c>
      <c r="AA3079" s="127">
        <v>0</v>
      </c>
      <c r="AB3079" s="127">
        <v>0</v>
      </c>
      <c r="AC3079" s="127">
        <v>0</v>
      </c>
      <c r="AD3079" s="127">
        <v>0</v>
      </c>
      <c r="AE3079" s="127">
        <v>0</v>
      </c>
      <c r="AF3079" s="127">
        <v>0</v>
      </c>
      <c r="AG3079" s="127">
        <v>0</v>
      </c>
      <c r="AH3079" s="127">
        <v>0</v>
      </c>
    </row>
    <row r="3080" spans="1:34" x14ac:dyDescent="0.35">
      <c r="A3080" s="127" t="s">
        <v>3786</v>
      </c>
      <c r="B3080" s="127" t="s">
        <v>964</v>
      </c>
      <c r="C3080" s="127">
        <v>0</v>
      </c>
      <c r="D3080" s="127">
        <v>0</v>
      </c>
      <c r="E3080" s="127">
        <v>0</v>
      </c>
      <c r="F3080" s="127">
        <v>0</v>
      </c>
      <c r="G3080" s="127">
        <v>0</v>
      </c>
      <c r="H3080" s="127">
        <v>0</v>
      </c>
      <c r="I3080" s="127">
        <v>0</v>
      </c>
      <c r="J3080" s="127">
        <v>0</v>
      </c>
      <c r="K3080" s="127">
        <v>0</v>
      </c>
      <c r="L3080" s="127">
        <v>0</v>
      </c>
      <c r="M3080" s="127">
        <v>0</v>
      </c>
      <c r="N3080" s="127">
        <v>0</v>
      </c>
      <c r="O3080" s="127">
        <v>0</v>
      </c>
      <c r="P3080" s="127">
        <v>0</v>
      </c>
      <c r="Q3080" s="127">
        <v>0</v>
      </c>
      <c r="R3080" s="127">
        <v>0</v>
      </c>
      <c r="S3080" s="127">
        <v>0</v>
      </c>
      <c r="T3080" s="127">
        <v>0</v>
      </c>
      <c r="U3080" s="127">
        <v>0</v>
      </c>
      <c r="V3080" s="127">
        <v>0</v>
      </c>
      <c r="W3080" s="127">
        <v>0</v>
      </c>
      <c r="X3080" s="127">
        <v>0</v>
      </c>
      <c r="Y3080" s="127">
        <v>0</v>
      </c>
      <c r="Z3080" s="127">
        <v>0</v>
      </c>
      <c r="AA3080" s="127">
        <v>0</v>
      </c>
      <c r="AB3080" s="127">
        <v>0</v>
      </c>
      <c r="AC3080" s="127">
        <v>0</v>
      </c>
      <c r="AD3080" s="127">
        <v>0</v>
      </c>
      <c r="AE3080" s="127">
        <v>0</v>
      </c>
      <c r="AF3080" s="127">
        <v>0</v>
      </c>
      <c r="AG3080" s="127">
        <v>0</v>
      </c>
      <c r="AH3080" s="127">
        <v>0</v>
      </c>
    </row>
    <row r="3081" spans="1:34" x14ac:dyDescent="0.35">
      <c r="A3081" s="127" t="s">
        <v>3787</v>
      </c>
      <c r="B3081" s="127" t="s">
        <v>964</v>
      </c>
      <c r="C3081" s="127">
        <v>0</v>
      </c>
      <c r="D3081" s="127">
        <v>0</v>
      </c>
      <c r="E3081" s="127">
        <v>0</v>
      </c>
      <c r="F3081" s="127">
        <v>0</v>
      </c>
      <c r="G3081" s="127">
        <v>0</v>
      </c>
      <c r="H3081" s="127">
        <v>0</v>
      </c>
      <c r="I3081" s="127">
        <v>0</v>
      </c>
      <c r="J3081" s="127">
        <v>0</v>
      </c>
      <c r="K3081" s="127">
        <v>0</v>
      </c>
      <c r="L3081" s="127">
        <v>0</v>
      </c>
      <c r="M3081" s="127">
        <v>0</v>
      </c>
      <c r="N3081" s="127">
        <v>0</v>
      </c>
      <c r="O3081" s="127">
        <v>0</v>
      </c>
      <c r="P3081" s="127">
        <v>0</v>
      </c>
      <c r="Q3081" s="127">
        <v>0</v>
      </c>
      <c r="R3081" s="127">
        <v>0</v>
      </c>
      <c r="S3081" s="127">
        <v>0</v>
      </c>
      <c r="T3081" s="127">
        <v>0</v>
      </c>
      <c r="U3081" s="127">
        <v>0</v>
      </c>
      <c r="V3081" s="127">
        <v>0</v>
      </c>
      <c r="W3081" s="127">
        <v>0</v>
      </c>
      <c r="X3081" s="127">
        <v>0</v>
      </c>
      <c r="Y3081" s="127">
        <v>0</v>
      </c>
      <c r="Z3081" s="127">
        <v>0</v>
      </c>
      <c r="AA3081" s="127">
        <v>0</v>
      </c>
      <c r="AB3081" s="127">
        <v>0</v>
      </c>
      <c r="AC3081" s="127">
        <v>0</v>
      </c>
      <c r="AD3081" s="127">
        <v>0</v>
      </c>
      <c r="AE3081" s="127">
        <v>0</v>
      </c>
      <c r="AF3081" s="127">
        <v>0</v>
      </c>
      <c r="AG3081" s="127">
        <v>0</v>
      </c>
      <c r="AH3081" s="127">
        <v>0</v>
      </c>
    </row>
    <row r="3082" spans="1:34" x14ac:dyDescent="0.35">
      <c r="A3082" s="127" t="s">
        <v>3788</v>
      </c>
      <c r="B3082" s="127" t="s">
        <v>964</v>
      </c>
      <c r="C3082" s="127">
        <v>0</v>
      </c>
      <c r="D3082" s="127">
        <v>0</v>
      </c>
      <c r="E3082" s="127">
        <v>0</v>
      </c>
      <c r="F3082" s="127">
        <v>0</v>
      </c>
      <c r="G3082" s="127">
        <v>0</v>
      </c>
      <c r="H3082" s="127">
        <v>0</v>
      </c>
      <c r="I3082" s="127">
        <v>0</v>
      </c>
      <c r="J3082" s="127">
        <v>0</v>
      </c>
      <c r="K3082" s="127">
        <v>0</v>
      </c>
      <c r="L3082" s="127">
        <v>0</v>
      </c>
      <c r="M3082" s="127">
        <v>0</v>
      </c>
      <c r="N3082" s="127">
        <v>0</v>
      </c>
      <c r="O3082" s="127">
        <v>0</v>
      </c>
      <c r="P3082" s="127">
        <v>0</v>
      </c>
      <c r="Q3082" s="127">
        <v>0</v>
      </c>
      <c r="R3082" s="127">
        <v>0</v>
      </c>
      <c r="S3082" s="127">
        <v>0</v>
      </c>
      <c r="T3082" s="127">
        <v>0</v>
      </c>
      <c r="U3082" s="127">
        <v>0</v>
      </c>
      <c r="V3082" s="127">
        <v>0</v>
      </c>
      <c r="W3082" s="127">
        <v>0</v>
      </c>
      <c r="X3082" s="127">
        <v>0</v>
      </c>
      <c r="Y3082" s="127">
        <v>0</v>
      </c>
      <c r="Z3082" s="127">
        <v>0</v>
      </c>
      <c r="AA3082" s="127">
        <v>0</v>
      </c>
      <c r="AB3082" s="127">
        <v>0</v>
      </c>
      <c r="AC3082" s="127">
        <v>0</v>
      </c>
      <c r="AD3082" s="127">
        <v>0</v>
      </c>
      <c r="AE3082" s="127">
        <v>0</v>
      </c>
      <c r="AF3082" s="127">
        <v>0</v>
      </c>
      <c r="AG3082" s="127">
        <v>0</v>
      </c>
      <c r="AH3082" s="127">
        <v>0</v>
      </c>
    </row>
    <row r="3083" spans="1:34" x14ac:dyDescent="0.35">
      <c r="A3083" s="127" t="s">
        <v>3789</v>
      </c>
      <c r="B3083" s="127" t="s">
        <v>964</v>
      </c>
      <c r="C3083" s="127">
        <v>0</v>
      </c>
      <c r="D3083" s="127">
        <v>0</v>
      </c>
      <c r="E3083" s="127">
        <v>0</v>
      </c>
      <c r="F3083" s="127">
        <v>0</v>
      </c>
      <c r="G3083" s="127">
        <v>0</v>
      </c>
      <c r="H3083" s="127">
        <v>0</v>
      </c>
      <c r="I3083" s="127">
        <v>0</v>
      </c>
      <c r="J3083" s="127">
        <v>0</v>
      </c>
      <c r="K3083" s="127">
        <v>0</v>
      </c>
      <c r="L3083" s="127">
        <v>0</v>
      </c>
      <c r="M3083" s="127">
        <v>0</v>
      </c>
      <c r="N3083" s="127">
        <v>0</v>
      </c>
      <c r="O3083" s="127">
        <v>0</v>
      </c>
      <c r="P3083" s="127">
        <v>0</v>
      </c>
      <c r="Q3083" s="127">
        <v>0</v>
      </c>
      <c r="R3083" s="127">
        <v>0</v>
      </c>
      <c r="S3083" s="127">
        <v>0</v>
      </c>
      <c r="T3083" s="127">
        <v>0</v>
      </c>
      <c r="U3083" s="127">
        <v>0</v>
      </c>
      <c r="V3083" s="127">
        <v>0</v>
      </c>
      <c r="W3083" s="127">
        <v>0</v>
      </c>
      <c r="X3083" s="127">
        <v>0</v>
      </c>
      <c r="Y3083" s="127">
        <v>0</v>
      </c>
      <c r="Z3083" s="127">
        <v>0</v>
      </c>
      <c r="AA3083" s="127">
        <v>0</v>
      </c>
      <c r="AB3083" s="127">
        <v>0</v>
      </c>
      <c r="AC3083" s="127">
        <v>0</v>
      </c>
      <c r="AD3083" s="127">
        <v>0</v>
      </c>
      <c r="AE3083" s="127">
        <v>0</v>
      </c>
      <c r="AF3083" s="127">
        <v>0</v>
      </c>
      <c r="AG3083" s="127">
        <v>0</v>
      </c>
      <c r="AH3083" s="127">
        <v>0</v>
      </c>
    </row>
    <row r="3084" spans="1:34" x14ac:dyDescent="0.35">
      <c r="A3084" s="127" t="s">
        <v>3790</v>
      </c>
      <c r="B3084" s="127" t="s">
        <v>964</v>
      </c>
      <c r="C3084" s="127">
        <v>0</v>
      </c>
      <c r="D3084" s="127">
        <v>0</v>
      </c>
      <c r="E3084" s="127">
        <v>0</v>
      </c>
      <c r="F3084" s="127">
        <v>0</v>
      </c>
      <c r="G3084" s="127">
        <v>0</v>
      </c>
      <c r="H3084" s="127">
        <v>0</v>
      </c>
      <c r="I3084" s="127">
        <v>0</v>
      </c>
      <c r="J3084" s="127">
        <v>0</v>
      </c>
      <c r="K3084" s="127">
        <v>0</v>
      </c>
      <c r="L3084" s="127">
        <v>0</v>
      </c>
      <c r="M3084" s="127">
        <v>0</v>
      </c>
      <c r="N3084" s="127">
        <v>0</v>
      </c>
      <c r="O3084" s="127">
        <v>0</v>
      </c>
      <c r="P3084" s="127">
        <v>0</v>
      </c>
      <c r="Q3084" s="127">
        <v>0</v>
      </c>
      <c r="R3084" s="127">
        <v>0</v>
      </c>
      <c r="S3084" s="127">
        <v>0</v>
      </c>
      <c r="T3084" s="127">
        <v>0</v>
      </c>
      <c r="U3084" s="127">
        <v>0</v>
      </c>
      <c r="V3084" s="127">
        <v>0</v>
      </c>
      <c r="W3084" s="127">
        <v>0</v>
      </c>
      <c r="X3084" s="127">
        <v>0</v>
      </c>
      <c r="Y3084" s="127">
        <v>0</v>
      </c>
      <c r="Z3084" s="127">
        <v>0</v>
      </c>
      <c r="AA3084" s="127">
        <v>0</v>
      </c>
      <c r="AB3084" s="127">
        <v>0</v>
      </c>
      <c r="AC3084" s="127">
        <v>0</v>
      </c>
      <c r="AD3084" s="127">
        <v>0</v>
      </c>
      <c r="AE3084" s="127">
        <v>0</v>
      </c>
      <c r="AF3084" s="127">
        <v>0</v>
      </c>
      <c r="AG3084" s="127">
        <v>0</v>
      </c>
      <c r="AH3084" s="127">
        <v>0</v>
      </c>
    </row>
    <row r="3085" spans="1:34" x14ac:dyDescent="0.35">
      <c r="A3085" s="127" t="s">
        <v>3791</v>
      </c>
      <c r="B3085" s="127" t="s">
        <v>964</v>
      </c>
      <c r="C3085" s="127">
        <v>0</v>
      </c>
      <c r="D3085" s="127">
        <v>0</v>
      </c>
      <c r="E3085" s="127">
        <v>0</v>
      </c>
      <c r="F3085" s="127">
        <v>0</v>
      </c>
      <c r="G3085" s="127">
        <v>0</v>
      </c>
      <c r="H3085" s="127">
        <v>0</v>
      </c>
      <c r="I3085" s="127">
        <v>0</v>
      </c>
      <c r="J3085" s="127">
        <v>0</v>
      </c>
      <c r="K3085" s="127">
        <v>0</v>
      </c>
      <c r="L3085" s="127">
        <v>0</v>
      </c>
      <c r="M3085" s="127">
        <v>0</v>
      </c>
      <c r="N3085" s="127">
        <v>0</v>
      </c>
      <c r="O3085" s="127">
        <v>0</v>
      </c>
      <c r="P3085" s="127">
        <v>0</v>
      </c>
      <c r="Q3085" s="127">
        <v>0</v>
      </c>
      <c r="R3085" s="127">
        <v>0</v>
      </c>
      <c r="S3085" s="127">
        <v>0</v>
      </c>
      <c r="T3085" s="127">
        <v>0</v>
      </c>
      <c r="U3085" s="127">
        <v>0</v>
      </c>
      <c r="V3085" s="127">
        <v>0</v>
      </c>
      <c r="W3085" s="127">
        <v>0</v>
      </c>
      <c r="X3085" s="127">
        <v>0</v>
      </c>
      <c r="Y3085" s="127">
        <v>0</v>
      </c>
      <c r="Z3085" s="127">
        <v>0</v>
      </c>
      <c r="AA3085" s="127">
        <v>0</v>
      </c>
      <c r="AB3085" s="127">
        <v>0</v>
      </c>
      <c r="AC3085" s="127">
        <v>0</v>
      </c>
      <c r="AD3085" s="127">
        <v>0</v>
      </c>
      <c r="AE3085" s="127">
        <v>0</v>
      </c>
      <c r="AF3085" s="127">
        <v>0</v>
      </c>
      <c r="AG3085" s="127">
        <v>0</v>
      </c>
      <c r="AH3085" s="127">
        <v>0</v>
      </c>
    </row>
    <row r="3086" spans="1:34" x14ac:dyDescent="0.35">
      <c r="A3086" s="127" t="s">
        <v>3792</v>
      </c>
      <c r="B3086" s="127" t="s">
        <v>964</v>
      </c>
      <c r="C3086" s="127">
        <v>0</v>
      </c>
      <c r="D3086" s="127">
        <v>0</v>
      </c>
      <c r="E3086" s="127">
        <v>0</v>
      </c>
      <c r="F3086" s="127">
        <v>0</v>
      </c>
      <c r="G3086" s="127">
        <v>0</v>
      </c>
      <c r="H3086" s="127">
        <v>0</v>
      </c>
      <c r="I3086" s="127">
        <v>0</v>
      </c>
      <c r="J3086" s="127">
        <v>0</v>
      </c>
      <c r="K3086" s="127">
        <v>0</v>
      </c>
      <c r="L3086" s="127">
        <v>0</v>
      </c>
      <c r="M3086" s="127">
        <v>0</v>
      </c>
      <c r="N3086" s="127">
        <v>0</v>
      </c>
      <c r="O3086" s="127">
        <v>0</v>
      </c>
      <c r="P3086" s="127">
        <v>0</v>
      </c>
      <c r="Q3086" s="127">
        <v>0</v>
      </c>
      <c r="R3086" s="127">
        <v>0</v>
      </c>
      <c r="S3086" s="127">
        <v>0</v>
      </c>
      <c r="T3086" s="127">
        <v>0</v>
      </c>
      <c r="U3086" s="127">
        <v>0</v>
      </c>
      <c r="V3086" s="127">
        <v>0</v>
      </c>
      <c r="W3086" s="127">
        <v>0</v>
      </c>
      <c r="X3086" s="127">
        <v>0</v>
      </c>
      <c r="Y3086" s="127">
        <v>0</v>
      </c>
      <c r="Z3086" s="127">
        <v>0</v>
      </c>
      <c r="AA3086" s="127">
        <v>0</v>
      </c>
      <c r="AB3086" s="127">
        <v>0</v>
      </c>
      <c r="AC3086" s="127">
        <v>0</v>
      </c>
      <c r="AD3086" s="127">
        <v>0</v>
      </c>
      <c r="AE3086" s="127">
        <v>0</v>
      </c>
      <c r="AF3086" s="127">
        <v>0</v>
      </c>
      <c r="AG3086" s="127">
        <v>0</v>
      </c>
      <c r="AH3086" s="127">
        <v>0</v>
      </c>
    </row>
    <row r="3087" spans="1:34" x14ac:dyDescent="0.35">
      <c r="A3087" s="127" t="s">
        <v>3793</v>
      </c>
      <c r="B3087" s="127" t="s">
        <v>964</v>
      </c>
      <c r="C3087" s="127">
        <v>0</v>
      </c>
      <c r="D3087" s="127">
        <v>0</v>
      </c>
      <c r="E3087" s="127">
        <v>0</v>
      </c>
      <c r="F3087" s="127">
        <v>0</v>
      </c>
      <c r="G3087" s="127">
        <v>0</v>
      </c>
      <c r="H3087" s="127">
        <v>0</v>
      </c>
      <c r="I3087" s="127">
        <v>0</v>
      </c>
      <c r="J3087" s="127">
        <v>0</v>
      </c>
      <c r="K3087" s="127">
        <v>0</v>
      </c>
      <c r="L3087" s="127">
        <v>0</v>
      </c>
      <c r="M3087" s="127">
        <v>0</v>
      </c>
      <c r="N3087" s="127">
        <v>0</v>
      </c>
      <c r="O3087" s="127">
        <v>0</v>
      </c>
      <c r="P3087" s="127">
        <v>0</v>
      </c>
      <c r="Q3087" s="127">
        <v>0</v>
      </c>
      <c r="R3087" s="127">
        <v>0</v>
      </c>
      <c r="S3087" s="127">
        <v>0</v>
      </c>
      <c r="T3087" s="127">
        <v>0</v>
      </c>
      <c r="U3087" s="127">
        <v>0</v>
      </c>
      <c r="V3087" s="127">
        <v>0</v>
      </c>
      <c r="W3087" s="127">
        <v>0</v>
      </c>
      <c r="X3087" s="127">
        <v>0</v>
      </c>
      <c r="Y3087" s="127">
        <v>0</v>
      </c>
      <c r="Z3087" s="127">
        <v>0</v>
      </c>
      <c r="AA3087" s="127">
        <v>0</v>
      </c>
      <c r="AB3087" s="127">
        <v>0</v>
      </c>
      <c r="AC3087" s="127">
        <v>0</v>
      </c>
      <c r="AD3087" s="127">
        <v>0</v>
      </c>
      <c r="AE3087" s="127">
        <v>0</v>
      </c>
      <c r="AF3087" s="127">
        <v>0</v>
      </c>
      <c r="AG3087" s="127">
        <v>0</v>
      </c>
      <c r="AH3087" s="127">
        <v>0</v>
      </c>
    </row>
    <row r="3088" spans="1:34" x14ac:dyDescent="0.35">
      <c r="A3088" s="127" t="s">
        <v>3794</v>
      </c>
      <c r="B3088" s="127" t="s">
        <v>964</v>
      </c>
      <c r="C3088" s="127">
        <v>0</v>
      </c>
      <c r="D3088" s="127">
        <v>0</v>
      </c>
      <c r="E3088" s="127">
        <v>0</v>
      </c>
      <c r="F3088" s="127">
        <v>0</v>
      </c>
      <c r="G3088" s="127">
        <v>0</v>
      </c>
      <c r="H3088" s="127">
        <v>0</v>
      </c>
      <c r="I3088" s="127">
        <v>0</v>
      </c>
      <c r="J3088" s="127">
        <v>0</v>
      </c>
      <c r="K3088" s="127">
        <v>0</v>
      </c>
      <c r="L3088" s="127">
        <v>0</v>
      </c>
      <c r="M3088" s="127">
        <v>0</v>
      </c>
      <c r="N3088" s="127">
        <v>0</v>
      </c>
      <c r="O3088" s="127">
        <v>0</v>
      </c>
      <c r="P3088" s="127">
        <v>0</v>
      </c>
      <c r="Q3088" s="127">
        <v>0</v>
      </c>
      <c r="R3088" s="127">
        <v>0</v>
      </c>
      <c r="S3088" s="127">
        <v>0</v>
      </c>
      <c r="T3088" s="127">
        <v>0</v>
      </c>
      <c r="U3088" s="127">
        <v>0</v>
      </c>
      <c r="V3088" s="127">
        <v>0</v>
      </c>
      <c r="W3088" s="127">
        <v>0</v>
      </c>
      <c r="X3088" s="127">
        <v>0</v>
      </c>
      <c r="Y3088" s="127">
        <v>0</v>
      </c>
      <c r="Z3088" s="127">
        <v>0</v>
      </c>
      <c r="AA3088" s="127">
        <v>0</v>
      </c>
      <c r="AB3088" s="127">
        <v>0</v>
      </c>
      <c r="AC3088" s="127">
        <v>0</v>
      </c>
      <c r="AD3088" s="127">
        <v>0</v>
      </c>
      <c r="AE3088" s="127">
        <v>0</v>
      </c>
      <c r="AF3088" s="127">
        <v>0</v>
      </c>
      <c r="AG3088" s="127">
        <v>0</v>
      </c>
      <c r="AH3088" s="127">
        <v>0</v>
      </c>
    </row>
    <row r="3089" spans="1:34" x14ac:dyDescent="0.35">
      <c r="A3089" s="127" t="s">
        <v>3795</v>
      </c>
      <c r="B3089" s="127" t="s">
        <v>964</v>
      </c>
      <c r="C3089" s="127">
        <v>0</v>
      </c>
      <c r="D3089" s="127">
        <v>0</v>
      </c>
      <c r="E3089" s="127">
        <v>0</v>
      </c>
      <c r="F3089" s="127">
        <v>0</v>
      </c>
      <c r="G3089" s="127">
        <v>0</v>
      </c>
      <c r="H3089" s="127">
        <v>0</v>
      </c>
      <c r="I3089" s="127">
        <v>0</v>
      </c>
      <c r="J3089" s="127">
        <v>0</v>
      </c>
      <c r="K3089" s="127">
        <v>0</v>
      </c>
      <c r="L3089" s="127">
        <v>0</v>
      </c>
      <c r="M3089" s="127">
        <v>0</v>
      </c>
      <c r="N3089" s="127">
        <v>0</v>
      </c>
      <c r="O3089" s="127">
        <v>0</v>
      </c>
      <c r="P3089" s="127">
        <v>0</v>
      </c>
      <c r="Q3089" s="127">
        <v>0</v>
      </c>
      <c r="R3089" s="127">
        <v>0</v>
      </c>
      <c r="S3089" s="127">
        <v>0</v>
      </c>
      <c r="T3089" s="127">
        <v>0</v>
      </c>
      <c r="U3089" s="127">
        <v>0</v>
      </c>
      <c r="V3089" s="127">
        <v>0</v>
      </c>
      <c r="W3089" s="127">
        <v>0</v>
      </c>
      <c r="X3089" s="127">
        <v>0</v>
      </c>
      <c r="Y3089" s="127">
        <v>0</v>
      </c>
      <c r="Z3089" s="127">
        <v>0</v>
      </c>
      <c r="AA3089" s="127">
        <v>0</v>
      </c>
      <c r="AB3089" s="127">
        <v>0</v>
      </c>
      <c r="AC3089" s="127">
        <v>0</v>
      </c>
      <c r="AD3089" s="127">
        <v>0</v>
      </c>
      <c r="AE3089" s="127">
        <v>0</v>
      </c>
      <c r="AF3089" s="127">
        <v>0</v>
      </c>
      <c r="AG3089" s="127">
        <v>0</v>
      </c>
      <c r="AH3089" s="127">
        <v>0</v>
      </c>
    </row>
    <row r="3090" spans="1:34" x14ac:dyDescent="0.35">
      <c r="A3090" s="127" t="s">
        <v>3796</v>
      </c>
      <c r="B3090" s="127" t="s">
        <v>964</v>
      </c>
      <c r="C3090" s="127">
        <v>0</v>
      </c>
      <c r="D3090" s="127">
        <v>0</v>
      </c>
      <c r="E3090" s="127">
        <v>0</v>
      </c>
      <c r="F3090" s="127">
        <v>0</v>
      </c>
      <c r="G3090" s="127">
        <v>0</v>
      </c>
      <c r="H3090" s="127">
        <v>0</v>
      </c>
      <c r="I3090" s="127">
        <v>0</v>
      </c>
      <c r="J3090" s="127">
        <v>0</v>
      </c>
      <c r="K3090" s="127">
        <v>0</v>
      </c>
      <c r="L3090" s="127">
        <v>0</v>
      </c>
      <c r="M3090" s="127">
        <v>0</v>
      </c>
      <c r="N3090" s="127">
        <v>0</v>
      </c>
      <c r="O3090" s="127">
        <v>0</v>
      </c>
      <c r="P3090" s="127">
        <v>0</v>
      </c>
      <c r="Q3090" s="127">
        <v>0</v>
      </c>
      <c r="R3090" s="127">
        <v>0</v>
      </c>
      <c r="S3090" s="127">
        <v>0</v>
      </c>
      <c r="T3090" s="127">
        <v>0</v>
      </c>
      <c r="U3090" s="127">
        <v>0</v>
      </c>
      <c r="V3090" s="127">
        <v>0</v>
      </c>
      <c r="W3090" s="127">
        <v>0</v>
      </c>
      <c r="X3090" s="127">
        <v>0</v>
      </c>
      <c r="Y3090" s="127">
        <v>0</v>
      </c>
      <c r="Z3090" s="127">
        <v>0</v>
      </c>
      <c r="AA3090" s="127">
        <v>0</v>
      </c>
      <c r="AB3090" s="127">
        <v>0</v>
      </c>
      <c r="AC3090" s="127">
        <v>0</v>
      </c>
      <c r="AD3090" s="127">
        <v>0</v>
      </c>
      <c r="AE3090" s="127">
        <v>0</v>
      </c>
      <c r="AF3090" s="127">
        <v>0</v>
      </c>
      <c r="AG3090" s="127">
        <v>0</v>
      </c>
      <c r="AH3090" s="127">
        <v>0</v>
      </c>
    </row>
    <row r="3091" spans="1:34" x14ac:dyDescent="0.35">
      <c r="A3091" s="127" t="s">
        <v>3797</v>
      </c>
      <c r="B3091" s="127" t="s">
        <v>964</v>
      </c>
      <c r="C3091" s="127">
        <v>0</v>
      </c>
      <c r="D3091" s="127">
        <v>0</v>
      </c>
      <c r="E3091" s="127">
        <v>0</v>
      </c>
      <c r="F3091" s="127">
        <v>0</v>
      </c>
      <c r="G3091" s="127">
        <v>0</v>
      </c>
      <c r="H3091" s="127">
        <v>0</v>
      </c>
      <c r="I3091" s="127">
        <v>0</v>
      </c>
      <c r="J3091" s="127">
        <v>0</v>
      </c>
      <c r="K3091" s="127">
        <v>0</v>
      </c>
      <c r="L3091" s="127">
        <v>0</v>
      </c>
      <c r="M3091" s="127">
        <v>0</v>
      </c>
      <c r="N3091" s="127">
        <v>0</v>
      </c>
      <c r="O3091" s="127">
        <v>0</v>
      </c>
      <c r="P3091" s="127">
        <v>0</v>
      </c>
      <c r="Q3091" s="127">
        <v>0</v>
      </c>
      <c r="R3091" s="127">
        <v>0</v>
      </c>
      <c r="S3091" s="127">
        <v>0</v>
      </c>
      <c r="T3091" s="127">
        <v>0</v>
      </c>
      <c r="U3091" s="127">
        <v>0</v>
      </c>
      <c r="V3091" s="127">
        <v>0</v>
      </c>
      <c r="W3091" s="127">
        <v>0</v>
      </c>
      <c r="X3091" s="127">
        <v>0</v>
      </c>
      <c r="Y3091" s="127">
        <v>0</v>
      </c>
      <c r="Z3091" s="127">
        <v>0</v>
      </c>
      <c r="AA3091" s="127">
        <v>0</v>
      </c>
      <c r="AB3091" s="127">
        <v>0</v>
      </c>
      <c r="AC3091" s="127">
        <v>0</v>
      </c>
      <c r="AD3091" s="127">
        <v>0</v>
      </c>
      <c r="AE3091" s="127">
        <v>0</v>
      </c>
      <c r="AF3091" s="127">
        <v>0</v>
      </c>
      <c r="AG3091" s="127">
        <v>0</v>
      </c>
      <c r="AH3091" s="127">
        <v>0</v>
      </c>
    </row>
    <row r="3092" spans="1:34" x14ac:dyDescent="0.35">
      <c r="A3092" s="127" t="s">
        <v>3798</v>
      </c>
      <c r="B3092" s="127" t="s">
        <v>964</v>
      </c>
      <c r="C3092" s="127">
        <v>0</v>
      </c>
      <c r="D3092" s="127">
        <v>0</v>
      </c>
      <c r="E3092" s="127">
        <v>0</v>
      </c>
      <c r="F3092" s="127">
        <v>0</v>
      </c>
      <c r="G3092" s="127">
        <v>0</v>
      </c>
      <c r="H3092" s="127">
        <v>0</v>
      </c>
      <c r="I3092" s="127">
        <v>0</v>
      </c>
      <c r="J3092" s="127">
        <v>0</v>
      </c>
      <c r="K3092" s="127">
        <v>0</v>
      </c>
      <c r="L3092" s="127">
        <v>0</v>
      </c>
      <c r="M3092" s="127">
        <v>0</v>
      </c>
      <c r="N3092" s="127">
        <v>0</v>
      </c>
      <c r="O3092" s="127">
        <v>0</v>
      </c>
      <c r="P3092" s="127">
        <v>0</v>
      </c>
      <c r="Q3092" s="127">
        <v>0</v>
      </c>
      <c r="R3092" s="127">
        <v>0</v>
      </c>
      <c r="S3092" s="127">
        <v>0</v>
      </c>
      <c r="T3092" s="127">
        <v>0</v>
      </c>
      <c r="U3092" s="127">
        <v>0</v>
      </c>
      <c r="V3092" s="127">
        <v>0</v>
      </c>
      <c r="W3092" s="127">
        <v>0</v>
      </c>
      <c r="X3092" s="127">
        <v>0</v>
      </c>
      <c r="Y3092" s="127">
        <v>0</v>
      </c>
      <c r="Z3092" s="127">
        <v>0</v>
      </c>
      <c r="AA3092" s="127">
        <v>0</v>
      </c>
      <c r="AB3092" s="127">
        <v>0</v>
      </c>
      <c r="AC3092" s="127">
        <v>0</v>
      </c>
      <c r="AD3092" s="127">
        <v>0</v>
      </c>
      <c r="AE3092" s="127">
        <v>0</v>
      </c>
      <c r="AF3092" s="127">
        <v>0</v>
      </c>
      <c r="AG3092" s="127">
        <v>0</v>
      </c>
      <c r="AH3092" s="127">
        <v>0</v>
      </c>
    </row>
    <row r="3093" spans="1:34" x14ac:dyDescent="0.35">
      <c r="A3093" s="127" t="s">
        <v>3799</v>
      </c>
      <c r="B3093" s="127" t="s">
        <v>964</v>
      </c>
      <c r="C3093" s="127">
        <v>0</v>
      </c>
      <c r="D3093" s="127">
        <v>0</v>
      </c>
      <c r="E3093" s="127">
        <v>0</v>
      </c>
      <c r="F3093" s="127">
        <v>0</v>
      </c>
      <c r="G3093" s="127">
        <v>0</v>
      </c>
      <c r="H3093" s="127">
        <v>0</v>
      </c>
      <c r="I3093" s="127">
        <v>0</v>
      </c>
      <c r="J3093" s="127">
        <v>0</v>
      </c>
      <c r="K3093" s="127">
        <v>0</v>
      </c>
      <c r="L3093" s="127">
        <v>0</v>
      </c>
      <c r="M3093" s="127">
        <v>0</v>
      </c>
      <c r="N3093" s="127">
        <v>0</v>
      </c>
      <c r="O3093" s="127">
        <v>0</v>
      </c>
      <c r="P3093" s="127">
        <v>0</v>
      </c>
      <c r="Q3093" s="127">
        <v>0</v>
      </c>
      <c r="R3093" s="127">
        <v>0</v>
      </c>
      <c r="S3093" s="127">
        <v>0</v>
      </c>
      <c r="T3093" s="127">
        <v>0</v>
      </c>
      <c r="U3093" s="127">
        <v>0</v>
      </c>
      <c r="V3093" s="127">
        <v>0</v>
      </c>
      <c r="W3093" s="127">
        <v>0</v>
      </c>
      <c r="X3093" s="127">
        <v>0</v>
      </c>
      <c r="Y3093" s="127">
        <v>0</v>
      </c>
      <c r="Z3093" s="127">
        <v>0</v>
      </c>
      <c r="AA3093" s="127">
        <v>0</v>
      </c>
      <c r="AB3093" s="127">
        <v>0</v>
      </c>
      <c r="AC3093" s="127">
        <v>0</v>
      </c>
      <c r="AD3093" s="127">
        <v>0</v>
      </c>
      <c r="AE3093" s="127">
        <v>0</v>
      </c>
      <c r="AF3093" s="127">
        <v>0</v>
      </c>
      <c r="AG3093" s="127">
        <v>0</v>
      </c>
      <c r="AH3093" s="127">
        <v>0</v>
      </c>
    </row>
    <row r="3094" spans="1:34" x14ac:dyDescent="0.35">
      <c r="A3094" s="127" t="s">
        <v>3800</v>
      </c>
      <c r="B3094" s="127" t="s">
        <v>964</v>
      </c>
      <c r="C3094" s="127">
        <v>0</v>
      </c>
      <c r="D3094" s="127">
        <v>0</v>
      </c>
      <c r="E3094" s="127">
        <v>0</v>
      </c>
      <c r="F3094" s="127">
        <v>0</v>
      </c>
      <c r="G3094" s="127">
        <v>0</v>
      </c>
      <c r="H3094" s="127">
        <v>0</v>
      </c>
      <c r="I3094" s="127">
        <v>0</v>
      </c>
      <c r="J3094" s="127">
        <v>0</v>
      </c>
      <c r="K3094" s="127">
        <v>0</v>
      </c>
      <c r="L3094" s="127">
        <v>0</v>
      </c>
      <c r="M3094" s="127">
        <v>0</v>
      </c>
      <c r="N3094" s="127">
        <v>0</v>
      </c>
      <c r="O3094" s="127">
        <v>0</v>
      </c>
      <c r="P3094" s="127">
        <v>0</v>
      </c>
      <c r="Q3094" s="127">
        <v>0</v>
      </c>
      <c r="R3094" s="127">
        <v>0</v>
      </c>
      <c r="S3094" s="127">
        <v>0</v>
      </c>
      <c r="T3094" s="127">
        <v>0</v>
      </c>
      <c r="U3094" s="127">
        <v>0</v>
      </c>
      <c r="V3094" s="127">
        <v>0</v>
      </c>
      <c r="W3094" s="127">
        <v>0</v>
      </c>
      <c r="X3094" s="127">
        <v>0</v>
      </c>
      <c r="Y3094" s="127">
        <v>0</v>
      </c>
      <c r="Z3094" s="127">
        <v>0</v>
      </c>
      <c r="AA3094" s="127">
        <v>0</v>
      </c>
      <c r="AB3094" s="127">
        <v>0</v>
      </c>
      <c r="AC3094" s="127">
        <v>0</v>
      </c>
      <c r="AD3094" s="127">
        <v>0</v>
      </c>
      <c r="AE3094" s="127">
        <v>0</v>
      </c>
      <c r="AF3094" s="127">
        <v>0</v>
      </c>
      <c r="AG3094" s="127">
        <v>0</v>
      </c>
      <c r="AH3094" s="127">
        <v>0</v>
      </c>
    </row>
    <row r="3095" spans="1:34" x14ac:dyDescent="0.35">
      <c r="A3095" s="127" t="s">
        <v>3801</v>
      </c>
      <c r="B3095" s="127" t="s">
        <v>964</v>
      </c>
      <c r="C3095" s="127">
        <v>0</v>
      </c>
      <c r="D3095" s="127">
        <v>0</v>
      </c>
      <c r="E3095" s="127">
        <v>0</v>
      </c>
      <c r="F3095" s="127">
        <v>0</v>
      </c>
      <c r="G3095" s="127">
        <v>0</v>
      </c>
      <c r="H3095" s="127">
        <v>0</v>
      </c>
      <c r="I3095" s="127">
        <v>0</v>
      </c>
      <c r="J3095" s="127">
        <v>0</v>
      </c>
      <c r="K3095" s="127">
        <v>0</v>
      </c>
      <c r="L3095" s="127">
        <v>0</v>
      </c>
      <c r="M3095" s="127">
        <v>0</v>
      </c>
      <c r="N3095" s="127">
        <v>0</v>
      </c>
      <c r="O3095" s="127">
        <v>0</v>
      </c>
      <c r="P3095" s="127">
        <v>0</v>
      </c>
      <c r="Q3095" s="127">
        <v>0</v>
      </c>
      <c r="R3095" s="127">
        <v>0</v>
      </c>
      <c r="S3095" s="127">
        <v>0</v>
      </c>
      <c r="T3095" s="127">
        <v>0</v>
      </c>
      <c r="U3095" s="127">
        <v>0</v>
      </c>
      <c r="V3095" s="127">
        <v>0</v>
      </c>
      <c r="W3095" s="127">
        <v>0</v>
      </c>
      <c r="X3095" s="127">
        <v>0</v>
      </c>
      <c r="Y3095" s="127">
        <v>0</v>
      </c>
      <c r="Z3095" s="127">
        <v>0</v>
      </c>
      <c r="AA3095" s="127">
        <v>0</v>
      </c>
      <c r="AB3095" s="127">
        <v>0</v>
      </c>
      <c r="AC3095" s="127">
        <v>0</v>
      </c>
      <c r="AD3095" s="127">
        <v>0</v>
      </c>
      <c r="AE3095" s="127">
        <v>0</v>
      </c>
      <c r="AF3095" s="127">
        <v>0</v>
      </c>
      <c r="AG3095" s="127">
        <v>0</v>
      </c>
      <c r="AH3095" s="127">
        <v>0</v>
      </c>
    </row>
    <row r="3096" spans="1:34" x14ac:dyDescent="0.35">
      <c r="A3096" s="127" t="s">
        <v>3802</v>
      </c>
      <c r="B3096" s="127" t="s">
        <v>964</v>
      </c>
      <c r="C3096" s="127">
        <v>0</v>
      </c>
      <c r="D3096" s="127">
        <v>0</v>
      </c>
      <c r="E3096" s="127">
        <v>0</v>
      </c>
      <c r="F3096" s="127">
        <v>0</v>
      </c>
      <c r="G3096" s="127">
        <v>0</v>
      </c>
      <c r="H3096" s="127">
        <v>0</v>
      </c>
      <c r="I3096" s="127">
        <v>0</v>
      </c>
      <c r="J3096" s="127">
        <v>0</v>
      </c>
      <c r="K3096" s="127">
        <v>0</v>
      </c>
      <c r="L3096" s="127">
        <v>0</v>
      </c>
      <c r="M3096" s="127">
        <v>0</v>
      </c>
      <c r="N3096" s="127">
        <v>0</v>
      </c>
      <c r="O3096" s="127">
        <v>0</v>
      </c>
      <c r="P3096" s="127">
        <v>0</v>
      </c>
      <c r="Q3096" s="127">
        <v>0</v>
      </c>
      <c r="R3096" s="127">
        <v>0</v>
      </c>
      <c r="S3096" s="127">
        <v>0</v>
      </c>
      <c r="T3096" s="127">
        <v>0</v>
      </c>
      <c r="U3096" s="127">
        <v>0</v>
      </c>
      <c r="V3096" s="127">
        <v>0</v>
      </c>
      <c r="W3096" s="127">
        <v>0</v>
      </c>
      <c r="X3096" s="127">
        <v>0</v>
      </c>
      <c r="Y3096" s="127">
        <v>0</v>
      </c>
      <c r="Z3096" s="127">
        <v>0</v>
      </c>
      <c r="AA3096" s="127">
        <v>0</v>
      </c>
      <c r="AB3096" s="127">
        <v>0</v>
      </c>
      <c r="AC3096" s="127">
        <v>0</v>
      </c>
      <c r="AD3096" s="127">
        <v>0</v>
      </c>
      <c r="AE3096" s="127">
        <v>0</v>
      </c>
      <c r="AF3096" s="127">
        <v>0</v>
      </c>
      <c r="AG3096" s="127">
        <v>0</v>
      </c>
      <c r="AH3096" s="127">
        <v>0</v>
      </c>
    </row>
    <row r="3097" spans="1:34" x14ac:dyDescent="0.35">
      <c r="A3097" s="127" t="s">
        <v>3803</v>
      </c>
      <c r="B3097" s="127" t="s">
        <v>964</v>
      </c>
      <c r="C3097" s="127">
        <v>0</v>
      </c>
      <c r="D3097" s="127">
        <v>0</v>
      </c>
      <c r="E3097" s="127">
        <v>0</v>
      </c>
      <c r="F3097" s="127">
        <v>0</v>
      </c>
      <c r="G3097" s="127">
        <v>0</v>
      </c>
      <c r="H3097" s="127">
        <v>0</v>
      </c>
      <c r="I3097" s="127">
        <v>0</v>
      </c>
      <c r="J3097" s="127">
        <v>0</v>
      </c>
      <c r="K3097" s="127">
        <v>0</v>
      </c>
      <c r="L3097" s="127">
        <v>0</v>
      </c>
      <c r="M3097" s="127">
        <v>0</v>
      </c>
      <c r="N3097" s="127">
        <v>0</v>
      </c>
      <c r="O3097" s="127">
        <v>0</v>
      </c>
      <c r="P3097" s="127">
        <v>0</v>
      </c>
      <c r="Q3097" s="127">
        <v>0</v>
      </c>
      <c r="R3097" s="127">
        <v>0</v>
      </c>
      <c r="S3097" s="127">
        <v>0</v>
      </c>
      <c r="T3097" s="127">
        <v>0</v>
      </c>
      <c r="U3097" s="127">
        <v>0</v>
      </c>
      <c r="V3097" s="127">
        <v>0</v>
      </c>
      <c r="W3097" s="127">
        <v>0</v>
      </c>
      <c r="X3097" s="127">
        <v>0</v>
      </c>
      <c r="Y3097" s="127">
        <v>0</v>
      </c>
      <c r="Z3097" s="127">
        <v>0</v>
      </c>
      <c r="AA3097" s="127">
        <v>0</v>
      </c>
      <c r="AB3097" s="127">
        <v>0</v>
      </c>
      <c r="AC3097" s="127">
        <v>0</v>
      </c>
      <c r="AD3097" s="127">
        <v>0</v>
      </c>
      <c r="AE3097" s="127">
        <v>0</v>
      </c>
      <c r="AF3097" s="127">
        <v>0</v>
      </c>
      <c r="AG3097" s="127">
        <v>0</v>
      </c>
      <c r="AH3097" s="127">
        <v>0</v>
      </c>
    </row>
    <row r="3098" spans="1:34" x14ac:dyDescent="0.35">
      <c r="A3098" s="127" t="s">
        <v>3804</v>
      </c>
      <c r="B3098" s="127" t="s">
        <v>964</v>
      </c>
      <c r="C3098" s="127">
        <v>0</v>
      </c>
      <c r="D3098" s="127">
        <v>0</v>
      </c>
      <c r="E3098" s="127">
        <v>0</v>
      </c>
      <c r="F3098" s="127">
        <v>0</v>
      </c>
      <c r="G3098" s="127">
        <v>0</v>
      </c>
      <c r="H3098" s="127">
        <v>0</v>
      </c>
      <c r="I3098" s="127">
        <v>0</v>
      </c>
      <c r="J3098" s="127">
        <v>0</v>
      </c>
      <c r="K3098" s="127">
        <v>0</v>
      </c>
      <c r="L3098" s="127">
        <v>0</v>
      </c>
      <c r="M3098" s="127">
        <v>0</v>
      </c>
      <c r="N3098" s="127">
        <v>0</v>
      </c>
      <c r="O3098" s="127">
        <v>0</v>
      </c>
      <c r="P3098" s="127">
        <v>0</v>
      </c>
      <c r="Q3098" s="127">
        <v>0</v>
      </c>
      <c r="R3098" s="127">
        <v>0</v>
      </c>
      <c r="S3098" s="127">
        <v>0</v>
      </c>
      <c r="T3098" s="127">
        <v>0</v>
      </c>
      <c r="U3098" s="127">
        <v>0</v>
      </c>
      <c r="V3098" s="127">
        <v>0</v>
      </c>
      <c r="W3098" s="127">
        <v>0</v>
      </c>
      <c r="X3098" s="127">
        <v>0</v>
      </c>
      <c r="Y3098" s="127">
        <v>0</v>
      </c>
      <c r="Z3098" s="127">
        <v>0</v>
      </c>
      <c r="AA3098" s="127">
        <v>0</v>
      </c>
      <c r="AB3098" s="127">
        <v>0</v>
      </c>
      <c r="AC3098" s="127">
        <v>0</v>
      </c>
      <c r="AD3098" s="127">
        <v>0</v>
      </c>
      <c r="AE3098" s="127">
        <v>0</v>
      </c>
      <c r="AF3098" s="127">
        <v>0</v>
      </c>
      <c r="AG3098" s="127">
        <v>0</v>
      </c>
      <c r="AH3098" s="127">
        <v>0</v>
      </c>
    </row>
    <row r="3099" spans="1:34" x14ac:dyDescent="0.35">
      <c r="A3099" s="127" t="s">
        <v>2056</v>
      </c>
      <c r="B3099" s="127" t="s">
        <v>964</v>
      </c>
      <c r="C3099" s="127">
        <v>0</v>
      </c>
      <c r="D3099" s="127">
        <v>0</v>
      </c>
      <c r="E3099" s="127">
        <v>0</v>
      </c>
      <c r="F3099" s="127">
        <v>0</v>
      </c>
      <c r="G3099" s="127">
        <v>0</v>
      </c>
      <c r="H3099" s="127">
        <v>0</v>
      </c>
      <c r="I3099" s="127">
        <v>0</v>
      </c>
      <c r="J3099" s="127">
        <v>0</v>
      </c>
      <c r="K3099" s="127">
        <v>0</v>
      </c>
      <c r="L3099" s="127">
        <v>0</v>
      </c>
      <c r="M3099" s="127">
        <v>0</v>
      </c>
      <c r="N3099" s="127">
        <v>0</v>
      </c>
      <c r="O3099" s="127">
        <v>0</v>
      </c>
      <c r="P3099" s="127">
        <v>0</v>
      </c>
      <c r="Q3099" s="127">
        <v>0</v>
      </c>
      <c r="R3099" s="127">
        <v>0</v>
      </c>
      <c r="S3099" s="127">
        <v>0</v>
      </c>
      <c r="T3099" s="127">
        <v>0</v>
      </c>
      <c r="U3099" s="127">
        <v>0</v>
      </c>
      <c r="V3099" s="127">
        <v>0</v>
      </c>
      <c r="W3099" s="127">
        <v>0</v>
      </c>
      <c r="X3099" s="127">
        <v>0</v>
      </c>
      <c r="Y3099" s="127">
        <v>0</v>
      </c>
      <c r="Z3099" s="127">
        <v>0</v>
      </c>
      <c r="AA3099" s="127">
        <v>0</v>
      </c>
      <c r="AB3099" s="127">
        <v>0</v>
      </c>
      <c r="AC3099" s="127">
        <v>0</v>
      </c>
      <c r="AD3099" s="127">
        <v>0</v>
      </c>
      <c r="AE3099" s="127">
        <v>0</v>
      </c>
      <c r="AF3099" s="127">
        <v>0</v>
      </c>
      <c r="AG3099" s="127">
        <v>0</v>
      </c>
      <c r="AH3099" s="127">
        <v>0</v>
      </c>
    </row>
    <row r="3100" spans="1:34" x14ac:dyDescent="0.35">
      <c r="A3100" s="127" t="s">
        <v>3805</v>
      </c>
      <c r="B3100" s="127" t="s">
        <v>964</v>
      </c>
      <c r="C3100" s="127">
        <v>0</v>
      </c>
      <c r="D3100" s="127">
        <v>0</v>
      </c>
      <c r="E3100" s="127">
        <v>0</v>
      </c>
      <c r="F3100" s="127">
        <v>0</v>
      </c>
      <c r="G3100" s="127">
        <v>0</v>
      </c>
      <c r="H3100" s="127">
        <v>0</v>
      </c>
      <c r="I3100" s="127">
        <v>0</v>
      </c>
      <c r="J3100" s="127">
        <v>0</v>
      </c>
      <c r="K3100" s="127">
        <v>0</v>
      </c>
      <c r="L3100" s="127">
        <v>0</v>
      </c>
      <c r="M3100" s="127">
        <v>0</v>
      </c>
      <c r="N3100" s="127">
        <v>0</v>
      </c>
      <c r="O3100" s="127">
        <v>0</v>
      </c>
      <c r="P3100" s="127">
        <v>0</v>
      </c>
      <c r="Q3100" s="127">
        <v>0</v>
      </c>
      <c r="R3100" s="127">
        <v>0</v>
      </c>
      <c r="S3100" s="127">
        <v>0</v>
      </c>
      <c r="T3100" s="127">
        <v>0</v>
      </c>
      <c r="U3100" s="127">
        <v>0</v>
      </c>
      <c r="V3100" s="127">
        <v>0</v>
      </c>
      <c r="W3100" s="127">
        <v>0</v>
      </c>
      <c r="X3100" s="127">
        <v>0</v>
      </c>
      <c r="Y3100" s="127">
        <v>0</v>
      </c>
      <c r="Z3100" s="127">
        <v>0</v>
      </c>
      <c r="AA3100" s="127">
        <v>0</v>
      </c>
      <c r="AB3100" s="127">
        <v>0</v>
      </c>
      <c r="AC3100" s="127">
        <v>0</v>
      </c>
      <c r="AD3100" s="127">
        <v>0</v>
      </c>
      <c r="AE3100" s="127">
        <v>0</v>
      </c>
      <c r="AF3100" s="127">
        <v>0</v>
      </c>
      <c r="AG3100" s="127">
        <v>0</v>
      </c>
      <c r="AH3100" s="127">
        <v>0</v>
      </c>
    </row>
    <row r="3101" spans="1:34" x14ac:dyDescent="0.35">
      <c r="A3101" s="127" t="s">
        <v>3806</v>
      </c>
      <c r="B3101" s="127" t="s">
        <v>964</v>
      </c>
      <c r="C3101" s="127">
        <v>0</v>
      </c>
      <c r="D3101" s="127">
        <v>0</v>
      </c>
      <c r="E3101" s="127">
        <v>0</v>
      </c>
      <c r="F3101" s="127">
        <v>0</v>
      </c>
      <c r="G3101" s="127">
        <v>0</v>
      </c>
      <c r="H3101" s="127">
        <v>0</v>
      </c>
      <c r="I3101" s="127">
        <v>0</v>
      </c>
      <c r="J3101" s="127">
        <v>0</v>
      </c>
      <c r="K3101" s="127">
        <v>0</v>
      </c>
      <c r="L3101" s="127">
        <v>0</v>
      </c>
      <c r="M3101" s="127">
        <v>0</v>
      </c>
      <c r="N3101" s="127">
        <v>0</v>
      </c>
      <c r="O3101" s="127">
        <v>0</v>
      </c>
      <c r="P3101" s="127">
        <v>0</v>
      </c>
      <c r="Q3101" s="127">
        <v>0</v>
      </c>
      <c r="R3101" s="127">
        <v>0</v>
      </c>
      <c r="S3101" s="127">
        <v>0</v>
      </c>
      <c r="T3101" s="127">
        <v>0</v>
      </c>
      <c r="U3101" s="127">
        <v>0</v>
      </c>
      <c r="V3101" s="127">
        <v>0</v>
      </c>
      <c r="W3101" s="127">
        <v>0</v>
      </c>
      <c r="X3101" s="127">
        <v>0</v>
      </c>
      <c r="Y3101" s="127">
        <v>0</v>
      </c>
      <c r="Z3101" s="127">
        <v>0</v>
      </c>
      <c r="AA3101" s="127">
        <v>0</v>
      </c>
      <c r="AB3101" s="127">
        <v>0</v>
      </c>
      <c r="AC3101" s="127">
        <v>0</v>
      </c>
      <c r="AD3101" s="127">
        <v>0</v>
      </c>
      <c r="AE3101" s="127">
        <v>0</v>
      </c>
      <c r="AF3101" s="127">
        <v>0</v>
      </c>
      <c r="AG3101" s="127">
        <v>0</v>
      </c>
      <c r="AH3101" s="127">
        <v>0</v>
      </c>
    </row>
    <row r="3102" spans="1:34" x14ac:dyDescent="0.35">
      <c r="A3102" s="127" t="s">
        <v>3807</v>
      </c>
      <c r="B3102" s="127" t="s">
        <v>964</v>
      </c>
      <c r="C3102" s="127">
        <v>0</v>
      </c>
      <c r="D3102" s="127">
        <v>0</v>
      </c>
      <c r="E3102" s="127">
        <v>0</v>
      </c>
      <c r="F3102" s="127">
        <v>0</v>
      </c>
      <c r="G3102" s="127">
        <v>0</v>
      </c>
      <c r="H3102" s="127">
        <v>0</v>
      </c>
      <c r="I3102" s="127">
        <v>0</v>
      </c>
      <c r="J3102" s="127">
        <v>0</v>
      </c>
      <c r="K3102" s="127">
        <v>0</v>
      </c>
      <c r="L3102" s="127">
        <v>0</v>
      </c>
      <c r="M3102" s="127">
        <v>0</v>
      </c>
      <c r="N3102" s="127">
        <v>0</v>
      </c>
      <c r="O3102" s="127">
        <v>0</v>
      </c>
      <c r="P3102" s="127">
        <v>0</v>
      </c>
      <c r="Q3102" s="127">
        <v>0</v>
      </c>
      <c r="R3102" s="127">
        <v>0</v>
      </c>
      <c r="S3102" s="127">
        <v>0</v>
      </c>
      <c r="T3102" s="127">
        <v>0</v>
      </c>
      <c r="U3102" s="127">
        <v>0</v>
      </c>
      <c r="V3102" s="127">
        <v>0</v>
      </c>
      <c r="W3102" s="127">
        <v>0</v>
      </c>
      <c r="X3102" s="127">
        <v>0</v>
      </c>
      <c r="Y3102" s="127">
        <v>0</v>
      </c>
      <c r="Z3102" s="127">
        <v>0</v>
      </c>
      <c r="AA3102" s="127">
        <v>0</v>
      </c>
      <c r="AB3102" s="127">
        <v>0</v>
      </c>
      <c r="AC3102" s="127">
        <v>0</v>
      </c>
      <c r="AD3102" s="127">
        <v>0</v>
      </c>
      <c r="AE3102" s="127">
        <v>0</v>
      </c>
      <c r="AF3102" s="127">
        <v>0</v>
      </c>
      <c r="AG3102" s="127">
        <v>0</v>
      </c>
      <c r="AH3102" s="127">
        <v>0</v>
      </c>
    </row>
    <row r="3103" spans="1:34" x14ac:dyDescent="0.35">
      <c r="A3103" s="127" t="s">
        <v>3808</v>
      </c>
      <c r="B3103" s="127" t="s">
        <v>964</v>
      </c>
      <c r="C3103" s="127">
        <v>0</v>
      </c>
      <c r="D3103" s="127">
        <v>0</v>
      </c>
      <c r="E3103" s="127">
        <v>0</v>
      </c>
      <c r="F3103" s="127">
        <v>0</v>
      </c>
      <c r="G3103" s="127">
        <v>0</v>
      </c>
      <c r="H3103" s="127">
        <v>0</v>
      </c>
      <c r="I3103" s="127">
        <v>0</v>
      </c>
      <c r="J3103" s="127">
        <v>0</v>
      </c>
      <c r="K3103" s="127">
        <v>0</v>
      </c>
      <c r="L3103" s="127">
        <v>0</v>
      </c>
      <c r="M3103" s="127">
        <v>0</v>
      </c>
      <c r="N3103" s="127">
        <v>0</v>
      </c>
      <c r="O3103" s="127">
        <v>0</v>
      </c>
      <c r="P3103" s="127">
        <v>0</v>
      </c>
      <c r="Q3103" s="127">
        <v>0</v>
      </c>
      <c r="R3103" s="127">
        <v>0</v>
      </c>
      <c r="S3103" s="127">
        <v>0</v>
      </c>
      <c r="T3103" s="127">
        <v>0</v>
      </c>
      <c r="U3103" s="127">
        <v>0</v>
      </c>
      <c r="V3103" s="127">
        <v>0</v>
      </c>
      <c r="W3103" s="127">
        <v>0</v>
      </c>
      <c r="X3103" s="127">
        <v>0</v>
      </c>
      <c r="Y3103" s="127">
        <v>0</v>
      </c>
      <c r="Z3103" s="127">
        <v>0</v>
      </c>
      <c r="AA3103" s="127">
        <v>0</v>
      </c>
      <c r="AB3103" s="127">
        <v>0</v>
      </c>
      <c r="AC3103" s="127">
        <v>0</v>
      </c>
      <c r="AD3103" s="127">
        <v>0</v>
      </c>
      <c r="AE3103" s="127">
        <v>0</v>
      </c>
      <c r="AF3103" s="127">
        <v>0</v>
      </c>
      <c r="AG3103" s="127">
        <v>0</v>
      </c>
      <c r="AH3103" s="127">
        <v>0</v>
      </c>
    </row>
    <row r="3104" spans="1:34" x14ac:dyDescent="0.35">
      <c r="A3104" s="127" t="s">
        <v>3809</v>
      </c>
      <c r="B3104" s="127" t="s">
        <v>964</v>
      </c>
      <c r="C3104" s="127">
        <v>0</v>
      </c>
      <c r="D3104" s="127">
        <v>0</v>
      </c>
      <c r="E3104" s="127">
        <v>0</v>
      </c>
      <c r="F3104" s="127">
        <v>0</v>
      </c>
      <c r="G3104" s="127">
        <v>0</v>
      </c>
      <c r="H3104" s="127">
        <v>0</v>
      </c>
      <c r="I3104" s="127">
        <v>0</v>
      </c>
      <c r="J3104" s="127">
        <v>0</v>
      </c>
      <c r="K3104" s="127">
        <v>0</v>
      </c>
      <c r="L3104" s="127">
        <v>0</v>
      </c>
      <c r="M3104" s="127">
        <v>0</v>
      </c>
      <c r="N3104" s="127">
        <v>0</v>
      </c>
      <c r="O3104" s="127">
        <v>0</v>
      </c>
      <c r="P3104" s="127">
        <v>0</v>
      </c>
      <c r="Q3104" s="127">
        <v>0</v>
      </c>
      <c r="R3104" s="127">
        <v>0</v>
      </c>
      <c r="S3104" s="127">
        <v>0</v>
      </c>
      <c r="T3104" s="127">
        <v>0</v>
      </c>
      <c r="U3104" s="127">
        <v>0</v>
      </c>
      <c r="V3104" s="127">
        <v>0</v>
      </c>
      <c r="W3104" s="127">
        <v>0</v>
      </c>
      <c r="X3104" s="127">
        <v>0</v>
      </c>
      <c r="Y3104" s="127">
        <v>0</v>
      </c>
      <c r="Z3104" s="127">
        <v>0</v>
      </c>
      <c r="AA3104" s="127">
        <v>0</v>
      </c>
      <c r="AB3104" s="127">
        <v>0</v>
      </c>
      <c r="AC3104" s="127">
        <v>0</v>
      </c>
      <c r="AD3104" s="127">
        <v>0</v>
      </c>
      <c r="AE3104" s="127">
        <v>0</v>
      </c>
      <c r="AF3104" s="127">
        <v>0</v>
      </c>
      <c r="AG3104" s="127">
        <v>0</v>
      </c>
      <c r="AH3104" s="127">
        <v>0</v>
      </c>
    </row>
    <row r="3105" spans="1:34" x14ac:dyDescent="0.35">
      <c r="A3105" s="127" t="s">
        <v>3810</v>
      </c>
      <c r="B3105" s="127" t="s">
        <v>964</v>
      </c>
      <c r="C3105" s="127">
        <v>0</v>
      </c>
      <c r="D3105" s="127">
        <v>0</v>
      </c>
      <c r="E3105" s="127">
        <v>0</v>
      </c>
      <c r="F3105" s="127">
        <v>0</v>
      </c>
      <c r="G3105" s="127">
        <v>0</v>
      </c>
      <c r="H3105" s="127">
        <v>0</v>
      </c>
      <c r="I3105" s="127">
        <v>0</v>
      </c>
      <c r="J3105" s="127">
        <v>0</v>
      </c>
      <c r="K3105" s="127">
        <v>0</v>
      </c>
      <c r="L3105" s="127">
        <v>0</v>
      </c>
      <c r="M3105" s="127">
        <v>0</v>
      </c>
      <c r="N3105" s="127">
        <v>0</v>
      </c>
      <c r="O3105" s="127">
        <v>0</v>
      </c>
      <c r="P3105" s="127">
        <v>0</v>
      </c>
      <c r="Q3105" s="127">
        <v>0</v>
      </c>
      <c r="R3105" s="127">
        <v>0</v>
      </c>
      <c r="S3105" s="127">
        <v>0</v>
      </c>
      <c r="T3105" s="127">
        <v>0</v>
      </c>
      <c r="U3105" s="127">
        <v>0</v>
      </c>
      <c r="V3105" s="127">
        <v>0</v>
      </c>
      <c r="W3105" s="127">
        <v>0</v>
      </c>
      <c r="X3105" s="127">
        <v>0</v>
      </c>
      <c r="Y3105" s="127">
        <v>0</v>
      </c>
      <c r="Z3105" s="127">
        <v>0</v>
      </c>
      <c r="AA3105" s="127">
        <v>0</v>
      </c>
      <c r="AB3105" s="127">
        <v>0</v>
      </c>
      <c r="AC3105" s="127">
        <v>0</v>
      </c>
      <c r="AD3105" s="127">
        <v>0</v>
      </c>
      <c r="AE3105" s="127">
        <v>0</v>
      </c>
      <c r="AF3105" s="127">
        <v>0</v>
      </c>
      <c r="AG3105" s="127">
        <v>0</v>
      </c>
      <c r="AH3105" s="127">
        <v>0</v>
      </c>
    </row>
    <row r="3106" spans="1:34" x14ac:dyDescent="0.35">
      <c r="A3106" s="127" t="s">
        <v>3811</v>
      </c>
      <c r="B3106" s="127" t="s">
        <v>964</v>
      </c>
      <c r="C3106" s="127">
        <v>0</v>
      </c>
      <c r="D3106" s="127">
        <v>0</v>
      </c>
      <c r="E3106" s="127">
        <v>0</v>
      </c>
      <c r="F3106" s="127">
        <v>0</v>
      </c>
      <c r="G3106" s="127">
        <v>0</v>
      </c>
      <c r="H3106" s="127">
        <v>0</v>
      </c>
      <c r="I3106" s="127">
        <v>0</v>
      </c>
      <c r="J3106" s="127">
        <v>0</v>
      </c>
      <c r="K3106" s="127">
        <v>0</v>
      </c>
      <c r="L3106" s="127">
        <v>0</v>
      </c>
      <c r="M3106" s="127">
        <v>0</v>
      </c>
      <c r="N3106" s="127">
        <v>0</v>
      </c>
      <c r="O3106" s="127">
        <v>0</v>
      </c>
      <c r="P3106" s="127">
        <v>0</v>
      </c>
      <c r="Q3106" s="127">
        <v>0</v>
      </c>
      <c r="R3106" s="127">
        <v>0</v>
      </c>
      <c r="S3106" s="127">
        <v>0</v>
      </c>
      <c r="T3106" s="127">
        <v>0</v>
      </c>
      <c r="U3106" s="127">
        <v>0</v>
      </c>
      <c r="V3106" s="127">
        <v>0</v>
      </c>
      <c r="W3106" s="127">
        <v>0</v>
      </c>
      <c r="X3106" s="127">
        <v>0</v>
      </c>
      <c r="Y3106" s="127">
        <v>0</v>
      </c>
      <c r="Z3106" s="127">
        <v>0</v>
      </c>
      <c r="AA3106" s="127">
        <v>0</v>
      </c>
      <c r="AB3106" s="127">
        <v>0</v>
      </c>
      <c r="AC3106" s="127">
        <v>0</v>
      </c>
      <c r="AD3106" s="127">
        <v>0</v>
      </c>
      <c r="AE3106" s="127">
        <v>0</v>
      </c>
      <c r="AF3106" s="127">
        <v>0</v>
      </c>
      <c r="AG3106" s="127">
        <v>0</v>
      </c>
      <c r="AH3106" s="127">
        <v>0</v>
      </c>
    </row>
    <row r="3107" spans="1:34" x14ac:dyDescent="0.35">
      <c r="A3107" s="127" t="s">
        <v>3812</v>
      </c>
      <c r="B3107" s="127" t="s">
        <v>964</v>
      </c>
      <c r="C3107" s="127">
        <v>0</v>
      </c>
      <c r="D3107" s="127">
        <v>0</v>
      </c>
      <c r="E3107" s="127">
        <v>0</v>
      </c>
      <c r="F3107" s="127">
        <v>0</v>
      </c>
      <c r="G3107" s="127">
        <v>0</v>
      </c>
      <c r="H3107" s="127">
        <v>0</v>
      </c>
      <c r="I3107" s="127">
        <v>0</v>
      </c>
      <c r="J3107" s="127">
        <v>0</v>
      </c>
      <c r="K3107" s="127">
        <v>0</v>
      </c>
      <c r="L3107" s="127">
        <v>0</v>
      </c>
      <c r="M3107" s="127">
        <v>0</v>
      </c>
      <c r="N3107" s="127">
        <v>0</v>
      </c>
      <c r="O3107" s="127">
        <v>0</v>
      </c>
      <c r="P3107" s="127">
        <v>0</v>
      </c>
      <c r="Q3107" s="127">
        <v>0</v>
      </c>
      <c r="R3107" s="127">
        <v>0</v>
      </c>
      <c r="S3107" s="127">
        <v>0</v>
      </c>
      <c r="T3107" s="127">
        <v>0</v>
      </c>
      <c r="U3107" s="127">
        <v>0</v>
      </c>
      <c r="V3107" s="127">
        <v>0</v>
      </c>
      <c r="W3107" s="127">
        <v>0</v>
      </c>
      <c r="X3107" s="127">
        <v>0</v>
      </c>
      <c r="Y3107" s="127">
        <v>0</v>
      </c>
      <c r="Z3107" s="127">
        <v>0</v>
      </c>
      <c r="AA3107" s="127">
        <v>0</v>
      </c>
      <c r="AB3107" s="127">
        <v>0</v>
      </c>
      <c r="AC3107" s="127">
        <v>0</v>
      </c>
      <c r="AD3107" s="127">
        <v>0</v>
      </c>
      <c r="AE3107" s="127">
        <v>0</v>
      </c>
      <c r="AF3107" s="127">
        <v>0</v>
      </c>
      <c r="AG3107" s="127">
        <v>0</v>
      </c>
      <c r="AH3107" s="127">
        <v>0</v>
      </c>
    </row>
    <row r="3108" spans="1:34" x14ac:dyDescent="0.35">
      <c r="A3108" s="127" t="s">
        <v>3813</v>
      </c>
      <c r="B3108" s="127" t="s">
        <v>964</v>
      </c>
      <c r="C3108" s="127">
        <v>0</v>
      </c>
      <c r="D3108" s="127">
        <v>0</v>
      </c>
      <c r="E3108" s="127">
        <v>0</v>
      </c>
      <c r="F3108" s="127">
        <v>0</v>
      </c>
      <c r="G3108" s="127">
        <v>0</v>
      </c>
      <c r="H3108" s="127">
        <v>0</v>
      </c>
      <c r="I3108" s="127">
        <v>0</v>
      </c>
      <c r="J3108" s="127">
        <v>0</v>
      </c>
      <c r="K3108" s="127">
        <v>0</v>
      </c>
      <c r="L3108" s="127">
        <v>0</v>
      </c>
      <c r="M3108" s="127">
        <v>0</v>
      </c>
      <c r="N3108" s="127">
        <v>0</v>
      </c>
      <c r="O3108" s="127">
        <v>0</v>
      </c>
      <c r="P3108" s="127">
        <v>0</v>
      </c>
      <c r="Q3108" s="127">
        <v>0</v>
      </c>
      <c r="R3108" s="127">
        <v>0</v>
      </c>
      <c r="S3108" s="127">
        <v>0</v>
      </c>
      <c r="T3108" s="127">
        <v>0</v>
      </c>
      <c r="U3108" s="127">
        <v>0</v>
      </c>
      <c r="V3108" s="127">
        <v>0</v>
      </c>
      <c r="W3108" s="127">
        <v>0</v>
      </c>
      <c r="X3108" s="127">
        <v>0</v>
      </c>
      <c r="Y3108" s="127">
        <v>0</v>
      </c>
      <c r="Z3108" s="127">
        <v>0</v>
      </c>
      <c r="AA3108" s="127">
        <v>0</v>
      </c>
      <c r="AB3108" s="127">
        <v>0</v>
      </c>
      <c r="AC3108" s="127">
        <v>0</v>
      </c>
      <c r="AD3108" s="127">
        <v>0</v>
      </c>
      <c r="AE3108" s="127">
        <v>0</v>
      </c>
      <c r="AF3108" s="127">
        <v>0</v>
      </c>
      <c r="AG3108" s="127">
        <v>0</v>
      </c>
      <c r="AH3108" s="127">
        <v>0</v>
      </c>
    </row>
    <row r="3109" spans="1:34" x14ac:dyDescent="0.35">
      <c r="A3109" s="127" t="s">
        <v>3814</v>
      </c>
      <c r="B3109" s="127" t="s">
        <v>964</v>
      </c>
      <c r="C3109" s="127">
        <v>0</v>
      </c>
      <c r="D3109" s="127">
        <v>0</v>
      </c>
      <c r="E3109" s="127">
        <v>0</v>
      </c>
      <c r="F3109" s="127">
        <v>0</v>
      </c>
      <c r="G3109" s="127">
        <v>0</v>
      </c>
      <c r="H3109" s="127">
        <v>0</v>
      </c>
      <c r="I3109" s="127">
        <v>0</v>
      </c>
      <c r="J3109" s="127">
        <v>0</v>
      </c>
      <c r="K3109" s="127">
        <v>0</v>
      </c>
      <c r="L3109" s="127">
        <v>0</v>
      </c>
      <c r="M3109" s="127">
        <v>0</v>
      </c>
      <c r="N3109" s="127">
        <v>0</v>
      </c>
      <c r="O3109" s="127">
        <v>0</v>
      </c>
      <c r="P3109" s="127">
        <v>0</v>
      </c>
      <c r="Q3109" s="127">
        <v>0</v>
      </c>
      <c r="R3109" s="127">
        <v>0</v>
      </c>
      <c r="S3109" s="127">
        <v>0</v>
      </c>
      <c r="T3109" s="127">
        <v>0</v>
      </c>
      <c r="U3109" s="127">
        <v>0</v>
      </c>
      <c r="V3109" s="127">
        <v>0</v>
      </c>
      <c r="W3109" s="127">
        <v>0</v>
      </c>
      <c r="X3109" s="127">
        <v>0</v>
      </c>
      <c r="Y3109" s="127">
        <v>0</v>
      </c>
      <c r="Z3109" s="127">
        <v>0</v>
      </c>
      <c r="AA3109" s="127">
        <v>0</v>
      </c>
      <c r="AB3109" s="127">
        <v>0</v>
      </c>
      <c r="AC3109" s="127">
        <v>0</v>
      </c>
      <c r="AD3109" s="127">
        <v>0</v>
      </c>
      <c r="AE3109" s="127">
        <v>0</v>
      </c>
      <c r="AF3109" s="127">
        <v>0</v>
      </c>
      <c r="AG3109" s="127">
        <v>0</v>
      </c>
      <c r="AH3109" s="127">
        <v>0</v>
      </c>
    </row>
    <row r="3110" spans="1:34" x14ac:dyDescent="0.35">
      <c r="A3110" s="127" t="s">
        <v>3815</v>
      </c>
      <c r="B3110" s="127" t="s">
        <v>964</v>
      </c>
      <c r="C3110" s="127">
        <v>0</v>
      </c>
      <c r="D3110" s="127">
        <v>0</v>
      </c>
      <c r="E3110" s="127">
        <v>0</v>
      </c>
      <c r="F3110" s="127">
        <v>0</v>
      </c>
      <c r="G3110" s="127">
        <v>0</v>
      </c>
      <c r="H3110" s="127">
        <v>0</v>
      </c>
      <c r="I3110" s="127">
        <v>0</v>
      </c>
      <c r="J3110" s="127">
        <v>0</v>
      </c>
      <c r="K3110" s="127">
        <v>0</v>
      </c>
      <c r="L3110" s="127">
        <v>0</v>
      </c>
      <c r="M3110" s="127">
        <v>0</v>
      </c>
      <c r="N3110" s="127">
        <v>0</v>
      </c>
      <c r="O3110" s="127">
        <v>0</v>
      </c>
      <c r="P3110" s="127">
        <v>0</v>
      </c>
      <c r="Q3110" s="127">
        <v>0</v>
      </c>
      <c r="R3110" s="127">
        <v>0</v>
      </c>
      <c r="S3110" s="127">
        <v>0</v>
      </c>
      <c r="T3110" s="127">
        <v>0</v>
      </c>
      <c r="U3110" s="127">
        <v>0</v>
      </c>
      <c r="V3110" s="127">
        <v>0</v>
      </c>
      <c r="W3110" s="127">
        <v>0</v>
      </c>
      <c r="X3110" s="127">
        <v>0</v>
      </c>
      <c r="Y3110" s="127">
        <v>0</v>
      </c>
      <c r="Z3110" s="127">
        <v>0</v>
      </c>
      <c r="AA3110" s="127">
        <v>0</v>
      </c>
      <c r="AB3110" s="127">
        <v>0</v>
      </c>
      <c r="AC3110" s="127">
        <v>0</v>
      </c>
      <c r="AD3110" s="127">
        <v>0</v>
      </c>
      <c r="AE3110" s="127">
        <v>0</v>
      </c>
      <c r="AF3110" s="127">
        <v>0</v>
      </c>
      <c r="AG3110" s="127">
        <v>0</v>
      </c>
      <c r="AH3110" s="127">
        <v>0</v>
      </c>
    </row>
    <row r="3111" spans="1:34" x14ac:dyDescent="0.35">
      <c r="A3111" s="127" t="s">
        <v>2057</v>
      </c>
      <c r="B3111" s="127" t="s">
        <v>964</v>
      </c>
      <c r="C3111" s="127">
        <v>0</v>
      </c>
      <c r="D3111" s="127">
        <v>0</v>
      </c>
      <c r="E3111" s="127">
        <v>0</v>
      </c>
      <c r="F3111" s="127">
        <v>0</v>
      </c>
      <c r="G3111" s="127">
        <v>0</v>
      </c>
      <c r="H3111" s="127">
        <v>0</v>
      </c>
      <c r="I3111" s="127">
        <v>0</v>
      </c>
      <c r="J3111" s="127">
        <v>0</v>
      </c>
      <c r="K3111" s="127">
        <v>0</v>
      </c>
      <c r="L3111" s="127">
        <v>0</v>
      </c>
      <c r="M3111" s="127">
        <v>0</v>
      </c>
      <c r="N3111" s="127">
        <v>0</v>
      </c>
      <c r="O3111" s="127">
        <v>0</v>
      </c>
      <c r="P3111" s="127">
        <v>0</v>
      </c>
      <c r="Q3111" s="127">
        <v>0</v>
      </c>
      <c r="R3111" s="127">
        <v>0</v>
      </c>
      <c r="S3111" s="127">
        <v>0</v>
      </c>
      <c r="T3111" s="127">
        <v>0</v>
      </c>
      <c r="U3111" s="127">
        <v>0</v>
      </c>
      <c r="V3111" s="127">
        <v>0</v>
      </c>
      <c r="W3111" s="127">
        <v>0</v>
      </c>
      <c r="X3111" s="127">
        <v>0</v>
      </c>
      <c r="Y3111" s="127">
        <v>0</v>
      </c>
      <c r="Z3111" s="127">
        <v>0</v>
      </c>
      <c r="AA3111" s="127">
        <v>0</v>
      </c>
      <c r="AB3111" s="127">
        <v>0</v>
      </c>
      <c r="AC3111" s="127">
        <v>0</v>
      </c>
      <c r="AD3111" s="127">
        <v>0</v>
      </c>
      <c r="AE3111" s="127">
        <v>0</v>
      </c>
      <c r="AF3111" s="127">
        <v>0</v>
      </c>
      <c r="AG3111" s="127">
        <v>0</v>
      </c>
      <c r="AH3111" s="127">
        <v>0</v>
      </c>
    </row>
    <row r="3112" spans="1:34" x14ac:dyDescent="0.35">
      <c r="A3112" s="127" t="s">
        <v>3816</v>
      </c>
      <c r="B3112" s="127" t="s">
        <v>964</v>
      </c>
      <c r="C3112" s="127">
        <v>0</v>
      </c>
      <c r="D3112" s="127">
        <v>0</v>
      </c>
      <c r="E3112" s="127">
        <v>0</v>
      </c>
      <c r="F3112" s="127">
        <v>0</v>
      </c>
      <c r="G3112" s="127">
        <v>0</v>
      </c>
      <c r="H3112" s="127">
        <v>0</v>
      </c>
      <c r="I3112" s="127">
        <v>0</v>
      </c>
      <c r="J3112" s="127">
        <v>0</v>
      </c>
      <c r="K3112" s="127">
        <v>0</v>
      </c>
      <c r="L3112" s="127">
        <v>0</v>
      </c>
      <c r="M3112" s="127">
        <v>0</v>
      </c>
      <c r="N3112" s="127">
        <v>0</v>
      </c>
      <c r="O3112" s="127">
        <v>0</v>
      </c>
      <c r="P3112" s="127">
        <v>0</v>
      </c>
      <c r="Q3112" s="127">
        <v>0</v>
      </c>
      <c r="R3112" s="127">
        <v>0</v>
      </c>
      <c r="S3112" s="127">
        <v>0</v>
      </c>
      <c r="T3112" s="127">
        <v>0</v>
      </c>
      <c r="U3112" s="127">
        <v>0</v>
      </c>
      <c r="V3112" s="127">
        <v>0</v>
      </c>
      <c r="W3112" s="127">
        <v>0</v>
      </c>
      <c r="X3112" s="127">
        <v>0</v>
      </c>
      <c r="Y3112" s="127">
        <v>0</v>
      </c>
      <c r="Z3112" s="127">
        <v>0</v>
      </c>
      <c r="AA3112" s="127">
        <v>0</v>
      </c>
      <c r="AB3112" s="127">
        <v>0</v>
      </c>
      <c r="AC3112" s="127">
        <v>0</v>
      </c>
      <c r="AD3112" s="127">
        <v>0</v>
      </c>
      <c r="AE3112" s="127">
        <v>0</v>
      </c>
      <c r="AF3112" s="127">
        <v>0</v>
      </c>
      <c r="AG3112" s="127">
        <v>0</v>
      </c>
      <c r="AH3112" s="127">
        <v>0</v>
      </c>
    </row>
    <row r="3113" spans="1:34" x14ac:dyDescent="0.35">
      <c r="A3113" s="127" t="s">
        <v>3817</v>
      </c>
      <c r="B3113" s="127" t="s">
        <v>964</v>
      </c>
      <c r="C3113" s="127">
        <v>0</v>
      </c>
      <c r="D3113" s="127">
        <v>0</v>
      </c>
      <c r="E3113" s="127">
        <v>0</v>
      </c>
      <c r="F3113" s="127">
        <v>0</v>
      </c>
      <c r="G3113" s="127">
        <v>0</v>
      </c>
      <c r="H3113" s="127">
        <v>0</v>
      </c>
      <c r="I3113" s="127">
        <v>0</v>
      </c>
      <c r="J3113" s="127">
        <v>0</v>
      </c>
      <c r="K3113" s="127">
        <v>0</v>
      </c>
      <c r="L3113" s="127">
        <v>0</v>
      </c>
      <c r="M3113" s="127">
        <v>0</v>
      </c>
      <c r="N3113" s="127">
        <v>0</v>
      </c>
      <c r="O3113" s="127">
        <v>0</v>
      </c>
      <c r="P3113" s="127">
        <v>0</v>
      </c>
      <c r="Q3113" s="127">
        <v>0</v>
      </c>
      <c r="R3113" s="127">
        <v>0</v>
      </c>
      <c r="S3113" s="127">
        <v>0</v>
      </c>
      <c r="T3113" s="127">
        <v>0</v>
      </c>
      <c r="U3113" s="127">
        <v>0</v>
      </c>
      <c r="V3113" s="127">
        <v>0</v>
      </c>
      <c r="W3113" s="127">
        <v>0</v>
      </c>
      <c r="X3113" s="127">
        <v>0</v>
      </c>
      <c r="Y3113" s="127">
        <v>0</v>
      </c>
      <c r="Z3113" s="127">
        <v>0</v>
      </c>
      <c r="AA3113" s="127">
        <v>0</v>
      </c>
      <c r="AB3113" s="127">
        <v>0</v>
      </c>
      <c r="AC3113" s="127">
        <v>0</v>
      </c>
      <c r="AD3113" s="127">
        <v>0</v>
      </c>
      <c r="AE3113" s="127">
        <v>0</v>
      </c>
      <c r="AF3113" s="127">
        <v>0</v>
      </c>
      <c r="AG3113" s="127">
        <v>0</v>
      </c>
      <c r="AH3113" s="127">
        <v>0</v>
      </c>
    </row>
    <row r="3114" spans="1:34" x14ac:dyDescent="0.35">
      <c r="A3114" s="127" t="s">
        <v>3818</v>
      </c>
      <c r="B3114" s="127" t="s">
        <v>964</v>
      </c>
      <c r="C3114" s="127">
        <v>0</v>
      </c>
      <c r="D3114" s="127">
        <v>0</v>
      </c>
      <c r="E3114" s="127">
        <v>0</v>
      </c>
      <c r="F3114" s="127">
        <v>0</v>
      </c>
      <c r="G3114" s="127">
        <v>0</v>
      </c>
      <c r="H3114" s="127">
        <v>0</v>
      </c>
      <c r="I3114" s="127">
        <v>0</v>
      </c>
      <c r="J3114" s="127">
        <v>0</v>
      </c>
      <c r="K3114" s="127">
        <v>0</v>
      </c>
      <c r="L3114" s="127">
        <v>0</v>
      </c>
      <c r="M3114" s="127">
        <v>0</v>
      </c>
      <c r="N3114" s="127">
        <v>0</v>
      </c>
      <c r="O3114" s="127">
        <v>0</v>
      </c>
      <c r="P3114" s="127">
        <v>0</v>
      </c>
      <c r="Q3114" s="127">
        <v>0</v>
      </c>
      <c r="R3114" s="127">
        <v>0</v>
      </c>
      <c r="S3114" s="127">
        <v>0</v>
      </c>
      <c r="T3114" s="127">
        <v>0</v>
      </c>
      <c r="U3114" s="127">
        <v>0</v>
      </c>
      <c r="V3114" s="127">
        <v>0</v>
      </c>
      <c r="W3114" s="127">
        <v>0</v>
      </c>
      <c r="X3114" s="127">
        <v>0</v>
      </c>
      <c r="Y3114" s="127">
        <v>0</v>
      </c>
      <c r="Z3114" s="127">
        <v>0</v>
      </c>
      <c r="AA3114" s="127">
        <v>0</v>
      </c>
      <c r="AB3114" s="127">
        <v>0</v>
      </c>
      <c r="AC3114" s="127">
        <v>0</v>
      </c>
      <c r="AD3114" s="127">
        <v>0</v>
      </c>
      <c r="AE3114" s="127">
        <v>0</v>
      </c>
      <c r="AF3114" s="127">
        <v>0</v>
      </c>
      <c r="AG3114" s="127">
        <v>0</v>
      </c>
      <c r="AH3114" s="127">
        <v>0</v>
      </c>
    </row>
    <row r="3115" spans="1:34" x14ac:dyDescent="0.35">
      <c r="A3115" s="127" t="s">
        <v>3819</v>
      </c>
      <c r="B3115" s="127" t="s">
        <v>964</v>
      </c>
      <c r="C3115" s="127">
        <v>0</v>
      </c>
      <c r="D3115" s="127">
        <v>0</v>
      </c>
      <c r="E3115" s="127">
        <v>0</v>
      </c>
      <c r="F3115" s="127">
        <v>0</v>
      </c>
      <c r="G3115" s="127">
        <v>0</v>
      </c>
      <c r="H3115" s="127">
        <v>0</v>
      </c>
      <c r="I3115" s="127">
        <v>0</v>
      </c>
      <c r="J3115" s="127">
        <v>0</v>
      </c>
      <c r="K3115" s="127">
        <v>0</v>
      </c>
      <c r="L3115" s="127">
        <v>0</v>
      </c>
      <c r="M3115" s="127">
        <v>0</v>
      </c>
      <c r="N3115" s="127">
        <v>0</v>
      </c>
      <c r="O3115" s="127">
        <v>0</v>
      </c>
      <c r="P3115" s="127">
        <v>0</v>
      </c>
      <c r="Q3115" s="127">
        <v>0</v>
      </c>
      <c r="R3115" s="127">
        <v>0</v>
      </c>
      <c r="S3115" s="127">
        <v>0</v>
      </c>
      <c r="T3115" s="127">
        <v>0</v>
      </c>
      <c r="U3115" s="127">
        <v>0</v>
      </c>
      <c r="V3115" s="127">
        <v>0</v>
      </c>
      <c r="W3115" s="127">
        <v>0</v>
      </c>
      <c r="X3115" s="127">
        <v>0</v>
      </c>
      <c r="Y3115" s="127">
        <v>0</v>
      </c>
      <c r="Z3115" s="127">
        <v>0</v>
      </c>
      <c r="AA3115" s="127">
        <v>0</v>
      </c>
      <c r="AB3115" s="127">
        <v>0</v>
      </c>
      <c r="AC3115" s="127">
        <v>0</v>
      </c>
      <c r="AD3115" s="127">
        <v>0</v>
      </c>
      <c r="AE3115" s="127">
        <v>0</v>
      </c>
      <c r="AF3115" s="127">
        <v>0</v>
      </c>
      <c r="AG3115" s="127">
        <v>0</v>
      </c>
      <c r="AH3115" s="127">
        <v>0</v>
      </c>
    </row>
    <row r="3116" spans="1:34" x14ac:dyDescent="0.35">
      <c r="A3116" s="127" t="s">
        <v>3820</v>
      </c>
      <c r="B3116" s="127" t="s">
        <v>964</v>
      </c>
      <c r="C3116" s="127">
        <v>0</v>
      </c>
      <c r="D3116" s="127">
        <v>0</v>
      </c>
      <c r="E3116" s="127">
        <v>0</v>
      </c>
      <c r="F3116" s="127">
        <v>0</v>
      </c>
      <c r="G3116" s="127">
        <v>0</v>
      </c>
      <c r="H3116" s="127">
        <v>0</v>
      </c>
      <c r="I3116" s="127">
        <v>0</v>
      </c>
      <c r="J3116" s="127">
        <v>0</v>
      </c>
      <c r="K3116" s="127">
        <v>0</v>
      </c>
      <c r="L3116" s="127">
        <v>0</v>
      </c>
      <c r="M3116" s="127">
        <v>0</v>
      </c>
      <c r="N3116" s="127">
        <v>0</v>
      </c>
      <c r="O3116" s="127">
        <v>0</v>
      </c>
      <c r="P3116" s="127">
        <v>0</v>
      </c>
      <c r="Q3116" s="127">
        <v>0</v>
      </c>
      <c r="R3116" s="127">
        <v>0</v>
      </c>
      <c r="S3116" s="127">
        <v>0</v>
      </c>
      <c r="T3116" s="127">
        <v>0</v>
      </c>
      <c r="U3116" s="127">
        <v>0</v>
      </c>
      <c r="V3116" s="127">
        <v>0</v>
      </c>
      <c r="W3116" s="127">
        <v>0</v>
      </c>
      <c r="X3116" s="127">
        <v>0</v>
      </c>
      <c r="Y3116" s="127">
        <v>0</v>
      </c>
      <c r="Z3116" s="127">
        <v>0</v>
      </c>
      <c r="AA3116" s="127">
        <v>0</v>
      </c>
      <c r="AB3116" s="127">
        <v>0</v>
      </c>
      <c r="AC3116" s="127">
        <v>0</v>
      </c>
      <c r="AD3116" s="127">
        <v>0</v>
      </c>
      <c r="AE3116" s="127">
        <v>0</v>
      </c>
      <c r="AF3116" s="127">
        <v>0</v>
      </c>
      <c r="AG3116" s="127">
        <v>0</v>
      </c>
      <c r="AH3116" s="127">
        <v>0</v>
      </c>
    </row>
    <row r="3117" spans="1:34" x14ac:dyDescent="0.35">
      <c r="A3117" s="127" t="s">
        <v>3821</v>
      </c>
      <c r="B3117" s="127" t="s">
        <v>964</v>
      </c>
      <c r="C3117" s="127">
        <v>0</v>
      </c>
      <c r="D3117" s="127">
        <v>0</v>
      </c>
      <c r="E3117" s="127">
        <v>0</v>
      </c>
      <c r="F3117" s="127">
        <v>0</v>
      </c>
      <c r="G3117" s="127">
        <v>0</v>
      </c>
      <c r="H3117" s="127">
        <v>0</v>
      </c>
      <c r="I3117" s="127">
        <v>0</v>
      </c>
      <c r="J3117" s="127">
        <v>0</v>
      </c>
      <c r="K3117" s="127">
        <v>0</v>
      </c>
      <c r="L3117" s="127">
        <v>0</v>
      </c>
      <c r="M3117" s="127">
        <v>0</v>
      </c>
      <c r="N3117" s="127">
        <v>0</v>
      </c>
      <c r="O3117" s="127">
        <v>0</v>
      </c>
      <c r="P3117" s="127">
        <v>0</v>
      </c>
      <c r="Q3117" s="127">
        <v>0</v>
      </c>
      <c r="R3117" s="127">
        <v>0</v>
      </c>
      <c r="S3117" s="127">
        <v>0</v>
      </c>
      <c r="T3117" s="127">
        <v>0</v>
      </c>
      <c r="U3117" s="127">
        <v>0</v>
      </c>
      <c r="V3117" s="127">
        <v>0</v>
      </c>
      <c r="W3117" s="127">
        <v>0</v>
      </c>
      <c r="X3117" s="127">
        <v>0</v>
      </c>
      <c r="Y3117" s="127">
        <v>0</v>
      </c>
      <c r="Z3117" s="127">
        <v>0</v>
      </c>
      <c r="AA3117" s="127">
        <v>0</v>
      </c>
      <c r="AB3117" s="127">
        <v>0</v>
      </c>
      <c r="AC3117" s="127">
        <v>0</v>
      </c>
      <c r="AD3117" s="127">
        <v>0</v>
      </c>
      <c r="AE3117" s="127">
        <v>0</v>
      </c>
      <c r="AF3117" s="127">
        <v>0</v>
      </c>
      <c r="AG3117" s="127">
        <v>0</v>
      </c>
      <c r="AH3117" s="127">
        <v>0</v>
      </c>
    </row>
    <row r="3118" spans="1:34" x14ac:dyDescent="0.35">
      <c r="A3118" s="127" t="s">
        <v>3822</v>
      </c>
      <c r="B3118" s="127" t="s">
        <v>964</v>
      </c>
      <c r="C3118" s="127">
        <v>0</v>
      </c>
      <c r="D3118" s="127">
        <v>0</v>
      </c>
      <c r="E3118" s="127">
        <v>0</v>
      </c>
      <c r="F3118" s="127">
        <v>0</v>
      </c>
      <c r="G3118" s="127">
        <v>0</v>
      </c>
      <c r="H3118" s="127">
        <v>0</v>
      </c>
      <c r="I3118" s="127">
        <v>0</v>
      </c>
      <c r="J3118" s="127">
        <v>0</v>
      </c>
      <c r="K3118" s="127">
        <v>0</v>
      </c>
      <c r="L3118" s="127">
        <v>0</v>
      </c>
      <c r="M3118" s="127">
        <v>0</v>
      </c>
      <c r="N3118" s="127">
        <v>0</v>
      </c>
      <c r="O3118" s="127">
        <v>0</v>
      </c>
      <c r="P3118" s="127">
        <v>0</v>
      </c>
      <c r="Q3118" s="127">
        <v>0</v>
      </c>
      <c r="R3118" s="127">
        <v>0</v>
      </c>
      <c r="S3118" s="127">
        <v>0</v>
      </c>
      <c r="T3118" s="127">
        <v>0</v>
      </c>
      <c r="U3118" s="127">
        <v>0</v>
      </c>
      <c r="V3118" s="127">
        <v>0</v>
      </c>
      <c r="W3118" s="127">
        <v>0</v>
      </c>
      <c r="X3118" s="127">
        <v>0</v>
      </c>
      <c r="Y3118" s="127">
        <v>0</v>
      </c>
      <c r="Z3118" s="127">
        <v>0</v>
      </c>
      <c r="AA3118" s="127">
        <v>0</v>
      </c>
      <c r="AB3118" s="127">
        <v>0</v>
      </c>
      <c r="AC3118" s="127">
        <v>0</v>
      </c>
      <c r="AD3118" s="127">
        <v>0</v>
      </c>
      <c r="AE3118" s="127">
        <v>0</v>
      </c>
      <c r="AF3118" s="127">
        <v>0</v>
      </c>
      <c r="AG3118" s="127">
        <v>0</v>
      </c>
      <c r="AH3118" s="127">
        <v>0</v>
      </c>
    </row>
    <row r="3119" spans="1:34" x14ac:dyDescent="0.35">
      <c r="A3119" s="127" t="s">
        <v>3823</v>
      </c>
      <c r="B3119" s="127" t="s">
        <v>964</v>
      </c>
      <c r="C3119" s="127">
        <v>0</v>
      </c>
      <c r="D3119" s="127">
        <v>0</v>
      </c>
      <c r="E3119" s="127">
        <v>0</v>
      </c>
      <c r="F3119" s="127">
        <v>0</v>
      </c>
      <c r="G3119" s="127">
        <v>0</v>
      </c>
      <c r="H3119" s="127">
        <v>0</v>
      </c>
      <c r="I3119" s="127">
        <v>0</v>
      </c>
      <c r="J3119" s="127">
        <v>0</v>
      </c>
      <c r="K3119" s="127">
        <v>0</v>
      </c>
      <c r="L3119" s="127">
        <v>0</v>
      </c>
      <c r="M3119" s="127">
        <v>0</v>
      </c>
      <c r="N3119" s="127">
        <v>0</v>
      </c>
      <c r="O3119" s="127">
        <v>0</v>
      </c>
      <c r="P3119" s="127">
        <v>0</v>
      </c>
      <c r="Q3119" s="127">
        <v>0</v>
      </c>
      <c r="R3119" s="127">
        <v>0</v>
      </c>
      <c r="S3119" s="127">
        <v>0</v>
      </c>
      <c r="T3119" s="127">
        <v>0</v>
      </c>
      <c r="U3119" s="127">
        <v>0</v>
      </c>
      <c r="V3119" s="127">
        <v>0</v>
      </c>
      <c r="W3119" s="127">
        <v>0</v>
      </c>
      <c r="X3119" s="127">
        <v>0</v>
      </c>
      <c r="Y3119" s="127">
        <v>0</v>
      </c>
      <c r="Z3119" s="127">
        <v>0</v>
      </c>
      <c r="AA3119" s="127">
        <v>0</v>
      </c>
      <c r="AB3119" s="127">
        <v>0</v>
      </c>
      <c r="AC3119" s="127">
        <v>0</v>
      </c>
      <c r="AD3119" s="127">
        <v>0</v>
      </c>
      <c r="AE3119" s="127">
        <v>0</v>
      </c>
      <c r="AF3119" s="127">
        <v>0</v>
      </c>
      <c r="AG3119" s="127">
        <v>0</v>
      </c>
      <c r="AH3119" s="127">
        <v>0</v>
      </c>
    </row>
    <row r="3120" spans="1:34" x14ac:dyDescent="0.35">
      <c r="A3120" s="127" t="s">
        <v>3824</v>
      </c>
      <c r="B3120" s="127" t="s">
        <v>964</v>
      </c>
      <c r="C3120" s="127">
        <v>0</v>
      </c>
      <c r="D3120" s="127">
        <v>0</v>
      </c>
      <c r="E3120" s="127">
        <v>0</v>
      </c>
      <c r="F3120" s="127">
        <v>0</v>
      </c>
      <c r="G3120" s="127">
        <v>0</v>
      </c>
      <c r="H3120" s="127">
        <v>0</v>
      </c>
      <c r="I3120" s="127">
        <v>0</v>
      </c>
      <c r="J3120" s="127">
        <v>0</v>
      </c>
      <c r="K3120" s="127">
        <v>0</v>
      </c>
      <c r="L3120" s="127">
        <v>0</v>
      </c>
      <c r="M3120" s="127">
        <v>0</v>
      </c>
      <c r="N3120" s="127">
        <v>0</v>
      </c>
      <c r="O3120" s="127">
        <v>0</v>
      </c>
      <c r="P3120" s="127">
        <v>0</v>
      </c>
      <c r="Q3120" s="127">
        <v>0</v>
      </c>
      <c r="R3120" s="127">
        <v>0</v>
      </c>
      <c r="S3120" s="127">
        <v>0</v>
      </c>
      <c r="T3120" s="127">
        <v>0</v>
      </c>
      <c r="U3120" s="127">
        <v>0</v>
      </c>
      <c r="V3120" s="127">
        <v>0</v>
      </c>
      <c r="W3120" s="127">
        <v>0</v>
      </c>
      <c r="X3120" s="127">
        <v>0</v>
      </c>
      <c r="Y3120" s="127">
        <v>0</v>
      </c>
      <c r="Z3120" s="127">
        <v>0</v>
      </c>
      <c r="AA3120" s="127">
        <v>0</v>
      </c>
      <c r="AB3120" s="127">
        <v>0</v>
      </c>
      <c r="AC3120" s="127">
        <v>0</v>
      </c>
      <c r="AD3120" s="127">
        <v>0</v>
      </c>
      <c r="AE3120" s="127">
        <v>0</v>
      </c>
      <c r="AF3120" s="127">
        <v>0</v>
      </c>
      <c r="AG3120" s="127">
        <v>0</v>
      </c>
      <c r="AH3120" s="127">
        <v>0</v>
      </c>
    </row>
    <row r="3121" spans="1:34" x14ac:dyDescent="0.35">
      <c r="A3121" s="127" t="s">
        <v>3825</v>
      </c>
      <c r="B3121" s="127" t="s">
        <v>964</v>
      </c>
      <c r="C3121" s="127">
        <v>0</v>
      </c>
      <c r="D3121" s="127">
        <v>0</v>
      </c>
      <c r="E3121" s="127">
        <v>0</v>
      </c>
      <c r="F3121" s="127">
        <v>0</v>
      </c>
      <c r="G3121" s="127">
        <v>0</v>
      </c>
      <c r="H3121" s="127">
        <v>0</v>
      </c>
      <c r="I3121" s="127">
        <v>0</v>
      </c>
      <c r="J3121" s="127">
        <v>0</v>
      </c>
      <c r="K3121" s="127">
        <v>0</v>
      </c>
      <c r="L3121" s="127">
        <v>0</v>
      </c>
      <c r="M3121" s="127">
        <v>0</v>
      </c>
      <c r="N3121" s="127">
        <v>0</v>
      </c>
      <c r="O3121" s="127">
        <v>0</v>
      </c>
      <c r="P3121" s="127">
        <v>0</v>
      </c>
      <c r="Q3121" s="127">
        <v>0</v>
      </c>
      <c r="R3121" s="127">
        <v>0</v>
      </c>
      <c r="S3121" s="127">
        <v>0</v>
      </c>
      <c r="T3121" s="127">
        <v>0</v>
      </c>
      <c r="U3121" s="127">
        <v>0</v>
      </c>
      <c r="V3121" s="127">
        <v>0</v>
      </c>
      <c r="W3121" s="127">
        <v>0</v>
      </c>
      <c r="X3121" s="127">
        <v>0</v>
      </c>
      <c r="Y3121" s="127">
        <v>0</v>
      </c>
      <c r="Z3121" s="127">
        <v>0</v>
      </c>
      <c r="AA3121" s="127">
        <v>0</v>
      </c>
      <c r="AB3121" s="127">
        <v>0</v>
      </c>
      <c r="AC3121" s="127">
        <v>0</v>
      </c>
      <c r="AD3121" s="127">
        <v>0</v>
      </c>
      <c r="AE3121" s="127">
        <v>0</v>
      </c>
      <c r="AF3121" s="127">
        <v>0</v>
      </c>
      <c r="AG3121" s="127">
        <v>0</v>
      </c>
      <c r="AH3121" s="127">
        <v>0</v>
      </c>
    </row>
    <row r="3122" spans="1:34" x14ac:dyDescent="0.35">
      <c r="A3122" s="127" t="s">
        <v>3826</v>
      </c>
      <c r="B3122" s="127" t="s">
        <v>964</v>
      </c>
      <c r="C3122" s="127">
        <v>0</v>
      </c>
      <c r="D3122" s="127">
        <v>0</v>
      </c>
      <c r="E3122" s="127">
        <v>0</v>
      </c>
      <c r="F3122" s="127">
        <v>0</v>
      </c>
      <c r="G3122" s="127">
        <v>0</v>
      </c>
      <c r="H3122" s="127">
        <v>0</v>
      </c>
      <c r="I3122" s="127">
        <v>0</v>
      </c>
      <c r="J3122" s="127">
        <v>0</v>
      </c>
      <c r="K3122" s="127">
        <v>0</v>
      </c>
      <c r="L3122" s="127">
        <v>0</v>
      </c>
      <c r="M3122" s="127">
        <v>0</v>
      </c>
      <c r="N3122" s="127">
        <v>0</v>
      </c>
      <c r="O3122" s="127">
        <v>0</v>
      </c>
      <c r="P3122" s="127">
        <v>0</v>
      </c>
      <c r="Q3122" s="127">
        <v>0</v>
      </c>
      <c r="R3122" s="127">
        <v>0</v>
      </c>
      <c r="S3122" s="127">
        <v>0</v>
      </c>
      <c r="T3122" s="127">
        <v>0</v>
      </c>
      <c r="U3122" s="127">
        <v>0</v>
      </c>
      <c r="V3122" s="127">
        <v>0</v>
      </c>
      <c r="W3122" s="127">
        <v>0</v>
      </c>
      <c r="X3122" s="127">
        <v>0</v>
      </c>
      <c r="Y3122" s="127">
        <v>0</v>
      </c>
      <c r="Z3122" s="127">
        <v>0</v>
      </c>
      <c r="AA3122" s="127">
        <v>0</v>
      </c>
      <c r="AB3122" s="127">
        <v>0</v>
      </c>
      <c r="AC3122" s="127">
        <v>0</v>
      </c>
      <c r="AD3122" s="127">
        <v>0</v>
      </c>
      <c r="AE3122" s="127">
        <v>0</v>
      </c>
      <c r="AF3122" s="127">
        <v>0</v>
      </c>
      <c r="AG3122" s="127">
        <v>0</v>
      </c>
      <c r="AH3122" s="127">
        <v>0</v>
      </c>
    </row>
    <row r="3123" spans="1:34" x14ac:dyDescent="0.35">
      <c r="A3123" s="127" t="s">
        <v>2058</v>
      </c>
      <c r="B3123" s="127" t="s">
        <v>964</v>
      </c>
      <c r="C3123" s="127">
        <v>0</v>
      </c>
      <c r="D3123" s="127">
        <v>0</v>
      </c>
      <c r="E3123" s="127">
        <v>0</v>
      </c>
      <c r="F3123" s="127">
        <v>0</v>
      </c>
      <c r="G3123" s="127">
        <v>0</v>
      </c>
      <c r="H3123" s="127">
        <v>0</v>
      </c>
      <c r="I3123" s="127">
        <v>0</v>
      </c>
      <c r="J3123" s="127">
        <v>0</v>
      </c>
      <c r="K3123" s="127">
        <v>0</v>
      </c>
      <c r="L3123" s="127">
        <v>0</v>
      </c>
      <c r="M3123" s="127">
        <v>0</v>
      </c>
      <c r="N3123" s="127">
        <v>0</v>
      </c>
      <c r="O3123" s="127">
        <v>0</v>
      </c>
      <c r="P3123" s="127">
        <v>0</v>
      </c>
      <c r="Q3123" s="127">
        <v>0</v>
      </c>
      <c r="R3123" s="127">
        <v>0</v>
      </c>
      <c r="S3123" s="127">
        <v>0</v>
      </c>
      <c r="T3123" s="127">
        <v>0</v>
      </c>
      <c r="U3123" s="127">
        <v>0</v>
      </c>
      <c r="V3123" s="127">
        <v>0</v>
      </c>
      <c r="W3123" s="127">
        <v>0</v>
      </c>
      <c r="X3123" s="127">
        <v>0</v>
      </c>
      <c r="Y3123" s="127">
        <v>0</v>
      </c>
      <c r="Z3123" s="127">
        <v>0</v>
      </c>
      <c r="AA3123" s="127">
        <v>0</v>
      </c>
      <c r="AB3123" s="127">
        <v>0</v>
      </c>
      <c r="AC3123" s="127">
        <v>0</v>
      </c>
      <c r="AD3123" s="127">
        <v>0</v>
      </c>
      <c r="AE3123" s="127">
        <v>0</v>
      </c>
      <c r="AF3123" s="127">
        <v>0</v>
      </c>
      <c r="AG3123" s="127">
        <v>0</v>
      </c>
      <c r="AH3123" s="127">
        <v>0</v>
      </c>
    </row>
    <row r="3124" spans="1:34" x14ac:dyDescent="0.35">
      <c r="A3124" s="127" t="s">
        <v>3827</v>
      </c>
      <c r="B3124" s="127" t="s">
        <v>964</v>
      </c>
      <c r="C3124" s="127">
        <v>0</v>
      </c>
      <c r="D3124" s="127">
        <v>0</v>
      </c>
      <c r="E3124" s="127">
        <v>0</v>
      </c>
      <c r="F3124" s="127">
        <v>0</v>
      </c>
      <c r="G3124" s="127">
        <v>0</v>
      </c>
      <c r="H3124" s="127">
        <v>0</v>
      </c>
      <c r="I3124" s="127">
        <v>0</v>
      </c>
      <c r="J3124" s="127">
        <v>0</v>
      </c>
      <c r="K3124" s="127">
        <v>0</v>
      </c>
      <c r="L3124" s="127">
        <v>0</v>
      </c>
      <c r="M3124" s="127">
        <v>0</v>
      </c>
      <c r="N3124" s="127">
        <v>0</v>
      </c>
      <c r="O3124" s="127">
        <v>0</v>
      </c>
      <c r="P3124" s="127">
        <v>0</v>
      </c>
      <c r="Q3124" s="127">
        <v>0</v>
      </c>
      <c r="R3124" s="127">
        <v>0</v>
      </c>
      <c r="S3124" s="127">
        <v>0</v>
      </c>
      <c r="T3124" s="127">
        <v>0</v>
      </c>
      <c r="U3124" s="127">
        <v>0</v>
      </c>
      <c r="V3124" s="127">
        <v>0</v>
      </c>
      <c r="W3124" s="127">
        <v>0</v>
      </c>
      <c r="X3124" s="127">
        <v>0</v>
      </c>
      <c r="Y3124" s="127">
        <v>0</v>
      </c>
      <c r="Z3124" s="127">
        <v>0</v>
      </c>
      <c r="AA3124" s="127">
        <v>0</v>
      </c>
      <c r="AB3124" s="127">
        <v>0</v>
      </c>
      <c r="AC3124" s="127">
        <v>0</v>
      </c>
      <c r="AD3124" s="127">
        <v>0</v>
      </c>
      <c r="AE3124" s="127">
        <v>0</v>
      </c>
      <c r="AF3124" s="127">
        <v>0</v>
      </c>
      <c r="AG3124" s="127">
        <v>0</v>
      </c>
      <c r="AH3124" s="127">
        <v>0</v>
      </c>
    </row>
    <row r="3125" spans="1:34" x14ac:dyDescent="0.35">
      <c r="A3125" s="127" t="s">
        <v>3828</v>
      </c>
      <c r="B3125" s="127" t="s">
        <v>964</v>
      </c>
      <c r="C3125" s="127">
        <v>0</v>
      </c>
      <c r="D3125" s="127">
        <v>0</v>
      </c>
      <c r="E3125" s="127">
        <v>0</v>
      </c>
      <c r="F3125" s="127">
        <v>0</v>
      </c>
      <c r="G3125" s="127">
        <v>0</v>
      </c>
      <c r="H3125" s="127">
        <v>0</v>
      </c>
      <c r="I3125" s="127">
        <v>0</v>
      </c>
      <c r="J3125" s="127">
        <v>0</v>
      </c>
      <c r="K3125" s="127">
        <v>0</v>
      </c>
      <c r="L3125" s="127">
        <v>0</v>
      </c>
      <c r="M3125" s="127">
        <v>0</v>
      </c>
      <c r="N3125" s="127">
        <v>0</v>
      </c>
      <c r="O3125" s="127">
        <v>0</v>
      </c>
      <c r="P3125" s="127">
        <v>0</v>
      </c>
      <c r="Q3125" s="127">
        <v>0</v>
      </c>
      <c r="R3125" s="127">
        <v>0</v>
      </c>
      <c r="S3125" s="127">
        <v>0</v>
      </c>
      <c r="T3125" s="127">
        <v>0</v>
      </c>
      <c r="U3125" s="127">
        <v>0</v>
      </c>
      <c r="V3125" s="127">
        <v>0</v>
      </c>
      <c r="W3125" s="127">
        <v>0</v>
      </c>
      <c r="X3125" s="127">
        <v>0</v>
      </c>
      <c r="Y3125" s="127">
        <v>0</v>
      </c>
      <c r="Z3125" s="127">
        <v>0</v>
      </c>
      <c r="AA3125" s="127">
        <v>0</v>
      </c>
      <c r="AB3125" s="127">
        <v>0</v>
      </c>
      <c r="AC3125" s="127">
        <v>0</v>
      </c>
      <c r="AD3125" s="127">
        <v>0</v>
      </c>
      <c r="AE3125" s="127">
        <v>0</v>
      </c>
      <c r="AF3125" s="127">
        <v>0</v>
      </c>
      <c r="AG3125" s="127">
        <v>0</v>
      </c>
      <c r="AH3125" s="127">
        <v>0</v>
      </c>
    </row>
    <row r="3126" spans="1:34" x14ac:dyDescent="0.35">
      <c r="A3126" s="127" t="s">
        <v>3829</v>
      </c>
      <c r="B3126" s="127" t="s">
        <v>964</v>
      </c>
      <c r="C3126" s="127">
        <v>0</v>
      </c>
      <c r="D3126" s="127">
        <v>0</v>
      </c>
      <c r="E3126" s="127">
        <v>0</v>
      </c>
      <c r="F3126" s="127">
        <v>0</v>
      </c>
      <c r="G3126" s="127">
        <v>0</v>
      </c>
      <c r="H3126" s="127">
        <v>0</v>
      </c>
      <c r="I3126" s="127">
        <v>0</v>
      </c>
      <c r="J3126" s="127">
        <v>0</v>
      </c>
      <c r="K3126" s="127">
        <v>0</v>
      </c>
      <c r="L3126" s="127">
        <v>0</v>
      </c>
      <c r="M3126" s="127">
        <v>0</v>
      </c>
      <c r="N3126" s="127">
        <v>0</v>
      </c>
      <c r="O3126" s="127">
        <v>0</v>
      </c>
      <c r="P3126" s="127">
        <v>0</v>
      </c>
      <c r="Q3126" s="127">
        <v>0</v>
      </c>
      <c r="R3126" s="127">
        <v>0</v>
      </c>
      <c r="S3126" s="127">
        <v>0</v>
      </c>
      <c r="T3126" s="127">
        <v>0</v>
      </c>
      <c r="U3126" s="127">
        <v>0</v>
      </c>
      <c r="V3126" s="127">
        <v>0</v>
      </c>
      <c r="W3126" s="127">
        <v>0</v>
      </c>
      <c r="X3126" s="127">
        <v>0</v>
      </c>
      <c r="Y3126" s="127">
        <v>0</v>
      </c>
      <c r="Z3126" s="127">
        <v>0</v>
      </c>
      <c r="AA3126" s="127">
        <v>0</v>
      </c>
      <c r="AB3126" s="127">
        <v>0</v>
      </c>
      <c r="AC3126" s="127">
        <v>0</v>
      </c>
      <c r="AD3126" s="127">
        <v>0</v>
      </c>
      <c r="AE3126" s="127">
        <v>0</v>
      </c>
      <c r="AF3126" s="127">
        <v>0</v>
      </c>
      <c r="AG3126" s="127">
        <v>0</v>
      </c>
      <c r="AH3126" s="127">
        <v>0</v>
      </c>
    </row>
    <row r="3127" spans="1:34" x14ac:dyDescent="0.35">
      <c r="A3127" s="127" t="s">
        <v>3830</v>
      </c>
      <c r="B3127" s="127" t="s">
        <v>964</v>
      </c>
      <c r="C3127" s="127">
        <v>0</v>
      </c>
      <c r="D3127" s="127">
        <v>0</v>
      </c>
      <c r="E3127" s="127">
        <v>0</v>
      </c>
      <c r="F3127" s="127">
        <v>0</v>
      </c>
      <c r="G3127" s="127">
        <v>0</v>
      </c>
      <c r="H3127" s="127">
        <v>0</v>
      </c>
      <c r="I3127" s="127">
        <v>0</v>
      </c>
      <c r="J3127" s="127">
        <v>0</v>
      </c>
      <c r="K3127" s="127">
        <v>0</v>
      </c>
      <c r="L3127" s="127">
        <v>0</v>
      </c>
      <c r="M3127" s="127">
        <v>0</v>
      </c>
      <c r="N3127" s="127">
        <v>0</v>
      </c>
      <c r="O3127" s="127">
        <v>0</v>
      </c>
      <c r="P3127" s="127">
        <v>0</v>
      </c>
      <c r="Q3127" s="127">
        <v>0</v>
      </c>
      <c r="R3127" s="127">
        <v>0</v>
      </c>
      <c r="S3127" s="127">
        <v>0</v>
      </c>
      <c r="T3127" s="127">
        <v>0</v>
      </c>
      <c r="U3127" s="127">
        <v>0</v>
      </c>
      <c r="V3127" s="127">
        <v>0</v>
      </c>
      <c r="W3127" s="127">
        <v>0</v>
      </c>
      <c r="X3127" s="127">
        <v>0</v>
      </c>
      <c r="Y3127" s="127">
        <v>0</v>
      </c>
      <c r="Z3127" s="127">
        <v>0</v>
      </c>
      <c r="AA3127" s="127">
        <v>0</v>
      </c>
      <c r="AB3127" s="127">
        <v>0</v>
      </c>
      <c r="AC3127" s="127">
        <v>0</v>
      </c>
      <c r="AD3127" s="127">
        <v>0</v>
      </c>
      <c r="AE3127" s="127">
        <v>0</v>
      </c>
      <c r="AF3127" s="127">
        <v>0</v>
      </c>
      <c r="AG3127" s="127">
        <v>0</v>
      </c>
      <c r="AH3127" s="127">
        <v>0</v>
      </c>
    </row>
    <row r="3128" spans="1:34" x14ac:dyDescent="0.35">
      <c r="A3128" s="127" t="s">
        <v>3831</v>
      </c>
      <c r="B3128" s="127" t="s">
        <v>964</v>
      </c>
      <c r="C3128" s="127">
        <v>0</v>
      </c>
      <c r="D3128" s="127">
        <v>0</v>
      </c>
      <c r="E3128" s="127">
        <v>0</v>
      </c>
      <c r="F3128" s="127">
        <v>0</v>
      </c>
      <c r="G3128" s="127">
        <v>0</v>
      </c>
      <c r="H3128" s="127">
        <v>0</v>
      </c>
      <c r="I3128" s="127">
        <v>0</v>
      </c>
      <c r="J3128" s="127">
        <v>0</v>
      </c>
      <c r="K3128" s="127">
        <v>0</v>
      </c>
      <c r="L3128" s="127">
        <v>0</v>
      </c>
      <c r="M3128" s="127">
        <v>0</v>
      </c>
      <c r="N3128" s="127">
        <v>0</v>
      </c>
      <c r="O3128" s="127">
        <v>0</v>
      </c>
      <c r="P3128" s="127">
        <v>0</v>
      </c>
      <c r="Q3128" s="127">
        <v>0</v>
      </c>
      <c r="R3128" s="127">
        <v>0</v>
      </c>
      <c r="S3128" s="127">
        <v>0</v>
      </c>
      <c r="T3128" s="127">
        <v>0</v>
      </c>
      <c r="U3128" s="127">
        <v>0</v>
      </c>
      <c r="V3128" s="127">
        <v>0</v>
      </c>
      <c r="W3128" s="127">
        <v>0</v>
      </c>
      <c r="X3128" s="127">
        <v>0</v>
      </c>
      <c r="Y3128" s="127">
        <v>0</v>
      </c>
      <c r="Z3128" s="127">
        <v>0</v>
      </c>
      <c r="AA3128" s="127">
        <v>0</v>
      </c>
      <c r="AB3128" s="127">
        <v>0</v>
      </c>
      <c r="AC3128" s="127">
        <v>0</v>
      </c>
      <c r="AD3128" s="127">
        <v>0</v>
      </c>
      <c r="AE3128" s="127">
        <v>0</v>
      </c>
      <c r="AF3128" s="127">
        <v>0</v>
      </c>
      <c r="AG3128" s="127">
        <v>0</v>
      </c>
      <c r="AH3128" s="127">
        <v>0</v>
      </c>
    </row>
    <row r="3129" spans="1:34" x14ac:dyDescent="0.35">
      <c r="A3129" s="127" t="s">
        <v>3832</v>
      </c>
      <c r="B3129" s="127" t="s">
        <v>964</v>
      </c>
      <c r="C3129" s="127">
        <v>0</v>
      </c>
      <c r="D3129" s="127">
        <v>0</v>
      </c>
      <c r="E3129" s="127">
        <v>0</v>
      </c>
      <c r="F3129" s="127">
        <v>0</v>
      </c>
      <c r="G3129" s="127">
        <v>0</v>
      </c>
      <c r="H3129" s="127">
        <v>0</v>
      </c>
      <c r="I3129" s="127">
        <v>0</v>
      </c>
      <c r="J3129" s="127">
        <v>0</v>
      </c>
      <c r="K3129" s="127">
        <v>0</v>
      </c>
      <c r="L3129" s="127">
        <v>0</v>
      </c>
      <c r="M3129" s="127">
        <v>0</v>
      </c>
      <c r="N3129" s="127">
        <v>0</v>
      </c>
      <c r="O3129" s="127">
        <v>0</v>
      </c>
      <c r="P3129" s="127">
        <v>0</v>
      </c>
      <c r="Q3129" s="127">
        <v>0</v>
      </c>
      <c r="R3129" s="127">
        <v>0</v>
      </c>
      <c r="S3129" s="127">
        <v>0</v>
      </c>
      <c r="T3129" s="127">
        <v>0</v>
      </c>
      <c r="U3129" s="127">
        <v>0</v>
      </c>
      <c r="V3129" s="127">
        <v>0</v>
      </c>
      <c r="W3129" s="127">
        <v>0</v>
      </c>
      <c r="X3129" s="127">
        <v>0</v>
      </c>
      <c r="Y3129" s="127">
        <v>0</v>
      </c>
      <c r="Z3129" s="127">
        <v>0</v>
      </c>
      <c r="AA3129" s="127">
        <v>0</v>
      </c>
      <c r="AB3129" s="127">
        <v>0</v>
      </c>
      <c r="AC3129" s="127">
        <v>0</v>
      </c>
      <c r="AD3129" s="127">
        <v>0</v>
      </c>
      <c r="AE3129" s="127">
        <v>0</v>
      </c>
      <c r="AF3129" s="127">
        <v>0</v>
      </c>
      <c r="AG3129" s="127">
        <v>0</v>
      </c>
      <c r="AH3129" s="127">
        <v>0</v>
      </c>
    </row>
    <row r="3130" spans="1:34" x14ac:dyDescent="0.35">
      <c r="A3130" s="127" t="s">
        <v>3833</v>
      </c>
      <c r="B3130" s="127" t="s">
        <v>964</v>
      </c>
      <c r="C3130" s="127">
        <v>0</v>
      </c>
      <c r="D3130" s="127">
        <v>0</v>
      </c>
      <c r="E3130" s="127">
        <v>0</v>
      </c>
      <c r="F3130" s="127">
        <v>0</v>
      </c>
      <c r="G3130" s="127">
        <v>0</v>
      </c>
      <c r="H3130" s="127">
        <v>0</v>
      </c>
      <c r="I3130" s="127">
        <v>0</v>
      </c>
      <c r="J3130" s="127">
        <v>0</v>
      </c>
      <c r="K3130" s="127">
        <v>0</v>
      </c>
      <c r="L3130" s="127">
        <v>0</v>
      </c>
      <c r="M3130" s="127">
        <v>0</v>
      </c>
      <c r="N3130" s="127">
        <v>0</v>
      </c>
      <c r="O3130" s="127">
        <v>0</v>
      </c>
      <c r="P3130" s="127">
        <v>0</v>
      </c>
      <c r="Q3130" s="127">
        <v>0</v>
      </c>
      <c r="R3130" s="127">
        <v>0</v>
      </c>
      <c r="S3130" s="127">
        <v>0</v>
      </c>
      <c r="T3130" s="127">
        <v>0</v>
      </c>
      <c r="U3130" s="127">
        <v>0</v>
      </c>
      <c r="V3130" s="127">
        <v>0</v>
      </c>
      <c r="W3130" s="127">
        <v>0</v>
      </c>
      <c r="X3130" s="127">
        <v>0</v>
      </c>
      <c r="Y3130" s="127">
        <v>0</v>
      </c>
      <c r="Z3130" s="127">
        <v>0</v>
      </c>
      <c r="AA3130" s="127">
        <v>0</v>
      </c>
      <c r="AB3130" s="127">
        <v>0</v>
      </c>
      <c r="AC3130" s="127">
        <v>0</v>
      </c>
      <c r="AD3130" s="127">
        <v>0</v>
      </c>
      <c r="AE3130" s="127">
        <v>0</v>
      </c>
      <c r="AF3130" s="127">
        <v>0</v>
      </c>
      <c r="AG3130" s="127">
        <v>0</v>
      </c>
      <c r="AH3130" s="127">
        <v>0</v>
      </c>
    </row>
    <row r="3131" spans="1:34" x14ac:dyDescent="0.35">
      <c r="A3131" s="127" t="s">
        <v>3834</v>
      </c>
      <c r="B3131" s="127" t="s">
        <v>964</v>
      </c>
      <c r="C3131" s="127">
        <v>0</v>
      </c>
      <c r="D3131" s="127">
        <v>0</v>
      </c>
      <c r="E3131" s="127">
        <v>0</v>
      </c>
      <c r="F3131" s="127">
        <v>0</v>
      </c>
      <c r="G3131" s="127">
        <v>0</v>
      </c>
      <c r="H3131" s="127">
        <v>0</v>
      </c>
      <c r="I3131" s="127">
        <v>0</v>
      </c>
      <c r="J3131" s="127">
        <v>0</v>
      </c>
      <c r="K3131" s="127">
        <v>0</v>
      </c>
      <c r="L3131" s="127">
        <v>0</v>
      </c>
      <c r="M3131" s="127">
        <v>0</v>
      </c>
      <c r="N3131" s="127">
        <v>0</v>
      </c>
      <c r="O3131" s="127">
        <v>0</v>
      </c>
      <c r="P3131" s="127">
        <v>0</v>
      </c>
      <c r="Q3131" s="127">
        <v>0</v>
      </c>
      <c r="R3131" s="127">
        <v>0</v>
      </c>
      <c r="S3131" s="127">
        <v>0</v>
      </c>
      <c r="T3131" s="127">
        <v>0</v>
      </c>
      <c r="U3131" s="127">
        <v>0</v>
      </c>
      <c r="V3131" s="127">
        <v>0</v>
      </c>
      <c r="W3131" s="127">
        <v>0</v>
      </c>
      <c r="X3131" s="127">
        <v>0</v>
      </c>
      <c r="Y3131" s="127">
        <v>0</v>
      </c>
      <c r="Z3131" s="127">
        <v>0</v>
      </c>
      <c r="AA3131" s="127">
        <v>0</v>
      </c>
      <c r="AB3131" s="127">
        <v>0</v>
      </c>
      <c r="AC3131" s="127">
        <v>0</v>
      </c>
      <c r="AD3131" s="127">
        <v>0</v>
      </c>
      <c r="AE3131" s="127">
        <v>0</v>
      </c>
      <c r="AF3131" s="127">
        <v>0</v>
      </c>
      <c r="AG3131" s="127">
        <v>0</v>
      </c>
      <c r="AH3131" s="127">
        <v>0</v>
      </c>
    </row>
    <row r="3132" spans="1:34" x14ac:dyDescent="0.35">
      <c r="A3132" s="127" t="s">
        <v>3835</v>
      </c>
      <c r="B3132" s="127" t="s">
        <v>964</v>
      </c>
      <c r="C3132" s="127">
        <v>0</v>
      </c>
      <c r="D3132" s="127">
        <v>0</v>
      </c>
      <c r="E3132" s="127">
        <v>0</v>
      </c>
      <c r="F3132" s="127">
        <v>0</v>
      </c>
      <c r="G3132" s="127">
        <v>0</v>
      </c>
      <c r="H3132" s="127">
        <v>0</v>
      </c>
      <c r="I3132" s="127">
        <v>0</v>
      </c>
      <c r="J3132" s="127">
        <v>0</v>
      </c>
      <c r="K3132" s="127">
        <v>0</v>
      </c>
      <c r="L3132" s="127">
        <v>0</v>
      </c>
      <c r="M3132" s="127">
        <v>0</v>
      </c>
      <c r="N3132" s="127">
        <v>0</v>
      </c>
      <c r="O3132" s="127">
        <v>0</v>
      </c>
      <c r="P3132" s="127">
        <v>0</v>
      </c>
      <c r="Q3132" s="127">
        <v>0</v>
      </c>
      <c r="R3132" s="127">
        <v>0</v>
      </c>
      <c r="S3132" s="127">
        <v>0</v>
      </c>
      <c r="T3132" s="127">
        <v>0</v>
      </c>
      <c r="U3132" s="127">
        <v>0</v>
      </c>
      <c r="V3132" s="127">
        <v>0</v>
      </c>
      <c r="W3132" s="127">
        <v>0</v>
      </c>
      <c r="X3132" s="127">
        <v>0</v>
      </c>
      <c r="Y3132" s="127">
        <v>0</v>
      </c>
      <c r="Z3132" s="127">
        <v>0</v>
      </c>
      <c r="AA3132" s="127">
        <v>0</v>
      </c>
      <c r="AB3132" s="127">
        <v>0</v>
      </c>
      <c r="AC3132" s="127">
        <v>0</v>
      </c>
      <c r="AD3132" s="127">
        <v>0</v>
      </c>
      <c r="AE3132" s="127">
        <v>0</v>
      </c>
      <c r="AF3132" s="127">
        <v>0</v>
      </c>
      <c r="AG3132" s="127">
        <v>0</v>
      </c>
      <c r="AH3132" s="127">
        <v>0</v>
      </c>
    </row>
    <row r="3133" spans="1:34" x14ac:dyDescent="0.35">
      <c r="A3133" s="127" t="s">
        <v>3836</v>
      </c>
      <c r="B3133" s="127" t="s">
        <v>964</v>
      </c>
      <c r="C3133" s="127">
        <v>0</v>
      </c>
      <c r="D3133" s="127">
        <v>0</v>
      </c>
      <c r="E3133" s="127">
        <v>0</v>
      </c>
      <c r="F3133" s="127">
        <v>0</v>
      </c>
      <c r="G3133" s="127">
        <v>0</v>
      </c>
      <c r="H3133" s="127">
        <v>0</v>
      </c>
      <c r="I3133" s="127">
        <v>0</v>
      </c>
      <c r="J3133" s="127">
        <v>0</v>
      </c>
      <c r="K3133" s="127">
        <v>0</v>
      </c>
      <c r="L3133" s="127">
        <v>0</v>
      </c>
      <c r="M3133" s="127">
        <v>0</v>
      </c>
      <c r="N3133" s="127">
        <v>0</v>
      </c>
      <c r="O3133" s="127">
        <v>0</v>
      </c>
      <c r="P3133" s="127">
        <v>0</v>
      </c>
      <c r="Q3133" s="127">
        <v>0</v>
      </c>
      <c r="R3133" s="127">
        <v>0</v>
      </c>
      <c r="S3133" s="127">
        <v>0</v>
      </c>
      <c r="T3133" s="127">
        <v>0</v>
      </c>
      <c r="U3133" s="127">
        <v>0</v>
      </c>
      <c r="V3133" s="127">
        <v>0</v>
      </c>
      <c r="W3133" s="127">
        <v>0</v>
      </c>
      <c r="X3133" s="127">
        <v>0</v>
      </c>
      <c r="Y3133" s="127">
        <v>0</v>
      </c>
      <c r="Z3133" s="127">
        <v>0</v>
      </c>
      <c r="AA3133" s="127">
        <v>0</v>
      </c>
      <c r="AB3133" s="127">
        <v>0</v>
      </c>
      <c r="AC3133" s="127">
        <v>0</v>
      </c>
      <c r="AD3133" s="127">
        <v>0</v>
      </c>
      <c r="AE3133" s="127">
        <v>0</v>
      </c>
      <c r="AF3133" s="127">
        <v>0</v>
      </c>
      <c r="AG3133" s="127">
        <v>0</v>
      </c>
      <c r="AH3133" s="127">
        <v>0</v>
      </c>
    </row>
    <row r="3134" spans="1:34" x14ac:dyDescent="0.35">
      <c r="A3134" s="127" t="s">
        <v>3837</v>
      </c>
      <c r="B3134" s="127" t="s">
        <v>964</v>
      </c>
      <c r="C3134" s="127">
        <v>0</v>
      </c>
      <c r="D3134" s="127">
        <v>0</v>
      </c>
      <c r="E3134" s="127">
        <v>0</v>
      </c>
      <c r="F3134" s="127">
        <v>0</v>
      </c>
      <c r="G3134" s="127">
        <v>0</v>
      </c>
      <c r="H3134" s="127">
        <v>0</v>
      </c>
      <c r="I3134" s="127">
        <v>0</v>
      </c>
      <c r="J3134" s="127">
        <v>0</v>
      </c>
      <c r="K3134" s="127">
        <v>0</v>
      </c>
      <c r="L3134" s="127">
        <v>0</v>
      </c>
      <c r="M3134" s="127">
        <v>0</v>
      </c>
      <c r="N3134" s="127">
        <v>0</v>
      </c>
      <c r="O3134" s="127">
        <v>0</v>
      </c>
      <c r="P3134" s="127">
        <v>0</v>
      </c>
      <c r="Q3134" s="127">
        <v>0</v>
      </c>
      <c r="R3134" s="127">
        <v>0</v>
      </c>
      <c r="S3134" s="127">
        <v>0</v>
      </c>
      <c r="T3134" s="127">
        <v>0</v>
      </c>
      <c r="U3134" s="127">
        <v>0</v>
      </c>
      <c r="V3134" s="127">
        <v>0</v>
      </c>
      <c r="W3134" s="127">
        <v>0</v>
      </c>
      <c r="X3134" s="127">
        <v>0</v>
      </c>
      <c r="Y3134" s="127">
        <v>0</v>
      </c>
      <c r="Z3134" s="127">
        <v>0</v>
      </c>
      <c r="AA3134" s="127">
        <v>0</v>
      </c>
      <c r="AB3134" s="127">
        <v>0</v>
      </c>
      <c r="AC3134" s="127">
        <v>0</v>
      </c>
      <c r="AD3134" s="127">
        <v>0</v>
      </c>
      <c r="AE3134" s="127">
        <v>0</v>
      </c>
      <c r="AF3134" s="127">
        <v>0</v>
      </c>
      <c r="AG3134" s="127">
        <v>0</v>
      </c>
      <c r="AH3134" s="127">
        <v>0</v>
      </c>
    </row>
    <row r="3135" spans="1:34" x14ac:dyDescent="0.35">
      <c r="A3135" s="127" t="s">
        <v>2059</v>
      </c>
      <c r="B3135" s="127" t="s">
        <v>964</v>
      </c>
      <c r="C3135" s="127">
        <v>0</v>
      </c>
      <c r="D3135" s="127">
        <v>0</v>
      </c>
      <c r="E3135" s="127">
        <v>0</v>
      </c>
      <c r="F3135" s="127">
        <v>0</v>
      </c>
      <c r="G3135" s="127">
        <v>0</v>
      </c>
      <c r="H3135" s="127">
        <v>0</v>
      </c>
      <c r="I3135" s="127">
        <v>0</v>
      </c>
      <c r="J3135" s="127">
        <v>0</v>
      </c>
      <c r="K3135" s="127">
        <v>0</v>
      </c>
      <c r="L3135" s="127">
        <v>0</v>
      </c>
      <c r="M3135" s="127">
        <v>0</v>
      </c>
      <c r="N3135" s="127">
        <v>0</v>
      </c>
      <c r="O3135" s="127">
        <v>0</v>
      </c>
      <c r="P3135" s="127">
        <v>0</v>
      </c>
      <c r="Q3135" s="127">
        <v>0</v>
      </c>
      <c r="R3135" s="127">
        <v>0</v>
      </c>
      <c r="S3135" s="127">
        <v>0</v>
      </c>
      <c r="T3135" s="127">
        <v>0</v>
      </c>
      <c r="U3135" s="127">
        <v>0</v>
      </c>
      <c r="V3135" s="127">
        <v>0</v>
      </c>
      <c r="W3135" s="127">
        <v>0</v>
      </c>
      <c r="X3135" s="127">
        <v>0</v>
      </c>
      <c r="Y3135" s="127">
        <v>0</v>
      </c>
      <c r="Z3135" s="127">
        <v>0</v>
      </c>
      <c r="AA3135" s="127">
        <v>0</v>
      </c>
      <c r="AB3135" s="127">
        <v>0</v>
      </c>
      <c r="AC3135" s="127">
        <v>0</v>
      </c>
      <c r="AD3135" s="127">
        <v>0</v>
      </c>
      <c r="AE3135" s="127">
        <v>0</v>
      </c>
      <c r="AF3135" s="127">
        <v>0</v>
      </c>
      <c r="AG3135" s="127">
        <v>0</v>
      </c>
      <c r="AH3135" s="127">
        <v>0</v>
      </c>
    </row>
    <row r="3136" spans="1:34" x14ac:dyDescent="0.35">
      <c r="A3136" s="127" t="s">
        <v>3838</v>
      </c>
      <c r="B3136" s="127" t="s">
        <v>964</v>
      </c>
      <c r="C3136" s="127">
        <v>0</v>
      </c>
      <c r="D3136" s="127">
        <v>0</v>
      </c>
      <c r="E3136" s="127">
        <v>0</v>
      </c>
      <c r="F3136" s="127">
        <v>0</v>
      </c>
      <c r="G3136" s="127">
        <v>0</v>
      </c>
      <c r="H3136" s="127">
        <v>0</v>
      </c>
      <c r="I3136" s="127">
        <v>0</v>
      </c>
      <c r="J3136" s="127">
        <v>0</v>
      </c>
      <c r="K3136" s="127">
        <v>0</v>
      </c>
      <c r="L3136" s="127">
        <v>0</v>
      </c>
      <c r="M3136" s="127">
        <v>0</v>
      </c>
      <c r="N3136" s="127">
        <v>0</v>
      </c>
      <c r="O3136" s="127">
        <v>0</v>
      </c>
      <c r="P3136" s="127">
        <v>0</v>
      </c>
      <c r="Q3136" s="127">
        <v>0</v>
      </c>
      <c r="R3136" s="127">
        <v>0</v>
      </c>
      <c r="S3136" s="127">
        <v>0</v>
      </c>
      <c r="T3136" s="127">
        <v>0</v>
      </c>
      <c r="U3136" s="127">
        <v>0</v>
      </c>
      <c r="V3136" s="127">
        <v>0</v>
      </c>
      <c r="W3136" s="127">
        <v>0</v>
      </c>
      <c r="X3136" s="127">
        <v>0</v>
      </c>
      <c r="Y3136" s="127">
        <v>0</v>
      </c>
      <c r="Z3136" s="127">
        <v>0</v>
      </c>
      <c r="AA3136" s="127">
        <v>0</v>
      </c>
      <c r="AB3136" s="127">
        <v>0</v>
      </c>
      <c r="AC3136" s="127">
        <v>0</v>
      </c>
      <c r="AD3136" s="127">
        <v>0</v>
      </c>
      <c r="AE3136" s="127">
        <v>0</v>
      </c>
      <c r="AF3136" s="127">
        <v>0</v>
      </c>
      <c r="AG3136" s="127">
        <v>0</v>
      </c>
      <c r="AH3136" s="127">
        <v>0</v>
      </c>
    </row>
    <row r="3137" spans="1:34" x14ac:dyDescent="0.35">
      <c r="A3137" s="127" t="s">
        <v>3839</v>
      </c>
      <c r="B3137" s="127" t="s">
        <v>964</v>
      </c>
      <c r="C3137" s="127">
        <v>0</v>
      </c>
      <c r="D3137" s="127">
        <v>0</v>
      </c>
      <c r="E3137" s="127">
        <v>0</v>
      </c>
      <c r="F3137" s="127">
        <v>0</v>
      </c>
      <c r="G3137" s="127">
        <v>0</v>
      </c>
      <c r="H3137" s="127">
        <v>0</v>
      </c>
      <c r="I3137" s="127">
        <v>0</v>
      </c>
      <c r="J3137" s="127">
        <v>0</v>
      </c>
      <c r="K3137" s="127">
        <v>0</v>
      </c>
      <c r="L3137" s="127">
        <v>0</v>
      </c>
      <c r="M3137" s="127">
        <v>0</v>
      </c>
      <c r="N3137" s="127">
        <v>0</v>
      </c>
      <c r="O3137" s="127">
        <v>0</v>
      </c>
      <c r="P3137" s="127">
        <v>0</v>
      </c>
      <c r="Q3137" s="127">
        <v>0</v>
      </c>
      <c r="R3137" s="127">
        <v>0</v>
      </c>
      <c r="S3137" s="127">
        <v>0</v>
      </c>
      <c r="T3137" s="127">
        <v>0</v>
      </c>
      <c r="U3137" s="127">
        <v>0</v>
      </c>
      <c r="V3137" s="127">
        <v>0</v>
      </c>
      <c r="W3137" s="127">
        <v>0</v>
      </c>
      <c r="X3137" s="127">
        <v>0</v>
      </c>
      <c r="Y3137" s="127">
        <v>0</v>
      </c>
      <c r="Z3137" s="127">
        <v>0</v>
      </c>
      <c r="AA3137" s="127">
        <v>0</v>
      </c>
      <c r="AB3137" s="127">
        <v>0</v>
      </c>
      <c r="AC3137" s="127">
        <v>0</v>
      </c>
      <c r="AD3137" s="127">
        <v>0</v>
      </c>
      <c r="AE3137" s="127">
        <v>0</v>
      </c>
      <c r="AF3137" s="127">
        <v>0</v>
      </c>
      <c r="AG3137" s="127">
        <v>0</v>
      </c>
      <c r="AH3137" s="127">
        <v>0</v>
      </c>
    </row>
    <row r="3138" spans="1:34" x14ac:dyDescent="0.35">
      <c r="A3138" s="127" t="s">
        <v>3840</v>
      </c>
      <c r="B3138" s="127" t="s">
        <v>964</v>
      </c>
      <c r="C3138" s="127">
        <v>0</v>
      </c>
      <c r="D3138" s="127">
        <v>0</v>
      </c>
      <c r="E3138" s="127">
        <v>0</v>
      </c>
      <c r="F3138" s="127">
        <v>0</v>
      </c>
      <c r="G3138" s="127">
        <v>0</v>
      </c>
      <c r="H3138" s="127">
        <v>0</v>
      </c>
      <c r="I3138" s="127">
        <v>0</v>
      </c>
      <c r="J3138" s="127">
        <v>0</v>
      </c>
      <c r="K3138" s="127">
        <v>0</v>
      </c>
      <c r="L3138" s="127">
        <v>0</v>
      </c>
      <c r="M3138" s="127">
        <v>0</v>
      </c>
      <c r="N3138" s="127">
        <v>0</v>
      </c>
      <c r="O3138" s="127">
        <v>0</v>
      </c>
      <c r="P3138" s="127">
        <v>0</v>
      </c>
      <c r="Q3138" s="127">
        <v>0</v>
      </c>
      <c r="R3138" s="127">
        <v>0</v>
      </c>
      <c r="S3138" s="127">
        <v>0</v>
      </c>
      <c r="T3138" s="127">
        <v>0</v>
      </c>
      <c r="U3138" s="127">
        <v>0</v>
      </c>
      <c r="V3138" s="127">
        <v>0</v>
      </c>
      <c r="W3138" s="127">
        <v>0</v>
      </c>
      <c r="X3138" s="127">
        <v>0</v>
      </c>
      <c r="Y3138" s="127">
        <v>0</v>
      </c>
      <c r="Z3138" s="127">
        <v>0</v>
      </c>
      <c r="AA3138" s="127">
        <v>0</v>
      </c>
      <c r="AB3138" s="127">
        <v>0</v>
      </c>
      <c r="AC3138" s="127">
        <v>0</v>
      </c>
      <c r="AD3138" s="127">
        <v>0</v>
      </c>
      <c r="AE3138" s="127">
        <v>0</v>
      </c>
      <c r="AF3138" s="127">
        <v>0</v>
      </c>
      <c r="AG3138" s="127">
        <v>0</v>
      </c>
      <c r="AH3138" s="127">
        <v>0</v>
      </c>
    </row>
    <row r="3139" spans="1:34" x14ac:dyDescent="0.35">
      <c r="A3139" s="127" t="s">
        <v>3841</v>
      </c>
      <c r="B3139" s="127" t="s">
        <v>964</v>
      </c>
      <c r="C3139" s="127">
        <v>0</v>
      </c>
      <c r="D3139" s="127">
        <v>0</v>
      </c>
      <c r="E3139" s="127">
        <v>0</v>
      </c>
      <c r="F3139" s="127">
        <v>0</v>
      </c>
      <c r="G3139" s="127">
        <v>0</v>
      </c>
      <c r="H3139" s="127">
        <v>0</v>
      </c>
      <c r="I3139" s="127">
        <v>0</v>
      </c>
      <c r="J3139" s="127">
        <v>0</v>
      </c>
      <c r="K3139" s="127">
        <v>0</v>
      </c>
      <c r="L3139" s="127">
        <v>0</v>
      </c>
      <c r="M3139" s="127">
        <v>0</v>
      </c>
      <c r="N3139" s="127">
        <v>0</v>
      </c>
      <c r="O3139" s="127">
        <v>0</v>
      </c>
      <c r="P3139" s="127">
        <v>0</v>
      </c>
      <c r="Q3139" s="127">
        <v>0</v>
      </c>
      <c r="R3139" s="127">
        <v>0</v>
      </c>
      <c r="S3139" s="127">
        <v>0</v>
      </c>
      <c r="T3139" s="127">
        <v>0</v>
      </c>
      <c r="U3139" s="127">
        <v>0</v>
      </c>
      <c r="V3139" s="127">
        <v>0</v>
      </c>
      <c r="W3139" s="127">
        <v>0</v>
      </c>
      <c r="X3139" s="127">
        <v>0</v>
      </c>
      <c r="Y3139" s="127">
        <v>0</v>
      </c>
      <c r="Z3139" s="127">
        <v>0</v>
      </c>
      <c r="AA3139" s="127">
        <v>0</v>
      </c>
      <c r="AB3139" s="127">
        <v>0</v>
      </c>
      <c r="AC3139" s="127">
        <v>0</v>
      </c>
      <c r="AD3139" s="127">
        <v>0</v>
      </c>
      <c r="AE3139" s="127">
        <v>0</v>
      </c>
      <c r="AF3139" s="127">
        <v>0</v>
      </c>
      <c r="AG3139" s="127">
        <v>0</v>
      </c>
      <c r="AH3139" s="127">
        <v>0</v>
      </c>
    </row>
    <row r="3140" spans="1:34" x14ac:dyDescent="0.35">
      <c r="A3140" s="127" t="s">
        <v>3842</v>
      </c>
      <c r="B3140" s="127" t="s">
        <v>964</v>
      </c>
      <c r="C3140" s="127">
        <v>0</v>
      </c>
      <c r="D3140" s="127">
        <v>0</v>
      </c>
      <c r="E3140" s="127">
        <v>0</v>
      </c>
      <c r="F3140" s="127">
        <v>0</v>
      </c>
      <c r="G3140" s="127">
        <v>0</v>
      </c>
      <c r="H3140" s="127">
        <v>0</v>
      </c>
      <c r="I3140" s="127">
        <v>0</v>
      </c>
      <c r="J3140" s="127">
        <v>0</v>
      </c>
      <c r="K3140" s="127">
        <v>0</v>
      </c>
      <c r="L3140" s="127">
        <v>0</v>
      </c>
      <c r="M3140" s="127">
        <v>0</v>
      </c>
      <c r="N3140" s="127">
        <v>0</v>
      </c>
      <c r="O3140" s="127">
        <v>0</v>
      </c>
      <c r="P3140" s="127">
        <v>0</v>
      </c>
      <c r="Q3140" s="127">
        <v>0</v>
      </c>
      <c r="R3140" s="127">
        <v>0</v>
      </c>
      <c r="S3140" s="127">
        <v>0</v>
      </c>
      <c r="T3140" s="127">
        <v>0</v>
      </c>
      <c r="U3140" s="127">
        <v>0</v>
      </c>
      <c r="V3140" s="127">
        <v>0</v>
      </c>
      <c r="W3140" s="127">
        <v>0</v>
      </c>
      <c r="X3140" s="127">
        <v>0</v>
      </c>
      <c r="Y3140" s="127">
        <v>0</v>
      </c>
      <c r="Z3140" s="127">
        <v>0</v>
      </c>
      <c r="AA3140" s="127">
        <v>0</v>
      </c>
      <c r="AB3140" s="127">
        <v>0</v>
      </c>
      <c r="AC3140" s="127">
        <v>0</v>
      </c>
      <c r="AD3140" s="127">
        <v>0</v>
      </c>
      <c r="AE3140" s="127">
        <v>0</v>
      </c>
      <c r="AF3140" s="127">
        <v>0</v>
      </c>
      <c r="AG3140" s="127">
        <v>0</v>
      </c>
      <c r="AH3140" s="127">
        <v>0</v>
      </c>
    </row>
    <row r="3141" spans="1:34" x14ac:dyDescent="0.35">
      <c r="A3141" s="127" t="s">
        <v>3843</v>
      </c>
      <c r="B3141" s="127" t="s">
        <v>964</v>
      </c>
      <c r="C3141" s="127">
        <v>0</v>
      </c>
      <c r="D3141" s="127">
        <v>0</v>
      </c>
      <c r="E3141" s="127">
        <v>0</v>
      </c>
      <c r="F3141" s="127">
        <v>0</v>
      </c>
      <c r="G3141" s="127">
        <v>0</v>
      </c>
      <c r="H3141" s="127">
        <v>0</v>
      </c>
      <c r="I3141" s="127">
        <v>0</v>
      </c>
      <c r="J3141" s="127">
        <v>0</v>
      </c>
      <c r="K3141" s="127">
        <v>0</v>
      </c>
      <c r="L3141" s="127">
        <v>0</v>
      </c>
      <c r="M3141" s="127">
        <v>0</v>
      </c>
      <c r="N3141" s="127">
        <v>0</v>
      </c>
      <c r="O3141" s="127">
        <v>0</v>
      </c>
      <c r="P3141" s="127">
        <v>0</v>
      </c>
      <c r="Q3141" s="127">
        <v>0</v>
      </c>
      <c r="R3141" s="127">
        <v>0</v>
      </c>
      <c r="S3141" s="127">
        <v>0</v>
      </c>
      <c r="T3141" s="127">
        <v>0</v>
      </c>
      <c r="U3141" s="127">
        <v>0</v>
      </c>
      <c r="V3141" s="127">
        <v>0</v>
      </c>
      <c r="W3141" s="127">
        <v>0</v>
      </c>
      <c r="X3141" s="127">
        <v>0</v>
      </c>
      <c r="Y3141" s="127">
        <v>0</v>
      </c>
      <c r="Z3141" s="127">
        <v>0</v>
      </c>
      <c r="AA3141" s="127">
        <v>0</v>
      </c>
      <c r="AB3141" s="127">
        <v>0</v>
      </c>
      <c r="AC3141" s="127">
        <v>0</v>
      </c>
      <c r="AD3141" s="127">
        <v>0</v>
      </c>
      <c r="AE3141" s="127">
        <v>0</v>
      </c>
      <c r="AF3141" s="127">
        <v>0</v>
      </c>
      <c r="AG3141" s="127">
        <v>0</v>
      </c>
      <c r="AH3141" s="127">
        <v>0</v>
      </c>
    </row>
    <row r="3142" spans="1:34" x14ac:dyDescent="0.35">
      <c r="A3142" s="127" t="s">
        <v>3844</v>
      </c>
      <c r="B3142" s="127" t="s">
        <v>964</v>
      </c>
      <c r="C3142" s="127">
        <v>0</v>
      </c>
      <c r="D3142" s="127">
        <v>0</v>
      </c>
      <c r="E3142" s="127">
        <v>0</v>
      </c>
      <c r="F3142" s="127">
        <v>0</v>
      </c>
      <c r="G3142" s="127">
        <v>0</v>
      </c>
      <c r="H3142" s="127">
        <v>0</v>
      </c>
      <c r="I3142" s="127">
        <v>0</v>
      </c>
      <c r="J3142" s="127">
        <v>0</v>
      </c>
      <c r="K3142" s="127">
        <v>0</v>
      </c>
      <c r="L3142" s="127">
        <v>0</v>
      </c>
      <c r="M3142" s="127">
        <v>0</v>
      </c>
      <c r="N3142" s="127">
        <v>0</v>
      </c>
      <c r="O3142" s="127">
        <v>0</v>
      </c>
      <c r="P3142" s="127">
        <v>0</v>
      </c>
      <c r="Q3142" s="127">
        <v>0</v>
      </c>
      <c r="R3142" s="127">
        <v>0</v>
      </c>
      <c r="S3142" s="127">
        <v>0</v>
      </c>
      <c r="T3142" s="127">
        <v>0</v>
      </c>
      <c r="U3142" s="127">
        <v>0</v>
      </c>
      <c r="V3142" s="127">
        <v>0</v>
      </c>
      <c r="W3142" s="127">
        <v>0</v>
      </c>
      <c r="X3142" s="127">
        <v>0</v>
      </c>
      <c r="Y3142" s="127">
        <v>0</v>
      </c>
      <c r="Z3142" s="127">
        <v>0</v>
      </c>
      <c r="AA3142" s="127">
        <v>0</v>
      </c>
      <c r="AB3142" s="127">
        <v>0</v>
      </c>
      <c r="AC3142" s="127">
        <v>0</v>
      </c>
      <c r="AD3142" s="127">
        <v>0</v>
      </c>
      <c r="AE3142" s="127">
        <v>0</v>
      </c>
      <c r="AF3142" s="127">
        <v>0</v>
      </c>
      <c r="AG3142" s="127">
        <v>0</v>
      </c>
      <c r="AH3142" s="127">
        <v>0</v>
      </c>
    </row>
    <row r="3143" spans="1:34" x14ac:dyDescent="0.35">
      <c r="A3143" s="127" t="s">
        <v>3845</v>
      </c>
      <c r="B3143" s="127" t="s">
        <v>964</v>
      </c>
      <c r="C3143" s="127">
        <v>0</v>
      </c>
      <c r="D3143" s="127">
        <v>0</v>
      </c>
      <c r="E3143" s="127">
        <v>0</v>
      </c>
      <c r="F3143" s="127">
        <v>0</v>
      </c>
      <c r="G3143" s="127">
        <v>0</v>
      </c>
      <c r="H3143" s="127">
        <v>0</v>
      </c>
      <c r="I3143" s="127">
        <v>0</v>
      </c>
      <c r="J3143" s="127">
        <v>0</v>
      </c>
      <c r="K3143" s="127">
        <v>0</v>
      </c>
      <c r="L3143" s="127">
        <v>0</v>
      </c>
      <c r="M3143" s="127">
        <v>0</v>
      </c>
      <c r="N3143" s="127">
        <v>0</v>
      </c>
      <c r="O3143" s="127">
        <v>0</v>
      </c>
      <c r="P3143" s="127">
        <v>0</v>
      </c>
      <c r="Q3143" s="127">
        <v>0</v>
      </c>
      <c r="R3143" s="127">
        <v>0</v>
      </c>
      <c r="S3143" s="127">
        <v>0</v>
      </c>
      <c r="T3143" s="127">
        <v>0</v>
      </c>
      <c r="U3143" s="127">
        <v>0</v>
      </c>
      <c r="V3143" s="127">
        <v>0</v>
      </c>
      <c r="W3143" s="127">
        <v>0</v>
      </c>
      <c r="X3143" s="127">
        <v>0</v>
      </c>
      <c r="Y3143" s="127">
        <v>0</v>
      </c>
      <c r="Z3143" s="127">
        <v>0</v>
      </c>
      <c r="AA3143" s="127">
        <v>0</v>
      </c>
      <c r="AB3143" s="127">
        <v>0</v>
      </c>
      <c r="AC3143" s="127">
        <v>0</v>
      </c>
      <c r="AD3143" s="127">
        <v>0</v>
      </c>
      <c r="AE3143" s="127">
        <v>0</v>
      </c>
      <c r="AF3143" s="127">
        <v>0</v>
      </c>
      <c r="AG3143" s="127">
        <v>0</v>
      </c>
      <c r="AH3143" s="127">
        <v>0</v>
      </c>
    </row>
    <row r="3144" spans="1:34" x14ac:dyDescent="0.35">
      <c r="A3144" s="127" t="s">
        <v>3846</v>
      </c>
      <c r="B3144" s="127" t="s">
        <v>964</v>
      </c>
      <c r="C3144" s="127">
        <v>0</v>
      </c>
      <c r="D3144" s="127">
        <v>0</v>
      </c>
      <c r="E3144" s="127">
        <v>0</v>
      </c>
      <c r="F3144" s="127">
        <v>0</v>
      </c>
      <c r="G3144" s="127">
        <v>0</v>
      </c>
      <c r="H3144" s="127">
        <v>0</v>
      </c>
      <c r="I3144" s="127">
        <v>0</v>
      </c>
      <c r="J3144" s="127">
        <v>0</v>
      </c>
      <c r="K3144" s="127">
        <v>0</v>
      </c>
      <c r="L3144" s="127">
        <v>0</v>
      </c>
      <c r="M3144" s="127">
        <v>0</v>
      </c>
      <c r="N3144" s="127">
        <v>0</v>
      </c>
      <c r="O3144" s="127">
        <v>0</v>
      </c>
      <c r="P3144" s="127">
        <v>0</v>
      </c>
      <c r="Q3144" s="127">
        <v>0</v>
      </c>
      <c r="R3144" s="127">
        <v>0</v>
      </c>
      <c r="S3144" s="127">
        <v>0</v>
      </c>
      <c r="T3144" s="127">
        <v>0</v>
      </c>
      <c r="U3144" s="127">
        <v>0</v>
      </c>
      <c r="V3144" s="127">
        <v>0</v>
      </c>
      <c r="W3144" s="127">
        <v>0</v>
      </c>
      <c r="X3144" s="127">
        <v>0</v>
      </c>
      <c r="Y3144" s="127">
        <v>0</v>
      </c>
      <c r="Z3144" s="127">
        <v>0</v>
      </c>
      <c r="AA3144" s="127">
        <v>0</v>
      </c>
      <c r="AB3144" s="127">
        <v>0</v>
      </c>
      <c r="AC3144" s="127">
        <v>0</v>
      </c>
      <c r="AD3144" s="127">
        <v>0</v>
      </c>
      <c r="AE3144" s="127">
        <v>0</v>
      </c>
      <c r="AF3144" s="127">
        <v>0</v>
      </c>
      <c r="AG3144" s="127">
        <v>0</v>
      </c>
      <c r="AH3144" s="127">
        <v>0</v>
      </c>
    </row>
    <row r="3145" spans="1:34" x14ac:dyDescent="0.35">
      <c r="A3145" s="127" t="s">
        <v>3847</v>
      </c>
      <c r="B3145" s="127" t="s">
        <v>964</v>
      </c>
      <c r="C3145" s="127">
        <v>0</v>
      </c>
      <c r="D3145" s="127">
        <v>0</v>
      </c>
      <c r="E3145" s="127">
        <v>0</v>
      </c>
      <c r="F3145" s="127">
        <v>0</v>
      </c>
      <c r="G3145" s="127">
        <v>0</v>
      </c>
      <c r="H3145" s="127">
        <v>0</v>
      </c>
      <c r="I3145" s="127">
        <v>0</v>
      </c>
      <c r="J3145" s="127">
        <v>0</v>
      </c>
      <c r="K3145" s="127">
        <v>0</v>
      </c>
      <c r="L3145" s="127">
        <v>0</v>
      </c>
      <c r="M3145" s="127">
        <v>0</v>
      </c>
      <c r="N3145" s="127">
        <v>0</v>
      </c>
      <c r="O3145" s="127">
        <v>0</v>
      </c>
      <c r="P3145" s="127">
        <v>0</v>
      </c>
      <c r="Q3145" s="127">
        <v>0</v>
      </c>
      <c r="R3145" s="127">
        <v>0</v>
      </c>
      <c r="S3145" s="127">
        <v>0</v>
      </c>
      <c r="T3145" s="127">
        <v>0</v>
      </c>
      <c r="U3145" s="127">
        <v>0</v>
      </c>
      <c r="V3145" s="127">
        <v>0</v>
      </c>
      <c r="W3145" s="127">
        <v>0</v>
      </c>
      <c r="X3145" s="127">
        <v>0</v>
      </c>
      <c r="Y3145" s="127">
        <v>0</v>
      </c>
      <c r="Z3145" s="127">
        <v>0</v>
      </c>
      <c r="AA3145" s="127">
        <v>0</v>
      </c>
      <c r="AB3145" s="127">
        <v>0</v>
      </c>
      <c r="AC3145" s="127">
        <v>0</v>
      </c>
      <c r="AD3145" s="127">
        <v>0</v>
      </c>
      <c r="AE3145" s="127">
        <v>0</v>
      </c>
      <c r="AF3145" s="127">
        <v>0</v>
      </c>
      <c r="AG3145" s="127">
        <v>0</v>
      </c>
      <c r="AH3145" s="127">
        <v>0</v>
      </c>
    </row>
    <row r="3146" spans="1:34" x14ac:dyDescent="0.35">
      <c r="A3146" s="127" t="s">
        <v>3848</v>
      </c>
      <c r="B3146" s="127" t="s">
        <v>964</v>
      </c>
      <c r="C3146" s="127">
        <v>0</v>
      </c>
      <c r="D3146" s="127">
        <v>0</v>
      </c>
      <c r="E3146" s="127">
        <v>0</v>
      </c>
      <c r="F3146" s="127">
        <v>0</v>
      </c>
      <c r="G3146" s="127">
        <v>0</v>
      </c>
      <c r="H3146" s="127">
        <v>0</v>
      </c>
      <c r="I3146" s="127">
        <v>0</v>
      </c>
      <c r="J3146" s="127">
        <v>0</v>
      </c>
      <c r="K3146" s="127">
        <v>0</v>
      </c>
      <c r="L3146" s="127">
        <v>0</v>
      </c>
      <c r="M3146" s="127">
        <v>0</v>
      </c>
      <c r="N3146" s="127">
        <v>0</v>
      </c>
      <c r="O3146" s="127">
        <v>0</v>
      </c>
      <c r="P3146" s="127">
        <v>0</v>
      </c>
      <c r="Q3146" s="127">
        <v>0</v>
      </c>
      <c r="R3146" s="127">
        <v>0</v>
      </c>
      <c r="S3146" s="127">
        <v>0</v>
      </c>
      <c r="T3146" s="127">
        <v>0</v>
      </c>
      <c r="U3146" s="127">
        <v>0</v>
      </c>
      <c r="V3146" s="127">
        <v>0</v>
      </c>
      <c r="W3146" s="127">
        <v>0</v>
      </c>
      <c r="X3146" s="127">
        <v>0</v>
      </c>
      <c r="Y3146" s="127">
        <v>0</v>
      </c>
      <c r="Z3146" s="127">
        <v>0</v>
      </c>
      <c r="AA3146" s="127">
        <v>0</v>
      </c>
      <c r="AB3146" s="127">
        <v>0</v>
      </c>
      <c r="AC3146" s="127">
        <v>0</v>
      </c>
      <c r="AD3146" s="127">
        <v>0</v>
      </c>
      <c r="AE3146" s="127">
        <v>0</v>
      </c>
      <c r="AF3146" s="127">
        <v>0</v>
      </c>
      <c r="AG3146" s="127">
        <v>0</v>
      </c>
      <c r="AH3146" s="127">
        <v>0</v>
      </c>
    </row>
    <row r="3147" spans="1:34" x14ac:dyDescent="0.35">
      <c r="A3147" s="127" t="s">
        <v>2060</v>
      </c>
      <c r="B3147" s="127" t="s">
        <v>964</v>
      </c>
      <c r="C3147" s="127">
        <v>0</v>
      </c>
      <c r="D3147" s="127">
        <v>0</v>
      </c>
      <c r="E3147" s="127">
        <v>0</v>
      </c>
      <c r="F3147" s="127">
        <v>0</v>
      </c>
      <c r="G3147" s="127">
        <v>0</v>
      </c>
      <c r="H3147" s="127">
        <v>0</v>
      </c>
      <c r="I3147" s="127">
        <v>0</v>
      </c>
      <c r="J3147" s="127">
        <v>0</v>
      </c>
      <c r="K3147" s="127">
        <v>0</v>
      </c>
      <c r="L3147" s="127">
        <v>0</v>
      </c>
      <c r="M3147" s="127">
        <v>0</v>
      </c>
      <c r="N3147" s="127">
        <v>0</v>
      </c>
      <c r="O3147" s="127">
        <v>0</v>
      </c>
      <c r="P3147" s="127">
        <v>0</v>
      </c>
      <c r="Q3147" s="127">
        <v>0</v>
      </c>
      <c r="R3147" s="127">
        <v>0</v>
      </c>
      <c r="S3147" s="127">
        <v>0</v>
      </c>
      <c r="T3147" s="127">
        <v>0</v>
      </c>
      <c r="U3147" s="127">
        <v>0</v>
      </c>
      <c r="V3147" s="127">
        <v>0</v>
      </c>
      <c r="W3147" s="127">
        <v>0</v>
      </c>
      <c r="X3147" s="127">
        <v>0</v>
      </c>
      <c r="Y3147" s="127">
        <v>0</v>
      </c>
      <c r="Z3147" s="127">
        <v>0</v>
      </c>
      <c r="AA3147" s="127">
        <v>0</v>
      </c>
      <c r="AB3147" s="127">
        <v>0</v>
      </c>
      <c r="AC3147" s="127">
        <v>0</v>
      </c>
      <c r="AD3147" s="127">
        <v>0</v>
      </c>
      <c r="AE3147" s="127">
        <v>0</v>
      </c>
      <c r="AF3147" s="127">
        <v>0</v>
      </c>
      <c r="AG3147" s="127">
        <v>0</v>
      </c>
      <c r="AH3147" s="127">
        <v>0</v>
      </c>
    </row>
    <row r="3148" spans="1:34" x14ac:dyDescent="0.35">
      <c r="A3148" s="127" t="s">
        <v>3849</v>
      </c>
      <c r="B3148" s="127" t="s">
        <v>964</v>
      </c>
      <c r="C3148" s="127">
        <v>0</v>
      </c>
      <c r="D3148" s="127">
        <v>0</v>
      </c>
      <c r="E3148" s="127">
        <v>0</v>
      </c>
      <c r="F3148" s="127">
        <v>0</v>
      </c>
      <c r="G3148" s="127">
        <v>0</v>
      </c>
      <c r="H3148" s="127">
        <v>0</v>
      </c>
      <c r="I3148" s="127">
        <v>0</v>
      </c>
      <c r="J3148" s="127">
        <v>0</v>
      </c>
      <c r="K3148" s="127">
        <v>0</v>
      </c>
      <c r="L3148" s="127">
        <v>0</v>
      </c>
      <c r="M3148" s="127">
        <v>0</v>
      </c>
      <c r="N3148" s="127">
        <v>0</v>
      </c>
      <c r="O3148" s="127">
        <v>0</v>
      </c>
      <c r="P3148" s="127">
        <v>0</v>
      </c>
      <c r="Q3148" s="127">
        <v>0</v>
      </c>
      <c r="R3148" s="127">
        <v>0</v>
      </c>
      <c r="S3148" s="127">
        <v>0</v>
      </c>
      <c r="T3148" s="127">
        <v>0</v>
      </c>
      <c r="U3148" s="127">
        <v>0</v>
      </c>
      <c r="V3148" s="127">
        <v>0</v>
      </c>
      <c r="W3148" s="127">
        <v>0</v>
      </c>
      <c r="X3148" s="127">
        <v>0</v>
      </c>
      <c r="Y3148" s="127">
        <v>0</v>
      </c>
      <c r="Z3148" s="127">
        <v>0</v>
      </c>
      <c r="AA3148" s="127">
        <v>0</v>
      </c>
      <c r="AB3148" s="127">
        <v>0</v>
      </c>
      <c r="AC3148" s="127">
        <v>0</v>
      </c>
      <c r="AD3148" s="127">
        <v>0</v>
      </c>
      <c r="AE3148" s="127">
        <v>0</v>
      </c>
      <c r="AF3148" s="127">
        <v>0</v>
      </c>
      <c r="AG3148" s="127">
        <v>0</v>
      </c>
      <c r="AH3148" s="127">
        <v>0</v>
      </c>
    </row>
    <row r="3149" spans="1:34" x14ac:dyDescent="0.35">
      <c r="A3149" s="127" t="s">
        <v>3850</v>
      </c>
      <c r="B3149" s="127" t="s">
        <v>964</v>
      </c>
      <c r="C3149" s="127">
        <v>0</v>
      </c>
      <c r="D3149" s="127">
        <v>0</v>
      </c>
      <c r="E3149" s="127">
        <v>0</v>
      </c>
      <c r="F3149" s="127">
        <v>0</v>
      </c>
      <c r="G3149" s="127">
        <v>0</v>
      </c>
      <c r="H3149" s="127">
        <v>0</v>
      </c>
      <c r="I3149" s="127">
        <v>0</v>
      </c>
      <c r="J3149" s="127">
        <v>0</v>
      </c>
      <c r="K3149" s="127">
        <v>0</v>
      </c>
      <c r="L3149" s="127">
        <v>0</v>
      </c>
      <c r="M3149" s="127">
        <v>0</v>
      </c>
      <c r="N3149" s="127">
        <v>0</v>
      </c>
      <c r="O3149" s="127">
        <v>0</v>
      </c>
      <c r="P3149" s="127">
        <v>0</v>
      </c>
      <c r="Q3149" s="127">
        <v>0</v>
      </c>
      <c r="R3149" s="127">
        <v>0</v>
      </c>
      <c r="S3149" s="127">
        <v>0</v>
      </c>
      <c r="T3149" s="127">
        <v>0</v>
      </c>
      <c r="U3149" s="127">
        <v>0</v>
      </c>
      <c r="V3149" s="127">
        <v>0</v>
      </c>
      <c r="W3149" s="127">
        <v>0</v>
      </c>
      <c r="X3149" s="127">
        <v>0</v>
      </c>
      <c r="Y3149" s="127">
        <v>0</v>
      </c>
      <c r="Z3149" s="127">
        <v>0</v>
      </c>
      <c r="AA3149" s="127">
        <v>0</v>
      </c>
      <c r="AB3149" s="127">
        <v>0</v>
      </c>
      <c r="AC3149" s="127">
        <v>0</v>
      </c>
      <c r="AD3149" s="127">
        <v>0</v>
      </c>
      <c r="AE3149" s="127">
        <v>0</v>
      </c>
      <c r="AF3149" s="127">
        <v>0</v>
      </c>
      <c r="AG3149" s="127">
        <v>0</v>
      </c>
      <c r="AH3149" s="127">
        <v>0</v>
      </c>
    </row>
    <row r="3150" spans="1:34" x14ac:dyDescent="0.35">
      <c r="A3150" s="127" t="s">
        <v>3851</v>
      </c>
      <c r="B3150" s="127" t="s">
        <v>964</v>
      </c>
      <c r="C3150" s="127">
        <v>0</v>
      </c>
      <c r="D3150" s="127">
        <v>0</v>
      </c>
      <c r="E3150" s="127">
        <v>0</v>
      </c>
      <c r="F3150" s="127">
        <v>0</v>
      </c>
      <c r="G3150" s="127">
        <v>0</v>
      </c>
      <c r="H3150" s="127">
        <v>0</v>
      </c>
      <c r="I3150" s="127">
        <v>0</v>
      </c>
      <c r="J3150" s="127">
        <v>0</v>
      </c>
      <c r="K3150" s="127">
        <v>0</v>
      </c>
      <c r="L3150" s="127">
        <v>0</v>
      </c>
      <c r="M3150" s="127">
        <v>0</v>
      </c>
      <c r="N3150" s="127">
        <v>0</v>
      </c>
      <c r="O3150" s="127">
        <v>0</v>
      </c>
      <c r="P3150" s="127">
        <v>0</v>
      </c>
      <c r="Q3150" s="127">
        <v>0</v>
      </c>
      <c r="R3150" s="127">
        <v>0</v>
      </c>
      <c r="S3150" s="127">
        <v>0</v>
      </c>
      <c r="T3150" s="127">
        <v>0</v>
      </c>
      <c r="U3150" s="127">
        <v>0</v>
      </c>
      <c r="V3150" s="127">
        <v>0</v>
      </c>
      <c r="W3150" s="127">
        <v>0</v>
      </c>
      <c r="X3150" s="127">
        <v>0</v>
      </c>
      <c r="Y3150" s="127">
        <v>0</v>
      </c>
      <c r="Z3150" s="127">
        <v>0</v>
      </c>
      <c r="AA3150" s="127">
        <v>0</v>
      </c>
      <c r="AB3150" s="127">
        <v>0</v>
      </c>
      <c r="AC3150" s="127">
        <v>0</v>
      </c>
      <c r="AD3150" s="127">
        <v>0</v>
      </c>
      <c r="AE3150" s="127">
        <v>0</v>
      </c>
      <c r="AF3150" s="127">
        <v>0</v>
      </c>
      <c r="AG3150" s="127">
        <v>0</v>
      </c>
      <c r="AH3150" s="127">
        <v>0</v>
      </c>
    </row>
    <row r="3151" spans="1:34" x14ac:dyDescent="0.35">
      <c r="A3151" s="127" t="s">
        <v>3852</v>
      </c>
      <c r="B3151" s="127" t="s">
        <v>964</v>
      </c>
      <c r="C3151" s="127">
        <v>0</v>
      </c>
      <c r="D3151" s="127">
        <v>0</v>
      </c>
      <c r="E3151" s="127">
        <v>0</v>
      </c>
      <c r="F3151" s="127">
        <v>0</v>
      </c>
      <c r="G3151" s="127">
        <v>0</v>
      </c>
      <c r="H3151" s="127">
        <v>0</v>
      </c>
      <c r="I3151" s="127">
        <v>0</v>
      </c>
      <c r="J3151" s="127">
        <v>0</v>
      </c>
      <c r="K3151" s="127">
        <v>0</v>
      </c>
      <c r="L3151" s="127">
        <v>0</v>
      </c>
      <c r="M3151" s="127">
        <v>0</v>
      </c>
      <c r="N3151" s="127">
        <v>0</v>
      </c>
      <c r="O3151" s="127">
        <v>0</v>
      </c>
      <c r="P3151" s="127">
        <v>0</v>
      </c>
      <c r="Q3151" s="127">
        <v>0</v>
      </c>
      <c r="R3151" s="127">
        <v>0</v>
      </c>
      <c r="S3151" s="127">
        <v>0</v>
      </c>
      <c r="T3151" s="127">
        <v>0</v>
      </c>
      <c r="U3151" s="127">
        <v>0</v>
      </c>
      <c r="V3151" s="127">
        <v>0</v>
      </c>
      <c r="W3151" s="127">
        <v>0</v>
      </c>
      <c r="X3151" s="127">
        <v>0</v>
      </c>
      <c r="Y3151" s="127">
        <v>0</v>
      </c>
      <c r="Z3151" s="127">
        <v>0</v>
      </c>
      <c r="AA3151" s="127">
        <v>0</v>
      </c>
      <c r="AB3151" s="127">
        <v>0</v>
      </c>
      <c r="AC3151" s="127">
        <v>0</v>
      </c>
      <c r="AD3151" s="127">
        <v>0</v>
      </c>
      <c r="AE3151" s="127">
        <v>0</v>
      </c>
      <c r="AF3151" s="127">
        <v>0</v>
      </c>
      <c r="AG3151" s="127">
        <v>0</v>
      </c>
      <c r="AH3151" s="127">
        <v>0</v>
      </c>
    </row>
    <row r="3152" spans="1:34" x14ac:dyDescent="0.35">
      <c r="A3152" s="127" t="s">
        <v>3853</v>
      </c>
      <c r="B3152" s="127" t="s">
        <v>964</v>
      </c>
      <c r="C3152" s="127">
        <v>0</v>
      </c>
      <c r="D3152" s="127">
        <v>0</v>
      </c>
      <c r="E3152" s="127">
        <v>0</v>
      </c>
      <c r="F3152" s="127">
        <v>0</v>
      </c>
      <c r="G3152" s="127">
        <v>0</v>
      </c>
      <c r="H3152" s="127">
        <v>0</v>
      </c>
      <c r="I3152" s="127">
        <v>0</v>
      </c>
      <c r="J3152" s="127">
        <v>0</v>
      </c>
      <c r="K3152" s="127">
        <v>0</v>
      </c>
      <c r="L3152" s="127">
        <v>0</v>
      </c>
      <c r="M3152" s="127">
        <v>0</v>
      </c>
      <c r="N3152" s="127">
        <v>0</v>
      </c>
      <c r="O3152" s="127">
        <v>0</v>
      </c>
      <c r="P3152" s="127">
        <v>0</v>
      </c>
      <c r="Q3152" s="127">
        <v>0</v>
      </c>
      <c r="R3152" s="127">
        <v>0</v>
      </c>
      <c r="S3152" s="127">
        <v>0</v>
      </c>
      <c r="T3152" s="127">
        <v>0</v>
      </c>
      <c r="U3152" s="127">
        <v>0</v>
      </c>
      <c r="V3152" s="127">
        <v>0</v>
      </c>
      <c r="W3152" s="127">
        <v>0</v>
      </c>
      <c r="X3152" s="127">
        <v>0</v>
      </c>
      <c r="Y3152" s="127">
        <v>0</v>
      </c>
      <c r="Z3152" s="127">
        <v>0</v>
      </c>
      <c r="AA3152" s="127">
        <v>0</v>
      </c>
      <c r="AB3152" s="127">
        <v>0</v>
      </c>
      <c r="AC3152" s="127">
        <v>0</v>
      </c>
      <c r="AD3152" s="127">
        <v>0</v>
      </c>
      <c r="AE3152" s="127">
        <v>0</v>
      </c>
      <c r="AF3152" s="127">
        <v>0</v>
      </c>
      <c r="AG3152" s="127">
        <v>0</v>
      </c>
      <c r="AH3152" s="127">
        <v>0</v>
      </c>
    </row>
    <row r="3153" spans="1:34" x14ac:dyDescent="0.35">
      <c r="A3153" s="127" t="s">
        <v>3854</v>
      </c>
      <c r="B3153" s="127" t="s">
        <v>964</v>
      </c>
      <c r="C3153" s="127">
        <v>0</v>
      </c>
      <c r="D3153" s="127">
        <v>0</v>
      </c>
      <c r="E3153" s="127">
        <v>0</v>
      </c>
      <c r="F3153" s="127">
        <v>0</v>
      </c>
      <c r="G3153" s="127">
        <v>0</v>
      </c>
      <c r="H3153" s="127">
        <v>0</v>
      </c>
      <c r="I3153" s="127">
        <v>0</v>
      </c>
      <c r="J3153" s="127">
        <v>0</v>
      </c>
      <c r="K3153" s="127">
        <v>0</v>
      </c>
      <c r="L3153" s="127">
        <v>0</v>
      </c>
      <c r="M3153" s="127">
        <v>0</v>
      </c>
      <c r="N3153" s="127">
        <v>0</v>
      </c>
      <c r="O3153" s="127">
        <v>0</v>
      </c>
      <c r="P3153" s="127">
        <v>0</v>
      </c>
      <c r="Q3153" s="127">
        <v>0</v>
      </c>
      <c r="R3153" s="127">
        <v>0</v>
      </c>
      <c r="S3153" s="127">
        <v>0</v>
      </c>
      <c r="T3153" s="127">
        <v>0</v>
      </c>
      <c r="U3153" s="127">
        <v>0</v>
      </c>
      <c r="V3153" s="127">
        <v>0</v>
      </c>
      <c r="W3153" s="127">
        <v>0</v>
      </c>
      <c r="X3153" s="127">
        <v>0</v>
      </c>
      <c r="Y3153" s="127">
        <v>0</v>
      </c>
      <c r="Z3153" s="127">
        <v>0</v>
      </c>
      <c r="AA3153" s="127">
        <v>0</v>
      </c>
      <c r="AB3153" s="127">
        <v>0</v>
      </c>
      <c r="AC3153" s="127">
        <v>0</v>
      </c>
      <c r="AD3153" s="127">
        <v>0</v>
      </c>
      <c r="AE3153" s="127">
        <v>0</v>
      </c>
      <c r="AF3153" s="127">
        <v>0</v>
      </c>
      <c r="AG3153" s="127">
        <v>0</v>
      </c>
      <c r="AH3153" s="127">
        <v>0</v>
      </c>
    </row>
    <row r="3154" spans="1:34" x14ac:dyDescent="0.35">
      <c r="A3154" s="127" t="s">
        <v>3855</v>
      </c>
      <c r="B3154" s="127" t="s">
        <v>964</v>
      </c>
      <c r="C3154" s="127">
        <v>0</v>
      </c>
      <c r="D3154" s="127">
        <v>0</v>
      </c>
      <c r="E3154" s="127">
        <v>0</v>
      </c>
      <c r="F3154" s="127">
        <v>0</v>
      </c>
      <c r="G3154" s="127">
        <v>0</v>
      </c>
      <c r="H3154" s="127">
        <v>0</v>
      </c>
      <c r="I3154" s="127">
        <v>0</v>
      </c>
      <c r="J3154" s="127">
        <v>0</v>
      </c>
      <c r="K3154" s="127">
        <v>0</v>
      </c>
      <c r="L3154" s="127">
        <v>0</v>
      </c>
      <c r="M3154" s="127">
        <v>0</v>
      </c>
      <c r="N3154" s="127">
        <v>0</v>
      </c>
      <c r="O3154" s="127">
        <v>0</v>
      </c>
      <c r="P3154" s="127">
        <v>0</v>
      </c>
      <c r="Q3154" s="127">
        <v>0</v>
      </c>
      <c r="R3154" s="127">
        <v>0</v>
      </c>
      <c r="S3154" s="127">
        <v>0</v>
      </c>
      <c r="T3154" s="127">
        <v>0</v>
      </c>
      <c r="U3154" s="127">
        <v>0</v>
      </c>
      <c r="V3154" s="127">
        <v>0</v>
      </c>
      <c r="W3154" s="127">
        <v>0</v>
      </c>
      <c r="X3154" s="127">
        <v>0</v>
      </c>
      <c r="Y3154" s="127">
        <v>0</v>
      </c>
      <c r="Z3154" s="127">
        <v>0</v>
      </c>
      <c r="AA3154" s="127">
        <v>0</v>
      </c>
      <c r="AB3154" s="127">
        <v>0</v>
      </c>
      <c r="AC3154" s="127">
        <v>0</v>
      </c>
      <c r="AD3154" s="127">
        <v>0</v>
      </c>
      <c r="AE3154" s="127">
        <v>0</v>
      </c>
      <c r="AF3154" s="127">
        <v>0</v>
      </c>
      <c r="AG3154" s="127">
        <v>0</v>
      </c>
      <c r="AH3154" s="127">
        <v>0</v>
      </c>
    </row>
    <row r="3155" spans="1:34" x14ac:dyDescent="0.35">
      <c r="A3155" s="127" t="s">
        <v>3856</v>
      </c>
      <c r="B3155" s="127" t="s">
        <v>964</v>
      </c>
      <c r="C3155" s="127">
        <v>0</v>
      </c>
      <c r="D3155" s="127">
        <v>0</v>
      </c>
      <c r="E3155" s="127">
        <v>0</v>
      </c>
      <c r="F3155" s="127">
        <v>0</v>
      </c>
      <c r="G3155" s="127">
        <v>0</v>
      </c>
      <c r="H3155" s="127">
        <v>0</v>
      </c>
      <c r="I3155" s="127">
        <v>0</v>
      </c>
      <c r="J3155" s="127">
        <v>0</v>
      </c>
      <c r="K3155" s="127">
        <v>0</v>
      </c>
      <c r="L3155" s="127">
        <v>0</v>
      </c>
      <c r="M3155" s="127">
        <v>0</v>
      </c>
      <c r="N3155" s="127">
        <v>0</v>
      </c>
      <c r="O3155" s="127">
        <v>0</v>
      </c>
      <c r="P3155" s="127">
        <v>0</v>
      </c>
      <c r="Q3155" s="127">
        <v>0</v>
      </c>
      <c r="R3155" s="127">
        <v>0</v>
      </c>
      <c r="S3155" s="127">
        <v>0</v>
      </c>
      <c r="T3155" s="127">
        <v>0</v>
      </c>
      <c r="U3155" s="127">
        <v>0</v>
      </c>
      <c r="V3155" s="127">
        <v>0</v>
      </c>
      <c r="W3155" s="127">
        <v>0</v>
      </c>
      <c r="X3155" s="127">
        <v>0</v>
      </c>
      <c r="Y3155" s="127">
        <v>0</v>
      </c>
      <c r="Z3155" s="127">
        <v>0</v>
      </c>
      <c r="AA3155" s="127">
        <v>0</v>
      </c>
      <c r="AB3155" s="127">
        <v>0</v>
      </c>
      <c r="AC3155" s="127">
        <v>0</v>
      </c>
      <c r="AD3155" s="127">
        <v>0</v>
      </c>
      <c r="AE3155" s="127">
        <v>0</v>
      </c>
      <c r="AF3155" s="127">
        <v>0</v>
      </c>
      <c r="AG3155" s="127">
        <v>0</v>
      </c>
      <c r="AH3155" s="127">
        <v>0</v>
      </c>
    </row>
    <row r="3156" spans="1:34" x14ac:dyDescent="0.35">
      <c r="A3156" s="127" t="s">
        <v>3857</v>
      </c>
      <c r="B3156" s="127" t="s">
        <v>964</v>
      </c>
      <c r="C3156" s="127">
        <v>0</v>
      </c>
      <c r="D3156" s="127">
        <v>0</v>
      </c>
      <c r="E3156" s="127">
        <v>0</v>
      </c>
      <c r="F3156" s="127">
        <v>0</v>
      </c>
      <c r="G3156" s="127">
        <v>0</v>
      </c>
      <c r="H3156" s="127">
        <v>0</v>
      </c>
      <c r="I3156" s="127">
        <v>0</v>
      </c>
      <c r="J3156" s="127">
        <v>0</v>
      </c>
      <c r="K3156" s="127">
        <v>0</v>
      </c>
      <c r="L3156" s="127">
        <v>0</v>
      </c>
      <c r="M3156" s="127">
        <v>0</v>
      </c>
      <c r="N3156" s="127">
        <v>0</v>
      </c>
      <c r="O3156" s="127">
        <v>0</v>
      </c>
      <c r="P3156" s="127">
        <v>0</v>
      </c>
      <c r="Q3156" s="127">
        <v>0</v>
      </c>
      <c r="R3156" s="127">
        <v>0</v>
      </c>
      <c r="S3156" s="127">
        <v>0</v>
      </c>
      <c r="T3156" s="127">
        <v>0</v>
      </c>
      <c r="U3156" s="127">
        <v>0</v>
      </c>
      <c r="V3156" s="127">
        <v>0</v>
      </c>
      <c r="W3156" s="127">
        <v>0</v>
      </c>
      <c r="X3156" s="127">
        <v>0</v>
      </c>
      <c r="Y3156" s="127">
        <v>0</v>
      </c>
      <c r="Z3156" s="127">
        <v>0</v>
      </c>
      <c r="AA3156" s="127">
        <v>0</v>
      </c>
      <c r="AB3156" s="127">
        <v>0</v>
      </c>
      <c r="AC3156" s="127">
        <v>0</v>
      </c>
      <c r="AD3156" s="127">
        <v>0</v>
      </c>
      <c r="AE3156" s="127">
        <v>0</v>
      </c>
      <c r="AF3156" s="127">
        <v>0</v>
      </c>
      <c r="AG3156" s="127">
        <v>0</v>
      </c>
      <c r="AH3156" s="127">
        <v>0</v>
      </c>
    </row>
    <row r="3157" spans="1:34" x14ac:dyDescent="0.35">
      <c r="A3157" s="127" t="s">
        <v>3858</v>
      </c>
      <c r="B3157" s="127" t="s">
        <v>964</v>
      </c>
      <c r="C3157" s="127">
        <v>0</v>
      </c>
      <c r="D3157" s="127">
        <v>0</v>
      </c>
      <c r="E3157" s="127">
        <v>0</v>
      </c>
      <c r="F3157" s="127">
        <v>0</v>
      </c>
      <c r="G3157" s="127">
        <v>0</v>
      </c>
      <c r="H3157" s="127">
        <v>0</v>
      </c>
      <c r="I3157" s="127">
        <v>0</v>
      </c>
      <c r="J3157" s="127">
        <v>0</v>
      </c>
      <c r="K3157" s="127">
        <v>0</v>
      </c>
      <c r="L3157" s="127">
        <v>0</v>
      </c>
      <c r="M3157" s="127">
        <v>0</v>
      </c>
      <c r="N3157" s="127">
        <v>0</v>
      </c>
      <c r="O3157" s="127">
        <v>0</v>
      </c>
      <c r="P3157" s="127">
        <v>0</v>
      </c>
      <c r="Q3157" s="127">
        <v>0</v>
      </c>
      <c r="R3157" s="127">
        <v>0</v>
      </c>
      <c r="S3157" s="127">
        <v>0</v>
      </c>
      <c r="T3157" s="127">
        <v>0</v>
      </c>
      <c r="U3157" s="127">
        <v>0</v>
      </c>
      <c r="V3157" s="127">
        <v>0</v>
      </c>
      <c r="W3157" s="127">
        <v>0</v>
      </c>
      <c r="X3157" s="127">
        <v>0</v>
      </c>
      <c r="Y3157" s="127">
        <v>0</v>
      </c>
      <c r="Z3157" s="127">
        <v>0</v>
      </c>
      <c r="AA3157" s="127">
        <v>0</v>
      </c>
      <c r="AB3157" s="127">
        <v>0</v>
      </c>
      <c r="AC3157" s="127">
        <v>0</v>
      </c>
      <c r="AD3157" s="127">
        <v>0</v>
      </c>
      <c r="AE3157" s="127">
        <v>0</v>
      </c>
      <c r="AF3157" s="127">
        <v>0</v>
      </c>
      <c r="AG3157" s="127">
        <v>0</v>
      </c>
      <c r="AH3157" s="127">
        <v>0</v>
      </c>
    </row>
    <row r="3158" spans="1:34" x14ac:dyDescent="0.35">
      <c r="A3158" s="127" t="s">
        <v>3859</v>
      </c>
      <c r="B3158" s="127" t="s">
        <v>964</v>
      </c>
      <c r="C3158" s="127">
        <v>0</v>
      </c>
      <c r="D3158" s="127">
        <v>0</v>
      </c>
      <c r="E3158" s="127">
        <v>0</v>
      </c>
      <c r="F3158" s="127">
        <v>0</v>
      </c>
      <c r="G3158" s="127">
        <v>0</v>
      </c>
      <c r="H3158" s="127">
        <v>0</v>
      </c>
      <c r="I3158" s="127">
        <v>0</v>
      </c>
      <c r="J3158" s="127">
        <v>0</v>
      </c>
      <c r="K3158" s="127">
        <v>0</v>
      </c>
      <c r="L3158" s="127">
        <v>0</v>
      </c>
      <c r="M3158" s="127">
        <v>0</v>
      </c>
      <c r="N3158" s="127">
        <v>0</v>
      </c>
      <c r="O3158" s="127">
        <v>0</v>
      </c>
      <c r="P3158" s="127">
        <v>0</v>
      </c>
      <c r="Q3158" s="127">
        <v>0</v>
      </c>
      <c r="R3158" s="127">
        <v>0</v>
      </c>
      <c r="S3158" s="127">
        <v>0</v>
      </c>
      <c r="T3158" s="127">
        <v>0</v>
      </c>
      <c r="U3158" s="127">
        <v>0</v>
      </c>
      <c r="V3158" s="127">
        <v>0</v>
      </c>
      <c r="W3158" s="127">
        <v>0</v>
      </c>
      <c r="X3158" s="127">
        <v>0</v>
      </c>
      <c r="Y3158" s="127">
        <v>0</v>
      </c>
      <c r="Z3158" s="127">
        <v>0</v>
      </c>
      <c r="AA3158" s="127">
        <v>0</v>
      </c>
      <c r="AB3158" s="127">
        <v>0</v>
      </c>
      <c r="AC3158" s="127">
        <v>0</v>
      </c>
      <c r="AD3158" s="127">
        <v>0</v>
      </c>
      <c r="AE3158" s="127">
        <v>0</v>
      </c>
      <c r="AF3158" s="127">
        <v>0</v>
      </c>
      <c r="AG3158" s="127">
        <v>0</v>
      </c>
      <c r="AH3158" s="127">
        <v>0</v>
      </c>
    </row>
    <row r="3159" spans="1:34" x14ac:dyDescent="0.35">
      <c r="A3159" s="127" t="s">
        <v>2061</v>
      </c>
      <c r="B3159" s="127" t="s">
        <v>964</v>
      </c>
      <c r="C3159" s="127">
        <v>0</v>
      </c>
      <c r="D3159" s="127">
        <v>0</v>
      </c>
      <c r="E3159" s="127">
        <v>0</v>
      </c>
      <c r="F3159" s="127">
        <v>0</v>
      </c>
      <c r="G3159" s="127">
        <v>0</v>
      </c>
      <c r="H3159" s="127">
        <v>0</v>
      </c>
      <c r="I3159" s="127">
        <v>0</v>
      </c>
      <c r="J3159" s="127">
        <v>0</v>
      </c>
      <c r="K3159" s="127">
        <v>0</v>
      </c>
      <c r="L3159" s="127">
        <v>0</v>
      </c>
      <c r="M3159" s="127">
        <v>0</v>
      </c>
      <c r="N3159" s="127">
        <v>0</v>
      </c>
      <c r="O3159" s="127">
        <v>0</v>
      </c>
      <c r="P3159" s="127">
        <v>0</v>
      </c>
      <c r="Q3159" s="127">
        <v>0</v>
      </c>
      <c r="R3159" s="127">
        <v>0</v>
      </c>
      <c r="S3159" s="127">
        <v>0</v>
      </c>
      <c r="T3159" s="127">
        <v>0</v>
      </c>
      <c r="U3159" s="127">
        <v>0</v>
      </c>
      <c r="V3159" s="127">
        <v>0</v>
      </c>
      <c r="W3159" s="127">
        <v>0</v>
      </c>
      <c r="X3159" s="127">
        <v>0</v>
      </c>
      <c r="Y3159" s="127">
        <v>0</v>
      </c>
      <c r="Z3159" s="127">
        <v>0</v>
      </c>
      <c r="AA3159" s="127">
        <v>0</v>
      </c>
      <c r="AB3159" s="127">
        <v>0</v>
      </c>
      <c r="AC3159" s="127">
        <v>0</v>
      </c>
      <c r="AD3159" s="127">
        <v>0</v>
      </c>
      <c r="AE3159" s="127">
        <v>0</v>
      </c>
      <c r="AF3159" s="127">
        <v>0</v>
      </c>
      <c r="AG3159" s="127">
        <v>0</v>
      </c>
      <c r="AH3159" s="127">
        <v>0</v>
      </c>
    </row>
    <row r="3160" spans="1:34" x14ac:dyDescent="0.35">
      <c r="A3160" s="127" t="s">
        <v>3860</v>
      </c>
      <c r="B3160" s="127" t="s">
        <v>964</v>
      </c>
      <c r="C3160" s="127">
        <v>0</v>
      </c>
      <c r="D3160" s="127">
        <v>0</v>
      </c>
      <c r="E3160" s="127">
        <v>0</v>
      </c>
      <c r="F3160" s="127">
        <v>0</v>
      </c>
      <c r="G3160" s="127">
        <v>0</v>
      </c>
      <c r="H3160" s="127">
        <v>0</v>
      </c>
      <c r="I3160" s="127">
        <v>0</v>
      </c>
      <c r="J3160" s="127">
        <v>0</v>
      </c>
      <c r="K3160" s="127">
        <v>0</v>
      </c>
      <c r="L3160" s="127">
        <v>0</v>
      </c>
      <c r="M3160" s="127">
        <v>0</v>
      </c>
      <c r="N3160" s="127">
        <v>0</v>
      </c>
      <c r="O3160" s="127">
        <v>0</v>
      </c>
      <c r="P3160" s="127">
        <v>0</v>
      </c>
      <c r="Q3160" s="127">
        <v>0</v>
      </c>
      <c r="R3160" s="127">
        <v>0</v>
      </c>
      <c r="S3160" s="127">
        <v>0</v>
      </c>
      <c r="T3160" s="127">
        <v>0</v>
      </c>
      <c r="U3160" s="127">
        <v>0</v>
      </c>
      <c r="V3160" s="127">
        <v>0</v>
      </c>
      <c r="W3160" s="127">
        <v>0</v>
      </c>
      <c r="X3160" s="127">
        <v>0</v>
      </c>
      <c r="Y3160" s="127">
        <v>0</v>
      </c>
      <c r="Z3160" s="127">
        <v>0</v>
      </c>
      <c r="AA3160" s="127">
        <v>0</v>
      </c>
      <c r="AB3160" s="127">
        <v>0</v>
      </c>
      <c r="AC3160" s="127">
        <v>0</v>
      </c>
      <c r="AD3160" s="127">
        <v>0</v>
      </c>
      <c r="AE3160" s="127">
        <v>0</v>
      </c>
      <c r="AF3160" s="127">
        <v>0</v>
      </c>
      <c r="AG3160" s="127">
        <v>0</v>
      </c>
      <c r="AH3160" s="127">
        <v>0</v>
      </c>
    </row>
    <row r="3161" spans="1:34" x14ac:dyDescent="0.35">
      <c r="A3161" s="127" t="s">
        <v>3861</v>
      </c>
      <c r="B3161" s="127" t="s">
        <v>964</v>
      </c>
      <c r="C3161" s="127">
        <v>0</v>
      </c>
      <c r="D3161" s="127">
        <v>0</v>
      </c>
      <c r="E3161" s="127">
        <v>0</v>
      </c>
      <c r="F3161" s="127">
        <v>0</v>
      </c>
      <c r="G3161" s="127">
        <v>0</v>
      </c>
      <c r="H3161" s="127">
        <v>0</v>
      </c>
      <c r="I3161" s="127">
        <v>0</v>
      </c>
      <c r="J3161" s="127">
        <v>0</v>
      </c>
      <c r="K3161" s="127">
        <v>0</v>
      </c>
      <c r="L3161" s="127">
        <v>0</v>
      </c>
      <c r="M3161" s="127">
        <v>0</v>
      </c>
      <c r="N3161" s="127">
        <v>0</v>
      </c>
      <c r="O3161" s="127">
        <v>0</v>
      </c>
      <c r="P3161" s="127">
        <v>0</v>
      </c>
      <c r="Q3161" s="127">
        <v>0</v>
      </c>
      <c r="R3161" s="127">
        <v>0</v>
      </c>
      <c r="S3161" s="127">
        <v>0</v>
      </c>
      <c r="T3161" s="127">
        <v>0</v>
      </c>
      <c r="U3161" s="127">
        <v>0</v>
      </c>
      <c r="V3161" s="127">
        <v>0</v>
      </c>
      <c r="W3161" s="127">
        <v>0</v>
      </c>
      <c r="X3161" s="127">
        <v>0</v>
      </c>
      <c r="Y3161" s="127">
        <v>0</v>
      </c>
      <c r="Z3161" s="127">
        <v>0</v>
      </c>
      <c r="AA3161" s="127">
        <v>0</v>
      </c>
      <c r="AB3161" s="127">
        <v>0</v>
      </c>
      <c r="AC3161" s="127">
        <v>0</v>
      </c>
      <c r="AD3161" s="127">
        <v>0</v>
      </c>
      <c r="AE3161" s="127">
        <v>0</v>
      </c>
      <c r="AF3161" s="127">
        <v>0</v>
      </c>
      <c r="AG3161" s="127">
        <v>0</v>
      </c>
      <c r="AH3161" s="127">
        <v>0</v>
      </c>
    </row>
    <row r="3162" spans="1:34" x14ac:dyDescent="0.35">
      <c r="A3162" s="127" t="s">
        <v>3862</v>
      </c>
      <c r="B3162" s="127" t="s">
        <v>964</v>
      </c>
      <c r="C3162" s="127">
        <v>0</v>
      </c>
      <c r="D3162" s="127">
        <v>0</v>
      </c>
      <c r="E3162" s="127">
        <v>0</v>
      </c>
      <c r="F3162" s="127">
        <v>0</v>
      </c>
      <c r="G3162" s="127">
        <v>0</v>
      </c>
      <c r="H3162" s="127">
        <v>0</v>
      </c>
      <c r="I3162" s="127">
        <v>0</v>
      </c>
      <c r="J3162" s="127">
        <v>0</v>
      </c>
      <c r="K3162" s="127">
        <v>0</v>
      </c>
      <c r="L3162" s="127">
        <v>0</v>
      </c>
      <c r="M3162" s="127">
        <v>0</v>
      </c>
      <c r="N3162" s="127">
        <v>0</v>
      </c>
      <c r="O3162" s="127">
        <v>0</v>
      </c>
      <c r="P3162" s="127">
        <v>0</v>
      </c>
      <c r="Q3162" s="127">
        <v>0</v>
      </c>
      <c r="R3162" s="127">
        <v>0</v>
      </c>
      <c r="S3162" s="127">
        <v>0</v>
      </c>
      <c r="T3162" s="127">
        <v>0</v>
      </c>
      <c r="U3162" s="127">
        <v>0</v>
      </c>
      <c r="V3162" s="127">
        <v>0</v>
      </c>
      <c r="W3162" s="127">
        <v>0</v>
      </c>
      <c r="X3162" s="127">
        <v>0</v>
      </c>
      <c r="Y3162" s="127">
        <v>0</v>
      </c>
      <c r="Z3162" s="127">
        <v>0</v>
      </c>
      <c r="AA3162" s="127">
        <v>0</v>
      </c>
      <c r="AB3162" s="127">
        <v>0</v>
      </c>
      <c r="AC3162" s="127">
        <v>0</v>
      </c>
      <c r="AD3162" s="127">
        <v>0</v>
      </c>
      <c r="AE3162" s="127">
        <v>0</v>
      </c>
      <c r="AF3162" s="127">
        <v>0</v>
      </c>
      <c r="AG3162" s="127">
        <v>0</v>
      </c>
      <c r="AH3162" s="127">
        <v>0</v>
      </c>
    </row>
    <row r="3163" spans="1:34" x14ac:dyDescent="0.35">
      <c r="A3163" s="127" t="s">
        <v>3863</v>
      </c>
      <c r="B3163" s="127" t="s">
        <v>964</v>
      </c>
      <c r="C3163" s="127">
        <v>0</v>
      </c>
      <c r="D3163" s="127">
        <v>0</v>
      </c>
      <c r="E3163" s="127">
        <v>0</v>
      </c>
      <c r="F3163" s="127">
        <v>0</v>
      </c>
      <c r="G3163" s="127">
        <v>0</v>
      </c>
      <c r="H3163" s="127">
        <v>0</v>
      </c>
      <c r="I3163" s="127">
        <v>0</v>
      </c>
      <c r="J3163" s="127">
        <v>0</v>
      </c>
      <c r="K3163" s="127">
        <v>0</v>
      </c>
      <c r="L3163" s="127">
        <v>0</v>
      </c>
      <c r="M3163" s="127">
        <v>0</v>
      </c>
      <c r="N3163" s="127">
        <v>0</v>
      </c>
      <c r="O3163" s="127">
        <v>0</v>
      </c>
      <c r="P3163" s="127">
        <v>0</v>
      </c>
      <c r="Q3163" s="127">
        <v>0</v>
      </c>
      <c r="R3163" s="127">
        <v>0</v>
      </c>
      <c r="S3163" s="127">
        <v>0</v>
      </c>
      <c r="T3163" s="127">
        <v>0</v>
      </c>
      <c r="U3163" s="127">
        <v>0</v>
      </c>
      <c r="V3163" s="127">
        <v>0</v>
      </c>
      <c r="W3163" s="127">
        <v>0</v>
      </c>
      <c r="X3163" s="127">
        <v>0</v>
      </c>
      <c r="Y3163" s="127">
        <v>0</v>
      </c>
      <c r="Z3163" s="127">
        <v>0</v>
      </c>
      <c r="AA3163" s="127">
        <v>0</v>
      </c>
      <c r="AB3163" s="127">
        <v>0</v>
      </c>
      <c r="AC3163" s="127">
        <v>0</v>
      </c>
      <c r="AD3163" s="127">
        <v>0</v>
      </c>
      <c r="AE3163" s="127">
        <v>0</v>
      </c>
      <c r="AF3163" s="127">
        <v>0</v>
      </c>
      <c r="AG3163" s="127">
        <v>0</v>
      </c>
      <c r="AH3163" s="127">
        <v>0</v>
      </c>
    </row>
    <row r="3164" spans="1:34" x14ac:dyDescent="0.35">
      <c r="A3164" s="127" t="s">
        <v>3864</v>
      </c>
      <c r="B3164" s="127" t="s">
        <v>964</v>
      </c>
      <c r="C3164" s="127">
        <v>0</v>
      </c>
      <c r="D3164" s="127">
        <v>0</v>
      </c>
      <c r="E3164" s="127">
        <v>0</v>
      </c>
      <c r="F3164" s="127">
        <v>0</v>
      </c>
      <c r="G3164" s="127">
        <v>0</v>
      </c>
      <c r="H3164" s="127">
        <v>0</v>
      </c>
      <c r="I3164" s="127">
        <v>0</v>
      </c>
      <c r="J3164" s="127">
        <v>0</v>
      </c>
      <c r="K3164" s="127">
        <v>0</v>
      </c>
      <c r="L3164" s="127">
        <v>0</v>
      </c>
      <c r="M3164" s="127">
        <v>0</v>
      </c>
      <c r="N3164" s="127">
        <v>0</v>
      </c>
      <c r="O3164" s="127">
        <v>0</v>
      </c>
      <c r="P3164" s="127">
        <v>0</v>
      </c>
      <c r="Q3164" s="127">
        <v>0</v>
      </c>
      <c r="R3164" s="127">
        <v>0</v>
      </c>
      <c r="S3164" s="127">
        <v>0</v>
      </c>
      <c r="T3164" s="127">
        <v>0</v>
      </c>
      <c r="U3164" s="127">
        <v>0</v>
      </c>
      <c r="V3164" s="127">
        <v>0</v>
      </c>
      <c r="W3164" s="127">
        <v>0</v>
      </c>
      <c r="X3164" s="127">
        <v>0</v>
      </c>
      <c r="Y3164" s="127">
        <v>0</v>
      </c>
      <c r="Z3164" s="127">
        <v>0</v>
      </c>
      <c r="AA3164" s="127">
        <v>0</v>
      </c>
      <c r="AB3164" s="127">
        <v>0</v>
      </c>
      <c r="AC3164" s="127">
        <v>0</v>
      </c>
      <c r="AD3164" s="127">
        <v>0</v>
      </c>
      <c r="AE3164" s="127">
        <v>0</v>
      </c>
      <c r="AF3164" s="127">
        <v>0</v>
      </c>
      <c r="AG3164" s="127">
        <v>0</v>
      </c>
      <c r="AH3164" s="127">
        <v>0</v>
      </c>
    </row>
    <row r="3165" spans="1:34" x14ac:dyDescent="0.35">
      <c r="A3165" s="127" t="s">
        <v>3865</v>
      </c>
      <c r="B3165" s="127" t="s">
        <v>964</v>
      </c>
      <c r="C3165" s="127">
        <v>0</v>
      </c>
      <c r="D3165" s="127">
        <v>0</v>
      </c>
      <c r="E3165" s="127">
        <v>0</v>
      </c>
      <c r="F3165" s="127">
        <v>0</v>
      </c>
      <c r="G3165" s="127">
        <v>0</v>
      </c>
      <c r="H3165" s="127">
        <v>0</v>
      </c>
      <c r="I3165" s="127">
        <v>0</v>
      </c>
      <c r="J3165" s="127">
        <v>0</v>
      </c>
      <c r="K3165" s="127">
        <v>0</v>
      </c>
      <c r="L3165" s="127">
        <v>0</v>
      </c>
      <c r="M3165" s="127">
        <v>0</v>
      </c>
      <c r="N3165" s="127">
        <v>0</v>
      </c>
      <c r="O3165" s="127">
        <v>0</v>
      </c>
      <c r="P3165" s="127">
        <v>0</v>
      </c>
      <c r="Q3165" s="127">
        <v>0</v>
      </c>
      <c r="R3165" s="127">
        <v>0</v>
      </c>
      <c r="S3165" s="127">
        <v>0</v>
      </c>
      <c r="T3165" s="127">
        <v>0</v>
      </c>
      <c r="U3165" s="127">
        <v>0</v>
      </c>
      <c r="V3165" s="127">
        <v>0</v>
      </c>
      <c r="W3165" s="127">
        <v>0</v>
      </c>
      <c r="X3165" s="127">
        <v>0</v>
      </c>
      <c r="Y3165" s="127">
        <v>0</v>
      </c>
      <c r="Z3165" s="127">
        <v>0</v>
      </c>
      <c r="AA3165" s="127">
        <v>0</v>
      </c>
      <c r="AB3165" s="127">
        <v>0</v>
      </c>
      <c r="AC3165" s="127">
        <v>0</v>
      </c>
      <c r="AD3165" s="127">
        <v>0</v>
      </c>
      <c r="AE3165" s="127">
        <v>0</v>
      </c>
      <c r="AF3165" s="127">
        <v>0</v>
      </c>
      <c r="AG3165" s="127">
        <v>0</v>
      </c>
      <c r="AH3165" s="127">
        <v>0</v>
      </c>
    </row>
    <row r="3166" spans="1:34" x14ac:dyDescent="0.35">
      <c r="A3166" s="127" t="s">
        <v>3866</v>
      </c>
      <c r="B3166" s="127" t="s">
        <v>964</v>
      </c>
      <c r="C3166" s="127">
        <v>0</v>
      </c>
      <c r="D3166" s="127">
        <v>0</v>
      </c>
      <c r="E3166" s="127">
        <v>0</v>
      </c>
      <c r="F3166" s="127">
        <v>0</v>
      </c>
      <c r="G3166" s="127">
        <v>0</v>
      </c>
      <c r="H3166" s="127">
        <v>0</v>
      </c>
      <c r="I3166" s="127">
        <v>0</v>
      </c>
      <c r="J3166" s="127">
        <v>0</v>
      </c>
      <c r="K3166" s="127">
        <v>0</v>
      </c>
      <c r="L3166" s="127">
        <v>0</v>
      </c>
      <c r="M3166" s="127">
        <v>0</v>
      </c>
      <c r="N3166" s="127">
        <v>0</v>
      </c>
      <c r="O3166" s="127">
        <v>0</v>
      </c>
      <c r="P3166" s="127">
        <v>0</v>
      </c>
      <c r="Q3166" s="127">
        <v>0</v>
      </c>
      <c r="R3166" s="127">
        <v>0</v>
      </c>
      <c r="S3166" s="127">
        <v>0</v>
      </c>
      <c r="T3166" s="127">
        <v>0</v>
      </c>
      <c r="U3166" s="127">
        <v>0</v>
      </c>
      <c r="V3166" s="127">
        <v>0</v>
      </c>
      <c r="W3166" s="127">
        <v>0</v>
      </c>
      <c r="X3166" s="127">
        <v>0</v>
      </c>
      <c r="Y3166" s="127">
        <v>0</v>
      </c>
      <c r="Z3166" s="127">
        <v>0</v>
      </c>
      <c r="AA3166" s="127">
        <v>0</v>
      </c>
      <c r="AB3166" s="127">
        <v>0</v>
      </c>
      <c r="AC3166" s="127">
        <v>0</v>
      </c>
      <c r="AD3166" s="127">
        <v>0</v>
      </c>
      <c r="AE3166" s="127">
        <v>0</v>
      </c>
      <c r="AF3166" s="127">
        <v>0</v>
      </c>
      <c r="AG3166" s="127">
        <v>0</v>
      </c>
      <c r="AH3166" s="127">
        <v>0</v>
      </c>
    </row>
    <row r="3167" spans="1:34" x14ac:dyDescent="0.35">
      <c r="A3167" s="127" t="s">
        <v>3867</v>
      </c>
      <c r="B3167" s="127" t="s">
        <v>964</v>
      </c>
      <c r="C3167" s="127">
        <v>0</v>
      </c>
      <c r="D3167" s="127">
        <v>0</v>
      </c>
      <c r="E3167" s="127">
        <v>0</v>
      </c>
      <c r="F3167" s="127">
        <v>0</v>
      </c>
      <c r="G3167" s="127">
        <v>0</v>
      </c>
      <c r="H3167" s="127">
        <v>0</v>
      </c>
      <c r="I3167" s="127">
        <v>0</v>
      </c>
      <c r="J3167" s="127">
        <v>0</v>
      </c>
      <c r="K3167" s="127">
        <v>0</v>
      </c>
      <c r="L3167" s="127">
        <v>0</v>
      </c>
      <c r="M3167" s="127">
        <v>0</v>
      </c>
      <c r="N3167" s="127">
        <v>0</v>
      </c>
      <c r="O3167" s="127">
        <v>0</v>
      </c>
      <c r="P3167" s="127">
        <v>0</v>
      </c>
      <c r="Q3167" s="127">
        <v>0</v>
      </c>
      <c r="R3167" s="127">
        <v>0</v>
      </c>
      <c r="S3167" s="127">
        <v>0</v>
      </c>
      <c r="T3167" s="127">
        <v>0</v>
      </c>
      <c r="U3167" s="127">
        <v>0</v>
      </c>
      <c r="V3167" s="127">
        <v>0</v>
      </c>
      <c r="W3167" s="127">
        <v>0</v>
      </c>
      <c r="X3167" s="127">
        <v>0</v>
      </c>
      <c r="Y3167" s="127">
        <v>0</v>
      </c>
      <c r="Z3167" s="127">
        <v>0</v>
      </c>
      <c r="AA3167" s="127">
        <v>0</v>
      </c>
      <c r="AB3167" s="127">
        <v>0</v>
      </c>
      <c r="AC3167" s="127">
        <v>0</v>
      </c>
      <c r="AD3167" s="127">
        <v>0</v>
      </c>
      <c r="AE3167" s="127">
        <v>0</v>
      </c>
      <c r="AF3167" s="127">
        <v>0</v>
      </c>
      <c r="AG3167" s="127">
        <v>0</v>
      </c>
      <c r="AH3167" s="127">
        <v>0</v>
      </c>
    </row>
    <row r="3168" spans="1:34" x14ac:dyDescent="0.35">
      <c r="A3168" s="127" t="s">
        <v>3868</v>
      </c>
      <c r="B3168" s="127" t="s">
        <v>964</v>
      </c>
      <c r="C3168" s="127">
        <v>0</v>
      </c>
      <c r="D3168" s="127">
        <v>0</v>
      </c>
      <c r="E3168" s="127">
        <v>0</v>
      </c>
      <c r="F3168" s="127">
        <v>0</v>
      </c>
      <c r="G3168" s="127">
        <v>0</v>
      </c>
      <c r="H3168" s="127">
        <v>0</v>
      </c>
      <c r="I3168" s="127">
        <v>0</v>
      </c>
      <c r="J3168" s="127">
        <v>0</v>
      </c>
      <c r="K3168" s="127">
        <v>0</v>
      </c>
      <c r="L3168" s="127">
        <v>0</v>
      </c>
      <c r="M3168" s="127">
        <v>0</v>
      </c>
      <c r="N3168" s="127">
        <v>0</v>
      </c>
      <c r="O3168" s="127">
        <v>0</v>
      </c>
      <c r="P3168" s="127">
        <v>0</v>
      </c>
      <c r="Q3168" s="127">
        <v>0</v>
      </c>
      <c r="R3168" s="127">
        <v>0</v>
      </c>
      <c r="S3168" s="127">
        <v>0</v>
      </c>
      <c r="T3168" s="127">
        <v>0</v>
      </c>
      <c r="U3168" s="127">
        <v>0</v>
      </c>
      <c r="V3168" s="127">
        <v>0</v>
      </c>
      <c r="W3168" s="127">
        <v>0</v>
      </c>
      <c r="X3168" s="127">
        <v>0</v>
      </c>
      <c r="Y3168" s="127">
        <v>0</v>
      </c>
      <c r="Z3168" s="127">
        <v>0</v>
      </c>
      <c r="AA3168" s="127">
        <v>0</v>
      </c>
      <c r="AB3168" s="127">
        <v>0</v>
      </c>
      <c r="AC3168" s="127">
        <v>0</v>
      </c>
      <c r="AD3168" s="127">
        <v>0</v>
      </c>
      <c r="AE3168" s="127">
        <v>0</v>
      </c>
      <c r="AF3168" s="127">
        <v>0</v>
      </c>
      <c r="AG3168" s="127">
        <v>0</v>
      </c>
      <c r="AH3168" s="127">
        <v>0</v>
      </c>
    </row>
    <row r="3169" spans="1:34" x14ac:dyDescent="0.35">
      <c r="A3169" s="127" t="s">
        <v>3869</v>
      </c>
      <c r="B3169" s="127" t="s">
        <v>964</v>
      </c>
      <c r="C3169" s="127">
        <v>0</v>
      </c>
      <c r="D3169" s="127">
        <v>0</v>
      </c>
      <c r="E3169" s="127">
        <v>0</v>
      </c>
      <c r="F3169" s="127">
        <v>0</v>
      </c>
      <c r="G3169" s="127">
        <v>0</v>
      </c>
      <c r="H3169" s="127">
        <v>0</v>
      </c>
      <c r="I3169" s="127">
        <v>0</v>
      </c>
      <c r="J3169" s="127">
        <v>0</v>
      </c>
      <c r="K3169" s="127">
        <v>0</v>
      </c>
      <c r="L3169" s="127">
        <v>0</v>
      </c>
      <c r="M3169" s="127">
        <v>0</v>
      </c>
      <c r="N3169" s="127">
        <v>0</v>
      </c>
      <c r="O3169" s="127">
        <v>0</v>
      </c>
      <c r="P3169" s="127">
        <v>0</v>
      </c>
      <c r="Q3169" s="127">
        <v>0</v>
      </c>
      <c r="R3169" s="127">
        <v>0</v>
      </c>
      <c r="S3169" s="127">
        <v>0</v>
      </c>
      <c r="T3169" s="127">
        <v>0</v>
      </c>
      <c r="U3169" s="127">
        <v>0</v>
      </c>
      <c r="V3169" s="127">
        <v>0</v>
      </c>
      <c r="W3169" s="127">
        <v>0</v>
      </c>
      <c r="X3169" s="127">
        <v>0</v>
      </c>
      <c r="Y3169" s="127">
        <v>0</v>
      </c>
      <c r="Z3169" s="127">
        <v>0</v>
      </c>
      <c r="AA3169" s="127">
        <v>0</v>
      </c>
      <c r="AB3169" s="127">
        <v>0</v>
      </c>
      <c r="AC3169" s="127">
        <v>0</v>
      </c>
      <c r="AD3169" s="127">
        <v>0</v>
      </c>
      <c r="AE3169" s="127">
        <v>0</v>
      </c>
      <c r="AF3169" s="127">
        <v>0</v>
      </c>
      <c r="AG3169" s="127">
        <v>0</v>
      </c>
      <c r="AH3169" s="127">
        <v>0</v>
      </c>
    </row>
    <row r="3170" spans="1:34" x14ac:dyDescent="0.35">
      <c r="A3170" s="127" t="s">
        <v>3870</v>
      </c>
      <c r="B3170" s="127" t="s">
        <v>964</v>
      </c>
      <c r="C3170" s="127">
        <v>0</v>
      </c>
      <c r="D3170" s="127">
        <v>0</v>
      </c>
      <c r="E3170" s="127">
        <v>0</v>
      </c>
      <c r="F3170" s="127">
        <v>0</v>
      </c>
      <c r="G3170" s="127">
        <v>0</v>
      </c>
      <c r="H3170" s="127">
        <v>0</v>
      </c>
      <c r="I3170" s="127">
        <v>0</v>
      </c>
      <c r="J3170" s="127">
        <v>0</v>
      </c>
      <c r="K3170" s="127">
        <v>0</v>
      </c>
      <c r="L3170" s="127">
        <v>0</v>
      </c>
      <c r="M3170" s="127">
        <v>0</v>
      </c>
      <c r="N3170" s="127">
        <v>0</v>
      </c>
      <c r="O3170" s="127">
        <v>0</v>
      </c>
      <c r="P3170" s="127">
        <v>0</v>
      </c>
      <c r="Q3170" s="127">
        <v>0</v>
      </c>
      <c r="R3170" s="127">
        <v>0</v>
      </c>
      <c r="S3170" s="127">
        <v>0</v>
      </c>
      <c r="T3170" s="127">
        <v>0</v>
      </c>
      <c r="U3170" s="127">
        <v>0</v>
      </c>
      <c r="V3170" s="127">
        <v>0</v>
      </c>
      <c r="W3170" s="127">
        <v>0</v>
      </c>
      <c r="X3170" s="127">
        <v>0</v>
      </c>
      <c r="Y3170" s="127">
        <v>0</v>
      </c>
      <c r="Z3170" s="127">
        <v>0</v>
      </c>
      <c r="AA3170" s="127">
        <v>0</v>
      </c>
      <c r="AB3170" s="127">
        <v>0</v>
      </c>
      <c r="AC3170" s="127">
        <v>0</v>
      </c>
      <c r="AD3170" s="127">
        <v>0</v>
      </c>
      <c r="AE3170" s="127">
        <v>0</v>
      </c>
      <c r="AF3170" s="127">
        <v>0</v>
      </c>
      <c r="AG3170" s="127">
        <v>0</v>
      </c>
      <c r="AH3170" s="127">
        <v>0</v>
      </c>
    </row>
    <row r="3171" spans="1:34" x14ac:dyDescent="0.35">
      <c r="A3171" s="127" t="s">
        <v>2062</v>
      </c>
      <c r="B3171" s="127" t="s">
        <v>964</v>
      </c>
      <c r="C3171" s="127">
        <v>0</v>
      </c>
      <c r="D3171" s="127">
        <v>0</v>
      </c>
      <c r="E3171" s="127">
        <v>0</v>
      </c>
      <c r="F3171" s="127">
        <v>0</v>
      </c>
      <c r="G3171" s="127">
        <v>0</v>
      </c>
      <c r="H3171" s="127">
        <v>0</v>
      </c>
      <c r="I3171" s="127">
        <v>0</v>
      </c>
      <c r="J3171" s="127">
        <v>0</v>
      </c>
      <c r="K3171" s="127">
        <v>0</v>
      </c>
      <c r="L3171" s="127">
        <v>0</v>
      </c>
      <c r="M3171" s="127">
        <v>0</v>
      </c>
      <c r="N3171" s="127">
        <v>0</v>
      </c>
      <c r="O3171" s="127">
        <v>0</v>
      </c>
      <c r="P3171" s="127">
        <v>0</v>
      </c>
      <c r="Q3171" s="127">
        <v>0</v>
      </c>
      <c r="R3171" s="127">
        <v>0</v>
      </c>
      <c r="S3171" s="127">
        <v>0</v>
      </c>
      <c r="T3171" s="127">
        <v>0</v>
      </c>
      <c r="U3171" s="127">
        <v>0</v>
      </c>
      <c r="V3171" s="127">
        <v>0</v>
      </c>
      <c r="W3171" s="127">
        <v>0</v>
      </c>
      <c r="X3171" s="127">
        <v>0</v>
      </c>
      <c r="Y3171" s="127">
        <v>0</v>
      </c>
      <c r="Z3171" s="127">
        <v>0</v>
      </c>
      <c r="AA3171" s="127">
        <v>0</v>
      </c>
      <c r="AB3171" s="127">
        <v>0</v>
      </c>
      <c r="AC3171" s="127">
        <v>0</v>
      </c>
      <c r="AD3171" s="127">
        <v>0</v>
      </c>
      <c r="AE3171" s="127">
        <v>0</v>
      </c>
      <c r="AF3171" s="127">
        <v>0</v>
      </c>
      <c r="AG3171" s="127">
        <v>0</v>
      </c>
      <c r="AH3171" s="127">
        <v>0</v>
      </c>
    </row>
    <row r="3172" spans="1:34" x14ac:dyDescent="0.35">
      <c r="A3172" s="127" t="s">
        <v>3871</v>
      </c>
      <c r="B3172" s="127" t="s">
        <v>964</v>
      </c>
      <c r="C3172" s="127">
        <v>0</v>
      </c>
      <c r="D3172" s="127">
        <v>0</v>
      </c>
      <c r="E3172" s="127">
        <v>0</v>
      </c>
      <c r="F3172" s="127">
        <v>0</v>
      </c>
      <c r="G3172" s="127">
        <v>0</v>
      </c>
      <c r="H3172" s="127">
        <v>0</v>
      </c>
      <c r="I3172" s="127">
        <v>0</v>
      </c>
      <c r="J3172" s="127">
        <v>0</v>
      </c>
      <c r="K3172" s="127">
        <v>0</v>
      </c>
      <c r="L3172" s="127">
        <v>0</v>
      </c>
      <c r="M3172" s="127">
        <v>0</v>
      </c>
      <c r="N3172" s="127">
        <v>0</v>
      </c>
      <c r="O3172" s="127">
        <v>0</v>
      </c>
      <c r="P3172" s="127">
        <v>0</v>
      </c>
      <c r="Q3172" s="127">
        <v>0</v>
      </c>
      <c r="R3172" s="127">
        <v>0</v>
      </c>
      <c r="S3172" s="127">
        <v>0</v>
      </c>
      <c r="T3172" s="127">
        <v>0</v>
      </c>
      <c r="U3172" s="127">
        <v>0</v>
      </c>
      <c r="V3172" s="127">
        <v>0</v>
      </c>
      <c r="W3172" s="127">
        <v>0</v>
      </c>
      <c r="X3172" s="127">
        <v>0</v>
      </c>
      <c r="Y3172" s="127">
        <v>0</v>
      </c>
      <c r="Z3172" s="127">
        <v>0</v>
      </c>
      <c r="AA3172" s="127">
        <v>0</v>
      </c>
      <c r="AB3172" s="127">
        <v>0</v>
      </c>
      <c r="AC3172" s="127">
        <v>0</v>
      </c>
      <c r="AD3172" s="127">
        <v>0</v>
      </c>
      <c r="AE3172" s="127">
        <v>0</v>
      </c>
      <c r="AF3172" s="127">
        <v>0</v>
      </c>
      <c r="AG3172" s="127">
        <v>0</v>
      </c>
      <c r="AH3172" s="127">
        <v>0</v>
      </c>
    </row>
    <row r="3173" spans="1:34" x14ac:dyDescent="0.35">
      <c r="A3173" s="127" t="s">
        <v>3872</v>
      </c>
      <c r="B3173" s="127" t="s">
        <v>964</v>
      </c>
      <c r="C3173" s="127">
        <v>0</v>
      </c>
      <c r="D3173" s="127">
        <v>0</v>
      </c>
      <c r="E3173" s="127">
        <v>0</v>
      </c>
      <c r="F3173" s="127">
        <v>0</v>
      </c>
      <c r="G3173" s="127">
        <v>0</v>
      </c>
      <c r="H3173" s="127">
        <v>0</v>
      </c>
      <c r="I3173" s="127">
        <v>0</v>
      </c>
      <c r="J3173" s="127">
        <v>0</v>
      </c>
      <c r="K3173" s="127">
        <v>0</v>
      </c>
      <c r="L3173" s="127">
        <v>0</v>
      </c>
      <c r="M3173" s="127">
        <v>0</v>
      </c>
      <c r="N3173" s="127">
        <v>0</v>
      </c>
      <c r="O3173" s="127">
        <v>0</v>
      </c>
      <c r="P3173" s="127">
        <v>0</v>
      </c>
      <c r="Q3173" s="127">
        <v>0</v>
      </c>
      <c r="R3173" s="127">
        <v>0</v>
      </c>
      <c r="S3173" s="127">
        <v>0</v>
      </c>
      <c r="T3173" s="127">
        <v>0</v>
      </c>
      <c r="U3173" s="127">
        <v>0</v>
      </c>
      <c r="V3173" s="127">
        <v>0</v>
      </c>
      <c r="W3173" s="127">
        <v>0</v>
      </c>
      <c r="X3173" s="127">
        <v>0</v>
      </c>
      <c r="Y3173" s="127">
        <v>0</v>
      </c>
      <c r="Z3173" s="127">
        <v>0</v>
      </c>
      <c r="AA3173" s="127">
        <v>0</v>
      </c>
      <c r="AB3173" s="127">
        <v>0</v>
      </c>
      <c r="AC3173" s="127">
        <v>0</v>
      </c>
      <c r="AD3173" s="127">
        <v>0</v>
      </c>
      <c r="AE3173" s="127">
        <v>0</v>
      </c>
      <c r="AF3173" s="127">
        <v>0</v>
      </c>
      <c r="AG3173" s="127">
        <v>0</v>
      </c>
      <c r="AH3173" s="127">
        <v>0</v>
      </c>
    </row>
    <row r="3174" spans="1:34" x14ac:dyDescent="0.35">
      <c r="A3174" s="127" t="s">
        <v>3873</v>
      </c>
      <c r="B3174" s="127" t="s">
        <v>964</v>
      </c>
      <c r="C3174" s="127">
        <v>0</v>
      </c>
      <c r="D3174" s="127">
        <v>0</v>
      </c>
      <c r="E3174" s="127">
        <v>0</v>
      </c>
      <c r="F3174" s="127">
        <v>0</v>
      </c>
      <c r="G3174" s="127">
        <v>0</v>
      </c>
      <c r="H3174" s="127">
        <v>0</v>
      </c>
      <c r="I3174" s="127">
        <v>0</v>
      </c>
      <c r="J3174" s="127">
        <v>0</v>
      </c>
      <c r="K3174" s="127">
        <v>0</v>
      </c>
      <c r="L3174" s="127">
        <v>0</v>
      </c>
      <c r="M3174" s="127">
        <v>0</v>
      </c>
      <c r="N3174" s="127">
        <v>0</v>
      </c>
      <c r="O3174" s="127">
        <v>0</v>
      </c>
      <c r="P3174" s="127">
        <v>0</v>
      </c>
      <c r="Q3174" s="127">
        <v>0</v>
      </c>
      <c r="R3174" s="127">
        <v>0</v>
      </c>
      <c r="S3174" s="127">
        <v>0</v>
      </c>
      <c r="T3174" s="127">
        <v>0</v>
      </c>
      <c r="U3174" s="127">
        <v>0</v>
      </c>
      <c r="V3174" s="127">
        <v>0</v>
      </c>
      <c r="W3174" s="127">
        <v>0</v>
      </c>
      <c r="X3174" s="127">
        <v>0</v>
      </c>
      <c r="Y3174" s="127">
        <v>0</v>
      </c>
      <c r="Z3174" s="127">
        <v>0</v>
      </c>
      <c r="AA3174" s="127">
        <v>0</v>
      </c>
      <c r="AB3174" s="127">
        <v>0</v>
      </c>
      <c r="AC3174" s="127">
        <v>0</v>
      </c>
      <c r="AD3174" s="127">
        <v>0</v>
      </c>
      <c r="AE3174" s="127">
        <v>0</v>
      </c>
      <c r="AF3174" s="127">
        <v>0</v>
      </c>
      <c r="AG3174" s="127">
        <v>0</v>
      </c>
      <c r="AH3174" s="127">
        <v>0</v>
      </c>
    </row>
    <row r="3175" spans="1:34" x14ac:dyDescent="0.35">
      <c r="A3175" s="127" t="s">
        <v>3874</v>
      </c>
      <c r="B3175" s="127" t="s">
        <v>964</v>
      </c>
      <c r="C3175" s="127">
        <v>0</v>
      </c>
      <c r="D3175" s="127">
        <v>0</v>
      </c>
      <c r="E3175" s="127">
        <v>0</v>
      </c>
      <c r="F3175" s="127">
        <v>0</v>
      </c>
      <c r="G3175" s="127">
        <v>0</v>
      </c>
      <c r="H3175" s="127">
        <v>0</v>
      </c>
      <c r="I3175" s="127">
        <v>0</v>
      </c>
      <c r="J3175" s="127">
        <v>0</v>
      </c>
      <c r="K3175" s="127">
        <v>0</v>
      </c>
      <c r="L3175" s="127">
        <v>0</v>
      </c>
      <c r="M3175" s="127">
        <v>0</v>
      </c>
      <c r="N3175" s="127">
        <v>0</v>
      </c>
      <c r="O3175" s="127">
        <v>0</v>
      </c>
      <c r="P3175" s="127">
        <v>0</v>
      </c>
      <c r="Q3175" s="127">
        <v>0</v>
      </c>
      <c r="R3175" s="127">
        <v>0</v>
      </c>
      <c r="S3175" s="127">
        <v>0</v>
      </c>
      <c r="T3175" s="127">
        <v>0</v>
      </c>
      <c r="U3175" s="127">
        <v>0</v>
      </c>
      <c r="V3175" s="127">
        <v>0</v>
      </c>
      <c r="W3175" s="127">
        <v>0</v>
      </c>
      <c r="X3175" s="127">
        <v>0</v>
      </c>
      <c r="Y3175" s="127">
        <v>0</v>
      </c>
      <c r="Z3175" s="127">
        <v>0</v>
      </c>
      <c r="AA3175" s="127">
        <v>0</v>
      </c>
      <c r="AB3175" s="127">
        <v>0</v>
      </c>
      <c r="AC3175" s="127">
        <v>0</v>
      </c>
      <c r="AD3175" s="127">
        <v>0</v>
      </c>
      <c r="AE3175" s="127">
        <v>0</v>
      </c>
      <c r="AF3175" s="127">
        <v>0</v>
      </c>
      <c r="AG3175" s="127">
        <v>0</v>
      </c>
      <c r="AH3175" s="127">
        <v>0</v>
      </c>
    </row>
    <row r="3176" spans="1:34" x14ac:dyDescent="0.35">
      <c r="A3176" s="127" t="s">
        <v>3875</v>
      </c>
      <c r="B3176" s="127" t="s">
        <v>964</v>
      </c>
      <c r="C3176" s="127">
        <v>0</v>
      </c>
      <c r="D3176" s="127">
        <v>0</v>
      </c>
      <c r="E3176" s="127">
        <v>0</v>
      </c>
      <c r="F3176" s="127">
        <v>0</v>
      </c>
      <c r="G3176" s="127">
        <v>0</v>
      </c>
      <c r="H3176" s="127">
        <v>0</v>
      </c>
      <c r="I3176" s="127">
        <v>0</v>
      </c>
      <c r="J3176" s="127">
        <v>0</v>
      </c>
      <c r="K3176" s="127">
        <v>0</v>
      </c>
      <c r="L3176" s="127">
        <v>0</v>
      </c>
      <c r="M3176" s="127">
        <v>0</v>
      </c>
      <c r="N3176" s="127">
        <v>0</v>
      </c>
      <c r="O3176" s="127">
        <v>0</v>
      </c>
      <c r="P3176" s="127">
        <v>0</v>
      </c>
      <c r="Q3176" s="127">
        <v>0</v>
      </c>
      <c r="R3176" s="127">
        <v>0</v>
      </c>
      <c r="S3176" s="127">
        <v>0</v>
      </c>
      <c r="T3176" s="127">
        <v>0</v>
      </c>
      <c r="U3176" s="127">
        <v>0</v>
      </c>
      <c r="V3176" s="127">
        <v>0</v>
      </c>
      <c r="W3176" s="127">
        <v>0</v>
      </c>
      <c r="X3176" s="127">
        <v>0</v>
      </c>
      <c r="Y3176" s="127">
        <v>0</v>
      </c>
      <c r="Z3176" s="127">
        <v>0</v>
      </c>
      <c r="AA3176" s="127">
        <v>0</v>
      </c>
      <c r="AB3176" s="127">
        <v>0</v>
      </c>
      <c r="AC3176" s="127">
        <v>0</v>
      </c>
      <c r="AD3176" s="127">
        <v>0</v>
      </c>
      <c r="AE3176" s="127">
        <v>0</v>
      </c>
      <c r="AF3176" s="127">
        <v>0</v>
      </c>
      <c r="AG3176" s="127">
        <v>0</v>
      </c>
      <c r="AH3176" s="127">
        <v>0</v>
      </c>
    </row>
    <row r="3177" spans="1:34" x14ac:dyDescent="0.35">
      <c r="A3177" s="127" t="s">
        <v>3876</v>
      </c>
      <c r="B3177" s="127" t="s">
        <v>964</v>
      </c>
      <c r="C3177" s="127">
        <v>0</v>
      </c>
      <c r="D3177" s="127">
        <v>0</v>
      </c>
      <c r="E3177" s="127">
        <v>0</v>
      </c>
      <c r="F3177" s="127">
        <v>0</v>
      </c>
      <c r="G3177" s="127">
        <v>0</v>
      </c>
      <c r="H3177" s="127">
        <v>0</v>
      </c>
      <c r="I3177" s="127">
        <v>0</v>
      </c>
      <c r="J3177" s="127">
        <v>0</v>
      </c>
      <c r="K3177" s="127">
        <v>0</v>
      </c>
      <c r="L3177" s="127">
        <v>0</v>
      </c>
      <c r="M3177" s="127">
        <v>0</v>
      </c>
      <c r="N3177" s="127">
        <v>0</v>
      </c>
      <c r="O3177" s="127">
        <v>0</v>
      </c>
      <c r="P3177" s="127">
        <v>0</v>
      </c>
      <c r="Q3177" s="127">
        <v>0</v>
      </c>
      <c r="R3177" s="127">
        <v>0</v>
      </c>
      <c r="S3177" s="127">
        <v>0</v>
      </c>
      <c r="T3177" s="127">
        <v>0</v>
      </c>
      <c r="U3177" s="127">
        <v>0</v>
      </c>
      <c r="V3177" s="127">
        <v>0</v>
      </c>
      <c r="W3177" s="127">
        <v>0</v>
      </c>
      <c r="X3177" s="127">
        <v>0</v>
      </c>
      <c r="Y3177" s="127">
        <v>0</v>
      </c>
      <c r="Z3177" s="127">
        <v>0</v>
      </c>
      <c r="AA3177" s="127">
        <v>0</v>
      </c>
      <c r="AB3177" s="127">
        <v>0</v>
      </c>
      <c r="AC3177" s="127">
        <v>0</v>
      </c>
      <c r="AD3177" s="127">
        <v>0</v>
      </c>
      <c r="AE3177" s="127">
        <v>0</v>
      </c>
      <c r="AF3177" s="127">
        <v>0</v>
      </c>
      <c r="AG3177" s="127">
        <v>0</v>
      </c>
      <c r="AH3177" s="127">
        <v>0</v>
      </c>
    </row>
    <row r="3178" spans="1:34" x14ac:dyDescent="0.35">
      <c r="A3178" s="127" t="s">
        <v>3877</v>
      </c>
      <c r="B3178" s="127" t="s">
        <v>964</v>
      </c>
      <c r="C3178" s="127">
        <v>0</v>
      </c>
      <c r="D3178" s="127">
        <v>0</v>
      </c>
      <c r="E3178" s="127">
        <v>0</v>
      </c>
      <c r="F3178" s="127">
        <v>0</v>
      </c>
      <c r="G3178" s="127">
        <v>0</v>
      </c>
      <c r="H3178" s="127">
        <v>0</v>
      </c>
      <c r="I3178" s="127">
        <v>0</v>
      </c>
      <c r="J3178" s="127">
        <v>0</v>
      </c>
      <c r="K3178" s="127">
        <v>0</v>
      </c>
      <c r="L3178" s="127">
        <v>0</v>
      </c>
      <c r="M3178" s="127">
        <v>0</v>
      </c>
      <c r="N3178" s="127">
        <v>0</v>
      </c>
      <c r="O3178" s="127">
        <v>0</v>
      </c>
      <c r="P3178" s="127">
        <v>0</v>
      </c>
      <c r="Q3178" s="127">
        <v>0</v>
      </c>
      <c r="R3178" s="127">
        <v>0</v>
      </c>
      <c r="S3178" s="127">
        <v>0</v>
      </c>
      <c r="T3178" s="127">
        <v>0</v>
      </c>
      <c r="U3178" s="127">
        <v>0</v>
      </c>
      <c r="V3178" s="127">
        <v>0</v>
      </c>
      <c r="W3178" s="127">
        <v>0</v>
      </c>
      <c r="X3178" s="127">
        <v>0</v>
      </c>
      <c r="Y3178" s="127">
        <v>0</v>
      </c>
      <c r="Z3178" s="127">
        <v>0</v>
      </c>
      <c r="AA3178" s="127">
        <v>0</v>
      </c>
      <c r="AB3178" s="127">
        <v>0</v>
      </c>
      <c r="AC3178" s="127">
        <v>0</v>
      </c>
      <c r="AD3178" s="127">
        <v>0</v>
      </c>
      <c r="AE3178" s="127">
        <v>0</v>
      </c>
      <c r="AF3178" s="127">
        <v>0</v>
      </c>
      <c r="AG3178" s="127">
        <v>0</v>
      </c>
      <c r="AH3178" s="127">
        <v>0</v>
      </c>
    </row>
    <row r="3179" spans="1:34" x14ac:dyDescent="0.35">
      <c r="A3179" s="127" t="s">
        <v>3878</v>
      </c>
      <c r="B3179" s="127" t="s">
        <v>964</v>
      </c>
      <c r="C3179" s="127">
        <v>0</v>
      </c>
      <c r="D3179" s="127">
        <v>0</v>
      </c>
      <c r="E3179" s="127">
        <v>0</v>
      </c>
      <c r="F3179" s="127">
        <v>0</v>
      </c>
      <c r="G3179" s="127">
        <v>0</v>
      </c>
      <c r="H3179" s="127">
        <v>0</v>
      </c>
      <c r="I3179" s="127">
        <v>0</v>
      </c>
      <c r="J3179" s="127">
        <v>0</v>
      </c>
      <c r="K3179" s="127">
        <v>0</v>
      </c>
      <c r="L3179" s="127">
        <v>0</v>
      </c>
      <c r="M3179" s="127">
        <v>0</v>
      </c>
      <c r="N3179" s="127">
        <v>0</v>
      </c>
      <c r="O3179" s="127">
        <v>0</v>
      </c>
      <c r="P3179" s="127">
        <v>0</v>
      </c>
      <c r="Q3179" s="127">
        <v>0</v>
      </c>
      <c r="R3179" s="127">
        <v>0</v>
      </c>
      <c r="S3179" s="127">
        <v>0</v>
      </c>
      <c r="T3179" s="127">
        <v>0</v>
      </c>
      <c r="U3179" s="127">
        <v>0</v>
      </c>
      <c r="V3179" s="127">
        <v>0</v>
      </c>
      <c r="W3179" s="127">
        <v>0</v>
      </c>
      <c r="X3179" s="127">
        <v>0</v>
      </c>
      <c r="Y3179" s="127">
        <v>0</v>
      </c>
      <c r="Z3179" s="127">
        <v>0</v>
      </c>
      <c r="AA3179" s="127">
        <v>0</v>
      </c>
      <c r="AB3179" s="127">
        <v>0</v>
      </c>
      <c r="AC3179" s="127">
        <v>0</v>
      </c>
      <c r="AD3179" s="127">
        <v>0</v>
      </c>
      <c r="AE3179" s="127">
        <v>0</v>
      </c>
      <c r="AF3179" s="127">
        <v>0</v>
      </c>
      <c r="AG3179" s="127">
        <v>0</v>
      </c>
      <c r="AH3179" s="127">
        <v>0</v>
      </c>
    </row>
    <row r="3180" spans="1:34" x14ac:dyDescent="0.35">
      <c r="A3180" s="127" t="s">
        <v>3879</v>
      </c>
      <c r="B3180" s="127" t="s">
        <v>964</v>
      </c>
      <c r="C3180" s="127">
        <v>0</v>
      </c>
      <c r="D3180" s="127">
        <v>0</v>
      </c>
      <c r="E3180" s="127">
        <v>0</v>
      </c>
      <c r="F3180" s="127">
        <v>0</v>
      </c>
      <c r="G3180" s="127">
        <v>0</v>
      </c>
      <c r="H3180" s="127">
        <v>0</v>
      </c>
      <c r="I3180" s="127">
        <v>0</v>
      </c>
      <c r="J3180" s="127">
        <v>0</v>
      </c>
      <c r="K3180" s="127">
        <v>0</v>
      </c>
      <c r="L3180" s="127">
        <v>0</v>
      </c>
      <c r="M3180" s="127">
        <v>0</v>
      </c>
      <c r="N3180" s="127">
        <v>0</v>
      </c>
      <c r="O3180" s="127">
        <v>0</v>
      </c>
      <c r="P3180" s="127">
        <v>0</v>
      </c>
      <c r="Q3180" s="127">
        <v>0</v>
      </c>
      <c r="R3180" s="127">
        <v>0</v>
      </c>
      <c r="S3180" s="127">
        <v>0</v>
      </c>
      <c r="T3180" s="127">
        <v>0</v>
      </c>
      <c r="U3180" s="127">
        <v>0</v>
      </c>
      <c r="V3180" s="127">
        <v>0</v>
      </c>
      <c r="W3180" s="127">
        <v>0</v>
      </c>
      <c r="X3180" s="127">
        <v>0</v>
      </c>
      <c r="Y3180" s="127">
        <v>0</v>
      </c>
      <c r="Z3180" s="127">
        <v>0</v>
      </c>
      <c r="AA3180" s="127">
        <v>0</v>
      </c>
      <c r="AB3180" s="127">
        <v>0</v>
      </c>
      <c r="AC3180" s="127">
        <v>0</v>
      </c>
      <c r="AD3180" s="127">
        <v>0</v>
      </c>
      <c r="AE3180" s="127">
        <v>0</v>
      </c>
      <c r="AF3180" s="127">
        <v>0</v>
      </c>
      <c r="AG3180" s="127">
        <v>0</v>
      </c>
      <c r="AH3180" s="127">
        <v>0</v>
      </c>
    </row>
    <row r="3181" spans="1:34" x14ac:dyDescent="0.35">
      <c r="A3181" s="127" t="s">
        <v>3880</v>
      </c>
      <c r="B3181" s="127" t="s">
        <v>964</v>
      </c>
      <c r="C3181" s="127">
        <v>0</v>
      </c>
      <c r="D3181" s="127">
        <v>0</v>
      </c>
      <c r="E3181" s="127">
        <v>0</v>
      </c>
      <c r="F3181" s="127">
        <v>0</v>
      </c>
      <c r="G3181" s="127">
        <v>0</v>
      </c>
      <c r="H3181" s="127">
        <v>0</v>
      </c>
      <c r="I3181" s="127">
        <v>0</v>
      </c>
      <c r="J3181" s="127">
        <v>0</v>
      </c>
      <c r="K3181" s="127">
        <v>0</v>
      </c>
      <c r="L3181" s="127">
        <v>0</v>
      </c>
      <c r="M3181" s="127">
        <v>0</v>
      </c>
      <c r="N3181" s="127">
        <v>0</v>
      </c>
      <c r="O3181" s="127">
        <v>0</v>
      </c>
      <c r="P3181" s="127">
        <v>0</v>
      </c>
      <c r="Q3181" s="127">
        <v>0</v>
      </c>
      <c r="R3181" s="127">
        <v>0</v>
      </c>
      <c r="S3181" s="127">
        <v>0</v>
      </c>
      <c r="T3181" s="127">
        <v>0</v>
      </c>
      <c r="U3181" s="127">
        <v>0</v>
      </c>
      <c r="V3181" s="127">
        <v>0</v>
      </c>
      <c r="W3181" s="127">
        <v>0</v>
      </c>
      <c r="X3181" s="127">
        <v>0</v>
      </c>
      <c r="Y3181" s="127">
        <v>0</v>
      </c>
      <c r="Z3181" s="127">
        <v>0</v>
      </c>
      <c r="AA3181" s="127">
        <v>0</v>
      </c>
      <c r="AB3181" s="127">
        <v>0</v>
      </c>
      <c r="AC3181" s="127">
        <v>0</v>
      </c>
      <c r="AD3181" s="127">
        <v>0</v>
      </c>
      <c r="AE3181" s="127">
        <v>0</v>
      </c>
      <c r="AF3181" s="127">
        <v>0</v>
      </c>
      <c r="AG3181" s="127">
        <v>0</v>
      </c>
      <c r="AH3181" s="127">
        <v>0</v>
      </c>
    </row>
    <row r="3182" spans="1:34" x14ac:dyDescent="0.35">
      <c r="A3182" s="127" t="s">
        <v>3881</v>
      </c>
      <c r="B3182" s="127" t="s">
        <v>964</v>
      </c>
      <c r="C3182" s="127">
        <v>0</v>
      </c>
      <c r="D3182" s="127">
        <v>0</v>
      </c>
      <c r="E3182" s="127">
        <v>0</v>
      </c>
      <c r="F3182" s="127">
        <v>0</v>
      </c>
      <c r="G3182" s="127">
        <v>0</v>
      </c>
      <c r="H3182" s="127">
        <v>0</v>
      </c>
      <c r="I3182" s="127">
        <v>0</v>
      </c>
      <c r="J3182" s="127">
        <v>0</v>
      </c>
      <c r="K3182" s="127">
        <v>0</v>
      </c>
      <c r="L3182" s="127">
        <v>0</v>
      </c>
      <c r="M3182" s="127">
        <v>0</v>
      </c>
      <c r="N3182" s="127">
        <v>0</v>
      </c>
      <c r="O3182" s="127">
        <v>0</v>
      </c>
      <c r="P3182" s="127">
        <v>0</v>
      </c>
      <c r="Q3182" s="127">
        <v>0</v>
      </c>
      <c r="R3182" s="127">
        <v>0</v>
      </c>
      <c r="S3182" s="127">
        <v>0</v>
      </c>
      <c r="T3182" s="127">
        <v>0</v>
      </c>
      <c r="U3182" s="127">
        <v>0</v>
      </c>
      <c r="V3182" s="127">
        <v>0</v>
      </c>
      <c r="W3182" s="127">
        <v>0</v>
      </c>
      <c r="X3182" s="127">
        <v>0</v>
      </c>
      <c r="Y3182" s="127">
        <v>0</v>
      </c>
      <c r="Z3182" s="127">
        <v>0</v>
      </c>
      <c r="AA3182" s="127">
        <v>0</v>
      </c>
      <c r="AB3182" s="127">
        <v>0</v>
      </c>
      <c r="AC3182" s="127">
        <v>0</v>
      </c>
      <c r="AD3182" s="127">
        <v>0</v>
      </c>
      <c r="AE3182" s="127">
        <v>0</v>
      </c>
      <c r="AF3182" s="127">
        <v>0</v>
      </c>
      <c r="AG3182" s="127">
        <v>0</v>
      </c>
      <c r="AH3182" s="127">
        <v>0</v>
      </c>
    </row>
    <row r="3183" spans="1:34" x14ac:dyDescent="0.35">
      <c r="A3183" s="127" t="s">
        <v>2063</v>
      </c>
      <c r="B3183" s="127" t="s">
        <v>964</v>
      </c>
      <c r="C3183" s="127">
        <v>0</v>
      </c>
      <c r="D3183" s="127">
        <v>0</v>
      </c>
      <c r="E3183" s="127">
        <v>0</v>
      </c>
      <c r="F3183" s="127">
        <v>0</v>
      </c>
      <c r="G3183" s="127">
        <v>0</v>
      </c>
      <c r="H3183" s="127">
        <v>0</v>
      </c>
      <c r="I3183" s="127">
        <v>0</v>
      </c>
      <c r="J3183" s="127">
        <v>0</v>
      </c>
      <c r="K3183" s="127">
        <v>0</v>
      </c>
      <c r="L3183" s="127">
        <v>0</v>
      </c>
      <c r="M3183" s="127">
        <v>0</v>
      </c>
      <c r="N3183" s="127">
        <v>0</v>
      </c>
      <c r="O3183" s="127">
        <v>0</v>
      </c>
      <c r="P3183" s="127">
        <v>0</v>
      </c>
      <c r="Q3183" s="127">
        <v>0</v>
      </c>
      <c r="R3183" s="127">
        <v>0</v>
      </c>
      <c r="S3183" s="127">
        <v>0</v>
      </c>
      <c r="T3183" s="127">
        <v>0</v>
      </c>
      <c r="U3183" s="127">
        <v>0</v>
      </c>
      <c r="V3183" s="127">
        <v>0</v>
      </c>
      <c r="W3183" s="127">
        <v>0</v>
      </c>
      <c r="X3183" s="127">
        <v>0</v>
      </c>
      <c r="Y3183" s="127">
        <v>0</v>
      </c>
      <c r="Z3183" s="127">
        <v>0</v>
      </c>
      <c r="AA3183" s="127">
        <v>0</v>
      </c>
      <c r="AB3183" s="127">
        <v>0</v>
      </c>
      <c r="AC3183" s="127">
        <v>0</v>
      </c>
      <c r="AD3183" s="127">
        <v>0</v>
      </c>
      <c r="AE3183" s="127">
        <v>0</v>
      </c>
      <c r="AF3183" s="127">
        <v>0</v>
      </c>
      <c r="AG3183" s="127">
        <v>0</v>
      </c>
      <c r="AH3183" s="127">
        <v>0</v>
      </c>
    </row>
    <row r="3184" spans="1:34" x14ac:dyDescent="0.35">
      <c r="A3184" s="127" t="s">
        <v>3882</v>
      </c>
      <c r="B3184" s="127" t="s">
        <v>964</v>
      </c>
      <c r="C3184" s="127">
        <v>0</v>
      </c>
      <c r="D3184" s="127">
        <v>0</v>
      </c>
      <c r="E3184" s="127">
        <v>0</v>
      </c>
      <c r="F3184" s="127">
        <v>0</v>
      </c>
      <c r="G3184" s="127">
        <v>0</v>
      </c>
      <c r="H3184" s="127">
        <v>0</v>
      </c>
      <c r="I3184" s="127">
        <v>0</v>
      </c>
      <c r="J3184" s="127">
        <v>0</v>
      </c>
      <c r="K3184" s="127">
        <v>0</v>
      </c>
      <c r="L3184" s="127">
        <v>0</v>
      </c>
      <c r="M3184" s="127">
        <v>0</v>
      </c>
      <c r="N3184" s="127">
        <v>0</v>
      </c>
      <c r="O3184" s="127">
        <v>0</v>
      </c>
      <c r="P3184" s="127">
        <v>0</v>
      </c>
      <c r="Q3184" s="127">
        <v>0</v>
      </c>
      <c r="R3184" s="127">
        <v>0</v>
      </c>
      <c r="S3184" s="127">
        <v>0</v>
      </c>
      <c r="T3184" s="127">
        <v>0</v>
      </c>
      <c r="U3184" s="127">
        <v>0</v>
      </c>
      <c r="V3184" s="127">
        <v>0</v>
      </c>
      <c r="W3184" s="127">
        <v>0</v>
      </c>
      <c r="X3184" s="127">
        <v>0</v>
      </c>
      <c r="Y3184" s="127">
        <v>0</v>
      </c>
      <c r="Z3184" s="127">
        <v>0</v>
      </c>
      <c r="AA3184" s="127">
        <v>0</v>
      </c>
      <c r="AB3184" s="127">
        <v>0</v>
      </c>
      <c r="AC3184" s="127">
        <v>0</v>
      </c>
      <c r="AD3184" s="127">
        <v>0</v>
      </c>
      <c r="AE3184" s="127">
        <v>0</v>
      </c>
      <c r="AF3184" s="127">
        <v>0</v>
      </c>
      <c r="AG3184" s="127">
        <v>0</v>
      </c>
      <c r="AH3184" s="127">
        <v>0</v>
      </c>
    </row>
    <row r="3185" spans="1:34" x14ac:dyDescent="0.35">
      <c r="A3185" s="127" t="s">
        <v>3883</v>
      </c>
      <c r="B3185" s="127" t="s">
        <v>964</v>
      </c>
      <c r="C3185" s="127">
        <v>0</v>
      </c>
      <c r="D3185" s="127">
        <v>0</v>
      </c>
      <c r="E3185" s="127">
        <v>0</v>
      </c>
      <c r="F3185" s="127">
        <v>0</v>
      </c>
      <c r="G3185" s="127">
        <v>0</v>
      </c>
      <c r="H3185" s="127">
        <v>0</v>
      </c>
      <c r="I3185" s="127">
        <v>0</v>
      </c>
      <c r="J3185" s="127">
        <v>0</v>
      </c>
      <c r="K3185" s="127">
        <v>0</v>
      </c>
      <c r="L3185" s="127">
        <v>0</v>
      </c>
      <c r="M3185" s="127">
        <v>0</v>
      </c>
      <c r="N3185" s="127">
        <v>0</v>
      </c>
      <c r="O3185" s="127">
        <v>0</v>
      </c>
      <c r="P3185" s="127">
        <v>0</v>
      </c>
      <c r="Q3185" s="127">
        <v>0</v>
      </c>
      <c r="R3185" s="127">
        <v>0</v>
      </c>
      <c r="S3185" s="127">
        <v>0</v>
      </c>
      <c r="T3185" s="127">
        <v>0</v>
      </c>
      <c r="U3185" s="127">
        <v>0</v>
      </c>
      <c r="V3185" s="127">
        <v>0</v>
      </c>
      <c r="W3185" s="127">
        <v>0</v>
      </c>
      <c r="X3185" s="127">
        <v>0</v>
      </c>
      <c r="Y3185" s="127">
        <v>0</v>
      </c>
      <c r="Z3185" s="127">
        <v>0</v>
      </c>
      <c r="AA3185" s="127">
        <v>0</v>
      </c>
      <c r="AB3185" s="127">
        <v>0</v>
      </c>
      <c r="AC3185" s="127">
        <v>0</v>
      </c>
      <c r="AD3185" s="127">
        <v>0</v>
      </c>
      <c r="AE3185" s="127">
        <v>0</v>
      </c>
      <c r="AF3185" s="127">
        <v>0</v>
      </c>
      <c r="AG3185" s="127">
        <v>0</v>
      </c>
      <c r="AH3185" s="127">
        <v>0</v>
      </c>
    </row>
    <row r="3186" spans="1:34" x14ac:dyDescent="0.35">
      <c r="A3186" s="127" t="s">
        <v>3884</v>
      </c>
      <c r="B3186" s="127" t="s">
        <v>964</v>
      </c>
      <c r="C3186" s="127">
        <v>0</v>
      </c>
      <c r="D3186" s="127">
        <v>0</v>
      </c>
      <c r="E3186" s="127">
        <v>0</v>
      </c>
      <c r="F3186" s="127">
        <v>0</v>
      </c>
      <c r="G3186" s="127">
        <v>0</v>
      </c>
      <c r="H3186" s="127">
        <v>0</v>
      </c>
      <c r="I3186" s="127">
        <v>0</v>
      </c>
      <c r="J3186" s="127">
        <v>0</v>
      </c>
      <c r="K3186" s="127">
        <v>0</v>
      </c>
      <c r="L3186" s="127">
        <v>0</v>
      </c>
      <c r="M3186" s="127">
        <v>0</v>
      </c>
      <c r="N3186" s="127">
        <v>0</v>
      </c>
      <c r="O3186" s="127">
        <v>0</v>
      </c>
      <c r="P3186" s="127">
        <v>0</v>
      </c>
      <c r="Q3186" s="127">
        <v>0</v>
      </c>
      <c r="R3186" s="127">
        <v>0</v>
      </c>
      <c r="S3186" s="127">
        <v>0</v>
      </c>
      <c r="T3186" s="127">
        <v>0</v>
      </c>
      <c r="U3186" s="127">
        <v>0</v>
      </c>
      <c r="V3186" s="127">
        <v>0</v>
      </c>
      <c r="W3186" s="127">
        <v>0</v>
      </c>
      <c r="X3186" s="127">
        <v>0</v>
      </c>
      <c r="Y3186" s="127">
        <v>0</v>
      </c>
      <c r="Z3186" s="127">
        <v>0</v>
      </c>
      <c r="AA3186" s="127">
        <v>0</v>
      </c>
      <c r="AB3186" s="127">
        <v>0</v>
      </c>
      <c r="AC3186" s="127">
        <v>0</v>
      </c>
      <c r="AD3186" s="127">
        <v>0</v>
      </c>
      <c r="AE3186" s="127">
        <v>0</v>
      </c>
      <c r="AF3186" s="127">
        <v>0</v>
      </c>
      <c r="AG3186" s="127">
        <v>0</v>
      </c>
      <c r="AH3186" s="127">
        <v>0</v>
      </c>
    </row>
    <row r="3187" spans="1:34" x14ac:dyDescent="0.35">
      <c r="A3187" s="127" t="s">
        <v>3885</v>
      </c>
      <c r="B3187" s="127" t="s">
        <v>964</v>
      </c>
      <c r="C3187" s="127">
        <v>0</v>
      </c>
      <c r="D3187" s="127">
        <v>0</v>
      </c>
      <c r="E3187" s="127">
        <v>0</v>
      </c>
      <c r="F3187" s="127">
        <v>0</v>
      </c>
      <c r="G3187" s="127">
        <v>0</v>
      </c>
      <c r="H3187" s="127">
        <v>0</v>
      </c>
      <c r="I3187" s="127">
        <v>0</v>
      </c>
      <c r="J3187" s="127">
        <v>0</v>
      </c>
      <c r="K3187" s="127">
        <v>0</v>
      </c>
      <c r="L3187" s="127">
        <v>0</v>
      </c>
      <c r="M3187" s="127">
        <v>0</v>
      </c>
      <c r="N3187" s="127">
        <v>0</v>
      </c>
      <c r="O3187" s="127">
        <v>0</v>
      </c>
      <c r="P3187" s="127">
        <v>0</v>
      </c>
      <c r="Q3187" s="127">
        <v>0</v>
      </c>
      <c r="R3187" s="127">
        <v>0</v>
      </c>
      <c r="S3187" s="127">
        <v>0</v>
      </c>
      <c r="T3187" s="127">
        <v>0</v>
      </c>
      <c r="U3187" s="127">
        <v>0</v>
      </c>
      <c r="V3187" s="127">
        <v>0</v>
      </c>
      <c r="W3187" s="127">
        <v>0</v>
      </c>
      <c r="X3187" s="127">
        <v>0</v>
      </c>
      <c r="Y3187" s="127">
        <v>0</v>
      </c>
      <c r="Z3187" s="127">
        <v>0</v>
      </c>
      <c r="AA3187" s="127">
        <v>0</v>
      </c>
      <c r="AB3187" s="127">
        <v>0</v>
      </c>
      <c r="AC3187" s="127">
        <v>0</v>
      </c>
      <c r="AD3187" s="127">
        <v>0</v>
      </c>
      <c r="AE3187" s="127">
        <v>0</v>
      </c>
      <c r="AF3187" s="127">
        <v>0</v>
      </c>
      <c r="AG3187" s="127">
        <v>0</v>
      </c>
      <c r="AH3187" s="127">
        <v>0</v>
      </c>
    </row>
    <row r="3188" spans="1:34" x14ac:dyDescent="0.35">
      <c r="A3188" s="127" t="s">
        <v>3886</v>
      </c>
      <c r="B3188" s="127" t="s">
        <v>964</v>
      </c>
      <c r="C3188" s="127">
        <v>0</v>
      </c>
      <c r="D3188" s="127">
        <v>0</v>
      </c>
      <c r="E3188" s="127">
        <v>0</v>
      </c>
      <c r="F3188" s="127">
        <v>0</v>
      </c>
      <c r="G3188" s="127">
        <v>0</v>
      </c>
      <c r="H3188" s="127">
        <v>0</v>
      </c>
      <c r="I3188" s="127">
        <v>0</v>
      </c>
      <c r="J3188" s="127">
        <v>0</v>
      </c>
      <c r="K3188" s="127">
        <v>0</v>
      </c>
      <c r="L3188" s="127">
        <v>0</v>
      </c>
      <c r="M3188" s="127">
        <v>0</v>
      </c>
      <c r="N3188" s="127">
        <v>0</v>
      </c>
      <c r="O3188" s="127">
        <v>0</v>
      </c>
      <c r="P3188" s="127">
        <v>0</v>
      </c>
      <c r="Q3188" s="127">
        <v>0</v>
      </c>
      <c r="R3188" s="127">
        <v>0</v>
      </c>
      <c r="S3188" s="127">
        <v>0</v>
      </c>
      <c r="T3188" s="127">
        <v>0</v>
      </c>
      <c r="U3188" s="127">
        <v>0</v>
      </c>
      <c r="V3188" s="127">
        <v>0</v>
      </c>
      <c r="W3188" s="127">
        <v>0</v>
      </c>
      <c r="X3188" s="127">
        <v>0</v>
      </c>
      <c r="Y3188" s="127">
        <v>0</v>
      </c>
      <c r="Z3188" s="127">
        <v>0</v>
      </c>
      <c r="AA3188" s="127">
        <v>0</v>
      </c>
      <c r="AB3188" s="127">
        <v>0</v>
      </c>
      <c r="AC3188" s="127">
        <v>0</v>
      </c>
      <c r="AD3188" s="127">
        <v>0</v>
      </c>
      <c r="AE3188" s="127">
        <v>0</v>
      </c>
      <c r="AF3188" s="127">
        <v>0</v>
      </c>
      <c r="AG3188" s="127">
        <v>0</v>
      </c>
      <c r="AH3188" s="127">
        <v>0</v>
      </c>
    </row>
    <row r="3189" spans="1:34" x14ac:dyDescent="0.35">
      <c r="A3189" s="127" t="s">
        <v>3887</v>
      </c>
      <c r="B3189" s="127" t="s">
        <v>964</v>
      </c>
      <c r="C3189" s="127">
        <v>0</v>
      </c>
      <c r="D3189" s="127">
        <v>0</v>
      </c>
      <c r="E3189" s="127">
        <v>0</v>
      </c>
      <c r="F3189" s="127">
        <v>0</v>
      </c>
      <c r="G3189" s="127">
        <v>0</v>
      </c>
      <c r="H3189" s="127">
        <v>0</v>
      </c>
      <c r="I3189" s="127">
        <v>0</v>
      </c>
      <c r="J3189" s="127">
        <v>0</v>
      </c>
      <c r="K3189" s="127">
        <v>0</v>
      </c>
      <c r="L3189" s="127">
        <v>0</v>
      </c>
      <c r="M3189" s="127">
        <v>0</v>
      </c>
      <c r="N3189" s="127">
        <v>0</v>
      </c>
      <c r="O3189" s="127">
        <v>0</v>
      </c>
      <c r="P3189" s="127">
        <v>0</v>
      </c>
      <c r="Q3189" s="127">
        <v>0</v>
      </c>
      <c r="R3189" s="127">
        <v>0</v>
      </c>
      <c r="S3189" s="127">
        <v>0</v>
      </c>
      <c r="T3189" s="127">
        <v>0</v>
      </c>
      <c r="U3189" s="127">
        <v>0</v>
      </c>
      <c r="V3189" s="127">
        <v>0</v>
      </c>
      <c r="W3189" s="127">
        <v>0</v>
      </c>
      <c r="X3189" s="127">
        <v>0</v>
      </c>
      <c r="Y3189" s="127">
        <v>0</v>
      </c>
      <c r="Z3189" s="127">
        <v>0</v>
      </c>
      <c r="AA3189" s="127">
        <v>0</v>
      </c>
      <c r="AB3189" s="127">
        <v>0</v>
      </c>
      <c r="AC3189" s="127">
        <v>0</v>
      </c>
      <c r="AD3189" s="127">
        <v>0</v>
      </c>
      <c r="AE3189" s="127">
        <v>0</v>
      </c>
      <c r="AF3189" s="127">
        <v>0</v>
      </c>
      <c r="AG3189" s="127">
        <v>0</v>
      </c>
      <c r="AH3189" s="127">
        <v>0</v>
      </c>
    </row>
    <row r="3190" spans="1:34" x14ac:dyDescent="0.35">
      <c r="A3190" s="127" t="s">
        <v>3888</v>
      </c>
      <c r="B3190" s="127" t="s">
        <v>964</v>
      </c>
      <c r="C3190" s="127">
        <v>0</v>
      </c>
      <c r="D3190" s="127">
        <v>0</v>
      </c>
      <c r="E3190" s="127">
        <v>0</v>
      </c>
      <c r="F3190" s="127">
        <v>0</v>
      </c>
      <c r="G3190" s="127">
        <v>0</v>
      </c>
      <c r="H3190" s="127">
        <v>0</v>
      </c>
      <c r="I3190" s="127">
        <v>0</v>
      </c>
      <c r="J3190" s="127">
        <v>0</v>
      </c>
      <c r="K3190" s="127">
        <v>0</v>
      </c>
      <c r="L3190" s="127">
        <v>0</v>
      </c>
      <c r="M3190" s="127">
        <v>0</v>
      </c>
      <c r="N3190" s="127">
        <v>0</v>
      </c>
      <c r="O3190" s="127">
        <v>0</v>
      </c>
      <c r="P3190" s="127">
        <v>0</v>
      </c>
      <c r="Q3190" s="127">
        <v>0</v>
      </c>
      <c r="R3190" s="127">
        <v>0</v>
      </c>
      <c r="S3190" s="127">
        <v>0</v>
      </c>
      <c r="T3190" s="127">
        <v>0</v>
      </c>
      <c r="U3190" s="127">
        <v>0</v>
      </c>
      <c r="V3190" s="127">
        <v>0</v>
      </c>
      <c r="W3190" s="127">
        <v>0</v>
      </c>
      <c r="X3190" s="127">
        <v>0</v>
      </c>
      <c r="Y3190" s="127">
        <v>0</v>
      </c>
      <c r="Z3190" s="127">
        <v>0</v>
      </c>
      <c r="AA3190" s="127">
        <v>0</v>
      </c>
      <c r="AB3190" s="127">
        <v>0</v>
      </c>
      <c r="AC3190" s="127">
        <v>0</v>
      </c>
      <c r="AD3190" s="127">
        <v>0</v>
      </c>
      <c r="AE3190" s="127">
        <v>0</v>
      </c>
      <c r="AF3190" s="127">
        <v>0</v>
      </c>
      <c r="AG3190" s="127">
        <v>0</v>
      </c>
      <c r="AH3190" s="127">
        <v>0</v>
      </c>
    </row>
    <row r="3191" spans="1:34" x14ac:dyDescent="0.35">
      <c r="A3191" s="127" t="s">
        <v>3889</v>
      </c>
      <c r="B3191" s="127" t="s">
        <v>964</v>
      </c>
      <c r="C3191" s="127">
        <v>0</v>
      </c>
      <c r="D3191" s="127">
        <v>0</v>
      </c>
      <c r="E3191" s="127">
        <v>0</v>
      </c>
      <c r="F3191" s="127">
        <v>0</v>
      </c>
      <c r="G3191" s="127">
        <v>0</v>
      </c>
      <c r="H3191" s="127">
        <v>0</v>
      </c>
      <c r="I3191" s="127">
        <v>0</v>
      </c>
      <c r="J3191" s="127">
        <v>0</v>
      </c>
      <c r="K3191" s="127">
        <v>0</v>
      </c>
      <c r="L3191" s="127">
        <v>0</v>
      </c>
      <c r="M3191" s="127">
        <v>0</v>
      </c>
      <c r="N3191" s="127">
        <v>0</v>
      </c>
      <c r="O3191" s="127">
        <v>0</v>
      </c>
      <c r="P3191" s="127">
        <v>0</v>
      </c>
      <c r="Q3191" s="127">
        <v>0</v>
      </c>
      <c r="R3191" s="127">
        <v>0</v>
      </c>
      <c r="S3191" s="127">
        <v>0</v>
      </c>
      <c r="T3191" s="127">
        <v>0</v>
      </c>
      <c r="U3191" s="127">
        <v>0</v>
      </c>
      <c r="V3191" s="127">
        <v>0</v>
      </c>
      <c r="W3191" s="127">
        <v>0</v>
      </c>
      <c r="X3191" s="127">
        <v>0</v>
      </c>
      <c r="Y3191" s="127">
        <v>0</v>
      </c>
      <c r="Z3191" s="127">
        <v>0</v>
      </c>
      <c r="AA3191" s="127">
        <v>0</v>
      </c>
      <c r="AB3191" s="127">
        <v>0</v>
      </c>
      <c r="AC3191" s="127">
        <v>0</v>
      </c>
      <c r="AD3191" s="127">
        <v>0</v>
      </c>
      <c r="AE3191" s="127">
        <v>0</v>
      </c>
      <c r="AF3191" s="127">
        <v>0</v>
      </c>
      <c r="AG3191" s="127">
        <v>0</v>
      </c>
      <c r="AH3191" s="127">
        <v>0</v>
      </c>
    </row>
    <row r="3192" spans="1:34" x14ac:dyDescent="0.35">
      <c r="A3192" s="127" t="s">
        <v>3890</v>
      </c>
      <c r="B3192" s="127" t="s">
        <v>964</v>
      </c>
      <c r="C3192" s="127">
        <v>0</v>
      </c>
      <c r="D3192" s="127">
        <v>0</v>
      </c>
      <c r="E3192" s="127">
        <v>0</v>
      </c>
      <c r="F3192" s="127">
        <v>0</v>
      </c>
      <c r="G3192" s="127">
        <v>0</v>
      </c>
      <c r="H3192" s="127">
        <v>0</v>
      </c>
      <c r="I3192" s="127">
        <v>0</v>
      </c>
      <c r="J3192" s="127">
        <v>0</v>
      </c>
      <c r="K3192" s="127">
        <v>0</v>
      </c>
      <c r="L3192" s="127">
        <v>0</v>
      </c>
      <c r="M3192" s="127">
        <v>0</v>
      </c>
      <c r="N3192" s="127">
        <v>0</v>
      </c>
      <c r="O3192" s="127">
        <v>0</v>
      </c>
      <c r="P3192" s="127">
        <v>0</v>
      </c>
      <c r="Q3192" s="127">
        <v>0</v>
      </c>
      <c r="R3192" s="127">
        <v>0</v>
      </c>
      <c r="S3192" s="127">
        <v>0</v>
      </c>
      <c r="T3192" s="127">
        <v>0</v>
      </c>
      <c r="U3192" s="127">
        <v>0</v>
      </c>
      <c r="V3192" s="127">
        <v>0</v>
      </c>
      <c r="W3192" s="127">
        <v>0</v>
      </c>
      <c r="X3192" s="127">
        <v>0</v>
      </c>
      <c r="Y3192" s="127">
        <v>0</v>
      </c>
      <c r="Z3192" s="127">
        <v>0</v>
      </c>
      <c r="AA3192" s="127">
        <v>0</v>
      </c>
      <c r="AB3192" s="127">
        <v>0</v>
      </c>
      <c r="AC3192" s="127">
        <v>0</v>
      </c>
      <c r="AD3192" s="127">
        <v>0</v>
      </c>
      <c r="AE3192" s="127">
        <v>0</v>
      </c>
      <c r="AF3192" s="127">
        <v>0</v>
      </c>
      <c r="AG3192" s="127">
        <v>0</v>
      </c>
      <c r="AH3192" s="127">
        <v>0</v>
      </c>
    </row>
    <row r="3193" spans="1:34" x14ac:dyDescent="0.35">
      <c r="A3193" s="127" t="s">
        <v>3891</v>
      </c>
      <c r="B3193" s="127" t="s">
        <v>964</v>
      </c>
      <c r="C3193" s="127">
        <v>0</v>
      </c>
      <c r="D3193" s="127">
        <v>0</v>
      </c>
      <c r="E3193" s="127">
        <v>0</v>
      </c>
      <c r="F3193" s="127">
        <v>0</v>
      </c>
      <c r="G3193" s="127">
        <v>0</v>
      </c>
      <c r="H3193" s="127">
        <v>0</v>
      </c>
      <c r="I3193" s="127">
        <v>0</v>
      </c>
      <c r="J3193" s="127">
        <v>0</v>
      </c>
      <c r="K3193" s="127">
        <v>0</v>
      </c>
      <c r="L3193" s="127">
        <v>0</v>
      </c>
      <c r="M3193" s="127">
        <v>0</v>
      </c>
      <c r="N3193" s="127">
        <v>0</v>
      </c>
      <c r="O3193" s="127">
        <v>0</v>
      </c>
      <c r="P3193" s="127">
        <v>0</v>
      </c>
      <c r="Q3193" s="127">
        <v>0</v>
      </c>
      <c r="R3193" s="127">
        <v>0</v>
      </c>
      <c r="S3193" s="127">
        <v>0</v>
      </c>
      <c r="T3193" s="127">
        <v>0</v>
      </c>
      <c r="U3193" s="127">
        <v>0</v>
      </c>
      <c r="V3193" s="127">
        <v>0</v>
      </c>
      <c r="W3193" s="127">
        <v>0</v>
      </c>
      <c r="X3193" s="127">
        <v>0</v>
      </c>
      <c r="Y3193" s="127">
        <v>0</v>
      </c>
      <c r="Z3193" s="127">
        <v>0</v>
      </c>
      <c r="AA3193" s="127">
        <v>0</v>
      </c>
      <c r="AB3193" s="127">
        <v>0</v>
      </c>
      <c r="AC3193" s="127">
        <v>0</v>
      </c>
      <c r="AD3193" s="127">
        <v>0</v>
      </c>
      <c r="AE3193" s="127">
        <v>0</v>
      </c>
      <c r="AF3193" s="127">
        <v>0</v>
      </c>
      <c r="AG3193" s="127">
        <v>0</v>
      </c>
      <c r="AH3193" s="127">
        <v>0</v>
      </c>
    </row>
    <row r="3194" spans="1:34" x14ac:dyDescent="0.35">
      <c r="A3194" s="127" t="s">
        <v>3892</v>
      </c>
      <c r="B3194" s="127" t="s">
        <v>964</v>
      </c>
      <c r="C3194" s="127">
        <v>0</v>
      </c>
      <c r="D3194" s="127">
        <v>0</v>
      </c>
      <c r="E3194" s="127">
        <v>0</v>
      </c>
      <c r="F3194" s="127">
        <v>0</v>
      </c>
      <c r="G3194" s="127">
        <v>0</v>
      </c>
      <c r="H3194" s="127">
        <v>0</v>
      </c>
      <c r="I3194" s="127">
        <v>0</v>
      </c>
      <c r="J3194" s="127">
        <v>0</v>
      </c>
      <c r="K3194" s="127">
        <v>0</v>
      </c>
      <c r="L3194" s="127">
        <v>0</v>
      </c>
      <c r="M3194" s="127">
        <v>0</v>
      </c>
      <c r="N3194" s="127">
        <v>0</v>
      </c>
      <c r="O3194" s="127">
        <v>0</v>
      </c>
      <c r="P3194" s="127">
        <v>0</v>
      </c>
      <c r="Q3194" s="127">
        <v>0</v>
      </c>
      <c r="R3194" s="127">
        <v>0</v>
      </c>
      <c r="S3194" s="127">
        <v>0</v>
      </c>
      <c r="T3194" s="127">
        <v>0</v>
      </c>
      <c r="U3194" s="127">
        <v>0</v>
      </c>
      <c r="V3194" s="127">
        <v>0</v>
      </c>
      <c r="W3194" s="127">
        <v>0</v>
      </c>
      <c r="X3194" s="127">
        <v>0</v>
      </c>
      <c r="Y3194" s="127">
        <v>0</v>
      </c>
      <c r="Z3194" s="127">
        <v>0</v>
      </c>
      <c r="AA3194" s="127">
        <v>0</v>
      </c>
      <c r="AB3194" s="127">
        <v>0</v>
      </c>
      <c r="AC3194" s="127">
        <v>0</v>
      </c>
      <c r="AD3194" s="127">
        <v>0</v>
      </c>
      <c r="AE3194" s="127">
        <v>0</v>
      </c>
      <c r="AF3194" s="127">
        <v>0</v>
      </c>
      <c r="AG3194" s="127">
        <v>0</v>
      </c>
      <c r="AH3194" s="127">
        <v>0</v>
      </c>
    </row>
    <row r="3195" spans="1:34" x14ac:dyDescent="0.35">
      <c r="A3195" s="127" t="s">
        <v>2064</v>
      </c>
      <c r="B3195" s="127" t="s">
        <v>964</v>
      </c>
      <c r="C3195" s="128">
        <v>98097300000000</v>
      </c>
      <c r="D3195" s="128">
        <v>93222400000000</v>
      </c>
      <c r="E3195" s="128">
        <v>101292000000000</v>
      </c>
      <c r="F3195" s="128">
        <v>107331000000000</v>
      </c>
      <c r="G3195" s="128">
        <v>113613000000000</v>
      </c>
      <c r="H3195" s="128">
        <v>119360000000000</v>
      </c>
      <c r="I3195" s="128">
        <v>124825000000000</v>
      </c>
      <c r="J3195" s="128">
        <v>130042000000000</v>
      </c>
      <c r="K3195" s="128">
        <v>135282000000000</v>
      </c>
      <c r="L3195" s="128">
        <v>141998000000000</v>
      </c>
      <c r="M3195" s="128">
        <v>148794000000000</v>
      </c>
      <c r="N3195" s="128">
        <v>155479000000000</v>
      </c>
      <c r="O3195" s="128">
        <v>162259000000000</v>
      </c>
      <c r="P3195" s="128">
        <v>168938000000000</v>
      </c>
      <c r="Q3195" s="128">
        <v>176824000000000</v>
      </c>
      <c r="R3195" s="128">
        <v>184811000000000</v>
      </c>
      <c r="S3195" s="128">
        <v>192697000000000</v>
      </c>
      <c r="T3195" s="128">
        <v>200582000000000</v>
      </c>
      <c r="U3195" s="128">
        <v>208569000000000</v>
      </c>
      <c r="V3195" s="128">
        <v>216051000000000</v>
      </c>
      <c r="W3195" s="128">
        <v>223532000000000</v>
      </c>
      <c r="X3195" s="128">
        <v>231115000000000</v>
      </c>
      <c r="Y3195" s="128">
        <v>238596000000000</v>
      </c>
      <c r="Z3195" s="128">
        <v>246179000000000</v>
      </c>
      <c r="AA3195" s="128">
        <v>252952000000000</v>
      </c>
      <c r="AB3195" s="128">
        <v>259726000000000</v>
      </c>
      <c r="AC3195" s="128">
        <v>266601000000000</v>
      </c>
      <c r="AD3195" s="128">
        <v>273374000000000</v>
      </c>
      <c r="AE3195" s="128">
        <v>280249000000000</v>
      </c>
      <c r="AF3195" s="128">
        <v>287023000000000</v>
      </c>
      <c r="AG3195" s="128">
        <v>293797000000000</v>
      </c>
      <c r="AH3195" s="128">
        <v>300671000000000</v>
      </c>
    </row>
    <row r="3196" spans="1:34" x14ac:dyDescent="0.35">
      <c r="A3196" s="127" t="s">
        <v>3893</v>
      </c>
      <c r="B3196" s="127" t="s">
        <v>964</v>
      </c>
      <c r="C3196" s="128">
        <v>10304600000</v>
      </c>
      <c r="D3196" s="128">
        <v>9792500000</v>
      </c>
      <c r="E3196" s="128">
        <v>10640200000</v>
      </c>
      <c r="F3196" s="128">
        <v>11274500000</v>
      </c>
      <c r="G3196" s="128">
        <v>11934400000</v>
      </c>
      <c r="H3196" s="128">
        <v>12538100000</v>
      </c>
      <c r="I3196" s="128">
        <v>13112200000</v>
      </c>
      <c r="J3196" s="128">
        <v>13660100000</v>
      </c>
      <c r="K3196" s="128">
        <v>14210600000</v>
      </c>
      <c r="L3196" s="128">
        <v>14916100000</v>
      </c>
      <c r="M3196" s="128">
        <v>15630000000</v>
      </c>
      <c r="N3196" s="128">
        <v>16332200000</v>
      </c>
      <c r="O3196" s="128">
        <v>17044400000</v>
      </c>
      <c r="P3196" s="128">
        <v>17746000000</v>
      </c>
      <c r="Q3196" s="128">
        <v>18574400000</v>
      </c>
      <c r="R3196" s="128">
        <v>19413400000</v>
      </c>
      <c r="S3196" s="128">
        <v>20241700000</v>
      </c>
      <c r="T3196" s="128">
        <v>21070100000</v>
      </c>
      <c r="U3196" s="128">
        <v>21909100000</v>
      </c>
      <c r="V3196" s="128">
        <v>22694900000</v>
      </c>
      <c r="W3196" s="128">
        <v>23480800000</v>
      </c>
      <c r="X3196" s="128">
        <v>24277300000</v>
      </c>
      <c r="Y3196" s="128">
        <v>25063200000</v>
      </c>
      <c r="Z3196" s="128">
        <v>25859700000</v>
      </c>
      <c r="AA3196" s="128">
        <v>26571200000</v>
      </c>
      <c r="AB3196" s="128">
        <v>27282800000</v>
      </c>
      <c r="AC3196" s="128">
        <v>28004900000</v>
      </c>
      <c r="AD3196" s="128">
        <v>28716500000</v>
      </c>
      <c r="AE3196" s="128">
        <v>29438600000</v>
      </c>
      <c r="AF3196" s="128">
        <v>30150200000</v>
      </c>
      <c r="AG3196" s="128">
        <v>30861700000</v>
      </c>
      <c r="AH3196" s="128">
        <v>31583900000</v>
      </c>
    </row>
    <row r="3197" spans="1:34" x14ac:dyDescent="0.35">
      <c r="A3197" s="127" t="s">
        <v>3894</v>
      </c>
      <c r="B3197" s="127" t="s">
        <v>964</v>
      </c>
      <c r="C3197" s="128">
        <v>17640100000</v>
      </c>
      <c r="D3197" s="128">
        <v>16763400000</v>
      </c>
      <c r="E3197" s="128">
        <v>18214600000</v>
      </c>
      <c r="F3197" s="128">
        <v>19300500000</v>
      </c>
      <c r="G3197" s="128">
        <v>20430100000</v>
      </c>
      <c r="H3197" s="128">
        <v>21463500000</v>
      </c>
      <c r="I3197" s="128">
        <v>22446300000</v>
      </c>
      <c r="J3197" s="128">
        <v>23384300000</v>
      </c>
      <c r="K3197" s="128">
        <v>24326600000</v>
      </c>
      <c r="L3197" s="128">
        <v>25534300000</v>
      </c>
      <c r="M3197" s="128">
        <v>26756500000</v>
      </c>
      <c r="N3197" s="128">
        <v>27958500000</v>
      </c>
      <c r="O3197" s="128">
        <v>29177700000</v>
      </c>
      <c r="P3197" s="128">
        <v>30378800000</v>
      </c>
      <c r="Q3197" s="128">
        <v>31796800000</v>
      </c>
      <c r="R3197" s="128">
        <v>33233000000</v>
      </c>
      <c r="S3197" s="128">
        <v>34651100000</v>
      </c>
      <c r="T3197" s="128">
        <v>36069100000</v>
      </c>
      <c r="U3197" s="128">
        <v>37505300000</v>
      </c>
      <c r="V3197" s="128">
        <v>38850700000</v>
      </c>
      <c r="W3197" s="128">
        <v>40196000000</v>
      </c>
      <c r="X3197" s="128">
        <v>41559500000</v>
      </c>
      <c r="Y3197" s="128">
        <v>42904800000</v>
      </c>
      <c r="Z3197" s="128">
        <v>44268300000</v>
      </c>
      <c r="AA3197" s="128">
        <v>45486400000</v>
      </c>
      <c r="AB3197" s="128">
        <v>46704400000</v>
      </c>
      <c r="AC3197" s="128">
        <v>47940700000</v>
      </c>
      <c r="AD3197" s="128">
        <v>49158700000</v>
      </c>
      <c r="AE3197" s="128">
        <v>50395000000</v>
      </c>
      <c r="AF3197" s="128">
        <v>51613000000</v>
      </c>
      <c r="AG3197" s="128">
        <v>52831100000</v>
      </c>
      <c r="AH3197" s="128">
        <v>54067300000</v>
      </c>
    </row>
    <row r="3198" spans="1:34" x14ac:dyDescent="0.35">
      <c r="A3198" s="127" t="s">
        <v>3895</v>
      </c>
      <c r="B3198" s="127" t="s">
        <v>964</v>
      </c>
      <c r="C3198" s="128">
        <v>220258000000</v>
      </c>
      <c r="D3198" s="128">
        <v>209312000000</v>
      </c>
      <c r="E3198" s="128">
        <v>227432000000</v>
      </c>
      <c r="F3198" s="128">
        <v>240991000000</v>
      </c>
      <c r="G3198" s="128">
        <v>255095000000</v>
      </c>
      <c r="H3198" s="128">
        <v>267998000000</v>
      </c>
      <c r="I3198" s="128">
        <v>280269000000</v>
      </c>
      <c r="J3198" s="128">
        <v>291982000000</v>
      </c>
      <c r="K3198" s="128">
        <v>303748000000</v>
      </c>
      <c r="L3198" s="128">
        <v>318828000000</v>
      </c>
      <c r="M3198" s="128">
        <v>334088000000</v>
      </c>
      <c r="N3198" s="128">
        <v>349097000000</v>
      </c>
      <c r="O3198" s="128">
        <v>364320000000</v>
      </c>
      <c r="P3198" s="128">
        <v>379317000000</v>
      </c>
      <c r="Q3198" s="128">
        <v>397023000000</v>
      </c>
      <c r="R3198" s="128">
        <v>414956000000</v>
      </c>
      <c r="S3198" s="128">
        <v>432662000000</v>
      </c>
      <c r="T3198" s="128">
        <v>450368000000</v>
      </c>
      <c r="U3198" s="128">
        <v>468301000000</v>
      </c>
      <c r="V3198" s="128">
        <v>485099000000</v>
      </c>
      <c r="W3198" s="128">
        <v>501897000000</v>
      </c>
      <c r="X3198" s="128">
        <v>518922000000</v>
      </c>
      <c r="Y3198" s="128">
        <v>535720000000</v>
      </c>
      <c r="Z3198" s="128">
        <v>552745000000</v>
      </c>
      <c r="AA3198" s="128">
        <v>567954000000</v>
      </c>
      <c r="AB3198" s="128">
        <v>583163000000</v>
      </c>
      <c r="AC3198" s="128">
        <v>598599000000</v>
      </c>
      <c r="AD3198" s="128">
        <v>613808000000</v>
      </c>
      <c r="AE3198" s="128">
        <v>629244000000</v>
      </c>
      <c r="AF3198" s="128">
        <v>644453000000</v>
      </c>
      <c r="AG3198" s="128">
        <v>659662000000</v>
      </c>
      <c r="AH3198" s="128">
        <v>675098000000</v>
      </c>
    </row>
    <row r="3199" spans="1:34" x14ac:dyDescent="0.35">
      <c r="A3199" s="127" t="s">
        <v>3896</v>
      </c>
      <c r="B3199" s="127" t="s">
        <v>964</v>
      </c>
      <c r="C3199" s="128">
        <v>3249530000000</v>
      </c>
      <c r="D3199" s="128">
        <v>3088050000000</v>
      </c>
      <c r="E3199" s="128">
        <v>3355380000000</v>
      </c>
      <c r="F3199" s="128">
        <v>3555410000000</v>
      </c>
      <c r="G3199" s="128">
        <v>3763500000000</v>
      </c>
      <c r="H3199" s="128">
        <v>3953860000000</v>
      </c>
      <c r="I3199" s="128">
        <v>4134900000000</v>
      </c>
      <c r="J3199" s="128">
        <v>4307710000000</v>
      </c>
      <c r="K3199" s="128">
        <v>4481290000000</v>
      </c>
      <c r="L3199" s="128">
        <v>4703760000000</v>
      </c>
      <c r="M3199" s="128">
        <v>4928900000000</v>
      </c>
      <c r="N3199" s="128">
        <v>5150330000000</v>
      </c>
      <c r="O3199" s="128">
        <v>5374920000000</v>
      </c>
      <c r="P3199" s="128">
        <v>5596180000000</v>
      </c>
      <c r="Q3199" s="128">
        <v>5857400000000</v>
      </c>
      <c r="R3199" s="128">
        <v>6121970000000</v>
      </c>
      <c r="S3199" s="128">
        <v>6383190000000</v>
      </c>
      <c r="T3199" s="128">
        <v>6644420000000</v>
      </c>
      <c r="U3199" s="128">
        <v>6908990000000</v>
      </c>
      <c r="V3199" s="128">
        <v>7156810000000</v>
      </c>
      <c r="W3199" s="128">
        <v>7404640000000</v>
      </c>
      <c r="X3199" s="128">
        <v>7655810000000</v>
      </c>
      <c r="Y3199" s="128">
        <v>7903640000000</v>
      </c>
      <c r="Z3199" s="128">
        <v>8154820000000</v>
      </c>
      <c r="AA3199" s="128">
        <v>8379200000000</v>
      </c>
      <c r="AB3199" s="128">
        <v>8603580000000</v>
      </c>
      <c r="AC3199" s="128">
        <v>8831310000000</v>
      </c>
      <c r="AD3199" s="128">
        <v>9055700000000</v>
      </c>
      <c r="AE3199" s="128">
        <v>9283430000000</v>
      </c>
      <c r="AF3199" s="128">
        <v>9507810000000</v>
      </c>
      <c r="AG3199" s="128">
        <v>9732190000000</v>
      </c>
      <c r="AH3199" s="128">
        <v>9959930000000</v>
      </c>
    </row>
    <row r="3200" spans="1:34" x14ac:dyDescent="0.35">
      <c r="A3200" s="127" t="s">
        <v>3897</v>
      </c>
      <c r="B3200" s="127" t="s">
        <v>964</v>
      </c>
      <c r="C3200" s="128">
        <v>101105000000</v>
      </c>
      <c r="D3200" s="128">
        <v>96080800000</v>
      </c>
      <c r="E3200" s="128">
        <v>104398000000</v>
      </c>
      <c r="F3200" s="128">
        <v>110622000000</v>
      </c>
      <c r="G3200" s="128">
        <v>117097000000</v>
      </c>
      <c r="H3200" s="128">
        <v>123019000000</v>
      </c>
      <c r="I3200" s="128">
        <v>128652000000</v>
      </c>
      <c r="J3200" s="128">
        <v>134029000000</v>
      </c>
      <c r="K3200" s="128">
        <v>139430000000</v>
      </c>
      <c r="L3200" s="128">
        <v>146352000000</v>
      </c>
      <c r="M3200" s="128">
        <v>153357000000</v>
      </c>
      <c r="N3200" s="128">
        <v>160246000000</v>
      </c>
      <c r="O3200" s="128">
        <v>167234000000</v>
      </c>
      <c r="P3200" s="128">
        <v>174118000000</v>
      </c>
      <c r="Q3200" s="128">
        <v>182246000000</v>
      </c>
      <c r="R3200" s="128">
        <v>190478000000</v>
      </c>
      <c r="S3200" s="128">
        <v>198605000000</v>
      </c>
      <c r="T3200" s="128">
        <v>206733000000</v>
      </c>
      <c r="U3200" s="128">
        <v>214965000000</v>
      </c>
      <c r="V3200" s="128">
        <v>222675000000</v>
      </c>
      <c r="W3200" s="128">
        <v>230386000000</v>
      </c>
      <c r="X3200" s="128">
        <v>238201000000</v>
      </c>
      <c r="Y3200" s="128">
        <v>245912000000</v>
      </c>
      <c r="Z3200" s="128">
        <v>253727000000</v>
      </c>
      <c r="AA3200" s="128">
        <v>260708000000</v>
      </c>
      <c r="AB3200" s="128">
        <v>267690000000</v>
      </c>
      <c r="AC3200" s="128">
        <v>274775000000</v>
      </c>
      <c r="AD3200" s="128">
        <v>281757000000</v>
      </c>
      <c r="AE3200" s="128">
        <v>288842000000</v>
      </c>
      <c r="AF3200" s="128">
        <v>295824000000</v>
      </c>
      <c r="AG3200" s="128">
        <v>302805000000</v>
      </c>
      <c r="AH3200" s="128">
        <v>309891000000</v>
      </c>
    </row>
    <row r="3201" spans="1:34" x14ac:dyDescent="0.35">
      <c r="A3201" s="127" t="s">
        <v>3898</v>
      </c>
      <c r="B3201" s="127" t="s">
        <v>964</v>
      </c>
      <c r="C3201" s="128">
        <v>470207000000</v>
      </c>
      <c r="D3201" s="128">
        <v>446840000000</v>
      </c>
      <c r="E3201" s="128">
        <v>485522000000</v>
      </c>
      <c r="F3201" s="128">
        <v>514468000000</v>
      </c>
      <c r="G3201" s="128">
        <v>544578000000</v>
      </c>
      <c r="H3201" s="128">
        <v>572123000000</v>
      </c>
      <c r="I3201" s="128">
        <v>598320000000</v>
      </c>
      <c r="J3201" s="128">
        <v>623325000000</v>
      </c>
      <c r="K3201" s="128">
        <v>648443000000</v>
      </c>
      <c r="L3201" s="128">
        <v>680634000000</v>
      </c>
      <c r="M3201" s="128">
        <v>713211000000</v>
      </c>
      <c r="N3201" s="128">
        <v>745252000000</v>
      </c>
      <c r="O3201" s="128">
        <v>777750000000</v>
      </c>
      <c r="P3201" s="128">
        <v>809767000000</v>
      </c>
      <c r="Q3201" s="128">
        <v>847565000000</v>
      </c>
      <c r="R3201" s="128">
        <v>885849000000</v>
      </c>
      <c r="S3201" s="128">
        <v>923648000000</v>
      </c>
      <c r="T3201" s="128">
        <v>961446000000</v>
      </c>
      <c r="U3201" s="128">
        <v>999730000000</v>
      </c>
      <c r="V3201" s="128">
        <v>1035590000000</v>
      </c>
      <c r="W3201" s="128">
        <v>1071450000000</v>
      </c>
      <c r="X3201" s="128">
        <v>1107800000000</v>
      </c>
      <c r="Y3201" s="128">
        <v>1143660000000</v>
      </c>
      <c r="Z3201" s="128">
        <v>1180000000000</v>
      </c>
      <c r="AA3201" s="128">
        <v>1212470000000</v>
      </c>
      <c r="AB3201" s="128">
        <v>1244940000000</v>
      </c>
      <c r="AC3201" s="128">
        <v>1277890000000</v>
      </c>
      <c r="AD3201" s="128">
        <v>1310360000000</v>
      </c>
      <c r="AE3201" s="128">
        <v>1343310000000</v>
      </c>
      <c r="AF3201" s="128">
        <v>1375780000000</v>
      </c>
      <c r="AG3201" s="128">
        <v>1408250000000</v>
      </c>
      <c r="AH3201" s="128">
        <v>1441200000000</v>
      </c>
    </row>
    <row r="3202" spans="1:34" x14ac:dyDescent="0.35">
      <c r="A3202" s="127" t="s">
        <v>3899</v>
      </c>
      <c r="B3202" s="127" t="s">
        <v>964</v>
      </c>
      <c r="C3202" s="128">
        <v>2181230000</v>
      </c>
      <c r="D3202" s="128">
        <v>2072840000</v>
      </c>
      <c r="E3202" s="128">
        <v>2252280000</v>
      </c>
      <c r="F3202" s="128">
        <v>2386550000</v>
      </c>
      <c r="G3202" s="128">
        <v>2526230000</v>
      </c>
      <c r="H3202" s="128">
        <v>2654010000</v>
      </c>
      <c r="I3202" s="128">
        <v>2775530000</v>
      </c>
      <c r="J3202" s="128">
        <v>2891530000</v>
      </c>
      <c r="K3202" s="128">
        <v>3008050000</v>
      </c>
      <c r="L3202" s="128">
        <v>3157380000</v>
      </c>
      <c r="M3202" s="128">
        <v>3308500000</v>
      </c>
      <c r="N3202" s="128">
        <v>3457130000</v>
      </c>
      <c r="O3202" s="128">
        <v>3607890000</v>
      </c>
      <c r="P3202" s="128">
        <v>3756410000</v>
      </c>
      <c r="Q3202" s="128">
        <v>3931750000</v>
      </c>
      <c r="R3202" s="128">
        <v>4109340000</v>
      </c>
      <c r="S3202" s="128">
        <v>4284690000</v>
      </c>
      <c r="T3202" s="128">
        <v>4460030000</v>
      </c>
      <c r="U3202" s="128">
        <v>4637620000</v>
      </c>
      <c r="V3202" s="128">
        <v>4803980000</v>
      </c>
      <c r="W3202" s="128">
        <v>4970330000</v>
      </c>
      <c r="X3202" s="128">
        <v>5138930000</v>
      </c>
      <c r="Y3202" s="128">
        <v>5305280000</v>
      </c>
      <c r="Z3202" s="128">
        <v>5473880000</v>
      </c>
      <c r="AA3202" s="128">
        <v>5624500000</v>
      </c>
      <c r="AB3202" s="128">
        <v>5775110000</v>
      </c>
      <c r="AC3202" s="128">
        <v>5927980000</v>
      </c>
      <c r="AD3202" s="128">
        <v>6078590000</v>
      </c>
      <c r="AE3202" s="128">
        <v>6231460000</v>
      </c>
      <c r="AF3202" s="128">
        <v>6382070000</v>
      </c>
      <c r="AG3202" s="128">
        <v>6532690000</v>
      </c>
      <c r="AH3202" s="128">
        <v>6685550000</v>
      </c>
    </row>
    <row r="3203" spans="1:34" x14ac:dyDescent="0.35">
      <c r="A3203" s="127" t="s">
        <v>3900</v>
      </c>
      <c r="B3203" s="127" t="s">
        <v>964</v>
      </c>
      <c r="C3203" s="128">
        <v>10789700000</v>
      </c>
      <c r="D3203" s="128">
        <v>10253500000</v>
      </c>
      <c r="E3203" s="128">
        <v>11141200000</v>
      </c>
      <c r="F3203" s="128">
        <v>11805400000</v>
      </c>
      <c r="G3203" s="128">
        <v>12496300000</v>
      </c>
      <c r="H3203" s="128">
        <v>13128400000</v>
      </c>
      <c r="I3203" s="128">
        <v>13729500000</v>
      </c>
      <c r="J3203" s="128">
        <v>14303300000</v>
      </c>
      <c r="K3203" s="128">
        <v>14879700000</v>
      </c>
      <c r="L3203" s="128">
        <v>15618300000</v>
      </c>
      <c r="M3203" s="128">
        <v>16365900000</v>
      </c>
      <c r="N3203" s="128">
        <v>17101100000</v>
      </c>
      <c r="O3203" s="128">
        <v>17846800000</v>
      </c>
      <c r="P3203" s="128">
        <v>18581500000</v>
      </c>
      <c r="Q3203" s="128">
        <v>19448900000</v>
      </c>
      <c r="R3203" s="128">
        <v>20327400000</v>
      </c>
      <c r="S3203" s="128">
        <v>21194700000</v>
      </c>
      <c r="T3203" s="128">
        <v>22062100000</v>
      </c>
      <c r="U3203" s="128">
        <v>22940600000</v>
      </c>
      <c r="V3203" s="128">
        <v>23763400000</v>
      </c>
      <c r="W3203" s="128">
        <v>24586300000</v>
      </c>
      <c r="X3203" s="128">
        <v>25420300000</v>
      </c>
      <c r="Y3203" s="128">
        <v>26243200000</v>
      </c>
      <c r="Z3203" s="128">
        <v>27077200000</v>
      </c>
      <c r="AA3203" s="128">
        <v>27822200000</v>
      </c>
      <c r="AB3203" s="128">
        <v>28567300000</v>
      </c>
      <c r="AC3203" s="128">
        <v>29323400000</v>
      </c>
      <c r="AD3203" s="128">
        <v>30068500000</v>
      </c>
      <c r="AE3203" s="128">
        <v>30824600000</v>
      </c>
      <c r="AF3203" s="128">
        <v>31569700000</v>
      </c>
      <c r="AG3203" s="128">
        <v>32314700000</v>
      </c>
      <c r="AH3203" s="128">
        <v>33070900000</v>
      </c>
    </row>
    <row r="3204" spans="1:34" x14ac:dyDescent="0.35">
      <c r="A3204" s="127" t="s">
        <v>3901</v>
      </c>
      <c r="B3204" s="127" t="s">
        <v>964</v>
      </c>
      <c r="C3204" s="128">
        <v>1023670000</v>
      </c>
      <c r="D3204" s="128">
        <v>972795000</v>
      </c>
      <c r="E3204" s="128">
        <v>1057010000</v>
      </c>
      <c r="F3204" s="128">
        <v>1120020000</v>
      </c>
      <c r="G3204" s="128">
        <v>1185570000</v>
      </c>
      <c r="H3204" s="128">
        <v>1245540000</v>
      </c>
      <c r="I3204" s="128">
        <v>1302570000</v>
      </c>
      <c r="J3204" s="128">
        <v>1357010000</v>
      </c>
      <c r="K3204" s="128">
        <v>1411690000</v>
      </c>
      <c r="L3204" s="128">
        <v>1481780000</v>
      </c>
      <c r="M3204" s="128">
        <v>1552700000</v>
      </c>
      <c r="N3204" s="128">
        <v>1622450000</v>
      </c>
      <c r="O3204" s="128">
        <v>1693200000</v>
      </c>
      <c r="P3204" s="128">
        <v>1762910000</v>
      </c>
      <c r="Q3204" s="128">
        <v>1845200000</v>
      </c>
      <c r="R3204" s="128">
        <v>1928540000</v>
      </c>
      <c r="S3204" s="128">
        <v>2010830000</v>
      </c>
      <c r="T3204" s="128">
        <v>2093120000</v>
      </c>
      <c r="U3204" s="128">
        <v>2176470000</v>
      </c>
      <c r="V3204" s="128">
        <v>2254540000</v>
      </c>
      <c r="W3204" s="128">
        <v>2332610000</v>
      </c>
      <c r="X3204" s="128">
        <v>2411730000</v>
      </c>
      <c r="Y3204" s="128">
        <v>2489800000</v>
      </c>
      <c r="Z3204" s="128">
        <v>2568930000</v>
      </c>
      <c r="AA3204" s="128">
        <v>2639610000</v>
      </c>
      <c r="AB3204" s="128">
        <v>2710300000</v>
      </c>
      <c r="AC3204" s="128">
        <v>2782040000</v>
      </c>
      <c r="AD3204" s="128">
        <v>2852720000</v>
      </c>
      <c r="AE3204" s="128">
        <v>2924460000</v>
      </c>
      <c r="AF3204" s="128">
        <v>2995150000</v>
      </c>
      <c r="AG3204" s="128">
        <v>3065830000</v>
      </c>
      <c r="AH3204" s="128">
        <v>3137570000</v>
      </c>
    </row>
    <row r="3205" spans="1:34" x14ac:dyDescent="0.35">
      <c r="A3205" s="127" t="s">
        <v>3902</v>
      </c>
      <c r="B3205" s="127" t="s">
        <v>964</v>
      </c>
      <c r="C3205" s="128">
        <v>1535980000</v>
      </c>
      <c r="D3205" s="128">
        <v>1459650000</v>
      </c>
      <c r="E3205" s="128">
        <v>1586010000</v>
      </c>
      <c r="F3205" s="128">
        <v>1680570000</v>
      </c>
      <c r="G3205" s="128">
        <v>1778920000</v>
      </c>
      <c r="H3205" s="128">
        <v>1868900000</v>
      </c>
      <c r="I3205" s="128">
        <v>1954480000</v>
      </c>
      <c r="J3205" s="128">
        <v>2036160000</v>
      </c>
      <c r="K3205" s="128">
        <v>2118210000</v>
      </c>
      <c r="L3205" s="128">
        <v>2223370000</v>
      </c>
      <c r="M3205" s="128">
        <v>2329780000</v>
      </c>
      <c r="N3205" s="128">
        <v>2434450000</v>
      </c>
      <c r="O3205" s="128">
        <v>2540610000</v>
      </c>
      <c r="P3205" s="128">
        <v>2645190000</v>
      </c>
      <c r="Q3205" s="128">
        <v>2768670000</v>
      </c>
      <c r="R3205" s="128">
        <v>2893720000</v>
      </c>
      <c r="S3205" s="128">
        <v>3017200000</v>
      </c>
      <c r="T3205" s="128">
        <v>3140670000</v>
      </c>
      <c r="U3205" s="128">
        <v>3265730000</v>
      </c>
      <c r="V3205" s="128">
        <v>3382870000</v>
      </c>
      <c r="W3205" s="128">
        <v>3500010000</v>
      </c>
      <c r="X3205" s="128">
        <v>3618740000</v>
      </c>
      <c r="Y3205" s="128">
        <v>3735880000</v>
      </c>
      <c r="Z3205" s="128">
        <v>3854610000</v>
      </c>
      <c r="AA3205" s="128">
        <v>3960670000</v>
      </c>
      <c r="AB3205" s="128">
        <v>4066730000</v>
      </c>
      <c r="AC3205" s="128">
        <v>4174370000</v>
      </c>
      <c r="AD3205" s="128">
        <v>4280430000</v>
      </c>
      <c r="AE3205" s="128">
        <v>4388080000</v>
      </c>
      <c r="AF3205" s="128">
        <v>4494140000</v>
      </c>
      <c r="AG3205" s="128">
        <v>4600200000</v>
      </c>
      <c r="AH3205" s="128">
        <v>4707840000</v>
      </c>
    </row>
    <row r="3206" spans="1:34" x14ac:dyDescent="0.35">
      <c r="A3206" s="127" t="s">
        <v>3903</v>
      </c>
      <c r="B3206" s="127" t="s">
        <v>964</v>
      </c>
      <c r="C3206" s="127">
        <v>0</v>
      </c>
      <c r="D3206" s="127">
        <v>0</v>
      </c>
      <c r="E3206" s="127">
        <v>0</v>
      </c>
      <c r="F3206" s="127">
        <v>0</v>
      </c>
      <c r="G3206" s="127">
        <v>0</v>
      </c>
      <c r="H3206" s="127">
        <v>0</v>
      </c>
      <c r="I3206" s="127">
        <v>0</v>
      </c>
      <c r="J3206" s="127">
        <v>0</v>
      </c>
      <c r="K3206" s="127">
        <v>0</v>
      </c>
      <c r="L3206" s="127">
        <v>0</v>
      </c>
      <c r="M3206" s="127">
        <v>0</v>
      </c>
      <c r="N3206" s="127">
        <v>0</v>
      </c>
      <c r="O3206" s="127">
        <v>0</v>
      </c>
      <c r="P3206" s="127">
        <v>0</v>
      </c>
      <c r="Q3206" s="127">
        <v>0</v>
      </c>
      <c r="R3206" s="127">
        <v>0</v>
      </c>
      <c r="S3206" s="127">
        <v>0</v>
      </c>
      <c r="T3206" s="127">
        <v>0</v>
      </c>
      <c r="U3206" s="127">
        <v>0</v>
      </c>
      <c r="V3206" s="127">
        <v>0</v>
      </c>
      <c r="W3206" s="127">
        <v>0</v>
      </c>
      <c r="X3206" s="127">
        <v>0</v>
      </c>
      <c r="Y3206" s="127">
        <v>0</v>
      </c>
      <c r="Z3206" s="127">
        <v>0</v>
      </c>
      <c r="AA3206" s="127">
        <v>0</v>
      </c>
      <c r="AB3206" s="127">
        <v>0</v>
      </c>
      <c r="AC3206" s="127">
        <v>0</v>
      </c>
      <c r="AD3206" s="127">
        <v>0</v>
      </c>
      <c r="AE3206" s="127">
        <v>0</v>
      </c>
      <c r="AF3206" s="127">
        <v>0</v>
      </c>
      <c r="AG3206" s="127">
        <v>0</v>
      </c>
      <c r="AH3206" s="127">
        <v>0</v>
      </c>
    </row>
    <row r="3207" spans="1:34" x14ac:dyDescent="0.35">
      <c r="A3207" s="127" t="s">
        <v>2065</v>
      </c>
      <c r="B3207" s="127" t="s">
        <v>964</v>
      </c>
      <c r="C3207" s="127">
        <v>0</v>
      </c>
      <c r="D3207" s="128">
        <v>1505830</v>
      </c>
      <c r="E3207" s="128">
        <v>2473750</v>
      </c>
      <c r="F3207" s="128">
        <v>3991430</v>
      </c>
      <c r="G3207" s="128">
        <v>5496360</v>
      </c>
      <c r="H3207" s="128">
        <v>6888160</v>
      </c>
      <c r="I3207" s="128">
        <v>8158340</v>
      </c>
      <c r="J3207" s="128">
        <v>12532500</v>
      </c>
      <c r="K3207" s="128">
        <v>13945100</v>
      </c>
      <c r="L3207" s="128">
        <v>15548100</v>
      </c>
      <c r="M3207" s="128">
        <v>17030200</v>
      </c>
      <c r="N3207" s="128">
        <v>21093700</v>
      </c>
      <c r="O3207" s="128">
        <v>22659900</v>
      </c>
      <c r="P3207" s="128">
        <v>23444500</v>
      </c>
      <c r="Q3207" s="128">
        <v>24876300</v>
      </c>
      <c r="R3207" s="128">
        <v>25981400</v>
      </c>
      <c r="S3207" s="128">
        <v>33711500</v>
      </c>
      <c r="T3207" s="128">
        <v>34946000</v>
      </c>
      <c r="U3207" s="128">
        <v>36187300</v>
      </c>
      <c r="V3207" s="128">
        <v>36785400</v>
      </c>
      <c r="W3207" s="128">
        <v>42379300</v>
      </c>
      <c r="X3207" s="128">
        <v>41931200</v>
      </c>
      <c r="Y3207" s="128">
        <v>42385700</v>
      </c>
      <c r="Z3207" s="128">
        <v>42981000</v>
      </c>
      <c r="AA3207" s="128">
        <v>52449900</v>
      </c>
      <c r="AB3207" s="128">
        <v>53337200</v>
      </c>
      <c r="AC3207" s="128">
        <v>54208500</v>
      </c>
      <c r="AD3207" s="128">
        <v>59900900</v>
      </c>
      <c r="AE3207" s="128">
        <v>60597700</v>
      </c>
      <c r="AF3207" s="128">
        <v>71724000</v>
      </c>
      <c r="AG3207" s="128">
        <v>72336500</v>
      </c>
      <c r="AH3207" s="128">
        <v>73365500</v>
      </c>
    </row>
    <row r="3208" spans="1:34" x14ac:dyDescent="0.35">
      <c r="A3208" s="127" t="s">
        <v>3904</v>
      </c>
      <c r="B3208" s="127" t="s">
        <v>964</v>
      </c>
      <c r="C3208" s="127">
        <v>0</v>
      </c>
      <c r="D3208" s="127">
        <v>158.179</v>
      </c>
      <c r="E3208" s="127">
        <v>259.85399999999998</v>
      </c>
      <c r="F3208" s="127">
        <v>419.27699999999999</v>
      </c>
      <c r="G3208" s="127">
        <v>577.36199999999997</v>
      </c>
      <c r="H3208" s="127">
        <v>723.56299999999999</v>
      </c>
      <c r="I3208" s="127">
        <v>856.98900000000003</v>
      </c>
      <c r="J3208" s="127">
        <v>1316.47</v>
      </c>
      <c r="K3208" s="127">
        <v>1464.86</v>
      </c>
      <c r="L3208" s="127">
        <v>1633.24</v>
      </c>
      <c r="M3208" s="127">
        <v>1788.93</v>
      </c>
      <c r="N3208" s="127">
        <v>2215.7800000000002</v>
      </c>
      <c r="O3208" s="127">
        <v>2380.3000000000002</v>
      </c>
      <c r="P3208" s="127">
        <v>2462.71</v>
      </c>
      <c r="Q3208" s="127">
        <v>2613.12</v>
      </c>
      <c r="R3208" s="127">
        <v>2729.2</v>
      </c>
      <c r="S3208" s="127">
        <v>3541.21</v>
      </c>
      <c r="T3208" s="127">
        <v>3670.89</v>
      </c>
      <c r="U3208" s="127">
        <v>3801.27</v>
      </c>
      <c r="V3208" s="127">
        <v>3864.1</v>
      </c>
      <c r="W3208" s="127">
        <v>4451.72</v>
      </c>
      <c r="X3208" s="127">
        <v>4404.6400000000003</v>
      </c>
      <c r="Y3208" s="127">
        <v>4452.3900000000003</v>
      </c>
      <c r="Z3208" s="127">
        <v>4514.92</v>
      </c>
      <c r="AA3208" s="127">
        <v>5509.58</v>
      </c>
      <c r="AB3208" s="127">
        <v>5602.78</v>
      </c>
      <c r="AC3208" s="127">
        <v>5694.31</v>
      </c>
      <c r="AD3208" s="127">
        <v>6292.26</v>
      </c>
      <c r="AE3208" s="127">
        <v>6365.46</v>
      </c>
      <c r="AF3208" s="127">
        <v>7534.22</v>
      </c>
      <c r="AG3208" s="127">
        <v>7598.55</v>
      </c>
      <c r="AH3208" s="127">
        <v>7706.65</v>
      </c>
    </row>
    <row r="3209" spans="1:34" x14ac:dyDescent="0.35">
      <c r="A3209" s="127" t="s">
        <v>3905</v>
      </c>
      <c r="B3209" s="127" t="s">
        <v>964</v>
      </c>
      <c r="C3209" s="127">
        <v>0</v>
      </c>
      <c r="D3209" s="127">
        <v>270.78199999999998</v>
      </c>
      <c r="E3209" s="127">
        <v>444.83499999999998</v>
      </c>
      <c r="F3209" s="127">
        <v>717.74599999999998</v>
      </c>
      <c r="G3209" s="127">
        <v>988.36599999999999</v>
      </c>
      <c r="H3209" s="127">
        <v>1238.6400000000001</v>
      </c>
      <c r="I3209" s="127">
        <v>1467.05</v>
      </c>
      <c r="J3209" s="127">
        <v>2253.62</v>
      </c>
      <c r="K3209" s="127">
        <v>2507.63</v>
      </c>
      <c r="L3209" s="127">
        <v>2795.89</v>
      </c>
      <c r="M3209" s="127">
        <v>3062.4</v>
      </c>
      <c r="N3209" s="127">
        <v>3793.12</v>
      </c>
      <c r="O3209" s="127">
        <v>4074.74</v>
      </c>
      <c r="P3209" s="127">
        <v>4215.83</v>
      </c>
      <c r="Q3209" s="127">
        <v>4473.3</v>
      </c>
      <c r="R3209" s="127">
        <v>4672.0200000000004</v>
      </c>
      <c r="S3209" s="127">
        <v>6062.08</v>
      </c>
      <c r="T3209" s="127">
        <v>6284.07</v>
      </c>
      <c r="U3209" s="127">
        <v>6507.27</v>
      </c>
      <c r="V3209" s="127">
        <v>6614.82</v>
      </c>
      <c r="W3209" s="127">
        <v>7620.73</v>
      </c>
      <c r="X3209" s="127">
        <v>7540.15</v>
      </c>
      <c r="Y3209" s="127">
        <v>7621.88</v>
      </c>
      <c r="Z3209" s="127">
        <v>7728.93</v>
      </c>
      <c r="AA3209" s="127">
        <v>9431.65</v>
      </c>
      <c r="AB3209" s="127">
        <v>9591.2000000000007</v>
      </c>
      <c r="AC3209" s="127">
        <v>9747.8799999999992</v>
      </c>
      <c r="AD3209" s="127">
        <v>10771.5</v>
      </c>
      <c r="AE3209" s="127">
        <v>10896.8</v>
      </c>
      <c r="AF3209" s="127">
        <v>12897.6</v>
      </c>
      <c r="AG3209" s="127">
        <v>13007.7</v>
      </c>
      <c r="AH3209" s="127">
        <v>13192.7</v>
      </c>
    </row>
    <row r="3210" spans="1:34" x14ac:dyDescent="0.35">
      <c r="A3210" s="127" t="s">
        <v>3906</v>
      </c>
      <c r="B3210" s="127" t="s">
        <v>964</v>
      </c>
      <c r="C3210" s="127">
        <v>0</v>
      </c>
      <c r="D3210" s="127">
        <v>3381.05</v>
      </c>
      <c r="E3210" s="127">
        <v>5554.32</v>
      </c>
      <c r="F3210" s="127">
        <v>8961.9599999999991</v>
      </c>
      <c r="G3210" s="127">
        <v>12341</v>
      </c>
      <c r="H3210" s="127">
        <v>15466</v>
      </c>
      <c r="I3210" s="127">
        <v>18317.900000000001</v>
      </c>
      <c r="J3210" s="127">
        <v>28139.3</v>
      </c>
      <c r="K3210" s="127">
        <v>31310.9</v>
      </c>
      <c r="L3210" s="127">
        <v>34910.199999999997</v>
      </c>
      <c r="M3210" s="127">
        <v>38237.9</v>
      </c>
      <c r="N3210" s="127">
        <v>47361.8</v>
      </c>
      <c r="O3210" s="127">
        <v>50878.3</v>
      </c>
      <c r="P3210" s="127">
        <v>52639.9</v>
      </c>
      <c r="Q3210" s="127">
        <v>55854.8</v>
      </c>
      <c r="R3210" s="127">
        <v>58336</v>
      </c>
      <c r="S3210" s="127">
        <v>75692.600000000006</v>
      </c>
      <c r="T3210" s="127">
        <v>78464.399999999994</v>
      </c>
      <c r="U3210" s="127">
        <v>81251.399999999994</v>
      </c>
      <c r="V3210" s="127">
        <v>82594.3</v>
      </c>
      <c r="W3210" s="127">
        <v>95154.4</v>
      </c>
      <c r="X3210" s="127">
        <v>94148.1</v>
      </c>
      <c r="Y3210" s="127">
        <v>95168.7</v>
      </c>
      <c r="Z3210" s="127">
        <v>96505.3</v>
      </c>
      <c r="AA3210" s="127">
        <v>117766</v>
      </c>
      <c r="AB3210" s="127">
        <v>119758</v>
      </c>
      <c r="AC3210" s="127">
        <v>121714</v>
      </c>
      <c r="AD3210" s="127">
        <v>134495</v>
      </c>
      <c r="AE3210" s="127">
        <v>136060</v>
      </c>
      <c r="AF3210" s="127">
        <v>161042</v>
      </c>
      <c r="AG3210" s="127">
        <v>162417</v>
      </c>
      <c r="AH3210" s="127">
        <v>164728</v>
      </c>
    </row>
    <row r="3211" spans="1:34" x14ac:dyDescent="0.35">
      <c r="A3211" s="127" t="s">
        <v>3907</v>
      </c>
      <c r="B3211" s="127" t="s">
        <v>964</v>
      </c>
      <c r="C3211" s="127">
        <v>0</v>
      </c>
      <c r="D3211" s="127">
        <v>49881.599999999999</v>
      </c>
      <c r="E3211" s="127">
        <v>81944.600000000006</v>
      </c>
      <c r="F3211" s="127">
        <v>132218</v>
      </c>
      <c r="G3211" s="127">
        <v>182070</v>
      </c>
      <c r="H3211" s="127">
        <v>228174</v>
      </c>
      <c r="I3211" s="127">
        <v>270250</v>
      </c>
      <c r="J3211" s="127">
        <v>415147</v>
      </c>
      <c r="K3211" s="127">
        <v>461940</v>
      </c>
      <c r="L3211" s="127">
        <v>515041</v>
      </c>
      <c r="M3211" s="127">
        <v>564135</v>
      </c>
      <c r="N3211" s="127">
        <v>698743</v>
      </c>
      <c r="O3211" s="127">
        <v>750623</v>
      </c>
      <c r="P3211" s="127">
        <v>776612</v>
      </c>
      <c r="Q3211" s="127">
        <v>824042</v>
      </c>
      <c r="R3211" s="127">
        <v>860649</v>
      </c>
      <c r="S3211" s="128">
        <v>1116720</v>
      </c>
      <c r="T3211" s="128">
        <v>1157610</v>
      </c>
      <c r="U3211" s="128">
        <v>1198730</v>
      </c>
      <c r="V3211" s="128">
        <v>1218540</v>
      </c>
      <c r="W3211" s="128">
        <v>1403840</v>
      </c>
      <c r="X3211" s="128">
        <v>1389000</v>
      </c>
      <c r="Y3211" s="128">
        <v>1404050</v>
      </c>
      <c r="Z3211" s="128">
        <v>1423770</v>
      </c>
      <c r="AA3211" s="128">
        <v>1737440</v>
      </c>
      <c r="AB3211" s="128">
        <v>1766830</v>
      </c>
      <c r="AC3211" s="128">
        <v>1795690</v>
      </c>
      <c r="AD3211" s="128">
        <v>1984250</v>
      </c>
      <c r="AE3211" s="128">
        <v>2007340</v>
      </c>
      <c r="AF3211" s="128">
        <v>2375900</v>
      </c>
      <c r="AG3211" s="128">
        <v>2396190</v>
      </c>
      <c r="AH3211" s="128">
        <v>2430280</v>
      </c>
    </row>
    <row r="3212" spans="1:34" x14ac:dyDescent="0.35">
      <c r="A3212" s="127" t="s">
        <v>3908</v>
      </c>
      <c r="B3212" s="127" t="s">
        <v>964</v>
      </c>
      <c r="C3212" s="127">
        <v>0</v>
      </c>
      <c r="D3212" s="127">
        <v>1552.01</v>
      </c>
      <c r="E3212" s="127">
        <v>2549.61</v>
      </c>
      <c r="F3212" s="127">
        <v>4113.8100000000004</v>
      </c>
      <c r="G3212" s="127">
        <v>5664.89</v>
      </c>
      <c r="H3212" s="127">
        <v>7099.37</v>
      </c>
      <c r="I3212" s="127">
        <v>8408.5</v>
      </c>
      <c r="J3212" s="127">
        <v>12916.8</v>
      </c>
      <c r="K3212" s="127">
        <v>14372.7</v>
      </c>
      <c r="L3212" s="127">
        <v>16024.9</v>
      </c>
      <c r="M3212" s="127">
        <v>17552.400000000001</v>
      </c>
      <c r="N3212" s="127">
        <v>21740.5</v>
      </c>
      <c r="O3212" s="127">
        <v>23354.7</v>
      </c>
      <c r="P3212" s="127">
        <v>24163.3</v>
      </c>
      <c r="Q3212" s="127">
        <v>25639.1</v>
      </c>
      <c r="R3212" s="127">
        <v>26778</v>
      </c>
      <c r="S3212" s="127">
        <v>34745.199999999997</v>
      </c>
      <c r="T3212" s="127">
        <v>36017.599999999999</v>
      </c>
      <c r="U3212" s="127">
        <v>37296.9</v>
      </c>
      <c r="V3212" s="127">
        <v>37913.300000000003</v>
      </c>
      <c r="W3212" s="127">
        <v>43678.8</v>
      </c>
      <c r="X3212" s="127">
        <v>43216.9</v>
      </c>
      <c r="Y3212" s="127">
        <v>43685.4</v>
      </c>
      <c r="Z3212" s="127">
        <v>44298.9</v>
      </c>
      <c r="AA3212" s="127">
        <v>54058.2</v>
      </c>
      <c r="AB3212" s="127">
        <v>54972.7</v>
      </c>
      <c r="AC3212" s="127">
        <v>55870.7</v>
      </c>
      <c r="AD3212" s="127">
        <v>61737.599999999999</v>
      </c>
      <c r="AE3212" s="127">
        <v>62455.8</v>
      </c>
      <c r="AF3212" s="127">
        <v>73923.3</v>
      </c>
      <c r="AG3212" s="127">
        <v>74554.5</v>
      </c>
      <c r="AH3212" s="127">
        <v>75615.100000000006</v>
      </c>
    </row>
    <row r="3213" spans="1:34" x14ac:dyDescent="0.35">
      <c r="A3213" s="127" t="s">
        <v>3909</v>
      </c>
      <c r="B3213" s="127" t="s">
        <v>964</v>
      </c>
      <c r="C3213" s="127">
        <v>0</v>
      </c>
      <c r="D3213" s="127">
        <v>7217.87</v>
      </c>
      <c r="E3213" s="127">
        <v>11857.4</v>
      </c>
      <c r="F3213" s="127">
        <v>19132</v>
      </c>
      <c r="G3213" s="127">
        <v>26345.599999999999</v>
      </c>
      <c r="H3213" s="127">
        <v>33016.800000000003</v>
      </c>
      <c r="I3213" s="127">
        <v>39105.199999999997</v>
      </c>
      <c r="J3213" s="127">
        <v>60071.8</v>
      </c>
      <c r="K3213" s="127">
        <v>66842.7</v>
      </c>
      <c r="L3213" s="127">
        <v>74526.399999999994</v>
      </c>
      <c r="M3213" s="127">
        <v>81630.3</v>
      </c>
      <c r="N3213" s="127">
        <v>101108</v>
      </c>
      <c r="O3213" s="127">
        <v>108615</v>
      </c>
      <c r="P3213" s="127">
        <v>112376</v>
      </c>
      <c r="Q3213" s="127">
        <v>119239</v>
      </c>
      <c r="R3213" s="127">
        <v>124536</v>
      </c>
      <c r="S3213" s="127">
        <v>161589</v>
      </c>
      <c r="T3213" s="127">
        <v>167506</v>
      </c>
      <c r="U3213" s="127">
        <v>173456</v>
      </c>
      <c r="V3213" s="127">
        <v>176322</v>
      </c>
      <c r="W3213" s="127">
        <v>203136</v>
      </c>
      <c r="X3213" s="127">
        <v>200988</v>
      </c>
      <c r="Y3213" s="127">
        <v>203166</v>
      </c>
      <c r="Z3213" s="127">
        <v>206020</v>
      </c>
      <c r="AA3213" s="127">
        <v>251407</v>
      </c>
      <c r="AB3213" s="127">
        <v>255660</v>
      </c>
      <c r="AC3213" s="127">
        <v>259836</v>
      </c>
      <c r="AD3213" s="127">
        <v>287121</v>
      </c>
      <c r="AE3213" s="127">
        <v>290462</v>
      </c>
      <c r="AF3213" s="127">
        <v>343793</v>
      </c>
      <c r="AG3213" s="127">
        <v>346729</v>
      </c>
      <c r="AH3213" s="127">
        <v>351661</v>
      </c>
    </row>
    <row r="3214" spans="1:34" x14ac:dyDescent="0.35">
      <c r="A3214" s="127" t="s">
        <v>3910</v>
      </c>
      <c r="B3214" s="127" t="s">
        <v>964</v>
      </c>
      <c r="C3214" s="127">
        <v>0</v>
      </c>
      <c r="D3214" s="127">
        <v>33.482799999999997</v>
      </c>
      <c r="E3214" s="127">
        <v>55.004899999999999</v>
      </c>
      <c r="F3214" s="127">
        <v>88.751000000000005</v>
      </c>
      <c r="G3214" s="127">
        <v>122.214</v>
      </c>
      <c r="H3214" s="127">
        <v>153.161</v>
      </c>
      <c r="I3214" s="127">
        <v>181.404</v>
      </c>
      <c r="J3214" s="127">
        <v>278.666</v>
      </c>
      <c r="K3214" s="127">
        <v>310.07499999999999</v>
      </c>
      <c r="L3214" s="127">
        <v>345.71899999999999</v>
      </c>
      <c r="M3214" s="127">
        <v>378.673</v>
      </c>
      <c r="N3214" s="127">
        <v>469.02800000000002</v>
      </c>
      <c r="O3214" s="127">
        <v>503.85199999999998</v>
      </c>
      <c r="P3214" s="127">
        <v>521.29700000000003</v>
      </c>
      <c r="Q3214" s="127">
        <v>553.13400000000001</v>
      </c>
      <c r="R3214" s="127">
        <v>577.70699999999999</v>
      </c>
      <c r="S3214" s="127">
        <v>749.59</v>
      </c>
      <c r="T3214" s="127">
        <v>777.04</v>
      </c>
      <c r="U3214" s="127">
        <v>804.63900000000001</v>
      </c>
      <c r="V3214" s="127">
        <v>817.93799999999999</v>
      </c>
      <c r="W3214" s="127">
        <v>942.322</v>
      </c>
      <c r="X3214" s="127">
        <v>932.35699999999997</v>
      </c>
      <c r="Y3214" s="127">
        <v>942.46400000000006</v>
      </c>
      <c r="Z3214" s="127">
        <v>955.7</v>
      </c>
      <c r="AA3214" s="127">
        <v>1166.25</v>
      </c>
      <c r="AB3214" s="127">
        <v>1185.97</v>
      </c>
      <c r="AC3214" s="127">
        <v>1205.3499999999999</v>
      </c>
      <c r="AD3214" s="127">
        <v>1331.92</v>
      </c>
      <c r="AE3214" s="127">
        <v>1347.42</v>
      </c>
      <c r="AF3214" s="127">
        <v>1594.81</v>
      </c>
      <c r="AG3214" s="127">
        <v>1608.43</v>
      </c>
      <c r="AH3214" s="127">
        <v>1631.31</v>
      </c>
    </row>
    <row r="3215" spans="1:34" x14ac:dyDescent="0.35">
      <c r="A3215" s="127" t="s">
        <v>3911</v>
      </c>
      <c r="B3215" s="127" t="s">
        <v>964</v>
      </c>
      <c r="C3215" s="127">
        <v>0</v>
      </c>
      <c r="D3215" s="127">
        <v>165.62700000000001</v>
      </c>
      <c r="E3215" s="127">
        <v>272.08800000000002</v>
      </c>
      <c r="F3215" s="127">
        <v>439.017</v>
      </c>
      <c r="G3215" s="127">
        <v>604.54499999999996</v>
      </c>
      <c r="H3215" s="127">
        <v>757.62900000000002</v>
      </c>
      <c r="I3215" s="127">
        <v>897.33699999999999</v>
      </c>
      <c r="J3215" s="127">
        <v>1378.45</v>
      </c>
      <c r="K3215" s="127">
        <v>1533.82</v>
      </c>
      <c r="L3215" s="127">
        <v>1710.14</v>
      </c>
      <c r="M3215" s="127">
        <v>1873.15</v>
      </c>
      <c r="N3215" s="127">
        <v>2320.1</v>
      </c>
      <c r="O3215" s="127">
        <v>2492.36</v>
      </c>
      <c r="P3215" s="127">
        <v>2578.66</v>
      </c>
      <c r="Q3215" s="127">
        <v>2736.15</v>
      </c>
      <c r="R3215" s="127">
        <v>2857.69</v>
      </c>
      <c r="S3215" s="127">
        <v>3707.94</v>
      </c>
      <c r="T3215" s="127">
        <v>3843.72</v>
      </c>
      <c r="U3215" s="127">
        <v>3980.24</v>
      </c>
      <c r="V3215" s="127">
        <v>4046.03</v>
      </c>
      <c r="W3215" s="127">
        <v>4661.3100000000004</v>
      </c>
      <c r="X3215" s="127">
        <v>4612.01</v>
      </c>
      <c r="Y3215" s="127">
        <v>4662.01</v>
      </c>
      <c r="Z3215" s="127">
        <v>4727.4799999999996</v>
      </c>
      <c r="AA3215" s="127">
        <v>5768.98</v>
      </c>
      <c r="AB3215" s="127">
        <v>5866.56</v>
      </c>
      <c r="AC3215" s="127">
        <v>5962.4</v>
      </c>
      <c r="AD3215" s="127">
        <v>6588.5</v>
      </c>
      <c r="AE3215" s="127">
        <v>6665.15</v>
      </c>
      <c r="AF3215" s="127">
        <v>7888.93</v>
      </c>
      <c r="AG3215" s="127">
        <v>7956.3</v>
      </c>
      <c r="AH3215" s="127">
        <v>8069.48</v>
      </c>
    </row>
    <row r="3216" spans="1:34" x14ac:dyDescent="0.35">
      <c r="A3216" s="127" t="s">
        <v>3912</v>
      </c>
      <c r="B3216" s="127" t="s">
        <v>964</v>
      </c>
      <c r="C3216" s="127">
        <v>0</v>
      </c>
      <c r="D3216" s="127">
        <v>15.713699999999999</v>
      </c>
      <c r="E3216" s="127">
        <v>25.8141</v>
      </c>
      <c r="F3216" s="127">
        <v>41.651400000000002</v>
      </c>
      <c r="G3216" s="127">
        <v>57.355699999999999</v>
      </c>
      <c r="H3216" s="127">
        <v>71.879400000000004</v>
      </c>
      <c r="I3216" s="127">
        <v>85.134100000000004</v>
      </c>
      <c r="J3216" s="127">
        <v>130.78</v>
      </c>
      <c r="K3216" s="127">
        <v>145.52000000000001</v>
      </c>
      <c r="L3216" s="127">
        <v>162.24799999999999</v>
      </c>
      <c r="M3216" s="127">
        <v>177.714</v>
      </c>
      <c r="N3216" s="127">
        <v>220.11799999999999</v>
      </c>
      <c r="O3216" s="127">
        <v>236.46100000000001</v>
      </c>
      <c r="P3216" s="127">
        <v>244.648</v>
      </c>
      <c r="Q3216" s="127">
        <v>259.589</v>
      </c>
      <c r="R3216" s="127">
        <v>271.12099999999998</v>
      </c>
      <c r="S3216" s="127">
        <v>351.78699999999998</v>
      </c>
      <c r="T3216" s="127">
        <v>364.66899999999998</v>
      </c>
      <c r="U3216" s="127">
        <v>377.62200000000001</v>
      </c>
      <c r="V3216" s="127">
        <v>383.863</v>
      </c>
      <c r="W3216" s="127">
        <v>442.23700000000002</v>
      </c>
      <c r="X3216" s="127">
        <v>437.56099999999998</v>
      </c>
      <c r="Y3216" s="127">
        <v>442.30399999999997</v>
      </c>
      <c r="Z3216" s="127">
        <v>448.51600000000002</v>
      </c>
      <c r="AA3216" s="127">
        <v>547.32600000000002</v>
      </c>
      <c r="AB3216" s="127">
        <v>556.58500000000004</v>
      </c>
      <c r="AC3216" s="127">
        <v>565.67700000000002</v>
      </c>
      <c r="AD3216" s="127">
        <v>625.07799999999997</v>
      </c>
      <c r="AE3216" s="127">
        <v>632.35</v>
      </c>
      <c r="AF3216" s="127">
        <v>748.45600000000002</v>
      </c>
      <c r="AG3216" s="127">
        <v>754.84699999999998</v>
      </c>
      <c r="AH3216" s="127">
        <v>765.58500000000004</v>
      </c>
    </row>
    <row r="3217" spans="1:34" x14ac:dyDescent="0.35">
      <c r="A3217" s="127" t="s">
        <v>3913</v>
      </c>
      <c r="B3217" s="127" t="s">
        <v>964</v>
      </c>
      <c r="C3217" s="127">
        <v>0</v>
      </c>
      <c r="D3217" s="127">
        <v>23.577999999999999</v>
      </c>
      <c r="E3217" s="127">
        <v>38.733499999999999</v>
      </c>
      <c r="F3217" s="127">
        <v>62.4968</v>
      </c>
      <c r="G3217" s="127">
        <v>86.060699999999997</v>
      </c>
      <c r="H3217" s="127">
        <v>107.85299999999999</v>
      </c>
      <c r="I3217" s="127">
        <v>127.741</v>
      </c>
      <c r="J3217" s="127">
        <v>196.23099999999999</v>
      </c>
      <c r="K3217" s="127">
        <v>218.34899999999999</v>
      </c>
      <c r="L3217" s="127">
        <v>243.44900000000001</v>
      </c>
      <c r="M3217" s="127">
        <v>266.65499999999997</v>
      </c>
      <c r="N3217" s="127">
        <v>330.28100000000001</v>
      </c>
      <c r="O3217" s="127">
        <v>354.803</v>
      </c>
      <c r="P3217" s="127">
        <v>367.08800000000002</v>
      </c>
      <c r="Q3217" s="127">
        <v>389.50700000000001</v>
      </c>
      <c r="R3217" s="127">
        <v>406.81</v>
      </c>
      <c r="S3217" s="127">
        <v>527.84699999999998</v>
      </c>
      <c r="T3217" s="127">
        <v>547.17700000000002</v>
      </c>
      <c r="U3217" s="127">
        <v>566.61199999999997</v>
      </c>
      <c r="V3217" s="127">
        <v>575.97699999999998</v>
      </c>
      <c r="W3217" s="127">
        <v>663.56600000000003</v>
      </c>
      <c r="X3217" s="127">
        <v>656.548</v>
      </c>
      <c r="Y3217" s="127">
        <v>663.66600000000005</v>
      </c>
      <c r="Z3217" s="127">
        <v>672.98599999999999</v>
      </c>
      <c r="AA3217" s="127">
        <v>821.24900000000002</v>
      </c>
      <c r="AB3217" s="127">
        <v>835.14099999999996</v>
      </c>
      <c r="AC3217" s="127">
        <v>848.78399999999999</v>
      </c>
      <c r="AD3217" s="127">
        <v>937.91300000000001</v>
      </c>
      <c r="AE3217" s="127">
        <v>948.82500000000005</v>
      </c>
      <c r="AF3217" s="127">
        <v>1123.04</v>
      </c>
      <c r="AG3217" s="127">
        <v>1132.6300000000001</v>
      </c>
      <c r="AH3217" s="127">
        <v>1148.74</v>
      </c>
    </row>
    <row r="3218" spans="1:34" x14ac:dyDescent="0.35">
      <c r="A3218" s="127" t="s">
        <v>3914</v>
      </c>
      <c r="B3218" s="127" t="s">
        <v>964</v>
      </c>
      <c r="C3218" s="127">
        <v>0</v>
      </c>
      <c r="D3218" s="127">
        <v>0</v>
      </c>
      <c r="E3218" s="127">
        <v>0</v>
      </c>
      <c r="F3218" s="127">
        <v>0</v>
      </c>
      <c r="G3218" s="127">
        <v>0</v>
      </c>
      <c r="H3218" s="127">
        <v>0</v>
      </c>
      <c r="I3218" s="127">
        <v>0</v>
      </c>
      <c r="J3218" s="127">
        <v>0</v>
      </c>
      <c r="K3218" s="127">
        <v>0</v>
      </c>
      <c r="L3218" s="127">
        <v>0</v>
      </c>
      <c r="M3218" s="127">
        <v>0</v>
      </c>
      <c r="N3218" s="127">
        <v>0</v>
      </c>
      <c r="O3218" s="127">
        <v>0</v>
      </c>
      <c r="P3218" s="127">
        <v>0</v>
      </c>
      <c r="Q3218" s="127">
        <v>0</v>
      </c>
      <c r="R3218" s="127">
        <v>0</v>
      </c>
      <c r="S3218" s="127">
        <v>0</v>
      </c>
      <c r="T3218" s="127">
        <v>0</v>
      </c>
      <c r="U3218" s="127">
        <v>0</v>
      </c>
      <c r="V3218" s="127">
        <v>0</v>
      </c>
      <c r="W3218" s="127">
        <v>0</v>
      </c>
      <c r="X3218" s="127">
        <v>0</v>
      </c>
      <c r="Y3218" s="127">
        <v>0</v>
      </c>
      <c r="Z3218" s="127">
        <v>0</v>
      </c>
      <c r="AA3218" s="127">
        <v>0</v>
      </c>
      <c r="AB3218" s="127">
        <v>0</v>
      </c>
      <c r="AC3218" s="127">
        <v>0</v>
      </c>
      <c r="AD3218" s="127">
        <v>0</v>
      </c>
      <c r="AE3218" s="127">
        <v>0</v>
      </c>
      <c r="AF3218" s="127">
        <v>0</v>
      </c>
      <c r="AG3218" s="127">
        <v>0</v>
      </c>
      <c r="AH3218" s="127">
        <v>0</v>
      </c>
    </row>
    <row r="3219" spans="1:34" x14ac:dyDescent="0.35">
      <c r="A3219" s="127" t="s">
        <v>2066</v>
      </c>
      <c r="B3219" s="127" t="s">
        <v>964</v>
      </c>
      <c r="C3219" s="128">
        <v>166191000000000</v>
      </c>
      <c r="D3219" s="128">
        <v>160675000000000</v>
      </c>
      <c r="E3219" s="128">
        <v>177528000000000</v>
      </c>
      <c r="F3219" s="128">
        <v>190946000000000</v>
      </c>
      <c r="G3219" s="128">
        <v>205022000000000</v>
      </c>
      <c r="H3219" s="128">
        <v>218178000000000</v>
      </c>
      <c r="I3219" s="128">
        <v>230840000000000</v>
      </c>
      <c r="J3219" s="128">
        <v>243241000000000</v>
      </c>
      <c r="K3219" s="128">
        <v>255501000000000</v>
      </c>
      <c r="L3219" s="128">
        <v>271031000000000</v>
      </c>
      <c r="M3219" s="128">
        <v>286523000000000</v>
      </c>
      <c r="N3219" s="128">
        <v>301927000000000</v>
      </c>
      <c r="O3219" s="128">
        <v>317388000000000</v>
      </c>
      <c r="P3219" s="128">
        <v>332850000000000</v>
      </c>
      <c r="Q3219" s="128">
        <v>347028000000000</v>
      </c>
      <c r="R3219" s="128">
        <v>361139000000000</v>
      </c>
      <c r="S3219" s="128">
        <v>375317000000000</v>
      </c>
      <c r="T3219" s="128">
        <v>389429000000000</v>
      </c>
      <c r="U3219" s="128">
        <v>403607000000000</v>
      </c>
      <c r="V3219" s="128">
        <v>414842000000000</v>
      </c>
      <c r="W3219" s="128">
        <v>426144000000000</v>
      </c>
      <c r="X3219" s="128">
        <v>437380000000000</v>
      </c>
      <c r="Y3219" s="128">
        <v>448682000000000</v>
      </c>
      <c r="Z3219" s="128">
        <v>459918000000000</v>
      </c>
      <c r="AA3219" s="128">
        <v>467341000000000</v>
      </c>
      <c r="AB3219" s="128">
        <v>474764000000000</v>
      </c>
      <c r="AC3219" s="128">
        <v>482188000000000</v>
      </c>
      <c r="AD3219" s="128">
        <v>489611000000000</v>
      </c>
      <c r="AE3219" s="128">
        <v>497035000000000</v>
      </c>
      <c r="AF3219" s="128">
        <v>504525000000000</v>
      </c>
      <c r="AG3219" s="128">
        <v>511948000000000</v>
      </c>
      <c r="AH3219" s="128">
        <v>519372000000000</v>
      </c>
    </row>
    <row r="3220" spans="1:34" x14ac:dyDescent="0.35">
      <c r="A3220" s="127" t="s">
        <v>3915</v>
      </c>
      <c r="B3220" s="127" t="s">
        <v>964</v>
      </c>
      <c r="C3220" s="128">
        <v>17457400000</v>
      </c>
      <c r="D3220" s="128">
        <v>16878100000</v>
      </c>
      <c r="E3220" s="128">
        <v>18648300000</v>
      </c>
      <c r="F3220" s="128">
        <v>20057900000</v>
      </c>
      <c r="G3220" s="128">
        <v>21536400000</v>
      </c>
      <c r="H3220" s="128">
        <v>22918400000</v>
      </c>
      <c r="I3220" s="128">
        <v>24248500000</v>
      </c>
      <c r="J3220" s="128">
        <v>25551100000</v>
      </c>
      <c r="K3220" s="128">
        <v>26839000000</v>
      </c>
      <c r="L3220" s="128">
        <v>28470300000</v>
      </c>
      <c r="M3220" s="128">
        <v>30097600000</v>
      </c>
      <c r="N3220" s="128">
        <v>31715800000</v>
      </c>
      <c r="O3220" s="128">
        <v>33339900000</v>
      </c>
      <c r="P3220" s="128">
        <v>34964100000</v>
      </c>
      <c r="Q3220" s="128">
        <v>36453400000</v>
      </c>
      <c r="R3220" s="128">
        <v>37935700000</v>
      </c>
      <c r="S3220" s="128">
        <v>39425000000</v>
      </c>
      <c r="T3220" s="128">
        <v>40907300000</v>
      </c>
      <c r="U3220" s="128">
        <v>42396700000</v>
      </c>
      <c r="V3220" s="128">
        <v>43576900000</v>
      </c>
      <c r="W3220" s="128">
        <v>44764100000</v>
      </c>
      <c r="X3220" s="128">
        <v>45944400000</v>
      </c>
      <c r="Y3220" s="128">
        <v>47131600000</v>
      </c>
      <c r="Z3220" s="128">
        <v>48311800000</v>
      </c>
      <c r="AA3220" s="128">
        <v>49091600000</v>
      </c>
      <c r="AB3220" s="128">
        <v>49871400000</v>
      </c>
      <c r="AC3220" s="128">
        <v>50651200000</v>
      </c>
      <c r="AD3220" s="128">
        <v>51431000000</v>
      </c>
      <c r="AE3220" s="128">
        <v>52210800000</v>
      </c>
      <c r="AF3220" s="128">
        <v>52997600000</v>
      </c>
      <c r="AG3220" s="128">
        <v>53777400000</v>
      </c>
      <c r="AH3220" s="128">
        <v>54557200000</v>
      </c>
    </row>
    <row r="3221" spans="1:34" x14ac:dyDescent="0.35">
      <c r="A3221" s="127" t="s">
        <v>3916</v>
      </c>
      <c r="B3221" s="127" t="s">
        <v>964</v>
      </c>
      <c r="C3221" s="128">
        <v>29884800000</v>
      </c>
      <c r="D3221" s="128">
        <v>28893000000</v>
      </c>
      <c r="E3221" s="128">
        <v>31923400000</v>
      </c>
      <c r="F3221" s="128">
        <v>34336300000</v>
      </c>
      <c r="G3221" s="128">
        <v>36867500000</v>
      </c>
      <c r="H3221" s="128">
        <v>39233100000</v>
      </c>
      <c r="I3221" s="128">
        <v>41510200000</v>
      </c>
      <c r="J3221" s="128">
        <v>43740000000</v>
      </c>
      <c r="K3221" s="128">
        <v>45944700000</v>
      </c>
      <c r="L3221" s="128">
        <v>48737300000</v>
      </c>
      <c r="M3221" s="128">
        <v>51523000000</v>
      </c>
      <c r="N3221" s="128">
        <v>54293100000</v>
      </c>
      <c r="O3221" s="128">
        <v>57073300000</v>
      </c>
      <c r="P3221" s="128">
        <v>59853800000</v>
      </c>
      <c r="Q3221" s="128">
        <v>62403300000</v>
      </c>
      <c r="R3221" s="128">
        <v>64940800000</v>
      </c>
      <c r="S3221" s="128">
        <v>67490300000</v>
      </c>
      <c r="T3221" s="128">
        <v>70027800000</v>
      </c>
      <c r="U3221" s="128">
        <v>72577300000</v>
      </c>
      <c r="V3221" s="128">
        <v>74597700000</v>
      </c>
      <c r="W3221" s="128">
        <v>76630100000</v>
      </c>
      <c r="X3221" s="128">
        <v>78650500000</v>
      </c>
      <c r="Y3221" s="128">
        <v>80682900000</v>
      </c>
      <c r="Z3221" s="128">
        <v>82703300000</v>
      </c>
      <c r="AA3221" s="128">
        <v>84038200000</v>
      </c>
      <c r="AB3221" s="128">
        <v>85373100000</v>
      </c>
      <c r="AC3221" s="128">
        <v>86708000000</v>
      </c>
      <c r="AD3221" s="128">
        <v>88042900000</v>
      </c>
      <c r="AE3221" s="128">
        <v>89377800000</v>
      </c>
      <c r="AF3221" s="128">
        <v>90724700000</v>
      </c>
      <c r="AG3221" s="128">
        <v>92059600000</v>
      </c>
      <c r="AH3221" s="128">
        <v>93394500000</v>
      </c>
    </row>
    <row r="3222" spans="1:34" x14ac:dyDescent="0.35">
      <c r="A3222" s="127" t="s">
        <v>3917</v>
      </c>
      <c r="B3222" s="127" t="s">
        <v>964</v>
      </c>
      <c r="C3222" s="128">
        <v>373149000000</v>
      </c>
      <c r="D3222" s="128">
        <v>360765000000</v>
      </c>
      <c r="E3222" s="128">
        <v>398604000000</v>
      </c>
      <c r="F3222" s="128">
        <v>428732000000</v>
      </c>
      <c r="G3222" s="128">
        <v>460337000000</v>
      </c>
      <c r="H3222" s="128">
        <v>489875000000</v>
      </c>
      <c r="I3222" s="128">
        <v>518306000000</v>
      </c>
      <c r="J3222" s="128">
        <v>546148000000</v>
      </c>
      <c r="K3222" s="128">
        <v>573677000000</v>
      </c>
      <c r="L3222" s="128">
        <v>608546000000</v>
      </c>
      <c r="M3222" s="128">
        <v>643329000000</v>
      </c>
      <c r="N3222" s="128">
        <v>677918000000</v>
      </c>
      <c r="O3222" s="128">
        <v>712632000000</v>
      </c>
      <c r="P3222" s="128">
        <v>747349000000</v>
      </c>
      <c r="Q3222" s="128">
        <v>779183000000</v>
      </c>
      <c r="R3222" s="128">
        <v>810867000000</v>
      </c>
      <c r="S3222" s="128">
        <v>842701000000</v>
      </c>
      <c r="T3222" s="128">
        <v>874385000000</v>
      </c>
      <c r="U3222" s="128">
        <v>906219000000</v>
      </c>
      <c r="V3222" s="128">
        <v>931446000000</v>
      </c>
      <c r="W3222" s="128">
        <v>956823000000</v>
      </c>
      <c r="X3222" s="128">
        <v>982050000000</v>
      </c>
      <c r="Y3222" s="128">
        <v>1007430000000</v>
      </c>
      <c r="Z3222" s="128">
        <v>1032650000000</v>
      </c>
      <c r="AA3222" s="128">
        <v>1049320000000</v>
      </c>
      <c r="AB3222" s="128">
        <v>1065990000000</v>
      </c>
      <c r="AC3222" s="128">
        <v>1082660000000</v>
      </c>
      <c r="AD3222" s="128">
        <v>1099330000000</v>
      </c>
      <c r="AE3222" s="128">
        <v>1115990000000</v>
      </c>
      <c r="AF3222" s="128">
        <v>1132810000000</v>
      </c>
      <c r="AG3222" s="128">
        <v>1149480000000</v>
      </c>
      <c r="AH3222" s="128">
        <v>1166150000000</v>
      </c>
    </row>
    <row r="3223" spans="1:34" x14ac:dyDescent="0.35">
      <c r="A3223" s="127" t="s">
        <v>3918</v>
      </c>
      <c r="B3223" s="127" t="s">
        <v>964</v>
      </c>
      <c r="C3223" s="128">
        <v>5505180000000</v>
      </c>
      <c r="D3223" s="128">
        <v>5322470000000</v>
      </c>
      <c r="E3223" s="128">
        <v>5880720000000</v>
      </c>
      <c r="F3223" s="128">
        <v>6325210000000</v>
      </c>
      <c r="G3223" s="128">
        <v>6791480000000</v>
      </c>
      <c r="H3223" s="128">
        <v>7227270000000</v>
      </c>
      <c r="I3223" s="128">
        <v>7646730000000</v>
      </c>
      <c r="J3223" s="128">
        <v>8057490000000</v>
      </c>
      <c r="K3223" s="128">
        <v>8463630000000</v>
      </c>
      <c r="L3223" s="128">
        <v>8978060000000</v>
      </c>
      <c r="M3223" s="128">
        <v>9491240000000</v>
      </c>
      <c r="N3223" s="128">
        <v>10001500000000</v>
      </c>
      <c r="O3223" s="128">
        <v>10513700000000</v>
      </c>
      <c r="P3223" s="128">
        <v>11025900000000</v>
      </c>
      <c r="Q3223" s="128">
        <v>11495500000000</v>
      </c>
      <c r="R3223" s="128">
        <v>11963000000000</v>
      </c>
      <c r="S3223" s="128">
        <v>12432600000000</v>
      </c>
      <c r="T3223" s="128">
        <v>12900100000000</v>
      </c>
      <c r="U3223" s="128">
        <v>13369700000000</v>
      </c>
      <c r="V3223" s="128">
        <v>13741900000000</v>
      </c>
      <c r="W3223" s="128">
        <v>14116300000000</v>
      </c>
      <c r="X3223" s="128">
        <v>14488500000000</v>
      </c>
      <c r="Y3223" s="128">
        <v>14862900000000</v>
      </c>
      <c r="Z3223" s="128">
        <v>15235100000000</v>
      </c>
      <c r="AA3223" s="128">
        <v>15481000000000</v>
      </c>
      <c r="AB3223" s="128">
        <v>15726900000000</v>
      </c>
      <c r="AC3223" s="128">
        <v>15972800000000</v>
      </c>
      <c r="AD3223" s="128">
        <v>16218700000000</v>
      </c>
      <c r="AE3223" s="128">
        <v>16464600000000</v>
      </c>
      <c r="AF3223" s="128">
        <v>16712700000000</v>
      </c>
      <c r="AG3223" s="128">
        <v>16958600000000</v>
      </c>
      <c r="AH3223" s="128">
        <v>17204500000000</v>
      </c>
    </row>
    <row r="3224" spans="1:34" x14ac:dyDescent="0.35">
      <c r="A3224" s="127" t="s">
        <v>3919</v>
      </c>
      <c r="B3224" s="127" t="s">
        <v>964</v>
      </c>
      <c r="C3224" s="128">
        <v>171287000000</v>
      </c>
      <c r="D3224" s="128">
        <v>165602000000</v>
      </c>
      <c r="E3224" s="128">
        <v>182971000000</v>
      </c>
      <c r="F3224" s="128">
        <v>196801000000</v>
      </c>
      <c r="G3224" s="128">
        <v>211309000000</v>
      </c>
      <c r="H3224" s="128">
        <v>224868000000</v>
      </c>
      <c r="I3224" s="128">
        <v>237919000000</v>
      </c>
      <c r="J3224" s="128">
        <v>250699000000</v>
      </c>
      <c r="K3224" s="128">
        <v>263336000000</v>
      </c>
      <c r="L3224" s="128">
        <v>279341000000</v>
      </c>
      <c r="M3224" s="128">
        <v>295308000000</v>
      </c>
      <c r="N3224" s="128">
        <v>311185000000</v>
      </c>
      <c r="O3224" s="128">
        <v>327120000000</v>
      </c>
      <c r="P3224" s="128">
        <v>343056000000</v>
      </c>
      <c r="Q3224" s="128">
        <v>357669000000</v>
      </c>
      <c r="R3224" s="128">
        <v>372213000000</v>
      </c>
      <c r="S3224" s="128">
        <v>386826000000</v>
      </c>
      <c r="T3224" s="128">
        <v>401369000000</v>
      </c>
      <c r="U3224" s="128">
        <v>415982000000</v>
      </c>
      <c r="V3224" s="128">
        <v>427562000000</v>
      </c>
      <c r="W3224" s="128">
        <v>439211000000</v>
      </c>
      <c r="X3224" s="128">
        <v>450791000000</v>
      </c>
      <c r="Y3224" s="128">
        <v>462440000000</v>
      </c>
      <c r="Z3224" s="128">
        <v>474020000000</v>
      </c>
      <c r="AA3224" s="128">
        <v>481671000000</v>
      </c>
      <c r="AB3224" s="128">
        <v>489322000000</v>
      </c>
      <c r="AC3224" s="128">
        <v>496973000000</v>
      </c>
      <c r="AD3224" s="128">
        <v>504624000000</v>
      </c>
      <c r="AE3224" s="128">
        <v>512275000000</v>
      </c>
      <c r="AF3224" s="128">
        <v>519995000000</v>
      </c>
      <c r="AG3224" s="128">
        <v>527646000000</v>
      </c>
      <c r="AH3224" s="128">
        <v>535297000000</v>
      </c>
    </row>
    <row r="3225" spans="1:34" x14ac:dyDescent="0.35">
      <c r="A3225" s="127" t="s">
        <v>3920</v>
      </c>
      <c r="B3225" s="127" t="s">
        <v>964</v>
      </c>
      <c r="C3225" s="128">
        <v>796599000000</v>
      </c>
      <c r="D3225" s="128">
        <v>770161000000</v>
      </c>
      <c r="E3225" s="128">
        <v>850940000000</v>
      </c>
      <c r="F3225" s="128">
        <v>915258000000</v>
      </c>
      <c r="G3225" s="128">
        <v>982727000000</v>
      </c>
      <c r="H3225" s="128">
        <v>1045790000000</v>
      </c>
      <c r="I3225" s="128">
        <v>1106480000000</v>
      </c>
      <c r="J3225" s="128">
        <v>1165920000000</v>
      </c>
      <c r="K3225" s="128">
        <v>1224690000000</v>
      </c>
      <c r="L3225" s="128">
        <v>1299120000000</v>
      </c>
      <c r="M3225" s="128">
        <v>1373380000000</v>
      </c>
      <c r="N3225" s="128">
        <v>1447220000000</v>
      </c>
      <c r="O3225" s="128">
        <v>1521330000000</v>
      </c>
      <c r="P3225" s="128">
        <v>1595440000000</v>
      </c>
      <c r="Q3225" s="128">
        <v>1663400000000</v>
      </c>
      <c r="R3225" s="128">
        <v>1731040000000</v>
      </c>
      <c r="S3225" s="128">
        <v>1799000000000</v>
      </c>
      <c r="T3225" s="128">
        <v>1866640000000</v>
      </c>
      <c r="U3225" s="128">
        <v>1934600000000</v>
      </c>
      <c r="V3225" s="128">
        <v>1988450000000</v>
      </c>
      <c r="W3225" s="128">
        <v>2042630000000</v>
      </c>
      <c r="X3225" s="128">
        <v>2096480000000</v>
      </c>
      <c r="Y3225" s="128">
        <v>2150660000000</v>
      </c>
      <c r="Z3225" s="128">
        <v>2204510000000</v>
      </c>
      <c r="AA3225" s="128">
        <v>2240090000000</v>
      </c>
      <c r="AB3225" s="128">
        <v>2275680000000</v>
      </c>
      <c r="AC3225" s="128">
        <v>2311260000000</v>
      </c>
      <c r="AD3225" s="128">
        <v>2346840000000</v>
      </c>
      <c r="AE3225" s="128">
        <v>2382420000000</v>
      </c>
      <c r="AF3225" s="128">
        <v>2418330000000</v>
      </c>
      <c r="AG3225" s="128">
        <v>2453910000000</v>
      </c>
      <c r="AH3225" s="128">
        <v>2489490000000</v>
      </c>
    </row>
    <row r="3226" spans="1:34" x14ac:dyDescent="0.35">
      <c r="A3226" s="127" t="s">
        <v>3921</v>
      </c>
      <c r="B3226" s="127" t="s">
        <v>964</v>
      </c>
      <c r="C3226" s="128">
        <v>3695320000</v>
      </c>
      <c r="D3226" s="128">
        <v>3572680000</v>
      </c>
      <c r="E3226" s="128">
        <v>3947410000</v>
      </c>
      <c r="F3226" s="128">
        <v>4245770000</v>
      </c>
      <c r="G3226" s="128">
        <v>4558750000</v>
      </c>
      <c r="H3226" s="128">
        <v>4851270000</v>
      </c>
      <c r="I3226" s="128">
        <v>5132830000</v>
      </c>
      <c r="J3226" s="128">
        <v>5408550000</v>
      </c>
      <c r="K3226" s="128">
        <v>5681170000</v>
      </c>
      <c r="L3226" s="128">
        <v>6026480000</v>
      </c>
      <c r="M3226" s="128">
        <v>6370950000</v>
      </c>
      <c r="N3226" s="128">
        <v>6713470000</v>
      </c>
      <c r="O3226" s="128">
        <v>7057250000</v>
      </c>
      <c r="P3226" s="128">
        <v>7401060000</v>
      </c>
      <c r="Q3226" s="128">
        <v>7716310000</v>
      </c>
      <c r="R3226" s="128">
        <v>8030080000</v>
      </c>
      <c r="S3226" s="128">
        <v>8345340000</v>
      </c>
      <c r="T3226" s="128">
        <v>8659100000</v>
      </c>
      <c r="U3226" s="128">
        <v>8974360000</v>
      </c>
      <c r="V3226" s="128">
        <v>9224180000</v>
      </c>
      <c r="W3226" s="128">
        <v>9475500000</v>
      </c>
      <c r="X3226" s="128">
        <v>9725320000</v>
      </c>
      <c r="Y3226" s="128">
        <v>9976630000</v>
      </c>
      <c r="Z3226" s="128">
        <v>10226500000</v>
      </c>
      <c r="AA3226" s="128">
        <v>10391500000</v>
      </c>
      <c r="AB3226" s="128">
        <v>10556600000</v>
      </c>
      <c r="AC3226" s="128">
        <v>10721600000</v>
      </c>
      <c r="AD3226" s="128">
        <v>10886700000</v>
      </c>
      <c r="AE3226" s="128">
        <v>11051800000</v>
      </c>
      <c r="AF3226" s="128">
        <v>11218300000</v>
      </c>
      <c r="AG3226" s="128">
        <v>11383400000</v>
      </c>
      <c r="AH3226" s="128">
        <v>11548400000</v>
      </c>
    </row>
    <row r="3227" spans="1:34" x14ac:dyDescent="0.35">
      <c r="A3227" s="127" t="s">
        <v>3922</v>
      </c>
      <c r="B3227" s="127" t="s">
        <v>964</v>
      </c>
      <c r="C3227" s="128">
        <v>18279400000</v>
      </c>
      <c r="D3227" s="128">
        <v>17672700000</v>
      </c>
      <c r="E3227" s="128">
        <v>19526300000</v>
      </c>
      <c r="F3227" s="128">
        <v>21002200000</v>
      </c>
      <c r="G3227" s="128">
        <v>22550400000</v>
      </c>
      <c r="H3227" s="128">
        <v>23997400000</v>
      </c>
      <c r="I3227" s="128">
        <v>25390200000</v>
      </c>
      <c r="J3227" s="128">
        <v>26754100000</v>
      </c>
      <c r="K3227" s="128">
        <v>28102600000</v>
      </c>
      <c r="L3227" s="128">
        <v>29810700000</v>
      </c>
      <c r="M3227" s="128">
        <v>31514600000</v>
      </c>
      <c r="N3227" s="128">
        <v>33209000000</v>
      </c>
      <c r="O3227" s="128">
        <v>34909500000</v>
      </c>
      <c r="P3227" s="128">
        <v>36610200000</v>
      </c>
      <c r="Q3227" s="128">
        <v>38169700000</v>
      </c>
      <c r="R3227" s="128">
        <v>39721800000</v>
      </c>
      <c r="S3227" s="128">
        <v>41281200000</v>
      </c>
      <c r="T3227" s="128">
        <v>42833300000</v>
      </c>
      <c r="U3227" s="128">
        <v>44392700000</v>
      </c>
      <c r="V3227" s="128">
        <v>45628500000</v>
      </c>
      <c r="W3227" s="128">
        <v>46871700000</v>
      </c>
      <c r="X3227" s="128">
        <v>48107500000</v>
      </c>
      <c r="Y3227" s="128">
        <v>49350600000</v>
      </c>
      <c r="Z3227" s="128">
        <v>50586400000</v>
      </c>
      <c r="AA3227" s="128">
        <v>51402900000</v>
      </c>
      <c r="AB3227" s="128">
        <v>52219400000</v>
      </c>
      <c r="AC3227" s="128">
        <v>53035900000</v>
      </c>
      <c r="AD3227" s="128">
        <v>53852400000</v>
      </c>
      <c r="AE3227" s="128">
        <v>54668900000</v>
      </c>
      <c r="AF3227" s="128">
        <v>55492800000</v>
      </c>
      <c r="AG3227" s="128">
        <v>56309300000</v>
      </c>
      <c r="AH3227" s="128">
        <v>57125800000</v>
      </c>
    </row>
    <row r="3228" spans="1:34" x14ac:dyDescent="0.35">
      <c r="A3228" s="127" t="s">
        <v>3923</v>
      </c>
      <c r="B3228" s="127" t="s">
        <v>964</v>
      </c>
      <c r="C3228" s="128">
        <v>1734240000</v>
      </c>
      <c r="D3228" s="128">
        <v>1676680000</v>
      </c>
      <c r="E3228" s="128">
        <v>1852540000</v>
      </c>
      <c r="F3228" s="128">
        <v>1992560000</v>
      </c>
      <c r="G3228" s="128">
        <v>2139450000</v>
      </c>
      <c r="H3228" s="128">
        <v>2276730000</v>
      </c>
      <c r="I3228" s="128">
        <v>2408870000</v>
      </c>
      <c r="J3228" s="128">
        <v>2538270000</v>
      </c>
      <c r="K3228" s="128">
        <v>2666210000</v>
      </c>
      <c r="L3228" s="128">
        <v>2828260000</v>
      </c>
      <c r="M3228" s="128">
        <v>2989920000</v>
      </c>
      <c r="N3228" s="128">
        <v>3150670000</v>
      </c>
      <c r="O3228" s="128">
        <v>3312010000</v>
      </c>
      <c r="P3228" s="128">
        <v>3473360000</v>
      </c>
      <c r="Q3228" s="128">
        <v>3621310000</v>
      </c>
      <c r="R3228" s="128">
        <v>3768570000</v>
      </c>
      <c r="S3228" s="128">
        <v>3916520000</v>
      </c>
      <c r="T3228" s="128">
        <v>4063770000</v>
      </c>
      <c r="U3228" s="128">
        <v>4211720000</v>
      </c>
      <c r="V3228" s="128">
        <v>4328970000</v>
      </c>
      <c r="W3228" s="128">
        <v>4446910000</v>
      </c>
      <c r="X3228" s="128">
        <v>4564150000</v>
      </c>
      <c r="Y3228" s="128">
        <v>4682090000</v>
      </c>
      <c r="Z3228" s="128">
        <v>4799340000</v>
      </c>
      <c r="AA3228" s="128">
        <v>4876800000</v>
      </c>
      <c r="AB3228" s="128">
        <v>4954270000</v>
      </c>
      <c r="AC3228" s="128">
        <v>5031730000</v>
      </c>
      <c r="AD3228" s="128">
        <v>5109200000</v>
      </c>
      <c r="AE3228" s="128">
        <v>5186660000</v>
      </c>
      <c r="AF3228" s="128">
        <v>5264830000</v>
      </c>
      <c r="AG3228" s="128">
        <v>5342290000</v>
      </c>
      <c r="AH3228" s="128">
        <v>5419760000</v>
      </c>
    </row>
    <row r="3229" spans="1:34" x14ac:dyDescent="0.35">
      <c r="A3229" s="127" t="s">
        <v>3924</v>
      </c>
      <c r="B3229" s="127" t="s">
        <v>964</v>
      </c>
      <c r="C3229" s="128">
        <v>2602180000</v>
      </c>
      <c r="D3229" s="128">
        <v>2515820000</v>
      </c>
      <c r="E3229" s="128">
        <v>2779690000</v>
      </c>
      <c r="F3229" s="128">
        <v>2989790000</v>
      </c>
      <c r="G3229" s="128">
        <v>3210190000</v>
      </c>
      <c r="H3229" s="128">
        <v>3416170000</v>
      </c>
      <c r="I3229" s="128">
        <v>3614450000</v>
      </c>
      <c r="J3229" s="128">
        <v>3808600000</v>
      </c>
      <c r="K3229" s="128">
        <v>4000580000</v>
      </c>
      <c r="L3229" s="128">
        <v>4243740000</v>
      </c>
      <c r="M3229" s="128">
        <v>4486300000</v>
      </c>
      <c r="N3229" s="128">
        <v>4727500000</v>
      </c>
      <c r="O3229" s="128">
        <v>4969590000</v>
      </c>
      <c r="P3229" s="128">
        <v>5211690000</v>
      </c>
      <c r="Q3229" s="128">
        <v>5433680000</v>
      </c>
      <c r="R3229" s="128">
        <v>5654630000</v>
      </c>
      <c r="S3229" s="128">
        <v>5876630000</v>
      </c>
      <c r="T3229" s="128">
        <v>6097580000</v>
      </c>
      <c r="U3229" s="128">
        <v>6319580000</v>
      </c>
      <c r="V3229" s="128">
        <v>6495500000</v>
      </c>
      <c r="W3229" s="128">
        <v>6672470000</v>
      </c>
      <c r="X3229" s="128">
        <v>6848390000</v>
      </c>
      <c r="Y3229" s="128">
        <v>7025360000</v>
      </c>
      <c r="Z3229" s="128">
        <v>7201280000</v>
      </c>
      <c r="AA3229" s="128">
        <v>7317520000</v>
      </c>
      <c r="AB3229" s="128">
        <v>7433750000</v>
      </c>
      <c r="AC3229" s="128">
        <v>7549980000</v>
      </c>
      <c r="AD3229" s="128">
        <v>7666220000</v>
      </c>
      <c r="AE3229" s="128">
        <v>7782450000</v>
      </c>
      <c r="AF3229" s="128">
        <v>7899730000</v>
      </c>
      <c r="AG3229" s="128">
        <v>8015970000</v>
      </c>
      <c r="AH3229" s="128">
        <v>8132200000</v>
      </c>
    </row>
    <row r="3230" spans="1:34" x14ac:dyDescent="0.35">
      <c r="A3230" s="127" t="s">
        <v>3925</v>
      </c>
      <c r="B3230" s="127" t="s">
        <v>964</v>
      </c>
      <c r="C3230" s="127">
        <v>0</v>
      </c>
      <c r="D3230" s="127">
        <v>0</v>
      </c>
      <c r="E3230" s="127">
        <v>0</v>
      </c>
      <c r="F3230" s="127">
        <v>0</v>
      </c>
      <c r="G3230" s="127">
        <v>0</v>
      </c>
      <c r="H3230" s="127">
        <v>0</v>
      </c>
      <c r="I3230" s="127">
        <v>0</v>
      </c>
      <c r="J3230" s="127">
        <v>0</v>
      </c>
      <c r="K3230" s="127">
        <v>0</v>
      </c>
      <c r="L3230" s="127">
        <v>0</v>
      </c>
      <c r="M3230" s="127">
        <v>0</v>
      </c>
      <c r="N3230" s="127">
        <v>0</v>
      </c>
      <c r="O3230" s="127">
        <v>0</v>
      </c>
      <c r="P3230" s="127">
        <v>0</v>
      </c>
      <c r="Q3230" s="127">
        <v>0</v>
      </c>
      <c r="R3230" s="127">
        <v>0</v>
      </c>
      <c r="S3230" s="127">
        <v>0</v>
      </c>
      <c r="T3230" s="127">
        <v>0</v>
      </c>
      <c r="U3230" s="127">
        <v>0</v>
      </c>
      <c r="V3230" s="127">
        <v>0</v>
      </c>
      <c r="W3230" s="127">
        <v>0</v>
      </c>
      <c r="X3230" s="127">
        <v>0</v>
      </c>
      <c r="Y3230" s="127">
        <v>0</v>
      </c>
      <c r="Z3230" s="127">
        <v>0</v>
      </c>
      <c r="AA3230" s="127">
        <v>0</v>
      </c>
      <c r="AB3230" s="127">
        <v>0</v>
      </c>
      <c r="AC3230" s="127">
        <v>0</v>
      </c>
      <c r="AD3230" s="127">
        <v>0</v>
      </c>
      <c r="AE3230" s="127">
        <v>0</v>
      </c>
      <c r="AF3230" s="127">
        <v>0</v>
      </c>
      <c r="AG3230" s="127">
        <v>0</v>
      </c>
      <c r="AH3230" s="127">
        <v>0</v>
      </c>
    </row>
    <row r="3231" spans="1:34" x14ac:dyDescent="0.35">
      <c r="A3231" s="127" t="s">
        <v>2067</v>
      </c>
      <c r="B3231" s="127" t="s">
        <v>964</v>
      </c>
      <c r="C3231" s="128">
        <v>35344600000000</v>
      </c>
      <c r="D3231" s="128">
        <v>32587200000000</v>
      </c>
      <c r="E3231" s="128">
        <v>34414000000000</v>
      </c>
      <c r="F3231" s="128">
        <v>35496200000000</v>
      </c>
      <c r="G3231" s="128">
        <v>36127900000000</v>
      </c>
      <c r="H3231" s="128">
        <v>36566900000000</v>
      </c>
      <c r="I3231" s="128">
        <v>36898800000000</v>
      </c>
      <c r="J3231" s="128">
        <v>37191900000000</v>
      </c>
      <c r="K3231" s="128">
        <v>37460800000000</v>
      </c>
      <c r="L3231" s="128">
        <v>37585600000000</v>
      </c>
      <c r="M3231" s="128">
        <v>37714300000000</v>
      </c>
      <c r="N3231" s="128">
        <v>37829700000000</v>
      </c>
      <c r="O3231" s="128">
        <v>37953600000000</v>
      </c>
      <c r="P3231" s="128">
        <v>38067000000000</v>
      </c>
      <c r="Q3231" s="128">
        <v>38138600000000</v>
      </c>
      <c r="R3231" s="128">
        <v>38200100000000</v>
      </c>
      <c r="S3231" s="128">
        <v>38271700000000</v>
      </c>
      <c r="T3231" s="128">
        <v>38343300000000</v>
      </c>
      <c r="U3231" s="128">
        <v>38404700000000</v>
      </c>
      <c r="V3231" s="128">
        <v>38426200000000</v>
      </c>
      <c r="W3231" s="128">
        <v>38447000000000</v>
      </c>
      <c r="X3231" s="128">
        <v>38457100000000</v>
      </c>
      <c r="Y3231" s="128">
        <v>38477800000000</v>
      </c>
      <c r="Z3231" s="128">
        <v>38488500000000</v>
      </c>
      <c r="AA3231" s="128">
        <v>38408200000000</v>
      </c>
      <c r="AB3231" s="128">
        <v>38337900000000</v>
      </c>
      <c r="AC3231" s="128">
        <v>38257600000000</v>
      </c>
      <c r="AD3231" s="128">
        <v>38176800000000</v>
      </c>
      <c r="AE3231" s="128">
        <v>38096300000000</v>
      </c>
      <c r="AF3231" s="128">
        <v>38015900000000</v>
      </c>
      <c r="AG3231" s="128">
        <v>37946500000000</v>
      </c>
      <c r="AH3231" s="128">
        <v>37866100000000</v>
      </c>
    </row>
    <row r="3232" spans="1:34" x14ac:dyDescent="0.35">
      <c r="A3232" s="127" t="s">
        <v>3926</v>
      </c>
      <c r="B3232" s="127" t="s">
        <v>964</v>
      </c>
      <c r="C3232" s="128">
        <v>3712750000</v>
      </c>
      <c r="D3232" s="128">
        <v>3423110000</v>
      </c>
      <c r="E3232" s="128">
        <v>3615000000</v>
      </c>
      <c r="F3232" s="128">
        <v>3728680000</v>
      </c>
      <c r="G3232" s="128">
        <v>3795040000</v>
      </c>
      <c r="H3232" s="128">
        <v>3841160000</v>
      </c>
      <c r="I3232" s="128">
        <v>3876020000</v>
      </c>
      <c r="J3232" s="128">
        <v>3906810000</v>
      </c>
      <c r="K3232" s="128">
        <v>3935050000</v>
      </c>
      <c r="L3232" s="128">
        <v>3948170000</v>
      </c>
      <c r="M3232" s="128">
        <v>3961680000</v>
      </c>
      <c r="N3232" s="128">
        <v>3973800000</v>
      </c>
      <c r="O3232" s="128">
        <v>3986820000</v>
      </c>
      <c r="P3232" s="128">
        <v>3998730000</v>
      </c>
      <c r="Q3232" s="128">
        <v>4006260000</v>
      </c>
      <c r="R3232" s="128">
        <v>4012710000</v>
      </c>
      <c r="S3232" s="128">
        <v>4020230000</v>
      </c>
      <c r="T3232" s="128">
        <v>4027750000</v>
      </c>
      <c r="U3232" s="128">
        <v>4034200000</v>
      </c>
      <c r="V3232" s="128">
        <v>4036460000</v>
      </c>
      <c r="W3232" s="128">
        <v>4038650000</v>
      </c>
      <c r="X3232" s="128">
        <v>4039700000</v>
      </c>
      <c r="Y3232" s="128">
        <v>4041890000</v>
      </c>
      <c r="Z3232" s="128">
        <v>4043000000</v>
      </c>
      <c r="AA3232" s="128">
        <v>4034570000</v>
      </c>
      <c r="AB3232" s="128">
        <v>4027180000</v>
      </c>
      <c r="AC3232" s="128">
        <v>4018760000</v>
      </c>
      <c r="AD3232" s="128">
        <v>4010260000</v>
      </c>
      <c r="AE3232" s="128">
        <v>4001810000</v>
      </c>
      <c r="AF3232" s="128">
        <v>3993370000</v>
      </c>
      <c r="AG3232" s="128">
        <v>3986070000</v>
      </c>
      <c r="AH3232" s="128">
        <v>3977630000</v>
      </c>
    </row>
    <row r="3233" spans="1:34" x14ac:dyDescent="0.35">
      <c r="A3233" s="127" t="s">
        <v>3927</v>
      </c>
      <c r="B3233" s="127" t="s">
        <v>964</v>
      </c>
      <c r="C3233" s="128">
        <v>6355730000</v>
      </c>
      <c r="D3233" s="128">
        <v>5859900000</v>
      </c>
      <c r="E3233" s="128">
        <v>6188390000</v>
      </c>
      <c r="F3233" s="128">
        <v>6382990000</v>
      </c>
      <c r="G3233" s="128">
        <v>6496590000</v>
      </c>
      <c r="H3233" s="128">
        <v>6575540000</v>
      </c>
      <c r="I3233" s="128">
        <v>6635220000</v>
      </c>
      <c r="J3233" s="128">
        <v>6687930000</v>
      </c>
      <c r="K3233" s="128">
        <v>6736270000</v>
      </c>
      <c r="L3233" s="128">
        <v>6758720000</v>
      </c>
      <c r="M3233" s="128">
        <v>6781860000</v>
      </c>
      <c r="N3233" s="128">
        <v>6802610000</v>
      </c>
      <c r="O3233" s="128">
        <v>6824890000</v>
      </c>
      <c r="P3233" s="128">
        <v>6845280000</v>
      </c>
      <c r="Q3233" s="128">
        <v>6858170000</v>
      </c>
      <c r="R3233" s="128">
        <v>6869210000</v>
      </c>
      <c r="S3233" s="128">
        <v>6882080000</v>
      </c>
      <c r="T3233" s="128">
        <v>6894960000</v>
      </c>
      <c r="U3233" s="128">
        <v>6906000000</v>
      </c>
      <c r="V3233" s="128">
        <v>6909870000</v>
      </c>
      <c r="W3233" s="128">
        <v>6913610000</v>
      </c>
      <c r="X3233" s="128">
        <v>6915420000</v>
      </c>
      <c r="Y3233" s="128">
        <v>6919160000</v>
      </c>
      <c r="Z3233" s="128">
        <v>6921070000</v>
      </c>
      <c r="AA3233" s="128">
        <v>6906630000</v>
      </c>
      <c r="AB3233" s="128">
        <v>6893990000</v>
      </c>
      <c r="AC3233" s="128">
        <v>6879560000</v>
      </c>
      <c r="AD3233" s="128">
        <v>6865020000</v>
      </c>
      <c r="AE3233" s="128">
        <v>6850550000</v>
      </c>
      <c r="AF3233" s="128">
        <v>6836100000</v>
      </c>
      <c r="AG3233" s="128">
        <v>6823610000</v>
      </c>
      <c r="AH3233" s="128">
        <v>6809160000</v>
      </c>
    </row>
    <row r="3234" spans="1:34" x14ac:dyDescent="0.35">
      <c r="A3234" s="127" t="s">
        <v>3928</v>
      </c>
      <c r="B3234" s="127" t="s">
        <v>964</v>
      </c>
      <c r="C3234" s="128">
        <v>79359200000</v>
      </c>
      <c r="D3234" s="128">
        <v>73168200000</v>
      </c>
      <c r="E3234" s="128">
        <v>77269800000</v>
      </c>
      <c r="F3234" s="128">
        <v>79699600000</v>
      </c>
      <c r="G3234" s="128">
        <v>81118100000</v>
      </c>
      <c r="H3234" s="128">
        <v>82103800000</v>
      </c>
      <c r="I3234" s="128">
        <v>82849000000</v>
      </c>
      <c r="J3234" s="128">
        <v>83507100000</v>
      </c>
      <c r="K3234" s="128">
        <v>84110700000</v>
      </c>
      <c r="L3234" s="128">
        <v>84391100000</v>
      </c>
      <c r="M3234" s="128">
        <v>84680000000</v>
      </c>
      <c r="N3234" s="128">
        <v>84939100000</v>
      </c>
      <c r="O3234" s="128">
        <v>85217300000</v>
      </c>
      <c r="P3234" s="128">
        <v>85471800000</v>
      </c>
      <c r="Q3234" s="128">
        <v>85632800000</v>
      </c>
      <c r="R3234" s="128">
        <v>85770700000</v>
      </c>
      <c r="S3234" s="128">
        <v>85931400000</v>
      </c>
      <c r="T3234" s="128">
        <v>86092200000</v>
      </c>
      <c r="U3234" s="128">
        <v>86230100000</v>
      </c>
      <c r="V3234" s="128">
        <v>86278400000</v>
      </c>
      <c r="W3234" s="128">
        <v>86325100000</v>
      </c>
      <c r="X3234" s="128">
        <v>86347700000</v>
      </c>
      <c r="Y3234" s="128">
        <v>86394400000</v>
      </c>
      <c r="Z3234" s="128">
        <v>86418200000</v>
      </c>
      <c r="AA3234" s="128">
        <v>86237900000</v>
      </c>
      <c r="AB3234" s="128">
        <v>86080100000</v>
      </c>
      <c r="AC3234" s="128">
        <v>85900000000</v>
      </c>
      <c r="AD3234" s="128">
        <v>85718300000</v>
      </c>
      <c r="AE3234" s="128">
        <v>85537700000</v>
      </c>
      <c r="AF3234" s="128">
        <v>85357300000</v>
      </c>
      <c r="AG3234" s="128">
        <v>85201300000</v>
      </c>
      <c r="AH3234" s="128">
        <v>85020900000</v>
      </c>
    </row>
    <row r="3235" spans="1:34" x14ac:dyDescent="0.35">
      <c r="A3235" s="127" t="s">
        <v>3929</v>
      </c>
      <c r="B3235" s="127" t="s">
        <v>964</v>
      </c>
      <c r="C3235" s="128">
        <v>1170810000000</v>
      </c>
      <c r="D3235" s="128">
        <v>1079470000000</v>
      </c>
      <c r="E3235" s="128">
        <v>1139980000000</v>
      </c>
      <c r="F3235" s="128">
        <v>1175830000000</v>
      </c>
      <c r="G3235" s="128">
        <v>1196760000000</v>
      </c>
      <c r="H3235" s="128">
        <v>1211300000000</v>
      </c>
      <c r="I3235" s="128">
        <v>1222300000000</v>
      </c>
      <c r="J3235" s="128">
        <v>1232010000000</v>
      </c>
      <c r="K3235" s="128">
        <v>1240910000000</v>
      </c>
      <c r="L3235" s="128">
        <v>1245050000000</v>
      </c>
      <c r="M3235" s="128">
        <v>1249310000000</v>
      </c>
      <c r="N3235" s="128">
        <v>1253130000000</v>
      </c>
      <c r="O3235" s="128">
        <v>1257240000000</v>
      </c>
      <c r="P3235" s="128">
        <v>1260990000000</v>
      </c>
      <c r="Q3235" s="128">
        <v>1263370000000</v>
      </c>
      <c r="R3235" s="128">
        <v>1265400000000</v>
      </c>
      <c r="S3235" s="128">
        <v>1267770000000</v>
      </c>
      <c r="T3235" s="128">
        <v>1270140000000</v>
      </c>
      <c r="U3235" s="128">
        <v>1272180000000</v>
      </c>
      <c r="V3235" s="128">
        <v>1272890000000</v>
      </c>
      <c r="W3235" s="128">
        <v>1273580000000</v>
      </c>
      <c r="X3235" s="128">
        <v>1273910000000</v>
      </c>
      <c r="Y3235" s="128">
        <v>1274600000000</v>
      </c>
      <c r="Z3235" s="128">
        <v>1274950000000</v>
      </c>
      <c r="AA3235" s="128">
        <v>1272290000000</v>
      </c>
      <c r="AB3235" s="128">
        <v>1269970000000</v>
      </c>
      <c r="AC3235" s="128">
        <v>1267310000000</v>
      </c>
      <c r="AD3235" s="128">
        <v>1264630000000</v>
      </c>
      <c r="AE3235" s="128">
        <v>1261960000000</v>
      </c>
      <c r="AF3235" s="128">
        <v>1259300000000</v>
      </c>
      <c r="AG3235" s="128">
        <v>1257000000000</v>
      </c>
      <c r="AH3235" s="128">
        <v>1254340000000</v>
      </c>
    </row>
    <row r="3236" spans="1:34" x14ac:dyDescent="0.35">
      <c r="A3236" s="127" t="s">
        <v>3930</v>
      </c>
      <c r="B3236" s="127" t="s">
        <v>964</v>
      </c>
      <c r="C3236" s="128">
        <v>36428300000</v>
      </c>
      <c r="D3236" s="128">
        <v>33586400000</v>
      </c>
      <c r="E3236" s="128">
        <v>35469200000</v>
      </c>
      <c r="F3236" s="128">
        <v>36584600000</v>
      </c>
      <c r="G3236" s="128">
        <v>37235700000</v>
      </c>
      <c r="H3236" s="128">
        <v>37688200000</v>
      </c>
      <c r="I3236" s="128">
        <v>38030200000</v>
      </c>
      <c r="J3236" s="128">
        <v>38332300000</v>
      </c>
      <c r="K3236" s="128">
        <v>38609400000</v>
      </c>
      <c r="L3236" s="128">
        <v>38738100000</v>
      </c>
      <c r="M3236" s="128">
        <v>38870700000</v>
      </c>
      <c r="N3236" s="128">
        <v>38989700000</v>
      </c>
      <c r="O3236" s="128">
        <v>39117400000</v>
      </c>
      <c r="P3236" s="128">
        <v>39234200000</v>
      </c>
      <c r="Q3236" s="128">
        <v>39308100000</v>
      </c>
      <c r="R3236" s="128">
        <v>39371400000</v>
      </c>
      <c r="S3236" s="128">
        <v>39445200000</v>
      </c>
      <c r="T3236" s="128">
        <v>39519000000</v>
      </c>
      <c r="U3236" s="128">
        <v>39582300000</v>
      </c>
      <c r="V3236" s="128">
        <v>39604400000</v>
      </c>
      <c r="W3236" s="128">
        <v>39625900000</v>
      </c>
      <c r="X3236" s="128">
        <v>39636200000</v>
      </c>
      <c r="Y3236" s="128">
        <v>39657700000</v>
      </c>
      <c r="Z3236" s="128">
        <v>39668600000</v>
      </c>
      <c r="AA3236" s="128">
        <v>39585900000</v>
      </c>
      <c r="AB3236" s="128">
        <v>39513400000</v>
      </c>
      <c r="AC3236" s="128">
        <v>39430700000</v>
      </c>
      <c r="AD3236" s="128">
        <v>39347400000</v>
      </c>
      <c r="AE3236" s="128">
        <v>39264500000</v>
      </c>
      <c r="AF3236" s="128">
        <v>39181600000</v>
      </c>
      <c r="AG3236" s="128">
        <v>39110000000</v>
      </c>
      <c r="AH3236" s="128">
        <v>39027200000</v>
      </c>
    </row>
    <row r="3237" spans="1:34" x14ac:dyDescent="0.35">
      <c r="A3237" s="127" t="s">
        <v>3931</v>
      </c>
      <c r="B3237" s="127" t="s">
        <v>964</v>
      </c>
      <c r="C3237" s="128">
        <v>169416000000</v>
      </c>
      <c r="D3237" s="128">
        <v>156200000000</v>
      </c>
      <c r="E3237" s="128">
        <v>164956000000</v>
      </c>
      <c r="F3237" s="128">
        <v>170143000000</v>
      </c>
      <c r="G3237" s="128">
        <v>173171000000</v>
      </c>
      <c r="H3237" s="128">
        <v>175275000000</v>
      </c>
      <c r="I3237" s="128">
        <v>176866000000</v>
      </c>
      <c r="J3237" s="128">
        <v>178271000000</v>
      </c>
      <c r="K3237" s="128">
        <v>179560000000</v>
      </c>
      <c r="L3237" s="128">
        <v>180158000000</v>
      </c>
      <c r="M3237" s="128">
        <v>180775000000</v>
      </c>
      <c r="N3237" s="128">
        <v>181328000000</v>
      </c>
      <c r="O3237" s="128">
        <v>181922000000</v>
      </c>
      <c r="P3237" s="128">
        <v>182465000000</v>
      </c>
      <c r="Q3237" s="128">
        <v>182809000000</v>
      </c>
      <c r="R3237" s="128">
        <v>183103000000</v>
      </c>
      <c r="S3237" s="128">
        <v>183447000000</v>
      </c>
      <c r="T3237" s="128">
        <v>183790000000</v>
      </c>
      <c r="U3237" s="128">
        <v>184084000000</v>
      </c>
      <c r="V3237" s="128">
        <v>184187000000</v>
      </c>
      <c r="W3237" s="128">
        <v>184287000000</v>
      </c>
      <c r="X3237" s="128">
        <v>184335000000</v>
      </c>
      <c r="Y3237" s="128">
        <v>184435000000</v>
      </c>
      <c r="Z3237" s="128">
        <v>184486000000</v>
      </c>
      <c r="AA3237" s="128">
        <v>184101000000</v>
      </c>
      <c r="AB3237" s="128">
        <v>183764000000</v>
      </c>
      <c r="AC3237" s="128">
        <v>183379000000</v>
      </c>
      <c r="AD3237" s="128">
        <v>182992000000</v>
      </c>
      <c r="AE3237" s="128">
        <v>182606000000</v>
      </c>
      <c r="AF3237" s="128">
        <v>182221000000</v>
      </c>
      <c r="AG3237" s="128">
        <v>181888000000</v>
      </c>
      <c r="AH3237" s="128">
        <v>181503000000</v>
      </c>
    </row>
    <row r="3238" spans="1:34" x14ac:dyDescent="0.35">
      <c r="A3238" s="127" t="s">
        <v>3932</v>
      </c>
      <c r="B3238" s="127" t="s">
        <v>964</v>
      </c>
      <c r="C3238" s="128">
        <v>785901000</v>
      </c>
      <c r="D3238" s="128">
        <v>724590000</v>
      </c>
      <c r="E3238" s="128">
        <v>765209000</v>
      </c>
      <c r="F3238" s="128">
        <v>789272000</v>
      </c>
      <c r="G3238" s="128">
        <v>803319000</v>
      </c>
      <c r="H3238" s="128">
        <v>813081000</v>
      </c>
      <c r="I3238" s="128">
        <v>820460000</v>
      </c>
      <c r="J3238" s="128">
        <v>826978000</v>
      </c>
      <c r="K3238" s="128">
        <v>832955000</v>
      </c>
      <c r="L3238" s="128">
        <v>835732000</v>
      </c>
      <c r="M3238" s="128">
        <v>838593000</v>
      </c>
      <c r="N3238" s="128">
        <v>841159000</v>
      </c>
      <c r="O3238" s="128">
        <v>843914000</v>
      </c>
      <c r="P3238" s="128">
        <v>846434000</v>
      </c>
      <c r="Q3238" s="128">
        <v>848029000</v>
      </c>
      <c r="R3238" s="128">
        <v>849394000</v>
      </c>
      <c r="S3238" s="128">
        <v>850986000</v>
      </c>
      <c r="T3238" s="128">
        <v>852578000</v>
      </c>
      <c r="U3238" s="128">
        <v>853944000</v>
      </c>
      <c r="V3238" s="128">
        <v>854422000</v>
      </c>
      <c r="W3238" s="128">
        <v>854885000</v>
      </c>
      <c r="X3238" s="128">
        <v>855108000</v>
      </c>
      <c r="Y3238" s="128">
        <v>855571000</v>
      </c>
      <c r="Z3238" s="128">
        <v>855807000</v>
      </c>
      <c r="AA3238" s="128">
        <v>854021000</v>
      </c>
      <c r="AB3238" s="128">
        <v>852459000</v>
      </c>
      <c r="AC3238" s="128">
        <v>850674000</v>
      </c>
      <c r="AD3238" s="128">
        <v>848876000</v>
      </c>
      <c r="AE3238" s="128">
        <v>847087000</v>
      </c>
      <c r="AF3238" s="128">
        <v>845300000</v>
      </c>
      <c r="AG3238" s="128">
        <v>843756000</v>
      </c>
      <c r="AH3238" s="128">
        <v>841969000</v>
      </c>
    </row>
    <row r="3239" spans="1:34" x14ac:dyDescent="0.35">
      <c r="A3239" s="127" t="s">
        <v>3933</v>
      </c>
      <c r="B3239" s="127" t="s">
        <v>964</v>
      </c>
      <c r="C3239" s="128">
        <v>3887550000</v>
      </c>
      <c r="D3239" s="128">
        <v>3584270000</v>
      </c>
      <c r="E3239" s="128">
        <v>3785200000</v>
      </c>
      <c r="F3239" s="128">
        <v>3904230000</v>
      </c>
      <c r="G3239" s="128">
        <v>3973710000</v>
      </c>
      <c r="H3239" s="128">
        <v>4022000000</v>
      </c>
      <c r="I3239" s="128">
        <v>4058500000</v>
      </c>
      <c r="J3239" s="128">
        <v>4090740000</v>
      </c>
      <c r="K3239" s="128">
        <v>4120310000</v>
      </c>
      <c r="L3239" s="128">
        <v>4134050000</v>
      </c>
      <c r="M3239" s="128">
        <v>4148200000</v>
      </c>
      <c r="N3239" s="128">
        <v>4160890000</v>
      </c>
      <c r="O3239" s="128">
        <v>4174520000</v>
      </c>
      <c r="P3239" s="128">
        <v>4186990000</v>
      </c>
      <c r="Q3239" s="128">
        <v>4194870000</v>
      </c>
      <c r="R3239" s="128">
        <v>4201630000</v>
      </c>
      <c r="S3239" s="128">
        <v>4209500000</v>
      </c>
      <c r="T3239" s="128">
        <v>4217380000</v>
      </c>
      <c r="U3239" s="128">
        <v>4224130000</v>
      </c>
      <c r="V3239" s="128">
        <v>4226500000</v>
      </c>
      <c r="W3239" s="128">
        <v>4228790000</v>
      </c>
      <c r="X3239" s="128">
        <v>4229900000</v>
      </c>
      <c r="Y3239" s="128">
        <v>4232180000</v>
      </c>
      <c r="Z3239" s="128">
        <v>4233350000</v>
      </c>
      <c r="AA3239" s="128">
        <v>4224520000</v>
      </c>
      <c r="AB3239" s="128">
        <v>4216790000</v>
      </c>
      <c r="AC3239" s="128">
        <v>4207960000</v>
      </c>
      <c r="AD3239" s="128">
        <v>4199070000</v>
      </c>
      <c r="AE3239" s="128">
        <v>4190220000</v>
      </c>
      <c r="AF3239" s="128">
        <v>4181380000</v>
      </c>
      <c r="AG3239" s="128">
        <v>4173740000</v>
      </c>
      <c r="AH3239" s="128">
        <v>4164900000</v>
      </c>
    </row>
    <row r="3240" spans="1:34" x14ac:dyDescent="0.35">
      <c r="A3240" s="127" t="s">
        <v>3934</v>
      </c>
      <c r="B3240" s="127" t="s">
        <v>964</v>
      </c>
      <c r="C3240" s="128">
        <v>368828000</v>
      </c>
      <c r="D3240" s="128">
        <v>340055000</v>
      </c>
      <c r="E3240" s="128">
        <v>359117000</v>
      </c>
      <c r="F3240" s="128">
        <v>370410000</v>
      </c>
      <c r="G3240" s="128">
        <v>377003000</v>
      </c>
      <c r="H3240" s="128">
        <v>381584000</v>
      </c>
      <c r="I3240" s="128">
        <v>385047000</v>
      </c>
      <c r="J3240" s="128">
        <v>388106000</v>
      </c>
      <c r="K3240" s="128">
        <v>390911000</v>
      </c>
      <c r="L3240" s="128">
        <v>392214000</v>
      </c>
      <c r="M3240" s="128">
        <v>393557000</v>
      </c>
      <c r="N3240" s="128">
        <v>394761000</v>
      </c>
      <c r="O3240" s="128">
        <v>396054000</v>
      </c>
      <c r="P3240" s="128">
        <v>397237000</v>
      </c>
      <c r="Q3240" s="128">
        <v>397985000</v>
      </c>
      <c r="R3240" s="128">
        <v>398626000</v>
      </c>
      <c r="S3240" s="128">
        <v>399373000</v>
      </c>
      <c r="T3240" s="128">
        <v>400120000</v>
      </c>
      <c r="U3240" s="128">
        <v>400761000</v>
      </c>
      <c r="V3240" s="128">
        <v>400986000</v>
      </c>
      <c r="W3240" s="128">
        <v>401203000</v>
      </c>
      <c r="X3240" s="128">
        <v>401308000</v>
      </c>
      <c r="Y3240" s="128">
        <v>401524000</v>
      </c>
      <c r="Z3240" s="128">
        <v>401635000</v>
      </c>
      <c r="AA3240" s="128">
        <v>400797000</v>
      </c>
      <c r="AB3240" s="128">
        <v>400064000</v>
      </c>
      <c r="AC3240" s="128">
        <v>399227000</v>
      </c>
      <c r="AD3240" s="128">
        <v>398383000</v>
      </c>
      <c r="AE3240" s="128">
        <v>397543000</v>
      </c>
      <c r="AF3240" s="128">
        <v>396705000</v>
      </c>
      <c r="AG3240" s="128">
        <v>395980000</v>
      </c>
      <c r="AH3240" s="128">
        <v>395141000</v>
      </c>
    </row>
    <row r="3241" spans="1:34" x14ac:dyDescent="0.35">
      <c r="A3241" s="127" t="s">
        <v>3935</v>
      </c>
      <c r="B3241" s="127" t="s">
        <v>964</v>
      </c>
      <c r="C3241" s="128">
        <v>553417000</v>
      </c>
      <c r="D3241" s="128">
        <v>510243000</v>
      </c>
      <c r="E3241" s="128">
        <v>538846000</v>
      </c>
      <c r="F3241" s="128">
        <v>555791000</v>
      </c>
      <c r="G3241" s="128">
        <v>565682000</v>
      </c>
      <c r="H3241" s="128">
        <v>572556000</v>
      </c>
      <c r="I3241" s="128">
        <v>577753000</v>
      </c>
      <c r="J3241" s="128">
        <v>582343000</v>
      </c>
      <c r="K3241" s="128">
        <v>586552000</v>
      </c>
      <c r="L3241" s="128">
        <v>588507000</v>
      </c>
      <c r="M3241" s="128">
        <v>590522000</v>
      </c>
      <c r="N3241" s="128">
        <v>592329000</v>
      </c>
      <c r="O3241" s="128">
        <v>594268000</v>
      </c>
      <c r="P3241" s="128">
        <v>596043000</v>
      </c>
      <c r="Q3241" s="128">
        <v>597166000</v>
      </c>
      <c r="R3241" s="128">
        <v>598128000</v>
      </c>
      <c r="S3241" s="128">
        <v>599249000</v>
      </c>
      <c r="T3241" s="128">
        <v>600370000</v>
      </c>
      <c r="U3241" s="128">
        <v>601331000</v>
      </c>
      <c r="V3241" s="128">
        <v>601668000</v>
      </c>
      <c r="W3241" s="128">
        <v>601994000</v>
      </c>
      <c r="X3241" s="128">
        <v>602151000</v>
      </c>
      <c r="Y3241" s="128">
        <v>602477000</v>
      </c>
      <c r="Z3241" s="128">
        <v>602643000</v>
      </c>
      <c r="AA3241" s="128">
        <v>601386000</v>
      </c>
      <c r="AB3241" s="128">
        <v>600286000</v>
      </c>
      <c r="AC3241" s="128">
        <v>599029000</v>
      </c>
      <c r="AD3241" s="128">
        <v>597763000</v>
      </c>
      <c r="AE3241" s="128">
        <v>596503000</v>
      </c>
      <c r="AF3241" s="128">
        <v>595245000</v>
      </c>
      <c r="AG3241" s="128">
        <v>594157000</v>
      </c>
      <c r="AH3241" s="128">
        <v>592899000</v>
      </c>
    </row>
    <row r="3242" spans="1:34" x14ac:dyDescent="0.35">
      <c r="A3242" s="127" t="s">
        <v>3936</v>
      </c>
      <c r="B3242" s="127" t="s">
        <v>964</v>
      </c>
      <c r="C3242" s="127">
        <v>0</v>
      </c>
      <c r="D3242" s="127">
        <v>0</v>
      </c>
      <c r="E3242" s="127">
        <v>0</v>
      </c>
      <c r="F3242" s="127">
        <v>0</v>
      </c>
      <c r="G3242" s="127">
        <v>0</v>
      </c>
      <c r="H3242" s="127">
        <v>0</v>
      </c>
      <c r="I3242" s="127">
        <v>0</v>
      </c>
      <c r="J3242" s="127">
        <v>0</v>
      </c>
      <c r="K3242" s="127">
        <v>0</v>
      </c>
      <c r="L3242" s="127">
        <v>0</v>
      </c>
      <c r="M3242" s="127">
        <v>0</v>
      </c>
      <c r="N3242" s="127">
        <v>0</v>
      </c>
      <c r="O3242" s="127">
        <v>0</v>
      </c>
      <c r="P3242" s="127">
        <v>0</v>
      </c>
      <c r="Q3242" s="127">
        <v>0</v>
      </c>
      <c r="R3242" s="127">
        <v>0</v>
      </c>
      <c r="S3242" s="127">
        <v>0</v>
      </c>
      <c r="T3242" s="127">
        <v>0</v>
      </c>
      <c r="U3242" s="127">
        <v>0</v>
      </c>
      <c r="V3242" s="127">
        <v>0</v>
      </c>
      <c r="W3242" s="127">
        <v>0</v>
      </c>
      <c r="X3242" s="127">
        <v>0</v>
      </c>
      <c r="Y3242" s="127">
        <v>0</v>
      </c>
      <c r="Z3242" s="127">
        <v>0</v>
      </c>
      <c r="AA3242" s="127">
        <v>0</v>
      </c>
      <c r="AB3242" s="127">
        <v>0</v>
      </c>
      <c r="AC3242" s="127">
        <v>0</v>
      </c>
      <c r="AD3242" s="127">
        <v>0</v>
      </c>
      <c r="AE3242" s="127">
        <v>0</v>
      </c>
      <c r="AF3242" s="127">
        <v>0</v>
      </c>
      <c r="AG3242" s="127">
        <v>0</v>
      </c>
      <c r="AH3242" s="127">
        <v>0</v>
      </c>
    </row>
    <row r="3243" spans="1:34" x14ac:dyDescent="0.35">
      <c r="A3243" s="127" t="s">
        <v>2068</v>
      </c>
      <c r="B3243" s="127" t="s">
        <v>964</v>
      </c>
      <c r="C3243" s="127">
        <v>0</v>
      </c>
      <c r="D3243" s="127">
        <v>0</v>
      </c>
      <c r="E3243" s="127">
        <v>0</v>
      </c>
      <c r="F3243" s="127">
        <v>0</v>
      </c>
      <c r="G3243" s="127">
        <v>0</v>
      </c>
      <c r="H3243" s="127">
        <v>0</v>
      </c>
      <c r="I3243" s="127">
        <v>0</v>
      </c>
      <c r="J3243" s="127">
        <v>0</v>
      </c>
      <c r="K3243" s="127">
        <v>0</v>
      </c>
      <c r="L3243" s="127">
        <v>0</v>
      </c>
      <c r="M3243" s="127">
        <v>0</v>
      </c>
      <c r="N3243" s="127">
        <v>0</v>
      </c>
      <c r="O3243" s="127">
        <v>0</v>
      </c>
      <c r="P3243" s="127">
        <v>0</v>
      </c>
      <c r="Q3243" s="127">
        <v>0</v>
      </c>
      <c r="R3243" s="127">
        <v>0</v>
      </c>
      <c r="S3243" s="127">
        <v>0</v>
      </c>
      <c r="T3243" s="127">
        <v>0</v>
      </c>
      <c r="U3243" s="127">
        <v>0</v>
      </c>
      <c r="V3243" s="127">
        <v>0</v>
      </c>
      <c r="W3243" s="127">
        <v>0</v>
      </c>
      <c r="X3243" s="127">
        <v>0</v>
      </c>
      <c r="Y3243" s="127">
        <v>0</v>
      </c>
      <c r="Z3243" s="127">
        <v>0</v>
      </c>
      <c r="AA3243" s="127">
        <v>0</v>
      </c>
      <c r="AB3243" s="127">
        <v>0</v>
      </c>
      <c r="AC3243" s="127">
        <v>0</v>
      </c>
      <c r="AD3243" s="127">
        <v>0</v>
      </c>
      <c r="AE3243" s="127">
        <v>0</v>
      </c>
      <c r="AF3243" s="127">
        <v>0</v>
      </c>
      <c r="AG3243" s="127">
        <v>0</v>
      </c>
      <c r="AH3243" s="127">
        <v>0</v>
      </c>
    </row>
    <row r="3244" spans="1:34" x14ac:dyDescent="0.35">
      <c r="A3244" s="127" t="s">
        <v>3937</v>
      </c>
      <c r="B3244" s="127" t="s">
        <v>964</v>
      </c>
      <c r="C3244" s="127">
        <v>0</v>
      </c>
      <c r="D3244" s="127">
        <v>0</v>
      </c>
      <c r="E3244" s="127">
        <v>0</v>
      </c>
      <c r="F3244" s="127">
        <v>0</v>
      </c>
      <c r="G3244" s="127">
        <v>0</v>
      </c>
      <c r="H3244" s="127">
        <v>0</v>
      </c>
      <c r="I3244" s="127">
        <v>0</v>
      </c>
      <c r="J3244" s="127">
        <v>0</v>
      </c>
      <c r="K3244" s="127">
        <v>0</v>
      </c>
      <c r="L3244" s="127">
        <v>0</v>
      </c>
      <c r="M3244" s="127">
        <v>0</v>
      </c>
      <c r="N3244" s="127">
        <v>0</v>
      </c>
      <c r="O3244" s="127">
        <v>0</v>
      </c>
      <c r="P3244" s="127">
        <v>0</v>
      </c>
      <c r="Q3244" s="127">
        <v>0</v>
      </c>
      <c r="R3244" s="127">
        <v>0</v>
      </c>
      <c r="S3244" s="127">
        <v>0</v>
      </c>
      <c r="T3244" s="127">
        <v>0</v>
      </c>
      <c r="U3244" s="127">
        <v>0</v>
      </c>
      <c r="V3244" s="127">
        <v>0</v>
      </c>
      <c r="W3244" s="127">
        <v>0</v>
      </c>
      <c r="X3244" s="127">
        <v>0</v>
      </c>
      <c r="Y3244" s="127">
        <v>0</v>
      </c>
      <c r="Z3244" s="127">
        <v>0</v>
      </c>
      <c r="AA3244" s="127">
        <v>0</v>
      </c>
      <c r="AB3244" s="127">
        <v>0</v>
      </c>
      <c r="AC3244" s="127">
        <v>0</v>
      </c>
      <c r="AD3244" s="127">
        <v>0</v>
      </c>
      <c r="AE3244" s="127">
        <v>0</v>
      </c>
      <c r="AF3244" s="127">
        <v>0</v>
      </c>
      <c r="AG3244" s="127">
        <v>0</v>
      </c>
      <c r="AH3244" s="127">
        <v>0</v>
      </c>
    </row>
    <row r="3245" spans="1:34" x14ac:dyDescent="0.35">
      <c r="A3245" s="127" t="s">
        <v>3938</v>
      </c>
      <c r="B3245" s="127" t="s">
        <v>964</v>
      </c>
      <c r="C3245" s="127">
        <v>0</v>
      </c>
      <c r="D3245" s="127">
        <v>0</v>
      </c>
      <c r="E3245" s="127">
        <v>0</v>
      </c>
      <c r="F3245" s="127">
        <v>0</v>
      </c>
      <c r="G3245" s="127">
        <v>0</v>
      </c>
      <c r="H3245" s="127">
        <v>0</v>
      </c>
      <c r="I3245" s="127">
        <v>0</v>
      </c>
      <c r="J3245" s="127">
        <v>0</v>
      </c>
      <c r="K3245" s="127">
        <v>0</v>
      </c>
      <c r="L3245" s="127">
        <v>0</v>
      </c>
      <c r="M3245" s="127">
        <v>0</v>
      </c>
      <c r="N3245" s="127">
        <v>0</v>
      </c>
      <c r="O3245" s="127">
        <v>0</v>
      </c>
      <c r="P3245" s="127">
        <v>0</v>
      </c>
      <c r="Q3245" s="127">
        <v>0</v>
      </c>
      <c r="R3245" s="127">
        <v>0</v>
      </c>
      <c r="S3245" s="127">
        <v>0</v>
      </c>
      <c r="T3245" s="127">
        <v>0</v>
      </c>
      <c r="U3245" s="127">
        <v>0</v>
      </c>
      <c r="V3245" s="127">
        <v>0</v>
      </c>
      <c r="W3245" s="127">
        <v>0</v>
      </c>
      <c r="X3245" s="127">
        <v>0</v>
      </c>
      <c r="Y3245" s="127">
        <v>0</v>
      </c>
      <c r="Z3245" s="127">
        <v>0</v>
      </c>
      <c r="AA3245" s="127">
        <v>0</v>
      </c>
      <c r="AB3245" s="127">
        <v>0</v>
      </c>
      <c r="AC3245" s="127">
        <v>0</v>
      </c>
      <c r="AD3245" s="127">
        <v>0</v>
      </c>
      <c r="AE3245" s="127">
        <v>0</v>
      </c>
      <c r="AF3245" s="127">
        <v>0</v>
      </c>
      <c r="AG3245" s="127">
        <v>0</v>
      </c>
      <c r="AH3245" s="127">
        <v>0</v>
      </c>
    </row>
    <row r="3246" spans="1:34" x14ac:dyDescent="0.35">
      <c r="A3246" s="127" t="s">
        <v>3939</v>
      </c>
      <c r="B3246" s="127" t="s">
        <v>964</v>
      </c>
      <c r="C3246" s="127">
        <v>0</v>
      </c>
      <c r="D3246" s="127">
        <v>0</v>
      </c>
      <c r="E3246" s="127">
        <v>0</v>
      </c>
      <c r="F3246" s="127">
        <v>0</v>
      </c>
      <c r="G3246" s="127">
        <v>0</v>
      </c>
      <c r="H3246" s="127">
        <v>0</v>
      </c>
      <c r="I3246" s="127">
        <v>0</v>
      </c>
      <c r="J3246" s="127">
        <v>0</v>
      </c>
      <c r="K3246" s="127">
        <v>0</v>
      </c>
      <c r="L3246" s="127">
        <v>0</v>
      </c>
      <c r="M3246" s="127">
        <v>0</v>
      </c>
      <c r="N3246" s="127">
        <v>0</v>
      </c>
      <c r="O3246" s="127">
        <v>0</v>
      </c>
      <c r="P3246" s="127">
        <v>0</v>
      </c>
      <c r="Q3246" s="127">
        <v>0</v>
      </c>
      <c r="R3246" s="127">
        <v>0</v>
      </c>
      <c r="S3246" s="127">
        <v>0</v>
      </c>
      <c r="T3246" s="127">
        <v>0</v>
      </c>
      <c r="U3246" s="127">
        <v>0</v>
      </c>
      <c r="V3246" s="127">
        <v>0</v>
      </c>
      <c r="W3246" s="127">
        <v>0</v>
      </c>
      <c r="X3246" s="127">
        <v>0</v>
      </c>
      <c r="Y3246" s="127">
        <v>0</v>
      </c>
      <c r="Z3246" s="127">
        <v>0</v>
      </c>
      <c r="AA3246" s="127">
        <v>0</v>
      </c>
      <c r="AB3246" s="127">
        <v>0</v>
      </c>
      <c r="AC3246" s="127">
        <v>0</v>
      </c>
      <c r="AD3246" s="127">
        <v>0</v>
      </c>
      <c r="AE3246" s="127">
        <v>0</v>
      </c>
      <c r="AF3246" s="127">
        <v>0</v>
      </c>
      <c r="AG3246" s="127">
        <v>0</v>
      </c>
      <c r="AH3246" s="127">
        <v>0</v>
      </c>
    </row>
    <row r="3247" spans="1:34" x14ac:dyDescent="0.35">
      <c r="A3247" s="127" t="s">
        <v>3940</v>
      </c>
      <c r="B3247" s="127" t="s">
        <v>964</v>
      </c>
      <c r="C3247" s="127">
        <v>0</v>
      </c>
      <c r="D3247" s="127">
        <v>0</v>
      </c>
      <c r="E3247" s="127">
        <v>0</v>
      </c>
      <c r="F3247" s="127">
        <v>0</v>
      </c>
      <c r="G3247" s="127">
        <v>0</v>
      </c>
      <c r="H3247" s="127">
        <v>0</v>
      </c>
      <c r="I3247" s="127">
        <v>0</v>
      </c>
      <c r="J3247" s="127">
        <v>0</v>
      </c>
      <c r="K3247" s="127">
        <v>0</v>
      </c>
      <c r="L3247" s="127">
        <v>0</v>
      </c>
      <c r="M3247" s="127">
        <v>0</v>
      </c>
      <c r="N3247" s="127">
        <v>0</v>
      </c>
      <c r="O3247" s="127">
        <v>0</v>
      </c>
      <c r="P3247" s="127">
        <v>0</v>
      </c>
      <c r="Q3247" s="127">
        <v>0</v>
      </c>
      <c r="R3247" s="127">
        <v>0</v>
      </c>
      <c r="S3247" s="127">
        <v>0</v>
      </c>
      <c r="T3247" s="127">
        <v>0</v>
      </c>
      <c r="U3247" s="127">
        <v>0</v>
      </c>
      <c r="V3247" s="127">
        <v>0</v>
      </c>
      <c r="W3247" s="127">
        <v>0</v>
      </c>
      <c r="X3247" s="127">
        <v>0</v>
      </c>
      <c r="Y3247" s="127">
        <v>0</v>
      </c>
      <c r="Z3247" s="127">
        <v>0</v>
      </c>
      <c r="AA3247" s="127">
        <v>0</v>
      </c>
      <c r="AB3247" s="127">
        <v>0</v>
      </c>
      <c r="AC3247" s="127">
        <v>0</v>
      </c>
      <c r="AD3247" s="127">
        <v>0</v>
      </c>
      <c r="AE3247" s="127">
        <v>0</v>
      </c>
      <c r="AF3247" s="127">
        <v>0</v>
      </c>
      <c r="AG3247" s="127">
        <v>0</v>
      </c>
      <c r="AH3247" s="127">
        <v>0</v>
      </c>
    </row>
    <row r="3248" spans="1:34" x14ac:dyDescent="0.35">
      <c r="A3248" s="127" t="s">
        <v>3941</v>
      </c>
      <c r="B3248" s="127" t="s">
        <v>964</v>
      </c>
      <c r="C3248" s="127">
        <v>0</v>
      </c>
      <c r="D3248" s="127">
        <v>0</v>
      </c>
      <c r="E3248" s="127">
        <v>0</v>
      </c>
      <c r="F3248" s="127">
        <v>0</v>
      </c>
      <c r="G3248" s="127">
        <v>0</v>
      </c>
      <c r="H3248" s="127">
        <v>0</v>
      </c>
      <c r="I3248" s="127">
        <v>0</v>
      </c>
      <c r="J3248" s="127">
        <v>0</v>
      </c>
      <c r="K3248" s="127">
        <v>0</v>
      </c>
      <c r="L3248" s="127">
        <v>0</v>
      </c>
      <c r="M3248" s="127">
        <v>0</v>
      </c>
      <c r="N3248" s="127">
        <v>0</v>
      </c>
      <c r="O3248" s="127">
        <v>0</v>
      </c>
      <c r="P3248" s="127">
        <v>0</v>
      </c>
      <c r="Q3248" s="127">
        <v>0</v>
      </c>
      <c r="R3248" s="127">
        <v>0</v>
      </c>
      <c r="S3248" s="127">
        <v>0</v>
      </c>
      <c r="T3248" s="127">
        <v>0</v>
      </c>
      <c r="U3248" s="127">
        <v>0</v>
      </c>
      <c r="V3248" s="127">
        <v>0</v>
      </c>
      <c r="W3248" s="127">
        <v>0</v>
      </c>
      <c r="X3248" s="127">
        <v>0</v>
      </c>
      <c r="Y3248" s="127">
        <v>0</v>
      </c>
      <c r="Z3248" s="127">
        <v>0</v>
      </c>
      <c r="AA3248" s="127">
        <v>0</v>
      </c>
      <c r="AB3248" s="127">
        <v>0</v>
      </c>
      <c r="AC3248" s="127">
        <v>0</v>
      </c>
      <c r="AD3248" s="127">
        <v>0</v>
      </c>
      <c r="AE3248" s="127">
        <v>0</v>
      </c>
      <c r="AF3248" s="127">
        <v>0</v>
      </c>
      <c r="AG3248" s="127">
        <v>0</v>
      </c>
      <c r="AH3248" s="127">
        <v>0</v>
      </c>
    </row>
    <row r="3249" spans="1:34" x14ac:dyDescent="0.35">
      <c r="A3249" s="127" t="s">
        <v>3942</v>
      </c>
      <c r="B3249" s="127" t="s">
        <v>964</v>
      </c>
      <c r="C3249" s="127">
        <v>0</v>
      </c>
      <c r="D3249" s="127">
        <v>0</v>
      </c>
      <c r="E3249" s="127">
        <v>0</v>
      </c>
      <c r="F3249" s="127">
        <v>0</v>
      </c>
      <c r="G3249" s="127">
        <v>0</v>
      </c>
      <c r="H3249" s="127">
        <v>0</v>
      </c>
      <c r="I3249" s="127">
        <v>0</v>
      </c>
      <c r="J3249" s="127">
        <v>0</v>
      </c>
      <c r="K3249" s="127">
        <v>0</v>
      </c>
      <c r="L3249" s="127">
        <v>0</v>
      </c>
      <c r="M3249" s="127">
        <v>0</v>
      </c>
      <c r="N3249" s="127">
        <v>0</v>
      </c>
      <c r="O3249" s="127">
        <v>0</v>
      </c>
      <c r="P3249" s="127">
        <v>0</v>
      </c>
      <c r="Q3249" s="127">
        <v>0</v>
      </c>
      <c r="R3249" s="127">
        <v>0</v>
      </c>
      <c r="S3249" s="127">
        <v>0</v>
      </c>
      <c r="T3249" s="127">
        <v>0</v>
      </c>
      <c r="U3249" s="127">
        <v>0</v>
      </c>
      <c r="V3249" s="127">
        <v>0</v>
      </c>
      <c r="W3249" s="127">
        <v>0</v>
      </c>
      <c r="X3249" s="127">
        <v>0</v>
      </c>
      <c r="Y3249" s="127">
        <v>0</v>
      </c>
      <c r="Z3249" s="127">
        <v>0</v>
      </c>
      <c r="AA3249" s="127">
        <v>0</v>
      </c>
      <c r="AB3249" s="127">
        <v>0</v>
      </c>
      <c r="AC3249" s="127">
        <v>0</v>
      </c>
      <c r="AD3249" s="127">
        <v>0</v>
      </c>
      <c r="AE3249" s="127">
        <v>0</v>
      </c>
      <c r="AF3249" s="127">
        <v>0</v>
      </c>
      <c r="AG3249" s="127">
        <v>0</v>
      </c>
      <c r="AH3249" s="127">
        <v>0</v>
      </c>
    </row>
    <row r="3250" spans="1:34" x14ac:dyDescent="0.35">
      <c r="A3250" s="127" t="s">
        <v>3943</v>
      </c>
      <c r="B3250" s="127" t="s">
        <v>964</v>
      </c>
      <c r="C3250" s="127">
        <v>0</v>
      </c>
      <c r="D3250" s="127">
        <v>0</v>
      </c>
      <c r="E3250" s="127">
        <v>0</v>
      </c>
      <c r="F3250" s="127">
        <v>0</v>
      </c>
      <c r="G3250" s="127">
        <v>0</v>
      </c>
      <c r="H3250" s="127">
        <v>0</v>
      </c>
      <c r="I3250" s="127">
        <v>0</v>
      </c>
      <c r="J3250" s="127">
        <v>0</v>
      </c>
      <c r="K3250" s="127">
        <v>0</v>
      </c>
      <c r="L3250" s="127">
        <v>0</v>
      </c>
      <c r="M3250" s="127">
        <v>0</v>
      </c>
      <c r="N3250" s="127">
        <v>0</v>
      </c>
      <c r="O3250" s="127">
        <v>0</v>
      </c>
      <c r="P3250" s="127">
        <v>0</v>
      </c>
      <c r="Q3250" s="127">
        <v>0</v>
      </c>
      <c r="R3250" s="127">
        <v>0</v>
      </c>
      <c r="S3250" s="127">
        <v>0</v>
      </c>
      <c r="T3250" s="127">
        <v>0</v>
      </c>
      <c r="U3250" s="127">
        <v>0</v>
      </c>
      <c r="V3250" s="127">
        <v>0</v>
      </c>
      <c r="W3250" s="127">
        <v>0</v>
      </c>
      <c r="X3250" s="127">
        <v>0</v>
      </c>
      <c r="Y3250" s="127">
        <v>0</v>
      </c>
      <c r="Z3250" s="127">
        <v>0</v>
      </c>
      <c r="AA3250" s="127">
        <v>0</v>
      </c>
      <c r="AB3250" s="127">
        <v>0</v>
      </c>
      <c r="AC3250" s="127">
        <v>0</v>
      </c>
      <c r="AD3250" s="127">
        <v>0</v>
      </c>
      <c r="AE3250" s="127">
        <v>0</v>
      </c>
      <c r="AF3250" s="127">
        <v>0</v>
      </c>
      <c r="AG3250" s="127">
        <v>0</v>
      </c>
      <c r="AH3250" s="127">
        <v>0</v>
      </c>
    </row>
    <row r="3251" spans="1:34" x14ac:dyDescent="0.35">
      <c r="A3251" s="127" t="s">
        <v>3944</v>
      </c>
      <c r="B3251" s="127" t="s">
        <v>964</v>
      </c>
      <c r="C3251" s="127">
        <v>0</v>
      </c>
      <c r="D3251" s="127">
        <v>0</v>
      </c>
      <c r="E3251" s="127">
        <v>0</v>
      </c>
      <c r="F3251" s="127">
        <v>0</v>
      </c>
      <c r="G3251" s="127">
        <v>0</v>
      </c>
      <c r="H3251" s="127">
        <v>0</v>
      </c>
      <c r="I3251" s="127">
        <v>0</v>
      </c>
      <c r="J3251" s="127">
        <v>0</v>
      </c>
      <c r="K3251" s="127">
        <v>0</v>
      </c>
      <c r="L3251" s="127">
        <v>0</v>
      </c>
      <c r="M3251" s="127">
        <v>0</v>
      </c>
      <c r="N3251" s="127">
        <v>0</v>
      </c>
      <c r="O3251" s="127">
        <v>0</v>
      </c>
      <c r="P3251" s="127">
        <v>0</v>
      </c>
      <c r="Q3251" s="127">
        <v>0</v>
      </c>
      <c r="R3251" s="127">
        <v>0</v>
      </c>
      <c r="S3251" s="127">
        <v>0</v>
      </c>
      <c r="T3251" s="127">
        <v>0</v>
      </c>
      <c r="U3251" s="127">
        <v>0</v>
      </c>
      <c r="V3251" s="127">
        <v>0</v>
      </c>
      <c r="W3251" s="127">
        <v>0</v>
      </c>
      <c r="X3251" s="127">
        <v>0</v>
      </c>
      <c r="Y3251" s="127">
        <v>0</v>
      </c>
      <c r="Z3251" s="127">
        <v>0</v>
      </c>
      <c r="AA3251" s="127">
        <v>0</v>
      </c>
      <c r="AB3251" s="127">
        <v>0</v>
      </c>
      <c r="AC3251" s="127">
        <v>0</v>
      </c>
      <c r="AD3251" s="127">
        <v>0</v>
      </c>
      <c r="AE3251" s="127">
        <v>0</v>
      </c>
      <c r="AF3251" s="127">
        <v>0</v>
      </c>
      <c r="AG3251" s="127">
        <v>0</v>
      </c>
      <c r="AH3251" s="127">
        <v>0</v>
      </c>
    </row>
    <row r="3252" spans="1:34" x14ac:dyDescent="0.35">
      <c r="A3252" s="127" t="s">
        <v>3945</v>
      </c>
      <c r="B3252" s="127" t="s">
        <v>964</v>
      </c>
      <c r="C3252" s="127">
        <v>0</v>
      </c>
      <c r="D3252" s="127">
        <v>0</v>
      </c>
      <c r="E3252" s="127">
        <v>0</v>
      </c>
      <c r="F3252" s="127">
        <v>0</v>
      </c>
      <c r="G3252" s="127">
        <v>0</v>
      </c>
      <c r="H3252" s="127">
        <v>0</v>
      </c>
      <c r="I3252" s="127">
        <v>0</v>
      </c>
      <c r="J3252" s="127">
        <v>0</v>
      </c>
      <c r="K3252" s="127">
        <v>0</v>
      </c>
      <c r="L3252" s="127">
        <v>0</v>
      </c>
      <c r="M3252" s="127">
        <v>0</v>
      </c>
      <c r="N3252" s="127">
        <v>0</v>
      </c>
      <c r="O3252" s="127">
        <v>0</v>
      </c>
      <c r="P3252" s="127">
        <v>0</v>
      </c>
      <c r="Q3252" s="127">
        <v>0</v>
      </c>
      <c r="R3252" s="127">
        <v>0</v>
      </c>
      <c r="S3252" s="127">
        <v>0</v>
      </c>
      <c r="T3252" s="127">
        <v>0</v>
      </c>
      <c r="U3252" s="127">
        <v>0</v>
      </c>
      <c r="V3252" s="127">
        <v>0</v>
      </c>
      <c r="W3252" s="127">
        <v>0</v>
      </c>
      <c r="X3252" s="127">
        <v>0</v>
      </c>
      <c r="Y3252" s="127">
        <v>0</v>
      </c>
      <c r="Z3252" s="127">
        <v>0</v>
      </c>
      <c r="AA3252" s="127">
        <v>0</v>
      </c>
      <c r="AB3252" s="127">
        <v>0</v>
      </c>
      <c r="AC3252" s="127">
        <v>0</v>
      </c>
      <c r="AD3252" s="127">
        <v>0</v>
      </c>
      <c r="AE3252" s="127">
        <v>0</v>
      </c>
      <c r="AF3252" s="127">
        <v>0</v>
      </c>
      <c r="AG3252" s="127">
        <v>0</v>
      </c>
      <c r="AH3252" s="127">
        <v>0</v>
      </c>
    </row>
    <row r="3253" spans="1:34" x14ac:dyDescent="0.35">
      <c r="A3253" s="127" t="s">
        <v>3946</v>
      </c>
      <c r="B3253" s="127" t="s">
        <v>964</v>
      </c>
      <c r="C3253" s="127">
        <v>0</v>
      </c>
      <c r="D3253" s="127">
        <v>0</v>
      </c>
      <c r="E3253" s="127">
        <v>0</v>
      </c>
      <c r="F3253" s="127">
        <v>0</v>
      </c>
      <c r="G3253" s="127">
        <v>0</v>
      </c>
      <c r="H3253" s="127">
        <v>0</v>
      </c>
      <c r="I3253" s="127">
        <v>0</v>
      </c>
      <c r="J3253" s="127">
        <v>0</v>
      </c>
      <c r="K3253" s="127">
        <v>0</v>
      </c>
      <c r="L3253" s="127">
        <v>0</v>
      </c>
      <c r="M3253" s="127">
        <v>0</v>
      </c>
      <c r="N3253" s="127">
        <v>0</v>
      </c>
      <c r="O3253" s="127">
        <v>0</v>
      </c>
      <c r="P3253" s="127">
        <v>0</v>
      </c>
      <c r="Q3253" s="127">
        <v>0</v>
      </c>
      <c r="R3253" s="127">
        <v>0</v>
      </c>
      <c r="S3253" s="127">
        <v>0</v>
      </c>
      <c r="T3253" s="127">
        <v>0</v>
      </c>
      <c r="U3253" s="127">
        <v>0</v>
      </c>
      <c r="V3253" s="127">
        <v>0</v>
      </c>
      <c r="W3253" s="127">
        <v>0</v>
      </c>
      <c r="X3253" s="127">
        <v>0</v>
      </c>
      <c r="Y3253" s="127">
        <v>0</v>
      </c>
      <c r="Z3253" s="127">
        <v>0</v>
      </c>
      <c r="AA3253" s="127">
        <v>0</v>
      </c>
      <c r="AB3253" s="127">
        <v>0</v>
      </c>
      <c r="AC3253" s="127">
        <v>0</v>
      </c>
      <c r="AD3253" s="127">
        <v>0</v>
      </c>
      <c r="AE3253" s="127">
        <v>0</v>
      </c>
      <c r="AF3253" s="127">
        <v>0</v>
      </c>
      <c r="AG3253" s="127">
        <v>0</v>
      </c>
      <c r="AH3253" s="127">
        <v>0</v>
      </c>
    </row>
    <row r="3254" spans="1:34" x14ac:dyDescent="0.35">
      <c r="A3254" s="127" t="s">
        <v>3947</v>
      </c>
      <c r="B3254" s="127" t="s">
        <v>964</v>
      </c>
      <c r="C3254" s="127">
        <v>0</v>
      </c>
      <c r="D3254" s="127">
        <v>0</v>
      </c>
      <c r="E3254" s="127">
        <v>0</v>
      </c>
      <c r="F3254" s="127">
        <v>0</v>
      </c>
      <c r="G3254" s="127">
        <v>0</v>
      </c>
      <c r="H3254" s="127">
        <v>0</v>
      </c>
      <c r="I3254" s="127">
        <v>0</v>
      </c>
      <c r="J3254" s="127">
        <v>0</v>
      </c>
      <c r="K3254" s="127">
        <v>0</v>
      </c>
      <c r="L3254" s="127">
        <v>0</v>
      </c>
      <c r="M3254" s="127">
        <v>0</v>
      </c>
      <c r="N3254" s="127">
        <v>0</v>
      </c>
      <c r="O3254" s="127">
        <v>0</v>
      </c>
      <c r="P3254" s="127">
        <v>0</v>
      </c>
      <c r="Q3254" s="127">
        <v>0</v>
      </c>
      <c r="R3254" s="127">
        <v>0</v>
      </c>
      <c r="S3254" s="127">
        <v>0</v>
      </c>
      <c r="T3254" s="127">
        <v>0</v>
      </c>
      <c r="U3254" s="127">
        <v>0</v>
      </c>
      <c r="V3254" s="127">
        <v>0</v>
      </c>
      <c r="W3254" s="127">
        <v>0</v>
      </c>
      <c r="X3254" s="127">
        <v>0</v>
      </c>
      <c r="Y3254" s="127">
        <v>0</v>
      </c>
      <c r="Z3254" s="127">
        <v>0</v>
      </c>
      <c r="AA3254" s="127">
        <v>0</v>
      </c>
      <c r="AB3254" s="127">
        <v>0</v>
      </c>
      <c r="AC3254" s="127">
        <v>0</v>
      </c>
      <c r="AD3254" s="127">
        <v>0</v>
      </c>
      <c r="AE3254" s="127">
        <v>0</v>
      </c>
      <c r="AF3254" s="127">
        <v>0</v>
      </c>
      <c r="AG3254" s="127">
        <v>0</v>
      </c>
      <c r="AH3254" s="127">
        <v>0</v>
      </c>
    </row>
    <row r="3255" spans="1:34" x14ac:dyDescent="0.35">
      <c r="A3255" s="127" t="s">
        <v>2069</v>
      </c>
      <c r="B3255" s="127" t="s">
        <v>964</v>
      </c>
      <c r="C3255" s="128">
        <v>56545200000</v>
      </c>
      <c r="D3255" s="128">
        <v>52219300000</v>
      </c>
      <c r="E3255" s="128">
        <v>55241600000</v>
      </c>
      <c r="F3255" s="128">
        <v>57048700000</v>
      </c>
      <c r="G3255" s="128">
        <v>58236600000</v>
      </c>
      <c r="H3255" s="128">
        <v>59106600000</v>
      </c>
      <c r="I3255" s="128">
        <v>59811100000</v>
      </c>
      <c r="J3255" s="128">
        <v>60426900000</v>
      </c>
      <c r="K3255" s="128">
        <v>60982900000</v>
      </c>
      <c r="L3255" s="128">
        <v>61508800000</v>
      </c>
      <c r="M3255" s="128">
        <v>62014400000</v>
      </c>
      <c r="N3255" s="128">
        <v>62494800000</v>
      </c>
      <c r="O3255" s="128">
        <v>62962400000</v>
      </c>
      <c r="P3255" s="128">
        <v>63399800000</v>
      </c>
      <c r="Q3255" s="128">
        <v>63834500000</v>
      </c>
      <c r="R3255" s="128">
        <v>64238900000</v>
      </c>
      <c r="S3255" s="128">
        <v>64633200000</v>
      </c>
      <c r="T3255" s="128">
        <v>65007300000</v>
      </c>
      <c r="U3255" s="128">
        <v>65361200000</v>
      </c>
      <c r="V3255" s="128">
        <v>65694800000</v>
      </c>
      <c r="W3255" s="128">
        <v>66008200000</v>
      </c>
      <c r="X3255" s="128">
        <v>66311500000</v>
      </c>
      <c r="Y3255" s="128">
        <v>66604700000</v>
      </c>
      <c r="Z3255" s="128">
        <v>66877700000</v>
      </c>
      <c r="AA3255" s="128">
        <v>67130400000</v>
      </c>
      <c r="AB3255" s="128">
        <v>67373000000</v>
      </c>
      <c r="AC3255" s="128">
        <v>67605600000</v>
      </c>
      <c r="AD3255" s="128">
        <v>67817900000</v>
      </c>
      <c r="AE3255" s="128">
        <v>68020100000</v>
      </c>
      <c r="AF3255" s="128">
        <v>68202100000</v>
      </c>
      <c r="AG3255" s="128">
        <v>68373900000</v>
      </c>
      <c r="AH3255" s="128">
        <v>68535700000</v>
      </c>
    </row>
    <row r="3256" spans="1:34" x14ac:dyDescent="0.35">
      <c r="A3256" s="127" t="s">
        <v>3948</v>
      </c>
      <c r="B3256" s="127" t="s">
        <v>964</v>
      </c>
      <c r="C3256" s="128">
        <v>5939770</v>
      </c>
      <c r="D3256" s="128">
        <v>5485350</v>
      </c>
      <c r="E3256" s="128">
        <v>5802830</v>
      </c>
      <c r="F3256" s="128">
        <v>5992660</v>
      </c>
      <c r="G3256" s="128">
        <v>6117440</v>
      </c>
      <c r="H3256" s="128">
        <v>6208830</v>
      </c>
      <c r="I3256" s="128">
        <v>6282820</v>
      </c>
      <c r="J3256" s="128">
        <v>6347510</v>
      </c>
      <c r="K3256" s="128">
        <v>6405920</v>
      </c>
      <c r="L3256" s="128">
        <v>6461160</v>
      </c>
      <c r="M3256" s="128">
        <v>6514270</v>
      </c>
      <c r="N3256" s="128">
        <v>6564730</v>
      </c>
      <c r="O3256" s="128">
        <v>6613860</v>
      </c>
      <c r="P3256" s="128">
        <v>6659800</v>
      </c>
      <c r="Q3256" s="128">
        <v>6705470</v>
      </c>
      <c r="R3256" s="128">
        <v>6747950</v>
      </c>
      <c r="S3256" s="128">
        <v>6789370</v>
      </c>
      <c r="T3256" s="128">
        <v>6828660</v>
      </c>
      <c r="U3256" s="128">
        <v>6865830</v>
      </c>
      <c r="V3256" s="128">
        <v>6900880</v>
      </c>
      <c r="W3256" s="128">
        <v>6933800</v>
      </c>
      <c r="X3256" s="128">
        <v>6965660</v>
      </c>
      <c r="Y3256" s="128">
        <v>6996460</v>
      </c>
      <c r="Z3256" s="128">
        <v>7025130</v>
      </c>
      <c r="AA3256" s="128">
        <v>7051680</v>
      </c>
      <c r="AB3256" s="128">
        <v>7077170</v>
      </c>
      <c r="AC3256" s="128">
        <v>7101590</v>
      </c>
      <c r="AD3256" s="128">
        <v>7123900</v>
      </c>
      <c r="AE3256" s="128">
        <v>7145140</v>
      </c>
      <c r="AF3256" s="128">
        <v>7164250</v>
      </c>
      <c r="AG3256" s="128">
        <v>7182310</v>
      </c>
      <c r="AH3256" s="128">
        <v>7199300</v>
      </c>
    </row>
    <row r="3257" spans="1:34" x14ac:dyDescent="0.35">
      <c r="A3257" s="127" t="s">
        <v>3949</v>
      </c>
      <c r="B3257" s="127" t="s">
        <v>964</v>
      </c>
      <c r="C3257" s="128">
        <v>10168100</v>
      </c>
      <c r="D3257" s="128">
        <v>9390180</v>
      </c>
      <c r="E3257" s="128">
        <v>9933660</v>
      </c>
      <c r="F3257" s="128">
        <v>10258600</v>
      </c>
      <c r="G3257" s="128">
        <v>10472200</v>
      </c>
      <c r="H3257" s="128">
        <v>10628700</v>
      </c>
      <c r="I3257" s="128">
        <v>10755300</v>
      </c>
      <c r="J3257" s="128">
        <v>10866100</v>
      </c>
      <c r="K3257" s="128">
        <v>10966100</v>
      </c>
      <c r="L3257" s="128">
        <v>11060600</v>
      </c>
      <c r="M3257" s="128">
        <v>11151600</v>
      </c>
      <c r="N3257" s="128">
        <v>11237900</v>
      </c>
      <c r="O3257" s="128">
        <v>11322000</v>
      </c>
      <c r="P3257" s="128">
        <v>11400700</v>
      </c>
      <c r="Q3257" s="128">
        <v>11478900</v>
      </c>
      <c r="R3257" s="128">
        <v>11551600</v>
      </c>
      <c r="S3257" s="128">
        <v>11622500</v>
      </c>
      <c r="T3257" s="128">
        <v>11689700</v>
      </c>
      <c r="U3257" s="128">
        <v>11753400</v>
      </c>
      <c r="V3257" s="128">
        <v>11813400</v>
      </c>
      <c r="W3257" s="128">
        <v>11869700</v>
      </c>
      <c r="X3257" s="128">
        <v>11924300</v>
      </c>
      <c r="Y3257" s="128">
        <v>11977000</v>
      </c>
      <c r="Z3257" s="128">
        <v>12026100</v>
      </c>
      <c r="AA3257" s="128">
        <v>12071500</v>
      </c>
      <c r="AB3257" s="128">
        <v>12115200</v>
      </c>
      <c r="AC3257" s="128">
        <v>12157000</v>
      </c>
      <c r="AD3257" s="128">
        <v>12195100</v>
      </c>
      <c r="AE3257" s="128">
        <v>12231500</v>
      </c>
      <c r="AF3257" s="128">
        <v>12264200</v>
      </c>
      <c r="AG3257" s="128">
        <v>12295100</v>
      </c>
      <c r="AH3257" s="128">
        <v>12324200</v>
      </c>
    </row>
    <row r="3258" spans="1:34" x14ac:dyDescent="0.35">
      <c r="A3258" s="127" t="s">
        <v>3950</v>
      </c>
      <c r="B3258" s="127" t="s">
        <v>964</v>
      </c>
      <c r="C3258" s="128">
        <v>126961000</v>
      </c>
      <c r="D3258" s="128">
        <v>117248000</v>
      </c>
      <c r="E3258" s="128">
        <v>124034000</v>
      </c>
      <c r="F3258" s="128">
        <v>128092000</v>
      </c>
      <c r="G3258" s="128">
        <v>130759000</v>
      </c>
      <c r="H3258" s="128">
        <v>132712000</v>
      </c>
      <c r="I3258" s="128">
        <v>134294000</v>
      </c>
      <c r="J3258" s="128">
        <v>135677000</v>
      </c>
      <c r="K3258" s="128">
        <v>136925000</v>
      </c>
      <c r="L3258" s="128">
        <v>138106000</v>
      </c>
      <c r="M3258" s="128">
        <v>139241000</v>
      </c>
      <c r="N3258" s="128">
        <v>140320000</v>
      </c>
      <c r="O3258" s="128">
        <v>141370000</v>
      </c>
      <c r="P3258" s="128">
        <v>142352000</v>
      </c>
      <c r="Q3258" s="128">
        <v>143328000</v>
      </c>
      <c r="R3258" s="128">
        <v>144236000</v>
      </c>
      <c r="S3258" s="128">
        <v>145121000</v>
      </c>
      <c r="T3258" s="128">
        <v>145961000</v>
      </c>
      <c r="U3258" s="128">
        <v>146756000</v>
      </c>
      <c r="V3258" s="128">
        <v>147505000</v>
      </c>
      <c r="W3258" s="128">
        <v>148208000</v>
      </c>
      <c r="X3258" s="128">
        <v>148889000</v>
      </c>
      <c r="Y3258" s="128">
        <v>149548000</v>
      </c>
      <c r="Z3258" s="128">
        <v>150161000</v>
      </c>
      <c r="AA3258" s="128">
        <v>150728000</v>
      </c>
      <c r="AB3258" s="128">
        <v>151273000</v>
      </c>
      <c r="AC3258" s="128">
        <v>151795000</v>
      </c>
      <c r="AD3258" s="128">
        <v>152272000</v>
      </c>
      <c r="AE3258" s="128">
        <v>152726000</v>
      </c>
      <c r="AF3258" s="128">
        <v>153134000</v>
      </c>
      <c r="AG3258" s="128">
        <v>153520000</v>
      </c>
      <c r="AH3258" s="128">
        <v>153883000</v>
      </c>
    </row>
    <row r="3259" spans="1:34" x14ac:dyDescent="0.35">
      <c r="A3259" s="127" t="s">
        <v>3951</v>
      </c>
      <c r="B3259" s="127" t="s">
        <v>964</v>
      </c>
      <c r="C3259" s="128">
        <v>1873100000</v>
      </c>
      <c r="D3259" s="128">
        <v>1729800000</v>
      </c>
      <c r="E3259" s="128">
        <v>1829910000</v>
      </c>
      <c r="F3259" s="128">
        <v>1889770000</v>
      </c>
      <c r="G3259" s="128">
        <v>1929120000</v>
      </c>
      <c r="H3259" s="128">
        <v>1957940000</v>
      </c>
      <c r="I3259" s="128">
        <v>1981280000</v>
      </c>
      <c r="J3259" s="128">
        <v>2001680000</v>
      </c>
      <c r="K3259" s="128">
        <v>2020100000</v>
      </c>
      <c r="L3259" s="128">
        <v>2037520000</v>
      </c>
      <c r="M3259" s="128">
        <v>2054270000</v>
      </c>
      <c r="N3259" s="128">
        <v>2070180000</v>
      </c>
      <c r="O3259" s="128">
        <v>2085670000</v>
      </c>
      <c r="P3259" s="128">
        <v>2100160000</v>
      </c>
      <c r="Q3259" s="128">
        <v>2114560000</v>
      </c>
      <c r="R3259" s="128">
        <v>2127950000</v>
      </c>
      <c r="S3259" s="128">
        <v>2141020000</v>
      </c>
      <c r="T3259" s="128">
        <v>2153410000</v>
      </c>
      <c r="U3259" s="128">
        <v>2165130000</v>
      </c>
      <c r="V3259" s="128">
        <v>2176180000</v>
      </c>
      <c r="W3259" s="128">
        <v>2186560000</v>
      </c>
      <c r="X3259" s="128">
        <v>2196610000</v>
      </c>
      <c r="Y3259" s="128">
        <v>2206320000</v>
      </c>
      <c r="Z3259" s="128">
        <v>2215360000</v>
      </c>
      <c r="AA3259" s="128">
        <v>2223740000</v>
      </c>
      <c r="AB3259" s="128">
        <v>2231770000</v>
      </c>
      <c r="AC3259" s="128">
        <v>2239480000</v>
      </c>
      <c r="AD3259" s="128">
        <v>2246510000</v>
      </c>
      <c r="AE3259" s="128">
        <v>2253210000</v>
      </c>
      <c r="AF3259" s="128">
        <v>2259240000</v>
      </c>
      <c r="AG3259" s="128">
        <v>2264930000</v>
      </c>
      <c r="AH3259" s="128">
        <v>2270290000</v>
      </c>
    </row>
    <row r="3260" spans="1:34" x14ac:dyDescent="0.35">
      <c r="A3260" s="127" t="s">
        <v>3952</v>
      </c>
      <c r="B3260" s="127" t="s">
        <v>964</v>
      </c>
      <c r="C3260" s="128">
        <v>58279100</v>
      </c>
      <c r="D3260" s="128">
        <v>53820500</v>
      </c>
      <c r="E3260" s="128">
        <v>56935500</v>
      </c>
      <c r="F3260" s="128">
        <v>58798000</v>
      </c>
      <c r="G3260" s="128">
        <v>60022300</v>
      </c>
      <c r="H3260" s="128">
        <v>60919000</v>
      </c>
      <c r="I3260" s="128">
        <v>61645000</v>
      </c>
      <c r="J3260" s="128">
        <v>62279800</v>
      </c>
      <c r="K3260" s="128">
        <v>62852800</v>
      </c>
      <c r="L3260" s="128">
        <v>63394800</v>
      </c>
      <c r="M3260" s="128">
        <v>63915900</v>
      </c>
      <c r="N3260" s="128">
        <v>64411000</v>
      </c>
      <c r="O3260" s="128">
        <v>64893000</v>
      </c>
      <c r="P3260" s="128">
        <v>65343800</v>
      </c>
      <c r="Q3260" s="128">
        <v>65791900</v>
      </c>
      <c r="R3260" s="128">
        <v>66208700</v>
      </c>
      <c r="S3260" s="128">
        <v>66615100</v>
      </c>
      <c r="T3260" s="128">
        <v>67000600</v>
      </c>
      <c r="U3260" s="128">
        <v>67365300</v>
      </c>
      <c r="V3260" s="128">
        <v>67709200</v>
      </c>
      <c r="W3260" s="128">
        <v>68032200</v>
      </c>
      <c r="X3260" s="128">
        <v>68344800</v>
      </c>
      <c r="Y3260" s="128">
        <v>68647000</v>
      </c>
      <c r="Z3260" s="128">
        <v>68928300</v>
      </c>
      <c r="AA3260" s="128">
        <v>69188800</v>
      </c>
      <c r="AB3260" s="128">
        <v>69438900</v>
      </c>
      <c r="AC3260" s="128">
        <v>69678500</v>
      </c>
      <c r="AD3260" s="128">
        <v>69897400</v>
      </c>
      <c r="AE3260" s="128">
        <v>70105800</v>
      </c>
      <c r="AF3260" s="128">
        <v>70293300</v>
      </c>
      <c r="AG3260" s="128">
        <v>70470500</v>
      </c>
      <c r="AH3260" s="128">
        <v>70637200</v>
      </c>
    </row>
    <row r="3261" spans="1:34" x14ac:dyDescent="0.35">
      <c r="A3261" s="127" t="s">
        <v>3953</v>
      </c>
      <c r="B3261" s="127" t="s">
        <v>964</v>
      </c>
      <c r="C3261" s="128">
        <v>271037000</v>
      </c>
      <c r="D3261" s="128">
        <v>250301000</v>
      </c>
      <c r="E3261" s="128">
        <v>264788000</v>
      </c>
      <c r="F3261" s="128">
        <v>273450000</v>
      </c>
      <c r="G3261" s="128">
        <v>279144000</v>
      </c>
      <c r="H3261" s="128">
        <v>283314000</v>
      </c>
      <c r="I3261" s="128">
        <v>286691000</v>
      </c>
      <c r="J3261" s="128">
        <v>289643000</v>
      </c>
      <c r="K3261" s="128">
        <v>292308000</v>
      </c>
      <c r="L3261" s="128">
        <v>294828000</v>
      </c>
      <c r="M3261" s="128">
        <v>297252000</v>
      </c>
      <c r="N3261" s="128">
        <v>299555000</v>
      </c>
      <c r="O3261" s="128">
        <v>301796000</v>
      </c>
      <c r="P3261" s="128">
        <v>303893000</v>
      </c>
      <c r="Q3261" s="128">
        <v>305976000</v>
      </c>
      <c r="R3261" s="128">
        <v>307915000</v>
      </c>
      <c r="S3261" s="128">
        <v>309805000</v>
      </c>
      <c r="T3261" s="128">
        <v>311598000</v>
      </c>
      <c r="U3261" s="128">
        <v>313294000</v>
      </c>
      <c r="V3261" s="128">
        <v>314893000</v>
      </c>
      <c r="W3261" s="128">
        <v>316395000</v>
      </c>
      <c r="X3261" s="128">
        <v>317849000</v>
      </c>
      <c r="Y3261" s="128">
        <v>319254000</v>
      </c>
      <c r="Z3261" s="128">
        <v>320563000</v>
      </c>
      <c r="AA3261" s="128">
        <v>321774000</v>
      </c>
      <c r="AB3261" s="128">
        <v>322937000</v>
      </c>
      <c r="AC3261" s="128">
        <v>324052000</v>
      </c>
      <c r="AD3261" s="128">
        <v>325070000</v>
      </c>
      <c r="AE3261" s="128">
        <v>326039000</v>
      </c>
      <c r="AF3261" s="128">
        <v>326911000</v>
      </c>
      <c r="AG3261" s="128">
        <v>327735000</v>
      </c>
      <c r="AH3261" s="128">
        <v>328510000</v>
      </c>
    </row>
    <row r="3262" spans="1:34" x14ac:dyDescent="0.35">
      <c r="A3262" s="127" t="s">
        <v>3954</v>
      </c>
      <c r="B3262" s="127" t="s">
        <v>964</v>
      </c>
      <c r="C3262" s="128">
        <v>1257310</v>
      </c>
      <c r="D3262" s="128">
        <v>1161120</v>
      </c>
      <c r="E3262" s="128">
        <v>1228320</v>
      </c>
      <c r="F3262" s="128">
        <v>1268500</v>
      </c>
      <c r="G3262" s="128">
        <v>1294910</v>
      </c>
      <c r="H3262" s="128">
        <v>1314260</v>
      </c>
      <c r="I3262" s="128">
        <v>1329920</v>
      </c>
      <c r="J3262" s="128">
        <v>1343620</v>
      </c>
      <c r="K3262" s="128">
        <v>1355980</v>
      </c>
      <c r="L3262" s="128">
        <v>1367670</v>
      </c>
      <c r="M3262" s="128">
        <v>1378920</v>
      </c>
      <c r="N3262" s="128">
        <v>1389600</v>
      </c>
      <c r="O3262" s="128">
        <v>1400000</v>
      </c>
      <c r="P3262" s="128">
        <v>1409720</v>
      </c>
      <c r="Q3262" s="128">
        <v>1419390</v>
      </c>
      <c r="R3262" s="128">
        <v>1428380</v>
      </c>
      <c r="S3262" s="128">
        <v>1437150</v>
      </c>
      <c r="T3262" s="128">
        <v>1445460</v>
      </c>
      <c r="U3262" s="128">
        <v>1453330</v>
      </c>
      <c r="V3262" s="128">
        <v>1460750</v>
      </c>
      <c r="W3262" s="128">
        <v>1467720</v>
      </c>
      <c r="X3262" s="128">
        <v>1474460</v>
      </c>
      <c r="Y3262" s="128">
        <v>1480980</v>
      </c>
      <c r="Z3262" s="128">
        <v>1487050</v>
      </c>
      <c r="AA3262" s="128">
        <v>1492670</v>
      </c>
      <c r="AB3262" s="128">
        <v>1498070</v>
      </c>
      <c r="AC3262" s="128">
        <v>1503240</v>
      </c>
      <c r="AD3262" s="128">
        <v>1507960</v>
      </c>
      <c r="AE3262" s="128">
        <v>1512450</v>
      </c>
      <c r="AF3262" s="128">
        <v>1516500</v>
      </c>
      <c r="AG3262" s="128">
        <v>1520320</v>
      </c>
      <c r="AH3262" s="128">
        <v>1523920</v>
      </c>
    </row>
    <row r="3263" spans="1:34" x14ac:dyDescent="0.35">
      <c r="A3263" s="127" t="s">
        <v>3955</v>
      </c>
      <c r="B3263" s="127" t="s">
        <v>964</v>
      </c>
      <c r="C3263" s="128">
        <v>6219420</v>
      </c>
      <c r="D3263" s="128">
        <v>5743610</v>
      </c>
      <c r="E3263" s="128">
        <v>6076030</v>
      </c>
      <c r="F3263" s="128">
        <v>6274800</v>
      </c>
      <c r="G3263" s="128">
        <v>6405450</v>
      </c>
      <c r="H3263" s="128">
        <v>6501140</v>
      </c>
      <c r="I3263" s="128">
        <v>6578630</v>
      </c>
      <c r="J3263" s="128">
        <v>6646360</v>
      </c>
      <c r="K3263" s="128">
        <v>6707510</v>
      </c>
      <c r="L3263" s="128">
        <v>6765350</v>
      </c>
      <c r="M3263" s="128">
        <v>6820970</v>
      </c>
      <c r="N3263" s="128">
        <v>6873810</v>
      </c>
      <c r="O3263" s="128">
        <v>6925240</v>
      </c>
      <c r="P3263" s="128">
        <v>6973350</v>
      </c>
      <c r="Q3263" s="128">
        <v>7021170</v>
      </c>
      <c r="R3263" s="128">
        <v>7065650</v>
      </c>
      <c r="S3263" s="128">
        <v>7109020</v>
      </c>
      <c r="T3263" s="128">
        <v>7150160</v>
      </c>
      <c r="U3263" s="128">
        <v>7189080</v>
      </c>
      <c r="V3263" s="128">
        <v>7225780</v>
      </c>
      <c r="W3263" s="128">
        <v>7260250</v>
      </c>
      <c r="X3263" s="128">
        <v>7293610</v>
      </c>
      <c r="Y3263" s="128">
        <v>7325860</v>
      </c>
      <c r="Z3263" s="128">
        <v>7355880</v>
      </c>
      <c r="AA3263" s="128">
        <v>7383680</v>
      </c>
      <c r="AB3263" s="128">
        <v>7410370</v>
      </c>
      <c r="AC3263" s="128">
        <v>7435940</v>
      </c>
      <c r="AD3263" s="128">
        <v>7459300</v>
      </c>
      <c r="AE3263" s="128">
        <v>7481540</v>
      </c>
      <c r="AF3263" s="128">
        <v>7501550</v>
      </c>
      <c r="AG3263" s="128">
        <v>7520460</v>
      </c>
      <c r="AH3263" s="128">
        <v>7538250</v>
      </c>
    </row>
    <row r="3264" spans="1:34" x14ac:dyDescent="0.35">
      <c r="A3264" s="127" t="s">
        <v>3956</v>
      </c>
      <c r="B3264" s="127" t="s">
        <v>964</v>
      </c>
      <c r="C3264" s="127">
        <v>590062</v>
      </c>
      <c r="D3264" s="127">
        <v>544920</v>
      </c>
      <c r="E3264" s="127">
        <v>576458</v>
      </c>
      <c r="F3264" s="127">
        <v>595316</v>
      </c>
      <c r="G3264" s="127">
        <v>607711</v>
      </c>
      <c r="H3264" s="127">
        <v>616790</v>
      </c>
      <c r="I3264" s="127">
        <v>624141</v>
      </c>
      <c r="J3264" s="127">
        <v>630568</v>
      </c>
      <c r="K3264" s="127">
        <v>636369</v>
      </c>
      <c r="L3264" s="127">
        <v>641857</v>
      </c>
      <c r="M3264" s="127">
        <v>647134</v>
      </c>
      <c r="N3264" s="127">
        <v>652146</v>
      </c>
      <c r="O3264" s="127">
        <v>657026</v>
      </c>
      <c r="P3264" s="127">
        <v>661591</v>
      </c>
      <c r="Q3264" s="127">
        <v>666127</v>
      </c>
      <c r="R3264" s="127">
        <v>670347</v>
      </c>
      <c r="S3264" s="127">
        <v>674462</v>
      </c>
      <c r="T3264" s="127">
        <v>678365</v>
      </c>
      <c r="U3264" s="127">
        <v>682058</v>
      </c>
      <c r="V3264" s="127">
        <v>685539</v>
      </c>
      <c r="W3264" s="127">
        <v>688810</v>
      </c>
      <c r="X3264" s="127">
        <v>691975</v>
      </c>
      <c r="Y3264" s="127">
        <v>695034</v>
      </c>
      <c r="Z3264" s="127">
        <v>697883</v>
      </c>
      <c r="AA3264" s="127">
        <v>700520</v>
      </c>
      <c r="AB3264" s="127">
        <v>703052</v>
      </c>
      <c r="AC3264" s="127">
        <v>705479</v>
      </c>
      <c r="AD3264" s="127">
        <v>707694</v>
      </c>
      <c r="AE3264" s="127">
        <v>709804</v>
      </c>
      <c r="AF3264" s="127">
        <v>711703</v>
      </c>
      <c r="AG3264" s="127">
        <v>713497</v>
      </c>
      <c r="AH3264" s="127">
        <v>715185</v>
      </c>
    </row>
    <row r="3265" spans="1:34" x14ac:dyDescent="0.35">
      <c r="A3265" s="127" t="s">
        <v>3957</v>
      </c>
      <c r="B3265" s="127" t="s">
        <v>964</v>
      </c>
      <c r="C3265" s="127">
        <v>885372</v>
      </c>
      <c r="D3265" s="127">
        <v>817638</v>
      </c>
      <c r="E3265" s="127">
        <v>864961</v>
      </c>
      <c r="F3265" s="127">
        <v>893256</v>
      </c>
      <c r="G3265" s="127">
        <v>911855</v>
      </c>
      <c r="H3265" s="127">
        <v>925478</v>
      </c>
      <c r="I3265" s="127">
        <v>936508</v>
      </c>
      <c r="J3265" s="127">
        <v>946150</v>
      </c>
      <c r="K3265" s="127">
        <v>954856</v>
      </c>
      <c r="L3265" s="127">
        <v>963090</v>
      </c>
      <c r="M3265" s="127">
        <v>971007</v>
      </c>
      <c r="N3265" s="127">
        <v>978528</v>
      </c>
      <c r="O3265" s="127">
        <v>985851</v>
      </c>
      <c r="P3265" s="127">
        <v>992699</v>
      </c>
      <c r="Q3265" s="127">
        <v>999506</v>
      </c>
      <c r="R3265" s="128">
        <v>1005840</v>
      </c>
      <c r="S3265" s="128">
        <v>1012010</v>
      </c>
      <c r="T3265" s="128">
        <v>1017870</v>
      </c>
      <c r="U3265" s="128">
        <v>1023410</v>
      </c>
      <c r="V3265" s="128">
        <v>1028630</v>
      </c>
      <c r="W3265" s="128">
        <v>1033540</v>
      </c>
      <c r="X3265" s="128">
        <v>1038290</v>
      </c>
      <c r="Y3265" s="128">
        <v>1042880</v>
      </c>
      <c r="Z3265" s="128">
        <v>1047150</v>
      </c>
      <c r="AA3265" s="128">
        <v>1051110</v>
      </c>
      <c r="AB3265" s="128">
        <v>1054910</v>
      </c>
      <c r="AC3265" s="128">
        <v>1058550</v>
      </c>
      <c r="AD3265" s="128">
        <v>1061880</v>
      </c>
      <c r="AE3265" s="128">
        <v>1065040</v>
      </c>
      <c r="AF3265" s="128">
        <v>1067890</v>
      </c>
      <c r="AG3265" s="128">
        <v>1070580</v>
      </c>
      <c r="AH3265" s="128">
        <v>1073120</v>
      </c>
    </row>
    <row r="3266" spans="1:34" x14ac:dyDescent="0.35">
      <c r="A3266" s="127" t="s">
        <v>3958</v>
      </c>
      <c r="B3266" s="127" t="s">
        <v>964</v>
      </c>
      <c r="C3266" s="127">
        <v>0</v>
      </c>
      <c r="D3266" s="127">
        <v>0</v>
      </c>
      <c r="E3266" s="127">
        <v>0</v>
      </c>
      <c r="F3266" s="127">
        <v>0</v>
      </c>
      <c r="G3266" s="127">
        <v>0</v>
      </c>
      <c r="H3266" s="127">
        <v>0</v>
      </c>
      <c r="I3266" s="127">
        <v>0</v>
      </c>
      <c r="J3266" s="127">
        <v>0</v>
      </c>
      <c r="K3266" s="127">
        <v>0</v>
      </c>
      <c r="L3266" s="127">
        <v>0</v>
      </c>
      <c r="M3266" s="127">
        <v>0</v>
      </c>
      <c r="N3266" s="127">
        <v>0</v>
      </c>
      <c r="O3266" s="127">
        <v>0</v>
      </c>
      <c r="P3266" s="127">
        <v>0</v>
      </c>
      <c r="Q3266" s="127">
        <v>0</v>
      </c>
      <c r="R3266" s="127">
        <v>0</v>
      </c>
      <c r="S3266" s="127">
        <v>0</v>
      </c>
      <c r="T3266" s="127">
        <v>0</v>
      </c>
      <c r="U3266" s="127">
        <v>0</v>
      </c>
      <c r="V3266" s="127">
        <v>0</v>
      </c>
      <c r="W3266" s="127">
        <v>0</v>
      </c>
      <c r="X3266" s="127">
        <v>0</v>
      </c>
      <c r="Y3266" s="127">
        <v>0</v>
      </c>
      <c r="Z3266" s="127">
        <v>0</v>
      </c>
      <c r="AA3266" s="127">
        <v>0</v>
      </c>
      <c r="AB3266" s="127">
        <v>0</v>
      </c>
      <c r="AC3266" s="127">
        <v>0</v>
      </c>
      <c r="AD3266" s="127">
        <v>0</v>
      </c>
      <c r="AE3266" s="127">
        <v>0</v>
      </c>
      <c r="AF3266" s="127">
        <v>0</v>
      </c>
      <c r="AG3266" s="127">
        <v>0</v>
      </c>
      <c r="AH3266" s="127">
        <v>0</v>
      </c>
    </row>
    <row r="3267" spans="1:34" x14ac:dyDescent="0.35">
      <c r="A3267" s="127" t="s">
        <v>2070</v>
      </c>
      <c r="B3267" s="127" t="s">
        <v>964</v>
      </c>
      <c r="C3267" s="127">
        <v>0</v>
      </c>
      <c r="D3267" s="127">
        <v>0</v>
      </c>
      <c r="E3267" s="127">
        <v>0</v>
      </c>
      <c r="F3267" s="127">
        <v>0</v>
      </c>
      <c r="G3267" s="127">
        <v>0</v>
      </c>
      <c r="H3267" s="127">
        <v>0</v>
      </c>
      <c r="I3267" s="127">
        <v>0</v>
      </c>
      <c r="J3267" s="127">
        <v>0</v>
      </c>
      <c r="K3267" s="127">
        <v>0</v>
      </c>
      <c r="L3267" s="127">
        <v>0</v>
      </c>
      <c r="M3267" s="127">
        <v>0</v>
      </c>
      <c r="N3267" s="127">
        <v>0</v>
      </c>
      <c r="O3267" s="127">
        <v>0</v>
      </c>
      <c r="P3267" s="127">
        <v>0</v>
      </c>
      <c r="Q3267" s="127">
        <v>0</v>
      </c>
      <c r="R3267" s="127">
        <v>0</v>
      </c>
      <c r="S3267" s="127">
        <v>0</v>
      </c>
      <c r="T3267" s="127">
        <v>0</v>
      </c>
      <c r="U3267" s="127">
        <v>0</v>
      </c>
      <c r="V3267" s="127">
        <v>0</v>
      </c>
      <c r="W3267" s="127">
        <v>0</v>
      </c>
      <c r="X3267" s="127">
        <v>0</v>
      </c>
      <c r="Y3267" s="127">
        <v>0</v>
      </c>
      <c r="Z3267" s="127">
        <v>0</v>
      </c>
      <c r="AA3267" s="127">
        <v>0</v>
      </c>
      <c r="AB3267" s="127">
        <v>0</v>
      </c>
      <c r="AC3267" s="127">
        <v>0</v>
      </c>
      <c r="AD3267" s="127">
        <v>0</v>
      </c>
      <c r="AE3267" s="127">
        <v>0</v>
      </c>
      <c r="AF3267" s="127">
        <v>0</v>
      </c>
      <c r="AG3267" s="127">
        <v>0</v>
      </c>
      <c r="AH3267" s="127">
        <v>0</v>
      </c>
    </row>
    <row r="3268" spans="1:34" x14ac:dyDescent="0.35">
      <c r="A3268" s="127" t="s">
        <v>3959</v>
      </c>
      <c r="B3268" s="127" t="s">
        <v>964</v>
      </c>
      <c r="C3268" s="127">
        <v>0</v>
      </c>
      <c r="D3268" s="127">
        <v>0</v>
      </c>
      <c r="E3268" s="127">
        <v>0</v>
      </c>
      <c r="F3268" s="127">
        <v>0</v>
      </c>
      <c r="G3268" s="127">
        <v>0</v>
      </c>
      <c r="H3268" s="127">
        <v>0</v>
      </c>
      <c r="I3268" s="127">
        <v>0</v>
      </c>
      <c r="J3268" s="127">
        <v>0</v>
      </c>
      <c r="K3268" s="127">
        <v>0</v>
      </c>
      <c r="L3268" s="127">
        <v>0</v>
      </c>
      <c r="M3268" s="127">
        <v>0</v>
      </c>
      <c r="N3268" s="127">
        <v>0</v>
      </c>
      <c r="O3268" s="127">
        <v>0</v>
      </c>
      <c r="P3268" s="127">
        <v>0</v>
      </c>
      <c r="Q3268" s="127">
        <v>0</v>
      </c>
      <c r="R3268" s="127">
        <v>0</v>
      </c>
      <c r="S3268" s="127">
        <v>0</v>
      </c>
      <c r="T3268" s="127">
        <v>0</v>
      </c>
      <c r="U3268" s="127">
        <v>0</v>
      </c>
      <c r="V3268" s="127">
        <v>0</v>
      </c>
      <c r="W3268" s="127">
        <v>0</v>
      </c>
      <c r="X3268" s="127">
        <v>0</v>
      </c>
      <c r="Y3268" s="127">
        <v>0</v>
      </c>
      <c r="Z3268" s="127">
        <v>0</v>
      </c>
      <c r="AA3268" s="127">
        <v>0</v>
      </c>
      <c r="AB3268" s="127">
        <v>0</v>
      </c>
      <c r="AC3268" s="127">
        <v>0</v>
      </c>
      <c r="AD3268" s="127">
        <v>0</v>
      </c>
      <c r="AE3268" s="127">
        <v>0</v>
      </c>
      <c r="AF3268" s="127">
        <v>0</v>
      </c>
      <c r="AG3268" s="127">
        <v>0</v>
      </c>
      <c r="AH3268" s="127">
        <v>0</v>
      </c>
    </row>
    <row r="3269" spans="1:34" x14ac:dyDescent="0.35">
      <c r="A3269" s="127" t="s">
        <v>3960</v>
      </c>
      <c r="B3269" s="127" t="s">
        <v>964</v>
      </c>
      <c r="C3269" s="127">
        <v>0</v>
      </c>
      <c r="D3269" s="127">
        <v>0</v>
      </c>
      <c r="E3269" s="127">
        <v>0</v>
      </c>
      <c r="F3269" s="127">
        <v>0</v>
      </c>
      <c r="G3269" s="127">
        <v>0</v>
      </c>
      <c r="H3269" s="127">
        <v>0</v>
      </c>
      <c r="I3269" s="127">
        <v>0</v>
      </c>
      <c r="J3269" s="127">
        <v>0</v>
      </c>
      <c r="K3269" s="127">
        <v>0</v>
      </c>
      <c r="L3269" s="127">
        <v>0</v>
      </c>
      <c r="M3269" s="127">
        <v>0</v>
      </c>
      <c r="N3269" s="127">
        <v>0</v>
      </c>
      <c r="O3269" s="127">
        <v>0</v>
      </c>
      <c r="P3269" s="127">
        <v>0</v>
      </c>
      <c r="Q3269" s="127">
        <v>0</v>
      </c>
      <c r="R3269" s="127">
        <v>0</v>
      </c>
      <c r="S3269" s="127">
        <v>0</v>
      </c>
      <c r="T3269" s="127">
        <v>0</v>
      </c>
      <c r="U3269" s="127">
        <v>0</v>
      </c>
      <c r="V3269" s="127">
        <v>0</v>
      </c>
      <c r="W3269" s="127">
        <v>0</v>
      </c>
      <c r="X3269" s="127">
        <v>0</v>
      </c>
      <c r="Y3269" s="127">
        <v>0</v>
      </c>
      <c r="Z3269" s="127">
        <v>0</v>
      </c>
      <c r="AA3269" s="127">
        <v>0</v>
      </c>
      <c r="AB3269" s="127">
        <v>0</v>
      </c>
      <c r="AC3269" s="127">
        <v>0</v>
      </c>
      <c r="AD3269" s="127">
        <v>0</v>
      </c>
      <c r="AE3269" s="127">
        <v>0</v>
      </c>
      <c r="AF3269" s="127">
        <v>0</v>
      </c>
      <c r="AG3269" s="127">
        <v>0</v>
      </c>
      <c r="AH3269" s="127">
        <v>0</v>
      </c>
    </row>
    <row r="3270" spans="1:34" x14ac:dyDescent="0.35">
      <c r="A3270" s="127" t="s">
        <v>3961</v>
      </c>
      <c r="B3270" s="127" t="s">
        <v>964</v>
      </c>
      <c r="C3270" s="127">
        <v>0</v>
      </c>
      <c r="D3270" s="127">
        <v>0</v>
      </c>
      <c r="E3270" s="127">
        <v>0</v>
      </c>
      <c r="F3270" s="127">
        <v>0</v>
      </c>
      <c r="G3270" s="127">
        <v>0</v>
      </c>
      <c r="H3270" s="127">
        <v>0</v>
      </c>
      <c r="I3270" s="127">
        <v>0</v>
      </c>
      <c r="J3270" s="127">
        <v>0</v>
      </c>
      <c r="K3270" s="127">
        <v>0</v>
      </c>
      <c r="L3270" s="127">
        <v>0</v>
      </c>
      <c r="M3270" s="127">
        <v>0</v>
      </c>
      <c r="N3270" s="127">
        <v>0</v>
      </c>
      <c r="O3270" s="127">
        <v>0</v>
      </c>
      <c r="P3270" s="127">
        <v>0</v>
      </c>
      <c r="Q3270" s="127">
        <v>0</v>
      </c>
      <c r="R3270" s="127">
        <v>0</v>
      </c>
      <c r="S3270" s="127">
        <v>0</v>
      </c>
      <c r="T3270" s="127">
        <v>0</v>
      </c>
      <c r="U3270" s="127">
        <v>0</v>
      </c>
      <c r="V3270" s="127">
        <v>0</v>
      </c>
      <c r="W3270" s="127">
        <v>0</v>
      </c>
      <c r="X3270" s="127">
        <v>0</v>
      </c>
      <c r="Y3270" s="127">
        <v>0</v>
      </c>
      <c r="Z3270" s="127">
        <v>0</v>
      </c>
      <c r="AA3270" s="127">
        <v>0</v>
      </c>
      <c r="AB3270" s="127">
        <v>0</v>
      </c>
      <c r="AC3270" s="127">
        <v>0</v>
      </c>
      <c r="AD3270" s="127">
        <v>0</v>
      </c>
      <c r="AE3270" s="127">
        <v>0</v>
      </c>
      <c r="AF3270" s="127">
        <v>0</v>
      </c>
      <c r="AG3270" s="127">
        <v>0</v>
      </c>
      <c r="AH3270" s="127">
        <v>0</v>
      </c>
    </row>
    <row r="3271" spans="1:34" x14ac:dyDescent="0.35">
      <c r="A3271" s="127" t="s">
        <v>3962</v>
      </c>
      <c r="B3271" s="127" t="s">
        <v>964</v>
      </c>
      <c r="C3271" s="127">
        <v>0</v>
      </c>
      <c r="D3271" s="127">
        <v>0</v>
      </c>
      <c r="E3271" s="127">
        <v>0</v>
      </c>
      <c r="F3271" s="127">
        <v>0</v>
      </c>
      <c r="G3271" s="127">
        <v>0</v>
      </c>
      <c r="H3271" s="127">
        <v>0</v>
      </c>
      <c r="I3271" s="127">
        <v>0</v>
      </c>
      <c r="J3271" s="127">
        <v>0</v>
      </c>
      <c r="K3271" s="127">
        <v>0</v>
      </c>
      <c r="L3271" s="127">
        <v>0</v>
      </c>
      <c r="M3271" s="127">
        <v>0</v>
      </c>
      <c r="N3271" s="127">
        <v>0</v>
      </c>
      <c r="O3271" s="127">
        <v>0</v>
      </c>
      <c r="P3271" s="127">
        <v>0</v>
      </c>
      <c r="Q3271" s="127">
        <v>0</v>
      </c>
      <c r="R3271" s="127">
        <v>0</v>
      </c>
      <c r="S3271" s="127">
        <v>0</v>
      </c>
      <c r="T3271" s="127">
        <v>0</v>
      </c>
      <c r="U3271" s="127">
        <v>0</v>
      </c>
      <c r="V3271" s="127">
        <v>0</v>
      </c>
      <c r="W3271" s="127">
        <v>0</v>
      </c>
      <c r="X3271" s="127">
        <v>0</v>
      </c>
      <c r="Y3271" s="127">
        <v>0</v>
      </c>
      <c r="Z3271" s="127">
        <v>0</v>
      </c>
      <c r="AA3271" s="127">
        <v>0</v>
      </c>
      <c r="AB3271" s="127">
        <v>0</v>
      </c>
      <c r="AC3271" s="127">
        <v>0</v>
      </c>
      <c r="AD3271" s="127">
        <v>0</v>
      </c>
      <c r="AE3271" s="127">
        <v>0</v>
      </c>
      <c r="AF3271" s="127">
        <v>0</v>
      </c>
      <c r="AG3271" s="127">
        <v>0</v>
      </c>
      <c r="AH3271" s="127">
        <v>0</v>
      </c>
    </row>
    <row r="3272" spans="1:34" x14ac:dyDescent="0.35">
      <c r="A3272" s="127" t="s">
        <v>3963</v>
      </c>
      <c r="B3272" s="127" t="s">
        <v>964</v>
      </c>
      <c r="C3272" s="127">
        <v>0</v>
      </c>
      <c r="D3272" s="127">
        <v>0</v>
      </c>
      <c r="E3272" s="127">
        <v>0</v>
      </c>
      <c r="F3272" s="127">
        <v>0</v>
      </c>
      <c r="G3272" s="127">
        <v>0</v>
      </c>
      <c r="H3272" s="127">
        <v>0</v>
      </c>
      <c r="I3272" s="127">
        <v>0</v>
      </c>
      <c r="J3272" s="127">
        <v>0</v>
      </c>
      <c r="K3272" s="127">
        <v>0</v>
      </c>
      <c r="L3272" s="127">
        <v>0</v>
      </c>
      <c r="M3272" s="127">
        <v>0</v>
      </c>
      <c r="N3272" s="127">
        <v>0</v>
      </c>
      <c r="O3272" s="127">
        <v>0</v>
      </c>
      <c r="P3272" s="127">
        <v>0</v>
      </c>
      <c r="Q3272" s="127">
        <v>0</v>
      </c>
      <c r="R3272" s="127">
        <v>0</v>
      </c>
      <c r="S3272" s="127">
        <v>0</v>
      </c>
      <c r="T3272" s="127">
        <v>0</v>
      </c>
      <c r="U3272" s="127">
        <v>0</v>
      </c>
      <c r="V3272" s="127">
        <v>0</v>
      </c>
      <c r="W3272" s="127">
        <v>0</v>
      </c>
      <c r="X3272" s="127">
        <v>0</v>
      </c>
      <c r="Y3272" s="127">
        <v>0</v>
      </c>
      <c r="Z3272" s="127">
        <v>0</v>
      </c>
      <c r="AA3272" s="127">
        <v>0</v>
      </c>
      <c r="AB3272" s="127">
        <v>0</v>
      </c>
      <c r="AC3272" s="127">
        <v>0</v>
      </c>
      <c r="AD3272" s="127">
        <v>0</v>
      </c>
      <c r="AE3272" s="127">
        <v>0</v>
      </c>
      <c r="AF3272" s="127">
        <v>0</v>
      </c>
      <c r="AG3272" s="127">
        <v>0</v>
      </c>
      <c r="AH3272" s="127">
        <v>0</v>
      </c>
    </row>
    <row r="3273" spans="1:34" x14ac:dyDescent="0.35">
      <c r="A3273" s="127" t="s">
        <v>3964</v>
      </c>
      <c r="B3273" s="127" t="s">
        <v>964</v>
      </c>
      <c r="C3273" s="127">
        <v>0</v>
      </c>
      <c r="D3273" s="127">
        <v>0</v>
      </c>
      <c r="E3273" s="127">
        <v>0</v>
      </c>
      <c r="F3273" s="127">
        <v>0</v>
      </c>
      <c r="G3273" s="127">
        <v>0</v>
      </c>
      <c r="H3273" s="127">
        <v>0</v>
      </c>
      <c r="I3273" s="127">
        <v>0</v>
      </c>
      <c r="J3273" s="127">
        <v>0</v>
      </c>
      <c r="K3273" s="127">
        <v>0</v>
      </c>
      <c r="L3273" s="127">
        <v>0</v>
      </c>
      <c r="M3273" s="127">
        <v>0</v>
      </c>
      <c r="N3273" s="127">
        <v>0</v>
      </c>
      <c r="O3273" s="127">
        <v>0</v>
      </c>
      <c r="P3273" s="127">
        <v>0</v>
      </c>
      <c r="Q3273" s="127">
        <v>0</v>
      </c>
      <c r="R3273" s="127">
        <v>0</v>
      </c>
      <c r="S3273" s="127">
        <v>0</v>
      </c>
      <c r="T3273" s="127">
        <v>0</v>
      </c>
      <c r="U3273" s="127">
        <v>0</v>
      </c>
      <c r="V3273" s="127">
        <v>0</v>
      </c>
      <c r="W3273" s="127">
        <v>0</v>
      </c>
      <c r="X3273" s="127">
        <v>0</v>
      </c>
      <c r="Y3273" s="127">
        <v>0</v>
      </c>
      <c r="Z3273" s="127">
        <v>0</v>
      </c>
      <c r="AA3273" s="127">
        <v>0</v>
      </c>
      <c r="AB3273" s="127">
        <v>0</v>
      </c>
      <c r="AC3273" s="127">
        <v>0</v>
      </c>
      <c r="AD3273" s="127">
        <v>0</v>
      </c>
      <c r="AE3273" s="127">
        <v>0</v>
      </c>
      <c r="AF3273" s="127">
        <v>0</v>
      </c>
      <c r="AG3273" s="127">
        <v>0</v>
      </c>
      <c r="AH3273" s="127">
        <v>0</v>
      </c>
    </row>
    <row r="3274" spans="1:34" x14ac:dyDescent="0.35">
      <c r="A3274" s="127" t="s">
        <v>3965</v>
      </c>
      <c r="B3274" s="127" t="s">
        <v>964</v>
      </c>
      <c r="C3274" s="127">
        <v>0</v>
      </c>
      <c r="D3274" s="127">
        <v>0</v>
      </c>
      <c r="E3274" s="127">
        <v>0</v>
      </c>
      <c r="F3274" s="127">
        <v>0</v>
      </c>
      <c r="G3274" s="127">
        <v>0</v>
      </c>
      <c r="H3274" s="127">
        <v>0</v>
      </c>
      <c r="I3274" s="127">
        <v>0</v>
      </c>
      <c r="J3274" s="127">
        <v>0</v>
      </c>
      <c r="K3274" s="127">
        <v>0</v>
      </c>
      <c r="L3274" s="127">
        <v>0</v>
      </c>
      <c r="M3274" s="127">
        <v>0</v>
      </c>
      <c r="N3274" s="127">
        <v>0</v>
      </c>
      <c r="O3274" s="127">
        <v>0</v>
      </c>
      <c r="P3274" s="127">
        <v>0</v>
      </c>
      <c r="Q3274" s="127">
        <v>0</v>
      </c>
      <c r="R3274" s="127">
        <v>0</v>
      </c>
      <c r="S3274" s="127">
        <v>0</v>
      </c>
      <c r="T3274" s="127">
        <v>0</v>
      </c>
      <c r="U3274" s="127">
        <v>0</v>
      </c>
      <c r="V3274" s="127">
        <v>0</v>
      </c>
      <c r="W3274" s="127">
        <v>0</v>
      </c>
      <c r="X3274" s="127">
        <v>0</v>
      </c>
      <c r="Y3274" s="127">
        <v>0</v>
      </c>
      <c r="Z3274" s="127">
        <v>0</v>
      </c>
      <c r="AA3274" s="127">
        <v>0</v>
      </c>
      <c r="AB3274" s="127">
        <v>0</v>
      </c>
      <c r="AC3274" s="127">
        <v>0</v>
      </c>
      <c r="AD3274" s="127">
        <v>0</v>
      </c>
      <c r="AE3274" s="127">
        <v>0</v>
      </c>
      <c r="AF3274" s="127">
        <v>0</v>
      </c>
      <c r="AG3274" s="127">
        <v>0</v>
      </c>
      <c r="AH3274" s="127">
        <v>0</v>
      </c>
    </row>
    <row r="3275" spans="1:34" x14ac:dyDescent="0.35">
      <c r="A3275" s="127" t="s">
        <v>3966</v>
      </c>
      <c r="B3275" s="127" t="s">
        <v>964</v>
      </c>
      <c r="C3275" s="127">
        <v>0</v>
      </c>
      <c r="D3275" s="127">
        <v>0</v>
      </c>
      <c r="E3275" s="127">
        <v>0</v>
      </c>
      <c r="F3275" s="127">
        <v>0</v>
      </c>
      <c r="G3275" s="127">
        <v>0</v>
      </c>
      <c r="H3275" s="127">
        <v>0</v>
      </c>
      <c r="I3275" s="127">
        <v>0</v>
      </c>
      <c r="J3275" s="127">
        <v>0</v>
      </c>
      <c r="K3275" s="127">
        <v>0</v>
      </c>
      <c r="L3275" s="127">
        <v>0</v>
      </c>
      <c r="M3275" s="127">
        <v>0</v>
      </c>
      <c r="N3275" s="127">
        <v>0</v>
      </c>
      <c r="O3275" s="127">
        <v>0</v>
      </c>
      <c r="P3275" s="127">
        <v>0</v>
      </c>
      <c r="Q3275" s="127">
        <v>0</v>
      </c>
      <c r="R3275" s="127">
        <v>0</v>
      </c>
      <c r="S3275" s="127">
        <v>0</v>
      </c>
      <c r="T3275" s="127">
        <v>0</v>
      </c>
      <c r="U3275" s="127">
        <v>0</v>
      </c>
      <c r="V3275" s="127">
        <v>0</v>
      </c>
      <c r="W3275" s="127">
        <v>0</v>
      </c>
      <c r="X3275" s="127">
        <v>0</v>
      </c>
      <c r="Y3275" s="127">
        <v>0</v>
      </c>
      <c r="Z3275" s="127">
        <v>0</v>
      </c>
      <c r="AA3275" s="127">
        <v>0</v>
      </c>
      <c r="AB3275" s="127">
        <v>0</v>
      </c>
      <c r="AC3275" s="127">
        <v>0</v>
      </c>
      <c r="AD3275" s="127">
        <v>0</v>
      </c>
      <c r="AE3275" s="127">
        <v>0</v>
      </c>
      <c r="AF3275" s="127">
        <v>0</v>
      </c>
      <c r="AG3275" s="127">
        <v>0</v>
      </c>
      <c r="AH3275" s="127">
        <v>0</v>
      </c>
    </row>
    <row r="3276" spans="1:34" x14ac:dyDescent="0.35">
      <c r="A3276" s="127" t="s">
        <v>3967</v>
      </c>
      <c r="B3276" s="127" t="s">
        <v>964</v>
      </c>
      <c r="C3276" s="127">
        <v>0</v>
      </c>
      <c r="D3276" s="127">
        <v>0</v>
      </c>
      <c r="E3276" s="127">
        <v>0</v>
      </c>
      <c r="F3276" s="127">
        <v>0</v>
      </c>
      <c r="G3276" s="127">
        <v>0</v>
      </c>
      <c r="H3276" s="127">
        <v>0</v>
      </c>
      <c r="I3276" s="127">
        <v>0</v>
      </c>
      <c r="J3276" s="127">
        <v>0</v>
      </c>
      <c r="K3276" s="127">
        <v>0</v>
      </c>
      <c r="L3276" s="127">
        <v>0</v>
      </c>
      <c r="M3276" s="127">
        <v>0</v>
      </c>
      <c r="N3276" s="127">
        <v>0</v>
      </c>
      <c r="O3276" s="127">
        <v>0</v>
      </c>
      <c r="P3276" s="127">
        <v>0</v>
      </c>
      <c r="Q3276" s="127">
        <v>0</v>
      </c>
      <c r="R3276" s="127">
        <v>0</v>
      </c>
      <c r="S3276" s="127">
        <v>0</v>
      </c>
      <c r="T3276" s="127">
        <v>0</v>
      </c>
      <c r="U3276" s="127">
        <v>0</v>
      </c>
      <c r="V3276" s="127">
        <v>0</v>
      </c>
      <c r="W3276" s="127">
        <v>0</v>
      </c>
      <c r="X3276" s="127">
        <v>0</v>
      </c>
      <c r="Y3276" s="127">
        <v>0</v>
      </c>
      <c r="Z3276" s="127">
        <v>0</v>
      </c>
      <c r="AA3276" s="127">
        <v>0</v>
      </c>
      <c r="AB3276" s="127">
        <v>0</v>
      </c>
      <c r="AC3276" s="127">
        <v>0</v>
      </c>
      <c r="AD3276" s="127">
        <v>0</v>
      </c>
      <c r="AE3276" s="127">
        <v>0</v>
      </c>
      <c r="AF3276" s="127">
        <v>0</v>
      </c>
      <c r="AG3276" s="127">
        <v>0</v>
      </c>
      <c r="AH3276" s="127">
        <v>0</v>
      </c>
    </row>
    <row r="3277" spans="1:34" x14ac:dyDescent="0.35">
      <c r="A3277" s="127" t="s">
        <v>3968</v>
      </c>
      <c r="B3277" s="127" t="s">
        <v>964</v>
      </c>
      <c r="C3277" s="127">
        <v>0</v>
      </c>
      <c r="D3277" s="127">
        <v>0</v>
      </c>
      <c r="E3277" s="127">
        <v>0</v>
      </c>
      <c r="F3277" s="127">
        <v>0</v>
      </c>
      <c r="G3277" s="127">
        <v>0</v>
      </c>
      <c r="H3277" s="127">
        <v>0</v>
      </c>
      <c r="I3277" s="127">
        <v>0</v>
      </c>
      <c r="J3277" s="127">
        <v>0</v>
      </c>
      <c r="K3277" s="127">
        <v>0</v>
      </c>
      <c r="L3277" s="127">
        <v>0</v>
      </c>
      <c r="M3277" s="127">
        <v>0</v>
      </c>
      <c r="N3277" s="127">
        <v>0</v>
      </c>
      <c r="O3277" s="127">
        <v>0</v>
      </c>
      <c r="P3277" s="127">
        <v>0</v>
      </c>
      <c r="Q3277" s="127">
        <v>0</v>
      </c>
      <c r="R3277" s="127">
        <v>0</v>
      </c>
      <c r="S3277" s="127">
        <v>0</v>
      </c>
      <c r="T3277" s="127">
        <v>0</v>
      </c>
      <c r="U3277" s="127">
        <v>0</v>
      </c>
      <c r="V3277" s="127">
        <v>0</v>
      </c>
      <c r="W3277" s="127">
        <v>0</v>
      </c>
      <c r="X3277" s="127">
        <v>0</v>
      </c>
      <c r="Y3277" s="127">
        <v>0</v>
      </c>
      <c r="Z3277" s="127">
        <v>0</v>
      </c>
      <c r="AA3277" s="127">
        <v>0</v>
      </c>
      <c r="AB3277" s="127">
        <v>0</v>
      </c>
      <c r="AC3277" s="127">
        <v>0</v>
      </c>
      <c r="AD3277" s="127">
        <v>0</v>
      </c>
      <c r="AE3277" s="127">
        <v>0</v>
      </c>
      <c r="AF3277" s="127">
        <v>0</v>
      </c>
      <c r="AG3277" s="127">
        <v>0</v>
      </c>
      <c r="AH3277" s="127">
        <v>0</v>
      </c>
    </row>
    <row r="3278" spans="1:34" x14ac:dyDescent="0.35">
      <c r="A3278" s="127" t="s">
        <v>3969</v>
      </c>
      <c r="B3278" s="127" t="s">
        <v>964</v>
      </c>
      <c r="C3278" s="127">
        <v>0</v>
      </c>
      <c r="D3278" s="127">
        <v>0</v>
      </c>
      <c r="E3278" s="127">
        <v>0</v>
      </c>
      <c r="F3278" s="127">
        <v>0</v>
      </c>
      <c r="G3278" s="127">
        <v>0</v>
      </c>
      <c r="H3278" s="127">
        <v>0</v>
      </c>
      <c r="I3278" s="127">
        <v>0</v>
      </c>
      <c r="J3278" s="127">
        <v>0</v>
      </c>
      <c r="K3278" s="127">
        <v>0</v>
      </c>
      <c r="L3278" s="127">
        <v>0</v>
      </c>
      <c r="M3278" s="127">
        <v>0</v>
      </c>
      <c r="N3278" s="127">
        <v>0</v>
      </c>
      <c r="O3278" s="127">
        <v>0</v>
      </c>
      <c r="P3278" s="127">
        <v>0</v>
      </c>
      <c r="Q3278" s="127">
        <v>0</v>
      </c>
      <c r="R3278" s="127">
        <v>0</v>
      </c>
      <c r="S3278" s="127">
        <v>0</v>
      </c>
      <c r="T3278" s="127">
        <v>0</v>
      </c>
      <c r="U3278" s="127">
        <v>0</v>
      </c>
      <c r="V3278" s="127">
        <v>0</v>
      </c>
      <c r="W3278" s="127">
        <v>0</v>
      </c>
      <c r="X3278" s="127">
        <v>0</v>
      </c>
      <c r="Y3278" s="127">
        <v>0</v>
      </c>
      <c r="Z3278" s="127">
        <v>0</v>
      </c>
      <c r="AA3278" s="127">
        <v>0</v>
      </c>
      <c r="AB3278" s="127">
        <v>0</v>
      </c>
      <c r="AC3278" s="127">
        <v>0</v>
      </c>
      <c r="AD3278" s="127">
        <v>0</v>
      </c>
      <c r="AE3278" s="127">
        <v>0</v>
      </c>
      <c r="AF3278" s="127">
        <v>0</v>
      </c>
      <c r="AG3278" s="127">
        <v>0</v>
      </c>
      <c r="AH3278" s="127">
        <v>0</v>
      </c>
    </row>
    <row r="3279" spans="1:34" x14ac:dyDescent="0.35">
      <c r="A3279" s="127" t="s">
        <v>2071</v>
      </c>
      <c r="B3279" s="127" t="s">
        <v>964</v>
      </c>
      <c r="C3279" s="128">
        <v>82012300000000</v>
      </c>
      <c r="D3279" s="128">
        <v>76289300000000</v>
      </c>
      <c r="E3279" s="128">
        <v>81279600000000</v>
      </c>
      <c r="F3279" s="128">
        <v>84545500000000</v>
      </c>
      <c r="G3279" s="128">
        <v>87228700000000</v>
      </c>
      <c r="H3279" s="128">
        <v>89465600000000</v>
      </c>
      <c r="I3279" s="128">
        <v>91484700000000</v>
      </c>
      <c r="J3279" s="128">
        <v>93377400000000</v>
      </c>
      <c r="K3279" s="128">
        <v>95211600000000</v>
      </c>
      <c r="L3279" s="128">
        <v>97136300000000</v>
      </c>
      <c r="M3279" s="128">
        <v>99045500000000</v>
      </c>
      <c r="N3279" s="128">
        <v>100937000000000</v>
      </c>
      <c r="O3279" s="128">
        <v>102844000000000</v>
      </c>
      <c r="P3279" s="128">
        <v>104771000000000</v>
      </c>
      <c r="Q3279" s="128">
        <v>107200000000000</v>
      </c>
      <c r="R3279" s="128">
        <v>109730000000000</v>
      </c>
      <c r="S3279" s="128">
        <v>112260000000000</v>
      </c>
      <c r="T3279" s="128">
        <v>114790000000000</v>
      </c>
      <c r="U3279" s="128">
        <v>117320000000000</v>
      </c>
      <c r="V3279" s="128">
        <v>120862000000000</v>
      </c>
      <c r="W3279" s="128">
        <v>124505000000000</v>
      </c>
      <c r="X3279" s="128">
        <v>128145000000000</v>
      </c>
      <c r="Y3279" s="128">
        <v>131787000000000</v>
      </c>
      <c r="Z3279" s="128">
        <v>135328000000000</v>
      </c>
      <c r="AA3279" s="128">
        <v>138262000000000</v>
      </c>
      <c r="AB3279" s="128">
        <v>141095000000000</v>
      </c>
      <c r="AC3279" s="128">
        <v>143929000000000</v>
      </c>
      <c r="AD3279" s="128">
        <v>146760000000000</v>
      </c>
      <c r="AE3279" s="128">
        <v>149593000000000</v>
      </c>
      <c r="AF3279" s="128">
        <v>152426000000000</v>
      </c>
      <c r="AG3279" s="128">
        <v>155262000000000</v>
      </c>
      <c r="AH3279" s="128">
        <v>158197000000000</v>
      </c>
    </row>
    <row r="3280" spans="1:34" x14ac:dyDescent="0.35">
      <c r="A3280" s="127" t="s">
        <v>3970</v>
      </c>
      <c r="B3280" s="127" t="s">
        <v>964</v>
      </c>
      <c r="C3280" s="128">
        <v>8614940000</v>
      </c>
      <c r="D3280" s="128">
        <v>8013780000</v>
      </c>
      <c r="E3280" s="128">
        <v>8537970000</v>
      </c>
      <c r="F3280" s="128">
        <v>8881050000</v>
      </c>
      <c r="G3280" s="128">
        <v>9162890000</v>
      </c>
      <c r="H3280" s="128">
        <v>9397870000</v>
      </c>
      <c r="I3280" s="128">
        <v>9609960000</v>
      </c>
      <c r="J3280" s="128">
        <v>9808790000</v>
      </c>
      <c r="K3280" s="128">
        <v>10001500000</v>
      </c>
      <c r="L3280" s="128">
        <v>10203600000</v>
      </c>
      <c r="M3280" s="128">
        <v>10404200000</v>
      </c>
      <c r="N3280" s="128">
        <v>10602900000</v>
      </c>
      <c r="O3280" s="128">
        <v>10803200000</v>
      </c>
      <c r="P3280" s="128">
        <v>11005600000</v>
      </c>
      <c r="Q3280" s="128">
        <v>11260800000</v>
      </c>
      <c r="R3280" s="128">
        <v>11526500000</v>
      </c>
      <c r="S3280" s="128">
        <v>11792300000</v>
      </c>
      <c r="T3280" s="128">
        <v>12058000000</v>
      </c>
      <c r="U3280" s="128">
        <v>12323800000</v>
      </c>
      <c r="V3280" s="128">
        <v>12695900000</v>
      </c>
      <c r="W3280" s="128">
        <v>13078500000</v>
      </c>
      <c r="X3280" s="128">
        <v>13460900000</v>
      </c>
      <c r="Y3280" s="128">
        <v>13843500000</v>
      </c>
      <c r="Z3280" s="128">
        <v>14215400000</v>
      </c>
      <c r="AA3280" s="128">
        <v>14523700000</v>
      </c>
      <c r="AB3280" s="128">
        <v>14821300000</v>
      </c>
      <c r="AC3280" s="128">
        <v>15118900000</v>
      </c>
      <c r="AD3280" s="128">
        <v>15416400000</v>
      </c>
      <c r="AE3280" s="128">
        <v>15713900000</v>
      </c>
      <c r="AF3280" s="128">
        <v>16011600000</v>
      </c>
      <c r="AG3280" s="128">
        <v>16309400000</v>
      </c>
      <c r="AH3280" s="128">
        <v>16617700000</v>
      </c>
    </row>
    <row r="3281" spans="1:34" x14ac:dyDescent="0.35">
      <c r="A3281" s="127" t="s">
        <v>3971</v>
      </c>
      <c r="B3281" s="127" t="s">
        <v>964</v>
      </c>
      <c r="C3281" s="128">
        <v>14747600000</v>
      </c>
      <c r="D3281" s="128">
        <v>13718500000</v>
      </c>
      <c r="E3281" s="128">
        <v>14615900000</v>
      </c>
      <c r="F3281" s="128">
        <v>15203100000</v>
      </c>
      <c r="G3281" s="128">
        <v>15685600000</v>
      </c>
      <c r="H3281" s="128">
        <v>16087900000</v>
      </c>
      <c r="I3281" s="128">
        <v>16451000000</v>
      </c>
      <c r="J3281" s="128">
        <v>16791300000</v>
      </c>
      <c r="K3281" s="128">
        <v>17121100000</v>
      </c>
      <c r="L3281" s="128">
        <v>17467200000</v>
      </c>
      <c r="M3281" s="128">
        <v>17810600000</v>
      </c>
      <c r="N3281" s="128">
        <v>18150700000</v>
      </c>
      <c r="O3281" s="128">
        <v>18493700000</v>
      </c>
      <c r="P3281" s="128">
        <v>18840100000</v>
      </c>
      <c r="Q3281" s="128">
        <v>19276900000</v>
      </c>
      <c r="R3281" s="128">
        <v>19731800000</v>
      </c>
      <c r="S3281" s="128">
        <v>20186800000</v>
      </c>
      <c r="T3281" s="128">
        <v>20641700000</v>
      </c>
      <c r="U3281" s="128">
        <v>21096700000</v>
      </c>
      <c r="V3281" s="128">
        <v>21733600000</v>
      </c>
      <c r="W3281" s="128">
        <v>22388700000</v>
      </c>
      <c r="X3281" s="128">
        <v>23043300000</v>
      </c>
      <c r="Y3281" s="128">
        <v>23698200000</v>
      </c>
      <c r="Z3281" s="128">
        <v>24334900000</v>
      </c>
      <c r="AA3281" s="128">
        <v>24862600000</v>
      </c>
      <c r="AB3281" s="128">
        <v>25372000000</v>
      </c>
      <c r="AC3281" s="128">
        <v>25881500000</v>
      </c>
      <c r="AD3281" s="128">
        <v>26390700000</v>
      </c>
      <c r="AE3281" s="128">
        <v>26900100000</v>
      </c>
      <c r="AF3281" s="128">
        <v>27409600000</v>
      </c>
      <c r="AG3281" s="128">
        <v>27919500000</v>
      </c>
      <c r="AH3281" s="128">
        <v>28447200000</v>
      </c>
    </row>
    <row r="3282" spans="1:34" x14ac:dyDescent="0.35">
      <c r="A3282" s="127" t="s">
        <v>3972</v>
      </c>
      <c r="B3282" s="127" t="s">
        <v>964</v>
      </c>
      <c r="C3282" s="128">
        <v>184142000000</v>
      </c>
      <c r="D3282" s="128">
        <v>171293000000</v>
      </c>
      <c r="E3282" s="128">
        <v>182497000000</v>
      </c>
      <c r="F3282" s="128">
        <v>189830000000</v>
      </c>
      <c r="G3282" s="128">
        <v>195855000000</v>
      </c>
      <c r="H3282" s="128">
        <v>200877000000</v>
      </c>
      <c r="I3282" s="128">
        <v>205411000000</v>
      </c>
      <c r="J3282" s="128">
        <v>209661000000</v>
      </c>
      <c r="K3282" s="128">
        <v>213779000000</v>
      </c>
      <c r="L3282" s="128">
        <v>218100000000</v>
      </c>
      <c r="M3282" s="128">
        <v>222387000000</v>
      </c>
      <c r="N3282" s="128">
        <v>226634000000</v>
      </c>
      <c r="O3282" s="128">
        <v>230916000000</v>
      </c>
      <c r="P3282" s="128">
        <v>235242000000</v>
      </c>
      <c r="Q3282" s="128">
        <v>240696000000</v>
      </c>
      <c r="R3282" s="128">
        <v>246376000000</v>
      </c>
      <c r="S3282" s="128">
        <v>252057000000</v>
      </c>
      <c r="T3282" s="128">
        <v>257738000000</v>
      </c>
      <c r="U3282" s="128">
        <v>263418000000</v>
      </c>
      <c r="V3282" s="128">
        <v>271372000000</v>
      </c>
      <c r="W3282" s="128">
        <v>279550000000</v>
      </c>
      <c r="X3282" s="128">
        <v>287724000000</v>
      </c>
      <c r="Y3282" s="128">
        <v>295902000000</v>
      </c>
      <c r="Z3282" s="128">
        <v>303852000000</v>
      </c>
      <c r="AA3282" s="128">
        <v>310440000000</v>
      </c>
      <c r="AB3282" s="128">
        <v>316802000000</v>
      </c>
      <c r="AC3282" s="128">
        <v>323163000000</v>
      </c>
      <c r="AD3282" s="128">
        <v>329521000000</v>
      </c>
      <c r="AE3282" s="128">
        <v>335882000000</v>
      </c>
      <c r="AF3282" s="128">
        <v>342243000000</v>
      </c>
      <c r="AG3282" s="128">
        <v>348610000000</v>
      </c>
      <c r="AH3282" s="128">
        <v>355199000000</v>
      </c>
    </row>
    <row r="3283" spans="1:34" x14ac:dyDescent="0.35">
      <c r="A3283" s="127" t="s">
        <v>3973</v>
      </c>
      <c r="B3283" s="127" t="s">
        <v>964</v>
      </c>
      <c r="C3283" s="128">
        <v>2716710000000</v>
      </c>
      <c r="D3283" s="128">
        <v>2527130000000</v>
      </c>
      <c r="E3283" s="128">
        <v>2692440000000</v>
      </c>
      <c r="F3283" s="128">
        <v>2800620000000</v>
      </c>
      <c r="G3283" s="128">
        <v>2889500000000</v>
      </c>
      <c r="H3283" s="128">
        <v>2963600000000</v>
      </c>
      <c r="I3283" s="128">
        <v>3030490000000</v>
      </c>
      <c r="J3283" s="128">
        <v>3093190000000</v>
      </c>
      <c r="K3283" s="128">
        <v>3153940000000</v>
      </c>
      <c r="L3283" s="128">
        <v>3217700000000</v>
      </c>
      <c r="M3283" s="128">
        <v>3280940000000</v>
      </c>
      <c r="N3283" s="128">
        <v>3343590000000</v>
      </c>
      <c r="O3283" s="128">
        <v>3406780000000</v>
      </c>
      <c r="P3283" s="128">
        <v>3470600000000</v>
      </c>
      <c r="Q3283" s="128">
        <v>3551060000000</v>
      </c>
      <c r="R3283" s="128">
        <v>3634870000000</v>
      </c>
      <c r="S3283" s="128">
        <v>3718670000000</v>
      </c>
      <c r="T3283" s="128">
        <v>3802480000000</v>
      </c>
      <c r="U3283" s="128">
        <v>3886290000000</v>
      </c>
      <c r="V3283" s="128">
        <v>4003630000000</v>
      </c>
      <c r="W3283" s="128">
        <v>4124290000000</v>
      </c>
      <c r="X3283" s="128">
        <v>4244880000000</v>
      </c>
      <c r="Y3283" s="128">
        <v>4365530000000</v>
      </c>
      <c r="Z3283" s="128">
        <v>4482820000000</v>
      </c>
      <c r="AA3283" s="128">
        <v>4580020000000</v>
      </c>
      <c r="AB3283" s="128">
        <v>4673870000000</v>
      </c>
      <c r="AC3283" s="128">
        <v>4767720000000</v>
      </c>
      <c r="AD3283" s="128">
        <v>4861520000000</v>
      </c>
      <c r="AE3283" s="128">
        <v>4955370000000</v>
      </c>
      <c r="AF3283" s="128">
        <v>5049220000000</v>
      </c>
      <c r="AG3283" s="128">
        <v>5143150000000</v>
      </c>
      <c r="AH3283" s="128">
        <v>5240360000000</v>
      </c>
    </row>
    <row r="3284" spans="1:34" x14ac:dyDescent="0.35">
      <c r="A3284" s="127" t="s">
        <v>3974</v>
      </c>
      <c r="B3284" s="127" t="s">
        <v>964</v>
      </c>
      <c r="C3284" s="128">
        <v>84527000000</v>
      </c>
      <c r="D3284" s="128">
        <v>78628600000</v>
      </c>
      <c r="E3284" s="128">
        <v>83771800000</v>
      </c>
      <c r="F3284" s="128">
        <v>87137900000</v>
      </c>
      <c r="G3284" s="128">
        <v>89903300000</v>
      </c>
      <c r="H3284" s="128">
        <v>92208800000</v>
      </c>
      <c r="I3284" s="128">
        <v>94289800000</v>
      </c>
      <c r="J3284" s="128">
        <v>96240700000</v>
      </c>
      <c r="K3284" s="128">
        <v>98131000000</v>
      </c>
      <c r="L3284" s="128">
        <v>100115000000</v>
      </c>
      <c r="M3284" s="128">
        <v>102083000000</v>
      </c>
      <c r="N3284" s="128">
        <v>104032000000</v>
      </c>
      <c r="O3284" s="128">
        <v>105998000000</v>
      </c>
      <c r="P3284" s="128">
        <v>107983000000</v>
      </c>
      <c r="Q3284" s="128">
        <v>110487000000</v>
      </c>
      <c r="R3284" s="128">
        <v>113094000000</v>
      </c>
      <c r="S3284" s="128">
        <v>115702000000</v>
      </c>
      <c r="T3284" s="128">
        <v>118309000000</v>
      </c>
      <c r="U3284" s="128">
        <v>120917000000</v>
      </c>
      <c r="V3284" s="128">
        <v>124568000000</v>
      </c>
      <c r="W3284" s="128">
        <v>128322000000</v>
      </c>
      <c r="X3284" s="128">
        <v>132074000000</v>
      </c>
      <c r="Y3284" s="128">
        <v>135828000000</v>
      </c>
      <c r="Z3284" s="128">
        <v>139477000000</v>
      </c>
      <c r="AA3284" s="128">
        <v>142502000000</v>
      </c>
      <c r="AB3284" s="128">
        <v>145422000000</v>
      </c>
      <c r="AC3284" s="128">
        <v>148342000000</v>
      </c>
      <c r="AD3284" s="128">
        <v>151260000000</v>
      </c>
      <c r="AE3284" s="128">
        <v>154180000000</v>
      </c>
      <c r="AF3284" s="128">
        <v>157100000000</v>
      </c>
      <c r="AG3284" s="128">
        <v>160023000000</v>
      </c>
      <c r="AH3284" s="128">
        <v>163047000000</v>
      </c>
    </row>
    <row r="3285" spans="1:34" x14ac:dyDescent="0.35">
      <c r="A3285" s="127" t="s">
        <v>3975</v>
      </c>
      <c r="B3285" s="127" t="s">
        <v>964</v>
      </c>
      <c r="C3285" s="128">
        <v>393108000000</v>
      </c>
      <c r="D3285" s="128">
        <v>365676000000</v>
      </c>
      <c r="E3285" s="128">
        <v>389595000000</v>
      </c>
      <c r="F3285" s="128">
        <v>405250000000</v>
      </c>
      <c r="G3285" s="128">
        <v>418111000000</v>
      </c>
      <c r="H3285" s="128">
        <v>428833000000</v>
      </c>
      <c r="I3285" s="128">
        <v>438511000000</v>
      </c>
      <c r="J3285" s="128">
        <v>447584000000</v>
      </c>
      <c r="K3285" s="128">
        <v>456375000000</v>
      </c>
      <c r="L3285" s="128">
        <v>465601000000</v>
      </c>
      <c r="M3285" s="128">
        <v>474752000000</v>
      </c>
      <c r="N3285" s="128">
        <v>483818000000</v>
      </c>
      <c r="O3285" s="128">
        <v>492961000000</v>
      </c>
      <c r="P3285" s="128">
        <v>502196000000</v>
      </c>
      <c r="Q3285" s="128">
        <v>513839000000</v>
      </c>
      <c r="R3285" s="128">
        <v>525965000000</v>
      </c>
      <c r="S3285" s="128">
        <v>538091000000</v>
      </c>
      <c r="T3285" s="128">
        <v>550219000000</v>
      </c>
      <c r="U3285" s="128">
        <v>562346000000</v>
      </c>
      <c r="V3285" s="128">
        <v>579325000000</v>
      </c>
      <c r="W3285" s="128">
        <v>596785000000</v>
      </c>
      <c r="X3285" s="128">
        <v>614234000000</v>
      </c>
      <c r="Y3285" s="128">
        <v>631691000000</v>
      </c>
      <c r="Z3285" s="128">
        <v>648663000000</v>
      </c>
      <c r="AA3285" s="128">
        <v>662728000000</v>
      </c>
      <c r="AB3285" s="128">
        <v>676309000000</v>
      </c>
      <c r="AC3285" s="128">
        <v>689889000000</v>
      </c>
      <c r="AD3285" s="128">
        <v>703462000000</v>
      </c>
      <c r="AE3285" s="128">
        <v>717041000000</v>
      </c>
      <c r="AF3285" s="128">
        <v>730621000000</v>
      </c>
      <c r="AG3285" s="128">
        <v>744214000000</v>
      </c>
      <c r="AH3285" s="128">
        <v>758280000000</v>
      </c>
    </row>
    <row r="3286" spans="1:34" x14ac:dyDescent="0.35">
      <c r="A3286" s="127" t="s">
        <v>3976</v>
      </c>
      <c r="B3286" s="127" t="s">
        <v>964</v>
      </c>
      <c r="C3286" s="128">
        <v>1823580000</v>
      </c>
      <c r="D3286" s="128">
        <v>1696320000</v>
      </c>
      <c r="E3286" s="128">
        <v>1807280000</v>
      </c>
      <c r="F3286" s="128">
        <v>1879900000</v>
      </c>
      <c r="G3286" s="128">
        <v>1939570000</v>
      </c>
      <c r="H3286" s="128">
        <v>1989300000</v>
      </c>
      <c r="I3286" s="128">
        <v>2034200000</v>
      </c>
      <c r="J3286" s="128">
        <v>2076290000</v>
      </c>
      <c r="K3286" s="128">
        <v>2117070000</v>
      </c>
      <c r="L3286" s="128">
        <v>2159870000</v>
      </c>
      <c r="M3286" s="128">
        <v>2202320000</v>
      </c>
      <c r="N3286" s="128">
        <v>2244370000</v>
      </c>
      <c r="O3286" s="128">
        <v>2286780000</v>
      </c>
      <c r="P3286" s="128">
        <v>2329620000</v>
      </c>
      <c r="Q3286" s="128">
        <v>2383630000</v>
      </c>
      <c r="R3286" s="128">
        <v>2439890000</v>
      </c>
      <c r="S3286" s="128">
        <v>2496140000</v>
      </c>
      <c r="T3286" s="128">
        <v>2552400000</v>
      </c>
      <c r="U3286" s="128">
        <v>2608650000</v>
      </c>
      <c r="V3286" s="128">
        <v>2687420000</v>
      </c>
      <c r="W3286" s="128">
        <v>2768410000</v>
      </c>
      <c r="X3286" s="128">
        <v>2849360000</v>
      </c>
      <c r="Y3286" s="128">
        <v>2930340000</v>
      </c>
      <c r="Z3286" s="128">
        <v>3009070000</v>
      </c>
      <c r="AA3286" s="128">
        <v>3074310000</v>
      </c>
      <c r="AB3286" s="128">
        <v>3137310000</v>
      </c>
      <c r="AC3286" s="128">
        <v>3200310000</v>
      </c>
      <c r="AD3286" s="128">
        <v>3263270000</v>
      </c>
      <c r="AE3286" s="128">
        <v>3326270000</v>
      </c>
      <c r="AF3286" s="128">
        <v>3389260000</v>
      </c>
      <c r="AG3286" s="128">
        <v>3452320000</v>
      </c>
      <c r="AH3286" s="128">
        <v>3517570000</v>
      </c>
    </row>
    <row r="3287" spans="1:34" x14ac:dyDescent="0.35">
      <c r="A3287" s="127" t="s">
        <v>3977</v>
      </c>
      <c r="B3287" s="127" t="s">
        <v>964</v>
      </c>
      <c r="C3287" s="128">
        <v>9020540000</v>
      </c>
      <c r="D3287" s="128">
        <v>8391070000</v>
      </c>
      <c r="E3287" s="128">
        <v>8939950000</v>
      </c>
      <c r="F3287" s="128">
        <v>9299170000</v>
      </c>
      <c r="G3287" s="128">
        <v>9594290000</v>
      </c>
      <c r="H3287" s="128">
        <v>9840330000</v>
      </c>
      <c r="I3287" s="128">
        <v>10062400000</v>
      </c>
      <c r="J3287" s="128">
        <v>10270600000</v>
      </c>
      <c r="K3287" s="128">
        <v>10472300000</v>
      </c>
      <c r="L3287" s="128">
        <v>10684000000</v>
      </c>
      <c r="M3287" s="128">
        <v>10894000000</v>
      </c>
      <c r="N3287" s="128">
        <v>11102000000</v>
      </c>
      <c r="O3287" s="128">
        <v>11311900000</v>
      </c>
      <c r="P3287" s="128">
        <v>11523800000</v>
      </c>
      <c r="Q3287" s="128">
        <v>11790900000</v>
      </c>
      <c r="R3287" s="128">
        <v>12069200000</v>
      </c>
      <c r="S3287" s="128">
        <v>12347500000</v>
      </c>
      <c r="T3287" s="128">
        <v>12625700000</v>
      </c>
      <c r="U3287" s="128">
        <v>12904000000</v>
      </c>
      <c r="V3287" s="128">
        <v>13293600000</v>
      </c>
      <c r="W3287" s="128">
        <v>13694300000</v>
      </c>
      <c r="X3287" s="128">
        <v>14094700000</v>
      </c>
      <c r="Y3287" s="128">
        <v>14495300000</v>
      </c>
      <c r="Z3287" s="128">
        <v>14884700000</v>
      </c>
      <c r="AA3287" s="128">
        <v>15207500000</v>
      </c>
      <c r="AB3287" s="128">
        <v>15519100000</v>
      </c>
      <c r="AC3287" s="128">
        <v>15830700000</v>
      </c>
      <c r="AD3287" s="128">
        <v>16142200000</v>
      </c>
      <c r="AE3287" s="128">
        <v>16453800000</v>
      </c>
      <c r="AF3287" s="128">
        <v>16765400000</v>
      </c>
      <c r="AG3287" s="128">
        <v>17077300000</v>
      </c>
      <c r="AH3287" s="128">
        <v>17400100000</v>
      </c>
    </row>
    <row r="3288" spans="1:34" x14ac:dyDescent="0.35">
      <c r="A3288" s="127" t="s">
        <v>3978</v>
      </c>
      <c r="B3288" s="127" t="s">
        <v>964</v>
      </c>
      <c r="C3288" s="128">
        <v>855816000</v>
      </c>
      <c r="D3288" s="128">
        <v>796096000</v>
      </c>
      <c r="E3288" s="128">
        <v>848170000</v>
      </c>
      <c r="F3288" s="128">
        <v>882251000</v>
      </c>
      <c r="G3288" s="128">
        <v>910250000</v>
      </c>
      <c r="H3288" s="128">
        <v>933592000</v>
      </c>
      <c r="I3288" s="128">
        <v>954662000</v>
      </c>
      <c r="J3288" s="128">
        <v>974414000</v>
      </c>
      <c r="K3288" s="128">
        <v>993553000</v>
      </c>
      <c r="L3288" s="128">
        <v>1013640000</v>
      </c>
      <c r="M3288" s="128">
        <v>1033560000</v>
      </c>
      <c r="N3288" s="128">
        <v>1053300000</v>
      </c>
      <c r="O3288" s="128">
        <v>1073200000</v>
      </c>
      <c r="P3288" s="128">
        <v>1093310000</v>
      </c>
      <c r="Q3288" s="128">
        <v>1118650000</v>
      </c>
      <c r="R3288" s="128">
        <v>1145050000</v>
      </c>
      <c r="S3288" s="128">
        <v>1171450000</v>
      </c>
      <c r="T3288" s="128">
        <v>1197860000</v>
      </c>
      <c r="U3288" s="128">
        <v>1224260000</v>
      </c>
      <c r="V3288" s="128">
        <v>1261220000</v>
      </c>
      <c r="W3288" s="128">
        <v>1299230000</v>
      </c>
      <c r="X3288" s="128">
        <v>1337220000</v>
      </c>
      <c r="Y3288" s="128">
        <v>1375230000</v>
      </c>
      <c r="Z3288" s="128">
        <v>1412170000</v>
      </c>
      <c r="AA3288" s="128">
        <v>1442790000</v>
      </c>
      <c r="AB3288" s="128">
        <v>1472360000</v>
      </c>
      <c r="AC3288" s="128">
        <v>1501920000</v>
      </c>
      <c r="AD3288" s="128">
        <v>1531470000</v>
      </c>
      <c r="AE3288" s="128">
        <v>1561040000</v>
      </c>
      <c r="AF3288" s="128">
        <v>1590600000</v>
      </c>
      <c r="AG3288" s="128">
        <v>1620190000</v>
      </c>
      <c r="AH3288" s="128">
        <v>1650820000</v>
      </c>
    </row>
    <row r="3289" spans="1:34" x14ac:dyDescent="0.35">
      <c r="A3289" s="127" t="s">
        <v>3979</v>
      </c>
      <c r="B3289" s="127" t="s">
        <v>964</v>
      </c>
      <c r="C3289" s="128">
        <v>1284130000</v>
      </c>
      <c r="D3289" s="128">
        <v>1194520000</v>
      </c>
      <c r="E3289" s="128">
        <v>1272660000</v>
      </c>
      <c r="F3289" s="128">
        <v>1323790000</v>
      </c>
      <c r="G3289" s="128">
        <v>1365810000</v>
      </c>
      <c r="H3289" s="128">
        <v>1400830000</v>
      </c>
      <c r="I3289" s="128">
        <v>1432450000</v>
      </c>
      <c r="J3289" s="128">
        <v>1462080000</v>
      </c>
      <c r="K3289" s="128">
        <v>1490800000</v>
      </c>
      <c r="L3289" s="128">
        <v>1520940000</v>
      </c>
      <c r="M3289" s="128">
        <v>1550830000</v>
      </c>
      <c r="N3289" s="128">
        <v>1580440000</v>
      </c>
      <c r="O3289" s="128">
        <v>1610310000</v>
      </c>
      <c r="P3289" s="128">
        <v>1640480000</v>
      </c>
      <c r="Q3289" s="128">
        <v>1678510000</v>
      </c>
      <c r="R3289" s="128">
        <v>1718120000</v>
      </c>
      <c r="S3289" s="128">
        <v>1757740000</v>
      </c>
      <c r="T3289" s="128">
        <v>1797350000</v>
      </c>
      <c r="U3289" s="128">
        <v>1836970000</v>
      </c>
      <c r="V3289" s="128">
        <v>1892430000</v>
      </c>
      <c r="W3289" s="128">
        <v>1949460000</v>
      </c>
      <c r="X3289" s="128">
        <v>2006460000</v>
      </c>
      <c r="Y3289" s="128">
        <v>2063490000</v>
      </c>
      <c r="Z3289" s="128">
        <v>2118930000</v>
      </c>
      <c r="AA3289" s="128">
        <v>2164880000</v>
      </c>
      <c r="AB3289" s="128">
        <v>2209240000</v>
      </c>
      <c r="AC3289" s="128">
        <v>2253600000</v>
      </c>
      <c r="AD3289" s="128">
        <v>2297940000</v>
      </c>
      <c r="AE3289" s="128">
        <v>2342290000</v>
      </c>
      <c r="AF3289" s="128">
        <v>2386660000</v>
      </c>
      <c r="AG3289" s="128">
        <v>2431060000</v>
      </c>
      <c r="AH3289" s="128">
        <v>2477000000</v>
      </c>
    </row>
    <row r="3290" spans="1:34" x14ac:dyDescent="0.35">
      <c r="A3290" s="127" t="s">
        <v>3980</v>
      </c>
      <c r="B3290" s="127" t="s">
        <v>964</v>
      </c>
      <c r="C3290" s="127">
        <v>0</v>
      </c>
      <c r="D3290" s="127">
        <v>0</v>
      </c>
      <c r="E3290" s="127">
        <v>0</v>
      </c>
      <c r="F3290" s="127">
        <v>0</v>
      </c>
      <c r="G3290" s="127">
        <v>0</v>
      </c>
      <c r="H3290" s="127">
        <v>0</v>
      </c>
      <c r="I3290" s="127">
        <v>0</v>
      </c>
      <c r="J3290" s="127">
        <v>0</v>
      </c>
      <c r="K3290" s="127">
        <v>0</v>
      </c>
      <c r="L3290" s="127">
        <v>0</v>
      </c>
      <c r="M3290" s="127">
        <v>0</v>
      </c>
      <c r="N3290" s="127">
        <v>0</v>
      </c>
      <c r="O3290" s="127">
        <v>0</v>
      </c>
      <c r="P3290" s="127">
        <v>0</v>
      </c>
      <c r="Q3290" s="127">
        <v>0</v>
      </c>
      <c r="R3290" s="127">
        <v>0</v>
      </c>
      <c r="S3290" s="127">
        <v>0</v>
      </c>
      <c r="T3290" s="127">
        <v>0</v>
      </c>
      <c r="U3290" s="127">
        <v>0</v>
      </c>
      <c r="V3290" s="127">
        <v>0</v>
      </c>
      <c r="W3290" s="127">
        <v>0</v>
      </c>
      <c r="X3290" s="127">
        <v>0</v>
      </c>
      <c r="Y3290" s="127">
        <v>0</v>
      </c>
      <c r="Z3290" s="127">
        <v>0</v>
      </c>
      <c r="AA3290" s="127">
        <v>0</v>
      </c>
      <c r="AB3290" s="127">
        <v>0</v>
      </c>
      <c r="AC3290" s="127">
        <v>0</v>
      </c>
      <c r="AD3290" s="127">
        <v>0</v>
      </c>
      <c r="AE3290" s="127">
        <v>0</v>
      </c>
      <c r="AF3290" s="127">
        <v>0</v>
      </c>
      <c r="AG3290" s="127">
        <v>0</v>
      </c>
      <c r="AH3290" s="127">
        <v>0</v>
      </c>
    </row>
    <row r="3291" spans="1:34" x14ac:dyDescent="0.35">
      <c r="A3291" s="127" t="s">
        <v>2072</v>
      </c>
      <c r="B3291" s="127" t="s">
        <v>964</v>
      </c>
      <c r="C3291" s="127">
        <v>0</v>
      </c>
      <c r="D3291" s="127">
        <v>0</v>
      </c>
      <c r="E3291" s="127">
        <v>0</v>
      </c>
      <c r="F3291" s="127">
        <v>0</v>
      </c>
      <c r="G3291" s="127">
        <v>0</v>
      </c>
      <c r="H3291" s="127">
        <v>0</v>
      </c>
      <c r="I3291" s="127">
        <v>0</v>
      </c>
      <c r="J3291" s="127">
        <v>0</v>
      </c>
      <c r="K3291" s="127">
        <v>0</v>
      </c>
      <c r="L3291" s="127">
        <v>0</v>
      </c>
      <c r="M3291" s="127">
        <v>0</v>
      </c>
      <c r="N3291" s="127">
        <v>0</v>
      </c>
      <c r="O3291" s="127">
        <v>0</v>
      </c>
      <c r="P3291" s="127">
        <v>0</v>
      </c>
      <c r="Q3291" s="127">
        <v>0</v>
      </c>
      <c r="R3291" s="127">
        <v>0</v>
      </c>
      <c r="S3291" s="127">
        <v>0</v>
      </c>
      <c r="T3291" s="127">
        <v>0</v>
      </c>
      <c r="U3291" s="127">
        <v>0</v>
      </c>
      <c r="V3291" s="127">
        <v>0</v>
      </c>
      <c r="W3291" s="127">
        <v>0</v>
      </c>
      <c r="X3291" s="127">
        <v>0</v>
      </c>
      <c r="Y3291" s="127">
        <v>0</v>
      </c>
      <c r="Z3291" s="127">
        <v>0</v>
      </c>
      <c r="AA3291" s="127">
        <v>0</v>
      </c>
      <c r="AB3291" s="127">
        <v>0</v>
      </c>
      <c r="AC3291" s="127">
        <v>0</v>
      </c>
      <c r="AD3291" s="127">
        <v>0</v>
      </c>
      <c r="AE3291" s="127">
        <v>0</v>
      </c>
      <c r="AF3291" s="127">
        <v>0</v>
      </c>
      <c r="AG3291" s="127">
        <v>0</v>
      </c>
      <c r="AH3291" s="127">
        <v>0</v>
      </c>
    </row>
    <row r="3292" spans="1:34" x14ac:dyDescent="0.35">
      <c r="A3292" s="127" t="s">
        <v>3981</v>
      </c>
      <c r="B3292" s="127" t="s">
        <v>964</v>
      </c>
      <c r="C3292" s="127">
        <v>0</v>
      </c>
      <c r="D3292" s="127">
        <v>0</v>
      </c>
      <c r="E3292" s="127">
        <v>0</v>
      </c>
      <c r="F3292" s="127">
        <v>0</v>
      </c>
      <c r="G3292" s="127">
        <v>0</v>
      </c>
      <c r="H3292" s="127">
        <v>0</v>
      </c>
      <c r="I3292" s="127">
        <v>0</v>
      </c>
      <c r="J3292" s="127">
        <v>0</v>
      </c>
      <c r="K3292" s="127">
        <v>0</v>
      </c>
      <c r="L3292" s="127">
        <v>0</v>
      </c>
      <c r="M3292" s="127">
        <v>0</v>
      </c>
      <c r="N3292" s="127">
        <v>0</v>
      </c>
      <c r="O3292" s="127">
        <v>0</v>
      </c>
      <c r="P3292" s="127">
        <v>0</v>
      </c>
      <c r="Q3292" s="127">
        <v>0</v>
      </c>
      <c r="R3292" s="127">
        <v>0</v>
      </c>
      <c r="S3292" s="127">
        <v>0</v>
      </c>
      <c r="T3292" s="127">
        <v>0</v>
      </c>
      <c r="U3292" s="127">
        <v>0</v>
      </c>
      <c r="V3292" s="127">
        <v>0</v>
      </c>
      <c r="W3292" s="127">
        <v>0</v>
      </c>
      <c r="X3292" s="127">
        <v>0</v>
      </c>
      <c r="Y3292" s="127">
        <v>0</v>
      </c>
      <c r="Z3292" s="127">
        <v>0</v>
      </c>
      <c r="AA3292" s="127">
        <v>0</v>
      </c>
      <c r="AB3292" s="127">
        <v>0</v>
      </c>
      <c r="AC3292" s="127">
        <v>0</v>
      </c>
      <c r="AD3292" s="127">
        <v>0</v>
      </c>
      <c r="AE3292" s="127">
        <v>0</v>
      </c>
      <c r="AF3292" s="127">
        <v>0</v>
      </c>
      <c r="AG3292" s="127">
        <v>0</v>
      </c>
      <c r="AH3292" s="127">
        <v>0</v>
      </c>
    </row>
    <row r="3293" spans="1:34" x14ac:dyDescent="0.35">
      <c r="A3293" s="127" t="s">
        <v>3982</v>
      </c>
      <c r="B3293" s="127" t="s">
        <v>964</v>
      </c>
      <c r="C3293" s="127">
        <v>0</v>
      </c>
      <c r="D3293" s="127">
        <v>0</v>
      </c>
      <c r="E3293" s="127">
        <v>0</v>
      </c>
      <c r="F3293" s="127">
        <v>0</v>
      </c>
      <c r="G3293" s="127">
        <v>0</v>
      </c>
      <c r="H3293" s="127">
        <v>0</v>
      </c>
      <c r="I3293" s="127">
        <v>0</v>
      </c>
      <c r="J3293" s="127">
        <v>0</v>
      </c>
      <c r="K3293" s="127">
        <v>0</v>
      </c>
      <c r="L3293" s="127">
        <v>0</v>
      </c>
      <c r="M3293" s="127">
        <v>0</v>
      </c>
      <c r="N3293" s="127">
        <v>0</v>
      </c>
      <c r="O3293" s="127">
        <v>0</v>
      </c>
      <c r="P3293" s="127">
        <v>0</v>
      </c>
      <c r="Q3293" s="127">
        <v>0</v>
      </c>
      <c r="R3293" s="127">
        <v>0</v>
      </c>
      <c r="S3293" s="127">
        <v>0</v>
      </c>
      <c r="T3293" s="127">
        <v>0</v>
      </c>
      <c r="U3293" s="127">
        <v>0</v>
      </c>
      <c r="V3293" s="127">
        <v>0</v>
      </c>
      <c r="W3293" s="127">
        <v>0</v>
      </c>
      <c r="X3293" s="127">
        <v>0</v>
      </c>
      <c r="Y3293" s="127">
        <v>0</v>
      </c>
      <c r="Z3293" s="127">
        <v>0</v>
      </c>
      <c r="AA3293" s="127">
        <v>0</v>
      </c>
      <c r="AB3293" s="127">
        <v>0</v>
      </c>
      <c r="AC3293" s="127">
        <v>0</v>
      </c>
      <c r="AD3293" s="127">
        <v>0</v>
      </c>
      <c r="AE3293" s="127">
        <v>0</v>
      </c>
      <c r="AF3293" s="127">
        <v>0</v>
      </c>
      <c r="AG3293" s="127">
        <v>0</v>
      </c>
      <c r="AH3293" s="127">
        <v>0</v>
      </c>
    </row>
    <row r="3294" spans="1:34" x14ac:dyDescent="0.35">
      <c r="A3294" s="127" t="s">
        <v>3983</v>
      </c>
      <c r="B3294" s="127" t="s">
        <v>964</v>
      </c>
      <c r="C3294" s="127">
        <v>0</v>
      </c>
      <c r="D3294" s="127">
        <v>0</v>
      </c>
      <c r="E3294" s="127">
        <v>0</v>
      </c>
      <c r="F3294" s="127">
        <v>0</v>
      </c>
      <c r="G3294" s="127">
        <v>0</v>
      </c>
      <c r="H3294" s="127">
        <v>0</v>
      </c>
      <c r="I3294" s="127">
        <v>0</v>
      </c>
      <c r="J3294" s="127">
        <v>0</v>
      </c>
      <c r="K3294" s="127">
        <v>0</v>
      </c>
      <c r="L3294" s="127">
        <v>0</v>
      </c>
      <c r="M3294" s="127">
        <v>0</v>
      </c>
      <c r="N3294" s="127">
        <v>0</v>
      </c>
      <c r="O3294" s="127">
        <v>0</v>
      </c>
      <c r="P3294" s="127">
        <v>0</v>
      </c>
      <c r="Q3294" s="127">
        <v>0</v>
      </c>
      <c r="R3294" s="127">
        <v>0</v>
      </c>
      <c r="S3294" s="127">
        <v>0</v>
      </c>
      <c r="T3294" s="127">
        <v>0</v>
      </c>
      <c r="U3294" s="127">
        <v>0</v>
      </c>
      <c r="V3294" s="127">
        <v>0</v>
      </c>
      <c r="W3294" s="127">
        <v>0</v>
      </c>
      <c r="X3294" s="127">
        <v>0</v>
      </c>
      <c r="Y3294" s="127">
        <v>0</v>
      </c>
      <c r="Z3294" s="127">
        <v>0</v>
      </c>
      <c r="AA3294" s="127">
        <v>0</v>
      </c>
      <c r="AB3294" s="127">
        <v>0</v>
      </c>
      <c r="AC3294" s="127">
        <v>0</v>
      </c>
      <c r="AD3294" s="127">
        <v>0</v>
      </c>
      <c r="AE3294" s="127">
        <v>0</v>
      </c>
      <c r="AF3294" s="127">
        <v>0</v>
      </c>
      <c r="AG3294" s="127">
        <v>0</v>
      </c>
      <c r="AH3294" s="127">
        <v>0</v>
      </c>
    </row>
    <row r="3295" spans="1:34" x14ac:dyDescent="0.35">
      <c r="A3295" s="127" t="s">
        <v>3984</v>
      </c>
      <c r="B3295" s="127" t="s">
        <v>964</v>
      </c>
      <c r="C3295" s="127">
        <v>0</v>
      </c>
      <c r="D3295" s="127">
        <v>0</v>
      </c>
      <c r="E3295" s="127">
        <v>0</v>
      </c>
      <c r="F3295" s="127">
        <v>0</v>
      </c>
      <c r="G3295" s="127">
        <v>0</v>
      </c>
      <c r="H3295" s="127">
        <v>0</v>
      </c>
      <c r="I3295" s="127">
        <v>0</v>
      </c>
      <c r="J3295" s="127">
        <v>0</v>
      </c>
      <c r="K3295" s="127">
        <v>0</v>
      </c>
      <c r="L3295" s="127">
        <v>0</v>
      </c>
      <c r="M3295" s="127">
        <v>0</v>
      </c>
      <c r="N3295" s="127">
        <v>0</v>
      </c>
      <c r="O3295" s="127">
        <v>0</v>
      </c>
      <c r="P3295" s="127">
        <v>0</v>
      </c>
      <c r="Q3295" s="127">
        <v>0</v>
      </c>
      <c r="R3295" s="127">
        <v>0</v>
      </c>
      <c r="S3295" s="127">
        <v>0</v>
      </c>
      <c r="T3295" s="127">
        <v>0</v>
      </c>
      <c r="U3295" s="127">
        <v>0</v>
      </c>
      <c r="V3295" s="127">
        <v>0</v>
      </c>
      <c r="W3295" s="127">
        <v>0</v>
      </c>
      <c r="X3295" s="127">
        <v>0</v>
      </c>
      <c r="Y3295" s="127">
        <v>0</v>
      </c>
      <c r="Z3295" s="127">
        <v>0</v>
      </c>
      <c r="AA3295" s="127">
        <v>0</v>
      </c>
      <c r="AB3295" s="127">
        <v>0</v>
      </c>
      <c r="AC3295" s="127">
        <v>0</v>
      </c>
      <c r="AD3295" s="127">
        <v>0</v>
      </c>
      <c r="AE3295" s="127">
        <v>0</v>
      </c>
      <c r="AF3295" s="127">
        <v>0</v>
      </c>
      <c r="AG3295" s="127">
        <v>0</v>
      </c>
      <c r="AH3295" s="127">
        <v>0</v>
      </c>
    </row>
    <row r="3296" spans="1:34" x14ac:dyDescent="0.35">
      <c r="A3296" s="127" t="s">
        <v>3985</v>
      </c>
      <c r="B3296" s="127" t="s">
        <v>964</v>
      </c>
      <c r="C3296" s="127">
        <v>0</v>
      </c>
      <c r="D3296" s="127">
        <v>0</v>
      </c>
      <c r="E3296" s="127">
        <v>0</v>
      </c>
      <c r="F3296" s="127">
        <v>0</v>
      </c>
      <c r="G3296" s="127">
        <v>0</v>
      </c>
      <c r="H3296" s="127">
        <v>0</v>
      </c>
      <c r="I3296" s="127">
        <v>0</v>
      </c>
      <c r="J3296" s="127">
        <v>0</v>
      </c>
      <c r="K3296" s="127">
        <v>0</v>
      </c>
      <c r="L3296" s="127">
        <v>0</v>
      </c>
      <c r="M3296" s="127">
        <v>0</v>
      </c>
      <c r="N3296" s="127">
        <v>0</v>
      </c>
      <c r="O3296" s="127">
        <v>0</v>
      </c>
      <c r="P3296" s="127">
        <v>0</v>
      </c>
      <c r="Q3296" s="127">
        <v>0</v>
      </c>
      <c r="R3296" s="127">
        <v>0</v>
      </c>
      <c r="S3296" s="127">
        <v>0</v>
      </c>
      <c r="T3296" s="127">
        <v>0</v>
      </c>
      <c r="U3296" s="127">
        <v>0</v>
      </c>
      <c r="V3296" s="127">
        <v>0</v>
      </c>
      <c r="W3296" s="127">
        <v>0</v>
      </c>
      <c r="X3296" s="127">
        <v>0</v>
      </c>
      <c r="Y3296" s="127">
        <v>0</v>
      </c>
      <c r="Z3296" s="127">
        <v>0</v>
      </c>
      <c r="AA3296" s="127">
        <v>0</v>
      </c>
      <c r="AB3296" s="127">
        <v>0</v>
      </c>
      <c r="AC3296" s="127">
        <v>0</v>
      </c>
      <c r="AD3296" s="127">
        <v>0</v>
      </c>
      <c r="AE3296" s="127">
        <v>0</v>
      </c>
      <c r="AF3296" s="127">
        <v>0</v>
      </c>
      <c r="AG3296" s="127">
        <v>0</v>
      </c>
      <c r="AH3296" s="127">
        <v>0</v>
      </c>
    </row>
    <row r="3297" spans="1:34" x14ac:dyDescent="0.35">
      <c r="A3297" s="127" t="s">
        <v>3986</v>
      </c>
      <c r="B3297" s="127" t="s">
        <v>964</v>
      </c>
      <c r="C3297" s="127">
        <v>0</v>
      </c>
      <c r="D3297" s="127">
        <v>0</v>
      </c>
      <c r="E3297" s="127">
        <v>0</v>
      </c>
      <c r="F3297" s="127">
        <v>0</v>
      </c>
      <c r="G3297" s="127">
        <v>0</v>
      </c>
      <c r="H3297" s="127">
        <v>0</v>
      </c>
      <c r="I3297" s="127">
        <v>0</v>
      </c>
      <c r="J3297" s="127">
        <v>0</v>
      </c>
      <c r="K3297" s="127">
        <v>0</v>
      </c>
      <c r="L3297" s="127">
        <v>0</v>
      </c>
      <c r="M3297" s="127">
        <v>0</v>
      </c>
      <c r="N3297" s="127">
        <v>0</v>
      </c>
      <c r="O3297" s="127">
        <v>0</v>
      </c>
      <c r="P3297" s="127">
        <v>0</v>
      </c>
      <c r="Q3297" s="127">
        <v>0</v>
      </c>
      <c r="R3297" s="127">
        <v>0</v>
      </c>
      <c r="S3297" s="127">
        <v>0</v>
      </c>
      <c r="T3297" s="127">
        <v>0</v>
      </c>
      <c r="U3297" s="127">
        <v>0</v>
      </c>
      <c r="V3297" s="127">
        <v>0</v>
      </c>
      <c r="W3297" s="127">
        <v>0</v>
      </c>
      <c r="X3297" s="127">
        <v>0</v>
      </c>
      <c r="Y3297" s="127">
        <v>0</v>
      </c>
      <c r="Z3297" s="127">
        <v>0</v>
      </c>
      <c r="AA3297" s="127">
        <v>0</v>
      </c>
      <c r="AB3297" s="127">
        <v>0</v>
      </c>
      <c r="AC3297" s="127">
        <v>0</v>
      </c>
      <c r="AD3297" s="127">
        <v>0</v>
      </c>
      <c r="AE3297" s="127">
        <v>0</v>
      </c>
      <c r="AF3297" s="127">
        <v>0</v>
      </c>
      <c r="AG3297" s="127">
        <v>0</v>
      </c>
      <c r="AH3297" s="127">
        <v>0</v>
      </c>
    </row>
    <row r="3298" spans="1:34" x14ac:dyDescent="0.35">
      <c r="A3298" s="127" t="s">
        <v>3987</v>
      </c>
      <c r="B3298" s="127" t="s">
        <v>964</v>
      </c>
      <c r="C3298" s="127">
        <v>0</v>
      </c>
      <c r="D3298" s="127">
        <v>0</v>
      </c>
      <c r="E3298" s="127">
        <v>0</v>
      </c>
      <c r="F3298" s="127">
        <v>0</v>
      </c>
      <c r="G3298" s="127">
        <v>0</v>
      </c>
      <c r="H3298" s="127">
        <v>0</v>
      </c>
      <c r="I3298" s="127">
        <v>0</v>
      </c>
      <c r="J3298" s="127">
        <v>0</v>
      </c>
      <c r="K3298" s="127">
        <v>0</v>
      </c>
      <c r="L3298" s="127">
        <v>0</v>
      </c>
      <c r="M3298" s="127">
        <v>0</v>
      </c>
      <c r="N3298" s="127">
        <v>0</v>
      </c>
      <c r="O3298" s="127">
        <v>0</v>
      </c>
      <c r="P3298" s="127">
        <v>0</v>
      </c>
      <c r="Q3298" s="127">
        <v>0</v>
      </c>
      <c r="R3298" s="127">
        <v>0</v>
      </c>
      <c r="S3298" s="127">
        <v>0</v>
      </c>
      <c r="T3298" s="127">
        <v>0</v>
      </c>
      <c r="U3298" s="127">
        <v>0</v>
      </c>
      <c r="V3298" s="127">
        <v>0</v>
      </c>
      <c r="W3298" s="127">
        <v>0</v>
      </c>
      <c r="X3298" s="127">
        <v>0</v>
      </c>
      <c r="Y3298" s="127">
        <v>0</v>
      </c>
      <c r="Z3298" s="127">
        <v>0</v>
      </c>
      <c r="AA3298" s="127">
        <v>0</v>
      </c>
      <c r="AB3298" s="127">
        <v>0</v>
      </c>
      <c r="AC3298" s="127">
        <v>0</v>
      </c>
      <c r="AD3298" s="127">
        <v>0</v>
      </c>
      <c r="AE3298" s="127">
        <v>0</v>
      </c>
      <c r="AF3298" s="127">
        <v>0</v>
      </c>
      <c r="AG3298" s="127">
        <v>0</v>
      </c>
      <c r="AH3298" s="127">
        <v>0</v>
      </c>
    </row>
    <row r="3299" spans="1:34" x14ac:dyDescent="0.35">
      <c r="A3299" s="127" t="s">
        <v>3988</v>
      </c>
      <c r="B3299" s="127" t="s">
        <v>964</v>
      </c>
      <c r="C3299" s="127">
        <v>0</v>
      </c>
      <c r="D3299" s="127">
        <v>0</v>
      </c>
      <c r="E3299" s="127">
        <v>0</v>
      </c>
      <c r="F3299" s="127">
        <v>0</v>
      </c>
      <c r="G3299" s="127">
        <v>0</v>
      </c>
      <c r="H3299" s="127">
        <v>0</v>
      </c>
      <c r="I3299" s="127">
        <v>0</v>
      </c>
      <c r="J3299" s="127">
        <v>0</v>
      </c>
      <c r="K3299" s="127">
        <v>0</v>
      </c>
      <c r="L3299" s="127">
        <v>0</v>
      </c>
      <c r="M3299" s="127">
        <v>0</v>
      </c>
      <c r="N3299" s="127">
        <v>0</v>
      </c>
      <c r="O3299" s="127">
        <v>0</v>
      </c>
      <c r="P3299" s="127">
        <v>0</v>
      </c>
      <c r="Q3299" s="127">
        <v>0</v>
      </c>
      <c r="R3299" s="127">
        <v>0</v>
      </c>
      <c r="S3299" s="127">
        <v>0</v>
      </c>
      <c r="T3299" s="127">
        <v>0</v>
      </c>
      <c r="U3299" s="127">
        <v>0</v>
      </c>
      <c r="V3299" s="127">
        <v>0</v>
      </c>
      <c r="W3299" s="127">
        <v>0</v>
      </c>
      <c r="X3299" s="127">
        <v>0</v>
      </c>
      <c r="Y3299" s="127">
        <v>0</v>
      </c>
      <c r="Z3299" s="127">
        <v>0</v>
      </c>
      <c r="AA3299" s="127">
        <v>0</v>
      </c>
      <c r="AB3299" s="127">
        <v>0</v>
      </c>
      <c r="AC3299" s="127">
        <v>0</v>
      </c>
      <c r="AD3299" s="127">
        <v>0</v>
      </c>
      <c r="AE3299" s="127">
        <v>0</v>
      </c>
      <c r="AF3299" s="127">
        <v>0</v>
      </c>
      <c r="AG3299" s="127">
        <v>0</v>
      </c>
      <c r="AH3299" s="127">
        <v>0</v>
      </c>
    </row>
    <row r="3300" spans="1:34" x14ac:dyDescent="0.35">
      <c r="A3300" s="127" t="s">
        <v>3989</v>
      </c>
      <c r="B3300" s="127" t="s">
        <v>964</v>
      </c>
      <c r="C3300" s="127">
        <v>0</v>
      </c>
      <c r="D3300" s="127">
        <v>0</v>
      </c>
      <c r="E3300" s="127">
        <v>0</v>
      </c>
      <c r="F3300" s="127">
        <v>0</v>
      </c>
      <c r="G3300" s="127">
        <v>0</v>
      </c>
      <c r="H3300" s="127">
        <v>0</v>
      </c>
      <c r="I3300" s="127">
        <v>0</v>
      </c>
      <c r="J3300" s="127">
        <v>0</v>
      </c>
      <c r="K3300" s="127">
        <v>0</v>
      </c>
      <c r="L3300" s="127">
        <v>0</v>
      </c>
      <c r="M3300" s="127">
        <v>0</v>
      </c>
      <c r="N3300" s="127">
        <v>0</v>
      </c>
      <c r="O3300" s="127">
        <v>0</v>
      </c>
      <c r="P3300" s="127">
        <v>0</v>
      </c>
      <c r="Q3300" s="127">
        <v>0</v>
      </c>
      <c r="R3300" s="127">
        <v>0</v>
      </c>
      <c r="S3300" s="127">
        <v>0</v>
      </c>
      <c r="T3300" s="127">
        <v>0</v>
      </c>
      <c r="U3300" s="127">
        <v>0</v>
      </c>
      <c r="V3300" s="127">
        <v>0</v>
      </c>
      <c r="W3300" s="127">
        <v>0</v>
      </c>
      <c r="X3300" s="127">
        <v>0</v>
      </c>
      <c r="Y3300" s="127">
        <v>0</v>
      </c>
      <c r="Z3300" s="127">
        <v>0</v>
      </c>
      <c r="AA3300" s="127">
        <v>0</v>
      </c>
      <c r="AB3300" s="127">
        <v>0</v>
      </c>
      <c r="AC3300" s="127">
        <v>0</v>
      </c>
      <c r="AD3300" s="127">
        <v>0</v>
      </c>
      <c r="AE3300" s="127">
        <v>0</v>
      </c>
      <c r="AF3300" s="127">
        <v>0</v>
      </c>
      <c r="AG3300" s="127">
        <v>0</v>
      </c>
      <c r="AH3300" s="127">
        <v>0</v>
      </c>
    </row>
    <row r="3301" spans="1:34" x14ac:dyDescent="0.35">
      <c r="A3301" s="127" t="s">
        <v>3990</v>
      </c>
      <c r="B3301" s="127" t="s">
        <v>964</v>
      </c>
      <c r="C3301" s="127">
        <v>0</v>
      </c>
      <c r="D3301" s="127">
        <v>0</v>
      </c>
      <c r="E3301" s="127">
        <v>0</v>
      </c>
      <c r="F3301" s="127">
        <v>0</v>
      </c>
      <c r="G3301" s="127">
        <v>0</v>
      </c>
      <c r="H3301" s="127">
        <v>0</v>
      </c>
      <c r="I3301" s="127">
        <v>0</v>
      </c>
      <c r="J3301" s="127">
        <v>0</v>
      </c>
      <c r="K3301" s="127">
        <v>0</v>
      </c>
      <c r="L3301" s="127">
        <v>0</v>
      </c>
      <c r="M3301" s="127">
        <v>0</v>
      </c>
      <c r="N3301" s="127">
        <v>0</v>
      </c>
      <c r="O3301" s="127">
        <v>0</v>
      </c>
      <c r="P3301" s="127">
        <v>0</v>
      </c>
      <c r="Q3301" s="127">
        <v>0</v>
      </c>
      <c r="R3301" s="127">
        <v>0</v>
      </c>
      <c r="S3301" s="127">
        <v>0</v>
      </c>
      <c r="T3301" s="127">
        <v>0</v>
      </c>
      <c r="U3301" s="127">
        <v>0</v>
      </c>
      <c r="V3301" s="127">
        <v>0</v>
      </c>
      <c r="W3301" s="127">
        <v>0</v>
      </c>
      <c r="X3301" s="127">
        <v>0</v>
      </c>
      <c r="Y3301" s="127">
        <v>0</v>
      </c>
      <c r="Z3301" s="127">
        <v>0</v>
      </c>
      <c r="AA3301" s="127">
        <v>0</v>
      </c>
      <c r="AB3301" s="127">
        <v>0</v>
      </c>
      <c r="AC3301" s="127">
        <v>0</v>
      </c>
      <c r="AD3301" s="127">
        <v>0</v>
      </c>
      <c r="AE3301" s="127">
        <v>0</v>
      </c>
      <c r="AF3301" s="127">
        <v>0</v>
      </c>
      <c r="AG3301" s="127">
        <v>0</v>
      </c>
      <c r="AH3301" s="127">
        <v>0</v>
      </c>
    </row>
    <row r="3302" spans="1:34" x14ac:dyDescent="0.35">
      <c r="A3302" s="127" t="s">
        <v>3991</v>
      </c>
      <c r="B3302" s="127" t="s">
        <v>964</v>
      </c>
      <c r="C3302" s="127">
        <v>0</v>
      </c>
      <c r="D3302" s="127">
        <v>0</v>
      </c>
      <c r="E3302" s="127">
        <v>0</v>
      </c>
      <c r="F3302" s="127">
        <v>0</v>
      </c>
      <c r="G3302" s="127">
        <v>0</v>
      </c>
      <c r="H3302" s="127">
        <v>0</v>
      </c>
      <c r="I3302" s="127">
        <v>0</v>
      </c>
      <c r="J3302" s="127">
        <v>0</v>
      </c>
      <c r="K3302" s="127">
        <v>0</v>
      </c>
      <c r="L3302" s="127">
        <v>0</v>
      </c>
      <c r="M3302" s="127">
        <v>0</v>
      </c>
      <c r="N3302" s="127">
        <v>0</v>
      </c>
      <c r="O3302" s="127">
        <v>0</v>
      </c>
      <c r="P3302" s="127">
        <v>0</v>
      </c>
      <c r="Q3302" s="127">
        <v>0</v>
      </c>
      <c r="R3302" s="127">
        <v>0</v>
      </c>
      <c r="S3302" s="127">
        <v>0</v>
      </c>
      <c r="T3302" s="127">
        <v>0</v>
      </c>
      <c r="U3302" s="127">
        <v>0</v>
      </c>
      <c r="V3302" s="127">
        <v>0</v>
      </c>
      <c r="W3302" s="127">
        <v>0</v>
      </c>
      <c r="X3302" s="127">
        <v>0</v>
      </c>
      <c r="Y3302" s="127">
        <v>0</v>
      </c>
      <c r="Z3302" s="127">
        <v>0</v>
      </c>
      <c r="AA3302" s="127">
        <v>0</v>
      </c>
      <c r="AB3302" s="127">
        <v>0</v>
      </c>
      <c r="AC3302" s="127">
        <v>0</v>
      </c>
      <c r="AD3302" s="127">
        <v>0</v>
      </c>
      <c r="AE3302" s="127">
        <v>0</v>
      </c>
      <c r="AF3302" s="127">
        <v>0</v>
      </c>
      <c r="AG3302" s="127">
        <v>0</v>
      </c>
      <c r="AH3302" s="127">
        <v>0</v>
      </c>
    </row>
    <row r="3303" spans="1:34" x14ac:dyDescent="0.35">
      <c r="A3303" s="127" t="s">
        <v>2073</v>
      </c>
      <c r="B3303" s="127" t="s">
        <v>964</v>
      </c>
      <c r="C3303" s="128">
        <v>17757000000000</v>
      </c>
      <c r="D3303" s="128">
        <v>16227300000000</v>
      </c>
      <c r="E3303" s="128">
        <v>16992200000000</v>
      </c>
      <c r="F3303" s="128">
        <v>17374600000000</v>
      </c>
      <c r="G3303" s="128">
        <v>17565800000000</v>
      </c>
      <c r="H3303" s="128">
        <v>17661400000000</v>
      </c>
      <c r="I3303" s="128">
        <v>23612300000000</v>
      </c>
      <c r="J3303" s="128">
        <v>23644100000000</v>
      </c>
      <c r="K3303" s="128">
        <v>23660100000000</v>
      </c>
      <c r="L3303" s="128">
        <v>23668000000000</v>
      </c>
      <c r="M3303" s="128">
        <v>23672000000000</v>
      </c>
      <c r="N3303" s="128">
        <v>23674000000000</v>
      </c>
      <c r="O3303" s="128">
        <v>23675000000000</v>
      </c>
      <c r="P3303" s="128">
        <v>23676000000000</v>
      </c>
      <c r="Q3303" s="128">
        <v>23676000000000</v>
      </c>
      <c r="R3303" s="128">
        <v>29595000000000</v>
      </c>
      <c r="S3303" s="128">
        <v>29595000000000</v>
      </c>
      <c r="T3303" s="128">
        <v>29595000000000</v>
      </c>
      <c r="U3303" s="128">
        <v>29595000000000</v>
      </c>
      <c r="V3303" s="128">
        <v>29595000000000</v>
      </c>
      <c r="W3303" s="128">
        <v>29595000000000</v>
      </c>
      <c r="X3303" s="128">
        <v>29595000000000</v>
      </c>
      <c r="Y3303" s="128">
        <v>29595000000000</v>
      </c>
      <c r="Z3303" s="128">
        <v>35514000000000</v>
      </c>
      <c r="AA3303" s="128">
        <v>35514000000000</v>
      </c>
      <c r="AB3303" s="128">
        <v>35514000000000</v>
      </c>
      <c r="AC3303" s="128">
        <v>35514000000000</v>
      </c>
      <c r="AD3303" s="128">
        <v>35514000000000</v>
      </c>
      <c r="AE3303" s="128">
        <v>41433000000000</v>
      </c>
      <c r="AF3303" s="128">
        <v>41433000000000</v>
      </c>
      <c r="AG3303" s="128">
        <v>41433000000000</v>
      </c>
      <c r="AH3303" s="128">
        <v>41433000000000</v>
      </c>
    </row>
    <row r="3304" spans="1:34" x14ac:dyDescent="0.35">
      <c r="A3304" s="127" t="s">
        <v>3992</v>
      </c>
      <c r="B3304" s="127" t="s">
        <v>964</v>
      </c>
      <c r="C3304" s="128">
        <v>641400000</v>
      </c>
      <c r="D3304" s="128">
        <v>586147000</v>
      </c>
      <c r="E3304" s="128">
        <v>613774000</v>
      </c>
      <c r="F3304" s="128">
        <v>627587000</v>
      </c>
      <c r="G3304" s="128">
        <v>634493000</v>
      </c>
      <c r="H3304" s="128">
        <v>637947000</v>
      </c>
      <c r="I3304" s="128">
        <v>852898000</v>
      </c>
      <c r="J3304" s="128">
        <v>854049000</v>
      </c>
      <c r="K3304" s="128">
        <v>854624000</v>
      </c>
      <c r="L3304" s="128">
        <v>854912000</v>
      </c>
      <c r="M3304" s="128">
        <v>855056000</v>
      </c>
      <c r="N3304" s="128">
        <v>855128000</v>
      </c>
      <c r="O3304" s="128">
        <v>855164000</v>
      </c>
      <c r="P3304" s="128">
        <v>855200000</v>
      </c>
      <c r="Q3304" s="128">
        <v>855200000</v>
      </c>
      <c r="R3304" s="128">
        <v>1069000000</v>
      </c>
      <c r="S3304" s="128">
        <v>1069000000</v>
      </c>
      <c r="T3304" s="128">
        <v>1069000000</v>
      </c>
      <c r="U3304" s="128">
        <v>1069000000</v>
      </c>
      <c r="V3304" s="128">
        <v>1069000000</v>
      </c>
      <c r="W3304" s="128">
        <v>1069000000</v>
      </c>
      <c r="X3304" s="128">
        <v>1069000000</v>
      </c>
      <c r="Y3304" s="128">
        <v>1069000000</v>
      </c>
      <c r="Z3304" s="128">
        <v>1282800000</v>
      </c>
      <c r="AA3304" s="128">
        <v>1282800000</v>
      </c>
      <c r="AB3304" s="128">
        <v>1282800000</v>
      </c>
      <c r="AC3304" s="128">
        <v>1282800000</v>
      </c>
      <c r="AD3304" s="128">
        <v>1282800000</v>
      </c>
      <c r="AE3304" s="128">
        <v>1496600000</v>
      </c>
      <c r="AF3304" s="128">
        <v>1496600000</v>
      </c>
      <c r="AG3304" s="128">
        <v>1496600000</v>
      </c>
      <c r="AH3304" s="128">
        <v>1496600000</v>
      </c>
    </row>
    <row r="3305" spans="1:34" x14ac:dyDescent="0.35">
      <c r="A3305" s="127" t="s">
        <v>3993</v>
      </c>
      <c r="B3305" s="127" t="s">
        <v>964</v>
      </c>
      <c r="C3305" s="128">
        <v>10806000000</v>
      </c>
      <c r="D3305" s="128">
        <v>9875130000</v>
      </c>
      <c r="E3305" s="128">
        <v>10340600000</v>
      </c>
      <c r="F3305" s="128">
        <v>10573300000</v>
      </c>
      <c r="G3305" s="128">
        <v>10689600000</v>
      </c>
      <c r="H3305" s="128">
        <v>10747800000</v>
      </c>
      <c r="I3305" s="128">
        <v>14369200000</v>
      </c>
      <c r="J3305" s="128">
        <v>14388600000</v>
      </c>
      <c r="K3305" s="128">
        <v>14398300000</v>
      </c>
      <c r="L3305" s="128">
        <v>14403200000</v>
      </c>
      <c r="M3305" s="128">
        <v>14405600000</v>
      </c>
      <c r="N3305" s="128">
        <v>14406800000</v>
      </c>
      <c r="O3305" s="128">
        <v>14407400000</v>
      </c>
      <c r="P3305" s="128">
        <v>14408000000</v>
      </c>
      <c r="Q3305" s="128">
        <v>14408000000</v>
      </c>
      <c r="R3305" s="128">
        <v>18010000000</v>
      </c>
      <c r="S3305" s="128">
        <v>18010000000</v>
      </c>
      <c r="T3305" s="128">
        <v>18010000000</v>
      </c>
      <c r="U3305" s="128">
        <v>18010000000</v>
      </c>
      <c r="V3305" s="128">
        <v>18010000000</v>
      </c>
      <c r="W3305" s="128">
        <v>18010000000</v>
      </c>
      <c r="X3305" s="128">
        <v>18010000000</v>
      </c>
      <c r="Y3305" s="128">
        <v>18010000000</v>
      </c>
      <c r="Z3305" s="128">
        <v>21612000000</v>
      </c>
      <c r="AA3305" s="128">
        <v>21612000000</v>
      </c>
      <c r="AB3305" s="128">
        <v>21612000000</v>
      </c>
      <c r="AC3305" s="128">
        <v>21612000000</v>
      </c>
      <c r="AD3305" s="128">
        <v>21612000000</v>
      </c>
      <c r="AE3305" s="128">
        <v>25214000000</v>
      </c>
      <c r="AF3305" s="128">
        <v>25214000000</v>
      </c>
      <c r="AG3305" s="128">
        <v>25214000000</v>
      </c>
      <c r="AH3305" s="128">
        <v>25214000000</v>
      </c>
    </row>
    <row r="3306" spans="1:34" x14ac:dyDescent="0.35">
      <c r="A3306" s="127" t="s">
        <v>3994</v>
      </c>
      <c r="B3306" s="127" t="s">
        <v>964</v>
      </c>
      <c r="C3306" s="128">
        <v>22155000000</v>
      </c>
      <c r="D3306" s="128">
        <v>20246500000</v>
      </c>
      <c r="E3306" s="128">
        <v>21200700000</v>
      </c>
      <c r="F3306" s="128">
        <v>21677900000</v>
      </c>
      <c r="G3306" s="128">
        <v>21916400000</v>
      </c>
      <c r="H3306" s="128">
        <v>22035700000</v>
      </c>
      <c r="I3306" s="128">
        <v>29460500000</v>
      </c>
      <c r="J3306" s="128">
        <v>29500200000</v>
      </c>
      <c r="K3306" s="128">
        <v>29520100000</v>
      </c>
      <c r="L3306" s="128">
        <v>29530100000</v>
      </c>
      <c r="M3306" s="128">
        <v>29535000000</v>
      </c>
      <c r="N3306" s="128">
        <v>29537500000</v>
      </c>
      <c r="O3306" s="128">
        <v>29538800000</v>
      </c>
      <c r="P3306" s="128">
        <v>29540000000</v>
      </c>
      <c r="Q3306" s="128">
        <v>29540000000</v>
      </c>
      <c r="R3306" s="128">
        <v>36925000000</v>
      </c>
      <c r="S3306" s="128">
        <v>36925000000</v>
      </c>
      <c r="T3306" s="128">
        <v>36925000000</v>
      </c>
      <c r="U3306" s="128">
        <v>36925000000</v>
      </c>
      <c r="V3306" s="128">
        <v>36925000000</v>
      </c>
      <c r="W3306" s="128">
        <v>36925000000</v>
      </c>
      <c r="X3306" s="128">
        <v>36925000000</v>
      </c>
      <c r="Y3306" s="128">
        <v>36925000000</v>
      </c>
      <c r="Z3306" s="128">
        <v>44310000000</v>
      </c>
      <c r="AA3306" s="128">
        <v>44310000000</v>
      </c>
      <c r="AB3306" s="128">
        <v>44310000000</v>
      </c>
      <c r="AC3306" s="128">
        <v>44310000000</v>
      </c>
      <c r="AD3306" s="128">
        <v>44310000000</v>
      </c>
      <c r="AE3306" s="128">
        <v>51695000000</v>
      </c>
      <c r="AF3306" s="128">
        <v>51695000000</v>
      </c>
      <c r="AG3306" s="128">
        <v>51695000000</v>
      </c>
      <c r="AH3306" s="128">
        <v>51695000000</v>
      </c>
    </row>
    <row r="3307" spans="1:34" x14ac:dyDescent="0.35">
      <c r="A3307" s="127" t="s">
        <v>3995</v>
      </c>
      <c r="B3307" s="127" t="s">
        <v>964</v>
      </c>
      <c r="C3307" s="128">
        <v>31650000</v>
      </c>
      <c r="D3307" s="128">
        <v>28923500</v>
      </c>
      <c r="E3307" s="128">
        <v>30286800</v>
      </c>
      <c r="F3307" s="128">
        <v>30968400</v>
      </c>
      <c r="G3307" s="128">
        <v>31309200</v>
      </c>
      <c r="H3307" s="128">
        <v>31479600</v>
      </c>
      <c r="I3307" s="128">
        <v>42086400</v>
      </c>
      <c r="J3307" s="128">
        <v>42143200</v>
      </c>
      <c r="K3307" s="128">
        <v>42171600</v>
      </c>
      <c r="L3307" s="128">
        <v>42185800</v>
      </c>
      <c r="M3307" s="128">
        <v>42192900</v>
      </c>
      <c r="N3307" s="128">
        <v>42196500</v>
      </c>
      <c r="O3307" s="128">
        <v>42198200</v>
      </c>
      <c r="P3307" s="128">
        <v>42200000</v>
      </c>
      <c r="Q3307" s="128">
        <v>42200000</v>
      </c>
      <c r="R3307" s="128">
        <v>52750000</v>
      </c>
      <c r="S3307" s="128">
        <v>52750000</v>
      </c>
      <c r="T3307" s="128">
        <v>52750000</v>
      </c>
      <c r="U3307" s="128">
        <v>52750000</v>
      </c>
      <c r="V3307" s="128">
        <v>52750000</v>
      </c>
      <c r="W3307" s="128">
        <v>52750000</v>
      </c>
      <c r="X3307" s="128">
        <v>52750000</v>
      </c>
      <c r="Y3307" s="128">
        <v>52750000</v>
      </c>
      <c r="Z3307" s="128">
        <v>63300000</v>
      </c>
      <c r="AA3307" s="128">
        <v>63300000</v>
      </c>
      <c r="AB3307" s="128">
        <v>63300000</v>
      </c>
      <c r="AC3307" s="128">
        <v>63300000</v>
      </c>
      <c r="AD3307" s="128">
        <v>63300000</v>
      </c>
      <c r="AE3307" s="128">
        <v>73850000</v>
      </c>
      <c r="AF3307" s="128">
        <v>73850000</v>
      </c>
      <c r="AG3307" s="128">
        <v>73850000</v>
      </c>
      <c r="AH3307" s="128">
        <v>73850000</v>
      </c>
    </row>
    <row r="3308" spans="1:34" x14ac:dyDescent="0.35">
      <c r="A3308" s="127" t="s">
        <v>3996</v>
      </c>
      <c r="B3308" s="127" t="s">
        <v>964</v>
      </c>
      <c r="C3308" s="128">
        <v>31650000</v>
      </c>
      <c r="D3308" s="128">
        <v>28923500</v>
      </c>
      <c r="E3308" s="128">
        <v>30286800</v>
      </c>
      <c r="F3308" s="128">
        <v>30968400</v>
      </c>
      <c r="G3308" s="128">
        <v>31309200</v>
      </c>
      <c r="H3308" s="128">
        <v>31479600</v>
      </c>
      <c r="I3308" s="128">
        <v>42086400</v>
      </c>
      <c r="J3308" s="128">
        <v>42143200</v>
      </c>
      <c r="K3308" s="128">
        <v>42171600</v>
      </c>
      <c r="L3308" s="128">
        <v>42185800</v>
      </c>
      <c r="M3308" s="128">
        <v>42192900</v>
      </c>
      <c r="N3308" s="128">
        <v>42196500</v>
      </c>
      <c r="O3308" s="128">
        <v>42198200</v>
      </c>
      <c r="P3308" s="128">
        <v>42200000</v>
      </c>
      <c r="Q3308" s="128">
        <v>42200000</v>
      </c>
      <c r="R3308" s="128">
        <v>52750000</v>
      </c>
      <c r="S3308" s="128">
        <v>52750000</v>
      </c>
      <c r="T3308" s="128">
        <v>52750000</v>
      </c>
      <c r="U3308" s="128">
        <v>52750000</v>
      </c>
      <c r="V3308" s="128">
        <v>52750000</v>
      </c>
      <c r="W3308" s="128">
        <v>52750000</v>
      </c>
      <c r="X3308" s="128">
        <v>52750000</v>
      </c>
      <c r="Y3308" s="128">
        <v>52750000</v>
      </c>
      <c r="Z3308" s="128">
        <v>63300000</v>
      </c>
      <c r="AA3308" s="128">
        <v>63300000</v>
      </c>
      <c r="AB3308" s="128">
        <v>63300000</v>
      </c>
      <c r="AC3308" s="128">
        <v>63300000</v>
      </c>
      <c r="AD3308" s="128">
        <v>63300000</v>
      </c>
      <c r="AE3308" s="128">
        <v>73850000</v>
      </c>
      <c r="AF3308" s="128">
        <v>73850000</v>
      </c>
      <c r="AG3308" s="128">
        <v>73850000</v>
      </c>
      <c r="AH3308" s="128">
        <v>73850000</v>
      </c>
    </row>
    <row r="3309" spans="1:34" x14ac:dyDescent="0.35">
      <c r="A3309" s="127" t="s">
        <v>3997</v>
      </c>
      <c r="B3309" s="127" t="s">
        <v>964</v>
      </c>
      <c r="C3309" s="128">
        <v>1367700000</v>
      </c>
      <c r="D3309" s="128">
        <v>1249880000</v>
      </c>
      <c r="E3309" s="128">
        <v>1308790000</v>
      </c>
      <c r="F3309" s="128">
        <v>1338250000</v>
      </c>
      <c r="G3309" s="128">
        <v>1352970000</v>
      </c>
      <c r="H3309" s="128">
        <v>1360340000</v>
      </c>
      <c r="I3309" s="128">
        <v>1818690000</v>
      </c>
      <c r="J3309" s="128">
        <v>1821150000</v>
      </c>
      <c r="K3309" s="128">
        <v>1822370000</v>
      </c>
      <c r="L3309" s="128">
        <v>1822990000</v>
      </c>
      <c r="M3309" s="128">
        <v>1823290000</v>
      </c>
      <c r="N3309" s="128">
        <v>1823450000</v>
      </c>
      <c r="O3309" s="128">
        <v>1823520000</v>
      </c>
      <c r="P3309" s="128">
        <v>1823600000</v>
      </c>
      <c r="Q3309" s="128">
        <v>1823600000</v>
      </c>
      <c r="R3309" s="128">
        <v>2279500000</v>
      </c>
      <c r="S3309" s="128">
        <v>2279500000</v>
      </c>
      <c r="T3309" s="128">
        <v>2279500000</v>
      </c>
      <c r="U3309" s="128">
        <v>2279500000</v>
      </c>
      <c r="V3309" s="128">
        <v>2279500000</v>
      </c>
      <c r="W3309" s="128">
        <v>2279500000</v>
      </c>
      <c r="X3309" s="128">
        <v>2279500000</v>
      </c>
      <c r="Y3309" s="128">
        <v>2279500000</v>
      </c>
      <c r="Z3309" s="128">
        <v>2735400000</v>
      </c>
      <c r="AA3309" s="128">
        <v>2735400000</v>
      </c>
      <c r="AB3309" s="128">
        <v>2735400000</v>
      </c>
      <c r="AC3309" s="128">
        <v>2735400000</v>
      </c>
      <c r="AD3309" s="128">
        <v>2735400000</v>
      </c>
      <c r="AE3309" s="128">
        <v>3191300000</v>
      </c>
      <c r="AF3309" s="128">
        <v>3191300000</v>
      </c>
      <c r="AG3309" s="128">
        <v>3191300000</v>
      </c>
      <c r="AH3309" s="128">
        <v>3191300000</v>
      </c>
    </row>
    <row r="3310" spans="1:34" x14ac:dyDescent="0.35">
      <c r="A3310" s="127" t="s">
        <v>3998</v>
      </c>
      <c r="B3310" s="127" t="s">
        <v>964</v>
      </c>
      <c r="C3310" s="128">
        <v>3165000</v>
      </c>
      <c r="D3310" s="128">
        <v>2892350</v>
      </c>
      <c r="E3310" s="128">
        <v>3028680</v>
      </c>
      <c r="F3310" s="128">
        <v>3096840</v>
      </c>
      <c r="G3310" s="128">
        <v>3130920</v>
      </c>
      <c r="H3310" s="128">
        <v>3147960</v>
      </c>
      <c r="I3310" s="128">
        <v>4208640</v>
      </c>
      <c r="J3310" s="128">
        <v>4214320</v>
      </c>
      <c r="K3310" s="128">
        <v>4217160</v>
      </c>
      <c r="L3310" s="128">
        <v>4218580</v>
      </c>
      <c r="M3310" s="128">
        <v>4219290</v>
      </c>
      <c r="N3310" s="128">
        <v>4219650</v>
      </c>
      <c r="O3310" s="128">
        <v>4219820</v>
      </c>
      <c r="P3310" s="128">
        <v>4220000</v>
      </c>
      <c r="Q3310" s="128">
        <v>4220000</v>
      </c>
      <c r="R3310" s="128">
        <v>5275000</v>
      </c>
      <c r="S3310" s="128">
        <v>5275000</v>
      </c>
      <c r="T3310" s="128">
        <v>5275000</v>
      </c>
      <c r="U3310" s="128">
        <v>5275000</v>
      </c>
      <c r="V3310" s="128">
        <v>5275000</v>
      </c>
      <c r="W3310" s="128">
        <v>5275000</v>
      </c>
      <c r="X3310" s="128">
        <v>5275000</v>
      </c>
      <c r="Y3310" s="128">
        <v>5275000</v>
      </c>
      <c r="Z3310" s="128">
        <v>6330000</v>
      </c>
      <c r="AA3310" s="128">
        <v>6330000</v>
      </c>
      <c r="AB3310" s="128">
        <v>6330000</v>
      </c>
      <c r="AC3310" s="128">
        <v>6330000</v>
      </c>
      <c r="AD3310" s="128">
        <v>6330000</v>
      </c>
      <c r="AE3310" s="128">
        <v>7385000</v>
      </c>
      <c r="AF3310" s="128">
        <v>7385000</v>
      </c>
      <c r="AG3310" s="128">
        <v>7385000</v>
      </c>
      <c r="AH3310" s="128">
        <v>7385000</v>
      </c>
    </row>
    <row r="3311" spans="1:34" x14ac:dyDescent="0.35">
      <c r="A3311" s="127" t="s">
        <v>3999</v>
      </c>
      <c r="B3311" s="127" t="s">
        <v>964</v>
      </c>
      <c r="C3311" s="128">
        <v>22155000</v>
      </c>
      <c r="D3311" s="128">
        <v>20246500</v>
      </c>
      <c r="E3311" s="128">
        <v>21200700</v>
      </c>
      <c r="F3311" s="128">
        <v>21677900</v>
      </c>
      <c r="G3311" s="128">
        <v>21916400</v>
      </c>
      <c r="H3311" s="128">
        <v>22035700</v>
      </c>
      <c r="I3311" s="128">
        <v>29460500</v>
      </c>
      <c r="J3311" s="128">
        <v>29500200</v>
      </c>
      <c r="K3311" s="128">
        <v>29520100</v>
      </c>
      <c r="L3311" s="128">
        <v>29530100</v>
      </c>
      <c r="M3311" s="128">
        <v>29535000</v>
      </c>
      <c r="N3311" s="128">
        <v>29537500</v>
      </c>
      <c r="O3311" s="128">
        <v>29538800</v>
      </c>
      <c r="P3311" s="128">
        <v>29540000</v>
      </c>
      <c r="Q3311" s="128">
        <v>29540000</v>
      </c>
      <c r="R3311" s="128">
        <v>36925000</v>
      </c>
      <c r="S3311" s="128">
        <v>36925000</v>
      </c>
      <c r="T3311" s="128">
        <v>36925000</v>
      </c>
      <c r="U3311" s="128">
        <v>36925000</v>
      </c>
      <c r="V3311" s="128">
        <v>36925000</v>
      </c>
      <c r="W3311" s="128">
        <v>36925000</v>
      </c>
      <c r="X3311" s="128">
        <v>36925000</v>
      </c>
      <c r="Y3311" s="128">
        <v>36925000</v>
      </c>
      <c r="Z3311" s="128">
        <v>44310000</v>
      </c>
      <c r="AA3311" s="128">
        <v>44310000</v>
      </c>
      <c r="AB3311" s="128">
        <v>44310000</v>
      </c>
      <c r="AC3311" s="128">
        <v>44310000</v>
      </c>
      <c r="AD3311" s="128">
        <v>44310000</v>
      </c>
      <c r="AE3311" s="128">
        <v>51695000</v>
      </c>
      <c r="AF3311" s="128">
        <v>51695000</v>
      </c>
      <c r="AG3311" s="128">
        <v>51695000</v>
      </c>
      <c r="AH3311" s="128">
        <v>51695000</v>
      </c>
    </row>
    <row r="3312" spans="1:34" x14ac:dyDescent="0.35">
      <c r="A3312" s="127" t="s">
        <v>4000</v>
      </c>
      <c r="B3312" s="127" t="s">
        <v>964</v>
      </c>
      <c r="C3312" s="128">
        <v>316500000</v>
      </c>
      <c r="D3312" s="128">
        <v>289235000</v>
      </c>
      <c r="E3312" s="128">
        <v>302868000</v>
      </c>
      <c r="F3312" s="128">
        <v>309684000</v>
      </c>
      <c r="G3312" s="128">
        <v>313092000</v>
      </c>
      <c r="H3312" s="128">
        <v>314796000</v>
      </c>
      <c r="I3312" s="128">
        <v>420864000</v>
      </c>
      <c r="J3312" s="128">
        <v>421432000</v>
      </c>
      <c r="K3312" s="128">
        <v>421716000</v>
      </c>
      <c r="L3312" s="128">
        <v>421858000</v>
      </c>
      <c r="M3312" s="128">
        <v>421929000</v>
      </c>
      <c r="N3312" s="128">
        <v>421965000</v>
      </c>
      <c r="O3312" s="128">
        <v>421982000</v>
      </c>
      <c r="P3312" s="128">
        <v>422000000</v>
      </c>
      <c r="Q3312" s="128">
        <v>422000000</v>
      </c>
      <c r="R3312" s="128">
        <v>527500000</v>
      </c>
      <c r="S3312" s="128">
        <v>527500000</v>
      </c>
      <c r="T3312" s="128">
        <v>527500000</v>
      </c>
      <c r="U3312" s="128">
        <v>527500000</v>
      </c>
      <c r="V3312" s="128">
        <v>527500000</v>
      </c>
      <c r="W3312" s="128">
        <v>527500000</v>
      </c>
      <c r="X3312" s="128">
        <v>527500000</v>
      </c>
      <c r="Y3312" s="128">
        <v>527500000</v>
      </c>
      <c r="Z3312" s="128">
        <v>633000000</v>
      </c>
      <c r="AA3312" s="128">
        <v>633000000</v>
      </c>
      <c r="AB3312" s="128">
        <v>633000000</v>
      </c>
      <c r="AC3312" s="128">
        <v>633000000</v>
      </c>
      <c r="AD3312" s="128">
        <v>633000000</v>
      </c>
      <c r="AE3312" s="128">
        <v>738500000</v>
      </c>
      <c r="AF3312" s="128">
        <v>738500000</v>
      </c>
      <c r="AG3312" s="128">
        <v>738500000</v>
      </c>
      <c r="AH3312" s="128">
        <v>738500000</v>
      </c>
    </row>
    <row r="3313" spans="1:34" x14ac:dyDescent="0.35">
      <c r="A3313" s="127" t="s">
        <v>4001</v>
      </c>
      <c r="B3313" s="127" t="s">
        <v>964</v>
      </c>
      <c r="C3313" s="128">
        <v>31650000</v>
      </c>
      <c r="D3313" s="128">
        <v>28923500</v>
      </c>
      <c r="E3313" s="128">
        <v>30286800</v>
      </c>
      <c r="F3313" s="128">
        <v>30968400</v>
      </c>
      <c r="G3313" s="128">
        <v>31309200</v>
      </c>
      <c r="H3313" s="128">
        <v>31479600</v>
      </c>
      <c r="I3313" s="128">
        <v>42086400</v>
      </c>
      <c r="J3313" s="128">
        <v>42143200</v>
      </c>
      <c r="K3313" s="128">
        <v>42171600</v>
      </c>
      <c r="L3313" s="128">
        <v>42185800</v>
      </c>
      <c r="M3313" s="128">
        <v>42192900</v>
      </c>
      <c r="N3313" s="128">
        <v>42196500</v>
      </c>
      <c r="O3313" s="128">
        <v>42198200</v>
      </c>
      <c r="P3313" s="128">
        <v>42200000</v>
      </c>
      <c r="Q3313" s="128">
        <v>42200000</v>
      </c>
      <c r="R3313" s="128">
        <v>52750000</v>
      </c>
      <c r="S3313" s="128">
        <v>52750000</v>
      </c>
      <c r="T3313" s="128">
        <v>52750000</v>
      </c>
      <c r="U3313" s="128">
        <v>52750000</v>
      </c>
      <c r="V3313" s="128">
        <v>52750000</v>
      </c>
      <c r="W3313" s="128">
        <v>52750000</v>
      </c>
      <c r="X3313" s="128">
        <v>52750000</v>
      </c>
      <c r="Y3313" s="128">
        <v>52750000</v>
      </c>
      <c r="Z3313" s="128">
        <v>63300000</v>
      </c>
      <c r="AA3313" s="128">
        <v>63300000</v>
      </c>
      <c r="AB3313" s="128">
        <v>63300000</v>
      </c>
      <c r="AC3313" s="128">
        <v>63300000</v>
      </c>
      <c r="AD3313" s="128">
        <v>63300000</v>
      </c>
      <c r="AE3313" s="128">
        <v>73850000</v>
      </c>
      <c r="AF3313" s="128">
        <v>73850000</v>
      </c>
      <c r="AG3313" s="128">
        <v>73850000</v>
      </c>
      <c r="AH3313" s="128">
        <v>73850000</v>
      </c>
    </row>
    <row r="3314" spans="1:34" x14ac:dyDescent="0.35">
      <c r="A3314" s="127" t="s">
        <v>4002</v>
      </c>
      <c r="B3314" s="127" t="s">
        <v>964</v>
      </c>
      <c r="C3314" s="127">
        <v>0</v>
      </c>
      <c r="D3314" s="127">
        <v>0</v>
      </c>
      <c r="E3314" s="127">
        <v>0</v>
      </c>
      <c r="F3314" s="127">
        <v>0</v>
      </c>
      <c r="G3314" s="127">
        <v>0</v>
      </c>
      <c r="H3314" s="127">
        <v>0</v>
      </c>
      <c r="I3314" s="127">
        <v>0</v>
      </c>
      <c r="J3314" s="127">
        <v>0</v>
      </c>
      <c r="K3314" s="127">
        <v>0</v>
      </c>
      <c r="L3314" s="127">
        <v>0</v>
      </c>
      <c r="M3314" s="127">
        <v>0</v>
      </c>
      <c r="N3314" s="127">
        <v>0</v>
      </c>
      <c r="O3314" s="127">
        <v>0</v>
      </c>
      <c r="P3314" s="127">
        <v>0</v>
      </c>
      <c r="Q3314" s="127">
        <v>0</v>
      </c>
      <c r="R3314" s="127">
        <v>0</v>
      </c>
      <c r="S3314" s="127">
        <v>0</v>
      </c>
      <c r="T3314" s="127">
        <v>0</v>
      </c>
      <c r="U3314" s="127">
        <v>0</v>
      </c>
      <c r="V3314" s="127">
        <v>0</v>
      </c>
      <c r="W3314" s="127">
        <v>0</v>
      </c>
      <c r="X3314" s="127">
        <v>0</v>
      </c>
      <c r="Y3314" s="127">
        <v>0</v>
      </c>
      <c r="Z3314" s="127">
        <v>0</v>
      </c>
      <c r="AA3314" s="127">
        <v>0</v>
      </c>
      <c r="AB3314" s="127">
        <v>0</v>
      </c>
      <c r="AC3314" s="127">
        <v>0</v>
      </c>
      <c r="AD3314" s="127">
        <v>0</v>
      </c>
      <c r="AE3314" s="127">
        <v>0</v>
      </c>
      <c r="AF3314" s="127">
        <v>0</v>
      </c>
      <c r="AG3314" s="127">
        <v>0</v>
      </c>
      <c r="AH3314" s="127">
        <v>0</v>
      </c>
    </row>
    <row r="3315" spans="1:34" x14ac:dyDescent="0.35">
      <c r="A3315" s="127" t="s">
        <v>2074</v>
      </c>
      <c r="B3315" s="127" t="s">
        <v>964</v>
      </c>
      <c r="C3315" s="127">
        <v>0</v>
      </c>
      <c r="D3315" s="127">
        <v>0</v>
      </c>
      <c r="E3315" s="127">
        <v>0</v>
      </c>
      <c r="F3315" s="127">
        <v>0</v>
      </c>
      <c r="G3315" s="127">
        <v>0</v>
      </c>
      <c r="H3315" s="127">
        <v>0</v>
      </c>
      <c r="I3315" s="127">
        <v>0</v>
      </c>
      <c r="J3315" s="127">
        <v>0</v>
      </c>
      <c r="K3315" s="127">
        <v>0</v>
      </c>
      <c r="L3315" s="127">
        <v>0</v>
      </c>
      <c r="M3315" s="127">
        <v>0</v>
      </c>
      <c r="N3315" s="127">
        <v>0</v>
      </c>
      <c r="O3315" s="127">
        <v>0</v>
      </c>
      <c r="P3315" s="127">
        <v>0</v>
      </c>
      <c r="Q3315" s="127">
        <v>0</v>
      </c>
      <c r="R3315" s="127">
        <v>0</v>
      </c>
      <c r="S3315" s="127">
        <v>0</v>
      </c>
      <c r="T3315" s="127">
        <v>0</v>
      </c>
      <c r="U3315" s="127">
        <v>0</v>
      </c>
      <c r="V3315" s="127">
        <v>0</v>
      </c>
      <c r="W3315" s="127">
        <v>0</v>
      </c>
      <c r="X3315" s="127">
        <v>0</v>
      </c>
      <c r="Y3315" s="127">
        <v>0</v>
      </c>
      <c r="Z3315" s="127">
        <v>0</v>
      </c>
      <c r="AA3315" s="127">
        <v>0</v>
      </c>
      <c r="AB3315" s="127">
        <v>0</v>
      </c>
      <c r="AC3315" s="127">
        <v>0</v>
      </c>
      <c r="AD3315" s="127">
        <v>0</v>
      </c>
      <c r="AE3315" s="127">
        <v>0</v>
      </c>
      <c r="AF3315" s="127">
        <v>0</v>
      </c>
      <c r="AG3315" s="127">
        <v>0</v>
      </c>
      <c r="AH3315" s="127">
        <v>0</v>
      </c>
    </row>
    <row r="3316" spans="1:34" x14ac:dyDescent="0.35">
      <c r="A3316" s="127" t="s">
        <v>4003</v>
      </c>
      <c r="B3316" s="127" t="s">
        <v>964</v>
      </c>
      <c r="C3316" s="127">
        <v>0</v>
      </c>
      <c r="D3316" s="127">
        <v>0</v>
      </c>
      <c r="E3316" s="127">
        <v>0</v>
      </c>
      <c r="F3316" s="127">
        <v>0</v>
      </c>
      <c r="G3316" s="127">
        <v>0</v>
      </c>
      <c r="H3316" s="127">
        <v>0</v>
      </c>
      <c r="I3316" s="127">
        <v>0</v>
      </c>
      <c r="J3316" s="127">
        <v>0</v>
      </c>
      <c r="K3316" s="127">
        <v>0</v>
      </c>
      <c r="L3316" s="127">
        <v>0</v>
      </c>
      <c r="M3316" s="127">
        <v>0</v>
      </c>
      <c r="N3316" s="127">
        <v>0</v>
      </c>
      <c r="O3316" s="127">
        <v>0</v>
      </c>
      <c r="P3316" s="127">
        <v>0</v>
      </c>
      <c r="Q3316" s="127">
        <v>0</v>
      </c>
      <c r="R3316" s="127">
        <v>0</v>
      </c>
      <c r="S3316" s="127">
        <v>0</v>
      </c>
      <c r="T3316" s="127">
        <v>0</v>
      </c>
      <c r="U3316" s="127">
        <v>0</v>
      </c>
      <c r="V3316" s="127">
        <v>0</v>
      </c>
      <c r="W3316" s="127">
        <v>0</v>
      </c>
      <c r="X3316" s="127">
        <v>0</v>
      </c>
      <c r="Y3316" s="127">
        <v>0</v>
      </c>
      <c r="Z3316" s="127">
        <v>0</v>
      </c>
      <c r="AA3316" s="127">
        <v>0</v>
      </c>
      <c r="AB3316" s="127">
        <v>0</v>
      </c>
      <c r="AC3316" s="127">
        <v>0</v>
      </c>
      <c r="AD3316" s="127">
        <v>0</v>
      </c>
      <c r="AE3316" s="127">
        <v>0</v>
      </c>
      <c r="AF3316" s="127">
        <v>0</v>
      </c>
      <c r="AG3316" s="127">
        <v>0</v>
      </c>
      <c r="AH3316" s="127">
        <v>0</v>
      </c>
    </row>
    <row r="3317" spans="1:34" x14ac:dyDescent="0.35">
      <c r="A3317" s="127" t="s">
        <v>4004</v>
      </c>
      <c r="B3317" s="127" t="s">
        <v>964</v>
      </c>
      <c r="C3317" s="127">
        <v>0</v>
      </c>
      <c r="D3317" s="127">
        <v>0</v>
      </c>
      <c r="E3317" s="127">
        <v>0</v>
      </c>
      <c r="F3317" s="127">
        <v>0</v>
      </c>
      <c r="G3317" s="127">
        <v>0</v>
      </c>
      <c r="H3317" s="127">
        <v>0</v>
      </c>
      <c r="I3317" s="127">
        <v>0</v>
      </c>
      <c r="J3317" s="127">
        <v>0</v>
      </c>
      <c r="K3317" s="127">
        <v>0</v>
      </c>
      <c r="L3317" s="127">
        <v>0</v>
      </c>
      <c r="M3317" s="127">
        <v>0</v>
      </c>
      <c r="N3317" s="127">
        <v>0</v>
      </c>
      <c r="O3317" s="127">
        <v>0</v>
      </c>
      <c r="P3317" s="127">
        <v>0</v>
      </c>
      <c r="Q3317" s="127">
        <v>0</v>
      </c>
      <c r="R3317" s="127">
        <v>0</v>
      </c>
      <c r="S3317" s="127">
        <v>0</v>
      </c>
      <c r="T3317" s="127">
        <v>0</v>
      </c>
      <c r="U3317" s="127">
        <v>0</v>
      </c>
      <c r="V3317" s="127">
        <v>0</v>
      </c>
      <c r="W3317" s="127">
        <v>0</v>
      </c>
      <c r="X3317" s="127">
        <v>0</v>
      </c>
      <c r="Y3317" s="127">
        <v>0</v>
      </c>
      <c r="Z3317" s="127">
        <v>0</v>
      </c>
      <c r="AA3317" s="127">
        <v>0</v>
      </c>
      <c r="AB3317" s="127">
        <v>0</v>
      </c>
      <c r="AC3317" s="127">
        <v>0</v>
      </c>
      <c r="AD3317" s="127">
        <v>0</v>
      </c>
      <c r="AE3317" s="127">
        <v>0</v>
      </c>
      <c r="AF3317" s="127">
        <v>0</v>
      </c>
      <c r="AG3317" s="127">
        <v>0</v>
      </c>
      <c r="AH3317" s="127">
        <v>0</v>
      </c>
    </row>
    <row r="3318" spans="1:34" x14ac:dyDescent="0.35">
      <c r="A3318" s="127" t="s">
        <v>4005</v>
      </c>
      <c r="B3318" s="127" t="s">
        <v>964</v>
      </c>
      <c r="C3318" s="127">
        <v>0</v>
      </c>
      <c r="D3318" s="127">
        <v>0</v>
      </c>
      <c r="E3318" s="127">
        <v>0</v>
      </c>
      <c r="F3318" s="127">
        <v>0</v>
      </c>
      <c r="G3318" s="127">
        <v>0</v>
      </c>
      <c r="H3318" s="127">
        <v>0</v>
      </c>
      <c r="I3318" s="127">
        <v>0</v>
      </c>
      <c r="J3318" s="127">
        <v>0</v>
      </c>
      <c r="K3318" s="127">
        <v>0</v>
      </c>
      <c r="L3318" s="127">
        <v>0</v>
      </c>
      <c r="M3318" s="127">
        <v>0</v>
      </c>
      <c r="N3318" s="127">
        <v>0</v>
      </c>
      <c r="O3318" s="127">
        <v>0</v>
      </c>
      <c r="P3318" s="127">
        <v>0</v>
      </c>
      <c r="Q3318" s="127">
        <v>0</v>
      </c>
      <c r="R3318" s="127">
        <v>0</v>
      </c>
      <c r="S3318" s="127">
        <v>0</v>
      </c>
      <c r="T3318" s="127">
        <v>0</v>
      </c>
      <c r="U3318" s="127">
        <v>0</v>
      </c>
      <c r="V3318" s="127">
        <v>0</v>
      </c>
      <c r="W3318" s="127">
        <v>0</v>
      </c>
      <c r="X3318" s="127">
        <v>0</v>
      </c>
      <c r="Y3318" s="127">
        <v>0</v>
      </c>
      <c r="Z3318" s="127">
        <v>0</v>
      </c>
      <c r="AA3318" s="127">
        <v>0</v>
      </c>
      <c r="AB3318" s="127">
        <v>0</v>
      </c>
      <c r="AC3318" s="127">
        <v>0</v>
      </c>
      <c r="AD3318" s="127">
        <v>0</v>
      </c>
      <c r="AE3318" s="127">
        <v>0</v>
      </c>
      <c r="AF3318" s="127">
        <v>0</v>
      </c>
      <c r="AG3318" s="127">
        <v>0</v>
      </c>
      <c r="AH3318" s="127">
        <v>0</v>
      </c>
    </row>
    <row r="3319" spans="1:34" x14ac:dyDescent="0.35">
      <c r="A3319" s="127" t="s">
        <v>4006</v>
      </c>
      <c r="B3319" s="127" t="s">
        <v>964</v>
      </c>
      <c r="C3319" s="127">
        <v>0</v>
      </c>
      <c r="D3319" s="127">
        <v>0</v>
      </c>
      <c r="E3319" s="127">
        <v>0</v>
      </c>
      <c r="F3319" s="127">
        <v>0</v>
      </c>
      <c r="G3319" s="127">
        <v>0</v>
      </c>
      <c r="H3319" s="127">
        <v>0</v>
      </c>
      <c r="I3319" s="127">
        <v>0</v>
      </c>
      <c r="J3319" s="127">
        <v>0</v>
      </c>
      <c r="K3319" s="127">
        <v>0</v>
      </c>
      <c r="L3319" s="127">
        <v>0</v>
      </c>
      <c r="M3319" s="127">
        <v>0</v>
      </c>
      <c r="N3319" s="127">
        <v>0</v>
      </c>
      <c r="O3319" s="127">
        <v>0</v>
      </c>
      <c r="P3319" s="127">
        <v>0</v>
      </c>
      <c r="Q3319" s="127">
        <v>0</v>
      </c>
      <c r="R3319" s="127">
        <v>0</v>
      </c>
      <c r="S3319" s="127">
        <v>0</v>
      </c>
      <c r="T3319" s="127">
        <v>0</v>
      </c>
      <c r="U3319" s="127">
        <v>0</v>
      </c>
      <c r="V3319" s="127">
        <v>0</v>
      </c>
      <c r="W3319" s="127">
        <v>0</v>
      </c>
      <c r="X3319" s="127">
        <v>0</v>
      </c>
      <c r="Y3319" s="127">
        <v>0</v>
      </c>
      <c r="Z3319" s="127">
        <v>0</v>
      </c>
      <c r="AA3319" s="127">
        <v>0</v>
      </c>
      <c r="AB3319" s="127">
        <v>0</v>
      </c>
      <c r="AC3319" s="127">
        <v>0</v>
      </c>
      <c r="AD3319" s="127">
        <v>0</v>
      </c>
      <c r="AE3319" s="127">
        <v>0</v>
      </c>
      <c r="AF3319" s="127">
        <v>0</v>
      </c>
      <c r="AG3319" s="127">
        <v>0</v>
      </c>
      <c r="AH3319" s="127">
        <v>0</v>
      </c>
    </row>
    <row r="3320" spans="1:34" x14ac:dyDescent="0.35">
      <c r="A3320" s="127" t="s">
        <v>4007</v>
      </c>
      <c r="B3320" s="127" t="s">
        <v>964</v>
      </c>
      <c r="C3320" s="127">
        <v>0</v>
      </c>
      <c r="D3320" s="127">
        <v>0</v>
      </c>
      <c r="E3320" s="127">
        <v>0</v>
      </c>
      <c r="F3320" s="127">
        <v>0</v>
      </c>
      <c r="G3320" s="127">
        <v>0</v>
      </c>
      <c r="H3320" s="127">
        <v>0</v>
      </c>
      <c r="I3320" s="127">
        <v>0</v>
      </c>
      <c r="J3320" s="127">
        <v>0</v>
      </c>
      <c r="K3320" s="127">
        <v>0</v>
      </c>
      <c r="L3320" s="127">
        <v>0</v>
      </c>
      <c r="M3320" s="127">
        <v>0</v>
      </c>
      <c r="N3320" s="127">
        <v>0</v>
      </c>
      <c r="O3320" s="127">
        <v>0</v>
      </c>
      <c r="P3320" s="127">
        <v>0</v>
      </c>
      <c r="Q3320" s="127">
        <v>0</v>
      </c>
      <c r="R3320" s="127">
        <v>0</v>
      </c>
      <c r="S3320" s="127">
        <v>0</v>
      </c>
      <c r="T3320" s="127">
        <v>0</v>
      </c>
      <c r="U3320" s="127">
        <v>0</v>
      </c>
      <c r="V3320" s="127">
        <v>0</v>
      </c>
      <c r="W3320" s="127">
        <v>0</v>
      </c>
      <c r="X3320" s="127">
        <v>0</v>
      </c>
      <c r="Y3320" s="127">
        <v>0</v>
      </c>
      <c r="Z3320" s="127">
        <v>0</v>
      </c>
      <c r="AA3320" s="127">
        <v>0</v>
      </c>
      <c r="AB3320" s="127">
        <v>0</v>
      </c>
      <c r="AC3320" s="127">
        <v>0</v>
      </c>
      <c r="AD3320" s="127">
        <v>0</v>
      </c>
      <c r="AE3320" s="127">
        <v>0</v>
      </c>
      <c r="AF3320" s="127">
        <v>0</v>
      </c>
      <c r="AG3320" s="127">
        <v>0</v>
      </c>
      <c r="AH3320" s="127">
        <v>0</v>
      </c>
    </row>
    <row r="3321" spans="1:34" x14ac:dyDescent="0.35">
      <c r="A3321" s="127" t="s">
        <v>4008</v>
      </c>
      <c r="B3321" s="127" t="s">
        <v>964</v>
      </c>
      <c r="C3321" s="127">
        <v>0</v>
      </c>
      <c r="D3321" s="127">
        <v>0</v>
      </c>
      <c r="E3321" s="127">
        <v>0</v>
      </c>
      <c r="F3321" s="127">
        <v>0</v>
      </c>
      <c r="G3321" s="127">
        <v>0</v>
      </c>
      <c r="H3321" s="127">
        <v>0</v>
      </c>
      <c r="I3321" s="127">
        <v>0</v>
      </c>
      <c r="J3321" s="127">
        <v>0</v>
      </c>
      <c r="K3321" s="127">
        <v>0</v>
      </c>
      <c r="L3321" s="127">
        <v>0</v>
      </c>
      <c r="M3321" s="127">
        <v>0</v>
      </c>
      <c r="N3321" s="127">
        <v>0</v>
      </c>
      <c r="O3321" s="127">
        <v>0</v>
      </c>
      <c r="P3321" s="127">
        <v>0</v>
      </c>
      <c r="Q3321" s="127">
        <v>0</v>
      </c>
      <c r="R3321" s="127">
        <v>0</v>
      </c>
      <c r="S3321" s="127">
        <v>0</v>
      </c>
      <c r="T3321" s="127">
        <v>0</v>
      </c>
      <c r="U3321" s="127">
        <v>0</v>
      </c>
      <c r="V3321" s="127">
        <v>0</v>
      </c>
      <c r="W3321" s="127">
        <v>0</v>
      </c>
      <c r="X3321" s="127">
        <v>0</v>
      </c>
      <c r="Y3321" s="127">
        <v>0</v>
      </c>
      <c r="Z3321" s="127">
        <v>0</v>
      </c>
      <c r="AA3321" s="127">
        <v>0</v>
      </c>
      <c r="AB3321" s="127">
        <v>0</v>
      </c>
      <c r="AC3321" s="127">
        <v>0</v>
      </c>
      <c r="AD3321" s="127">
        <v>0</v>
      </c>
      <c r="AE3321" s="127">
        <v>0</v>
      </c>
      <c r="AF3321" s="127">
        <v>0</v>
      </c>
      <c r="AG3321" s="127">
        <v>0</v>
      </c>
      <c r="AH3321" s="127">
        <v>0</v>
      </c>
    </row>
    <row r="3322" spans="1:34" x14ac:dyDescent="0.35">
      <c r="A3322" s="127" t="s">
        <v>4009</v>
      </c>
      <c r="B3322" s="127" t="s">
        <v>964</v>
      </c>
      <c r="C3322" s="127">
        <v>0</v>
      </c>
      <c r="D3322" s="127">
        <v>0</v>
      </c>
      <c r="E3322" s="127">
        <v>0</v>
      </c>
      <c r="F3322" s="127">
        <v>0</v>
      </c>
      <c r="G3322" s="127">
        <v>0</v>
      </c>
      <c r="H3322" s="127">
        <v>0</v>
      </c>
      <c r="I3322" s="127">
        <v>0</v>
      </c>
      <c r="J3322" s="127">
        <v>0</v>
      </c>
      <c r="K3322" s="127">
        <v>0</v>
      </c>
      <c r="L3322" s="127">
        <v>0</v>
      </c>
      <c r="M3322" s="127">
        <v>0</v>
      </c>
      <c r="N3322" s="127">
        <v>0</v>
      </c>
      <c r="O3322" s="127">
        <v>0</v>
      </c>
      <c r="P3322" s="127">
        <v>0</v>
      </c>
      <c r="Q3322" s="127">
        <v>0</v>
      </c>
      <c r="R3322" s="127">
        <v>0</v>
      </c>
      <c r="S3322" s="127">
        <v>0</v>
      </c>
      <c r="T3322" s="127">
        <v>0</v>
      </c>
      <c r="U3322" s="127">
        <v>0</v>
      </c>
      <c r="V3322" s="127">
        <v>0</v>
      </c>
      <c r="W3322" s="127">
        <v>0</v>
      </c>
      <c r="X3322" s="127">
        <v>0</v>
      </c>
      <c r="Y3322" s="127">
        <v>0</v>
      </c>
      <c r="Z3322" s="127">
        <v>0</v>
      </c>
      <c r="AA3322" s="127">
        <v>0</v>
      </c>
      <c r="AB3322" s="127">
        <v>0</v>
      </c>
      <c r="AC3322" s="127">
        <v>0</v>
      </c>
      <c r="AD3322" s="127">
        <v>0</v>
      </c>
      <c r="AE3322" s="127">
        <v>0</v>
      </c>
      <c r="AF3322" s="127">
        <v>0</v>
      </c>
      <c r="AG3322" s="127">
        <v>0</v>
      </c>
      <c r="AH3322" s="127">
        <v>0</v>
      </c>
    </row>
    <row r="3323" spans="1:34" x14ac:dyDescent="0.35">
      <c r="A3323" s="127" t="s">
        <v>4010</v>
      </c>
      <c r="B3323" s="127" t="s">
        <v>964</v>
      </c>
      <c r="C3323" s="127">
        <v>0</v>
      </c>
      <c r="D3323" s="127">
        <v>0</v>
      </c>
      <c r="E3323" s="127">
        <v>0</v>
      </c>
      <c r="F3323" s="127">
        <v>0</v>
      </c>
      <c r="G3323" s="127">
        <v>0</v>
      </c>
      <c r="H3323" s="127">
        <v>0</v>
      </c>
      <c r="I3323" s="127">
        <v>0</v>
      </c>
      <c r="J3323" s="127">
        <v>0</v>
      </c>
      <c r="K3323" s="127">
        <v>0</v>
      </c>
      <c r="L3323" s="127">
        <v>0</v>
      </c>
      <c r="M3323" s="127">
        <v>0</v>
      </c>
      <c r="N3323" s="127">
        <v>0</v>
      </c>
      <c r="O3323" s="127">
        <v>0</v>
      </c>
      <c r="P3323" s="127">
        <v>0</v>
      </c>
      <c r="Q3323" s="127">
        <v>0</v>
      </c>
      <c r="R3323" s="127">
        <v>0</v>
      </c>
      <c r="S3323" s="127">
        <v>0</v>
      </c>
      <c r="T3323" s="127">
        <v>0</v>
      </c>
      <c r="U3323" s="127">
        <v>0</v>
      </c>
      <c r="V3323" s="127">
        <v>0</v>
      </c>
      <c r="W3323" s="127">
        <v>0</v>
      </c>
      <c r="X3323" s="127">
        <v>0</v>
      </c>
      <c r="Y3323" s="127">
        <v>0</v>
      </c>
      <c r="Z3323" s="127">
        <v>0</v>
      </c>
      <c r="AA3323" s="127">
        <v>0</v>
      </c>
      <c r="AB3323" s="127">
        <v>0</v>
      </c>
      <c r="AC3323" s="127">
        <v>0</v>
      </c>
      <c r="AD3323" s="127">
        <v>0</v>
      </c>
      <c r="AE3323" s="127">
        <v>0</v>
      </c>
      <c r="AF3323" s="127">
        <v>0</v>
      </c>
      <c r="AG3323" s="127">
        <v>0</v>
      </c>
      <c r="AH3323" s="127">
        <v>0</v>
      </c>
    </row>
    <row r="3324" spans="1:34" x14ac:dyDescent="0.35">
      <c r="A3324" s="127" t="s">
        <v>4011</v>
      </c>
      <c r="B3324" s="127" t="s">
        <v>964</v>
      </c>
      <c r="C3324" s="127">
        <v>0</v>
      </c>
      <c r="D3324" s="127">
        <v>0</v>
      </c>
      <c r="E3324" s="127">
        <v>0</v>
      </c>
      <c r="F3324" s="127">
        <v>0</v>
      </c>
      <c r="G3324" s="127">
        <v>0</v>
      </c>
      <c r="H3324" s="127">
        <v>0</v>
      </c>
      <c r="I3324" s="127">
        <v>0</v>
      </c>
      <c r="J3324" s="127">
        <v>0</v>
      </c>
      <c r="K3324" s="127">
        <v>0</v>
      </c>
      <c r="L3324" s="127">
        <v>0</v>
      </c>
      <c r="M3324" s="127">
        <v>0</v>
      </c>
      <c r="N3324" s="127">
        <v>0</v>
      </c>
      <c r="O3324" s="127">
        <v>0</v>
      </c>
      <c r="P3324" s="127">
        <v>0</v>
      </c>
      <c r="Q3324" s="127">
        <v>0</v>
      </c>
      <c r="R3324" s="127">
        <v>0</v>
      </c>
      <c r="S3324" s="127">
        <v>0</v>
      </c>
      <c r="T3324" s="127">
        <v>0</v>
      </c>
      <c r="U3324" s="127">
        <v>0</v>
      </c>
      <c r="V3324" s="127">
        <v>0</v>
      </c>
      <c r="W3324" s="127">
        <v>0</v>
      </c>
      <c r="X3324" s="127">
        <v>0</v>
      </c>
      <c r="Y3324" s="127">
        <v>0</v>
      </c>
      <c r="Z3324" s="127">
        <v>0</v>
      </c>
      <c r="AA3324" s="127">
        <v>0</v>
      </c>
      <c r="AB3324" s="127">
        <v>0</v>
      </c>
      <c r="AC3324" s="127">
        <v>0</v>
      </c>
      <c r="AD3324" s="127">
        <v>0</v>
      </c>
      <c r="AE3324" s="127">
        <v>0</v>
      </c>
      <c r="AF3324" s="127">
        <v>0</v>
      </c>
      <c r="AG3324" s="127">
        <v>0</v>
      </c>
      <c r="AH3324" s="127">
        <v>0</v>
      </c>
    </row>
    <row r="3325" spans="1:34" x14ac:dyDescent="0.35">
      <c r="A3325" s="127" t="s">
        <v>4012</v>
      </c>
      <c r="B3325" s="127" t="s">
        <v>964</v>
      </c>
      <c r="C3325" s="127">
        <v>0</v>
      </c>
      <c r="D3325" s="127">
        <v>0</v>
      </c>
      <c r="E3325" s="127">
        <v>0</v>
      </c>
      <c r="F3325" s="127">
        <v>0</v>
      </c>
      <c r="G3325" s="127">
        <v>0</v>
      </c>
      <c r="H3325" s="127">
        <v>0</v>
      </c>
      <c r="I3325" s="127">
        <v>0</v>
      </c>
      <c r="J3325" s="127">
        <v>0</v>
      </c>
      <c r="K3325" s="127">
        <v>0</v>
      </c>
      <c r="L3325" s="127">
        <v>0</v>
      </c>
      <c r="M3325" s="127">
        <v>0</v>
      </c>
      <c r="N3325" s="127">
        <v>0</v>
      </c>
      <c r="O3325" s="127">
        <v>0</v>
      </c>
      <c r="P3325" s="127">
        <v>0</v>
      </c>
      <c r="Q3325" s="127">
        <v>0</v>
      </c>
      <c r="R3325" s="127">
        <v>0</v>
      </c>
      <c r="S3325" s="127">
        <v>0</v>
      </c>
      <c r="T3325" s="127">
        <v>0</v>
      </c>
      <c r="U3325" s="127">
        <v>0</v>
      </c>
      <c r="V3325" s="127">
        <v>0</v>
      </c>
      <c r="W3325" s="127">
        <v>0</v>
      </c>
      <c r="X3325" s="127">
        <v>0</v>
      </c>
      <c r="Y3325" s="127">
        <v>0</v>
      </c>
      <c r="Z3325" s="127">
        <v>0</v>
      </c>
      <c r="AA3325" s="127">
        <v>0</v>
      </c>
      <c r="AB3325" s="127">
        <v>0</v>
      </c>
      <c r="AC3325" s="127">
        <v>0</v>
      </c>
      <c r="AD3325" s="127">
        <v>0</v>
      </c>
      <c r="AE3325" s="127">
        <v>0</v>
      </c>
      <c r="AF3325" s="127">
        <v>0</v>
      </c>
      <c r="AG3325" s="127">
        <v>0</v>
      </c>
      <c r="AH3325" s="127">
        <v>0</v>
      </c>
    </row>
    <row r="3326" spans="1:34" x14ac:dyDescent="0.35">
      <c r="A3326" s="127" t="s">
        <v>4013</v>
      </c>
      <c r="B3326" s="127" t="s">
        <v>964</v>
      </c>
      <c r="C3326" s="127">
        <v>0</v>
      </c>
      <c r="D3326" s="127">
        <v>0</v>
      </c>
      <c r="E3326" s="127">
        <v>0</v>
      </c>
      <c r="F3326" s="127">
        <v>0</v>
      </c>
      <c r="G3326" s="127">
        <v>0</v>
      </c>
      <c r="H3326" s="127">
        <v>0</v>
      </c>
      <c r="I3326" s="127">
        <v>0</v>
      </c>
      <c r="J3326" s="127">
        <v>0</v>
      </c>
      <c r="K3326" s="127">
        <v>0</v>
      </c>
      <c r="L3326" s="127">
        <v>0</v>
      </c>
      <c r="M3326" s="127">
        <v>0</v>
      </c>
      <c r="N3326" s="127">
        <v>0</v>
      </c>
      <c r="O3326" s="127">
        <v>0</v>
      </c>
      <c r="P3326" s="127">
        <v>0</v>
      </c>
      <c r="Q3326" s="127">
        <v>0</v>
      </c>
      <c r="R3326" s="127">
        <v>0</v>
      </c>
      <c r="S3326" s="127">
        <v>0</v>
      </c>
      <c r="T3326" s="127">
        <v>0</v>
      </c>
      <c r="U3326" s="127">
        <v>0</v>
      </c>
      <c r="V3326" s="127">
        <v>0</v>
      </c>
      <c r="W3326" s="127">
        <v>0</v>
      </c>
      <c r="X3326" s="127">
        <v>0</v>
      </c>
      <c r="Y3326" s="127">
        <v>0</v>
      </c>
      <c r="Z3326" s="127">
        <v>0</v>
      </c>
      <c r="AA3326" s="127">
        <v>0</v>
      </c>
      <c r="AB3326" s="127">
        <v>0</v>
      </c>
      <c r="AC3326" s="127">
        <v>0</v>
      </c>
      <c r="AD3326" s="127">
        <v>0</v>
      </c>
      <c r="AE3326" s="127">
        <v>0</v>
      </c>
      <c r="AF3326" s="127">
        <v>0</v>
      </c>
      <c r="AG3326" s="127">
        <v>0</v>
      </c>
      <c r="AH3326" s="127">
        <v>0</v>
      </c>
    </row>
    <row r="3327" spans="1:34" x14ac:dyDescent="0.35">
      <c r="A3327" s="127" t="s">
        <v>2075</v>
      </c>
      <c r="B3327" s="127" t="s">
        <v>964</v>
      </c>
      <c r="C3327" s="127">
        <v>0</v>
      </c>
      <c r="D3327" s="128">
        <v>73272900</v>
      </c>
      <c r="E3327" s="128">
        <v>117814000</v>
      </c>
      <c r="F3327" s="128">
        <v>187901000</v>
      </c>
      <c r="G3327" s="128">
        <v>253030000</v>
      </c>
      <c r="H3327" s="128">
        <v>310211000</v>
      </c>
      <c r="I3327" s="128">
        <v>431751000</v>
      </c>
      <c r="J3327" s="128">
        <v>487116000</v>
      </c>
      <c r="K3327" s="128">
        <v>556655000</v>
      </c>
      <c r="L3327" s="128">
        <v>603679000</v>
      </c>
      <c r="M3327" s="128">
        <v>641586000</v>
      </c>
      <c r="N3327" s="128">
        <v>677651000</v>
      </c>
      <c r="O3327" s="128">
        <v>707400000</v>
      </c>
      <c r="P3327" s="128">
        <v>711739000</v>
      </c>
      <c r="Q3327" s="128">
        <v>734438000</v>
      </c>
      <c r="R3327" s="128">
        <v>871310000</v>
      </c>
      <c r="S3327" s="128">
        <v>889116000</v>
      </c>
      <c r="T3327" s="128">
        <v>906643000</v>
      </c>
      <c r="U3327" s="128">
        <v>917055000</v>
      </c>
      <c r="V3327" s="128">
        <v>1097130000</v>
      </c>
      <c r="W3327" s="128">
        <v>1100090000</v>
      </c>
      <c r="X3327" s="128">
        <v>1067820000</v>
      </c>
      <c r="Y3327" s="128">
        <v>1071530000</v>
      </c>
      <c r="Z3327" s="128">
        <v>1205480000</v>
      </c>
      <c r="AA3327" s="128">
        <v>1216510000</v>
      </c>
      <c r="AB3327" s="128">
        <v>1223480000</v>
      </c>
      <c r="AC3327" s="128">
        <v>1237410000</v>
      </c>
      <c r="AD3327" s="128">
        <v>1214950000</v>
      </c>
      <c r="AE3327" s="128">
        <v>1353100000</v>
      </c>
      <c r="AF3327" s="128">
        <v>1360370000</v>
      </c>
      <c r="AG3327" s="128">
        <v>1414910000</v>
      </c>
      <c r="AH3327" s="128">
        <v>1421510000</v>
      </c>
    </row>
    <row r="3328" spans="1:34" x14ac:dyDescent="0.35">
      <c r="A3328" s="127" t="s">
        <v>4014</v>
      </c>
      <c r="B3328" s="127" t="s">
        <v>964</v>
      </c>
      <c r="C3328" s="127">
        <v>0</v>
      </c>
      <c r="D3328" s="127">
        <v>2646.69</v>
      </c>
      <c r="E3328" s="127">
        <v>4255.54</v>
      </c>
      <c r="F3328" s="127">
        <v>6787.18</v>
      </c>
      <c r="G3328" s="127">
        <v>9139.68</v>
      </c>
      <c r="H3328" s="127">
        <v>11205.1</v>
      </c>
      <c r="I3328" s="127">
        <v>15595.3</v>
      </c>
      <c r="J3328" s="127">
        <v>17595.099999999999</v>
      </c>
      <c r="K3328" s="127">
        <v>20106.900000000001</v>
      </c>
      <c r="L3328" s="127">
        <v>21805.5</v>
      </c>
      <c r="M3328" s="127">
        <v>23174.7</v>
      </c>
      <c r="N3328" s="127">
        <v>24477.4</v>
      </c>
      <c r="O3328" s="127">
        <v>25552</v>
      </c>
      <c r="P3328" s="127">
        <v>25708.7</v>
      </c>
      <c r="Q3328" s="127">
        <v>26528.6</v>
      </c>
      <c r="R3328" s="127">
        <v>31472.6</v>
      </c>
      <c r="S3328" s="127">
        <v>32115.7</v>
      </c>
      <c r="T3328" s="127">
        <v>32748.799999999999</v>
      </c>
      <c r="U3328" s="127">
        <v>33124.9</v>
      </c>
      <c r="V3328" s="127">
        <v>39629.5</v>
      </c>
      <c r="W3328" s="127">
        <v>39736.300000000003</v>
      </c>
      <c r="X3328" s="127">
        <v>38570.5</v>
      </c>
      <c r="Y3328" s="127">
        <v>38704.699999999997</v>
      </c>
      <c r="Z3328" s="127">
        <v>43543.199999999997</v>
      </c>
      <c r="AA3328" s="127">
        <v>43941.7</v>
      </c>
      <c r="AB3328" s="127">
        <v>44193.4</v>
      </c>
      <c r="AC3328" s="127">
        <v>44696.4</v>
      </c>
      <c r="AD3328" s="127">
        <v>43885.3</v>
      </c>
      <c r="AE3328" s="127">
        <v>48875.1</v>
      </c>
      <c r="AF3328" s="127">
        <v>49137.7</v>
      </c>
      <c r="AG3328" s="127">
        <v>51107.9</v>
      </c>
      <c r="AH3328" s="127">
        <v>51346.400000000001</v>
      </c>
    </row>
    <row r="3329" spans="1:34" x14ac:dyDescent="0.35">
      <c r="A3329" s="127" t="s">
        <v>4015</v>
      </c>
      <c r="B3329" s="127" t="s">
        <v>964</v>
      </c>
      <c r="C3329" s="127">
        <v>0</v>
      </c>
      <c r="D3329" s="127">
        <v>44590.1</v>
      </c>
      <c r="E3329" s="127">
        <v>71695.3</v>
      </c>
      <c r="F3329" s="127">
        <v>114347</v>
      </c>
      <c r="G3329" s="127">
        <v>153981</v>
      </c>
      <c r="H3329" s="127">
        <v>188779</v>
      </c>
      <c r="I3329" s="127">
        <v>262741</v>
      </c>
      <c r="J3329" s="127">
        <v>296434</v>
      </c>
      <c r="K3329" s="127">
        <v>338751</v>
      </c>
      <c r="L3329" s="127">
        <v>367368</v>
      </c>
      <c r="M3329" s="127">
        <v>390436</v>
      </c>
      <c r="N3329" s="127">
        <v>412384</v>
      </c>
      <c r="O3329" s="127">
        <v>430487</v>
      </c>
      <c r="P3329" s="127">
        <v>433128</v>
      </c>
      <c r="Q3329" s="127">
        <v>446941</v>
      </c>
      <c r="R3329" s="127">
        <v>530234</v>
      </c>
      <c r="S3329" s="127">
        <v>541070</v>
      </c>
      <c r="T3329" s="127">
        <v>551736</v>
      </c>
      <c r="U3329" s="127">
        <v>558072</v>
      </c>
      <c r="V3329" s="127">
        <v>667659</v>
      </c>
      <c r="W3329" s="127">
        <v>669458</v>
      </c>
      <c r="X3329" s="127">
        <v>649818</v>
      </c>
      <c r="Y3329" s="127">
        <v>652078</v>
      </c>
      <c r="Z3329" s="127">
        <v>733594</v>
      </c>
      <c r="AA3329" s="127">
        <v>740308</v>
      </c>
      <c r="AB3329" s="127">
        <v>744550</v>
      </c>
      <c r="AC3329" s="127">
        <v>753024</v>
      </c>
      <c r="AD3329" s="127">
        <v>739359</v>
      </c>
      <c r="AE3329" s="127">
        <v>823424</v>
      </c>
      <c r="AF3329" s="127">
        <v>827849</v>
      </c>
      <c r="AG3329" s="127">
        <v>861042</v>
      </c>
      <c r="AH3329" s="127">
        <v>865060</v>
      </c>
    </row>
    <row r="3330" spans="1:34" x14ac:dyDescent="0.35">
      <c r="A3330" s="127" t="s">
        <v>4016</v>
      </c>
      <c r="B3330" s="127" t="s">
        <v>964</v>
      </c>
      <c r="C3330" s="127">
        <v>0</v>
      </c>
      <c r="D3330" s="127">
        <v>91420.9</v>
      </c>
      <c r="E3330" s="127">
        <v>146993</v>
      </c>
      <c r="F3330" s="127">
        <v>234440</v>
      </c>
      <c r="G3330" s="127">
        <v>315699</v>
      </c>
      <c r="H3330" s="127">
        <v>387043</v>
      </c>
      <c r="I3330" s="127">
        <v>538686</v>
      </c>
      <c r="J3330" s="127">
        <v>607764</v>
      </c>
      <c r="K3330" s="127">
        <v>694525</v>
      </c>
      <c r="L3330" s="127">
        <v>753196</v>
      </c>
      <c r="M3330" s="127">
        <v>800492</v>
      </c>
      <c r="N3330" s="127">
        <v>845490</v>
      </c>
      <c r="O3330" s="127">
        <v>882606</v>
      </c>
      <c r="P3330" s="127">
        <v>888021</v>
      </c>
      <c r="Q3330" s="127">
        <v>916341</v>
      </c>
      <c r="R3330" s="128">
        <v>1087110</v>
      </c>
      <c r="S3330" s="128">
        <v>1109330</v>
      </c>
      <c r="T3330" s="128">
        <v>1131200</v>
      </c>
      <c r="U3330" s="128">
        <v>1144190</v>
      </c>
      <c r="V3330" s="128">
        <v>1368870</v>
      </c>
      <c r="W3330" s="128">
        <v>1372560</v>
      </c>
      <c r="X3330" s="128">
        <v>1332290</v>
      </c>
      <c r="Y3330" s="128">
        <v>1336920</v>
      </c>
      <c r="Z3330" s="128">
        <v>1504050</v>
      </c>
      <c r="AA3330" s="128">
        <v>1517820</v>
      </c>
      <c r="AB3330" s="128">
        <v>1526510</v>
      </c>
      <c r="AC3330" s="128">
        <v>1543890</v>
      </c>
      <c r="AD3330" s="128">
        <v>1515870</v>
      </c>
      <c r="AE3330" s="128">
        <v>1688230</v>
      </c>
      <c r="AF3330" s="128">
        <v>1697300</v>
      </c>
      <c r="AG3330" s="128">
        <v>1765350</v>
      </c>
      <c r="AH3330" s="128">
        <v>1773590</v>
      </c>
    </row>
    <row r="3331" spans="1:34" x14ac:dyDescent="0.35">
      <c r="A3331" s="127" t="s">
        <v>4017</v>
      </c>
      <c r="B3331" s="127" t="s">
        <v>964</v>
      </c>
      <c r="C3331" s="127">
        <v>0</v>
      </c>
      <c r="D3331" s="127">
        <v>130.601</v>
      </c>
      <c r="E3331" s="127">
        <v>209.99</v>
      </c>
      <c r="F3331" s="127">
        <v>334.91500000000002</v>
      </c>
      <c r="G3331" s="127">
        <v>450.99900000000002</v>
      </c>
      <c r="H3331" s="127">
        <v>552.91899999999998</v>
      </c>
      <c r="I3331" s="127">
        <v>769.55100000000004</v>
      </c>
      <c r="J3331" s="127">
        <v>868.23400000000004</v>
      </c>
      <c r="K3331" s="127">
        <v>992.17899999999997</v>
      </c>
      <c r="L3331" s="127">
        <v>1075.99</v>
      </c>
      <c r="M3331" s="127">
        <v>1143.56</v>
      </c>
      <c r="N3331" s="127">
        <v>1207.8399999999999</v>
      </c>
      <c r="O3331" s="127">
        <v>1260.8699999999999</v>
      </c>
      <c r="P3331" s="127">
        <v>1268.5999999999999</v>
      </c>
      <c r="Q3331" s="127">
        <v>1309.06</v>
      </c>
      <c r="R3331" s="127">
        <v>1553.02</v>
      </c>
      <c r="S3331" s="127">
        <v>1584.76</v>
      </c>
      <c r="T3331" s="127">
        <v>1616</v>
      </c>
      <c r="U3331" s="127">
        <v>1634.55</v>
      </c>
      <c r="V3331" s="127">
        <v>1955.53</v>
      </c>
      <c r="W3331" s="127">
        <v>1960.79</v>
      </c>
      <c r="X3331" s="127">
        <v>1903.27</v>
      </c>
      <c r="Y3331" s="127">
        <v>1909.89</v>
      </c>
      <c r="Z3331" s="127">
        <v>2148.65</v>
      </c>
      <c r="AA3331" s="127">
        <v>2168.31</v>
      </c>
      <c r="AB3331" s="127">
        <v>2180.73</v>
      </c>
      <c r="AC3331" s="127">
        <v>2205.5500000000002</v>
      </c>
      <c r="AD3331" s="127">
        <v>2165.5300000000002</v>
      </c>
      <c r="AE3331" s="127">
        <v>2411.75</v>
      </c>
      <c r="AF3331" s="127">
        <v>2424.71</v>
      </c>
      <c r="AG3331" s="127">
        <v>2521.9299999999998</v>
      </c>
      <c r="AH3331" s="127">
        <v>2533.6999999999998</v>
      </c>
    </row>
    <row r="3332" spans="1:34" x14ac:dyDescent="0.35">
      <c r="A3332" s="127" t="s">
        <v>4018</v>
      </c>
      <c r="B3332" s="127" t="s">
        <v>964</v>
      </c>
      <c r="C3332" s="127">
        <v>0</v>
      </c>
      <c r="D3332" s="127">
        <v>130.601</v>
      </c>
      <c r="E3332" s="127">
        <v>209.99</v>
      </c>
      <c r="F3332" s="127">
        <v>334.91500000000002</v>
      </c>
      <c r="G3332" s="127">
        <v>450.99900000000002</v>
      </c>
      <c r="H3332" s="127">
        <v>552.91899999999998</v>
      </c>
      <c r="I3332" s="127">
        <v>769.55100000000004</v>
      </c>
      <c r="J3332" s="127">
        <v>868.23400000000004</v>
      </c>
      <c r="K3332" s="127">
        <v>992.17899999999997</v>
      </c>
      <c r="L3332" s="127">
        <v>1075.99</v>
      </c>
      <c r="M3332" s="127">
        <v>1143.56</v>
      </c>
      <c r="N3332" s="127">
        <v>1207.8399999999999</v>
      </c>
      <c r="O3332" s="127">
        <v>1260.8699999999999</v>
      </c>
      <c r="P3332" s="127">
        <v>1268.5999999999999</v>
      </c>
      <c r="Q3332" s="127">
        <v>1309.06</v>
      </c>
      <c r="R3332" s="127">
        <v>1553.02</v>
      </c>
      <c r="S3332" s="127">
        <v>1584.76</v>
      </c>
      <c r="T3332" s="127">
        <v>1616</v>
      </c>
      <c r="U3332" s="127">
        <v>1634.55</v>
      </c>
      <c r="V3332" s="127">
        <v>1955.53</v>
      </c>
      <c r="W3332" s="127">
        <v>1960.79</v>
      </c>
      <c r="X3332" s="127">
        <v>1903.27</v>
      </c>
      <c r="Y3332" s="127">
        <v>1909.89</v>
      </c>
      <c r="Z3332" s="127">
        <v>2148.65</v>
      </c>
      <c r="AA3332" s="127">
        <v>2168.31</v>
      </c>
      <c r="AB3332" s="127">
        <v>2180.73</v>
      </c>
      <c r="AC3332" s="127">
        <v>2205.5500000000002</v>
      </c>
      <c r="AD3332" s="127">
        <v>2165.5300000000002</v>
      </c>
      <c r="AE3332" s="127">
        <v>2411.75</v>
      </c>
      <c r="AF3332" s="127">
        <v>2424.71</v>
      </c>
      <c r="AG3332" s="127">
        <v>2521.9299999999998</v>
      </c>
      <c r="AH3332" s="127">
        <v>2533.6999999999998</v>
      </c>
    </row>
    <row r="3333" spans="1:34" x14ac:dyDescent="0.35">
      <c r="A3333" s="127" t="s">
        <v>4019</v>
      </c>
      <c r="B3333" s="127" t="s">
        <v>964</v>
      </c>
      <c r="C3333" s="127">
        <v>0</v>
      </c>
      <c r="D3333" s="127">
        <v>5643.71</v>
      </c>
      <c r="E3333" s="127">
        <v>9074.3700000000008</v>
      </c>
      <c r="F3333" s="127">
        <v>14472.8</v>
      </c>
      <c r="G3333" s="127">
        <v>19489.099999999999</v>
      </c>
      <c r="H3333" s="127">
        <v>23893.4</v>
      </c>
      <c r="I3333" s="127">
        <v>33254.800000000003</v>
      </c>
      <c r="J3333" s="127">
        <v>37519.199999999997</v>
      </c>
      <c r="K3333" s="127">
        <v>42875.3</v>
      </c>
      <c r="L3333" s="127">
        <v>46497.2</v>
      </c>
      <c r="M3333" s="127">
        <v>49417</v>
      </c>
      <c r="N3333" s="127">
        <v>52194.8</v>
      </c>
      <c r="O3333" s="127">
        <v>54486.1</v>
      </c>
      <c r="P3333" s="127">
        <v>54820.4</v>
      </c>
      <c r="Q3333" s="127">
        <v>56568.7</v>
      </c>
      <c r="R3333" s="127">
        <v>67111</v>
      </c>
      <c r="S3333" s="127">
        <v>68482.5</v>
      </c>
      <c r="T3333" s="127">
        <v>69832.5</v>
      </c>
      <c r="U3333" s="127">
        <v>70634.399999999994</v>
      </c>
      <c r="V3333" s="127">
        <v>84504.6</v>
      </c>
      <c r="W3333" s="127">
        <v>84732.4</v>
      </c>
      <c r="X3333" s="127">
        <v>82246.5</v>
      </c>
      <c r="Y3333" s="127">
        <v>82532.600000000006</v>
      </c>
      <c r="Z3333" s="127">
        <v>92850</v>
      </c>
      <c r="AA3333" s="127">
        <v>93699.8</v>
      </c>
      <c r="AB3333" s="127">
        <v>94236.6</v>
      </c>
      <c r="AC3333" s="127">
        <v>95309.2</v>
      </c>
      <c r="AD3333" s="127">
        <v>93579.6</v>
      </c>
      <c r="AE3333" s="127">
        <v>104220</v>
      </c>
      <c r="AF3333" s="127">
        <v>104780</v>
      </c>
      <c r="AG3333" s="127">
        <v>108981</v>
      </c>
      <c r="AH3333" s="127">
        <v>109489</v>
      </c>
    </row>
    <row r="3334" spans="1:34" x14ac:dyDescent="0.35">
      <c r="A3334" s="127" t="s">
        <v>4020</v>
      </c>
      <c r="B3334" s="127" t="s">
        <v>964</v>
      </c>
      <c r="C3334" s="127">
        <v>0</v>
      </c>
      <c r="D3334" s="127">
        <v>13.0601</v>
      </c>
      <c r="E3334" s="127">
        <v>20.998999999999999</v>
      </c>
      <c r="F3334" s="127">
        <v>33.491500000000002</v>
      </c>
      <c r="G3334" s="127">
        <v>45.099899999999998</v>
      </c>
      <c r="H3334" s="127">
        <v>55.291899999999998</v>
      </c>
      <c r="I3334" s="127">
        <v>76.955100000000002</v>
      </c>
      <c r="J3334" s="127">
        <v>86.823400000000007</v>
      </c>
      <c r="K3334" s="127">
        <v>99.2179</v>
      </c>
      <c r="L3334" s="127">
        <v>107.599</v>
      </c>
      <c r="M3334" s="127">
        <v>114.35599999999999</v>
      </c>
      <c r="N3334" s="127">
        <v>120.78400000000001</v>
      </c>
      <c r="O3334" s="127">
        <v>126.087</v>
      </c>
      <c r="P3334" s="127">
        <v>126.86</v>
      </c>
      <c r="Q3334" s="127">
        <v>130.90600000000001</v>
      </c>
      <c r="R3334" s="127">
        <v>155.30199999999999</v>
      </c>
      <c r="S3334" s="127">
        <v>158.476</v>
      </c>
      <c r="T3334" s="127">
        <v>161.6</v>
      </c>
      <c r="U3334" s="127">
        <v>163.45500000000001</v>
      </c>
      <c r="V3334" s="127">
        <v>195.553</v>
      </c>
      <c r="W3334" s="127">
        <v>196.07900000000001</v>
      </c>
      <c r="X3334" s="127">
        <v>190.327</v>
      </c>
      <c r="Y3334" s="127">
        <v>190.989</v>
      </c>
      <c r="Z3334" s="127">
        <v>214.86500000000001</v>
      </c>
      <c r="AA3334" s="127">
        <v>216.83099999999999</v>
      </c>
      <c r="AB3334" s="127">
        <v>218.07300000000001</v>
      </c>
      <c r="AC3334" s="127">
        <v>220.55500000000001</v>
      </c>
      <c r="AD3334" s="127">
        <v>216.553</v>
      </c>
      <c r="AE3334" s="127">
        <v>241.17500000000001</v>
      </c>
      <c r="AF3334" s="127">
        <v>242.471</v>
      </c>
      <c r="AG3334" s="127">
        <v>252.19300000000001</v>
      </c>
      <c r="AH3334" s="127">
        <v>253.37</v>
      </c>
    </row>
    <row r="3335" spans="1:34" x14ac:dyDescent="0.35">
      <c r="A3335" s="127" t="s">
        <v>4021</v>
      </c>
      <c r="B3335" s="127" t="s">
        <v>964</v>
      </c>
      <c r="C3335" s="127">
        <v>0</v>
      </c>
      <c r="D3335" s="127">
        <v>91.420900000000003</v>
      </c>
      <c r="E3335" s="127">
        <v>146.99299999999999</v>
      </c>
      <c r="F3335" s="127">
        <v>234.44</v>
      </c>
      <c r="G3335" s="127">
        <v>315.69900000000001</v>
      </c>
      <c r="H3335" s="127">
        <v>387.04300000000001</v>
      </c>
      <c r="I3335" s="127">
        <v>538.68600000000004</v>
      </c>
      <c r="J3335" s="127">
        <v>607.76400000000001</v>
      </c>
      <c r="K3335" s="127">
        <v>694.52499999999998</v>
      </c>
      <c r="L3335" s="127">
        <v>753.19600000000003</v>
      </c>
      <c r="M3335" s="127">
        <v>800.49199999999996</v>
      </c>
      <c r="N3335" s="127">
        <v>845.49</v>
      </c>
      <c r="O3335" s="127">
        <v>882.60599999999999</v>
      </c>
      <c r="P3335" s="127">
        <v>888.02099999999996</v>
      </c>
      <c r="Q3335" s="127">
        <v>916.34100000000001</v>
      </c>
      <c r="R3335" s="127">
        <v>1087.1099999999999</v>
      </c>
      <c r="S3335" s="127">
        <v>1109.33</v>
      </c>
      <c r="T3335" s="127">
        <v>1131.2</v>
      </c>
      <c r="U3335" s="127">
        <v>1144.19</v>
      </c>
      <c r="V3335" s="127">
        <v>1368.87</v>
      </c>
      <c r="W3335" s="127">
        <v>1372.56</v>
      </c>
      <c r="X3335" s="127">
        <v>1332.29</v>
      </c>
      <c r="Y3335" s="127">
        <v>1336.92</v>
      </c>
      <c r="Z3335" s="127">
        <v>1504.05</v>
      </c>
      <c r="AA3335" s="127">
        <v>1517.82</v>
      </c>
      <c r="AB3335" s="127">
        <v>1526.51</v>
      </c>
      <c r="AC3335" s="127">
        <v>1543.89</v>
      </c>
      <c r="AD3335" s="127">
        <v>1515.87</v>
      </c>
      <c r="AE3335" s="127">
        <v>1688.23</v>
      </c>
      <c r="AF3335" s="127">
        <v>1697.3</v>
      </c>
      <c r="AG3335" s="127">
        <v>1765.35</v>
      </c>
      <c r="AH3335" s="127">
        <v>1773.59</v>
      </c>
    </row>
    <row r="3336" spans="1:34" x14ac:dyDescent="0.35">
      <c r="A3336" s="127" t="s">
        <v>4022</v>
      </c>
      <c r="B3336" s="127" t="s">
        <v>964</v>
      </c>
      <c r="C3336" s="127">
        <v>0</v>
      </c>
      <c r="D3336" s="127">
        <v>1306.01</v>
      </c>
      <c r="E3336" s="127">
        <v>2099.9</v>
      </c>
      <c r="F3336" s="127">
        <v>3349.15</v>
      </c>
      <c r="G3336" s="127">
        <v>4509.99</v>
      </c>
      <c r="H3336" s="127">
        <v>5529.19</v>
      </c>
      <c r="I3336" s="127">
        <v>7695.51</v>
      </c>
      <c r="J3336" s="127">
        <v>8682.34</v>
      </c>
      <c r="K3336" s="127">
        <v>9921.7900000000009</v>
      </c>
      <c r="L3336" s="127">
        <v>10759.9</v>
      </c>
      <c r="M3336" s="127">
        <v>11435.6</v>
      </c>
      <c r="N3336" s="127">
        <v>12078.4</v>
      </c>
      <c r="O3336" s="127">
        <v>12608.7</v>
      </c>
      <c r="P3336" s="127">
        <v>12686</v>
      </c>
      <c r="Q3336" s="127">
        <v>13090.6</v>
      </c>
      <c r="R3336" s="127">
        <v>15530.2</v>
      </c>
      <c r="S3336" s="127">
        <v>15847.6</v>
      </c>
      <c r="T3336" s="127">
        <v>16160</v>
      </c>
      <c r="U3336" s="127">
        <v>16345.5</v>
      </c>
      <c r="V3336" s="127">
        <v>19555.3</v>
      </c>
      <c r="W3336" s="127">
        <v>19607.900000000001</v>
      </c>
      <c r="X3336" s="127">
        <v>19032.7</v>
      </c>
      <c r="Y3336" s="127">
        <v>19098.900000000001</v>
      </c>
      <c r="Z3336" s="127">
        <v>21486.5</v>
      </c>
      <c r="AA3336" s="127">
        <v>21683.1</v>
      </c>
      <c r="AB3336" s="127">
        <v>21807.3</v>
      </c>
      <c r="AC3336" s="127">
        <v>22055.5</v>
      </c>
      <c r="AD3336" s="127">
        <v>21655.3</v>
      </c>
      <c r="AE3336" s="127">
        <v>24117.5</v>
      </c>
      <c r="AF3336" s="127">
        <v>24247.1</v>
      </c>
      <c r="AG3336" s="127">
        <v>25219.3</v>
      </c>
      <c r="AH3336" s="127">
        <v>25337</v>
      </c>
    </row>
    <row r="3337" spans="1:34" x14ac:dyDescent="0.35">
      <c r="A3337" s="127" t="s">
        <v>4023</v>
      </c>
      <c r="B3337" s="127" t="s">
        <v>964</v>
      </c>
      <c r="C3337" s="127">
        <v>0</v>
      </c>
      <c r="D3337" s="127">
        <v>130.601</v>
      </c>
      <c r="E3337" s="127">
        <v>209.99</v>
      </c>
      <c r="F3337" s="127">
        <v>334.91500000000002</v>
      </c>
      <c r="G3337" s="127">
        <v>450.99900000000002</v>
      </c>
      <c r="H3337" s="127">
        <v>552.91899999999998</v>
      </c>
      <c r="I3337" s="127">
        <v>769.55100000000004</v>
      </c>
      <c r="J3337" s="127">
        <v>868.23400000000004</v>
      </c>
      <c r="K3337" s="127">
        <v>992.17899999999997</v>
      </c>
      <c r="L3337" s="127">
        <v>1075.99</v>
      </c>
      <c r="M3337" s="127">
        <v>1143.56</v>
      </c>
      <c r="N3337" s="127">
        <v>1207.8399999999999</v>
      </c>
      <c r="O3337" s="127">
        <v>1260.8699999999999</v>
      </c>
      <c r="P3337" s="127">
        <v>1268.5999999999999</v>
      </c>
      <c r="Q3337" s="127">
        <v>1309.06</v>
      </c>
      <c r="R3337" s="127">
        <v>1553.02</v>
      </c>
      <c r="S3337" s="127">
        <v>1584.76</v>
      </c>
      <c r="T3337" s="127">
        <v>1616</v>
      </c>
      <c r="U3337" s="127">
        <v>1634.55</v>
      </c>
      <c r="V3337" s="127">
        <v>1955.53</v>
      </c>
      <c r="W3337" s="127">
        <v>1960.79</v>
      </c>
      <c r="X3337" s="127">
        <v>1903.27</v>
      </c>
      <c r="Y3337" s="127">
        <v>1909.89</v>
      </c>
      <c r="Z3337" s="127">
        <v>2148.65</v>
      </c>
      <c r="AA3337" s="127">
        <v>2168.31</v>
      </c>
      <c r="AB3337" s="127">
        <v>2180.73</v>
      </c>
      <c r="AC3337" s="127">
        <v>2205.5500000000002</v>
      </c>
      <c r="AD3337" s="127">
        <v>2165.5300000000002</v>
      </c>
      <c r="AE3337" s="127">
        <v>2411.75</v>
      </c>
      <c r="AF3337" s="127">
        <v>2424.71</v>
      </c>
      <c r="AG3337" s="127">
        <v>2521.9299999999998</v>
      </c>
      <c r="AH3337" s="127">
        <v>2533.6999999999998</v>
      </c>
    </row>
    <row r="3338" spans="1:34" x14ac:dyDescent="0.35">
      <c r="A3338" s="127" t="s">
        <v>4024</v>
      </c>
      <c r="B3338" s="127" t="s">
        <v>964</v>
      </c>
      <c r="C3338" s="127">
        <v>0</v>
      </c>
      <c r="D3338" s="127">
        <v>0</v>
      </c>
      <c r="E3338" s="127">
        <v>0</v>
      </c>
      <c r="F3338" s="127">
        <v>0</v>
      </c>
      <c r="G3338" s="127">
        <v>0</v>
      </c>
      <c r="H3338" s="127">
        <v>0</v>
      </c>
      <c r="I3338" s="127">
        <v>0</v>
      </c>
      <c r="J3338" s="127">
        <v>0</v>
      </c>
      <c r="K3338" s="127">
        <v>0</v>
      </c>
      <c r="L3338" s="127">
        <v>0</v>
      </c>
      <c r="M3338" s="127">
        <v>0</v>
      </c>
      <c r="N3338" s="127">
        <v>0</v>
      </c>
      <c r="O3338" s="127">
        <v>0</v>
      </c>
      <c r="P3338" s="127">
        <v>0</v>
      </c>
      <c r="Q3338" s="127">
        <v>0</v>
      </c>
      <c r="R3338" s="127">
        <v>0</v>
      </c>
      <c r="S3338" s="127">
        <v>0</v>
      </c>
      <c r="T3338" s="127">
        <v>0</v>
      </c>
      <c r="U3338" s="127">
        <v>0</v>
      </c>
      <c r="V3338" s="127">
        <v>0</v>
      </c>
      <c r="W3338" s="127">
        <v>0</v>
      </c>
      <c r="X3338" s="127">
        <v>0</v>
      </c>
      <c r="Y3338" s="127">
        <v>0</v>
      </c>
      <c r="Z3338" s="127">
        <v>0</v>
      </c>
      <c r="AA3338" s="127">
        <v>0</v>
      </c>
      <c r="AB3338" s="127">
        <v>0</v>
      </c>
      <c r="AC3338" s="127">
        <v>0</v>
      </c>
      <c r="AD3338" s="127">
        <v>0</v>
      </c>
      <c r="AE3338" s="127">
        <v>0</v>
      </c>
      <c r="AF3338" s="127">
        <v>0</v>
      </c>
      <c r="AG3338" s="127">
        <v>0</v>
      </c>
      <c r="AH3338" s="127">
        <v>0</v>
      </c>
    </row>
    <row r="3339" spans="1:34" x14ac:dyDescent="0.35">
      <c r="A3339" s="127" t="s">
        <v>2076</v>
      </c>
      <c r="B3339" s="127" t="s">
        <v>964</v>
      </c>
      <c r="C3339" s="127">
        <v>0</v>
      </c>
      <c r="D3339" s="127">
        <v>0</v>
      </c>
      <c r="E3339" s="127">
        <v>0</v>
      </c>
      <c r="F3339" s="127">
        <v>0</v>
      </c>
      <c r="G3339" s="127">
        <v>0</v>
      </c>
      <c r="H3339" s="127">
        <v>0</v>
      </c>
      <c r="I3339" s="127">
        <v>0</v>
      </c>
      <c r="J3339" s="127">
        <v>0</v>
      </c>
      <c r="K3339" s="127">
        <v>0</v>
      </c>
      <c r="L3339" s="127">
        <v>0</v>
      </c>
      <c r="M3339" s="127">
        <v>0</v>
      </c>
      <c r="N3339" s="127">
        <v>0</v>
      </c>
      <c r="O3339" s="127">
        <v>0</v>
      </c>
      <c r="P3339" s="127">
        <v>0</v>
      </c>
      <c r="Q3339" s="127">
        <v>0</v>
      </c>
      <c r="R3339" s="127">
        <v>0</v>
      </c>
      <c r="S3339" s="127">
        <v>0</v>
      </c>
      <c r="T3339" s="127">
        <v>0</v>
      </c>
      <c r="U3339" s="127">
        <v>0</v>
      </c>
      <c r="V3339" s="127">
        <v>0</v>
      </c>
      <c r="W3339" s="127">
        <v>0</v>
      </c>
      <c r="X3339" s="127">
        <v>0</v>
      </c>
      <c r="Y3339" s="127">
        <v>0</v>
      </c>
      <c r="Z3339" s="127">
        <v>0</v>
      </c>
      <c r="AA3339" s="127">
        <v>0</v>
      </c>
      <c r="AB3339" s="127">
        <v>0</v>
      </c>
      <c r="AC3339" s="127">
        <v>0</v>
      </c>
      <c r="AD3339" s="127">
        <v>0</v>
      </c>
      <c r="AE3339" s="127">
        <v>0</v>
      </c>
      <c r="AF3339" s="127">
        <v>0</v>
      </c>
      <c r="AG3339" s="127">
        <v>0</v>
      </c>
      <c r="AH3339" s="127">
        <v>0</v>
      </c>
    </row>
    <row r="3340" spans="1:34" x14ac:dyDescent="0.35">
      <c r="A3340" s="127" t="s">
        <v>4025</v>
      </c>
      <c r="B3340" s="127" t="s">
        <v>964</v>
      </c>
      <c r="C3340" s="127">
        <v>0</v>
      </c>
      <c r="D3340" s="127">
        <v>0</v>
      </c>
      <c r="E3340" s="127">
        <v>0</v>
      </c>
      <c r="F3340" s="127">
        <v>0</v>
      </c>
      <c r="G3340" s="127">
        <v>0</v>
      </c>
      <c r="H3340" s="127">
        <v>0</v>
      </c>
      <c r="I3340" s="127">
        <v>0</v>
      </c>
      <c r="J3340" s="127">
        <v>0</v>
      </c>
      <c r="K3340" s="127">
        <v>0</v>
      </c>
      <c r="L3340" s="127">
        <v>0</v>
      </c>
      <c r="M3340" s="127">
        <v>0</v>
      </c>
      <c r="N3340" s="127">
        <v>0</v>
      </c>
      <c r="O3340" s="127">
        <v>0</v>
      </c>
      <c r="P3340" s="127">
        <v>0</v>
      </c>
      <c r="Q3340" s="127">
        <v>0</v>
      </c>
      <c r="R3340" s="127">
        <v>0</v>
      </c>
      <c r="S3340" s="127">
        <v>0</v>
      </c>
      <c r="T3340" s="127">
        <v>0</v>
      </c>
      <c r="U3340" s="127">
        <v>0</v>
      </c>
      <c r="V3340" s="127">
        <v>0</v>
      </c>
      <c r="W3340" s="127">
        <v>0</v>
      </c>
      <c r="X3340" s="127">
        <v>0</v>
      </c>
      <c r="Y3340" s="127">
        <v>0</v>
      </c>
      <c r="Z3340" s="127">
        <v>0</v>
      </c>
      <c r="AA3340" s="127">
        <v>0</v>
      </c>
      <c r="AB3340" s="127">
        <v>0</v>
      </c>
      <c r="AC3340" s="127">
        <v>0</v>
      </c>
      <c r="AD3340" s="127">
        <v>0</v>
      </c>
      <c r="AE3340" s="127">
        <v>0</v>
      </c>
      <c r="AF3340" s="127">
        <v>0</v>
      </c>
      <c r="AG3340" s="127">
        <v>0</v>
      </c>
      <c r="AH3340" s="127">
        <v>0</v>
      </c>
    </row>
    <row r="3341" spans="1:34" x14ac:dyDescent="0.35">
      <c r="A3341" s="127" t="s">
        <v>4026</v>
      </c>
      <c r="B3341" s="127" t="s">
        <v>964</v>
      </c>
      <c r="C3341" s="127">
        <v>0</v>
      </c>
      <c r="D3341" s="127">
        <v>0</v>
      </c>
      <c r="E3341" s="127">
        <v>0</v>
      </c>
      <c r="F3341" s="127">
        <v>0</v>
      </c>
      <c r="G3341" s="127">
        <v>0</v>
      </c>
      <c r="H3341" s="127">
        <v>0</v>
      </c>
      <c r="I3341" s="127">
        <v>0</v>
      </c>
      <c r="J3341" s="127">
        <v>0</v>
      </c>
      <c r="K3341" s="127">
        <v>0</v>
      </c>
      <c r="L3341" s="127">
        <v>0</v>
      </c>
      <c r="M3341" s="127">
        <v>0</v>
      </c>
      <c r="N3341" s="127">
        <v>0</v>
      </c>
      <c r="O3341" s="127">
        <v>0</v>
      </c>
      <c r="P3341" s="127">
        <v>0</v>
      </c>
      <c r="Q3341" s="127">
        <v>0</v>
      </c>
      <c r="R3341" s="127">
        <v>0</v>
      </c>
      <c r="S3341" s="127">
        <v>0</v>
      </c>
      <c r="T3341" s="127">
        <v>0</v>
      </c>
      <c r="U3341" s="127">
        <v>0</v>
      </c>
      <c r="V3341" s="127">
        <v>0</v>
      </c>
      <c r="W3341" s="127">
        <v>0</v>
      </c>
      <c r="X3341" s="127">
        <v>0</v>
      </c>
      <c r="Y3341" s="127">
        <v>0</v>
      </c>
      <c r="Z3341" s="127">
        <v>0</v>
      </c>
      <c r="AA3341" s="127">
        <v>0</v>
      </c>
      <c r="AB3341" s="127">
        <v>0</v>
      </c>
      <c r="AC3341" s="127">
        <v>0</v>
      </c>
      <c r="AD3341" s="127">
        <v>0</v>
      </c>
      <c r="AE3341" s="127">
        <v>0</v>
      </c>
      <c r="AF3341" s="127">
        <v>0</v>
      </c>
      <c r="AG3341" s="127">
        <v>0</v>
      </c>
      <c r="AH3341" s="127">
        <v>0</v>
      </c>
    </row>
    <row r="3342" spans="1:34" x14ac:dyDescent="0.35">
      <c r="A3342" s="127" t="s">
        <v>4027</v>
      </c>
      <c r="B3342" s="127" t="s">
        <v>964</v>
      </c>
      <c r="C3342" s="127">
        <v>0</v>
      </c>
      <c r="D3342" s="127">
        <v>0</v>
      </c>
      <c r="E3342" s="127">
        <v>0</v>
      </c>
      <c r="F3342" s="127">
        <v>0</v>
      </c>
      <c r="G3342" s="127">
        <v>0</v>
      </c>
      <c r="H3342" s="127">
        <v>0</v>
      </c>
      <c r="I3342" s="127">
        <v>0</v>
      </c>
      <c r="J3342" s="127">
        <v>0</v>
      </c>
      <c r="K3342" s="127">
        <v>0</v>
      </c>
      <c r="L3342" s="127">
        <v>0</v>
      </c>
      <c r="M3342" s="127">
        <v>0</v>
      </c>
      <c r="N3342" s="127">
        <v>0</v>
      </c>
      <c r="O3342" s="127">
        <v>0</v>
      </c>
      <c r="P3342" s="127">
        <v>0</v>
      </c>
      <c r="Q3342" s="127">
        <v>0</v>
      </c>
      <c r="R3342" s="127">
        <v>0</v>
      </c>
      <c r="S3342" s="127">
        <v>0</v>
      </c>
      <c r="T3342" s="127">
        <v>0</v>
      </c>
      <c r="U3342" s="127">
        <v>0</v>
      </c>
      <c r="V3342" s="127">
        <v>0</v>
      </c>
      <c r="W3342" s="127">
        <v>0</v>
      </c>
      <c r="X3342" s="127">
        <v>0</v>
      </c>
      <c r="Y3342" s="127">
        <v>0</v>
      </c>
      <c r="Z3342" s="127">
        <v>0</v>
      </c>
      <c r="AA3342" s="127">
        <v>0</v>
      </c>
      <c r="AB3342" s="127">
        <v>0</v>
      </c>
      <c r="AC3342" s="127">
        <v>0</v>
      </c>
      <c r="AD3342" s="127">
        <v>0</v>
      </c>
      <c r="AE3342" s="127">
        <v>0</v>
      </c>
      <c r="AF3342" s="127">
        <v>0</v>
      </c>
      <c r="AG3342" s="127">
        <v>0</v>
      </c>
      <c r="AH3342" s="127">
        <v>0</v>
      </c>
    </row>
    <row r="3343" spans="1:34" x14ac:dyDescent="0.35">
      <c r="A3343" s="127" t="s">
        <v>4028</v>
      </c>
      <c r="B3343" s="127" t="s">
        <v>964</v>
      </c>
      <c r="C3343" s="127">
        <v>0</v>
      </c>
      <c r="D3343" s="127">
        <v>0</v>
      </c>
      <c r="E3343" s="127">
        <v>0</v>
      </c>
      <c r="F3343" s="127">
        <v>0</v>
      </c>
      <c r="G3343" s="127">
        <v>0</v>
      </c>
      <c r="H3343" s="127">
        <v>0</v>
      </c>
      <c r="I3343" s="127">
        <v>0</v>
      </c>
      <c r="J3343" s="127">
        <v>0</v>
      </c>
      <c r="K3343" s="127">
        <v>0</v>
      </c>
      <c r="L3343" s="127">
        <v>0</v>
      </c>
      <c r="M3343" s="127">
        <v>0</v>
      </c>
      <c r="N3343" s="127">
        <v>0</v>
      </c>
      <c r="O3343" s="127">
        <v>0</v>
      </c>
      <c r="P3343" s="127">
        <v>0</v>
      </c>
      <c r="Q3343" s="127">
        <v>0</v>
      </c>
      <c r="R3343" s="127">
        <v>0</v>
      </c>
      <c r="S3343" s="127">
        <v>0</v>
      </c>
      <c r="T3343" s="127">
        <v>0</v>
      </c>
      <c r="U3343" s="127">
        <v>0</v>
      </c>
      <c r="V3343" s="127">
        <v>0</v>
      </c>
      <c r="W3343" s="127">
        <v>0</v>
      </c>
      <c r="X3343" s="127">
        <v>0</v>
      </c>
      <c r="Y3343" s="127">
        <v>0</v>
      </c>
      <c r="Z3343" s="127">
        <v>0</v>
      </c>
      <c r="AA3343" s="127">
        <v>0</v>
      </c>
      <c r="AB3343" s="127">
        <v>0</v>
      </c>
      <c r="AC3343" s="127">
        <v>0</v>
      </c>
      <c r="AD3343" s="127">
        <v>0</v>
      </c>
      <c r="AE3343" s="127">
        <v>0</v>
      </c>
      <c r="AF3343" s="127">
        <v>0</v>
      </c>
      <c r="AG3343" s="127">
        <v>0</v>
      </c>
      <c r="AH3343" s="127">
        <v>0</v>
      </c>
    </row>
    <row r="3344" spans="1:34" x14ac:dyDescent="0.35">
      <c r="A3344" s="127" t="s">
        <v>4029</v>
      </c>
      <c r="B3344" s="127" t="s">
        <v>964</v>
      </c>
      <c r="C3344" s="127">
        <v>0</v>
      </c>
      <c r="D3344" s="127">
        <v>0</v>
      </c>
      <c r="E3344" s="127">
        <v>0</v>
      </c>
      <c r="F3344" s="127">
        <v>0</v>
      </c>
      <c r="G3344" s="127">
        <v>0</v>
      </c>
      <c r="H3344" s="127">
        <v>0</v>
      </c>
      <c r="I3344" s="127">
        <v>0</v>
      </c>
      <c r="J3344" s="127">
        <v>0</v>
      </c>
      <c r="K3344" s="127">
        <v>0</v>
      </c>
      <c r="L3344" s="127">
        <v>0</v>
      </c>
      <c r="M3344" s="127">
        <v>0</v>
      </c>
      <c r="N3344" s="127">
        <v>0</v>
      </c>
      <c r="O3344" s="127">
        <v>0</v>
      </c>
      <c r="P3344" s="127">
        <v>0</v>
      </c>
      <c r="Q3344" s="127">
        <v>0</v>
      </c>
      <c r="R3344" s="127">
        <v>0</v>
      </c>
      <c r="S3344" s="127">
        <v>0</v>
      </c>
      <c r="T3344" s="127">
        <v>0</v>
      </c>
      <c r="U3344" s="127">
        <v>0</v>
      </c>
      <c r="V3344" s="127">
        <v>0</v>
      </c>
      <c r="W3344" s="127">
        <v>0</v>
      </c>
      <c r="X3344" s="127">
        <v>0</v>
      </c>
      <c r="Y3344" s="127">
        <v>0</v>
      </c>
      <c r="Z3344" s="127">
        <v>0</v>
      </c>
      <c r="AA3344" s="127">
        <v>0</v>
      </c>
      <c r="AB3344" s="127">
        <v>0</v>
      </c>
      <c r="AC3344" s="127">
        <v>0</v>
      </c>
      <c r="AD3344" s="127">
        <v>0</v>
      </c>
      <c r="AE3344" s="127">
        <v>0</v>
      </c>
      <c r="AF3344" s="127">
        <v>0</v>
      </c>
      <c r="AG3344" s="127">
        <v>0</v>
      </c>
      <c r="AH3344" s="127">
        <v>0</v>
      </c>
    </row>
    <row r="3345" spans="1:34" x14ac:dyDescent="0.35">
      <c r="A3345" s="127" t="s">
        <v>4030</v>
      </c>
      <c r="B3345" s="127" t="s">
        <v>964</v>
      </c>
      <c r="C3345" s="127">
        <v>0</v>
      </c>
      <c r="D3345" s="127">
        <v>0</v>
      </c>
      <c r="E3345" s="127">
        <v>0</v>
      </c>
      <c r="F3345" s="127">
        <v>0</v>
      </c>
      <c r="G3345" s="127">
        <v>0</v>
      </c>
      <c r="H3345" s="127">
        <v>0</v>
      </c>
      <c r="I3345" s="127">
        <v>0</v>
      </c>
      <c r="J3345" s="127">
        <v>0</v>
      </c>
      <c r="K3345" s="127">
        <v>0</v>
      </c>
      <c r="L3345" s="127">
        <v>0</v>
      </c>
      <c r="M3345" s="127">
        <v>0</v>
      </c>
      <c r="N3345" s="127">
        <v>0</v>
      </c>
      <c r="O3345" s="127">
        <v>0</v>
      </c>
      <c r="P3345" s="127">
        <v>0</v>
      </c>
      <c r="Q3345" s="127">
        <v>0</v>
      </c>
      <c r="R3345" s="127">
        <v>0</v>
      </c>
      <c r="S3345" s="127">
        <v>0</v>
      </c>
      <c r="T3345" s="127">
        <v>0</v>
      </c>
      <c r="U3345" s="127">
        <v>0</v>
      </c>
      <c r="V3345" s="127">
        <v>0</v>
      </c>
      <c r="W3345" s="127">
        <v>0</v>
      </c>
      <c r="X3345" s="127">
        <v>0</v>
      </c>
      <c r="Y3345" s="127">
        <v>0</v>
      </c>
      <c r="Z3345" s="127">
        <v>0</v>
      </c>
      <c r="AA3345" s="127">
        <v>0</v>
      </c>
      <c r="AB3345" s="127">
        <v>0</v>
      </c>
      <c r="AC3345" s="127">
        <v>0</v>
      </c>
      <c r="AD3345" s="127">
        <v>0</v>
      </c>
      <c r="AE3345" s="127">
        <v>0</v>
      </c>
      <c r="AF3345" s="127">
        <v>0</v>
      </c>
      <c r="AG3345" s="127">
        <v>0</v>
      </c>
      <c r="AH3345" s="127">
        <v>0</v>
      </c>
    </row>
    <row r="3346" spans="1:34" x14ac:dyDescent="0.35">
      <c r="A3346" s="127" t="s">
        <v>4031</v>
      </c>
      <c r="B3346" s="127" t="s">
        <v>964</v>
      </c>
      <c r="C3346" s="127">
        <v>0</v>
      </c>
      <c r="D3346" s="127">
        <v>0</v>
      </c>
      <c r="E3346" s="127">
        <v>0</v>
      </c>
      <c r="F3346" s="127">
        <v>0</v>
      </c>
      <c r="G3346" s="127">
        <v>0</v>
      </c>
      <c r="H3346" s="127">
        <v>0</v>
      </c>
      <c r="I3346" s="127">
        <v>0</v>
      </c>
      <c r="J3346" s="127">
        <v>0</v>
      </c>
      <c r="K3346" s="127">
        <v>0</v>
      </c>
      <c r="L3346" s="127">
        <v>0</v>
      </c>
      <c r="M3346" s="127">
        <v>0</v>
      </c>
      <c r="N3346" s="127">
        <v>0</v>
      </c>
      <c r="O3346" s="127">
        <v>0</v>
      </c>
      <c r="P3346" s="127">
        <v>0</v>
      </c>
      <c r="Q3346" s="127">
        <v>0</v>
      </c>
      <c r="R3346" s="127">
        <v>0</v>
      </c>
      <c r="S3346" s="127">
        <v>0</v>
      </c>
      <c r="T3346" s="127">
        <v>0</v>
      </c>
      <c r="U3346" s="127">
        <v>0</v>
      </c>
      <c r="V3346" s="127">
        <v>0</v>
      </c>
      <c r="W3346" s="127">
        <v>0</v>
      </c>
      <c r="X3346" s="127">
        <v>0</v>
      </c>
      <c r="Y3346" s="127">
        <v>0</v>
      </c>
      <c r="Z3346" s="127">
        <v>0</v>
      </c>
      <c r="AA3346" s="127">
        <v>0</v>
      </c>
      <c r="AB3346" s="127">
        <v>0</v>
      </c>
      <c r="AC3346" s="127">
        <v>0</v>
      </c>
      <c r="AD3346" s="127">
        <v>0</v>
      </c>
      <c r="AE3346" s="127">
        <v>0</v>
      </c>
      <c r="AF3346" s="127">
        <v>0</v>
      </c>
      <c r="AG3346" s="127">
        <v>0</v>
      </c>
      <c r="AH3346" s="127">
        <v>0</v>
      </c>
    </row>
    <row r="3347" spans="1:34" x14ac:dyDescent="0.35">
      <c r="A3347" s="127" t="s">
        <v>4032</v>
      </c>
      <c r="B3347" s="127" t="s">
        <v>964</v>
      </c>
      <c r="C3347" s="127">
        <v>0</v>
      </c>
      <c r="D3347" s="127">
        <v>0</v>
      </c>
      <c r="E3347" s="127">
        <v>0</v>
      </c>
      <c r="F3347" s="127">
        <v>0</v>
      </c>
      <c r="G3347" s="127">
        <v>0</v>
      </c>
      <c r="H3347" s="127">
        <v>0</v>
      </c>
      <c r="I3347" s="127">
        <v>0</v>
      </c>
      <c r="J3347" s="127">
        <v>0</v>
      </c>
      <c r="K3347" s="127">
        <v>0</v>
      </c>
      <c r="L3347" s="127">
        <v>0</v>
      </c>
      <c r="M3347" s="127">
        <v>0</v>
      </c>
      <c r="N3347" s="127">
        <v>0</v>
      </c>
      <c r="O3347" s="127">
        <v>0</v>
      </c>
      <c r="P3347" s="127">
        <v>0</v>
      </c>
      <c r="Q3347" s="127">
        <v>0</v>
      </c>
      <c r="R3347" s="127">
        <v>0</v>
      </c>
      <c r="S3347" s="127">
        <v>0</v>
      </c>
      <c r="T3347" s="127">
        <v>0</v>
      </c>
      <c r="U3347" s="127">
        <v>0</v>
      </c>
      <c r="V3347" s="127">
        <v>0</v>
      </c>
      <c r="W3347" s="127">
        <v>0</v>
      </c>
      <c r="X3347" s="127">
        <v>0</v>
      </c>
      <c r="Y3347" s="127">
        <v>0</v>
      </c>
      <c r="Z3347" s="127">
        <v>0</v>
      </c>
      <c r="AA3347" s="127">
        <v>0</v>
      </c>
      <c r="AB3347" s="127">
        <v>0</v>
      </c>
      <c r="AC3347" s="127">
        <v>0</v>
      </c>
      <c r="AD3347" s="127">
        <v>0</v>
      </c>
      <c r="AE3347" s="127">
        <v>0</v>
      </c>
      <c r="AF3347" s="127">
        <v>0</v>
      </c>
      <c r="AG3347" s="127">
        <v>0</v>
      </c>
      <c r="AH3347" s="127">
        <v>0</v>
      </c>
    </row>
    <row r="3348" spans="1:34" x14ac:dyDescent="0.35">
      <c r="A3348" s="127" t="s">
        <v>4033</v>
      </c>
      <c r="B3348" s="127" t="s">
        <v>964</v>
      </c>
      <c r="C3348" s="127">
        <v>0</v>
      </c>
      <c r="D3348" s="127">
        <v>0</v>
      </c>
      <c r="E3348" s="127">
        <v>0</v>
      </c>
      <c r="F3348" s="127">
        <v>0</v>
      </c>
      <c r="G3348" s="127">
        <v>0</v>
      </c>
      <c r="H3348" s="127">
        <v>0</v>
      </c>
      <c r="I3348" s="127">
        <v>0</v>
      </c>
      <c r="J3348" s="127">
        <v>0</v>
      </c>
      <c r="K3348" s="127">
        <v>0</v>
      </c>
      <c r="L3348" s="127">
        <v>0</v>
      </c>
      <c r="M3348" s="127">
        <v>0</v>
      </c>
      <c r="N3348" s="127">
        <v>0</v>
      </c>
      <c r="O3348" s="127">
        <v>0</v>
      </c>
      <c r="P3348" s="127">
        <v>0</v>
      </c>
      <c r="Q3348" s="127">
        <v>0</v>
      </c>
      <c r="R3348" s="127">
        <v>0</v>
      </c>
      <c r="S3348" s="127">
        <v>0</v>
      </c>
      <c r="T3348" s="127">
        <v>0</v>
      </c>
      <c r="U3348" s="127">
        <v>0</v>
      </c>
      <c r="V3348" s="127">
        <v>0</v>
      </c>
      <c r="W3348" s="127">
        <v>0</v>
      </c>
      <c r="X3348" s="127">
        <v>0</v>
      </c>
      <c r="Y3348" s="127">
        <v>0</v>
      </c>
      <c r="Z3348" s="127">
        <v>0</v>
      </c>
      <c r="AA3348" s="127">
        <v>0</v>
      </c>
      <c r="AB3348" s="127">
        <v>0</v>
      </c>
      <c r="AC3348" s="127">
        <v>0</v>
      </c>
      <c r="AD3348" s="127">
        <v>0</v>
      </c>
      <c r="AE3348" s="127">
        <v>0</v>
      </c>
      <c r="AF3348" s="127">
        <v>0</v>
      </c>
      <c r="AG3348" s="127">
        <v>0</v>
      </c>
      <c r="AH3348" s="127">
        <v>0</v>
      </c>
    </row>
    <row r="3349" spans="1:34" x14ac:dyDescent="0.35">
      <c r="A3349" s="127" t="s">
        <v>4034</v>
      </c>
      <c r="B3349" s="127" t="s">
        <v>964</v>
      </c>
      <c r="C3349" s="127">
        <v>0</v>
      </c>
      <c r="D3349" s="127">
        <v>0</v>
      </c>
      <c r="E3349" s="127">
        <v>0</v>
      </c>
      <c r="F3349" s="127">
        <v>0</v>
      </c>
      <c r="G3349" s="127">
        <v>0</v>
      </c>
      <c r="H3349" s="127">
        <v>0</v>
      </c>
      <c r="I3349" s="127">
        <v>0</v>
      </c>
      <c r="J3349" s="127">
        <v>0</v>
      </c>
      <c r="K3349" s="127">
        <v>0</v>
      </c>
      <c r="L3349" s="127">
        <v>0</v>
      </c>
      <c r="M3349" s="127">
        <v>0</v>
      </c>
      <c r="N3349" s="127">
        <v>0</v>
      </c>
      <c r="O3349" s="127">
        <v>0</v>
      </c>
      <c r="P3349" s="127">
        <v>0</v>
      </c>
      <c r="Q3349" s="127">
        <v>0</v>
      </c>
      <c r="R3349" s="127">
        <v>0</v>
      </c>
      <c r="S3349" s="127">
        <v>0</v>
      </c>
      <c r="T3349" s="127">
        <v>0</v>
      </c>
      <c r="U3349" s="127">
        <v>0</v>
      </c>
      <c r="V3349" s="127">
        <v>0</v>
      </c>
      <c r="W3349" s="127">
        <v>0</v>
      </c>
      <c r="X3349" s="127">
        <v>0</v>
      </c>
      <c r="Y3349" s="127">
        <v>0</v>
      </c>
      <c r="Z3349" s="127">
        <v>0</v>
      </c>
      <c r="AA3349" s="127">
        <v>0</v>
      </c>
      <c r="AB3349" s="127">
        <v>0</v>
      </c>
      <c r="AC3349" s="127">
        <v>0</v>
      </c>
      <c r="AD3349" s="127">
        <v>0</v>
      </c>
      <c r="AE3349" s="127">
        <v>0</v>
      </c>
      <c r="AF3349" s="127">
        <v>0</v>
      </c>
      <c r="AG3349" s="127">
        <v>0</v>
      </c>
      <c r="AH3349" s="127">
        <v>0</v>
      </c>
    </row>
    <row r="3350" spans="1:34" x14ac:dyDescent="0.35">
      <c r="A3350" s="127" t="s">
        <v>4035</v>
      </c>
      <c r="B3350" s="127" t="s">
        <v>964</v>
      </c>
      <c r="C3350" s="127">
        <v>0</v>
      </c>
      <c r="D3350" s="127">
        <v>0</v>
      </c>
      <c r="E3350" s="127">
        <v>0</v>
      </c>
      <c r="F3350" s="127">
        <v>0</v>
      </c>
      <c r="G3350" s="127">
        <v>0</v>
      </c>
      <c r="H3350" s="127">
        <v>0</v>
      </c>
      <c r="I3350" s="127">
        <v>0</v>
      </c>
      <c r="J3350" s="127">
        <v>0</v>
      </c>
      <c r="K3350" s="127">
        <v>0</v>
      </c>
      <c r="L3350" s="127">
        <v>0</v>
      </c>
      <c r="M3350" s="127">
        <v>0</v>
      </c>
      <c r="N3350" s="127">
        <v>0</v>
      </c>
      <c r="O3350" s="127">
        <v>0</v>
      </c>
      <c r="P3350" s="127">
        <v>0</v>
      </c>
      <c r="Q3350" s="127">
        <v>0</v>
      </c>
      <c r="R3350" s="127">
        <v>0</v>
      </c>
      <c r="S3350" s="127">
        <v>0</v>
      </c>
      <c r="T3350" s="127">
        <v>0</v>
      </c>
      <c r="U3350" s="127">
        <v>0</v>
      </c>
      <c r="V3350" s="127">
        <v>0</v>
      </c>
      <c r="W3350" s="127">
        <v>0</v>
      </c>
      <c r="X3350" s="127">
        <v>0</v>
      </c>
      <c r="Y3350" s="127">
        <v>0</v>
      </c>
      <c r="Z3350" s="127">
        <v>0</v>
      </c>
      <c r="AA3350" s="127">
        <v>0</v>
      </c>
      <c r="AB3350" s="127">
        <v>0</v>
      </c>
      <c r="AC3350" s="127">
        <v>0</v>
      </c>
      <c r="AD3350" s="127">
        <v>0</v>
      </c>
      <c r="AE3350" s="127">
        <v>0</v>
      </c>
      <c r="AF3350" s="127">
        <v>0</v>
      </c>
      <c r="AG3350" s="127">
        <v>0</v>
      </c>
      <c r="AH3350" s="127">
        <v>0</v>
      </c>
    </row>
    <row r="3351" spans="1:34" x14ac:dyDescent="0.35">
      <c r="A3351" s="127" t="s">
        <v>2077</v>
      </c>
      <c r="B3351" s="127" t="s">
        <v>964</v>
      </c>
      <c r="C3351" s="127">
        <v>0</v>
      </c>
      <c r="D3351" s="127">
        <v>0</v>
      </c>
      <c r="E3351" s="127">
        <v>0</v>
      </c>
      <c r="F3351" s="127">
        <v>0</v>
      </c>
      <c r="G3351" s="127">
        <v>0</v>
      </c>
      <c r="H3351" s="127">
        <v>0</v>
      </c>
      <c r="I3351" s="127">
        <v>0</v>
      </c>
      <c r="J3351" s="127">
        <v>0</v>
      </c>
      <c r="K3351" s="127">
        <v>0</v>
      </c>
      <c r="L3351" s="127">
        <v>0</v>
      </c>
      <c r="M3351" s="127">
        <v>0</v>
      </c>
      <c r="N3351" s="127">
        <v>0</v>
      </c>
      <c r="O3351" s="127">
        <v>0</v>
      </c>
      <c r="P3351" s="127">
        <v>0</v>
      </c>
      <c r="Q3351" s="127">
        <v>0</v>
      </c>
      <c r="R3351" s="127">
        <v>0</v>
      </c>
      <c r="S3351" s="127">
        <v>0</v>
      </c>
      <c r="T3351" s="127">
        <v>0</v>
      </c>
      <c r="U3351" s="127">
        <v>0</v>
      </c>
      <c r="V3351" s="127">
        <v>0</v>
      </c>
      <c r="W3351" s="127">
        <v>0</v>
      </c>
      <c r="X3351" s="127">
        <v>0</v>
      </c>
      <c r="Y3351" s="127">
        <v>0</v>
      </c>
      <c r="Z3351" s="127">
        <v>0</v>
      </c>
      <c r="AA3351" s="127">
        <v>0</v>
      </c>
      <c r="AB3351" s="127">
        <v>0</v>
      </c>
      <c r="AC3351" s="127">
        <v>0</v>
      </c>
      <c r="AD3351" s="127">
        <v>0</v>
      </c>
      <c r="AE3351" s="127">
        <v>0</v>
      </c>
      <c r="AF3351" s="127">
        <v>0</v>
      </c>
      <c r="AG3351" s="127">
        <v>0</v>
      </c>
      <c r="AH3351" s="127">
        <v>0</v>
      </c>
    </row>
    <row r="3352" spans="1:34" x14ac:dyDescent="0.35">
      <c r="A3352" s="127" t="s">
        <v>4036</v>
      </c>
      <c r="B3352" s="127" t="s">
        <v>964</v>
      </c>
      <c r="C3352" s="127">
        <v>0</v>
      </c>
      <c r="D3352" s="127">
        <v>0</v>
      </c>
      <c r="E3352" s="127">
        <v>0</v>
      </c>
      <c r="F3352" s="127">
        <v>0</v>
      </c>
      <c r="G3352" s="127">
        <v>0</v>
      </c>
      <c r="H3352" s="127">
        <v>0</v>
      </c>
      <c r="I3352" s="127">
        <v>0</v>
      </c>
      <c r="J3352" s="127">
        <v>0</v>
      </c>
      <c r="K3352" s="127">
        <v>0</v>
      </c>
      <c r="L3352" s="127">
        <v>0</v>
      </c>
      <c r="M3352" s="127">
        <v>0</v>
      </c>
      <c r="N3352" s="127">
        <v>0</v>
      </c>
      <c r="O3352" s="127">
        <v>0</v>
      </c>
      <c r="P3352" s="127">
        <v>0</v>
      </c>
      <c r="Q3352" s="127">
        <v>0</v>
      </c>
      <c r="R3352" s="127">
        <v>0</v>
      </c>
      <c r="S3352" s="127">
        <v>0</v>
      </c>
      <c r="T3352" s="127">
        <v>0</v>
      </c>
      <c r="U3352" s="127">
        <v>0</v>
      </c>
      <c r="V3352" s="127">
        <v>0</v>
      </c>
      <c r="W3352" s="127">
        <v>0</v>
      </c>
      <c r="X3352" s="127">
        <v>0</v>
      </c>
      <c r="Y3352" s="127">
        <v>0</v>
      </c>
      <c r="Z3352" s="127">
        <v>0</v>
      </c>
      <c r="AA3352" s="127">
        <v>0</v>
      </c>
      <c r="AB3352" s="127">
        <v>0</v>
      </c>
      <c r="AC3352" s="127">
        <v>0</v>
      </c>
      <c r="AD3352" s="127">
        <v>0</v>
      </c>
      <c r="AE3352" s="127">
        <v>0</v>
      </c>
      <c r="AF3352" s="127">
        <v>0</v>
      </c>
      <c r="AG3352" s="127">
        <v>0</v>
      </c>
      <c r="AH3352" s="127">
        <v>0</v>
      </c>
    </row>
    <row r="3353" spans="1:34" x14ac:dyDescent="0.35">
      <c r="A3353" s="127" t="s">
        <v>4037</v>
      </c>
      <c r="B3353" s="127" t="s">
        <v>964</v>
      </c>
      <c r="C3353" s="127">
        <v>0</v>
      </c>
      <c r="D3353" s="127">
        <v>0</v>
      </c>
      <c r="E3353" s="127">
        <v>0</v>
      </c>
      <c r="F3353" s="127">
        <v>0</v>
      </c>
      <c r="G3353" s="127">
        <v>0</v>
      </c>
      <c r="H3353" s="127">
        <v>0</v>
      </c>
      <c r="I3353" s="127">
        <v>0</v>
      </c>
      <c r="J3353" s="127">
        <v>0</v>
      </c>
      <c r="K3353" s="127">
        <v>0</v>
      </c>
      <c r="L3353" s="127">
        <v>0</v>
      </c>
      <c r="M3353" s="127">
        <v>0</v>
      </c>
      <c r="N3353" s="127">
        <v>0</v>
      </c>
      <c r="O3353" s="127">
        <v>0</v>
      </c>
      <c r="P3353" s="127">
        <v>0</v>
      </c>
      <c r="Q3353" s="127">
        <v>0</v>
      </c>
      <c r="R3353" s="127">
        <v>0</v>
      </c>
      <c r="S3353" s="127">
        <v>0</v>
      </c>
      <c r="T3353" s="127">
        <v>0</v>
      </c>
      <c r="U3353" s="127">
        <v>0</v>
      </c>
      <c r="V3353" s="127">
        <v>0</v>
      </c>
      <c r="W3353" s="127">
        <v>0</v>
      </c>
      <c r="X3353" s="127">
        <v>0</v>
      </c>
      <c r="Y3353" s="127">
        <v>0</v>
      </c>
      <c r="Z3353" s="127">
        <v>0</v>
      </c>
      <c r="AA3353" s="127">
        <v>0</v>
      </c>
      <c r="AB3353" s="127">
        <v>0</v>
      </c>
      <c r="AC3353" s="127">
        <v>0</v>
      </c>
      <c r="AD3353" s="127">
        <v>0</v>
      </c>
      <c r="AE3353" s="127">
        <v>0</v>
      </c>
      <c r="AF3353" s="127">
        <v>0</v>
      </c>
      <c r="AG3353" s="127">
        <v>0</v>
      </c>
      <c r="AH3353" s="127">
        <v>0</v>
      </c>
    </row>
    <row r="3354" spans="1:34" x14ac:dyDescent="0.35">
      <c r="A3354" s="127" t="s">
        <v>4038</v>
      </c>
      <c r="B3354" s="127" t="s">
        <v>964</v>
      </c>
      <c r="C3354" s="127">
        <v>0</v>
      </c>
      <c r="D3354" s="127">
        <v>0</v>
      </c>
      <c r="E3354" s="127">
        <v>0</v>
      </c>
      <c r="F3354" s="127">
        <v>0</v>
      </c>
      <c r="G3354" s="127">
        <v>0</v>
      </c>
      <c r="H3354" s="127">
        <v>0</v>
      </c>
      <c r="I3354" s="127">
        <v>0</v>
      </c>
      <c r="J3354" s="127">
        <v>0</v>
      </c>
      <c r="K3354" s="127">
        <v>0</v>
      </c>
      <c r="L3354" s="127">
        <v>0</v>
      </c>
      <c r="M3354" s="127">
        <v>0</v>
      </c>
      <c r="N3354" s="127">
        <v>0</v>
      </c>
      <c r="O3354" s="127">
        <v>0</v>
      </c>
      <c r="P3354" s="127">
        <v>0</v>
      </c>
      <c r="Q3354" s="127">
        <v>0</v>
      </c>
      <c r="R3354" s="127">
        <v>0</v>
      </c>
      <c r="S3354" s="127">
        <v>0</v>
      </c>
      <c r="T3354" s="127">
        <v>0</v>
      </c>
      <c r="U3354" s="127">
        <v>0</v>
      </c>
      <c r="V3354" s="127">
        <v>0</v>
      </c>
      <c r="W3354" s="127">
        <v>0</v>
      </c>
      <c r="X3354" s="127">
        <v>0</v>
      </c>
      <c r="Y3354" s="127">
        <v>0</v>
      </c>
      <c r="Z3354" s="127">
        <v>0</v>
      </c>
      <c r="AA3354" s="127">
        <v>0</v>
      </c>
      <c r="AB3354" s="127">
        <v>0</v>
      </c>
      <c r="AC3354" s="127">
        <v>0</v>
      </c>
      <c r="AD3354" s="127">
        <v>0</v>
      </c>
      <c r="AE3354" s="127">
        <v>0</v>
      </c>
      <c r="AF3354" s="127">
        <v>0</v>
      </c>
      <c r="AG3354" s="127">
        <v>0</v>
      </c>
      <c r="AH3354" s="127">
        <v>0</v>
      </c>
    </row>
    <row r="3355" spans="1:34" x14ac:dyDescent="0.35">
      <c r="A3355" s="127" t="s">
        <v>4039</v>
      </c>
      <c r="B3355" s="127" t="s">
        <v>964</v>
      </c>
      <c r="C3355" s="127">
        <v>0</v>
      </c>
      <c r="D3355" s="127">
        <v>0</v>
      </c>
      <c r="E3355" s="127">
        <v>0</v>
      </c>
      <c r="F3355" s="127">
        <v>0</v>
      </c>
      <c r="G3355" s="127">
        <v>0</v>
      </c>
      <c r="H3355" s="127">
        <v>0</v>
      </c>
      <c r="I3355" s="127">
        <v>0</v>
      </c>
      <c r="J3355" s="127">
        <v>0</v>
      </c>
      <c r="K3355" s="127">
        <v>0</v>
      </c>
      <c r="L3355" s="127">
        <v>0</v>
      </c>
      <c r="M3355" s="127">
        <v>0</v>
      </c>
      <c r="N3355" s="127">
        <v>0</v>
      </c>
      <c r="O3355" s="127">
        <v>0</v>
      </c>
      <c r="P3355" s="127">
        <v>0</v>
      </c>
      <c r="Q3355" s="127">
        <v>0</v>
      </c>
      <c r="R3355" s="127">
        <v>0</v>
      </c>
      <c r="S3355" s="127">
        <v>0</v>
      </c>
      <c r="T3355" s="127">
        <v>0</v>
      </c>
      <c r="U3355" s="127">
        <v>0</v>
      </c>
      <c r="V3355" s="127">
        <v>0</v>
      </c>
      <c r="W3355" s="127">
        <v>0</v>
      </c>
      <c r="X3355" s="127">
        <v>0</v>
      </c>
      <c r="Y3355" s="127">
        <v>0</v>
      </c>
      <c r="Z3355" s="127">
        <v>0</v>
      </c>
      <c r="AA3355" s="127">
        <v>0</v>
      </c>
      <c r="AB3355" s="127">
        <v>0</v>
      </c>
      <c r="AC3355" s="127">
        <v>0</v>
      </c>
      <c r="AD3355" s="127">
        <v>0</v>
      </c>
      <c r="AE3355" s="127">
        <v>0</v>
      </c>
      <c r="AF3355" s="127">
        <v>0</v>
      </c>
      <c r="AG3355" s="127">
        <v>0</v>
      </c>
      <c r="AH3355" s="127">
        <v>0</v>
      </c>
    </row>
    <row r="3356" spans="1:34" x14ac:dyDescent="0.35">
      <c r="A3356" s="127" t="s">
        <v>4040</v>
      </c>
      <c r="B3356" s="127" t="s">
        <v>964</v>
      </c>
      <c r="C3356" s="127">
        <v>0</v>
      </c>
      <c r="D3356" s="127">
        <v>0</v>
      </c>
      <c r="E3356" s="127">
        <v>0</v>
      </c>
      <c r="F3356" s="127">
        <v>0</v>
      </c>
      <c r="G3356" s="127">
        <v>0</v>
      </c>
      <c r="H3356" s="127">
        <v>0</v>
      </c>
      <c r="I3356" s="127">
        <v>0</v>
      </c>
      <c r="J3356" s="127">
        <v>0</v>
      </c>
      <c r="K3356" s="127">
        <v>0</v>
      </c>
      <c r="L3356" s="127">
        <v>0</v>
      </c>
      <c r="M3356" s="127">
        <v>0</v>
      </c>
      <c r="N3356" s="127">
        <v>0</v>
      </c>
      <c r="O3356" s="127">
        <v>0</v>
      </c>
      <c r="P3356" s="127">
        <v>0</v>
      </c>
      <c r="Q3356" s="127">
        <v>0</v>
      </c>
      <c r="R3356" s="127">
        <v>0</v>
      </c>
      <c r="S3356" s="127">
        <v>0</v>
      </c>
      <c r="T3356" s="127">
        <v>0</v>
      </c>
      <c r="U3356" s="127">
        <v>0</v>
      </c>
      <c r="V3356" s="127">
        <v>0</v>
      </c>
      <c r="W3356" s="127">
        <v>0</v>
      </c>
      <c r="X3356" s="127">
        <v>0</v>
      </c>
      <c r="Y3356" s="127">
        <v>0</v>
      </c>
      <c r="Z3356" s="127">
        <v>0</v>
      </c>
      <c r="AA3356" s="127">
        <v>0</v>
      </c>
      <c r="AB3356" s="127">
        <v>0</v>
      </c>
      <c r="AC3356" s="127">
        <v>0</v>
      </c>
      <c r="AD3356" s="127">
        <v>0</v>
      </c>
      <c r="AE3356" s="127">
        <v>0</v>
      </c>
      <c r="AF3356" s="127">
        <v>0</v>
      </c>
      <c r="AG3356" s="127">
        <v>0</v>
      </c>
      <c r="AH3356" s="127">
        <v>0</v>
      </c>
    </row>
    <row r="3357" spans="1:34" x14ac:dyDescent="0.35">
      <c r="A3357" s="127" t="s">
        <v>4041</v>
      </c>
      <c r="B3357" s="127" t="s">
        <v>964</v>
      </c>
      <c r="C3357" s="127">
        <v>0</v>
      </c>
      <c r="D3357" s="127">
        <v>0</v>
      </c>
      <c r="E3357" s="127">
        <v>0</v>
      </c>
      <c r="F3357" s="127">
        <v>0</v>
      </c>
      <c r="G3357" s="127">
        <v>0</v>
      </c>
      <c r="H3357" s="127">
        <v>0</v>
      </c>
      <c r="I3357" s="127">
        <v>0</v>
      </c>
      <c r="J3357" s="127">
        <v>0</v>
      </c>
      <c r="K3357" s="127">
        <v>0</v>
      </c>
      <c r="L3357" s="127">
        <v>0</v>
      </c>
      <c r="M3357" s="127">
        <v>0</v>
      </c>
      <c r="N3357" s="127">
        <v>0</v>
      </c>
      <c r="O3357" s="127">
        <v>0</v>
      </c>
      <c r="P3357" s="127">
        <v>0</v>
      </c>
      <c r="Q3357" s="127">
        <v>0</v>
      </c>
      <c r="R3357" s="127">
        <v>0</v>
      </c>
      <c r="S3357" s="127">
        <v>0</v>
      </c>
      <c r="T3357" s="127">
        <v>0</v>
      </c>
      <c r="U3357" s="127">
        <v>0</v>
      </c>
      <c r="V3357" s="127">
        <v>0</v>
      </c>
      <c r="W3357" s="127">
        <v>0</v>
      </c>
      <c r="X3357" s="127">
        <v>0</v>
      </c>
      <c r="Y3357" s="127">
        <v>0</v>
      </c>
      <c r="Z3357" s="127">
        <v>0</v>
      </c>
      <c r="AA3357" s="127">
        <v>0</v>
      </c>
      <c r="AB3357" s="127">
        <v>0</v>
      </c>
      <c r="AC3357" s="127">
        <v>0</v>
      </c>
      <c r="AD3357" s="127">
        <v>0</v>
      </c>
      <c r="AE3357" s="127">
        <v>0</v>
      </c>
      <c r="AF3357" s="127">
        <v>0</v>
      </c>
      <c r="AG3357" s="127">
        <v>0</v>
      </c>
      <c r="AH3357" s="127">
        <v>0</v>
      </c>
    </row>
    <row r="3358" spans="1:34" x14ac:dyDescent="0.35">
      <c r="A3358" s="127" t="s">
        <v>4042</v>
      </c>
      <c r="B3358" s="127" t="s">
        <v>964</v>
      </c>
      <c r="C3358" s="127">
        <v>0</v>
      </c>
      <c r="D3358" s="127">
        <v>0</v>
      </c>
      <c r="E3358" s="127">
        <v>0</v>
      </c>
      <c r="F3358" s="127">
        <v>0</v>
      </c>
      <c r="G3358" s="127">
        <v>0</v>
      </c>
      <c r="H3358" s="127">
        <v>0</v>
      </c>
      <c r="I3358" s="127">
        <v>0</v>
      </c>
      <c r="J3358" s="127">
        <v>0</v>
      </c>
      <c r="K3358" s="127">
        <v>0</v>
      </c>
      <c r="L3358" s="127">
        <v>0</v>
      </c>
      <c r="M3358" s="127">
        <v>0</v>
      </c>
      <c r="N3358" s="127">
        <v>0</v>
      </c>
      <c r="O3358" s="127">
        <v>0</v>
      </c>
      <c r="P3358" s="127">
        <v>0</v>
      </c>
      <c r="Q3358" s="127">
        <v>0</v>
      </c>
      <c r="R3358" s="127">
        <v>0</v>
      </c>
      <c r="S3358" s="127">
        <v>0</v>
      </c>
      <c r="T3358" s="127">
        <v>0</v>
      </c>
      <c r="U3358" s="127">
        <v>0</v>
      </c>
      <c r="V3358" s="127">
        <v>0</v>
      </c>
      <c r="W3358" s="127">
        <v>0</v>
      </c>
      <c r="X3358" s="127">
        <v>0</v>
      </c>
      <c r="Y3358" s="127">
        <v>0</v>
      </c>
      <c r="Z3358" s="127">
        <v>0</v>
      </c>
      <c r="AA3358" s="127">
        <v>0</v>
      </c>
      <c r="AB3358" s="127">
        <v>0</v>
      </c>
      <c r="AC3358" s="127">
        <v>0</v>
      </c>
      <c r="AD3358" s="127">
        <v>0</v>
      </c>
      <c r="AE3358" s="127">
        <v>0</v>
      </c>
      <c r="AF3358" s="127">
        <v>0</v>
      </c>
      <c r="AG3358" s="127">
        <v>0</v>
      </c>
      <c r="AH3358" s="127">
        <v>0</v>
      </c>
    </row>
    <row r="3359" spans="1:34" x14ac:dyDescent="0.35">
      <c r="A3359" s="127" t="s">
        <v>4043</v>
      </c>
      <c r="B3359" s="127" t="s">
        <v>964</v>
      </c>
      <c r="C3359" s="127">
        <v>0</v>
      </c>
      <c r="D3359" s="127">
        <v>0</v>
      </c>
      <c r="E3359" s="127">
        <v>0</v>
      </c>
      <c r="F3359" s="127">
        <v>0</v>
      </c>
      <c r="G3359" s="127">
        <v>0</v>
      </c>
      <c r="H3359" s="127">
        <v>0</v>
      </c>
      <c r="I3359" s="127">
        <v>0</v>
      </c>
      <c r="J3359" s="127">
        <v>0</v>
      </c>
      <c r="K3359" s="127">
        <v>0</v>
      </c>
      <c r="L3359" s="127">
        <v>0</v>
      </c>
      <c r="M3359" s="127">
        <v>0</v>
      </c>
      <c r="N3359" s="127">
        <v>0</v>
      </c>
      <c r="O3359" s="127">
        <v>0</v>
      </c>
      <c r="P3359" s="127">
        <v>0</v>
      </c>
      <c r="Q3359" s="127">
        <v>0</v>
      </c>
      <c r="R3359" s="127">
        <v>0</v>
      </c>
      <c r="S3359" s="127">
        <v>0</v>
      </c>
      <c r="T3359" s="127">
        <v>0</v>
      </c>
      <c r="U3359" s="127">
        <v>0</v>
      </c>
      <c r="V3359" s="127">
        <v>0</v>
      </c>
      <c r="W3359" s="127">
        <v>0</v>
      </c>
      <c r="X3359" s="127">
        <v>0</v>
      </c>
      <c r="Y3359" s="127">
        <v>0</v>
      </c>
      <c r="Z3359" s="127">
        <v>0</v>
      </c>
      <c r="AA3359" s="127">
        <v>0</v>
      </c>
      <c r="AB3359" s="127">
        <v>0</v>
      </c>
      <c r="AC3359" s="127">
        <v>0</v>
      </c>
      <c r="AD3359" s="127">
        <v>0</v>
      </c>
      <c r="AE3359" s="127">
        <v>0</v>
      </c>
      <c r="AF3359" s="127">
        <v>0</v>
      </c>
      <c r="AG3359" s="127">
        <v>0</v>
      </c>
      <c r="AH3359" s="127">
        <v>0</v>
      </c>
    </row>
    <row r="3360" spans="1:34" x14ac:dyDescent="0.35">
      <c r="A3360" s="127" t="s">
        <v>4044</v>
      </c>
      <c r="B3360" s="127" t="s">
        <v>964</v>
      </c>
      <c r="C3360" s="127">
        <v>0</v>
      </c>
      <c r="D3360" s="127">
        <v>0</v>
      </c>
      <c r="E3360" s="127">
        <v>0</v>
      </c>
      <c r="F3360" s="127">
        <v>0</v>
      </c>
      <c r="G3360" s="127">
        <v>0</v>
      </c>
      <c r="H3360" s="127">
        <v>0</v>
      </c>
      <c r="I3360" s="127">
        <v>0</v>
      </c>
      <c r="J3360" s="127">
        <v>0</v>
      </c>
      <c r="K3360" s="127">
        <v>0</v>
      </c>
      <c r="L3360" s="127">
        <v>0</v>
      </c>
      <c r="M3360" s="127">
        <v>0</v>
      </c>
      <c r="N3360" s="127">
        <v>0</v>
      </c>
      <c r="O3360" s="127">
        <v>0</v>
      </c>
      <c r="P3360" s="127">
        <v>0</v>
      </c>
      <c r="Q3360" s="127">
        <v>0</v>
      </c>
      <c r="R3360" s="127">
        <v>0</v>
      </c>
      <c r="S3360" s="127">
        <v>0</v>
      </c>
      <c r="T3360" s="127">
        <v>0</v>
      </c>
      <c r="U3360" s="127">
        <v>0</v>
      </c>
      <c r="V3360" s="127">
        <v>0</v>
      </c>
      <c r="W3360" s="127">
        <v>0</v>
      </c>
      <c r="X3360" s="127">
        <v>0</v>
      </c>
      <c r="Y3360" s="127">
        <v>0</v>
      </c>
      <c r="Z3360" s="127">
        <v>0</v>
      </c>
      <c r="AA3360" s="127">
        <v>0</v>
      </c>
      <c r="AB3360" s="127">
        <v>0</v>
      </c>
      <c r="AC3360" s="127">
        <v>0</v>
      </c>
      <c r="AD3360" s="127">
        <v>0</v>
      </c>
      <c r="AE3360" s="127">
        <v>0</v>
      </c>
      <c r="AF3360" s="127">
        <v>0</v>
      </c>
      <c r="AG3360" s="127">
        <v>0</v>
      </c>
      <c r="AH3360" s="127">
        <v>0</v>
      </c>
    </row>
    <row r="3361" spans="1:34" x14ac:dyDescent="0.35">
      <c r="A3361" s="127" t="s">
        <v>4045</v>
      </c>
      <c r="B3361" s="127" t="s">
        <v>964</v>
      </c>
      <c r="C3361" s="127">
        <v>0</v>
      </c>
      <c r="D3361" s="127">
        <v>0</v>
      </c>
      <c r="E3361" s="127">
        <v>0</v>
      </c>
      <c r="F3361" s="127">
        <v>0</v>
      </c>
      <c r="G3361" s="127">
        <v>0</v>
      </c>
      <c r="H3361" s="127">
        <v>0</v>
      </c>
      <c r="I3361" s="127">
        <v>0</v>
      </c>
      <c r="J3361" s="127">
        <v>0</v>
      </c>
      <c r="K3361" s="127">
        <v>0</v>
      </c>
      <c r="L3361" s="127">
        <v>0</v>
      </c>
      <c r="M3361" s="127">
        <v>0</v>
      </c>
      <c r="N3361" s="127">
        <v>0</v>
      </c>
      <c r="O3361" s="127">
        <v>0</v>
      </c>
      <c r="P3361" s="127">
        <v>0</v>
      </c>
      <c r="Q3361" s="127">
        <v>0</v>
      </c>
      <c r="R3361" s="127">
        <v>0</v>
      </c>
      <c r="S3361" s="127">
        <v>0</v>
      </c>
      <c r="T3361" s="127">
        <v>0</v>
      </c>
      <c r="U3361" s="127">
        <v>0</v>
      </c>
      <c r="V3361" s="127">
        <v>0</v>
      </c>
      <c r="W3361" s="127">
        <v>0</v>
      </c>
      <c r="X3361" s="127">
        <v>0</v>
      </c>
      <c r="Y3361" s="127">
        <v>0</v>
      </c>
      <c r="Z3361" s="127">
        <v>0</v>
      </c>
      <c r="AA3361" s="127">
        <v>0</v>
      </c>
      <c r="AB3361" s="127">
        <v>0</v>
      </c>
      <c r="AC3361" s="127">
        <v>0</v>
      </c>
      <c r="AD3361" s="127">
        <v>0</v>
      </c>
      <c r="AE3361" s="127">
        <v>0</v>
      </c>
      <c r="AF3361" s="127">
        <v>0</v>
      </c>
      <c r="AG3361" s="127">
        <v>0</v>
      </c>
      <c r="AH3361" s="127">
        <v>0</v>
      </c>
    </row>
    <row r="3362" spans="1:34" x14ac:dyDescent="0.35">
      <c r="A3362" s="127" t="s">
        <v>4046</v>
      </c>
      <c r="B3362" s="127" t="s">
        <v>964</v>
      </c>
      <c r="C3362" s="127">
        <v>0</v>
      </c>
      <c r="D3362" s="127">
        <v>0</v>
      </c>
      <c r="E3362" s="127">
        <v>0</v>
      </c>
      <c r="F3362" s="127">
        <v>0</v>
      </c>
      <c r="G3362" s="127">
        <v>0</v>
      </c>
      <c r="H3362" s="127">
        <v>0</v>
      </c>
      <c r="I3362" s="127">
        <v>0</v>
      </c>
      <c r="J3362" s="127">
        <v>0</v>
      </c>
      <c r="K3362" s="127">
        <v>0</v>
      </c>
      <c r="L3362" s="127">
        <v>0</v>
      </c>
      <c r="M3362" s="127">
        <v>0</v>
      </c>
      <c r="N3362" s="127">
        <v>0</v>
      </c>
      <c r="O3362" s="127">
        <v>0</v>
      </c>
      <c r="P3362" s="127">
        <v>0</v>
      </c>
      <c r="Q3362" s="127">
        <v>0</v>
      </c>
      <c r="R3362" s="127">
        <v>0</v>
      </c>
      <c r="S3362" s="127">
        <v>0</v>
      </c>
      <c r="T3362" s="127">
        <v>0</v>
      </c>
      <c r="U3362" s="127">
        <v>0</v>
      </c>
      <c r="V3362" s="127">
        <v>0</v>
      </c>
      <c r="W3362" s="127">
        <v>0</v>
      </c>
      <c r="X3362" s="127">
        <v>0</v>
      </c>
      <c r="Y3362" s="127">
        <v>0</v>
      </c>
      <c r="Z3362" s="127">
        <v>0</v>
      </c>
      <c r="AA3362" s="127">
        <v>0</v>
      </c>
      <c r="AB3362" s="127">
        <v>0</v>
      </c>
      <c r="AC3362" s="127">
        <v>0</v>
      </c>
      <c r="AD3362" s="127">
        <v>0</v>
      </c>
      <c r="AE3362" s="127">
        <v>0</v>
      </c>
      <c r="AF3362" s="127">
        <v>0</v>
      </c>
      <c r="AG3362" s="127">
        <v>0</v>
      </c>
      <c r="AH3362" s="127">
        <v>0</v>
      </c>
    </row>
    <row r="3363" spans="1:34" x14ac:dyDescent="0.35">
      <c r="A3363" s="127" t="s">
        <v>2078</v>
      </c>
      <c r="B3363" s="127" t="s">
        <v>964</v>
      </c>
      <c r="C3363" s="127">
        <v>0</v>
      </c>
      <c r="D3363" s="127">
        <v>0</v>
      </c>
      <c r="E3363" s="127">
        <v>0</v>
      </c>
      <c r="F3363" s="127">
        <v>0</v>
      </c>
      <c r="G3363" s="127">
        <v>0</v>
      </c>
      <c r="H3363" s="127">
        <v>0</v>
      </c>
      <c r="I3363" s="127">
        <v>0</v>
      </c>
      <c r="J3363" s="127">
        <v>0</v>
      </c>
      <c r="K3363" s="127">
        <v>0</v>
      </c>
      <c r="L3363" s="127">
        <v>0</v>
      </c>
      <c r="M3363" s="127">
        <v>0</v>
      </c>
      <c r="N3363" s="127">
        <v>0</v>
      </c>
      <c r="O3363" s="127">
        <v>0</v>
      </c>
      <c r="P3363" s="127">
        <v>0</v>
      </c>
      <c r="Q3363" s="127">
        <v>0</v>
      </c>
      <c r="R3363" s="127">
        <v>0</v>
      </c>
      <c r="S3363" s="127">
        <v>0</v>
      </c>
      <c r="T3363" s="127">
        <v>0</v>
      </c>
      <c r="U3363" s="127">
        <v>0</v>
      </c>
      <c r="V3363" s="127">
        <v>0</v>
      </c>
      <c r="W3363" s="127">
        <v>0</v>
      </c>
      <c r="X3363" s="127">
        <v>0</v>
      </c>
      <c r="Y3363" s="127">
        <v>0</v>
      </c>
      <c r="Z3363" s="127">
        <v>0</v>
      </c>
      <c r="AA3363" s="127">
        <v>0</v>
      </c>
      <c r="AB3363" s="127">
        <v>0</v>
      </c>
      <c r="AC3363" s="127">
        <v>0</v>
      </c>
      <c r="AD3363" s="127">
        <v>0</v>
      </c>
      <c r="AE3363" s="127">
        <v>0</v>
      </c>
      <c r="AF3363" s="127">
        <v>0</v>
      </c>
      <c r="AG3363" s="127">
        <v>0</v>
      </c>
      <c r="AH3363" s="127">
        <v>0</v>
      </c>
    </row>
    <row r="3364" spans="1:34" x14ac:dyDescent="0.35">
      <c r="A3364" s="127" t="s">
        <v>4047</v>
      </c>
      <c r="B3364" s="127" t="s">
        <v>964</v>
      </c>
      <c r="C3364" s="127">
        <v>0</v>
      </c>
      <c r="D3364" s="127">
        <v>0</v>
      </c>
      <c r="E3364" s="127">
        <v>0</v>
      </c>
      <c r="F3364" s="127">
        <v>0</v>
      </c>
      <c r="G3364" s="127">
        <v>0</v>
      </c>
      <c r="H3364" s="127">
        <v>0</v>
      </c>
      <c r="I3364" s="127">
        <v>0</v>
      </c>
      <c r="J3364" s="127">
        <v>0</v>
      </c>
      <c r="K3364" s="127">
        <v>0</v>
      </c>
      <c r="L3364" s="127">
        <v>0</v>
      </c>
      <c r="M3364" s="127">
        <v>0</v>
      </c>
      <c r="N3364" s="127">
        <v>0</v>
      </c>
      <c r="O3364" s="127">
        <v>0</v>
      </c>
      <c r="P3364" s="127">
        <v>0</v>
      </c>
      <c r="Q3364" s="127">
        <v>0</v>
      </c>
      <c r="R3364" s="127">
        <v>0</v>
      </c>
      <c r="S3364" s="127">
        <v>0</v>
      </c>
      <c r="T3364" s="127">
        <v>0</v>
      </c>
      <c r="U3364" s="127">
        <v>0</v>
      </c>
      <c r="V3364" s="127">
        <v>0</v>
      </c>
      <c r="W3364" s="127">
        <v>0</v>
      </c>
      <c r="X3364" s="127">
        <v>0</v>
      </c>
      <c r="Y3364" s="127">
        <v>0</v>
      </c>
      <c r="Z3364" s="127">
        <v>0</v>
      </c>
      <c r="AA3364" s="127">
        <v>0</v>
      </c>
      <c r="AB3364" s="127">
        <v>0</v>
      </c>
      <c r="AC3364" s="127">
        <v>0</v>
      </c>
      <c r="AD3364" s="127">
        <v>0</v>
      </c>
      <c r="AE3364" s="127">
        <v>0</v>
      </c>
      <c r="AF3364" s="127">
        <v>0</v>
      </c>
      <c r="AG3364" s="127">
        <v>0</v>
      </c>
      <c r="AH3364" s="127">
        <v>0</v>
      </c>
    </row>
    <row r="3365" spans="1:34" x14ac:dyDescent="0.35">
      <c r="A3365" s="127" t="s">
        <v>4048</v>
      </c>
      <c r="B3365" s="127" t="s">
        <v>964</v>
      </c>
      <c r="C3365" s="127">
        <v>0</v>
      </c>
      <c r="D3365" s="127">
        <v>0</v>
      </c>
      <c r="E3365" s="127">
        <v>0</v>
      </c>
      <c r="F3365" s="127">
        <v>0</v>
      </c>
      <c r="G3365" s="127">
        <v>0</v>
      </c>
      <c r="H3365" s="127">
        <v>0</v>
      </c>
      <c r="I3365" s="127">
        <v>0</v>
      </c>
      <c r="J3365" s="127">
        <v>0</v>
      </c>
      <c r="K3365" s="127">
        <v>0</v>
      </c>
      <c r="L3365" s="127">
        <v>0</v>
      </c>
      <c r="M3365" s="127">
        <v>0</v>
      </c>
      <c r="N3365" s="127">
        <v>0</v>
      </c>
      <c r="O3365" s="127">
        <v>0</v>
      </c>
      <c r="P3365" s="127">
        <v>0</v>
      </c>
      <c r="Q3365" s="127">
        <v>0</v>
      </c>
      <c r="R3365" s="127">
        <v>0</v>
      </c>
      <c r="S3365" s="127">
        <v>0</v>
      </c>
      <c r="T3365" s="127">
        <v>0</v>
      </c>
      <c r="U3365" s="127">
        <v>0</v>
      </c>
      <c r="V3365" s="127">
        <v>0</v>
      </c>
      <c r="W3365" s="127">
        <v>0</v>
      </c>
      <c r="X3365" s="127">
        <v>0</v>
      </c>
      <c r="Y3365" s="127">
        <v>0</v>
      </c>
      <c r="Z3365" s="127">
        <v>0</v>
      </c>
      <c r="AA3365" s="127">
        <v>0</v>
      </c>
      <c r="AB3365" s="127">
        <v>0</v>
      </c>
      <c r="AC3365" s="127">
        <v>0</v>
      </c>
      <c r="AD3365" s="127">
        <v>0</v>
      </c>
      <c r="AE3365" s="127">
        <v>0</v>
      </c>
      <c r="AF3365" s="127">
        <v>0</v>
      </c>
      <c r="AG3365" s="127">
        <v>0</v>
      </c>
      <c r="AH3365" s="127">
        <v>0</v>
      </c>
    </row>
    <row r="3366" spans="1:34" x14ac:dyDescent="0.35">
      <c r="A3366" s="127" t="s">
        <v>4049</v>
      </c>
      <c r="B3366" s="127" t="s">
        <v>964</v>
      </c>
      <c r="C3366" s="127">
        <v>0</v>
      </c>
      <c r="D3366" s="127">
        <v>0</v>
      </c>
      <c r="E3366" s="127">
        <v>0</v>
      </c>
      <c r="F3366" s="127">
        <v>0</v>
      </c>
      <c r="G3366" s="127">
        <v>0</v>
      </c>
      <c r="H3366" s="127">
        <v>0</v>
      </c>
      <c r="I3366" s="127">
        <v>0</v>
      </c>
      <c r="J3366" s="127">
        <v>0</v>
      </c>
      <c r="K3366" s="127">
        <v>0</v>
      </c>
      <c r="L3366" s="127">
        <v>0</v>
      </c>
      <c r="M3366" s="127">
        <v>0</v>
      </c>
      <c r="N3366" s="127">
        <v>0</v>
      </c>
      <c r="O3366" s="127">
        <v>0</v>
      </c>
      <c r="P3366" s="127">
        <v>0</v>
      </c>
      <c r="Q3366" s="127">
        <v>0</v>
      </c>
      <c r="R3366" s="127">
        <v>0</v>
      </c>
      <c r="S3366" s="127">
        <v>0</v>
      </c>
      <c r="T3366" s="127">
        <v>0</v>
      </c>
      <c r="U3366" s="127">
        <v>0</v>
      </c>
      <c r="V3366" s="127">
        <v>0</v>
      </c>
      <c r="W3366" s="127">
        <v>0</v>
      </c>
      <c r="X3366" s="127">
        <v>0</v>
      </c>
      <c r="Y3366" s="127">
        <v>0</v>
      </c>
      <c r="Z3366" s="127">
        <v>0</v>
      </c>
      <c r="AA3366" s="127">
        <v>0</v>
      </c>
      <c r="AB3366" s="127">
        <v>0</v>
      </c>
      <c r="AC3366" s="127">
        <v>0</v>
      </c>
      <c r="AD3366" s="127">
        <v>0</v>
      </c>
      <c r="AE3366" s="127">
        <v>0</v>
      </c>
      <c r="AF3366" s="127">
        <v>0</v>
      </c>
      <c r="AG3366" s="127">
        <v>0</v>
      </c>
      <c r="AH3366" s="127">
        <v>0</v>
      </c>
    </row>
    <row r="3367" spans="1:34" x14ac:dyDescent="0.35">
      <c r="A3367" s="127" t="s">
        <v>4050</v>
      </c>
      <c r="B3367" s="127" t="s">
        <v>964</v>
      </c>
      <c r="C3367" s="127">
        <v>0</v>
      </c>
      <c r="D3367" s="127">
        <v>0</v>
      </c>
      <c r="E3367" s="127">
        <v>0</v>
      </c>
      <c r="F3367" s="127">
        <v>0</v>
      </c>
      <c r="G3367" s="127">
        <v>0</v>
      </c>
      <c r="H3367" s="127">
        <v>0</v>
      </c>
      <c r="I3367" s="127">
        <v>0</v>
      </c>
      <c r="J3367" s="127">
        <v>0</v>
      </c>
      <c r="K3367" s="127">
        <v>0</v>
      </c>
      <c r="L3367" s="127">
        <v>0</v>
      </c>
      <c r="M3367" s="127">
        <v>0</v>
      </c>
      <c r="N3367" s="127">
        <v>0</v>
      </c>
      <c r="O3367" s="127">
        <v>0</v>
      </c>
      <c r="P3367" s="127">
        <v>0</v>
      </c>
      <c r="Q3367" s="127">
        <v>0</v>
      </c>
      <c r="R3367" s="127">
        <v>0</v>
      </c>
      <c r="S3367" s="127">
        <v>0</v>
      </c>
      <c r="T3367" s="127">
        <v>0</v>
      </c>
      <c r="U3367" s="127">
        <v>0</v>
      </c>
      <c r="V3367" s="127">
        <v>0</v>
      </c>
      <c r="W3367" s="127">
        <v>0</v>
      </c>
      <c r="X3367" s="127">
        <v>0</v>
      </c>
      <c r="Y3367" s="127">
        <v>0</v>
      </c>
      <c r="Z3367" s="127">
        <v>0</v>
      </c>
      <c r="AA3367" s="127">
        <v>0</v>
      </c>
      <c r="AB3367" s="127">
        <v>0</v>
      </c>
      <c r="AC3367" s="127">
        <v>0</v>
      </c>
      <c r="AD3367" s="127">
        <v>0</v>
      </c>
      <c r="AE3367" s="127">
        <v>0</v>
      </c>
      <c r="AF3367" s="127">
        <v>0</v>
      </c>
      <c r="AG3367" s="127">
        <v>0</v>
      </c>
      <c r="AH3367" s="127">
        <v>0</v>
      </c>
    </row>
    <row r="3368" spans="1:34" x14ac:dyDescent="0.35">
      <c r="A3368" s="127" t="s">
        <v>4051</v>
      </c>
      <c r="B3368" s="127" t="s">
        <v>964</v>
      </c>
      <c r="C3368" s="127">
        <v>0</v>
      </c>
      <c r="D3368" s="127">
        <v>0</v>
      </c>
      <c r="E3368" s="127">
        <v>0</v>
      </c>
      <c r="F3368" s="127">
        <v>0</v>
      </c>
      <c r="G3368" s="127">
        <v>0</v>
      </c>
      <c r="H3368" s="127">
        <v>0</v>
      </c>
      <c r="I3368" s="127">
        <v>0</v>
      </c>
      <c r="J3368" s="127">
        <v>0</v>
      </c>
      <c r="K3368" s="127">
        <v>0</v>
      </c>
      <c r="L3368" s="127">
        <v>0</v>
      </c>
      <c r="M3368" s="127">
        <v>0</v>
      </c>
      <c r="N3368" s="127">
        <v>0</v>
      </c>
      <c r="O3368" s="127">
        <v>0</v>
      </c>
      <c r="P3368" s="127">
        <v>0</v>
      </c>
      <c r="Q3368" s="127">
        <v>0</v>
      </c>
      <c r="R3368" s="127">
        <v>0</v>
      </c>
      <c r="S3368" s="127">
        <v>0</v>
      </c>
      <c r="T3368" s="127">
        <v>0</v>
      </c>
      <c r="U3368" s="127">
        <v>0</v>
      </c>
      <c r="V3368" s="127">
        <v>0</v>
      </c>
      <c r="W3368" s="127">
        <v>0</v>
      </c>
      <c r="X3368" s="127">
        <v>0</v>
      </c>
      <c r="Y3368" s="127">
        <v>0</v>
      </c>
      <c r="Z3368" s="127">
        <v>0</v>
      </c>
      <c r="AA3368" s="127">
        <v>0</v>
      </c>
      <c r="AB3368" s="127">
        <v>0</v>
      </c>
      <c r="AC3368" s="127">
        <v>0</v>
      </c>
      <c r="AD3368" s="127">
        <v>0</v>
      </c>
      <c r="AE3368" s="127">
        <v>0</v>
      </c>
      <c r="AF3368" s="127">
        <v>0</v>
      </c>
      <c r="AG3368" s="127">
        <v>0</v>
      </c>
      <c r="AH3368" s="127">
        <v>0</v>
      </c>
    </row>
    <row r="3369" spans="1:34" x14ac:dyDescent="0.35">
      <c r="A3369" s="127" t="s">
        <v>4052</v>
      </c>
      <c r="B3369" s="127" t="s">
        <v>964</v>
      </c>
      <c r="C3369" s="127">
        <v>0</v>
      </c>
      <c r="D3369" s="127">
        <v>0</v>
      </c>
      <c r="E3369" s="127">
        <v>0</v>
      </c>
      <c r="F3369" s="127">
        <v>0</v>
      </c>
      <c r="G3369" s="127">
        <v>0</v>
      </c>
      <c r="H3369" s="127">
        <v>0</v>
      </c>
      <c r="I3369" s="127">
        <v>0</v>
      </c>
      <c r="J3369" s="127">
        <v>0</v>
      </c>
      <c r="K3369" s="127">
        <v>0</v>
      </c>
      <c r="L3369" s="127">
        <v>0</v>
      </c>
      <c r="M3369" s="127">
        <v>0</v>
      </c>
      <c r="N3369" s="127">
        <v>0</v>
      </c>
      <c r="O3369" s="127">
        <v>0</v>
      </c>
      <c r="P3369" s="127">
        <v>0</v>
      </c>
      <c r="Q3369" s="127">
        <v>0</v>
      </c>
      <c r="R3369" s="127">
        <v>0</v>
      </c>
      <c r="S3369" s="127">
        <v>0</v>
      </c>
      <c r="T3369" s="127">
        <v>0</v>
      </c>
      <c r="U3369" s="127">
        <v>0</v>
      </c>
      <c r="V3369" s="127">
        <v>0</v>
      </c>
      <c r="W3369" s="127">
        <v>0</v>
      </c>
      <c r="X3369" s="127">
        <v>0</v>
      </c>
      <c r="Y3369" s="127">
        <v>0</v>
      </c>
      <c r="Z3369" s="127">
        <v>0</v>
      </c>
      <c r="AA3369" s="127">
        <v>0</v>
      </c>
      <c r="AB3369" s="127">
        <v>0</v>
      </c>
      <c r="AC3369" s="127">
        <v>0</v>
      </c>
      <c r="AD3369" s="127">
        <v>0</v>
      </c>
      <c r="AE3369" s="127">
        <v>0</v>
      </c>
      <c r="AF3369" s="127">
        <v>0</v>
      </c>
      <c r="AG3369" s="127">
        <v>0</v>
      </c>
      <c r="AH3369" s="127">
        <v>0</v>
      </c>
    </row>
    <row r="3370" spans="1:34" x14ac:dyDescent="0.35">
      <c r="A3370" s="127" t="s">
        <v>4053</v>
      </c>
      <c r="B3370" s="127" t="s">
        <v>964</v>
      </c>
      <c r="C3370" s="127">
        <v>0</v>
      </c>
      <c r="D3370" s="127">
        <v>0</v>
      </c>
      <c r="E3370" s="127">
        <v>0</v>
      </c>
      <c r="F3370" s="127">
        <v>0</v>
      </c>
      <c r="G3370" s="127">
        <v>0</v>
      </c>
      <c r="H3370" s="127">
        <v>0</v>
      </c>
      <c r="I3370" s="127">
        <v>0</v>
      </c>
      <c r="J3370" s="127">
        <v>0</v>
      </c>
      <c r="K3370" s="127">
        <v>0</v>
      </c>
      <c r="L3370" s="127">
        <v>0</v>
      </c>
      <c r="M3370" s="127">
        <v>0</v>
      </c>
      <c r="N3370" s="127">
        <v>0</v>
      </c>
      <c r="O3370" s="127">
        <v>0</v>
      </c>
      <c r="P3370" s="127">
        <v>0</v>
      </c>
      <c r="Q3370" s="127">
        <v>0</v>
      </c>
      <c r="R3370" s="127">
        <v>0</v>
      </c>
      <c r="S3370" s="127">
        <v>0</v>
      </c>
      <c r="T3370" s="127">
        <v>0</v>
      </c>
      <c r="U3370" s="127">
        <v>0</v>
      </c>
      <c r="V3370" s="127">
        <v>0</v>
      </c>
      <c r="W3370" s="127">
        <v>0</v>
      </c>
      <c r="X3370" s="127">
        <v>0</v>
      </c>
      <c r="Y3370" s="127">
        <v>0</v>
      </c>
      <c r="Z3370" s="127">
        <v>0</v>
      </c>
      <c r="AA3370" s="127">
        <v>0</v>
      </c>
      <c r="AB3370" s="127">
        <v>0</v>
      </c>
      <c r="AC3370" s="127">
        <v>0</v>
      </c>
      <c r="AD3370" s="127">
        <v>0</v>
      </c>
      <c r="AE3370" s="127">
        <v>0</v>
      </c>
      <c r="AF3370" s="127">
        <v>0</v>
      </c>
      <c r="AG3370" s="127">
        <v>0</v>
      </c>
      <c r="AH3370" s="127">
        <v>0</v>
      </c>
    </row>
    <row r="3371" spans="1:34" x14ac:dyDescent="0.35">
      <c r="A3371" s="127" t="s">
        <v>4054</v>
      </c>
      <c r="B3371" s="127" t="s">
        <v>964</v>
      </c>
      <c r="C3371" s="127">
        <v>0</v>
      </c>
      <c r="D3371" s="127">
        <v>0</v>
      </c>
      <c r="E3371" s="127">
        <v>0</v>
      </c>
      <c r="F3371" s="127">
        <v>0</v>
      </c>
      <c r="G3371" s="127">
        <v>0</v>
      </c>
      <c r="H3371" s="127">
        <v>0</v>
      </c>
      <c r="I3371" s="127">
        <v>0</v>
      </c>
      <c r="J3371" s="127">
        <v>0</v>
      </c>
      <c r="K3371" s="127">
        <v>0</v>
      </c>
      <c r="L3371" s="127">
        <v>0</v>
      </c>
      <c r="M3371" s="127">
        <v>0</v>
      </c>
      <c r="N3371" s="127">
        <v>0</v>
      </c>
      <c r="O3371" s="127">
        <v>0</v>
      </c>
      <c r="P3371" s="127">
        <v>0</v>
      </c>
      <c r="Q3371" s="127">
        <v>0</v>
      </c>
      <c r="R3371" s="127">
        <v>0</v>
      </c>
      <c r="S3371" s="127">
        <v>0</v>
      </c>
      <c r="T3371" s="127">
        <v>0</v>
      </c>
      <c r="U3371" s="127">
        <v>0</v>
      </c>
      <c r="V3371" s="127">
        <v>0</v>
      </c>
      <c r="W3371" s="127">
        <v>0</v>
      </c>
      <c r="X3371" s="127">
        <v>0</v>
      </c>
      <c r="Y3371" s="127">
        <v>0</v>
      </c>
      <c r="Z3371" s="127">
        <v>0</v>
      </c>
      <c r="AA3371" s="127">
        <v>0</v>
      </c>
      <c r="AB3371" s="127">
        <v>0</v>
      </c>
      <c r="AC3371" s="127">
        <v>0</v>
      </c>
      <c r="AD3371" s="127">
        <v>0</v>
      </c>
      <c r="AE3371" s="127">
        <v>0</v>
      </c>
      <c r="AF3371" s="127">
        <v>0</v>
      </c>
      <c r="AG3371" s="127">
        <v>0</v>
      </c>
      <c r="AH3371" s="127">
        <v>0</v>
      </c>
    </row>
    <row r="3372" spans="1:34" x14ac:dyDescent="0.35">
      <c r="A3372" s="127" t="s">
        <v>4055</v>
      </c>
      <c r="B3372" s="127" t="s">
        <v>964</v>
      </c>
      <c r="C3372" s="127">
        <v>0</v>
      </c>
      <c r="D3372" s="127">
        <v>0</v>
      </c>
      <c r="E3372" s="127">
        <v>0</v>
      </c>
      <c r="F3372" s="127">
        <v>0</v>
      </c>
      <c r="G3372" s="127">
        <v>0</v>
      </c>
      <c r="H3372" s="127">
        <v>0</v>
      </c>
      <c r="I3372" s="127">
        <v>0</v>
      </c>
      <c r="J3372" s="127">
        <v>0</v>
      </c>
      <c r="K3372" s="127">
        <v>0</v>
      </c>
      <c r="L3372" s="127">
        <v>0</v>
      </c>
      <c r="M3372" s="127">
        <v>0</v>
      </c>
      <c r="N3372" s="127">
        <v>0</v>
      </c>
      <c r="O3372" s="127">
        <v>0</v>
      </c>
      <c r="P3372" s="127">
        <v>0</v>
      </c>
      <c r="Q3372" s="127">
        <v>0</v>
      </c>
      <c r="R3372" s="127">
        <v>0</v>
      </c>
      <c r="S3372" s="127">
        <v>0</v>
      </c>
      <c r="T3372" s="127">
        <v>0</v>
      </c>
      <c r="U3372" s="127">
        <v>0</v>
      </c>
      <c r="V3372" s="127">
        <v>0</v>
      </c>
      <c r="W3372" s="127">
        <v>0</v>
      </c>
      <c r="X3372" s="127">
        <v>0</v>
      </c>
      <c r="Y3372" s="127">
        <v>0</v>
      </c>
      <c r="Z3372" s="127">
        <v>0</v>
      </c>
      <c r="AA3372" s="127">
        <v>0</v>
      </c>
      <c r="AB3372" s="127">
        <v>0</v>
      </c>
      <c r="AC3372" s="127">
        <v>0</v>
      </c>
      <c r="AD3372" s="127">
        <v>0</v>
      </c>
      <c r="AE3372" s="127">
        <v>0</v>
      </c>
      <c r="AF3372" s="127">
        <v>0</v>
      </c>
      <c r="AG3372" s="127">
        <v>0</v>
      </c>
      <c r="AH3372" s="127">
        <v>0</v>
      </c>
    </row>
    <row r="3373" spans="1:34" x14ac:dyDescent="0.35">
      <c r="A3373" s="127" t="s">
        <v>4056</v>
      </c>
      <c r="B3373" s="127" t="s">
        <v>964</v>
      </c>
      <c r="C3373" s="127">
        <v>0</v>
      </c>
      <c r="D3373" s="127">
        <v>0</v>
      </c>
      <c r="E3373" s="127">
        <v>0</v>
      </c>
      <c r="F3373" s="127">
        <v>0</v>
      </c>
      <c r="G3373" s="127">
        <v>0</v>
      </c>
      <c r="H3373" s="127">
        <v>0</v>
      </c>
      <c r="I3373" s="127">
        <v>0</v>
      </c>
      <c r="J3373" s="127">
        <v>0</v>
      </c>
      <c r="K3373" s="127">
        <v>0</v>
      </c>
      <c r="L3373" s="127">
        <v>0</v>
      </c>
      <c r="M3373" s="127">
        <v>0</v>
      </c>
      <c r="N3373" s="127">
        <v>0</v>
      </c>
      <c r="O3373" s="127">
        <v>0</v>
      </c>
      <c r="P3373" s="127">
        <v>0</v>
      </c>
      <c r="Q3373" s="127">
        <v>0</v>
      </c>
      <c r="R3373" s="127">
        <v>0</v>
      </c>
      <c r="S3373" s="127">
        <v>0</v>
      </c>
      <c r="T3373" s="127">
        <v>0</v>
      </c>
      <c r="U3373" s="127">
        <v>0</v>
      </c>
      <c r="V3373" s="127">
        <v>0</v>
      </c>
      <c r="W3373" s="127">
        <v>0</v>
      </c>
      <c r="X3373" s="127">
        <v>0</v>
      </c>
      <c r="Y3373" s="127">
        <v>0</v>
      </c>
      <c r="Z3373" s="127">
        <v>0</v>
      </c>
      <c r="AA3373" s="127">
        <v>0</v>
      </c>
      <c r="AB3373" s="127">
        <v>0</v>
      </c>
      <c r="AC3373" s="127">
        <v>0</v>
      </c>
      <c r="AD3373" s="127">
        <v>0</v>
      </c>
      <c r="AE3373" s="127">
        <v>0</v>
      </c>
      <c r="AF3373" s="127">
        <v>0</v>
      </c>
      <c r="AG3373" s="127">
        <v>0</v>
      </c>
      <c r="AH3373" s="127">
        <v>0</v>
      </c>
    </row>
    <row r="3374" spans="1:34" x14ac:dyDescent="0.35">
      <c r="A3374" s="127" t="s">
        <v>4057</v>
      </c>
      <c r="B3374" s="127" t="s">
        <v>964</v>
      </c>
      <c r="C3374" s="127">
        <v>0</v>
      </c>
      <c r="D3374" s="127">
        <v>0</v>
      </c>
      <c r="E3374" s="127">
        <v>0</v>
      </c>
      <c r="F3374" s="127">
        <v>0</v>
      </c>
      <c r="G3374" s="127">
        <v>0</v>
      </c>
      <c r="H3374" s="127">
        <v>0</v>
      </c>
      <c r="I3374" s="127">
        <v>0</v>
      </c>
      <c r="J3374" s="127">
        <v>0</v>
      </c>
      <c r="K3374" s="127">
        <v>0</v>
      </c>
      <c r="L3374" s="127">
        <v>0</v>
      </c>
      <c r="M3374" s="127">
        <v>0</v>
      </c>
      <c r="N3374" s="127">
        <v>0</v>
      </c>
      <c r="O3374" s="127">
        <v>0</v>
      </c>
      <c r="P3374" s="127">
        <v>0</v>
      </c>
      <c r="Q3374" s="127">
        <v>0</v>
      </c>
      <c r="R3374" s="127">
        <v>0</v>
      </c>
      <c r="S3374" s="127">
        <v>0</v>
      </c>
      <c r="T3374" s="127">
        <v>0</v>
      </c>
      <c r="U3374" s="127">
        <v>0</v>
      </c>
      <c r="V3374" s="127">
        <v>0</v>
      </c>
      <c r="W3374" s="127">
        <v>0</v>
      </c>
      <c r="X3374" s="127">
        <v>0</v>
      </c>
      <c r="Y3374" s="127">
        <v>0</v>
      </c>
      <c r="Z3374" s="127">
        <v>0</v>
      </c>
      <c r="AA3374" s="127">
        <v>0</v>
      </c>
      <c r="AB3374" s="127">
        <v>0</v>
      </c>
      <c r="AC3374" s="127">
        <v>0</v>
      </c>
      <c r="AD3374" s="127">
        <v>0</v>
      </c>
      <c r="AE3374" s="127">
        <v>0</v>
      </c>
      <c r="AF3374" s="127">
        <v>0</v>
      </c>
      <c r="AG3374" s="127">
        <v>0</v>
      </c>
      <c r="AH3374" s="127">
        <v>0</v>
      </c>
    </row>
    <row r="3375" spans="1:34" x14ac:dyDescent="0.35">
      <c r="A3375" s="127" t="s">
        <v>2079</v>
      </c>
      <c r="B3375" s="127" t="s">
        <v>964</v>
      </c>
      <c r="C3375" s="128">
        <v>11838000000000</v>
      </c>
      <c r="D3375" s="128">
        <v>10818400000000</v>
      </c>
      <c r="E3375" s="128">
        <v>11328400000000</v>
      </c>
      <c r="F3375" s="128">
        <v>11583500000000</v>
      </c>
      <c r="G3375" s="128">
        <v>11711100000000</v>
      </c>
      <c r="H3375" s="128">
        <v>11775000000000</v>
      </c>
      <c r="I3375" s="128">
        <v>11807100000000</v>
      </c>
      <c r="J3375" s="128">
        <v>11823200000000</v>
      </c>
      <c r="K3375" s="128">
        <v>11831300000000</v>
      </c>
      <c r="L3375" s="128">
        <v>11835400000000</v>
      </c>
      <c r="M3375" s="128">
        <v>11837500000000</v>
      </c>
      <c r="N3375" s="128">
        <v>11838600000000</v>
      </c>
      <c r="O3375" s="128">
        <v>11839200000000</v>
      </c>
      <c r="P3375" s="128">
        <v>11839700000000</v>
      </c>
      <c r="Q3375" s="128">
        <v>11839800000000</v>
      </c>
      <c r="R3375" s="128">
        <v>11840200000000</v>
      </c>
      <c r="S3375" s="128">
        <v>11840200000000</v>
      </c>
      <c r="T3375" s="128">
        <v>11840300000000</v>
      </c>
      <c r="U3375" s="128">
        <v>11840400000000</v>
      </c>
      <c r="V3375" s="128">
        <v>17759800000000</v>
      </c>
      <c r="W3375" s="128">
        <v>17759900000000</v>
      </c>
      <c r="X3375" s="128">
        <v>17759900000000</v>
      </c>
      <c r="Y3375" s="128">
        <v>17760000000000</v>
      </c>
      <c r="Z3375" s="128">
        <v>17760400000000</v>
      </c>
      <c r="AA3375" s="128">
        <v>17760500000000</v>
      </c>
      <c r="AB3375" s="128">
        <v>17760500000000</v>
      </c>
      <c r="AC3375" s="128">
        <v>17760600000000</v>
      </c>
      <c r="AD3375" s="128">
        <v>17760600000000</v>
      </c>
      <c r="AE3375" s="128">
        <v>17761100000000</v>
      </c>
      <c r="AF3375" s="128">
        <v>17761100000000</v>
      </c>
      <c r="AG3375" s="128">
        <v>17761400000000</v>
      </c>
      <c r="AH3375" s="128">
        <v>17761400000000</v>
      </c>
    </row>
    <row r="3376" spans="1:34" x14ac:dyDescent="0.35">
      <c r="A3376" s="127" t="s">
        <v>4058</v>
      </c>
      <c r="B3376" s="127" t="s">
        <v>964</v>
      </c>
      <c r="C3376" s="128">
        <v>427600000</v>
      </c>
      <c r="D3376" s="128">
        <v>390771000</v>
      </c>
      <c r="E3376" s="128">
        <v>409192000</v>
      </c>
      <c r="F3376" s="128">
        <v>418407000</v>
      </c>
      <c r="G3376" s="128">
        <v>423017000</v>
      </c>
      <c r="H3376" s="128">
        <v>425324000</v>
      </c>
      <c r="I3376" s="128">
        <v>426485000</v>
      </c>
      <c r="J3376" s="128">
        <v>427065000</v>
      </c>
      <c r="K3376" s="128">
        <v>427359000</v>
      </c>
      <c r="L3376" s="128">
        <v>427508000</v>
      </c>
      <c r="M3376" s="128">
        <v>427583000</v>
      </c>
      <c r="N3376" s="128">
        <v>427623000</v>
      </c>
      <c r="O3376" s="128">
        <v>427644000</v>
      </c>
      <c r="P3376" s="128">
        <v>427662000</v>
      </c>
      <c r="Q3376" s="128">
        <v>427665000</v>
      </c>
      <c r="R3376" s="128">
        <v>427678000</v>
      </c>
      <c r="S3376" s="128">
        <v>427681000</v>
      </c>
      <c r="T3376" s="128">
        <v>427683000</v>
      </c>
      <c r="U3376" s="128">
        <v>427685000</v>
      </c>
      <c r="V3376" s="128">
        <v>641503000</v>
      </c>
      <c r="W3376" s="128">
        <v>641506000</v>
      </c>
      <c r="X3376" s="128">
        <v>641505000</v>
      </c>
      <c r="Y3376" s="128">
        <v>641507000</v>
      </c>
      <c r="Z3376" s="128">
        <v>641523000</v>
      </c>
      <c r="AA3376" s="128">
        <v>641525000</v>
      </c>
      <c r="AB3376" s="128">
        <v>641528000</v>
      </c>
      <c r="AC3376" s="128">
        <v>641531000</v>
      </c>
      <c r="AD3376" s="128">
        <v>641530000</v>
      </c>
      <c r="AE3376" s="128">
        <v>641547000</v>
      </c>
      <c r="AF3376" s="128">
        <v>641550000</v>
      </c>
      <c r="AG3376" s="128">
        <v>641558000</v>
      </c>
      <c r="AH3376" s="128">
        <v>641560000</v>
      </c>
    </row>
    <row r="3377" spans="1:34" x14ac:dyDescent="0.35">
      <c r="A3377" s="127" t="s">
        <v>4059</v>
      </c>
      <c r="B3377" s="127" t="s">
        <v>964</v>
      </c>
      <c r="C3377" s="128">
        <v>7204000000</v>
      </c>
      <c r="D3377" s="128">
        <v>6583520000</v>
      </c>
      <c r="E3377" s="128">
        <v>6893870000</v>
      </c>
      <c r="F3377" s="128">
        <v>7049120000</v>
      </c>
      <c r="G3377" s="128">
        <v>7126780000</v>
      </c>
      <c r="H3377" s="128">
        <v>7165650000</v>
      </c>
      <c r="I3377" s="128">
        <v>7185220000</v>
      </c>
      <c r="J3377" s="128">
        <v>7194990000</v>
      </c>
      <c r="K3377" s="128">
        <v>7199950000</v>
      </c>
      <c r="L3377" s="128">
        <v>7202440000</v>
      </c>
      <c r="M3377" s="128">
        <v>7203720000</v>
      </c>
      <c r="N3377" s="128">
        <v>7204380000</v>
      </c>
      <c r="O3377" s="128">
        <v>7204740000</v>
      </c>
      <c r="P3377" s="128">
        <v>7205050000</v>
      </c>
      <c r="Q3377" s="128">
        <v>7205100000</v>
      </c>
      <c r="R3377" s="128">
        <v>7205320000</v>
      </c>
      <c r="S3377" s="128">
        <v>7205360000</v>
      </c>
      <c r="T3377" s="128">
        <v>7205400000</v>
      </c>
      <c r="U3377" s="128">
        <v>7205440000</v>
      </c>
      <c r="V3377" s="128">
        <v>10807700000</v>
      </c>
      <c r="W3377" s="128">
        <v>10807800000</v>
      </c>
      <c r="X3377" s="128">
        <v>10807800000</v>
      </c>
      <c r="Y3377" s="128">
        <v>10807800000</v>
      </c>
      <c r="Z3377" s="128">
        <v>10808100000</v>
      </c>
      <c r="AA3377" s="128">
        <v>10808100000</v>
      </c>
      <c r="AB3377" s="128">
        <v>10808200000</v>
      </c>
      <c r="AC3377" s="128">
        <v>10808200000</v>
      </c>
      <c r="AD3377" s="128">
        <v>10808200000</v>
      </c>
      <c r="AE3377" s="128">
        <v>10808500000</v>
      </c>
      <c r="AF3377" s="128">
        <v>10808500000</v>
      </c>
      <c r="AG3377" s="128">
        <v>10808700000</v>
      </c>
      <c r="AH3377" s="128">
        <v>10808700000</v>
      </c>
    </row>
    <row r="3378" spans="1:34" x14ac:dyDescent="0.35">
      <c r="A3378" s="127" t="s">
        <v>4060</v>
      </c>
      <c r="B3378" s="127" t="s">
        <v>964</v>
      </c>
      <c r="C3378" s="128">
        <v>14770000000</v>
      </c>
      <c r="D3378" s="128">
        <v>13497900000</v>
      </c>
      <c r="E3378" s="128">
        <v>14134200000</v>
      </c>
      <c r="F3378" s="128">
        <v>14452400000</v>
      </c>
      <c r="G3378" s="128">
        <v>14611700000</v>
      </c>
      <c r="H3378" s="128">
        <v>14691400000</v>
      </c>
      <c r="I3378" s="128">
        <v>14731500000</v>
      </c>
      <c r="J3378" s="128">
        <v>14751500000</v>
      </c>
      <c r="K3378" s="128">
        <v>14761700000</v>
      </c>
      <c r="L3378" s="128">
        <v>14766800000</v>
      </c>
      <c r="M3378" s="128">
        <v>14769400000</v>
      </c>
      <c r="N3378" s="128">
        <v>14770800000</v>
      </c>
      <c r="O3378" s="128">
        <v>14771500000</v>
      </c>
      <c r="P3378" s="128">
        <v>14772200000</v>
      </c>
      <c r="Q3378" s="128">
        <v>14772200000</v>
      </c>
      <c r="R3378" s="128">
        <v>14772700000</v>
      </c>
      <c r="S3378" s="128">
        <v>14772800000</v>
      </c>
      <c r="T3378" s="128">
        <v>14772900000</v>
      </c>
      <c r="U3378" s="128">
        <v>14772900000</v>
      </c>
      <c r="V3378" s="128">
        <v>22158600000</v>
      </c>
      <c r="W3378" s="128">
        <v>22158700000</v>
      </c>
      <c r="X3378" s="128">
        <v>22158600000</v>
      </c>
      <c r="Y3378" s="128">
        <v>22158700000</v>
      </c>
      <c r="Z3378" s="128">
        <v>22159200000</v>
      </c>
      <c r="AA3378" s="128">
        <v>22159300000</v>
      </c>
      <c r="AB3378" s="128">
        <v>22159400000</v>
      </c>
      <c r="AC3378" s="128">
        <v>22159500000</v>
      </c>
      <c r="AD3378" s="128">
        <v>22159500000</v>
      </c>
      <c r="AE3378" s="128">
        <v>22160100000</v>
      </c>
      <c r="AF3378" s="128">
        <v>22160200000</v>
      </c>
      <c r="AG3378" s="128">
        <v>22160400000</v>
      </c>
      <c r="AH3378" s="128">
        <v>22160500000</v>
      </c>
    </row>
    <row r="3379" spans="1:34" x14ac:dyDescent="0.35">
      <c r="A3379" s="127" t="s">
        <v>4061</v>
      </c>
      <c r="B3379" s="127" t="s">
        <v>964</v>
      </c>
      <c r="C3379" s="128">
        <v>21100000</v>
      </c>
      <c r="D3379" s="128">
        <v>19282700</v>
      </c>
      <c r="E3379" s="128">
        <v>20191700</v>
      </c>
      <c r="F3379" s="128">
        <v>20646400</v>
      </c>
      <c r="G3379" s="128">
        <v>20873800</v>
      </c>
      <c r="H3379" s="128">
        <v>20987700</v>
      </c>
      <c r="I3379" s="128">
        <v>21045000</v>
      </c>
      <c r="J3379" s="128">
        <v>21073600</v>
      </c>
      <c r="K3379" s="128">
        <v>21088100</v>
      </c>
      <c r="L3379" s="128">
        <v>21095400</v>
      </c>
      <c r="M3379" s="128">
        <v>21099200</v>
      </c>
      <c r="N3379" s="128">
        <v>21101100</v>
      </c>
      <c r="O3379" s="128">
        <v>21102200</v>
      </c>
      <c r="P3379" s="128">
        <v>21103100</v>
      </c>
      <c r="Q3379" s="128">
        <v>21103200</v>
      </c>
      <c r="R3379" s="128">
        <v>21103900</v>
      </c>
      <c r="S3379" s="128">
        <v>21104000</v>
      </c>
      <c r="T3379" s="128">
        <v>21104100</v>
      </c>
      <c r="U3379" s="128">
        <v>21104200</v>
      </c>
      <c r="V3379" s="128">
        <v>31655100</v>
      </c>
      <c r="W3379" s="128">
        <v>31655200</v>
      </c>
      <c r="X3379" s="128">
        <v>31655200</v>
      </c>
      <c r="Y3379" s="128">
        <v>31655300</v>
      </c>
      <c r="Z3379" s="128">
        <v>31656000</v>
      </c>
      <c r="AA3379" s="128">
        <v>31656200</v>
      </c>
      <c r="AB3379" s="128">
        <v>31656300</v>
      </c>
      <c r="AC3379" s="128">
        <v>31656400</v>
      </c>
      <c r="AD3379" s="128">
        <v>31656400</v>
      </c>
      <c r="AE3379" s="128">
        <v>31657200</v>
      </c>
      <c r="AF3379" s="128">
        <v>31657400</v>
      </c>
      <c r="AG3379" s="128">
        <v>31657800</v>
      </c>
      <c r="AH3379" s="128">
        <v>31657900</v>
      </c>
    </row>
    <row r="3380" spans="1:34" x14ac:dyDescent="0.35">
      <c r="A3380" s="127" t="s">
        <v>4062</v>
      </c>
      <c r="B3380" s="127" t="s">
        <v>964</v>
      </c>
      <c r="C3380" s="128">
        <v>21100000</v>
      </c>
      <c r="D3380" s="128">
        <v>19282700</v>
      </c>
      <c r="E3380" s="128">
        <v>20191700</v>
      </c>
      <c r="F3380" s="128">
        <v>20646400</v>
      </c>
      <c r="G3380" s="128">
        <v>20873800</v>
      </c>
      <c r="H3380" s="128">
        <v>20987700</v>
      </c>
      <c r="I3380" s="128">
        <v>21045000</v>
      </c>
      <c r="J3380" s="128">
        <v>21073600</v>
      </c>
      <c r="K3380" s="128">
        <v>21088100</v>
      </c>
      <c r="L3380" s="128">
        <v>21095400</v>
      </c>
      <c r="M3380" s="128">
        <v>21099200</v>
      </c>
      <c r="N3380" s="128">
        <v>21101100</v>
      </c>
      <c r="O3380" s="128">
        <v>21102200</v>
      </c>
      <c r="P3380" s="128">
        <v>21103100</v>
      </c>
      <c r="Q3380" s="128">
        <v>21103200</v>
      </c>
      <c r="R3380" s="128">
        <v>21103900</v>
      </c>
      <c r="S3380" s="128">
        <v>21104000</v>
      </c>
      <c r="T3380" s="128">
        <v>21104100</v>
      </c>
      <c r="U3380" s="128">
        <v>21104200</v>
      </c>
      <c r="V3380" s="128">
        <v>31655100</v>
      </c>
      <c r="W3380" s="128">
        <v>31655200</v>
      </c>
      <c r="X3380" s="128">
        <v>31655200</v>
      </c>
      <c r="Y3380" s="128">
        <v>31655300</v>
      </c>
      <c r="Z3380" s="128">
        <v>31656000</v>
      </c>
      <c r="AA3380" s="128">
        <v>31656200</v>
      </c>
      <c r="AB3380" s="128">
        <v>31656300</v>
      </c>
      <c r="AC3380" s="128">
        <v>31656400</v>
      </c>
      <c r="AD3380" s="128">
        <v>31656400</v>
      </c>
      <c r="AE3380" s="128">
        <v>31657200</v>
      </c>
      <c r="AF3380" s="128">
        <v>31657400</v>
      </c>
      <c r="AG3380" s="128">
        <v>31657800</v>
      </c>
      <c r="AH3380" s="128">
        <v>31657900</v>
      </c>
    </row>
    <row r="3381" spans="1:34" x14ac:dyDescent="0.35">
      <c r="A3381" s="127" t="s">
        <v>4063</v>
      </c>
      <c r="B3381" s="127" t="s">
        <v>964</v>
      </c>
      <c r="C3381" s="128">
        <v>911800000</v>
      </c>
      <c r="D3381" s="128">
        <v>833267000</v>
      </c>
      <c r="E3381" s="128">
        <v>872548000</v>
      </c>
      <c r="F3381" s="128">
        <v>892197000</v>
      </c>
      <c r="G3381" s="128">
        <v>902026000</v>
      </c>
      <c r="H3381" s="128">
        <v>906946000</v>
      </c>
      <c r="I3381" s="128">
        <v>909422000</v>
      </c>
      <c r="J3381" s="128">
        <v>910660000</v>
      </c>
      <c r="K3381" s="128">
        <v>911287000</v>
      </c>
      <c r="L3381" s="128">
        <v>911603000</v>
      </c>
      <c r="M3381" s="128">
        <v>911764000</v>
      </c>
      <c r="N3381" s="128">
        <v>911848000</v>
      </c>
      <c r="O3381" s="128">
        <v>911893000</v>
      </c>
      <c r="P3381" s="128">
        <v>911933000</v>
      </c>
      <c r="Q3381" s="128">
        <v>911939000</v>
      </c>
      <c r="R3381" s="128">
        <v>911967000</v>
      </c>
      <c r="S3381" s="128">
        <v>911972000</v>
      </c>
      <c r="T3381" s="128">
        <v>911977000</v>
      </c>
      <c r="U3381" s="128">
        <v>911982000</v>
      </c>
      <c r="V3381" s="128">
        <v>1367920000</v>
      </c>
      <c r="W3381" s="128">
        <v>1367930000</v>
      </c>
      <c r="X3381" s="128">
        <v>1367920000</v>
      </c>
      <c r="Y3381" s="128">
        <v>1367930000</v>
      </c>
      <c r="Z3381" s="128">
        <v>1367960000</v>
      </c>
      <c r="AA3381" s="128">
        <v>1367970000</v>
      </c>
      <c r="AB3381" s="128">
        <v>1367970000</v>
      </c>
      <c r="AC3381" s="128">
        <v>1367980000</v>
      </c>
      <c r="AD3381" s="128">
        <v>1367980000</v>
      </c>
      <c r="AE3381" s="128">
        <v>1368010000</v>
      </c>
      <c r="AF3381" s="128">
        <v>1368020000</v>
      </c>
      <c r="AG3381" s="128">
        <v>1368040000</v>
      </c>
      <c r="AH3381" s="128">
        <v>1368040000</v>
      </c>
    </row>
    <row r="3382" spans="1:34" x14ac:dyDescent="0.35">
      <c r="A3382" s="127" t="s">
        <v>4064</v>
      </c>
      <c r="B3382" s="127" t="s">
        <v>964</v>
      </c>
      <c r="C3382" s="128">
        <v>2110000</v>
      </c>
      <c r="D3382" s="128">
        <v>1928270</v>
      </c>
      <c r="E3382" s="128">
        <v>2019170</v>
      </c>
      <c r="F3382" s="128">
        <v>2064640</v>
      </c>
      <c r="G3382" s="128">
        <v>2087380</v>
      </c>
      <c r="H3382" s="128">
        <v>2098770</v>
      </c>
      <c r="I3382" s="128">
        <v>2104500</v>
      </c>
      <c r="J3382" s="128">
        <v>2107360</v>
      </c>
      <c r="K3382" s="128">
        <v>2108810</v>
      </c>
      <c r="L3382" s="128">
        <v>2109540</v>
      </c>
      <c r="M3382" s="128">
        <v>2109920</v>
      </c>
      <c r="N3382" s="128">
        <v>2110110</v>
      </c>
      <c r="O3382" s="128">
        <v>2110220</v>
      </c>
      <c r="P3382" s="128">
        <v>2110310</v>
      </c>
      <c r="Q3382" s="128">
        <v>2110320</v>
      </c>
      <c r="R3382" s="128">
        <v>2110390</v>
      </c>
      <c r="S3382" s="128">
        <v>2110400</v>
      </c>
      <c r="T3382" s="128">
        <v>2110410</v>
      </c>
      <c r="U3382" s="128">
        <v>2110420</v>
      </c>
      <c r="V3382" s="128">
        <v>3165510</v>
      </c>
      <c r="W3382" s="128">
        <v>3165520</v>
      </c>
      <c r="X3382" s="128">
        <v>3165520</v>
      </c>
      <c r="Y3382" s="128">
        <v>3165530</v>
      </c>
      <c r="Z3382" s="128">
        <v>3165600</v>
      </c>
      <c r="AA3382" s="128">
        <v>3165620</v>
      </c>
      <c r="AB3382" s="128">
        <v>3165630</v>
      </c>
      <c r="AC3382" s="128">
        <v>3165640</v>
      </c>
      <c r="AD3382" s="128">
        <v>3165640</v>
      </c>
      <c r="AE3382" s="128">
        <v>3165720</v>
      </c>
      <c r="AF3382" s="128">
        <v>3165740</v>
      </c>
      <c r="AG3382" s="128">
        <v>3165780</v>
      </c>
      <c r="AH3382" s="128">
        <v>3165790</v>
      </c>
    </row>
    <row r="3383" spans="1:34" x14ac:dyDescent="0.35">
      <c r="A3383" s="127" t="s">
        <v>4065</v>
      </c>
      <c r="B3383" s="127" t="s">
        <v>964</v>
      </c>
      <c r="C3383" s="128">
        <v>14770000</v>
      </c>
      <c r="D3383" s="128">
        <v>13497900</v>
      </c>
      <c r="E3383" s="128">
        <v>14134200</v>
      </c>
      <c r="F3383" s="128">
        <v>14452400</v>
      </c>
      <c r="G3383" s="128">
        <v>14611700</v>
      </c>
      <c r="H3383" s="128">
        <v>14691400</v>
      </c>
      <c r="I3383" s="128">
        <v>14731500</v>
      </c>
      <c r="J3383" s="128">
        <v>14751500</v>
      </c>
      <c r="K3383" s="128">
        <v>14761700</v>
      </c>
      <c r="L3383" s="128">
        <v>14766800</v>
      </c>
      <c r="M3383" s="128">
        <v>14769400</v>
      </c>
      <c r="N3383" s="128">
        <v>14770800</v>
      </c>
      <c r="O3383" s="128">
        <v>14771500</v>
      </c>
      <c r="P3383" s="128">
        <v>14772200</v>
      </c>
      <c r="Q3383" s="128">
        <v>14772200</v>
      </c>
      <c r="R3383" s="128">
        <v>14772700</v>
      </c>
      <c r="S3383" s="128">
        <v>14772800</v>
      </c>
      <c r="T3383" s="128">
        <v>14772900</v>
      </c>
      <c r="U3383" s="128">
        <v>14772900</v>
      </c>
      <c r="V3383" s="128">
        <v>22158600</v>
      </c>
      <c r="W3383" s="128">
        <v>22158700</v>
      </c>
      <c r="X3383" s="128">
        <v>22158600</v>
      </c>
      <c r="Y3383" s="128">
        <v>22158700</v>
      </c>
      <c r="Z3383" s="128">
        <v>22159200</v>
      </c>
      <c r="AA3383" s="128">
        <v>22159300</v>
      </c>
      <c r="AB3383" s="128">
        <v>22159400</v>
      </c>
      <c r="AC3383" s="128">
        <v>22159500</v>
      </c>
      <c r="AD3383" s="128">
        <v>22159500</v>
      </c>
      <c r="AE3383" s="128">
        <v>22160100</v>
      </c>
      <c r="AF3383" s="128">
        <v>22160200</v>
      </c>
      <c r="AG3383" s="128">
        <v>22160400</v>
      </c>
      <c r="AH3383" s="128">
        <v>22160500</v>
      </c>
    </row>
    <row r="3384" spans="1:34" x14ac:dyDescent="0.35">
      <c r="A3384" s="127" t="s">
        <v>4066</v>
      </c>
      <c r="B3384" s="127" t="s">
        <v>964</v>
      </c>
      <c r="C3384" s="128">
        <v>211000000</v>
      </c>
      <c r="D3384" s="128">
        <v>192827000</v>
      </c>
      <c r="E3384" s="128">
        <v>201917000</v>
      </c>
      <c r="F3384" s="128">
        <v>206464000</v>
      </c>
      <c r="G3384" s="128">
        <v>208738000</v>
      </c>
      <c r="H3384" s="128">
        <v>209877000</v>
      </c>
      <c r="I3384" s="128">
        <v>210450000</v>
      </c>
      <c r="J3384" s="128">
        <v>210736000</v>
      </c>
      <c r="K3384" s="128">
        <v>210881000</v>
      </c>
      <c r="L3384" s="128">
        <v>210954000</v>
      </c>
      <c r="M3384" s="128">
        <v>210992000</v>
      </c>
      <c r="N3384" s="128">
        <v>211011000</v>
      </c>
      <c r="O3384" s="128">
        <v>211022000</v>
      </c>
      <c r="P3384" s="128">
        <v>211031000</v>
      </c>
      <c r="Q3384" s="128">
        <v>211032000</v>
      </c>
      <c r="R3384" s="128">
        <v>211039000</v>
      </c>
      <c r="S3384" s="128">
        <v>211040000</v>
      </c>
      <c r="T3384" s="128">
        <v>211041000</v>
      </c>
      <c r="U3384" s="128">
        <v>211042000</v>
      </c>
      <c r="V3384" s="128">
        <v>316551000</v>
      </c>
      <c r="W3384" s="128">
        <v>316552000</v>
      </c>
      <c r="X3384" s="128">
        <v>316552000</v>
      </c>
      <c r="Y3384" s="128">
        <v>316553000</v>
      </c>
      <c r="Z3384" s="128">
        <v>316560000</v>
      </c>
      <c r="AA3384" s="128">
        <v>316562000</v>
      </c>
      <c r="AB3384" s="128">
        <v>316563000</v>
      </c>
      <c r="AC3384" s="128">
        <v>316564000</v>
      </c>
      <c r="AD3384" s="128">
        <v>316564000</v>
      </c>
      <c r="AE3384" s="128">
        <v>316572000</v>
      </c>
      <c r="AF3384" s="128">
        <v>316574000</v>
      </c>
      <c r="AG3384" s="128">
        <v>316578000</v>
      </c>
      <c r="AH3384" s="128">
        <v>316579000</v>
      </c>
    </row>
    <row r="3385" spans="1:34" x14ac:dyDescent="0.35">
      <c r="A3385" s="127" t="s">
        <v>4067</v>
      </c>
      <c r="B3385" s="127" t="s">
        <v>964</v>
      </c>
      <c r="C3385" s="128">
        <v>21100000</v>
      </c>
      <c r="D3385" s="128">
        <v>19282700</v>
      </c>
      <c r="E3385" s="128">
        <v>20191700</v>
      </c>
      <c r="F3385" s="128">
        <v>20646400</v>
      </c>
      <c r="G3385" s="128">
        <v>20873800</v>
      </c>
      <c r="H3385" s="128">
        <v>20987700</v>
      </c>
      <c r="I3385" s="128">
        <v>21045000</v>
      </c>
      <c r="J3385" s="128">
        <v>21073600</v>
      </c>
      <c r="K3385" s="128">
        <v>21088100</v>
      </c>
      <c r="L3385" s="128">
        <v>21095400</v>
      </c>
      <c r="M3385" s="128">
        <v>21099200</v>
      </c>
      <c r="N3385" s="128">
        <v>21101100</v>
      </c>
      <c r="O3385" s="128">
        <v>21102200</v>
      </c>
      <c r="P3385" s="128">
        <v>21103100</v>
      </c>
      <c r="Q3385" s="128">
        <v>21103200</v>
      </c>
      <c r="R3385" s="128">
        <v>21103900</v>
      </c>
      <c r="S3385" s="128">
        <v>21104000</v>
      </c>
      <c r="T3385" s="128">
        <v>21104100</v>
      </c>
      <c r="U3385" s="128">
        <v>21104200</v>
      </c>
      <c r="V3385" s="128">
        <v>31655100</v>
      </c>
      <c r="W3385" s="128">
        <v>31655200</v>
      </c>
      <c r="X3385" s="128">
        <v>31655200</v>
      </c>
      <c r="Y3385" s="128">
        <v>31655300</v>
      </c>
      <c r="Z3385" s="128">
        <v>31656000</v>
      </c>
      <c r="AA3385" s="128">
        <v>31656200</v>
      </c>
      <c r="AB3385" s="128">
        <v>31656300</v>
      </c>
      <c r="AC3385" s="128">
        <v>31656400</v>
      </c>
      <c r="AD3385" s="128">
        <v>31656400</v>
      </c>
      <c r="AE3385" s="128">
        <v>31657200</v>
      </c>
      <c r="AF3385" s="128">
        <v>31657400</v>
      </c>
      <c r="AG3385" s="128">
        <v>31657800</v>
      </c>
      <c r="AH3385" s="128">
        <v>31657900</v>
      </c>
    </row>
    <row r="3386" spans="1:34" x14ac:dyDescent="0.35">
      <c r="A3386" s="127" t="s">
        <v>4068</v>
      </c>
      <c r="B3386" s="127" t="s">
        <v>964</v>
      </c>
      <c r="C3386" s="127">
        <v>0</v>
      </c>
      <c r="D3386" s="127">
        <v>0</v>
      </c>
      <c r="E3386" s="127">
        <v>0</v>
      </c>
      <c r="F3386" s="127">
        <v>0</v>
      </c>
      <c r="G3386" s="127">
        <v>0</v>
      </c>
      <c r="H3386" s="127">
        <v>0</v>
      </c>
      <c r="I3386" s="127">
        <v>0</v>
      </c>
      <c r="J3386" s="127">
        <v>0</v>
      </c>
      <c r="K3386" s="127">
        <v>0</v>
      </c>
      <c r="L3386" s="127">
        <v>0</v>
      </c>
      <c r="M3386" s="127">
        <v>0</v>
      </c>
      <c r="N3386" s="127">
        <v>0</v>
      </c>
      <c r="O3386" s="127">
        <v>0</v>
      </c>
      <c r="P3386" s="127">
        <v>0</v>
      </c>
      <c r="Q3386" s="127">
        <v>0</v>
      </c>
      <c r="R3386" s="127">
        <v>0</v>
      </c>
      <c r="S3386" s="127">
        <v>0</v>
      </c>
      <c r="T3386" s="127">
        <v>0</v>
      </c>
      <c r="U3386" s="127">
        <v>0</v>
      </c>
      <c r="V3386" s="127">
        <v>0</v>
      </c>
      <c r="W3386" s="127">
        <v>0</v>
      </c>
      <c r="X3386" s="127">
        <v>0</v>
      </c>
      <c r="Y3386" s="127">
        <v>0</v>
      </c>
      <c r="Z3386" s="127">
        <v>0</v>
      </c>
      <c r="AA3386" s="127">
        <v>0</v>
      </c>
      <c r="AB3386" s="127">
        <v>0</v>
      </c>
      <c r="AC3386" s="127">
        <v>0</v>
      </c>
      <c r="AD3386" s="127">
        <v>0</v>
      </c>
      <c r="AE3386" s="127">
        <v>0</v>
      </c>
      <c r="AF3386" s="127">
        <v>0</v>
      </c>
      <c r="AG3386" s="127">
        <v>0</v>
      </c>
      <c r="AH3386" s="127">
        <v>0</v>
      </c>
    </row>
    <row r="3387" spans="1:34" x14ac:dyDescent="0.35">
      <c r="A3387" s="127" t="s">
        <v>2080</v>
      </c>
      <c r="B3387" s="127" t="s">
        <v>964</v>
      </c>
      <c r="C3387" s="127">
        <v>0</v>
      </c>
      <c r="D3387" s="127">
        <v>0</v>
      </c>
      <c r="E3387" s="127">
        <v>0</v>
      </c>
      <c r="F3387" s="127">
        <v>0</v>
      </c>
      <c r="G3387" s="127">
        <v>0</v>
      </c>
      <c r="H3387" s="127">
        <v>0</v>
      </c>
      <c r="I3387" s="127">
        <v>0</v>
      </c>
      <c r="J3387" s="127">
        <v>0</v>
      </c>
      <c r="K3387" s="127">
        <v>0</v>
      </c>
      <c r="L3387" s="127">
        <v>0</v>
      </c>
      <c r="M3387" s="127">
        <v>0</v>
      </c>
      <c r="N3387" s="127">
        <v>0</v>
      </c>
      <c r="O3387" s="127">
        <v>0</v>
      </c>
      <c r="P3387" s="127">
        <v>0</v>
      </c>
      <c r="Q3387" s="127">
        <v>0</v>
      </c>
      <c r="R3387" s="127">
        <v>0</v>
      </c>
      <c r="S3387" s="127">
        <v>0</v>
      </c>
      <c r="T3387" s="127">
        <v>0</v>
      </c>
      <c r="U3387" s="127">
        <v>0</v>
      </c>
      <c r="V3387" s="127">
        <v>0</v>
      </c>
      <c r="W3387" s="127">
        <v>0</v>
      </c>
      <c r="X3387" s="127">
        <v>0</v>
      </c>
      <c r="Y3387" s="127">
        <v>0</v>
      </c>
      <c r="Z3387" s="127">
        <v>0</v>
      </c>
      <c r="AA3387" s="127">
        <v>0</v>
      </c>
      <c r="AB3387" s="127">
        <v>0</v>
      </c>
      <c r="AC3387" s="127">
        <v>0</v>
      </c>
      <c r="AD3387" s="127">
        <v>0</v>
      </c>
      <c r="AE3387" s="127">
        <v>0</v>
      </c>
      <c r="AF3387" s="127">
        <v>0</v>
      </c>
      <c r="AG3387" s="127">
        <v>0</v>
      </c>
      <c r="AH3387" s="127">
        <v>0</v>
      </c>
    </row>
    <row r="3388" spans="1:34" x14ac:dyDescent="0.35">
      <c r="A3388" s="127" t="s">
        <v>4069</v>
      </c>
      <c r="B3388" s="127" t="s">
        <v>964</v>
      </c>
      <c r="C3388" s="127">
        <v>0</v>
      </c>
      <c r="D3388" s="127">
        <v>0</v>
      </c>
      <c r="E3388" s="127">
        <v>0</v>
      </c>
      <c r="F3388" s="127">
        <v>0</v>
      </c>
      <c r="G3388" s="127">
        <v>0</v>
      </c>
      <c r="H3388" s="127">
        <v>0</v>
      </c>
      <c r="I3388" s="127">
        <v>0</v>
      </c>
      <c r="J3388" s="127">
        <v>0</v>
      </c>
      <c r="K3388" s="127">
        <v>0</v>
      </c>
      <c r="L3388" s="127">
        <v>0</v>
      </c>
      <c r="M3388" s="127">
        <v>0</v>
      </c>
      <c r="N3388" s="127">
        <v>0</v>
      </c>
      <c r="O3388" s="127">
        <v>0</v>
      </c>
      <c r="P3388" s="127">
        <v>0</v>
      </c>
      <c r="Q3388" s="127">
        <v>0</v>
      </c>
      <c r="R3388" s="127">
        <v>0</v>
      </c>
      <c r="S3388" s="127">
        <v>0</v>
      </c>
      <c r="T3388" s="127">
        <v>0</v>
      </c>
      <c r="U3388" s="127">
        <v>0</v>
      </c>
      <c r="V3388" s="127">
        <v>0</v>
      </c>
      <c r="W3388" s="127">
        <v>0</v>
      </c>
      <c r="X3388" s="127">
        <v>0</v>
      </c>
      <c r="Y3388" s="127">
        <v>0</v>
      </c>
      <c r="Z3388" s="127">
        <v>0</v>
      </c>
      <c r="AA3388" s="127">
        <v>0</v>
      </c>
      <c r="AB3388" s="127">
        <v>0</v>
      </c>
      <c r="AC3388" s="127">
        <v>0</v>
      </c>
      <c r="AD3388" s="127">
        <v>0</v>
      </c>
      <c r="AE3388" s="127">
        <v>0</v>
      </c>
      <c r="AF3388" s="127">
        <v>0</v>
      </c>
      <c r="AG3388" s="127">
        <v>0</v>
      </c>
      <c r="AH3388" s="127">
        <v>0</v>
      </c>
    </row>
    <row r="3389" spans="1:34" x14ac:dyDescent="0.35">
      <c r="A3389" s="127" t="s">
        <v>4070</v>
      </c>
      <c r="B3389" s="127" t="s">
        <v>964</v>
      </c>
      <c r="C3389" s="127">
        <v>0</v>
      </c>
      <c r="D3389" s="127">
        <v>0</v>
      </c>
      <c r="E3389" s="127">
        <v>0</v>
      </c>
      <c r="F3389" s="127">
        <v>0</v>
      </c>
      <c r="G3389" s="127">
        <v>0</v>
      </c>
      <c r="H3389" s="127">
        <v>0</v>
      </c>
      <c r="I3389" s="127">
        <v>0</v>
      </c>
      <c r="J3389" s="127">
        <v>0</v>
      </c>
      <c r="K3389" s="127">
        <v>0</v>
      </c>
      <c r="L3389" s="127">
        <v>0</v>
      </c>
      <c r="M3389" s="127">
        <v>0</v>
      </c>
      <c r="N3389" s="127">
        <v>0</v>
      </c>
      <c r="O3389" s="127">
        <v>0</v>
      </c>
      <c r="P3389" s="127">
        <v>0</v>
      </c>
      <c r="Q3389" s="127">
        <v>0</v>
      </c>
      <c r="R3389" s="127">
        <v>0</v>
      </c>
      <c r="S3389" s="127">
        <v>0</v>
      </c>
      <c r="T3389" s="127">
        <v>0</v>
      </c>
      <c r="U3389" s="127">
        <v>0</v>
      </c>
      <c r="V3389" s="127">
        <v>0</v>
      </c>
      <c r="W3389" s="127">
        <v>0</v>
      </c>
      <c r="X3389" s="127">
        <v>0</v>
      </c>
      <c r="Y3389" s="127">
        <v>0</v>
      </c>
      <c r="Z3389" s="127">
        <v>0</v>
      </c>
      <c r="AA3389" s="127">
        <v>0</v>
      </c>
      <c r="AB3389" s="127">
        <v>0</v>
      </c>
      <c r="AC3389" s="127">
        <v>0</v>
      </c>
      <c r="AD3389" s="127">
        <v>0</v>
      </c>
      <c r="AE3389" s="127">
        <v>0</v>
      </c>
      <c r="AF3389" s="127">
        <v>0</v>
      </c>
      <c r="AG3389" s="127">
        <v>0</v>
      </c>
      <c r="AH3389" s="127">
        <v>0</v>
      </c>
    </row>
    <row r="3390" spans="1:34" x14ac:dyDescent="0.35">
      <c r="A3390" s="127" t="s">
        <v>4071</v>
      </c>
      <c r="B3390" s="127" t="s">
        <v>964</v>
      </c>
      <c r="C3390" s="127">
        <v>0</v>
      </c>
      <c r="D3390" s="127">
        <v>0</v>
      </c>
      <c r="E3390" s="127">
        <v>0</v>
      </c>
      <c r="F3390" s="127">
        <v>0</v>
      </c>
      <c r="G3390" s="127">
        <v>0</v>
      </c>
      <c r="H3390" s="127">
        <v>0</v>
      </c>
      <c r="I3390" s="127">
        <v>0</v>
      </c>
      <c r="J3390" s="127">
        <v>0</v>
      </c>
      <c r="K3390" s="127">
        <v>0</v>
      </c>
      <c r="L3390" s="127">
        <v>0</v>
      </c>
      <c r="M3390" s="127">
        <v>0</v>
      </c>
      <c r="N3390" s="127">
        <v>0</v>
      </c>
      <c r="O3390" s="127">
        <v>0</v>
      </c>
      <c r="P3390" s="127">
        <v>0</v>
      </c>
      <c r="Q3390" s="127">
        <v>0</v>
      </c>
      <c r="R3390" s="127">
        <v>0</v>
      </c>
      <c r="S3390" s="127">
        <v>0</v>
      </c>
      <c r="T3390" s="127">
        <v>0</v>
      </c>
      <c r="U3390" s="127">
        <v>0</v>
      </c>
      <c r="V3390" s="127">
        <v>0</v>
      </c>
      <c r="W3390" s="127">
        <v>0</v>
      </c>
      <c r="X3390" s="127">
        <v>0</v>
      </c>
      <c r="Y3390" s="127">
        <v>0</v>
      </c>
      <c r="Z3390" s="127">
        <v>0</v>
      </c>
      <c r="AA3390" s="127">
        <v>0</v>
      </c>
      <c r="AB3390" s="127">
        <v>0</v>
      </c>
      <c r="AC3390" s="127">
        <v>0</v>
      </c>
      <c r="AD3390" s="127">
        <v>0</v>
      </c>
      <c r="AE3390" s="127">
        <v>0</v>
      </c>
      <c r="AF3390" s="127">
        <v>0</v>
      </c>
      <c r="AG3390" s="127">
        <v>0</v>
      </c>
      <c r="AH3390" s="127">
        <v>0</v>
      </c>
    </row>
    <row r="3391" spans="1:34" x14ac:dyDescent="0.35">
      <c r="A3391" s="127" t="s">
        <v>4072</v>
      </c>
      <c r="B3391" s="127" t="s">
        <v>964</v>
      </c>
      <c r="C3391" s="127">
        <v>0</v>
      </c>
      <c r="D3391" s="127">
        <v>0</v>
      </c>
      <c r="E3391" s="127">
        <v>0</v>
      </c>
      <c r="F3391" s="127">
        <v>0</v>
      </c>
      <c r="G3391" s="127">
        <v>0</v>
      </c>
      <c r="H3391" s="127">
        <v>0</v>
      </c>
      <c r="I3391" s="127">
        <v>0</v>
      </c>
      <c r="J3391" s="127">
        <v>0</v>
      </c>
      <c r="K3391" s="127">
        <v>0</v>
      </c>
      <c r="L3391" s="127">
        <v>0</v>
      </c>
      <c r="M3391" s="127">
        <v>0</v>
      </c>
      <c r="N3391" s="127">
        <v>0</v>
      </c>
      <c r="O3391" s="127">
        <v>0</v>
      </c>
      <c r="P3391" s="127">
        <v>0</v>
      </c>
      <c r="Q3391" s="127">
        <v>0</v>
      </c>
      <c r="R3391" s="127">
        <v>0</v>
      </c>
      <c r="S3391" s="127">
        <v>0</v>
      </c>
      <c r="T3391" s="127">
        <v>0</v>
      </c>
      <c r="U3391" s="127">
        <v>0</v>
      </c>
      <c r="V3391" s="127">
        <v>0</v>
      </c>
      <c r="W3391" s="127">
        <v>0</v>
      </c>
      <c r="X3391" s="127">
        <v>0</v>
      </c>
      <c r="Y3391" s="127">
        <v>0</v>
      </c>
      <c r="Z3391" s="127">
        <v>0</v>
      </c>
      <c r="AA3391" s="127">
        <v>0</v>
      </c>
      <c r="AB3391" s="127">
        <v>0</v>
      </c>
      <c r="AC3391" s="127">
        <v>0</v>
      </c>
      <c r="AD3391" s="127">
        <v>0</v>
      </c>
      <c r="AE3391" s="127">
        <v>0</v>
      </c>
      <c r="AF3391" s="127">
        <v>0</v>
      </c>
      <c r="AG3391" s="127">
        <v>0</v>
      </c>
      <c r="AH3391" s="127">
        <v>0</v>
      </c>
    </row>
    <row r="3392" spans="1:34" x14ac:dyDescent="0.35">
      <c r="A3392" s="127" t="s">
        <v>4073</v>
      </c>
      <c r="B3392" s="127" t="s">
        <v>964</v>
      </c>
      <c r="C3392" s="127">
        <v>0</v>
      </c>
      <c r="D3392" s="127">
        <v>0</v>
      </c>
      <c r="E3392" s="127">
        <v>0</v>
      </c>
      <c r="F3392" s="127">
        <v>0</v>
      </c>
      <c r="G3392" s="127">
        <v>0</v>
      </c>
      <c r="H3392" s="127">
        <v>0</v>
      </c>
      <c r="I3392" s="127">
        <v>0</v>
      </c>
      <c r="J3392" s="127">
        <v>0</v>
      </c>
      <c r="K3392" s="127">
        <v>0</v>
      </c>
      <c r="L3392" s="127">
        <v>0</v>
      </c>
      <c r="M3392" s="127">
        <v>0</v>
      </c>
      <c r="N3392" s="127">
        <v>0</v>
      </c>
      <c r="O3392" s="127">
        <v>0</v>
      </c>
      <c r="P3392" s="127">
        <v>0</v>
      </c>
      <c r="Q3392" s="127">
        <v>0</v>
      </c>
      <c r="R3392" s="127">
        <v>0</v>
      </c>
      <c r="S3392" s="127">
        <v>0</v>
      </c>
      <c r="T3392" s="127">
        <v>0</v>
      </c>
      <c r="U3392" s="127">
        <v>0</v>
      </c>
      <c r="V3392" s="127">
        <v>0</v>
      </c>
      <c r="W3392" s="127">
        <v>0</v>
      </c>
      <c r="X3392" s="127">
        <v>0</v>
      </c>
      <c r="Y3392" s="127">
        <v>0</v>
      </c>
      <c r="Z3392" s="127">
        <v>0</v>
      </c>
      <c r="AA3392" s="127">
        <v>0</v>
      </c>
      <c r="AB3392" s="127">
        <v>0</v>
      </c>
      <c r="AC3392" s="127">
        <v>0</v>
      </c>
      <c r="AD3392" s="127">
        <v>0</v>
      </c>
      <c r="AE3392" s="127">
        <v>0</v>
      </c>
      <c r="AF3392" s="127">
        <v>0</v>
      </c>
      <c r="AG3392" s="127">
        <v>0</v>
      </c>
      <c r="AH3392" s="127">
        <v>0</v>
      </c>
    </row>
    <row r="3393" spans="1:34" x14ac:dyDescent="0.35">
      <c r="A3393" s="127" t="s">
        <v>4074</v>
      </c>
      <c r="B3393" s="127" t="s">
        <v>964</v>
      </c>
      <c r="C3393" s="127">
        <v>0</v>
      </c>
      <c r="D3393" s="127">
        <v>0</v>
      </c>
      <c r="E3393" s="127">
        <v>0</v>
      </c>
      <c r="F3393" s="127">
        <v>0</v>
      </c>
      <c r="G3393" s="127">
        <v>0</v>
      </c>
      <c r="H3393" s="127">
        <v>0</v>
      </c>
      <c r="I3393" s="127">
        <v>0</v>
      </c>
      <c r="J3393" s="127">
        <v>0</v>
      </c>
      <c r="K3393" s="127">
        <v>0</v>
      </c>
      <c r="L3393" s="127">
        <v>0</v>
      </c>
      <c r="M3393" s="127">
        <v>0</v>
      </c>
      <c r="N3393" s="127">
        <v>0</v>
      </c>
      <c r="O3393" s="127">
        <v>0</v>
      </c>
      <c r="P3393" s="127">
        <v>0</v>
      </c>
      <c r="Q3393" s="127">
        <v>0</v>
      </c>
      <c r="R3393" s="127">
        <v>0</v>
      </c>
      <c r="S3393" s="127">
        <v>0</v>
      </c>
      <c r="T3393" s="127">
        <v>0</v>
      </c>
      <c r="U3393" s="127">
        <v>0</v>
      </c>
      <c r="V3393" s="127">
        <v>0</v>
      </c>
      <c r="W3393" s="127">
        <v>0</v>
      </c>
      <c r="X3393" s="127">
        <v>0</v>
      </c>
      <c r="Y3393" s="127">
        <v>0</v>
      </c>
      <c r="Z3393" s="127">
        <v>0</v>
      </c>
      <c r="AA3393" s="127">
        <v>0</v>
      </c>
      <c r="AB3393" s="127">
        <v>0</v>
      </c>
      <c r="AC3393" s="127">
        <v>0</v>
      </c>
      <c r="AD3393" s="127">
        <v>0</v>
      </c>
      <c r="AE3393" s="127">
        <v>0</v>
      </c>
      <c r="AF3393" s="127">
        <v>0</v>
      </c>
      <c r="AG3393" s="127">
        <v>0</v>
      </c>
      <c r="AH3393" s="127">
        <v>0</v>
      </c>
    </row>
    <row r="3394" spans="1:34" x14ac:dyDescent="0.35">
      <c r="A3394" s="127" t="s">
        <v>4075</v>
      </c>
      <c r="B3394" s="127" t="s">
        <v>964</v>
      </c>
      <c r="C3394" s="127">
        <v>0</v>
      </c>
      <c r="D3394" s="127">
        <v>0</v>
      </c>
      <c r="E3394" s="127">
        <v>0</v>
      </c>
      <c r="F3394" s="127">
        <v>0</v>
      </c>
      <c r="G3394" s="127">
        <v>0</v>
      </c>
      <c r="H3394" s="127">
        <v>0</v>
      </c>
      <c r="I3394" s="127">
        <v>0</v>
      </c>
      <c r="J3394" s="127">
        <v>0</v>
      </c>
      <c r="K3394" s="127">
        <v>0</v>
      </c>
      <c r="L3394" s="127">
        <v>0</v>
      </c>
      <c r="M3394" s="127">
        <v>0</v>
      </c>
      <c r="N3394" s="127">
        <v>0</v>
      </c>
      <c r="O3394" s="127">
        <v>0</v>
      </c>
      <c r="P3394" s="127">
        <v>0</v>
      </c>
      <c r="Q3394" s="127">
        <v>0</v>
      </c>
      <c r="R3394" s="127">
        <v>0</v>
      </c>
      <c r="S3394" s="127">
        <v>0</v>
      </c>
      <c r="T3394" s="127">
        <v>0</v>
      </c>
      <c r="U3394" s="127">
        <v>0</v>
      </c>
      <c r="V3394" s="127">
        <v>0</v>
      </c>
      <c r="W3394" s="127">
        <v>0</v>
      </c>
      <c r="X3394" s="127">
        <v>0</v>
      </c>
      <c r="Y3394" s="127">
        <v>0</v>
      </c>
      <c r="Z3394" s="127">
        <v>0</v>
      </c>
      <c r="AA3394" s="127">
        <v>0</v>
      </c>
      <c r="AB3394" s="127">
        <v>0</v>
      </c>
      <c r="AC3394" s="127">
        <v>0</v>
      </c>
      <c r="AD3394" s="127">
        <v>0</v>
      </c>
      <c r="AE3394" s="127">
        <v>0</v>
      </c>
      <c r="AF3394" s="127">
        <v>0</v>
      </c>
      <c r="AG3394" s="127">
        <v>0</v>
      </c>
      <c r="AH3394" s="127">
        <v>0</v>
      </c>
    </row>
    <row r="3395" spans="1:34" x14ac:dyDescent="0.35">
      <c r="A3395" s="127" t="s">
        <v>4076</v>
      </c>
      <c r="B3395" s="127" t="s">
        <v>964</v>
      </c>
      <c r="C3395" s="127">
        <v>0</v>
      </c>
      <c r="D3395" s="127">
        <v>0</v>
      </c>
      <c r="E3395" s="127">
        <v>0</v>
      </c>
      <c r="F3395" s="127">
        <v>0</v>
      </c>
      <c r="G3395" s="127">
        <v>0</v>
      </c>
      <c r="H3395" s="127">
        <v>0</v>
      </c>
      <c r="I3395" s="127">
        <v>0</v>
      </c>
      <c r="J3395" s="127">
        <v>0</v>
      </c>
      <c r="K3395" s="127">
        <v>0</v>
      </c>
      <c r="L3395" s="127">
        <v>0</v>
      </c>
      <c r="M3395" s="127">
        <v>0</v>
      </c>
      <c r="N3395" s="127">
        <v>0</v>
      </c>
      <c r="O3395" s="127">
        <v>0</v>
      </c>
      <c r="P3395" s="127">
        <v>0</v>
      </c>
      <c r="Q3395" s="127">
        <v>0</v>
      </c>
      <c r="R3395" s="127">
        <v>0</v>
      </c>
      <c r="S3395" s="127">
        <v>0</v>
      </c>
      <c r="T3395" s="127">
        <v>0</v>
      </c>
      <c r="U3395" s="127">
        <v>0</v>
      </c>
      <c r="V3395" s="127">
        <v>0</v>
      </c>
      <c r="W3395" s="127">
        <v>0</v>
      </c>
      <c r="X3395" s="127">
        <v>0</v>
      </c>
      <c r="Y3395" s="127">
        <v>0</v>
      </c>
      <c r="Z3395" s="127">
        <v>0</v>
      </c>
      <c r="AA3395" s="127">
        <v>0</v>
      </c>
      <c r="AB3395" s="127">
        <v>0</v>
      </c>
      <c r="AC3395" s="127">
        <v>0</v>
      </c>
      <c r="AD3395" s="127">
        <v>0</v>
      </c>
      <c r="AE3395" s="127">
        <v>0</v>
      </c>
      <c r="AF3395" s="127">
        <v>0</v>
      </c>
      <c r="AG3395" s="127">
        <v>0</v>
      </c>
      <c r="AH3395" s="127">
        <v>0</v>
      </c>
    </row>
    <row r="3396" spans="1:34" x14ac:dyDescent="0.35">
      <c r="A3396" s="127" t="s">
        <v>4077</v>
      </c>
      <c r="B3396" s="127" t="s">
        <v>964</v>
      </c>
      <c r="C3396" s="127">
        <v>0</v>
      </c>
      <c r="D3396" s="127">
        <v>0</v>
      </c>
      <c r="E3396" s="127">
        <v>0</v>
      </c>
      <c r="F3396" s="127">
        <v>0</v>
      </c>
      <c r="G3396" s="127">
        <v>0</v>
      </c>
      <c r="H3396" s="127">
        <v>0</v>
      </c>
      <c r="I3396" s="127">
        <v>0</v>
      </c>
      <c r="J3396" s="127">
        <v>0</v>
      </c>
      <c r="K3396" s="127">
        <v>0</v>
      </c>
      <c r="L3396" s="127">
        <v>0</v>
      </c>
      <c r="M3396" s="127">
        <v>0</v>
      </c>
      <c r="N3396" s="127">
        <v>0</v>
      </c>
      <c r="O3396" s="127">
        <v>0</v>
      </c>
      <c r="P3396" s="127">
        <v>0</v>
      </c>
      <c r="Q3396" s="127">
        <v>0</v>
      </c>
      <c r="R3396" s="127">
        <v>0</v>
      </c>
      <c r="S3396" s="127">
        <v>0</v>
      </c>
      <c r="T3396" s="127">
        <v>0</v>
      </c>
      <c r="U3396" s="127">
        <v>0</v>
      </c>
      <c r="V3396" s="127">
        <v>0</v>
      </c>
      <c r="W3396" s="127">
        <v>0</v>
      </c>
      <c r="X3396" s="127">
        <v>0</v>
      </c>
      <c r="Y3396" s="127">
        <v>0</v>
      </c>
      <c r="Z3396" s="127">
        <v>0</v>
      </c>
      <c r="AA3396" s="127">
        <v>0</v>
      </c>
      <c r="AB3396" s="127">
        <v>0</v>
      </c>
      <c r="AC3396" s="127">
        <v>0</v>
      </c>
      <c r="AD3396" s="127">
        <v>0</v>
      </c>
      <c r="AE3396" s="127">
        <v>0</v>
      </c>
      <c r="AF3396" s="127">
        <v>0</v>
      </c>
      <c r="AG3396" s="127">
        <v>0</v>
      </c>
      <c r="AH3396" s="127">
        <v>0</v>
      </c>
    </row>
    <row r="3397" spans="1:34" x14ac:dyDescent="0.35">
      <c r="A3397" s="127" t="s">
        <v>4078</v>
      </c>
      <c r="B3397" s="127" t="s">
        <v>964</v>
      </c>
      <c r="C3397" s="127">
        <v>0</v>
      </c>
      <c r="D3397" s="127">
        <v>0</v>
      </c>
      <c r="E3397" s="127">
        <v>0</v>
      </c>
      <c r="F3397" s="127">
        <v>0</v>
      </c>
      <c r="G3397" s="127">
        <v>0</v>
      </c>
      <c r="H3397" s="127">
        <v>0</v>
      </c>
      <c r="I3397" s="127">
        <v>0</v>
      </c>
      <c r="J3397" s="127">
        <v>0</v>
      </c>
      <c r="K3397" s="127">
        <v>0</v>
      </c>
      <c r="L3397" s="127">
        <v>0</v>
      </c>
      <c r="M3397" s="127">
        <v>0</v>
      </c>
      <c r="N3397" s="127">
        <v>0</v>
      </c>
      <c r="O3397" s="127">
        <v>0</v>
      </c>
      <c r="P3397" s="127">
        <v>0</v>
      </c>
      <c r="Q3397" s="127">
        <v>0</v>
      </c>
      <c r="R3397" s="127">
        <v>0</v>
      </c>
      <c r="S3397" s="127">
        <v>0</v>
      </c>
      <c r="T3397" s="127">
        <v>0</v>
      </c>
      <c r="U3397" s="127">
        <v>0</v>
      </c>
      <c r="V3397" s="127">
        <v>0</v>
      </c>
      <c r="W3397" s="127">
        <v>0</v>
      </c>
      <c r="X3397" s="127">
        <v>0</v>
      </c>
      <c r="Y3397" s="127">
        <v>0</v>
      </c>
      <c r="Z3397" s="127">
        <v>0</v>
      </c>
      <c r="AA3397" s="127">
        <v>0</v>
      </c>
      <c r="AB3397" s="127">
        <v>0</v>
      </c>
      <c r="AC3397" s="127">
        <v>0</v>
      </c>
      <c r="AD3397" s="127">
        <v>0</v>
      </c>
      <c r="AE3397" s="127">
        <v>0</v>
      </c>
      <c r="AF3397" s="127">
        <v>0</v>
      </c>
      <c r="AG3397" s="127">
        <v>0</v>
      </c>
      <c r="AH3397" s="127">
        <v>0</v>
      </c>
    </row>
    <row r="3398" spans="1:34" x14ac:dyDescent="0.35">
      <c r="A3398" s="127" t="s">
        <v>4079</v>
      </c>
      <c r="B3398" s="127" t="s">
        <v>964</v>
      </c>
      <c r="C3398" s="127">
        <v>0</v>
      </c>
      <c r="D3398" s="127">
        <v>0</v>
      </c>
      <c r="E3398" s="127">
        <v>0</v>
      </c>
      <c r="F3398" s="127">
        <v>0</v>
      </c>
      <c r="G3398" s="127">
        <v>0</v>
      </c>
      <c r="H3398" s="127">
        <v>0</v>
      </c>
      <c r="I3398" s="127">
        <v>0</v>
      </c>
      <c r="J3398" s="127">
        <v>0</v>
      </c>
      <c r="K3398" s="127">
        <v>0</v>
      </c>
      <c r="L3398" s="127">
        <v>0</v>
      </c>
      <c r="M3398" s="127">
        <v>0</v>
      </c>
      <c r="N3398" s="127">
        <v>0</v>
      </c>
      <c r="O3398" s="127">
        <v>0</v>
      </c>
      <c r="P3398" s="127">
        <v>0</v>
      </c>
      <c r="Q3398" s="127">
        <v>0</v>
      </c>
      <c r="R3398" s="127">
        <v>0</v>
      </c>
      <c r="S3398" s="127">
        <v>0</v>
      </c>
      <c r="T3398" s="127">
        <v>0</v>
      </c>
      <c r="U3398" s="127">
        <v>0</v>
      </c>
      <c r="V3398" s="127">
        <v>0</v>
      </c>
      <c r="W3398" s="127">
        <v>0</v>
      </c>
      <c r="X3398" s="127">
        <v>0</v>
      </c>
      <c r="Y3398" s="127">
        <v>0</v>
      </c>
      <c r="Z3398" s="127">
        <v>0</v>
      </c>
      <c r="AA3398" s="127">
        <v>0</v>
      </c>
      <c r="AB3398" s="127">
        <v>0</v>
      </c>
      <c r="AC3398" s="127">
        <v>0</v>
      </c>
      <c r="AD3398" s="127">
        <v>0</v>
      </c>
      <c r="AE3398" s="127">
        <v>0</v>
      </c>
      <c r="AF3398" s="127">
        <v>0</v>
      </c>
      <c r="AG3398" s="127">
        <v>0</v>
      </c>
      <c r="AH3398" s="127">
        <v>0</v>
      </c>
    </row>
    <row r="3399" spans="1:34" x14ac:dyDescent="0.35">
      <c r="A3399" s="127" t="s">
        <v>2081</v>
      </c>
      <c r="B3399" s="127" t="s">
        <v>964</v>
      </c>
      <c r="C3399" s="127">
        <v>0</v>
      </c>
      <c r="D3399" s="127">
        <v>0</v>
      </c>
      <c r="E3399" s="127">
        <v>0</v>
      </c>
      <c r="F3399" s="127">
        <v>0</v>
      </c>
      <c r="G3399" s="127">
        <v>0</v>
      </c>
      <c r="H3399" s="127">
        <v>0</v>
      </c>
      <c r="I3399" s="127">
        <v>0</v>
      </c>
      <c r="J3399" s="127">
        <v>0</v>
      </c>
      <c r="K3399" s="127">
        <v>0</v>
      </c>
      <c r="L3399" s="127">
        <v>0</v>
      </c>
      <c r="M3399" s="127">
        <v>0</v>
      </c>
      <c r="N3399" s="127">
        <v>0</v>
      </c>
      <c r="O3399" s="127">
        <v>0</v>
      </c>
      <c r="P3399" s="127">
        <v>0</v>
      </c>
      <c r="Q3399" s="127">
        <v>0</v>
      </c>
      <c r="R3399" s="127">
        <v>0</v>
      </c>
      <c r="S3399" s="127">
        <v>0</v>
      </c>
      <c r="T3399" s="127">
        <v>0</v>
      </c>
      <c r="U3399" s="127">
        <v>0</v>
      </c>
      <c r="V3399" s="127">
        <v>0</v>
      </c>
      <c r="W3399" s="127">
        <v>0</v>
      </c>
      <c r="X3399" s="127">
        <v>0</v>
      </c>
      <c r="Y3399" s="127">
        <v>0</v>
      </c>
      <c r="Z3399" s="127">
        <v>0</v>
      </c>
      <c r="AA3399" s="127">
        <v>0</v>
      </c>
      <c r="AB3399" s="127">
        <v>0</v>
      </c>
      <c r="AC3399" s="127">
        <v>0</v>
      </c>
      <c r="AD3399" s="127">
        <v>0</v>
      </c>
      <c r="AE3399" s="127">
        <v>0</v>
      </c>
      <c r="AF3399" s="127">
        <v>0</v>
      </c>
      <c r="AG3399" s="127">
        <v>0</v>
      </c>
      <c r="AH3399" s="127">
        <v>0</v>
      </c>
    </row>
    <row r="3400" spans="1:34" x14ac:dyDescent="0.35">
      <c r="A3400" s="127" t="s">
        <v>4080</v>
      </c>
      <c r="B3400" s="127" t="s">
        <v>964</v>
      </c>
      <c r="C3400" s="127">
        <v>0</v>
      </c>
      <c r="D3400" s="127">
        <v>237.54400000000001</v>
      </c>
      <c r="E3400" s="127">
        <v>397.56099999999998</v>
      </c>
      <c r="F3400" s="127">
        <v>649.90800000000002</v>
      </c>
      <c r="G3400" s="127">
        <v>897.61900000000003</v>
      </c>
      <c r="H3400" s="127">
        <v>1127.98</v>
      </c>
      <c r="I3400" s="127">
        <v>1339.33</v>
      </c>
      <c r="J3400" s="127">
        <v>2062.59</v>
      </c>
      <c r="K3400" s="127">
        <v>2307.39</v>
      </c>
      <c r="L3400" s="127">
        <v>2546.64</v>
      </c>
      <c r="M3400" s="127">
        <v>2771.1</v>
      </c>
      <c r="N3400" s="127">
        <v>3402.7</v>
      </c>
      <c r="O3400" s="127">
        <v>3635.04</v>
      </c>
      <c r="P3400" s="127">
        <v>3731.84</v>
      </c>
      <c r="Q3400" s="127">
        <v>3887.17</v>
      </c>
      <c r="R3400" s="127">
        <v>3978.23</v>
      </c>
      <c r="S3400" s="127">
        <v>5063.3999999999996</v>
      </c>
      <c r="T3400" s="127">
        <v>5153.99</v>
      </c>
      <c r="U3400" s="127">
        <v>5244.07</v>
      </c>
      <c r="V3400" s="127">
        <v>5271.58</v>
      </c>
      <c r="W3400" s="127">
        <v>6007.57</v>
      </c>
      <c r="X3400" s="127">
        <v>5882.39</v>
      </c>
      <c r="Y3400" s="127">
        <v>5887.27</v>
      </c>
      <c r="Z3400" s="127">
        <v>5913.8</v>
      </c>
      <c r="AA3400" s="127">
        <v>7161.22</v>
      </c>
      <c r="AB3400" s="127">
        <v>7212.51</v>
      </c>
      <c r="AC3400" s="127">
        <v>7277.5</v>
      </c>
      <c r="AD3400" s="127">
        <v>7968.6</v>
      </c>
      <c r="AE3400" s="127">
        <v>7989.12</v>
      </c>
      <c r="AF3400" s="127">
        <v>9394.26</v>
      </c>
      <c r="AG3400" s="127">
        <v>9394.64</v>
      </c>
      <c r="AH3400" s="127">
        <v>9468.41</v>
      </c>
    </row>
    <row r="3401" spans="1:34" x14ac:dyDescent="0.35">
      <c r="A3401" s="127" t="s">
        <v>4081</v>
      </c>
      <c r="B3401" s="127" t="s">
        <v>964</v>
      </c>
      <c r="C3401" s="127">
        <v>0</v>
      </c>
      <c r="D3401" s="127">
        <v>54628.4</v>
      </c>
      <c r="E3401" s="127">
        <v>91427.7</v>
      </c>
      <c r="F3401" s="127">
        <v>149460</v>
      </c>
      <c r="G3401" s="127">
        <v>206427</v>
      </c>
      <c r="H3401" s="127">
        <v>259404</v>
      </c>
      <c r="I3401" s="127">
        <v>308008</v>
      </c>
      <c r="J3401" s="127">
        <v>474336</v>
      </c>
      <c r="K3401" s="127">
        <v>530633</v>
      </c>
      <c r="L3401" s="127">
        <v>585654</v>
      </c>
      <c r="M3401" s="127">
        <v>637275</v>
      </c>
      <c r="N3401" s="127">
        <v>782523</v>
      </c>
      <c r="O3401" s="127">
        <v>835955</v>
      </c>
      <c r="P3401" s="127">
        <v>858216</v>
      </c>
      <c r="Q3401" s="127">
        <v>893939</v>
      </c>
      <c r="R3401" s="127">
        <v>914880</v>
      </c>
      <c r="S3401" s="128">
        <v>1164440</v>
      </c>
      <c r="T3401" s="128">
        <v>1185270</v>
      </c>
      <c r="U3401" s="128">
        <v>1205990</v>
      </c>
      <c r="V3401" s="128">
        <v>1212310</v>
      </c>
      <c r="W3401" s="128">
        <v>1381570</v>
      </c>
      <c r="X3401" s="128">
        <v>1352780</v>
      </c>
      <c r="Y3401" s="128">
        <v>1353900</v>
      </c>
      <c r="Z3401" s="128">
        <v>1360000</v>
      </c>
      <c r="AA3401" s="128">
        <v>1646880</v>
      </c>
      <c r="AB3401" s="128">
        <v>1658670</v>
      </c>
      <c r="AC3401" s="128">
        <v>1673620</v>
      </c>
      <c r="AD3401" s="128">
        <v>1832550</v>
      </c>
      <c r="AE3401" s="128">
        <v>1837270</v>
      </c>
      <c r="AF3401" s="128">
        <v>2160410</v>
      </c>
      <c r="AG3401" s="128">
        <v>2160500</v>
      </c>
      <c r="AH3401" s="128">
        <v>2177460</v>
      </c>
    </row>
    <row r="3402" spans="1:34" x14ac:dyDescent="0.35">
      <c r="A3402" s="127" t="s">
        <v>4082</v>
      </c>
      <c r="B3402" s="127" t="s">
        <v>964</v>
      </c>
      <c r="C3402" s="127">
        <v>0</v>
      </c>
      <c r="D3402" s="127">
        <v>41.595700000000001</v>
      </c>
      <c r="E3402" s="127">
        <v>69.615899999999996</v>
      </c>
      <c r="F3402" s="127">
        <v>113.804</v>
      </c>
      <c r="G3402" s="127">
        <v>157.18</v>
      </c>
      <c r="H3402" s="127">
        <v>197.518</v>
      </c>
      <c r="I3402" s="127">
        <v>234.52699999999999</v>
      </c>
      <c r="J3402" s="127">
        <v>361.17399999999998</v>
      </c>
      <c r="K3402" s="127">
        <v>404.04</v>
      </c>
      <c r="L3402" s="127">
        <v>445.935</v>
      </c>
      <c r="M3402" s="127">
        <v>485.24099999999999</v>
      </c>
      <c r="N3402" s="127">
        <v>595.83699999999999</v>
      </c>
      <c r="O3402" s="127">
        <v>636.52200000000005</v>
      </c>
      <c r="P3402" s="127">
        <v>653.47199999999998</v>
      </c>
      <c r="Q3402" s="127">
        <v>680.673</v>
      </c>
      <c r="R3402" s="127">
        <v>696.61800000000005</v>
      </c>
      <c r="S3402" s="127">
        <v>886.63900000000001</v>
      </c>
      <c r="T3402" s="127">
        <v>902.50199999999995</v>
      </c>
      <c r="U3402" s="127">
        <v>918.27499999999998</v>
      </c>
      <c r="V3402" s="127">
        <v>923.09299999999996</v>
      </c>
      <c r="W3402" s="127">
        <v>1051.97</v>
      </c>
      <c r="X3402" s="127">
        <v>1030.05</v>
      </c>
      <c r="Y3402" s="127">
        <v>1030.9000000000001</v>
      </c>
      <c r="Z3402" s="127">
        <v>1035.55</v>
      </c>
      <c r="AA3402" s="127">
        <v>1253.98</v>
      </c>
      <c r="AB3402" s="127">
        <v>1262.96</v>
      </c>
      <c r="AC3402" s="127">
        <v>1274.3399999999999</v>
      </c>
      <c r="AD3402" s="127">
        <v>1395.36</v>
      </c>
      <c r="AE3402" s="127">
        <v>1398.95</v>
      </c>
      <c r="AF3402" s="127">
        <v>1645</v>
      </c>
      <c r="AG3402" s="127">
        <v>1645.07</v>
      </c>
      <c r="AH3402" s="127">
        <v>1657.99</v>
      </c>
    </row>
    <row r="3403" spans="1:34" x14ac:dyDescent="0.35">
      <c r="A3403" s="127" t="s">
        <v>4083</v>
      </c>
      <c r="B3403" s="127" t="s">
        <v>964</v>
      </c>
      <c r="C3403" s="127">
        <v>0</v>
      </c>
      <c r="D3403" s="127">
        <v>7719.34</v>
      </c>
      <c r="E3403" s="127">
        <v>12919.3</v>
      </c>
      <c r="F3403" s="127">
        <v>21119.7</v>
      </c>
      <c r="G3403" s="127">
        <v>29169.4</v>
      </c>
      <c r="H3403" s="127">
        <v>36655.4</v>
      </c>
      <c r="I3403" s="127">
        <v>43523.5</v>
      </c>
      <c r="J3403" s="127">
        <v>67026.7</v>
      </c>
      <c r="K3403" s="127">
        <v>74981.8</v>
      </c>
      <c r="L3403" s="127">
        <v>82756.600000000006</v>
      </c>
      <c r="M3403" s="127">
        <v>90051</v>
      </c>
      <c r="N3403" s="127">
        <v>110576</v>
      </c>
      <c r="O3403" s="127">
        <v>118126</v>
      </c>
      <c r="P3403" s="127">
        <v>121271</v>
      </c>
      <c r="Q3403" s="127">
        <v>126319</v>
      </c>
      <c r="R3403" s="127">
        <v>129278</v>
      </c>
      <c r="S3403" s="127">
        <v>164543</v>
      </c>
      <c r="T3403" s="127">
        <v>167486</v>
      </c>
      <c r="U3403" s="127">
        <v>170414</v>
      </c>
      <c r="V3403" s="127">
        <v>171308</v>
      </c>
      <c r="W3403" s="127">
        <v>195224</v>
      </c>
      <c r="X3403" s="127">
        <v>191157</v>
      </c>
      <c r="Y3403" s="127">
        <v>191315</v>
      </c>
      <c r="Z3403" s="127">
        <v>192177</v>
      </c>
      <c r="AA3403" s="127">
        <v>232714</v>
      </c>
      <c r="AB3403" s="127">
        <v>234381</v>
      </c>
      <c r="AC3403" s="127">
        <v>236493</v>
      </c>
      <c r="AD3403" s="127">
        <v>258951</v>
      </c>
      <c r="AE3403" s="127">
        <v>259618</v>
      </c>
      <c r="AF3403" s="127">
        <v>305280</v>
      </c>
      <c r="AG3403" s="127">
        <v>305292</v>
      </c>
      <c r="AH3403" s="127">
        <v>307689</v>
      </c>
    </row>
    <row r="3404" spans="1:34" x14ac:dyDescent="0.35">
      <c r="A3404" s="127" t="s">
        <v>4084</v>
      </c>
      <c r="B3404" s="127" t="s">
        <v>964</v>
      </c>
      <c r="C3404" s="127">
        <v>0</v>
      </c>
      <c r="D3404" s="127">
        <v>2315.9699999999998</v>
      </c>
      <c r="E3404" s="127">
        <v>3876.08</v>
      </c>
      <c r="F3404" s="127">
        <v>6336.37</v>
      </c>
      <c r="G3404" s="127">
        <v>8751.4699999999993</v>
      </c>
      <c r="H3404" s="127">
        <v>10997.4</v>
      </c>
      <c r="I3404" s="127">
        <v>13058</v>
      </c>
      <c r="J3404" s="127">
        <v>20109.5</v>
      </c>
      <c r="K3404" s="127">
        <v>22496.2</v>
      </c>
      <c r="L3404" s="127">
        <v>24828.799999999999</v>
      </c>
      <c r="M3404" s="127">
        <v>27017.3</v>
      </c>
      <c r="N3404" s="127">
        <v>33175.1</v>
      </c>
      <c r="O3404" s="127">
        <v>35440.300000000003</v>
      </c>
      <c r="P3404" s="127">
        <v>36384.1</v>
      </c>
      <c r="Q3404" s="127">
        <v>37898.6</v>
      </c>
      <c r="R3404" s="127">
        <v>38786.300000000003</v>
      </c>
      <c r="S3404" s="127">
        <v>49366.400000000001</v>
      </c>
      <c r="T3404" s="127">
        <v>50249.599999999999</v>
      </c>
      <c r="U3404" s="127">
        <v>51127.8</v>
      </c>
      <c r="V3404" s="127">
        <v>51396</v>
      </c>
      <c r="W3404" s="127">
        <v>58571.6</v>
      </c>
      <c r="X3404" s="127">
        <v>57351.199999999997</v>
      </c>
      <c r="Y3404" s="127">
        <v>57398.8</v>
      </c>
      <c r="Z3404" s="127">
        <v>57657.4</v>
      </c>
      <c r="AA3404" s="127">
        <v>69819.399999999994</v>
      </c>
      <c r="AB3404" s="127">
        <v>70319.399999999994</v>
      </c>
      <c r="AC3404" s="127">
        <v>70953</v>
      </c>
      <c r="AD3404" s="127">
        <v>77691</v>
      </c>
      <c r="AE3404" s="127">
        <v>77891</v>
      </c>
      <c r="AF3404" s="127">
        <v>91590.7</v>
      </c>
      <c r="AG3404" s="127">
        <v>91594.3</v>
      </c>
      <c r="AH3404" s="127">
        <v>92313.600000000006</v>
      </c>
    </row>
    <row r="3405" spans="1:34" x14ac:dyDescent="0.35">
      <c r="A3405" s="127" t="s">
        <v>4085</v>
      </c>
      <c r="B3405" s="127" t="s">
        <v>964</v>
      </c>
      <c r="C3405" s="127">
        <v>0</v>
      </c>
      <c r="D3405" s="127">
        <v>1484.23</v>
      </c>
      <c r="E3405" s="127">
        <v>2484.0500000000002</v>
      </c>
      <c r="F3405" s="127">
        <v>4060.76</v>
      </c>
      <c r="G3405" s="127">
        <v>5608.52</v>
      </c>
      <c r="H3405" s="127">
        <v>7047.88</v>
      </c>
      <c r="I3405" s="127">
        <v>8368.43</v>
      </c>
      <c r="J3405" s="127">
        <v>12887.5</v>
      </c>
      <c r="K3405" s="127">
        <v>14417</v>
      </c>
      <c r="L3405" s="127">
        <v>15911.9</v>
      </c>
      <c r="M3405" s="127">
        <v>17314.400000000001</v>
      </c>
      <c r="N3405" s="127">
        <v>21260.799999999999</v>
      </c>
      <c r="O3405" s="127">
        <v>22712.5</v>
      </c>
      <c r="P3405" s="127">
        <v>23317.3</v>
      </c>
      <c r="Q3405" s="127">
        <v>24287.9</v>
      </c>
      <c r="R3405" s="127">
        <v>24856.799999999999</v>
      </c>
      <c r="S3405" s="127">
        <v>31637.200000000001</v>
      </c>
      <c r="T3405" s="127">
        <v>32203.200000000001</v>
      </c>
      <c r="U3405" s="127">
        <v>32766.1</v>
      </c>
      <c r="V3405" s="127">
        <v>32938</v>
      </c>
      <c r="W3405" s="127">
        <v>37536.5</v>
      </c>
      <c r="X3405" s="127">
        <v>36754.400000000001</v>
      </c>
      <c r="Y3405" s="127">
        <v>36784.9</v>
      </c>
      <c r="Z3405" s="127">
        <v>36950.699999999997</v>
      </c>
      <c r="AA3405" s="127">
        <v>44744.800000000003</v>
      </c>
      <c r="AB3405" s="127">
        <v>45065.3</v>
      </c>
      <c r="AC3405" s="127">
        <v>45471.4</v>
      </c>
      <c r="AD3405" s="127">
        <v>49789.5</v>
      </c>
      <c r="AE3405" s="127">
        <v>49917.7</v>
      </c>
      <c r="AF3405" s="127">
        <v>58697.3</v>
      </c>
      <c r="AG3405" s="127">
        <v>58699.7</v>
      </c>
      <c r="AH3405" s="127">
        <v>59160.6</v>
      </c>
    </row>
    <row r="3406" spans="1:34" x14ac:dyDescent="0.35">
      <c r="A3406" s="127" t="s">
        <v>4086</v>
      </c>
      <c r="B3406" s="127" t="s">
        <v>964</v>
      </c>
      <c r="C3406" s="127">
        <v>0</v>
      </c>
      <c r="D3406" s="127">
        <v>409.755</v>
      </c>
      <c r="E3406" s="127">
        <v>685.779</v>
      </c>
      <c r="F3406" s="127">
        <v>1121.07</v>
      </c>
      <c r="G3406" s="127">
        <v>1548.36</v>
      </c>
      <c r="H3406" s="127">
        <v>1945.73</v>
      </c>
      <c r="I3406" s="127">
        <v>2310.3000000000002</v>
      </c>
      <c r="J3406" s="127">
        <v>3557.89</v>
      </c>
      <c r="K3406" s="127">
        <v>3980.16</v>
      </c>
      <c r="L3406" s="127">
        <v>4392.8599999999997</v>
      </c>
      <c r="M3406" s="127">
        <v>4780.0600000000004</v>
      </c>
      <c r="N3406" s="127">
        <v>5869.53</v>
      </c>
      <c r="O3406" s="127">
        <v>6270.31</v>
      </c>
      <c r="P3406" s="127">
        <v>6437.29</v>
      </c>
      <c r="Q3406" s="127">
        <v>6705.24</v>
      </c>
      <c r="R3406" s="127">
        <v>6862.31</v>
      </c>
      <c r="S3406" s="127">
        <v>8734.19</v>
      </c>
      <c r="T3406" s="127">
        <v>8890.4500000000007</v>
      </c>
      <c r="U3406" s="127">
        <v>9045.84</v>
      </c>
      <c r="V3406" s="127">
        <v>9093.2900000000009</v>
      </c>
      <c r="W3406" s="127">
        <v>10362.799999999999</v>
      </c>
      <c r="X3406" s="127">
        <v>10146.9</v>
      </c>
      <c r="Y3406" s="127">
        <v>10155.299999999999</v>
      </c>
      <c r="Z3406" s="127">
        <v>10201.1</v>
      </c>
      <c r="AA3406" s="127">
        <v>12352.9</v>
      </c>
      <c r="AB3406" s="127">
        <v>12441.3</v>
      </c>
      <c r="AC3406" s="127">
        <v>12553.4</v>
      </c>
      <c r="AD3406" s="127">
        <v>13745.5</v>
      </c>
      <c r="AE3406" s="127">
        <v>13780.9</v>
      </c>
      <c r="AF3406" s="127">
        <v>16204.8</v>
      </c>
      <c r="AG3406" s="127">
        <v>16205.4</v>
      </c>
      <c r="AH3406" s="127">
        <v>16332.7</v>
      </c>
    </row>
    <row r="3407" spans="1:34" x14ac:dyDescent="0.35">
      <c r="A3407" s="127" t="s">
        <v>4087</v>
      </c>
      <c r="B3407" s="127" t="s">
        <v>964</v>
      </c>
      <c r="C3407" s="127">
        <v>0</v>
      </c>
      <c r="D3407" s="127">
        <v>0</v>
      </c>
      <c r="E3407" s="127">
        <v>0</v>
      </c>
      <c r="F3407" s="127">
        <v>0</v>
      </c>
      <c r="G3407" s="127">
        <v>0</v>
      </c>
      <c r="H3407" s="127">
        <v>0</v>
      </c>
      <c r="I3407" s="127">
        <v>0</v>
      </c>
      <c r="J3407" s="127">
        <v>0</v>
      </c>
      <c r="K3407" s="127">
        <v>0</v>
      </c>
      <c r="L3407" s="127">
        <v>0</v>
      </c>
      <c r="M3407" s="127">
        <v>0</v>
      </c>
      <c r="N3407" s="127">
        <v>0</v>
      </c>
      <c r="O3407" s="127">
        <v>0</v>
      </c>
      <c r="P3407" s="127">
        <v>0</v>
      </c>
      <c r="Q3407" s="127">
        <v>0</v>
      </c>
      <c r="R3407" s="127">
        <v>0</v>
      </c>
      <c r="S3407" s="127">
        <v>0</v>
      </c>
      <c r="T3407" s="127">
        <v>0</v>
      </c>
      <c r="U3407" s="127">
        <v>0</v>
      </c>
      <c r="V3407" s="127">
        <v>0</v>
      </c>
      <c r="W3407" s="127">
        <v>0</v>
      </c>
      <c r="X3407" s="127">
        <v>0</v>
      </c>
      <c r="Y3407" s="127">
        <v>0</v>
      </c>
      <c r="Z3407" s="127">
        <v>0</v>
      </c>
      <c r="AA3407" s="127">
        <v>0</v>
      </c>
      <c r="AB3407" s="127">
        <v>0</v>
      </c>
      <c r="AC3407" s="127">
        <v>0</v>
      </c>
      <c r="AD3407" s="127">
        <v>0</v>
      </c>
      <c r="AE3407" s="127">
        <v>0</v>
      </c>
      <c r="AF3407" s="127">
        <v>0</v>
      </c>
      <c r="AG3407" s="127">
        <v>0</v>
      </c>
      <c r="AH3407" s="127">
        <v>0</v>
      </c>
    </row>
    <row r="3408" spans="1:34" x14ac:dyDescent="0.35">
      <c r="A3408" s="127" t="s">
        <v>4088</v>
      </c>
      <c r="B3408" s="127" t="s">
        <v>964</v>
      </c>
      <c r="C3408" s="127">
        <v>0</v>
      </c>
      <c r="D3408" s="127">
        <v>0</v>
      </c>
      <c r="E3408" s="127">
        <v>0</v>
      </c>
      <c r="F3408" s="127">
        <v>0</v>
      </c>
      <c r="G3408" s="127">
        <v>0</v>
      </c>
      <c r="H3408" s="127">
        <v>0</v>
      </c>
      <c r="I3408" s="127">
        <v>0</v>
      </c>
      <c r="J3408" s="127">
        <v>0</v>
      </c>
      <c r="K3408" s="127">
        <v>0</v>
      </c>
      <c r="L3408" s="127">
        <v>0</v>
      </c>
      <c r="M3408" s="127">
        <v>0</v>
      </c>
      <c r="N3408" s="127">
        <v>0</v>
      </c>
      <c r="O3408" s="127">
        <v>0</v>
      </c>
      <c r="P3408" s="127">
        <v>0</v>
      </c>
      <c r="Q3408" s="127">
        <v>0</v>
      </c>
      <c r="R3408" s="127">
        <v>0</v>
      </c>
      <c r="S3408" s="127">
        <v>0</v>
      </c>
      <c r="T3408" s="127">
        <v>0</v>
      </c>
      <c r="U3408" s="127">
        <v>0</v>
      </c>
      <c r="V3408" s="127">
        <v>0</v>
      </c>
      <c r="W3408" s="127">
        <v>0</v>
      </c>
      <c r="X3408" s="127">
        <v>0</v>
      </c>
      <c r="Y3408" s="127">
        <v>0</v>
      </c>
      <c r="Z3408" s="127">
        <v>0</v>
      </c>
      <c r="AA3408" s="127">
        <v>0</v>
      </c>
      <c r="AB3408" s="127">
        <v>0</v>
      </c>
      <c r="AC3408" s="127">
        <v>0</v>
      </c>
      <c r="AD3408" s="127">
        <v>0</v>
      </c>
      <c r="AE3408" s="127">
        <v>0</v>
      </c>
      <c r="AF3408" s="127">
        <v>0</v>
      </c>
      <c r="AG3408" s="127">
        <v>0</v>
      </c>
      <c r="AH3408" s="127">
        <v>0</v>
      </c>
    </row>
    <row r="3409" spans="1:34" x14ac:dyDescent="0.35">
      <c r="A3409" s="127" t="s">
        <v>4089</v>
      </c>
      <c r="B3409" s="127" t="s">
        <v>964</v>
      </c>
      <c r="C3409" s="127">
        <v>0</v>
      </c>
      <c r="D3409" s="127">
        <v>0</v>
      </c>
      <c r="E3409" s="127">
        <v>0</v>
      </c>
      <c r="F3409" s="127">
        <v>0</v>
      </c>
      <c r="G3409" s="127">
        <v>0</v>
      </c>
      <c r="H3409" s="127">
        <v>0</v>
      </c>
      <c r="I3409" s="127">
        <v>0</v>
      </c>
      <c r="J3409" s="127">
        <v>0</v>
      </c>
      <c r="K3409" s="127">
        <v>0</v>
      </c>
      <c r="L3409" s="127">
        <v>0</v>
      </c>
      <c r="M3409" s="127">
        <v>0</v>
      </c>
      <c r="N3409" s="127">
        <v>0</v>
      </c>
      <c r="O3409" s="127">
        <v>0</v>
      </c>
      <c r="P3409" s="127">
        <v>0</v>
      </c>
      <c r="Q3409" s="127">
        <v>0</v>
      </c>
      <c r="R3409" s="127">
        <v>0</v>
      </c>
      <c r="S3409" s="127">
        <v>0</v>
      </c>
      <c r="T3409" s="127">
        <v>0</v>
      </c>
      <c r="U3409" s="127">
        <v>0</v>
      </c>
      <c r="V3409" s="127">
        <v>0</v>
      </c>
      <c r="W3409" s="127">
        <v>0</v>
      </c>
      <c r="X3409" s="127">
        <v>0</v>
      </c>
      <c r="Y3409" s="127">
        <v>0</v>
      </c>
      <c r="Z3409" s="127">
        <v>0</v>
      </c>
      <c r="AA3409" s="127">
        <v>0</v>
      </c>
      <c r="AB3409" s="127">
        <v>0</v>
      </c>
      <c r="AC3409" s="127">
        <v>0</v>
      </c>
      <c r="AD3409" s="127">
        <v>0</v>
      </c>
      <c r="AE3409" s="127">
        <v>0</v>
      </c>
      <c r="AF3409" s="127">
        <v>0</v>
      </c>
      <c r="AG3409" s="127">
        <v>0</v>
      </c>
      <c r="AH3409" s="127">
        <v>0</v>
      </c>
    </row>
    <row r="3410" spans="1:34" x14ac:dyDescent="0.35">
      <c r="A3410" s="127" t="s">
        <v>4090</v>
      </c>
      <c r="B3410" s="127" t="s">
        <v>964</v>
      </c>
      <c r="C3410" s="127">
        <v>0</v>
      </c>
      <c r="D3410" s="127">
        <v>0</v>
      </c>
      <c r="E3410" s="127">
        <v>0</v>
      </c>
      <c r="F3410" s="127">
        <v>0</v>
      </c>
      <c r="G3410" s="127">
        <v>0</v>
      </c>
      <c r="H3410" s="127">
        <v>0</v>
      </c>
      <c r="I3410" s="127">
        <v>0</v>
      </c>
      <c r="J3410" s="127">
        <v>0</v>
      </c>
      <c r="K3410" s="127">
        <v>0</v>
      </c>
      <c r="L3410" s="127">
        <v>0</v>
      </c>
      <c r="M3410" s="127">
        <v>0</v>
      </c>
      <c r="N3410" s="127">
        <v>0</v>
      </c>
      <c r="O3410" s="127">
        <v>0</v>
      </c>
      <c r="P3410" s="127">
        <v>0</v>
      </c>
      <c r="Q3410" s="127">
        <v>0</v>
      </c>
      <c r="R3410" s="127">
        <v>0</v>
      </c>
      <c r="S3410" s="127">
        <v>0</v>
      </c>
      <c r="T3410" s="127">
        <v>0</v>
      </c>
      <c r="U3410" s="127">
        <v>0</v>
      </c>
      <c r="V3410" s="127">
        <v>0</v>
      </c>
      <c r="W3410" s="127">
        <v>0</v>
      </c>
      <c r="X3410" s="127">
        <v>0</v>
      </c>
      <c r="Y3410" s="127">
        <v>0</v>
      </c>
      <c r="Z3410" s="127">
        <v>0</v>
      </c>
      <c r="AA3410" s="127">
        <v>0</v>
      </c>
      <c r="AB3410" s="127">
        <v>0</v>
      </c>
      <c r="AC3410" s="127">
        <v>0</v>
      </c>
      <c r="AD3410" s="127">
        <v>0</v>
      </c>
      <c r="AE3410" s="127">
        <v>0</v>
      </c>
      <c r="AF3410" s="127">
        <v>0</v>
      </c>
      <c r="AG3410" s="127">
        <v>0</v>
      </c>
      <c r="AH3410" s="127">
        <v>0</v>
      </c>
    </row>
    <row r="3411" spans="1:34" x14ac:dyDescent="0.35">
      <c r="A3411" s="127" t="s">
        <v>2082</v>
      </c>
      <c r="B3411" s="127" t="s">
        <v>964</v>
      </c>
      <c r="C3411" s="127">
        <v>0</v>
      </c>
      <c r="D3411" s="127">
        <v>0</v>
      </c>
      <c r="E3411" s="127">
        <v>0</v>
      </c>
      <c r="F3411" s="127">
        <v>0</v>
      </c>
      <c r="G3411" s="127">
        <v>0</v>
      </c>
      <c r="H3411" s="127">
        <v>0</v>
      </c>
      <c r="I3411" s="127">
        <v>0</v>
      </c>
      <c r="J3411" s="127">
        <v>0</v>
      </c>
      <c r="K3411" s="127">
        <v>0</v>
      </c>
      <c r="L3411" s="127">
        <v>0</v>
      </c>
      <c r="M3411" s="127">
        <v>0</v>
      </c>
      <c r="N3411" s="127">
        <v>0</v>
      </c>
      <c r="O3411" s="127">
        <v>0</v>
      </c>
      <c r="P3411" s="127">
        <v>0</v>
      </c>
      <c r="Q3411" s="127">
        <v>0</v>
      </c>
      <c r="R3411" s="127">
        <v>0</v>
      </c>
      <c r="S3411" s="127">
        <v>0</v>
      </c>
      <c r="T3411" s="127">
        <v>0</v>
      </c>
      <c r="U3411" s="127">
        <v>0</v>
      </c>
      <c r="V3411" s="127">
        <v>0</v>
      </c>
      <c r="W3411" s="127">
        <v>0</v>
      </c>
      <c r="X3411" s="127">
        <v>0</v>
      </c>
      <c r="Y3411" s="127">
        <v>0</v>
      </c>
      <c r="Z3411" s="127">
        <v>0</v>
      </c>
      <c r="AA3411" s="127">
        <v>0</v>
      </c>
      <c r="AB3411" s="127">
        <v>0</v>
      </c>
      <c r="AC3411" s="127">
        <v>0</v>
      </c>
      <c r="AD3411" s="127">
        <v>0</v>
      </c>
      <c r="AE3411" s="127">
        <v>0</v>
      </c>
      <c r="AF3411" s="127">
        <v>0</v>
      </c>
      <c r="AG3411" s="127">
        <v>0</v>
      </c>
      <c r="AH3411" s="127">
        <v>0</v>
      </c>
    </row>
    <row r="3412" spans="1:34" x14ac:dyDescent="0.35">
      <c r="A3412" s="127" t="s">
        <v>4091</v>
      </c>
      <c r="B3412" s="127" t="s">
        <v>964</v>
      </c>
      <c r="C3412" s="127">
        <v>0</v>
      </c>
      <c r="D3412" s="127">
        <v>0</v>
      </c>
      <c r="E3412" s="127">
        <v>0</v>
      </c>
      <c r="F3412" s="127">
        <v>0</v>
      </c>
      <c r="G3412" s="127">
        <v>0</v>
      </c>
      <c r="H3412" s="127">
        <v>0</v>
      </c>
      <c r="I3412" s="127">
        <v>0</v>
      </c>
      <c r="J3412" s="127">
        <v>0</v>
      </c>
      <c r="K3412" s="127">
        <v>0</v>
      </c>
      <c r="L3412" s="127">
        <v>0</v>
      </c>
      <c r="M3412" s="127">
        <v>0</v>
      </c>
      <c r="N3412" s="127">
        <v>0</v>
      </c>
      <c r="O3412" s="127">
        <v>0</v>
      </c>
      <c r="P3412" s="127">
        <v>0</v>
      </c>
      <c r="Q3412" s="127">
        <v>0</v>
      </c>
      <c r="R3412" s="127">
        <v>0</v>
      </c>
      <c r="S3412" s="127">
        <v>0</v>
      </c>
      <c r="T3412" s="127">
        <v>0</v>
      </c>
      <c r="U3412" s="127">
        <v>0</v>
      </c>
      <c r="V3412" s="127">
        <v>0</v>
      </c>
      <c r="W3412" s="127">
        <v>0</v>
      </c>
      <c r="X3412" s="127">
        <v>0</v>
      </c>
      <c r="Y3412" s="127">
        <v>0</v>
      </c>
      <c r="Z3412" s="127">
        <v>0</v>
      </c>
      <c r="AA3412" s="127">
        <v>0</v>
      </c>
      <c r="AB3412" s="127">
        <v>0</v>
      </c>
      <c r="AC3412" s="127">
        <v>0</v>
      </c>
      <c r="AD3412" s="127">
        <v>0</v>
      </c>
      <c r="AE3412" s="127">
        <v>0</v>
      </c>
      <c r="AF3412" s="127">
        <v>0</v>
      </c>
      <c r="AG3412" s="127">
        <v>0</v>
      </c>
      <c r="AH3412" s="127">
        <v>0</v>
      </c>
    </row>
    <row r="3413" spans="1:34" x14ac:dyDescent="0.35">
      <c r="A3413" s="127" t="s">
        <v>4092</v>
      </c>
      <c r="B3413" s="127" t="s">
        <v>964</v>
      </c>
      <c r="C3413" s="127">
        <v>0</v>
      </c>
      <c r="D3413" s="127">
        <v>0</v>
      </c>
      <c r="E3413" s="127">
        <v>0</v>
      </c>
      <c r="F3413" s="127">
        <v>0</v>
      </c>
      <c r="G3413" s="127">
        <v>0</v>
      </c>
      <c r="H3413" s="127">
        <v>0</v>
      </c>
      <c r="I3413" s="127">
        <v>0</v>
      </c>
      <c r="J3413" s="127">
        <v>0</v>
      </c>
      <c r="K3413" s="127">
        <v>0</v>
      </c>
      <c r="L3413" s="127">
        <v>0</v>
      </c>
      <c r="M3413" s="127">
        <v>0</v>
      </c>
      <c r="N3413" s="127">
        <v>0</v>
      </c>
      <c r="O3413" s="127">
        <v>0</v>
      </c>
      <c r="P3413" s="127">
        <v>0</v>
      </c>
      <c r="Q3413" s="127">
        <v>0</v>
      </c>
      <c r="R3413" s="127">
        <v>0</v>
      </c>
      <c r="S3413" s="127">
        <v>0</v>
      </c>
      <c r="T3413" s="127">
        <v>0</v>
      </c>
      <c r="U3413" s="127">
        <v>0</v>
      </c>
      <c r="V3413" s="127">
        <v>0</v>
      </c>
      <c r="W3413" s="127">
        <v>0</v>
      </c>
      <c r="X3413" s="127">
        <v>0</v>
      </c>
      <c r="Y3413" s="127">
        <v>0</v>
      </c>
      <c r="Z3413" s="127">
        <v>0</v>
      </c>
      <c r="AA3413" s="127">
        <v>0</v>
      </c>
      <c r="AB3413" s="127">
        <v>0</v>
      </c>
      <c r="AC3413" s="127">
        <v>0</v>
      </c>
      <c r="AD3413" s="127">
        <v>0</v>
      </c>
      <c r="AE3413" s="127">
        <v>0</v>
      </c>
      <c r="AF3413" s="127">
        <v>0</v>
      </c>
      <c r="AG3413" s="127">
        <v>0</v>
      </c>
      <c r="AH3413" s="127">
        <v>0</v>
      </c>
    </row>
    <row r="3414" spans="1:34" x14ac:dyDescent="0.35">
      <c r="A3414" s="127" t="s">
        <v>4093</v>
      </c>
      <c r="B3414" s="127" t="s">
        <v>964</v>
      </c>
      <c r="C3414" s="127">
        <v>0</v>
      </c>
      <c r="D3414" s="127">
        <v>0</v>
      </c>
      <c r="E3414" s="127">
        <v>0</v>
      </c>
      <c r="F3414" s="127">
        <v>0</v>
      </c>
      <c r="G3414" s="127">
        <v>0</v>
      </c>
      <c r="H3414" s="127">
        <v>0</v>
      </c>
      <c r="I3414" s="127">
        <v>0</v>
      </c>
      <c r="J3414" s="127">
        <v>0</v>
      </c>
      <c r="K3414" s="127">
        <v>0</v>
      </c>
      <c r="L3414" s="127">
        <v>0</v>
      </c>
      <c r="M3414" s="127">
        <v>0</v>
      </c>
      <c r="N3414" s="127">
        <v>0</v>
      </c>
      <c r="O3414" s="127">
        <v>0</v>
      </c>
      <c r="P3414" s="127">
        <v>0</v>
      </c>
      <c r="Q3414" s="127">
        <v>0</v>
      </c>
      <c r="R3414" s="127">
        <v>0</v>
      </c>
      <c r="S3414" s="127">
        <v>0</v>
      </c>
      <c r="T3414" s="127">
        <v>0</v>
      </c>
      <c r="U3414" s="127">
        <v>0</v>
      </c>
      <c r="V3414" s="127">
        <v>0</v>
      </c>
      <c r="W3414" s="127">
        <v>0</v>
      </c>
      <c r="X3414" s="127">
        <v>0</v>
      </c>
      <c r="Y3414" s="127">
        <v>0</v>
      </c>
      <c r="Z3414" s="127">
        <v>0</v>
      </c>
      <c r="AA3414" s="127">
        <v>0</v>
      </c>
      <c r="AB3414" s="127">
        <v>0</v>
      </c>
      <c r="AC3414" s="127">
        <v>0</v>
      </c>
      <c r="AD3414" s="127">
        <v>0</v>
      </c>
      <c r="AE3414" s="127">
        <v>0</v>
      </c>
      <c r="AF3414" s="127">
        <v>0</v>
      </c>
      <c r="AG3414" s="127">
        <v>0</v>
      </c>
      <c r="AH3414" s="127">
        <v>0</v>
      </c>
    </row>
    <row r="3415" spans="1:34" x14ac:dyDescent="0.35">
      <c r="A3415" s="127" t="s">
        <v>4094</v>
      </c>
      <c r="B3415" s="127" t="s">
        <v>964</v>
      </c>
      <c r="C3415" s="127">
        <v>0</v>
      </c>
      <c r="D3415" s="127">
        <v>0</v>
      </c>
      <c r="E3415" s="127">
        <v>0</v>
      </c>
      <c r="F3415" s="127">
        <v>0</v>
      </c>
      <c r="G3415" s="127">
        <v>0</v>
      </c>
      <c r="H3415" s="127">
        <v>0</v>
      </c>
      <c r="I3415" s="127">
        <v>0</v>
      </c>
      <c r="J3415" s="127">
        <v>0</v>
      </c>
      <c r="K3415" s="127">
        <v>0</v>
      </c>
      <c r="L3415" s="127">
        <v>0</v>
      </c>
      <c r="M3415" s="127">
        <v>0</v>
      </c>
      <c r="N3415" s="127">
        <v>0</v>
      </c>
      <c r="O3415" s="127">
        <v>0</v>
      </c>
      <c r="P3415" s="127">
        <v>0</v>
      </c>
      <c r="Q3415" s="127">
        <v>0</v>
      </c>
      <c r="R3415" s="127">
        <v>0</v>
      </c>
      <c r="S3415" s="127">
        <v>0</v>
      </c>
      <c r="T3415" s="127">
        <v>0</v>
      </c>
      <c r="U3415" s="127">
        <v>0</v>
      </c>
      <c r="V3415" s="127">
        <v>0</v>
      </c>
      <c r="W3415" s="127">
        <v>0</v>
      </c>
      <c r="X3415" s="127">
        <v>0</v>
      </c>
      <c r="Y3415" s="127">
        <v>0</v>
      </c>
      <c r="Z3415" s="127">
        <v>0</v>
      </c>
      <c r="AA3415" s="127">
        <v>0</v>
      </c>
      <c r="AB3415" s="127">
        <v>0</v>
      </c>
      <c r="AC3415" s="127">
        <v>0</v>
      </c>
      <c r="AD3415" s="127">
        <v>0</v>
      </c>
      <c r="AE3415" s="127">
        <v>0</v>
      </c>
      <c r="AF3415" s="127">
        <v>0</v>
      </c>
      <c r="AG3415" s="127">
        <v>0</v>
      </c>
      <c r="AH3415" s="127">
        <v>0</v>
      </c>
    </row>
    <row r="3416" spans="1:34" x14ac:dyDescent="0.35">
      <c r="A3416" s="127" t="s">
        <v>4095</v>
      </c>
      <c r="B3416" s="127" t="s">
        <v>964</v>
      </c>
      <c r="C3416" s="127">
        <v>0</v>
      </c>
      <c r="D3416" s="127">
        <v>0</v>
      </c>
      <c r="E3416" s="127">
        <v>0</v>
      </c>
      <c r="F3416" s="127">
        <v>0</v>
      </c>
      <c r="G3416" s="127">
        <v>0</v>
      </c>
      <c r="H3416" s="127">
        <v>0</v>
      </c>
      <c r="I3416" s="127">
        <v>0</v>
      </c>
      <c r="J3416" s="127">
        <v>0</v>
      </c>
      <c r="K3416" s="127">
        <v>0</v>
      </c>
      <c r="L3416" s="127">
        <v>0</v>
      </c>
      <c r="M3416" s="127">
        <v>0</v>
      </c>
      <c r="N3416" s="127">
        <v>0</v>
      </c>
      <c r="O3416" s="127">
        <v>0</v>
      </c>
      <c r="P3416" s="127">
        <v>0</v>
      </c>
      <c r="Q3416" s="127">
        <v>0</v>
      </c>
      <c r="R3416" s="127">
        <v>0</v>
      </c>
      <c r="S3416" s="127">
        <v>0</v>
      </c>
      <c r="T3416" s="127">
        <v>0</v>
      </c>
      <c r="U3416" s="127">
        <v>0</v>
      </c>
      <c r="V3416" s="127">
        <v>0</v>
      </c>
      <c r="W3416" s="127">
        <v>0</v>
      </c>
      <c r="X3416" s="127">
        <v>0</v>
      </c>
      <c r="Y3416" s="127">
        <v>0</v>
      </c>
      <c r="Z3416" s="127">
        <v>0</v>
      </c>
      <c r="AA3416" s="127">
        <v>0</v>
      </c>
      <c r="AB3416" s="127">
        <v>0</v>
      </c>
      <c r="AC3416" s="127">
        <v>0</v>
      </c>
      <c r="AD3416" s="127">
        <v>0</v>
      </c>
      <c r="AE3416" s="127">
        <v>0</v>
      </c>
      <c r="AF3416" s="127">
        <v>0</v>
      </c>
      <c r="AG3416" s="127">
        <v>0</v>
      </c>
      <c r="AH3416" s="127">
        <v>0</v>
      </c>
    </row>
    <row r="3417" spans="1:34" x14ac:dyDescent="0.35">
      <c r="A3417" s="127" t="s">
        <v>4096</v>
      </c>
      <c r="B3417" s="127" t="s">
        <v>964</v>
      </c>
      <c r="C3417" s="127">
        <v>0</v>
      </c>
      <c r="D3417" s="127">
        <v>0</v>
      </c>
      <c r="E3417" s="127">
        <v>0</v>
      </c>
      <c r="F3417" s="127">
        <v>0</v>
      </c>
      <c r="G3417" s="127">
        <v>0</v>
      </c>
      <c r="H3417" s="127">
        <v>0</v>
      </c>
      <c r="I3417" s="127">
        <v>0</v>
      </c>
      <c r="J3417" s="127">
        <v>0</v>
      </c>
      <c r="K3417" s="127">
        <v>0</v>
      </c>
      <c r="L3417" s="127">
        <v>0</v>
      </c>
      <c r="M3417" s="127">
        <v>0</v>
      </c>
      <c r="N3417" s="127">
        <v>0</v>
      </c>
      <c r="O3417" s="127">
        <v>0</v>
      </c>
      <c r="P3417" s="127">
        <v>0</v>
      </c>
      <c r="Q3417" s="127">
        <v>0</v>
      </c>
      <c r="R3417" s="127">
        <v>0</v>
      </c>
      <c r="S3417" s="127">
        <v>0</v>
      </c>
      <c r="T3417" s="127">
        <v>0</v>
      </c>
      <c r="U3417" s="127">
        <v>0</v>
      </c>
      <c r="V3417" s="127">
        <v>0</v>
      </c>
      <c r="W3417" s="127">
        <v>0</v>
      </c>
      <c r="X3417" s="127">
        <v>0</v>
      </c>
      <c r="Y3417" s="127">
        <v>0</v>
      </c>
      <c r="Z3417" s="127">
        <v>0</v>
      </c>
      <c r="AA3417" s="127">
        <v>0</v>
      </c>
      <c r="AB3417" s="127">
        <v>0</v>
      </c>
      <c r="AC3417" s="127">
        <v>0</v>
      </c>
      <c r="AD3417" s="127">
        <v>0</v>
      </c>
      <c r="AE3417" s="127">
        <v>0</v>
      </c>
      <c r="AF3417" s="127">
        <v>0</v>
      </c>
      <c r="AG3417" s="127">
        <v>0</v>
      </c>
      <c r="AH3417" s="127">
        <v>0</v>
      </c>
    </row>
    <row r="3418" spans="1:34" x14ac:dyDescent="0.35">
      <c r="A3418" s="127" t="s">
        <v>4097</v>
      </c>
      <c r="B3418" s="127" t="s">
        <v>964</v>
      </c>
      <c r="C3418" s="127">
        <v>0</v>
      </c>
      <c r="D3418" s="127">
        <v>0</v>
      </c>
      <c r="E3418" s="127">
        <v>0</v>
      </c>
      <c r="F3418" s="127">
        <v>0</v>
      </c>
      <c r="G3418" s="127">
        <v>0</v>
      </c>
      <c r="H3418" s="127">
        <v>0</v>
      </c>
      <c r="I3418" s="127">
        <v>0</v>
      </c>
      <c r="J3418" s="127">
        <v>0</v>
      </c>
      <c r="K3418" s="127">
        <v>0</v>
      </c>
      <c r="L3418" s="127">
        <v>0</v>
      </c>
      <c r="M3418" s="127">
        <v>0</v>
      </c>
      <c r="N3418" s="127">
        <v>0</v>
      </c>
      <c r="O3418" s="127">
        <v>0</v>
      </c>
      <c r="P3418" s="127">
        <v>0</v>
      </c>
      <c r="Q3418" s="127">
        <v>0</v>
      </c>
      <c r="R3418" s="127">
        <v>0</v>
      </c>
      <c r="S3418" s="127">
        <v>0</v>
      </c>
      <c r="T3418" s="127">
        <v>0</v>
      </c>
      <c r="U3418" s="127">
        <v>0</v>
      </c>
      <c r="V3418" s="127">
        <v>0</v>
      </c>
      <c r="W3418" s="127">
        <v>0</v>
      </c>
      <c r="X3418" s="127">
        <v>0</v>
      </c>
      <c r="Y3418" s="127">
        <v>0</v>
      </c>
      <c r="Z3418" s="127">
        <v>0</v>
      </c>
      <c r="AA3418" s="127">
        <v>0</v>
      </c>
      <c r="AB3418" s="127">
        <v>0</v>
      </c>
      <c r="AC3418" s="127">
        <v>0</v>
      </c>
      <c r="AD3418" s="127">
        <v>0</v>
      </c>
      <c r="AE3418" s="127">
        <v>0</v>
      </c>
      <c r="AF3418" s="127">
        <v>0</v>
      </c>
      <c r="AG3418" s="127">
        <v>0</v>
      </c>
      <c r="AH3418" s="127">
        <v>0</v>
      </c>
    </row>
    <row r="3419" spans="1:34" x14ac:dyDescent="0.35">
      <c r="A3419" s="127" t="s">
        <v>4098</v>
      </c>
      <c r="B3419" s="127" t="s">
        <v>964</v>
      </c>
      <c r="C3419" s="127">
        <v>0</v>
      </c>
      <c r="D3419" s="127">
        <v>0</v>
      </c>
      <c r="E3419" s="127">
        <v>0</v>
      </c>
      <c r="F3419" s="127">
        <v>0</v>
      </c>
      <c r="G3419" s="127">
        <v>0</v>
      </c>
      <c r="H3419" s="127">
        <v>0</v>
      </c>
      <c r="I3419" s="127">
        <v>0</v>
      </c>
      <c r="J3419" s="127">
        <v>0</v>
      </c>
      <c r="K3419" s="127">
        <v>0</v>
      </c>
      <c r="L3419" s="127">
        <v>0</v>
      </c>
      <c r="M3419" s="127">
        <v>0</v>
      </c>
      <c r="N3419" s="127">
        <v>0</v>
      </c>
      <c r="O3419" s="127">
        <v>0</v>
      </c>
      <c r="P3419" s="127">
        <v>0</v>
      </c>
      <c r="Q3419" s="127">
        <v>0</v>
      </c>
      <c r="R3419" s="127">
        <v>0</v>
      </c>
      <c r="S3419" s="127">
        <v>0</v>
      </c>
      <c r="T3419" s="127">
        <v>0</v>
      </c>
      <c r="U3419" s="127">
        <v>0</v>
      </c>
      <c r="V3419" s="127">
        <v>0</v>
      </c>
      <c r="W3419" s="127">
        <v>0</v>
      </c>
      <c r="X3419" s="127">
        <v>0</v>
      </c>
      <c r="Y3419" s="127">
        <v>0</v>
      </c>
      <c r="Z3419" s="127">
        <v>0</v>
      </c>
      <c r="AA3419" s="127">
        <v>0</v>
      </c>
      <c r="AB3419" s="127">
        <v>0</v>
      </c>
      <c r="AC3419" s="127">
        <v>0</v>
      </c>
      <c r="AD3419" s="127">
        <v>0</v>
      </c>
      <c r="AE3419" s="127">
        <v>0</v>
      </c>
      <c r="AF3419" s="127">
        <v>0</v>
      </c>
      <c r="AG3419" s="127">
        <v>0</v>
      </c>
      <c r="AH3419" s="127">
        <v>0</v>
      </c>
    </row>
    <row r="3420" spans="1:34" x14ac:dyDescent="0.35">
      <c r="A3420" s="127" t="s">
        <v>4099</v>
      </c>
      <c r="B3420" s="127" t="s">
        <v>964</v>
      </c>
      <c r="C3420" s="127">
        <v>0</v>
      </c>
      <c r="D3420" s="127">
        <v>0</v>
      </c>
      <c r="E3420" s="127">
        <v>0</v>
      </c>
      <c r="F3420" s="127">
        <v>0</v>
      </c>
      <c r="G3420" s="127">
        <v>0</v>
      </c>
      <c r="H3420" s="127">
        <v>0</v>
      </c>
      <c r="I3420" s="127">
        <v>0</v>
      </c>
      <c r="J3420" s="127">
        <v>0</v>
      </c>
      <c r="K3420" s="127">
        <v>0</v>
      </c>
      <c r="L3420" s="127">
        <v>0</v>
      </c>
      <c r="M3420" s="127">
        <v>0</v>
      </c>
      <c r="N3420" s="127">
        <v>0</v>
      </c>
      <c r="O3420" s="127">
        <v>0</v>
      </c>
      <c r="P3420" s="127">
        <v>0</v>
      </c>
      <c r="Q3420" s="127">
        <v>0</v>
      </c>
      <c r="R3420" s="127">
        <v>0</v>
      </c>
      <c r="S3420" s="127">
        <v>0</v>
      </c>
      <c r="T3420" s="127">
        <v>0</v>
      </c>
      <c r="U3420" s="127">
        <v>0</v>
      </c>
      <c r="V3420" s="127">
        <v>0</v>
      </c>
      <c r="W3420" s="127">
        <v>0</v>
      </c>
      <c r="X3420" s="127">
        <v>0</v>
      </c>
      <c r="Y3420" s="127">
        <v>0</v>
      </c>
      <c r="Z3420" s="127">
        <v>0</v>
      </c>
      <c r="AA3420" s="127">
        <v>0</v>
      </c>
      <c r="AB3420" s="127">
        <v>0</v>
      </c>
      <c r="AC3420" s="127">
        <v>0</v>
      </c>
      <c r="AD3420" s="127">
        <v>0</v>
      </c>
      <c r="AE3420" s="127">
        <v>0</v>
      </c>
      <c r="AF3420" s="127">
        <v>0</v>
      </c>
      <c r="AG3420" s="127">
        <v>0</v>
      </c>
      <c r="AH3420" s="127">
        <v>0</v>
      </c>
    </row>
    <row r="3421" spans="1:34" x14ac:dyDescent="0.35">
      <c r="A3421" s="127" t="s">
        <v>4100</v>
      </c>
      <c r="B3421" s="127" t="s">
        <v>964</v>
      </c>
      <c r="C3421" s="127">
        <v>0</v>
      </c>
      <c r="D3421" s="127">
        <v>0</v>
      </c>
      <c r="E3421" s="127">
        <v>0</v>
      </c>
      <c r="F3421" s="127">
        <v>0</v>
      </c>
      <c r="G3421" s="127">
        <v>0</v>
      </c>
      <c r="H3421" s="127">
        <v>0</v>
      </c>
      <c r="I3421" s="127">
        <v>0</v>
      </c>
      <c r="J3421" s="127">
        <v>0</v>
      </c>
      <c r="K3421" s="127">
        <v>0</v>
      </c>
      <c r="L3421" s="127">
        <v>0</v>
      </c>
      <c r="M3421" s="127">
        <v>0</v>
      </c>
      <c r="N3421" s="127">
        <v>0</v>
      </c>
      <c r="O3421" s="127">
        <v>0</v>
      </c>
      <c r="P3421" s="127">
        <v>0</v>
      </c>
      <c r="Q3421" s="127">
        <v>0</v>
      </c>
      <c r="R3421" s="127">
        <v>0</v>
      </c>
      <c r="S3421" s="127">
        <v>0</v>
      </c>
      <c r="T3421" s="127">
        <v>0</v>
      </c>
      <c r="U3421" s="127">
        <v>0</v>
      </c>
      <c r="V3421" s="127">
        <v>0</v>
      </c>
      <c r="W3421" s="127">
        <v>0</v>
      </c>
      <c r="X3421" s="127">
        <v>0</v>
      </c>
      <c r="Y3421" s="127">
        <v>0</v>
      </c>
      <c r="Z3421" s="127">
        <v>0</v>
      </c>
      <c r="AA3421" s="127">
        <v>0</v>
      </c>
      <c r="AB3421" s="127">
        <v>0</v>
      </c>
      <c r="AC3421" s="127">
        <v>0</v>
      </c>
      <c r="AD3421" s="127">
        <v>0</v>
      </c>
      <c r="AE3421" s="127">
        <v>0</v>
      </c>
      <c r="AF3421" s="127">
        <v>0</v>
      </c>
      <c r="AG3421" s="127">
        <v>0</v>
      </c>
      <c r="AH3421" s="127">
        <v>0</v>
      </c>
    </row>
    <row r="3422" spans="1:34" x14ac:dyDescent="0.35">
      <c r="A3422" s="127" t="s">
        <v>4101</v>
      </c>
      <c r="B3422" s="127" t="s">
        <v>964</v>
      </c>
      <c r="C3422" s="127">
        <v>0</v>
      </c>
      <c r="D3422" s="127">
        <v>0</v>
      </c>
      <c r="E3422" s="127">
        <v>0</v>
      </c>
      <c r="F3422" s="127">
        <v>0</v>
      </c>
      <c r="G3422" s="127">
        <v>0</v>
      </c>
      <c r="H3422" s="127">
        <v>0</v>
      </c>
      <c r="I3422" s="127">
        <v>0</v>
      </c>
      <c r="J3422" s="127">
        <v>0</v>
      </c>
      <c r="K3422" s="127">
        <v>0</v>
      </c>
      <c r="L3422" s="127">
        <v>0</v>
      </c>
      <c r="M3422" s="127">
        <v>0</v>
      </c>
      <c r="N3422" s="127">
        <v>0</v>
      </c>
      <c r="O3422" s="127">
        <v>0</v>
      </c>
      <c r="P3422" s="127">
        <v>0</v>
      </c>
      <c r="Q3422" s="127">
        <v>0</v>
      </c>
      <c r="R3422" s="127">
        <v>0</v>
      </c>
      <c r="S3422" s="127">
        <v>0</v>
      </c>
      <c r="T3422" s="127">
        <v>0</v>
      </c>
      <c r="U3422" s="127">
        <v>0</v>
      </c>
      <c r="V3422" s="127">
        <v>0</v>
      </c>
      <c r="W3422" s="127">
        <v>0</v>
      </c>
      <c r="X3422" s="127">
        <v>0</v>
      </c>
      <c r="Y3422" s="127">
        <v>0</v>
      </c>
      <c r="Z3422" s="127">
        <v>0</v>
      </c>
      <c r="AA3422" s="127">
        <v>0</v>
      </c>
      <c r="AB3422" s="127">
        <v>0</v>
      </c>
      <c r="AC3422" s="127">
        <v>0</v>
      </c>
      <c r="AD3422" s="127">
        <v>0</v>
      </c>
      <c r="AE3422" s="127">
        <v>0</v>
      </c>
      <c r="AF3422" s="127">
        <v>0</v>
      </c>
      <c r="AG3422" s="127">
        <v>0</v>
      </c>
      <c r="AH3422" s="127">
        <v>0</v>
      </c>
    </row>
    <row r="3423" spans="1:34" x14ac:dyDescent="0.35">
      <c r="A3423" s="127" t="s">
        <v>2083</v>
      </c>
      <c r="B3423" s="127" t="s">
        <v>964</v>
      </c>
      <c r="C3423" s="127">
        <v>0</v>
      </c>
      <c r="D3423" s="127">
        <v>0</v>
      </c>
      <c r="E3423" s="127">
        <v>0</v>
      </c>
      <c r="F3423" s="127">
        <v>0</v>
      </c>
      <c r="G3423" s="127">
        <v>0</v>
      </c>
      <c r="H3423" s="127">
        <v>0</v>
      </c>
      <c r="I3423" s="127">
        <v>0</v>
      </c>
      <c r="J3423" s="127">
        <v>0</v>
      </c>
      <c r="K3423" s="127">
        <v>0</v>
      </c>
      <c r="L3423" s="127">
        <v>0</v>
      </c>
      <c r="M3423" s="127">
        <v>0</v>
      </c>
      <c r="N3423" s="127">
        <v>0</v>
      </c>
      <c r="O3423" s="127">
        <v>0</v>
      </c>
      <c r="P3423" s="127">
        <v>0</v>
      </c>
      <c r="Q3423" s="127">
        <v>0</v>
      </c>
      <c r="R3423" s="127">
        <v>0</v>
      </c>
      <c r="S3423" s="127">
        <v>0</v>
      </c>
      <c r="T3423" s="127">
        <v>0</v>
      </c>
      <c r="U3423" s="127">
        <v>0</v>
      </c>
      <c r="V3423" s="127">
        <v>0</v>
      </c>
      <c r="W3423" s="127">
        <v>0</v>
      </c>
      <c r="X3423" s="127">
        <v>0</v>
      </c>
      <c r="Y3423" s="127">
        <v>0</v>
      </c>
      <c r="Z3423" s="127">
        <v>0</v>
      </c>
      <c r="AA3423" s="127">
        <v>0</v>
      </c>
      <c r="AB3423" s="127">
        <v>0</v>
      </c>
      <c r="AC3423" s="127">
        <v>0</v>
      </c>
      <c r="AD3423" s="127">
        <v>0</v>
      </c>
      <c r="AE3423" s="127">
        <v>0</v>
      </c>
      <c r="AF3423" s="127">
        <v>0</v>
      </c>
      <c r="AG3423" s="127">
        <v>0</v>
      </c>
      <c r="AH3423" s="127">
        <v>0</v>
      </c>
    </row>
    <row r="3424" spans="1:34" x14ac:dyDescent="0.35">
      <c r="A3424" s="127" t="s">
        <v>4102</v>
      </c>
      <c r="B3424" s="127" t="s">
        <v>964</v>
      </c>
      <c r="C3424" s="127">
        <v>0</v>
      </c>
      <c r="D3424" s="127">
        <v>155064</v>
      </c>
      <c r="E3424" s="127">
        <v>263792</v>
      </c>
      <c r="F3424" s="127">
        <v>442027</v>
      </c>
      <c r="G3424" s="127">
        <v>623923</v>
      </c>
      <c r="H3424" s="127">
        <v>800090</v>
      </c>
      <c r="I3424" s="127">
        <v>968759</v>
      </c>
      <c r="J3424" s="128">
        <v>1139010</v>
      </c>
      <c r="K3424" s="128">
        <v>1358580</v>
      </c>
      <c r="L3424" s="128">
        <v>1525630</v>
      </c>
      <c r="M3424" s="128">
        <v>1682040</v>
      </c>
      <c r="N3424" s="128">
        <v>1835280</v>
      </c>
      <c r="O3424" s="128">
        <v>1982680</v>
      </c>
      <c r="P3424" s="128">
        <v>2056480</v>
      </c>
      <c r="Q3424" s="128">
        <v>2162540</v>
      </c>
      <c r="R3424" s="128">
        <v>2234330</v>
      </c>
      <c r="S3424" s="128">
        <v>2315990</v>
      </c>
      <c r="T3424" s="128">
        <v>2398350</v>
      </c>
      <c r="U3424" s="128">
        <v>2463030</v>
      </c>
      <c r="V3424" s="128">
        <v>2623690</v>
      </c>
      <c r="W3424" s="128">
        <v>2676230</v>
      </c>
      <c r="X3424" s="128">
        <v>2641860</v>
      </c>
      <c r="Y3424" s="128">
        <v>2695330</v>
      </c>
      <c r="Z3424" s="128">
        <v>2739650</v>
      </c>
      <c r="AA3424" s="128">
        <v>2796650</v>
      </c>
      <c r="AB3424" s="128">
        <v>2838360</v>
      </c>
      <c r="AC3424" s="128">
        <v>2903140</v>
      </c>
      <c r="AD3424" s="128">
        <v>2875960</v>
      </c>
      <c r="AE3424" s="128">
        <v>2908230</v>
      </c>
      <c r="AF3424" s="128">
        <v>2955980</v>
      </c>
      <c r="AG3424" s="128">
        <v>3101240</v>
      </c>
      <c r="AH3424" s="128">
        <v>3149290</v>
      </c>
    </row>
    <row r="3425" spans="1:34" x14ac:dyDescent="0.35">
      <c r="A3425" s="127" t="s">
        <v>4103</v>
      </c>
      <c r="B3425" s="127" t="s">
        <v>964</v>
      </c>
      <c r="C3425" s="127">
        <v>0</v>
      </c>
      <c r="D3425" s="128">
        <v>35660200</v>
      </c>
      <c r="E3425" s="128">
        <v>60664700</v>
      </c>
      <c r="F3425" s="128">
        <v>101653000</v>
      </c>
      <c r="G3425" s="128">
        <v>143484000</v>
      </c>
      <c r="H3425" s="128">
        <v>183998000</v>
      </c>
      <c r="I3425" s="128">
        <v>222787000</v>
      </c>
      <c r="J3425" s="128">
        <v>261939000</v>
      </c>
      <c r="K3425" s="128">
        <v>312434000</v>
      </c>
      <c r="L3425" s="128">
        <v>350851000</v>
      </c>
      <c r="M3425" s="128">
        <v>386821000</v>
      </c>
      <c r="N3425" s="128">
        <v>422062000</v>
      </c>
      <c r="O3425" s="128">
        <v>455959000</v>
      </c>
      <c r="P3425" s="128">
        <v>472932000</v>
      </c>
      <c r="Q3425" s="128">
        <v>497323000</v>
      </c>
      <c r="R3425" s="128">
        <v>513832000</v>
      </c>
      <c r="S3425" s="128">
        <v>532611000</v>
      </c>
      <c r="T3425" s="128">
        <v>551552000</v>
      </c>
      <c r="U3425" s="128">
        <v>566426000</v>
      </c>
      <c r="V3425" s="128">
        <v>603375000</v>
      </c>
      <c r="W3425" s="128">
        <v>615457000</v>
      </c>
      <c r="X3425" s="128">
        <v>607551000</v>
      </c>
      <c r="Y3425" s="128">
        <v>619850000</v>
      </c>
      <c r="Z3425" s="128">
        <v>630041000</v>
      </c>
      <c r="AA3425" s="128">
        <v>643149000</v>
      </c>
      <c r="AB3425" s="128">
        <v>652741000</v>
      </c>
      <c r="AC3425" s="128">
        <v>667638000</v>
      </c>
      <c r="AD3425" s="128">
        <v>661389000</v>
      </c>
      <c r="AE3425" s="128">
        <v>668809000</v>
      </c>
      <c r="AF3425" s="128">
        <v>679792000</v>
      </c>
      <c r="AG3425" s="128">
        <v>713197000</v>
      </c>
      <c r="AH3425" s="128">
        <v>724246000</v>
      </c>
    </row>
    <row r="3426" spans="1:34" x14ac:dyDescent="0.35">
      <c r="A3426" s="127" t="s">
        <v>4104</v>
      </c>
      <c r="B3426" s="127" t="s">
        <v>964</v>
      </c>
      <c r="C3426" s="127">
        <v>0</v>
      </c>
      <c r="D3426" s="127">
        <v>27152.799999999999</v>
      </c>
      <c r="E3426" s="127">
        <v>46192</v>
      </c>
      <c r="F3426" s="127">
        <v>77402.100000000006</v>
      </c>
      <c r="G3426" s="127">
        <v>109253</v>
      </c>
      <c r="H3426" s="127">
        <v>140102</v>
      </c>
      <c r="I3426" s="127">
        <v>169637</v>
      </c>
      <c r="J3426" s="127">
        <v>199448</v>
      </c>
      <c r="K3426" s="127">
        <v>237897</v>
      </c>
      <c r="L3426" s="127">
        <v>267148</v>
      </c>
      <c r="M3426" s="127">
        <v>294538</v>
      </c>
      <c r="N3426" s="127">
        <v>321371</v>
      </c>
      <c r="O3426" s="127">
        <v>347182</v>
      </c>
      <c r="P3426" s="127">
        <v>360105</v>
      </c>
      <c r="Q3426" s="127">
        <v>378677</v>
      </c>
      <c r="R3426" s="127">
        <v>391247</v>
      </c>
      <c r="S3426" s="127">
        <v>405547</v>
      </c>
      <c r="T3426" s="127">
        <v>419969</v>
      </c>
      <c r="U3426" s="127">
        <v>431294</v>
      </c>
      <c r="V3426" s="127">
        <v>459428</v>
      </c>
      <c r="W3426" s="127">
        <v>468628</v>
      </c>
      <c r="X3426" s="127">
        <v>462608</v>
      </c>
      <c r="Y3426" s="127">
        <v>471973</v>
      </c>
      <c r="Z3426" s="127">
        <v>479733</v>
      </c>
      <c r="AA3426" s="127">
        <v>489713</v>
      </c>
      <c r="AB3426" s="127">
        <v>497017</v>
      </c>
      <c r="AC3426" s="127">
        <v>508360</v>
      </c>
      <c r="AD3426" s="127">
        <v>503602</v>
      </c>
      <c r="AE3426" s="127">
        <v>509252</v>
      </c>
      <c r="AF3426" s="127">
        <v>517614</v>
      </c>
      <c r="AG3426" s="127">
        <v>543050</v>
      </c>
      <c r="AH3426" s="127">
        <v>551463</v>
      </c>
    </row>
    <row r="3427" spans="1:34" x14ac:dyDescent="0.35">
      <c r="A3427" s="127" t="s">
        <v>4105</v>
      </c>
      <c r="B3427" s="127" t="s">
        <v>964</v>
      </c>
      <c r="C3427" s="127">
        <v>0</v>
      </c>
      <c r="D3427" s="128">
        <v>5039010</v>
      </c>
      <c r="E3427" s="128">
        <v>8572310</v>
      </c>
      <c r="F3427" s="128">
        <v>14364300</v>
      </c>
      <c r="G3427" s="128">
        <v>20275300</v>
      </c>
      <c r="H3427" s="128">
        <v>26000100</v>
      </c>
      <c r="I3427" s="128">
        <v>31481200</v>
      </c>
      <c r="J3427" s="128">
        <v>37013700</v>
      </c>
      <c r="K3427" s="128">
        <v>44149000</v>
      </c>
      <c r="L3427" s="128">
        <v>49577400</v>
      </c>
      <c r="M3427" s="128">
        <v>54660300</v>
      </c>
      <c r="N3427" s="128">
        <v>59640000</v>
      </c>
      <c r="O3427" s="128">
        <v>64430000</v>
      </c>
      <c r="P3427" s="128">
        <v>66828300</v>
      </c>
      <c r="Q3427" s="128">
        <v>70274800</v>
      </c>
      <c r="R3427" s="128">
        <v>72607700</v>
      </c>
      <c r="S3427" s="128">
        <v>75261400</v>
      </c>
      <c r="T3427" s="128">
        <v>77937900</v>
      </c>
      <c r="U3427" s="128">
        <v>80039600</v>
      </c>
      <c r="V3427" s="128">
        <v>85260700</v>
      </c>
      <c r="W3427" s="128">
        <v>86968000</v>
      </c>
      <c r="X3427" s="128">
        <v>85850800</v>
      </c>
      <c r="Y3427" s="128">
        <v>87588700</v>
      </c>
      <c r="Z3427" s="128">
        <v>89028800</v>
      </c>
      <c r="AA3427" s="128">
        <v>90881000</v>
      </c>
      <c r="AB3427" s="128">
        <v>92236400</v>
      </c>
      <c r="AC3427" s="128">
        <v>94341500</v>
      </c>
      <c r="AD3427" s="128">
        <v>93458400</v>
      </c>
      <c r="AE3427" s="128">
        <v>94507000</v>
      </c>
      <c r="AF3427" s="128">
        <v>96058900</v>
      </c>
      <c r="AG3427" s="128">
        <v>100779000</v>
      </c>
      <c r="AH3427" s="128">
        <v>102341000</v>
      </c>
    </row>
    <row r="3428" spans="1:34" x14ac:dyDescent="0.35">
      <c r="A3428" s="127" t="s">
        <v>4106</v>
      </c>
      <c r="B3428" s="127" t="s">
        <v>964</v>
      </c>
      <c r="C3428" s="127">
        <v>0</v>
      </c>
      <c r="D3428" s="128">
        <v>1511810</v>
      </c>
      <c r="E3428" s="128">
        <v>2571880</v>
      </c>
      <c r="F3428" s="128">
        <v>4309600</v>
      </c>
      <c r="G3428" s="128">
        <v>6083020</v>
      </c>
      <c r="H3428" s="128">
        <v>7800590</v>
      </c>
      <c r="I3428" s="128">
        <v>9445050</v>
      </c>
      <c r="J3428" s="128">
        <v>11104900</v>
      </c>
      <c r="K3428" s="128">
        <v>13245700</v>
      </c>
      <c r="L3428" s="128">
        <v>14874300</v>
      </c>
      <c r="M3428" s="128">
        <v>16399300</v>
      </c>
      <c r="N3428" s="128">
        <v>17893300</v>
      </c>
      <c r="O3428" s="128">
        <v>19330400</v>
      </c>
      <c r="P3428" s="128">
        <v>20050000</v>
      </c>
      <c r="Q3428" s="128">
        <v>21084000</v>
      </c>
      <c r="R3428" s="128">
        <v>21783900</v>
      </c>
      <c r="S3428" s="128">
        <v>22580100</v>
      </c>
      <c r="T3428" s="128">
        <v>23383100</v>
      </c>
      <c r="U3428" s="128">
        <v>24013600</v>
      </c>
      <c r="V3428" s="128">
        <v>25580100</v>
      </c>
      <c r="W3428" s="128">
        <v>26092300</v>
      </c>
      <c r="X3428" s="128">
        <v>25757100</v>
      </c>
      <c r="Y3428" s="128">
        <v>26278500</v>
      </c>
      <c r="Z3428" s="128">
        <v>26710600</v>
      </c>
      <c r="AA3428" s="128">
        <v>27266300</v>
      </c>
      <c r="AB3428" s="128">
        <v>27673000</v>
      </c>
      <c r="AC3428" s="128">
        <v>28304500</v>
      </c>
      <c r="AD3428" s="128">
        <v>28039600</v>
      </c>
      <c r="AE3428" s="128">
        <v>28354200</v>
      </c>
      <c r="AF3428" s="128">
        <v>28819800</v>
      </c>
      <c r="AG3428" s="128">
        <v>30236000</v>
      </c>
      <c r="AH3428" s="128">
        <v>30704400</v>
      </c>
    </row>
    <row r="3429" spans="1:34" x14ac:dyDescent="0.35">
      <c r="A3429" s="127" t="s">
        <v>4107</v>
      </c>
      <c r="B3429" s="127" t="s">
        <v>964</v>
      </c>
      <c r="C3429" s="127">
        <v>0</v>
      </c>
      <c r="D3429" s="127">
        <v>968870</v>
      </c>
      <c r="E3429" s="128">
        <v>1648230</v>
      </c>
      <c r="F3429" s="128">
        <v>2761880</v>
      </c>
      <c r="G3429" s="128">
        <v>3898400</v>
      </c>
      <c r="H3429" s="128">
        <v>4999130</v>
      </c>
      <c r="I3429" s="128">
        <v>6053010</v>
      </c>
      <c r="J3429" s="128">
        <v>7116760</v>
      </c>
      <c r="K3429" s="128">
        <v>8488690</v>
      </c>
      <c r="L3429" s="128">
        <v>9532440</v>
      </c>
      <c r="M3429" s="128">
        <v>10509800</v>
      </c>
      <c r="N3429" s="128">
        <v>11467200</v>
      </c>
      <c r="O3429" s="128">
        <v>12388200</v>
      </c>
      <c r="P3429" s="128">
        <v>12849300</v>
      </c>
      <c r="Q3429" s="128">
        <v>13512000</v>
      </c>
      <c r="R3429" s="128">
        <v>13960600</v>
      </c>
      <c r="S3429" s="128">
        <v>14470800</v>
      </c>
      <c r="T3429" s="128">
        <v>14985400</v>
      </c>
      <c r="U3429" s="128">
        <v>15389500</v>
      </c>
      <c r="V3429" s="128">
        <v>16393400</v>
      </c>
      <c r="W3429" s="128">
        <v>16721700</v>
      </c>
      <c r="X3429" s="128">
        <v>16506900</v>
      </c>
      <c r="Y3429" s="128">
        <v>16841000</v>
      </c>
      <c r="Z3429" s="128">
        <v>17117900</v>
      </c>
      <c r="AA3429" s="128">
        <v>17474000</v>
      </c>
      <c r="AB3429" s="128">
        <v>17734700</v>
      </c>
      <c r="AC3429" s="128">
        <v>18139400</v>
      </c>
      <c r="AD3429" s="128">
        <v>17969600</v>
      </c>
      <c r="AE3429" s="128">
        <v>18171200</v>
      </c>
      <c r="AF3429" s="128">
        <v>18469600</v>
      </c>
      <c r="AG3429" s="128">
        <v>19377200</v>
      </c>
      <c r="AH3429" s="128">
        <v>19677400</v>
      </c>
    </row>
    <row r="3430" spans="1:34" x14ac:dyDescent="0.35">
      <c r="A3430" s="127" t="s">
        <v>4108</v>
      </c>
      <c r="B3430" s="127" t="s">
        <v>964</v>
      </c>
      <c r="C3430" s="127">
        <v>0</v>
      </c>
      <c r="D3430" s="127">
        <v>267479</v>
      </c>
      <c r="E3430" s="127">
        <v>455032</v>
      </c>
      <c r="F3430" s="127">
        <v>762480</v>
      </c>
      <c r="G3430" s="128">
        <v>1076240</v>
      </c>
      <c r="H3430" s="128">
        <v>1380130</v>
      </c>
      <c r="I3430" s="128">
        <v>1671070</v>
      </c>
      <c r="J3430" s="128">
        <v>1964750</v>
      </c>
      <c r="K3430" s="128">
        <v>2343500</v>
      </c>
      <c r="L3430" s="128">
        <v>2631650</v>
      </c>
      <c r="M3430" s="128">
        <v>2901460</v>
      </c>
      <c r="N3430" s="128">
        <v>3165790</v>
      </c>
      <c r="O3430" s="128">
        <v>3420050</v>
      </c>
      <c r="P3430" s="128">
        <v>3547360</v>
      </c>
      <c r="Q3430" s="128">
        <v>3730310</v>
      </c>
      <c r="R3430" s="128">
        <v>3854140</v>
      </c>
      <c r="S3430" s="128">
        <v>3995000</v>
      </c>
      <c r="T3430" s="128">
        <v>4137070</v>
      </c>
      <c r="U3430" s="128">
        <v>4248630</v>
      </c>
      <c r="V3430" s="128">
        <v>4525780</v>
      </c>
      <c r="W3430" s="128">
        <v>4616410</v>
      </c>
      <c r="X3430" s="128">
        <v>4557110</v>
      </c>
      <c r="Y3430" s="128">
        <v>4649350</v>
      </c>
      <c r="Z3430" s="128">
        <v>4725800</v>
      </c>
      <c r="AA3430" s="128">
        <v>4824120</v>
      </c>
      <c r="AB3430" s="128">
        <v>4896060</v>
      </c>
      <c r="AC3430" s="128">
        <v>5007810</v>
      </c>
      <c r="AD3430" s="128">
        <v>4960930</v>
      </c>
      <c r="AE3430" s="128">
        <v>5016590</v>
      </c>
      <c r="AF3430" s="128">
        <v>5098970</v>
      </c>
      <c r="AG3430" s="128">
        <v>5349530</v>
      </c>
      <c r="AH3430" s="128">
        <v>5432410</v>
      </c>
    </row>
    <row r="3431" spans="1:34" x14ac:dyDescent="0.35">
      <c r="A3431" s="127" t="s">
        <v>4109</v>
      </c>
      <c r="B3431" s="127" t="s">
        <v>964</v>
      </c>
      <c r="C3431" s="127">
        <v>0</v>
      </c>
      <c r="D3431" s="127">
        <v>0</v>
      </c>
      <c r="E3431" s="127">
        <v>0</v>
      </c>
      <c r="F3431" s="127">
        <v>0</v>
      </c>
      <c r="G3431" s="127">
        <v>0</v>
      </c>
      <c r="H3431" s="127">
        <v>0</v>
      </c>
      <c r="I3431" s="127">
        <v>0</v>
      </c>
      <c r="J3431" s="127">
        <v>0</v>
      </c>
      <c r="K3431" s="127">
        <v>0</v>
      </c>
      <c r="L3431" s="127">
        <v>0</v>
      </c>
      <c r="M3431" s="127">
        <v>0</v>
      </c>
      <c r="N3431" s="127">
        <v>0</v>
      </c>
      <c r="O3431" s="127">
        <v>0</v>
      </c>
      <c r="P3431" s="127">
        <v>0</v>
      </c>
      <c r="Q3431" s="127">
        <v>0</v>
      </c>
      <c r="R3431" s="127">
        <v>0</v>
      </c>
      <c r="S3431" s="127">
        <v>0</v>
      </c>
      <c r="T3431" s="127">
        <v>0</v>
      </c>
      <c r="U3431" s="127">
        <v>0</v>
      </c>
      <c r="V3431" s="127">
        <v>0</v>
      </c>
      <c r="W3431" s="127">
        <v>0</v>
      </c>
      <c r="X3431" s="127">
        <v>0</v>
      </c>
      <c r="Y3431" s="127">
        <v>0</v>
      </c>
      <c r="Z3431" s="127">
        <v>0</v>
      </c>
      <c r="AA3431" s="127">
        <v>0</v>
      </c>
      <c r="AB3431" s="127">
        <v>0</v>
      </c>
      <c r="AC3431" s="127">
        <v>0</v>
      </c>
      <c r="AD3431" s="127">
        <v>0</v>
      </c>
      <c r="AE3431" s="127">
        <v>0</v>
      </c>
      <c r="AF3431" s="127">
        <v>0</v>
      </c>
      <c r="AG3431" s="127">
        <v>0</v>
      </c>
      <c r="AH3431" s="127">
        <v>0</v>
      </c>
    </row>
    <row r="3432" spans="1:34" x14ac:dyDescent="0.35">
      <c r="A3432" s="127" t="s">
        <v>4110</v>
      </c>
      <c r="B3432" s="127" t="s">
        <v>964</v>
      </c>
      <c r="C3432" s="127">
        <v>0</v>
      </c>
      <c r="D3432" s="127">
        <v>0</v>
      </c>
      <c r="E3432" s="127">
        <v>0</v>
      </c>
      <c r="F3432" s="127">
        <v>0</v>
      </c>
      <c r="G3432" s="127">
        <v>0</v>
      </c>
      <c r="H3432" s="127">
        <v>0</v>
      </c>
      <c r="I3432" s="127">
        <v>0</v>
      </c>
      <c r="J3432" s="127">
        <v>0</v>
      </c>
      <c r="K3432" s="127">
        <v>0</v>
      </c>
      <c r="L3432" s="127">
        <v>0</v>
      </c>
      <c r="M3432" s="127">
        <v>0</v>
      </c>
      <c r="N3432" s="127">
        <v>0</v>
      </c>
      <c r="O3432" s="127">
        <v>0</v>
      </c>
      <c r="P3432" s="127">
        <v>0</v>
      </c>
      <c r="Q3432" s="127">
        <v>0</v>
      </c>
      <c r="R3432" s="127">
        <v>0</v>
      </c>
      <c r="S3432" s="127">
        <v>0</v>
      </c>
      <c r="T3432" s="127">
        <v>0</v>
      </c>
      <c r="U3432" s="127">
        <v>0</v>
      </c>
      <c r="V3432" s="127">
        <v>0</v>
      </c>
      <c r="W3432" s="127">
        <v>0</v>
      </c>
      <c r="X3432" s="127">
        <v>0</v>
      </c>
      <c r="Y3432" s="127">
        <v>0</v>
      </c>
      <c r="Z3432" s="127">
        <v>0</v>
      </c>
      <c r="AA3432" s="127">
        <v>0</v>
      </c>
      <c r="AB3432" s="127">
        <v>0</v>
      </c>
      <c r="AC3432" s="127">
        <v>0</v>
      </c>
      <c r="AD3432" s="127">
        <v>0</v>
      </c>
      <c r="AE3432" s="127">
        <v>0</v>
      </c>
      <c r="AF3432" s="127">
        <v>0</v>
      </c>
      <c r="AG3432" s="127">
        <v>0</v>
      </c>
      <c r="AH3432" s="127">
        <v>0</v>
      </c>
    </row>
    <row r="3433" spans="1:34" x14ac:dyDescent="0.35">
      <c r="A3433" s="127" t="s">
        <v>4111</v>
      </c>
      <c r="B3433" s="127" t="s">
        <v>964</v>
      </c>
      <c r="C3433" s="127">
        <v>0</v>
      </c>
      <c r="D3433" s="127">
        <v>0</v>
      </c>
      <c r="E3433" s="127">
        <v>0</v>
      </c>
      <c r="F3433" s="127">
        <v>0</v>
      </c>
      <c r="G3433" s="127">
        <v>0</v>
      </c>
      <c r="H3433" s="127">
        <v>0</v>
      </c>
      <c r="I3433" s="127">
        <v>0</v>
      </c>
      <c r="J3433" s="127">
        <v>0</v>
      </c>
      <c r="K3433" s="127">
        <v>0</v>
      </c>
      <c r="L3433" s="127">
        <v>0</v>
      </c>
      <c r="M3433" s="127">
        <v>0</v>
      </c>
      <c r="N3433" s="127">
        <v>0</v>
      </c>
      <c r="O3433" s="127">
        <v>0</v>
      </c>
      <c r="P3433" s="127">
        <v>0</v>
      </c>
      <c r="Q3433" s="127">
        <v>0</v>
      </c>
      <c r="R3433" s="127">
        <v>0</v>
      </c>
      <c r="S3433" s="127">
        <v>0</v>
      </c>
      <c r="T3433" s="127">
        <v>0</v>
      </c>
      <c r="U3433" s="127">
        <v>0</v>
      </c>
      <c r="V3433" s="127">
        <v>0</v>
      </c>
      <c r="W3433" s="127">
        <v>0</v>
      </c>
      <c r="X3433" s="127">
        <v>0</v>
      </c>
      <c r="Y3433" s="127">
        <v>0</v>
      </c>
      <c r="Z3433" s="127">
        <v>0</v>
      </c>
      <c r="AA3433" s="127">
        <v>0</v>
      </c>
      <c r="AB3433" s="127">
        <v>0</v>
      </c>
      <c r="AC3433" s="127">
        <v>0</v>
      </c>
      <c r="AD3433" s="127">
        <v>0</v>
      </c>
      <c r="AE3433" s="127">
        <v>0</v>
      </c>
      <c r="AF3433" s="127">
        <v>0</v>
      </c>
      <c r="AG3433" s="127">
        <v>0</v>
      </c>
      <c r="AH3433" s="127">
        <v>0</v>
      </c>
    </row>
    <row r="3434" spans="1:34" x14ac:dyDescent="0.35">
      <c r="A3434" s="127" t="s">
        <v>4112</v>
      </c>
      <c r="B3434" s="127" t="s">
        <v>964</v>
      </c>
      <c r="C3434" s="127">
        <v>0</v>
      </c>
      <c r="D3434" s="127">
        <v>0</v>
      </c>
      <c r="E3434" s="127">
        <v>0</v>
      </c>
      <c r="F3434" s="127">
        <v>0</v>
      </c>
      <c r="G3434" s="127">
        <v>0</v>
      </c>
      <c r="H3434" s="127">
        <v>0</v>
      </c>
      <c r="I3434" s="127">
        <v>0</v>
      </c>
      <c r="J3434" s="127">
        <v>0</v>
      </c>
      <c r="K3434" s="127">
        <v>0</v>
      </c>
      <c r="L3434" s="127">
        <v>0</v>
      </c>
      <c r="M3434" s="127">
        <v>0</v>
      </c>
      <c r="N3434" s="127">
        <v>0</v>
      </c>
      <c r="O3434" s="127">
        <v>0</v>
      </c>
      <c r="P3434" s="127">
        <v>0</v>
      </c>
      <c r="Q3434" s="127">
        <v>0</v>
      </c>
      <c r="R3434" s="127">
        <v>0</v>
      </c>
      <c r="S3434" s="127">
        <v>0</v>
      </c>
      <c r="T3434" s="127">
        <v>0</v>
      </c>
      <c r="U3434" s="127">
        <v>0</v>
      </c>
      <c r="V3434" s="127">
        <v>0</v>
      </c>
      <c r="W3434" s="127">
        <v>0</v>
      </c>
      <c r="X3434" s="127">
        <v>0</v>
      </c>
      <c r="Y3434" s="127">
        <v>0</v>
      </c>
      <c r="Z3434" s="127">
        <v>0</v>
      </c>
      <c r="AA3434" s="127">
        <v>0</v>
      </c>
      <c r="AB3434" s="127">
        <v>0</v>
      </c>
      <c r="AC3434" s="127">
        <v>0</v>
      </c>
      <c r="AD3434" s="127">
        <v>0</v>
      </c>
      <c r="AE3434" s="127">
        <v>0</v>
      </c>
      <c r="AF3434" s="127">
        <v>0</v>
      </c>
      <c r="AG3434" s="127">
        <v>0</v>
      </c>
      <c r="AH3434" s="127">
        <v>0</v>
      </c>
    </row>
    <row r="3435" spans="1:34" x14ac:dyDescent="0.35">
      <c r="A3435" s="127" t="s">
        <v>2084</v>
      </c>
      <c r="B3435" s="127" t="s">
        <v>964</v>
      </c>
      <c r="C3435" s="127">
        <v>0</v>
      </c>
      <c r="D3435" s="127">
        <v>0</v>
      </c>
      <c r="E3435" s="127">
        <v>0</v>
      </c>
      <c r="F3435" s="127">
        <v>0</v>
      </c>
      <c r="G3435" s="127">
        <v>0</v>
      </c>
      <c r="H3435" s="127">
        <v>0</v>
      </c>
      <c r="I3435" s="127">
        <v>0</v>
      </c>
      <c r="J3435" s="127">
        <v>0</v>
      </c>
      <c r="K3435" s="127">
        <v>0</v>
      </c>
      <c r="L3435" s="127">
        <v>0</v>
      </c>
      <c r="M3435" s="127">
        <v>0</v>
      </c>
      <c r="N3435" s="127">
        <v>0</v>
      </c>
      <c r="O3435" s="127">
        <v>0</v>
      </c>
      <c r="P3435" s="127">
        <v>0</v>
      </c>
      <c r="Q3435" s="127">
        <v>0</v>
      </c>
      <c r="R3435" s="127">
        <v>0</v>
      </c>
      <c r="S3435" s="127">
        <v>0</v>
      </c>
      <c r="T3435" s="127">
        <v>0</v>
      </c>
      <c r="U3435" s="127">
        <v>0</v>
      </c>
      <c r="V3435" s="127">
        <v>0</v>
      </c>
      <c r="W3435" s="127">
        <v>0</v>
      </c>
      <c r="X3435" s="127">
        <v>0</v>
      </c>
      <c r="Y3435" s="127">
        <v>0</v>
      </c>
      <c r="Z3435" s="127">
        <v>0</v>
      </c>
      <c r="AA3435" s="127">
        <v>0</v>
      </c>
      <c r="AB3435" s="127">
        <v>0</v>
      </c>
      <c r="AC3435" s="127">
        <v>0</v>
      </c>
      <c r="AD3435" s="127">
        <v>0</v>
      </c>
      <c r="AE3435" s="127">
        <v>0</v>
      </c>
      <c r="AF3435" s="127">
        <v>0</v>
      </c>
      <c r="AG3435" s="127">
        <v>0</v>
      </c>
      <c r="AH3435" s="127">
        <v>0</v>
      </c>
    </row>
    <row r="3436" spans="1:34" x14ac:dyDescent="0.35">
      <c r="A3436" s="127" t="s">
        <v>4113</v>
      </c>
      <c r="B3436" s="127" t="s">
        <v>964</v>
      </c>
      <c r="C3436" s="127">
        <v>0</v>
      </c>
      <c r="D3436" s="127">
        <v>0</v>
      </c>
      <c r="E3436" s="127">
        <v>0</v>
      </c>
      <c r="F3436" s="127">
        <v>0</v>
      </c>
      <c r="G3436" s="127">
        <v>0</v>
      </c>
      <c r="H3436" s="127">
        <v>0</v>
      </c>
      <c r="I3436" s="127">
        <v>0</v>
      </c>
      <c r="J3436" s="127">
        <v>0</v>
      </c>
      <c r="K3436" s="127">
        <v>0</v>
      </c>
      <c r="L3436" s="127">
        <v>0</v>
      </c>
      <c r="M3436" s="127">
        <v>0</v>
      </c>
      <c r="N3436" s="127">
        <v>0</v>
      </c>
      <c r="O3436" s="127">
        <v>0</v>
      </c>
      <c r="P3436" s="127">
        <v>0</v>
      </c>
      <c r="Q3436" s="127">
        <v>0</v>
      </c>
      <c r="R3436" s="127">
        <v>0</v>
      </c>
      <c r="S3436" s="127">
        <v>0</v>
      </c>
      <c r="T3436" s="127">
        <v>0</v>
      </c>
      <c r="U3436" s="127">
        <v>0</v>
      </c>
      <c r="V3436" s="127">
        <v>0</v>
      </c>
      <c r="W3436" s="127">
        <v>0</v>
      </c>
      <c r="X3436" s="127">
        <v>0</v>
      </c>
      <c r="Y3436" s="127">
        <v>0</v>
      </c>
      <c r="Z3436" s="127">
        <v>0</v>
      </c>
      <c r="AA3436" s="127">
        <v>0</v>
      </c>
      <c r="AB3436" s="127">
        <v>0</v>
      </c>
      <c r="AC3436" s="127">
        <v>0</v>
      </c>
      <c r="AD3436" s="127">
        <v>0</v>
      </c>
      <c r="AE3436" s="127">
        <v>0</v>
      </c>
      <c r="AF3436" s="127">
        <v>0</v>
      </c>
      <c r="AG3436" s="127">
        <v>0</v>
      </c>
      <c r="AH3436" s="127">
        <v>0</v>
      </c>
    </row>
    <row r="3437" spans="1:34" x14ac:dyDescent="0.35">
      <c r="A3437" s="127" t="s">
        <v>4114</v>
      </c>
      <c r="B3437" s="127" t="s">
        <v>964</v>
      </c>
      <c r="C3437" s="127">
        <v>0</v>
      </c>
      <c r="D3437" s="127">
        <v>0</v>
      </c>
      <c r="E3437" s="127">
        <v>0</v>
      </c>
      <c r="F3437" s="127">
        <v>0</v>
      </c>
      <c r="G3437" s="127">
        <v>0</v>
      </c>
      <c r="H3437" s="127">
        <v>0</v>
      </c>
      <c r="I3437" s="127">
        <v>0</v>
      </c>
      <c r="J3437" s="127">
        <v>0</v>
      </c>
      <c r="K3437" s="127">
        <v>0</v>
      </c>
      <c r="L3437" s="127">
        <v>0</v>
      </c>
      <c r="M3437" s="127">
        <v>0</v>
      </c>
      <c r="N3437" s="127">
        <v>0</v>
      </c>
      <c r="O3437" s="127">
        <v>0</v>
      </c>
      <c r="P3437" s="127">
        <v>0</v>
      </c>
      <c r="Q3437" s="127">
        <v>0</v>
      </c>
      <c r="R3437" s="127">
        <v>0</v>
      </c>
      <c r="S3437" s="127">
        <v>0</v>
      </c>
      <c r="T3437" s="127">
        <v>0</v>
      </c>
      <c r="U3437" s="127">
        <v>0</v>
      </c>
      <c r="V3437" s="127">
        <v>0</v>
      </c>
      <c r="W3437" s="127">
        <v>0</v>
      </c>
      <c r="X3437" s="127">
        <v>0</v>
      </c>
      <c r="Y3437" s="127">
        <v>0</v>
      </c>
      <c r="Z3437" s="127">
        <v>0</v>
      </c>
      <c r="AA3437" s="127">
        <v>0</v>
      </c>
      <c r="AB3437" s="127">
        <v>0</v>
      </c>
      <c r="AC3437" s="127">
        <v>0</v>
      </c>
      <c r="AD3437" s="127">
        <v>0</v>
      </c>
      <c r="AE3437" s="127">
        <v>0</v>
      </c>
      <c r="AF3437" s="127">
        <v>0</v>
      </c>
      <c r="AG3437" s="127">
        <v>0</v>
      </c>
      <c r="AH3437" s="127">
        <v>0</v>
      </c>
    </row>
    <row r="3438" spans="1:34" x14ac:dyDescent="0.35">
      <c r="A3438" s="127" t="s">
        <v>4115</v>
      </c>
      <c r="B3438" s="127" t="s">
        <v>964</v>
      </c>
      <c r="C3438" s="127">
        <v>0</v>
      </c>
      <c r="D3438" s="127">
        <v>0</v>
      </c>
      <c r="E3438" s="127">
        <v>0</v>
      </c>
      <c r="F3438" s="127">
        <v>0</v>
      </c>
      <c r="G3438" s="127">
        <v>0</v>
      </c>
      <c r="H3438" s="127">
        <v>0</v>
      </c>
      <c r="I3438" s="127">
        <v>0</v>
      </c>
      <c r="J3438" s="127">
        <v>0</v>
      </c>
      <c r="K3438" s="127">
        <v>0</v>
      </c>
      <c r="L3438" s="127">
        <v>0</v>
      </c>
      <c r="M3438" s="127">
        <v>0</v>
      </c>
      <c r="N3438" s="127">
        <v>0</v>
      </c>
      <c r="O3438" s="127">
        <v>0</v>
      </c>
      <c r="P3438" s="127">
        <v>0</v>
      </c>
      <c r="Q3438" s="127">
        <v>0</v>
      </c>
      <c r="R3438" s="127">
        <v>0</v>
      </c>
      <c r="S3438" s="127">
        <v>0</v>
      </c>
      <c r="T3438" s="127">
        <v>0</v>
      </c>
      <c r="U3438" s="127">
        <v>0</v>
      </c>
      <c r="V3438" s="127">
        <v>0</v>
      </c>
      <c r="W3438" s="127">
        <v>0</v>
      </c>
      <c r="X3438" s="127">
        <v>0</v>
      </c>
      <c r="Y3438" s="127">
        <v>0</v>
      </c>
      <c r="Z3438" s="127">
        <v>0</v>
      </c>
      <c r="AA3438" s="127">
        <v>0</v>
      </c>
      <c r="AB3438" s="127">
        <v>0</v>
      </c>
      <c r="AC3438" s="127">
        <v>0</v>
      </c>
      <c r="AD3438" s="127">
        <v>0</v>
      </c>
      <c r="AE3438" s="127">
        <v>0</v>
      </c>
      <c r="AF3438" s="127">
        <v>0</v>
      </c>
      <c r="AG3438" s="127">
        <v>0</v>
      </c>
      <c r="AH3438" s="127">
        <v>0</v>
      </c>
    </row>
    <row r="3439" spans="1:34" x14ac:dyDescent="0.35">
      <c r="A3439" s="127" t="s">
        <v>4116</v>
      </c>
      <c r="B3439" s="127" t="s">
        <v>964</v>
      </c>
      <c r="C3439" s="127">
        <v>0</v>
      </c>
      <c r="D3439" s="127">
        <v>0</v>
      </c>
      <c r="E3439" s="127">
        <v>0</v>
      </c>
      <c r="F3439" s="127">
        <v>0</v>
      </c>
      <c r="G3439" s="127">
        <v>0</v>
      </c>
      <c r="H3439" s="127">
        <v>0</v>
      </c>
      <c r="I3439" s="127">
        <v>0</v>
      </c>
      <c r="J3439" s="127">
        <v>0</v>
      </c>
      <c r="K3439" s="127">
        <v>0</v>
      </c>
      <c r="L3439" s="127">
        <v>0</v>
      </c>
      <c r="M3439" s="127">
        <v>0</v>
      </c>
      <c r="N3439" s="127">
        <v>0</v>
      </c>
      <c r="O3439" s="127">
        <v>0</v>
      </c>
      <c r="P3439" s="127">
        <v>0</v>
      </c>
      <c r="Q3439" s="127">
        <v>0</v>
      </c>
      <c r="R3439" s="127">
        <v>0</v>
      </c>
      <c r="S3439" s="127">
        <v>0</v>
      </c>
      <c r="T3439" s="127">
        <v>0</v>
      </c>
      <c r="U3439" s="127">
        <v>0</v>
      </c>
      <c r="V3439" s="127">
        <v>0</v>
      </c>
      <c r="W3439" s="127">
        <v>0</v>
      </c>
      <c r="X3439" s="127">
        <v>0</v>
      </c>
      <c r="Y3439" s="127">
        <v>0</v>
      </c>
      <c r="Z3439" s="127">
        <v>0</v>
      </c>
      <c r="AA3439" s="127">
        <v>0</v>
      </c>
      <c r="AB3439" s="127">
        <v>0</v>
      </c>
      <c r="AC3439" s="127">
        <v>0</v>
      </c>
      <c r="AD3439" s="127">
        <v>0</v>
      </c>
      <c r="AE3439" s="127">
        <v>0</v>
      </c>
      <c r="AF3439" s="127">
        <v>0</v>
      </c>
      <c r="AG3439" s="127">
        <v>0</v>
      </c>
      <c r="AH3439" s="127">
        <v>0</v>
      </c>
    </row>
    <row r="3440" spans="1:34" x14ac:dyDescent="0.35">
      <c r="A3440" s="127" t="s">
        <v>4117</v>
      </c>
      <c r="B3440" s="127" t="s">
        <v>964</v>
      </c>
      <c r="C3440" s="127">
        <v>0</v>
      </c>
      <c r="D3440" s="127">
        <v>0</v>
      </c>
      <c r="E3440" s="127">
        <v>0</v>
      </c>
      <c r="F3440" s="127">
        <v>0</v>
      </c>
      <c r="G3440" s="127">
        <v>0</v>
      </c>
      <c r="H3440" s="127">
        <v>0</v>
      </c>
      <c r="I3440" s="127">
        <v>0</v>
      </c>
      <c r="J3440" s="127">
        <v>0</v>
      </c>
      <c r="K3440" s="127">
        <v>0</v>
      </c>
      <c r="L3440" s="127">
        <v>0</v>
      </c>
      <c r="M3440" s="127">
        <v>0</v>
      </c>
      <c r="N3440" s="127">
        <v>0</v>
      </c>
      <c r="O3440" s="127">
        <v>0</v>
      </c>
      <c r="P3440" s="127">
        <v>0</v>
      </c>
      <c r="Q3440" s="127">
        <v>0</v>
      </c>
      <c r="R3440" s="127">
        <v>0</v>
      </c>
      <c r="S3440" s="127">
        <v>0</v>
      </c>
      <c r="T3440" s="127">
        <v>0</v>
      </c>
      <c r="U3440" s="127">
        <v>0</v>
      </c>
      <c r="V3440" s="127">
        <v>0</v>
      </c>
      <c r="W3440" s="127">
        <v>0</v>
      </c>
      <c r="X3440" s="127">
        <v>0</v>
      </c>
      <c r="Y3440" s="127">
        <v>0</v>
      </c>
      <c r="Z3440" s="127">
        <v>0</v>
      </c>
      <c r="AA3440" s="127">
        <v>0</v>
      </c>
      <c r="AB3440" s="127">
        <v>0</v>
      </c>
      <c r="AC3440" s="127">
        <v>0</v>
      </c>
      <c r="AD3440" s="127">
        <v>0</v>
      </c>
      <c r="AE3440" s="127">
        <v>0</v>
      </c>
      <c r="AF3440" s="127">
        <v>0</v>
      </c>
      <c r="AG3440" s="127">
        <v>0</v>
      </c>
      <c r="AH3440" s="127">
        <v>0</v>
      </c>
    </row>
    <row r="3441" spans="1:34" x14ac:dyDescent="0.35">
      <c r="A3441" s="127" t="s">
        <v>4118</v>
      </c>
      <c r="B3441" s="127" t="s">
        <v>964</v>
      </c>
      <c r="C3441" s="127">
        <v>0</v>
      </c>
      <c r="D3441" s="127">
        <v>0</v>
      </c>
      <c r="E3441" s="127">
        <v>0</v>
      </c>
      <c r="F3441" s="127">
        <v>0</v>
      </c>
      <c r="G3441" s="127">
        <v>0</v>
      </c>
      <c r="H3441" s="127">
        <v>0</v>
      </c>
      <c r="I3441" s="127">
        <v>0</v>
      </c>
      <c r="J3441" s="127">
        <v>0</v>
      </c>
      <c r="K3441" s="127">
        <v>0</v>
      </c>
      <c r="L3441" s="127">
        <v>0</v>
      </c>
      <c r="M3441" s="127">
        <v>0</v>
      </c>
      <c r="N3441" s="127">
        <v>0</v>
      </c>
      <c r="O3441" s="127">
        <v>0</v>
      </c>
      <c r="P3441" s="127">
        <v>0</v>
      </c>
      <c r="Q3441" s="127">
        <v>0</v>
      </c>
      <c r="R3441" s="127">
        <v>0</v>
      </c>
      <c r="S3441" s="127">
        <v>0</v>
      </c>
      <c r="T3441" s="127">
        <v>0</v>
      </c>
      <c r="U3441" s="127">
        <v>0</v>
      </c>
      <c r="V3441" s="127">
        <v>0</v>
      </c>
      <c r="W3441" s="127">
        <v>0</v>
      </c>
      <c r="X3441" s="127">
        <v>0</v>
      </c>
      <c r="Y3441" s="127">
        <v>0</v>
      </c>
      <c r="Z3441" s="127">
        <v>0</v>
      </c>
      <c r="AA3441" s="127">
        <v>0</v>
      </c>
      <c r="AB3441" s="127">
        <v>0</v>
      </c>
      <c r="AC3441" s="127">
        <v>0</v>
      </c>
      <c r="AD3441" s="127">
        <v>0</v>
      </c>
      <c r="AE3441" s="127">
        <v>0</v>
      </c>
      <c r="AF3441" s="127">
        <v>0</v>
      </c>
      <c r="AG3441" s="127">
        <v>0</v>
      </c>
      <c r="AH3441" s="127">
        <v>0</v>
      </c>
    </row>
    <row r="3442" spans="1:34" x14ac:dyDescent="0.35">
      <c r="A3442" s="127" t="s">
        <v>4119</v>
      </c>
      <c r="B3442" s="127" t="s">
        <v>964</v>
      </c>
      <c r="C3442" s="127">
        <v>0</v>
      </c>
      <c r="D3442" s="127">
        <v>0</v>
      </c>
      <c r="E3442" s="127">
        <v>0</v>
      </c>
      <c r="F3442" s="127">
        <v>0</v>
      </c>
      <c r="G3442" s="127">
        <v>0</v>
      </c>
      <c r="H3442" s="127">
        <v>0</v>
      </c>
      <c r="I3442" s="127">
        <v>0</v>
      </c>
      <c r="J3442" s="127">
        <v>0</v>
      </c>
      <c r="K3442" s="127">
        <v>0</v>
      </c>
      <c r="L3442" s="127">
        <v>0</v>
      </c>
      <c r="M3442" s="127">
        <v>0</v>
      </c>
      <c r="N3442" s="127">
        <v>0</v>
      </c>
      <c r="O3442" s="127">
        <v>0</v>
      </c>
      <c r="P3442" s="127">
        <v>0</v>
      </c>
      <c r="Q3442" s="127">
        <v>0</v>
      </c>
      <c r="R3442" s="127">
        <v>0</v>
      </c>
      <c r="S3442" s="127">
        <v>0</v>
      </c>
      <c r="T3442" s="127">
        <v>0</v>
      </c>
      <c r="U3442" s="127">
        <v>0</v>
      </c>
      <c r="V3442" s="127">
        <v>0</v>
      </c>
      <c r="W3442" s="127">
        <v>0</v>
      </c>
      <c r="X3442" s="127">
        <v>0</v>
      </c>
      <c r="Y3442" s="127">
        <v>0</v>
      </c>
      <c r="Z3442" s="127">
        <v>0</v>
      </c>
      <c r="AA3442" s="127">
        <v>0</v>
      </c>
      <c r="AB3442" s="127">
        <v>0</v>
      </c>
      <c r="AC3442" s="127">
        <v>0</v>
      </c>
      <c r="AD3442" s="127">
        <v>0</v>
      </c>
      <c r="AE3442" s="127">
        <v>0</v>
      </c>
      <c r="AF3442" s="127">
        <v>0</v>
      </c>
      <c r="AG3442" s="127">
        <v>0</v>
      </c>
      <c r="AH3442" s="127">
        <v>0</v>
      </c>
    </row>
    <row r="3443" spans="1:34" x14ac:dyDescent="0.35">
      <c r="A3443" s="127" t="s">
        <v>4120</v>
      </c>
      <c r="B3443" s="127" t="s">
        <v>964</v>
      </c>
      <c r="C3443" s="127">
        <v>0</v>
      </c>
      <c r="D3443" s="127">
        <v>0</v>
      </c>
      <c r="E3443" s="127">
        <v>0</v>
      </c>
      <c r="F3443" s="127">
        <v>0</v>
      </c>
      <c r="G3443" s="127">
        <v>0</v>
      </c>
      <c r="H3443" s="127">
        <v>0</v>
      </c>
      <c r="I3443" s="127">
        <v>0</v>
      </c>
      <c r="J3443" s="127">
        <v>0</v>
      </c>
      <c r="K3443" s="127">
        <v>0</v>
      </c>
      <c r="L3443" s="127">
        <v>0</v>
      </c>
      <c r="M3443" s="127">
        <v>0</v>
      </c>
      <c r="N3443" s="127">
        <v>0</v>
      </c>
      <c r="O3443" s="127">
        <v>0</v>
      </c>
      <c r="P3443" s="127">
        <v>0</v>
      </c>
      <c r="Q3443" s="127">
        <v>0</v>
      </c>
      <c r="R3443" s="127">
        <v>0</v>
      </c>
      <c r="S3443" s="127">
        <v>0</v>
      </c>
      <c r="T3443" s="127">
        <v>0</v>
      </c>
      <c r="U3443" s="127">
        <v>0</v>
      </c>
      <c r="V3443" s="127">
        <v>0</v>
      </c>
      <c r="W3443" s="127">
        <v>0</v>
      </c>
      <c r="X3443" s="127">
        <v>0</v>
      </c>
      <c r="Y3443" s="127">
        <v>0</v>
      </c>
      <c r="Z3443" s="127">
        <v>0</v>
      </c>
      <c r="AA3443" s="127">
        <v>0</v>
      </c>
      <c r="AB3443" s="127">
        <v>0</v>
      </c>
      <c r="AC3443" s="127">
        <v>0</v>
      </c>
      <c r="AD3443" s="127">
        <v>0</v>
      </c>
      <c r="AE3443" s="127">
        <v>0</v>
      </c>
      <c r="AF3443" s="127">
        <v>0</v>
      </c>
      <c r="AG3443" s="127">
        <v>0</v>
      </c>
      <c r="AH3443" s="127">
        <v>0</v>
      </c>
    </row>
    <row r="3444" spans="1:34" x14ac:dyDescent="0.35">
      <c r="A3444" s="127" t="s">
        <v>4121</v>
      </c>
      <c r="B3444" s="127" t="s">
        <v>964</v>
      </c>
      <c r="C3444" s="127">
        <v>0</v>
      </c>
      <c r="D3444" s="127">
        <v>0</v>
      </c>
      <c r="E3444" s="127">
        <v>0</v>
      </c>
      <c r="F3444" s="127">
        <v>0</v>
      </c>
      <c r="G3444" s="127">
        <v>0</v>
      </c>
      <c r="H3444" s="127">
        <v>0</v>
      </c>
      <c r="I3444" s="127">
        <v>0</v>
      </c>
      <c r="J3444" s="127">
        <v>0</v>
      </c>
      <c r="K3444" s="127">
        <v>0</v>
      </c>
      <c r="L3444" s="127">
        <v>0</v>
      </c>
      <c r="M3444" s="127">
        <v>0</v>
      </c>
      <c r="N3444" s="127">
        <v>0</v>
      </c>
      <c r="O3444" s="127">
        <v>0</v>
      </c>
      <c r="P3444" s="127">
        <v>0</v>
      </c>
      <c r="Q3444" s="127">
        <v>0</v>
      </c>
      <c r="R3444" s="127">
        <v>0</v>
      </c>
      <c r="S3444" s="127">
        <v>0</v>
      </c>
      <c r="T3444" s="127">
        <v>0</v>
      </c>
      <c r="U3444" s="127">
        <v>0</v>
      </c>
      <c r="V3444" s="127">
        <v>0</v>
      </c>
      <c r="W3444" s="127">
        <v>0</v>
      </c>
      <c r="X3444" s="127">
        <v>0</v>
      </c>
      <c r="Y3444" s="127">
        <v>0</v>
      </c>
      <c r="Z3444" s="127">
        <v>0</v>
      </c>
      <c r="AA3444" s="127">
        <v>0</v>
      </c>
      <c r="AB3444" s="127">
        <v>0</v>
      </c>
      <c r="AC3444" s="127">
        <v>0</v>
      </c>
      <c r="AD3444" s="127">
        <v>0</v>
      </c>
      <c r="AE3444" s="127">
        <v>0</v>
      </c>
      <c r="AF3444" s="127">
        <v>0</v>
      </c>
      <c r="AG3444" s="127">
        <v>0</v>
      </c>
      <c r="AH3444" s="127">
        <v>0</v>
      </c>
    </row>
    <row r="3445" spans="1:34" x14ac:dyDescent="0.35">
      <c r="A3445" s="127" t="s">
        <v>4122</v>
      </c>
      <c r="B3445" s="127" t="s">
        <v>964</v>
      </c>
      <c r="C3445" s="127">
        <v>0</v>
      </c>
      <c r="D3445" s="127">
        <v>0</v>
      </c>
      <c r="E3445" s="127">
        <v>0</v>
      </c>
      <c r="F3445" s="127">
        <v>0</v>
      </c>
      <c r="G3445" s="127">
        <v>0</v>
      </c>
      <c r="H3445" s="127">
        <v>0</v>
      </c>
      <c r="I3445" s="127">
        <v>0</v>
      </c>
      <c r="J3445" s="127">
        <v>0</v>
      </c>
      <c r="K3445" s="127">
        <v>0</v>
      </c>
      <c r="L3445" s="127">
        <v>0</v>
      </c>
      <c r="M3445" s="127">
        <v>0</v>
      </c>
      <c r="N3445" s="127">
        <v>0</v>
      </c>
      <c r="O3445" s="127">
        <v>0</v>
      </c>
      <c r="P3445" s="127">
        <v>0</v>
      </c>
      <c r="Q3445" s="127">
        <v>0</v>
      </c>
      <c r="R3445" s="127">
        <v>0</v>
      </c>
      <c r="S3445" s="127">
        <v>0</v>
      </c>
      <c r="T3445" s="127">
        <v>0</v>
      </c>
      <c r="U3445" s="127">
        <v>0</v>
      </c>
      <c r="V3445" s="127">
        <v>0</v>
      </c>
      <c r="W3445" s="127">
        <v>0</v>
      </c>
      <c r="X3445" s="127">
        <v>0</v>
      </c>
      <c r="Y3445" s="127">
        <v>0</v>
      </c>
      <c r="Z3445" s="127">
        <v>0</v>
      </c>
      <c r="AA3445" s="127">
        <v>0</v>
      </c>
      <c r="AB3445" s="127">
        <v>0</v>
      </c>
      <c r="AC3445" s="127">
        <v>0</v>
      </c>
      <c r="AD3445" s="127">
        <v>0</v>
      </c>
      <c r="AE3445" s="127">
        <v>0</v>
      </c>
      <c r="AF3445" s="127">
        <v>0</v>
      </c>
      <c r="AG3445" s="127">
        <v>0</v>
      </c>
      <c r="AH3445" s="127">
        <v>0</v>
      </c>
    </row>
    <row r="3446" spans="1:34" x14ac:dyDescent="0.35">
      <c r="A3446" s="127" t="s">
        <v>4123</v>
      </c>
      <c r="B3446" s="127" t="s">
        <v>964</v>
      </c>
      <c r="C3446" s="127">
        <v>0</v>
      </c>
      <c r="D3446" s="127">
        <v>0</v>
      </c>
      <c r="E3446" s="127">
        <v>0</v>
      </c>
      <c r="F3446" s="127">
        <v>0</v>
      </c>
      <c r="G3446" s="127">
        <v>0</v>
      </c>
      <c r="H3446" s="127">
        <v>0</v>
      </c>
      <c r="I3446" s="127">
        <v>0</v>
      </c>
      <c r="J3446" s="127">
        <v>0</v>
      </c>
      <c r="K3446" s="127">
        <v>0</v>
      </c>
      <c r="L3446" s="127">
        <v>0</v>
      </c>
      <c r="M3446" s="127">
        <v>0</v>
      </c>
      <c r="N3446" s="127">
        <v>0</v>
      </c>
      <c r="O3446" s="127">
        <v>0</v>
      </c>
      <c r="P3446" s="127">
        <v>0</v>
      </c>
      <c r="Q3446" s="127">
        <v>0</v>
      </c>
      <c r="R3446" s="127">
        <v>0</v>
      </c>
      <c r="S3446" s="127">
        <v>0</v>
      </c>
      <c r="T3446" s="127">
        <v>0</v>
      </c>
      <c r="U3446" s="127">
        <v>0</v>
      </c>
      <c r="V3446" s="127">
        <v>0</v>
      </c>
      <c r="W3446" s="127">
        <v>0</v>
      </c>
      <c r="X3446" s="127">
        <v>0</v>
      </c>
      <c r="Y3446" s="127">
        <v>0</v>
      </c>
      <c r="Z3446" s="127">
        <v>0</v>
      </c>
      <c r="AA3446" s="127">
        <v>0</v>
      </c>
      <c r="AB3446" s="127">
        <v>0</v>
      </c>
      <c r="AC3446" s="127">
        <v>0</v>
      </c>
      <c r="AD3446" s="127">
        <v>0</v>
      </c>
      <c r="AE3446" s="127">
        <v>0</v>
      </c>
      <c r="AF3446" s="127">
        <v>0</v>
      </c>
      <c r="AG3446" s="127">
        <v>0</v>
      </c>
      <c r="AH3446" s="127">
        <v>0</v>
      </c>
    </row>
    <row r="3447" spans="1:34" x14ac:dyDescent="0.35">
      <c r="A3447" s="127" t="s">
        <v>2085</v>
      </c>
      <c r="B3447" s="127" t="s">
        <v>964</v>
      </c>
      <c r="C3447" s="127">
        <v>0</v>
      </c>
      <c r="D3447" s="127">
        <v>0</v>
      </c>
      <c r="E3447" s="127">
        <v>0</v>
      </c>
      <c r="F3447" s="127">
        <v>0</v>
      </c>
      <c r="G3447" s="127">
        <v>0</v>
      </c>
      <c r="H3447" s="127">
        <v>0</v>
      </c>
      <c r="I3447" s="127">
        <v>0</v>
      </c>
      <c r="J3447" s="127">
        <v>0</v>
      </c>
      <c r="K3447" s="127">
        <v>0</v>
      </c>
      <c r="L3447" s="127">
        <v>0</v>
      </c>
      <c r="M3447" s="127">
        <v>0</v>
      </c>
      <c r="N3447" s="127">
        <v>0</v>
      </c>
      <c r="O3447" s="127">
        <v>0</v>
      </c>
      <c r="P3447" s="127">
        <v>0</v>
      </c>
      <c r="Q3447" s="127">
        <v>0</v>
      </c>
      <c r="R3447" s="127">
        <v>0</v>
      </c>
      <c r="S3447" s="127">
        <v>0</v>
      </c>
      <c r="T3447" s="127">
        <v>0</v>
      </c>
      <c r="U3447" s="127">
        <v>0</v>
      </c>
      <c r="V3447" s="127">
        <v>0</v>
      </c>
      <c r="W3447" s="127">
        <v>0</v>
      </c>
      <c r="X3447" s="127">
        <v>0</v>
      </c>
      <c r="Y3447" s="127">
        <v>0</v>
      </c>
      <c r="Z3447" s="127">
        <v>0</v>
      </c>
      <c r="AA3447" s="127">
        <v>0</v>
      </c>
      <c r="AB3447" s="127">
        <v>0</v>
      </c>
      <c r="AC3447" s="127">
        <v>0</v>
      </c>
      <c r="AD3447" s="127">
        <v>0</v>
      </c>
      <c r="AE3447" s="127">
        <v>0</v>
      </c>
      <c r="AF3447" s="127">
        <v>0</v>
      </c>
      <c r="AG3447" s="127">
        <v>0</v>
      </c>
      <c r="AH3447" s="127">
        <v>0</v>
      </c>
    </row>
    <row r="3448" spans="1:34" x14ac:dyDescent="0.35">
      <c r="A3448" s="127" t="s">
        <v>4124</v>
      </c>
      <c r="B3448" s="127" t="s">
        <v>964</v>
      </c>
      <c r="C3448" s="127">
        <v>0</v>
      </c>
      <c r="D3448" s="127">
        <v>0</v>
      </c>
      <c r="E3448" s="127">
        <v>0</v>
      </c>
      <c r="F3448" s="127">
        <v>0</v>
      </c>
      <c r="G3448" s="127">
        <v>0</v>
      </c>
      <c r="H3448" s="127">
        <v>0</v>
      </c>
      <c r="I3448" s="127">
        <v>0</v>
      </c>
      <c r="J3448" s="127">
        <v>0</v>
      </c>
      <c r="K3448" s="127">
        <v>0</v>
      </c>
      <c r="L3448" s="127">
        <v>0</v>
      </c>
      <c r="M3448" s="127">
        <v>0</v>
      </c>
      <c r="N3448" s="127">
        <v>0</v>
      </c>
      <c r="O3448" s="127">
        <v>0</v>
      </c>
      <c r="P3448" s="127">
        <v>0</v>
      </c>
      <c r="Q3448" s="127">
        <v>0</v>
      </c>
      <c r="R3448" s="127">
        <v>0</v>
      </c>
      <c r="S3448" s="127">
        <v>0</v>
      </c>
      <c r="T3448" s="127">
        <v>0</v>
      </c>
      <c r="U3448" s="127">
        <v>0</v>
      </c>
      <c r="V3448" s="127">
        <v>0</v>
      </c>
      <c r="W3448" s="127">
        <v>0</v>
      </c>
      <c r="X3448" s="127">
        <v>0</v>
      </c>
      <c r="Y3448" s="127">
        <v>0</v>
      </c>
      <c r="Z3448" s="127">
        <v>0</v>
      </c>
      <c r="AA3448" s="127">
        <v>0</v>
      </c>
      <c r="AB3448" s="127">
        <v>0</v>
      </c>
      <c r="AC3448" s="127">
        <v>0</v>
      </c>
      <c r="AD3448" s="127">
        <v>0</v>
      </c>
      <c r="AE3448" s="127">
        <v>0</v>
      </c>
      <c r="AF3448" s="127">
        <v>0</v>
      </c>
      <c r="AG3448" s="127">
        <v>0</v>
      </c>
      <c r="AH3448" s="127">
        <v>0</v>
      </c>
    </row>
    <row r="3449" spans="1:34" x14ac:dyDescent="0.35">
      <c r="A3449" s="127" t="s">
        <v>4125</v>
      </c>
      <c r="B3449" s="127" t="s">
        <v>964</v>
      </c>
      <c r="C3449" s="127">
        <v>0</v>
      </c>
      <c r="D3449" s="127">
        <v>0</v>
      </c>
      <c r="E3449" s="127">
        <v>0</v>
      </c>
      <c r="F3449" s="127">
        <v>0</v>
      </c>
      <c r="G3449" s="127">
        <v>0</v>
      </c>
      <c r="H3449" s="127">
        <v>0</v>
      </c>
      <c r="I3449" s="127">
        <v>0</v>
      </c>
      <c r="J3449" s="127">
        <v>0</v>
      </c>
      <c r="K3449" s="127">
        <v>0</v>
      </c>
      <c r="L3449" s="127">
        <v>0</v>
      </c>
      <c r="M3449" s="127">
        <v>0</v>
      </c>
      <c r="N3449" s="127">
        <v>0</v>
      </c>
      <c r="O3449" s="127">
        <v>0</v>
      </c>
      <c r="P3449" s="127">
        <v>0</v>
      </c>
      <c r="Q3449" s="127">
        <v>0</v>
      </c>
      <c r="R3449" s="127">
        <v>0</v>
      </c>
      <c r="S3449" s="127">
        <v>0</v>
      </c>
      <c r="T3449" s="127">
        <v>0</v>
      </c>
      <c r="U3449" s="127">
        <v>0</v>
      </c>
      <c r="V3449" s="127">
        <v>0</v>
      </c>
      <c r="W3449" s="127">
        <v>0</v>
      </c>
      <c r="X3449" s="127">
        <v>0</v>
      </c>
      <c r="Y3449" s="127">
        <v>0</v>
      </c>
      <c r="Z3449" s="127">
        <v>0</v>
      </c>
      <c r="AA3449" s="127">
        <v>0</v>
      </c>
      <c r="AB3449" s="127">
        <v>0</v>
      </c>
      <c r="AC3449" s="127">
        <v>0</v>
      </c>
      <c r="AD3449" s="127">
        <v>0</v>
      </c>
      <c r="AE3449" s="127">
        <v>0</v>
      </c>
      <c r="AF3449" s="127">
        <v>0</v>
      </c>
      <c r="AG3449" s="127">
        <v>0</v>
      </c>
      <c r="AH3449" s="127">
        <v>0</v>
      </c>
    </row>
    <row r="3450" spans="1:34" x14ac:dyDescent="0.35">
      <c r="A3450" s="127" t="s">
        <v>4126</v>
      </c>
      <c r="B3450" s="127" t="s">
        <v>964</v>
      </c>
      <c r="C3450" s="127">
        <v>0</v>
      </c>
      <c r="D3450" s="127">
        <v>0</v>
      </c>
      <c r="E3450" s="127">
        <v>0</v>
      </c>
      <c r="F3450" s="127">
        <v>0</v>
      </c>
      <c r="G3450" s="127">
        <v>0</v>
      </c>
      <c r="H3450" s="127">
        <v>0</v>
      </c>
      <c r="I3450" s="127">
        <v>0</v>
      </c>
      <c r="J3450" s="127">
        <v>0</v>
      </c>
      <c r="K3450" s="127">
        <v>0</v>
      </c>
      <c r="L3450" s="127">
        <v>0</v>
      </c>
      <c r="M3450" s="127">
        <v>0</v>
      </c>
      <c r="N3450" s="127">
        <v>0</v>
      </c>
      <c r="O3450" s="127">
        <v>0</v>
      </c>
      <c r="P3450" s="127">
        <v>0</v>
      </c>
      <c r="Q3450" s="127">
        <v>0</v>
      </c>
      <c r="R3450" s="127">
        <v>0</v>
      </c>
      <c r="S3450" s="127">
        <v>0</v>
      </c>
      <c r="T3450" s="127">
        <v>0</v>
      </c>
      <c r="U3450" s="127">
        <v>0</v>
      </c>
      <c r="V3450" s="127">
        <v>0</v>
      </c>
      <c r="W3450" s="127">
        <v>0</v>
      </c>
      <c r="X3450" s="127">
        <v>0</v>
      </c>
      <c r="Y3450" s="127">
        <v>0</v>
      </c>
      <c r="Z3450" s="127">
        <v>0</v>
      </c>
      <c r="AA3450" s="127">
        <v>0</v>
      </c>
      <c r="AB3450" s="127">
        <v>0</v>
      </c>
      <c r="AC3450" s="127">
        <v>0</v>
      </c>
      <c r="AD3450" s="127">
        <v>0</v>
      </c>
      <c r="AE3450" s="127">
        <v>0</v>
      </c>
      <c r="AF3450" s="127">
        <v>0</v>
      </c>
      <c r="AG3450" s="127">
        <v>0</v>
      </c>
      <c r="AH3450" s="127">
        <v>0</v>
      </c>
    </row>
    <row r="3451" spans="1:34" x14ac:dyDescent="0.35">
      <c r="A3451" s="127" t="s">
        <v>4127</v>
      </c>
      <c r="B3451" s="127" t="s">
        <v>964</v>
      </c>
      <c r="C3451" s="127">
        <v>0</v>
      </c>
      <c r="D3451" s="127">
        <v>0</v>
      </c>
      <c r="E3451" s="127">
        <v>0</v>
      </c>
      <c r="F3451" s="127">
        <v>0</v>
      </c>
      <c r="G3451" s="127">
        <v>0</v>
      </c>
      <c r="H3451" s="127">
        <v>0</v>
      </c>
      <c r="I3451" s="127">
        <v>0</v>
      </c>
      <c r="J3451" s="127">
        <v>0</v>
      </c>
      <c r="K3451" s="127">
        <v>0</v>
      </c>
      <c r="L3451" s="127">
        <v>0</v>
      </c>
      <c r="M3451" s="127">
        <v>0</v>
      </c>
      <c r="N3451" s="127">
        <v>0</v>
      </c>
      <c r="O3451" s="127">
        <v>0</v>
      </c>
      <c r="P3451" s="127">
        <v>0</v>
      </c>
      <c r="Q3451" s="127">
        <v>0</v>
      </c>
      <c r="R3451" s="127">
        <v>0</v>
      </c>
      <c r="S3451" s="127">
        <v>0</v>
      </c>
      <c r="T3451" s="127">
        <v>0</v>
      </c>
      <c r="U3451" s="127">
        <v>0</v>
      </c>
      <c r="V3451" s="127">
        <v>0</v>
      </c>
      <c r="W3451" s="127">
        <v>0</v>
      </c>
      <c r="X3451" s="127">
        <v>0</v>
      </c>
      <c r="Y3451" s="127">
        <v>0</v>
      </c>
      <c r="Z3451" s="127">
        <v>0</v>
      </c>
      <c r="AA3451" s="127">
        <v>0</v>
      </c>
      <c r="AB3451" s="127">
        <v>0</v>
      </c>
      <c r="AC3451" s="127">
        <v>0</v>
      </c>
      <c r="AD3451" s="127">
        <v>0</v>
      </c>
      <c r="AE3451" s="127">
        <v>0</v>
      </c>
      <c r="AF3451" s="127">
        <v>0</v>
      </c>
      <c r="AG3451" s="127">
        <v>0</v>
      </c>
      <c r="AH3451" s="127">
        <v>0</v>
      </c>
    </row>
    <row r="3452" spans="1:34" x14ac:dyDescent="0.35">
      <c r="A3452" s="127" t="s">
        <v>4128</v>
      </c>
      <c r="B3452" s="127" t="s">
        <v>964</v>
      </c>
      <c r="C3452" s="127">
        <v>0</v>
      </c>
      <c r="D3452" s="127">
        <v>0</v>
      </c>
      <c r="E3452" s="127">
        <v>0</v>
      </c>
      <c r="F3452" s="127">
        <v>0</v>
      </c>
      <c r="G3452" s="127">
        <v>0</v>
      </c>
      <c r="H3452" s="127">
        <v>0</v>
      </c>
      <c r="I3452" s="127">
        <v>0</v>
      </c>
      <c r="J3452" s="127">
        <v>0</v>
      </c>
      <c r="K3452" s="127">
        <v>0</v>
      </c>
      <c r="L3452" s="127">
        <v>0</v>
      </c>
      <c r="M3452" s="127">
        <v>0</v>
      </c>
      <c r="N3452" s="127">
        <v>0</v>
      </c>
      <c r="O3452" s="127">
        <v>0</v>
      </c>
      <c r="P3452" s="127">
        <v>0</v>
      </c>
      <c r="Q3452" s="127">
        <v>0</v>
      </c>
      <c r="R3452" s="127">
        <v>0</v>
      </c>
      <c r="S3452" s="127">
        <v>0</v>
      </c>
      <c r="T3452" s="127">
        <v>0</v>
      </c>
      <c r="U3452" s="127">
        <v>0</v>
      </c>
      <c r="V3452" s="127">
        <v>0</v>
      </c>
      <c r="W3452" s="127">
        <v>0</v>
      </c>
      <c r="X3452" s="127">
        <v>0</v>
      </c>
      <c r="Y3452" s="127">
        <v>0</v>
      </c>
      <c r="Z3452" s="127">
        <v>0</v>
      </c>
      <c r="AA3452" s="127">
        <v>0</v>
      </c>
      <c r="AB3452" s="127">
        <v>0</v>
      </c>
      <c r="AC3452" s="127">
        <v>0</v>
      </c>
      <c r="AD3452" s="127">
        <v>0</v>
      </c>
      <c r="AE3452" s="127">
        <v>0</v>
      </c>
      <c r="AF3452" s="127">
        <v>0</v>
      </c>
      <c r="AG3452" s="127">
        <v>0</v>
      </c>
      <c r="AH3452" s="127">
        <v>0</v>
      </c>
    </row>
    <row r="3453" spans="1:34" x14ac:dyDescent="0.35">
      <c r="A3453" s="127" t="s">
        <v>4129</v>
      </c>
      <c r="B3453" s="127" t="s">
        <v>964</v>
      </c>
      <c r="C3453" s="127">
        <v>0</v>
      </c>
      <c r="D3453" s="127">
        <v>0</v>
      </c>
      <c r="E3453" s="127">
        <v>0</v>
      </c>
      <c r="F3453" s="127">
        <v>0</v>
      </c>
      <c r="G3453" s="127">
        <v>0</v>
      </c>
      <c r="H3453" s="127">
        <v>0</v>
      </c>
      <c r="I3453" s="127">
        <v>0</v>
      </c>
      <c r="J3453" s="127">
        <v>0</v>
      </c>
      <c r="K3453" s="127">
        <v>0</v>
      </c>
      <c r="L3453" s="127">
        <v>0</v>
      </c>
      <c r="M3453" s="127">
        <v>0</v>
      </c>
      <c r="N3453" s="127">
        <v>0</v>
      </c>
      <c r="O3453" s="127">
        <v>0</v>
      </c>
      <c r="P3453" s="127">
        <v>0</v>
      </c>
      <c r="Q3453" s="127">
        <v>0</v>
      </c>
      <c r="R3453" s="127">
        <v>0</v>
      </c>
      <c r="S3453" s="127">
        <v>0</v>
      </c>
      <c r="T3453" s="127">
        <v>0</v>
      </c>
      <c r="U3453" s="127">
        <v>0</v>
      </c>
      <c r="V3453" s="127">
        <v>0</v>
      </c>
      <c r="W3453" s="127">
        <v>0</v>
      </c>
      <c r="X3453" s="127">
        <v>0</v>
      </c>
      <c r="Y3453" s="127">
        <v>0</v>
      </c>
      <c r="Z3453" s="127">
        <v>0</v>
      </c>
      <c r="AA3453" s="127">
        <v>0</v>
      </c>
      <c r="AB3453" s="127">
        <v>0</v>
      </c>
      <c r="AC3453" s="127">
        <v>0</v>
      </c>
      <c r="AD3453" s="127">
        <v>0</v>
      </c>
      <c r="AE3453" s="127">
        <v>0</v>
      </c>
      <c r="AF3453" s="127">
        <v>0</v>
      </c>
      <c r="AG3453" s="127">
        <v>0</v>
      </c>
      <c r="AH3453" s="127">
        <v>0</v>
      </c>
    </row>
    <row r="3454" spans="1:34" x14ac:dyDescent="0.35">
      <c r="A3454" s="127" t="s">
        <v>4130</v>
      </c>
      <c r="B3454" s="127" t="s">
        <v>964</v>
      </c>
      <c r="C3454" s="127">
        <v>0</v>
      </c>
      <c r="D3454" s="127">
        <v>0</v>
      </c>
      <c r="E3454" s="127">
        <v>0</v>
      </c>
      <c r="F3454" s="127">
        <v>0</v>
      </c>
      <c r="G3454" s="127">
        <v>0</v>
      </c>
      <c r="H3454" s="127">
        <v>0</v>
      </c>
      <c r="I3454" s="127">
        <v>0</v>
      </c>
      <c r="J3454" s="127">
        <v>0</v>
      </c>
      <c r="K3454" s="127">
        <v>0</v>
      </c>
      <c r="L3454" s="127">
        <v>0</v>
      </c>
      <c r="M3454" s="127">
        <v>0</v>
      </c>
      <c r="N3454" s="127">
        <v>0</v>
      </c>
      <c r="O3454" s="127">
        <v>0</v>
      </c>
      <c r="P3454" s="127">
        <v>0</v>
      </c>
      <c r="Q3454" s="127">
        <v>0</v>
      </c>
      <c r="R3454" s="127">
        <v>0</v>
      </c>
      <c r="S3454" s="127">
        <v>0</v>
      </c>
      <c r="T3454" s="127">
        <v>0</v>
      </c>
      <c r="U3454" s="127">
        <v>0</v>
      </c>
      <c r="V3454" s="127">
        <v>0</v>
      </c>
      <c r="W3454" s="127">
        <v>0</v>
      </c>
      <c r="X3454" s="127">
        <v>0</v>
      </c>
      <c r="Y3454" s="127">
        <v>0</v>
      </c>
      <c r="Z3454" s="127">
        <v>0</v>
      </c>
      <c r="AA3454" s="127">
        <v>0</v>
      </c>
      <c r="AB3454" s="127">
        <v>0</v>
      </c>
      <c r="AC3454" s="127">
        <v>0</v>
      </c>
      <c r="AD3454" s="127">
        <v>0</v>
      </c>
      <c r="AE3454" s="127">
        <v>0</v>
      </c>
      <c r="AF3454" s="127">
        <v>0</v>
      </c>
      <c r="AG3454" s="127">
        <v>0</v>
      </c>
      <c r="AH3454" s="127">
        <v>0</v>
      </c>
    </row>
    <row r="3455" spans="1:34" x14ac:dyDescent="0.35">
      <c r="A3455" s="127" t="s">
        <v>4131</v>
      </c>
      <c r="B3455" s="127" t="s">
        <v>964</v>
      </c>
      <c r="C3455" s="127">
        <v>0</v>
      </c>
      <c r="D3455" s="127">
        <v>0</v>
      </c>
      <c r="E3455" s="127">
        <v>0</v>
      </c>
      <c r="F3455" s="127">
        <v>0</v>
      </c>
      <c r="G3455" s="127">
        <v>0</v>
      </c>
      <c r="H3455" s="127">
        <v>0</v>
      </c>
      <c r="I3455" s="127">
        <v>0</v>
      </c>
      <c r="J3455" s="127">
        <v>0</v>
      </c>
      <c r="K3455" s="127">
        <v>0</v>
      </c>
      <c r="L3455" s="127">
        <v>0</v>
      </c>
      <c r="M3455" s="127">
        <v>0</v>
      </c>
      <c r="N3455" s="127">
        <v>0</v>
      </c>
      <c r="O3455" s="127">
        <v>0</v>
      </c>
      <c r="P3455" s="127">
        <v>0</v>
      </c>
      <c r="Q3455" s="127">
        <v>0</v>
      </c>
      <c r="R3455" s="127">
        <v>0</v>
      </c>
      <c r="S3455" s="127">
        <v>0</v>
      </c>
      <c r="T3455" s="127">
        <v>0</v>
      </c>
      <c r="U3455" s="127">
        <v>0</v>
      </c>
      <c r="V3455" s="127">
        <v>0</v>
      </c>
      <c r="W3455" s="127">
        <v>0</v>
      </c>
      <c r="X3455" s="127">
        <v>0</v>
      </c>
      <c r="Y3455" s="127">
        <v>0</v>
      </c>
      <c r="Z3455" s="127">
        <v>0</v>
      </c>
      <c r="AA3455" s="127">
        <v>0</v>
      </c>
      <c r="AB3455" s="127">
        <v>0</v>
      </c>
      <c r="AC3455" s="127">
        <v>0</v>
      </c>
      <c r="AD3455" s="127">
        <v>0</v>
      </c>
      <c r="AE3455" s="127">
        <v>0</v>
      </c>
      <c r="AF3455" s="127">
        <v>0</v>
      </c>
      <c r="AG3455" s="127">
        <v>0</v>
      </c>
      <c r="AH3455" s="127">
        <v>0</v>
      </c>
    </row>
    <row r="3456" spans="1:34" x14ac:dyDescent="0.35">
      <c r="A3456" s="127" t="s">
        <v>4132</v>
      </c>
      <c r="B3456" s="127" t="s">
        <v>964</v>
      </c>
      <c r="C3456" s="127">
        <v>0</v>
      </c>
      <c r="D3456" s="127">
        <v>0</v>
      </c>
      <c r="E3456" s="127">
        <v>0</v>
      </c>
      <c r="F3456" s="127">
        <v>0</v>
      </c>
      <c r="G3456" s="127">
        <v>0</v>
      </c>
      <c r="H3456" s="127">
        <v>0</v>
      </c>
      <c r="I3456" s="127">
        <v>0</v>
      </c>
      <c r="J3456" s="127">
        <v>0</v>
      </c>
      <c r="K3456" s="127">
        <v>0</v>
      </c>
      <c r="L3456" s="127">
        <v>0</v>
      </c>
      <c r="M3456" s="127">
        <v>0</v>
      </c>
      <c r="N3456" s="127">
        <v>0</v>
      </c>
      <c r="O3456" s="127">
        <v>0</v>
      </c>
      <c r="P3456" s="127">
        <v>0</v>
      </c>
      <c r="Q3456" s="127">
        <v>0</v>
      </c>
      <c r="R3456" s="127">
        <v>0</v>
      </c>
      <c r="S3456" s="127">
        <v>0</v>
      </c>
      <c r="T3456" s="127">
        <v>0</v>
      </c>
      <c r="U3456" s="127">
        <v>0</v>
      </c>
      <c r="V3456" s="127">
        <v>0</v>
      </c>
      <c r="W3456" s="127">
        <v>0</v>
      </c>
      <c r="X3456" s="127">
        <v>0</v>
      </c>
      <c r="Y3456" s="127">
        <v>0</v>
      </c>
      <c r="Z3456" s="127">
        <v>0</v>
      </c>
      <c r="AA3456" s="127">
        <v>0</v>
      </c>
      <c r="AB3456" s="127">
        <v>0</v>
      </c>
      <c r="AC3456" s="127">
        <v>0</v>
      </c>
      <c r="AD3456" s="127">
        <v>0</v>
      </c>
      <c r="AE3456" s="127">
        <v>0</v>
      </c>
      <c r="AF3456" s="127">
        <v>0</v>
      </c>
      <c r="AG3456" s="127">
        <v>0</v>
      </c>
      <c r="AH3456" s="127">
        <v>0</v>
      </c>
    </row>
    <row r="3457" spans="1:34" x14ac:dyDescent="0.35">
      <c r="A3457" s="127" t="s">
        <v>4133</v>
      </c>
      <c r="B3457" s="127" t="s">
        <v>964</v>
      </c>
      <c r="C3457" s="127">
        <v>0</v>
      </c>
      <c r="D3457" s="127">
        <v>0</v>
      </c>
      <c r="E3457" s="127">
        <v>0</v>
      </c>
      <c r="F3457" s="127">
        <v>0</v>
      </c>
      <c r="G3457" s="127">
        <v>0</v>
      </c>
      <c r="H3457" s="127">
        <v>0</v>
      </c>
      <c r="I3457" s="127">
        <v>0</v>
      </c>
      <c r="J3457" s="127">
        <v>0</v>
      </c>
      <c r="K3457" s="127">
        <v>0</v>
      </c>
      <c r="L3457" s="127">
        <v>0</v>
      </c>
      <c r="M3457" s="127">
        <v>0</v>
      </c>
      <c r="N3457" s="127">
        <v>0</v>
      </c>
      <c r="O3457" s="127">
        <v>0</v>
      </c>
      <c r="P3457" s="127">
        <v>0</v>
      </c>
      <c r="Q3457" s="127">
        <v>0</v>
      </c>
      <c r="R3457" s="127">
        <v>0</v>
      </c>
      <c r="S3457" s="127">
        <v>0</v>
      </c>
      <c r="T3457" s="127">
        <v>0</v>
      </c>
      <c r="U3457" s="127">
        <v>0</v>
      </c>
      <c r="V3457" s="127">
        <v>0</v>
      </c>
      <c r="W3457" s="127">
        <v>0</v>
      </c>
      <c r="X3457" s="127">
        <v>0</v>
      </c>
      <c r="Y3457" s="127">
        <v>0</v>
      </c>
      <c r="Z3457" s="127">
        <v>0</v>
      </c>
      <c r="AA3457" s="127">
        <v>0</v>
      </c>
      <c r="AB3457" s="127">
        <v>0</v>
      </c>
      <c r="AC3457" s="127">
        <v>0</v>
      </c>
      <c r="AD3457" s="127">
        <v>0</v>
      </c>
      <c r="AE3457" s="127">
        <v>0</v>
      </c>
      <c r="AF3457" s="127">
        <v>0</v>
      </c>
      <c r="AG3457" s="127">
        <v>0</v>
      </c>
      <c r="AH3457" s="127">
        <v>0</v>
      </c>
    </row>
    <row r="3458" spans="1:34" x14ac:dyDescent="0.35">
      <c r="A3458" s="127" t="s">
        <v>4134</v>
      </c>
      <c r="B3458" s="127" t="s">
        <v>964</v>
      </c>
      <c r="C3458" s="127">
        <v>0</v>
      </c>
      <c r="D3458" s="127">
        <v>0</v>
      </c>
      <c r="E3458" s="127">
        <v>0</v>
      </c>
      <c r="F3458" s="127">
        <v>0</v>
      </c>
      <c r="G3458" s="127">
        <v>0</v>
      </c>
      <c r="H3458" s="127">
        <v>0</v>
      </c>
      <c r="I3458" s="127">
        <v>0</v>
      </c>
      <c r="J3458" s="127">
        <v>0</v>
      </c>
      <c r="K3458" s="127">
        <v>0</v>
      </c>
      <c r="L3458" s="127">
        <v>0</v>
      </c>
      <c r="M3458" s="127">
        <v>0</v>
      </c>
      <c r="N3458" s="127">
        <v>0</v>
      </c>
      <c r="O3458" s="127">
        <v>0</v>
      </c>
      <c r="P3458" s="127">
        <v>0</v>
      </c>
      <c r="Q3458" s="127">
        <v>0</v>
      </c>
      <c r="R3458" s="127">
        <v>0</v>
      </c>
      <c r="S3458" s="127">
        <v>0</v>
      </c>
      <c r="T3458" s="127">
        <v>0</v>
      </c>
      <c r="U3458" s="127">
        <v>0</v>
      </c>
      <c r="V3458" s="127">
        <v>0</v>
      </c>
      <c r="W3458" s="127">
        <v>0</v>
      </c>
      <c r="X3458" s="127">
        <v>0</v>
      </c>
      <c r="Y3458" s="127">
        <v>0</v>
      </c>
      <c r="Z3458" s="127">
        <v>0</v>
      </c>
      <c r="AA3458" s="127">
        <v>0</v>
      </c>
      <c r="AB3458" s="127">
        <v>0</v>
      </c>
      <c r="AC3458" s="127">
        <v>0</v>
      </c>
      <c r="AD3458" s="127">
        <v>0</v>
      </c>
      <c r="AE3458" s="127">
        <v>0</v>
      </c>
      <c r="AF3458" s="127">
        <v>0</v>
      </c>
      <c r="AG3458" s="127">
        <v>0</v>
      </c>
      <c r="AH3458" s="127">
        <v>0</v>
      </c>
    </row>
    <row r="3459" spans="1:34" x14ac:dyDescent="0.35">
      <c r="A3459" s="127" t="s">
        <v>2086</v>
      </c>
      <c r="B3459" s="127" t="s">
        <v>964</v>
      </c>
      <c r="C3459" s="127">
        <v>0</v>
      </c>
      <c r="D3459" s="127">
        <v>0</v>
      </c>
      <c r="E3459" s="127">
        <v>0</v>
      </c>
      <c r="F3459" s="127">
        <v>0</v>
      </c>
      <c r="G3459" s="127">
        <v>0</v>
      </c>
      <c r="H3459" s="127">
        <v>0</v>
      </c>
      <c r="I3459" s="127">
        <v>0</v>
      </c>
      <c r="J3459" s="127">
        <v>0</v>
      </c>
      <c r="K3459" s="127">
        <v>0</v>
      </c>
      <c r="L3459" s="127">
        <v>0</v>
      </c>
      <c r="M3459" s="127">
        <v>0</v>
      </c>
      <c r="N3459" s="127">
        <v>0</v>
      </c>
      <c r="O3459" s="127">
        <v>0</v>
      </c>
      <c r="P3459" s="127">
        <v>0</v>
      </c>
      <c r="Q3459" s="127">
        <v>0</v>
      </c>
      <c r="R3459" s="127">
        <v>0</v>
      </c>
      <c r="S3459" s="127">
        <v>0</v>
      </c>
      <c r="T3459" s="127">
        <v>0</v>
      </c>
      <c r="U3459" s="127">
        <v>0</v>
      </c>
      <c r="V3459" s="127">
        <v>0</v>
      </c>
      <c r="W3459" s="127">
        <v>0</v>
      </c>
      <c r="X3459" s="127">
        <v>0</v>
      </c>
      <c r="Y3459" s="127">
        <v>0</v>
      </c>
      <c r="Z3459" s="127">
        <v>0</v>
      </c>
      <c r="AA3459" s="127">
        <v>0</v>
      </c>
      <c r="AB3459" s="127">
        <v>0</v>
      </c>
      <c r="AC3459" s="127">
        <v>0</v>
      </c>
      <c r="AD3459" s="127">
        <v>0</v>
      </c>
      <c r="AE3459" s="127">
        <v>0</v>
      </c>
      <c r="AF3459" s="127">
        <v>0</v>
      </c>
      <c r="AG3459" s="127">
        <v>0</v>
      </c>
      <c r="AH3459" s="127">
        <v>0</v>
      </c>
    </row>
    <row r="3460" spans="1:34" x14ac:dyDescent="0.35">
      <c r="A3460" s="127" t="s">
        <v>4135</v>
      </c>
      <c r="B3460" s="127" t="s">
        <v>964</v>
      </c>
      <c r="C3460" s="128">
        <v>59275200000</v>
      </c>
      <c r="D3460" s="128">
        <v>57235200000</v>
      </c>
      <c r="E3460" s="128">
        <v>63411000000</v>
      </c>
      <c r="F3460" s="128">
        <v>68121100000</v>
      </c>
      <c r="G3460" s="128">
        <v>72189800000</v>
      </c>
      <c r="H3460" s="128">
        <v>75919800000</v>
      </c>
      <c r="I3460" s="128">
        <v>79471500000</v>
      </c>
      <c r="J3460" s="128">
        <v>82929400000</v>
      </c>
      <c r="K3460" s="128">
        <v>86617700000</v>
      </c>
      <c r="L3460" s="128">
        <v>89721400000</v>
      </c>
      <c r="M3460" s="128">
        <v>93091100000</v>
      </c>
      <c r="N3460" s="128">
        <v>96174300000</v>
      </c>
      <c r="O3460" s="128">
        <v>99533400000</v>
      </c>
      <c r="P3460" s="128">
        <v>102613000000</v>
      </c>
      <c r="Q3460" s="128">
        <v>104570000000</v>
      </c>
      <c r="R3460" s="128">
        <v>106248000000</v>
      </c>
      <c r="S3460" s="128">
        <v>107926000000</v>
      </c>
      <c r="T3460" s="128">
        <v>109603000000</v>
      </c>
      <c r="U3460" s="128">
        <v>111281000000</v>
      </c>
      <c r="V3460" s="128">
        <v>113238000000</v>
      </c>
      <c r="W3460" s="128">
        <v>115195000000</v>
      </c>
      <c r="X3460" s="128">
        <v>117152000000</v>
      </c>
      <c r="Y3460" s="128">
        <v>119110000000</v>
      </c>
      <c r="Z3460" s="128">
        <v>121067000000</v>
      </c>
      <c r="AA3460" s="128">
        <v>122465000000</v>
      </c>
      <c r="AB3460" s="128">
        <v>123583000000</v>
      </c>
      <c r="AC3460" s="128">
        <v>124981000000</v>
      </c>
      <c r="AD3460" s="128">
        <v>126100000000</v>
      </c>
      <c r="AE3460" s="128">
        <v>127218000000</v>
      </c>
      <c r="AF3460" s="128">
        <v>128616000000</v>
      </c>
      <c r="AG3460" s="128">
        <v>129734000000</v>
      </c>
      <c r="AH3460" s="128">
        <v>131132000000</v>
      </c>
    </row>
    <row r="3461" spans="1:34" x14ac:dyDescent="0.35">
      <c r="A3461" s="127" t="s">
        <v>4136</v>
      </c>
      <c r="B3461" s="127" t="s">
        <v>964</v>
      </c>
      <c r="C3461" s="128">
        <v>13631600000000</v>
      </c>
      <c r="D3461" s="128">
        <v>13162500000000</v>
      </c>
      <c r="E3461" s="128">
        <v>14582700000000</v>
      </c>
      <c r="F3461" s="128">
        <v>15665900000000</v>
      </c>
      <c r="G3461" s="128">
        <v>16601600000000</v>
      </c>
      <c r="H3461" s="128">
        <v>17459400000000</v>
      </c>
      <c r="I3461" s="128">
        <v>18276200000000</v>
      </c>
      <c r="J3461" s="128">
        <v>19071400000000</v>
      </c>
      <c r="K3461" s="128">
        <v>19919600000000</v>
      </c>
      <c r="L3461" s="128">
        <v>20633400000000</v>
      </c>
      <c r="M3461" s="128">
        <v>21408300000000</v>
      </c>
      <c r="N3461" s="128">
        <v>22117300000000</v>
      </c>
      <c r="O3461" s="128">
        <v>22889800000000</v>
      </c>
      <c r="P3461" s="128">
        <v>23598100000000</v>
      </c>
      <c r="Q3461" s="128">
        <v>24048200000000</v>
      </c>
      <c r="R3461" s="128">
        <v>24434000000000</v>
      </c>
      <c r="S3461" s="128">
        <v>24819800000000</v>
      </c>
      <c r="T3461" s="128">
        <v>25205600000000</v>
      </c>
      <c r="U3461" s="128">
        <v>25591400000000</v>
      </c>
      <c r="V3461" s="128">
        <v>26041500000000</v>
      </c>
      <c r="W3461" s="128">
        <v>26491600000000</v>
      </c>
      <c r="X3461" s="128">
        <v>26941700000000</v>
      </c>
      <c r="Y3461" s="128">
        <v>27391800000000</v>
      </c>
      <c r="Z3461" s="128">
        <v>27841900000000</v>
      </c>
      <c r="AA3461" s="128">
        <v>28163400000000</v>
      </c>
      <c r="AB3461" s="128">
        <v>28420600000000</v>
      </c>
      <c r="AC3461" s="128">
        <v>28742100000000</v>
      </c>
      <c r="AD3461" s="128">
        <v>28999300000000</v>
      </c>
      <c r="AE3461" s="128">
        <v>29256500000000</v>
      </c>
      <c r="AF3461" s="128">
        <v>29578000000000</v>
      </c>
      <c r="AG3461" s="128">
        <v>29835200000000</v>
      </c>
      <c r="AH3461" s="128">
        <v>30156700000000</v>
      </c>
    </row>
    <row r="3462" spans="1:34" x14ac:dyDescent="0.35">
      <c r="A3462" s="127" t="s">
        <v>4137</v>
      </c>
      <c r="B3462" s="127" t="s">
        <v>964</v>
      </c>
      <c r="C3462" s="128">
        <v>10379500000</v>
      </c>
      <c r="D3462" s="128">
        <v>10022300000</v>
      </c>
      <c r="E3462" s="128">
        <v>11103700000</v>
      </c>
      <c r="F3462" s="128">
        <v>11928500000</v>
      </c>
      <c r="G3462" s="128">
        <v>12641000000</v>
      </c>
      <c r="H3462" s="128">
        <v>13294100000</v>
      </c>
      <c r="I3462" s="128">
        <v>13916000000</v>
      </c>
      <c r="J3462" s="128">
        <v>14521500000</v>
      </c>
      <c r="K3462" s="128">
        <v>15167400000</v>
      </c>
      <c r="L3462" s="128">
        <v>15710900000</v>
      </c>
      <c r="M3462" s="128">
        <v>16300900000</v>
      </c>
      <c r="N3462" s="128">
        <v>16840800000</v>
      </c>
      <c r="O3462" s="128">
        <v>17429000000</v>
      </c>
      <c r="P3462" s="128">
        <v>17968300000</v>
      </c>
      <c r="Q3462" s="128">
        <v>18311000000</v>
      </c>
      <c r="R3462" s="128">
        <v>18604800000</v>
      </c>
      <c r="S3462" s="128">
        <v>18898600000</v>
      </c>
      <c r="T3462" s="128">
        <v>19192300000</v>
      </c>
      <c r="U3462" s="128">
        <v>19486100000</v>
      </c>
      <c r="V3462" s="128">
        <v>19828800000</v>
      </c>
      <c r="W3462" s="128">
        <v>20171500000</v>
      </c>
      <c r="X3462" s="128">
        <v>20514200000</v>
      </c>
      <c r="Y3462" s="128">
        <v>20857000000</v>
      </c>
      <c r="Z3462" s="128">
        <v>21199700000</v>
      </c>
      <c r="AA3462" s="128">
        <v>21444500000</v>
      </c>
      <c r="AB3462" s="128">
        <v>21640300000</v>
      </c>
      <c r="AC3462" s="128">
        <v>21885100000</v>
      </c>
      <c r="AD3462" s="128">
        <v>22081000000</v>
      </c>
      <c r="AE3462" s="128">
        <v>22276800000</v>
      </c>
      <c r="AF3462" s="128">
        <v>22521600000</v>
      </c>
      <c r="AG3462" s="128">
        <v>22717400000</v>
      </c>
      <c r="AH3462" s="128">
        <v>22962200000</v>
      </c>
    </row>
    <row r="3463" spans="1:34" x14ac:dyDescent="0.35">
      <c r="A3463" s="127" t="s">
        <v>4138</v>
      </c>
      <c r="B3463" s="127" t="s">
        <v>964</v>
      </c>
      <c r="C3463" s="128">
        <v>1926230000000</v>
      </c>
      <c r="D3463" s="128">
        <v>1859940000000</v>
      </c>
      <c r="E3463" s="128">
        <v>2060630000000</v>
      </c>
      <c r="F3463" s="128">
        <v>2213690000000</v>
      </c>
      <c r="G3463" s="128">
        <v>2345910000000</v>
      </c>
      <c r="H3463" s="128">
        <v>2467120000000</v>
      </c>
      <c r="I3463" s="128">
        <v>2582540000000</v>
      </c>
      <c r="J3463" s="128">
        <v>2694910000000</v>
      </c>
      <c r="K3463" s="128">
        <v>2814760000000</v>
      </c>
      <c r="L3463" s="128">
        <v>2915620000000</v>
      </c>
      <c r="M3463" s="128">
        <v>3025130000000</v>
      </c>
      <c r="N3463" s="128">
        <v>3125320000000</v>
      </c>
      <c r="O3463" s="128">
        <v>3234480000000</v>
      </c>
      <c r="P3463" s="128">
        <v>3334560000000</v>
      </c>
      <c r="Q3463" s="128">
        <v>3398160000000</v>
      </c>
      <c r="R3463" s="128">
        <v>3452680000000</v>
      </c>
      <c r="S3463" s="128">
        <v>3507200000000</v>
      </c>
      <c r="T3463" s="128">
        <v>3561710000000</v>
      </c>
      <c r="U3463" s="128">
        <v>3616230000000</v>
      </c>
      <c r="V3463" s="128">
        <v>3679830000000</v>
      </c>
      <c r="W3463" s="128">
        <v>3743430000000</v>
      </c>
      <c r="X3463" s="128">
        <v>3807030000000</v>
      </c>
      <c r="Y3463" s="128">
        <v>3870640000000</v>
      </c>
      <c r="Z3463" s="128">
        <v>3934240000000</v>
      </c>
      <c r="AA3463" s="128">
        <v>3979670000000</v>
      </c>
      <c r="AB3463" s="128">
        <v>4016010000000</v>
      </c>
      <c r="AC3463" s="128">
        <v>4061440000000</v>
      </c>
      <c r="AD3463" s="128">
        <v>4097790000000</v>
      </c>
      <c r="AE3463" s="128">
        <v>4134130000000</v>
      </c>
      <c r="AF3463" s="128">
        <v>4179560000000</v>
      </c>
      <c r="AG3463" s="128">
        <v>4215900000000</v>
      </c>
      <c r="AH3463" s="128">
        <v>4261330000000</v>
      </c>
    </row>
    <row r="3464" spans="1:34" x14ac:dyDescent="0.35">
      <c r="A3464" s="127" t="s">
        <v>4139</v>
      </c>
      <c r="B3464" s="127" t="s">
        <v>964</v>
      </c>
      <c r="C3464" s="128">
        <v>577912000000</v>
      </c>
      <c r="D3464" s="128">
        <v>558022000000</v>
      </c>
      <c r="E3464" s="128">
        <v>618235000000</v>
      </c>
      <c r="F3464" s="128">
        <v>664156000000</v>
      </c>
      <c r="G3464" s="128">
        <v>703825000000</v>
      </c>
      <c r="H3464" s="128">
        <v>740191000000</v>
      </c>
      <c r="I3464" s="128">
        <v>774819000000</v>
      </c>
      <c r="J3464" s="128">
        <v>808532000000</v>
      </c>
      <c r="K3464" s="128">
        <v>844491000000</v>
      </c>
      <c r="L3464" s="128">
        <v>874752000000</v>
      </c>
      <c r="M3464" s="128">
        <v>907605000000</v>
      </c>
      <c r="N3464" s="128">
        <v>937665000000</v>
      </c>
      <c r="O3464" s="128">
        <v>970415000000</v>
      </c>
      <c r="P3464" s="128">
        <v>1000440000000</v>
      </c>
      <c r="Q3464" s="128">
        <v>1019520000000</v>
      </c>
      <c r="R3464" s="128">
        <v>1035880000000</v>
      </c>
      <c r="S3464" s="128">
        <v>1052240000000</v>
      </c>
      <c r="T3464" s="128">
        <v>1068590000000</v>
      </c>
      <c r="U3464" s="128">
        <v>1084950000000</v>
      </c>
      <c r="V3464" s="128">
        <v>1104030000000</v>
      </c>
      <c r="W3464" s="128">
        <v>1123110000000</v>
      </c>
      <c r="X3464" s="128">
        <v>1142190000000</v>
      </c>
      <c r="Y3464" s="128">
        <v>1161280000000</v>
      </c>
      <c r="Z3464" s="128">
        <v>1180360000000</v>
      </c>
      <c r="AA3464" s="128">
        <v>1193990000000</v>
      </c>
      <c r="AB3464" s="128">
        <v>1204890000000</v>
      </c>
      <c r="AC3464" s="128">
        <v>1218520000000</v>
      </c>
      <c r="AD3464" s="128">
        <v>1229430000000</v>
      </c>
      <c r="AE3464" s="128">
        <v>1240330000000</v>
      </c>
      <c r="AF3464" s="128">
        <v>1253960000000</v>
      </c>
      <c r="AG3464" s="128">
        <v>1264860000000</v>
      </c>
      <c r="AH3464" s="128">
        <v>1278490000000</v>
      </c>
    </row>
    <row r="3465" spans="1:34" x14ac:dyDescent="0.35">
      <c r="A3465" s="127" t="s">
        <v>4140</v>
      </c>
      <c r="B3465" s="127" t="s">
        <v>964</v>
      </c>
      <c r="C3465" s="128">
        <v>370364000000</v>
      </c>
      <c r="D3465" s="128">
        <v>357617000000</v>
      </c>
      <c r="E3465" s="128">
        <v>396206000000</v>
      </c>
      <c r="F3465" s="128">
        <v>425635000000</v>
      </c>
      <c r="G3465" s="128">
        <v>451057000000</v>
      </c>
      <c r="H3465" s="128">
        <v>474363000000</v>
      </c>
      <c r="I3465" s="128">
        <v>496555000000</v>
      </c>
      <c r="J3465" s="128">
        <v>518161000000</v>
      </c>
      <c r="K3465" s="128">
        <v>541206000000</v>
      </c>
      <c r="L3465" s="128">
        <v>560598000000</v>
      </c>
      <c r="M3465" s="128">
        <v>581653000000</v>
      </c>
      <c r="N3465" s="128">
        <v>600917000000</v>
      </c>
      <c r="O3465" s="128">
        <v>621906000000</v>
      </c>
      <c r="P3465" s="128">
        <v>641149000000</v>
      </c>
      <c r="Q3465" s="128">
        <v>653378000000</v>
      </c>
      <c r="R3465" s="128">
        <v>663860000000</v>
      </c>
      <c r="S3465" s="128">
        <v>674342000000</v>
      </c>
      <c r="T3465" s="128">
        <v>684824000000</v>
      </c>
      <c r="U3465" s="128">
        <v>695306000000</v>
      </c>
      <c r="V3465" s="128">
        <v>707535000000</v>
      </c>
      <c r="W3465" s="128">
        <v>719764000000</v>
      </c>
      <c r="X3465" s="128">
        <v>731993000000</v>
      </c>
      <c r="Y3465" s="128">
        <v>744222000000</v>
      </c>
      <c r="Z3465" s="128">
        <v>756451000000</v>
      </c>
      <c r="AA3465" s="128">
        <v>765186000000</v>
      </c>
      <c r="AB3465" s="128">
        <v>772174000000</v>
      </c>
      <c r="AC3465" s="128">
        <v>780909000000</v>
      </c>
      <c r="AD3465" s="128">
        <v>787897000000</v>
      </c>
      <c r="AE3465" s="128">
        <v>794885000000</v>
      </c>
      <c r="AF3465" s="128">
        <v>803620000000</v>
      </c>
      <c r="AG3465" s="128">
        <v>810608000000</v>
      </c>
      <c r="AH3465" s="128">
        <v>819343000000</v>
      </c>
    </row>
    <row r="3466" spans="1:34" x14ac:dyDescent="0.35">
      <c r="A3466" s="127" t="s">
        <v>4141</v>
      </c>
      <c r="B3466" s="127" t="s">
        <v>964</v>
      </c>
      <c r="C3466" s="128">
        <v>102248000000</v>
      </c>
      <c r="D3466" s="128">
        <v>98728600000</v>
      </c>
      <c r="E3466" s="128">
        <v>109382000000</v>
      </c>
      <c r="F3466" s="128">
        <v>117506000000</v>
      </c>
      <c r="G3466" s="128">
        <v>124525000000</v>
      </c>
      <c r="H3466" s="128">
        <v>130959000000</v>
      </c>
      <c r="I3466" s="128">
        <v>137085000000</v>
      </c>
      <c r="J3466" s="128">
        <v>143050000000</v>
      </c>
      <c r="K3466" s="128">
        <v>149412000000</v>
      </c>
      <c r="L3466" s="128">
        <v>154766000000</v>
      </c>
      <c r="M3466" s="128">
        <v>160579000000</v>
      </c>
      <c r="N3466" s="128">
        <v>165897000000</v>
      </c>
      <c r="O3466" s="128">
        <v>171692000000</v>
      </c>
      <c r="P3466" s="128">
        <v>177004000000</v>
      </c>
      <c r="Q3466" s="128">
        <v>180380000000</v>
      </c>
      <c r="R3466" s="128">
        <v>183274000000</v>
      </c>
      <c r="S3466" s="128">
        <v>186168000000</v>
      </c>
      <c r="T3466" s="128">
        <v>189062000000</v>
      </c>
      <c r="U3466" s="128">
        <v>191955000000</v>
      </c>
      <c r="V3466" s="128">
        <v>195332000000</v>
      </c>
      <c r="W3466" s="128">
        <v>198708000000</v>
      </c>
      <c r="X3466" s="128">
        <v>202084000000</v>
      </c>
      <c r="Y3466" s="128">
        <v>205460000000</v>
      </c>
      <c r="Z3466" s="128">
        <v>208836000000</v>
      </c>
      <c r="AA3466" s="128">
        <v>211247000000</v>
      </c>
      <c r="AB3466" s="128">
        <v>213177000000</v>
      </c>
      <c r="AC3466" s="128">
        <v>215588000000</v>
      </c>
      <c r="AD3466" s="128">
        <v>217517000000</v>
      </c>
      <c r="AE3466" s="128">
        <v>219447000000</v>
      </c>
      <c r="AF3466" s="128">
        <v>221858000000</v>
      </c>
      <c r="AG3466" s="128">
        <v>223787000000</v>
      </c>
      <c r="AH3466" s="128">
        <v>226199000000</v>
      </c>
    </row>
    <row r="3467" spans="1:34" x14ac:dyDescent="0.35">
      <c r="A3467" s="127" t="s">
        <v>4142</v>
      </c>
      <c r="B3467" s="127" t="s">
        <v>964</v>
      </c>
      <c r="C3467" s="127">
        <v>0</v>
      </c>
      <c r="D3467" s="127">
        <v>0</v>
      </c>
      <c r="E3467" s="127">
        <v>0</v>
      </c>
      <c r="F3467" s="127">
        <v>0</v>
      </c>
      <c r="G3467" s="127">
        <v>0</v>
      </c>
      <c r="H3467" s="127">
        <v>0</v>
      </c>
      <c r="I3467" s="127">
        <v>0</v>
      </c>
      <c r="J3467" s="127">
        <v>0</v>
      </c>
      <c r="K3467" s="127">
        <v>0</v>
      </c>
      <c r="L3467" s="127">
        <v>0</v>
      </c>
      <c r="M3467" s="127">
        <v>0</v>
      </c>
      <c r="N3467" s="127">
        <v>0</v>
      </c>
      <c r="O3467" s="127">
        <v>0</v>
      </c>
      <c r="P3467" s="127">
        <v>0</v>
      </c>
      <c r="Q3467" s="127">
        <v>0</v>
      </c>
      <c r="R3467" s="127">
        <v>0</v>
      </c>
      <c r="S3467" s="127">
        <v>0</v>
      </c>
      <c r="T3467" s="127">
        <v>0</v>
      </c>
      <c r="U3467" s="127">
        <v>0</v>
      </c>
      <c r="V3467" s="127">
        <v>0</v>
      </c>
      <c r="W3467" s="127">
        <v>0</v>
      </c>
      <c r="X3467" s="127">
        <v>0</v>
      </c>
      <c r="Y3467" s="127">
        <v>0</v>
      </c>
      <c r="Z3467" s="127">
        <v>0</v>
      </c>
      <c r="AA3467" s="127">
        <v>0</v>
      </c>
      <c r="AB3467" s="127">
        <v>0</v>
      </c>
      <c r="AC3467" s="127">
        <v>0</v>
      </c>
      <c r="AD3467" s="127">
        <v>0</v>
      </c>
      <c r="AE3467" s="127">
        <v>0</v>
      </c>
      <c r="AF3467" s="127">
        <v>0</v>
      </c>
      <c r="AG3467" s="127">
        <v>0</v>
      </c>
      <c r="AH3467" s="127">
        <v>0</v>
      </c>
    </row>
    <row r="3468" spans="1:34" x14ac:dyDescent="0.35">
      <c r="A3468" s="127" t="s">
        <v>4143</v>
      </c>
      <c r="B3468" s="127" t="s">
        <v>964</v>
      </c>
      <c r="C3468" s="127">
        <v>0</v>
      </c>
      <c r="D3468" s="127">
        <v>0</v>
      </c>
      <c r="E3468" s="127">
        <v>0</v>
      </c>
      <c r="F3468" s="127">
        <v>0</v>
      </c>
      <c r="G3468" s="127">
        <v>0</v>
      </c>
      <c r="H3468" s="127">
        <v>0</v>
      </c>
      <c r="I3468" s="127">
        <v>0</v>
      </c>
      <c r="J3468" s="127">
        <v>0</v>
      </c>
      <c r="K3468" s="127">
        <v>0</v>
      </c>
      <c r="L3468" s="127">
        <v>0</v>
      </c>
      <c r="M3468" s="127">
        <v>0</v>
      </c>
      <c r="N3468" s="127">
        <v>0</v>
      </c>
      <c r="O3468" s="127">
        <v>0</v>
      </c>
      <c r="P3468" s="127">
        <v>0</v>
      </c>
      <c r="Q3468" s="127">
        <v>0</v>
      </c>
      <c r="R3468" s="127">
        <v>0</v>
      </c>
      <c r="S3468" s="127">
        <v>0</v>
      </c>
      <c r="T3468" s="127">
        <v>0</v>
      </c>
      <c r="U3468" s="127">
        <v>0</v>
      </c>
      <c r="V3468" s="127">
        <v>0</v>
      </c>
      <c r="W3468" s="127">
        <v>0</v>
      </c>
      <c r="X3468" s="127">
        <v>0</v>
      </c>
      <c r="Y3468" s="127">
        <v>0</v>
      </c>
      <c r="Z3468" s="127">
        <v>0</v>
      </c>
      <c r="AA3468" s="127">
        <v>0</v>
      </c>
      <c r="AB3468" s="127">
        <v>0</v>
      </c>
      <c r="AC3468" s="127">
        <v>0</v>
      </c>
      <c r="AD3468" s="127">
        <v>0</v>
      </c>
      <c r="AE3468" s="127">
        <v>0</v>
      </c>
      <c r="AF3468" s="127">
        <v>0</v>
      </c>
      <c r="AG3468" s="127">
        <v>0</v>
      </c>
      <c r="AH3468" s="127">
        <v>0</v>
      </c>
    </row>
    <row r="3469" spans="1:34" x14ac:dyDescent="0.35">
      <c r="A3469" s="127" t="s">
        <v>4144</v>
      </c>
      <c r="B3469" s="127" t="s">
        <v>964</v>
      </c>
      <c r="C3469" s="127">
        <v>0</v>
      </c>
      <c r="D3469" s="127">
        <v>0</v>
      </c>
      <c r="E3469" s="127">
        <v>0</v>
      </c>
      <c r="F3469" s="127">
        <v>0</v>
      </c>
      <c r="G3469" s="127">
        <v>0</v>
      </c>
      <c r="H3469" s="127">
        <v>0</v>
      </c>
      <c r="I3469" s="127">
        <v>0</v>
      </c>
      <c r="J3469" s="127">
        <v>0</v>
      </c>
      <c r="K3469" s="127">
        <v>0</v>
      </c>
      <c r="L3469" s="127">
        <v>0</v>
      </c>
      <c r="M3469" s="127">
        <v>0</v>
      </c>
      <c r="N3469" s="127">
        <v>0</v>
      </c>
      <c r="O3469" s="127">
        <v>0</v>
      </c>
      <c r="P3469" s="127">
        <v>0</v>
      </c>
      <c r="Q3469" s="127">
        <v>0</v>
      </c>
      <c r="R3469" s="127">
        <v>0</v>
      </c>
      <c r="S3469" s="127">
        <v>0</v>
      </c>
      <c r="T3469" s="127">
        <v>0</v>
      </c>
      <c r="U3469" s="127">
        <v>0</v>
      </c>
      <c r="V3469" s="127">
        <v>0</v>
      </c>
      <c r="W3469" s="127">
        <v>0</v>
      </c>
      <c r="X3469" s="127">
        <v>0</v>
      </c>
      <c r="Y3469" s="127">
        <v>0</v>
      </c>
      <c r="Z3469" s="127">
        <v>0</v>
      </c>
      <c r="AA3469" s="127">
        <v>0</v>
      </c>
      <c r="AB3469" s="127">
        <v>0</v>
      </c>
      <c r="AC3469" s="127">
        <v>0</v>
      </c>
      <c r="AD3469" s="127">
        <v>0</v>
      </c>
      <c r="AE3469" s="127">
        <v>0</v>
      </c>
      <c r="AF3469" s="127">
        <v>0</v>
      </c>
      <c r="AG3469" s="127">
        <v>0</v>
      </c>
      <c r="AH3469" s="127">
        <v>0</v>
      </c>
    </row>
    <row r="3470" spans="1:34" x14ac:dyDescent="0.35">
      <c r="A3470" s="127" t="s">
        <v>4145</v>
      </c>
      <c r="B3470" s="127" t="s">
        <v>964</v>
      </c>
      <c r="C3470" s="127">
        <v>0</v>
      </c>
      <c r="D3470" s="127">
        <v>0</v>
      </c>
      <c r="E3470" s="127">
        <v>0</v>
      </c>
      <c r="F3470" s="127">
        <v>0</v>
      </c>
      <c r="G3470" s="127">
        <v>0</v>
      </c>
      <c r="H3470" s="127">
        <v>0</v>
      </c>
      <c r="I3470" s="127">
        <v>0</v>
      </c>
      <c r="J3470" s="127">
        <v>0</v>
      </c>
      <c r="K3470" s="127">
        <v>0</v>
      </c>
      <c r="L3470" s="127">
        <v>0</v>
      </c>
      <c r="M3470" s="127">
        <v>0</v>
      </c>
      <c r="N3470" s="127">
        <v>0</v>
      </c>
      <c r="O3470" s="127">
        <v>0</v>
      </c>
      <c r="P3470" s="127">
        <v>0</v>
      </c>
      <c r="Q3470" s="127">
        <v>0</v>
      </c>
      <c r="R3470" s="127">
        <v>0</v>
      </c>
      <c r="S3470" s="127">
        <v>0</v>
      </c>
      <c r="T3470" s="127">
        <v>0</v>
      </c>
      <c r="U3470" s="127">
        <v>0</v>
      </c>
      <c r="V3470" s="127">
        <v>0</v>
      </c>
      <c r="W3470" s="127">
        <v>0</v>
      </c>
      <c r="X3470" s="127">
        <v>0</v>
      </c>
      <c r="Y3470" s="127">
        <v>0</v>
      </c>
      <c r="Z3470" s="127">
        <v>0</v>
      </c>
      <c r="AA3470" s="127">
        <v>0</v>
      </c>
      <c r="AB3470" s="127">
        <v>0</v>
      </c>
      <c r="AC3470" s="127">
        <v>0</v>
      </c>
      <c r="AD3470" s="127">
        <v>0</v>
      </c>
      <c r="AE3470" s="127">
        <v>0</v>
      </c>
      <c r="AF3470" s="127">
        <v>0</v>
      </c>
      <c r="AG3470" s="127">
        <v>0</v>
      </c>
      <c r="AH3470" s="127">
        <v>0</v>
      </c>
    </row>
    <row r="3471" spans="1:34" x14ac:dyDescent="0.35">
      <c r="A3471" s="127" t="s">
        <v>2087</v>
      </c>
      <c r="B3471" s="127" t="s">
        <v>964</v>
      </c>
      <c r="C3471" s="127">
        <v>0</v>
      </c>
      <c r="D3471" s="127">
        <v>0</v>
      </c>
      <c r="E3471" s="127">
        <v>0</v>
      </c>
      <c r="F3471" s="127">
        <v>0</v>
      </c>
      <c r="G3471" s="127">
        <v>0</v>
      </c>
      <c r="H3471" s="127">
        <v>0</v>
      </c>
      <c r="I3471" s="127">
        <v>0</v>
      </c>
      <c r="J3471" s="127">
        <v>0</v>
      </c>
      <c r="K3471" s="127">
        <v>0</v>
      </c>
      <c r="L3471" s="127">
        <v>0</v>
      </c>
      <c r="M3471" s="127">
        <v>0</v>
      </c>
      <c r="N3471" s="127">
        <v>0</v>
      </c>
      <c r="O3471" s="127">
        <v>0</v>
      </c>
      <c r="P3471" s="127">
        <v>0</v>
      </c>
      <c r="Q3471" s="127">
        <v>0</v>
      </c>
      <c r="R3471" s="127">
        <v>0</v>
      </c>
      <c r="S3471" s="127">
        <v>0</v>
      </c>
      <c r="T3471" s="127">
        <v>0</v>
      </c>
      <c r="U3471" s="127">
        <v>0</v>
      </c>
      <c r="V3471" s="127">
        <v>0</v>
      </c>
      <c r="W3471" s="127">
        <v>0</v>
      </c>
      <c r="X3471" s="127">
        <v>0</v>
      </c>
      <c r="Y3471" s="127">
        <v>0</v>
      </c>
      <c r="Z3471" s="127">
        <v>0</v>
      </c>
      <c r="AA3471" s="127">
        <v>0</v>
      </c>
      <c r="AB3471" s="127">
        <v>0</v>
      </c>
      <c r="AC3471" s="127">
        <v>0</v>
      </c>
      <c r="AD3471" s="127">
        <v>0</v>
      </c>
      <c r="AE3471" s="127">
        <v>0</v>
      </c>
      <c r="AF3471" s="127">
        <v>0</v>
      </c>
      <c r="AG3471" s="127">
        <v>0</v>
      </c>
      <c r="AH3471" s="127">
        <v>0</v>
      </c>
    </row>
    <row r="3472" spans="1:34" x14ac:dyDescent="0.35">
      <c r="A3472" s="127" t="s">
        <v>4146</v>
      </c>
      <c r="B3472" s="127" t="s">
        <v>964</v>
      </c>
      <c r="C3472" s="127">
        <v>0</v>
      </c>
      <c r="D3472" s="127">
        <v>351910</v>
      </c>
      <c r="E3472" s="127">
        <v>603788</v>
      </c>
      <c r="F3472" s="128">
        <v>1009700</v>
      </c>
      <c r="G3472" s="128">
        <v>1430790</v>
      </c>
      <c r="H3472" s="128">
        <v>1840400</v>
      </c>
      <c r="I3472" s="128">
        <v>2243270</v>
      </c>
      <c r="J3472" s="128">
        <v>2651220</v>
      </c>
      <c r="K3472" s="128">
        <v>3192360</v>
      </c>
      <c r="L3472" s="128">
        <v>3605620</v>
      </c>
      <c r="M3472" s="128">
        <v>4008120</v>
      </c>
      <c r="N3472" s="128">
        <v>4399020</v>
      </c>
      <c r="O3472" s="128">
        <v>4796960</v>
      </c>
      <c r="P3472" s="128">
        <v>4979080</v>
      </c>
      <c r="Q3472" s="128">
        <v>5298950</v>
      </c>
      <c r="R3472" s="128">
        <v>5552190</v>
      </c>
      <c r="S3472" s="128">
        <v>5812450</v>
      </c>
      <c r="T3472" s="128">
        <v>6077940</v>
      </c>
      <c r="U3472" s="128">
        <v>6339900</v>
      </c>
      <c r="V3472" s="128">
        <v>6813530</v>
      </c>
      <c r="W3472" s="128">
        <v>7155170</v>
      </c>
      <c r="X3472" s="128">
        <v>7197300</v>
      </c>
      <c r="Y3472" s="128">
        <v>7464970</v>
      </c>
      <c r="Z3472" s="128">
        <v>7709120</v>
      </c>
      <c r="AA3472" s="128">
        <v>7972460</v>
      </c>
      <c r="AB3472" s="128">
        <v>8224870</v>
      </c>
      <c r="AC3472" s="128">
        <v>8485670</v>
      </c>
      <c r="AD3472" s="128">
        <v>8525340</v>
      </c>
      <c r="AE3472" s="128">
        <v>8735330</v>
      </c>
      <c r="AF3472" s="128">
        <v>8994250</v>
      </c>
      <c r="AG3472" s="128">
        <v>9563190</v>
      </c>
      <c r="AH3472" s="128">
        <v>9832600</v>
      </c>
    </row>
    <row r="3473" spans="1:34" x14ac:dyDescent="0.35">
      <c r="A3473" s="127" t="s">
        <v>4147</v>
      </c>
      <c r="B3473" s="127" t="s">
        <v>964</v>
      </c>
      <c r="C3473" s="127">
        <v>0</v>
      </c>
      <c r="D3473" s="128">
        <v>80929200</v>
      </c>
      <c r="E3473" s="128">
        <v>138854000</v>
      </c>
      <c r="F3473" s="128">
        <v>232203000</v>
      </c>
      <c r="G3473" s="128">
        <v>329040000</v>
      </c>
      <c r="H3473" s="128">
        <v>423239000</v>
      </c>
      <c r="I3473" s="128">
        <v>515888000</v>
      </c>
      <c r="J3473" s="128">
        <v>609705000</v>
      </c>
      <c r="K3473" s="128">
        <v>734152000</v>
      </c>
      <c r="L3473" s="128">
        <v>829189000</v>
      </c>
      <c r="M3473" s="128">
        <v>921754000</v>
      </c>
      <c r="N3473" s="128">
        <v>1011650000</v>
      </c>
      <c r="O3473" s="128">
        <v>1103160000</v>
      </c>
      <c r="P3473" s="128">
        <v>1145050000</v>
      </c>
      <c r="Q3473" s="128">
        <v>1218610000</v>
      </c>
      <c r="R3473" s="128">
        <v>1276840000</v>
      </c>
      <c r="S3473" s="128">
        <v>1336700000</v>
      </c>
      <c r="T3473" s="128">
        <v>1397750000</v>
      </c>
      <c r="U3473" s="128">
        <v>1458000000</v>
      </c>
      <c r="V3473" s="128">
        <v>1566920000</v>
      </c>
      <c r="W3473" s="128">
        <v>1645480000</v>
      </c>
      <c r="X3473" s="128">
        <v>1655170000</v>
      </c>
      <c r="Y3473" s="128">
        <v>1716730000</v>
      </c>
      <c r="Z3473" s="128">
        <v>1772880000</v>
      </c>
      <c r="AA3473" s="128">
        <v>1833440000</v>
      </c>
      <c r="AB3473" s="128">
        <v>1891490000</v>
      </c>
      <c r="AC3473" s="128">
        <v>1951460000</v>
      </c>
      <c r="AD3473" s="128">
        <v>1960580000</v>
      </c>
      <c r="AE3473" s="128">
        <v>2008880000</v>
      </c>
      <c r="AF3473" s="128">
        <v>2068420000</v>
      </c>
      <c r="AG3473" s="128">
        <v>2199260000</v>
      </c>
      <c r="AH3473" s="128">
        <v>2261220000</v>
      </c>
    </row>
    <row r="3474" spans="1:34" x14ac:dyDescent="0.35">
      <c r="A3474" s="127" t="s">
        <v>4148</v>
      </c>
      <c r="B3474" s="127" t="s">
        <v>964</v>
      </c>
      <c r="C3474" s="127">
        <v>0</v>
      </c>
      <c r="D3474" s="127">
        <v>61621.9</v>
      </c>
      <c r="E3474" s="127">
        <v>105728</v>
      </c>
      <c r="F3474" s="127">
        <v>176806</v>
      </c>
      <c r="G3474" s="127">
        <v>250541</v>
      </c>
      <c r="H3474" s="127">
        <v>322267</v>
      </c>
      <c r="I3474" s="127">
        <v>392813</v>
      </c>
      <c r="J3474" s="127">
        <v>464248</v>
      </c>
      <c r="K3474" s="127">
        <v>559006</v>
      </c>
      <c r="L3474" s="127">
        <v>631370</v>
      </c>
      <c r="M3474" s="127">
        <v>701852</v>
      </c>
      <c r="N3474" s="127">
        <v>770301</v>
      </c>
      <c r="O3474" s="127">
        <v>839983</v>
      </c>
      <c r="P3474" s="127">
        <v>871873</v>
      </c>
      <c r="Q3474" s="127">
        <v>927885</v>
      </c>
      <c r="R3474" s="127">
        <v>972228</v>
      </c>
      <c r="S3474" s="128">
        <v>1017800</v>
      </c>
      <c r="T3474" s="128">
        <v>1064290</v>
      </c>
      <c r="U3474" s="128">
        <v>1110160</v>
      </c>
      <c r="V3474" s="128">
        <v>1193100</v>
      </c>
      <c r="W3474" s="128">
        <v>1252920</v>
      </c>
      <c r="X3474" s="128">
        <v>1260300</v>
      </c>
      <c r="Y3474" s="128">
        <v>1307170</v>
      </c>
      <c r="Z3474" s="128">
        <v>1349920</v>
      </c>
      <c r="AA3474" s="128">
        <v>1396040</v>
      </c>
      <c r="AB3474" s="128">
        <v>1440230</v>
      </c>
      <c r="AC3474" s="128">
        <v>1485900</v>
      </c>
      <c r="AD3474" s="128">
        <v>1492850</v>
      </c>
      <c r="AE3474" s="128">
        <v>1529620</v>
      </c>
      <c r="AF3474" s="128">
        <v>1574960</v>
      </c>
      <c r="AG3474" s="128">
        <v>1674580</v>
      </c>
      <c r="AH3474" s="128">
        <v>1721760</v>
      </c>
    </row>
    <row r="3475" spans="1:34" x14ac:dyDescent="0.35">
      <c r="A3475" s="127" t="s">
        <v>4149</v>
      </c>
      <c r="B3475" s="127" t="s">
        <v>964</v>
      </c>
      <c r="C3475" s="127">
        <v>0</v>
      </c>
      <c r="D3475" s="128">
        <v>11435800</v>
      </c>
      <c r="E3475" s="128">
        <v>19620900</v>
      </c>
      <c r="F3475" s="128">
        <v>32811800</v>
      </c>
      <c r="G3475" s="128">
        <v>46495500</v>
      </c>
      <c r="H3475" s="128">
        <v>59806300</v>
      </c>
      <c r="I3475" s="128">
        <v>72898300</v>
      </c>
      <c r="J3475" s="128">
        <v>86155100</v>
      </c>
      <c r="K3475" s="128">
        <v>103740000</v>
      </c>
      <c r="L3475" s="128">
        <v>117170000</v>
      </c>
      <c r="M3475" s="128">
        <v>130250000</v>
      </c>
      <c r="N3475" s="128">
        <v>142952000</v>
      </c>
      <c r="O3475" s="128">
        <v>155884000</v>
      </c>
      <c r="P3475" s="128">
        <v>161802000</v>
      </c>
      <c r="Q3475" s="128">
        <v>172197000</v>
      </c>
      <c r="R3475" s="128">
        <v>180426000</v>
      </c>
      <c r="S3475" s="128">
        <v>188884000</v>
      </c>
      <c r="T3475" s="128">
        <v>197511000</v>
      </c>
      <c r="U3475" s="128">
        <v>206024000</v>
      </c>
      <c r="V3475" s="128">
        <v>221416000</v>
      </c>
      <c r="W3475" s="128">
        <v>232517000</v>
      </c>
      <c r="X3475" s="128">
        <v>233886000</v>
      </c>
      <c r="Y3475" s="128">
        <v>242585000</v>
      </c>
      <c r="Z3475" s="128">
        <v>250519000</v>
      </c>
      <c r="AA3475" s="128">
        <v>259076000</v>
      </c>
      <c r="AB3475" s="128">
        <v>267279000</v>
      </c>
      <c r="AC3475" s="128">
        <v>275754000</v>
      </c>
      <c r="AD3475" s="128">
        <v>277043000</v>
      </c>
      <c r="AE3475" s="128">
        <v>283867000</v>
      </c>
      <c r="AF3475" s="128">
        <v>292281000</v>
      </c>
      <c r="AG3475" s="128">
        <v>310769000</v>
      </c>
      <c r="AH3475" s="128">
        <v>319524000</v>
      </c>
    </row>
    <row r="3476" spans="1:34" x14ac:dyDescent="0.35">
      <c r="A3476" s="127" t="s">
        <v>4150</v>
      </c>
      <c r="B3476" s="127" t="s">
        <v>964</v>
      </c>
      <c r="C3476" s="127">
        <v>0</v>
      </c>
      <c r="D3476" s="128">
        <v>3430990</v>
      </c>
      <c r="E3476" s="128">
        <v>5886710</v>
      </c>
      <c r="F3476" s="128">
        <v>9844250</v>
      </c>
      <c r="G3476" s="128">
        <v>13949700</v>
      </c>
      <c r="H3476" s="128">
        <v>17943200</v>
      </c>
      <c r="I3476" s="128">
        <v>21871100</v>
      </c>
      <c r="J3476" s="128">
        <v>25848400</v>
      </c>
      <c r="K3476" s="128">
        <v>31124400</v>
      </c>
      <c r="L3476" s="128">
        <v>35153500</v>
      </c>
      <c r="M3476" s="128">
        <v>39077800</v>
      </c>
      <c r="N3476" s="128">
        <v>42888900</v>
      </c>
      <c r="O3476" s="128">
        <v>46768600</v>
      </c>
      <c r="P3476" s="128">
        <v>48544300</v>
      </c>
      <c r="Q3476" s="128">
        <v>51662900</v>
      </c>
      <c r="R3476" s="128">
        <v>54131800</v>
      </c>
      <c r="S3476" s="128">
        <v>56669300</v>
      </c>
      <c r="T3476" s="128">
        <v>59257700</v>
      </c>
      <c r="U3476" s="128">
        <v>61811800</v>
      </c>
      <c r="V3476" s="128">
        <v>66429500</v>
      </c>
      <c r="W3476" s="128">
        <v>69760300</v>
      </c>
      <c r="X3476" s="128">
        <v>70171100</v>
      </c>
      <c r="Y3476" s="128">
        <v>72780800</v>
      </c>
      <c r="Z3476" s="128">
        <v>75161200</v>
      </c>
      <c r="AA3476" s="128">
        <v>77728600</v>
      </c>
      <c r="AB3476" s="128">
        <v>80189600</v>
      </c>
      <c r="AC3476" s="128">
        <v>82732300</v>
      </c>
      <c r="AD3476" s="128">
        <v>83119000</v>
      </c>
      <c r="AE3476" s="128">
        <v>85166300</v>
      </c>
      <c r="AF3476" s="128">
        <v>87690700</v>
      </c>
      <c r="AG3476" s="128">
        <v>93237700</v>
      </c>
      <c r="AH3476" s="128">
        <v>95864300</v>
      </c>
    </row>
    <row r="3477" spans="1:34" x14ac:dyDescent="0.35">
      <c r="A3477" s="127" t="s">
        <v>4151</v>
      </c>
      <c r="B3477" s="127" t="s">
        <v>964</v>
      </c>
      <c r="C3477" s="127">
        <v>0</v>
      </c>
      <c r="D3477" s="128">
        <v>2198810</v>
      </c>
      <c r="E3477" s="128">
        <v>3772590</v>
      </c>
      <c r="F3477" s="128">
        <v>6308840</v>
      </c>
      <c r="G3477" s="128">
        <v>8939870</v>
      </c>
      <c r="H3477" s="128">
        <v>11499200</v>
      </c>
      <c r="I3477" s="128">
        <v>14016400</v>
      </c>
      <c r="J3477" s="128">
        <v>16565400</v>
      </c>
      <c r="K3477" s="128">
        <v>19946600</v>
      </c>
      <c r="L3477" s="128">
        <v>22528700</v>
      </c>
      <c r="M3477" s="128">
        <v>25043600</v>
      </c>
      <c r="N3477" s="128">
        <v>27486000</v>
      </c>
      <c r="O3477" s="128">
        <v>29972400</v>
      </c>
      <c r="P3477" s="128">
        <v>31110400</v>
      </c>
      <c r="Q3477" s="128">
        <v>33109000</v>
      </c>
      <c r="R3477" s="128">
        <v>34691200</v>
      </c>
      <c r="S3477" s="128">
        <v>36317400</v>
      </c>
      <c r="T3477" s="128">
        <v>37976300</v>
      </c>
      <c r="U3477" s="128">
        <v>39613100</v>
      </c>
      <c r="V3477" s="128">
        <v>42572400</v>
      </c>
      <c r="W3477" s="128">
        <v>44707000</v>
      </c>
      <c r="X3477" s="128">
        <v>44970300</v>
      </c>
      <c r="Y3477" s="128">
        <v>46642700</v>
      </c>
      <c r="Z3477" s="128">
        <v>48168200</v>
      </c>
      <c r="AA3477" s="128">
        <v>49813600</v>
      </c>
      <c r="AB3477" s="128">
        <v>51390700</v>
      </c>
      <c r="AC3477" s="128">
        <v>53020300</v>
      </c>
      <c r="AD3477" s="128">
        <v>53268100</v>
      </c>
      <c r="AE3477" s="128">
        <v>54580200</v>
      </c>
      <c r="AF3477" s="128">
        <v>56198000</v>
      </c>
      <c r="AG3477" s="128">
        <v>59752800</v>
      </c>
      <c r="AH3477" s="128">
        <v>61436200</v>
      </c>
    </row>
    <row r="3478" spans="1:34" x14ac:dyDescent="0.35">
      <c r="A3478" s="127" t="s">
        <v>4152</v>
      </c>
      <c r="B3478" s="127" t="s">
        <v>964</v>
      </c>
      <c r="C3478" s="127">
        <v>0</v>
      </c>
      <c r="D3478" s="127">
        <v>607032</v>
      </c>
      <c r="E3478" s="128">
        <v>1041510</v>
      </c>
      <c r="F3478" s="128">
        <v>1741700</v>
      </c>
      <c r="G3478" s="128">
        <v>2468060</v>
      </c>
      <c r="H3478" s="128">
        <v>3174620</v>
      </c>
      <c r="I3478" s="128">
        <v>3869560</v>
      </c>
      <c r="J3478" s="128">
        <v>4573260</v>
      </c>
      <c r="K3478" s="128">
        <v>5506710</v>
      </c>
      <c r="L3478" s="128">
        <v>6219560</v>
      </c>
      <c r="M3478" s="128">
        <v>6913870</v>
      </c>
      <c r="N3478" s="128">
        <v>7588150</v>
      </c>
      <c r="O3478" s="128">
        <v>8274590</v>
      </c>
      <c r="P3478" s="128">
        <v>8588740</v>
      </c>
      <c r="Q3478" s="128">
        <v>9140500</v>
      </c>
      <c r="R3478" s="128">
        <v>9577320</v>
      </c>
      <c r="S3478" s="128">
        <v>10026300</v>
      </c>
      <c r="T3478" s="128">
        <v>10484200</v>
      </c>
      <c r="U3478" s="128">
        <v>10936100</v>
      </c>
      <c r="V3478" s="128">
        <v>11753100</v>
      </c>
      <c r="W3478" s="128">
        <v>12342400</v>
      </c>
      <c r="X3478" s="128">
        <v>12415100</v>
      </c>
      <c r="Y3478" s="128">
        <v>12876800</v>
      </c>
      <c r="Z3478" s="128">
        <v>13298000</v>
      </c>
      <c r="AA3478" s="128">
        <v>13752200</v>
      </c>
      <c r="AB3478" s="128">
        <v>14187600</v>
      </c>
      <c r="AC3478" s="128">
        <v>14637500</v>
      </c>
      <c r="AD3478" s="128">
        <v>14705900</v>
      </c>
      <c r="AE3478" s="128">
        <v>15068100</v>
      </c>
      <c r="AF3478" s="128">
        <v>15514800</v>
      </c>
      <c r="AG3478" s="128">
        <v>16496200</v>
      </c>
      <c r="AH3478" s="128">
        <v>16960900</v>
      </c>
    </row>
    <row r="3479" spans="1:34" x14ac:dyDescent="0.35">
      <c r="A3479" s="127" t="s">
        <v>4153</v>
      </c>
      <c r="B3479" s="127" t="s">
        <v>964</v>
      </c>
      <c r="C3479" s="127">
        <v>0</v>
      </c>
      <c r="D3479" s="127">
        <v>0</v>
      </c>
      <c r="E3479" s="127">
        <v>0</v>
      </c>
      <c r="F3479" s="127">
        <v>0</v>
      </c>
      <c r="G3479" s="127">
        <v>0</v>
      </c>
      <c r="H3479" s="127">
        <v>0</v>
      </c>
      <c r="I3479" s="127">
        <v>0</v>
      </c>
      <c r="J3479" s="127">
        <v>0</v>
      </c>
      <c r="K3479" s="127">
        <v>0</v>
      </c>
      <c r="L3479" s="127">
        <v>0</v>
      </c>
      <c r="M3479" s="127">
        <v>0</v>
      </c>
      <c r="N3479" s="127">
        <v>0</v>
      </c>
      <c r="O3479" s="127">
        <v>0</v>
      </c>
      <c r="P3479" s="127">
        <v>0</v>
      </c>
      <c r="Q3479" s="127">
        <v>0</v>
      </c>
      <c r="R3479" s="127">
        <v>0</v>
      </c>
      <c r="S3479" s="127">
        <v>0</v>
      </c>
      <c r="T3479" s="127">
        <v>0</v>
      </c>
      <c r="U3479" s="127">
        <v>0</v>
      </c>
      <c r="V3479" s="127">
        <v>0</v>
      </c>
      <c r="W3479" s="127">
        <v>0</v>
      </c>
      <c r="X3479" s="127">
        <v>0</v>
      </c>
      <c r="Y3479" s="127">
        <v>0</v>
      </c>
      <c r="Z3479" s="127">
        <v>0</v>
      </c>
      <c r="AA3479" s="127">
        <v>0</v>
      </c>
      <c r="AB3479" s="127">
        <v>0</v>
      </c>
      <c r="AC3479" s="127">
        <v>0</v>
      </c>
      <c r="AD3479" s="127">
        <v>0</v>
      </c>
      <c r="AE3479" s="127">
        <v>0</v>
      </c>
      <c r="AF3479" s="127">
        <v>0</v>
      </c>
      <c r="AG3479" s="127">
        <v>0</v>
      </c>
      <c r="AH3479" s="127">
        <v>0</v>
      </c>
    </row>
    <row r="3480" spans="1:34" x14ac:dyDescent="0.35">
      <c r="A3480" s="127" t="s">
        <v>4154</v>
      </c>
      <c r="B3480" s="127" t="s">
        <v>964</v>
      </c>
      <c r="C3480" s="127">
        <v>0</v>
      </c>
      <c r="D3480" s="127">
        <v>0</v>
      </c>
      <c r="E3480" s="127">
        <v>0</v>
      </c>
      <c r="F3480" s="127">
        <v>0</v>
      </c>
      <c r="G3480" s="127">
        <v>0</v>
      </c>
      <c r="H3480" s="127">
        <v>0</v>
      </c>
      <c r="I3480" s="127">
        <v>0</v>
      </c>
      <c r="J3480" s="127">
        <v>0</v>
      </c>
      <c r="K3480" s="127">
        <v>0</v>
      </c>
      <c r="L3480" s="127">
        <v>0</v>
      </c>
      <c r="M3480" s="127">
        <v>0</v>
      </c>
      <c r="N3480" s="127">
        <v>0</v>
      </c>
      <c r="O3480" s="127">
        <v>0</v>
      </c>
      <c r="P3480" s="127">
        <v>0</v>
      </c>
      <c r="Q3480" s="127">
        <v>0</v>
      </c>
      <c r="R3480" s="127">
        <v>0</v>
      </c>
      <c r="S3480" s="127">
        <v>0</v>
      </c>
      <c r="T3480" s="127">
        <v>0</v>
      </c>
      <c r="U3480" s="127">
        <v>0</v>
      </c>
      <c r="V3480" s="127">
        <v>0</v>
      </c>
      <c r="W3480" s="127">
        <v>0</v>
      </c>
      <c r="X3480" s="127">
        <v>0</v>
      </c>
      <c r="Y3480" s="127">
        <v>0</v>
      </c>
      <c r="Z3480" s="127">
        <v>0</v>
      </c>
      <c r="AA3480" s="127">
        <v>0</v>
      </c>
      <c r="AB3480" s="127">
        <v>0</v>
      </c>
      <c r="AC3480" s="127">
        <v>0</v>
      </c>
      <c r="AD3480" s="127">
        <v>0</v>
      </c>
      <c r="AE3480" s="127">
        <v>0</v>
      </c>
      <c r="AF3480" s="127">
        <v>0</v>
      </c>
      <c r="AG3480" s="127">
        <v>0</v>
      </c>
      <c r="AH3480" s="127">
        <v>0</v>
      </c>
    </row>
    <row r="3481" spans="1:34" x14ac:dyDescent="0.35">
      <c r="A3481" s="127" t="s">
        <v>4155</v>
      </c>
      <c r="B3481" s="127" t="s">
        <v>964</v>
      </c>
      <c r="C3481" s="127">
        <v>0</v>
      </c>
      <c r="D3481" s="127">
        <v>0</v>
      </c>
      <c r="E3481" s="127">
        <v>0</v>
      </c>
      <c r="F3481" s="127">
        <v>0</v>
      </c>
      <c r="G3481" s="127">
        <v>0</v>
      </c>
      <c r="H3481" s="127">
        <v>0</v>
      </c>
      <c r="I3481" s="127">
        <v>0</v>
      </c>
      <c r="J3481" s="127">
        <v>0</v>
      </c>
      <c r="K3481" s="127">
        <v>0</v>
      </c>
      <c r="L3481" s="127">
        <v>0</v>
      </c>
      <c r="M3481" s="127">
        <v>0</v>
      </c>
      <c r="N3481" s="127">
        <v>0</v>
      </c>
      <c r="O3481" s="127">
        <v>0</v>
      </c>
      <c r="P3481" s="127">
        <v>0</v>
      </c>
      <c r="Q3481" s="127">
        <v>0</v>
      </c>
      <c r="R3481" s="127">
        <v>0</v>
      </c>
      <c r="S3481" s="127">
        <v>0</v>
      </c>
      <c r="T3481" s="127">
        <v>0</v>
      </c>
      <c r="U3481" s="127">
        <v>0</v>
      </c>
      <c r="V3481" s="127">
        <v>0</v>
      </c>
      <c r="W3481" s="127">
        <v>0</v>
      </c>
      <c r="X3481" s="127">
        <v>0</v>
      </c>
      <c r="Y3481" s="127">
        <v>0</v>
      </c>
      <c r="Z3481" s="127">
        <v>0</v>
      </c>
      <c r="AA3481" s="127">
        <v>0</v>
      </c>
      <c r="AB3481" s="127">
        <v>0</v>
      </c>
      <c r="AC3481" s="127">
        <v>0</v>
      </c>
      <c r="AD3481" s="127">
        <v>0</v>
      </c>
      <c r="AE3481" s="127">
        <v>0</v>
      </c>
      <c r="AF3481" s="127">
        <v>0</v>
      </c>
      <c r="AG3481" s="127">
        <v>0</v>
      </c>
      <c r="AH3481" s="127">
        <v>0</v>
      </c>
    </row>
    <row r="3482" spans="1:34" x14ac:dyDescent="0.35">
      <c r="A3482" s="127" t="s">
        <v>4156</v>
      </c>
      <c r="B3482" s="127" t="s">
        <v>964</v>
      </c>
      <c r="C3482" s="127">
        <v>0</v>
      </c>
      <c r="D3482" s="127">
        <v>0</v>
      </c>
      <c r="E3482" s="127">
        <v>0</v>
      </c>
      <c r="F3482" s="127">
        <v>0</v>
      </c>
      <c r="G3482" s="127">
        <v>0</v>
      </c>
      <c r="H3482" s="127">
        <v>0</v>
      </c>
      <c r="I3482" s="127">
        <v>0</v>
      </c>
      <c r="J3482" s="127">
        <v>0</v>
      </c>
      <c r="K3482" s="127">
        <v>0</v>
      </c>
      <c r="L3482" s="127">
        <v>0</v>
      </c>
      <c r="M3482" s="127">
        <v>0</v>
      </c>
      <c r="N3482" s="127">
        <v>0</v>
      </c>
      <c r="O3482" s="127">
        <v>0</v>
      </c>
      <c r="P3482" s="127">
        <v>0</v>
      </c>
      <c r="Q3482" s="127">
        <v>0</v>
      </c>
      <c r="R3482" s="127">
        <v>0</v>
      </c>
      <c r="S3482" s="127">
        <v>0</v>
      </c>
      <c r="T3482" s="127">
        <v>0</v>
      </c>
      <c r="U3482" s="127">
        <v>0</v>
      </c>
      <c r="V3482" s="127">
        <v>0</v>
      </c>
      <c r="W3482" s="127">
        <v>0</v>
      </c>
      <c r="X3482" s="127">
        <v>0</v>
      </c>
      <c r="Y3482" s="127">
        <v>0</v>
      </c>
      <c r="Z3482" s="127">
        <v>0</v>
      </c>
      <c r="AA3482" s="127">
        <v>0</v>
      </c>
      <c r="AB3482" s="127">
        <v>0</v>
      </c>
      <c r="AC3482" s="127">
        <v>0</v>
      </c>
      <c r="AD3482" s="127">
        <v>0</v>
      </c>
      <c r="AE3482" s="127">
        <v>0</v>
      </c>
      <c r="AF3482" s="127">
        <v>0</v>
      </c>
      <c r="AG3482" s="127">
        <v>0</v>
      </c>
      <c r="AH3482" s="127">
        <v>0</v>
      </c>
    </row>
    <row r="3483" spans="1:34" x14ac:dyDescent="0.35">
      <c r="A3483" s="127" t="s">
        <v>2088</v>
      </c>
      <c r="B3483" s="127" t="s">
        <v>964</v>
      </c>
      <c r="C3483" s="128">
        <v>21690300000000</v>
      </c>
      <c r="D3483" s="128">
        <v>20603300000000</v>
      </c>
      <c r="E3483" s="128">
        <v>22400300000000</v>
      </c>
      <c r="F3483" s="128">
        <v>23741200000000</v>
      </c>
      <c r="G3483" s="128">
        <v>25125100000000</v>
      </c>
      <c r="H3483" s="128">
        <v>26390600000000</v>
      </c>
      <c r="I3483" s="128">
        <v>27593800000000</v>
      </c>
      <c r="J3483" s="128">
        <v>28756400000000</v>
      </c>
      <c r="K3483" s="128">
        <v>29909900000000</v>
      </c>
      <c r="L3483" s="128">
        <v>31406000000000</v>
      </c>
      <c r="M3483" s="128">
        <v>32897500000000</v>
      </c>
      <c r="N3483" s="128">
        <v>34378700000000</v>
      </c>
      <c r="O3483" s="128">
        <v>35866600000000</v>
      </c>
      <c r="P3483" s="128">
        <v>37354600000000</v>
      </c>
      <c r="Q3483" s="128">
        <v>39104900000000</v>
      </c>
      <c r="R3483" s="128">
        <v>40855100000000</v>
      </c>
      <c r="S3483" s="128">
        <v>42605400000000</v>
      </c>
      <c r="T3483" s="128">
        <v>44355600000000</v>
      </c>
      <c r="U3483" s="128">
        <v>46105800000000</v>
      </c>
      <c r="V3483" s="128">
        <v>47768200000000</v>
      </c>
      <c r="W3483" s="128">
        <v>49430500000000</v>
      </c>
      <c r="X3483" s="128">
        <v>51100800000000</v>
      </c>
      <c r="Y3483" s="128">
        <v>52763200000000</v>
      </c>
      <c r="Z3483" s="128">
        <v>54425500000000</v>
      </c>
      <c r="AA3483" s="128">
        <v>55928000000000</v>
      </c>
      <c r="AB3483" s="128">
        <v>57438500000000</v>
      </c>
      <c r="AC3483" s="128">
        <v>58941000000000</v>
      </c>
      <c r="AD3483" s="128">
        <v>60451500000000</v>
      </c>
      <c r="AE3483" s="128">
        <v>61954000000000</v>
      </c>
      <c r="AF3483" s="128">
        <v>63464500000000</v>
      </c>
      <c r="AG3483" s="128">
        <v>64967000000000</v>
      </c>
      <c r="AH3483" s="128">
        <v>66477500000000</v>
      </c>
    </row>
    <row r="3484" spans="1:34" x14ac:dyDescent="0.35">
      <c r="A3484" s="127" t="s">
        <v>4157</v>
      </c>
      <c r="B3484" s="127" t="s">
        <v>964</v>
      </c>
      <c r="C3484" s="128">
        <v>9363300000</v>
      </c>
      <c r="D3484" s="128">
        <v>8894060000</v>
      </c>
      <c r="E3484" s="128">
        <v>9669810000</v>
      </c>
      <c r="F3484" s="128">
        <v>10248600000</v>
      </c>
      <c r="G3484" s="128">
        <v>10846000000</v>
      </c>
      <c r="H3484" s="128">
        <v>11392300000</v>
      </c>
      <c r="I3484" s="128">
        <v>11911700000</v>
      </c>
      <c r="J3484" s="128">
        <v>12413600000</v>
      </c>
      <c r="K3484" s="128">
        <v>12911600000</v>
      </c>
      <c r="L3484" s="128">
        <v>13557400000</v>
      </c>
      <c r="M3484" s="128">
        <v>14201300000</v>
      </c>
      <c r="N3484" s="128">
        <v>14840700000</v>
      </c>
      <c r="O3484" s="128">
        <v>15482900000</v>
      </c>
      <c r="P3484" s="128">
        <v>16125300000</v>
      </c>
      <c r="Q3484" s="128">
        <v>16880900000</v>
      </c>
      <c r="R3484" s="128">
        <v>17636400000</v>
      </c>
      <c r="S3484" s="128">
        <v>18392000000</v>
      </c>
      <c r="T3484" s="128">
        <v>19147500000</v>
      </c>
      <c r="U3484" s="128">
        <v>19903100000</v>
      </c>
      <c r="V3484" s="128">
        <v>20620700000</v>
      </c>
      <c r="W3484" s="128">
        <v>21338300000</v>
      </c>
      <c r="X3484" s="128">
        <v>22059300000</v>
      </c>
      <c r="Y3484" s="128">
        <v>22776900000</v>
      </c>
      <c r="Z3484" s="128">
        <v>23494500000</v>
      </c>
      <c r="AA3484" s="128">
        <v>24143100000</v>
      </c>
      <c r="AB3484" s="128">
        <v>24795200000</v>
      </c>
      <c r="AC3484" s="128">
        <v>25443800000</v>
      </c>
      <c r="AD3484" s="128">
        <v>26095800000</v>
      </c>
      <c r="AE3484" s="128">
        <v>26744400000</v>
      </c>
      <c r="AF3484" s="128">
        <v>27396500000</v>
      </c>
      <c r="AG3484" s="128">
        <v>28045100000</v>
      </c>
      <c r="AH3484" s="128">
        <v>28697100000</v>
      </c>
    </row>
    <row r="3485" spans="1:34" x14ac:dyDescent="0.35">
      <c r="A3485" s="127" t="s">
        <v>4158</v>
      </c>
      <c r="B3485" s="127" t="s">
        <v>964</v>
      </c>
      <c r="C3485" s="128">
        <v>19060400000</v>
      </c>
      <c r="D3485" s="128">
        <v>18105200000</v>
      </c>
      <c r="E3485" s="128">
        <v>19684400000</v>
      </c>
      <c r="F3485" s="128">
        <v>20862600000</v>
      </c>
      <c r="G3485" s="128">
        <v>22078800000</v>
      </c>
      <c r="H3485" s="128">
        <v>23190800000</v>
      </c>
      <c r="I3485" s="128">
        <v>24248200000</v>
      </c>
      <c r="J3485" s="128">
        <v>25269800000</v>
      </c>
      <c r="K3485" s="128">
        <v>26283400000</v>
      </c>
      <c r="L3485" s="128">
        <v>27598100000</v>
      </c>
      <c r="M3485" s="128">
        <v>28908800000</v>
      </c>
      <c r="N3485" s="128">
        <v>30210400000</v>
      </c>
      <c r="O3485" s="128">
        <v>31517900000</v>
      </c>
      <c r="P3485" s="128">
        <v>32825500000</v>
      </c>
      <c r="Q3485" s="128">
        <v>34363500000</v>
      </c>
      <c r="R3485" s="128">
        <v>35901600000</v>
      </c>
      <c r="S3485" s="128">
        <v>37439600000</v>
      </c>
      <c r="T3485" s="128">
        <v>38977700000</v>
      </c>
      <c r="U3485" s="128">
        <v>40515700000</v>
      </c>
      <c r="V3485" s="128">
        <v>41976500000</v>
      </c>
      <c r="W3485" s="128">
        <v>43437300000</v>
      </c>
      <c r="X3485" s="128">
        <v>44905100000</v>
      </c>
      <c r="Y3485" s="128">
        <v>46365800000</v>
      </c>
      <c r="Z3485" s="128">
        <v>47826600000</v>
      </c>
      <c r="AA3485" s="128">
        <v>49147000000</v>
      </c>
      <c r="AB3485" s="128">
        <v>50474300000</v>
      </c>
      <c r="AC3485" s="128">
        <v>51794600000</v>
      </c>
      <c r="AD3485" s="128">
        <v>53122000000</v>
      </c>
      <c r="AE3485" s="128">
        <v>54442300000</v>
      </c>
      <c r="AF3485" s="128">
        <v>55769600000</v>
      </c>
      <c r="AG3485" s="128">
        <v>57090000000</v>
      </c>
      <c r="AH3485" s="128">
        <v>58417300000</v>
      </c>
    </row>
    <row r="3486" spans="1:34" x14ac:dyDescent="0.35">
      <c r="A3486" s="127" t="s">
        <v>4159</v>
      </c>
      <c r="B3486" s="127" t="s">
        <v>964</v>
      </c>
      <c r="C3486" s="128">
        <v>60685000000</v>
      </c>
      <c r="D3486" s="128">
        <v>57643800000</v>
      </c>
      <c r="E3486" s="128">
        <v>62671500000</v>
      </c>
      <c r="F3486" s="128">
        <v>66423000000</v>
      </c>
      <c r="G3486" s="128">
        <v>70294900000</v>
      </c>
      <c r="H3486" s="128">
        <v>73835500000</v>
      </c>
      <c r="I3486" s="128">
        <v>77201900000</v>
      </c>
      <c r="J3486" s="128">
        <v>80454600000</v>
      </c>
      <c r="K3486" s="128">
        <v>83681800000</v>
      </c>
      <c r="L3486" s="128">
        <v>87867600000</v>
      </c>
      <c r="M3486" s="128">
        <v>92040600000</v>
      </c>
      <c r="N3486" s="128">
        <v>96184600000</v>
      </c>
      <c r="O3486" s="128">
        <v>100347000000</v>
      </c>
      <c r="P3486" s="128">
        <v>104511000000</v>
      </c>
      <c r="Q3486" s="128">
        <v>109407000000</v>
      </c>
      <c r="R3486" s="128">
        <v>114304000000</v>
      </c>
      <c r="S3486" s="128">
        <v>119201000000</v>
      </c>
      <c r="T3486" s="128">
        <v>124098000000</v>
      </c>
      <c r="U3486" s="128">
        <v>128995000000</v>
      </c>
      <c r="V3486" s="128">
        <v>133646000000</v>
      </c>
      <c r="W3486" s="128">
        <v>138297000000</v>
      </c>
      <c r="X3486" s="128">
        <v>142970000000</v>
      </c>
      <c r="Y3486" s="128">
        <v>147621000000</v>
      </c>
      <c r="Z3486" s="128">
        <v>152272000000</v>
      </c>
      <c r="AA3486" s="128">
        <v>156475000000</v>
      </c>
      <c r="AB3486" s="128">
        <v>160701000000</v>
      </c>
      <c r="AC3486" s="128">
        <v>164905000000</v>
      </c>
      <c r="AD3486" s="128">
        <v>169131000000</v>
      </c>
      <c r="AE3486" s="128">
        <v>173335000000</v>
      </c>
      <c r="AF3486" s="128">
        <v>177561000000</v>
      </c>
      <c r="AG3486" s="128">
        <v>181764000000</v>
      </c>
      <c r="AH3486" s="128">
        <v>185990000000</v>
      </c>
    </row>
    <row r="3487" spans="1:34" x14ac:dyDescent="0.35">
      <c r="A3487" s="127" t="s">
        <v>4160</v>
      </c>
      <c r="B3487" s="127" t="s">
        <v>964</v>
      </c>
      <c r="C3487" s="128">
        <v>5908380000</v>
      </c>
      <c r="D3487" s="128">
        <v>5612280000</v>
      </c>
      <c r="E3487" s="128">
        <v>6101790000</v>
      </c>
      <c r="F3487" s="128">
        <v>6467030000</v>
      </c>
      <c r="G3487" s="128">
        <v>6844010000</v>
      </c>
      <c r="H3487" s="128">
        <v>7188730000</v>
      </c>
      <c r="I3487" s="128">
        <v>7516490000</v>
      </c>
      <c r="J3487" s="128">
        <v>7833170000</v>
      </c>
      <c r="K3487" s="128">
        <v>8147380000</v>
      </c>
      <c r="L3487" s="128">
        <v>8554910000</v>
      </c>
      <c r="M3487" s="128">
        <v>8961200000</v>
      </c>
      <c r="N3487" s="128">
        <v>9364670000</v>
      </c>
      <c r="O3487" s="128">
        <v>9769970000</v>
      </c>
      <c r="P3487" s="128">
        <v>10175300000</v>
      </c>
      <c r="Q3487" s="128">
        <v>10652100000</v>
      </c>
      <c r="R3487" s="128">
        <v>11128800000</v>
      </c>
      <c r="S3487" s="128">
        <v>11605600000</v>
      </c>
      <c r="T3487" s="128">
        <v>12082400000</v>
      </c>
      <c r="U3487" s="128">
        <v>12559100000</v>
      </c>
      <c r="V3487" s="128">
        <v>13011900000</v>
      </c>
      <c r="W3487" s="128">
        <v>13464700000</v>
      </c>
      <c r="X3487" s="128">
        <v>13919700000</v>
      </c>
      <c r="Y3487" s="128">
        <v>14372600000</v>
      </c>
      <c r="Z3487" s="128">
        <v>14825400000</v>
      </c>
      <c r="AA3487" s="128">
        <v>15234600000</v>
      </c>
      <c r="AB3487" s="128">
        <v>15646100000</v>
      </c>
      <c r="AC3487" s="128">
        <v>16055400000</v>
      </c>
      <c r="AD3487" s="128">
        <v>16466800000</v>
      </c>
      <c r="AE3487" s="128">
        <v>16876100000</v>
      </c>
      <c r="AF3487" s="128">
        <v>17287600000</v>
      </c>
      <c r="AG3487" s="128">
        <v>17696800000</v>
      </c>
      <c r="AH3487" s="128">
        <v>18108300000</v>
      </c>
    </row>
    <row r="3488" spans="1:34" x14ac:dyDescent="0.35">
      <c r="A3488" s="127" t="s">
        <v>4161</v>
      </c>
      <c r="B3488" s="127" t="s">
        <v>964</v>
      </c>
      <c r="C3488" s="128">
        <v>4923200000</v>
      </c>
      <c r="D3488" s="128">
        <v>4676470000</v>
      </c>
      <c r="E3488" s="128">
        <v>5084360000</v>
      </c>
      <c r="F3488" s="128">
        <v>5388700000</v>
      </c>
      <c r="G3488" s="128">
        <v>5702820000</v>
      </c>
      <c r="H3488" s="128">
        <v>5990050000</v>
      </c>
      <c r="I3488" s="128">
        <v>6263160000</v>
      </c>
      <c r="J3488" s="128">
        <v>6527040000</v>
      </c>
      <c r="K3488" s="128">
        <v>6788860000</v>
      </c>
      <c r="L3488" s="128">
        <v>7128430000</v>
      </c>
      <c r="M3488" s="128">
        <v>7466980000</v>
      </c>
      <c r="N3488" s="128">
        <v>7803170000</v>
      </c>
      <c r="O3488" s="128">
        <v>8140890000</v>
      </c>
      <c r="P3488" s="128">
        <v>8478640000</v>
      </c>
      <c r="Q3488" s="128">
        <v>8875900000</v>
      </c>
      <c r="R3488" s="128">
        <v>9273170000</v>
      </c>
      <c r="S3488" s="128">
        <v>9670430000</v>
      </c>
      <c r="T3488" s="128">
        <v>10067700000</v>
      </c>
      <c r="U3488" s="128">
        <v>10465000000</v>
      </c>
      <c r="V3488" s="128">
        <v>10842300000</v>
      </c>
      <c r="W3488" s="128">
        <v>11219600000</v>
      </c>
      <c r="X3488" s="128">
        <v>11598700000</v>
      </c>
      <c r="Y3488" s="128">
        <v>11976000000</v>
      </c>
      <c r="Z3488" s="128">
        <v>12353300000</v>
      </c>
      <c r="AA3488" s="128">
        <v>12694400000</v>
      </c>
      <c r="AB3488" s="128">
        <v>13037200000</v>
      </c>
      <c r="AC3488" s="128">
        <v>13378300000</v>
      </c>
      <c r="AD3488" s="128">
        <v>13721100000</v>
      </c>
      <c r="AE3488" s="128">
        <v>14062100000</v>
      </c>
      <c r="AF3488" s="128">
        <v>14405000000</v>
      </c>
      <c r="AG3488" s="128">
        <v>14746000000</v>
      </c>
      <c r="AH3488" s="128">
        <v>15088900000</v>
      </c>
    </row>
    <row r="3489" spans="1:34" x14ac:dyDescent="0.35">
      <c r="A3489" s="127" t="s">
        <v>4162</v>
      </c>
      <c r="B3489" s="127" t="s">
        <v>964</v>
      </c>
      <c r="C3489" s="128">
        <v>315367000000</v>
      </c>
      <c r="D3489" s="128">
        <v>299562000000</v>
      </c>
      <c r="E3489" s="128">
        <v>325690000000</v>
      </c>
      <c r="F3489" s="128">
        <v>345186000000</v>
      </c>
      <c r="G3489" s="128">
        <v>365307000000</v>
      </c>
      <c r="H3489" s="128">
        <v>383707000000</v>
      </c>
      <c r="I3489" s="128">
        <v>401201000000</v>
      </c>
      <c r="J3489" s="128">
        <v>418105000000</v>
      </c>
      <c r="K3489" s="128">
        <v>434876000000</v>
      </c>
      <c r="L3489" s="128">
        <v>456629000000</v>
      </c>
      <c r="M3489" s="128">
        <v>478315000000</v>
      </c>
      <c r="N3489" s="128">
        <v>499850000000</v>
      </c>
      <c r="O3489" s="128">
        <v>521484000000</v>
      </c>
      <c r="P3489" s="128">
        <v>543119000000</v>
      </c>
      <c r="Q3489" s="128">
        <v>568567000000</v>
      </c>
      <c r="R3489" s="128">
        <v>594014000000</v>
      </c>
      <c r="S3489" s="128">
        <v>619462000000</v>
      </c>
      <c r="T3489" s="128">
        <v>644910000000</v>
      </c>
      <c r="U3489" s="128">
        <v>670358000000</v>
      </c>
      <c r="V3489" s="128">
        <v>694527000000</v>
      </c>
      <c r="W3489" s="128">
        <v>718697000000</v>
      </c>
      <c r="X3489" s="128">
        <v>742983000000</v>
      </c>
      <c r="Y3489" s="128">
        <v>767152000000</v>
      </c>
      <c r="Z3489" s="128">
        <v>791322000000</v>
      </c>
      <c r="AA3489" s="128">
        <v>813168000000</v>
      </c>
      <c r="AB3489" s="128">
        <v>835129000000</v>
      </c>
      <c r="AC3489" s="128">
        <v>856975000000</v>
      </c>
      <c r="AD3489" s="128">
        <v>878937000000</v>
      </c>
      <c r="AE3489" s="128">
        <v>900782000000</v>
      </c>
      <c r="AF3489" s="128">
        <v>922744000000</v>
      </c>
      <c r="AG3489" s="128">
        <v>944590000000</v>
      </c>
      <c r="AH3489" s="128">
        <v>966552000000</v>
      </c>
    </row>
    <row r="3490" spans="1:34" x14ac:dyDescent="0.35">
      <c r="A3490" s="127" t="s">
        <v>4163</v>
      </c>
      <c r="B3490" s="127" t="s">
        <v>964</v>
      </c>
      <c r="C3490" s="128">
        <v>2043370000</v>
      </c>
      <c r="D3490" s="128">
        <v>1940970000</v>
      </c>
      <c r="E3490" s="128">
        <v>2110260000</v>
      </c>
      <c r="F3490" s="128">
        <v>2236580000</v>
      </c>
      <c r="G3490" s="128">
        <v>2366950000</v>
      </c>
      <c r="H3490" s="128">
        <v>2486170000</v>
      </c>
      <c r="I3490" s="128">
        <v>2599520000</v>
      </c>
      <c r="J3490" s="128">
        <v>2709050000</v>
      </c>
      <c r="K3490" s="128">
        <v>2817710000</v>
      </c>
      <c r="L3490" s="128">
        <v>2958650000</v>
      </c>
      <c r="M3490" s="128">
        <v>3099170000</v>
      </c>
      <c r="N3490" s="128">
        <v>3238700000</v>
      </c>
      <c r="O3490" s="128">
        <v>3378870000</v>
      </c>
      <c r="P3490" s="128">
        <v>3519050000</v>
      </c>
      <c r="Q3490" s="128">
        <v>3683940000</v>
      </c>
      <c r="R3490" s="128">
        <v>3848820000</v>
      </c>
      <c r="S3490" s="128">
        <v>4013710000</v>
      </c>
      <c r="T3490" s="128">
        <v>4178600000</v>
      </c>
      <c r="U3490" s="128">
        <v>4343480000</v>
      </c>
      <c r="V3490" s="128">
        <v>4500080000</v>
      </c>
      <c r="W3490" s="128">
        <v>4656690000</v>
      </c>
      <c r="X3490" s="128">
        <v>4814040000</v>
      </c>
      <c r="Y3490" s="128">
        <v>4970650000</v>
      </c>
      <c r="Z3490" s="128">
        <v>5127250000</v>
      </c>
      <c r="AA3490" s="128">
        <v>5268790000</v>
      </c>
      <c r="AB3490" s="128">
        <v>5411090000</v>
      </c>
      <c r="AC3490" s="128">
        <v>5552640000</v>
      </c>
      <c r="AD3490" s="128">
        <v>5694940000</v>
      </c>
      <c r="AE3490" s="128">
        <v>5836480000</v>
      </c>
      <c r="AF3490" s="128">
        <v>5978780000</v>
      </c>
      <c r="AG3490" s="128">
        <v>6120320000</v>
      </c>
      <c r="AH3490" s="128">
        <v>6262620000</v>
      </c>
    </row>
    <row r="3491" spans="1:34" x14ac:dyDescent="0.35">
      <c r="A3491" s="127" t="s">
        <v>4164</v>
      </c>
      <c r="B3491" s="127" t="s">
        <v>964</v>
      </c>
      <c r="C3491" s="128">
        <v>936059000</v>
      </c>
      <c r="D3491" s="128">
        <v>889148000</v>
      </c>
      <c r="E3491" s="128">
        <v>966700000</v>
      </c>
      <c r="F3491" s="128">
        <v>1024570000</v>
      </c>
      <c r="G3491" s="128">
        <v>1084290000</v>
      </c>
      <c r="H3491" s="128">
        <v>1138900000</v>
      </c>
      <c r="I3491" s="128">
        <v>1190830000</v>
      </c>
      <c r="J3491" s="128">
        <v>1241000000</v>
      </c>
      <c r="K3491" s="128">
        <v>1290780000</v>
      </c>
      <c r="L3491" s="128">
        <v>1355350000</v>
      </c>
      <c r="M3491" s="128">
        <v>1419710000</v>
      </c>
      <c r="N3491" s="128">
        <v>1483630000</v>
      </c>
      <c r="O3491" s="128">
        <v>1547850000</v>
      </c>
      <c r="P3491" s="128">
        <v>1612060000</v>
      </c>
      <c r="Q3491" s="128">
        <v>1687600000</v>
      </c>
      <c r="R3491" s="128">
        <v>1763130000</v>
      </c>
      <c r="S3491" s="128">
        <v>1838660000</v>
      </c>
      <c r="T3491" s="128">
        <v>1914200000</v>
      </c>
      <c r="U3491" s="128">
        <v>1989730000</v>
      </c>
      <c r="V3491" s="128">
        <v>2061470000</v>
      </c>
      <c r="W3491" s="128">
        <v>2133210000</v>
      </c>
      <c r="X3491" s="128">
        <v>2205290000</v>
      </c>
      <c r="Y3491" s="128">
        <v>2277030000</v>
      </c>
      <c r="Z3491" s="128">
        <v>2348770000</v>
      </c>
      <c r="AA3491" s="128">
        <v>2413610000</v>
      </c>
      <c r="AB3491" s="128">
        <v>2478800000</v>
      </c>
      <c r="AC3491" s="128">
        <v>2543640000</v>
      </c>
      <c r="AD3491" s="128">
        <v>2608820000</v>
      </c>
      <c r="AE3491" s="128">
        <v>2673660000</v>
      </c>
      <c r="AF3491" s="128">
        <v>2738850000</v>
      </c>
      <c r="AG3491" s="128">
        <v>2803690000</v>
      </c>
      <c r="AH3491" s="128">
        <v>2868880000</v>
      </c>
    </row>
    <row r="3492" spans="1:34" x14ac:dyDescent="0.35">
      <c r="A3492" s="127" t="s">
        <v>4165</v>
      </c>
      <c r="B3492" s="127" t="s">
        <v>964</v>
      </c>
      <c r="C3492" s="128">
        <v>858981000</v>
      </c>
      <c r="D3492" s="128">
        <v>815933000</v>
      </c>
      <c r="E3492" s="128">
        <v>887100000</v>
      </c>
      <c r="F3492" s="128">
        <v>940200000</v>
      </c>
      <c r="G3492" s="128">
        <v>995006000</v>
      </c>
      <c r="H3492" s="128">
        <v>1045120000</v>
      </c>
      <c r="I3492" s="128">
        <v>1092770000</v>
      </c>
      <c r="J3492" s="128">
        <v>1138810000</v>
      </c>
      <c r="K3492" s="128">
        <v>1184490000</v>
      </c>
      <c r="L3492" s="128">
        <v>1243740000</v>
      </c>
      <c r="M3492" s="128">
        <v>1302810000</v>
      </c>
      <c r="N3492" s="128">
        <v>1361470000</v>
      </c>
      <c r="O3492" s="128">
        <v>1420390000</v>
      </c>
      <c r="P3492" s="128">
        <v>1479320000</v>
      </c>
      <c r="Q3492" s="128">
        <v>1548630000</v>
      </c>
      <c r="R3492" s="128">
        <v>1617950000</v>
      </c>
      <c r="S3492" s="128">
        <v>1687260000</v>
      </c>
      <c r="T3492" s="128">
        <v>1756580000</v>
      </c>
      <c r="U3492" s="128">
        <v>1825890000</v>
      </c>
      <c r="V3492" s="128">
        <v>1891720000</v>
      </c>
      <c r="W3492" s="128">
        <v>1957550000</v>
      </c>
      <c r="X3492" s="128">
        <v>2023700000</v>
      </c>
      <c r="Y3492" s="128">
        <v>2089530000</v>
      </c>
      <c r="Z3492" s="128">
        <v>2155370000</v>
      </c>
      <c r="AA3492" s="128">
        <v>2214870000</v>
      </c>
      <c r="AB3492" s="128">
        <v>2274690000</v>
      </c>
      <c r="AC3492" s="128">
        <v>2334190000</v>
      </c>
      <c r="AD3492" s="128">
        <v>2394010000</v>
      </c>
      <c r="AE3492" s="128">
        <v>2453510000</v>
      </c>
      <c r="AF3492" s="128">
        <v>2513330000</v>
      </c>
      <c r="AG3492" s="128">
        <v>2572830000</v>
      </c>
      <c r="AH3492" s="128">
        <v>2632650000</v>
      </c>
    </row>
    <row r="3493" spans="1:34" x14ac:dyDescent="0.35">
      <c r="A3493" s="127" t="s">
        <v>4166</v>
      </c>
      <c r="B3493" s="127" t="s">
        <v>964</v>
      </c>
      <c r="C3493" s="128">
        <v>171796000</v>
      </c>
      <c r="D3493" s="128">
        <v>163187000</v>
      </c>
      <c r="E3493" s="128">
        <v>177420000</v>
      </c>
      <c r="F3493" s="128">
        <v>188040000</v>
      </c>
      <c r="G3493" s="128">
        <v>199001000</v>
      </c>
      <c r="H3493" s="128">
        <v>209025000</v>
      </c>
      <c r="I3493" s="128">
        <v>218555000</v>
      </c>
      <c r="J3493" s="128">
        <v>227763000</v>
      </c>
      <c r="K3493" s="128">
        <v>236899000</v>
      </c>
      <c r="L3493" s="128">
        <v>248749000</v>
      </c>
      <c r="M3493" s="128">
        <v>260562000</v>
      </c>
      <c r="N3493" s="128">
        <v>272294000</v>
      </c>
      <c r="O3493" s="128">
        <v>284078000</v>
      </c>
      <c r="P3493" s="128">
        <v>295864000</v>
      </c>
      <c r="Q3493" s="128">
        <v>309727000</v>
      </c>
      <c r="R3493" s="128">
        <v>323590000</v>
      </c>
      <c r="S3493" s="128">
        <v>337452000</v>
      </c>
      <c r="T3493" s="128">
        <v>351315000</v>
      </c>
      <c r="U3493" s="128">
        <v>365178000</v>
      </c>
      <c r="V3493" s="128">
        <v>378344000</v>
      </c>
      <c r="W3493" s="128">
        <v>391511000</v>
      </c>
      <c r="X3493" s="128">
        <v>404740000</v>
      </c>
      <c r="Y3493" s="128">
        <v>417907000</v>
      </c>
      <c r="Z3493" s="128">
        <v>431073000</v>
      </c>
      <c r="AA3493" s="128">
        <v>442973000</v>
      </c>
      <c r="AB3493" s="128">
        <v>454937000</v>
      </c>
      <c r="AC3493" s="128">
        <v>466838000</v>
      </c>
      <c r="AD3493" s="128">
        <v>478801000</v>
      </c>
      <c r="AE3493" s="128">
        <v>490702000</v>
      </c>
      <c r="AF3493" s="128">
        <v>502665000</v>
      </c>
      <c r="AG3493" s="128">
        <v>514566000</v>
      </c>
      <c r="AH3493" s="128">
        <v>526529000</v>
      </c>
    </row>
    <row r="3494" spans="1:34" x14ac:dyDescent="0.35">
      <c r="A3494" s="127" t="s">
        <v>4167</v>
      </c>
      <c r="B3494" s="127" t="s">
        <v>964</v>
      </c>
      <c r="C3494" s="127">
        <v>0</v>
      </c>
      <c r="D3494" s="127">
        <v>0</v>
      </c>
      <c r="E3494" s="127">
        <v>0</v>
      </c>
      <c r="F3494" s="127">
        <v>0</v>
      </c>
      <c r="G3494" s="127">
        <v>0</v>
      </c>
      <c r="H3494" s="127">
        <v>0</v>
      </c>
      <c r="I3494" s="127">
        <v>0</v>
      </c>
      <c r="J3494" s="127">
        <v>0</v>
      </c>
      <c r="K3494" s="127">
        <v>0</v>
      </c>
      <c r="L3494" s="127">
        <v>0</v>
      </c>
      <c r="M3494" s="127">
        <v>0</v>
      </c>
      <c r="N3494" s="127">
        <v>0</v>
      </c>
      <c r="O3494" s="127">
        <v>0</v>
      </c>
      <c r="P3494" s="127">
        <v>0</v>
      </c>
      <c r="Q3494" s="127">
        <v>0</v>
      </c>
      <c r="R3494" s="127">
        <v>0</v>
      </c>
      <c r="S3494" s="127">
        <v>0</v>
      </c>
      <c r="T3494" s="127">
        <v>0</v>
      </c>
      <c r="U3494" s="127">
        <v>0</v>
      </c>
      <c r="V3494" s="127">
        <v>0</v>
      </c>
      <c r="W3494" s="127">
        <v>0</v>
      </c>
      <c r="X3494" s="127">
        <v>0</v>
      </c>
      <c r="Y3494" s="127">
        <v>0</v>
      </c>
      <c r="Z3494" s="127">
        <v>0</v>
      </c>
      <c r="AA3494" s="127">
        <v>0</v>
      </c>
      <c r="AB3494" s="127">
        <v>0</v>
      </c>
      <c r="AC3494" s="127">
        <v>0</v>
      </c>
      <c r="AD3494" s="127">
        <v>0</v>
      </c>
      <c r="AE3494" s="127">
        <v>0</v>
      </c>
      <c r="AF3494" s="127">
        <v>0</v>
      </c>
      <c r="AG3494" s="127">
        <v>0</v>
      </c>
      <c r="AH3494" s="127">
        <v>0</v>
      </c>
    </row>
    <row r="3495" spans="1:34" x14ac:dyDescent="0.35">
      <c r="A3495" s="127" t="s">
        <v>2089</v>
      </c>
      <c r="B3495" s="127" t="s">
        <v>964</v>
      </c>
      <c r="C3495" s="127">
        <v>0</v>
      </c>
      <c r="D3495" s="127">
        <v>300769</v>
      </c>
      <c r="E3495" s="127">
        <v>486942</v>
      </c>
      <c r="F3495" s="127">
        <v>774893</v>
      </c>
      <c r="G3495" s="128">
        <v>1048410</v>
      </c>
      <c r="H3495" s="128">
        <v>1292430</v>
      </c>
      <c r="I3495" s="128">
        <v>1507380</v>
      </c>
      <c r="J3495" s="128">
        <v>2282660</v>
      </c>
      <c r="K3495" s="128">
        <v>2505720</v>
      </c>
      <c r="L3495" s="128">
        <v>2741940</v>
      </c>
      <c r="M3495" s="128">
        <v>2950990</v>
      </c>
      <c r="N3495" s="128">
        <v>3596160</v>
      </c>
      <c r="O3495" s="128">
        <v>3803850</v>
      </c>
      <c r="P3495" s="128">
        <v>3879600</v>
      </c>
      <c r="Q3495" s="128">
        <v>4076690</v>
      </c>
      <c r="R3495" s="128">
        <v>4218670</v>
      </c>
      <c r="S3495" s="128">
        <v>5426770</v>
      </c>
      <c r="T3495" s="128">
        <v>5580400</v>
      </c>
      <c r="U3495" s="128">
        <v>5733360</v>
      </c>
      <c r="V3495" s="128">
        <v>5813830</v>
      </c>
      <c r="W3495" s="128">
        <v>6681000</v>
      </c>
      <c r="X3495" s="128">
        <v>6595100</v>
      </c>
      <c r="Y3495" s="128">
        <v>6651380</v>
      </c>
      <c r="Z3495" s="128">
        <v>6730750</v>
      </c>
      <c r="AA3495" s="128">
        <v>8211670</v>
      </c>
      <c r="AB3495" s="128">
        <v>8350020</v>
      </c>
      <c r="AC3495" s="128">
        <v>8485050</v>
      </c>
      <c r="AD3495" s="128">
        <v>9375530</v>
      </c>
      <c r="AE3495" s="128">
        <v>9483200</v>
      </c>
      <c r="AF3495" s="128">
        <v>11220800</v>
      </c>
      <c r="AG3495" s="128">
        <v>11316600</v>
      </c>
      <c r="AH3495" s="128">
        <v>11476100</v>
      </c>
    </row>
    <row r="3496" spans="1:34" x14ac:dyDescent="0.35">
      <c r="A3496" s="127" t="s">
        <v>4168</v>
      </c>
      <c r="B3496" s="127" t="s">
        <v>964</v>
      </c>
      <c r="C3496" s="127">
        <v>0</v>
      </c>
      <c r="D3496" s="127">
        <v>129.83600000000001</v>
      </c>
      <c r="E3496" s="127">
        <v>210.20400000000001</v>
      </c>
      <c r="F3496" s="127">
        <v>334.50700000000001</v>
      </c>
      <c r="G3496" s="127">
        <v>452.58</v>
      </c>
      <c r="H3496" s="127">
        <v>557.91899999999998</v>
      </c>
      <c r="I3496" s="127">
        <v>650.71</v>
      </c>
      <c r="J3496" s="127">
        <v>985.38099999999997</v>
      </c>
      <c r="K3496" s="127">
        <v>1081.67</v>
      </c>
      <c r="L3496" s="127">
        <v>1183.6400000000001</v>
      </c>
      <c r="M3496" s="127">
        <v>1273.8900000000001</v>
      </c>
      <c r="N3496" s="127">
        <v>1552.4</v>
      </c>
      <c r="O3496" s="127">
        <v>1642.05</v>
      </c>
      <c r="P3496" s="127">
        <v>1674.75</v>
      </c>
      <c r="Q3496" s="127">
        <v>1759.83</v>
      </c>
      <c r="R3496" s="127">
        <v>1821.12</v>
      </c>
      <c r="S3496" s="127">
        <v>2342.64</v>
      </c>
      <c r="T3496" s="127">
        <v>2408.96</v>
      </c>
      <c r="U3496" s="127">
        <v>2474.9899999999998</v>
      </c>
      <c r="V3496" s="127">
        <v>2509.7199999999998</v>
      </c>
      <c r="W3496" s="127">
        <v>2884.07</v>
      </c>
      <c r="X3496" s="127">
        <v>2846.98</v>
      </c>
      <c r="Y3496" s="127">
        <v>2871.28</v>
      </c>
      <c r="Z3496" s="127">
        <v>2905.54</v>
      </c>
      <c r="AA3496" s="127">
        <v>3544.83</v>
      </c>
      <c r="AB3496" s="127">
        <v>3604.55</v>
      </c>
      <c r="AC3496" s="127">
        <v>3662.84</v>
      </c>
      <c r="AD3496" s="127">
        <v>4047.24</v>
      </c>
      <c r="AE3496" s="127">
        <v>4093.72</v>
      </c>
      <c r="AF3496" s="127">
        <v>4843.8100000000004</v>
      </c>
      <c r="AG3496" s="127">
        <v>4885.16</v>
      </c>
      <c r="AH3496" s="127">
        <v>4954.01</v>
      </c>
    </row>
    <row r="3497" spans="1:34" x14ac:dyDescent="0.35">
      <c r="A3497" s="127" t="s">
        <v>4169</v>
      </c>
      <c r="B3497" s="127" t="s">
        <v>964</v>
      </c>
      <c r="C3497" s="127">
        <v>0</v>
      </c>
      <c r="D3497" s="127">
        <v>264.30200000000002</v>
      </c>
      <c r="E3497" s="127">
        <v>427.90199999999999</v>
      </c>
      <c r="F3497" s="127">
        <v>680.94</v>
      </c>
      <c r="G3497" s="127">
        <v>921.29600000000005</v>
      </c>
      <c r="H3497" s="127">
        <v>1135.73</v>
      </c>
      <c r="I3497" s="127">
        <v>1324.62</v>
      </c>
      <c r="J3497" s="127">
        <v>2005.89</v>
      </c>
      <c r="K3497" s="127">
        <v>2201.91</v>
      </c>
      <c r="L3497" s="127">
        <v>2409.4899999999998</v>
      </c>
      <c r="M3497" s="127">
        <v>2593.19</v>
      </c>
      <c r="N3497" s="127">
        <v>3160.14</v>
      </c>
      <c r="O3497" s="127">
        <v>3342.64</v>
      </c>
      <c r="P3497" s="127">
        <v>3409.21</v>
      </c>
      <c r="Q3497" s="127">
        <v>3582.41</v>
      </c>
      <c r="R3497" s="127">
        <v>3707.17</v>
      </c>
      <c r="S3497" s="127">
        <v>4768.79</v>
      </c>
      <c r="T3497" s="127">
        <v>4903.8</v>
      </c>
      <c r="U3497" s="127">
        <v>5038.21</v>
      </c>
      <c r="V3497" s="127">
        <v>5108.93</v>
      </c>
      <c r="W3497" s="127">
        <v>5870.95</v>
      </c>
      <c r="X3497" s="127">
        <v>5795.47</v>
      </c>
      <c r="Y3497" s="127">
        <v>5844.93</v>
      </c>
      <c r="Z3497" s="127">
        <v>5914.67</v>
      </c>
      <c r="AA3497" s="127">
        <v>7216.04</v>
      </c>
      <c r="AB3497" s="127">
        <v>7337.61</v>
      </c>
      <c r="AC3497" s="127">
        <v>7456.27</v>
      </c>
      <c r="AD3497" s="127">
        <v>8238.7800000000007</v>
      </c>
      <c r="AE3497" s="127">
        <v>8333.4</v>
      </c>
      <c r="AF3497" s="127">
        <v>9860.32</v>
      </c>
      <c r="AG3497" s="127">
        <v>9944.49</v>
      </c>
      <c r="AH3497" s="127">
        <v>10084.6</v>
      </c>
    </row>
    <row r="3498" spans="1:34" x14ac:dyDescent="0.35">
      <c r="A3498" s="127" t="s">
        <v>4170</v>
      </c>
      <c r="B3498" s="127" t="s">
        <v>964</v>
      </c>
      <c r="C3498" s="127">
        <v>0</v>
      </c>
      <c r="D3498" s="127">
        <v>841.49</v>
      </c>
      <c r="E3498" s="127">
        <v>1362.36</v>
      </c>
      <c r="F3498" s="127">
        <v>2167.9899999999998</v>
      </c>
      <c r="G3498" s="127">
        <v>2933.25</v>
      </c>
      <c r="H3498" s="127">
        <v>3615.96</v>
      </c>
      <c r="I3498" s="127">
        <v>4217.3500000000004</v>
      </c>
      <c r="J3498" s="127">
        <v>6386.41</v>
      </c>
      <c r="K3498" s="127">
        <v>7010.5</v>
      </c>
      <c r="L3498" s="127">
        <v>7671.38</v>
      </c>
      <c r="M3498" s="127">
        <v>8256.27</v>
      </c>
      <c r="N3498" s="127">
        <v>10061.299999999999</v>
      </c>
      <c r="O3498" s="127">
        <v>10642.4</v>
      </c>
      <c r="P3498" s="127">
        <v>10854.3</v>
      </c>
      <c r="Q3498" s="127">
        <v>11405.8</v>
      </c>
      <c r="R3498" s="127">
        <v>11803</v>
      </c>
      <c r="S3498" s="127">
        <v>15183</v>
      </c>
      <c r="T3498" s="127">
        <v>15612.8</v>
      </c>
      <c r="U3498" s="127">
        <v>16040.8</v>
      </c>
      <c r="V3498" s="127">
        <v>16265.9</v>
      </c>
      <c r="W3498" s="127">
        <v>18692.099999999999</v>
      </c>
      <c r="X3498" s="127">
        <v>18451.7</v>
      </c>
      <c r="Y3498" s="127">
        <v>18609.2</v>
      </c>
      <c r="Z3498" s="127">
        <v>18831.3</v>
      </c>
      <c r="AA3498" s="127">
        <v>22974.6</v>
      </c>
      <c r="AB3498" s="127">
        <v>23361.7</v>
      </c>
      <c r="AC3498" s="127">
        <v>23739.5</v>
      </c>
      <c r="AD3498" s="127">
        <v>26230.799999999999</v>
      </c>
      <c r="AE3498" s="127">
        <v>26532.1</v>
      </c>
      <c r="AF3498" s="127">
        <v>31393.5</v>
      </c>
      <c r="AG3498" s="127">
        <v>31661.5</v>
      </c>
      <c r="AH3498" s="127">
        <v>32107.7</v>
      </c>
    </row>
    <row r="3499" spans="1:34" x14ac:dyDescent="0.35">
      <c r="A3499" s="127" t="s">
        <v>4171</v>
      </c>
      <c r="B3499" s="127" t="s">
        <v>964</v>
      </c>
      <c r="C3499" s="127">
        <v>0</v>
      </c>
      <c r="D3499" s="127">
        <v>81.928700000000006</v>
      </c>
      <c r="E3499" s="127">
        <v>132.642</v>
      </c>
      <c r="F3499" s="127">
        <v>211.07900000000001</v>
      </c>
      <c r="G3499" s="127">
        <v>285.58499999999998</v>
      </c>
      <c r="H3499" s="127">
        <v>352.05500000000001</v>
      </c>
      <c r="I3499" s="127">
        <v>410.60700000000003</v>
      </c>
      <c r="J3499" s="127">
        <v>621.79</v>
      </c>
      <c r="K3499" s="127">
        <v>682.55100000000004</v>
      </c>
      <c r="L3499" s="127">
        <v>746.89599999999996</v>
      </c>
      <c r="M3499" s="127">
        <v>803.84199999999998</v>
      </c>
      <c r="N3499" s="127">
        <v>979.58399999999995</v>
      </c>
      <c r="O3499" s="127">
        <v>1036.1600000000001</v>
      </c>
      <c r="P3499" s="127">
        <v>1056.79</v>
      </c>
      <c r="Q3499" s="127">
        <v>1110.48</v>
      </c>
      <c r="R3499" s="127">
        <v>1149.1500000000001</v>
      </c>
      <c r="S3499" s="127">
        <v>1478.24</v>
      </c>
      <c r="T3499" s="127">
        <v>1520.09</v>
      </c>
      <c r="U3499" s="127">
        <v>1561.75</v>
      </c>
      <c r="V3499" s="127">
        <v>1583.67</v>
      </c>
      <c r="W3499" s="127">
        <v>1819.89</v>
      </c>
      <c r="X3499" s="127">
        <v>1796.49</v>
      </c>
      <c r="Y3499" s="127">
        <v>1811.82</v>
      </c>
      <c r="Z3499" s="127">
        <v>1833.44</v>
      </c>
      <c r="AA3499" s="127">
        <v>2236.84</v>
      </c>
      <c r="AB3499" s="127">
        <v>2274.52</v>
      </c>
      <c r="AC3499" s="127">
        <v>2311.31</v>
      </c>
      <c r="AD3499" s="127">
        <v>2553.87</v>
      </c>
      <c r="AE3499" s="127">
        <v>2583.1999999999998</v>
      </c>
      <c r="AF3499" s="127">
        <v>3056.52</v>
      </c>
      <c r="AG3499" s="127">
        <v>3082.61</v>
      </c>
      <c r="AH3499" s="127">
        <v>3126.05</v>
      </c>
    </row>
    <row r="3500" spans="1:34" x14ac:dyDescent="0.35">
      <c r="A3500" s="127" t="s">
        <v>4172</v>
      </c>
      <c r="B3500" s="127" t="s">
        <v>964</v>
      </c>
      <c r="C3500" s="127">
        <v>0</v>
      </c>
      <c r="D3500" s="127">
        <v>68.267600000000002</v>
      </c>
      <c r="E3500" s="127">
        <v>110.52500000000001</v>
      </c>
      <c r="F3500" s="127">
        <v>175.88300000000001</v>
      </c>
      <c r="G3500" s="127">
        <v>237.965</v>
      </c>
      <c r="H3500" s="127">
        <v>293.35199999999998</v>
      </c>
      <c r="I3500" s="127">
        <v>342.14100000000002</v>
      </c>
      <c r="J3500" s="127">
        <v>518.11099999999999</v>
      </c>
      <c r="K3500" s="127">
        <v>568.74099999999999</v>
      </c>
      <c r="L3500" s="127">
        <v>622.35599999999999</v>
      </c>
      <c r="M3500" s="127">
        <v>669.80600000000004</v>
      </c>
      <c r="N3500" s="127">
        <v>816.245</v>
      </c>
      <c r="O3500" s="127">
        <v>863.38499999999999</v>
      </c>
      <c r="P3500" s="127">
        <v>880.58</v>
      </c>
      <c r="Q3500" s="127">
        <v>925.31500000000005</v>
      </c>
      <c r="R3500" s="127">
        <v>957.54</v>
      </c>
      <c r="S3500" s="127">
        <v>1231.75</v>
      </c>
      <c r="T3500" s="127">
        <v>1266.6199999999999</v>
      </c>
      <c r="U3500" s="127">
        <v>1301.3399999999999</v>
      </c>
      <c r="V3500" s="127">
        <v>1319.61</v>
      </c>
      <c r="W3500" s="127">
        <v>1516.43</v>
      </c>
      <c r="X3500" s="127">
        <v>1496.94</v>
      </c>
      <c r="Y3500" s="127">
        <v>1509.71</v>
      </c>
      <c r="Z3500" s="127">
        <v>1527.73</v>
      </c>
      <c r="AA3500" s="127">
        <v>1863.86</v>
      </c>
      <c r="AB3500" s="127">
        <v>1895.26</v>
      </c>
      <c r="AC3500" s="127">
        <v>1925.91</v>
      </c>
      <c r="AD3500" s="127">
        <v>2128.0300000000002</v>
      </c>
      <c r="AE3500" s="127">
        <v>2152.4699999999998</v>
      </c>
      <c r="AF3500" s="127">
        <v>2546.86</v>
      </c>
      <c r="AG3500" s="127">
        <v>2568.6</v>
      </c>
      <c r="AH3500" s="127">
        <v>2604.8000000000002</v>
      </c>
    </row>
    <row r="3501" spans="1:34" x14ac:dyDescent="0.35">
      <c r="A3501" s="127" t="s">
        <v>4173</v>
      </c>
      <c r="B3501" s="127" t="s">
        <v>964</v>
      </c>
      <c r="C3501" s="127">
        <v>0</v>
      </c>
      <c r="D3501" s="127">
        <v>4373.04</v>
      </c>
      <c r="E3501" s="127">
        <v>7079.91</v>
      </c>
      <c r="F3501" s="127">
        <v>11266.6</v>
      </c>
      <c r="G3501" s="127">
        <v>15243.4</v>
      </c>
      <c r="H3501" s="127">
        <v>18791.3</v>
      </c>
      <c r="I3501" s="127">
        <v>21916.7</v>
      </c>
      <c r="J3501" s="127">
        <v>33188.800000000003</v>
      </c>
      <c r="K3501" s="127">
        <v>36432</v>
      </c>
      <c r="L3501" s="127">
        <v>39866.5</v>
      </c>
      <c r="M3501" s="127">
        <v>42906</v>
      </c>
      <c r="N3501" s="127">
        <v>52286.5</v>
      </c>
      <c r="O3501" s="127">
        <v>55306.2</v>
      </c>
      <c r="P3501" s="127">
        <v>56407.6</v>
      </c>
      <c r="Q3501" s="127">
        <v>59273.2</v>
      </c>
      <c r="R3501" s="127">
        <v>61337.4</v>
      </c>
      <c r="S3501" s="127">
        <v>78902.7</v>
      </c>
      <c r="T3501" s="127">
        <v>81136.5</v>
      </c>
      <c r="U3501" s="127">
        <v>83360.399999999994</v>
      </c>
      <c r="V3501" s="127">
        <v>84530.4</v>
      </c>
      <c r="W3501" s="127">
        <v>97138.7</v>
      </c>
      <c r="X3501" s="127">
        <v>95889.7</v>
      </c>
      <c r="Y3501" s="127">
        <v>96708</v>
      </c>
      <c r="Z3501" s="127">
        <v>97862</v>
      </c>
      <c r="AA3501" s="127">
        <v>119394</v>
      </c>
      <c r="AB3501" s="127">
        <v>121405</v>
      </c>
      <c r="AC3501" s="127">
        <v>123369</v>
      </c>
      <c r="AD3501" s="127">
        <v>136316</v>
      </c>
      <c r="AE3501" s="127">
        <v>137881</v>
      </c>
      <c r="AF3501" s="127">
        <v>163145</v>
      </c>
      <c r="AG3501" s="127">
        <v>164538</v>
      </c>
      <c r="AH3501" s="127">
        <v>166857</v>
      </c>
    </row>
    <row r="3502" spans="1:34" x14ac:dyDescent="0.35">
      <c r="A3502" s="127" t="s">
        <v>4174</v>
      </c>
      <c r="B3502" s="127" t="s">
        <v>964</v>
      </c>
      <c r="C3502" s="127">
        <v>0</v>
      </c>
      <c r="D3502" s="127">
        <v>28.334399999999999</v>
      </c>
      <c r="E3502" s="127">
        <v>45.873199999999997</v>
      </c>
      <c r="F3502" s="127">
        <v>73.000100000000003</v>
      </c>
      <c r="G3502" s="127">
        <v>98.767499999999998</v>
      </c>
      <c r="H3502" s="127">
        <v>121.756</v>
      </c>
      <c r="I3502" s="127">
        <v>142.006</v>
      </c>
      <c r="J3502" s="127">
        <v>215.042</v>
      </c>
      <c r="K3502" s="127">
        <v>236.05600000000001</v>
      </c>
      <c r="L3502" s="127">
        <v>258.30900000000003</v>
      </c>
      <c r="M3502" s="127">
        <v>278.00299999999999</v>
      </c>
      <c r="N3502" s="127">
        <v>338.78199999999998</v>
      </c>
      <c r="O3502" s="127">
        <v>358.34800000000001</v>
      </c>
      <c r="P3502" s="127">
        <v>365.48399999999998</v>
      </c>
      <c r="Q3502" s="127">
        <v>384.05200000000002</v>
      </c>
      <c r="R3502" s="127">
        <v>397.42700000000002</v>
      </c>
      <c r="S3502" s="127">
        <v>511.238</v>
      </c>
      <c r="T3502" s="127">
        <v>525.71100000000001</v>
      </c>
      <c r="U3502" s="127">
        <v>540.12099999999998</v>
      </c>
      <c r="V3502" s="127">
        <v>547.702</v>
      </c>
      <c r="W3502" s="127">
        <v>629.39499999999998</v>
      </c>
      <c r="X3502" s="127">
        <v>621.30200000000002</v>
      </c>
      <c r="Y3502" s="127">
        <v>626.60500000000002</v>
      </c>
      <c r="Z3502" s="127">
        <v>634.08199999999999</v>
      </c>
      <c r="AA3502" s="127">
        <v>773.59500000000003</v>
      </c>
      <c r="AB3502" s="127">
        <v>786.62800000000004</v>
      </c>
      <c r="AC3502" s="127">
        <v>799.34900000000005</v>
      </c>
      <c r="AD3502" s="127">
        <v>883.23800000000006</v>
      </c>
      <c r="AE3502" s="127">
        <v>893.38099999999997</v>
      </c>
      <c r="AF3502" s="127">
        <v>1057.07</v>
      </c>
      <c r="AG3502" s="127">
        <v>1066.0999999999999</v>
      </c>
      <c r="AH3502" s="127">
        <v>1081.1199999999999</v>
      </c>
    </row>
    <row r="3503" spans="1:34" x14ac:dyDescent="0.35">
      <c r="A3503" s="127" t="s">
        <v>4175</v>
      </c>
      <c r="B3503" s="127" t="s">
        <v>964</v>
      </c>
      <c r="C3503" s="127">
        <v>0</v>
      </c>
      <c r="D3503" s="127">
        <v>12.979900000000001</v>
      </c>
      <c r="E3503" s="127">
        <v>21.014299999999999</v>
      </c>
      <c r="F3503" s="127">
        <v>33.441000000000003</v>
      </c>
      <c r="G3503" s="127">
        <v>45.244900000000001</v>
      </c>
      <c r="H3503" s="127">
        <v>55.775700000000001</v>
      </c>
      <c r="I3503" s="127">
        <v>65.052099999999996</v>
      </c>
      <c r="J3503" s="127">
        <v>98.509600000000006</v>
      </c>
      <c r="K3503" s="127">
        <v>108.136</v>
      </c>
      <c r="L3503" s="127">
        <v>118.33</v>
      </c>
      <c r="M3503" s="127">
        <v>127.352</v>
      </c>
      <c r="N3503" s="127">
        <v>155.19499999999999</v>
      </c>
      <c r="O3503" s="127">
        <v>164.15700000000001</v>
      </c>
      <c r="P3503" s="127">
        <v>167.42699999999999</v>
      </c>
      <c r="Q3503" s="127">
        <v>175.93199999999999</v>
      </c>
      <c r="R3503" s="127">
        <v>182.059</v>
      </c>
      <c r="S3503" s="127">
        <v>234.196</v>
      </c>
      <c r="T3503" s="127">
        <v>240.82599999999999</v>
      </c>
      <c r="U3503" s="127">
        <v>247.42699999999999</v>
      </c>
      <c r="V3503" s="127">
        <v>250.9</v>
      </c>
      <c r="W3503" s="127">
        <v>288.32299999999998</v>
      </c>
      <c r="X3503" s="127">
        <v>284.61599999999999</v>
      </c>
      <c r="Y3503" s="127">
        <v>287.04500000000002</v>
      </c>
      <c r="Z3503" s="127">
        <v>290.47000000000003</v>
      </c>
      <c r="AA3503" s="127">
        <v>354.38</v>
      </c>
      <c r="AB3503" s="127">
        <v>360.35</v>
      </c>
      <c r="AC3503" s="127">
        <v>366.178</v>
      </c>
      <c r="AD3503" s="127">
        <v>404.60700000000003</v>
      </c>
      <c r="AE3503" s="127">
        <v>409.25400000000002</v>
      </c>
      <c r="AF3503" s="127">
        <v>484.24099999999999</v>
      </c>
      <c r="AG3503" s="127">
        <v>488.375</v>
      </c>
      <c r="AH3503" s="127">
        <v>495.25700000000001</v>
      </c>
    </row>
    <row r="3504" spans="1:34" x14ac:dyDescent="0.35">
      <c r="A3504" s="127" t="s">
        <v>4176</v>
      </c>
      <c r="B3504" s="127" t="s">
        <v>964</v>
      </c>
      <c r="C3504" s="127">
        <v>0</v>
      </c>
      <c r="D3504" s="127">
        <v>11.911099999999999</v>
      </c>
      <c r="E3504" s="127">
        <v>19.283899999999999</v>
      </c>
      <c r="F3504" s="127">
        <v>30.6874</v>
      </c>
      <c r="G3504" s="127">
        <v>41.519300000000001</v>
      </c>
      <c r="H3504" s="127">
        <v>51.183</v>
      </c>
      <c r="I3504" s="127">
        <v>59.695500000000003</v>
      </c>
      <c r="J3504" s="127">
        <v>90.397999999999996</v>
      </c>
      <c r="K3504" s="127">
        <v>99.231800000000007</v>
      </c>
      <c r="L3504" s="127">
        <v>108.586</v>
      </c>
      <c r="M3504" s="127">
        <v>116.86499999999999</v>
      </c>
      <c r="N3504" s="127">
        <v>142.41499999999999</v>
      </c>
      <c r="O3504" s="127">
        <v>150.63999999999999</v>
      </c>
      <c r="P3504" s="127">
        <v>153.63999999999999</v>
      </c>
      <c r="Q3504" s="127">
        <v>161.446</v>
      </c>
      <c r="R3504" s="127">
        <v>167.06800000000001</v>
      </c>
      <c r="S3504" s="127">
        <v>214.911</v>
      </c>
      <c r="T3504" s="127">
        <v>220.99600000000001</v>
      </c>
      <c r="U3504" s="127">
        <v>227.053</v>
      </c>
      <c r="V3504" s="127">
        <v>230.24</v>
      </c>
      <c r="W3504" s="127">
        <v>264.58199999999999</v>
      </c>
      <c r="X3504" s="127">
        <v>261.18</v>
      </c>
      <c r="Y3504" s="127">
        <v>263.40899999999999</v>
      </c>
      <c r="Z3504" s="127">
        <v>266.55200000000002</v>
      </c>
      <c r="AA3504" s="127">
        <v>325.19900000000001</v>
      </c>
      <c r="AB3504" s="127">
        <v>330.678</v>
      </c>
      <c r="AC3504" s="127">
        <v>336.02600000000001</v>
      </c>
      <c r="AD3504" s="127">
        <v>371.291</v>
      </c>
      <c r="AE3504" s="127">
        <v>375.55500000000001</v>
      </c>
      <c r="AF3504" s="127">
        <v>444.36700000000002</v>
      </c>
      <c r="AG3504" s="127">
        <v>448.161</v>
      </c>
      <c r="AH3504" s="127">
        <v>454.476</v>
      </c>
    </row>
    <row r="3505" spans="1:34" x14ac:dyDescent="0.35">
      <c r="A3505" s="127" t="s">
        <v>4177</v>
      </c>
      <c r="B3505" s="127" t="s">
        <v>964</v>
      </c>
      <c r="C3505" s="127">
        <v>0</v>
      </c>
      <c r="D3505" s="127">
        <v>2.3822199999999998</v>
      </c>
      <c r="E3505" s="127">
        <v>3.8567800000000001</v>
      </c>
      <c r="F3505" s="127">
        <v>6.13748</v>
      </c>
      <c r="G3505" s="127">
        <v>8.3038600000000002</v>
      </c>
      <c r="H3505" s="127">
        <v>10.236599999999999</v>
      </c>
      <c r="I3505" s="127">
        <v>11.9391</v>
      </c>
      <c r="J3505" s="127">
        <v>18.079599999999999</v>
      </c>
      <c r="K3505" s="127">
        <v>19.846399999999999</v>
      </c>
      <c r="L3505" s="127">
        <v>21.717300000000002</v>
      </c>
      <c r="M3505" s="127">
        <v>23.373100000000001</v>
      </c>
      <c r="N3505" s="127">
        <v>28.4831</v>
      </c>
      <c r="O3505" s="127">
        <v>30.1281</v>
      </c>
      <c r="P3505" s="127">
        <v>30.728100000000001</v>
      </c>
      <c r="Q3505" s="127">
        <v>32.289099999999998</v>
      </c>
      <c r="R3505" s="127">
        <v>33.413600000000002</v>
      </c>
      <c r="S3505" s="127">
        <v>42.982300000000002</v>
      </c>
      <c r="T3505" s="127">
        <v>44.199100000000001</v>
      </c>
      <c r="U3505" s="127">
        <v>45.410600000000002</v>
      </c>
      <c r="V3505" s="127">
        <v>46.048000000000002</v>
      </c>
      <c r="W3505" s="127">
        <v>52.9163</v>
      </c>
      <c r="X3505" s="127">
        <v>52.235900000000001</v>
      </c>
      <c r="Y3505" s="127">
        <v>52.681800000000003</v>
      </c>
      <c r="Z3505" s="127">
        <v>53.310400000000001</v>
      </c>
      <c r="AA3505" s="127">
        <v>65.039900000000003</v>
      </c>
      <c r="AB3505" s="127">
        <v>66.135599999999997</v>
      </c>
      <c r="AC3505" s="127">
        <v>67.205200000000005</v>
      </c>
      <c r="AD3505" s="127">
        <v>74.258099999999999</v>
      </c>
      <c r="AE3505" s="127">
        <v>75.110900000000001</v>
      </c>
      <c r="AF3505" s="127">
        <v>88.873500000000007</v>
      </c>
      <c r="AG3505" s="127">
        <v>89.632099999999994</v>
      </c>
      <c r="AH3505" s="127">
        <v>90.895300000000006</v>
      </c>
    </row>
    <row r="3506" spans="1:34" x14ac:dyDescent="0.35">
      <c r="A3506" s="127" t="s">
        <v>4178</v>
      </c>
      <c r="B3506" s="127" t="s">
        <v>964</v>
      </c>
      <c r="C3506" s="127">
        <v>0</v>
      </c>
      <c r="D3506" s="127">
        <v>0</v>
      </c>
      <c r="E3506" s="127">
        <v>0</v>
      </c>
      <c r="F3506" s="127">
        <v>0</v>
      </c>
      <c r="G3506" s="127">
        <v>0</v>
      </c>
      <c r="H3506" s="127">
        <v>0</v>
      </c>
      <c r="I3506" s="127">
        <v>0</v>
      </c>
      <c r="J3506" s="127">
        <v>0</v>
      </c>
      <c r="K3506" s="127">
        <v>0</v>
      </c>
      <c r="L3506" s="127">
        <v>0</v>
      </c>
      <c r="M3506" s="127">
        <v>0</v>
      </c>
      <c r="N3506" s="127">
        <v>0</v>
      </c>
      <c r="O3506" s="127">
        <v>0</v>
      </c>
      <c r="P3506" s="127">
        <v>0</v>
      </c>
      <c r="Q3506" s="127">
        <v>0</v>
      </c>
      <c r="R3506" s="127">
        <v>0</v>
      </c>
      <c r="S3506" s="127">
        <v>0</v>
      </c>
      <c r="T3506" s="127">
        <v>0</v>
      </c>
      <c r="U3506" s="127">
        <v>0</v>
      </c>
      <c r="V3506" s="127">
        <v>0</v>
      </c>
      <c r="W3506" s="127">
        <v>0</v>
      </c>
      <c r="X3506" s="127">
        <v>0</v>
      </c>
      <c r="Y3506" s="127">
        <v>0</v>
      </c>
      <c r="Z3506" s="127">
        <v>0</v>
      </c>
      <c r="AA3506" s="127">
        <v>0</v>
      </c>
      <c r="AB3506" s="127">
        <v>0</v>
      </c>
      <c r="AC3506" s="127">
        <v>0</v>
      </c>
      <c r="AD3506" s="127">
        <v>0</v>
      </c>
      <c r="AE3506" s="127">
        <v>0</v>
      </c>
      <c r="AF3506" s="127">
        <v>0</v>
      </c>
      <c r="AG3506" s="127">
        <v>0</v>
      </c>
      <c r="AH3506" s="127">
        <v>0</v>
      </c>
    </row>
    <row r="3507" spans="1:34" x14ac:dyDescent="0.35">
      <c r="A3507" s="127" t="s">
        <v>2090</v>
      </c>
      <c r="B3507" s="127" t="s">
        <v>964</v>
      </c>
      <c r="C3507" s="128">
        <v>116603000000</v>
      </c>
      <c r="D3507" s="128">
        <v>112767000000</v>
      </c>
      <c r="E3507" s="128">
        <v>124582000000</v>
      </c>
      <c r="F3507" s="128">
        <v>133955000000</v>
      </c>
      <c r="G3507" s="128">
        <v>143888000000</v>
      </c>
      <c r="H3507" s="128">
        <v>153097000000</v>
      </c>
      <c r="I3507" s="128">
        <v>161960000000</v>
      </c>
      <c r="J3507" s="128">
        <v>170639000000</v>
      </c>
      <c r="K3507" s="128">
        <v>179300000000</v>
      </c>
      <c r="L3507" s="128">
        <v>190146000000</v>
      </c>
      <c r="M3507" s="128">
        <v>201045000000</v>
      </c>
      <c r="N3507" s="128">
        <v>211850000000</v>
      </c>
      <c r="O3507" s="128">
        <v>222728000000</v>
      </c>
      <c r="P3507" s="128">
        <v>233526000000</v>
      </c>
      <c r="Q3507" s="128">
        <v>243436000000</v>
      </c>
      <c r="R3507" s="128">
        <v>253426000000</v>
      </c>
      <c r="S3507" s="128">
        <v>263336000000</v>
      </c>
      <c r="T3507" s="128">
        <v>273246000000</v>
      </c>
      <c r="U3507" s="128">
        <v>283157000000</v>
      </c>
      <c r="V3507" s="128">
        <v>291069000000</v>
      </c>
      <c r="W3507" s="128">
        <v>298981000000</v>
      </c>
      <c r="X3507" s="128">
        <v>306893000000</v>
      </c>
      <c r="Y3507" s="128">
        <v>314805000000</v>
      </c>
      <c r="Z3507" s="128">
        <v>322717000000</v>
      </c>
      <c r="AA3507" s="128">
        <v>327912000000</v>
      </c>
      <c r="AB3507" s="128">
        <v>333107000000</v>
      </c>
      <c r="AC3507" s="128">
        <v>338381000000</v>
      </c>
      <c r="AD3507" s="128">
        <v>343576000000</v>
      </c>
      <c r="AE3507" s="128">
        <v>348771000000</v>
      </c>
      <c r="AF3507" s="128">
        <v>353966000000</v>
      </c>
      <c r="AG3507" s="128">
        <v>359160000000</v>
      </c>
      <c r="AH3507" s="128">
        <v>364435000000</v>
      </c>
    </row>
    <row r="3508" spans="1:34" x14ac:dyDescent="0.35">
      <c r="A3508" s="127" t="s">
        <v>4179</v>
      </c>
      <c r="B3508" s="127" t="s">
        <v>964</v>
      </c>
      <c r="C3508" s="128">
        <v>50335500</v>
      </c>
      <c r="D3508" s="128">
        <v>48679300</v>
      </c>
      <c r="E3508" s="128">
        <v>53779800</v>
      </c>
      <c r="F3508" s="128">
        <v>57825800</v>
      </c>
      <c r="G3508" s="128">
        <v>62113900</v>
      </c>
      <c r="H3508" s="128">
        <v>66089200</v>
      </c>
      <c r="I3508" s="128">
        <v>69915300</v>
      </c>
      <c r="J3508" s="128">
        <v>73661700</v>
      </c>
      <c r="K3508" s="128">
        <v>77400400</v>
      </c>
      <c r="L3508" s="128">
        <v>82082400</v>
      </c>
      <c r="M3508" s="128">
        <v>86787400</v>
      </c>
      <c r="N3508" s="128">
        <v>91451800</v>
      </c>
      <c r="O3508" s="128">
        <v>96147500</v>
      </c>
      <c r="P3508" s="128">
        <v>100809000</v>
      </c>
      <c r="Q3508" s="128">
        <v>105087000</v>
      </c>
      <c r="R3508" s="128">
        <v>109400000</v>
      </c>
      <c r="S3508" s="128">
        <v>113678000</v>
      </c>
      <c r="T3508" s="128">
        <v>117956000</v>
      </c>
      <c r="U3508" s="128">
        <v>122234000</v>
      </c>
      <c r="V3508" s="128">
        <v>125649000</v>
      </c>
      <c r="W3508" s="128">
        <v>129065000</v>
      </c>
      <c r="X3508" s="128">
        <v>132480000</v>
      </c>
      <c r="Y3508" s="128">
        <v>135896000</v>
      </c>
      <c r="Z3508" s="128">
        <v>139311000</v>
      </c>
      <c r="AA3508" s="128">
        <v>141554000</v>
      </c>
      <c r="AB3508" s="128">
        <v>143796000</v>
      </c>
      <c r="AC3508" s="128">
        <v>146073000</v>
      </c>
      <c r="AD3508" s="128">
        <v>148316000</v>
      </c>
      <c r="AE3508" s="128">
        <v>150558000</v>
      </c>
      <c r="AF3508" s="128">
        <v>152801000</v>
      </c>
      <c r="AG3508" s="128">
        <v>155043000</v>
      </c>
      <c r="AH3508" s="128">
        <v>157320000</v>
      </c>
    </row>
    <row r="3509" spans="1:34" x14ac:dyDescent="0.35">
      <c r="A3509" s="127" t="s">
        <v>4180</v>
      </c>
      <c r="B3509" s="127" t="s">
        <v>964</v>
      </c>
      <c r="C3509" s="128">
        <v>102466000</v>
      </c>
      <c r="D3509" s="128">
        <v>99094100</v>
      </c>
      <c r="E3509" s="128">
        <v>109477000</v>
      </c>
      <c r="F3509" s="128">
        <v>117713000</v>
      </c>
      <c r="G3509" s="128">
        <v>126442000</v>
      </c>
      <c r="H3509" s="128">
        <v>134535000</v>
      </c>
      <c r="I3509" s="128">
        <v>142323000</v>
      </c>
      <c r="J3509" s="128">
        <v>149950000</v>
      </c>
      <c r="K3509" s="128">
        <v>157560000</v>
      </c>
      <c r="L3509" s="128">
        <v>167091000</v>
      </c>
      <c r="M3509" s="128">
        <v>176669000</v>
      </c>
      <c r="N3509" s="128">
        <v>186164000</v>
      </c>
      <c r="O3509" s="128">
        <v>195723000</v>
      </c>
      <c r="P3509" s="128">
        <v>205212000</v>
      </c>
      <c r="Q3509" s="128">
        <v>213921000</v>
      </c>
      <c r="R3509" s="128">
        <v>222699000</v>
      </c>
      <c r="S3509" s="128">
        <v>231408000</v>
      </c>
      <c r="T3509" s="128">
        <v>240116000</v>
      </c>
      <c r="U3509" s="128">
        <v>248825000</v>
      </c>
      <c r="V3509" s="128">
        <v>255778000</v>
      </c>
      <c r="W3509" s="128">
        <v>262730000</v>
      </c>
      <c r="X3509" s="128">
        <v>269683000</v>
      </c>
      <c r="Y3509" s="128">
        <v>276636000</v>
      </c>
      <c r="Z3509" s="128">
        <v>283589000</v>
      </c>
      <c r="AA3509" s="128">
        <v>288154000</v>
      </c>
      <c r="AB3509" s="128">
        <v>292719000</v>
      </c>
      <c r="AC3509" s="128">
        <v>297354000</v>
      </c>
      <c r="AD3509" s="128">
        <v>301919000</v>
      </c>
      <c r="AE3509" s="128">
        <v>306484000</v>
      </c>
      <c r="AF3509" s="128">
        <v>311049000</v>
      </c>
      <c r="AG3509" s="128">
        <v>315614000</v>
      </c>
      <c r="AH3509" s="128">
        <v>320249000</v>
      </c>
    </row>
    <row r="3510" spans="1:34" x14ac:dyDescent="0.35">
      <c r="A3510" s="127" t="s">
        <v>4181</v>
      </c>
      <c r="B3510" s="127" t="s">
        <v>964</v>
      </c>
      <c r="C3510" s="128">
        <v>326232000</v>
      </c>
      <c r="D3510" s="128">
        <v>315498000</v>
      </c>
      <c r="E3510" s="128">
        <v>348556000</v>
      </c>
      <c r="F3510" s="128">
        <v>374778000</v>
      </c>
      <c r="G3510" s="128">
        <v>402570000</v>
      </c>
      <c r="H3510" s="128">
        <v>428335000</v>
      </c>
      <c r="I3510" s="128">
        <v>453132000</v>
      </c>
      <c r="J3510" s="128">
        <v>477413000</v>
      </c>
      <c r="K3510" s="128">
        <v>501644000</v>
      </c>
      <c r="L3510" s="128">
        <v>531989000</v>
      </c>
      <c r="M3510" s="128">
        <v>562483000</v>
      </c>
      <c r="N3510" s="128">
        <v>592714000</v>
      </c>
      <c r="O3510" s="128">
        <v>623147000</v>
      </c>
      <c r="P3510" s="128">
        <v>653359000</v>
      </c>
      <c r="Q3510" s="128">
        <v>681086000</v>
      </c>
      <c r="R3510" s="128">
        <v>709036000</v>
      </c>
      <c r="S3510" s="128">
        <v>736762000</v>
      </c>
      <c r="T3510" s="128">
        <v>764488000</v>
      </c>
      <c r="U3510" s="128">
        <v>792215000</v>
      </c>
      <c r="V3510" s="128">
        <v>814351000</v>
      </c>
      <c r="W3510" s="128">
        <v>836488000</v>
      </c>
      <c r="X3510" s="128">
        <v>858624000</v>
      </c>
      <c r="Y3510" s="128">
        <v>880760000</v>
      </c>
      <c r="Z3510" s="128">
        <v>902897000</v>
      </c>
      <c r="AA3510" s="128">
        <v>917431000</v>
      </c>
      <c r="AB3510" s="128">
        <v>931965000</v>
      </c>
      <c r="AC3510" s="128">
        <v>946722000</v>
      </c>
      <c r="AD3510" s="128">
        <v>961256000</v>
      </c>
      <c r="AE3510" s="128">
        <v>975790000</v>
      </c>
      <c r="AF3510" s="128">
        <v>990324000</v>
      </c>
      <c r="AG3510" s="128">
        <v>1004860000</v>
      </c>
      <c r="AH3510" s="128">
        <v>1019620000</v>
      </c>
    </row>
    <row r="3511" spans="1:34" x14ac:dyDescent="0.35">
      <c r="A3511" s="127" t="s">
        <v>4182</v>
      </c>
      <c r="B3511" s="127" t="s">
        <v>964</v>
      </c>
      <c r="C3511" s="128">
        <v>31762400</v>
      </c>
      <c r="D3511" s="128">
        <v>30717300</v>
      </c>
      <c r="E3511" s="128">
        <v>33935900</v>
      </c>
      <c r="F3511" s="128">
        <v>36488900</v>
      </c>
      <c r="G3511" s="128">
        <v>39194800</v>
      </c>
      <c r="H3511" s="128">
        <v>41703300</v>
      </c>
      <c r="I3511" s="128">
        <v>44117600</v>
      </c>
      <c r="J3511" s="128">
        <v>46481600</v>
      </c>
      <c r="K3511" s="128">
        <v>48840800</v>
      </c>
      <c r="L3511" s="128">
        <v>51795200</v>
      </c>
      <c r="M3511" s="128">
        <v>54764100</v>
      </c>
      <c r="N3511" s="128">
        <v>57707400</v>
      </c>
      <c r="O3511" s="128">
        <v>60670400</v>
      </c>
      <c r="P3511" s="128">
        <v>63611900</v>
      </c>
      <c r="Q3511" s="128">
        <v>66311400</v>
      </c>
      <c r="R3511" s="128">
        <v>69032700</v>
      </c>
      <c r="S3511" s="128">
        <v>71732200</v>
      </c>
      <c r="T3511" s="128">
        <v>74431600</v>
      </c>
      <c r="U3511" s="128">
        <v>77131100</v>
      </c>
      <c r="V3511" s="128">
        <v>79286300</v>
      </c>
      <c r="W3511" s="128">
        <v>81441600</v>
      </c>
      <c r="X3511" s="128">
        <v>83596800</v>
      </c>
      <c r="Y3511" s="128">
        <v>85752000</v>
      </c>
      <c r="Z3511" s="128">
        <v>87907300</v>
      </c>
      <c r="AA3511" s="128">
        <v>89322300</v>
      </c>
      <c r="AB3511" s="128">
        <v>90737400</v>
      </c>
      <c r="AC3511" s="128">
        <v>92174200</v>
      </c>
      <c r="AD3511" s="128">
        <v>93589200</v>
      </c>
      <c r="AE3511" s="128">
        <v>95004300</v>
      </c>
      <c r="AF3511" s="128">
        <v>96419300</v>
      </c>
      <c r="AG3511" s="128">
        <v>97834400</v>
      </c>
      <c r="AH3511" s="128">
        <v>99271200</v>
      </c>
    </row>
    <row r="3512" spans="1:34" x14ac:dyDescent="0.35">
      <c r="A3512" s="127" t="s">
        <v>4183</v>
      </c>
      <c r="B3512" s="127" t="s">
        <v>964</v>
      </c>
      <c r="C3512" s="128">
        <v>26466300</v>
      </c>
      <c r="D3512" s="128">
        <v>25595400</v>
      </c>
      <c r="E3512" s="128">
        <v>28277300</v>
      </c>
      <c r="F3512" s="128">
        <v>30404600</v>
      </c>
      <c r="G3512" s="128">
        <v>32659300</v>
      </c>
      <c r="H3512" s="128">
        <v>34749500</v>
      </c>
      <c r="I3512" s="128">
        <v>36761300</v>
      </c>
      <c r="J3512" s="128">
        <v>38731100</v>
      </c>
      <c r="K3512" s="128">
        <v>40696900</v>
      </c>
      <c r="L3512" s="128">
        <v>43158700</v>
      </c>
      <c r="M3512" s="128">
        <v>45632600</v>
      </c>
      <c r="N3512" s="128">
        <v>48085100</v>
      </c>
      <c r="O3512" s="128">
        <v>50554100</v>
      </c>
      <c r="P3512" s="128">
        <v>53005100</v>
      </c>
      <c r="Q3512" s="128">
        <v>55254400</v>
      </c>
      <c r="R3512" s="128">
        <v>57521900</v>
      </c>
      <c r="S3512" s="128">
        <v>59771300</v>
      </c>
      <c r="T3512" s="128">
        <v>62020700</v>
      </c>
      <c r="U3512" s="128">
        <v>64270000</v>
      </c>
      <c r="V3512" s="128">
        <v>66065900</v>
      </c>
      <c r="W3512" s="128">
        <v>67861700</v>
      </c>
      <c r="X3512" s="128">
        <v>69657600</v>
      </c>
      <c r="Y3512" s="128">
        <v>71453500</v>
      </c>
      <c r="Z3512" s="128">
        <v>73249300</v>
      </c>
      <c r="AA3512" s="128">
        <v>74428400</v>
      </c>
      <c r="AB3512" s="128">
        <v>75607500</v>
      </c>
      <c r="AC3512" s="128">
        <v>76804800</v>
      </c>
      <c r="AD3512" s="128">
        <v>77983900</v>
      </c>
      <c r="AE3512" s="128">
        <v>79163000</v>
      </c>
      <c r="AF3512" s="128">
        <v>80342100</v>
      </c>
      <c r="AG3512" s="128">
        <v>81521200</v>
      </c>
      <c r="AH3512" s="128">
        <v>82718400</v>
      </c>
    </row>
    <row r="3513" spans="1:34" x14ac:dyDescent="0.35">
      <c r="A3513" s="127" t="s">
        <v>4184</v>
      </c>
      <c r="B3513" s="127" t="s">
        <v>964</v>
      </c>
      <c r="C3513" s="128">
        <v>1695360000</v>
      </c>
      <c r="D3513" s="128">
        <v>1639570000</v>
      </c>
      <c r="E3513" s="128">
        <v>1811370000</v>
      </c>
      <c r="F3513" s="128">
        <v>1947640000</v>
      </c>
      <c r="G3513" s="128">
        <v>2092070000</v>
      </c>
      <c r="H3513" s="128">
        <v>2225960000</v>
      </c>
      <c r="I3513" s="128">
        <v>2354830000</v>
      </c>
      <c r="J3513" s="128">
        <v>2481010000</v>
      </c>
      <c r="K3513" s="128">
        <v>2606930000</v>
      </c>
      <c r="L3513" s="128">
        <v>2764630000</v>
      </c>
      <c r="M3513" s="128">
        <v>2923100000</v>
      </c>
      <c r="N3513" s="128">
        <v>3080200000</v>
      </c>
      <c r="O3513" s="128">
        <v>3238360000</v>
      </c>
      <c r="P3513" s="128">
        <v>3395360000</v>
      </c>
      <c r="Q3513" s="128">
        <v>3539450000</v>
      </c>
      <c r="R3513" s="128">
        <v>3684700000</v>
      </c>
      <c r="S3513" s="128">
        <v>3828790000</v>
      </c>
      <c r="T3513" s="128">
        <v>3972880000</v>
      </c>
      <c r="U3513" s="128">
        <v>4116970000</v>
      </c>
      <c r="V3513" s="128">
        <v>4232000000</v>
      </c>
      <c r="W3513" s="128">
        <v>4347040000</v>
      </c>
      <c r="X3513" s="128">
        <v>4462080000</v>
      </c>
      <c r="Y3513" s="128">
        <v>4577120000</v>
      </c>
      <c r="Z3513" s="128">
        <v>4692160000</v>
      </c>
      <c r="AA3513" s="128">
        <v>4767690000</v>
      </c>
      <c r="AB3513" s="128">
        <v>4843220000</v>
      </c>
      <c r="AC3513" s="128">
        <v>4919910000</v>
      </c>
      <c r="AD3513" s="128">
        <v>4995440000</v>
      </c>
      <c r="AE3513" s="128">
        <v>5070970000</v>
      </c>
      <c r="AF3513" s="128">
        <v>5146500000</v>
      </c>
      <c r="AG3513" s="128">
        <v>5222030000</v>
      </c>
      <c r="AH3513" s="128">
        <v>5298720000</v>
      </c>
    </row>
    <row r="3514" spans="1:34" x14ac:dyDescent="0.35">
      <c r="A3514" s="127" t="s">
        <v>4185</v>
      </c>
      <c r="B3514" s="127" t="s">
        <v>964</v>
      </c>
      <c r="C3514" s="128">
        <v>10984800</v>
      </c>
      <c r="D3514" s="128">
        <v>10623400</v>
      </c>
      <c r="E3514" s="128">
        <v>11736500</v>
      </c>
      <c r="F3514" s="128">
        <v>12619400</v>
      </c>
      <c r="G3514" s="128">
        <v>13555200</v>
      </c>
      <c r="H3514" s="128">
        <v>14422800</v>
      </c>
      <c r="I3514" s="128">
        <v>15257700</v>
      </c>
      <c r="J3514" s="128">
        <v>16075300</v>
      </c>
      <c r="K3514" s="128">
        <v>16891200</v>
      </c>
      <c r="L3514" s="128">
        <v>17913000</v>
      </c>
      <c r="M3514" s="128">
        <v>18939800</v>
      </c>
      <c r="N3514" s="128">
        <v>19957700</v>
      </c>
      <c r="O3514" s="128">
        <v>20982400</v>
      </c>
      <c r="P3514" s="128">
        <v>21999700</v>
      </c>
      <c r="Q3514" s="128">
        <v>22933300</v>
      </c>
      <c r="R3514" s="128">
        <v>23874500</v>
      </c>
      <c r="S3514" s="128">
        <v>24808100</v>
      </c>
      <c r="T3514" s="128">
        <v>25741700</v>
      </c>
      <c r="U3514" s="128">
        <v>26675200</v>
      </c>
      <c r="V3514" s="128">
        <v>27420600</v>
      </c>
      <c r="W3514" s="128">
        <v>28166000</v>
      </c>
      <c r="X3514" s="128">
        <v>28911400</v>
      </c>
      <c r="Y3514" s="128">
        <v>29656700</v>
      </c>
      <c r="Z3514" s="128">
        <v>30402100</v>
      </c>
      <c r="AA3514" s="128">
        <v>30891500</v>
      </c>
      <c r="AB3514" s="128">
        <v>31380900</v>
      </c>
      <c r="AC3514" s="128">
        <v>31877800</v>
      </c>
      <c r="AD3514" s="128">
        <v>32367200</v>
      </c>
      <c r="AE3514" s="128">
        <v>32856600</v>
      </c>
      <c r="AF3514" s="128">
        <v>33345900</v>
      </c>
      <c r="AG3514" s="128">
        <v>33835300</v>
      </c>
      <c r="AH3514" s="128">
        <v>34332200</v>
      </c>
    </row>
    <row r="3515" spans="1:34" x14ac:dyDescent="0.35">
      <c r="A3515" s="127" t="s">
        <v>4186</v>
      </c>
      <c r="B3515" s="127" t="s">
        <v>964</v>
      </c>
      <c r="C3515" s="128">
        <v>5032090</v>
      </c>
      <c r="D3515" s="128">
        <v>4866520</v>
      </c>
      <c r="E3515" s="128">
        <v>5376420</v>
      </c>
      <c r="F3515" s="128">
        <v>5780900</v>
      </c>
      <c r="G3515" s="128">
        <v>6209590</v>
      </c>
      <c r="H3515" s="128">
        <v>6607010</v>
      </c>
      <c r="I3515" s="128">
        <v>6989500</v>
      </c>
      <c r="J3515" s="128">
        <v>7364040</v>
      </c>
      <c r="K3515" s="128">
        <v>7737790</v>
      </c>
      <c r="L3515" s="128">
        <v>8205860</v>
      </c>
      <c r="M3515" s="128">
        <v>8676220</v>
      </c>
      <c r="N3515" s="128">
        <v>9142530</v>
      </c>
      <c r="O3515" s="128">
        <v>9611960</v>
      </c>
      <c r="P3515" s="128">
        <v>10078000</v>
      </c>
      <c r="Q3515" s="128">
        <v>10505700</v>
      </c>
      <c r="R3515" s="128">
        <v>10936800</v>
      </c>
      <c r="S3515" s="128">
        <v>11364500</v>
      </c>
      <c r="T3515" s="128">
        <v>11792100</v>
      </c>
      <c r="U3515" s="128">
        <v>12219800</v>
      </c>
      <c r="V3515" s="128">
        <v>12561300</v>
      </c>
      <c r="W3515" s="128">
        <v>12902700</v>
      </c>
      <c r="X3515" s="128">
        <v>13244200</v>
      </c>
      <c r="Y3515" s="128">
        <v>13585600</v>
      </c>
      <c r="Z3515" s="128">
        <v>13927100</v>
      </c>
      <c r="AA3515" s="128">
        <v>14151200</v>
      </c>
      <c r="AB3515" s="128">
        <v>14375400</v>
      </c>
      <c r="AC3515" s="128">
        <v>14603100</v>
      </c>
      <c r="AD3515" s="128">
        <v>14827300</v>
      </c>
      <c r="AE3515" s="128">
        <v>15051400</v>
      </c>
      <c r="AF3515" s="128">
        <v>15275600</v>
      </c>
      <c r="AG3515" s="128">
        <v>15499800</v>
      </c>
      <c r="AH3515" s="128">
        <v>15727400</v>
      </c>
    </row>
    <row r="3516" spans="1:34" x14ac:dyDescent="0.35">
      <c r="A3516" s="127" t="s">
        <v>4187</v>
      </c>
      <c r="B3516" s="127" t="s">
        <v>964</v>
      </c>
      <c r="C3516" s="128">
        <v>4617740</v>
      </c>
      <c r="D3516" s="128">
        <v>4465790</v>
      </c>
      <c r="E3516" s="128">
        <v>4933720</v>
      </c>
      <c r="F3516" s="128">
        <v>5304880</v>
      </c>
      <c r="G3516" s="128">
        <v>5698270</v>
      </c>
      <c r="H3516" s="128">
        <v>6062970</v>
      </c>
      <c r="I3516" s="128">
        <v>6413970</v>
      </c>
      <c r="J3516" s="128">
        <v>6757660</v>
      </c>
      <c r="K3516" s="128">
        <v>7100640</v>
      </c>
      <c r="L3516" s="128">
        <v>7530170</v>
      </c>
      <c r="M3516" s="128">
        <v>7961800</v>
      </c>
      <c r="N3516" s="128">
        <v>8389710</v>
      </c>
      <c r="O3516" s="128">
        <v>8820480</v>
      </c>
      <c r="P3516" s="128">
        <v>9248130</v>
      </c>
      <c r="Q3516" s="128">
        <v>9640590</v>
      </c>
      <c r="R3516" s="128">
        <v>10036200</v>
      </c>
      <c r="S3516" s="128">
        <v>10428700</v>
      </c>
      <c r="T3516" s="128">
        <v>10821100</v>
      </c>
      <c r="U3516" s="128">
        <v>11213600</v>
      </c>
      <c r="V3516" s="128">
        <v>11526900</v>
      </c>
      <c r="W3516" s="128">
        <v>11840300</v>
      </c>
      <c r="X3516" s="128">
        <v>12153600</v>
      </c>
      <c r="Y3516" s="128">
        <v>12466900</v>
      </c>
      <c r="Z3516" s="128">
        <v>12780300</v>
      </c>
      <c r="AA3516" s="128">
        <v>12986000</v>
      </c>
      <c r="AB3516" s="128">
        <v>13191700</v>
      </c>
      <c r="AC3516" s="128">
        <v>13400600</v>
      </c>
      <c r="AD3516" s="128">
        <v>13606300</v>
      </c>
      <c r="AE3516" s="128">
        <v>13812100</v>
      </c>
      <c r="AF3516" s="128">
        <v>14017800</v>
      </c>
      <c r="AG3516" s="128">
        <v>14223500</v>
      </c>
      <c r="AH3516" s="128">
        <v>14432400</v>
      </c>
    </row>
    <row r="3517" spans="1:34" x14ac:dyDescent="0.35">
      <c r="A3517" s="127" t="s">
        <v>4188</v>
      </c>
      <c r="B3517" s="127" t="s">
        <v>964</v>
      </c>
      <c r="C3517" s="127">
        <v>923547</v>
      </c>
      <c r="D3517" s="127">
        <v>893159</v>
      </c>
      <c r="E3517" s="127">
        <v>986743</v>
      </c>
      <c r="F3517" s="128">
        <v>1060980</v>
      </c>
      <c r="G3517" s="128">
        <v>1139650</v>
      </c>
      <c r="H3517" s="128">
        <v>1212590</v>
      </c>
      <c r="I3517" s="128">
        <v>1282790</v>
      </c>
      <c r="J3517" s="128">
        <v>1351530</v>
      </c>
      <c r="K3517" s="128">
        <v>1420130</v>
      </c>
      <c r="L3517" s="128">
        <v>1506030</v>
      </c>
      <c r="M3517" s="128">
        <v>1592360</v>
      </c>
      <c r="N3517" s="128">
        <v>1677940</v>
      </c>
      <c r="O3517" s="128">
        <v>1764100</v>
      </c>
      <c r="P3517" s="128">
        <v>1849630</v>
      </c>
      <c r="Q3517" s="128">
        <v>1928120</v>
      </c>
      <c r="R3517" s="128">
        <v>2007240</v>
      </c>
      <c r="S3517" s="128">
        <v>2085740</v>
      </c>
      <c r="T3517" s="128">
        <v>2164230</v>
      </c>
      <c r="U3517" s="128">
        <v>2242720</v>
      </c>
      <c r="V3517" s="128">
        <v>2305390</v>
      </c>
      <c r="W3517" s="128">
        <v>2368050</v>
      </c>
      <c r="X3517" s="128">
        <v>2430720</v>
      </c>
      <c r="Y3517" s="128">
        <v>2493390</v>
      </c>
      <c r="Z3517" s="128">
        <v>2556050</v>
      </c>
      <c r="AA3517" s="128">
        <v>2597200</v>
      </c>
      <c r="AB3517" s="128">
        <v>2638340</v>
      </c>
      <c r="AC3517" s="128">
        <v>2680120</v>
      </c>
      <c r="AD3517" s="128">
        <v>2721270</v>
      </c>
      <c r="AE3517" s="128">
        <v>2762410</v>
      </c>
      <c r="AF3517" s="128">
        <v>2803560</v>
      </c>
      <c r="AG3517" s="128">
        <v>2844700</v>
      </c>
      <c r="AH3517" s="128">
        <v>2886480</v>
      </c>
    </row>
    <row r="3518" spans="1:34" x14ac:dyDescent="0.35">
      <c r="A3518" s="127" t="s">
        <v>4189</v>
      </c>
      <c r="B3518" s="127" t="s">
        <v>964</v>
      </c>
      <c r="C3518" s="127">
        <v>0</v>
      </c>
      <c r="D3518" s="127">
        <v>0</v>
      </c>
      <c r="E3518" s="127">
        <v>0</v>
      </c>
      <c r="F3518" s="127">
        <v>0</v>
      </c>
      <c r="G3518" s="127">
        <v>0</v>
      </c>
      <c r="H3518" s="127">
        <v>0</v>
      </c>
      <c r="I3518" s="127">
        <v>0</v>
      </c>
      <c r="J3518" s="127">
        <v>0</v>
      </c>
      <c r="K3518" s="127">
        <v>0</v>
      </c>
      <c r="L3518" s="127">
        <v>0</v>
      </c>
      <c r="M3518" s="127">
        <v>0</v>
      </c>
      <c r="N3518" s="127">
        <v>0</v>
      </c>
      <c r="O3518" s="127">
        <v>0</v>
      </c>
      <c r="P3518" s="127">
        <v>0</v>
      </c>
      <c r="Q3518" s="127">
        <v>0</v>
      </c>
      <c r="R3518" s="127">
        <v>0</v>
      </c>
      <c r="S3518" s="127">
        <v>0</v>
      </c>
      <c r="T3518" s="127">
        <v>0</v>
      </c>
      <c r="U3518" s="127">
        <v>0</v>
      </c>
      <c r="V3518" s="127">
        <v>0</v>
      </c>
      <c r="W3518" s="127">
        <v>0</v>
      </c>
      <c r="X3518" s="127">
        <v>0</v>
      </c>
      <c r="Y3518" s="127">
        <v>0</v>
      </c>
      <c r="Z3518" s="127">
        <v>0</v>
      </c>
      <c r="AA3518" s="127">
        <v>0</v>
      </c>
      <c r="AB3518" s="127">
        <v>0</v>
      </c>
      <c r="AC3518" s="127">
        <v>0</v>
      </c>
      <c r="AD3518" s="127">
        <v>0</v>
      </c>
      <c r="AE3518" s="127">
        <v>0</v>
      </c>
      <c r="AF3518" s="127">
        <v>0</v>
      </c>
      <c r="AG3518" s="127">
        <v>0</v>
      </c>
      <c r="AH3518" s="127">
        <v>0</v>
      </c>
    </row>
    <row r="3519" spans="1:34" x14ac:dyDescent="0.35">
      <c r="A3519" s="127" t="s">
        <v>2091</v>
      </c>
      <c r="B3519" s="127" t="s">
        <v>964</v>
      </c>
      <c r="C3519" s="128">
        <v>490949000000</v>
      </c>
      <c r="D3519" s="128">
        <v>452943000000</v>
      </c>
      <c r="E3519" s="128">
        <v>478691000000</v>
      </c>
      <c r="F3519" s="128">
        <v>494040000000</v>
      </c>
      <c r="G3519" s="128">
        <v>502993000000</v>
      </c>
      <c r="H3519" s="128">
        <v>509253000000</v>
      </c>
      <c r="I3519" s="128">
        <v>514150000000</v>
      </c>
      <c r="J3519" s="128">
        <v>518365000000</v>
      </c>
      <c r="K3519" s="128">
        <v>522283000000</v>
      </c>
      <c r="L3519" s="128">
        <v>524144000000</v>
      </c>
      <c r="M3519" s="128">
        <v>525898000000</v>
      </c>
      <c r="N3519" s="128">
        <v>527529000000</v>
      </c>
      <c r="O3519" s="128">
        <v>529205000000</v>
      </c>
      <c r="P3519" s="128">
        <v>530809000000</v>
      </c>
      <c r="Q3519" s="128">
        <v>531738000000</v>
      </c>
      <c r="R3519" s="128">
        <v>532639000000</v>
      </c>
      <c r="S3519" s="128">
        <v>533551000000</v>
      </c>
      <c r="T3519" s="128">
        <v>534384000000</v>
      </c>
      <c r="U3519" s="128">
        <v>535280000000</v>
      </c>
      <c r="V3519" s="128">
        <v>535560000000</v>
      </c>
      <c r="W3519" s="128">
        <v>535723000000</v>
      </c>
      <c r="X3519" s="128">
        <v>535709000000</v>
      </c>
      <c r="Y3519" s="128">
        <v>535872000000</v>
      </c>
      <c r="Z3519" s="128">
        <v>536025000000</v>
      </c>
      <c r="AA3519" s="128">
        <v>534835000000</v>
      </c>
      <c r="AB3519" s="128">
        <v>533555000000</v>
      </c>
      <c r="AC3519" s="128">
        <v>532375000000</v>
      </c>
      <c r="AD3519" s="128">
        <v>531095000000</v>
      </c>
      <c r="AE3519" s="128">
        <v>529805000000</v>
      </c>
      <c r="AF3519" s="128">
        <v>528605000000</v>
      </c>
      <c r="AG3519" s="128">
        <v>527531000000</v>
      </c>
      <c r="AH3519" s="128">
        <v>526254000000</v>
      </c>
    </row>
    <row r="3520" spans="1:34" x14ac:dyDescent="0.35">
      <c r="A3520" s="127" t="s">
        <v>4190</v>
      </c>
      <c r="B3520" s="127" t="s">
        <v>964</v>
      </c>
      <c r="C3520" s="128">
        <v>211934000</v>
      </c>
      <c r="D3520" s="128">
        <v>195527000</v>
      </c>
      <c r="E3520" s="128">
        <v>206642000</v>
      </c>
      <c r="F3520" s="128">
        <v>213268000</v>
      </c>
      <c r="G3520" s="128">
        <v>217133000</v>
      </c>
      <c r="H3520" s="128">
        <v>219835000</v>
      </c>
      <c r="I3520" s="128">
        <v>221949000</v>
      </c>
      <c r="J3520" s="128">
        <v>223769000</v>
      </c>
      <c r="K3520" s="128">
        <v>225460000</v>
      </c>
      <c r="L3520" s="128">
        <v>226263000</v>
      </c>
      <c r="M3520" s="128">
        <v>227021000</v>
      </c>
      <c r="N3520" s="128">
        <v>227725000</v>
      </c>
      <c r="O3520" s="128">
        <v>228448000</v>
      </c>
      <c r="P3520" s="128">
        <v>229140000</v>
      </c>
      <c r="Q3520" s="128">
        <v>229542000</v>
      </c>
      <c r="R3520" s="128">
        <v>229930000</v>
      </c>
      <c r="S3520" s="128">
        <v>230324000</v>
      </c>
      <c r="T3520" s="128">
        <v>230684000</v>
      </c>
      <c r="U3520" s="128">
        <v>231070000</v>
      </c>
      <c r="V3520" s="128">
        <v>231192000</v>
      </c>
      <c r="W3520" s="128">
        <v>231262000</v>
      </c>
      <c r="X3520" s="128">
        <v>231256000</v>
      </c>
      <c r="Y3520" s="128">
        <v>231326000</v>
      </c>
      <c r="Z3520" s="128">
        <v>231392000</v>
      </c>
      <c r="AA3520" s="128">
        <v>230878000</v>
      </c>
      <c r="AB3520" s="128">
        <v>230326000</v>
      </c>
      <c r="AC3520" s="128">
        <v>229817000</v>
      </c>
      <c r="AD3520" s="128">
        <v>229264000</v>
      </c>
      <c r="AE3520" s="128">
        <v>228707000</v>
      </c>
      <c r="AF3520" s="128">
        <v>228189000</v>
      </c>
      <c r="AG3520" s="128">
        <v>227726000</v>
      </c>
      <c r="AH3520" s="128">
        <v>227174000</v>
      </c>
    </row>
    <row r="3521" spans="1:34" x14ac:dyDescent="0.35">
      <c r="A3521" s="127" t="s">
        <v>4191</v>
      </c>
      <c r="B3521" s="127" t="s">
        <v>964</v>
      </c>
      <c r="C3521" s="128">
        <v>431423000</v>
      </c>
      <c r="D3521" s="128">
        <v>398025000</v>
      </c>
      <c r="E3521" s="128">
        <v>420652000</v>
      </c>
      <c r="F3521" s="128">
        <v>434139000</v>
      </c>
      <c r="G3521" s="128">
        <v>442007000</v>
      </c>
      <c r="H3521" s="128">
        <v>447508000</v>
      </c>
      <c r="I3521" s="128">
        <v>451812000</v>
      </c>
      <c r="J3521" s="128">
        <v>455515000</v>
      </c>
      <c r="K3521" s="128">
        <v>458958000</v>
      </c>
      <c r="L3521" s="128">
        <v>460593000</v>
      </c>
      <c r="M3521" s="128">
        <v>462135000</v>
      </c>
      <c r="N3521" s="128">
        <v>463568000</v>
      </c>
      <c r="O3521" s="128">
        <v>465041000</v>
      </c>
      <c r="P3521" s="128">
        <v>466450000</v>
      </c>
      <c r="Q3521" s="128">
        <v>467267000</v>
      </c>
      <c r="R3521" s="128">
        <v>468058000</v>
      </c>
      <c r="S3521" s="128">
        <v>468860000</v>
      </c>
      <c r="T3521" s="128">
        <v>469592000</v>
      </c>
      <c r="U3521" s="128">
        <v>470379000</v>
      </c>
      <c r="V3521" s="128">
        <v>470626000</v>
      </c>
      <c r="W3521" s="128">
        <v>470769000</v>
      </c>
      <c r="X3521" s="128">
        <v>470756000</v>
      </c>
      <c r="Y3521" s="128">
        <v>470899000</v>
      </c>
      <c r="Z3521" s="128">
        <v>471034000</v>
      </c>
      <c r="AA3521" s="128">
        <v>469988000</v>
      </c>
      <c r="AB3521" s="128">
        <v>468864000</v>
      </c>
      <c r="AC3521" s="128">
        <v>467827000</v>
      </c>
      <c r="AD3521" s="128">
        <v>466702000</v>
      </c>
      <c r="AE3521" s="128">
        <v>465568000</v>
      </c>
      <c r="AF3521" s="128">
        <v>464514000</v>
      </c>
      <c r="AG3521" s="128">
        <v>463570000</v>
      </c>
      <c r="AH3521" s="128">
        <v>462448000</v>
      </c>
    </row>
    <row r="3522" spans="1:34" x14ac:dyDescent="0.35">
      <c r="A3522" s="127" t="s">
        <v>4192</v>
      </c>
      <c r="B3522" s="127" t="s">
        <v>964</v>
      </c>
      <c r="C3522" s="128">
        <v>1373570000</v>
      </c>
      <c r="D3522" s="128">
        <v>1267240000</v>
      </c>
      <c r="E3522" s="128">
        <v>1339280000</v>
      </c>
      <c r="F3522" s="128">
        <v>1382220000</v>
      </c>
      <c r="G3522" s="128">
        <v>1407270000</v>
      </c>
      <c r="H3522" s="128">
        <v>1424790000</v>
      </c>
      <c r="I3522" s="128">
        <v>1438490000</v>
      </c>
      <c r="J3522" s="128">
        <v>1450280000</v>
      </c>
      <c r="K3522" s="128">
        <v>1461240000</v>
      </c>
      <c r="L3522" s="128">
        <v>1466450000</v>
      </c>
      <c r="M3522" s="128">
        <v>1471360000</v>
      </c>
      <c r="N3522" s="128">
        <v>1475920000</v>
      </c>
      <c r="O3522" s="128">
        <v>1480610000</v>
      </c>
      <c r="P3522" s="128">
        <v>1485100000</v>
      </c>
      <c r="Q3522" s="128">
        <v>1487700000</v>
      </c>
      <c r="R3522" s="128">
        <v>1490220000</v>
      </c>
      <c r="S3522" s="128">
        <v>1492770000</v>
      </c>
      <c r="T3522" s="128">
        <v>1495100000</v>
      </c>
      <c r="U3522" s="128">
        <v>1497600000</v>
      </c>
      <c r="V3522" s="128">
        <v>1498390000</v>
      </c>
      <c r="W3522" s="128">
        <v>1498840000</v>
      </c>
      <c r="X3522" s="128">
        <v>1498800000</v>
      </c>
      <c r="Y3522" s="128">
        <v>1499260000</v>
      </c>
      <c r="Z3522" s="128">
        <v>1499690000</v>
      </c>
      <c r="AA3522" s="128">
        <v>1496360000</v>
      </c>
      <c r="AB3522" s="128">
        <v>1492780000</v>
      </c>
      <c r="AC3522" s="128">
        <v>1489480000</v>
      </c>
      <c r="AD3522" s="128">
        <v>1485900000</v>
      </c>
      <c r="AE3522" s="128">
        <v>1482290000</v>
      </c>
      <c r="AF3522" s="128">
        <v>1478930000</v>
      </c>
      <c r="AG3522" s="128">
        <v>1475930000</v>
      </c>
      <c r="AH3522" s="128">
        <v>1472350000</v>
      </c>
    </row>
    <row r="3523" spans="1:34" x14ac:dyDescent="0.35">
      <c r="A3523" s="127" t="s">
        <v>4193</v>
      </c>
      <c r="B3523" s="127" t="s">
        <v>964</v>
      </c>
      <c r="C3523" s="128">
        <v>133733000</v>
      </c>
      <c r="D3523" s="128">
        <v>123380000</v>
      </c>
      <c r="E3523" s="128">
        <v>130394000</v>
      </c>
      <c r="F3523" s="128">
        <v>134575000</v>
      </c>
      <c r="G3523" s="128">
        <v>137014000</v>
      </c>
      <c r="H3523" s="128">
        <v>138719000</v>
      </c>
      <c r="I3523" s="128">
        <v>140053000</v>
      </c>
      <c r="J3523" s="128">
        <v>141201000</v>
      </c>
      <c r="K3523" s="128">
        <v>142269000</v>
      </c>
      <c r="L3523" s="128">
        <v>142775000</v>
      </c>
      <c r="M3523" s="128">
        <v>143253000</v>
      </c>
      <c r="N3523" s="128">
        <v>143698000</v>
      </c>
      <c r="O3523" s="128">
        <v>144154000</v>
      </c>
      <c r="P3523" s="128">
        <v>144591000</v>
      </c>
      <c r="Q3523" s="128">
        <v>144844000</v>
      </c>
      <c r="R3523" s="128">
        <v>145089000</v>
      </c>
      <c r="S3523" s="128">
        <v>145338000</v>
      </c>
      <c r="T3523" s="128">
        <v>145565000</v>
      </c>
      <c r="U3523" s="128">
        <v>145809000</v>
      </c>
      <c r="V3523" s="128">
        <v>145885000</v>
      </c>
      <c r="W3523" s="128">
        <v>145930000</v>
      </c>
      <c r="X3523" s="128">
        <v>145926000</v>
      </c>
      <c r="Y3523" s="128">
        <v>145970000</v>
      </c>
      <c r="Z3523" s="128">
        <v>146012000</v>
      </c>
      <c r="AA3523" s="128">
        <v>145688000</v>
      </c>
      <c r="AB3523" s="128">
        <v>145339000</v>
      </c>
      <c r="AC3523" s="128">
        <v>145018000</v>
      </c>
      <c r="AD3523" s="128">
        <v>144669000</v>
      </c>
      <c r="AE3523" s="128">
        <v>144318000</v>
      </c>
      <c r="AF3523" s="128">
        <v>143991000</v>
      </c>
      <c r="AG3523" s="128">
        <v>143698000</v>
      </c>
      <c r="AH3523" s="128">
        <v>143350000</v>
      </c>
    </row>
    <row r="3524" spans="1:34" x14ac:dyDescent="0.35">
      <c r="A3524" s="127" t="s">
        <v>4194</v>
      </c>
      <c r="B3524" s="127" t="s">
        <v>964</v>
      </c>
      <c r="C3524" s="128">
        <v>111434000</v>
      </c>
      <c r="D3524" s="128">
        <v>102808000</v>
      </c>
      <c r="E3524" s="128">
        <v>108652000</v>
      </c>
      <c r="F3524" s="128">
        <v>112136000</v>
      </c>
      <c r="G3524" s="128">
        <v>114168000</v>
      </c>
      <c r="H3524" s="128">
        <v>115589000</v>
      </c>
      <c r="I3524" s="128">
        <v>116700000</v>
      </c>
      <c r="J3524" s="128">
        <v>117657000</v>
      </c>
      <c r="K3524" s="128">
        <v>118546000</v>
      </c>
      <c r="L3524" s="128">
        <v>118969000</v>
      </c>
      <c r="M3524" s="128">
        <v>119367000</v>
      </c>
      <c r="N3524" s="128">
        <v>119737000</v>
      </c>
      <c r="O3524" s="128">
        <v>120117000</v>
      </c>
      <c r="P3524" s="128">
        <v>120481000</v>
      </c>
      <c r="Q3524" s="128">
        <v>120692000</v>
      </c>
      <c r="R3524" s="128">
        <v>120897000</v>
      </c>
      <c r="S3524" s="128">
        <v>121104000</v>
      </c>
      <c r="T3524" s="128">
        <v>121293000</v>
      </c>
      <c r="U3524" s="128">
        <v>121496000</v>
      </c>
      <c r="V3524" s="128">
        <v>121560000</v>
      </c>
      <c r="W3524" s="128">
        <v>121597000</v>
      </c>
      <c r="X3524" s="128">
        <v>121594000</v>
      </c>
      <c r="Y3524" s="128">
        <v>121631000</v>
      </c>
      <c r="Z3524" s="128">
        <v>121665000</v>
      </c>
      <c r="AA3524" s="128">
        <v>121395000</v>
      </c>
      <c r="AB3524" s="128">
        <v>121105000</v>
      </c>
      <c r="AC3524" s="128">
        <v>120837000</v>
      </c>
      <c r="AD3524" s="128">
        <v>120546000</v>
      </c>
      <c r="AE3524" s="128">
        <v>120254000</v>
      </c>
      <c r="AF3524" s="128">
        <v>119981000</v>
      </c>
      <c r="AG3524" s="128">
        <v>119737000</v>
      </c>
      <c r="AH3524" s="128">
        <v>119448000</v>
      </c>
    </row>
    <row r="3525" spans="1:34" x14ac:dyDescent="0.35">
      <c r="A3525" s="127" t="s">
        <v>4195</v>
      </c>
      <c r="B3525" s="127" t="s">
        <v>964</v>
      </c>
      <c r="C3525" s="128">
        <v>7138170000</v>
      </c>
      <c r="D3525" s="128">
        <v>6585580000</v>
      </c>
      <c r="E3525" s="128">
        <v>6959950000</v>
      </c>
      <c r="F3525" s="128">
        <v>7183110000</v>
      </c>
      <c r="G3525" s="128">
        <v>7313290000</v>
      </c>
      <c r="H3525" s="128">
        <v>7404310000</v>
      </c>
      <c r="I3525" s="128">
        <v>7475510000</v>
      </c>
      <c r="J3525" s="128">
        <v>7536790000</v>
      </c>
      <c r="K3525" s="128">
        <v>7593750000</v>
      </c>
      <c r="L3525" s="128">
        <v>7620810000</v>
      </c>
      <c r="M3525" s="128">
        <v>7646320000</v>
      </c>
      <c r="N3525" s="128">
        <v>7670030000</v>
      </c>
      <c r="O3525" s="128">
        <v>7694400000</v>
      </c>
      <c r="P3525" s="128">
        <v>7717710000</v>
      </c>
      <c r="Q3525" s="128">
        <v>7731230000</v>
      </c>
      <c r="R3525" s="128">
        <v>7744320000</v>
      </c>
      <c r="S3525" s="128">
        <v>7757580000</v>
      </c>
      <c r="T3525" s="128">
        <v>7769700000</v>
      </c>
      <c r="U3525" s="128">
        <v>7782720000</v>
      </c>
      <c r="V3525" s="128">
        <v>7786800000</v>
      </c>
      <c r="W3525" s="128">
        <v>7789170000</v>
      </c>
      <c r="X3525" s="128">
        <v>7788960000</v>
      </c>
      <c r="Y3525" s="128">
        <v>7791330000</v>
      </c>
      <c r="Z3525" s="128">
        <v>7793550000</v>
      </c>
      <c r="AA3525" s="128">
        <v>7776250000</v>
      </c>
      <c r="AB3525" s="128">
        <v>7757650000</v>
      </c>
      <c r="AC3525" s="128">
        <v>7740490000</v>
      </c>
      <c r="AD3525" s="128">
        <v>7721880000</v>
      </c>
      <c r="AE3525" s="128">
        <v>7703120000</v>
      </c>
      <c r="AF3525" s="128">
        <v>7685680000</v>
      </c>
      <c r="AG3525" s="128">
        <v>7670060000</v>
      </c>
      <c r="AH3525" s="128">
        <v>7651490000</v>
      </c>
    </row>
    <row r="3526" spans="1:34" x14ac:dyDescent="0.35">
      <c r="A3526" s="127" t="s">
        <v>4196</v>
      </c>
      <c r="B3526" s="127" t="s">
        <v>964</v>
      </c>
      <c r="C3526" s="128">
        <v>46250600</v>
      </c>
      <c r="D3526" s="128">
        <v>42670200</v>
      </c>
      <c r="E3526" s="128">
        <v>45095900</v>
      </c>
      <c r="F3526" s="128">
        <v>46541900</v>
      </c>
      <c r="G3526" s="128">
        <v>47385300</v>
      </c>
      <c r="H3526" s="128">
        <v>47975100</v>
      </c>
      <c r="I3526" s="128">
        <v>48436400</v>
      </c>
      <c r="J3526" s="128">
        <v>48833500</v>
      </c>
      <c r="K3526" s="128">
        <v>49202600</v>
      </c>
      <c r="L3526" s="128">
        <v>49377800</v>
      </c>
      <c r="M3526" s="128">
        <v>49543100</v>
      </c>
      <c r="N3526" s="128">
        <v>49696800</v>
      </c>
      <c r="O3526" s="128">
        <v>49854700</v>
      </c>
      <c r="P3526" s="128">
        <v>50005700</v>
      </c>
      <c r="Q3526" s="128">
        <v>50093300</v>
      </c>
      <c r="R3526" s="128">
        <v>50178100</v>
      </c>
      <c r="S3526" s="128">
        <v>50264000</v>
      </c>
      <c r="T3526" s="128">
        <v>50342600</v>
      </c>
      <c r="U3526" s="128">
        <v>50426900</v>
      </c>
      <c r="V3526" s="128">
        <v>50453400</v>
      </c>
      <c r="W3526" s="128">
        <v>50468700</v>
      </c>
      <c r="X3526" s="128">
        <v>50467300</v>
      </c>
      <c r="Y3526" s="128">
        <v>50482700</v>
      </c>
      <c r="Z3526" s="128">
        <v>50497100</v>
      </c>
      <c r="AA3526" s="128">
        <v>50385000</v>
      </c>
      <c r="AB3526" s="128">
        <v>50264500</v>
      </c>
      <c r="AC3526" s="128">
        <v>50153300</v>
      </c>
      <c r="AD3526" s="128">
        <v>50032800</v>
      </c>
      <c r="AE3526" s="128">
        <v>49911200</v>
      </c>
      <c r="AF3526" s="128">
        <v>49798100</v>
      </c>
      <c r="AG3526" s="128">
        <v>49697000</v>
      </c>
      <c r="AH3526" s="128">
        <v>49576700</v>
      </c>
    </row>
    <row r="3527" spans="1:34" x14ac:dyDescent="0.35">
      <c r="A3527" s="127" t="s">
        <v>4197</v>
      </c>
      <c r="B3527" s="127" t="s">
        <v>964</v>
      </c>
      <c r="C3527" s="128">
        <v>21187200</v>
      </c>
      <c r="D3527" s="128">
        <v>19547000</v>
      </c>
      <c r="E3527" s="128">
        <v>20658200</v>
      </c>
      <c r="F3527" s="128">
        <v>21320600</v>
      </c>
      <c r="G3527" s="128">
        <v>21707000</v>
      </c>
      <c r="H3527" s="128">
        <v>21977200</v>
      </c>
      <c r="I3527" s="128">
        <v>22188500</v>
      </c>
      <c r="J3527" s="128">
        <v>22370400</v>
      </c>
      <c r="K3527" s="128">
        <v>22539500</v>
      </c>
      <c r="L3527" s="128">
        <v>22619800</v>
      </c>
      <c r="M3527" s="128">
        <v>22695500</v>
      </c>
      <c r="N3527" s="128">
        <v>22765900</v>
      </c>
      <c r="O3527" s="128">
        <v>22838200</v>
      </c>
      <c r="P3527" s="128">
        <v>22907400</v>
      </c>
      <c r="Q3527" s="128">
        <v>22947500</v>
      </c>
      <c r="R3527" s="128">
        <v>22986400</v>
      </c>
      <c r="S3527" s="128">
        <v>23025700</v>
      </c>
      <c r="T3527" s="128">
        <v>23061700</v>
      </c>
      <c r="U3527" s="128">
        <v>23100300</v>
      </c>
      <c r="V3527" s="128">
        <v>23112500</v>
      </c>
      <c r="W3527" s="128">
        <v>23119500</v>
      </c>
      <c r="X3527" s="128">
        <v>23118900</v>
      </c>
      <c r="Y3527" s="128">
        <v>23125900</v>
      </c>
      <c r="Z3527" s="128">
        <v>23132500</v>
      </c>
      <c r="AA3527" s="128">
        <v>23081100</v>
      </c>
      <c r="AB3527" s="128">
        <v>23025900</v>
      </c>
      <c r="AC3527" s="128">
        <v>22975000</v>
      </c>
      <c r="AD3527" s="128">
        <v>22919800</v>
      </c>
      <c r="AE3527" s="128">
        <v>22864100</v>
      </c>
      <c r="AF3527" s="128">
        <v>22812300</v>
      </c>
      <c r="AG3527" s="128">
        <v>22766000</v>
      </c>
      <c r="AH3527" s="128">
        <v>22710800</v>
      </c>
    </row>
    <row r="3528" spans="1:34" x14ac:dyDescent="0.35">
      <c r="A3528" s="127" t="s">
        <v>4198</v>
      </c>
      <c r="B3528" s="127" t="s">
        <v>964</v>
      </c>
      <c r="C3528" s="128">
        <v>19442600</v>
      </c>
      <c r="D3528" s="128">
        <v>17937500</v>
      </c>
      <c r="E3528" s="128">
        <v>18957200</v>
      </c>
      <c r="F3528" s="128">
        <v>19565000</v>
      </c>
      <c r="G3528" s="128">
        <v>19919600</v>
      </c>
      <c r="H3528" s="128">
        <v>20167500</v>
      </c>
      <c r="I3528" s="128">
        <v>20361400</v>
      </c>
      <c r="J3528" s="128">
        <v>20528400</v>
      </c>
      <c r="K3528" s="128">
        <v>20683500</v>
      </c>
      <c r="L3528" s="128">
        <v>20757200</v>
      </c>
      <c r="M3528" s="128">
        <v>20826700</v>
      </c>
      <c r="N3528" s="128">
        <v>20891300</v>
      </c>
      <c r="O3528" s="128">
        <v>20957600</v>
      </c>
      <c r="P3528" s="128">
        <v>21021100</v>
      </c>
      <c r="Q3528" s="128">
        <v>21057900</v>
      </c>
      <c r="R3528" s="128">
        <v>21093600</v>
      </c>
      <c r="S3528" s="128">
        <v>21129700</v>
      </c>
      <c r="T3528" s="128">
        <v>21162700</v>
      </c>
      <c r="U3528" s="128">
        <v>21198200</v>
      </c>
      <c r="V3528" s="128">
        <v>21209300</v>
      </c>
      <c r="W3528" s="128">
        <v>21215800</v>
      </c>
      <c r="X3528" s="128">
        <v>21215200</v>
      </c>
      <c r="Y3528" s="128">
        <v>21221600</v>
      </c>
      <c r="Z3528" s="128">
        <v>21227700</v>
      </c>
      <c r="AA3528" s="128">
        <v>21180600</v>
      </c>
      <c r="AB3528" s="128">
        <v>21129900</v>
      </c>
      <c r="AC3528" s="128">
        <v>21083200</v>
      </c>
      <c r="AD3528" s="128">
        <v>21032500</v>
      </c>
      <c r="AE3528" s="128">
        <v>20981400</v>
      </c>
      <c r="AF3528" s="128">
        <v>20933900</v>
      </c>
      <c r="AG3528" s="128">
        <v>20891400</v>
      </c>
      <c r="AH3528" s="128">
        <v>20840800</v>
      </c>
    </row>
    <row r="3529" spans="1:34" x14ac:dyDescent="0.35">
      <c r="A3529" s="127" t="s">
        <v>4199</v>
      </c>
      <c r="B3529" s="127" t="s">
        <v>964</v>
      </c>
      <c r="C3529" s="128">
        <v>3888520</v>
      </c>
      <c r="D3529" s="128">
        <v>3587500</v>
      </c>
      <c r="E3529" s="128">
        <v>3791430</v>
      </c>
      <c r="F3529" s="128">
        <v>3913000</v>
      </c>
      <c r="G3529" s="128">
        <v>3983920</v>
      </c>
      <c r="H3529" s="128">
        <v>4033500</v>
      </c>
      <c r="I3529" s="128">
        <v>4072290</v>
      </c>
      <c r="J3529" s="128">
        <v>4105670</v>
      </c>
      <c r="K3529" s="128">
        <v>4136700</v>
      </c>
      <c r="L3529" s="128">
        <v>4151440</v>
      </c>
      <c r="M3529" s="128">
        <v>4165340</v>
      </c>
      <c r="N3529" s="128">
        <v>4178250</v>
      </c>
      <c r="O3529" s="128">
        <v>4191530</v>
      </c>
      <c r="P3529" s="128">
        <v>4204230</v>
      </c>
      <c r="Q3529" s="128">
        <v>4211590</v>
      </c>
      <c r="R3529" s="128">
        <v>4218720</v>
      </c>
      <c r="S3529" s="128">
        <v>4225940</v>
      </c>
      <c r="T3529" s="128">
        <v>4232550</v>
      </c>
      <c r="U3529" s="128">
        <v>4239640</v>
      </c>
      <c r="V3529" s="128">
        <v>4241860</v>
      </c>
      <c r="W3529" s="128">
        <v>4243150</v>
      </c>
      <c r="X3529" s="128">
        <v>4243040</v>
      </c>
      <c r="Y3529" s="128">
        <v>4244330</v>
      </c>
      <c r="Z3529" s="128">
        <v>4245540</v>
      </c>
      <c r="AA3529" s="128">
        <v>4236120</v>
      </c>
      <c r="AB3529" s="128">
        <v>4225980</v>
      </c>
      <c r="AC3529" s="128">
        <v>4216640</v>
      </c>
      <c r="AD3529" s="128">
        <v>4206500</v>
      </c>
      <c r="AE3529" s="128">
        <v>4196280</v>
      </c>
      <c r="AF3529" s="128">
        <v>4186770</v>
      </c>
      <c r="AG3529" s="128">
        <v>4178270</v>
      </c>
      <c r="AH3529" s="128">
        <v>4168150</v>
      </c>
    </row>
    <row r="3530" spans="1:34" x14ac:dyDescent="0.35">
      <c r="A3530" s="127" t="s">
        <v>4200</v>
      </c>
      <c r="B3530" s="127" t="s">
        <v>964</v>
      </c>
      <c r="C3530" s="127">
        <v>0</v>
      </c>
      <c r="D3530" s="127">
        <v>0</v>
      </c>
      <c r="E3530" s="127">
        <v>0</v>
      </c>
      <c r="F3530" s="127">
        <v>0</v>
      </c>
      <c r="G3530" s="127">
        <v>0</v>
      </c>
      <c r="H3530" s="127">
        <v>0</v>
      </c>
      <c r="I3530" s="127">
        <v>0</v>
      </c>
      <c r="J3530" s="127">
        <v>0</v>
      </c>
      <c r="K3530" s="127">
        <v>0</v>
      </c>
      <c r="L3530" s="127">
        <v>0</v>
      </c>
      <c r="M3530" s="127">
        <v>0</v>
      </c>
      <c r="N3530" s="127">
        <v>0</v>
      </c>
      <c r="O3530" s="127">
        <v>0</v>
      </c>
      <c r="P3530" s="127">
        <v>0</v>
      </c>
      <c r="Q3530" s="127">
        <v>0</v>
      </c>
      <c r="R3530" s="127">
        <v>0</v>
      </c>
      <c r="S3530" s="127">
        <v>0</v>
      </c>
      <c r="T3530" s="127">
        <v>0</v>
      </c>
      <c r="U3530" s="127">
        <v>0</v>
      </c>
      <c r="V3530" s="127">
        <v>0</v>
      </c>
      <c r="W3530" s="127">
        <v>0</v>
      </c>
      <c r="X3530" s="127">
        <v>0</v>
      </c>
      <c r="Y3530" s="127">
        <v>0</v>
      </c>
      <c r="Z3530" s="127">
        <v>0</v>
      </c>
      <c r="AA3530" s="127">
        <v>0</v>
      </c>
      <c r="AB3530" s="127">
        <v>0</v>
      </c>
      <c r="AC3530" s="127">
        <v>0</v>
      </c>
      <c r="AD3530" s="127">
        <v>0</v>
      </c>
      <c r="AE3530" s="127">
        <v>0</v>
      </c>
      <c r="AF3530" s="127">
        <v>0</v>
      </c>
      <c r="AG3530" s="127">
        <v>0</v>
      </c>
      <c r="AH3530" s="127">
        <v>0</v>
      </c>
    </row>
    <row r="3531" spans="1:34" x14ac:dyDescent="0.35">
      <c r="A3531" s="127" t="s">
        <v>2092</v>
      </c>
      <c r="B3531" s="127" t="s">
        <v>964</v>
      </c>
      <c r="C3531" s="128">
        <v>6694100000000</v>
      </c>
      <c r="D3531" s="128">
        <v>6254020000000</v>
      </c>
      <c r="E3531" s="128">
        <v>6691800000000</v>
      </c>
      <c r="F3531" s="128">
        <v>6988630000000</v>
      </c>
      <c r="G3531" s="128">
        <v>7134320000000</v>
      </c>
      <c r="H3531" s="128">
        <v>7241510000000</v>
      </c>
      <c r="I3531" s="128">
        <v>7330460000000</v>
      </c>
      <c r="J3531" s="128">
        <v>7409790000000</v>
      </c>
      <c r="K3531" s="128">
        <v>7483460000000</v>
      </c>
      <c r="L3531" s="128">
        <v>7474800000000</v>
      </c>
      <c r="M3531" s="128">
        <v>7464870000000</v>
      </c>
      <c r="N3531" s="128">
        <v>7454310000000</v>
      </c>
      <c r="O3531" s="128">
        <v>7443440000000</v>
      </c>
      <c r="P3531" s="128">
        <v>7432560000000</v>
      </c>
      <c r="Q3531" s="128">
        <v>7422970000000</v>
      </c>
      <c r="R3531" s="128">
        <v>7413380000000</v>
      </c>
      <c r="S3531" s="128">
        <v>7404590000000</v>
      </c>
      <c r="T3531" s="128">
        <v>7395000000000</v>
      </c>
      <c r="U3531" s="128">
        <v>7385410000000</v>
      </c>
      <c r="V3531" s="128">
        <v>7129660000000</v>
      </c>
      <c r="W3531" s="128">
        <v>6873120000000</v>
      </c>
      <c r="X3531" s="128">
        <v>6617380000000</v>
      </c>
      <c r="Y3531" s="128">
        <v>6360830000000</v>
      </c>
      <c r="Z3531" s="128">
        <v>6105090000000</v>
      </c>
      <c r="AA3531" s="128">
        <v>5893300000000</v>
      </c>
      <c r="AB3531" s="128">
        <v>5682310000000</v>
      </c>
      <c r="AC3531" s="128">
        <v>5471320000000</v>
      </c>
      <c r="AD3531" s="128">
        <v>5259540000000</v>
      </c>
      <c r="AE3531" s="128">
        <v>5048550000000</v>
      </c>
      <c r="AF3531" s="128">
        <v>4837560000000</v>
      </c>
      <c r="AG3531" s="128">
        <v>4625770000000</v>
      </c>
      <c r="AH3531" s="128">
        <v>4414780000000</v>
      </c>
    </row>
    <row r="3532" spans="1:34" x14ac:dyDescent="0.35">
      <c r="A3532" s="127" t="s">
        <v>4201</v>
      </c>
      <c r="B3532" s="127" t="s">
        <v>964</v>
      </c>
      <c r="C3532" s="128">
        <v>2889720000</v>
      </c>
      <c r="D3532" s="128">
        <v>2699750000</v>
      </c>
      <c r="E3532" s="128">
        <v>2888730000</v>
      </c>
      <c r="F3532" s="128">
        <v>3016860000</v>
      </c>
      <c r="G3532" s="128">
        <v>3079760000</v>
      </c>
      <c r="H3532" s="128">
        <v>3126030000</v>
      </c>
      <c r="I3532" s="128">
        <v>3164420000</v>
      </c>
      <c r="J3532" s="128">
        <v>3198670000</v>
      </c>
      <c r="K3532" s="128">
        <v>3230470000</v>
      </c>
      <c r="L3532" s="128">
        <v>3226730000</v>
      </c>
      <c r="M3532" s="128">
        <v>3222450000</v>
      </c>
      <c r="N3532" s="128">
        <v>3217890000</v>
      </c>
      <c r="O3532" s="128">
        <v>3213190000</v>
      </c>
      <c r="P3532" s="128">
        <v>3208500000</v>
      </c>
      <c r="Q3532" s="128">
        <v>3204360000</v>
      </c>
      <c r="R3532" s="128">
        <v>3200220000</v>
      </c>
      <c r="S3532" s="128">
        <v>3196430000</v>
      </c>
      <c r="T3532" s="128">
        <v>3192290000</v>
      </c>
      <c r="U3532" s="128">
        <v>3188150000</v>
      </c>
      <c r="V3532" s="128">
        <v>3077750000</v>
      </c>
      <c r="W3532" s="128">
        <v>2967000000</v>
      </c>
      <c r="X3532" s="128">
        <v>2856600000</v>
      </c>
      <c r="Y3532" s="128">
        <v>2745860000</v>
      </c>
      <c r="Z3532" s="128">
        <v>2635460000</v>
      </c>
      <c r="AA3532" s="128">
        <v>2544030000</v>
      </c>
      <c r="AB3532" s="128">
        <v>2452950000</v>
      </c>
      <c r="AC3532" s="128">
        <v>2361870000</v>
      </c>
      <c r="AD3532" s="128">
        <v>2270450000</v>
      </c>
      <c r="AE3532" s="128">
        <v>2179370000</v>
      </c>
      <c r="AF3532" s="128">
        <v>2088290000</v>
      </c>
      <c r="AG3532" s="128">
        <v>1996860000</v>
      </c>
      <c r="AH3532" s="128">
        <v>1905780000</v>
      </c>
    </row>
    <row r="3533" spans="1:34" x14ac:dyDescent="0.35">
      <c r="A3533" s="127" t="s">
        <v>4202</v>
      </c>
      <c r="B3533" s="127" t="s">
        <v>964</v>
      </c>
      <c r="C3533" s="128">
        <v>5882460000</v>
      </c>
      <c r="D3533" s="128">
        <v>5495740000</v>
      </c>
      <c r="E3533" s="128">
        <v>5880440000</v>
      </c>
      <c r="F3533" s="128">
        <v>6141290000</v>
      </c>
      <c r="G3533" s="128">
        <v>6269310000</v>
      </c>
      <c r="H3533" s="128">
        <v>6363510000</v>
      </c>
      <c r="I3533" s="128">
        <v>6441670000</v>
      </c>
      <c r="J3533" s="128">
        <v>6511380000</v>
      </c>
      <c r="K3533" s="128">
        <v>6576120000</v>
      </c>
      <c r="L3533" s="128">
        <v>6568510000</v>
      </c>
      <c r="M3533" s="128">
        <v>6559780000</v>
      </c>
      <c r="N3533" s="128">
        <v>6550500000</v>
      </c>
      <c r="O3533" s="128">
        <v>6540950000</v>
      </c>
      <c r="P3533" s="128">
        <v>6531390000</v>
      </c>
      <c r="Q3533" s="128">
        <v>6522960000</v>
      </c>
      <c r="R3533" s="128">
        <v>6514530000</v>
      </c>
      <c r="S3533" s="128">
        <v>6506810000</v>
      </c>
      <c r="T3533" s="128">
        <v>6498380000</v>
      </c>
      <c r="U3533" s="128">
        <v>6489950000</v>
      </c>
      <c r="V3533" s="128">
        <v>6265220000</v>
      </c>
      <c r="W3533" s="128">
        <v>6039780000</v>
      </c>
      <c r="X3533" s="128">
        <v>5815040000</v>
      </c>
      <c r="Y3533" s="128">
        <v>5589610000</v>
      </c>
      <c r="Z3533" s="128">
        <v>5364870000</v>
      </c>
      <c r="AA3533" s="128">
        <v>5178760000</v>
      </c>
      <c r="AB3533" s="128">
        <v>4993350000</v>
      </c>
      <c r="AC3533" s="128">
        <v>4807950000</v>
      </c>
      <c r="AD3533" s="128">
        <v>4621840000</v>
      </c>
      <c r="AE3533" s="128">
        <v>4436430000</v>
      </c>
      <c r="AF3533" s="128">
        <v>4251020000</v>
      </c>
      <c r="AG3533" s="128">
        <v>4064910000</v>
      </c>
      <c r="AH3533" s="128">
        <v>3879510000</v>
      </c>
    </row>
    <row r="3534" spans="1:34" x14ac:dyDescent="0.35">
      <c r="A3534" s="127" t="s">
        <v>4203</v>
      </c>
      <c r="B3534" s="127" t="s">
        <v>964</v>
      </c>
      <c r="C3534" s="128">
        <v>18728700000</v>
      </c>
      <c r="D3534" s="128">
        <v>17497500000</v>
      </c>
      <c r="E3534" s="128">
        <v>18722300000</v>
      </c>
      <c r="F3534" s="128">
        <v>19552800000</v>
      </c>
      <c r="G3534" s="128">
        <v>19960400000</v>
      </c>
      <c r="H3534" s="128">
        <v>20260300000</v>
      </c>
      <c r="I3534" s="128">
        <v>20509100000</v>
      </c>
      <c r="J3534" s="128">
        <v>20731100000</v>
      </c>
      <c r="K3534" s="128">
        <v>20937200000</v>
      </c>
      <c r="L3534" s="128">
        <v>20913000000</v>
      </c>
      <c r="M3534" s="128">
        <v>20885200000</v>
      </c>
      <c r="N3534" s="128">
        <v>20855700000</v>
      </c>
      <c r="O3534" s="128">
        <v>20825200000</v>
      </c>
      <c r="P3534" s="128">
        <v>20794800000</v>
      </c>
      <c r="Q3534" s="128">
        <v>20768000000</v>
      </c>
      <c r="R3534" s="128">
        <v>20741100000</v>
      </c>
      <c r="S3534" s="128">
        <v>20716500000</v>
      </c>
      <c r="T3534" s="128">
        <v>20689700000</v>
      </c>
      <c r="U3534" s="128">
        <v>20662900000</v>
      </c>
      <c r="V3534" s="128">
        <v>19947400000</v>
      </c>
      <c r="W3534" s="128">
        <v>19229600000</v>
      </c>
      <c r="X3534" s="128">
        <v>18514100000</v>
      </c>
      <c r="Y3534" s="128">
        <v>17796300000</v>
      </c>
      <c r="Z3534" s="128">
        <v>17080800000</v>
      </c>
      <c r="AA3534" s="128">
        <v>16488300000</v>
      </c>
      <c r="AB3534" s="128">
        <v>15898000000</v>
      </c>
      <c r="AC3534" s="128">
        <v>15307700000</v>
      </c>
      <c r="AD3534" s="128">
        <v>14715100000</v>
      </c>
      <c r="AE3534" s="128">
        <v>14124800000</v>
      </c>
      <c r="AF3534" s="128">
        <v>13534500000</v>
      </c>
      <c r="AG3534" s="128">
        <v>12942000000</v>
      </c>
      <c r="AH3534" s="128">
        <v>12351700000</v>
      </c>
    </row>
    <row r="3535" spans="1:34" x14ac:dyDescent="0.35">
      <c r="A3535" s="127" t="s">
        <v>4204</v>
      </c>
      <c r="B3535" s="127" t="s">
        <v>964</v>
      </c>
      <c r="C3535" s="128">
        <v>1823460000</v>
      </c>
      <c r="D3535" s="128">
        <v>1703580000</v>
      </c>
      <c r="E3535" s="128">
        <v>1822830000</v>
      </c>
      <c r="F3535" s="128">
        <v>1903680000</v>
      </c>
      <c r="G3535" s="128">
        <v>1943370000</v>
      </c>
      <c r="H3535" s="128">
        <v>1972570000</v>
      </c>
      <c r="I3535" s="128">
        <v>1996800000</v>
      </c>
      <c r="J3535" s="128">
        <v>2018410000</v>
      </c>
      <c r="K3535" s="128">
        <v>2038480000</v>
      </c>
      <c r="L3535" s="128">
        <v>2036120000</v>
      </c>
      <c r="M3535" s="128">
        <v>2033410000</v>
      </c>
      <c r="N3535" s="128">
        <v>2030530000</v>
      </c>
      <c r="O3535" s="128">
        <v>2027570000</v>
      </c>
      <c r="P3535" s="128">
        <v>2024610000</v>
      </c>
      <c r="Q3535" s="128">
        <v>2022000000</v>
      </c>
      <c r="R3535" s="128">
        <v>2019390000</v>
      </c>
      <c r="S3535" s="128">
        <v>2016990000</v>
      </c>
      <c r="T3535" s="128">
        <v>2014380000</v>
      </c>
      <c r="U3535" s="128">
        <v>2011770000</v>
      </c>
      <c r="V3535" s="128">
        <v>1942100000</v>
      </c>
      <c r="W3535" s="128">
        <v>1872220000</v>
      </c>
      <c r="X3535" s="128">
        <v>1802560000</v>
      </c>
      <c r="Y3535" s="128">
        <v>1732670000</v>
      </c>
      <c r="Z3535" s="128">
        <v>1663010000</v>
      </c>
      <c r="AA3535" s="128">
        <v>1605320000</v>
      </c>
      <c r="AB3535" s="128">
        <v>1547850000</v>
      </c>
      <c r="AC3535" s="128">
        <v>1490370000</v>
      </c>
      <c r="AD3535" s="128">
        <v>1432680000</v>
      </c>
      <c r="AE3535" s="128">
        <v>1375210000</v>
      </c>
      <c r="AF3535" s="128">
        <v>1317740000</v>
      </c>
      <c r="AG3535" s="128">
        <v>1260050000</v>
      </c>
      <c r="AH3535" s="128">
        <v>1202570000</v>
      </c>
    </row>
    <row r="3536" spans="1:34" x14ac:dyDescent="0.35">
      <c r="A3536" s="127" t="s">
        <v>4205</v>
      </c>
      <c r="B3536" s="127" t="s">
        <v>964</v>
      </c>
      <c r="C3536" s="128">
        <v>1519410000</v>
      </c>
      <c r="D3536" s="128">
        <v>1419520000</v>
      </c>
      <c r="E3536" s="128">
        <v>1518880000</v>
      </c>
      <c r="F3536" s="128">
        <v>1586260000</v>
      </c>
      <c r="G3536" s="128">
        <v>1619330000</v>
      </c>
      <c r="H3536" s="128">
        <v>1643660000</v>
      </c>
      <c r="I3536" s="128">
        <v>1663840000</v>
      </c>
      <c r="J3536" s="128">
        <v>1681850000</v>
      </c>
      <c r="K3536" s="128">
        <v>1698570000</v>
      </c>
      <c r="L3536" s="128">
        <v>1696610000</v>
      </c>
      <c r="M3536" s="128">
        <v>1694350000</v>
      </c>
      <c r="N3536" s="128">
        <v>1691960000</v>
      </c>
      <c r="O3536" s="128">
        <v>1689490000</v>
      </c>
      <c r="P3536" s="128">
        <v>1687020000</v>
      </c>
      <c r="Q3536" s="128">
        <v>1684840000</v>
      </c>
      <c r="R3536" s="128">
        <v>1682670000</v>
      </c>
      <c r="S3536" s="128">
        <v>1680670000</v>
      </c>
      <c r="T3536" s="128">
        <v>1678490000</v>
      </c>
      <c r="U3536" s="128">
        <v>1676320000</v>
      </c>
      <c r="V3536" s="128">
        <v>1618270000</v>
      </c>
      <c r="W3536" s="128">
        <v>1560040000</v>
      </c>
      <c r="X3536" s="128">
        <v>1501990000</v>
      </c>
      <c r="Y3536" s="128">
        <v>1443760000</v>
      </c>
      <c r="Z3536" s="128">
        <v>1385710000</v>
      </c>
      <c r="AA3536" s="128">
        <v>1337640000</v>
      </c>
      <c r="AB3536" s="128">
        <v>1289750000</v>
      </c>
      <c r="AC3536" s="128">
        <v>1241860000</v>
      </c>
      <c r="AD3536" s="128">
        <v>1193790000</v>
      </c>
      <c r="AE3536" s="128">
        <v>1145900000</v>
      </c>
      <c r="AF3536" s="128">
        <v>1098010000</v>
      </c>
      <c r="AG3536" s="128">
        <v>1049940000</v>
      </c>
      <c r="AH3536" s="128">
        <v>1002050000</v>
      </c>
    </row>
    <row r="3537" spans="1:34" x14ac:dyDescent="0.35">
      <c r="A3537" s="127" t="s">
        <v>4206</v>
      </c>
      <c r="B3537" s="127" t="s">
        <v>964</v>
      </c>
      <c r="C3537" s="128">
        <v>97329100000</v>
      </c>
      <c r="D3537" s="128">
        <v>90930600000</v>
      </c>
      <c r="E3537" s="128">
        <v>97295700000</v>
      </c>
      <c r="F3537" s="128">
        <v>101611000000</v>
      </c>
      <c r="G3537" s="128">
        <v>103730000000</v>
      </c>
      <c r="H3537" s="128">
        <v>105288000000</v>
      </c>
      <c r="I3537" s="128">
        <v>106581000000</v>
      </c>
      <c r="J3537" s="128">
        <v>107735000000</v>
      </c>
      <c r="K3537" s="128">
        <v>108806000000</v>
      </c>
      <c r="L3537" s="128">
        <v>108680000000</v>
      </c>
      <c r="M3537" s="128">
        <v>108536000000</v>
      </c>
      <c r="N3537" s="128">
        <v>108382000000</v>
      </c>
      <c r="O3537" s="128">
        <v>108224000000</v>
      </c>
      <c r="P3537" s="128">
        <v>108066000000</v>
      </c>
      <c r="Q3537" s="128">
        <v>107927000000</v>
      </c>
      <c r="R3537" s="128">
        <v>107787000000</v>
      </c>
      <c r="S3537" s="128">
        <v>107659000000</v>
      </c>
      <c r="T3537" s="128">
        <v>107520000000</v>
      </c>
      <c r="U3537" s="128">
        <v>107380000000</v>
      </c>
      <c r="V3537" s="128">
        <v>103662000000</v>
      </c>
      <c r="W3537" s="128">
        <v>99932000000</v>
      </c>
      <c r="X3537" s="128">
        <v>96213600000</v>
      </c>
      <c r="Y3537" s="128">
        <v>92483600000</v>
      </c>
      <c r="Z3537" s="128">
        <v>88765200000</v>
      </c>
      <c r="AA3537" s="128">
        <v>85685900000</v>
      </c>
      <c r="AB3537" s="128">
        <v>82618200000</v>
      </c>
      <c r="AC3537" s="128">
        <v>79550500000</v>
      </c>
      <c r="AD3537" s="128">
        <v>76471200000</v>
      </c>
      <c r="AE3537" s="128">
        <v>73403500000</v>
      </c>
      <c r="AF3537" s="128">
        <v>70335900000</v>
      </c>
      <c r="AG3537" s="128">
        <v>67256600000</v>
      </c>
      <c r="AH3537" s="128">
        <v>64188900000</v>
      </c>
    </row>
    <row r="3538" spans="1:34" x14ac:dyDescent="0.35">
      <c r="A3538" s="127" t="s">
        <v>4207</v>
      </c>
      <c r="B3538" s="127" t="s">
        <v>964</v>
      </c>
      <c r="C3538" s="128">
        <v>630629000</v>
      </c>
      <c r="D3538" s="128">
        <v>589171000</v>
      </c>
      <c r="E3538" s="128">
        <v>630412000</v>
      </c>
      <c r="F3538" s="128">
        <v>658376000</v>
      </c>
      <c r="G3538" s="128">
        <v>672101000</v>
      </c>
      <c r="H3538" s="128">
        <v>682199000</v>
      </c>
      <c r="I3538" s="128">
        <v>690578000</v>
      </c>
      <c r="J3538" s="128">
        <v>698052000</v>
      </c>
      <c r="K3538" s="128">
        <v>704992000</v>
      </c>
      <c r="L3538" s="128">
        <v>704176000</v>
      </c>
      <c r="M3538" s="128">
        <v>703241000</v>
      </c>
      <c r="N3538" s="128">
        <v>702246000</v>
      </c>
      <c r="O3538" s="128">
        <v>701222000</v>
      </c>
      <c r="P3538" s="128">
        <v>700197000</v>
      </c>
      <c r="Q3538" s="128">
        <v>699294000</v>
      </c>
      <c r="R3538" s="128">
        <v>698390000</v>
      </c>
      <c r="S3538" s="128">
        <v>697562000</v>
      </c>
      <c r="T3538" s="128">
        <v>696658000</v>
      </c>
      <c r="U3538" s="128">
        <v>695755000</v>
      </c>
      <c r="V3538" s="128">
        <v>671662000</v>
      </c>
      <c r="W3538" s="128">
        <v>647494000</v>
      </c>
      <c r="X3538" s="128">
        <v>623401000</v>
      </c>
      <c r="Y3538" s="128">
        <v>599233000</v>
      </c>
      <c r="Z3538" s="128">
        <v>575140000</v>
      </c>
      <c r="AA3538" s="128">
        <v>555188000</v>
      </c>
      <c r="AB3538" s="128">
        <v>535312000</v>
      </c>
      <c r="AC3538" s="128">
        <v>515435000</v>
      </c>
      <c r="AD3538" s="128">
        <v>495483000</v>
      </c>
      <c r="AE3538" s="128">
        <v>475607000</v>
      </c>
      <c r="AF3538" s="128">
        <v>455730000</v>
      </c>
      <c r="AG3538" s="128">
        <v>435779000</v>
      </c>
      <c r="AH3538" s="128">
        <v>415902000</v>
      </c>
    </row>
    <row r="3539" spans="1:34" x14ac:dyDescent="0.35">
      <c r="A3539" s="127" t="s">
        <v>4208</v>
      </c>
      <c r="B3539" s="127" t="s">
        <v>964</v>
      </c>
      <c r="C3539" s="128">
        <v>288888000</v>
      </c>
      <c r="D3539" s="128">
        <v>269896000</v>
      </c>
      <c r="E3539" s="128">
        <v>288789000</v>
      </c>
      <c r="F3539" s="128">
        <v>301599000</v>
      </c>
      <c r="G3539" s="128">
        <v>307886000</v>
      </c>
      <c r="H3539" s="128">
        <v>312512000</v>
      </c>
      <c r="I3539" s="128">
        <v>316351000</v>
      </c>
      <c r="J3539" s="128">
        <v>319774000</v>
      </c>
      <c r="K3539" s="128">
        <v>322954000</v>
      </c>
      <c r="L3539" s="128">
        <v>322580000</v>
      </c>
      <c r="M3539" s="128">
        <v>322151000</v>
      </c>
      <c r="N3539" s="128">
        <v>321696000</v>
      </c>
      <c r="O3539" s="128">
        <v>321226000</v>
      </c>
      <c r="P3539" s="128">
        <v>320757000</v>
      </c>
      <c r="Q3539" s="128">
        <v>320343000</v>
      </c>
      <c r="R3539" s="128">
        <v>319929000</v>
      </c>
      <c r="S3539" s="128">
        <v>319550000</v>
      </c>
      <c r="T3539" s="128">
        <v>319136000</v>
      </c>
      <c r="U3539" s="128">
        <v>318722000</v>
      </c>
      <c r="V3539" s="128">
        <v>307685000</v>
      </c>
      <c r="W3539" s="128">
        <v>296614000</v>
      </c>
      <c r="X3539" s="128">
        <v>285577000</v>
      </c>
      <c r="Y3539" s="128">
        <v>274506000</v>
      </c>
      <c r="Z3539" s="128">
        <v>263469000</v>
      </c>
      <c r="AA3539" s="128">
        <v>254329000</v>
      </c>
      <c r="AB3539" s="128">
        <v>245224000</v>
      </c>
      <c r="AC3539" s="128">
        <v>236119000</v>
      </c>
      <c r="AD3539" s="128">
        <v>226979000</v>
      </c>
      <c r="AE3539" s="128">
        <v>217873000</v>
      </c>
      <c r="AF3539" s="128">
        <v>208768000</v>
      </c>
      <c r="AG3539" s="128">
        <v>199628000</v>
      </c>
      <c r="AH3539" s="128">
        <v>190523000</v>
      </c>
    </row>
    <row r="3540" spans="1:34" x14ac:dyDescent="0.35">
      <c r="A3540" s="127" t="s">
        <v>4209</v>
      </c>
      <c r="B3540" s="127" t="s">
        <v>964</v>
      </c>
      <c r="C3540" s="128">
        <v>265100000</v>
      </c>
      <c r="D3540" s="128">
        <v>247672000</v>
      </c>
      <c r="E3540" s="128">
        <v>265009000</v>
      </c>
      <c r="F3540" s="128">
        <v>276764000</v>
      </c>
      <c r="G3540" s="128">
        <v>282534000</v>
      </c>
      <c r="H3540" s="128">
        <v>286779000</v>
      </c>
      <c r="I3540" s="128">
        <v>290301000</v>
      </c>
      <c r="J3540" s="128">
        <v>293443000</v>
      </c>
      <c r="K3540" s="128">
        <v>296361000</v>
      </c>
      <c r="L3540" s="128">
        <v>296018000</v>
      </c>
      <c r="M3540" s="128">
        <v>295625000</v>
      </c>
      <c r="N3540" s="128">
        <v>295206000</v>
      </c>
      <c r="O3540" s="128">
        <v>294776000</v>
      </c>
      <c r="P3540" s="128">
        <v>294345000</v>
      </c>
      <c r="Q3540" s="128">
        <v>293965000</v>
      </c>
      <c r="R3540" s="128">
        <v>293585000</v>
      </c>
      <c r="S3540" s="128">
        <v>293237000</v>
      </c>
      <c r="T3540" s="128">
        <v>292857000</v>
      </c>
      <c r="U3540" s="128">
        <v>292478000</v>
      </c>
      <c r="V3540" s="128">
        <v>282350000</v>
      </c>
      <c r="W3540" s="128">
        <v>272190000</v>
      </c>
      <c r="X3540" s="128">
        <v>262062000</v>
      </c>
      <c r="Y3540" s="128">
        <v>251902000</v>
      </c>
      <c r="Z3540" s="128">
        <v>241774000</v>
      </c>
      <c r="AA3540" s="128">
        <v>233387000</v>
      </c>
      <c r="AB3540" s="128">
        <v>225032000</v>
      </c>
      <c r="AC3540" s="128">
        <v>216676000</v>
      </c>
      <c r="AD3540" s="128">
        <v>208289000</v>
      </c>
      <c r="AE3540" s="128">
        <v>199933000</v>
      </c>
      <c r="AF3540" s="128">
        <v>191577000</v>
      </c>
      <c r="AG3540" s="128">
        <v>183190000</v>
      </c>
      <c r="AH3540" s="128">
        <v>174835000</v>
      </c>
    </row>
    <row r="3541" spans="1:34" x14ac:dyDescent="0.35">
      <c r="A3541" s="127" t="s">
        <v>4210</v>
      </c>
      <c r="B3541" s="127" t="s">
        <v>964</v>
      </c>
      <c r="C3541" s="128">
        <v>53020100</v>
      </c>
      <c r="D3541" s="128">
        <v>49534500</v>
      </c>
      <c r="E3541" s="128">
        <v>53001800</v>
      </c>
      <c r="F3541" s="128">
        <v>55352900</v>
      </c>
      <c r="G3541" s="128">
        <v>56506800</v>
      </c>
      <c r="H3541" s="128">
        <v>57355800</v>
      </c>
      <c r="I3541" s="128">
        <v>58060300</v>
      </c>
      <c r="J3541" s="128">
        <v>58688600</v>
      </c>
      <c r="K3541" s="128">
        <v>59272200</v>
      </c>
      <c r="L3541" s="128">
        <v>59203600</v>
      </c>
      <c r="M3541" s="128">
        <v>59124900</v>
      </c>
      <c r="N3541" s="128">
        <v>59041300</v>
      </c>
      <c r="O3541" s="128">
        <v>58955100</v>
      </c>
      <c r="P3541" s="128">
        <v>58869000</v>
      </c>
      <c r="Q3541" s="128">
        <v>58793000</v>
      </c>
      <c r="R3541" s="128">
        <v>58717100</v>
      </c>
      <c r="S3541" s="128">
        <v>58647500</v>
      </c>
      <c r="T3541" s="128">
        <v>58571500</v>
      </c>
      <c r="U3541" s="128">
        <v>58495500</v>
      </c>
      <c r="V3541" s="128">
        <v>56469900</v>
      </c>
      <c r="W3541" s="128">
        <v>54438000</v>
      </c>
      <c r="X3541" s="128">
        <v>52412400</v>
      </c>
      <c r="Y3541" s="128">
        <v>50380500</v>
      </c>
      <c r="Z3541" s="128">
        <v>48354900</v>
      </c>
      <c r="AA3541" s="128">
        <v>46677400</v>
      </c>
      <c r="AB3541" s="128">
        <v>45006300</v>
      </c>
      <c r="AC3541" s="128">
        <v>43335200</v>
      </c>
      <c r="AD3541" s="128">
        <v>41657700</v>
      </c>
      <c r="AE3541" s="128">
        <v>39986600</v>
      </c>
      <c r="AF3541" s="128">
        <v>38315500</v>
      </c>
      <c r="AG3541" s="128">
        <v>36638000</v>
      </c>
      <c r="AH3541" s="128">
        <v>34966900</v>
      </c>
    </row>
    <row r="3542" spans="1:34" x14ac:dyDescent="0.35">
      <c r="A3542" s="127" t="s">
        <v>4211</v>
      </c>
      <c r="B3542" s="127" t="s">
        <v>964</v>
      </c>
      <c r="C3542" s="127">
        <v>0</v>
      </c>
      <c r="D3542" s="127">
        <v>0</v>
      </c>
      <c r="E3542" s="127">
        <v>0</v>
      </c>
      <c r="F3542" s="127">
        <v>0</v>
      </c>
      <c r="G3542" s="127">
        <v>0</v>
      </c>
      <c r="H3542" s="127">
        <v>0</v>
      </c>
      <c r="I3542" s="127">
        <v>0</v>
      </c>
      <c r="J3542" s="127">
        <v>0</v>
      </c>
      <c r="K3542" s="127">
        <v>0</v>
      </c>
      <c r="L3542" s="127">
        <v>0</v>
      </c>
      <c r="M3542" s="127">
        <v>0</v>
      </c>
      <c r="N3542" s="127">
        <v>0</v>
      </c>
      <c r="O3542" s="127">
        <v>0</v>
      </c>
      <c r="P3542" s="127">
        <v>0</v>
      </c>
      <c r="Q3542" s="127">
        <v>0</v>
      </c>
      <c r="R3542" s="127">
        <v>0</v>
      </c>
      <c r="S3542" s="127">
        <v>0</v>
      </c>
      <c r="T3542" s="127">
        <v>0</v>
      </c>
      <c r="U3542" s="127">
        <v>0</v>
      </c>
      <c r="V3542" s="127">
        <v>0</v>
      </c>
      <c r="W3542" s="127">
        <v>0</v>
      </c>
      <c r="X3542" s="127">
        <v>0</v>
      </c>
      <c r="Y3542" s="127">
        <v>0</v>
      </c>
      <c r="Z3542" s="127">
        <v>0</v>
      </c>
      <c r="AA3542" s="127">
        <v>0</v>
      </c>
      <c r="AB3542" s="127">
        <v>0</v>
      </c>
      <c r="AC3542" s="127">
        <v>0</v>
      </c>
      <c r="AD3542" s="127">
        <v>0</v>
      </c>
      <c r="AE3542" s="127">
        <v>0</v>
      </c>
      <c r="AF3542" s="127">
        <v>0</v>
      </c>
      <c r="AG3542" s="127">
        <v>0</v>
      </c>
      <c r="AH3542" s="127">
        <v>0</v>
      </c>
    </row>
    <row r="3543" spans="1:34" x14ac:dyDescent="0.35">
      <c r="A3543" s="127" t="s">
        <v>2093</v>
      </c>
      <c r="B3543" s="127" t="s">
        <v>964</v>
      </c>
      <c r="C3543" s="127">
        <v>0</v>
      </c>
      <c r="D3543" s="127">
        <v>0</v>
      </c>
      <c r="E3543" s="127">
        <v>0</v>
      </c>
      <c r="F3543" s="127">
        <v>0</v>
      </c>
      <c r="G3543" s="127">
        <v>0</v>
      </c>
      <c r="H3543" s="127">
        <v>0</v>
      </c>
      <c r="I3543" s="127">
        <v>0</v>
      </c>
      <c r="J3543" s="127">
        <v>0</v>
      </c>
      <c r="K3543" s="127">
        <v>0</v>
      </c>
      <c r="L3543" s="127">
        <v>0</v>
      </c>
      <c r="M3543" s="127">
        <v>0</v>
      </c>
      <c r="N3543" s="127">
        <v>0</v>
      </c>
      <c r="O3543" s="127">
        <v>0</v>
      </c>
      <c r="P3543" s="127">
        <v>0</v>
      </c>
      <c r="Q3543" s="127">
        <v>0</v>
      </c>
      <c r="R3543" s="127">
        <v>0</v>
      </c>
      <c r="S3543" s="127">
        <v>0</v>
      </c>
      <c r="T3543" s="127">
        <v>0</v>
      </c>
      <c r="U3543" s="127">
        <v>0</v>
      </c>
      <c r="V3543" s="127">
        <v>0</v>
      </c>
      <c r="W3543" s="127">
        <v>0</v>
      </c>
      <c r="X3543" s="127">
        <v>0</v>
      </c>
      <c r="Y3543" s="127">
        <v>0</v>
      </c>
      <c r="Z3543" s="127">
        <v>0</v>
      </c>
      <c r="AA3543" s="127">
        <v>0</v>
      </c>
      <c r="AB3543" s="127">
        <v>0</v>
      </c>
      <c r="AC3543" s="127">
        <v>0</v>
      </c>
      <c r="AD3543" s="127">
        <v>0</v>
      </c>
      <c r="AE3543" s="127">
        <v>0</v>
      </c>
      <c r="AF3543" s="127">
        <v>0</v>
      </c>
      <c r="AG3543" s="127">
        <v>0</v>
      </c>
      <c r="AH3543" s="127">
        <v>0</v>
      </c>
    </row>
    <row r="3544" spans="1:34" x14ac:dyDescent="0.35">
      <c r="A3544" s="127" t="s">
        <v>4212</v>
      </c>
      <c r="B3544" s="127" t="s">
        <v>964</v>
      </c>
      <c r="C3544" s="127">
        <v>0</v>
      </c>
      <c r="D3544" s="127">
        <v>0</v>
      </c>
      <c r="E3544" s="127">
        <v>0</v>
      </c>
      <c r="F3544" s="127">
        <v>0</v>
      </c>
      <c r="G3544" s="127">
        <v>0</v>
      </c>
      <c r="H3544" s="127">
        <v>0</v>
      </c>
      <c r="I3544" s="127">
        <v>0</v>
      </c>
      <c r="J3544" s="127">
        <v>0</v>
      </c>
      <c r="K3544" s="127">
        <v>0</v>
      </c>
      <c r="L3544" s="127">
        <v>0</v>
      </c>
      <c r="M3544" s="127">
        <v>0</v>
      </c>
      <c r="N3544" s="127">
        <v>0</v>
      </c>
      <c r="O3544" s="127">
        <v>0</v>
      </c>
      <c r="P3544" s="127">
        <v>0</v>
      </c>
      <c r="Q3544" s="127">
        <v>0</v>
      </c>
      <c r="R3544" s="127">
        <v>0</v>
      </c>
      <c r="S3544" s="127">
        <v>0</v>
      </c>
      <c r="T3544" s="127">
        <v>0</v>
      </c>
      <c r="U3544" s="127">
        <v>0</v>
      </c>
      <c r="V3544" s="127">
        <v>0</v>
      </c>
      <c r="W3544" s="127">
        <v>0</v>
      </c>
      <c r="X3544" s="127">
        <v>0</v>
      </c>
      <c r="Y3544" s="127">
        <v>0</v>
      </c>
      <c r="Z3544" s="127">
        <v>0</v>
      </c>
      <c r="AA3544" s="127">
        <v>0</v>
      </c>
      <c r="AB3544" s="127">
        <v>0</v>
      </c>
      <c r="AC3544" s="127">
        <v>0</v>
      </c>
      <c r="AD3544" s="127">
        <v>0</v>
      </c>
      <c r="AE3544" s="127">
        <v>0</v>
      </c>
      <c r="AF3544" s="127">
        <v>0</v>
      </c>
      <c r="AG3544" s="127">
        <v>0</v>
      </c>
      <c r="AH3544" s="127">
        <v>0</v>
      </c>
    </row>
    <row r="3545" spans="1:34" x14ac:dyDescent="0.35">
      <c r="A3545" s="127" t="s">
        <v>4213</v>
      </c>
      <c r="B3545" s="127" t="s">
        <v>964</v>
      </c>
      <c r="C3545" s="127">
        <v>0</v>
      </c>
      <c r="D3545" s="127">
        <v>0</v>
      </c>
      <c r="E3545" s="127">
        <v>0</v>
      </c>
      <c r="F3545" s="127">
        <v>0</v>
      </c>
      <c r="G3545" s="127">
        <v>0</v>
      </c>
      <c r="H3545" s="127">
        <v>0</v>
      </c>
      <c r="I3545" s="127">
        <v>0</v>
      </c>
      <c r="J3545" s="127">
        <v>0</v>
      </c>
      <c r="K3545" s="127">
        <v>0</v>
      </c>
      <c r="L3545" s="127">
        <v>0</v>
      </c>
      <c r="M3545" s="127">
        <v>0</v>
      </c>
      <c r="N3545" s="127">
        <v>0</v>
      </c>
      <c r="O3545" s="127">
        <v>0</v>
      </c>
      <c r="P3545" s="127">
        <v>0</v>
      </c>
      <c r="Q3545" s="127">
        <v>0</v>
      </c>
      <c r="R3545" s="127">
        <v>0</v>
      </c>
      <c r="S3545" s="127">
        <v>0</v>
      </c>
      <c r="T3545" s="127">
        <v>0</v>
      </c>
      <c r="U3545" s="127">
        <v>0</v>
      </c>
      <c r="V3545" s="127">
        <v>0</v>
      </c>
      <c r="W3545" s="127">
        <v>0</v>
      </c>
      <c r="X3545" s="127">
        <v>0</v>
      </c>
      <c r="Y3545" s="127">
        <v>0</v>
      </c>
      <c r="Z3545" s="127">
        <v>0</v>
      </c>
      <c r="AA3545" s="127">
        <v>0</v>
      </c>
      <c r="AB3545" s="127">
        <v>0</v>
      </c>
      <c r="AC3545" s="127">
        <v>0</v>
      </c>
      <c r="AD3545" s="127">
        <v>0</v>
      </c>
      <c r="AE3545" s="127">
        <v>0</v>
      </c>
      <c r="AF3545" s="127">
        <v>0</v>
      </c>
      <c r="AG3545" s="127">
        <v>0</v>
      </c>
      <c r="AH3545" s="127">
        <v>0</v>
      </c>
    </row>
    <row r="3546" spans="1:34" x14ac:dyDescent="0.35">
      <c r="A3546" s="127" t="s">
        <v>4214</v>
      </c>
      <c r="B3546" s="127" t="s">
        <v>964</v>
      </c>
      <c r="C3546" s="127">
        <v>0</v>
      </c>
      <c r="D3546" s="127">
        <v>0</v>
      </c>
      <c r="E3546" s="127">
        <v>0</v>
      </c>
      <c r="F3546" s="127">
        <v>0</v>
      </c>
      <c r="G3546" s="127">
        <v>0</v>
      </c>
      <c r="H3546" s="127">
        <v>0</v>
      </c>
      <c r="I3546" s="127">
        <v>0</v>
      </c>
      <c r="J3546" s="127">
        <v>0</v>
      </c>
      <c r="K3546" s="127">
        <v>0</v>
      </c>
      <c r="L3546" s="127">
        <v>0</v>
      </c>
      <c r="M3546" s="127">
        <v>0</v>
      </c>
      <c r="N3546" s="127">
        <v>0</v>
      </c>
      <c r="O3546" s="127">
        <v>0</v>
      </c>
      <c r="P3546" s="127">
        <v>0</v>
      </c>
      <c r="Q3546" s="127">
        <v>0</v>
      </c>
      <c r="R3546" s="127">
        <v>0</v>
      </c>
      <c r="S3546" s="127">
        <v>0</v>
      </c>
      <c r="T3546" s="127">
        <v>0</v>
      </c>
      <c r="U3546" s="127">
        <v>0</v>
      </c>
      <c r="V3546" s="127">
        <v>0</v>
      </c>
      <c r="W3546" s="127">
        <v>0</v>
      </c>
      <c r="X3546" s="127">
        <v>0</v>
      </c>
      <c r="Y3546" s="127">
        <v>0</v>
      </c>
      <c r="Z3546" s="127">
        <v>0</v>
      </c>
      <c r="AA3546" s="127">
        <v>0</v>
      </c>
      <c r="AB3546" s="127">
        <v>0</v>
      </c>
      <c r="AC3546" s="127">
        <v>0</v>
      </c>
      <c r="AD3546" s="127">
        <v>0</v>
      </c>
      <c r="AE3546" s="127">
        <v>0</v>
      </c>
      <c r="AF3546" s="127">
        <v>0</v>
      </c>
      <c r="AG3546" s="127">
        <v>0</v>
      </c>
      <c r="AH3546" s="127">
        <v>0</v>
      </c>
    </row>
    <row r="3547" spans="1:34" x14ac:dyDescent="0.35">
      <c r="A3547" s="127" t="s">
        <v>4215</v>
      </c>
      <c r="B3547" s="127" t="s">
        <v>964</v>
      </c>
      <c r="C3547" s="127">
        <v>0</v>
      </c>
      <c r="D3547" s="127">
        <v>0</v>
      </c>
      <c r="E3547" s="127">
        <v>0</v>
      </c>
      <c r="F3547" s="127">
        <v>0</v>
      </c>
      <c r="G3547" s="127">
        <v>0</v>
      </c>
      <c r="H3547" s="127">
        <v>0</v>
      </c>
      <c r="I3547" s="127">
        <v>0</v>
      </c>
      <c r="J3547" s="127">
        <v>0</v>
      </c>
      <c r="K3547" s="127">
        <v>0</v>
      </c>
      <c r="L3547" s="127">
        <v>0</v>
      </c>
      <c r="M3547" s="127">
        <v>0</v>
      </c>
      <c r="N3547" s="127">
        <v>0</v>
      </c>
      <c r="O3547" s="127">
        <v>0</v>
      </c>
      <c r="P3547" s="127">
        <v>0</v>
      </c>
      <c r="Q3547" s="127">
        <v>0</v>
      </c>
      <c r="R3547" s="127">
        <v>0</v>
      </c>
      <c r="S3547" s="127">
        <v>0</v>
      </c>
      <c r="T3547" s="127">
        <v>0</v>
      </c>
      <c r="U3547" s="127">
        <v>0</v>
      </c>
      <c r="V3547" s="127">
        <v>0</v>
      </c>
      <c r="W3547" s="127">
        <v>0</v>
      </c>
      <c r="X3547" s="127">
        <v>0</v>
      </c>
      <c r="Y3547" s="127">
        <v>0</v>
      </c>
      <c r="Z3547" s="127">
        <v>0</v>
      </c>
      <c r="AA3547" s="127">
        <v>0</v>
      </c>
      <c r="AB3547" s="127">
        <v>0</v>
      </c>
      <c r="AC3547" s="127">
        <v>0</v>
      </c>
      <c r="AD3547" s="127">
        <v>0</v>
      </c>
      <c r="AE3547" s="127">
        <v>0</v>
      </c>
      <c r="AF3547" s="127">
        <v>0</v>
      </c>
      <c r="AG3547" s="127">
        <v>0</v>
      </c>
      <c r="AH3547" s="127">
        <v>0</v>
      </c>
    </row>
    <row r="3548" spans="1:34" x14ac:dyDescent="0.35">
      <c r="A3548" s="127" t="s">
        <v>4216</v>
      </c>
      <c r="B3548" s="127" t="s">
        <v>964</v>
      </c>
      <c r="C3548" s="127">
        <v>0</v>
      </c>
      <c r="D3548" s="127">
        <v>0</v>
      </c>
      <c r="E3548" s="127">
        <v>0</v>
      </c>
      <c r="F3548" s="127">
        <v>0</v>
      </c>
      <c r="G3548" s="127">
        <v>0</v>
      </c>
      <c r="H3548" s="127">
        <v>0</v>
      </c>
      <c r="I3548" s="127">
        <v>0</v>
      </c>
      <c r="J3548" s="127">
        <v>0</v>
      </c>
      <c r="K3548" s="127">
        <v>0</v>
      </c>
      <c r="L3548" s="127">
        <v>0</v>
      </c>
      <c r="M3548" s="127">
        <v>0</v>
      </c>
      <c r="N3548" s="127">
        <v>0</v>
      </c>
      <c r="O3548" s="127">
        <v>0</v>
      </c>
      <c r="P3548" s="127">
        <v>0</v>
      </c>
      <c r="Q3548" s="127">
        <v>0</v>
      </c>
      <c r="R3548" s="127">
        <v>0</v>
      </c>
      <c r="S3548" s="127">
        <v>0</v>
      </c>
      <c r="T3548" s="127">
        <v>0</v>
      </c>
      <c r="U3548" s="127">
        <v>0</v>
      </c>
      <c r="V3548" s="127">
        <v>0</v>
      </c>
      <c r="W3548" s="127">
        <v>0</v>
      </c>
      <c r="X3548" s="127">
        <v>0</v>
      </c>
      <c r="Y3548" s="127">
        <v>0</v>
      </c>
      <c r="Z3548" s="127">
        <v>0</v>
      </c>
      <c r="AA3548" s="127">
        <v>0</v>
      </c>
      <c r="AB3548" s="127">
        <v>0</v>
      </c>
      <c r="AC3548" s="127">
        <v>0</v>
      </c>
      <c r="AD3548" s="127">
        <v>0</v>
      </c>
      <c r="AE3548" s="127">
        <v>0</v>
      </c>
      <c r="AF3548" s="127">
        <v>0</v>
      </c>
      <c r="AG3548" s="127">
        <v>0</v>
      </c>
      <c r="AH3548" s="127">
        <v>0</v>
      </c>
    </row>
    <row r="3549" spans="1:34" x14ac:dyDescent="0.35">
      <c r="A3549" s="127" t="s">
        <v>4217</v>
      </c>
      <c r="B3549" s="127" t="s">
        <v>964</v>
      </c>
      <c r="C3549" s="127">
        <v>0</v>
      </c>
      <c r="D3549" s="127">
        <v>0</v>
      </c>
      <c r="E3549" s="127">
        <v>0</v>
      </c>
      <c r="F3549" s="127">
        <v>0</v>
      </c>
      <c r="G3549" s="127">
        <v>0</v>
      </c>
      <c r="H3549" s="127">
        <v>0</v>
      </c>
      <c r="I3549" s="127">
        <v>0</v>
      </c>
      <c r="J3549" s="127">
        <v>0</v>
      </c>
      <c r="K3549" s="127">
        <v>0</v>
      </c>
      <c r="L3549" s="127">
        <v>0</v>
      </c>
      <c r="M3549" s="127">
        <v>0</v>
      </c>
      <c r="N3549" s="127">
        <v>0</v>
      </c>
      <c r="O3549" s="127">
        <v>0</v>
      </c>
      <c r="P3549" s="127">
        <v>0</v>
      </c>
      <c r="Q3549" s="127">
        <v>0</v>
      </c>
      <c r="R3549" s="127">
        <v>0</v>
      </c>
      <c r="S3549" s="127">
        <v>0</v>
      </c>
      <c r="T3549" s="127">
        <v>0</v>
      </c>
      <c r="U3549" s="127">
        <v>0</v>
      </c>
      <c r="V3549" s="127">
        <v>0</v>
      </c>
      <c r="W3549" s="127">
        <v>0</v>
      </c>
      <c r="X3549" s="127">
        <v>0</v>
      </c>
      <c r="Y3549" s="127">
        <v>0</v>
      </c>
      <c r="Z3549" s="127">
        <v>0</v>
      </c>
      <c r="AA3549" s="127">
        <v>0</v>
      </c>
      <c r="AB3549" s="127">
        <v>0</v>
      </c>
      <c r="AC3549" s="127">
        <v>0</v>
      </c>
      <c r="AD3549" s="127">
        <v>0</v>
      </c>
      <c r="AE3549" s="127">
        <v>0</v>
      </c>
      <c r="AF3549" s="127">
        <v>0</v>
      </c>
      <c r="AG3549" s="127">
        <v>0</v>
      </c>
      <c r="AH3549" s="127">
        <v>0</v>
      </c>
    </row>
    <row r="3550" spans="1:34" x14ac:dyDescent="0.35">
      <c r="A3550" s="127" t="s">
        <v>4218</v>
      </c>
      <c r="B3550" s="127" t="s">
        <v>964</v>
      </c>
      <c r="C3550" s="127">
        <v>0</v>
      </c>
      <c r="D3550" s="127">
        <v>0</v>
      </c>
      <c r="E3550" s="127">
        <v>0</v>
      </c>
      <c r="F3550" s="127">
        <v>0</v>
      </c>
      <c r="G3550" s="127">
        <v>0</v>
      </c>
      <c r="H3550" s="127">
        <v>0</v>
      </c>
      <c r="I3550" s="127">
        <v>0</v>
      </c>
      <c r="J3550" s="127">
        <v>0</v>
      </c>
      <c r="K3550" s="127">
        <v>0</v>
      </c>
      <c r="L3550" s="127">
        <v>0</v>
      </c>
      <c r="M3550" s="127">
        <v>0</v>
      </c>
      <c r="N3550" s="127">
        <v>0</v>
      </c>
      <c r="O3550" s="127">
        <v>0</v>
      </c>
      <c r="P3550" s="127">
        <v>0</v>
      </c>
      <c r="Q3550" s="127">
        <v>0</v>
      </c>
      <c r="R3550" s="127">
        <v>0</v>
      </c>
      <c r="S3550" s="127">
        <v>0</v>
      </c>
      <c r="T3550" s="127">
        <v>0</v>
      </c>
      <c r="U3550" s="127">
        <v>0</v>
      </c>
      <c r="V3550" s="127">
        <v>0</v>
      </c>
      <c r="W3550" s="127">
        <v>0</v>
      </c>
      <c r="X3550" s="127">
        <v>0</v>
      </c>
      <c r="Y3550" s="127">
        <v>0</v>
      </c>
      <c r="Z3550" s="127">
        <v>0</v>
      </c>
      <c r="AA3550" s="127">
        <v>0</v>
      </c>
      <c r="AB3550" s="127">
        <v>0</v>
      </c>
      <c r="AC3550" s="127">
        <v>0</v>
      </c>
      <c r="AD3550" s="127">
        <v>0</v>
      </c>
      <c r="AE3550" s="127">
        <v>0</v>
      </c>
      <c r="AF3550" s="127">
        <v>0</v>
      </c>
      <c r="AG3550" s="127">
        <v>0</v>
      </c>
      <c r="AH3550" s="127">
        <v>0</v>
      </c>
    </row>
    <row r="3551" spans="1:34" x14ac:dyDescent="0.35">
      <c r="A3551" s="127" t="s">
        <v>4219</v>
      </c>
      <c r="B3551" s="127" t="s">
        <v>964</v>
      </c>
      <c r="C3551" s="127">
        <v>0</v>
      </c>
      <c r="D3551" s="127">
        <v>0</v>
      </c>
      <c r="E3551" s="127">
        <v>0</v>
      </c>
      <c r="F3551" s="127">
        <v>0</v>
      </c>
      <c r="G3551" s="127">
        <v>0</v>
      </c>
      <c r="H3551" s="127">
        <v>0</v>
      </c>
      <c r="I3551" s="127">
        <v>0</v>
      </c>
      <c r="J3551" s="127">
        <v>0</v>
      </c>
      <c r="K3551" s="127">
        <v>0</v>
      </c>
      <c r="L3551" s="127">
        <v>0</v>
      </c>
      <c r="M3551" s="127">
        <v>0</v>
      </c>
      <c r="N3551" s="127">
        <v>0</v>
      </c>
      <c r="O3551" s="127">
        <v>0</v>
      </c>
      <c r="P3551" s="127">
        <v>0</v>
      </c>
      <c r="Q3551" s="127">
        <v>0</v>
      </c>
      <c r="R3551" s="127">
        <v>0</v>
      </c>
      <c r="S3551" s="127">
        <v>0</v>
      </c>
      <c r="T3551" s="127">
        <v>0</v>
      </c>
      <c r="U3551" s="127">
        <v>0</v>
      </c>
      <c r="V3551" s="127">
        <v>0</v>
      </c>
      <c r="W3551" s="127">
        <v>0</v>
      </c>
      <c r="X3551" s="127">
        <v>0</v>
      </c>
      <c r="Y3551" s="127">
        <v>0</v>
      </c>
      <c r="Z3551" s="127">
        <v>0</v>
      </c>
      <c r="AA3551" s="127">
        <v>0</v>
      </c>
      <c r="AB3551" s="127">
        <v>0</v>
      </c>
      <c r="AC3551" s="127">
        <v>0</v>
      </c>
      <c r="AD3551" s="127">
        <v>0</v>
      </c>
      <c r="AE3551" s="127">
        <v>0</v>
      </c>
      <c r="AF3551" s="127">
        <v>0</v>
      </c>
      <c r="AG3551" s="127">
        <v>0</v>
      </c>
      <c r="AH3551" s="127">
        <v>0</v>
      </c>
    </row>
    <row r="3552" spans="1:34" x14ac:dyDescent="0.35">
      <c r="A3552" s="127" t="s">
        <v>4220</v>
      </c>
      <c r="B3552" s="127" t="s">
        <v>964</v>
      </c>
      <c r="C3552" s="127">
        <v>0</v>
      </c>
      <c r="D3552" s="127">
        <v>0</v>
      </c>
      <c r="E3552" s="127">
        <v>0</v>
      </c>
      <c r="F3552" s="127">
        <v>0</v>
      </c>
      <c r="G3552" s="127">
        <v>0</v>
      </c>
      <c r="H3552" s="127">
        <v>0</v>
      </c>
      <c r="I3552" s="127">
        <v>0</v>
      </c>
      <c r="J3552" s="127">
        <v>0</v>
      </c>
      <c r="K3552" s="127">
        <v>0</v>
      </c>
      <c r="L3552" s="127">
        <v>0</v>
      </c>
      <c r="M3552" s="127">
        <v>0</v>
      </c>
      <c r="N3552" s="127">
        <v>0</v>
      </c>
      <c r="O3552" s="127">
        <v>0</v>
      </c>
      <c r="P3552" s="127">
        <v>0</v>
      </c>
      <c r="Q3552" s="127">
        <v>0</v>
      </c>
      <c r="R3552" s="127">
        <v>0</v>
      </c>
      <c r="S3552" s="127">
        <v>0</v>
      </c>
      <c r="T3552" s="127">
        <v>0</v>
      </c>
      <c r="U3552" s="127">
        <v>0</v>
      </c>
      <c r="V3552" s="127">
        <v>0</v>
      </c>
      <c r="W3552" s="127">
        <v>0</v>
      </c>
      <c r="X3552" s="127">
        <v>0</v>
      </c>
      <c r="Y3552" s="127">
        <v>0</v>
      </c>
      <c r="Z3552" s="127">
        <v>0</v>
      </c>
      <c r="AA3552" s="127">
        <v>0</v>
      </c>
      <c r="AB3552" s="127">
        <v>0</v>
      </c>
      <c r="AC3552" s="127">
        <v>0</v>
      </c>
      <c r="AD3552" s="127">
        <v>0</v>
      </c>
      <c r="AE3552" s="127">
        <v>0</v>
      </c>
      <c r="AF3552" s="127">
        <v>0</v>
      </c>
      <c r="AG3552" s="127">
        <v>0</v>
      </c>
      <c r="AH3552" s="127">
        <v>0</v>
      </c>
    </row>
    <row r="3553" spans="1:34" x14ac:dyDescent="0.35">
      <c r="A3553" s="127" t="s">
        <v>4221</v>
      </c>
      <c r="B3553" s="127" t="s">
        <v>964</v>
      </c>
      <c r="C3553" s="127">
        <v>0</v>
      </c>
      <c r="D3553" s="127">
        <v>0</v>
      </c>
      <c r="E3553" s="127">
        <v>0</v>
      </c>
      <c r="F3553" s="127">
        <v>0</v>
      </c>
      <c r="G3553" s="127">
        <v>0</v>
      </c>
      <c r="H3553" s="127">
        <v>0</v>
      </c>
      <c r="I3553" s="127">
        <v>0</v>
      </c>
      <c r="J3553" s="127">
        <v>0</v>
      </c>
      <c r="K3553" s="127">
        <v>0</v>
      </c>
      <c r="L3553" s="127">
        <v>0</v>
      </c>
      <c r="M3553" s="127">
        <v>0</v>
      </c>
      <c r="N3553" s="127">
        <v>0</v>
      </c>
      <c r="O3553" s="127">
        <v>0</v>
      </c>
      <c r="P3553" s="127">
        <v>0</v>
      </c>
      <c r="Q3553" s="127">
        <v>0</v>
      </c>
      <c r="R3553" s="127">
        <v>0</v>
      </c>
      <c r="S3553" s="127">
        <v>0</v>
      </c>
      <c r="T3553" s="127">
        <v>0</v>
      </c>
      <c r="U3553" s="127">
        <v>0</v>
      </c>
      <c r="V3553" s="127">
        <v>0</v>
      </c>
      <c r="W3553" s="127">
        <v>0</v>
      </c>
      <c r="X3553" s="127">
        <v>0</v>
      </c>
      <c r="Y3553" s="127">
        <v>0</v>
      </c>
      <c r="Z3553" s="127">
        <v>0</v>
      </c>
      <c r="AA3553" s="127">
        <v>0</v>
      </c>
      <c r="AB3553" s="127">
        <v>0</v>
      </c>
      <c r="AC3553" s="127">
        <v>0</v>
      </c>
      <c r="AD3553" s="127">
        <v>0</v>
      </c>
      <c r="AE3553" s="127">
        <v>0</v>
      </c>
      <c r="AF3553" s="127">
        <v>0</v>
      </c>
      <c r="AG3553" s="127">
        <v>0</v>
      </c>
      <c r="AH3553" s="127">
        <v>0</v>
      </c>
    </row>
    <row r="3554" spans="1:34" x14ac:dyDescent="0.35">
      <c r="A3554" s="127" t="s">
        <v>4222</v>
      </c>
      <c r="B3554" s="127" t="s">
        <v>964</v>
      </c>
      <c r="C3554" s="127">
        <v>0</v>
      </c>
      <c r="D3554" s="127">
        <v>0</v>
      </c>
      <c r="E3554" s="127">
        <v>0</v>
      </c>
      <c r="F3554" s="127">
        <v>0</v>
      </c>
      <c r="G3554" s="127">
        <v>0</v>
      </c>
      <c r="H3554" s="127">
        <v>0</v>
      </c>
      <c r="I3554" s="127">
        <v>0</v>
      </c>
      <c r="J3554" s="127">
        <v>0</v>
      </c>
      <c r="K3554" s="127">
        <v>0</v>
      </c>
      <c r="L3554" s="127">
        <v>0</v>
      </c>
      <c r="M3554" s="127">
        <v>0</v>
      </c>
      <c r="N3554" s="127">
        <v>0</v>
      </c>
      <c r="O3554" s="127">
        <v>0</v>
      </c>
      <c r="P3554" s="127">
        <v>0</v>
      </c>
      <c r="Q3554" s="127">
        <v>0</v>
      </c>
      <c r="R3554" s="127">
        <v>0</v>
      </c>
      <c r="S3554" s="127">
        <v>0</v>
      </c>
      <c r="T3554" s="127">
        <v>0</v>
      </c>
      <c r="U3554" s="127">
        <v>0</v>
      </c>
      <c r="V3554" s="127">
        <v>0</v>
      </c>
      <c r="W3554" s="127">
        <v>0</v>
      </c>
      <c r="X3554" s="127">
        <v>0</v>
      </c>
      <c r="Y3554" s="127">
        <v>0</v>
      </c>
      <c r="Z3554" s="127">
        <v>0</v>
      </c>
      <c r="AA3554" s="127">
        <v>0</v>
      </c>
      <c r="AB3554" s="127">
        <v>0</v>
      </c>
      <c r="AC3554" s="127">
        <v>0</v>
      </c>
      <c r="AD3554" s="127">
        <v>0</v>
      </c>
      <c r="AE3554" s="127">
        <v>0</v>
      </c>
      <c r="AF3554" s="127">
        <v>0</v>
      </c>
      <c r="AG3554" s="127">
        <v>0</v>
      </c>
      <c r="AH3554" s="127">
        <v>0</v>
      </c>
    </row>
    <row r="3555" spans="1:34" x14ac:dyDescent="0.35">
      <c r="A3555" s="127" t="s">
        <v>2094</v>
      </c>
      <c r="B3555" s="127" t="s">
        <v>964</v>
      </c>
      <c r="C3555" s="128">
        <v>2051550000000</v>
      </c>
      <c r="D3555" s="128">
        <v>1977070000000</v>
      </c>
      <c r="E3555" s="128">
        <v>2177320000000</v>
      </c>
      <c r="F3555" s="128">
        <v>2335020000000</v>
      </c>
      <c r="G3555" s="128">
        <v>2489580000000</v>
      </c>
      <c r="H3555" s="128">
        <v>2631900000000</v>
      </c>
      <c r="I3555" s="128">
        <v>2768950000000</v>
      </c>
      <c r="J3555" s="128">
        <v>2901980000000</v>
      </c>
      <c r="K3555" s="128">
        <v>3034120000000</v>
      </c>
      <c r="L3555" s="128">
        <v>3136600000000</v>
      </c>
      <c r="M3555" s="128">
        <v>3238610000000</v>
      </c>
      <c r="N3555" s="128">
        <v>3340370000000</v>
      </c>
      <c r="O3555" s="128">
        <v>3442810000000</v>
      </c>
      <c r="P3555" s="128">
        <v>3544450000000</v>
      </c>
      <c r="Q3555" s="128">
        <v>3554840000000</v>
      </c>
      <c r="R3555" s="128">
        <v>3565230000000</v>
      </c>
      <c r="S3555" s="128">
        <v>3575620000000</v>
      </c>
      <c r="T3555" s="128">
        <v>3586010000000</v>
      </c>
      <c r="U3555" s="128">
        <v>3596400000000</v>
      </c>
      <c r="V3555" s="128">
        <v>3605990000000</v>
      </c>
      <c r="W3555" s="128">
        <v>3616380000000</v>
      </c>
      <c r="X3555" s="128">
        <v>3625970000000</v>
      </c>
      <c r="Y3555" s="128">
        <v>3636360000000</v>
      </c>
      <c r="Z3555" s="128">
        <v>3645950000000</v>
      </c>
      <c r="AA3555" s="128">
        <v>3645950000000</v>
      </c>
      <c r="AB3555" s="128">
        <v>3645150000000</v>
      </c>
      <c r="AC3555" s="128">
        <v>3644350000000</v>
      </c>
      <c r="AD3555" s="128">
        <v>3643550000000</v>
      </c>
      <c r="AE3555" s="128">
        <v>3643550000000</v>
      </c>
      <c r="AF3555" s="128">
        <v>3642750000000</v>
      </c>
      <c r="AG3555" s="128">
        <v>3641950000000</v>
      </c>
      <c r="AH3555" s="128">
        <v>3641950000000</v>
      </c>
    </row>
    <row r="3556" spans="1:34" x14ac:dyDescent="0.35">
      <c r="A3556" s="127" t="s">
        <v>4223</v>
      </c>
      <c r="B3556" s="127" t="s">
        <v>964</v>
      </c>
      <c r="C3556" s="128">
        <v>885615000</v>
      </c>
      <c r="D3556" s="128">
        <v>853464000</v>
      </c>
      <c r="E3556" s="128">
        <v>939909000</v>
      </c>
      <c r="F3556" s="128">
        <v>1007980000</v>
      </c>
      <c r="G3556" s="128">
        <v>1074710000</v>
      </c>
      <c r="H3556" s="128">
        <v>1136140000</v>
      </c>
      <c r="I3556" s="128">
        <v>1195300000</v>
      </c>
      <c r="J3556" s="128">
        <v>1252730000</v>
      </c>
      <c r="K3556" s="128">
        <v>1309770000</v>
      </c>
      <c r="L3556" s="128">
        <v>1354010000</v>
      </c>
      <c r="M3556" s="128">
        <v>1398050000</v>
      </c>
      <c r="N3556" s="128">
        <v>1441980000</v>
      </c>
      <c r="O3556" s="128">
        <v>1486200000</v>
      </c>
      <c r="P3556" s="128">
        <v>1530080000</v>
      </c>
      <c r="Q3556" s="128">
        <v>1534560000</v>
      </c>
      <c r="R3556" s="128">
        <v>1539050000</v>
      </c>
      <c r="S3556" s="128">
        <v>1543530000</v>
      </c>
      <c r="T3556" s="128">
        <v>1548020000</v>
      </c>
      <c r="U3556" s="128">
        <v>1552500000</v>
      </c>
      <c r="V3556" s="128">
        <v>1556640000</v>
      </c>
      <c r="W3556" s="128">
        <v>1561130000</v>
      </c>
      <c r="X3556" s="128">
        <v>1565270000</v>
      </c>
      <c r="Y3556" s="128">
        <v>1569750000</v>
      </c>
      <c r="Z3556" s="128">
        <v>1573890000</v>
      </c>
      <c r="AA3556" s="128">
        <v>1573890000</v>
      </c>
      <c r="AB3556" s="128">
        <v>1573550000</v>
      </c>
      <c r="AC3556" s="128">
        <v>1573200000</v>
      </c>
      <c r="AD3556" s="128">
        <v>1572860000</v>
      </c>
      <c r="AE3556" s="128">
        <v>1572860000</v>
      </c>
      <c r="AF3556" s="128">
        <v>1572510000</v>
      </c>
      <c r="AG3556" s="128">
        <v>1572170000</v>
      </c>
      <c r="AH3556" s="128">
        <v>1572170000</v>
      </c>
    </row>
    <row r="3557" spans="1:34" x14ac:dyDescent="0.35">
      <c r="A3557" s="127" t="s">
        <v>4224</v>
      </c>
      <c r="B3557" s="127" t="s">
        <v>964</v>
      </c>
      <c r="C3557" s="128">
        <v>1802800000</v>
      </c>
      <c r="D3557" s="128">
        <v>1737360000</v>
      </c>
      <c r="E3557" s="128">
        <v>1913330000</v>
      </c>
      <c r="F3557" s="128">
        <v>2051910000</v>
      </c>
      <c r="G3557" s="128">
        <v>2187730000</v>
      </c>
      <c r="H3557" s="128">
        <v>2312800000</v>
      </c>
      <c r="I3557" s="128">
        <v>2433220000</v>
      </c>
      <c r="J3557" s="128">
        <v>2550130000</v>
      </c>
      <c r="K3557" s="128">
        <v>2666240000</v>
      </c>
      <c r="L3557" s="128">
        <v>2756300000</v>
      </c>
      <c r="M3557" s="128">
        <v>2845940000</v>
      </c>
      <c r="N3557" s="128">
        <v>2935370000</v>
      </c>
      <c r="O3557" s="128">
        <v>3025380000</v>
      </c>
      <c r="P3557" s="128">
        <v>3114700000</v>
      </c>
      <c r="Q3557" s="128">
        <v>3123830000</v>
      </c>
      <c r="R3557" s="128">
        <v>3132960000</v>
      </c>
      <c r="S3557" s="128">
        <v>3142090000</v>
      </c>
      <c r="T3557" s="128">
        <v>3151220000</v>
      </c>
      <c r="U3557" s="128">
        <v>3160350000</v>
      </c>
      <c r="V3557" s="128">
        <v>3168780000</v>
      </c>
      <c r="W3557" s="128">
        <v>3177910000</v>
      </c>
      <c r="X3557" s="128">
        <v>3186340000</v>
      </c>
      <c r="Y3557" s="128">
        <v>3195470000</v>
      </c>
      <c r="Z3557" s="128">
        <v>3203890000</v>
      </c>
      <c r="AA3557" s="128">
        <v>3203890000</v>
      </c>
      <c r="AB3557" s="128">
        <v>3203190000</v>
      </c>
      <c r="AC3557" s="128">
        <v>3202490000</v>
      </c>
      <c r="AD3557" s="128">
        <v>3201790000</v>
      </c>
      <c r="AE3557" s="128">
        <v>3201790000</v>
      </c>
      <c r="AF3557" s="128">
        <v>3201080000</v>
      </c>
      <c r="AG3557" s="128">
        <v>3200380000</v>
      </c>
      <c r="AH3557" s="128">
        <v>3200380000</v>
      </c>
    </row>
    <row r="3558" spans="1:34" x14ac:dyDescent="0.35">
      <c r="A3558" s="127" t="s">
        <v>4225</v>
      </c>
      <c r="B3558" s="127" t="s">
        <v>964</v>
      </c>
      <c r="C3558" s="128">
        <v>5739810000</v>
      </c>
      <c r="D3558" s="128">
        <v>5531440000</v>
      </c>
      <c r="E3558" s="128">
        <v>6091700000</v>
      </c>
      <c r="F3558" s="128">
        <v>6532910000</v>
      </c>
      <c r="G3558" s="128">
        <v>6965340000</v>
      </c>
      <c r="H3558" s="128">
        <v>7363540000</v>
      </c>
      <c r="I3558" s="128">
        <v>7746950000</v>
      </c>
      <c r="J3558" s="128">
        <v>8119150000</v>
      </c>
      <c r="K3558" s="128">
        <v>8488850000</v>
      </c>
      <c r="L3558" s="128">
        <v>8775580000</v>
      </c>
      <c r="M3558" s="128">
        <v>9060980000</v>
      </c>
      <c r="N3558" s="128">
        <v>9345690000</v>
      </c>
      <c r="O3558" s="128">
        <v>9632280000</v>
      </c>
      <c r="P3558" s="128">
        <v>9916660000</v>
      </c>
      <c r="Q3558" s="128">
        <v>9945730000</v>
      </c>
      <c r="R3558" s="128">
        <v>9974800000</v>
      </c>
      <c r="S3558" s="128">
        <v>10003900000</v>
      </c>
      <c r="T3558" s="128">
        <v>10032900000</v>
      </c>
      <c r="U3558" s="128">
        <v>10062000000</v>
      </c>
      <c r="V3558" s="128">
        <v>10088800000</v>
      </c>
      <c r="W3558" s="128">
        <v>10117900000</v>
      </c>
      <c r="X3558" s="128">
        <v>10144700000</v>
      </c>
      <c r="Y3558" s="128">
        <v>10173800000</v>
      </c>
      <c r="Z3558" s="128">
        <v>10200600000</v>
      </c>
      <c r="AA3558" s="128">
        <v>10200600000</v>
      </c>
      <c r="AB3558" s="128">
        <v>10198400000</v>
      </c>
      <c r="AC3558" s="128">
        <v>10196200000</v>
      </c>
      <c r="AD3558" s="128">
        <v>10193900000</v>
      </c>
      <c r="AE3558" s="128">
        <v>10193900000</v>
      </c>
      <c r="AF3558" s="128">
        <v>10191700000</v>
      </c>
      <c r="AG3558" s="128">
        <v>10189500000</v>
      </c>
      <c r="AH3558" s="128">
        <v>10189500000</v>
      </c>
    </row>
    <row r="3559" spans="1:34" x14ac:dyDescent="0.35">
      <c r="A3559" s="127" t="s">
        <v>4226</v>
      </c>
      <c r="B3559" s="127" t="s">
        <v>964</v>
      </c>
      <c r="C3559" s="128">
        <v>558836000</v>
      </c>
      <c r="D3559" s="128">
        <v>538548000</v>
      </c>
      <c r="E3559" s="128">
        <v>593096000</v>
      </c>
      <c r="F3559" s="128">
        <v>636053000</v>
      </c>
      <c r="G3559" s="128">
        <v>678155000</v>
      </c>
      <c r="H3559" s="128">
        <v>716924000</v>
      </c>
      <c r="I3559" s="128">
        <v>754254000</v>
      </c>
      <c r="J3559" s="128">
        <v>790492000</v>
      </c>
      <c r="K3559" s="128">
        <v>826486000</v>
      </c>
      <c r="L3559" s="128">
        <v>854403000</v>
      </c>
      <c r="M3559" s="128">
        <v>882190000</v>
      </c>
      <c r="N3559" s="128">
        <v>909909000</v>
      </c>
      <c r="O3559" s="128">
        <v>937812000</v>
      </c>
      <c r="P3559" s="128">
        <v>965500000</v>
      </c>
      <c r="Q3559" s="128">
        <v>968330000</v>
      </c>
      <c r="R3559" s="128">
        <v>971160000</v>
      </c>
      <c r="S3559" s="128">
        <v>973990000</v>
      </c>
      <c r="T3559" s="128">
        <v>976820000</v>
      </c>
      <c r="U3559" s="128">
        <v>979650000</v>
      </c>
      <c r="V3559" s="128">
        <v>982262000</v>
      </c>
      <c r="W3559" s="128">
        <v>985093000</v>
      </c>
      <c r="X3559" s="128">
        <v>987705000</v>
      </c>
      <c r="Y3559" s="128">
        <v>990535000</v>
      </c>
      <c r="Z3559" s="128">
        <v>993147000</v>
      </c>
      <c r="AA3559" s="128">
        <v>993147000</v>
      </c>
      <c r="AB3559" s="128">
        <v>992930000</v>
      </c>
      <c r="AC3559" s="128">
        <v>992712000</v>
      </c>
      <c r="AD3559" s="128">
        <v>992494000</v>
      </c>
      <c r="AE3559" s="128">
        <v>992494000</v>
      </c>
      <c r="AF3559" s="128">
        <v>992277000</v>
      </c>
      <c r="AG3559" s="128">
        <v>992059000</v>
      </c>
      <c r="AH3559" s="128">
        <v>992059000</v>
      </c>
    </row>
    <row r="3560" spans="1:34" x14ac:dyDescent="0.35">
      <c r="A3560" s="127" t="s">
        <v>4227</v>
      </c>
      <c r="B3560" s="127" t="s">
        <v>964</v>
      </c>
      <c r="C3560" s="128">
        <v>465654000</v>
      </c>
      <c r="D3560" s="128">
        <v>448749000</v>
      </c>
      <c r="E3560" s="128">
        <v>494201000</v>
      </c>
      <c r="F3560" s="128">
        <v>529995000</v>
      </c>
      <c r="G3560" s="128">
        <v>565078000</v>
      </c>
      <c r="H3560" s="128">
        <v>597382000</v>
      </c>
      <c r="I3560" s="128">
        <v>628487000</v>
      </c>
      <c r="J3560" s="128">
        <v>658683000</v>
      </c>
      <c r="K3560" s="128">
        <v>688675000</v>
      </c>
      <c r="L3560" s="128">
        <v>711937000</v>
      </c>
      <c r="M3560" s="128">
        <v>735091000</v>
      </c>
      <c r="N3560" s="128">
        <v>758188000</v>
      </c>
      <c r="O3560" s="128">
        <v>781438000</v>
      </c>
      <c r="P3560" s="128">
        <v>804509000</v>
      </c>
      <c r="Q3560" s="128">
        <v>806867000</v>
      </c>
      <c r="R3560" s="128">
        <v>809225000</v>
      </c>
      <c r="S3560" s="128">
        <v>811584000</v>
      </c>
      <c r="T3560" s="128">
        <v>813942000</v>
      </c>
      <c r="U3560" s="128">
        <v>816300000</v>
      </c>
      <c r="V3560" s="128">
        <v>818477000</v>
      </c>
      <c r="W3560" s="128">
        <v>820835000</v>
      </c>
      <c r="X3560" s="128">
        <v>823012000</v>
      </c>
      <c r="Y3560" s="128">
        <v>825370000</v>
      </c>
      <c r="Z3560" s="128">
        <v>827547000</v>
      </c>
      <c r="AA3560" s="128">
        <v>827547000</v>
      </c>
      <c r="AB3560" s="128">
        <v>827365000</v>
      </c>
      <c r="AC3560" s="128">
        <v>827184000</v>
      </c>
      <c r="AD3560" s="128">
        <v>827003000</v>
      </c>
      <c r="AE3560" s="128">
        <v>827003000</v>
      </c>
      <c r="AF3560" s="128">
        <v>826821000</v>
      </c>
      <c r="AG3560" s="128">
        <v>826640000</v>
      </c>
      <c r="AH3560" s="128">
        <v>826640000</v>
      </c>
    </row>
    <row r="3561" spans="1:34" x14ac:dyDescent="0.35">
      <c r="A3561" s="127" t="s">
        <v>4228</v>
      </c>
      <c r="B3561" s="127" t="s">
        <v>964</v>
      </c>
      <c r="C3561" s="128">
        <v>29828500000</v>
      </c>
      <c r="D3561" s="128">
        <v>28745700000</v>
      </c>
      <c r="E3561" s="128">
        <v>31657200000</v>
      </c>
      <c r="F3561" s="128">
        <v>33950100000</v>
      </c>
      <c r="G3561" s="128">
        <v>36197400000</v>
      </c>
      <c r="H3561" s="128">
        <v>38266700000</v>
      </c>
      <c r="I3561" s="128">
        <v>40259200000</v>
      </c>
      <c r="J3561" s="128">
        <v>42193500000</v>
      </c>
      <c r="K3561" s="128">
        <v>44114700000</v>
      </c>
      <c r="L3561" s="128">
        <v>45604800000</v>
      </c>
      <c r="M3561" s="128">
        <v>47087900000</v>
      </c>
      <c r="N3561" s="128">
        <v>48567500000</v>
      </c>
      <c r="O3561" s="128">
        <v>50056900000</v>
      </c>
      <c r="P3561" s="128">
        <v>51534700000</v>
      </c>
      <c r="Q3561" s="128">
        <v>51685800000</v>
      </c>
      <c r="R3561" s="128">
        <v>51836800000</v>
      </c>
      <c r="S3561" s="128">
        <v>51987900000</v>
      </c>
      <c r="T3561" s="128">
        <v>52138900000</v>
      </c>
      <c r="U3561" s="128">
        <v>52290000000</v>
      </c>
      <c r="V3561" s="128">
        <v>52429400000</v>
      </c>
      <c r="W3561" s="128">
        <v>52580500000</v>
      </c>
      <c r="X3561" s="128">
        <v>52719900000</v>
      </c>
      <c r="Y3561" s="128">
        <v>52871000000</v>
      </c>
      <c r="Z3561" s="128">
        <v>53010400000</v>
      </c>
      <c r="AA3561" s="128">
        <v>53010400000</v>
      </c>
      <c r="AB3561" s="128">
        <v>52998800000</v>
      </c>
      <c r="AC3561" s="128">
        <v>52987200000</v>
      </c>
      <c r="AD3561" s="128">
        <v>52975600000</v>
      </c>
      <c r="AE3561" s="128">
        <v>52975600000</v>
      </c>
      <c r="AF3561" s="128">
        <v>52964000000</v>
      </c>
      <c r="AG3561" s="128">
        <v>52952300000</v>
      </c>
      <c r="AH3561" s="128">
        <v>52952300000</v>
      </c>
    </row>
    <row r="3562" spans="1:34" x14ac:dyDescent="0.35">
      <c r="A3562" s="127" t="s">
        <v>4229</v>
      </c>
      <c r="B3562" s="127" t="s">
        <v>964</v>
      </c>
      <c r="C3562" s="128">
        <v>193269000</v>
      </c>
      <c r="D3562" s="128">
        <v>186253000</v>
      </c>
      <c r="E3562" s="128">
        <v>205118000</v>
      </c>
      <c r="F3562" s="128">
        <v>219974000</v>
      </c>
      <c r="G3562" s="128">
        <v>234535000</v>
      </c>
      <c r="H3562" s="128">
        <v>247943000</v>
      </c>
      <c r="I3562" s="128">
        <v>260853000</v>
      </c>
      <c r="J3562" s="128">
        <v>273386000</v>
      </c>
      <c r="K3562" s="128">
        <v>285834000</v>
      </c>
      <c r="L3562" s="128">
        <v>295489000</v>
      </c>
      <c r="M3562" s="128">
        <v>305099000</v>
      </c>
      <c r="N3562" s="128">
        <v>314686000</v>
      </c>
      <c r="O3562" s="128">
        <v>324336000</v>
      </c>
      <c r="P3562" s="128">
        <v>333911000</v>
      </c>
      <c r="Q3562" s="128">
        <v>334890000</v>
      </c>
      <c r="R3562" s="128">
        <v>335869000</v>
      </c>
      <c r="S3562" s="128">
        <v>336847000</v>
      </c>
      <c r="T3562" s="128">
        <v>337826000</v>
      </c>
      <c r="U3562" s="128">
        <v>338805000</v>
      </c>
      <c r="V3562" s="128">
        <v>339708000</v>
      </c>
      <c r="W3562" s="128">
        <v>340687000</v>
      </c>
      <c r="X3562" s="128">
        <v>341591000</v>
      </c>
      <c r="Y3562" s="128">
        <v>342570000</v>
      </c>
      <c r="Z3562" s="128">
        <v>343473000</v>
      </c>
      <c r="AA3562" s="128">
        <v>343473000</v>
      </c>
      <c r="AB3562" s="128">
        <v>343398000</v>
      </c>
      <c r="AC3562" s="128">
        <v>343322000</v>
      </c>
      <c r="AD3562" s="128">
        <v>343247000</v>
      </c>
      <c r="AE3562" s="128">
        <v>343247000</v>
      </c>
      <c r="AF3562" s="128">
        <v>343172000</v>
      </c>
      <c r="AG3562" s="128">
        <v>343097000</v>
      </c>
      <c r="AH3562" s="128">
        <v>343097000</v>
      </c>
    </row>
    <row r="3563" spans="1:34" x14ac:dyDescent="0.35">
      <c r="A3563" s="127" t="s">
        <v>4230</v>
      </c>
      <c r="B3563" s="127" t="s">
        <v>964</v>
      </c>
      <c r="C3563" s="128">
        <v>88535800</v>
      </c>
      <c r="D3563" s="128">
        <v>85321600</v>
      </c>
      <c r="E3563" s="128">
        <v>93963700</v>
      </c>
      <c r="F3563" s="128">
        <v>100769000</v>
      </c>
      <c r="G3563" s="128">
        <v>107440000</v>
      </c>
      <c r="H3563" s="128">
        <v>113582000</v>
      </c>
      <c r="I3563" s="128">
        <v>119496000</v>
      </c>
      <c r="J3563" s="128">
        <v>125237000</v>
      </c>
      <c r="K3563" s="128">
        <v>130939000</v>
      </c>
      <c r="L3563" s="128">
        <v>135362000</v>
      </c>
      <c r="M3563" s="128">
        <v>139764000</v>
      </c>
      <c r="N3563" s="128">
        <v>144156000</v>
      </c>
      <c r="O3563" s="128">
        <v>148577000</v>
      </c>
      <c r="P3563" s="128">
        <v>152963000</v>
      </c>
      <c r="Q3563" s="128">
        <v>153412000</v>
      </c>
      <c r="R3563" s="128">
        <v>153860000</v>
      </c>
      <c r="S3563" s="128">
        <v>154308000</v>
      </c>
      <c r="T3563" s="128">
        <v>154757000</v>
      </c>
      <c r="U3563" s="128">
        <v>155205000</v>
      </c>
      <c r="V3563" s="128">
        <v>155619000</v>
      </c>
      <c r="W3563" s="128">
        <v>156067000</v>
      </c>
      <c r="X3563" s="128">
        <v>156481000</v>
      </c>
      <c r="Y3563" s="128">
        <v>156930000</v>
      </c>
      <c r="Z3563" s="128">
        <v>157343000</v>
      </c>
      <c r="AA3563" s="128">
        <v>157343000</v>
      </c>
      <c r="AB3563" s="128">
        <v>157309000</v>
      </c>
      <c r="AC3563" s="128">
        <v>157274000</v>
      </c>
      <c r="AD3563" s="128">
        <v>157240000</v>
      </c>
      <c r="AE3563" s="128">
        <v>157240000</v>
      </c>
      <c r="AF3563" s="128">
        <v>157205000</v>
      </c>
      <c r="AG3563" s="128">
        <v>157171000</v>
      </c>
      <c r="AH3563" s="128">
        <v>157171000</v>
      </c>
    </row>
    <row r="3564" spans="1:34" x14ac:dyDescent="0.35">
      <c r="A3564" s="127" t="s">
        <v>4231</v>
      </c>
      <c r="B3564" s="127" t="s">
        <v>964</v>
      </c>
      <c r="C3564" s="128">
        <v>81245600</v>
      </c>
      <c r="D3564" s="128">
        <v>78296000</v>
      </c>
      <c r="E3564" s="128">
        <v>86226400</v>
      </c>
      <c r="F3564" s="128">
        <v>92471600</v>
      </c>
      <c r="G3564" s="128">
        <v>98592600</v>
      </c>
      <c r="H3564" s="128">
        <v>104229000</v>
      </c>
      <c r="I3564" s="128">
        <v>109656000</v>
      </c>
      <c r="J3564" s="128">
        <v>114925000</v>
      </c>
      <c r="K3564" s="128">
        <v>120157000</v>
      </c>
      <c r="L3564" s="128">
        <v>124216000</v>
      </c>
      <c r="M3564" s="128">
        <v>128256000</v>
      </c>
      <c r="N3564" s="128">
        <v>132286000</v>
      </c>
      <c r="O3564" s="128">
        <v>136342000</v>
      </c>
      <c r="P3564" s="128">
        <v>140368000</v>
      </c>
      <c r="Q3564" s="128">
        <v>140779000</v>
      </c>
      <c r="R3564" s="128">
        <v>141191000</v>
      </c>
      <c r="S3564" s="128">
        <v>141602000</v>
      </c>
      <c r="T3564" s="128">
        <v>142014000</v>
      </c>
      <c r="U3564" s="128">
        <v>142425000</v>
      </c>
      <c r="V3564" s="128">
        <v>142805000</v>
      </c>
      <c r="W3564" s="128">
        <v>143216000</v>
      </c>
      <c r="X3564" s="128">
        <v>143596000</v>
      </c>
      <c r="Y3564" s="128">
        <v>144008000</v>
      </c>
      <c r="Z3564" s="128">
        <v>144387000</v>
      </c>
      <c r="AA3564" s="128">
        <v>144387000</v>
      </c>
      <c r="AB3564" s="128">
        <v>144356000</v>
      </c>
      <c r="AC3564" s="128">
        <v>144324000</v>
      </c>
      <c r="AD3564" s="128">
        <v>144292000</v>
      </c>
      <c r="AE3564" s="128">
        <v>144292000</v>
      </c>
      <c r="AF3564" s="128">
        <v>144261000</v>
      </c>
      <c r="AG3564" s="128">
        <v>144229000</v>
      </c>
      <c r="AH3564" s="128">
        <v>144229000</v>
      </c>
    </row>
    <row r="3565" spans="1:34" x14ac:dyDescent="0.35">
      <c r="A3565" s="127" t="s">
        <v>4232</v>
      </c>
      <c r="B3565" s="127" t="s">
        <v>964</v>
      </c>
      <c r="C3565" s="128">
        <v>16249100</v>
      </c>
      <c r="D3565" s="128">
        <v>15659200</v>
      </c>
      <c r="E3565" s="128">
        <v>17245300</v>
      </c>
      <c r="F3565" s="128">
        <v>18494300</v>
      </c>
      <c r="G3565" s="128">
        <v>19718500</v>
      </c>
      <c r="H3565" s="128">
        <v>20845800</v>
      </c>
      <c r="I3565" s="128">
        <v>21931200</v>
      </c>
      <c r="J3565" s="128">
        <v>22984900</v>
      </c>
      <c r="K3565" s="128">
        <v>24031500</v>
      </c>
      <c r="L3565" s="128">
        <v>24843200</v>
      </c>
      <c r="M3565" s="128">
        <v>25651200</v>
      </c>
      <c r="N3565" s="128">
        <v>26457200</v>
      </c>
      <c r="O3565" s="128">
        <v>27268500</v>
      </c>
      <c r="P3565" s="128">
        <v>28073600</v>
      </c>
      <c r="Q3565" s="128">
        <v>28155800</v>
      </c>
      <c r="R3565" s="128">
        <v>28238100</v>
      </c>
      <c r="S3565" s="128">
        <v>28320400</v>
      </c>
      <c r="T3565" s="128">
        <v>28402700</v>
      </c>
      <c r="U3565" s="128">
        <v>28485000</v>
      </c>
      <c r="V3565" s="128">
        <v>28561000</v>
      </c>
      <c r="W3565" s="128">
        <v>28643300</v>
      </c>
      <c r="X3565" s="128">
        <v>28719200</v>
      </c>
      <c r="Y3565" s="128">
        <v>28801500</v>
      </c>
      <c r="Z3565" s="128">
        <v>28877500</v>
      </c>
      <c r="AA3565" s="128">
        <v>28877500</v>
      </c>
      <c r="AB3565" s="128">
        <v>28871100</v>
      </c>
      <c r="AC3565" s="128">
        <v>28864800</v>
      </c>
      <c r="AD3565" s="128">
        <v>28858500</v>
      </c>
      <c r="AE3565" s="128">
        <v>28858500</v>
      </c>
      <c r="AF3565" s="128">
        <v>28852100</v>
      </c>
      <c r="AG3565" s="128">
        <v>28845800</v>
      </c>
      <c r="AH3565" s="128">
        <v>28845800</v>
      </c>
    </row>
    <row r="3566" spans="1:34" x14ac:dyDescent="0.35">
      <c r="A3566" s="127" t="s">
        <v>4233</v>
      </c>
      <c r="B3566" s="127" t="s">
        <v>964</v>
      </c>
      <c r="C3566" s="127">
        <v>0</v>
      </c>
      <c r="D3566" s="127">
        <v>0</v>
      </c>
      <c r="E3566" s="127">
        <v>0</v>
      </c>
      <c r="F3566" s="127">
        <v>0</v>
      </c>
      <c r="G3566" s="127">
        <v>0</v>
      </c>
      <c r="H3566" s="127">
        <v>0</v>
      </c>
      <c r="I3566" s="127">
        <v>0</v>
      </c>
      <c r="J3566" s="127">
        <v>0</v>
      </c>
      <c r="K3566" s="127">
        <v>0</v>
      </c>
      <c r="L3566" s="127">
        <v>0</v>
      </c>
      <c r="M3566" s="127">
        <v>0</v>
      </c>
      <c r="N3566" s="127">
        <v>0</v>
      </c>
      <c r="O3566" s="127">
        <v>0</v>
      </c>
      <c r="P3566" s="127">
        <v>0</v>
      </c>
      <c r="Q3566" s="127">
        <v>0</v>
      </c>
      <c r="R3566" s="127">
        <v>0</v>
      </c>
      <c r="S3566" s="127">
        <v>0</v>
      </c>
      <c r="T3566" s="127">
        <v>0</v>
      </c>
      <c r="U3566" s="127">
        <v>0</v>
      </c>
      <c r="V3566" s="127">
        <v>0</v>
      </c>
      <c r="W3566" s="127">
        <v>0</v>
      </c>
      <c r="X3566" s="127">
        <v>0</v>
      </c>
      <c r="Y3566" s="127">
        <v>0</v>
      </c>
      <c r="Z3566" s="127">
        <v>0</v>
      </c>
      <c r="AA3566" s="127">
        <v>0</v>
      </c>
      <c r="AB3566" s="127">
        <v>0</v>
      </c>
      <c r="AC3566" s="127">
        <v>0</v>
      </c>
      <c r="AD3566" s="127">
        <v>0</v>
      </c>
      <c r="AE3566" s="127">
        <v>0</v>
      </c>
      <c r="AF3566" s="127">
        <v>0</v>
      </c>
      <c r="AG3566" s="127">
        <v>0</v>
      </c>
      <c r="AH3566" s="127">
        <v>0</v>
      </c>
    </row>
    <row r="3567" spans="1:34" x14ac:dyDescent="0.35">
      <c r="A3567" s="127" t="s">
        <v>2095</v>
      </c>
      <c r="B3567" s="127" t="s">
        <v>964</v>
      </c>
      <c r="C3567" s="128">
        <v>46401600000000</v>
      </c>
      <c r="D3567" s="128">
        <v>43069400000000</v>
      </c>
      <c r="E3567" s="128">
        <v>45795600000000</v>
      </c>
      <c r="F3567" s="128">
        <v>47530500000000</v>
      </c>
      <c r="G3567" s="128">
        <v>48923600000000</v>
      </c>
      <c r="H3567" s="128">
        <v>50064700000000</v>
      </c>
      <c r="I3567" s="128">
        <v>51077400000000</v>
      </c>
      <c r="J3567" s="128">
        <v>52024700000000</v>
      </c>
      <c r="K3567" s="128">
        <v>52938800000000</v>
      </c>
      <c r="L3567" s="128">
        <v>53875800000000</v>
      </c>
      <c r="M3567" s="128">
        <v>54812200000000</v>
      </c>
      <c r="N3567" s="128">
        <v>55736200000000</v>
      </c>
      <c r="O3567" s="128">
        <v>56657900000000</v>
      </c>
      <c r="P3567" s="128">
        <v>57587500000000</v>
      </c>
      <c r="Q3567" s="128">
        <v>58818700000000</v>
      </c>
      <c r="R3567" s="128">
        <v>60057800000000</v>
      </c>
      <c r="S3567" s="128">
        <v>61296900000000</v>
      </c>
      <c r="T3567" s="128">
        <v>62536000000000</v>
      </c>
      <c r="U3567" s="128">
        <v>63767100000000</v>
      </c>
      <c r="V3567" s="128">
        <v>65565900000000</v>
      </c>
      <c r="W3567" s="128">
        <v>67364500000000</v>
      </c>
      <c r="X3567" s="128">
        <v>69170800000000</v>
      </c>
      <c r="Y3567" s="128">
        <v>70969400000000</v>
      </c>
      <c r="Z3567" s="128">
        <v>72767900000000</v>
      </c>
      <c r="AA3567" s="128">
        <v>74111000000000</v>
      </c>
      <c r="AB3567" s="128">
        <v>75454000000000</v>
      </c>
      <c r="AC3567" s="128">
        <v>76805000000000</v>
      </c>
      <c r="AD3567" s="128">
        <v>78147800000000</v>
      </c>
      <c r="AE3567" s="128">
        <v>79498800000000</v>
      </c>
      <c r="AF3567" s="128">
        <v>80809900000000</v>
      </c>
      <c r="AG3567" s="128">
        <v>82169300000000</v>
      </c>
      <c r="AH3567" s="128">
        <v>83528300000000</v>
      </c>
    </row>
    <row r="3568" spans="1:34" x14ac:dyDescent="0.35">
      <c r="A3568" s="127" t="s">
        <v>4234</v>
      </c>
      <c r="B3568" s="127" t="s">
        <v>964</v>
      </c>
      <c r="C3568" s="128">
        <v>20030700000</v>
      </c>
      <c r="D3568" s="128">
        <v>18592300000</v>
      </c>
      <c r="E3568" s="128">
        <v>19769100000</v>
      </c>
      <c r="F3568" s="128">
        <v>20518000000</v>
      </c>
      <c r="G3568" s="128">
        <v>21119400000</v>
      </c>
      <c r="H3568" s="128">
        <v>21612000000</v>
      </c>
      <c r="I3568" s="128">
        <v>22049200000</v>
      </c>
      <c r="J3568" s="128">
        <v>22458100000</v>
      </c>
      <c r="K3568" s="128">
        <v>22852700000</v>
      </c>
      <c r="L3568" s="128">
        <v>23257200000</v>
      </c>
      <c r="M3568" s="128">
        <v>23661400000</v>
      </c>
      <c r="N3568" s="128">
        <v>24060300000</v>
      </c>
      <c r="O3568" s="128">
        <v>24458200000</v>
      </c>
      <c r="P3568" s="128">
        <v>24859500000</v>
      </c>
      <c r="Q3568" s="128">
        <v>25390900000</v>
      </c>
      <c r="R3568" s="128">
        <v>25925800000</v>
      </c>
      <c r="S3568" s="128">
        <v>26460700000</v>
      </c>
      <c r="T3568" s="128">
        <v>26995600000</v>
      </c>
      <c r="U3568" s="128">
        <v>27527100000</v>
      </c>
      <c r="V3568" s="128">
        <v>28303600000</v>
      </c>
      <c r="W3568" s="128">
        <v>29080000000</v>
      </c>
      <c r="X3568" s="128">
        <v>29859800000</v>
      </c>
      <c r="Y3568" s="128">
        <v>30636200000</v>
      </c>
      <c r="Z3568" s="128">
        <v>31412600000</v>
      </c>
      <c r="AA3568" s="128">
        <v>31992300000</v>
      </c>
      <c r="AB3568" s="128">
        <v>32572100000</v>
      </c>
      <c r="AC3568" s="128">
        <v>33155300000</v>
      </c>
      <c r="AD3568" s="128">
        <v>33735000000</v>
      </c>
      <c r="AE3568" s="128">
        <v>34318200000</v>
      </c>
      <c r="AF3568" s="128">
        <v>34884100000</v>
      </c>
      <c r="AG3568" s="128">
        <v>35471000000</v>
      </c>
      <c r="AH3568" s="128">
        <v>36057600000</v>
      </c>
    </row>
    <row r="3569" spans="1:34" x14ac:dyDescent="0.35">
      <c r="A3569" s="127" t="s">
        <v>4235</v>
      </c>
      <c r="B3569" s="127" t="s">
        <v>964</v>
      </c>
      <c r="C3569" s="128">
        <v>40775500000</v>
      </c>
      <c r="D3569" s="128">
        <v>37847400000</v>
      </c>
      <c r="E3569" s="128">
        <v>40243000000</v>
      </c>
      <c r="F3569" s="128">
        <v>41767600000</v>
      </c>
      <c r="G3569" s="128">
        <v>42991800000</v>
      </c>
      <c r="H3569" s="128">
        <v>43994600000</v>
      </c>
      <c r="I3569" s="128">
        <v>44884500000</v>
      </c>
      <c r="J3569" s="128">
        <v>45716900000</v>
      </c>
      <c r="K3569" s="128">
        <v>46520200000</v>
      </c>
      <c r="L3569" s="128">
        <v>47343600000</v>
      </c>
      <c r="M3569" s="128">
        <v>48166400000</v>
      </c>
      <c r="N3569" s="128">
        <v>48978400000</v>
      </c>
      <c r="O3569" s="128">
        <v>49788400000</v>
      </c>
      <c r="P3569" s="128">
        <v>50605300000</v>
      </c>
      <c r="Q3569" s="128">
        <v>51687100000</v>
      </c>
      <c r="R3569" s="128">
        <v>52776000000</v>
      </c>
      <c r="S3569" s="128">
        <v>53864900000</v>
      </c>
      <c r="T3569" s="128">
        <v>54953700000</v>
      </c>
      <c r="U3569" s="128">
        <v>56035600000</v>
      </c>
      <c r="V3569" s="128">
        <v>57616300000</v>
      </c>
      <c r="W3569" s="128">
        <v>59196800000</v>
      </c>
      <c r="X3569" s="128">
        <v>60784100000</v>
      </c>
      <c r="Y3569" s="128">
        <v>62364600000</v>
      </c>
      <c r="Z3569" s="128">
        <v>63945100000</v>
      </c>
      <c r="AA3569" s="128">
        <v>65125300000</v>
      </c>
      <c r="AB3569" s="128">
        <v>66305500000</v>
      </c>
      <c r="AC3569" s="128">
        <v>67492700000</v>
      </c>
      <c r="AD3569" s="128">
        <v>68672700000</v>
      </c>
      <c r="AE3569" s="128">
        <v>69859900000</v>
      </c>
      <c r="AF3569" s="128">
        <v>71012000000</v>
      </c>
      <c r="AG3569" s="128">
        <v>72206600000</v>
      </c>
      <c r="AH3569" s="128">
        <v>73400800000</v>
      </c>
    </row>
    <row r="3570" spans="1:34" x14ac:dyDescent="0.35">
      <c r="A3570" s="127" t="s">
        <v>4236</v>
      </c>
      <c r="B3570" s="127" t="s">
        <v>964</v>
      </c>
      <c r="C3570" s="128">
        <v>129822000000</v>
      </c>
      <c r="D3570" s="128">
        <v>120499000000</v>
      </c>
      <c r="E3570" s="128">
        <v>128127000000</v>
      </c>
      <c r="F3570" s="128">
        <v>132981000000</v>
      </c>
      <c r="G3570" s="128">
        <v>136878000000</v>
      </c>
      <c r="H3570" s="128">
        <v>140071000000</v>
      </c>
      <c r="I3570" s="128">
        <v>142904000000</v>
      </c>
      <c r="J3570" s="128">
        <v>145555000000</v>
      </c>
      <c r="K3570" s="128">
        <v>148112000000</v>
      </c>
      <c r="L3570" s="128">
        <v>150734000000</v>
      </c>
      <c r="M3570" s="128">
        <v>153353000000</v>
      </c>
      <c r="N3570" s="128">
        <v>155939000000</v>
      </c>
      <c r="O3570" s="128">
        <v>158517000000</v>
      </c>
      <c r="P3570" s="128">
        <v>161118000000</v>
      </c>
      <c r="Q3570" s="128">
        <v>164563000000</v>
      </c>
      <c r="R3570" s="128">
        <v>168030000000</v>
      </c>
      <c r="S3570" s="128">
        <v>171496000000</v>
      </c>
      <c r="T3570" s="128">
        <v>174963000000</v>
      </c>
      <c r="U3570" s="128">
        <v>178407000000</v>
      </c>
      <c r="V3570" s="128">
        <v>183440000000</v>
      </c>
      <c r="W3570" s="128">
        <v>188472000000</v>
      </c>
      <c r="X3570" s="128">
        <v>193526000000</v>
      </c>
      <c r="Y3570" s="128">
        <v>198558000000</v>
      </c>
      <c r="Z3570" s="128">
        <v>203590000000</v>
      </c>
      <c r="AA3570" s="128">
        <v>207347000000</v>
      </c>
      <c r="AB3570" s="128">
        <v>211105000000</v>
      </c>
      <c r="AC3570" s="128">
        <v>214885000000</v>
      </c>
      <c r="AD3570" s="128">
        <v>218642000000</v>
      </c>
      <c r="AE3570" s="128">
        <v>222422000000</v>
      </c>
      <c r="AF3570" s="128">
        <v>226090000000</v>
      </c>
      <c r="AG3570" s="128">
        <v>229893000000</v>
      </c>
      <c r="AH3570" s="128">
        <v>233695000000</v>
      </c>
    </row>
    <row r="3571" spans="1:34" x14ac:dyDescent="0.35">
      <c r="A3571" s="127" t="s">
        <v>4237</v>
      </c>
      <c r="B3571" s="127" t="s">
        <v>964</v>
      </c>
      <c r="C3571" s="128">
        <v>12639700000</v>
      </c>
      <c r="D3571" s="128">
        <v>11732000000</v>
      </c>
      <c r="E3571" s="128">
        <v>12474600000</v>
      </c>
      <c r="F3571" s="128">
        <v>12947200000</v>
      </c>
      <c r="G3571" s="128">
        <v>13326700000</v>
      </c>
      <c r="H3571" s="128">
        <v>13637500000</v>
      </c>
      <c r="I3571" s="128">
        <v>13913300000</v>
      </c>
      <c r="J3571" s="128">
        <v>14171400000</v>
      </c>
      <c r="K3571" s="128">
        <v>14420400000</v>
      </c>
      <c r="L3571" s="128">
        <v>14675600000</v>
      </c>
      <c r="M3571" s="128">
        <v>14930700000</v>
      </c>
      <c r="N3571" s="128">
        <v>15182400000</v>
      </c>
      <c r="O3571" s="128">
        <v>15433500000</v>
      </c>
      <c r="P3571" s="128">
        <v>15686700000</v>
      </c>
      <c r="Q3571" s="128">
        <v>16022100000</v>
      </c>
      <c r="R3571" s="128">
        <v>16359600000</v>
      </c>
      <c r="S3571" s="128">
        <v>16697100000</v>
      </c>
      <c r="T3571" s="128">
        <v>17034600000</v>
      </c>
      <c r="U3571" s="128">
        <v>17370000000</v>
      </c>
      <c r="V3571" s="128">
        <v>17860000000</v>
      </c>
      <c r="W3571" s="128">
        <v>18349900000</v>
      </c>
      <c r="X3571" s="128">
        <v>18842000000</v>
      </c>
      <c r="Y3571" s="128">
        <v>19331900000</v>
      </c>
      <c r="Z3571" s="128">
        <v>19821800000</v>
      </c>
      <c r="AA3571" s="128">
        <v>20187600000</v>
      </c>
      <c r="AB3571" s="128">
        <v>20553500000</v>
      </c>
      <c r="AC3571" s="128">
        <v>20921500000</v>
      </c>
      <c r="AD3571" s="128">
        <v>21287300000</v>
      </c>
      <c r="AE3571" s="128">
        <v>21655300000</v>
      </c>
      <c r="AF3571" s="128">
        <v>22012400000</v>
      </c>
      <c r="AG3571" s="128">
        <v>22382700000</v>
      </c>
      <c r="AH3571" s="128">
        <v>22752900000</v>
      </c>
    </row>
    <row r="3572" spans="1:34" x14ac:dyDescent="0.35">
      <c r="A3572" s="127" t="s">
        <v>4238</v>
      </c>
      <c r="B3572" s="127" t="s">
        <v>964</v>
      </c>
      <c r="C3572" s="128">
        <v>10532100000</v>
      </c>
      <c r="D3572" s="128">
        <v>9775760000</v>
      </c>
      <c r="E3572" s="128">
        <v>10394500000</v>
      </c>
      <c r="F3572" s="128">
        <v>10788300000</v>
      </c>
      <c r="G3572" s="128">
        <v>11104500000</v>
      </c>
      <c r="H3572" s="128">
        <v>11363500000</v>
      </c>
      <c r="I3572" s="128">
        <v>11593400000</v>
      </c>
      <c r="J3572" s="128">
        <v>11808400000</v>
      </c>
      <c r="K3572" s="128">
        <v>12015900000</v>
      </c>
      <c r="L3572" s="128">
        <v>12228600000</v>
      </c>
      <c r="M3572" s="128">
        <v>12441100000</v>
      </c>
      <c r="N3572" s="128">
        <v>12650800000</v>
      </c>
      <c r="O3572" s="128">
        <v>12860000000</v>
      </c>
      <c r="P3572" s="128">
        <v>13071000000</v>
      </c>
      <c r="Q3572" s="128">
        <v>13350500000</v>
      </c>
      <c r="R3572" s="128">
        <v>13631700000</v>
      </c>
      <c r="S3572" s="128">
        <v>13913000000</v>
      </c>
      <c r="T3572" s="128">
        <v>14194200000</v>
      </c>
      <c r="U3572" s="128">
        <v>14473700000</v>
      </c>
      <c r="V3572" s="128">
        <v>14881900000</v>
      </c>
      <c r="W3572" s="128">
        <v>15290200000</v>
      </c>
      <c r="X3572" s="128">
        <v>15700200000</v>
      </c>
      <c r="Y3572" s="128">
        <v>16108400000</v>
      </c>
      <c r="Z3572" s="128">
        <v>16516600000</v>
      </c>
      <c r="AA3572" s="128">
        <v>16821500000</v>
      </c>
      <c r="AB3572" s="128">
        <v>17126300000</v>
      </c>
      <c r="AC3572" s="128">
        <v>17433000000</v>
      </c>
      <c r="AD3572" s="128">
        <v>17737800000</v>
      </c>
      <c r="AE3572" s="128">
        <v>18044400000</v>
      </c>
      <c r="AF3572" s="128">
        <v>18342000000</v>
      </c>
      <c r="AG3572" s="128">
        <v>18650500000</v>
      </c>
      <c r="AH3572" s="128">
        <v>18959000000</v>
      </c>
    </row>
    <row r="3573" spans="1:34" x14ac:dyDescent="0.35">
      <c r="A3573" s="127" t="s">
        <v>4239</v>
      </c>
      <c r="B3573" s="127" t="s">
        <v>964</v>
      </c>
      <c r="C3573" s="128">
        <v>674657000000</v>
      </c>
      <c r="D3573" s="128">
        <v>626209000000</v>
      </c>
      <c r="E3573" s="128">
        <v>665847000000</v>
      </c>
      <c r="F3573" s="128">
        <v>691071000000</v>
      </c>
      <c r="G3573" s="128">
        <v>711327000000</v>
      </c>
      <c r="H3573" s="128">
        <v>727918000000</v>
      </c>
      <c r="I3573" s="128">
        <v>742642000000</v>
      </c>
      <c r="J3573" s="128">
        <v>756415000000</v>
      </c>
      <c r="K3573" s="128">
        <v>769706000000</v>
      </c>
      <c r="L3573" s="128">
        <v>783329000000</v>
      </c>
      <c r="M3573" s="128">
        <v>796944000000</v>
      </c>
      <c r="N3573" s="128">
        <v>810378000000</v>
      </c>
      <c r="O3573" s="128">
        <v>823780000000</v>
      </c>
      <c r="P3573" s="128">
        <v>837296000000</v>
      </c>
      <c r="Q3573" s="128">
        <v>855197000000</v>
      </c>
      <c r="R3573" s="128">
        <v>873212000000</v>
      </c>
      <c r="S3573" s="128">
        <v>891228000000</v>
      </c>
      <c r="T3573" s="128">
        <v>909244000000</v>
      </c>
      <c r="U3573" s="128">
        <v>927144000000</v>
      </c>
      <c r="V3573" s="128">
        <v>953298000000</v>
      </c>
      <c r="W3573" s="128">
        <v>979449000000</v>
      </c>
      <c r="X3573" s="128">
        <v>1005710000000</v>
      </c>
      <c r="Y3573" s="128">
        <v>1031860000000</v>
      </c>
      <c r="Z3573" s="128">
        <v>1058010000000</v>
      </c>
      <c r="AA3573" s="128">
        <v>1077540000000</v>
      </c>
      <c r="AB3573" s="128">
        <v>1097070000000</v>
      </c>
      <c r="AC3573" s="128">
        <v>1116710000000</v>
      </c>
      <c r="AD3573" s="128">
        <v>1136230000000</v>
      </c>
      <c r="AE3573" s="128">
        <v>1155880000000</v>
      </c>
      <c r="AF3573" s="128">
        <v>1174940000000</v>
      </c>
      <c r="AG3573" s="128">
        <v>1194700000000</v>
      </c>
      <c r="AH3573" s="128">
        <v>1214460000000</v>
      </c>
    </row>
    <row r="3574" spans="1:34" x14ac:dyDescent="0.35">
      <c r="A3574" s="127" t="s">
        <v>4240</v>
      </c>
      <c r="B3574" s="127" t="s">
        <v>964</v>
      </c>
      <c r="C3574" s="128">
        <v>4371340000</v>
      </c>
      <c r="D3574" s="128">
        <v>4057430000</v>
      </c>
      <c r="E3574" s="128">
        <v>4314250000</v>
      </c>
      <c r="F3574" s="128">
        <v>4477690000</v>
      </c>
      <c r="G3574" s="128">
        <v>4608940000</v>
      </c>
      <c r="H3574" s="128">
        <v>4716430000</v>
      </c>
      <c r="I3574" s="128">
        <v>4811830000</v>
      </c>
      <c r="J3574" s="128">
        <v>4901070000</v>
      </c>
      <c r="K3574" s="128">
        <v>4987190000</v>
      </c>
      <c r="L3574" s="128">
        <v>5075460000</v>
      </c>
      <c r="M3574" s="128">
        <v>5163670000</v>
      </c>
      <c r="N3574" s="128">
        <v>5250720000</v>
      </c>
      <c r="O3574" s="128">
        <v>5337560000</v>
      </c>
      <c r="P3574" s="128">
        <v>5425130000</v>
      </c>
      <c r="Q3574" s="128">
        <v>5541110000</v>
      </c>
      <c r="R3574" s="128">
        <v>5657850000</v>
      </c>
      <c r="S3574" s="128">
        <v>5774580000</v>
      </c>
      <c r="T3574" s="128">
        <v>5891310000</v>
      </c>
      <c r="U3574" s="128">
        <v>6007290000</v>
      </c>
      <c r="V3574" s="128">
        <v>6176750000</v>
      </c>
      <c r="W3574" s="128">
        <v>6346190000</v>
      </c>
      <c r="X3574" s="128">
        <v>6516360000</v>
      </c>
      <c r="Y3574" s="128">
        <v>6685790000</v>
      </c>
      <c r="Z3574" s="128">
        <v>6855230000</v>
      </c>
      <c r="AA3574" s="128">
        <v>6981750000</v>
      </c>
      <c r="AB3574" s="128">
        <v>7108270000</v>
      </c>
      <c r="AC3574" s="128">
        <v>7235550000</v>
      </c>
      <c r="AD3574" s="128">
        <v>7362050000</v>
      </c>
      <c r="AE3574" s="128">
        <v>7489320000</v>
      </c>
      <c r="AF3574" s="128">
        <v>7612830000</v>
      </c>
      <c r="AG3574" s="128">
        <v>7740900000</v>
      </c>
      <c r="AH3574" s="128">
        <v>7868930000</v>
      </c>
    </row>
    <row r="3575" spans="1:34" x14ac:dyDescent="0.35">
      <c r="A3575" s="127" t="s">
        <v>4241</v>
      </c>
      <c r="B3575" s="127" t="s">
        <v>964</v>
      </c>
      <c r="C3575" s="128">
        <v>2002490000</v>
      </c>
      <c r="D3575" s="128">
        <v>1858690000</v>
      </c>
      <c r="E3575" s="128">
        <v>1976340000</v>
      </c>
      <c r="F3575" s="128">
        <v>2051210000</v>
      </c>
      <c r="G3575" s="128">
        <v>2111330000</v>
      </c>
      <c r="H3575" s="128">
        <v>2160580000</v>
      </c>
      <c r="I3575" s="128">
        <v>2204280000</v>
      </c>
      <c r="J3575" s="128">
        <v>2245160000</v>
      </c>
      <c r="K3575" s="128">
        <v>2284610000</v>
      </c>
      <c r="L3575" s="128">
        <v>2325050000</v>
      </c>
      <c r="M3575" s="128">
        <v>2365460000</v>
      </c>
      <c r="N3575" s="128">
        <v>2405330000</v>
      </c>
      <c r="O3575" s="128">
        <v>2445110000</v>
      </c>
      <c r="P3575" s="128">
        <v>2485230000</v>
      </c>
      <c r="Q3575" s="128">
        <v>2538360000</v>
      </c>
      <c r="R3575" s="128">
        <v>2591830000</v>
      </c>
      <c r="S3575" s="128">
        <v>2645310000</v>
      </c>
      <c r="T3575" s="128">
        <v>2698780000</v>
      </c>
      <c r="U3575" s="128">
        <v>2751910000</v>
      </c>
      <c r="V3575" s="128">
        <v>2829540000</v>
      </c>
      <c r="W3575" s="128">
        <v>2907160000</v>
      </c>
      <c r="X3575" s="128">
        <v>2985110000</v>
      </c>
      <c r="Y3575" s="128">
        <v>3062730000</v>
      </c>
      <c r="Z3575" s="128">
        <v>3140350000</v>
      </c>
      <c r="AA3575" s="128">
        <v>3198310000</v>
      </c>
      <c r="AB3575" s="128">
        <v>3256270000</v>
      </c>
      <c r="AC3575" s="128">
        <v>3314570000</v>
      </c>
      <c r="AD3575" s="128">
        <v>3372520000</v>
      </c>
      <c r="AE3575" s="128">
        <v>3430820000</v>
      </c>
      <c r="AF3575" s="128">
        <v>3487400000</v>
      </c>
      <c r="AG3575" s="128">
        <v>3546070000</v>
      </c>
      <c r="AH3575" s="128">
        <v>3604720000</v>
      </c>
    </row>
    <row r="3576" spans="1:34" x14ac:dyDescent="0.35">
      <c r="A3576" s="127" t="s">
        <v>4242</v>
      </c>
      <c r="B3576" s="127" t="s">
        <v>964</v>
      </c>
      <c r="C3576" s="128">
        <v>1837600000</v>
      </c>
      <c r="D3576" s="128">
        <v>1705640000</v>
      </c>
      <c r="E3576" s="128">
        <v>1813600000</v>
      </c>
      <c r="F3576" s="128">
        <v>1882310000</v>
      </c>
      <c r="G3576" s="128">
        <v>1937480000</v>
      </c>
      <c r="H3576" s="128">
        <v>1982670000</v>
      </c>
      <c r="I3576" s="128">
        <v>2022770000</v>
      </c>
      <c r="J3576" s="128">
        <v>2060290000</v>
      </c>
      <c r="K3576" s="128">
        <v>2096490000</v>
      </c>
      <c r="L3576" s="128">
        <v>2133600000</v>
      </c>
      <c r="M3576" s="128">
        <v>2170680000</v>
      </c>
      <c r="N3576" s="128">
        <v>2207270000</v>
      </c>
      <c r="O3576" s="128">
        <v>2243770000</v>
      </c>
      <c r="P3576" s="128">
        <v>2280590000</v>
      </c>
      <c r="Q3576" s="128">
        <v>2329340000</v>
      </c>
      <c r="R3576" s="128">
        <v>2378410000</v>
      </c>
      <c r="S3576" s="128">
        <v>2427490000</v>
      </c>
      <c r="T3576" s="128">
        <v>2476560000</v>
      </c>
      <c r="U3576" s="128">
        <v>2525310000</v>
      </c>
      <c r="V3576" s="128">
        <v>2596550000</v>
      </c>
      <c r="W3576" s="128">
        <v>2667780000</v>
      </c>
      <c r="X3576" s="128">
        <v>2739310000</v>
      </c>
      <c r="Y3576" s="128">
        <v>2810540000</v>
      </c>
      <c r="Z3576" s="128">
        <v>2881760000</v>
      </c>
      <c r="AA3576" s="128">
        <v>2934950000</v>
      </c>
      <c r="AB3576" s="128">
        <v>2988140000</v>
      </c>
      <c r="AC3576" s="128">
        <v>3041640000</v>
      </c>
      <c r="AD3576" s="128">
        <v>3094820000</v>
      </c>
      <c r="AE3576" s="128">
        <v>3148320000</v>
      </c>
      <c r="AF3576" s="128">
        <v>3200240000</v>
      </c>
      <c r="AG3576" s="128">
        <v>3254080000</v>
      </c>
      <c r="AH3576" s="128">
        <v>3307900000</v>
      </c>
    </row>
    <row r="3577" spans="1:34" x14ac:dyDescent="0.35">
      <c r="A3577" s="127" t="s">
        <v>4243</v>
      </c>
      <c r="B3577" s="127" t="s">
        <v>964</v>
      </c>
      <c r="C3577" s="128">
        <v>367520000</v>
      </c>
      <c r="D3577" s="128">
        <v>341128000</v>
      </c>
      <c r="E3577" s="128">
        <v>362720000</v>
      </c>
      <c r="F3577" s="128">
        <v>376461000</v>
      </c>
      <c r="G3577" s="128">
        <v>387496000</v>
      </c>
      <c r="H3577" s="128">
        <v>396534000</v>
      </c>
      <c r="I3577" s="128">
        <v>404554000</v>
      </c>
      <c r="J3577" s="128">
        <v>412057000</v>
      </c>
      <c r="K3577" s="128">
        <v>419297000</v>
      </c>
      <c r="L3577" s="128">
        <v>426719000</v>
      </c>
      <c r="M3577" s="128">
        <v>434135000</v>
      </c>
      <c r="N3577" s="128">
        <v>441454000</v>
      </c>
      <c r="O3577" s="128">
        <v>448755000</v>
      </c>
      <c r="P3577" s="128">
        <v>456117000</v>
      </c>
      <c r="Q3577" s="128">
        <v>465869000</v>
      </c>
      <c r="R3577" s="128">
        <v>475683000</v>
      </c>
      <c r="S3577" s="128">
        <v>485497000</v>
      </c>
      <c r="T3577" s="128">
        <v>495311000</v>
      </c>
      <c r="U3577" s="128">
        <v>505062000</v>
      </c>
      <c r="V3577" s="128">
        <v>519309000</v>
      </c>
      <c r="W3577" s="128">
        <v>533555000</v>
      </c>
      <c r="X3577" s="128">
        <v>547862000</v>
      </c>
      <c r="Y3577" s="128">
        <v>562107000</v>
      </c>
      <c r="Z3577" s="128">
        <v>576353000</v>
      </c>
      <c r="AA3577" s="128">
        <v>586990000</v>
      </c>
      <c r="AB3577" s="128">
        <v>597627000</v>
      </c>
      <c r="AC3577" s="128">
        <v>608328000</v>
      </c>
      <c r="AD3577" s="128">
        <v>618964000</v>
      </c>
      <c r="AE3577" s="128">
        <v>629664000</v>
      </c>
      <c r="AF3577" s="128">
        <v>640048000</v>
      </c>
      <c r="AG3577" s="128">
        <v>650815000</v>
      </c>
      <c r="AH3577" s="128">
        <v>661579000</v>
      </c>
    </row>
    <row r="3578" spans="1:34" x14ac:dyDescent="0.35">
      <c r="A3578" s="127" t="s">
        <v>4244</v>
      </c>
      <c r="B3578" s="127" t="s">
        <v>964</v>
      </c>
      <c r="C3578" s="127">
        <v>0</v>
      </c>
      <c r="D3578" s="127">
        <v>0</v>
      </c>
      <c r="E3578" s="127">
        <v>0</v>
      </c>
      <c r="F3578" s="127">
        <v>0</v>
      </c>
      <c r="G3578" s="127">
        <v>0</v>
      </c>
      <c r="H3578" s="127">
        <v>0</v>
      </c>
      <c r="I3578" s="127">
        <v>0</v>
      </c>
      <c r="J3578" s="127">
        <v>0</v>
      </c>
      <c r="K3578" s="127">
        <v>0</v>
      </c>
      <c r="L3578" s="127">
        <v>0</v>
      </c>
      <c r="M3578" s="127">
        <v>0</v>
      </c>
      <c r="N3578" s="127">
        <v>0</v>
      </c>
      <c r="O3578" s="127">
        <v>0</v>
      </c>
      <c r="P3578" s="127">
        <v>0</v>
      </c>
      <c r="Q3578" s="127">
        <v>0</v>
      </c>
      <c r="R3578" s="127">
        <v>0</v>
      </c>
      <c r="S3578" s="127">
        <v>0</v>
      </c>
      <c r="T3578" s="127">
        <v>0</v>
      </c>
      <c r="U3578" s="127">
        <v>0</v>
      </c>
      <c r="V3578" s="127">
        <v>0</v>
      </c>
      <c r="W3578" s="127">
        <v>0</v>
      </c>
      <c r="X3578" s="127">
        <v>0</v>
      </c>
      <c r="Y3578" s="127">
        <v>0</v>
      </c>
      <c r="Z3578" s="127">
        <v>0</v>
      </c>
      <c r="AA3578" s="127">
        <v>0</v>
      </c>
      <c r="AB3578" s="127">
        <v>0</v>
      </c>
      <c r="AC3578" s="127">
        <v>0</v>
      </c>
      <c r="AD3578" s="127">
        <v>0</v>
      </c>
      <c r="AE3578" s="127">
        <v>0</v>
      </c>
      <c r="AF3578" s="127">
        <v>0</v>
      </c>
      <c r="AG3578" s="127">
        <v>0</v>
      </c>
      <c r="AH3578" s="127">
        <v>0</v>
      </c>
    </row>
    <row r="3579" spans="1:34" x14ac:dyDescent="0.35">
      <c r="A3579" s="127" t="s">
        <v>2096</v>
      </c>
      <c r="B3579" s="127" t="s">
        <v>964</v>
      </c>
      <c r="C3579" s="127">
        <v>0</v>
      </c>
      <c r="D3579" s="127">
        <v>0</v>
      </c>
      <c r="E3579" s="127">
        <v>0</v>
      </c>
      <c r="F3579" s="127">
        <v>0</v>
      </c>
      <c r="G3579" s="127">
        <v>0</v>
      </c>
      <c r="H3579" s="127">
        <v>0</v>
      </c>
      <c r="I3579" s="127">
        <v>0</v>
      </c>
      <c r="J3579" s="127">
        <v>0</v>
      </c>
      <c r="K3579" s="127">
        <v>0</v>
      </c>
      <c r="L3579" s="127">
        <v>0</v>
      </c>
      <c r="M3579" s="127">
        <v>0</v>
      </c>
      <c r="N3579" s="127">
        <v>0</v>
      </c>
      <c r="O3579" s="127">
        <v>0</v>
      </c>
      <c r="P3579" s="127">
        <v>0</v>
      </c>
      <c r="Q3579" s="127">
        <v>0</v>
      </c>
      <c r="R3579" s="127">
        <v>0</v>
      </c>
      <c r="S3579" s="127">
        <v>0</v>
      </c>
      <c r="T3579" s="127">
        <v>0</v>
      </c>
      <c r="U3579" s="127">
        <v>0</v>
      </c>
      <c r="V3579" s="127">
        <v>0</v>
      </c>
      <c r="W3579" s="127">
        <v>0</v>
      </c>
      <c r="X3579" s="127">
        <v>0</v>
      </c>
      <c r="Y3579" s="127">
        <v>0</v>
      </c>
      <c r="Z3579" s="127">
        <v>0</v>
      </c>
      <c r="AA3579" s="127">
        <v>0</v>
      </c>
      <c r="AB3579" s="127">
        <v>0</v>
      </c>
      <c r="AC3579" s="127">
        <v>0</v>
      </c>
      <c r="AD3579" s="127">
        <v>0</v>
      </c>
      <c r="AE3579" s="127">
        <v>0</v>
      </c>
      <c r="AF3579" s="127">
        <v>0</v>
      </c>
      <c r="AG3579" s="127">
        <v>0</v>
      </c>
      <c r="AH3579" s="127">
        <v>0</v>
      </c>
    </row>
    <row r="3580" spans="1:34" x14ac:dyDescent="0.35">
      <c r="A3580" s="127" t="s">
        <v>4245</v>
      </c>
      <c r="B3580" s="127" t="s">
        <v>964</v>
      </c>
      <c r="C3580" s="127">
        <v>0</v>
      </c>
      <c r="D3580" s="127">
        <v>0</v>
      </c>
      <c r="E3580" s="127">
        <v>0</v>
      </c>
      <c r="F3580" s="127">
        <v>0</v>
      </c>
      <c r="G3580" s="127">
        <v>0</v>
      </c>
      <c r="H3580" s="127">
        <v>0</v>
      </c>
      <c r="I3580" s="127">
        <v>0</v>
      </c>
      <c r="J3580" s="127">
        <v>0</v>
      </c>
      <c r="K3580" s="127">
        <v>0</v>
      </c>
      <c r="L3580" s="127">
        <v>0</v>
      </c>
      <c r="M3580" s="127">
        <v>0</v>
      </c>
      <c r="N3580" s="127">
        <v>0</v>
      </c>
      <c r="O3580" s="127">
        <v>0</v>
      </c>
      <c r="P3580" s="127">
        <v>0</v>
      </c>
      <c r="Q3580" s="127">
        <v>0</v>
      </c>
      <c r="R3580" s="127">
        <v>0</v>
      </c>
      <c r="S3580" s="127">
        <v>0</v>
      </c>
      <c r="T3580" s="127">
        <v>0</v>
      </c>
      <c r="U3580" s="127">
        <v>0</v>
      </c>
      <c r="V3580" s="127">
        <v>0</v>
      </c>
      <c r="W3580" s="127">
        <v>0</v>
      </c>
      <c r="X3580" s="127">
        <v>0</v>
      </c>
      <c r="Y3580" s="127">
        <v>0</v>
      </c>
      <c r="Z3580" s="127">
        <v>0</v>
      </c>
      <c r="AA3580" s="127">
        <v>0</v>
      </c>
      <c r="AB3580" s="127">
        <v>0</v>
      </c>
      <c r="AC3580" s="127">
        <v>0</v>
      </c>
      <c r="AD3580" s="127">
        <v>0</v>
      </c>
      <c r="AE3580" s="127">
        <v>0</v>
      </c>
      <c r="AF3580" s="127">
        <v>0</v>
      </c>
      <c r="AG3580" s="127">
        <v>0</v>
      </c>
      <c r="AH3580" s="127">
        <v>0</v>
      </c>
    </row>
    <row r="3581" spans="1:34" x14ac:dyDescent="0.35">
      <c r="A3581" s="127" t="s">
        <v>4246</v>
      </c>
      <c r="B3581" s="127" t="s">
        <v>964</v>
      </c>
      <c r="C3581" s="127">
        <v>0</v>
      </c>
      <c r="D3581" s="127">
        <v>0</v>
      </c>
      <c r="E3581" s="127">
        <v>0</v>
      </c>
      <c r="F3581" s="127">
        <v>0</v>
      </c>
      <c r="G3581" s="127">
        <v>0</v>
      </c>
      <c r="H3581" s="127">
        <v>0</v>
      </c>
      <c r="I3581" s="127">
        <v>0</v>
      </c>
      <c r="J3581" s="127">
        <v>0</v>
      </c>
      <c r="K3581" s="127">
        <v>0</v>
      </c>
      <c r="L3581" s="127">
        <v>0</v>
      </c>
      <c r="M3581" s="127">
        <v>0</v>
      </c>
      <c r="N3581" s="127">
        <v>0</v>
      </c>
      <c r="O3581" s="127">
        <v>0</v>
      </c>
      <c r="P3581" s="127">
        <v>0</v>
      </c>
      <c r="Q3581" s="127">
        <v>0</v>
      </c>
      <c r="R3581" s="127">
        <v>0</v>
      </c>
      <c r="S3581" s="127">
        <v>0</v>
      </c>
      <c r="T3581" s="127">
        <v>0</v>
      </c>
      <c r="U3581" s="127">
        <v>0</v>
      </c>
      <c r="V3581" s="127">
        <v>0</v>
      </c>
      <c r="W3581" s="127">
        <v>0</v>
      </c>
      <c r="X3581" s="127">
        <v>0</v>
      </c>
      <c r="Y3581" s="127">
        <v>0</v>
      </c>
      <c r="Z3581" s="127">
        <v>0</v>
      </c>
      <c r="AA3581" s="127">
        <v>0</v>
      </c>
      <c r="AB3581" s="127">
        <v>0</v>
      </c>
      <c r="AC3581" s="127">
        <v>0</v>
      </c>
      <c r="AD3581" s="127">
        <v>0</v>
      </c>
      <c r="AE3581" s="127">
        <v>0</v>
      </c>
      <c r="AF3581" s="127">
        <v>0</v>
      </c>
      <c r="AG3581" s="127">
        <v>0</v>
      </c>
      <c r="AH3581" s="127">
        <v>0</v>
      </c>
    </row>
    <row r="3582" spans="1:34" x14ac:dyDescent="0.35">
      <c r="A3582" s="127" t="s">
        <v>4247</v>
      </c>
      <c r="B3582" s="127" t="s">
        <v>964</v>
      </c>
      <c r="C3582" s="127">
        <v>0</v>
      </c>
      <c r="D3582" s="127">
        <v>0</v>
      </c>
      <c r="E3582" s="127">
        <v>0</v>
      </c>
      <c r="F3582" s="127">
        <v>0</v>
      </c>
      <c r="G3582" s="127">
        <v>0</v>
      </c>
      <c r="H3582" s="127">
        <v>0</v>
      </c>
      <c r="I3582" s="127">
        <v>0</v>
      </c>
      <c r="J3582" s="127">
        <v>0</v>
      </c>
      <c r="K3582" s="127">
        <v>0</v>
      </c>
      <c r="L3582" s="127">
        <v>0</v>
      </c>
      <c r="M3582" s="127">
        <v>0</v>
      </c>
      <c r="N3582" s="127">
        <v>0</v>
      </c>
      <c r="O3582" s="127">
        <v>0</v>
      </c>
      <c r="P3582" s="127">
        <v>0</v>
      </c>
      <c r="Q3582" s="127">
        <v>0</v>
      </c>
      <c r="R3582" s="127">
        <v>0</v>
      </c>
      <c r="S3582" s="127">
        <v>0</v>
      </c>
      <c r="T3582" s="127">
        <v>0</v>
      </c>
      <c r="U3582" s="127">
        <v>0</v>
      </c>
      <c r="V3582" s="127">
        <v>0</v>
      </c>
      <c r="W3582" s="127">
        <v>0</v>
      </c>
      <c r="X3582" s="127">
        <v>0</v>
      </c>
      <c r="Y3582" s="127">
        <v>0</v>
      </c>
      <c r="Z3582" s="127">
        <v>0</v>
      </c>
      <c r="AA3582" s="127">
        <v>0</v>
      </c>
      <c r="AB3582" s="127">
        <v>0</v>
      </c>
      <c r="AC3582" s="127">
        <v>0</v>
      </c>
      <c r="AD3582" s="127">
        <v>0</v>
      </c>
      <c r="AE3582" s="127">
        <v>0</v>
      </c>
      <c r="AF3582" s="127">
        <v>0</v>
      </c>
      <c r="AG3582" s="127">
        <v>0</v>
      </c>
      <c r="AH3582" s="127">
        <v>0</v>
      </c>
    </row>
    <row r="3583" spans="1:34" x14ac:dyDescent="0.35">
      <c r="A3583" s="127" t="s">
        <v>4248</v>
      </c>
      <c r="B3583" s="127" t="s">
        <v>964</v>
      </c>
      <c r="C3583" s="127">
        <v>0</v>
      </c>
      <c r="D3583" s="127">
        <v>0</v>
      </c>
      <c r="E3583" s="127">
        <v>0</v>
      </c>
      <c r="F3583" s="127">
        <v>0</v>
      </c>
      <c r="G3583" s="127">
        <v>0</v>
      </c>
      <c r="H3583" s="127">
        <v>0</v>
      </c>
      <c r="I3583" s="127">
        <v>0</v>
      </c>
      <c r="J3583" s="127">
        <v>0</v>
      </c>
      <c r="K3583" s="127">
        <v>0</v>
      </c>
      <c r="L3583" s="127">
        <v>0</v>
      </c>
      <c r="M3583" s="127">
        <v>0</v>
      </c>
      <c r="N3583" s="127">
        <v>0</v>
      </c>
      <c r="O3583" s="127">
        <v>0</v>
      </c>
      <c r="P3583" s="127">
        <v>0</v>
      </c>
      <c r="Q3583" s="127">
        <v>0</v>
      </c>
      <c r="R3583" s="127">
        <v>0</v>
      </c>
      <c r="S3583" s="127">
        <v>0</v>
      </c>
      <c r="T3583" s="127">
        <v>0</v>
      </c>
      <c r="U3583" s="127">
        <v>0</v>
      </c>
      <c r="V3583" s="127">
        <v>0</v>
      </c>
      <c r="W3583" s="127">
        <v>0</v>
      </c>
      <c r="X3583" s="127">
        <v>0</v>
      </c>
      <c r="Y3583" s="127">
        <v>0</v>
      </c>
      <c r="Z3583" s="127">
        <v>0</v>
      </c>
      <c r="AA3583" s="127">
        <v>0</v>
      </c>
      <c r="AB3583" s="127">
        <v>0</v>
      </c>
      <c r="AC3583" s="127">
        <v>0</v>
      </c>
      <c r="AD3583" s="127">
        <v>0</v>
      </c>
      <c r="AE3583" s="127">
        <v>0</v>
      </c>
      <c r="AF3583" s="127">
        <v>0</v>
      </c>
      <c r="AG3583" s="127">
        <v>0</v>
      </c>
      <c r="AH3583" s="127">
        <v>0</v>
      </c>
    </row>
    <row r="3584" spans="1:34" x14ac:dyDescent="0.35">
      <c r="A3584" s="127" t="s">
        <v>4249</v>
      </c>
      <c r="B3584" s="127" t="s">
        <v>964</v>
      </c>
      <c r="C3584" s="127">
        <v>0</v>
      </c>
      <c r="D3584" s="127">
        <v>0</v>
      </c>
      <c r="E3584" s="127">
        <v>0</v>
      </c>
      <c r="F3584" s="127">
        <v>0</v>
      </c>
      <c r="G3584" s="127">
        <v>0</v>
      </c>
      <c r="H3584" s="127">
        <v>0</v>
      </c>
      <c r="I3584" s="127">
        <v>0</v>
      </c>
      <c r="J3584" s="127">
        <v>0</v>
      </c>
      <c r="K3584" s="127">
        <v>0</v>
      </c>
      <c r="L3584" s="127">
        <v>0</v>
      </c>
      <c r="M3584" s="127">
        <v>0</v>
      </c>
      <c r="N3584" s="127">
        <v>0</v>
      </c>
      <c r="O3584" s="127">
        <v>0</v>
      </c>
      <c r="P3584" s="127">
        <v>0</v>
      </c>
      <c r="Q3584" s="127">
        <v>0</v>
      </c>
      <c r="R3584" s="127">
        <v>0</v>
      </c>
      <c r="S3584" s="127">
        <v>0</v>
      </c>
      <c r="T3584" s="127">
        <v>0</v>
      </c>
      <c r="U3584" s="127">
        <v>0</v>
      </c>
      <c r="V3584" s="127">
        <v>0</v>
      </c>
      <c r="W3584" s="127">
        <v>0</v>
      </c>
      <c r="X3584" s="127">
        <v>0</v>
      </c>
      <c r="Y3584" s="127">
        <v>0</v>
      </c>
      <c r="Z3584" s="127">
        <v>0</v>
      </c>
      <c r="AA3584" s="127">
        <v>0</v>
      </c>
      <c r="AB3584" s="127">
        <v>0</v>
      </c>
      <c r="AC3584" s="127">
        <v>0</v>
      </c>
      <c r="AD3584" s="127">
        <v>0</v>
      </c>
      <c r="AE3584" s="127">
        <v>0</v>
      </c>
      <c r="AF3584" s="127">
        <v>0</v>
      </c>
      <c r="AG3584" s="127">
        <v>0</v>
      </c>
      <c r="AH3584" s="127">
        <v>0</v>
      </c>
    </row>
    <row r="3585" spans="1:34" x14ac:dyDescent="0.35">
      <c r="A3585" s="127" t="s">
        <v>4250</v>
      </c>
      <c r="B3585" s="127" t="s">
        <v>964</v>
      </c>
      <c r="C3585" s="127">
        <v>0</v>
      </c>
      <c r="D3585" s="127">
        <v>0</v>
      </c>
      <c r="E3585" s="127">
        <v>0</v>
      </c>
      <c r="F3585" s="127">
        <v>0</v>
      </c>
      <c r="G3585" s="127">
        <v>0</v>
      </c>
      <c r="H3585" s="127">
        <v>0</v>
      </c>
      <c r="I3585" s="127">
        <v>0</v>
      </c>
      <c r="J3585" s="127">
        <v>0</v>
      </c>
      <c r="K3585" s="127">
        <v>0</v>
      </c>
      <c r="L3585" s="127">
        <v>0</v>
      </c>
      <c r="M3585" s="127">
        <v>0</v>
      </c>
      <c r="N3585" s="127">
        <v>0</v>
      </c>
      <c r="O3585" s="127">
        <v>0</v>
      </c>
      <c r="P3585" s="127">
        <v>0</v>
      </c>
      <c r="Q3585" s="127">
        <v>0</v>
      </c>
      <c r="R3585" s="127">
        <v>0</v>
      </c>
      <c r="S3585" s="127">
        <v>0</v>
      </c>
      <c r="T3585" s="127">
        <v>0</v>
      </c>
      <c r="U3585" s="127">
        <v>0</v>
      </c>
      <c r="V3585" s="127">
        <v>0</v>
      </c>
      <c r="W3585" s="127">
        <v>0</v>
      </c>
      <c r="X3585" s="127">
        <v>0</v>
      </c>
      <c r="Y3585" s="127">
        <v>0</v>
      </c>
      <c r="Z3585" s="127">
        <v>0</v>
      </c>
      <c r="AA3585" s="127">
        <v>0</v>
      </c>
      <c r="AB3585" s="127">
        <v>0</v>
      </c>
      <c r="AC3585" s="127">
        <v>0</v>
      </c>
      <c r="AD3585" s="127">
        <v>0</v>
      </c>
      <c r="AE3585" s="127">
        <v>0</v>
      </c>
      <c r="AF3585" s="127">
        <v>0</v>
      </c>
      <c r="AG3585" s="127">
        <v>0</v>
      </c>
      <c r="AH3585" s="127">
        <v>0</v>
      </c>
    </row>
    <row r="3586" spans="1:34" x14ac:dyDescent="0.35">
      <c r="A3586" s="127" t="s">
        <v>4251</v>
      </c>
      <c r="B3586" s="127" t="s">
        <v>964</v>
      </c>
      <c r="C3586" s="127">
        <v>0</v>
      </c>
      <c r="D3586" s="127">
        <v>0</v>
      </c>
      <c r="E3586" s="127">
        <v>0</v>
      </c>
      <c r="F3586" s="127">
        <v>0</v>
      </c>
      <c r="G3586" s="127">
        <v>0</v>
      </c>
      <c r="H3586" s="127">
        <v>0</v>
      </c>
      <c r="I3586" s="127">
        <v>0</v>
      </c>
      <c r="J3586" s="127">
        <v>0</v>
      </c>
      <c r="K3586" s="127">
        <v>0</v>
      </c>
      <c r="L3586" s="127">
        <v>0</v>
      </c>
      <c r="M3586" s="127">
        <v>0</v>
      </c>
      <c r="N3586" s="127">
        <v>0</v>
      </c>
      <c r="O3586" s="127">
        <v>0</v>
      </c>
      <c r="P3586" s="127">
        <v>0</v>
      </c>
      <c r="Q3586" s="127">
        <v>0</v>
      </c>
      <c r="R3586" s="127">
        <v>0</v>
      </c>
      <c r="S3586" s="127">
        <v>0</v>
      </c>
      <c r="T3586" s="127">
        <v>0</v>
      </c>
      <c r="U3586" s="127">
        <v>0</v>
      </c>
      <c r="V3586" s="127">
        <v>0</v>
      </c>
      <c r="W3586" s="127">
        <v>0</v>
      </c>
      <c r="X3586" s="127">
        <v>0</v>
      </c>
      <c r="Y3586" s="127">
        <v>0</v>
      </c>
      <c r="Z3586" s="127">
        <v>0</v>
      </c>
      <c r="AA3586" s="127">
        <v>0</v>
      </c>
      <c r="AB3586" s="127">
        <v>0</v>
      </c>
      <c r="AC3586" s="127">
        <v>0</v>
      </c>
      <c r="AD3586" s="127">
        <v>0</v>
      </c>
      <c r="AE3586" s="127">
        <v>0</v>
      </c>
      <c r="AF3586" s="127">
        <v>0</v>
      </c>
      <c r="AG3586" s="127">
        <v>0</v>
      </c>
      <c r="AH3586" s="127">
        <v>0</v>
      </c>
    </row>
    <row r="3587" spans="1:34" x14ac:dyDescent="0.35">
      <c r="A3587" s="127" t="s">
        <v>4252</v>
      </c>
      <c r="B3587" s="127" t="s">
        <v>964</v>
      </c>
      <c r="C3587" s="127">
        <v>0</v>
      </c>
      <c r="D3587" s="127">
        <v>0</v>
      </c>
      <c r="E3587" s="127">
        <v>0</v>
      </c>
      <c r="F3587" s="127">
        <v>0</v>
      </c>
      <c r="G3587" s="127">
        <v>0</v>
      </c>
      <c r="H3587" s="127">
        <v>0</v>
      </c>
      <c r="I3587" s="127">
        <v>0</v>
      </c>
      <c r="J3587" s="127">
        <v>0</v>
      </c>
      <c r="K3587" s="127">
        <v>0</v>
      </c>
      <c r="L3587" s="127">
        <v>0</v>
      </c>
      <c r="M3587" s="127">
        <v>0</v>
      </c>
      <c r="N3587" s="127">
        <v>0</v>
      </c>
      <c r="O3587" s="127">
        <v>0</v>
      </c>
      <c r="P3587" s="127">
        <v>0</v>
      </c>
      <c r="Q3587" s="127">
        <v>0</v>
      </c>
      <c r="R3587" s="127">
        <v>0</v>
      </c>
      <c r="S3587" s="127">
        <v>0</v>
      </c>
      <c r="T3587" s="127">
        <v>0</v>
      </c>
      <c r="U3587" s="127">
        <v>0</v>
      </c>
      <c r="V3587" s="127">
        <v>0</v>
      </c>
      <c r="W3587" s="127">
        <v>0</v>
      </c>
      <c r="X3587" s="127">
        <v>0</v>
      </c>
      <c r="Y3587" s="127">
        <v>0</v>
      </c>
      <c r="Z3587" s="127">
        <v>0</v>
      </c>
      <c r="AA3587" s="127">
        <v>0</v>
      </c>
      <c r="AB3587" s="127">
        <v>0</v>
      </c>
      <c r="AC3587" s="127">
        <v>0</v>
      </c>
      <c r="AD3587" s="127">
        <v>0</v>
      </c>
      <c r="AE3587" s="127">
        <v>0</v>
      </c>
      <c r="AF3587" s="127">
        <v>0</v>
      </c>
      <c r="AG3587" s="127">
        <v>0</v>
      </c>
      <c r="AH3587" s="127">
        <v>0</v>
      </c>
    </row>
    <row r="3588" spans="1:34" x14ac:dyDescent="0.35">
      <c r="A3588" s="127" t="s">
        <v>4253</v>
      </c>
      <c r="B3588" s="127" t="s">
        <v>964</v>
      </c>
      <c r="C3588" s="127">
        <v>0</v>
      </c>
      <c r="D3588" s="127">
        <v>0</v>
      </c>
      <c r="E3588" s="127">
        <v>0</v>
      </c>
      <c r="F3588" s="127">
        <v>0</v>
      </c>
      <c r="G3588" s="127">
        <v>0</v>
      </c>
      <c r="H3588" s="127">
        <v>0</v>
      </c>
      <c r="I3588" s="127">
        <v>0</v>
      </c>
      <c r="J3588" s="127">
        <v>0</v>
      </c>
      <c r="K3588" s="127">
        <v>0</v>
      </c>
      <c r="L3588" s="127">
        <v>0</v>
      </c>
      <c r="M3588" s="127">
        <v>0</v>
      </c>
      <c r="N3588" s="127">
        <v>0</v>
      </c>
      <c r="O3588" s="127">
        <v>0</v>
      </c>
      <c r="P3588" s="127">
        <v>0</v>
      </c>
      <c r="Q3588" s="127">
        <v>0</v>
      </c>
      <c r="R3588" s="127">
        <v>0</v>
      </c>
      <c r="S3588" s="127">
        <v>0</v>
      </c>
      <c r="T3588" s="127">
        <v>0</v>
      </c>
      <c r="U3588" s="127">
        <v>0</v>
      </c>
      <c r="V3588" s="127">
        <v>0</v>
      </c>
      <c r="W3588" s="127">
        <v>0</v>
      </c>
      <c r="X3588" s="127">
        <v>0</v>
      </c>
      <c r="Y3588" s="127">
        <v>0</v>
      </c>
      <c r="Z3588" s="127">
        <v>0</v>
      </c>
      <c r="AA3588" s="127">
        <v>0</v>
      </c>
      <c r="AB3588" s="127">
        <v>0</v>
      </c>
      <c r="AC3588" s="127">
        <v>0</v>
      </c>
      <c r="AD3588" s="127">
        <v>0</v>
      </c>
      <c r="AE3588" s="127">
        <v>0</v>
      </c>
      <c r="AF3588" s="127">
        <v>0</v>
      </c>
      <c r="AG3588" s="127">
        <v>0</v>
      </c>
      <c r="AH3588" s="127">
        <v>0</v>
      </c>
    </row>
    <row r="3589" spans="1:34" x14ac:dyDescent="0.35">
      <c r="A3589" s="127" t="s">
        <v>4254</v>
      </c>
      <c r="B3589" s="127" t="s">
        <v>964</v>
      </c>
      <c r="C3589" s="127">
        <v>0</v>
      </c>
      <c r="D3589" s="127">
        <v>0</v>
      </c>
      <c r="E3589" s="127">
        <v>0</v>
      </c>
      <c r="F3589" s="127">
        <v>0</v>
      </c>
      <c r="G3589" s="127">
        <v>0</v>
      </c>
      <c r="H3589" s="127">
        <v>0</v>
      </c>
      <c r="I3589" s="127">
        <v>0</v>
      </c>
      <c r="J3589" s="127">
        <v>0</v>
      </c>
      <c r="K3589" s="127">
        <v>0</v>
      </c>
      <c r="L3589" s="127">
        <v>0</v>
      </c>
      <c r="M3589" s="127">
        <v>0</v>
      </c>
      <c r="N3589" s="127">
        <v>0</v>
      </c>
      <c r="O3589" s="127">
        <v>0</v>
      </c>
      <c r="P3589" s="127">
        <v>0</v>
      </c>
      <c r="Q3589" s="127">
        <v>0</v>
      </c>
      <c r="R3589" s="127">
        <v>0</v>
      </c>
      <c r="S3589" s="127">
        <v>0</v>
      </c>
      <c r="T3589" s="127">
        <v>0</v>
      </c>
      <c r="U3589" s="127">
        <v>0</v>
      </c>
      <c r="V3589" s="127">
        <v>0</v>
      </c>
      <c r="W3589" s="127">
        <v>0</v>
      </c>
      <c r="X3589" s="127">
        <v>0</v>
      </c>
      <c r="Y3589" s="127">
        <v>0</v>
      </c>
      <c r="Z3589" s="127">
        <v>0</v>
      </c>
      <c r="AA3589" s="127">
        <v>0</v>
      </c>
      <c r="AB3589" s="127">
        <v>0</v>
      </c>
      <c r="AC3589" s="127">
        <v>0</v>
      </c>
      <c r="AD3589" s="127">
        <v>0</v>
      </c>
      <c r="AE3589" s="127">
        <v>0</v>
      </c>
      <c r="AF3589" s="127">
        <v>0</v>
      </c>
      <c r="AG3589" s="127">
        <v>0</v>
      </c>
      <c r="AH3589" s="127">
        <v>0</v>
      </c>
    </row>
    <row r="3590" spans="1:34" x14ac:dyDescent="0.35">
      <c r="A3590" s="127" t="s">
        <v>4255</v>
      </c>
      <c r="B3590" s="127" t="s">
        <v>964</v>
      </c>
      <c r="C3590" s="127">
        <v>0</v>
      </c>
      <c r="D3590" s="127">
        <v>0</v>
      </c>
      <c r="E3590" s="127">
        <v>0</v>
      </c>
      <c r="F3590" s="127">
        <v>0</v>
      </c>
      <c r="G3590" s="127">
        <v>0</v>
      </c>
      <c r="H3590" s="127">
        <v>0</v>
      </c>
      <c r="I3590" s="127">
        <v>0</v>
      </c>
      <c r="J3590" s="127">
        <v>0</v>
      </c>
      <c r="K3590" s="127">
        <v>0</v>
      </c>
      <c r="L3590" s="127">
        <v>0</v>
      </c>
      <c r="M3590" s="127">
        <v>0</v>
      </c>
      <c r="N3590" s="127">
        <v>0</v>
      </c>
      <c r="O3590" s="127">
        <v>0</v>
      </c>
      <c r="P3590" s="127">
        <v>0</v>
      </c>
      <c r="Q3590" s="127">
        <v>0</v>
      </c>
      <c r="R3590" s="127">
        <v>0</v>
      </c>
      <c r="S3590" s="127">
        <v>0</v>
      </c>
      <c r="T3590" s="127">
        <v>0</v>
      </c>
      <c r="U3590" s="127">
        <v>0</v>
      </c>
      <c r="V3590" s="127">
        <v>0</v>
      </c>
      <c r="W3590" s="127">
        <v>0</v>
      </c>
      <c r="X3590" s="127">
        <v>0</v>
      </c>
      <c r="Y3590" s="127">
        <v>0</v>
      </c>
      <c r="Z3590" s="127">
        <v>0</v>
      </c>
      <c r="AA3590" s="127">
        <v>0</v>
      </c>
      <c r="AB3590" s="127">
        <v>0</v>
      </c>
      <c r="AC3590" s="127">
        <v>0</v>
      </c>
      <c r="AD3590" s="127">
        <v>0</v>
      </c>
      <c r="AE3590" s="127">
        <v>0</v>
      </c>
      <c r="AF3590" s="127">
        <v>0</v>
      </c>
      <c r="AG3590" s="127">
        <v>0</v>
      </c>
      <c r="AH3590" s="127">
        <v>0</v>
      </c>
    </row>
    <row r="3591" spans="1:34" x14ac:dyDescent="0.35">
      <c r="A3591" s="127" t="s">
        <v>2097</v>
      </c>
      <c r="B3591" s="127" t="s">
        <v>964</v>
      </c>
      <c r="C3591" s="127">
        <v>0</v>
      </c>
      <c r="D3591" s="127">
        <v>0</v>
      </c>
      <c r="E3591" s="127">
        <v>0</v>
      </c>
      <c r="F3591" s="127">
        <v>0</v>
      </c>
      <c r="G3591" s="127">
        <v>0</v>
      </c>
      <c r="H3591" s="127">
        <v>0</v>
      </c>
      <c r="I3591" s="127">
        <v>0</v>
      </c>
      <c r="J3591" s="127">
        <v>0</v>
      </c>
      <c r="K3591" s="127">
        <v>0</v>
      </c>
      <c r="L3591" s="127">
        <v>0</v>
      </c>
      <c r="M3591" s="127">
        <v>0</v>
      </c>
      <c r="N3591" s="127">
        <v>0</v>
      </c>
      <c r="O3591" s="127">
        <v>0</v>
      </c>
      <c r="P3591" s="127">
        <v>0</v>
      </c>
      <c r="Q3591" s="127">
        <v>0</v>
      </c>
      <c r="R3591" s="127">
        <v>0</v>
      </c>
      <c r="S3591" s="127">
        <v>0</v>
      </c>
      <c r="T3591" s="127">
        <v>0</v>
      </c>
      <c r="U3591" s="127">
        <v>0</v>
      </c>
      <c r="V3591" s="127">
        <v>0</v>
      </c>
      <c r="W3591" s="127">
        <v>0</v>
      </c>
      <c r="X3591" s="127">
        <v>0</v>
      </c>
      <c r="Y3591" s="127">
        <v>0</v>
      </c>
      <c r="Z3591" s="127">
        <v>0</v>
      </c>
      <c r="AA3591" s="127">
        <v>0</v>
      </c>
      <c r="AB3591" s="127">
        <v>0</v>
      </c>
      <c r="AC3591" s="127">
        <v>0</v>
      </c>
      <c r="AD3591" s="127">
        <v>0</v>
      </c>
      <c r="AE3591" s="127">
        <v>0</v>
      </c>
      <c r="AF3591" s="127">
        <v>0</v>
      </c>
      <c r="AG3591" s="127">
        <v>0</v>
      </c>
      <c r="AH3591" s="127">
        <v>0</v>
      </c>
    </row>
    <row r="3592" spans="1:34" x14ac:dyDescent="0.35">
      <c r="A3592" s="127" t="s">
        <v>4256</v>
      </c>
      <c r="B3592" s="127" t="s">
        <v>964</v>
      </c>
      <c r="C3592" s="127">
        <v>0</v>
      </c>
      <c r="D3592" s="127">
        <v>0</v>
      </c>
      <c r="E3592" s="127">
        <v>0</v>
      </c>
      <c r="F3592" s="127">
        <v>0</v>
      </c>
      <c r="G3592" s="127">
        <v>0</v>
      </c>
      <c r="H3592" s="127">
        <v>0</v>
      </c>
      <c r="I3592" s="127">
        <v>0</v>
      </c>
      <c r="J3592" s="127">
        <v>0</v>
      </c>
      <c r="K3592" s="127">
        <v>0</v>
      </c>
      <c r="L3592" s="127">
        <v>0</v>
      </c>
      <c r="M3592" s="127">
        <v>0</v>
      </c>
      <c r="N3592" s="127">
        <v>0</v>
      </c>
      <c r="O3592" s="127">
        <v>0</v>
      </c>
      <c r="P3592" s="127">
        <v>0</v>
      </c>
      <c r="Q3592" s="127">
        <v>0</v>
      </c>
      <c r="R3592" s="127">
        <v>0</v>
      </c>
      <c r="S3592" s="127">
        <v>0</v>
      </c>
      <c r="T3592" s="127">
        <v>0</v>
      </c>
      <c r="U3592" s="127">
        <v>0</v>
      </c>
      <c r="V3592" s="127">
        <v>0</v>
      </c>
      <c r="W3592" s="127">
        <v>0</v>
      </c>
      <c r="X3592" s="127">
        <v>0</v>
      </c>
      <c r="Y3592" s="127">
        <v>0</v>
      </c>
      <c r="Z3592" s="127">
        <v>0</v>
      </c>
      <c r="AA3592" s="127">
        <v>0</v>
      </c>
      <c r="AB3592" s="127">
        <v>0</v>
      </c>
      <c r="AC3592" s="127">
        <v>0</v>
      </c>
      <c r="AD3592" s="127">
        <v>0</v>
      </c>
      <c r="AE3592" s="127">
        <v>0</v>
      </c>
      <c r="AF3592" s="127">
        <v>0</v>
      </c>
      <c r="AG3592" s="127">
        <v>0</v>
      </c>
      <c r="AH3592" s="127">
        <v>0</v>
      </c>
    </row>
    <row r="3593" spans="1:34" x14ac:dyDescent="0.35">
      <c r="A3593" s="127" t="s">
        <v>4257</v>
      </c>
      <c r="B3593" s="127" t="s">
        <v>964</v>
      </c>
      <c r="C3593" s="127">
        <v>0</v>
      </c>
      <c r="D3593" s="127">
        <v>0</v>
      </c>
      <c r="E3593" s="127">
        <v>0</v>
      </c>
      <c r="F3593" s="127">
        <v>0</v>
      </c>
      <c r="G3593" s="127">
        <v>0</v>
      </c>
      <c r="H3593" s="127">
        <v>0</v>
      </c>
      <c r="I3593" s="127">
        <v>0</v>
      </c>
      <c r="J3593" s="127">
        <v>0</v>
      </c>
      <c r="K3593" s="127">
        <v>0</v>
      </c>
      <c r="L3593" s="127">
        <v>0</v>
      </c>
      <c r="M3593" s="127">
        <v>0</v>
      </c>
      <c r="N3593" s="127">
        <v>0</v>
      </c>
      <c r="O3593" s="127">
        <v>0</v>
      </c>
      <c r="P3593" s="127">
        <v>0</v>
      </c>
      <c r="Q3593" s="127">
        <v>0</v>
      </c>
      <c r="R3593" s="127">
        <v>0</v>
      </c>
      <c r="S3593" s="127">
        <v>0</v>
      </c>
      <c r="T3593" s="127">
        <v>0</v>
      </c>
      <c r="U3593" s="127">
        <v>0</v>
      </c>
      <c r="V3593" s="127">
        <v>0</v>
      </c>
      <c r="W3593" s="127">
        <v>0</v>
      </c>
      <c r="X3593" s="127">
        <v>0</v>
      </c>
      <c r="Y3593" s="127">
        <v>0</v>
      </c>
      <c r="Z3593" s="127">
        <v>0</v>
      </c>
      <c r="AA3593" s="127">
        <v>0</v>
      </c>
      <c r="AB3593" s="127">
        <v>0</v>
      </c>
      <c r="AC3593" s="127">
        <v>0</v>
      </c>
      <c r="AD3593" s="127">
        <v>0</v>
      </c>
      <c r="AE3593" s="127">
        <v>0</v>
      </c>
      <c r="AF3593" s="127">
        <v>0</v>
      </c>
      <c r="AG3593" s="127">
        <v>0</v>
      </c>
      <c r="AH3593" s="127">
        <v>0</v>
      </c>
    </row>
    <row r="3594" spans="1:34" x14ac:dyDescent="0.35">
      <c r="A3594" s="127" t="s">
        <v>4258</v>
      </c>
      <c r="B3594" s="127" t="s">
        <v>964</v>
      </c>
      <c r="C3594" s="127">
        <v>0</v>
      </c>
      <c r="D3594" s="127">
        <v>0</v>
      </c>
      <c r="E3594" s="127">
        <v>0</v>
      </c>
      <c r="F3594" s="127">
        <v>0</v>
      </c>
      <c r="G3594" s="127">
        <v>0</v>
      </c>
      <c r="H3594" s="127">
        <v>0</v>
      </c>
      <c r="I3594" s="127">
        <v>0</v>
      </c>
      <c r="J3594" s="127">
        <v>0</v>
      </c>
      <c r="K3594" s="127">
        <v>0</v>
      </c>
      <c r="L3594" s="127">
        <v>0</v>
      </c>
      <c r="M3594" s="127">
        <v>0</v>
      </c>
      <c r="N3594" s="127">
        <v>0</v>
      </c>
      <c r="O3594" s="127">
        <v>0</v>
      </c>
      <c r="P3594" s="127">
        <v>0</v>
      </c>
      <c r="Q3594" s="127">
        <v>0</v>
      </c>
      <c r="R3594" s="127">
        <v>0</v>
      </c>
      <c r="S3594" s="127">
        <v>0</v>
      </c>
      <c r="T3594" s="127">
        <v>0</v>
      </c>
      <c r="U3594" s="127">
        <v>0</v>
      </c>
      <c r="V3594" s="127">
        <v>0</v>
      </c>
      <c r="W3594" s="127">
        <v>0</v>
      </c>
      <c r="X3594" s="127">
        <v>0</v>
      </c>
      <c r="Y3594" s="127">
        <v>0</v>
      </c>
      <c r="Z3594" s="127">
        <v>0</v>
      </c>
      <c r="AA3594" s="127">
        <v>0</v>
      </c>
      <c r="AB3594" s="127">
        <v>0</v>
      </c>
      <c r="AC3594" s="127">
        <v>0</v>
      </c>
      <c r="AD3594" s="127">
        <v>0</v>
      </c>
      <c r="AE3594" s="127">
        <v>0</v>
      </c>
      <c r="AF3594" s="127">
        <v>0</v>
      </c>
      <c r="AG3594" s="127">
        <v>0</v>
      </c>
      <c r="AH3594" s="127">
        <v>0</v>
      </c>
    </row>
    <row r="3595" spans="1:34" x14ac:dyDescent="0.35">
      <c r="A3595" s="127" t="s">
        <v>4259</v>
      </c>
      <c r="B3595" s="127" t="s">
        <v>964</v>
      </c>
      <c r="C3595" s="127">
        <v>0</v>
      </c>
      <c r="D3595" s="127">
        <v>0</v>
      </c>
      <c r="E3595" s="127">
        <v>0</v>
      </c>
      <c r="F3595" s="127">
        <v>0</v>
      </c>
      <c r="G3595" s="127">
        <v>0</v>
      </c>
      <c r="H3595" s="127">
        <v>0</v>
      </c>
      <c r="I3595" s="127">
        <v>0</v>
      </c>
      <c r="J3595" s="127">
        <v>0</v>
      </c>
      <c r="K3595" s="127">
        <v>0</v>
      </c>
      <c r="L3595" s="127">
        <v>0</v>
      </c>
      <c r="M3595" s="127">
        <v>0</v>
      </c>
      <c r="N3595" s="127">
        <v>0</v>
      </c>
      <c r="O3595" s="127">
        <v>0</v>
      </c>
      <c r="P3595" s="127">
        <v>0</v>
      </c>
      <c r="Q3595" s="127">
        <v>0</v>
      </c>
      <c r="R3595" s="127">
        <v>0</v>
      </c>
      <c r="S3595" s="127">
        <v>0</v>
      </c>
      <c r="T3595" s="127">
        <v>0</v>
      </c>
      <c r="U3595" s="127">
        <v>0</v>
      </c>
      <c r="V3595" s="127">
        <v>0</v>
      </c>
      <c r="W3595" s="127">
        <v>0</v>
      </c>
      <c r="X3595" s="127">
        <v>0</v>
      </c>
      <c r="Y3595" s="127">
        <v>0</v>
      </c>
      <c r="Z3595" s="127">
        <v>0</v>
      </c>
      <c r="AA3595" s="127">
        <v>0</v>
      </c>
      <c r="AB3595" s="127">
        <v>0</v>
      </c>
      <c r="AC3595" s="127">
        <v>0</v>
      </c>
      <c r="AD3595" s="127">
        <v>0</v>
      </c>
      <c r="AE3595" s="127">
        <v>0</v>
      </c>
      <c r="AF3595" s="127">
        <v>0</v>
      </c>
      <c r="AG3595" s="127">
        <v>0</v>
      </c>
      <c r="AH3595" s="127">
        <v>0</v>
      </c>
    </row>
    <row r="3596" spans="1:34" x14ac:dyDescent="0.35">
      <c r="A3596" s="127" t="s">
        <v>4260</v>
      </c>
      <c r="B3596" s="127" t="s">
        <v>964</v>
      </c>
      <c r="C3596" s="127">
        <v>0</v>
      </c>
      <c r="D3596" s="127">
        <v>0</v>
      </c>
      <c r="E3596" s="127">
        <v>0</v>
      </c>
      <c r="F3596" s="127">
        <v>0</v>
      </c>
      <c r="G3596" s="127">
        <v>0</v>
      </c>
      <c r="H3596" s="127">
        <v>0</v>
      </c>
      <c r="I3596" s="127">
        <v>0</v>
      </c>
      <c r="J3596" s="127">
        <v>0</v>
      </c>
      <c r="K3596" s="127">
        <v>0</v>
      </c>
      <c r="L3596" s="127">
        <v>0</v>
      </c>
      <c r="M3596" s="127">
        <v>0</v>
      </c>
      <c r="N3596" s="127">
        <v>0</v>
      </c>
      <c r="O3596" s="127">
        <v>0</v>
      </c>
      <c r="P3596" s="127">
        <v>0</v>
      </c>
      <c r="Q3596" s="127">
        <v>0</v>
      </c>
      <c r="R3596" s="127">
        <v>0</v>
      </c>
      <c r="S3596" s="127">
        <v>0</v>
      </c>
      <c r="T3596" s="127">
        <v>0</v>
      </c>
      <c r="U3596" s="127">
        <v>0</v>
      </c>
      <c r="V3596" s="127">
        <v>0</v>
      </c>
      <c r="W3596" s="127">
        <v>0</v>
      </c>
      <c r="X3596" s="127">
        <v>0</v>
      </c>
      <c r="Y3596" s="127">
        <v>0</v>
      </c>
      <c r="Z3596" s="127">
        <v>0</v>
      </c>
      <c r="AA3596" s="127">
        <v>0</v>
      </c>
      <c r="AB3596" s="127">
        <v>0</v>
      </c>
      <c r="AC3596" s="127">
        <v>0</v>
      </c>
      <c r="AD3596" s="127">
        <v>0</v>
      </c>
      <c r="AE3596" s="127">
        <v>0</v>
      </c>
      <c r="AF3596" s="127">
        <v>0</v>
      </c>
      <c r="AG3596" s="127">
        <v>0</v>
      </c>
      <c r="AH3596" s="127">
        <v>0</v>
      </c>
    </row>
    <row r="3597" spans="1:34" x14ac:dyDescent="0.35">
      <c r="A3597" s="127" t="s">
        <v>4261</v>
      </c>
      <c r="B3597" s="127" t="s">
        <v>964</v>
      </c>
      <c r="C3597" s="127">
        <v>0</v>
      </c>
      <c r="D3597" s="127">
        <v>0</v>
      </c>
      <c r="E3597" s="127">
        <v>0</v>
      </c>
      <c r="F3597" s="127">
        <v>0</v>
      </c>
      <c r="G3597" s="127">
        <v>0</v>
      </c>
      <c r="H3597" s="127">
        <v>0</v>
      </c>
      <c r="I3597" s="127">
        <v>0</v>
      </c>
      <c r="J3597" s="127">
        <v>0</v>
      </c>
      <c r="K3597" s="127">
        <v>0</v>
      </c>
      <c r="L3597" s="127">
        <v>0</v>
      </c>
      <c r="M3597" s="127">
        <v>0</v>
      </c>
      <c r="N3597" s="127">
        <v>0</v>
      </c>
      <c r="O3597" s="127">
        <v>0</v>
      </c>
      <c r="P3597" s="127">
        <v>0</v>
      </c>
      <c r="Q3597" s="127">
        <v>0</v>
      </c>
      <c r="R3597" s="127">
        <v>0</v>
      </c>
      <c r="S3597" s="127">
        <v>0</v>
      </c>
      <c r="T3597" s="127">
        <v>0</v>
      </c>
      <c r="U3597" s="127">
        <v>0</v>
      </c>
      <c r="V3597" s="127">
        <v>0</v>
      </c>
      <c r="W3597" s="127">
        <v>0</v>
      </c>
      <c r="X3597" s="127">
        <v>0</v>
      </c>
      <c r="Y3597" s="127">
        <v>0</v>
      </c>
      <c r="Z3597" s="127">
        <v>0</v>
      </c>
      <c r="AA3597" s="127">
        <v>0</v>
      </c>
      <c r="AB3597" s="127">
        <v>0</v>
      </c>
      <c r="AC3597" s="127">
        <v>0</v>
      </c>
      <c r="AD3597" s="127">
        <v>0</v>
      </c>
      <c r="AE3597" s="127">
        <v>0</v>
      </c>
      <c r="AF3597" s="127">
        <v>0</v>
      </c>
      <c r="AG3597" s="127">
        <v>0</v>
      </c>
      <c r="AH3597" s="127">
        <v>0</v>
      </c>
    </row>
    <row r="3598" spans="1:34" x14ac:dyDescent="0.35">
      <c r="A3598" s="127" t="s">
        <v>4262</v>
      </c>
      <c r="B3598" s="127" t="s">
        <v>964</v>
      </c>
      <c r="C3598" s="127">
        <v>0</v>
      </c>
      <c r="D3598" s="127">
        <v>0</v>
      </c>
      <c r="E3598" s="127">
        <v>0</v>
      </c>
      <c r="F3598" s="127">
        <v>0</v>
      </c>
      <c r="G3598" s="127">
        <v>0</v>
      </c>
      <c r="H3598" s="127">
        <v>0</v>
      </c>
      <c r="I3598" s="127">
        <v>0</v>
      </c>
      <c r="J3598" s="127">
        <v>0</v>
      </c>
      <c r="K3598" s="127">
        <v>0</v>
      </c>
      <c r="L3598" s="127">
        <v>0</v>
      </c>
      <c r="M3598" s="127">
        <v>0</v>
      </c>
      <c r="N3598" s="127">
        <v>0</v>
      </c>
      <c r="O3598" s="127">
        <v>0</v>
      </c>
      <c r="P3598" s="127">
        <v>0</v>
      </c>
      <c r="Q3598" s="127">
        <v>0</v>
      </c>
      <c r="R3598" s="127">
        <v>0</v>
      </c>
      <c r="S3598" s="127">
        <v>0</v>
      </c>
      <c r="T3598" s="127">
        <v>0</v>
      </c>
      <c r="U3598" s="127">
        <v>0</v>
      </c>
      <c r="V3598" s="127">
        <v>0</v>
      </c>
      <c r="W3598" s="127">
        <v>0</v>
      </c>
      <c r="X3598" s="127">
        <v>0</v>
      </c>
      <c r="Y3598" s="127">
        <v>0</v>
      </c>
      <c r="Z3598" s="127">
        <v>0</v>
      </c>
      <c r="AA3598" s="127">
        <v>0</v>
      </c>
      <c r="AB3598" s="127">
        <v>0</v>
      </c>
      <c r="AC3598" s="127">
        <v>0</v>
      </c>
      <c r="AD3598" s="127">
        <v>0</v>
      </c>
      <c r="AE3598" s="127">
        <v>0</v>
      </c>
      <c r="AF3598" s="127">
        <v>0</v>
      </c>
      <c r="AG3598" s="127">
        <v>0</v>
      </c>
      <c r="AH3598" s="127">
        <v>0</v>
      </c>
    </row>
    <row r="3599" spans="1:34" x14ac:dyDescent="0.35">
      <c r="A3599" s="127" t="s">
        <v>4263</v>
      </c>
      <c r="B3599" s="127" t="s">
        <v>964</v>
      </c>
      <c r="C3599" s="127">
        <v>0</v>
      </c>
      <c r="D3599" s="127">
        <v>0</v>
      </c>
      <c r="E3599" s="127">
        <v>0</v>
      </c>
      <c r="F3599" s="127">
        <v>0</v>
      </c>
      <c r="G3599" s="127">
        <v>0</v>
      </c>
      <c r="H3599" s="127">
        <v>0</v>
      </c>
      <c r="I3599" s="127">
        <v>0</v>
      </c>
      <c r="J3599" s="127">
        <v>0</v>
      </c>
      <c r="K3599" s="127">
        <v>0</v>
      </c>
      <c r="L3599" s="127">
        <v>0</v>
      </c>
      <c r="M3599" s="127">
        <v>0</v>
      </c>
      <c r="N3599" s="127">
        <v>0</v>
      </c>
      <c r="O3599" s="127">
        <v>0</v>
      </c>
      <c r="P3599" s="127">
        <v>0</v>
      </c>
      <c r="Q3599" s="127">
        <v>0</v>
      </c>
      <c r="R3599" s="127">
        <v>0</v>
      </c>
      <c r="S3599" s="127">
        <v>0</v>
      </c>
      <c r="T3599" s="127">
        <v>0</v>
      </c>
      <c r="U3599" s="127">
        <v>0</v>
      </c>
      <c r="V3599" s="127">
        <v>0</v>
      </c>
      <c r="W3599" s="127">
        <v>0</v>
      </c>
      <c r="X3599" s="127">
        <v>0</v>
      </c>
      <c r="Y3599" s="127">
        <v>0</v>
      </c>
      <c r="Z3599" s="127">
        <v>0</v>
      </c>
      <c r="AA3599" s="127">
        <v>0</v>
      </c>
      <c r="AB3599" s="127">
        <v>0</v>
      </c>
      <c r="AC3599" s="127">
        <v>0</v>
      </c>
      <c r="AD3599" s="127">
        <v>0</v>
      </c>
      <c r="AE3599" s="127">
        <v>0</v>
      </c>
      <c r="AF3599" s="127">
        <v>0</v>
      </c>
      <c r="AG3599" s="127">
        <v>0</v>
      </c>
      <c r="AH3599" s="127">
        <v>0</v>
      </c>
    </row>
    <row r="3600" spans="1:34" x14ac:dyDescent="0.35">
      <c r="A3600" s="127" t="s">
        <v>4264</v>
      </c>
      <c r="B3600" s="127" t="s">
        <v>964</v>
      </c>
      <c r="C3600" s="127">
        <v>0</v>
      </c>
      <c r="D3600" s="127">
        <v>0</v>
      </c>
      <c r="E3600" s="127">
        <v>0</v>
      </c>
      <c r="F3600" s="127">
        <v>0</v>
      </c>
      <c r="G3600" s="127">
        <v>0</v>
      </c>
      <c r="H3600" s="127">
        <v>0</v>
      </c>
      <c r="I3600" s="127">
        <v>0</v>
      </c>
      <c r="J3600" s="127">
        <v>0</v>
      </c>
      <c r="K3600" s="127">
        <v>0</v>
      </c>
      <c r="L3600" s="127">
        <v>0</v>
      </c>
      <c r="M3600" s="127">
        <v>0</v>
      </c>
      <c r="N3600" s="127">
        <v>0</v>
      </c>
      <c r="O3600" s="127">
        <v>0</v>
      </c>
      <c r="P3600" s="127">
        <v>0</v>
      </c>
      <c r="Q3600" s="127">
        <v>0</v>
      </c>
      <c r="R3600" s="127">
        <v>0</v>
      </c>
      <c r="S3600" s="127">
        <v>0</v>
      </c>
      <c r="T3600" s="127">
        <v>0</v>
      </c>
      <c r="U3600" s="127">
        <v>0</v>
      </c>
      <c r="V3600" s="127">
        <v>0</v>
      </c>
      <c r="W3600" s="127">
        <v>0</v>
      </c>
      <c r="X3600" s="127">
        <v>0</v>
      </c>
      <c r="Y3600" s="127">
        <v>0</v>
      </c>
      <c r="Z3600" s="127">
        <v>0</v>
      </c>
      <c r="AA3600" s="127">
        <v>0</v>
      </c>
      <c r="AB3600" s="127">
        <v>0</v>
      </c>
      <c r="AC3600" s="127">
        <v>0</v>
      </c>
      <c r="AD3600" s="127">
        <v>0</v>
      </c>
      <c r="AE3600" s="127">
        <v>0</v>
      </c>
      <c r="AF3600" s="127">
        <v>0</v>
      </c>
      <c r="AG3600" s="127">
        <v>0</v>
      </c>
      <c r="AH3600" s="127">
        <v>0</v>
      </c>
    </row>
    <row r="3601" spans="1:34" x14ac:dyDescent="0.35">
      <c r="A3601" s="127" t="s">
        <v>4265</v>
      </c>
      <c r="B3601" s="127" t="s">
        <v>964</v>
      </c>
      <c r="C3601" s="127">
        <v>0</v>
      </c>
      <c r="D3601" s="127">
        <v>0</v>
      </c>
      <c r="E3601" s="127">
        <v>0</v>
      </c>
      <c r="F3601" s="127">
        <v>0</v>
      </c>
      <c r="G3601" s="127">
        <v>0</v>
      </c>
      <c r="H3601" s="127">
        <v>0</v>
      </c>
      <c r="I3601" s="127">
        <v>0</v>
      </c>
      <c r="J3601" s="127">
        <v>0</v>
      </c>
      <c r="K3601" s="127">
        <v>0</v>
      </c>
      <c r="L3601" s="127">
        <v>0</v>
      </c>
      <c r="M3601" s="127">
        <v>0</v>
      </c>
      <c r="N3601" s="127">
        <v>0</v>
      </c>
      <c r="O3601" s="127">
        <v>0</v>
      </c>
      <c r="P3601" s="127">
        <v>0</v>
      </c>
      <c r="Q3601" s="127">
        <v>0</v>
      </c>
      <c r="R3601" s="127">
        <v>0</v>
      </c>
      <c r="S3601" s="127">
        <v>0</v>
      </c>
      <c r="T3601" s="127">
        <v>0</v>
      </c>
      <c r="U3601" s="127">
        <v>0</v>
      </c>
      <c r="V3601" s="127">
        <v>0</v>
      </c>
      <c r="W3601" s="127">
        <v>0</v>
      </c>
      <c r="X3601" s="127">
        <v>0</v>
      </c>
      <c r="Y3601" s="127">
        <v>0</v>
      </c>
      <c r="Z3601" s="127">
        <v>0</v>
      </c>
      <c r="AA3601" s="127">
        <v>0</v>
      </c>
      <c r="AB3601" s="127">
        <v>0</v>
      </c>
      <c r="AC3601" s="127">
        <v>0</v>
      </c>
      <c r="AD3601" s="127">
        <v>0</v>
      </c>
      <c r="AE3601" s="127">
        <v>0</v>
      </c>
      <c r="AF3601" s="127">
        <v>0</v>
      </c>
      <c r="AG3601" s="127">
        <v>0</v>
      </c>
      <c r="AH3601" s="127">
        <v>0</v>
      </c>
    </row>
    <row r="3602" spans="1:34" x14ac:dyDescent="0.35">
      <c r="A3602" s="127" t="s">
        <v>4266</v>
      </c>
      <c r="B3602" s="127" t="s">
        <v>964</v>
      </c>
      <c r="C3602" s="127">
        <v>0</v>
      </c>
      <c r="D3602" s="127">
        <v>0</v>
      </c>
      <c r="E3602" s="127">
        <v>0</v>
      </c>
      <c r="F3602" s="127">
        <v>0</v>
      </c>
      <c r="G3602" s="127">
        <v>0</v>
      </c>
      <c r="H3602" s="127">
        <v>0</v>
      </c>
      <c r="I3602" s="127">
        <v>0</v>
      </c>
      <c r="J3602" s="127">
        <v>0</v>
      </c>
      <c r="K3602" s="127">
        <v>0</v>
      </c>
      <c r="L3602" s="127">
        <v>0</v>
      </c>
      <c r="M3602" s="127">
        <v>0</v>
      </c>
      <c r="N3602" s="127">
        <v>0</v>
      </c>
      <c r="O3602" s="127">
        <v>0</v>
      </c>
      <c r="P3602" s="127">
        <v>0</v>
      </c>
      <c r="Q3602" s="127">
        <v>0</v>
      </c>
      <c r="R3602" s="127">
        <v>0</v>
      </c>
      <c r="S3602" s="127">
        <v>0</v>
      </c>
      <c r="T3602" s="127">
        <v>0</v>
      </c>
      <c r="U3602" s="127">
        <v>0</v>
      </c>
      <c r="V3602" s="127">
        <v>0</v>
      </c>
      <c r="W3602" s="127">
        <v>0</v>
      </c>
      <c r="X3602" s="127">
        <v>0</v>
      </c>
      <c r="Y3602" s="127">
        <v>0</v>
      </c>
      <c r="Z3602" s="127">
        <v>0</v>
      </c>
      <c r="AA3602" s="127">
        <v>0</v>
      </c>
      <c r="AB3602" s="127">
        <v>0</v>
      </c>
      <c r="AC3602" s="127">
        <v>0</v>
      </c>
      <c r="AD3602" s="127">
        <v>0</v>
      </c>
      <c r="AE3602" s="127">
        <v>0</v>
      </c>
      <c r="AF3602" s="127">
        <v>0</v>
      </c>
      <c r="AG3602" s="127">
        <v>0</v>
      </c>
      <c r="AH3602" s="127">
        <v>0</v>
      </c>
    </row>
    <row r="3603" spans="1:34" x14ac:dyDescent="0.35">
      <c r="A3603" s="127" t="s">
        <v>2098</v>
      </c>
      <c r="B3603" s="127" t="s">
        <v>964</v>
      </c>
      <c r="C3603" s="127">
        <v>0</v>
      </c>
      <c r="D3603" s="127">
        <v>0</v>
      </c>
      <c r="E3603" s="127">
        <v>0</v>
      </c>
      <c r="F3603" s="127">
        <v>0</v>
      </c>
      <c r="G3603" s="127">
        <v>0</v>
      </c>
      <c r="H3603" s="127">
        <v>0</v>
      </c>
      <c r="I3603" s="127">
        <v>0</v>
      </c>
      <c r="J3603" s="127">
        <v>0</v>
      </c>
      <c r="K3603" s="127">
        <v>0</v>
      </c>
      <c r="L3603" s="127">
        <v>0</v>
      </c>
      <c r="M3603" s="127">
        <v>0</v>
      </c>
      <c r="N3603" s="127">
        <v>0</v>
      </c>
      <c r="O3603" s="127">
        <v>0</v>
      </c>
      <c r="P3603" s="127">
        <v>0</v>
      </c>
      <c r="Q3603" s="127">
        <v>0</v>
      </c>
      <c r="R3603" s="127">
        <v>0</v>
      </c>
      <c r="S3603" s="127">
        <v>0</v>
      </c>
      <c r="T3603" s="127">
        <v>0</v>
      </c>
      <c r="U3603" s="127">
        <v>0</v>
      </c>
      <c r="V3603" s="127">
        <v>0</v>
      </c>
      <c r="W3603" s="127">
        <v>0</v>
      </c>
      <c r="X3603" s="127">
        <v>0</v>
      </c>
      <c r="Y3603" s="127">
        <v>0</v>
      </c>
      <c r="Z3603" s="127">
        <v>0</v>
      </c>
      <c r="AA3603" s="127">
        <v>0</v>
      </c>
      <c r="AB3603" s="127">
        <v>0</v>
      </c>
      <c r="AC3603" s="127">
        <v>0</v>
      </c>
      <c r="AD3603" s="127">
        <v>0</v>
      </c>
      <c r="AE3603" s="127">
        <v>0</v>
      </c>
      <c r="AF3603" s="127">
        <v>0</v>
      </c>
      <c r="AG3603" s="127">
        <v>0</v>
      </c>
      <c r="AH3603" s="127">
        <v>0</v>
      </c>
    </row>
    <row r="3604" spans="1:34" x14ac:dyDescent="0.35">
      <c r="A3604" s="127" t="s">
        <v>4267</v>
      </c>
      <c r="B3604" s="127" t="s">
        <v>964</v>
      </c>
      <c r="C3604" s="127">
        <v>0</v>
      </c>
      <c r="D3604" s="127">
        <v>0</v>
      </c>
      <c r="E3604" s="127">
        <v>0</v>
      </c>
      <c r="F3604" s="127">
        <v>0</v>
      </c>
      <c r="G3604" s="127">
        <v>0</v>
      </c>
      <c r="H3604" s="127">
        <v>0</v>
      </c>
      <c r="I3604" s="127">
        <v>0</v>
      </c>
      <c r="J3604" s="127">
        <v>0</v>
      </c>
      <c r="K3604" s="127">
        <v>0</v>
      </c>
      <c r="L3604" s="127">
        <v>0</v>
      </c>
      <c r="M3604" s="127">
        <v>0</v>
      </c>
      <c r="N3604" s="127">
        <v>0</v>
      </c>
      <c r="O3604" s="127">
        <v>0</v>
      </c>
      <c r="P3604" s="127">
        <v>0</v>
      </c>
      <c r="Q3604" s="127">
        <v>0</v>
      </c>
      <c r="R3604" s="127">
        <v>0</v>
      </c>
      <c r="S3604" s="127">
        <v>0</v>
      </c>
      <c r="T3604" s="127">
        <v>0</v>
      </c>
      <c r="U3604" s="127">
        <v>0</v>
      </c>
      <c r="V3604" s="127">
        <v>0</v>
      </c>
      <c r="W3604" s="127">
        <v>0</v>
      </c>
      <c r="X3604" s="127">
        <v>0</v>
      </c>
      <c r="Y3604" s="127">
        <v>0</v>
      </c>
      <c r="Z3604" s="127">
        <v>0</v>
      </c>
      <c r="AA3604" s="127">
        <v>0</v>
      </c>
      <c r="AB3604" s="127">
        <v>0</v>
      </c>
      <c r="AC3604" s="127">
        <v>0</v>
      </c>
      <c r="AD3604" s="127">
        <v>0</v>
      </c>
      <c r="AE3604" s="127">
        <v>0</v>
      </c>
      <c r="AF3604" s="127">
        <v>0</v>
      </c>
      <c r="AG3604" s="127">
        <v>0</v>
      </c>
      <c r="AH3604" s="127">
        <v>0</v>
      </c>
    </row>
    <row r="3605" spans="1:34" x14ac:dyDescent="0.35">
      <c r="A3605" s="127" t="s">
        <v>4268</v>
      </c>
      <c r="B3605" s="127" t="s">
        <v>964</v>
      </c>
      <c r="C3605" s="127">
        <v>0</v>
      </c>
      <c r="D3605" s="127">
        <v>0</v>
      </c>
      <c r="E3605" s="127">
        <v>0</v>
      </c>
      <c r="F3605" s="127">
        <v>0</v>
      </c>
      <c r="G3605" s="127">
        <v>0</v>
      </c>
      <c r="H3605" s="127">
        <v>0</v>
      </c>
      <c r="I3605" s="127">
        <v>0</v>
      </c>
      <c r="J3605" s="127">
        <v>0</v>
      </c>
      <c r="K3605" s="127">
        <v>0</v>
      </c>
      <c r="L3605" s="127">
        <v>0</v>
      </c>
      <c r="M3605" s="127">
        <v>0</v>
      </c>
      <c r="N3605" s="127">
        <v>0</v>
      </c>
      <c r="O3605" s="127">
        <v>0</v>
      </c>
      <c r="P3605" s="127">
        <v>0</v>
      </c>
      <c r="Q3605" s="127">
        <v>0</v>
      </c>
      <c r="R3605" s="127">
        <v>0</v>
      </c>
      <c r="S3605" s="127">
        <v>0</v>
      </c>
      <c r="T3605" s="127">
        <v>0</v>
      </c>
      <c r="U3605" s="127">
        <v>0</v>
      </c>
      <c r="V3605" s="127">
        <v>0</v>
      </c>
      <c r="W3605" s="127">
        <v>0</v>
      </c>
      <c r="X3605" s="127">
        <v>0</v>
      </c>
      <c r="Y3605" s="127">
        <v>0</v>
      </c>
      <c r="Z3605" s="127">
        <v>0</v>
      </c>
      <c r="AA3605" s="127">
        <v>0</v>
      </c>
      <c r="AB3605" s="127">
        <v>0</v>
      </c>
      <c r="AC3605" s="127">
        <v>0</v>
      </c>
      <c r="AD3605" s="127">
        <v>0</v>
      </c>
      <c r="AE3605" s="127">
        <v>0</v>
      </c>
      <c r="AF3605" s="127">
        <v>0</v>
      </c>
      <c r="AG3605" s="127">
        <v>0</v>
      </c>
      <c r="AH3605" s="127">
        <v>0</v>
      </c>
    </row>
    <row r="3606" spans="1:34" x14ac:dyDescent="0.35">
      <c r="A3606" s="127" t="s">
        <v>4269</v>
      </c>
      <c r="B3606" s="127" t="s">
        <v>964</v>
      </c>
      <c r="C3606" s="127">
        <v>0</v>
      </c>
      <c r="D3606" s="127">
        <v>0</v>
      </c>
      <c r="E3606" s="127">
        <v>0</v>
      </c>
      <c r="F3606" s="127">
        <v>0</v>
      </c>
      <c r="G3606" s="127">
        <v>0</v>
      </c>
      <c r="H3606" s="127">
        <v>0</v>
      </c>
      <c r="I3606" s="127">
        <v>0</v>
      </c>
      <c r="J3606" s="127">
        <v>0</v>
      </c>
      <c r="K3606" s="127">
        <v>0</v>
      </c>
      <c r="L3606" s="127">
        <v>0</v>
      </c>
      <c r="M3606" s="127">
        <v>0</v>
      </c>
      <c r="N3606" s="127">
        <v>0</v>
      </c>
      <c r="O3606" s="127">
        <v>0</v>
      </c>
      <c r="P3606" s="127">
        <v>0</v>
      </c>
      <c r="Q3606" s="127">
        <v>0</v>
      </c>
      <c r="R3606" s="127">
        <v>0</v>
      </c>
      <c r="S3606" s="127">
        <v>0</v>
      </c>
      <c r="T3606" s="127">
        <v>0</v>
      </c>
      <c r="U3606" s="127">
        <v>0</v>
      </c>
      <c r="V3606" s="127">
        <v>0</v>
      </c>
      <c r="W3606" s="127">
        <v>0</v>
      </c>
      <c r="X3606" s="127">
        <v>0</v>
      </c>
      <c r="Y3606" s="127">
        <v>0</v>
      </c>
      <c r="Z3606" s="127">
        <v>0</v>
      </c>
      <c r="AA3606" s="127">
        <v>0</v>
      </c>
      <c r="AB3606" s="127">
        <v>0</v>
      </c>
      <c r="AC3606" s="127">
        <v>0</v>
      </c>
      <c r="AD3606" s="127">
        <v>0</v>
      </c>
      <c r="AE3606" s="127">
        <v>0</v>
      </c>
      <c r="AF3606" s="127">
        <v>0</v>
      </c>
      <c r="AG3606" s="127">
        <v>0</v>
      </c>
      <c r="AH3606" s="127">
        <v>0</v>
      </c>
    </row>
    <row r="3607" spans="1:34" x14ac:dyDescent="0.35">
      <c r="A3607" s="127" t="s">
        <v>4270</v>
      </c>
      <c r="B3607" s="127" t="s">
        <v>964</v>
      </c>
      <c r="C3607" s="127">
        <v>0</v>
      </c>
      <c r="D3607" s="127">
        <v>0</v>
      </c>
      <c r="E3607" s="127">
        <v>0</v>
      </c>
      <c r="F3607" s="127">
        <v>0</v>
      </c>
      <c r="G3607" s="127">
        <v>0</v>
      </c>
      <c r="H3607" s="127">
        <v>0</v>
      </c>
      <c r="I3607" s="127">
        <v>0</v>
      </c>
      <c r="J3607" s="127">
        <v>0</v>
      </c>
      <c r="K3607" s="127">
        <v>0</v>
      </c>
      <c r="L3607" s="127">
        <v>0</v>
      </c>
      <c r="M3607" s="127">
        <v>0</v>
      </c>
      <c r="N3607" s="127">
        <v>0</v>
      </c>
      <c r="O3607" s="127">
        <v>0</v>
      </c>
      <c r="P3607" s="127">
        <v>0</v>
      </c>
      <c r="Q3607" s="127">
        <v>0</v>
      </c>
      <c r="R3607" s="127">
        <v>0</v>
      </c>
      <c r="S3607" s="127">
        <v>0</v>
      </c>
      <c r="T3607" s="127">
        <v>0</v>
      </c>
      <c r="U3607" s="127">
        <v>0</v>
      </c>
      <c r="V3607" s="127">
        <v>0</v>
      </c>
      <c r="W3607" s="127">
        <v>0</v>
      </c>
      <c r="X3607" s="127">
        <v>0</v>
      </c>
      <c r="Y3607" s="127">
        <v>0</v>
      </c>
      <c r="Z3607" s="127">
        <v>0</v>
      </c>
      <c r="AA3607" s="127">
        <v>0</v>
      </c>
      <c r="AB3607" s="127">
        <v>0</v>
      </c>
      <c r="AC3607" s="127">
        <v>0</v>
      </c>
      <c r="AD3607" s="127">
        <v>0</v>
      </c>
      <c r="AE3607" s="127">
        <v>0</v>
      </c>
      <c r="AF3607" s="127">
        <v>0</v>
      </c>
      <c r="AG3607" s="127">
        <v>0</v>
      </c>
      <c r="AH3607" s="127">
        <v>0</v>
      </c>
    </row>
    <row r="3608" spans="1:34" x14ac:dyDescent="0.35">
      <c r="A3608" s="127" t="s">
        <v>4271</v>
      </c>
      <c r="B3608" s="127" t="s">
        <v>964</v>
      </c>
      <c r="C3608" s="127">
        <v>0</v>
      </c>
      <c r="D3608" s="127">
        <v>0</v>
      </c>
      <c r="E3608" s="127">
        <v>0</v>
      </c>
      <c r="F3608" s="127">
        <v>0</v>
      </c>
      <c r="G3608" s="127">
        <v>0</v>
      </c>
      <c r="H3608" s="127">
        <v>0</v>
      </c>
      <c r="I3608" s="127">
        <v>0</v>
      </c>
      <c r="J3608" s="127">
        <v>0</v>
      </c>
      <c r="K3608" s="127">
        <v>0</v>
      </c>
      <c r="L3608" s="127">
        <v>0</v>
      </c>
      <c r="M3608" s="127">
        <v>0</v>
      </c>
      <c r="N3608" s="127">
        <v>0</v>
      </c>
      <c r="O3608" s="127">
        <v>0</v>
      </c>
      <c r="P3608" s="127">
        <v>0</v>
      </c>
      <c r="Q3608" s="127">
        <v>0</v>
      </c>
      <c r="R3608" s="127">
        <v>0</v>
      </c>
      <c r="S3608" s="127">
        <v>0</v>
      </c>
      <c r="T3608" s="127">
        <v>0</v>
      </c>
      <c r="U3608" s="127">
        <v>0</v>
      </c>
      <c r="V3608" s="127">
        <v>0</v>
      </c>
      <c r="W3608" s="127">
        <v>0</v>
      </c>
      <c r="X3608" s="127">
        <v>0</v>
      </c>
      <c r="Y3608" s="127">
        <v>0</v>
      </c>
      <c r="Z3608" s="127">
        <v>0</v>
      </c>
      <c r="AA3608" s="127">
        <v>0</v>
      </c>
      <c r="AB3608" s="127">
        <v>0</v>
      </c>
      <c r="AC3608" s="127">
        <v>0</v>
      </c>
      <c r="AD3608" s="127">
        <v>0</v>
      </c>
      <c r="AE3608" s="127">
        <v>0</v>
      </c>
      <c r="AF3608" s="127">
        <v>0</v>
      </c>
      <c r="AG3608" s="127">
        <v>0</v>
      </c>
      <c r="AH3608" s="127">
        <v>0</v>
      </c>
    </row>
    <row r="3609" spans="1:34" x14ac:dyDescent="0.35">
      <c r="A3609" s="127" t="s">
        <v>4272</v>
      </c>
      <c r="B3609" s="127" t="s">
        <v>964</v>
      </c>
      <c r="C3609" s="127">
        <v>0</v>
      </c>
      <c r="D3609" s="127">
        <v>0</v>
      </c>
      <c r="E3609" s="127">
        <v>0</v>
      </c>
      <c r="F3609" s="127">
        <v>0</v>
      </c>
      <c r="G3609" s="127">
        <v>0</v>
      </c>
      <c r="H3609" s="127">
        <v>0</v>
      </c>
      <c r="I3609" s="127">
        <v>0</v>
      </c>
      <c r="J3609" s="127">
        <v>0</v>
      </c>
      <c r="K3609" s="127">
        <v>0</v>
      </c>
      <c r="L3609" s="127">
        <v>0</v>
      </c>
      <c r="M3609" s="127">
        <v>0</v>
      </c>
      <c r="N3609" s="127">
        <v>0</v>
      </c>
      <c r="O3609" s="127">
        <v>0</v>
      </c>
      <c r="P3609" s="127">
        <v>0</v>
      </c>
      <c r="Q3609" s="127">
        <v>0</v>
      </c>
      <c r="R3609" s="127">
        <v>0</v>
      </c>
      <c r="S3609" s="127">
        <v>0</v>
      </c>
      <c r="T3609" s="127">
        <v>0</v>
      </c>
      <c r="U3609" s="127">
        <v>0</v>
      </c>
      <c r="V3609" s="127">
        <v>0</v>
      </c>
      <c r="W3609" s="127">
        <v>0</v>
      </c>
      <c r="X3609" s="127">
        <v>0</v>
      </c>
      <c r="Y3609" s="127">
        <v>0</v>
      </c>
      <c r="Z3609" s="127">
        <v>0</v>
      </c>
      <c r="AA3609" s="127">
        <v>0</v>
      </c>
      <c r="AB3609" s="127">
        <v>0</v>
      </c>
      <c r="AC3609" s="127">
        <v>0</v>
      </c>
      <c r="AD3609" s="127">
        <v>0</v>
      </c>
      <c r="AE3609" s="127">
        <v>0</v>
      </c>
      <c r="AF3609" s="127">
        <v>0</v>
      </c>
      <c r="AG3609" s="127">
        <v>0</v>
      </c>
      <c r="AH3609" s="127">
        <v>0</v>
      </c>
    </row>
    <row r="3610" spans="1:34" x14ac:dyDescent="0.35">
      <c r="A3610" s="127" t="s">
        <v>4273</v>
      </c>
      <c r="B3610" s="127" t="s">
        <v>964</v>
      </c>
      <c r="C3610" s="127">
        <v>0</v>
      </c>
      <c r="D3610" s="127">
        <v>0</v>
      </c>
      <c r="E3610" s="127">
        <v>0</v>
      </c>
      <c r="F3610" s="127">
        <v>0</v>
      </c>
      <c r="G3610" s="127">
        <v>0</v>
      </c>
      <c r="H3610" s="127">
        <v>0</v>
      </c>
      <c r="I3610" s="127">
        <v>0</v>
      </c>
      <c r="J3610" s="127">
        <v>0</v>
      </c>
      <c r="K3610" s="127">
        <v>0</v>
      </c>
      <c r="L3610" s="127">
        <v>0</v>
      </c>
      <c r="M3610" s="127">
        <v>0</v>
      </c>
      <c r="N3610" s="127">
        <v>0</v>
      </c>
      <c r="O3610" s="127">
        <v>0</v>
      </c>
      <c r="P3610" s="127">
        <v>0</v>
      </c>
      <c r="Q3610" s="127">
        <v>0</v>
      </c>
      <c r="R3610" s="127">
        <v>0</v>
      </c>
      <c r="S3610" s="127">
        <v>0</v>
      </c>
      <c r="T3610" s="127">
        <v>0</v>
      </c>
      <c r="U3610" s="127">
        <v>0</v>
      </c>
      <c r="V3610" s="127">
        <v>0</v>
      </c>
      <c r="W3610" s="127">
        <v>0</v>
      </c>
      <c r="X3610" s="127">
        <v>0</v>
      </c>
      <c r="Y3610" s="127">
        <v>0</v>
      </c>
      <c r="Z3610" s="127">
        <v>0</v>
      </c>
      <c r="AA3610" s="127">
        <v>0</v>
      </c>
      <c r="AB3610" s="127">
        <v>0</v>
      </c>
      <c r="AC3610" s="127">
        <v>0</v>
      </c>
      <c r="AD3610" s="127">
        <v>0</v>
      </c>
      <c r="AE3610" s="127">
        <v>0</v>
      </c>
      <c r="AF3610" s="127">
        <v>0</v>
      </c>
      <c r="AG3610" s="127">
        <v>0</v>
      </c>
      <c r="AH3610" s="127">
        <v>0</v>
      </c>
    </row>
    <row r="3611" spans="1:34" x14ac:dyDescent="0.35">
      <c r="A3611" s="127" t="s">
        <v>4274</v>
      </c>
      <c r="B3611" s="127" t="s">
        <v>964</v>
      </c>
      <c r="C3611" s="127">
        <v>0</v>
      </c>
      <c r="D3611" s="127">
        <v>0</v>
      </c>
      <c r="E3611" s="127">
        <v>0</v>
      </c>
      <c r="F3611" s="127">
        <v>0</v>
      </c>
      <c r="G3611" s="127">
        <v>0</v>
      </c>
      <c r="H3611" s="127">
        <v>0</v>
      </c>
      <c r="I3611" s="127">
        <v>0</v>
      </c>
      <c r="J3611" s="127">
        <v>0</v>
      </c>
      <c r="K3611" s="127">
        <v>0</v>
      </c>
      <c r="L3611" s="127">
        <v>0</v>
      </c>
      <c r="M3611" s="127">
        <v>0</v>
      </c>
      <c r="N3611" s="127">
        <v>0</v>
      </c>
      <c r="O3611" s="127">
        <v>0</v>
      </c>
      <c r="P3611" s="127">
        <v>0</v>
      </c>
      <c r="Q3611" s="127">
        <v>0</v>
      </c>
      <c r="R3611" s="127">
        <v>0</v>
      </c>
      <c r="S3611" s="127">
        <v>0</v>
      </c>
      <c r="T3611" s="127">
        <v>0</v>
      </c>
      <c r="U3611" s="127">
        <v>0</v>
      </c>
      <c r="V3611" s="127">
        <v>0</v>
      </c>
      <c r="W3611" s="127">
        <v>0</v>
      </c>
      <c r="X3611" s="127">
        <v>0</v>
      </c>
      <c r="Y3611" s="127">
        <v>0</v>
      </c>
      <c r="Z3611" s="127">
        <v>0</v>
      </c>
      <c r="AA3611" s="127">
        <v>0</v>
      </c>
      <c r="AB3611" s="127">
        <v>0</v>
      </c>
      <c r="AC3611" s="127">
        <v>0</v>
      </c>
      <c r="AD3611" s="127">
        <v>0</v>
      </c>
      <c r="AE3611" s="127">
        <v>0</v>
      </c>
      <c r="AF3611" s="127">
        <v>0</v>
      </c>
      <c r="AG3611" s="127">
        <v>0</v>
      </c>
      <c r="AH3611" s="127">
        <v>0</v>
      </c>
    </row>
    <row r="3612" spans="1:34" x14ac:dyDescent="0.35">
      <c r="A3612" s="127" t="s">
        <v>4275</v>
      </c>
      <c r="B3612" s="127" t="s">
        <v>964</v>
      </c>
      <c r="C3612" s="127">
        <v>0</v>
      </c>
      <c r="D3612" s="127">
        <v>0</v>
      </c>
      <c r="E3612" s="127">
        <v>0</v>
      </c>
      <c r="F3612" s="127">
        <v>0</v>
      </c>
      <c r="G3612" s="127">
        <v>0</v>
      </c>
      <c r="H3612" s="127">
        <v>0</v>
      </c>
      <c r="I3612" s="127">
        <v>0</v>
      </c>
      <c r="J3612" s="127">
        <v>0</v>
      </c>
      <c r="K3612" s="127">
        <v>0</v>
      </c>
      <c r="L3612" s="127">
        <v>0</v>
      </c>
      <c r="M3612" s="127">
        <v>0</v>
      </c>
      <c r="N3612" s="127">
        <v>0</v>
      </c>
      <c r="O3612" s="127">
        <v>0</v>
      </c>
      <c r="P3612" s="127">
        <v>0</v>
      </c>
      <c r="Q3612" s="127">
        <v>0</v>
      </c>
      <c r="R3612" s="127">
        <v>0</v>
      </c>
      <c r="S3612" s="127">
        <v>0</v>
      </c>
      <c r="T3612" s="127">
        <v>0</v>
      </c>
      <c r="U3612" s="127">
        <v>0</v>
      </c>
      <c r="V3612" s="127">
        <v>0</v>
      </c>
      <c r="W3612" s="127">
        <v>0</v>
      </c>
      <c r="X3612" s="127">
        <v>0</v>
      </c>
      <c r="Y3612" s="127">
        <v>0</v>
      </c>
      <c r="Z3612" s="127">
        <v>0</v>
      </c>
      <c r="AA3612" s="127">
        <v>0</v>
      </c>
      <c r="AB3612" s="127">
        <v>0</v>
      </c>
      <c r="AC3612" s="127">
        <v>0</v>
      </c>
      <c r="AD3612" s="127">
        <v>0</v>
      </c>
      <c r="AE3612" s="127">
        <v>0</v>
      </c>
      <c r="AF3612" s="127">
        <v>0</v>
      </c>
      <c r="AG3612" s="127">
        <v>0</v>
      </c>
      <c r="AH3612" s="127">
        <v>0</v>
      </c>
    </row>
    <row r="3613" spans="1:34" x14ac:dyDescent="0.35">
      <c r="A3613" s="127" t="s">
        <v>4276</v>
      </c>
      <c r="B3613" s="127" t="s">
        <v>964</v>
      </c>
      <c r="C3613" s="127">
        <v>0</v>
      </c>
      <c r="D3613" s="127">
        <v>0</v>
      </c>
      <c r="E3613" s="127">
        <v>0</v>
      </c>
      <c r="F3613" s="127">
        <v>0</v>
      </c>
      <c r="G3613" s="127">
        <v>0</v>
      </c>
      <c r="H3613" s="127">
        <v>0</v>
      </c>
      <c r="I3613" s="127">
        <v>0</v>
      </c>
      <c r="J3613" s="127">
        <v>0</v>
      </c>
      <c r="K3613" s="127">
        <v>0</v>
      </c>
      <c r="L3613" s="127">
        <v>0</v>
      </c>
      <c r="M3613" s="127">
        <v>0</v>
      </c>
      <c r="N3613" s="127">
        <v>0</v>
      </c>
      <c r="O3613" s="127">
        <v>0</v>
      </c>
      <c r="P3613" s="127">
        <v>0</v>
      </c>
      <c r="Q3613" s="127">
        <v>0</v>
      </c>
      <c r="R3613" s="127">
        <v>0</v>
      </c>
      <c r="S3613" s="127">
        <v>0</v>
      </c>
      <c r="T3613" s="127">
        <v>0</v>
      </c>
      <c r="U3613" s="127">
        <v>0</v>
      </c>
      <c r="V3613" s="127">
        <v>0</v>
      </c>
      <c r="W3613" s="127">
        <v>0</v>
      </c>
      <c r="X3613" s="127">
        <v>0</v>
      </c>
      <c r="Y3613" s="127">
        <v>0</v>
      </c>
      <c r="Z3613" s="127">
        <v>0</v>
      </c>
      <c r="AA3613" s="127">
        <v>0</v>
      </c>
      <c r="AB3613" s="127">
        <v>0</v>
      </c>
      <c r="AC3613" s="127">
        <v>0</v>
      </c>
      <c r="AD3613" s="127">
        <v>0</v>
      </c>
      <c r="AE3613" s="127">
        <v>0</v>
      </c>
      <c r="AF3613" s="127">
        <v>0</v>
      </c>
      <c r="AG3613" s="127">
        <v>0</v>
      </c>
      <c r="AH3613" s="127">
        <v>0</v>
      </c>
    </row>
    <row r="3614" spans="1:34" x14ac:dyDescent="0.35">
      <c r="A3614" s="127" t="s">
        <v>4277</v>
      </c>
      <c r="B3614" s="127" t="s">
        <v>964</v>
      </c>
      <c r="C3614" s="127">
        <v>0</v>
      </c>
      <c r="D3614" s="127">
        <v>0</v>
      </c>
      <c r="E3614" s="127">
        <v>0</v>
      </c>
      <c r="F3614" s="127">
        <v>0</v>
      </c>
      <c r="G3614" s="127">
        <v>0</v>
      </c>
      <c r="H3614" s="127">
        <v>0</v>
      </c>
      <c r="I3614" s="127">
        <v>0</v>
      </c>
      <c r="J3614" s="127">
        <v>0</v>
      </c>
      <c r="K3614" s="127">
        <v>0</v>
      </c>
      <c r="L3614" s="127">
        <v>0</v>
      </c>
      <c r="M3614" s="127">
        <v>0</v>
      </c>
      <c r="N3614" s="127">
        <v>0</v>
      </c>
      <c r="O3614" s="127">
        <v>0</v>
      </c>
      <c r="P3614" s="127">
        <v>0</v>
      </c>
      <c r="Q3614" s="127">
        <v>0</v>
      </c>
      <c r="R3614" s="127">
        <v>0</v>
      </c>
      <c r="S3614" s="127">
        <v>0</v>
      </c>
      <c r="T3614" s="127">
        <v>0</v>
      </c>
      <c r="U3614" s="127">
        <v>0</v>
      </c>
      <c r="V3614" s="127">
        <v>0</v>
      </c>
      <c r="W3614" s="127">
        <v>0</v>
      </c>
      <c r="X3614" s="127">
        <v>0</v>
      </c>
      <c r="Y3614" s="127">
        <v>0</v>
      </c>
      <c r="Z3614" s="127">
        <v>0</v>
      </c>
      <c r="AA3614" s="127">
        <v>0</v>
      </c>
      <c r="AB3614" s="127">
        <v>0</v>
      </c>
      <c r="AC3614" s="127">
        <v>0</v>
      </c>
      <c r="AD3614" s="127">
        <v>0</v>
      </c>
      <c r="AE3614" s="127">
        <v>0</v>
      </c>
      <c r="AF3614" s="127">
        <v>0</v>
      </c>
      <c r="AG3614" s="127">
        <v>0</v>
      </c>
      <c r="AH3614" s="127">
        <v>0</v>
      </c>
    </row>
    <row r="3615" spans="1:34" x14ac:dyDescent="0.35">
      <c r="A3615" s="127" t="s">
        <v>2099</v>
      </c>
      <c r="B3615" s="127" t="s">
        <v>964</v>
      </c>
      <c r="C3615" s="127">
        <v>0</v>
      </c>
      <c r="D3615" s="127">
        <v>0</v>
      </c>
      <c r="E3615" s="127">
        <v>0</v>
      </c>
      <c r="F3615" s="127">
        <v>0</v>
      </c>
      <c r="G3615" s="127">
        <v>0</v>
      </c>
      <c r="H3615" s="127">
        <v>0</v>
      </c>
      <c r="I3615" s="127">
        <v>0</v>
      </c>
      <c r="J3615" s="127">
        <v>0</v>
      </c>
      <c r="K3615" s="127">
        <v>0</v>
      </c>
      <c r="L3615" s="127">
        <v>0</v>
      </c>
      <c r="M3615" s="127">
        <v>0</v>
      </c>
      <c r="N3615" s="127">
        <v>0</v>
      </c>
      <c r="O3615" s="127">
        <v>0</v>
      </c>
      <c r="P3615" s="127">
        <v>0</v>
      </c>
      <c r="Q3615" s="127">
        <v>0</v>
      </c>
      <c r="R3615" s="127">
        <v>0</v>
      </c>
      <c r="S3615" s="127">
        <v>0</v>
      </c>
      <c r="T3615" s="127">
        <v>0</v>
      </c>
      <c r="U3615" s="127">
        <v>0</v>
      </c>
      <c r="V3615" s="127">
        <v>0</v>
      </c>
      <c r="W3615" s="127">
        <v>0</v>
      </c>
      <c r="X3615" s="127">
        <v>0</v>
      </c>
      <c r="Y3615" s="127">
        <v>0</v>
      </c>
      <c r="Z3615" s="127">
        <v>0</v>
      </c>
      <c r="AA3615" s="127">
        <v>0</v>
      </c>
      <c r="AB3615" s="127">
        <v>0</v>
      </c>
      <c r="AC3615" s="127">
        <v>0</v>
      </c>
      <c r="AD3615" s="127">
        <v>0</v>
      </c>
      <c r="AE3615" s="127">
        <v>0</v>
      </c>
      <c r="AF3615" s="127">
        <v>0</v>
      </c>
      <c r="AG3615" s="127">
        <v>0</v>
      </c>
      <c r="AH3615" s="127">
        <v>0</v>
      </c>
    </row>
    <row r="3616" spans="1:34" x14ac:dyDescent="0.35">
      <c r="A3616" s="127" t="s">
        <v>4278</v>
      </c>
      <c r="B3616" s="127" t="s">
        <v>964</v>
      </c>
      <c r="C3616" s="127">
        <v>0</v>
      </c>
      <c r="D3616" s="127">
        <v>0</v>
      </c>
      <c r="E3616" s="127">
        <v>0</v>
      </c>
      <c r="F3616" s="127">
        <v>0</v>
      </c>
      <c r="G3616" s="127">
        <v>0</v>
      </c>
      <c r="H3616" s="127">
        <v>0</v>
      </c>
      <c r="I3616" s="127">
        <v>0</v>
      </c>
      <c r="J3616" s="127">
        <v>0</v>
      </c>
      <c r="K3616" s="127">
        <v>0</v>
      </c>
      <c r="L3616" s="127">
        <v>0</v>
      </c>
      <c r="M3616" s="127">
        <v>0</v>
      </c>
      <c r="N3616" s="127">
        <v>0</v>
      </c>
      <c r="O3616" s="127">
        <v>0</v>
      </c>
      <c r="P3616" s="127">
        <v>0</v>
      </c>
      <c r="Q3616" s="127">
        <v>0</v>
      </c>
      <c r="R3616" s="127">
        <v>0</v>
      </c>
      <c r="S3616" s="127">
        <v>0</v>
      </c>
      <c r="T3616" s="127">
        <v>0</v>
      </c>
      <c r="U3616" s="127">
        <v>0</v>
      </c>
      <c r="V3616" s="127">
        <v>0</v>
      </c>
      <c r="W3616" s="127">
        <v>0</v>
      </c>
      <c r="X3616" s="127">
        <v>0</v>
      </c>
      <c r="Y3616" s="127">
        <v>0</v>
      </c>
      <c r="Z3616" s="127">
        <v>0</v>
      </c>
      <c r="AA3616" s="127">
        <v>0</v>
      </c>
      <c r="AB3616" s="127">
        <v>0</v>
      </c>
      <c r="AC3616" s="127">
        <v>0</v>
      </c>
      <c r="AD3616" s="127">
        <v>0</v>
      </c>
      <c r="AE3616" s="127">
        <v>0</v>
      </c>
      <c r="AF3616" s="127">
        <v>0</v>
      </c>
      <c r="AG3616" s="127">
        <v>0</v>
      </c>
      <c r="AH3616" s="127">
        <v>0</v>
      </c>
    </row>
    <row r="3617" spans="1:34" x14ac:dyDescent="0.35">
      <c r="A3617" s="127" t="s">
        <v>4279</v>
      </c>
      <c r="B3617" s="127" t="s">
        <v>964</v>
      </c>
      <c r="C3617" s="127">
        <v>0</v>
      </c>
      <c r="D3617" s="127">
        <v>0</v>
      </c>
      <c r="E3617" s="127">
        <v>0</v>
      </c>
      <c r="F3617" s="127">
        <v>0</v>
      </c>
      <c r="G3617" s="127">
        <v>0</v>
      </c>
      <c r="H3617" s="127">
        <v>0</v>
      </c>
      <c r="I3617" s="127">
        <v>0</v>
      </c>
      <c r="J3617" s="127">
        <v>0</v>
      </c>
      <c r="K3617" s="127">
        <v>0</v>
      </c>
      <c r="L3617" s="127">
        <v>0</v>
      </c>
      <c r="M3617" s="127">
        <v>0</v>
      </c>
      <c r="N3617" s="127">
        <v>0</v>
      </c>
      <c r="O3617" s="127">
        <v>0</v>
      </c>
      <c r="P3617" s="127">
        <v>0</v>
      </c>
      <c r="Q3617" s="127">
        <v>0</v>
      </c>
      <c r="R3617" s="127">
        <v>0</v>
      </c>
      <c r="S3617" s="127">
        <v>0</v>
      </c>
      <c r="T3617" s="127">
        <v>0</v>
      </c>
      <c r="U3617" s="127">
        <v>0</v>
      </c>
      <c r="V3617" s="127">
        <v>0</v>
      </c>
      <c r="W3617" s="127">
        <v>0</v>
      </c>
      <c r="X3617" s="127">
        <v>0</v>
      </c>
      <c r="Y3617" s="127">
        <v>0</v>
      </c>
      <c r="Z3617" s="127">
        <v>0</v>
      </c>
      <c r="AA3617" s="127">
        <v>0</v>
      </c>
      <c r="AB3617" s="127">
        <v>0</v>
      </c>
      <c r="AC3617" s="127">
        <v>0</v>
      </c>
      <c r="AD3617" s="127">
        <v>0</v>
      </c>
      <c r="AE3617" s="127">
        <v>0</v>
      </c>
      <c r="AF3617" s="127">
        <v>0</v>
      </c>
      <c r="AG3617" s="127">
        <v>0</v>
      </c>
      <c r="AH3617" s="127">
        <v>0</v>
      </c>
    </row>
    <row r="3618" spans="1:34" x14ac:dyDescent="0.35">
      <c r="A3618" s="127" t="s">
        <v>4280</v>
      </c>
      <c r="B3618" s="127" t="s">
        <v>964</v>
      </c>
      <c r="C3618" s="127">
        <v>0</v>
      </c>
      <c r="D3618" s="127">
        <v>0</v>
      </c>
      <c r="E3618" s="127">
        <v>0</v>
      </c>
      <c r="F3618" s="127">
        <v>0</v>
      </c>
      <c r="G3618" s="127">
        <v>0</v>
      </c>
      <c r="H3618" s="127">
        <v>0</v>
      </c>
      <c r="I3618" s="127">
        <v>0</v>
      </c>
      <c r="J3618" s="127">
        <v>0</v>
      </c>
      <c r="K3618" s="127">
        <v>0</v>
      </c>
      <c r="L3618" s="127">
        <v>0</v>
      </c>
      <c r="M3618" s="127">
        <v>0</v>
      </c>
      <c r="N3618" s="127">
        <v>0</v>
      </c>
      <c r="O3618" s="127">
        <v>0</v>
      </c>
      <c r="P3618" s="127">
        <v>0</v>
      </c>
      <c r="Q3618" s="127">
        <v>0</v>
      </c>
      <c r="R3618" s="127">
        <v>0</v>
      </c>
      <c r="S3618" s="127">
        <v>0</v>
      </c>
      <c r="T3618" s="127">
        <v>0</v>
      </c>
      <c r="U3618" s="127">
        <v>0</v>
      </c>
      <c r="V3618" s="127">
        <v>0</v>
      </c>
      <c r="W3618" s="127">
        <v>0</v>
      </c>
      <c r="X3618" s="127">
        <v>0</v>
      </c>
      <c r="Y3618" s="127">
        <v>0</v>
      </c>
      <c r="Z3618" s="127">
        <v>0</v>
      </c>
      <c r="AA3618" s="127">
        <v>0</v>
      </c>
      <c r="AB3618" s="127">
        <v>0</v>
      </c>
      <c r="AC3618" s="127">
        <v>0</v>
      </c>
      <c r="AD3618" s="127">
        <v>0</v>
      </c>
      <c r="AE3618" s="127">
        <v>0</v>
      </c>
      <c r="AF3618" s="127">
        <v>0</v>
      </c>
      <c r="AG3618" s="127">
        <v>0</v>
      </c>
      <c r="AH3618" s="127">
        <v>0</v>
      </c>
    </row>
    <row r="3619" spans="1:34" x14ac:dyDescent="0.35">
      <c r="A3619" s="127" t="s">
        <v>4281</v>
      </c>
      <c r="B3619" s="127" t="s">
        <v>964</v>
      </c>
      <c r="C3619" s="127">
        <v>0</v>
      </c>
      <c r="D3619" s="127">
        <v>0</v>
      </c>
      <c r="E3619" s="127">
        <v>0</v>
      </c>
      <c r="F3619" s="127">
        <v>0</v>
      </c>
      <c r="G3619" s="127">
        <v>0</v>
      </c>
      <c r="H3619" s="127">
        <v>0</v>
      </c>
      <c r="I3619" s="127">
        <v>0</v>
      </c>
      <c r="J3619" s="127">
        <v>0</v>
      </c>
      <c r="K3619" s="127">
        <v>0</v>
      </c>
      <c r="L3619" s="127">
        <v>0</v>
      </c>
      <c r="M3619" s="127">
        <v>0</v>
      </c>
      <c r="N3619" s="127">
        <v>0</v>
      </c>
      <c r="O3619" s="127">
        <v>0</v>
      </c>
      <c r="P3619" s="127">
        <v>0</v>
      </c>
      <c r="Q3619" s="127">
        <v>0</v>
      </c>
      <c r="R3619" s="127">
        <v>0</v>
      </c>
      <c r="S3619" s="127">
        <v>0</v>
      </c>
      <c r="T3619" s="127">
        <v>0</v>
      </c>
      <c r="U3619" s="127">
        <v>0</v>
      </c>
      <c r="V3619" s="127">
        <v>0</v>
      </c>
      <c r="W3619" s="127">
        <v>0</v>
      </c>
      <c r="X3619" s="127">
        <v>0</v>
      </c>
      <c r="Y3619" s="127">
        <v>0</v>
      </c>
      <c r="Z3619" s="127">
        <v>0</v>
      </c>
      <c r="AA3619" s="127">
        <v>0</v>
      </c>
      <c r="AB3619" s="127">
        <v>0</v>
      </c>
      <c r="AC3619" s="127">
        <v>0</v>
      </c>
      <c r="AD3619" s="127">
        <v>0</v>
      </c>
      <c r="AE3619" s="127">
        <v>0</v>
      </c>
      <c r="AF3619" s="127">
        <v>0</v>
      </c>
      <c r="AG3619" s="127">
        <v>0</v>
      </c>
      <c r="AH3619" s="127">
        <v>0</v>
      </c>
    </row>
    <row r="3620" spans="1:34" x14ac:dyDescent="0.35">
      <c r="A3620" s="127" t="s">
        <v>4282</v>
      </c>
      <c r="B3620" s="127" t="s">
        <v>964</v>
      </c>
      <c r="C3620" s="127">
        <v>0</v>
      </c>
      <c r="D3620" s="127">
        <v>0</v>
      </c>
      <c r="E3620" s="127">
        <v>0</v>
      </c>
      <c r="F3620" s="127">
        <v>0</v>
      </c>
      <c r="G3620" s="127">
        <v>0</v>
      </c>
      <c r="H3620" s="127">
        <v>0</v>
      </c>
      <c r="I3620" s="127">
        <v>0</v>
      </c>
      <c r="J3620" s="127">
        <v>0</v>
      </c>
      <c r="K3620" s="127">
        <v>0</v>
      </c>
      <c r="L3620" s="127">
        <v>0</v>
      </c>
      <c r="M3620" s="127">
        <v>0</v>
      </c>
      <c r="N3620" s="127">
        <v>0</v>
      </c>
      <c r="O3620" s="127">
        <v>0</v>
      </c>
      <c r="P3620" s="127">
        <v>0</v>
      </c>
      <c r="Q3620" s="127">
        <v>0</v>
      </c>
      <c r="R3620" s="127">
        <v>0</v>
      </c>
      <c r="S3620" s="127">
        <v>0</v>
      </c>
      <c r="T3620" s="127">
        <v>0</v>
      </c>
      <c r="U3620" s="127">
        <v>0</v>
      </c>
      <c r="V3620" s="127">
        <v>0</v>
      </c>
      <c r="W3620" s="127">
        <v>0</v>
      </c>
      <c r="X3620" s="127">
        <v>0</v>
      </c>
      <c r="Y3620" s="127">
        <v>0</v>
      </c>
      <c r="Z3620" s="127">
        <v>0</v>
      </c>
      <c r="AA3620" s="127">
        <v>0</v>
      </c>
      <c r="AB3620" s="127">
        <v>0</v>
      </c>
      <c r="AC3620" s="127">
        <v>0</v>
      </c>
      <c r="AD3620" s="127">
        <v>0</v>
      </c>
      <c r="AE3620" s="127">
        <v>0</v>
      </c>
      <c r="AF3620" s="127">
        <v>0</v>
      </c>
      <c r="AG3620" s="127">
        <v>0</v>
      </c>
      <c r="AH3620" s="127">
        <v>0</v>
      </c>
    </row>
    <row r="3621" spans="1:34" x14ac:dyDescent="0.35">
      <c r="A3621" s="127" t="s">
        <v>4283</v>
      </c>
      <c r="B3621" s="127" t="s">
        <v>964</v>
      </c>
      <c r="C3621" s="127">
        <v>0</v>
      </c>
      <c r="D3621" s="127">
        <v>0</v>
      </c>
      <c r="E3621" s="127">
        <v>0</v>
      </c>
      <c r="F3621" s="127">
        <v>0</v>
      </c>
      <c r="G3621" s="127">
        <v>0</v>
      </c>
      <c r="H3621" s="127">
        <v>0</v>
      </c>
      <c r="I3621" s="127">
        <v>0</v>
      </c>
      <c r="J3621" s="127">
        <v>0</v>
      </c>
      <c r="K3621" s="127">
        <v>0</v>
      </c>
      <c r="L3621" s="127">
        <v>0</v>
      </c>
      <c r="M3621" s="127">
        <v>0</v>
      </c>
      <c r="N3621" s="127">
        <v>0</v>
      </c>
      <c r="O3621" s="127">
        <v>0</v>
      </c>
      <c r="P3621" s="127">
        <v>0</v>
      </c>
      <c r="Q3621" s="127">
        <v>0</v>
      </c>
      <c r="R3621" s="127">
        <v>0</v>
      </c>
      <c r="S3621" s="127">
        <v>0</v>
      </c>
      <c r="T3621" s="127">
        <v>0</v>
      </c>
      <c r="U3621" s="127">
        <v>0</v>
      </c>
      <c r="V3621" s="127">
        <v>0</v>
      </c>
      <c r="W3621" s="127">
        <v>0</v>
      </c>
      <c r="X3621" s="127">
        <v>0</v>
      </c>
      <c r="Y3621" s="127">
        <v>0</v>
      </c>
      <c r="Z3621" s="127">
        <v>0</v>
      </c>
      <c r="AA3621" s="127">
        <v>0</v>
      </c>
      <c r="AB3621" s="127">
        <v>0</v>
      </c>
      <c r="AC3621" s="127">
        <v>0</v>
      </c>
      <c r="AD3621" s="127">
        <v>0</v>
      </c>
      <c r="AE3621" s="127">
        <v>0</v>
      </c>
      <c r="AF3621" s="127">
        <v>0</v>
      </c>
      <c r="AG3621" s="127">
        <v>0</v>
      </c>
      <c r="AH3621" s="127">
        <v>0</v>
      </c>
    </row>
    <row r="3622" spans="1:34" x14ac:dyDescent="0.35">
      <c r="A3622" s="127" t="s">
        <v>4284</v>
      </c>
      <c r="B3622" s="127" t="s">
        <v>964</v>
      </c>
      <c r="C3622" s="127">
        <v>0</v>
      </c>
      <c r="D3622" s="127">
        <v>0</v>
      </c>
      <c r="E3622" s="127">
        <v>0</v>
      </c>
      <c r="F3622" s="127">
        <v>0</v>
      </c>
      <c r="G3622" s="127">
        <v>0</v>
      </c>
      <c r="H3622" s="127">
        <v>0</v>
      </c>
      <c r="I3622" s="127">
        <v>0</v>
      </c>
      <c r="J3622" s="127">
        <v>0</v>
      </c>
      <c r="K3622" s="127">
        <v>0</v>
      </c>
      <c r="L3622" s="127">
        <v>0</v>
      </c>
      <c r="M3622" s="127">
        <v>0</v>
      </c>
      <c r="N3622" s="127">
        <v>0</v>
      </c>
      <c r="O3622" s="127">
        <v>0</v>
      </c>
      <c r="P3622" s="127">
        <v>0</v>
      </c>
      <c r="Q3622" s="127">
        <v>0</v>
      </c>
      <c r="R3622" s="127">
        <v>0</v>
      </c>
      <c r="S3622" s="127">
        <v>0</v>
      </c>
      <c r="T3622" s="127">
        <v>0</v>
      </c>
      <c r="U3622" s="127">
        <v>0</v>
      </c>
      <c r="V3622" s="127">
        <v>0</v>
      </c>
      <c r="W3622" s="127">
        <v>0</v>
      </c>
      <c r="X3622" s="127">
        <v>0</v>
      </c>
      <c r="Y3622" s="127">
        <v>0</v>
      </c>
      <c r="Z3622" s="127">
        <v>0</v>
      </c>
      <c r="AA3622" s="127">
        <v>0</v>
      </c>
      <c r="AB3622" s="127">
        <v>0</v>
      </c>
      <c r="AC3622" s="127">
        <v>0</v>
      </c>
      <c r="AD3622" s="127">
        <v>0</v>
      </c>
      <c r="AE3622" s="127">
        <v>0</v>
      </c>
      <c r="AF3622" s="127">
        <v>0</v>
      </c>
      <c r="AG3622" s="127">
        <v>0</v>
      </c>
      <c r="AH3622" s="127">
        <v>0</v>
      </c>
    </row>
    <row r="3623" spans="1:34" x14ac:dyDescent="0.35">
      <c r="A3623" s="127" t="s">
        <v>4285</v>
      </c>
      <c r="B3623" s="127" t="s">
        <v>964</v>
      </c>
      <c r="C3623" s="127">
        <v>0</v>
      </c>
      <c r="D3623" s="127">
        <v>0</v>
      </c>
      <c r="E3623" s="127">
        <v>0</v>
      </c>
      <c r="F3623" s="127">
        <v>0</v>
      </c>
      <c r="G3623" s="127">
        <v>0</v>
      </c>
      <c r="H3623" s="127">
        <v>0</v>
      </c>
      <c r="I3623" s="127">
        <v>0</v>
      </c>
      <c r="J3623" s="127">
        <v>0</v>
      </c>
      <c r="K3623" s="127">
        <v>0</v>
      </c>
      <c r="L3623" s="127">
        <v>0</v>
      </c>
      <c r="M3623" s="127">
        <v>0</v>
      </c>
      <c r="N3623" s="127">
        <v>0</v>
      </c>
      <c r="O3623" s="127">
        <v>0</v>
      </c>
      <c r="P3623" s="127">
        <v>0</v>
      </c>
      <c r="Q3623" s="127">
        <v>0</v>
      </c>
      <c r="R3623" s="127">
        <v>0</v>
      </c>
      <c r="S3623" s="127">
        <v>0</v>
      </c>
      <c r="T3623" s="127">
        <v>0</v>
      </c>
      <c r="U3623" s="127">
        <v>0</v>
      </c>
      <c r="V3623" s="127">
        <v>0</v>
      </c>
      <c r="W3623" s="127">
        <v>0</v>
      </c>
      <c r="X3623" s="127">
        <v>0</v>
      </c>
      <c r="Y3623" s="127">
        <v>0</v>
      </c>
      <c r="Z3623" s="127">
        <v>0</v>
      </c>
      <c r="AA3623" s="127">
        <v>0</v>
      </c>
      <c r="AB3623" s="127">
        <v>0</v>
      </c>
      <c r="AC3623" s="127">
        <v>0</v>
      </c>
      <c r="AD3623" s="127">
        <v>0</v>
      </c>
      <c r="AE3623" s="127">
        <v>0</v>
      </c>
      <c r="AF3623" s="127">
        <v>0</v>
      </c>
      <c r="AG3623" s="127">
        <v>0</v>
      </c>
      <c r="AH3623" s="127">
        <v>0</v>
      </c>
    </row>
    <row r="3624" spans="1:34" x14ac:dyDescent="0.35">
      <c r="A3624" s="127" t="s">
        <v>4286</v>
      </c>
      <c r="B3624" s="127" t="s">
        <v>964</v>
      </c>
      <c r="C3624" s="127">
        <v>0</v>
      </c>
      <c r="D3624" s="127">
        <v>0</v>
      </c>
      <c r="E3624" s="127">
        <v>0</v>
      </c>
      <c r="F3624" s="127">
        <v>0</v>
      </c>
      <c r="G3624" s="127">
        <v>0</v>
      </c>
      <c r="H3624" s="127">
        <v>0</v>
      </c>
      <c r="I3624" s="127">
        <v>0</v>
      </c>
      <c r="J3624" s="127">
        <v>0</v>
      </c>
      <c r="K3624" s="127">
        <v>0</v>
      </c>
      <c r="L3624" s="127">
        <v>0</v>
      </c>
      <c r="M3624" s="127">
        <v>0</v>
      </c>
      <c r="N3624" s="127">
        <v>0</v>
      </c>
      <c r="O3624" s="127">
        <v>0</v>
      </c>
      <c r="P3624" s="127">
        <v>0</v>
      </c>
      <c r="Q3624" s="127">
        <v>0</v>
      </c>
      <c r="R3624" s="127">
        <v>0</v>
      </c>
      <c r="S3624" s="127">
        <v>0</v>
      </c>
      <c r="T3624" s="127">
        <v>0</v>
      </c>
      <c r="U3624" s="127">
        <v>0</v>
      </c>
      <c r="V3624" s="127">
        <v>0</v>
      </c>
      <c r="W3624" s="127">
        <v>0</v>
      </c>
      <c r="X3624" s="127">
        <v>0</v>
      </c>
      <c r="Y3624" s="127">
        <v>0</v>
      </c>
      <c r="Z3624" s="127">
        <v>0</v>
      </c>
      <c r="AA3624" s="127">
        <v>0</v>
      </c>
      <c r="AB3624" s="127">
        <v>0</v>
      </c>
      <c r="AC3624" s="127">
        <v>0</v>
      </c>
      <c r="AD3624" s="127">
        <v>0</v>
      </c>
      <c r="AE3624" s="127">
        <v>0</v>
      </c>
      <c r="AF3624" s="127">
        <v>0</v>
      </c>
      <c r="AG3624" s="127">
        <v>0</v>
      </c>
      <c r="AH3624" s="127">
        <v>0</v>
      </c>
    </row>
    <row r="3625" spans="1:34" x14ac:dyDescent="0.35">
      <c r="A3625" s="127" t="s">
        <v>4287</v>
      </c>
      <c r="B3625" s="127" t="s">
        <v>964</v>
      </c>
      <c r="C3625" s="127">
        <v>0</v>
      </c>
      <c r="D3625" s="127">
        <v>0</v>
      </c>
      <c r="E3625" s="127">
        <v>0</v>
      </c>
      <c r="F3625" s="127">
        <v>0</v>
      </c>
      <c r="G3625" s="127">
        <v>0</v>
      </c>
      <c r="H3625" s="127">
        <v>0</v>
      </c>
      <c r="I3625" s="127">
        <v>0</v>
      </c>
      <c r="J3625" s="127">
        <v>0</v>
      </c>
      <c r="K3625" s="127">
        <v>0</v>
      </c>
      <c r="L3625" s="127">
        <v>0</v>
      </c>
      <c r="M3625" s="127">
        <v>0</v>
      </c>
      <c r="N3625" s="127">
        <v>0</v>
      </c>
      <c r="O3625" s="127">
        <v>0</v>
      </c>
      <c r="P3625" s="127">
        <v>0</v>
      </c>
      <c r="Q3625" s="127">
        <v>0</v>
      </c>
      <c r="R3625" s="127">
        <v>0</v>
      </c>
      <c r="S3625" s="127">
        <v>0</v>
      </c>
      <c r="T3625" s="127">
        <v>0</v>
      </c>
      <c r="U3625" s="127">
        <v>0</v>
      </c>
      <c r="V3625" s="127">
        <v>0</v>
      </c>
      <c r="W3625" s="127">
        <v>0</v>
      </c>
      <c r="X3625" s="127">
        <v>0</v>
      </c>
      <c r="Y3625" s="127">
        <v>0</v>
      </c>
      <c r="Z3625" s="127">
        <v>0</v>
      </c>
      <c r="AA3625" s="127">
        <v>0</v>
      </c>
      <c r="AB3625" s="127">
        <v>0</v>
      </c>
      <c r="AC3625" s="127">
        <v>0</v>
      </c>
      <c r="AD3625" s="127">
        <v>0</v>
      </c>
      <c r="AE3625" s="127">
        <v>0</v>
      </c>
      <c r="AF3625" s="127">
        <v>0</v>
      </c>
      <c r="AG3625" s="127">
        <v>0</v>
      </c>
      <c r="AH3625" s="127">
        <v>0</v>
      </c>
    </row>
    <row r="3626" spans="1:34" x14ac:dyDescent="0.35">
      <c r="A3626" s="127" t="s">
        <v>4288</v>
      </c>
      <c r="B3626" s="127" t="s">
        <v>964</v>
      </c>
      <c r="C3626" s="127">
        <v>0</v>
      </c>
      <c r="D3626" s="127">
        <v>0</v>
      </c>
      <c r="E3626" s="127">
        <v>0</v>
      </c>
      <c r="F3626" s="127">
        <v>0</v>
      </c>
      <c r="G3626" s="127">
        <v>0</v>
      </c>
      <c r="H3626" s="127">
        <v>0</v>
      </c>
      <c r="I3626" s="127">
        <v>0</v>
      </c>
      <c r="J3626" s="127">
        <v>0</v>
      </c>
      <c r="K3626" s="127">
        <v>0</v>
      </c>
      <c r="L3626" s="127">
        <v>0</v>
      </c>
      <c r="M3626" s="127">
        <v>0</v>
      </c>
      <c r="N3626" s="127">
        <v>0</v>
      </c>
      <c r="O3626" s="127">
        <v>0</v>
      </c>
      <c r="P3626" s="127">
        <v>0</v>
      </c>
      <c r="Q3626" s="127">
        <v>0</v>
      </c>
      <c r="R3626" s="127">
        <v>0</v>
      </c>
      <c r="S3626" s="127">
        <v>0</v>
      </c>
      <c r="T3626" s="127">
        <v>0</v>
      </c>
      <c r="U3626" s="127">
        <v>0</v>
      </c>
      <c r="V3626" s="127">
        <v>0</v>
      </c>
      <c r="W3626" s="127">
        <v>0</v>
      </c>
      <c r="X3626" s="127">
        <v>0</v>
      </c>
      <c r="Y3626" s="127">
        <v>0</v>
      </c>
      <c r="Z3626" s="127">
        <v>0</v>
      </c>
      <c r="AA3626" s="127">
        <v>0</v>
      </c>
      <c r="AB3626" s="127">
        <v>0</v>
      </c>
      <c r="AC3626" s="127">
        <v>0</v>
      </c>
      <c r="AD3626" s="127">
        <v>0</v>
      </c>
      <c r="AE3626" s="127">
        <v>0</v>
      </c>
      <c r="AF3626" s="127">
        <v>0</v>
      </c>
      <c r="AG3626" s="127">
        <v>0</v>
      </c>
      <c r="AH3626" s="127">
        <v>0</v>
      </c>
    </row>
    <row r="3627" spans="1:34" x14ac:dyDescent="0.35">
      <c r="A3627" s="127" t="s">
        <v>2100</v>
      </c>
      <c r="B3627" s="127" t="s">
        <v>964</v>
      </c>
      <c r="C3627" s="127">
        <v>0</v>
      </c>
      <c r="D3627" s="127">
        <v>0</v>
      </c>
      <c r="E3627" s="127">
        <v>0</v>
      </c>
      <c r="F3627" s="127">
        <v>0</v>
      </c>
      <c r="G3627" s="127">
        <v>0</v>
      </c>
      <c r="H3627" s="127">
        <v>0</v>
      </c>
      <c r="I3627" s="127">
        <v>0</v>
      </c>
      <c r="J3627" s="127">
        <v>0</v>
      </c>
      <c r="K3627" s="127">
        <v>0</v>
      </c>
      <c r="L3627" s="127">
        <v>0</v>
      </c>
      <c r="M3627" s="127">
        <v>0</v>
      </c>
      <c r="N3627" s="127">
        <v>0</v>
      </c>
      <c r="O3627" s="127">
        <v>0</v>
      </c>
      <c r="P3627" s="127">
        <v>0</v>
      </c>
      <c r="Q3627" s="127">
        <v>0</v>
      </c>
      <c r="R3627" s="127">
        <v>0</v>
      </c>
      <c r="S3627" s="127">
        <v>0</v>
      </c>
      <c r="T3627" s="127">
        <v>0</v>
      </c>
      <c r="U3627" s="127">
        <v>0</v>
      </c>
      <c r="V3627" s="127">
        <v>0</v>
      </c>
      <c r="W3627" s="127">
        <v>0</v>
      </c>
      <c r="X3627" s="127">
        <v>0</v>
      </c>
      <c r="Y3627" s="127">
        <v>0</v>
      </c>
      <c r="Z3627" s="127">
        <v>0</v>
      </c>
      <c r="AA3627" s="127">
        <v>0</v>
      </c>
      <c r="AB3627" s="127">
        <v>0</v>
      </c>
      <c r="AC3627" s="127">
        <v>0</v>
      </c>
      <c r="AD3627" s="127">
        <v>0</v>
      </c>
      <c r="AE3627" s="127">
        <v>0</v>
      </c>
      <c r="AF3627" s="127">
        <v>0</v>
      </c>
      <c r="AG3627" s="127">
        <v>0</v>
      </c>
      <c r="AH3627" s="127">
        <v>0</v>
      </c>
    </row>
    <row r="3628" spans="1:34" x14ac:dyDescent="0.35">
      <c r="A3628" s="127" t="s">
        <v>4289</v>
      </c>
      <c r="B3628" s="127" t="s">
        <v>964</v>
      </c>
      <c r="C3628" s="127">
        <v>0</v>
      </c>
      <c r="D3628" s="127">
        <v>0</v>
      </c>
      <c r="E3628" s="127">
        <v>0</v>
      </c>
      <c r="F3628" s="127">
        <v>0</v>
      </c>
      <c r="G3628" s="127">
        <v>0</v>
      </c>
      <c r="H3628" s="127">
        <v>0</v>
      </c>
      <c r="I3628" s="127">
        <v>0</v>
      </c>
      <c r="J3628" s="127">
        <v>0</v>
      </c>
      <c r="K3628" s="127">
        <v>0</v>
      </c>
      <c r="L3628" s="127">
        <v>0</v>
      </c>
      <c r="M3628" s="127">
        <v>0</v>
      </c>
      <c r="N3628" s="127">
        <v>0</v>
      </c>
      <c r="O3628" s="127">
        <v>0</v>
      </c>
      <c r="P3628" s="127">
        <v>0</v>
      </c>
      <c r="Q3628" s="127">
        <v>0</v>
      </c>
      <c r="R3628" s="127">
        <v>0</v>
      </c>
      <c r="S3628" s="127">
        <v>0</v>
      </c>
      <c r="T3628" s="127">
        <v>0</v>
      </c>
      <c r="U3628" s="127">
        <v>0</v>
      </c>
      <c r="V3628" s="127">
        <v>0</v>
      </c>
      <c r="W3628" s="127">
        <v>0</v>
      </c>
      <c r="X3628" s="127">
        <v>0</v>
      </c>
      <c r="Y3628" s="127">
        <v>0</v>
      </c>
      <c r="Z3628" s="127">
        <v>0</v>
      </c>
      <c r="AA3628" s="127">
        <v>0</v>
      </c>
      <c r="AB3628" s="127">
        <v>0</v>
      </c>
      <c r="AC3628" s="127">
        <v>0</v>
      </c>
      <c r="AD3628" s="127">
        <v>0</v>
      </c>
      <c r="AE3628" s="127">
        <v>0</v>
      </c>
      <c r="AF3628" s="127">
        <v>0</v>
      </c>
      <c r="AG3628" s="127">
        <v>0</v>
      </c>
      <c r="AH3628" s="127">
        <v>0</v>
      </c>
    </row>
    <row r="3629" spans="1:34" x14ac:dyDescent="0.35">
      <c r="A3629" s="127" t="s">
        <v>4290</v>
      </c>
      <c r="B3629" s="127" t="s">
        <v>964</v>
      </c>
      <c r="C3629" s="127">
        <v>0</v>
      </c>
      <c r="D3629" s="127">
        <v>0</v>
      </c>
      <c r="E3629" s="127">
        <v>0</v>
      </c>
      <c r="F3629" s="127">
        <v>0</v>
      </c>
      <c r="G3629" s="127">
        <v>0</v>
      </c>
      <c r="H3629" s="127">
        <v>0</v>
      </c>
      <c r="I3629" s="127">
        <v>0</v>
      </c>
      <c r="J3629" s="127">
        <v>0</v>
      </c>
      <c r="K3629" s="127">
        <v>0</v>
      </c>
      <c r="L3629" s="127">
        <v>0</v>
      </c>
      <c r="M3629" s="127">
        <v>0</v>
      </c>
      <c r="N3629" s="127">
        <v>0</v>
      </c>
      <c r="O3629" s="127">
        <v>0</v>
      </c>
      <c r="P3629" s="127">
        <v>0</v>
      </c>
      <c r="Q3629" s="127">
        <v>0</v>
      </c>
      <c r="R3629" s="127">
        <v>0</v>
      </c>
      <c r="S3629" s="127">
        <v>0</v>
      </c>
      <c r="T3629" s="127">
        <v>0</v>
      </c>
      <c r="U3629" s="127">
        <v>0</v>
      </c>
      <c r="V3629" s="127">
        <v>0</v>
      </c>
      <c r="W3629" s="127">
        <v>0</v>
      </c>
      <c r="X3629" s="127">
        <v>0</v>
      </c>
      <c r="Y3629" s="127">
        <v>0</v>
      </c>
      <c r="Z3629" s="127">
        <v>0</v>
      </c>
      <c r="AA3629" s="127">
        <v>0</v>
      </c>
      <c r="AB3629" s="127">
        <v>0</v>
      </c>
      <c r="AC3629" s="127">
        <v>0</v>
      </c>
      <c r="AD3629" s="127">
        <v>0</v>
      </c>
      <c r="AE3629" s="127">
        <v>0</v>
      </c>
      <c r="AF3629" s="127">
        <v>0</v>
      </c>
      <c r="AG3629" s="127">
        <v>0</v>
      </c>
      <c r="AH3629" s="127">
        <v>0</v>
      </c>
    </row>
    <row r="3630" spans="1:34" x14ac:dyDescent="0.35">
      <c r="A3630" s="127" t="s">
        <v>4291</v>
      </c>
      <c r="B3630" s="127" t="s">
        <v>964</v>
      </c>
      <c r="C3630" s="127">
        <v>0</v>
      </c>
      <c r="D3630" s="127">
        <v>0</v>
      </c>
      <c r="E3630" s="127">
        <v>0</v>
      </c>
      <c r="F3630" s="127">
        <v>0</v>
      </c>
      <c r="G3630" s="127">
        <v>0</v>
      </c>
      <c r="H3630" s="127">
        <v>0</v>
      </c>
      <c r="I3630" s="127">
        <v>0</v>
      </c>
      <c r="J3630" s="127">
        <v>0</v>
      </c>
      <c r="K3630" s="127">
        <v>0</v>
      </c>
      <c r="L3630" s="127">
        <v>0</v>
      </c>
      <c r="M3630" s="127">
        <v>0</v>
      </c>
      <c r="N3630" s="127">
        <v>0</v>
      </c>
      <c r="O3630" s="127">
        <v>0</v>
      </c>
      <c r="P3630" s="127">
        <v>0</v>
      </c>
      <c r="Q3630" s="127">
        <v>0</v>
      </c>
      <c r="R3630" s="127">
        <v>0</v>
      </c>
      <c r="S3630" s="127">
        <v>0</v>
      </c>
      <c r="T3630" s="127">
        <v>0</v>
      </c>
      <c r="U3630" s="127">
        <v>0</v>
      </c>
      <c r="V3630" s="127">
        <v>0</v>
      </c>
      <c r="W3630" s="127">
        <v>0</v>
      </c>
      <c r="X3630" s="127">
        <v>0</v>
      </c>
      <c r="Y3630" s="127">
        <v>0</v>
      </c>
      <c r="Z3630" s="127">
        <v>0</v>
      </c>
      <c r="AA3630" s="127">
        <v>0</v>
      </c>
      <c r="AB3630" s="127">
        <v>0</v>
      </c>
      <c r="AC3630" s="127">
        <v>0</v>
      </c>
      <c r="AD3630" s="127">
        <v>0</v>
      </c>
      <c r="AE3630" s="127">
        <v>0</v>
      </c>
      <c r="AF3630" s="127">
        <v>0</v>
      </c>
      <c r="AG3630" s="127">
        <v>0</v>
      </c>
      <c r="AH3630" s="127">
        <v>0</v>
      </c>
    </row>
    <row r="3631" spans="1:34" x14ac:dyDescent="0.35">
      <c r="A3631" s="127" t="s">
        <v>4292</v>
      </c>
      <c r="B3631" s="127" t="s">
        <v>964</v>
      </c>
      <c r="C3631" s="127">
        <v>0</v>
      </c>
      <c r="D3631" s="127">
        <v>0</v>
      </c>
      <c r="E3631" s="127">
        <v>0</v>
      </c>
      <c r="F3631" s="127">
        <v>0</v>
      </c>
      <c r="G3631" s="127">
        <v>0</v>
      </c>
      <c r="H3631" s="127">
        <v>0</v>
      </c>
      <c r="I3631" s="127">
        <v>0</v>
      </c>
      <c r="J3631" s="127">
        <v>0</v>
      </c>
      <c r="K3631" s="127">
        <v>0</v>
      </c>
      <c r="L3631" s="127">
        <v>0</v>
      </c>
      <c r="M3631" s="127">
        <v>0</v>
      </c>
      <c r="N3631" s="127">
        <v>0</v>
      </c>
      <c r="O3631" s="127">
        <v>0</v>
      </c>
      <c r="P3631" s="127">
        <v>0</v>
      </c>
      <c r="Q3631" s="127">
        <v>0</v>
      </c>
      <c r="R3631" s="127">
        <v>0</v>
      </c>
      <c r="S3631" s="127">
        <v>0</v>
      </c>
      <c r="T3631" s="127">
        <v>0</v>
      </c>
      <c r="U3631" s="127">
        <v>0</v>
      </c>
      <c r="V3631" s="127">
        <v>0</v>
      </c>
      <c r="W3631" s="127">
        <v>0</v>
      </c>
      <c r="X3631" s="127">
        <v>0</v>
      </c>
      <c r="Y3631" s="127">
        <v>0</v>
      </c>
      <c r="Z3631" s="127">
        <v>0</v>
      </c>
      <c r="AA3631" s="127">
        <v>0</v>
      </c>
      <c r="AB3631" s="127">
        <v>0</v>
      </c>
      <c r="AC3631" s="127">
        <v>0</v>
      </c>
      <c r="AD3631" s="127">
        <v>0</v>
      </c>
      <c r="AE3631" s="127">
        <v>0</v>
      </c>
      <c r="AF3631" s="127">
        <v>0</v>
      </c>
      <c r="AG3631" s="127">
        <v>0</v>
      </c>
      <c r="AH3631" s="127">
        <v>0</v>
      </c>
    </row>
    <row r="3632" spans="1:34" x14ac:dyDescent="0.35">
      <c r="A3632" s="127" t="s">
        <v>4293</v>
      </c>
      <c r="B3632" s="127" t="s">
        <v>964</v>
      </c>
      <c r="C3632" s="127">
        <v>0</v>
      </c>
      <c r="D3632" s="127">
        <v>0</v>
      </c>
      <c r="E3632" s="127">
        <v>0</v>
      </c>
      <c r="F3632" s="127">
        <v>0</v>
      </c>
      <c r="G3632" s="127">
        <v>0</v>
      </c>
      <c r="H3632" s="127">
        <v>0</v>
      </c>
      <c r="I3632" s="127">
        <v>0</v>
      </c>
      <c r="J3632" s="127">
        <v>0</v>
      </c>
      <c r="K3632" s="127">
        <v>0</v>
      </c>
      <c r="L3632" s="127">
        <v>0</v>
      </c>
      <c r="M3632" s="127">
        <v>0</v>
      </c>
      <c r="N3632" s="127">
        <v>0</v>
      </c>
      <c r="O3632" s="127">
        <v>0</v>
      </c>
      <c r="P3632" s="127">
        <v>0</v>
      </c>
      <c r="Q3632" s="127">
        <v>0</v>
      </c>
      <c r="R3632" s="127">
        <v>0</v>
      </c>
      <c r="S3632" s="127">
        <v>0</v>
      </c>
      <c r="T3632" s="127">
        <v>0</v>
      </c>
      <c r="U3632" s="127">
        <v>0</v>
      </c>
      <c r="V3632" s="127">
        <v>0</v>
      </c>
      <c r="W3632" s="127">
        <v>0</v>
      </c>
      <c r="X3632" s="127">
        <v>0</v>
      </c>
      <c r="Y3632" s="127">
        <v>0</v>
      </c>
      <c r="Z3632" s="127">
        <v>0</v>
      </c>
      <c r="AA3632" s="127">
        <v>0</v>
      </c>
      <c r="AB3632" s="127">
        <v>0</v>
      </c>
      <c r="AC3632" s="127">
        <v>0</v>
      </c>
      <c r="AD3632" s="127">
        <v>0</v>
      </c>
      <c r="AE3632" s="127">
        <v>0</v>
      </c>
      <c r="AF3632" s="127">
        <v>0</v>
      </c>
      <c r="AG3632" s="127">
        <v>0</v>
      </c>
      <c r="AH3632" s="127">
        <v>0</v>
      </c>
    </row>
    <row r="3633" spans="1:34" x14ac:dyDescent="0.35">
      <c r="A3633" s="127" t="s">
        <v>4294</v>
      </c>
      <c r="B3633" s="127" t="s">
        <v>964</v>
      </c>
      <c r="C3633" s="127">
        <v>0</v>
      </c>
      <c r="D3633" s="127">
        <v>0</v>
      </c>
      <c r="E3633" s="127">
        <v>0</v>
      </c>
      <c r="F3633" s="127">
        <v>0</v>
      </c>
      <c r="G3633" s="127">
        <v>0</v>
      </c>
      <c r="H3633" s="127">
        <v>0</v>
      </c>
      <c r="I3633" s="127">
        <v>0</v>
      </c>
      <c r="J3633" s="127">
        <v>0</v>
      </c>
      <c r="K3633" s="127">
        <v>0</v>
      </c>
      <c r="L3633" s="127">
        <v>0</v>
      </c>
      <c r="M3633" s="127">
        <v>0</v>
      </c>
      <c r="N3633" s="127">
        <v>0</v>
      </c>
      <c r="O3633" s="127">
        <v>0</v>
      </c>
      <c r="P3633" s="127">
        <v>0</v>
      </c>
      <c r="Q3633" s="127">
        <v>0</v>
      </c>
      <c r="R3633" s="127">
        <v>0</v>
      </c>
      <c r="S3633" s="127">
        <v>0</v>
      </c>
      <c r="T3633" s="127">
        <v>0</v>
      </c>
      <c r="U3633" s="127">
        <v>0</v>
      </c>
      <c r="V3633" s="127">
        <v>0</v>
      </c>
      <c r="W3633" s="127">
        <v>0</v>
      </c>
      <c r="X3633" s="127">
        <v>0</v>
      </c>
      <c r="Y3633" s="127">
        <v>0</v>
      </c>
      <c r="Z3633" s="127">
        <v>0</v>
      </c>
      <c r="AA3633" s="127">
        <v>0</v>
      </c>
      <c r="AB3633" s="127">
        <v>0</v>
      </c>
      <c r="AC3633" s="127">
        <v>0</v>
      </c>
      <c r="AD3633" s="127">
        <v>0</v>
      </c>
      <c r="AE3633" s="127">
        <v>0</v>
      </c>
      <c r="AF3633" s="127">
        <v>0</v>
      </c>
      <c r="AG3633" s="127">
        <v>0</v>
      </c>
      <c r="AH3633" s="127">
        <v>0</v>
      </c>
    </row>
    <row r="3634" spans="1:34" x14ac:dyDescent="0.35">
      <c r="A3634" s="127" t="s">
        <v>4295</v>
      </c>
      <c r="B3634" s="127" t="s">
        <v>964</v>
      </c>
      <c r="C3634" s="127">
        <v>0</v>
      </c>
      <c r="D3634" s="127">
        <v>0</v>
      </c>
      <c r="E3634" s="127">
        <v>0</v>
      </c>
      <c r="F3634" s="127">
        <v>0</v>
      </c>
      <c r="G3634" s="127">
        <v>0</v>
      </c>
      <c r="H3634" s="127">
        <v>0</v>
      </c>
      <c r="I3634" s="127">
        <v>0</v>
      </c>
      <c r="J3634" s="127">
        <v>0</v>
      </c>
      <c r="K3634" s="127">
        <v>0</v>
      </c>
      <c r="L3634" s="127">
        <v>0</v>
      </c>
      <c r="M3634" s="127">
        <v>0</v>
      </c>
      <c r="N3634" s="127">
        <v>0</v>
      </c>
      <c r="O3634" s="127">
        <v>0</v>
      </c>
      <c r="P3634" s="127">
        <v>0</v>
      </c>
      <c r="Q3634" s="127">
        <v>0</v>
      </c>
      <c r="R3634" s="127">
        <v>0</v>
      </c>
      <c r="S3634" s="127">
        <v>0</v>
      </c>
      <c r="T3634" s="127">
        <v>0</v>
      </c>
      <c r="U3634" s="127">
        <v>0</v>
      </c>
      <c r="V3634" s="127">
        <v>0</v>
      </c>
      <c r="W3634" s="127">
        <v>0</v>
      </c>
      <c r="X3634" s="127">
        <v>0</v>
      </c>
      <c r="Y3634" s="127">
        <v>0</v>
      </c>
      <c r="Z3634" s="127">
        <v>0</v>
      </c>
      <c r="AA3634" s="127">
        <v>0</v>
      </c>
      <c r="AB3634" s="127">
        <v>0</v>
      </c>
      <c r="AC3634" s="127">
        <v>0</v>
      </c>
      <c r="AD3634" s="127">
        <v>0</v>
      </c>
      <c r="AE3634" s="127">
        <v>0</v>
      </c>
      <c r="AF3634" s="127">
        <v>0</v>
      </c>
      <c r="AG3634" s="127">
        <v>0</v>
      </c>
      <c r="AH3634" s="127">
        <v>0</v>
      </c>
    </row>
    <row r="3635" spans="1:34" x14ac:dyDescent="0.35">
      <c r="A3635" s="127" t="s">
        <v>4296</v>
      </c>
      <c r="B3635" s="127" t="s">
        <v>964</v>
      </c>
      <c r="C3635" s="127">
        <v>0</v>
      </c>
      <c r="D3635" s="127">
        <v>0</v>
      </c>
      <c r="E3635" s="127">
        <v>0</v>
      </c>
      <c r="F3635" s="127">
        <v>0</v>
      </c>
      <c r="G3635" s="127">
        <v>0</v>
      </c>
      <c r="H3635" s="127">
        <v>0</v>
      </c>
      <c r="I3635" s="127">
        <v>0</v>
      </c>
      <c r="J3635" s="127">
        <v>0</v>
      </c>
      <c r="K3635" s="127">
        <v>0</v>
      </c>
      <c r="L3635" s="127">
        <v>0</v>
      </c>
      <c r="M3635" s="127">
        <v>0</v>
      </c>
      <c r="N3635" s="127">
        <v>0</v>
      </c>
      <c r="O3635" s="127">
        <v>0</v>
      </c>
      <c r="P3635" s="127">
        <v>0</v>
      </c>
      <c r="Q3635" s="127">
        <v>0</v>
      </c>
      <c r="R3635" s="127">
        <v>0</v>
      </c>
      <c r="S3635" s="127">
        <v>0</v>
      </c>
      <c r="T3635" s="127">
        <v>0</v>
      </c>
      <c r="U3635" s="127">
        <v>0</v>
      </c>
      <c r="V3635" s="127">
        <v>0</v>
      </c>
      <c r="W3635" s="127">
        <v>0</v>
      </c>
      <c r="X3635" s="127">
        <v>0</v>
      </c>
      <c r="Y3635" s="127">
        <v>0</v>
      </c>
      <c r="Z3635" s="127">
        <v>0</v>
      </c>
      <c r="AA3635" s="127">
        <v>0</v>
      </c>
      <c r="AB3635" s="127">
        <v>0</v>
      </c>
      <c r="AC3635" s="127">
        <v>0</v>
      </c>
      <c r="AD3635" s="127">
        <v>0</v>
      </c>
      <c r="AE3635" s="127">
        <v>0</v>
      </c>
      <c r="AF3635" s="127">
        <v>0</v>
      </c>
      <c r="AG3635" s="127">
        <v>0</v>
      </c>
      <c r="AH3635" s="127">
        <v>0</v>
      </c>
    </row>
    <row r="3636" spans="1:34" x14ac:dyDescent="0.35">
      <c r="A3636" s="127" t="s">
        <v>4297</v>
      </c>
      <c r="B3636" s="127" t="s">
        <v>964</v>
      </c>
      <c r="C3636" s="127">
        <v>0</v>
      </c>
      <c r="D3636" s="127">
        <v>0</v>
      </c>
      <c r="E3636" s="127">
        <v>0</v>
      </c>
      <c r="F3636" s="127">
        <v>0</v>
      </c>
      <c r="G3636" s="127">
        <v>0</v>
      </c>
      <c r="H3636" s="127">
        <v>0</v>
      </c>
      <c r="I3636" s="127">
        <v>0</v>
      </c>
      <c r="J3636" s="127">
        <v>0</v>
      </c>
      <c r="K3636" s="127">
        <v>0</v>
      </c>
      <c r="L3636" s="127">
        <v>0</v>
      </c>
      <c r="M3636" s="127">
        <v>0</v>
      </c>
      <c r="N3636" s="127">
        <v>0</v>
      </c>
      <c r="O3636" s="127">
        <v>0</v>
      </c>
      <c r="P3636" s="127">
        <v>0</v>
      </c>
      <c r="Q3636" s="127">
        <v>0</v>
      </c>
      <c r="R3636" s="127">
        <v>0</v>
      </c>
      <c r="S3636" s="127">
        <v>0</v>
      </c>
      <c r="T3636" s="127">
        <v>0</v>
      </c>
      <c r="U3636" s="127">
        <v>0</v>
      </c>
      <c r="V3636" s="127">
        <v>0</v>
      </c>
      <c r="W3636" s="127">
        <v>0</v>
      </c>
      <c r="X3636" s="127">
        <v>0</v>
      </c>
      <c r="Y3636" s="127">
        <v>0</v>
      </c>
      <c r="Z3636" s="127">
        <v>0</v>
      </c>
      <c r="AA3636" s="127">
        <v>0</v>
      </c>
      <c r="AB3636" s="127">
        <v>0</v>
      </c>
      <c r="AC3636" s="127">
        <v>0</v>
      </c>
      <c r="AD3636" s="127">
        <v>0</v>
      </c>
      <c r="AE3636" s="127">
        <v>0</v>
      </c>
      <c r="AF3636" s="127">
        <v>0</v>
      </c>
      <c r="AG3636" s="127">
        <v>0</v>
      </c>
      <c r="AH3636" s="127">
        <v>0</v>
      </c>
    </row>
    <row r="3637" spans="1:34" x14ac:dyDescent="0.35">
      <c r="A3637" s="127" t="s">
        <v>4298</v>
      </c>
      <c r="B3637" s="127" t="s">
        <v>964</v>
      </c>
      <c r="C3637" s="127">
        <v>0</v>
      </c>
      <c r="D3637" s="127">
        <v>0</v>
      </c>
      <c r="E3637" s="127">
        <v>0</v>
      </c>
      <c r="F3637" s="127">
        <v>0</v>
      </c>
      <c r="G3637" s="127">
        <v>0</v>
      </c>
      <c r="H3637" s="127">
        <v>0</v>
      </c>
      <c r="I3637" s="127">
        <v>0</v>
      </c>
      <c r="J3637" s="127">
        <v>0</v>
      </c>
      <c r="K3637" s="127">
        <v>0</v>
      </c>
      <c r="L3637" s="127">
        <v>0</v>
      </c>
      <c r="M3637" s="127">
        <v>0</v>
      </c>
      <c r="N3637" s="127">
        <v>0</v>
      </c>
      <c r="O3637" s="127">
        <v>0</v>
      </c>
      <c r="P3637" s="127">
        <v>0</v>
      </c>
      <c r="Q3637" s="127">
        <v>0</v>
      </c>
      <c r="R3637" s="127">
        <v>0</v>
      </c>
      <c r="S3637" s="127">
        <v>0</v>
      </c>
      <c r="T3637" s="127">
        <v>0</v>
      </c>
      <c r="U3637" s="127">
        <v>0</v>
      </c>
      <c r="V3637" s="127">
        <v>0</v>
      </c>
      <c r="W3637" s="127">
        <v>0</v>
      </c>
      <c r="X3637" s="127">
        <v>0</v>
      </c>
      <c r="Y3637" s="127">
        <v>0</v>
      </c>
      <c r="Z3637" s="127">
        <v>0</v>
      </c>
      <c r="AA3637" s="127">
        <v>0</v>
      </c>
      <c r="AB3637" s="127">
        <v>0</v>
      </c>
      <c r="AC3637" s="127">
        <v>0</v>
      </c>
      <c r="AD3637" s="127">
        <v>0</v>
      </c>
      <c r="AE3637" s="127">
        <v>0</v>
      </c>
      <c r="AF3637" s="127">
        <v>0</v>
      </c>
      <c r="AG3637" s="127">
        <v>0</v>
      </c>
      <c r="AH3637" s="127">
        <v>0</v>
      </c>
    </row>
    <row r="3638" spans="1:34" x14ac:dyDescent="0.35">
      <c r="A3638" s="127" t="s">
        <v>4299</v>
      </c>
      <c r="B3638" s="127" t="s">
        <v>964</v>
      </c>
      <c r="C3638" s="127">
        <v>0</v>
      </c>
      <c r="D3638" s="127">
        <v>0</v>
      </c>
      <c r="E3638" s="127">
        <v>0</v>
      </c>
      <c r="F3638" s="127">
        <v>0</v>
      </c>
      <c r="G3638" s="127">
        <v>0</v>
      </c>
      <c r="H3638" s="127">
        <v>0</v>
      </c>
      <c r="I3638" s="127">
        <v>0</v>
      </c>
      <c r="J3638" s="127">
        <v>0</v>
      </c>
      <c r="K3638" s="127">
        <v>0</v>
      </c>
      <c r="L3638" s="127">
        <v>0</v>
      </c>
      <c r="M3638" s="127">
        <v>0</v>
      </c>
      <c r="N3638" s="127">
        <v>0</v>
      </c>
      <c r="O3638" s="127">
        <v>0</v>
      </c>
      <c r="P3638" s="127">
        <v>0</v>
      </c>
      <c r="Q3638" s="127">
        <v>0</v>
      </c>
      <c r="R3638" s="127">
        <v>0</v>
      </c>
      <c r="S3638" s="127">
        <v>0</v>
      </c>
      <c r="T3638" s="127">
        <v>0</v>
      </c>
      <c r="U3638" s="127">
        <v>0</v>
      </c>
      <c r="V3638" s="127">
        <v>0</v>
      </c>
      <c r="W3638" s="127">
        <v>0</v>
      </c>
      <c r="X3638" s="127">
        <v>0</v>
      </c>
      <c r="Y3638" s="127">
        <v>0</v>
      </c>
      <c r="Z3638" s="127">
        <v>0</v>
      </c>
      <c r="AA3638" s="127">
        <v>0</v>
      </c>
      <c r="AB3638" s="127">
        <v>0</v>
      </c>
      <c r="AC3638" s="127">
        <v>0</v>
      </c>
      <c r="AD3638" s="127">
        <v>0</v>
      </c>
      <c r="AE3638" s="127">
        <v>0</v>
      </c>
      <c r="AF3638" s="127">
        <v>0</v>
      </c>
      <c r="AG3638" s="127">
        <v>0</v>
      </c>
      <c r="AH3638" s="127">
        <v>0</v>
      </c>
    </row>
    <row r="3639" spans="1:34" x14ac:dyDescent="0.35">
      <c r="A3639" s="127" t="s">
        <v>2101</v>
      </c>
      <c r="B3639" s="127" t="s">
        <v>964</v>
      </c>
      <c r="C3639" s="127">
        <v>0</v>
      </c>
      <c r="D3639" s="127">
        <v>0</v>
      </c>
      <c r="E3639" s="127">
        <v>0</v>
      </c>
      <c r="F3639" s="127">
        <v>0</v>
      </c>
      <c r="G3639" s="127">
        <v>0</v>
      </c>
      <c r="H3639" s="127">
        <v>0</v>
      </c>
      <c r="I3639" s="127">
        <v>0</v>
      </c>
      <c r="J3639" s="127">
        <v>0</v>
      </c>
      <c r="K3639" s="127">
        <v>0</v>
      </c>
      <c r="L3639" s="127">
        <v>0</v>
      </c>
      <c r="M3639" s="127">
        <v>0</v>
      </c>
      <c r="N3639" s="127">
        <v>0</v>
      </c>
      <c r="O3639" s="127">
        <v>0</v>
      </c>
      <c r="P3639" s="127">
        <v>0</v>
      </c>
      <c r="Q3639" s="127">
        <v>0</v>
      </c>
      <c r="R3639" s="127">
        <v>0</v>
      </c>
      <c r="S3639" s="127">
        <v>0</v>
      </c>
      <c r="T3639" s="127">
        <v>0</v>
      </c>
      <c r="U3639" s="127">
        <v>0</v>
      </c>
      <c r="V3639" s="127">
        <v>0</v>
      </c>
      <c r="W3639" s="127">
        <v>0</v>
      </c>
      <c r="X3639" s="127">
        <v>0</v>
      </c>
      <c r="Y3639" s="127">
        <v>0</v>
      </c>
      <c r="Z3639" s="127">
        <v>0</v>
      </c>
      <c r="AA3639" s="127">
        <v>0</v>
      </c>
      <c r="AB3639" s="127">
        <v>0</v>
      </c>
      <c r="AC3639" s="127">
        <v>0</v>
      </c>
      <c r="AD3639" s="127">
        <v>0</v>
      </c>
      <c r="AE3639" s="127">
        <v>0</v>
      </c>
      <c r="AF3639" s="127">
        <v>0</v>
      </c>
      <c r="AG3639" s="127">
        <v>0</v>
      </c>
      <c r="AH3639" s="127">
        <v>0</v>
      </c>
    </row>
    <row r="3640" spans="1:34" x14ac:dyDescent="0.35">
      <c r="A3640" s="127" t="s">
        <v>4300</v>
      </c>
      <c r="B3640" s="127" t="s">
        <v>964</v>
      </c>
      <c r="C3640" s="127">
        <v>0</v>
      </c>
      <c r="D3640" s="127">
        <v>0</v>
      </c>
      <c r="E3640" s="127">
        <v>0</v>
      </c>
      <c r="F3640" s="127">
        <v>0</v>
      </c>
      <c r="G3640" s="127">
        <v>0</v>
      </c>
      <c r="H3640" s="127">
        <v>0</v>
      </c>
      <c r="I3640" s="127">
        <v>0</v>
      </c>
      <c r="J3640" s="127">
        <v>0</v>
      </c>
      <c r="K3640" s="127">
        <v>0</v>
      </c>
      <c r="L3640" s="127">
        <v>0</v>
      </c>
      <c r="M3640" s="127">
        <v>0</v>
      </c>
      <c r="N3640" s="127">
        <v>0</v>
      </c>
      <c r="O3640" s="127">
        <v>0</v>
      </c>
      <c r="P3640" s="127">
        <v>0</v>
      </c>
      <c r="Q3640" s="127">
        <v>0</v>
      </c>
      <c r="R3640" s="127">
        <v>0</v>
      </c>
      <c r="S3640" s="127">
        <v>0</v>
      </c>
      <c r="T3640" s="127">
        <v>0</v>
      </c>
      <c r="U3640" s="127">
        <v>0</v>
      </c>
      <c r="V3640" s="127">
        <v>0</v>
      </c>
      <c r="W3640" s="127">
        <v>0</v>
      </c>
      <c r="X3640" s="127">
        <v>0</v>
      </c>
      <c r="Y3640" s="127">
        <v>0</v>
      </c>
      <c r="Z3640" s="127">
        <v>0</v>
      </c>
      <c r="AA3640" s="127">
        <v>0</v>
      </c>
      <c r="AB3640" s="127">
        <v>0</v>
      </c>
      <c r="AC3640" s="127">
        <v>0</v>
      </c>
      <c r="AD3640" s="127">
        <v>0</v>
      </c>
      <c r="AE3640" s="127">
        <v>0</v>
      </c>
      <c r="AF3640" s="127">
        <v>0</v>
      </c>
      <c r="AG3640" s="127">
        <v>0</v>
      </c>
      <c r="AH3640" s="127">
        <v>0</v>
      </c>
    </row>
    <row r="3641" spans="1:34" x14ac:dyDescent="0.35">
      <c r="A3641" s="127" t="s">
        <v>4301</v>
      </c>
      <c r="B3641" s="127" t="s">
        <v>964</v>
      </c>
      <c r="C3641" s="127">
        <v>0</v>
      </c>
      <c r="D3641" s="127">
        <v>0</v>
      </c>
      <c r="E3641" s="127">
        <v>0</v>
      </c>
      <c r="F3641" s="127">
        <v>0</v>
      </c>
      <c r="G3641" s="127">
        <v>0</v>
      </c>
      <c r="H3641" s="127">
        <v>0</v>
      </c>
      <c r="I3641" s="127">
        <v>0</v>
      </c>
      <c r="J3641" s="127">
        <v>0</v>
      </c>
      <c r="K3641" s="127">
        <v>0</v>
      </c>
      <c r="L3641" s="127">
        <v>0</v>
      </c>
      <c r="M3641" s="127">
        <v>0</v>
      </c>
      <c r="N3641" s="127">
        <v>0</v>
      </c>
      <c r="O3641" s="127">
        <v>0</v>
      </c>
      <c r="P3641" s="127">
        <v>0</v>
      </c>
      <c r="Q3641" s="127">
        <v>0</v>
      </c>
      <c r="R3641" s="127">
        <v>0</v>
      </c>
      <c r="S3641" s="127">
        <v>0</v>
      </c>
      <c r="T3641" s="127">
        <v>0</v>
      </c>
      <c r="U3641" s="127">
        <v>0</v>
      </c>
      <c r="V3641" s="127">
        <v>0</v>
      </c>
      <c r="W3641" s="127">
        <v>0</v>
      </c>
      <c r="X3641" s="127">
        <v>0</v>
      </c>
      <c r="Y3641" s="127">
        <v>0</v>
      </c>
      <c r="Z3641" s="127">
        <v>0</v>
      </c>
      <c r="AA3641" s="127">
        <v>0</v>
      </c>
      <c r="AB3641" s="127">
        <v>0</v>
      </c>
      <c r="AC3641" s="127">
        <v>0</v>
      </c>
      <c r="AD3641" s="127">
        <v>0</v>
      </c>
      <c r="AE3641" s="127">
        <v>0</v>
      </c>
      <c r="AF3641" s="127">
        <v>0</v>
      </c>
      <c r="AG3641" s="127">
        <v>0</v>
      </c>
      <c r="AH3641" s="127">
        <v>0</v>
      </c>
    </row>
    <row r="3642" spans="1:34" x14ac:dyDescent="0.35">
      <c r="A3642" s="127" t="s">
        <v>4302</v>
      </c>
      <c r="B3642" s="127" t="s">
        <v>964</v>
      </c>
      <c r="C3642" s="127">
        <v>0</v>
      </c>
      <c r="D3642" s="127">
        <v>0</v>
      </c>
      <c r="E3642" s="127">
        <v>0</v>
      </c>
      <c r="F3642" s="127">
        <v>0</v>
      </c>
      <c r="G3642" s="127">
        <v>0</v>
      </c>
      <c r="H3642" s="127">
        <v>0</v>
      </c>
      <c r="I3642" s="127">
        <v>0</v>
      </c>
      <c r="J3642" s="127">
        <v>0</v>
      </c>
      <c r="K3642" s="127">
        <v>0</v>
      </c>
      <c r="L3642" s="127">
        <v>0</v>
      </c>
      <c r="M3642" s="127">
        <v>0</v>
      </c>
      <c r="N3642" s="127">
        <v>0</v>
      </c>
      <c r="O3642" s="127">
        <v>0</v>
      </c>
      <c r="P3642" s="127">
        <v>0</v>
      </c>
      <c r="Q3642" s="127">
        <v>0</v>
      </c>
      <c r="R3642" s="127">
        <v>0</v>
      </c>
      <c r="S3642" s="127">
        <v>0</v>
      </c>
      <c r="T3642" s="127">
        <v>0</v>
      </c>
      <c r="U3642" s="127">
        <v>0</v>
      </c>
      <c r="V3642" s="127">
        <v>0</v>
      </c>
      <c r="W3642" s="127">
        <v>0</v>
      </c>
      <c r="X3642" s="127">
        <v>0</v>
      </c>
      <c r="Y3642" s="127">
        <v>0</v>
      </c>
      <c r="Z3642" s="127">
        <v>0</v>
      </c>
      <c r="AA3642" s="127">
        <v>0</v>
      </c>
      <c r="AB3642" s="127">
        <v>0</v>
      </c>
      <c r="AC3642" s="127">
        <v>0</v>
      </c>
      <c r="AD3642" s="127">
        <v>0</v>
      </c>
      <c r="AE3642" s="127">
        <v>0</v>
      </c>
      <c r="AF3642" s="127">
        <v>0</v>
      </c>
      <c r="AG3642" s="127">
        <v>0</v>
      </c>
      <c r="AH3642" s="127">
        <v>0</v>
      </c>
    </row>
    <row r="3643" spans="1:34" x14ac:dyDescent="0.35">
      <c r="A3643" s="127" t="s">
        <v>4303</v>
      </c>
      <c r="B3643" s="127" t="s">
        <v>964</v>
      </c>
      <c r="C3643" s="127">
        <v>0</v>
      </c>
      <c r="D3643" s="127">
        <v>0</v>
      </c>
      <c r="E3643" s="127">
        <v>0</v>
      </c>
      <c r="F3643" s="127">
        <v>0</v>
      </c>
      <c r="G3643" s="127">
        <v>0</v>
      </c>
      <c r="H3643" s="127">
        <v>0</v>
      </c>
      <c r="I3643" s="127">
        <v>0</v>
      </c>
      <c r="J3643" s="127">
        <v>0</v>
      </c>
      <c r="K3643" s="127">
        <v>0</v>
      </c>
      <c r="L3643" s="127">
        <v>0</v>
      </c>
      <c r="M3643" s="127">
        <v>0</v>
      </c>
      <c r="N3643" s="127">
        <v>0</v>
      </c>
      <c r="O3643" s="127">
        <v>0</v>
      </c>
      <c r="P3643" s="127">
        <v>0</v>
      </c>
      <c r="Q3643" s="127">
        <v>0</v>
      </c>
      <c r="R3643" s="127">
        <v>0</v>
      </c>
      <c r="S3643" s="127">
        <v>0</v>
      </c>
      <c r="T3643" s="127">
        <v>0</v>
      </c>
      <c r="U3643" s="127">
        <v>0</v>
      </c>
      <c r="V3643" s="127">
        <v>0</v>
      </c>
      <c r="W3643" s="127">
        <v>0</v>
      </c>
      <c r="X3643" s="127">
        <v>0</v>
      </c>
      <c r="Y3643" s="127">
        <v>0</v>
      </c>
      <c r="Z3643" s="127">
        <v>0</v>
      </c>
      <c r="AA3643" s="127">
        <v>0</v>
      </c>
      <c r="AB3643" s="127">
        <v>0</v>
      </c>
      <c r="AC3643" s="127">
        <v>0</v>
      </c>
      <c r="AD3643" s="127">
        <v>0</v>
      </c>
      <c r="AE3643" s="127">
        <v>0</v>
      </c>
      <c r="AF3643" s="127">
        <v>0</v>
      </c>
      <c r="AG3643" s="127">
        <v>0</v>
      </c>
      <c r="AH3643" s="127">
        <v>0</v>
      </c>
    </row>
    <row r="3644" spans="1:34" x14ac:dyDescent="0.35">
      <c r="A3644" s="127" t="s">
        <v>4304</v>
      </c>
      <c r="B3644" s="127" t="s">
        <v>964</v>
      </c>
      <c r="C3644" s="127">
        <v>0</v>
      </c>
      <c r="D3644" s="127">
        <v>0</v>
      </c>
      <c r="E3644" s="127">
        <v>0</v>
      </c>
      <c r="F3644" s="127">
        <v>0</v>
      </c>
      <c r="G3644" s="127">
        <v>0</v>
      </c>
      <c r="H3644" s="127">
        <v>0</v>
      </c>
      <c r="I3644" s="127">
        <v>0</v>
      </c>
      <c r="J3644" s="127">
        <v>0</v>
      </c>
      <c r="K3644" s="127">
        <v>0</v>
      </c>
      <c r="L3644" s="127">
        <v>0</v>
      </c>
      <c r="M3644" s="127">
        <v>0</v>
      </c>
      <c r="N3644" s="127">
        <v>0</v>
      </c>
      <c r="O3644" s="127">
        <v>0</v>
      </c>
      <c r="P3644" s="127">
        <v>0</v>
      </c>
      <c r="Q3644" s="127">
        <v>0</v>
      </c>
      <c r="R3644" s="127">
        <v>0</v>
      </c>
      <c r="S3644" s="127">
        <v>0</v>
      </c>
      <c r="T3644" s="127">
        <v>0</v>
      </c>
      <c r="U3644" s="127">
        <v>0</v>
      </c>
      <c r="V3644" s="127">
        <v>0</v>
      </c>
      <c r="W3644" s="127">
        <v>0</v>
      </c>
      <c r="X3644" s="127">
        <v>0</v>
      </c>
      <c r="Y3644" s="127">
        <v>0</v>
      </c>
      <c r="Z3644" s="127">
        <v>0</v>
      </c>
      <c r="AA3644" s="127">
        <v>0</v>
      </c>
      <c r="AB3644" s="127">
        <v>0</v>
      </c>
      <c r="AC3644" s="127">
        <v>0</v>
      </c>
      <c r="AD3644" s="127">
        <v>0</v>
      </c>
      <c r="AE3644" s="127">
        <v>0</v>
      </c>
      <c r="AF3644" s="127">
        <v>0</v>
      </c>
      <c r="AG3644" s="127">
        <v>0</v>
      </c>
      <c r="AH3644" s="127">
        <v>0</v>
      </c>
    </row>
    <row r="3645" spans="1:34" x14ac:dyDescent="0.35">
      <c r="A3645" s="127" t="s">
        <v>4305</v>
      </c>
      <c r="B3645" s="127" t="s">
        <v>964</v>
      </c>
      <c r="C3645" s="127">
        <v>0</v>
      </c>
      <c r="D3645" s="127">
        <v>0</v>
      </c>
      <c r="E3645" s="127">
        <v>0</v>
      </c>
      <c r="F3645" s="127">
        <v>0</v>
      </c>
      <c r="G3645" s="127">
        <v>0</v>
      </c>
      <c r="H3645" s="127">
        <v>0</v>
      </c>
      <c r="I3645" s="127">
        <v>0</v>
      </c>
      <c r="J3645" s="127">
        <v>0</v>
      </c>
      <c r="K3645" s="127">
        <v>0</v>
      </c>
      <c r="L3645" s="127">
        <v>0</v>
      </c>
      <c r="M3645" s="127">
        <v>0</v>
      </c>
      <c r="N3645" s="127">
        <v>0</v>
      </c>
      <c r="O3645" s="127">
        <v>0</v>
      </c>
      <c r="P3645" s="127">
        <v>0</v>
      </c>
      <c r="Q3645" s="127">
        <v>0</v>
      </c>
      <c r="R3645" s="127">
        <v>0</v>
      </c>
      <c r="S3645" s="127">
        <v>0</v>
      </c>
      <c r="T3645" s="127">
        <v>0</v>
      </c>
      <c r="U3645" s="127">
        <v>0</v>
      </c>
      <c r="V3645" s="127">
        <v>0</v>
      </c>
      <c r="W3645" s="127">
        <v>0</v>
      </c>
      <c r="X3645" s="127">
        <v>0</v>
      </c>
      <c r="Y3645" s="127">
        <v>0</v>
      </c>
      <c r="Z3645" s="127">
        <v>0</v>
      </c>
      <c r="AA3645" s="127">
        <v>0</v>
      </c>
      <c r="AB3645" s="127">
        <v>0</v>
      </c>
      <c r="AC3645" s="127">
        <v>0</v>
      </c>
      <c r="AD3645" s="127">
        <v>0</v>
      </c>
      <c r="AE3645" s="127">
        <v>0</v>
      </c>
      <c r="AF3645" s="127">
        <v>0</v>
      </c>
      <c r="AG3645" s="127">
        <v>0</v>
      </c>
      <c r="AH3645" s="127">
        <v>0</v>
      </c>
    </row>
    <row r="3646" spans="1:34" x14ac:dyDescent="0.35">
      <c r="A3646" s="127" t="s">
        <v>4306</v>
      </c>
      <c r="B3646" s="127" t="s">
        <v>964</v>
      </c>
      <c r="C3646" s="127">
        <v>0</v>
      </c>
      <c r="D3646" s="127">
        <v>0</v>
      </c>
      <c r="E3646" s="127">
        <v>0</v>
      </c>
      <c r="F3646" s="127">
        <v>0</v>
      </c>
      <c r="G3646" s="127">
        <v>0</v>
      </c>
      <c r="H3646" s="127">
        <v>0</v>
      </c>
      <c r="I3646" s="127">
        <v>0</v>
      </c>
      <c r="J3646" s="127">
        <v>0</v>
      </c>
      <c r="K3646" s="127">
        <v>0</v>
      </c>
      <c r="L3646" s="127">
        <v>0</v>
      </c>
      <c r="M3646" s="127">
        <v>0</v>
      </c>
      <c r="N3646" s="127">
        <v>0</v>
      </c>
      <c r="O3646" s="127">
        <v>0</v>
      </c>
      <c r="P3646" s="127">
        <v>0</v>
      </c>
      <c r="Q3646" s="127">
        <v>0</v>
      </c>
      <c r="R3646" s="127">
        <v>0</v>
      </c>
      <c r="S3646" s="127">
        <v>0</v>
      </c>
      <c r="T3646" s="127">
        <v>0</v>
      </c>
      <c r="U3646" s="127">
        <v>0</v>
      </c>
      <c r="V3646" s="127">
        <v>0</v>
      </c>
      <c r="W3646" s="127">
        <v>0</v>
      </c>
      <c r="X3646" s="127">
        <v>0</v>
      </c>
      <c r="Y3646" s="127">
        <v>0</v>
      </c>
      <c r="Z3646" s="127">
        <v>0</v>
      </c>
      <c r="AA3646" s="127">
        <v>0</v>
      </c>
      <c r="AB3646" s="127">
        <v>0</v>
      </c>
      <c r="AC3646" s="127">
        <v>0</v>
      </c>
      <c r="AD3646" s="127">
        <v>0</v>
      </c>
      <c r="AE3646" s="127">
        <v>0</v>
      </c>
      <c r="AF3646" s="127">
        <v>0</v>
      </c>
      <c r="AG3646" s="127">
        <v>0</v>
      </c>
      <c r="AH3646" s="127">
        <v>0</v>
      </c>
    </row>
    <row r="3647" spans="1:34" x14ac:dyDescent="0.35">
      <c r="A3647" s="127" t="s">
        <v>4307</v>
      </c>
      <c r="B3647" s="127" t="s">
        <v>964</v>
      </c>
      <c r="C3647" s="127">
        <v>0</v>
      </c>
      <c r="D3647" s="127">
        <v>0</v>
      </c>
      <c r="E3647" s="127">
        <v>0</v>
      </c>
      <c r="F3647" s="127">
        <v>0</v>
      </c>
      <c r="G3647" s="127">
        <v>0</v>
      </c>
      <c r="H3647" s="127">
        <v>0</v>
      </c>
      <c r="I3647" s="127">
        <v>0</v>
      </c>
      <c r="J3647" s="127">
        <v>0</v>
      </c>
      <c r="K3647" s="127">
        <v>0</v>
      </c>
      <c r="L3647" s="127">
        <v>0</v>
      </c>
      <c r="M3647" s="127">
        <v>0</v>
      </c>
      <c r="N3647" s="127">
        <v>0</v>
      </c>
      <c r="O3647" s="127">
        <v>0</v>
      </c>
      <c r="P3647" s="127">
        <v>0</v>
      </c>
      <c r="Q3647" s="127">
        <v>0</v>
      </c>
      <c r="R3647" s="127">
        <v>0</v>
      </c>
      <c r="S3647" s="127">
        <v>0</v>
      </c>
      <c r="T3647" s="127">
        <v>0</v>
      </c>
      <c r="U3647" s="127">
        <v>0</v>
      </c>
      <c r="V3647" s="127">
        <v>0</v>
      </c>
      <c r="W3647" s="127">
        <v>0</v>
      </c>
      <c r="X3647" s="127">
        <v>0</v>
      </c>
      <c r="Y3647" s="127">
        <v>0</v>
      </c>
      <c r="Z3647" s="127">
        <v>0</v>
      </c>
      <c r="AA3647" s="127">
        <v>0</v>
      </c>
      <c r="AB3647" s="127">
        <v>0</v>
      </c>
      <c r="AC3647" s="127">
        <v>0</v>
      </c>
      <c r="AD3647" s="127">
        <v>0</v>
      </c>
      <c r="AE3647" s="127">
        <v>0</v>
      </c>
      <c r="AF3647" s="127">
        <v>0</v>
      </c>
      <c r="AG3647" s="127">
        <v>0</v>
      </c>
      <c r="AH3647" s="127">
        <v>0</v>
      </c>
    </row>
    <row r="3648" spans="1:34" x14ac:dyDescent="0.35">
      <c r="A3648" s="127" t="s">
        <v>4308</v>
      </c>
      <c r="B3648" s="127" t="s">
        <v>964</v>
      </c>
      <c r="C3648" s="127">
        <v>0</v>
      </c>
      <c r="D3648" s="127">
        <v>0</v>
      </c>
      <c r="E3648" s="127">
        <v>0</v>
      </c>
      <c r="F3648" s="127">
        <v>0</v>
      </c>
      <c r="G3648" s="127">
        <v>0</v>
      </c>
      <c r="H3648" s="127">
        <v>0</v>
      </c>
      <c r="I3648" s="127">
        <v>0</v>
      </c>
      <c r="J3648" s="127">
        <v>0</v>
      </c>
      <c r="K3648" s="127">
        <v>0</v>
      </c>
      <c r="L3648" s="127">
        <v>0</v>
      </c>
      <c r="M3648" s="127">
        <v>0</v>
      </c>
      <c r="N3648" s="127">
        <v>0</v>
      </c>
      <c r="O3648" s="127">
        <v>0</v>
      </c>
      <c r="P3648" s="127">
        <v>0</v>
      </c>
      <c r="Q3648" s="127">
        <v>0</v>
      </c>
      <c r="R3648" s="127">
        <v>0</v>
      </c>
      <c r="S3648" s="127">
        <v>0</v>
      </c>
      <c r="T3648" s="127">
        <v>0</v>
      </c>
      <c r="U3648" s="127">
        <v>0</v>
      </c>
      <c r="V3648" s="127">
        <v>0</v>
      </c>
      <c r="W3648" s="127">
        <v>0</v>
      </c>
      <c r="X3648" s="127">
        <v>0</v>
      </c>
      <c r="Y3648" s="127">
        <v>0</v>
      </c>
      <c r="Z3648" s="127">
        <v>0</v>
      </c>
      <c r="AA3648" s="127">
        <v>0</v>
      </c>
      <c r="AB3648" s="127">
        <v>0</v>
      </c>
      <c r="AC3648" s="127">
        <v>0</v>
      </c>
      <c r="AD3648" s="127">
        <v>0</v>
      </c>
      <c r="AE3648" s="127">
        <v>0</v>
      </c>
      <c r="AF3648" s="127">
        <v>0</v>
      </c>
      <c r="AG3648" s="127">
        <v>0</v>
      </c>
      <c r="AH3648" s="127">
        <v>0</v>
      </c>
    </row>
    <row r="3649" spans="1:34" x14ac:dyDescent="0.35">
      <c r="A3649" s="127" t="s">
        <v>4309</v>
      </c>
      <c r="B3649" s="127" t="s">
        <v>964</v>
      </c>
      <c r="C3649" s="127">
        <v>0</v>
      </c>
      <c r="D3649" s="127">
        <v>0</v>
      </c>
      <c r="E3649" s="127">
        <v>0</v>
      </c>
      <c r="F3649" s="127">
        <v>0</v>
      </c>
      <c r="G3649" s="127">
        <v>0</v>
      </c>
      <c r="H3649" s="127">
        <v>0</v>
      </c>
      <c r="I3649" s="127">
        <v>0</v>
      </c>
      <c r="J3649" s="127">
        <v>0</v>
      </c>
      <c r="K3649" s="127">
        <v>0</v>
      </c>
      <c r="L3649" s="127">
        <v>0</v>
      </c>
      <c r="M3649" s="127">
        <v>0</v>
      </c>
      <c r="N3649" s="127">
        <v>0</v>
      </c>
      <c r="O3649" s="127">
        <v>0</v>
      </c>
      <c r="P3649" s="127">
        <v>0</v>
      </c>
      <c r="Q3649" s="127">
        <v>0</v>
      </c>
      <c r="R3649" s="127">
        <v>0</v>
      </c>
      <c r="S3649" s="127">
        <v>0</v>
      </c>
      <c r="T3649" s="127">
        <v>0</v>
      </c>
      <c r="U3649" s="127">
        <v>0</v>
      </c>
      <c r="V3649" s="127">
        <v>0</v>
      </c>
      <c r="W3649" s="127">
        <v>0</v>
      </c>
      <c r="X3649" s="127">
        <v>0</v>
      </c>
      <c r="Y3649" s="127">
        <v>0</v>
      </c>
      <c r="Z3649" s="127">
        <v>0</v>
      </c>
      <c r="AA3649" s="127">
        <v>0</v>
      </c>
      <c r="AB3649" s="127">
        <v>0</v>
      </c>
      <c r="AC3649" s="127">
        <v>0</v>
      </c>
      <c r="AD3649" s="127">
        <v>0</v>
      </c>
      <c r="AE3649" s="127">
        <v>0</v>
      </c>
      <c r="AF3649" s="127">
        <v>0</v>
      </c>
      <c r="AG3649" s="127">
        <v>0</v>
      </c>
      <c r="AH3649" s="127">
        <v>0</v>
      </c>
    </row>
    <row r="3650" spans="1:34" x14ac:dyDescent="0.35">
      <c r="A3650" s="127" t="s">
        <v>4310</v>
      </c>
      <c r="B3650" s="127" t="s">
        <v>964</v>
      </c>
      <c r="C3650" s="127">
        <v>0</v>
      </c>
      <c r="D3650" s="127">
        <v>0</v>
      </c>
      <c r="E3650" s="127">
        <v>0</v>
      </c>
      <c r="F3650" s="127">
        <v>0</v>
      </c>
      <c r="G3650" s="127">
        <v>0</v>
      </c>
      <c r="H3650" s="127">
        <v>0</v>
      </c>
      <c r="I3650" s="127">
        <v>0</v>
      </c>
      <c r="J3650" s="127">
        <v>0</v>
      </c>
      <c r="K3650" s="127">
        <v>0</v>
      </c>
      <c r="L3650" s="127">
        <v>0</v>
      </c>
      <c r="M3650" s="127">
        <v>0</v>
      </c>
      <c r="N3650" s="127">
        <v>0</v>
      </c>
      <c r="O3650" s="127">
        <v>0</v>
      </c>
      <c r="P3650" s="127">
        <v>0</v>
      </c>
      <c r="Q3650" s="127">
        <v>0</v>
      </c>
      <c r="R3650" s="127">
        <v>0</v>
      </c>
      <c r="S3650" s="127">
        <v>0</v>
      </c>
      <c r="T3650" s="127">
        <v>0</v>
      </c>
      <c r="U3650" s="127">
        <v>0</v>
      </c>
      <c r="V3650" s="127">
        <v>0</v>
      </c>
      <c r="W3650" s="127">
        <v>0</v>
      </c>
      <c r="X3650" s="127">
        <v>0</v>
      </c>
      <c r="Y3650" s="127">
        <v>0</v>
      </c>
      <c r="Z3650" s="127">
        <v>0</v>
      </c>
      <c r="AA3650" s="127">
        <v>0</v>
      </c>
      <c r="AB3650" s="127">
        <v>0</v>
      </c>
      <c r="AC3650" s="127">
        <v>0</v>
      </c>
      <c r="AD3650" s="127">
        <v>0</v>
      </c>
      <c r="AE3650" s="127">
        <v>0</v>
      </c>
      <c r="AF3650" s="127">
        <v>0</v>
      </c>
      <c r="AG3650" s="127">
        <v>0</v>
      </c>
      <c r="AH3650" s="127">
        <v>0</v>
      </c>
    </row>
    <row r="3651" spans="1:34" x14ac:dyDescent="0.35">
      <c r="A3651" s="127" t="s">
        <v>2102</v>
      </c>
      <c r="B3651" s="127" t="s">
        <v>964</v>
      </c>
      <c r="C3651" s="127">
        <v>0</v>
      </c>
      <c r="D3651" s="127">
        <v>0</v>
      </c>
      <c r="E3651" s="127">
        <v>0</v>
      </c>
      <c r="F3651" s="127">
        <v>0</v>
      </c>
      <c r="G3651" s="127">
        <v>0</v>
      </c>
      <c r="H3651" s="127">
        <v>0</v>
      </c>
      <c r="I3651" s="127">
        <v>0</v>
      </c>
      <c r="J3651" s="127">
        <v>0</v>
      </c>
      <c r="K3651" s="127">
        <v>0</v>
      </c>
      <c r="L3651" s="127">
        <v>0</v>
      </c>
      <c r="M3651" s="127">
        <v>0</v>
      </c>
      <c r="N3651" s="127">
        <v>0</v>
      </c>
      <c r="O3651" s="127">
        <v>0</v>
      </c>
      <c r="P3651" s="127">
        <v>0</v>
      </c>
      <c r="Q3651" s="127">
        <v>0</v>
      </c>
      <c r="R3651" s="127">
        <v>0</v>
      </c>
      <c r="S3651" s="127">
        <v>0</v>
      </c>
      <c r="T3651" s="127">
        <v>0</v>
      </c>
      <c r="U3651" s="127">
        <v>0</v>
      </c>
      <c r="V3651" s="127">
        <v>0</v>
      </c>
      <c r="W3651" s="127">
        <v>0</v>
      </c>
      <c r="X3651" s="127">
        <v>0</v>
      </c>
      <c r="Y3651" s="127">
        <v>0</v>
      </c>
      <c r="Z3651" s="127">
        <v>0</v>
      </c>
      <c r="AA3651" s="127">
        <v>0</v>
      </c>
      <c r="AB3651" s="127">
        <v>0</v>
      </c>
      <c r="AC3651" s="127">
        <v>0</v>
      </c>
      <c r="AD3651" s="127">
        <v>0</v>
      </c>
      <c r="AE3651" s="127">
        <v>0</v>
      </c>
      <c r="AF3651" s="127">
        <v>0</v>
      </c>
      <c r="AG3651" s="127">
        <v>0</v>
      </c>
      <c r="AH3651" s="127">
        <v>0</v>
      </c>
    </row>
    <row r="3652" spans="1:34" x14ac:dyDescent="0.35">
      <c r="A3652" s="127" t="s">
        <v>4311</v>
      </c>
      <c r="B3652" s="127" t="s">
        <v>964</v>
      </c>
      <c r="C3652" s="127">
        <v>0</v>
      </c>
      <c r="D3652" s="127">
        <v>0</v>
      </c>
      <c r="E3652" s="127">
        <v>0</v>
      </c>
      <c r="F3652" s="127">
        <v>0</v>
      </c>
      <c r="G3652" s="127">
        <v>0</v>
      </c>
      <c r="H3652" s="127">
        <v>0</v>
      </c>
      <c r="I3652" s="127">
        <v>0</v>
      </c>
      <c r="J3652" s="127">
        <v>0</v>
      </c>
      <c r="K3652" s="127">
        <v>0</v>
      </c>
      <c r="L3652" s="127">
        <v>0</v>
      </c>
      <c r="M3652" s="127">
        <v>0</v>
      </c>
      <c r="N3652" s="127">
        <v>0</v>
      </c>
      <c r="O3652" s="127">
        <v>0</v>
      </c>
      <c r="P3652" s="127">
        <v>0</v>
      </c>
      <c r="Q3652" s="127">
        <v>0</v>
      </c>
      <c r="R3652" s="127">
        <v>0</v>
      </c>
      <c r="S3652" s="127">
        <v>0</v>
      </c>
      <c r="T3652" s="127">
        <v>0</v>
      </c>
      <c r="U3652" s="127">
        <v>0</v>
      </c>
      <c r="V3652" s="127">
        <v>0</v>
      </c>
      <c r="W3652" s="127">
        <v>0</v>
      </c>
      <c r="X3652" s="127">
        <v>0</v>
      </c>
      <c r="Y3652" s="127">
        <v>0</v>
      </c>
      <c r="Z3652" s="127">
        <v>0</v>
      </c>
      <c r="AA3652" s="127">
        <v>0</v>
      </c>
      <c r="AB3652" s="127">
        <v>0</v>
      </c>
      <c r="AC3652" s="127">
        <v>0</v>
      </c>
      <c r="AD3652" s="127">
        <v>0</v>
      </c>
      <c r="AE3652" s="127">
        <v>0</v>
      </c>
      <c r="AF3652" s="127">
        <v>0</v>
      </c>
      <c r="AG3652" s="127">
        <v>0</v>
      </c>
      <c r="AH3652" s="127">
        <v>0</v>
      </c>
    </row>
    <row r="3653" spans="1:34" x14ac:dyDescent="0.35">
      <c r="A3653" s="127" t="s">
        <v>4312</v>
      </c>
      <c r="B3653" s="127" t="s">
        <v>964</v>
      </c>
      <c r="C3653" s="127">
        <v>0</v>
      </c>
      <c r="D3653" s="127">
        <v>0</v>
      </c>
      <c r="E3653" s="127">
        <v>0</v>
      </c>
      <c r="F3653" s="127">
        <v>0</v>
      </c>
      <c r="G3653" s="127">
        <v>0</v>
      </c>
      <c r="H3653" s="127">
        <v>0</v>
      </c>
      <c r="I3653" s="127">
        <v>0</v>
      </c>
      <c r="J3653" s="127">
        <v>0</v>
      </c>
      <c r="K3653" s="127">
        <v>0</v>
      </c>
      <c r="L3653" s="127">
        <v>0</v>
      </c>
      <c r="M3653" s="127">
        <v>0</v>
      </c>
      <c r="N3653" s="127">
        <v>0</v>
      </c>
      <c r="O3653" s="127">
        <v>0</v>
      </c>
      <c r="P3653" s="127">
        <v>0</v>
      </c>
      <c r="Q3653" s="127">
        <v>0</v>
      </c>
      <c r="R3653" s="127">
        <v>0</v>
      </c>
      <c r="S3653" s="127">
        <v>0</v>
      </c>
      <c r="T3653" s="127">
        <v>0</v>
      </c>
      <c r="U3653" s="127">
        <v>0</v>
      </c>
      <c r="V3653" s="127">
        <v>0</v>
      </c>
      <c r="W3653" s="127">
        <v>0</v>
      </c>
      <c r="X3653" s="127">
        <v>0</v>
      </c>
      <c r="Y3653" s="127">
        <v>0</v>
      </c>
      <c r="Z3653" s="127">
        <v>0</v>
      </c>
      <c r="AA3653" s="127">
        <v>0</v>
      </c>
      <c r="AB3653" s="127">
        <v>0</v>
      </c>
      <c r="AC3653" s="127">
        <v>0</v>
      </c>
      <c r="AD3653" s="127">
        <v>0</v>
      </c>
      <c r="AE3653" s="127">
        <v>0</v>
      </c>
      <c r="AF3653" s="127">
        <v>0</v>
      </c>
      <c r="AG3653" s="127">
        <v>0</v>
      </c>
      <c r="AH3653" s="127">
        <v>0</v>
      </c>
    </row>
    <row r="3654" spans="1:34" x14ac:dyDescent="0.35">
      <c r="A3654" s="127" t="s">
        <v>4313</v>
      </c>
      <c r="B3654" s="127" t="s">
        <v>964</v>
      </c>
      <c r="C3654" s="127">
        <v>0</v>
      </c>
      <c r="D3654" s="127">
        <v>0</v>
      </c>
      <c r="E3654" s="127">
        <v>0</v>
      </c>
      <c r="F3654" s="127">
        <v>0</v>
      </c>
      <c r="G3654" s="127">
        <v>0</v>
      </c>
      <c r="H3654" s="127">
        <v>0</v>
      </c>
      <c r="I3654" s="127">
        <v>0</v>
      </c>
      <c r="J3654" s="127">
        <v>0</v>
      </c>
      <c r="K3654" s="127">
        <v>0</v>
      </c>
      <c r="L3654" s="127">
        <v>0</v>
      </c>
      <c r="M3654" s="127">
        <v>0</v>
      </c>
      <c r="N3654" s="127">
        <v>0</v>
      </c>
      <c r="O3654" s="127">
        <v>0</v>
      </c>
      <c r="P3654" s="127">
        <v>0</v>
      </c>
      <c r="Q3654" s="127">
        <v>0</v>
      </c>
      <c r="R3654" s="127">
        <v>0</v>
      </c>
      <c r="S3654" s="127">
        <v>0</v>
      </c>
      <c r="T3654" s="127">
        <v>0</v>
      </c>
      <c r="U3654" s="127">
        <v>0</v>
      </c>
      <c r="V3654" s="127">
        <v>0</v>
      </c>
      <c r="W3654" s="127">
        <v>0</v>
      </c>
      <c r="X3654" s="127">
        <v>0</v>
      </c>
      <c r="Y3654" s="127">
        <v>0</v>
      </c>
      <c r="Z3654" s="127">
        <v>0</v>
      </c>
      <c r="AA3654" s="127">
        <v>0</v>
      </c>
      <c r="AB3654" s="127">
        <v>0</v>
      </c>
      <c r="AC3654" s="127">
        <v>0</v>
      </c>
      <c r="AD3654" s="127">
        <v>0</v>
      </c>
      <c r="AE3654" s="127">
        <v>0</v>
      </c>
      <c r="AF3654" s="127">
        <v>0</v>
      </c>
      <c r="AG3654" s="127">
        <v>0</v>
      </c>
      <c r="AH3654" s="127">
        <v>0</v>
      </c>
    </row>
    <row r="3655" spans="1:34" x14ac:dyDescent="0.35">
      <c r="A3655" s="127" t="s">
        <v>4314</v>
      </c>
      <c r="B3655" s="127" t="s">
        <v>964</v>
      </c>
      <c r="C3655" s="127">
        <v>0</v>
      </c>
      <c r="D3655" s="127">
        <v>0</v>
      </c>
      <c r="E3655" s="127">
        <v>0</v>
      </c>
      <c r="F3655" s="127">
        <v>0</v>
      </c>
      <c r="G3655" s="127">
        <v>0</v>
      </c>
      <c r="H3655" s="127">
        <v>0</v>
      </c>
      <c r="I3655" s="127">
        <v>0</v>
      </c>
      <c r="J3655" s="127">
        <v>0</v>
      </c>
      <c r="K3655" s="127">
        <v>0</v>
      </c>
      <c r="L3655" s="127">
        <v>0</v>
      </c>
      <c r="M3655" s="127">
        <v>0</v>
      </c>
      <c r="N3655" s="127">
        <v>0</v>
      </c>
      <c r="O3655" s="127">
        <v>0</v>
      </c>
      <c r="P3655" s="127">
        <v>0</v>
      </c>
      <c r="Q3655" s="127">
        <v>0</v>
      </c>
      <c r="R3655" s="127">
        <v>0</v>
      </c>
      <c r="S3655" s="127">
        <v>0</v>
      </c>
      <c r="T3655" s="127">
        <v>0</v>
      </c>
      <c r="U3655" s="127">
        <v>0</v>
      </c>
      <c r="V3655" s="127">
        <v>0</v>
      </c>
      <c r="W3655" s="127">
        <v>0</v>
      </c>
      <c r="X3655" s="127">
        <v>0</v>
      </c>
      <c r="Y3655" s="127">
        <v>0</v>
      </c>
      <c r="Z3655" s="127">
        <v>0</v>
      </c>
      <c r="AA3655" s="127">
        <v>0</v>
      </c>
      <c r="AB3655" s="127">
        <v>0</v>
      </c>
      <c r="AC3655" s="127">
        <v>0</v>
      </c>
      <c r="AD3655" s="127">
        <v>0</v>
      </c>
      <c r="AE3655" s="127">
        <v>0</v>
      </c>
      <c r="AF3655" s="127">
        <v>0</v>
      </c>
      <c r="AG3655" s="127">
        <v>0</v>
      </c>
      <c r="AH3655" s="127">
        <v>0</v>
      </c>
    </row>
    <row r="3656" spans="1:34" x14ac:dyDescent="0.35">
      <c r="A3656" s="127" t="s">
        <v>4315</v>
      </c>
      <c r="B3656" s="127" t="s">
        <v>964</v>
      </c>
      <c r="C3656" s="127">
        <v>0</v>
      </c>
      <c r="D3656" s="127">
        <v>0</v>
      </c>
      <c r="E3656" s="127">
        <v>0</v>
      </c>
      <c r="F3656" s="127">
        <v>0</v>
      </c>
      <c r="G3656" s="127">
        <v>0</v>
      </c>
      <c r="H3656" s="127">
        <v>0</v>
      </c>
      <c r="I3656" s="127">
        <v>0</v>
      </c>
      <c r="J3656" s="127">
        <v>0</v>
      </c>
      <c r="K3656" s="127">
        <v>0</v>
      </c>
      <c r="L3656" s="127">
        <v>0</v>
      </c>
      <c r="M3656" s="127">
        <v>0</v>
      </c>
      <c r="N3656" s="127">
        <v>0</v>
      </c>
      <c r="O3656" s="127">
        <v>0</v>
      </c>
      <c r="P3656" s="127">
        <v>0</v>
      </c>
      <c r="Q3656" s="127">
        <v>0</v>
      </c>
      <c r="R3656" s="127">
        <v>0</v>
      </c>
      <c r="S3656" s="127">
        <v>0</v>
      </c>
      <c r="T3656" s="127">
        <v>0</v>
      </c>
      <c r="U3656" s="127">
        <v>0</v>
      </c>
      <c r="V3656" s="127">
        <v>0</v>
      </c>
      <c r="W3656" s="127">
        <v>0</v>
      </c>
      <c r="X3656" s="127">
        <v>0</v>
      </c>
      <c r="Y3656" s="127">
        <v>0</v>
      </c>
      <c r="Z3656" s="127">
        <v>0</v>
      </c>
      <c r="AA3656" s="127">
        <v>0</v>
      </c>
      <c r="AB3656" s="127">
        <v>0</v>
      </c>
      <c r="AC3656" s="127">
        <v>0</v>
      </c>
      <c r="AD3656" s="127">
        <v>0</v>
      </c>
      <c r="AE3656" s="127">
        <v>0</v>
      </c>
      <c r="AF3656" s="127">
        <v>0</v>
      </c>
      <c r="AG3656" s="127">
        <v>0</v>
      </c>
      <c r="AH3656" s="127">
        <v>0</v>
      </c>
    </row>
    <row r="3657" spans="1:34" x14ac:dyDescent="0.35">
      <c r="A3657" s="127" t="s">
        <v>4316</v>
      </c>
      <c r="B3657" s="127" t="s">
        <v>964</v>
      </c>
      <c r="C3657" s="127">
        <v>0</v>
      </c>
      <c r="D3657" s="127">
        <v>0</v>
      </c>
      <c r="E3657" s="127">
        <v>0</v>
      </c>
      <c r="F3657" s="127">
        <v>0</v>
      </c>
      <c r="G3657" s="127">
        <v>0</v>
      </c>
      <c r="H3657" s="127">
        <v>0</v>
      </c>
      <c r="I3657" s="127">
        <v>0</v>
      </c>
      <c r="J3657" s="127">
        <v>0</v>
      </c>
      <c r="K3657" s="127">
        <v>0</v>
      </c>
      <c r="L3657" s="127">
        <v>0</v>
      </c>
      <c r="M3657" s="127">
        <v>0</v>
      </c>
      <c r="N3657" s="127">
        <v>0</v>
      </c>
      <c r="O3657" s="127">
        <v>0</v>
      </c>
      <c r="P3657" s="127">
        <v>0</v>
      </c>
      <c r="Q3657" s="127">
        <v>0</v>
      </c>
      <c r="R3657" s="127">
        <v>0</v>
      </c>
      <c r="S3657" s="127">
        <v>0</v>
      </c>
      <c r="T3657" s="127">
        <v>0</v>
      </c>
      <c r="U3657" s="127">
        <v>0</v>
      </c>
      <c r="V3657" s="127">
        <v>0</v>
      </c>
      <c r="W3657" s="127">
        <v>0</v>
      </c>
      <c r="X3657" s="127">
        <v>0</v>
      </c>
      <c r="Y3657" s="127">
        <v>0</v>
      </c>
      <c r="Z3657" s="127">
        <v>0</v>
      </c>
      <c r="AA3657" s="127">
        <v>0</v>
      </c>
      <c r="AB3657" s="127">
        <v>0</v>
      </c>
      <c r="AC3657" s="127">
        <v>0</v>
      </c>
      <c r="AD3657" s="127">
        <v>0</v>
      </c>
      <c r="AE3657" s="127">
        <v>0</v>
      </c>
      <c r="AF3657" s="127">
        <v>0</v>
      </c>
      <c r="AG3657" s="127">
        <v>0</v>
      </c>
      <c r="AH3657" s="127">
        <v>0</v>
      </c>
    </row>
    <row r="3658" spans="1:34" x14ac:dyDescent="0.35">
      <c r="A3658" s="127" t="s">
        <v>4317</v>
      </c>
      <c r="B3658" s="127" t="s">
        <v>964</v>
      </c>
      <c r="C3658" s="127">
        <v>0</v>
      </c>
      <c r="D3658" s="127">
        <v>0</v>
      </c>
      <c r="E3658" s="127">
        <v>0</v>
      </c>
      <c r="F3658" s="127">
        <v>0</v>
      </c>
      <c r="G3658" s="127">
        <v>0</v>
      </c>
      <c r="H3658" s="127">
        <v>0</v>
      </c>
      <c r="I3658" s="127">
        <v>0</v>
      </c>
      <c r="J3658" s="127">
        <v>0</v>
      </c>
      <c r="K3658" s="127">
        <v>0</v>
      </c>
      <c r="L3658" s="127">
        <v>0</v>
      </c>
      <c r="M3658" s="127">
        <v>0</v>
      </c>
      <c r="N3658" s="127">
        <v>0</v>
      </c>
      <c r="O3658" s="127">
        <v>0</v>
      </c>
      <c r="P3658" s="127">
        <v>0</v>
      </c>
      <c r="Q3658" s="127">
        <v>0</v>
      </c>
      <c r="R3658" s="127">
        <v>0</v>
      </c>
      <c r="S3658" s="127">
        <v>0</v>
      </c>
      <c r="T3658" s="127">
        <v>0</v>
      </c>
      <c r="U3658" s="127">
        <v>0</v>
      </c>
      <c r="V3658" s="127">
        <v>0</v>
      </c>
      <c r="W3658" s="127">
        <v>0</v>
      </c>
      <c r="X3658" s="127">
        <v>0</v>
      </c>
      <c r="Y3658" s="127">
        <v>0</v>
      </c>
      <c r="Z3658" s="127">
        <v>0</v>
      </c>
      <c r="AA3658" s="127">
        <v>0</v>
      </c>
      <c r="AB3658" s="127">
        <v>0</v>
      </c>
      <c r="AC3658" s="127">
        <v>0</v>
      </c>
      <c r="AD3658" s="127">
        <v>0</v>
      </c>
      <c r="AE3658" s="127">
        <v>0</v>
      </c>
      <c r="AF3658" s="127">
        <v>0</v>
      </c>
      <c r="AG3658" s="127">
        <v>0</v>
      </c>
      <c r="AH3658" s="127">
        <v>0</v>
      </c>
    </row>
    <row r="3659" spans="1:34" x14ac:dyDescent="0.35">
      <c r="A3659" s="127" t="s">
        <v>4318</v>
      </c>
      <c r="B3659" s="127" t="s">
        <v>964</v>
      </c>
      <c r="C3659" s="127">
        <v>0</v>
      </c>
      <c r="D3659" s="127">
        <v>0</v>
      </c>
      <c r="E3659" s="127">
        <v>0</v>
      </c>
      <c r="F3659" s="127">
        <v>0</v>
      </c>
      <c r="G3659" s="127">
        <v>0</v>
      </c>
      <c r="H3659" s="127">
        <v>0</v>
      </c>
      <c r="I3659" s="127">
        <v>0</v>
      </c>
      <c r="J3659" s="127">
        <v>0</v>
      </c>
      <c r="K3659" s="127">
        <v>0</v>
      </c>
      <c r="L3659" s="127">
        <v>0</v>
      </c>
      <c r="M3659" s="127">
        <v>0</v>
      </c>
      <c r="N3659" s="127">
        <v>0</v>
      </c>
      <c r="O3659" s="127">
        <v>0</v>
      </c>
      <c r="P3659" s="127">
        <v>0</v>
      </c>
      <c r="Q3659" s="127">
        <v>0</v>
      </c>
      <c r="R3659" s="127">
        <v>0</v>
      </c>
      <c r="S3659" s="127">
        <v>0</v>
      </c>
      <c r="T3659" s="127">
        <v>0</v>
      </c>
      <c r="U3659" s="127">
        <v>0</v>
      </c>
      <c r="V3659" s="127">
        <v>0</v>
      </c>
      <c r="W3659" s="127">
        <v>0</v>
      </c>
      <c r="X3659" s="127">
        <v>0</v>
      </c>
      <c r="Y3659" s="127">
        <v>0</v>
      </c>
      <c r="Z3659" s="127">
        <v>0</v>
      </c>
      <c r="AA3659" s="127">
        <v>0</v>
      </c>
      <c r="AB3659" s="127">
        <v>0</v>
      </c>
      <c r="AC3659" s="127">
        <v>0</v>
      </c>
      <c r="AD3659" s="127">
        <v>0</v>
      </c>
      <c r="AE3659" s="127">
        <v>0</v>
      </c>
      <c r="AF3659" s="127">
        <v>0</v>
      </c>
      <c r="AG3659" s="127">
        <v>0</v>
      </c>
      <c r="AH3659" s="127">
        <v>0</v>
      </c>
    </row>
    <row r="3660" spans="1:34" x14ac:dyDescent="0.35">
      <c r="A3660" s="127" t="s">
        <v>4319</v>
      </c>
      <c r="B3660" s="127" t="s">
        <v>964</v>
      </c>
      <c r="C3660" s="127">
        <v>0</v>
      </c>
      <c r="D3660" s="127">
        <v>0</v>
      </c>
      <c r="E3660" s="127">
        <v>0</v>
      </c>
      <c r="F3660" s="127">
        <v>0</v>
      </c>
      <c r="G3660" s="127">
        <v>0</v>
      </c>
      <c r="H3660" s="127">
        <v>0</v>
      </c>
      <c r="I3660" s="127">
        <v>0</v>
      </c>
      <c r="J3660" s="127">
        <v>0</v>
      </c>
      <c r="K3660" s="127">
        <v>0</v>
      </c>
      <c r="L3660" s="127">
        <v>0</v>
      </c>
      <c r="M3660" s="127">
        <v>0</v>
      </c>
      <c r="N3660" s="127">
        <v>0</v>
      </c>
      <c r="O3660" s="127">
        <v>0</v>
      </c>
      <c r="P3660" s="127">
        <v>0</v>
      </c>
      <c r="Q3660" s="127">
        <v>0</v>
      </c>
      <c r="R3660" s="127">
        <v>0</v>
      </c>
      <c r="S3660" s="127">
        <v>0</v>
      </c>
      <c r="T3660" s="127">
        <v>0</v>
      </c>
      <c r="U3660" s="127">
        <v>0</v>
      </c>
      <c r="V3660" s="127">
        <v>0</v>
      </c>
      <c r="W3660" s="127">
        <v>0</v>
      </c>
      <c r="X3660" s="127">
        <v>0</v>
      </c>
      <c r="Y3660" s="127">
        <v>0</v>
      </c>
      <c r="Z3660" s="127">
        <v>0</v>
      </c>
      <c r="AA3660" s="127">
        <v>0</v>
      </c>
      <c r="AB3660" s="127">
        <v>0</v>
      </c>
      <c r="AC3660" s="127">
        <v>0</v>
      </c>
      <c r="AD3660" s="127">
        <v>0</v>
      </c>
      <c r="AE3660" s="127">
        <v>0</v>
      </c>
      <c r="AF3660" s="127">
        <v>0</v>
      </c>
      <c r="AG3660" s="127">
        <v>0</v>
      </c>
      <c r="AH3660" s="127">
        <v>0</v>
      </c>
    </row>
    <row r="3661" spans="1:34" x14ac:dyDescent="0.35">
      <c r="A3661" s="127" t="s">
        <v>4320</v>
      </c>
      <c r="B3661" s="127" t="s">
        <v>964</v>
      </c>
      <c r="C3661" s="127">
        <v>0</v>
      </c>
      <c r="D3661" s="127">
        <v>0</v>
      </c>
      <c r="E3661" s="127">
        <v>0</v>
      </c>
      <c r="F3661" s="127">
        <v>0</v>
      </c>
      <c r="G3661" s="127">
        <v>0</v>
      </c>
      <c r="H3661" s="127">
        <v>0</v>
      </c>
      <c r="I3661" s="127">
        <v>0</v>
      </c>
      <c r="J3661" s="127">
        <v>0</v>
      </c>
      <c r="K3661" s="127">
        <v>0</v>
      </c>
      <c r="L3661" s="127">
        <v>0</v>
      </c>
      <c r="M3661" s="127">
        <v>0</v>
      </c>
      <c r="N3661" s="127">
        <v>0</v>
      </c>
      <c r="O3661" s="127">
        <v>0</v>
      </c>
      <c r="P3661" s="127">
        <v>0</v>
      </c>
      <c r="Q3661" s="127">
        <v>0</v>
      </c>
      <c r="R3661" s="127">
        <v>0</v>
      </c>
      <c r="S3661" s="127">
        <v>0</v>
      </c>
      <c r="T3661" s="127">
        <v>0</v>
      </c>
      <c r="U3661" s="127">
        <v>0</v>
      </c>
      <c r="V3661" s="127">
        <v>0</v>
      </c>
      <c r="W3661" s="127">
        <v>0</v>
      </c>
      <c r="X3661" s="127">
        <v>0</v>
      </c>
      <c r="Y3661" s="127">
        <v>0</v>
      </c>
      <c r="Z3661" s="127">
        <v>0</v>
      </c>
      <c r="AA3661" s="127">
        <v>0</v>
      </c>
      <c r="AB3661" s="127">
        <v>0</v>
      </c>
      <c r="AC3661" s="127">
        <v>0</v>
      </c>
      <c r="AD3661" s="127">
        <v>0</v>
      </c>
      <c r="AE3661" s="127">
        <v>0</v>
      </c>
      <c r="AF3661" s="127">
        <v>0</v>
      </c>
      <c r="AG3661" s="127">
        <v>0</v>
      </c>
      <c r="AH3661" s="127">
        <v>0</v>
      </c>
    </row>
    <row r="3662" spans="1:34" x14ac:dyDescent="0.35">
      <c r="A3662" s="127" t="s">
        <v>4321</v>
      </c>
      <c r="B3662" s="127" t="s">
        <v>964</v>
      </c>
      <c r="C3662" s="127">
        <v>0</v>
      </c>
      <c r="D3662" s="127">
        <v>0</v>
      </c>
      <c r="E3662" s="127">
        <v>0</v>
      </c>
      <c r="F3662" s="127">
        <v>0</v>
      </c>
      <c r="G3662" s="127">
        <v>0</v>
      </c>
      <c r="H3662" s="127">
        <v>0</v>
      </c>
      <c r="I3662" s="127">
        <v>0</v>
      </c>
      <c r="J3662" s="127">
        <v>0</v>
      </c>
      <c r="K3662" s="127">
        <v>0</v>
      </c>
      <c r="L3662" s="127">
        <v>0</v>
      </c>
      <c r="M3662" s="127">
        <v>0</v>
      </c>
      <c r="N3662" s="127">
        <v>0</v>
      </c>
      <c r="O3662" s="127">
        <v>0</v>
      </c>
      <c r="P3662" s="127">
        <v>0</v>
      </c>
      <c r="Q3662" s="127">
        <v>0</v>
      </c>
      <c r="R3662" s="127">
        <v>0</v>
      </c>
      <c r="S3662" s="127">
        <v>0</v>
      </c>
      <c r="T3662" s="127">
        <v>0</v>
      </c>
      <c r="U3662" s="127">
        <v>0</v>
      </c>
      <c r="V3662" s="127">
        <v>0</v>
      </c>
      <c r="W3662" s="127">
        <v>0</v>
      </c>
      <c r="X3662" s="127">
        <v>0</v>
      </c>
      <c r="Y3662" s="127">
        <v>0</v>
      </c>
      <c r="Z3662" s="127">
        <v>0</v>
      </c>
      <c r="AA3662" s="127">
        <v>0</v>
      </c>
      <c r="AB3662" s="127">
        <v>0</v>
      </c>
      <c r="AC3662" s="127">
        <v>0</v>
      </c>
      <c r="AD3662" s="127">
        <v>0</v>
      </c>
      <c r="AE3662" s="127">
        <v>0</v>
      </c>
      <c r="AF3662" s="127">
        <v>0</v>
      </c>
      <c r="AG3662" s="127">
        <v>0</v>
      </c>
      <c r="AH3662" s="127">
        <v>0</v>
      </c>
    </row>
    <row r="3663" spans="1:34" x14ac:dyDescent="0.35">
      <c r="A3663" s="127" t="s">
        <v>2103</v>
      </c>
      <c r="B3663" s="127" t="s">
        <v>964</v>
      </c>
      <c r="C3663" s="127">
        <v>0</v>
      </c>
      <c r="D3663" s="127">
        <v>0</v>
      </c>
      <c r="E3663" s="127">
        <v>0</v>
      </c>
      <c r="F3663" s="127">
        <v>0</v>
      </c>
      <c r="G3663" s="127">
        <v>0</v>
      </c>
      <c r="H3663" s="127">
        <v>0</v>
      </c>
      <c r="I3663" s="127">
        <v>0</v>
      </c>
      <c r="J3663" s="127">
        <v>0</v>
      </c>
      <c r="K3663" s="127">
        <v>0</v>
      </c>
      <c r="L3663" s="127">
        <v>0</v>
      </c>
      <c r="M3663" s="127">
        <v>0</v>
      </c>
      <c r="N3663" s="127">
        <v>0</v>
      </c>
      <c r="O3663" s="127">
        <v>0</v>
      </c>
      <c r="P3663" s="127">
        <v>0</v>
      </c>
      <c r="Q3663" s="127">
        <v>0</v>
      </c>
      <c r="R3663" s="127">
        <v>0</v>
      </c>
      <c r="S3663" s="127">
        <v>0</v>
      </c>
      <c r="T3663" s="127">
        <v>0</v>
      </c>
      <c r="U3663" s="127">
        <v>0</v>
      </c>
      <c r="V3663" s="127">
        <v>0</v>
      </c>
      <c r="W3663" s="127">
        <v>0</v>
      </c>
      <c r="X3663" s="127">
        <v>0</v>
      </c>
      <c r="Y3663" s="127">
        <v>0</v>
      </c>
      <c r="Z3663" s="127">
        <v>0</v>
      </c>
      <c r="AA3663" s="127">
        <v>0</v>
      </c>
      <c r="AB3663" s="127">
        <v>0</v>
      </c>
      <c r="AC3663" s="127">
        <v>0</v>
      </c>
      <c r="AD3663" s="127">
        <v>0</v>
      </c>
      <c r="AE3663" s="127">
        <v>0</v>
      </c>
      <c r="AF3663" s="127">
        <v>0</v>
      </c>
      <c r="AG3663" s="127">
        <v>0</v>
      </c>
      <c r="AH3663" s="127">
        <v>0</v>
      </c>
    </row>
    <row r="3664" spans="1:34" x14ac:dyDescent="0.35">
      <c r="A3664" s="127" t="s">
        <v>4322</v>
      </c>
      <c r="B3664" s="127" t="s">
        <v>964</v>
      </c>
      <c r="C3664" s="127">
        <v>0</v>
      </c>
      <c r="D3664" s="127">
        <v>0</v>
      </c>
      <c r="E3664" s="127">
        <v>0</v>
      </c>
      <c r="F3664" s="127">
        <v>0</v>
      </c>
      <c r="G3664" s="127">
        <v>0</v>
      </c>
      <c r="H3664" s="127">
        <v>0</v>
      </c>
      <c r="I3664" s="127">
        <v>0</v>
      </c>
      <c r="J3664" s="127">
        <v>0</v>
      </c>
      <c r="K3664" s="127">
        <v>0</v>
      </c>
      <c r="L3664" s="127">
        <v>0</v>
      </c>
      <c r="M3664" s="127">
        <v>0</v>
      </c>
      <c r="N3664" s="127">
        <v>0</v>
      </c>
      <c r="O3664" s="127">
        <v>0</v>
      </c>
      <c r="P3664" s="127">
        <v>0</v>
      </c>
      <c r="Q3664" s="127">
        <v>0</v>
      </c>
      <c r="R3664" s="127">
        <v>0</v>
      </c>
      <c r="S3664" s="127">
        <v>0</v>
      </c>
      <c r="T3664" s="127">
        <v>0</v>
      </c>
      <c r="U3664" s="127">
        <v>0</v>
      </c>
      <c r="V3664" s="127">
        <v>0</v>
      </c>
      <c r="W3664" s="127">
        <v>0</v>
      </c>
      <c r="X3664" s="127">
        <v>0</v>
      </c>
      <c r="Y3664" s="127">
        <v>0</v>
      </c>
      <c r="Z3664" s="127">
        <v>0</v>
      </c>
      <c r="AA3664" s="127">
        <v>0</v>
      </c>
      <c r="AB3664" s="127">
        <v>0</v>
      </c>
      <c r="AC3664" s="127">
        <v>0</v>
      </c>
      <c r="AD3664" s="127">
        <v>0</v>
      </c>
      <c r="AE3664" s="127">
        <v>0</v>
      </c>
      <c r="AF3664" s="127">
        <v>0</v>
      </c>
      <c r="AG3664" s="127">
        <v>0</v>
      </c>
      <c r="AH3664" s="127">
        <v>0</v>
      </c>
    </row>
    <row r="3665" spans="1:34" x14ac:dyDescent="0.35">
      <c r="A3665" s="127" t="s">
        <v>4323</v>
      </c>
      <c r="B3665" s="127" t="s">
        <v>964</v>
      </c>
      <c r="C3665" s="127">
        <v>0</v>
      </c>
      <c r="D3665" s="127">
        <v>0</v>
      </c>
      <c r="E3665" s="127">
        <v>0</v>
      </c>
      <c r="F3665" s="127">
        <v>0</v>
      </c>
      <c r="G3665" s="127">
        <v>0</v>
      </c>
      <c r="H3665" s="127">
        <v>0</v>
      </c>
      <c r="I3665" s="127">
        <v>0</v>
      </c>
      <c r="J3665" s="127">
        <v>0</v>
      </c>
      <c r="K3665" s="127">
        <v>0</v>
      </c>
      <c r="L3665" s="127">
        <v>0</v>
      </c>
      <c r="M3665" s="127">
        <v>0</v>
      </c>
      <c r="N3665" s="127">
        <v>0</v>
      </c>
      <c r="O3665" s="127">
        <v>0</v>
      </c>
      <c r="P3665" s="127">
        <v>0</v>
      </c>
      <c r="Q3665" s="127">
        <v>0</v>
      </c>
      <c r="R3665" s="127">
        <v>0</v>
      </c>
      <c r="S3665" s="127">
        <v>0</v>
      </c>
      <c r="T3665" s="127">
        <v>0</v>
      </c>
      <c r="U3665" s="127">
        <v>0</v>
      </c>
      <c r="V3665" s="127">
        <v>0</v>
      </c>
      <c r="W3665" s="127">
        <v>0</v>
      </c>
      <c r="X3665" s="127">
        <v>0</v>
      </c>
      <c r="Y3665" s="127">
        <v>0</v>
      </c>
      <c r="Z3665" s="127">
        <v>0</v>
      </c>
      <c r="AA3665" s="127">
        <v>0</v>
      </c>
      <c r="AB3665" s="127">
        <v>0</v>
      </c>
      <c r="AC3665" s="127">
        <v>0</v>
      </c>
      <c r="AD3665" s="127">
        <v>0</v>
      </c>
      <c r="AE3665" s="127">
        <v>0</v>
      </c>
      <c r="AF3665" s="127">
        <v>0</v>
      </c>
      <c r="AG3665" s="127">
        <v>0</v>
      </c>
      <c r="AH3665" s="127">
        <v>0</v>
      </c>
    </row>
    <row r="3666" spans="1:34" x14ac:dyDescent="0.35">
      <c r="A3666" s="127" t="s">
        <v>4324</v>
      </c>
      <c r="B3666" s="127" t="s">
        <v>964</v>
      </c>
      <c r="C3666" s="127">
        <v>0</v>
      </c>
      <c r="D3666" s="127">
        <v>0</v>
      </c>
      <c r="E3666" s="127">
        <v>0</v>
      </c>
      <c r="F3666" s="127">
        <v>0</v>
      </c>
      <c r="G3666" s="127">
        <v>0</v>
      </c>
      <c r="H3666" s="127">
        <v>0</v>
      </c>
      <c r="I3666" s="127">
        <v>0</v>
      </c>
      <c r="J3666" s="127">
        <v>0</v>
      </c>
      <c r="K3666" s="127">
        <v>0</v>
      </c>
      <c r="L3666" s="127">
        <v>0</v>
      </c>
      <c r="M3666" s="127">
        <v>0</v>
      </c>
      <c r="N3666" s="127">
        <v>0</v>
      </c>
      <c r="O3666" s="127">
        <v>0</v>
      </c>
      <c r="P3666" s="127">
        <v>0</v>
      </c>
      <c r="Q3666" s="127">
        <v>0</v>
      </c>
      <c r="R3666" s="127">
        <v>0</v>
      </c>
      <c r="S3666" s="127">
        <v>0</v>
      </c>
      <c r="T3666" s="127">
        <v>0</v>
      </c>
      <c r="U3666" s="127">
        <v>0</v>
      </c>
      <c r="V3666" s="127">
        <v>0</v>
      </c>
      <c r="W3666" s="127">
        <v>0</v>
      </c>
      <c r="X3666" s="127">
        <v>0</v>
      </c>
      <c r="Y3666" s="127">
        <v>0</v>
      </c>
      <c r="Z3666" s="127">
        <v>0</v>
      </c>
      <c r="AA3666" s="127">
        <v>0</v>
      </c>
      <c r="AB3666" s="127">
        <v>0</v>
      </c>
      <c r="AC3666" s="127">
        <v>0</v>
      </c>
      <c r="AD3666" s="127">
        <v>0</v>
      </c>
      <c r="AE3666" s="127">
        <v>0</v>
      </c>
      <c r="AF3666" s="127">
        <v>0</v>
      </c>
      <c r="AG3666" s="127">
        <v>0</v>
      </c>
      <c r="AH3666" s="127">
        <v>0</v>
      </c>
    </row>
    <row r="3667" spans="1:34" x14ac:dyDescent="0.35">
      <c r="A3667" s="127" t="s">
        <v>4325</v>
      </c>
      <c r="B3667" s="127" t="s">
        <v>964</v>
      </c>
      <c r="C3667" s="127">
        <v>0</v>
      </c>
      <c r="D3667" s="127">
        <v>0</v>
      </c>
      <c r="E3667" s="127">
        <v>0</v>
      </c>
      <c r="F3667" s="127">
        <v>0</v>
      </c>
      <c r="G3667" s="127">
        <v>0</v>
      </c>
      <c r="H3667" s="127">
        <v>0</v>
      </c>
      <c r="I3667" s="127">
        <v>0</v>
      </c>
      <c r="J3667" s="127">
        <v>0</v>
      </c>
      <c r="K3667" s="127">
        <v>0</v>
      </c>
      <c r="L3667" s="127">
        <v>0</v>
      </c>
      <c r="M3667" s="127">
        <v>0</v>
      </c>
      <c r="N3667" s="127">
        <v>0</v>
      </c>
      <c r="O3667" s="127">
        <v>0</v>
      </c>
      <c r="P3667" s="127">
        <v>0</v>
      </c>
      <c r="Q3667" s="127">
        <v>0</v>
      </c>
      <c r="R3667" s="127">
        <v>0</v>
      </c>
      <c r="S3667" s="127">
        <v>0</v>
      </c>
      <c r="T3667" s="127">
        <v>0</v>
      </c>
      <c r="U3667" s="127">
        <v>0</v>
      </c>
      <c r="V3667" s="127">
        <v>0</v>
      </c>
      <c r="W3667" s="127">
        <v>0</v>
      </c>
      <c r="X3667" s="127">
        <v>0</v>
      </c>
      <c r="Y3667" s="127">
        <v>0</v>
      </c>
      <c r="Z3667" s="127">
        <v>0</v>
      </c>
      <c r="AA3667" s="127">
        <v>0</v>
      </c>
      <c r="AB3667" s="127">
        <v>0</v>
      </c>
      <c r="AC3667" s="127">
        <v>0</v>
      </c>
      <c r="AD3667" s="127">
        <v>0</v>
      </c>
      <c r="AE3667" s="127">
        <v>0</v>
      </c>
      <c r="AF3667" s="127">
        <v>0</v>
      </c>
      <c r="AG3667" s="127">
        <v>0</v>
      </c>
      <c r="AH3667" s="127">
        <v>0</v>
      </c>
    </row>
    <row r="3668" spans="1:34" x14ac:dyDescent="0.35">
      <c r="A3668" s="127" t="s">
        <v>4326</v>
      </c>
      <c r="B3668" s="127" t="s">
        <v>964</v>
      </c>
      <c r="C3668" s="127">
        <v>0</v>
      </c>
      <c r="D3668" s="127">
        <v>0</v>
      </c>
      <c r="E3668" s="127">
        <v>0</v>
      </c>
      <c r="F3668" s="127">
        <v>0</v>
      </c>
      <c r="G3668" s="127">
        <v>0</v>
      </c>
      <c r="H3668" s="127">
        <v>0</v>
      </c>
      <c r="I3668" s="127">
        <v>0</v>
      </c>
      <c r="J3668" s="127">
        <v>0</v>
      </c>
      <c r="K3668" s="127">
        <v>0</v>
      </c>
      <c r="L3668" s="127">
        <v>0</v>
      </c>
      <c r="M3668" s="127">
        <v>0</v>
      </c>
      <c r="N3668" s="127">
        <v>0</v>
      </c>
      <c r="O3668" s="127">
        <v>0</v>
      </c>
      <c r="P3668" s="127">
        <v>0</v>
      </c>
      <c r="Q3668" s="127">
        <v>0</v>
      </c>
      <c r="R3668" s="127">
        <v>0</v>
      </c>
      <c r="S3668" s="127">
        <v>0</v>
      </c>
      <c r="T3668" s="127">
        <v>0</v>
      </c>
      <c r="U3668" s="127">
        <v>0</v>
      </c>
      <c r="V3668" s="127">
        <v>0</v>
      </c>
      <c r="W3668" s="127">
        <v>0</v>
      </c>
      <c r="X3668" s="127">
        <v>0</v>
      </c>
      <c r="Y3668" s="127">
        <v>0</v>
      </c>
      <c r="Z3668" s="127">
        <v>0</v>
      </c>
      <c r="AA3668" s="127">
        <v>0</v>
      </c>
      <c r="AB3668" s="127">
        <v>0</v>
      </c>
      <c r="AC3668" s="127">
        <v>0</v>
      </c>
      <c r="AD3668" s="127">
        <v>0</v>
      </c>
      <c r="AE3668" s="127">
        <v>0</v>
      </c>
      <c r="AF3668" s="127">
        <v>0</v>
      </c>
      <c r="AG3668" s="127">
        <v>0</v>
      </c>
      <c r="AH3668" s="127">
        <v>0</v>
      </c>
    </row>
    <row r="3669" spans="1:34" x14ac:dyDescent="0.35">
      <c r="A3669" s="127" t="s">
        <v>4327</v>
      </c>
      <c r="B3669" s="127" t="s">
        <v>964</v>
      </c>
      <c r="C3669" s="127">
        <v>0</v>
      </c>
      <c r="D3669" s="127">
        <v>0</v>
      </c>
      <c r="E3669" s="127">
        <v>0</v>
      </c>
      <c r="F3669" s="127">
        <v>0</v>
      </c>
      <c r="G3669" s="127">
        <v>0</v>
      </c>
      <c r="H3669" s="127">
        <v>0</v>
      </c>
      <c r="I3669" s="127">
        <v>0</v>
      </c>
      <c r="J3669" s="127">
        <v>0</v>
      </c>
      <c r="K3669" s="127">
        <v>0</v>
      </c>
      <c r="L3669" s="127">
        <v>0</v>
      </c>
      <c r="M3669" s="127">
        <v>0</v>
      </c>
      <c r="N3669" s="127">
        <v>0</v>
      </c>
      <c r="O3669" s="127">
        <v>0</v>
      </c>
      <c r="P3669" s="127">
        <v>0</v>
      </c>
      <c r="Q3669" s="127">
        <v>0</v>
      </c>
      <c r="R3669" s="127">
        <v>0</v>
      </c>
      <c r="S3669" s="127">
        <v>0</v>
      </c>
      <c r="T3669" s="127">
        <v>0</v>
      </c>
      <c r="U3669" s="127">
        <v>0</v>
      </c>
      <c r="V3669" s="127">
        <v>0</v>
      </c>
      <c r="W3669" s="127">
        <v>0</v>
      </c>
      <c r="X3669" s="127">
        <v>0</v>
      </c>
      <c r="Y3669" s="127">
        <v>0</v>
      </c>
      <c r="Z3669" s="127">
        <v>0</v>
      </c>
      <c r="AA3669" s="127">
        <v>0</v>
      </c>
      <c r="AB3669" s="127">
        <v>0</v>
      </c>
      <c r="AC3669" s="127">
        <v>0</v>
      </c>
      <c r="AD3669" s="127">
        <v>0</v>
      </c>
      <c r="AE3669" s="127">
        <v>0</v>
      </c>
      <c r="AF3669" s="127">
        <v>0</v>
      </c>
      <c r="AG3669" s="127">
        <v>0</v>
      </c>
      <c r="AH3669" s="127">
        <v>0</v>
      </c>
    </row>
    <row r="3670" spans="1:34" x14ac:dyDescent="0.35">
      <c r="A3670" s="127" t="s">
        <v>4328</v>
      </c>
      <c r="B3670" s="127" t="s">
        <v>964</v>
      </c>
      <c r="C3670" s="127">
        <v>0</v>
      </c>
      <c r="D3670" s="127">
        <v>0</v>
      </c>
      <c r="E3670" s="127">
        <v>0</v>
      </c>
      <c r="F3670" s="127">
        <v>0</v>
      </c>
      <c r="G3670" s="127">
        <v>0</v>
      </c>
      <c r="H3670" s="127">
        <v>0</v>
      </c>
      <c r="I3670" s="127">
        <v>0</v>
      </c>
      <c r="J3670" s="127">
        <v>0</v>
      </c>
      <c r="K3670" s="127">
        <v>0</v>
      </c>
      <c r="L3670" s="127">
        <v>0</v>
      </c>
      <c r="M3670" s="127">
        <v>0</v>
      </c>
      <c r="N3670" s="127">
        <v>0</v>
      </c>
      <c r="O3670" s="127">
        <v>0</v>
      </c>
      <c r="P3670" s="127">
        <v>0</v>
      </c>
      <c r="Q3670" s="127">
        <v>0</v>
      </c>
      <c r="R3670" s="127">
        <v>0</v>
      </c>
      <c r="S3670" s="127">
        <v>0</v>
      </c>
      <c r="T3670" s="127">
        <v>0</v>
      </c>
      <c r="U3670" s="127">
        <v>0</v>
      </c>
      <c r="V3670" s="127">
        <v>0</v>
      </c>
      <c r="W3670" s="127">
        <v>0</v>
      </c>
      <c r="X3670" s="127">
        <v>0</v>
      </c>
      <c r="Y3670" s="127">
        <v>0</v>
      </c>
      <c r="Z3670" s="127">
        <v>0</v>
      </c>
      <c r="AA3670" s="127">
        <v>0</v>
      </c>
      <c r="AB3670" s="127">
        <v>0</v>
      </c>
      <c r="AC3670" s="127">
        <v>0</v>
      </c>
      <c r="AD3670" s="127">
        <v>0</v>
      </c>
      <c r="AE3670" s="127">
        <v>0</v>
      </c>
      <c r="AF3670" s="127">
        <v>0</v>
      </c>
      <c r="AG3670" s="127">
        <v>0</v>
      </c>
      <c r="AH3670" s="127">
        <v>0</v>
      </c>
    </row>
    <row r="3671" spans="1:34" x14ac:dyDescent="0.35">
      <c r="A3671" s="127" t="s">
        <v>4329</v>
      </c>
      <c r="B3671" s="127" t="s">
        <v>964</v>
      </c>
      <c r="C3671" s="127">
        <v>0</v>
      </c>
      <c r="D3671" s="127">
        <v>0</v>
      </c>
      <c r="E3671" s="127">
        <v>0</v>
      </c>
      <c r="F3671" s="127">
        <v>0</v>
      </c>
      <c r="G3671" s="127">
        <v>0</v>
      </c>
      <c r="H3671" s="127">
        <v>0</v>
      </c>
      <c r="I3671" s="127">
        <v>0</v>
      </c>
      <c r="J3671" s="127">
        <v>0</v>
      </c>
      <c r="K3671" s="127">
        <v>0</v>
      </c>
      <c r="L3671" s="127">
        <v>0</v>
      </c>
      <c r="M3671" s="127">
        <v>0</v>
      </c>
      <c r="N3671" s="127">
        <v>0</v>
      </c>
      <c r="O3671" s="127">
        <v>0</v>
      </c>
      <c r="P3671" s="127">
        <v>0</v>
      </c>
      <c r="Q3671" s="127">
        <v>0</v>
      </c>
      <c r="R3671" s="127">
        <v>0</v>
      </c>
      <c r="S3671" s="127">
        <v>0</v>
      </c>
      <c r="T3671" s="127">
        <v>0</v>
      </c>
      <c r="U3671" s="127">
        <v>0</v>
      </c>
      <c r="V3671" s="127">
        <v>0</v>
      </c>
      <c r="W3671" s="127">
        <v>0</v>
      </c>
      <c r="X3671" s="127">
        <v>0</v>
      </c>
      <c r="Y3671" s="127">
        <v>0</v>
      </c>
      <c r="Z3671" s="127">
        <v>0</v>
      </c>
      <c r="AA3671" s="127">
        <v>0</v>
      </c>
      <c r="AB3671" s="127">
        <v>0</v>
      </c>
      <c r="AC3671" s="127">
        <v>0</v>
      </c>
      <c r="AD3671" s="127">
        <v>0</v>
      </c>
      <c r="AE3671" s="127">
        <v>0</v>
      </c>
      <c r="AF3671" s="127">
        <v>0</v>
      </c>
      <c r="AG3671" s="127">
        <v>0</v>
      </c>
      <c r="AH3671" s="127">
        <v>0</v>
      </c>
    </row>
    <row r="3672" spans="1:34" x14ac:dyDescent="0.35">
      <c r="A3672" s="127" t="s">
        <v>4330</v>
      </c>
      <c r="B3672" s="127" t="s">
        <v>964</v>
      </c>
      <c r="C3672" s="127">
        <v>0</v>
      </c>
      <c r="D3672" s="127">
        <v>0</v>
      </c>
      <c r="E3672" s="127">
        <v>0</v>
      </c>
      <c r="F3672" s="127">
        <v>0</v>
      </c>
      <c r="G3672" s="127">
        <v>0</v>
      </c>
      <c r="H3672" s="127">
        <v>0</v>
      </c>
      <c r="I3672" s="127">
        <v>0</v>
      </c>
      <c r="J3672" s="127">
        <v>0</v>
      </c>
      <c r="K3672" s="127">
        <v>0</v>
      </c>
      <c r="L3672" s="127">
        <v>0</v>
      </c>
      <c r="M3672" s="127">
        <v>0</v>
      </c>
      <c r="N3672" s="127">
        <v>0</v>
      </c>
      <c r="O3672" s="127">
        <v>0</v>
      </c>
      <c r="P3672" s="127">
        <v>0</v>
      </c>
      <c r="Q3672" s="127">
        <v>0</v>
      </c>
      <c r="R3672" s="127">
        <v>0</v>
      </c>
      <c r="S3672" s="127">
        <v>0</v>
      </c>
      <c r="T3672" s="127">
        <v>0</v>
      </c>
      <c r="U3672" s="127">
        <v>0</v>
      </c>
      <c r="V3672" s="127">
        <v>0</v>
      </c>
      <c r="W3672" s="127">
        <v>0</v>
      </c>
      <c r="X3672" s="127">
        <v>0</v>
      </c>
      <c r="Y3672" s="127">
        <v>0</v>
      </c>
      <c r="Z3672" s="127">
        <v>0</v>
      </c>
      <c r="AA3672" s="127">
        <v>0</v>
      </c>
      <c r="AB3672" s="127">
        <v>0</v>
      </c>
      <c r="AC3672" s="127">
        <v>0</v>
      </c>
      <c r="AD3672" s="127">
        <v>0</v>
      </c>
      <c r="AE3672" s="127">
        <v>0</v>
      </c>
      <c r="AF3672" s="127">
        <v>0</v>
      </c>
      <c r="AG3672" s="127">
        <v>0</v>
      </c>
      <c r="AH3672" s="127">
        <v>0</v>
      </c>
    </row>
    <row r="3673" spans="1:34" x14ac:dyDescent="0.35">
      <c r="A3673" s="127" t="s">
        <v>4331</v>
      </c>
      <c r="B3673" s="127" t="s">
        <v>964</v>
      </c>
      <c r="C3673" s="127">
        <v>0</v>
      </c>
      <c r="D3673" s="127">
        <v>0</v>
      </c>
      <c r="E3673" s="127">
        <v>0</v>
      </c>
      <c r="F3673" s="127">
        <v>0</v>
      </c>
      <c r="G3673" s="127">
        <v>0</v>
      </c>
      <c r="H3673" s="127">
        <v>0</v>
      </c>
      <c r="I3673" s="127">
        <v>0</v>
      </c>
      <c r="J3673" s="127">
        <v>0</v>
      </c>
      <c r="K3673" s="127">
        <v>0</v>
      </c>
      <c r="L3673" s="127">
        <v>0</v>
      </c>
      <c r="M3673" s="127">
        <v>0</v>
      </c>
      <c r="N3673" s="127">
        <v>0</v>
      </c>
      <c r="O3673" s="127">
        <v>0</v>
      </c>
      <c r="P3673" s="127">
        <v>0</v>
      </c>
      <c r="Q3673" s="127">
        <v>0</v>
      </c>
      <c r="R3673" s="127">
        <v>0</v>
      </c>
      <c r="S3673" s="127">
        <v>0</v>
      </c>
      <c r="T3673" s="127">
        <v>0</v>
      </c>
      <c r="U3673" s="127">
        <v>0</v>
      </c>
      <c r="V3673" s="127">
        <v>0</v>
      </c>
      <c r="W3673" s="127">
        <v>0</v>
      </c>
      <c r="X3673" s="127">
        <v>0</v>
      </c>
      <c r="Y3673" s="127">
        <v>0</v>
      </c>
      <c r="Z3673" s="127">
        <v>0</v>
      </c>
      <c r="AA3673" s="127">
        <v>0</v>
      </c>
      <c r="AB3673" s="127">
        <v>0</v>
      </c>
      <c r="AC3673" s="127">
        <v>0</v>
      </c>
      <c r="AD3673" s="127">
        <v>0</v>
      </c>
      <c r="AE3673" s="127">
        <v>0</v>
      </c>
      <c r="AF3673" s="127">
        <v>0</v>
      </c>
      <c r="AG3673" s="127">
        <v>0</v>
      </c>
      <c r="AH3673" s="127">
        <v>0</v>
      </c>
    </row>
    <row r="3674" spans="1:34" x14ac:dyDescent="0.35">
      <c r="A3674" s="127" t="s">
        <v>4332</v>
      </c>
      <c r="B3674" s="127" t="s">
        <v>964</v>
      </c>
      <c r="C3674" s="127">
        <v>0</v>
      </c>
      <c r="D3674" s="127">
        <v>0</v>
      </c>
      <c r="E3674" s="127">
        <v>0</v>
      </c>
      <c r="F3674" s="127">
        <v>0</v>
      </c>
      <c r="G3674" s="127">
        <v>0</v>
      </c>
      <c r="H3674" s="127">
        <v>0</v>
      </c>
      <c r="I3674" s="127">
        <v>0</v>
      </c>
      <c r="J3674" s="127">
        <v>0</v>
      </c>
      <c r="K3674" s="127">
        <v>0</v>
      </c>
      <c r="L3674" s="127">
        <v>0</v>
      </c>
      <c r="M3674" s="127">
        <v>0</v>
      </c>
      <c r="N3674" s="127">
        <v>0</v>
      </c>
      <c r="O3674" s="127">
        <v>0</v>
      </c>
      <c r="P3674" s="127">
        <v>0</v>
      </c>
      <c r="Q3674" s="127">
        <v>0</v>
      </c>
      <c r="R3674" s="127">
        <v>0</v>
      </c>
      <c r="S3674" s="127">
        <v>0</v>
      </c>
      <c r="T3674" s="127">
        <v>0</v>
      </c>
      <c r="U3674" s="127">
        <v>0</v>
      </c>
      <c r="V3674" s="127">
        <v>0</v>
      </c>
      <c r="W3674" s="127">
        <v>0</v>
      </c>
      <c r="X3674" s="127">
        <v>0</v>
      </c>
      <c r="Y3674" s="127">
        <v>0</v>
      </c>
      <c r="Z3674" s="127">
        <v>0</v>
      </c>
      <c r="AA3674" s="127">
        <v>0</v>
      </c>
      <c r="AB3674" s="127">
        <v>0</v>
      </c>
      <c r="AC3674" s="127">
        <v>0</v>
      </c>
      <c r="AD3674" s="127">
        <v>0</v>
      </c>
      <c r="AE3674" s="127">
        <v>0</v>
      </c>
      <c r="AF3674" s="127">
        <v>0</v>
      </c>
      <c r="AG3674" s="127">
        <v>0</v>
      </c>
      <c r="AH3674" s="127">
        <v>0</v>
      </c>
    </row>
    <row r="3675" spans="1:34" x14ac:dyDescent="0.35">
      <c r="A3675" s="127" t="s">
        <v>2104</v>
      </c>
      <c r="B3675" s="127" t="s">
        <v>964</v>
      </c>
      <c r="C3675" s="127">
        <v>0</v>
      </c>
      <c r="D3675" s="127">
        <v>0</v>
      </c>
      <c r="E3675" s="127">
        <v>0</v>
      </c>
      <c r="F3675" s="127">
        <v>0</v>
      </c>
      <c r="G3675" s="127">
        <v>0</v>
      </c>
      <c r="H3675" s="127">
        <v>0</v>
      </c>
      <c r="I3675" s="127">
        <v>0</v>
      </c>
      <c r="J3675" s="127">
        <v>0</v>
      </c>
      <c r="K3675" s="127">
        <v>0</v>
      </c>
      <c r="L3675" s="127">
        <v>0</v>
      </c>
      <c r="M3675" s="127">
        <v>0</v>
      </c>
      <c r="N3675" s="127">
        <v>0</v>
      </c>
      <c r="O3675" s="127">
        <v>0</v>
      </c>
      <c r="P3675" s="127">
        <v>0</v>
      </c>
      <c r="Q3675" s="127">
        <v>0</v>
      </c>
      <c r="R3675" s="127">
        <v>0</v>
      </c>
      <c r="S3675" s="127">
        <v>0</v>
      </c>
      <c r="T3675" s="127">
        <v>0</v>
      </c>
      <c r="U3675" s="127">
        <v>0</v>
      </c>
      <c r="V3675" s="127">
        <v>0</v>
      </c>
      <c r="W3675" s="127">
        <v>0</v>
      </c>
      <c r="X3675" s="127">
        <v>0</v>
      </c>
      <c r="Y3675" s="127">
        <v>0</v>
      </c>
      <c r="Z3675" s="127">
        <v>0</v>
      </c>
      <c r="AA3675" s="127">
        <v>0</v>
      </c>
      <c r="AB3675" s="127">
        <v>0</v>
      </c>
      <c r="AC3675" s="127">
        <v>0</v>
      </c>
      <c r="AD3675" s="127">
        <v>0</v>
      </c>
      <c r="AE3675" s="127">
        <v>0</v>
      </c>
      <c r="AF3675" s="127">
        <v>0</v>
      </c>
      <c r="AG3675" s="127">
        <v>0</v>
      </c>
      <c r="AH3675" s="127">
        <v>0</v>
      </c>
    </row>
    <row r="3676" spans="1:34" x14ac:dyDescent="0.35">
      <c r="A3676" s="127" t="s">
        <v>4333</v>
      </c>
      <c r="B3676" s="127" t="s">
        <v>964</v>
      </c>
      <c r="C3676" s="127">
        <v>0</v>
      </c>
      <c r="D3676" s="127">
        <v>0</v>
      </c>
      <c r="E3676" s="127">
        <v>0</v>
      </c>
      <c r="F3676" s="127">
        <v>0</v>
      </c>
      <c r="G3676" s="127">
        <v>0</v>
      </c>
      <c r="H3676" s="127">
        <v>0</v>
      </c>
      <c r="I3676" s="127">
        <v>0</v>
      </c>
      <c r="J3676" s="127">
        <v>0</v>
      </c>
      <c r="K3676" s="127">
        <v>0</v>
      </c>
      <c r="L3676" s="127">
        <v>0</v>
      </c>
      <c r="M3676" s="127">
        <v>0</v>
      </c>
      <c r="N3676" s="127">
        <v>0</v>
      </c>
      <c r="O3676" s="127">
        <v>0</v>
      </c>
      <c r="P3676" s="127">
        <v>0</v>
      </c>
      <c r="Q3676" s="127">
        <v>0</v>
      </c>
      <c r="R3676" s="127">
        <v>0</v>
      </c>
      <c r="S3676" s="127">
        <v>0</v>
      </c>
      <c r="T3676" s="127">
        <v>0</v>
      </c>
      <c r="U3676" s="127">
        <v>0</v>
      </c>
      <c r="V3676" s="127">
        <v>0</v>
      </c>
      <c r="W3676" s="127">
        <v>0</v>
      </c>
      <c r="X3676" s="127">
        <v>0</v>
      </c>
      <c r="Y3676" s="127">
        <v>0</v>
      </c>
      <c r="Z3676" s="127">
        <v>0</v>
      </c>
      <c r="AA3676" s="127">
        <v>0</v>
      </c>
      <c r="AB3676" s="127">
        <v>0</v>
      </c>
      <c r="AC3676" s="127">
        <v>0</v>
      </c>
      <c r="AD3676" s="127">
        <v>0</v>
      </c>
      <c r="AE3676" s="127">
        <v>0</v>
      </c>
      <c r="AF3676" s="127">
        <v>0</v>
      </c>
      <c r="AG3676" s="127">
        <v>0</v>
      </c>
      <c r="AH3676" s="127">
        <v>0</v>
      </c>
    </row>
    <row r="3677" spans="1:34" x14ac:dyDescent="0.35">
      <c r="A3677" s="127" t="s">
        <v>4334</v>
      </c>
      <c r="B3677" s="127" t="s">
        <v>964</v>
      </c>
      <c r="C3677" s="127">
        <v>0</v>
      </c>
      <c r="D3677" s="127">
        <v>0</v>
      </c>
      <c r="E3677" s="127">
        <v>0</v>
      </c>
      <c r="F3677" s="127">
        <v>0</v>
      </c>
      <c r="G3677" s="127">
        <v>0</v>
      </c>
      <c r="H3677" s="127">
        <v>0</v>
      </c>
      <c r="I3677" s="127">
        <v>0</v>
      </c>
      <c r="J3677" s="127">
        <v>0</v>
      </c>
      <c r="K3677" s="127">
        <v>0</v>
      </c>
      <c r="L3677" s="127">
        <v>0</v>
      </c>
      <c r="M3677" s="127">
        <v>0</v>
      </c>
      <c r="N3677" s="127">
        <v>0</v>
      </c>
      <c r="O3677" s="127">
        <v>0</v>
      </c>
      <c r="P3677" s="127">
        <v>0</v>
      </c>
      <c r="Q3677" s="127">
        <v>0</v>
      </c>
      <c r="R3677" s="127">
        <v>0</v>
      </c>
      <c r="S3677" s="127">
        <v>0</v>
      </c>
      <c r="T3677" s="127">
        <v>0</v>
      </c>
      <c r="U3677" s="127">
        <v>0</v>
      </c>
      <c r="V3677" s="127">
        <v>0</v>
      </c>
      <c r="W3677" s="127">
        <v>0</v>
      </c>
      <c r="X3677" s="127">
        <v>0</v>
      </c>
      <c r="Y3677" s="127">
        <v>0</v>
      </c>
      <c r="Z3677" s="127">
        <v>0</v>
      </c>
      <c r="AA3677" s="127">
        <v>0</v>
      </c>
      <c r="AB3677" s="127">
        <v>0</v>
      </c>
      <c r="AC3677" s="127">
        <v>0</v>
      </c>
      <c r="AD3677" s="127">
        <v>0</v>
      </c>
      <c r="AE3677" s="127">
        <v>0</v>
      </c>
      <c r="AF3677" s="127">
        <v>0</v>
      </c>
      <c r="AG3677" s="127">
        <v>0</v>
      </c>
      <c r="AH3677" s="127">
        <v>0</v>
      </c>
    </row>
    <row r="3678" spans="1:34" x14ac:dyDescent="0.35">
      <c r="A3678" s="127" t="s">
        <v>4335</v>
      </c>
      <c r="B3678" s="127" t="s">
        <v>964</v>
      </c>
      <c r="C3678" s="127">
        <v>0</v>
      </c>
      <c r="D3678" s="127">
        <v>0</v>
      </c>
      <c r="E3678" s="127">
        <v>0</v>
      </c>
      <c r="F3678" s="127">
        <v>0</v>
      </c>
      <c r="G3678" s="127">
        <v>0</v>
      </c>
      <c r="H3678" s="127">
        <v>0</v>
      </c>
      <c r="I3678" s="127">
        <v>0</v>
      </c>
      <c r="J3678" s="127">
        <v>0</v>
      </c>
      <c r="K3678" s="127">
        <v>0</v>
      </c>
      <c r="L3678" s="127">
        <v>0</v>
      </c>
      <c r="M3678" s="127">
        <v>0</v>
      </c>
      <c r="N3678" s="127">
        <v>0</v>
      </c>
      <c r="O3678" s="127">
        <v>0</v>
      </c>
      <c r="P3678" s="127">
        <v>0</v>
      </c>
      <c r="Q3678" s="127">
        <v>0</v>
      </c>
      <c r="R3678" s="127">
        <v>0</v>
      </c>
      <c r="S3678" s="127">
        <v>0</v>
      </c>
      <c r="T3678" s="127">
        <v>0</v>
      </c>
      <c r="U3678" s="127">
        <v>0</v>
      </c>
      <c r="V3678" s="127">
        <v>0</v>
      </c>
      <c r="W3678" s="127">
        <v>0</v>
      </c>
      <c r="X3678" s="127">
        <v>0</v>
      </c>
      <c r="Y3678" s="127">
        <v>0</v>
      </c>
      <c r="Z3678" s="127">
        <v>0</v>
      </c>
      <c r="AA3678" s="127">
        <v>0</v>
      </c>
      <c r="AB3678" s="127">
        <v>0</v>
      </c>
      <c r="AC3678" s="127">
        <v>0</v>
      </c>
      <c r="AD3678" s="127">
        <v>0</v>
      </c>
      <c r="AE3678" s="127">
        <v>0</v>
      </c>
      <c r="AF3678" s="127">
        <v>0</v>
      </c>
      <c r="AG3678" s="127">
        <v>0</v>
      </c>
      <c r="AH3678" s="127">
        <v>0</v>
      </c>
    </row>
    <row r="3679" spans="1:34" x14ac:dyDescent="0.35">
      <c r="A3679" s="127" t="s">
        <v>4336</v>
      </c>
      <c r="B3679" s="127" t="s">
        <v>964</v>
      </c>
      <c r="C3679" s="127">
        <v>0</v>
      </c>
      <c r="D3679" s="127">
        <v>0</v>
      </c>
      <c r="E3679" s="127">
        <v>0</v>
      </c>
      <c r="F3679" s="127">
        <v>0</v>
      </c>
      <c r="G3679" s="127">
        <v>0</v>
      </c>
      <c r="H3679" s="127">
        <v>0</v>
      </c>
      <c r="I3679" s="127">
        <v>0</v>
      </c>
      <c r="J3679" s="127">
        <v>0</v>
      </c>
      <c r="K3679" s="127">
        <v>0</v>
      </c>
      <c r="L3679" s="127">
        <v>0</v>
      </c>
      <c r="M3679" s="127">
        <v>0</v>
      </c>
      <c r="N3679" s="127">
        <v>0</v>
      </c>
      <c r="O3679" s="127">
        <v>0</v>
      </c>
      <c r="P3679" s="127">
        <v>0</v>
      </c>
      <c r="Q3679" s="127">
        <v>0</v>
      </c>
      <c r="R3679" s="127">
        <v>0</v>
      </c>
      <c r="S3679" s="127">
        <v>0</v>
      </c>
      <c r="T3679" s="127">
        <v>0</v>
      </c>
      <c r="U3679" s="127">
        <v>0</v>
      </c>
      <c r="V3679" s="127">
        <v>0</v>
      </c>
      <c r="W3679" s="127">
        <v>0</v>
      </c>
      <c r="X3679" s="127">
        <v>0</v>
      </c>
      <c r="Y3679" s="127">
        <v>0</v>
      </c>
      <c r="Z3679" s="127">
        <v>0</v>
      </c>
      <c r="AA3679" s="127">
        <v>0</v>
      </c>
      <c r="AB3679" s="127">
        <v>0</v>
      </c>
      <c r="AC3679" s="127">
        <v>0</v>
      </c>
      <c r="AD3679" s="127">
        <v>0</v>
      </c>
      <c r="AE3679" s="127">
        <v>0</v>
      </c>
      <c r="AF3679" s="127">
        <v>0</v>
      </c>
      <c r="AG3679" s="127">
        <v>0</v>
      </c>
      <c r="AH3679" s="127">
        <v>0</v>
      </c>
    </row>
    <row r="3680" spans="1:34" x14ac:dyDescent="0.35">
      <c r="A3680" s="127" t="s">
        <v>4337</v>
      </c>
      <c r="B3680" s="127" t="s">
        <v>964</v>
      </c>
      <c r="C3680" s="127">
        <v>0</v>
      </c>
      <c r="D3680" s="127">
        <v>0</v>
      </c>
      <c r="E3680" s="127">
        <v>0</v>
      </c>
      <c r="F3680" s="127">
        <v>0</v>
      </c>
      <c r="G3680" s="127">
        <v>0</v>
      </c>
      <c r="H3680" s="127">
        <v>0</v>
      </c>
      <c r="I3680" s="127">
        <v>0</v>
      </c>
      <c r="J3680" s="127">
        <v>0</v>
      </c>
      <c r="K3680" s="127">
        <v>0</v>
      </c>
      <c r="L3680" s="127">
        <v>0</v>
      </c>
      <c r="M3680" s="127">
        <v>0</v>
      </c>
      <c r="N3680" s="127">
        <v>0</v>
      </c>
      <c r="O3680" s="127">
        <v>0</v>
      </c>
      <c r="P3680" s="127">
        <v>0</v>
      </c>
      <c r="Q3680" s="127">
        <v>0</v>
      </c>
      <c r="R3680" s="127">
        <v>0</v>
      </c>
      <c r="S3680" s="127">
        <v>0</v>
      </c>
      <c r="T3680" s="127">
        <v>0</v>
      </c>
      <c r="U3680" s="127">
        <v>0</v>
      </c>
      <c r="V3680" s="127">
        <v>0</v>
      </c>
      <c r="W3680" s="127">
        <v>0</v>
      </c>
      <c r="X3680" s="127">
        <v>0</v>
      </c>
      <c r="Y3680" s="127">
        <v>0</v>
      </c>
      <c r="Z3680" s="127">
        <v>0</v>
      </c>
      <c r="AA3680" s="127">
        <v>0</v>
      </c>
      <c r="AB3680" s="127">
        <v>0</v>
      </c>
      <c r="AC3680" s="127">
        <v>0</v>
      </c>
      <c r="AD3680" s="127">
        <v>0</v>
      </c>
      <c r="AE3680" s="127">
        <v>0</v>
      </c>
      <c r="AF3680" s="127">
        <v>0</v>
      </c>
      <c r="AG3680" s="127">
        <v>0</v>
      </c>
      <c r="AH3680" s="127">
        <v>0</v>
      </c>
    </row>
    <row r="3681" spans="1:34" x14ac:dyDescent="0.35">
      <c r="A3681" s="127" t="s">
        <v>4338</v>
      </c>
      <c r="B3681" s="127" t="s">
        <v>964</v>
      </c>
      <c r="C3681" s="127">
        <v>0</v>
      </c>
      <c r="D3681" s="127">
        <v>0</v>
      </c>
      <c r="E3681" s="127">
        <v>0</v>
      </c>
      <c r="F3681" s="127">
        <v>0</v>
      </c>
      <c r="G3681" s="127">
        <v>0</v>
      </c>
      <c r="H3681" s="127">
        <v>0</v>
      </c>
      <c r="I3681" s="127">
        <v>0</v>
      </c>
      <c r="J3681" s="127">
        <v>0</v>
      </c>
      <c r="K3681" s="127">
        <v>0</v>
      </c>
      <c r="L3681" s="127">
        <v>0</v>
      </c>
      <c r="M3681" s="127">
        <v>0</v>
      </c>
      <c r="N3681" s="127">
        <v>0</v>
      </c>
      <c r="O3681" s="127">
        <v>0</v>
      </c>
      <c r="P3681" s="127">
        <v>0</v>
      </c>
      <c r="Q3681" s="127">
        <v>0</v>
      </c>
      <c r="R3681" s="127">
        <v>0</v>
      </c>
      <c r="S3681" s="127">
        <v>0</v>
      </c>
      <c r="T3681" s="127">
        <v>0</v>
      </c>
      <c r="U3681" s="127">
        <v>0</v>
      </c>
      <c r="V3681" s="127">
        <v>0</v>
      </c>
      <c r="W3681" s="127">
        <v>0</v>
      </c>
      <c r="X3681" s="127">
        <v>0</v>
      </c>
      <c r="Y3681" s="127">
        <v>0</v>
      </c>
      <c r="Z3681" s="127">
        <v>0</v>
      </c>
      <c r="AA3681" s="127">
        <v>0</v>
      </c>
      <c r="AB3681" s="127">
        <v>0</v>
      </c>
      <c r="AC3681" s="127">
        <v>0</v>
      </c>
      <c r="AD3681" s="127">
        <v>0</v>
      </c>
      <c r="AE3681" s="127">
        <v>0</v>
      </c>
      <c r="AF3681" s="127">
        <v>0</v>
      </c>
      <c r="AG3681" s="127">
        <v>0</v>
      </c>
      <c r="AH3681" s="127">
        <v>0</v>
      </c>
    </row>
    <row r="3682" spans="1:34" x14ac:dyDescent="0.35">
      <c r="A3682" s="127" t="s">
        <v>4339</v>
      </c>
      <c r="B3682" s="127" t="s">
        <v>964</v>
      </c>
      <c r="C3682" s="127">
        <v>0</v>
      </c>
      <c r="D3682" s="127">
        <v>0</v>
      </c>
      <c r="E3682" s="127">
        <v>0</v>
      </c>
      <c r="F3682" s="127">
        <v>0</v>
      </c>
      <c r="G3682" s="127">
        <v>0</v>
      </c>
      <c r="H3682" s="127">
        <v>0</v>
      </c>
      <c r="I3682" s="127">
        <v>0</v>
      </c>
      <c r="J3682" s="127">
        <v>0</v>
      </c>
      <c r="K3682" s="127">
        <v>0</v>
      </c>
      <c r="L3682" s="127">
        <v>0</v>
      </c>
      <c r="M3682" s="127">
        <v>0</v>
      </c>
      <c r="N3682" s="127">
        <v>0</v>
      </c>
      <c r="O3682" s="127">
        <v>0</v>
      </c>
      <c r="P3682" s="127">
        <v>0</v>
      </c>
      <c r="Q3682" s="127">
        <v>0</v>
      </c>
      <c r="R3682" s="127">
        <v>0</v>
      </c>
      <c r="S3682" s="127">
        <v>0</v>
      </c>
      <c r="T3682" s="127">
        <v>0</v>
      </c>
      <c r="U3682" s="127">
        <v>0</v>
      </c>
      <c r="V3682" s="127">
        <v>0</v>
      </c>
      <c r="W3682" s="127">
        <v>0</v>
      </c>
      <c r="X3682" s="127">
        <v>0</v>
      </c>
      <c r="Y3682" s="127">
        <v>0</v>
      </c>
      <c r="Z3682" s="127">
        <v>0</v>
      </c>
      <c r="AA3682" s="127">
        <v>0</v>
      </c>
      <c r="AB3682" s="127">
        <v>0</v>
      </c>
      <c r="AC3682" s="127">
        <v>0</v>
      </c>
      <c r="AD3682" s="127">
        <v>0</v>
      </c>
      <c r="AE3682" s="127">
        <v>0</v>
      </c>
      <c r="AF3682" s="127">
        <v>0</v>
      </c>
      <c r="AG3682" s="127">
        <v>0</v>
      </c>
      <c r="AH3682" s="127">
        <v>0</v>
      </c>
    </row>
    <row r="3683" spans="1:34" x14ac:dyDescent="0.35">
      <c r="A3683" s="127" t="s">
        <v>4340</v>
      </c>
      <c r="B3683" s="127" t="s">
        <v>964</v>
      </c>
      <c r="C3683" s="127">
        <v>0</v>
      </c>
      <c r="D3683" s="127">
        <v>0</v>
      </c>
      <c r="E3683" s="127">
        <v>0</v>
      </c>
      <c r="F3683" s="127">
        <v>0</v>
      </c>
      <c r="G3683" s="127">
        <v>0</v>
      </c>
      <c r="H3683" s="127">
        <v>0</v>
      </c>
      <c r="I3683" s="127">
        <v>0</v>
      </c>
      <c r="J3683" s="127">
        <v>0</v>
      </c>
      <c r="K3683" s="127">
        <v>0</v>
      </c>
      <c r="L3683" s="127">
        <v>0</v>
      </c>
      <c r="M3683" s="127">
        <v>0</v>
      </c>
      <c r="N3683" s="127">
        <v>0</v>
      </c>
      <c r="O3683" s="127">
        <v>0</v>
      </c>
      <c r="P3683" s="127">
        <v>0</v>
      </c>
      <c r="Q3683" s="127">
        <v>0</v>
      </c>
      <c r="R3683" s="127">
        <v>0</v>
      </c>
      <c r="S3683" s="127">
        <v>0</v>
      </c>
      <c r="T3683" s="127">
        <v>0</v>
      </c>
      <c r="U3683" s="127">
        <v>0</v>
      </c>
      <c r="V3683" s="127">
        <v>0</v>
      </c>
      <c r="W3683" s="127">
        <v>0</v>
      </c>
      <c r="X3683" s="127">
        <v>0</v>
      </c>
      <c r="Y3683" s="127">
        <v>0</v>
      </c>
      <c r="Z3683" s="127">
        <v>0</v>
      </c>
      <c r="AA3683" s="127">
        <v>0</v>
      </c>
      <c r="AB3683" s="127">
        <v>0</v>
      </c>
      <c r="AC3683" s="127">
        <v>0</v>
      </c>
      <c r="AD3683" s="127">
        <v>0</v>
      </c>
      <c r="AE3683" s="127">
        <v>0</v>
      </c>
      <c r="AF3683" s="127">
        <v>0</v>
      </c>
      <c r="AG3683" s="127">
        <v>0</v>
      </c>
      <c r="AH3683" s="127">
        <v>0</v>
      </c>
    </row>
    <row r="3684" spans="1:34" x14ac:dyDescent="0.35">
      <c r="A3684" s="127" t="s">
        <v>4341</v>
      </c>
      <c r="B3684" s="127" t="s">
        <v>964</v>
      </c>
      <c r="C3684" s="127">
        <v>0</v>
      </c>
      <c r="D3684" s="127">
        <v>0</v>
      </c>
      <c r="E3684" s="127">
        <v>0</v>
      </c>
      <c r="F3684" s="127">
        <v>0</v>
      </c>
      <c r="G3684" s="127">
        <v>0</v>
      </c>
      <c r="H3684" s="127">
        <v>0</v>
      </c>
      <c r="I3684" s="127">
        <v>0</v>
      </c>
      <c r="J3684" s="127">
        <v>0</v>
      </c>
      <c r="K3684" s="127">
        <v>0</v>
      </c>
      <c r="L3684" s="127">
        <v>0</v>
      </c>
      <c r="M3684" s="127">
        <v>0</v>
      </c>
      <c r="N3684" s="127">
        <v>0</v>
      </c>
      <c r="O3684" s="127">
        <v>0</v>
      </c>
      <c r="P3684" s="127">
        <v>0</v>
      </c>
      <c r="Q3684" s="127">
        <v>0</v>
      </c>
      <c r="R3684" s="127">
        <v>0</v>
      </c>
      <c r="S3684" s="127">
        <v>0</v>
      </c>
      <c r="T3684" s="127">
        <v>0</v>
      </c>
      <c r="U3684" s="127">
        <v>0</v>
      </c>
      <c r="V3684" s="127">
        <v>0</v>
      </c>
      <c r="W3684" s="127">
        <v>0</v>
      </c>
      <c r="X3684" s="127">
        <v>0</v>
      </c>
      <c r="Y3684" s="127">
        <v>0</v>
      </c>
      <c r="Z3684" s="127">
        <v>0</v>
      </c>
      <c r="AA3684" s="127">
        <v>0</v>
      </c>
      <c r="AB3684" s="127">
        <v>0</v>
      </c>
      <c r="AC3684" s="127">
        <v>0</v>
      </c>
      <c r="AD3684" s="127">
        <v>0</v>
      </c>
      <c r="AE3684" s="127">
        <v>0</v>
      </c>
      <c r="AF3684" s="127">
        <v>0</v>
      </c>
      <c r="AG3684" s="127">
        <v>0</v>
      </c>
      <c r="AH3684" s="127">
        <v>0</v>
      </c>
    </row>
    <row r="3685" spans="1:34" x14ac:dyDescent="0.35">
      <c r="A3685" s="127" t="s">
        <v>4342</v>
      </c>
      <c r="B3685" s="127" t="s">
        <v>964</v>
      </c>
      <c r="C3685" s="127">
        <v>0</v>
      </c>
      <c r="D3685" s="127">
        <v>0</v>
      </c>
      <c r="E3685" s="127">
        <v>0</v>
      </c>
      <c r="F3685" s="127">
        <v>0</v>
      </c>
      <c r="G3685" s="127">
        <v>0</v>
      </c>
      <c r="H3685" s="127">
        <v>0</v>
      </c>
      <c r="I3685" s="127">
        <v>0</v>
      </c>
      <c r="J3685" s="127">
        <v>0</v>
      </c>
      <c r="K3685" s="127">
        <v>0</v>
      </c>
      <c r="L3685" s="127">
        <v>0</v>
      </c>
      <c r="M3685" s="127">
        <v>0</v>
      </c>
      <c r="N3685" s="127">
        <v>0</v>
      </c>
      <c r="O3685" s="127">
        <v>0</v>
      </c>
      <c r="P3685" s="127">
        <v>0</v>
      </c>
      <c r="Q3685" s="127">
        <v>0</v>
      </c>
      <c r="R3685" s="127">
        <v>0</v>
      </c>
      <c r="S3685" s="127">
        <v>0</v>
      </c>
      <c r="T3685" s="127">
        <v>0</v>
      </c>
      <c r="U3685" s="127">
        <v>0</v>
      </c>
      <c r="V3685" s="127">
        <v>0</v>
      </c>
      <c r="W3685" s="127">
        <v>0</v>
      </c>
      <c r="X3685" s="127">
        <v>0</v>
      </c>
      <c r="Y3685" s="127">
        <v>0</v>
      </c>
      <c r="Z3685" s="127">
        <v>0</v>
      </c>
      <c r="AA3685" s="127">
        <v>0</v>
      </c>
      <c r="AB3685" s="127">
        <v>0</v>
      </c>
      <c r="AC3685" s="127">
        <v>0</v>
      </c>
      <c r="AD3685" s="127">
        <v>0</v>
      </c>
      <c r="AE3685" s="127">
        <v>0</v>
      </c>
      <c r="AF3685" s="127">
        <v>0</v>
      </c>
      <c r="AG3685" s="127">
        <v>0</v>
      </c>
      <c r="AH3685" s="127">
        <v>0</v>
      </c>
    </row>
    <row r="3686" spans="1:34" x14ac:dyDescent="0.35">
      <c r="A3686" s="127" t="s">
        <v>4343</v>
      </c>
      <c r="B3686" s="127" t="s">
        <v>964</v>
      </c>
      <c r="C3686" s="127">
        <v>0</v>
      </c>
      <c r="D3686" s="127">
        <v>0</v>
      </c>
      <c r="E3686" s="127">
        <v>0</v>
      </c>
      <c r="F3686" s="127">
        <v>0</v>
      </c>
      <c r="G3686" s="127">
        <v>0</v>
      </c>
      <c r="H3686" s="127">
        <v>0</v>
      </c>
      <c r="I3686" s="127">
        <v>0</v>
      </c>
      <c r="J3686" s="127">
        <v>0</v>
      </c>
      <c r="K3686" s="127">
        <v>0</v>
      </c>
      <c r="L3686" s="127">
        <v>0</v>
      </c>
      <c r="M3686" s="127">
        <v>0</v>
      </c>
      <c r="N3686" s="127">
        <v>0</v>
      </c>
      <c r="O3686" s="127">
        <v>0</v>
      </c>
      <c r="P3686" s="127">
        <v>0</v>
      </c>
      <c r="Q3686" s="127">
        <v>0</v>
      </c>
      <c r="R3686" s="127">
        <v>0</v>
      </c>
      <c r="S3686" s="127">
        <v>0</v>
      </c>
      <c r="T3686" s="127">
        <v>0</v>
      </c>
      <c r="U3686" s="127">
        <v>0</v>
      </c>
      <c r="V3686" s="127">
        <v>0</v>
      </c>
      <c r="W3686" s="127">
        <v>0</v>
      </c>
      <c r="X3686" s="127">
        <v>0</v>
      </c>
      <c r="Y3686" s="127">
        <v>0</v>
      </c>
      <c r="Z3686" s="127">
        <v>0</v>
      </c>
      <c r="AA3686" s="127">
        <v>0</v>
      </c>
      <c r="AB3686" s="127">
        <v>0</v>
      </c>
      <c r="AC3686" s="127">
        <v>0</v>
      </c>
      <c r="AD3686" s="127">
        <v>0</v>
      </c>
      <c r="AE3686" s="127">
        <v>0</v>
      </c>
      <c r="AF3686" s="127">
        <v>0</v>
      </c>
      <c r="AG3686" s="127">
        <v>0</v>
      </c>
      <c r="AH3686" s="127">
        <v>0</v>
      </c>
    </row>
    <row r="3687" spans="1:34" x14ac:dyDescent="0.35">
      <c r="A3687" s="127" t="s">
        <v>2105</v>
      </c>
      <c r="B3687" s="127" t="s">
        <v>964</v>
      </c>
      <c r="C3687" s="127">
        <v>0</v>
      </c>
      <c r="D3687" s="127">
        <v>0</v>
      </c>
      <c r="E3687" s="127">
        <v>0</v>
      </c>
      <c r="F3687" s="127">
        <v>0</v>
      </c>
      <c r="G3687" s="127">
        <v>0</v>
      </c>
      <c r="H3687" s="127">
        <v>0</v>
      </c>
      <c r="I3687" s="127">
        <v>0</v>
      </c>
      <c r="J3687" s="127">
        <v>0</v>
      </c>
      <c r="K3687" s="127">
        <v>0</v>
      </c>
      <c r="L3687" s="127">
        <v>0</v>
      </c>
      <c r="M3687" s="127">
        <v>0</v>
      </c>
      <c r="N3687" s="127">
        <v>0</v>
      </c>
      <c r="O3687" s="127">
        <v>0</v>
      </c>
      <c r="P3687" s="127">
        <v>0</v>
      </c>
      <c r="Q3687" s="127">
        <v>0</v>
      </c>
      <c r="R3687" s="127">
        <v>0</v>
      </c>
      <c r="S3687" s="127">
        <v>0</v>
      </c>
      <c r="T3687" s="127">
        <v>0</v>
      </c>
      <c r="U3687" s="127">
        <v>0</v>
      </c>
      <c r="V3687" s="127">
        <v>0</v>
      </c>
      <c r="W3687" s="127">
        <v>0</v>
      </c>
      <c r="X3687" s="127">
        <v>0</v>
      </c>
      <c r="Y3687" s="127">
        <v>0</v>
      </c>
      <c r="Z3687" s="127">
        <v>0</v>
      </c>
      <c r="AA3687" s="127">
        <v>0</v>
      </c>
      <c r="AB3687" s="127">
        <v>0</v>
      </c>
      <c r="AC3687" s="127">
        <v>0</v>
      </c>
      <c r="AD3687" s="127">
        <v>0</v>
      </c>
      <c r="AE3687" s="127">
        <v>0</v>
      </c>
      <c r="AF3687" s="127">
        <v>0</v>
      </c>
      <c r="AG3687" s="127">
        <v>0</v>
      </c>
      <c r="AH3687" s="127">
        <v>0</v>
      </c>
    </row>
    <row r="3688" spans="1:34" x14ac:dyDescent="0.35">
      <c r="A3688" s="127" t="s">
        <v>4344</v>
      </c>
      <c r="B3688" s="127" t="s">
        <v>964</v>
      </c>
      <c r="C3688" s="127">
        <v>0</v>
      </c>
      <c r="D3688" s="127">
        <v>0</v>
      </c>
      <c r="E3688" s="127">
        <v>0</v>
      </c>
      <c r="F3688" s="127">
        <v>0</v>
      </c>
      <c r="G3688" s="127">
        <v>0</v>
      </c>
      <c r="H3688" s="127">
        <v>0</v>
      </c>
      <c r="I3688" s="127">
        <v>0</v>
      </c>
      <c r="J3688" s="127">
        <v>0</v>
      </c>
      <c r="K3688" s="127">
        <v>0</v>
      </c>
      <c r="L3688" s="127">
        <v>0</v>
      </c>
      <c r="M3688" s="127">
        <v>0</v>
      </c>
      <c r="N3688" s="127">
        <v>0</v>
      </c>
      <c r="O3688" s="127">
        <v>0</v>
      </c>
      <c r="P3688" s="127">
        <v>0</v>
      </c>
      <c r="Q3688" s="127">
        <v>0</v>
      </c>
      <c r="R3688" s="127">
        <v>0</v>
      </c>
      <c r="S3688" s="127">
        <v>0</v>
      </c>
      <c r="T3688" s="127">
        <v>0</v>
      </c>
      <c r="U3688" s="127">
        <v>0</v>
      </c>
      <c r="V3688" s="127">
        <v>0</v>
      </c>
      <c r="W3688" s="127">
        <v>0</v>
      </c>
      <c r="X3688" s="127">
        <v>0</v>
      </c>
      <c r="Y3688" s="127">
        <v>0</v>
      </c>
      <c r="Z3688" s="127">
        <v>0</v>
      </c>
      <c r="AA3688" s="127">
        <v>0</v>
      </c>
      <c r="AB3688" s="127">
        <v>0</v>
      </c>
      <c r="AC3688" s="127">
        <v>0</v>
      </c>
      <c r="AD3688" s="127">
        <v>0</v>
      </c>
      <c r="AE3688" s="127">
        <v>0</v>
      </c>
      <c r="AF3688" s="127">
        <v>0</v>
      </c>
      <c r="AG3688" s="127">
        <v>0</v>
      </c>
      <c r="AH3688" s="127">
        <v>0</v>
      </c>
    </row>
    <row r="3689" spans="1:34" x14ac:dyDescent="0.35">
      <c r="A3689" s="127" t="s">
        <v>4345</v>
      </c>
      <c r="B3689" s="127" t="s">
        <v>964</v>
      </c>
      <c r="C3689" s="127">
        <v>0</v>
      </c>
      <c r="D3689" s="127">
        <v>0</v>
      </c>
      <c r="E3689" s="127">
        <v>0</v>
      </c>
      <c r="F3689" s="127">
        <v>0</v>
      </c>
      <c r="G3689" s="127">
        <v>0</v>
      </c>
      <c r="H3689" s="127">
        <v>0</v>
      </c>
      <c r="I3689" s="127">
        <v>0</v>
      </c>
      <c r="J3689" s="127">
        <v>0</v>
      </c>
      <c r="K3689" s="127">
        <v>0</v>
      </c>
      <c r="L3689" s="127">
        <v>0</v>
      </c>
      <c r="M3689" s="127">
        <v>0</v>
      </c>
      <c r="N3689" s="127">
        <v>0</v>
      </c>
      <c r="O3689" s="127">
        <v>0</v>
      </c>
      <c r="P3689" s="127">
        <v>0</v>
      </c>
      <c r="Q3689" s="127">
        <v>0</v>
      </c>
      <c r="R3689" s="127">
        <v>0</v>
      </c>
      <c r="S3689" s="127">
        <v>0</v>
      </c>
      <c r="T3689" s="127">
        <v>0</v>
      </c>
      <c r="U3689" s="127">
        <v>0</v>
      </c>
      <c r="V3689" s="127">
        <v>0</v>
      </c>
      <c r="W3689" s="127">
        <v>0</v>
      </c>
      <c r="X3689" s="127">
        <v>0</v>
      </c>
      <c r="Y3689" s="127">
        <v>0</v>
      </c>
      <c r="Z3689" s="127">
        <v>0</v>
      </c>
      <c r="AA3689" s="127">
        <v>0</v>
      </c>
      <c r="AB3689" s="127">
        <v>0</v>
      </c>
      <c r="AC3689" s="127">
        <v>0</v>
      </c>
      <c r="AD3689" s="127">
        <v>0</v>
      </c>
      <c r="AE3689" s="127">
        <v>0</v>
      </c>
      <c r="AF3689" s="127">
        <v>0</v>
      </c>
      <c r="AG3689" s="127">
        <v>0</v>
      </c>
      <c r="AH3689" s="127">
        <v>0</v>
      </c>
    </row>
    <row r="3690" spans="1:34" x14ac:dyDescent="0.35">
      <c r="A3690" s="127" t="s">
        <v>4346</v>
      </c>
      <c r="B3690" s="127" t="s">
        <v>964</v>
      </c>
      <c r="C3690" s="127">
        <v>0</v>
      </c>
      <c r="D3690" s="127">
        <v>0</v>
      </c>
      <c r="E3690" s="127">
        <v>0</v>
      </c>
      <c r="F3690" s="127">
        <v>0</v>
      </c>
      <c r="G3690" s="127">
        <v>0</v>
      </c>
      <c r="H3690" s="127">
        <v>0</v>
      </c>
      <c r="I3690" s="127">
        <v>0</v>
      </c>
      <c r="J3690" s="127">
        <v>0</v>
      </c>
      <c r="K3690" s="127">
        <v>0</v>
      </c>
      <c r="L3690" s="127">
        <v>0</v>
      </c>
      <c r="M3690" s="127">
        <v>0</v>
      </c>
      <c r="N3690" s="127">
        <v>0</v>
      </c>
      <c r="O3690" s="127">
        <v>0</v>
      </c>
      <c r="P3690" s="127">
        <v>0</v>
      </c>
      <c r="Q3690" s="127">
        <v>0</v>
      </c>
      <c r="R3690" s="127">
        <v>0</v>
      </c>
      <c r="S3690" s="127">
        <v>0</v>
      </c>
      <c r="T3690" s="127">
        <v>0</v>
      </c>
      <c r="U3690" s="127">
        <v>0</v>
      </c>
      <c r="V3690" s="127">
        <v>0</v>
      </c>
      <c r="W3690" s="127">
        <v>0</v>
      </c>
      <c r="X3690" s="127">
        <v>0</v>
      </c>
      <c r="Y3690" s="127">
        <v>0</v>
      </c>
      <c r="Z3690" s="127">
        <v>0</v>
      </c>
      <c r="AA3690" s="127">
        <v>0</v>
      </c>
      <c r="AB3690" s="127">
        <v>0</v>
      </c>
      <c r="AC3690" s="127">
        <v>0</v>
      </c>
      <c r="AD3690" s="127">
        <v>0</v>
      </c>
      <c r="AE3690" s="127">
        <v>0</v>
      </c>
      <c r="AF3690" s="127">
        <v>0</v>
      </c>
      <c r="AG3690" s="127">
        <v>0</v>
      </c>
      <c r="AH3690" s="127">
        <v>0</v>
      </c>
    </row>
    <row r="3691" spans="1:34" x14ac:dyDescent="0.35">
      <c r="A3691" s="127" t="s">
        <v>4347</v>
      </c>
      <c r="B3691" s="127" t="s">
        <v>964</v>
      </c>
      <c r="C3691" s="127">
        <v>0</v>
      </c>
      <c r="D3691" s="127">
        <v>0</v>
      </c>
      <c r="E3691" s="127">
        <v>0</v>
      </c>
      <c r="F3691" s="127">
        <v>0</v>
      </c>
      <c r="G3691" s="127">
        <v>0</v>
      </c>
      <c r="H3691" s="127">
        <v>0</v>
      </c>
      <c r="I3691" s="127">
        <v>0</v>
      </c>
      <c r="J3691" s="127">
        <v>0</v>
      </c>
      <c r="K3691" s="127">
        <v>0</v>
      </c>
      <c r="L3691" s="127">
        <v>0</v>
      </c>
      <c r="M3691" s="127">
        <v>0</v>
      </c>
      <c r="N3691" s="127">
        <v>0</v>
      </c>
      <c r="O3691" s="127">
        <v>0</v>
      </c>
      <c r="P3691" s="127">
        <v>0</v>
      </c>
      <c r="Q3691" s="127">
        <v>0</v>
      </c>
      <c r="R3691" s="127">
        <v>0</v>
      </c>
      <c r="S3691" s="127">
        <v>0</v>
      </c>
      <c r="T3691" s="127">
        <v>0</v>
      </c>
      <c r="U3691" s="127">
        <v>0</v>
      </c>
      <c r="V3691" s="127">
        <v>0</v>
      </c>
      <c r="W3691" s="127">
        <v>0</v>
      </c>
      <c r="X3691" s="127">
        <v>0</v>
      </c>
      <c r="Y3691" s="127">
        <v>0</v>
      </c>
      <c r="Z3691" s="127">
        <v>0</v>
      </c>
      <c r="AA3691" s="127">
        <v>0</v>
      </c>
      <c r="AB3691" s="127">
        <v>0</v>
      </c>
      <c r="AC3691" s="127">
        <v>0</v>
      </c>
      <c r="AD3691" s="127">
        <v>0</v>
      </c>
      <c r="AE3691" s="127">
        <v>0</v>
      </c>
      <c r="AF3691" s="127">
        <v>0</v>
      </c>
      <c r="AG3691" s="127">
        <v>0</v>
      </c>
      <c r="AH3691" s="127">
        <v>0</v>
      </c>
    </row>
    <row r="3692" spans="1:34" x14ac:dyDescent="0.35">
      <c r="A3692" s="127" t="s">
        <v>4348</v>
      </c>
      <c r="B3692" s="127" t="s">
        <v>964</v>
      </c>
      <c r="C3692" s="127">
        <v>0</v>
      </c>
      <c r="D3692" s="127">
        <v>0</v>
      </c>
      <c r="E3692" s="127">
        <v>0</v>
      </c>
      <c r="F3692" s="127">
        <v>0</v>
      </c>
      <c r="G3692" s="127">
        <v>0</v>
      </c>
      <c r="H3692" s="127">
        <v>0</v>
      </c>
      <c r="I3692" s="127">
        <v>0</v>
      </c>
      <c r="J3692" s="127">
        <v>0</v>
      </c>
      <c r="K3692" s="127">
        <v>0</v>
      </c>
      <c r="L3692" s="127">
        <v>0</v>
      </c>
      <c r="M3692" s="127">
        <v>0</v>
      </c>
      <c r="N3692" s="127">
        <v>0</v>
      </c>
      <c r="O3692" s="127">
        <v>0</v>
      </c>
      <c r="P3692" s="127">
        <v>0</v>
      </c>
      <c r="Q3692" s="127">
        <v>0</v>
      </c>
      <c r="R3692" s="127">
        <v>0</v>
      </c>
      <c r="S3692" s="127">
        <v>0</v>
      </c>
      <c r="T3692" s="127">
        <v>0</v>
      </c>
      <c r="U3692" s="127">
        <v>0</v>
      </c>
      <c r="V3692" s="127">
        <v>0</v>
      </c>
      <c r="W3692" s="127">
        <v>0</v>
      </c>
      <c r="X3692" s="127">
        <v>0</v>
      </c>
      <c r="Y3692" s="127">
        <v>0</v>
      </c>
      <c r="Z3692" s="127">
        <v>0</v>
      </c>
      <c r="AA3692" s="127">
        <v>0</v>
      </c>
      <c r="AB3692" s="127">
        <v>0</v>
      </c>
      <c r="AC3692" s="127">
        <v>0</v>
      </c>
      <c r="AD3692" s="127">
        <v>0</v>
      </c>
      <c r="AE3692" s="127">
        <v>0</v>
      </c>
      <c r="AF3692" s="127">
        <v>0</v>
      </c>
      <c r="AG3692" s="127">
        <v>0</v>
      </c>
      <c r="AH3692" s="127">
        <v>0</v>
      </c>
    </row>
    <row r="3693" spans="1:34" x14ac:dyDescent="0.35">
      <c r="A3693" s="127" t="s">
        <v>4349</v>
      </c>
      <c r="B3693" s="127" t="s">
        <v>964</v>
      </c>
      <c r="C3693" s="127">
        <v>0</v>
      </c>
      <c r="D3693" s="127">
        <v>0</v>
      </c>
      <c r="E3693" s="127">
        <v>0</v>
      </c>
      <c r="F3693" s="127">
        <v>0</v>
      </c>
      <c r="G3693" s="127">
        <v>0</v>
      </c>
      <c r="H3693" s="127">
        <v>0</v>
      </c>
      <c r="I3693" s="127">
        <v>0</v>
      </c>
      <c r="J3693" s="127">
        <v>0</v>
      </c>
      <c r="K3693" s="127">
        <v>0</v>
      </c>
      <c r="L3693" s="127">
        <v>0</v>
      </c>
      <c r="M3693" s="127">
        <v>0</v>
      </c>
      <c r="N3693" s="127">
        <v>0</v>
      </c>
      <c r="O3693" s="127">
        <v>0</v>
      </c>
      <c r="P3693" s="127">
        <v>0</v>
      </c>
      <c r="Q3693" s="127">
        <v>0</v>
      </c>
      <c r="R3693" s="127">
        <v>0</v>
      </c>
      <c r="S3693" s="127">
        <v>0</v>
      </c>
      <c r="T3693" s="127">
        <v>0</v>
      </c>
      <c r="U3693" s="127">
        <v>0</v>
      </c>
      <c r="V3693" s="127">
        <v>0</v>
      </c>
      <c r="W3693" s="127">
        <v>0</v>
      </c>
      <c r="X3693" s="127">
        <v>0</v>
      </c>
      <c r="Y3693" s="127">
        <v>0</v>
      </c>
      <c r="Z3693" s="127">
        <v>0</v>
      </c>
      <c r="AA3693" s="127">
        <v>0</v>
      </c>
      <c r="AB3693" s="127">
        <v>0</v>
      </c>
      <c r="AC3693" s="127">
        <v>0</v>
      </c>
      <c r="AD3693" s="127">
        <v>0</v>
      </c>
      <c r="AE3693" s="127">
        <v>0</v>
      </c>
      <c r="AF3693" s="127">
        <v>0</v>
      </c>
      <c r="AG3693" s="127">
        <v>0</v>
      </c>
      <c r="AH3693" s="127">
        <v>0</v>
      </c>
    </row>
    <row r="3694" spans="1:34" x14ac:dyDescent="0.35">
      <c r="A3694" s="127" t="s">
        <v>4350</v>
      </c>
      <c r="B3694" s="127" t="s">
        <v>964</v>
      </c>
      <c r="C3694" s="127">
        <v>0</v>
      </c>
      <c r="D3694" s="127">
        <v>0</v>
      </c>
      <c r="E3694" s="127">
        <v>0</v>
      </c>
      <c r="F3694" s="127">
        <v>0</v>
      </c>
      <c r="G3694" s="127">
        <v>0</v>
      </c>
      <c r="H3694" s="127">
        <v>0</v>
      </c>
      <c r="I3694" s="127">
        <v>0</v>
      </c>
      <c r="J3694" s="127">
        <v>0</v>
      </c>
      <c r="K3694" s="127">
        <v>0</v>
      </c>
      <c r="L3694" s="127">
        <v>0</v>
      </c>
      <c r="M3694" s="127">
        <v>0</v>
      </c>
      <c r="N3694" s="127">
        <v>0</v>
      </c>
      <c r="O3694" s="127">
        <v>0</v>
      </c>
      <c r="P3694" s="127">
        <v>0</v>
      </c>
      <c r="Q3694" s="127">
        <v>0</v>
      </c>
      <c r="R3694" s="127">
        <v>0</v>
      </c>
      <c r="S3694" s="127">
        <v>0</v>
      </c>
      <c r="T3694" s="127">
        <v>0</v>
      </c>
      <c r="U3694" s="127">
        <v>0</v>
      </c>
      <c r="V3694" s="127">
        <v>0</v>
      </c>
      <c r="W3694" s="127">
        <v>0</v>
      </c>
      <c r="X3694" s="127">
        <v>0</v>
      </c>
      <c r="Y3694" s="127">
        <v>0</v>
      </c>
      <c r="Z3694" s="127">
        <v>0</v>
      </c>
      <c r="AA3694" s="127">
        <v>0</v>
      </c>
      <c r="AB3694" s="127">
        <v>0</v>
      </c>
      <c r="AC3694" s="127">
        <v>0</v>
      </c>
      <c r="AD3694" s="127">
        <v>0</v>
      </c>
      <c r="AE3694" s="127">
        <v>0</v>
      </c>
      <c r="AF3694" s="127">
        <v>0</v>
      </c>
      <c r="AG3694" s="127">
        <v>0</v>
      </c>
      <c r="AH3694" s="127">
        <v>0</v>
      </c>
    </row>
    <row r="3695" spans="1:34" x14ac:dyDescent="0.35">
      <c r="A3695" s="127" t="s">
        <v>4351</v>
      </c>
      <c r="B3695" s="127" t="s">
        <v>964</v>
      </c>
      <c r="C3695" s="127">
        <v>0</v>
      </c>
      <c r="D3695" s="127">
        <v>0</v>
      </c>
      <c r="E3695" s="127">
        <v>0</v>
      </c>
      <c r="F3695" s="127">
        <v>0</v>
      </c>
      <c r="G3695" s="127">
        <v>0</v>
      </c>
      <c r="H3695" s="127">
        <v>0</v>
      </c>
      <c r="I3695" s="127">
        <v>0</v>
      </c>
      <c r="J3695" s="127">
        <v>0</v>
      </c>
      <c r="K3695" s="127">
        <v>0</v>
      </c>
      <c r="L3695" s="127">
        <v>0</v>
      </c>
      <c r="M3695" s="127">
        <v>0</v>
      </c>
      <c r="N3695" s="127">
        <v>0</v>
      </c>
      <c r="O3695" s="127">
        <v>0</v>
      </c>
      <c r="P3695" s="127">
        <v>0</v>
      </c>
      <c r="Q3695" s="127">
        <v>0</v>
      </c>
      <c r="R3695" s="127">
        <v>0</v>
      </c>
      <c r="S3695" s="127">
        <v>0</v>
      </c>
      <c r="T3695" s="127">
        <v>0</v>
      </c>
      <c r="U3695" s="127">
        <v>0</v>
      </c>
      <c r="V3695" s="127">
        <v>0</v>
      </c>
      <c r="W3695" s="127">
        <v>0</v>
      </c>
      <c r="X3695" s="127">
        <v>0</v>
      </c>
      <c r="Y3695" s="127">
        <v>0</v>
      </c>
      <c r="Z3695" s="127">
        <v>0</v>
      </c>
      <c r="AA3695" s="127">
        <v>0</v>
      </c>
      <c r="AB3695" s="127">
        <v>0</v>
      </c>
      <c r="AC3695" s="127">
        <v>0</v>
      </c>
      <c r="AD3695" s="127">
        <v>0</v>
      </c>
      <c r="AE3695" s="127">
        <v>0</v>
      </c>
      <c r="AF3695" s="127">
        <v>0</v>
      </c>
      <c r="AG3695" s="127">
        <v>0</v>
      </c>
      <c r="AH3695" s="127">
        <v>0</v>
      </c>
    </row>
    <row r="3696" spans="1:34" x14ac:dyDescent="0.35">
      <c r="A3696" s="127" t="s">
        <v>4352</v>
      </c>
      <c r="B3696" s="127" t="s">
        <v>964</v>
      </c>
      <c r="C3696" s="127">
        <v>0</v>
      </c>
      <c r="D3696" s="127">
        <v>0</v>
      </c>
      <c r="E3696" s="127">
        <v>0</v>
      </c>
      <c r="F3696" s="127">
        <v>0</v>
      </c>
      <c r="G3696" s="127">
        <v>0</v>
      </c>
      <c r="H3696" s="127">
        <v>0</v>
      </c>
      <c r="I3696" s="127">
        <v>0</v>
      </c>
      <c r="J3696" s="127">
        <v>0</v>
      </c>
      <c r="K3696" s="127">
        <v>0</v>
      </c>
      <c r="L3696" s="127">
        <v>0</v>
      </c>
      <c r="M3696" s="127">
        <v>0</v>
      </c>
      <c r="N3696" s="127">
        <v>0</v>
      </c>
      <c r="O3696" s="127">
        <v>0</v>
      </c>
      <c r="P3696" s="127">
        <v>0</v>
      </c>
      <c r="Q3696" s="127">
        <v>0</v>
      </c>
      <c r="R3696" s="127">
        <v>0</v>
      </c>
      <c r="S3696" s="127">
        <v>0</v>
      </c>
      <c r="T3696" s="127">
        <v>0</v>
      </c>
      <c r="U3696" s="127">
        <v>0</v>
      </c>
      <c r="V3696" s="127">
        <v>0</v>
      </c>
      <c r="W3696" s="127">
        <v>0</v>
      </c>
      <c r="X3696" s="127">
        <v>0</v>
      </c>
      <c r="Y3696" s="127">
        <v>0</v>
      </c>
      <c r="Z3696" s="127">
        <v>0</v>
      </c>
      <c r="AA3696" s="127">
        <v>0</v>
      </c>
      <c r="AB3696" s="127">
        <v>0</v>
      </c>
      <c r="AC3696" s="127">
        <v>0</v>
      </c>
      <c r="AD3696" s="127">
        <v>0</v>
      </c>
      <c r="AE3696" s="127">
        <v>0</v>
      </c>
      <c r="AF3696" s="127">
        <v>0</v>
      </c>
      <c r="AG3696" s="127">
        <v>0</v>
      </c>
      <c r="AH3696" s="127">
        <v>0</v>
      </c>
    </row>
    <row r="3697" spans="1:34" x14ac:dyDescent="0.35">
      <c r="A3697" s="127" t="s">
        <v>4353</v>
      </c>
      <c r="B3697" s="127" t="s">
        <v>964</v>
      </c>
      <c r="C3697" s="127">
        <v>0</v>
      </c>
      <c r="D3697" s="127">
        <v>0</v>
      </c>
      <c r="E3697" s="127">
        <v>0</v>
      </c>
      <c r="F3697" s="127">
        <v>0</v>
      </c>
      <c r="G3697" s="127">
        <v>0</v>
      </c>
      <c r="H3697" s="127">
        <v>0</v>
      </c>
      <c r="I3697" s="127">
        <v>0</v>
      </c>
      <c r="J3697" s="127">
        <v>0</v>
      </c>
      <c r="K3697" s="127">
        <v>0</v>
      </c>
      <c r="L3697" s="127">
        <v>0</v>
      </c>
      <c r="M3697" s="127">
        <v>0</v>
      </c>
      <c r="N3697" s="127">
        <v>0</v>
      </c>
      <c r="O3697" s="127">
        <v>0</v>
      </c>
      <c r="P3697" s="127">
        <v>0</v>
      </c>
      <c r="Q3697" s="127">
        <v>0</v>
      </c>
      <c r="R3697" s="127">
        <v>0</v>
      </c>
      <c r="S3697" s="127">
        <v>0</v>
      </c>
      <c r="T3697" s="127">
        <v>0</v>
      </c>
      <c r="U3697" s="127">
        <v>0</v>
      </c>
      <c r="V3697" s="127">
        <v>0</v>
      </c>
      <c r="W3697" s="127">
        <v>0</v>
      </c>
      <c r="X3697" s="127">
        <v>0</v>
      </c>
      <c r="Y3697" s="127">
        <v>0</v>
      </c>
      <c r="Z3697" s="127">
        <v>0</v>
      </c>
      <c r="AA3697" s="127">
        <v>0</v>
      </c>
      <c r="AB3697" s="127">
        <v>0</v>
      </c>
      <c r="AC3697" s="127">
        <v>0</v>
      </c>
      <c r="AD3697" s="127">
        <v>0</v>
      </c>
      <c r="AE3697" s="127">
        <v>0</v>
      </c>
      <c r="AF3697" s="127">
        <v>0</v>
      </c>
      <c r="AG3697" s="127">
        <v>0</v>
      </c>
      <c r="AH3697" s="127">
        <v>0</v>
      </c>
    </row>
    <row r="3698" spans="1:34" x14ac:dyDescent="0.35">
      <c r="A3698" s="127" t="s">
        <v>4354</v>
      </c>
      <c r="B3698" s="127" t="s">
        <v>964</v>
      </c>
      <c r="C3698" s="127">
        <v>0</v>
      </c>
      <c r="D3698" s="127">
        <v>0</v>
      </c>
      <c r="E3698" s="127">
        <v>0</v>
      </c>
      <c r="F3698" s="127">
        <v>0</v>
      </c>
      <c r="G3698" s="127">
        <v>0</v>
      </c>
      <c r="H3698" s="127">
        <v>0</v>
      </c>
      <c r="I3698" s="127">
        <v>0</v>
      </c>
      <c r="J3698" s="127">
        <v>0</v>
      </c>
      <c r="K3698" s="127">
        <v>0</v>
      </c>
      <c r="L3698" s="127">
        <v>0</v>
      </c>
      <c r="M3698" s="127">
        <v>0</v>
      </c>
      <c r="N3698" s="127">
        <v>0</v>
      </c>
      <c r="O3698" s="127">
        <v>0</v>
      </c>
      <c r="P3698" s="127">
        <v>0</v>
      </c>
      <c r="Q3698" s="127">
        <v>0</v>
      </c>
      <c r="R3698" s="127">
        <v>0</v>
      </c>
      <c r="S3698" s="127">
        <v>0</v>
      </c>
      <c r="T3698" s="127">
        <v>0</v>
      </c>
      <c r="U3698" s="127">
        <v>0</v>
      </c>
      <c r="V3698" s="127">
        <v>0</v>
      </c>
      <c r="W3698" s="127">
        <v>0</v>
      </c>
      <c r="X3698" s="127">
        <v>0</v>
      </c>
      <c r="Y3698" s="127">
        <v>0</v>
      </c>
      <c r="Z3698" s="127">
        <v>0</v>
      </c>
      <c r="AA3698" s="127">
        <v>0</v>
      </c>
      <c r="AB3698" s="127">
        <v>0</v>
      </c>
      <c r="AC3698" s="127">
        <v>0</v>
      </c>
      <c r="AD3698" s="127">
        <v>0</v>
      </c>
      <c r="AE3698" s="127">
        <v>0</v>
      </c>
      <c r="AF3698" s="127">
        <v>0</v>
      </c>
      <c r="AG3698" s="127">
        <v>0</v>
      </c>
      <c r="AH3698" s="127">
        <v>0</v>
      </c>
    </row>
    <row r="3699" spans="1:34" x14ac:dyDescent="0.35">
      <c r="A3699" s="127" t="s">
        <v>2106</v>
      </c>
      <c r="B3699" s="127" t="s">
        <v>964</v>
      </c>
      <c r="C3699" s="127">
        <v>0</v>
      </c>
      <c r="D3699" s="127">
        <v>0</v>
      </c>
      <c r="E3699" s="127">
        <v>0</v>
      </c>
      <c r="F3699" s="127">
        <v>0</v>
      </c>
      <c r="G3699" s="127">
        <v>0</v>
      </c>
      <c r="H3699" s="127">
        <v>0</v>
      </c>
      <c r="I3699" s="127">
        <v>0</v>
      </c>
      <c r="J3699" s="127">
        <v>0</v>
      </c>
      <c r="K3699" s="127">
        <v>0</v>
      </c>
      <c r="L3699" s="127">
        <v>0</v>
      </c>
      <c r="M3699" s="127">
        <v>0</v>
      </c>
      <c r="N3699" s="127">
        <v>0</v>
      </c>
      <c r="O3699" s="127">
        <v>0</v>
      </c>
      <c r="P3699" s="127">
        <v>0</v>
      </c>
      <c r="Q3699" s="127">
        <v>0</v>
      </c>
      <c r="R3699" s="127">
        <v>0</v>
      </c>
      <c r="S3699" s="127">
        <v>0</v>
      </c>
      <c r="T3699" s="127">
        <v>0</v>
      </c>
      <c r="U3699" s="127">
        <v>0</v>
      </c>
      <c r="V3699" s="127">
        <v>0</v>
      </c>
      <c r="W3699" s="127">
        <v>0</v>
      </c>
      <c r="X3699" s="127">
        <v>0</v>
      </c>
      <c r="Y3699" s="127">
        <v>0</v>
      </c>
      <c r="Z3699" s="127">
        <v>0</v>
      </c>
      <c r="AA3699" s="127">
        <v>0</v>
      </c>
      <c r="AB3699" s="127">
        <v>0</v>
      </c>
      <c r="AC3699" s="127">
        <v>0</v>
      </c>
      <c r="AD3699" s="127">
        <v>0</v>
      </c>
      <c r="AE3699" s="127">
        <v>0</v>
      </c>
      <c r="AF3699" s="127">
        <v>0</v>
      </c>
      <c r="AG3699" s="127">
        <v>0</v>
      </c>
      <c r="AH3699" s="127">
        <v>0</v>
      </c>
    </row>
    <row r="3700" spans="1:34" x14ac:dyDescent="0.35">
      <c r="A3700" s="127" t="s">
        <v>4355</v>
      </c>
      <c r="B3700" s="127" t="s">
        <v>964</v>
      </c>
      <c r="C3700" s="127">
        <v>0</v>
      </c>
      <c r="D3700" s="127">
        <v>0</v>
      </c>
      <c r="E3700" s="127">
        <v>0</v>
      </c>
      <c r="F3700" s="127">
        <v>0</v>
      </c>
      <c r="G3700" s="127">
        <v>0</v>
      </c>
      <c r="H3700" s="127">
        <v>0</v>
      </c>
      <c r="I3700" s="127">
        <v>0</v>
      </c>
      <c r="J3700" s="127">
        <v>0</v>
      </c>
      <c r="K3700" s="127">
        <v>0</v>
      </c>
      <c r="L3700" s="127">
        <v>0</v>
      </c>
      <c r="M3700" s="127">
        <v>0</v>
      </c>
      <c r="N3700" s="127">
        <v>0</v>
      </c>
      <c r="O3700" s="127">
        <v>0</v>
      </c>
      <c r="P3700" s="127">
        <v>0</v>
      </c>
      <c r="Q3700" s="127">
        <v>0</v>
      </c>
      <c r="R3700" s="127">
        <v>0</v>
      </c>
      <c r="S3700" s="127">
        <v>0</v>
      </c>
      <c r="T3700" s="127">
        <v>0</v>
      </c>
      <c r="U3700" s="127">
        <v>0</v>
      </c>
      <c r="V3700" s="127">
        <v>0</v>
      </c>
      <c r="W3700" s="127">
        <v>0</v>
      </c>
      <c r="X3700" s="127">
        <v>0</v>
      </c>
      <c r="Y3700" s="127">
        <v>0</v>
      </c>
      <c r="Z3700" s="127">
        <v>0</v>
      </c>
      <c r="AA3700" s="127">
        <v>0</v>
      </c>
      <c r="AB3700" s="127">
        <v>0</v>
      </c>
      <c r="AC3700" s="127">
        <v>0</v>
      </c>
      <c r="AD3700" s="127">
        <v>0</v>
      </c>
      <c r="AE3700" s="127">
        <v>0</v>
      </c>
      <c r="AF3700" s="127">
        <v>0</v>
      </c>
      <c r="AG3700" s="127">
        <v>0</v>
      </c>
      <c r="AH3700" s="127">
        <v>0</v>
      </c>
    </row>
    <row r="3701" spans="1:34" x14ac:dyDescent="0.35">
      <c r="A3701" s="127" t="s">
        <v>4356</v>
      </c>
      <c r="B3701" s="127" t="s">
        <v>964</v>
      </c>
      <c r="C3701" s="127">
        <v>0</v>
      </c>
      <c r="D3701" s="127">
        <v>0</v>
      </c>
      <c r="E3701" s="127">
        <v>0</v>
      </c>
      <c r="F3701" s="127">
        <v>0</v>
      </c>
      <c r="G3701" s="127">
        <v>0</v>
      </c>
      <c r="H3701" s="127">
        <v>0</v>
      </c>
      <c r="I3701" s="127">
        <v>0</v>
      </c>
      <c r="J3701" s="127">
        <v>0</v>
      </c>
      <c r="K3701" s="127">
        <v>0</v>
      </c>
      <c r="L3701" s="127">
        <v>0</v>
      </c>
      <c r="M3701" s="127">
        <v>0</v>
      </c>
      <c r="N3701" s="127">
        <v>0</v>
      </c>
      <c r="O3701" s="127">
        <v>0</v>
      </c>
      <c r="P3701" s="127">
        <v>0</v>
      </c>
      <c r="Q3701" s="127">
        <v>0</v>
      </c>
      <c r="R3701" s="127">
        <v>0</v>
      </c>
      <c r="S3701" s="127">
        <v>0</v>
      </c>
      <c r="T3701" s="127">
        <v>0</v>
      </c>
      <c r="U3701" s="127">
        <v>0</v>
      </c>
      <c r="V3701" s="127">
        <v>0</v>
      </c>
      <c r="W3701" s="127">
        <v>0</v>
      </c>
      <c r="X3701" s="127">
        <v>0</v>
      </c>
      <c r="Y3701" s="127">
        <v>0</v>
      </c>
      <c r="Z3701" s="127">
        <v>0</v>
      </c>
      <c r="AA3701" s="127">
        <v>0</v>
      </c>
      <c r="AB3701" s="127">
        <v>0</v>
      </c>
      <c r="AC3701" s="127">
        <v>0</v>
      </c>
      <c r="AD3701" s="127">
        <v>0</v>
      </c>
      <c r="AE3701" s="127">
        <v>0</v>
      </c>
      <c r="AF3701" s="127">
        <v>0</v>
      </c>
      <c r="AG3701" s="127">
        <v>0</v>
      </c>
      <c r="AH3701" s="127">
        <v>0</v>
      </c>
    </row>
    <row r="3702" spans="1:34" x14ac:dyDescent="0.35">
      <c r="A3702" s="127" t="s">
        <v>4357</v>
      </c>
      <c r="B3702" s="127" t="s">
        <v>964</v>
      </c>
      <c r="C3702" s="127">
        <v>0</v>
      </c>
      <c r="D3702" s="127">
        <v>0</v>
      </c>
      <c r="E3702" s="127">
        <v>0</v>
      </c>
      <c r="F3702" s="127">
        <v>0</v>
      </c>
      <c r="G3702" s="127">
        <v>0</v>
      </c>
      <c r="H3702" s="127">
        <v>0</v>
      </c>
      <c r="I3702" s="127">
        <v>0</v>
      </c>
      <c r="J3702" s="127">
        <v>0</v>
      </c>
      <c r="K3702" s="127">
        <v>0</v>
      </c>
      <c r="L3702" s="127">
        <v>0</v>
      </c>
      <c r="M3702" s="127">
        <v>0</v>
      </c>
      <c r="N3702" s="127">
        <v>0</v>
      </c>
      <c r="O3702" s="127">
        <v>0</v>
      </c>
      <c r="P3702" s="127">
        <v>0</v>
      </c>
      <c r="Q3702" s="127">
        <v>0</v>
      </c>
      <c r="R3702" s="127">
        <v>0</v>
      </c>
      <c r="S3702" s="127">
        <v>0</v>
      </c>
      <c r="T3702" s="127">
        <v>0</v>
      </c>
      <c r="U3702" s="127">
        <v>0</v>
      </c>
      <c r="V3702" s="127">
        <v>0</v>
      </c>
      <c r="W3702" s="127">
        <v>0</v>
      </c>
      <c r="X3702" s="127">
        <v>0</v>
      </c>
      <c r="Y3702" s="127">
        <v>0</v>
      </c>
      <c r="Z3702" s="127">
        <v>0</v>
      </c>
      <c r="AA3702" s="127">
        <v>0</v>
      </c>
      <c r="AB3702" s="127">
        <v>0</v>
      </c>
      <c r="AC3702" s="127">
        <v>0</v>
      </c>
      <c r="AD3702" s="127">
        <v>0</v>
      </c>
      <c r="AE3702" s="127">
        <v>0</v>
      </c>
      <c r="AF3702" s="127">
        <v>0</v>
      </c>
      <c r="AG3702" s="127">
        <v>0</v>
      </c>
      <c r="AH3702" s="127">
        <v>0</v>
      </c>
    </row>
    <row r="3703" spans="1:34" x14ac:dyDescent="0.35">
      <c r="A3703" s="127" t="s">
        <v>4358</v>
      </c>
      <c r="B3703" s="127" t="s">
        <v>964</v>
      </c>
      <c r="C3703" s="127">
        <v>0</v>
      </c>
      <c r="D3703" s="127">
        <v>0</v>
      </c>
      <c r="E3703" s="127">
        <v>0</v>
      </c>
      <c r="F3703" s="127">
        <v>0</v>
      </c>
      <c r="G3703" s="127">
        <v>0</v>
      </c>
      <c r="H3703" s="127">
        <v>0</v>
      </c>
      <c r="I3703" s="127">
        <v>0</v>
      </c>
      <c r="J3703" s="127">
        <v>0</v>
      </c>
      <c r="K3703" s="127">
        <v>0</v>
      </c>
      <c r="L3703" s="127">
        <v>0</v>
      </c>
      <c r="M3703" s="127">
        <v>0</v>
      </c>
      <c r="N3703" s="127">
        <v>0</v>
      </c>
      <c r="O3703" s="127">
        <v>0</v>
      </c>
      <c r="P3703" s="127">
        <v>0</v>
      </c>
      <c r="Q3703" s="127">
        <v>0</v>
      </c>
      <c r="R3703" s="127">
        <v>0</v>
      </c>
      <c r="S3703" s="127">
        <v>0</v>
      </c>
      <c r="T3703" s="127">
        <v>0</v>
      </c>
      <c r="U3703" s="127">
        <v>0</v>
      </c>
      <c r="V3703" s="127">
        <v>0</v>
      </c>
      <c r="W3703" s="127">
        <v>0</v>
      </c>
      <c r="X3703" s="127">
        <v>0</v>
      </c>
      <c r="Y3703" s="127">
        <v>0</v>
      </c>
      <c r="Z3703" s="127">
        <v>0</v>
      </c>
      <c r="AA3703" s="127">
        <v>0</v>
      </c>
      <c r="AB3703" s="127">
        <v>0</v>
      </c>
      <c r="AC3703" s="127">
        <v>0</v>
      </c>
      <c r="AD3703" s="127">
        <v>0</v>
      </c>
      <c r="AE3703" s="127">
        <v>0</v>
      </c>
      <c r="AF3703" s="127">
        <v>0</v>
      </c>
      <c r="AG3703" s="127">
        <v>0</v>
      </c>
      <c r="AH3703" s="127">
        <v>0</v>
      </c>
    </row>
    <row r="3704" spans="1:34" x14ac:dyDescent="0.35">
      <c r="A3704" s="127" t="s">
        <v>4359</v>
      </c>
      <c r="B3704" s="127" t="s">
        <v>964</v>
      </c>
      <c r="C3704" s="127">
        <v>0</v>
      </c>
      <c r="D3704" s="127">
        <v>0</v>
      </c>
      <c r="E3704" s="127">
        <v>0</v>
      </c>
      <c r="F3704" s="127">
        <v>0</v>
      </c>
      <c r="G3704" s="127">
        <v>0</v>
      </c>
      <c r="H3704" s="127">
        <v>0</v>
      </c>
      <c r="I3704" s="127">
        <v>0</v>
      </c>
      <c r="J3704" s="127">
        <v>0</v>
      </c>
      <c r="K3704" s="127">
        <v>0</v>
      </c>
      <c r="L3704" s="127">
        <v>0</v>
      </c>
      <c r="M3704" s="127">
        <v>0</v>
      </c>
      <c r="N3704" s="127">
        <v>0</v>
      </c>
      <c r="O3704" s="127">
        <v>0</v>
      </c>
      <c r="P3704" s="127">
        <v>0</v>
      </c>
      <c r="Q3704" s="127">
        <v>0</v>
      </c>
      <c r="R3704" s="127">
        <v>0</v>
      </c>
      <c r="S3704" s="127">
        <v>0</v>
      </c>
      <c r="T3704" s="127">
        <v>0</v>
      </c>
      <c r="U3704" s="127">
        <v>0</v>
      </c>
      <c r="V3704" s="127">
        <v>0</v>
      </c>
      <c r="W3704" s="127">
        <v>0</v>
      </c>
      <c r="X3704" s="127">
        <v>0</v>
      </c>
      <c r="Y3704" s="127">
        <v>0</v>
      </c>
      <c r="Z3704" s="127">
        <v>0</v>
      </c>
      <c r="AA3704" s="127">
        <v>0</v>
      </c>
      <c r="AB3704" s="127">
        <v>0</v>
      </c>
      <c r="AC3704" s="127">
        <v>0</v>
      </c>
      <c r="AD3704" s="127">
        <v>0</v>
      </c>
      <c r="AE3704" s="127">
        <v>0</v>
      </c>
      <c r="AF3704" s="127">
        <v>0</v>
      </c>
      <c r="AG3704" s="127">
        <v>0</v>
      </c>
      <c r="AH3704" s="127">
        <v>0</v>
      </c>
    </row>
    <row r="3705" spans="1:34" x14ac:dyDescent="0.35">
      <c r="A3705" s="127" t="s">
        <v>4360</v>
      </c>
      <c r="B3705" s="127" t="s">
        <v>964</v>
      </c>
      <c r="C3705" s="127">
        <v>0</v>
      </c>
      <c r="D3705" s="127">
        <v>0</v>
      </c>
      <c r="E3705" s="127">
        <v>0</v>
      </c>
      <c r="F3705" s="127">
        <v>0</v>
      </c>
      <c r="G3705" s="127">
        <v>0</v>
      </c>
      <c r="H3705" s="127">
        <v>0</v>
      </c>
      <c r="I3705" s="127">
        <v>0</v>
      </c>
      <c r="J3705" s="127">
        <v>0</v>
      </c>
      <c r="K3705" s="127">
        <v>0</v>
      </c>
      <c r="L3705" s="127">
        <v>0</v>
      </c>
      <c r="M3705" s="127">
        <v>0</v>
      </c>
      <c r="N3705" s="127">
        <v>0</v>
      </c>
      <c r="O3705" s="127">
        <v>0</v>
      </c>
      <c r="P3705" s="127">
        <v>0</v>
      </c>
      <c r="Q3705" s="127">
        <v>0</v>
      </c>
      <c r="R3705" s="127">
        <v>0</v>
      </c>
      <c r="S3705" s="127">
        <v>0</v>
      </c>
      <c r="T3705" s="127">
        <v>0</v>
      </c>
      <c r="U3705" s="127">
        <v>0</v>
      </c>
      <c r="V3705" s="127">
        <v>0</v>
      </c>
      <c r="W3705" s="127">
        <v>0</v>
      </c>
      <c r="X3705" s="127">
        <v>0</v>
      </c>
      <c r="Y3705" s="127">
        <v>0</v>
      </c>
      <c r="Z3705" s="127">
        <v>0</v>
      </c>
      <c r="AA3705" s="127">
        <v>0</v>
      </c>
      <c r="AB3705" s="127">
        <v>0</v>
      </c>
      <c r="AC3705" s="127">
        <v>0</v>
      </c>
      <c r="AD3705" s="127">
        <v>0</v>
      </c>
      <c r="AE3705" s="127">
        <v>0</v>
      </c>
      <c r="AF3705" s="127">
        <v>0</v>
      </c>
      <c r="AG3705" s="127">
        <v>0</v>
      </c>
      <c r="AH3705" s="127">
        <v>0</v>
      </c>
    </row>
    <row r="3706" spans="1:34" x14ac:dyDescent="0.35">
      <c r="A3706" s="127" t="s">
        <v>4361</v>
      </c>
      <c r="B3706" s="127" t="s">
        <v>964</v>
      </c>
      <c r="C3706" s="127">
        <v>0</v>
      </c>
      <c r="D3706" s="127">
        <v>0</v>
      </c>
      <c r="E3706" s="127">
        <v>0</v>
      </c>
      <c r="F3706" s="127">
        <v>0</v>
      </c>
      <c r="G3706" s="127">
        <v>0</v>
      </c>
      <c r="H3706" s="127">
        <v>0</v>
      </c>
      <c r="I3706" s="127">
        <v>0</v>
      </c>
      <c r="J3706" s="127">
        <v>0</v>
      </c>
      <c r="K3706" s="127">
        <v>0</v>
      </c>
      <c r="L3706" s="127">
        <v>0</v>
      </c>
      <c r="M3706" s="127">
        <v>0</v>
      </c>
      <c r="N3706" s="127">
        <v>0</v>
      </c>
      <c r="O3706" s="127">
        <v>0</v>
      </c>
      <c r="P3706" s="127">
        <v>0</v>
      </c>
      <c r="Q3706" s="127">
        <v>0</v>
      </c>
      <c r="R3706" s="127">
        <v>0</v>
      </c>
      <c r="S3706" s="127">
        <v>0</v>
      </c>
      <c r="T3706" s="127">
        <v>0</v>
      </c>
      <c r="U3706" s="127">
        <v>0</v>
      </c>
      <c r="V3706" s="127">
        <v>0</v>
      </c>
      <c r="W3706" s="127">
        <v>0</v>
      </c>
      <c r="X3706" s="127">
        <v>0</v>
      </c>
      <c r="Y3706" s="127">
        <v>0</v>
      </c>
      <c r="Z3706" s="127">
        <v>0</v>
      </c>
      <c r="AA3706" s="127">
        <v>0</v>
      </c>
      <c r="AB3706" s="127">
        <v>0</v>
      </c>
      <c r="AC3706" s="127">
        <v>0</v>
      </c>
      <c r="AD3706" s="127">
        <v>0</v>
      </c>
      <c r="AE3706" s="127">
        <v>0</v>
      </c>
      <c r="AF3706" s="127">
        <v>0</v>
      </c>
      <c r="AG3706" s="127">
        <v>0</v>
      </c>
      <c r="AH3706" s="127">
        <v>0</v>
      </c>
    </row>
    <row r="3707" spans="1:34" x14ac:dyDescent="0.35">
      <c r="A3707" s="127" t="s">
        <v>4362</v>
      </c>
      <c r="B3707" s="127" t="s">
        <v>964</v>
      </c>
      <c r="C3707" s="127">
        <v>0</v>
      </c>
      <c r="D3707" s="127">
        <v>0</v>
      </c>
      <c r="E3707" s="127">
        <v>0</v>
      </c>
      <c r="F3707" s="127">
        <v>0</v>
      </c>
      <c r="G3707" s="127">
        <v>0</v>
      </c>
      <c r="H3707" s="127">
        <v>0</v>
      </c>
      <c r="I3707" s="127">
        <v>0</v>
      </c>
      <c r="J3707" s="127">
        <v>0</v>
      </c>
      <c r="K3707" s="127">
        <v>0</v>
      </c>
      <c r="L3707" s="127">
        <v>0</v>
      </c>
      <c r="M3707" s="127">
        <v>0</v>
      </c>
      <c r="N3707" s="127">
        <v>0</v>
      </c>
      <c r="O3707" s="127">
        <v>0</v>
      </c>
      <c r="P3707" s="127">
        <v>0</v>
      </c>
      <c r="Q3707" s="127">
        <v>0</v>
      </c>
      <c r="R3707" s="127">
        <v>0</v>
      </c>
      <c r="S3707" s="127">
        <v>0</v>
      </c>
      <c r="T3707" s="127">
        <v>0</v>
      </c>
      <c r="U3707" s="127">
        <v>0</v>
      </c>
      <c r="V3707" s="127">
        <v>0</v>
      </c>
      <c r="W3707" s="127">
        <v>0</v>
      </c>
      <c r="X3707" s="127">
        <v>0</v>
      </c>
      <c r="Y3707" s="127">
        <v>0</v>
      </c>
      <c r="Z3707" s="127">
        <v>0</v>
      </c>
      <c r="AA3707" s="127">
        <v>0</v>
      </c>
      <c r="AB3707" s="127">
        <v>0</v>
      </c>
      <c r="AC3707" s="127">
        <v>0</v>
      </c>
      <c r="AD3707" s="127">
        <v>0</v>
      </c>
      <c r="AE3707" s="127">
        <v>0</v>
      </c>
      <c r="AF3707" s="127">
        <v>0</v>
      </c>
      <c r="AG3707" s="127">
        <v>0</v>
      </c>
      <c r="AH3707" s="127">
        <v>0</v>
      </c>
    </row>
    <row r="3708" spans="1:34" x14ac:dyDescent="0.35">
      <c r="A3708" s="127" t="s">
        <v>4363</v>
      </c>
      <c r="B3708" s="127" t="s">
        <v>964</v>
      </c>
      <c r="C3708" s="127">
        <v>0</v>
      </c>
      <c r="D3708" s="127">
        <v>0</v>
      </c>
      <c r="E3708" s="127">
        <v>0</v>
      </c>
      <c r="F3708" s="127">
        <v>0</v>
      </c>
      <c r="G3708" s="127">
        <v>0</v>
      </c>
      <c r="H3708" s="127">
        <v>0</v>
      </c>
      <c r="I3708" s="127">
        <v>0</v>
      </c>
      <c r="J3708" s="127">
        <v>0</v>
      </c>
      <c r="K3708" s="127">
        <v>0</v>
      </c>
      <c r="L3708" s="127">
        <v>0</v>
      </c>
      <c r="M3708" s="127">
        <v>0</v>
      </c>
      <c r="N3708" s="127">
        <v>0</v>
      </c>
      <c r="O3708" s="127">
        <v>0</v>
      </c>
      <c r="P3708" s="127">
        <v>0</v>
      </c>
      <c r="Q3708" s="127">
        <v>0</v>
      </c>
      <c r="R3708" s="127">
        <v>0</v>
      </c>
      <c r="S3708" s="127">
        <v>0</v>
      </c>
      <c r="T3708" s="127">
        <v>0</v>
      </c>
      <c r="U3708" s="127">
        <v>0</v>
      </c>
      <c r="V3708" s="127">
        <v>0</v>
      </c>
      <c r="W3708" s="127">
        <v>0</v>
      </c>
      <c r="X3708" s="127">
        <v>0</v>
      </c>
      <c r="Y3708" s="127">
        <v>0</v>
      </c>
      <c r="Z3708" s="127">
        <v>0</v>
      </c>
      <c r="AA3708" s="127">
        <v>0</v>
      </c>
      <c r="AB3708" s="127">
        <v>0</v>
      </c>
      <c r="AC3708" s="127">
        <v>0</v>
      </c>
      <c r="AD3708" s="127">
        <v>0</v>
      </c>
      <c r="AE3708" s="127">
        <v>0</v>
      </c>
      <c r="AF3708" s="127">
        <v>0</v>
      </c>
      <c r="AG3708" s="127">
        <v>0</v>
      </c>
      <c r="AH3708" s="127">
        <v>0</v>
      </c>
    </row>
    <row r="3709" spans="1:34" x14ac:dyDescent="0.35">
      <c r="A3709" s="127" t="s">
        <v>4364</v>
      </c>
      <c r="B3709" s="127" t="s">
        <v>964</v>
      </c>
      <c r="C3709" s="127">
        <v>0</v>
      </c>
      <c r="D3709" s="127">
        <v>0</v>
      </c>
      <c r="E3709" s="127">
        <v>0</v>
      </c>
      <c r="F3709" s="127">
        <v>0</v>
      </c>
      <c r="G3709" s="127">
        <v>0</v>
      </c>
      <c r="H3709" s="127">
        <v>0</v>
      </c>
      <c r="I3709" s="127">
        <v>0</v>
      </c>
      <c r="J3709" s="127">
        <v>0</v>
      </c>
      <c r="K3709" s="127">
        <v>0</v>
      </c>
      <c r="L3709" s="127">
        <v>0</v>
      </c>
      <c r="M3709" s="127">
        <v>0</v>
      </c>
      <c r="N3709" s="127">
        <v>0</v>
      </c>
      <c r="O3709" s="127">
        <v>0</v>
      </c>
      <c r="P3709" s="127">
        <v>0</v>
      </c>
      <c r="Q3709" s="127">
        <v>0</v>
      </c>
      <c r="R3709" s="127">
        <v>0</v>
      </c>
      <c r="S3709" s="127">
        <v>0</v>
      </c>
      <c r="T3709" s="127">
        <v>0</v>
      </c>
      <c r="U3709" s="127">
        <v>0</v>
      </c>
      <c r="V3709" s="127">
        <v>0</v>
      </c>
      <c r="W3709" s="127">
        <v>0</v>
      </c>
      <c r="X3709" s="127">
        <v>0</v>
      </c>
      <c r="Y3709" s="127">
        <v>0</v>
      </c>
      <c r="Z3709" s="127">
        <v>0</v>
      </c>
      <c r="AA3709" s="127">
        <v>0</v>
      </c>
      <c r="AB3709" s="127">
        <v>0</v>
      </c>
      <c r="AC3709" s="127">
        <v>0</v>
      </c>
      <c r="AD3709" s="127">
        <v>0</v>
      </c>
      <c r="AE3709" s="127">
        <v>0</v>
      </c>
      <c r="AF3709" s="127">
        <v>0</v>
      </c>
      <c r="AG3709" s="127">
        <v>0</v>
      </c>
      <c r="AH3709" s="127">
        <v>0</v>
      </c>
    </row>
    <row r="3710" spans="1:34" x14ac:dyDescent="0.35">
      <c r="A3710" s="127" t="s">
        <v>4365</v>
      </c>
      <c r="B3710" s="127" t="s">
        <v>964</v>
      </c>
      <c r="C3710" s="127">
        <v>0</v>
      </c>
      <c r="D3710" s="127">
        <v>0</v>
      </c>
      <c r="E3710" s="127">
        <v>0</v>
      </c>
      <c r="F3710" s="127">
        <v>0</v>
      </c>
      <c r="G3710" s="127">
        <v>0</v>
      </c>
      <c r="H3710" s="127">
        <v>0</v>
      </c>
      <c r="I3710" s="127">
        <v>0</v>
      </c>
      <c r="J3710" s="127">
        <v>0</v>
      </c>
      <c r="K3710" s="127">
        <v>0</v>
      </c>
      <c r="L3710" s="127">
        <v>0</v>
      </c>
      <c r="M3710" s="127">
        <v>0</v>
      </c>
      <c r="N3710" s="127">
        <v>0</v>
      </c>
      <c r="O3710" s="127">
        <v>0</v>
      </c>
      <c r="P3710" s="127">
        <v>0</v>
      </c>
      <c r="Q3710" s="127">
        <v>0</v>
      </c>
      <c r="R3710" s="127">
        <v>0</v>
      </c>
      <c r="S3710" s="127">
        <v>0</v>
      </c>
      <c r="T3710" s="127">
        <v>0</v>
      </c>
      <c r="U3710" s="127">
        <v>0</v>
      </c>
      <c r="V3710" s="127">
        <v>0</v>
      </c>
      <c r="W3710" s="127">
        <v>0</v>
      </c>
      <c r="X3710" s="127">
        <v>0</v>
      </c>
      <c r="Y3710" s="127">
        <v>0</v>
      </c>
      <c r="Z3710" s="127">
        <v>0</v>
      </c>
      <c r="AA3710" s="127">
        <v>0</v>
      </c>
      <c r="AB3710" s="127">
        <v>0</v>
      </c>
      <c r="AC3710" s="127">
        <v>0</v>
      </c>
      <c r="AD3710" s="127">
        <v>0</v>
      </c>
      <c r="AE3710" s="127">
        <v>0</v>
      </c>
      <c r="AF3710" s="127">
        <v>0</v>
      </c>
      <c r="AG3710" s="127">
        <v>0</v>
      </c>
      <c r="AH3710" s="127">
        <v>0</v>
      </c>
    </row>
    <row r="3711" spans="1:34" x14ac:dyDescent="0.35">
      <c r="A3711" s="127" t="s">
        <v>2107</v>
      </c>
      <c r="B3711" s="127" t="s">
        <v>964</v>
      </c>
      <c r="C3711" s="127">
        <v>0</v>
      </c>
      <c r="D3711" s="127">
        <v>0</v>
      </c>
      <c r="E3711" s="127">
        <v>0</v>
      </c>
      <c r="F3711" s="127">
        <v>0</v>
      </c>
      <c r="G3711" s="127">
        <v>0</v>
      </c>
      <c r="H3711" s="127">
        <v>0</v>
      </c>
      <c r="I3711" s="127">
        <v>0</v>
      </c>
      <c r="J3711" s="127">
        <v>0</v>
      </c>
      <c r="K3711" s="127">
        <v>0</v>
      </c>
      <c r="L3711" s="127">
        <v>0</v>
      </c>
      <c r="M3711" s="127">
        <v>0</v>
      </c>
      <c r="N3711" s="127">
        <v>0</v>
      </c>
      <c r="O3711" s="127">
        <v>0</v>
      </c>
      <c r="P3711" s="127">
        <v>0</v>
      </c>
      <c r="Q3711" s="127">
        <v>0</v>
      </c>
      <c r="R3711" s="127">
        <v>0</v>
      </c>
      <c r="S3711" s="127">
        <v>0</v>
      </c>
      <c r="T3711" s="127">
        <v>0</v>
      </c>
      <c r="U3711" s="127">
        <v>0</v>
      </c>
      <c r="V3711" s="127">
        <v>0</v>
      </c>
      <c r="W3711" s="127">
        <v>0</v>
      </c>
      <c r="X3711" s="127">
        <v>0</v>
      </c>
      <c r="Y3711" s="127">
        <v>0</v>
      </c>
      <c r="Z3711" s="127">
        <v>0</v>
      </c>
      <c r="AA3711" s="127">
        <v>0</v>
      </c>
      <c r="AB3711" s="127">
        <v>0</v>
      </c>
      <c r="AC3711" s="127">
        <v>0</v>
      </c>
      <c r="AD3711" s="127">
        <v>0</v>
      </c>
      <c r="AE3711" s="127">
        <v>0</v>
      </c>
      <c r="AF3711" s="127">
        <v>0</v>
      </c>
      <c r="AG3711" s="127">
        <v>0</v>
      </c>
      <c r="AH3711" s="127">
        <v>0</v>
      </c>
    </row>
    <row r="3712" spans="1:34" x14ac:dyDescent="0.35">
      <c r="A3712" s="127" t="s">
        <v>4366</v>
      </c>
      <c r="B3712" s="127" t="s">
        <v>964</v>
      </c>
      <c r="C3712" s="127">
        <v>0</v>
      </c>
      <c r="D3712" s="127">
        <v>0</v>
      </c>
      <c r="E3712" s="127">
        <v>0</v>
      </c>
      <c r="F3712" s="127">
        <v>0</v>
      </c>
      <c r="G3712" s="127">
        <v>0</v>
      </c>
      <c r="H3712" s="127">
        <v>0</v>
      </c>
      <c r="I3712" s="127">
        <v>0</v>
      </c>
      <c r="J3712" s="127">
        <v>0</v>
      </c>
      <c r="K3712" s="127">
        <v>0</v>
      </c>
      <c r="L3712" s="127">
        <v>0</v>
      </c>
      <c r="M3712" s="127">
        <v>0</v>
      </c>
      <c r="N3712" s="127">
        <v>0</v>
      </c>
      <c r="O3712" s="127">
        <v>0</v>
      </c>
      <c r="P3712" s="127">
        <v>0</v>
      </c>
      <c r="Q3712" s="127">
        <v>0</v>
      </c>
      <c r="R3712" s="127">
        <v>0</v>
      </c>
      <c r="S3712" s="127">
        <v>0</v>
      </c>
      <c r="T3712" s="127">
        <v>0</v>
      </c>
      <c r="U3712" s="127">
        <v>0</v>
      </c>
      <c r="V3712" s="127">
        <v>0</v>
      </c>
      <c r="W3712" s="127">
        <v>0</v>
      </c>
      <c r="X3712" s="127">
        <v>0</v>
      </c>
      <c r="Y3712" s="127">
        <v>0</v>
      </c>
      <c r="Z3712" s="127">
        <v>0</v>
      </c>
      <c r="AA3712" s="127">
        <v>0</v>
      </c>
      <c r="AB3712" s="127">
        <v>0</v>
      </c>
      <c r="AC3712" s="127">
        <v>0</v>
      </c>
      <c r="AD3712" s="127">
        <v>0</v>
      </c>
      <c r="AE3712" s="127">
        <v>0</v>
      </c>
      <c r="AF3712" s="127">
        <v>0</v>
      </c>
      <c r="AG3712" s="127">
        <v>0</v>
      </c>
      <c r="AH3712" s="127">
        <v>0</v>
      </c>
    </row>
    <row r="3713" spans="1:34" x14ac:dyDescent="0.35">
      <c r="A3713" s="127" t="s">
        <v>4367</v>
      </c>
      <c r="B3713" s="127" t="s">
        <v>964</v>
      </c>
      <c r="C3713" s="127">
        <v>0</v>
      </c>
      <c r="D3713" s="127">
        <v>0</v>
      </c>
      <c r="E3713" s="127">
        <v>0</v>
      </c>
      <c r="F3713" s="127">
        <v>0</v>
      </c>
      <c r="G3713" s="127">
        <v>0</v>
      </c>
      <c r="H3713" s="127">
        <v>0</v>
      </c>
      <c r="I3713" s="127">
        <v>0</v>
      </c>
      <c r="J3713" s="127">
        <v>0</v>
      </c>
      <c r="K3713" s="127">
        <v>0</v>
      </c>
      <c r="L3713" s="127">
        <v>0</v>
      </c>
      <c r="M3713" s="127">
        <v>0</v>
      </c>
      <c r="N3713" s="127">
        <v>0</v>
      </c>
      <c r="O3713" s="127">
        <v>0</v>
      </c>
      <c r="P3713" s="127">
        <v>0</v>
      </c>
      <c r="Q3713" s="127">
        <v>0</v>
      </c>
      <c r="R3713" s="127">
        <v>0</v>
      </c>
      <c r="S3713" s="127">
        <v>0</v>
      </c>
      <c r="T3713" s="127">
        <v>0</v>
      </c>
      <c r="U3713" s="127">
        <v>0</v>
      </c>
      <c r="V3713" s="127">
        <v>0</v>
      </c>
      <c r="W3713" s="127">
        <v>0</v>
      </c>
      <c r="X3713" s="127">
        <v>0</v>
      </c>
      <c r="Y3713" s="127">
        <v>0</v>
      </c>
      <c r="Z3713" s="127">
        <v>0</v>
      </c>
      <c r="AA3713" s="127">
        <v>0</v>
      </c>
      <c r="AB3713" s="127">
        <v>0</v>
      </c>
      <c r="AC3713" s="127">
        <v>0</v>
      </c>
      <c r="AD3713" s="127">
        <v>0</v>
      </c>
      <c r="AE3713" s="127">
        <v>0</v>
      </c>
      <c r="AF3713" s="127">
        <v>0</v>
      </c>
      <c r="AG3713" s="127">
        <v>0</v>
      </c>
      <c r="AH3713" s="127">
        <v>0</v>
      </c>
    </row>
    <row r="3714" spans="1:34" x14ac:dyDescent="0.35">
      <c r="A3714" s="127" t="s">
        <v>4368</v>
      </c>
      <c r="B3714" s="127" t="s">
        <v>964</v>
      </c>
      <c r="C3714" s="127">
        <v>0</v>
      </c>
      <c r="D3714" s="127">
        <v>0</v>
      </c>
      <c r="E3714" s="127">
        <v>0</v>
      </c>
      <c r="F3714" s="127">
        <v>0</v>
      </c>
      <c r="G3714" s="127">
        <v>0</v>
      </c>
      <c r="H3714" s="127">
        <v>0</v>
      </c>
      <c r="I3714" s="127">
        <v>0</v>
      </c>
      <c r="J3714" s="127">
        <v>0</v>
      </c>
      <c r="K3714" s="127">
        <v>0</v>
      </c>
      <c r="L3714" s="127">
        <v>0</v>
      </c>
      <c r="M3714" s="127">
        <v>0</v>
      </c>
      <c r="N3714" s="127">
        <v>0</v>
      </c>
      <c r="O3714" s="127">
        <v>0</v>
      </c>
      <c r="P3714" s="127">
        <v>0</v>
      </c>
      <c r="Q3714" s="127">
        <v>0</v>
      </c>
      <c r="R3714" s="127">
        <v>0</v>
      </c>
      <c r="S3714" s="127">
        <v>0</v>
      </c>
      <c r="T3714" s="127">
        <v>0</v>
      </c>
      <c r="U3714" s="127">
        <v>0</v>
      </c>
      <c r="V3714" s="127">
        <v>0</v>
      </c>
      <c r="W3714" s="127">
        <v>0</v>
      </c>
      <c r="X3714" s="127">
        <v>0</v>
      </c>
      <c r="Y3714" s="127">
        <v>0</v>
      </c>
      <c r="Z3714" s="127">
        <v>0</v>
      </c>
      <c r="AA3714" s="127">
        <v>0</v>
      </c>
      <c r="AB3714" s="127">
        <v>0</v>
      </c>
      <c r="AC3714" s="127">
        <v>0</v>
      </c>
      <c r="AD3714" s="127">
        <v>0</v>
      </c>
      <c r="AE3714" s="127">
        <v>0</v>
      </c>
      <c r="AF3714" s="127">
        <v>0</v>
      </c>
      <c r="AG3714" s="127">
        <v>0</v>
      </c>
      <c r="AH3714" s="127">
        <v>0</v>
      </c>
    </row>
    <row r="3715" spans="1:34" x14ac:dyDescent="0.35">
      <c r="A3715" s="127" t="s">
        <v>4369</v>
      </c>
      <c r="B3715" s="127" t="s">
        <v>964</v>
      </c>
      <c r="C3715" s="127">
        <v>0</v>
      </c>
      <c r="D3715" s="127">
        <v>0</v>
      </c>
      <c r="E3715" s="127">
        <v>0</v>
      </c>
      <c r="F3715" s="127">
        <v>0</v>
      </c>
      <c r="G3715" s="127">
        <v>0</v>
      </c>
      <c r="H3715" s="127">
        <v>0</v>
      </c>
      <c r="I3715" s="127">
        <v>0</v>
      </c>
      <c r="J3715" s="127">
        <v>0</v>
      </c>
      <c r="K3715" s="127">
        <v>0</v>
      </c>
      <c r="L3715" s="127">
        <v>0</v>
      </c>
      <c r="M3715" s="127">
        <v>0</v>
      </c>
      <c r="N3715" s="127">
        <v>0</v>
      </c>
      <c r="O3715" s="127">
        <v>0</v>
      </c>
      <c r="P3715" s="127">
        <v>0</v>
      </c>
      <c r="Q3715" s="127">
        <v>0</v>
      </c>
      <c r="R3715" s="127">
        <v>0</v>
      </c>
      <c r="S3715" s="127">
        <v>0</v>
      </c>
      <c r="T3715" s="127">
        <v>0</v>
      </c>
      <c r="U3715" s="127">
        <v>0</v>
      </c>
      <c r="V3715" s="127">
        <v>0</v>
      </c>
      <c r="W3715" s="127">
        <v>0</v>
      </c>
      <c r="X3715" s="127">
        <v>0</v>
      </c>
      <c r="Y3715" s="127">
        <v>0</v>
      </c>
      <c r="Z3715" s="127">
        <v>0</v>
      </c>
      <c r="AA3715" s="127">
        <v>0</v>
      </c>
      <c r="AB3715" s="127">
        <v>0</v>
      </c>
      <c r="AC3715" s="127">
        <v>0</v>
      </c>
      <c r="AD3715" s="127">
        <v>0</v>
      </c>
      <c r="AE3715" s="127">
        <v>0</v>
      </c>
      <c r="AF3715" s="127">
        <v>0</v>
      </c>
      <c r="AG3715" s="127">
        <v>0</v>
      </c>
      <c r="AH3715" s="127">
        <v>0</v>
      </c>
    </row>
    <row r="3716" spans="1:34" x14ac:dyDescent="0.35">
      <c r="A3716" s="127" t="s">
        <v>4370</v>
      </c>
      <c r="B3716" s="127" t="s">
        <v>964</v>
      </c>
      <c r="C3716" s="127">
        <v>0</v>
      </c>
      <c r="D3716" s="127">
        <v>0</v>
      </c>
      <c r="E3716" s="127">
        <v>0</v>
      </c>
      <c r="F3716" s="127">
        <v>0</v>
      </c>
      <c r="G3716" s="127">
        <v>0</v>
      </c>
      <c r="H3716" s="127">
        <v>0</v>
      </c>
      <c r="I3716" s="127">
        <v>0</v>
      </c>
      <c r="J3716" s="127">
        <v>0</v>
      </c>
      <c r="K3716" s="127">
        <v>0</v>
      </c>
      <c r="L3716" s="127">
        <v>0</v>
      </c>
      <c r="M3716" s="127">
        <v>0</v>
      </c>
      <c r="N3716" s="127">
        <v>0</v>
      </c>
      <c r="O3716" s="127">
        <v>0</v>
      </c>
      <c r="P3716" s="127">
        <v>0</v>
      </c>
      <c r="Q3716" s="127">
        <v>0</v>
      </c>
      <c r="R3716" s="127">
        <v>0</v>
      </c>
      <c r="S3716" s="127">
        <v>0</v>
      </c>
      <c r="T3716" s="127">
        <v>0</v>
      </c>
      <c r="U3716" s="127">
        <v>0</v>
      </c>
      <c r="V3716" s="127">
        <v>0</v>
      </c>
      <c r="W3716" s="127">
        <v>0</v>
      </c>
      <c r="X3716" s="127">
        <v>0</v>
      </c>
      <c r="Y3716" s="127">
        <v>0</v>
      </c>
      <c r="Z3716" s="127">
        <v>0</v>
      </c>
      <c r="AA3716" s="127">
        <v>0</v>
      </c>
      <c r="AB3716" s="127">
        <v>0</v>
      </c>
      <c r="AC3716" s="127">
        <v>0</v>
      </c>
      <c r="AD3716" s="127">
        <v>0</v>
      </c>
      <c r="AE3716" s="127">
        <v>0</v>
      </c>
      <c r="AF3716" s="127">
        <v>0</v>
      </c>
      <c r="AG3716" s="127">
        <v>0</v>
      </c>
      <c r="AH3716" s="127">
        <v>0</v>
      </c>
    </row>
    <row r="3717" spans="1:34" x14ac:dyDescent="0.35">
      <c r="A3717" s="127" t="s">
        <v>4371</v>
      </c>
      <c r="B3717" s="127" t="s">
        <v>964</v>
      </c>
      <c r="C3717" s="127">
        <v>0</v>
      </c>
      <c r="D3717" s="127">
        <v>0</v>
      </c>
      <c r="E3717" s="127">
        <v>0</v>
      </c>
      <c r="F3717" s="127">
        <v>0</v>
      </c>
      <c r="G3717" s="127">
        <v>0</v>
      </c>
      <c r="H3717" s="127">
        <v>0</v>
      </c>
      <c r="I3717" s="127">
        <v>0</v>
      </c>
      <c r="J3717" s="127">
        <v>0</v>
      </c>
      <c r="K3717" s="127">
        <v>0</v>
      </c>
      <c r="L3717" s="127">
        <v>0</v>
      </c>
      <c r="M3717" s="127">
        <v>0</v>
      </c>
      <c r="N3717" s="127">
        <v>0</v>
      </c>
      <c r="O3717" s="127">
        <v>0</v>
      </c>
      <c r="P3717" s="127">
        <v>0</v>
      </c>
      <c r="Q3717" s="127">
        <v>0</v>
      </c>
      <c r="R3717" s="127">
        <v>0</v>
      </c>
      <c r="S3717" s="127">
        <v>0</v>
      </c>
      <c r="T3717" s="127">
        <v>0</v>
      </c>
      <c r="U3717" s="127">
        <v>0</v>
      </c>
      <c r="V3717" s="127">
        <v>0</v>
      </c>
      <c r="W3717" s="127">
        <v>0</v>
      </c>
      <c r="X3717" s="127">
        <v>0</v>
      </c>
      <c r="Y3717" s="127">
        <v>0</v>
      </c>
      <c r="Z3717" s="127">
        <v>0</v>
      </c>
      <c r="AA3717" s="127">
        <v>0</v>
      </c>
      <c r="AB3717" s="127">
        <v>0</v>
      </c>
      <c r="AC3717" s="127">
        <v>0</v>
      </c>
      <c r="AD3717" s="127">
        <v>0</v>
      </c>
      <c r="AE3717" s="127">
        <v>0</v>
      </c>
      <c r="AF3717" s="127">
        <v>0</v>
      </c>
      <c r="AG3717" s="127">
        <v>0</v>
      </c>
      <c r="AH3717" s="127">
        <v>0</v>
      </c>
    </row>
    <row r="3718" spans="1:34" x14ac:dyDescent="0.35">
      <c r="A3718" s="127" t="s">
        <v>4372</v>
      </c>
      <c r="B3718" s="127" t="s">
        <v>964</v>
      </c>
      <c r="C3718" s="127">
        <v>0</v>
      </c>
      <c r="D3718" s="127">
        <v>0</v>
      </c>
      <c r="E3718" s="127">
        <v>0</v>
      </c>
      <c r="F3718" s="127">
        <v>0</v>
      </c>
      <c r="G3718" s="127">
        <v>0</v>
      </c>
      <c r="H3718" s="127">
        <v>0</v>
      </c>
      <c r="I3718" s="127">
        <v>0</v>
      </c>
      <c r="J3718" s="127">
        <v>0</v>
      </c>
      <c r="K3718" s="127">
        <v>0</v>
      </c>
      <c r="L3718" s="127">
        <v>0</v>
      </c>
      <c r="M3718" s="127">
        <v>0</v>
      </c>
      <c r="N3718" s="127">
        <v>0</v>
      </c>
      <c r="O3718" s="127">
        <v>0</v>
      </c>
      <c r="P3718" s="127">
        <v>0</v>
      </c>
      <c r="Q3718" s="127">
        <v>0</v>
      </c>
      <c r="R3718" s="127">
        <v>0</v>
      </c>
      <c r="S3718" s="127">
        <v>0</v>
      </c>
      <c r="T3718" s="127">
        <v>0</v>
      </c>
      <c r="U3718" s="127">
        <v>0</v>
      </c>
      <c r="V3718" s="127">
        <v>0</v>
      </c>
      <c r="W3718" s="127">
        <v>0</v>
      </c>
      <c r="X3718" s="127">
        <v>0</v>
      </c>
      <c r="Y3718" s="127">
        <v>0</v>
      </c>
      <c r="Z3718" s="127">
        <v>0</v>
      </c>
      <c r="AA3718" s="127">
        <v>0</v>
      </c>
      <c r="AB3718" s="127">
        <v>0</v>
      </c>
      <c r="AC3718" s="127">
        <v>0</v>
      </c>
      <c r="AD3718" s="127">
        <v>0</v>
      </c>
      <c r="AE3718" s="127">
        <v>0</v>
      </c>
      <c r="AF3718" s="127">
        <v>0</v>
      </c>
      <c r="AG3718" s="127">
        <v>0</v>
      </c>
      <c r="AH3718" s="127">
        <v>0</v>
      </c>
    </row>
    <row r="3719" spans="1:34" x14ac:dyDescent="0.35">
      <c r="A3719" s="127" t="s">
        <v>4373</v>
      </c>
      <c r="B3719" s="127" t="s">
        <v>964</v>
      </c>
      <c r="C3719" s="127">
        <v>0</v>
      </c>
      <c r="D3719" s="127">
        <v>0</v>
      </c>
      <c r="E3719" s="127">
        <v>0</v>
      </c>
      <c r="F3719" s="127">
        <v>0</v>
      </c>
      <c r="G3719" s="127">
        <v>0</v>
      </c>
      <c r="H3719" s="127">
        <v>0</v>
      </c>
      <c r="I3719" s="127">
        <v>0</v>
      </c>
      <c r="J3719" s="127">
        <v>0</v>
      </c>
      <c r="K3719" s="127">
        <v>0</v>
      </c>
      <c r="L3719" s="127">
        <v>0</v>
      </c>
      <c r="M3719" s="127">
        <v>0</v>
      </c>
      <c r="N3719" s="127">
        <v>0</v>
      </c>
      <c r="O3719" s="127">
        <v>0</v>
      </c>
      <c r="P3719" s="127">
        <v>0</v>
      </c>
      <c r="Q3719" s="127">
        <v>0</v>
      </c>
      <c r="R3719" s="127">
        <v>0</v>
      </c>
      <c r="S3719" s="127">
        <v>0</v>
      </c>
      <c r="T3719" s="127">
        <v>0</v>
      </c>
      <c r="U3719" s="127">
        <v>0</v>
      </c>
      <c r="V3719" s="127">
        <v>0</v>
      </c>
      <c r="W3719" s="127">
        <v>0</v>
      </c>
      <c r="X3719" s="127">
        <v>0</v>
      </c>
      <c r="Y3719" s="127">
        <v>0</v>
      </c>
      <c r="Z3719" s="127">
        <v>0</v>
      </c>
      <c r="AA3719" s="127">
        <v>0</v>
      </c>
      <c r="AB3719" s="127">
        <v>0</v>
      </c>
      <c r="AC3719" s="127">
        <v>0</v>
      </c>
      <c r="AD3719" s="127">
        <v>0</v>
      </c>
      <c r="AE3719" s="127">
        <v>0</v>
      </c>
      <c r="AF3719" s="127">
        <v>0</v>
      </c>
      <c r="AG3719" s="127">
        <v>0</v>
      </c>
      <c r="AH3719" s="127">
        <v>0</v>
      </c>
    </row>
    <row r="3720" spans="1:34" x14ac:dyDescent="0.35">
      <c r="A3720" s="127" t="s">
        <v>4374</v>
      </c>
      <c r="B3720" s="127" t="s">
        <v>964</v>
      </c>
      <c r="C3720" s="127">
        <v>0</v>
      </c>
      <c r="D3720" s="127">
        <v>0</v>
      </c>
      <c r="E3720" s="127">
        <v>0</v>
      </c>
      <c r="F3720" s="127">
        <v>0</v>
      </c>
      <c r="G3720" s="127">
        <v>0</v>
      </c>
      <c r="H3720" s="127">
        <v>0</v>
      </c>
      <c r="I3720" s="127">
        <v>0</v>
      </c>
      <c r="J3720" s="127">
        <v>0</v>
      </c>
      <c r="K3720" s="127">
        <v>0</v>
      </c>
      <c r="L3720" s="127">
        <v>0</v>
      </c>
      <c r="M3720" s="127">
        <v>0</v>
      </c>
      <c r="N3720" s="127">
        <v>0</v>
      </c>
      <c r="O3720" s="127">
        <v>0</v>
      </c>
      <c r="P3720" s="127">
        <v>0</v>
      </c>
      <c r="Q3720" s="127">
        <v>0</v>
      </c>
      <c r="R3720" s="127">
        <v>0</v>
      </c>
      <c r="S3720" s="127">
        <v>0</v>
      </c>
      <c r="T3720" s="127">
        <v>0</v>
      </c>
      <c r="U3720" s="127">
        <v>0</v>
      </c>
      <c r="V3720" s="127">
        <v>0</v>
      </c>
      <c r="W3720" s="127">
        <v>0</v>
      </c>
      <c r="X3720" s="127">
        <v>0</v>
      </c>
      <c r="Y3720" s="127">
        <v>0</v>
      </c>
      <c r="Z3720" s="127">
        <v>0</v>
      </c>
      <c r="AA3720" s="127">
        <v>0</v>
      </c>
      <c r="AB3720" s="127">
        <v>0</v>
      </c>
      <c r="AC3720" s="127">
        <v>0</v>
      </c>
      <c r="AD3720" s="127">
        <v>0</v>
      </c>
      <c r="AE3720" s="127">
        <v>0</v>
      </c>
      <c r="AF3720" s="127">
        <v>0</v>
      </c>
      <c r="AG3720" s="127">
        <v>0</v>
      </c>
      <c r="AH3720" s="127">
        <v>0</v>
      </c>
    </row>
    <row r="3721" spans="1:34" x14ac:dyDescent="0.35">
      <c r="A3721" s="127" t="s">
        <v>4375</v>
      </c>
      <c r="B3721" s="127" t="s">
        <v>964</v>
      </c>
      <c r="C3721" s="127">
        <v>0</v>
      </c>
      <c r="D3721" s="127">
        <v>0</v>
      </c>
      <c r="E3721" s="127">
        <v>0</v>
      </c>
      <c r="F3721" s="127">
        <v>0</v>
      </c>
      <c r="G3721" s="127">
        <v>0</v>
      </c>
      <c r="H3721" s="127">
        <v>0</v>
      </c>
      <c r="I3721" s="127">
        <v>0</v>
      </c>
      <c r="J3721" s="127">
        <v>0</v>
      </c>
      <c r="K3721" s="127">
        <v>0</v>
      </c>
      <c r="L3721" s="127">
        <v>0</v>
      </c>
      <c r="M3721" s="127">
        <v>0</v>
      </c>
      <c r="N3721" s="127">
        <v>0</v>
      </c>
      <c r="O3721" s="127">
        <v>0</v>
      </c>
      <c r="P3721" s="127">
        <v>0</v>
      </c>
      <c r="Q3721" s="127">
        <v>0</v>
      </c>
      <c r="R3721" s="127">
        <v>0</v>
      </c>
      <c r="S3721" s="127">
        <v>0</v>
      </c>
      <c r="T3721" s="127">
        <v>0</v>
      </c>
      <c r="U3721" s="127">
        <v>0</v>
      </c>
      <c r="V3721" s="127">
        <v>0</v>
      </c>
      <c r="W3721" s="127">
        <v>0</v>
      </c>
      <c r="X3721" s="127">
        <v>0</v>
      </c>
      <c r="Y3721" s="127">
        <v>0</v>
      </c>
      <c r="Z3721" s="127">
        <v>0</v>
      </c>
      <c r="AA3721" s="127">
        <v>0</v>
      </c>
      <c r="AB3721" s="127">
        <v>0</v>
      </c>
      <c r="AC3721" s="127">
        <v>0</v>
      </c>
      <c r="AD3721" s="127">
        <v>0</v>
      </c>
      <c r="AE3721" s="127">
        <v>0</v>
      </c>
      <c r="AF3721" s="127">
        <v>0</v>
      </c>
      <c r="AG3721" s="127">
        <v>0</v>
      </c>
      <c r="AH3721" s="127">
        <v>0</v>
      </c>
    </row>
    <row r="3722" spans="1:34" x14ac:dyDescent="0.35">
      <c r="A3722" s="127" t="s">
        <v>4376</v>
      </c>
      <c r="B3722" s="127" t="s">
        <v>964</v>
      </c>
      <c r="C3722" s="127">
        <v>0</v>
      </c>
      <c r="D3722" s="127">
        <v>0</v>
      </c>
      <c r="E3722" s="127">
        <v>0</v>
      </c>
      <c r="F3722" s="127">
        <v>0</v>
      </c>
      <c r="G3722" s="127">
        <v>0</v>
      </c>
      <c r="H3722" s="127">
        <v>0</v>
      </c>
      <c r="I3722" s="127">
        <v>0</v>
      </c>
      <c r="J3722" s="127">
        <v>0</v>
      </c>
      <c r="K3722" s="127">
        <v>0</v>
      </c>
      <c r="L3722" s="127">
        <v>0</v>
      </c>
      <c r="M3722" s="127">
        <v>0</v>
      </c>
      <c r="N3722" s="127">
        <v>0</v>
      </c>
      <c r="O3722" s="127">
        <v>0</v>
      </c>
      <c r="P3722" s="127">
        <v>0</v>
      </c>
      <c r="Q3722" s="127">
        <v>0</v>
      </c>
      <c r="R3722" s="127">
        <v>0</v>
      </c>
      <c r="S3722" s="127">
        <v>0</v>
      </c>
      <c r="T3722" s="127">
        <v>0</v>
      </c>
      <c r="U3722" s="127">
        <v>0</v>
      </c>
      <c r="V3722" s="127">
        <v>0</v>
      </c>
      <c r="W3722" s="127">
        <v>0</v>
      </c>
      <c r="X3722" s="127">
        <v>0</v>
      </c>
      <c r="Y3722" s="127">
        <v>0</v>
      </c>
      <c r="Z3722" s="127">
        <v>0</v>
      </c>
      <c r="AA3722" s="127">
        <v>0</v>
      </c>
      <c r="AB3722" s="127">
        <v>0</v>
      </c>
      <c r="AC3722" s="127">
        <v>0</v>
      </c>
      <c r="AD3722" s="127">
        <v>0</v>
      </c>
      <c r="AE3722" s="127">
        <v>0</v>
      </c>
      <c r="AF3722" s="127">
        <v>0</v>
      </c>
      <c r="AG3722" s="127">
        <v>0</v>
      </c>
      <c r="AH3722" s="127">
        <v>0</v>
      </c>
    </row>
    <row r="3723" spans="1:34" x14ac:dyDescent="0.35">
      <c r="A3723" s="127" t="s">
        <v>2108</v>
      </c>
      <c r="B3723" s="127" t="s">
        <v>964</v>
      </c>
      <c r="C3723" s="127">
        <v>0</v>
      </c>
      <c r="D3723" s="127">
        <v>0</v>
      </c>
      <c r="E3723" s="127">
        <v>0</v>
      </c>
      <c r="F3723" s="127">
        <v>0</v>
      </c>
      <c r="G3723" s="127">
        <v>0</v>
      </c>
      <c r="H3723" s="127">
        <v>0</v>
      </c>
      <c r="I3723" s="127">
        <v>0</v>
      </c>
      <c r="J3723" s="127">
        <v>0</v>
      </c>
      <c r="K3723" s="127">
        <v>0</v>
      </c>
      <c r="L3723" s="127">
        <v>0</v>
      </c>
      <c r="M3723" s="127">
        <v>0</v>
      </c>
      <c r="N3723" s="127">
        <v>0</v>
      </c>
      <c r="O3723" s="127">
        <v>0</v>
      </c>
      <c r="P3723" s="127">
        <v>0</v>
      </c>
      <c r="Q3723" s="127">
        <v>0</v>
      </c>
      <c r="R3723" s="127">
        <v>0</v>
      </c>
      <c r="S3723" s="127">
        <v>0</v>
      </c>
      <c r="T3723" s="127">
        <v>0</v>
      </c>
      <c r="U3723" s="127">
        <v>0</v>
      </c>
      <c r="V3723" s="127">
        <v>0</v>
      </c>
      <c r="W3723" s="127">
        <v>0</v>
      </c>
      <c r="X3723" s="127">
        <v>0</v>
      </c>
      <c r="Y3723" s="127">
        <v>0</v>
      </c>
      <c r="Z3723" s="127">
        <v>0</v>
      </c>
      <c r="AA3723" s="127">
        <v>0</v>
      </c>
      <c r="AB3723" s="127">
        <v>0</v>
      </c>
      <c r="AC3723" s="127">
        <v>0</v>
      </c>
      <c r="AD3723" s="127">
        <v>0</v>
      </c>
      <c r="AE3723" s="127">
        <v>0</v>
      </c>
      <c r="AF3723" s="127">
        <v>0</v>
      </c>
      <c r="AG3723" s="127">
        <v>0</v>
      </c>
      <c r="AH3723" s="127">
        <v>0</v>
      </c>
    </row>
    <row r="3724" spans="1:34" x14ac:dyDescent="0.35">
      <c r="A3724" s="127" t="s">
        <v>4377</v>
      </c>
      <c r="B3724" s="127" t="s">
        <v>964</v>
      </c>
      <c r="C3724" s="127">
        <v>0</v>
      </c>
      <c r="D3724" s="127">
        <v>0</v>
      </c>
      <c r="E3724" s="127">
        <v>0</v>
      </c>
      <c r="F3724" s="127">
        <v>0</v>
      </c>
      <c r="G3724" s="127">
        <v>0</v>
      </c>
      <c r="H3724" s="127">
        <v>0</v>
      </c>
      <c r="I3724" s="127">
        <v>0</v>
      </c>
      <c r="J3724" s="127">
        <v>0</v>
      </c>
      <c r="K3724" s="127">
        <v>0</v>
      </c>
      <c r="L3724" s="127">
        <v>0</v>
      </c>
      <c r="M3724" s="127">
        <v>0</v>
      </c>
      <c r="N3724" s="127">
        <v>0</v>
      </c>
      <c r="O3724" s="127">
        <v>0</v>
      </c>
      <c r="P3724" s="127">
        <v>0</v>
      </c>
      <c r="Q3724" s="127">
        <v>0</v>
      </c>
      <c r="R3724" s="127">
        <v>0</v>
      </c>
      <c r="S3724" s="127">
        <v>0</v>
      </c>
      <c r="T3724" s="127">
        <v>0</v>
      </c>
      <c r="U3724" s="127">
        <v>0</v>
      </c>
      <c r="V3724" s="127">
        <v>0</v>
      </c>
      <c r="W3724" s="127">
        <v>0</v>
      </c>
      <c r="X3724" s="127">
        <v>0</v>
      </c>
      <c r="Y3724" s="127">
        <v>0</v>
      </c>
      <c r="Z3724" s="127">
        <v>0</v>
      </c>
      <c r="AA3724" s="127">
        <v>0</v>
      </c>
      <c r="AB3724" s="127">
        <v>0</v>
      </c>
      <c r="AC3724" s="127">
        <v>0</v>
      </c>
      <c r="AD3724" s="127">
        <v>0</v>
      </c>
      <c r="AE3724" s="127">
        <v>0</v>
      </c>
      <c r="AF3724" s="127">
        <v>0</v>
      </c>
      <c r="AG3724" s="127">
        <v>0</v>
      </c>
      <c r="AH3724" s="127">
        <v>0</v>
      </c>
    </row>
    <row r="3725" spans="1:34" x14ac:dyDescent="0.35">
      <c r="A3725" s="127" t="s">
        <v>4378</v>
      </c>
      <c r="B3725" s="127" t="s">
        <v>964</v>
      </c>
      <c r="C3725" s="127">
        <v>0</v>
      </c>
      <c r="D3725" s="127">
        <v>0</v>
      </c>
      <c r="E3725" s="127">
        <v>0</v>
      </c>
      <c r="F3725" s="127">
        <v>0</v>
      </c>
      <c r="G3725" s="127">
        <v>0</v>
      </c>
      <c r="H3725" s="127">
        <v>0</v>
      </c>
      <c r="I3725" s="127">
        <v>0</v>
      </c>
      <c r="J3725" s="127">
        <v>0</v>
      </c>
      <c r="K3725" s="127">
        <v>0</v>
      </c>
      <c r="L3725" s="127">
        <v>0</v>
      </c>
      <c r="M3725" s="127">
        <v>0</v>
      </c>
      <c r="N3725" s="127">
        <v>0</v>
      </c>
      <c r="O3725" s="127">
        <v>0</v>
      </c>
      <c r="P3725" s="127">
        <v>0</v>
      </c>
      <c r="Q3725" s="127">
        <v>0</v>
      </c>
      <c r="R3725" s="127">
        <v>0</v>
      </c>
      <c r="S3725" s="127">
        <v>0</v>
      </c>
      <c r="T3725" s="127">
        <v>0</v>
      </c>
      <c r="U3725" s="127">
        <v>0</v>
      </c>
      <c r="V3725" s="127">
        <v>0</v>
      </c>
      <c r="W3725" s="127">
        <v>0</v>
      </c>
      <c r="X3725" s="127">
        <v>0</v>
      </c>
      <c r="Y3725" s="127">
        <v>0</v>
      </c>
      <c r="Z3725" s="127">
        <v>0</v>
      </c>
      <c r="AA3725" s="127">
        <v>0</v>
      </c>
      <c r="AB3725" s="127">
        <v>0</v>
      </c>
      <c r="AC3725" s="127">
        <v>0</v>
      </c>
      <c r="AD3725" s="127">
        <v>0</v>
      </c>
      <c r="AE3725" s="127">
        <v>0</v>
      </c>
      <c r="AF3725" s="127">
        <v>0</v>
      </c>
      <c r="AG3725" s="127">
        <v>0</v>
      </c>
      <c r="AH3725" s="127">
        <v>0</v>
      </c>
    </row>
    <row r="3726" spans="1:34" x14ac:dyDescent="0.35">
      <c r="A3726" s="127" t="s">
        <v>4379</v>
      </c>
      <c r="B3726" s="127" t="s">
        <v>964</v>
      </c>
      <c r="C3726" s="127">
        <v>0</v>
      </c>
      <c r="D3726" s="127">
        <v>0</v>
      </c>
      <c r="E3726" s="127">
        <v>0</v>
      </c>
      <c r="F3726" s="127">
        <v>0</v>
      </c>
      <c r="G3726" s="127">
        <v>0</v>
      </c>
      <c r="H3726" s="127">
        <v>0</v>
      </c>
      <c r="I3726" s="127">
        <v>0</v>
      </c>
      <c r="J3726" s="127">
        <v>0</v>
      </c>
      <c r="K3726" s="127">
        <v>0</v>
      </c>
      <c r="L3726" s="127">
        <v>0</v>
      </c>
      <c r="M3726" s="127">
        <v>0</v>
      </c>
      <c r="N3726" s="127">
        <v>0</v>
      </c>
      <c r="O3726" s="127">
        <v>0</v>
      </c>
      <c r="P3726" s="127">
        <v>0</v>
      </c>
      <c r="Q3726" s="127">
        <v>0</v>
      </c>
      <c r="R3726" s="127">
        <v>0</v>
      </c>
      <c r="S3726" s="127">
        <v>0</v>
      </c>
      <c r="T3726" s="127">
        <v>0</v>
      </c>
      <c r="U3726" s="127">
        <v>0</v>
      </c>
      <c r="V3726" s="127">
        <v>0</v>
      </c>
      <c r="W3726" s="127">
        <v>0</v>
      </c>
      <c r="X3726" s="127">
        <v>0</v>
      </c>
      <c r="Y3726" s="127">
        <v>0</v>
      </c>
      <c r="Z3726" s="127">
        <v>0</v>
      </c>
      <c r="AA3726" s="127">
        <v>0</v>
      </c>
      <c r="AB3726" s="127">
        <v>0</v>
      </c>
      <c r="AC3726" s="127">
        <v>0</v>
      </c>
      <c r="AD3726" s="127">
        <v>0</v>
      </c>
      <c r="AE3726" s="127">
        <v>0</v>
      </c>
      <c r="AF3726" s="127">
        <v>0</v>
      </c>
      <c r="AG3726" s="127">
        <v>0</v>
      </c>
      <c r="AH3726" s="127">
        <v>0</v>
      </c>
    </row>
    <row r="3727" spans="1:34" x14ac:dyDescent="0.35">
      <c r="A3727" s="127" t="s">
        <v>4380</v>
      </c>
      <c r="B3727" s="127" t="s">
        <v>964</v>
      </c>
      <c r="C3727" s="127">
        <v>0</v>
      </c>
      <c r="D3727" s="127">
        <v>0</v>
      </c>
      <c r="E3727" s="127">
        <v>0</v>
      </c>
      <c r="F3727" s="127">
        <v>0</v>
      </c>
      <c r="G3727" s="127">
        <v>0</v>
      </c>
      <c r="H3727" s="127">
        <v>0</v>
      </c>
      <c r="I3727" s="127">
        <v>0</v>
      </c>
      <c r="J3727" s="127">
        <v>0</v>
      </c>
      <c r="K3727" s="127">
        <v>0</v>
      </c>
      <c r="L3727" s="127">
        <v>0</v>
      </c>
      <c r="M3727" s="127">
        <v>0</v>
      </c>
      <c r="N3727" s="127">
        <v>0</v>
      </c>
      <c r="O3727" s="127">
        <v>0</v>
      </c>
      <c r="P3727" s="127">
        <v>0</v>
      </c>
      <c r="Q3727" s="127">
        <v>0</v>
      </c>
      <c r="R3727" s="127">
        <v>0</v>
      </c>
      <c r="S3727" s="127">
        <v>0</v>
      </c>
      <c r="T3727" s="127">
        <v>0</v>
      </c>
      <c r="U3727" s="127">
        <v>0</v>
      </c>
      <c r="V3727" s="127">
        <v>0</v>
      </c>
      <c r="W3727" s="127">
        <v>0</v>
      </c>
      <c r="X3727" s="127">
        <v>0</v>
      </c>
      <c r="Y3727" s="127">
        <v>0</v>
      </c>
      <c r="Z3727" s="127">
        <v>0</v>
      </c>
      <c r="AA3727" s="127">
        <v>0</v>
      </c>
      <c r="AB3727" s="127">
        <v>0</v>
      </c>
      <c r="AC3727" s="127">
        <v>0</v>
      </c>
      <c r="AD3727" s="127">
        <v>0</v>
      </c>
      <c r="AE3727" s="127">
        <v>0</v>
      </c>
      <c r="AF3727" s="127">
        <v>0</v>
      </c>
      <c r="AG3727" s="127">
        <v>0</v>
      </c>
      <c r="AH3727" s="127">
        <v>0</v>
      </c>
    </row>
    <row r="3728" spans="1:34" x14ac:dyDescent="0.35">
      <c r="A3728" s="127" t="s">
        <v>4381</v>
      </c>
      <c r="B3728" s="127" t="s">
        <v>964</v>
      </c>
      <c r="C3728" s="127">
        <v>0</v>
      </c>
      <c r="D3728" s="127">
        <v>0</v>
      </c>
      <c r="E3728" s="127">
        <v>0</v>
      </c>
      <c r="F3728" s="127">
        <v>0</v>
      </c>
      <c r="G3728" s="127">
        <v>0</v>
      </c>
      <c r="H3728" s="127">
        <v>0</v>
      </c>
      <c r="I3728" s="127">
        <v>0</v>
      </c>
      <c r="J3728" s="127">
        <v>0</v>
      </c>
      <c r="K3728" s="127">
        <v>0</v>
      </c>
      <c r="L3728" s="127">
        <v>0</v>
      </c>
      <c r="M3728" s="127">
        <v>0</v>
      </c>
      <c r="N3728" s="127">
        <v>0</v>
      </c>
      <c r="O3728" s="127">
        <v>0</v>
      </c>
      <c r="P3728" s="127">
        <v>0</v>
      </c>
      <c r="Q3728" s="127">
        <v>0</v>
      </c>
      <c r="R3728" s="127">
        <v>0</v>
      </c>
      <c r="S3728" s="127">
        <v>0</v>
      </c>
      <c r="T3728" s="127">
        <v>0</v>
      </c>
      <c r="U3728" s="127">
        <v>0</v>
      </c>
      <c r="V3728" s="127">
        <v>0</v>
      </c>
      <c r="W3728" s="127">
        <v>0</v>
      </c>
      <c r="X3728" s="127">
        <v>0</v>
      </c>
      <c r="Y3728" s="127">
        <v>0</v>
      </c>
      <c r="Z3728" s="127">
        <v>0</v>
      </c>
      <c r="AA3728" s="127">
        <v>0</v>
      </c>
      <c r="AB3728" s="127">
        <v>0</v>
      </c>
      <c r="AC3728" s="127">
        <v>0</v>
      </c>
      <c r="AD3728" s="127">
        <v>0</v>
      </c>
      <c r="AE3728" s="127">
        <v>0</v>
      </c>
      <c r="AF3728" s="127">
        <v>0</v>
      </c>
      <c r="AG3728" s="127">
        <v>0</v>
      </c>
      <c r="AH3728" s="127">
        <v>0</v>
      </c>
    </row>
    <row r="3729" spans="1:34" x14ac:dyDescent="0.35">
      <c r="A3729" s="127" t="s">
        <v>4382</v>
      </c>
      <c r="B3729" s="127" t="s">
        <v>964</v>
      </c>
      <c r="C3729" s="127">
        <v>0</v>
      </c>
      <c r="D3729" s="127">
        <v>0</v>
      </c>
      <c r="E3729" s="127">
        <v>0</v>
      </c>
      <c r="F3729" s="127">
        <v>0</v>
      </c>
      <c r="G3729" s="127">
        <v>0</v>
      </c>
      <c r="H3729" s="127">
        <v>0</v>
      </c>
      <c r="I3729" s="127">
        <v>0</v>
      </c>
      <c r="J3729" s="127">
        <v>0</v>
      </c>
      <c r="K3729" s="127">
        <v>0</v>
      </c>
      <c r="L3729" s="127">
        <v>0</v>
      </c>
      <c r="M3729" s="127">
        <v>0</v>
      </c>
      <c r="N3729" s="127">
        <v>0</v>
      </c>
      <c r="O3729" s="127">
        <v>0</v>
      </c>
      <c r="P3729" s="127">
        <v>0</v>
      </c>
      <c r="Q3729" s="127">
        <v>0</v>
      </c>
      <c r="R3729" s="127">
        <v>0</v>
      </c>
      <c r="S3729" s="127">
        <v>0</v>
      </c>
      <c r="T3729" s="127">
        <v>0</v>
      </c>
      <c r="U3729" s="127">
        <v>0</v>
      </c>
      <c r="V3729" s="127">
        <v>0</v>
      </c>
      <c r="W3729" s="127">
        <v>0</v>
      </c>
      <c r="X3729" s="127">
        <v>0</v>
      </c>
      <c r="Y3729" s="127">
        <v>0</v>
      </c>
      <c r="Z3729" s="127">
        <v>0</v>
      </c>
      <c r="AA3729" s="127">
        <v>0</v>
      </c>
      <c r="AB3729" s="127">
        <v>0</v>
      </c>
      <c r="AC3729" s="127">
        <v>0</v>
      </c>
      <c r="AD3729" s="127">
        <v>0</v>
      </c>
      <c r="AE3729" s="127">
        <v>0</v>
      </c>
      <c r="AF3729" s="127">
        <v>0</v>
      </c>
      <c r="AG3729" s="127">
        <v>0</v>
      </c>
      <c r="AH3729" s="127">
        <v>0</v>
      </c>
    </row>
    <row r="3730" spans="1:34" x14ac:dyDescent="0.35">
      <c r="A3730" s="127" t="s">
        <v>4383</v>
      </c>
      <c r="B3730" s="127" t="s">
        <v>964</v>
      </c>
      <c r="C3730" s="127">
        <v>0</v>
      </c>
      <c r="D3730" s="127">
        <v>0</v>
      </c>
      <c r="E3730" s="127">
        <v>0</v>
      </c>
      <c r="F3730" s="127">
        <v>0</v>
      </c>
      <c r="G3730" s="127">
        <v>0</v>
      </c>
      <c r="H3730" s="127">
        <v>0</v>
      </c>
      <c r="I3730" s="127">
        <v>0</v>
      </c>
      <c r="J3730" s="127">
        <v>0</v>
      </c>
      <c r="K3730" s="127">
        <v>0</v>
      </c>
      <c r="L3730" s="127">
        <v>0</v>
      </c>
      <c r="M3730" s="127">
        <v>0</v>
      </c>
      <c r="N3730" s="127">
        <v>0</v>
      </c>
      <c r="O3730" s="127">
        <v>0</v>
      </c>
      <c r="P3730" s="127">
        <v>0</v>
      </c>
      <c r="Q3730" s="127">
        <v>0</v>
      </c>
      <c r="R3730" s="127">
        <v>0</v>
      </c>
      <c r="S3730" s="127">
        <v>0</v>
      </c>
      <c r="T3730" s="127">
        <v>0</v>
      </c>
      <c r="U3730" s="127">
        <v>0</v>
      </c>
      <c r="V3730" s="127">
        <v>0</v>
      </c>
      <c r="W3730" s="127">
        <v>0</v>
      </c>
      <c r="X3730" s="127">
        <v>0</v>
      </c>
      <c r="Y3730" s="127">
        <v>0</v>
      </c>
      <c r="Z3730" s="127">
        <v>0</v>
      </c>
      <c r="AA3730" s="127">
        <v>0</v>
      </c>
      <c r="AB3730" s="127">
        <v>0</v>
      </c>
      <c r="AC3730" s="127">
        <v>0</v>
      </c>
      <c r="AD3730" s="127">
        <v>0</v>
      </c>
      <c r="AE3730" s="127">
        <v>0</v>
      </c>
      <c r="AF3730" s="127">
        <v>0</v>
      </c>
      <c r="AG3730" s="127">
        <v>0</v>
      </c>
      <c r="AH3730" s="127">
        <v>0</v>
      </c>
    </row>
    <row r="3731" spans="1:34" x14ac:dyDescent="0.35">
      <c r="A3731" s="127" t="s">
        <v>4384</v>
      </c>
      <c r="B3731" s="127" t="s">
        <v>964</v>
      </c>
      <c r="C3731" s="127">
        <v>0</v>
      </c>
      <c r="D3731" s="127">
        <v>0</v>
      </c>
      <c r="E3731" s="127">
        <v>0</v>
      </c>
      <c r="F3731" s="127">
        <v>0</v>
      </c>
      <c r="G3731" s="127">
        <v>0</v>
      </c>
      <c r="H3731" s="127">
        <v>0</v>
      </c>
      <c r="I3731" s="127">
        <v>0</v>
      </c>
      <c r="J3731" s="127">
        <v>0</v>
      </c>
      <c r="K3731" s="127">
        <v>0</v>
      </c>
      <c r="L3731" s="127">
        <v>0</v>
      </c>
      <c r="M3731" s="127">
        <v>0</v>
      </c>
      <c r="N3731" s="127">
        <v>0</v>
      </c>
      <c r="O3731" s="127">
        <v>0</v>
      </c>
      <c r="P3731" s="127">
        <v>0</v>
      </c>
      <c r="Q3731" s="127">
        <v>0</v>
      </c>
      <c r="R3731" s="127">
        <v>0</v>
      </c>
      <c r="S3731" s="127">
        <v>0</v>
      </c>
      <c r="T3731" s="127">
        <v>0</v>
      </c>
      <c r="U3731" s="127">
        <v>0</v>
      </c>
      <c r="V3731" s="127">
        <v>0</v>
      </c>
      <c r="W3731" s="127">
        <v>0</v>
      </c>
      <c r="X3731" s="127">
        <v>0</v>
      </c>
      <c r="Y3731" s="127">
        <v>0</v>
      </c>
      <c r="Z3731" s="127">
        <v>0</v>
      </c>
      <c r="AA3731" s="127">
        <v>0</v>
      </c>
      <c r="AB3731" s="127">
        <v>0</v>
      </c>
      <c r="AC3731" s="127">
        <v>0</v>
      </c>
      <c r="AD3731" s="127">
        <v>0</v>
      </c>
      <c r="AE3731" s="127">
        <v>0</v>
      </c>
      <c r="AF3731" s="127">
        <v>0</v>
      </c>
      <c r="AG3731" s="127">
        <v>0</v>
      </c>
      <c r="AH3731" s="127">
        <v>0</v>
      </c>
    </row>
    <row r="3732" spans="1:34" x14ac:dyDescent="0.35">
      <c r="A3732" s="127" t="s">
        <v>4385</v>
      </c>
      <c r="B3732" s="127" t="s">
        <v>964</v>
      </c>
      <c r="C3732" s="127">
        <v>0</v>
      </c>
      <c r="D3732" s="127">
        <v>0</v>
      </c>
      <c r="E3732" s="127">
        <v>0</v>
      </c>
      <c r="F3732" s="127">
        <v>0</v>
      </c>
      <c r="G3732" s="127">
        <v>0</v>
      </c>
      <c r="H3732" s="127">
        <v>0</v>
      </c>
      <c r="I3732" s="127">
        <v>0</v>
      </c>
      <c r="J3732" s="127">
        <v>0</v>
      </c>
      <c r="K3732" s="127">
        <v>0</v>
      </c>
      <c r="L3732" s="127">
        <v>0</v>
      </c>
      <c r="M3732" s="127">
        <v>0</v>
      </c>
      <c r="N3732" s="127">
        <v>0</v>
      </c>
      <c r="O3732" s="127">
        <v>0</v>
      </c>
      <c r="P3732" s="127">
        <v>0</v>
      </c>
      <c r="Q3732" s="127">
        <v>0</v>
      </c>
      <c r="R3732" s="127">
        <v>0</v>
      </c>
      <c r="S3732" s="127">
        <v>0</v>
      </c>
      <c r="T3732" s="127">
        <v>0</v>
      </c>
      <c r="U3732" s="127">
        <v>0</v>
      </c>
      <c r="V3732" s="127">
        <v>0</v>
      </c>
      <c r="W3732" s="127">
        <v>0</v>
      </c>
      <c r="X3732" s="127">
        <v>0</v>
      </c>
      <c r="Y3732" s="127">
        <v>0</v>
      </c>
      <c r="Z3732" s="127">
        <v>0</v>
      </c>
      <c r="AA3732" s="127">
        <v>0</v>
      </c>
      <c r="AB3732" s="127">
        <v>0</v>
      </c>
      <c r="AC3732" s="127">
        <v>0</v>
      </c>
      <c r="AD3732" s="127">
        <v>0</v>
      </c>
      <c r="AE3732" s="127">
        <v>0</v>
      </c>
      <c r="AF3732" s="127">
        <v>0</v>
      </c>
      <c r="AG3732" s="127">
        <v>0</v>
      </c>
      <c r="AH3732" s="127">
        <v>0</v>
      </c>
    </row>
    <row r="3733" spans="1:34" x14ac:dyDescent="0.35">
      <c r="A3733" s="127" t="s">
        <v>4386</v>
      </c>
      <c r="B3733" s="127" t="s">
        <v>964</v>
      </c>
      <c r="C3733" s="127">
        <v>0</v>
      </c>
      <c r="D3733" s="127">
        <v>0</v>
      </c>
      <c r="E3733" s="127">
        <v>0</v>
      </c>
      <c r="F3733" s="127">
        <v>0</v>
      </c>
      <c r="G3733" s="127">
        <v>0</v>
      </c>
      <c r="H3733" s="127">
        <v>0</v>
      </c>
      <c r="I3733" s="127">
        <v>0</v>
      </c>
      <c r="J3733" s="127">
        <v>0</v>
      </c>
      <c r="K3733" s="127">
        <v>0</v>
      </c>
      <c r="L3733" s="127">
        <v>0</v>
      </c>
      <c r="M3733" s="127">
        <v>0</v>
      </c>
      <c r="N3733" s="127">
        <v>0</v>
      </c>
      <c r="O3733" s="127">
        <v>0</v>
      </c>
      <c r="P3733" s="127">
        <v>0</v>
      </c>
      <c r="Q3733" s="127">
        <v>0</v>
      </c>
      <c r="R3733" s="127">
        <v>0</v>
      </c>
      <c r="S3733" s="127">
        <v>0</v>
      </c>
      <c r="T3733" s="127">
        <v>0</v>
      </c>
      <c r="U3733" s="127">
        <v>0</v>
      </c>
      <c r="V3733" s="127">
        <v>0</v>
      </c>
      <c r="W3733" s="127">
        <v>0</v>
      </c>
      <c r="X3733" s="127">
        <v>0</v>
      </c>
      <c r="Y3733" s="127">
        <v>0</v>
      </c>
      <c r="Z3733" s="127">
        <v>0</v>
      </c>
      <c r="AA3733" s="127">
        <v>0</v>
      </c>
      <c r="AB3733" s="127">
        <v>0</v>
      </c>
      <c r="AC3733" s="127">
        <v>0</v>
      </c>
      <c r="AD3733" s="127">
        <v>0</v>
      </c>
      <c r="AE3733" s="127">
        <v>0</v>
      </c>
      <c r="AF3733" s="127">
        <v>0</v>
      </c>
      <c r="AG3733" s="127">
        <v>0</v>
      </c>
      <c r="AH3733" s="127">
        <v>0</v>
      </c>
    </row>
    <row r="3734" spans="1:34" x14ac:dyDescent="0.35">
      <c r="A3734" s="127" t="s">
        <v>4387</v>
      </c>
      <c r="B3734" s="127" t="s">
        <v>964</v>
      </c>
      <c r="C3734" s="127">
        <v>0</v>
      </c>
      <c r="D3734" s="127">
        <v>0</v>
      </c>
      <c r="E3734" s="127">
        <v>0</v>
      </c>
      <c r="F3734" s="127">
        <v>0</v>
      </c>
      <c r="G3734" s="127">
        <v>0</v>
      </c>
      <c r="H3734" s="127">
        <v>0</v>
      </c>
      <c r="I3734" s="127">
        <v>0</v>
      </c>
      <c r="J3734" s="127">
        <v>0</v>
      </c>
      <c r="K3734" s="127">
        <v>0</v>
      </c>
      <c r="L3734" s="127">
        <v>0</v>
      </c>
      <c r="M3734" s="127">
        <v>0</v>
      </c>
      <c r="N3734" s="127">
        <v>0</v>
      </c>
      <c r="O3734" s="127">
        <v>0</v>
      </c>
      <c r="P3734" s="127">
        <v>0</v>
      </c>
      <c r="Q3734" s="127">
        <v>0</v>
      </c>
      <c r="R3734" s="127">
        <v>0</v>
      </c>
      <c r="S3734" s="127">
        <v>0</v>
      </c>
      <c r="T3734" s="127">
        <v>0</v>
      </c>
      <c r="U3734" s="127">
        <v>0</v>
      </c>
      <c r="V3734" s="127">
        <v>0</v>
      </c>
      <c r="W3734" s="127">
        <v>0</v>
      </c>
      <c r="X3734" s="127">
        <v>0</v>
      </c>
      <c r="Y3734" s="127">
        <v>0</v>
      </c>
      <c r="Z3734" s="127">
        <v>0</v>
      </c>
      <c r="AA3734" s="127">
        <v>0</v>
      </c>
      <c r="AB3734" s="127">
        <v>0</v>
      </c>
      <c r="AC3734" s="127">
        <v>0</v>
      </c>
      <c r="AD3734" s="127">
        <v>0</v>
      </c>
      <c r="AE3734" s="127">
        <v>0</v>
      </c>
      <c r="AF3734" s="127">
        <v>0</v>
      </c>
      <c r="AG3734" s="127">
        <v>0</v>
      </c>
      <c r="AH3734" s="127">
        <v>0</v>
      </c>
    </row>
    <row r="3735" spans="1:34" x14ac:dyDescent="0.35">
      <c r="A3735" s="127" t="s">
        <v>2109</v>
      </c>
      <c r="B3735" s="127" t="s">
        <v>964</v>
      </c>
      <c r="C3735" s="127">
        <v>0</v>
      </c>
      <c r="D3735" s="127">
        <v>0</v>
      </c>
      <c r="E3735" s="127">
        <v>0</v>
      </c>
      <c r="F3735" s="127">
        <v>0</v>
      </c>
      <c r="G3735" s="127">
        <v>0</v>
      </c>
      <c r="H3735" s="127">
        <v>0</v>
      </c>
      <c r="I3735" s="127">
        <v>0</v>
      </c>
      <c r="J3735" s="127">
        <v>0</v>
      </c>
      <c r="K3735" s="127">
        <v>0</v>
      </c>
      <c r="L3735" s="127">
        <v>0</v>
      </c>
      <c r="M3735" s="127">
        <v>0</v>
      </c>
      <c r="N3735" s="127">
        <v>0</v>
      </c>
      <c r="O3735" s="127">
        <v>0</v>
      </c>
      <c r="P3735" s="127">
        <v>0</v>
      </c>
      <c r="Q3735" s="127">
        <v>0</v>
      </c>
      <c r="R3735" s="127">
        <v>0</v>
      </c>
      <c r="S3735" s="127">
        <v>0</v>
      </c>
      <c r="T3735" s="127">
        <v>0</v>
      </c>
      <c r="U3735" s="127">
        <v>0</v>
      </c>
      <c r="V3735" s="127">
        <v>0</v>
      </c>
      <c r="W3735" s="127">
        <v>0</v>
      </c>
      <c r="X3735" s="127">
        <v>0</v>
      </c>
      <c r="Y3735" s="127">
        <v>0</v>
      </c>
      <c r="Z3735" s="127">
        <v>0</v>
      </c>
      <c r="AA3735" s="127">
        <v>0</v>
      </c>
      <c r="AB3735" s="127">
        <v>0</v>
      </c>
      <c r="AC3735" s="127">
        <v>0</v>
      </c>
      <c r="AD3735" s="127">
        <v>0</v>
      </c>
      <c r="AE3735" s="127">
        <v>0</v>
      </c>
      <c r="AF3735" s="127">
        <v>0</v>
      </c>
      <c r="AG3735" s="127">
        <v>0</v>
      </c>
      <c r="AH3735" s="127">
        <v>0</v>
      </c>
    </row>
    <row r="3736" spans="1:34" x14ac:dyDescent="0.35">
      <c r="A3736" s="127" t="s">
        <v>4388</v>
      </c>
      <c r="B3736" s="127" t="s">
        <v>964</v>
      </c>
      <c r="C3736" s="127">
        <v>0</v>
      </c>
      <c r="D3736" s="127">
        <v>0</v>
      </c>
      <c r="E3736" s="127">
        <v>0</v>
      </c>
      <c r="F3736" s="127">
        <v>0</v>
      </c>
      <c r="G3736" s="127">
        <v>0</v>
      </c>
      <c r="H3736" s="127">
        <v>0</v>
      </c>
      <c r="I3736" s="127">
        <v>0</v>
      </c>
      <c r="J3736" s="127">
        <v>0</v>
      </c>
      <c r="K3736" s="127">
        <v>0</v>
      </c>
      <c r="L3736" s="127">
        <v>0</v>
      </c>
      <c r="M3736" s="127">
        <v>0</v>
      </c>
      <c r="N3736" s="127">
        <v>0</v>
      </c>
      <c r="O3736" s="127">
        <v>0</v>
      </c>
      <c r="P3736" s="127">
        <v>0</v>
      </c>
      <c r="Q3736" s="127">
        <v>0</v>
      </c>
      <c r="R3736" s="127">
        <v>0</v>
      </c>
      <c r="S3736" s="127">
        <v>0</v>
      </c>
      <c r="T3736" s="127">
        <v>0</v>
      </c>
      <c r="U3736" s="127">
        <v>0</v>
      </c>
      <c r="V3736" s="127">
        <v>0</v>
      </c>
      <c r="W3736" s="127">
        <v>0</v>
      </c>
      <c r="X3736" s="127">
        <v>0</v>
      </c>
      <c r="Y3736" s="127">
        <v>0</v>
      </c>
      <c r="Z3736" s="127">
        <v>0</v>
      </c>
      <c r="AA3736" s="127">
        <v>0</v>
      </c>
      <c r="AB3736" s="127">
        <v>0</v>
      </c>
      <c r="AC3736" s="127">
        <v>0</v>
      </c>
      <c r="AD3736" s="127">
        <v>0</v>
      </c>
      <c r="AE3736" s="127">
        <v>0</v>
      </c>
      <c r="AF3736" s="127">
        <v>0</v>
      </c>
      <c r="AG3736" s="127">
        <v>0</v>
      </c>
      <c r="AH3736" s="127">
        <v>0</v>
      </c>
    </row>
    <row r="3737" spans="1:34" x14ac:dyDescent="0.35">
      <c r="A3737" s="127" t="s">
        <v>4389</v>
      </c>
      <c r="B3737" s="127" t="s">
        <v>964</v>
      </c>
      <c r="C3737" s="127">
        <v>0</v>
      </c>
      <c r="D3737" s="127">
        <v>0</v>
      </c>
      <c r="E3737" s="127">
        <v>0</v>
      </c>
      <c r="F3737" s="127">
        <v>0</v>
      </c>
      <c r="G3737" s="127">
        <v>0</v>
      </c>
      <c r="H3737" s="127">
        <v>0</v>
      </c>
      <c r="I3737" s="127">
        <v>0</v>
      </c>
      <c r="J3737" s="127">
        <v>0</v>
      </c>
      <c r="K3737" s="127">
        <v>0</v>
      </c>
      <c r="L3737" s="127">
        <v>0</v>
      </c>
      <c r="M3737" s="127">
        <v>0</v>
      </c>
      <c r="N3737" s="127">
        <v>0</v>
      </c>
      <c r="O3737" s="127">
        <v>0</v>
      </c>
      <c r="P3737" s="127">
        <v>0</v>
      </c>
      <c r="Q3737" s="127">
        <v>0</v>
      </c>
      <c r="R3737" s="127">
        <v>0</v>
      </c>
      <c r="S3737" s="127">
        <v>0</v>
      </c>
      <c r="T3737" s="127">
        <v>0</v>
      </c>
      <c r="U3737" s="127">
        <v>0</v>
      </c>
      <c r="V3737" s="127">
        <v>0</v>
      </c>
      <c r="W3737" s="127">
        <v>0</v>
      </c>
      <c r="X3737" s="127">
        <v>0</v>
      </c>
      <c r="Y3737" s="127">
        <v>0</v>
      </c>
      <c r="Z3737" s="127">
        <v>0</v>
      </c>
      <c r="AA3737" s="127">
        <v>0</v>
      </c>
      <c r="AB3737" s="127">
        <v>0</v>
      </c>
      <c r="AC3737" s="127">
        <v>0</v>
      </c>
      <c r="AD3737" s="127">
        <v>0</v>
      </c>
      <c r="AE3737" s="127">
        <v>0</v>
      </c>
      <c r="AF3737" s="127">
        <v>0</v>
      </c>
      <c r="AG3737" s="127">
        <v>0</v>
      </c>
      <c r="AH3737" s="127">
        <v>0</v>
      </c>
    </row>
    <row r="3738" spans="1:34" x14ac:dyDescent="0.35">
      <c r="A3738" s="127" t="s">
        <v>4390</v>
      </c>
      <c r="B3738" s="127" t="s">
        <v>964</v>
      </c>
      <c r="C3738" s="127">
        <v>0</v>
      </c>
      <c r="D3738" s="127">
        <v>0</v>
      </c>
      <c r="E3738" s="127">
        <v>0</v>
      </c>
      <c r="F3738" s="127">
        <v>0</v>
      </c>
      <c r="G3738" s="127">
        <v>0</v>
      </c>
      <c r="H3738" s="127">
        <v>0</v>
      </c>
      <c r="I3738" s="127">
        <v>0</v>
      </c>
      <c r="J3738" s="127">
        <v>0</v>
      </c>
      <c r="K3738" s="127">
        <v>0</v>
      </c>
      <c r="L3738" s="127">
        <v>0</v>
      </c>
      <c r="M3738" s="127">
        <v>0</v>
      </c>
      <c r="N3738" s="127">
        <v>0</v>
      </c>
      <c r="O3738" s="127">
        <v>0</v>
      </c>
      <c r="P3738" s="127">
        <v>0</v>
      </c>
      <c r="Q3738" s="127">
        <v>0</v>
      </c>
      <c r="R3738" s="127">
        <v>0</v>
      </c>
      <c r="S3738" s="127">
        <v>0</v>
      </c>
      <c r="T3738" s="127">
        <v>0</v>
      </c>
      <c r="U3738" s="127">
        <v>0</v>
      </c>
      <c r="V3738" s="127">
        <v>0</v>
      </c>
      <c r="W3738" s="127">
        <v>0</v>
      </c>
      <c r="X3738" s="127">
        <v>0</v>
      </c>
      <c r="Y3738" s="127">
        <v>0</v>
      </c>
      <c r="Z3738" s="127">
        <v>0</v>
      </c>
      <c r="AA3738" s="127">
        <v>0</v>
      </c>
      <c r="AB3738" s="127">
        <v>0</v>
      </c>
      <c r="AC3738" s="127">
        <v>0</v>
      </c>
      <c r="AD3738" s="127">
        <v>0</v>
      </c>
      <c r="AE3738" s="127">
        <v>0</v>
      </c>
      <c r="AF3738" s="127">
        <v>0</v>
      </c>
      <c r="AG3738" s="127">
        <v>0</v>
      </c>
      <c r="AH3738" s="127">
        <v>0</v>
      </c>
    </row>
    <row r="3739" spans="1:34" x14ac:dyDescent="0.35">
      <c r="A3739" s="127" t="s">
        <v>4391</v>
      </c>
      <c r="B3739" s="127" t="s">
        <v>964</v>
      </c>
      <c r="C3739" s="127">
        <v>0</v>
      </c>
      <c r="D3739" s="127">
        <v>0</v>
      </c>
      <c r="E3739" s="127">
        <v>0</v>
      </c>
      <c r="F3739" s="127">
        <v>0</v>
      </c>
      <c r="G3739" s="127">
        <v>0</v>
      </c>
      <c r="H3739" s="127">
        <v>0</v>
      </c>
      <c r="I3739" s="127">
        <v>0</v>
      </c>
      <c r="J3739" s="127">
        <v>0</v>
      </c>
      <c r="K3739" s="127">
        <v>0</v>
      </c>
      <c r="L3739" s="127">
        <v>0</v>
      </c>
      <c r="M3739" s="127">
        <v>0</v>
      </c>
      <c r="N3739" s="127">
        <v>0</v>
      </c>
      <c r="O3739" s="127">
        <v>0</v>
      </c>
      <c r="P3739" s="127">
        <v>0</v>
      </c>
      <c r="Q3739" s="127">
        <v>0</v>
      </c>
      <c r="R3739" s="127">
        <v>0</v>
      </c>
      <c r="S3739" s="127">
        <v>0</v>
      </c>
      <c r="T3739" s="127">
        <v>0</v>
      </c>
      <c r="U3739" s="127">
        <v>0</v>
      </c>
      <c r="V3739" s="127">
        <v>0</v>
      </c>
      <c r="W3739" s="127">
        <v>0</v>
      </c>
      <c r="X3739" s="127">
        <v>0</v>
      </c>
      <c r="Y3739" s="127">
        <v>0</v>
      </c>
      <c r="Z3739" s="127">
        <v>0</v>
      </c>
      <c r="AA3739" s="127">
        <v>0</v>
      </c>
      <c r="AB3739" s="127">
        <v>0</v>
      </c>
      <c r="AC3739" s="127">
        <v>0</v>
      </c>
      <c r="AD3739" s="127">
        <v>0</v>
      </c>
      <c r="AE3739" s="127">
        <v>0</v>
      </c>
      <c r="AF3739" s="127">
        <v>0</v>
      </c>
      <c r="AG3739" s="127">
        <v>0</v>
      </c>
      <c r="AH3739" s="127">
        <v>0</v>
      </c>
    </row>
    <row r="3740" spans="1:34" x14ac:dyDescent="0.35">
      <c r="A3740" s="127" t="s">
        <v>4392</v>
      </c>
      <c r="B3740" s="127" t="s">
        <v>964</v>
      </c>
      <c r="C3740" s="127">
        <v>0</v>
      </c>
      <c r="D3740" s="127">
        <v>0</v>
      </c>
      <c r="E3740" s="127">
        <v>0</v>
      </c>
      <c r="F3740" s="127">
        <v>0</v>
      </c>
      <c r="G3740" s="127">
        <v>0</v>
      </c>
      <c r="H3740" s="127">
        <v>0</v>
      </c>
      <c r="I3740" s="127">
        <v>0</v>
      </c>
      <c r="J3740" s="127">
        <v>0</v>
      </c>
      <c r="K3740" s="127">
        <v>0</v>
      </c>
      <c r="L3740" s="127">
        <v>0</v>
      </c>
      <c r="M3740" s="127">
        <v>0</v>
      </c>
      <c r="N3740" s="127">
        <v>0</v>
      </c>
      <c r="O3740" s="127">
        <v>0</v>
      </c>
      <c r="P3740" s="127">
        <v>0</v>
      </c>
      <c r="Q3740" s="127">
        <v>0</v>
      </c>
      <c r="R3740" s="127">
        <v>0</v>
      </c>
      <c r="S3740" s="127">
        <v>0</v>
      </c>
      <c r="T3740" s="127">
        <v>0</v>
      </c>
      <c r="U3740" s="127">
        <v>0</v>
      </c>
      <c r="V3740" s="127">
        <v>0</v>
      </c>
      <c r="W3740" s="127">
        <v>0</v>
      </c>
      <c r="X3740" s="127">
        <v>0</v>
      </c>
      <c r="Y3740" s="127">
        <v>0</v>
      </c>
      <c r="Z3740" s="127">
        <v>0</v>
      </c>
      <c r="AA3740" s="127">
        <v>0</v>
      </c>
      <c r="AB3740" s="127">
        <v>0</v>
      </c>
      <c r="AC3740" s="127">
        <v>0</v>
      </c>
      <c r="AD3740" s="127">
        <v>0</v>
      </c>
      <c r="AE3740" s="127">
        <v>0</v>
      </c>
      <c r="AF3740" s="127">
        <v>0</v>
      </c>
      <c r="AG3740" s="127">
        <v>0</v>
      </c>
      <c r="AH3740" s="127">
        <v>0</v>
      </c>
    </row>
    <row r="3741" spans="1:34" x14ac:dyDescent="0.35">
      <c r="A3741" s="127" t="s">
        <v>4393</v>
      </c>
      <c r="B3741" s="127" t="s">
        <v>964</v>
      </c>
      <c r="C3741" s="127">
        <v>0</v>
      </c>
      <c r="D3741" s="127">
        <v>0</v>
      </c>
      <c r="E3741" s="127">
        <v>0</v>
      </c>
      <c r="F3741" s="127">
        <v>0</v>
      </c>
      <c r="G3741" s="127">
        <v>0</v>
      </c>
      <c r="H3741" s="127">
        <v>0</v>
      </c>
      <c r="I3741" s="127">
        <v>0</v>
      </c>
      <c r="J3741" s="127">
        <v>0</v>
      </c>
      <c r="K3741" s="127">
        <v>0</v>
      </c>
      <c r="L3741" s="127">
        <v>0</v>
      </c>
      <c r="M3741" s="127">
        <v>0</v>
      </c>
      <c r="N3741" s="127">
        <v>0</v>
      </c>
      <c r="O3741" s="127">
        <v>0</v>
      </c>
      <c r="P3741" s="127">
        <v>0</v>
      </c>
      <c r="Q3741" s="127">
        <v>0</v>
      </c>
      <c r="R3741" s="127">
        <v>0</v>
      </c>
      <c r="S3741" s="127">
        <v>0</v>
      </c>
      <c r="T3741" s="127">
        <v>0</v>
      </c>
      <c r="U3741" s="127">
        <v>0</v>
      </c>
      <c r="V3741" s="127">
        <v>0</v>
      </c>
      <c r="W3741" s="127">
        <v>0</v>
      </c>
      <c r="X3741" s="127">
        <v>0</v>
      </c>
      <c r="Y3741" s="127">
        <v>0</v>
      </c>
      <c r="Z3741" s="127">
        <v>0</v>
      </c>
      <c r="AA3741" s="127">
        <v>0</v>
      </c>
      <c r="AB3741" s="127">
        <v>0</v>
      </c>
      <c r="AC3741" s="127">
        <v>0</v>
      </c>
      <c r="AD3741" s="127">
        <v>0</v>
      </c>
      <c r="AE3741" s="127">
        <v>0</v>
      </c>
      <c r="AF3741" s="127">
        <v>0</v>
      </c>
      <c r="AG3741" s="127">
        <v>0</v>
      </c>
      <c r="AH3741" s="127">
        <v>0</v>
      </c>
    </row>
    <row r="3742" spans="1:34" x14ac:dyDescent="0.35">
      <c r="A3742" s="127" t="s">
        <v>4394</v>
      </c>
      <c r="B3742" s="127" t="s">
        <v>964</v>
      </c>
      <c r="C3742" s="127">
        <v>0</v>
      </c>
      <c r="D3742" s="127">
        <v>0</v>
      </c>
      <c r="E3742" s="127">
        <v>0</v>
      </c>
      <c r="F3742" s="127">
        <v>0</v>
      </c>
      <c r="G3742" s="127">
        <v>0</v>
      </c>
      <c r="H3742" s="127">
        <v>0</v>
      </c>
      <c r="I3742" s="127">
        <v>0</v>
      </c>
      <c r="J3742" s="127">
        <v>0</v>
      </c>
      <c r="K3742" s="127">
        <v>0</v>
      </c>
      <c r="L3742" s="127">
        <v>0</v>
      </c>
      <c r="M3742" s="127">
        <v>0</v>
      </c>
      <c r="N3742" s="127">
        <v>0</v>
      </c>
      <c r="O3742" s="127">
        <v>0</v>
      </c>
      <c r="P3742" s="127">
        <v>0</v>
      </c>
      <c r="Q3742" s="127">
        <v>0</v>
      </c>
      <c r="R3742" s="127">
        <v>0</v>
      </c>
      <c r="S3742" s="127">
        <v>0</v>
      </c>
      <c r="T3742" s="127">
        <v>0</v>
      </c>
      <c r="U3742" s="127">
        <v>0</v>
      </c>
      <c r="V3742" s="127">
        <v>0</v>
      </c>
      <c r="W3742" s="127">
        <v>0</v>
      </c>
      <c r="X3742" s="127">
        <v>0</v>
      </c>
      <c r="Y3742" s="127">
        <v>0</v>
      </c>
      <c r="Z3742" s="127">
        <v>0</v>
      </c>
      <c r="AA3742" s="127">
        <v>0</v>
      </c>
      <c r="AB3742" s="127">
        <v>0</v>
      </c>
      <c r="AC3742" s="127">
        <v>0</v>
      </c>
      <c r="AD3742" s="127">
        <v>0</v>
      </c>
      <c r="AE3742" s="127">
        <v>0</v>
      </c>
      <c r="AF3742" s="127">
        <v>0</v>
      </c>
      <c r="AG3742" s="127">
        <v>0</v>
      </c>
      <c r="AH3742" s="127">
        <v>0</v>
      </c>
    </row>
    <row r="3743" spans="1:34" x14ac:dyDescent="0.35">
      <c r="A3743" s="127" t="s">
        <v>4395</v>
      </c>
      <c r="B3743" s="127" t="s">
        <v>964</v>
      </c>
      <c r="C3743" s="127">
        <v>0</v>
      </c>
      <c r="D3743" s="127">
        <v>0</v>
      </c>
      <c r="E3743" s="127">
        <v>0</v>
      </c>
      <c r="F3743" s="127">
        <v>0</v>
      </c>
      <c r="G3743" s="127">
        <v>0</v>
      </c>
      <c r="H3743" s="127">
        <v>0</v>
      </c>
      <c r="I3743" s="127">
        <v>0</v>
      </c>
      <c r="J3743" s="127">
        <v>0</v>
      </c>
      <c r="K3743" s="127">
        <v>0</v>
      </c>
      <c r="L3743" s="127">
        <v>0</v>
      </c>
      <c r="M3743" s="127">
        <v>0</v>
      </c>
      <c r="N3743" s="127">
        <v>0</v>
      </c>
      <c r="O3743" s="127">
        <v>0</v>
      </c>
      <c r="P3743" s="127">
        <v>0</v>
      </c>
      <c r="Q3743" s="127">
        <v>0</v>
      </c>
      <c r="R3743" s="127">
        <v>0</v>
      </c>
      <c r="S3743" s="127">
        <v>0</v>
      </c>
      <c r="T3743" s="127">
        <v>0</v>
      </c>
      <c r="U3743" s="127">
        <v>0</v>
      </c>
      <c r="V3743" s="127">
        <v>0</v>
      </c>
      <c r="W3743" s="127">
        <v>0</v>
      </c>
      <c r="X3743" s="127">
        <v>0</v>
      </c>
      <c r="Y3743" s="127">
        <v>0</v>
      </c>
      <c r="Z3743" s="127">
        <v>0</v>
      </c>
      <c r="AA3743" s="127">
        <v>0</v>
      </c>
      <c r="AB3743" s="127">
        <v>0</v>
      </c>
      <c r="AC3743" s="127">
        <v>0</v>
      </c>
      <c r="AD3743" s="127">
        <v>0</v>
      </c>
      <c r="AE3743" s="127">
        <v>0</v>
      </c>
      <c r="AF3743" s="127">
        <v>0</v>
      </c>
      <c r="AG3743" s="127">
        <v>0</v>
      </c>
      <c r="AH3743" s="127">
        <v>0</v>
      </c>
    </row>
    <row r="3744" spans="1:34" x14ac:dyDescent="0.35">
      <c r="A3744" s="127" t="s">
        <v>4396</v>
      </c>
      <c r="B3744" s="127" t="s">
        <v>964</v>
      </c>
      <c r="C3744" s="127">
        <v>0</v>
      </c>
      <c r="D3744" s="127">
        <v>0</v>
      </c>
      <c r="E3744" s="127">
        <v>0</v>
      </c>
      <c r="F3744" s="127">
        <v>0</v>
      </c>
      <c r="G3744" s="127">
        <v>0</v>
      </c>
      <c r="H3744" s="127">
        <v>0</v>
      </c>
      <c r="I3744" s="127">
        <v>0</v>
      </c>
      <c r="J3744" s="127">
        <v>0</v>
      </c>
      <c r="K3744" s="127">
        <v>0</v>
      </c>
      <c r="L3744" s="127">
        <v>0</v>
      </c>
      <c r="M3744" s="127">
        <v>0</v>
      </c>
      <c r="N3744" s="127">
        <v>0</v>
      </c>
      <c r="O3744" s="127">
        <v>0</v>
      </c>
      <c r="P3744" s="127">
        <v>0</v>
      </c>
      <c r="Q3744" s="127">
        <v>0</v>
      </c>
      <c r="R3744" s="127">
        <v>0</v>
      </c>
      <c r="S3744" s="127">
        <v>0</v>
      </c>
      <c r="T3744" s="127">
        <v>0</v>
      </c>
      <c r="U3744" s="127">
        <v>0</v>
      </c>
      <c r="V3744" s="127">
        <v>0</v>
      </c>
      <c r="W3744" s="127">
        <v>0</v>
      </c>
      <c r="X3744" s="127">
        <v>0</v>
      </c>
      <c r="Y3744" s="127">
        <v>0</v>
      </c>
      <c r="Z3744" s="127">
        <v>0</v>
      </c>
      <c r="AA3744" s="127">
        <v>0</v>
      </c>
      <c r="AB3744" s="127">
        <v>0</v>
      </c>
      <c r="AC3744" s="127">
        <v>0</v>
      </c>
      <c r="AD3744" s="127">
        <v>0</v>
      </c>
      <c r="AE3744" s="127">
        <v>0</v>
      </c>
      <c r="AF3744" s="127">
        <v>0</v>
      </c>
      <c r="AG3744" s="127">
        <v>0</v>
      </c>
      <c r="AH3744" s="127">
        <v>0</v>
      </c>
    </row>
    <row r="3745" spans="1:34" x14ac:dyDescent="0.35">
      <c r="A3745" s="127" t="s">
        <v>4397</v>
      </c>
      <c r="B3745" s="127" t="s">
        <v>964</v>
      </c>
      <c r="C3745" s="127">
        <v>0</v>
      </c>
      <c r="D3745" s="127">
        <v>0</v>
      </c>
      <c r="E3745" s="127">
        <v>0</v>
      </c>
      <c r="F3745" s="127">
        <v>0</v>
      </c>
      <c r="G3745" s="127">
        <v>0</v>
      </c>
      <c r="H3745" s="127">
        <v>0</v>
      </c>
      <c r="I3745" s="127">
        <v>0</v>
      </c>
      <c r="J3745" s="127">
        <v>0</v>
      </c>
      <c r="K3745" s="127">
        <v>0</v>
      </c>
      <c r="L3745" s="127">
        <v>0</v>
      </c>
      <c r="M3745" s="127">
        <v>0</v>
      </c>
      <c r="N3745" s="127">
        <v>0</v>
      </c>
      <c r="O3745" s="127">
        <v>0</v>
      </c>
      <c r="P3745" s="127">
        <v>0</v>
      </c>
      <c r="Q3745" s="127">
        <v>0</v>
      </c>
      <c r="R3745" s="127">
        <v>0</v>
      </c>
      <c r="S3745" s="127">
        <v>0</v>
      </c>
      <c r="T3745" s="127">
        <v>0</v>
      </c>
      <c r="U3745" s="127">
        <v>0</v>
      </c>
      <c r="V3745" s="127">
        <v>0</v>
      </c>
      <c r="W3745" s="127">
        <v>0</v>
      </c>
      <c r="X3745" s="127">
        <v>0</v>
      </c>
      <c r="Y3745" s="127">
        <v>0</v>
      </c>
      <c r="Z3745" s="127">
        <v>0</v>
      </c>
      <c r="AA3745" s="127">
        <v>0</v>
      </c>
      <c r="AB3745" s="127">
        <v>0</v>
      </c>
      <c r="AC3745" s="127">
        <v>0</v>
      </c>
      <c r="AD3745" s="127">
        <v>0</v>
      </c>
      <c r="AE3745" s="127">
        <v>0</v>
      </c>
      <c r="AF3745" s="127">
        <v>0</v>
      </c>
      <c r="AG3745" s="127">
        <v>0</v>
      </c>
      <c r="AH3745" s="127">
        <v>0</v>
      </c>
    </row>
    <row r="3746" spans="1:34" x14ac:dyDescent="0.35">
      <c r="A3746" s="127" t="s">
        <v>4398</v>
      </c>
      <c r="B3746" s="127" t="s">
        <v>964</v>
      </c>
      <c r="C3746" s="127">
        <v>0</v>
      </c>
      <c r="D3746" s="127">
        <v>0</v>
      </c>
      <c r="E3746" s="127">
        <v>0</v>
      </c>
      <c r="F3746" s="127">
        <v>0</v>
      </c>
      <c r="G3746" s="127">
        <v>0</v>
      </c>
      <c r="H3746" s="127">
        <v>0</v>
      </c>
      <c r="I3746" s="127">
        <v>0</v>
      </c>
      <c r="J3746" s="127">
        <v>0</v>
      </c>
      <c r="K3746" s="127">
        <v>0</v>
      </c>
      <c r="L3746" s="127">
        <v>0</v>
      </c>
      <c r="M3746" s="127">
        <v>0</v>
      </c>
      <c r="N3746" s="127">
        <v>0</v>
      </c>
      <c r="O3746" s="127">
        <v>0</v>
      </c>
      <c r="P3746" s="127">
        <v>0</v>
      </c>
      <c r="Q3746" s="127">
        <v>0</v>
      </c>
      <c r="R3746" s="127">
        <v>0</v>
      </c>
      <c r="S3746" s="127">
        <v>0</v>
      </c>
      <c r="T3746" s="127">
        <v>0</v>
      </c>
      <c r="U3746" s="127">
        <v>0</v>
      </c>
      <c r="V3746" s="127">
        <v>0</v>
      </c>
      <c r="W3746" s="127">
        <v>0</v>
      </c>
      <c r="X3746" s="127">
        <v>0</v>
      </c>
      <c r="Y3746" s="127">
        <v>0</v>
      </c>
      <c r="Z3746" s="127">
        <v>0</v>
      </c>
      <c r="AA3746" s="127">
        <v>0</v>
      </c>
      <c r="AB3746" s="127">
        <v>0</v>
      </c>
      <c r="AC3746" s="127">
        <v>0</v>
      </c>
      <c r="AD3746" s="127">
        <v>0</v>
      </c>
      <c r="AE3746" s="127">
        <v>0</v>
      </c>
      <c r="AF3746" s="127">
        <v>0</v>
      </c>
      <c r="AG3746" s="127">
        <v>0</v>
      </c>
      <c r="AH3746" s="127">
        <v>0</v>
      </c>
    </row>
    <row r="3747" spans="1:34" x14ac:dyDescent="0.35">
      <c r="A3747" s="127" t="s">
        <v>2110</v>
      </c>
      <c r="B3747" s="127" t="s">
        <v>964</v>
      </c>
      <c r="C3747" s="127">
        <v>0</v>
      </c>
      <c r="D3747" s="127">
        <v>0</v>
      </c>
      <c r="E3747" s="127">
        <v>0</v>
      </c>
      <c r="F3747" s="127">
        <v>0</v>
      </c>
      <c r="G3747" s="127">
        <v>0</v>
      </c>
      <c r="H3747" s="127">
        <v>0</v>
      </c>
      <c r="I3747" s="127">
        <v>0</v>
      </c>
      <c r="J3747" s="127">
        <v>0</v>
      </c>
      <c r="K3747" s="127">
        <v>0</v>
      </c>
      <c r="L3747" s="127">
        <v>0</v>
      </c>
      <c r="M3747" s="127">
        <v>0</v>
      </c>
      <c r="N3747" s="127">
        <v>0</v>
      </c>
      <c r="O3747" s="127">
        <v>0</v>
      </c>
      <c r="P3747" s="127">
        <v>0</v>
      </c>
      <c r="Q3747" s="127">
        <v>0</v>
      </c>
      <c r="R3747" s="127">
        <v>0</v>
      </c>
      <c r="S3747" s="127">
        <v>0</v>
      </c>
      <c r="T3747" s="127">
        <v>0</v>
      </c>
      <c r="U3747" s="127">
        <v>0</v>
      </c>
      <c r="V3747" s="127">
        <v>0</v>
      </c>
      <c r="W3747" s="127">
        <v>0</v>
      </c>
      <c r="X3747" s="127">
        <v>0</v>
      </c>
      <c r="Y3747" s="127">
        <v>0</v>
      </c>
      <c r="Z3747" s="127">
        <v>0</v>
      </c>
      <c r="AA3747" s="127">
        <v>0</v>
      </c>
      <c r="AB3747" s="127">
        <v>0</v>
      </c>
      <c r="AC3747" s="127">
        <v>0</v>
      </c>
      <c r="AD3747" s="127">
        <v>0</v>
      </c>
      <c r="AE3747" s="127">
        <v>0</v>
      </c>
      <c r="AF3747" s="127">
        <v>0</v>
      </c>
      <c r="AG3747" s="127">
        <v>0</v>
      </c>
      <c r="AH3747" s="127">
        <v>0</v>
      </c>
    </row>
    <row r="3748" spans="1:34" x14ac:dyDescent="0.35">
      <c r="A3748" s="127" t="s">
        <v>4399</v>
      </c>
      <c r="B3748" s="127" t="s">
        <v>964</v>
      </c>
      <c r="C3748" s="127">
        <v>0</v>
      </c>
      <c r="D3748" s="127">
        <v>0</v>
      </c>
      <c r="E3748" s="127">
        <v>0</v>
      </c>
      <c r="F3748" s="127">
        <v>0</v>
      </c>
      <c r="G3748" s="127">
        <v>0</v>
      </c>
      <c r="H3748" s="127">
        <v>0</v>
      </c>
      <c r="I3748" s="127">
        <v>0</v>
      </c>
      <c r="J3748" s="127">
        <v>0</v>
      </c>
      <c r="K3748" s="127">
        <v>0</v>
      </c>
      <c r="L3748" s="127">
        <v>0</v>
      </c>
      <c r="M3748" s="127">
        <v>0</v>
      </c>
      <c r="N3748" s="127">
        <v>0</v>
      </c>
      <c r="O3748" s="127">
        <v>0</v>
      </c>
      <c r="P3748" s="127">
        <v>0</v>
      </c>
      <c r="Q3748" s="127">
        <v>0</v>
      </c>
      <c r="R3748" s="127">
        <v>0</v>
      </c>
      <c r="S3748" s="127">
        <v>0</v>
      </c>
      <c r="T3748" s="127">
        <v>0</v>
      </c>
      <c r="U3748" s="127">
        <v>0</v>
      </c>
      <c r="V3748" s="127">
        <v>0</v>
      </c>
      <c r="W3748" s="127">
        <v>0</v>
      </c>
      <c r="X3748" s="127">
        <v>0</v>
      </c>
      <c r="Y3748" s="127">
        <v>0</v>
      </c>
      <c r="Z3748" s="127">
        <v>0</v>
      </c>
      <c r="AA3748" s="127">
        <v>0</v>
      </c>
      <c r="AB3748" s="127">
        <v>0</v>
      </c>
      <c r="AC3748" s="127">
        <v>0</v>
      </c>
      <c r="AD3748" s="127">
        <v>0</v>
      </c>
      <c r="AE3748" s="127">
        <v>0</v>
      </c>
      <c r="AF3748" s="127">
        <v>0</v>
      </c>
      <c r="AG3748" s="127">
        <v>0</v>
      </c>
      <c r="AH3748" s="127">
        <v>0</v>
      </c>
    </row>
    <row r="3749" spans="1:34" x14ac:dyDescent="0.35">
      <c r="A3749" s="127" t="s">
        <v>4400</v>
      </c>
      <c r="B3749" s="127" t="s">
        <v>964</v>
      </c>
      <c r="C3749" s="127">
        <v>0</v>
      </c>
      <c r="D3749" s="127">
        <v>0</v>
      </c>
      <c r="E3749" s="127">
        <v>0</v>
      </c>
      <c r="F3749" s="127">
        <v>0</v>
      </c>
      <c r="G3749" s="127">
        <v>0</v>
      </c>
      <c r="H3749" s="127">
        <v>0</v>
      </c>
      <c r="I3749" s="127">
        <v>0</v>
      </c>
      <c r="J3749" s="127">
        <v>0</v>
      </c>
      <c r="K3749" s="127">
        <v>0</v>
      </c>
      <c r="L3749" s="127">
        <v>0</v>
      </c>
      <c r="M3749" s="127">
        <v>0</v>
      </c>
      <c r="N3749" s="127">
        <v>0</v>
      </c>
      <c r="O3749" s="127">
        <v>0</v>
      </c>
      <c r="P3749" s="127">
        <v>0</v>
      </c>
      <c r="Q3749" s="127">
        <v>0</v>
      </c>
      <c r="R3749" s="127">
        <v>0</v>
      </c>
      <c r="S3749" s="127">
        <v>0</v>
      </c>
      <c r="T3749" s="127">
        <v>0</v>
      </c>
      <c r="U3749" s="127">
        <v>0</v>
      </c>
      <c r="V3749" s="127">
        <v>0</v>
      </c>
      <c r="W3749" s="127">
        <v>0</v>
      </c>
      <c r="X3749" s="127">
        <v>0</v>
      </c>
      <c r="Y3749" s="127">
        <v>0</v>
      </c>
      <c r="Z3749" s="127">
        <v>0</v>
      </c>
      <c r="AA3749" s="127">
        <v>0</v>
      </c>
      <c r="AB3749" s="127">
        <v>0</v>
      </c>
      <c r="AC3749" s="127">
        <v>0</v>
      </c>
      <c r="AD3749" s="127">
        <v>0</v>
      </c>
      <c r="AE3749" s="127">
        <v>0</v>
      </c>
      <c r="AF3749" s="127">
        <v>0</v>
      </c>
      <c r="AG3749" s="127">
        <v>0</v>
      </c>
      <c r="AH3749" s="127">
        <v>0</v>
      </c>
    </row>
    <row r="3750" spans="1:34" x14ac:dyDescent="0.35">
      <c r="A3750" s="127" t="s">
        <v>4401</v>
      </c>
      <c r="B3750" s="127" t="s">
        <v>964</v>
      </c>
      <c r="C3750" s="127">
        <v>0</v>
      </c>
      <c r="D3750" s="127">
        <v>0</v>
      </c>
      <c r="E3750" s="127">
        <v>0</v>
      </c>
      <c r="F3750" s="127">
        <v>0</v>
      </c>
      <c r="G3750" s="127">
        <v>0</v>
      </c>
      <c r="H3750" s="127">
        <v>0</v>
      </c>
      <c r="I3750" s="127">
        <v>0</v>
      </c>
      <c r="J3750" s="127">
        <v>0</v>
      </c>
      <c r="K3750" s="127">
        <v>0</v>
      </c>
      <c r="L3750" s="127">
        <v>0</v>
      </c>
      <c r="M3750" s="127">
        <v>0</v>
      </c>
      <c r="N3750" s="127">
        <v>0</v>
      </c>
      <c r="O3750" s="127">
        <v>0</v>
      </c>
      <c r="P3750" s="127">
        <v>0</v>
      </c>
      <c r="Q3750" s="127">
        <v>0</v>
      </c>
      <c r="R3750" s="127">
        <v>0</v>
      </c>
      <c r="S3750" s="127">
        <v>0</v>
      </c>
      <c r="T3750" s="127">
        <v>0</v>
      </c>
      <c r="U3750" s="127">
        <v>0</v>
      </c>
      <c r="V3750" s="127">
        <v>0</v>
      </c>
      <c r="W3750" s="127">
        <v>0</v>
      </c>
      <c r="X3750" s="127">
        <v>0</v>
      </c>
      <c r="Y3750" s="127">
        <v>0</v>
      </c>
      <c r="Z3750" s="127">
        <v>0</v>
      </c>
      <c r="AA3750" s="127">
        <v>0</v>
      </c>
      <c r="AB3750" s="127">
        <v>0</v>
      </c>
      <c r="AC3750" s="127">
        <v>0</v>
      </c>
      <c r="AD3750" s="127">
        <v>0</v>
      </c>
      <c r="AE3750" s="127">
        <v>0</v>
      </c>
      <c r="AF3750" s="127">
        <v>0</v>
      </c>
      <c r="AG3750" s="127">
        <v>0</v>
      </c>
      <c r="AH3750" s="127">
        <v>0</v>
      </c>
    </row>
    <row r="3751" spans="1:34" x14ac:dyDescent="0.35">
      <c r="A3751" s="127" t="s">
        <v>4402</v>
      </c>
      <c r="B3751" s="127" t="s">
        <v>964</v>
      </c>
      <c r="C3751" s="127">
        <v>0</v>
      </c>
      <c r="D3751" s="127">
        <v>0</v>
      </c>
      <c r="E3751" s="127">
        <v>0</v>
      </c>
      <c r="F3751" s="127">
        <v>0</v>
      </c>
      <c r="G3751" s="127">
        <v>0</v>
      </c>
      <c r="H3751" s="127">
        <v>0</v>
      </c>
      <c r="I3751" s="127">
        <v>0</v>
      </c>
      <c r="J3751" s="127">
        <v>0</v>
      </c>
      <c r="K3751" s="127">
        <v>0</v>
      </c>
      <c r="L3751" s="127">
        <v>0</v>
      </c>
      <c r="M3751" s="127">
        <v>0</v>
      </c>
      <c r="N3751" s="127">
        <v>0</v>
      </c>
      <c r="O3751" s="127">
        <v>0</v>
      </c>
      <c r="P3751" s="127">
        <v>0</v>
      </c>
      <c r="Q3751" s="127">
        <v>0</v>
      </c>
      <c r="R3751" s="127">
        <v>0</v>
      </c>
      <c r="S3751" s="127">
        <v>0</v>
      </c>
      <c r="T3751" s="127">
        <v>0</v>
      </c>
      <c r="U3751" s="127">
        <v>0</v>
      </c>
      <c r="V3751" s="127">
        <v>0</v>
      </c>
      <c r="W3751" s="127">
        <v>0</v>
      </c>
      <c r="X3751" s="127">
        <v>0</v>
      </c>
      <c r="Y3751" s="127">
        <v>0</v>
      </c>
      <c r="Z3751" s="127">
        <v>0</v>
      </c>
      <c r="AA3751" s="127">
        <v>0</v>
      </c>
      <c r="AB3751" s="127">
        <v>0</v>
      </c>
      <c r="AC3751" s="127">
        <v>0</v>
      </c>
      <c r="AD3751" s="127">
        <v>0</v>
      </c>
      <c r="AE3751" s="127">
        <v>0</v>
      </c>
      <c r="AF3751" s="127">
        <v>0</v>
      </c>
      <c r="AG3751" s="127">
        <v>0</v>
      </c>
      <c r="AH3751" s="127">
        <v>0</v>
      </c>
    </row>
    <row r="3752" spans="1:34" x14ac:dyDescent="0.35">
      <c r="A3752" s="127" t="s">
        <v>4403</v>
      </c>
      <c r="B3752" s="127" t="s">
        <v>964</v>
      </c>
      <c r="C3752" s="127">
        <v>0</v>
      </c>
      <c r="D3752" s="127">
        <v>0</v>
      </c>
      <c r="E3752" s="127">
        <v>0</v>
      </c>
      <c r="F3752" s="127">
        <v>0</v>
      </c>
      <c r="G3752" s="127">
        <v>0</v>
      </c>
      <c r="H3752" s="127">
        <v>0</v>
      </c>
      <c r="I3752" s="127">
        <v>0</v>
      </c>
      <c r="J3752" s="127">
        <v>0</v>
      </c>
      <c r="K3752" s="127">
        <v>0</v>
      </c>
      <c r="L3752" s="127">
        <v>0</v>
      </c>
      <c r="M3752" s="127">
        <v>0</v>
      </c>
      <c r="N3752" s="127">
        <v>0</v>
      </c>
      <c r="O3752" s="127">
        <v>0</v>
      </c>
      <c r="P3752" s="127">
        <v>0</v>
      </c>
      <c r="Q3752" s="127">
        <v>0</v>
      </c>
      <c r="R3752" s="127">
        <v>0</v>
      </c>
      <c r="S3752" s="127">
        <v>0</v>
      </c>
      <c r="T3752" s="127">
        <v>0</v>
      </c>
      <c r="U3752" s="127">
        <v>0</v>
      </c>
      <c r="V3752" s="127">
        <v>0</v>
      </c>
      <c r="W3752" s="127">
        <v>0</v>
      </c>
      <c r="X3752" s="127">
        <v>0</v>
      </c>
      <c r="Y3752" s="127">
        <v>0</v>
      </c>
      <c r="Z3752" s="127">
        <v>0</v>
      </c>
      <c r="AA3752" s="127">
        <v>0</v>
      </c>
      <c r="AB3752" s="127">
        <v>0</v>
      </c>
      <c r="AC3752" s="127">
        <v>0</v>
      </c>
      <c r="AD3752" s="127">
        <v>0</v>
      </c>
      <c r="AE3752" s="127">
        <v>0</v>
      </c>
      <c r="AF3752" s="127">
        <v>0</v>
      </c>
      <c r="AG3752" s="127">
        <v>0</v>
      </c>
      <c r="AH3752" s="127">
        <v>0</v>
      </c>
    </row>
    <row r="3753" spans="1:34" x14ac:dyDescent="0.35">
      <c r="A3753" s="127" t="s">
        <v>4404</v>
      </c>
      <c r="B3753" s="127" t="s">
        <v>964</v>
      </c>
      <c r="C3753" s="127">
        <v>0</v>
      </c>
      <c r="D3753" s="127">
        <v>0</v>
      </c>
      <c r="E3753" s="127">
        <v>0</v>
      </c>
      <c r="F3753" s="127">
        <v>0</v>
      </c>
      <c r="G3753" s="127">
        <v>0</v>
      </c>
      <c r="H3753" s="127">
        <v>0</v>
      </c>
      <c r="I3753" s="127">
        <v>0</v>
      </c>
      <c r="J3753" s="127">
        <v>0</v>
      </c>
      <c r="K3753" s="127">
        <v>0</v>
      </c>
      <c r="L3753" s="127">
        <v>0</v>
      </c>
      <c r="M3753" s="127">
        <v>0</v>
      </c>
      <c r="N3753" s="127">
        <v>0</v>
      </c>
      <c r="O3753" s="127">
        <v>0</v>
      </c>
      <c r="P3753" s="127">
        <v>0</v>
      </c>
      <c r="Q3753" s="127">
        <v>0</v>
      </c>
      <c r="R3753" s="127">
        <v>0</v>
      </c>
      <c r="S3753" s="127">
        <v>0</v>
      </c>
      <c r="T3753" s="127">
        <v>0</v>
      </c>
      <c r="U3753" s="127">
        <v>0</v>
      </c>
      <c r="V3753" s="127">
        <v>0</v>
      </c>
      <c r="W3753" s="127">
        <v>0</v>
      </c>
      <c r="X3753" s="127">
        <v>0</v>
      </c>
      <c r="Y3753" s="127">
        <v>0</v>
      </c>
      <c r="Z3753" s="127">
        <v>0</v>
      </c>
      <c r="AA3753" s="127">
        <v>0</v>
      </c>
      <c r="AB3753" s="127">
        <v>0</v>
      </c>
      <c r="AC3753" s="127">
        <v>0</v>
      </c>
      <c r="AD3753" s="127">
        <v>0</v>
      </c>
      <c r="AE3753" s="127">
        <v>0</v>
      </c>
      <c r="AF3753" s="127">
        <v>0</v>
      </c>
      <c r="AG3753" s="127">
        <v>0</v>
      </c>
      <c r="AH3753" s="127">
        <v>0</v>
      </c>
    </row>
    <row r="3754" spans="1:34" x14ac:dyDescent="0.35">
      <c r="A3754" s="127" t="s">
        <v>4405</v>
      </c>
      <c r="B3754" s="127" t="s">
        <v>964</v>
      </c>
      <c r="C3754" s="127">
        <v>0</v>
      </c>
      <c r="D3754" s="127">
        <v>0</v>
      </c>
      <c r="E3754" s="127">
        <v>0</v>
      </c>
      <c r="F3754" s="127">
        <v>0</v>
      </c>
      <c r="G3754" s="127">
        <v>0</v>
      </c>
      <c r="H3754" s="127">
        <v>0</v>
      </c>
      <c r="I3754" s="127">
        <v>0</v>
      </c>
      <c r="J3754" s="127">
        <v>0</v>
      </c>
      <c r="K3754" s="127">
        <v>0</v>
      </c>
      <c r="L3754" s="127">
        <v>0</v>
      </c>
      <c r="M3754" s="127">
        <v>0</v>
      </c>
      <c r="N3754" s="127">
        <v>0</v>
      </c>
      <c r="O3754" s="127">
        <v>0</v>
      </c>
      <c r="P3754" s="127">
        <v>0</v>
      </c>
      <c r="Q3754" s="127">
        <v>0</v>
      </c>
      <c r="R3754" s="127">
        <v>0</v>
      </c>
      <c r="S3754" s="127">
        <v>0</v>
      </c>
      <c r="T3754" s="127">
        <v>0</v>
      </c>
      <c r="U3754" s="127">
        <v>0</v>
      </c>
      <c r="V3754" s="127">
        <v>0</v>
      </c>
      <c r="W3754" s="127">
        <v>0</v>
      </c>
      <c r="X3754" s="127">
        <v>0</v>
      </c>
      <c r="Y3754" s="127">
        <v>0</v>
      </c>
      <c r="Z3754" s="127">
        <v>0</v>
      </c>
      <c r="AA3754" s="127">
        <v>0</v>
      </c>
      <c r="AB3754" s="127">
        <v>0</v>
      </c>
      <c r="AC3754" s="127">
        <v>0</v>
      </c>
      <c r="AD3754" s="127">
        <v>0</v>
      </c>
      <c r="AE3754" s="127">
        <v>0</v>
      </c>
      <c r="AF3754" s="127">
        <v>0</v>
      </c>
      <c r="AG3754" s="127">
        <v>0</v>
      </c>
      <c r="AH3754" s="127">
        <v>0</v>
      </c>
    </row>
    <row r="3755" spans="1:34" x14ac:dyDescent="0.35">
      <c r="A3755" s="127" t="s">
        <v>4406</v>
      </c>
      <c r="B3755" s="127" t="s">
        <v>964</v>
      </c>
      <c r="C3755" s="127">
        <v>0</v>
      </c>
      <c r="D3755" s="127">
        <v>0</v>
      </c>
      <c r="E3755" s="127">
        <v>0</v>
      </c>
      <c r="F3755" s="127">
        <v>0</v>
      </c>
      <c r="G3755" s="127">
        <v>0</v>
      </c>
      <c r="H3755" s="127">
        <v>0</v>
      </c>
      <c r="I3755" s="127">
        <v>0</v>
      </c>
      <c r="J3755" s="127">
        <v>0</v>
      </c>
      <c r="K3755" s="127">
        <v>0</v>
      </c>
      <c r="L3755" s="127">
        <v>0</v>
      </c>
      <c r="M3755" s="127">
        <v>0</v>
      </c>
      <c r="N3755" s="127">
        <v>0</v>
      </c>
      <c r="O3755" s="127">
        <v>0</v>
      </c>
      <c r="P3755" s="127">
        <v>0</v>
      </c>
      <c r="Q3755" s="127">
        <v>0</v>
      </c>
      <c r="R3755" s="127">
        <v>0</v>
      </c>
      <c r="S3755" s="127">
        <v>0</v>
      </c>
      <c r="T3755" s="127">
        <v>0</v>
      </c>
      <c r="U3755" s="127">
        <v>0</v>
      </c>
      <c r="V3755" s="127">
        <v>0</v>
      </c>
      <c r="W3755" s="127">
        <v>0</v>
      </c>
      <c r="X3755" s="127">
        <v>0</v>
      </c>
      <c r="Y3755" s="127">
        <v>0</v>
      </c>
      <c r="Z3755" s="127">
        <v>0</v>
      </c>
      <c r="AA3755" s="127">
        <v>0</v>
      </c>
      <c r="AB3755" s="127">
        <v>0</v>
      </c>
      <c r="AC3755" s="127">
        <v>0</v>
      </c>
      <c r="AD3755" s="127">
        <v>0</v>
      </c>
      <c r="AE3755" s="127">
        <v>0</v>
      </c>
      <c r="AF3755" s="127">
        <v>0</v>
      </c>
      <c r="AG3755" s="127">
        <v>0</v>
      </c>
      <c r="AH3755" s="127">
        <v>0</v>
      </c>
    </row>
    <row r="3756" spans="1:34" x14ac:dyDescent="0.35">
      <c r="A3756" s="127" t="s">
        <v>4407</v>
      </c>
      <c r="B3756" s="127" t="s">
        <v>964</v>
      </c>
      <c r="C3756" s="127">
        <v>0</v>
      </c>
      <c r="D3756" s="127">
        <v>0</v>
      </c>
      <c r="E3756" s="127">
        <v>0</v>
      </c>
      <c r="F3756" s="127">
        <v>0</v>
      </c>
      <c r="G3756" s="127">
        <v>0</v>
      </c>
      <c r="H3756" s="127">
        <v>0</v>
      </c>
      <c r="I3756" s="127">
        <v>0</v>
      </c>
      <c r="J3756" s="127">
        <v>0</v>
      </c>
      <c r="K3756" s="127">
        <v>0</v>
      </c>
      <c r="L3756" s="127">
        <v>0</v>
      </c>
      <c r="M3756" s="127">
        <v>0</v>
      </c>
      <c r="N3756" s="127">
        <v>0</v>
      </c>
      <c r="O3756" s="127">
        <v>0</v>
      </c>
      <c r="P3756" s="127">
        <v>0</v>
      </c>
      <c r="Q3756" s="127">
        <v>0</v>
      </c>
      <c r="R3756" s="127">
        <v>0</v>
      </c>
      <c r="S3756" s="127">
        <v>0</v>
      </c>
      <c r="T3756" s="127">
        <v>0</v>
      </c>
      <c r="U3756" s="127">
        <v>0</v>
      </c>
      <c r="V3756" s="127">
        <v>0</v>
      </c>
      <c r="W3756" s="127">
        <v>0</v>
      </c>
      <c r="X3756" s="127">
        <v>0</v>
      </c>
      <c r="Y3756" s="127">
        <v>0</v>
      </c>
      <c r="Z3756" s="127">
        <v>0</v>
      </c>
      <c r="AA3756" s="127">
        <v>0</v>
      </c>
      <c r="AB3756" s="127">
        <v>0</v>
      </c>
      <c r="AC3756" s="127">
        <v>0</v>
      </c>
      <c r="AD3756" s="127">
        <v>0</v>
      </c>
      <c r="AE3756" s="127">
        <v>0</v>
      </c>
      <c r="AF3756" s="127">
        <v>0</v>
      </c>
      <c r="AG3756" s="127">
        <v>0</v>
      </c>
      <c r="AH3756" s="127">
        <v>0</v>
      </c>
    </row>
    <row r="3757" spans="1:34" x14ac:dyDescent="0.35">
      <c r="A3757" s="127" t="s">
        <v>4408</v>
      </c>
      <c r="B3757" s="127" t="s">
        <v>964</v>
      </c>
      <c r="C3757" s="127">
        <v>0</v>
      </c>
      <c r="D3757" s="127">
        <v>0</v>
      </c>
      <c r="E3757" s="127">
        <v>0</v>
      </c>
      <c r="F3757" s="127">
        <v>0</v>
      </c>
      <c r="G3757" s="127">
        <v>0</v>
      </c>
      <c r="H3757" s="127">
        <v>0</v>
      </c>
      <c r="I3757" s="127">
        <v>0</v>
      </c>
      <c r="J3757" s="127">
        <v>0</v>
      </c>
      <c r="K3757" s="127">
        <v>0</v>
      </c>
      <c r="L3757" s="127">
        <v>0</v>
      </c>
      <c r="M3757" s="127">
        <v>0</v>
      </c>
      <c r="N3757" s="127">
        <v>0</v>
      </c>
      <c r="O3757" s="127">
        <v>0</v>
      </c>
      <c r="P3757" s="127">
        <v>0</v>
      </c>
      <c r="Q3757" s="127">
        <v>0</v>
      </c>
      <c r="R3757" s="127">
        <v>0</v>
      </c>
      <c r="S3757" s="127">
        <v>0</v>
      </c>
      <c r="T3757" s="127">
        <v>0</v>
      </c>
      <c r="U3757" s="127">
        <v>0</v>
      </c>
      <c r="V3757" s="127">
        <v>0</v>
      </c>
      <c r="W3757" s="127">
        <v>0</v>
      </c>
      <c r="X3757" s="127">
        <v>0</v>
      </c>
      <c r="Y3757" s="127">
        <v>0</v>
      </c>
      <c r="Z3757" s="127">
        <v>0</v>
      </c>
      <c r="AA3757" s="127">
        <v>0</v>
      </c>
      <c r="AB3757" s="127">
        <v>0</v>
      </c>
      <c r="AC3757" s="127">
        <v>0</v>
      </c>
      <c r="AD3757" s="127">
        <v>0</v>
      </c>
      <c r="AE3757" s="127">
        <v>0</v>
      </c>
      <c r="AF3757" s="127">
        <v>0</v>
      </c>
      <c r="AG3757" s="127">
        <v>0</v>
      </c>
      <c r="AH3757" s="127">
        <v>0</v>
      </c>
    </row>
    <row r="3758" spans="1:34" x14ac:dyDescent="0.35">
      <c r="A3758" s="127" t="s">
        <v>4409</v>
      </c>
      <c r="B3758" s="127" t="s">
        <v>964</v>
      </c>
      <c r="C3758" s="127">
        <v>0</v>
      </c>
      <c r="D3758" s="127">
        <v>0</v>
      </c>
      <c r="E3758" s="127">
        <v>0</v>
      </c>
      <c r="F3758" s="127">
        <v>0</v>
      </c>
      <c r="G3758" s="127">
        <v>0</v>
      </c>
      <c r="H3758" s="127">
        <v>0</v>
      </c>
      <c r="I3758" s="127">
        <v>0</v>
      </c>
      <c r="J3758" s="127">
        <v>0</v>
      </c>
      <c r="K3758" s="127">
        <v>0</v>
      </c>
      <c r="L3758" s="127">
        <v>0</v>
      </c>
      <c r="M3758" s="127">
        <v>0</v>
      </c>
      <c r="N3758" s="127">
        <v>0</v>
      </c>
      <c r="O3758" s="127">
        <v>0</v>
      </c>
      <c r="P3758" s="127">
        <v>0</v>
      </c>
      <c r="Q3758" s="127">
        <v>0</v>
      </c>
      <c r="R3758" s="127">
        <v>0</v>
      </c>
      <c r="S3758" s="127">
        <v>0</v>
      </c>
      <c r="T3758" s="127">
        <v>0</v>
      </c>
      <c r="U3758" s="127">
        <v>0</v>
      </c>
      <c r="V3758" s="127">
        <v>0</v>
      </c>
      <c r="W3758" s="127">
        <v>0</v>
      </c>
      <c r="X3758" s="127">
        <v>0</v>
      </c>
      <c r="Y3758" s="127">
        <v>0</v>
      </c>
      <c r="Z3758" s="127">
        <v>0</v>
      </c>
      <c r="AA3758" s="127">
        <v>0</v>
      </c>
      <c r="AB3758" s="127">
        <v>0</v>
      </c>
      <c r="AC3758" s="127">
        <v>0</v>
      </c>
      <c r="AD3758" s="127">
        <v>0</v>
      </c>
      <c r="AE3758" s="127">
        <v>0</v>
      </c>
      <c r="AF3758" s="127">
        <v>0</v>
      </c>
      <c r="AG3758" s="127">
        <v>0</v>
      </c>
      <c r="AH3758" s="127">
        <v>0</v>
      </c>
    </row>
    <row r="3759" spans="1:34" x14ac:dyDescent="0.35">
      <c r="A3759" s="127" t="s">
        <v>2111</v>
      </c>
      <c r="B3759" s="127" t="s">
        <v>964</v>
      </c>
      <c r="C3759" s="127">
        <v>0</v>
      </c>
      <c r="D3759" s="127">
        <v>0</v>
      </c>
      <c r="E3759" s="127">
        <v>0</v>
      </c>
      <c r="F3759" s="127">
        <v>0</v>
      </c>
      <c r="G3759" s="127">
        <v>0</v>
      </c>
      <c r="H3759" s="127">
        <v>0</v>
      </c>
      <c r="I3759" s="127">
        <v>0</v>
      </c>
      <c r="J3759" s="127">
        <v>0</v>
      </c>
      <c r="K3759" s="127">
        <v>0</v>
      </c>
      <c r="L3759" s="127">
        <v>0</v>
      </c>
      <c r="M3759" s="127">
        <v>0</v>
      </c>
      <c r="N3759" s="127">
        <v>0</v>
      </c>
      <c r="O3759" s="127">
        <v>0</v>
      </c>
      <c r="P3759" s="127">
        <v>0</v>
      </c>
      <c r="Q3759" s="127">
        <v>0</v>
      </c>
      <c r="R3759" s="127">
        <v>0</v>
      </c>
      <c r="S3759" s="127">
        <v>0</v>
      </c>
      <c r="T3759" s="127">
        <v>0</v>
      </c>
      <c r="U3759" s="127">
        <v>0</v>
      </c>
      <c r="V3759" s="127">
        <v>0</v>
      </c>
      <c r="W3759" s="127">
        <v>0</v>
      </c>
      <c r="X3759" s="127">
        <v>0</v>
      </c>
      <c r="Y3759" s="127">
        <v>0</v>
      </c>
      <c r="Z3759" s="127">
        <v>0</v>
      </c>
      <c r="AA3759" s="127">
        <v>0</v>
      </c>
      <c r="AB3759" s="127">
        <v>0</v>
      </c>
      <c r="AC3759" s="127">
        <v>0</v>
      </c>
      <c r="AD3759" s="127">
        <v>0</v>
      </c>
      <c r="AE3759" s="127">
        <v>0</v>
      </c>
      <c r="AF3759" s="127">
        <v>0</v>
      </c>
      <c r="AG3759" s="127">
        <v>0</v>
      </c>
      <c r="AH3759" s="127">
        <v>0</v>
      </c>
    </row>
    <row r="3760" spans="1:34" x14ac:dyDescent="0.35">
      <c r="A3760" s="127" t="s">
        <v>4410</v>
      </c>
      <c r="B3760" s="127" t="s">
        <v>964</v>
      </c>
      <c r="C3760" s="127">
        <v>0</v>
      </c>
      <c r="D3760" s="127">
        <v>0</v>
      </c>
      <c r="E3760" s="127">
        <v>0</v>
      </c>
      <c r="F3760" s="127">
        <v>0</v>
      </c>
      <c r="G3760" s="127">
        <v>0</v>
      </c>
      <c r="H3760" s="127">
        <v>0</v>
      </c>
      <c r="I3760" s="127">
        <v>0</v>
      </c>
      <c r="J3760" s="127">
        <v>0</v>
      </c>
      <c r="K3760" s="127">
        <v>0</v>
      </c>
      <c r="L3760" s="127">
        <v>0</v>
      </c>
      <c r="M3760" s="127">
        <v>0</v>
      </c>
      <c r="N3760" s="127">
        <v>0</v>
      </c>
      <c r="O3760" s="127">
        <v>0</v>
      </c>
      <c r="P3760" s="127">
        <v>0</v>
      </c>
      <c r="Q3760" s="127">
        <v>0</v>
      </c>
      <c r="R3760" s="127">
        <v>0</v>
      </c>
      <c r="S3760" s="127">
        <v>0</v>
      </c>
      <c r="T3760" s="127">
        <v>0</v>
      </c>
      <c r="U3760" s="127">
        <v>0</v>
      </c>
      <c r="V3760" s="127">
        <v>0</v>
      </c>
      <c r="W3760" s="127">
        <v>0</v>
      </c>
      <c r="X3760" s="127">
        <v>0</v>
      </c>
      <c r="Y3760" s="127">
        <v>0</v>
      </c>
      <c r="Z3760" s="127">
        <v>0</v>
      </c>
      <c r="AA3760" s="127">
        <v>0</v>
      </c>
      <c r="AB3760" s="127">
        <v>0</v>
      </c>
      <c r="AC3760" s="127">
        <v>0</v>
      </c>
      <c r="AD3760" s="127">
        <v>0</v>
      </c>
      <c r="AE3760" s="127">
        <v>0</v>
      </c>
      <c r="AF3760" s="127">
        <v>0</v>
      </c>
      <c r="AG3760" s="127">
        <v>0</v>
      </c>
      <c r="AH3760" s="127">
        <v>0</v>
      </c>
    </row>
    <row r="3761" spans="1:34" x14ac:dyDescent="0.35">
      <c r="A3761" s="127" t="s">
        <v>4411</v>
      </c>
      <c r="B3761" s="127" t="s">
        <v>964</v>
      </c>
      <c r="C3761" s="127">
        <v>0</v>
      </c>
      <c r="D3761" s="127">
        <v>0</v>
      </c>
      <c r="E3761" s="127">
        <v>0</v>
      </c>
      <c r="F3761" s="127">
        <v>0</v>
      </c>
      <c r="G3761" s="127">
        <v>0</v>
      </c>
      <c r="H3761" s="127">
        <v>0</v>
      </c>
      <c r="I3761" s="127">
        <v>0</v>
      </c>
      <c r="J3761" s="127">
        <v>0</v>
      </c>
      <c r="K3761" s="127">
        <v>0</v>
      </c>
      <c r="L3761" s="127">
        <v>0</v>
      </c>
      <c r="M3761" s="127">
        <v>0</v>
      </c>
      <c r="N3761" s="127">
        <v>0</v>
      </c>
      <c r="O3761" s="127">
        <v>0</v>
      </c>
      <c r="P3761" s="127">
        <v>0</v>
      </c>
      <c r="Q3761" s="127">
        <v>0</v>
      </c>
      <c r="R3761" s="127">
        <v>0</v>
      </c>
      <c r="S3761" s="127">
        <v>0</v>
      </c>
      <c r="T3761" s="127">
        <v>0</v>
      </c>
      <c r="U3761" s="127">
        <v>0</v>
      </c>
      <c r="V3761" s="127">
        <v>0</v>
      </c>
      <c r="W3761" s="127">
        <v>0</v>
      </c>
      <c r="X3761" s="127">
        <v>0</v>
      </c>
      <c r="Y3761" s="127">
        <v>0</v>
      </c>
      <c r="Z3761" s="127">
        <v>0</v>
      </c>
      <c r="AA3761" s="127">
        <v>0</v>
      </c>
      <c r="AB3761" s="127">
        <v>0</v>
      </c>
      <c r="AC3761" s="127">
        <v>0</v>
      </c>
      <c r="AD3761" s="127">
        <v>0</v>
      </c>
      <c r="AE3761" s="127">
        <v>0</v>
      </c>
      <c r="AF3761" s="127">
        <v>0</v>
      </c>
      <c r="AG3761" s="127">
        <v>0</v>
      </c>
      <c r="AH3761" s="127">
        <v>0</v>
      </c>
    </row>
    <row r="3762" spans="1:34" x14ac:dyDescent="0.35">
      <c r="A3762" s="127" t="s">
        <v>4412</v>
      </c>
      <c r="B3762" s="127" t="s">
        <v>964</v>
      </c>
      <c r="C3762" s="127">
        <v>0</v>
      </c>
      <c r="D3762" s="127">
        <v>0</v>
      </c>
      <c r="E3762" s="127">
        <v>0</v>
      </c>
      <c r="F3762" s="127">
        <v>0</v>
      </c>
      <c r="G3762" s="127">
        <v>0</v>
      </c>
      <c r="H3762" s="127">
        <v>0</v>
      </c>
      <c r="I3762" s="127">
        <v>0</v>
      </c>
      <c r="J3762" s="127">
        <v>0</v>
      </c>
      <c r="K3762" s="127">
        <v>0</v>
      </c>
      <c r="L3762" s="127">
        <v>0</v>
      </c>
      <c r="M3762" s="127">
        <v>0</v>
      </c>
      <c r="N3762" s="127">
        <v>0</v>
      </c>
      <c r="O3762" s="127">
        <v>0</v>
      </c>
      <c r="P3762" s="127">
        <v>0</v>
      </c>
      <c r="Q3762" s="127">
        <v>0</v>
      </c>
      <c r="R3762" s="127">
        <v>0</v>
      </c>
      <c r="S3762" s="127">
        <v>0</v>
      </c>
      <c r="T3762" s="127">
        <v>0</v>
      </c>
      <c r="U3762" s="127">
        <v>0</v>
      </c>
      <c r="V3762" s="127">
        <v>0</v>
      </c>
      <c r="W3762" s="127">
        <v>0</v>
      </c>
      <c r="X3762" s="127">
        <v>0</v>
      </c>
      <c r="Y3762" s="127">
        <v>0</v>
      </c>
      <c r="Z3762" s="127">
        <v>0</v>
      </c>
      <c r="AA3762" s="127">
        <v>0</v>
      </c>
      <c r="AB3762" s="127">
        <v>0</v>
      </c>
      <c r="AC3762" s="127">
        <v>0</v>
      </c>
      <c r="AD3762" s="127">
        <v>0</v>
      </c>
      <c r="AE3762" s="127">
        <v>0</v>
      </c>
      <c r="AF3762" s="127">
        <v>0</v>
      </c>
      <c r="AG3762" s="127">
        <v>0</v>
      </c>
      <c r="AH3762" s="127">
        <v>0</v>
      </c>
    </row>
    <row r="3763" spans="1:34" x14ac:dyDescent="0.35">
      <c r="A3763" s="127" t="s">
        <v>4413</v>
      </c>
      <c r="B3763" s="127" t="s">
        <v>964</v>
      </c>
      <c r="C3763" s="127">
        <v>0</v>
      </c>
      <c r="D3763" s="127">
        <v>0</v>
      </c>
      <c r="E3763" s="127">
        <v>0</v>
      </c>
      <c r="F3763" s="127">
        <v>0</v>
      </c>
      <c r="G3763" s="127">
        <v>0</v>
      </c>
      <c r="H3763" s="127">
        <v>0</v>
      </c>
      <c r="I3763" s="127">
        <v>0</v>
      </c>
      <c r="J3763" s="127">
        <v>0</v>
      </c>
      <c r="K3763" s="127">
        <v>0</v>
      </c>
      <c r="L3763" s="127">
        <v>0</v>
      </c>
      <c r="M3763" s="127">
        <v>0</v>
      </c>
      <c r="N3763" s="127">
        <v>0</v>
      </c>
      <c r="O3763" s="127">
        <v>0</v>
      </c>
      <c r="P3763" s="127">
        <v>0</v>
      </c>
      <c r="Q3763" s="127">
        <v>0</v>
      </c>
      <c r="R3763" s="127">
        <v>0</v>
      </c>
      <c r="S3763" s="127">
        <v>0</v>
      </c>
      <c r="T3763" s="127">
        <v>0</v>
      </c>
      <c r="U3763" s="127">
        <v>0</v>
      </c>
      <c r="V3763" s="127">
        <v>0</v>
      </c>
      <c r="W3763" s="127">
        <v>0</v>
      </c>
      <c r="X3763" s="127">
        <v>0</v>
      </c>
      <c r="Y3763" s="127">
        <v>0</v>
      </c>
      <c r="Z3763" s="127">
        <v>0</v>
      </c>
      <c r="AA3763" s="127">
        <v>0</v>
      </c>
      <c r="AB3763" s="127">
        <v>0</v>
      </c>
      <c r="AC3763" s="127">
        <v>0</v>
      </c>
      <c r="AD3763" s="127">
        <v>0</v>
      </c>
      <c r="AE3763" s="127">
        <v>0</v>
      </c>
      <c r="AF3763" s="127">
        <v>0</v>
      </c>
      <c r="AG3763" s="127">
        <v>0</v>
      </c>
      <c r="AH3763" s="127">
        <v>0</v>
      </c>
    </row>
    <row r="3764" spans="1:34" x14ac:dyDescent="0.35">
      <c r="A3764" s="127" t="s">
        <v>4414</v>
      </c>
      <c r="B3764" s="127" t="s">
        <v>964</v>
      </c>
      <c r="C3764" s="127">
        <v>0</v>
      </c>
      <c r="D3764" s="127">
        <v>0</v>
      </c>
      <c r="E3764" s="127">
        <v>0</v>
      </c>
      <c r="F3764" s="127">
        <v>0</v>
      </c>
      <c r="G3764" s="127">
        <v>0</v>
      </c>
      <c r="H3764" s="127">
        <v>0</v>
      </c>
      <c r="I3764" s="127">
        <v>0</v>
      </c>
      <c r="J3764" s="127">
        <v>0</v>
      </c>
      <c r="K3764" s="127">
        <v>0</v>
      </c>
      <c r="L3764" s="127">
        <v>0</v>
      </c>
      <c r="M3764" s="127">
        <v>0</v>
      </c>
      <c r="N3764" s="127">
        <v>0</v>
      </c>
      <c r="O3764" s="127">
        <v>0</v>
      </c>
      <c r="P3764" s="127">
        <v>0</v>
      </c>
      <c r="Q3764" s="127">
        <v>0</v>
      </c>
      <c r="R3764" s="127">
        <v>0</v>
      </c>
      <c r="S3764" s="127">
        <v>0</v>
      </c>
      <c r="T3764" s="127">
        <v>0</v>
      </c>
      <c r="U3764" s="127">
        <v>0</v>
      </c>
      <c r="V3764" s="127">
        <v>0</v>
      </c>
      <c r="W3764" s="127">
        <v>0</v>
      </c>
      <c r="X3764" s="127">
        <v>0</v>
      </c>
      <c r="Y3764" s="127">
        <v>0</v>
      </c>
      <c r="Z3764" s="127">
        <v>0</v>
      </c>
      <c r="AA3764" s="127">
        <v>0</v>
      </c>
      <c r="AB3764" s="127">
        <v>0</v>
      </c>
      <c r="AC3764" s="127">
        <v>0</v>
      </c>
      <c r="AD3764" s="127">
        <v>0</v>
      </c>
      <c r="AE3764" s="127">
        <v>0</v>
      </c>
      <c r="AF3764" s="127">
        <v>0</v>
      </c>
      <c r="AG3764" s="127">
        <v>0</v>
      </c>
      <c r="AH3764" s="127">
        <v>0</v>
      </c>
    </row>
    <row r="3765" spans="1:34" x14ac:dyDescent="0.35">
      <c r="A3765" s="127" t="s">
        <v>4415</v>
      </c>
      <c r="B3765" s="127" t="s">
        <v>964</v>
      </c>
      <c r="C3765" s="127">
        <v>0</v>
      </c>
      <c r="D3765" s="127">
        <v>0</v>
      </c>
      <c r="E3765" s="127">
        <v>0</v>
      </c>
      <c r="F3765" s="127">
        <v>0</v>
      </c>
      <c r="G3765" s="127">
        <v>0</v>
      </c>
      <c r="H3765" s="127">
        <v>0</v>
      </c>
      <c r="I3765" s="127">
        <v>0</v>
      </c>
      <c r="J3765" s="127">
        <v>0</v>
      </c>
      <c r="K3765" s="127">
        <v>0</v>
      </c>
      <c r="L3765" s="127">
        <v>0</v>
      </c>
      <c r="M3765" s="127">
        <v>0</v>
      </c>
      <c r="N3765" s="127">
        <v>0</v>
      </c>
      <c r="O3765" s="127">
        <v>0</v>
      </c>
      <c r="P3765" s="127">
        <v>0</v>
      </c>
      <c r="Q3765" s="127">
        <v>0</v>
      </c>
      <c r="R3765" s="127">
        <v>0</v>
      </c>
      <c r="S3765" s="127">
        <v>0</v>
      </c>
      <c r="T3765" s="127">
        <v>0</v>
      </c>
      <c r="U3765" s="127">
        <v>0</v>
      </c>
      <c r="V3765" s="127">
        <v>0</v>
      </c>
      <c r="W3765" s="127">
        <v>0</v>
      </c>
      <c r="X3765" s="127">
        <v>0</v>
      </c>
      <c r="Y3765" s="127">
        <v>0</v>
      </c>
      <c r="Z3765" s="127">
        <v>0</v>
      </c>
      <c r="AA3765" s="127">
        <v>0</v>
      </c>
      <c r="AB3765" s="127">
        <v>0</v>
      </c>
      <c r="AC3765" s="127">
        <v>0</v>
      </c>
      <c r="AD3765" s="127">
        <v>0</v>
      </c>
      <c r="AE3765" s="127">
        <v>0</v>
      </c>
      <c r="AF3765" s="127">
        <v>0</v>
      </c>
      <c r="AG3765" s="127">
        <v>0</v>
      </c>
      <c r="AH3765" s="127">
        <v>0</v>
      </c>
    </row>
    <row r="3766" spans="1:34" x14ac:dyDescent="0.35">
      <c r="A3766" s="127" t="s">
        <v>4416</v>
      </c>
      <c r="B3766" s="127" t="s">
        <v>964</v>
      </c>
      <c r="C3766" s="127">
        <v>0</v>
      </c>
      <c r="D3766" s="127">
        <v>0</v>
      </c>
      <c r="E3766" s="127">
        <v>0</v>
      </c>
      <c r="F3766" s="127">
        <v>0</v>
      </c>
      <c r="G3766" s="127">
        <v>0</v>
      </c>
      <c r="H3766" s="127">
        <v>0</v>
      </c>
      <c r="I3766" s="127">
        <v>0</v>
      </c>
      <c r="J3766" s="127">
        <v>0</v>
      </c>
      <c r="K3766" s="127">
        <v>0</v>
      </c>
      <c r="L3766" s="127">
        <v>0</v>
      </c>
      <c r="M3766" s="127">
        <v>0</v>
      </c>
      <c r="N3766" s="127">
        <v>0</v>
      </c>
      <c r="O3766" s="127">
        <v>0</v>
      </c>
      <c r="P3766" s="127">
        <v>0</v>
      </c>
      <c r="Q3766" s="127">
        <v>0</v>
      </c>
      <c r="R3766" s="127">
        <v>0</v>
      </c>
      <c r="S3766" s="127">
        <v>0</v>
      </c>
      <c r="T3766" s="127">
        <v>0</v>
      </c>
      <c r="U3766" s="127">
        <v>0</v>
      </c>
      <c r="V3766" s="127">
        <v>0</v>
      </c>
      <c r="W3766" s="127">
        <v>0</v>
      </c>
      <c r="X3766" s="127">
        <v>0</v>
      </c>
      <c r="Y3766" s="127">
        <v>0</v>
      </c>
      <c r="Z3766" s="127">
        <v>0</v>
      </c>
      <c r="AA3766" s="127">
        <v>0</v>
      </c>
      <c r="AB3766" s="127">
        <v>0</v>
      </c>
      <c r="AC3766" s="127">
        <v>0</v>
      </c>
      <c r="AD3766" s="127">
        <v>0</v>
      </c>
      <c r="AE3766" s="127">
        <v>0</v>
      </c>
      <c r="AF3766" s="127">
        <v>0</v>
      </c>
      <c r="AG3766" s="127">
        <v>0</v>
      </c>
      <c r="AH3766" s="127">
        <v>0</v>
      </c>
    </row>
    <row r="3767" spans="1:34" x14ac:dyDescent="0.35">
      <c r="A3767" s="127" t="s">
        <v>4417</v>
      </c>
      <c r="B3767" s="127" t="s">
        <v>964</v>
      </c>
      <c r="C3767" s="127">
        <v>0</v>
      </c>
      <c r="D3767" s="127">
        <v>0</v>
      </c>
      <c r="E3767" s="127">
        <v>0</v>
      </c>
      <c r="F3767" s="127">
        <v>0</v>
      </c>
      <c r="G3767" s="127">
        <v>0</v>
      </c>
      <c r="H3767" s="127">
        <v>0</v>
      </c>
      <c r="I3767" s="127">
        <v>0</v>
      </c>
      <c r="J3767" s="127">
        <v>0</v>
      </c>
      <c r="K3767" s="127">
        <v>0</v>
      </c>
      <c r="L3767" s="127">
        <v>0</v>
      </c>
      <c r="M3767" s="127">
        <v>0</v>
      </c>
      <c r="N3767" s="127">
        <v>0</v>
      </c>
      <c r="O3767" s="127">
        <v>0</v>
      </c>
      <c r="P3767" s="127">
        <v>0</v>
      </c>
      <c r="Q3767" s="127">
        <v>0</v>
      </c>
      <c r="R3767" s="127">
        <v>0</v>
      </c>
      <c r="S3767" s="127">
        <v>0</v>
      </c>
      <c r="T3767" s="127">
        <v>0</v>
      </c>
      <c r="U3767" s="127">
        <v>0</v>
      </c>
      <c r="V3767" s="127">
        <v>0</v>
      </c>
      <c r="W3767" s="127">
        <v>0</v>
      </c>
      <c r="X3767" s="127">
        <v>0</v>
      </c>
      <c r="Y3767" s="127">
        <v>0</v>
      </c>
      <c r="Z3767" s="127">
        <v>0</v>
      </c>
      <c r="AA3767" s="127">
        <v>0</v>
      </c>
      <c r="AB3767" s="127">
        <v>0</v>
      </c>
      <c r="AC3767" s="127">
        <v>0</v>
      </c>
      <c r="AD3767" s="127">
        <v>0</v>
      </c>
      <c r="AE3767" s="127">
        <v>0</v>
      </c>
      <c r="AF3767" s="127">
        <v>0</v>
      </c>
      <c r="AG3767" s="127">
        <v>0</v>
      </c>
      <c r="AH3767" s="127">
        <v>0</v>
      </c>
    </row>
    <row r="3768" spans="1:34" x14ac:dyDescent="0.35">
      <c r="A3768" s="127" t="s">
        <v>4418</v>
      </c>
      <c r="B3768" s="127" t="s">
        <v>964</v>
      </c>
      <c r="C3768" s="127">
        <v>0</v>
      </c>
      <c r="D3768" s="127">
        <v>0</v>
      </c>
      <c r="E3768" s="127">
        <v>0</v>
      </c>
      <c r="F3768" s="127">
        <v>0</v>
      </c>
      <c r="G3768" s="127">
        <v>0</v>
      </c>
      <c r="H3768" s="127">
        <v>0</v>
      </c>
      <c r="I3768" s="127">
        <v>0</v>
      </c>
      <c r="J3768" s="127">
        <v>0</v>
      </c>
      <c r="K3768" s="127">
        <v>0</v>
      </c>
      <c r="L3768" s="127">
        <v>0</v>
      </c>
      <c r="M3768" s="127">
        <v>0</v>
      </c>
      <c r="N3768" s="127">
        <v>0</v>
      </c>
      <c r="O3768" s="127">
        <v>0</v>
      </c>
      <c r="P3768" s="127">
        <v>0</v>
      </c>
      <c r="Q3768" s="127">
        <v>0</v>
      </c>
      <c r="R3768" s="127">
        <v>0</v>
      </c>
      <c r="S3768" s="127">
        <v>0</v>
      </c>
      <c r="T3768" s="127">
        <v>0</v>
      </c>
      <c r="U3768" s="127">
        <v>0</v>
      </c>
      <c r="V3768" s="127">
        <v>0</v>
      </c>
      <c r="W3768" s="127">
        <v>0</v>
      </c>
      <c r="X3768" s="127">
        <v>0</v>
      </c>
      <c r="Y3768" s="127">
        <v>0</v>
      </c>
      <c r="Z3768" s="127">
        <v>0</v>
      </c>
      <c r="AA3768" s="127">
        <v>0</v>
      </c>
      <c r="AB3768" s="127">
        <v>0</v>
      </c>
      <c r="AC3768" s="127">
        <v>0</v>
      </c>
      <c r="AD3768" s="127">
        <v>0</v>
      </c>
      <c r="AE3768" s="127">
        <v>0</v>
      </c>
      <c r="AF3768" s="127">
        <v>0</v>
      </c>
      <c r="AG3768" s="127">
        <v>0</v>
      </c>
      <c r="AH3768" s="127">
        <v>0</v>
      </c>
    </row>
    <row r="3769" spans="1:34" x14ac:dyDescent="0.35">
      <c r="A3769" s="127" t="s">
        <v>4419</v>
      </c>
      <c r="B3769" s="127" t="s">
        <v>964</v>
      </c>
      <c r="C3769" s="127">
        <v>0</v>
      </c>
      <c r="D3769" s="127">
        <v>0</v>
      </c>
      <c r="E3769" s="127">
        <v>0</v>
      </c>
      <c r="F3769" s="127">
        <v>0</v>
      </c>
      <c r="G3769" s="127">
        <v>0</v>
      </c>
      <c r="H3769" s="127">
        <v>0</v>
      </c>
      <c r="I3769" s="127">
        <v>0</v>
      </c>
      <c r="J3769" s="127">
        <v>0</v>
      </c>
      <c r="K3769" s="127">
        <v>0</v>
      </c>
      <c r="L3769" s="127">
        <v>0</v>
      </c>
      <c r="M3769" s="127">
        <v>0</v>
      </c>
      <c r="N3769" s="127">
        <v>0</v>
      </c>
      <c r="O3769" s="127">
        <v>0</v>
      </c>
      <c r="P3769" s="127">
        <v>0</v>
      </c>
      <c r="Q3769" s="127">
        <v>0</v>
      </c>
      <c r="R3769" s="127">
        <v>0</v>
      </c>
      <c r="S3769" s="127">
        <v>0</v>
      </c>
      <c r="T3769" s="127">
        <v>0</v>
      </c>
      <c r="U3769" s="127">
        <v>0</v>
      </c>
      <c r="V3769" s="127">
        <v>0</v>
      </c>
      <c r="W3769" s="127">
        <v>0</v>
      </c>
      <c r="X3769" s="127">
        <v>0</v>
      </c>
      <c r="Y3769" s="127">
        <v>0</v>
      </c>
      <c r="Z3769" s="127">
        <v>0</v>
      </c>
      <c r="AA3769" s="127">
        <v>0</v>
      </c>
      <c r="AB3769" s="127">
        <v>0</v>
      </c>
      <c r="AC3769" s="127">
        <v>0</v>
      </c>
      <c r="AD3769" s="127">
        <v>0</v>
      </c>
      <c r="AE3769" s="127">
        <v>0</v>
      </c>
      <c r="AF3769" s="127">
        <v>0</v>
      </c>
      <c r="AG3769" s="127">
        <v>0</v>
      </c>
      <c r="AH3769" s="127">
        <v>0</v>
      </c>
    </row>
    <row r="3770" spans="1:34" x14ac:dyDescent="0.35">
      <c r="A3770" s="127" t="s">
        <v>4420</v>
      </c>
      <c r="B3770" s="127" t="s">
        <v>964</v>
      </c>
      <c r="C3770" s="127">
        <v>0</v>
      </c>
      <c r="D3770" s="127">
        <v>0</v>
      </c>
      <c r="E3770" s="127">
        <v>0</v>
      </c>
      <c r="F3770" s="127">
        <v>0</v>
      </c>
      <c r="G3770" s="127">
        <v>0</v>
      </c>
      <c r="H3770" s="127">
        <v>0</v>
      </c>
      <c r="I3770" s="127">
        <v>0</v>
      </c>
      <c r="J3770" s="127">
        <v>0</v>
      </c>
      <c r="K3770" s="127">
        <v>0</v>
      </c>
      <c r="L3770" s="127">
        <v>0</v>
      </c>
      <c r="M3770" s="127">
        <v>0</v>
      </c>
      <c r="N3770" s="127">
        <v>0</v>
      </c>
      <c r="O3770" s="127">
        <v>0</v>
      </c>
      <c r="P3770" s="127">
        <v>0</v>
      </c>
      <c r="Q3770" s="127">
        <v>0</v>
      </c>
      <c r="R3770" s="127">
        <v>0</v>
      </c>
      <c r="S3770" s="127">
        <v>0</v>
      </c>
      <c r="T3770" s="127">
        <v>0</v>
      </c>
      <c r="U3770" s="127">
        <v>0</v>
      </c>
      <c r="V3770" s="127">
        <v>0</v>
      </c>
      <c r="W3770" s="127">
        <v>0</v>
      </c>
      <c r="X3770" s="127">
        <v>0</v>
      </c>
      <c r="Y3770" s="127">
        <v>0</v>
      </c>
      <c r="Z3770" s="127">
        <v>0</v>
      </c>
      <c r="AA3770" s="127">
        <v>0</v>
      </c>
      <c r="AB3770" s="127">
        <v>0</v>
      </c>
      <c r="AC3770" s="127">
        <v>0</v>
      </c>
      <c r="AD3770" s="127">
        <v>0</v>
      </c>
      <c r="AE3770" s="127">
        <v>0</v>
      </c>
      <c r="AF3770" s="127">
        <v>0</v>
      </c>
      <c r="AG3770" s="127">
        <v>0</v>
      </c>
      <c r="AH3770" s="127">
        <v>0</v>
      </c>
    </row>
    <row r="3771" spans="1:34" x14ac:dyDescent="0.35">
      <c r="A3771" s="127" t="s">
        <v>2112</v>
      </c>
      <c r="B3771" s="127" t="s">
        <v>964</v>
      </c>
      <c r="C3771" s="127">
        <v>0</v>
      </c>
      <c r="D3771" s="127">
        <v>0</v>
      </c>
      <c r="E3771" s="127">
        <v>0</v>
      </c>
      <c r="F3771" s="127">
        <v>0</v>
      </c>
      <c r="G3771" s="127">
        <v>0</v>
      </c>
      <c r="H3771" s="127">
        <v>0</v>
      </c>
      <c r="I3771" s="127">
        <v>0</v>
      </c>
      <c r="J3771" s="127">
        <v>0</v>
      </c>
      <c r="K3771" s="127">
        <v>0</v>
      </c>
      <c r="L3771" s="127">
        <v>0</v>
      </c>
      <c r="M3771" s="127">
        <v>0</v>
      </c>
      <c r="N3771" s="127">
        <v>0</v>
      </c>
      <c r="O3771" s="127">
        <v>0</v>
      </c>
      <c r="P3771" s="127">
        <v>0</v>
      </c>
      <c r="Q3771" s="127">
        <v>0</v>
      </c>
      <c r="R3771" s="127">
        <v>0</v>
      </c>
      <c r="S3771" s="127">
        <v>0</v>
      </c>
      <c r="T3771" s="127">
        <v>0</v>
      </c>
      <c r="U3771" s="127">
        <v>0</v>
      </c>
      <c r="V3771" s="127">
        <v>0</v>
      </c>
      <c r="W3771" s="127">
        <v>0</v>
      </c>
      <c r="X3771" s="127">
        <v>0</v>
      </c>
      <c r="Y3771" s="127">
        <v>0</v>
      </c>
      <c r="Z3771" s="127">
        <v>0</v>
      </c>
      <c r="AA3771" s="127">
        <v>0</v>
      </c>
      <c r="AB3771" s="127">
        <v>0</v>
      </c>
      <c r="AC3771" s="127">
        <v>0</v>
      </c>
      <c r="AD3771" s="127">
        <v>0</v>
      </c>
      <c r="AE3771" s="127">
        <v>0</v>
      </c>
      <c r="AF3771" s="127">
        <v>0</v>
      </c>
      <c r="AG3771" s="127">
        <v>0</v>
      </c>
      <c r="AH3771" s="127">
        <v>0</v>
      </c>
    </row>
    <row r="3772" spans="1:34" x14ac:dyDescent="0.35">
      <c r="A3772" s="127" t="s">
        <v>4421</v>
      </c>
      <c r="B3772" s="127" t="s">
        <v>964</v>
      </c>
      <c r="C3772" s="127">
        <v>0</v>
      </c>
      <c r="D3772" s="127">
        <v>0</v>
      </c>
      <c r="E3772" s="127">
        <v>0</v>
      </c>
      <c r="F3772" s="127">
        <v>0</v>
      </c>
      <c r="G3772" s="127">
        <v>0</v>
      </c>
      <c r="H3772" s="127">
        <v>0</v>
      </c>
      <c r="I3772" s="127">
        <v>0</v>
      </c>
      <c r="J3772" s="127">
        <v>0</v>
      </c>
      <c r="K3772" s="127">
        <v>0</v>
      </c>
      <c r="L3772" s="127">
        <v>0</v>
      </c>
      <c r="M3772" s="127">
        <v>0</v>
      </c>
      <c r="N3772" s="127">
        <v>0</v>
      </c>
      <c r="O3772" s="127">
        <v>0</v>
      </c>
      <c r="P3772" s="127">
        <v>0</v>
      </c>
      <c r="Q3772" s="127">
        <v>0</v>
      </c>
      <c r="R3772" s="127">
        <v>0</v>
      </c>
      <c r="S3772" s="127">
        <v>0</v>
      </c>
      <c r="T3772" s="127">
        <v>0</v>
      </c>
      <c r="U3772" s="127">
        <v>0</v>
      </c>
      <c r="V3772" s="127">
        <v>0</v>
      </c>
      <c r="W3772" s="127">
        <v>0</v>
      </c>
      <c r="X3772" s="127">
        <v>0</v>
      </c>
      <c r="Y3772" s="127">
        <v>0</v>
      </c>
      <c r="Z3772" s="127">
        <v>0</v>
      </c>
      <c r="AA3772" s="127">
        <v>0</v>
      </c>
      <c r="AB3772" s="127">
        <v>0</v>
      </c>
      <c r="AC3772" s="127">
        <v>0</v>
      </c>
      <c r="AD3772" s="127">
        <v>0</v>
      </c>
      <c r="AE3772" s="127">
        <v>0</v>
      </c>
      <c r="AF3772" s="127">
        <v>0</v>
      </c>
      <c r="AG3772" s="127">
        <v>0</v>
      </c>
      <c r="AH3772" s="127">
        <v>0</v>
      </c>
    </row>
    <row r="3773" spans="1:34" x14ac:dyDescent="0.35">
      <c r="A3773" s="127" t="s">
        <v>4422</v>
      </c>
      <c r="B3773" s="127" t="s">
        <v>964</v>
      </c>
      <c r="C3773" s="127">
        <v>0</v>
      </c>
      <c r="D3773" s="127">
        <v>0</v>
      </c>
      <c r="E3773" s="127">
        <v>0</v>
      </c>
      <c r="F3773" s="127">
        <v>0</v>
      </c>
      <c r="G3773" s="127">
        <v>0</v>
      </c>
      <c r="H3773" s="127">
        <v>0</v>
      </c>
      <c r="I3773" s="127">
        <v>0</v>
      </c>
      <c r="J3773" s="127">
        <v>0</v>
      </c>
      <c r="K3773" s="127">
        <v>0</v>
      </c>
      <c r="L3773" s="127">
        <v>0</v>
      </c>
      <c r="M3773" s="127">
        <v>0</v>
      </c>
      <c r="N3773" s="127">
        <v>0</v>
      </c>
      <c r="O3773" s="127">
        <v>0</v>
      </c>
      <c r="P3773" s="127">
        <v>0</v>
      </c>
      <c r="Q3773" s="127">
        <v>0</v>
      </c>
      <c r="R3773" s="127">
        <v>0</v>
      </c>
      <c r="S3773" s="127">
        <v>0</v>
      </c>
      <c r="T3773" s="127">
        <v>0</v>
      </c>
      <c r="U3773" s="127">
        <v>0</v>
      </c>
      <c r="V3773" s="127">
        <v>0</v>
      </c>
      <c r="W3773" s="127">
        <v>0</v>
      </c>
      <c r="X3773" s="127">
        <v>0</v>
      </c>
      <c r="Y3773" s="127">
        <v>0</v>
      </c>
      <c r="Z3773" s="127">
        <v>0</v>
      </c>
      <c r="AA3773" s="127">
        <v>0</v>
      </c>
      <c r="AB3773" s="127">
        <v>0</v>
      </c>
      <c r="AC3773" s="127">
        <v>0</v>
      </c>
      <c r="AD3773" s="127">
        <v>0</v>
      </c>
      <c r="AE3773" s="127">
        <v>0</v>
      </c>
      <c r="AF3773" s="127">
        <v>0</v>
      </c>
      <c r="AG3773" s="127">
        <v>0</v>
      </c>
      <c r="AH3773" s="127">
        <v>0</v>
      </c>
    </row>
    <row r="3774" spans="1:34" x14ac:dyDescent="0.35">
      <c r="A3774" s="127" t="s">
        <v>4423</v>
      </c>
      <c r="B3774" s="127" t="s">
        <v>964</v>
      </c>
      <c r="C3774" s="127">
        <v>0</v>
      </c>
      <c r="D3774" s="127">
        <v>0</v>
      </c>
      <c r="E3774" s="127">
        <v>0</v>
      </c>
      <c r="F3774" s="127">
        <v>0</v>
      </c>
      <c r="G3774" s="127">
        <v>0</v>
      </c>
      <c r="H3774" s="127">
        <v>0</v>
      </c>
      <c r="I3774" s="127">
        <v>0</v>
      </c>
      <c r="J3774" s="127">
        <v>0</v>
      </c>
      <c r="K3774" s="127">
        <v>0</v>
      </c>
      <c r="L3774" s="127">
        <v>0</v>
      </c>
      <c r="M3774" s="127">
        <v>0</v>
      </c>
      <c r="N3774" s="127">
        <v>0</v>
      </c>
      <c r="O3774" s="127">
        <v>0</v>
      </c>
      <c r="P3774" s="127">
        <v>0</v>
      </c>
      <c r="Q3774" s="127">
        <v>0</v>
      </c>
      <c r="R3774" s="127">
        <v>0</v>
      </c>
      <c r="S3774" s="127">
        <v>0</v>
      </c>
      <c r="T3774" s="127">
        <v>0</v>
      </c>
      <c r="U3774" s="127">
        <v>0</v>
      </c>
      <c r="V3774" s="127">
        <v>0</v>
      </c>
      <c r="W3774" s="127">
        <v>0</v>
      </c>
      <c r="X3774" s="127">
        <v>0</v>
      </c>
      <c r="Y3774" s="127">
        <v>0</v>
      </c>
      <c r="Z3774" s="127">
        <v>0</v>
      </c>
      <c r="AA3774" s="127">
        <v>0</v>
      </c>
      <c r="AB3774" s="127">
        <v>0</v>
      </c>
      <c r="AC3774" s="127">
        <v>0</v>
      </c>
      <c r="AD3774" s="127">
        <v>0</v>
      </c>
      <c r="AE3774" s="127">
        <v>0</v>
      </c>
      <c r="AF3774" s="127">
        <v>0</v>
      </c>
      <c r="AG3774" s="127">
        <v>0</v>
      </c>
      <c r="AH3774" s="127">
        <v>0</v>
      </c>
    </row>
    <row r="3775" spans="1:34" x14ac:dyDescent="0.35">
      <c r="A3775" s="127" t="s">
        <v>4424</v>
      </c>
      <c r="B3775" s="127" t="s">
        <v>964</v>
      </c>
      <c r="C3775" s="127">
        <v>0</v>
      </c>
      <c r="D3775" s="127">
        <v>0</v>
      </c>
      <c r="E3775" s="127">
        <v>0</v>
      </c>
      <c r="F3775" s="127">
        <v>0</v>
      </c>
      <c r="G3775" s="127">
        <v>0</v>
      </c>
      <c r="H3775" s="127">
        <v>0</v>
      </c>
      <c r="I3775" s="127">
        <v>0</v>
      </c>
      <c r="J3775" s="127">
        <v>0</v>
      </c>
      <c r="K3775" s="127">
        <v>0</v>
      </c>
      <c r="L3775" s="127">
        <v>0</v>
      </c>
      <c r="M3775" s="127">
        <v>0</v>
      </c>
      <c r="N3775" s="127">
        <v>0</v>
      </c>
      <c r="O3775" s="127">
        <v>0</v>
      </c>
      <c r="P3775" s="127">
        <v>0</v>
      </c>
      <c r="Q3775" s="127">
        <v>0</v>
      </c>
      <c r="R3775" s="127">
        <v>0</v>
      </c>
      <c r="S3775" s="127">
        <v>0</v>
      </c>
      <c r="T3775" s="127">
        <v>0</v>
      </c>
      <c r="U3775" s="127">
        <v>0</v>
      </c>
      <c r="V3775" s="127">
        <v>0</v>
      </c>
      <c r="W3775" s="127">
        <v>0</v>
      </c>
      <c r="X3775" s="127">
        <v>0</v>
      </c>
      <c r="Y3775" s="127">
        <v>0</v>
      </c>
      <c r="Z3775" s="127">
        <v>0</v>
      </c>
      <c r="AA3775" s="127">
        <v>0</v>
      </c>
      <c r="AB3775" s="127">
        <v>0</v>
      </c>
      <c r="AC3775" s="127">
        <v>0</v>
      </c>
      <c r="AD3775" s="127">
        <v>0</v>
      </c>
      <c r="AE3775" s="127">
        <v>0</v>
      </c>
      <c r="AF3775" s="127">
        <v>0</v>
      </c>
      <c r="AG3775" s="127">
        <v>0</v>
      </c>
      <c r="AH3775" s="127">
        <v>0</v>
      </c>
    </row>
    <row r="3776" spans="1:34" x14ac:dyDescent="0.35">
      <c r="A3776" s="127" t="s">
        <v>4425</v>
      </c>
      <c r="B3776" s="127" t="s">
        <v>964</v>
      </c>
      <c r="C3776" s="127">
        <v>0</v>
      </c>
      <c r="D3776" s="127">
        <v>0</v>
      </c>
      <c r="E3776" s="127">
        <v>0</v>
      </c>
      <c r="F3776" s="127">
        <v>0</v>
      </c>
      <c r="G3776" s="127">
        <v>0</v>
      </c>
      <c r="H3776" s="127">
        <v>0</v>
      </c>
      <c r="I3776" s="127">
        <v>0</v>
      </c>
      <c r="J3776" s="127">
        <v>0</v>
      </c>
      <c r="K3776" s="127">
        <v>0</v>
      </c>
      <c r="L3776" s="127">
        <v>0</v>
      </c>
      <c r="M3776" s="127">
        <v>0</v>
      </c>
      <c r="N3776" s="127">
        <v>0</v>
      </c>
      <c r="O3776" s="127">
        <v>0</v>
      </c>
      <c r="P3776" s="127">
        <v>0</v>
      </c>
      <c r="Q3776" s="127">
        <v>0</v>
      </c>
      <c r="R3776" s="127">
        <v>0</v>
      </c>
      <c r="S3776" s="127">
        <v>0</v>
      </c>
      <c r="T3776" s="127">
        <v>0</v>
      </c>
      <c r="U3776" s="127">
        <v>0</v>
      </c>
      <c r="V3776" s="127">
        <v>0</v>
      </c>
      <c r="W3776" s="127">
        <v>0</v>
      </c>
      <c r="X3776" s="127">
        <v>0</v>
      </c>
      <c r="Y3776" s="127">
        <v>0</v>
      </c>
      <c r="Z3776" s="127">
        <v>0</v>
      </c>
      <c r="AA3776" s="127">
        <v>0</v>
      </c>
      <c r="AB3776" s="127">
        <v>0</v>
      </c>
      <c r="AC3776" s="127">
        <v>0</v>
      </c>
      <c r="AD3776" s="127">
        <v>0</v>
      </c>
      <c r="AE3776" s="127">
        <v>0</v>
      </c>
      <c r="AF3776" s="127">
        <v>0</v>
      </c>
      <c r="AG3776" s="127">
        <v>0</v>
      </c>
      <c r="AH3776" s="127">
        <v>0</v>
      </c>
    </row>
    <row r="3777" spans="1:34" x14ac:dyDescent="0.35">
      <c r="A3777" s="127" t="s">
        <v>4426</v>
      </c>
      <c r="B3777" s="127" t="s">
        <v>964</v>
      </c>
      <c r="C3777" s="127">
        <v>0</v>
      </c>
      <c r="D3777" s="127">
        <v>0</v>
      </c>
      <c r="E3777" s="127">
        <v>0</v>
      </c>
      <c r="F3777" s="127">
        <v>0</v>
      </c>
      <c r="G3777" s="127">
        <v>0</v>
      </c>
      <c r="H3777" s="127">
        <v>0</v>
      </c>
      <c r="I3777" s="127">
        <v>0</v>
      </c>
      <c r="J3777" s="127">
        <v>0</v>
      </c>
      <c r="K3777" s="127">
        <v>0</v>
      </c>
      <c r="L3777" s="127">
        <v>0</v>
      </c>
      <c r="M3777" s="127">
        <v>0</v>
      </c>
      <c r="N3777" s="127">
        <v>0</v>
      </c>
      <c r="O3777" s="127">
        <v>0</v>
      </c>
      <c r="P3777" s="127">
        <v>0</v>
      </c>
      <c r="Q3777" s="127">
        <v>0</v>
      </c>
      <c r="R3777" s="127">
        <v>0</v>
      </c>
      <c r="S3777" s="127">
        <v>0</v>
      </c>
      <c r="T3777" s="127">
        <v>0</v>
      </c>
      <c r="U3777" s="127">
        <v>0</v>
      </c>
      <c r="V3777" s="127">
        <v>0</v>
      </c>
      <c r="W3777" s="127">
        <v>0</v>
      </c>
      <c r="X3777" s="127">
        <v>0</v>
      </c>
      <c r="Y3777" s="127">
        <v>0</v>
      </c>
      <c r="Z3777" s="127">
        <v>0</v>
      </c>
      <c r="AA3777" s="127">
        <v>0</v>
      </c>
      <c r="AB3777" s="127">
        <v>0</v>
      </c>
      <c r="AC3777" s="127">
        <v>0</v>
      </c>
      <c r="AD3777" s="127">
        <v>0</v>
      </c>
      <c r="AE3777" s="127">
        <v>0</v>
      </c>
      <c r="AF3777" s="127">
        <v>0</v>
      </c>
      <c r="AG3777" s="127">
        <v>0</v>
      </c>
      <c r="AH3777" s="127">
        <v>0</v>
      </c>
    </row>
    <row r="3778" spans="1:34" x14ac:dyDescent="0.35">
      <c r="A3778" s="127" t="s">
        <v>4427</v>
      </c>
      <c r="B3778" s="127" t="s">
        <v>964</v>
      </c>
      <c r="C3778" s="127">
        <v>0</v>
      </c>
      <c r="D3778" s="127">
        <v>0</v>
      </c>
      <c r="E3778" s="127">
        <v>0</v>
      </c>
      <c r="F3778" s="127">
        <v>0</v>
      </c>
      <c r="G3778" s="127">
        <v>0</v>
      </c>
      <c r="H3778" s="127">
        <v>0</v>
      </c>
      <c r="I3778" s="127">
        <v>0</v>
      </c>
      <c r="J3778" s="127">
        <v>0</v>
      </c>
      <c r="K3778" s="127">
        <v>0</v>
      </c>
      <c r="L3778" s="127">
        <v>0</v>
      </c>
      <c r="M3778" s="127">
        <v>0</v>
      </c>
      <c r="N3778" s="127">
        <v>0</v>
      </c>
      <c r="O3778" s="127">
        <v>0</v>
      </c>
      <c r="P3778" s="127">
        <v>0</v>
      </c>
      <c r="Q3778" s="127">
        <v>0</v>
      </c>
      <c r="R3778" s="127">
        <v>0</v>
      </c>
      <c r="S3778" s="127">
        <v>0</v>
      </c>
      <c r="T3778" s="127">
        <v>0</v>
      </c>
      <c r="U3778" s="127">
        <v>0</v>
      </c>
      <c r="V3778" s="127">
        <v>0</v>
      </c>
      <c r="W3778" s="127">
        <v>0</v>
      </c>
      <c r="X3778" s="127">
        <v>0</v>
      </c>
      <c r="Y3778" s="127">
        <v>0</v>
      </c>
      <c r="Z3778" s="127">
        <v>0</v>
      </c>
      <c r="AA3778" s="127">
        <v>0</v>
      </c>
      <c r="AB3778" s="127">
        <v>0</v>
      </c>
      <c r="AC3778" s="127">
        <v>0</v>
      </c>
      <c r="AD3778" s="127">
        <v>0</v>
      </c>
      <c r="AE3778" s="127">
        <v>0</v>
      </c>
      <c r="AF3778" s="127">
        <v>0</v>
      </c>
      <c r="AG3778" s="127">
        <v>0</v>
      </c>
      <c r="AH3778" s="127">
        <v>0</v>
      </c>
    </row>
    <row r="3779" spans="1:34" x14ac:dyDescent="0.35">
      <c r="A3779" s="127" t="s">
        <v>4428</v>
      </c>
      <c r="B3779" s="127" t="s">
        <v>964</v>
      </c>
      <c r="C3779" s="127">
        <v>0</v>
      </c>
      <c r="D3779" s="127">
        <v>0</v>
      </c>
      <c r="E3779" s="127">
        <v>0</v>
      </c>
      <c r="F3779" s="127">
        <v>0</v>
      </c>
      <c r="G3779" s="127">
        <v>0</v>
      </c>
      <c r="H3779" s="127">
        <v>0</v>
      </c>
      <c r="I3779" s="127">
        <v>0</v>
      </c>
      <c r="J3779" s="127">
        <v>0</v>
      </c>
      <c r="K3779" s="127">
        <v>0</v>
      </c>
      <c r="L3779" s="127">
        <v>0</v>
      </c>
      <c r="M3779" s="127">
        <v>0</v>
      </c>
      <c r="N3779" s="127">
        <v>0</v>
      </c>
      <c r="O3779" s="127">
        <v>0</v>
      </c>
      <c r="P3779" s="127">
        <v>0</v>
      </c>
      <c r="Q3779" s="127">
        <v>0</v>
      </c>
      <c r="R3779" s="127">
        <v>0</v>
      </c>
      <c r="S3779" s="127">
        <v>0</v>
      </c>
      <c r="T3779" s="127">
        <v>0</v>
      </c>
      <c r="U3779" s="127">
        <v>0</v>
      </c>
      <c r="V3779" s="127">
        <v>0</v>
      </c>
      <c r="W3779" s="127">
        <v>0</v>
      </c>
      <c r="X3779" s="127">
        <v>0</v>
      </c>
      <c r="Y3779" s="127">
        <v>0</v>
      </c>
      <c r="Z3779" s="127">
        <v>0</v>
      </c>
      <c r="AA3779" s="127">
        <v>0</v>
      </c>
      <c r="AB3779" s="127">
        <v>0</v>
      </c>
      <c r="AC3779" s="127">
        <v>0</v>
      </c>
      <c r="AD3779" s="127">
        <v>0</v>
      </c>
      <c r="AE3779" s="127">
        <v>0</v>
      </c>
      <c r="AF3779" s="127">
        <v>0</v>
      </c>
      <c r="AG3779" s="127">
        <v>0</v>
      </c>
      <c r="AH3779" s="127">
        <v>0</v>
      </c>
    </row>
    <row r="3780" spans="1:34" x14ac:dyDescent="0.35">
      <c r="A3780" s="127" t="s">
        <v>4429</v>
      </c>
      <c r="B3780" s="127" t="s">
        <v>964</v>
      </c>
      <c r="C3780" s="127">
        <v>0</v>
      </c>
      <c r="D3780" s="127">
        <v>0</v>
      </c>
      <c r="E3780" s="127">
        <v>0</v>
      </c>
      <c r="F3780" s="127">
        <v>0</v>
      </c>
      <c r="G3780" s="127">
        <v>0</v>
      </c>
      <c r="H3780" s="127">
        <v>0</v>
      </c>
      <c r="I3780" s="127">
        <v>0</v>
      </c>
      <c r="J3780" s="127">
        <v>0</v>
      </c>
      <c r="K3780" s="127">
        <v>0</v>
      </c>
      <c r="L3780" s="127">
        <v>0</v>
      </c>
      <c r="M3780" s="127">
        <v>0</v>
      </c>
      <c r="N3780" s="127">
        <v>0</v>
      </c>
      <c r="O3780" s="127">
        <v>0</v>
      </c>
      <c r="P3780" s="127">
        <v>0</v>
      </c>
      <c r="Q3780" s="127">
        <v>0</v>
      </c>
      <c r="R3780" s="127">
        <v>0</v>
      </c>
      <c r="S3780" s="127">
        <v>0</v>
      </c>
      <c r="T3780" s="127">
        <v>0</v>
      </c>
      <c r="U3780" s="127">
        <v>0</v>
      </c>
      <c r="V3780" s="127">
        <v>0</v>
      </c>
      <c r="W3780" s="127">
        <v>0</v>
      </c>
      <c r="X3780" s="127">
        <v>0</v>
      </c>
      <c r="Y3780" s="127">
        <v>0</v>
      </c>
      <c r="Z3780" s="127">
        <v>0</v>
      </c>
      <c r="AA3780" s="127">
        <v>0</v>
      </c>
      <c r="AB3780" s="127">
        <v>0</v>
      </c>
      <c r="AC3780" s="127">
        <v>0</v>
      </c>
      <c r="AD3780" s="127">
        <v>0</v>
      </c>
      <c r="AE3780" s="127">
        <v>0</v>
      </c>
      <c r="AF3780" s="127">
        <v>0</v>
      </c>
      <c r="AG3780" s="127">
        <v>0</v>
      </c>
      <c r="AH3780" s="127">
        <v>0</v>
      </c>
    </row>
    <row r="3781" spans="1:34" x14ac:dyDescent="0.35">
      <c r="A3781" s="127" t="s">
        <v>4430</v>
      </c>
      <c r="B3781" s="127" t="s">
        <v>964</v>
      </c>
      <c r="C3781" s="127">
        <v>0</v>
      </c>
      <c r="D3781" s="127">
        <v>0</v>
      </c>
      <c r="E3781" s="127">
        <v>0</v>
      </c>
      <c r="F3781" s="127">
        <v>0</v>
      </c>
      <c r="G3781" s="127">
        <v>0</v>
      </c>
      <c r="H3781" s="127">
        <v>0</v>
      </c>
      <c r="I3781" s="127">
        <v>0</v>
      </c>
      <c r="J3781" s="127">
        <v>0</v>
      </c>
      <c r="K3781" s="127">
        <v>0</v>
      </c>
      <c r="L3781" s="127">
        <v>0</v>
      </c>
      <c r="M3781" s="127">
        <v>0</v>
      </c>
      <c r="N3781" s="127">
        <v>0</v>
      </c>
      <c r="O3781" s="127">
        <v>0</v>
      </c>
      <c r="P3781" s="127">
        <v>0</v>
      </c>
      <c r="Q3781" s="127">
        <v>0</v>
      </c>
      <c r="R3781" s="127">
        <v>0</v>
      </c>
      <c r="S3781" s="127">
        <v>0</v>
      </c>
      <c r="T3781" s="127">
        <v>0</v>
      </c>
      <c r="U3781" s="127">
        <v>0</v>
      </c>
      <c r="V3781" s="127">
        <v>0</v>
      </c>
      <c r="W3781" s="127">
        <v>0</v>
      </c>
      <c r="X3781" s="127">
        <v>0</v>
      </c>
      <c r="Y3781" s="127">
        <v>0</v>
      </c>
      <c r="Z3781" s="127">
        <v>0</v>
      </c>
      <c r="AA3781" s="127">
        <v>0</v>
      </c>
      <c r="AB3781" s="127">
        <v>0</v>
      </c>
      <c r="AC3781" s="127">
        <v>0</v>
      </c>
      <c r="AD3781" s="127">
        <v>0</v>
      </c>
      <c r="AE3781" s="127">
        <v>0</v>
      </c>
      <c r="AF3781" s="127">
        <v>0</v>
      </c>
      <c r="AG3781" s="127">
        <v>0</v>
      </c>
      <c r="AH3781" s="127">
        <v>0</v>
      </c>
    </row>
    <row r="3782" spans="1:34" x14ac:dyDescent="0.35">
      <c r="A3782" s="127" t="s">
        <v>4431</v>
      </c>
      <c r="B3782" s="127" t="s">
        <v>964</v>
      </c>
      <c r="C3782" s="127">
        <v>0</v>
      </c>
      <c r="D3782" s="127">
        <v>0</v>
      </c>
      <c r="E3782" s="127">
        <v>0</v>
      </c>
      <c r="F3782" s="127">
        <v>0</v>
      </c>
      <c r="G3782" s="127">
        <v>0</v>
      </c>
      <c r="H3782" s="127">
        <v>0</v>
      </c>
      <c r="I3782" s="127">
        <v>0</v>
      </c>
      <c r="J3782" s="127">
        <v>0</v>
      </c>
      <c r="K3782" s="127">
        <v>0</v>
      </c>
      <c r="L3782" s="127">
        <v>0</v>
      </c>
      <c r="M3782" s="127">
        <v>0</v>
      </c>
      <c r="N3782" s="127">
        <v>0</v>
      </c>
      <c r="O3782" s="127">
        <v>0</v>
      </c>
      <c r="P3782" s="127">
        <v>0</v>
      </c>
      <c r="Q3782" s="127">
        <v>0</v>
      </c>
      <c r="R3782" s="127">
        <v>0</v>
      </c>
      <c r="S3782" s="127">
        <v>0</v>
      </c>
      <c r="T3782" s="127">
        <v>0</v>
      </c>
      <c r="U3782" s="127">
        <v>0</v>
      </c>
      <c r="V3782" s="127">
        <v>0</v>
      </c>
      <c r="W3782" s="127">
        <v>0</v>
      </c>
      <c r="X3782" s="127">
        <v>0</v>
      </c>
      <c r="Y3782" s="127">
        <v>0</v>
      </c>
      <c r="Z3782" s="127">
        <v>0</v>
      </c>
      <c r="AA3782" s="127">
        <v>0</v>
      </c>
      <c r="AB3782" s="127">
        <v>0</v>
      </c>
      <c r="AC3782" s="127">
        <v>0</v>
      </c>
      <c r="AD3782" s="127">
        <v>0</v>
      </c>
      <c r="AE3782" s="127">
        <v>0</v>
      </c>
      <c r="AF3782" s="127">
        <v>0</v>
      </c>
      <c r="AG3782" s="127">
        <v>0</v>
      </c>
      <c r="AH3782" s="127">
        <v>0</v>
      </c>
    </row>
    <row r="3783" spans="1:34" x14ac:dyDescent="0.35">
      <c r="A3783" s="127" t="s">
        <v>2113</v>
      </c>
      <c r="B3783" s="127" t="s">
        <v>964</v>
      </c>
      <c r="C3783" s="127">
        <v>0</v>
      </c>
      <c r="D3783" s="127">
        <v>70753.899999999994</v>
      </c>
      <c r="E3783" s="127">
        <v>114221</v>
      </c>
      <c r="F3783" s="127">
        <v>181302</v>
      </c>
      <c r="G3783" s="127">
        <v>244254</v>
      </c>
      <c r="H3783" s="127">
        <v>299889</v>
      </c>
      <c r="I3783" s="127">
        <v>348412</v>
      </c>
      <c r="J3783" s="127">
        <v>525706</v>
      </c>
      <c r="K3783" s="127">
        <v>575041</v>
      </c>
      <c r="L3783" s="127">
        <v>624277</v>
      </c>
      <c r="M3783" s="127">
        <v>666734</v>
      </c>
      <c r="N3783" s="127">
        <v>806677</v>
      </c>
      <c r="O3783" s="127">
        <v>847329</v>
      </c>
      <c r="P3783" s="127">
        <v>858375</v>
      </c>
      <c r="Q3783" s="127">
        <v>892043</v>
      </c>
      <c r="R3783" s="127">
        <v>913303</v>
      </c>
      <c r="S3783" s="128">
        <v>1162880</v>
      </c>
      <c r="T3783" s="128">
        <v>1184130</v>
      </c>
      <c r="U3783" s="128">
        <v>1205260</v>
      </c>
      <c r="V3783" s="128">
        <v>1214810</v>
      </c>
      <c r="W3783" s="128">
        <v>1387970</v>
      </c>
      <c r="X3783" s="128">
        <v>1362420</v>
      </c>
      <c r="Y3783" s="128">
        <v>1366810</v>
      </c>
      <c r="Z3783" s="128">
        <v>1376130</v>
      </c>
      <c r="AA3783" s="128">
        <v>1669310</v>
      </c>
      <c r="AB3783" s="128">
        <v>1687920</v>
      </c>
      <c r="AC3783" s="128">
        <v>1705910</v>
      </c>
      <c r="AD3783" s="128">
        <v>1875030</v>
      </c>
      <c r="AE3783" s="128">
        <v>1886870</v>
      </c>
      <c r="AF3783" s="128">
        <v>2222000</v>
      </c>
      <c r="AG3783" s="128">
        <v>2230070</v>
      </c>
      <c r="AH3783" s="128">
        <v>2250690</v>
      </c>
    </row>
    <row r="3784" spans="1:34" x14ac:dyDescent="0.35">
      <c r="A3784" s="127" t="s">
        <v>4432</v>
      </c>
      <c r="B3784" s="127" t="s">
        <v>964</v>
      </c>
      <c r="C3784" s="127">
        <v>0</v>
      </c>
      <c r="D3784" s="127">
        <v>0.732653</v>
      </c>
      <c r="E3784" s="127">
        <v>1.18275</v>
      </c>
      <c r="F3784" s="127">
        <v>1.87738</v>
      </c>
      <c r="G3784" s="127">
        <v>2.5292400000000002</v>
      </c>
      <c r="H3784" s="127">
        <v>3.10534</v>
      </c>
      <c r="I3784" s="127">
        <v>3.6077900000000001</v>
      </c>
      <c r="J3784" s="127">
        <v>5.4436600000000004</v>
      </c>
      <c r="K3784" s="127">
        <v>5.9545300000000001</v>
      </c>
      <c r="L3784" s="127">
        <v>6.4643600000000001</v>
      </c>
      <c r="M3784" s="127">
        <v>6.9039999999999999</v>
      </c>
      <c r="N3784" s="127">
        <v>8.3531099999999991</v>
      </c>
      <c r="O3784" s="127">
        <v>8.7740600000000004</v>
      </c>
      <c r="P3784" s="127">
        <v>8.8884399999999992</v>
      </c>
      <c r="Q3784" s="127">
        <v>9.2370599999999996</v>
      </c>
      <c r="R3784" s="127">
        <v>9.4572099999999999</v>
      </c>
      <c r="S3784" s="127">
        <v>12.041600000000001</v>
      </c>
      <c r="T3784" s="127">
        <v>12.2616</v>
      </c>
      <c r="U3784" s="127">
        <v>12.480399999999999</v>
      </c>
      <c r="V3784" s="127">
        <v>12.5793</v>
      </c>
      <c r="W3784" s="127">
        <v>14.372400000000001</v>
      </c>
      <c r="X3784" s="127">
        <v>14.107799999999999</v>
      </c>
      <c r="Y3784" s="127">
        <v>14.1533</v>
      </c>
      <c r="Z3784" s="127">
        <v>14.2498</v>
      </c>
      <c r="AA3784" s="127">
        <v>17.285599999999999</v>
      </c>
      <c r="AB3784" s="127">
        <v>17.478400000000001</v>
      </c>
      <c r="AC3784" s="127">
        <v>17.6646</v>
      </c>
      <c r="AD3784" s="127">
        <v>19.415800000000001</v>
      </c>
      <c r="AE3784" s="127">
        <v>19.538399999999999</v>
      </c>
      <c r="AF3784" s="127">
        <v>23.008700000000001</v>
      </c>
      <c r="AG3784" s="127">
        <v>23.092300000000002</v>
      </c>
      <c r="AH3784" s="127">
        <v>23.305800000000001</v>
      </c>
    </row>
    <row r="3785" spans="1:34" x14ac:dyDescent="0.35">
      <c r="A3785" s="127" t="s">
        <v>4433</v>
      </c>
      <c r="B3785" s="127" t="s">
        <v>964</v>
      </c>
      <c r="C3785" s="127">
        <v>0</v>
      </c>
      <c r="D3785" s="127">
        <v>29.184899999999999</v>
      </c>
      <c r="E3785" s="127">
        <v>47.114400000000003</v>
      </c>
      <c r="F3785" s="127">
        <v>74.784499999999994</v>
      </c>
      <c r="G3785" s="127">
        <v>100.751</v>
      </c>
      <c r="H3785" s="127">
        <v>123.7</v>
      </c>
      <c r="I3785" s="127">
        <v>143.715</v>
      </c>
      <c r="J3785" s="127">
        <v>216.846</v>
      </c>
      <c r="K3785" s="127">
        <v>237.196</v>
      </c>
      <c r="L3785" s="127">
        <v>257.505</v>
      </c>
      <c r="M3785" s="127">
        <v>275.01799999999997</v>
      </c>
      <c r="N3785" s="127">
        <v>332.74200000000002</v>
      </c>
      <c r="O3785" s="127">
        <v>349.51</v>
      </c>
      <c r="P3785" s="127">
        <v>354.06700000000001</v>
      </c>
      <c r="Q3785" s="127">
        <v>367.95400000000001</v>
      </c>
      <c r="R3785" s="127">
        <v>376.72399999999999</v>
      </c>
      <c r="S3785" s="127">
        <v>479.67</v>
      </c>
      <c r="T3785" s="127">
        <v>488.435</v>
      </c>
      <c r="U3785" s="127">
        <v>497.15199999999999</v>
      </c>
      <c r="V3785" s="127">
        <v>501.09199999999998</v>
      </c>
      <c r="W3785" s="127">
        <v>572.51800000000003</v>
      </c>
      <c r="X3785" s="127">
        <v>561.97799999999995</v>
      </c>
      <c r="Y3785" s="127">
        <v>563.78800000000001</v>
      </c>
      <c r="Z3785" s="127">
        <v>567.63499999999999</v>
      </c>
      <c r="AA3785" s="127">
        <v>688.56299999999999</v>
      </c>
      <c r="AB3785" s="127">
        <v>696.24199999999996</v>
      </c>
      <c r="AC3785" s="127">
        <v>703.66099999999994</v>
      </c>
      <c r="AD3785" s="127">
        <v>773.42</v>
      </c>
      <c r="AE3785" s="127">
        <v>778.30399999999997</v>
      </c>
      <c r="AF3785" s="127">
        <v>916.53899999999999</v>
      </c>
      <c r="AG3785" s="127">
        <v>919.87</v>
      </c>
      <c r="AH3785" s="127">
        <v>928.37400000000002</v>
      </c>
    </row>
    <row r="3786" spans="1:34" x14ac:dyDescent="0.35">
      <c r="A3786" s="127" t="s">
        <v>4434</v>
      </c>
      <c r="B3786" s="127" t="s">
        <v>964</v>
      </c>
      <c r="C3786" s="127">
        <v>0</v>
      </c>
      <c r="D3786" s="127">
        <v>110.851</v>
      </c>
      <c r="E3786" s="127">
        <v>178.95099999999999</v>
      </c>
      <c r="F3786" s="127">
        <v>284.048</v>
      </c>
      <c r="G3786" s="127">
        <v>382.67500000000001</v>
      </c>
      <c r="H3786" s="127">
        <v>469.83800000000002</v>
      </c>
      <c r="I3786" s="127">
        <v>545.86</v>
      </c>
      <c r="J3786" s="127">
        <v>823.62800000000004</v>
      </c>
      <c r="K3786" s="127">
        <v>900.92100000000005</v>
      </c>
      <c r="L3786" s="127">
        <v>978.05899999999997</v>
      </c>
      <c r="M3786" s="127">
        <v>1044.58</v>
      </c>
      <c r="N3786" s="127">
        <v>1263.83</v>
      </c>
      <c r="O3786" s="127">
        <v>1327.52</v>
      </c>
      <c r="P3786" s="127">
        <v>1344.82</v>
      </c>
      <c r="Q3786" s="127">
        <v>1397.57</v>
      </c>
      <c r="R3786" s="127">
        <v>1430.88</v>
      </c>
      <c r="S3786" s="127">
        <v>1821.89</v>
      </c>
      <c r="T3786" s="127">
        <v>1855.18</v>
      </c>
      <c r="U3786" s="127">
        <v>1888.29</v>
      </c>
      <c r="V3786" s="127">
        <v>1903.26</v>
      </c>
      <c r="W3786" s="127">
        <v>2174.5500000000002</v>
      </c>
      <c r="X3786" s="127">
        <v>2134.52</v>
      </c>
      <c r="Y3786" s="127">
        <v>2141.39</v>
      </c>
      <c r="Z3786" s="127">
        <v>2156</v>
      </c>
      <c r="AA3786" s="127">
        <v>2615.31</v>
      </c>
      <c r="AB3786" s="127">
        <v>2644.48</v>
      </c>
      <c r="AC3786" s="127">
        <v>2672.66</v>
      </c>
      <c r="AD3786" s="127">
        <v>2937.62</v>
      </c>
      <c r="AE3786" s="127">
        <v>2956.17</v>
      </c>
      <c r="AF3786" s="127">
        <v>3481.22</v>
      </c>
      <c r="AG3786" s="127">
        <v>3493.87</v>
      </c>
      <c r="AH3786" s="127">
        <v>3526.17</v>
      </c>
    </row>
    <row r="3787" spans="1:34" x14ac:dyDescent="0.35">
      <c r="A3787" s="127" t="s">
        <v>4435</v>
      </c>
      <c r="B3787" s="127" t="s">
        <v>964</v>
      </c>
      <c r="C3787" s="127">
        <v>0</v>
      </c>
      <c r="D3787" s="127">
        <v>28.578700000000001</v>
      </c>
      <c r="E3787" s="127">
        <v>46.135800000000003</v>
      </c>
      <c r="F3787" s="127">
        <v>73.231099999999998</v>
      </c>
      <c r="G3787" s="127">
        <v>98.6584</v>
      </c>
      <c r="H3787" s="127">
        <v>121.13</v>
      </c>
      <c r="I3787" s="127">
        <v>140.72900000000001</v>
      </c>
      <c r="J3787" s="127">
        <v>212.34100000000001</v>
      </c>
      <c r="K3787" s="127">
        <v>232.26900000000001</v>
      </c>
      <c r="L3787" s="127">
        <v>252.15600000000001</v>
      </c>
      <c r="M3787" s="127">
        <v>269.30500000000001</v>
      </c>
      <c r="N3787" s="127">
        <v>325.83</v>
      </c>
      <c r="O3787" s="127">
        <v>342.25099999999998</v>
      </c>
      <c r="P3787" s="127">
        <v>346.71199999999999</v>
      </c>
      <c r="Q3787" s="127">
        <v>360.31099999999998</v>
      </c>
      <c r="R3787" s="127">
        <v>368.89800000000002</v>
      </c>
      <c r="S3787" s="127">
        <v>469.70699999999999</v>
      </c>
      <c r="T3787" s="127">
        <v>478.28899999999999</v>
      </c>
      <c r="U3787" s="127">
        <v>486.82499999999999</v>
      </c>
      <c r="V3787" s="127">
        <v>490.68400000000003</v>
      </c>
      <c r="W3787" s="127">
        <v>560.62599999999998</v>
      </c>
      <c r="X3787" s="127">
        <v>550.30499999999995</v>
      </c>
      <c r="Y3787" s="127">
        <v>552.077</v>
      </c>
      <c r="Z3787" s="127">
        <v>555.84400000000005</v>
      </c>
      <c r="AA3787" s="127">
        <v>674.26</v>
      </c>
      <c r="AB3787" s="127">
        <v>681.78</v>
      </c>
      <c r="AC3787" s="127">
        <v>689.04399999999998</v>
      </c>
      <c r="AD3787" s="127">
        <v>757.35500000000002</v>
      </c>
      <c r="AE3787" s="127">
        <v>762.13699999999994</v>
      </c>
      <c r="AF3787" s="127">
        <v>897.50099999999998</v>
      </c>
      <c r="AG3787" s="127">
        <v>900.76300000000003</v>
      </c>
      <c r="AH3787" s="127">
        <v>909.09</v>
      </c>
    </row>
    <row r="3788" spans="1:34" x14ac:dyDescent="0.35">
      <c r="A3788" s="127" t="s">
        <v>4436</v>
      </c>
      <c r="B3788" s="127" t="s">
        <v>964</v>
      </c>
      <c r="C3788" s="127">
        <v>0</v>
      </c>
      <c r="D3788" s="127">
        <v>13.0769</v>
      </c>
      <c r="E3788" s="127">
        <v>21.110600000000002</v>
      </c>
      <c r="F3788" s="127">
        <v>33.508800000000001</v>
      </c>
      <c r="G3788" s="127">
        <v>45.143700000000003</v>
      </c>
      <c r="H3788" s="127">
        <v>55.426200000000001</v>
      </c>
      <c r="I3788" s="127">
        <v>64.394400000000005</v>
      </c>
      <c r="J3788" s="127">
        <v>97.162300000000002</v>
      </c>
      <c r="K3788" s="127">
        <v>106.28100000000001</v>
      </c>
      <c r="L3788" s="127">
        <v>115.38</v>
      </c>
      <c r="M3788" s="127">
        <v>123.227</v>
      </c>
      <c r="N3788" s="127">
        <v>149.09200000000001</v>
      </c>
      <c r="O3788" s="127">
        <v>156.60599999999999</v>
      </c>
      <c r="P3788" s="127">
        <v>158.64699999999999</v>
      </c>
      <c r="Q3788" s="127">
        <v>164.87</v>
      </c>
      <c r="R3788" s="127">
        <v>168.79900000000001</v>
      </c>
      <c r="S3788" s="127">
        <v>214.92699999999999</v>
      </c>
      <c r="T3788" s="127">
        <v>218.85400000000001</v>
      </c>
      <c r="U3788" s="127">
        <v>222.75899999999999</v>
      </c>
      <c r="V3788" s="127">
        <v>224.52500000000001</v>
      </c>
      <c r="W3788" s="127">
        <v>256.529</v>
      </c>
      <c r="X3788" s="127">
        <v>251.80600000000001</v>
      </c>
      <c r="Y3788" s="127">
        <v>252.61699999999999</v>
      </c>
      <c r="Z3788" s="127">
        <v>254.34100000000001</v>
      </c>
      <c r="AA3788" s="127">
        <v>308.52499999999998</v>
      </c>
      <c r="AB3788" s="127">
        <v>311.96600000000001</v>
      </c>
      <c r="AC3788" s="127">
        <v>315.29000000000002</v>
      </c>
      <c r="AD3788" s="127">
        <v>346.54700000000003</v>
      </c>
      <c r="AE3788" s="127">
        <v>348.73599999999999</v>
      </c>
      <c r="AF3788" s="127">
        <v>410.67500000000001</v>
      </c>
      <c r="AG3788" s="127">
        <v>412.16699999999997</v>
      </c>
      <c r="AH3788" s="127">
        <v>415.97800000000001</v>
      </c>
    </row>
    <row r="3789" spans="1:34" x14ac:dyDescent="0.35">
      <c r="A3789" s="127" t="s">
        <v>4437</v>
      </c>
      <c r="B3789" s="127" t="s">
        <v>964</v>
      </c>
      <c r="C3789" s="127">
        <v>0</v>
      </c>
      <c r="D3789" s="127">
        <v>553.38699999999994</v>
      </c>
      <c r="E3789" s="127">
        <v>893.35699999999997</v>
      </c>
      <c r="F3789" s="127">
        <v>1418.02</v>
      </c>
      <c r="G3789" s="127">
        <v>1910.38</v>
      </c>
      <c r="H3789" s="127">
        <v>2345.52</v>
      </c>
      <c r="I3789" s="127">
        <v>2725.03</v>
      </c>
      <c r="J3789" s="127">
        <v>4111.7</v>
      </c>
      <c r="K3789" s="127">
        <v>4497.57</v>
      </c>
      <c r="L3789" s="127">
        <v>4882.6499999999996</v>
      </c>
      <c r="M3789" s="127">
        <v>5214.7299999999996</v>
      </c>
      <c r="N3789" s="127">
        <v>6309.26</v>
      </c>
      <c r="O3789" s="127">
        <v>6627.21</v>
      </c>
      <c r="P3789" s="127">
        <v>6713.61</v>
      </c>
      <c r="Q3789" s="127">
        <v>6976.93</v>
      </c>
      <c r="R3789" s="127">
        <v>7143.21</v>
      </c>
      <c r="S3789" s="127">
        <v>9095.23</v>
      </c>
      <c r="T3789" s="127">
        <v>9261.42</v>
      </c>
      <c r="U3789" s="127">
        <v>9426.7099999999991</v>
      </c>
      <c r="V3789" s="127">
        <v>9501.42</v>
      </c>
      <c r="W3789" s="127">
        <v>10855.8</v>
      </c>
      <c r="X3789" s="127">
        <v>10655.9</v>
      </c>
      <c r="Y3789" s="127">
        <v>10690.2</v>
      </c>
      <c r="Z3789" s="127">
        <v>10763.2</v>
      </c>
      <c r="AA3789" s="127">
        <v>13056.1</v>
      </c>
      <c r="AB3789" s="127">
        <v>13201.7</v>
      </c>
      <c r="AC3789" s="127">
        <v>13342.4</v>
      </c>
      <c r="AD3789" s="127">
        <v>14665.1</v>
      </c>
      <c r="AE3789" s="127">
        <v>14757.7</v>
      </c>
      <c r="AF3789" s="127">
        <v>17378.900000000001</v>
      </c>
      <c r="AG3789" s="127">
        <v>17442.099999999999</v>
      </c>
      <c r="AH3789" s="127">
        <v>17603.3</v>
      </c>
    </row>
    <row r="3790" spans="1:34" x14ac:dyDescent="0.35">
      <c r="A3790" s="127" t="s">
        <v>4438</v>
      </c>
      <c r="B3790" s="127" t="s">
        <v>964</v>
      </c>
      <c r="C3790" s="127">
        <v>0</v>
      </c>
      <c r="D3790" s="127">
        <v>0.83051399999999997</v>
      </c>
      <c r="E3790" s="127">
        <v>1.34073</v>
      </c>
      <c r="F3790" s="127">
        <v>2.1281400000000001</v>
      </c>
      <c r="G3790" s="127">
        <v>2.86707</v>
      </c>
      <c r="H3790" s="127">
        <v>3.5201199999999999</v>
      </c>
      <c r="I3790" s="127">
        <v>4.0896800000000004</v>
      </c>
      <c r="J3790" s="127">
        <v>6.1707700000000001</v>
      </c>
      <c r="K3790" s="127">
        <v>6.7498699999999996</v>
      </c>
      <c r="L3790" s="127">
        <v>7.3277999999999999</v>
      </c>
      <c r="M3790" s="127">
        <v>7.8261700000000003</v>
      </c>
      <c r="N3790" s="127">
        <v>9.4688300000000005</v>
      </c>
      <c r="O3790" s="127">
        <v>9.9460099999999994</v>
      </c>
      <c r="P3790" s="127">
        <v>10.075699999999999</v>
      </c>
      <c r="Q3790" s="127">
        <v>10.4709</v>
      </c>
      <c r="R3790" s="127">
        <v>10.7204</v>
      </c>
      <c r="S3790" s="127">
        <v>13.65</v>
      </c>
      <c r="T3790" s="127">
        <v>13.8994</v>
      </c>
      <c r="U3790" s="127">
        <v>14.147399999999999</v>
      </c>
      <c r="V3790" s="127">
        <v>14.259600000000001</v>
      </c>
      <c r="W3790" s="127">
        <v>16.292100000000001</v>
      </c>
      <c r="X3790" s="127">
        <v>15.9922</v>
      </c>
      <c r="Y3790" s="127">
        <v>16.043700000000001</v>
      </c>
      <c r="Z3790" s="127">
        <v>16.153199999999998</v>
      </c>
      <c r="AA3790" s="127">
        <v>19.5944</v>
      </c>
      <c r="AB3790" s="127">
        <v>19.812899999999999</v>
      </c>
      <c r="AC3790" s="127">
        <v>20.024000000000001</v>
      </c>
      <c r="AD3790" s="127">
        <v>22.0092</v>
      </c>
      <c r="AE3790" s="127">
        <v>22.148199999999999</v>
      </c>
      <c r="AF3790" s="127">
        <v>26.081900000000001</v>
      </c>
      <c r="AG3790" s="127">
        <v>26.1767</v>
      </c>
      <c r="AH3790" s="127">
        <v>26.418700000000001</v>
      </c>
    </row>
    <row r="3791" spans="1:34" x14ac:dyDescent="0.35">
      <c r="A3791" s="127" t="s">
        <v>4439</v>
      </c>
      <c r="B3791" s="127" t="s">
        <v>964</v>
      </c>
      <c r="C3791" s="127">
        <v>0</v>
      </c>
      <c r="D3791" s="127">
        <v>0.57590399999999997</v>
      </c>
      <c r="E3791" s="127">
        <v>0.92970600000000003</v>
      </c>
      <c r="F3791" s="127">
        <v>1.4757199999999999</v>
      </c>
      <c r="G3791" s="127">
        <v>1.9881200000000001</v>
      </c>
      <c r="H3791" s="127">
        <v>2.44096</v>
      </c>
      <c r="I3791" s="127">
        <v>2.8359100000000002</v>
      </c>
      <c r="J3791" s="127">
        <v>4.2789999999999999</v>
      </c>
      <c r="K3791" s="127">
        <v>4.6805700000000003</v>
      </c>
      <c r="L3791" s="127">
        <v>5.0813199999999998</v>
      </c>
      <c r="M3791" s="127">
        <v>5.4269100000000003</v>
      </c>
      <c r="N3791" s="127">
        <v>6.5659799999999997</v>
      </c>
      <c r="O3791" s="127">
        <v>6.8968699999999998</v>
      </c>
      <c r="P3791" s="127">
        <v>6.9867699999999999</v>
      </c>
      <c r="Q3791" s="127">
        <v>7.2608100000000002</v>
      </c>
      <c r="R3791" s="127">
        <v>7.4338600000000001</v>
      </c>
      <c r="S3791" s="127">
        <v>9.4653100000000006</v>
      </c>
      <c r="T3791" s="127">
        <v>9.6382600000000007</v>
      </c>
      <c r="U3791" s="127">
        <v>9.8102699999999992</v>
      </c>
      <c r="V3791" s="127">
        <v>9.8880199999999991</v>
      </c>
      <c r="W3791" s="127">
        <v>11.297499999999999</v>
      </c>
      <c r="X3791" s="127">
        <v>11.089499999999999</v>
      </c>
      <c r="Y3791" s="127">
        <v>11.1252</v>
      </c>
      <c r="Z3791" s="127">
        <v>11.2011</v>
      </c>
      <c r="AA3791" s="127">
        <v>13.587400000000001</v>
      </c>
      <c r="AB3791" s="127">
        <v>13.738899999999999</v>
      </c>
      <c r="AC3791" s="127">
        <v>13.885300000000001</v>
      </c>
      <c r="AD3791" s="127">
        <v>15.261799999999999</v>
      </c>
      <c r="AE3791" s="127">
        <v>15.3582</v>
      </c>
      <c r="AF3791" s="127">
        <v>18.085999999999999</v>
      </c>
      <c r="AG3791" s="127">
        <v>18.151700000000002</v>
      </c>
      <c r="AH3791" s="127">
        <v>18.319500000000001</v>
      </c>
    </row>
    <row r="3792" spans="1:34" x14ac:dyDescent="0.35">
      <c r="A3792" s="127" t="s">
        <v>4440</v>
      </c>
      <c r="B3792" s="127" t="s">
        <v>964</v>
      </c>
      <c r="C3792" s="127">
        <v>0</v>
      </c>
      <c r="D3792" s="127">
        <v>2.7452899999999998</v>
      </c>
      <c r="E3792" s="127">
        <v>4.4318299999999997</v>
      </c>
      <c r="F3792" s="127">
        <v>7.0346200000000003</v>
      </c>
      <c r="G3792" s="127">
        <v>9.4771800000000006</v>
      </c>
      <c r="H3792" s="127">
        <v>11.6358</v>
      </c>
      <c r="I3792" s="127">
        <v>13.518599999999999</v>
      </c>
      <c r="J3792" s="127">
        <v>20.3977</v>
      </c>
      <c r="K3792" s="127">
        <v>22.311900000000001</v>
      </c>
      <c r="L3792" s="127">
        <v>24.222200000000001</v>
      </c>
      <c r="M3792" s="127">
        <v>25.869599999999998</v>
      </c>
      <c r="N3792" s="127">
        <v>31.299499999999998</v>
      </c>
      <c r="O3792" s="127">
        <v>32.876800000000003</v>
      </c>
      <c r="P3792" s="127">
        <v>33.305399999999999</v>
      </c>
      <c r="Q3792" s="127">
        <v>34.611699999999999</v>
      </c>
      <c r="R3792" s="127">
        <v>35.436599999999999</v>
      </c>
      <c r="S3792" s="127">
        <v>45.1203</v>
      </c>
      <c r="T3792" s="127">
        <v>45.944800000000001</v>
      </c>
      <c r="U3792" s="127">
        <v>46.764699999999998</v>
      </c>
      <c r="V3792" s="127">
        <v>47.135399999999997</v>
      </c>
      <c r="W3792" s="127">
        <v>53.853999999999999</v>
      </c>
      <c r="X3792" s="127">
        <v>52.8626</v>
      </c>
      <c r="Y3792" s="127">
        <v>53.032899999999998</v>
      </c>
      <c r="Z3792" s="127">
        <v>53.3947</v>
      </c>
      <c r="AA3792" s="127">
        <v>64.769900000000007</v>
      </c>
      <c r="AB3792" s="127">
        <v>65.492199999999997</v>
      </c>
      <c r="AC3792" s="127">
        <v>66.19</v>
      </c>
      <c r="AD3792" s="127">
        <v>72.751900000000006</v>
      </c>
      <c r="AE3792" s="127">
        <v>73.211399999999998</v>
      </c>
      <c r="AF3792" s="127">
        <v>86.214500000000001</v>
      </c>
      <c r="AG3792" s="127">
        <v>86.527900000000002</v>
      </c>
      <c r="AH3792" s="127">
        <v>87.327699999999993</v>
      </c>
    </row>
    <row r="3793" spans="1:34" x14ac:dyDescent="0.35">
      <c r="A3793" s="127" t="s">
        <v>4441</v>
      </c>
      <c r="B3793" s="127" t="s">
        <v>964</v>
      </c>
      <c r="C3793" s="127">
        <v>0</v>
      </c>
      <c r="D3793" s="127">
        <v>0.54819099999999998</v>
      </c>
      <c r="E3793" s="127">
        <v>0.88496900000000001</v>
      </c>
      <c r="F3793" s="127">
        <v>1.4047099999999999</v>
      </c>
      <c r="G3793" s="127">
        <v>1.89245</v>
      </c>
      <c r="H3793" s="127">
        <v>2.3235000000000001</v>
      </c>
      <c r="I3793" s="127">
        <v>2.6994500000000001</v>
      </c>
      <c r="J3793" s="127">
        <v>4.0731000000000002</v>
      </c>
      <c r="K3793" s="127">
        <v>4.4553399999999996</v>
      </c>
      <c r="L3793" s="127">
        <v>4.8368099999999998</v>
      </c>
      <c r="M3793" s="127">
        <v>5.1657599999999997</v>
      </c>
      <c r="N3793" s="127">
        <v>6.2500200000000001</v>
      </c>
      <c r="O3793" s="127">
        <v>6.5649899999999999</v>
      </c>
      <c r="P3793" s="127">
        <v>6.6505700000000001</v>
      </c>
      <c r="Q3793" s="127">
        <v>6.9114199999999997</v>
      </c>
      <c r="R3793" s="127">
        <v>7.0761399999999997</v>
      </c>
      <c r="S3793" s="127">
        <v>9.0098299999999991</v>
      </c>
      <c r="T3793" s="127">
        <v>9.1744599999999998</v>
      </c>
      <c r="U3793" s="127">
        <v>9.3381900000000009</v>
      </c>
      <c r="V3793" s="127">
        <v>9.4122000000000003</v>
      </c>
      <c r="W3793" s="127">
        <v>10.7538</v>
      </c>
      <c r="X3793" s="127">
        <v>10.5558</v>
      </c>
      <c r="Y3793" s="127">
        <v>10.5898</v>
      </c>
      <c r="Z3793" s="127">
        <v>10.662100000000001</v>
      </c>
      <c r="AA3793" s="127">
        <v>12.9335</v>
      </c>
      <c r="AB3793" s="127">
        <v>13.0778</v>
      </c>
      <c r="AC3793" s="127">
        <v>13.2171</v>
      </c>
      <c r="AD3793" s="127">
        <v>14.5274</v>
      </c>
      <c r="AE3793" s="127">
        <v>14.619199999999999</v>
      </c>
      <c r="AF3793" s="127">
        <v>17.215699999999998</v>
      </c>
      <c r="AG3793" s="127">
        <v>17.278300000000002</v>
      </c>
      <c r="AH3793" s="127">
        <v>17.437999999999999</v>
      </c>
    </row>
    <row r="3794" spans="1:34" x14ac:dyDescent="0.35">
      <c r="A3794" s="127" t="s">
        <v>4442</v>
      </c>
      <c r="B3794" s="127" t="s">
        <v>964</v>
      </c>
      <c r="C3794" s="127">
        <v>0</v>
      </c>
      <c r="D3794" s="127">
        <v>0</v>
      </c>
      <c r="E3794" s="127">
        <v>0</v>
      </c>
      <c r="F3794" s="127">
        <v>0</v>
      </c>
      <c r="G3794" s="127">
        <v>0</v>
      </c>
      <c r="H3794" s="127">
        <v>0</v>
      </c>
      <c r="I3794" s="127">
        <v>0</v>
      </c>
      <c r="J3794" s="127">
        <v>0</v>
      </c>
      <c r="K3794" s="127">
        <v>0</v>
      </c>
      <c r="L3794" s="127">
        <v>0</v>
      </c>
      <c r="M3794" s="127">
        <v>0</v>
      </c>
      <c r="N3794" s="127">
        <v>0</v>
      </c>
      <c r="O3794" s="127">
        <v>0</v>
      </c>
      <c r="P3794" s="127">
        <v>0</v>
      </c>
      <c r="Q3794" s="127">
        <v>0</v>
      </c>
      <c r="R3794" s="127">
        <v>0</v>
      </c>
      <c r="S3794" s="127">
        <v>0</v>
      </c>
      <c r="T3794" s="127">
        <v>0</v>
      </c>
      <c r="U3794" s="127">
        <v>0</v>
      </c>
      <c r="V3794" s="127">
        <v>0</v>
      </c>
      <c r="W3794" s="127">
        <v>0</v>
      </c>
      <c r="X3794" s="127">
        <v>0</v>
      </c>
      <c r="Y3794" s="127">
        <v>0</v>
      </c>
      <c r="Z3794" s="127">
        <v>0</v>
      </c>
      <c r="AA3794" s="127">
        <v>0</v>
      </c>
      <c r="AB3794" s="127">
        <v>0</v>
      </c>
      <c r="AC3794" s="127">
        <v>0</v>
      </c>
      <c r="AD3794" s="127">
        <v>0</v>
      </c>
      <c r="AE3794" s="127">
        <v>0</v>
      </c>
      <c r="AF3794" s="127">
        <v>0</v>
      </c>
      <c r="AG3794" s="127">
        <v>0</v>
      </c>
      <c r="AH3794" s="127">
        <v>0</v>
      </c>
    </row>
    <row r="3795" spans="1:34" x14ac:dyDescent="0.35">
      <c r="A3795" s="127" t="s">
        <v>2114</v>
      </c>
      <c r="B3795" s="127" t="s">
        <v>964</v>
      </c>
      <c r="C3795" s="127">
        <v>0</v>
      </c>
      <c r="D3795" s="127">
        <v>0</v>
      </c>
      <c r="E3795" s="127">
        <v>0</v>
      </c>
      <c r="F3795" s="127">
        <v>0</v>
      </c>
      <c r="G3795" s="127">
        <v>0</v>
      </c>
      <c r="H3795" s="127">
        <v>0</v>
      </c>
      <c r="I3795" s="127">
        <v>0</v>
      </c>
      <c r="J3795" s="127">
        <v>0</v>
      </c>
      <c r="K3795" s="127">
        <v>0</v>
      </c>
      <c r="L3795" s="127">
        <v>0</v>
      </c>
      <c r="M3795" s="127">
        <v>0</v>
      </c>
      <c r="N3795" s="127">
        <v>0</v>
      </c>
      <c r="O3795" s="127">
        <v>0</v>
      </c>
      <c r="P3795" s="127">
        <v>0</v>
      </c>
      <c r="Q3795" s="127">
        <v>0</v>
      </c>
      <c r="R3795" s="127">
        <v>0</v>
      </c>
      <c r="S3795" s="127">
        <v>0</v>
      </c>
      <c r="T3795" s="127">
        <v>0</v>
      </c>
      <c r="U3795" s="127">
        <v>0</v>
      </c>
      <c r="V3795" s="127">
        <v>0</v>
      </c>
      <c r="W3795" s="127">
        <v>0</v>
      </c>
      <c r="X3795" s="127">
        <v>0</v>
      </c>
      <c r="Y3795" s="127">
        <v>0</v>
      </c>
      <c r="Z3795" s="127">
        <v>0</v>
      </c>
      <c r="AA3795" s="127">
        <v>0</v>
      </c>
      <c r="AB3795" s="127">
        <v>0</v>
      </c>
      <c r="AC3795" s="127">
        <v>0</v>
      </c>
      <c r="AD3795" s="127">
        <v>0</v>
      </c>
      <c r="AE3795" s="127">
        <v>0</v>
      </c>
      <c r="AF3795" s="127">
        <v>0</v>
      </c>
      <c r="AG3795" s="127">
        <v>0</v>
      </c>
      <c r="AH3795" s="127">
        <v>0</v>
      </c>
    </row>
    <row r="3796" spans="1:34" x14ac:dyDescent="0.35">
      <c r="A3796" s="127" t="s">
        <v>4443</v>
      </c>
      <c r="B3796" s="127" t="s">
        <v>964</v>
      </c>
      <c r="C3796" s="127">
        <v>0</v>
      </c>
      <c r="D3796" s="127">
        <v>0</v>
      </c>
      <c r="E3796" s="127">
        <v>0</v>
      </c>
      <c r="F3796" s="127">
        <v>0</v>
      </c>
      <c r="G3796" s="127">
        <v>0</v>
      </c>
      <c r="H3796" s="127">
        <v>0</v>
      </c>
      <c r="I3796" s="127">
        <v>0</v>
      </c>
      <c r="J3796" s="127">
        <v>0</v>
      </c>
      <c r="K3796" s="127">
        <v>0</v>
      </c>
      <c r="L3796" s="127">
        <v>0</v>
      </c>
      <c r="M3796" s="127">
        <v>0</v>
      </c>
      <c r="N3796" s="127">
        <v>0</v>
      </c>
      <c r="O3796" s="127">
        <v>0</v>
      </c>
      <c r="P3796" s="127">
        <v>0</v>
      </c>
      <c r="Q3796" s="127">
        <v>0</v>
      </c>
      <c r="R3796" s="127">
        <v>0</v>
      </c>
      <c r="S3796" s="127">
        <v>0</v>
      </c>
      <c r="T3796" s="127">
        <v>0</v>
      </c>
      <c r="U3796" s="127">
        <v>0</v>
      </c>
      <c r="V3796" s="127">
        <v>0</v>
      </c>
      <c r="W3796" s="127">
        <v>0</v>
      </c>
      <c r="X3796" s="127">
        <v>0</v>
      </c>
      <c r="Y3796" s="127">
        <v>0</v>
      </c>
      <c r="Z3796" s="127">
        <v>0</v>
      </c>
      <c r="AA3796" s="127">
        <v>0</v>
      </c>
      <c r="AB3796" s="127">
        <v>0</v>
      </c>
      <c r="AC3796" s="127">
        <v>0</v>
      </c>
      <c r="AD3796" s="127">
        <v>0</v>
      </c>
      <c r="AE3796" s="127">
        <v>0</v>
      </c>
      <c r="AF3796" s="127">
        <v>0</v>
      </c>
      <c r="AG3796" s="127">
        <v>0</v>
      </c>
      <c r="AH3796" s="127">
        <v>0</v>
      </c>
    </row>
    <row r="3797" spans="1:34" x14ac:dyDescent="0.35">
      <c r="A3797" s="127" t="s">
        <v>4444</v>
      </c>
      <c r="B3797" s="127" t="s">
        <v>964</v>
      </c>
      <c r="C3797" s="127">
        <v>0</v>
      </c>
      <c r="D3797" s="127">
        <v>0</v>
      </c>
      <c r="E3797" s="127">
        <v>0</v>
      </c>
      <c r="F3797" s="127">
        <v>0</v>
      </c>
      <c r="G3797" s="127">
        <v>0</v>
      </c>
      <c r="H3797" s="127">
        <v>0</v>
      </c>
      <c r="I3797" s="127">
        <v>0</v>
      </c>
      <c r="J3797" s="127">
        <v>0</v>
      </c>
      <c r="K3797" s="127">
        <v>0</v>
      </c>
      <c r="L3797" s="127">
        <v>0</v>
      </c>
      <c r="M3797" s="127">
        <v>0</v>
      </c>
      <c r="N3797" s="127">
        <v>0</v>
      </c>
      <c r="O3797" s="127">
        <v>0</v>
      </c>
      <c r="P3797" s="127">
        <v>0</v>
      </c>
      <c r="Q3797" s="127">
        <v>0</v>
      </c>
      <c r="R3797" s="127">
        <v>0</v>
      </c>
      <c r="S3797" s="127">
        <v>0</v>
      </c>
      <c r="T3797" s="127">
        <v>0</v>
      </c>
      <c r="U3797" s="127">
        <v>0</v>
      </c>
      <c r="V3797" s="127">
        <v>0</v>
      </c>
      <c r="W3797" s="127">
        <v>0</v>
      </c>
      <c r="X3797" s="127">
        <v>0</v>
      </c>
      <c r="Y3797" s="127">
        <v>0</v>
      </c>
      <c r="Z3797" s="127">
        <v>0</v>
      </c>
      <c r="AA3797" s="127">
        <v>0</v>
      </c>
      <c r="AB3797" s="127">
        <v>0</v>
      </c>
      <c r="AC3797" s="127">
        <v>0</v>
      </c>
      <c r="AD3797" s="127">
        <v>0</v>
      </c>
      <c r="AE3797" s="127">
        <v>0</v>
      </c>
      <c r="AF3797" s="127">
        <v>0</v>
      </c>
      <c r="AG3797" s="127">
        <v>0</v>
      </c>
      <c r="AH3797" s="127">
        <v>0</v>
      </c>
    </row>
    <row r="3798" spans="1:34" x14ac:dyDescent="0.35">
      <c r="A3798" s="127" t="s">
        <v>4445</v>
      </c>
      <c r="B3798" s="127" t="s">
        <v>964</v>
      </c>
      <c r="C3798" s="127">
        <v>0</v>
      </c>
      <c r="D3798" s="127">
        <v>0</v>
      </c>
      <c r="E3798" s="127">
        <v>0</v>
      </c>
      <c r="F3798" s="127">
        <v>0</v>
      </c>
      <c r="G3798" s="127">
        <v>0</v>
      </c>
      <c r="H3798" s="127">
        <v>0</v>
      </c>
      <c r="I3798" s="127">
        <v>0</v>
      </c>
      <c r="J3798" s="127">
        <v>0</v>
      </c>
      <c r="K3798" s="127">
        <v>0</v>
      </c>
      <c r="L3798" s="127">
        <v>0</v>
      </c>
      <c r="M3798" s="127">
        <v>0</v>
      </c>
      <c r="N3798" s="127">
        <v>0</v>
      </c>
      <c r="O3798" s="127">
        <v>0</v>
      </c>
      <c r="P3798" s="127">
        <v>0</v>
      </c>
      <c r="Q3798" s="127">
        <v>0</v>
      </c>
      <c r="R3798" s="127">
        <v>0</v>
      </c>
      <c r="S3798" s="127">
        <v>0</v>
      </c>
      <c r="T3798" s="127">
        <v>0</v>
      </c>
      <c r="U3798" s="127">
        <v>0</v>
      </c>
      <c r="V3798" s="127">
        <v>0</v>
      </c>
      <c r="W3798" s="127">
        <v>0</v>
      </c>
      <c r="X3798" s="127">
        <v>0</v>
      </c>
      <c r="Y3798" s="127">
        <v>0</v>
      </c>
      <c r="Z3798" s="127">
        <v>0</v>
      </c>
      <c r="AA3798" s="127">
        <v>0</v>
      </c>
      <c r="AB3798" s="127">
        <v>0</v>
      </c>
      <c r="AC3798" s="127">
        <v>0</v>
      </c>
      <c r="AD3798" s="127">
        <v>0</v>
      </c>
      <c r="AE3798" s="127">
        <v>0</v>
      </c>
      <c r="AF3798" s="127">
        <v>0</v>
      </c>
      <c r="AG3798" s="127">
        <v>0</v>
      </c>
      <c r="AH3798" s="127">
        <v>0</v>
      </c>
    </row>
    <row r="3799" spans="1:34" x14ac:dyDescent="0.35">
      <c r="A3799" s="127" t="s">
        <v>4446</v>
      </c>
      <c r="B3799" s="127" t="s">
        <v>964</v>
      </c>
      <c r="C3799" s="127">
        <v>0</v>
      </c>
      <c r="D3799" s="127">
        <v>0</v>
      </c>
      <c r="E3799" s="127">
        <v>0</v>
      </c>
      <c r="F3799" s="127">
        <v>0</v>
      </c>
      <c r="G3799" s="127">
        <v>0</v>
      </c>
      <c r="H3799" s="127">
        <v>0</v>
      </c>
      <c r="I3799" s="127">
        <v>0</v>
      </c>
      <c r="J3799" s="127">
        <v>0</v>
      </c>
      <c r="K3799" s="127">
        <v>0</v>
      </c>
      <c r="L3799" s="127">
        <v>0</v>
      </c>
      <c r="M3799" s="127">
        <v>0</v>
      </c>
      <c r="N3799" s="127">
        <v>0</v>
      </c>
      <c r="O3799" s="127">
        <v>0</v>
      </c>
      <c r="P3799" s="127">
        <v>0</v>
      </c>
      <c r="Q3799" s="127">
        <v>0</v>
      </c>
      <c r="R3799" s="127">
        <v>0</v>
      </c>
      <c r="S3799" s="127">
        <v>0</v>
      </c>
      <c r="T3799" s="127">
        <v>0</v>
      </c>
      <c r="U3799" s="127">
        <v>0</v>
      </c>
      <c r="V3799" s="127">
        <v>0</v>
      </c>
      <c r="W3799" s="127">
        <v>0</v>
      </c>
      <c r="X3799" s="127">
        <v>0</v>
      </c>
      <c r="Y3799" s="127">
        <v>0</v>
      </c>
      <c r="Z3799" s="127">
        <v>0</v>
      </c>
      <c r="AA3799" s="127">
        <v>0</v>
      </c>
      <c r="AB3799" s="127">
        <v>0</v>
      </c>
      <c r="AC3799" s="127">
        <v>0</v>
      </c>
      <c r="AD3799" s="127">
        <v>0</v>
      </c>
      <c r="AE3799" s="127">
        <v>0</v>
      </c>
      <c r="AF3799" s="127">
        <v>0</v>
      </c>
      <c r="AG3799" s="127">
        <v>0</v>
      </c>
      <c r="AH3799" s="127">
        <v>0</v>
      </c>
    </row>
    <row r="3800" spans="1:34" x14ac:dyDescent="0.35">
      <c r="A3800" s="127" t="s">
        <v>4447</v>
      </c>
      <c r="B3800" s="127" t="s">
        <v>964</v>
      </c>
      <c r="C3800" s="127">
        <v>0</v>
      </c>
      <c r="D3800" s="127">
        <v>0</v>
      </c>
      <c r="E3800" s="127">
        <v>0</v>
      </c>
      <c r="F3800" s="127">
        <v>0</v>
      </c>
      <c r="G3800" s="127">
        <v>0</v>
      </c>
      <c r="H3800" s="127">
        <v>0</v>
      </c>
      <c r="I3800" s="127">
        <v>0</v>
      </c>
      <c r="J3800" s="127">
        <v>0</v>
      </c>
      <c r="K3800" s="127">
        <v>0</v>
      </c>
      <c r="L3800" s="127">
        <v>0</v>
      </c>
      <c r="M3800" s="127">
        <v>0</v>
      </c>
      <c r="N3800" s="127">
        <v>0</v>
      </c>
      <c r="O3800" s="127">
        <v>0</v>
      </c>
      <c r="P3800" s="127">
        <v>0</v>
      </c>
      <c r="Q3800" s="127">
        <v>0</v>
      </c>
      <c r="R3800" s="127">
        <v>0</v>
      </c>
      <c r="S3800" s="127">
        <v>0</v>
      </c>
      <c r="T3800" s="127">
        <v>0</v>
      </c>
      <c r="U3800" s="127">
        <v>0</v>
      </c>
      <c r="V3800" s="127">
        <v>0</v>
      </c>
      <c r="W3800" s="127">
        <v>0</v>
      </c>
      <c r="X3800" s="127">
        <v>0</v>
      </c>
      <c r="Y3800" s="127">
        <v>0</v>
      </c>
      <c r="Z3800" s="127">
        <v>0</v>
      </c>
      <c r="AA3800" s="127">
        <v>0</v>
      </c>
      <c r="AB3800" s="127">
        <v>0</v>
      </c>
      <c r="AC3800" s="127">
        <v>0</v>
      </c>
      <c r="AD3800" s="127">
        <v>0</v>
      </c>
      <c r="AE3800" s="127">
        <v>0</v>
      </c>
      <c r="AF3800" s="127">
        <v>0</v>
      </c>
      <c r="AG3800" s="127">
        <v>0</v>
      </c>
      <c r="AH3800" s="127">
        <v>0</v>
      </c>
    </row>
    <row r="3801" spans="1:34" x14ac:dyDescent="0.35">
      <c r="A3801" s="127" t="s">
        <v>4448</v>
      </c>
      <c r="B3801" s="127" t="s">
        <v>964</v>
      </c>
      <c r="C3801" s="127">
        <v>0</v>
      </c>
      <c r="D3801" s="127">
        <v>0</v>
      </c>
      <c r="E3801" s="127">
        <v>0</v>
      </c>
      <c r="F3801" s="127">
        <v>0</v>
      </c>
      <c r="G3801" s="127">
        <v>0</v>
      </c>
      <c r="H3801" s="127">
        <v>0</v>
      </c>
      <c r="I3801" s="127">
        <v>0</v>
      </c>
      <c r="J3801" s="127">
        <v>0</v>
      </c>
      <c r="K3801" s="127">
        <v>0</v>
      </c>
      <c r="L3801" s="127">
        <v>0</v>
      </c>
      <c r="M3801" s="127">
        <v>0</v>
      </c>
      <c r="N3801" s="127">
        <v>0</v>
      </c>
      <c r="O3801" s="127">
        <v>0</v>
      </c>
      <c r="P3801" s="127">
        <v>0</v>
      </c>
      <c r="Q3801" s="127">
        <v>0</v>
      </c>
      <c r="R3801" s="127">
        <v>0</v>
      </c>
      <c r="S3801" s="127">
        <v>0</v>
      </c>
      <c r="T3801" s="127">
        <v>0</v>
      </c>
      <c r="U3801" s="127">
        <v>0</v>
      </c>
      <c r="V3801" s="127">
        <v>0</v>
      </c>
      <c r="W3801" s="127">
        <v>0</v>
      </c>
      <c r="X3801" s="127">
        <v>0</v>
      </c>
      <c r="Y3801" s="127">
        <v>0</v>
      </c>
      <c r="Z3801" s="127">
        <v>0</v>
      </c>
      <c r="AA3801" s="127">
        <v>0</v>
      </c>
      <c r="AB3801" s="127">
        <v>0</v>
      </c>
      <c r="AC3801" s="127">
        <v>0</v>
      </c>
      <c r="AD3801" s="127">
        <v>0</v>
      </c>
      <c r="AE3801" s="127">
        <v>0</v>
      </c>
      <c r="AF3801" s="127">
        <v>0</v>
      </c>
      <c r="AG3801" s="127">
        <v>0</v>
      </c>
      <c r="AH3801" s="127">
        <v>0</v>
      </c>
    </row>
    <row r="3802" spans="1:34" x14ac:dyDescent="0.35">
      <c r="A3802" s="127" t="s">
        <v>4449</v>
      </c>
      <c r="B3802" s="127" t="s">
        <v>964</v>
      </c>
      <c r="C3802" s="127">
        <v>0</v>
      </c>
      <c r="D3802" s="127">
        <v>0</v>
      </c>
      <c r="E3802" s="127">
        <v>0</v>
      </c>
      <c r="F3802" s="127">
        <v>0</v>
      </c>
      <c r="G3802" s="127">
        <v>0</v>
      </c>
      <c r="H3802" s="127">
        <v>0</v>
      </c>
      <c r="I3802" s="127">
        <v>0</v>
      </c>
      <c r="J3802" s="127">
        <v>0</v>
      </c>
      <c r="K3802" s="127">
        <v>0</v>
      </c>
      <c r="L3802" s="127">
        <v>0</v>
      </c>
      <c r="M3802" s="127">
        <v>0</v>
      </c>
      <c r="N3802" s="127">
        <v>0</v>
      </c>
      <c r="O3802" s="127">
        <v>0</v>
      </c>
      <c r="P3802" s="127">
        <v>0</v>
      </c>
      <c r="Q3802" s="127">
        <v>0</v>
      </c>
      <c r="R3802" s="127">
        <v>0</v>
      </c>
      <c r="S3802" s="127">
        <v>0</v>
      </c>
      <c r="T3802" s="127">
        <v>0</v>
      </c>
      <c r="U3802" s="127">
        <v>0</v>
      </c>
      <c r="V3802" s="127">
        <v>0</v>
      </c>
      <c r="W3802" s="127">
        <v>0</v>
      </c>
      <c r="X3802" s="127">
        <v>0</v>
      </c>
      <c r="Y3802" s="127">
        <v>0</v>
      </c>
      <c r="Z3802" s="127">
        <v>0</v>
      </c>
      <c r="AA3802" s="127">
        <v>0</v>
      </c>
      <c r="AB3802" s="127">
        <v>0</v>
      </c>
      <c r="AC3802" s="127">
        <v>0</v>
      </c>
      <c r="AD3802" s="127">
        <v>0</v>
      </c>
      <c r="AE3802" s="127">
        <v>0</v>
      </c>
      <c r="AF3802" s="127">
        <v>0</v>
      </c>
      <c r="AG3802" s="127">
        <v>0</v>
      </c>
      <c r="AH3802" s="127">
        <v>0</v>
      </c>
    </row>
    <row r="3803" spans="1:34" x14ac:dyDescent="0.35">
      <c r="A3803" s="127" t="s">
        <v>4450</v>
      </c>
      <c r="B3803" s="127" t="s">
        <v>964</v>
      </c>
      <c r="C3803" s="127">
        <v>0</v>
      </c>
      <c r="D3803" s="127">
        <v>0</v>
      </c>
      <c r="E3803" s="127">
        <v>0</v>
      </c>
      <c r="F3803" s="127">
        <v>0</v>
      </c>
      <c r="G3803" s="127">
        <v>0</v>
      </c>
      <c r="H3803" s="127">
        <v>0</v>
      </c>
      <c r="I3803" s="127">
        <v>0</v>
      </c>
      <c r="J3803" s="127">
        <v>0</v>
      </c>
      <c r="K3803" s="127">
        <v>0</v>
      </c>
      <c r="L3803" s="127">
        <v>0</v>
      </c>
      <c r="M3803" s="127">
        <v>0</v>
      </c>
      <c r="N3803" s="127">
        <v>0</v>
      </c>
      <c r="O3803" s="127">
        <v>0</v>
      </c>
      <c r="P3803" s="127">
        <v>0</v>
      </c>
      <c r="Q3803" s="127">
        <v>0</v>
      </c>
      <c r="R3803" s="127">
        <v>0</v>
      </c>
      <c r="S3803" s="127">
        <v>0</v>
      </c>
      <c r="T3803" s="127">
        <v>0</v>
      </c>
      <c r="U3803" s="127">
        <v>0</v>
      </c>
      <c r="V3803" s="127">
        <v>0</v>
      </c>
      <c r="W3803" s="127">
        <v>0</v>
      </c>
      <c r="X3803" s="127">
        <v>0</v>
      </c>
      <c r="Y3803" s="127">
        <v>0</v>
      </c>
      <c r="Z3803" s="127">
        <v>0</v>
      </c>
      <c r="AA3803" s="127">
        <v>0</v>
      </c>
      <c r="AB3803" s="127">
        <v>0</v>
      </c>
      <c r="AC3803" s="127">
        <v>0</v>
      </c>
      <c r="AD3803" s="127">
        <v>0</v>
      </c>
      <c r="AE3803" s="127">
        <v>0</v>
      </c>
      <c r="AF3803" s="127">
        <v>0</v>
      </c>
      <c r="AG3803" s="127">
        <v>0</v>
      </c>
      <c r="AH3803" s="127">
        <v>0</v>
      </c>
    </row>
    <row r="3804" spans="1:34" x14ac:dyDescent="0.35">
      <c r="A3804" s="127" t="s">
        <v>4451</v>
      </c>
      <c r="B3804" s="127" t="s">
        <v>964</v>
      </c>
      <c r="C3804" s="127">
        <v>0</v>
      </c>
      <c r="D3804" s="127">
        <v>0</v>
      </c>
      <c r="E3804" s="127">
        <v>0</v>
      </c>
      <c r="F3804" s="127">
        <v>0</v>
      </c>
      <c r="G3804" s="127">
        <v>0</v>
      </c>
      <c r="H3804" s="127">
        <v>0</v>
      </c>
      <c r="I3804" s="127">
        <v>0</v>
      </c>
      <c r="J3804" s="127">
        <v>0</v>
      </c>
      <c r="K3804" s="127">
        <v>0</v>
      </c>
      <c r="L3804" s="127">
        <v>0</v>
      </c>
      <c r="M3804" s="127">
        <v>0</v>
      </c>
      <c r="N3804" s="127">
        <v>0</v>
      </c>
      <c r="O3804" s="127">
        <v>0</v>
      </c>
      <c r="P3804" s="127">
        <v>0</v>
      </c>
      <c r="Q3804" s="127">
        <v>0</v>
      </c>
      <c r="R3804" s="127">
        <v>0</v>
      </c>
      <c r="S3804" s="127">
        <v>0</v>
      </c>
      <c r="T3804" s="127">
        <v>0</v>
      </c>
      <c r="U3804" s="127">
        <v>0</v>
      </c>
      <c r="V3804" s="127">
        <v>0</v>
      </c>
      <c r="W3804" s="127">
        <v>0</v>
      </c>
      <c r="X3804" s="127">
        <v>0</v>
      </c>
      <c r="Y3804" s="127">
        <v>0</v>
      </c>
      <c r="Z3804" s="127">
        <v>0</v>
      </c>
      <c r="AA3804" s="127">
        <v>0</v>
      </c>
      <c r="AB3804" s="127">
        <v>0</v>
      </c>
      <c r="AC3804" s="127">
        <v>0</v>
      </c>
      <c r="AD3804" s="127">
        <v>0</v>
      </c>
      <c r="AE3804" s="127">
        <v>0</v>
      </c>
      <c r="AF3804" s="127">
        <v>0</v>
      </c>
      <c r="AG3804" s="127">
        <v>0</v>
      </c>
      <c r="AH3804" s="127">
        <v>0</v>
      </c>
    </row>
    <row r="3805" spans="1:34" x14ac:dyDescent="0.35">
      <c r="A3805" s="127" t="s">
        <v>4452</v>
      </c>
      <c r="B3805" s="127" t="s">
        <v>964</v>
      </c>
      <c r="C3805" s="127">
        <v>0</v>
      </c>
      <c r="D3805" s="127">
        <v>0</v>
      </c>
      <c r="E3805" s="127">
        <v>0</v>
      </c>
      <c r="F3805" s="127">
        <v>0</v>
      </c>
      <c r="G3805" s="127">
        <v>0</v>
      </c>
      <c r="H3805" s="127">
        <v>0</v>
      </c>
      <c r="I3805" s="127">
        <v>0</v>
      </c>
      <c r="J3805" s="127">
        <v>0</v>
      </c>
      <c r="K3805" s="127">
        <v>0</v>
      </c>
      <c r="L3805" s="127">
        <v>0</v>
      </c>
      <c r="M3805" s="127">
        <v>0</v>
      </c>
      <c r="N3805" s="127">
        <v>0</v>
      </c>
      <c r="O3805" s="127">
        <v>0</v>
      </c>
      <c r="P3805" s="127">
        <v>0</v>
      </c>
      <c r="Q3805" s="127">
        <v>0</v>
      </c>
      <c r="R3805" s="127">
        <v>0</v>
      </c>
      <c r="S3805" s="127">
        <v>0</v>
      </c>
      <c r="T3805" s="127">
        <v>0</v>
      </c>
      <c r="U3805" s="127">
        <v>0</v>
      </c>
      <c r="V3805" s="127">
        <v>0</v>
      </c>
      <c r="W3805" s="127">
        <v>0</v>
      </c>
      <c r="X3805" s="127">
        <v>0</v>
      </c>
      <c r="Y3805" s="127">
        <v>0</v>
      </c>
      <c r="Z3805" s="127">
        <v>0</v>
      </c>
      <c r="AA3805" s="127">
        <v>0</v>
      </c>
      <c r="AB3805" s="127">
        <v>0</v>
      </c>
      <c r="AC3805" s="127">
        <v>0</v>
      </c>
      <c r="AD3805" s="127">
        <v>0</v>
      </c>
      <c r="AE3805" s="127">
        <v>0</v>
      </c>
      <c r="AF3805" s="127">
        <v>0</v>
      </c>
      <c r="AG3805" s="127">
        <v>0</v>
      </c>
      <c r="AH3805" s="127">
        <v>0</v>
      </c>
    </row>
    <row r="3806" spans="1:34" x14ac:dyDescent="0.35">
      <c r="A3806" s="127" t="s">
        <v>4453</v>
      </c>
      <c r="B3806" s="127" t="s">
        <v>964</v>
      </c>
      <c r="C3806" s="127">
        <v>0</v>
      </c>
      <c r="D3806" s="127">
        <v>0</v>
      </c>
      <c r="E3806" s="127">
        <v>0</v>
      </c>
      <c r="F3806" s="127">
        <v>0</v>
      </c>
      <c r="G3806" s="127">
        <v>0</v>
      </c>
      <c r="H3806" s="127">
        <v>0</v>
      </c>
      <c r="I3806" s="127">
        <v>0</v>
      </c>
      <c r="J3806" s="127">
        <v>0</v>
      </c>
      <c r="K3806" s="127">
        <v>0</v>
      </c>
      <c r="L3806" s="127">
        <v>0</v>
      </c>
      <c r="M3806" s="127">
        <v>0</v>
      </c>
      <c r="N3806" s="127">
        <v>0</v>
      </c>
      <c r="O3806" s="127">
        <v>0</v>
      </c>
      <c r="P3806" s="127">
        <v>0</v>
      </c>
      <c r="Q3806" s="127">
        <v>0</v>
      </c>
      <c r="R3806" s="127">
        <v>0</v>
      </c>
      <c r="S3806" s="127">
        <v>0</v>
      </c>
      <c r="T3806" s="127">
        <v>0</v>
      </c>
      <c r="U3806" s="127">
        <v>0</v>
      </c>
      <c r="V3806" s="127">
        <v>0</v>
      </c>
      <c r="W3806" s="127">
        <v>0</v>
      </c>
      <c r="X3806" s="127">
        <v>0</v>
      </c>
      <c r="Y3806" s="127">
        <v>0</v>
      </c>
      <c r="Z3806" s="127">
        <v>0</v>
      </c>
      <c r="AA3806" s="127">
        <v>0</v>
      </c>
      <c r="AB3806" s="127">
        <v>0</v>
      </c>
      <c r="AC3806" s="127">
        <v>0</v>
      </c>
      <c r="AD3806" s="127">
        <v>0</v>
      </c>
      <c r="AE3806" s="127">
        <v>0</v>
      </c>
      <c r="AF3806" s="127">
        <v>0</v>
      </c>
      <c r="AG3806" s="127">
        <v>0</v>
      </c>
      <c r="AH3806" s="127">
        <v>0</v>
      </c>
    </row>
    <row r="3807" spans="1:34" x14ac:dyDescent="0.35">
      <c r="A3807" s="127" t="s">
        <v>2115</v>
      </c>
      <c r="B3807" s="127" t="s">
        <v>964</v>
      </c>
      <c r="C3807" s="128">
        <v>163526000000</v>
      </c>
      <c r="D3807" s="128">
        <v>150849000000</v>
      </c>
      <c r="E3807" s="128">
        <v>159414000000</v>
      </c>
      <c r="F3807" s="128">
        <v>164508000000</v>
      </c>
      <c r="G3807" s="128">
        <v>167470000000</v>
      </c>
      <c r="H3807" s="128">
        <v>169536000000</v>
      </c>
      <c r="I3807" s="128">
        <v>171150000000</v>
      </c>
      <c r="J3807" s="128">
        <v>172536000000</v>
      </c>
      <c r="K3807" s="128">
        <v>173818000000</v>
      </c>
      <c r="L3807" s="128">
        <v>174409000000</v>
      </c>
      <c r="M3807" s="128">
        <v>174966000000</v>
      </c>
      <c r="N3807" s="128">
        <v>175508000000</v>
      </c>
      <c r="O3807" s="128">
        <v>176040000000</v>
      </c>
      <c r="P3807" s="128">
        <v>176555000000</v>
      </c>
      <c r="Q3807" s="128">
        <v>176843000000</v>
      </c>
      <c r="R3807" s="128">
        <v>177125000000</v>
      </c>
      <c r="S3807" s="128">
        <v>177409000000</v>
      </c>
      <c r="T3807" s="128">
        <v>177693000000</v>
      </c>
      <c r="U3807" s="128">
        <v>177974000000</v>
      </c>
      <c r="V3807" s="128">
        <v>178030000000</v>
      </c>
      <c r="W3807" s="128">
        <v>178063000000</v>
      </c>
      <c r="X3807" s="128">
        <v>178074000000</v>
      </c>
      <c r="Y3807" s="128">
        <v>178107000000</v>
      </c>
      <c r="Z3807" s="128">
        <v>178136000000</v>
      </c>
      <c r="AA3807" s="128">
        <v>177716000000</v>
      </c>
      <c r="AB3807" s="128">
        <v>177295000000</v>
      </c>
      <c r="AC3807" s="128">
        <v>176876000000</v>
      </c>
      <c r="AD3807" s="128">
        <v>176438000000</v>
      </c>
      <c r="AE3807" s="128">
        <v>176013000000</v>
      </c>
      <c r="AF3807" s="128">
        <v>175591000000</v>
      </c>
      <c r="AG3807" s="128">
        <v>175193000000</v>
      </c>
      <c r="AH3807" s="128">
        <v>174772000000</v>
      </c>
    </row>
    <row r="3808" spans="1:34" x14ac:dyDescent="0.35">
      <c r="A3808" s="127" t="s">
        <v>4454</v>
      </c>
      <c r="B3808" s="127" t="s">
        <v>964</v>
      </c>
      <c r="C3808" s="128">
        <v>1693300</v>
      </c>
      <c r="D3808" s="128">
        <v>1562040</v>
      </c>
      <c r="E3808" s="128">
        <v>1650730</v>
      </c>
      <c r="F3808" s="128">
        <v>1703480</v>
      </c>
      <c r="G3808" s="128">
        <v>1734150</v>
      </c>
      <c r="H3808" s="128">
        <v>1755540</v>
      </c>
      <c r="I3808" s="128">
        <v>1772250</v>
      </c>
      <c r="J3808" s="128">
        <v>1786600</v>
      </c>
      <c r="K3808" s="128">
        <v>1799880</v>
      </c>
      <c r="L3808" s="128">
        <v>1806000</v>
      </c>
      <c r="M3808" s="128">
        <v>1811760</v>
      </c>
      <c r="N3808" s="128">
        <v>1817380</v>
      </c>
      <c r="O3808" s="128">
        <v>1822880</v>
      </c>
      <c r="P3808" s="128">
        <v>1828220</v>
      </c>
      <c r="Q3808" s="128">
        <v>1831200</v>
      </c>
      <c r="R3808" s="128">
        <v>1834130</v>
      </c>
      <c r="S3808" s="128">
        <v>1837060</v>
      </c>
      <c r="T3808" s="128">
        <v>1840000</v>
      </c>
      <c r="U3808" s="128">
        <v>1842910</v>
      </c>
      <c r="V3808" s="128">
        <v>1843490</v>
      </c>
      <c r="W3808" s="128">
        <v>1843830</v>
      </c>
      <c r="X3808" s="128">
        <v>1843950</v>
      </c>
      <c r="Y3808" s="128">
        <v>1844290</v>
      </c>
      <c r="Z3808" s="128">
        <v>1844600</v>
      </c>
      <c r="AA3808" s="128">
        <v>1840240</v>
      </c>
      <c r="AB3808" s="128">
        <v>1835880</v>
      </c>
      <c r="AC3808" s="128">
        <v>1831550</v>
      </c>
      <c r="AD3808" s="128">
        <v>1827010</v>
      </c>
      <c r="AE3808" s="128">
        <v>1822610</v>
      </c>
      <c r="AF3808" s="128">
        <v>1818240</v>
      </c>
      <c r="AG3808" s="128">
        <v>1814120</v>
      </c>
      <c r="AH3808" s="128">
        <v>1809760</v>
      </c>
    </row>
    <row r="3809" spans="1:34" x14ac:dyDescent="0.35">
      <c r="A3809" s="127" t="s">
        <v>4455</v>
      </c>
      <c r="B3809" s="127" t="s">
        <v>964</v>
      </c>
      <c r="C3809" s="128">
        <v>67451900</v>
      </c>
      <c r="D3809" s="128">
        <v>62223000</v>
      </c>
      <c r="E3809" s="128">
        <v>65755900</v>
      </c>
      <c r="F3809" s="128">
        <v>67857100</v>
      </c>
      <c r="G3809" s="128">
        <v>69078900</v>
      </c>
      <c r="H3809" s="128">
        <v>69931000</v>
      </c>
      <c r="I3809" s="128">
        <v>70596700</v>
      </c>
      <c r="J3809" s="128">
        <v>71168400</v>
      </c>
      <c r="K3809" s="128">
        <v>71697200</v>
      </c>
      <c r="L3809" s="128">
        <v>71941100</v>
      </c>
      <c r="M3809" s="128">
        <v>72170700</v>
      </c>
      <c r="N3809" s="128">
        <v>72394500</v>
      </c>
      <c r="O3809" s="128">
        <v>72613600</v>
      </c>
      <c r="P3809" s="128">
        <v>72826400</v>
      </c>
      <c r="Q3809" s="128">
        <v>72945100</v>
      </c>
      <c r="R3809" s="128">
        <v>73061500</v>
      </c>
      <c r="S3809" s="128">
        <v>73178600</v>
      </c>
      <c r="T3809" s="128">
        <v>73295600</v>
      </c>
      <c r="U3809" s="128">
        <v>73411400</v>
      </c>
      <c r="V3809" s="128">
        <v>73434700</v>
      </c>
      <c r="W3809" s="128">
        <v>73448100</v>
      </c>
      <c r="X3809" s="128">
        <v>73452800</v>
      </c>
      <c r="Y3809" s="128">
        <v>73466300</v>
      </c>
      <c r="Z3809" s="128">
        <v>73478600</v>
      </c>
      <c r="AA3809" s="128">
        <v>73305200</v>
      </c>
      <c r="AB3809" s="128">
        <v>73131400</v>
      </c>
      <c r="AC3809" s="128">
        <v>72958800</v>
      </c>
      <c r="AD3809" s="128">
        <v>72777900</v>
      </c>
      <c r="AE3809" s="128">
        <v>72602800</v>
      </c>
      <c r="AF3809" s="128">
        <v>72428600</v>
      </c>
      <c r="AG3809" s="128">
        <v>72264600</v>
      </c>
      <c r="AH3809" s="128">
        <v>72090800</v>
      </c>
    </row>
    <row r="3810" spans="1:34" x14ac:dyDescent="0.35">
      <c r="A3810" s="127" t="s">
        <v>4456</v>
      </c>
      <c r="B3810" s="127" t="s">
        <v>964</v>
      </c>
      <c r="C3810" s="128">
        <v>256197000</v>
      </c>
      <c r="D3810" s="128">
        <v>236337000</v>
      </c>
      <c r="E3810" s="128">
        <v>249755000</v>
      </c>
      <c r="F3810" s="128">
        <v>257736000</v>
      </c>
      <c r="G3810" s="128">
        <v>262377000</v>
      </c>
      <c r="H3810" s="128">
        <v>265613000</v>
      </c>
      <c r="I3810" s="128">
        <v>268142000</v>
      </c>
      <c r="J3810" s="128">
        <v>270313000</v>
      </c>
      <c r="K3810" s="128">
        <v>272322000</v>
      </c>
      <c r="L3810" s="128">
        <v>273248000</v>
      </c>
      <c r="M3810" s="128">
        <v>274120000</v>
      </c>
      <c r="N3810" s="128">
        <v>274970000</v>
      </c>
      <c r="O3810" s="128">
        <v>275802000</v>
      </c>
      <c r="P3810" s="128">
        <v>276611000</v>
      </c>
      <c r="Q3810" s="128">
        <v>277062000</v>
      </c>
      <c r="R3810" s="128">
        <v>277504000</v>
      </c>
      <c r="S3810" s="128">
        <v>277948000</v>
      </c>
      <c r="T3810" s="128">
        <v>278393000</v>
      </c>
      <c r="U3810" s="128">
        <v>278832000</v>
      </c>
      <c r="V3810" s="128">
        <v>278921000</v>
      </c>
      <c r="W3810" s="128">
        <v>278972000</v>
      </c>
      <c r="X3810" s="128">
        <v>278990000</v>
      </c>
      <c r="Y3810" s="128">
        <v>279041000</v>
      </c>
      <c r="Z3810" s="128">
        <v>279088000</v>
      </c>
      <c r="AA3810" s="128">
        <v>278429000</v>
      </c>
      <c r="AB3810" s="128">
        <v>277769000</v>
      </c>
      <c r="AC3810" s="128">
        <v>277114000</v>
      </c>
      <c r="AD3810" s="128">
        <v>276427000</v>
      </c>
      <c r="AE3810" s="128">
        <v>275762000</v>
      </c>
      <c r="AF3810" s="128">
        <v>275100000</v>
      </c>
      <c r="AG3810" s="128">
        <v>274477000</v>
      </c>
      <c r="AH3810" s="128">
        <v>273817000</v>
      </c>
    </row>
    <row r="3811" spans="1:34" x14ac:dyDescent="0.35">
      <c r="A3811" s="127" t="s">
        <v>4457</v>
      </c>
      <c r="B3811" s="127" t="s">
        <v>964</v>
      </c>
      <c r="C3811" s="128">
        <v>66050800</v>
      </c>
      <c r="D3811" s="128">
        <v>60930600</v>
      </c>
      <c r="E3811" s="128">
        <v>64390100</v>
      </c>
      <c r="F3811" s="128">
        <v>66447600</v>
      </c>
      <c r="G3811" s="128">
        <v>67644000</v>
      </c>
      <c r="H3811" s="128">
        <v>68478500</v>
      </c>
      <c r="I3811" s="128">
        <v>69130300</v>
      </c>
      <c r="J3811" s="128">
        <v>69690100</v>
      </c>
      <c r="K3811" s="128">
        <v>70208000</v>
      </c>
      <c r="L3811" s="128">
        <v>70446800</v>
      </c>
      <c r="M3811" s="128">
        <v>70671600</v>
      </c>
      <c r="N3811" s="128">
        <v>70890800</v>
      </c>
      <c r="O3811" s="128">
        <v>71105300</v>
      </c>
      <c r="P3811" s="128">
        <v>71313700</v>
      </c>
      <c r="Q3811" s="128">
        <v>71430000</v>
      </c>
      <c r="R3811" s="128">
        <v>71543900</v>
      </c>
      <c r="S3811" s="128">
        <v>71658500</v>
      </c>
      <c r="T3811" s="128">
        <v>71773200</v>
      </c>
      <c r="U3811" s="128">
        <v>71886500</v>
      </c>
      <c r="V3811" s="128">
        <v>71909300</v>
      </c>
      <c r="W3811" s="128">
        <v>71922400</v>
      </c>
      <c r="X3811" s="128">
        <v>71927100</v>
      </c>
      <c r="Y3811" s="128">
        <v>71940300</v>
      </c>
      <c r="Z3811" s="128">
        <v>71952300</v>
      </c>
      <c r="AA3811" s="128">
        <v>71782600</v>
      </c>
      <c r="AB3811" s="128">
        <v>71612300</v>
      </c>
      <c r="AC3811" s="128">
        <v>71443300</v>
      </c>
      <c r="AD3811" s="128">
        <v>71266200</v>
      </c>
      <c r="AE3811" s="128">
        <v>71094800</v>
      </c>
      <c r="AF3811" s="128">
        <v>70924200</v>
      </c>
      <c r="AG3811" s="128">
        <v>70763600</v>
      </c>
      <c r="AH3811" s="128">
        <v>70593400</v>
      </c>
    </row>
    <row r="3812" spans="1:34" x14ac:dyDescent="0.35">
      <c r="A3812" s="127" t="s">
        <v>4458</v>
      </c>
      <c r="B3812" s="127" t="s">
        <v>964</v>
      </c>
      <c r="C3812" s="128">
        <v>30223300</v>
      </c>
      <c r="D3812" s="128">
        <v>27880400</v>
      </c>
      <c r="E3812" s="128">
        <v>29463300</v>
      </c>
      <c r="F3812" s="128">
        <v>30404800</v>
      </c>
      <c r="G3812" s="128">
        <v>30952300</v>
      </c>
      <c r="H3812" s="128">
        <v>31334100</v>
      </c>
      <c r="I3812" s="128">
        <v>31632400</v>
      </c>
      <c r="J3812" s="128">
        <v>31888500</v>
      </c>
      <c r="K3812" s="128">
        <v>32125500</v>
      </c>
      <c r="L3812" s="128">
        <v>32234700</v>
      </c>
      <c r="M3812" s="128">
        <v>32337600</v>
      </c>
      <c r="N3812" s="128">
        <v>32437900</v>
      </c>
      <c r="O3812" s="128">
        <v>32536100</v>
      </c>
      <c r="P3812" s="128">
        <v>32631400</v>
      </c>
      <c r="Q3812" s="128">
        <v>32684600</v>
      </c>
      <c r="R3812" s="128">
        <v>32736800</v>
      </c>
      <c r="S3812" s="128">
        <v>32789200</v>
      </c>
      <c r="T3812" s="128">
        <v>32841700</v>
      </c>
      <c r="U3812" s="128">
        <v>32893500</v>
      </c>
      <c r="V3812" s="128">
        <v>32904000</v>
      </c>
      <c r="W3812" s="128">
        <v>32910000</v>
      </c>
      <c r="X3812" s="128">
        <v>32912100</v>
      </c>
      <c r="Y3812" s="128">
        <v>32918100</v>
      </c>
      <c r="Z3812" s="128">
        <v>32923600</v>
      </c>
      <c r="AA3812" s="128">
        <v>32846000</v>
      </c>
      <c r="AB3812" s="128">
        <v>32768100</v>
      </c>
      <c r="AC3812" s="128">
        <v>32690700</v>
      </c>
      <c r="AD3812" s="128">
        <v>32609700</v>
      </c>
      <c r="AE3812" s="128">
        <v>32531200</v>
      </c>
      <c r="AF3812" s="128">
        <v>32453200</v>
      </c>
      <c r="AG3812" s="128">
        <v>32379700</v>
      </c>
      <c r="AH3812" s="128">
        <v>32301800</v>
      </c>
    </row>
    <row r="3813" spans="1:34" x14ac:dyDescent="0.35">
      <c r="A3813" s="127" t="s">
        <v>4459</v>
      </c>
      <c r="B3813" s="127" t="s">
        <v>964</v>
      </c>
      <c r="C3813" s="128">
        <v>1278980000</v>
      </c>
      <c r="D3813" s="128">
        <v>1179840000</v>
      </c>
      <c r="E3813" s="128">
        <v>1246830000</v>
      </c>
      <c r="F3813" s="128">
        <v>1286670000</v>
      </c>
      <c r="G3813" s="128">
        <v>1309830000</v>
      </c>
      <c r="H3813" s="128">
        <v>1325990000</v>
      </c>
      <c r="I3813" s="128">
        <v>1338610000</v>
      </c>
      <c r="J3813" s="128">
        <v>1349450000</v>
      </c>
      <c r="K3813" s="128">
        <v>1359480000</v>
      </c>
      <c r="L3813" s="128">
        <v>1364110000</v>
      </c>
      <c r="M3813" s="128">
        <v>1368460000</v>
      </c>
      <c r="N3813" s="128">
        <v>1372700000</v>
      </c>
      <c r="O3813" s="128">
        <v>1376860000</v>
      </c>
      <c r="P3813" s="128">
        <v>1380890000</v>
      </c>
      <c r="Q3813" s="128">
        <v>1383140000</v>
      </c>
      <c r="R3813" s="128">
        <v>1385350000</v>
      </c>
      <c r="S3813" s="128">
        <v>1387570000</v>
      </c>
      <c r="T3813" s="128">
        <v>1389790000</v>
      </c>
      <c r="U3813" s="128">
        <v>1391980000</v>
      </c>
      <c r="V3813" s="128">
        <v>1392430000</v>
      </c>
      <c r="W3813" s="128">
        <v>1392680000</v>
      </c>
      <c r="X3813" s="128">
        <v>1392770000</v>
      </c>
      <c r="Y3813" s="128">
        <v>1393030000</v>
      </c>
      <c r="Z3813" s="128">
        <v>1393260000</v>
      </c>
      <c r="AA3813" s="128">
        <v>1389970000</v>
      </c>
      <c r="AB3813" s="128">
        <v>1386670000</v>
      </c>
      <c r="AC3813" s="128">
        <v>1383400000</v>
      </c>
      <c r="AD3813" s="128">
        <v>1379970000</v>
      </c>
      <c r="AE3813" s="128">
        <v>1376650000</v>
      </c>
      <c r="AF3813" s="128">
        <v>1373350000</v>
      </c>
      <c r="AG3813" s="128">
        <v>1370240000</v>
      </c>
      <c r="AH3813" s="128">
        <v>1366940000</v>
      </c>
    </row>
    <row r="3814" spans="1:34" x14ac:dyDescent="0.35">
      <c r="A3814" s="127" t="s">
        <v>4460</v>
      </c>
      <c r="B3814" s="127" t="s">
        <v>964</v>
      </c>
      <c r="C3814" s="128">
        <v>1919480</v>
      </c>
      <c r="D3814" s="128">
        <v>1770680</v>
      </c>
      <c r="E3814" s="128">
        <v>1871210</v>
      </c>
      <c r="F3814" s="128">
        <v>1931010</v>
      </c>
      <c r="G3814" s="128">
        <v>1965780</v>
      </c>
      <c r="H3814" s="128">
        <v>1990030</v>
      </c>
      <c r="I3814" s="128">
        <v>2008970</v>
      </c>
      <c r="J3814" s="128">
        <v>2025240</v>
      </c>
      <c r="K3814" s="128">
        <v>2040290</v>
      </c>
      <c r="L3814" s="128">
        <v>2047230</v>
      </c>
      <c r="M3814" s="128">
        <v>2053760</v>
      </c>
      <c r="N3814" s="128">
        <v>2060130</v>
      </c>
      <c r="O3814" s="128">
        <v>2066360</v>
      </c>
      <c r="P3814" s="128">
        <v>2072420</v>
      </c>
      <c r="Q3814" s="128">
        <v>2075800</v>
      </c>
      <c r="R3814" s="128">
        <v>2079110</v>
      </c>
      <c r="S3814" s="128">
        <v>2082440</v>
      </c>
      <c r="T3814" s="128">
        <v>2085770</v>
      </c>
      <c r="U3814" s="128">
        <v>2089070</v>
      </c>
      <c r="V3814" s="128">
        <v>2089730</v>
      </c>
      <c r="W3814" s="128">
        <v>2090110</v>
      </c>
      <c r="X3814" s="128">
        <v>2090250</v>
      </c>
      <c r="Y3814" s="128">
        <v>2090630</v>
      </c>
      <c r="Z3814" s="128">
        <v>2090980</v>
      </c>
      <c r="AA3814" s="128">
        <v>2086040</v>
      </c>
      <c r="AB3814" s="128">
        <v>2081100</v>
      </c>
      <c r="AC3814" s="128">
        <v>2076190</v>
      </c>
      <c r="AD3814" s="128">
        <v>2071040</v>
      </c>
      <c r="AE3814" s="128">
        <v>2066060</v>
      </c>
      <c r="AF3814" s="128">
        <v>2061100</v>
      </c>
      <c r="AG3814" s="128">
        <v>2056430</v>
      </c>
      <c r="AH3814" s="128">
        <v>2051490</v>
      </c>
    </row>
    <row r="3815" spans="1:34" x14ac:dyDescent="0.35">
      <c r="A3815" s="127" t="s">
        <v>4461</v>
      </c>
      <c r="B3815" s="127" t="s">
        <v>964</v>
      </c>
      <c r="C3815" s="128">
        <v>1331020</v>
      </c>
      <c r="D3815" s="128">
        <v>1227840</v>
      </c>
      <c r="E3815" s="128">
        <v>1297560</v>
      </c>
      <c r="F3815" s="128">
        <v>1339020</v>
      </c>
      <c r="G3815" s="128">
        <v>1363130</v>
      </c>
      <c r="H3815" s="128">
        <v>1379940</v>
      </c>
      <c r="I3815" s="128">
        <v>1393080</v>
      </c>
      <c r="J3815" s="128">
        <v>1404360</v>
      </c>
      <c r="K3815" s="128">
        <v>1414800</v>
      </c>
      <c r="L3815" s="128">
        <v>1419610</v>
      </c>
      <c r="M3815" s="128">
        <v>1424140</v>
      </c>
      <c r="N3815" s="128">
        <v>1428560</v>
      </c>
      <c r="O3815" s="128">
        <v>1432880</v>
      </c>
      <c r="P3815" s="128">
        <v>1437080</v>
      </c>
      <c r="Q3815" s="128">
        <v>1439420</v>
      </c>
      <c r="R3815" s="128">
        <v>1441720</v>
      </c>
      <c r="S3815" s="128">
        <v>1444030</v>
      </c>
      <c r="T3815" s="128">
        <v>1446340</v>
      </c>
      <c r="U3815" s="128">
        <v>1448620</v>
      </c>
      <c r="V3815" s="128">
        <v>1449080</v>
      </c>
      <c r="W3815" s="128">
        <v>1449350</v>
      </c>
      <c r="X3815" s="128">
        <v>1449440</v>
      </c>
      <c r="Y3815" s="128">
        <v>1449710</v>
      </c>
      <c r="Z3815" s="128">
        <v>1449950</v>
      </c>
      <c r="AA3815" s="128">
        <v>1446530</v>
      </c>
      <c r="AB3815" s="128">
        <v>1443100</v>
      </c>
      <c r="AC3815" s="128">
        <v>1439690</v>
      </c>
      <c r="AD3815" s="128">
        <v>1436120</v>
      </c>
      <c r="AE3815" s="128">
        <v>1432670</v>
      </c>
      <c r="AF3815" s="128">
        <v>1429230</v>
      </c>
      <c r="AG3815" s="128">
        <v>1425990</v>
      </c>
      <c r="AH3815" s="128">
        <v>1422560</v>
      </c>
    </row>
    <row r="3816" spans="1:34" x14ac:dyDescent="0.35">
      <c r="A3816" s="127" t="s">
        <v>4462</v>
      </c>
      <c r="B3816" s="127" t="s">
        <v>964</v>
      </c>
      <c r="C3816" s="128">
        <v>6344880</v>
      </c>
      <c r="D3816" s="128">
        <v>5853030</v>
      </c>
      <c r="E3816" s="128">
        <v>6185350</v>
      </c>
      <c r="F3816" s="128">
        <v>6383000</v>
      </c>
      <c r="G3816" s="128">
        <v>6497920</v>
      </c>
      <c r="H3816" s="128">
        <v>6578080</v>
      </c>
      <c r="I3816" s="128">
        <v>6640700</v>
      </c>
      <c r="J3816" s="128">
        <v>6694480</v>
      </c>
      <c r="K3816" s="128">
        <v>6744220</v>
      </c>
      <c r="L3816" s="128">
        <v>6767160</v>
      </c>
      <c r="M3816" s="128">
        <v>6788760</v>
      </c>
      <c r="N3816" s="128">
        <v>6809810</v>
      </c>
      <c r="O3816" s="128">
        <v>6830420</v>
      </c>
      <c r="P3816" s="128">
        <v>6850430</v>
      </c>
      <c r="Q3816" s="128">
        <v>6861610</v>
      </c>
      <c r="R3816" s="128">
        <v>6872550</v>
      </c>
      <c r="S3816" s="128">
        <v>6883560</v>
      </c>
      <c r="T3816" s="128">
        <v>6894570</v>
      </c>
      <c r="U3816" s="128">
        <v>6905460</v>
      </c>
      <c r="V3816" s="128">
        <v>6907650</v>
      </c>
      <c r="W3816" s="128">
        <v>6908910</v>
      </c>
      <c r="X3816" s="128">
        <v>6909360</v>
      </c>
      <c r="Y3816" s="128">
        <v>6910630</v>
      </c>
      <c r="Z3816" s="128">
        <v>6911780</v>
      </c>
      <c r="AA3816" s="128">
        <v>6895480</v>
      </c>
      <c r="AB3816" s="128">
        <v>6879120</v>
      </c>
      <c r="AC3816" s="128">
        <v>6862890</v>
      </c>
      <c r="AD3816" s="128">
        <v>6845880</v>
      </c>
      <c r="AE3816" s="128">
        <v>6829410</v>
      </c>
      <c r="AF3816" s="128">
        <v>6813020</v>
      </c>
      <c r="AG3816" s="128">
        <v>6797590</v>
      </c>
      <c r="AH3816" s="128">
        <v>6781240</v>
      </c>
    </row>
    <row r="3817" spans="1:34" x14ac:dyDescent="0.35">
      <c r="A3817" s="127" t="s">
        <v>4463</v>
      </c>
      <c r="B3817" s="127" t="s">
        <v>964</v>
      </c>
      <c r="C3817" s="128">
        <v>1266970</v>
      </c>
      <c r="D3817" s="128">
        <v>1168760</v>
      </c>
      <c r="E3817" s="128">
        <v>1235120</v>
      </c>
      <c r="F3817" s="128">
        <v>1274590</v>
      </c>
      <c r="G3817" s="128">
        <v>1297530</v>
      </c>
      <c r="H3817" s="128">
        <v>1313540</v>
      </c>
      <c r="I3817" s="128">
        <v>1326050</v>
      </c>
      <c r="J3817" s="128">
        <v>1336780</v>
      </c>
      <c r="K3817" s="128">
        <v>1346720</v>
      </c>
      <c r="L3817" s="128">
        <v>1351300</v>
      </c>
      <c r="M3817" s="128">
        <v>1355610</v>
      </c>
      <c r="N3817" s="128">
        <v>1359810</v>
      </c>
      <c r="O3817" s="128">
        <v>1363930</v>
      </c>
      <c r="P3817" s="128">
        <v>1367930</v>
      </c>
      <c r="Q3817" s="128">
        <v>1370160</v>
      </c>
      <c r="R3817" s="128">
        <v>1372340</v>
      </c>
      <c r="S3817" s="128">
        <v>1374540</v>
      </c>
      <c r="T3817" s="128">
        <v>1376740</v>
      </c>
      <c r="U3817" s="128">
        <v>1378910</v>
      </c>
      <c r="V3817" s="128">
        <v>1379350</v>
      </c>
      <c r="W3817" s="128">
        <v>1379600</v>
      </c>
      <c r="X3817" s="128">
        <v>1379690</v>
      </c>
      <c r="Y3817" s="128">
        <v>1379950</v>
      </c>
      <c r="Z3817" s="128">
        <v>1380180</v>
      </c>
      <c r="AA3817" s="128">
        <v>1376920</v>
      </c>
      <c r="AB3817" s="128">
        <v>1373650</v>
      </c>
      <c r="AC3817" s="128">
        <v>1370410</v>
      </c>
      <c r="AD3817" s="128">
        <v>1367020</v>
      </c>
      <c r="AE3817" s="128">
        <v>1363730</v>
      </c>
      <c r="AF3817" s="128">
        <v>1360450</v>
      </c>
      <c r="AG3817" s="128">
        <v>1357370</v>
      </c>
      <c r="AH3817" s="128">
        <v>1354110</v>
      </c>
    </row>
    <row r="3818" spans="1:34" x14ac:dyDescent="0.35">
      <c r="A3818" s="127" t="s">
        <v>4464</v>
      </c>
      <c r="B3818" s="127" t="s">
        <v>964</v>
      </c>
      <c r="C3818" s="127">
        <v>0</v>
      </c>
      <c r="D3818" s="127">
        <v>0</v>
      </c>
      <c r="E3818" s="127">
        <v>0</v>
      </c>
      <c r="F3818" s="127">
        <v>0</v>
      </c>
      <c r="G3818" s="127">
        <v>0</v>
      </c>
      <c r="H3818" s="127">
        <v>0</v>
      </c>
      <c r="I3818" s="127">
        <v>0</v>
      </c>
      <c r="J3818" s="127">
        <v>0</v>
      </c>
      <c r="K3818" s="127">
        <v>0</v>
      </c>
      <c r="L3818" s="127">
        <v>0</v>
      </c>
      <c r="M3818" s="127">
        <v>0</v>
      </c>
      <c r="N3818" s="127">
        <v>0</v>
      </c>
      <c r="O3818" s="127">
        <v>0</v>
      </c>
      <c r="P3818" s="127">
        <v>0</v>
      </c>
      <c r="Q3818" s="127">
        <v>0</v>
      </c>
      <c r="R3818" s="127">
        <v>0</v>
      </c>
      <c r="S3818" s="127">
        <v>0</v>
      </c>
      <c r="T3818" s="127">
        <v>0</v>
      </c>
      <c r="U3818" s="127">
        <v>0</v>
      </c>
      <c r="V3818" s="127">
        <v>0</v>
      </c>
      <c r="W3818" s="127">
        <v>0</v>
      </c>
      <c r="X3818" s="127">
        <v>0</v>
      </c>
      <c r="Y3818" s="127">
        <v>0</v>
      </c>
      <c r="Z3818" s="127">
        <v>0</v>
      </c>
      <c r="AA3818" s="127">
        <v>0</v>
      </c>
      <c r="AB3818" s="127">
        <v>0</v>
      </c>
      <c r="AC3818" s="127">
        <v>0</v>
      </c>
      <c r="AD3818" s="127">
        <v>0</v>
      </c>
      <c r="AE3818" s="127">
        <v>0</v>
      </c>
      <c r="AF3818" s="127">
        <v>0</v>
      </c>
      <c r="AG3818" s="127">
        <v>0</v>
      </c>
      <c r="AH3818" s="127">
        <v>0</v>
      </c>
    </row>
    <row r="3819" spans="1:34" x14ac:dyDescent="0.35">
      <c r="A3819" s="127" t="s">
        <v>2116</v>
      </c>
      <c r="B3819" s="127" t="s">
        <v>964</v>
      </c>
      <c r="C3819" s="128">
        <v>1347510000000</v>
      </c>
      <c r="D3819" s="128">
        <v>1258950000000</v>
      </c>
      <c r="E3819" s="128">
        <v>1347100000000</v>
      </c>
      <c r="F3819" s="128">
        <v>1406880000000</v>
      </c>
      <c r="G3819" s="128">
        <v>1436140000000</v>
      </c>
      <c r="H3819" s="128">
        <v>1457810000000</v>
      </c>
      <c r="I3819" s="128">
        <v>1475640000000</v>
      </c>
      <c r="J3819" s="128">
        <v>1491550000000</v>
      </c>
      <c r="K3819" s="128">
        <v>1506460000000</v>
      </c>
      <c r="L3819" s="128">
        <v>1504720000000</v>
      </c>
      <c r="M3819" s="128">
        <v>1502710000000</v>
      </c>
      <c r="N3819" s="128">
        <v>1500580000000</v>
      </c>
      <c r="O3819" s="128">
        <v>1498390000000</v>
      </c>
      <c r="P3819" s="128">
        <v>1496190000000</v>
      </c>
      <c r="Q3819" s="128">
        <v>1494310000000</v>
      </c>
      <c r="R3819" s="128">
        <v>1492420000000</v>
      </c>
      <c r="S3819" s="128">
        <v>1490540000000</v>
      </c>
      <c r="T3819" s="128">
        <v>1488660000000</v>
      </c>
      <c r="U3819" s="128">
        <v>1486780000000</v>
      </c>
      <c r="V3819" s="128">
        <v>1435220000000</v>
      </c>
      <c r="W3819" s="128">
        <v>1383650000000</v>
      </c>
      <c r="X3819" s="128">
        <v>1332080000000</v>
      </c>
      <c r="Y3819" s="128">
        <v>1280510000000</v>
      </c>
      <c r="Z3819" s="128">
        <v>1228950000000</v>
      </c>
      <c r="AA3819" s="128">
        <v>1186410000000</v>
      </c>
      <c r="AB3819" s="128">
        <v>1143880000000</v>
      </c>
      <c r="AC3819" s="128">
        <v>1101350000000</v>
      </c>
      <c r="AD3819" s="128">
        <v>1058820000000</v>
      </c>
      <c r="AE3819" s="128">
        <v>1016280000000</v>
      </c>
      <c r="AF3819" s="128">
        <v>973750000000</v>
      </c>
      <c r="AG3819" s="128">
        <v>931217000000</v>
      </c>
      <c r="AH3819" s="128">
        <v>888684000000</v>
      </c>
    </row>
    <row r="3820" spans="1:34" x14ac:dyDescent="0.35">
      <c r="A3820" s="127" t="s">
        <v>4465</v>
      </c>
      <c r="B3820" s="127" t="s">
        <v>964</v>
      </c>
      <c r="C3820" s="128">
        <v>13953400</v>
      </c>
      <c r="D3820" s="128">
        <v>13036400</v>
      </c>
      <c r="E3820" s="128">
        <v>13949100</v>
      </c>
      <c r="F3820" s="128">
        <v>14568200</v>
      </c>
      <c r="G3820" s="128">
        <v>14871200</v>
      </c>
      <c r="H3820" s="128">
        <v>15095500</v>
      </c>
      <c r="I3820" s="128">
        <v>15280200</v>
      </c>
      <c r="J3820" s="128">
        <v>15444900</v>
      </c>
      <c r="K3820" s="128">
        <v>15599400</v>
      </c>
      <c r="L3820" s="128">
        <v>15581300</v>
      </c>
      <c r="M3820" s="128">
        <v>15560500</v>
      </c>
      <c r="N3820" s="128">
        <v>15538400</v>
      </c>
      <c r="O3820" s="128">
        <v>15515700</v>
      </c>
      <c r="P3820" s="128">
        <v>15493000</v>
      </c>
      <c r="Q3820" s="128">
        <v>15473500</v>
      </c>
      <c r="R3820" s="128">
        <v>15454000</v>
      </c>
      <c r="S3820" s="128">
        <v>15434500</v>
      </c>
      <c r="T3820" s="128">
        <v>15415100</v>
      </c>
      <c r="U3820" s="128">
        <v>15395500</v>
      </c>
      <c r="V3820" s="128">
        <v>14861600</v>
      </c>
      <c r="W3820" s="128">
        <v>14327600</v>
      </c>
      <c r="X3820" s="128">
        <v>13793600</v>
      </c>
      <c r="Y3820" s="128">
        <v>13259600</v>
      </c>
      <c r="Z3820" s="128">
        <v>12725700</v>
      </c>
      <c r="AA3820" s="128">
        <v>12285300</v>
      </c>
      <c r="AB3820" s="128">
        <v>11844800</v>
      </c>
      <c r="AC3820" s="128">
        <v>11404400</v>
      </c>
      <c r="AD3820" s="128">
        <v>10964000</v>
      </c>
      <c r="AE3820" s="128">
        <v>10523600</v>
      </c>
      <c r="AF3820" s="128">
        <v>10083100</v>
      </c>
      <c r="AG3820" s="128">
        <v>9642710</v>
      </c>
      <c r="AH3820" s="128">
        <v>9202280</v>
      </c>
    </row>
    <row r="3821" spans="1:34" x14ac:dyDescent="0.35">
      <c r="A3821" s="127" t="s">
        <v>4466</v>
      </c>
      <c r="B3821" s="127" t="s">
        <v>964</v>
      </c>
      <c r="C3821" s="128">
        <v>555828000</v>
      </c>
      <c r="D3821" s="128">
        <v>519298000</v>
      </c>
      <c r="E3821" s="128">
        <v>555657000</v>
      </c>
      <c r="F3821" s="128">
        <v>580317000</v>
      </c>
      <c r="G3821" s="128">
        <v>592387000</v>
      </c>
      <c r="H3821" s="128">
        <v>601323000</v>
      </c>
      <c r="I3821" s="128">
        <v>608681000</v>
      </c>
      <c r="J3821" s="128">
        <v>615240000</v>
      </c>
      <c r="K3821" s="128">
        <v>621394000</v>
      </c>
      <c r="L3821" s="128">
        <v>620673000</v>
      </c>
      <c r="M3821" s="128">
        <v>619844000</v>
      </c>
      <c r="N3821" s="128">
        <v>618966000</v>
      </c>
      <c r="O3821" s="128">
        <v>618062000</v>
      </c>
      <c r="P3821" s="128">
        <v>617155000</v>
      </c>
      <c r="Q3821" s="128">
        <v>616380000</v>
      </c>
      <c r="R3821" s="128">
        <v>615601000</v>
      </c>
      <c r="S3821" s="128">
        <v>614826000</v>
      </c>
      <c r="T3821" s="128">
        <v>614051000</v>
      </c>
      <c r="U3821" s="128">
        <v>613273000</v>
      </c>
      <c r="V3821" s="128">
        <v>592005000</v>
      </c>
      <c r="W3821" s="128">
        <v>570733000</v>
      </c>
      <c r="X3821" s="128">
        <v>549462000</v>
      </c>
      <c r="Y3821" s="128">
        <v>528190000</v>
      </c>
      <c r="Z3821" s="128">
        <v>506922000</v>
      </c>
      <c r="AA3821" s="128">
        <v>489378000</v>
      </c>
      <c r="AB3821" s="128">
        <v>471834000</v>
      </c>
      <c r="AC3821" s="128">
        <v>454289000</v>
      </c>
      <c r="AD3821" s="128">
        <v>436745000</v>
      </c>
      <c r="AE3821" s="128">
        <v>419201000</v>
      </c>
      <c r="AF3821" s="128">
        <v>401657000</v>
      </c>
      <c r="AG3821" s="128">
        <v>384113000</v>
      </c>
      <c r="AH3821" s="128">
        <v>366568000</v>
      </c>
    </row>
    <row r="3822" spans="1:34" x14ac:dyDescent="0.35">
      <c r="A3822" s="127" t="s">
        <v>4467</v>
      </c>
      <c r="B3822" s="127" t="s">
        <v>964</v>
      </c>
      <c r="C3822" s="128">
        <v>2111160000</v>
      </c>
      <c r="D3822" s="128">
        <v>1972410000</v>
      </c>
      <c r="E3822" s="128">
        <v>2110510000</v>
      </c>
      <c r="F3822" s="128">
        <v>2204170000</v>
      </c>
      <c r="G3822" s="128">
        <v>2250020000</v>
      </c>
      <c r="H3822" s="128">
        <v>2283960000</v>
      </c>
      <c r="I3822" s="128">
        <v>2311900000</v>
      </c>
      <c r="J3822" s="128">
        <v>2336820000</v>
      </c>
      <c r="K3822" s="128">
        <v>2360190000</v>
      </c>
      <c r="L3822" s="128">
        <v>2357450000</v>
      </c>
      <c r="M3822" s="128">
        <v>2354300000</v>
      </c>
      <c r="N3822" s="128">
        <v>2350970000</v>
      </c>
      <c r="O3822" s="128">
        <v>2347540000</v>
      </c>
      <c r="P3822" s="128">
        <v>2344090000</v>
      </c>
      <c r="Q3822" s="128">
        <v>2341150000</v>
      </c>
      <c r="R3822" s="128">
        <v>2338190000</v>
      </c>
      <c r="S3822" s="128">
        <v>2335240000</v>
      </c>
      <c r="T3822" s="128">
        <v>2332300000</v>
      </c>
      <c r="U3822" s="128">
        <v>2329340000</v>
      </c>
      <c r="V3822" s="128">
        <v>2248560000</v>
      </c>
      <c r="W3822" s="128">
        <v>2167770000</v>
      </c>
      <c r="X3822" s="128">
        <v>2086980000</v>
      </c>
      <c r="Y3822" s="128">
        <v>2006180000</v>
      </c>
      <c r="Z3822" s="128">
        <v>1925400000</v>
      </c>
      <c r="AA3822" s="128">
        <v>1858760000</v>
      </c>
      <c r="AB3822" s="128">
        <v>1792130000</v>
      </c>
      <c r="AC3822" s="128">
        <v>1725490000</v>
      </c>
      <c r="AD3822" s="128">
        <v>1658850000</v>
      </c>
      <c r="AE3822" s="128">
        <v>1592220000</v>
      </c>
      <c r="AF3822" s="128">
        <v>1525580000</v>
      </c>
      <c r="AG3822" s="128">
        <v>1458940000</v>
      </c>
      <c r="AH3822" s="128">
        <v>1392310000</v>
      </c>
    </row>
    <row r="3823" spans="1:34" x14ac:dyDescent="0.35">
      <c r="A3823" s="127" t="s">
        <v>4468</v>
      </c>
      <c r="B3823" s="127" t="s">
        <v>964</v>
      </c>
      <c r="C3823" s="128">
        <v>544282000</v>
      </c>
      <c r="D3823" s="128">
        <v>508512000</v>
      </c>
      <c r="E3823" s="128">
        <v>544115000</v>
      </c>
      <c r="F3823" s="128">
        <v>568263000</v>
      </c>
      <c r="G3823" s="128">
        <v>580082000</v>
      </c>
      <c r="H3823" s="128">
        <v>588833000</v>
      </c>
      <c r="I3823" s="128">
        <v>596038000</v>
      </c>
      <c r="J3823" s="128">
        <v>602461000</v>
      </c>
      <c r="K3823" s="128">
        <v>608486000</v>
      </c>
      <c r="L3823" s="128">
        <v>607781000</v>
      </c>
      <c r="M3823" s="128">
        <v>606969000</v>
      </c>
      <c r="N3823" s="128">
        <v>606109000</v>
      </c>
      <c r="O3823" s="128">
        <v>605224000</v>
      </c>
      <c r="P3823" s="128">
        <v>604336000</v>
      </c>
      <c r="Q3823" s="128">
        <v>603577000</v>
      </c>
      <c r="R3823" s="128">
        <v>602814000</v>
      </c>
      <c r="S3823" s="128">
        <v>602055000</v>
      </c>
      <c r="T3823" s="128">
        <v>601296000</v>
      </c>
      <c r="U3823" s="128">
        <v>600534000</v>
      </c>
      <c r="V3823" s="128">
        <v>579708000</v>
      </c>
      <c r="W3823" s="128">
        <v>558878000</v>
      </c>
      <c r="X3823" s="128">
        <v>538049000</v>
      </c>
      <c r="Y3823" s="128">
        <v>517219000</v>
      </c>
      <c r="Z3823" s="128">
        <v>496393000</v>
      </c>
      <c r="AA3823" s="128">
        <v>479213000</v>
      </c>
      <c r="AB3823" s="128">
        <v>462033000</v>
      </c>
      <c r="AC3823" s="128">
        <v>444853000</v>
      </c>
      <c r="AD3823" s="128">
        <v>427673000</v>
      </c>
      <c r="AE3823" s="128">
        <v>410494000</v>
      </c>
      <c r="AF3823" s="128">
        <v>393314000</v>
      </c>
      <c r="AG3823" s="128">
        <v>376134000</v>
      </c>
      <c r="AH3823" s="128">
        <v>358954000</v>
      </c>
    </row>
    <row r="3824" spans="1:34" x14ac:dyDescent="0.35">
      <c r="A3824" s="127" t="s">
        <v>4469</v>
      </c>
      <c r="B3824" s="127" t="s">
        <v>964</v>
      </c>
      <c r="C3824" s="128">
        <v>249050000</v>
      </c>
      <c r="D3824" s="128">
        <v>232683000</v>
      </c>
      <c r="E3824" s="128">
        <v>248974000</v>
      </c>
      <c r="F3824" s="128">
        <v>260023000</v>
      </c>
      <c r="G3824" s="128">
        <v>265432000</v>
      </c>
      <c r="H3824" s="128">
        <v>269436000</v>
      </c>
      <c r="I3824" s="128">
        <v>272732000</v>
      </c>
      <c r="J3824" s="128">
        <v>275672000</v>
      </c>
      <c r="K3824" s="128">
        <v>278429000</v>
      </c>
      <c r="L3824" s="128">
        <v>278106000</v>
      </c>
      <c r="M3824" s="128">
        <v>277734000</v>
      </c>
      <c r="N3824" s="128">
        <v>277341000</v>
      </c>
      <c r="O3824" s="128">
        <v>276936000</v>
      </c>
      <c r="P3824" s="128">
        <v>276529000</v>
      </c>
      <c r="Q3824" s="128">
        <v>276182000</v>
      </c>
      <c r="R3824" s="128">
        <v>275833000</v>
      </c>
      <c r="S3824" s="128">
        <v>275486000</v>
      </c>
      <c r="T3824" s="128">
        <v>275139000</v>
      </c>
      <c r="U3824" s="128">
        <v>274790000</v>
      </c>
      <c r="V3824" s="128">
        <v>265260000</v>
      </c>
      <c r="W3824" s="128">
        <v>255729000</v>
      </c>
      <c r="X3824" s="128">
        <v>246198000</v>
      </c>
      <c r="Y3824" s="128">
        <v>236667000</v>
      </c>
      <c r="Z3824" s="128">
        <v>227137000</v>
      </c>
      <c r="AA3824" s="128">
        <v>219276000</v>
      </c>
      <c r="AB3824" s="128">
        <v>211415000</v>
      </c>
      <c r="AC3824" s="128">
        <v>203554000</v>
      </c>
      <c r="AD3824" s="128">
        <v>195693000</v>
      </c>
      <c r="AE3824" s="128">
        <v>187832000</v>
      </c>
      <c r="AF3824" s="128">
        <v>179971000</v>
      </c>
      <c r="AG3824" s="128">
        <v>172110000</v>
      </c>
      <c r="AH3824" s="128">
        <v>164249000</v>
      </c>
    </row>
    <row r="3825" spans="1:34" x14ac:dyDescent="0.35">
      <c r="A3825" s="127" t="s">
        <v>4470</v>
      </c>
      <c r="B3825" s="127" t="s">
        <v>964</v>
      </c>
      <c r="C3825" s="128">
        <v>10539300000</v>
      </c>
      <c r="D3825" s="128">
        <v>9846630000</v>
      </c>
      <c r="E3825" s="128">
        <v>10536100000</v>
      </c>
      <c r="F3825" s="128">
        <v>11003600000</v>
      </c>
      <c r="G3825" s="128">
        <v>11232500000</v>
      </c>
      <c r="H3825" s="128">
        <v>11401900000</v>
      </c>
      <c r="I3825" s="128">
        <v>11541500000</v>
      </c>
      <c r="J3825" s="128">
        <v>11665800000</v>
      </c>
      <c r="K3825" s="128">
        <v>11782500000</v>
      </c>
      <c r="L3825" s="128">
        <v>11768800000</v>
      </c>
      <c r="M3825" s="128">
        <v>11753100000</v>
      </c>
      <c r="N3825" s="128">
        <v>11736500000</v>
      </c>
      <c r="O3825" s="128">
        <v>11719300000</v>
      </c>
      <c r="P3825" s="128">
        <v>11702100000</v>
      </c>
      <c r="Q3825" s="128">
        <v>11687400000</v>
      </c>
      <c r="R3825" s="128">
        <v>11672700000</v>
      </c>
      <c r="S3825" s="128">
        <v>11658000000</v>
      </c>
      <c r="T3825" s="128">
        <v>11643300000</v>
      </c>
      <c r="U3825" s="128">
        <v>11628500000</v>
      </c>
      <c r="V3825" s="128">
        <v>11225200000</v>
      </c>
      <c r="W3825" s="128">
        <v>10821900000</v>
      </c>
      <c r="X3825" s="128">
        <v>10418600000</v>
      </c>
      <c r="Y3825" s="128">
        <v>10015200000</v>
      </c>
      <c r="Z3825" s="128">
        <v>9611970000</v>
      </c>
      <c r="AA3825" s="128">
        <v>9279300000</v>
      </c>
      <c r="AB3825" s="128">
        <v>8946640000</v>
      </c>
      <c r="AC3825" s="128">
        <v>8613980000</v>
      </c>
      <c r="AD3825" s="128">
        <v>8281310000</v>
      </c>
      <c r="AE3825" s="128">
        <v>7948650000</v>
      </c>
      <c r="AF3825" s="128">
        <v>7615990000</v>
      </c>
      <c r="AG3825" s="128">
        <v>7283320000</v>
      </c>
      <c r="AH3825" s="128">
        <v>6950660000</v>
      </c>
    </row>
    <row r="3826" spans="1:34" x14ac:dyDescent="0.35">
      <c r="A3826" s="127" t="s">
        <v>4471</v>
      </c>
      <c r="B3826" s="127" t="s">
        <v>964</v>
      </c>
      <c r="C3826" s="128">
        <v>15817200</v>
      </c>
      <c r="D3826" s="128">
        <v>14777700</v>
      </c>
      <c r="E3826" s="128">
        <v>15812300</v>
      </c>
      <c r="F3826" s="128">
        <v>16514100</v>
      </c>
      <c r="G3826" s="128">
        <v>16857500</v>
      </c>
      <c r="H3826" s="128">
        <v>17111800</v>
      </c>
      <c r="I3826" s="128">
        <v>17321200</v>
      </c>
      <c r="J3826" s="128">
        <v>17507900</v>
      </c>
      <c r="K3826" s="128">
        <v>17683000</v>
      </c>
      <c r="L3826" s="128">
        <v>17662500</v>
      </c>
      <c r="M3826" s="128">
        <v>17638900</v>
      </c>
      <c r="N3826" s="128">
        <v>17613900</v>
      </c>
      <c r="O3826" s="128">
        <v>17588200</v>
      </c>
      <c r="P3826" s="128">
        <v>17562400</v>
      </c>
      <c r="Q3826" s="128">
        <v>17540300</v>
      </c>
      <c r="R3826" s="128">
        <v>17518100</v>
      </c>
      <c r="S3826" s="128">
        <v>17496100</v>
      </c>
      <c r="T3826" s="128">
        <v>17474000</v>
      </c>
      <c r="U3826" s="128">
        <v>17451900</v>
      </c>
      <c r="V3826" s="128">
        <v>16846700</v>
      </c>
      <c r="W3826" s="128">
        <v>16241300</v>
      </c>
      <c r="X3826" s="128">
        <v>15636000</v>
      </c>
      <c r="Y3826" s="128">
        <v>15030700</v>
      </c>
      <c r="Z3826" s="128">
        <v>14425500</v>
      </c>
      <c r="AA3826" s="128">
        <v>13926200</v>
      </c>
      <c r="AB3826" s="128">
        <v>13427000</v>
      </c>
      <c r="AC3826" s="128">
        <v>12927700</v>
      </c>
      <c r="AD3826" s="128">
        <v>12428400</v>
      </c>
      <c r="AE3826" s="128">
        <v>11929200</v>
      </c>
      <c r="AF3826" s="128">
        <v>11429900</v>
      </c>
      <c r="AG3826" s="128">
        <v>10930700</v>
      </c>
      <c r="AH3826" s="128">
        <v>10431400</v>
      </c>
    </row>
    <row r="3827" spans="1:34" x14ac:dyDescent="0.35">
      <c r="A3827" s="127" t="s">
        <v>4472</v>
      </c>
      <c r="B3827" s="127" t="s">
        <v>964</v>
      </c>
      <c r="C3827" s="128">
        <v>10968100</v>
      </c>
      <c r="D3827" s="128">
        <v>10247300</v>
      </c>
      <c r="E3827" s="128">
        <v>10964800</v>
      </c>
      <c r="F3827" s="128">
        <v>11451400</v>
      </c>
      <c r="G3827" s="128">
        <v>11689500</v>
      </c>
      <c r="H3827" s="128">
        <v>11865900</v>
      </c>
      <c r="I3827" s="128">
        <v>12011100</v>
      </c>
      <c r="J3827" s="128">
        <v>12140500</v>
      </c>
      <c r="K3827" s="128">
        <v>12261900</v>
      </c>
      <c r="L3827" s="128">
        <v>12247700</v>
      </c>
      <c r="M3827" s="128">
        <v>12231300</v>
      </c>
      <c r="N3827" s="128">
        <v>12214000</v>
      </c>
      <c r="O3827" s="128">
        <v>12196200</v>
      </c>
      <c r="P3827" s="128">
        <v>12178300</v>
      </c>
      <c r="Q3827" s="128">
        <v>12163000</v>
      </c>
      <c r="R3827" s="128">
        <v>12147600</v>
      </c>
      <c r="S3827" s="128">
        <v>12132300</v>
      </c>
      <c r="T3827" s="128">
        <v>12117000</v>
      </c>
      <c r="U3827" s="128">
        <v>12101700</v>
      </c>
      <c r="V3827" s="128">
        <v>11682000</v>
      </c>
      <c r="W3827" s="128">
        <v>11262200</v>
      </c>
      <c r="X3827" s="128">
        <v>10842500</v>
      </c>
      <c r="Y3827" s="128">
        <v>10422700</v>
      </c>
      <c r="Z3827" s="128">
        <v>10003100</v>
      </c>
      <c r="AA3827" s="128">
        <v>9656860</v>
      </c>
      <c r="AB3827" s="128">
        <v>9310670</v>
      </c>
      <c r="AC3827" s="128">
        <v>8964470</v>
      </c>
      <c r="AD3827" s="128">
        <v>8618270</v>
      </c>
      <c r="AE3827" s="128">
        <v>8272070</v>
      </c>
      <c r="AF3827" s="128">
        <v>7925870</v>
      </c>
      <c r="AG3827" s="128">
        <v>7579670</v>
      </c>
      <c r="AH3827" s="128">
        <v>7233470</v>
      </c>
    </row>
    <row r="3828" spans="1:34" x14ac:dyDescent="0.35">
      <c r="A3828" s="127" t="s">
        <v>4473</v>
      </c>
      <c r="B3828" s="127" t="s">
        <v>964</v>
      </c>
      <c r="C3828" s="128">
        <v>52284100</v>
      </c>
      <c r="D3828" s="128">
        <v>48847900</v>
      </c>
      <c r="E3828" s="128">
        <v>52268100</v>
      </c>
      <c r="F3828" s="128">
        <v>54587700</v>
      </c>
      <c r="G3828" s="128">
        <v>55723100</v>
      </c>
      <c r="H3828" s="128">
        <v>56563600</v>
      </c>
      <c r="I3828" s="128">
        <v>57255700</v>
      </c>
      <c r="J3828" s="128">
        <v>57872800</v>
      </c>
      <c r="K3828" s="128">
        <v>58451600</v>
      </c>
      <c r="L3828" s="128">
        <v>58383800</v>
      </c>
      <c r="M3828" s="128">
        <v>58305800</v>
      </c>
      <c r="N3828" s="128">
        <v>58223200</v>
      </c>
      <c r="O3828" s="128">
        <v>58138200</v>
      </c>
      <c r="P3828" s="128">
        <v>58052800</v>
      </c>
      <c r="Q3828" s="128">
        <v>57979900</v>
      </c>
      <c r="R3828" s="128">
        <v>57906700</v>
      </c>
      <c r="S3828" s="128">
        <v>57833800</v>
      </c>
      <c r="T3828" s="128">
        <v>57760900</v>
      </c>
      <c r="U3828" s="128">
        <v>57687700</v>
      </c>
      <c r="V3828" s="128">
        <v>55687100</v>
      </c>
      <c r="W3828" s="128">
        <v>53686200</v>
      </c>
      <c r="X3828" s="128">
        <v>51685300</v>
      </c>
      <c r="Y3828" s="128">
        <v>49684400</v>
      </c>
      <c r="Z3828" s="128">
        <v>47683800</v>
      </c>
      <c r="AA3828" s="128">
        <v>46033500</v>
      </c>
      <c r="AB3828" s="128">
        <v>44383200</v>
      </c>
      <c r="AC3828" s="128">
        <v>42732900</v>
      </c>
      <c r="AD3828" s="128">
        <v>41082600</v>
      </c>
      <c r="AE3828" s="128">
        <v>39432300</v>
      </c>
      <c r="AF3828" s="128">
        <v>37782000</v>
      </c>
      <c r="AG3828" s="128">
        <v>36131700</v>
      </c>
      <c r="AH3828" s="128">
        <v>34481400</v>
      </c>
    </row>
    <row r="3829" spans="1:34" x14ac:dyDescent="0.35">
      <c r="A3829" s="127" t="s">
        <v>4474</v>
      </c>
      <c r="B3829" s="127" t="s">
        <v>964</v>
      </c>
      <c r="C3829" s="128">
        <v>10440300</v>
      </c>
      <c r="D3829" s="128">
        <v>9754180</v>
      </c>
      <c r="E3829" s="128">
        <v>10437100</v>
      </c>
      <c r="F3829" s="128">
        <v>10900300</v>
      </c>
      <c r="G3829" s="128">
        <v>11127000</v>
      </c>
      <c r="H3829" s="128">
        <v>11294900</v>
      </c>
      <c r="I3829" s="128">
        <v>11433100</v>
      </c>
      <c r="J3829" s="128">
        <v>11556300</v>
      </c>
      <c r="K3829" s="128">
        <v>11671900</v>
      </c>
      <c r="L3829" s="128">
        <v>11658300</v>
      </c>
      <c r="M3829" s="128">
        <v>11642800</v>
      </c>
      <c r="N3829" s="128">
        <v>11626300</v>
      </c>
      <c r="O3829" s="128">
        <v>11609300</v>
      </c>
      <c r="P3829" s="128">
        <v>11592300</v>
      </c>
      <c r="Q3829" s="128">
        <v>11577700</v>
      </c>
      <c r="R3829" s="128">
        <v>11563100</v>
      </c>
      <c r="S3829" s="128">
        <v>11548500</v>
      </c>
      <c r="T3829" s="128">
        <v>11534000</v>
      </c>
      <c r="U3829" s="128">
        <v>11519300</v>
      </c>
      <c r="V3829" s="128">
        <v>11119800</v>
      </c>
      <c r="W3829" s="128">
        <v>10720300</v>
      </c>
      <c r="X3829" s="128">
        <v>10320700</v>
      </c>
      <c r="Y3829" s="128">
        <v>9921200</v>
      </c>
      <c r="Z3829" s="128">
        <v>9521710</v>
      </c>
      <c r="AA3829" s="128">
        <v>9192170</v>
      </c>
      <c r="AB3829" s="128">
        <v>8862630</v>
      </c>
      <c r="AC3829" s="128">
        <v>8533090</v>
      </c>
      <c r="AD3829" s="128">
        <v>8203550</v>
      </c>
      <c r="AE3829" s="128">
        <v>7874010</v>
      </c>
      <c r="AF3829" s="128">
        <v>7544470</v>
      </c>
      <c r="AG3829" s="128">
        <v>7214930</v>
      </c>
      <c r="AH3829" s="128">
        <v>6885390</v>
      </c>
    </row>
    <row r="3830" spans="1:34" x14ac:dyDescent="0.35">
      <c r="A3830" s="127" t="s">
        <v>4475</v>
      </c>
      <c r="B3830" s="127" t="s">
        <v>964</v>
      </c>
      <c r="C3830" s="127">
        <v>0</v>
      </c>
      <c r="D3830" s="127">
        <v>0</v>
      </c>
      <c r="E3830" s="127">
        <v>0</v>
      </c>
      <c r="F3830" s="127">
        <v>0</v>
      </c>
      <c r="G3830" s="127">
        <v>0</v>
      </c>
      <c r="H3830" s="127">
        <v>0</v>
      </c>
      <c r="I3830" s="127">
        <v>0</v>
      </c>
      <c r="J3830" s="127">
        <v>0</v>
      </c>
      <c r="K3830" s="127">
        <v>0</v>
      </c>
      <c r="L3830" s="127">
        <v>0</v>
      </c>
      <c r="M3830" s="127">
        <v>0</v>
      </c>
      <c r="N3830" s="127">
        <v>0</v>
      </c>
      <c r="O3830" s="127">
        <v>0</v>
      </c>
      <c r="P3830" s="127">
        <v>0</v>
      </c>
      <c r="Q3830" s="127">
        <v>0</v>
      </c>
      <c r="R3830" s="127">
        <v>0</v>
      </c>
      <c r="S3830" s="127">
        <v>0</v>
      </c>
      <c r="T3830" s="127">
        <v>0</v>
      </c>
      <c r="U3830" s="127">
        <v>0</v>
      </c>
      <c r="V3830" s="127">
        <v>0</v>
      </c>
      <c r="W3830" s="127">
        <v>0</v>
      </c>
      <c r="X3830" s="127">
        <v>0</v>
      </c>
      <c r="Y3830" s="127">
        <v>0</v>
      </c>
      <c r="Z3830" s="127">
        <v>0</v>
      </c>
      <c r="AA3830" s="127">
        <v>0</v>
      </c>
      <c r="AB3830" s="127">
        <v>0</v>
      </c>
      <c r="AC3830" s="127">
        <v>0</v>
      </c>
      <c r="AD3830" s="127">
        <v>0</v>
      </c>
      <c r="AE3830" s="127">
        <v>0</v>
      </c>
      <c r="AF3830" s="127">
        <v>0</v>
      </c>
      <c r="AG3830" s="127">
        <v>0</v>
      </c>
      <c r="AH3830" s="127">
        <v>0</v>
      </c>
    </row>
    <row r="3831" spans="1:34" x14ac:dyDescent="0.35">
      <c r="A3831" s="127" t="s">
        <v>2117</v>
      </c>
      <c r="B3831" s="127" t="s">
        <v>964</v>
      </c>
      <c r="C3831" s="127">
        <v>0</v>
      </c>
      <c r="D3831" s="127">
        <v>0</v>
      </c>
      <c r="E3831" s="127">
        <v>0</v>
      </c>
      <c r="F3831" s="127">
        <v>0</v>
      </c>
      <c r="G3831" s="127">
        <v>0</v>
      </c>
      <c r="H3831" s="127">
        <v>0</v>
      </c>
      <c r="I3831" s="127">
        <v>0</v>
      </c>
      <c r="J3831" s="127">
        <v>0</v>
      </c>
      <c r="K3831" s="127">
        <v>0</v>
      </c>
      <c r="L3831" s="127">
        <v>0</v>
      </c>
      <c r="M3831" s="127">
        <v>0</v>
      </c>
      <c r="N3831" s="127">
        <v>0</v>
      </c>
      <c r="O3831" s="127">
        <v>0</v>
      </c>
      <c r="P3831" s="127">
        <v>0</v>
      </c>
      <c r="Q3831" s="127">
        <v>0</v>
      </c>
      <c r="R3831" s="127">
        <v>0</v>
      </c>
      <c r="S3831" s="127">
        <v>0</v>
      </c>
      <c r="T3831" s="127">
        <v>0</v>
      </c>
      <c r="U3831" s="127">
        <v>0</v>
      </c>
      <c r="V3831" s="127">
        <v>0</v>
      </c>
      <c r="W3831" s="127">
        <v>0</v>
      </c>
      <c r="X3831" s="127">
        <v>0</v>
      </c>
      <c r="Y3831" s="127">
        <v>0</v>
      </c>
      <c r="Z3831" s="127">
        <v>0</v>
      </c>
      <c r="AA3831" s="127">
        <v>0</v>
      </c>
      <c r="AB3831" s="127">
        <v>0</v>
      </c>
      <c r="AC3831" s="127">
        <v>0</v>
      </c>
      <c r="AD3831" s="127">
        <v>0</v>
      </c>
      <c r="AE3831" s="127">
        <v>0</v>
      </c>
      <c r="AF3831" s="127">
        <v>0</v>
      </c>
      <c r="AG3831" s="127">
        <v>0</v>
      </c>
      <c r="AH3831" s="127">
        <v>0</v>
      </c>
    </row>
    <row r="3832" spans="1:34" x14ac:dyDescent="0.35">
      <c r="A3832" s="127" t="s">
        <v>4476</v>
      </c>
      <c r="B3832" s="127" t="s">
        <v>964</v>
      </c>
      <c r="C3832" s="127">
        <v>0</v>
      </c>
      <c r="D3832" s="127">
        <v>0</v>
      </c>
      <c r="E3832" s="127">
        <v>0</v>
      </c>
      <c r="F3832" s="127">
        <v>0</v>
      </c>
      <c r="G3832" s="127">
        <v>0</v>
      </c>
      <c r="H3832" s="127">
        <v>0</v>
      </c>
      <c r="I3832" s="127">
        <v>0</v>
      </c>
      <c r="J3832" s="127">
        <v>0</v>
      </c>
      <c r="K3832" s="127">
        <v>0</v>
      </c>
      <c r="L3832" s="127">
        <v>0</v>
      </c>
      <c r="M3832" s="127">
        <v>0</v>
      </c>
      <c r="N3832" s="127">
        <v>0</v>
      </c>
      <c r="O3832" s="127">
        <v>0</v>
      </c>
      <c r="P3832" s="127">
        <v>0</v>
      </c>
      <c r="Q3832" s="127">
        <v>0</v>
      </c>
      <c r="R3832" s="127">
        <v>0</v>
      </c>
      <c r="S3832" s="127">
        <v>0</v>
      </c>
      <c r="T3832" s="127">
        <v>0</v>
      </c>
      <c r="U3832" s="127">
        <v>0</v>
      </c>
      <c r="V3832" s="127">
        <v>0</v>
      </c>
      <c r="W3832" s="127">
        <v>0</v>
      </c>
      <c r="X3832" s="127">
        <v>0</v>
      </c>
      <c r="Y3832" s="127">
        <v>0</v>
      </c>
      <c r="Z3832" s="127">
        <v>0</v>
      </c>
      <c r="AA3832" s="127">
        <v>0</v>
      </c>
      <c r="AB3832" s="127">
        <v>0</v>
      </c>
      <c r="AC3832" s="127">
        <v>0</v>
      </c>
      <c r="AD3832" s="127">
        <v>0</v>
      </c>
      <c r="AE3832" s="127">
        <v>0</v>
      </c>
      <c r="AF3832" s="127">
        <v>0</v>
      </c>
      <c r="AG3832" s="127">
        <v>0</v>
      </c>
      <c r="AH3832" s="127">
        <v>0</v>
      </c>
    </row>
    <row r="3833" spans="1:34" x14ac:dyDescent="0.35">
      <c r="A3833" s="127" t="s">
        <v>4477</v>
      </c>
      <c r="B3833" s="127" t="s">
        <v>964</v>
      </c>
      <c r="C3833" s="127">
        <v>0</v>
      </c>
      <c r="D3833" s="127">
        <v>0</v>
      </c>
      <c r="E3833" s="127">
        <v>0</v>
      </c>
      <c r="F3833" s="127">
        <v>0</v>
      </c>
      <c r="G3833" s="127">
        <v>0</v>
      </c>
      <c r="H3833" s="127">
        <v>0</v>
      </c>
      <c r="I3833" s="127">
        <v>0</v>
      </c>
      <c r="J3833" s="127">
        <v>0</v>
      </c>
      <c r="K3833" s="127">
        <v>0</v>
      </c>
      <c r="L3833" s="127">
        <v>0</v>
      </c>
      <c r="M3833" s="127">
        <v>0</v>
      </c>
      <c r="N3833" s="127">
        <v>0</v>
      </c>
      <c r="O3833" s="127">
        <v>0</v>
      </c>
      <c r="P3833" s="127">
        <v>0</v>
      </c>
      <c r="Q3833" s="127">
        <v>0</v>
      </c>
      <c r="R3833" s="127">
        <v>0</v>
      </c>
      <c r="S3833" s="127">
        <v>0</v>
      </c>
      <c r="T3833" s="127">
        <v>0</v>
      </c>
      <c r="U3833" s="127">
        <v>0</v>
      </c>
      <c r="V3833" s="127">
        <v>0</v>
      </c>
      <c r="W3833" s="127">
        <v>0</v>
      </c>
      <c r="X3833" s="127">
        <v>0</v>
      </c>
      <c r="Y3833" s="127">
        <v>0</v>
      </c>
      <c r="Z3833" s="127">
        <v>0</v>
      </c>
      <c r="AA3833" s="127">
        <v>0</v>
      </c>
      <c r="AB3833" s="127">
        <v>0</v>
      </c>
      <c r="AC3833" s="127">
        <v>0</v>
      </c>
      <c r="AD3833" s="127">
        <v>0</v>
      </c>
      <c r="AE3833" s="127">
        <v>0</v>
      </c>
      <c r="AF3833" s="127">
        <v>0</v>
      </c>
      <c r="AG3833" s="127">
        <v>0</v>
      </c>
      <c r="AH3833" s="127">
        <v>0</v>
      </c>
    </row>
    <row r="3834" spans="1:34" x14ac:dyDescent="0.35">
      <c r="A3834" s="127" t="s">
        <v>4478</v>
      </c>
      <c r="B3834" s="127" t="s">
        <v>964</v>
      </c>
      <c r="C3834" s="127">
        <v>0</v>
      </c>
      <c r="D3834" s="127">
        <v>0</v>
      </c>
      <c r="E3834" s="127">
        <v>0</v>
      </c>
      <c r="F3834" s="127">
        <v>0</v>
      </c>
      <c r="G3834" s="127">
        <v>0</v>
      </c>
      <c r="H3834" s="127">
        <v>0</v>
      </c>
      <c r="I3834" s="127">
        <v>0</v>
      </c>
      <c r="J3834" s="127">
        <v>0</v>
      </c>
      <c r="K3834" s="127">
        <v>0</v>
      </c>
      <c r="L3834" s="127">
        <v>0</v>
      </c>
      <c r="M3834" s="127">
        <v>0</v>
      </c>
      <c r="N3834" s="127">
        <v>0</v>
      </c>
      <c r="O3834" s="127">
        <v>0</v>
      </c>
      <c r="P3834" s="127">
        <v>0</v>
      </c>
      <c r="Q3834" s="127">
        <v>0</v>
      </c>
      <c r="R3834" s="127">
        <v>0</v>
      </c>
      <c r="S3834" s="127">
        <v>0</v>
      </c>
      <c r="T3834" s="127">
        <v>0</v>
      </c>
      <c r="U3834" s="127">
        <v>0</v>
      </c>
      <c r="V3834" s="127">
        <v>0</v>
      </c>
      <c r="W3834" s="127">
        <v>0</v>
      </c>
      <c r="X3834" s="127">
        <v>0</v>
      </c>
      <c r="Y3834" s="127">
        <v>0</v>
      </c>
      <c r="Z3834" s="127">
        <v>0</v>
      </c>
      <c r="AA3834" s="127">
        <v>0</v>
      </c>
      <c r="AB3834" s="127">
        <v>0</v>
      </c>
      <c r="AC3834" s="127">
        <v>0</v>
      </c>
      <c r="AD3834" s="127">
        <v>0</v>
      </c>
      <c r="AE3834" s="127">
        <v>0</v>
      </c>
      <c r="AF3834" s="127">
        <v>0</v>
      </c>
      <c r="AG3834" s="127">
        <v>0</v>
      </c>
      <c r="AH3834" s="127">
        <v>0</v>
      </c>
    </row>
    <row r="3835" spans="1:34" x14ac:dyDescent="0.35">
      <c r="A3835" s="127" t="s">
        <v>4479</v>
      </c>
      <c r="B3835" s="127" t="s">
        <v>964</v>
      </c>
      <c r="C3835" s="127">
        <v>0</v>
      </c>
      <c r="D3835" s="127">
        <v>0</v>
      </c>
      <c r="E3835" s="127">
        <v>0</v>
      </c>
      <c r="F3835" s="127">
        <v>0</v>
      </c>
      <c r="G3835" s="127">
        <v>0</v>
      </c>
      <c r="H3835" s="127">
        <v>0</v>
      </c>
      <c r="I3835" s="127">
        <v>0</v>
      </c>
      <c r="J3835" s="127">
        <v>0</v>
      </c>
      <c r="K3835" s="127">
        <v>0</v>
      </c>
      <c r="L3835" s="127">
        <v>0</v>
      </c>
      <c r="M3835" s="127">
        <v>0</v>
      </c>
      <c r="N3835" s="127">
        <v>0</v>
      </c>
      <c r="O3835" s="127">
        <v>0</v>
      </c>
      <c r="P3835" s="127">
        <v>0</v>
      </c>
      <c r="Q3835" s="127">
        <v>0</v>
      </c>
      <c r="R3835" s="127">
        <v>0</v>
      </c>
      <c r="S3835" s="127">
        <v>0</v>
      </c>
      <c r="T3835" s="127">
        <v>0</v>
      </c>
      <c r="U3835" s="127">
        <v>0</v>
      </c>
      <c r="V3835" s="127">
        <v>0</v>
      </c>
      <c r="W3835" s="127">
        <v>0</v>
      </c>
      <c r="X3835" s="127">
        <v>0</v>
      </c>
      <c r="Y3835" s="127">
        <v>0</v>
      </c>
      <c r="Z3835" s="127">
        <v>0</v>
      </c>
      <c r="AA3835" s="127">
        <v>0</v>
      </c>
      <c r="AB3835" s="127">
        <v>0</v>
      </c>
      <c r="AC3835" s="127">
        <v>0</v>
      </c>
      <c r="AD3835" s="127">
        <v>0</v>
      </c>
      <c r="AE3835" s="127">
        <v>0</v>
      </c>
      <c r="AF3835" s="127">
        <v>0</v>
      </c>
      <c r="AG3835" s="127">
        <v>0</v>
      </c>
      <c r="AH3835" s="127">
        <v>0</v>
      </c>
    </row>
    <row r="3836" spans="1:34" x14ac:dyDescent="0.35">
      <c r="A3836" s="127" t="s">
        <v>4480</v>
      </c>
      <c r="B3836" s="127" t="s">
        <v>964</v>
      </c>
      <c r="C3836" s="127">
        <v>0</v>
      </c>
      <c r="D3836" s="127">
        <v>0</v>
      </c>
      <c r="E3836" s="127">
        <v>0</v>
      </c>
      <c r="F3836" s="127">
        <v>0</v>
      </c>
      <c r="G3836" s="127">
        <v>0</v>
      </c>
      <c r="H3836" s="127">
        <v>0</v>
      </c>
      <c r="I3836" s="127">
        <v>0</v>
      </c>
      <c r="J3836" s="127">
        <v>0</v>
      </c>
      <c r="K3836" s="127">
        <v>0</v>
      </c>
      <c r="L3836" s="127">
        <v>0</v>
      </c>
      <c r="M3836" s="127">
        <v>0</v>
      </c>
      <c r="N3836" s="127">
        <v>0</v>
      </c>
      <c r="O3836" s="127">
        <v>0</v>
      </c>
      <c r="P3836" s="127">
        <v>0</v>
      </c>
      <c r="Q3836" s="127">
        <v>0</v>
      </c>
      <c r="R3836" s="127">
        <v>0</v>
      </c>
      <c r="S3836" s="127">
        <v>0</v>
      </c>
      <c r="T3836" s="127">
        <v>0</v>
      </c>
      <c r="U3836" s="127">
        <v>0</v>
      </c>
      <c r="V3836" s="127">
        <v>0</v>
      </c>
      <c r="W3836" s="127">
        <v>0</v>
      </c>
      <c r="X3836" s="127">
        <v>0</v>
      </c>
      <c r="Y3836" s="127">
        <v>0</v>
      </c>
      <c r="Z3836" s="127">
        <v>0</v>
      </c>
      <c r="AA3836" s="127">
        <v>0</v>
      </c>
      <c r="AB3836" s="127">
        <v>0</v>
      </c>
      <c r="AC3836" s="127">
        <v>0</v>
      </c>
      <c r="AD3836" s="127">
        <v>0</v>
      </c>
      <c r="AE3836" s="127">
        <v>0</v>
      </c>
      <c r="AF3836" s="127">
        <v>0</v>
      </c>
      <c r="AG3836" s="127">
        <v>0</v>
      </c>
      <c r="AH3836" s="127">
        <v>0</v>
      </c>
    </row>
    <row r="3837" spans="1:34" x14ac:dyDescent="0.35">
      <c r="A3837" s="127" t="s">
        <v>4481</v>
      </c>
      <c r="B3837" s="127" t="s">
        <v>964</v>
      </c>
      <c r="C3837" s="127">
        <v>0</v>
      </c>
      <c r="D3837" s="127">
        <v>0</v>
      </c>
      <c r="E3837" s="127">
        <v>0</v>
      </c>
      <c r="F3837" s="127">
        <v>0</v>
      </c>
      <c r="G3837" s="127">
        <v>0</v>
      </c>
      <c r="H3837" s="127">
        <v>0</v>
      </c>
      <c r="I3837" s="127">
        <v>0</v>
      </c>
      <c r="J3837" s="127">
        <v>0</v>
      </c>
      <c r="K3837" s="127">
        <v>0</v>
      </c>
      <c r="L3837" s="127">
        <v>0</v>
      </c>
      <c r="M3837" s="127">
        <v>0</v>
      </c>
      <c r="N3837" s="127">
        <v>0</v>
      </c>
      <c r="O3837" s="127">
        <v>0</v>
      </c>
      <c r="P3837" s="127">
        <v>0</v>
      </c>
      <c r="Q3837" s="127">
        <v>0</v>
      </c>
      <c r="R3837" s="127">
        <v>0</v>
      </c>
      <c r="S3837" s="127">
        <v>0</v>
      </c>
      <c r="T3837" s="127">
        <v>0</v>
      </c>
      <c r="U3837" s="127">
        <v>0</v>
      </c>
      <c r="V3837" s="127">
        <v>0</v>
      </c>
      <c r="W3837" s="127">
        <v>0</v>
      </c>
      <c r="X3837" s="127">
        <v>0</v>
      </c>
      <c r="Y3837" s="127">
        <v>0</v>
      </c>
      <c r="Z3837" s="127">
        <v>0</v>
      </c>
      <c r="AA3837" s="127">
        <v>0</v>
      </c>
      <c r="AB3837" s="127">
        <v>0</v>
      </c>
      <c r="AC3837" s="127">
        <v>0</v>
      </c>
      <c r="AD3837" s="127">
        <v>0</v>
      </c>
      <c r="AE3837" s="127">
        <v>0</v>
      </c>
      <c r="AF3837" s="127">
        <v>0</v>
      </c>
      <c r="AG3837" s="127">
        <v>0</v>
      </c>
      <c r="AH3837" s="127">
        <v>0</v>
      </c>
    </row>
    <row r="3838" spans="1:34" x14ac:dyDescent="0.35">
      <c r="A3838" s="127" t="s">
        <v>4482</v>
      </c>
      <c r="B3838" s="127" t="s">
        <v>964</v>
      </c>
      <c r="C3838" s="127">
        <v>0</v>
      </c>
      <c r="D3838" s="127">
        <v>0</v>
      </c>
      <c r="E3838" s="127">
        <v>0</v>
      </c>
      <c r="F3838" s="127">
        <v>0</v>
      </c>
      <c r="G3838" s="127">
        <v>0</v>
      </c>
      <c r="H3838" s="127">
        <v>0</v>
      </c>
      <c r="I3838" s="127">
        <v>0</v>
      </c>
      <c r="J3838" s="127">
        <v>0</v>
      </c>
      <c r="K3838" s="127">
        <v>0</v>
      </c>
      <c r="L3838" s="127">
        <v>0</v>
      </c>
      <c r="M3838" s="127">
        <v>0</v>
      </c>
      <c r="N3838" s="127">
        <v>0</v>
      </c>
      <c r="O3838" s="127">
        <v>0</v>
      </c>
      <c r="P3838" s="127">
        <v>0</v>
      </c>
      <c r="Q3838" s="127">
        <v>0</v>
      </c>
      <c r="R3838" s="127">
        <v>0</v>
      </c>
      <c r="S3838" s="127">
        <v>0</v>
      </c>
      <c r="T3838" s="127">
        <v>0</v>
      </c>
      <c r="U3838" s="127">
        <v>0</v>
      </c>
      <c r="V3838" s="127">
        <v>0</v>
      </c>
      <c r="W3838" s="127">
        <v>0</v>
      </c>
      <c r="X3838" s="127">
        <v>0</v>
      </c>
      <c r="Y3838" s="127">
        <v>0</v>
      </c>
      <c r="Z3838" s="127">
        <v>0</v>
      </c>
      <c r="AA3838" s="127">
        <v>0</v>
      </c>
      <c r="AB3838" s="127">
        <v>0</v>
      </c>
      <c r="AC3838" s="127">
        <v>0</v>
      </c>
      <c r="AD3838" s="127">
        <v>0</v>
      </c>
      <c r="AE3838" s="127">
        <v>0</v>
      </c>
      <c r="AF3838" s="127">
        <v>0</v>
      </c>
      <c r="AG3838" s="127">
        <v>0</v>
      </c>
      <c r="AH3838" s="127">
        <v>0</v>
      </c>
    </row>
    <row r="3839" spans="1:34" x14ac:dyDescent="0.35">
      <c r="A3839" s="127" t="s">
        <v>4483</v>
      </c>
      <c r="B3839" s="127" t="s">
        <v>964</v>
      </c>
      <c r="C3839" s="127">
        <v>0</v>
      </c>
      <c r="D3839" s="127">
        <v>0</v>
      </c>
      <c r="E3839" s="127">
        <v>0</v>
      </c>
      <c r="F3839" s="127">
        <v>0</v>
      </c>
      <c r="G3839" s="127">
        <v>0</v>
      </c>
      <c r="H3839" s="127">
        <v>0</v>
      </c>
      <c r="I3839" s="127">
        <v>0</v>
      </c>
      <c r="J3839" s="127">
        <v>0</v>
      </c>
      <c r="K3839" s="127">
        <v>0</v>
      </c>
      <c r="L3839" s="127">
        <v>0</v>
      </c>
      <c r="M3839" s="127">
        <v>0</v>
      </c>
      <c r="N3839" s="127">
        <v>0</v>
      </c>
      <c r="O3839" s="127">
        <v>0</v>
      </c>
      <c r="P3839" s="127">
        <v>0</v>
      </c>
      <c r="Q3839" s="127">
        <v>0</v>
      </c>
      <c r="R3839" s="127">
        <v>0</v>
      </c>
      <c r="S3839" s="127">
        <v>0</v>
      </c>
      <c r="T3839" s="127">
        <v>0</v>
      </c>
      <c r="U3839" s="127">
        <v>0</v>
      </c>
      <c r="V3839" s="127">
        <v>0</v>
      </c>
      <c r="W3839" s="127">
        <v>0</v>
      </c>
      <c r="X3839" s="127">
        <v>0</v>
      </c>
      <c r="Y3839" s="127">
        <v>0</v>
      </c>
      <c r="Z3839" s="127">
        <v>0</v>
      </c>
      <c r="AA3839" s="127">
        <v>0</v>
      </c>
      <c r="AB3839" s="127">
        <v>0</v>
      </c>
      <c r="AC3839" s="127">
        <v>0</v>
      </c>
      <c r="AD3839" s="127">
        <v>0</v>
      </c>
      <c r="AE3839" s="127">
        <v>0</v>
      </c>
      <c r="AF3839" s="127">
        <v>0</v>
      </c>
      <c r="AG3839" s="127">
        <v>0</v>
      </c>
      <c r="AH3839" s="127">
        <v>0</v>
      </c>
    </row>
    <row r="3840" spans="1:34" x14ac:dyDescent="0.35">
      <c r="A3840" s="127" t="s">
        <v>4484</v>
      </c>
      <c r="B3840" s="127" t="s">
        <v>964</v>
      </c>
      <c r="C3840" s="127">
        <v>0</v>
      </c>
      <c r="D3840" s="127">
        <v>0</v>
      </c>
      <c r="E3840" s="127">
        <v>0</v>
      </c>
      <c r="F3840" s="127">
        <v>0</v>
      </c>
      <c r="G3840" s="127">
        <v>0</v>
      </c>
      <c r="H3840" s="127">
        <v>0</v>
      </c>
      <c r="I3840" s="127">
        <v>0</v>
      </c>
      <c r="J3840" s="127">
        <v>0</v>
      </c>
      <c r="K3840" s="127">
        <v>0</v>
      </c>
      <c r="L3840" s="127">
        <v>0</v>
      </c>
      <c r="M3840" s="127">
        <v>0</v>
      </c>
      <c r="N3840" s="127">
        <v>0</v>
      </c>
      <c r="O3840" s="127">
        <v>0</v>
      </c>
      <c r="P3840" s="127">
        <v>0</v>
      </c>
      <c r="Q3840" s="127">
        <v>0</v>
      </c>
      <c r="R3840" s="127">
        <v>0</v>
      </c>
      <c r="S3840" s="127">
        <v>0</v>
      </c>
      <c r="T3840" s="127">
        <v>0</v>
      </c>
      <c r="U3840" s="127">
        <v>0</v>
      </c>
      <c r="V3840" s="127">
        <v>0</v>
      </c>
      <c r="W3840" s="127">
        <v>0</v>
      </c>
      <c r="X3840" s="127">
        <v>0</v>
      </c>
      <c r="Y3840" s="127">
        <v>0</v>
      </c>
      <c r="Z3840" s="127">
        <v>0</v>
      </c>
      <c r="AA3840" s="127">
        <v>0</v>
      </c>
      <c r="AB3840" s="127">
        <v>0</v>
      </c>
      <c r="AC3840" s="127">
        <v>0</v>
      </c>
      <c r="AD3840" s="127">
        <v>0</v>
      </c>
      <c r="AE3840" s="127">
        <v>0</v>
      </c>
      <c r="AF3840" s="127">
        <v>0</v>
      </c>
      <c r="AG3840" s="127">
        <v>0</v>
      </c>
      <c r="AH3840" s="127">
        <v>0</v>
      </c>
    </row>
    <row r="3841" spans="1:34" x14ac:dyDescent="0.35">
      <c r="A3841" s="127" t="s">
        <v>4485</v>
      </c>
      <c r="B3841" s="127" t="s">
        <v>964</v>
      </c>
      <c r="C3841" s="127">
        <v>0</v>
      </c>
      <c r="D3841" s="127">
        <v>0</v>
      </c>
      <c r="E3841" s="127">
        <v>0</v>
      </c>
      <c r="F3841" s="127">
        <v>0</v>
      </c>
      <c r="G3841" s="127">
        <v>0</v>
      </c>
      <c r="H3841" s="127">
        <v>0</v>
      </c>
      <c r="I3841" s="127">
        <v>0</v>
      </c>
      <c r="J3841" s="127">
        <v>0</v>
      </c>
      <c r="K3841" s="127">
        <v>0</v>
      </c>
      <c r="L3841" s="127">
        <v>0</v>
      </c>
      <c r="M3841" s="127">
        <v>0</v>
      </c>
      <c r="N3841" s="127">
        <v>0</v>
      </c>
      <c r="O3841" s="127">
        <v>0</v>
      </c>
      <c r="P3841" s="127">
        <v>0</v>
      </c>
      <c r="Q3841" s="127">
        <v>0</v>
      </c>
      <c r="R3841" s="127">
        <v>0</v>
      </c>
      <c r="S3841" s="127">
        <v>0</v>
      </c>
      <c r="T3841" s="127">
        <v>0</v>
      </c>
      <c r="U3841" s="127">
        <v>0</v>
      </c>
      <c r="V3841" s="127">
        <v>0</v>
      </c>
      <c r="W3841" s="127">
        <v>0</v>
      </c>
      <c r="X3841" s="127">
        <v>0</v>
      </c>
      <c r="Y3841" s="127">
        <v>0</v>
      </c>
      <c r="Z3841" s="127">
        <v>0</v>
      </c>
      <c r="AA3841" s="127">
        <v>0</v>
      </c>
      <c r="AB3841" s="127">
        <v>0</v>
      </c>
      <c r="AC3841" s="127">
        <v>0</v>
      </c>
      <c r="AD3841" s="127">
        <v>0</v>
      </c>
      <c r="AE3841" s="127">
        <v>0</v>
      </c>
      <c r="AF3841" s="127">
        <v>0</v>
      </c>
      <c r="AG3841" s="127">
        <v>0</v>
      </c>
      <c r="AH3841" s="127">
        <v>0</v>
      </c>
    </row>
    <row r="3842" spans="1:34" x14ac:dyDescent="0.35">
      <c r="A3842" s="127" t="s">
        <v>4486</v>
      </c>
      <c r="B3842" s="127" t="s">
        <v>964</v>
      </c>
      <c r="C3842" s="127">
        <v>0</v>
      </c>
      <c r="D3842" s="127">
        <v>0</v>
      </c>
      <c r="E3842" s="127">
        <v>0</v>
      </c>
      <c r="F3842" s="127">
        <v>0</v>
      </c>
      <c r="G3842" s="127">
        <v>0</v>
      </c>
      <c r="H3842" s="127">
        <v>0</v>
      </c>
      <c r="I3842" s="127">
        <v>0</v>
      </c>
      <c r="J3842" s="127">
        <v>0</v>
      </c>
      <c r="K3842" s="127">
        <v>0</v>
      </c>
      <c r="L3842" s="127">
        <v>0</v>
      </c>
      <c r="M3842" s="127">
        <v>0</v>
      </c>
      <c r="N3842" s="127">
        <v>0</v>
      </c>
      <c r="O3842" s="127">
        <v>0</v>
      </c>
      <c r="P3842" s="127">
        <v>0</v>
      </c>
      <c r="Q3842" s="127">
        <v>0</v>
      </c>
      <c r="R3842" s="127">
        <v>0</v>
      </c>
      <c r="S3842" s="127">
        <v>0</v>
      </c>
      <c r="T3842" s="127">
        <v>0</v>
      </c>
      <c r="U3842" s="127">
        <v>0</v>
      </c>
      <c r="V3842" s="127">
        <v>0</v>
      </c>
      <c r="W3842" s="127">
        <v>0</v>
      </c>
      <c r="X3842" s="127">
        <v>0</v>
      </c>
      <c r="Y3842" s="127">
        <v>0</v>
      </c>
      <c r="Z3842" s="127">
        <v>0</v>
      </c>
      <c r="AA3842" s="127">
        <v>0</v>
      </c>
      <c r="AB3842" s="127">
        <v>0</v>
      </c>
      <c r="AC3842" s="127">
        <v>0</v>
      </c>
      <c r="AD3842" s="127">
        <v>0</v>
      </c>
      <c r="AE3842" s="127">
        <v>0</v>
      </c>
      <c r="AF3842" s="127">
        <v>0</v>
      </c>
      <c r="AG3842" s="127">
        <v>0</v>
      </c>
      <c r="AH3842" s="127">
        <v>0</v>
      </c>
    </row>
    <row r="3843" spans="1:34" x14ac:dyDescent="0.35">
      <c r="A3843" s="127" t="s">
        <v>2118</v>
      </c>
      <c r="B3843" s="127" t="s">
        <v>964</v>
      </c>
      <c r="C3843" s="128">
        <v>2329720000000</v>
      </c>
      <c r="D3843" s="128">
        <v>2244740000000</v>
      </c>
      <c r="E3843" s="128">
        <v>2471700000000</v>
      </c>
      <c r="F3843" s="128">
        <v>2651220000000</v>
      </c>
      <c r="G3843" s="128">
        <v>2826280000000</v>
      </c>
      <c r="H3843" s="128">
        <v>2988330000000</v>
      </c>
      <c r="I3843" s="128">
        <v>3143500000000</v>
      </c>
      <c r="J3843" s="128">
        <v>3295010000000</v>
      </c>
      <c r="K3843" s="128">
        <v>3444600000000</v>
      </c>
      <c r="L3843" s="128">
        <v>3561190000000</v>
      </c>
      <c r="M3843" s="128">
        <v>3677250000000</v>
      </c>
      <c r="N3843" s="128">
        <v>3793010000000</v>
      </c>
      <c r="O3843" s="128">
        <v>3908630000000</v>
      </c>
      <c r="P3843" s="128">
        <v>4024260000000</v>
      </c>
      <c r="Q3843" s="128">
        <v>4036030000000</v>
      </c>
      <c r="R3843" s="128">
        <v>4047790000000</v>
      </c>
      <c r="S3843" s="128">
        <v>4059550000000</v>
      </c>
      <c r="T3843" s="128">
        <v>4071310000000</v>
      </c>
      <c r="U3843" s="128">
        <v>4083070000000</v>
      </c>
      <c r="V3843" s="128">
        <v>4094420000000</v>
      </c>
      <c r="W3843" s="128">
        <v>4105780000000</v>
      </c>
      <c r="X3843" s="128">
        <v>4117130000000</v>
      </c>
      <c r="Y3843" s="128">
        <v>4128490000000</v>
      </c>
      <c r="Z3843" s="128">
        <v>4139840000000</v>
      </c>
      <c r="AA3843" s="128">
        <v>4139180000000</v>
      </c>
      <c r="AB3843" s="128">
        <v>4138510000000</v>
      </c>
      <c r="AC3843" s="128">
        <v>4137850000000</v>
      </c>
      <c r="AD3843" s="128">
        <v>4137190000000</v>
      </c>
      <c r="AE3843" s="128">
        <v>4136530000000</v>
      </c>
      <c r="AF3843" s="128">
        <v>4135860000000</v>
      </c>
      <c r="AG3843" s="128">
        <v>4135200000000</v>
      </c>
      <c r="AH3843" s="128">
        <v>4134530000000</v>
      </c>
    </row>
    <row r="3844" spans="1:34" x14ac:dyDescent="0.35">
      <c r="A3844" s="127" t="s">
        <v>4487</v>
      </c>
      <c r="B3844" s="127" t="s">
        <v>964</v>
      </c>
      <c r="C3844" s="128">
        <v>24124200</v>
      </c>
      <c r="D3844" s="128">
        <v>23244200</v>
      </c>
      <c r="E3844" s="128">
        <v>25594400</v>
      </c>
      <c r="F3844" s="128">
        <v>27453300</v>
      </c>
      <c r="G3844" s="128">
        <v>29266000</v>
      </c>
      <c r="H3844" s="128">
        <v>30944100</v>
      </c>
      <c r="I3844" s="128">
        <v>32550800</v>
      </c>
      <c r="J3844" s="128">
        <v>34119700</v>
      </c>
      <c r="K3844" s="128">
        <v>35668700</v>
      </c>
      <c r="L3844" s="128">
        <v>36876000</v>
      </c>
      <c r="M3844" s="128">
        <v>38077700</v>
      </c>
      <c r="N3844" s="128">
        <v>39276500</v>
      </c>
      <c r="O3844" s="128">
        <v>40473700</v>
      </c>
      <c r="P3844" s="128">
        <v>41671100</v>
      </c>
      <c r="Q3844" s="128">
        <v>41792900</v>
      </c>
      <c r="R3844" s="128">
        <v>41914600</v>
      </c>
      <c r="S3844" s="128">
        <v>42036500</v>
      </c>
      <c r="T3844" s="128">
        <v>42158200</v>
      </c>
      <c r="U3844" s="128">
        <v>42280000</v>
      </c>
      <c r="V3844" s="128">
        <v>42397500</v>
      </c>
      <c r="W3844" s="128">
        <v>42515100</v>
      </c>
      <c r="X3844" s="128">
        <v>42632700</v>
      </c>
      <c r="Y3844" s="128">
        <v>42750300</v>
      </c>
      <c r="Z3844" s="128">
        <v>42867800</v>
      </c>
      <c r="AA3844" s="128">
        <v>42861000</v>
      </c>
      <c r="AB3844" s="128">
        <v>42854100</v>
      </c>
      <c r="AC3844" s="128">
        <v>42847300</v>
      </c>
      <c r="AD3844" s="128">
        <v>42840400</v>
      </c>
      <c r="AE3844" s="128">
        <v>42833600</v>
      </c>
      <c r="AF3844" s="128">
        <v>42826600</v>
      </c>
      <c r="AG3844" s="128">
        <v>42819800</v>
      </c>
      <c r="AH3844" s="128">
        <v>42812900</v>
      </c>
    </row>
    <row r="3845" spans="1:34" x14ac:dyDescent="0.35">
      <c r="A3845" s="127" t="s">
        <v>4488</v>
      </c>
      <c r="B3845" s="127" t="s">
        <v>964</v>
      </c>
      <c r="C3845" s="128">
        <v>960976000</v>
      </c>
      <c r="D3845" s="128">
        <v>925919000</v>
      </c>
      <c r="E3845" s="128">
        <v>1019540000</v>
      </c>
      <c r="F3845" s="128">
        <v>1093590000</v>
      </c>
      <c r="G3845" s="128">
        <v>1165800000</v>
      </c>
      <c r="H3845" s="128">
        <v>1232640000</v>
      </c>
      <c r="I3845" s="128">
        <v>1296650000</v>
      </c>
      <c r="J3845" s="128">
        <v>1359140000</v>
      </c>
      <c r="K3845" s="128">
        <v>1420850000</v>
      </c>
      <c r="L3845" s="128">
        <v>1468940000</v>
      </c>
      <c r="M3845" s="128">
        <v>1516810000</v>
      </c>
      <c r="N3845" s="128">
        <v>1564560000</v>
      </c>
      <c r="O3845" s="128">
        <v>1612250000</v>
      </c>
      <c r="P3845" s="128">
        <v>1659950000</v>
      </c>
      <c r="Q3845" s="128">
        <v>1664800000</v>
      </c>
      <c r="R3845" s="128">
        <v>1669650000</v>
      </c>
      <c r="S3845" s="128">
        <v>1674500000</v>
      </c>
      <c r="T3845" s="128">
        <v>1679350000</v>
      </c>
      <c r="U3845" s="128">
        <v>1684200000</v>
      </c>
      <c r="V3845" s="128">
        <v>1688890000</v>
      </c>
      <c r="W3845" s="128">
        <v>1693570000</v>
      </c>
      <c r="X3845" s="128">
        <v>1698250000</v>
      </c>
      <c r="Y3845" s="128">
        <v>1702940000</v>
      </c>
      <c r="Z3845" s="128">
        <v>1707620000</v>
      </c>
      <c r="AA3845" s="128">
        <v>1707350000</v>
      </c>
      <c r="AB3845" s="128">
        <v>1707070000</v>
      </c>
      <c r="AC3845" s="128">
        <v>1706800000</v>
      </c>
      <c r="AD3845" s="128">
        <v>1706530000</v>
      </c>
      <c r="AE3845" s="128">
        <v>1706250000</v>
      </c>
      <c r="AF3845" s="128">
        <v>1705980000</v>
      </c>
      <c r="AG3845" s="128">
        <v>1705710000</v>
      </c>
      <c r="AH3845" s="128">
        <v>1705430000</v>
      </c>
    </row>
    <row r="3846" spans="1:34" x14ac:dyDescent="0.35">
      <c r="A3846" s="127" t="s">
        <v>4489</v>
      </c>
      <c r="B3846" s="127" t="s">
        <v>964</v>
      </c>
      <c r="C3846" s="128">
        <v>3650000000</v>
      </c>
      <c r="D3846" s="128">
        <v>3516850000</v>
      </c>
      <c r="E3846" s="128">
        <v>3872430000</v>
      </c>
      <c r="F3846" s="128">
        <v>4153680000</v>
      </c>
      <c r="G3846" s="128">
        <v>4427950000</v>
      </c>
      <c r="H3846" s="128">
        <v>4681840000</v>
      </c>
      <c r="I3846" s="128">
        <v>4924950000</v>
      </c>
      <c r="J3846" s="128">
        <v>5162320000</v>
      </c>
      <c r="K3846" s="128">
        <v>5396690000</v>
      </c>
      <c r="L3846" s="128">
        <v>5579340000</v>
      </c>
      <c r="M3846" s="128">
        <v>5761170000</v>
      </c>
      <c r="N3846" s="128">
        <v>5942540000</v>
      </c>
      <c r="O3846" s="128">
        <v>6123680000</v>
      </c>
      <c r="P3846" s="128">
        <v>6304840000</v>
      </c>
      <c r="Q3846" s="128">
        <v>6323280000</v>
      </c>
      <c r="R3846" s="128">
        <v>6341700000</v>
      </c>
      <c r="S3846" s="128">
        <v>6360130000</v>
      </c>
      <c r="T3846" s="128">
        <v>6378550000</v>
      </c>
      <c r="U3846" s="128">
        <v>6396980000</v>
      </c>
      <c r="V3846" s="128">
        <v>6414760000</v>
      </c>
      <c r="W3846" s="128">
        <v>6432550000</v>
      </c>
      <c r="X3846" s="128">
        <v>6450340000</v>
      </c>
      <c r="Y3846" s="128">
        <v>6468130000</v>
      </c>
      <c r="Z3846" s="128">
        <v>6485910000</v>
      </c>
      <c r="AA3846" s="128">
        <v>6484880000</v>
      </c>
      <c r="AB3846" s="128">
        <v>6483840000</v>
      </c>
      <c r="AC3846" s="128">
        <v>6482800000</v>
      </c>
      <c r="AD3846" s="128">
        <v>6481770000</v>
      </c>
      <c r="AE3846" s="128">
        <v>6480730000</v>
      </c>
      <c r="AF3846" s="128">
        <v>6479680000</v>
      </c>
      <c r="AG3846" s="128">
        <v>6478640000</v>
      </c>
      <c r="AH3846" s="128">
        <v>6477610000</v>
      </c>
    </row>
    <row r="3847" spans="1:34" x14ac:dyDescent="0.35">
      <c r="A3847" s="127" t="s">
        <v>4490</v>
      </c>
      <c r="B3847" s="127" t="s">
        <v>964</v>
      </c>
      <c r="C3847" s="128">
        <v>941015000</v>
      </c>
      <c r="D3847" s="128">
        <v>906687000</v>
      </c>
      <c r="E3847" s="128">
        <v>998361000</v>
      </c>
      <c r="F3847" s="128">
        <v>1070870000</v>
      </c>
      <c r="G3847" s="128">
        <v>1141580000</v>
      </c>
      <c r="H3847" s="128">
        <v>1207040000</v>
      </c>
      <c r="I3847" s="128">
        <v>1269710000</v>
      </c>
      <c r="J3847" s="128">
        <v>1330910000</v>
      </c>
      <c r="K3847" s="128">
        <v>1391330000</v>
      </c>
      <c r="L3847" s="128">
        <v>1438420000</v>
      </c>
      <c r="M3847" s="128">
        <v>1485300000</v>
      </c>
      <c r="N3847" s="128">
        <v>1532060000</v>
      </c>
      <c r="O3847" s="128">
        <v>1578760000</v>
      </c>
      <c r="P3847" s="128">
        <v>1625470000</v>
      </c>
      <c r="Q3847" s="128">
        <v>1630220000</v>
      </c>
      <c r="R3847" s="128">
        <v>1634970000</v>
      </c>
      <c r="S3847" s="128">
        <v>1639720000</v>
      </c>
      <c r="T3847" s="128">
        <v>1644470000</v>
      </c>
      <c r="U3847" s="128">
        <v>1649220000</v>
      </c>
      <c r="V3847" s="128">
        <v>1653800000</v>
      </c>
      <c r="W3847" s="128">
        <v>1658390000</v>
      </c>
      <c r="X3847" s="128">
        <v>1662980000</v>
      </c>
      <c r="Y3847" s="128">
        <v>1667570000</v>
      </c>
      <c r="Z3847" s="128">
        <v>1672150000</v>
      </c>
      <c r="AA3847" s="128">
        <v>1671880000</v>
      </c>
      <c r="AB3847" s="128">
        <v>1671620000</v>
      </c>
      <c r="AC3847" s="128">
        <v>1671350000</v>
      </c>
      <c r="AD3847" s="128">
        <v>1671080000</v>
      </c>
      <c r="AE3847" s="128">
        <v>1670810000</v>
      </c>
      <c r="AF3847" s="128">
        <v>1670540000</v>
      </c>
      <c r="AG3847" s="128">
        <v>1670280000</v>
      </c>
      <c r="AH3847" s="128">
        <v>1670010000</v>
      </c>
    </row>
    <row r="3848" spans="1:34" x14ac:dyDescent="0.35">
      <c r="A3848" s="127" t="s">
        <v>4491</v>
      </c>
      <c r="B3848" s="127" t="s">
        <v>964</v>
      </c>
      <c r="C3848" s="128">
        <v>430586000</v>
      </c>
      <c r="D3848" s="128">
        <v>414878000</v>
      </c>
      <c r="E3848" s="128">
        <v>456826000</v>
      </c>
      <c r="F3848" s="128">
        <v>490005000</v>
      </c>
      <c r="G3848" s="128">
        <v>522359000</v>
      </c>
      <c r="H3848" s="128">
        <v>552311000</v>
      </c>
      <c r="I3848" s="128">
        <v>580990000</v>
      </c>
      <c r="J3848" s="128">
        <v>608993000</v>
      </c>
      <c r="K3848" s="128">
        <v>636640000</v>
      </c>
      <c r="L3848" s="128">
        <v>658188000</v>
      </c>
      <c r="M3848" s="128">
        <v>679638000</v>
      </c>
      <c r="N3848" s="128">
        <v>701034000</v>
      </c>
      <c r="O3848" s="128">
        <v>722403000</v>
      </c>
      <c r="P3848" s="128">
        <v>743775000</v>
      </c>
      <c r="Q3848" s="128">
        <v>745949000</v>
      </c>
      <c r="R3848" s="128">
        <v>748122000</v>
      </c>
      <c r="S3848" s="128">
        <v>750296000</v>
      </c>
      <c r="T3848" s="128">
        <v>752469000</v>
      </c>
      <c r="U3848" s="128">
        <v>754644000</v>
      </c>
      <c r="V3848" s="128">
        <v>756741000</v>
      </c>
      <c r="W3848" s="128">
        <v>758840000</v>
      </c>
      <c r="X3848" s="128">
        <v>760939000</v>
      </c>
      <c r="Y3848" s="128">
        <v>763038000</v>
      </c>
      <c r="Z3848" s="128">
        <v>765135000</v>
      </c>
      <c r="AA3848" s="128">
        <v>765013000</v>
      </c>
      <c r="AB3848" s="128">
        <v>764891000</v>
      </c>
      <c r="AC3848" s="128">
        <v>764768000</v>
      </c>
      <c r="AD3848" s="128">
        <v>764646000</v>
      </c>
      <c r="AE3848" s="128">
        <v>764524000</v>
      </c>
      <c r="AF3848" s="128">
        <v>764400000</v>
      </c>
      <c r="AG3848" s="128">
        <v>764277000</v>
      </c>
      <c r="AH3848" s="128">
        <v>764155000</v>
      </c>
    </row>
    <row r="3849" spans="1:34" x14ac:dyDescent="0.35">
      <c r="A3849" s="127" t="s">
        <v>4492</v>
      </c>
      <c r="B3849" s="127" t="s">
        <v>964</v>
      </c>
      <c r="C3849" s="128">
        <v>18221500000</v>
      </c>
      <c r="D3849" s="128">
        <v>17556800000</v>
      </c>
      <c r="E3849" s="128">
        <v>19331900000</v>
      </c>
      <c r="F3849" s="128">
        <v>20736000000</v>
      </c>
      <c r="G3849" s="128">
        <v>22105100000</v>
      </c>
      <c r="H3849" s="128">
        <v>23372600000</v>
      </c>
      <c r="I3849" s="128">
        <v>24586300000</v>
      </c>
      <c r="J3849" s="128">
        <v>25771300000</v>
      </c>
      <c r="K3849" s="128">
        <v>26941300000</v>
      </c>
      <c r="L3849" s="128">
        <v>27853100000</v>
      </c>
      <c r="M3849" s="128">
        <v>28760800000</v>
      </c>
      <c r="N3849" s="128">
        <v>29666300000</v>
      </c>
      <c r="O3849" s="128">
        <v>30570600000</v>
      </c>
      <c r="P3849" s="128">
        <v>31475000000</v>
      </c>
      <c r="Q3849" s="128">
        <v>31567000000</v>
      </c>
      <c r="R3849" s="128">
        <v>31658900000</v>
      </c>
      <c r="S3849" s="128">
        <v>31751000000</v>
      </c>
      <c r="T3849" s="128">
        <v>31842900000</v>
      </c>
      <c r="U3849" s="128">
        <v>31934900000</v>
      </c>
      <c r="V3849" s="128">
        <v>32023700000</v>
      </c>
      <c r="W3849" s="128">
        <v>32112500000</v>
      </c>
      <c r="X3849" s="128">
        <v>32201300000</v>
      </c>
      <c r="Y3849" s="128">
        <v>32290100000</v>
      </c>
      <c r="Z3849" s="128">
        <v>32378900000</v>
      </c>
      <c r="AA3849" s="128">
        <v>32373700000</v>
      </c>
      <c r="AB3849" s="128">
        <v>32368500000</v>
      </c>
      <c r="AC3849" s="128">
        <v>32363400000</v>
      </c>
      <c r="AD3849" s="128">
        <v>32358200000</v>
      </c>
      <c r="AE3849" s="128">
        <v>32353000000</v>
      </c>
      <c r="AF3849" s="128">
        <v>32347800000</v>
      </c>
      <c r="AG3849" s="128">
        <v>32342600000</v>
      </c>
      <c r="AH3849" s="128">
        <v>32337400000</v>
      </c>
    </row>
    <row r="3850" spans="1:34" x14ac:dyDescent="0.35">
      <c r="A3850" s="127" t="s">
        <v>4493</v>
      </c>
      <c r="B3850" s="127" t="s">
        <v>964</v>
      </c>
      <c r="C3850" s="128">
        <v>27346500</v>
      </c>
      <c r="D3850" s="128">
        <v>26348900</v>
      </c>
      <c r="E3850" s="128">
        <v>29013000</v>
      </c>
      <c r="F3850" s="128">
        <v>31120200</v>
      </c>
      <c r="G3850" s="128">
        <v>33175000</v>
      </c>
      <c r="H3850" s="128">
        <v>35077300</v>
      </c>
      <c r="I3850" s="128">
        <v>36898600</v>
      </c>
      <c r="J3850" s="128">
        <v>38677100</v>
      </c>
      <c r="K3850" s="128">
        <v>40433000</v>
      </c>
      <c r="L3850" s="128">
        <v>41801500</v>
      </c>
      <c r="M3850" s="128">
        <v>43163800</v>
      </c>
      <c r="N3850" s="128">
        <v>44522600</v>
      </c>
      <c r="O3850" s="128">
        <v>45879800</v>
      </c>
      <c r="P3850" s="128">
        <v>47237100</v>
      </c>
      <c r="Q3850" s="128">
        <v>47375200</v>
      </c>
      <c r="R3850" s="128">
        <v>47513200</v>
      </c>
      <c r="S3850" s="128">
        <v>47651300</v>
      </c>
      <c r="T3850" s="128">
        <v>47789300</v>
      </c>
      <c r="U3850" s="128">
        <v>47927400</v>
      </c>
      <c r="V3850" s="128">
        <v>48060600</v>
      </c>
      <c r="W3850" s="128">
        <v>48193900</v>
      </c>
      <c r="X3850" s="128">
        <v>48327200</v>
      </c>
      <c r="Y3850" s="128">
        <v>48460500</v>
      </c>
      <c r="Z3850" s="128">
        <v>48593700</v>
      </c>
      <c r="AA3850" s="128">
        <v>48585900</v>
      </c>
      <c r="AB3850" s="128">
        <v>48578100</v>
      </c>
      <c r="AC3850" s="128">
        <v>48570400</v>
      </c>
      <c r="AD3850" s="128">
        <v>48562600</v>
      </c>
      <c r="AE3850" s="128">
        <v>48554800</v>
      </c>
      <c r="AF3850" s="128">
        <v>48547000</v>
      </c>
      <c r="AG3850" s="128">
        <v>48539200</v>
      </c>
      <c r="AH3850" s="128">
        <v>48531400</v>
      </c>
    </row>
    <row r="3851" spans="1:34" x14ac:dyDescent="0.35">
      <c r="A3851" s="127" t="s">
        <v>4494</v>
      </c>
      <c r="B3851" s="127" t="s">
        <v>964</v>
      </c>
      <c r="C3851" s="128">
        <v>18962900</v>
      </c>
      <c r="D3851" s="128">
        <v>18271100</v>
      </c>
      <c r="E3851" s="128">
        <v>20118500</v>
      </c>
      <c r="F3851" s="128">
        <v>21579700</v>
      </c>
      <c r="G3851" s="128">
        <v>23004600</v>
      </c>
      <c r="H3851" s="128">
        <v>24323600</v>
      </c>
      <c r="I3851" s="128">
        <v>25586600</v>
      </c>
      <c r="J3851" s="128">
        <v>26819900</v>
      </c>
      <c r="K3851" s="128">
        <v>28037500</v>
      </c>
      <c r="L3851" s="128">
        <v>28986400</v>
      </c>
      <c r="M3851" s="128">
        <v>29931100</v>
      </c>
      <c r="N3851" s="128">
        <v>30873400</v>
      </c>
      <c r="O3851" s="128">
        <v>31814500</v>
      </c>
      <c r="P3851" s="128">
        <v>32755600</v>
      </c>
      <c r="Q3851" s="128">
        <v>32851400</v>
      </c>
      <c r="R3851" s="128">
        <v>32947100</v>
      </c>
      <c r="S3851" s="128">
        <v>33042900</v>
      </c>
      <c r="T3851" s="128">
        <v>33138500</v>
      </c>
      <c r="U3851" s="128">
        <v>33234300</v>
      </c>
      <c r="V3851" s="128">
        <v>33326700</v>
      </c>
      <c r="W3851" s="128">
        <v>33419100</v>
      </c>
      <c r="X3851" s="128">
        <v>33511500</v>
      </c>
      <c r="Y3851" s="128">
        <v>33604000</v>
      </c>
      <c r="Z3851" s="128">
        <v>33696300</v>
      </c>
      <c r="AA3851" s="128">
        <v>33691000</v>
      </c>
      <c r="AB3851" s="128">
        <v>33685600</v>
      </c>
      <c r="AC3851" s="128">
        <v>33680200</v>
      </c>
      <c r="AD3851" s="128">
        <v>33674800</v>
      </c>
      <c r="AE3851" s="128">
        <v>33669400</v>
      </c>
      <c r="AF3851" s="128">
        <v>33664000</v>
      </c>
      <c r="AG3851" s="128">
        <v>33658600</v>
      </c>
      <c r="AH3851" s="128">
        <v>33653200</v>
      </c>
    </row>
    <row r="3852" spans="1:34" x14ac:dyDescent="0.35">
      <c r="A3852" s="127" t="s">
        <v>4495</v>
      </c>
      <c r="B3852" s="127" t="s">
        <v>964</v>
      </c>
      <c r="C3852" s="128">
        <v>90394500</v>
      </c>
      <c r="D3852" s="128">
        <v>87096900</v>
      </c>
      <c r="E3852" s="128">
        <v>95903200</v>
      </c>
      <c r="F3852" s="128">
        <v>102869000</v>
      </c>
      <c r="G3852" s="128">
        <v>109661000</v>
      </c>
      <c r="H3852" s="128">
        <v>115949000</v>
      </c>
      <c r="I3852" s="128">
        <v>121969000</v>
      </c>
      <c r="J3852" s="128">
        <v>127848000</v>
      </c>
      <c r="K3852" s="128">
        <v>133652000</v>
      </c>
      <c r="L3852" s="128">
        <v>138176000</v>
      </c>
      <c r="M3852" s="128">
        <v>142679000</v>
      </c>
      <c r="N3852" s="128">
        <v>147171000</v>
      </c>
      <c r="O3852" s="128">
        <v>151657000</v>
      </c>
      <c r="P3852" s="128">
        <v>156143000</v>
      </c>
      <c r="Q3852" s="128">
        <v>156600000</v>
      </c>
      <c r="R3852" s="128">
        <v>157056000</v>
      </c>
      <c r="S3852" s="128">
        <v>157513000</v>
      </c>
      <c r="T3852" s="128">
        <v>157969000</v>
      </c>
      <c r="U3852" s="128">
        <v>158425000</v>
      </c>
      <c r="V3852" s="128">
        <v>158866000</v>
      </c>
      <c r="W3852" s="128">
        <v>159306000</v>
      </c>
      <c r="X3852" s="128">
        <v>159747000</v>
      </c>
      <c r="Y3852" s="128">
        <v>160187000</v>
      </c>
      <c r="Z3852" s="128">
        <v>160628000</v>
      </c>
      <c r="AA3852" s="128">
        <v>160602000</v>
      </c>
      <c r="AB3852" s="128">
        <v>160576000</v>
      </c>
      <c r="AC3852" s="128">
        <v>160551000</v>
      </c>
      <c r="AD3852" s="128">
        <v>160525000</v>
      </c>
      <c r="AE3852" s="128">
        <v>160499000</v>
      </c>
      <c r="AF3852" s="128">
        <v>160473000</v>
      </c>
      <c r="AG3852" s="128">
        <v>160448000</v>
      </c>
      <c r="AH3852" s="128">
        <v>160422000</v>
      </c>
    </row>
    <row r="3853" spans="1:34" x14ac:dyDescent="0.35">
      <c r="A3853" s="127" t="s">
        <v>4496</v>
      </c>
      <c r="B3853" s="127" t="s">
        <v>964</v>
      </c>
      <c r="C3853" s="128">
        <v>18050400</v>
      </c>
      <c r="D3853" s="128">
        <v>17391900</v>
      </c>
      <c r="E3853" s="128">
        <v>19150400</v>
      </c>
      <c r="F3853" s="128">
        <v>20541300</v>
      </c>
      <c r="G3853" s="128">
        <v>21897600</v>
      </c>
      <c r="H3853" s="128">
        <v>23153200</v>
      </c>
      <c r="I3853" s="128">
        <v>24355400</v>
      </c>
      <c r="J3853" s="128">
        <v>25529300</v>
      </c>
      <c r="K3853" s="128">
        <v>26688300</v>
      </c>
      <c r="L3853" s="128">
        <v>27591600</v>
      </c>
      <c r="M3853" s="128">
        <v>28490800</v>
      </c>
      <c r="N3853" s="128">
        <v>29387700</v>
      </c>
      <c r="O3853" s="128">
        <v>30283500</v>
      </c>
      <c r="P3853" s="128">
        <v>31179400</v>
      </c>
      <c r="Q3853" s="128">
        <v>31270600</v>
      </c>
      <c r="R3853" s="128">
        <v>31361700</v>
      </c>
      <c r="S3853" s="128">
        <v>31452800</v>
      </c>
      <c r="T3853" s="128">
        <v>31543900</v>
      </c>
      <c r="U3853" s="128">
        <v>31635100</v>
      </c>
      <c r="V3853" s="128">
        <v>31723000</v>
      </c>
      <c r="W3853" s="128">
        <v>31811000</v>
      </c>
      <c r="X3853" s="128">
        <v>31899000</v>
      </c>
      <c r="Y3853" s="128">
        <v>31986900</v>
      </c>
      <c r="Z3853" s="128">
        <v>32074900</v>
      </c>
      <c r="AA3853" s="128">
        <v>32069700</v>
      </c>
      <c r="AB3853" s="128">
        <v>32064600</v>
      </c>
      <c r="AC3853" s="128">
        <v>32059500</v>
      </c>
      <c r="AD3853" s="128">
        <v>32054400</v>
      </c>
      <c r="AE3853" s="128">
        <v>32049200</v>
      </c>
      <c r="AF3853" s="128">
        <v>32044000</v>
      </c>
      <c r="AG3853" s="128">
        <v>32038900</v>
      </c>
      <c r="AH3853" s="128">
        <v>32033800</v>
      </c>
    </row>
    <row r="3854" spans="1:34" x14ac:dyDescent="0.35">
      <c r="A3854" s="127" t="s">
        <v>4497</v>
      </c>
      <c r="B3854" s="127" t="s">
        <v>964</v>
      </c>
      <c r="C3854" s="127">
        <v>0</v>
      </c>
      <c r="D3854" s="127">
        <v>0</v>
      </c>
      <c r="E3854" s="127">
        <v>0</v>
      </c>
      <c r="F3854" s="127">
        <v>0</v>
      </c>
      <c r="G3854" s="127">
        <v>0</v>
      </c>
      <c r="H3854" s="127">
        <v>0</v>
      </c>
      <c r="I3854" s="127">
        <v>0</v>
      </c>
      <c r="J3854" s="127">
        <v>0</v>
      </c>
      <c r="K3854" s="127">
        <v>0</v>
      </c>
      <c r="L3854" s="127">
        <v>0</v>
      </c>
      <c r="M3854" s="127">
        <v>0</v>
      </c>
      <c r="N3854" s="127">
        <v>0</v>
      </c>
      <c r="O3854" s="127">
        <v>0</v>
      </c>
      <c r="P3854" s="127">
        <v>0</v>
      </c>
      <c r="Q3854" s="127">
        <v>0</v>
      </c>
      <c r="R3854" s="127">
        <v>0</v>
      </c>
      <c r="S3854" s="127">
        <v>0</v>
      </c>
      <c r="T3854" s="127">
        <v>0</v>
      </c>
      <c r="U3854" s="127">
        <v>0</v>
      </c>
      <c r="V3854" s="127">
        <v>0</v>
      </c>
      <c r="W3854" s="127">
        <v>0</v>
      </c>
      <c r="X3854" s="127">
        <v>0</v>
      </c>
      <c r="Y3854" s="127">
        <v>0</v>
      </c>
      <c r="Z3854" s="127">
        <v>0</v>
      </c>
      <c r="AA3854" s="127">
        <v>0</v>
      </c>
      <c r="AB3854" s="127">
        <v>0</v>
      </c>
      <c r="AC3854" s="127">
        <v>0</v>
      </c>
      <c r="AD3854" s="127">
        <v>0</v>
      </c>
      <c r="AE3854" s="127">
        <v>0</v>
      </c>
      <c r="AF3854" s="127">
        <v>0</v>
      </c>
      <c r="AG3854" s="127">
        <v>0</v>
      </c>
      <c r="AH3854" s="127">
        <v>0</v>
      </c>
    </row>
    <row r="3855" spans="1:34" x14ac:dyDescent="0.35">
      <c r="A3855" s="127" t="s">
        <v>2119</v>
      </c>
      <c r="B3855" s="127" t="s">
        <v>964</v>
      </c>
      <c r="C3855" s="128">
        <v>14430700000000</v>
      </c>
      <c r="D3855" s="128">
        <v>13393400000000</v>
      </c>
      <c r="E3855" s="128">
        <v>14240300000000</v>
      </c>
      <c r="F3855" s="128">
        <v>14781300000000</v>
      </c>
      <c r="G3855" s="128">
        <v>15214500000000</v>
      </c>
      <c r="H3855" s="128">
        <v>15569300000000</v>
      </c>
      <c r="I3855" s="128">
        <v>15884100000000</v>
      </c>
      <c r="J3855" s="128">
        <v>16178700000000</v>
      </c>
      <c r="K3855" s="128">
        <v>16462900000000</v>
      </c>
      <c r="L3855" s="128">
        <v>16755000000000</v>
      </c>
      <c r="M3855" s="128">
        <v>17044400000000</v>
      </c>
      <c r="N3855" s="128">
        <v>17332400000000</v>
      </c>
      <c r="O3855" s="128">
        <v>17619800000000</v>
      </c>
      <c r="P3855" s="128">
        <v>17907100000000</v>
      </c>
      <c r="Q3855" s="128">
        <v>18291700000000</v>
      </c>
      <c r="R3855" s="128">
        <v>18676300000000</v>
      </c>
      <c r="S3855" s="128">
        <v>19061000000000</v>
      </c>
      <c r="T3855" s="128">
        <v>19445600000000</v>
      </c>
      <c r="U3855" s="128">
        <v>19830200000000</v>
      </c>
      <c r="V3855" s="128">
        <v>20389700000000</v>
      </c>
      <c r="W3855" s="128">
        <v>20949200000000</v>
      </c>
      <c r="X3855" s="128">
        <v>21508700000000</v>
      </c>
      <c r="Y3855" s="128">
        <v>22068200000000</v>
      </c>
      <c r="Z3855" s="128">
        <v>22627600000000</v>
      </c>
      <c r="AA3855" s="128">
        <v>23046200000000</v>
      </c>
      <c r="AB3855" s="128">
        <v>23464700000000</v>
      </c>
      <c r="AC3855" s="128">
        <v>23883200000000</v>
      </c>
      <c r="AD3855" s="128">
        <v>24301700000000</v>
      </c>
      <c r="AE3855" s="128">
        <v>24720200000000</v>
      </c>
      <c r="AF3855" s="128">
        <v>25138800000000</v>
      </c>
      <c r="AG3855" s="128">
        <v>25557400000000</v>
      </c>
      <c r="AH3855" s="128">
        <v>25975900000000</v>
      </c>
    </row>
    <row r="3856" spans="1:34" x14ac:dyDescent="0.35">
      <c r="A3856" s="127" t="s">
        <v>4498</v>
      </c>
      <c r="B3856" s="127" t="s">
        <v>964</v>
      </c>
      <c r="C3856" s="128">
        <v>149429000</v>
      </c>
      <c r="D3856" s="128">
        <v>138688000</v>
      </c>
      <c r="E3856" s="128">
        <v>147458000</v>
      </c>
      <c r="F3856" s="128">
        <v>153060000</v>
      </c>
      <c r="G3856" s="128">
        <v>157545000</v>
      </c>
      <c r="H3856" s="128">
        <v>161219000</v>
      </c>
      <c r="I3856" s="128">
        <v>164480000</v>
      </c>
      <c r="J3856" s="128">
        <v>167529000</v>
      </c>
      <c r="K3856" s="128">
        <v>170472000</v>
      </c>
      <c r="L3856" s="128">
        <v>173498000</v>
      </c>
      <c r="M3856" s="128">
        <v>176494000</v>
      </c>
      <c r="N3856" s="128">
        <v>179476000</v>
      </c>
      <c r="O3856" s="128">
        <v>182452000</v>
      </c>
      <c r="P3856" s="128">
        <v>185427000</v>
      </c>
      <c r="Q3856" s="128">
        <v>189410000</v>
      </c>
      <c r="R3856" s="128">
        <v>193393000</v>
      </c>
      <c r="S3856" s="128">
        <v>197375000</v>
      </c>
      <c r="T3856" s="128">
        <v>201358000</v>
      </c>
      <c r="U3856" s="128">
        <v>205341000</v>
      </c>
      <c r="V3856" s="128">
        <v>211135000</v>
      </c>
      <c r="W3856" s="128">
        <v>216928000</v>
      </c>
      <c r="X3856" s="128">
        <v>222722000</v>
      </c>
      <c r="Y3856" s="128">
        <v>228515000</v>
      </c>
      <c r="Z3856" s="128">
        <v>234308000</v>
      </c>
      <c r="AA3856" s="128">
        <v>238642000</v>
      </c>
      <c r="AB3856" s="128">
        <v>242976000</v>
      </c>
      <c r="AC3856" s="128">
        <v>247310000</v>
      </c>
      <c r="AD3856" s="128">
        <v>251643000</v>
      </c>
      <c r="AE3856" s="128">
        <v>255977000</v>
      </c>
      <c r="AF3856" s="128">
        <v>260311000</v>
      </c>
      <c r="AG3856" s="128">
        <v>264646000</v>
      </c>
      <c r="AH3856" s="128">
        <v>268979000</v>
      </c>
    </row>
    <row r="3857" spans="1:34" x14ac:dyDescent="0.35">
      <c r="A3857" s="127" t="s">
        <v>4499</v>
      </c>
      <c r="B3857" s="127" t="s">
        <v>964</v>
      </c>
      <c r="C3857" s="128">
        <v>5952430000</v>
      </c>
      <c r="D3857" s="128">
        <v>5524580000</v>
      </c>
      <c r="E3857" s="128">
        <v>5873910000</v>
      </c>
      <c r="F3857" s="128">
        <v>6097050000</v>
      </c>
      <c r="G3857" s="128">
        <v>6275740000</v>
      </c>
      <c r="H3857" s="128">
        <v>6422090000</v>
      </c>
      <c r="I3857" s="128">
        <v>6551970000</v>
      </c>
      <c r="J3857" s="128">
        <v>6673460000</v>
      </c>
      <c r="K3857" s="128">
        <v>6790690000</v>
      </c>
      <c r="L3857" s="128">
        <v>6911190000</v>
      </c>
      <c r="M3857" s="128">
        <v>7030550000</v>
      </c>
      <c r="N3857" s="128">
        <v>7149350000</v>
      </c>
      <c r="O3857" s="128">
        <v>7267900000</v>
      </c>
      <c r="P3857" s="128">
        <v>7386400000</v>
      </c>
      <c r="Q3857" s="128">
        <v>7545060000</v>
      </c>
      <c r="R3857" s="128">
        <v>7703710000</v>
      </c>
      <c r="S3857" s="128">
        <v>7862360000</v>
      </c>
      <c r="T3857" s="128">
        <v>8021010000</v>
      </c>
      <c r="U3857" s="128">
        <v>8179660000</v>
      </c>
      <c r="V3857" s="128">
        <v>8410450000</v>
      </c>
      <c r="W3857" s="128">
        <v>8641230000</v>
      </c>
      <c r="X3857" s="128">
        <v>8872010000</v>
      </c>
      <c r="Y3857" s="128">
        <v>9102780000</v>
      </c>
      <c r="Z3857" s="128">
        <v>9333550000</v>
      </c>
      <c r="AA3857" s="128">
        <v>9506190000</v>
      </c>
      <c r="AB3857" s="128">
        <v>9678830000</v>
      </c>
      <c r="AC3857" s="128">
        <v>9851470000</v>
      </c>
      <c r="AD3857" s="128">
        <v>10024100000</v>
      </c>
      <c r="AE3857" s="128">
        <v>10196700000</v>
      </c>
      <c r="AF3857" s="128">
        <v>10369400000</v>
      </c>
      <c r="AG3857" s="128">
        <v>10542000000</v>
      </c>
      <c r="AH3857" s="128">
        <v>10714700000</v>
      </c>
    </row>
    <row r="3858" spans="1:34" x14ac:dyDescent="0.35">
      <c r="A3858" s="127" t="s">
        <v>4500</v>
      </c>
      <c r="B3858" s="127" t="s">
        <v>964</v>
      </c>
      <c r="C3858" s="128">
        <v>22608600000</v>
      </c>
      <c r="D3858" s="128">
        <v>20983600000</v>
      </c>
      <c r="E3858" s="128">
        <v>22310400000</v>
      </c>
      <c r="F3858" s="128">
        <v>23157900000</v>
      </c>
      <c r="G3858" s="128">
        <v>23836600000</v>
      </c>
      <c r="H3858" s="128">
        <v>24392500000</v>
      </c>
      <c r="I3858" s="128">
        <v>24885800000</v>
      </c>
      <c r="J3858" s="128">
        <v>25347200000</v>
      </c>
      <c r="K3858" s="128">
        <v>25792500000</v>
      </c>
      <c r="L3858" s="128">
        <v>26250200000</v>
      </c>
      <c r="M3858" s="128">
        <v>26703600000</v>
      </c>
      <c r="N3858" s="128">
        <v>27154800000</v>
      </c>
      <c r="O3858" s="128">
        <v>27605100000</v>
      </c>
      <c r="P3858" s="128">
        <v>28055200000</v>
      </c>
      <c r="Q3858" s="128">
        <v>28657800000</v>
      </c>
      <c r="R3858" s="128">
        <v>29260400000</v>
      </c>
      <c r="S3858" s="128">
        <v>29863000000</v>
      </c>
      <c r="T3858" s="128">
        <v>30465500000</v>
      </c>
      <c r="U3858" s="128">
        <v>31068100000</v>
      </c>
      <c r="V3858" s="128">
        <v>31944700000</v>
      </c>
      <c r="W3858" s="128">
        <v>32821300000</v>
      </c>
      <c r="X3858" s="128">
        <v>33697800000</v>
      </c>
      <c r="Y3858" s="128">
        <v>34574400000</v>
      </c>
      <c r="Z3858" s="128">
        <v>35450900000</v>
      </c>
      <c r="AA3858" s="128">
        <v>36106600000</v>
      </c>
      <c r="AB3858" s="128">
        <v>36762300000</v>
      </c>
      <c r="AC3858" s="128">
        <v>37418000000</v>
      </c>
      <c r="AD3858" s="128">
        <v>38073700000</v>
      </c>
      <c r="AE3858" s="128">
        <v>38729400000</v>
      </c>
      <c r="AF3858" s="128">
        <v>39385100000</v>
      </c>
      <c r="AG3858" s="128">
        <v>40040900000</v>
      </c>
      <c r="AH3858" s="128">
        <v>40696700000</v>
      </c>
    </row>
    <row r="3859" spans="1:34" x14ac:dyDescent="0.35">
      <c r="A3859" s="127" t="s">
        <v>4501</v>
      </c>
      <c r="B3859" s="127" t="s">
        <v>964</v>
      </c>
      <c r="C3859" s="128">
        <v>5828790000</v>
      </c>
      <c r="D3859" s="128">
        <v>5409830000</v>
      </c>
      <c r="E3859" s="128">
        <v>5751900000</v>
      </c>
      <c r="F3859" s="128">
        <v>5970410000</v>
      </c>
      <c r="G3859" s="128">
        <v>6145380000</v>
      </c>
      <c r="H3859" s="128">
        <v>6288690000</v>
      </c>
      <c r="I3859" s="128">
        <v>6415870000</v>
      </c>
      <c r="J3859" s="128">
        <v>6534840000</v>
      </c>
      <c r="K3859" s="128">
        <v>6649630000</v>
      </c>
      <c r="L3859" s="128">
        <v>6767630000</v>
      </c>
      <c r="M3859" s="128">
        <v>6884520000</v>
      </c>
      <c r="N3859" s="128">
        <v>7000850000</v>
      </c>
      <c r="O3859" s="128">
        <v>7116930000</v>
      </c>
      <c r="P3859" s="128">
        <v>7232970000</v>
      </c>
      <c r="Q3859" s="128">
        <v>7388330000</v>
      </c>
      <c r="R3859" s="128">
        <v>7543690000</v>
      </c>
      <c r="S3859" s="128">
        <v>7699040000</v>
      </c>
      <c r="T3859" s="128">
        <v>7854400000</v>
      </c>
      <c r="U3859" s="128">
        <v>8009750000</v>
      </c>
      <c r="V3859" s="128">
        <v>8235750000</v>
      </c>
      <c r="W3859" s="128">
        <v>8461740000</v>
      </c>
      <c r="X3859" s="128">
        <v>8687730000</v>
      </c>
      <c r="Y3859" s="128">
        <v>8913700000</v>
      </c>
      <c r="Z3859" s="128">
        <v>9139680000</v>
      </c>
      <c r="AA3859" s="128">
        <v>9308730000</v>
      </c>
      <c r="AB3859" s="128">
        <v>9477780000</v>
      </c>
      <c r="AC3859" s="128">
        <v>9646840000</v>
      </c>
      <c r="AD3859" s="128">
        <v>9815870000</v>
      </c>
      <c r="AE3859" s="128">
        <v>9984920000</v>
      </c>
      <c r="AF3859" s="128">
        <v>10154000000</v>
      </c>
      <c r="AG3859" s="128">
        <v>10323100000</v>
      </c>
      <c r="AH3859" s="128">
        <v>10492100000</v>
      </c>
    </row>
    <row r="3860" spans="1:34" x14ac:dyDescent="0.35">
      <c r="A3860" s="127" t="s">
        <v>4502</v>
      </c>
      <c r="B3860" s="127" t="s">
        <v>964</v>
      </c>
      <c r="C3860" s="128">
        <v>2667110000</v>
      </c>
      <c r="D3860" s="128">
        <v>2475410000</v>
      </c>
      <c r="E3860" s="128">
        <v>2631930000</v>
      </c>
      <c r="F3860" s="128">
        <v>2731910000</v>
      </c>
      <c r="G3860" s="128">
        <v>2811980000</v>
      </c>
      <c r="H3860" s="128">
        <v>2877550000</v>
      </c>
      <c r="I3860" s="128">
        <v>2935750000</v>
      </c>
      <c r="J3860" s="128">
        <v>2990180000</v>
      </c>
      <c r="K3860" s="128">
        <v>3042710000</v>
      </c>
      <c r="L3860" s="128">
        <v>3096700000</v>
      </c>
      <c r="M3860" s="128">
        <v>3150190000</v>
      </c>
      <c r="N3860" s="128">
        <v>3203420000</v>
      </c>
      <c r="O3860" s="128">
        <v>3256540000</v>
      </c>
      <c r="P3860" s="128">
        <v>3309630000</v>
      </c>
      <c r="Q3860" s="128">
        <v>3380720000</v>
      </c>
      <c r="R3860" s="128">
        <v>3451810000</v>
      </c>
      <c r="S3860" s="128">
        <v>3522900000</v>
      </c>
      <c r="T3860" s="128">
        <v>3593980000</v>
      </c>
      <c r="U3860" s="128">
        <v>3665070000</v>
      </c>
      <c r="V3860" s="128">
        <v>3768480000</v>
      </c>
      <c r="W3860" s="128">
        <v>3871890000</v>
      </c>
      <c r="X3860" s="128">
        <v>3975290000</v>
      </c>
      <c r="Y3860" s="128">
        <v>4078690000</v>
      </c>
      <c r="Z3860" s="128">
        <v>4182100000</v>
      </c>
      <c r="AA3860" s="128">
        <v>4259450000</v>
      </c>
      <c r="AB3860" s="128">
        <v>4336800000</v>
      </c>
      <c r="AC3860" s="128">
        <v>4414160000</v>
      </c>
      <c r="AD3860" s="128">
        <v>4491500000</v>
      </c>
      <c r="AE3860" s="128">
        <v>4568860000</v>
      </c>
      <c r="AF3860" s="128">
        <v>4646210000</v>
      </c>
      <c r="AG3860" s="128">
        <v>4723580000</v>
      </c>
      <c r="AH3860" s="128">
        <v>4800930000</v>
      </c>
    </row>
    <row r="3861" spans="1:34" x14ac:dyDescent="0.35">
      <c r="A3861" s="127" t="s">
        <v>4503</v>
      </c>
      <c r="B3861" s="127" t="s">
        <v>964</v>
      </c>
      <c r="C3861" s="128">
        <v>112867000000</v>
      </c>
      <c r="D3861" s="128">
        <v>104754000000</v>
      </c>
      <c r="E3861" s="128">
        <v>111378000000</v>
      </c>
      <c r="F3861" s="128">
        <v>115609000000</v>
      </c>
      <c r="G3861" s="128">
        <v>118997000000</v>
      </c>
      <c r="H3861" s="128">
        <v>121772000000</v>
      </c>
      <c r="I3861" s="128">
        <v>124235000000</v>
      </c>
      <c r="J3861" s="128">
        <v>126538000000</v>
      </c>
      <c r="K3861" s="128">
        <v>128761000000</v>
      </c>
      <c r="L3861" s="128">
        <v>131046000000</v>
      </c>
      <c r="M3861" s="128">
        <v>133309000000</v>
      </c>
      <c r="N3861" s="128">
        <v>135562000000</v>
      </c>
      <c r="O3861" s="128">
        <v>137810000000</v>
      </c>
      <c r="P3861" s="128">
        <v>140057000000</v>
      </c>
      <c r="Q3861" s="128">
        <v>143065000000</v>
      </c>
      <c r="R3861" s="128">
        <v>146073000000</v>
      </c>
      <c r="S3861" s="128">
        <v>149081000000</v>
      </c>
      <c r="T3861" s="128">
        <v>152090000000</v>
      </c>
      <c r="U3861" s="128">
        <v>155098000000</v>
      </c>
      <c r="V3861" s="128">
        <v>159474000000</v>
      </c>
      <c r="W3861" s="128">
        <v>163850000000</v>
      </c>
      <c r="X3861" s="128">
        <v>168226000000</v>
      </c>
      <c r="Y3861" s="128">
        <v>172602000000</v>
      </c>
      <c r="Z3861" s="128">
        <v>176977000000</v>
      </c>
      <c r="AA3861" s="128">
        <v>180251000000</v>
      </c>
      <c r="AB3861" s="128">
        <v>183524000000</v>
      </c>
      <c r="AC3861" s="128">
        <v>186798000000</v>
      </c>
      <c r="AD3861" s="128">
        <v>190071000000</v>
      </c>
      <c r="AE3861" s="128">
        <v>193344000000</v>
      </c>
      <c r="AF3861" s="128">
        <v>196618000000</v>
      </c>
      <c r="AG3861" s="128">
        <v>199892000000</v>
      </c>
      <c r="AH3861" s="128">
        <v>203165000000</v>
      </c>
    </row>
    <row r="3862" spans="1:34" x14ac:dyDescent="0.35">
      <c r="A3862" s="127" t="s">
        <v>4504</v>
      </c>
      <c r="B3862" s="127" t="s">
        <v>964</v>
      </c>
      <c r="C3862" s="128">
        <v>169388000</v>
      </c>
      <c r="D3862" s="128">
        <v>157213000</v>
      </c>
      <c r="E3862" s="128">
        <v>167154000</v>
      </c>
      <c r="F3862" s="128">
        <v>173504000</v>
      </c>
      <c r="G3862" s="128">
        <v>178589000</v>
      </c>
      <c r="H3862" s="128">
        <v>182753000</v>
      </c>
      <c r="I3862" s="128">
        <v>186449000</v>
      </c>
      <c r="J3862" s="128">
        <v>189906000</v>
      </c>
      <c r="K3862" s="128">
        <v>193242000</v>
      </c>
      <c r="L3862" s="128">
        <v>196672000</v>
      </c>
      <c r="M3862" s="128">
        <v>200068000</v>
      </c>
      <c r="N3862" s="128">
        <v>203449000</v>
      </c>
      <c r="O3862" s="128">
        <v>206822000</v>
      </c>
      <c r="P3862" s="128">
        <v>210195000</v>
      </c>
      <c r="Q3862" s="128">
        <v>214709000</v>
      </c>
      <c r="R3862" s="128">
        <v>219224000</v>
      </c>
      <c r="S3862" s="128">
        <v>223739000</v>
      </c>
      <c r="T3862" s="128">
        <v>228254000</v>
      </c>
      <c r="U3862" s="128">
        <v>232768000</v>
      </c>
      <c r="V3862" s="128">
        <v>239336000</v>
      </c>
      <c r="W3862" s="128">
        <v>245903000</v>
      </c>
      <c r="X3862" s="128">
        <v>252471000</v>
      </c>
      <c r="Y3862" s="128">
        <v>259038000</v>
      </c>
      <c r="Z3862" s="128">
        <v>265605000</v>
      </c>
      <c r="AA3862" s="128">
        <v>270517000</v>
      </c>
      <c r="AB3862" s="128">
        <v>275430000</v>
      </c>
      <c r="AC3862" s="128">
        <v>280343000</v>
      </c>
      <c r="AD3862" s="128">
        <v>285255000</v>
      </c>
      <c r="AE3862" s="128">
        <v>290168000</v>
      </c>
      <c r="AF3862" s="128">
        <v>295081000</v>
      </c>
      <c r="AG3862" s="128">
        <v>299994000</v>
      </c>
      <c r="AH3862" s="128">
        <v>304907000</v>
      </c>
    </row>
    <row r="3863" spans="1:34" x14ac:dyDescent="0.35">
      <c r="A3863" s="127" t="s">
        <v>4505</v>
      </c>
      <c r="B3863" s="127" t="s">
        <v>964</v>
      </c>
      <c r="C3863" s="128">
        <v>117459000</v>
      </c>
      <c r="D3863" s="128">
        <v>109016000</v>
      </c>
      <c r="E3863" s="128">
        <v>115909000</v>
      </c>
      <c r="F3863" s="128">
        <v>120313000</v>
      </c>
      <c r="G3863" s="128">
        <v>123839000</v>
      </c>
      <c r="H3863" s="128">
        <v>126727000</v>
      </c>
      <c r="I3863" s="128">
        <v>129290000</v>
      </c>
      <c r="J3863" s="128">
        <v>131687000</v>
      </c>
      <c r="K3863" s="128">
        <v>134000000</v>
      </c>
      <c r="L3863" s="128">
        <v>136378000</v>
      </c>
      <c r="M3863" s="128">
        <v>138733000</v>
      </c>
      <c r="N3863" s="128">
        <v>141078000</v>
      </c>
      <c r="O3863" s="128">
        <v>143417000</v>
      </c>
      <c r="P3863" s="128">
        <v>145755000</v>
      </c>
      <c r="Q3863" s="128">
        <v>148886000</v>
      </c>
      <c r="R3863" s="128">
        <v>152017000</v>
      </c>
      <c r="S3863" s="128">
        <v>155147000</v>
      </c>
      <c r="T3863" s="128">
        <v>158278000</v>
      </c>
      <c r="U3863" s="128">
        <v>161409000</v>
      </c>
      <c r="V3863" s="128">
        <v>165963000</v>
      </c>
      <c r="W3863" s="128">
        <v>170517000</v>
      </c>
      <c r="X3863" s="128">
        <v>175071000</v>
      </c>
      <c r="Y3863" s="128">
        <v>179625000</v>
      </c>
      <c r="Z3863" s="128">
        <v>184178000</v>
      </c>
      <c r="AA3863" s="128">
        <v>187585000</v>
      </c>
      <c r="AB3863" s="128">
        <v>190992000</v>
      </c>
      <c r="AC3863" s="128">
        <v>194398000</v>
      </c>
      <c r="AD3863" s="128">
        <v>197805000</v>
      </c>
      <c r="AE3863" s="128">
        <v>201211000</v>
      </c>
      <c r="AF3863" s="128">
        <v>204618000</v>
      </c>
      <c r="AG3863" s="128">
        <v>208025000</v>
      </c>
      <c r="AH3863" s="128">
        <v>211432000</v>
      </c>
    </row>
    <row r="3864" spans="1:34" x14ac:dyDescent="0.35">
      <c r="A3864" s="127" t="s">
        <v>4506</v>
      </c>
      <c r="B3864" s="127" t="s">
        <v>964</v>
      </c>
      <c r="C3864" s="128">
        <v>559917000</v>
      </c>
      <c r="D3864" s="128">
        <v>519672000</v>
      </c>
      <c r="E3864" s="128">
        <v>552531000</v>
      </c>
      <c r="F3864" s="128">
        <v>573521000</v>
      </c>
      <c r="G3864" s="128">
        <v>590329000</v>
      </c>
      <c r="H3864" s="128">
        <v>604096000</v>
      </c>
      <c r="I3864" s="128">
        <v>616313000</v>
      </c>
      <c r="J3864" s="128">
        <v>627740000</v>
      </c>
      <c r="K3864" s="128">
        <v>638768000</v>
      </c>
      <c r="L3864" s="128">
        <v>650103000</v>
      </c>
      <c r="M3864" s="128">
        <v>661331000</v>
      </c>
      <c r="N3864" s="128">
        <v>672506000</v>
      </c>
      <c r="O3864" s="128">
        <v>683657000</v>
      </c>
      <c r="P3864" s="128">
        <v>694804000</v>
      </c>
      <c r="Q3864" s="128">
        <v>709728000</v>
      </c>
      <c r="R3864" s="128">
        <v>724651000</v>
      </c>
      <c r="S3864" s="128">
        <v>739575000</v>
      </c>
      <c r="T3864" s="128">
        <v>754498000</v>
      </c>
      <c r="U3864" s="128">
        <v>769422000</v>
      </c>
      <c r="V3864" s="128">
        <v>791131000</v>
      </c>
      <c r="W3864" s="128">
        <v>812839000</v>
      </c>
      <c r="X3864" s="128">
        <v>834548000</v>
      </c>
      <c r="Y3864" s="128">
        <v>856256000</v>
      </c>
      <c r="Z3864" s="128">
        <v>877963000</v>
      </c>
      <c r="AA3864" s="128">
        <v>894202000</v>
      </c>
      <c r="AB3864" s="128">
        <v>910442000</v>
      </c>
      <c r="AC3864" s="128">
        <v>926681000</v>
      </c>
      <c r="AD3864" s="128">
        <v>942918000</v>
      </c>
      <c r="AE3864" s="128">
        <v>959157000</v>
      </c>
      <c r="AF3864" s="128">
        <v>975396000</v>
      </c>
      <c r="AG3864" s="128">
        <v>991639000</v>
      </c>
      <c r="AH3864" s="128">
        <v>1007880000</v>
      </c>
    </row>
    <row r="3865" spans="1:34" x14ac:dyDescent="0.35">
      <c r="A3865" s="127" t="s">
        <v>4507</v>
      </c>
      <c r="B3865" s="127" t="s">
        <v>964</v>
      </c>
      <c r="C3865" s="128">
        <v>111807000</v>
      </c>
      <c r="D3865" s="128">
        <v>103770000</v>
      </c>
      <c r="E3865" s="128">
        <v>110332000</v>
      </c>
      <c r="F3865" s="128">
        <v>114523000</v>
      </c>
      <c r="G3865" s="128">
        <v>117880000</v>
      </c>
      <c r="H3865" s="128">
        <v>120629000</v>
      </c>
      <c r="I3865" s="128">
        <v>123068000</v>
      </c>
      <c r="J3865" s="128">
        <v>125350000</v>
      </c>
      <c r="K3865" s="128">
        <v>127552000</v>
      </c>
      <c r="L3865" s="128">
        <v>129816000</v>
      </c>
      <c r="M3865" s="128">
        <v>132058000</v>
      </c>
      <c r="N3865" s="128">
        <v>134289000</v>
      </c>
      <c r="O3865" s="128">
        <v>136516000</v>
      </c>
      <c r="P3865" s="128">
        <v>138742000</v>
      </c>
      <c r="Q3865" s="128">
        <v>141722000</v>
      </c>
      <c r="R3865" s="128">
        <v>144702000</v>
      </c>
      <c r="S3865" s="128">
        <v>147682000</v>
      </c>
      <c r="T3865" s="128">
        <v>150662000</v>
      </c>
      <c r="U3865" s="128">
        <v>153642000</v>
      </c>
      <c r="V3865" s="128">
        <v>157977000</v>
      </c>
      <c r="W3865" s="128">
        <v>162311000</v>
      </c>
      <c r="X3865" s="128">
        <v>166646000</v>
      </c>
      <c r="Y3865" s="128">
        <v>170981000</v>
      </c>
      <c r="Z3865" s="128">
        <v>175316000</v>
      </c>
      <c r="AA3865" s="128">
        <v>178558000</v>
      </c>
      <c r="AB3865" s="128">
        <v>181801000</v>
      </c>
      <c r="AC3865" s="128">
        <v>185044000</v>
      </c>
      <c r="AD3865" s="128">
        <v>188286000</v>
      </c>
      <c r="AE3865" s="128">
        <v>191529000</v>
      </c>
      <c r="AF3865" s="128">
        <v>194772000</v>
      </c>
      <c r="AG3865" s="128">
        <v>198015000</v>
      </c>
      <c r="AH3865" s="128">
        <v>201258000</v>
      </c>
    </row>
    <row r="3866" spans="1:34" x14ac:dyDescent="0.35">
      <c r="A3866" s="127" t="s">
        <v>4508</v>
      </c>
      <c r="B3866" s="127" t="s">
        <v>964</v>
      </c>
      <c r="C3866" s="127">
        <v>0</v>
      </c>
      <c r="D3866" s="127">
        <v>0</v>
      </c>
      <c r="E3866" s="127">
        <v>0</v>
      </c>
      <c r="F3866" s="127">
        <v>0</v>
      </c>
      <c r="G3866" s="127">
        <v>0</v>
      </c>
      <c r="H3866" s="127">
        <v>0</v>
      </c>
      <c r="I3866" s="127">
        <v>0</v>
      </c>
      <c r="J3866" s="127">
        <v>0</v>
      </c>
      <c r="K3866" s="127">
        <v>0</v>
      </c>
      <c r="L3866" s="127">
        <v>0</v>
      </c>
      <c r="M3866" s="127">
        <v>0</v>
      </c>
      <c r="N3866" s="127">
        <v>0</v>
      </c>
      <c r="O3866" s="127">
        <v>0</v>
      </c>
      <c r="P3866" s="127">
        <v>0</v>
      </c>
      <c r="Q3866" s="127">
        <v>0</v>
      </c>
      <c r="R3866" s="127">
        <v>0</v>
      </c>
      <c r="S3866" s="127">
        <v>0</v>
      </c>
      <c r="T3866" s="127">
        <v>0</v>
      </c>
      <c r="U3866" s="127">
        <v>0</v>
      </c>
      <c r="V3866" s="127">
        <v>0</v>
      </c>
      <c r="W3866" s="127">
        <v>0</v>
      </c>
      <c r="X3866" s="127">
        <v>0</v>
      </c>
      <c r="Y3866" s="127">
        <v>0</v>
      </c>
      <c r="Z3866" s="127">
        <v>0</v>
      </c>
      <c r="AA3866" s="127">
        <v>0</v>
      </c>
      <c r="AB3866" s="127">
        <v>0</v>
      </c>
      <c r="AC3866" s="127">
        <v>0</v>
      </c>
      <c r="AD3866" s="127">
        <v>0</v>
      </c>
      <c r="AE3866" s="127">
        <v>0</v>
      </c>
      <c r="AF3866" s="127">
        <v>0</v>
      </c>
      <c r="AG3866" s="127">
        <v>0</v>
      </c>
      <c r="AH3866" s="127">
        <v>0</v>
      </c>
    </row>
    <row r="3867" spans="1:34" x14ac:dyDescent="0.35">
      <c r="A3867" s="127" t="s">
        <v>2120</v>
      </c>
      <c r="B3867" s="127" t="s">
        <v>964</v>
      </c>
      <c r="C3867" s="128">
        <v>795497000000</v>
      </c>
      <c r="D3867" s="128">
        <v>755715000000</v>
      </c>
      <c r="E3867" s="128">
        <v>821440000000</v>
      </c>
      <c r="F3867" s="128">
        <v>870705000000</v>
      </c>
      <c r="G3867" s="128">
        <v>921424000000</v>
      </c>
      <c r="H3867" s="128">
        <v>967807000000</v>
      </c>
      <c r="I3867" s="128">
        <v>1011900000000</v>
      </c>
      <c r="J3867" s="128">
        <v>1054790000000</v>
      </c>
      <c r="K3867" s="128">
        <v>1097070000000</v>
      </c>
      <c r="L3867" s="128">
        <v>1151850000000</v>
      </c>
      <c r="M3867" s="128">
        <v>1206460000000</v>
      </c>
      <c r="N3867" s="128">
        <v>1260980000000</v>
      </c>
      <c r="O3867" s="128">
        <v>1315460000000</v>
      </c>
      <c r="P3867" s="128">
        <v>1369950000000</v>
      </c>
      <c r="Q3867" s="128">
        <v>1434150000000</v>
      </c>
      <c r="R3867" s="128">
        <v>1498360000000</v>
      </c>
      <c r="S3867" s="128">
        <v>1562570000000</v>
      </c>
      <c r="T3867" s="128">
        <v>1626780000000</v>
      </c>
      <c r="U3867" s="128">
        <v>1690990000000</v>
      </c>
      <c r="V3867" s="128">
        <v>1752010000000</v>
      </c>
      <c r="W3867" s="128">
        <v>1813030000000</v>
      </c>
      <c r="X3867" s="128">
        <v>1874040000000</v>
      </c>
      <c r="Y3867" s="128">
        <v>1935060000000</v>
      </c>
      <c r="Z3867" s="128">
        <v>1996080000000</v>
      </c>
      <c r="AA3867" s="128">
        <v>2051320000000</v>
      </c>
      <c r="AB3867" s="128">
        <v>2106560000000</v>
      </c>
      <c r="AC3867" s="128">
        <v>2161800000000</v>
      </c>
      <c r="AD3867" s="128">
        <v>2217040000000</v>
      </c>
      <c r="AE3867" s="128">
        <v>2272290000000</v>
      </c>
      <c r="AF3867" s="128">
        <v>2327520000000</v>
      </c>
      <c r="AG3867" s="128">
        <v>2382770000000</v>
      </c>
      <c r="AH3867" s="128">
        <v>2438010000000</v>
      </c>
    </row>
    <row r="3868" spans="1:34" x14ac:dyDescent="0.35">
      <c r="A3868" s="127" t="s">
        <v>4509</v>
      </c>
      <c r="B3868" s="127" t="s">
        <v>964</v>
      </c>
      <c r="C3868" s="128">
        <v>47419300</v>
      </c>
      <c r="D3868" s="128">
        <v>45047900</v>
      </c>
      <c r="E3868" s="128">
        <v>48965700</v>
      </c>
      <c r="F3868" s="128">
        <v>51902400</v>
      </c>
      <c r="G3868" s="128">
        <v>54925700</v>
      </c>
      <c r="H3868" s="128">
        <v>57690600</v>
      </c>
      <c r="I3868" s="128">
        <v>60318900</v>
      </c>
      <c r="J3868" s="128">
        <v>62875900</v>
      </c>
      <c r="K3868" s="128">
        <v>65395800</v>
      </c>
      <c r="L3868" s="128">
        <v>68661100</v>
      </c>
      <c r="M3868" s="128">
        <v>71916400</v>
      </c>
      <c r="N3868" s="128">
        <v>75166800</v>
      </c>
      <c r="O3868" s="128">
        <v>78414100</v>
      </c>
      <c r="P3868" s="128">
        <v>81662100</v>
      </c>
      <c r="Q3868" s="128">
        <v>85489200</v>
      </c>
      <c r="R3868" s="128">
        <v>89316700</v>
      </c>
      <c r="S3868" s="128">
        <v>93144100</v>
      </c>
      <c r="T3868" s="128">
        <v>96971600</v>
      </c>
      <c r="U3868" s="128">
        <v>100799000</v>
      </c>
      <c r="V3868" s="128">
        <v>104436000</v>
      </c>
      <c r="W3868" s="128">
        <v>108074000</v>
      </c>
      <c r="X3868" s="128">
        <v>111711000</v>
      </c>
      <c r="Y3868" s="128">
        <v>115348000</v>
      </c>
      <c r="Z3868" s="128">
        <v>118986000</v>
      </c>
      <c r="AA3868" s="128">
        <v>122278000</v>
      </c>
      <c r="AB3868" s="128">
        <v>125571000</v>
      </c>
      <c r="AC3868" s="128">
        <v>128864000</v>
      </c>
      <c r="AD3868" s="128">
        <v>132157000</v>
      </c>
      <c r="AE3868" s="128">
        <v>135450000</v>
      </c>
      <c r="AF3868" s="128">
        <v>138743000</v>
      </c>
      <c r="AG3868" s="128">
        <v>142036000</v>
      </c>
      <c r="AH3868" s="128">
        <v>145329000</v>
      </c>
    </row>
    <row r="3869" spans="1:34" x14ac:dyDescent="0.35">
      <c r="A3869" s="127" t="s">
        <v>4510</v>
      </c>
      <c r="B3869" s="127" t="s">
        <v>964</v>
      </c>
      <c r="C3869" s="128">
        <v>39177600</v>
      </c>
      <c r="D3869" s="128">
        <v>37218400</v>
      </c>
      <c r="E3869" s="128">
        <v>40455300</v>
      </c>
      <c r="F3869" s="128">
        <v>42881600</v>
      </c>
      <c r="G3869" s="128">
        <v>45379500</v>
      </c>
      <c r="H3869" s="128">
        <v>47663800</v>
      </c>
      <c r="I3869" s="128">
        <v>49835300</v>
      </c>
      <c r="J3869" s="128">
        <v>51947800</v>
      </c>
      <c r="K3869" s="128">
        <v>54029800</v>
      </c>
      <c r="L3869" s="128">
        <v>56727500</v>
      </c>
      <c r="M3869" s="128">
        <v>59417000</v>
      </c>
      <c r="N3869" s="128">
        <v>62102600</v>
      </c>
      <c r="O3869" s="128">
        <v>64785500</v>
      </c>
      <c r="P3869" s="128">
        <v>67468900</v>
      </c>
      <c r="Q3869" s="128">
        <v>70630900</v>
      </c>
      <c r="R3869" s="128">
        <v>73793100</v>
      </c>
      <c r="S3869" s="128">
        <v>76955400</v>
      </c>
      <c r="T3869" s="128">
        <v>80117600</v>
      </c>
      <c r="U3869" s="128">
        <v>83279900</v>
      </c>
      <c r="V3869" s="128">
        <v>86285000</v>
      </c>
      <c r="W3869" s="128">
        <v>89290100</v>
      </c>
      <c r="X3869" s="128">
        <v>92295300</v>
      </c>
      <c r="Y3869" s="128">
        <v>95300400</v>
      </c>
      <c r="Z3869" s="128">
        <v>98305500</v>
      </c>
      <c r="AA3869" s="128">
        <v>101026000</v>
      </c>
      <c r="AB3869" s="128">
        <v>103747000</v>
      </c>
      <c r="AC3869" s="128">
        <v>106467000</v>
      </c>
      <c r="AD3869" s="128">
        <v>109188000</v>
      </c>
      <c r="AE3869" s="128">
        <v>111908000</v>
      </c>
      <c r="AF3869" s="128">
        <v>114629000</v>
      </c>
      <c r="AG3869" s="128">
        <v>117350000</v>
      </c>
      <c r="AH3869" s="128">
        <v>120070000</v>
      </c>
    </row>
    <row r="3870" spans="1:34" x14ac:dyDescent="0.35">
      <c r="A3870" s="127" t="s">
        <v>4511</v>
      </c>
      <c r="B3870" s="127" t="s">
        <v>964</v>
      </c>
      <c r="C3870" s="128">
        <v>770414000</v>
      </c>
      <c r="D3870" s="128">
        <v>731886000</v>
      </c>
      <c r="E3870" s="128">
        <v>795539000</v>
      </c>
      <c r="F3870" s="128">
        <v>843250000</v>
      </c>
      <c r="G3870" s="128">
        <v>892370000</v>
      </c>
      <c r="H3870" s="128">
        <v>937291000</v>
      </c>
      <c r="I3870" s="128">
        <v>979993000</v>
      </c>
      <c r="J3870" s="128">
        <v>1021540000</v>
      </c>
      <c r="K3870" s="128">
        <v>1062480000</v>
      </c>
      <c r="L3870" s="128">
        <v>1115530000</v>
      </c>
      <c r="M3870" s="128">
        <v>1168410000</v>
      </c>
      <c r="N3870" s="128">
        <v>1221220000</v>
      </c>
      <c r="O3870" s="128">
        <v>1273980000</v>
      </c>
      <c r="P3870" s="128">
        <v>1326750000</v>
      </c>
      <c r="Q3870" s="128">
        <v>1388930000</v>
      </c>
      <c r="R3870" s="128">
        <v>1451110000</v>
      </c>
      <c r="S3870" s="128">
        <v>1513300000</v>
      </c>
      <c r="T3870" s="128">
        <v>1575480000</v>
      </c>
      <c r="U3870" s="128">
        <v>1637670000</v>
      </c>
      <c r="V3870" s="128">
        <v>1696760000</v>
      </c>
      <c r="W3870" s="128">
        <v>1755860000</v>
      </c>
      <c r="X3870" s="128">
        <v>1814950000</v>
      </c>
      <c r="Y3870" s="128">
        <v>1874050000</v>
      </c>
      <c r="Z3870" s="128">
        <v>1933140000</v>
      </c>
      <c r="AA3870" s="128">
        <v>1986640000</v>
      </c>
      <c r="AB3870" s="128">
        <v>2040140000</v>
      </c>
      <c r="AC3870" s="128">
        <v>2093640000</v>
      </c>
      <c r="AD3870" s="128">
        <v>2147130000</v>
      </c>
      <c r="AE3870" s="128">
        <v>2200640000</v>
      </c>
      <c r="AF3870" s="128">
        <v>2254130000</v>
      </c>
      <c r="AG3870" s="128">
        <v>2307640000</v>
      </c>
      <c r="AH3870" s="128">
        <v>2361130000</v>
      </c>
    </row>
    <row r="3871" spans="1:34" x14ac:dyDescent="0.35">
      <c r="A3871" s="127" t="s">
        <v>4512</v>
      </c>
      <c r="B3871" s="127" t="s">
        <v>964</v>
      </c>
      <c r="C3871" s="128">
        <v>41447100</v>
      </c>
      <c r="D3871" s="128">
        <v>39374400</v>
      </c>
      <c r="E3871" s="128">
        <v>42798800</v>
      </c>
      <c r="F3871" s="128">
        <v>45365600</v>
      </c>
      <c r="G3871" s="128">
        <v>48008100</v>
      </c>
      <c r="H3871" s="128">
        <v>50424800</v>
      </c>
      <c r="I3871" s="128">
        <v>52722100</v>
      </c>
      <c r="J3871" s="128">
        <v>54957000</v>
      </c>
      <c r="K3871" s="128">
        <v>57159600</v>
      </c>
      <c r="L3871" s="128">
        <v>60013600</v>
      </c>
      <c r="M3871" s="128">
        <v>62858900</v>
      </c>
      <c r="N3871" s="128">
        <v>65700000</v>
      </c>
      <c r="O3871" s="128">
        <v>68538300</v>
      </c>
      <c r="P3871" s="128">
        <v>71377200</v>
      </c>
      <c r="Q3871" s="128">
        <v>74722300</v>
      </c>
      <c r="R3871" s="128">
        <v>78067700</v>
      </c>
      <c r="S3871" s="128">
        <v>81413100</v>
      </c>
      <c r="T3871" s="128">
        <v>84758600</v>
      </c>
      <c r="U3871" s="128">
        <v>88104000</v>
      </c>
      <c r="V3871" s="128">
        <v>91283200</v>
      </c>
      <c r="W3871" s="128">
        <v>94462400</v>
      </c>
      <c r="X3871" s="128">
        <v>97641600</v>
      </c>
      <c r="Y3871" s="128">
        <v>100821000</v>
      </c>
      <c r="Z3871" s="128">
        <v>104000000</v>
      </c>
      <c r="AA3871" s="128">
        <v>106878000</v>
      </c>
      <c r="AB3871" s="128">
        <v>109756000</v>
      </c>
      <c r="AC3871" s="128">
        <v>112634000</v>
      </c>
      <c r="AD3871" s="128">
        <v>115512000</v>
      </c>
      <c r="AE3871" s="128">
        <v>118391000</v>
      </c>
      <c r="AF3871" s="128">
        <v>121269000</v>
      </c>
      <c r="AG3871" s="128">
        <v>124147000</v>
      </c>
      <c r="AH3871" s="128">
        <v>127025000</v>
      </c>
    </row>
    <row r="3872" spans="1:34" x14ac:dyDescent="0.35">
      <c r="A3872" s="127" t="s">
        <v>4513</v>
      </c>
      <c r="B3872" s="127" t="s">
        <v>964</v>
      </c>
      <c r="C3872" s="128">
        <v>41447100</v>
      </c>
      <c r="D3872" s="128">
        <v>39374400</v>
      </c>
      <c r="E3872" s="128">
        <v>42798800</v>
      </c>
      <c r="F3872" s="128">
        <v>45365600</v>
      </c>
      <c r="G3872" s="128">
        <v>48008100</v>
      </c>
      <c r="H3872" s="128">
        <v>50424800</v>
      </c>
      <c r="I3872" s="128">
        <v>52722100</v>
      </c>
      <c r="J3872" s="128">
        <v>54957000</v>
      </c>
      <c r="K3872" s="128">
        <v>57159600</v>
      </c>
      <c r="L3872" s="128">
        <v>60013600</v>
      </c>
      <c r="M3872" s="128">
        <v>62858900</v>
      </c>
      <c r="N3872" s="128">
        <v>65700000</v>
      </c>
      <c r="O3872" s="128">
        <v>68538300</v>
      </c>
      <c r="P3872" s="128">
        <v>71377200</v>
      </c>
      <c r="Q3872" s="128">
        <v>74722300</v>
      </c>
      <c r="R3872" s="128">
        <v>78067700</v>
      </c>
      <c r="S3872" s="128">
        <v>81413100</v>
      </c>
      <c r="T3872" s="128">
        <v>84758600</v>
      </c>
      <c r="U3872" s="128">
        <v>88104000</v>
      </c>
      <c r="V3872" s="128">
        <v>91283200</v>
      </c>
      <c r="W3872" s="128">
        <v>94462400</v>
      </c>
      <c r="X3872" s="128">
        <v>97641600</v>
      </c>
      <c r="Y3872" s="128">
        <v>100821000</v>
      </c>
      <c r="Z3872" s="128">
        <v>104000000</v>
      </c>
      <c r="AA3872" s="128">
        <v>106878000</v>
      </c>
      <c r="AB3872" s="128">
        <v>109756000</v>
      </c>
      <c r="AC3872" s="128">
        <v>112634000</v>
      </c>
      <c r="AD3872" s="128">
        <v>115512000</v>
      </c>
      <c r="AE3872" s="128">
        <v>118391000</v>
      </c>
      <c r="AF3872" s="128">
        <v>121269000</v>
      </c>
      <c r="AG3872" s="128">
        <v>124147000</v>
      </c>
      <c r="AH3872" s="128">
        <v>127025000</v>
      </c>
    </row>
    <row r="3873" spans="1:34" x14ac:dyDescent="0.35">
      <c r="A3873" s="127" t="s">
        <v>4514</v>
      </c>
      <c r="B3873" s="127" t="s">
        <v>964</v>
      </c>
      <c r="C3873" s="127">
        <v>0</v>
      </c>
      <c r="D3873" s="127">
        <v>0</v>
      </c>
      <c r="E3873" s="127">
        <v>0</v>
      </c>
      <c r="F3873" s="127">
        <v>0</v>
      </c>
      <c r="G3873" s="127">
        <v>0</v>
      </c>
      <c r="H3873" s="127">
        <v>0</v>
      </c>
      <c r="I3873" s="127">
        <v>0</v>
      </c>
      <c r="J3873" s="127">
        <v>0</v>
      </c>
      <c r="K3873" s="127">
        <v>0</v>
      </c>
      <c r="L3873" s="127">
        <v>0</v>
      </c>
      <c r="M3873" s="127">
        <v>0</v>
      </c>
      <c r="N3873" s="127">
        <v>0</v>
      </c>
      <c r="O3873" s="127">
        <v>0</v>
      </c>
      <c r="P3873" s="127">
        <v>0</v>
      </c>
      <c r="Q3873" s="127">
        <v>0</v>
      </c>
      <c r="R3873" s="127">
        <v>0</v>
      </c>
      <c r="S3873" s="127">
        <v>0</v>
      </c>
      <c r="T3873" s="127">
        <v>0</v>
      </c>
      <c r="U3873" s="127">
        <v>0</v>
      </c>
      <c r="V3873" s="127">
        <v>0</v>
      </c>
      <c r="W3873" s="127">
        <v>0</v>
      </c>
      <c r="X3873" s="127">
        <v>0</v>
      </c>
      <c r="Y3873" s="127">
        <v>0</v>
      </c>
      <c r="Z3873" s="127">
        <v>0</v>
      </c>
      <c r="AA3873" s="127">
        <v>0</v>
      </c>
      <c r="AB3873" s="127">
        <v>0</v>
      </c>
      <c r="AC3873" s="127">
        <v>0</v>
      </c>
      <c r="AD3873" s="127">
        <v>0</v>
      </c>
      <c r="AE3873" s="127">
        <v>0</v>
      </c>
      <c r="AF3873" s="127">
        <v>0</v>
      </c>
      <c r="AG3873" s="127">
        <v>0</v>
      </c>
      <c r="AH3873" s="127">
        <v>0</v>
      </c>
    </row>
    <row r="3874" spans="1:34" x14ac:dyDescent="0.35">
      <c r="A3874" s="127" t="s">
        <v>4515</v>
      </c>
      <c r="B3874" s="127" t="s">
        <v>964</v>
      </c>
      <c r="C3874" s="128">
        <v>6844140</v>
      </c>
      <c r="D3874" s="128">
        <v>6501870</v>
      </c>
      <c r="E3874" s="128">
        <v>7067350</v>
      </c>
      <c r="F3874" s="128">
        <v>7491200</v>
      </c>
      <c r="G3874" s="128">
        <v>7927570</v>
      </c>
      <c r="H3874" s="128">
        <v>8326630</v>
      </c>
      <c r="I3874" s="128">
        <v>8705980</v>
      </c>
      <c r="J3874" s="128">
        <v>9075030</v>
      </c>
      <c r="K3874" s="128">
        <v>9438750</v>
      </c>
      <c r="L3874" s="128">
        <v>9910020</v>
      </c>
      <c r="M3874" s="128">
        <v>10379900</v>
      </c>
      <c r="N3874" s="128">
        <v>10849000</v>
      </c>
      <c r="O3874" s="128">
        <v>11317700</v>
      </c>
      <c r="P3874" s="128">
        <v>11786500</v>
      </c>
      <c r="Q3874" s="128">
        <v>12338900</v>
      </c>
      <c r="R3874" s="128">
        <v>12891300</v>
      </c>
      <c r="S3874" s="128">
        <v>13443700</v>
      </c>
      <c r="T3874" s="128">
        <v>13996200</v>
      </c>
      <c r="U3874" s="128">
        <v>14548600</v>
      </c>
      <c r="V3874" s="128">
        <v>15073600</v>
      </c>
      <c r="W3874" s="128">
        <v>15598500</v>
      </c>
      <c r="X3874" s="128">
        <v>16123500</v>
      </c>
      <c r="Y3874" s="128">
        <v>16648500</v>
      </c>
      <c r="Z3874" s="128">
        <v>17173500</v>
      </c>
      <c r="AA3874" s="128">
        <v>17648700</v>
      </c>
      <c r="AB3874" s="128">
        <v>18124000</v>
      </c>
      <c r="AC3874" s="128">
        <v>18599300</v>
      </c>
      <c r="AD3874" s="128">
        <v>19074500</v>
      </c>
      <c r="AE3874" s="128">
        <v>19549800</v>
      </c>
      <c r="AF3874" s="128">
        <v>20025100</v>
      </c>
      <c r="AG3874" s="128">
        <v>20500400</v>
      </c>
      <c r="AH3874" s="128">
        <v>20975600</v>
      </c>
    </row>
    <row r="3875" spans="1:34" x14ac:dyDescent="0.35">
      <c r="A3875" s="127" t="s">
        <v>4516</v>
      </c>
      <c r="B3875" s="127" t="s">
        <v>964</v>
      </c>
      <c r="C3875" s="128">
        <v>17797200</v>
      </c>
      <c r="D3875" s="128">
        <v>16907100</v>
      </c>
      <c r="E3875" s="128">
        <v>18377600</v>
      </c>
      <c r="F3875" s="128">
        <v>19479700</v>
      </c>
      <c r="G3875" s="128">
        <v>20614400</v>
      </c>
      <c r="H3875" s="128">
        <v>21652100</v>
      </c>
      <c r="I3875" s="128">
        <v>22638600</v>
      </c>
      <c r="J3875" s="128">
        <v>23598300</v>
      </c>
      <c r="K3875" s="128">
        <v>24544000</v>
      </c>
      <c r="L3875" s="128">
        <v>25769500</v>
      </c>
      <c r="M3875" s="128">
        <v>26991300</v>
      </c>
      <c r="N3875" s="128">
        <v>28211200</v>
      </c>
      <c r="O3875" s="128">
        <v>29430000</v>
      </c>
      <c r="P3875" s="128">
        <v>30649000</v>
      </c>
      <c r="Q3875" s="128">
        <v>32085400</v>
      </c>
      <c r="R3875" s="128">
        <v>33521900</v>
      </c>
      <c r="S3875" s="128">
        <v>34958400</v>
      </c>
      <c r="T3875" s="128">
        <v>36394900</v>
      </c>
      <c r="U3875" s="128">
        <v>37831400</v>
      </c>
      <c r="V3875" s="128">
        <v>39196500</v>
      </c>
      <c r="W3875" s="128">
        <v>40561700</v>
      </c>
      <c r="X3875" s="128">
        <v>41926800</v>
      </c>
      <c r="Y3875" s="128">
        <v>43292000</v>
      </c>
      <c r="Z3875" s="128">
        <v>44657100</v>
      </c>
      <c r="AA3875" s="128">
        <v>45892900</v>
      </c>
      <c r="AB3875" s="128">
        <v>47128800</v>
      </c>
      <c r="AC3875" s="128">
        <v>48364700</v>
      </c>
      <c r="AD3875" s="128">
        <v>49600500</v>
      </c>
      <c r="AE3875" s="128">
        <v>50836400</v>
      </c>
      <c r="AF3875" s="128">
        <v>52072200</v>
      </c>
      <c r="AG3875" s="128">
        <v>53308200</v>
      </c>
      <c r="AH3875" s="128">
        <v>54544000</v>
      </c>
    </row>
    <row r="3876" spans="1:34" x14ac:dyDescent="0.35">
      <c r="A3876" s="127" t="s">
        <v>4517</v>
      </c>
      <c r="B3876" s="127" t="s">
        <v>964</v>
      </c>
      <c r="C3876" s="128">
        <v>12661100</v>
      </c>
      <c r="D3876" s="128">
        <v>12027900</v>
      </c>
      <c r="E3876" s="128">
        <v>13074000</v>
      </c>
      <c r="F3876" s="128">
        <v>13858100</v>
      </c>
      <c r="G3876" s="128">
        <v>14665300</v>
      </c>
      <c r="H3876" s="128">
        <v>15403500</v>
      </c>
      <c r="I3876" s="128">
        <v>16105300</v>
      </c>
      <c r="J3876" s="128">
        <v>16788000</v>
      </c>
      <c r="K3876" s="128">
        <v>17460900</v>
      </c>
      <c r="L3876" s="128">
        <v>18332700</v>
      </c>
      <c r="M3876" s="128">
        <v>19201800</v>
      </c>
      <c r="N3876" s="128">
        <v>20069700</v>
      </c>
      <c r="O3876" s="128">
        <v>20936800</v>
      </c>
      <c r="P3876" s="128">
        <v>21804000</v>
      </c>
      <c r="Q3876" s="128">
        <v>22825800</v>
      </c>
      <c r="R3876" s="128">
        <v>23847800</v>
      </c>
      <c r="S3876" s="128">
        <v>24869700</v>
      </c>
      <c r="T3876" s="128">
        <v>25891700</v>
      </c>
      <c r="U3876" s="128">
        <v>26913600</v>
      </c>
      <c r="V3876" s="128">
        <v>27884800</v>
      </c>
      <c r="W3876" s="128">
        <v>28856000</v>
      </c>
      <c r="X3876" s="128">
        <v>29827100</v>
      </c>
      <c r="Y3876" s="128">
        <v>30798300</v>
      </c>
      <c r="Z3876" s="128">
        <v>31769500</v>
      </c>
      <c r="AA3876" s="128">
        <v>32648600</v>
      </c>
      <c r="AB3876" s="128">
        <v>33527900</v>
      </c>
      <c r="AC3876" s="128">
        <v>34407100</v>
      </c>
      <c r="AD3876" s="128">
        <v>35286200</v>
      </c>
      <c r="AE3876" s="128">
        <v>36165500</v>
      </c>
      <c r="AF3876" s="128">
        <v>37044700</v>
      </c>
      <c r="AG3876" s="128">
        <v>37923900</v>
      </c>
      <c r="AH3876" s="128">
        <v>38803100</v>
      </c>
    </row>
    <row r="3877" spans="1:34" x14ac:dyDescent="0.35">
      <c r="A3877" s="127" t="s">
        <v>4518</v>
      </c>
      <c r="B3877" s="127" t="s">
        <v>964</v>
      </c>
      <c r="C3877" s="128">
        <v>1266110</v>
      </c>
      <c r="D3877" s="128">
        <v>1202790</v>
      </c>
      <c r="E3877" s="128">
        <v>1307400</v>
      </c>
      <c r="F3877" s="128">
        <v>1385810</v>
      </c>
      <c r="G3877" s="128">
        <v>1466530</v>
      </c>
      <c r="H3877" s="128">
        <v>1540350</v>
      </c>
      <c r="I3877" s="128">
        <v>1610530</v>
      </c>
      <c r="J3877" s="128">
        <v>1678800</v>
      </c>
      <c r="K3877" s="128">
        <v>1746090</v>
      </c>
      <c r="L3877" s="128">
        <v>1833270</v>
      </c>
      <c r="M3877" s="128">
        <v>1920180</v>
      </c>
      <c r="N3877" s="128">
        <v>2006970</v>
      </c>
      <c r="O3877" s="128">
        <v>2093680</v>
      </c>
      <c r="P3877" s="128">
        <v>2180400</v>
      </c>
      <c r="Q3877" s="128">
        <v>2282580</v>
      </c>
      <c r="R3877" s="128">
        <v>2384780</v>
      </c>
      <c r="S3877" s="128">
        <v>2486970</v>
      </c>
      <c r="T3877" s="128">
        <v>2589170</v>
      </c>
      <c r="U3877" s="128">
        <v>2691360</v>
      </c>
      <c r="V3877" s="128">
        <v>2788480</v>
      </c>
      <c r="W3877" s="128">
        <v>2885600</v>
      </c>
      <c r="X3877" s="128">
        <v>2982710</v>
      </c>
      <c r="Y3877" s="128">
        <v>3079830</v>
      </c>
      <c r="Z3877" s="128">
        <v>3176950</v>
      </c>
      <c r="AA3877" s="128">
        <v>3264860</v>
      </c>
      <c r="AB3877" s="128">
        <v>3352790</v>
      </c>
      <c r="AC3877" s="128">
        <v>3440710</v>
      </c>
      <c r="AD3877" s="128">
        <v>3528620</v>
      </c>
      <c r="AE3877" s="128">
        <v>3616550</v>
      </c>
      <c r="AF3877" s="128">
        <v>3704470</v>
      </c>
      <c r="AG3877" s="128">
        <v>3792390</v>
      </c>
      <c r="AH3877" s="128">
        <v>3880310</v>
      </c>
    </row>
    <row r="3878" spans="1:34" x14ac:dyDescent="0.35">
      <c r="A3878" s="127" t="s">
        <v>4519</v>
      </c>
      <c r="B3878" s="127" t="s">
        <v>964</v>
      </c>
      <c r="C3878" s="127">
        <v>0</v>
      </c>
      <c r="D3878" s="127">
        <v>0</v>
      </c>
      <c r="E3878" s="127">
        <v>0</v>
      </c>
      <c r="F3878" s="127">
        <v>0</v>
      </c>
      <c r="G3878" s="127">
        <v>0</v>
      </c>
      <c r="H3878" s="127">
        <v>0</v>
      </c>
      <c r="I3878" s="127">
        <v>0</v>
      </c>
      <c r="J3878" s="127">
        <v>0</v>
      </c>
      <c r="K3878" s="127">
        <v>0</v>
      </c>
      <c r="L3878" s="127">
        <v>0</v>
      </c>
      <c r="M3878" s="127">
        <v>0</v>
      </c>
      <c r="N3878" s="127">
        <v>0</v>
      </c>
      <c r="O3878" s="127">
        <v>0</v>
      </c>
      <c r="P3878" s="127">
        <v>0</v>
      </c>
      <c r="Q3878" s="127">
        <v>0</v>
      </c>
      <c r="R3878" s="127">
        <v>0</v>
      </c>
      <c r="S3878" s="127">
        <v>0</v>
      </c>
      <c r="T3878" s="127">
        <v>0</v>
      </c>
      <c r="U3878" s="127">
        <v>0</v>
      </c>
      <c r="V3878" s="127">
        <v>0</v>
      </c>
      <c r="W3878" s="127">
        <v>0</v>
      </c>
      <c r="X3878" s="127">
        <v>0</v>
      </c>
      <c r="Y3878" s="127">
        <v>0</v>
      </c>
      <c r="Z3878" s="127">
        <v>0</v>
      </c>
      <c r="AA3878" s="127">
        <v>0</v>
      </c>
      <c r="AB3878" s="127">
        <v>0</v>
      </c>
      <c r="AC3878" s="127">
        <v>0</v>
      </c>
      <c r="AD3878" s="127">
        <v>0</v>
      </c>
      <c r="AE3878" s="127">
        <v>0</v>
      </c>
      <c r="AF3878" s="127">
        <v>0</v>
      </c>
      <c r="AG3878" s="127">
        <v>0</v>
      </c>
      <c r="AH3878" s="127">
        <v>0</v>
      </c>
    </row>
    <row r="3879" spans="1:34" x14ac:dyDescent="0.35">
      <c r="A3879" s="127" t="s">
        <v>2121</v>
      </c>
      <c r="B3879" s="127" t="s">
        <v>964</v>
      </c>
      <c r="C3879" s="127">
        <v>0</v>
      </c>
      <c r="D3879" s="128">
        <v>1088710</v>
      </c>
      <c r="E3879" s="128">
        <v>1748290</v>
      </c>
      <c r="F3879" s="128">
        <v>2760930</v>
      </c>
      <c r="G3879" s="128">
        <v>3700330</v>
      </c>
      <c r="H3879" s="128">
        <v>4520560</v>
      </c>
      <c r="I3879" s="128">
        <v>5226830</v>
      </c>
      <c r="J3879" s="128">
        <v>7850190</v>
      </c>
      <c r="K3879" s="128">
        <v>8548670</v>
      </c>
      <c r="L3879" s="128">
        <v>9256790</v>
      </c>
      <c r="M3879" s="128">
        <v>9861850</v>
      </c>
      <c r="N3879" s="128">
        <v>11903200</v>
      </c>
      <c r="O3879" s="128">
        <v>12474000</v>
      </c>
      <c r="P3879" s="128">
        <v>12608200</v>
      </c>
      <c r="Q3879" s="128">
        <v>13133000</v>
      </c>
      <c r="R3879" s="128">
        <v>13476100</v>
      </c>
      <c r="S3879" s="128">
        <v>17195700</v>
      </c>
      <c r="T3879" s="128">
        <v>17546400</v>
      </c>
      <c r="U3879" s="128">
        <v>17895500</v>
      </c>
      <c r="V3879" s="128">
        <v>18112200</v>
      </c>
      <c r="W3879" s="128">
        <v>20776100</v>
      </c>
      <c r="X3879" s="128">
        <v>20471100</v>
      </c>
      <c r="Y3879" s="128">
        <v>20612000</v>
      </c>
      <c r="Z3879" s="128">
        <v>20825200</v>
      </c>
      <c r="AA3879" s="128">
        <v>25331400</v>
      </c>
      <c r="AB3879" s="128">
        <v>25682500</v>
      </c>
      <c r="AC3879" s="128">
        <v>26023600</v>
      </c>
      <c r="AD3879" s="128">
        <v>28675900</v>
      </c>
      <c r="AE3879" s="128">
        <v>28927900</v>
      </c>
      <c r="AF3879" s="128">
        <v>34147400</v>
      </c>
      <c r="AG3879" s="128">
        <v>34351300</v>
      </c>
      <c r="AH3879" s="128">
        <v>34747400</v>
      </c>
    </row>
    <row r="3880" spans="1:34" x14ac:dyDescent="0.35">
      <c r="A3880" s="127" t="s">
        <v>4520</v>
      </c>
      <c r="B3880" s="127" t="s">
        <v>964</v>
      </c>
      <c r="C3880" s="127">
        <v>0</v>
      </c>
      <c r="D3880" s="127">
        <v>64.8977</v>
      </c>
      <c r="E3880" s="127">
        <v>104.215</v>
      </c>
      <c r="F3880" s="127">
        <v>164.578</v>
      </c>
      <c r="G3880" s="127">
        <v>220.57499999999999</v>
      </c>
      <c r="H3880" s="127">
        <v>269.46899999999999</v>
      </c>
      <c r="I3880" s="127">
        <v>311.57</v>
      </c>
      <c r="J3880" s="127">
        <v>467.947</v>
      </c>
      <c r="K3880" s="127">
        <v>509.58300000000003</v>
      </c>
      <c r="L3880" s="127">
        <v>551.79399999999998</v>
      </c>
      <c r="M3880" s="127">
        <v>587.86099999999999</v>
      </c>
      <c r="N3880" s="127">
        <v>709.54300000000001</v>
      </c>
      <c r="O3880" s="127">
        <v>743.56899999999996</v>
      </c>
      <c r="P3880" s="127">
        <v>751.57</v>
      </c>
      <c r="Q3880" s="127">
        <v>782.85400000000004</v>
      </c>
      <c r="R3880" s="127">
        <v>803.303</v>
      </c>
      <c r="S3880" s="127">
        <v>1025.03</v>
      </c>
      <c r="T3880" s="127">
        <v>1045.93</v>
      </c>
      <c r="U3880" s="127">
        <v>1066.75</v>
      </c>
      <c r="V3880" s="127">
        <v>1079.6600000000001</v>
      </c>
      <c r="W3880" s="127">
        <v>1238.46</v>
      </c>
      <c r="X3880" s="127">
        <v>1220.28</v>
      </c>
      <c r="Y3880" s="127">
        <v>1228.67</v>
      </c>
      <c r="Z3880" s="127">
        <v>1241.3800000000001</v>
      </c>
      <c r="AA3880" s="127">
        <v>1510</v>
      </c>
      <c r="AB3880" s="127">
        <v>1530.92</v>
      </c>
      <c r="AC3880" s="127">
        <v>1551.26</v>
      </c>
      <c r="AD3880" s="127">
        <v>1709.36</v>
      </c>
      <c r="AE3880" s="127">
        <v>1724.38</v>
      </c>
      <c r="AF3880" s="127">
        <v>2035.51</v>
      </c>
      <c r="AG3880" s="127">
        <v>2047.67</v>
      </c>
      <c r="AH3880" s="127">
        <v>2071.2800000000002</v>
      </c>
    </row>
    <row r="3881" spans="1:34" x14ac:dyDescent="0.35">
      <c r="A3881" s="127" t="s">
        <v>4521</v>
      </c>
      <c r="B3881" s="127" t="s">
        <v>964</v>
      </c>
      <c r="C3881" s="127">
        <v>0</v>
      </c>
      <c r="D3881" s="127">
        <v>53.618200000000002</v>
      </c>
      <c r="E3881" s="127">
        <v>86.101900000000001</v>
      </c>
      <c r="F3881" s="127">
        <v>135.97399999999999</v>
      </c>
      <c r="G3881" s="127">
        <v>182.238</v>
      </c>
      <c r="H3881" s="127">
        <v>222.63399999999999</v>
      </c>
      <c r="I3881" s="127">
        <v>257.41800000000001</v>
      </c>
      <c r="J3881" s="127">
        <v>386.61599999999999</v>
      </c>
      <c r="K3881" s="127">
        <v>421.01600000000002</v>
      </c>
      <c r="L3881" s="127">
        <v>455.89</v>
      </c>
      <c r="M3881" s="127">
        <v>485.68900000000002</v>
      </c>
      <c r="N3881" s="127">
        <v>586.22199999999998</v>
      </c>
      <c r="O3881" s="127">
        <v>614.33399999999995</v>
      </c>
      <c r="P3881" s="127">
        <v>620.94500000000005</v>
      </c>
      <c r="Q3881" s="127">
        <v>646.79100000000005</v>
      </c>
      <c r="R3881" s="127">
        <v>663.68600000000004</v>
      </c>
      <c r="S3881" s="127">
        <v>846.87400000000002</v>
      </c>
      <c r="T3881" s="127">
        <v>864.14499999999998</v>
      </c>
      <c r="U3881" s="127">
        <v>881.34100000000001</v>
      </c>
      <c r="V3881" s="127">
        <v>892.01300000000003</v>
      </c>
      <c r="W3881" s="127">
        <v>1023.21</v>
      </c>
      <c r="X3881" s="127">
        <v>1008.19</v>
      </c>
      <c r="Y3881" s="127">
        <v>1015.12</v>
      </c>
      <c r="Z3881" s="127">
        <v>1025.6300000000001</v>
      </c>
      <c r="AA3881" s="127">
        <v>1247.55</v>
      </c>
      <c r="AB3881" s="127">
        <v>1264.8399999999999</v>
      </c>
      <c r="AC3881" s="127">
        <v>1281.6400000000001</v>
      </c>
      <c r="AD3881" s="127">
        <v>1412.26</v>
      </c>
      <c r="AE3881" s="127">
        <v>1424.68</v>
      </c>
      <c r="AF3881" s="127">
        <v>1681.73</v>
      </c>
      <c r="AG3881" s="127">
        <v>1691.77</v>
      </c>
      <c r="AH3881" s="127">
        <v>1711.28</v>
      </c>
    </row>
    <row r="3882" spans="1:34" x14ac:dyDescent="0.35">
      <c r="A3882" s="127" t="s">
        <v>4522</v>
      </c>
      <c r="B3882" s="127" t="s">
        <v>964</v>
      </c>
      <c r="C3882" s="127">
        <v>0</v>
      </c>
      <c r="D3882" s="127">
        <v>1054.3800000000001</v>
      </c>
      <c r="E3882" s="127">
        <v>1693.16</v>
      </c>
      <c r="F3882" s="127">
        <v>2673.87</v>
      </c>
      <c r="G3882" s="127">
        <v>3583.65</v>
      </c>
      <c r="H3882" s="127">
        <v>4378.0200000000004</v>
      </c>
      <c r="I3882" s="127">
        <v>5062.0200000000004</v>
      </c>
      <c r="J3882" s="127">
        <v>7602.66</v>
      </c>
      <c r="K3882" s="127">
        <v>8279.1200000000008</v>
      </c>
      <c r="L3882" s="127">
        <v>8964.91</v>
      </c>
      <c r="M3882" s="127">
        <v>9550.9</v>
      </c>
      <c r="N3882" s="127">
        <v>11527.8</v>
      </c>
      <c r="O3882" s="127">
        <v>12080.7</v>
      </c>
      <c r="P3882" s="127">
        <v>12210.6</v>
      </c>
      <c r="Q3882" s="127">
        <v>12718.9</v>
      </c>
      <c r="R3882" s="127">
        <v>13051.1</v>
      </c>
      <c r="S3882" s="127">
        <v>16653.5</v>
      </c>
      <c r="T3882" s="127">
        <v>16993.099999999999</v>
      </c>
      <c r="U3882" s="127">
        <v>17331.2</v>
      </c>
      <c r="V3882" s="127">
        <v>17541.099999999999</v>
      </c>
      <c r="W3882" s="127">
        <v>20121</v>
      </c>
      <c r="X3882" s="127">
        <v>19825.599999999999</v>
      </c>
      <c r="Y3882" s="127">
        <v>19962</v>
      </c>
      <c r="Z3882" s="127">
        <v>20168.599999999999</v>
      </c>
      <c r="AA3882" s="127">
        <v>24532.7</v>
      </c>
      <c r="AB3882" s="127">
        <v>24872.7</v>
      </c>
      <c r="AC3882" s="127">
        <v>25203.1</v>
      </c>
      <c r="AD3882" s="127">
        <v>27771.7</v>
      </c>
      <c r="AE3882" s="127">
        <v>28015.8</v>
      </c>
      <c r="AF3882" s="127">
        <v>33070.6</v>
      </c>
      <c r="AG3882" s="127">
        <v>33268.1</v>
      </c>
      <c r="AH3882" s="127">
        <v>33651.800000000003</v>
      </c>
    </row>
    <row r="3883" spans="1:34" x14ac:dyDescent="0.35">
      <c r="A3883" s="127" t="s">
        <v>4523</v>
      </c>
      <c r="B3883" s="127" t="s">
        <v>964</v>
      </c>
      <c r="C3883" s="127">
        <v>0</v>
      </c>
      <c r="D3883" s="127">
        <v>56.724200000000003</v>
      </c>
      <c r="E3883" s="127">
        <v>91.089500000000001</v>
      </c>
      <c r="F3883" s="127">
        <v>143.85</v>
      </c>
      <c r="G3883" s="127">
        <v>192.79499999999999</v>
      </c>
      <c r="H3883" s="127">
        <v>235.53100000000001</v>
      </c>
      <c r="I3883" s="127">
        <v>272.32900000000001</v>
      </c>
      <c r="J3883" s="127">
        <v>409.01100000000002</v>
      </c>
      <c r="K3883" s="127">
        <v>445.404</v>
      </c>
      <c r="L3883" s="127">
        <v>482.298</v>
      </c>
      <c r="M3883" s="127">
        <v>513.82299999999998</v>
      </c>
      <c r="N3883" s="127">
        <v>620.17999999999995</v>
      </c>
      <c r="O3883" s="127">
        <v>649.91999999999996</v>
      </c>
      <c r="P3883" s="127">
        <v>656.91399999999999</v>
      </c>
      <c r="Q3883" s="127">
        <v>684.25800000000004</v>
      </c>
      <c r="R3883" s="127">
        <v>702.13099999999997</v>
      </c>
      <c r="S3883" s="127">
        <v>895.93100000000004</v>
      </c>
      <c r="T3883" s="127">
        <v>914.202</v>
      </c>
      <c r="U3883" s="127">
        <v>932.39400000000001</v>
      </c>
      <c r="V3883" s="127">
        <v>943.68399999999997</v>
      </c>
      <c r="W3883" s="127">
        <v>1082.48</v>
      </c>
      <c r="X3883" s="127">
        <v>1066.5899999999999</v>
      </c>
      <c r="Y3883" s="127">
        <v>1073.93</v>
      </c>
      <c r="Z3883" s="127">
        <v>1085.04</v>
      </c>
      <c r="AA3883" s="127">
        <v>1319.82</v>
      </c>
      <c r="AB3883" s="127">
        <v>1338.11</v>
      </c>
      <c r="AC3883" s="127">
        <v>1355.89</v>
      </c>
      <c r="AD3883" s="127">
        <v>1494.07</v>
      </c>
      <c r="AE3883" s="127">
        <v>1507.21</v>
      </c>
      <c r="AF3883" s="127">
        <v>1779.15</v>
      </c>
      <c r="AG3883" s="127">
        <v>1789.77</v>
      </c>
      <c r="AH3883" s="127">
        <v>1810.41</v>
      </c>
    </row>
    <row r="3884" spans="1:34" x14ac:dyDescent="0.35">
      <c r="A3884" s="127" t="s">
        <v>4524</v>
      </c>
      <c r="B3884" s="127" t="s">
        <v>964</v>
      </c>
      <c r="C3884" s="127">
        <v>0</v>
      </c>
      <c r="D3884" s="127">
        <v>56.724200000000003</v>
      </c>
      <c r="E3884" s="127">
        <v>91.089500000000001</v>
      </c>
      <c r="F3884" s="127">
        <v>143.85</v>
      </c>
      <c r="G3884" s="127">
        <v>192.79499999999999</v>
      </c>
      <c r="H3884" s="127">
        <v>235.53100000000001</v>
      </c>
      <c r="I3884" s="127">
        <v>272.32900000000001</v>
      </c>
      <c r="J3884" s="127">
        <v>409.01100000000002</v>
      </c>
      <c r="K3884" s="127">
        <v>445.404</v>
      </c>
      <c r="L3884" s="127">
        <v>482.298</v>
      </c>
      <c r="M3884" s="127">
        <v>513.82299999999998</v>
      </c>
      <c r="N3884" s="127">
        <v>620.17999999999995</v>
      </c>
      <c r="O3884" s="127">
        <v>649.91999999999996</v>
      </c>
      <c r="P3884" s="127">
        <v>656.91399999999999</v>
      </c>
      <c r="Q3884" s="127">
        <v>684.25800000000004</v>
      </c>
      <c r="R3884" s="127">
        <v>702.13099999999997</v>
      </c>
      <c r="S3884" s="127">
        <v>895.93100000000004</v>
      </c>
      <c r="T3884" s="127">
        <v>914.202</v>
      </c>
      <c r="U3884" s="127">
        <v>932.39400000000001</v>
      </c>
      <c r="V3884" s="127">
        <v>943.68399999999997</v>
      </c>
      <c r="W3884" s="127">
        <v>1082.48</v>
      </c>
      <c r="X3884" s="127">
        <v>1066.5899999999999</v>
      </c>
      <c r="Y3884" s="127">
        <v>1073.93</v>
      </c>
      <c r="Z3884" s="127">
        <v>1085.04</v>
      </c>
      <c r="AA3884" s="127">
        <v>1319.82</v>
      </c>
      <c r="AB3884" s="127">
        <v>1338.11</v>
      </c>
      <c r="AC3884" s="127">
        <v>1355.89</v>
      </c>
      <c r="AD3884" s="127">
        <v>1494.07</v>
      </c>
      <c r="AE3884" s="127">
        <v>1507.21</v>
      </c>
      <c r="AF3884" s="127">
        <v>1779.15</v>
      </c>
      <c r="AG3884" s="127">
        <v>1789.77</v>
      </c>
      <c r="AH3884" s="127">
        <v>1810.41</v>
      </c>
    </row>
    <row r="3885" spans="1:34" x14ac:dyDescent="0.35">
      <c r="A3885" s="127" t="s">
        <v>4525</v>
      </c>
      <c r="B3885" s="127" t="s">
        <v>964</v>
      </c>
      <c r="C3885" s="127">
        <v>0</v>
      </c>
      <c r="D3885" s="127">
        <v>0</v>
      </c>
      <c r="E3885" s="127">
        <v>0</v>
      </c>
      <c r="F3885" s="127">
        <v>0</v>
      </c>
      <c r="G3885" s="127">
        <v>0</v>
      </c>
      <c r="H3885" s="127">
        <v>0</v>
      </c>
      <c r="I3885" s="127">
        <v>0</v>
      </c>
      <c r="J3885" s="127">
        <v>0</v>
      </c>
      <c r="K3885" s="127">
        <v>0</v>
      </c>
      <c r="L3885" s="127">
        <v>0</v>
      </c>
      <c r="M3885" s="127">
        <v>0</v>
      </c>
      <c r="N3885" s="127">
        <v>0</v>
      </c>
      <c r="O3885" s="127">
        <v>0</v>
      </c>
      <c r="P3885" s="127">
        <v>0</v>
      </c>
      <c r="Q3885" s="127">
        <v>0</v>
      </c>
      <c r="R3885" s="127">
        <v>0</v>
      </c>
      <c r="S3885" s="127">
        <v>0</v>
      </c>
      <c r="T3885" s="127">
        <v>0</v>
      </c>
      <c r="U3885" s="127">
        <v>0</v>
      </c>
      <c r="V3885" s="127">
        <v>0</v>
      </c>
      <c r="W3885" s="127">
        <v>0</v>
      </c>
      <c r="X3885" s="127">
        <v>0</v>
      </c>
      <c r="Y3885" s="127">
        <v>0</v>
      </c>
      <c r="Z3885" s="127">
        <v>0</v>
      </c>
      <c r="AA3885" s="127">
        <v>0</v>
      </c>
      <c r="AB3885" s="127">
        <v>0</v>
      </c>
      <c r="AC3885" s="127">
        <v>0</v>
      </c>
      <c r="AD3885" s="127">
        <v>0</v>
      </c>
      <c r="AE3885" s="127">
        <v>0</v>
      </c>
      <c r="AF3885" s="127">
        <v>0</v>
      </c>
      <c r="AG3885" s="127">
        <v>0</v>
      </c>
      <c r="AH3885" s="127">
        <v>0</v>
      </c>
    </row>
    <row r="3886" spans="1:34" x14ac:dyDescent="0.35">
      <c r="A3886" s="127" t="s">
        <v>4526</v>
      </c>
      <c r="B3886" s="127" t="s">
        <v>964</v>
      </c>
      <c r="C3886" s="127">
        <v>0</v>
      </c>
      <c r="D3886" s="127">
        <v>9.3668499999999995</v>
      </c>
      <c r="E3886" s="127">
        <v>15.041600000000001</v>
      </c>
      <c r="F3886" s="127">
        <v>23.753900000000002</v>
      </c>
      <c r="G3886" s="127">
        <v>31.836200000000002</v>
      </c>
      <c r="H3886" s="127">
        <v>38.893099999999997</v>
      </c>
      <c r="I3886" s="127">
        <v>44.9696</v>
      </c>
      <c r="J3886" s="127">
        <v>67.539900000000003</v>
      </c>
      <c r="K3886" s="127">
        <v>73.549400000000006</v>
      </c>
      <c r="L3886" s="127">
        <v>79.641800000000003</v>
      </c>
      <c r="M3886" s="127">
        <v>84.847499999999997</v>
      </c>
      <c r="N3886" s="127">
        <v>102.41</v>
      </c>
      <c r="O3886" s="127">
        <v>107.321</v>
      </c>
      <c r="P3886" s="127">
        <v>108.476</v>
      </c>
      <c r="Q3886" s="127">
        <v>112.991</v>
      </c>
      <c r="R3886" s="127">
        <v>115.943</v>
      </c>
      <c r="S3886" s="127">
        <v>147.94499999999999</v>
      </c>
      <c r="T3886" s="127">
        <v>150.96199999999999</v>
      </c>
      <c r="U3886" s="127">
        <v>153.96600000000001</v>
      </c>
      <c r="V3886" s="127">
        <v>155.83000000000001</v>
      </c>
      <c r="W3886" s="127">
        <v>178.749</v>
      </c>
      <c r="X3886" s="127">
        <v>176.125</v>
      </c>
      <c r="Y3886" s="127">
        <v>177.33699999999999</v>
      </c>
      <c r="Z3886" s="127">
        <v>179.172</v>
      </c>
      <c r="AA3886" s="127">
        <v>217.941</v>
      </c>
      <c r="AB3886" s="127">
        <v>220.96199999999999</v>
      </c>
      <c r="AC3886" s="127">
        <v>223.89699999999999</v>
      </c>
      <c r="AD3886" s="127">
        <v>246.71600000000001</v>
      </c>
      <c r="AE3886" s="127">
        <v>248.88399999999999</v>
      </c>
      <c r="AF3886" s="127">
        <v>293.79000000000002</v>
      </c>
      <c r="AG3886" s="127">
        <v>295.54500000000002</v>
      </c>
      <c r="AH3886" s="127">
        <v>298.95299999999997</v>
      </c>
    </row>
    <row r="3887" spans="1:34" x14ac:dyDescent="0.35">
      <c r="A3887" s="127" t="s">
        <v>4527</v>
      </c>
      <c r="B3887" s="127" t="s">
        <v>964</v>
      </c>
      <c r="C3887" s="127">
        <v>0</v>
      </c>
      <c r="D3887" s="127">
        <v>24.357099999999999</v>
      </c>
      <c r="E3887" s="127">
        <v>39.113399999999999</v>
      </c>
      <c r="F3887" s="127">
        <v>61.768500000000003</v>
      </c>
      <c r="G3887" s="127">
        <v>82.7851</v>
      </c>
      <c r="H3887" s="127">
        <v>101.136</v>
      </c>
      <c r="I3887" s="127">
        <v>116.937</v>
      </c>
      <c r="J3887" s="127">
        <v>175.62700000000001</v>
      </c>
      <c r="K3887" s="127">
        <v>191.25399999999999</v>
      </c>
      <c r="L3887" s="127">
        <v>207.096</v>
      </c>
      <c r="M3887" s="127">
        <v>220.63300000000001</v>
      </c>
      <c r="N3887" s="127">
        <v>266.30200000000002</v>
      </c>
      <c r="O3887" s="127">
        <v>279.072</v>
      </c>
      <c r="P3887" s="127">
        <v>282.07499999999999</v>
      </c>
      <c r="Q3887" s="127">
        <v>293.81700000000001</v>
      </c>
      <c r="R3887" s="127">
        <v>301.49099999999999</v>
      </c>
      <c r="S3887" s="127">
        <v>384.70800000000003</v>
      </c>
      <c r="T3887" s="127">
        <v>392.55399999999997</v>
      </c>
      <c r="U3887" s="127">
        <v>400.36500000000001</v>
      </c>
      <c r="V3887" s="127">
        <v>405.21300000000002</v>
      </c>
      <c r="W3887" s="127">
        <v>464.81099999999998</v>
      </c>
      <c r="X3887" s="127">
        <v>457.988</v>
      </c>
      <c r="Y3887" s="127">
        <v>461.13900000000001</v>
      </c>
      <c r="Z3887" s="127">
        <v>465.91</v>
      </c>
      <c r="AA3887" s="127">
        <v>566.72400000000005</v>
      </c>
      <c r="AB3887" s="127">
        <v>574.57799999999997</v>
      </c>
      <c r="AC3887" s="127">
        <v>582.21</v>
      </c>
      <c r="AD3887" s="127">
        <v>641.54700000000003</v>
      </c>
      <c r="AE3887" s="127">
        <v>647.18600000000004</v>
      </c>
      <c r="AF3887" s="127">
        <v>763.95699999999999</v>
      </c>
      <c r="AG3887" s="127">
        <v>768.52</v>
      </c>
      <c r="AH3887" s="127">
        <v>777.38199999999995</v>
      </c>
    </row>
    <row r="3888" spans="1:34" x14ac:dyDescent="0.35">
      <c r="A3888" s="127" t="s">
        <v>4528</v>
      </c>
      <c r="B3888" s="127" t="s">
        <v>964</v>
      </c>
      <c r="C3888" s="127">
        <v>0</v>
      </c>
      <c r="D3888" s="127">
        <v>17.3278</v>
      </c>
      <c r="E3888" s="127">
        <v>27.825600000000001</v>
      </c>
      <c r="F3888" s="127">
        <v>43.942700000000002</v>
      </c>
      <c r="G3888" s="127">
        <v>58.894100000000002</v>
      </c>
      <c r="H3888" s="127">
        <v>71.948899999999995</v>
      </c>
      <c r="I3888" s="127">
        <v>83.189899999999994</v>
      </c>
      <c r="J3888" s="127">
        <v>124.943</v>
      </c>
      <c r="K3888" s="127">
        <v>136.06</v>
      </c>
      <c r="L3888" s="127">
        <v>147.33000000000001</v>
      </c>
      <c r="M3888" s="127">
        <v>156.96</v>
      </c>
      <c r="N3888" s="127">
        <v>189.45</v>
      </c>
      <c r="O3888" s="127">
        <v>198.535</v>
      </c>
      <c r="P3888" s="127">
        <v>200.67099999999999</v>
      </c>
      <c r="Q3888" s="127">
        <v>209.024</v>
      </c>
      <c r="R3888" s="127">
        <v>214.48400000000001</v>
      </c>
      <c r="S3888" s="127">
        <v>273.685</v>
      </c>
      <c r="T3888" s="127">
        <v>279.26600000000002</v>
      </c>
      <c r="U3888" s="127">
        <v>284.82400000000001</v>
      </c>
      <c r="V3888" s="127">
        <v>288.27199999999999</v>
      </c>
      <c r="W3888" s="127">
        <v>330.67099999999999</v>
      </c>
      <c r="X3888" s="127">
        <v>325.81700000000001</v>
      </c>
      <c r="Y3888" s="127">
        <v>328.05799999999999</v>
      </c>
      <c r="Z3888" s="127">
        <v>331.452</v>
      </c>
      <c r="AA3888" s="127">
        <v>403.17200000000003</v>
      </c>
      <c r="AB3888" s="127">
        <v>408.76</v>
      </c>
      <c r="AC3888" s="127">
        <v>414.19</v>
      </c>
      <c r="AD3888" s="127">
        <v>456.40300000000002</v>
      </c>
      <c r="AE3888" s="127">
        <v>460.41399999999999</v>
      </c>
      <c r="AF3888" s="127">
        <v>543.48599999999999</v>
      </c>
      <c r="AG3888" s="127">
        <v>546.73199999999997</v>
      </c>
      <c r="AH3888" s="127">
        <v>553.03700000000003</v>
      </c>
    </row>
    <row r="3889" spans="1:34" x14ac:dyDescent="0.35">
      <c r="A3889" s="127" t="s">
        <v>4529</v>
      </c>
      <c r="B3889" s="127" t="s">
        <v>964</v>
      </c>
      <c r="C3889" s="127">
        <v>0</v>
      </c>
      <c r="D3889" s="127">
        <v>1.73278</v>
      </c>
      <c r="E3889" s="127">
        <v>2.7825600000000001</v>
      </c>
      <c r="F3889" s="127">
        <v>4.3942699999999997</v>
      </c>
      <c r="G3889" s="127">
        <v>5.8894099999999998</v>
      </c>
      <c r="H3889" s="127">
        <v>7.19489</v>
      </c>
      <c r="I3889" s="127">
        <v>8.3189899999999994</v>
      </c>
      <c r="J3889" s="127">
        <v>12.494300000000001</v>
      </c>
      <c r="K3889" s="127">
        <v>13.606</v>
      </c>
      <c r="L3889" s="127">
        <v>14.733000000000001</v>
      </c>
      <c r="M3889" s="127">
        <v>15.696</v>
      </c>
      <c r="N3889" s="127">
        <v>18.945</v>
      </c>
      <c r="O3889" s="127">
        <v>19.8535</v>
      </c>
      <c r="P3889" s="127">
        <v>20.0671</v>
      </c>
      <c r="Q3889" s="127">
        <v>20.9024</v>
      </c>
      <c r="R3889" s="127">
        <v>21.448399999999999</v>
      </c>
      <c r="S3889" s="127">
        <v>27.368500000000001</v>
      </c>
      <c r="T3889" s="127">
        <v>27.926600000000001</v>
      </c>
      <c r="U3889" s="127">
        <v>28.482399999999998</v>
      </c>
      <c r="V3889" s="127">
        <v>28.827200000000001</v>
      </c>
      <c r="W3889" s="127">
        <v>33.067100000000003</v>
      </c>
      <c r="X3889" s="127">
        <v>32.581699999999998</v>
      </c>
      <c r="Y3889" s="127">
        <v>32.805799999999998</v>
      </c>
      <c r="Z3889" s="127">
        <v>33.145200000000003</v>
      </c>
      <c r="AA3889" s="127">
        <v>40.3172</v>
      </c>
      <c r="AB3889" s="127">
        <v>40.875999999999998</v>
      </c>
      <c r="AC3889" s="127">
        <v>41.418999999999997</v>
      </c>
      <c r="AD3889" s="127">
        <v>45.640300000000003</v>
      </c>
      <c r="AE3889" s="127">
        <v>46.041400000000003</v>
      </c>
      <c r="AF3889" s="127">
        <v>54.348599999999998</v>
      </c>
      <c r="AG3889" s="127">
        <v>54.673200000000001</v>
      </c>
      <c r="AH3889" s="127">
        <v>55.303699999999999</v>
      </c>
    </row>
    <row r="3890" spans="1:34" x14ac:dyDescent="0.35">
      <c r="A3890" s="127" t="s">
        <v>4530</v>
      </c>
      <c r="B3890" s="127" t="s">
        <v>964</v>
      </c>
      <c r="C3890" s="127">
        <v>0</v>
      </c>
      <c r="D3890" s="127">
        <v>0</v>
      </c>
      <c r="E3890" s="127">
        <v>0</v>
      </c>
      <c r="F3890" s="127">
        <v>0</v>
      </c>
      <c r="G3890" s="127">
        <v>0</v>
      </c>
      <c r="H3890" s="127">
        <v>0</v>
      </c>
      <c r="I3890" s="127">
        <v>0</v>
      </c>
      <c r="J3890" s="127">
        <v>0</v>
      </c>
      <c r="K3890" s="127">
        <v>0</v>
      </c>
      <c r="L3890" s="127">
        <v>0</v>
      </c>
      <c r="M3890" s="127">
        <v>0</v>
      </c>
      <c r="N3890" s="127">
        <v>0</v>
      </c>
      <c r="O3890" s="127">
        <v>0</v>
      </c>
      <c r="P3890" s="127">
        <v>0</v>
      </c>
      <c r="Q3890" s="127">
        <v>0</v>
      </c>
      <c r="R3890" s="127">
        <v>0</v>
      </c>
      <c r="S3890" s="127">
        <v>0</v>
      </c>
      <c r="T3890" s="127">
        <v>0</v>
      </c>
      <c r="U3890" s="127">
        <v>0</v>
      </c>
      <c r="V3890" s="127">
        <v>0</v>
      </c>
      <c r="W3890" s="127">
        <v>0</v>
      </c>
      <c r="X3890" s="127">
        <v>0</v>
      </c>
      <c r="Y3890" s="127">
        <v>0</v>
      </c>
      <c r="Z3890" s="127">
        <v>0</v>
      </c>
      <c r="AA3890" s="127">
        <v>0</v>
      </c>
      <c r="AB3890" s="127">
        <v>0</v>
      </c>
      <c r="AC3890" s="127">
        <v>0</v>
      </c>
      <c r="AD3890" s="127">
        <v>0</v>
      </c>
      <c r="AE3890" s="127">
        <v>0</v>
      </c>
      <c r="AF3890" s="127">
        <v>0</v>
      </c>
      <c r="AG3890" s="127">
        <v>0</v>
      </c>
      <c r="AH3890" s="127">
        <v>0</v>
      </c>
    </row>
    <row r="3891" spans="1:34" x14ac:dyDescent="0.35">
      <c r="A3891" s="127" t="s">
        <v>2122</v>
      </c>
      <c r="B3891" s="127" t="s">
        <v>964</v>
      </c>
      <c r="C3891" s="128">
        <v>624072000000</v>
      </c>
      <c r="D3891" s="128">
        <v>603450000000</v>
      </c>
      <c r="E3891" s="128">
        <v>666592000000</v>
      </c>
      <c r="F3891" s="128">
        <v>717070000000</v>
      </c>
      <c r="G3891" s="128">
        <v>769907000000</v>
      </c>
      <c r="H3891" s="128">
        <v>819287000000</v>
      </c>
      <c r="I3891" s="128">
        <v>866810000000</v>
      </c>
      <c r="J3891" s="128">
        <v>913353000000</v>
      </c>
      <c r="K3891" s="128">
        <v>959366000000</v>
      </c>
      <c r="L3891" s="128">
        <v>1017650000000</v>
      </c>
      <c r="M3891" s="128">
        <v>1075790000000</v>
      </c>
      <c r="N3891" s="128">
        <v>1133850000000</v>
      </c>
      <c r="O3891" s="128">
        <v>1191870000000</v>
      </c>
      <c r="P3891" s="128">
        <v>1249900000000</v>
      </c>
      <c r="Q3891" s="128">
        <v>1303030000000</v>
      </c>
      <c r="R3891" s="128">
        <v>1356160000000</v>
      </c>
      <c r="S3891" s="128">
        <v>1409280000000</v>
      </c>
      <c r="T3891" s="128">
        <v>1462410000000</v>
      </c>
      <c r="U3891" s="128">
        <v>1515540000000</v>
      </c>
      <c r="V3891" s="128">
        <v>1557850000000</v>
      </c>
      <c r="W3891" s="128">
        <v>1600150000000</v>
      </c>
      <c r="X3891" s="128">
        <v>1642460000000</v>
      </c>
      <c r="Y3891" s="128">
        <v>1684770000000</v>
      </c>
      <c r="Z3891" s="128">
        <v>1727080000000</v>
      </c>
      <c r="AA3891" s="128">
        <v>1754960000000</v>
      </c>
      <c r="AB3891" s="128">
        <v>1782850000000</v>
      </c>
      <c r="AC3891" s="128">
        <v>1810730000000</v>
      </c>
      <c r="AD3891" s="128">
        <v>1838620000000</v>
      </c>
      <c r="AE3891" s="128">
        <v>1866500000000</v>
      </c>
      <c r="AF3891" s="128">
        <v>1894390000000</v>
      </c>
      <c r="AG3891" s="128">
        <v>1922280000000</v>
      </c>
      <c r="AH3891" s="128">
        <v>1950160000000</v>
      </c>
    </row>
    <row r="3892" spans="1:34" x14ac:dyDescent="0.35">
      <c r="A3892" s="127" t="s">
        <v>4531</v>
      </c>
      <c r="B3892" s="127" t="s">
        <v>964</v>
      </c>
      <c r="C3892" s="128">
        <v>37200700</v>
      </c>
      <c r="D3892" s="128">
        <v>35971400</v>
      </c>
      <c r="E3892" s="128">
        <v>39735300</v>
      </c>
      <c r="F3892" s="128">
        <v>42744300</v>
      </c>
      <c r="G3892" s="128">
        <v>45893900</v>
      </c>
      <c r="H3892" s="128">
        <v>48837400</v>
      </c>
      <c r="I3892" s="128">
        <v>51670200</v>
      </c>
      <c r="J3892" s="128">
        <v>54444600</v>
      </c>
      <c r="K3892" s="128">
        <v>57187400</v>
      </c>
      <c r="L3892" s="128">
        <v>60661400</v>
      </c>
      <c r="M3892" s="128">
        <v>64127300</v>
      </c>
      <c r="N3892" s="128">
        <v>67588300</v>
      </c>
      <c r="O3892" s="128">
        <v>71046900</v>
      </c>
      <c r="P3892" s="128">
        <v>74506200</v>
      </c>
      <c r="Q3892" s="128">
        <v>77673100</v>
      </c>
      <c r="R3892" s="128">
        <v>80839900</v>
      </c>
      <c r="S3892" s="128">
        <v>84006800</v>
      </c>
      <c r="T3892" s="128">
        <v>87173700</v>
      </c>
      <c r="U3892" s="128">
        <v>90340900</v>
      </c>
      <c r="V3892" s="128">
        <v>92862700</v>
      </c>
      <c r="W3892" s="128">
        <v>95384400</v>
      </c>
      <c r="X3892" s="128">
        <v>97906600</v>
      </c>
      <c r="Y3892" s="128">
        <v>100428000</v>
      </c>
      <c r="Z3892" s="128">
        <v>102950000</v>
      </c>
      <c r="AA3892" s="128">
        <v>104613000</v>
      </c>
      <c r="AB3892" s="128">
        <v>106275000</v>
      </c>
      <c r="AC3892" s="128">
        <v>107937000</v>
      </c>
      <c r="AD3892" s="128">
        <v>109599000</v>
      </c>
      <c r="AE3892" s="128">
        <v>111262000</v>
      </c>
      <c r="AF3892" s="128">
        <v>112924000</v>
      </c>
      <c r="AG3892" s="128">
        <v>114586000</v>
      </c>
      <c r="AH3892" s="128">
        <v>116248000</v>
      </c>
    </row>
    <row r="3893" spans="1:34" x14ac:dyDescent="0.35">
      <c r="A3893" s="127" t="s">
        <v>4532</v>
      </c>
      <c r="B3893" s="127" t="s">
        <v>964</v>
      </c>
      <c r="C3893" s="128">
        <v>30735100</v>
      </c>
      <c r="D3893" s="128">
        <v>29719500</v>
      </c>
      <c r="E3893" s="128">
        <v>32829200</v>
      </c>
      <c r="F3893" s="128">
        <v>35315200</v>
      </c>
      <c r="G3893" s="128">
        <v>37917300</v>
      </c>
      <c r="H3893" s="128">
        <v>40349300</v>
      </c>
      <c r="I3893" s="128">
        <v>42689800</v>
      </c>
      <c r="J3893" s="128">
        <v>44982000</v>
      </c>
      <c r="K3893" s="128">
        <v>47248100</v>
      </c>
      <c r="L3893" s="128">
        <v>50118300</v>
      </c>
      <c r="M3893" s="128">
        <v>52981800</v>
      </c>
      <c r="N3893" s="128">
        <v>55841200</v>
      </c>
      <c r="O3893" s="128">
        <v>58698700</v>
      </c>
      <c r="P3893" s="128">
        <v>61556700</v>
      </c>
      <c r="Q3893" s="128">
        <v>64173200</v>
      </c>
      <c r="R3893" s="128">
        <v>66789700</v>
      </c>
      <c r="S3893" s="128">
        <v>69406100</v>
      </c>
      <c r="T3893" s="128">
        <v>72022600</v>
      </c>
      <c r="U3893" s="128">
        <v>74639400</v>
      </c>
      <c r="V3893" s="128">
        <v>76722800</v>
      </c>
      <c r="W3893" s="128">
        <v>78806300</v>
      </c>
      <c r="X3893" s="128">
        <v>80890000</v>
      </c>
      <c r="Y3893" s="128">
        <v>82973500</v>
      </c>
      <c r="Z3893" s="128">
        <v>85057300</v>
      </c>
      <c r="AA3893" s="128">
        <v>86430600</v>
      </c>
      <c r="AB3893" s="128">
        <v>87804000</v>
      </c>
      <c r="AC3893" s="128">
        <v>89177300</v>
      </c>
      <c r="AD3893" s="128">
        <v>90550600</v>
      </c>
      <c r="AE3893" s="128">
        <v>91924000</v>
      </c>
      <c r="AF3893" s="128">
        <v>93297300</v>
      </c>
      <c r="AG3893" s="128">
        <v>94670600</v>
      </c>
      <c r="AH3893" s="128">
        <v>96044000</v>
      </c>
    </row>
    <row r="3894" spans="1:34" x14ac:dyDescent="0.35">
      <c r="A3894" s="127" t="s">
        <v>4533</v>
      </c>
      <c r="B3894" s="127" t="s">
        <v>964</v>
      </c>
      <c r="C3894" s="128">
        <v>604394000</v>
      </c>
      <c r="D3894" s="128">
        <v>584422000</v>
      </c>
      <c r="E3894" s="128">
        <v>645574000</v>
      </c>
      <c r="F3894" s="128">
        <v>694460000</v>
      </c>
      <c r="G3894" s="128">
        <v>745631000</v>
      </c>
      <c r="H3894" s="128">
        <v>793454000</v>
      </c>
      <c r="I3894" s="128">
        <v>839478000</v>
      </c>
      <c r="J3894" s="128">
        <v>884554000</v>
      </c>
      <c r="K3894" s="128">
        <v>929116000</v>
      </c>
      <c r="L3894" s="128">
        <v>985557000</v>
      </c>
      <c r="M3894" s="128">
        <v>1041870000</v>
      </c>
      <c r="N3894" s="128">
        <v>1098100000</v>
      </c>
      <c r="O3894" s="128">
        <v>1154290000</v>
      </c>
      <c r="P3894" s="128">
        <v>1210490000</v>
      </c>
      <c r="Q3894" s="128">
        <v>1261940000</v>
      </c>
      <c r="R3894" s="128">
        <v>1313390000</v>
      </c>
      <c r="S3894" s="128">
        <v>1364850000</v>
      </c>
      <c r="T3894" s="128">
        <v>1416300000</v>
      </c>
      <c r="U3894" s="128">
        <v>1467760000</v>
      </c>
      <c r="V3894" s="128">
        <v>1508730000</v>
      </c>
      <c r="W3894" s="128">
        <v>1549700000</v>
      </c>
      <c r="X3894" s="128">
        <v>1590670000</v>
      </c>
      <c r="Y3894" s="128">
        <v>1631640000</v>
      </c>
      <c r="Z3894" s="128">
        <v>1672620000</v>
      </c>
      <c r="AA3894" s="128">
        <v>1699630000</v>
      </c>
      <c r="AB3894" s="128">
        <v>1726630000</v>
      </c>
      <c r="AC3894" s="128">
        <v>1753640000</v>
      </c>
      <c r="AD3894" s="128">
        <v>1780650000</v>
      </c>
      <c r="AE3894" s="128">
        <v>1807650000</v>
      </c>
      <c r="AF3894" s="128">
        <v>1834660000</v>
      </c>
      <c r="AG3894" s="128">
        <v>1861660000</v>
      </c>
      <c r="AH3894" s="128">
        <v>1888670000</v>
      </c>
    </row>
    <row r="3895" spans="1:34" x14ac:dyDescent="0.35">
      <c r="A3895" s="127" t="s">
        <v>4534</v>
      </c>
      <c r="B3895" s="127" t="s">
        <v>964</v>
      </c>
      <c r="C3895" s="128">
        <v>32515500</v>
      </c>
      <c r="D3895" s="128">
        <v>31441000</v>
      </c>
      <c r="E3895" s="128">
        <v>34730900</v>
      </c>
      <c r="F3895" s="128">
        <v>37360900</v>
      </c>
      <c r="G3895" s="128">
        <v>40113800</v>
      </c>
      <c r="H3895" s="128">
        <v>42686600</v>
      </c>
      <c r="I3895" s="128">
        <v>45162600</v>
      </c>
      <c r="J3895" s="128">
        <v>47587600</v>
      </c>
      <c r="K3895" s="128">
        <v>49985000</v>
      </c>
      <c r="L3895" s="128">
        <v>53021500</v>
      </c>
      <c r="M3895" s="128">
        <v>56050800</v>
      </c>
      <c r="N3895" s="128">
        <v>59075900</v>
      </c>
      <c r="O3895" s="128">
        <v>62098900</v>
      </c>
      <c r="P3895" s="128">
        <v>65122500</v>
      </c>
      <c r="Q3895" s="128">
        <v>67890600</v>
      </c>
      <c r="R3895" s="128">
        <v>70658600</v>
      </c>
      <c r="S3895" s="128">
        <v>73426600</v>
      </c>
      <c r="T3895" s="128">
        <v>76194600</v>
      </c>
      <c r="U3895" s="128">
        <v>78963000</v>
      </c>
      <c r="V3895" s="128">
        <v>81167100</v>
      </c>
      <c r="W3895" s="128">
        <v>83371300</v>
      </c>
      <c r="X3895" s="128">
        <v>85575800</v>
      </c>
      <c r="Y3895" s="128">
        <v>87779900</v>
      </c>
      <c r="Z3895" s="128">
        <v>89984400</v>
      </c>
      <c r="AA3895" s="128">
        <v>91437300</v>
      </c>
      <c r="AB3895" s="128">
        <v>92890200</v>
      </c>
      <c r="AC3895" s="128">
        <v>94343100</v>
      </c>
      <c r="AD3895" s="128">
        <v>95795900</v>
      </c>
      <c r="AE3895" s="128">
        <v>97248800</v>
      </c>
      <c r="AF3895" s="128">
        <v>98701700</v>
      </c>
      <c r="AG3895" s="128">
        <v>100155000</v>
      </c>
      <c r="AH3895" s="128">
        <v>101607000</v>
      </c>
    </row>
    <row r="3896" spans="1:34" x14ac:dyDescent="0.35">
      <c r="A3896" s="127" t="s">
        <v>4535</v>
      </c>
      <c r="B3896" s="127" t="s">
        <v>964</v>
      </c>
      <c r="C3896" s="128">
        <v>32515500</v>
      </c>
      <c r="D3896" s="128">
        <v>31441000</v>
      </c>
      <c r="E3896" s="128">
        <v>34730900</v>
      </c>
      <c r="F3896" s="128">
        <v>37360900</v>
      </c>
      <c r="G3896" s="128">
        <v>40113800</v>
      </c>
      <c r="H3896" s="128">
        <v>42686600</v>
      </c>
      <c r="I3896" s="128">
        <v>45162600</v>
      </c>
      <c r="J3896" s="128">
        <v>47587600</v>
      </c>
      <c r="K3896" s="128">
        <v>49985000</v>
      </c>
      <c r="L3896" s="128">
        <v>53021500</v>
      </c>
      <c r="M3896" s="128">
        <v>56050800</v>
      </c>
      <c r="N3896" s="128">
        <v>59075900</v>
      </c>
      <c r="O3896" s="128">
        <v>62098900</v>
      </c>
      <c r="P3896" s="128">
        <v>65122500</v>
      </c>
      <c r="Q3896" s="128">
        <v>67890600</v>
      </c>
      <c r="R3896" s="128">
        <v>70658600</v>
      </c>
      <c r="S3896" s="128">
        <v>73426600</v>
      </c>
      <c r="T3896" s="128">
        <v>76194600</v>
      </c>
      <c r="U3896" s="128">
        <v>78963000</v>
      </c>
      <c r="V3896" s="128">
        <v>81167100</v>
      </c>
      <c r="W3896" s="128">
        <v>83371300</v>
      </c>
      <c r="X3896" s="128">
        <v>85575800</v>
      </c>
      <c r="Y3896" s="128">
        <v>87779900</v>
      </c>
      <c r="Z3896" s="128">
        <v>89984400</v>
      </c>
      <c r="AA3896" s="128">
        <v>91437300</v>
      </c>
      <c r="AB3896" s="128">
        <v>92890200</v>
      </c>
      <c r="AC3896" s="128">
        <v>94343100</v>
      </c>
      <c r="AD3896" s="128">
        <v>95795900</v>
      </c>
      <c r="AE3896" s="128">
        <v>97248800</v>
      </c>
      <c r="AF3896" s="128">
        <v>98701700</v>
      </c>
      <c r="AG3896" s="128">
        <v>100155000</v>
      </c>
      <c r="AH3896" s="128">
        <v>101607000</v>
      </c>
    </row>
    <row r="3897" spans="1:34" x14ac:dyDescent="0.35">
      <c r="A3897" s="127" t="s">
        <v>4536</v>
      </c>
      <c r="B3897" s="127" t="s">
        <v>964</v>
      </c>
      <c r="C3897" s="127">
        <v>0</v>
      </c>
      <c r="D3897" s="127">
        <v>0</v>
      </c>
      <c r="E3897" s="127">
        <v>0</v>
      </c>
      <c r="F3897" s="127">
        <v>0</v>
      </c>
      <c r="G3897" s="127">
        <v>0</v>
      </c>
      <c r="H3897" s="127">
        <v>0</v>
      </c>
      <c r="I3897" s="127">
        <v>0</v>
      </c>
      <c r="J3897" s="127">
        <v>0</v>
      </c>
      <c r="K3897" s="127">
        <v>0</v>
      </c>
      <c r="L3897" s="127">
        <v>0</v>
      </c>
      <c r="M3897" s="127">
        <v>0</v>
      </c>
      <c r="N3897" s="127">
        <v>0</v>
      </c>
      <c r="O3897" s="127">
        <v>0</v>
      </c>
      <c r="P3897" s="127">
        <v>0</v>
      </c>
      <c r="Q3897" s="127">
        <v>0</v>
      </c>
      <c r="R3897" s="127">
        <v>0</v>
      </c>
      <c r="S3897" s="127">
        <v>0</v>
      </c>
      <c r="T3897" s="127">
        <v>0</v>
      </c>
      <c r="U3897" s="127">
        <v>0</v>
      </c>
      <c r="V3897" s="127">
        <v>0</v>
      </c>
      <c r="W3897" s="127">
        <v>0</v>
      </c>
      <c r="X3897" s="127">
        <v>0</v>
      </c>
      <c r="Y3897" s="127">
        <v>0</v>
      </c>
      <c r="Z3897" s="127">
        <v>0</v>
      </c>
      <c r="AA3897" s="127">
        <v>0</v>
      </c>
      <c r="AB3897" s="127">
        <v>0</v>
      </c>
      <c r="AC3897" s="127">
        <v>0</v>
      </c>
      <c r="AD3897" s="127">
        <v>0</v>
      </c>
      <c r="AE3897" s="127">
        <v>0</v>
      </c>
      <c r="AF3897" s="127">
        <v>0</v>
      </c>
      <c r="AG3897" s="127">
        <v>0</v>
      </c>
      <c r="AH3897" s="127">
        <v>0</v>
      </c>
    </row>
    <row r="3898" spans="1:34" x14ac:dyDescent="0.35">
      <c r="A3898" s="127" t="s">
        <v>4537</v>
      </c>
      <c r="B3898" s="127" t="s">
        <v>964</v>
      </c>
      <c r="C3898" s="128">
        <v>5369270</v>
      </c>
      <c r="D3898" s="128">
        <v>5191840</v>
      </c>
      <c r="E3898" s="128">
        <v>5735100</v>
      </c>
      <c r="F3898" s="128">
        <v>6169390</v>
      </c>
      <c r="G3898" s="128">
        <v>6623970</v>
      </c>
      <c r="H3898" s="128">
        <v>7048820</v>
      </c>
      <c r="I3898" s="128">
        <v>7457690</v>
      </c>
      <c r="J3898" s="128">
        <v>7858130</v>
      </c>
      <c r="K3898" s="128">
        <v>8254010</v>
      </c>
      <c r="L3898" s="128">
        <v>8755420</v>
      </c>
      <c r="M3898" s="128">
        <v>9255660</v>
      </c>
      <c r="N3898" s="128">
        <v>9755190</v>
      </c>
      <c r="O3898" s="128">
        <v>10254400</v>
      </c>
      <c r="P3898" s="128">
        <v>10753700</v>
      </c>
      <c r="Q3898" s="128">
        <v>11210700</v>
      </c>
      <c r="R3898" s="128">
        <v>11667800</v>
      </c>
      <c r="S3898" s="128">
        <v>12124900</v>
      </c>
      <c r="T3898" s="128">
        <v>12582000</v>
      </c>
      <c r="U3898" s="128">
        <v>13039100</v>
      </c>
      <c r="V3898" s="128">
        <v>13403100</v>
      </c>
      <c r="W3898" s="128">
        <v>13767100</v>
      </c>
      <c r="X3898" s="128">
        <v>14131100</v>
      </c>
      <c r="Y3898" s="128">
        <v>14495100</v>
      </c>
      <c r="Z3898" s="128">
        <v>14859100</v>
      </c>
      <c r="AA3898" s="128">
        <v>15099000</v>
      </c>
      <c r="AB3898" s="128">
        <v>15338900</v>
      </c>
      <c r="AC3898" s="128">
        <v>15578800</v>
      </c>
      <c r="AD3898" s="128">
        <v>15818800</v>
      </c>
      <c r="AE3898" s="128">
        <v>16058700</v>
      </c>
      <c r="AF3898" s="128">
        <v>16298600</v>
      </c>
      <c r="AG3898" s="128">
        <v>16538500</v>
      </c>
      <c r="AH3898" s="128">
        <v>16778400</v>
      </c>
    </row>
    <row r="3899" spans="1:34" x14ac:dyDescent="0.35">
      <c r="A3899" s="127" t="s">
        <v>4538</v>
      </c>
      <c r="B3899" s="127" t="s">
        <v>964</v>
      </c>
      <c r="C3899" s="128">
        <v>13962000</v>
      </c>
      <c r="D3899" s="128">
        <v>13500600</v>
      </c>
      <c r="E3899" s="128">
        <v>14913300</v>
      </c>
      <c r="F3899" s="128">
        <v>16042600</v>
      </c>
      <c r="G3899" s="128">
        <v>17224600</v>
      </c>
      <c r="H3899" s="128">
        <v>18329400</v>
      </c>
      <c r="I3899" s="128">
        <v>19392600</v>
      </c>
      <c r="J3899" s="128">
        <v>20433900</v>
      </c>
      <c r="K3899" s="128">
        <v>21463300</v>
      </c>
      <c r="L3899" s="128">
        <v>22767100</v>
      </c>
      <c r="M3899" s="128">
        <v>24067900</v>
      </c>
      <c r="N3899" s="128">
        <v>25366900</v>
      </c>
      <c r="O3899" s="128">
        <v>26665000</v>
      </c>
      <c r="P3899" s="128">
        <v>27963300</v>
      </c>
      <c r="Q3899" s="128">
        <v>29151900</v>
      </c>
      <c r="R3899" s="128">
        <v>30340400</v>
      </c>
      <c r="S3899" s="128">
        <v>31529000</v>
      </c>
      <c r="T3899" s="128">
        <v>32717600</v>
      </c>
      <c r="U3899" s="128">
        <v>33906300</v>
      </c>
      <c r="V3899" s="128">
        <v>34852700</v>
      </c>
      <c r="W3899" s="128">
        <v>35799200</v>
      </c>
      <c r="X3899" s="128">
        <v>36745800</v>
      </c>
      <c r="Y3899" s="128">
        <v>37692200</v>
      </c>
      <c r="Z3899" s="128">
        <v>38638800</v>
      </c>
      <c r="AA3899" s="128">
        <v>39262700</v>
      </c>
      <c r="AB3899" s="128">
        <v>39886600</v>
      </c>
      <c r="AC3899" s="128">
        <v>40510400</v>
      </c>
      <c r="AD3899" s="128">
        <v>41134300</v>
      </c>
      <c r="AE3899" s="128">
        <v>41758100</v>
      </c>
      <c r="AF3899" s="128">
        <v>42382000</v>
      </c>
      <c r="AG3899" s="128">
        <v>43005900</v>
      </c>
      <c r="AH3899" s="128">
        <v>43629700</v>
      </c>
    </row>
    <row r="3900" spans="1:34" x14ac:dyDescent="0.35">
      <c r="A3900" s="127" t="s">
        <v>4539</v>
      </c>
      <c r="B3900" s="127" t="s">
        <v>964</v>
      </c>
      <c r="C3900" s="128">
        <v>9932680</v>
      </c>
      <c r="D3900" s="128">
        <v>9604460</v>
      </c>
      <c r="E3900" s="128">
        <v>10609400</v>
      </c>
      <c r="F3900" s="128">
        <v>11412800</v>
      </c>
      <c r="G3900" s="128">
        <v>12253800</v>
      </c>
      <c r="H3900" s="128">
        <v>13039700</v>
      </c>
      <c r="I3900" s="128">
        <v>13796100</v>
      </c>
      <c r="J3900" s="128">
        <v>14536900</v>
      </c>
      <c r="K3900" s="128">
        <v>15269200</v>
      </c>
      <c r="L3900" s="128">
        <v>16196800</v>
      </c>
      <c r="M3900" s="128">
        <v>17122200</v>
      </c>
      <c r="N3900" s="128">
        <v>18046300</v>
      </c>
      <c r="O3900" s="128">
        <v>18969700</v>
      </c>
      <c r="P3900" s="128">
        <v>19893300</v>
      </c>
      <c r="Q3900" s="128">
        <v>20738900</v>
      </c>
      <c r="R3900" s="128">
        <v>21584500</v>
      </c>
      <c r="S3900" s="128">
        <v>22430000</v>
      </c>
      <c r="T3900" s="128">
        <v>23275600</v>
      </c>
      <c r="U3900" s="128">
        <v>24121300</v>
      </c>
      <c r="V3900" s="128">
        <v>24794600</v>
      </c>
      <c r="W3900" s="128">
        <v>25467900</v>
      </c>
      <c r="X3900" s="128">
        <v>26141300</v>
      </c>
      <c r="Y3900" s="128">
        <v>26814600</v>
      </c>
      <c r="Z3900" s="128">
        <v>27488000</v>
      </c>
      <c r="AA3900" s="128">
        <v>27931800</v>
      </c>
      <c r="AB3900" s="128">
        <v>28375700</v>
      </c>
      <c r="AC3900" s="128">
        <v>28819500</v>
      </c>
      <c r="AD3900" s="128">
        <v>29263300</v>
      </c>
      <c r="AE3900" s="128">
        <v>29707100</v>
      </c>
      <c r="AF3900" s="128">
        <v>30151000</v>
      </c>
      <c r="AG3900" s="128">
        <v>30594800</v>
      </c>
      <c r="AH3900" s="128">
        <v>31038600</v>
      </c>
    </row>
    <row r="3901" spans="1:34" x14ac:dyDescent="0.35">
      <c r="A3901" s="127" t="s">
        <v>4540</v>
      </c>
      <c r="B3901" s="127" t="s">
        <v>964</v>
      </c>
      <c r="C3901" s="127">
        <v>993268</v>
      </c>
      <c r="D3901" s="127">
        <v>960446</v>
      </c>
      <c r="E3901" s="128">
        <v>1060940</v>
      </c>
      <c r="F3901" s="128">
        <v>1141280</v>
      </c>
      <c r="G3901" s="128">
        <v>1225380</v>
      </c>
      <c r="H3901" s="128">
        <v>1303970</v>
      </c>
      <c r="I3901" s="128">
        <v>1379610</v>
      </c>
      <c r="J3901" s="128">
        <v>1453690</v>
      </c>
      <c r="K3901" s="128">
        <v>1526920</v>
      </c>
      <c r="L3901" s="128">
        <v>1619680</v>
      </c>
      <c r="M3901" s="128">
        <v>1712220</v>
      </c>
      <c r="N3901" s="128">
        <v>1804630</v>
      </c>
      <c r="O3901" s="128">
        <v>1896970</v>
      </c>
      <c r="P3901" s="128">
        <v>1989330</v>
      </c>
      <c r="Q3901" s="128">
        <v>2073890</v>
      </c>
      <c r="R3901" s="128">
        <v>2158450</v>
      </c>
      <c r="S3901" s="128">
        <v>2243000</v>
      </c>
      <c r="T3901" s="128">
        <v>2327560</v>
      </c>
      <c r="U3901" s="128">
        <v>2412130</v>
      </c>
      <c r="V3901" s="128">
        <v>2479460</v>
      </c>
      <c r="W3901" s="128">
        <v>2546790</v>
      </c>
      <c r="X3901" s="128">
        <v>2614130</v>
      </c>
      <c r="Y3901" s="128">
        <v>2681460</v>
      </c>
      <c r="Z3901" s="128">
        <v>2748800</v>
      </c>
      <c r="AA3901" s="128">
        <v>2793180</v>
      </c>
      <c r="AB3901" s="128">
        <v>2837570</v>
      </c>
      <c r="AC3901" s="128">
        <v>2881950</v>
      </c>
      <c r="AD3901" s="128">
        <v>2926330</v>
      </c>
      <c r="AE3901" s="128">
        <v>2970710</v>
      </c>
      <c r="AF3901" s="128">
        <v>3015100</v>
      </c>
      <c r="AG3901" s="128">
        <v>3059480</v>
      </c>
      <c r="AH3901" s="128">
        <v>3103860</v>
      </c>
    </row>
    <row r="3902" spans="1:34" x14ac:dyDescent="0.35">
      <c r="A3902" s="127" t="s">
        <v>4541</v>
      </c>
      <c r="B3902" s="127" t="s">
        <v>964</v>
      </c>
      <c r="C3902" s="127">
        <v>0</v>
      </c>
      <c r="D3902" s="127">
        <v>0</v>
      </c>
      <c r="E3902" s="127">
        <v>0</v>
      </c>
      <c r="F3902" s="127">
        <v>0</v>
      </c>
      <c r="G3902" s="127">
        <v>0</v>
      </c>
      <c r="H3902" s="127">
        <v>0</v>
      </c>
      <c r="I3902" s="127">
        <v>0</v>
      </c>
      <c r="J3902" s="127">
        <v>0</v>
      </c>
      <c r="K3902" s="127">
        <v>0</v>
      </c>
      <c r="L3902" s="127">
        <v>0</v>
      </c>
      <c r="M3902" s="127">
        <v>0</v>
      </c>
      <c r="N3902" s="127">
        <v>0</v>
      </c>
      <c r="O3902" s="127">
        <v>0</v>
      </c>
      <c r="P3902" s="127">
        <v>0</v>
      </c>
      <c r="Q3902" s="127">
        <v>0</v>
      </c>
      <c r="R3902" s="127">
        <v>0</v>
      </c>
      <c r="S3902" s="127">
        <v>0</v>
      </c>
      <c r="T3902" s="127">
        <v>0</v>
      </c>
      <c r="U3902" s="127">
        <v>0</v>
      </c>
      <c r="V3902" s="127">
        <v>0</v>
      </c>
      <c r="W3902" s="127">
        <v>0</v>
      </c>
      <c r="X3902" s="127">
        <v>0</v>
      </c>
      <c r="Y3902" s="127">
        <v>0</v>
      </c>
      <c r="Z3902" s="127">
        <v>0</v>
      </c>
      <c r="AA3902" s="127">
        <v>0</v>
      </c>
      <c r="AB3902" s="127">
        <v>0</v>
      </c>
      <c r="AC3902" s="127">
        <v>0</v>
      </c>
      <c r="AD3902" s="127">
        <v>0</v>
      </c>
      <c r="AE3902" s="127">
        <v>0</v>
      </c>
      <c r="AF3902" s="127">
        <v>0</v>
      </c>
      <c r="AG3902" s="127">
        <v>0</v>
      </c>
      <c r="AH3902" s="127">
        <v>0</v>
      </c>
    </row>
    <row r="3903" spans="1:34" x14ac:dyDescent="0.35">
      <c r="A3903" s="127" t="s">
        <v>2123</v>
      </c>
      <c r="B3903" s="127" t="s">
        <v>964</v>
      </c>
      <c r="C3903" s="128">
        <v>33232600000000</v>
      </c>
      <c r="D3903" s="128">
        <v>30647700000000</v>
      </c>
      <c r="E3903" s="128">
        <v>32382800000000</v>
      </c>
      <c r="F3903" s="128">
        <v>33409100000000</v>
      </c>
      <c r="G3903" s="128">
        <v>34002300000000</v>
      </c>
      <c r="H3903" s="128">
        <v>34414100000000</v>
      </c>
      <c r="I3903" s="128">
        <v>34734500000000</v>
      </c>
      <c r="J3903" s="128">
        <v>35009000000000</v>
      </c>
      <c r="K3903" s="128">
        <v>35260400000000</v>
      </c>
      <c r="L3903" s="128">
        <v>35373800000000</v>
      </c>
      <c r="M3903" s="128">
        <v>35481200000000</v>
      </c>
      <c r="N3903" s="128">
        <v>35585700000000</v>
      </c>
      <c r="O3903" s="128">
        <v>35688700000000</v>
      </c>
      <c r="P3903" s="128">
        <v>35791300000000</v>
      </c>
      <c r="Q3903" s="128">
        <v>35845600000000</v>
      </c>
      <c r="R3903" s="128">
        <v>35899600000000</v>
      </c>
      <c r="S3903" s="128">
        <v>35953800000000</v>
      </c>
      <c r="T3903" s="128">
        <v>36007900000000</v>
      </c>
      <c r="U3903" s="128">
        <v>36062000000000</v>
      </c>
      <c r="V3903" s="128">
        <v>36066400000000</v>
      </c>
      <c r="W3903" s="128">
        <v>36070400000000</v>
      </c>
      <c r="X3903" s="128">
        <v>36074100000000</v>
      </c>
      <c r="Y3903" s="128">
        <v>36078100000000</v>
      </c>
      <c r="Z3903" s="128">
        <v>36082000000000</v>
      </c>
      <c r="AA3903" s="128">
        <v>35993900000000</v>
      </c>
      <c r="AB3903" s="128">
        <v>35905800000000</v>
      </c>
      <c r="AC3903" s="128">
        <v>35817800000000</v>
      </c>
      <c r="AD3903" s="128">
        <v>35729500000000</v>
      </c>
      <c r="AE3903" s="128">
        <v>35641400000000</v>
      </c>
      <c r="AF3903" s="128">
        <v>35553300000000</v>
      </c>
      <c r="AG3903" s="128">
        <v>35465600000000</v>
      </c>
      <c r="AH3903" s="128">
        <v>35377500000000</v>
      </c>
    </row>
    <row r="3904" spans="1:34" x14ac:dyDescent="0.35">
      <c r="A3904" s="127" t="s">
        <v>4542</v>
      </c>
      <c r="B3904" s="127" t="s">
        <v>964</v>
      </c>
      <c r="C3904" s="128">
        <v>1980980000</v>
      </c>
      <c r="D3904" s="128">
        <v>1826900000</v>
      </c>
      <c r="E3904" s="128">
        <v>1930330000</v>
      </c>
      <c r="F3904" s="128">
        <v>1991500000</v>
      </c>
      <c r="G3904" s="128">
        <v>2026860000</v>
      </c>
      <c r="H3904" s="128">
        <v>2051410000</v>
      </c>
      <c r="I3904" s="128">
        <v>2070510000</v>
      </c>
      <c r="J3904" s="128">
        <v>2086870000</v>
      </c>
      <c r="K3904" s="128">
        <v>2101860000</v>
      </c>
      <c r="L3904" s="128">
        <v>2108620000</v>
      </c>
      <c r="M3904" s="128">
        <v>2115020000</v>
      </c>
      <c r="N3904" s="128">
        <v>2121250000</v>
      </c>
      <c r="O3904" s="128">
        <v>2127390000</v>
      </c>
      <c r="P3904" s="128">
        <v>2133510000</v>
      </c>
      <c r="Q3904" s="128">
        <v>2136740000</v>
      </c>
      <c r="R3904" s="128">
        <v>2139960000</v>
      </c>
      <c r="S3904" s="128">
        <v>2143190000</v>
      </c>
      <c r="T3904" s="128">
        <v>2146420000</v>
      </c>
      <c r="U3904" s="128">
        <v>2149640000</v>
      </c>
      <c r="V3904" s="128">
        <v>2149900000</v>
      </c>
      <c r="W3904" s="128">
        <v>2150140000</v>
      </c>
      <c r="X3904" s="128">
        <v>2150360000</v>
      </c>
      <c r="Y3904" s="128">
        <v>2150600000</v>
      </c>
      <c r="Z3904" s="128">
        <v>2150830000</v>
      </c>
      <c r="AA3904" s="128">
        <v>2145580000</v>
      </c>
      <c r="AB3904" s="128">
        <v>2140330000</v>
      </c>
      <c r="AC3904" s="128">
        <v>2135090000</v>
      </c>
      <c r="AD3904" s="128">
        <v>2129820000</v>
      </c>
      <c r="AE3904" s="128">
        <v>2124570000</v>
      </c>
      <c r="AF3904" s="128">
        <v>2119320000</v>
      </c>
      <c r="AG3904" s="128">
        <v>2114090000</v>
      </c>
      <c r="AH3904" s="128">
        <v>2108840000</v>
      </c>
    </row>
    <row r="3905" spans="1:34" x14ac:dyDescent="0.35">
      <c r="A3905" s="127" t="s">
        <v>4543</v>
      </c>
      <c r="B3905" s="127" t="s">
        <v>964</v>
      </c>
      <c r="C3905" s="128">
        <v>1636680000</v>
      </c>
      <c r="D3905" s="128">
        <v>1509380000</v>
      </c>
      <c r="E3905" s="128">
        <v>1594830000</v>
      </c>
      <c r="F3905" s="128">
        <v>1645370000</v>
      </c>
      <c r="G3905" s="128">
        <v>1674590000</v>
      </c>
      <c r="H3905" s="128">
        <v>1694870000</v>
      </c>
      <c r="I3905" s="128">
        <v>1710650000</v>
      </c>
      <c r="J3905" s="128">
        <v>1724170000</v>
      </c>
      <c r="K3905" s="128">
        <v>1736550000</v>
      </c>
      <c r="L3905" s="128">
        <v>1742130000</v>
      </c>
      <c r="M3905" s="128">
        <v>1747420000</v>
      </c>
      <c r="N3905" s="128">
        <v>1752570000</v>
      </c>
      <c r="O3905" s="128">
        <v>1757640000</v>
      </c>
      <c r="P3905" s="128">
        <v>1762700000</v>
      </c>
      <c r="Q3905" s="128">
        <v>1765370000</v>
      </c>
      <c r="R3905" s="128">
        <v>1768030000</v>
      </c>
      <c r="S3905" s="128">
        <v>1770700000</v>
      </c>
      <c r="T3905" s="128">
        <v>1773360000</v>
      </c>
      <c r="U3905" s="128">
        <v>1776030000</v>
      </c>
      <c r="V3905" s="128">
        <v>1776240000</v>
      </c>
      <c r="W3905" s="128">
        <v>1776440000</v>
      </c>
      <c r="X3905" s="128">
        <v>1776620000</v>
      </c>
      <c r="Y3905" s="128">
        <v>1776820000</v>
      </c>
      <c r="Z3905" s="128">
        <v>1777010000</v>
      </c>
      <c r="AA3905" s="128">
        <v>1772670000</v>
      </c>
      <c r="AB3905" s="128">
        <v>1768340000</v>
      </c>
      <c r="AC3905" s="128">
        <v>1764000000</v>
      </c>
      <c r="AD3905" s="128">
        <v>1759650000</v>
      </c>
      <c r="AE3905" s="128">
        <v>1755310000</v>
      </c>
      <c r="AF3905" s="128">
        <v>1750970000</v>
      </c>
      <c r="AG3905" s="128">
        <v>1746650000</v>
      </c>
      <c r="AH3905" s="128">
        <v>1742310000</v>
      </c>
    </row>
    <row r="3906" spans="1:34" x14ac:dyDescent="0.35">
      <c r="A3906" s="127" t="s">
        <v>4544</v>
      </c>
      <c r="B3906" s="127" t="s">
        <v>964</v>
      </c>
      <c r="C3906" s="128">
        <v>32184700000</v>
      </c>
      <c r="D3906" s="128">
        <v>29681300000</v>
      </c>
      <c r="E3906" s="128">
        <v>31361800000</v>
      </c>
      <c r="F3906" s="128">
        <v>32355600000</v>
      </c>
      <c r="G3906" s="128">
        <v>32930100000</v>
      </c>
      <c r="H3906" s="128">
        <v>33329000000</v>
      </c>
      <c r="I3906" s="128">
        <v>33639300000</v>
      </c>
      <c r="J3906" s="128">
        <v>33905100000</v>
      </c>
      <c r="K3906" s="128">
        <v>34148600000</v>
      </c>
      <c r="L3906" s="128">
        <v>34258400000</v>
      </c>
      <c r="M3906" s="128">
        <v>34362500000</v>
      </c>
      <c r="N3906" s="128">
        <v>34463700000</v>
      </c>
      <c r="O3906" s="128">
        <v>34563300000</v>
      </c>
      <c r="P3906" s="128">
        <v>34662800000</v>
      </c>
      <c r="Q3906" s="128">
        <v>34715300000</v>
      </c>
      <c r="R3906" s="128">
        <v>34767700000</v>
      </c>
      <c r="S3906" s="128">
        <v>34820100000</v>
      </c>
      <c r="T3906" s="128">
        <v>34872500000</v>
      </c>
      <c r="U3906" s="128">
        <v>34925000000</v>
      </c>
      <c r="V3906" s="128">
        <v>34929200000</v>
      </c>
      <c r="W3906" s="128">
        <v>34933000000</v>
      </c>
      <c r="X3906" s="128">
        <v>34936600000</v>
      </c>
      <c r="Y3906" s="128">
        <v>34940500000</v>
      </c>
      <c r="Z3906" s="128">
        <v>34944300000</v>
      </c>
      <c r="AA3906" s="128">
        <v>34859000000</v>
      </c>
      <c r="AB3906" s="128">
        <v>34773700000</v>
      </c>
      <c r="AC3906" s="128">
        <v>34688400000</v>
      </c>
      <c r="AD3906" s="128">
        <v>34602900000</v>
      </c>
      <c r="AE3906" s="128">
        <v>34517600000</v>
      </c>
      <c r="AF3906" s="128">
        <v>34432200000</v>
      </c>
      <c r="AG3906" s="128">
        <v>34347300000</v>
      </c>
      <c r="AH3906" s="128">
        <v>34262000000</v>
      </c>
    </row>
    <row r="3907" spans="1:34" x14ac:dyDescent="0.35">
      <c r="A3907" s="127" t="s">
        <v>4545</v>
      </c>
      <c r="B3907" s="127" t="s">
        <v>964</v>
      </c>
      <c r="C3907" s="128">
        <v>1731490000</v>
      </c>
      <c r="D3907" s="128">
        <v>1596810000</v>
      </c>
      <c r="E3907" s="128">
        <v>1687210000</v>
      </c>
      <c r="F3907" s="128">
        <v>1740680000</v>
      </c>
      <c r="G3907" s="128">
        <v>1771590000</v>
      </c>
      <c r="H3907" s="128">
        <v>1793050000</v>
      </c>
      <c r="I3907" s="128">
        <v>1809740000</v>
      </c>
      <c r="J3907" s="128">
        <v>1824040000</v>
      </c>
      <c r="K3907" s="128">
        <v>1837140000</v>
      </c>
      <c r="L3907" s="128">
        <v>1843050000</v>
      </c>
      <c r="M3907" s="128">
        <v>1848650000</v>
      </c>
      <c r="N3907" s="128">
        <v>1854090000</v>
      </c>
      <c r="O3907" s="128">
        <v>1859450000</v>
      </c>
      <c r="P3907" s="128">
        <v>1864800000</v>
      </c>
      <c r="Q3907" s="128">
        <v>1867630000</v>
      </c>
      <c r="R3907" s="128">
        <v>1870450000</v>
      </c>
      <c r="S3907" s="128">
        <v>1873270000</v>
      </c>
      <c r="T3907" s="128">
        <v>1876090000</v>
      </c>
      <c r="U3907" s="128">
        <v>1878910000</v>
      </c>
      <c r="V3907" s="128">
        <v>1879130000</v>
      </c>
      <c r="W3907" s="128">
        <v>1879340000</v>
      </c>
      <c r="X3907" s="128">
        <v>1879540000</v>
      </c>
      <c r="Y3907" s="128">
        <v>1879740000</v>
      </c>
      <c r="Z3907" s="128">
        <v>1879950000</v>
      </c>
      <c r="AA3907" s="128">
        <v>1875360000</v>
      </c>
      <c r="AB3907" s="128">
        <v>1870770000</v>
      </c>
      <c r="AC3907" s="128">
        <v>1866180000</v>
      </c>
      <c r="AD3907" s="128">
        <v>1861580000</v>
      </c>
      <c r="AE3907" s="128">
        <v>1856990000</v>
      </c>
      <c r="AF3907" s="128">
        <v>1852400000</v>
      </c>
      <c r="AG3907" s="128">
        <v>1847830000</v>
      </c>
      <c r="AH3907" s="128">
        <v>1843240000</v>
      </c>
    </row>
    <row r="3908" spans="1:34" x14ac:dyDescent="0.35">
      <c r="A3908" s="127" t="s">
        <v>4546</v>
      </c>
      <c r="B3908" s="127" t="s">
        <v>964</v>
      </c>
      <c r="C3908" s="128">
        <v>1731490000</v>
      </c>
      <c r="D3908" s="128">
        <v>1596810000</v>
      </c>
      <c r="E3908" s="128">
        <v>1687210000</v>
      </c>
      <c r="F3908" s="128">
        <v>1740680000</v>
      </c>
      <c r="G3908" s="128">
        <v>1771590000</v>
      </c>
      <c r="H3908" s="128">
        <v>1793050000</v>
      </c>
      <c r="I3908" s="128">
        <v>1809740000</v>
      </c>
      <c r="J3908" s="128">
        <v>1824040000</v>
      </c>
      <c r="K3908" s="128">
        <v>1837140000</v>
      </c>
      <c r="L3908" s="128">
        <v>1843050000</v>
      </c>
      <c r="M3908" s="128">
        <v>1848650000</v>
      </c>
      <c r="N3908" s="128">
        <v>1854090000</v>
      </c>
      <c r="O3908" s="128">
        <v>1859450000</v>
      </c>
      <c r="P3908" s="128">
        <v>1864800000</v>
      </c>
      <c r="Q3908" s="128">
        <v>1867630000</v>
      </c>
      <c r="R3908" s="128">
        <v>1870450000</v>
      </c>
      <c r="S3908" s="128">
        <v>1873270000</v>
      </c>
      <c r="T3908" s="128">
        <v>1876090000</v>
      </c>
      <c r="U3908" s="128">
        <v>1878910000</v>
      </c>
      <c r="V3908" s="128">
        <v>1879130000</v>
      </c>
      <c r="W3908" s="128">
        <v>1879340000</v>
      </c>
      <c r="X3908" s="128">
        <v>1879540000</v>
      </c>
      <c r="Y3908" s="128">
        <v>1879740000</v>
      </c>
      <c r="Z3908" s="128">
        <v>1879950000</v>
      </c>
      <c r="AA3908" s="128">
        <v>1875360000</v>
      </c>
      <c r="AB3908" s="128">
        <v>1870770000</v>
      </c>
      <c r="AC3908" s="128">
        <v>1866180000</v>
      </c>
      <c r="AD3908" s="128">
        <v>1861580000</v>
      </c>
      <c r="AE3908" s="128">
        <v>1856990000</v>
      </c>
      <c r="AF3908" s="128">
        <v>1852400000</v>
      </c>
      <c r="AG3908" s="128">
        <v>1847830000</v>
      </c>
      <c r="AH3908" s="128">
        <v>1843240000</v>
      </c>
    </row>
    <row r="3909" spans="1:34" x14ac:dyDescent="0.35">
      <c r="A3909" s="127" t="s">
        <v>4547</v>
      </c>
      <c r="B3909" s="127" t="s">
        <v>964</v>
      </c>
      <c r="C3909" s="127">
        <v>0</v>
      </c>
      <c r="D3909" s="127">
        <v>0</v>
      </c>
      <c r="E3909" s="127">
        <v>0</v>
      </c>
      <c r="F3909" s="127">
        <v>0</v>
      </c>
      <c r="G3909" s="127">
        <v>0</v>
      </c>
      <c r="H3909" s="127">
        <v>0</v>
      </c>
      <c r="I3909" s="127">
        <v>0</v>
      </c>
      <c r="J3909" s="127">
        <v>0</v>
      </c>
      <c r="K3909" s="127">
        <v>0</v>
      </c>
      <c r="L3909" s="127">
        <v>0</v>
      </c>
      <c r="M3909" s="127">
        <v>0</v>
      </c>
      <c r="N3909" s="127">
        <v>0</v>
      </c>
      <c r="O3909" s="127">
        <v>0</v>
      </c>
      <c r="P3909" s="127">
        <v>0</v>
      </c>
      <c r="Q3909" s="127">
        <v>0</v>
      </c>
      <c r="R3909" s="127">
        <v>0</v>
      </c>
      <c r="S3909" s="127">
        <v>0</v>
      </c>
      <c r="T3909" s="127">
        <v>0</v>
      </c>
      <c r="U3909" s="127">
        <v>0</v>
      </c>
      <c r="V3909" s="127">
        <v>0</v>
      </c>
      <c r="W3909" s="127">
        <v>0</v>
      </c>
      <c r="X3909" s="127">
        <v>0</v>
      </c>
      <c r="Y3909" s="127">
        <v>0</v>
      </c>
      <c r="Z3909" s="127">
        <v>0</v>
      </c>
      <c r="AA3909" s="127">
        <v>0</v>
      </c>
      <c r="AB3909" s="127">
        <v>0</v>
      </c>
      <c r="AC3909" s="127">
        <v>0</v>
      </c>
      <c r="AD3909" s="127">
        <v>0</v>
      </c>
      <c r="AE3909" s="127">
        <v>0</v>
      </c>
      <c r="AF3909" s="127">
        <v>0</v>
      </c>
      <c r="AG3909" s="127">
        <v>0</v>
      </c>
      <c r="AH3909" s="127">
        <v>0</v>
      </c>
    </row>
    <row r="3910" spans="1:34" x14ac:dyDescent="0.35">
      <c r="A3910" s="127" t="s">
        <v>4548</v>
      </c>
      <c r="B3910" s="127" t="s">
        <v>964</v>
      </c>
      <c r="C3910" s="128">
        <v>285920000</v>
      </c>
      <c r="D3910" s="128">
        <v>263681000</v>
      </c>
      <c r="E3910" s="128">
        <v>278609000</v>
      </c>
      <c r="F3910" s="128">
        <v>287438000</v>
      </c>
      <c r="G3910" s="128">
        <v>292542000</v>
      </c>
      <c r="H3910" s="128">
        <v>296085000</v>
      </c>
      <c r="I3910" s="128">
        <v>298842000</v>
      </c>
      <c r="J3910" s="128">
        <v>301204000</v>
      </c>
      <c r="K3910" s="128">
        <v>303367000</v>
      </c>
      <c r="L3910" s="128">
        <v>304342000</v>
      </c>
      <c r="M3910" s="128">
        <v>305266000</v>
      </c>
      <c r="N3910" s="128">
        <v>306166000</v>
      </c>
      <c r="O3910" s="128">
        <v>307051000</v>
      </c>
      <c r="P3910" s="128">
        <v>307934000</v>
      </c>
      <c r="Q3910" s="128">
        <v>308401000</v>
      </c>
      <c r="R3910" s="128">
        <v>308866000</v>
      </c>
      <c r="S3910" s="128">
        <v>309332000</v>
      </c>
      <c r="T3910" s="128">
        <v>309798000</v>
      </c>
      <c r="U3910" s="128">
        <v>310264000</v>
      </c>
      <c r="V3910" s="128">
        <v>310301000</v>
      </c>
      <c r="W3910" s="128">
        <v>310335000</v>
      </c>
      <c r="X3910" s="128">
        <v>310367000</v>
      </c>
      <c r="Y3910" s="128">
        <v>310401000</v>
      </c>
      <c r="Z3910" s="128">
        <v>310435000</v>
      </c>
      <c r="AA3910" s="128">
        <v>309678000</v>
      </c>
      <c r="AB3910" s="128">
        <v>308920000</v>
      </c>
      <c r="AC3910" s="128">
        <v>308162000</v>
      </c>
      <c r="AD3910" s="128">
        <v>307402000</v>
      </c>
      <c r="AE3910" s="128">
        <v>306644000</v>
      </c>
      <c r="AF3910" s="128">
        <v>305886000</v>
      </c>
      <c r="AG3910" s="128">
        <v>305132000</v>
      </c>
      <c r="AH3910" s="128">
        <v>304374000</v>
      </c>
    </row>
    <row r="3911" spans="1:34" x14ac:dyDescent="0.35">
      <c r="A3911" s="127" t="s">
        <v>4549</v>
      </c>
      <c r="B3911" s="127" t="s">
        <v>964</v>
      </c>
      <c r="C3911" s="128">
        <v>743492000</v>
      </c>
      <c r="D3911" s="128">
        <v>685662000</v>
      </c>
      <c r="E3911" s="128">
        <v>724481000</v>
      </c>
      <c r="F3911" s="128">
        <v>747440000</v>
      </c>
      <c r="G3911" s="128">
        <v>760712000</v>
      </c>
      <c r="H3911" s="128">
        <v>769925000</v>
      </c>
      <c r="I3911" s="128">
        <v>777093000</v>
      </c>
      <c r="J3911" s="128">
        <v>783234000</v>
      </c>
      <c r="K3911" s="128">
        <v>788860000</v>
      </c>
      <c r="L3911" s="128">
        <v>791396000</v>
      </c>
      <c r="M3911" s="128">
        <v>793799000</v>
      </c>
      <c r="N3911" s="128">
        <v>796137000</v>
      </c>
      <c r="O3911" s="128">
        <v>798440000</v>
      </c>
      <c r="P3911" s="128">
        <v>800737000</v>
      </c>
      <c r="Q3911" s="128">
        <v>801950000</v>
      </c>
      <c r="R3911" s="128">
        <v>803160000</v>
      </c>
      <c r="S3911" s="128">
        <v>804372000</v>
      </c>
      <c r="T3911" s="128">
        <v>805583000</v>
      </c>
      <c r="U3911" s="128">
        <v>806794000</v>
      </c>
      <c r="V3911" s="128">
        <v>806891000</v>
      </c>
      <c r="W3911" s="128">
        <v>806979000</v>
      </c>
      <c r="X3911" s="128">
        <v>807063000</v>
      </c>
      <c r="Y3911" s="128">
        <v>807152000</v>
      </c>
      <c r="Z3911" s="128">
        <v>807240000</v>
      </c>
      <c r="AA3911" s="128">
        <v>805270000</v>
      </c>
      <c r="AB3911" s="128">
        <v>803299000</v>
      </c>
      <c r="AC3911" s="128">
        <v>801329000</v>
      </c>
      <c r="AD3911" s="128">
        <v>799353000</v>
      </c>
      <c r="AE3911" s="128">
        <v>797383000</v>
      </c>
      <c r="AF3911" s="128">
        <v>795412000</v>
      </c>
      <c r="AG3911" s="128">
        <v>793449000</v>
      </c>
      <c r="AH3911" s="128">
        <v>791478000</v>
      </c>
    </row>
    <row r="3912" spans="1:34" x14ac:dyDescent="0.35">
      <c r="A3912" s="127" t="s">
        <v>4550</v>
      </c>
      <c r="B3912" s="127" t="s">
        <v>964</v>
      </c>
      <c r="C3912" s="128">
        <v>528927000</v>
      </c>
      <c r="D3912" s="128">
        <v>487786000</v>
      </c>
      <c r="E3912" s="128">
        <v>515402000</v>
      </c>
      <c r="F3912" s="128">
        <v>531736000</v>
      </c>
      <c r="G3912" s="128">
        <v>541177000</v>
      </c>
      <c r="H3912" s="128">
        <v>547732000</v>
      </c>
      <c r="I3912" s="128">
        <v>552831000</v>
      </c>
      <c r="J3912" s="128">
        <v>557200000</v>
      </c>
      <c r="K3912" s="128">
        <v>561202000</v>
      </c>
      <c r="L3912" s="128">
        <v>563007000</v>
      </c>
      <c r="M3912" s="128">
        <v>564716000</v>
      </c>
      <c r="N3912" s="128">
        <v>566380000</v>
      </c>
      <c r="O3912" s="128">
        <v>568018000</v>
      </c>
      <c r="P3912" s="128">
        <v>569652000</v>
      </c>
      <c r="Q3912" s="128">
        <v>570515000</v>
      </c>
      <c r="R3912" s="128">
        <v>571376000</v>
      </c>
      <c r="S3912" s="128">
        <v>572238000</v>
      </c>
      <c r="T3912" s="128">
        <v>573099000</v>
      </c>
      <c r="U3912" s="128">
        <v>573961000</v>
      </c>
      <c r="V3912" s="128">
        <v>574030000</v>
      </c>
      <c r="W3912" s="128">
        <v>574093000</v>
      </c>
      <c r="X3912" s="128">
        <v>574152000</v>
      </c>
      <c r="Y3912" s="128">
        <v>574215000</v>
      </c>
      <c r="Z3912" s="128">
        <v>574278000</v>
      </c>
      <c r="AA3912" s="128">
        <v>572877000</v>
      </c>
      <c r="AB3912" s="128">
        <v>571474000</v>
      </c>
      <c r="AC3912" s="128">
        <v>570073000</v>
      </c>
      <c r="AD3912" s="128">
        <v>568667000</v>
      </c>
      <c r="AE3912" s="128">
        <v>567265000</v>
      </c>
      <c r="AF3912" s="128">
        <v>565863000</v>
      </c>
      <c r="AG3912" s="128">
        <v>564467000</v>
      </c>
      <c r="AH3912" s="128">
        <v>563065000</v>
      </c>
    </row>
    <row r="3913" spans="1:34" x14ac:dyDescent="0.35">
      <c r="A3913" s="127" t="s">
        <v>4551</v>
      </c>
      <c r="B3913" s="127" t="s">
        <v>964</v>
      </c>
      <c r="C3913" s="128">
        <v>52892700</v>
      </c>
      <c r="D3913" s="128">
        <v>48778600</v>
      </c>
      <c r="E3913" s="128">
        <v>51540200</v>
      </c>
      <c r="F3913" s="128">
        <v>53173600</v>
      </c>
      <c r="G3913" s="128">
        <v>54117700</v>
      </c>
      <c r="H3913" s="128">
        <v>54773200</v>
      </c>
      <c r="I3913" s="128">
        <v>55283100</v>
      </c>
      <c r="J3913" s="128">
        <v>55720000</v>
      </c>
      <c r="K3913" s="128">
        <v>56120200</v>
      </c>
      <c r="L3913" s="128">
        <v>56300700</v>
      </c>
      <c r="M3913" s="128">
        <v>56471600</v>
      </c>
      <c r="N3913" s="128">
        <v>56638000</v>
      </c>
      <c r="O3913" s="128">
        <v>56801800</v>
      </c>
      <c r="P3913" s="128">
        <v>56965200</v>
      </c>
      <c r="Q3913" s="128">
        <v>57051500</v>
      </c>
      <c r="R3913" s="128">
        <v>57137600</v>
      </c>
      <c r="S3913" s="128">
        <v>57223800</v>
      </c>
      <c r="T3913" s="128">
        <v>57309900</v>
      </c>
      <c r="U3913" s="128">
        <v>57396100</v>
      </c>
      <c r="V3913" s="128">
        <v>57403000</v>
      </c>
      <c r="W3913" s="128">
        <v>57409300</v>
      </c>
      <c r="X3913" s="128">
        <v>57415200</v>
      </c>
      <c r="Y3913" s="128">
        <v>57421500</v>
      </c>
      <c r="Z3913" s="128">
        <v>57427800</v>
      </c>
      <c r="AA3913" s="128">
        <v>57287700</v>
      </c>
      <c r="AB3913" s="128">
        <v>57147400</v>
      </c>
      <c r="AC3913" s="128">
        <v>57007300</v>
      </c>
      <c r="AD3913" s="128">
        <v>56866700</v>
      </c>
      <c r="AE3913" s="128">
        <v>56726500</v>
      </c>
      <c r="AF3913" s="128">
        <v>56586300</v>
      </c>
      <c r="AG3913" s="128">
        <v>56446700</v>
      </c>
      <c r="AH3913" s="128">
        <v>56306500</v>
      </c>
    </row>
    <row r="3914" spans="1:34" x14ac:dyDescent="0.35">
      <c r="A3914" s="127" t="s">
        <v>4552</v>
      </c>
      <c r="B3914" s="127" t="s">
        <v>964</v>
      </c>
      <c r="C3914" s="127">
        <v>0</v>
      </c>
      <c r="D3914" s="127">
        <v>0</v>
      </c>
      <c r="E3914" s="127">
        <v>0</v>
      </c>
      <c r="F3914" s="127">
        <v>0</v>
      </c>
      <c r="G3914" s="127">
        <v>0</v>
      </c>
      <c r="H3914" s="127">
        <v>0</v>
      </c>
      <c r="I3914" s="127">
        <v>0</v>
      </c>
      <c r="J3914" s="127">
        <v>0</v>
      </c>
      <c r="K3914" s="127">
        <v>0</v>
      </c>
      <c r="L3914" s="127">
        <v>0</v>
      </c>
      <c r="M3914" s="127">
        <v>0</v>
      </c>
      <c r="N3914" s="127">
        <v>0</v>
      </c>
      <c r="O3914" s="127">
        <v>0</v>
      </c>
      <c r="P3914" s="127">
        <v>0</v>
      </c>
      <c r="Q3914" s="127">
        <v>0</v>
      </c>
      <c r="R3914" s="127">
        <v>0</v>
      </c>
      <c r="S3914" s="127">
        <v>0</v>
      </c>
      <c r="T3914" s="127">
        <v>0</v>
      </c>
      <c r="U3914" s="127">
        <v>0</v>
      </c>
      <c r="V3914" s="127">
        <v>0</v>
      </c>
      <c r="W3914" s="127">
        <v>0</v>
      </c>
      <c r="X3914" s="127">
        <v>0</v>
      </c>
      <c r="Y3914" s="127">
        <v>0</v>
      </c>
      <c r="Z3914" s="127">
        <v>0</v>
      </c>
      <c r="AA3914" s="127">
        <v>0</v>
      </c>
      <c r="AB3914" s="127">
        <v>0</v>
      </c>
      <c r="AC3914" s="127">
        <v>0</v>
      </c>
      <c r="AD3914" s="127">
        <v>0</v>
      </c>
      <c r="AE3914" s="127">
        <v>0</v>
      </c>
      <c r="AF3914" s="127">
        <v>0</v>
      </c>
      <c r="AG3914" s="127">
        <v>0</v>
      </c>
      <c r="AH3914" s="127">
        <v>0</v>
      </c>
    </row>
    <row r="3915" spans="1:34" x14ac:dyDescent="0.35">
      <c r="A3915" s="127" t="s">
        <v>2124</v>
      </c>
      <c r="B3915" s="127" t="s">
        <v>964</v>
      </c>
      <c r="C3915" s="128">
        <v>4303700000000</v>
      </c>
      <c r="D3915" s="128">
        <v>4020850000000</v>
      </c>
      <c r="E3915" s="128">
        <v>4302390000000</v>
      </c>
      <c r="F3915" s="128">
        <v>4493310000000</v>
      </c>
      <c r="G3915" s="128">
        <v>4586760000000</v>
      </c>
      <c r="H3915" s="128">
        <v>4655960000000</v>
      </c>
      <c r="I3915" s="128">
        <v>4712930000000</v>
      </c>
      <c r="J3915" s="128">
        <v>4763710000000</v>
      </c>
      <c r="K3915" s="128">
        <v>4811370000000</v>
      </c>
      <c r="L3915" s="128">
        <v>4805780000000</v>
      </c>
      <c r="M3915" s="128">
        <v>4799370000000</v>
      </c>
      <c r="N3915" s="128">
        <v>4792570000000</v>
      </c>
      <c r="O3915" s="128">
        <v>4785550000000</v>
      </c>
      <c r="P3915" s="128">
        <v>4778540000000</v>
      </c>
      <c r="Q3915" s="128">
        <v>4772540000000</v>
      </c>
      <c r="R3915" s="128">
        <v>4766520000000</v>
      </c>
      <c r="S3915" s="128">
        <v>4760510000000</v>
      </c>
      <c r="T3915" s="128">
        <v>4754500000000</v>
      </c>
      <c r="U3915" s="128">
        <v>4748490000000</v>
      </c>
      <c r="V3915" s="128">
        <v>4583800000000</v>
      </c>
      <c r="W3915" s="128">
        <v>4419100000000</v>
      </c>
      <c r="X3915" s="128">
        <v>4254410000000</v>
      </c>
      <c r="Y3915" s="128">
        <v>4089710000000</v>
      </c>
      <c r="Z3915" s="128">
        <v>3925020000000</v>
      </c>
      <c r="AA3915" s="128">
        <v>3789170000000</v>
      </c>
      <c r="AB3915" s="128">
        <v>3653330000000</v>
      </c>
      <c r="AC3915" s="128">
        <v>3517490000000</v>
      </c>
      <c r="AD3915" s="128">
        <v>3381650000000</v>
      </c>
      <c r="AE3915" s="128">
        <v>3245800000000</v>
      </c>
      <c r="AF3915" s="128">
        <v>3109960000000</v>
      </c>
      <c r="AG3915" s="128">
        <v>2974120000000</v>
      </c>
      <c r="AH3915" s="128">
        <v>2838270000000</v>
      </c>
    </row>
    <row r="3916" spans="1:34" x14ac:dyDescent="0.35">
      <c r="A3916" s="127" t="s">
        <v>4553</v>
      </c>
      <c r="B3916" s="127" t="s">
        <v>964</v>
      </c>
      <c r="C3916" s="128">
        <v>256542000</v>
      </c>
      <c r="D3916" s="128">
        <v>239681000</v>
      </c>
      <c r="E3916" s="128">
        <v>256464000</v>
      </c>
      <c r="F3916" s="128">
        <v>267845000</v>
      </c>
      <c r="G3916" s="128">
        <v>273415000</v>
      </c>
      <c r="H3916" s="128">
        <v>277540000</v>
      </c>
      <c r="I3916" s="128">
        <v>280936000</v>
      </c>
      <c r="J3916" s="128">
        <v>283963000</v>
      </c>
      <c r="K3916" s="128">
        <v>286804000</v>
      </c>
      <c r="L3916" s="128">
        <v>286470000</v>
      </c>
      <c r="M3916" s="128">
        <v>286089000</v>
      </c>
      <c r="N3916" s="128">
        <v>285683000</v>
      </c>
      <c r="O3916" s="128">
        <v>285265000</v>
      </c>
      <c r="P3916" s="128">
        <v>284847000</v>
      </c>
      <c r="Q3916" s="128">
        <v>284489000</v>
      </c>
      <c r="R3916" s="128">
        <v>284131000</v>
      </c>
      <c r="S3916" s="128">
        <v>283772000</v>
      </c>
      <c r="T3916" s="128">
        <v>283414000</v>
      </c>
      <c r="U3916" s="128">
        <v>283056000</v>
      </c>
      <c r="V3916" s="128">
        <v>273238000</v>
      </c>
      <c r="W3916" s="128">
        <v>263421000</v>
      </c>
      <c r="X3916" s="128">
        <v>253604000</v>
      </c>
      <c r="Y3916" s="128">
        <v>243786000</v>
      </c>
      <c r="Z3916" s="128">
        <v>233969000</v>
      </c>
      <c r="AA3916" s="128">
        <v>225871000</v>
      </c>
      <c r="AB3916" s="128">
        <v>217774000</v>
      </c>
      <c r="AC3916" s="128">
        <v>209676000</v>
      </c>
      <c r="AD3916" s="128">
        <v>201579000</v>
      </c>
      <c r="AE3916" s="128">
        <v>193481000</v>
      </c>
      <c r="AF3916" s="128">
        <v>185384000</v>
      </c>
      <c r="AG3916" s="128">
        <v>177286000</v>
      </c>
      <c r="AH3916" s="128">
        <v>169188000</v>
      </c>
    </row>
    <row r="3917" spans="1:34" x14ac:dyDescent="0.35">
      <c r="A3917" s="127" t="s">
        <v>4554</v>
      </c>
      <c r="B3917" s="127" t="s">
        <v>964</v>
      </c>
      <c r="C3917" s="128">
        <v>211954000</v>
      </c>
      <c r="D3917" s="128">
        <v>198024000</v>
      </c>
      <c r="E3917" s="128">
        <v>211889000</v>
      </c>
      <c r="F3917" s="128">
        <v>221292000</v>
      </c>
      <c r="G3917" s="128">
        <v>225895000</v>
      </c>
      <c r="H3917" s="128">
        <v>229303000</v>
      </c>
      <c r="I3917" s="128">
        <v>232108000</v>
      </c>
      <c r="J3917" s="128">
        <v>234609000</v>
      </c>
      <c r="K3917" s="128">
        <v>236956000</v>
      </c>
      <c r="L3917" s="128">
        <v>236681000</v>
      </c>
      <c r="M3917" s="128">
        <v>236366000</v>
      </c>
      <c r="N3917" s="128">
        <v>236030000</v>
      </c>
      <c r="O3917" s="128">
        <v>235685000</v>
      </c>
      <c r="P3917" s="128">
        <v>235340000</v>
      </c>
      <c r="Q3917" s="128">
        <v>235044000</v>
      </c>
      <c r="R3917" s="128">
        <v>234748000</v>
      </c>
      <c r="S3917" s="128">
        <v>234452000</v>
      </c>
      <c r="T3917" s="128">
        <v>234156000</v>
      </c>
      <c r="U3917" s="128">
        <v>233860000</v>
      </c>
      <c r="V3917" s="128">
        <v>225749000</v>
      </c>
      <c r="W3917" s="128">
        <v>217638000</v>
      </c>
      <c r="X3917" s="128">
        <v>209526000</v>
      </c>
      <c r="Y3917" s="128">
        <v>201415000</v>
      </c>
      <c r="Z3917" s="128">
        <v>193304000</v>
      </c>
      <c r="AA3917" s="128">
        <v>186614000</v>
      </c>
      <c r="AB3917" s="128">
        <v>179924000</v>
      </c>
      <c r="AC3917" s="128">
        <v>173234000</v>
      </c>
      <c r="AD3917" s="128">
        <v>166544000</v>
      </c>
      <c r="AE3917" s="128">
        <v>159853000</v>
      </c>
      <c r="AF3917" s="128">
        <v>153163000</v>
      </c>
      <c r="AG3917" s="128">
        <v>146473000</v>
      </c>
      <c r="AH3917" s="128">
        <v>139783000</v>
      </c>
    </row>
    <row r="3918" spans="1:34" x14ac:dyDescent="0.35">
      <c r="A3918" s="127" t="s">
        <v>4555</v>
      </c>
      <c r="B3918" s="127" t="s">
        <v>964</v>
      </c>
      <c r="C3918" s="128">
        <v>4168000000</v>
      </c>
      <c r="D3918" s="128">
        <v>3894060000</v>
      </c>
      <c r="E3918" s="128">
        <v>4166730000</v>
      </c>
      <c r="F3918" s="128">
        <v>4351630000</v>
      </c>
      <c r="G3918" s="128">
        <v>4442140000</v>
      </c>
      <c r="H3918" s="128">
        <v>4509150000</v>
      </c>
      <c r="I3918" s="128">
        <v>4564320000</v>
      </c>
      <c r="J3918" s="128">
        <v>4613500000</v>
      </c>
      <c r="K3918" s="128">
        <v>4659660000</v>
      </c>
      <c r="L3918" s="128">
        <v>4654240000</v>
      </c>
      <c r="M3918" s="128">
        <v>4648040000</v>
      </c>
      <c r="N3918" s="128">
        <v>4641450000</v>
      </c>
      <c r="O3918" s="128">
        <v>4634660000</v>
      </c>
      <c r="P3918" s="128">
        <v>4627870000</v>
      </c>
      <c r="Q3918" s="128">
        <v>4622050000</v>
      </c>
      <c r="R3918" s="128">
        <v>4616230000</v>
      </c>
      <c r="S3918" s="128">
        <v>4610410000</v>
      </c>
      <c r="T3918" s="128">
        <v>4604580000</v>
      </c>
      <c r="U3918" s="128">
        <v>4598770000</v>
      </c>
      <c r="V3918" s="128">
        <v>4439260000</v>
      </c>
      <c r="W3918" s="128">
        <v>4279760000</v>
      </c>
      <c r="X3918" s="128">
        <v>4120260000</v>
      </c>
      <c r="Y3918" s="128">
        <v>3960760000</v>
      </c>
      <c r="Z3918" s="128">
        <v>3801260000</v>
      </c>
      <c r="AA3918" s="128">
        <v>3669700000</v>
      </c>
      <c r="AB3918" s="128">
        <v>3538130000</v>
      </c>
      <c r="AC3918" s="128">
        <v>3406580000</v>
      </c>
      <c r="AD3918" s="128">
        <v>3275020000</v>
      </c>
      <c r="AE3918" s="128">
        <v>3143460000</v>
      </c>
      <c r="AF3918" s="128">
        <v>3011900000</v>
      </c>
      <c r="AG3918" s="128">
        <v>2880340000</v>
      </c>
      <c r="AH3918" s="128">
        <v>2748780000</v>
      </c>
    </row>
    <row r="3919" spans="1:34" x14ac:dyDescent="0.35">
      <c r="A3919" s="127" t="s">
        <v>4556</v>
      </c>
      <c r="B3919" s="127" t="s">
        <v>964</v>
      </c>
      <c r="C3919" s="128">
        <v>224232000</v>
      </c>
      <c r="D3919" s="128">
        <v>209495000</v>
      </c>
      <c r="E3919" s="128">
        <v>224163000</v>
      </c>
      <c r="F3919" s="128">
        <v>234111000</v>
      </c>
      <c r="G3919" s="128">
        <v>238980000</v>
      </c>
      <c r="H3919" s="128">
        <v>242586000</v>
      </c>
      <c r="I3919" s="128">
        <v>245553000</v>
      </c>
      <c r="J3919" s="128">
        <v>248199000</v>
      </c>
      <c r="K3919" s="128">
        <v>250682000</v>
      </c>
      <c r="L3919" s="128">
        <v>250391000</v>
      </c>
      <c r="M3919" s="128">
        <v>250057000</v>
      </c>
      <c r="N3919" s="128">
        <v>249703000</v>
      </c>
      <c r="O3919" s="128">
        <v>249337000</v>
      </c>
      <c r="P3919" s="128">
        <v>248972000</v>
      </c>
      <c r="Q3919" s="128">
        <v>248659000</v>
      </c>
      <c r="R3919" s="128">
        <v>248346000</v>
      </c>
      <c r="S3919" s="128">
        <v>248033000</v>
      </c>
      <c r="T3919" s="128">
        <v>247719000</v>
      </c>
      <c r="U3919" s="128">
        <v>247406000</v>
      </c>
      <c r="V3919" s="128">
        <v>238826000</v>
      </c>
      <c r="W3919" s="128">
        <v>230245000</v>
      </c>
      <c r="X3919" s="128">
        <v>221664000</v>
      </c>
      <c r="Y3919" s="128">
        <v>213083000</v>
      </c>
      <c r="Z3919" s="128">
        <v>204502000</v>
      </c>
      <c r="AA3919" s="128">
        <v>197424000</v>
      </c>
      <c r="AB3919" s="128">
        <v>190346000</v>
      </c>
      <c r="AC3919" s="128">
        <v>183269000</v>
      </c>
      <c r="AD3919" s="128">
        <v>176191000</v>
      </c>
      <c r="AE3919" s="128">
        <v>169113000</v>
      </c>
      <c r="AF3919" s="128">
        <v>162035000</v>
      </c>
      <c r="AG3919" s="128">
        <v>154958000</v>
      </c>
      <c r="AH3919" s="128">
        <v>147880000</v>
      </c>
    </row>
    <row r="3920" spans="1:34" x14ac:dyDescent="0.35">
      <c r="A3920" s="127" t="s">
        <v>4557</v>
      </c>
      <c r="B3920" s="127" t="s">
        <v>964</v>
      </c>
      <c r="C3920" s="128">
        <v>224232000</v>
      </c>
      <c r="D3920" s="128">
        <v>209495000</v>
      </c>
      <c r="E3920" s="128">
        <v>224163000</v>
      </c>
      <c r="F3920" s="128">
        <v>234111000</v>
      </c>
      <c r="G3920" s="128">
        <v>238980000</v>
      </c>
      <c r="H3920" s="128">
        <v>242586000</v>
      </c>
      <c r="I3920" s="128">
        <v>245553000</v>
      </c>
      <c r="J3920" s="128">
        <v>248199000</v>
      </c>
      <c r="K3920" s="128">
        <v>250682000</v>
      </c>
      <c r="L3920" s="128">
        <v>250391000</v>
      </c>
      <c r="M3920" s="128">
        <v>250057000</v>
      </c>
      <c r="N3920" s="128">
        <v>249703000</v>
      </c>
      <c r="O3920" s="128">
        <v>249337000</v>
      </c>
      <c r="P3920" s="128">
        <v>248972000</v>
      </c>
      <c r="Q3920" s="128">
        <v>248659000</v>
      </c>
      <c r="R3920" s="128">
        <v>248346000</v>
      </c>
      <c r="S3920" s="128">
        <v>248033000</v>
      </c>
      <c r="T3920" s="128">
        <v>247719000</v>
      </c>
      <c r="U3920" s="128">
        <v>247406000</v>
      </c>
      <c r="V3920" s="128">
        <v>238826000</v>
      </c>
      <c r="W3920" s="128">
        <v>230245000</v>
      </c>
      <c r="X3920" s="128">
        <v>221664000</v>
      </c>
      <c r="Y3920" s="128">
        <v>213083000</v>
      </c>
      <c r="Z3920" s="128">
        <v>204502000</v>
      </c>
      <c r="AA3920" s="128">
        <v>197424000</v>
      </c>
      <c r="AB3920" s="128">
        <v>190346000</v>
      </c>
      <c r="AC3920" s="128">
        <v>183269000</v>
      </c>
      <c r="AD3920" s="128">
        <v>176191000</v>
      </c>
      <c r="AE3920" s="128">
        <v>169113000</v>
      </c>
      <c r="AF3920" s="128">
        <v>162035000</v>
      </c>
      <c r="AG3920" s="128">
        <v>154958000</v>
      </c>
      <c r="AH3920" s="128">
        <v>147880000</v>
      </c>
    </row>
    <row r="3921" spans="1:34" x14ac:dyDescent="0.35">
      <c r="A3921" s="127" t="s">
        <v>4558</v>
      </c>
      <c r="B3921" s="127" t="s">
        <v>964</v>
      </c>
      <c r="C3921" s="127">
        <v>0</v>
      </c>
      <c r="D3921" s="127">
        <v>0</v>
      </c>
      <c r="E3921" s="127">
        <v>0</v>
      </c>
      <c r="F3921" s="127">
        <v>0</v>
      </c>
      <c r="G3921" s="127">
        <v>0</v>
      </c>
      <c r="H3921" s="127">
        <v>0</v>
      </c>
      <c r="I3921" s="127">
        <v>0</v>
      </c>
      <c r="J3921" s="127">
        <v>0</v>
      </c>
      <c r="K3921" s="127">
        <v>0</v>
      </c>
      <c r="L3921" s="127">
        <v>0</v>
      </c>
      <c r="M3921" s="127">
        <v>0</v>
      </c>
      <c r="N3921" s="127">
        <v>0</v>
      </c>
      <c r="O3921" s="127">
        <v>0</v>
      </c>
      <c r="P3921" s="127">
        <v>0</v>
      </c>
      <c r="Q3921" s="127">
        <v>0</v>
      </c>
      <c r="R3921" s="127">
        <v>0</v>
      </c>
      <c r="S3921" s="127">
        <v>0</v>
      </c>
      <c r="T3921" s="127">
        <v>0</v>
      </c>
      <c r="U3921" s="127">
        <v>0</v>
      </c>
      <c r="V3921" s="127">
        <v>0</v>
      </c>
      <c r="W3921" s="127">
        <v>0</v>
      </c>
      <c r="X3921" s="127">
        <v>0</v>
      </c>
      <c r="Y3921" s="127">
        <v>0</v>
      </c>
      <c r="Z3921" s="127">
        <v>0</v>
      </c>
      <c r="AA3921" s="127">
        <v>0</v>
      </c>
      <c r="AB3921" s="127">
        <v>0</v>
      </c>
      <c r="AC3921" s="127">
        <v>0</v>
      </c>
      <c r="AD3921" s="127">
        <v>0</v>
      </c>
      <c r="AE3921" s="127">
        <v>0</v>
      </c>
      <c r="AF3921" s="127">
        <v>0</v>
      </c>
      <c r="AG3921" s="127">
        <v>0</v>
      </c>
      <c r="AH3921" s="127">
        <v>0</v>
      </c>
    </row>
    <row r="3922" spans="1:34" x14ac:dyDescent="0.35">
      <c r="A3922" s="127" t="s">
        <v>4559</v>
      </c>
      <c r="B3922" s="127" t="s">
        <v>964</v>
      </c>
      <c r="C3922" s="128">
        <v>37027300</v>
      </c>
      <c r="D3922" s="128">
        <v>34593800</v>
      </c>
      <c r="E3922" s="128">
        <v>37016000</v>
      </c>
      <c r="F3922" s="128">
        <v>38658700</v>
      </c>
      <c r="G3922" s="128">
        <v>39462700</v>
      </c>
      <c r="H3922" s="128">
        <v>40058100</v>
      </c>
      <c r="I3922" s="128">
        <v>40548200</v>
      </c>
      <c r="J3922" s="128">
        <v>40985100</v>
      </c>
      <c r="K3922" s="128">
        <v>41395100</v>
      </c>
      <c r="L3922" s="128">
        <v>41347000</v>
      </c>
      <c r="M3922" s="128">
        <v>41291900</v>
      </c>
      <c r="N3922" s="128">
        <v>41233300</v>
      </c>
      <c r="O3922" s="128">
        <v>41173000</v>
      </c>
      <c r="P3922" s="128">
        <v>41112700</v>
      </c>
      <c r="Q3922" s="128">
        <v>41061000</v>
      </c>
      <c r="R3922" s="128">
        <v>41009300</v>
      </c>
      <c r="S3922" s="128">
        <v>40957600</v>
      </c>
      <c r="T3922" s="128">
        <v>40905800</v>
      </c>
      <c r="U3922" s="128">
        <v>40854200</v>
      </c>
      <c r="V3922" s="128">
        <v>39437200</v>
      </c>
      <c r="W3922" s="128">
        <v>38020200</v>
      </c>
      <c r="X3922" s="128">
        <v>36603200</v>
      </c>
      <c r="Y3922" s="128">
        <v>35186300</v>
      </c>
      <c r="Z3922" s="128">
        <v>33769300</v>
      </c>
      <c r="AA3922" s="128">
        <v>32600500</v>
      </c>
      <c r="AB3922" s="128">
        <v>31431800</v>
      </c>
      <c r="AC3922" s="128">
        <v>30263100</v>
      </c>
      <c r="AD3922" s="128">
        <v>29094400</v>
      </c>
      <c r="AE3922" s="128">
        <v>27925600</v>
      </c>
      <c r="AF3922" s="128">
        <v>26756900</v>
      </c>
      <c r="AG3922" s="128">
        <v>25588100</v>
      </c>
      <c r="AH3922" s="128">
        <v>24419400</v>
      </c>
    </row>
    <row r="3923" spans="1:34" x14ac:dyDescent="0.35">
      <c r="A3923" s="127" t="s">
        <v>4560</v>
      </c>
      <c r="B3923" s="127" t="s">
        <v>964</v>
      </c>
      <c r="C3923" s="128">
        <v>96283900</v>
      </c>
      <c r="D3923" s="128">
        <v>89955900</v>
      </c>
      <c r="E3923" s="128">
        <v>96254600</v>
      </c>
      <c r="F3923" s="128">
        <v>100526000</v>
      </c>
      <c r="G3923" s="128">
        <v>102617000</v>
      </c>
      <c r="H3923" s="128">
        <v>104165000</v>
      </c>
      <c r="I3923" s="128">
        <v>105439000</v>
      </c>
      <c r="J3923" s="128">
        <v>106576000</v>
      </c>
      <c r="K3923" s="128">
        <v>107642000</v>
      </c>
      <c r="L3923" s="128">
        <v>107517000</v>
      </c>
      <c r="M3923" s="128">
        <v>107373000</v>
      </c>
      <c r="N3923" s="128">
        <v>107221000</v>
      </c>
      <c r="O3923" s="128">
        <v>107064000</v>
      </c>
      <c r="P3923" s="128">
        <v>106907000</v>
      </c>
      <c r="Q3923" s="128">
        <v>106773000</v>
      </c>
      <c r="R3923" s="128">
        <v>106638000</v>
      </c>
      <c r="S3923" s="128">
        <v>106504000</v>
      </c>
      <c r="T3923" s="128">
        <v>106369000</v>
      </c>
      <c r="U3923" s="128">
        <v>106235000</v>
      </c>
      <c r="V3923" s="128">
        <v>102550000</v>
      </c>
      <c r="W3923" s="128">
        <v>98865800</v>
      </c>
      <c r="X3923" s="128">
        <v>95181200</v>
      </c>
      <c r="Y3923" s="128">
        <v>91496600</v>
      </c>
      <c r="Z3923" s="128">
        <v>87812000</v>
      </c>
      <c r="AA3923" s="128">
        <v>84772800</v>
      </c>
      <c r="AB3923" s="128">
        <v>81733700</v>
      </c>
      <c r="AC3923" s="128">
        <v>78694600</v>
      </c>
      <c r="AD3923" s="128">
        <v>75655500</v>
      </c>
      <c r="AE3923" s="128">
        <v>72616300</v>
      </c>
      <c r="AF3923" s="128">
        <v>69577200</v>
      </c>
      <c r="AG3923" s="128">
        <v>66538000</v>
      </c>
      <c r="AH3923" s="128">
        <v>63498900</v>
      </c>
    </row>
    <row r="3924" spans="1:34" x14ac:dyDescent="0.35">
      <c r="A3924" s="127" t="s">
        <v>4561</v>
      </c>
      <c r="B3924" s="127" t="s">
        <v>964</v>
      </c>
      <c r="C3924" s="128">
        <v>68497300</v>
      </c>
      <c r="D3924" s="128">
        <v>63995500</v>
      </c>
      <c r="E3924" s="128">
        <v>68476400</v>
      </c>
      <c r="F3924" s="128">
        <v>71515200</v>
      </c>
      <c r="G3924" s="128">
        <v>73002600</v>
      </c>
      <c r="H3924" s="128">
        <v>74103900</v>
      </c>
      <c r="I3924" s="128">
        <v>75010600</v>
      </c>
      <c r="J3924" s="128">
        <v>75818800</v>
      </c>
      <c r="K3924" s="128">
        <v>76577300</v>
      </c>
      <c r="L3924" s="128">
        <v>76488300</v>
      </c>
      <c r="M3924" s="128">
        <v>76386400</v>
      </c>
      <c r="N3924" s="128">
        <v>76278100</v>
      </c>
      <c r="O3924" s="128">
        <v>76166500</v>
      </c>
      <c r="P3924" s="128">
        <v>76054900</v>
      </c>
      <c r="Q3924" s="128">
        <v>75959300</v>
      </c>
      <c r="R3924" s="128">
        <v>75863600</v>
      </c>
      <c r="S3924" s="128">
        <v>75768000</v>
      </c>
      <c r="T3924" s="128">
        <v>75672200</v>
      </c>
      <c r="U3924" s="128">
        <v>75576600</v>
      </c>
      <c r="V3924" s="128">
        <v>72955300</v>
      </c>
      <c r="W3924" s="128">
        <v>70334100</v>
      </c>
      <c r="X3924" s="128">
        <v>67712800</v>
      </c>
      <c r="Y3924" s="128">
        <v>65091500</v>
      </c>
      <c r="Z3924" s="128">
        <v>62470300</v>
      </c>
      <c r="AA3924" s="128">
        <v>60308200</v>
      </c>
      <c r="AB3924" s="128">
        <v>58146100</v>
      </c>
      <c r="AC3924" s="128">
        <v>55984100</v>
      </c>
      <c r="AD3924" s="128">
        <v>53822000</v>
      </c>
      <c r="AE3924" s="128">
        <v>51659900</v>
      </c>
      <c r="AF3924" s="128">
        <v>49497900</v>
      </c>
      <c r="AG3924" s="128">
        <v>47335800</v>
      </c>
      <c r="AH3924" s="128">
        <v>45173700</v>
      </c>
    </row>
    <row r="3925" spans="1:34" x14ac:dyDescent="0.35">
      <c r="A3925" s="127" t="s">
        <v>4562</v>
      </c>
      <c r="B3925" s="127" t="s">
        <v>964</v>
      </c>
      <c r="C3925" s="128">
        <v>6849730</v>
      </c>
      <c r="D3925" s="128">
        <v>6399550</v>
      </c>
      <c r="E3925" s="128">
        <v>6847640</v>
      </c>
      <c r="F3925" s="128">
        <v>7151520</v>
      </c>
      <c r="G3925" s="128">
        <v>7300260</v>
      </c>
      <c r="H3925" s="128">
        <v>7410390</v>
      </c>
      <c r="I3925" s="128">
        <v>7501060</v>
      </c>
      <c r="J3925" s="128">
        <v>7581880</v>
      </c>
      <c r="K3925" s="128">
        <v>7657730</v>
      </c>
      <c r="L3925" s="128">
        <v>7648830</v>
      </c>
      <c r="M3925" s="128">
        <v>7638640</v>
      </c>
      <c r="N3925" s="128">
        <v>7627810</v>
      </c>
      <c r="O3925" s="128">
        <v>7616650</v>
      </c>
      <c r="P3925" s="128">
        <v>7605490</v>
      </c>
      <c r="Q3925" s="128">
        <v>7595930</v>
      </c>
      <c r="R3925" s="128">
        <v>7586360</v>
      </c>
      <c r="S3925" s="128">
        <v>7576800</v>
      </c>
      <c r="T3925" s="128">
        <v>7567220</v>
      </c>
      <c r="U3925" s="128">
        <v>7557660</v>
      </c>
      <c r="V3925" s="128">
        <v>7295530</v>
      </c>
      <c r="W3925" s="128">
        <v>7033410</v>
      </c>
      <c r="X3925" s="128">
        <v>6771280</v>
      </c>
      <c r="Y3925" s="128">
        <v>6509150</v>
      </c>
      <c r="Z3925" s="128">
        <v>6247030</v>
      </c>
      <c r="AA3925" s="128">
        <v>6030820</v>
      </c>
      <c r="AB3925" s="128">
        <v>5814610</v>
      </c>
      <c r="AC3925" s="128">
        <v>5598410</v>
      </c>
      <c r="AD3925" s="128">
        <v>5382200</v>
      </c>
      <c r="AE3925" s="128">
        <v>5165990</v>
      </c>
      <c r="AF3925" s="128">
        <v>4949790</v>
      </c>
      <c r="AG3925" s="128">
        <v>4733580</v>
      </c>
      <c r="AH3925" s="128">
        <v>4517370</v>
      </c>
    </row>
    <row r="3926" spans="1:34" x14ac:dyDescent="0.35">
      <c r="A3926" s="127" t="s">
        <v>4563</v>
      </c>
      <c r="B3926" s="127" t="s">
        <v>964</v>
      </c>
      <c r="C3926" s="127">
        <v>0</v>
      </c>
      <c r="D3926" s="127">
        <v>0</v>
      </c>
      <c r="E3926" s="127">
        <v>0</v>
      </c>
      <c r="F3926" s="127">
        <v>0</v>
      </c>
      <c r="G3926" s="127">
        <v>0</v>
      </c>
      <c r="H3926" s="127">
        <v>0</v>
      </c>
      <c r="I3926" s="127">
        <v>0</v>
      </c>
      <c r="J3926" s="127">
        <v>0</v>
      </c>
      <c r="K3926" s="127">
        <v>0</v>
      </c>
      <c r="L3926" s="127">
        <v>0</v>
      </c>
      <c r="M3926" s="127">
        <v>0</v>
      </c>
      <c r="N3926" s="127">
        <v>0</v>
      </c>
      <c r="O3926" s="127">
        <v>0</v>
      </c>
      <c r="P3926" s="127">
        <v>0</v>
      </c>
      <c r="Q3926" s="127">
        <v>0</v>
      </c>
      <c r="R3926" s="127">
        <v>0</v>
      </c>
      <c r="S3926" s="127">
        <v>0</v>
      </c>
      <c r="T3926" s="127">
        <v>0</v>
      </c>
      <c r="U3926" s="127">
        <v>0</v>
      </c>
      <c r="V3926" s="127">
        <v>0</v>
      </c>
      <c r="W3926" s="127">
        <v>0</v>
      </c>
      <c r="X3926" s="127">
        <v>0</v>
      </c>
      <c r="Y3926" s="127">
        <v>0</v>
      </c>
      <c r="Z3926" s="127">
        <v>0</v>
      </c>
      <c r="AA3926" s="127">
        <v>0</v>
      </c>
      <c r="AB3926" s="127">
        <v>0</v>
      </c>
      <c r="AC3926" s="127">
        <v>0</v>
      </c>
      <c r="AD3926" s="127">
        <v>0</v>
      </c>
      <c r="AE3926" s="127">
        <v>0</v>
      </c>
      <c r="AF3926" s="127">
        <v>0</v>
      </c>
      <c r="AG3926" s="127">
        <v>0</v>
      </c>
      <c r="AH3926" s="127">
        <v>0</v>
      </c>
    </row>
    <row r="3927" spans="1:34" x14ac:dyDescent="0.35">
      <c r="A3927" s="127" t="s">
        <v>2125</v>
      </c>
      <c r="B3927" s="127" t="s">
        <v>964</v>
      </c>
      <c r="C3927" s="127">
        <v>0</v>
      </c>
      <c r="D3927" s="127">
        <v>0</v>
      </c>
      <c r="E3927" s="127">
        <v>0</v>
      </c>
      <c r="F3927" s="127">
        <v>0</v>
      </c>
      <c r="G3927" s="127">
        <v>0</v>
      </c>
      <c r="H3927" s="127">
        <v>0</v>
      </c>
      <c r="I3927" s="127">
        <v>0</v>
      </c>
      <c r="J3927" s="127">
        <v>0</v>
      </c>
      <c r="K3927" s="127">
        <v>0</v>
      </c>
      <c r="L3927" s="127">
        <v>0</v>
      </c>
      <c r="M3927" s="127">
        <v>0</v>
      </c>
      <c r="N3927" s="127">
        <v>0</v>
      </c>
      <c r="O3927" s="127">
        <v>0</v>
      </c>
      <c r="P3927" s="127">
        <v>0</v>
      </c>
      <c r="Q3927" s="127">
        <v>0</v>
      </c>
      <c r="R3927" s="127">
        <v>0</v>
      </c>
      <c r="S3927" s="127">
        <v>0</v>
      </c>
      <c r="T3927" s="127">
        <v>0</v>
      </c>
      <c r="U3927" s="127">
        <v>0</v>
      </c>
      <c r="V3927" s="127">
        <v>0</v>
      </c>
      <c r="W3927" s="127">
        <v>0</v>
      </c>
      <c r="X3927" s="127">
        <v>0</v>
      </c>
      <c r="Y3927" s="127">
        <v>0</v>
      </c>
      <c r="Z3927" s="127">
        <v>0</v>
      </c>
      <c r="AA3927" s="127">
        <v>0</v>
      </c>
      <c r="AB3927" s="127">
        <v>0</v>
      </c>
      <c r="AC3927" s="127">
        <v>0</v>
      </c>
      <c r="AD3927" s="127">
        <v>0</v>
      </c>
      <c r="AE3927" s="127">
        <v>0</v>
      </c>
      <c r="AF3927" s="127">
        <v>0</v>
      </c>
      <c r="AG3927" s="127">
        <v>0</v>
      </c>
      <c r="AH3927" s="127">
        <v>0</v>
      </c>
    </row>
    <row r="3928" spans="1:34" x14ac:dyDescent="0.35">
      <c r="A3928" s="127" t="s">
        <v>4564</v>
      </c>
      <c r="B3928" s="127" t="s">
        <v>964</v>
      </c>
      <c r="C3928" s="127">
        <v>0</v>
      </c>
      <c r="D3928" s="127">
        <v>0</v>
      </c>
      <c r="E3928" s="127">
        <v>0</v>
      </c>
      <c r="F3928" s="127">
        <v>0</v>
      </c>
      <c r="G3928" s="127">
        <v>0</v>
      </c>
      <c r="H3928" s="127">
        <v>0</v>
      </c>
      <c r="I3928" s="127">
        <v>0</v>
      </c>
      <c r="J3928" s="127">
        <v>0</v>
      </c>
      <c r="K3928" s="127">
        <v>0</v>
      </c>
      <c r="L3928" s="127">
        <v>0</v>
      </c>
      <c r="M3928" s="127">
        <v>0</v>
      </c>
      <c r="N3928" s="127">
        <v>0</v>
      </c>
      <c r="O3928" s="127">
        <v>0</v>
      </c>
      <c r="P3928" s="127">
        <v>0</v>
      </c>
      <c r="Q3928" s="127">
        <v>0</v>
      </c>
      <c r="R3928" s="127">
        <v>0</v>
      </c>
      <c r="S3928" s="127">
        <v>0</v>
      </c>
      <c r="T3928" s="127">
        <v>0</v>
      </c>
      <c r="U3928" s="127">
        <v>0</v>
      </c>
      <c r="V3928" s="127">
        <v>0</v>
      </c>
      <c r="W3928" s="127">
        <v>0</v>
      </c>
      <c r="X3928" s="127">
        <v>0</v>
      </c>
      <c r="Y3928" s="127">
        <v>0</v>
      </c>
      <c r="Z3928" s="127">
        <v>0</v>
      </c>
      <c r="AA3928" s="127">
        <v>0</v>
      </c>
      <c r="AB3928" s="127">
        <v>0</v>
      </c>
      <c r="AC3928" s="127">
        <v>0</v>
      </c>
      <c r="AD3928" s="127">
        <v>0</v>
      </c>
      <c r="AE3928" s="127">
        <v>0</v>
      </c>
      <c r="AF3928" s="127">
        <v>0</v>
      </c>
      <c r="AG3928" s="127">
        <v>0</v>
      </c>
      <c r="AH3928" s="127">
        <v>0</v>
      </c>
    </row>
    <row r="3929" spans="1:34" x14ac:dyDescent="0.35">
      <c r="A3929" s="127" t="s">
        <v>4565</v>
      </c>
      <c r="B3929" s="127" t="s">
        <v>964</v>
      </c>
      <c r="C3929" s="127">
        <v>0</v>
      </c>
      <c r="D3929" s="127">
        <v>0</v>
      </c>
      <c r="E3929" s="127">
        <v>0</v>
      </c>
      <c r="F3929" s="127">
        <v>0</v>
      </c>
      <c r="G3929" s="127">
        <v>0</v>
      </c>
      <c r="H3929" s="127">
        <v>0</v>
      </c>
      <c r="I3929" s="127">
        <v>0</v>
      </c>
      <c r="J3929" s="127">
        <v>0</v>
      </c>
      <c r="K3929" s="127">
        <v>0</v>
      </c>
      <c r="L3929" s="127">
        <v>0</v>
      </c>
      <c r="M3929" s="127">
        <v>0</v>
      </c>
      <c r="N3929" s="127">
        <v>0</v>
      </c>
      <c r="O3929" s="127">
        <v>0</v>
      </c>
      <c r="P3929" s="127">
        <v>0</v>
      </c>
      <c r="Q3929" s="127">
        <v>0</v>
      </c>
      <c r="R3929" s="127">
        <v>0</v>
      </c>
      <c r="S3929" s="127">
        <v>0</v>
      </c>
      <c r="T3929" s="127">
        <v>0</v>
      </c>
      <c r="U3929" s="127">
        <v>0</v>
      </c>
      <c r="V3929" s="127">
        <v>0</v>
      </c>
      <c r="W3929" s="127">
        <v>0</v>
      </c>
      <c r="X3929" s="127">
        <v>0</v>
      </c>
      <c r="Y3929" s="127">
        <v>0</v>
      </c>
      <c r="Z3929" s="127">
        <v>0</v>
      </c>
      <c r="AA3929" s="127">
        <v>0</v>
      </c>
      <c r="AB3929" s="127">
        <v>0</v>
      </c>
      <c r="AC3929" s="127">
        <v>0</v>
      </c>
      <c r="AD3929" s="127">
        <v>0</v>
      </c>
      <c r="AE3929" s="127">
        <v>0</v>
      </c>
      <c r="AF3929" s="127">
        <v>0</v>
      </c>
      <c r="AG3929" s="127">
        <v>0</v>
      </c>
      <c r="AH3929" s="127">
        <v>0</v>
      </c>
    </row>
    <row r="3930" spans="1:34" x14ac:dyDescent="0.35">
      <c r="A3930" s="127" t="s">
        <v>4566</v>
      </c>
      <c r="B3930" s="127" t="s">
        <v>964</v>
      </c>
      <c r="C3930" s="127">
        <v>0</v>
      </c>
      <c r="D3930" s="127">
        <v>0</v>
      </c>
      <c r="E3930" s="127">
        <v>0</v>
      </c>
      <c r="F3930" s="127">
        <v>0</v>
      </c>
      <c r="G3930" s="127">
        <v>0</v>
      </c>
      <c r="H3930" s="127">
        <v>0</v>
      </c>
      <c r="I3930" s="127">
        <v>0</v>
      </c>
      <c r="J3930" s="127">
        <v>0</v>
      </c>
      <c r="K3930" s="127">
        <v>0</v>
      </c>
      <c r="L3930" s="127">
        <v>0</v>
      </c>
      <c r="M3930" s="127">
        <v>0</v>
      </c>
      <c r="N3930" s="127">
        <v>0</v>
      </c>
      <c r="O3930" s="127">
        <v>0</v>
      </c>
      <c r="P3930" s="127">
        <v>0</v>
      </c>
      <c r="Q3930" s="127">
        <v>0</v>
      </c>
      <c r="R3930" s="127">
        <v>0</v>
      </c>
      <c r="S3930" s="127">
        <v>0</v>
      </c>
      <c r="T3930" s="127">
        <v>0</v>
      </c>
      <c r="U3930" s="127">
        <v>0</v>
      </c>
      <c r="V3930" s="127">
        <v>0</v>
      </c>
      <c r="W3930" s="127">
        <v>0</v>
      </c>
      <c r="X3930" s="127">
        <v>0</v>
      </c>
      <c r="Y3930" s="127">
        <v>0</v>
      </c>
      <c r="Z3930" s="127">
        <v>0</v>
      </c>
      <c r="AA3930" s="127">
        <v>0</v>
      </c>
      <c r="AB3930" s="127">
        <v>0</v>
      </c>
      <c r="AC3930" s="127">
        <v>0</v>
      </c>
      <c r="AD3930" s="127">
        <v>0</v>
      </c>
      <c r="AE3930" s="127">
        <v>0</v>
      </c>
      <c r="AF3930" s="127">
        <v>0</v>
      </c>
      <c r="AG3930" s="127">
        <v>0</v>
      </c>
      <c r="AH3930" s="127">
        <v>0</v>
      </c>
    </row>
    <row r="3931" spans="1:34" x14ac:dyDescent="0.35">
      <c r="A3931" s="127" t="s">
        <v>4567</v>
      </c>
      <c r="B3931" s="127" t="s">
        <v>964</v>
      </c>
      <c r="C3931" s="127">
        <v>0</v>
      </c>
      <c r="D3931" s="127">
        <v>0</v>
      </c>
      <c r="E3931" s="127">
        <v>0</v>
      </c>
      <c r="F3931" s="127">
        <v>0</v>
      </c>
      <c r="G3931" s="127">
        <v>0</v>
      </c>
      <c r="H3931" s="127">
        <v>0</v>
      </c>
      <c r="I3931" s="127">
        <v>0</v>
      </c>
      <c r="J3931" s="127">
        <v>0</v>
      </c>
      <c r="K3931" s="127">
        <v>0</v>
      </c>
      <c r="L3931" s="127">
        <v>0</v>
      </c>
      <c r="M3931" s="127">
        <v>0</v>
      </c>
      <c r="N3931" s="127">
        <v>0</v>
      </c>
      <c r="O3931" s="127">
        <v>0</v>
      </c>
      <c r="P3931" s="127">
        <v>0</v>
      </c>
      <c r="Q3931" s="127">
        <v>0</v>
      </c>
      <c r="R3931" s="127">
        <v>0</v>
      </c>
      <c r="S3931" s="127">
        <v>0</v>
      </c>
      <c r="T3931" s="127">
        <v>0</v>
      </c>
      <c r="U3931" s="127">
        <v>0</v>
      </c>
      <c r="V3931" s="127">
        <v>0</v>
      </c>
      <c r="W3931" s="127">
        <v>0</v>
      </c>
      <c r="X3931" s="127">
        <v>0</v>
      </c>
      <c r="Y3931" s="127">
        <v>0</v>
      </c>
      <c r="Z3931" s="127">
        <v>0</v>
      </c>
      <c r="AA3931" s="127">
        <v>0</v>
      </c>
      <c r="AB3931" s="127">
        <v>0</v>
      </c>
      <c r="AC3931" s="127">
        <v>0</v>
      </c>
      <c r="AD3931" s="127">
        <v>0</v>
      </c>
      <c r="AE3931" s="127">
        <v>0</v>
      </c>
      <c r="AF3931" s="127">
        <v>0</v>
      </c>
      <c r="AG3931" s="127">
        <v>0</v>
      </c>
      <c r="AH3931" s="127">
        <v>0</v>
      </c>
    </row>
    <row r="3932" spans="1:34" x14ac:dyDescent="0.35">
      <c r="A3932" s="127" t="s">
        <v>4568</v>
      </c>
      <c r="B3932" s="127" t="s">
        <v>964</v>
      </c>
      <c r="C3932" s="127">
        <v>0</v>
      </c>
      <c r="D3932" s="127">
        <v>0</v>
      </c>
      <c r="E3932" s="127">
        <v>0</v>
      </c>
      <c r="F3932" s="127">
        <v>0</v>
      </c>
      <c r="G3932" s="127">
        <v>0</v>
      </c>
      <c r="H3932" s="127">
        <v>0</v>
      </c>
      <c r="I3932" s="127">
        <v>0</v>
      </c>
      <c r="J3932" s="127">
        <v>0</v>
      </c>
      <c r="K3932" s="127">
        <v>0</v>
      </c>
      <c r="L3932" s="127">
        <v>0</v>
      </c>
      <c r="M3932" s="127">
        <v>0</v>
      </c>
      <c r="N3932" s="127">
        <v>0</v>
      </c>
      <c r="O3932" s="127">
        <v>0</v>
      </c>
      <c r="P3932" s="127">
        <v>0</v>
      </c>
      <c r="Q3932" s="127">
        <v>0</v>
      </c>
      <c r="R3932" s="127">
        <v>0</v>
      </c>
      <c r="S3932" s="127">
        <v>0</v>
      </c>
      <c r="T3932" s="127">
        <v>0</v>
      </c>
      <c r="U3932" s="127">
        <v>0</v>
      </c>
      <c r="V3932" s="127">
        <v>0</v>
      </c>
      <c r="W3932" s="127">
        <v>0</v>
      </c>
      <c r="X3932" s="127">
        <v>0</v>
      </c>
      <c r="Y3932" s="127">
        <v>0</v>
      </c>
      <c r="Z3932" s="127">
        <v>0</v>
      </c>
      <c r="AA3932" s="127">
        <v>0</v>
      </c>
      <c r="AB3932" s="127">
        <v>0</v>
      </c>
      <c r="AC3932" s="127">
        <v>0</v>
      </c>
      <c r="AD3932" s="127">
        <v>0</v>
      </c>
      <c r="AE3932" s="127">
        <v>0</v>
      </c>
      <c r="AF3932" s="127">
        <v>0</v>
      </c>
      <c r="AG3932" s="127">
        <v>0</v>
      </c>
      <c r="AH3932" s="127">
        <v>0</v>
      </c>
    </row>
    <row r="3933" spans="1:34" x14ac:dyDescent="0.35">
      <c r="A3933" s="127" t="s">
        <v>4569</v>
      </c>
      <c r="B3933" s="127" t="s">
        <v>964</v>
      </c>
      <c r="C3933" s="127">
        <v>0</v>
      </c>
      <c r="D3933" s="127">
        <v>0</v>
      </c>
      <c r="E3933" s="127">
        <v>0</v>
      </c>
      <c r="F3933" s="127">
        <v>0</v>
      </c>
      <c r="G3933" s="127">
        <v>0</v>
      </c>
      <c r="H3933" s="127">
        <v>0</v>
      </c>
      <c r="I3933" s="127">
        <v>0</v>
      </c>
      <c r="J3933" s="127">
        <v>0</v>
      </c>
      <c r="K3933" s="127">
        <v>0</v>
      </c>
      <c r="L3933" s="127">
        <v>0</v>
      </c>
      <c r="M3933" s="127">
        <v>0</v>
      </c>
      <c r="N3933" s="127">
        <v>0</v>
      </c>
      <c r="O3933" s="127">
        <v>0</v>
      </c>
      <c r="P3933" s="127">
        <v>0</v>
      </c>
      <c r="Q3933" s="127">
        <v>0</v>
      </c>
      <c r="R3933" s="127">
        <v>0</v>
      </c>
      <c r="S3933" s="127">
        <v>0</v>
      </c>
      <c r="T3933" s="127">
        <v>0</v>
      </c>
      <c r="U3933" s="127">
        <v>0</v>
      </c>
      <c r="V3933" s="127">
        <v>0</v>
      </c>
      <c r="W3933" s="127">
        <v>0</v>
      </c>
      <c r="X3933" s="127">
        <v>0</v>
      </c>
      <c r="Y3933" s="127">
        <v>0</v>
      </c>
      <c r="Z3933" s="127">
        <v>0</v>
      </c>
      <c r="AA3933" s="127">
        <v>0</v>
      </c>
      <c r="AB3933" s="127">
        <v>0</v>
      </c>
      <c r="AC3933" s="127">
        <v>0</v>
      </c>
      <c r="AD3933" s="127">
        <v>0</v>
      </c>
      <c r="AE3933" s="127">
        <v>0</v>
      </c>
      <c r="AF3933" s="127">
        <v>0</v>
      </c>
      <c r="AG3933" s="127">
        <v>0</v>
      </c>
      <c r="AH3933" s="127">
        <v>0</v>
      </c>
    </row>
    <row r="3934" spans="1:34" x14ac:dyDescent="0.35">
      <c r="A3934" s="127" t="s">
        <v>4570</v>
      </c>
      <c r="B3934" s="127" t="s">
        <v>964</v>
      </c>
      <c r="C3934" s="127">
        <v>0</v>
      </c>
      <c r="D3934" s="127">
        <v>0</v>
      </c>
      <c r="E3934" s="127">
        <v>0</v>
      </c>
      <c r="F3934" s="127">
        <v>0</v>
      </c>
      <c r="G3934" s="127">
        <v>0</v>
      </c>
      <c r="H3934" s="127">
        <v>0</v>
      </c>
      <c r="I3934" s="127">
        <v>0</v>
      </c>
      <c r="J3934" s="127">
        <v>0</v>
      </c>
      <c r="K3934" s="127">
        <v>0</v>
      </c>
      <c r="L3934" s="127">
        <v>0</v>
      </c>
      <c r="M3934" s="127">
        <v>0</v>
      </c>
      <c r="N3934" s="127">
        <v>0</v>
      </c>
      <c r="O3934" s="127">
        <v>0</v>
      </c>
      <c r="P3934" s="127">
        <v>0</v>
      </c>
      <c r="Q3934" s="127">
        <v>0</v>
      </c>
      <c r="R3934" s="127">
        <v>0</v>
      </c>
      <c r="S3934" s="127">
        <v>0</v>
      </c>
      <c r="T3934" s="127">
        <v>0</v>
      </c>
      <c r="U3934" s="127">
        <v>0</v>
      </c>
      <c r="V3934" s="127">
        <v>0</v>
      </c>
      <c r="W3934" s="127">
        <v>0</v>
      </c>
      <c r="X3934" s="127">
        <v>0</v>
      </c>
      <c r="Y3934" s="127">
        <v>0</v>
      </c>
      <c r="Z3934" s="127">
        <v>0</v>
      </c>
      <c r="AA3934" s="127">
        <v>0</v>
      </c>
      <c r="AB3934" s="127">
        <v>0</v>
      </c>
      <c r="AC3934" s="127">
        <v>0</v>
      </c>
      <c r="AD3934" s="127">
        <v>0</v>
      </c>
      <c r="AE3934" s="127">
        <v>0</v>
      </c>
      <c r="AF3934" s="127">
        <v>0</v>
      </c>
      <c r="AG3934" s="127">
        <v>0</v>
      </c>
      <c r="AH3934" s="127">
        <v>0</v>
      </c>
    </row>
    <row r="3935" spans="1:34" x14ac:dyDescent="0.35">
      <c r="A3935" s="127" t="s">
        <v>4571</v>
      </c>
      <c r="B3935" s="127" t="s">
        <v>964</v>
      </c>
      <c r="C3935" s="127">
        <v>0</v>
      </c>
      <c r="D3935" s="127">
        <v>0</v>
      </c>
      <c r="E3935" s="127">
        <v>0</v>
      </c>
      <c r="F3935" s="127">
        <v>0</v>
      </c>
      <c r="G3935" s="127">
        <v>0</v>
      </c>
      <c r="H3935" s="127">
        <v>0</v>
      </c>
      <c r="I3935" s="127">
        <v>0</v>
      </c>
      <c r="J3935" s="127">
        <v>0</v>
      </c>
      <c r="K3935" s="127">
        <v>0</v>
      </c>
      <c r="L3935" s="127">
        <v>0</v>
      </c>
      <c r="M3935" s="127">
        <v>0</v>
      </c>
      <c r="N3935" s="127">
        <v>0</v>
      </c>
      <c r="O3935" s="127">
        <v>0</v>
      </c>
      <c r="P3935" s="127">
        <v>0</v>
      </c>
      <c r="Q3935" s="127">
        <v>0</v>
      </c>
      <c r="R3935" s="127">
        <v>0</v>
      </c>
      <c r="S3935" s="127">
        <v>0</v>
      </c>
      <c r="T3935" s="127">
        <v>0</v>
      </c>
      <c r="U3935" s="127">
        <v>0</v>
      </c>
      <c r="V3935" s="127">
        <v>0</v>
      </c>
      <c r="W3935" s="127">
        <v>0</v>
      </c>
      <c r="X3935" s="127">
        <v>0</v>
      </c>
      <c r="Y3935" s="127">
        <v>0</v>
      </c>
      <c r="Z3935" s="127">
        <v>0</v>
      </c>
      <c r="AA3935" s="127">
        <v>0</v>
      </c>
      <c r="AB3935" s="127">
        <v>0</v>
      </c>
      <c r="AC3935" s="127">
        <v>0</v>
      </c>
      <c r="AD3935" s="127">
        <v>0</v>
      </c>
      <c r="AE3935" s="127">
        <v>0</v>
      </c>
      <c r="AF3935" s="127">
        <v>0</v>
      </c>
      <c r="AG3935" s="127">
        <v>0</v>
      </c>
      <c r="AH3935" s="127">
        <v>0</v>
      </c>
    </row>
    <row r="3936" spans="1:34" x14ac:dyDescent="0.35">
      <c r="A3936" s="127" t="s">
        <v>4572</v>
      </c>
      <c r="B3936" s="127" t="s">
        <v>964</v>
      </c>
      <c r="C3936" s="127">
        <v>0</v>
      </c>
      <c r="D3936" s="127">
        <v>0</v>
      </c>
      <c r="E3936" s="127">
        <v>0</v>
      </c>
      <c r="F3936" s="127">
        <v>0</v>
      </c>
      <c r="G3936" s="127">
        <v>0</v>
      </c>
      <c r="H3936" s="127">
        <v>0</v>
      </c>
      <c r="I3936" s="127">
        <v>0</v>
      </c>
      <c r="J3936" s="127">
        <v>0</v>
      </c>
      <c r="K3936" s="127">
        <v>0</v>
      </c>
      <c r="L3936" s="127">
        <v>0</v>
      </c>
      <c r="M3936" s="127">
        <v>0</v>
      </c>
      <c r="N3936" s="127">
        <v>0</v>
      </c>
      <c r="O3936" s="127">
        <v>0</v>
      </c>
      <c r="P3936" s="127">
        <v>0</v>
      </c>
      <c r="Q3936" s="127">
        <v>0</v>
      </c>
      <c r="R3936" s="127">
        <v>0</v>
      </c>
      <c r="S3936" s="127">
        <v>0</v>
      </c>
      <c r="T3936" s="127">
        <v>0</v>
      </c>
      <c r="U3936" s="127">
        <v>0</v>
      </c>
      <c r="V3936" s="127">
        <v>0</v>
      </c>
      <c r="W3936" s="127">
        <v>0</v>
      </c>
      <c r="X3936" s="127">
        <v>0</v>
      </c>
      <c r="Y3936" s="127">
        <v>0</v>
      </c>
      <c r="Z3936" s="127">
        <v>0</v>
      </c>
      <c r="AA3936" s="127">
        <v>0</v>
      </c>
      <c r="AB3936" s="127">
        <v>0</v>
      </c>
      <c r="AC3936" s="127">
        <v>0</v>
      </c>
      <c r="AD3936" s="127">
        <v>0</v>
      </c>
      <c r="AE3936" s="127">
        <v>0</v>
      </c>
      <c r="AF3936" s="127">
        <v>0</v>
      </c>
      <c r="AG3936" s="127">
        <v>0</v>
      </c>
      <c r="AH3936" s="127">
        <v>0</v>
      </c>
    </row>
    <row r="3937" spans="1:34" x14ac:dyDescent="0.35">
      <c r="A3937" s="127" t="s">
        <v>4573</v>
      </c>
      <c r="B3937" s="127" t="s">
        <v>964</v>
      </c>
      <c r="C3937" s="127">
        <v>0</v>
      </c>
      <c r="D3937" s="127">
        <v>0</v>
      </c>
      <c r="E3937" s="127">
        <v>0</v>
      </c>
      <c r="F3937" s="127">
        <v>0</v>
      </c>
      <c r="G3937" s="127">
        <v>0</v>
      </c>
      <c r="H3937" s="127">
        <v>0</v>
      </c>
      <c r="I3937" s="127">
        <v>0</v>
      </c>
      <c r="J3937" s="127">
        <v>0</v>
      </c>
      <c r="K3937" s="127">
        <v>0</v>
      </c>
      <c r="L3937" s="127">
        <v>0</v>
      </c>
      <c r="M3937" s="127">
        <v>0</v>
      </c>
      <c r="N3937" s="127">
        <v>0</v>
      </c>
      <c r="O3937" s="127">
        <v>0</v>
      </c>
      <c r="P3937" s="127">
        <v>0</v>
      </c>
      <c r="Q3937" s="127">
        <v>0</v>
      </c>
      <c r="R3937" s="127">
        <v>0</v>
      </c>
      <c r="S3937" s="127">
        <v>0</v>
      </c>
      <c r="T3937" s="127">
        <v>0</v>
      </c>
      <c r="U3937" s="127">
        <v>0</v>
      </c>
      <c r="V3937" s="127">
        <v>0</v>
      </c>
      <c r="W3937" s="127">
        <v>0</v>
      </c>
      <c r="X3937" s="127">
        <v>0</v>
      </c>
      <c r="Y3937" s="127">
        <v>0</v>
      </c>
      <c r="Z3937" s="127">
        <v>0</v>
      </c>
      <c r="AA3937" s="127">
        <v>0</v>
      </c>
      <c r="AB3937" s="127">
        <v>0</v>
      </c>
      <c r="AC3937" s="127">
        <v>0</v>
      </c>
      <c r="AD3937" s="127">
        <v>0</v>
      </c>
      <c r="AE3937" s="127">
        <v>0</v>
      </c>
      <c r="AF3937" s="127">
        <v>0</v>
      </c>
      <c r="AG3937" s="127">
        <v>0</v>
      </c>
      <c r="AH3937" s="127">
        <v>0</v>
      </c>
    </row>
    <row r="3938" spans="1:34" x14ac:dyDescent="0.35">
      <c r="A3938" s="127" t="s">
        <v>4574</v>
      </c>
      <c r="B3938" s="127" t="s">
        <v>964</v>
      </c>
      <c r="C3938" s="127">
        <v>0</v>
      </c>
      <c r="D3938" s="127">
        <v>0</v>
      </c>
      <c r="E3938" s="127">
        <v>0</v>
      </c>
      <c r="F3938" s="127">
        <v>0</v>
      </c>
      <c r="G3938" s="127">
        <v>0</v>
      </c>
      <c r="H3938" s="127">
        <v>0</v>
      </c>
      <c r="I3938" s="127">
        <v>0</v>
      </c>
      <c r="J3938" s="127">
        <v>0</v>
      </c>
      <c r="K3938" s="127">
        <v>0</v>
      </c>
      <c r="L3938" s="127">
        <v>0</v>
      </c>
      <c r="M3938" s="127">
        <v>0</v>
      </c>
      <c r="N3938" s="127">
        <v>0</v>
      </c>
      <c r="O3938" s="127">
        <v>0</v>
      </c>
      <c r="P3938" s="127">
        <v>0</v>
      </c>
      <c r="Q3938" s="127">
        <v>0</v>
      </c>
      <c r="R3938" s="127">
        <v>0</v>
      </c>
      <c r="S3938" s="127">
        <v>0</v>
      </c>
      <c r="T3938" s="127">
        <v>0</v>
      </c>
      <c r="U3938" s="127">
        <v>0</v>
      </c>
      <c r="V3938" s="127">
        <v>0</v>
      </c>
      <c r="W3938" s="127">
        <v>0</v>
      </c>
      <c r="X3938" s="127">
        <v>0</v>
      </c>
      <c r="Y3938" s="127">
        <v>0</v>
      </c>
      <c r="Z3938" s="127">
        <v>0</v>
      </c>
      <c r="AA3938" s="127">
        <v>0</v>
      </c>
      <c r="AB3938" s="127">
        <v>0</v>
      </c>
      <c r="AC3938" s="127">
        <v>0</v>
      </c>
      <c r="AD3938" s="127">
        <v>0</v>
      </c>
      <c r="AE3938" s="127">
        <v>0</v>
      </c>
      <c r="AF3938" s="127">
        <v>0</v>
      </c>
      <c r="AG3938" s="127">
        <v>0</v>
      </c>
      <c r="AH3938" s="127">
        <v>0</v>
      </c>
    </row>
    <row r="3939" spans="1:34" x14ac:dyDescent="0.35">
      <c r="A3939" s="127" t="s">
        <v>2126</v>
      </c>
      <c r="B3939" s="127" t="s">
        <v>964</v>
      </c>
      <c r="C3939" s="128">
        <v>2194040000000</v>
      </c>
      <c r="D3939" s="128">
        <v>2114000000000</v>
      </c>
      <c r="E3939" s="128">
        <v>2327750000000</v>
      </c>
      <c r="F3939" s="128">
        <v>2496810000000</v>
      </c>
      <c r="G3939" s="128">
        <v>2661670000000</v>
      </c>
      <c r="H3939" s="128">
        <v>2814290000000</v>
      </c>
      <c r="I3939" s="128">
        <v>2960420000000</v>
      </c>
      <c r="J3939" s="128">
        <v>3103110000000</v>
      </c>
      <c r="K3939" s="128">
        <v>3243990000000</v>
      </c>
      <c r="L3939" s="128">
        <v>3353790000000</v>
      </c>
      <c r="M3939" s="128">
        <v>3463080000000</v>
      </c>
      <c r="N3939" s="128">
        <v>3572100000000</v>
      </c>
      <c r="O3939" s="128">
        <v>3680990000000</v>
      </c>
      <c r="P3939" s="128">
        <v>3789890000000</v>
      </c>
      <c r="Q3939" s="128">
        <v>3800970000000</v>
      </c>
      <c r="R3939" s="128">
        <v>3812040000000</v>
      </c>
      <c r="S3939" s="128">
        <v>3823120000000</v>
      </c>
      <c r="T3939" s="128">
        <v>3834190000000</v>
      </c>
      <c r="U3939" s="128">
        <v>3845260000000</v>
      </c>
      <c r="V3939" s="128">
        <v>3855960000000</v>
      </c>
      <c r="W3939" s="128">
        <v>3866660000000</v>
      </c>
      <c r="X3939" s="128">
        <v>3877350000000</v>
      </c>
      <c r="Y3939" s="128">
        <v>3888040000000</v>
      </c>
      <c r="Z3939" s="128">
        <v>3898730000000</v>
      </c>
      <c r="AA3939" s="128">
        <v>3898100000000</v>
      </c>
      <c r="AB3939" s="128">
        <v>3897490000000</v>
      </c>
      <c r="AC3939" s="128">
        <v>3896860000000</v>
      </c>
      <c r="AD3939" s="128">
        <v>3896230000000</v>
      </c>
      <c r="AE3939" s="128">
        <v>3895610000000</v>
      </c>
      <c r="AF3939" s="128">
        <v>3894990000000</v>
      </c>
      <c r="AG3939" s="128">
        <v>3894360000000</v>
      </c>
      <c r="AH3939" s="128">
        <v>3893740000000</v>
      </c>
    </row>
    <row r="3940" spans="1:34" x14ac:dyDescent="0.35">
      <c r="A3940" s="127" t="s">
        <v>4575</v>
      </c>
      <c r="B3940" s="127" t="s">
        <v>964</v>
      </c>
      <c r="C3940" s="128">
        <v>130786000</v>
      </c>
      <c r="D3940" s="128">
        <v>126015000</v>
      </c>
      <c r="E3940" s="128">
        <v>138756000</v>
      </c>
      <c r="F3940" s="128">
        <v>148834000</v>
      </c>
      <c r="G3940" s="128">
        <v>158661000</v>
      </c>
      <c r="H3940" s="128">
        <v>167759000</v>
      </c>
      <c r="I3940" s="128">
        <v>176469000</v>
      </c>
      <c r="J3940" s="128">
        <v>184975000</v>
      </c>
      <c r="K3940" s="128">
        <v>193373000</v>
      </c>
      <c r="L3940" s="128">
        <v>199918000</v>
      </c>
      <c r="M3940" s="128">
        <v>206433000</v>
      </c>
      <c r="N3940" s="128">
        <v>212932000</v>
      </c>
      <c r="O3940" s="128">
        <v>219423000</v>
      </c>
      <c r="P3940" s="128">
        <v>225914000</v>
      </c>
      <c r="Q3940" s="128">
        <v>226574000</v>
      </c>
      <c r="R3940" s="128">
        <v>227234000</v>
      </c>
      <c r="S3940" s="128">
        <v>227895000</v>
      </c>
      <c r="T3940" s="128">
        <v>228554000</v>
      </c>
      <c r="U3940" s="128">
        <v>229215000</v>
      </c>
      <c r="V3940" s="128">
        <v>229852000</v>
      </c>
      <c r="W3940" s="128">
        <v>230490000</v>
      </c>
      <c r="X3940" s="128">
        <v>231127000</v>
      </c>
      <c r="Y3940" s="128">
        <v>231765000</v>
      </c>
      <c r="Z3940" s="128">
        <v>232402000</v>
      </c>
      <c r="AA3940" s="128">
        <v>232364000</v>
      </c>
      <c r="AB3940" s="128">
        <v>232328000</v>
      </c>
      <c r="AC3940" s="128">
        <v>232290000</v>
      </c>
      <c r="AD3940" s="128">
        <v>232253000</v>
      </c>
      <c r="AE3940" s="128">
        <v>232216000</v>
      </c>
      <c r="AF3940" s="128">
        <v>232179000</v>
      </c>
      <c r="AG3940" s="128">
        <v>232141000</v>
      </c>
      <c r="AH3940" s="128">
        <v>232104000</v>
      </c>
    </row>
    <row r="3941" spans="1:34" x14ac:dyDescent="0.35">
      <c r="A3941" s="127" t="s">
        <v>4576</v>
      </c>
      <c r="B3941" s="127" t="s">
        <v>964</v>
      </c>
      <c r="C3941" s="128">
        <v>108055000</v>
      </c>
      <c r="D3941" s="128">
        <v>104113000</v>
      </c>
      <c r="E3941" s="128">
        <v>114640000</v>
      </c>
      <c r="F3941" s="128">
        <v>122966000</v>
      </c>
      <c r="G3941" s="128">
        <v>131085000</v>
      </c>
      <c r="H3941" s="128">
        <v>138602000</v>
      </c>
      <c r="I3941" s="128">
        <v>145798000</v>
      </c>
      <c r="J3941" s="128">
        <v>152826000</v>
      </c>
      <c r="K3941" s="128">
        <v>159764000</v>
      </c>
      <c r="L3941" s="128">
        <v>165171000</v>
      </c>
      <c r="M3941" s="128">
        <v>170554000</v>
      </c>
      <c r="N3941" s="128">
        <v>175923000</v>
      </c>
      <c r="O3941" s="128">
        <v>181286000</v>
      </c>
      <c r="P3941" s="128">
        <v>186649000</v>
      </c>
      <c r="Q3941" s="128">
        <v>187195000</v>
      </c>
      <c r="R3941" s="128">
        <v>187740000</v>
      </c>
      <c r="S3941" s="128">
        <v>188286000</v>
      </c>
      <c r="T3941" s="128">
        <v>188831000</v>
      </c>
      <c r="U3941" s="128">
        <v>189376000</v>
      </c>
      <c r="V3941" s="128">
        <v>189903000</v>
      </c>
      <c r="W3941" s="128">
        <v>190430000</v>
      </c>
      <c r="X3941" s="128">
        <v>190956000</v>
      </c>
      <c r="Y3941" s="128">
        <v>191483000</v>
      </c>
      <c r="Z3941" s="128">
        <v>192010000</v>
      </c>
      <c r="AA3941" s="128">
        <v>191979000</v>
      </c>
      <c r="AB3941" s="128">
        <v>191948000</v>
      </c>
      <c r="AC3941" s="128">
        <v>191917000</v>
      </c>
      <c r="AD3941" s="128">
        <v>191887000</v>
      </c>
      <c r="AE3941" s="128">
        <v>191856000</v>
      </c>
      <c r="AF3941" s="128">
        <v>191825000</v>
      </c>
      <c r="AG3941" s="128">
        <v>191794000</v>
      </c>
      <c r="AH3941" s="128">
        <v>191764000</v>
      </c>
    </row>
    <row r="3942" spans="1:34" x14ac:dyDescent="0.35">
      <c r="A3942" s="127" t="s">
        <v>4577</v>
      </c>
      <c r="B3942" s="127" t="s">
        <v>964</v>
      </c>
      <c r="C3942" s="128">
        <v>2124860000</v>
      </c>
      <c r="D3942" s="128">
        <v>2047340000</v>
      </c>
      <c r="E3942" s="128">
        <v>2254350000</v>
      </c>
      <c r="F3942" s="128">
        <v>2418080000</v>
      </c>
      <c r="G3942" s="128">
        <v>2577750000</v>
      </c>
      <c r="H3942" s="128">
        <v>2725550000</v>
      </c>
      <c r="I3942" s="128">
        <v>2867070000</v>
      </c>
      <c r="J3942" s="128">
        <v>3005260000</v>
      </c>
      <c r="K3942" s="128">
        <v>3141700000</v>
      </c>
      <c r="L3942" s="128">
        <v>3248040000</v>
      </c>
      <c r="M3942" s="128">
        <v>3353880000</v>
      </c>
      <c r="N3942" s="128">
        <v>3459470000</v>
      </c>
      <c r="O3942" s="128">
        <v>3564930000</v>
      </c>
      <c r="P3942" s="128">
        <v>3670390000</v>
      </c>
      <c r="Q3942" s="128">
        <v>3681120000</v>
      </c>
      <c r="R3942" s="128">
        <v>3691840000</v>
      </c>
      <c r="S3942" s="128">
        <v>3702570000</v>
      </c>
      <c r="T3942" s="128">
        <v>3713290000</v>
      </c>
      <c r="U3942" s="128">
        <v>3724020000</v>
      </c>
      <c r="V3942" s="128">
        <v>3734380000</v>
      </c>
      <c r="W3942" s="128">
        <v>3744730000</v>
      </c>
      <c r="X3942" s="128">
        <v>3755090000</v>
      </c>
      <c r="Y3942" s="128">
        <v>3765450000</v>
      </c>
      <c r="Z3942" s="128">
        <v>3775800000</v>
      </c>
      <c r="AA3942" s="128">
        <v>3775190000</v>
      </c>
      <c r="AB3942" s="128">
        <v>3774590000</v>
      </c>
      <c r="AC3942" s="128">
        <v>3773990000</v>
      </c>
      <c r="AD3942" s="128">
        <v>3773380000</v>
      </c>
      <c r="AE3942" s="128">
        <v>3772770000</v>
      </c>
      <c r="AF3942" s="128">
        <v>3772170000</v>
      </c>
      <c r="AG3942" s="128">
        <v>3771570000</v>
      </c>
      <c r="AH3942" s="128">
        <v>3770960000</v>
      </c>
    </row>
    <row r="3943" spans="1:34" x14ac:dyDescent="0.35">
      <c r="A3943" s="127" t="s">
        <v>4578</v>
      </c>
      <c r="B3943" s="127" t="s">
        <v>964</v>
      </c>
      <c r="C3943" s="128">
        <v>114314000</v>
      </c>
      <c r="D3943" s="128">
        <v>110144000</v>
      </c>
      <c r="E3943" s="128">
        <v>121281000</v>
      </c>
      <c r="F3943" s="128">
        <v>130089000</v>
      </c>
      <c r="G3943" s="128">
        <v>138679000</v>
      </c>
      <c r="H3943" s="128">
        <v>146631000</v>
      </c>
      <c r="I3943" s="128">
        <v>154244000</v>
      </c>
      <c r="J3943" s="128">
        <v>161678000</v>
      </c>
      <c r="K3943" s="128">
        <v>169018000</v>
      </c>
      <c r="L3943" s="128">
        <v>174739000</v>
      </c>
      <c r="M3943" s="128">
        <v>180434000</v>
      </c>
      <c r="N3943" s="128">
        <v>186114000</v>
      </c>
      <c r="O3943" s="128">
        <v>191788000</v>
      </c>
      <c r="P3943" s="128">
        <v>197461000</v>
      </c>
      <c r="Q3943" s="128">
        <v>198038000</v>
      </c>
      <c r="R3943" s="128">
        <v>198616000</v>
      </c>
      <c r="S3943" s="128">
        <v>199193000</v>
      </c>
      <c r="T3943" s="128">
        <v>199769000</v>
      </c>
      <c r="U3943" s="128">
        <v>200346000</v>
      </c>
      <c r="V3943" s="128">
        <v>200904000</v>
      </c>
      <c r="W3943" s="128">
        <v>201461000</v>
      </c>
      <c r="X3943" s="128">
        <v>202018000</v>
      </c>
      <c r="Y3943" s="128">
        <v>202575000</v>
      </c>
      <c r="Z3943" s="128">
        <v>203132000</v>
      </c>
      <c r="AA3943" s="128">
        <v>203099000</v>
      </c>
      <c r="AB3943" s="128">
        <v>203067000</v>
      </c>
      <c r="AC3943" s="128">
        <v>203035000</v>
      </c>
      <c r="AD3943" s="128">
        <v>203002000</v>
      </c>
      <c r="AE3943" s="128">
        <v>202969000</v>
      </c>
      <c r="AF3943" s="128">
        <v>202937000</v>
      </c>
      <c r="AG3943" s="128">
        <v>202904000</v>
      </c>
      <c r="AH3943" s="128">
        <v>202872000</v>
      </c>
    </row>
    <row r="3944" spans="1:34" x14ac:dyDescent="0.35">
      <c r="A3944" s="127" t="s">
        <v>4579</v>
      </c>
      <c r="B3944" s="127" t="s">
        <v>964</v>
      </c>
      <c r="C3944" s="128">
        <v>114314000</v>
      </c>
      <c r="D3944" s="128">
        <v>110144000</v>
      </c>
      <c r="E3944" s="128">
        <v>121281000</v>
      </c>
      <c r="F3944" s="128">
        <v>130089000</v>
      </c>
      <c r="G3944" s="128">
        <v>138679000</v>
      </c>
      <c r="H3944" s="128">
        <v>146631000</v>
      </c>
      <c r="I3944" s="128">
        <v>154244000</v>
      </c>
      <c r="J3944" s="128">
        <v>161678000</v>
      </c>
      <c r="K3944" s="128">
        <v>169018000</v>
      </c>
      <c r="L3944" s="128">
        <v>174739000</v>
      </c>
      <c r="M3944" s="128">
        <v>180434000</v>
      </c>
      <c r="N3944" s="128">
        <v>186114000</v>
      </c>
      <c r="O3944" s="128">
        <v>191788000</v>
      </c>
      <c r="P3944" s="128">
        <v>197461000</v>
      </c>
      <c r="Q3944" s="128">
        <v>198038000</v>
      </c>
      <c r="R3944" s="128">
        <v>198616000</v>
      </c>
      <c r="S3944" s="128">
        <v>199193000</v>
      </c>
      <c r="T3944" s="128">
        <v>199769000</v>
      </c>
      <c r="U3944" s="128">
        <v>200346000</v>
      </c>
      <c r="V3944" s="128">
        <v>200904000</v>
      </c>
      <c r="W3944" s="128">
        <v>201461000</v>
      </c>
      <c r="X3944" s="128">
        <v>202018000</v>
      </c>
      <c r="Y3944" s="128">
        <v>202575000</v>
      </c>
      <c r="Z3944" s="128">
        <v>203132000</v>
      </c>
      <c r="AA3944" s="128">
        <v>203099000</v>
      </c>
      <c r="AB3944" s="128">
        <v>203067000</v>
      </c>
      <c r="AC3944" s="128">
        <v>203035000</v>
      </c>
      <c r="AD3944" s="128">
        <v>203002000</v>
      </c>
      <c r="AE3944" s="128">
        <v>202969000</v>
      </c>
      <c r="AF3944" s="128">
        <v>202937000</v>
      </c>
      <c r="AG3944" s="128">
        <v>202904000</v>
      </c>
      <c r="AH3944" s="128">
        <v>202872000</v>
      </c>
    </row>
    <row r="3945" spans="1:34" x14ac:dyDescent="0.35">
      <c r="A3945" s="127" t="s">
        <v>4580</v>
      </c>
      <c r="B3945" s="127" t="s">
        <v>964</v>
      </c>
      <c r="C3945" s="127">
        <v>0</v>
      </c>
      <c r="D3945" s="127">
        <v>0</v>
      </c>
      <c r="E3945" s="127">
        <v>0</v>
      </c>
      <c r="F3945" s="127">
        <v>0</v>
      </c>
      <c r="G3945" s="127">
        <v>0</v>
      </c>
      <c r="H3945" s="127">
        <v>0</v>
      </c>
      <c r="I3945" s="127">
        <v>0</v>
      </c>
      <c r="J3945" s="127">
        <v>0</v>
      </c>
      <c r="K3945" s="127">
        <v>0</v>
      </c>
      <c r="L3945" s="127">
        <v>0</v>
      </c>
      <c r="M3945" s="127">
        <v>0</v>
      </c>
      <c r="N3945" s="127">
        <v>0</v>
      </c>
      <c r="O3945" s="127">
        <v>0</v>
      </c>
      <c r="P3945" s="127">
        <v>0</v>
      </c>
      <c r="Q3945" s="127">
        <v>0</v>
      </c>
      <c r="R3945" s="127">
        <v>0</v>
      </c>
      <c r="S3945" s="127">
        <v>0</v>
      </c>
      <c r="T3945" s="127">
        <v>0</v>
      </c>
      <c r="U3945" s="127">
        <v>0</v>
      </c>
      <c r="V3945" s="127">
        <v>0</v>
      </c>
      <c r="W3945" s="127">
        <v>0</v>
      </c>
      <c r="X3945" s="127">
        <v>0</v>
      </c>
      <c r="Y3945" s="127">
        <v>0</v>
      </c>
      <c r="Z3945" s="127">
        <v>0</v>
      </c>
      <c r="AA3945" s="127">
        <v>0</v>
      </c>
      <c r="AB3945" s="127">
        <v>0</v>
      </c>
      <c r="AC3945" s="127">
        <v>0</v>
      </c>
      <c r="AD3945" s="127">
        <v>0</v>
      </c>
      <c r="AE3945" s="127">
        <v>0</v>
      </c>
      <c r="AF3945" s="127">
        <v>0</v>
      </c>
      <c r="AG3945" s="127">
        <v>0</v>
      </c>
      <c r="AH3945" s="127">
        <v>0</v>
      </c>
    </row>
    <row r="3946" spans="1:34" x14ac:dyDescent="0.35">
      <c r="A3946" s="127" t="s">
        <v>4581</v>
      </c>
      <c r="B3946" s="127" t="s">
        <v>964</v>
      </c>
      <c r="C3946" s="128">
        <v>18876600</v>
      </c>
      <c r="D3946" s="128">
        <v>18188000</v>
      </c>
      <c r="E3946" s="128">
        <v>20027000</v>
      </c>
      <c r="F3946" s="128">
        <v>21481600</v>
      </c>
      <c r="G3946" s="128">
        <v>22900000</v>
      </c>
      <c r="H3946" s="128">
        <v>24213100</v>
      </c>
      <c r="I3946" s="128">
        <v>25470300</v>
      </c>
      <c r="J3946" s="128">
        <v>26697900</v>
      </c>
      <c r="K3946" s="128">
        <v>27910000</v>
      </c>
      <c r="L3946" s="128">
        <v>28854600</v>
      </c>
      <c r="M3946" s="128">
        <v>29794900</v>
      </c>
      <c r="N3946" s="128">
        <v>30733000</v>
      </c>
      <c r="O3946" s="128">
        <v>31669800</v>
      </c>
      <c r="P3946" s="128">
        <v>32606700</v>
      </c>
      <c r="Q3946" s="128">
        <v>32702000</v>
      </c>
      <c r="R3946" s="128">
        <v>32797300</v>
      </c>
      <c r="S3946" s="128">
        <v>32892600</v>
      </c>
      <c r="T3946" s="128">
        <v>32987800</v>
      </c>
      <c r="U3946" s="128">
        <v>33083100</v>
      </c>
      <c r="V3946" s="128">
        <v>33175200</v>
      </c>
      <c r="W3946" s="128">
        <v>33267200</v>
      </c>
      <c r="X3946" s="128">
        <v>33359100</v>
      </c>
      <c r="Y3946" s="128">
        <v>33451200</v>
      </c>
      <c r="Z3946" s="128">
        <v>33543100</v>
      </c>
      <c r="AA3946" s="128">
        <v>33537700</v>
      </c>
      <c r="AB3946" s="128">
        <v>33532400</v>
      </c>
      <c r="AC3946" s="128">
        <v>33527000</v>
      </c>
      <c r="AD3946" s="128">
        <v>33521600</v>
      </c>
      <c r="AE3946" s="128">
        <v>33516300</v>
      </c>
      <c r="AF3946" s="128">
        <v>33510900</v>
      </c>
      <c r="AG3946" s="128">
        <v>33505500</v>
      </c>
      <c r="AH3946" s="128">
        <v>33500200</v>
      </c>
    </row>
    <row r="3947" spans="1:34" x14ac:dyDescent="0.35">
      <c r="A3947" s="127" t="s">
        <v>4582</v>
      </c>
      <c r="B3947" s="127" t="s">
        <v>964</v>
      </c>
      <c r="C3947" s="128">
        <v>49085800</v>
      </c>
      <c r="D3947" s="128">
        <v>47295300</v>
      </c>
      <c r="E3947" s="128">
        <v>52077300</v>
      </c>
      <c r="F3947" s="128">
        <v>55859600</v>
      </c>
      <c r="G3947" s="128">
        <v>59548000</v>
      </c>
      <c r="H3947" s="128">
        <v>62962400</v>
      </c>
      <c r="I3947" s="128">
        <v>66231600</v>
      </c>
      <c r="J3947" s="128">
        <v>69423900</v>
      </c>
      <c r="K3947" s="128">
        <v>72575700</v>
      </c>
      <c r="L3947" s="128">
        <v>75032200</v>
      </c>
      <c r="M3947" s="128">
        <v>77477200</v>
      </c>
      <c r="N3947" s="128">
        <v>79916400</v>
      </c>
      <c r="O3947" s="128">
        <v>82352600</v>
      </c>
      <c r="P3947" s="128">
        <v>84788900</v>
      </c>
      <c r="Q3947" s="128">
        <v>85036700</v>
      </c>
      <c r="R3947" s="128">
        <v>85284500</v>
      </c>
      <c r="S3947" s="128">
        <v>85532300</v>
      </c>
      <c r="T3947" s="128">
        <v>85779900</v>
      </c>
      <c r="U3947" s="128">
        <v>86027700</v>
      </c>
      <c r="V3947" s="128">
        <v>86267000</v>
      </c>
      <c r="W3947" s="128">
        <v>86506300</v>
      </c>
      <c r="X3947" s="128">
        <v>86745400</v>
      </c>
      <c r="Y3947" s="128">
        <v>86984700</v>
      </c>
      <c r="Z3947" s="128">
        <v>87223900</v>
      </c>
      <c r="AA3947" s="128">
        <v>87209800</v>
      </c>
      <c r="AB3947" s="128">
        <v>87196000</v>
      </c>
      <c r="AC3947" s="128">
        <v>87182000</v>
      </c>
      <c r="AD3947" s="128">
        <v>87168000</v>
      </c>
      <c r="AE3947" s="128">
        <v>87154000</v>
      </c>
      <c r="AF3947" s="128">
        <v>87140100</v>
      </c>
      <c r="AG3947" s="128">
        <v>87126100</v>
      </c>
      <c r="AH3947" s="128">
        <v>87112100</v>
      </c>
    </row>
    <row r="3948" spans="1:34" x14ac:dyDescent="0.35">
      <c r="A3948" s="127" t="s">
        <v>4583</v>
      </c>
      <c r="B3948" s="127" t="s">
        <v>964</v>
      </c>
      <c r="C3948" s="128">
        <v>34920100</v>
      </c>
      <c r="D3948" s="128">
        <v>33646300</v>
      </c>
      <c r="E3948" s="128">
        <v>37048300</v>
      </c>
      <c r="F3948" s="128">
        <v>39739000</v>
      </c>
      <c r="G3948" s="128">
        <v>42363000</v>
      </c>
      <c r="H3948" s="128">
        <v>44792100</v>
      </c>
      <c r="I3948" s="128">
        <v>47117800</v>
      </c>
      <c r="J3948" s="128">
        <v>49388800</v>
      </c>
      <c r="K3948" s="128">
        <v>51631000</v>
      </c>
      <c r="L3948" s="128">
        <v>53378600</v>
      </c>
      <c r="M3948" s="128">
        <v>55118000</v>
      </c>
      <c r="N3948" s="128">
        <v>56853300</v>
      </c>
      <c r="O3948" s="128">
        <v>58586400</v>
      </c>
      <c r="P3948" s="128">
        <v>60319600</v>
      </c>
      <c r="Q3948" s="128">
        <v>60495900</v>
      </c>
      <c r="R3948" s="128">
        <v>60672200</v>
      </c>
      <c r="S3948" s="128">
        <v>60848500</v>
      </c>
      <c r="T3948" s="128">
        <v>61024600</v>
      </c>
      <c r="U3948" s="128">
        <v>61200900</v>
      </c>
      <c r="V3948" s="128">
        <v>61371100</v>
      </c>
      <c r="W3948" s="128">
        <v>61541400</v>
      </c>
      <c r="X3948" s="128">
        <v>61711500</v>
      </c>
      <c r="Y3948" s="128">
        <v>61881700</v>
      </c>
      <c r="Z3948" s="128">
        <v>62051900</v>
      </c>
      <c r="AA3948" s="128">
        <v>62041900</v>
      </c>
      <c r="AB3948" s="128">
        <v>62032000</v>
      </c>
      <c r="AC3948" s="128">
        <v>62022100</v>
      </c>
      <c r="AD3948" s="128">
        <v>62012100</v>
      </c>
      <c r="AE3948" s="128">
        <v>62002200</v>
      </c>
      <c r="AF3948" s="128">
        <v>61992300</v>
      </c>
      <c r="AG3948" s="128">
        <v>61982300</v>
      </c>
      <c r="AH3948" s="128">
        <v>61972400</v>
      </c>
    </row>
    <row r="3949" spans="1:34" x14ac:dyDescent="0.35">
      <c r="A3949" s="127" t="s">
        <v>4584</v>
      </c>
      <c r="B3949" s="127" t="s">
        <v>964</v>
      </c>
      <c r="C3949" s="128">
        <v>3492010</v>
      </c>
      <c r="D3949" s="128">
        <v>3364630</v>
      </c>
      <c r="E3949" s="128">
        <v>3704830</v>
      </c>
      <c r="F3949" s="128">
        <v>3973900</v>
      </c>
      <c r="G3949" s="128">
        <v>4236300</v>
      </c>
      <c r="H3949" s="128">
        <v>4479210</v>
      </c>
      <c r="I3949" s="128">
        <v>4711780</v>
      </c>
      <c r="J3949" s="128">
        <v>4938880</v>
      </c>
      <c r="K3949" s="128">
        <v>5163100</v>
      </c>
      <c r="L3949" s="128">
        <v>5337860</v>
      </c>
      <c r="M3949" s="128">
        <v>5511800</v>
      </c>
      <c r="N3949" s="128">
        <v>5685330</v>
      </c>
      <c r="O3949" s="128">
        <v>5858640</v>
      </c>
      <c r="P3949" s="128">
        <v>6031960</v>
      </c>
      <c r="Q3949" s="128">
        <v>6049590</v>
      </c>
      <c r="R3949" s="128">
        <v>6067220</v>
      </c>
      <c r="S3949" s="128">
        <v>6084850</v>
      </c>
      <c r="T3949" s="128">
        <v>6102460</v>
      </c>
      <c r="U3949" s="128">
        <v>6120090</v>
      </c>
      <c r="V3949" s="128">
        <v>6137110</v>
      </c>
      <c r="W3949" s="128">
        <v>6154140</v>
      </c>
      <c r="X3949" s="128">
        <v>6171150</v>
      </c>
      <c r="Y3949" s="128">
        <v>6188170</v>
      </c>
      <c r="Z3949" s="128">
        <v>6205190</v>
      </c>
      <c r="AA3949" s="128">
        <v>6204190</v>
      </c>
      <c r="AB3949" s="128">
        <v>6203200</v>
      </c>
      <c r="AC3949" s="128">
        <v>6202210</v>
      </c>
      <c r="AD3949" s="128">
        <v>6201210</v>
      </c>
      <c r="AE3949" s="128">
        <v>6200220</v>
      </c>
      <c r="AF3949" s="128">
        <v>6199230</v>
      </c>
      <c r="AG3949" s="128">
        <v>6198230</v>
      </c>
      <c r="AH3949" s="128">
        <v>6197240</v>
      </c>
    </row>
    <row r="3950" spans="1:34" x14ac:dyDescent="0.35">
      <c r="A3950" s="127" t="s">
        <v>4585</v>
      </c>
      <c r="B3950" s="127" t="s">
        <v>964</v>
      </c>
      <c r="C3950" s="127">
        <v>0</v>
      </c>
      <c r="D3950" s="127">
        <v>0</v>
      </c>
      <c r="E3950" s="127">
        <v>0</v>
      </c>
      <c r="F3950" s="127">
        <v>0</v>
      </c>
      <c r="G3950" s="127">
        <v>0</v>
      </c>
      <c r="H3950" s="127">
        <v>0</v>
      </c>
      <c r="I3950" s="127">
        <v>0</v>
      </c>
      <c r="J3950" s="127">
        <v>0</v>
      </c>
      <c r="K3950" s="127">
        <v>0</v>
      </c>
      <c r="L3950" s="127">
        <v>0</v>
      </c>
      <c r="M3950" s="127">
        <v>0</v>
      </c>
      <c r="N3950" s="127">
        <v>0</v>
      </c>
      <c r="O3950" s="127">
        <v>0</v>
      </c>
      <c r="P3950" s="127">
        <v>0</v>
      </c>
      <c r="Q3950" s="127">
        <v>0</v>
      </c>
      <c r="R3950" s="127">
        <v>0</v>
      </c>
      <c r="S3950" s="127">
        <v>0</v>
      </c>
      <c r="T3950" s="127">
        <v>0</v>
      </c>
      <c r="U3950" s="127">
        <v>0</v>
      </c>
      <c r="V3950" s="127">
        <v>0</v>
      </c>
      <c r="W3950" s="127">
        <v>0</v>
      </c>
      <c r="X3950" s="127">
        <v>0</v>
      </c>
      <c r="Y3950" s="127">
        <v>0</v>
      </c>
      <c r="Z3950" s="127">
        <v>0</v>
      </c>
      <c r="AA3950" s="127">
        <v>0</v>
      </c>
      <c r="AB3950" s="127">
        <v>0</v>
      </c>
      <c r="AC3950" s="127">
        <v>0</v>
      </c>
      <c r="AD3950" s="127">
        <v>0</v>
      </c>
      <c r="AE3950" s="127">
        <v>0</v>
      </c>
      <c r="AF3950" s="127">
        <v>0</v>
      </c>
      <c r="AG3950" s="127">
        <v>0</v>
      </c>
      <c r="AH3950" s="127">
        <v>0</v>
      </c>
    </row>
    <row r="3951" spans="1:34" x14ac:dyDescent="0.35">
      <c r="A3951" s="127" t="s">
        <v>2127</v>
      </c>
      <c r="B3951" s="127" t="s">
        <v>964</v>
      </c>
      <c r="C3951" s="128">
        <v>241541000000000</v>
      </c>
      <c r="D3951" s="128">
        <v>224181000000000</v>
      </c>
      <c r="E3951" s="128">
        <v>238355000000000</v>
      </c>
      <c r="F3951" s="128">
        <v>247410000000000</v>
      </c>
      <c r="G3951" s="128">
        <v>254660000000000</v>
      </c>
      <c r="H3951" s="128">
        <v>260599000000000</v>
      </c>
      <c r="I3951" s="128">
        <v>265869000000000</v>
      </c>
      <c r="J3951" s="128">
        <v>270799000000000</v>
      </c>
      <c r="K3951" s="128">
        <v>275556000000000</v>
      </c>
      <c r="L3951" s="128">
        <v>280445000000000</v>
      </c>
      <c r="M3951" s="128">
        <v>285289000000000</v>
      </c>
      <c r="N3951" s="128">
        <v>290109000000000</v>
      </c>
      <c r="O3951" s="128">
        <v>294919000000000</v>
      </c>
      <c r="P3951" s="128">
        <v>299728000000000</v>
      </c>
      <c r="Q3951" s="128">
        <v>306165000000000</v>
      </c>
      <c r="R3951" s="128">
        <v>312603000000000</v>
      </c>
      <c r="S3951" s="128">
        <v>319041000000000</v>
      </c>
      <c r="T3951" s="128">
        <v>325478000000000</v>
      </c>
      <c r="U3951" s="128">
        <v>331916000000000</v>
      </c>
      <c r="V3951" s="128">
        <v>341282000000000</v>
      </c>
      <c r="W3951" s="128">
        <v>350647000000000</v>
      </c>
      <c r="X3951" s="128">
        <v>360011000000000</v>
      </c>
      <c r="Y3951" s="128">
        <v>369376000000000</v>
      </c>
      <c r="Z3951" s="128">
        <v>378740000000000</v>
      </c>
      <c r="AA3951" s="128">
        <v>385745000000000</v>
      </c>
      <c r="AB3951" s="128">
        <v>392751000000000</v>
      </c>
      <c r="AC3951" s="128">
        <v>399756000000000</v>
      </c>
      <c r="AD3951" s="128">
        <v>406761000000000</v>
      </c>
      <c r="AE3951" s="128">
        <v>413766000000000</v>
      </c>
      <c r="AF3951" s="128">
        <v>420772000000000</v>
      </c>
      <c r="AG3951" s="128">
        <v>427778000000000</v>
      </c>
      <c r="AH3951" s="128">
        <v>434783000000000</v>
      </c>
    </row>
    <row r="3952" spans="1:34" x14ac:dyDescent="0.35">
      <c r="A3952" s="127" t="s">
        <v>4586</v>
      </c>
      <c r="B3952" s="127" t="s">
        <v>964</v>
      </c>
      <c r="C3952" s="128">
        <v>14398200000</v>
      </c>
      <c r="D3952" s="128">
        <v>13363300000</v>
      </c>
      <c r="E3952" s="128">
        <v>14208200000</v>
      </c>
      <c r="F3952" s="128">
        <v>14748000000</v>
      </c>
      <c r="G3952" s="128">
        <v>15180200000</v>
      </c>
      <c r="H3952" s="128">
        <v>15534200000</v>
      </c>
      <c r="I3952" s="128">
        <v>15848300000</v>
      </c>
      <c r="J3952" s="128">
        <v>16142200000</v>
      </c>
      <c r="K3952" s="128">
        <v>16425800000</v>
      </c>
      <c r="L3952" s="128">
        <v>16717200000</v>
      </c>
      <c r="M3952" s="128">
        <v>17005900000</v>
      </c>
      <c r="N3952" s="128">
        <v>17293300000</v>
      </c>
      <c r="O3952" s="128">
        <v>17580000000</v>
      </c>
      <c r="P3952" s="128">
        <v>17866700000</v>
      </c>
      <c r="Q3952" s="128">
        <v>18250400000</v>
      </c>
      <c r="R3952" s="128">
        <v>18634200000</v>
      </c>
      <c r="S3952" s="128">
        <v>19017900000</v>
      </c>
      <c r="T3952" s="128">
        <v>19401600000</v>
      </c>
      <c r="U3952" s="128">
        <v>19785400000</v>
      </c>
      <c r="V3952" s="128">
        <v>20343700000</v>
      </c>
      <c r="W3952" s="128">
        <v>20901900000</v>
      </c>
      <c r="X3952" s="128">
        <v>21460100000</v>
      </c>
      <c r="Y3952" s="128">
        <v>22018300000</v>
      </c>
      <c r="Z3952" s="128">
        <v>22576500000</v>
      </c>
      <c r="AA3952" s="128">
        <v>22994100000</v>
      </c>
      <c r="AB3952" s="128">
        <v>23411700000</v>
      </c>
      <c r="AC3952" s="128">
        <v>23829300000</v>
      </c>
      <c r="AD3952" s="128">
        <v>24246900000</v>
      </c>
      <c r="AE3952" s="128">
        <v>24664400000</v>
      </c>
      <c r="AF3952" s="128">
        <v>25082000000</v>
      </c>
      <c r="AG3952" s="128">
        <v>25499700000</v>
      </c>
      <c r="AH3952" s="128">
        <v>25917200000</v>
      </c>
    </row>
    <row r="3953" spans="1:34" x14ac:dyDescent="0.35">
      <c r="A3953" s="127" t="s">
        <v>4587</v>
      </c>
      <c r="B3953" s="127" t="s">
        <v>964</v>
      </c>
      <c r="C3953" s="128">
        <v>11895700000</v>
      </c>
      <c r="D3953" s="128">
        <v>11040700000</v>
      </c>
      <c r="E3953" s="128">
        <v>11738800000</v>
      </c>
      <c r="F3953" s="128">
        <v>12184700000</v>
      </c>
      <c r="G3953" s="128">
        <v>12541800000</v>
      </c>
      <c r="H3953" s="128">
        <v>12834300000</v>
      </c>
      <c r="I3953" s="128">
        <v>13093800000</v>
      </c>
      <c r="J3953" s="128">
        <v>13336600000</v>
      </c>
      <c r="K3953" s="128">
        <v>13570900000</v>
      </c>
      <c r="L3953" s="128">
        <v>13811700000</v>
      </c>
      <c r="M3953" s="128">
        <v>14050300000</v>
      </c>
      <c r="N3953" s="128">
        <v>14287700000</v>
      </c>
      <c r="O3953" s="128">
        <v>14524500000</v>
      </c>
      <c r="P3953" s="128">
        <v>14761400000</v>
      </c>
      <c r="Q3953" s="128">
        <v>15078400000</v>
      </c>
      <c r="R3953" s="128">
        <v>15395500000</v>
      </c>
      <c r="S3953" s="128">
        <v>15712500000</v>
      </c>
      <c r="T3953" s="128">
        <v>16029600000</v>
      </c>
      <c r="U3953" s="128">
        <v>16346600000</v>
      </c>
      <c r="V3953" s="128">
        <v>16807900000</v>
      </c>
      <c r="W3953" s="128">
        <v>17269100000</v>
      </c>
      <c r="X3953" s="128">
        <v>17730300000</v>
      </c>
      <c r="Y3953" s="128">
        <v>18191500000</v>
      </c>
      <c r="Z3953" s="128">
        <v>18652700000</v>
      </c>
      <c r="AA3953" s="128">
        <v>18997700000</v>
      </c>
      <c r="AB3953" s="128">
        <v>19342700000</v>
      </c>
      <c r="AC3953" s="128">
        <v>19687700000</v>
      </c>
      <c r="AD3953" s="128">
        <v>20032700000</v>
      </c>
      <c r="AE3953" s="128">
        <v>20377700000</v>
      </c>
      <c r="AF3953" s="128">
        <v>20722700000</v>
      </c>
      <c r="AG3953" s="128">
        <v>21067800000</v>
      </c>
      <c r="AH3953" s="128">
        <v>21412700000</v>
      </c>
    </row>
    <row r="3954" spans="1:34" x14ac:dyDescent="0.35">
      <c r="A3954" s="127" t="s">
        <v>4588</v>
      </c>
      <c r="B3954" s="127" t="s">
        <v>964</v>
      </c>
      <c r="C3954" s="128">
        <v>233925000000</v>
      </c>
      <c r="D3954" s="128">
        <v>217112000000</v>
      </c>
      <c r="E3954" s="128">
        <v>230839000000</v>
      </c>
      <c r="F3954" s="128">
        <v>239609000000</v>
      </c>
      <c r="G3954" s="128">
        <v>246630000000</v>
      </c>
      <c r="H3954" s="128">
        <v>252382000000</v>
      </c>
      <c r="I3954" s="128">
        <v>257486000000</v>
      </c>
      <c r="J3954" s="128">
        <v>262260000000</v>
      </c>
      <c r="K3954" s="128">
        <v>266867000000</v>
      </c>
      <c r="L3954" s="128">
        <v>271602000000</v>
      </c>
      <c r="M3954" s="128">
        <v>276293000000</v>
      </c>
      <c r="N3954" s="128">
        <v>280962000000</v>
      </c>
      <c r="O3954" s="128">
        <v>285620000000</v>
      </c>
      <c r="P3954" s="128">
        <v>290277000000</v>
      </c>
      <c r="Q3954" s="128">
        <v>296512000000</v>
      </c>
      <c r="R3954" s="128">
        <v>302746000000</v>
      </c>
      <c r="S3954" s="128">
        <v>308981000000</v>
      </c>
      <c r="T3954" s="128">
        <v>315215000000</v>
      </c>
      <c r="U3954" s="128">
        <v>321450000000</v>
      </c>
      <c r="V3954" s="128">
        <v>330521000000</v>
      </c>
      <c r="W3954" s="128">
        <v>339591000000</v>
      </c>
      <c r="X3954" s="128">
        <v>348659000000</v>
      </c>
      <c r="Y3954" s="128">
        <v>357729000000</v>
      </c>
      <c r="Z3954" s="128">
        <v>366798000000</v>
      </c>
      <c r="AA3954" s="128">
        <v>373582000000</v>
      </c>
      <c r="AB3954" s="128">
        <v>380367000000</v>
      </c>
      <c r="AC3954" s="128">
        <v>387151000000</v>
      </c>
      <c r="AD3954" s="128">
        <v>393935000000</v>
      </c>
      <c r="AE3954" s="128">
        <v>400719000000</v>
      </c>
      <c r="AF3954" s="128">
        <v>407504000000</v>
      </c>
      <c r="AG3954" s="128">
        <v>414290000000</v>
      </c>
      <c r="AH3954" s="128">
        <v>421074000000</v>
      </c>
    </row>
    <row r="3955" spans="1:34" x14ac:dyDescent="0.35">
      <c r="A3955" s="127" t="s">
        <v>4589</v>
      </c>
      <c r="B3955" s="127" t="s">
        <v>964</v>
      </c>
      <c r="C3955" s="128">
        <v>12584800000</v>
      </c>
      <c r="D3955" s="128">
        <v>11680300000</v>
      </c>
      <c r="E3955" s="128">
        <v>12418800000</v>
      </c>
      <c r="F3955" s="128">
        <v>12890600000</v>
      </c>
      <c r="G3955" s="128">
        <v>13268300000</v>
      </c>
      <c r="H3955" s="128">
        <v>13577800000</v>
      </c>
      <c r="I3955" s="128">
        <v>13852300000</v>
      </c>
      <c r="J3955" s="128">
        <v>14109200000</v>
      </c>
      <c r="K3955" s="128">
        <v>14357000000</v>
      </c>
      <c r="L3955" s="128">
        <v>14611800000</v>
      </c>
      <c r="M3955" s="128">
        <v>14864100000</v>
      </c>
      <c r="N3955" s="128">
        <v>15115300000</v>
      </c>
      <c r="O3955" s="128">
        <v>15365900000</v>
      </c>
      <c r="P3955" s="128">
        <v>15616500000</v>
      </c>
      <c r="Q3955" s="128">
        <v>15951900000</v>
      </c>
      <c r="R3955" s="128">
        <v>16287300000</v>
      </c>
      <c r="S3955" s="128">
        <v>16622700000</v>
      </c>
      <c r="T3955" s="128">
        <v>16958100000</v>
      </c>
      <c r="U3955" s="128">
        <v>17293500000</v>
      </c>
      <c r="V3955" s="128">
        <v>17781500000</v>
      </c>
      <c r="W3955" s="128">
        <v>18269500000</v>
      </c>
      <c r="X3955" s="128">
        <v>18757300000</v>
      </c>
      <c r="Y3955" s="128">
        <v>19245300000</v>
      </c>
      <c r="Z3955" s="128">
        <v>19733200000</v>
      </c>
      <c r="AA3955" s="128">
        <v>20098100000</v>
      </c>
      <c r="AB3955" s="128">
        <v>20463100000</v>
      </c>
      <c r="AC3955" s="128">
        <v>20828100000</v>
      </c>
      <c r="AD3955" s="128">
        <v>21193100000</v>
      </c>
      <c r="AE3955" s="128">
        <v>21558100000</v>
      </c>
      <c r="AF3955" s="128">
        <v>21923100000</v>
      </c>
      <c r="AG3955" s="128">
        <v>22288100000</v>
      </c>
      <c r="AH3955" s="128">
        <v>22653100000</v>
      </c>
    </row>
    <row r="3956" spans="1:34" x14ac:dyDescent="0.35">
      <c r="A3956" s="127" t="s">
        <v>4590</v>
      </c>
      <c r="B3956" s="127" t="s">
        <v>964</v>
      </c>
      <c r="C3956" s="128">
        <v>12584800000</v>
      </c>
      <c r="D3956" s="128">
        <v>11680300000</v>
      </c>
      <c r="E3956" s="128">
        <v>12418800000</v>
      </c>
      <c r="F3956" s="128">
        <v>12890600000</v>
      </c>
      <c r="G3956" s="128">
        <v>13268300000</v>
      </c>
      <c r="H3956" s="128">
        <v>13577800000</v>
      </c>
      <c r="I3956" s="128">
        <v>13852300000</v>
      </c>
      <c r="J3956" s="128">
        <v>14109200000</v>
      </c>
      <c r="K3956" s="128">
        <v>14357000000</v>
      </c>
      <c r="L3956" s="128">
        <v>14611800000</v>
      </c>
      <c r="M3956" s="128">
        <v>14864100000</v>
      </c>
      <c r="N3956" s="128">
        <v>15115300000</v>
      </c>
      <c r="O3956" s="128">
        <v>15365900000</v>
      </c>
      <c r="P3956" s="128">
        <v>15616500000</v>
      </c>
      <c r="Q3956" s="128">
        <v>15951900000</v>
      </c>
      <c r="R3956" s="128">
        <v>16287300000</v>
      </c>
      <c r="S3956" s="128">
        <v>16622700000</v>
      </c>
      <c r="T3956" s="128">
        <v>16958100000</v>
      </c>
      <c r="U3956" s="128">
        <v>17293500000</v>
      </c>
      <c r="V3956" s="128">
        <v>17781500000</v>
      </c>
      <c r="W3956" s="128">
        <v>18269500000</v>
      </c>
      <c r="X3956" s="128">
        <v>18757300000</v>
      </c>
      <c r="Y3956" s="128">
        <v>19245300000</v>
      </c>
      <c r="Z3956" s="128">
        <v>19733200000</v>
      </c>
      <c r="AA3956" s="128">
        <v>20098100000</v>
      </c>
      <c r="AB3956" s="128">
        <v>20463100000</v>
      </c>
      <c r="AC3956" s="128">
        <v>20828100000</v>
      </c>
      <c r="AD3956" s="128">
        <v>21193100000</v>
      </c>
      <c r="AE3956" s="128">
        <v>21558100000</v>
      </c>
      <c r="AF3956" s="128">
        <v>21923100000</v>
      </c>
      <c r="AG3956" s="128">
        <v>22288100000</v>
      </c>
      <c r="AH3956" s="128">
        <v>22653100000</v>
      </c>
    </row>
    <row r="3957" spans="1:34" x14ac:dyDescent="0.35">
      <c r="A3957" s="127" t="s">
        <v>4591</v>
      </c>
      <c r="B3957" s="127" t="s">
        <v>964</v>
      </c>
      <c r="C3957" s="127">
        <v>0</v>
      </c>
      <c r="D3957" s="127">
        <v>0</v>
      </c>
      <c r="E3957" s="127">
        <v>0</v>
      </c>
      <c r="F3957" s="127">
        <v>0</v>
      </c>
      <c r="G3957" s="127">
        <v>0</v>
      </c>
      <c r="H3957" s="127">
        <v>0</v>
      </c>
      <c r="I3957" s="127">
        <v>0</v>
      </c>
      <c r="J3957" s="127">
        <v>0</v>
      </c>
      <c r="K3957" s="127">
        <v>0</v>
      </c>
      <c r="L3957" s="127">
        <v>0</v>
      </c>
      <c r="M3957" s="127">
        <v>0</v>
      </c>
      <c r="N3957" s="127">
        <v>0</v>
      </c>
      <c r="O3957" s="127">
        <v>0</v>
      </c>
      <c r="P3957" s="127">
        <v>0</v>
      </c>
      <c r="Q3957" s="127">
        <v>0</v>
      </c>
      <c r="R3957" s="127">
        <v>0</v>
      </c>
      <c r="S3957" s="127">
        <v>0</v>
      </c>
      <c r="T3957" s="127">
        <v>0</v>
      </c>
      <c r="U3957" s="127">
        <v>0</v>
      </c>
      <c r="V3957" s="127">
        <v>0</v>
      </c>
      <c r="W3957" s="127">
        <v>0</v>
      </c>
      <c r="X3957" s="127">
        <v>0</v>
      </c>
      <c r="Y3957" s="127">
        <v>0</v>
      </c>
      <c r="Z3957" s="127">
        <v>0</v>
      </c>
      <c r="AA3957" s="127">
        <v>0</v>
      </c>
      <c r="AB3957" s="127">
        <v>0</v>
      </c>
      <c r="AC3957" s="127">
        <v>0</v>
      </c>
      <c r="AD3957" s="127">
        <v>0</v>
      </c>
      <c r="AE3957" s="127">
        <v>0</v>
      </c>
      <c r="AF3957" s="127">
        <v>0</v>
      </c>
      <c r="AG3957" s="127">
        <v>0</v>
      </c>
      <c r="AH3957" s="127">
        <v>0</v>
      </c>
    </row>
    <row r="3958" spans="1:34" x14ac:dyDescent="0.35">
      <c r="A3958" s="127" t="s">
        <v>4592</v>
      </c>
      <c r="B3958" s="127" t="s">
        <v>964</v>
      </c>
      <c r="C3958" s="128">
        <v>2078120000</v>
      </c>
      <c r="D3958" s="128">
        <v>1928760000</v>
      </c>
      <c r="E3958" s="128">
        <v>2050710000</v>
      </c>
      <c r="F3958" s="128">
        <v>2128620000</v>
      </c>
      <c r="G3958" s="128">
        <v>2191000000</v>
      </c>
      <c r="H3958" s="128">
        <v>2242090000</v>
      </c>
      <c r="I3958" s="128">
        <v>2287430000</v>
      </c>
      <c r="J3958" s="128">
        <v>2329850000</v>
      </c>
      <c r="K3958" s="128">
        <v>2370770000</v>
      </c>
      <c r="L3958" s="128">
        <v>2412830000</v>
      </c>
      <c r="M3958" s="128">
        <v>2454510000</v>
      </c>
      <c r="N3958" s="128">
        <v>2495980000</v>
      </c>
      <c r="O3958" s="128">
        <v>2537360000</v>
      </c>
      <c r="P3958" s="128">
        <v>2578740000</v>
      </c>
      <c r="Q3958" s="128">
        <v>2634130000</v>
      </c>
      <c r="R3958" s="128">
        <v>2689510000</v>
      </c>
      <c r="S3958" s="128">
        <v>2744900000</v>
      </c>
      <c r="T3958" s="128">
        <v>2800290000</v>
      </c>
      <c r="U3958" s="128">
        <v>2855670000</v>
      </c>
      <c r="V3958" s="128">
        <v>2936250000</v>
      </c>
      <c r="W3958" s="128">
        <v>3016830000</v>
      </c>
      <c r="X3958" s="128">
        <v>3097390000</v>
      </c>
      <c r="Y3958" s="128">
        <v>3177960000</v>
      </c>
      <c r="Z3958" s="128">
        <v>3258530000</v>
      </c>
      <c r="AA3958" s="128">
        <v>3318800000</v>
      </c>
      <c r="AB3958" s="128">
        <v>3379070000</v>
      </c>
      <c r="AC3958" s="128">
        <v>3439340000</v>
      </c>
      <c r="AD3958" s="128">
        <v>3499610000</v>
      </c>
      <c r="AE3958" s="128">
        <v>3559880000</v>
      </c>
      <c r="AF3958" s="128">
        <v>3620150000</v>
      </c>
      <c r="AG3958" s="128">
        <v>3680430000</v>
      </c>
      <c r="AH3958" s="128">
        <v>3740700000</v>
      </c>
    </row>
    <row r="3959" spans="1:34" x14ac:dyDescent="0.35">
      <c r="A3959" s="127" t="s">
        <v>4593</v>
      </c>
      <c r="B3959" s="127" t="s">
        <v>964</v>
      </c>
      <c r="C3959" s="128">
        <v>5403840000</v>
      </c>
      <c r="D3959" s="128">
        <v>5015450000</v>
      </c>
      <c r="E3959" s="128">
        <v>5332570000</v>
      </c>
      <c r="F3959" s="128">
        <v>5535140000</v>
      </c>
      <c r="G3959" s="128">
        <v>5697350000</v>
      </c>
      <c r="H3959" s="128">
        <v>5830220000</v>
      </c>
      <c r="I3959" s="128">
        <v>5948120000</v>
      </c>
      <c r="J3959" s="128">
        <v>6058420000</v>
      </c>
      <c r="K3959" s="128">
        <v>6164830000</v>
      </c>
      <c r="L3959" s="128">
        <v>6274210000</v>
      </c>
      <c r="M3959" s="128">
        <v>6382580000</v>
      </c>
      <c r="N3959" s="128">
        <v>6490430000</v>
      </c>
      <c r="O3959" s="128">
        <v>6598030000</v>
      </c>
      <c r="P3959" s="128">
        <v>6705630000</v>
      </c>
      <c r="Q3959" s="128">
        <v>6849650000</v>
      </c>
      <c r="R3959" s="128">
        <v>6993680000</v>
      </c>
      <c r="S3959" s="128">
        <v>7137710000</v>
      </c>
      <c r="T3959" s="128">
        <v>7281720000</v>
      </c>
      <c r="U3959" s="128">
        <v>7425750000</v>
      </c>
      <c r="V3959" s="128">
        <v>7635280000</v>
      </c>
      <c r="W3959" s="128">
        <v>7844810000</v>
      </c>
      <c r="X3959" s="128">
        <v>8054290000</v>
      </c>
      <c r="Y3959" s="128">
        <v>8263810000</v>
      </c>
      <c r="Z3959" s="128">
        <v>8473310000</v>
      </c>
      <c r="AA3959" s="128">
        <v>8630040000</v>
      </c>
      <c r="AB3959" s="128">
        <v>8786770000</v>
      </c>
      <c r="AC3959" s="128">
        <v>8943490000</v>
      </c>
      <c r="AD3959" s="128">
        <v>9100210000</v>
      </c>
      <c r="AE3959" s="128">
        <v>9256930000</v>
      </c>
      <c r="AF3959" s="128">
        <v>9413660000</v>
      </c>
      <c r="AG3959" s="128">
        <v>9570410000</v>
      </c>
      <c r="AH3959" s="128">
        <v>9727120000</v>
      </c>
    </row>
    <row r="3960" spans="1:34" x14ac:dyDescent="0.35">
      <c r="A3960" s="127" t="s">
        <v>4594</v>
      </c>
      <c r="B3960" s="127" t="s">
        <v>964</v>
      </c>
      <c r="C3960" s="128">
        <v>3844340000</v>
      </c>
      <c r="D3960" s="128">
        <v>3568040000</v>
      </c>
      <c r="E3960" s="128">
        <v>3793640000</v>
      </c>
      <c r="F3960" s="128">
        <v>3937750000</v>
      </c>
      <c r="G3960" s="128">
        <v>4053150000</v>
      </c>
      <c r="H3960" s="128">
        <v>4147670000</v>
      </c>
      <c r="I3960" s="128">
        <v>4231550000</v>
      </c>
      <c r="J3960" s="128">
        <v>4310010000</v>
      </c>
      <c r="K3960" s="128">
        <v>4385720000</v>
      </c>
      <c r="L3960" s="128">
        <v>4463530000</v>
      </c>
      <c r="M3960" s="128">
        <v>4540630000</v>
      </c>
      <c r="N3960" s="128">
        <v>4617350000</v>
      </c>
      <c r="O3960" s="128">
        <v>4693900000</v>
      </c>
      <c r="P3960" s="128">
        <v>4770450000</v>
      </c>
      <c r="Q3960" s="128">
        <v>4872900000</v>
      </c>
      <c r="R3960" s="128">
        <v>4975370000</v>
      </c>
      <c r="S3960" s="128">
        <v>5077830000</v>
      </c>
      <c r="T3960" s="128">
        <v>5180280000</v>
      </c>
      <c r="U3960" s="128">
        <v>5282750000</v>
      </c>
      <c r="V3960" s="128">
        <v>5431810000</v>
      </c>
      <c r="W3960" s="128">
        <v>5580870000</v>
      </c>
      <c r="X3960" s="128">
        <v>5729900000</v>
      </c>
      <c r="Y3960" s="128">
        <v>5878950000</v>
      </c>
      <c r="Z3960" s="128">
        <v>6027990000</v>
      </c>
      <c r="AA3960" s="128">
        <v>6139490000</v>
      </c>
      <c r="AB3960" s="128">
        <v>6250990000</v>
      </c>
      <c r="AC3960" s="128">
        <v>6362490000</v>
      </c>
      <c r="AD3960" s="128">
        <v>6473970000</v>
      </c>
      <c r="AE3960" s="128">
        <v>6585470000</v>
      </c>
      <c r="AF3960" s="128">
        <v>6696960000</v>
      </c>
      <c r="AG3960" s="128">
        <v>6808480000</v>
      </c>
      <c r="AH3960" s="128">
        <v>6919970000</v>
      </c>
    </row>
    <row r="3961" spans="1:34" x14ac:dyDescent="0.35">
      <c r="A3961" s="127" t="s">
        <v>4595</v>
      </c>
      <c r="B3961" s="127" t="s">
        <v>964</v>
      </c>
      <c r="C3961" s="128">
        <v>384434000</v>
      </c>
      <c r="D3961" s="128">
        <v>356804000</v>
      </c>
      <c r="E3961" s="128">
        <v>379364000</v>
      </c>
      <c r="F3961" s="128">
        <v>393775000</v>
      </c>
      <c r="G3961" s="128">
        <v>405315000</v>
      </c>
      <c r="H3961" s="128">
        <v>414767000</v>
      </c>
      <c r="I3961" s="128">
        <v>423155000</v>
      </c>
      <c r="J3961" s="128">
        <v>431001000</v>
      </c>
      <c r="K3961" s="128">
        <v>438572000</v>
      </c>
      <c r="L3961" s="128">
        <v>446353000</v>
      </c>
      <c r="M3961" s="128">
        <v>454063000</v>
      </c>
      <c r="N3961" s="128">
        <v>461735000</v>
      </c>
      <c r="O3961" s="128">
        <v>469390000</v>
      </c>
      <c r="P3961" s="128">
        <v>477045000</v>
      </c>
      <c r="Q3961" s="128">
        <v>487290000</v>
      </c>
      <c r="R3961" s="128">
        <v>497537000</v>
      </c>
      <c r="S3961" s="128">
        <v>507783000</v>
      </c>
      <c r="T3961" s="128">
        <v>518028000</v>
      </c>
      <c r="U3961" s="128">
        <v>528275000</v>
      </c>
      <c r="V3961" s="128">
        <v>543181000</v>
      </c>
      <c r="W3961" s="128">
        <v>558087000</v>
      </c>
      <c r="X3961" s="128">
        <v>572990000</v>
      </c>
      <c r="Y3961" s="128">
        <v>587895000</v>
      </c>
      <c r="Z3961" s="128">
        <v>602799000</v>
      </c>
      <c r="AA3961" s="128">
        <v>613949000</v>
      </c>
      <c r="AB3961" s="128">
        <v>625099000</v>
      </c>
      <c r="AC3961" s="128">
        <v>636249000</v>
      </c>
      <c r="AD3961" s="128">
        <v>647397000</v>
      </c>
      <c r="AE3961" s="128">
        <v>658547000</v>
      </c>
      <c r="AF3961" s="128">
        <v>669696000</v>
      </c>
      <c r="AG3961" s="128">
        <v>680848000</v>
      </c>
      <c r="AH3961" s="128">
        <v>691997000</v>
      </c>
    </row>
    <row r="3962" spans="1:34" x14ac:dyDescent="0.35">
      <c r="A3962" s="127" t="s">
        <v>4596</v>
      </c>
      <c r="B3962" s="127" t="s">
        <v>964</v>
      </c>
      <c r="C3962" s="127">
        <v>0</v>
      </c>
      <c r="D3962" s="127">
        <v>0</v>
      </c>
      <c r="E3962" s="127">
        <v>0</v>
      </c>
      <c r="F3962" s="127">
        <v>0</v>
      </c>
      <c r="G3962" s="127">
        <v>0</v>
      </c>
      <c r="H3962" s="127">
        <v>0</v>
      </c>
      <c r="I3962" s="127">
        <v>0</v>
      </c>
      <c r="J3962" s="127">
        <v>0</v>
      </c>
      <c r="K3962" s="127">
        <v>0</v>
      </c>
      <c r="L3962" s="127">
        <v>0</v>
      </c>
      <c r="M3962" s="127">
        <v>0</v>
      </c>
      <c r="N3962" s="127">
        <v>0</v>
      </c>
      <c r="O3962" s="127">
        <v>0</v>
      </c>
      <c r="P3962" s="127">
        <v>0</v>
      </c>
      <c r="Q3962" s="127">
        <v>0</v>
      </c>
      <c r="R3962" s="127">
        <v>0</v>
      </c>
      <c r="S3962" s="127">
        <v>0</v>
      </c>
      <c r="T3962" s="127">
        <v>0</v>
      </c>
      <c r="U3962" s="127">
        <v>0</v>
      </c>
      <c r="V3962" s="127">
        <v>0</v>
      </c>
      <c r="W3962" s="127">
        <v>0</v>
      </c>
      <c r="X3962" s="127">
        <v>0</v>
      </c>
      <c r="Y3962" s="127">
        <v>0</v>
      </c>
      <c r="Z3962" s="127">
        <v>0</v>
      </c>
      <c r="AA3962" s="127">
        <v>0</v>
      </c>
      <c r="AB3962" s="127">
        <v>0</v>
      </c>
      <c r="AC3962" s="127">
        <v>0</v>
      </c>
      <c r="AD3962" s="127">
        <v>0</v>
      </c>
      <c r="AE3962" s="127">
        <v>0</v>
      </c>
      <c r="AF3962" s="127">
        <v>0</v>
      </c>
      <c r="AG3962" s="127">
        <v>0</v>
      </c>
      <c r="AH3962" s="127">
        <v>0</v>
      </c>
    </row>
    <row r="3963" spans="1:34" x14ac:dyDescent="0.35">
      <c r="A3963" s="127" t="s">
        <v>2128</v>
      </c>
      <c r="B3963" s="127" t="s">
        <v>964</v>
      </c>
      <c r="C3963" s="127">
        <v>0</v>
      </c>
      <c r="D3963" s="127">
        <v>0</v>
      </c>
      <c r="E3963" s="127">
        <v>0</v>
      </c>
      <c r="F3963" s="127">
        <v>0</v>
      </c>
      <c r="G3963" s="127">
        <v>0</v>
      </c>
      <c r="H3963" s="127">
        <v>0</v>
      </c>
      <c r="I3963" s="127">
        <v>0</v>
      </c>
      <c r="J3963" s="127">
        <v>0</v>
      </c>
      <c r="K3963" s="127">
        <v>0</v>
      </c>
      <c r="L3963" s="127">
        <v>0</v>
      </c>
      <c r="M3963" s="127">
        <v>0</v>
      </c>
      <c r="N3963" s="127">
        <v>0</v>
      </c>
      <c r="O3963" s="127">
        <v>0</v>
      </c>
      <c r="P3963" s="127">
        <v>0</v>
      </c>
      <c r="Q3963" s="127">
        <v>0</v>
      </c>
      <c r="R3963" s="127">
        <v>0</v>
      </c>
      <c r="S3963" s="127">
        <v>0</v>
      </c>
      <c r="T3963" s="127">
        <v>0</v>
      </c>
      <c r="U3963" s="127">
        <v>0</v>
      </c>
      <c r="V3963" s="127">
        <v>0</v>
      </c>
      <c r="W3963" s="127">
        <v>0</v>
      </c>
      <c r="X3963" s="127">
        <v>0</v>
      </c>
      <c r="Y3963" s="127">
        <v>0</v>
      </c>
      <c r="Z3963" s="127">
        <v>0</v>
      </c>
      <c r="AA3963" s="127">
        <v>0</v>
      </c>
      <c r="AB3963" s="127">
        <v>0</v>
      </c>
      <c r="AC3963" s="127">
        <v>0</v>
      </c>
      <c r="AD3963" s="127">
        <v>0</v>
      </c>
      <c r="AE3963" s="127">
        <v>0</v>
      </c>
      <c r="AF3963" s="127">
        <v>0</v>
      </c>
      <c r="AG3963" s="127">
        <v>0</v>
      </c>
      <c r="AH3963" s="127">
        <v>0</v>
      </c>
    </row>
    <row r="3964" spans="1:34" x14ac:dyDescent="0.35">
      <c r="A3964" s="127" t="s">
        <v>4597</v>
      </c>
      <c r="B3964" s="127" t="s">
        <v>964</v>
      </c>
      <c r="C3964" s="127">
        <v>0</v>
      </c>
      <c r="D3964" s="127">
        <v>0</v>
      </c>
      <c r="E3964" s="127">
        <v>0</v>
      </c>
      <c r="F3964" s="127">
        <v>0</v>
      </c>
      <c r="G3964" s="127">
        <v>0</v>
      </c>
      <c r="H3964" s="127">
        <v>0</v>
      </c>
      <c r="I3964" s="127">
        <v>0</v>
      </c>
      <c r="J3964" s="127">
        <v>0</v>
      </c>
      <c r="K3964" s="127">
        <v>0</v>
      </c>
      <c r="L3964" s="127">
        <v>0</v>
      </c>
      <c r="M3964" s="127">
        <v>0</v>
      </c>
      <c r="N3964" s="127">
        <v>0</v>
      </c>
      <c r="O3964" s="127">
        <v>0</v>
      </c>
      <c r="P3964" s="127">
        <v>0</v>
      </c>
      <c r="Q3964" s="127">
        <v>0</v>
      </c>
      <c r="R3964" s="127">
        <v>0</v>
      </c>
      <c r="S3964" s="127">
        <v>0</v>
      </c>
      <c r="T3964" s="127">
        <v>0</v>
      </c>
      <c r="U3964" s="127">
        <v>0</v>
      </c>
      <c r="V3964" s="127">
        <v>0</v>
      </c>
      <c r="W3964" s="127">
        <v>0</v>
      </c>
      <c r="X3964" s="127">
        <v>0</v>
      </c>
      <c r="Y3964" s="127">
        <v>0</v>
      </c>
      <c r="Z3964" s="127">
        <v>0</v>
      </c>
      <c r="AA3964" s="127">
        <v>0</v>
      </c>
      <c r="AB3964" s="127">
        <v>0</v>
      </c>
      <c r="AC3964" s="127">
        <v>0</v>
      </c>
      <c r="AD3964" s="127">
        <v>0</v>
      </c>
      <c r="AE3964" s="127">
        <v>0</v>
      </c>
      <c r="AF3964" s="127">
        <v>0</v>
      </c>
      <c r="AG3964" s="127">
        <v>0</v>
      </c>
      <c r="AH3964" s="127">
        <v>0</v>
      </c>
    </row>
    <row r="3965" spans="1:34" x14ac:dyDescent="0.35">
      <c r="A3965" s="127" t="s">
        <v>4598</v>
      </c>
      <c r="B3965" s="127" t="s">
        <v>964</v>
      </c>
      <c r="C3965" s="127">
        <v>0</v>
      </c>
      <c r="D3965" s="127">
        <v>0</v>
      </c>
      <c r="E3965" s="127">
        <v>0</v>
      </c>
      <c r="F3965" s="127">
        <v>0</v>
      </c>
      <c r="G3965" s="127">
        <v>0</v>
      </c>
      <c r="H3965" s="127">
        <v>0</v>
      </c>
      <c r="I3965" s="127">
        <v>0</v>
      </c>
      <c r="J3965" s="127">
        <v>0</v>
      </c>
      <c r="K3965" s="127">
        <v>0</v>
      </c>
      <c r="L3965" s="127">
        <v>0</v>
      </c>
      <c r="M3965" s="127">
        <v>0</v>
      </c>
      <c r="N3965" s="127">
        <v>0</v>
      </c>
      <c r="O3965" s="127">
        <v>0</v>
      </c>
      <c r="P3965" s="127">
        <v>0</v>
      </c>
      <c r="Q3965" s="127">
        <v>0</v>
      </c>
      <c r="R3965" s="127">
        <v>0</v>
      </c>
      <c r="S3965" s="127">
        <v>0</v>
      </c>
      <c r="T3965" s="127">
        <v>0</v>
      </c>
      <c r="U3965" s="127">
        <v>0</v>
      </c>
      <c r="V3965" s="127">
        <v>0</v>
      </c>
      <c r="W3965" s="127">
        <v>0</v>
      </c>
      <c r="X3965" s="127">
        <v>0</v>
      </c>
      <c r="Y3965" s="127">
        <v>0</v>
      </c>
      <c r="Z3965" s="127">
        <v>0</v>
      </c>
      <c r="AA3965" s="127">
        <v>0</v>
      </c>
      <c r="AB3965" s="127">
        <v>0</v>
      </c>
      <c r="AC3965" s="127">
        <v>0</v>
      </c>
      <c r="AD3965" s="127">
        <v>0</v>
      </c>
      <c r="AE3965" s="127">
        <v>0</v>
      </c>
      <c r="AF3965" s="127">
        <v>0</v>
      </c>
      <c r="AG3965" s="127">
        <v>0</v>
      </c>
      <c r="AH3965" s="127">
        <v>0</v>
      </c>
    </row>
    <row r="3966" spans="1:34" x14ac:dyDescent="0.35">
      <c r="A3966" s="127" t="s">
        <v>4599</v>
      </c>
      <c r="B3966" s="127" t="s">
        <v>964</v>
      </c>
      <c r="C3966" s="127">
        <v>0</v>
      </c>
      <c r="D3966" s="127">
        <v>0</v>
      </c>
      <c r="E3966" s="127">
        <v>0</v>
      </c>
      <c r="F3966" s="127">
        <v>0</v>
      </c>
      <c r="G3966" s="127">
        <v>0</v>
      </c>
      <c r="H3966" s="127">
        <v>0</v>
      </c>
      <c r="I3966" s="127">
        <v>0</v>
      </c>
      <c r="J3966" s="127">
        <v>0</v>
      </c>
      <c r="K3966" s="127">
        <v>0</v>
      </c>
      <c r="L3966" s="127">
        <v>0</v>
      </c>
      <c r="M3966" s="127">
        <v>0</v>
      </c>
      <c r="N3966" s="127">
        <v>0</v>
      </c>
      <c r="O3966" s="127">
        <v>0</v>
      </c>
      <c r="P3966" s="127">
        <v>0</v>
      </c>
      <c r="Q3966" s="127">
        <v>0</v>
      </c>
      <c r="R3966" s="127">
        <v>0</v>
      </c>
      <c r="S3966" s="127">
        <v>0</v>
      </c>
      <c r="T3966" s="127">
        <v>0</v>
      </c>
      <c r="U3966" s="127">
        <v>0</v>
      </c>
      <c r="V3966" s="127">
        <v>0</v>
      </c>
      <c r="W3966" s="127">
        <v>0</v>
      </c>
      <c r="X3966" s="127">
        <v>0</v>
      </c>
      <c r="Y3966" s="127">
        <v>0</v>
      </c>
      <c r="Z3966" s="127">
        <v>0</v>
      </c>
      <c r="AA3966" s="127">
        <v>0</v>
      </c>
      <c r="AB3966" s="127">
        <v>0</v>
      </c>
      <c r="AC3966" s="127">
        <v>0</v>
      </c>
      <c r="AD3966" s="127">
        <v>0</v>
      </c>
      <c r="AE3966" s="127">
        <v>0</v>
      </c>
      <c r="AF3966" s="127">
        <v>0</v>
      </c>
      <c r="AG3966" s="127">
        <v>0</v>
      </c>
      <c r="AH3966" s="127">
        <v>0</v>
      </c>
    </row>
    <row r="3967" spans="1:34" x14ac:dyDescent="0.35">
      <c r="A3967" s="127" t="s">
        <v>4600</v>
      </c>
      <c r="B3967" s="127" t="s">
        <v>964</v>
      </c>
      <c r="C3967" s="127">
        <v>0</v>
      </c>
      <c r="D3967" s="127">
        <v>0</v>
      </c>
      <c r="E3967" s="127">
        <v>0</v>
      </c>
      <c r="F3967" s="127">
        <v>0</v>
      </c>
      <c r="G3967" s="127">
        <v>0</v>
      </c>
      <c r="H3967" s="127">
        <v>0</v>
      </c>
      <c r="I3967" s="127">
        <v>0</v>
      </c>
      <c r="J3967" s="127">
        <v>0</v>
      </c>
      <c r="K3967" s="127">
        <v>0</v>
      </c>
      <c r="L3967" s="127">
        <v>0</v>
      </c>
      <c r="M3967" s="127">
        <v>0</v>
      </c>
      <c r="N3967" s="127">
        <v>0</v>
      </c>
      <c r="O3967" s="127">
        <v>0</v>
      </c>
      <c r="P3967" s="127">
        <v>0</v>
      </c>
      <c r="Q3967" s="127">
        <v>0</v>
      </c>
      <c r="R3967" s="127">
        <v>0</v>
      </c>
      <c r="S3967" s="127">
        <v>0</v>
      </c>
      <c r="T3967" s="127">
        <v>0</v>
      </c>
      <c r="U3967" s="127">
        <v>0</v>
      </c>
      <c r="V3967" s="127">
        <v>0</v>
      </c>
      <c r="W3967" s="127">
        <v>0</v>
      </c>
      <c r="X3967" s="127">
        <v>0</v>
      </c>
      <c r="Y3967" s="127">
        <v>0</v>
      </c>
      <c r="Z3967" s="127">
        <v>0</v>
      </c>
      <c r="AA3967" s="127">
        <v>0</v>
      </c>
      <c r="AB3967" s="127">
        <v>0</v>
      </c>
      <c r="AC3967" s="127">
        <v>0</v>
      </c>
      <c r="AD3967" s="127">
        <v>0</v>
      </c>
      <c r="AE3967" s="127">
        <v>0</v>
      </c>
      <c r="AF3967" s="127">
        <v>0</v>
      </c>
      <c r="AG3967" s="127">
        <v>0</v>
      </c>
      <c r="AH3967" s="127">
        <v>0</v>
      </c>
    </row>
    <row r="3968" spans="1:34" x14ac:dyDescent="0.35">
      <c r="A3968" s="127" t="s">
        <v>4601</v>
      </c>
      <c r="B3968" s="127" t="s">
        <v>964</v>
      </c>
      <c r="C3968" s="127">
        <v>0</v>
      </c>
      <c r="D3968" s="127">
        <v>0</v>
      </c>
      <c r="E3968" s="127">
        <v>0</v>
      </c>
      <c r="F3968" s="127">
        <v>0</v>
      </c>
      <c r="G3968" s="127">
        <v>0</v>
      </c>
      <c r="H3968" s="127">
        <v>0</v>
      </c>
      <c r="I3968" s="127">
        <v>0</v>
      </c>
      <c r="J3968" s="127">
        <v>0</v>
      </c>
      <c r="K3968" s="127">
        <v>0</v>
      </c>
      <c r="L3968" s="127">
        <v>0</v>
      </c>
      <c r="M3968" s="127">
        <v>0</v>
      </c>
      <c r="N3968" s="127">
        <v>0</v>
      </c>
      <c r="O3968" s="127">
        <v>0</v>
      </c>
      <c r="P3968" s="127">
        <v>0</v>
      </c>
      <c r="Q3968" s="127">
        <v>0</v>
      </c>
      <c r="R3968" s="127">
        <v>0</v>
      </c>
      <c r="S3968" s="127">
        <v>0</v>
      </c>
      <c r="T3968" s="127">
        <v>0</v>
      </c>
      <c r="U3968" s="127">
        <v>0</v>
      </c>
      <c r="V3968" s="127">
        <v>0</v>
      </c>
      <c r="W3968" s="127">
        <v>0</v>
      </c>
      <c r="X3968" s="127">
        <v>0</v>
      </c>
      <c r="Y3968" s="127">
        <v>0</v>
      </c>
      <c r="Z3968" s="127">
        <v>0</v>
      </c>
      <c r="AA3968" s="127">
        <v>0</v>
      </c>
      <c r="AB3968" s="127">
        <v>0</v>
      </c>
      <c r="AC3968" s="127">
        <v>0</v>
      </c>
      <c r="AD3968" s="127">
        <v>0</v>
      </c>
      <c r="AE3968" s="127">
        <v>0</v>
      </c>
      <c r="AF3968" s="127">
        <v>0</v>
      </c>
      <c r="AG3968" s="127">
        <v>0</v>
      </c>
      <c r="AH3968" s="127">
        <v>0</v>
      </c>
    </row>
    <row r="3969" spans="1:34" x14ac:dyDescent="0.35">
      <c r="A3969" s="127" t="s">
        <v>4602</v>
      </c>
      <c r="B3969" s="127" t="s">
        <v>964</v>
      </c>
      <c r="C3969" s="127">
        <v>0</v>
      </c>
      <c r="D3969" s="127">
        <v>0</v>
      </c>
      <c r="E3969" s="127">
        <v>0</v>
      </c>
      <c r="F3969" s="127">
        <v>0</v>
      </c>
      <c r="G3969" s="127">
        <v>0</v>
      </c>
      <c r="H3969" s="127">
        <v>0</v>
      </c>
      <c r="I3969" s="127">
        <v>0</v>
      </c>
      <c r="J3969" s="127">
        <v>0</v>
      </c>
      <c r="K3969" s="127">
        <v>0</v>
      </c>
      <c r="L3969" s="127">
        <v>0</v>
      </c>
      <c r="M3969" s="127">
        <v>0</v>
      </c>
      <c r="N3969" s="127">
        <v>0</v>
      </c>
      <c r="O3969" s="127">
        <v>0</v>
      </c>
      <c r="P3969" s="127">
        <v>0</v>
      </c>
      <c r="Q3969" s="127">
        <v>0</v>
      </c>
      <c r="R3969" s="127">
        <v>0</v>
      </c>
      <c r="S3969" s="127">
        <v>0</v>
      </c>
      <c r="T3969" s="127">
        <v>0</v>
      </c>
      <c r="U3969" s="127">
        <v>0</v>
      </c>
      <c r="V3969" s="127">
        <v>0</v>
      </c>
      <c r="W3969" s="127">
        <v>0</v>
      </c>
      <c r="X3969" s="127">
        <v>0</v>
      </c>
      <c r="Y3969" s="127">
        <v>0</v>
      </c>
      <c r="Z3969" s="127">
        <v>0</v>
      </c>
      <c r="AA3969" s="127">
        <v>0</v>
      </c>
      <c r="AB3969" s="127">
        <v>0</v>
      </c>
      <c r="AC3969" s="127">
        <v>0</v>
      </c>
      <c r="AD3969" s="127">
        <v>0</v>
      </c>
      <c r="AE3969" s="127">
        <v>0</v>
      </c>
      <c r="AF3969" s="127">
        <v>0</v>
      </c>
      <c r="AG3969" s="127">
        <v>0</v>
      </c>
      <c r="AH3969" s="127">
        <v>0</v>
      </c>
    </row>
    <row r="3970" spans="1:34" x14ac:dyDescent="0.35">
      <c r="A3970" s="127" t="s">
        <v>4603</v>
      </c>
      <c r="B3970" s="127" t="s">
        <v>964</v>
      </c>
      <c r="C3970" s="127">
        <v>0</v>
      </c>
      <c r="D3970" s="127">
        <v>0</v>
      </c>
      <c r="E3970" s="127">
        <v>0</v>
      </c>
      <c r="F3970" s="127">
        <v>0</v>
      </c>
      <c r="G3970" s="127">
        <v>0</v>
      </c>
      <c r="H3970" s="127">
        <v>0</v>
      </c>
      <c r="I3970" s="127">
        <v>0</v>
      </c>
      <c r="J3970" s="127">
        <v>0</v>
      </c>
      <c r="K3970" s="127">
        <v>0</v>
      </c>
      <c r="L3970" s="127">
        <v>0</v>
      </c>
      <c r="M3970" s="127">
        <v>0</v>
      </c>
      <c r="N3970" s="127">
        <v>0</v>
      </c>
      <c r="O3970" s="127">
        <v>0</v>
      </c>
      <c r="P3970" s="127">
        <v>0</v>
      </c>
      <c r="Q3970" s="127">
        <v>0</v>
      </c>
      <c r="R3970" s="127">
        <v>0</v>
      </c>
      <c r="S3970" s="127">
        <v>0</v>
      </c>
      <c r="T3970" s="127">
        <v>0</v>
      </c>
      <c r="U3970" s="127">
        <v>0</v>
      </c>
      <c r="V3970" s="127">
        <v>0</v>
      </c>
      <c r="W3970" s="127">
        <v>0</v>
      </c>
      <c r="X3970" s="127">
        <v>0</v>
      </c>
      <c r="Y3970" s="127">
        <v>0</v>
      </c>
      <c r="Z3970" s="127">
        <v>0</v>
      </c>
      <c r="AA3970" s="127">
        <v>0</v>
      </c>
      <c r="AB3970" s="127">
        <v>0</v>
      </c>
      <c r="AC3970" s="127">
        <v>0</v>
      </c>
      <c r="AD3970" s="127">
        <v>0</v>
      </c>
      <c r="AE3970" s="127">
        <v>0</v>
      </c>
      <c r="AF3970" s="127">
        <v>0</v>
      </c>
      <c r="AG3970" s="127">
        <v>0</v>
      </c>
      <c r="AH3970" s="127">
        <v>0</v>
      </c>
    </row>
    <row r="3971" spans="1:34" x14ac:dyDescent="0.35">
      <c r="A3971" s="127" t="s">
        <v>4604</v>
      </c>
      <c r="B3971" s="127" t="s">
        <v>964</v>
      </c>
      <c r="C3971" s="127">
        <v>0</v>
      </c>
      <c r="D3971" s="127">
        <v>0</v>
      </c>
      <c r="E3971" s="127">
        <v>0</v>
      </c>
      <c r="F3971" s="127">
        <v>0</v>
      </c>
      <c r="G3971" s="127">
        <v>0</v>
      </c>
      <c r="H3971" s="127">
        <v>0</v>
      </c>
      <c r="I3971" s="127">
        <v>0</v>
      </c>
      <c r="J3971" s="127">
        <v>0</v>
      </c>
      <c r="K3971" s="127">
        <v>0</v>
      </c>
      <c r="L3971" s="127">
        <v>0</v>
      </c>
      <c r="M3971" s="127">
        <v>0</v>
      </c>
      <c r="N3971" s="127">
        <v>0</v>
      </c>
      <c r="O3971" s="127">
        <v>0</v>
      </c>
      <c r="P3971" s="127">
        <v>0</v>
      </c>
      <c r="Q3971" s="127">
        <v>0</v>
      </c>
      <c r="R3971" s="127">
        <v>0</v>
      </c>
      <c r="S3971" s="127">
        <v>0</v>
      </c>
      <c r="T3971" s="127">
        <v>0</v>
      </c>
      <c r="U3971" s="127">
        <v>0</v>
      </c>
      <c r="V3971" s="127">
        <v>0</v>
      </c>
      <c r="W3971" s="127">
        <v>0</v>
      </c>
      <c r="X3971" s="127">
        <v>0</v>
      </c>
      <c r="Y3971" s="127">
        <v>0</v>
      </c>
      <c r="Z3971" s="127">
        <v>0</v>
      </c>
      <c r="AA3971" s="127">
        <v>0</v>
      </c>
      <c r="AB3971" s="127">
        <v>0</v>
      </c>
      <c r="AC3971" s="127">
        <v>0</v>
      </c>
      <c r="AD3971" s="127">
        <v>0</v>
      </c>
      <c r="AE3971" s="127">
        <v>0</v>
      </c>
      <c r="AF3971" s="127">
        <v>0</v>
      </c>
      <c r="AG3971" s="127">
        <v>0</v>
      </c>
      <c r="AH3971" s="127">
        <v>0</v>
      </c>
    </row>
    <row r="3972" spans="1:34" x14ac:dyDescent="0.35">
      <c r="A3972" s="127" t="s">
        <v>4605</v>
      </c>
      <c r="B3972" s="127" t="s">
        <v>964</v>
      </c>
      <c r="C3972" s="127">
        <v>0</v>
      </c>
      <c r="D3972" s="127">
        <v>0</v>
      </c>
      <c r="E3972" s="127">
        <v>0</v>
      </c>
      <c r="F3972" s="127">
        <v>0</v>
      </c>
      <c r="G3972" s="127">
        <v>0</v>
      </c>
      <c r="H3972" s="127">
        <v>0</v>
      </c>
      <c r="I3972" s="127">
        <v>0</v>
      </c>
      <c r="J3972" s="127">
        <v>0</v>
      </c>
      <c r="K3972" s="127">
        <v>0</v>
      </c>
      <c r="L3972" s="127">
        <v>0</v>
      </c>
      <c r="M3972" s="127">
        <v>0</v>
      </c>
      <c r="N3972" s="127">
        <v>0</v>
      </c>
      <c r="O3972" s="127">
        <v>0</v>
      </c>
      <c r="P3972" s="127">
        <v>0</v>
      </c>
      <c r="Q3972" s="127">
        <v>0</v>
      </c>
      <c r="R3972" s="127">
        <v>0</v>
      </c>
      <c r="S3972" s="127">
        <v>0</v>
      </c>
      <c r="T3972" s="127">
        <v>0</v>
      </c>
      <c r="U3972" s="127">
        <v>0</v>
      </c>
      <c r="V3972" s="127">
        <v>0</v>
      </c>
      <c r="W3972" s="127">
        <v>0</v>
      </c>
      <c r="X3972" s="127">
        <v>0</v>
      </c>
      <c r="Y3972" s="127">
        <v>0</v>
      </c>
      <c r="Z3972" s="127">
        <v>0</v>
      </c>
      <c r="AA3972" s="127">
        <v>0</v>
      </c>
      <c r="AB3972" s="127">
        <v>0</v>
      </c>
      <c r="AC3972" s="127">
        <v>0</v>
      </c>
      <c r="AD3972" s="127">
        <v>0</v>
      </c>
      <c r="AE3972" s="127">
        <v>0</v>
      </c>
      <c r="AF3972" s="127">
        <v>0</v>
      </c>
      <c r="AG3972" s="127">
        <v>0</v>
      </c>
      <c r="AH3972" s="127">
        <v>0</v>
      </c>
    </row>
    <row r="3973" spans="1:34" x14ac:dyDescent="0.35">
      <c r="A3973" s="127" t="s">
        <v>4606</v>
      </c>
      <c r="B3973" s="127" t="s">
        <v>964</v>
      </c>
      <c r="C3973" s="127">
        <v>0</v>
      </c>
      <c r="D3973" s="127">
        <v>0</v>
      </c>
      <c r="E3973" s="127">
        <v>0</v>
      </c>
      <c r="F3973" s="127">
        <v>0</v>
      </c>
      <c r="G3973" s="127">
        <v>0</v>
      </c>
      <c r="H3973" s="127">
        <v>0</v>
      </c>
      <c r="I3973" s="127">
        <v>0</v>
      </c>
      <c r="J3973" s="127">
        <v>0</v>
      </c>
      <c r="K3973" s="127">
        <v>0</v>
      </c>
      <c r="L3973" s="127">
        <v>0</v>
      </c>
      <c r="M3973" s="127">
        <v>0</v>
      </c>
      <c r="N3973" s="127">
        <v>0</v>
      </c>
      <c r="O3973" s="127">
        <v>0</v>
      </c>
      <c r="P3973" s="127">
        <v>0</v>
      </c>
      <c r="Q3973" s="127">
        <v>0</v>
      </c>
      <c r="R3973" s="127">
        <v>0</v>
      </c>
      <c r="S3973" s="127">
        <v>0</v>
      </c>
      <c r="T3973" s="127">
        <v>0</v>
      </c>
      <c r="U3973" s="127">
        <v>0</v>
      </c>
      <c r="V3973" s="127">
        <v>0</v>
      </c>
      <c r="W3973" s="127">
        <v>0</v>
      </c>
      <c r="X3973" s="127">
        <v>0</v>
      </c>
      <c r="Y3973" s="127">
        <v>0</v>
      </c>
      <c r="Z3973" s="127">
        <v>0</v>
      </c>
      <c r="AA3973" s="127">
        <v>0</v>
      </c>
      <c r="AB3973" s="127">
        <v>0</v>
      </c>
      <c r="AC3973" s="127">
        <v>0</v>
      </c>
      <c r="AD3973" s="127">
        <v>0</v>
      </c>
      <c r="AE3973" s="127">
        <v>0</v>
      </c>
      <c r="AF3973" s="127">
        <v>0</v>
      </c>
      <c r="AG3973" s="127">
        <v>0</v>
      </c>
      <c r="AH3973" s="127">
        <v>0</v>
      </c>
    </row>
    <row r="3974" spans="1:34" x14ac:dyDescent="0.35">
      <c r="A3974" s="127" t="s">
        <v>4607</v>
      </c>
      <c r="B3974" s="127" t="s">
        <v>964</v>
      </c>
      <c r="C3974" s="127">
        <v>0</v>
      </c>
      <c r="D3974" s="127">
        <v>0</v>
      </c>
      <c r="E3974" s="127">
        <v>0</v>
      </c>
      <c r="F3974" s="127">
        <v>0</v>
      </c>
      <c r="G3974" s="127">
        <v>0</v>
      </c>
      <c r="H3974" s="127">
        <v>0</v>
      </c>
      <c r="I3974" s="127">
        <v>0</v>
      </c>
      <c r="J3974" s="127">
        <v>0</v>
      </c>
      <c r="K3974" s="127">
        <v>0</v>
      </c>
      <c r="L3974" s="127">
        <v>0</v>
      </c>
      <c r="M3974" s="127">
        <v>0</v>
      </c>
      <c r="N3974" s="127">
        <v>0</v>
      </c>
      <c r="O3974" s="127">
        <v>0</v>
      </c>
      <c r="P3974" s="127">
        <v>0</v>
      </c>
      <c r="Q3974" s="127">
        <v>0</v>
      </c>
      <c r="R3974" s="127">
        <v>0</v>
      </c>
      <c r="S3974" s="127">
        <v>0</v>
      </c>
      <c r="T3974" s="127">
        <v>0</v>
      </c>
      <c r="U3974" s="127">
        <v>0</v>
      </c>
      <c r="V3974" s="127">
        <v>0</v>
      </c>
      <c r="W3974" s="127">
        <v>0</v>
      </c>
      <c r="X3974" s="127">
        <v>0</v>
      </c>
      <c r="Y3974" s="127">
        <v>0</v>
      </c>
      <c r="Z3974" s="127">
        <v>0</v>
      </c>
      <c r="AA3974" s="127">
        <v>0</v>
      </c>
      <c r="AB3974" s="127">
        <v>0</v>
      </c>
      <c r="AC3974" s="127">
        <v>0</v>
      </c>
      <c r="AD3974" s="127">
        <v>0</v>
      </c>
      <c r="AE3974" s="127">
        <v>0</v>
      </c>
      <c r="AF3974" s="127">
        <v>0</v>
      </c>
      <c r="AG3974" s="127">
        <v>0</v>
      </c>
      <c r="AH3974" s="127">
        <v>0</v>
      </c>
    </row>
    <row r="3975" spans="1:34" x14ac:dyDescent="0.35">
      <c r="A3975" s="127" t="s">
        <v>2129</v>
      </c>
      <c r="B3975" s="127" t="s">
        <v>964</v>
      </c>
      <c r="C3975" s="127">
        <v>0</v>
      </c>
      <c r="D3975" s="127">
        <v>0</v>
      </c>
      <c r="E3975" s="127">
        <v>0</v>
      </c>
      <c r="F3975" s="127">
        <v>0</v>
      </c>
      <c r="G3975" s="127">
        <v>0</v>
      </c>
      <c r="H3975" s="127">
        <v>0</v>
      </c>
      <c r="I3975" s="127">
        <v>0</v>
      </c>
      <c r="J3975" s="127">
        <v>0</v>
      </c>
      <c r="K3975" s="127">
        <v>0</v>
      </c>
      <c r="L3975" s="127">
        <v>0</v>
      </c>
      <c r="M3975" s="127">
        <v>0</v>
      </c>
      <c r="N3975" s="127">
        <v>0</v>
      </c>
      <c r="O3975" s="127">
        <v>0</v>
      </c>
      <c r="P3975" s="127">
        <v>0</v>
      </c>
      <c r="Q3975" s="127">
        <v>0</v>
      </c>
      <c r="R3975" s="127">
        <v>0</v>
      </c>
      <c r="S3975" s="127">
        <v>0</v>
      </c>
      <c r="T3975" s="127">
        <v>0</v>
      </c>
      <c r="U3975" s="127">
        <v>0</v>
      </c>
      <c r="V3975" s="127">
        <v>0</v>
      </c>
      <c r="W3975" s="127">
        <v>0</v>
      </c>
      <c r="X3975" s="127">
        <v>0</v>
      </c>
      <c r="Y3975" s="127">
        <v>0</v>
      </c>
      <c r="Z3975" s="127">
        <v>0</v>
      </c>
      <c r="AA3975" s="127">
        <v>0</v>
      </c>
      <c r="AB3975" s="127">
        <v>0</v>
      </c>
      <c r="AC3975" s="127">
        <v>0</v>
      </c>
      <c r="AD3975" s="127">
        <v>0</v>
      </c>
      <c r="AE3975" s="127">
        <v>0</v>
      </c>
      <c r="AF3975" s="127">
        <v>0</v>
      </c>
      <c r="AG3975" s="127">
        <v>0</v>
      </c>
      <c r="AH3975" s="127">
        <v>0</v>
      </c>
    </row>
    <row r="3976" spans="1:34" x14ac:dyDescent="0.35">
      <c r="A3976" s="127" t="s">
        <v>4608</v>
      </c>
      <c r="B3976" s="127" t="s">
        <v>964</v>
      </c>
      <c r="C3976" s="127">
        <v>0</v>
      </c>
      <c r="D3976" s="127">
        <v>0</v>
      </c>
      <c r="E3976" s="127">
        <v>0</v>
      </c>
      <c r="F3976" s="127">
        <v>0</v>
      </c>
      <c r="G3976" s="127">
        <v>0</v>
      </c>
      <c r="H3976" s="127">
        <v>0</v>
      </c>
      <c r="I3976" s="127">
        <v>0</v>
      </c>
      <c r="J3976" s="127">
        <v>0</v>
      </c>
      <c r="K3976" s="127">
        <v>0</v>
      </c>
      <c r="L3976" s="127">
        <v>0</v>
      </c>
      <c r="M3976" s="127">
        <v>0</v>
      </c>
      <c r="N3976" s="127">
        <v>0</v>
      </c>
      <c r="O3976" s="127">
        <v>0</v>
      </c>
      <c r="P3976" s="127">
        <v>0</v>
      </c>
      <c r="Q3976" s="127">
        <v>0</v>
      </c>
      <c r="R3976" s="127">
        <v>0</v>
      </c>
      <c r="S3976" s="127">
        <v>0</v>
      </c>
      <c r="T3976" s="127">
        <v>0</v>
      </c>
      <c r="U3976" s="127">
        <v>0</v>
      </c>
      <c r="V3976" s="127">
        <v>0</v>
      </c>
      <c r="W3976" s="127">
        <v>0</v>
      </c>
      <c r="X3976" s="127">
        <v>0</v>
      </c>
      <c r="Y3976" s="127">
        <v>0</v>
      </c>
      <c r="Z3976" s="127">
        <v>0</v>
      </c>
      <c r="AA3976" s="127">
        <v>0</v>
      </c>
      <c r="AB3976" s="127">
        <v>0</v>
      </c>
      <c r="AC3976" s="127">
        <v>0</v>
      </c>
      <c r="AD3976" s="127">
        <v>0</v>
      </c>
      <c r="AE3976" s="127">
        <v>0</v>
      </c>
      <c r="AF3976" s="127">
        <v>0</v>
      </c>
      <c r="AG3976" s="127">
        <v>0</v>
      </c>
      <c r="AH3976" s="127">
        <v>0</v>
      </c>
    </row>
    <row r="3977" spans="1:34" x14ac:dyDescent="0.35">
      <c r="A3977" s="127" t="s">
        <v>4609</v>
      </c>
      <c r="B3977" s="127" t="s">
        <v>964</v>
      </c>
      <c r="C3977" s="127">
        <v>0</v>
      </c>
      <c r="D3977" s="127">
        <v>0</v>
      </c>
      <c r="E3977" s="127">
        <v>0</v>
      </c>
      <c r="F3977" s="127">
        <v>0</v>
      </c>
      <c r="G3977" s="127">
        <v>0</v>
      </c>
      <c r="H3977" s="127">
        <v>0</v>
      </c>
      <c r="I3977" s="127">
        <v>0</v>
      </c>
      <c r="J3977" s="127">
        <v>0</v>
      </c>
      <c r="K3977" s="127">
        <v>0</v>
      </c>
      <c r="L3977" s="127">
        <v>0</v>
      </c>
      <c r="M3977" s="127">
        <v>0</v>
      </c>
      <c r="N3977" s="127">
        <v>0</v>
      </c>
      <c r="O3977" s="127">
        <v>0</v>
      </c>
      <c r="P3977" s="127">
        <v>0</v>
      </c>
      <c r="Q3977" s="127">
        <v>0</v>
      </c>
      <c r="R3977" s="127">
        <v>0</v>
      </c>
      <c r="S3977" s="127">
        <v>0</v>
      </c>
      <c r="T3977" s="127">
        <v>0</v>
      </c>
      <c r="U3977" s="127">
        <v>0</v>
      </c>
      <c r="V3977" s="127">
        <v>0</v>
      </c>
      <c r="W3977" s="127">
        <v>0</v>
      </c>
      <c r="X3977" s="127">
        <v>0</v>
      </c>
      <c r="Y3977" s="127">
        <v>0</v>
      </c>
      <c r="Z3977" s="127">
        <v>0</v>
      </c>
      <c r="AA3977" s="127">
        <v>0</v>
      </c>
      <c r="AB3977" s="127">
        <v>0</v>
      </c>
      <c r="AC3977" s="127">
        <v>0</v>
      </c>
      <c r="AD3977" s="127">
        <v>0</v>
      </c>
      <c r="AE3977" s="127">
        <v>0</v>
      </c>
      <c r="AF3977" s="127">
        <v>0</v>
      </c>
      <c r="AG3977" s="127">
        <v>0</v>
      </c>
      <c r="AH3977" s="127">
        <v>0</v>
      </c>
    </row>
    <row r="3978" spans="1:34" x14ac:dyDescent="0.35">
      <c r="A3978" s="127" t="s">
        <v>4610</v>
      </c>
      <c r="B3978" s="127" t="s">
        <v>964</v>
      </c>
      <c r="C3978" s="127">
        <v>0</v>
      </c>
      <c r="D3978" s="127">
        <v>0</v>
      </c>
      <c r="E3978" s="127">
        <v>0</v>
      </c>
      <c r="F3978" s="127">
        <v>0</v>
      </c>
      <c r="G3978" s="127">
        <v>0</v>
      </c>
      <c r="H3978" s="127">
        <v>0</v>
      </c>
      <c r="I3978" s="127">
        <v>0</v>
      </c>
      <c r="J3978" s="127">
        <v>0</v>
      </c>
      <c r="K3978" s="127">
        <v>0</v>
      </c>
      <c r="L3978" s="127">
        <v>0</v>
      </c>
      <c r="M3978" s="127">
        <v>0</v>
      </c>
      <c r="N3978" s="127">
        <v>0</v>
      </c>
      <c r="O3978" s="127">
        <v>0</v>
      </c>
      <c r="P3978" s="127">
        <v>0</v>
      </c>
      <c r="Q3978" s="127">
        <v>0</v>
      </c>
      <c r="R3978" s="127">
        <v>0</v>
      </c>
      <c r="S3978" s="127">
        <v>0</v>
      </c>
      <c r="T3978" s="127">
        <v>0</v>
      </c>
      <c r="U3978" s="127">
        <v>0</v>
      </c>
      <c r="V3978" s="127">
        <v>0</v>
      </c>
      <c r="W3978" s="127">
        <v>0</v>
      </c>
      <c r="X3978" s="127">
        <v>0</v>
      </c>
      <c r="Y3978" s="127">
        <v>0</v>
      </c>
      <c r="Z3978" s="127">
        <v>0</v>
      </c>
      <c r="AA3978" s="127">
        <v>0</v>
      </c>
      <c r="AB3978" s="127">
        <v>0</v>
      </c>
      <c r="AC3978" s="127">
        <v>0</v>
      </c>
      <c r="AD3978" s="127">
        <v>0</v>
      </c>
      <c r="AE3978" s="127">
        <v>0</v>
      </c>
      <c r="AF3978" s="127">
        <v>0</v>
      </c>
      <c r="AG3978" s="127">
        <v>0</v>
      </c>
      <c r="AH3978" s="127">
        <v>0</v>
      </c>
    </row>
    <row r="3979" spans="1:34" x14ac:dyDescent="0.35">
      <c r="A3979" s="127" t="s">
        <v>4611</v>
      </c>
      <c r="B3979" s="127" t="s">
        <v>964</v>
      </c>
      <c r="C3979" s="127">
        <v>0</v>
      </c>
      <c r="D3979" s="127">
        <v>0</v>
      </c>
      <c r="E3979" s="127">
        <v>0</v>
      </c>
      <c r="F3979" s="127">
        <v>0</v>
      </c>
      <c r="G3979" s="127">
        <v>0</v>
      </c>
      <c r="H3979" s="127">
        <v>0</v>
      </c>
      <c r="I3979" s="127">
        <v>0</v>
      </c>
      <c r="J3979" s="127">
        <v>0</v>
      </c>
      <c r="K3979" s="127">
        <v>0</v>
      </c>
      <c r="L3979" s="127">
        <v>0</v>
      </c>
      <c r="M3979" s="127">
        <v>0</v>
      </c>
      <c r="N3979" s="127">
        <v>0</v>
      </c>
      <c r="O3979" s="127">
        <v>0</v>
      </c>
      <c r="P3979" s="127">
        <v>0</v>
      </c>
      <c r="Q3979" s="127">
        <v>0</v>
      </c>
      <c r="R3979" s="127">
        <v>0</v>
      </c>
      <c r="S3979" s="127">
        <v>0</v>
      </c>
      <c r="T3979" s="127">
        <v>0</v>
      </c>
      <c r="U3979" s="127">
        <v>0</v>
      </c>
      <c r="V3979" s="127">
        <v>0</v>
      </c>
      <c r="W3979" s="127">
        <v>0</v>
      </c>
      <c r="X3979" s="127">
        <v>0</v>
      </c>
      <c r="Y3979" s="127">
        <v>0</v>
      </c>
      <c r="Z3979" s="127">
        <v>0</v>
      </c>
      <c r="AA3979" s="127">
        <v>0</v>
      </c>
      <c r="AB3979" s="127">
        <v>0</v>
      </c>
      <c r="AC3979" s="127">
        <v>0</v>
      </c>
      <c r="AD3979" s="127">
        <v>0</v>
      </c>
      <c r="AE3979" s="127">
        <v>0</v>
      </c>
      <c r="AF3979" s="127">
        <v>0</v>
      </c>
      <c r="AG3979" s="127">
        <v>0</v>
      </c>
      <c r="AH3979" s="127">
        <v>0</v>
      </c>
    </row>
    <row r="3980" spans="1:34" x14ac:dyDescent="0.35">
      <c r="A3980" s="127" t="s">
        <v>4612</v>
      </c>
      <c r="B3980" s="127" t="s">
        <v>964</v>
      </c>
      <c r="C3980" s="127">
        <v>0</v>
      </c>
      <c r="D3980" s="127">
        <v>0</v>
      </c>
      <c r="E3980" s="127">
        <v>0</v>
      </c>
      <c r="F3980" s="127">
        <v>0</v>
      </c>
      <c r="G3980" s="127">
        <v>0</v>
      </c>
      <c r="H3980" s="127">
        <v>0</v>
      </c>
      <c r="I3980" s="127">
        <v>0</v>
      </c>
      <c r="J3980" s="127">
        <v>0</v>
      </c>
      <c r="K3980" s="127">
        <v>0</v>
      </c>
      <c r="L3980" s="127">
        <v>0</v>
      </c>
      <c r="M3980" s="127">
        <v>0</v>
      </c>
      <c r="N3980" s="127">
        <v>0</v>
      </c>
      <c r="O3980" s="127">
        <v>0</v>
      </c>
      <c r="P3980" s="127">
        <v>0</v>
      </c>
      <c r="Q3980" s="127">
        <v>0</v>
      </c>
      <c r="R3980" s="127">
        <v>0</v>
      </c>
      <c r="S3980" s="127">
        <v>0</v>
      </c>
      <c r="T3980" s="127">
        <v>0</v>
      </c>
      <c r="U3980" s="127">
        <v>0</v>
      </c>
      <c r="V3980" s="127">
        <v>0</v>
      </c>
      <c r="W3980" s="127">
        <v>0</v>
      </c>
      <c r="X3980" s="127">
        <v>0</v>
      </c>
      <c r="Y3980" s="127">
        <v>0</v>
      </c>
      <c r="Z3980" s="127">
        <v>0</v>
      </c>
      <c r="AA3980" s="127">
        <v>0</v>
      </c>
      <c r="AB3980" s="127">
        <v>0</v>
      </c>
      <c r="AC3980" s="127">
        <v>0</v>
      </c>
      <c r="AD3980" s="127">
        <v>0</v>
      </c>
      <c r="AE3980" s="127">
        <v>0</v>
      </c>
      <c r="AF3980" s="127">
        <v>0</v>
      </c>
      <c r="AG3980" s="127">
        <v>0</v>
      </c>
      <c r="AH3980" s="127">
        <v>0</v>
      </c>
    </row>
    <row r="3981" spans="1:34" x14ac:dyDescent="0.35">
      <c r="A3981" s="127" t="s">
        <v>4613</v>
      </c>
      <c r="B3981" s="127" t="s">
        <v>964</v>
      </c>
      <c r="C3981" s="127">
        <v>0</v>
      </c>
      <c r="D3981" s="127">
        <v>0</v>
      </c>
      <c r="E3981" s="127">
        <v>0</v>
      </c>
      <c r="F3981" s="127">
        <v>0</v>
      </c>
      <c r="G3981" s="127">
        <v>0</v>
      </c>
      <c r="H3981" s="127">
        <v>0</v>
      </c>
      <c r="I3981" s="127">
        <v>0</v>
      </c>
      <c r="J3981" s="127">
        <v>0</v>
      </c>
      <c r="K3981" s="127">
        <v>0</v>
      </c>
      <c r="L3981" s="127">
        <v>0</v>
      </c>
      <c r="M3981" s="127">
        <v>0</v>
      </c>
      <c r="N3981" s="127">
        <v>0</v>
      </c>
      <c r="O3981" s="127">
        <v>0</v>
      </c>
      <c r="P3981" s="127">
        <v>0</v>
      </c>
      <c r="Q3981" s="127">
        <v>0</v>
      </c>
      <c r="R3981" s="127">
        <v>0</v>
      </c>
      <c r="S3981" s="127">
        <v>0</v>
      </c>
      <c r="T3981" s="127">
        <v>0</v>
      </c>
      <c r="U3981" s="127">
        <v>0</v>
      </c>
      <c r="V3981" s="127">
        <v>0</v>
      </c>
      <c r="W3981" s="127">
        <v>0</v>
      </c>
      <c r="X3981" s="127">
        <v>0</v>
      </c>
      <c r="Y3981" s="127">
        <v>0</v>
      </c>
      <c r="Z3981" s="127">
        <v>0</v>
      </c>
      <c r="AA3981" s="127">
        <v>0</v>
      </c>
      <c r="AB3981" s="127">
        <v>0</v>
      </c>
      <c r="AC3981" s="127">
        <v>0</v>
      </c>
      <c r="AD3981" s="127">
        <v>0</v>
      </c>
      <c r="AE3981" s="127">
        <v>0</v>
      </c>
      <c r="AF3981" s="127">
        <v>0</v>
      </c>
      <c r="AG3981" s="127">
        <v>0</v>
      </c>
      <c r="AH3981" s="127">
        <v>0</v>
      </c>
    </row>
    <row r="3982" spans="1:34" x14ac:dyDescent="0.35">
      <c r="A3982" s="127" t="s">
        <v>4614</v>
      </c>
      <c r="B3982" s="127" t="s">
        <v>964</v>
      </c>
      <c r="C3982" s="127">
        <v>0</v>
      </c>
      <c r="D3982" s="127">
        <v>0</v>
      </c>
      <c r="E3982" s="127">
        <v>0</v>
      </c>
      <c r="F3982" s="127">
        <v>0</v>
      </c>
      <c r="G3982" s="127">
        <v>0</v>
      </c>
      <c r="H3982" s="127">
        <v>0</v>
      </c>
      <c r="I3982" s="127">
        <v>0</v>
      </c>
      <c r="J3982" s="127">
        <v>0</v>
      </c>
      <c r="K3982" s="127">
        <v>0</v>
      </c>
      <c r="L3982" s="127">
        <v>0</v>
      </c>
      <c r="M3982" s="127">
        <v>0</v>
      </c>
      <c r="N3982" s="127">
        <v>0</v>
      </c>
      <c r="O3982" s="127">
        <v>0</v>
      </c>
      <c r="P3982" s="127">
        <v>0</v>
      </c>
      <c r="Q3982" s="127">
        <v>0</v>
      </c>
      <c r="R3982" s="127">
        <v>0</v>
      </c>
      <c r="S3982" s="127">
        <v>0</v>
      </c>
      <c r="T3982" s="127">
        <v>0</v>
      </c>
      <c r="U3982" s="127">
        <v>0</v>
      </c>
      <c r="V3982" s="127">
        <v>0</v>
      </c>
      <c r="W3982" s="127">
        <v>0</v>
      </c>
      <c r="X3982" s="127">
        <v>0</v>
      </c>
      <c r="Y3982" s="127">
        <v>0</v>
      </c>
      <c r="Z3982" s="127">
        <v>0</v>
      </c>
      <c r="AA3982" s="127">
        <v>0</v>
      </c>
      <c r="AB3982" s="127">
        <v>0</v>
      </c>
      <c r="AC3982" s="127">
        <v>0</v>
      </c>
      <c r="AD3982" s="127">
        <v>0</v>
      </c>
      <c r="AE3982" s="127">
        <v>0</v>
      </c>
      <c r="AF3982" s="127">
        <v>0</v>
      </c>
      <c r="AG3982" s="127">
        <v>0</v>
      </c>
      <c r="AH3982" s="127">
        <v>0</v>
      </c>
    </row>
    <row r="3983" spans="1:34" x14ac:dyDescent="0.35">
      <c r="A3983" s="127" t="s">
        <v>4615</v>
      </c>
      <c r="B3983" s="127" t="s">
        <v>964</v>
      </c>
      <c r="C3983" s="127">
        <v>0</v>
      </c>
      <c r="D3983" s="127">
        <v>0</v>
      </c>
      <c r="E3983" s="127">
        <v>0</v>
      </c>
      <c r="F3983" s="127">
        <v>0</v>
      </c>
      <c r="G3983" s="127">
        <v>0</v>
      </c>
      <c r="H3983" s="127">
        <v>0</v>
      </c>
      <c r="I3983" s="127">
        <v>0</v>
      </c>
      <c r="J3983" s="127">
        <v>0</v>
      </c>
      <c r="K3983" s="127">
        <v>0</v>
      </c>
      <c r="L3983" s="127">
        <v>0</v>
      </c>
      <c r="M3983" s="127">
        <v>0</v>
      </c>
      <c r="N3983" s="127">
        <v>0</v>
      </c>
      <c r="O3983" s="127">
        <v>0</v>
      </c>
      <c r="P3983" s="127">
        <v>0</v>
      </c>
      <c r="Q3983" s="127">
        <v>0</v>
      </c>
      <c r="R3983" s="127">
        <v>0</v>
      </c>
      <c r="S3983" s="127">
        <v>0</v>
      </c>
      <c r="T3983" s="127">
        <v>0</v>
      </c>
      <c r="U3983" s="127">
        <v>0</v>
      </c>
      <c r="V3983" s="127">
        <v>0</v>
      </c>
      <c r="W3983" s="127">
        <v>0</v>
      </c>
      <c r="X3983" s="127">
        <v>0</v>
      </c>
      <c r="Y3983" s="127">
        <v>0</v>
      </c>
      <c r="Z3983" s="127">
        <v>0</v>
      </c>
      <c r="AA3983" s="127">
        <v>0</v>
      </c>
      <c r="AB3983" s="127">
        <v>0</v>
      </c>
      <c r="AC3983" s="127">
        <v>0</v>
      </c>
      <c r="AD3983" s="127">
        <v>0</v>
      </c>
      <c r="AE3983" s="127">
        <v>0</v>
      </c>
      <c r="AF3983" s="127">
        <v>0</v>
      </c>
      <c r="AG3983" s="127">
        <v>0</v>
      </c>
      <c r="AH3983" s="127">
        <v>0</v>
      </c>
    </row>
    <row r="3984" spans="1:34" x14ac:dyDescent="0.35">
      <c r="A3984" s="127" t="s">
        <v>4616</v>
      </c>
      <c r="B3984" s="127" t="s">
        <v>964</v>
      </c>
      <c r="C3984" s="127">
        <v>0</v>
      </c>
      <c r="D3984" s="127">
        <v>0</v>
      </c>
      <c r="E3984" s="127">
        <v>0</v>
      </c>
      <c r="F3984" s="127">
        <v>0</v>
      </c>
      <c r="G3984" s="127">
        <v>0</v>
      </c>
      <c r="H3984" s="127">
        <v>0</v>
      </c>
      <c r="I3984" s="127">
        <v>0</v>
      </c>
      <c r="J3984" s="127">
        <v>0</v>
      </c>
      <c r="K3984" s="127">
        <v>0</v>
      </c>
      <c r="L3984" s="127">
        <v>0</v>
      </c>
      <c r="M3984" s="127">
        <v>0</v>
      </c>
      <c r="N3984" s="127">
        <v>0</v>
      </c>
      <c r="O3984" s="127">
        <v>0</v>
      </c>
      <c r="P3984" s="127">
        <v>0</v>
      </c>
      <c r="Q3984" s="127">
        <v>0</v>
      </c>
      <c r="R3984" s="127">
        <v>0</v>
      </c>
      <c r="S3984" s="127">
        <v>0</v>
      </c>
      <c r="T3984" s="127">
        <v>0</v>
      </c>
      <c r="U3984" s="127">
        <v>0</v>
      </c>
      <c r="V3984" s="127">
        <v>0</v>
      </c>
      <c r="W3984" s="127">
        <v>0</v>
      </c>
      <c r="X3984" s="127">
        <v>0</v>
      </c>
      <c r="Y3984" s="127">
        <v>0</v>
      </c>
      <c r="Z3984" s="127">
        <v>0</v>
      </c>
      <c r="AA3984" s="127">
        <v>0</v>
      </c>
      <c r="AB3984" s="127">
        <v>0</v>
      </c>
      <c r="AC3984" s="127">
        <v>0</v>
      </c>
      <c r="AD3984" s="127">
        <v>0</v>
      </c>
      <c r="AE3984" s="127">
        <v>0</v>
      </c>
      <c r="AF3984" s="127">
        <v>0</v>
      </c>
      <c r="AG3984" s="127">
        <v>0</v>
      </c>
      <c r="AH3984" s="127">
        <v>0</v>
      </c>
    </row>
    <row r="3985" spans="1:34" x14ac:dyDescent="0.35">
      <c r="A3985" s="127" t="s">
        <v>4617</v>
      </c>
      <c r="B3985" s="127" t="s">
        <v>964</v>
      </c>
      <c r="C3985" s="127">
        <v>0</v>
      </c>
      <c r="D3985" s="127">
        <v>0</v>
      </c>
      <c r="E3985" s="127">
        <v>0</v>
      </c>
      <c r="F3985" s="127">
        <v>0</v>
      </c>
      <c r="G3985" s="127">
        <v>0</v>
      </c>
      <c r="H3985" s="127">
        <v>0</v>
      </c>
      <c r="I3985" s="127">
        <v>0</v>
      </c>
      <c r="J3985" s="127">
        <v>0</v>
      </c>
      <c r="K3985" s="127">
        <v>0</v>
      </c>
      <c r="L3985" s="127">
        <v>0</v>
      </c>
      <c r="M3985" s="127">
        <v>0</v>
      </c>
      <c r="N3985" s="127">
        <v>0</v>
      </c>
      <c r="O3985" s="127">
        <v>0</v>
      </c>
      <c r="P3985" s="127">
        <v>0</v>
      </c>
      <c r="Q3985" s="127">
        <v>0</v>
      </c>
      <c r="R3985" s="127">
        <v>0</v>
      </c>
      <c r="S3985" s="127">
        <v>0</v>
      </c>
      <c r="T3985" s="127">
        <v>0</v>
      </c>
      <c r="U3985" s="127">
        <v>0</v>
      </c>
      <c r="V3985" s="127">
        <v>0</v>
      </c>
      <c r="W3985" s="127">
        <v>0</v>
      </c>
      <c r="X3985" s="127">
        <v>0</v>
      </c>
      <c r="Y3985" s="127">
        <v>0</v>
      </c>
      <c r="Z3985" s="127">
        <v>0</v>
      </c>
      <c r="AA3985" s="127">
        <v>0</v>
      </c>
      <c r="AB3985" s="127">
        <v>0</v>
      </c>
      <c r="AC3985" s="127">
        <v>0</v>
      </c>
      <c r="AD3985" s="127">
        <v>0</v>
      </c>
      <c r="AE3985" s="127">
        <v>0</v>
      </c>
      <c r="AF3985" s="127">
        <v>0</v>
      </c>
      <c r="AG3985" s="127">
        <v>0</v>
      </c>
      <c r="AH3985" s="127">
        <v>0</v>
      </c>
    </row>
    <row r="3986" spans="1:34" x14ac:dyDescent="0.35">
      <c r="A3986" s="127" t="s">
        <v>4618</v>
      </c>
      <c r="B3986" s="127" t="s">
        <v>964</v>
      </c>
      <c r="C3986" s="127">
        <v>0</v>
      </c>
      <c r="D3986" s="127">
        <v>0</v>
      </c>
      <c r="E3986" s="127">
        <v>0</v>
      </c>
      <c r="F3986" s="127">
        <v>0</v>
      </c>
      <c r="G3986" s="127">
        <v>0</v>
      </c>
      <c r="H3986" s="127">
        <v>0</v>
      </c>
      <c r="I3986" s="127">
        <v>0</v>
      </c>
      <c r="J3986" s="127">
        <v>0</v>
      </c>
      <c r="K3986" s="127">
        <v>0</v>
      </c>
      <c r="L3986" s="127">
        <v>0</v>
      </c>
      <c r="M3986" s="127">
        <v>0</v>
      </c>
      <c r="N3986" s="127">
        <v>0</v>
      </c>
      <c r="O3986" s="127">
        <v>0</v>
      </c>
      <c r="P3986" s="127">
        <v>0</v>
      </c>
      <c r="Q3986" s="127">
        <v>0</v>
      </c>
      <c r="R3986" s="127">
        <v>0</v>
      </c>
      <c r="S3986" s="127">
        <v>0</v>
      </c>
      <c r="T3986" s="127">
        <v>0</v>
      </c>
      <c r="U3986" s="127">
        <v>0</v>
      </c>
      <c r="V3986" s="127">
        <v>0</v>
      </c>
      <c r="W3986" s="127">
        <v>0</v>
      </c>
      <c r="X3986" s="127">
        <v>0</v>
      </c>
      <c r="Y3986" s="127">
        <v>0</v>
      </c>
      <c r="Z3986" s="127">
        <v>0</v>
      </c>
      <c r="AA3986" s="127">
        <v>0</v>
      </c>
      <c r="AB3986" s="127">
        <v>0</v>
      </c>
      <c r="AC3986" s="127">
        <v>0</v>
      </c>
      <c r="AD3986" s="127">
        <v>0</v>
      </c>
      <c r="AE3986" s="127">
        <v>0</v>
      </c>
      <c r="AF3986" s="127">
        <v>0</v>
      </c>
      <c r="AG3986" s="127">
        <v>0</v>
      </c>
      <c r="AH3986" s="127">
        <v>0</v>
      </c>
    </row>
    <row r="3987" spans="1:34" x14ac:dyDescent="0.35">
      <c r="A3987" s="127" t="s">
        <v>2130</v>
      </c>
      <c r="B3987" s="127" t="s">
        <v>964</v>
      </c>
      <c r="C3987" s="127">
        <v>0</v>
      </c>
      <c r="D3987" s="127">
        <v>0</v>
      </c>
      <c r="E3987" s="127">
        <v>0</v>
      </c>
      <c r="F3987" s="127">
        <v>0</v>
      </c>
      <c r="G3987" s="127">
        <v>0</v>
      </c>
      <c r="H3987" s="127">
        <v>0</v>
      </c>
      <c r="I3987" s="127">
        <v>0</v>
      </c>
      <c r="J3987" s="127">
        <v>0</v>
      </c>
      <c r="K3987" s="127">
        <v>0</v>
      </c>
      <c r="L3987" s="127">
        <v>0</v>
      </c>
      <c r="M3987" s="127">
        <v>0</v>
      </c>
      <c r="N3987" s="127">
        <v>0</v>
      </c>
      <c r="O3987" s="127">
        <v>0</v>
      </c>
      <c r="P3987" s="127">
        <v>0</v>
      </c>
      <c r="Q3987" s="127">
        <v>0</v>
      </c>
      <c r="R3987" s="127">
        <v>0</v>
      </c>
      <c r="S3987" s="127">
        <v>0</v>
      </c>
      <c r="T3987" s="127">
        <v>0</v>
      </c>
      <c r="U3987" s="127">
        <v>0</v>
      </c>
      <c r="V3987" s="127">
        <v>0</v>
      </c>
      <c r="W3987" s="127">
        <v>0</v>
      </c>
      <c r="X3987" s="127">
        <v>0</v>
      </c>
      <c r="Y3987" s="127">
        <v>0</v>
      </c>
      <c r="Z3987" s="127">
        <v>0</v>
      </c>
      <c r="AA3987" s="127">
        <v>0</v>
      </c>
      <c r="AB3987" s="127">
        <v>0</v>
      </c>
      <c r="AC3987" s="127">
        <v>0</v>
      </c>
      <c r="AD3987" s="127">
        <v>0</v>
      </c>
      <c r="AE3987" s="127">
        <v>0</v>
      </c>
      <c r="AF3987" s="127">
        <v>0</v>
      </c>
      <c r="AG3987" s="127">
        <v>0</v>
      </c>
      <c r="AH3987" s="127">
        <v>0</v>
      </c>
    </row>
    <row r="3988" spans="1:34" x14ac:dyDescent="0.35">
      <c r="A3988" s="127" t="s">
        <v>4619</v>
      </c>
      <c r="B3988" s="127" t="s">
        <v>964</v>
      </c>
      <c r="C3988" s="127">
        <v>0</v>
      </c>
      <c r="D3988" s="127">
        <v>0</v>
      </c>
      <c r="E3988" s="127">
        <v>0</v>
      </c>
      <c r="F3988" s="127">
        <v>0</v>
      </c>
      <c r="G3988" s="127">
        <v>0</v>
      </c>
      <c r="H3988" s="127">
        <v>0</v>
      </c>
      <c r="I3988" s="127">
        <v>0</v>
      </c>
      <c r="J3988" s="127">
        <v>0</v>
      </c>
      <c r="K3988" s="127">
        <v>0</v>
      </c>
      <c r="L3988" s="127">
        <v>0</v>
      </c>
      <c r="M3988" s="127">
        <v>0</v>
      </c>
      <c r="N3988" s="127">
        <v>0</v>
      </c>
      <c r="O3988" s="127">
        <v>0</v>
      </c>
      <c r="P3988" s="127">
        <v>0</v>
      </c>
      <c r="Q3988" s="127">
        <v>0</v>
      </c>
      <c r="R3988" s="127">
        <v>0</v>
      </c>
      <c r="S3988" s="127">
        <v>0</v>
      </c>
      <c r="T3988" s="127">
        <v>0</v>
      </c>
      <c r="U3988" s="127">
        <v>0</v>
      </c>
      <c r="V3988" s="127">
        <v>0</v>
      </c>
      <c r="W3988" s="127">
        <v>0</v>
      </c>
      <c r="X3988" s="127">
        <v>0</v>
      </c>
      <c r="Y3988" s="127">
        <v>0</v>
      </c>
      <c r="Z3988" s="127">
        <v>0</v>
      </c>
      <c r="AA3988" s="127">
        <v>0</v>
      </c>
      <c r="AB3988" s="127">
        <v>0</v>
      </c>
      <c r="AC3988" s="127">
        <v>0</v>
      </c>
      <c r="AD3988" s="127">
        <v>0</v>
      </c>
      <c r="AE3988" s="127">
        <v>0</v>
      </c>
      <c r="AF3988" s="127">
        <v>0</v>
      </c>
      <c r="AG3988" s="127">
        <v>0</v>
      </c>
      <c r="AH3988" s="127">
        <v>0</v>
      </c>
    </row>
    <row r="3989" spans="1:34" x14ac:dyDescent="0.35">
      <c r="A3989" s="127" t="s">
        <v>4620</v>
      </c>
      <c r="B3989" s="127" t="s">
        <v>964</v>
      </c>
      <c r="C3989" s="127">
        <v>0</v>
      </c>
      <c r="D3989" s="127">
        <v>0</v>
      </c>
      <c r="E3989" s="127">
        <v>0</v>
      </c>
      <c r="F3989" s="127">
        <v>0</v>
      </c>
      <c r="G3989" s="127">
        <v>0</v>
      </c>
      <c r="H3989" s="127">
        <v>0</v>
      </c>
      <c r="I3989" s="127">
        <v>0</v>
      </c>
      <c r="J3989" s="127">
        <v>0</v>
      </c>
      <c r="K3989" s="127">
        <v>0</v>
      </c>
      <c r="L3989" s="127">
        <v>0</v>
      </c>
      <c r="M3989" s="127">
        <v>0</v>
      </c>
      <c r="N3989" s="127">
        <v>0</v>
      </c>
      <c r="O3989" s="127">
        <v>0</v>
      </c>
      <c r="P3989" s="127">
        <v>0</v>
      </c>
      <c r="Q3989" s="127">
        <v>0</v>
      </c>
      <c r="R3989" s="127">
        <v>0</v>
      </c>
      <c r="S3989" s="127">
        <v>0</v>
      </c>
      <c r="T3989" s="127">
        <v>0</v>
      </c>
      <c r="U3989" s="127">
        <v>0</v>
      </c>
      <c r="V3989" s="127">
        <v>0</v>
      </c>
      <c r="W3989" s="127">
        <v>0</v>
      </c>
      <c r="X3989" s="127">
        <v>0</v>
      </c>
      <c r="Y3989" s="127">
        <v>0</v>
      </c>
      <c r="Z3989" s="127">
        <v>0</v>
      </c>
      <c r="AA3989" s="127">
        <v>0</v>
      </c>
      <c r="AB3989" s="127">
        <v>0</v>
      </c>
      <c r="AC3989" s="127">
        <v>0</v>
      </c>
      <c r="AD3989" s="127">
        <v>0</v>
      </c>
      <c r="AE3989" s="127">
        <v>0</v>
      </c>
      <c r="AF3989" s="127">
        <v>0</v>
      </c>
      <c r="AG3989" s="127">
        <v>0</v>
      </c>
      <c r="AH3989" s="127">
        <v>0</v>
      </c>
    </row>
    <row r="3990" spans="1:34" x14ac:dyDescent="0.35">
      <c r="A3990" s="127" t="s">
        <v>4621</v>
      </c>
      <c r="B3990" s="127" t="s">
        <v>964</v>
      </c>
      <c r="C3990" s="127">
        <v>0</v>
      </c>
      <c r="D3990" s="127">
        <v>0</v>
      </c>
      <c r="E3990" s="127">
        <v>0</v>
      </c>
      <c r="F3990" s="127">
        <v>0</v>
      </c>
      <c r="G3990" s="127">
        <v>0</v>
      </c>
      <c r="H3990" s="127">
        <v>0</v>
      </c>
      <c r="I3990" s="127">
        <v>0</v>
      </c>
      <c r="J3990" s="127">
        <v>0</v>
      </c>
      <c r="K3990" s="127">
        <v>0</v>
      </c>
      <c r="L3990" s="127">
        <v>0</v>
      </c>
      <c r="M3990" s="127">
        <v>0</v>
      </c>
      <c r="N3990" s="127">
        <v>0</v>
      </c>
      <c r="O3990" s="127">
        <v>0</v>
      </c>
      <c r="P3990" s="127">
        <v>0</v>
      </c>
      <c r="Q3990" s="127">
        <v>0</v>
      </c>
      <c r="R3990" s="127">
        <v>0</v>
      </c>
      <c r="S3990" s="127">
        <v>0</v>
      </c>
      <c r="T3990" s="127">
        <v>0</v>
      </c>
      <c r="U3990" s="127">
        <v>0</v>
      </c>
      <c r="V3990" s="127">
        <v>0</v>
      </c>
      <c r="W3990" s="127">
        <v>0</v>
      </c>
      <c r="X3990" s="127">
        <v>0</v>
      </c>
      <c r="Y3990" s="127">
        <v>0</v>
      </c>
      <c r="Z3990" s="127">
        <v>0</v>
      </c>
      <c r="AA3990" s="127">
        <v>0</v>
      </c>
      <c r="AB3990" s="127">
        <v>0</v>
      </c>
      <c r="AC3990" s="127">
        <v>0</v>
      </c>
      <c r="AD3990" s="127">
        <v>0</v>
      </c>
      <c r="AE3990" s="127">
        <v>0</v>
      </c>
      <c r="AF3990" s="127">
        <v>0</v>
      </c>
      <c r="AG3990" s="127">
        <v>0</v>
      </c>
      <c r="AH3990" s="127">
        <v>0</v>
      </c>
    </row>
    <row r="3991" spans="1:34" x14ac:dyDescent="0.35">
      <c r="A3991" s="127" t="s">
        <v>4622</v>
      </c>
      <c r="B3991" s="127" t="s">
        <v>964</v>
      </c>
      <c r="C3991" s="127">
        <v>0</v>
      </c>
      <c r="D3991" s="127">
        <v>0</v>
      </c>
      <c r="E3991" s="127">
        <v>0</v>
      </c>
      <c r="F3991" s="127">
        <v>0</v>
      </c>
      <c r="G3991" s="127">
        <v>0</v>
      </c>
      <c r="H3991" s="127">
        <v>0</v>
      </c>
      <c r="I3991" s="127">
        <v>0</v>
      </c>
      <c r="J3991" s="127">
        <v>0</v>
      </c>
      <c r="K3991" s="127">
        <v>0</v>
      </c>
      <c r="L3991" s="127">
        <v>0</v>
      </c>
      <c r="M3991" s="127">
        <v>0</v>
      </c>
      <c r="N3991" s="127">
        <v>0</v>
      </c>
      <c r="O3991" s="127">
        <v>0</v>
      </c>
      <c r="P3991" s="127">
        <v>0</v>
      </c>
      <c r="Q3991" s="127">
        <v>0</v>
      </c>
      <c r="R3991" s="127">
        <v>0</v>
      </c>
      <c r="S3991" s="127">
        <v>0</v>
      </c>
      <c r="T3991" s="127">
        <v>0</v>
      </c>
      <c r="U3991" s="127">
        <v>0</v>
      </c>
      <c r="V3991" s="127">
        <v>0</v>
      </c>
      <c r="W3991" s="127">
        <v>0</v>
      </c>
      <c r="X3991" s="127">
        <v>0</v>
      </c>
      <c r="Y3991" s="127">
        <v>0</v>
      </c>
      <c r="Z3991" s="127">
        <v>0</v>
      </c>
      <c r="AA3991" s="127">
        <v>0</v>
      </c>
      <c r="AB3991" s="127">
        <v>0</v>
      </c>
      <c r="AC3991" s="127">
        <v>0</v>
      </c>
      <c r="AD3991" s="127">
        <v>0</v>
      </c>
      <c r="AE3991" s="127">
        <v>0</v>
      </c>
      <c r="AF3991" s="127">
        <v>0</v>
      </c>
      <c r="AG3991" s="127">
        <v>0</v>
      </c>
      <c r="AH3991" s="127">
        <v>0</v>
      </c>
    </row>
    <row r="3992" spans="1:34" x14ac:dyDescent="0.35">
      <c r="A3992" s="127" t="s">
        <v>4623</v>
      </c>
      <c r="B3992" s="127" t="s">
        <v>964</v>
      </c>
      <c r="C3992" s="127">
        <v>0</v>
      </c>
      <c r="D3992" s="127">
        <v>0</v>
      </c>
      <c r="E3992" s="127">
        <v>0</v>
      </c>
      <c r="F3992" s="127">
        <v>0</v>
      </c>
      <c r="G3992" s="127">
        <v>0</v>
      </c>
      <c r="H3992" s="127">
        <v>0</v>
      </c>
      <c r="I3992" s="127">
        <v>0</v>
      </c>
      <c r="J3992" s="127">
        <v>0</v>
      </c>
      <c r="K3992" s="127">
        <v>0</v>
      </c>
      <c r="L3992" s="127">
        <v>0</v>
      </c>
      <c r="M3992" s="127">
        <v>0</v>
      </c>
      <c r="N3992" s="127">
        <v>0</v>
      </c>
      <c r="O3992" s="127">
        <v>0</v>
      </c>
      <c r="P3992" s="127">
        <v>0</v>
      </c>
      <c r="Q3992" s="127">
        <v>0</v>
      </c>
      <c r="R3992" s="127">
        <v>0</v>
      </c>
      <c r="S3992" s="127">
        <v>0</v>
      </c>
      <c r="T3992" s="127">
        <v>0</v>
      </c>
      <c r="U3992" s="127">
        <v>0</v>
      </c>
      <c r="V3992" s="127">
        <v>0</v>
      </c>
      <c r="W3992" s="127">
        <v>0</v>
      </c>
      <c r="X3992" s="127">
        <v>0</v>
      </c>
      <c r="Y3992" s="127">
        <v>0</v>
      </c>
      <c r="Z3992" s="127">
        <v>0</v>
      </c>
      <c r="AA3992" s="127">
        <v>0</v>
      </c>
      <c r="AB3992" s="127">
        <v>0</v>
      </c>
      <c r="AC3992" s="127">
        <v>0</v>
      </c>
      <c r="AD3992" s="127">
        <v>0</v>
      </c>
      <c r="AE3992" s="127">
        <v>0</v>
      </c>
      <c r="AF3992" s="127">
        <v>0</v>
      </c>
      <c r="AG3992" s="127">
        <v>0</v>
      </c>
      <c r="AH3992" s="127">
        <v>0</v>
      </c>
    </row>
    <row r="3993" spans="1:34" x14ac:dyDescent="0.35">
      <c r="A3993" s="127" t="s">
        <v>4624</v>
      </c>
      <c r="B3993" s="127" t="s">
        <v>964</v>
      </c>
      <c r="C3993" s="127">
        <v>0</v>
      </c>
      <c r="D3993" s="127">
        <v>0</v>
      </c>
      <c r="E3993" s="127">
        <v>0</v>
      </c>
      <c r="F3993" s="127">
        <v>0</v>
      </c>
      <c r="G3993" s="127">
        <v>0</v>
      </c>
      <c r="H3993" s="127">
        <v>0</v>
      </c>
      <c r="I3993" s="127">
        <v>0</v>
      </c>
      <c r="J3993" s="127">
        <v>0</v>
      </c>
      <c r="K3993" s="127">
        <v>0</v>
      </c>
      <c r="L3993" s="127">
        <v>0</v>
      </c>
      <c r="M3993" s="127">
        <v>0</v>
      </c>
      <c r="N3993" s="127">
        <v>0</v>
      </c>
      <c r="O3993" s="127">
        <v>0</v>
      </c>
      <c r="P3993" s="127">
        <v>0</v>
      </c>
      <c r="Q3993" s="127">
        <v>0</v>
      </c>
      <c r="R3993" s="127">
        <v>0</v>
      </c>
      <c r="S3993" s="127">
        <v>0</v>
      </c>
      <c r="T3993" s="127">
        <v>0</v>
      </c>
      <c r="U3993" s="127">
        <v>0</v>
      </c>
      <c r="V3993" s="127">
        <v>0</v>
      </c>
      <c r="W3993" s="127">
        <v>0</v>
      </c>
      <c r="X3993" s="127">
        <v>0</v>
      </c>
      <c r="Y3993" s="127">
        <v>0</v>
      </c>
      <c r="Z3993" s="127">
        <v>0</v>
      </c>
      <c r="AA3993" s="127">
        <v>0</v>
      </c>
      <c r="AB3993" s="127">
        <v>0</v>
      </c>
      <c r="AC3993" s="127">
        <v>0</v>
      </c>
      <c r="AD3993" s="127">
        <v>0</v>
      </c>
      <c r="AE3993" s="127">
        <v>0</v>
      </c>
      <c r="AF3993" s="127">
        <v>0</v>
      </c>
      <c r="AG3993" s="127">
        <v>0</v>
      </c>
      <c r="AH3993" s="127">
        <v>0</v>
      </c>
    </row>
    <row r="3994" spans="1:34" x14ac:dyDescent="0.35">
      <c r="A3994" s="127" t="s">
        <v>4625</v>
      </c>
      <c r="B3994" s="127" t="s">
        <v>964</v>
      </c>
      <c r="C3994" s="127">
        <v>0</v>
      </c>
      <c r="D3994" s="127">
        <v>0</v>
      </c>
      <c r="E3994" s="127">
        <v>0</v>
      </c>
      <c r="F3994" s="127">
        <v>0</v>
      </c>
      <c r="G3994" s="127">
        <v>0</v>
      </c>
      <c r="H3994" s="127">
        <v>0</v>
      </c>
      <c r="I3994" s="127">
        <v>0</v>
      </c>
      <c r="J3994" s="127">
        <v>0</v>
      </c>
      <c r="K3994" s="127">
        <v>0</v>
      </c>
      <c r="L3994" s="127">
        <v>0</v>
      </c>
      <c r="M3994" s="127">
        <v>0</v>
      </c>
      <c r="N3994" s="127">
        <v>0</v>
      </c>
      <c r="O3994" s="127">
        <v>0</v>
      </c>
      <c r="P3994" s="127">
        <v>0</v>
      </c>
      <c r="Q3994" s="127">
        <v>0</v>
      </c>
      <c r="R3994" s="127">
        <v>0</v>
      </c>
      <c r="S3994" s="127">
        <v>0</v>
      </c>
      <c r="T3994" s="127">
        <v>0</v>
      </c>
      <c r="U3994" s="127">
        <v>0</v>
      </c>
      <c r="V3994" s="127">
        <v>0</v>
      </c>
      <c r="W3994" s="127">
        <v>0</v>
      </c>
      <c r="X3994" s="127">
        <v>0</v>
      </c>
      <c r="Y3994" s="127">
        <v>0</v>
      </c>
      <c r="Z3994" s="127">
        <v>0</v>
      </c>
      <c r="AA3994" s="127">
        <v>0</v>
      </c>
      <c r="AB3994" s="127">
        <v>0</v>
      </c>
      <c r="AC3994" s="127">
        <v>0</v>
      </c>
      <c r="AD3994" s="127">
        <v>0</v>
      </c>
      <c r="AE3994" s="127">
        <v>0</v>
      </c>
      <c r="AF3994" s="127">
        <v>0</v>
      </c>
      <c r="AG3994" s="127">
        <v>0</v>
      </c>
      <c r="AH3994" s="127">
        <v>0</v>
      </c>
    </row>
    <row r="3995" spans="1:34" x14ac:dyDescent="0.35">
      <c r="A3995" s="127" t="s">
        <v>4626</v>
      </c>
      <c r="B3995" s="127" t="s">
        <v>964</v>
      </c>
      <c r="C3995" s="127">
        <v>0</v>
      </c>
      <c r="D3995" s="127">
        <v>0</v>
      </c>
      <c r="E3995" s="127">
        <v>0</v>
      </c>
      <c r="F3995" s="127">
        <v>0</v>
      </c>
      <c r="G3995" s="127">
        <v>0</v>
      </c>
      <c r="H3995" s="127">
        <v>0</v>
      </c>
      <c r="I3995" s="127">
        <v>0</v>
      </c>
      <c r="J3995" s="127">
        <v>0</v>
      </c>
      <c r="K3995" s="127">
        <v>0</v>
      </c>
      <c r="L3995" s="127">
        <v>0</v>
      </c>
      <c r="M3995" s="127">
        <v>0</v>
      </c>
      <c r="N3995" s="127">
        <v>0</v>
      </c>
      <c r="O3995" s="127">
        <v>0</v>
      </c>
      <c r="P3995" s="127">
        <v>0</v>
      </c>
      <c r="Q3995" s="127">
        <v>0</v>
      </c>
      <c r="R3995" s="127">
        <v>0</v>
      </c>
      <c r="S3995" s="127">
        <v>0</v>
      </c>
      <c r="T3995" s="127">
        <v>0</v>
      </c>
      <c r="U3995" s="127">
        <v>0</v>
      </c>
      <c r="V3995" s="127">
        <v>0</v>
      </c>
      <c r="W3995" s="127">
        <v>0</v>
      </c>
      <c r="X3995" s="127">
        <v>0</v>
      </c>
      <c r="Y3995" s="127">
        <v>0</v>
      </c>
      <c r="Z3995" s="127">
        <v>0</v>
      </c>
      <c r="AA3995" s="127">
        <v>0</v>
      </c>
      <c r="AB3995" s="127">
        <v>0</v>
      </c>
      <c r="AC3995" s="127">
        <v>0</v>
      </c>
      <c r="AD3995" s="127">
        <v>0</v>
      </c>
      <c r="AE3995" s="127">
        <v>0</v>
      </c>
      <c r="AF3995" s="127">
        <v>0</v>
      </c>
      <c r="AG3995" s="127">
        <v>0</v>
      </c>
      <c r="AH3995" s="127">
        <v>0</v>
      </c>
    </row>
    <row r="3996" spans="1:34" x14ac:dyDescent="0.35">
      <c r="A3996" s="127" t="s">
        <v>4627</v>
      </c>
      <c r="B3996" s="127" t="s">
        <v>964</v>
      </c>
      <c r="C3996" s="127">
        <v>0</v>
      </c>
      <c r="D3996" s="127">
        <v>0</v>
      </c>
      <c r="E3996" s="127">
        <v>0</v>
      </c>
      <c r="F3996" s="127">
        <v>0</v>
      </c>
      <c r="G3996" s="127">
        <v>0</v>
      </c>
      <c r="H3996" s="127">
        <v>0</v>
      </c>
      <c r="I3996" s="127">
        <v>0</v>
      </c>
      <c r="J3996" s="127">
        <v>0</v>
      </c>
      <c r="K3996" s="127">
        <v>0</v>
      </c>
      <c r="L3996" s="127">
        <v>0</v>
      </c>
      <c r="M3996" s="127">
        <v>0</v>
      </c>
      <c r="N3996" s="127">
        <v>0</v>
      </c>
      <c r="O3996" s="127">
        <v>0</v>
      </c>
      <c r="P3996" s="127">
        <v>0</v>
      </c>
      <c r="Q3996" s="127">
        <v>0</v>
      </c>
      <c r="R3996" s="127">
        <v>0</v>
      </c>
      <c r="S3996" s="127">
        <v>0</v>
      </c>
      <c r="T3996" s="127">
        <v>0</v>
      </c>
      <c r="U3996" s="127">
        <v>0</v>
      </c>
      <c r="V3996" s="127">
        <v>0</v>
      </c>
      <c r="W3996" s="127">
        <v>0</v>
      </c>
      <c r="X3996" s="127">
        <v>0</v>
      </c>
      <c r="Y3996" s="127">
        <v>0</v>
      </c>
      <c r="Z3996" s="127">
        <v>0</v>
      </c>
      <c r="AA3996" s="127">
        <v>0</v>
      </c>
      <c r="AB3996" s="127">
        <v>0</v>
      </c>
      <c r="AC3996" s="127">
        <v>0</v>
      </c>
      <c r="AD3996" s="127">
        <v>0</v>
      </c>
      <c r="AE3996" s="127">
        <v>0</v>
      </c>
      <c r="AF3996" s="127">
        <v>0</v>
      </c>
      <c r="AG3996" s="127">
        <v>0</v>
      </c>
      <c r="AH3996" s="127">
        <v>0</v>
      </c>
    </row>
    <row r="3997" spans="1:34" x14ac:dyDescent="0.35">
      <c r="A3997" s="127" t="s">
        <v>4628</v>
      </c>
      <c r="B3997" s="127" t="s">
        <v>964</v>
      </c>
      <c r="C3997" s="127">
        <v>0</v>
      </c>
      <c r="D3997" s="127">
        <v>0</v>
      </c>
      <c r="E3997" s="127">
        <v>0</v>
      </c>
      <c r="F3997" s="127">
        <v>0</v>
      </c>
      <c r="G3997" s="127">
        <v>0</v>
      </c>
      <c r="H3997" s="127">
        <v>0</v>
      </c>
      <c r="I3997" s="127">
        <v>0</v>
      </c>
      <c r="J3997" s="127">
        <v>0</v>
      </c>
      <c r="K3997" s="127">
        <v>0</v>
      </c>
      <c r="L3997" s="127">
        <v>0</v>
      </c>
      <c r="M3997" s="127">
        <v>0</v>
      </c>
      <c r="N3997" s="127">
        <v>0</v>
      </c>
      <c r="O3997" s="127">
        <v>0</v>
      </c>
      <c r="P3997" s="127">
        <v>0</v>
      </c>
      <c r="Q3997" s="127">
        <v>0</v>
      </c>
      <c r="R3997" s="127">
        <v>0</v>
      </c>
      <c r="S3997" s="127">
        <v>0</v>
      </c>
      <c r="T3997" s="127">
        <v>0</v>
      </c>
      <c r="U3997" s="127">
        <v>0</v>
      </c>
      <c r="V3997" s="127">
        <v>0</v>
      </c>
      <c r="W3997" s="127">
        <v>0</v>
      </c>
      <c r="X3997" s="127">
        <v>0</v>
      </c>
      <c r="Y3997" s="127">
        <v>0</v>
      </c>
      <c r="Z3997" s="127">
        <v>0</v>
      </c>
      <c r="AA3997" s="127">
        <v>0</v>
      </c>
      <c r="AB3997" s="127">
        <v>0</v>
      </c>
      <c r="AC3997" s="127">
        <v>0</v>
      </c>
      <c r="AD3997" s="127">
        <v>0</v>
      </c>
      <c r="AE3997" s="127">
        <v>0</v>
      </c>
      <c r="AF3997" s="127">
        <v>0</v>
      </c>
      <c r="AG3997" s="127">
        <v>0</v>
      </c>
      <c r="AH3997" s="127">
        <v>0</v>
      </c>
    </row>
    <row r="3998" spans="1:34" x14ac:dyDescent="0.35">
      <c r="A3998" s="127" t="s">
        <v>4629</v>
      </c>
      <c r="B3998" s="127" t="s">
        <v>964</v>
      </c>
      <c r="C3998" s="127">
        <v>0</v>
      </c>
      <c r="D3998" s="127">
        <v>0</v>
      </c>
      <c r="E3998" s="127">
        <v>0</v>
      </c>
      <c r="F3998" s="127">
        <v>0</v>
      </c>
      <c r="G3998" s="127">
        <v>0</v>
      </c>
      <c r="H3998" s="127">
        <v>0</v>
      </c>
      <c r="I3998" s="127">
        <v>0</v>
      </c>
      <c r="J3998" s="127">
        <v>0</v>
      </c>
      <c r="K3998" s="127">
        <v>0</v>
      </c>
      <c r="L3998" s="127">
        <v>0</v>
      </c>
      <c r="M3998" s="127">
        <v>0</v>
      </c>
      <c r="N3998" s="127">
        <v>0</v>
      </c>
      <c r="O3998" s="127">
        <v>0</v>
      </c>
      <c r="P3998" s="127">
        <v>0</v>
      </c>
      <c r="Q3998" s="127">
        <v>0</v>
      </c>
      <c r="R3998" s="127">
        <v>0</v>
      </c>
      <c r="S3998" s="127">
        <v>0</v>
      </c>
      <c r="T3998" s="127">
        <v>0</v>
      </c>
      <c r="U3998" s="127">
        <v>0</v>
      </c>
      <c r="V3998" s="127">
        <v>0</v>
      </c>
      <c r="W3998" s="127">
        <v>0</v>
      </c>
      <c r="X3998" s="127">
        <v>0</v>
      </c>
      <c r="Y3998" s="127">
        <v>0</v>
      </c>
      <c r="Z3998" s="127">
        <v>0</v>
      </c>
      <c r="AA3998" s="127">
        <v>0</v>
      </c>
      <c r="AB3998" s="127">
        <v>0</v>
      </c>
      <c r="AC3998" s="127">
        <v>0</v>
      </c>
      <c r="AD3998" s="127">
        <v>0</v>
      </c>
      <c r="AE3998" s="127">
        <v>0</v>
      </c>
      <c r="AF3998" s="127">
        <v>0</v>
      </c>
      <c r="AG3998" s="127">
        <v>0</v>
      </c>
      <c r="AH3998" s="127">
        <v>0</v>
      </c>
    </row>
    <row r="3999" spans="1:34" x14ac:dyDescent="0.35">
      <c r="A3999" s="127" t="s">
        <v>2131</v>
      </c>
      <c r="B3999" s="127" t="s">
        <v>964</v>
      </c>
      <c r="C3999" s="127">
        <v>0</v>
      </c>
      <c r="D3999" s="127">
        <v>0</v>
      </c>
      <c r="E3999" s="127">
        <v>0</v>
      </c>
      <c r="F3999" s="127">
        <v>0</v>
      </c>
      <c r="G3999" s="127">
        <v>0</v>
      </c>
      <c r="H3999" s="127">
        <v>0</v>
      </c>
      <c r="I3999" s="127">
        <v>0</v>
      </c>
      <c r="J3999" s="127">
        <v>0</v>
      </c>
      <c r="K3999" s="127">
        <v>0</v>
      </c>
      <c r="L3999" s="127">
        <v>0</v>
      </c>
      <c r="M3999" s="127">
        <v>0</v>
      </c>
      <c r="N3999" s="127">
        <v>0</v>
      </c>
      <c r="O3999" s="127">
        <v>0</v>
      </c>
      <c r="P3999" s="127">
        <v>0</v>
      </c>
      <c r="Q3999" s="127">
        <v>0</v>
      </c>
      <c r="R3999" s="127">
        <v>0</v>
      </c>
      <c r="S3999" s="127">
        <v>0</v>
      </c>
      <c r="T3999" s="127">
        <v>0</v>
      </c>
      <c r="U3999" s="127">
        <v>0</v>
      </c>
      <c r="V3999" s="127">
        <v>0</v>
      </c>
      <c r="W3999" s="127">
        <v>0</v>
      </c>
      <c r="X3999" s="127">
        <v>0</v>
      </c>
      <c r="Y3999" s="127">
        <v>0</v>
      </c>
      <c r="Z3999" s="127">
        <v>0</v>
      </c>
      <c r="AA3999" s="127">
        <v>0</v>
      </c>
      <c r="AB3999" s="127">
        <v>0</v>
      </c>
      <c r="AC3999" s="127">
        <v>0</v>
      </c>
      <c r="AD3999" s="127">
        <v>0</v>
      </c>
      <c r="AE3999" s="127">
        <v>0</v>
      </c>
      <c r="AF3999" s="127">
        <v>0</v>
      </c>
      <c r="AG3999" s="127">
        <v>0</v>
      </c>
      <c r="AH3999" s="127">
        <v>0</v>
      </c>
    </row>
    <row r="4000" spans="1:34" x14ac:dyDescent="0.35">
      <c r="A4000" s="127" t="s">
        <v>4630</v>
      </c>
      <c r="B4000" s="127" t="s">
        <v>964</v>
      </c>
      <c r="C4000" s="127">
        <v>0</v>
      </c>
      <c r="D4000" s="127">
        <v>0</v>
      </c>
      <c r="E4000" s="127">
        <v>0</v>
      </c>
      <c r="F4000" s="127">
        <v>0</v>
      </c>
      <c r="G4000" s="127">
        <v>0</v>
      </c>
      <c r="H4000" s="127">
        <v>0</v>
      </c>
      <c r="I4000" s="127">
        <v>0</v>
      </c>
      <c r="J4000" s="127">
        <v>0</v>
      </c>
      <c r="K4000" s="127">
        <v>0</v>
      </c>
      <c r="L4000" s="127">
        <v>0</v>
      </c>
      <c r="M4000" s="127">
        <v>0</v>
      </c>
      <c r="N4000" s="127">
        <v>0</v>
      </c>
      <c r="O4000" s="127">
        <v>0</v>
      </c>
      <c r="P4000" s="127">
        <v>0</v>
      </c>
      <c r="Q4000" s="127">
        <v>0</v>
      </c>
      <c r="R4000" s="127">
        <v>0</v>
      </c>
      <c r="S4000" s="127">
        <v>0</v>
      </c>
      <c r="T4000" s="127">
        <v>0</v>
      </c>
      <c r="U4000" s="127">
        <v>0</v>
      </c>
      <c r="V4000" s="127">
        <v>0</v>
      </c>
      <c r="W4000" s="127">
        <v>0</v>
      </c>
      <c r="X4000" s="127">
        <v>0</v>
      </c>
      <c r="Y4000" s="127">
        <v>0</v>
      </c>
      <c r="Z4000" s="127">
        <v>0</v>
      </c>
      <c r="AA4000" s="127">
        <v>0</v>
      </c>
      <c r="AB4000" s="127">
        <v>0</v>
      </c>
      <c r="AC4000" s="127">
        <v>0</v>
      </c>
      <c r="AD4000" s="127">
        <v>0</v>
      </c>
      <c r="AE4000" s="127">
        <v>0</v>
      </c>
      <c r="AF4000" s="127">
        <v>0</v>
      </c>
      <c r="AG4000" s="127">
        <v>0</v>
      </c>
      <c r="AH4000" s="127">
        <v>0</v>
      </c>
    </row>
    <row r="4001" spans="1:34" x14ac:dyDescent="0.35">
      <c r="A4001" s="127" t="s">
        <v>4631</v>
      </c>
      <c r="B4001" s="127" t="s">
        <v>964</v>
      </c>
      <c r="C4001" s="127">
        <v>0</v>
      </c>
      <c r="D4001" s="127">
        <v>0</v>
      </c>
      <c r="E4001" s="127">
        <v>0</v>
      </c>
      <c r="F4001" s="127">
        <v>0</v>
      </c>
      <c r="G4001" s="127">
        <v>0</v>
      </c>
      <c r="H4001" s="127">
        <v>0</v>
      </c>
      <c r="I4001" s="127">
        <v>0</v>
      </c>
      <c r="J4001" s="127">
        <v>0</v>
      </c>
      <c r="K4001" s="127">
        <v>0</v>
      </c>
      <c r="L4001" s="127">
        <v>0</v>
      </c>
      <c r="M4001" s="127">
        <v>0</v>
      </c>
      <c r="N4001" s="127">
        <v>0</v>
      </c>
      <c r="O4001" s="127">
        <v>0</v>
      </c>
      <c r="P4001" s="127">
        <v>0</v>
      </c>
      <c r="Q4001" s="127">
        <v>0</v>
      </c>
      <c r="R4001" s="127">
        <v>0</v>
      </c>
      <c r="S4001" s="127">
        <v>0</v>
      </c>
      <c r="T4001" s="127">
        <v>0</v>
      </c>
      <c r="U4001" s="127">
        <v>0</v>
      </c>
      <c r="V4001" s="127">
        <v>0</v>
      </c>
      <c r="W4001" s="127">
        <v>0</v>
      </c>
      <c r="X4001" s="127">
        <v>0</v>
      </c>
      <c r="Y4001" s="127">
        <v>0</v>
      </c>
      <c r="Z4001" s="127">
        <v>0</v>
      </c>
      <c r="AA4001" s="127">
        <v>0</v>
      </c>
      <c r="AB4001" s="127">
        <v>0</v>
      </c>
      <c r="AC4001" s="127">
        <v>0</v>
      </c>
      <c r="AD4001" s="127">
        <v>0</v>
      </c>
      <c r="AE4001" s="127">
        <v>0</v>
      </c>
      <c r="AF4001" s="127">
        <v>0</v>
      </c>
      <c r="AG4001" s="127">
        <v>0</v>
      </c>
      <c r="AH4001" s="127">
        <v>0</v>
      </c>
    </row>
    <row r="4002" spans="1:34" x14ac:dyDescent="0.35">
      <c r="A4002" s="127" t="s">
        <v>4632</v>
      </c>
      <c r="B4002" s="127" t="s">
        <v>964</v>
      </c>
      <c r="C4002" s="127">
        <v>0</v>
      </c>
      <c r="D4002" s="127">
        <v>0</v>
      </c>
      <c r="E4002" s="127">
        <v>0</v>
      </c>
      <c r="F4002" s="127">
        <v>0</v>
      </c>
      <c r="G4002" s="127">
        <v>0</v>
      </c>
      <c r="H4002" s="127">
        <v>0</v>
      </c>
      <c r="I4002" s="127">
        <v>0</v>
      </c>
      <c r="J4002" s="127">
        <v>0</v>
      </c>
      <c r="K4002" s="127">
        <v>0</v>
      </c>
      <c r="L4002" s="127">
        <v>0</v>
      </c>
      <c r="M4002" s="127">
        <v>0</v>
      </c>
      <c r="N4002" s="127">
        <v>0</v>
      </c>
      <c r="O4002" s="127">
        <v>0</v>
      </c>
      <c r="P4002" s="127">
        <v>0</v>
      </c>
      <c r="Q4002" s="127">
        <v>0</v>
      </c>
      <c r="R4002" s="127">
        <v>0</v>
      </c>
      <c r="S4002" s="127">
        <v>0</v>
      </c>
      <c r="T4002" s="127">
        <v>0</v>
      </c>
      <c r="U4002" s="127">
        <v>0</v>
      </c>
      <c r="V4002" s="127">
        <v>0</v>
      </c>
      <c r="W4002" s="127">
        <v>0</v>
      </c>
      <c r="X4002" s="127">
        <v>0</v>
      </c>
      <c r="Y4002" s="127">
        <v>0</v>
      </c>
      <c r="Z4002" s="127">
        <v>0</v>
      </c>
      <c r="AA4002" s="127">
        <v>0</v>
      </c>
      <c r="AB4002" s="127">
        <v>0</v>
      </c>
      <c r="AC4002" s="127">
        <v>0</v>
      </c>
      <c r="AD4002" s="127">
        <v>0</v>
      </c>
      <c r="AE4002" s="127">
        <v>0</v>
      </c>
      <c r="AF4002" s="127">
        <v>0</v>
      </c>
      <c r="AG4002" s="127">
        <v>0</v>
      </c>
      <c r="AH4002" s="127">
        <v>0</v>
      </c>
    </row>
    <row r="4003" spans="1:34" x14ac:dyDescent="0.35">
      <c r="A4003" s="127" t="s">
        <v>4633</v>
      </c>
      <c r="B4003" s="127" t="s">
        <v>964</v>
      </c>
      <c r="C4003" s="127">
        <v>0</v>
      </c>
      <c r="D4003" s="127">
        <v>0</v>
      </c>
      <c r="E4003" s="127">
        <v>0</v>
      </c>
      <c r="F4003" s="127">
        <v>0</v>
      </c>
      <c r="G4003" s="127">
        <v>0</v>
      </c>
      <c r="H4003" s="127">
        <v>0</v>
      </c>
      <c r="I4003" s="127">
        <v>0</v>
      </c>
      <c r="J4003" s="127">
        <v>0</v>
      </c>
      <c r="K4003" s="127">
        <v>0</v>
      </c>
      <c r="L4003" s="127">
        <v>0</v>
      </c>
      <c r="M4003" s="127">
        <v>0</v>
      </c>
      <c r="N4003" s="127">
        <v>0</v>
      </c>
      <c r="O4003" s="127">
        <v>0</v>
      </c>
      <c r="P4003" s="127">
        <v>0</v>
      </c>
      <c r="Q4003" s="127">
        <v>0</v>
      </c>
      <c r="R4003" s="127">
        <v>0</v>
      </c>
      <c r="S4003" s="127">
        <v>0</v>
      </c>
      <c r="T4003" s="127">
        <v>0</v>
      </c>
      <c r="U4003" s="127">
        <v>0</v>
      </c>
      <c r="V4003" s="127">
        <v>0</v>
      </c>
      <c r="W4003" s="127">
        <v>0</v>
      </c>
      <c r="X4003" s="127">
        <v>0</v>
      </c>
      <c r="Y4003" s="127">
        <v>0</v>
      </c>
      <c r="Z4003" s="127">
        <v>0</v>
      </c>
      <c r="AA4003" s="127">
        <v>0</v>
      </c>
      <c r="AB4003" s="127">
        <v>0</v>
      </c>
      <c r="AC4003" s="127">
        <v>0</v>
      </c>
      <c r="AD4003" s="127">
        <v>0</v>
      </c>
      <c r="AE4003" s="127">
        <v>0</v>
      </c>
      <c r="AF4003" s="127">
        <v>0</v>
      </c>
      <c r="AG4003" s="127">
        <v>0</v>
      </c>
      <c r="AH4003" s="127">
        <v>0</v>
      </c>
    </row>
    <row r="4004" spans="1:34" x14ac:dyDescent="0.35">
      <c r="A4004" s="127" t="s">
        <v>4634</v>
      </c>
      <c r="B4004" s="127" t="s">
        <v>964</v>
      </c>
      <c r="C4004" s="127">
        <v>0</v>
      </c>
      <c r="D4004" s="127">
        <v>0</v>
      </c>
      <c r="E4004" s="127">
        <v>0</v>
      </c>
      <c r="F4004" s="127">
        <v>0</v>
      </c>
      <c r="G4004" s="127">
        <v>0</v>
      </c>
      <c r="H4004" s="127">
        <v>0</v>
      </c>
      <c r="I4004" s="127">
        <v>0</v>
      </c>
      <c r="J4004" s="127">
        <v>0</v>
      </c>
      <c r="K4004" s="127">
        <v>0</v>
      </c>
      <c r="L4004" s="127">
        <v>0</v>
      </c>
      <c r="M4004" s="127">
        <v>0</v>
      </c>
      <c r="N4004" s="127">
        <v>0</v>
      </c>
      <c r="O4004" s="127">
        <v>0</v>
      </c>
      <c r="P4004" s="127">
        <v>0</v>
      </c>
      <c r="Q4004" s="127">
        <v>0</v>
      </c>
      <c r="R4004" s="127">
        <v>0</v>
      </c>
      <c r="S4004" s="127">
        <v>0</v>
      </c>
      <c r="T4004" s="127">
        <v>0</v>
      </c>
      <c r="U4004" s="127">
        <v>0</v>
      </c>
      <c r="V4004" s="127">
        <v>0</v>
      </c>
      <c r="W4004" s="127">
        <v>0</v>
      </c>
      <c r="X4004" s="127">
        <v>0</v>
      </c>
      <c r="Y4004" s="127">
        <v>0</v>
      </c>
      <c r="Z4004" s="127">
        <v>0</v>
      </c>
      <c r="AA4004" s="127">
        <v>0</v>
      </c>
      <c r="AB4004" s="127">
        <v>0</v>
      </c>
      <c r="AC4004" s="127">
        <v>0</v>
      </c>
      <c r="AD4004" s="127">
        <v>0</v>
      </c>
      <c r="AE4004" s="127">
        <v>0</v>
      </c>
      <c r="AF4004" s="127">
        <v>0</v>
      </c>
      <c r="AG4004" s="127">
        <v>0</v>
      </c>
      <c r="AH4004" s="127">
        <v>0</v>
      </c>
    </row>
    <row r="4005" spans="1:34" x14ac:dyDescent="0.35">
      <c r="A4005" s="127" t="s">
        <v>4635</v>
      </c>
      <c r="B4005" s="127" t="s">
        <v>964</v>
      </c>
      <c r="C4005" s="127">
        <v>0</v>
      </c>
      <c r="D4005" s="127">
        <v>0</v>
      </c>
      <c r="E4005" s="127">
        <v>0</v>
      </c>
      <c r="F4005" s="127">
        <v>0</v>
      </c>
      <c r="G4005" s="127">
        <v>0</v>
      </c>
      <c r="H4005" s="127">
        <v>0</v>
      </c>
      <c r="I4005" s="127">
        <v>0</v>
      </c>
      <c r="J4005" s="127">
        <v>0</v>
      </c>
      <c r="K4005" s="127">
        <v>0</v>
      </c>
      <c r="L4005" s="127">
        <v>0</v>
      </c>
      <c r="M4005" s="127">
        <v>0</v>
      </c>
      <c r="N4005" s="127">
        <v>0</v>
      </c>
      <c r="O4005" s="127">
        <v>0</v>
      </c>
      <c r="P4005" s="127">
        <v>0</v>
      </c>
      <c r="Q4005" s="127">
        <v>0</v>
      </c>
      <c r="R4005" s="127">
        <v>0</v>
      </c>
      <c r="S4005" s="127">
        <v>0</v>
      </c>
      <c r="T4005" s="127">
        <v>0</v>
      </c>
      <c r="U4005" s="127">
        <v>0</v>
      </c>
      <c r="V4005" s="127">
        <v>0</v>
      </c>
      <c r="W4005" s="127">
        <v>0</v>
      </c>
      <c r="X4005" s="127">
        <v>0</v>
      </c>
      <c r="Y4005" s="127">
        <v>0</v>
      </c>
      <c r="Z4005" s="127">
        <v>0</v>
      </c>
      <c r="AA4005" s="127">
        <v>0</v>
      </c>
      <c r="AB4005" s="127">
        <v>0</v>
      </c>
      <c r="AC4005" s="127">
        <v>0</v>
      </c>
      <c r="AD4005" s="127">
        <v>0</v>
      </c>
      <c r="AE4005" s="127">
        <v>0</v>
      </c>
      <c r="AF4005" s="127">
        <v>0</v>
      </c>
      <c r="AG4005" s="127">
        <v>0</v>
      </c>
      <c r="AH4005" s="127">
        <v>0</v>
      </c>
    </row>
    <row r="4006" spans="1:34" x14ac:dyDescent="0.35">
      <c r="A4006" s="127" t="s">
        <v>4636</v>
      </c>
      <c r="B4006" s="127" t="s">
        <v>964</v>
      </c>
      <c r="C4006" s="127">
        <v>0</v>
      </c>
      <c r="D4006" s="127">
        <v>0</v>
      </c>
      <c r="E4006" s="127">
        <v>0</v>
      </c>
      <c r="F4006" s="127">
        <v>0</v>
      </c>
      <c r="G4006" s="127">
        <v>0</v>
      </c>
      <c r="H4006" s="127">
        <v>0</v>
      </c>
      <c r="I4006" s="127">
        <v>0</v>
      </c>
      <c r="J4006" s="127">
        <v>0</v>
      </c>
      <c r="K4006" s="127">
        <v>0</v>
      </c>
      <c r="L4006" s="127">
        <v>0</v>
      </c>
      <c r="M4006" s="127">
        <v>0</v>
      </c>
      <c r="N4006" s="127">
        <v>0</v>
      </c>
      <c r="O4006" s="127">
        <v>0</v>
      </c>
      <c r="P4006" s="127">
        <v>0</v>
      </c>
      <c r="Q4006" s="127">
        <v>0</v>
      </c>
      <c r="R4006" s="127">
        <v>0</v>
      </c>
      <c r="S4006" s="127">
        <v>0</v>
      </c>
      <c r="T4006" s="127">
        <v>0</v>
      </c>
      <c r="U4006" s="127">
        <v>0</v>
      </c>
      <c r="V4006" s="127">
        <v>0</v>
      </c>
      <c r="W4006" s="127">
        <v>0</v>
      </c>
      <c r="X4006" s="127">
        <v>0</v>
      </c>
      <c r="Y4006" s="127">
        <v>0</v>
      </c>
      <c r="Z4006" s="127">
        <v>0</v>
      </c>
      <c r="AA4006" s="127">
        <v>0</v>
      </c>
      <c r="AB4006" s="127">
        <v>0</v>
      </c>
      <c r="AC4006" s="127">
        <v>0</v>
      </c>
      <c r="AD4006" s="127">
        <v>0</v>
      </c>
      <c r="AE4006" s="127">
        <v>0</v>
      </c>
      <c r="AF4006" s="127">
        <v>0</v>
      </c>
      <c r="AG4006" s="127">
        <v>0</v>
      </c>
      <c r="AH4006" s="127">
        <v>0</v>
      </c>
    </row>
    <row r="4007" spans="1:34" x14ac:dyDescent="0.35">
      <c r="A4007" s="127" t="s">
        <v>4637</v>
      </c>
      <c r="B4007" s="127" t="s">
        <v>964</v>
      </c>
      <c r="C4007" s="127">
        <v>0</v>
      </c>
      <c r="D4007" s="127">
        <v>0</v>
      </c>
      <c r="E4007" s="127">
        <v>0</v>
      </c>
      <c r="F4007" s="127">
        <v>0</v>
      </c>
      <c r="G4007" s="127">
        <v>0</v>
      </c>
      <c r="H4007" s="127">
        <v>0</v>
      </c>
      <c r="I4007" s="127">
        <v>0</v>
      </c>
      <c r="J4007" s="127">
        <v>0</v>
      </c>
      <c r="K4007" s="127">
        <v>0</v>
      </c>
      <c r="L4007" s="127">
        <v>0</v>
      </c>
      <c r="M4007" s="127">
        <v>0</v>
      </c>
      <c r="N4007" s="127">
        <v>0</v>
      </c>
      <c r="O4007" s="127">
        <v>0</v>
      </c>
      <c r="P4007" s="127">
        <v>0</v>
      </c>
      <c r="Q4007" s="127">
        <v>0</v>
      </c>
      <c r="R4007" s="127">
        <v>0</v>
      </c>
      <c r="S4007" s="127">
        <v>0</v>
      </c>
      <c r="T4007" s="127">
        <v>0</v>
      </c>
      <c r="U4007" s="127">
        <v>0</v>
      </c>
      <c r="V4007" s="127">
        <v>0</v>
      </c>
      <c r="W4007" s="127">
        <v>0</v>
      </c>
      <c r="X4007" s="127">
        <v>0</v>
      </c>
      <c r="Y4007" s="127">
        <v>0</v>
      </c>
      <c r="Z4007" s="127">
        <v>0</v>
      </c>
      <c r="AA4007" s="127">
        <v>0</v>
      </c>
      <c r="AB4007" s="127">
        <v>0</v>
      </c>
      <c r="AC4007" s="127">
        <v>0</v>
      </c>
      <c r="AD4007" s="127">
        <v>0</v>
      </c>
      <c r="AE4007" s="127">
        <v>0</v>
      </c>
      <c r="AF4007" s="127">
        <v>0</v>
      </c>
      <c r="AG4007" s="127">
        <v>0</v>
      </c>
      <c r="AH4007" s="127">
        <v>0</v>
      </c>
    </row>
    <row r="4008" spans="1:34" x14ac:dyDescent="0.35">
      <c r="A4008" s="127" t="s">
        <v>4638</v>
      </c>
      <c r="B4008" s="127" t="s">
        <v>964</v>
      </c>
      <c r="C4008" s="127">
        <v>0</v>
      </c>
      <c r="D4008" s="127">
        <v>0</v>
      </c>
      <c r="E4008" s="127">
        <v>0</v>
      </c>
      <c r="F4008" s="127">
        <v>0</v>
      </c>
      <c r="G4008" s="127">
        <v>0</v>
      </c>
      <c r="H4008" s="127">
        <v>0</v>
      </c>
      <c r="I4008" s="127">
        <v>0</v>
      </c>
      <c r="J4008" s="127">
        <v>0</v>
      </c>
      <c r="K4008" s="127">
        <v>0</v>
      </c>
      <c r="L4008" s="127">
        <v>0</v>
      </c>
      <c r="M4008" s="127">
        <v>0</v>
      </c>
      <c r="N4008" s="127">
        <v>0</v>
      </c>
      <c r="O4008" s="127">
        <v>0</v>
      </c>
      <c r="P4008" s="127">
        <v>0</v>
      </c>
      <c r="Q4008" s="127">
        <v>0</v>
      </c>
      <c r="R4008" s="127">
        <v>0</v>
      </c>
      <c r="S4008" s="127">
        <v>0</v>
      </c>
      <c r="T4008" s="127">
        <v>0</v>
      </c>
      <c r="U4008" s="127">
        <v>0</v>
      </c>
      <c r="V4008" s="127">
        <v>0</v>
      </c>
      <c r="W4008" s="127">
        <v>0</v>
      </c>
      <c r="X4008" s="127">
        <v>0</v>
      </c>
      <c r="Y4008" s="127">
        <v>0</v>
      </c>
      <c r="Z4008" s="127">
        <v>0</v>
      </c>
      <c r="AA4008" s="127">
        <v>0</v>
      </c>
      <c r="AB4008" s="127">
        <v>0</v>
      </c>
      <c r="AC4008" s="127">
        <v>0</v>
      </c>
      <c r="AD4008" s="127">
        <v>0</v>
      </c>
      <c r="AE4008" s="127">
        <v>0</v>
      </c>
      <c r="AF4008" s="127">
        <v>0</v>
      </c>
      <c r="AG4008" s="127">
        <v>0</v>
      </c>
      <c r="AH4008" s="127">
        <v>0</v>
      </c>
    </row>
    <row r="4009" spans="1:34" x14ac:dyDescent="0.35">
      <c r="A4009" s="127" t="s">
        <v>4639</v>
      </c>
      <c r="B4009" s="127" t="s">
        <v>964</v>
      </c>
      <c r="C4009" s="127">
        <v>0</v>
      </c>
      <c r="D4009" s="127">
        <v>0</v>
      </c>
      <c r="E4009" s="127">
        <v>0</v>
      </c>
      <c r="F4009" s="127">
        <v>0</v>
      </c>
      <c r="G4009" s="127">
        <v>0</v>
      </c>
      <c r="H4009" s="127">
        <v>0</v>
      </c>
      <c r="I4009" s="127">
        <v>0</v>
      </c>
      <c r="J4009" s="127">
        <v>0</v>
      </c>
      <c r="K4009" s="127">
        <v>0</v>
      </c>
      <c r="L4009" s="127">
        <v>0</v>
      </c>
      <c r="M4009" s="127">
        <v>0</v>
      </c>
      <c r="N4009" s="127">
        <v>0</v>
      </c>
      <c r="O4009" s="127">
        <v>0</v>
      </c>
      <c r="P4009" s="127">
        <v>0</v>
      </c>
      <c r="Q4009" s="127">
        <v>0</v>
      </c>
      <c r="R4009" s="127">
        <v>0</v>
      </c>
      <c r="S4009" s="127">
        <v>0</v>
      </c>
      <c r="T4009" s="127">
        <v>0</v>
      </c>
      <c r="U4009" s="127">
        <v>0</v>
      </c>
      <c r="V4009" s="127">
        <v>0</v>
      </c>
      <c r="W4009" s="127">
        <v>0</v>
      </c>
      <c r="X4009" s="127">
        <v>0</v>
      </c>
      <c r="Y4009" s="127">
        <v>0</v>
      </c>
      <c r="Z4009" s="127">
        <v>0</v>
      </c>
      <c r="AA4009" s="127">
        <v>0</v>
      </c>
      <c r="AB4009" s="127">
        <v>0</v>
      </c>
      <c r="AC4009" s="127">
        <v>0</v>
      </c>
      <c r="AD4009" s="127">
        <v>0</v>
      </c>
      <c r="AE4009" s="127">
        <v>0</v>
      </c>
      <c r="AF4009" s="127">
        <v>0</v>
      </c>
      <c r="AG4009" s="127">
        <v>0</v>
      </c>
      <c r="AH4009" s="127">
        <v>0</v>
      </c>
    </row>
    <row r="4010" spans="1:34" x14ac:dyDescent="0.35">
      <c r="A4010" s="127" t="s">
        <v>4640</v>
      </c>
      <c r="B4010" s="127" t="s">
        <v>964</v>
      </c>
      <c r="C4010" s="127">
        <v>0</v>
      </c>
      <c r="D4010" s="127">
        <v>0</v>
      </c>
      <c r="E4010" s="127">
        <v>0</v>
      </c>
      <c r="F4010" s="127">
        <v>0</v>
      </c>
      <c r="G4010" s="127">
        <v>0</v>
      </c>
      <c r="H4010" s="127">
        <v>0</v>
      </c>
      <c r="I4010" s="127">
        <v>0</v>
      </c>
      <c r="J4010" s="127">
        <v>0</v>
      </c>
      <c r="K4010" s="127">
        <v>0</v>
      </c>
      <c r="L4010" s="127">
        <v>0</v>
      </c>
      <c r="M4010" s="127">
        <v>0</v>
      </c>
      <c r="N4010" s="127">
        <v>0</v>
      </c>
      <c r="O4010" s="127">
        <v>0</v>
      </c>
      <c r="P4010" s="127">
        <v>0</v>
      </c>
      <c r="Q4010" s="127">
        <v>0</v>
      </c>
      <c r="R4010" s="127">
        <v>0</v>
      </c>
      <c r="S4010" s="127">
        <v>0</v>
      </c>
      <c r="T4010" s="127">
        <v>0</v>
      </c>
      <c r="U4010" s="127">
        <v>0</v>
      </c>
      <c r="V4010" s="127">
        <v>0</v>
      </c>
      <c r="W4010" s="127">
        <v>0</v>
      </c>
      <c r="X4010" s="127">
        <v>0</v>
      </c>
      <c r="Y4010" s="127">
        <v>0</v>
      </c>
      <c r="Z4010" s="127">
        <v>0</v>
      </c>
      <c r="AA4010" s="127">
        <v>0</v>
      </c>
      <c r="AB4010" s="127">
        <v>0</v>
      </c>
      <c r="AC4010" s="127">
        <v>0</v>
      </c>
      <c r="AD4010" s="127">
        <v>0</v>
      </c>
      <c r="AE4010" s="127">
        <v>0</v>
      </c>
      <c r="AF4010" s="127">
        <v>0</v>
      </c>
      <c r="AG4010" s="127">
        <v>0</v>
      </c>
      <c r="AH4010" s="127">
        <v>0</v>
      </c>
    </row>
    <row r="4011" spans="1:34" x14ac:dyDescent="0.35">
      <c r="A4011" s="127" t="s">
        <v>2132</v>
      </c>
      <c r="B4011" s="127" t="s">
        <v>964</v>
      </c>
      <c r="C4011" s="127">
        <v>0</v>
      </c>
      <c r="D4011" s="127">
        <v>0</v>
      </c>
      <c r="E4011" s="127">
        <v>0</v>
      </c>
      <c r="F4011" s="127">
        <v>0</v>
      </c>
      <c r="G4011" s="127">
        <v>0</v>
      </c>
      <c r="H4011" s="127">
        <v>0</v>
      </c>
      <c r="I4011" s="127">
        <v>0</v>
      </c>
      <c r="J4011" s="127">
        <v>0</v>
      </c>
      <c r="K4011" s="127">
        <v>0</v>
      </c>
      <c r="L4011" s="127">
        <v>0</v>
      </c>
      <c r="M4011" s="127">
        <v>0</v>
      </c>
      <c r="N4011" s="127">
        <v>0</v>
      </c>
      <c r="O4011" s="127">
        <v>0</v>
      </c>
      <c r="P4011" s="127">
        <v>0</v>
      </c>
      <c r="Q4011" s="127">
        <v>0</v>
      </c>
      <c r="R4011" s="127">
        <v>0</v>
      </c>
      <c r="S4011" s="127">
        <v>0</v>
      </c>
      <c r="T4011" s="127">
        <v>0</v>
      </c>
      <c r="U4011" s="127">
        <v>0</v>
      </c>
      <c r="V4011" s="127">
        <v>0</v>
      </c>
      <c r="W4011" s="127">
        <v>0</v>
      </c>
      <c r="X4011" s="127">
        <v>0</v>
      </c>
      <c r="Y4011" s="127">
        <v>0</v>
      </c>
      <c r="Z4011" s="127">
        <v>0</v>
      </c>
      <c r="AA4011" s="127">
        <v>0</v>
      </c>
      <c r="AB4011" s="127">
        <v>0</v>
      </c>
      <c r="AC4011" s="127">
        <v>0</v>
      </c>
      <c r="AD4011" s="127">
        <v>0</v>
      </c>
      <c r="AE4011" s="127">
        <v>0</v>
      </c>
      <c r="AF4011" s="127">
        <v>0</v>
      </c>
      <c r="AG4011" s="127">
        <v>0</v>
      </c>
      <c r="AH4011" s="127">
        <v>0</v>
      </c>
    </row>
    <row r="4012" spans="1:34" x14ac:dyDescent="0.35">
      <c r="A4012" s="127" t="s">
        <v>4641</v>
      </c>
      <c r="B4012" s="127" t="s">
        <v>964</v>
      </c>
      <c r="C4012" s="127">
        <v>0</v>
      </c>
      <c r="D4012" s="127">
        <v>0</v>
      </c>
      <c r="E4012" s="127">
        <v>0</v>
      </c>
      <c r="F4012" s="127">
        <v>0</v>
      </c>
      <c r="G4012" s="127">
        <v>0</v>
      </c>
      <c r="H4012" s="127">
        <v>0</v>
      </c>
      <c r="I4012" s="127">
        <v>0</v>
      </c>
      <c r="J4012" s="127">
        <v>0</v>
      </c>
      <c r="K4012" s="127">
        <v>0</v>
      </c>
      <c r="L4012" s="127">
        <v>0</v>
      </c>
      <c r="M4012" s="127">
        <v>0</v>
      </c>
      <c r="N4012" s="127">
        <v>0</v>
      </c>
      <c r="O4012" s="127">
        <v>0</v>
      </c>
      <c r="P4012" s="127">
        <v>0</v>
      </c>
      <c r="Q4012" s="127">
        <v>0</v>
      </c>
      <c r="R4012" s="127">
        <v>0</v>
      </c>
      <c r="S4012" s="127">
        <v>0</v>
      </c>
      <c r="T4012" s="127">
        <v>0</v>
      </c>
      <c r="U4012" s="127">
        <v>0</v>
      </c>
      <c r="V4012" s="127">
        <v>0</v>
      </c>
      <c r="W4012" s="127">
        <v>0</v>
      </c>
      <c r="X4012" s="127">
        <v>0</v>
      </c>
      <c r="Y4012" s="127">
        <v>0</v>
      </c>
      <c r="Z4012" s="127">
        <v>0</v>
      </c>
      <c r="AA4012" s="127">
        <v>0</v>
      </c>
      <c r="AB4012" s="127">
        <v>0</v>
      </c>
      <c r="AC4012" s="127">
        <v>0</v>
      </c>
      <c r="AD4012" s="127">
        <v>0</v>
      </c>
      <c r="AE4012" s="127">
        <v>0</v>
      </c>
      <c r="AF4012" s="127">
        <v>0</v>
      </c>
      <c r="AG4012" s="127">
        <v>0</v>
      </c>
      <c r="AH4012" s="127">
        <v>0</v>
      </c>
    </row>
    <row r="4013" spans="1:34" x14ac:dyDescent="0.35">
      <c r="A4013" s="127" t="s">
        <v>4642</v>
      </c>
      <c r="B4013" s="127" t="s">
        <v>964</v>
      </c>
      <c r="C4013" s="127">
        <v>0</v>
      </c>
      <c r="D4013" s="127">
        <v>0</v>
      </c>
      <c r="E4013" s="127">
        <v>0</v>
      </c>
      <c r="F4013" s="127">
        <v>0</v>
      </c>
      <c r="G4013" s="127">
        <v>0</v>
      </c>
      <c r="H4013" s="127">
        <v>0</v>
      </c>
      <c r="I4013" s="127">
        <v>0</v>
      </c>
      <c r="J4013" s="127">
        <v>0</v>
      </c>
      <c r="K4013" s="127">
        <v>0</v>
      </c>
      <c r="L4013" s="127">
        <v>0</v>
      </c>
      <c r="M4013" s="127">
        <v>0</v>
      </c>
      <c r="N4013" s="127">
        <v>0</v>
      </c>
      <c r="O4013" s="127">
        <v>0</v>
      </c>
      <c r="P4013" s="127">
        <v>0</v>
      </c>
      <c r="Q4013" s="127">
        <v>0</v>
      </c>
      <c r="R4013" s="127">
        <v>0</v>
      </c>
      <c r="S4013" s="127">
        <v>0</v>
      </c>
      <c r="T4013" s="127">
        <v>0</v>
      </c>
      <c r="U4013" s="127">
        <v>0</v>
      </c>
      <c r="V4013" s="127">
        <v>0</v>
      </c>
      <c r="W4013" s="127">
        <v>0</v>
      </c>
      <c r="X4013" s="127">
        <v>0</v>
      </c>
      <c r="Y4013" s="127">
        <v>0</v>
      </c>
      <c r="Z4013" s="127">
        <v>0</v>
      </c>
      <c r="AA4013" s="127">
        <v>0</v>
      </c>
      <c r="AB4013" s="127">
        <v>0</v>
      </c>
      <c r="AC4013" s="127">
        <v>0</v>
      </c>
      <c r="AD4013" s="127">
        <v>0</v>
      </c>
      <c r="AE4013" s="127">
        <v>0</v>
      </c>
      <c r="AF4013" s="127">
        <v>0</v>
      </c>
      <c r="AG4013" s="127">
        <v>0</v>
      </c>
      <c r="AH4013" s="127">
        <v>0</v>
      </c>
    </row>
    <row r="4014" spans="1:34" x14ac:dyDescent="0.35">
      <c r="A4014" s="127" t="s">
        <v>4643</v>
      </c>
      <c r="B4014" s="127" t="s">
        <v>964</v>
      </c>
      <c r="C4014" s="127">
        <v>0</v>
      </c>
      <c r="D4014" s="127">
        <v>0</v>
      </c>
      <c r="E4014" s="127">
        <v>0</v>
      </c>
      <c r="F4014" s="127">
        <v>0</v>
      </c>
      <c r="G4014" s="127">
        <v>0</v>
      </c>
      <c r="H4014" s="127">
        <v>0</v>
      </c>
      <c r="I4014" s="127">
        <v>0</v>
      </c>
      <c r="J4014" s="127">
        <v>0</v>
      </c>
      <c r="K4014" s="127">
        <v>0</v>
      </c>
      <c r="L4014" s="127">
        <v>0</v>
      </c>
      <c r="M4014" s="127">
        <v>0</v>
      </c>
      <c r="N4014" s="127">
        <v>0</v>
      </c>
      <c r="O4014" s="127">
        <v>0</v>
      </c>
      <c r="P4014" s="127">
        <v>0</v>
      </c>
      <c r="Q4014" s="127">
        <v>0</v>
      </c>
      <c r="R4014" s="127">
        <v>0</v>
      </c>
      <c r="S4014" s="127">
        <v>0</v>
      </c>
      <c r="T4014" s="127">
        <v>0</v>
      </c>
      <c r="U4014" s="127">
        <v>0</v>
      </c>
      <c r="V4014" s="127">
        <v>0</v>
      </c>
      <c r="W4014" s="127">
        <v>0</v>
      </c>
      <c r="X4014" s="127">
        <v>0</v>
      </c>
      <c r="Y4014" s="127">
        <v>0</v>
      </c>
      <c r="Z4014" s="127">
        <v>0</v>
      </c>
      <c r="AA4014" s="127">
        <v>0</v>
      </c>
      <c r="AB4014" s="127">
        <v>0</v>
      </c>
      <c r="AC4014" s="127">
        <v>0</v>
      </c>
      <c r="AD4014" s="127">
        <v>0</v>
      </c>
      <c r="AE4014" s="127">
        <v>0</v>
      </c>
      <c r="AF4014" s="127">
        <v>0</v>
      </c>
      <c r="AG4014" s="127">
        <v>0</v>
      </c>
      <c r="AH4014" s="127">
        <v>0</v>
      </c>
    </row>
    <row r="4015" spans="1:34" x14ac:dyDescent="0.35">
      <c r="A4015" s="127" t="s">
        <v>4644</v>
      </c>
      <c r="B4015" s="127" t="s">
        <v>964</v>
      </c>
      <c r="C4015" s="127">
        <v>0</v>
      </c>
      <c r="D4015" s="127">
        <v>0</v>
      </c>
      <c r="E4015" s="127">
        <v>0</v>
      </c>
      <c r="F4015" s="127">
        <v>0</v>
      </c>
      <c r="G4015" s="127">
        <v>0</v>
      </c>
      <c r="H4015" s="127">
        <v>0</v>
      </c>
      <c r="I4015" s="127">
        <v>0</v>
      </c>
      <c r="J4015" s="127">
        <v>0</v>
      </c>
      <c r="K4015" s="127">
        <v>0</v>
      </c>
      <c r="L4015" s="127">
        <v>0</v>
      </c>
      <c r="M4015" s="127">
        <v>0</v>
      </c>
      <c r="N4015" s="127">
        <v>0</v>
      </c>
      <c r="O4015" s="127">
        <v>0</v>
      </c>
      <c r="P4015" s="127">
        <v>0</v>
      </c>
      <c r="Q4015" s="127">
        <v>0</v>
      </c>
      <c r="R4015" s="127">
        <v>0</v>
      </c>
      <c r="S4015" s="127">
        <v>0</v>
      </c>
      <c r="T4015" s="127">
        <v>0</v>
      </c>
      <c r="U4015" s="127">
        <v>0</v>
      </c>
      <c r="V4015" s="127">
        <v>0</v>
      </c>
      <c r="W4015" s="127">
        <v>0</v>
      </c>
      <c r="X4015" s="127">
        <v>0</v>
      </c>
      <c r="Y4015" s="127">
        <v>0</v>
      </c>
      <c r="Z4015" s="127">
        <v>0</v>
      </c>
      <c r="AA4015" s="127">
        <v>0</v>
      </c>
      <c r="AB4015" s="127">
        <v>0</v>
      </c>
      <c r="AC4015" s="127">
        <v>0</v>
      </c>
      <c r="AD4015" s="127">
        <v>0</v>
      </c>
      <c r="AE4015" s="127">
        <v>0</v>
      </c>
      <c r="AF4015" s="127">
        <v>0</v>
      </c>
      <c r="AG4015" s="127">
        <v>0</v>
      </c>
      <c r="AH4015" s="127">
        <v>0</v>
      </c>
    </row>
    <row r="4016" spans="1:34" x14ac:dyDescent="0.35">
      <c r="A4016" s="127" t="s">
        <v>4645</v>
      </c>
      <c r="B4016" s="127" t="s">
        <v>964</v>
      </c>
      <c r="C4016" s="127">
        <v>0</v>
      </c>
      <c r="D4016" s="127">
        <v>0</v>
      </c>
      <c r="E4016" s="127">
        <v>0</v>
      </c>
      <c r="F4016" s="127">
        <v>0</v>
      </c>
      <c r="G4016" s="127">
        <v>0</v>
      </c>
      <c r="H4016" s="127">
        <v>0</v>
      </c>
      <c r="I4016" s="127">
        <v>0</v>
      </c>
      <c r="J4016" s="127">
        <v>0</v>
      </c>
      <c r="K4016" s="127">
        <v>0</v>
      </c>
      <c r="L4016" s="127">
        <v>0</v>
      </c>
      <c r="M4016" s="127">
        <v>0</v>
      </c>
      <c r="N4016" s="127">
        <v>0</v>
      </c>
      <c r="O4016" s="127">
        <v>0</v>
      </c>
      <c r="P4016" s="127">
        <v>0</v>
      </c>
      <c r="Q4016" s="127">
        <v>0</v>
      </c>
      <c r="R4016" s="127">
        <v>0</v>
      </c>
      <c r="S4016" s="127">
        <v>0</v>
      </c>
      <c r="T4016" s="127">
        <v>0</v>
      </c>
      <c r="U4016" s="127">
        <v>0</v>
      </c>
      <c r="V4016" s="127">
        <v>0</v>
      </c>
      <c r="W4016" s="127">
        <v>0</v>
      </c>
      <c r="X4016" s="127">
        <v>0</v>
      </c>
      <c r="Y4016" s="127">
        <v>0</v>
      </c>
      <c r="Z4016" s="127">
        <v>0</v>
      </c>
      <c r="AA4016" s="127">
        <v>0</v>
      </c>
      <c r="AB4016" s="127">
        <v>0</v>
      </c>
      <c r="AC4016" s="127">
        <v>0</v>
      </c>
      <c r="AD4016" s="127">
        <v>0</v>
      </c>
      <c r="AE4016" s="127">
        <v>0</v>
      </c>
      <c r="AF4016" s="127">
        <v>0</v>
      </c>
      <c r="AG4016" s="127">
        <v>0</v>
      </c>
      <c r="AH4016" s="127">
        <v>0</v>
      </c>
    </row>
    <row r="4017" spans="1:34" x14ac:dyDescent="0.35">
      <c r="A4017" s="127" t="s">
        <v>4646</v>
      </c>
      <c r="B4017" s="127" t="s">
        <v>964</v>
      </c>
      <c r="C4017" s="127">
        <v>0</v>
      </c>
      <c r="D4017" s="127">
        <v>0</v>
      </c>
      <c r="E4017" s="127">
        <v>0</v>
      </c>
      <c r="F4017" s="127">
        <v>0</v>
      </c>
      <c r="G4017" s="127">
        <v>0</v>
      </c>
      <c r="H4017" s="127">
        <v>0</v>
      </c>
      <c r="I4017" s="127">
        <v>0</v>
      </c>
      <c r="J4017" s="127">
        <v>0</v>
      </c>
      <c r="K4017" s="127">
        <v>0</v>
      </c>
      <c r="L4017" s="127">
        <v>0</v>
      </c>
      <c r="M4017" s="127">
        <v>0</v>
      </c>
      <c r="N4017" s="127">
        <v>0</v>
      </c>
      <c r="O4017" s="127">
        <v>0</v>
      </c>
      <c r="P4017" s="127">
        <v>0</v>
      </c>
      <c r="Q4017" s="127">
        <v>0</v>
      </c>
      <c r="R4017" s="127">
        <v>0</v>
      </c>
      <c r="S4017" s="127">
        <v>0</v>
      </c>
      <c r="T4017" s="127">
        <v>0</v>
      </c>
      <c r="U4017" s="127">
        <v>0</v>
      </c>
      <c r="V4017" s="127">
        <v>0</v>
      </c>
      <c r="W4017" s="127">
        <v>0</v>
      </c>
      <c r="X4017" s="127">
        <v>0</v>
      </c>
      <c r="Y4017" s="127">
        <v>0</v>
      </c>
      <c r="Z4017" s="127">
        <v>0</v>
      </c>
      <c r="AA4017" s="127">
        <v>0</v>
      </c>
      <c r="AB4017" s="127">
        <v>0</v>
      </c>
      <c r="AC4017" s="127">
        <v>0</v>
      </c>
      <c r="AD4017" s="127">
        <v>0</v>
      </c>
      <c r="AE4017" s="127">
        <v>0</v>
      </c>
      <c r="AF4017" s="127">
        <v>0</v>
      </c>
      <c r="AG4017" s="127">
        <v>0</v>
      </c>
      <c r="AH4017" s="127">
        <v>0</v>
      </c>
    </row>
    <row r="4018" spans="1:34" x14ac:dyDescent="0.35">
      <c r="A4018" s="127" t="s">
        <v>4647</v>
      </c>
      <c r="B4018" s="127" t="s">
        <v>964</v>
      </c>
      <c r="C4018" s="127">
        <v>0</v>
      </c>
      <c r="D4018" s="127">
        <v>0</v>
      </c>
      <c r="E4018" s="127">
        <v>0</v>
      </c>
      <c r="F4018" s="127">
        <v>0</v>
      </c>
      <c r="G4018" s="127">
        <v>0</v>
      </c>
      <c r="H4018" s="127">
        <v>0</v>
      </c>
      <c r="I4018" s="127">
        <v>0</v>
      </c>
      <c r="J4018" s="127">
        <v>0</v>
      </c>
      <c r="K4018" s="127">
        <v>0</v>
      </c>
      <c r="L4018" s="127">
        <v>0</v>
      </c>
      <c r="M4018" s="127">
        <v>0</v>
      </c>
      <c r="N4018" s="127">
        <v>0</v>
      </c>
      <c r="O4018" s="127">
        <v>0</v>
      </c>
      <c r="P4018" s="127">
        <v>0</v>
      </c>
      <c r="Q4018" s="127">
        <v>0</v>
      </c>
      <c r="R4018" s="127">
        <v>0</v>
      </c>
      <c r="S4018" s="127">
        <v>0</v>
      </c>
      <c r="T4018" s="127">
        <v>0</v>
      </c>
      <c r="U4018" s="127">
        <v>0</v>
      </c>
      <c r="V4018" s="127">
        <v>0</v>
      </c>
      <c r="W4018" s="127">
        <v>0</v>
      </c>
      <c r="X4018" s="127">
        <v>0</v>
      </c>
      <c r="Y4018" s="127">
        <v>0</v>
      </c>
      <c r="Z4018" s="127">
        <v>0</v>
      </c>
      <c r="AA4018" s="127">
        <v>0</v>
      </c>
      <c r="AB4018" s="127">
        <v>0</v>
      </c>
      <c r="AC4018" s="127">
        <v>0</v>
      </c>
      <c r="AD4018" s="127">
        <v>0</v>
      </c>
      <c r="AE4018" s="127">
        <v>0</v>
      </c>
      <c r="AF4018" s="127">
        <v>0</v>
      </c>
      <c r="AG4018" s="127">
        <v>0</v>
      </c>
      <c r="AH4018" s="127">
        <v>0</v>
      </c>
    </row>
    <row r="4019" spans="1:34" x14ac:dyDescent="0.35">
      <c r="A4019" s="127" t="s">
        <v>4648</v>
      </c>
      <c r="B4019" s="127" t="s">
        <v>964</v>
      </c>
      <c r="C4019" s="127">
        <v>0</v>
      </c>
      <c r="D4019" s="127">
        <v>0</v>
      </c>
      <c r="E4019" s="127">
        <v>0</v>
      </c>
      <c r="F4019" s="127">
        <v>0</v>
      </c>
      <c r="G4019" s="127">
        <v>0</v>
      </c>
      <c r="H4019" s="127">
        <v>0</v>
      </c>
      <c r="I4019" s="127">
        <v>0</v>
      </c>
      <c r="J4019" s="127">
        <v>0</v>
      </c>
      <c r="K4019" s="127">
        <v>0</v>
      </c>
      <c r="L4019" s="127">
        <v>0</v>
      </c>
      <c r="M4019" s="127">
        <v>0</v>
      </c>
      <c r="N4019" s="127">
        <v>0</v>
      </c>
      <c r="O4019" s="127">
        <v>0</v>
      </c>
      <c r="P4019" s="127">
        <v>0</v>
      </c>
      <c r="Q4019" s="127">
        <v>0</v>
      </c>
      <c r="R4019" s="127">
        <v>0</v>
      </c>
      <c r="S4019" s="127">
        <v>0</v>
      </c>
      <c r="T4019" s="127">
        <v>0</v>
      </c>
      <c r="U4019" s="127">
        <v>0</v>
      </c>
      <c r="V4019" s="127">
        <v>0</v>
      </c>
      <c r="W4019" s="127">
        <v>0</v>
      </c>
      <c r="X4019" s="127">
        <v>0</v>
      </c>
      <c r="Y4019" s="127">
        <v>0</v>
      </c>
      <c r="Z4019" s="127">
        <v>0</v>
      </c>
      <c r="AA4019" s="127">
        <v>0</v>
      </c>
      <c r="AB4019" s="127">
        <v>0</v>
      </c>
      <c r="AC4019" s="127">
        <v>0</v>
      </c>
      <c r="AD4019" s="127">
        <v>0</v>
      </c>
      <c r="AE4019" s="127">
        <v>0</v>
      </c>
      <c r="AF4019" s="127">
        <v>0</v>
      </c>
      <c r="AG4019" s="127">
        <v>0</v>
      </c>
      <c r="AH4019" s="127">
        <v>0</v>
      </c>
    </row>
    <row r="4020" spans="1:34" x14ac:dyDescent="0.35">
      <c r="A4020" s="127" t="s">
        <v>4649</v>
      </c>
      <c r="B4020" s="127" t="s">
        <v>964</v>
      </c>
      <c r="C4020" s="127">
        <v>0</v>
      </c>
      <c r="D4020" s="127">
        <v>0</v>
      </c>
      <c r="E4020" s="127">
        <v>0</v>
      </c>
      <c r="F4020" s="127">
        <v>0</v>
      </c>
      <c r="G4020" s="127">
        <v>0</v>
      </c>
      <c r="H4020" s="127">
        <v>0</v>
      </c>
      <c r="I4020" s="127">
        <v>0</v>
      </c>
      <c r="J4020" s="127">
        <v>0</v>
      </c>
      <c r="K4020" s="127">
        <v>0</v>
      </c>
      <c r="L4020" s="127">
        <v>0</v>
      </c>
      <c r="M4020" s="127">
        <v>0</v>
      </c>
      <c r="N4020" s="127">
        <v>0</v>
      </c>
      <c r="O4020" s="127">
        <v>0</v>
      </c>
      <c r="P4020" s="127">
        <v>0</v>
      </c>
      <c r="Q4020" s="127">
        <v>0</v>
      </c>
      <c r="R4020" s="127">
        <v>0</v>
      </c>
      <c r="S4020" s="127">
        <v>0</v>
      </c>
      <c r="T4020" s="127">
        <v>0</v>
      </c>
      <c r="U4020" s="127">
        <v>0</v>
      </c>
      <c r="V4020" s="127">
        <v>0</v>
      </c>
      <c r="W4020" s="127">
        <v>0</v>
      </c>
      <c r="X4020" s="127">
        <v>0</v>
      </c>
      <c r="Y4020" s="127">
        <v>0</v>
      </c>
      <c r="Z4020" s="127">
        <v>0</v>
      </c>
      <c r="AA4020" s="127">
        <v>0</v>
      </c>
      <c r="AB4020" s="127">
        <v>0</v>
      </c>
      <c r="AC4020" s="127">
        <v>0</v>
      </c>
      <c r="AD4020" s="127">
        <v>0</v>
      </c>
      <c r="AE4020" s="127">
        <v>0</v>
      </c>
      <c r="AF4020" s="127">
        <v>0</v>
      </c>
      <c r="AG4020" s="127">
        <v>0</v>
      </c>
      <c r="AH4020" s="127">
        <v>0</v>
      </c>
    </row>
    <row r="4021" spans="1:34" x14ac:dyDescent="0.35">
      <c r="A4021" s="127" t="s">
        <v>4650</v>
      </c>
      <c r="B4021" s="127" t="s">
        <v>964</v>
      </c>
      <c r="C4021" s="127">
        <v>0</v>
      </c>
      <c r="D4021" s="127">
        <v>0</v>
      </c>
      <c r="E4021" s="127">
        <v>0</v>
      </c>
      <c r="F4021" s="127">
        <v>0</v>
      </c>
      <c r="G4021" s="127">
        <v>0</v>
      </c>
      <c r="H4021" s="127">
        <v>0</v>
      </c>
      <c r="I4021" s="127">
        <v>0</v>
      </c>
      <c r="J4021" s="127">
        <v>0</v>
      </c>
      <c r="K4021" s="127">
        <v>0</v>
      </c>
      <c r="L4021" s="127">
        <v>0</v>
      </c>
      <c r="M4021" s="127">
        <v>0</v>
      </c>
      <c r="N4021" s="127">
        <v>0</v>
      </c>
      <c r="O4021" s="127">
        <v>0</v>
      </c>
      <c r="P4021" s="127">
        <v>0</v>
      </c>
      <c r="Q4021" s="127">
        <v>0</v>
      </c>
      <c r="R4021" s="127">
        <v>0</v>
      </c>
      <c r="S4021" s="127">
        <v>0</v>
      </c>
      <c r="T4021" s="127">
        <v>0</v>
      </c>
      <c r="U4021" s="127">
        <v>0</v>
      </c>
      <c r="V4021" s="127">
        <v>0</v>
      </c>
      <c r="W4021" s="127">
        <v>0</v>
      </c>
      <c r="X4021" s="127">
        <v>0</v>
      </c>
      <c r="Y4021" s="127">
        <v>0</v>
      </c>
      <c r="Z4021" s="127">
        <v>0</v>
      </c>
      <c r="AA4021" s="127">
        <v>0</v>
      </c>
      <c r="AB4021" s="127">
        <v>0</v>
      </c>
      <c r="AC4021" s="127">
        <v>0</v>
      </c>
      <c r="AD4021" s="127">
        <v>0</v>
      </c>
      <c r="AE4021" s="127">
        <v>0</v>
      </c>
      <c r="AF4021" s="127">
        <v>0</v>
      </c>
      <c r="AG4021" s="127">
        <v>0</v>
      </c>
      <c r="AH4021" s="127">
        <v>0</v>
      </c>
    </row>
    <row r="4022" spans="1:34" x14ac:dyDescent="0.35">
      <c r="A4022" s="127" t="s">
        <v>4651</v>
      </c>
      <c r="B4022" s="127" t="s">
        <v>964</v>
      </c>
      <c r="C4022" s="127">
        <v>0</v>
      </c>
      <c r="D4022" s="127">
        <v>0</v>
      </c>
      <c r="E4022" s="127">
        <v>0</v>
      </c>
      <c r="F4022" s="127">
        <v>0</v>
      </c>
      <c r="G4022" s="127">
        <v>0</v>
      </c>
      <c r="H4022" s="127">
        <v>0</v>
      </c>
      <c r="I4022" s="127">
        <v>0</v>
      </c>
      <c r="J4022" s="127">
        <v>0</v>
      </c>
      <c r="K4022" s="127">
        <v>0</v>
      </c>
      <c r="L4022" s="127">
        <v>0</v>
      </c>
      <c r="M4022" s="127">
        <v>0</v>
      </c>
      <c r="N4022" s="127">
        <v>0</v>
      </c>
      <c r="O4022" s="127">
        <v>0</v>
      </c>
      <c r="P4022" s="127">
        <v>0</v>
      </c>
      <c r="Q4022" s="127">
        <v>0</v>
      </c>
      <c r="R4022" s="127">
        <v>0</v>
      </c>
      <c r="S4022" s="127">
        <v>0</v>
      </c>
      <c r="T4022" s="127">
        <v>0</v>
      </c>
      <c r="U4022" s="127">
        <v>0</v>
      </c>
      <c r="V4022" s="127">
        <v>0</v>
      </c>
      <c r="W4022" s="127">
        <v>0</v>
      </c>
      <c r="X4022" s="127">
        <v>0</v>
      </c>
      <c r="Y4022" s="127">
        <v>0</v>
      </c>
      <c r="Z4022" s="127">
        <v>0</v>
      </c>
      <c r="AA4022" s="127">
        <v>0</v>
      </c>
      <c r="AB4022" s="127">
        <v>0</v>
      </c>
      <c r="AC4022" s="127">
        <v>0</v>
      </c>
      <c r="AD4022" s="127">
        <v>0</v>
      </c>
      <c r="AE4022" s="127">
        <v>0</v>
      </c>
      <c r="AF4022" s="127">
        <v>0</v>
      </c>
      <c r="AG4022" s="127">
        <v>0</v>
      </c>
      <c r="AH4022" s="127">
        <v>0</v>
      </c>
    </row>
    <row r="4023" spans="1:34" x14ac:dyDescent="0.35">
      <c r="A4023" s="127" t="s">
        <v>2133</v>
      </c>
      <c r="B4023" s="127" t="s">
        <v>964</v>
      </c>
      <c r="C4023" s="127">
        <v>0</v>
      </c>
      <c r="D4023" s="127">
        <v>0</v>
      </c>
      <c r="E4023" s="127">
        <v>0</v>
      </c>
      <c r="F4023" s="127">
        <v>0</v>
      </c>
      <c r="G4023" s="127">
        <v>0</v>
      </c>
      <c r="H4023" s="127">
        <v>0</v>
      </c>
      <c r="I4023" s="127">
        <v>0</v>
      </c>
      <c r="J4023" s="127">
        <v>0</v>
      </c>
      <c r="K4023" s="127">
        <v>0</v>
      </c>
      <c r="L4023" s="127">
        <v>0</v>
      </c>
      <c r="M4023" s="127">
        <v>0</v>
      </c>
      <c r="N4023" s="127">
        <v>0</v>
      </c>
      <c r="O4023" s="127">
        <v>0</v>
      </c>
      <c r="P4023" s="127">
        <v>0</v>
      </c>
      <c r="Q4023" s="127">
        <v>0</v>
      </c>
      <c r="R4023" s="127">
        <v>0</v>
      </c>
      <c r="S4023" s="127">
        <v>0</v>
      </c>
      <c r="T4023" s="127">
        <v>0</v>
      </c>
      <c r="U4023" s="127">
        <v>0</v>
      </c>
      <c r="V4023" s="127">
        <v>0</v>
      </c>
      <c r="W4023" s="127">
        <v>0</v>
      </c>
      <c r="X4023" s="127">
        <v>0</v>
      </c>
      <c r="Y4023" s="127">
        <v>0</v>
      </c>
      <c r="Z4023" s="127">
        <v>0</v>
      </c>
      <c r="AA4023" s="127">
        <v>0</v>
      </c>
      <c r="AB4023" s="127">
        <v>0</v>
      </c>
      <c r="AC4023" s="127">
        <v>0</v>
      </c>
      <c r="AD4023" s="127">
        <v>0</v>
      </c>
      <c r="AE4023" s="127">
        <v>0</v>
      </c>
      <c r="AF4023" s="127">
        <v>0</v>
      </c>
      <c r="AG4023" s="127">
        <v>0</v>
      </c>
      <c r="AH4023" s="127">
        <v>0</v>
      </c>
    </row>
    <row r="4024" spans="1:34" x14ac:dyDescent="0.35">
      <c r="A4024" s="127" t="s">
        <v>4652</v>
      </c>
      <c r="B4024" s="127" t="s">
        <v>964</v>
      </c>
      <c r="C4024" s="127">
        <v>0</v>
      </c>
      <c r="D4024" s="127">
        <v>0</v>
      </c>
      <c r="E4024" s="127">
        <v>0</v>
      </c>
      <c r="F4024" s="127">
        <v>0</v>
      </c>
      <c r="G4024" s="127">
        <v>0</v>
      </c>
      <c r="H4024" s="127">
        <v>0</v>
      </c>
      <c r="I4024" s="127">
        <v>0</v>
      </c>
      <c r="J4024" s="127">
        <v>0</v>
      </c>
      <c r="K4024" s="127">
        <v>0</v>
      </c>
      <c r="L4024" s="127">
        <v>0</v>
      </c>
      <c r="M4024" s="127">
        <v>0</v>
      </c>
      <c r="N4024" s="127">
        <v>0</v>
      </c>
      <c r="O4024" s="127">
        <v>0</v>
      </c>
      <c r="P4024" s="127">
        <v>0</v>
      </c>
      <c r="Q4024" s="127">
        <v>0</v>
      </c>
      <c r="R4024" s="127">
        <v>0</v>
      </c>
      <c r="S4024" s="127">
        <v>0</v>
      </c>
      <c r="T4024" s="127">
        <v>0</v>
      </c>
      <c r="U4024" s="127">
        <v>0</v>
      </c>
      <c r="V4024" s="127">
        <v>0</v>
      </c>
      <c r="W4024" s="127">
        <v>0</v>
      </c>
      <c r="X4024" s="127">
        <v>0</v>
      </c>
      <c r="Y4024" s="127">
        <v>0</v>
      </c>
      <c r="Z4024" s="127">
        <v>0</v>
      </c>
      <c r="AA4024" s="127">
        <v>0</v>
      </c>
      <c r="AB4024" s="127">
        <v>0</v>
      </c>
      <c r="AC4024" s="127">
        <v>0</v>
      </c>
      <c r="AD4024" s="127">
        <v>0</v>
      </c>
      <c r="AE4024" s="127">
        <v>0</v>
      </c>
      <c r="AF4024" s="127">
        <v>0</v>
      </c>
      <c r="AG4024" s="127">
        <v>0</v>
      </c>
      <c r="AH4024" s="127">
        <v>0</v>
      </c>
    </row>
    <row r="4025" spans="1:34" x14ac:dyDescent="0.35">
      <c r="A4025" s="127" t="s">
        <v>4653</v>
      </c>
      <c r="B4025" s="127" t="s">
        <v>964</v>
      </c>
      <c r="C4025" s="127">
        <v>0</v>
      </c>
      <c r="D4025" s="127">
        <v>0</v>
      </c>
      <c r="E4025" s="127">
        <v>0</v>
      </c>
      <c r="F4025" s="127">
        <v>0</v>
      </c>
      <c r="G4025" s="127">
        <v>0</v>
      </c>
      <c r="H4025" s="127">
        <v>0</v>
      </c>
      <c r="I4025" s="127">
        <v>0</v>
      </c>
      <c r="J4025" s="127">
        <v>0</v>
      </c>
      <c r="K4025" s="127">
        <v>0</v>
      </c>
      <c r="L4025" s="127">
        <v>0</v>
      </c>
      <c r="M4025" s="127">
        <v>0</v>
      </c>
      <c r="N4025" s="127">
        <v>0</v>
      </c>
      <c r="O4025" s="127">
        <v>0</v>
      </c>
      <c r="P4025" s="127">
        <v>0</v>
      </c>
      <c r="Q4025" s="127">
        <v>0</v>
      </c>
      <c r="R4025" s="127">
        <v>0</v>
      </c>
      <c r="S4025" s="127">
        <v>0</v>
      </c>
      <c r="T4025" s="127">
        <v>0</v>
      </c>
      <c r="U4025" s="127">
        <v>0</v>
      </c>
      <c r="V4025" s="127">
        <v>0</v>
      </c>
      <c r="W4025" s="127">
        <v>0</v>
      </c>
      <c r="X4025" s="127">
        <v>0</v>
      </c>
      <c r="Y4025" s="127">
        <v>0</v>
      </c>
      <c r="Z4025" s="127">
        <v>0</v>
      </c>
      <c r="AA4025" s="127">
        <v>0</v>
      </c>
      <c r="AB4025" s="127">
        <v>0</v>
      </c>
      <c r="AC4025" s="127">
        <v>0</v>
      </c>
      <c r="AD4025" s="127">
        <v>0</v>
      </c>
      <c r="AE4025" s="127">
        <v>0</v>
      </c>
      <c r="AF4025" s="127">
        <v>0</v>
      </c>
      <c r="AG4025" s="127">
        <v>0</v>
      </c>
      <c r="AH4025" s="127">
        <v>0</v>
      </c>
    </row>
    <row r="4026" spans="1:34" x14ac:dyDescent="0.35">
      <c r="A4026" s="127" t="s">
        <v>4654</v>
      </c>
      <c r="B4026" s="127" t="s">
        <v>964</v>
      </c>
      <c r="C4026" s="127">
        <v>0</v>
      </c>
      <c r="D4026" s="127">
        <v>0</v>
      </c>
      <c r="E4026" s="127">
        <v>0</v>
      </c>
      <c r="F4026" s="127">
        <v>0</v>
      </c>
      <c r="G4026" s="127">
        <v>0</v>
      </c>
      <c r="H4026" s="127">
        <v>0</v>
      </c>
      <c r="I4026" s="127">
        <v>0</v>
      </c>
      <c r="J4026" s="127">
        <v>0</v>
      </c>
      <c r="K4026" s="127">
        <v>0</v>
      </c>
      <c r="L4026" s="127">
        <v>0</v>
      </c>
      <c r="M4026" s="127">
        <v>0</v>
      </c>
      <c r="N4026" s="127">
        <v>0</v>
      </c>
      <c r="O4026" s="127">
        <v>0</v>
      </c>
      <c r="P4026" s="127">
        <v>0</v>
      </c>
      <c r="Q4026" s="127">
        <v>0</v>
      </c>
      <c r="R4026" s="127">
        <v>0</v>
      </c>
      <c r="S4026" s="127">
        <v>0</v>
      </c>
      <c r="T4026" s="127">
        <v>0</v>
      </c>
      <c r="U4026" s="127">
        <v>0</v>
      </c>
      <c r="V4026" s="127">
        <v>0</v>
      </c>
      <c r="W4026" s="127">
        <v>0</v>
      </c>
      <c r="X4026" s="127">
        <v>0</v>
      </c>
      <c r="Y4026" s="127">
        <v>0</v>
      </c>
      <c r="Z4026" s="127">
        <v>0</v>
      </c>
      <c r="AA4026" s="127">
        <v>0</v>
      </c>
      <c r="AB4026" s="127">
        <v>0</v>
      </c>
      <c r="AC4026" s="127">
        <v>0</v>
      </c>
      <c r="AD4026" s="127">
        <v>0</v>
      </c>
      <c r="AE4026" s="127">
        <v>0</v>
      </c>
      <c r="AF4026" s="127">
        <v>0</v>
      </c>
      <c r="AG4026" s="127">
        <v>0</v>
      </c>
      <c r="AH4026" s="127">
        <v>0</v>
      </c>
    </row>
    <row r="4027" spans="1:34" x14ac:dyDescent="0.35">
      <c r="A4027" s="127" t="s">
        <v>4655</v>
      </c>
      <c r="B4027" s="127" t="s">
        <v>964</v>
      </c>
      <c r="C4027" s="127">
        <v>0</v>
      </c>
      <c r="D4027" s="127">
        <v>0</v>
      </c>
      <c r="E4027" s="127">
        <v>0</v>
      </c>
      <c r="F4027" s="127">
        <v>0</v>
      </c>
      <c r="G4027" s="127">
        <v>0</v>
      </c>
      <c r="H4027" s="127">
        <v>0</v>
      </c>
      <c r="I4027" s="127">
        <v>0</v>
      </c>
      <c r="J4027" s="127">
        <v>0</v>
      </c>
      <c r="K4027" s="127">
        <v>0</v>
      </c>
      <c r="L4027" s="127">
        <v>0</v>
      </c>
      <c r="M4027" s="127">
        <v>0</v>
      </c>
      <c r="N4027" s="127">
        <v>0</v>
      </c>
      <c r="O4027" s="127">
        <v>0</v>
      </c>
      <c r="P4027" s="127">
        <v>0</v>
      </c>
      <c r="Q4027" s="127">
        <v>0</v>
      </c>
      <c r="R4027" s="127">
        <v>0</v>
      </c>
      <c r="S4027" s="127">
        <v>0</v>
      </c>
      <c r="T4027" s="127">
        <v>0</v>
      </c>
      <c r="U4027" s="127">
        <v>0</v>
      </c>
      <c r="V4027" s="127">
        <v>0</v>
      </c>
      <c r="W4027" s="127">
        <v>0</v>
      </c>
      <c r="X4027" s="127">
        <v>0</v>
      </c>
      <c r="Y4027" s="127">
        <v>0</v>
      </c>
      <c r="Z4027" s="127">
        <v>0</v>
      </c>
      <c r="AA4027" s="127">
        <v>0</v>
      </c>
      <c r="AB4027" s="127">
        <v>0</v>
      </c>
      <c r="AC4027" s="127">
        <v>0</v>
      </c>
      <c r="AD4027" s="127">
        <v>0</v>
      </c>
      <c r="AE4027" s="127">
        <v>0</v>
      </c>
      <c r="AF4027" s="127">
        <v>0</v>
      </c>
      <c r="AG4027" s="127">
        <v>0</v>
      </c>
      <c r="AH4027" s="127">
        <v>0</v>
      </c>
    </row>
    <row r="4028" spans="1:34" x14ac:dyDescent="0.35">
      <c r="A4028" s="127" t="s">
        <v>4656</v>
      </c>
      <c r="B4028" s="127" t="s">
        <v>964</v>
      </c>
      <c r="C4028" s="127">
        <v>0</v>
      </c>
      <c r="D4028" s="127">
        <v>0</v>
      </c>
      <c r="E4028" s="127">
        <v>0</v>
      </c>
      <c r="F4028" s="127">
        <v>0</v>
      </c>
      <c r="G4028" s="127">
        <v>0</v>
      </c>
      <c r="H4028" s="127">
        <v>0</v>
      </c>
      <c r="I4028" s="127">
        <v>0</v>
      </c>
      <c r="J4028" s="127">
        <v>0</v>
      </c>
      <c r="K4028" s="127">
        <v>0</v>
      </c>
      <c r="L4028" s="127">
        <v>0</v>
      </c>
      <c r="M4028" s="127">
        <v>0</v>
      </c>
      <c r="N4028" s="127">
        <v>0</v>
      </c>
      <c r="O4028" s="127">
        <v>0</v>
      </c>
      <c r="P4028" s="127">
        <v>0</v>
      </c>
      <c r="Q4028" s="127">
        <v>0</v>
      </c>
      <c r="R4028" s="127">
        <v>0</v>
      </c>
      <c r="S4028" s="127">
        <v>0</v>
      </c>
      <c r="T4028" s="127">
        <v>0</v>
      </c>
      <c r="U4028" s="127">
        <v>0</v>
      </c>
      <c r="V4028" s="127">
        <v>0</v>
      </c>
      <c r="W4028" s="127">
        <v>0</v>
      </c>
      <c r="X4028" s="127">
        <v>0</v>
      </c>
      <c r="Y4028" s="127">
        <v>0</v>
      </c>
      <c r="Z4028" s="127">
        <v>0</v>
      </c>
      <c r="AA4028" s="127">
        <v>0</v>
      </c>
      <c r="AB4028" s="127">
        <v>0</v>
      </c>
      <c r="AC4028" s="127">
        <v>0</v>
      </c>
      <c r="AD4028" s="127">
        <v>0</v>
      </c>
      <c r="AE4028" s="127">
        <v>0</v>
      </c>
      <c r="AF4028" s="127">
        <v>0</v>
      </c>
      <c r="AG4028" s="127">
        <v>0</v>
      </c>
      <c r="AH4028" s="127">
        <v>0</v>
      </c>
    </row>
    <row r="4029" spans="1:34" x14ac:dyDescent="0.35">
      <c r="A4029" s="127" t="s">
        <v>4657</v>
      </c>
      <c r="B4029" s="127" t="s">
        <v>964</v>
      </c>
      <c r="C4029" s="127">
        <v>0</v>
      </c>
      <c r="D4029" s="127">
        <v>0</v>
      </c>
      <c r="E4029" s="127">
        <v>0</v>
      </c>
      <c r="F4029" s="127">
        <v>0</v>
      </c>
      <c r="G4029" s="127">
        <v>0</v>
      </c>
      <c r="H4029" s="127">
        <v>0</v>
      </c>
      <c r="I4029" s="127">
        <v>0</v>
      </c>
      <c r="J4029" s="127">
        <v>0</v>
      </c>
      <c r="K4029" s="127">
        <v>0</v>
      </c>
      <c r="L4029" s="127">
        <v>0</v>
      </c>
      <c r="M4029" s="127">
        <v>0</v>
      </c>
      <c r="N4029" s="127">
        <v>0</v>
      </c>
      <c r="O4029" s="127">
        <v>0</v>
      </c>
      <c r="P4029" s="127">
        <v>0</v>
      </c>
      <c r="Q4029" s="127">
        <v>0</v>
      </c>
      <c r="R4029" s="127">
        <v>0</v>
      </c>
      <c r="S4029" s="127">
        <v>0</v>
      </c>
      <c r="T4029" s="127">
        <v>0</v>
      </c>
      <c r="U4029" s="127">
        <v>0</v>
      </c>
      <c r="V4029" s="127">
        <v>0</v>
      </c>
      <c r="W4029" s="127">
        <v>0</v>
      </c>
      <c r="X4029" s="127">
        <v>0</v>
      </c>
      <c r="Y4029" s="127">
        <v>0</v>
      </c>
      <c r="Z4029" s="127">
        <v>0</v>
      </c>
      <c r="AA4029" s="127">
        <v>0</v>
      </c>
      <c r="AB4029" s="127">
        <v>0</v>
      </c>
      <c r="AC4029" s="127">
        <v>0</v>
      </c>
      <c r="AD4029" s="127">
        <v>0</v>
      </c>
      <c r="AE4029" s="127">
        <v>0</v>
      </c>
      <c r="AF4029" s="127">
        <v>0</v>
      </c>
      <c r="AG4029" s="127">
        <v>0</v>
      </c>
      <c r="AH4029" s="127">
        <v>0</v>
      </c>
    </row>
    <row r="4030" spans="1:34" x14ac:dyDescent="0.35">
      <c r="A4030" s="127" t="s">
        <v>4658</v>
      </c>
      <c r="B4030" s="127" t="s">
        <v>964</v>
      </c>
      <c r="C4030" s="127">
        <v>0</v>
      </c>
      <c r="D4030" s="127">
        <v>0</v>
      </c>
      <c r="E4030" s="127">
        <v>0</v>
      </c>
      <c r="F4030" s="127">
        <v>0</v>
      </c>
      <c r="G4030" s="127">
        <v>0</v>
      </c>
      <c r="H4030" s="127">
        <v>0</v>
      </c>
      <c r="I4030" s="127">
        <v>0</v>
      </c>
      <c r="J4030" s="127">
        <v>0</v>
      </c>
      <c r="K4030" s="127">
        <v>0</v>
      </c>
      <c r="L4030" s="127">
        <v>0</v>
      </c>
      <c r="M4030" s="127">
        <v>0</v>
      </c>
      <c r="N4030" s="127">
        <v>0</v>
      </c>
      <c r="O4030" s="127">
        <v>0</v>
      </c>
      <c r="P4030" s="127">
        <v>0</v>
      </c>
      <c r="Q4030" s="127">
        <v>0</v>
      </c>
      <c r="R4030" s="127">
        <v>0</v>
      </c>
      <c r="S4030" s="127">
        <v>0</v>
      </c>
      <c r="T4030" s="127">
        <v>0</v>
      </c>
      <c r="U4030" s="127">
        <v>0</v>
      </c>
      <c r="V4030" s="127">
        <v>0</v>
      </c>
      <c r="W4030" s="127">
        <v>0</v>
      </c>
      <c r="X4030" s="127">
        <v>0</v>
      </c>
      <c r="Y4030" s="127">
        <v>0</v>
      </c>
      <c r="Z4030" s="127">
        <v>0</v>
      </c>
      <c r="AA4030" s="127">
        <v>0</v>
      </c>
      <c r="AB4030" s="127">
        <v>0</v>
      </c>
      <c r="AC4030" s="127">
        <v>0</v>
      </c>
      <c r="AD4030" s="127">
        <v>0</v>
      </c>
      <c r="AE4030" s="127">
        <v>0</v>
      </c>
      <c r="AF4030" s="127">
        <v>0</v>
      </c>
      <c r="AG4030" s="127">
        <v>0</v>
      </c>
      <c r="AH4030" s="127">
        <v>0</v>
      </c>
    </row>
    <row r="4031" spans="1:34" x14ac:dyDescent="0.35">
      <c r="A4031" s="127" t="s">
        <v>4659</v>
      </c>
      <c r="B4031" s="127" t="s">
        <v>964</v>
      </c>
      <c r="C4031" s="127">
        <v>0</v>
      </c>
      <c r="D4031" s="127">
        <v>0</v>
      </c>
      <c r="E4031" s="127">
        <v>0</v>
      </c>
      <c r="F4031" s="127">
        <v>0</v>
      </c>
      <c r="G4031" s="127">
        <v>0</v>
      </c>
      <c r="H4031" s="127">
        <v>0</v>
      </c>
      <c r="I4031" s="127">
        <v>0</v>
      </c>
      <c r="J4031" s="127">
        <v>0</v>
      </c>
      <c r="K4031" s="127">
        <v>0</v>
      </c>
      <c r="L4031" s="127">
        <v>0</v>
      </c>
      <c r="M4031" s="127">
        <v>0</v>
      </c>
      <c r="N4031" s="127">
        <v>0</v>
      </c>
      <c r="O4031" s="127">
        <v>0</v>
      </c>
      <c r="P4031" s="127">
        <v>0</v>
      </c>
      <c r="Q4031" s="127">
        <v>0</v>
      </c>
      <c r="R4031" s="127">
        <v>0</v>
      </c>
      <c r="S4031" s="127">
        <v>0</v>
      </c>
      <c r="T4031" s="127">
        <v>0</v>
      </c>
      <c r="U4031" s="127">
        <v>0</v>
      </c>
      <c r="V4031" s="127">
        <v>0</v>
      </c>
      <c r="W4031" s="127">
        <v>0</v>
      </c>
      <c r="X4031" s="127">
        <v>0</v>
      </c>
      <c r="Y4031" s="127">
        <v>0</v>
      </c>
      <c r="Z4031" s="127">
        <v>0</v>
      </c>
      <c r="AA4031" s="127">
        <v>0</v>
      </c>
      <c r="AB4031" s="127">
        <v>0</v>
      </c>
      <c r="AC4031" s="127">
        <v>0</v>
      </c>
      <c r="AD4031" s="127">
        <v>0</v>
      </c>
      <c r="AE4031" s="127">
        <v>0</v>
      </c>
      <c r="AF4031" s="127">
        <v>0</v>
      </c>
      <c r="AG4031" s="127">
        <v>0</v>
      </c>
      <c r="AH4031" s="127">
        <v>0</v>
      </c>
    </row>
    <row r="4032" spans="1:34" x14ac:dyDescent="0.35">
      <c r="A4032" s="127" t="s">
        <v>4660</v>
      </c>
      <c r="B4032" s="127" t="s">
        <v>964</v>
      </c>
      <c r="C4032" s="127">
        <v>0</v>
      </c>
      <c r="D4032" s="127">
        <v>0</v>
      </c>
      <c r="E4032" s="127">
        <v>0</v>
      </c>
      <c r="F4032" s="127">
        <v>0</v>
      </c>
      <c r="G4032" s="127">
        <v>0</v>
      </c>
      <c r="H4032" s="127">
        <v>0</v>
      </c>
      <c r="I4032" s="127">
        <v>0</v>
      </c>
      <c r="J4032" s="127">
        <v>0</v>
      </c>
      <c r="K4032" s="127">
        <v>0</v>
      </c>
      <c r="L4032" s="127">
        <v>0</v>
      </c>
      <c r="M4032" s="127">
        <v>0</v>
      </c>
      <c r="N4032" s="127">
        <v>0</v>
      </c>
      <c r="O4032" s="127">
        <v>0</v>
      </c>
      <c r="P4032" s="127">
        <v>0</v>
      </c>
      <c r="Q4032" s="127">
        <v>0</v>
      </c>
      <c r="R4032" s="127">
        <v>0</v>
      </c>
      <c r="S4032" s="127">
        <v>0</v>
      </c>
      <c r="T4032" s="127">
        <v>0</v>
      </c>
      <c r="U4032" s="127">
        <v>0</v>
      </c>
      <c r="V4032" s="127">
        <v>0</v>
      </c>
      <c r="W4032" s="127">
        <v>0</v>
      </c>
      <c r="X4032" s="127">
        <v>0</v>
      </c>
      <c r="Y4032" s="127">
        <v>0</v>
      </c>
      <c r="Z4032" s="127">
        <v>0</v>
      </c>
      <c r="AA4032" s="127">
        <v>0</v>
      </c>
      <c r="AB4032" s="127">
        <v>0</v>
      </c>
      <c r="AC4032" s="127">
        <v>0</v>
      </c>
      <c r="AD4032" s="127">
        <v>0</v>
      </c>
      <c r="AE4032" s="127">
        <v>0</v>
      </c>
      <c r="AF4032" s="127">
        <v>0</v>
      </c>
      <c r="AG4032" s="127">
        <v>0</v>
      </c>
      <c r="AH4032" s="127">
        <v>0</v>
      </c>
    </row>
    <row r="4033" spans="1:34" x14ac:dyDescent="0.35">
      <c r="A4033" s="127" t="s">
        <v>4661</v>
      </c>
      <c r="B4033" s="127" t="s">
        <v>964</v>
      </c>
      <c r="C4033" s="127">
        <v>0</v>
      </c>
      <c r="D4033" s="127">
        <v>0</v>
      </c>
      <c r="E4033" s="127">
        <v>0</v>
      </c>
      <c r="F4033" s="127">
        <v>0</v>
      </c>
      <c r="G4033" s="127">
        <v>0</v>
      </c>
      <c r="H4033" s="127">
        <v>0</v>
      </c>
      <c r="I4033" s="127">
        <v>0</v>
      </c>
      <c r="J4033" s="127">
        <v>0</v>
      </c>
      <c r="K4033" s="127">
        <v>0</v>
      </c>
      <c r="L4033" s="127">
        <v>0</v>
      </c>
      <c r="M4033" s="127">
        <v>0</v>
      </c>
      <c r="N4033" s="127">
        <v>0</v>
      </c>
      <c r="O4033" s="127">
        <v>0</v>
      </c>
      <c r="P4033" s="127">
        <v>0</v>
      </c>
      <c r="Q4033" s="127">
        <v>0</v>
      </c>
      <c r="R4033" s="127">
        <v>0</v>
      </c>
      <c r="S4033" s="127">
        <v>0</v>
      </c>
      <c r="T4033" s="127">
        <v>0</v>
      </c>
      <c r="U4033" s="127">
        <v>0</v>
      </c>
      <c r="V4033" s="127">
        <v>0</v>
      </c>
      <c r="W4033" s="127">
        <v>0</v>
      </c>
      <c r="X4033" s="127">
        <v>0</v>
      </c>
      <c r="Y4033" s="127">
        <v>0</v>
      </c>
      <c r="Z4033" s="127">
        <v>0</v>
      </c>
      <c r="AA4033" s="127">
        <v>0</v>
      </c>
      <c r="AB4033" s="127">
        <v>0</v>
      </c>
      <c r="AC4033" s="127">
        <v>0</v>
      </c>
      <c r="AD4033" s="127">
        <v>0</v>
      </c>
      <c r="AE4033" s="127">
        <v>0</v>
      </c>
      <c r="AF4033" s="127">
        <v>0</v>
      </c>
      <c r="AG4033" s="127">
        <v>0</v>
      </c>
      <c r="AH4033" s="127">
        <v>0</v>
      </c>
    </row>
    <row r="4034" spans="1:34" x14ac:dyDescent="0.35">
      <c r="A4034" s="127" t="s">
        <v>4662</v>
      </c>
      <c r="B4034" s="127" t="s">
        <v>964</v>
      </c>
      <c r="C4034" s="127">
        <v>0</v>
      </c>
      <c r="D4034" s="127">
        <v>0</v>
      </c>
      <c r="E4034" s="127">
        <v>0</v>
      </c>
      <c r="F4034" s="127">
        <v>0</v>
      </c>
      <c r="G4034" s="127">
        <v>0</v>
      </c>
      <c r="H4034" s="127">
        <v>0</v>
      </c>
      <c r="I4034" s="127">
        <v>0</v>
      </c>
      <c r="J4034" s="127">
        <v>0</v>
      </c>
      <c r="K4034" s="127">
        <v>0</v>
      </c>
      <c r="L4034" s="127">
        <v>0</v>
      </c>
      <c r="M4034" s="127">
        <v>0</v>
      </c>
      <c r="N4034" s="127">
        <v>0</v>
      </c>
      <c r="O4034" s="127">
        <v>0</v>
      </c>
      <c r="P4034" s="127">
        <v>0</v>
      </c>
      <c r="Q4034" s="127">
        <v>0</v>
      </c>
      <c r="R4034" s="127">
        <v>0</v>
      </c>
      <c r="S4034" s="127">
        <v>0</v>
      </c>
      <c r="T4034" s="127">
        <v>0</v>
      </c>
      <c r="U4034" s="127">
        <v>0</v>
      </c>
      <c r="V4034" s="127">
        <v>0</v>
      </c>
      <c r="W4034" s="127">
        <v>0</v>
      </c>
      <c r="X4034" s="127">
        <v>0</v>
      </c>
      <c r="Y4034" s="127">
        <v>0</v>
      </c>
      <c r="Z4034" s="127">
        <v>0</v>
      </c>
      <c r="AA4034" s="127">
        <v>0</v>
      </c>
      <c r="AB4034" s="127">
        <v>0</v>
      </c>
      <c r="AC4034" s="127">
        <v>0</v>
      </c>
      <c r="AD4034" s="127">
        <v>0</v>
      </c>
      <c r="AE4034" s="127">
        <v>0</v>
      </c>
      <c r="AF4034" s="127">
        <v>0</v>
      </c>
      <c r="AG4034" s="127">
        <v>0</v>
      </c>
      <c r="AH4034" s="127">
        <v>0</v>
      </c>
    </row>
    <row r="4035" spans="1:34" x14ac:dyDescent="0.35">
      <c r="A4035" s="127" t="s">
        <v>2134</v>
      </c>
      <c r="B4035" s="127" t="s">
        <v>964</v>
      </c>
      <c r="C4035" s="127">
        <v>0</v>
      </c>
      <c r="D4035" s="127">
        <v>0</v>
      </c>
      <c r="E4035" s="127">
        <v>0</v>
      </c>
      <c r="F4035" s="127">
        <v>0</v>
      </c>
      <c r="G4035" s="127">
        <v>0</v>
      </c>
      <c r="H4035" s="127">
        <v>0</v>
      </c>
      <c r="I4035" s="127">
        <v>0</v>
      </c>
      <c r="J4035" s="127">
        <v>0</v>
      </c>
      <c r="K4035" s="127">
        <v>0</v>
      </c>
      <c r="L4035" s="127">
        <v>0</v>
      </c>
      <c r="M4035" s="127">
        <v>0</v>
      </c>
      <c r="N4035" s="127">
        <v>0</v>
      </c>
      <c r="O4035" s="127">
        <v>0</v>
      </c>
      <c r="P4035" s="127">
        <v>0</v>
      </c>
      <c r="Q4035" s="127">
        <v>0</v>
      </c>
      <c r="R4035" s="127">
        <v>0</v>
      </c>
      <c r="S4035" s="127">
        <v>0</v>
      </c>
      <c r="T4035" s="127">
        <v>0</v>
      </c>
      <c r="U4035" s="127">
        <v>0</v>
      </c>
      <c r="V4035" s="127">
        <v>0</v>
      </c>
      <c r="W4035" s="127">
        <v>0</v>
      </c>
      <c r="X4035" s="127">
        <v>0</v>
      </c>
      <c r="Y4035" s="127">
        <v>0</v>
      </c>
      <c r="Z4035" s="127">
        <v>0</v>
      </c>
      <c r="AA4035" s="127">
        <v>0</v>
      </c>
      <c r="AB4035" s="127">
        <v>0</v>
      </c>
      <c r="AC4035" s="127">
        <v>0</v>
      </c>
      <c r="AD4035" s="127">
        <v>0</v>
      </c>
      <c r="AE4035" s="127">
        <v>0</v>
      </c>
      <c r="AF4035" s="127">
        <v>0</v>
      </c>
      <c r="AG4035" s="127">
        <v>0</v>
      </c>
      <c r="AH4035" s="127">
        <v>0</v>
      </c>
    </row>
    <row r="4036" spans="1:34" x14ac:dyDescent="0.35">
      <c r="A4036" s="127" t="s">
        <v>4663</v>
      </c>
      <c r="B4036" s="127" t="s">
        <v>964</v>
      </c>
      <c r="C4036" s="127">
        <v>0</v>
      </c>
      <c r="D4036" s="127">
        <v>0</v>
      </c>
      <c r="E4036" s="127">
        <v>0</v>
      </c>
      <c r="F4036" s="127">
        <v>0</v>
      </c>
      <c r="G4036" s="127">
        <v>0</v>
      </c>
      <c r="H4036" s="127">
        <v>0</v>
      </c>
      <c r="I4036" s="127">
        <v>0</v>
      </c>
      <c r="J4036" s="127">
        <v>0</v>
      </c>
      <c r="K4036" s="127">
        <v>0</v>
      </c>
      <c r="L4036" s="127">
        <v>0</v>
      </c>
      <c r="M4036" s="127">
        <v>0</v>
      </c>
      <c r="N4036" s="127">
        <v>0</v>
      </c>
      <c r="O4036" s="127">
        <v>0</v>
      </c>
      <c r="P4036" s="127">
        <v>0</v>
      </c>
      <c r="Q4036" s="127">
        <v>0</v>
      </c>
      <c r="R4036" s="127">
        <v>0</v>
      </c>
      <c r="S4036" s="127">
        <v>0</v>
      </c>
      <c r="T4036" s="127">
        <v>0</v>
      </c>
      <c r="U4036" s="127">
        <v>0</v>
      </c>
      <c r="V4036" s="127">
        <v>0</v>
      </c>
      <c r="W4036" s="127">
        <v>0</v>
      </c>
      <c r="X4036" s="127">
        <v>0</v>
      </c>
      <c r="Y4036" s="127">
        <v>0</v>
      </c>
      <c r="Z4036" s="127">
        <v>0</v>
      </c>
      <c r="AA4036" s="127">
        <v>0</v>
      </c>
      <c r="AB4036" s="127">
        <v>0</v>
      </c>
      <c r="AC4036" s="127">
        <v>0</v>
      </c>
      <c r="AD4036" s="127">
        <v>0</v>
      </c>
      <c r="AE4036" s="127">
        <v>0</v>
      </c>
      <c r="AF4036" s="127">
        <v>0</v>
      </c>
      <c r="AG4036" s="127">
        <v>0</v>
      </c>
      <c r="AH4036" s="127">
        <v>0</v>
      </c>
    </row>
    <row r="4037" spans="1:34" x14ac:dyDescent="0.35">
      <c r="A4037" s="127" t="s">
        <v>4664</v>
      </c>
      <c r="B4037" s="127" t="s">
        <v>964</v>
      </c>
      <c r="C4037" s="127">
        <v>0</v>
      </c>
      <c r="D4037" s="127">
        <v>0</v>
      </c>
      <c r="E4037" s="127">
        <v>0</v>
      </c>
      <c r="F4037" s="127">
        <v>0</v>
      </c>
      <c r="G4037" s="127">
        <v>0</v>
      </c>
      <c r="H4037" s="127">
        <v>0</v>
      </c>
      <c r="I4037" s="127">
        <v>0</v>
      </c>
      <c r="J4037" s="127">
        <v>0</v>
      </c>
      <c r="K4037" s="127">
        <v>0</v>
      </c>
      <c r="L4037" s="127">
        <v>0</v>
      </c>
      <c r="M4037" s="127">
        <v>0</v>
      </c>
      <c r="N4037" s="127">
        <v>0</v>
      </c>
      <c r="O4037" s="127">
        <v>0</v>
      </c>
      <c r="P4037" s="127">
        <v>0</v>
      </c>
      <c r="Q4037" s="127">
        <v>0</v>
      </c>
      <c r="R4037" s="127">
        <v>0</v>
      </c>
      <c r="S4037" s="127">
        <v>0</v>
      </c>
      <c r="T4037" s="127">
        <v>0</v>
      </c>
      <c r="U4037" s="127">
        <v>0</v>
      </c>
      <c r="V4037" s="127">
        <v>0</v>
      </c>
      <c r="W4037" s="127">
        <v>0</v>
      </c>
      <c r="X4037" s="127">
        <v>0</v>
      </c>
      <c r="Y4037" s="127">
        <v>0</v>
      </c>
      <c r="Z4037" s="127">
        <v>0</v>
      </c>
      <c r="AA4037" s="127">
        <v>0</v>
      </c>
      <c r="AB4037" s="127">
        <v>0</v>
      </c>
      <c r="AC4037" s="127">
        <v>0</v>
      </c>
      <c r="AD4037" s="127">
        <v>0</v>
      </c>
      <c r="AE4037" s="127">
        <v>0</v>
      </c>
      <c r="AF4037" s="127">
        <v>0</v>
      </c>
      <c r="AG4037" s="127">
        <v>0</v>
      </c>
      <c r="AH4037" s="127">
        <v>0</v>
      </c>
    </row>
    <row r="4038" spans="1:34" x14ac:dyDescent="0.35">
      <c r="A4038" s="127" t="s">
        <v>4665</v>
      </c>
      <c r="B4038" s="127" t="s">
        <v>964</v>
      </c>
      <c r="C4038" s="127">
        <v>0</v>
      </c>
      <c r="D4038" s="127">
        <v>0</v>
      </c>
      <c r="E4038" s="127">
        <v>0</v>
      </c>
      <c r="F4038" s="127">
        <v>0</v>
      </c>
      <c r="G4038" s="127">
        <v>0</v>
      </c>
      <c r="H4038" s="127">
        <v>0</v>
      </c>
      <c r="I4038" s="127">
        <v>0</v>
      </c>
      <c r="J4038" s="127">
        <v>0</v>
      </c>
      <c r="K4038" s="127">
        <v>0</v>
      </c>
      <c r="L4038" s="127">
        <v>0</v>
      </c>
      <c r="M4038" s="127">
        <v>0</v>
      </c>
      <c r="N4038" s="127">
        <v>0</v>
      </c>
      <c r="O4038" s="127">
        <v>0</v>
      </c>
      <c r="P4038" s="127">
        <v>0</v>
      </c>
      <c r="Q4038" s="127">
        <v>0</v>
      </c>
      <c r="R4038" s="127">
        <v>0</v>
      </c>
      <c r="S4038" s="127">
        <v>0</v>
      </c>
      <c r="T4038" s="127">
        <v>0</v>
      </c>
      <c r="U4038" s="127">
        <v>0</v>
      </c>
      <c r="V4038" s="127">
        <v>0</v>
      </c>
      <c r="W4038" s="127">
        <v>0</v>
      </c>
      <c r="X4038" s="127">
        <v>0</v>
      </c>
      <c r="Y4038" s="127">
        <v>0</v>
      </c>
      <c r="Z4038" s="127">
        <v>0</v>
      </c>
      <c r="AA4038" s="127">
        <v>0</v>
      </c>
      <c r="AB4038" s="127">
        <v>0</v>
      </c>
      <c r="AC4038" s="127">
        <v>0</v>
      </c>
      <c r="AD4038" s="127">
        <v>0</v>
      </c>
      <c r="AE4038" s="127">
        <v>0</v>
      </c>
      <c r="AF4038" s="127">
        <v>0</v>
      </c>
      <c r="AG4038" s="127">
        <v>0</v>
      </c>
      <c r="AH4038" s="127">
        <v>0</v>
      </c>
    </row>
    <row r="4039" spans="1:34" x14ac:dyDescent="0.35">
      <c r="A4039" s="127" t="s">
        <v>4666</v>
      </c>
      <c r="B4039" s="127" t="s">
        <v>964</v>
      </c>
      <c r="C4039" s="127">
        <v>0</v>
      </c>
      <c r="D4039" s="127">
        <v>0</v>
      </c>
      <c r="E4039" s="127">
        <v>0</v>
      </c>
      <c r="F4039" s="127">
        <v>0</v>
      </c>
      <c r="G4039" s="127">
        <v>0</v>
      </c>
      <c r="H4039" s="127">
        <v>0</v>
      </c>
      <c r="I4039" s="127">
        <v>0</v>
      </c>
      <c r="J4039" s="127">
        <v>0</v>
      </c>
      <c r="K4039" s="127">
        <v>0</v>
      </c>
      <c r="L4039" s="127">
        <v>0</v>
      </c>
      <c r="M4039" s="127">
        <v>0</v>
      </c>
      <c r="N4039" s="127">
        <v>0</v>
      </c>
      <c r="O4039" s="127">
        <v>0</v>
      </c>
      <c r="P4039" s="127">
        <v>0</v>
      </c>
      <c r="Q4039" s="127">
        <v>0</v>
      </c>
      <c r="R4039" s="127">
        <v>0</v>
      </c>
      <c r="S4039" s="127">
        <v>0</v>
      </c>
      <c r="T4039" s="127">
        <v>0</v>
      </c>
      <c r="U4039" s="127">
        <v>0</v>
      </c>
      <c r="V4039" s="127">
        <v>0</v>
      </c>
      <c r="W4039" s="127">
        <v>0</v>
      </c>
      <c r="X4039" s="127">
        <v>0</v>
      </c>
      <c r="Y4039" s="127">
        <v>0</v>
      </c>
      <c r="Z4039" s="127">
        <v>0</v>
      </c>
      <c r="AA4039" s="127">
        <v>0</v>
      </c>
      <c r="AB4039" s="127">
        <v>0</v>
      </c>
      <c r="AC4039" s="127">
        <v>0</v>
      </c>
      <c r="AD4039" s="127">
        <v>0</v>
      </c>
      <c r="AE4039" s="127">
        <v>0</v>
      </c>
      <c r="AF4039" s="127">
        <v>0</v>
      </c>
      <c r="AG4039" s="127">
        <v>0</v>
      </c>
      <c r="AH4039" s="127">
        <v>0</v>
      </c>
    </row>
    <row r="4040" spans="1:34" x14ac:dyDescent="0.35">
      <c r="A4040" s="127" t="s">
        <v>4667</v>
      </c>
      <c r="B4040" s="127" t="s">
        <v>964</v>
      </c>
      <c r="C4040" s="127">
        <v>0</v>
      </c>
      <c r="D4040" s="127">
        <v>0</v>
      </c>
      <c r="E4040" s="127">
        <v>0</v>
      </c>
      <c r="F4040" s="127">
        <v>0</v>
      </c>
      <c r="G4040" s="127">
        <v>0</v>
      </c>
      <c r="H4040" s="127">
        <v>0</v>
      </c>
      <c r="I4040" s="127">
        <v>0</v>
      </c>
      <c r="J4040" s="127">
        <v>0</v>
      </c>
      <c r="K4040" s="127">
        <v>0</v>
      </c>
      <c r="L4040" s="127">
        <v>0</v>
      </c>
      <c r="M4040" s="127">
        <v>0</v>
      </c>
      <c r="N4040" s="127">
        <v>0</v>
      </c>
      <c r="O4040" s="127">
        <v>0</v>
      </c>
      <c r="P4040" s="127">
        <v>0</v>
      </c>
      <c r="Q4040" s="127">
        <v>0</v>
      </c>
      <c r="R4040" s="127">
        <v>0</v>
      </c>
      <c r="S4040" s="127">
        <v>0</v>
      </c>
      <c r="T4040" s="127">
        <v>0</v>
      </c>
      <c r="U4040" s="127">
        <v>0</v>
      </c>
      <c r="V4040" s="127">
        <v>0</v>
      </c>
      <c r="W4040" s="127">
        <v>0</v>
      </c>
      <c r="X4040" s="127">
        <v>0</v>
      </c>
      <c r="Y4040" s="127">
        <v>0</v>
      </c>
      <c r="Z4040" s="127">
        <v>0</v>
      </c>
      <c r="AA4040" s="127">
        <v>0</v>
      </c>
      <c r="AB4040" s="127">
        <v>0</v>
      </c>
      <c r="AC4040" s="127">
        <v>0</v>
      </c>
      <c r="AD4040" s="127">
        <v>0</v>
      </c>
      <c r="AE4040" s="127">
        <v>0</v>
      </c>
      <c r="AF4040" s="127">
        <v>0</v>
      </c>
      <c r="AG4040" s="127">
        <v>0</v>
      </c>
      <c r="AH4040" s="127">
        <v>0</v>
      </c>
    </row>
    <row r="4041" spans="1:34" x14ac:dyDescent="0.35">
      <c r="A4041" s="127" t="s">
        <v>4668</v>
      </c>
      <c r="B4041" s="127" t="s">
        <v>964</v>
      </c>
      <c r="C4041" s="127">
        <v>0</v>
      </c>
      <c r="D4041" s="127">
        <v>0</v>
      </c>
      <c r="E4041" s="127">
        <v>0</v>
      </c>
      <c r="F4041" s="127">
        <v>0</v>
      </c>
      <c r="G4041" s="127">
        <v>0</v>
      </c>
      <c r="H4041" s="127">
        <v>0</v>
      </c>
      <c r="I4041" s="127">
        <v>0</v>
      </c>
      <c r="J4041" s="127">
        <v>0</v>
      </c>
      <c r="K4041" s="127">
        <v>0</v>
      </c>
      <c r="L4041" s="127">
        <v>0</v>
      </c>
      <c r="M4041" s="127">
        <v>0</v>
      </c>
      <c r="N4041" s="127">
        <v>0</v>
      </c>
      <c r="O4041" s="127">
        <v>0</v>
      </c>
      <c r="P4041" s="127">
        <v>0</v>
      </c>
      <c r="Q4041" s="127">
        <v>0</v>
      </c>
      <c r="R4041" s="127">
        <v>0</v>
      </c>
      <c r="S4041" s="127">
        <v>0</v>
      </c>
      <c r="T4041" s="127">
        <v>0</v>
      </c>
      <c r="U4041" s="127">
        <v>0</v>
      </c>
      <c r="V4041" s="127">
        <v>0</v>
      </c>
      <c r="W4041" s="127">
        <v>0</v>
      </c>
      <c r="X4041" s="127">
        <v>0</v>
      </c>
      <c r="Y4041" s="127">
        <v>0</v>
      </c>
      <c r="Z4041" s="127">
        <v>0</v>
      </c>
      <c r="AA4041" s="127">
        <v>0</v>
      </c>
      <c r="AB4041" s="127">
        <v>0</v>
      </c>
      <c r="AC4041" s="127">
        <v>0</v>
      </c>
      <c r="AD4041" s="127">
        <v>0</v>
      </c>
      <c r="AE4041" s="127">
        <v>0</v>
      </c>
      <c r="AF4041" s="127">
        <v>0</v>
      </c>
      <c r="AG4041" s="127">
        <v>0</v>
      </c>
      <c r="AH4041" s="127">
        <v>0</v>
      </c>
    </row>
    <row r="4042" spans="1:34" x14ac:dyDescent="0.35">
      <c r="A4042" s="127" t="s">
        <v>4669</v>
      </c>
      <c r="B4042" s="127" t="s">
        <v>964</v>
      </c>
      <c r="C4042" s="127">
        <v>0</v>
      </c>
      <c r="D4042" s="127">
        <v>0</v>
      </c>
      <c r="E4042" s="127">
        <v>0</v>
      </c>
      <c r="F4042" s="127">
        <v>0</v>
      </c>
      <c r="G4042" s="127">
        <v>0</v>
      </c>
      <c r="H4042" s="127">
        <v>0</v>
      </c>
      <c r="I4042" s="127">
        <v>0</v>
      </c>
      <c r="J4042" s="127">
        <v>0</v>
      </c>
      <c r="K4042" s="127">
        <v>0</v>
      </c>
      <c r="L4042" s="127">
        <v>0</v>
      </c>
      <c r="M4042" s="127">
        <v>0</v>
      </c>
      <c r="N4042" s="127">
        <v>0</v>
      </c>
      <c r="O4042" s="127">
        <v>0</v>
      </c>
      <c r="P4042" s="127">
        <v>0</v>
      </c>
      <c r="Q4042" s="127">
        <v>0</v>
      </c>
      <c r="R4042" s="127">
        <v>0</v>
      </c>
      <c r="S4042" s="127">
        <v>0</v>
      </c>
      <c r="T4042" s="127">
        <v>0</v>
      </c>
      <c r="U4042" s="127">
        <v>0</v>
      </c>
      <c r="V4042" s="127">
        <v>0</v>
      </c>
      <c r="W4042" s="127">
        <v>0</v>
      </c>
      <c r="X4042" s="127">
        <v>0</v>
      </c>
      <c r="Y4042" s="127">
        <v>0</v>
      </c>
      <c r="Z4042" s="127">
        <v>0</v>
      </c>
      <c r="AA4042" s="127">
        <v>0</v>
      </c>
      <c r="AB4042" s="127">
        <v>0</v>
      </c>
      <c r="AC4042" s="127">
        <v>0</v>
      </c>
      <c r="AD4042" s="127">
        <v>0</v>
      </c>
      <c r="AE4042" s="127">
        <v>0</v>
      </c>
      <c r="AF4042" s="127">
        <v>0</v>
      </c>
      <c r="AG4042" s="127">
        <v>0</v>
      </c>
      <c r="AH4042" s="127">
        <v>0</v>
      </c>
    </row>
    <row r="4043" spans="1:34" x14ac:dyDescent="0.35">
      <c r="A4043" s="127" t="s">
        <v>4670</v>
      </c>
      <c r="B4043" s="127" t="s">
        <v>964</v>
      </c>
      <c r="C4043" s="127">
        <v>0</v>
      </c>
      <c r="D4043" s="127">
        <v>0</v>
      </c>
      <c r="E4043" s="127">
        <v>0</v>
      </c>
      <c r="F4043" s="127">
        <v>0</v>
      </c>
      <c r="G4043" s="127">
        <v>0</v>
      </c>
      <c r="H4043" s="127">
        <v>0</v>
      </c>
      <c r="I4043" s="127">
        <v>0</v>
      </c>
      <c r="J4043" s="127">
        <v>0</v>
      </c>
      <c r="K4043" s="127">
        <v>0</v>
      </c>
      <c r="L4043" s="127">
        <v>0</v>
      </c>
      <c r="M4043" s="127">
        <v>0</v>
      </c>
      <c r="N4043" s="127">
        <v>0</v>
      </c>
      <c r="O4043" s="127">
        <v>0</v>
      </c>
      <c r="P4043" s="127">
        <v>0</v>
      </c>
      <c r="Q4043" s="127">
        <v>0</v>
      </c>
      <c r="R4043" s="127">
        <v>0</v>
      </c>
      <c r="S4043" s="127">
        <v>0</v>
      </c>
      <c r="T4043" s="127">
        <v>0</v>
      </c>
      <c r="U4043" s="127">
        <v>0</v>
      </c>
      <c r="V4043" s="127">
        <v>0</v>
      </c>
      <c r="W4043" s="127">
        <v>0</v>
      </c>
      <c r="X4043" s="127">
        <v>0</v>
      </c>
      <c r="Y4043" s="127">
        <v>0</v>
      </c>
      <c r="Z4043" s="127">
        <v>0</v>
      </c>
      <c r="AA4043" s="127">
        <v>0</v>
      </c>
      <c r="AB4043" s="127">
        <v>0</v>
      </c>
      <c r="AC4043" s="127">
        <v>0</v>
      </c>
      <c r="AD4043" s="127">
        <v>0</v>
      </c>
      <c r="AE4043" s="127">
        <v>0</v>
      </c>
      <c r="AF4043" s="127">
        <v>0</v>
      </c>
      <c r="AG4043" s="127">
        <v>0</v>
      </c>
      <c r="AH4043" s="127">
        <v>0</v>
      </c>
    </row>
    <row r="4044" spans="1:34" x14ac:dyDescent="0.35">
      <c r="A4044" s="127" t="s">
        <v>4671</v>
      </c>
      <c r="B4044" s="127" t="s">
        <v>964</v>
      </c>
      <c r="C4044" s="127">
        <v>0</v>
      </c>
      <c r="D4044" s="127">
        <v>0</v>
      </c>
      <c r="E4044" s="127">
        <v>0</v>
      </c>
      <c r="F4044" s="127">
        <v>0</v>
      </c>
      <c r="G4044" s="127">
        <v>0</v>
      </c>
      <c r="H4044" s="127">
        <v>0</v>
      </c>
      <c r="I4044" s="127">
        <v>0</v>
      </c>
      <c r="J4044" s="127">
        <v>0</v>
      </c>
      <c r="K4044" s="127">
        <v>0</v>
      </c>
      <c r="L4044" s="127">
        <v>0</v>
      </c>
      <c r="M4044" s="127">
        <v>0</v>
      </c>
      <c r="N4044" s="127">
        <v>0</v>
      </c>
      <c r="O4044" s="127">
        <v>0</v>
      </c>
      <c r="P4044" s="127">
        <v>0</v>
      </c>
      <c r="Q4044" s="127">
        <v>0</v>
      </c>
      <c r="R4044" s="127">
        <v>0</v>
      </c>
      <c r="S4044" s="127">
        <v>0</v>
      </c>
      <c r="T4044" s="127">
        <v>0</v>
      </c>
      <c r="U4044" s="127">
        <v>0</v>
      </c>
      <c r="V4044" s="127">
        <v>0</v>
      </c>
      <c r="W4044" s="127">
        <v>0</v>
      </c>
      <c r="X4044" s="127">
        <v>0</v>
      </c>
      <c r="Y4044" s="127">
        <v>0</v>
      </c>
      <c r="Z4044" s="127">
        <v>0</v>
      </c>
      <c r="AA4044" s="127">
        <v>0</v>
      </c>
      <c r="AB4044" s="127">
        <v>0</v>
      </c>
      <c r="AC4044" s="127">
        <v>0</v>
      </c>
      <c r="AD4044" s="127">
        <v>0</v>
      </c>
      <c r="AE4044" s="127">
        <v>0</v>
      </c>
      <c r="AF4044" s="127">
        <v>0</v>
      </c>
      <c r="AG4044" s="127">
        <v>0</v>
      </c>
      <c r="AH4044" s="127">
        <v>0</v>
      </c>
    </row>
    <row r="4045" spans="1:34" x14ac:dyDescent="0.35">
      <c r="A4045" s="127" t="s">
        <v>4672</v>
      </c>
      <c r="B4045" s="127" t="s">
        <v>964</v>
      </c>
      <c r="C4045" s="127">
        <v>0</v>
      </c>
      <c r="D4045" s="127">
        <v>0</v>
      </c>
      <c r="E4045" s="127">
        <v>0</v>
      </c>
      <c r="F4045" s="127">
        <v>0</v>
      </c>
      <c r="G4045" s="127">
        <v>0</v>
      </c>
      <c r="H4045" s="127">
        <v>0</v>
      </c>
      <c r="I4045" s="127">
        <v>0</v>
      </c>
      <c r="J4045" s="127">
        <v>0</v>
      </c>
      <c r="K4045" s="127">
        <v>0</v>
      </c>
      <c r="L4045" s="127">
        <v>0</v>
      </c>
      <c r="M4045" s="127">
        <v>0</v>
      </c>
      <c r="N4045" s="127">
        <v>0</v>
      </c>
      <c r="O4045" s="127">
        <v>0</v>
      </c>
      <c r="P4045" s="127">
        <v>0</v>
      </c>
      <c r="Q4045" s="127">
        <v>0</v>
      </c>
      <c r="R4045" s="127">
        <v>0</v>
      </c>
      <c r="S4045" s="127">
        <v>0</v>
      </c>
      <c r="T4045" s="127">
        <v>0</v>
      </c>
      <c r="U4045" s="127">
        <v>0</v>
      </c>
      <c r="V4045" s="127">
        <v>0</v>
      </c>
      <c r="W4045" s="127">
        <v>0</v>
      </c>
      <c r="X4045" s="127">
        <v>0</v>
      </c>
      <c r="Y4045" s="127">
        <v>0</v>
      </c>
      <c r="Z4045" s="127">
        <v>0</v>
      </c>
      <c r="AA4045" s="127">
        <v>0</v>
      </c>
      <c r="AB4045" s="127">
        <v>0</v>
      </c>
      <c r="AC4045" s="127">
        <v>0</v>
      </c>
      <c r="AD4045" s="127">
        <v>0</v>
      </c>
      <c r="AE4045" s="127">
        <v>0</v>
      </c>
      <c r="AF4045" s="127">
        <v>0</v>
      </c>
      <c r="AG4045" s="127">
        <v>0</v>
      </c>
      <c r="AH4045" s="127">
        <v>0</v>
      </c>
    </row>
    <row r="4046" spans="1:34" x14ac:dyDescent="0.35">
      <c r="A4046" s="127" t="s">
        <v>4673</v>
      </c>
      <c r="B4046" s="127" t="s">
        <v>964</v>
      </c>
      <c r="C4046" s="127">
        <v>0</v>
      </c>
      <c r="D4046" s="127">
        <v>0</v>
      </c>
      <c r="E4046" s="127">
        <v>0</v>
      </c>
      <c r="F4046" s="127">
        <v>0</v>
      </c>
      <c r="G4046" s="127">
        <v>0</v>
      </c>
      <c r="H4046" s="127">
        <v>0</v>
      </c>
      <c r="I4046" s="127">
        <v>0</v>
      </c>
      <c r="J4046" s="127">
        <v>0</v>
      </c>
      <c r="K4046" s="127">
        <v>0</v>
      </c>
      <c r="L4046" s="127">
        <v>0</v>
      </c>
      <c r="M4046" s="127">
        <v>0</v>
      </c>
      <c r="N4046" s="127">
        <v>0</v>
      </c>
      <c r="O4046" s="127">
        <v>0</v>
      </c>
      <c r="P4046" s="127">
        <v>0</v>
      </c>
      <c r="Q4046" s="127">
        <v>0</v>
      </c>
      <c r="R4046" s="127">
        <v>0</v>
      </c>
      <c r="S4046" s="127">
        <v>0</v>
      </c>
      <c r="T4046" s="127">
        <v>0</v>
      </c>
      <c r="U4046" s="127">
        <v>0</v>
      </c>
      <c r="V4046" s="127">
        <v>0</v>
      </c>
      <c r="W4046" s="127">
        <v>0</v>
      </c>
      <c r="X4046" s="127">
        <v>0</v>
      </c>
      <c r="Y4046" s="127">
        <v>0</v>
      </c>
      <c r="Z4046" s="127">
        <v>0</v>
      </c>
      <c r="AA4046" s="127">
        <v>0</v>
      </c>
      <c r="AB4046" s="127">
        <v>0</v>
      </c>
      <c r="AC4046" s="127">
        <v>0</v>
      </c>
      <c r="AD4046" s="127">
        <v>0</v>
      </c>
      <c r="AE4046" s="127">
        <v>0</v>
      </c>
      <c r="AF4046" s="127">
        <v>0</v>
      </c>
      <c r="AG4046" s="127">
        <v>0</v>
      </c>
      <c r="AH4046" s="127">
        <v>0</v>
      </c>
    </row>
    <row r="4047" spans="1:34" x14ac:dyDescent="0.35">
      <c r="A4047" s="127" t="s">
        <v>2135</v>
      </c>
      <c r="B4047" s="127" t="s">
        <v>964</v>
      </c>
      <c r="C4047" s="127">
        <v>0</v>
      </c>
      <c r="D4047" s="127">
        <v>0</v>
      </c>
      <c r="E4047" s="127">
        <v>0</v>
      </c>
      <c r="F4047" s="127">
        <v>0</v>
      </c>
      <c r="G4047" s="127">
        <v>0</v>
      </c>
      <c r="H4047" s="127">
        <v>0</v>
      </c>
      <c r="I4047" s="127">
        <v>0</v>
      </c>
      <c r="J4047" s="127">
        <v>0</v>
      </c>
      <c r="K4047" s="127">
        <v>0</v>
      </c>
      <c r="L4047" s="127">
        <v>0</v>
      </c>
      <c r="M4047" s="127">
        <v>0</v>
      </c>
      <c r="N4047" s="127">
        <v>0</v>
      </c>
      <c r="O4047" s="127">
        <v>0</v>
      </c>
      <c r="P4047" s="127">
        <v>0</v>
      </c>
      <c r="Q4047" s="127">
        <v>0</v>
      </c>
      <c r="R4047" s="127">
        <v>0</v>
      </c>
      <c r="S4047" s="127">
        <v>0</v>
      </c>
      <c r="T4047" s="127">
        <v>0</v>
      </c>
      <c r="U4047" s="127">
        <v>0</v>
      </c>
      <c r="V4047" s="127">
        <v>0</v>
      </c>
      <c r="W4047" s="127">
        <v>0</v>
      </c>
      <c r="X4047" s="127">
        <v>0</v>
      </c>
      <c r="Y4047" s="127">
        <v>0</v>
      </c>
      <c r="Z4047" s="127">
        <v>0</v>
      </c>
      <c r="AA4047" s="127">
        <v>0</v>
      </c>
      <c r="AB4047" s="127">
        <v>0</v>
      </c>
      <c r="AC4047" s="127">
        <v>0</v>
      </c>
      <c r="AD4047" s="127">
        <v>0</v>
      </c>
      <c r="AE4047" s="127">
        <v>0</v>
      </c>
      <c r="AF4047" s="127">
        <v>0</v>
      </c>
      <c r="AG4047" s="127">
        <v>0</v>
      </c>
      <c r="AH4047" s="127">
        <v>0</v>
      </c>
    </row>
    <row r="4048" spans="1:34" x14ac:dyDescent="0.35">
      <c r="A4048" s="127" t="s">
        <v>4674</v>
      </c>
      <c r="B4048" s="127" t="s">
        <v>964</v>
      </c>
      <c r="C4048" s="127">
        <v>0</v>
      </c>
      <c r="D4048" s="127">
        <v>0</v>
      </c>
      <c r="E4048" s="127">
        <v>0</v>
      </c>
      <c r="F4048" s="127">
        <v>0</v>
      </c>
      <c r="G4048" s="127">
        <v>0</v>
      </c>
      <c r="H4048" s="127">
        <v>0</v>
      </c>
      <c r="I4048" s="127">
        <v>0</v>
      </c>
      <c r="J4048" s="127">
        <v>0</v>
      </c>
      <c r="K4048" s="127">
        <v>0</v>
      </c>
      <c r="L4048" s="127">
        <v>0</v>
      </c>
      <c r="M4048" s="127">
        <v>0</v>
      </c>
      <c r="N4048" s="127">
        <v>0</v>
      </c>
      <c r="O4048" s="127">
        <v>0</v>
      </c>
      <c r="P4048" s="127">
        <v>0</v>
      </c>
      <c r="Q4048" s="127">
        <v>0</v>
      </c>
      <c r="R4048" s="127">
        <v>0</v>
      </c>
      <c r="S4048" s="127">
        <v>0</v>
      </c>
      <c r="T4048" s="127">
        <v>0</v>
      </c>
      <c r="U4048" s="127">
        <v>0</v>
      </c>
      <c r="V4048" s="127">
        <v>0</v>
      </c>
      <c r="W4048" s="127">
        <v>0</v>
      </c>
      <c r="X4048" s="127">
        <v>0</v>
      </c>
      <c r="Y4048" s="127">
        <v>0</v>
      </c>
      <c r="Z4048" s="127">
        <v>0</v>
      </c>
      <c r="AA4048" s="127">
        <v>0</v>
      </c>
      <c r="AB4048" s="127">
        <v>0</v>
      </c>
      <c r="AC4048" s="127">
        <v>0</v>
      </c>
      <c r="AD4048" s="127">
        <v>0</v>
      </c>
      <c r="AE4048" s="127">
        <v>0</v>
      </c>
      <c r="AF4048" s="127">
        <v>0</v>
      </c>
      <c r="AG4048" s="127">
        <v>0</v>
      </c>
      <c r="AH4048" s="127">
        <v>0</v>
      </c>
    </row>
    <row r="4049" spans="1:34" x14ac:dyDescent="0.35">
      <c r="A4049" s="127" t="s">
        <v>4675</v>
      </c>
      <c r="B4049" s="127" t="s">
        <v>964</v>
      </c>
      <c r="C4049" s="127">
        <v>0</v>
      </c>
      <c r="D4049" s="127">
        <v>0</v>
      </c>
      <c r="E4049" s="127">
        <v>0</v>
      </c>
      <c r="F4049" s="127">
        <v>0</v>
      </c>
      <c r="G4049" s="127">
        <v>0</v>
      </c>
      <c r="H4049" s="127">
        <v>0</v>
      </c>
      <c r="I4049" s="127">
        <v>0</v>
      </c>
      <c r="J4049" s="127">
        <v>0</v>
      </c>
      <c r="K4049" s="127">
        <v>0</v>
      </c>
      <c r="L4049" s="127">
        <v>0</v>
      </c>
      <c r="M4049" s="127">
        <v>0</v>
      </c>
      <c r="N4049" s="127">
        <v>0</v>
      </c>
      <c r="O4049" s="127">
        <v>0</v>
      </c>
      <c r="P4049" s="127">
        <v>0</v>
      </c>
      <c r="Q4049" s="127">
        <v>0</v>
      </c>
      <c r="R4049" s="127">
        <v>0</v>
      </c>
      <c r="S4049" s="127">
        <v>0</v>
      </c>
      <c r="T4049" s="127">
        <v>0</v>
      </c>
      <c r="U4049" s="127">
        <v>0</v>
      </c>
      <c r="V4049" s="127">
        <v>0</v>
      </c>
      <c r="W4049" s="127">
        <v>0</v>
      </c>
      <c r="X4049" s="127">
        <v>0</v>
      </c>
      <c r="Y4049" s="127">
        <v>0</v>
      </c>
      <c r="Z4049" s="127">
        <v>0</v>
      </c>
      <c r="AA4049" s="127">
        <v>0</v>
      </c>
      <c r="AB4049" s="127">
        <v>0</v>
      </c>
      <c r="AC4049" s="127">
        <v>0</v>
      </c>
      <c r="AD4049" s="127">
        <v>0</v>
      </c>
      <c r="AE4049" s="127">
        <v>0</v>
      </c>
      <c r="AF4049" s="127">
        <v>0</v>
      </c>
      <c r="AG4049" s="127">
        <v>0</v>
      </c>
      <c r="AH4049" s="127">
        <v>0</v>
      </c>
    </row>
    <row r="4050" spans="1:34" x14ac:dyDescent="0.35">
      <c r="A4050" s="127" t="s">
        <v>4676</v>
      </c>
      <c r="B4050" s="127" t="s">
        <v>964</v>
      </c>
      <c r="C4050" s="127">
        <v>0</v>
      </c>
      <c r="D4050" s="127">
        <v>0</v>
      </c>
      <c r="E4050" s="127">
        <v>0</v>
      </c>
      <c r="F4050" s="127">
        <v>0</v>
      </c>
      <c r="G4050" s="127">
        <v>0</v>
      </c>
      <c r="H4050" s="127">
        <v>0</v>
      </c>
      <c r="I4050" s="127">
        <v>0</v>
      </c>
      <c r="J4050" s="127">
        <v>0</v>
      </c>
      <c r="K4050" s="127">
        <v>0</v>
      </c>
      <c r="L4050" s="127">
        <v>0</v>
      </c>
      <c r="M4050" s="127">
        <v>0</v>
      </c>
      <c r="N4050" s="127">
        <v>0</v>
      </c>
      <c r="O4050" s="127">
        <v>0</v>
      </c>
      <c r="P4050" s="127">
        <v>0</v>
      </c>
      <c r="Q4050" s="127">
        <v>0</v>
      </c>
      <c r="R4050" s="127">
        <v>0</v>
      </c>
      <c r="S4050" s="127">
        <v>0</v>
      </c>
      <c r="T4050" s="127">
        <v>0</v>
      </c>
      <c r="U4050" s="127">
        <v>0</v>
      </c>
      <c r="V4050" s="127">
        <v>0</v>
      </c>
      <c r="W4050" s="127">
        <v>0</v>
      </c>
      <c r="X4050" s="127">
        <v>0</v>
      </c>
      <c r="Y4050" s="127">
        <v>0</v>
      </c>
      <c r="Z4050" s="127">
        <v>0</v>
      </c>
      <c r="AA4050" s="127">
        <v>0</v>
      </c>
      <c r="AB4050" s="127">
        <v>0</v>
      </c>
      <c r="AC4050" s="127">
        <v>0</v>
      </c>
      <c r="AD4050" s="127">
        <v>0</v>
      </c>
      <c r="AE4050" s="127">
        <v>0</v>
      </c>
      <c r="AF4050" s="127">
        <v>0</v>
      </c>
      <c r="AG4050" s="127">
        <v>0</v>
      </c>
      <c r="AH4050" s="127">
        <v>0</v>
      </c>
    </row>
    <row r="4051" spans="1:34" x14ac:dyDescent="0.35">
      <c r="A4051" s="127" t="s">
        <v>4677</v>
      </c>
      <c r="B4051" s="127" t="s">
        <v>964</v>
      </c>
      <c r="C4051" s="127">
        <v>0</v>
      </c>
      <c r="D4051" s="127">
        <v>0</v>
      </c>
      <c r="E4051" s="127">
        <v>0</v>
      </c>
      <c r="F4051" s="127">
        <v>0</v>
      </c>
      <c r="G4051" s="127">
        <v>0</v>
      </c>
      <c r="H4051" s="127">
        <v>0</v>
      </c>
      <c r="I4051" s="127">
        <v>0</v>
      </c>
      <c r="J4051" s="127">
        <v>0</v>
      </c>
      <c r="K4051" s="127">
        <v>0</v>
      </c>
      <c r="L4051" s="127">
        <v>0</v>
      </c>
      <c r="M4051" s="127">
        <v>0</v>
      </c>
      <c r="N4051" s="127">
        <v>0</v>
      </c>
      <c r="O4051" s="127">
        <v>0</v>
      </c>
      <c r="P4051" s="127">
        <v>0</v>
      </c>
      <c r="Q4051" s="127">
        <v>0</v>
      </c>
      <c r="R4051" s="127">
        <v>0</v>
      </c>
      <c r="S4051" s="127">
        <v>0</v>
      </c>
      <c r="T4051" s="127">
        <v>0</v>
      </c>
      <c r="U4051" s="127">
        <v>0</v>
      </c>
      <c r="V4051" s="127">
        <v>0</v>
      </c>
      <c r="W4051" s="127">
        <v>0</v>
      </c>
      <c r="X4051" s="127">
        <v>0</v>
      </c>
      <c r="Y4051" s="127">
        <v>0</v>
      </c>
      <c r="Z4051" s="127">
        <v>0</v>
      </c>
      <c r="AA4051" s="127">
        <v>0</v>
      </c>
      <c r="AB4051" s="127">
        <v>0</v>
      </c>
      <c r="AC4051" s="127">
        <v>0</v>
      </c>
      <c r="AD4051" s="127">
        <v>0</v>
      </c>
      <c r="AE4051" s="127">
        <v>0</v>
      </c>
      <c r="AF4051" s="127">
        <v>0</v>
      </c>
      <c r="AG4051" s="127">
        <v>0</v>
      </c>
      <c r="AH4051" s="127">
        <v>0</v>
      </c>
    </row>
    <row r="4052" spans="1:34" x14ac:dyDescent="0.35">
      <c r="A4052" s="127" t="s">
        <v>4678</v>
      </c>
      <c r="B4052" s="127" t="s">
        <v>964</v>
      </c>
      <c r="C4052" s="127">
        <v>0</v>
      </c>
      <c r="D4052" s="127">
        <v>0</v>
      </c>
      <c r="E4052" s="127">
        <v>0</v>
      </c>
      <c r="F4052" s="127">
        <v>0</v>
      </c>
      <c r="G4052" s="127">
        <v>0</v>
      </c>
      <c r="H4052" s="127">
        <v>0</v>
      </c>
      <c r="I4052" s="127">
        <v>0</v>
      </c>
      <c r="J4052" s="127">
        <v>0</v>
      </c>
      <c r="K4052" s="127">
        <v>0</v>
      </c>
      <c r="L4052" s="127">
        <v>0</v>
      </c>
      <c r="M4052" s="127">
        <v>0</v>
      </c>
      <c r="N4052" s="127">
        <v>0</v>
      </c>
      <c r="O4052" s="127">
        <v>0</v>
      </c>
      <c r="P4052" s="127">
        <v>0</v>
      </c>
      <c r="Q4052" s="127">
        <v>0</v>
      </c>
      <c r="R4052" s="127">
        <v>0</v>
      </c>
      <c r="S4052" s="127">
        <v>0</v>
      </c>
      <c r="T4052" s="127">
        <v>0</v>
      </c>
      <c r="U4052" s="127">
        <v>0</v>
      </c>
      <c r="V4052" s="127">
        <v>0</v>
      </c>
      <c r="W4052" s="127">
        <v>0</v>
      </c>
      <c r="X4052" s="127">
        <v>0</v>
      </c>
      <c r="Y4052" s="127">
        <v>0</v>
      </c>
      <c r="Z4052" s="127">
        <v>0</v>
      </c>
      <c r="AA4052" s="127">
        <v>0</v>
      </c>
      <c r="AB4052" s="127">
        <v>0</v>
      </c>
      <c r="AC4052" s="127">
        <v>0</v>
      </c>
      <c r="AD4052" s="127">
        <v>0</v>
      </c>
      <c r="AE4052" s="127">
        <v>0</v>
      </c>
      <c r="AF4052" s="127">
        <v>0</v>
      </c>
      <c r="AG4052" s="127">
        <v>0</v>
      </c>
      <c r="AH4052" s="127">
        <v>0</v>
      </c>
    </row>
    <row r="4053" spans="1:34" x14ac:dyDescent="0.35">
      <c r="A4053" s="127" t="s">
        <v>4679</v>
      </c>
      <c r="B4053" s="127" t="s">
        <v>964</v>
      </c>
      <c r="C4053" s="127">
        <v>0</v>
      </c>
      <c r="D4053" s="127">
        <v>0</v>
      </c>
      <c r="E4053" s="127">
        <v>0</v>
      </c>
      <c r="F4053" s="127">
        <v>0</v>
      </c>
      <c r="G4053" s="127">
        <v>0</v>
      </c>
      <c r="H4053" s="127">
        <v>0</v>
      </c>
      <c r="I4053" s="127">
        <v>0</v>
      </c>
      <c r="J4053" s="127">
        <v>0</v>
      </c>
      <c r="K4053" s="127">
        <v>0</v>
      </c>
      <c r="L4053" s="127">
        <v>0</v>
      </c>
      <c r="M4053" s="127">
        <v>0</v>
      </c>
      <c r="N4053" s="127">
        <v>0</v>
      </c>
      <c r="O4053" s="127">
        <v>0</v>
      </c>
      <c r="P4053" s="127">
        <v>0</v>
      </c>
      <c r="Q4053" s="127">
        <v>0</v>
      </c>
      <c r="R4053" s="127">
        <v>0</v>
      </c>
      <c r="S4053" s="127">
        <v>0</v>
      </c>
      <c r="T4053" s="127">
        <v>0</v>
      </c>
      <c r="U4053" s="127">
        <v>0</v>
      </c>
      <c r="V4053" s="127">
        <v>0</v>
      </c>
      <c r="W4053" s="127">
        <v>0</v>
      </c>
      <c r="X4053" s="127">
        <v>0</v>
      </c>
      <c r="Y4053" s="127">
        <v>0</v>
      </c>
      <c r="Z4053" s="127">
        <v>0</v>
      </c>
      <c r="AA4053" s="127">
        <v>0</v>
      </c>
      <c r="AB4053" s="127">
        <v>0</v>
      </c>
      <c r="AC4053" s="127">
        <v>0</v>
      </c>
      <c r="AD4053" s="127">
        <v>0</v>
      </c>
      <c r="AE4053" s="127">
        <v>0</v>
      </c>
      <c r="AF4053" s="127">
        <v>0</v>
      </c>
      <c r="AG4053" s="127">
        <v>0</v>
      </c>
      <c r="AH4053" s="127">
        <v>0</v>
      </c>
    </row>
    <row r="4054" spans="1:34" x14ac:dyDescent="0.35">
      <c r="A4054" s="127" t="s">
        <v>4680</v>
      </c>
      <c r="B4054" s="127" t="s">
        <v>964</v>
      </c>
      <c r="C4054" s="127">
        <v>0</v>
      </c>
      <c r="D4054" s="127">
        <v>0</v>
      </c>
      <c r="E4054" s="127">
        <v>0</v>
      </c>
      <c r="F4054" s="127">
        <v>0</v>
      </c>
      <c r="G4054" s="127">
        <v>0</v>
      </c>
      <c r="H4054" s="127">
        <v>0</v>
      </c>
      <c r="I4054" s="127">
        <v>0</v>
      </c>
      <c r="J4054" s="127">
        <v>0</v>
      </c>
      <c r="K4054" s="127">
        <v>0</v>
      </c>
      <c r="L4054" s="127">
        <v>0</v>
      </c>
      <c r="M4054" s="127">
        <v>0</v>
      </c>
      <c r="N4054" s="127">
        <v>0</v>
      </c>
      <c r="O4054" s="127">
        <v>0</v>
      </c>
      <c r="P4054" s="127">
        <v>0</v>
      </c>
      <c r="Q4054" s="127">
        <v>0</v>
      </c>
      <c r="R4054" s="127">
        <v>0</v>
      </c>
      <c r="S4054" s="127">
        <v>0</v>
      </c>
      <c r="T4054" s="127">
        <v>0</v>
      </c>
      <c r="U4054" s="127">
        <v>0</v>
      </c>
      <c r="V4054" s="127">
        <v>0</v>
      </c>
      <c r="W4054" s="127">
        <v>0</v>
      </c>
      <c r="X4054" s="127">
        <v>0</v>
      </c>
      <c r="Y4054" s="127">
        <v>0</v>
      </c>
      <c r="Z4054" s="127">
        <v>0</v>
      </c>
      <c r="AA4054" s="127">
        <v>0</v>
      </c>
      <c r="AB4054" s="127">
        <v>0</v>
      </c>
      <c r="AC4054" s="127">
        <v>0</v>
      </c>
      <c r="AD4054" s="127">
        <v>0</v>
      </c>
      <c r="AE4054" s="127">
        <v>0</v>
      </c>
      <c r="AF4054" s="127">
        <v>0</v>
      </c>
      <c r="AG4054" s="127">
        <v>0</v>
      </c>
      <c r="AH4054" s="127">
        <v>0</v>
      </c>
    </row>
    <row r="4055" spans="1:34" x14ac:dyDescent="0.35">
      <c r="A4055" s="127" t="s">
        <v>4681</v>
      </c>
      <c r="B4055" s="127" t="s">
        <v>964</v>
      </c>
      <c r="C4055" s="127">
        <v>0</v>
      </c>
      <c r="D4055" s="127">
        <v>0</v>
      </c>
      <c r="E4055" s="127">
        <v>0</v>
      </c>
      <c r="F4055" s="127">
        <v>0</v>
      </c>
      <c r="G4055" s="127">
        <v>0</v>
      </c>
      <c r="H4055" s="127">
        <v>0</v>
      </c>
      <c r="I4055" s="127">
        <v>0</v>
      </c>
      <c r="J4055" s="127">
        <v>0</v>
      </c>
      <c r="K4055" s="127">
        <v>0</v>
      </c>
      <c r="L4055" s="127">
        <v>0</v>
      </c>
      <c r="M4055" s="127">
        <v>0</v>
      </c>
      <c r="N4055" s="127">
        <v>0</v>
      </c>
      <c r="O4055" s="127">
        <v>0</v>
      </c>
      <c r="P4055" s="127">
        <v>0</v>
      </c>
      <c r="Q4055" s="127">
        <v>0</v>
      </c>
      <c r="R4055" s="127">
        <v>0</v>
      </c>
      <c r="S4055" s="127">
        <v>0</v>
      </c>
      <c r="T4055" s="127">
        <v>0</v>
      </c>
      <c r="U4055" s="127">
        <v>0</v>
      </c>
      <c r="V4055" s="127">
        <v>0</v>
      </c>
      <c r="W4055" s="127">
        <v>0</v>
      </c>
      <c r="X4055" s="127">
        <v>0</v>
      </c>
      <c r="Y4055" s="127">
        <v>0</v>
      </c>
      <c r="Z4055" s="127">
        <v>0</v>
      </c>
      <c r="AA4055" s="127">
        <v>0</v>
      </c>
      <c r="AB4055" s="127">
        <v>0</v>
      </c>
      <c r="AC4055" s="127">
        <v>0</v>
      </c>
      <c r="AD4055" s="127">
        <v>0</v>
      </c>
      <c r="AE4055" s="127">
        <v>0</v>
      </c>
      <c r="AF4055" s="127">
        <v>0</v>
      </c>
      <c r="AG4055" s="127">
        <v>0</v>
      </c>
      <c r="AH4055" s="127">
        <v>0</v>
      </c>
    </row>
    <row r="4056" spans="1:34" x14ac:dyDescent="0.35">
      <c r="A4056" s="127" t="s">
        <v>4682</v>
      </c>
      <c r="B4056" s="127" t="s">
        <v>964</v>
      </c>
      <c r="C4056" s="127">
        <v>0</v>
      </c>
      <c r="D4056" s="127">
        <v>0</v>
      </c>
      <c r="E4056" s="127">
        <v>0</v>
      </c>
      <c r="F4056" s="127">
        <v>0</v>
      </c>
      <c r="G4056" s="127">
        <v>0</v>
      </c>
      <c r="H4056" s="127">
        <v>0</v>
      </c>
      <c r="I4056" s="127">
        <v>0</v>
      </c>
      <c r="J4056" s="127">
        <v>0</v>
      </c>
      <c r="K4056" s="127">
        <v>0</v>
      </c>
      <c r="L4056" s="127">
        <v>0</v>
      </c>
      <c r="M4056" s="127">
        <v>0</v>
      </c>
      <c r="N4056" s="127">
        <v>0</v>
      </c>
      <c r="O4056" s="127">
        <v>0</v>
      </c>
      <c r="P4056" s="127">
        <v>0</v>
      </c>
      <c r="Q4056" s="127">
        <v>0</v>
      </c>
      <c r="R4056" s="127">
        <v>0</v>
      </c>
      <c r="S4056" s="127">
        <v>0</v>
      </c>
      <c r="T4056" s="127">
        <v>0</v>
      </c>
      <c r="U4056" s="127">
        <v>0</v>
      </c>
      <c r="V4056" s="127">
        <v>0</v>
      </c>
      <c r="W4056" s="127">
        <v>0</v>
      </c>
      <c r="X4056" s="127">
        <v>0</v>
      </c>
      <c r="Y4056" s="127">
        <v>0</v>
      </c>
      <c r="Z4056" s="127">
        <v>0</v>
      </c>
      <c r="AA4056" s="127">
        <v>0</v>
      </c>
      <c r="AB4056" s="127">
        <v>0</v>
      </c>
      <c r="AC4056" s="127">
        <v>0</v>
      </c>
      <c r="AD4056" s="127">
        <v>0</v>
      </c>
      <c r="AE4056" s="127">
        <v>0</v>
      </c>
      <c r="AF4056" s="127">
        <v>0</v>
      </c>
      <c r="AG4056" s="127">
        <v>0</v>
      </c>
      <c r="AH4056" s="127">
        <v>0</v>
      </c>
    </row>
    <row r="4057" spans="1:34" x14ac:dyDescent="0.35">
      <c r="A4057" s="127" t="s">
        <v>4683</v>
      </c>
      <c r="B4057" s="127" t="s">
        <v>964</v>
      </c>
      <c r="C4057" s="127">
        <v>0</v>
      </c>
      <c r="D4057" s="127">
        <v>0</v>
      </c>
      <c r="E4057" s="127">
        <v>0</v>
      </c>
      <c r="F4057" s="127">
        <v>0</v>
      </c>
      <c r="G4057" s="127">
        <v>0</v>
      </c>
      <c r="H4057" s="127">
        <v>0</v>
      </c>
      <c r="I4057" s="127">
        <v>0</v>
      </c>
      <c r="J4057" s="127">
        <v>0</v>
      </c>
      <c r="K4057" s="127">
        <v>0</v>
      </c>
      <c r="L4057" s="127">
        <v>0</v>
      </c>
      <c r="M4057" s="127">
        <v>0</v>
      </c>
      <c r="N4057" s="127">
        <v>0</v>
      </c>
      <c r="O4057" s="127">
        <v>0</v>
      </c>
      <c r="P4057" s="127">
        <v>0</v>
      </c>
      <c r="Q4057" s="127">
        <v>0</v>
      </c>
      <c r="R4057" s="127">
        <v>0</v>
      </c>
      <c r="S4057" s="127">
        <v>0</v>
      </c>
      <c r="T4057" s="127">
        <v>0</v>
      </c>
      <c r="U4057" s="127">
        <v>0</v>
      </c>
      <c r="V4057" s="127">
        <v>0</v>
      </c>
      <c r="W4057" s="127">
        <v>0</v>
      </c>
      <c r="X4057" s="127">
        <v>0</v>
      </c>
      <c r="Y4057" s="127">
        <v>0</v>
      </c>
      <c r="Z4057" s="127">
        <v>0</v>
      </c>
      <c r="AA4057" s="127">
        <v>0</v>
      </c>
      <c r="AB4057" s="127">
        <v>0</v>
      </c>
      <c r="AC4057" s="127">
        <v>0</v>
      </c>
      <c r="AD4057" s="127">
        <v>0</v>
      </c>
      <c r="AE4057" s="127">
        <v>0</v>
      </c>
      <c r="AF4057" s="127">
        <v>0</v>
      </c>
      <c r="AG4057" s="127">
        <v>0</v>
      </c>
      <c r="AH4057" s="127">
        <v>0</v>
      </c>
    </row>
    <row r="4058" spans="1:34" x14ac:dyDescent="0.35">
      <c r="A4058" s="127" t="s">
        <v>4684</v>
      </c>
      <c r="B4058" s="127" t="s">
        <v>964</v>
      </c>
      <c r="C4058" s="127">
        <v>0</v>
      </c>
      <c r="D4058" s="127">
        <v>0</v>
      </c>
      <c r="E4058" s="127">
        <v>0</v>
      </c>
      <c r="F4058" s="127">
        <v>0</v>
      </c>
      <c r="G4058" s="127">
        <v>0</v>
      </c>
      <c r="H4058" s="127">
        <v>0</v>
      </c>
      <c r="I4058" s="127">
        <v>0</v>
      </c>
      <c r="J4058" s="127">
        <v>0</v>
      </c>
      <c r="K4058" s="127">
        <v>0</v>
      </c>
      <c r="L4058" s="127">
        <v>0</v>
      </c>
      <c r="M4058" s="127">
        <v>0</v>
      </c>
      <c r="N4058" s="127">
        <v>0</v>
      </c>
      <c r="O4058" s="127">
        <v>0</v>
      </c>
      <c r="P4058" s="127">
        <v>0</v>
      </c>
      <c r="Q4058" s="127">
        <v>0</v>
      </c>
      <c r="R4058" s="127">
        <v>0</v>
      </c>
      <c r="S4058" s="127">
        <v>0</v>
      </c>
      <c r="T4058" s="127">
        <v>0</v>
      </c>
      <c r="U4058" s="127">
        <v>0</v>
      </c>
      <c r="V4058" s="127">
        <v>0</v>
      </c>
      <c r="W4058" s="127">
        <v>0</v>
      </c>
      <c r="X4058" s="127">
        <v>0</v>
      </c>
      <c r="Y4058" s="127">
        <v>0</v>
      </c>
      <c r="Z4058" s="127">
        <v>0</v>
      </c>
      <c r="AA4058" s="127">
        <v>0</v>
      </c>
      <c r="AB4058" s="127">
        <v>0</v>
      </c>
      <c r="AC4058" s="127">
        <v>0</v>
      </c>
      <c r="AD4058" s="127">
        <v>0</v>
      </c>
      <c r="AE4058" s="127">
        <v>0</v>
      </c>
      <c r="AF4058" s="127">
        <v>0</v>
      </c>
      <c r="AG4058" s="127">
        <v>0</v>
      </c>
      <c r="AH4058" s="127">
        <v>0</v>
      </c>
    </row>
    <row r="4059" spans="1:34" x14ac:dyDescent="0.35">
      <c r="A4059" s="127" t="s">
        <v>2137</v>
      </c>
      <c r="B4059" s="127" t="s">
        <v>964</v>
      </c>
      <c r="C4059" s="128">
        <v>952287000000000</v>
      </c>
      <c r="D4059" s="128">
        <v>893392000000000</v>
      </c>
      <c r="E4059" s="128">
        <v>933638000000000</v>
      </c>
      <c r="F4059" s="128">
        <v>954872000000000</v>
      </c>
      <c r="G4059" s="128">
        <v>1004650000000000</v>
      </c>
      <c r="H4059" s="128">
        <v>1022100000000000</v>
      </c>
      <c r="I4059" s="128">
        <v>1021480000000000</v>
      </c>
      <c r="J4059" s="128">
        <v>1012900000000000</v>
      </c>
      <c r="K4059" s="128">
        <v>995912000000000</v>
      </c>
      <c r="L4059" s="128">
        <v>998849000000000</v>
      </c>
      <c r="M4059" s="128">
        <v>1010550000000000</v>
      </c>
      <c r="N4059" s="128">
        <v>1021460000000000</v>
      </c>
      <c r="O4059" s="128">
        <v>1032980000000000</v>
      </c>
      <c r="P4059" s="128">
        <v>1036550000000000</v>
      </c>
      <c r="Q4059" s="128">
        <v>1050410000000000</v>
      </c>
      <c r="R4059" s="128">
        <v>1050620000000000</v>
      </c>
      <c r="S4059" s="128">
        <v>1051070000000000</v>
      </c>
      <c r="T4059" s="128">
        <v>1051550000000000</v>
      </c>
      <c r="U4059" s="128">
        <v>1051760000000000</v>
      </c>
      <c r="V4059" s="128">
        <v>1051750000000000</v>
      </c>
      <c r="W4059" s="128">
        <v>1051310000000000</v>
      </c>
      <c r="X4059" s="128">
        <v>1050580000000000</v>
      </c>
      <c r="Y4059" s="128">
        <v>1050250000000000</v>
      </c>
      <c r="Z4059" s="128">
        <v>1049970000000000</v>
      </c>
      <c r="AA4059" s="128">
        <v>1051110000000000</v>
      </c>
      <c r="AB4059" s="128">
        <v>1050390000000000</v>
      </c>
      <c r="AC4059" s="128">
        <v>1049620000000000</v>
      </c>
      <c r="AD4059" s="128">
        <v>1048860000000000</v>
      </c>
      <c r="AE4059" s="128">
        <v>1047740000000000</v>
      </c>
      <c r="AF4059" s="128">
        <v>1047000000000000</v>
      </c>
      <c r="AG4059" s="128">
        <v>1045570000000000</v>
      </c>
      <c r="AH4059" s="128">
        <v>1044660000000000</v>
      </c>
    </row>
    <row r="4060" spans="1:34" x14ac:dyDescent="0.35">
      <c r="A4060" s="127" t="s">
        <v>2138</v>
      </c>
      <c r="B4060" s="127" t="s">
        <v>964</v>
      </c>
      <c r="C4060" s="128">
        <v>409762000000</v>
      </c>
      <c r="D4060" s="128">
        <v>351420000000</v>
      </c>
      <c r="E4060" s="128">
        <v>61014600000</v>
      </c>
      <c r="F4060" s="128">
        <v>49581000000</v>
      </c>
      <c r="G4060" s="128">
        <v>70567900000</v>
      </c>
      <c r="H4060" s="128">
        <v>92565000000</v>
      </c>
      <c r="I4060" s="128">
        <v>78923000000</v>
      </c>
      <c r="J4060" s="128">
        <v>70207000000</v>
      </c>
      <c r="K4060" s="128">
        <v>66246300000</v>
      </c>
      <c r="L4060" s="128">
        <v>55659500000</v>
      </c>
      <c r="M4060" s="128">
        <v>49890600000</v>
      </c>
      <c r="N4060" s="128">
        <v>47978500000</v>
      </c>
      <c r="O4060" s="128">
        <v>47281600000</v>
      </c>
      <c r="P4060" s="128">
        <v>44489000000</v>
      </c>
      <c r="Q4060" s="128">
        <v>43461600000</v>
      </c>
      <c r="R4060" s="128">
        <v>42231000000</v>
      </c>
      <c r="S4060" s="128">
        <v>40891000000</v>
      </c>
      <c r="T4060" s="128">
        <v>40769700000</v>
      </c>
      <c r="U4060" s="128">
        <v>41936300000</v>
      </c>
      <c r="V4060" s="128">
        <v>41093400000</v>
      </c>
      <c r="W4060" s="128">
        <v>40330100000</v>
      </c>
      <c r="X4060" s="128">
        <v>40356300000</v>
      </c>
      <c r="Y4060" s="128">
        <v>40706000000</v>
      </c>
      <c r="Z4060" s="128">
        <v>41198700000</v>
      </c>
      <c r="AA4060" s="128">
        <v>42261900000</v>
      </c>
      <c r="AB4060" s="128">
        <v>42404200000</v>
      </c>
      <c r="AC4060" s="128">
        <v>42138100000</v>
      </c>
      <c r="AD4060" s="128">
        <v>41566100000</v>
      </c>
      <c r="AE4060" s="128">
        <v>40468300000</v>
      </c>
      <c r="AF4060" s="128">
        <v>38583500000</v>
      </c>
      <c r="AG4060" s="128">
        <v>36486600000</v>
      </c>
      <c r="AH4060" s="128">
        <v>35146500000</v>
      </c>
    </row>
    <row r="4061" spans="1:34" x14ac:dyDescent="0.35">
      <c r="A4061" s="127" t="s">
        <v>2139</v>
      </c>
      <c r="B4061" s="127" t="s">
        <v>964</v>
      </c>
      <c r="C4061" s="127">
        <v>0</v>
      </c>
      <c r="D4061" s="127">
        <v>0</v>
      </c>
      <c r="E4061" s="127">
        <v>0</v>
      </c>
      <c r="F4061" s="127">
        <v>0</v>
      </c>
      <c r="G4061" s="127">
        <v>0</v>
      </c>
      <c r="H4061" s="127">
        <v>0</v>
      </c>
      <c r="I4061" s="127">
        <v>0</v>
      </c>
      <c r="J4061" s="127">
        <v>0</v>
      </c>
      <c r="K4061" s="127">
        <v>0</v>
      </c>
      <c r="L4061" s="127">
        <v>0</v>
      </c>
      <c r="M4061" s="127">
        <v>0</v>
      </c>
      <c r="N4061" s="127">
        <v>0</v>
      </c>
      <c r="O4061" s="127">
        <v>0</v>
      </c>
      <c r="P4061" s="127">
        <v>0</v>
      </c>
      <c r="Q4061" s="127">
        <v>0</v>
      </c>
      <c r="R4061" s="127">
        <v>0</v>
      </c>
      <c r="S4061" s="127">
        <v>0</v>
      </c>
      <c r="T4061" s="127">
        <v>0</v>
      </c>
      <c r="U4061" s="127">
        <v>0</v>
      </c>
      <c r="V4061" s="127">
        <v>0</v>
      </c>
      <c r="W4061" s="127">
        <v>0</v>
      </c>
      <c r="X4061" s="127">
        <v>0</v>
      </c>
      <c r="Y4061" s="127">
        <v>0</v>
      </c>
      <c r="Z4061" s="127">
        <v>0</v>
      </c>
      <c r="AA4061" s="127">
        <v>0</v>
      </c>
      <c r="AB4061" s="127">
        <v>0</v>
      </c>
      <c r="AC4061" s="127">
        <v>0</v>
      </c>
      <c r="AD4061" s="127">
        <v>0</v>
      </c>
      <c r="AE4061" s="127">
        <v>0</v>
      </c>
      <c r="AF4061" s="127">
        <v>0</v>
      </c>
      <c r="AG4061" s="127">
        <v>0</v>
      </c>
      <c r="AH4061" s="127">
        <v>0</v>
      </c>
    </row>
    <row r="4062" spans="1:34" x14ac:dyDescent="0.35">
      <c r="A4062" s="127" t="s">
        <v>2140</v>
      </c>
      <c r="B4062" s="127" t="s">
        <v>964</v>
      </c>
      <c r="C4062" s="127">
        <v>0</v>
      </c>
      <c r="D4062" s="127">
        <v>0</v>
      </c>
      <c r="E4062" s="127">
        <v>0</v>
      </c>
      <c r="F4062" s="127">
        <v>0</v>
      </c>
      <c r="G4062" s="127">
        <v>0</v>
      </c>
      <c r="H4062" s="127">
        <v>0</v>
      </c>
      <c r="I4062" s="127">
        <v>0</v>
      </c>
      <c r="J4062" s="127">
        <v>0</v>
      </c>
      <c r="K4062" s="127">
        <v>0</v>
      </c>
      <c r="L4062" s="127">
        <v>0</v>
      </c>
      <c r="M4062" s="127">
        <v>0</v>
      </c>
      <c r="N4062" s="127">
        <v>0</v>
      </c>
      <c r="O4062" s="127">
        <v>0</v>
      </c>
      <c r="P4062" s="127">
        <v>0</v>
      </c>
      <c r="Q4062" s="127">
        <v>0</v>
      </c>
      <c r="R4062" s="127">
        <v>0</v>
      </c>
      <c r="S4062" s="127">
        <v>0</v>
      </c>
      <c r="T4062" s="127">
        <v>0</v>
      </c>
      <c r="U4062" s="127">
        <v>0</v>
      </c>
      <c r="V4062" s="127">
        <v>0</v>
      </c>
      <c r="W4062" s="127">
        <v>0</v>
      </c>
      <c r="X4062" s="127">
        <v>0</v>
      </c>
      <c r="Y4062" s="127">
        <v>0</v>
      </c>
      <c r="Z4062" s="127">
        <v>0</v>
      </c>
      <c r="AA4062" s="127">
        <v>0</v>
      </c>
      <c r="AB4062" s="127">
        <v>0</v>
      </c>
      <c r="AC4062" s="127">
        <v>0</v>
      </c>
      <c r="AD4062" s="127">
        <v>0</v>
      </c>
      <c r="AE4062" s="127">
        <v>0</v>
      </c>
      <c r="AF4062" s="127">
        <v>0</v>
      </c>
      <c r="AG4062" s="127">
        <v>0</v>
      </c>
      <c r="AH4062" s="127">
        <v>0</v>
      </c>
    </row>
    <row r="4063" spans="1:34" x14ac:dyDescent="0.35">
      <c r="A4063" s="127" t="s">
        <v>2141</v>
      </c>
      <c r="B4063" s="127" t="s">
        <v>964</v>
      </c>
      <c r="C4063" s="127">
        <v>0</v>
      </c>
      <c r="D4063" s="127">
        <v>0</v>
      </c>
      <c r="E4063" s="127">
        <v>0</v>
      </c>
      <c r="F4063" s="127">
        <v>0</v>
      </c>
      <c r="G4063" s="127">
        <v>0</v>
      </c>
      <c r="H4063" s="127">
        <v>0</v>
      </c>
      <c r="I4063" s="127">
        <v>0</v>
      </c>
      <c r="J4063" s="127">
        <v>0</v>
      </c>
      <c r="K4063" s="127">
        <v>0</v>
      </c>
      <c r="L4063" s="127">
        <v>0</v>
      </c>
      <c r="M4063" s="127">
        <v>0</v>
      </c>
      <c r="N4063" s="127">
        <v>0</v>
      </c>
      <c r="O4063" s="127">
        <v>0</v>
      </c>
      <c r="P4063" s="127">
        <v>0</v>
      </c>
      <c r="Q4063" s="127">
        <v>0</v>
      </c>
      <c r="R4063" s="127">
        <v>0</v>
      </c>
      <c r="S4063" s="127">
        <v>0</v>
      </c>
      <c r="T4063" s="127">
        <v>0</v>
      </c>
      <c r="U4063" s="127">
        <v>0</v>
      </c>
      <c r="V4063" s="127">
        <v>0</v>
      </c>
      <c r="W4063" s="127">
        <v>0</v>
      </c>
      <c r="X4063" s="127">
        <v>0</v>
      </c>
      <c r="Y4063" s="127">
        <v>0</v>
      </c>
      <c r="Z4063" s="127">
        <v>0</v>
      </c>
      <c r="AA4063" s="127">
        <v>0</v>
      </c>
      <c r="AB4063" s="127">
        <v>0</v>
      </c>
      <c r="AC4063" s="127">
        <v>0</v>
      </c>
      <c r="AD4063" s="127">
        <v>0</v>
      </c>
      <c r="AE4063" s="127">
        <v>0</v>
      </c>
      <c r="AF4063" s="127">
        <v>0</v>
      </c>
      <c r="AG4063" s="127">
        <v>0</v>
      </c>
      <c r="AH4063" s="127">
        <v>0</v>
      </c>
    </row>
    <row r="4064" spans="1:34" x14ac:dyDescent="0.35">
      <c r="A4064" s="127" t="s">
        <v>2142</v>
      </c>
      <c r="B4064" s="127" t="s">
        <v>964</v>
      </c>
      <c r="C4064" s="127">
        <v>0</v>
      </c>
      <c r="D4064" s="127">
        <v>0</v>
      </c>
      <c r="E4064" s="127">
        <v>0</v>
      </c>
      <c r="F4064" s="127">
        <v>0</v>
      </c>
      <c r="G4064" s="127">
        <v>0</v>
      </c>
      <c r="H4064" s="127">
        <v>0</v>
      </c>
      <c r="I4064" s="127">
        <v>0</v>
      </c>
      <c r="J4064" s="127">
        <v>0</v>
      </c>
      <c r="K4064" s="127">
        <v>0</v>
      </c>
      <c r="L4064" s="127">
        <v>0</v>
      </c>
      <c r="M4064" s="127">
        <v>0</v>
      </c>
      <c r="N4064" s="127">
        <v>0</v>
      </c>
      <c r="O4064" s="127">
        <v>0</v>
      </c>
      <c r="P4064" s="127">
        <v>0</v>
      </c>
      <c r="Q4064" s="127">
        <v>0</v>
      </c>
      <c r="R4064" s="127">
        <v>0</v>
      </c>
      <c r="S4064" s="127">
        <v>0</v>
      </c>
      <c r="T4064" s="127">
        <v>0</v>
      </c>
      <c r="U4064" s="127">
        <v>0</v>
      </c>
      <c r="V4064" s="127">
        <v>0</v>
      </c>
      <c r="W4064" s="127">
        <v>0</v>
      </c>
      <c r="X4064" s="127">
        <v>0</v>
      </c>
      <c r="Y4064" s="127">
        <v>0</v>
      </c>
      <c r="Z4064" s="127">
        <v>0</v>
      </c>
      <c r="AA4064" s="127">
        <v>0</v>
      </c>
      <c r="AB4064" s="127">
        <v>0</v>
      </c>
      <c r="AC4064" s="127">
        <v>0</v>
      </c>
      <c r="AD4064" s="127">
        <v>0</v>
      </c>
      <c r="AE4064" s="127">
        <v>0</v>
      </c>
      <c r="AF4064" s="127">
        <v>0</v>
      </c>
      <c r="AG4064" s="127">
        <v>0</v>
      </c>
      <c r="AH4064" s="127">
        <v>0</v>
      </c>
    </row>
    <row r="4065" spans="1:34" x14ac:dyDescent="0.35">
      <c r="A4065" s="127" t="s">
        <v>2143</v>
      </c>
      <c r="B4065" s="127" t="s">
        <v>964</v>
      </c>
      <c r="C4065" s="127">
        <v>0</v>
      </c>
      <c r="D4065" s="127">
        <v>0</v>
      </c>
      <c r="E4065" s="127">
        <v>0</v>
      </c>
      <c r="F4065" s="127">
        <v>0</v>
      </c>
      <c r="G4065" s="127">
        <v>0</v>
      </c>
      <c r="H4065" s="127">
        <v>0</v>
      </c>
      <c r="I4065" s="127">
        <v>0</v>
      </c>
      <c r="J4065" s="127">
        <v>0</v>
      </c>
      <c r="K4065" s="127">
        <v>0</v>
      </c>
      <c r="L4065" s="127">
        <v>0</v>
      </c>
      <c r="M4065" s="127">
        <v>0</v>
      </c>
      <c r="N4065" s="127">
        <v>0</v>
      </c>
      <c r="O4065" s="127">
        <v>0</v>
      </c>
      <c r="P4065" s="127">
        <v>0</v>
      </c>
      <c r="Q4065" s="127">
        <v>0</v>
      </c>
      <c r="R4065" s="127">
        <v>0</v>
      </c>
      <c r="S4065" s="127">
        <v>0</v>
      </c>
      <c r="T4065" s="127">
        <v>0</v>
      </c>
      <c r="U4065" s="127">
        <v>0</v>
      </c>
      <c r="V4065" s="127">
        <v>0</v>
      </c>
      <c r="W4065" s="127">
        <v>0</v>
      </c>
      <c r="X4065" s="127">
        <v>0</v>
      </c>
      <c r="Y4065" s="127">
        <v>0</v>
      </c>
      <c r="Z4065" s="127">
        <v>0</v>
      </c>
      <c r="AA4065" s="127">
        <v>0</v>
      </c>
      <c r="AB4065" s="127">
        <v>0</v>
      </c>
      <c r="AC4065" s="127">
        <v>0</v>
      </c>
      <c r="AD4065" s="127">
        <v>0</v>
      </c>
      <c r="AE4065" s="127">
        <v>0</v>
      </c>
      <c r="AF4065" s="127">
        <v>0</v>
      </c>
      <c r="AG4065" s="127">
        <v>0</v>
      </c>
      <c r="AH4065" s="127">
        <v>0</v>
      </c>
    </row>
    <row r="4066" spans="1:34" x14ac:dyDescent="0.35">
      <c r="A4066" s="127" t="s">
        <v>2144</v>
      </c>
      <c r="B4066" s="127" t="s">
        <v>964</v>
      </c>
      <c r="C4066" s="127">
        <v>0</v>
      </c>
      <c r="D4066" s="127">
        <v>0</v>
      </c>
      <c r="E4066" s="127">
        <v>0</v>
      </c>
      <c r="F4066" s="127">
        <v>0</v>
      </c>
      <c r="G4066" s="127">
        <v>0</v>
      </c>
      <c r="H4066" s="127">
        <v>0</v>
      </c>
      <c r="I4066" s="127">
        <v>0</v>
      </c>
      <c r="J4066" s="127">
        <v>0</v>
      </c>
      <c r="K4066" s="127">
        <v>0</v>
      </c>
      <c r="L4066" s="127">
        <v>0</v>
      </c>
      <c r="M4066" s="127">
        <v>0</v>
      </c>
      <c r="N4066" s="127">
        <v>0</v>
      </c>
      <c r="O4066" s="127">
        <v>0</v>
      </c>
      <c r="P4066" s="127">
        <v>0</v>
      </c>
      <c r="Q4066" s="127">
        <v>0</v>
      </c>
      <c r="R4066" s="127">
        <v>0</v>
      </c>
      <c r="S4066" s="127">
        <v>0</v>
      </c>
      <c r="T4066" s="127">
        <v>0</v>
      </c>
      <c r="U4066" s="127">
        <v>0</v>
      </c>
      <c r="V4066" s="127">
        <v>0</v>
      </c>
      <c r="W4066" s="127">
        <v>0</v>
      </c>
      <c r="X4066" s="127">
        <v>0</v>
      </c>
      <c r="Y4066" s="127">
        <v>0</v>
      </c>
      <c r="Z4066" s="127">
        <v>0</v>
      </c>
      <c r="AA4066" s="127">
        <v>0</v>
      </c>
      <c r="AB4066" s="127">
        <v>0</v>
      </c>
      <c r="AC4066" s="127">
        <v>0</v>
      </c>
      <c r="AD4066" s="127">
        <v>0</v>
      </c>
      <c r="AE4066" s="127">
        <v>0</v>
      </c>
      <c r="AF4066" s="127">
        <v>0</v>
      </c>
      <c r="AG4066" s="127">
        <v>0</v>
      </c>
      <c r="AH4066" s="127">
        <v>0</v>
      </c>
    </row>
    <row r="4067" spans="1:34" x14ac:dyDescent="0.35">
      <c r="A4067" s="127" t="s">
        <v>2145</v>
      </c>
      <c r="B4067" s="127" t="s">
        <v>964</v>
      </c>
      <c r="C4067" s="127">
        <v>0</v>
      </c>
      <c r="D4067" s="127">
        <v>0</v>
      </c>
      <c r="E4067" s="127">
        <v>0</v>
      </c>
      <c r="F4067" s="127">
        <v>0</v>
      </c>
      <c r="G4067" s="127">
        <v>0</v>
      </c>
      <c r="H4067" s="127">
        <v>0</v>
      </c>
      <c r="I4067" s="127">
        <v>0</v>
      </c>
      <c r="J4067" s="127">
        <v>0</v>
      </c>
      <c r="K4067" s="127">
        <v>0</v>
      </c>
      <c r="L4067" s="127">
        <v>0</v>
      </c>
      <c r="M4067" s="127">
        <v>0</v>
      </c>
      <c r="N4067" s="127">
        <v>0</v>
      </c>
      <c r="O4067" s="127">
        <v>0</v>
      </c>
      <c r="P4067" s="127">
        <v>0</v>
      </c>
      <c r="Q4067" s="127">
        <v>0</v>
      </c>
      <c r="R4067" s="127">
        <v>0</v>
      </c>
      <c r="S4067" s="127">
        <v>0</v>
      </c>
      <c r="T4067" s="127">
        <v>0</v>
      </c>
      <c r="U4067" s="127">
        <v>0</v>
      </c>
      <c r="V4067" s="127">
        <v>0</v>
      </c>
      <c r="W4067" s="127">
        <v>0</v>
      </c>
      <c r="X4067" s="127">
        <v>0</v>
      </c>
      <c r="Y4067" s="127">
        <v>0</v>
      </c>
      <c r="Z4067" s="127">
        <v>0</v>
      </c>
      <c r="AA4067" s="127">
        <v>0</v>
      </c>
      <c r="AB4067" s="127">
        <v>0</v>
      </c>
      <c r="AC4067" s="127">
        <v>0</v>
      </c>
      <c r="AD4067" s="127">
        <v>0</v>
      </c>
      <c r="AE4067" s="127">
        <v>0</v>
      </c>
      <c r="AF4067" s="127">
        <v>0</v>
      </c>
      <c r="AG4067" s="127">
        <v>0</v>
      </c>
      <c r="AH4067" s="127">
        <v>0</v>
      </c>
    </row>
    <row r="4068" spans="1:34" x14ac:dyDescent="0.35">
      <c r="A4068" s="127" t="s">
        <v>2146</v>
      </c>
      <c r="B4068" s="127" t="s">
        <v>964</v>
      </c>
      <c r="C4068" s="128">
        <v>503397000000</v>
      </c>
      <c r="D4068" s="128">
        <v>503396000000</v>
      </c>
      <c r="E4068" s="128">
        <v>503401000000</v>
      </c>
      <c r="F4068" s="128">
        <v>503404000000</v>
      </c>
      <c r="G4068" s="128">
        <v>503418000000</v>
      </c>
      <c r="H4068" s="128">
        <v>503425000000</v>
      </c>
      <c r="I4068" s="128">
        <v>503431000000</v>
      </c>
      <c r="J4068" s="128">
        <v>503429000000</v>
      </c>
      <c r="K4068" s="128">
        <v>503431000000</v>
      </c>
      <c r="L4068" s="128">
        <v>503425000000</v>
      </c>
      <c r="M4068" s="128">
        <v>503424000000</v>
      </c>
      <c r="N4068" s="128">
        <v>503424000000</v>
      </c>
      <c r="O4068" s="128">
        <v>503421000000</v>
      </c>
      <c r="P4068" s="128">
        <v>503420000000</v>
      </c>
      <c r="Q4068" s="128">
        <v>503418000000</v>
      </c>
      <c r="R4068" s="128">
        <v>503414000000</v>
      </c>
      <c r="S4068" s="128">
        <v>503410000000</v>
      </c>
      <c r="T4068" s="128">
        <v>503407000000</v>
      </c>
      <c r="U4068" s="128">
        <v>503406000000</v>
      </c>
      <c r="V4068" s="128">
        <v>503405000000</v>
      </c>
      <c r="W4068" s="128">
        <v>503401000000</v>
      </c>
      <c r="X4068" s="128">
        <v>503401000000</v>
      </c>
      <c r="Y4068" s="128">
        <v>503399000000</v>
      </c>
      <c r="Z4068" s="128">
        <v>503395000000</v>
      </c>
      <c r="AA4068" s="128">
        <v>503393000000</v>
      </c>
      <c r="AB4068" s="128">
        <v>503392000000</v>
      </c>
      <c r="AC4068" s="128">
        <v>503388000000</v>
      </c>
      <c r="AD4068" s="128">
        <v>503387000000</v>
      </c>
      <c r="AE4068" s="128">
        <v>503384000000</v>
      </c>
      <c r="AF4068" s="128">
        <v>503381000000</v>
      </c>
      <c r="AG4068" s="128">
        <v>503379000000</v>
      </c>
      <c r="AH4068" s="128">
        <v>503378000000</v>
      </c>
    </row>
    <row r="4069" spans="1:34" x14ac:dyDescent="0.35">
      <c r="A4069" s="127" t="s">
        <v>2147</v>
      </c>
      <c r="B4069" s="127" t="s">
        <v>964</v>
      </c>
      <c r="C4069" s="128">
        <v>193519000000</v>
      </c>
      <c r="D4069" s="128">
        <v>193121000000</v>
      </c>
      <c r="E4069" s="128">
        <v>191114000000</v>
      </c>
      <c r="F4069" s="128">
        <v>191029000000</v>
      </c>
      <c r="G4069" s="128">
        <v>191184000000</v>
      </c>
      <c r="H4069" s="128">
        <v>191344000000</v>
      </c>
      <c r="I4069" s="128">
        <v>191245000000</v>
      </c>
      <c r="J4069" s="128">
        <v>191181000000</v>
      </c>
      <c r="K4069" s="128">
        <v>191153000000</v>
      </c>
      <c r="L4069" s="128">
        <v>191074000000</v>
      </c>
      <c r="M4069" s="128">
        <v>191031000000</v>
      </c>
      <c r="N4069" s="128">
        <v>191017000000</v>
      </c>
      <c r="O4069" s="128">
        <v>191012000000</v>
      </c>
      <c r="P4069" s="128">
        <v>3301410000000</v>
      </c>
      <c r="Q4069" s="128">
        <v>7284650000000</v>
      </c>
      <c r="R4069" s="128">
        <v>10776400000000</v>
      </c>
      <c r="S4069" s="128">
        <v>13994900000000</v>
      </c>
      <c r="T4069" s="128">
        <v>16941100000000</v>
      </c>
      <c r="U4069" s="128">
        <v>19751900000000</v>
      </c>
      <c r="V4069" s="128">
        <v>22643000000000</v>
      </c>
      <c r="W4069" s="128">
        <v>25370300000000</v>
      </c>
      <c r="X4069" s="128">
        <v>27907400000000</v>
      </c>
      <c r="Y4069" s="128">
        <v>30308400000000</v>
      </c>
      <c r="Z4069" s="128">
        <v>32409700000000</v>
      </c>
      <c r="AA4069" s="128">
        <v>33229500000000</v>
      </c>
      <c r="AB4069" s="128">
        <v>34020900000000</v>
      </c>
      <c r="AC4069" s="128">
        <v>34729800000000</v>
      </c>
      <c r="AD4069" s="128">
        <v>35383800000000</v>
      </c>
      <c r="AE4069" s="128">
        <v>35982400000000</v>
      </c>
      <c r="AF4069" s="128">
        <v>36688900000000</v>
      </c>
      <c r="AG4069" s="128">
        <v>37667800000000</v>
      </c>
      <c r="AH4069" s="128">
        <v>38593100000000</v>
      </c>
    </row>
    <row r="4070" spans="1:34" x14ac:dyDescent="0.35">
      <c r="A4070" s="127" t="s">
        <v>2148</v>
      </c>
      <c r="B4070" s="127" t="s">
        <v>964</v>
      </c>
      <c r="C4070" s="128">
        <v>1093080000000</v>
      </c>
      <c r="D4070" s="128">
        <v>949242000000</v>
      </c>
      <c r="E4070" s="128">
        <v>960650000000</v>
      </c>
      <c r="F4070" s="128">
        <v>947792000000</v>
      </c>
      <c r="G4070" s="128">
        <v>1063060000000</v>
      </c>
      <c r="H4070" s="128">
        <v>1094550000000</v>
      </c>
      <c r="I4070" s="128">
        <v>1081210000000</v>
      </c>
      <c r="J4070" s="128">
        <v>1082530000000</v>
      </c>
      <c r="K4070" s="128">
        <v>1079260000000</v>
      </c>
      <c r="L4070" s="128">
        <v>1082750000000</v>
      </c>
      <c r="M4070" s="128">
        <v>1104660000000</v>
      </c>
      <c r="N4070" s="128">
        <v>1125360000000</v>
      </c>
      <c r="O4070" s="128">
        <v>1145250000000</v>
      </c>
      <c r="P4070" s="128">
        <v>1152710000000</v>
      </c>
      <c r="Q4070" s="128">
        <v>1181610000000</v>
      </c>
      <c r="R4070" s="128">
        <v>1182850000000</v>
      </c>
      <c r="S4070" s="128">
        <v>1182430000000</v>
      </c>
      <c r="T4070" s="128">
        <v>1184230000000</v>
      </c>
      <c r="U4070" s="128">
        <v>1187650000000</v>
      </c>
      <c r="V4070" s="128">
        <v>1188500000000</v>
      </c>
      <c r="W4070" s="128">
        <v>1186440000000</v>
      </c>
      <c r="X4070" s="128">
        <v>1185940000000</v>
      </c>
      <c r="Y4070" s="128">
        <v>1195690000000</v>
      </c>
      <c r="Z4070" s="128">
        <v>1186590000000</v>
      </c>
      <c r="AA4070" s="128">
        <v>1189640000000</v>
      </c>
      <c r="AB4070" s="128">
        <v>1189160000000</v>
      </c>
      <c r="AC4070" s="128">
        <v>1188600000000</v>
      </c>
      <c r="AD4070" s="128">
        <v>1188050000000</v>
      </c>
      <c r="AE4070" s="128">
        <v>1186820000000</v>
      </c>
      <c r="AF4070" s="128">
        <v>1186310000000</v>
      </c>
      <c r="AG4070" s="128">
        <v>1184500000000</v>
      </c>
      <c r="AH4070" s="128">
        <v>1183670000000</v>
      </c>
    </row>
    <row r="4071" spans="1:34" x14ac:dyDescent="0.35">
      <c r="A4071" s="127" t="s">
        <v>2149</v>
      </c>
      <c r="B4071" s="127" t="s">
        <v>964</v>
      </c>
      <c r="C4071" s="127">
        <v>0</v>
      </c>
      <c r="D4071" s="127">
        <v>0</v>
      </c>
      <c r="E4071" s="127">
        <v>0</v>
      </c>
      <c r="F4071" s="127">
        <v>0</v>
      </c>
      <c r="G4071" s="127">
        <v>0</v>
      </c>
      <c r="H4071" s="127">
        <v>0</v>
      </c>
      <c r="I4071" s="127">
        <v>0</v>
      </c>
      <c r="J4071" s="127">
        <v>0</v>
      </c>
      <c r="K4071" s="127">
        <v>0</v>
      </c>
      <c r="L4071" s="127">
        <v>0</v>
      </c>
      <c r="M4071" s="127">
        <v>0</v>
      </c>
      <c r="N4071" s="127">
        <v>0</v>
      </c>
      <c r="O4071" s="127">
        <v>0</v>
      </c>
      <c r="P4071" s="127">
        <v>0</v>
      </c>
      <c r="Q4071" s="127">
        <v>0</v>
      </c>
      <c r="R4071" s="127">
        <v>0</v>
      </c>
      <c r="S4071" s="127">
        <v>0</v>
      </c>
      <c r="T4071" s="127">
        <v>0</v>
      </c>
      <c r="U4071" s="127">
        <v>0</v>
      </c>
      <c r="V4071" s="127">
        <v>0</v>
      </c>
      <c r="W4071" s="127">
        <v>0</v>
      </c>
      <c r="X4071" s="127">
        <v>0</v>
      </c>
      <c r="Y4071" s="127">
        <v>0</v>
      </c>
      <c r="Z4071" s="127">
        <v>0</v>
      </c>
      <c r="AA4071" s="127">
        <v>0</v>
      </c>
      <c r="AB4071" s="127">
        <v>0</v>
      </c>
      <c r="AC4071" s="127">
        <v>0</v>
      </c>
      <c r="AD4071" s="127">
        <v>0</v>
      </c>
      <c r="AE4071" s="127">
        <v>0</v>
      </c>
      <c r="AF4071" s="127">
        <v>0</v>
      </c>
      <c r="AG4071" s="127">
        <v>0</v>
      </c>
      <c r="AH4071" s="127">
        <v>0</v>
      </c>
    </row>
    <row r="4072" spans="1:34" x14ac:dyDescent="0.35">
      <c r="A4072" s="127" t="s">
        <v>2150</v>
      </c>
      <c r="B4072" s="127" t="s">
        <v>964</v>
      </c>
      <c r="C4072" s="127">
        <v>0</v>
      </c>
      <c r="D4072" s="127">
        <v>0</v>
      </c>
      <c r="E4072" s="127">
        <v>0</v>
      </c>
      <c r="F4072" s="127">
        <v>0</v>
      </c>
      <c r="G4072" s="127">
        <v>0</v>
      </c>
      <c r="H4072" s="127">
        <v>0</v>
      </c>
      <c r="I4072" s="127">
        <v>0</v>
      </c>
      <c r="J4072" s="127">
        <v>0</v>
      </c>
      <c r="K4072" s="127">
        <v>0</v>
      </c>
      <c r="L4072" s="127">
        <v>0</v>
      </c>
      <c r="M4072" s="127">
        <v>0</v>
      </c>
      <c r="N4072" s="127">
        <v>0</v>
      </c>
      <c r="O4072" s="127">
        <v>0</v>
      </c>
      <c r="P4072" s="127">
        <v>0</v>
      </c>
      <c r="Q4072" s="127">
        <v>0</v>
      </c>
      <c r="R4072" s="127">
        <v>0</v>
      </c>
      <c r="S4072" s="127">
        <v>0</v>
      </c>
      <c r="T4072" s="127">
        <v>0</v>
      </c>
      <c r="U4072" s="127">
        <v>0</v>
      </c>
      <c r="V4072" s="127">
        <v>0</v>
      </c>
      <c r="W4072" s="127">
        <v>0</v>
      </c>
      <c r="X4072" s="127">
        <v>0</v>
      </c>
      <c r="Y4072" s="127">
        <v>0</v>
      </c>
      <c r="Z4072" s="127">
        <v>0</v>
      </c>
      <c r="AA4072" s="127">
        <v>0</v>
      </c>
      <c r="AB4072" s="127">
        <v>0</v>
      </c>
      <c r="AC4072" s="127">
        <v>0</v>
      </c>
      <c r="AD4072" s="127">
        <v>0</v>
      </c>
      <c r="AE4072" s="127">
        <v>0</v>
      </c>
      <c r="AF4072" s="127">
        <v>0</v>
      </c>
      <c r="AG4072" s="127">
        <v>0</v>
      </c>
      <c r="AH4072" s="127">
        <v>0</v>
      </c>
    </row>
    <row r="4073" spans="1:34" x14ac:dyDescent="0.35">
      <c r="A4073" s="127" t="s">
        <v>2151</v>
      </c>
      <c r="B4073" s="127" t="s">
        <v>964</v>
      </c>
      <c r="C4073" s="127">
        <v>0</v>
      </c>
      <c r="D4073" s="127">
        <v>0</v>
      </c>
      <c r="E4073" s="127">
        <v>0</v>
      </c>
      <c r="F4073" s="127">
        <v>0</v>
      </c>
      <c r="G4073" s="127">
        <v>0</v>
      </c>
      <c r="H4073" s="127">
        <v>0</v>
      </c>
      <c r="I4073" s="127">
        <v>0</v>
      </c>
      <c r="J4073" s="127">
        <v>0</v>
      </c>
      <c r="K4073" s="127">
        <v>0</v>
      </c>
      <c r="L4073" s="127">
        <v>0</v>
      </c>
      <c r="M4073" s="127">
        <v>0</v>
      </c>
      <c r="N4073" s="127">
        <v>0</v>
      </c>
      <c r="O4073" s="127">
        <v>0</v>
      </c>
      <c r="P4073" s="127">
        <v>0</v>
      </c>
      <c r="Q4073" s="127">
        <v>0</v>
      </c>
      <c r="R4073" s="127">
        <v>0</v>
      </c>
      <c r="S4073" s="127">
        <v>0</v>
      </c>
      <c r="T4073" s="127">
        <v>0</v>
      </c>
      <c r="U4073" s="127">
        <v>0</v>
      </c>
      <c r="V4073" s="127">
        <v>0</v>
      </c>
      <c r="W4073" s="127">
        <v>0</v>
      </c>
      <c r="X4073" s="127">
        <v>0</v>
      </c>
      <c r="Y4073" s="127">
        <v>0</v>
      </c>
      <c r="Z4073" s="127">
        <v>0</v>
      </c>
      <c r="AA4073" s="127">
        <v>0</v>
      </c>
      <c r="AB4073" s="127">
        <v>0</v>
      </c>
      <c r="AC4073" s="127">
        <v>0</v>
      </c>
      <c r="AD4073" s="127">
        <v>0</v>
      </c>
      <c r="AE4073" s="127">
        <v>0</v>
      </c>
      <c r="AF4073" s="127">
        <v>0</v>
      </c>
      <c r="AG4073" s="127">
        <v>0</v>
      </c>
      <c r="AH4073" s="127">
        <v>0</v>
      </c>
    </row>
    <row r="4074" spans="1:34" x14ac:dyDescent="0.35">
      <c r="A4074" s="127" t="s">
        <v>2152</v>
      </c>
      <c r="B4074" s="127" t="s">
        <v>964</v>
      </c>
      <c r="C4074" s="127">
        <v>0</v>
      </c>
      <c r="D4074" s="127">
        <v>0</v>
      </c>
      <c r="E4074" s="127">
        <v>0</v>
      </c>
      <c r="F4074" s="127">
        <v>0</v>
      </c>
      <c r="G4074" s="127">
        <v>0</v>
      </c>
      <c r="H4074" s="127">
        <v>0</v>
      </c>
      <c r="I4074" s="127">
        <v>0</v>
      </c>
      <c r="J4074" s="127">
        <v>0</v>
      </c>
      <c r="K4074" s="127">
        <v>0</v>
      </c>
      <c r="L4074" s="127">
        <v>0</v>
      </c>
      <c r="M4074" s="127">
        <v>0</v>
      </c>
      <c r="N4074" s="127">
        <v>0</v>
      </c>
      <c r="O4074" s="127">
        <v>0</v>
      </c>
      <c r="P4074" s="127">
        <v>0</v>
      </c>
      <c r="Q4074" s="127">
        <v>0</v>
      </c>
      <c r="R4074" s="127">
        <v>0</v>
      </c>
      <c r="S4074" s="127">
        <v>0</v>
      </c>
      <c r="T4074" s="127">
        <v>0</v>
      </c>
      <c r="U4074" s="127">
        <v>0</v>
      </c>
      <c r="V4074" s="127">
        <v>0</v>
      </c>
      <c r="W4074" s="127">
        <v>0</v>
      </c>
      <c r="X4074" s="127">
        <v>0</v>
      </c>
      <c r="Y4074" s="127">
        <v>0</v>
      </c>
      <c r="Z4074" s="127">
        <v>0</v>
      </c>
      <c r="AA4074" s="127">
        <v>0</v>
      </c>
      <c r="AB4074" s="127">
        <v>0</v>
      </c>
      <c r="AC4074" s="127">
        <v>0</v>
      </c>
      <c r="AD4074" s="127">
        <v>0</v>
      </c>
      <c r="AE4074" s="127">
        <v>0</v>
      </c>
      <c r="AF4074" s="127">
        <v>0</v>
      </c>
      <c r="AG4074" s="127">
        <v>0</v>
      </c>
      <c r="AH4074" s="127">
        <v>0</v>
      </c>
    </row>
    <row r="4075" spans="1:34" x14ac:dyDescent="0.35">
      <c r="A4075" s="127" t="s">
        <v>4685</v>
      </c>
      <c r="B4075" s="127" t="s">
        <v>964</v>
      </c>
      <c r="C4075" s="128">
        <v>27218400000</v>
      </c>
      <c r="D4075" s="128">
        <v>25547700000</v>
      </c>
      <c r="E4075" s="128">
        <v>26714300000</v>
      </c>
      <c r="F4075" s="128">
        <v>27338100000</v>
      </c>
      <c r="G4075" s="128">
        <v>28780200000</v>
      </c>
      <c r="H4075" s="128">
        <v>29297100000</v>
      </c>
      <c r="I4075" s="128">
        <v>29296100000</v>
      </c>
      <c r="J4075" s="128">
        <v>29067000000</v>
      </c>
      <c r="K4075" s="128">
        <v>28595900000</v>
      </c>
      <c r="L4075" s="128">
        <v>28696800000</v>
      </c>
      <c r="M4075" s="128">
        <v>29049600000</v>
      </c>
      <c r="N4075" s="128">
        <v>29380200000</v>
      </c>
      <c r="O4075" s="128">
        <v>29728500000</v>
      </c>
      <c r="P4075" s="128">
        <v>29848600000</v>
      </c>
      <c r="Q4075" s="128">
        <v>30265000000</v>
      </c>
      <c r="R4075" s="128">
        <v>30288700000</v>
      </c>
      <c r="S4075" s="128">
        <v>30318900000</v>
      </c>
      <c r="T4075" s="128">
        <v>30350400000</v>
      </c>
      <c r="U4075" s="128">
        <v>30374000000</v>
      </c>
      <c r="V4075" s="128">
        <v>30391100000</v>
      </c>
      <c r="W4075" s="128">
        <v>30396000000</v>
      </c>
      <c r="X4075" s="128">
        <v>30392400000</v>
      </c>
      <c r="Y4075" s="128">
        <v>30400500000</v>
      </c>
      <c r="Z4075" s="128">
        <v>30410200000</v>
      </c>
      <c r="AA4075" s="128">
        <v>30460700000</v>
      </c>
      <c r="AB4075" s="128">
        <v>30457600000</v>
      </c>
      <c r="AC4075" s="128">
        <v>30452900000</v>
      </c>
      <c r="AD4075" s="128">
        <v>30448500000</v>
      </c>
      <c r="AE4075" s="128">
        <v>30433500000</v>
      </c>
      <c r="AF4075" s="128">
        <v>30429700000</v>
      </c>
      <c r="AG4075" s="128">
        <v>30405900000</v>
      </c>
      <c r="AH4075" s="128">
        <v>30397100000</v>
      </c>
    </row>
    <row r="4076" spans="1:34" x14ac:dyDescent="0.35">
      <c r="A4076" s="127" t="s">
        <v>4686</v>
      </c>
      <c r="B4076" s="127" t="s">
        <v>964</v>
      </c>
      <c r="C4076" s="128">
        <v>8501230</v>
      </c>
      <c r="D4076" s="128">
        <v>7290820</v>
      </c>
      <c r="E4076" s="128">
        <v>1265850</v>
      </c>
      <c r="F4076" s="128">
        <v>1028650</v>
      </c>
      <c r="G4076" s="128">
        <v>1464050</v>
      </c>
      <c r="H4076" s="128">
        <v>1920420</v>
      </c>
      <c r="I4076" s="128">
        <v>1637400</v>
      </c>
      <c r="J4076" s="128">
        <v>1456570</v>
      </c>
      <c r="K4076" s="128">
        <v>1374390</v>
      </c>
      <c r="L4076" s="128">
        <v>1154750</v>
      </c>
      <c r="M4076" s="128">
        <v>1035070</v>
      </c>
      <c r="N4076" s="127">
        <v>995397</v>
      </c>
      <c r="O4076" s="127">
        <v>980939</v>
      </c>
      <c r="P4076" s="127">
        <v>923002</v>
      </c>
      <c r="Q4076" s="127">
        <v>901686</v>
      </c>
      <c r="R4076" s="127">
        <v>876156</v>
      </c>
      <c r="S4076" s="127">
        <v>848355</v>
      </c>
      <c r="T4076" s="127">
        <v>845838</v>
      </c>
      <c r="U4076" s="127">
        <v>870043</v>
      </c>
      <c r="V4076" s="127">
        <v>852554</v>
      </c>
      <c r="W4076" s="127">
        <v>836718</v>
      </c>
      <c r="X4076" s="127">
        <v>837261</v>
      </c>
      <c r="Y4076" s="127">
        <v>844518</v>
      </c>
      <c r="Z4076" s="127">
        <v>854740</v>
      </c>
      <c r="AA4076" s="127">
        <v>876798</v>
      </c>
      <c r="AB4076" s="127">
        <v>879748</v>
      </c>
      <c r="AC4076" s="127">
        <v>874229</v>
      </c>
      <c r="AD4076" s="127">
        <v>862361</v>
      </c>
      <c r="AE4076" s="127">
        <v>839586</v>
      </c>
      <c r="AF4076" s="127">
        <v>800481</v>
      </c>
      <c r="AG4076" s="127">
        <v>756978</v>
      </c>
      <c r="AH4076" s="127">
        <v>729176</v>
      </c>
    </row>
    <row r="4077" spans="1:34" x14ac:dyDescent="0.35">
      <c r="A4077" s="127" t="s">
        <v>4687</v>
      </c>
      <c r="B4077" s="127" t="s">
        <v>964</v>
      </c>
      <c r="C4077" s="127">
        <v>0</v>
      </c>
      <c r="D4077" s="127">
        <v>0</v>
      </c>
      <c r="E4077" s="127">
        <v>0</v>
      </c>
      <c r="F4077" s="127">
        <v>0</v>
      </c>
      <c r="G4077" s="127">
        <v>0</v>
      </c>
      <c r="H4077" s="127">
        <v>0</v>
      </c>
      <c r="I4077" s="127">
        <v>0</v>
      </c>
      <c r="J4077" s="127">
        <v>0</v>
      </c>
      <c r="K4077" s="127">
        <v>0</v>
      </c>
      <c r="L4077" s="127">
        <v>0</v>
      </c>
      <c r="M4077" s="127">
        <v>0</v>
      </c>
      <c r="N4077" s="127">
        <v>0</v>
      </c>
      <c r="O4077" s="127">
        <v>0</v>
      </c>
      <c r="P4077" s="127">
        <v>0</v>
      </c>
      <c r="Q4077" s="127">
        <v>0</v>
      </c>
      <c r="R4077" s="127">
        <v>0</v>
      </c>
      <c r="S4077" s="127">
        <v>0</v>
      </c>
      <c r="T4077" s="127">
        <v>0</v>
      </c>
      <c r="U4077" s="127">
        <v>0</v>
      </c>
      <c r="V4077" s="127">
        <v>0</v>
      </c>
      <c r="W4077" s="127">
        <v>0</v>
      </c>
      <c r="X4077" s="127">
        <v>0</v>
      </c>
      <c r="Y4077" s="127">
        <v>0</v>
      </c>
      <c r="Z4077" s="127">
        <v>0</v>
      </c>
      <c r="AA4077" s="127">
        <v>0</v>
      </c>
      <c r="AB4077" s="127">
        <v>0</v>
      </c>
      <c r="AC4077" s="127">
        <v>0</v>
      </c>
      <c r="AD4077" s="127">
        <v>0</v>
      </c>
      <c r="AE4077" s="127">
        <v>0</v>
      </c>
      <c r="AF4077" s="127">
        <v>0</v>
      </c>
      <c r="AG4077" s="127">
        <v>0</v>
      </c>
      <c r="AH4077" s="127">
        <v>0</v>
      </c>
    </row>
    <row r="4078" spans="1:34" x14ac:dyDescent="0.35">
      <c r="A4078" s="127" t="s">
        <v>4688</v>
      </c>
      <c r="B4078" s="127" t="s">
        <v>964</v>
      </c>
      <c r="C4078" s="127">
        <v>0</v>
      </c>
      <c r="D4078" s="127">
        <v>0</v>
      </c>
      <c r="E4078" s="127">
        <v>0</v>
      </c>
      <c r="F4078" s="127">
        <v>0</v>
      </c>
      <c r="G4078" s="127">
        <v>0</v>
      </c>
      <c r="H4078" s="127">
        <v>0</v>
      </c>
      <c r="I4078" s="127">
        <v>0</v>
      </c>
      <c r="J4078" s="127">
        <v>0</v>
      </c>
      <c r="K4078" s="127">
        <v>0</v>
      </c>
      <c r="L4078" s="127">
        <v>0</v>
      </c>
      <c r="M4078" s="127">
        <v>0</v>
      </c>
      <c r="N4078" s="127">
        <v>0</v>
      </c>
      <c r="O4078" s="127">
        <v>0</v>
      </c>
      <c r="P4078" s="127">
        <v>0</v>
      </c>
      <c r="Q4078" s="127">
        <v>0</v>
      </c>
      <c r="R4078" s="127">
        <v>0</v>
      </c>
      <c r="S4078" s="127">
        <v>0</v>
      </c>
      <c r="T4078" s="127">
        <v>0</v>
      </c>
      <c r="U4078" s="127">
        <v>0</v>
      </c>
      <c r="V4078" s="127">
        <v>0</v>
      </c>
      <c r="W4078" s="127">
        <v>0</v>
      </c>
      <c r="X4078" s="127">
        <v>0</v>
      </c>
      <c r="Y4078" s="127">
        <v>0</v>
      </c>
      <c r="Z4078" s="127">
        <v>0</v>
      </c>
      <c r="AA4078" s="127">
        <v>0</v>
      </c>
      <c r="AB4078" s="127">
        <v>0</v>
      </c>
      <c r="AC4078" s="127">
        <v>0</v>
      </c>
      <c r="AD4078" s="127">
        <v>0</v>
      </c>
      <c r="AE4078" s="127">
        <v>0</v>
      </c>
      <c r="AF4078" s="127">
        <v>0</v>
      </c>
      <c r="AG4078" s="127">
        <v>0</v>
      </c>
      <c r="AH4078" s="127">
        <v>0</v>
      </c>
    </row>
    <row r="4079" spans="1:34" x14ac:dyDescent="0.35">
      <c r="A4079" s="127" t="s">
        <v>4689</v>
      </c>
      <c r="B4079" s="127" t="s">
        <v>964</v>
      </c>
      <c r="C4079" s="127">
        <v>0</v>
      </c>
      <c r="D4079" s="127">
        <v>0</v>
      </c>
      <c r="E4079" s="127">
        <v>0</v>
      </c>
      <c r="F4079" s="127">
        <v>0</v>
      </c>
      <c r="G4079" s="127">
        <v>0</v>
      </c>
      <c r="H4079" s="127">
        <v>0</v>
      </c>
      <c r="I4079" s="127">
        <v>0</v>
      </c>
      <c r="J4079" s="127">
        <v>0</v>
      </c>
      <c r="K4079" s="127">
        <v>0</v>
      </c>
      <c r="L4079" s="127">
        <v>0</v>
      </c>
      <c r="M4079" s="127">
        <v>0</v>
      </c>
      <c r="N4079" s="127">
        <v>0</v>
      </c>
      <c r="O4079" s="127">
        <v>0</v>
      </c>
      <c r="P4079" s="127">
        <v>0</v>
      </c>
      <c r="Q4079" s="127">
        <v>0</v>
      </c>
      <c r="R4079" s="127">
        <v>0</v>
      </c>
      <c r="S4079" s="127">
        <v>0</v>
      </c>
      <c r="T4079" s="127">
        <v>0</v>
      </c>
      <c r="U4079" s="127">
        <v>0</v>
      </c>
      <c r="V4079" s="127">
        <v>0</v>
      </c>
      <c r="W4079" s="127">
        <v>0</v>
      </c>
      <c r="X4079" s="127">
        <v>0</v>
      </c>
      <c r="Y4079" s="127">
        <v>0</v>
      </c>
      <c r="Z4079" s="127">
        <v>0</v>
      </c>
      <c r="AA4079" s="127">
        <v>0</v>
      </c>
      <c r="AB4079" s="127">
        <v>0</v>
      </c>
      <c r="AC4079" s="127">
        <v>0</v>
      </c>
      <c r="AD4079" s="127">
        <v>0</v>
      </c>
      <c r="AE4079" s="127">
        <v>0</v>
      </c>
      <c r="AF4079" s="127">
        <v>0</v>
      </c>
      <c r="AG4079" s="127">
        <v>0</v>
      </c>
      <c r="AH4079" s="127">
        <v>0</v>
      </c>
    </row>
    <row r="4080" spans="1:34" x14ac:dyDescent="0.35">
      <c r="A4080" s="127" t="s">
        <v>4690</v>
      </c>
      <c r="B4080" s="127" t="s">
        <v>964</v>
      </c>
      <c r="C4080" s="127">
        <v>0</v>
      </c>
      <c r="D4080" s="127">
        <v>0</v>
      </c>
      <c r="E4080" s="127">
        <v>0</v>
      </c>
      <c r="F4080" s="127">
        <v>0</v>
      </c>
      <c r="G4080" s="127">
        <v>0</v>
      </c>
      <c r="H4080" s="127">
        <v>0</v>
      </c>
      <c r="I4080" s="127">
        <v>0</v>
      </c>
      <c r="J4080" s="127">
        <v>0</v>
      </c>
      <c r="K4080" s="127">
        <v>0</v>
      </c>
      <c r="L4080" s="127">
        <v>0</v>
      </c>
      <c r="M4080" s="127">
        <v>0</v>
      </c>
      <c r="N4080" s="127">
        <v>0</v>
      </c>
      <c r="O4080" s="127">
        <v>0</v>
      </c>
      <c r="P4080" s="127">
        <v>0</v>
      </c>
      <c r="Q4080" s="127">
        <v>0</v>
      </c>
      <c r="R4080" s="127">
        <v>0</v>
      </c>
      <c r="S4080" s="127">
        <v>0</v>
      </c>
      <c r="T4080" s="127">
        <v>0</v>
      </c>
      <c r="U4080" s="127">
        <v>0</v>
      </c>
      <c r="V4080" s="127">
        <v>0</v>
      </c>
      <c r="W4080" s="127">
        <v>0</v>
      </c>
      <c r="X4080" s="127">
        <v>0</v>
      </c>
      <c r="Y4080" s="127">
        <v>0</v>
      </c>
      <c r="Z4080" s="127">
        <v>0</v>
      </c>
      <c r="AA4080" s="127">
        <v>0</v>
      </c>
      <c r="AB4080" s="127">
        <v>0</v>
      </c>
      <c r="AC4080" s="127">
        <v>0</v>
      </c>
      <c r="AD4080" s="127">
        <v>0</v>
      </c>
      <c r="AE4080" s="127">
        <v>0</v>
      </c>
      <c r="AF4080" s="127">
        <v>0</v>
      </c>
      <c r="AG4080" s="127">
        <v>0</v>
      </c>
      <c r="AH4080" s="127">
        <v>0</v>
      </c>
    </row>
    <row r="4081" spans="1:34" x14ac:dyDescent="0.35">
      <c r="A4081" s="127" t="s">
        <v>4691</v>
      </c>
      <c r="B4081" s="127" t="s">
        <v>964</v>
      </c>
      <c r="C4081" s="127">
        <v>0</v>
      </c>
      <c r="D4081" s="127">
        <v>0</v>
      </c>
      <c r="E4081" s="127">
        <v>0</v>
      </c>
      <c r="F4081" s="127">
        <v>0</v>
      </c>
      <c r="G4081" s="127">
        <v>0</v>
      </c>
      <c r="H4081" s="127">
        <v>0</v>
      </c>
      <c r="I4081" s="127">
        <v>0</v>
      </c>
      <c r="J4081" s="127">
        <v>0</v>
      </c>
      <c r="K4081" s="127">
        <v>0</v>
      </c>
      <c r="L4081" s="127">
        <v>0</v>
      </c>
      <c r="M4081" s="127">
        <v>0</v>
      </c>
      <c r="N4081" s="127">
        <v>0</v>
      </c>
      <c r="O4081" s="127">
        <v>0</v>
      </c>
      <c r="P4081" s="127">
        <v>0</v>
      </c>
      <c r="Q4081" s="127">
        <v>0</v>
      </c>
      <c r="R4081" s="127">
        <v>0</v>
      </c>
      <c r="S4081" s="127">
        <v>0</v>
      </c>
      <c r="T4081" s="127">
        <v>0</v>
      </c>
      <c r="U4081" s="127">
        <v>0</v>
      </c>
      <c r="V4081" s="127">
        <v>0</v>
      </c>
      <c r="W4081" s="127">
        <v>0</v>
      </c>
      <c r="X4081" s="127">
        <v>0</v>
      </c>
      <c r="Y4081" s="127">
        <v>0</v>
      </c>
      <c r="Z4081" s="127">
        <v>0</v>
      </c>
      <c r="AA4081" s="127">
        <v>0</v>
      </c>
      <c r="AB4081" s="127">
        <v>0</v>
      </c>
      <c r="AC4081" s="127">
        <v>0</v>
      </c>
      <c r="AD4081" s="127">
        <v>0</v>
      </c>
      <c r="AE4081" s="127">
        <v>0</v>
      </c>
      <c r="AF4081" s="127">
        <v>0</v>
      </c>
      <c r="AG4081" s="127">
        <v>0</v>
      </c>
      <c r="AH4081" s="127">
        <v>0</v>
      </c>
    </row>
    <row r="4082" spans="1:34" x14ac:dyDescent="0.35">
      <c r="A4082" s="127" t="s">
        <v>4692</v>
      </c>
      <c r="B4082" s="127" t="s">
        <v>964</v>
      </c>
      <c r="C4082" s="128">
        <v>8693770000</v>
      </c>
      <c r="D4082" s="128">
        <v>9426140000</v>
      </c>
      <c r="E4082" s="128">
        <v>10158500000</v>
      </c>
      <c r="F4082" s="128">
        <v>10890900000</v>
      </c>
      <c r="G4082" s="128">
        <v>10890900000</v>
      </c>
      <c r="H4082" s="128">
        <v>10890900000</v>
      </c>
      <c r="I4082" s="128">
        <v>10890900000</v>
      </c>
      <c r="J4082" s="128">
        <v>10890900000</v>
      </c>
      <c r="K4082" s="128">
        <v>10890900000</v>
      </c>
      <c r="L4082" s="128">
        <v>10890900000</v>
      </c>
      <c r="M4082" s="128">
        <v>10890900000</v>
      </c>
      <c r="N4082" s="128">
        <v>10890900000</v>
      </c>
      <c r="O4082" s="128">
        <v>10890900000</v>
      </c>
      <c r="P4082" s="128">
        <v>10890900000</v>
      </c>
      <c r="Q4082" s="128">
        <v>10890900000</v>
      </c>
      <c r="R4082" s="128">
        <v>10890900000</v>
      </c>
      <c r="S4082" s="128">
        <v>10890900000</v>
      </c>
      <c r="T4082" s="128">
        <v>10890900000</v>
      </c>
      <c r="U4082" s="128">
        <v>10890900000</v>
      </c>
      <c r="V4082" s="128">
        <v>10890900000</v>
      </c>
      <c r="W4082" s="128">
        <v>10890900000</v>
      </c>
      <c r="X4082" s="128">
        <v>10890900000</v>
      </c>
      <c r="Y4082" s="128">
        <v>10890900000</v>
      </c>
      <c r="Z4082" s="128">
        <v>10890900000</v>
      </c>
      <c r="AA4082" s="128">
        <v>10890900000</v>
      </c>
      <c r="AB4082" s="128">
        <v>10890900000</v>
      </c>
      <c r="AC4082" s="128">
        <v>10890900000</v>
      </c>
      <c r="AD4082" s="128">
        <v>10890900000</v>
      </c>
      <c r="AE4082" s="128">
        <v>10890900000</v>
      </c>
      <c r="AF4082" s="128">
        <v>10890900000</v>
      </c>
      <c r="AG4082" s="128">
        <v>10890900000</v>
      </c>
      <c r="AH4082" s="128">
        <v>10890900000</v>
      </c>
    </row>
    <row r="4083" spans="1:34" x14ac:dyDescent="0.35">
      <c r="A4083" s="127" t="s">
        <v>4693</v>
      </c>
      <c r="B4083" s="127" t="s">
        <v>964</v>
      </c>
      <c r="C4083" s="127">
        <v>0</v>
      </c>
      <c r="D4083" s="127">
        <v>0</v>
      </c>
      <c r="E4083" s="127">
        <v>0</v>
      </c>
      <c r="F4083" s="127">
        <v>0</v>
      </c>
      <c r="G4083" s="127">
        <v>0</v>
      </c>
      <c r="H4083" s="127">
        <v>0</v>
      </c>
      <c r="I4083" s="127">
        <v>0</v>
      </c>
      <c r="J4083" s="127">
        <v>0</v>
      </c>
      <c r="K4083" s="127">
        <v>0</v>
      </c>
      <c r="L4083" s="127">
        <v>0</v>
      </c>
      <c r="M4083" s="127">
        <v>0</v>
      </c>
      <c r="N4083" s="127">
        <v>0</v>
      </c>
      <c r="O4083" s="127">
        <v>0</v>
      </c>
      <c r="P4083" s="127">
        <v>0</v>
      </c>
      <c r="Q4083" s="127">
        <v>0</v>
      </c>
      <c r="R4083" s="127">
        <v>0</v>
      </c>
      <c r="S4083" s="127">
        <v>0</v>
      </c>
      <c r="T4083" s="127">
        <v>0</v>
      </c>
      <c r="U4083" s="127">
        <v>0</v>
      </c>
      <c r="V4083" s="127">
        <v>0</v>
      </c>
      <c r="W4083" s="127">
        <v>0</v>
      </c>
      <c r="X4083" s="127">
        <v>0</v>
      </c>
      <c r="Y4083" s="127">
        <v>0</v>
      </c>
      <c r="Z4083" s="127">
        <v>0</v>
      </c>
      <c r="AA4083" s="127">
        <v>0</v>
      </c>
      <c r="AB4083" s="127">
        <v>0</v>
      </c>
      <c r="AC4083" s="127">
        <v>0</v>
      </c>
      <c r="AD4083" s="127">
        <v>0</v>
      </c>
      <c r="AE4083" s="127">
        <v>0</v>
      </c>
      <c r="AF4083" s="127">
        <v>0</v>
      </c>
      <c r="AG4083" s="127">
        <v>0</v>
      </c>
      <c r="AH4083" s="127">
        <v>0</v>
      </c>
    </row>
    <row r="4084" spans="1:34" x14ac:dyDescent="0.35">
      <c r="A4084" s="127" t="s">
        <v>4694</v>
      </c>
      <c r="B4084" s="127" t="s">
        <v>964</v>
      </c>
      <c r="C4084" s="128">
        <v>26386800</v>
      </c>
      <c r="D4084" s="128">
        <v>26386700</v>
      </c>
      <c r="E4084" s="128">
        <v>26387000</v>
      </c>
      <c r="F4084" s="128">
        <v>26387200</v>
      </c>
      <c r="G4084" s="128">
        <v>26387900</v>
      </c>
      <c r="H4084" s="128">
        <v>26388300</v>
      </c>
      <c r="I4084" s="128">
        <v>26388600</v>
      </c>
      <c r="J4084" s="128">
        <v>26388500</v>
      </c>
      <c r="K4084" s="128">
        <v>26388600</v>
      </c>
      <c r="L4084" s="128">
        <v>26388300</v>
      </c>
      <c r="M4084" s="128">
        <v>26388200</v>
      </c>
      <c r="N4084" s="128">
        <v>26388200</v>
      </c>
      <c r="O4084" s="128">
        <v>26388100</v>
      </c>
      <c r="P4084" s="128">
        <v>26388000</v>
      </c>
      <c r="Q4084" s="128">
        <v>26387900</v>
      </c>
      <c r="R4084" s="128">
        <v>26387700</v>
      </c>
      <c r="S4084" s="128">
        <v>26387500</v>
      </c>
      <c r="T4084" s="128">
        <v>26387300</v>
      </c>
      <c r="U4084" s="128">
        <v>26387300</v>
      </c>
      <c r="V4084" s="128">
        <v>26387300</v>
      </c>
      <c r="W4084" s="128">
        <v>26387000</v>
      </c>
      <c r="X4084" s="128">
        <v>26387000</v>
      </c>
      <c r="Y4084" s="128">
        <v>26386900</v>
      </c>
      <c r="Z4084" s="128">
        <v>26386700</v>
      </c>
      <c r="AA4084" s="128">
        <v>26386600</v>
      </c>
      <c r="AB4084" s="128">
        <v>26386500</v>
      </c>
      <c r="AC4084" s="128">
        <v>26386300</v>
      </c>
      <c r="AD4084" s="128">
        <v>26386300</v>
      </c>
      <c r="AE4084" s="128">
        <v>26386100</v>
      </c>
      <c r="AF4084" s="128">
        <v>26386000</v>
      </c>
      <c r="AG4084" s="128">
        <v>26385900</v>
      </c>
      <c r="AH4084" s="128">
        <v>26385800</v>
      </c>
    </row>
    <row r="4085" spans="1:34" x14ac:dyDescent="0.35">
      <c r="A4085" s="127" t="s">
        <v>4695</v>
      </c>
      <c r="B4085" s="127" t="s">
        <v>964</v>
      </c>
      <c r="C4085" s="128">
        <v>4014890</v>
      </c>
      <c r="D4085" s="128">
        <v>4006640</v>
      </c>
      <c r="E4085" s="128">
        <v>3964990</v>
      </c>
      <c r="F4085" s="128">
        <v>3963220</v>
      </c>
      <c r="G4085" s="128">
        <v>3966450</v>
      </c>
      <c r="H4085" s="128">
        <v>3969770</v>
      </c>
      <c r="I4085" s="128">
        <v>3967710</v>
      </c>
      <c r="J4085" s="128">
        <v>3966390</v>
      </c>
      <c r="K4085" s="128">
        <v>3965790</v>
      </c>
      <c r="L4085" s="128">
        <v>3964170</v>
      </c>
      <c r="M4085" s="128">
        <v>3963280</v>
      </c>
      <c r="N4085" s="128">
        <v>3962980</v>
      </c>
      <c r="O4085" s="128">
        <v>3962870</v>
      </c>
      <c r="P4085" s="128">
        <v>68493600</v>
      </c>
      <c r="Q4085" s="128">
        <v>151133000</v>
      </c>
      <c r="R4085" s="128">
        <v>223575000</v>
      </c>
      <c r="S4085" s="128">
        <v>290349000</v>
      </c>
      <c r="T4085" s="128">
        <v>351473000</v>
      </c>
      <c r="U4085" s="128">
        <v>409788000</v>
      </c>
      <c r="V4085" s="128">
        <v>469769000</v>
      </c>
      <c r="W4085" s="128">
        <v>526352000</v>
      </c>
      <c r="X4085" s="128">
        <v>578987000</v>
      </c>
      <c r="Y4085" s="128">
        <v>628802000</v>
      </c>
      <c r="Z4085" s="128">
        <v>672395000</v>
      </c>
      <c r="AA4085" s="128">
        <v>689404000</v>
      </c>
      <c r="AB4085" s="128">
        <v>705822000</v>
      </c>
      <c r="AC4085" s="128">
        <v>720531000</v>
      </c>
      <c r="AD4085" s="128">
        <v>734099000</v>
      </c>
      <c r="AE4085" s="128">
        <v>746518000</v>
      </c>
      <c r="AF4085" s="128">
        <v>761176000</v>
      </c>
      <c r="AG4085" s="128">
        <v>781484000</v>
      </c>
      <c r="AH4085" s="128">
        <v>800681000</v>
      </c>
    </row>
    <row r="4086" spans="1:34" x14ac:dyDescent="0.35">
      <c r="A4086" s="127" t="s">
        <v>4696</v>
      </c>
      <c r="B4086" s="127" t="s">
        <v>964</v>
      </c>
      <c r="C4086" s="128">
        <v>30147600</v>
      </c>
      <c r="D4086" s="128">
        <v>26180400</v>
      </c>
      <c r="E4086" s="128">
        <v>26495100</v>
      </c>
      <c r="F4086" s="128">
        <v>26140500</v>
      </c>
      <c r="G4086" s="128">
        <v>29319700</v>
      </c>
      <c r="H4086" s="128">
        <v>30188100</v>
      </c>
      <c r="I4086" s="128">
        <v>29820000</v>
      </c>
      <c r="J4086" s="128">
        <v>29856700</v>
      </c>
      <c r="K4086" s="128">
        <v>29766400</v>
      </c>
      <c r="L4086" s="128">
        <v>29862600</v>
      </c>
      <c r="M4086" s="128">
        <v>30467000</v>
      </c>
      <c r="N4086" s="128">
        <v>31037800</v>
      </c>
      <c r="O4086" s="128">
        <v>31586500</v>
      </c>
      <c r="P4086" s="128">
        <v>31792100</v>
      </c>
      <c r="Q4086" s="128">
        <v>32589100</v>
      </c>
      <c r="R4086" s="128">
        <v>32623300</v>
      </c>
      <c r="S4086" s="128">
        <v>32611900</v>
      </c>
      <c r="T4086" s="128">
        <v>32661600</v>
      </c>
      <c r="U4086" s="128">
        <v>32755700</v>
      </c>
      <c r="V4086" s="128">
        <v>32779400</v>
      </c>
      <c r="W4086" s="128">
        <v>32722300</v>
      </c>
      <c r="X4086" s="128">
        <v>32708700</v>
      </c>
      <c r="Y4086" s="128">
        <v>32977600</v>
      </c>
      <c r="Z4086" s="128">
        <v>32726600</v>
      </c>
      <c r="AA4086" s="128">
        <v>32810700</v>
      </c>
      <c r="AB4086" s="128">
        <v>32797600</v>
      </c>
      <c r="AC4086" s="128">
        <v>32782100</v>
      </c>
      <c r="AD4086" s="128">
        <v>32766900</v>
      </c>
      <c r="AE4086" s="128">
        <v>32732800</v>
      </c>
      <c r="AF4086" s="128">
        <v>32718800</v>
      </c>
      <c r="AG4086" s="128">
        <v>32668800</v>
      </c>
      <c r="AH4086" s="128">
        <v>32646000</v>
      </c>
    </row>
    <row r="4087" spans="1:34" x14ac:dyDescent="0.35">
      <c r="A4087" s="127" t="s">
        <v>4697</v>
      </c>
      <c r="B4087" s="127" t="s">
        <v>964</v>
      </c>
      <c r="C4087" s="127">
        <v>0</v>
      </c>
      <c r="D4087" s="127">
        <v>0</v>
      </c>
      <c r="E4087" s="127">
        <v>0</v>
      </c>
      <c r="F4087" s="127">
        <v>0</v>
      </c>
      <c r="G4087" s="127">
        <v>0</v>
      </c>
      <c r="H4087" s="127">
        <v>0</v>
      </c>
      <c r="I4087" s="127">
        <v>0</v>
      </c>
      <c r="J4087" s="127">
        <v>0</v>
      </c>
      <c r="K4087" s="127">
        <v>0</v>
      </c>
      <c r="L4087" s="127">
        <v>0</v>
      </c>
      <c r="M4087" s="127">
        <v>0</v>
      </c>
      <c r="N4087" s="127">
        <v>0</v>
      </c>
      <c r="O4087" s="127">
        <v>0</v>
      </c>
      <c r="P4087" s="127">
        <v>0</v>
      </c>
      <c r="Q4087" s="127">
        <v>0</v>
      </c>
      <c r="R4087" s="127">
        <v>0</v>
      </c>
      <c r="S4087" s="127">
        <v>0</v>
      </c>
      <c r="T4087" s="127">
        <v>0</v>
      </c>
      <c r="U4087" s="127">
        <v>0</v>
      </c>
      <c r="V4087" s="127">
        <v>0</v>
      </c>
      <c r="W4087" s="127">
        <v>0</v>
      </c>
      <c r="X4087" s="127">
        <v>0</v>
      </c>
      <c r="Y4087" s="127">
        <v>0</v>
      </c>
      <c r="Z4087" s="127">
        <v>0</v>
      </c>
      <c r="AA4087" s="127">
        <v>0</v>
      </c>
      <c r="AB4087" s="127">
        <v>0</v>
      </c>
      <c r="AC4087" s="127">
        <v>0</v>
      </c>
      <c r="AD4087" s="127">
        <v>0</v>
      </c>
      <c r="AE4087" s="127">
        <v>0</v>
      </c>
      <c r="AF4087" s="127">
        <v>0</v>
      </c>
      <c r="AG4087" s="127">
        <v>0</v>
      </c>
      <c r="AH4087" s="127">
        <v>0</v>
      </c>
    </row>
    <row r="4088" spans="1:34" x14ac:dyDescent="0.35">
      <c r="A4088" s="127" t="s">
        <v>4698</v>
      </c>
      <c r="B4088" s="127" t="s">
        <v>964</v>
      </c>
      <c r="C4088" s="127">
        <v>0</v>
      </c>
      <c r="D4088" s="127">
        <v>0</v>
      </c>
      <c r="E4088" s="127">
        <v>0</v>
      </c>
      <c r="F4088" s="127">
        <v>0</v>
      </c>
      <c r="G4088" s="127">
        <v>0</v>
      </c>
      <c r="H4088" s="127">
        <v>0</v>
      </c>
      <c r="I4088" s="127">
        <v>0</v>
      </c>
      <c r="J4088" s="127">
        <v>0</v>
      </c>
      <c r="K4088" s="127">
        <v>0</v>
      </c>
      <c r="L4088" s="127">
        <v>0</v>
      </c>
      <c r="M4088" s="127">
        <v>0</v>
      </c>
      <c r="N4088" s="127">
        <v>0</v>
      </c>
      <c r="O4088" s="127">
        <v>0</v>
      </c>
      <c r="P4088" s="127">
        <v>0</v>
      </c>
      <c r="Q4088" s="127">
        <v>0</v>
      </c>
      <c r="R4088" s="127">
        <v>0</v>
      </c>
      <c r="S4088" s="127">
        <v>0</v>
      </c>
      <c r="T4088" s="127">
        <v>0</v>
      </c>
      <c r="U4088" s="127">
        <v>0</v>
      </c>
      <c r="V4088" s="127">
        <v>0</v>
      </c>
      <c r="W4088" s="127">
        <v>0</v>
      </c>
      <c r="X4088" s="127">
        <v>0</v>
      </c>
      <c r="Y4088" s="127">
        <v>0</v>
      </c>
      <c r="Z4088" s="127">
        <v>0</v>
      </c>
      <c r="AA4088" s="127">
        <v>0</v>
      </c>
      <c r="AB4088" s="127">
        <v>0</v>
      </c>
      <c r="AC4088" s="127">
        <v>0</v>
      </c>
      <c r="AD4088" s="127">
        <v>0</v>
      </c>
      <c r="AE4088" s="127">
        <v>0</v>
      </c>
      <c r="AF4088" s="127">
        <v>0</v>
      </c>
      <c r="AG4088" s="127">
        <v>0</v>
      </c>
      <c r="AH4088" s="127">
        <v>0</v>
      </c>
    </row>
    <row r="4089" spans="1:34" x14ac:dyDescent="0.35">
      <c r="A4089" s="127" t="s">
        <v>4699</v>
      </c>
      <c r="B4089" s="127" t="s">
        <v>964</v>
      </c>
      <c r="C4089" s="127">
        <v>0</v>
      </c>
      <c r="D4089" s="127">
        <v>0</v>
      </c>
      <c r="E4089" s="127">
        <v>0</v>
      </c>
      <c r="F4089" s="127">
        <v>0</v>
      </c>
      <c r="G4089" s="127">
        <v>0</v>
      </c>
      <c r="H4089" s="127">
        <v>0</v>
      </c>
      <c r="I4089" s="127">
        <v>0</v>
      </c>
      <c r="J4089" s="127">
        <v>0</v>
      </c>
      <c r="K4089" s="127">
        <v>0</v>
      </c>
      <c r="L4089" s="127">
        <v>0</v>
      </c>
      <c r="M4089" s="127">
        <v>0</v>
      </c>
      <c r="N4089" s="127">
        <v>0</v>
      </c>
      <c r="O4089" s="127">
        <v>0</v>
      </c>
      <c r="P4089" s="127">
        <v>0</v>
      </c>
      <c r="Q4089" s="127">
        <v>0</v>
      </c>
      <c r="R4089" s="127">
        <v>0</v>
      </c>
      <c r="S4089" s="127">
        <v>0</v>
      </c>
      <c r="T4089" s="127">
        <v>0</v>
      </c>
      <c r="U4089" s="127">
        <v>0</v>
      </c>
      <c r="V4089" s="127">
        <v>0</v>
      </c>
      <c r="W4089" s="127">
        <v>0</v>
      </c>
      <c r="X4089" s="127">
        <v>0</v>
      </c>
      <c r="Y4089" s="127">
        <v>0</v>
      </c>
      <c r="Z4089" s="127">
        <v>0</v>
      </c>
      <c r="AA4089" s="127">
        <v>0</v>
      </c>
      <c r="AB4089" s="127">
        <v>0</v>
      </c>
      <c r="AC4089" s="127">
        <v>0</v>
      </c>
      <c r="AD4089" s="127">
        <v>0</v>
      </c>
      <c r="AE4089" s="127">
        <v>0</v>
      </c>
      <c r="AF4089" s="127">
        <v>0</v>
      </c>
      <c r="AG4089" s="127">
        <v>0</v>
      </c>
      <c r="AH4089" s="127">
        <v>0</v>
      </c>
    </row>
    <row r="4090" spans="1:34" x14ac:dyDescent="0.35">
      <c r="A4090" s="127" t="s">
        <v>4700</v>
      </c>
      <c r="B4090" s="127" t="s">
        <v>964</v>
      </c>
      <c r="C4090" s="128">
        <v>10449300</v>
      </c>
      <c r="D4090" s="128">
        <v>8701760</v>
      </c>
      <c r="E4090" s="128">
        <v>8204650</v>
      </c>
      <c r="F4090" s="128">
        <v>7427800</v>
      </c>
      <c r="G4090" s="128">
        <v>8345360</v>
      </c>
      <c r="H4090" s="128">
        <v>8526280</v>
      </c>
      <c r="I4090" s="128">
        <v>7919110</v>
      </c>
      <c r="J4090" s="128">
        <v>8154700</v>
      </c>
      <c r="K4090" s="128">
        <v>8339720</v>
      </c>
      <c r="L4090" s="128">
        <v>8157250</v>
      </c>
      <c r="M4090" s="128">
        <v>8420140</v>
      </c>
      <c r="N4090" s="128">
        <v>8675020</v>
      </c>
      <c r="O4090" s="128">
        <v>8686770</v>
      </c>
      <c r="P4090" s="128">
        <v>8780260</v>
      </c>
      <c r="Q4090" s="128">
        <v>9402500</v>
      </c>
      <c r="R4090" s="128">
        <v>9419140</v>
      </c>
      <c r="S4090" s="128">
        <v>9162020</v>
      </c>
      <c r="T4090" s="128">
        <v>9185660</v>
      </c>
      <c r="U4090" s="128">
        <v>9483840</v>
      </c>
      <c r="V4090" s="128">
        <v>9495430</v>
      </c>
      <c r="W4090" s="128">
        <v>9214600</v>
      </c>
      <c r="X4090" s="128">
        <v>9208100</v>
      </c>
      <c r="Y4090" s="128">
        <v>9337250</v>
      </c>
      <c r="Z4090" s="128">
        <v>9216630</v>
      </c>
      <c r="AA4090" s="128">
        <v>9256870</v>
      </c>
      <c r="AB4090" s="128">
        <v>9250590</v>
      </c>
      <c r="AC4090" s="128">
        <v>9243190</v>
      </c>
      <c r="AD4090" s="128">
        <v>9235920</v>
      </c>
      <c r="AE4090" s="128">
        <v>9219620</v>
      </c>
      <c r="AF4090" s="128">
        <v>9212930</v>
      </c>
      <c r="AG4090" s="128">
        <v>9189090</v>
      </c>
      <c r="AH4090" s="128">
        <v>9178220</v>
      </c>
    </row>
    <row r="4091" spans="1:34" x14ac:dyDescent="0.35">
      <c r="A4091" s="127" t="s">
        <v>4701</v>
      </c>
      <c r="B4091" s="127" t="s">
        <v>964</v>
      </c>
      <c r="C4091" s="128">
        <v>77366900000</v>
      </c>
      <c r="D4091" s="128">
        <v>72618000000</v>
      </c>
      <c r="E4091" s="128">
        <v>75934200000</v>
      </c>
      <c r="F4091" s="128">
        <v>77707200000</v>
      </c>
      <c r="G4091" s="128">
        <v>81806300000</v>
      </c>
      <c r="H4091" s="128">
        <v>83275700000</v>
      </c>
      <c r="I4091" s="128">
        <v>83272800000</v>
      </c>
      <c r="J4091" s="128">
        <v>82621400000</v>
      </c>
      <c r="K4091" s="128">
        <v>81282500000</v>
      </c>
      <c r="L4091" s="128">
        <v>81569200000</v>
      </c>
      <c r="M4091" s="128">
        <v>82572100000</v>
      </c>
      <c r="N4091" s="128">
        <v>83511900000</v>
      </c>
      <c r="O4091" s="128">
        <v>84501800000</v>
      </c>
      <c r="P4091" s="128">
        <v>84843200000</v>
      </c>
      <c r="Q4091" s="128">
        <v>86026900000</v>
      </c>
      <c r="R4091" s="128">
        <v>86094100000</v>
      </c>
      <c r="S4091" s="128">
        <v>86180000000</v>
      </c>
      <c r="T4091" s="128">
        <v>86269700000</v>
      </c>
      <c r="U4091" s="128">
        <v>86336700000</v>
      </c>
      <c r="V4091" s="128">
        <v>86385300000</v>
      </c>
      <c r="W4091" s="128">
        <v>86399200000</v>
      </c>
      <c r="X4091" s="128">
        <v>86389000000</v>
      </c>
      <c r="Y4091" s="128">
        <v>86411900000</v>
      </c>
      <c r="Z4091" s="128">
        <v>86439600000</v>
      </c>
      <c r="AA4091" s="128">
        <v>86583100000</v>
      </c>
      <c r="AB4091" s="128">
        <v>86574100000</v>
      </c>
      <c r="AC4091" s="128">
        <v>86561000000</v>
      </c>
      <c r="AD4091" s="128">
        <v>86548300000</v>
      </c>
      <c r="AE4091" s="128">
        <v>86505800000</v>
      </c>
      <c r="AF4091" s="128">
        <v>86494800000</v>
      </c>
      <c r="AG4091" s="128">
        <v>86427300000</v>
      </c>
      <c r="AH4091" s="128">
        <v>86402200000</v>
      </c>
    </row>
    <row r="4092" spans="1:34" x14ac:dyDescent="0.35">
      <c r="A4092" s="127" t="s">
        <v>4702</v>
      </c>
      <c r="B4092" s="127" t="s">
        <v>964</v>
      </c>
      <c r="C4092" s="128">
        <v>83835500</v>
      </c>
      <c r="D4092" s="128">
        <v>71898900</v>
      </c>
      <c r="E4092" s="128">
        <v>12483300</v>
      </c>
      <c r="F4092" s="128">
        <v>10144100</v>
      </c>
      <c r="G4092" s="128">
        <v>14437900</v>
      </c>
      <c r="H4092" s="128">
        <v>18938400</v>
      </c>
      <c r="I4092" s="128">
        <v>16147300</v>
      </c>
      <c r="J4092" s="128">
        <v>14364000</v>
      </c>
      <c r="K4092" s="128">
        <v>13553700</v>
      </c>
      <c r="L4092" s="128">
        <v>11387700</v>
      </c>
      <c r="M4092" s="128">
        <v>10207400</v>
      </c>
      <c r="N4092" s="128">
        <v>9816170</v>
      </c>
      <c r="O4092" s="128">
        <v>9673590</v>
      </c>
      <c r="P4092" s="128">
        <v>9102240</v>
      </c>
      <c r="Q4092" s="128">
        <v>8892030</v>
      </c>
      <c r="R4092" s="128">
        <v>8640260</v>
      </c>
      <c r="S4092" s="128">
        <v>8366110</v>
      </c>
      <c r="T4092" s="128">
        <v>8341280</v>
      </c>
      <c r="U4092" s="128">
        <v>8579980</v>
      </c>
      <c r="V4092" s="128">
        <v>8407510</v>
      </c>
      <c r="W4092" s="128">
        <v>8251340</v>
      </c>
      <c r="X4092" s="128">
        <v>8256710</v>
      </c>
      <c r="Y4092" s="128">
        <v>8328260</v>
      </c>
      <c r="Z4092" s="128">
        <v>8429070</v>
      </c>
      <c r="AA4092" s="128">
        <v>8646600</v>
      </c>
      <c r="AB4092" s="128">
        <v>8675690</v>
      </c>
      <c r="AC4092" s="128">
        <v>8621270</v>
      </c>
      <c r="AD4092" s="128">
        <v>8504220</v>
      </c>
      <c r="AE4092" s="128">
        <v>8279630</v>
      </c>
      <c r="AF4092" s="128">
        <v>7894000</v>
      </c>
      <c r="AG4092" s="128">
        <v>7464990</v>
      </c>
      <c r="AH4092" s="128">
        <v>7190820</v>
      </c>
    </row>
    <row r="4093" spans="1:34" x14ac:dyDescent="0.35">
      <c r="A4093" s="127" t="s">
        <v>4703</v>
      </c>
      <c r="B4093" s="127" t="s">
        <v>964</v>
      </c>
      <c r="C4093" s="127">
        <v>0</v>
      </c>
      <c r="D4093" s="127">
        <v>0</v>
      </c>
      <c r="E4093" s="127">
        <v>0</v>
      </c>
      <c r="F4093" s="127">
        <v>0</v>
      </c>
      <c r="G4093" s="127">
        <v>0</v>
      </c>
      <c r="H4093" s="127">
        <v>0</v>
      </c>
      <c r="I4093" s="127">
        <v>0</v>
      </c>
      <c r="J4093" s="127">
        <v>0</v>
      </c>
      <c r="K4093" s="127">
        <v>0</v>
      </c>
      <c r="L4093" s="127">
        <v>0</v>
      </c>
      <c r="M4093" s="127">
        <v>0</v>
      </c>
      <c r="N4093" s="127">
        <v>0</v>
      </c>
      <c r="O4093" s="127">
        <v>0</v>
      </c>
      <c r="P4093" s="127">
        <v>0</v>
      </c>
      <c r="Q4093" s="127">
        <v>0</v>
      </c>
      <c r="R4093" s="127">
        <v>0</v>
      </c>
      <c r="S4093" s="127">
        <v>0</v>
      </c>
      <c r="T4093" s="127">
        <v>0</v>
      </c>
      <c r="U4093" s="127">
        <v>0</v>
      </c>
      <c r="V4093" s="127">
        <v>0</v>
      </c>
      <c r="W4093" s="127">
        <v>0</v>
      </c>
      <c r="X4093" s="127">
        <v>0</v>
      </c>
      <c r="Y4093" s="127">
        <v>0</v>
      </c>
      <c r="Z4093" s="127">
        <v>0</v>
      </c>
      <c r="AA4093" s="127">
        <v>0</v>
      </c>
      <c r="AB4093" s="127">
        <v>0</v>
      </c>
      <c r="AC4093" s="127">
        <v>0</v>
      </c>
      <c r="AD4093" s="127">
        <v>0</v>
      </c>
      <c r="AE4093" s="127">
        <v>0</v>
      </c>
      <c r="AF4093" s="127">
        <v>0</v>
      </c>
      <c r="AG4093" s="127">
        <v>0</v>
      </c>
      <c r="AH4093" s="127">
        <v>0</v>
      </c>
    </row>
    <row r="4094" spans="1:34" x14ac:dyDescent="0.35">
      <c r="A4094" s="127" t="s">
        <v>4704</v>
      </c>
      <c r="B4094" s="127" t="s">
        <v>964</v>
      </c>
      <c r="C4094" s="127">
        <v>0</v>
      </c>
      <c r="D4094" s="127">
        <v>0</v>
      </c>
      <c r="E4094" s="127">
        <v>0</v>
      </c>
      <c r="F4094" s="127">
        <v>0</v>
      </c>
      <c r="G4094" s="127">
        <v>0</v>
      </c>
      <c r="H4094" s="127">
        <v>0</v>
      </c>
      <c r="I4094" s="127">
        <v>0</v>
      </c>
      <c r="J4094" s="127">
        <v>0</v>
      </c>
      <c r="K4094" s="127">
        <v>0</v>
      </c>
      <c r="L4094" s="127">
        <v>0</v>
      </c>
      <c r="M4094" s="127">
        <v>0</v>
      </c>
      <c r="N4094" s="127">
        <v>0</v>
      </c>
      <c r="O4094" s="127">
        <v>0</v>
      </c>
      <c r="P4094" s="127">
        <v>0</v>
      </c>
      <c r="Q4094" s="127">
        <v>0</v>
      </c>
      <c r="R4094" s="127">
        <v>0</v>
      </c>
      <c r="S4094" s="127">
        <v>0</v>
      </c>
      <c r="T4094" s="127">
        <v>0</v>
      </c>
      <c r="U4094" s="127">
        <v>0</v>
      </c>
      <c r="V4094" s="127">
        <v>0</v>
      </c>
      <c r="W4094" s="127">
        <v>0</v>
      </c>
      <c r="X4094" s="127">
        <v>0</v>
      </c>
      <c r="Y4094" s="127">
        <v>0</v>
      </c>
      <c r="Z4094" s="127">
        <v>0</v>
      </c>
      <c r="AA4094" s="127">
        <v>0</v>
      </c>
      <c r="AB4094" s="127">
        <v>0</v>
      </c>
      <c r="AC4094" s="127">
        <v>0</v>
      </c>
      <c r="AD4094" s="127">
        <v>0</v>
      </c>
      <c r="AE4094" s="127">
        <v>0</v>
      </c>
      <c r="AF4094" s="127">
        <v>0</v>
      </c>
      <c r="AG4094" s="127">
        <v>0</v>
      </c>
      <c r="AH4094" s="127">
        <v>0</v>
      </c>
    </row>
    <row r="4095" spans="1:34" x14ac:dyDescent="0.35">
      <c r="A4095" s="127" t="s">
        <v>4705</v>
      </c>
      <c r="B4095" s="127" t="s">
        <v>964</v>
      </c>
      <c r="C4095" s="127">
        <v>0</v>
      </c>
      <c r="D4095" s="127">
        <v>0</v>
      </c>
      <c r="E4095" s="127">
        <v>0</v>
      </c>
      <c r="F4095" s="127">
        <v>0</v>
      </c>
      <c r="G4095" s="127">
        <v>0</v>
      </c>
      <c r="H4095" s="127">
        <v>0</v>
      </c>
      <c r="I4095" s="127">
        <v>0</v>
      </c>
      <c r="J4095" s="127">
        <v>0</v>
      </c>
      <c r="K4095" s="127">
        <v>0</v>
      </c>
      <c r="L4095" s="127">
        <v>0</v>
      </c>
      <c r="M4095" s="127">
        <v>0</v>
      </c>
      <c r="N4095" s="127">
        <v>0</v>
      </c>
      <c r="O4095" s="127">
        <v>0</v>
      </c>
      <c r="P4095" s="127">
        <v>0</v>
      </c>
      <c r="Q4095" s="127">
        <v>0</v>
      </c>
      <c r="R4095" s="127">
        <v>0</v>
      </c>
      <c r="S4095" s="127">
        <v>0</v>
      </c>
      <c r="T4095" s="127">
        <v>0</v>
      </c>
      <c r="U4095" s="127">
        <v>0</v>
      </c>
      <c r="V4095" s="127">
        <v>0</v>
      </c>
      <c r="W4095" s="127">
        <v>0</v>
      </c>
      <c r="X4095" s="127">
        <v>0</v>
      </c>
      <c r="Y4095" s="127">
        <v>0</v>
      </c>
      <c r="Z4095" s="127">
        <v>0</v>
      </c>
      <c r="AA4095" s="127">
        <v>0</v>
      </c>
      <c r="AB4095" s="127">
        <v>0</v>
      </c>
      <c r="AC4095" s="127">
        <v>0</v>
      </c>
      <c r="AD4095" s="127">
        <v>0</v>
      </c>
      <c r="AE4095" s="127">
        <v>0</v>
      </c>
      <c r="AF4095" s="127">
        <v>0</v>
      </c>
      <c r="AG4095" s="127">
        <v>0</v>
      </c>
      <c r="AH4095" s="127">
        <v>0</v>
      </c>
    </row>
    <row r="4096" spans="1:34" x14ac:dyDescent="0.35">
      <c r="A4096" s="127" t="s">
        <v>4706</v>
      </c>
      <c r="B4096" s="127" t="s">
        <v>964</v>
      </c>
      <c r="C4096" s="127">
        <v>0</v>
      </c>
      <c r="D4096" s="127">
        <v>0</v>
      </c>
      <c r="E4096" s="127">
        <v>0</v>
      </c>
      <c r="F4096" s="127">
        <v>0</v>
      </c>
      <c r="G4096" s="127">
        <v>0</v>
      </c>
      <c r="H4096" s="127">
        <v>0</v>
      </c>
      <c r="I4096" s="127">
        <v>0</v>
      </c>
      <c r="J4096" s="127">
        <v>0</v>
      </c>
      <c r="K4096" s="127">
        <v>0</v>
      </c>
      <c r="L4096" s="127">
        <v>0</v>
      </c>
      <c r="M4096" s="127">
        <v>0</v>
      </c>
      <c r="N4096" s="127">
        <v>0</v>
      </c>
      <c r="O4096" s="127">
        <v>0</v>
      </c>
      <c r="P4096" s="127">
        <v>0</v>
      </c>
      <c r="Q4096" s="127">
        <v>0</v>
      </c>
      <c r="R4096" s="127">
        <v>0</v>
      </c>
      <c r="S4096" s="127">
        <v>0</v>
      </c>
      <c r="T4096" s="127">
        <v>0</v>
      </c>
      <c r="U4096" s="127">
        <v>0</v>
      </c>
      <c r="V4096" s="127">
        <v>0</v>
      </c>
      <c r="W4096" s="127">
        <v>0</v>
      </c>
      <c r="X4096" s="127">
        <v>0</v>
      </c>
      <c r="Y4096" s="127">
        <v>0</v>
      </c>
      <c r="Z4096" s="127">
        <v>0</v>
      </c>
      <c r="AA4096" s="127">
        <v>0</v>
      </c>
      <c r="AB4096" s="127">
        <v>0</v>
      </c>
      <c r="AC4096" s="127">
        <v>0</v>
      </c>
      <c r="AD4096" s="127">
        <v>0</v>
      </c>
      <c r="AE4096" s="127">
        <v>0</v>
      </c>
      <c r="AF4096" s="127">
        <v>0</v>
      </c>
      <c r="AG4096" s="127">
        <v>0</v>
      </c>
      <c r="AH4096" s="127">
        <v>0</v>
      </c>
    </row>
    <row r="4097" spans="1:34" x14ac:dyDescent="0.35">
      <c r="A4097" s="127" t="s">
        <v>4707</v>
      </c>
      <c r="B4097" s="127" t="s">
        <v>964</v>
      </c>
      <c r="C4097" s="127">
        <v>0</v>
      </c>
      <c r="D4097" s="127">
        <v>0</v>
      </c>
      <c r="E4097" s="127">
        <v>0</v>
      </c>
      <c r="F4097" s="127">
        <v>0</v>
      </c>
      <c r="G4097" s="127">
        <v>0</v>
      </c>
      <c r="H4097" s="127">
        <v>0</v>
      </c>
      <c r="I4097" s="127">
        <v>0</v>
      </c>
      <c r="J4097" s="127">
        <v>0</v>
      </c>
      <c r="K4097" s="127">
        <v>0</v>
      </c>
      <c r="L4097" s="127">
        <v>0</v>
      </c>
      <c r="M4097" s="127">
        <v>0</v>
      </c>
      <c r="N4097" s="127">
        <v>0</v>
      </c>
      <c r="O4097" s="127">
        <v>0</v>
      </c>
      <c r="P4097" s="127">
        <v>0</v>
      </c>
      <c r="Q4097" s="127">
        <v>0</v>
      </c>
      <c r="R4097" s="127">
        <v>0</v>
      </c>
      <c r="S4097" s="127">
        <v>0</v>
      </c>
      <c r="T4097" s="127">
        <v>0</v>
      </c>
      <c r="U4097" s="127">
        <v>0</v>
      </c>
      <c r="V4097" s="127">
        <v>0</v>
      </c>
      <c r="W4097" s="127">
        <v>0</v>
      </c>
      <c r="X4097" s="127">
        <v>0</v>
      </c>
      <c r="Y4097" s="127">
        <v>0</v>
      </c>
      <c r="Z4097" s="127">
        <v>0</v>
      </c>
      <c r="AA4097" s="127">
        <v>0</v>
      </c>
      <c r="AB4097" s="127">
        <v>0</v>
      </c>
      <c r="AC4097" s="127">
        <v>0</v>
      </c>
      <c r="AD4097" s="127">
        <v>0</v>
      </c>
      <c r="AE4097" s="127">
        <v>0</v>
      </c>
      <c r="AF4097" s="127">
        <v>0</v>
      </c>
      <c r="AG4097" s="127">
        <v>0</v>
      </c>
      <c r="AH4097" s="127">
        <v>0</v>
      </c>
    </row>
    <row r="4098" spans="1:34" x14ac:dyDescent="0.35">
      <c r="A4098" s="127" t="s">
        <v>4708</v>
      </c>
      <c r="B4098" s="127" t="s">
        <v>964</v>
      </c>
      <c r="C4098" s="128">
        <v>17384200000</v>
      </c>
      <c r="D4098" s="128">
        <v>18848700000</v>
      </c>
      <c r="E4098" s="128">
        <v>20313200000</v>
      </c>
      <c r="F4098" s="128">
        <v>21777600000</v>
      </c>
      <c r="G4098" s="128">
        <v>21777600000</v>
      </c>
      <c r="H4098" s="128">
        <v>21777600000</v>
      </c>
      <c r="I4098" s="128">
        <v>21777600000</v>
      </c>
      <c r="J4098" s="128">
        <v>21777600000</v>
      </c>
      <c r="K4098" s="128">
        <v>21777600000</v>
      </c>
      <c r="L4098" s="128">
        <v>21777600000</v>
      </c>
      <c r="M4098" s="128">
        <v>21777600000</v>
      </c>
      <c r="N4098" s="128">
        <v>21777600000</v>
      </c>
      <c r="O4098" s="128">
        <v>21777600000</v>
      </c>
      <c r="P4098" s="128">
        <v>21777600000</v>
      </c>
      <c r="Q4098" s="128">
        <v>21777600000</v>
      </c>
      <c r="R4098" s="128">
        <v>21777600000</v>
      </c>
      <c r="S4098" s="128">
        <v>21777600000</v>
      </c>
      <c r="T4098" s="128">
        <v>21777600000</v>
      </c>
      <c r="U4098" s="128">
        <v>21777600000</v>
      </c>
      <c r="V4098" s="128">
        <v>21777600000</v>
      </c>
      <c r="W4098" s="128">
        <v>21777600000</v>
      </c>
      <c r="X4098" s="128">
        <v>21777600000</v>
      </c>
      <c r="Y4098" s="128">
        <v>21777600000</v>
      </c>
      <c r="Z4098" s="128">
        <v>21777600000</v>
      </c>
      <c r="AA4098" s="128">
        <v>21777600000</v>
      </c>
      <c r="AB4098" s="128">
        <v>21777600000</v>
      </c>
      <c r="AC4098" s="128">
        <v>21777600000</v>
      </c>
      <c r="AD4098" s="128">
        <v>21777600000</v>
      </c>
      <c r="AE4098" s="128">
        <v>21777600000</v>
      </c>
      <c r="AF4098" s="128">
        <v>21777600000</v>
      </c>
      <c r="AG4098" s="128">
        <v>21777600000</v>
      </c>
      <c r="AH4098" s="128">
        <v>21777600000</v>
      </c>
    </row>
    <row r="4099" spans="1:34" x14ac:dyDescent="0.35">
      <c r="A4099" s="127" t="s">
        <v>4709</v>
      </c>
      <c r="B4099" s="127" t="s">
        <v>964</v>
      </c>
      <c r="C4099" s="127">
        <v>0</v>
      </c>
      <c r="D4099" s="127">
        <v>0</v>
      </c>
      <c r="E4099" s="127">
        <v>0</v>
      </c>
      <c r="F4099" s="127">
        <v>0</v>
      </c>
      <c r="G4099" s="127">
        <v>0</v>
      </c>
      <c r="H4099" s="127">
        <v>0</v>
      </c>
      <c r="I4099" s="127">
        <v>0</v>
      </c>
      <c r="J4099" s="127">
        <v>0</v>
      </c>
      <c r="K4099" s="127">
        <v>0</v>
      </c>
      <c r="L4099" s="127">
        <v>0</v>
      </c>
      <c r="M4099" s="127">
        <v>0</v>
      </c>
      <c r="N4099" s="127">
        <v>0</v>
      </c>
      <c r="O4099" s="127">
        <v>0</v>
      </c>
      <c r="P4099" s="127">
        <v>0</v>
      </c>
      <c r="Q4099" s="127">
        <v>0</v>
      </c>
      <c r="R4099" s="127">
        <v>0</v>
      </c>
      <c r="S4099" s="127">
        <v>0</v>
      </c>
      <c r="T4099" s="127">
        <v>0</v>
      </c>
      <c r="U4099" s="127">
        <v>0</v>
      </c>
      <c r="V4099" s="127">
        <v>0</v>
      </c>
      <c r="W4099" s="127">
        <v>0</v>
      </c>
      <c r="X4099" s="127">
        <v>0</v>
      </c>
      <c r="Y4099" s="127">
        <v>0</v>
      </c>
      <c r="Z4099" s="127">
        <v>0</v>
      </c>
      <c r="AA4099" s="127">
        <v>0</v>
      </c>
      <c r="AB4099" s="127">
        <v>0</v>
      </c>
      <c r="AC4099" s="127">
        <v>0</v>
      </c>
      <c r="AD4099" s="127">
        <v>0</v>
      </c>
      <c r="AE4099" s="127">
        <v>0</v>
      </c>
      <c r="AF4099" s="127">
        <v>0</v>
      </c>
      <c r="AG4099" s="127">
        <v>0</v>
      </c>
      <c r="AH4099" s="127">
        <v>0</v>
      </c>
    </row>
    <row r="4100" spans="1:34" x14ac:dyDescent="0.35">
      <c r="A4100" s="127" t="s">
        <v>4710</v>
      </c>
      <c r="B4100" s="127" t="s">
        <v>964</v>
      </c>
      <c r="C4100" s="128">
        <v>98902200</v>
      </c>
      <c r="D4100" s="128">
        <v>98902000</v>
      </c>
      <c r="E4100" s="128">
        <v>98903100</v>
      </c>
      <c r="F4100" s="128">
        <v>98903600</v>
      </c>
      <c r="G4100" s="128">
        <v>98906300</v>
      </c>
      <c r="H4100" s="128">
        <v>98907700</v>
      </c>
      <c r="I4100" s="128">
        <v>98909000</v>
      </c>
      <c r="J4100" s="128">
        <v>98908600</v>
      </c>
      <c r="K4100" s="128">
        <v>98909000</v>
      </c>
      <c r="L4100" s="128">
        <v>98907800</v>
      </c>
      <c r="M4100" s="128">
        <v>98907500</v>
      </c>
      <c r="N4100" s="128">
        <v>98907500</v>
      </c>
      <c r="O4100" s="128">
        <v>98907000</v>
      </c>
      <c r="P4100" s="128">
        <v>98906700</v>
      </c>
      <c r="Q4100" s="128">
        <v>98906300</v>
      </c>
      <c r="R4100" s="128">
        <v>98905700</v>
      </c>
      <c r="S4100" s="128">
        <v>98904800</v>
      </c>
      <c r="T4100" s="128">
        <v>98904200</v>
      </c>
      <c r="U4100" s="128">
        <v>98904100</v>
      </c>
      <c r="V4100" s="128">
        <v>98903900</v>
      </c>
      <c r="W4100" s="128">
        <v>98903100</v>
      </c>
      <c r="X4100" s="128">
        <v>98903000</v>
      </c>
      <c r="Y4100" s="128">
        <v>98902700</v>
      </c>
      <c r="Z4100" s="128">
        <v>98901800</v>
      </c>
      <c r="AA4100" s="128">
        <v>98901500</v>
      </c>
      <c r="AB4100" s="128">
        <v>98901200</v>
      </c>
      <c r="AC4100" s="128">
        <v>98900400</v>
      </c>
      <c r="AD4100" s="128">
        <v>98900300</v>
      </c>
      <c r="AE4100" s="128">
        <v>98899700</v>
      </c>
      <c r="AF4100" s="128">
        <v>98899100</v>
      </c>
      <c r="AG4100" s="128">
        <v>98898700</v>
      </c>
      <c r="AH4100" s="128">
        <v>98898500</v>
      </c>
    </row>
    <row r="4101" spans="1:34" x14ac:dyDescent="0.35">
      <c r="A4101" s="127" t="s">
        <v>4711</v>
      </c>
      <c r="B4101" s="127" t="s">
        <v>964</v>
      </c>
      <c r="C4101" s="128">
        <v>39593100</v>
      </c>
      <c r="D4101" s="128">
        <v>39511700</v>
      </c>
      <c r="E4101" s="128">
        <v>39101000</v>
      </c>
      <c r="F4101" s="128">
        <v>39083600</v>
      </c>
      <c r="G4101" s="128">
        <v>39115400</v>
      </c>
      <c r="H4101" s="128">
        <v>39148100</v>
      </c>
      <c r="I4101" s="128">
        <v>39127800</v>
      </c>
      <c r="J4101" s="128">
        <v>39114800</v>
      </c>
      <c r="K4101" s="128">
        <v>39108900</v>
      </c>
      <c r="L4101" s="128">
        <v>39092900</v>
      </c>
      <c r="M4101" s="128">
        <v>39084100</v>
      </c>
      <c r="N4101" s="128">
        <v>39081200</v>
      </c>
      <c r="O4101" s="128">
        <v>39080100</v>
      </c>
      <c r="P4101" s="128">
        <v>675454000</v>
      </c>
      <c r="Q4101" s="128">
        <v>1490400000</v>
      </c>
      <c r="R4101" s="128">
        <v>2204800000</v>
      </c>
      <c r="S4101" s="128">
        <v>2863290000</v>
      </c>
      <c r="T4101" s="128">
        <v>3466080000</v>
      </c>
      <c r="U4101" s="128">
        <v>4041150000</v>
      </c>
      <c r="V4101" s="128">
        <v>4632660000</v>
      </c>
      <c r="W4101" s="128">
        <v>5190650000</v>
      </c>
      <c r="X4101" s="128">
        <v>5709720000</v>
      </c>
      <c r="Y4101" s="128">
        <v>6200970000</v>
      </c>
      <c r="Z4101" s="128">
        <v>6630870000</v>
      </c>
      <c r="AA4101" s="128">
        <v>6798600000</v>
      </c>
      <c r="AB4101" s="128">
        <v>6960510000</v>
      </c>
      <c r="AC4101" s="128">
        <v>7105560000</v>
      </c>
      <c r="AD4101" s="128">
        <v>7239360000</v>
      </c>
      <c r="AE4101" s="128">
        <v>7361830000</v>
      </c>
      <c r="AF4101" s="128">
        <v>7506390000</v>
      </c>
      <c r="AG4101" s="128">
        <v>7706650000</v>
      </c>
      <c r="AH4101" s="128">
        <v>7895960000</v>
      </c>
    </row>
    <row r="4102" spans="1:34" x14ac:dyDescent="0.35">
      <c r="A4102" s="127" t="s">
        <v>4712</v>
      </c>
      <c r="B4102" s="127" t="s">
        <v>964</v>
      </c>
      <c r="C4102" s="128">
        <v>61534700</v>
      </c>
      <c r="D4102" s="128">
        <v>53437300</v>
      </c>
      <c r="E4102" s="128">
        <v>54079400</v>
      </c>
      <c r="F4102" s="128">
        <v>53355600</v>
      </c>
      <c r="G4102" s="128">
        <v>59844800</v>
      </c>
      <c r="H4102" s="128">
        <v>61617400</v>
      </c>
      <c r="I4102" s="128">
        <v>60866100</v>
      </c>
      <c r="J4102" s="128">
        <v>60940900</v>
      </c>
      <c r="K4102" s="128">
        <v>60756600</v>
      </c>
      <c r="L4102" s="128">
        <v>60953000</v>
      </c>
      <c r="M4102" s="128">
        <v>62186700</v>
      </c>
      <c r="N4102" s="128">
        <v>63351700</v>
      </c>
      <c r="O4102" s="128">
        <v>64471600</v>
      </c>
      <c r="P4102" s="128">
        <v>64891300</v>
      </c>
      <c r="Q4102" s="128">
        <v>66518100</v>
      </c>
      <c r="R4102" s="128">
        <v>66587900</v>
      </c>
      <c r="S4102" s="128">
        <v>66564600</v>
      </c>
      <c r="T4102" s="128">
        <v>66666100</v>
      </c>
      <c r="U4102" s="128">
        <v>66858200</v>
      </c>
      <c r="V4102" s="128">
        <v>66906400</v>
      </c>
      <c r="W4102" s="128">
        <v>66790000</v>
      </c>
      <c r="X4102" s="128">
        <v>66762200</v>
      </c>
      <c r="Y4102" s="128">
        <v>67311100</v>
      </c>
      <c r="Z4102" s="128">
        <v>66798700</v>
      </c>
      <c r="AA4102" s="128">
        <v>66970300</v>
      </c>
      <c r="AB4102" s="128">
        <v>66943600</v>
      </c>
      <c r="AC4102" s="128">
        <v>66912000</v>
      </c>
      <c r="AD4102" s="128">
        <v>66881000</v>
      </c>
      <c r="AE4102" s="128">
        <v>66811500</v>
      </c>
      <c r="AF4102" s="128">
        <v>66782900</v>
      </c>
      <c r="AG4102" s="128">
        <v>66680800</v>
      </c>
      <c r="AH4102" s="128">
        <v>66634200</v>
      </c>
    </row>
    <row r="4103" spans="1:34" x14ac:dyDescent="0.35">
      <c r="A4103" s="127" t="s">
        <v>4713</v>
      </c>
      <c r="B4103" s="127" t="s">
        <v>964</v>
      </c>
      <c r="C4103" s="127">
        <v>0</v>
      </c>
      <c r="D4103" s="127">
        <v>0</v>
      </c>
      <c r="E4103" s="127">
        <v>0</v>
      </c>
      <c r="F4103" s="127">
        <v>0</v>
      </c>
      <c r="G4103" s="127">
        <v>0</v>
      </c>
      <c r="H4103" s="127">
        <v>0</v>
      </c>
      <c r="I4103" s="127">
        <v>0</v>
      </c>
      <c r="J4103" s="127">
        <v>0</v>
      </c>
      <c r="K4103" s="127">
        <v>0</v>
      </c>
      <c r="L4103" s="127">
        <v>0</v>
      </c>
      <c r="M4103" s="127">
        <v>0</v>
      </c>
      <c r="N4103" s="127">
        <v>0</v>
      </c>
      <c r="O4103" s="127">
        <v>0</v>
      </c>
      <c r="P4103" s="127">
        <v>0</v>
      </c>
      <c r="Q4103" s="127">
        <v>0</v>
      </c>
      <c r="R4103" s="127">
        <v>0</v>
      </c>
      <c r="S4103" s="127">
        <v>0</v>
      </c>
      <c r="T4103" s="127">
        <v>0</v>
      </c>
      <c r="U4103" s="127">
        <v>0</v>
      </c>
      <c r="V4103" s="127">
        <v>0</v>
      </c>
      <c r="W4103" s="127">
        <v>0</v>
      </c>
      <c r="X4103" s="127">
        <v>0</v>
      </c>
      <c r="Y4103" s="127">
        <v>0</v>
      </c>
      <c r="Z4103" s="127">
        <v>0</v>
      </c>
      <c r="AA4103" s="127">
        <v>0</v>
      </c>
      <c r="AB4103" s="127">
        <v>0</v>
      </c>
      <c r="AC4103" s="127">
        <v>0</v>
      </c>
      <c r="AD4103" s="127">
        <v>0</v>
      </c>
      <c r="AE4103" s="127">
        <v>0</v>
      </c>
      <c r="AF4103" s="127">
        <v>0</v>
      </c>
      <c r="AG4103" s="127">
        <v>0</v>
      </c>
      <c r="AH4103" s="127">
        <v>0</v>
      </c>
    </row>
    <row r="4104" spans="1:34" x14ac:dyDescent="0.35">
      <c r="A4104" s="127" t="s">
        <v>4714</v>
      </c>
      <c r="B4104" s="127" t="s">
        <v>964</v>
      </c>
      <c r="C4104" s="127">
        <v>0</v>
      </c>
      <c r="D4104" s="127">
        <v>0</v>
      </c>
      <c r="E4104" s="127">
        <v>0</v>
      </c>
      <c r="F4104" s="127">
        <v>0</v>
      </c>
      <c r="G4104" s="127">
        <v>0</v>
      </c>
      <c r="H4104" s="127">
        <v>0</v>
      </c>
      <c r="I4104" s="127">
        <v>0</v>
      </c>
      <c r="J4104" s="127">
        <v>0</v>
      </c>
      <c r="K4104" s="127">
        <v>0</v>
      </c>
      <c r="L4104" s="127">
        <v>0</v>
      </c>
      <c r="M4104" s="127">
        <v>0</v>
      </c>
      <c r="N4104" s="127">
        <v>0</v>
      </c>
      <c r="O4104" s="127">
        <v>0</v>
      </c>
      <c r="P4104" s="127">
        <v>0</v>
      </c>
      <c r="Q4104" s="127">
        <v>0</v>
      </c>
      <c r="R4104" s="127">
        <v>0</v>
      </c>
      <c r="S4104" s="127">
        <v>0</v>
      </c>
      <c r="T4104" s="127">
        <v>0</v>
      </c>
      <c r="U4104" s="127">
        <v>0</v>
      </c>
      <c r="V4104" s="127">
        <v>0</v>
      </c>
      <c r="W4104" s="127">
        <v>0</v>
      </c>
      <c r="X4104" s="127">
        <v>0</v>
      </c>
      <c r="Y4104" s="127">
        <v>0</v>
      </c>
      <c r="Z4104" s="127">
        <v>0</v>
      </c>
      <c r="AA4104" s="127">
        <v>0</v>
      </c>
      <c r="AB4104" s="127">
        <v>0</v>
      </c>
      <c r="AC4104" s="127">
        <v>0</v>
      </c>
      <c r="AD4104" s="127">
        <v>0</v>
      </c>
      <c r="AE4104" s="127">
        <v>0</v>
      </c>
      <c r="AF4104" s="127">
        <v>0</v>
      </c>
      <c r="AG4104" s="127">
        <v>0</v>
      </c>
      <c r="AH4104" s="127">
        <v>0</v>
      </c>
    </row>
    <row r="4105" spans="1:34" x14ac:dyDescent="0.35">
      <c r="A4105" s="127" t="s">
        <v>4715</v>
      </c>
      <c r="B4105" s="127" t="s">
        <v>964</v>
      </c>
      <c r="C4105" s="127">
        <v>0</v>
      </c>
      <c r="D4105" s="127">
        <v>0</v>
      </c>
      <c r="E4105" s="127">
        <v>0</v>
      </c>
      <c r="F4105" s="127">
        <v>0</v>
      </c>
      <c r="G4105" s="127">
        <v>0</v>
      </c>
      <c r="H4105" s="127">
        <v>0</v>
      </c>
      <c r="I4105" s="127">
        <v>0</v>
      </c>
      <c r="J4105" s="127">
        <v>0</v>
      </c>
      <c r="K4105" s="127">
        <v>0</v>
      </c>
      <c r="L4105" s="127">
        <v>0</v>
      </c>
      <c r="M4105" s="127">
        <v>0</v>
      </c>
      <c r="N4105" s="127">
        <v>0</v>
      </c>
      <c r="O4105" s="127">
        <v>0</v>
      </c>
      <c r="P4105" s="127">
        <v>0</v>
      </c>
      <c r="Q4105" s="127">
        <v>0</v>
      </c>
      <c r="R4105" s="127">
        <v>0</v>
      </c>
      <c r="S4105" s="127">
        <v>0</v>
      </c>
      <c r="T4105" s="127">
        <v>0</v>
      </c>
      <c r="U4105" s="127">
        <v>0</v>
      </c>
      <c r="V4105" s="127">
        <v>0</v>
      </c>
      <c r="W4105" s="127">
        <v>0</v>
      </c>
      <c r="X4105" s="127">
        <v>0</v>
      </c>
      <c r="Y4105" s="127">
        <v>0</v>
      </c>
      <c r="Z4105" s="127">
        <v>0</v>
      </c>
      <c r="AA4105" s="127">
        <v>0</v>
      </c>
      <c r="AB4105" s="127">
        <v>0</v>
      </c>
      <c r="AC4105" s="127">
        <v>0</v>
      </c>
      <c r="AD4105" s="127">
        <v>0</v>
      </c>
      <c r="AE4105" s="127">
        <v>0</v>
      </c>
      <c r="AF4105" s="127">
        <v>0</v>
      </c>
      <c r="AG4105" s="127">
        <v>0</v>
      </c>
      <c r="AH4105" s="127">
        <v>0</v>
      </c>
    </row>
    <row r="4106" spans="1:34" x14ac:dyDescent="0.35">
      <c r="A4106" s="127" t="s">
        <v>4716</v>
      </c>
      <c r="B4106" s="127" t="s">
        <v>964</v>
      </c>
      <c r="C4106" s="128">
        <v>20894600</v>
      </c>
      <c r="D4106" s="128">
        <v>17400200</v>
      </c>
      <c r="E4106" s="128">
        <v>16406200</v>
      </c>
      <c r="F4106" s="128">
        <v>14852800</v>
      </c>
      <c r="G4106" s="128">
        <v>16687600</v>
      </c>
      <c r="H4106" s="128">
        <v>17049300</v>
      </c>
      <c r="I4106" s="128">
        <v>15835200</v>
      </c>
      <c r="J4106" s="128">
        <v>16306300</v>
      </c>
      <c r="K4106" s="128">
        <v>16676300</v>
      </c>
      <c r="L4106" s="128">
        <v>16311400</v>
      </c>
      <c r="M4106" s="128">
        <v>16837100</v>
      </c>
      <c r="N4106" s="128">
        <v>17346700</v>
      </c>
      <c r="O4106" s="128">
        <v>17370300</v>
      </c>
      <c r="P4106" s="128">
        <v>17557200</v>
      </c>
      <c r="Q4106" s="128">
        <v>18801400</v>
      </c>
      <c r="R4106" s="128">
        <v>18834700</v>
      </c>
      <c r="S4106" s="128">
        <v>18320600</v>
      </c>
      <c r="T4106" s="128">
        <v>18367800</v>
      </c>
      <c r="U4106" s="128">
        <v>18964100</v>
      </c>
      <c r="V4106" s="128">
        <v>18987300</v>
      </c>
      <c r="W4106" s="128">
        <v>18425700</v>
      </c>
      <c r="X4106" s="128">
        <v>18412700</v>
      </c>
      <c r="Y4106" s="128">
        <v>18671000</v>
      </c>
      <c r="Z4106" s="128">
        <v>18429800</v>
      </c>
      <c r="AA4106" s="128">
        <v>18510200</v>
      </c>
      <c r="AB4106" s="128">
        <v>18497700</v>
      </c>
      <c r="AC4106" s="128">
        <v>18482900</v>
      </c>
      <c r="AD4106" s="128">
        <v>18468300</v>
      </c>
      <c r="AE4106" s="128">
        <v>18435800</v>
      </c>
      <c r="AF4106" s="128">
        <v>18422400</v>
      </c>
      <c r="AG4106" s="128">
        <v>18374700</v>
      </c>
      <c r="AH4106" s="128">
        <v>18353000</v>
      </c>
    </row>
    <row r="4107" spans="1:34" x14ac:dyDescent="0.35">
      <c r="A4107" s="127" t="s">
        <v>4717</v>
      </c>
      <c r="B4107" s="127" t="s">
        <v>964</v>
      </c>
      <c r="C4107" s="128">
        <v>1756750000000</v>
      </c>
      <c r="D4107" s="128">
        <v>1648920000000</v>
      </c>
      <c r="E4107" s="128">
        <v>1724220000000</v>
      </c>
      <c r="F4107" s="128">
        <v>1764480000000</v>
      </c>
      <c r="G4107" s="128">
        <v>1857560000000</v>
      </c>
      <c r="H4107" s="128">
        <v>1890920000000</v>
      </c>
      <c r="I4107" s="128">
        <v>1890860000000</v>
      </c>
      <c r="J4107" s="128">
        <v>1876070000000</v>
      </c>
      <c r="K4107" s="128">
        <v>1845660000000</v>
      </c>
      <c r="L4107" s="128">
        <v>1852170000000</v>
      </c>
      <c r="M4107" s="128">
        <v>1874950000000</v>
      </c>
      <c r="N4107" s="128">
        <v>1896290000000</v>
      </c>
      <c r="O4107" s="128">
        <v>1918760000000</v>
      </c>
      <c r="P4107" s="128">
        <v>1926520000000</v>
      </c>
      <c r="Q4107" s="128">
        <v>1953390000000</v>
      </c>
      <c r="R4107" s="128">
        <v>1954920000000</v>
      </c>
      <c r="S4107" s="128">
        <v>1956870000000</v>
      </c>
      <c r="T4107" s="128">
        <v>1958910000000</v>
      </c>
      <c r="U4107" s="128">
        <v>1960430000000</v>
      </c>
      <c r="V4107" s="128">
        <v>1961530000000</v>
      </c>
      <c r="W4107" s="128">
        <v>1961850000000</v>
      </c>
      <c r="X4107" s="128">
        <v>1961620000000</v>
      </c>
      <c r="Y4107" s="128">
        <v>1962140000000</v>
      </c>
      <c r="Z4107" s="128">
        <v>1962760000000</v>
      </c>
      <c r="AA4107" s="128">
        <v>1966020000000</v>
      </c>
      <c r="AB4107" s="128">
        <v>1965820000000</v>
      </c>
      <c r="AC4107" s="128">
        <v>1965520000000</v>
      </c>
      <c r="AD4107" s="128">
        <v>1965230000000</v>
      </c>
      <c r="AE4107" s="128">
        <v>1964270000000</v>
      </c>
      <c r="AF4107" s="128">
        <v>1964020000000</v>
      </c>
      <c r="AG4107" s="128">
        <v>1962490000000</v>
      </c>
      <c r="AH4107" s="128">
        <v>1961920000000</v>
      </c>
    </row>
    <row r="4108" spans="1:34" x14ac:dyDescent="0.35">
      <c r="A4108" s="127" t="s">
        <v>4718</v>
      </c>
      <c r="B4108" s="127" t="s">
        <v>964</v>
      </c>
      <c r="C4108" s="128">
        <v>485221000</v>
      </c>
      <c r="D4108" s="128">
        <v>416135000</v>
      </c>
      <c r="E4108" s="128">
        <v>72250600</v>
      </c>
      <c r="F4108" s="128">
        <v>58711500</v>
      </c>
      <c r="G4108" s="128">
        <v>83563100</v>
      </c>
      <c r="H4108" s="128">
        <v>109611000</v>
      </c>
      <c r="I4108" s="128">
        <v>93456900</v>
      </c>
      <c r="J4108" s="128">
        <v>83135800</v>
      </c>
      <c r="K4108" s="128">
        <v>78445700</v>
      </c>
      <c r="L4108" s="128">
        <v>65909400</v>
      </c>
      <c r="M4108" s="128">
        <v>59078100</v>
      </c>
      <c r="N4108" s="128">
        <v>56813800</v>
      </c>
      <c r="O4108" s="128">
        <v>55988600</v>
      </c>
      <c r="P4108" s="128">
        <v>52681800</v>
      </c>
      <c r="Q4108" s="128">
        <v>51465100</v>
      </c>
      <c r="R4108" s="128">
        <v>50007900</v>
      </c>
      <c r="S4108" s="128">
        <v>48421200</v>
      </c>
      <c r="T4108" s="128">
        <v>48277500</v>
      </c>
      <c r="U4108" s="128">
        <v>49659000</v>
      </c>
      <c r="V4108" s="128">
        <v>48660800</v>
      </c>
      <c r="W4108" s="128">
        <v>47757000</v>
      </c>
      <c r="X4108" s="128">
        <v>47788000</v>
      </c>
      <c r="Y4108" s="128">
        <v>48202200</v>
      </c>
      <c r="Z4108" s="128">
        <v>48785600</v>
      </c>
      <c r="AA4108" s="128">
        <v>50044600</v>
      </c>
      <c r="AB4108" s="128">
        <v>50213000</v>
      </c>
      <c r="AC4108" s="128">
        <v>49898000</v>
      </c>
      <c r="AD4108" s="128">
        <v>49220600</v>
      </c>
      <c r="AE4108" s="128">
        <v>47920700</v>
      </c>
      <c r="AF4108" s="128">
        <v>45688700</v>
      </c>
      <c r="AG4108" s="128">
        <v>43205700</v>
      </c>
      <c r="AH4108" s="128">
        <v>41618900</v>
      </c>
    </row>
    <row r="4109" spans="1:34" x14ac:dyDescent="0.35">
      <c r="A4109" s="127" t="s">
        <v>4719</v>
      </c>
      <c r="B4109" s="127" t="s">
        <v>964</v>
      </c>
      <c r="C4109" s="127">
        <v>0</v>
      </c>
      <c r="D4109" s="127">
        <v>0</v>
      </c>
      <c r="E4109" s="127">
        <v>0</v>
      </c>
      <c r="F4109" s="127">
        <v>0</v>
      </c>
      <c r="G4109" s="127">
        <v>0</v>
      </c>
      <c r="H4109" s="127">
        <v>0</v>
      </c>
      <c r="I4109" s="127">
        <v>0</v>
      </c>
      <c r="J4109" s="127">
        <v>0</v>
      </c>
      <c r="K4109" s="127">
        <v>0</v>
      </c>
      <c r="L4109" s="127">
        <v>0</v>
      </c>
      <c r="M4109" s="127">
        <v>0</v>
      </c>
      <c r="N4109" s="127">
        <v>0</v>
      </c>
      <c r="O4109" s="127">
        <v>0</v>
      </c>
      <c r="P4109" s="127">
        <v>0</v>
      </c>
      <c r="Q4109" s="127">
        <v>0</v>
      </c>
      <c r="R4109" s="127">
        <v>0</v>
      </c>
      <c r="S4109" s="127">
        <v>0</v>
      </c>
      <c r="T4109" s="127">
        <v>0</v>
      </c>
      <c r="U4109" s="127">
        <v>0</v>
      </c>
      <c r="V4109" s="127">
        <v>0</v>
      </c>
      <c r="W4109" s="127">
        <v>0</v>
      </c>
      <c r="X4109" s="127">
        <v>0</v>
      </c>
      <c r="Y4109" s="127">
        <v>0</v>
      </c>
      <c r="Z4109" s="127">
        <v>0</v>
      </c>
      <c r="AA4109" s="127">
        <v>0</v>
      </c>
      <c r="AB4109" s="127">
        <v>0</v>
      </c>
      <c r="AC4109" s="127">
        <v>0</v>
      </c>
      <c r="AD4109" s="127">
        <v>0</v>
      </c>
      <c r="AE4109" s="127">
        <v>0</v>
      </c>
      <c r="AF4109" s="127">
        <v>0</v>
      </c>
      <c r="AG4109" s="127">
        <v>0</v>
      </c>
      <c r="AH4109" s="127">
        <v>0</v>
      </c>
    </row>
    <row r="4110" spans="1:34" x14ac:dyDescent="0.35">
      <c r="A4110" s="127" t="s">
        <v>4720</v>
      </c>
      <c r="B4110" s="127" t="s">
        <v>964</v>
      </c>
      <c r="C4110" s="127">
        <v>0</v>
      </c>
      <c r="D4110" s="127">
        <v>0</v>
      </c>
      <c r="E4110" s="127">
        <v>0</v>
      </c>
      <c r="F4110" s="127">
        <v>0</v>
      </c>
      <c r="G4110" s="127">
        <v>0</v>
      </c>
      <c r="H4110" s="127">
        <v>0</v>
      </c>
      <c r="I4110" s="127">
        <v>0</v>
      </c>
      <c r="J4110" s="127">
        <v>0</v>
      </c>
      <c r="K4110" s="127">
        <v>0</v>
      </c>
      <c r="L4110" s="127">
        <v>0</v>
      </c>
      <c r="M4110" s="127">
        <v>0</v>
      </c>
      <c r="N4110" s="127">
        <v>0</v>
      </c>
      <c r="O4110" s="127">
        <v>0</v>
      </c>
      <c r="P4110" s="127">
        <v>0</v>
      </c>
      <c r="Q4110" s="127">
        <v>0</v>
      </c>
      <c r="R4110" s="127">
        <v>0</v>
      </c>
      <c r="S4110" s="127">
        <v>0</v>
      </c>
      <c r="T4110" s="127">
        <v>0</v>
      </c>
      <c r="U4110" s="127">
        <v>0</v>
      </c>
      <c r="V4110" s="127">
        <v>0</v>
      </c>
      <c r="W4110" s="127">
        <v>0</v>
      </c>
      <c r="X4110" s="127">
        <v>0</v>
      </c>
      <c r="Y4110" s="127">
        <v>0</v>
      </c>
      <c r="Z4110" s="127">
        <v>0</v>
      </c>
      <c r="AA4110" s="127">
        <v>0</v>
      </c>
      <c r="AB4110" s="127">
        <v>0</v>
      </c>
      <c r="AC4110" s="127">
        <v>0</v>
      </c>
      <c r="AD4110" s="127">
        <v>0</v>
      </c>
      <c r="AE4110" s="127">
        <v>0</v>
      </c>
      <c r="AF4110" s="127">
        <v>0</v>
      </c>
      <c r="AG4110" s="127">
        <v>0</v>
      </c>
      <c r="AH4110" s="127">
        <v>0</v>
      </c>
    </row>
    <row r="4111" spans="1:34" x14ac:dyDescent="0.35">
      <c r="A4111" s="127" t="s">
        <v>4721</v>
      </c>
      <c r="B4111" s="127" t="s">
        <v>964</v>
      </c>
      <c r="C4111" s="127">
        <v>0</v>
      </c>
      <c r="D4111" s="127">
        <v>0</v>
      </c>
      <c r="E4111" s="127">
        <v>0</v>
      </c>
      <c r="F4111" s="127">
        <v>0</v>
      </c>
      <c r="G4111" s="127">
        <v>0</v>
      </c>
      <c r="H4111" s="127">
        <v>0</v>
      </c>
      <c r="I4111" s="127">
        <v>0</v>
      </c>
      <c r="J4111" s="127">
        <v>0</v>
      </c>
      <c r="K4111" s="127">
        <v>0</v>
      </c>
      <c r="L4111" s="127">
        <v>0</v>
      </c>
      <c r="M4111" s="127">
        <v>0</v>
      </c>
      <c r="N4111" s="127">
        <v>0</v>
      </c>
      <c r="O4111" s="127">
        <v>0</v>
      </c>
      <c r="P4111" s="127">
        <v>0</v>
      </c>
      <c r="Q4111" s="127">
        <v>0</v>
      </c>
      <c r="R4111" s="127">
        <v>0</v>
      </c>
      <c r="S4111" s="127">
        <v>0</v>
      </c>
      <c r="T4111" s="127">
        <v>0</v>
      </c>
      <c r="U4111" s="127">
        <v>0</v>
      </c>
      <c r="V4111" s="127">
        <v>0</v>
      </c>
      <c r="W4111" s="127">
        <v>0</v>
      </c>
      <c r="X4111" s="127">
        <v>0</v>
      </c>
      <c r="Y4111" s="127">
        <v>0</v>
      </c>
      <c r="Z4111" s="127">
        <v>0</v>
      </c>
      <c r="AA4111" s="127">
        <v>0</v>
      </c>
      <c r="AB4111" s="127">
        <v>0</v>
      </c>
      <c r="AC4111" s="127">
        <v>0</v>
      </c>
      <c r="AD4111" s="127">
        <v>0</v>
      </c>
      <c r="AE4111" s="127">
        <v>0</v>
      </c>
      <c r="AF4111" s="127">
        <v>0</v>
      </c>
      <c r="AG4111" s="127">
        <v>0</v>
      </c>
      <c r="AH4111" s="127">
        <v>0</v>
      </c>
    </row>
    <row r="4112" spans="1:34" x14ac:dyDescent="0.35">
      <c r="A4112" s="127" t="s">
        <v>4722</v>
      </c>
      <c r="B4112" s="127" t="s">
        <v>964</v>
      </c>
      <c r="C4112" s="127">
        <v>0</v>
      </c>
      <c r="D4112" s="127">
        <v>0</v>
      </c>
      <c r="E4112" s="127">
        <v>0</v>
      </c>
      <c r="F4112" s="127">
        <v>0</v>
      </c>
      <c r="G4112" s="127">
        <v>0</v>
      </c>
      <c r="H4112" s="127">
        <v>0</v>
      </c>
      <c r="I4112" s="127">
        <v>0</v>
      </c>
      <c r="J4112" s="127">
        <v>0</v>
      </c>
      <c r="K4112" s="127">
        <v>0</v>
      </c>
      <c r="L4112" s="127">
        <v>0</v>
      </c>
      <c r="M4112" s="127">
        <v>0</v>
      </c>
      <c r="N4112" s="127">
        <v>0</v>
      </c>
      <c r="O4112" s="127">
        <v>0</v>
      </c>
      <c r="P4112" s="127">
        <v>0</v>
      </c>
      <c r="Q4112" s="127">
        <v>0</v>
      </c>
      <c r="R4112" s="127">
        <v>0</v>
      </c>
      <c r="S4112" s="127">
        <v>0</v>
      </c>
      <c r="T4112" s="127">
        <v>0</v>
      </c>
      <c r="U4112" s="127">
        <v>0</v>
      </c>
      <c r="V4112" s="127">
        <v>0</v>
      </c>
      <c r="W4112" s="127">
        <v>0</v>
      </c>
      <c r="X4112" s="127">
        <v>0</v>
      </c>
      <c r="Y4112" s="127">
        <v>0</v>
      </c>
      <c r="Z4112" s="127">
        <v>0</v>
      </c>
      <c r="AA4112" s="127">
        <v>0</v>
      </c>
      <c r="AB4112" s="127">
        <v>0</v>
      </c>
      <c r="AC4112" s="127">
        <v>0</v>
      </c>
      <c r="AD4112" s="127">
        <v>0</v>
      </c>
      <c r="AE4112" s="127">
        <v>0</v>
      </c>
      <c r="AF4112" s="127">
        <v>0</v>
      </c>
      <c r="AG4112" s="127">
        <v>0</v>
      </c>
      <c r="AH4112" s="127">
        <v>0</v>
      </c>
    </row>
    <row r="4113" spans="1:34" x14ac:dyDescent="0.35">
      <c r="A4113" s="127" t="s">
        <v>4723</v>
      </c>
      <c r="B4113" s="127" t="s">
        <v>964</v>
      </c>
      <c r="C4113" s="127">
        <v>0</v>
      </c>
      <c r="D4113" s="127">
        <v>0</v>
      </c>
      <c r="E4113" s="127">
        <v>0</v>
      </c>
      <c r="F4113" s="127">
        <v>0</v>
      </c>
      <c r="G4113" s="127">
        <v>0</v>
      </c>
      <c r="H4113" s="127">
        <v>0</v>
      </c>
      <c r="I4113" s="127">
        <v>0</v>
      </c>
      <c r="J4113" s="127">
        <v>0</v>
      </c>
      <c r="K4113" s="127">
        <v>0</v>
      </c>
      <c r="L4113" s="127">
        <v>0</v>
      </c>
      <c r="M4113" s="127">
        <v>0</v>
      </c>
      <c r="N4113" s="127">
        <v>0</v>
      </c>
      <c r="O4113" s="127">
        <v>0</v>
      </c>
      <c r="P4113" s="127">
        <v>0</v>
      </c>
      <c r="Q4113" s="127">
        <v>0</v>
      </c>
      <c r="R4113" s="127">
        <v>0</v>
      </c>
      <c r="S4113" s="127">
        <v>0</v>
      </c>
      <c r="T4113" s="127">
        <v>0</v>
      </c>
      <c r="U4113" s="127">
        <v>0</v>
      </c>
      <c r="V4113" s="127">
        <v>0</v>
      </c>
      <c r="W4113" s="127">
        <v>0</v>
      </c>
      <c r="X4113" s="127">
        <v>0</v>
      </c>
      <c r="Y4113" s="127">
        <v>0</v>
      </c>
      <c r="Z4113" s="127">
        <v>0</v>
      </c>
      <c r="AA4113" s="127">
        <v>0</v>
      </c>
      <c r="AB4113" s="127">
        <v>0</v>
      </c>
      <c r="AC4113" s="127">
        <v>0</v>
      </c>
      <c r="AD4113" s="127">
        <v>0</v>
      </c>
      <c r="AE4113" s="127">
        <v>0</v>
      </c>
      <c r="AF4113" s="127">
        <v>0</v>
      </c>
      <c r="AG4113" s="127">
        <v>0</v>
      </c>
      <c r="AH4113" s="127">
        <v>0</v>
      </c>
    </row>
    <row r="4114" spans="1:34" x14ac:dyDescent="0.35">
      <c r="A4114" s="127" t="s">
        <v>4724</v>
      </c>
      <c r="B4114" s="127" t="s">
        <v>964</v>
      </c>
      <c r="C4114" s="128">
        <v>22601200000</v>
      </c>
      <c r="D4114" s="128">
        <v>24505100000</v>
      </c>
      <c r="E4114" s="128">
        <v>26409000000</v>
      </c>
      <c r="F4114" s="128">
        <v>28313000000</v>
      </c>
      <c r="G4114" s="128">
        <v>28313000000</v>
      </c>
      <c r="H4114" s="128">
        <v>28313000000</v>
      </c>
      <c r="I4114" s="128">
        <v>28313000000</v>
      </c>
      <c r="J4114" s="128">
        <v>28313000000</v>
      </c>
      <c r="K4114" s="128">
        <v>28313000000</v>
      </c>
      <c r="L4114" s="128">
        <v>28313000000</v>
      </c>
      <c r="M4114" s="128">
        <v>28313000000</v>
      </c>
      <c r="N4114" s="128">
        <v>28313000000</v>
      </c>
      <c r="O4114" s="128">
        <v>28313000000</v>
      </c>
      <c r="P4114" s="128">
        <v>28313000000</v>
      </c>
      <c r="Q4114" s="128">
        <v>28313000000</v>
      </c>
      <c r="R4114" s="128">
        <v>28313000000</v>
      </c>
      <c r="S4114" s="128">
        <v>28313000000</v>
      </c>
      <c r="T4114" s="128">
        <v>28313000000</v>
      </c>
      <c r="U4114" s="128">
        <v>28313000000</v>
      </c>
      <c r="V4114" s="128">
        <v>28313000000</v>
      </c>
      <c r="W4114" s="128">
        <v>28313000000</v>
      </c>
      <c r="X4114" s="128">
        <v>28313000000</v>
      </c>
      <c r="Y4114" s="128">
        <v>28313000000</v>
      </c>
      <c r="Z4114" s="128">
        <v>28313000000</v>
      </c>
      <c r="AA4114" s="128">
        <v>28313000000</v>
      </c>
      <c r="AB4114" s="128">
        <v>28313000000</v>
      </c>
      <c r="AC4114" s="128">
        <v>28313000000</v>
      </c>
      <c r="AD4114" s="128">
        <v>28313000000</v>
      </c>
      <c r="AE4114" s="128">
        <v>28313000000</v>
      </c>
      <c r="AF4114" s="128">
        <v>28313000000</v>
      </c>
      <c r="AG4114" s="128">
        <v>28313000000</v>
      </c>
      <c r="AH4114" s="128">
        <v>28313000000</v>
      </c>
    </row>
    <row r="4115" spans="1:34" x14ac:dyDescent="0.35">
      <c r="A4115" s="127" t="s">
        <v>4725</v>
      </c>
      <c r="B4115" s="127" t="s">
        <v>964</v>
      </c>
      <c r="C4115" s="127">
        <v>0</v>
      </c>
      <c r="D4115" s="127">
        <v>0</v>
      </c>
      <c r="E4115" s="127">
        <v>0</v>
      </c>
      <c r="F4115" s="127">
        <v>0</v>
      </c>
      <c r="G4115" s="127">
        <v>0</v>
      </c>
      <c r="H4115" s="127">
        <v>0</v>
      </c>
      <c r="I4115" s="127">
        <v>0</v>
      </c>
      <c r="J4115" s="127">
        <v>0</v>
      </c>
      <c r="K4115" s="127">
        <v>0</v>
      </c>
      <c r="L4115" s="127">
        <v>0</v>
      </c>
      <c r="M4115" s="127">
        <v>0</v>
      </c>
      <c r="N4115" s="127">
        <v>0</v>
      </c>
      <c r="O4115" s="127">
        <v>0</v>
      </c>
      <c r="P4115" s="127">
        <v>0</v>
      </c>
      <c r="Q4115" s="127">
        <v>0</v>
      </c>
      <c r="R4115" s="127">
        <v>0</v>
      </c>
      <c r="S4115" s="127">
        <v>0</v>
      </c>
      <c r="T4115" s="127">
        <v>0</v>
      </c>
      <c r="U4115" s="127">
        <v>0</v>
      </c>
      <c r="V4115" s="127">
        <v>0</v>
      </c>
      <c r="W4115" s="127">
        <v>0</v>
      </c>
      <c r="X4115" s="127">
        <v>0</v>
      </c>
      <c r="Y4115" s="127">
        <v>0</v>
      </c>
      <c r="Z4115" s="127">
        <v>0</v>
      </c>
      <c r="AA4115" s="127">
        <v>0</v>
      </c>
      <c r="AB4115" s="127">
        <v>0</v>
      </c>
      <c r="AC4115" s="127">
        <v>0</v>
      </c>
      <c r="AD4115" s="127">
        <v>0</v>
      </c>
      <c r="AE4115" s="127">
        <v>0</v>
      </c>
      <c r="AF4115" s="127">
        <v>0</v>
      </c>
      <c r="AG4115" s="127">
        <v>0</v>
      </c>
      <c r="AH4115" s="127">
        <v>0</v>
      </c>
    </row>
    <row r="4116" spans="1:34" x14ac:dyDescent="0.35">
      <c r="A4116" s="127" t="s">
        <v>4726</v>
      </c>
      <c r="B4116" s="127" t="s">
        <v>964</v>
      </c>
      <c r="C4116" s="128">
        <v>1054050000</v>
      </c>
      <c r="D4116" s="128">
        <v>1054050000</v>
      </c>
      <c r="E4116" s="128">
        <v>1054060000</v>
      </c>
      <c r="F4116" s="128">
        <v>1054070000</v>
      </c>
      <c r="G4116" s="128">
        <v>1054100000</v>
      </c>
      <c r="H4116" s="128">
        <v>1054110000</v>
      </c>
      <c r="I4116" s="128">
        <v>1054130000</v>
      </c>
      <c r="J4116" s="128">
        <v>1054120000</v>
      </c>
      <c r="K4116" s="128">
        <v>1054130000</v>
      </c>
      <c r="L4116" s="128">
        <v>1054120000</v>
      </c>
      <c r="M4116" s="128">
        <v>1054110000</v>
      </c>
      <c r="N4116" s="128">
        <v>1054110000</v>
      </c>
      <c r="O4116" s="128">
        <v>1054110000</v>
      </c>
      <c r="P4116" s="128">
        <v>1054100000</v>
      </c>
      <c r="Q4116" s="128">
        <v>1054100000</v>
      </c>
      <c r="R4116" s="128">
        <v>1054090000</v>
      </c>
      <c r="S4116" s="128">
        <v>1054080000</v>
      </c>
      <c r="T4116" s="128">
        <v>1054080000</v>
      </c>
      <c r="U4116" s="128">
        <v>1054080000</v>
      </c>
      <c r="V4116" s="128">
        <v>1054070000</v>
      </c>
      <c r="W4116" s="128">
        <v>1054070000</v>
      </c>
      <c r="X4116" s="128">
        <v>1054060000</v>
      </c>
      <c r="Y4116" s="128">
        <v>1054060000</v>
      </c>
      <c r="Z4116" s="128">
        <v>1054050000</v>
      </c>
      <c r="AA4116" s="128">
        <v>1054050000</v>
      </c>
      <c r="AB4116" s="128">
        <v>1054040000</v>
      </c>
      <c r="AC4116" s="128">
        <v>1054040000</v>
      </c>
      <c r="AD4116" s="128">
        <v>1054030000</v>
      </c>
      <c r="AE4116" s="128">
        <v>1054030000</v>
      </c>
      <c r="AF4116" s="128">
        <v>1054020000</v>
      </c>
      <c r="AG4116" s="128">
        <v>1054020000</v>
      </c>
      <c r="AH4116" s="128">
        <v>1054020000</v>
      </c>
    </row>
    <row r="4117" spans="1:34" x14ac:dyDescent="0.35">
      <c r="A4117" s="127" t="s">
        <v>4727</v>
      </c>
      <c r="B4117" s="127" t="s">
        <v>964</v>
      </c>
      <c r="C4117" s="128">
        <v>229156000</v>
      </c>
      <c r="D4117" s="128">
        <v>228685000</v>
      </c>
      <c r="E4117" s="128">
        <v>226308000</v>
      </c>
      <c r="F4117" s="128">
        <v>226207000</v>
      </c>
      <c r="G4117" s="128">
        <v>226391000</v>
      </c>
      <c r="H4117" s="128">
        <v>226581000</v>
      </c>
      <c r="I4117" s="128">
        <v>226463000</v>
      </c>
      <c r="J4117" s="128">
        <v>226388000</v>
      </c>
      <c r="K4117" s="128">
        <v>226354000</v>
      </c>
      <c r="L4117" s="128">
        <v>226261000</v>
      </c>
      <c r="M4117" s="128">
        <v>226210000</v>
      </c>
      <c r="N4117" s="128">
        <v>226193000</v>
      </c>
      <c r="O4117" s="128">
        <v>226187000</v>
      </c>
      <c r="P4117" s="128">
        <v>3909380000</v>
      </c>
      <c r="Q4117" s="128">
        <v>8626130000</v>
      </c>
      <c r="R4117" s="128">
        <v>12760900000</v>
      </c>
      <c r="S4117" s="128">
        <v>16572100000</v>
      </c>
      <c r="T4117" s="128">
        <v>20060900000</v>
      </c>
      <c r="U4117" s="128">
        <v>23389300000</v>
      </c>
      <c r="V4117" s="128">
        <v>26812800000</v>
      </c>
      <c r="W4117" s="128">
        <v>30042300000</v>
      </c>
      <c r="X4117" s="128">
        <v>33046600000</v>
      </c>
      <c r="Y4117" s="128">
        <v>35889800000</v>
      </c>
      <c r="Z4117" s="128">
        <v>38378000000</v>
      </c>
      <c r="AA4117" s="128">
        <v>39348800000</v>
      </c>
      <c r="AB4117" s="128">
        <v>40285900000</v>
      </c>
      <c r="AC4117" s="128">
        <v>41125400000</v>
      </c>
      <c r="AD4117" s="128">
        <v>41899800000</v>
      </c>
      <c r="AE4117" s="128">
        <v>42608700000</v>
      </c>
      <c r="AF4117" s="128">
        <v>43445300000</v>
      </c>
      <c r="AG4117" s="128">
        <v>44604400000</v>
      </c>
      <c r="AH4117" s="128">
        <v>45700100000</v>
      </c>
    </row>
    <row r="4118" spans="1:34" x14ac:dyDescent="0.35">
      <c r="A4118" s="127" t="s">
        <v>4728</v>
      </c>
      <c r="B4118" s="127" t="s">
        <v>964</v>
      </c>
      <c r="C4118" s="128">
        <v>377114000</v>
      </c>
      <c r="D4118" s="128">
        <v>327489000</v>
      </c>
      <c r="E4118" s="128">
        <v>331424000</v>
      </c>
      <c r="F4118" s="128">
        <v>326988000</v>
      </c>
      <c r="G4118" s="128">
        <v>366757000</v>
      </c>
      <c r="H4118" s="128">
        <v>377621000</v>
      </c>
      <c r="I4118" s="128">
        <v>373016000</v>
      </c>
      <c r="J4118" s="128">
        <v>373474000</v>
      </c>
      <c r="K4118" s="128">
        <v>372345000</v>
      </c>
      <c r="L4118" s="128">
        <v>373549000</v>
      </c>
      <c r="M4118" s="128">
        <v>381109000</v>
      </c>
      <c r="N4118" s="128">
        <v>388249000</v>
      </c>
      <c r="O4118" s="128">
        <v>395112000</v>
      </c>
      <c r="P4118" s="128">
        <v>397685000</v>
      </c>
      <c r="Q4118" s="128">
        <v>407654000</v>
      </c>
      <c r="R4118" s="128">
        <v>408082000</v>
      </c>
      <c r="S4118" s="128">
        <v>407939000</v>
      </c>
      <c r="T4118" s="128">
        <v>408561000</v>
      </c>
      <c r="U4118" s="128">
        <v>409738000</v>
      </c>
      <c r="V4118" s="128">
        <v>410034000</v>
      </c>
      <c r="W4118" s="128">
        <v>409320000</v>
      </c>
      <c r="X4118" s="128">
        <v>409150000</v>
      </c>
      <c r="Y4118" s="128">
        <v>412514000</v>
      </c>
      <c r="Z4118" s="128">
        <v>409374000</v>
      </c>
      <c r="AA4118" s="128">
        <v>410425000</v>
      </c>
      <c r="AB4118" s="128">
        <v>410262000</v>
      </c>
      <c r="AC4118" s="128">
        <v>410068000</v>
      </c>
      <c r="AD4118" s="128">
        <v>409878000</v>
      </c>
      <c r="AE4118" s="128">
        <v>409452000</v>
      </c>
      <c r="AF4118" s="128">
        <v>409277000</v>
      </c>
      <c r="AG4118" s="128">
        <v>408651000</v>
      </c>
      <c r="AH4118" s="128">
        <v>408365000</v>
      </c>
    </row>
    <row r="4119" spans="1:34" x14ac:dyDescent="0.35">
      <c r="A4119" s="127" t="s">
        <v>4729</v>
      </c>
      <c r="B4119" s="127" t="s">
        <v>964</v>
      </c>
      <c r="C4119" s="127">
        <v>0</v>
      </c>
      <c r="D4119" s="127">
        <v>0</v>
      </c>
      <c r="E4119" s="127">
        <v>0</v>
      </c>
      <c r="F4119" s="127">
        <v>0</v>
      </c>
      <c r="G4119" s="127">
        <v>0</v>
      </c>
      <c r="H4119" s="127">
        <v>0</v>
      </c>
      <c r="I4119" s="127">
        <v>0</v>
      </c>
      <c r="J4119" s="127">
        <v>0</v>
      </c>
      <c r="K4119" s="127">
        <v>0</v>
      </c>
      <c r="L4119" s="127">
        <v>0</v>
      </c>
      <c r="M4119" s="127">
        <v>0</v>
      </c>
      <c r="N4119" s="127">
        <v>0</v>
      </c>
      <c r="O4119" s="127">
        <v>0</v>
      </c>
      <c r="P4119" s="127">
        <v>0</v>
      </c>
      <c r="Q4119" s="127">
        <v>0</v>
      </c>
      <c r="R4119" s="127">
        <v>0</v>
      </c>
      <c r="S4119" s="127">
        <v>0</v>
      </c>
      <c r="T4119" s="127">
        <v>0</v>
      </c>
      <c r="U4119" s="127">
        <v>0</v>
      </c>
      <c r="V4119" s="127">
        <v>0</v>
      </c>
      <c r="W4119" s="127">
        <v>0</v>
      </c>
      <c r="X4119" s="127">
        <v>0</v>
      </c>
      <c r="Y4119" s="127">
        <v>0</v>
      </c>
      <c r="Z4119" s="127">
        <v>0</v>
      </c>
      <c r="AA4119" s="127">
        <v>0</v>
      </c>
      <c r="AB4119" s="127">
        <v>0</v>
      </c>
      <c r="AC4119" s="127">
        <v>0</v>
      </c>
      <c r="AD4119" s="127">
        <v>0</v>
      </c>
      <c r="AE4119" s="127">
        <v>0</v>
      </c>
      <c r="AF4119" s="127">
        <v>0</v>
      </c>
      <c r="AG4119" s="127">
        <v>0</v>
      </c>
      <c r="AH4119" s="127">
        <v>0</v>
      </c>
    </row>
    <row r="4120" spans="1:34" x14ac:dyDescent="0.35">
      <c r="A4120" s="127" t="s">
        <v>4730</v>
      </c>
      <c r="B4120" s="127" t="s">
        <v>964</v>
      </c>
      <c r="C4120" s="127">
        <v>0</v>
      </c>
      <c r="D4120" s="127">
        <v>0</v>
      </c>
      <c r="E4120" s="127">
        <v>0</v>
      </c>
      <c r="F4120" s="127">
        <v>0</v>
      </c>
      <c r="G4120" s="127">
        <v>0</v>
      </c>
      <c r="H4120" s="127">
        <v>0</v>
      </c>
      <c r="I4120" s="127">
        <v>0</v>
      </c>
      <c r="J4120" s="127">
        <v>0</v>
      </c>
      <c r="K4120" s="127">
        <v>0</v>
      </c>
      <c r="L4120" s="127">
        <v>0</v>
      </c>
      <c r="M4120" s="127">
        <v>0</v>
      </c>
      <c r="N4120" s="127">
        <v>0</v>
      </c>
      <c r="O4120" s="127">
        <v>0</v>
      </c>
      <c r="P4120" s="127">
        <v>0</v>
      </c>
      <c r="Q4120" s="127">
        <v>0</v>
      </c>
      <c r="R4120" s="127">
        <v>0</v>
      </c>
      <c r="S4120" s="127">
        <v>0</v>
      </c>
      <c r="T4120" s="127">
        <v>0</v>
      </c>
      <c r="U4120" s="127">
        <v>0</v>
      </c>
      <c r="V4120" s="127">
        <v>0</v>
      </c>
      <c r="W4120" s="127">
        <v>0</v>
      </c>
      <c r="X4120" s="127">
        <v>0</v>
      </c>
      <c r="Y4120" s="127">
        <v>0</v>
      </c>
      <c r="Z4120" s="127">
        <v>0</v>
      </c>
      <c r="AA4120" s="127">
        <v>0</v>
      </c>
      <c r="AB4120" s="127">
        <v>0</v>
      </c>
      <c r="AC4120" s="127">
        <v>0</v>
      </c>
      <c r="AD4120" s="127">
        <v>0</v>
      </c>
      <c r="AE4120" s="127">
        <v>0</v>
      </c>
      <c r="AF4120" s="127">
        <v>0</v>
      </c>
      <c r="AG4120" s="127">
        <v>0</v>
      </c>
      <c r="AH4120" s="127">
        <v>0</v>
      </c>
    </row>
    <row r="4121" spans="1:34" x14ac:dyDescent="0.35">
      <c r="A4121" s="127" t="s">
        <v>4731</v>
      </c>
      <c r="B4121" s="127" t="s">
        <v>964</v>
      </c>
      <c r="C4121" s="127">
        <v>0</v>
      </c>
      <c r="D4121" s="127">
        <v>0</v>
      </c>
      <c r="E4121" s="127">
        <v>0</v>
      </c>
      <c r="F4121" s="127">
        <v>0</v>
      </c>
      <c r="G4121" s="127">
        <v>0</v>
      </c>
      <c r="H4121" s="127">
        <v>0</v>
      </c>
      <c r="I4121" s="127">
        <v>0</v>
      </c>
      <c r="J4121" s="127">
        <v>0</v>
      </c>
      <c r="K4121" s="127">
        <v>0</v>
      </c>
      <c r="L4121" s="127">
        <v>0</v>
      </c>
      <c r="M4121" s="127">
        <v>0</v>
      </c>
      <c r="N4121" s="127">
        <v>0</v>
      </c>
      <c r="O4121" s="127">
        <v>0</v>
      </c>
      <c r="P4121" s="127">
        <v>0</v>
      </c>
      <c r="Q4121" s="127">
        <v>0</v>
      </c>
      <c r="R4121" s="127">
        <v>0</v>
      </c>
      <c r="S4121" s="127">
        <v>0</v>
      </c>
      <c r="T4121" s="127">
        <v>0</v>
      </c>
      <c r="U4121" s="127">
        <v>0</v>
      </c>
      <c r="V4121" s="127">
        <v>0</v>
      </c>
      <c r="W4121" s="127">
        <v>0</v>
      </c>
      <c r="X4121" s="127">
        <v>0</v>
      </c>
      <c r="Y4121" s="127">
        <v>0</v>
      </c>
      <c r="Z4121" s="127">
        <v>0</v>
      </c>
      <c r="AA4121" s="127">
        <v>0</v>
      </c>
      <c r="AB4121" s="127">
        <v>0</v>
      </c>
      <c r="AC4121" s="127">
        <v>0</v>
      </c>
      <c r="AD4121" s="127">
        <v>0</v>
      </c>
      <c r="AE4121" s="127">
        <v>0</v>
      </c>
      <c r="AF4121" s="127">
        <v>0</v>
      </c>
      <c r="AG4121" s="127">
        <v>0</v>
      </c>
      <c r="AH4121" s="127">
        <v>0</v>
      </c>
    </row>
    <row r="4122" spans="1:34" x14ac:dyDescent="0.35">
      <c r="A4122" s="127" t="s">
        <v>4732</v>
      </c>
      <c r="B4122" s="127" t="s">
        <v>964</v>
      </c>
      <c r="C4122" s="128">
        <v>27164900</v>
      </c>
      <c r="D4122" s="128">
        <v>22621900</v>
      </c>
      <c r="E4122" s="128">
        <v>21329600</v>
      </c>
      <c r="F4122" s="128">
        <v>19310000</v>
      </c>
      <c r="G4122" s="128">
        <v>21695400</v>
      </c>
      <c r="H4122" s="128">
        <v>22165700</v>
      </c>
      <c r="I4122" s="128">
        <v>20587300</v>
      </c>
      <c r="J4122" s="128">
        <v>21199700</v>
      </c>
      <c r="K4122" s="128">
        <v>21680700</v>
      </c>
      <c r="L4122" s="128">
        <v>21206400</v>
      </c>
      <c r="M4122" s="128">
        <v>21889800</v>
      </c>
      <c r="N4122" s="128">
        <v>22552400</v>
      </c>
      <c r="O4122" s="128">
        <v>22583000</v>
      </c>
      <c r="P4122" s="128">
        <v>22826000</v>
      </c>
      <c r="Q4122" s="128">
        <v>24443600</v>
      </c>
      <c r="R4122" s="128">
        <v>24486900</v>
      </c>
      <c r="S4122" s="128">
        <v>23818500</v>
      </c>
      <c r="T4122" s="128">
        <v>23879900</v>
      </c>
      <c r="U4122" s="128">
        <v>24655100</v>
      </c>
      <c r="V4122" s="128">
        <v>24685200</v>
      </c>
      <c r="W4122" s="128">
        <v>23955200</v>
      </c>
      <c r="X4122" s="128">
        <v>23938300</v>
      </c>
      <c r="Y4122" s="128">
        <v>24274000</v>
      </c>
      <c r="Z4122" s="128">
        <v>23960400</v>
      </c>
      <c r="AA4122" s="128">
        <v>24065000</v>
      </c>
      <c r="AB4122" s="128">
        <v>24048700</v>
      </c>
      <c r="AC4122" s="128">
        <v>24029500</v>
      </c>
      <c r="AD4122" s="128">
        <v>24010600</v>
      </c>
      <c r="AE4122" s="128">
        <v>23968200</v>
      </c>
      <c r="AF4122" s="128">
        <v>23950800</v>
      </c>
      <c r="AG4122" s="128">
        <v>23888800</v>
      </c>
      <c r="AH4122" s="128">
        <v>23860600</v>
      </c>
    </row>
    <row r="4123" spans="1:34" x14ac:dyDescent="0.35">
      <c r="A4123" s="127" t="s">
        <v>4733</v>
      </c>
      <c r="B4123" s="127" t="s">
        <v>964</v>
      </c>
      <c r="C4123" s="128">
        <v>24259000000000</v>
      </c>
      <c r="D4123" s="128">
        <v>22770000000000</v>
      </c>
      <c r="E4123" s="128">
        <v>23809800000000</v>
      </c>
      <c r="F4123" s="128">
        <v>24365700000000</v>
      </c>
      <c r="G4123" s="128">
        <v>25651000000000</v>
      </c>
      <c r="H4123" s="128">
        <v>26111800000000</v>
      </c>
      <c r="I4123" s="128">
        <v>26110900000000</v>
      </c>
      <c r="J4123" s="128">
        <v>25906600000000</v>
      </c>
      <c r="K4123" s="128">
        <v>25486800000000</v>
      </c>
      <c r="L4123" s="128">
        <v>25576700000000</v>
      </c>
      <c r="M4123" s="128">
        <v>25891200000000</v>
      </c>
      <c r="N4123" s="128">
        <v>26185800000000</v>
      </c>
      <c r="O4123" s="128">
        <v>26496200000000</v>
      </c>
      <c r="P4123" s="128">
        <v>26603300000000</v>
      </c>
      <c r="Q4123" s="128">
        <v>26974400000000</v>
      </c>
      <c r="R4123" s="128">
        <v>26995500000000</v>
      </c>
      <c r="S4123" s="128">
        <v>27022400000000</v>
      </c>
      <c r="T4123" s="128">
        <v>27050600000000</v>
      </c>
      <c r="U4123" s="128">
        <v>27071600000000</v>
      </c>
      <c r="V4123" s="128">
        <v>27086800000000</v>
      </c>
      <c r="W4123" s="128">
        <v>27091200000000</v>
      </c>
      <c r="X4123" s="128">
        <v>27088000000000</v>
      </c>
      <c r="Y4123" s="128">
        <v>27095200000000</v>
      </c>
      <c r="Z4123" s="128">
        <v>27103800000000</v>
      </c>
      <c r="AA4123" s="128">
        <v>27148800000000</v>
      </c>
      <c r="AB4123" s="128">
        <v>27146000000000</v>
      </c>
      <c r="AC4123" s="128">
        <v>27141900000000</v>
      </c>
      <c r="AD4123" s="128">
        <v>27137900000000</v>
      </c>
      <c r="AE4123" s="128">
        <v>27124600000000</v>
      </c>
      <c r="AF4123" s="128">
        <v>27121200000000</v>
      </c>
      <c r="AG4123" s="128">
        <v>27100000000000</v>
      </c>
      <c r="AH4123" s="128">
        <v>27092100000000</v>
      </c>
    </row>
    <row r="4124" spans="1:34" x14ac:dyDescent="0.35">
      <c r="A4124" s="127" t="s">
        <v>4734</v>
      </c>
      <c r="B4124" s="127" t="s">
        <v>964</v>
      </c>
      <c r="C4124" s="127">
        <v>730358</v>
      </c>
      <c r="D4124" s="127">
        <v>626369</v>
      </c>
      <c r="E4124" s="127">
        <v>108752</v>
      </c>
      <c r="F4124" s="127">
        <v>88373</v>
      </c>
      <c r="G4124" s="127">
        <v>125780</v>
      </c>
      <c r="H4124" s="127">
        <v>164987</v>
      </c>
      <c r="I4124" s="127">
        <v>140672</v>
      </c>
      <c r="J4124" s="127">
        <v>125137</v>
      </c>
      <c r="K4124" s="127">
        <v>118077</v>
      </c>
      <c r="L4124" s="127">
        <v>99207.3</v>
      </c>
      <c r="M4124" s="127">
        <v>88924.9</v>
      </c>
      <c r="N4124" s="127">
        <v>85516.6</v>
      </c>
      <c r="O4124" s="127">
        <v>84274.4</v>
      </c>
      <c r="P4124" s="127">
        <v>79297</v>
      </c>
      <c r="Q4124" s="127">
        <v>77465.7</v>
      </c>
      <c r="R4124" s="127">
        <v>75272.3</v>
      </c>
      <c r="S4124" s="127">
        <v>72884</v>
      </c>
      <c r="T4124" s="127">
        <v>72667.7</v>
      </c>
      <c r="U4124" s="127">
        <v>74747.199999999997</v>
      </c>
      <c r="V4124" s="127">
        <v>73244.7</v>
      </c>
      <c r="W4124" s="127">
        <v>71884.100000000006</v>
      </c>
      <c r="X4124" s="127">
        <v>71930.8</v>
      </c>
      <c r="Y4124" s="127">
        <v>72554.2</v>
      </c>
      <c r="Z4124" s="127">
        <v>73432.399999999994</v>
      </c>
      <c r="AA4124" s="127">
        <v>75327.5</v>
      </c>
      <c r="AB4124" s="127">
        <v>75581</v>
      </c>
      <c r="AC4124" s="127">
        <v>75106.8</v>
      </c>
      <c r="AD4124" s="127">
        <v>74087.199999999997</v>
      </c>
      <c r="AE4124" s="127">
        <v>72130.5</v>
      </c>
      <c r="AF4124" s="127">
        <v>68771</v>
      </c>
      <c r="AG4124" s="127">
        <v>65033.5</v>
      </c>
      <c r="AH4124" s="127">
        <v>62645</v>
      </c>
    </row>
    <row r="4125" spans="1:34" x14ac:dyDescent="0.35">
      <c r="A4125" s="127" t="s">
        <v>4735</v>
      </c>
      <c r="B4125" s="127" t="s">
        <v>964</v>
      </c>
      <c r="C4125" s="127">
        <v>0</v>
      </c>
      <c r="D4125" s="127">
        <v>0</v>
      </c>
      <c r="E4125" s="127">
        <v>0</v>
      </c>
      <c r="F4125" s="127">
        <v>0</v>
      </c>
      <c r="G4125" s="127">
        <v>0</v>
      </c>
      <c r="H4125" s="127">
        <v>0</v>
      </c>
      <c r="I4125" s="127">
        <v>0</v>
      </c>
      <c r="J4125" s="127">
        <v>0</v>
      </c>
      <c r="K4125" s="127">
        <v>0</v>
      </c>
      <c r="L4125" s="127">
        <v>0</v>
      </c>
      <c r="M4125" s="127">
        <v>0</v>
      </c>
      <c r="N4125" s="127">
        <v>0</v>
      </c>
      <c r="O4125" s="127">
        <v>0</v>
      </c>
      <c r="P4125" s="127">
        <v>0</v>
      </c>
      <c r="Q4125" s="127">
        <v>0</v>
      </c>
      <c r="R4125" s="127">
        <v>0</v>
      </c>
      <c r="S4125" s="127">
        <v>0</v>
      </c>
      <c r="T4125" s="127">
        <v>0</v>
      </c>
      <c r="U4125" s="127">
        <v>0</v>
      </c>
      <c r="V4125" s="127">
        <v>0</v>
      </c>
      <c r="W4125" s="127">
        <v>0</v>
      </c>
      <c r="X4125" s="127">
        <v>0</v>
      </c>
      <c r="Y4125" s="127">
        <v>0</v>
      </c>
      <c r="Z4125" s="127">
        <v>0</v>
      </c>
      <c r="AA4125" s="127">
        <v>0</v>
      </c>
      <c r="AB4125" s="127">
        <v>0</v>
      </c>
      <c r="AC4125" s="127">
        <v>0</v>
      </c>
      <c r="AD4125" s="127">
        <v>0</v>
      </c>
      <c r="AE4125" s="127">
        <v>0</v>
      </c>
      <c r="AF4125" s="127">
        <v>0</v>
      </c>
      <c r="AG4125" s="127">
        <v>0</v>
      </c>
      <c r="AH4125" s="127">
        <v>0</v>
      </c>
    </row>
    <row r="4126" spans="1:34" x14ac:dyDescent="0.35">
      <c r="A4126" s="127" t="s">
        <v>4736</v>
      </c>
      <c r="B4126" s="127" t="s">
        <v>964</v>
      </c>
      <c r="C4126" s="127">
        <v>0</v>
      </c>
      <c r="D4126" s="127">
        <v>0</v>
      </c>
      <c r="E4126" s="127">
        <v>0</v>
      </c>
      <c r="F4126" s="127">
        <v>0</v>
      </c>
      <c r="G4126" s="127">
        <v>0</v>
      </c>
      <c r="H4126" s="127">
        <v>0</v>
      </c>
      <c r="I4126" s="127">
        <v>0</v>
      </c>
      <c r="J4126" s="127">
        <v>0</v>
      </c>
      <c r="K4126" s="127">
        <v>0</v>
      </c>
      <c r="L4126" s="127">
        <v>0</v>
      </c>
      <c r="M4126" s="127">
        <v>0</v>
      </c>
      <c r="N4126" s="127">
        <v>0</v>
      </c>
      <c r="O4126" s="127">
        <v>0</v>
      </c>
      <c r="P4126" s="127">
        <v>0</v>
      </c>
      <c r="Q4126" s="127">
        <v>0</v>
      </c>
      <c r="R4126" s="127">
        <v>0</v>
      </c>
      <c r="S4126" s="127">
        <v>0</v>
      </c>
      <c r="T4126" s="127">
        <v>0</v>
      </c>
      <c r="U4126" s="127">
        <v>0</v>
      </c>
      <c r="V4126" s="127">
        <v>0</v>
      </c>
      <c r="W4126" s="127">
        <v>0</v>
      </c>
      <c r="X4126" s="127">
        <v>0</v>
      </c>
      <c r="Y4126" s="127">
        <v>0</v>
      </c>
      <c r="Z4126" s="127">
        <v>0</v>
      </c>
      <c r="AA4126" s="127">
        <v>0</v>
      </c>
      <c r="AB4126" s="127">
        <v>0</v>
      </c>
      <c r="AC4126" s="127">
        <v>0</v>
      </c>
      <c r="AD4126" s="127">
        <v>0</v>
      </c>
      <c r="AE4126" s="127">
        <v>0</v>
      </c>
      <c r="AF4126" s="127">
        <v>0</v>
      </c>
      <c r="AG4126" s="127">
        <v>0</v>
      </c>
      <c r="AH4126" s="127">
        <v>0</v>
      </c>
    </row>
    <row r="4127" spans="1:34" x14ac:dyDescent="0.35">
      <c r="A4127" s="127" t="s">
        <v>4737</v>
      </c>
      <c r="B4127" s="127" t="s">
        <v>964</v>
      </c>
      <c r="C4127" s="127">
        <v>0</v>
      </c>
      <c r="D4127" s="127">
        <v>0</v>
      </c>
      <c r="E4127" s="127">
        <v>0</v>
      </c>
      <c r="F4127" s="127">
        <v>0</v>
      </c>
      <c r="G4127" s="127">
        <v>0</v>
      </c>
      <c r="H4127" s="127">
        <v>0</v>
      </c>
      <c r="I4127" s="127">
        <v>0</v>
      </c>
      <c r="J4127" s="127">
        <v>0</v>
      </c>
      <c r="K4127" s="127">
        <v>0</v>
      </c>
      <c r="L4127" s="127">
        <v>0</v>
      </c>
      <c r="M4127" s="127">
        <v>0</v>
      </c>
      <c r="N4127" s="127">
        <v>0</v>
      </c>
      <c r="O4127" s="127">
        <v>0</v>
      </c>
      <c r="P4127" s="127">
        <v>0</v>
      </c>
      <c r="Q4127" s="127">
        <v>0</v>
      </c>
      <c r="R4127" s="127">
        <v>0</v>
      </c>
      <c r="S4127" s="127">
        <v>0</v>
      </c>
      <c r="T4127" s="127">
        <v>0</v>
      </c>
      <c r="U4127" s="127">
        <v>0</v>
      </c>
      <c r="V4127" s="127">
        <v>0</v>
      </c>
      <c r="W4127" s="127">
        <v>0</v>
      </c>
      <c r="X4127" s="127">
        <v>0</v>
      </c>
      <c r="Y4127" s="127">
        <v>0</v>
      </c>
      <c r="Z4127" s="127">
        <v>0</v>
      </c>
      <c r="AA4127" s="127">
        <v>0</v>
      </c>
      <c r="AB4127" s="127">
        <v>0</v>
      </c>
      <c r="AC4127" s="127">
        <v>0</v>
      </c>
      <c r="AD4127" s="127">
        <v>0</v>
      </c>
      <c r="AE4127" s="127">
        <v>0</v>
      </c>
      <c r="AF4127" s="127">
        <v>0</v>
      </c>
      <c r="AG4127" s="127">
        <v>0</v>
      </c>
      <c r="AH4127" s="127">
        <v>0</v>
      </c>
    </row>
    <row r="4128" spans="1:34" x14ac:dyDescent="0.35">
      <c r="A4128" s="127" t="s">
        <v>4738</v>
      </c>
      <c r="B4128" s="127" t="s">
        <v>964</v>
      </c>
      <c r="C4128" s="127">
        <v>0</v>
      </c>
      <c r="D4128" s="127">
        <v>0</v>
      </c>
      <c r="E4128" s="127">
        <v>0</v>
      </c>
      <c r="F4128" s="127">
        <v>0</v>
      </c>
      <c r="G4128" s="127">
        <v>0</v>
      </c>
      <c r="H4128" s="127">
        <v>0</v>
      </c>
      <c r="I4128" s="127">
        <v>0</v>
      </c>
      <c r="J4128" s="127">
        <v>0</v>
      </c>
      <c r="K4128" s="127">
        <v>0</v>
      </c>
      <c r="L4128" s="127">
        <v>0</v>
      </c>
      <c r="M4128" s="127">
        <v>0</v>
      </c>
      <c r="N4128" s="127">
        <v>0</v>
      </c>
      <c r="O4128" s="127">
        <v>0</v>
      </c>
      <c r="P4128" s="127">
        <v>0</v>
      </c>
      <c r="Q4128" s="127">
        <v>0</v>
      </c>
      <c r="R4128" s="127">
        <v>0</v>
      </c>
      <c r="S4128" s="127">
        <v>0</v>
      </c>
      <c r="T4128" s="127">
        <v>0</v>
      </c>
      <c r="U4128" s="127">
        <v>0</v>
      </c>
      <c r="V4128" s="127">
        <v>0</v>
      </c>
      <c r="W4128" s="127">
        <v>0</v>
      </c>
      <c r="X4128" s="127">
        <v>0</v>
      </c>
      <c r="Y4128" s="127">
        <v>0</v>
      </c>
      <c r="Z4128" s="127">
        <v>0</v>
      </c>
      <c r="AA4128" s="127">
        <v>0</v>
      </c>
      <c r="AB4128" s="127">
        <v>0</v>
      </c>
      <c r="AC4128" s="127">
        <v>0</v>
      </c>
      <c r="AD4128" s="127">
        <v>0</v>
      </c>
      <c r="AE4128" s="127">
        <v>0</v>
      </c>
      <c r="AF4128" s="127">
        <v>0</v>
      </c>
      <c r="AG4128" s="127">
        <v>0</v>
      </c>
      <c r="AH4128" s="127">
        <v>0</v>
      </c>
    </row>
    <row r="4129" spans="1:34" x14ac:dyDescent="0.35">
      <c r="A4129" s="127" t="s">
        <v>4739</v>
      </c>
      <c r="B4129" s="127" t="s">
        <v>964</v>
      </c>
      <c r="C4129" s="127">
        <v>0</v>
      </c>
      <c r="D4129" s="127">
        <v>0</v>
      </c>
      <c r="E4129" s="127">
        <v>0</v>
      </c>
      <c r="F4129" s="127">
        <v>0</v>
      </c>
      <c r="G4129" s="127">
        <v>0</v>
      </c>
      <c r="H4129" s="127">
        <v>0</v>
      </c>
      <c r="I4129" s="127">
        <v>0</v>
      </c>
      <c r="J4129" s="127">
        <v>0</v>
      </c>
      <c r="K4129" s="127">
        <v>0</v>
      </c>
      <c r="L4129" s="127">
        <v>0</v>
      </c>
      <c r="M4129" s="127">
        <v>0</v>
      </c>
      <c r="N4129" s="127">
        <v>0</v>
      </c>
      <c r="O4129" s="127">
        <v>0</v>
      </c>
      <c r="P4129" s="127">
        <v>0</v>
      </c>
      <c r="Q4129" s="127">
        <v>0</v>
      </c>
      <c r="R4129" s="127">
        <v>0</v>
      </c>
      <c r="S4129" s="127">
        <v>0</v>
      </c>
      <c r="T4129" s="127">
        <v>0</v>
      </c>
      <c r="U4129" s="127">
        <v>0</v>
      </c>
      <c r="V4129" s="127">
        <v>0</v>
      </c>
      <c r="W4129" s="127">
        <v>0</v>
      </c>
      <c r="X4129" s="127">
        <v>0</v>
      </c>
      <c r="Y4129" s="127">
        <v>0</v>
      </c>
      <c r="Z4129" s="127">
        <v>0</v>
      </c>
      <c r="AA4129" s="127">
        <v>0</v>
      </c>
      <c r="AB4129" s="127">
        <v>0</v>
      </c>
      <c r="AC4129" s="127">
        <v>0</v>
      </c>
      <c r="AD4129" s="127">
        <v>0</v>
      </c>
      <c r="AE4129" s="127">
        <v>0</v>
      </c>
      <c r="AF4129" s="127">
        <v>0</v>
      </c>
      <c r="AG4129" s="127">
        <v>0</v>
      </c>
      <c r="AH4129" s="127">
        <v>0</v>
      </c>
    </row>
    <row r="4130" spans="1:34" x14ac:dyDescent="0.35">
      <c r="A4130" s="127" t="s">
        <v>4740</v>
      </c>
      <c r="B4130" s="127" t="s">
        <v>964</v>
      </c>
      <c r="C4130" s="128">
        <v>74282600000</v>
      </c>
      <c r="D4130" s="128">
        <v>80540200000</v>
      </c>
      <c r="E4130" s="128">
        <v>86797800000</v>
      </c>
      <c r="F4130" s="128">
        <v>93055400000</v>
      </c>
      <c r="G4130" s="128">
        <v>93055400000</v>
      </c>
      <c r="H4130" s="128">
        <v>93055400000</v>
      </c>
      <c r="I4130" s="128">
        <v>93055400000</v>
      </c>
      <c r="J4130" s="128">
        <v>93055400000</v>
      </c>
      <c r="K4130" s="128">
        <v>93055400000</v>
      </c>
      <c r="L4130" s="128">
        <v>93055400000</v>
      </c>
      <c r="M4130" s="128">
        <v>93055400000</v>
      </c>
      <c r="N4130" s="128">
        <v>93055400000</v>
      </c>
      <c r="O4130" s="128">
        <v>93055400000</v>
      </c>
      <c r="P4130" s="128">
        <v>93055400000</v>
      </c>
      <c r="Q4130" s="128">
        <v>93055400000</v>
      </c>
      <c r="R4130" s="128">
        <v>93055400000</v>
      </c>
      <c r="S4130" s="128">
        <v>93055400000</v>
      </c>
      <c r="T4130" s="128">
        <v>93055400000</v>
      </c>
      <c r="U4130" s="128">
        <v>93055400000</v>
      </c>
      <c r="V4130" s="128">
        <v>93055400000</v>
      </c>
      <c r="W4130" s="128">
        <v>93055400000</v>
      </c>
      <c r="X4130" s="128">
        <v>93055400000</v>
      </c>
      <c r="Y4130" s="128">
        <v>93055400000</v>
      </c>
      <c r="Z4130" s="128">
        <v>93055400000</v>
      </c>
      <c r="AA4130" s="128">
        <v>93055400000</v>
      </c>
      <c r="AB4130" s="128">
        <v>93055400000</v>
      </c>
      <c r="AC4130" s="128">
        <v>93055400000</v>
      </c>
      <c r="AD4130" s="128">
        <v>93055400000</v>
      </c>
      <c r="AE4130" s="128">
        <v>93055400000</v>
      </c>
      <c r="AF4130" s="128">
        <v>93055400000</v>
      </c>
      <c r="AG4130" s="128">
        <v>93055400000</v>
      </c>
      <c r="AH4130" s="128">
        <v>93055400000</v>
      </c>
    </row>
    <row r="4131" spans="1:34" x14ac:dyDescent="0.35">
      <c r="A4131" s="127" t="s">
        <v>4741</v>
      </c>
      <c r="B4131" s="127" t="s">
        <v>964</v>
      </c>
      <c r="C4131" s="127">
        <v>0</v>
      </c>
      <c r="D4131" s="127">
        <v>0</v>
      </c>
      <c r="E4131" s="127">
        <v>0</v>
      </c>
      <c r="F4131" s="127">
        <v>0</v>
      </c>
      <c r="G4131" s="127">
        <v>0</v>
      </c>
      <c r="H4131" s="127">
        <v>0</v>
      </c>
      <c r="I4131" s="127">
        <v>0</v>
      </c>
      <c r="J4131" s="127">
        <v>0</v>
      </c>
      <c r="K4131" s="127">
        <v>0</v>
      </c>
      <c r="L4131" s="127">
        <v>0</v>
      </c>
      <c r="M4131" s="127">
        <v>0</v>
      </c>
      <c r="N4131" s="127">
        <v>0</v>
      </c>
      <c r="O4131" s="127">
        <v>0</v>
      </c>
      <c r="P4131" s="127">
        <v>0</v>
      </c>
      <c r="Q4131" s="127">
        <v>0</v>
      </c>
      <c r="R4131" s="127">
        <v>0</v>
      </c>
      <c r="S4131" s="127">
        <v>0</v>
      </c>
      <c r="T4131" s="127">
        <v>0</v>
      </c>
      <c r="U4131" s="127">
        <v>0</v>
      </c>
      <c r="V4131" s="127">
        <v>0</v>
      </c>
      <c r="W4131" s="127">
        <v>0</v>
      </c>
      <c r="X4131" s="127">
        <v>0</v>
      </c>
      <c r="Y4131" s="127">
        <v>0</v>
      </c>
      <c r="Z4131" s="127">
        <v>0</v>
      </c>
      <c r="AA4131" s="127">
        <v>0</v>
      </c>
      <c r="AB4131" s="127">
        <v>0</v>
      </c>
      <c r="AC4131" s="127">
        <v>0</v>
      </c>
      <c r="AD4131" s="127">
        <v>0</v>
      </c>
      <c r="AE4131" s="127">
        <v>0</v>
      </c>
      <c r="AF4131" s="127">
        <v>0</v>
      </c>
      <c r="AG4131" s="127">
        <v>0</v>
      </c>
      <c r="AH4131" s="127">
        <v>0</v>
      </c>
    </row>
    <row r="4132" spans="1:34" x14ac:dyDescent="0.35">
      <c r="A4132" s="127" t="s">
        <v>4742</v>
      </c>
      <c r="B4132" s="127" t="s">
        <v>964</v>
      </c>
      <c r="C4132" s="128">
        <v>61298700</v>
      </c>
      <c r="D4132" s="128">
        <v>61298600</v>
      </c>
      <c r="E4132" s="128">
        <v>61299300</v>
      </c>
      <c r="F4132" s="128">
        <v>61299600</v>
      </c>
      <c r="G4132" s="128">
        <v>61301300</v>
      </c>
      <c r="H4132" s="128">
        <v>61302100</v>
      </c>
      <c r="I4132" s="128">
        <v>61303000</v>
      </c>
      <c r="J4132" s="128">
        <v>61302700</v>
      </c>
      <c r="K4132" s="128">
        <v>61303000</v>
      </c>
      <c r="L4132" s="128">
        <v>61302200</v>
      </c>
      <c r="M4132" s="128">
        <v>61302100</v>
      </c>
      <c r="N4132" s="128">
        <v>61302100</v>
      </c>
      <c r="O4132" s="128">
        <v>61301800</v>
      </c>
      <c r="P4132" s="128">
        <v>61301600</v>
      </c>
      <c r="Q4132" s="128">
        <v>61301300</v>
      </c>
      <c r="R4132" s="128">
        <v>61300900</v>
      </c>
      <c r="S4132" s="128">
        <v>61300400</v>
      </c>
      <c r="T4132" s="128">
        <v>61300000</v>
      </c>
      <c r="U4132" s="128">
        <v>61299900</v>
      </c>
      <c r="V4132" s="128">
        <v>61299800</v>
      </c>
      <c r="W4132" s="128">
        <v>61299300</v>
      </c>
      <c r="X4132" s="128">
        <v>61299200</v>
      </c>
      <c r="Y4132" s="128">
        <v>61299100</v>
      </c>
      <c r="Z4132" s="128">
        <v>61298500</v>
      </c>
      <c r="AA4132" s="128">
        <v>61298400</v>
      </c>
      <c r="AB4132" s="128">
        <v>61298100</v>
      </c>
      <c r="AC4132" s="128">
        <v>61297700</v>
      </c>
      <c r="AD4132" s="128">
        <v>61297600</v>
      </c>
      <c r="AE4132" s="128">
        <v>61297200</v>
      </c>
      <c r="AF4132" s="128">
        <v>61296800</v>
      </c>
      <c r="AG4132" s="128">
        <v>61296600</v>
      </c>
      <c r="AH4132" s="128">
        <v>61296500</v>
      </c>
    </row>
    <row r="4133" spans="1:34" x14ac:dyDescent="0.35">
      <c r="A4133" s="127" t="s">
        <v>4743</v>
      </c>
      <c r="B4133" s="127" t="s">
        <v>964</v>
      </c>
      <c r="C4133" s="127">
        <v>344927</v>
      </c>
      <c r="D4133" s="127">
        <v>344218</v>
      </c>
      <c r="E4133" s="127">
        <v>340641</v>
      </c>
      <c r="F4133" s="127">
        <v>340488</v>
      </c>
      <c r="G4133" s="127">
        <v>340766</v>
      </c>
      <c r="H4133" s="127">
        <v>341051</v>
      </c>
      <c r="I4133" s="127">
        <v>340874</v>
      </c>
      <c r="J4133" s="127">
        <v>340761</v>
      </c>
      <c r="K4133" s="127">
        <v>340709</v>
      </c>
      <c r="L4133" s="127">
        <v>340570</v>
      </c>
      <c r="M4133" s="127">
        <v>340493</v>
      </c>
      <c r="N4133" s="127">
        <v>340468</v>
      </c>
      <c r="O4133" s="127">
        <v>340459</v>
      </c>
      <c r="P4133" s="128">
        <v>5884420</v>
      </c>
      <c r="Q4133" s="128">
        <v>12984100</v>
      </c>
      <c r="R4133" s="128">
        <v>19207800</v>
      </c>
      <c r="S4133" s="128">
        <v>24944500</v>
      </c>
      <c r="T4133" s="128">
        <v>30195800</v>
      </c>
      <c r="U4133" s="128">
        <v>35205800</v>
      </c>
      <c r="V4133" s="128">
        <v>40358800</v>
      </c>
      <c r="W4133" s="128">
        <v>45220000</v>
      </c>
      <c r="X4133" s="128">
        <v>49742000</v>
      </c>
      <c r="Y4133" s="128">
        <v>54021600</v>
      </c>
      <c r="Z4133" s="128">
        <v>57766800</v>
      </c>
      <c r="AA4133" s="128">
        <v>59228100</v>
      </c>
      <c r="AB4133" s="128">
        <v>60638600</v>
      </c>
      <c r="AC4133" s="128">
        <v>61902300</v>
      </c>
      <c r="AD4133" s="128">
        <v>63067900</v>
      </c>
      <c r="AE4133" s="128">
        <v>64134900</v>
      </c>
      <c r="AF4133" s="128">
        <v>65394200</v>
      </c>
      <c r="AG4133" s="128">
        <v>67138900</v>
      </c>
      <c r="AH4133" s="128">
        <v>68788100</v>
      </c>
    </row>
    <row r="4134" spans="1:34" x14ac:dyDescent="0.35">
      <c r="A4134" s="127" t="s">
        <v>4744</v>
      </c>
      <c r="B4134" s="127" t="s">
        <v>964</v>
      </c>
      <c r="C4134" s="128">
        <v>45079900000</v>
      </c>
      <c r="D4134" s="128">
        <v>39147800000</v>
      </c>
      <c r="E4134" s="128">
        <v>39618200000</v>
      </c>
      <c r="F4134" s="128">
        <v>39088000000</v>
      </c>
      <c r="G4134" s="128">
        <v>43841900000</v>
      </c>
      <c r="H4134" s="128">
        <v>45140500000</v>
      </c>
      <c r="I4134" s="128">
        <v>44590100000</v>
      </c>
      <c r="J4134" s="128">
        <v>44644900000</v>
      </c>
      <c r="K4134" s="128">
        <v>44509900000</v>
      </c>
      <c r="L4134" s="128">
        <v>44653800000</v>
      </c>
      <c r="M4134" s="128">
        <v>45557500000</v>
      </c>
      <c r="N4134" s="128">
        <v>46411100000</v>
      </c>
      <c r="O4134" s="128">
        <v>47231400000</v>
      </c>
      <c r="P4134" s="128">
        <v>47539000000</v>
      </c>
      <c r="Q4134" s="128">
        <v>48730700000</v>
      </c>
      <c r="R4134" s="128">
        <v>48781900000</v>
      </c>
      <c r="S4134" s="128">
        <v>48764800000</v>
      </c>
      <c r="T4134" s="128">
        <v>48839100000</v>
      </c>
      <c r="U4134" s="128">
        <v>48979900000</v>
      </c>
      <c r="V4134" s="128">
        <v>49015200000</v>
      </c>
      <c r="W4134" s="128">
        <v>48929900000</v>
      </c>
      <c r="X4134" s="128">
        <v>48909500000</v>
      </c>
      <c r="Y4134" s="128">
        <v>49311700000</v>
      </c>
      <c r="Z4134" s="128">
        <v>48936200000</v>
      </c>
      <c r="AA4134" s="128">
        <v>49062000000</v>
      </c>
      <c r="AB4134" s="128">
        <v>49042400000</v>
      </c>
      <c r="AC4134" s="128">
        <v>49019300000</v>
      </c>
      <c r="AD4134" s="128">
        <v>48996600000</v>
      </c>
      <c r="AE4134" s="128">
        <v>48945600000</v>
      </c>
      <c r="AF4134" s="128">
        <v>48924700000</v>
      </c>
      <c r="AG4134" s="128">
        <v>48849900000</v>
      </c>
      <c r="AH4134" s="128">
        <v>48815700000</v>
      </c>
    </row>
    <row r="4135" spans="1:34" x14ac:dyDescent="0.35">
      <c r="A4135" s="127" t="s">
        <v>4745</v>
      </c>
      <c r="B4135" s="127" t="s">
        <v>964</v>
      </c>
      <c r="C4135" s="127">
        <v>0</v>
      </c>
      <c r="D4135" s="127">
        <v>0</v>
      </c>
      <c r="E4135" s="127">
        <v>0</v>
      </c>
      <c r="F4135" s="127">
        <v>0</v>
      </c>
      <c r="G4135" s="127">
        <v>0</v>
      </c>
      <c r="H4135" s="127">
        <v>0</v>
      </c>
      <c r="I4135" s="127">
        <v>0</v>
      </c>
      <c r="J4135" s="127">
        <v>0</v>
      </c>
      <c r="K4135" s="127">
        <v>0</v>
      </c>
      <c r="L4135" s="127">
        <v>0</v>
      </c>
      <c r="M4135" s="127">
        <v>0</v>
      </c>
      <c r="N4135" s="127">
        <v>0</v>
      </c>
      <c r="O4135" s="127">
        <v>0</v>
      </c>
      <c r="P4135" s="127">
        <v>0</v>
      </c>
      <c r="Q4135" s="127">
        <v>0</v>
      </c>
      <c r="R4135" s="127">
        <v>0</v>
      </c>
      <c r="S4135" s="127">
        <v>0</v>
      </c>
      <c r="T4135" s="127">
        <v>0</v>
      </c>
      <c r="U4135" s="127">
        <v>0</v>
      </c>
      <c r="V4135" s="127">
        <v>0</v>
      </c>
      <c r="W4135" s="127">
        <v>0</v>
      </c>
      <c r="X4135" s="127">
        <v>0</v>
      </c>
      <c r="Y4135" s="127">
        <v>0</v>
      </c>
      <c r="Z4135" s="127">
        <v>0</v>
      </c>
      <c r="AA4135" s="127">
        <v>0</v>
      </c>
      <c r="AB4135" s="127">
        <v>0</v>
      </c>
      <c r="AC4135" s="127">
        <v>0</v>
      </c>
      <c r="AD4135" s="127">
        <v>0</v>
      </c>
      <c r="AE4135" s="127">
        <v>0</v>
      </c>
      <c r="AF4135" s="127">
        <v>0</v>
      </c>
      <c r="AG4135" s="127">
        <v>0</v>
      </c>
      <c r="AH4135" s="127">
        <v>0</v>
      </c>
    </row>
    <row r="4136" spans="1:34" x14ac:dyDescent="0.35">
      <c r="A4136" s="127" t="s">
        <v>4746</v>
      </c>
      <c r="B4136" s="127" t="s">
        <v>964</v>
      </c>
      <c r="C4136" s="127">
        <v>0</v>
      </c>
      <c r="D4136" s="127">
        <v>0</v>
      </c>
      <c r="E4136" s="127">
        <v>0</v>
      </c>
      <c r="F4136" s="127">
        <v>0</v>
      </c>
      <c r="G4136" s="127">
        <v>0</v>
      </c>
      <c r="H4136" s="127">
        <v>0</v>
      </c>
      <c r="I4136" s="127">
        <v>0</v>
      </c>
      <c r="J4136" s="127">
        <v>0</v>
      </c>
      <c r="K4136" s="127">
        <v>0</v>
      </c>
      <c r="L4136" s="127">
        <v>0</v>
      </c>
      <c r="M4136" s="127">
        <v>0</v>
      </c>
      <c r="N4136" s="127">
        <v>0</v>
      </c>
      <c r="O4136" s="127">
        <v>0</v>
      </c>
      <c r="P4136" s="127">
        <v>0</v>
      </c>
      <c r="Q4136" s="127">
        <v>0</v>
      </c>
      <c r="R4136" s="127">
        <v>0</v>
      </c>
      <c r="S4136" s="127">
        <v>0</v>
      </c>
      <c r="T4136" s="127">
        <v>0</v>
      </c>
      <c r="U4136" s="127">
        <v>0</v>
      </c>
      <c r="V4136" s="127">
        <v>0</v>
      </c>
      <c r="W4136" s="127">
        <v>0</v>
      </c>
      <c r="X4136" s="127">
        <v>0</v>
      </c>
      <c r="Y4136" s="127">
        <v>0</v>
      </c>
      <c r="Z4136" s="127">
        <v>0</v>
      </c>
      <c r="AA4136" s="127">
        <v>0</v>
      </c>
      <c r="AB4136" s="127">
        <v>0</v>
      </c>
      <c r="AC4136" s="127">
        <v>0</v>
      </c>
      <c r="AD4136" s="127">
        <v>0</v>
      </c>
      <c r="AE4136" s="127">
        <v>0</v>
      </c>
      <c r="AF4136" s="127">
        <v>0</v>
      </c>
      <c r="AG4136" s="127">
        <v>0</v>
      </c>
      <c r="AH4136" s="127">
        <v>0</v>
      </c>
    </row>
    <row r="4137" spans="1:34" x14ac:dyDescent="0.35">
      <c r="A4137" s="127" t="s">
        <v>4747</v>
      </c>
      <c r="B4137" s="127" t="s">
        <v>964</v>
      </c>
      <c r="C4137" s="127">
        <v>0</v>
      </c>
      <c r="D4137" s="127">
        <v>0</v>
      </c>
      <c r="E4137" s="127">
        <v>0</v>
      </c>
      <c r="F4137" s="127">
        <v>0</v>
      </c>
      <c r="G4137" s="127">
        <v>0</v>
      </c>
      <c r="H4137" s="127">
        <v>0</v>
      </c>
      <c r="I4137" s="127">
        <v>0</v>
      </c>
      <c r="J4137" s="127">
        <v>0</v>
      </c>
      <c r="K4137" s="127">
        <v>0</v>
      </c>
      <c r="L4137" s="127">
        <v>0</v>
      </c>
      <c r="M4137" s="127">
        <v>0</v>
      </c>
      <c r="N4137" s="127">
        <v>0</v>
      </c>
      <c r="O4137" s="127">
        <v>0</v>
      </c>
      <c r="P4137" s="127">
        <v>0</v>
      </c>
      <c r="Q4137" s="127">
        <v>0</v>
      </c>
      <c r="R4137" s="127">
        <v>0</v>
      </c>
      <c r="S4137" s="127">
        <v>0</v>
      </c>
      <c r="T4137" s="127">
        <v>0</v>
      </c>
      <c r="U4137" s="127">
        <v>0</v>
      </c>
      <c r="V4137" s="127">
        <v>0</v>
      </c>
      <c r="W4137" s="127">
        <v>0</v>
      </c>
      <c r="X4137" s="127">
        <v>0</v>
      </c>
      <c r="Y4137" s="127">
        <v>0</v>
      </c>
      <c r="Z4137" s="127">
        <v>0</v>
      </c>
      <c r="AA4137" s="127">
        <v>0</v>
      </c>
      <c r="AB4137" s="127">
        <v>0</v>
      </c>
      <c r="AC4137" s="127">
        <v>0</v>
      </c>
      <c r="AD4137" s="127">
        <v>0</v>
      </c>
      <c r="AE4137" s="127">
        <v>0</v>
      </c>
      <c r="AF4137" s="127">
        <v>0</v>
      </c>
      <c r="AG4137" s="127">
        <v>0</v>
      </c>
      <c r="AH4137" s="127">
        <v>0</v>
      </c>
    </row>
    <row r="4138" spans="1:34" x14ac:dyDescent="0.35">
      <c r="A4138" s="127" t="s">
        <v>4748</v>
      </c>
      <c r="B4138" s="127" t="s">
        <v>964</v>
      </c>
      <c r="C4138" s="128">
        <v>89282200</v>
      </c>
      <c r="D4138" s="128">
        <v>74350900</v>
      </c>
      <c r="E4138" s="128">
        <v>70103400</v>
      </c>
      <c r="F4138" s="128">
        <v>63465700</v>
      </c>
      <c r="G4138" s="128">
        <v>71305700</v>
      </c>
      <c r="H4138" s="128">
        <v>72851500</v>
      </c>
      <c r="I4138" s="128">
        <v>67663700</v>
      </c>
      <c r="J4138" s="128">
        <v>69676600</v>
      </c>
      <c r="K4138" s="128">
        <v>71257500</v>
      </c>
      <c r="L4138" s="128">
        <v>69698400</v>
      </c>
      <c r="M4138" s="128">
        <v>71944700</v>
      </c>
      <c r="N4138" s="128">
        <v>74122400</v>
      </c>
      <c r="O4138" s="128">
        <v>74222900</v>
      </c>
      <c r="P4138" s="128">
        <v>75021600</v>
      </c>
      <c r="Q4138" s="128">
        <v>80338200</v>
      </c>
      <c r="R4138" s="128">
        <v>80480400</v>
      </c>
      <c r="S4138" s="128">
        <v>78283500</v>
      </c>
      <c r="T4138" s="128">
        <v>78485500</v>
      </c>
      <c r="U4138" s="128">
        <v>81033200</v>
      </c>
      <c r="V4138" s="128">
        <v>81132300</v>
      </c>
      <c r="W4138" s="128">
        <v>78732800</v>
      </c>
      <c r="X4138" s="128">
        <v>78677200</v>
      </c>
      <c r="Y4138" s="128">
        <v>79780700</v>
      </c>
      <c r="Z4138" s="128">
        <v>78750100</v>
      </c>
      <c r="AA4138" s="128">
        <v>79093900</v>
      </c>
      <c r="AB4138" s="128">
        <v>79040300</v>
      </c>
      <c r="AC4138" s="128">
        <v>78977100</v>
      </c>
      <c r="AD4138" s="128">
        <v>78915000</v>
      </c>
      <c r="AE4138" s="128">
        <v>78775700</v>
      </c>
      <c r="AF4138" s="128">
        <v>78718500</v>
      </c>
      <c r="AG4138" s="128">
        <v>78514800</v>
      </c>
      <c r="AH4138" s="128">
        <v>78421900</v>
      </c>
    </row>
    <row r="4139" spans="1:34" x14ac:dyDescent="0.35">
      <c r="A4139" s="127" t="s">
        <v>4749</v>
      </c>
      <c r="B4139" s="127" t="s">
        <v>964</v>
      </c>
      <c r="C4139" s="128">
        <v>381792000000</v>
      </c>
      <c r="D4139" s="128">
        <v>358357000000</v>
      </c>
      <c r="E4139" s="128">
        <v>374722000000</v>
      </c>
      <c r="F4139" s="128">
        <v>383472000000</v>
      </c>
      <c r="G4139" s="128">
        <v>403700000000</v>
      </c>
      <c r="H4139" s="128">
        <v>410951000000</v>
      </c>
      <c r="I4139" s="128">
        <v>410937000000</v>
      </c>
      <c r="J4139" s="128">
        <v>407722000000</v>
      </c>
      <c r="K4139" s="128">
        <v>401115000000</v>
      </c>
      <c r="L4139" s="128">
        <v>402530000000</v>
      </c>
      <c r="M4139" s="128">
        <v>407479000000</v>
      </c>
      <c r="N4139" s="128">
        <v>412117000000</v>
      </c>
      <c r="O4139" s="128">
        <v>417002000000</v>
      </c>
      <c r="P4139" s="128">
        <v>418687000000</v>
      </c>
      <c r="Q4139" s="128">
        <v>424528000000</v>
      </c>
      <c r="R4139" s="128">
        <v>424860000000</v>
      </c>
      <c r="S4139" s="128">
        <v>425283000000</v>
      </c>
      <c r="T4139" s="128">
        <v>425726000000</v>
      </c>
      <c r="U4139" s="128">
        <v>426057000000</v>
      </c>
      <c r="V4139" s="128">
        <v>426297000000</v>
      </c>
      <c r="W4139" s="128">
        <v>426365000000</v>
      </c>
      <c r="X4139" s="128">
        <v>426315000000</v>
      </c>
      <c r="Y4139" s="128">
        <v>426428000000</v>
      </c>
      <c r="Z4139" s="128">
        <v>426564000000</v>
      </c>
      <c r="AA4139" s="128">
        <v>427272000000</v>
      </c>
      <c r="AB4139" s="128">
        <v>427228000000</v>
      </c>
      <c r="AC4139" s="128">
        <v>427164000000</v>
      </c>
      <c r="AD4139" s="128">
        <v>427101000000</v>
      </c>
      <c r="AE4139" s="128">
        <v>426891000000</v>
      </c>
      <c r="AF4139" s="128">
        <v>426837000000</v>
      </c>
      <c r="AG4139" s="128">
        <v>426504000000</v>
      </c>
      <c r="AH4139" s="128">
        <v>426380000000</v>
      </c>
    </row>
    <row r="4140" spans="1:34" x14ac:dyDescent="0.35">
      <c r="A4140" s="127" t="s">
        <v>4750</v>
      </c>
      <c r="B4140" s="127" t="s">
        <v>964</v>
      </c>
      <c r="C4140" s="127">
        <v>730358</v>
      </c>
      <c r="D4140" s="127">
        <v>626369</v>
      </c>
      <c r="E4140" s="127">
        <v>108752</v>
      </c>
      <c r="F4140" s="127">
        <v>88373</v>
      </c>
      <c r="G4140" s="127">
        <v>125780</v>
      </c>
      <c r="H4140" s="127">
        <v>164987</v>
      </c>
      <c r="I4140" s="127">
        <v>140672</v>
      </c>
      <c r="J4140" s="127">
        <v>125137</v>
      </c>
      <c r="K4140" s="127">
        <v>118077</v>
      </c>
      <c r="L4140" s="127">
        <v>99207.3</v>
      </c>
      <c r="M4140" s="127">
        <v>88924.9</v>
      </c>
      <c r="N4140" s="127">
        <v>85516.6</v>
      </c>
      <c r="O4140" s="127">
        <v>84274.4</v>
      </c>
      <c r="P4140" s="127">
        <v>79297</v>
      </c>
      <c r="Q4140" s="127">
        <v>77465.7</v>
      </c>
      <c r="R4140" s="127">
        <v>75272.3</v>
      </c>
      <c r="S4140" s="127">
        <v>72884</v>
      </c>
      <c r="T4140" s="127">
        <v>72667.7</v>
      </c>
      <c r="U4140" s="127">
        <v>74747.199999999997</v>
      </c>
      <c r="V4140" s="127">
        <v>73244.7</v>
      </c>
      <c r="W4140" s="127">
        <v>71884.100000000006</v>
      </c>
      <c r="X4140" s="127">
        <v>71930.8</v>
      </c>
      <c r="Y4140" s="127">
        <v>72554.2</v>
      </c>
      <c r="Z4140" s="127">
        <v>73432.399999999994</v>
      </c>
      <c r="AA4140" s="127">
        <v>75327.5</v>
      </c>
      <c r="AB4140" s="127">
        <v>75581</v>
      </c>
      <c r="AC4140" s="127">
        <v>75106.8</v>
      </c>
      <c r="AD4140" s="127">
        <v>74087.199999999997</v>
      </c>
      <c r="AE4140" s="127">
        <v>72130.5</v>
      </c>
      <c r="AF4140" s="127">
        <v>68771</v>
      </c>
      <c r="AG4140" s="127">
        <v>65033.5</v>
      </c>
      <c r="AH4140" s="127">
        <v>62645</v>
      </c>
    </row>
    <row r="4141" spans="1:34" x14ac:dyDescent="0.35">
      <c r="A4141" s="127" t="s">
        <v>4751</v>
      </c>
      <c r="B4141" s="127" t="s">
        <v>964</v>
      </c>
      <c r="C4141" s="127">
        <v>0</v>
      </c>
      <c r="D4141" s="127">
        <v>0</v>
      </c>
      <c r="E4141" s="127">
        <v>0</v>
      </c>
      <c r="F4141" s="127">
        <v>0</v>
      </c>
      <c r="G4141" s="127">
        <v>0</v>
      </c>
      <c r="H4141" s="127">
        <v>0</v>
      </c>
      <c r="I4141" s="127">
        <v>0</v>
      </c>
      <c r="J4141" s="127">
        <v>0</v>
      </c>
      <c r="K4141" s="127">
        <v>0</v>
      </c>
      <c r="L4141" s="127">
        <v>0</v>
      </c>
      <c r="M4141" s="127">
        <v>0</v>
      </c>
      <c r="N4141" s="127">
        <v>0</v>
      </c>
      <c r="O4141" s="127">
        <v>0</v>
      </c>
      <c r="P4141" s="127">
        <v>0</v>
      </c>
      <c r="Q4141" s="127">
        <v>0</v>
      </c>
      <c r="R4141" s="127">
        <v>0</v>
      </c>
      <c r="S4141" s="127">
        <v>0</v>
      </c>
      <c r="T4141" s="127">
        <v>0</v>
      </c>
      <c r="U4141" s="127">
        <v>0</v>
      </c>
      <c r="V4141" s="127">
        <v>0</v>
      </c>
      <c r="W4141" s="127">
        <v>0</v>
      </c>
      <c r="X4141" s="127">
        <v>0</v>
      </c>
      <c r="Y4141" s="127">
        <v>0</v>
      </c>
      <c r="Z4141" s="127">
        <v>0</v>
      </c>
      <c r="AA4141" s="127">
        <v>0</v>
      </c>
      <c r="AB4141" s="127">
        <v>0</v>
      </c>
      <c r="AC4141" s="127">
        <v>0</v>
      </c>
      <c r="AD4141" s="127">
        <v>0</v>
      </c>
      <c r="AE4141" s="127">
        <v>0</v>
      </c>
      <c r="AF4141" s="127">
        <v>0</v>
      </c>
      <c r="AG4141" s="127">
        <v>0</v>
      </c>
      <c r="AH4141" s="127">
        <v>0</v>
      </c>
    </row>
    <row r="4142" spans="1:34" x14ac:dyDescent="0.35">
      <c r="A4142" s="127" t="s">
        <v>4752</v>
      </c>
      <c r="B4142" s="127" t="s">
        <v>964</v>
      </c>
      <c r="C4142" s="127">
        <v>0</v>
      </c>
      <c r="D4142" s="127">
        <v>0</v>
      </c>
      <c r="E4142" s="127">
        <v>0</v>
      </c>
      <c r="F4142" s="127">
        <v>0</v>
      </c>
      <c r="G4142" s="127">
        <v>0</v>
      </c>
      <c r="H4142" s="127">
        <v>0</v>
      </c>
      <c r="I4142" s="127">
        <v>0</v>
      </c>
      <c r="J4142" s="127">
        <v>0</v>
      </c>
      <c r="K4142" s="127">
        <v>0</v>
      </c>
      <c r="L4142" s="127">
        <v>0</v>
      </c>
      <c r="M4142" s="127">
        <v>0</v>
      </c>
      <c r="N4142" s="127">
        <v>0</v>
      </c>
      <c r="O4142" s="127">
        <v>0</v>
      </c>
      <c r="P4142" s="127">
        <v>0</v>
      </c>
      <c r="Q4142" s="127">
        <v>0</v>
      </c>
      <c r="R4142" s="127">
        <v>0</v>
      </c>
      <c r="S4142" s="127">
        <v>0</v>
      </c>
      <c r="T4142" s="127">
        <v>0</v>
      </c>
      <c r="U4142" s="127">
        <v>0</v>
      </c>
      <c r="V4142" s="127">
        <v>0</v>
      </c>
      <c r="W4142" s="127">
        <v>0</v>
      </c>
      <c r="X4142" s="127">
        <v>0</v>
      </c>
      <c r="Y4142" s="127">
        <v>0</v>
      </c>
      <c r="Z4142" s="127">
        <v>0</v>
      </c>
      <c r="AA4142" s="127">
        <v>0</v>
      </c>
      <c r="AB4142" s="127">
        <v>0</v>
      </c>
      <c r="AC4142" s="127">
        <v>0</v>
      </c>
      <c r="AD4142" s="127">
        <v>0</v>
      </c>
      <c r="AE4142" s="127">
        <v>0</v>
      </c>
      <c r="AF4142" s="127">
        <v>0</v>
      </c>
      <c r="AG4142" s="127">
        <v>0</v>
      </c>
      <c r="AH4142" s="127">
        <v>0</v>
      </c>
    </row>
    <row r="4143" spans="1:34" x14ac:dyDescent="0.35">
      <c r="A4143" s="127" t="s">
        <v>4753</v>
      </c>
      <c r="B4143" s="127" t="s">
        <v>964</v>
      </c>
      <c r="C4143" s="127">
        <v>0</v>
      </c>
      <c r="D4143" s="127">
        <v>0</v>
      </c>
      <c r="E4143" s="127">
        <v>0</v>
      </c>
      <c r="F4143" s="127">
        <v>0</v>
      </c>
      <c r="G4143" s="127">
        <v>0</v>
      </c>
      <c r="H4143" s="127">
        <v>0</v>
      </c>
      <c r="I4143" s="127">
        <v>0</v>
      </c>
      <c r="J4143" s="127">
        <v>0</v>
      </c>
      <c r="K4143" s="127">
        <v>0</v>
      </c>
      <c r="L4143" s="127">
        <v>0</v>
      </c>
      <c r="M4143" s="127">
        <v>0</v>
      </c>
      <c r="N4143" s="127">
        <v>0</v>
      </c>
      <c r="O4143" s="127">
        <v>0</v>
      </c>
      <c r="P4143" s="127">
        <v>0</v>
      </c>
      <c r="Q4143" s="127">
        <v>0</v>
      </c>
      <c r="R4143" s="127">
        <v>0</v>
      </c>
      <c r="S4143" s="127">
        <v>0</v>
      </c>
      <c r="T4143" s="127">
        <v>0</v>
      </c>
      <c r="U4143" s="127">
        <v>0</v>
      </c>
      <c r="V4143" s="127">
        <v>0</v>
      </c>
      <c r="W4143" s="127">
        <v>0</v>
      </c>
      <c r="X4143" s="127">
        <v>0</v>
      </c>
      <c r="Y4143" s="127">
        <v>0</v>
      </c>
      <c r="Z4143" s="127">
        <v>0</v>
      </c>
      <c r="AA4143" s="127">
        <v>0</v>
      </c>
      <c r="AB4143" s="127">
        <v>0</v>
      </c>
      <c r="AC4143" s="127">
        <v>0</v>
      </c>
      <c r="AD4143" s="127">
        <v>0</v>
      </c>
      <c r="AE4143" s="127">
        <v>0</v>
      </c>
      <c r="AF4143" s="127">
        <v>0</v>
      </c>
      <c r="AG4143" s="127">
        <v>0</v>
      </c>
      <c r="AH4143" s="127">
        <v>0</v>
      </c>
    </row>
    <row r="4144" spans="1:34" x14ac:dyDescent="0.35">
      <c r="A4144" s="127" t="s">
        <v>4754</v>
      </c>
      <c r="B4144" s="127" t="s">
        <v>964</v>
      </c>
      <c r="C4144" s="127">
        <v>0</v>
      </c>
      <c r="D4144" s="127">
        <v>0</v>
      </c>
      <c r="E4144" s="127">
        <v>0</v>
      </c>
      <c r="F4144" s="127">
        <v>0</v>
      </c>
      <c r="G4144" s="127">
        <v>0</v>
      </c>
      <c r="H4144" s="127">
        <v>0</v>
      </c>
      <c r="I4144" s="127">
        <v>0</v>
      </c>
      <c r="J4144" s="127">
        <v>0</v>
      </c>
      <c r="K4144" s="127">
        <v>0</v>
      </c>
      <c r="L4144" s="127">
        <v>0</v>
      </c>
      <c r="M4144" s="127">
        <v>0</v>
      </c>
      <c r="N4144" s="127">
        <v>0</v>
      </c>
      <c r="O4144" s="127">
        <v>0</v>
      </c>
      <c r="P4144" s="127">
        <v>0</v>
      </c>
      <c r="Q4144" s="127">
        <v>0</v>
      </c>
      <c r="R4144" s="127">
        <v>0</v>
      </c>
      <c r="S4144" s="127">
        <v>0</v>
      </c>
      <c r="T4144" s="127">
        <v>0</v>
      </c>
      <c r="U4144" s="127">
        <v>0</v>
      </c>
      <c r="V4144" s="127">
        <v>0</v>
      </c>
      <c r="W4144" s="127">
        <v>0</v>
      </c>
      <c r="X4144" s="127">
        <v>0</v>
      </c>
      <c r="Y4144" s="127">
        <v>0</v>
      </c>
      <c r="Z4144" s="127">
        <v>0</v>
      </c>
      <c r="AA4144" s="127">
        <v>0</v>
      </c>
      <c r="AB4144" s="127">
        <v>0</v>
      </c>
      <c r="AC4144" s="127">
        <v>0</v>
      </c>
      <c r="AD4144" s="127">
        <v>0</v>
      </c>
      <c r="AE4144" s="127">
        <v>0</v>
      </c>
      <c r="AF4144" s="127">
        <v>0</v>
      </c>
      <c r="AG4144" s="127">
        <v>0</v>
      </c>
      <c r="AH4144" s="127">
        <v>0</v>
      </c>
    </row>
    <row r="4145" spans="1:34" x14ac:dyDescent="0.35">
      <c r="A4145" s="127" t="s">
        <v>4755</v>
      </c>
      <c r="B4145" s="127" t="s">
        <v>964</v>
      </c>
      <c r="C4145" s="127">
        <v>0</v>
      </c>
      <c r="D4145" s="127">
        <v>0</v>
      </c>
      <c r="E4145" s="127">
        <v>0</v>
      </c>
      <c r="F4145" s="127">
        <v>0</v>
      </c>
      <c r="G4145" s="127">
        <v>0</v>
      </c>
      <c r="H4145" s="127">
        <v>0</v>
      </c>
      <c r="I4145" s="127">
        <v>0</v>
      </c>
      <c r="J4145" s="127">
        <v>0</v>
      </c>
      <c r="K4145" s="127">
        <v>0</v>
      </c>
      <c r="L4145" s="127">
        <v>0</v>
      </c>
      <c r="M4145" s="127">
        <v>0</v>
      </c>
      <c r="N4145" s="127">
        <v>0</v>
      </c>
      <c r="O4145" s="127">
        <v>0</v>
      </c>
      <c r="P4145" s="127">
        <v>0</v>
      </c>
      <c r="Q4145" s="127">
        <v>0</v>
      </c>
      <c r="R4145" s="127">
        <v>0</v>
      </c>
      <c r="S4145" s="127">
        <v>0</v>
      </c>
      <c r="T4145" s="127">
        <v>0</v>
      </c>
      <c r="U4145" s="127">
        <v>0</v>
      </c>
      <c r="V4145" s="127">
        <v>0</v>
      </c>
      <c r="W4145" s="127">
        <v>0</v>
      </c>
      <c r="X4145" s="127">
        <v>0</v>
      </c>
      <c r="Y4145" s="127">
        <v>0</v>
      </c>
      <c r="Z4145" s="127">
        <v>0</v>
      </c>
      <c r="AA4145" s="127">
        <v>0</v>
      </c>
      <c r="AB4145" s="127">
        <v>0</v>
      </c>
      <c r="AC4145" s="127">
        <v>0</v>
      </c>
      <c r="AD4145" s="127">
        <v>0</v>
      </c>
      <c r="AE4145" s="127">
        <v>0</v>
      </c>
      <c r="AF4145" s="127">
        <v>0</v>
      </c>
      <c r="AG4145" s="127">
        <v>0</v>
      </c>
      <c r="AH4145" s="127">
        <v>0</v>
      </c>
    </row>
    <row r="4146" spans="1:34" x14ac:dyDescent="0.35">
      <c r="A4146" s="127" t="s">
        <v>4756</v>
      </c>
      <c r="B4146" s="127" t="s">
        <v>964</v>
      </c>
      <c r="C4146" s="128">
        <v>4498480000</v>
      </c>
      <c r="D4146" s="128">
        <v>4877440000</v>
      </c>
      <c r="E4146" s="128">
        <v>5256390000</v>
      </c>
      <c r="F4146" s="128">
        <v>5635340000</v>
      </c>
      <c r="G4146" s="128">
        <v>5635340000</v>
      </c>
      <c r="H4146" s="128">
        <v>5635340000</v>
      </c>
      <c r="I4146" s="128">
        <v>5635340000</v>
      </c>
      <c r="J4146" s="128">
        <v>5635340000</v>
      </c>
      <c r="K4146" s="128">
        <v>5635340000</v>
      </c>
      <c r="L4146" s="128">
        <v>5635340000</v>
      </c>
      <c r="M4146" s="128">
        <v>5635340000</v>
      </c>
      <c r="N4146" s="128">
        <v>5635340000</v>
      </c>
      <c r="O4146" s="128">
        <v>5635340000</v>
      </c>
      <c r="P4146" s="128">
        <v>5635340000</v>
      </c>
      <c r="Q4146" s="128">
        <v>5635340000</v>
      </c>
      <c r="R4146" s="128">
        <v>5635340000</v>
      </c>
      <c r="S4146" s="128">
        <v>5635340000</v>
      </c>
      <c r="T4146" s="128">
        <v>5635340000</v>
      </c>
      <c r="U4146" s="128">
        <v>5635340000</v>
      </c>
      <c r="V4146" s="128">
        <v>5635340000</v>
      </c>
      <c r="W4146" s="128">
        <v>5635340000</v>
      </c>
      <c r="X4146" s="128">
        <v>5635340000</v>
      </c>
      <c r="Y4146" s="128">
        <v>5635340000</v>
      </c>
      <c r="Z4146" s="128">
        <v>5635340000</v>
      </c>
      <c r="AA4146" s="128">
        <v>5635340000</v>
      </c>
      <c r="AB4146" s="128">
        <v>5635340000</v>
      </c>
      <c r="AC4146" s="128">
        <v>5635340000</v>
      </c>
      <c r="AD4146" s="128">
        <v>5635340000</v>
      </c>
      <c r="AE4146" s="128">
        <v>5635340000</v>
      </c>
      <c r="AF4146" s="128">
        <v>5635340000</v>
      </c>
      <c r="AG4146" s="128">
        <v>5635340000</v>
      </c>
      <c r="AH4146" s="128">
        <v>5635340000</v>
      </c>
    </row>
    <row r="4147" spans="1:34" x14ac:dyDescent="0.35">
      <c r="A4147" s="127" t="s">
        <v>4757</v>
      </c>
      <c r="B4147" s="127" t="s">
        <v>964</v>
      </c>
      <c r="C4147" s="127">
        <v>0</v>
      </c>
      <c r="D4147" s="127">
        <v>0</v>
      </c>
      <c r="E4147" s="127">
        <v>0</v>
      </c>
      <c r="F4147" s="127">
        <v>0</v>
      </c>
      <c r="G4147" s="127">
        <v>0</v>
      </c>
      <c r="H4147" s="127">
        <v>0</v>
      </c>
      <c r="I4147" s="127">
        <v>0</v>
      </c>
      <c r="J4147" s="127">
        <v>0</v>
      </c>
      <c r="K4147" s="127">
        <v>0</v>
      </c>
      <c r="L4147" s="127">
        <v>0</v>
      </c>
      <c r="M4147" s="127">
        <v>0</v>
      </c>
      <c r="N4147" s="127">
        <v>0</v>
      </c>
      <c r="O4147" s="127">
        <v>0</v>
      </c>
      <c r="P4147" s="127">
        <v>0</v>
      </c>
      <c r="Q4147" s="127">
        <v>0</v>
      </c>
      <c r="R4147" s="127">
        <v>0</v>
      </c>
      <c r="S4147" s="127">
        <v>0</v>
      </c>
      <c r="T4147" s="127">
        <v>0</v>
      </c>
      <c r="U4147" s="127">
        <v>0</v>
      </c>
      <c r="V4147" s="127">
        <v>0</v>
      </c>
      <c r="W4147" s="127">
        <v>0</v>
      </c>
      <c r="X4147" s="127">
        <v>0</v>
      </c>
      <c r="Y4147" s="127">
        <v>0</v>
      </c>
      <c r="Z4147" s="127">
        <v>0</v>
      </c>
      <c r="AA4147" s="127">
        <v>0</v>
      </c>
      <c r="AB4147" s="127">
        <v>0</v>
      </c>
      <c r="AC4147" s="127">
        <v>0</v>
      </c>
      <c r="AD4147" s="127">
        <v>0</v>
      </c>
      <c r="AE4147" s="127">
        <v>0</v>
      </c>
      <c r="AF4147" s="127">
        <v>0</v>
      </c>
      <c r="AG4147" s="127">
        <v>0</v>
      </c>
      <c r="AH4147" s="127">
        <v>0</v>
      </c>
    </row>
    <row r="4148" spans="1:34" x14ac:dyDescent="0.35">
      <c r="A4148" s="127" t="s">
        <v>4758</v>
      </c>
      <c r="B4148" s="127" t="s">
        <v>964</v>
      </c>
      <c r="C4148" s="128">
        <v>43327600</v>
      </c>
      <c r="D4148" s="128">
        <v>43327600</v>
      </c>
      <c r="E4148" s="128">
        <v>43328100</v>
      </c>
      <c r="F4148" s="128">
        <v>43328300</v>
      </c>
      <c r="G4148" s="128">
        <v>43329500</v>
      </c>
      <c r="H4148" s="128">
        <v>43330100</v>
      </c>
      <c r="I4148" s="128">
        <v>43330600</v>
      </c>
      <c r="J4148" s="128">
        <v>43330500</v>
      </c>
      <c r="K4148" s="128">
        <v>43330600</v>
      </c>
      <c r="L4148" s="128">
        <v>43330100</v>
      </c>
      <c r="M4148" s="128">
        <v>43330000</v>
      </c>
      <c r="N4148" s="128">
        <v>43330000</v>
      </c>
      <c r="O4148" s="128">
        <v>43329800</v>
      </c>
      <c r="P4148" s="128">
        <v>43329600</v>
      </c>
      <c r="Q4148" s="128">
        <v>43329500</v>
      </c>
      <c r="R4148" s="128">
        <v>43329200</v>
      </c>
      <c r="S4148" s="128">
        <v>43328800</v>
      </c>
      <c r="T4148" s="128">
        <v>43328500</v>
      </c>
      <c r="U4148" s="128">
        <v>43328500</v>
      </c>
      <c r="V4148" s="128">
        <v>43328400</v>
      </c>
      <c r="W4148" s="128">
        <v>43328100</v>
      </c>
      <c r="X4148" s="128">
        <v>43328000</v>
      </c>
      <c r="Y4148" s="128">
        <v>43327900</v>
      </c>
      <c r="Z4148" s="128">
        <v>43327500</v>
      </c>
      <c r="AA4148" s="128">
        <v>43327400</v>
      </c>
      <c r="AB4148" s="128">
        <v>43327200</v>
      </c>
      <c r="AC4148" s="128">
        <v>43326900</v>
      </c>
      <c r="AD4148" s="128">
        <v>43326800</v>
      </c>
      <c r="AE4148" s="128">
        <v>43326600</v>
      </c>
      <c r="AF4148" s="128">
        <v>43326300</v>
      </c>
      <c r="AG4148" s="128">
        <v>43326100</v>
      </c>
      <c r="AH4148" s="128">
        <v>43326000</v>
      </c>
    </row>
    <row r="4149" spans="1:34" x14ac:dyDescent="0.35">
      <c r="A4149" s="127" t="s">
        <v>4759</v>
      </c>
      <c r="B4149" s="127" t="s">
        <v>964</v>
      </c>
      <c r="C4149" s="127">
        <v>344927</v>
      </c>
      <c r="D4149" s="127">
        <v>344218</v>
      </c>
      <c r="E4149" s="127">
        <v>340641</v>
      </c>
      <c r="F4149" s="127">
        <v>340488</v>
      </c>
      <c r="G4149" s="127">
        <v>340766</v>
      </c>
      <c r="H4149" s="127">
        <v>341051</v>
      </c>
      <c r="I4149" s="127">
        <v>340874</v>
      </c>
      <c r="J4149" s="127">
        <v>340761</v>
      </c>
      <c r="K4149" s="127">
        <v>340709</v>
      </c>
      <c r="L4149" s="127">
        <v>340570</v>
      </c>
      <c r="M4149" s="127">
        <v>340493</v>
      </c>
      <c r="N4149" s="127">
        <v>340468</v>
      </c>
      <c r="O4149" s="127">
        <v>340459</v>
      </c>
      <c r="P4149" s="128">
        <v>5884420</v>
      </c>
      <c r="Q4149" s="128">
        <v>12984100</v>
      </c>
      <c r="R4149" s="128">
        <v>19207800</v>
      </c>
      <c r="S4149" s="128">
        <v>24944500</v>
      </c>
      <c r="T4149" s="128">
        <v>30195800</v>
      </c>
      <c r="U4149" s="128">
        <v>35205800</v>
      </c>
      <c r="V4149" s="128">
        <v>40358800</v>
      </c>
      <c r="W4149" s="128">
        <v>45220000</v>
      </c>
      <c r="X4149" s="128">
        <v>49742000</v>
      </c>
      <c r="Y4149" s="128">
        <v>54021600</v>
      </c>
      <c r="Z4149" s="128">
        <v>57766800</v>
      </c>
      <c r="AA4149" s="128">
        <v>59228100</v>
      </c>
      <c r="AB4149" s="128">
        <v>60638600</v>
      </c>
      <c r="AC4149" s="128">
        <v>61902300</v>
      </c>
      <c r="AD4149" s="128">
        <v>63067900</v>
      </c>
      <c r="AE4149" s="128">
        <v>64134900</v>
      </c>
      <c r="AF4149" s="128">
        <v>65394200</v>
      </c>
      <c r="AG4149" s="128">
        <v>67138900</v>
      </c>
      <c r="AH4149" s="128">
        <v>68788100</v>
      </c>
    </row>
    <row r="4150" spans="1:34" x14ac:dyDescent="0.35">
      <c r="A4150" s="127" t="s">
        <v>4760</v>
      </c>
      <c r="B4150" s="127" t="s">
        <v>964</v>
      </c>
      <c r="C4150" s="128">
        <v>709528000</v>
      </c>
      <c r="D4150" s="128">
        <v>616160000</v>
      </c>
      <c r="E4150" s="128">
        <v>623565000</v>
      </c>
      <c r="F4150" s="128">
        <v>615219000</v>
      </c>
      <c r="G4150" s="128">
        <v>690042000</v>
      </c>
      <c r="H4150" s="128">
        <v>710482000</v>
      </c>
      <c r="I4150" s="128">
        <v>701818000</v>
      </c>
      <c r="J4150" s="128">
        <v>702681000</v>
      </c>
      <c r="K4150" s="128">
        <v>700556000</v>
      </c>
      <c r="L4150" s="128">
        <v>702820000</v>
      </c>
      <c r="M4150" s="128">
        <v>717045000</v>
      </c>
      <c r="N4150" s="128">
        <v>730479000</v>
      </c>
      <c r="O4150" s="128">
        <v>743391000</v>
      </c>
      <c r="P4150" s="128">
        <v>748232000</v>
      </c>
      <c r="Q4150" s="128">
        <v>766990000</v>
      </c>
      <c r="R4150" s="128">
        <v>767794000</v>
      </c>
      <c r="S4150" s="128">
        <v>767525000</v>
      </c>
      <c r="T4150" s="128">
        <v>768695000</v>
      </c>
      <c r="U4150" s="128">
        <v>770910000</v>
      </c>
      <c r="V4150" s="128">
        <v>771467000</v>
      </c>
      <c r="W4150" s="128">
        <v>770124000</v>
      </c>
      <c r="X4150" s="128">
        <v>769803000</v>
      </c>
      <c r="Y4150" s="128">
        <v>776133000</v>
      </c>
      <c r="Z4150" s="128">
        <v>770224000</v>
      </c>
      <c r="AA4150" s="128">
        <v>772203000</v>
      </c>
      <c r="AB4150" s="128">
        <v>771895000</v>
      </c>
      <c r="AC4150" s="128">
        <v>771531000</v>
      </c>
      <c r="AD4150" s="128">
        <v>771174000</v>
      </c>
      <c r="AE4150" s="128">
        <v>770372000</v>
      </c>
      <c r="AF4150" s="128">
        <v>770042000</v>
      </c>
      <c r="AG4150" s="128">
        <v>768865000</v>
      </c>
      <c r="AH4150" s="128">
        <v>768327000</v>
      </c>
    </row>
    <row r="4151" spans="1:34" x14ac:dyDescent="0.35">
      <c r="A4151" s="127" t="s">
        <v>4761</v>
      </c>
      <c r="B4151" s="127" t="s">
        <v>964</v>
      </c>
      <c r="C4151" s="127">
        <v>0</v>
      </c>
      <c r="D4151" s="127">
        <v>0</v>
      </c>
      <c r="E4151" s="127">
        <v>0</v>
      </c>
      <c r="F4151" s="127">
        <v>0</v>
      </c>
      <c r="G4151" s="127">
        <v>0</v>
      </c>
      <c r="H4151" s="127">
        <v>0</v>
      </c>
      <c r="I4151" s="127">
        <v>0</v>
      </c>
      <c r="J4151" s="127">
        <v>0</v>
      </c>
      <c r="K4151" s="127">
        <v>0</v>
      </c>
      <c r="L4151" s="127">
        <v>0</v>
      </c>
      <c r="M4151" s="127">
        <v>0</v>
      </c>
      <c r="N4151" s="127">
        <v>0</v>
      </c>
      <c r="O4151" s="127">
        <v>0</v>
      </c>
      <c r="P4151" s="127">
        <v>0</v>
      </c>
      <c r="Q4151" s="127">
        <v>0</v>
      </c>
      <c r="R4151" s="127">
        <v>0</v>
      </c>
      <c r="S4151" s="127">
        <v>0</v>
      </c>
      <c r="T4151" s="127">
        <v>0</v>
      </c>
      <c r="U4151" s="127">
        <v>0</v>
      </c>
      <c r="V4151" s="127">
        <v>0</v>
      </c>
      <c r="W4151" s="127">
        <v>0</v>
      </c>
      <c r="X4151" s="127">
        <v>0</v>
      </c>
      <c r="Y4151" s="127">
        <v>0</v>
      </c>
      <c r="Z4151" s="127">
        <v>0</v>
      </c>
      <c r="AA4151" s="127">
        <v>0</v>
      </c>
      <c r="AB4151" s="127">
        <v>0</v>
      </c>
      <c r="AC4151" s="127">
        <v>0</v>
      </c>
      <c r="AD4151" s="127">
        <v>0</v>
      </c>
      <c r="AE4151" s="127">
        <v>0</v>
      </c>
      <c r="AF4151" s="127">
        <v>0</v>
      </c>
      <c r="AG4151" s="127">
        <v>0</v>
      </c>
      <c r="AH4151" s="127">
        <v>0</v>
      </c>
    </row>
    <row r="4152" spans="1:34" x14ac:dyDescent="0.35">
      <c r="A4152" s="127" t="s">
        <v>4762</v>
      </c>
      <c r="B4152" s="127" t="s">
        <v>964</v>
      </c>
      <c r="C4152" s="127">
        <v>0</v>
      </c>
      <c r="D4152" s="127">
        <v>0</v>
      </c>
      <c r="E4152" s="127">
        <v>0</v>
      </c>
      <c r="F4152" s="127">
        <v>0</v>
      </c>
      <c r="G4152" s="127">
        <v>0</v>
      </c>
      <c r="H4152" s="127">
        <v>0</v>
      </c>
      <c r="I4152" s="127">
        <v>0</v>
      </c>
      <c r="J4152" s="127">
        <v>0</v>
      </c>
      <c r="K4152" s="127">
        <v>0</v>
      </c>
      <c r="L4152" s="127">
        <v>0</v>
      </c>
      <c r="M4152" s="127">
        <v>0</v>
      </c>
      <c r="N4152" s="127">
        <v>0</v>
      </c>
      <c r="O4152" s="127">
        <v>0</v>
      </c>
      <c r="P4152" s="127">
        <v>0</v>
      </c>
      <c r="Q4152" s="127">
        <v>0</v>
      </c>
      <c r="R4152" s="127">
        <v>0</v>
      </c>
      <c r="S4152" s="127">
        <v>0</v>
      </c>
      <c r="T4152" s="127">
        <v>0</v>
      </c>
      <c r="U4152" s="127">
        <v>0</v>
      </c>
      <c r="V4152" s="127">
        <v>0</v>
      </c>
      <c r="W4152" s="127">
        <v>0</v>
      </c>
      <c r="X4152" s="127">
        <v>0</v>
      </c>
      <c r="Y4152" s="127">
        <v>0</v>
      </c>
      <c r="Z4152" s="127">
        <v>0</v>
      </c>
      <c r="AA4152" s="127">
        <v>0</v>
      </c>
      <c r="AB4152" s="127">
        <v>0</v>
      </c>
      <c r="AC4152" s="127">
        <v>0</v>
      </c>
      <c r="AD4152" s="127">
        <v>0</v>
      </c>
      <c r="AE4152" s="127">
        <v>0</v>
      </c>
      <c r="AF4152" s="127">
        <v>0</v>
      </c>
      <c r="AG4152" s="127">
        <v>0</v>
      </c>
      <c r="AH4152" s="127">
        <v>0</v>
      </c>
    </row>
    <row r="4153" spans="1:34" x14ac:dyDescent="0.35">
      <c r="A4153" s="127" t="s">
        <v>4763</v>
      </c>
      <c r="B4153" s="127" t="s">
        <v>964</v>
      </c>
      <c r="C4153" s="127">
        <v>0</v>
      </c>
      <c r="D4153" s="127">
        <v>0</v>
      </c>
      <c r="E4153" s="127">
        <v>0</v>
      </c>
      <c r="F4153" s="127">
        <v>0</v>
      </c>
      <c r="G4153" s="127">
        <v>0</v>
      </c>
      <c r="H4153" s="127">
        <v>0</v>
      </c>
      <c r="I4153" s="127">
        <v>0</v>
      </c>
      <c r="J4153" s="127">
        <v>0</v>
      </c>
      <c r="K4153" s="127">
        <v>0</v>
      </c>
      <c r="L4153" s="127">
        <v>0</v>
      </c>
      <c r="M4153" s="127">
        <v>0</v>
      </c>
      <c r="N4153" s="127">
        <v>0</v>
      </c>
      <c r="O4153" s="127">
        <v>0</v>
      </c>
      <c r="P4153" s="127">
        <v>0</v>
      </c>
      <c r="Q4153" s="127">
        <v>0</v>
      </c>
      <c r="R4153" s="127">
        <v>0</v>
      </c>
      <c r="S4153" s="127">
        <v>0</v>
      </c>
      <c r="T4153" s="127">
        <v>0</v>
      </c>
      <c r="U4153" s="127">
        <v>0</v>
      </c>
      <c r="V4153" s="127">
        <v>0</v>
      </c>
      <c r="W4153" s="127">
        <v>0</v>
      </c>
      <c r="X4153" s="127">
        <v>0</v>
      </c>
      <c r="Y4153" s="127">
        <v>0</v>
      </c>
      <c r="Z4153" s="127">
        <v>0</v>
      </c>
      <c r="AA4153" s="127">
        <v>0</v>
      </c>
      <c r="AB4153" s="127">
        <v>0</v>
      </c>
      <c r="AC4153" s="127">
        <v>0</v>
      </c>
      <c r="AD4153" s="127">
        <v>0</v>
      </c>
      <c r="AE4153" s="127">
        <v>0</v>
      </c>
      <c r="AF4153" s="127">
        <v>0</v>
      </c>
      <c r="AG4153" s="127">
        <v>0</v>
      </c>
      <c r="AH4153" s="127">
        <v>0</v>
      </c>
    </row>
    <row r="4154" spans="1:34" x14ac:dyDescent="0.35">
      <c r="A4154" s="127" t="s">
        <v>4764</v>
      </c>
      <c r="B4154" s="127" t="s">
        <v>964</v>
      </c>
      <c r="C4154" s="128">
        <v>5406840</v>
      </c>
      <c r="D4154" s="128">
        <v>4502620</v>
      </c>
      <c r="E4154" s="128">
        <v>4245390</v>
      </c>
      <c r="F4154" s="128">
        <v>3843420</v>
      </c>
      <c r="G4154" s="128">
        <v>4318200</v>
      </c>
      <c r="H4154" s="128">
        <v>4411810</v>
      </c>
      <c r="I4154" s="128">
        <v>4097640</v>
      </c>
      <c r="J4154" s="128">
        <v>4219550</v>
      </c>
      <c r="K4154" s="128">
        <v>4315280</v>
      </c>
      <c r="L4154" s="128">
        <v>4220870</v>
      </c>
      <c r="M4154" s="128">
        <v>4356900</v>
      </c>
      <c r="N4154" s="128">
        <v>4488780</v>
      </c>
      <c r="O4154" s="128">
        <v>4494860</v>
      </c>
      <c r="P4154" s="128">
        <v>4543230</v>
      </c>
      <c r="Q4154" s="128">
        <v>4865200</v>
      </c>
      <c r="R4154" s="128">
        <v>4873820</v>
      </c>
      <c r="S4154" s="128">
        <v>4740770</v>
      </c>
      <c r="T4154" s="128">
        <v>4753000</v>
      </c>
      <c r="U4154" s="128">
        <v>4907290</v>
      </c>
      <c r="V4154" s="128">
        <v>4913290</v>
      </c>
      <c r="W4154" s="128">
        <v>4767980</v>
      </c>
      <c r="X4154" s="128">
        <v>4764620</v>
      </c>
      <c r="Y4154" s="128">
        <v>4831440</v>
      </c>
      <c r="Z4154" s="128">
        <v>4769030</v>
      </c>
      <c r="AA4154" s="128">
        <v>4789850</v>
      </c>
      <c r="AB4154" s="128">
        <v>4786600</v>
      </c>
      <c r="AC4154" s="128">
        <v>4782770</v>
      </c>
      <c r="AD4154" s="128">
        <v>4779010</v>
      </c>
      <c r="AE4154" s="128">
        <v>4770580</v>
      </c>
      <c r="AF4154" s="128">
        <v>4767120</v>
      </c>
      <c r="AG4154" s="128">
        <v>4754780</v>
      </c>
      <c r="AH4154" s="128">
        <v>4749160</v>
      </c>
    </row>
    <row r="4155" spans="1:34" x14ac:dyDescent="0.35">
      <c r="A4155" s="127" t="s">
        <v>4765</v>
      </c>
      <c r="B4155" s="127" t="s">
        <v>964</v>
      </c>
      <c r="C4155" s="128">
        <v>4824470000000</v>
      </c>
      <c r="D4155" s="128">
        <v>4528340000000</v>
      </c>
      <c r="E4155" s="128">
        <v>4735130000000</v>
      </c>
      <c r="F4155" s="128">
        <v>4845690000000</v>
      </c>
      <c r="G4155" s="128">
        <v>5101310000000</v>
      </c>
      <c r="H4155" s="128">
        <v>5192940000000</v>
      </c>
      <c r="I4155" s="128">
        <v>5192760000000</v>
      </c>
      <c r="J4155" s="128">
        <v>5152140000000</v>
      </c>
      <c r="K4155" s="128">
        <v>5068650000000</v>
      </c>
      <c r="L4155" s="128">
        <v>5086520000000</v>
      </c>
      <c r="M4155" s="128">
        <v>5149060000000</v>
      </c>
      <c r="N4155" s="128">
        <v>5207670000000</v>
      </c>
      <c r="O4155" s="128">
        <v>5269390000000</v>
      </c>
      <c r="P4155" s="128">
        <v>5290690000000</v>
      </c>
      <c r="Q4155" s="128">
        <v>5364500000000</v>
      </c>
      <c r="R4155" s="128">
        <v>5368690000000</v>
      </c>
      <c r="S4155" s="128">
        <v>5374040000000</v>
      </c>
      <c r="T4155" s="128">
        <v>5379640000000</v>
      </c>
      <c r="U4155" s="128">
        <v>5383820000000</v>
      </c>
      <c r="V4155" s="128">
        <v>5386850000000</v>
      </c>
      <c r="W4155" s="128">
        <v>5387720000000</v>
      </c>
      <c r="X4155" s="128">
        <v>5387080000000</v>
      </c>
      <c r="Y4155" s="128">
        <v>5388510000000</v>
      </c>
      <c r="Z4155" s="128">
        <v>5390230000000</v>
      </c>
      <c r="AA4155" s="128">
        <v>5399180000000</v>
      </c>
      <c r="AB4155" s="128">
        <v>5398620000000</v>
      </c>
      <c r="AC4155" s="128">
        <v>5397810000000</v>
      </c>
      <c r="AD4155" s="128">
        <v>5397010000000</v>
      </c>
      <c r="AE4155" s="128">
        <v>5394360000000</v>
      </c>
      <c r="AF4155" s="128">
        <v>5393680000000</v>
      </c>
      <c r="AG4155" s="128">
        <v>5389460000000</v>
      </c>
      <c r="AH4155" s="128">
        <v>5387900000000</v>
      </c>
    </row>
    <row r="4156" spans="1:34" x14ac:dyDescent="0.35">
      <c r="A4156" s="127" t="s">
        <v>4766</v>
      </c>
      <c r="B4156" s="127" t="s">
        <v>964</v>
      </c>
      <c r="C4156" s="128">
        <v>8695070</v>
      </c>
      <c r="D4156" s="128">
        <v>7457060</v>
      </c>
      <c r="E4156" s="128">
        <v>1294720</v>
      </c>
      <c r="F4156" s="128">
        <v>1052100</v>
      </c>
      <c r="G4156" s="128">
        <v>1497440</v>
      </c>
      <c r="H4156" s="128">
        <v>1964210</v>
      </c>
      <c r="I4156" s="128">
        <v>1674730</v>
      </c>
      <c r="J4156" s="128">
        <v>1489780</v>
      </c>
      <c r="K4156" s="128">
        <v>1405730</v>
      </c>
      <c r="L4156" s="128">
        <v>1181080</v>
      </c>
      <c r="M4156" s="128">
        <v>1058670</v>
      </c>
      <c r="N4156" s="128">
        <v>1018090</v>
      </c>
      <c r="O4156" s="128">
        <v>1003310</v>
      </c>
      <c r="P4156" s="127">
        <v>944048</v>
      </c>
      <c r="Q4156" s="127">
        <v>922246</v>
      </c>
      <c r="R4156" s="127">
        <v>896133</v>
      </c>
      <c r="S4156" s="127">
        <v>867699</v>
      </c>
      <c r="T4156" s="127">
        <v>865124</v>
      </c>
      <c r="U4156" s="127">
        <v>889881</v>
      </c>
      <c r="V4156" s="127">
        <v>871993</v>
      </c>
      <c r="W4156" s="127">
        <v>855796</v>
      </c>
      <c r="X4156" s="127">
        <v>856352</v>
      </c>
      <c r="Y4156" s="127">
        <v>863774</v>
      </c>
      <c r="Z4156" s="127">
        <v>874229</v>
      </c>
      <c r="AA4156" s="127">
        <v>896790</v>
      </c>
      <c r="AB4156" s="127">
        <v>899808</v>
      </c>
      <c r="AC4156" s="127">
        <v>894163</v>
      </c>
      <c r="AD4156" s="127">
        <v>882024</v>
      </c>
      <c r="AE4156" s="127">
        <v>858729</v>
      </c>
      <c r="AF4156" s="127">
        <v>818733</v>
      </c>
      <c r="AG4156" s="127">
        <v>774238</v>
      </c>
      <c r="AH4156" s="127">
        <v>745802</v>
      </c>
    </row>
    <row r="4157" spans="1:34" x14ac:dyDescent="0.35">
      <c r="A4157" s="127" t="s">
        <v>4767</v>
      </c>
      <c r="B4157" s="127" t="s">
        <v>964</v>
      </c>
      <c r="C4157" s="127">
        <v>0</v>
      </c>
      <c r="D4157" s="127">
        <v>0</v>
      </c>
      <c r="E4157" s="127">
        <v>0</v>
      </c>
      <c r="F4157" s="127">
        <v>0</v>
      </c>
      <c r="G4157" s="127">
        <v>0</v>
      </c>
      <c r="H4157" s="127">
        <v>0</v>
      </c>
      <c r="I4157" s="127">
        <v>0</v>
      </c>
      <c r="J4157" s="127">
        <v>0</v>
      </c>
      <c r="K4157" s="127">
        <v>0</v>
      </c>
      <c r="L4157" s="127">
        <v>0</v>
      </c>
      <c r="M4157" s="127">
        <v>0</v>
      </c>
      <c r="N4157" s="127">
        <v>0</v>
      </c>
      <c r="O4157" s="127">
        <v>0</v>
      </c>
      <c r="P4157" s="127">
        <v>0</v>
      </c>
      <c r="Q4157" s="127">
        <v>0</v>
      </c>
      <c r="R4157" s="127">
        <v>0</v>
      </c>
      <c r="S4157" s="127">
        <v>0</v>
      </c>
      <c r="T4157" s="127">
        <v>0</v>
      </c>
      <c r="U4157" s="127">
        <v>0</v>
      </c>
      <c r="V4157" s="127">
        <v>0</v>
      </c>
      <c r="W4157" s="127">
        <v>0</v>
      </c>
      <c r="X4157" s="127">
        <v>0</v>
      </c>
      <c r="Y4157" s="127">
        <v>0</v>
      </c>
      <c r="Z4157" s="127">
        <v>0</v>
      </c>
      <c r="AA4157" s="127">
        <v>0</v>
      </c>
      <c r="AB4157" s="127">
        <v>0</v>
      </c>
      <c r="AC4157" s="127">
        <v>0</v>
      </c>
      <c r="AD4157" s="127">
        <v>0</v>
      </c>
      <c r="AE4157" s="127">
        <v>0</v>
      </c>
      <c r="AF4157" s="127">
        <v>0</v>
      </c>
      <c r="AG4157" s="127">
        <v>0</v>
      </c>
      <c r="AH4157" s="127">
        <v>0</v>
      </c>
    </row>
    <row r="4158" spans="1:34" x14ac:dyDescent="0.35">
      <c r="A4158" s="127" t="s">
        <v>4768</v>
      </c>
      <c r="B4158" s="127" t="s">
        <v>964</v>
      </c>
      <c r="C4158" s="127">
        <v>0</v>
      </c>
      <c r="D4158" s="127">
        <v>0</v>
      </c>
      <c r="E4158" s="127">
        <v>0</v>
      </c>
      <c r="F4158" s="127">
        <v>0</v>
      </c>
      <c r="G4158" s="127">
        <v>0</v>
      </c>
      <c r="H4158" s="127">
        <v>0</v>
      </c>
      <c r="I4158" s="127">
        <v>0</v>
      </c>
      <c r="J4158" s="127">
        <v>0</v>
      </c>
      <c r="K4158" s="127">
        <v>0</v>
      </c>
      <c r="L4158" s="127">
        <v>0</v>
      </c>
      <c r="M4158" s="127">
        <v>0</v>
      </c>
      <c r="N4158" s="127">
        <v>0</v>
      </c>
      <c r="O4158" s="127">
        <v>0</v>
      </c>
      <c r="P4158" s="127">
        <v>0</v>
      </c>
      <c r="Q4158" s="127">
        <v>0</v>
      </c>
      <c r="R4158" s="127">
        <v>0</v>
      </c>
      <c r="S4158" s="127">
        <v>0</v>
      </c>
      <c r="T4158" s="127">
        <v>0</v>
      </c>
      <c r="U4158" s="127">
        <v>0</v>
      </c>
      <c r="V4158" s="127">
        <v>0</v>
      </c>
      <c r="W4158" s="127">
        <v>0</v>
      </c>
      <c r="X4158" s="127">
        <v>0</v>
      </c>
      <c r="Y4158" s="127">
        <v>0</v>
      </c>
      <c r="Z4158" s="127">
        <v>0</v>
      </c>
      <c r="AA4158" s="127">
        <v>0</v>
      </c>
      <c r="AB4158" s="127">
        <v>0</v>
      </c>
      <c r="AC4158" s="127">
        <v>0</v>
      </c>
      <c r="AD4158" s="127">
        <v>0</v>
      </c>
      <c r="AE4158" s="127">
        <v>0</v>
      </c>
      <c r="AF4158" s="127">
        <v>0</v>
      </c>
      <c r="AG4158" s="127">
        <v>0</v>
      </c>
      <c r="AH4158" s="127">
        <v>0</v>
      </c>
    </row>
    <row r="4159" spans="1:34" x14ac:dyDescent="0.35">
      <c r="A4159" s="127" t="s">
        <v>4769</v>
      </c>
      <c r="B4159" s="127" t="s">
        <v>964</v>
      </c>
      <c r="C4159" s="127">
        <v>0</v>
      </c>
      <c r="D4159" s="127">
        <v>0</v>
      </c>
      <c r="E4159" s="127">
        <v>0</v>
      </c>
      <c r="F4159" s="127">
        <v>0</v>
      </c>
      <c r="G4159" s="127">
        <v>0</v>
      </c>
      <c r="H4159" s="127">
        <v>0</v>
      </c>
      <c r="I4159" s="127">
        <v>0</v>
      </c>
      <c r="J4159" s="127">
        <v>0</v>
      </c>
      <c r="K4159" s="127">
        <v>0</v>
      </c>
      <c r="L4159" s="127">
        <v>0</v>
      </c>
      <c r="M4159" s="127">
        <v>0</v>
      </c>
      <c r="N4159" s="127">
        <v>0</v>
      </c>
      <c r="O4159" s="127">
        <v>0</v>
      </c>
      <c r="P4159" s="127">
        <v>0</v>
      </c>
      <c r="Q4159" s="127">
        <v>0</v>
      </c>
      <c r="R4159" s="127">
        <v>0</v>
      </c>
      <c r="S4159" s="127">
        <v>0</v>
      </c>
      <c r="T4159" s="127">
        <v>0</v>
      </c>
      <c r="U4159" s="127">
        <v>0</v>
      </c>
      <c r="V4159" s="127">
        <v>0</v>
      </c>
      <c r="W4159" s="127">
        <v>0</v>
      </c>
      <c r="X4159" s="127">
        <v>0</v>
      </c>
      <c r="Y4159" s="127">
        <v>0</v>
      </c>
      <c r="Z4159" s="127">
        <v>0</v>
      </c>
      <c r="AA4159" s="127">
        <v>0</v>
      </c>
      <c r="AB4159" s="127">
        <v>0</v>
      </c>
      <c r="AC4159" s="127">
        <v>0</v>
      </c>
      <c r="AD4159" s="127">
        <v>0</v>
      </c>
      <c r="AE4159" s="127">
        <v>0</v>
      </c>
      <c r="AF4159" s="127">
        <v>0</v>
      </c>
      <c r="AG4159" s="127">
        <v>0</v>
      </c>
      <c r="AH4159" s="127">
        <v>0</v>
      </c>
    </row>
    <row r="4160" spans="1:34" x14ac:dyDescent="0.35">
      <c r="A4160" s="127" t="s">
        <v>4770</v>
      </c>
      <c r="B4160" s="127" t="s">
        <v>964</v>
      </c>
      <c r="C4160" s="127">
        <v>0</v>
      </c>
      <c r="D4160" s="127">
        <v>0</v>
      </c>
      <c r="E4160" s="127">
        <v>0</v>
      </c>
      <c r="F4160" s="127">
        <v>0</v>
      </c>
      <c r="G4160" s="127">
        <v>0</v>
      </c>
      <c r="H4160" s="127">
        <v>0</v>
      </c>
      <c r="I4160" s="127">
        <v>0</v>
      </c>
      <c r="J4160" s="127">
        <v>0</v>
      </c>
      <c r="K4160" s="127">
        <v>0</v>
      </c>
      <c r="L4160" s="127">
        <v>0</v>
      </c>
      <c r="M4160" s="127">
        <v>0</v>
      </c>
      <c r="N4160" s="127">
        <v>0</v>
      </c>
      <c r="O4160" s="127">
        <v>0</v>
      </c>
      <c r="P4160" s="127">
        <v>0</v>
      </c>
      <c r="Q4160" s="127">
        <v>0</v>
      </c>
      <c r="R4160" s="127">
        <v>0</v>
      </c>
      <c r="S4160" s="127">
        <v>0</v>
      </c>
      <c r="T4160" s="127">
        <v>0</v>
      </c>
      <c r="U4160" s="127">
        <v>0</v>
      </c>
      <c r="V4160" s="127">
        <v>0</v>
      </c>
      <c r="W4160" s="127">
        <v>0</v>
      </c>
      <c r="X4160" s="127">
        <v>0</v>
      </c>
      <c r="Y4160" s="127">
        <v>0</v>
      </c>
      <c r="Z4160" s="127">
        <v>0</v>
      </c>
      <c r="AA4160" s="127">
        <v>0</v>
      </c>
      <c r="AB4160" s="127">
        <v>0</v>
      </c>
      <c r="AC4160" s="127">
        <v>0</v>
      </c>
      <c r="AD4160" s="127">
        <v>0</v>
      </c>
      <c r="AE4160" s="127">
        <v>0</v>
      </c>
      <c r="AF4160" s="127">
        <v>0</v>
      </c>
      <c r="AG4160" s="127">
        <v>0</v>
      </c>
      <c r="AH4160" s="127">
        <v>0</v>
      </c>
    </row>
    <row r="4161" spans="1:34" x14ac:dyDescent="0.35">
      <c r="A4161" s="127" t="s">
        <v>4771</v>
      </c>
      <c r="B4161" s="127" t="s">
        <v>964</v>
      </c>
      <c r="C4161" s="127">
        <v>0</v>
      </c>
      <c r="D4161" s="127">
        <v>0</v>
      </c>
      <c r="E4161" s="127">
        <v>0</v>
      </c>
      <c r="F4161" s="127">
        <v>0</v>
      </c>
      <c r="G4161" s="127">
        <v>0</v>
      </c>
      <c r="H4161" s="127">
        <v>0</v>
      </c>
      <c r="I4161" s="127">
        <v>0</v>
      </c>
      <c r="J4161" s="127">
        <v>0</v>
      </c>
      <c r="K4161" s="127">
        <v>0</v>
      </c>
      <c r="L4161" s="127">
        <v>0</v>
      </c>
      <c r="M4161" s="127">
        <v>0</v>
      </c>
      <c r="N4161" s="127">
        <v>0</v>
      </c>
      <c r="O4161" s="127">
        <v>0</v>
      </c>
      <c r="P4161" s="127">
        <v>0</v>
      </c>
      <c r="Q4161" s="127">
        <v>0</v>
      </c>
      <c r="R4161" s="127">
        <v>0</v>
      </c>
      <c r="S4161" s="127">
        <v>0</v>
      </c>
      <c r="T4161" s="127">
        <v>0</v>
      </c>
      <c r="U4161" s="127">
        <v>0</v>
      </c>
      <c r="V4161" s="127">
        <v>0</v>
      </c>
      <c r="W4161" s="127">
        <v>0</v>
      </c>
      <c r="X4161" s="127">
        <v>0</v>
      </c>
      <c r="Y4161" s="127">
        <v>0</v>
      </c>
      <c r="Z4161" s="127">
        <v>0</v>
      </c>
      <c r="AA4161" s="127">
        <v>0</v>
      </c>
      <c r="AB4161" s="127">
        <v>0</v>
      </c>
      <c r="AC4161" s="127">
        <v>0</v>
      </c>
      <c r="AD4161" s="127">
        <v>0</v>
      </c>
      <c r="AE4161" s="127">
        <v>0</v>
      </c>
      <c r="AF4161" s="127">
        <v>0</v>
      </c>
      <c r="AG4161" s="127">
        <v>0</v>
      </c>
      <c r="AH4161" s="127">
        <v>0</v>
      </c>
    </row>
    <row r="4162" spans="1:34" x14ac:dyDescent="0.35">
      <c r="A4162" s="127" t="s">
        <v>4772</v>
      </c>
      <c r="B4162" s="127" t="s">
        <v>964</v>
      </c>
      <c r="C4162" s="128">
        <v>5876040000</v>
      </c>
      <c r="D4162" s="128">
        <v>6371040000</v>
      </c>
      <c r="E4162" s="128">
        <v>6866040000</v>
      </c>
      <c r="F4162" s="128">
        <v>7361040000</v>
      </c>
      <c r="G4162" s="128">
        <v>7361040000</v>
      </c>
      <c r="H4162" s="128">
        <v>7361040000</v>
      </c>
      <c r="I4162" s="128">
        <v>7361040000</v>
      </c>
      <c r="J4162" s="128">
        <v>7361040000</v>
      </c>
      <c r="K4162" s="128">
        <v>7361040000</v>
      </c>
      <c r="L4162" s="128">
        <v>7361040000</v>
      </c>
      <c r="M4162" s="128">
        <v>7361040000</v>
      </c>
      <c r="N4162" s="128">
        <v>7361040000</v>
      </c>
      <c r="O4162" s="128">
        <v>7361040000</v>
      </c>
      <c r="P4162" s="128">
        <v>7361040000</v>
      </c>
      <c r="Q4162" s="128">
        <v>7361040000</v>
      </c>
      <c r="R4162" s="128">
        <v>7361040000</v>
      </c>
      <c r="S4162" s="128">
        <v>7361040000</v>
      </c>
      <c r="T4162" s="128">
        <v>7361040000</v>
      </c>
      <c r="U4162" s="128">
        <v>7361040000</v>
      </c>
      <c r="V4162" s="128">
        <v>7361040000</v>
      </c>
      <c r="W4162" s="128">
        <v>7361040000</v>
      </c>
      <c r="X4162" s="128">
        <v>7361040000</v>
      </c>
      <c r="Y4162" s="128">
        <v>7361040000</v>
      </c>
      <c r="Z4162" s="128">
        <v>7361040000</v>
      </c>
      <c r="AA4162" s="128">
        <v>7361040000</v>
      </c>
      <c r="AB4162" s="128">
        <v>7361040000</v>
      </c>
      <c r="AC4162" s="128">
        <v>7361040000</v>
      </c>
      <c r="AD4162" s="128">
        <v>7361040000</v>
      </c>
      <c r="AE4162" s="128">
        <v>7361040000</v>
      </c>
      <c r="AF4162" s="128">
        <v>7361040000</v>
      </c>
      <c r="AG4162" s="128">
        <v>7361040000</v>
      </c>
      <c r="AH4162" s="128">
        <v>7361040000</v>
      </c>
    </row>
    <row r="4163" spans="1:34" x14ac:dyDescent="0.35">
      <c r="A4163" s="127" t="s">
        <v>4773</v>
      </c>
      <c r="B4163" s="127" t="s">
        <v>964</v>
      </c>
      <c r="C4163" s="127">
        <v>0</v>
      </c>
      <c r="D4163" s="127">
        <v>0</v>
      </c>
      <c r="E4163" s="127">
        <v>0</v>
      </c>
      <c r="F4163" s="127">
        <v>0</v>
      </c>
      <c r="G4163" s="127">
        <v>0</v>
      </c>
      <c r="H4163" s="127">
        <v>0</v>
      </c>
      <c r="I4163" s="127">
        <v>0</v>
      </c>
      <c r="J4163" s="127">
        <v>0</v>
      </c>
      <c r="K4163" s="127">
        <v>0</v>
      </c>
      <c r="L4163" s="127">
        <v>0</v>
      </c>
      <c r="M4163" s="127">
        <v>0</v>
      </c>
      <c r="N4163" s="127">
        <v>0</v>
      </c>
      <c r="O4163" s="127">
        <v>0</v>
      </c>
      <c r="P4163" s="127">
        <v>0</v>
      </c>
      <c r="Q4163" s="127">
        <v>0</v>
      </c>
      <c r="R4163" s="127">
        <v>0</v>
      </c>
      <c r="S4163" s="127">
        <v>0</v>
      </c>
      <c r="T4163" s="127">
        <v>0</v>
      </c>
      <c r="U4163" s="127">
        <v>0</v>
      </c>
      <c r="V4163" s="127">
        <v>0</v>
      </c>
      <c r="W4163" s="127">
        <v>0</v>
      </c>
      <c r="X4163" s="127">
        <v>0</v>
      </c>
      <c r="Y4163" s="127">
        <v>0</v>
      </c>
      <c r="Z4163" s="127">
        <v>0</v>
      </c>
      <c r="AA4163" s="127">
        <v>0</v>
      </c>
      <c r="AB4163" s="127">
        <v>0</v>
      </c>
      <c r="AC4163" s="127">
        <v>0</v>
      </c>
      <c r="AD4163" s="127">
        <v>0</v>
      </c>
      <c r="AE4163" s="127">
        <v>0</v>
      </c>
      <c r="AF4163" s="127">
        <v>0</v>
      </c>
      <c r="AG4163" s="127">
        <v>0</v>
      </c>
      <c r="AH4163" s="127">
        <v>0</v>
      </c>
    </row>
    <row r="4164" spans="1:34" x14ac:dyDescent="0.35">
      <c r="A4164" s="127" t="s">
        <v>4774</v>
      </c>
      <c r="B4164" s="127" t="s">
        <v>964</v>
      </c>
      <c r="C4164" s="128">
        <v>8531600000</v>
      </c>
      <c r="D4164" s="128">
        <v>8531580000</v>
      </c>
      <c r="E4164" s="128">
        <v>8531680000</v>
      </c>
      <c r="F4164" s="128">
        <v>8531720000</v>
      </c>
      <c r="G4164" s="128">
        <v>8531960000</v>
      </c>
      <c r="H4164" s="128">
        <v>8532070000</v>
      </c>
      <c r="I4164" s="128">
        <v>8532190000</v>
      </c>
      <c r="J4164" s="128">
        <v>8532150000</v>
      </c>
      <c r="K4164" s="128">
        <v>8532190000</v>
      </c>
      <c r="L4164" s="128">
        <v>8532090000</v>
      </c>
      <c r="M4164" s="128">
        <v>8532060000</v>
      </c>
      <c r="N4164" s="128">
        <v>8532060000</v>
      </c>
      <c r="O4164" s="128">
        <v>8532020000</v>
      </c>
      <c r="P4164" s="128">
        <v>8531990000</v>
      </c>
      <c r="Q4164" s="128">
        <v>8531960000</v>
      </c>
      <c r="R4164" s="128">
        <v>8531900000</v>
      </c>
      <c r="S4164" s="128">
        <v>8531830000</v>
      </c>
      <c r="T4164" s="128">
        <v>8531770000</v>
      </c>
      <c r="U4164" s="128">
        <v>8531770000</v>
      </c>
      <c r="V4164" s="128">
        <v>8531750000</v>
      </c>
      <c r="W4164" s="128">
        <v>8531680000</v>
      </c>
      <c r="X4164" s="128">
        <v>8531670000</v>
      </c>
      <c r="Y4164" s="128">
        <v>8531640000</v>
      </c>
      <c r="Z4164" s="128">
        <v>8531570000</v>
      </c>
      <c r="AA4164" s="128">
        <v>8531550000</v>
      </c>
      <c r="AB4164" s="128">
        <v>8531510000</v>
      </c>
      <c r="AC4164" s="128">
        <v>8531450000</v>
      </c>
      <c r="AD4164" s="128">
        <v>8531440000</v>
      </c>
      <c r="AE4164" s="128">
        <v>8531380000</v>
      </c>
      <c r="AF4164" s="128">
        <v>8531340000</v>
      </c>
      <c r="AG4164" s="128">
        <v>8531300000</v>
      </c>
      <c r="AH4164" s="128">
        <v>8531280000</v>
      </c>
    </row>
    <row r="4165" spans="1:34" x14ac:dyDescent="0.35">
      <c r="A4165" s="127" t="s">
        <v>4775</v>
      </c>
      <c r="B4165" s="127" t="s">
        <v>964</v>
      </c>
      <c r="C4165" s="128">
        <v>4106440</v>
      </c>
      <c r="D4165" s="128">
        <v>4097990</v>
      </c>
      <c r="E4165" s="128">
        <v>4055400</v>
      </c>
      <c r="F4165" s="128">
        <v>4053590</v>
      </c>
      <c r="G4165" s="128">
        <v>4056890</v>
      </c>
      <c r="H4165" s="128">
        <v>4060280</v>
      </c>
      <c r="I4165" s="128">
        <v>4058180</v>
      </c>
      <c r="J4165" s="128">
        <v>4056830</v>
      </c>
      <c r="K4165" s="128">
        <v>4056220</v>
      </c>
      <c r="L4165" s="128">
        <v>4054560</v>
      </c>
      <c r="M4165" s="128">
        <v>4053650</v>
      </c>
      <c r="N4165" s="128">
        <v>4053340</v>
      </c>
      <c r="O4165" s="128">
        <v>4053230</v>
      </c>
      <c r="P4165" s="128">
        <v>70055300</v>
      </c>
      <c r="Q4165" s="128">
        <v>154579000</v>
      </c>
      <c r="R4165" s="128">
        <v>228673000</v>
      </c>
      <c r="S4165" s="128">
        <v>296969000</v>
      </c>
      <c r="T4165" s="128">
        <v>359487000</v>
      </c>
      <c r="U4165" s="128">
        <v>419132000</v>
      </c>
      <c r="V4165" s="128">
        <v>480481000</v>
      </c>
      <c r="W4165" s="128">
        <v>538353000</v>
      </c>
      <c r="X4165" s="128">
        <v>592189000</v>
      </c>
      <c r="Y4165" s="128">
        <v>643139000</v>
      </c>
      <c r="Z4165" s="128">
        <v>687727000</v>
      </c>
      <c r="AA4165" s="128">
        <v>705123000</v>
      </c>
      <c r="AB4165" s="128">
        <v>721916000</v>
      </c>
      <c r="AC4165" s="128">
        <v>736960000</v>
      </c>
      <c r="AD4165" s="128">
        <v>750837000</v>
      </c>
      <c r="AE4165" s="128">
        <v>763539000</v>
      </c>
      <c r="AF4165" s="128">
        <v>778532000</v>
      </c>
      <c r="AG4165" s="128">
        <v>799303000</v>
      </c>
      <c r="AH4165" s="128">
        <v>818937000</v>
      </c>
    </row>
    <row r="4166" spans="1:34" x14ac:dyDescent="0.35">
      <c r="A4166" s="127" t="s">
        <v>4776</v>
      </c>
      <c r="B4166" s="127" t="s">
        <v>964</v>
      </c>
      <c r="C4166" s="128">
        <v>2537510000</v>
      </c>
      <c r="D4166" s="128">
        <v>2203600000</v>
      </c>
      <c r="E4166" s="128">
        <v>2230080000</v>
      </c>
      <c r="F4166" s="128">
        <v>2200230000</v>
      </c>
      <c r="G4166" s="128">
        <v>2467830000</v>
      </c>
      <c r="H4166" s="128">
        <v>2540920000</v>
      </c>
      <c r="I4166" s="128">
        <v>2509940000</v>
      </c>
      <c r="J4166" s="128">
        <v>2513030000</v>
      </c>
      <c r="K4166" s="128">
        <v>2505430000</v>
      </c>
      <c r="L4166" s="128">
        <v>2513530000</v>
      </c>
      <c r="M4166" s="128">
        <v>2564400000</v>
      </c>
      <c r="N4166" s="128">
        <v>2612440000</v>
      </c>
      <c r="O4166" s="128">
        <v>2658620000</v>
      </c>
      <c r="P4166" s="128">
        <v>2675930000</v>
      </c>
      <c r="Q4166" s="128">
        <v>2743020000</v>
      </c>
      <c r="R4166" s="128">
        <v>2745890000</v>
      </c>
      <c r="S4166" s="128">
        <v>2744930000</v>
      </c>
      <c r="T4166" s="128">
        <v>2749120000</v>
      </c>
      <c r="U4166" s="128">
        <v>2757040000</v>
      </c>
      <c r="V4166" s="128">
        <v>2759030000</v>
      </c>
      <c r="W4166" s="128">
        <v>2754230000</v>
      </c>
      <c r="X4166" s="128">
        <v>2753080000</v>
      </c>
      <c r="Y4166" s="128">
        <v>2775720000</v>
      </c>
      <c r="Z4166" s="128">
        <v>2754580000</v>
      </c>
      <c r="AA4166" s="128">
        <v>2761660000</v>
      </c>
      <c r="AB4166" s="128">
        <v>2760560000</v>
      </c>
      <c r="AC4166" s="128">
        <v>2759260000</v>
      </c>
      <c r="AD4166" s="128">
        <v>2757980000</v>
      </c>
      <c r="AE4166" s="128">
        <v>2755110000</v>
      </c>
      <c r="AF4166" s="128">
        <v>2753930000</v>
      </c>
      <c r="AG4166" s="128">
        <v>2749720000</v>
      </c>
      <c r="AH4166" s="128">
        <v>2747800000</v>
      </c>
    </row>
    <row r="4167" spans="1:34" x14ac:dyDescent="0.35">
      <c r="A4167" s="127" t="s">
        <v>4777</v>
      </c>
      <c r="B4167" s="127" t="s">
        <v>964</v>
      </c>
      <c r="C4167" s="127">
        <v>0</v>
      </c>
      <c r="D4167" s="127">
        <v>0</v>
      </c>
      <c r="E4167" s="127">
        <v>0</v>
      </c>
      <c r="F4167" s="127">
        <v>0</v>
      </c>
      <c r="G4167" s="127">
        <v>0</v>
      </c>
      <c r="H4167" s="127">
        <v>0</v>
      </c>
      <c r="I4167" s="127">
        <v>0</v>
      </c>
      <c r="J4167" s="127">
        <v>0</v>
      </c>
      <c r="K4167" s="127">
        <v>0</v>
      </c>
      <c r="L4167" s="127">
        <v>0</v>
      </c>
      <c r="M4167" s="127">
        <v>0</v>
      </c>
      <c r="N4167" s="127">
        <v>0</v>
      </c>
      <c r="O4167" s="127">
        <v>0</v>
      </c>
      <c r="P4167" s="127">
        <v>0</v>
      </c>
      <c r="Q4167" s="127">
        <v>0</v>
      </c>
      <c r="R4167" s="127">
        <v>0</v>
      </c>
      <c r="S4167" s="127">
        <v>0</v>
      </c>
      <c r="T4167" s="127">
        <v>0</v>
      </c>
      <c r="U4167" s="127">
        <v>0</v>
      </c>
      <c r="V4167" s="127">
        <v>0</v>
      </c>
      <c r="W4167" s="127">
        <v>0</v>
      </c>
      <c r="X4167" s="127">
        <v>0</v>
      </c>
      <c r="Y4167" s="127">
        <v>0</v>
      </c>
      <c r="Z4167" s="127">
        <v>0</v>
      </c>
      <c r="AA4167" s="127">
        <v>0</v>
      </c>
      <c r="AB4167" s="127">
        <v>0</v>
      </c>
      <c r="AC4167" s="127">
        <v>0</v>
      </c>
      <c r="AD4167" s="127">
        <v>0</v>
      </c>
      <c r="AE4167" s="127">
        <v>0</v>
      </c>
      <c r="AF4167" s="127">
        <v>0</v>
      </c>
      <c r="AG4167" s="127">
        <v>0</v>
      </c>
      <c r="AH4167" s="127">
        <v>0</v>
      </c>
    </row>
    <row r="4168" spans="1:34" x14ac:dyDescent="0.35">
      <c r="A4168" s="127" t="s">
        <v>4778</v>
      </c>
      <c r="B4168" s="127" t="s">
        <v>964</v>
      </c>
      <c r="C4168" s="127">
        <v>0</v>
      </c>
      <c r="D4168" s="127">
        <v>0</v>
      </c>
      <c r="E4168" s="127">
        <v>0</v>
      </c>
      <c r="F4168" s="127">
        <v>0</v>
      </c>
      <c r="G4168" s="127">
        <v>0</v>
      </c>
      <c r="H4168" s="127">
        <v>0</v>
      </c>
      <c r="I4168" s="127">
        <v>0</v>
      </c>
      <c r="J4168" s="127">
        <v>0</v>
      </c>
      <c r="K4168" s="127">
        <v>0</v>
      </c>
      <c r="L4168" s="127">
        <v>0</v>
      </c>
      <c r="M4168" s="127">
        <v>0</v>
      </c>
      <c r="N4168" s="127">
        <v>0</v>
      </c>
      <c r="O4168" s="127">
        <v>0</v>
      </c>
      <c r="P4168" s="127">
        <v>0</v>
      </c>
      <c r="Q4168" s="127">
        <v>0</v>
      </c>
      <c r="R4168" s="127">
        <v>0</v>
      </c>
      <c r="S4168" s="127">
        <v>0</v>
      </c>
      <c r="T4168" s="127">
        <v>0</v>
      </c>
      <c r="U4168" s="127">
        <v>0</v>
      </c>
      <c r="V4168" s="127">
        <v>0</v>
      </c>
      <c r="W4168" s="127">
        <v>0</v>
      </c>
      <c r="X4168" s="127">
        <v>0</v>
      </c>
      <c r="Y4168" s="127">
        <v>0</v>
      </c>
      <c r="Z4168" s="127">
        <v>0</v>
      </c>
      <c r="AA4168" s="127">
        <v>0</v>
      </c>
      <c r="AB4168" s="127">
        <v>0</v>
      </c>
      <c r="AC4168" s="127">
        <v>0</v>
      </c>
      <c r="AD4168" s="127">
        <v>0</v>
      </c>
      <c r="AE4168" s="127">
        <v>0</v>
      </c>
      <c r="AF4168" s="127">
        <v>0</v>
      </c>
      <c r="AG4168" s="127">
        <v>0</v>
      </c>
      <c r="AH4168" s="127">
        <v>0</v>
      </c>
    </row>
    <row r="4169" spans="1:34" x14ac:dyDescent="0.35">
      <c r="A4169" s="127" t="s">
        <v>4779</v>
      </c>
      <c r="B4169" s="127" t="s">
        <v>964</v>
      </c>
      <c r="C4169" s="127">
        <v>0</v>
      </c>
      <c r="D4169" s="127">
        <v>0</v>
      </c>
      <c r="E4169" s="127">
        <v>0</v>
      </c>
      <c r="F4169" s="127">
        <v>0</v>
      </c>
      <c r="G4169" s="127">
        <v>0</v>
      </c>
      <c r="H4169" s="127">
        <v>0</v>
      </c>
      <c r="I4169" s="127">
        <v>0</v>
      </c>
      <c r="J4169" s="127">
        <v>0</v>
      </c>
      <c r="K4169" s="127">
        <v>0</v>
      </c>
      <c r="L4169" s="127">
        <v>0</v>
      </c>
      <c r="M4169" s="127">
        <v>0</v>
      </c>
      <c r="N4169" s="127">
        <v>0</v>
      </c>
      <c r="O4169" s="127">
        <v>0</v>
      </c>
      <c r="P4169" s="127">
        <v>0</v>
      </c>
      <c r="Q4169" s="127">
        <v>0</v>
      </c>
      <c r="R4169" s="127">
        <v>0</v>
      </c>
      <c r="S4169" s="127">
        <v>0</v>
      </c>
      <c r="T4169" s="127">
        <v>0</v>
      </c>
      <c r="U4169" s="127">
        <v>0</v>
      </c>
      <c r="V4169" s="127">
        <v>0</v>
      </c>
      <c r="W4169" s="127">
        <v>0</v>
      </c>
      <c r="X4169" s="127">
        <v>0</v>
      </c>
      <c r="Y4169" s="127">
        <v>0</v>
      </c>
      <c r="Z4169" s="127">
        <v>0</v>
      </c>
      <c r="AA4169" s="127">
        <v>0</v>
      </c>
      <c r="AB4169" s="127">
        <v>0</v>
      </c>
      <c r="AC4169" s="127">
        <v>0</v>
      </c>
      <c r="AD4169" s="127">
        <v>0</v>
      </c>
      <c r="AE4169" s="127">
        <v>0</v>
      </c>
      <c r="AF4169" s="127">
        <v>0</v>
      </c>
      <c r="AG4169" s="127">
        <v>0</v>
      </c>
      <c r="AH4169" s="127">
        <v>0</v>
      </c>
    </row>
    <row r="4170" spans="1:34" x14ac:dyDescent="0.35">
      <c r="A4170" s="127" t="s">
        <v>4780</v>
      </c>
      <c r="B4170" s="127" t="s">
        <v>964</v>
      </c>
      <c r="C4170" s="128">
        <v>7062560</v>
      </c>
      <c r="D4170" s="128">
        <v>5881440</v>
      </c>
      <c r="E4170" s="128">
        <v>5545450</v>
      </c>
      <c r="F4170" s="128">
        <v>5020380</v>
      </c>
      <c r="G4170" s="128">
        <v>5640550</v>
      </c>
      <c r="H4170" s="128">
        <v>5762830</v>
      </c>
      <c r="I4170" s="128">
        <v>5352450</v>
      </c>
      <c r="J4170" s="128">
        <v>5511690</v>
      </c>
      <c r="K4170" s="128">
        <v>5636740</v>
      </c>
      <c r="L4170" s="128">
        <v>5513410</v>
      </c>
      <c r="M4170" s="128">
        <v>5691100</v>
      </c>
      <c r="N4170" s="128">
        <v>5863360</v>
      </c>
      <c r="O4170" s="128">
        <v>5871310</v>
      </c>
      <c r="P4170" s="128">
        <v>5934500</v>
      </c>
      <c r="Q4170" s="128">
        <v>6355060</v>
      </c>
      <c r="R4170" s="128">
        <v>6366310</v>
      </c>
      <c r="S4170" s="128">
        <v>6192520</v>
      </c>
      <c r="T4170" s="128">
        <v>6208500</v>
      </c>
      <c r="U4170" s="128">
        <v>6410040</v>
      </c>
      <c r="V4170" s="128">
        <v>6417870</v>
      </c>
      <c r="W4170" s="128">
        <v>6228060</v>
      </c>
      <c r="X4170" s="128">
        <v>6223670</v>
      </c>
      <c r="Y4170" s="128">
        <v>6310960</v>
      </c>
      <c r="Z4170" s="128">
        <v>6229440</v>
      </c>
      <c r="AA4170" s="128">
        <v>6256630</v>
      </c>
      <c r="AB4170" s="128">
        <v>6252390</v>
      </c>
      <c r="AC4170" s="128">
        <v>6247390</v>
      </c>
      <c r="AD4170" s="128">
        <v>6242470</v>
      </c>
      <c r="AE4170" s="128">
        <v>6231460</v>
      </c>
      <c r="AF4170" s="128">
        <v>6226940</v>
      </c>
      <c r="AG4170" s="128">
        <v>6210820</v>
      </c>
      <c r="AH4170" s="128">
        <v>6203480</v>
      </c>
    </row>
    <row r="4171" spans="1:34" x14ac:dyDescent="0.35">
      <c r="A4171" s="127" t="s">
        <v>4781</v>
      </c>
      <c r="B4171" s="127" t="s">
        <v>964</v>
      </c>
      <c r="C4171" s="128">
        <v>25437100000</v>
      </c>
      <c r="D4171" s="128">
        <v>23875700000</v>
      </c>
      <c r="E4171" s="128">
        <v>24966100000</v>
      </c>
      <c r="F4171" s="128">
        <v>25549000000</v>
      </c>
      <c r="G4171" s="128">
        <v>26896700000</v>
      </c>
      <c r="H4171" s="128">
        <v>27379900000</v>
      </c>
      <c r="I4171" s="128">
        <v>27378900000</v>
      </c>
      <c r="J4171" s="128">
        <v>27164700000</v>
      </c>
      <c r="K4171" s="128">
        <v>26724500000</v>
      </c>
      <c r="L4171" s="128">
        <v>26818800000</v>
      </c>
      <c r="M4171" s="128">
        <v>27148500000</v>
      </c>
      <c r="N4171" s="128">
        <v>27457500000</v>
      </c>
      <c r="O4171" s="128">
        <v>27783000000</v>
      </c>
      <c r="P4171" s="128">
        <v>27895200000</v>
      </c>
      <c r="Q4171" s="128">
        <v>28284400000</v>
      </c>
      <c r="R4171" s="128">
        <v>28306500000</v>
      </c>
      <c r="S4171" s="128">
        <v>28334700000</v>
      </c>
      <c r="T4171" s="128">
        <v>28364200000</v>
      </c>
      <c r="U4171" s="128">
        <v>28386300000</v>
      </c>
      <c r="V4171" s="128">
        <v>28402200000</v>
      </c>
      <c r="W4171" s="128">
        <v>28406800000</v>
      </c>
      <c r="X4171" s="128">
        <v>28403500000</v>
      </c>
      <c r="Y4171" s="128">
        <v>28411000000</v>
      </c>
      <c r="Z4171" s="128">
        <v>28420100000</v>
      </c>
      <c r="AA4171" s="128">
        <v>28467300000</v>
      </c>
      <c r="AB4171" s="128">
        <v>28464300000</v>
      </c>
      <c r="AC4171" s="128">
        <v>28460000000</v>
      </c>
      <c r="AD4171" s="128">
        <v>28455800000</v>
      </c>
      <c r="AE4171" s="128">
        <v>28441900000</v>
      </c>
      <c r="AF4171" s="128">
        <v>28438200000</v>
      </c>
      <c r="AG4171" s="128">
        <v>28416000000</v>
      </c>
      <c r="AH4171" s="128">
        <v>28407800000</v>
      </c>
    </row>
    <row r="4172" spans="1:34" x14ac:dyDescent="0.35">
      <c r="A4172" s="127" t="s">
        <v>4782</v>
      </c>
      <c r="B4172" s="127" t="s">
        <v>964</v>
      </c>
      <c r="C4172" s="127">
        <v>73035.8</v>
      </c>
      <c r="D4172" s="127">
        <v>62636.9</v>
      </c>
      <c r="E4172" s="127">
        <v>10875.2</v>
      </c>
      <c r="F4172" s="127">
        <v>8837.2999999999993</v>
      </c>
      <c r="G4172" s="127">
        <v>12578</v>
      </c>
      <c r="H4172" s="127">
        <v>16498.7</v>
      </c>
      <c r="I4172" s="127">
        <v>14067.2</v>
      </c>
      <c r="J4172" s="127">
        <v>12513.7</v>
      </c>
      <c r="K4172" s="127">
        <v>11807.7</v>
      </c>
      <c r="L4172" s="127">
        <v>9920.73</v>
      </c>
      <c r="M4172" s="127">
        <v>8892.49</v>
      </c>
      <c r="N4172" s="127">
        <v>8551.66</v>
      </c>
      <c r="O4172" s="127">
        <v>8427.44</v>
      </c>
      <c r="P4172" s="127">
        <v>7929.7</v>
      </c>
      <c r="Q4172" s="127">
        <v>7746.57</v>
      </c>
      <c r="R4172" s="127">
        <v>7527.23</v>
      </c>
      <c r="S4172" s="127">
        <v>7288.4</v>
      </c>
      <c r="T4172" s="127">
        <v>7266.77</v>
      </c>
      <c r="U4172" s="127">
        <v>7474.72</v>
      </c>
      <c r="V4172" s="127">
        <v>7324.47</v>
      </c>
      <c r="W4172" s="127">
        <v>7188.41</v>
      </c>
      <c r="X4172" s="127">
        <v>7193.08</v>
      </c>
      <c r="Y4172" s="127">
        <v>7255.42</v>
      </c>
      <c r="Z4172" s="127">
        <v>7343.24</v>
      </c>
      <c r="AA4172" s="127">
        <v>7532.75</v>
      </c>
      <c r="AB4172" s="127">
        <v>7558.1</v>
      </c>
      <c r="AC4172" s="127">
        <v>7510.68</v>
      </c>
      <c r="AD4172" s="127">
        <v>7408.72</v>
      </c>
      <c r="AE4172" s="127">
        <v>7213.05</v>
      </c>
      <c r="AF4172" s="127">
        <v>6877.1</v>
      </c>
      <c r="AG4172" s="127">
        <v>6503.35</v>
      </c>
      <c r="AH4172" s="127">
        <v>6264.5</v>
      </c>
    </row>
    <row r="4173" spans="1:34" x14ac:dyDescent="0.35">
      <c r="A4173" s="127" t="s">
        <v>4783</v>
      </c>
      <c r="B4173" s="127" t="s">
        <v>964</v>
      </c>
      <c r="C4173" s="127">
        <v>0</v>
      </c>
      <c r="D4173" s="127">
        <v>0</v>
      </c>
      <c r="E4173" s="127">
        <v>0</v>
      </c>
      <c r="F4173" s="127">
        <v>0</v>
      </c>
      <c r="G4173" s="127">
        <v>0</v>
      </c>
      <c r="H4173" s="127">
        <v>0</v>
      </c>
      <c r="I4173" s="127">
        <v>0</v>
      </c>
      <c r="J4173" s="127">
        <v>0</v>
      </c>
      <c r="K4173" s="127">
        <v>0</v>
      </c>
      <c r="L4173" s="127">
        <v>0</v>
      </c>
      <c r="M4173" s="127">
        <v>0</v>
      </c>
      <c r="N4173" s="127">
        <v>0</v>
      </c>
      <c r="O4173" s="127">
        <v>0</v>
      </c>
      <c r="P4173" s="127">
        <v>0</v>
      </c>
      <c r="Q4173" s="127">
        <v>0</v>
      </c>
      <c r="R4173" s="127">
        <v>0</v>
      </c>
      <c r="S4173" s="127">
        <v>0</v>
      </c>
      <c r="T4173" s="127">
        <v>0</v>
      </c>
      <c r="U4173" s="127">
        <v>0</v>
      </c>
      <c r="V4173" s="127">
        <v>0</v>
      </c>
      <c r="W4173" s="127">
        <v>0</v>
      </c>
      <c r="X4173" s="127">
        <v>0</v>
      </c>
      <c r="Y4173" s="127">
        <v>0</v>
      </c>
      <c r="Z4173" s="127">
        <v>0</v>
      </c>
      <c r="AA4173" s="127">
        <v>0</v>
      </c>
      <c r="AB4173" s="127">
        <v>0</v>
      </c>
      <c r="AC4173" s="127">
        <v>0</v>
      </c>
      <c r="AD4173" s="127">
        <v>0</v>
      </c>
      <c r="AE4173" s="127">
        <v>0</v>
      </c>
      <c r="AF4173" s="127">
        <v>0</v>
      </c>
      <c r="AG4173" s="127">
        <v>0</v>
      </c>
      <c r="AH4173" s="127">
        <v>0</v>
      </c>
    </row>
    <row r="4174" spans="1:34" x14ac:dyDescent="0.35">
      <c r="A4174" s="127" t="s">
        <v>4784</v>
      </c>
      <c r="B4174" s="127" t="s">
        <v>964</v>
      </c>
      <c r="C4174" s="127">
        <v>0</v>
      </c>
      <c r="D4174" s="127">
        <v>0</v>
      </c>
      <c r="E4174" s="127">
        <v>0</v>
      </c>
      <c r="F4174" s="127">
        <v>0</v>
      </c>
      <c r="G4174" s="127">
        <v>0</v>
      </c>
      <c r="H4174" s="127">
        <v>0</v>
      </c>
      <c r="I4174" s="127">
        <v>0</v>
      </c>
      <c r="J4174" s="127">
        <v>0</v>
      </c>
      <c r="K4174" s="127">
        <v>0</v>
      </c>
      <c r="L4174" s="127">
        <v>0</v>
      </c>
      <c r="M4174" s="127">
        <v>0</v>
      </c>
      <c r="N4174" s="127">
        <v>0</v>
      </c>
      <c r="O4174" s="127">
        <v>0</v>
      </c>
      <c r="P4174" s="127">
        <v>0</v>
      </c>
      <c r="Q4174" s="127">
        <v>0</v>
      </c>
      <c r="R4174" s="127">
        <v>0</v>
      </c>
      <c r="S4174" s="127">
        <v>0</v>
      </c>
      <c r="T4174" s="127">
        <v>0</v>
      </c>
      <c r="U4174" s="127">
        <v>0</v>
      </c>
      <c r="V4174" s="127">
        <v>0</v>
      </c>
      <c r="W4174" s="127">
        <v>0</v>
      </c>
      <c r="X4174" s="127">
        <v>0</v>
      </c>
      <c r="Y4174" s="127">
        <v>0</v>
      </c>
      <c r="Z4174" s="127">
        <v>0</v>
      </c>
      <c r="AA4174" s="127">
        <v>0</v>
      </c>
      <c r="AB4174" s="127">
        <v>0</v>
      </c>
      <c r="AC4174" s="127">
        <v>0</v>
      </c>
      <c r="AD4174" s="127">
        <v>0</v>
      </c>
      <c r="AE4174" s="127">
        <v>0</v>
      </c>
      <c r="AF4174" s="127">
        <v>0</v>
      </c>
      <c r="AG4174" s="127">
        <v>0</v>
      </c>
      <c r="AH4174" s="127">
        <v>0</v>
      </c>
    </row>
    <row r="4175" spans="1:34" x14ac:dyDescent="0.35">
      <c r="A4175" s="127" t="s">
        <v>4785</v>
      </c>
      <c r="B4175" s="127" t="s">
        <v>964</v>
      </c>
      <c r="C4175" s="127">
        <v>0</v>
      </c>
      <c r="D4175" s="127">
        <v>0</v>
      </c>
      <c r="E4175" s="127">
        <v>0</v>
      </c>
      <c r="F4175" s="127">
        <v>0</v>
      </c>
      <c r="G4175" s="127">
        <v>0</v>
      </c>
      <c r="H4175" s="127">
        <v>0</v>
      </c>
      <c r="I4175" s="127">
        <v>0</v>
      </c>
      <c r="J4175" s="127">
        <v>0</v>
      </c>
      <c r="K4175" s="127">
        <v>0</v>
      </c>
      <c r="L4175" s="127">
        <v>0</v>
      </c>
      <c r="M4175" s="127">
        <v>0</v>
      </c>
      <c r="N4175" s="127">
        <v>0</v>
      </c>
      <c r="O4175" s="127">
        <v>0</v>
      </c>
      <c r="P4175" s="127">
        <v>0</v>
      </c>
      <c r="Q4175" s="127">
        <v>0</v>
      </c>
      <c r="R4175" s="127">
        <v>0</v>
      </c>
      <c r="S4175" s="127">
        <v>0</v>
      </c>
      <c r="T4175" s="127">
        <v>0</v>
      </c>
      <c r="U4175" s="127">
        <v>0</v>
      </c>
      <c r="V4175" s="127">
        <v>0</v>
      </c>
      <c r="W4175" s="127">
        <v>0</v>
      </c>
      <c r="X4175" s="127">
        <v>0</v>
      </c>
      <c r="Y4175" s="127">
        <v>0</v>
      </c>
      <c r="Z4175" s="127">
        <v>0</v>
      </c>
      <c r="AA4175" s="127">
        <v>0</v>
      </c>
      <c r="AB4175" s="127">
        <v>0</v>
      </c>
      <c r="AC4175" s="127">
        <v>0</v>
      </c>
      <c r="AD4175" s="127">
        <v>0</v>
      </c>
      <c r="AE4175" s="127">
        <v>0</v>
      </c>
      <c r="AF4175" s="127">
        <v>0</v>
      </c>
      <c r="AG4175" s="127">
        <v>0</v>
      </c>
      <c r="AH4175" s="127">
        <v>0</v>
      </c>
    </row>
    <row r="4176" spans="1:34" x14ac:dyDescent="0.35">
      <c r="A4176" s="127" t="s">
        <v>4786</v>
      </c>
      <c r="B4176" s="127" t="s">
        <v>964</v>
      </c>
      <c r="C4176" s="127">
        <v>0</v>
      </c>
      <c r="D4176" s="127">
        <v>0</v>
      </c>
      <c r="E4176" s="127">
        <v>0</v>
      </c>
      <c r="F4176" s="127">
        <v>0</v>
      </c>
      <c r="G4176" s="127">
        <v>0</v>
      </c>
      <c r="H4176" s="127">
        <v>0</v>
      </c>
      <c r="I4176" s="127">
        <v>0</v>
      </c>
      <c r="J4176" s="127">
        <v>0</v>
      </c>
      <c r="K4176" s="127">
        <v>0</v>
      </c>
      <c r="L4176" s="127">
        <v>0</v>
      </c>
      <c r="M4176" s="127">
        <v>0</v>
      </c>
      <c r="N4176" s="127">
        <v>0</v>
      </c>
      <c r="O4176" s="127">
        <v>0</v>
      </c>
      <c r="P4176" s="127">
        <v>0</v>
      </c>
      <c r="Q4176" s="127">
        <v>0</v>
      </c>
      <c r="R4176" s="127">
        <v>0</v>
      </c>
      <c r="S4176" s="127">
        <v>0</v>
      </c>
      <c r="T4176" s="127">
        <v>0</v>
      </c>
      <c r="U4176" s="127">
        <v>0</v>
      </c>
      <c r="V4176" s="127">
        <v>0</v>
      </c>
      <c r="W4176" s="127">
        <v>0</v>
      </c>
      <c r="X4176" s="127">
        <v>0</v>
      </c>
      <c r="Y4176" s="127">
        <v>0</v>
      </c>
      <c r="Z4176" s="127">
        <v>0</v>
      </c>
      <c r="AA4176" s="127">
        <v>0</v>
      </c>
      <c r="AB4176" s="127">
        <v>0</v>
      </c>
      <c r="AC4176" s="127">
        <v>0</v>
      </c>
      <c r="AD4176" s="127">
        <v>0</v>
      </c>
      <c r="AE4176" s="127">
        <v>0</v>
      </c>
      <c r="AF4176" s="127">
        <v>0</v>
      </c>
      <c r="AG4176" s="127">
        <v>0</v>
      </c>
      <c r="AH4176" s="127">
        <v>0</v>
      </c>
    </row>
    <row r="4177" spans="1:34" x14ac:dyDescent="0.35">
      <c r="A4177" s="127" t="s">
        <v>4787</v>
      </c>
      <c r="B4177" s="127" t="s">
        <v>964</v>
      </c>
      <c r="C4177" s="127">
        <v>0</v>
      </c>
      <c r="D4177" s="127">
        <v>0</v>
      </c>
      <c r="E4177" s="127">
        <v>0</v>
      </c>
      <c r="F4177" s="127">
        <v>0</v>
      </c>
      <c r="G4177" s="127">
        <v>0</v>
      </c>
      <c r="H4177" s="127">
        <v>0</v>
      </c>
      <c r="I4177" s="127">
        <v>0</v>
      </c>
      <c r="J4177" s="127">
        <v>0</v>
      </c>
      <c r="K4177" s="127">
        <v>0</v>
      </c>
      <c r="L4177" s="127">
        <v>0</v>
      </c>
      <c r="M4177" s="127">
        <v>0</v>
      </c>
      <c r="N4177" s="127">
        <v>0</v>
      </c>
      <c r="O4177" s="127">
        <v>0</v>
      </c>
      <c r="P4177" s="127">
        <v>0</v>
      </c>
      <c r="Q4177" s="127">
        <v>0</v>
      </c>
      <c r="R4177" s="127">
        <v>0</v>
      </c>
      <c r="S4177" s="127">
        <v>0</v>
      </c>
      <c r="T4177" s="127">
        <v>0</v>
      </c>
      <c r="U4177" s="127">
        <v>0</v>
      </c>
      <c r="V4177" s="127">
        <v>0</v>
      </c>
      <c r="W4177" s="127">
        <v>0</v>
      </c>
      <c r="X4177" s="127">
        <v>0</v>
      </c>
      <c r="Y4177" s="127">
        <v>0</v>
      </c>
      <c r="Z4177" s="127">
        <v>0</v>
      </c>
      <c r="AA4177" s="127">
        <v>0</v>
      </c>
      <c r="AB4177" s="127">
        <v>0</v>
      </c>
      <c r="AC4177" s="127">
        <v>0</v>
      </c>
      <c r="AD4177" s="127">
        <v>0</v>
      </c>
      <c r="AE4177" s="127">
        <v>0</v>
      </c>
      <c r="AF4177" s="127">
        <v>0</v>
      </c>
      <c r="AG4177" s="127">
        <v>0</v>
      </c>
      <c r="AH4177" s="127">
        <v>0</v>
      </c>
    </row>
    <row r="4178" spans="1:34" x14ac:dyDescent="0.35">
      <c r="A4178" s="127" t="s">
        <v>4788</v>
      </c>
      <c r="B4178" s="127" t="s">
        <v>964</v>
      </c>
      <c r="C4178" s="128">
        <v>2503330000</v>
      </c>
      <c r="D4178" s="128">
        <v>2714210000</v>
      </c>
      <c r="E4178" s="128">
        <v>2925090000</v>
      </c>
      <c r="F4178" s="128">
        <v>3135980000</v>
      </c>
      <c r="G4178" s="128">
        <v>3135980000</v>
      </c>
      <c r="H4178" s="128">
        <v>3135980000</v>
      </c>
      <c r="I4178" s="128">
        <v>3135980000</v>
      </c>
      <c r="J4178" s="128">
        <v>3135980000</v>
      </c>
      <c r="K4178" s="128">
        <v>3135980000</v>
      </c>
      <c r="L4178" s="128">
        <v>3135980000</v>
      </c>
      <c r="M4178" s="128">
        <v>3135980000</v>
      </c>
      <c r="N4178" s="128">
        <v>3135980000</v>
      </c>
      <c r="O4178" s="128">
        <v>3135980000</v>
      </c>
      <c r="P4178" s="128">
        <v>3135980000</v>
      </c>
      <c r="Q4178" s="128">
        <v>3135980000</v>
      </c>
      <c r="R4178" s="128">
        <v>3135980000</v>
      </c>
      <c r="S4178" s="128">
        <v>3135980000</v>
      </c>
      <c r="T4178" s="128">
        <v>3135980000</v>
      </c>
      <c r="U4178" s="128">
        <v>3135980000</v>
      </c>
      <c r="V4178" s="128">
        <v>3135980000</v>
      </c>
      <c r="W4178" s="128">
        <v>3135980000</v>
      </c>
      <c r="X4178" s="128">
        <v>3135980000</v>
      </c>
      <c r="Y4178" s="128">
        <v>3135980000</v>
      </c>
      <c r="Z4178" s="128">
        <v>3135980000</v>
      </c>
      <c r="AA4178" s="128">
        <v>3135980000</v>
      </c>
      <c r="AB4178" s="128">
        <v>3135980000</v>
      </c>
      <c r="AC4178" s="128">
        <v>3135980000</v>
      </c>
      <c r="AD4178" s="128">
        <v>3135980000</v>
      </c>
      <c r="AE4178" s="128">
        <v>3135980000</v>
      </c>
      <c r="AF4178" s="128">
        <v>3135980000</v>
      </c>
      <c r="AG4178" s="128">
        <v>3135980000</v>
      </c>
      <c r="AH4178" s="128">
        <v>3135980000</v>
      </c>
    </row>
    <row r="4179" spans="1:34" x14ac:dyDescent="0.35">
      <c r="A4179" s="127" t="s">
        <v>4789</v>
      </c>
      <c r="B4179" s="127" t="s">
        <v>964</v>
      </c>
      <c r="C4179" s="127">
        <v>0</v>
      </c>
      <c r="D4179" s="127">
        <v>0</v>
      </c>
      <c r="E4179" s="127">
        <v>0</v>
      </c>
      <c r="F4179" s="127">
        <v>0</v>
      </c>
      <c r="G4179" s="127">
        <v>0</v>
      </c>
      <c r="H4179" s="127">
        <v>0</v>
      </c>
      <c r="I4179" s="127">
        <v>0</v>
      </c>
      <c r="J4179" s="127">
        <v>0</v>
      </c>
      <c r="K4179" s="127">
        <v>0</v>
      </c>
      <c r="L4179" s="127">
        <v>0</v>
      </c>
      <c r="M4179" s="127">
        <v>0</v>
      </c>
      <c r="N4179" s="127">
        <v>0</v>
      </c>
      <c r="O4179" s="127">
        <v>0</v>
      </c>
      <c r="P4179" s="127">
        <v>0</v>
      </c>
      <c r="Q4179" s="127">
        <v>0</v>
      </c>
      <c r="R4179" s="127">
        <v>0</v>
      </c>
      <c r="S4179" s="127">
        <v>0</v>
      </c>
      <c r="T4179" s="127">
        <v>0</v>
      </c>
      <c r="U4179" s="127">
        <v>0</v>
      </c>
      <c r="V4179" s="127">
        <v>0</v>
      </c>
      <c r="W4179" s="127">
        <v>0</v>
      </c>
      <c r="X4179" s="127">
        <v>0</v>
      </c>
      <c r="Y4179" s="127">
        <v>0</v>
      </c>
      <c r="Z4179" s="127">
        <v>0</v>
      </c>
      <c r="AA4179" s="127">
        <v>0</v>
      </c>
      <c r="AB4179" s="127">
        <v>0</v>
      </c>
      <c r="AC4179" s="127">
        <v>0</v>
      </c>
      <c r="AD4179" s="127">
        <v>0</v>
      </c>
      <c r="AE4179" s="127">
        <v>0</v>
      </c>
      <c r="AF4179" s="127">
        <v>0</v>
      </c>
      <c r="AG4179" s="127">
        <v>0</v>
      </c>
      <c r="AH4179" s="127">
        <v>0</v>
      </c>
    </row>
    <row r="4180" spans="1:34" x14ac:dyDescent="0.35">
      <c r="A4180" s="127" t="s">
        <v>4790</v>
      </c>
      <c r="B4180" s="127" t="s">
        <v>964</v>
      </c>
      <c r="C4180" s="128">
        <v>3158950</v>
      </c>
      <c r="D4180" s="128">
        <v>3158940</v>
      </c>
      <c r="E4180" s="128">
        <v>3158980</v>
      </c>
      <c r="F4180" s="128">
        <v>3158990</v>
      </c>
      <c r="G4180" s="128">
        <v>3159080</v>
      </c>
      <c r="H4180" s="128">
        <v>3159120</v>
      </c>
      <c r="I4180" s="128">
        <v>3159160</v>
      </c>
      <c r="J4180" s="128">
        <v>3159150</v>
      </c>
      <c r="K4180" s="128">
        <v>3159160</v>
      </c>
      <c r="L4180" s="128">
        <v>3159130</v>
      </c>
      <c r="M4180" s="128">
        <v>3159120</v>
      </c>
      <c r="N4180" s="128">
        <v>3159120</v>
      </c>
      <c r="O4180" s="128">
        <v>3159100</v>
      </c>
      <c r="P4180" s="128">
        <v>3159090</v>
      </c>
      <c r="Q4180" s="128">
        <v>3159080</v>
      </c>
      <c r="R4180" s="128">
        <v>3159060</v>
      </c>
      <c r="S4180" s="128">
        <v>3159030</v>
      </c>
      <c r="T4180" s="128">
        <v>3159010</v>
      </c>
      <c r="U4180" s="128">
        <v>3159010</v>
      </c>
      <c r="V4180" s="128">
        <v>3159000</v>
      </c>
      <c r="W4180" s="128">
        <v>3158980</v>
      </c>
      <c r="X4180" s="128">
        <v>3158970</v>
      </c>
      <c r="Y4180" s="128">
        <v>3158960</v>
      </c>
      <c r="Z4180" s="128">
        <v>3158930</v>
      </c>
      <c r="AA4180" s="128">
        <v>3158930</v>
      </c>
      <c r="AB4180" s="128">
        <v>3158910</v>
      </c>
      <c r="AC4180" s="128">
        <v>3158890</v>
      </c>
      <c r="AD4180" s="128">
        <v>3158890</v>
      </c>
      <c r="AE4180" s="128">
        <v>3158870</v>
      </c>
      <c r="AF4180" s="128">
        <v>3158850</v>
      </c>
      <c r="AG4180" s="128">
        <v>3158840</v>
      </c>
      <c r="AH4180" s="128">
        <v>3158830</v>
      </c>
    </row>
    <row r="4181" spans="1:34" x14ac:dyDescent="0.35">
      <c r="A4181" s="127" t="s">
        <v>4791</v>
      </c>
      <c r="B4181" s="127" t="s">
        <v>964</v>
      </c>
      <c r="C4181" s="127">
        <v>34492.699999999997</v>
      </c>
      <c r="D4181" s="127">
        <v>34421.800000000003</v>
      </c>
      <c r="E4181" s="127">
        <v>34064.1</v>
      </c>
      <c r="F4181" s="127">
        <v>34048.800000000003</v>
      </c>
      <c r="G4181" s="127">
        <v>34076.6</v>
      </c>
      <c r="H4181" s="127">
        <v>34105.1</v>
      </c>
      <c r="I4181" s="127">
        <v>34087.4</v>
      </c>
      <c r="J4181" s="127">
        <v>34076.1</v>
      </c>
      <c r="K4181" s="127">
        <v>34070.9</v>
      </c>
      <c r="L4181" s="127">
        <v>34057</v>
      </c>
      <c r="M4181" s="127">
        <v>34049.300000000003</v>
      </c>
      <c r="N4181" s="127">
        <v>34046.800000000003</v>
      </c>
      <c r="O4181" s="127">
        <v>34045.9</v>
      </c>
      <c r="P4181" s="127">
        <v>588442</v>
      </c>
      <c r="Q4181" s="128">
        <v>1298410</v>
      </c>
      <c r="R4181" s="128">
        <v>1920780</v>
      </c>
      <c r="S4181" s="128">
        <v>2494450</v>
      </c>
      <c r="T4181" s="128">
        <v>3019580</v>
      </c>
      <c r="U4181" s="128">
        <v>3520580</v>
      </c>
      <c r="V4181" s="128">
        <v>4035880</v>
      </c>
      <c r="W4181" s="128">
        <v>4522000</v>
      </c>
      <c r="X4181" s="128">
        <v>4974200</v>
      </c>
      <c r="Y4181" s="128">
        <v>5402160</v>
      </c>
      <c r="Z4181" s="128">
        <v>5776680</v>
      </c>
      <c r="AA4181" s="128">
        <v>5922810</v>
      </c>
      <c r="AB4181" s="128">
        <v>6063860</v>
      </c>
      <c r="AC4181" s="128">
        <v>6190230</v>
      </c>
      <c r="AD4181" s="128">
        <v>6306790</v>
      </c>
      <c r="AE4181" s="128">
        <v>6413490</v>
      </c>
      <c r="AF4181" s="128">
        <v>6539420</v>
      </c>
      <c r="AG4181" s="128">
        <v>6713890</v>
      </c>
      <c r="AH4181" s="128">
        <v>6878810</v>
      </c>
    </row>
    <row r="4182" spans="1:34" x14ac:dyDescent="0.35">
      <c r="A4182" s="127" t="s">
        <v>4792</v>
      </c>
      <c r="B4182" s="127" t="s">
        <v>964</v>
      </c>
      <c r="C4182" s="128">
        <v>47275800</v>
      </c>
      <c r="D4182" s="128">
        <v>41054700</v>
      </c>
      <c r="E4182" s="128">
        <v>41548100</v>
      </c>
      <c r="F4182" s="128">
        <v>40992000</v>
      </c>
      <c r="G4182" s="128">
        <v>45977500</v>
      </c>
      <c r="H4182" s="128">
        <v>47339400</v>
      </c>
      <c r="I4182" s="128">
        <v>46762100</v>
      </c>
      <c r="J4182" s="128">
        <v>46819600</v>
      </c>
      <c r="K4182" s="128">
        <v>46678000</v>
      </c>
      <c r="L4182" s="128">
        <v>46828900</v>
      </c>
      <c r="M4182" s="128">
        <v>47776700</v>
      </c>
      <c r="N4182" s="128">
        <v>48671800</v>
      </c>
      <c r="O4182" s="128">
        <v>49532100</v>
      </c>
      <c r="P4182" s="128">
        <v>49854700</v>
      </c>
      <c r="Q4182" s="128">
        <v>51104500</v>
      </c>
      <c r="R4182" s="128">
        <v>51158100</v>
      </c>
      <c r="S4182" s="128">
        <v>51140200</v>
      </c>
      <c r="T4182" s="128">
        <v>51218100</v>
      </c>
      <c r="U4182" s="128">
        <v>51365800</v>
      </c>
      <c r="V4182" s="128">
        <v>51402800</v>
      </c>
      <c r="W4182" s="128">
        <v>51313300</v>
      </c>
      <c r="X4182" s="128">
        <v>51292000</v>
      </c>
      <c r="Y4182" s="128">
        <v>51713700</v>
      </c>
      <c r="Z4182" s="128">
        <v>51320000</v>
      </c>
      <c r="AA4182" s="128">
        <v>51451900</v>
      </c>
      <c r="AB4182" s="128">
        <v>51431300</v>
      </c>
      <c r="AC4182" s="128">
        <v>51407100</v>
      </c>
      <c r="AD4182" s="128">
        <v>51383300</v>
      </c>
      <c r="AE4182" s="128">
        <v>51329900</v>
      </c>
      <c r="AF4182" s="128">
        <v>51307900</v>
      </c>
      <c r="AG4182" s="128">
        <v>51229400</v>
      </c>
      <c r="AH4182" s="128">
        <v>51193600</v>
      </c>
    </row>
    <row r="4183" spans="1:34" x14ac:dyDescent="0.35">
      <c r="A4183" s="127" t="s">
        <v>4793</v>
      </c>
      <c r="B4183" s="127" t="s">
        <v>964</v>
      </c>
      <c r="C4183" s="127">
        <v>0</v>
      </c>
      <c r="D4183" s="127">
        <v>0</v>
      </c>
      <c r="E4183" s="127">
        <v>0</v>
      </c>
      <c r="F4183" s="127">
        <v>0</v>
      </c>
      <c r="G4183" s="127">
        <v>0</v>
      </c>
      <c r="H4183" s="127">
        <v>0</v>
      </c>
      <c r="I4183" s="127">
        <v>0</v>
      </c>
      <c r="J4183" s="127">
        <v>0</v>
      </c>
      <c r="K4183" s="127">
        <v>0</v>
      </c>
      <c r="L4183" s="127">
        <v>0</v>
      </c>
      <c r="M4183" s="127">
        <v>0</v>
      </c>
      <c r="N4183" s="127">
        <v>0</v>
      </c>
      <c r="O4183" s="127">
        <v>0</v>
      </c>
      <c r="P4183" s="127">
        <v>0</v>
      </c>
      <c r="Q4183" s="127">
        <v>0</v>
      </c>
      <c r="R4183" s="127">
        <v>0</v>
      </c>
      <c r="S4183" s="127">
        <v>0</v>
      </c>
      <c r="T4183" s="127">
        <v>0</v>
      </c>
      <c r="U4183" s="127">
        <v>0</v>
      </c>
      <c r="V4183" s="127">
        <v>0</v>
      </c>
      <c r="W4183" s="127">
        <v>0</v>
      </c>
      <c r="X4183" s="127">
        <v>0</v>
      </c>
      <c r="Y4183" s="127">
        <v>0</v>
      </c>
      <c r="Z4183" s="127">
        <v>0</v>
      </c>
      <c r="AA4183" s="127">
        <v>0</v>
      </c>
      <c r="AB4183" s="127">
        <v>0</v>
      </c>
      <c r="AC4183" s="127">
        <v>0</v>
      </c>
      <c r="AD4183" s="127">
        <v>0</v>
      </c>
      <c r="AE4183" s="127">
        <v>0</v>
      </c>
      <c r="AF4183" s="127">
        <v>0</v>
      </c>
      <c r="AG4183" s="127">
        <v>0</v>
      </c>
      <c r="AH4183" s="127">
        <v>0</v>
      </c>
    </row>
    <row r="4184" spans="1:34" x14ac:dyDescent="0.35">
      <c r="A4184" s="127" t="s">
        <v>4794</v>
      </c>
      <c r="B4184" s="127" t="s">
        <v>964</v>
      </c>
      <c r="C4184" s="127">
        <v>0</v>
      </c>
      <c r="D4184" s="127">
        <v>0</v>
      </c>
      <c r="E4184" s="127">
        <v>0</v>
      </c>
      <c r="F4184" s="127">
        <v>0</v>
      </c>
      <c r="G4184" s="127">
        <v>0</v>
      </c>
      <c r="H4184" s="127">
        <v>0</v>
      </c>
      <c r="I4184" s="127">
        <v>0</v>
      </c>
      <c r="J4184" s="127">
        <v>0</v>
      </c>
      <c r="K4184" s="127">
        <v>0</v>
      </c>
      <c r="L4184" s="127">
        <v>0</v>
      </c>
      <c r="M4184" s="127">
        <v>0</v>
      </c>
      <c r="N4184" s="127">
        <v>0</v>
      </c>
      <c r="O4184" s="127">
        <v>0</v>
      </c>
      <c r="P4184" s="127">
        <v>0</v>
      </c>
      <c r="Q4184" s="127">
        <v>0</v>
      </c>
      <c r="R4184" s="127">
        <v>0</v>
      </c>
      <c r="S4184" s="127">
        <v>0</v>
      </c>
      <c r="T4184" s="127">
        <v>0</v>
      </c>
      <c r="U4184" s="127">
        <v>0</v>
      </c>
      <c r="V4184" s="127">
        <v>0</v>
      </c>
      <c r="W4184" s="127">
        <v>0</v>
      </c>
      <c r="X4184" s="127">
        <v>0</v>
      </c>
      <c r="Y4184" s="127">
        <v>0</v>
      </c>
      <c r="Z4184" s="127">
        <v>0</v>
      </c>
      <c r="AA4184" s="127">
        <v>0</v>
      </c>
      <c r="AB4184" s="127">
        <v>0</v>
      </c>
      <c r="AC4184" s="127">
        <v>0</v>
      </c>
      <c r="AD4184" s="127">
        <v>0</v>
      </c>
      <c r="AE4184" s="127">
        <v>0</v>
      </c>
      <c r="AF4184" s="127">
        <v>0</v>
      </c>
      <c r="AG4184" s="127">
        <v>0</v>
      </c>
      <c r="AH4184" s="127">
        <v>0</v>
      </c>
    </row>
    <row r="4185" spans="1:34" x14ac:dyDescent="0.35">
      <c r="A4185" s="127" t="s">
        <v>4795</v>
      </c>
      <c r="B4185" s="127" t="s">
        <v>964</v>
      </c>
      <c r="C4185" s="127">
        <v>0</v>
      </c>
      <c r="D4185" s="127">
        <v>0</v>
      </c>
      <c r="E4185" s="127">
        <v>0</v>
      </c>
      <c r="F4185" s="127">
        <v>0</v>
      </c>
      <c r="G4185" s="127">
        <v>0</v>
      </c>
      <c r="H4185" s="127">
        <v>0</v>
      </c>
      <c r="I4185" s="127">
        <v>0</v>
      </c>
      <c r="J4185" s="127">
        <v>0</v>
      </c>
      <c r="K4185" s="127">
        <v>0</v>
      </c>
      <c r="L4185" s="127">
        <v>0</v>
      </c>
      <c r="M4185" s="127">
        <v>0</v>
      </c>
      <c r="N4185" s="127">
        <v>0</v>
      </c>
      <c r="O4185" s="127">
        <v>0</v>
      </c>
      <c r="P4185" s="127">
        <v>0</v>
      </c>
      <c r="Q4185" s="127">
        <v>0</v>
      </c>
      <c r="R4185" s="127">
        <v>0</v>
      </c>
      <c r="S4185" s="127">
        <v>0</v>
      </c>
      <c r="T4185" s="127">
        <v>0</v>
      </c>
      <c r="U4185" s="127">
        <v>0</v>
      </c>
      <c r="V4185" s="127">
        <v>0</v>
      </c>
      <c r="W4185" s="127">
        <v>0</v>
      </c>
      <c r="X4185" s="127">
        <v>0</v>
      </c>
      <c r="Y4185" s="127">
        <v>0</v>
      </c>
      <c r="Z4185" s="127">
        <v>0</v>
      </c>
      <c r="AA4185" s="127">
        <v>0</v>
      </c>
      <c r="AB4185" s="127">
        <v>0</v>
      </c>
      <c r="AC4185" s="127">
        <v>0</v>
      </c>
      <c r="AD4185" s="127">
        <v>0</v>
      </c>
      <c r="AE4185" s="127">
        <v>0</v>
      </c>
      <c r="AF4185" s="127">
        <v>0</v>
      </c>
      <c r="AG4185" s="127">
        <v>0</v>
      </c>
      <c r="AH4185" s="127">
        <v>0</v>
      </c>
    </row>
    <row r="4186" spans="1:34" x14ac:dyDescent="0.35">
      <c r="A4186" s="127" t="s">
        <v>4796</v>
      </c>
      <c r="B4186" s="127" t="s">
        <v>964</v>
      </c>
      <c r="C4186" s="128">
        <v>3008820</v>
      </c>
      <c r="D4186" s="128">
        <v>2505630</v>
      </c>
      <c r="E4186" s="128">
        <v>2362490</v>
      </c>
      <c r="F4186" s="128">
        <v>2138800</v>
      </c>
      <c r="G4186" s="128">
        <v>2403010</v>
      </c>
      <c r="H4186" s="128">
        <v>2455100</v>
      </c>
      <c r="I4186" s="128">
        <v>2280270</v>
      </c>
      <c r="J4186" s="128">
        <v>2348110</v>
      </c>
      <c r="K4186" s="128">
        <v>2401380</v>
      </c>
      <c r="L4186" s="128">
        <v>2348840</v>
      </c>
      <c r="M4186" s="128">
        <v>2424540</v>
      </c>
      <c r="N4186" s="128">
        <v>2497930</v>
      </c>
      <c r="O4186" s="128">
        <v>2501320</v>
      </c>
      <c r="P4186" s="128">
        <v>2528240</v>
      </c>
      <c r="Q4186" s="128">
        <v>2707410</v>
      </c>
      <c r="R4186" s="128">
        <v>2712200</v>
      </c>
      <c r="S4186" s="128">
        <v>2638160</v>
      </c>
      <c r="T4186" s="128">
        <v>2644970</v>
      </c>
      <c r="U4186" s="128">
        <v>2730830</v>
      </c>
      <c r="V4186" s="128">
        <v>2734170</v>
      </c>
      <c r="W4186" s="128">
        <v>2653300</v>
      </c>
      <c r="X4186" s="128">
        <v>2651430</v>
      </c>
      <c r="Y4186" s="128">
        <v>2688620</v>
      </c>
      <c r="Z4186" s="128">
        <v>2653890</v>
      </c>
      <c r="AA4186" s="128">
        <v>2665470</v>
      </c>
      <c r="AB4186" s="128">
        <v>2663660</v>
      </c>
      <c r="AC4186" s="128">
        <v>2661530</v>
      </c>
      <c r="AD4186" s="128">
        <v>2659440</v>
      </c>
      <c r="AE4186" s="128">
        <v>2654750</v>
      </c>
      <c r="AF4186" s="128">
        <v>2652820</v>
      </c>
      <c r="AG4186" s="128">
        <v>2645960</v>
      </c>
      <c r="AH4186" s="128">
        <v>2642830</v>
      </c>
    </row>
    <row r="4187" spans="1:34" x14ac:dyDescent="0.35">
      <c r="A4187" s="127" t="s">
        <v>4797</v>
      </c>
      <c r="B4187" s="127" t="s">
        <v>964</v>
      </c>
      <c r="C4187" s="128">
        <v>65812300000</v>
      </c>
      <c r="D4187" s="128">
        <v>61772600000</v>
      </c>
      <c r="E4187" s="128">
        <v>64593500000</v>
      </c>
      <c r="F4187" s="128">
        <v>66101700000</v>
      </c>
      <c r="G4187" s="128">
        <v>69588600000</v>
      </c>
      <c r="H4187" s="128">
        <v>70838600000</v>
      </c>
      <c r="I4187" s="128">
        <v>70836200000</v>
      </c>
      <c r="J4187" s="128">
        <v>70282100000</v>
      </c>
      <c r="K4187" s="128">
        <v>69143100000</v>
      </c>
      <c r="L4187" s="128">
        <v>69387000000</v>
      </c>
      <c r="M4187" s="128">
        <v>70240100000</v>
      </c>
      <c r="N4187" s="128">
        <v>71039500000</v>
      </c>
      <c r="O4187" s="128">
        <v>71881600000</v>
      </c>
      <c r="P4187" s="128">
        <v>72172000000</v>
      </c>
      <c r="Q4187" s="128">
        <v>73178900000</v>
      </c>
      <c r="R4187" s="128">
        <v>73236100000</v>
      </c>
      <c r="S4187" s="128">
        <v>73309100000</v>
      </c>
      <c r="T4187" s="128">
        <v>73385400000</v>
      </c>
      <c r="U4187" s="128">
        <v>73442500000</v>
      </c>
      <c r="V4187" s="128">
        <v>73483800000</v>
      </c>
      <c r="W4187" s="128">
        <v>73495700000</v>
      </c>
      <c r="X4187" s="128">
        <v>73487000000</v>
      </c>
      <c r="Y4187" s="128">
        <v>73506400000</v>
      </c>
      <c r="Z4187" s="128">
        <v>73530000000</v>
      </c>
      <c r="AA4187" s="128">
        <v>73652000000</v>
      </c>
      <c r="AB4187" s="128">
        <v>73644400000</v>
      </c>
      <c r="AC4187" s="128">
        <v>73633300000</v>
      </c>
      <c r="AD4187" s="128">
        <v>73622500000</v>
      </c>
      <c r="AE4187" s="128">
        <v>73586300000</v>
      </c>
      <c r="AF4187" s="128">
        <v>73577000000</v>
      </c>
      <c r="AG4187" s="128">
        <v>73519500000</v>
      </c>
      <c r="AH4187" s="128">
        <v>73498200000</v>
      </c>
    </row>
    <row r="4188" spans="1:34" x14ac:dyDescent="0.35">
      <c r="A4188" s="127" t="s">
        <v>4798</v>
      </c>
      <c r="B4188" s="127" t="s">
        <v>964</v>
      </c>
      <c r="C4188" s="127">
        <v>511251</v>
      </c>
      <c r="D4188" s="127">
        <v>438459</v>
      </c>
      <c r="E4188" s="127">
        <v>76126.5</v>
      </c>
      <c r="F4188" s="127">
        <v>61861.1</v>
      </c>
      <c r="G4188" s="127">
        <v>88045.9</v>
      </c>
      <c r="H4188" s="127">
        <v>115491</v>
      </c>
      <c r="I4188" s="127">
        <v>98470.399999999994</v>
      </c>
      <c r="J4188" s="127">
        <v>87595.6</v>
      </c>
      <c r="K4188" s="127">
        <v>82653.899999999994</v>
      </c>
      <c r="L4188" s="127">
        <v>69445.100000000006</v>
      </c>
      <c r="M4188" s="127">
        <v>62247.4</v>
      </c>
      <c r="N4188" s="127">
        <v>59861.599999999999</v>
      </c>
      <c r="O4188" s="127">
        <v>58992.1</v>
      </c>
      <c r="P4188" s="127">
        <v>55507.9</v>
      </c>
      <c r="Q4188" s="127">
        <v>54226</v>
      </c>
      <c r="R4188" s="127">
        <v>52690.6</v>
      </c>
      <c r="S4188" s="127">
        <v>51018.8</v>
      </c>
      <c r="T4188" s="127">
        <v>50867.4</v>
      </c>
      <c r="U4188" s="127">
        <v>52323</v>
      </c>
      <c r="V4188" s="127">
        <v>51271.3</v>
      </c>
      <c r="W4188" s="127">
        <v>50318.9</v>
      </c>
      <c r="X4188" s="127">
        <v>50351.6</v>
      </c>
      <c r="Y4188" s="127">
        <v>50788</v>
      </c>
      <c r="Z4188" s="127">
        <v>51402.7</v>
      </c>
      <c r="AA4188" s="127">
        <v>52729.2</v>
      </c>
      <c r="AB4188" s="127">
        <v>52906.7</v>
      </c>
      <c r="AC4188" s="127">
        <v>52574.8</v>
      </c>
      <c r="AD4188" s="127">
        <v>51861</v>
      </c>
      <c r="AE4188" s="127">
        <v>50491.4</v>
      </c>
      <c r="AF4188" s="127">
        <v>48139.7</v>
      </c>
      <c r="AG4188" s="127">
        <v>45523.5</v>
      </c>
      <c r="AH4188" s="127">
        <v>43851.5</v>
      </c>
    </row>
    <row r="4189" spans="1:34" x14ac:dyDescent="0.35">
      <c r="A4189" s="127" t="s">
        <v>4799</v>
      </c>
      <c r="B4189" s="127" t="s">
        <v>964</v>
      </c>
      <c r="C4189" s="127">
        <v>0</v>
      </c>
      <c r="D4189" s="127">
        <v>0</v>
      </c>
      <c r="E4189" s="127">
        <v>0</v>
      </c>
      <c r="F4189" s="127">
        <v>0</v>
      </c>
      <c r="G4189" s="127">
        <v>0</v>
      </c>
      <c r="H4189" s="127">
        <v>0</v>
      </c>
      <c r="I4189" s="127">
        <v>0</v>
      </c>
      <c r="J4189" s="127">
        <v>0</v>
      </c>
      <c r="K4189" s="127">
        <v>0</v>
      </c>
      <c r="L4189" s="127">
        <v>0</v>
      </c>
      <c r="M4189" s="127">
        <v>0</v>
      </c>
      <c r="N4189" s="127">
        <v>0</v>
      </c>
      <c r="O4189" s="127">
        <v>0</v>
      </c>
      <c r="P4189" s="127">
        <v>0</v>
      </c>
      <c r="Q4189" s="127">
        <v>0</v>
      </c>
      <c r="R4189" s="127">
        <v>0</v>
      </c>
      <c r="S4189" s="127">
        <v>0</v>
      </c>
      <c r="T4189" s="127">
        <v>0</v>
      </c>
      <c r="U4189" s="127">
        <v>0</v>
      </c>
      <c r="V4189" s="127">
        <v>0</v>
      </c>
      <c r="W4189" s="127">
        <v>0</v>
      </c>
      <c r="X4189" s="127">
        <v>0</v>
      </c>
      <c r="Y4189" s="127">
        <v>0</v>
      </c>
      <c r="Z4189" s="127">
        <v>0</v>
      </c>
      <c r="AA4189" s="127">
        <v>0</v>
      </c>
      <c r="AB4189" s="127">
        <v>0</v>
      </c>
      <c r="AC4189" s="127">
        <v>0</v>
      </c>
      <c r="AD4189" s="127">
        <v>0</v>
      </c>
      <c r="AE4189" s="127">
        <v>0</v>
      </c>
      <c r="AF4189" s="127">
        <v>0</v>
      </c>
      <c r="AG4189" s="127">
        <v>0</v>
      </c>
      <c r="AH4189" s="127">
        <v>0</v>
      </c>
    </row>
    <row r="4190" spans="1:34" x14ac:dyDescent="0.35">
      <c r="A4190" s="127" t="s">
        <v>4800</v>
      </c>
      <c r="B4190" s="127" t="s">
        <v>964</v>
      </c>
      <c r="C4190" s="127">
        <v>0</v>
      </c>
      <c r="D4190" s="127">
        <v>0</v>
      </c>
      <c r="E4190" s="127">
        <v>0</v>
      </c>
      <c r="F4190" s="127">
        <v>0</v>
      </c>
      <c r="G4190" s="127">
        <v>0</v>
      </c>
      <c r="H4190" s="127">
        <v>0</v>
      </c>
      <c r="I4190" s="127">
        <v>0</v>
      </c>
      <c r="J4190" s="127">
        <v>0</v>
      </c>
      <c r="K4190" s="127">
        <v>0</v>
      </c>
      <c r="L4190" s="127">
        <v>0</v>
      </c>
      <c r="M4190" s="127">
        <v>0</v>
      </c>
      <c r="N4190" s="127">
        <v>0</v>
      </c>
      <c r="O4190" s="127">
        <v>0</v>
      </c>
      <c r="P4190" s="127">
        <v>0</v>
      </c>
      <c r="Q4190" s="127">
        <v>0</v>
      </c>
      <c r="R4190" s="127">
        <v>0</v>
      </c>
      <c r="S4190" s="127">
        <v>0</v>
      </c>
      <c r="T4190" s="127">
        <v>0</v>
      </c>
      <c r="U4190" s="127">
        <v>0</v>
      </c>
      <c r="V4190" s="127">
        <v>0</v>
      </c>
      <c r="W4190" s="127">
        <v>0</v>
      </c>
      <c r="X4190" s="127">
        <v>0</v>
      </c>
      <c r="Y4190" s="127">
        <v>0</v>
      </c>
      <c r="Z4190" s="127">
        <v>0</v>
      </c>
      <c r="AA4190" s="127">
        <v>0</v>
      </c>
      <c r="AB4190" s="127">
        <v>0</v>
      </c>
      <c r="AC4190" s="127">
        <v>0</v>
      </c>
      <c r="AD4190" s="127">
        <v>0</v>
      </c>
      <c r="AE4190" s="127">
        <v>0</v>
      </c>
      <c r="AF4190" s="127">
        <v>0</v>
      </c>
      <c r="AG4190" s="127">
        <v>0</v>
      </c>
      <c r="AH4190" s="127">
        <v>0</v>
      </c>
    </row>
    <row r="4191" spans="1:34" x14ac:dyDescent="0.35">
      <c r="A4191" s="127" t="s">
        <v>4801</v>
      </c>
      <c r="B4191" s="127" t="s">
        <v>964</v>
      </c>
      <c r="C4191" s="127">
        <v>0</v>
      </c>
      <c r="D4191" s="127">
        <v>0</v>
      </c>
      <c r="E4191" s="127">
        <v>0</v>
      </c>
      <c r="F4191" s="127">
        <v>0</v>
      </c>
      <c r="G4191" s="127">
        <v>0</v>
      </c>
      <c r="H4191" s="127">
        <v>0</v>
      </c>
      <c r="I4191" s="127">
        <v>0</v>
      </c>
      <c r="J4191" s="127">
        <v>0</v>
      </c>
      <c r="K4191" s="127">
        <v>0</v>
      </c>
      <c r="L4191" s="127">
        <v>0</v>
      </c>
      <c r="M4191" s="127">
        <v>0</v>
      </c>
      <c r="N4191" s="127">
        <v>0</v>
      </c>
      <c r="O4191" s="127">
        <v>0</v>
      </c>
      <c r="P4191" s="127">
        <v>0</v>
      </c>
      <c r="Q4191" s="127">
        <v>0</v>
      </c>
      <c r="R4191" s="127">
        <v>0</v>
      </c>
      <c r="S4191" s="127">
        <v>0</v>
      </c>
      <c r="T4191" s="127">
        <v>0</v>
      </c>
      <c r="U4191" s="127">
        <v>0</v>
      </c>
      <c r="V4191" s="127">
        <v>0</v>
      </c>
      <c r="W4191" s="127">
        <v>0</v>
      </c>
      <c r="X4191" s="127">
        <v>0</v>
      </c>
      <c r="Y4191" s="127">
        <v>0</v>
      </c>
      <c r="Z4191" s="127">
        <v>0</v>
      </c>
      <c r="AA4191" s="127">
        <v>0</v>
      </c>
      <c r="AB4191" s="127">
        <v>0</v>
      </c>
      <c r="AC4191" s="127">
        <v>0</v>
      </c>
      <c r="AD4191" s="127">
        <v>0</v>
      </c>
      <c r="AE4191" s="127">
        <v>0</v>
      </c>
      <c r="AF4191" s="127">
        <v>0</v>
      </c>
      <c r="AG4191" s="127">
        <v>0</v>
      </c>
      <c r="AH4191" s="127">
        <v>0</v>
      </c>
    </row>
    <row r="4192" spans="1:34" x14ac:dyDescent="0.35">
      <c r="A4192" s="127" t="s">
        <v>4802</v>
      </c>
      <c r="B4192" s="127" t="s">
        <v>964</v>
      </c>
      <c r="C4192" s="127">
        <v>0</v>
      </c>
      <c r="D4192" s="127">
        <v>0</v>
      </c>
      <c r="E4192" s="127">
        <v>0</v>
      </c>
      <c r="F4192" s="127">
        <v>0</v>
      </c>
      <c r="G4192" s="127">
        <v>0</v>
      </c>
      <c r="H4192" s="127">
        <v>0</v>
      </c>
      <c r="I4192" s="127">
        <v>0</v>
      </c>
      <c r="J4192" s="127">
        <v>0</v>
      </c>
      <c r="K4192" s="127">
        <v>0</v>
      </c>
      <c r="L4192" s="127">
        <v>0</v>
      </c>
      <c r="M4192" s="127">
        <v>0</v>
      </c>
      <c r="N4192" s="127">
        <v>0</v>
      </c>
      <c r="O4192" s="127">
        <v>0</v>
      </c>
      <c r="P4192" s="127">
        <v>0</v>
      </c>
      <c r="Q4192" s="127">
        <v>0</v>
      </c>
      <c r="R4192" s="127">
        <v>0</v>
      </c>
      <c r="S4192" s="127">
        <v>0</v>
      </c>
      <c r="T4192" s="127">
        <v>0</v>
      </c>
      <c r="U4192" s="127">
        <v>0</v>
      </c>
      <c r="V4192" s="127">
        <v>0</v>
      </c>
      <c r="W4192" s="127">
        <v>0</v>
      </c>
      <c r="X4192" s="127">
        <v>0</v>
      </c>
      <c r="Y4192" s="127">
        <v>0</v>
      </c>
      <c r="Z4192" s="127">
        <v>0</v>
      </c>
      <c r="AA4192" s="127">
        <v>0</v>
      </c>
      <c r="AB4192" s="127">
        <v>0</v>
      </c>
      <c r="AC4192" s="127">
        <v>0</v>
      </c>
      <c r="AD4192" s="127">
        <v>0</v>
      </c>
      <c r="AE4192" s="127">
        <v>0</v>
      </c>
      <c r="AF4192" s="127">
        <v>0</v>
      </c>
      <c r="AG4192" s="127">
        <v>0</v>
      </c>
      <c r="AH4192" s="127">
        <v>0</v>
      </c>
    </row>
    <row r="4193" spans="1:34" x14ac:dyDescent="0.35">
      <c r="A4193" s="127" t="s">
        <v>4803</v>
      </c>
      <c r="B4193" s="127" t="s">
        <v>964</v>
      </c>
      <c r="C4193" s="127">
        <v>0</v>
      </c>
      <c r="D4193" s="127">
        <v>0</v>
      </c>
      <c r="E4193" s="127">
        <v>0</v>
      </c>
      <c r="F4193" s="127">
        <v>0</v>
      </c>
      <c r="G4193" s="127">
        <v>0</v>
      </c>
      <c r="H4193" s="127">
        <v>0</v>
      </c>
      <c r="I4193" s="127">
        <v>0</v>
      </c>
      <c r="J4193" s="127">
        <v>0</v>
      </c>
      <c r="K4193" s="127">
        <v>0</v>
      </c>
      <c r="L4193" s="127">
        <v>0</v>
      </c>
      <c r="M4193" s="127">
        <v>0</v>
      </c>
      <c r="N4193" s="127">
        <v>0</v>
      </c>
      <c r="O4193" s="127">
        <v>0</v>
      </c>
      <c r="P4193" s="127">
        <v>0</v>
      </c>
      <c r="Q4193" s="127">
        <v>0</v>
      </c>
      <c r="R4193" s="127">
        <v>0</v>
      </c>
      <c r="S4193" s="127">
        <v>0</v>
      </c>
      <c r="T4193" s="127">
        <v>0</v>
      </c>
      <c r="U4193" s="127">
        <v>0</v>
      </c>
      <c r="V4193" s="127">
        <v>0</v>
      </c>
      <c r="W4193" s="127">
        <v>0</v>
      </c>
      <c r="X4193" s="127">
        <v>0</v>
      </c>
      <c r="Y4193" s="127">
        <v>0</v>
      </c>
      <c r="Z4193" s="127">
        <v>0</v>
      </c>
      <c r="AA4193" s="127">
        <v>0</v>
      </c>
      <c r="AB4193" s="127">
        <v>0</v>
      </c>
      <c r="AC4193" s="127">
        <v>0</v>
      </c>
      <c r="AD4193" s="127">
        <v>0</v>
      </c>
      <c r="AE4193" s="127">
        <v>0</v>
      </c>
      <c r="AF4193" s="127">
        <v>0</v>
      </c>
      <c r="AG4193" s="127">
        <v>0</v>
      </c>
      <c r="AH4193" s="127">
        <v>0</v>
      </c>
    </row>
    <row r="4194" spans="1:34" x14ac:dyDescent="0.35">
      <c r="A4194" s="127" t="s">
        <v>4804</v>
      </c>
      <c r="B4194" s="127" t="s">
        <v>964</v>
      </c>
      <c r="C4194" s="128">
        <v>4172220000</v>
      </c>
      <c r="D4194" s="128">
        <v>4523690000</v>
      </c>
      <c r="E4194" s="128">
        <v>4875160000</v>
      </c>
      <c r="F4194" s="128">
        <v>5226630000</v>
      </c>
      <c r="G4194" s="128">
        <v>5226630000</v>
      </c>
      <c r="H4194" s="128">
        <v>5226630000</v>
      </c>
      <c r="I4194" s="128">
        <v>5226630000</v>
      </c>
      <c r="J4194" s="128">
        <v>5226630000</v>
      </c>
      <c r="K4194" s="128">
        <v>5226630000</v>
      </c>
      <c r="L4194" s="128">
        <v>5226630000</v>
      </c>
      <c r="M4194" s="128">
        <v>5226630000</v>
      </c>
      <c r="N4194" s="128">
        <v>5226630000</v>
      </c>
      <c r="O4194" s="128">
        <v>5226630000</v>
      </c>
      <c r="P4194" s="128">
        <v>5226630000</v>
      </c>
      <c r="Q4194" s="128">
        <v>5226630000</v>
      </c>
      <c r="R4194" s="128">
        <v>5226630000</v>
      </c>
      <c r="S4194" s="128">
        <v>5226630000</v>
      </c>
      <c r="T4194" s="128">
        <v>5226630000</v>
      </c>
      <c r="U4194" s="128">
        <v>5226630000</v>
      </c>
      <c r="V4194" s="128">
        <v>5226630000</v>
      </c>
      <c r="W4194" s="128">
        <v>5226630000</v>
      </c>
      <c r="X4194" s="128">
        <v>5226630000</v>
      </c>
      <c r="Y4194" s="128">
        <v>5226630000</v>
      </c>
      <c r="Z4194" s="128">
        <v>5226630000</v>
      </c>
      <c r="AA4194" s="128">
        <v>5226630000</v>
      </c>
      <c r="AB4194" s="128">
        <v>5226630000</v>
      </c>
      <c r="AC4194" s="128">
        <v>5226630000</v>
      </c>
      <c r="AD4194" s="128">
        <v>5226630000</v>
      </c>
      <c r="AE4194" s="128">
        <v>5226630000</v>
      </c>
      <c r="AF4194" s="128">
        <v>5226630000</v>
      </c>
      <c r="AG4194" s="128">
        <v>5226630000</v>
      </c>
      <c r="AH4194" s="128">
        <v>5226630000</v>
      </c>
    </row>
    <row r="4195" spans="1:34" x14ac:dyDescent="0.35">
      <c r="A4195" s="127" t="s">
        <v>4805</v>
      </c>
      <c r="B4195" s="127" t="s">
        <v>964</v>
      </c>
      <c r="C4195" s="127">
        <v>0</v>
      </c>
      <c r="D4195" s="127">
        <v>0</v>
      </c>
      <c r="E4195" s="127">
        <v>0</v>
      </c>
      <c r="F4195" s="127">
        <v>0</v>
      </c>
      <c r="G4195" s="127">
        <v>0</v>
      </c>
      <c r="H4195" s="127">
        <v>0</v>
      </c>
      <c r="I4195" s="127">
        <v>0</v>
      </c>
      <c r="J4195" s="127">
        <v>0</v>
      </c>
      <c r="K4195" s="127">
        <v>0</v>
      </c>
      <c r="L4195" s="127">
        <v>0</v>
      </c>
      <c r="M4195" s="127">
        <v>0</v>
      </c>
      <c r="N4195" s="127">
        <v>0</v>
      </c>
      <c r="O4195" s="127">
        <v>0</v>
      </c>
      <c r="P4195" s="127">
        <v>0</v>
      </c>
      <c r="Q4195" s="127">
        <v>0</v>
      </c>
      <c r="R4195" s="127">
        <v>0</v>
      </c>
      <c r="S4195" s="127">
        <v>0</v>
      </c>
      <c r="T4195" s="127">
        <v>0</v>
      </c>
      <c r="U4195" s="127">
        <v>0</v>
      </c>
      <c r="V4195" s="127">
        <v>0</v>
      </c>
      <c r="W4195" s="127">
        <v>0</v>
      </c>
      <c r="X4195" s="127">
        <v>0</v>
      </c>
      <c r="Y4195" s="127">
        <v>0</v>
      </c>
      <c r="Z4195" s="127">
        <v>0</v>
      </c>
      <c r="AA4195" s="127">
        <v>0</v>
      </c>
      <c r="AB4195" s="127">
        <v>0</v>
      </c>
      <c r="AC4195" s="127">
        <v>0</v>
      </c>
      <c r="AD4195" s="127">
        <v>0</v>
      </c>
      <c r="AE4195" s="127">
        <v>0</v>
      </c>
      <c r="AF4195" s="127">
        <v>0</v>
      </c>
      <c r="AG4195" s="127">
        <v>0</v>
      </c>
      <c r="AH4195" s="127">
        <v>0</v>
      </c>
    </row>
    <row r="4196" spans="1:34" x14ac:dyDescent="0.35">
      <c r="A4196" s="127" t="s">
        <v>4806</v>
      </c>
      <c r="B4196" s="127" t="s">
        <v>964</v>
      </c>
      <c r="C4196" s="128">
        <v>1954860</v>
      </c>
      <c r="D4196" s="128">
        <v>1954860</v>
      </c>
      <c r="E4196" s="128">
        <v>1954880</v>
      </c>
      <c r="F4196" s="128">
        <v>1954890</v>
      </c>
      <c r="G4196" s="128">
        <v>1954940</v>
      </c>
      <c r="H4196" s="128">
        <v>1954970</v>
      </c>
      <c r="I4196" s="128">
        <v>1955000</v>
      </c>
      <c r="J4196" s="128">
        <v>1954990</v>
      </c>
      <c r="K4196" s="128">
        <v>1955000</v>
      </c>
      <c r="L4196" s="128">
        <v>1954970</v>
      </c>
      <c r="M4196" s="128">
        <v>1954970</v>
      </c>
      <c r="N4196" s="128">
        <v>1954970</v>
      </c>
      <c r="O4196" s="128">
        <v>1954960</v>
      </c>
      <c r="P4196" s="128">
        <v>1954950</v>
      </c>
      <c r="Q4196" s="128">
        <v>1954950</v>
      </c>
      <c r="R4196" s="128">
        <v>1954930</v>
      </c>
      <c r="S4196" s="128">
        <v>1954920</v>
      </c>
      <c r="T4196" s="128">
        <v>1954900</v>
      </c>
      <c r="U4196" s="128">
        <v>1954900</v>
      </c>
      <c r="V4196" s="128">
        <v>1954900</v>
      </c>
      <c r="W4196" s="128">
        <v>1954880</v>
      </c>
      <c r="X4196" s="128">
        <v>1954880</v>
      </c>
      <c r="Y4196" s="128">
        <v>1954870</v>
      </c>
      <c r="Z4196" s="128">
        <v>1954860</v>
      </c>
      <c r="AA4196" s="128">
        <v>1954850</v>
      </c>
      <c r="AB4196" s="128">
        <v>1954840</v>
      </c>
      <c r="AC4196" s="128">
        <v>1954830</v>
      </c>
      <c r="AD4196" s="128">
        <v>1954830</v>
      </c>
      <c r="AE4196" s="128">
        <v>1954810</v>
      </c>
      <c r="AF4196" s="128">
        <v>1954800</v>
      </c>
      <c r="AG4196" s="128">
        <v>1954800</v>
      </c>
      <c r="AH4196" s="128">
        <v>1954790</v>
      </c>
    </row>
    <row r="4197" spans="1:34" x14ac:dyDescent="0.35">
      <c r="A4197" s="127" t="s">
        <v>4807</v>
      </c>
      <c r="B4197" s="127" t="s">
        <v>964</v>
      </c>
      <c r="C4197" s="127">
        <v>241449</v>
      </c>
      <c r="D4197" s="127">
        <v>240953</v>
      </c>
      <c r="E4197" s="127">
        <v>238448</v>
      </c>
      <c r="F4197" s="127">
        <v>238342</v>
      </c>
      <c r="G4197" s="127">
        <v>238536</v>
      </c>
      <c r="H4197" s="127">
        <v>238736</v>
      </c>
      <c r="I4197" s="127">
        <v>238612</v>
      </c>
      <c r="J4197" s="127">
        <v>238533</v>
      </c>
      <c r="K4197" s="127">
        <v>238497</v>
      </c>
      <c r="L4197" s="127">
        <v>238399</v>
      </c>
      <c r="M4197" s="127">
        <v>238345</v>
      </c>
      <c r="N4197" s="127">
        <v>238328</v>
      </c>
      <c r="O4197" s="127">
        <v>238321</v>
      </c>
      <c r="P4197" s="128">
        <v>4119100</v>
      </c>
      <c r="Q4197" s="128">
        <v>9088880</v>
      </c>
      <c r="R4197" s="128">
        <v>13445400</v>
      </c>
      <c r="S4197" s="128">
        <v>17461100</v>
      </c>
      <c r="T4197" s="128">
        <v>21137000</v>
      </c>
      <c r="U4197" s="128">
        <v>24644000</v>
      </c>
      <c r="V4197" s="128">
        <v>28251200</v>
      </c>
      <c r="W4197" s="128">
        <v>31654000</v>
      </c>
      <c r="X4197" s="128">
        <v>34819400</v>
      </c>
      <c r="Y4197" s="128">
        <v>37815100</v>
      </c>
      <c r="Z4197" s="128">
        <v>40436800</v>
      </c>
      <c r="AA4197" s="128">
        <v>41459700</v>
      </c>
      <c r="AB4197" s="128">
        <v>42447000</v>
      </c>
      <c r="AC4197" s="128">
        <v>43331600</v>
      </c>
      <c r="AD4197" s="128">
        <v>44147500</v>
      </c>
      <c r="AE4197" s="128">
        <v>44894400</v>
      </c>
      <c r="AF4197" s="128">
        <v>45775900</v>
      </c>
      <c r="AG4197" s="128">
        <v>46997200</v>
      </c>
      <c r="AH4197" s="128">
        <v>48151700</v>
      </c>
    </row>
    <row r="4198" spans="1:34" x14ac:dyDescent="0.35">
      <c r="A4198" s="127" t="s">
        <v>4808</v>
      </c>
      <c r="B4198" s="127" t="s">
        <v>964</v>
      </c>
      <c r="C4198" s="128">
        <v>122289000</v>
      </c>
      <c r="D4198" s="128">
        <v>106196000</v>
      </c>
      <c r="E4198" s="128">
        <v>107473000</v>
      </c>
      <c r="F4198" s="128">
        <v>106034000</v>
      </c>
      <c r="G4198" s="128">
        <v>118930000</v>
      </c>
      <c r="H4198" s="128">
        <v>122453000</v>
      </c>
      <c r="I4198" s="128">
        <v>120960000</v>
      </c>
      <c r="J4198" s="128">
        <v>121109000</v>
      </c>
      <c r="K4198" s="128">
        <v>120742000</v>
      </c>
      <c r="L4198" s="128">
        <v>121133000</v>
      </c>
      <c r="M4198" s="128">
        <v>123584000</v>
      </c>
      <c r="N4198" s="128">
        <v>125900000</v>
      </c>
      <c r="O4198" s="128">
        <v>128125000</v>
      </c>
      <c r="P4198" s="128">
        <v>128959000</v>
      </c>
      <c r="Q4198" s="128">
        <v>132192000</v>
      </c>
      <c r="R4198" s="128">
        <v>132331000</v>
      </c>
      <c r="S4198" s="128">
        <v>132285000</v>
      </c>
      <c r="T4198" s="128">
        <v>132486000</v>
      </c>
      <c r="U4198" s="128">
        <v>132868000</v>
      </c>
      <c r="V4198" s="128">
        <v>132964000</v>
      </c>
      <c r="W4198" s="128">
        <v>132732000</v>
      </c>
      <c r="X4198" s="128">
        <v>132677000</v>
      </c>
      <c r="Y4198" s="128">
        <v>133768000</v>
      </c>
      <c r="Z4198" s="128">
        <v>132750000</v>
      </c>
      <c r="AA4198" s="128">
        <v>133091000</v>
      </c>
      <c r="AB4198" s="128">
        <v>133038000</v>
      </c>
      <c r="AC4198" s="128">
        <v>132975000</v>
      </c>
      <c r="AD4198" s="128">
        <v>132913000</v>
      </c>
      <c r="AE4198" s="128">
        <v>132775000</v>
      </c>
      <c r="AF4198" s="128">
        <v>132718000</v>
      </c>
      <c r="AG4198" s="128">
        <v>132515000</v>
      </c>
      <c r="AH4198" s="128">
        <v>132423000</v>
      </c>
    </row>
    <row r="4199" spans="1:34" x14ac:dyDescent="0.35">
      <c r="A4199" s="127" t="s">
        <v>4809</v>
      </c>
      <c r="B4199" s="127" t="s">
        <v>964</v>
      </c>
      <c r="C4199" s="127">
        <v>0</v>
      </c>
      <c r="D4199" s="127">
        <v>0</v>
      </c>
      <c r="E4199" s="127">
        <v>0</v>
      </c>
      <c r="F4199" s="127">
        <v>0</v>
      </c>
      <c r="G4199" s="127">
        <v>0</v>
      </c>
      <c r="H4199" s="127">
        <v>0</v>
      </c>
      <c r="I4199" s="127">
        <v>0</v>
      </c>
      <c r="J4199" s="127">
        <v>0</v>
      </c>
      <c r="K4199" s="127">
        <v>0</v>
      </c>
      <c r="L4199" s="127">
        <v>0</v>
      </c>
      <c r="M4199" s="127">
        <v>0</v>
      </c>
      <c r="N4199" s="127">
        <v>0</v>
      </c>
      <c r="O4199" s="127">
        <v>0</v>
      </c>
      <c r="P4199" s="127">
        <v>0</v>
      </c>
      <c r="Q4199" s="127">
        <v>0</v>
      </c>
      <c r="R4199" s="127">
        <v>0</v>
      </c>
      <c r="S4199" s="127">
        <v>0</v>
      </c>
      <c r="T4199" s="127">
        <v>0</v>
      </c>
      <c r="U4199" s="127">
        <v>0</v>
      </c>
      <c r="V4199" s="127">
        <v>0</v>
      </c>
      <c r="W4199" s="127">
        <v>0</v>
      </c>
      <c r="X4199" s="127">
        <v>0</v>
      </c>
      <c r="Y4199" s="127">
        <v>0</v>
      </c>
      <c r="Z4199" s="127">
        <v>0</v>
      </c>
      <c r="AA4199" s="127">
        <v>0</v>
      </c>
      <c r="AB4199" s="127">
        <v>0</v>
      </c>
      <c r="AC4199" s="127">
        <v>0</v>
      </c>
      <c r="AD4199" s="127">
        <v>0</v>
      </c>
      <c r="AE4199" s="127">
        <v>0</v>
      </c>
      <c r="AF4199" s="127">
        <v>0</v>
      </c>
      <c r="AG4199" s="127">
        <v>0</v>
      </c>
      <c r="AH4199" s="127">
        <v>0</v>
      </c>
    </row>
    <row r="4200" spans="1:34" x14ac:dyDescent="0.35">
      <c r="A4200" s="127" t="s">
        <v>4810</v>
      </c>
      <c r="B4200" s="127" t="s">
        <v>964</v>
      </c>
      <c r="C4200" s="127">
        <v>0</v>
      </c>
      <c r="D4200" s="127">
        <v>0</v>
      </c>
      <c r="E4200" s="127">
        <v>0</v>
      </c>
      <c r="F4200" s="127">
        <v>0</v>
      </c>
      <c r="G4200" s="127">
        <v>0</v>
      </c>
      <c r="H4200" s="127">
        <v>0</v>
      </c>
      <c r="I4200" s="127">
        <v>0</v>
      </c>
      <c r="J4200" s="127">
        <v>0</v>
      </c>
      <c r="K4200" s="127">
        <v>0</v>
      </c>
      <c r="L4200" s="127">
        <v>0</v>
      </c>
      <c r="M4200" s="127">
        <v>0</v>
      </c>
      <c r="N4200" s="127">
        <v>0</v>
      </c>
      <c r="O4200" s="127">
        <v>0</v>
      </c>
      <c r="P4200" s="127">
        <v>0</v>
      </c>
      <c r="Q4200" s="127">
        <v>0</v>
      </c>
      <c r="R4200" s="127">
        <v>0</v>
      </c>
      <c r="S4200" s="127">
        <v>0</v>
      </c>
      <c r="T4200" s="127">
        <v>0</v>
      </c>
      <c r="U4200" s="127">
        <v>0</v>
      </c>
      <c r="V4200" s="127">
        <v>0</v>
      </c>
      <c r="W4200" s="127">
        <v>0</v>
      </c>
      <c r="X4200" s="127">
        <v>0</v>
      </c>
      <c r="Y4200" s="127">
        <v>0</v>
      </c>
      <c r="Z4200" s="127">
        <v>0</v>
      </c>
      <c r="AA4200" s="127">
        <v>0</v>
      </c>
      <c r="AB4200" s="127">
        <v>0</v>
      </c>
      <c r="AC4200" s="127">
        <v>0</v>
      </c>
      <c r="AD4200" s="127">
        <v>0</v>
      </c>
      <c r="AE4200" s="127">
        <v>0</v>
      </c>
      <c r="AF4200" s="127">
        <v>0</v>
      </c>
      <c r="AG4200" s="127">
        <v>0</v>
      </c>
      <c r="AH4200" s="127">
        <v>0</v>
      </c>
    </row>
    <row r="4201" spans="1:34" x14ac:dyDescent="0.35">
      <c r="A4201" s="127" t="s">
        <v>4811</v>
      </c>
      <c r="B4201" s="127" t="s">
        <v>964</v>
      </c>
      <c r="C4201" s="127">
        <v>0</v>
      </c>
      <c r="D4201" s="127">
        <v>0</v>
      </c>
      <c r="E4201" s="127">
        <v>0</v>
      </c>
      <c r="F4201" s="127">
        <v>0</v>
      </c>
      <c r="G4201" s="127">
        <v>0</v>
      </c>
      <c r="H4201" s="127">
        <v>0</v>
      </c>
      <c r="I4201" s="127">
        <v>0</v>
      </c>
      <c r="J4201" s="127">
        <v>0</v>
      </c>
      <c r="K4201" s="127">
        <v>0</v>
      </c>
      <c r="L4201" s="127">
        <v>0</v>
      </c>
      <c r="M4201" s="127">
        <v>0</v>
      </c>
      <c r="N4201" s="127">
        <v>0</v>
      </c>
      <c r="O4201" s="127">
        <v>0</v>
      </c>
      <c r="P4201" s="127">
        <v>0</v>
      </c>
      <c r="Q4201" s="127">
        <v>0</v>
      </c>
      <c r="R4201" s="127">
        <v>0</v>
      </c>
      <c r="S4201" s="127">
        <v>0</v>
      </c>
      <c r="T4201" s="127">
        <v>0</v>
      </c>
      <c r="U4201" s="127">
        <v>0</v>
      </c>
      <c r="V4201" s="127">
        <v>0</v>
      </c>
      <c r="W4201" s="127">
        <v>0</v>
      </c>
      <c r="X4201" s="127">
        <v>0</v>
      </c>
      <c r="Y4201" s="127">
        <v>0</v>
      </c>
      <c r="Z4201" s="127">
        <v>0</v>
      </c>
      <c r="AA4201" s="127">
        <v>0</v>
      </c>
      <c r="AB4201" s="127">
        <v>0</v>
      </c>
      <c r="AC4201" s="127">
        <v>0</v>
      </c>
      <c r="AD4201" s="127">
        <v>0</v>
      </c>
      <c r="AE4201" s="127">
        <v>0</v>
      </c>
      <c r="AF4201" s="127">
        <v>0</v>
      </c>
      <c r="AG4201" s="127">
        <v>0</v>
      </c>
      <c r="AH4201" s="127">
        <v>0</v>
      </c>
    </row>
    <row r="4202" spans="1:34" x14ac:dyDescent="0.35">
      <c r="A4202" s="127" t="s">
        <v>4812</v>
      </c>
      <c r="B4202" s="127" t="s">
        <v>964</v>
      </c>
      <c r="C4202" s="128">
        <v>5014700</v>
      </c>
      <c r="D4202" s="128">
        <v>4176050</v>
      </c>
      <c r="E4202" s="128">
        <v>3937490</v>
      </c>
      <c r="F4202" s="128">
        <v>3564670</v>
      </c>
      <c r="G4202" s="128">
        <v>4005010</v>
      </c>
      <c r="H4202" s="128">
        <v>4091840</v>
      </c>
      <c r="I4202" s="128">
        <v>3800450</v>
      </c>
      <c r="J4202" s="128">
        <v>3913510</v>
      </c>
      <c r="K4202" s="128">
        <v>4002310</v>
      </c>
      <c r="L4202" s="128">
        <v>3914740</v>
      </c>
      <c r="M4202" s="128">
        <v>4040900</v>
      </c>
      <c r="N4202" s="128">
        <v>4163220</v>
      </c>
      <c r="O4202" s="128">
        <v>4168860</v>
      </c>
      <c r="P4202" s="128">
        <v>4213730</v>
      </c>
      <c r="Q4202" s="128">
        <v>4512340</v>
      </c>
      <c r="R4202" s="128">
        <v>4520330</v>
      </c>
      <c r="S4202" s="128">
        <v>4396930</v>
      </c>
      <c r="T4202" s="128">
        <v>4408280</v>
      </c>
      <c r="U4202" s="128">
        <v>4551380</v>
      </c>
      <c r="V4202" s="128">
        <v>4556940</v>
      </c>
      <c r="W4202" s="128">
        <v>4422170</v>
      </c>
      <c r="X4202" s="128">
        <v>4419050</v>
      </c>
      <c r="Y4202" s="128">
        <v>4481030</v>
      </c>
      <c r="Z4202" s="128">
        <v>4423140</v>
      </c>
      <c r="AA4202" s="128">
        <v>4442450</v>
      </c>
      <c r="AB4202" s="128">
        <v>4439440</v>
      </c>
      <c r="AC4202" s="128">
        <v>4435890</v>
      </c>
      <c r="AD4202" s="128">
        <v>4432400</v>
      </c>
      <c r="AE4202" s="128">
        <v>4424580</v>
      </c>
      <c r="AF4202" s="128">
        <v>4421370</v>
      </c>
      <c r="AG4202" s="128">
        <v>4409930</v>
      </c>
      <c r="AH4202" s="128">
        <v>4404710</v>
      </c>
    </row>
    <row r="4203" spans="1:34" x14ac:dyDescent="0.35">
      <c r="A4203" s="127" t="s">
        <v>4813</v>
      </c>
      <c r="B4203" s="127" t="s">
        <v>964</v>
      </c>
      <c r="C4203" s="128">
        <v>9392600000</v>
      </c>
      <c r="D4203" s="128">
        <v>8816070000</v>
      </c>
      <c r="E4203" s="128">
        <v>9218660000</v>
      </c>
      <c r="F4203" s="128">
        <v>9433910000</v>
      </c>
      <c r="G4203" s="128">
        <v>9931550000</v>
      </c>
      <c r="H4203" s="128">
        <v>10110000000</v>
      </c>
      <c r="I4203" s="128">
        <v>10109600000</v>
      </c>
      <c r="J4203" s="128">
        <v>10030500000</v>
      </c>
      <c r="K4203" s="128">
        <v>9867970000</v>
      </c>
      <c r="L4203" s="128">
        <v>9902770000</v>
      </c>
      <c r="M4203" s="128">
        <v>10024500000</v>
      </c>
      <c r="N4203" s="128">
        <v>10138600000</v>
      </c>
      <c r="O4203" s="128">
        <v>10258800000</v>
      </c>
      <c r="P4203" s="128">
        <v>10300300000</v>
      </c>
      <c r="Q4203" s="128">
        <v>10444000000</v>
      </c>
      <c r="R4203" s="128">
        <v>10452100000</v>
      </c>
      <c r="S4203" s="128">
        <v>10462500000</v>
      </c>
      <c r="T4203" s="128">
        <v>10473400000</v>
      </c>
      <c r="U4203" s="128">
        <v>10481600000</v>
      </c>
      <c r="V4203" s="128">
        <v>10487500000</v>
      </c>
      <c r="W4203" s="128">
        <v>10489200000</v>
      </c>
      <c r="X4203" s="128">
        <v>10487900000</v>
      </c>
      <c r="Y4203" s="128">
        <v>10490700000</v>
      </c>
      <c r="Z4203" s="128">
        <v>10494100000</v>
      </c>
      <c r="AA4203" s="128">
        <v>10511500000</v>
      </c>
      <c r="AB4203" s="128">
        <v>10510400000</v>
      </c>
      <c r="AC4203" s="128">
        <v>10508800000</v>
      </c>
      <c r="AD4203" s="128">
        <v>10507300000</v>
      </c>
      <c r="AE4203" s="128">
        <v>10502100000</v>
      </c>
      <c r="AF4203" s="128">
        <v>10500800000</v>
      </c>
      <c r="AG4203" s="128">
        <v>10492600000</v>
      </c>
      <c r="AH4203" s="128">
        <v>10489500000</v>
      </c>
    </row>
    <row r="4204" spans="1:34" x14ac:dyDescent="0.35">
      <c r="A4204" s="127" t="s">
        <v>4814</v>
      </c>
      <c r="B4204" s="127" t="s">
        <v>964</v>
      </c>
      <c r="C4204" s="128">
        <v>7137440</v>
      </c>
      <c r="D4204" s="128">
        <v>6121200</v>
      </c>
      <c r="E4204" s="128">
        <v>1062780</v>
      </c>
      <c r="F4204" s="127">
        <v>863626</v>
      </c>
      <c r="G4204" s="128">
        <v>1229190</v>
      </c>
      <c r="H4204" s="128">
        <v>1612340</v>
      </c>
      <c r="I4204" s="128">
        <v>1374720</v>
      </c>
      <c r="J4204" s="128">
        <v>1222900</v>
      </c>
      <c r="K4204" s="128">
        <v>1153910</v>
      </c>
      <c r="L4204" s="127">
        <v>969504</v>
      </c>
      <c r="M4204" s="127">
        <v>869019</v>
      </c>
      <c r="N4204" s="127">
        <v>835712</v>
      </c>
      <c r="O4204" s="127">
        <v>823573</v>
      </c>
      <c r="P4204" s="127">
        <v>774931</v>
      </c>
      <c r="Q4204" s="127">
        <v>757034</v>
      </c>
      <c r="R4204" s="127">
        <v>735600</v>
      </c>
      <c r="S4204" s="127">
        <v>712259</v>
      </c>
      <c r="T4204" s="127">
        <v>710146</v>
      </c>
      <c r="U4204" s="127">
        <v>730467</v>
      </c>
      <c r="V4204" s="127">
        <v>715784</v>
      </c>
      <c r="W4204" s="127">
        <v>702489</v>
      </c>
      <c r="X4204" s="127">
        <v>702945</v>
      </c>
      <c r="Y4204" s="127">
        <v>709037</v>
      </c>
      <c r="Z4204" s="127">
        <v>717619</v>
      </c>
      <c r="AA4204" s="127">
        <v>736139</v>
      </c>
      <c r="AB4204" s="127">
        <v>738616</v>
      </c>
      <c r="AC4204" s="127">
        <v>733982</v>
      </c>
      <c r="AD4204" s="127">
        <v>724018</v>
      </c>
      <c r="AE4204" s="127">
        <v>704896</v>
      </c>
      <c r="AF4204" s="127">
        <v>672065</v>
      </c>
      <c r="AG4204" s="127">
        <v>635541</v>
      </c>
      <c r="AH4204" s="127">
        <v>612199</v>
      </c>
    </row>
    <row r="4205" spans="1:34" x14ac:dyDescent="0.35">
      <c r="A4205" s="127" t="s">
        <v>4815</v>
      </c>
      <c r="B4205" s="127" t="s">
        <v>964</v>
      </c>
      <c r="C4205" s="127">
        <v>0</v>
      </c>
      <c r="D4205" s="127">
        <v>0</v>
      </c>
      <c r="E4205" s="127">
        <v>0</v>
      </c>
      <c r="F4205" s="127">
        <v>0</v>
      </c>
      <c r="G4205" s="127">
        <v>0</v>
      </c>
      <c r="H4205" s="127">
        <v>0</v>
      </c>
      <c r="I4205" s="127">
        <v>0</v>
      </c>
      <c r="J4205" s="127">
        <v>0</v>
      </c>
      <c r="K4205" s="127">
        <v>0</v>
      </c>
      <c r="L4205" s="127">
        <v>0</v>
      </c>
      <c r="M4205" s="127">
        <v>0</v>
      </c>
      <c r="N4205" s="127">
        <v>0</v>
      </c>
      <c r="O4205" s="127">
        <v>0</v>
      </c>
      <c r="P4205" s="127">
        <v>0</v>
      </c>
      <c r="Q4205" s="127">
        <v>0</v>
      </c>
      <c r="R4205" s="127">
        <v>0</v>
      </c>
      <c r="S4205" s="127">
        <v>0</v>
      </c>
      <c r="T4205" s="127">
        <v>0</v>
      </c>
      <c r="U4205" s="127">
        <v>0</v>
      </c>
      <c r="V4205" s="127">
        <v>0</v>
      </c>
      <c r="W4205" s="127">
        <v>0</v>
      </c>
      <c r="X4205" s="127">
        <v>0</v>
      </c>
      <c r="Y4205" s="127">
        <v>0</v>
      </c>
      <c r="Z4205" s="127">
        <v>0</v>
      </c>
      <c r="AA4205" s="127">
        <v>0</v>
      </c>
      <c r="AB4205" s="127">
        <v>0</v>
      </c>
      <c r="AC4205" s="127">
        <v>0</v>
      </c>
      <c r="AD4205" s="127">
        <v>0</v>
      </c>
      <c r="AE4205" s="127">
        <v>0</v>
      </c>
      <c r="AF4205" s="127">
        <v>0</v>
      </c>
      <c r="AG4205" s="127">
        <v>0</v>
      </c>
      <c r="AH4205" s="127">
        <v>0</v>
      </c>
    </row>
    <row r="4206" spans="1:34" x14ac:dyDescent="0.35">
      <c r="A4206" s="127" t="s">
        <v>4816</v>
      </c>
      <c r="B4206" s="127" t="s">
        <v>964</v>
      </c>
      <c r="C4206" s="127">
        <v>0</v>
      </c>
      <c r="D4206" s="127">
        <v>0</v>
      </c>
      <c r="E4206" s="127">
        <v>0</v>
      </c>
      <c r="F4206" s="127">
        <v>0</v>
      </c>
      <c r="G4206" s="127">
        <v>0</v>
      </c>
      <c r="H4206" s="127">
        <v>0</v>
      </c>
      <c r="I4206" s="127">
        <v>0</v>
      </c>
      <c r="J4206" s="127">
        <v>0</v>
      </c>
      <c r="K4206" s="127">
        <v>0</v>
      </c>
      <c r="L4206" s="127">
        <v>0</v>
      </c>
      <c r="M4206" s="127">
        <v>0</v>
      </c>
      <c r="N4206" s="127">
        <v>0</v>
      </c>
      <c r="O4206" s="127">
        <v>0</v>
      </c>
      <c r="P4206" s="127">
        <v>0</v>
      </c>
      <c r="Q4206" s="127">
        <v>0</v>
      </c>
      <c r="R4206" s="127">
        <v>0</v>
      </c>
      <c r="S4206" s="127">
        <v>0</v>
      </c>
      <c r="T4206" s="127">
        <v>0</v>
      </c>
      <c r="U4206" s="127">
        <v>0</v>
      </c>
      <c r="V4206" s="127">
        <v>0</v>
      </c>
      <c r="W4206" s="127">
        <v>0</v>
      </c>
      <c r="X4206" s="127">
        <v>0</v>
      </c>
      <c r="Y4206" s="127">
        <v>0</v>
      </c>
      <c r="Z4206" s="127">
        <v>0</v>
      </c>
      <c r="AA4206" s="127">
        <v>0</v>
      </c>
      <c r="AB4206" s="127">
        <v>0</v>
      </c>
      <c r="AC4206" s="127">
        <v>0</v>
      </c>
      <c r="AD4206" s="127">
        <v>0</v>
      </c>
      <c r="AE4206" s="127">
        <v>0</v>
      </c>
      <c r="AF4206" s="127">
        <v>0</v>
      </c>
      <c r="AG4206" s="127">
        <v>0</v>
      </c>
      <c r="AH4206" s="127">
        <v>0</v>
      </c>
    </row>
    <row r="4207" spans="1:34" x14ac:dyDescent="0.35">
      <c r="A4207" s="127" t="s">
        <v>4817</v>
      </c>
      <c r="B4207" s="127" t="s">
        <v>964</v>
      </c>
      <c r="C4207" s="127">
        <v>0</v>
      </c>
      <c r="D4207" s="127">
        <v>0</v>
      </c>
      <c r="E4207" s="127">
        <v>0</v>
      </c>
      <c r="F4207" s="127">
        <v>0</v>
      </c>
      <c r="G4207" s="127">
        <v>0</v>
      </c>
      <c r="H4207" s="127">
        <v>0</v>
      </c>
      <c r="I4207" s="127">
        <v>0</v>
      </c>
      <c r="J4207" s="127">
        <v>0</v>
      </c>
      <c r="K4207" s="127">
        <v>0</v>
      </c>
      <c r="L4207" s="127">
        <v>0</v>
      </c>
      <c r="M4207" s="127">
        <v>0</v>
      </c>
      <c r="N4207" s="127">
        <v>0</v>
      </c>
      <c r="O4207" s="127">
        <v>0</v>
      </c>
      <c r="P4207" s="127">
        <v>0</v>
      </c>
      <c r="Q4207" s="127">
        <v>0</v>
      </c>
      <c r="R4207" s="127">
        <v>0</v>
      </c>
      <c r="S4207" s="127">
        <v>0</v>
      </c>
      <c r="T4207" s="127">
        <v>0</v>
      </c>
      <c r="U4207" s="127">
        <v>0</v>
      </c>
      <c r="V4207" s="127">
        <v>0</v>
      </c>
      <c r="W4207" s="127">
        <v>0</v>
      </c>
      <c r="X4207" s="127">
        <v>0</v>
      </c>
      <c r="Y4207" s="127">
        <v>0</v>
      </c>
      <c r="Z4207" s="127">
        <v>0</v>
      </c>
      <c r="AA4207" s="127">
        <v>0</v>
      </c>
      <c r="AB4207" s="127">
        <v>0</v>
      </c>
      <c r="AC4207" s="127">
        <v>0</v>
      </c>
      <c r="AD4207" s="127">
        <v>0</v>
      </c>
      <c r="AE4207" s="127">
        <v>0</v>
      </c>
      <c r="AF4207" s="127">
        <v>0</v>
      </c>
      <c r="AG4207" s="127">
        <v>0</v>
      </c>
      <c r="AH4207" s="127">
        <v>0</v>
      </c>
    </row>
    <row r="4208" spans="1:34" x14ac:dyDescent="0.35">
      <c r="A4208" s="127" t="s">
        <v>4818</v>
      </c>
      <c r="B4208" s="127" t="s">
        <v>964</v>
      </c>
      <c r="C4208" s="127">
        <v>0</v>
      </c>
      <c r="D4208" s="127">
        <v>0</v>
      </c>
      <c r="E4208" s="127">
        <v>0</v>
      </c>
      <c r="F4208" s="127">
        <v>0</v>
      </c>
      <c r="G4208" s="127">
        <v>0</v>
      </c>
      <c r="H4208" s="127">
        <v>0</v>
      </c>
      <c r="I4208" s="127">
        <v>0</v>
      </c>
      <c r="J4208" s="127">
        <v>0</v>
      </c>
      <c r="K4208" s="127">
        <v>0</v>
      </c>
      <c r="L4208" s="127">
        <v>0</v>
      </c>
      <c r="M4208" s="127">
        <v>0</v>
      </c>
      <c r="N4208" s="127">
        <v>0</v>
      </c>
      <c r="O4208" s="127">
        <v>0</v>
      </c>
      <c r="P4208" s="127">
        <v>0</v>
      </c>
      <c r="Q4208" s="127">
        <v>0</v>
      </c>
      <c r="R4208" s="127">
        <v>0</v>
      </c>
      <c r="S4208" s="127">
        <v>0</v>
      </c>
      <c r="T4208" s="127">
        <v>0</v>
      </c>
      <c r="U4208" s="127">
        <v>0</v>
      </c>
      <c r="V4208" s="127">
        <v>0</v>
      </c>
      <c r="W4208" s="127">
        <v>0</v>
      </c>
      <c r="X4208" s="127">
        <v>0</v>
      </c>
      <c r="Y4208" s="127">
        <v>0</v>
      </c>
      <c r="Z4208" s="127">
        <v>0</v>
      </c>
      <c r="AA4208" s="127">
        <v>0</v>
      </c>
      <c r="AB4208" s="127">
        <v>0</v>
      </c>
      <c r="AC4208" s="127">
        <v>0</v>
      </c>
      <c r="AD4208" s="127">
        <v>0</v>
      </c>
      <c r="AE4208" s="127">
        <v>0</v>
      </c>
      <c r="AF4208" s="127">
        <v>0</v>
      </c>
      <c r="AG4208" s="127">
        <v>0</v>
      </c>
      <c r="AH4208" s="127">
        <v>0</v>
      </c>
    </row>
    <row r="4209" spans="1:34" x14ac:dyDescent="0.35">
      <c r="A4209" s="127" t="s">
        <v>4819</v>
      </c>
      <c r="B4209" s="127" t="s">
        <v>964</v>
      </c>
      <c r="C4209" s="127">
        <v>0</v>
      </c>
      <c r="D4209" s="127">
        <v>0</v>
      </c>
      <c r="E4209" s="127">
        <v>0</v>
      </c>
      <c r="F4209" s="127">
        <v>0</v>
      </c>
      <c r="G4209" s="127">
        <v>0</v>
      </c>
      <c r="H4209" s="127">
        <v>0</v>
      </c>
      <c r="I4209" s="127">
        <v>0</v>
      </c>
      <c r="J4209" s="127">
        <v>0</v>
      </c>
      <c r="K4209" s="127">
        <v>0</v>
      </c>
      <c r="L4209" s="127">
        <v>0</v>
      </c>
      <c r="M4209" s="127">
        <v>0</v>
      </c>
      <c r="N4209" s="127">
        <v>0</v>
      </c>
      <c r="O4209" s="127">
        <v>0</v>
      </c>
      <c r="P4209" s="127">
        <v>0</v>
      </c>
      <c r="Q4209" s="127">
        <v>0</v>
      </c>
      <c r="R4209" s="127">
        <v>0</v>
      </c>
      <c r="S4209" s="127">
        <v>0</v>
      </c>
      <c r="T4209" s="127">
        <v>0</v>
      </c>
      <c r="U4209" s="127">
        <v>0</v>
      </c>
      <c r="V4209" s="127">
        <v>0</v>
      </c>
      <c r="W4209" s="127">
        <v>0</v>
      </c>
      <c r="X4209" s="127">
        <v>0</v>
      </c>
      <c r="Y4209" s="127">
        <v>0</v>
      </c>
      <c r="Z4209" s="127">
        <v>0</v>
      </c>
      <c r="AA4209" s="127">
        <v>0</v>
      </c>
      <c r="AB4209" s="127">
        <v>0</v>
      </c>
      <c r="AC4209" s="127">
        <v>0</v>
      </c>
      <c r="AD4209" s="127">
        <v>0</v>
      </c>
      <c r="AE4209" s="127">
        <v>0</v>
      </c>
      <c r="AF4209" s="127">
        <v>0</v>
      </c>
      <c r="AG4209" s="127">
        <v>0</v>
      </c>
      <c r="AH4209" s="127">
        <v>0</v>
      </c>
    </row>
    <row r="4210" spans="1:34" x14ac:dyDescent="0.35">
      <c r="A4210" s="127" t="s">
        <v>4820</v>
      </c>
      <c r="B4210" s="127" t="s">
        <v>964</v>
      </c>
      <c r="C4210" s="128">
        <v>3139050000</v>
      </c>
      <c r="D4210" s="128">
        <v>3403490000</v>
      </c>
      <c r="E4210" s="128">
        <v>3667920000</v>
      </c>
      <c r="F4210" s="128">
        <v>3932360000</v>
      </c>
      <c r="G4210" s="128">
        <v>3932360000</v>
      </c>
      <c r="H4210" s="128">
        <v>3932360000</v>
      </c>
      <c r="I4210" s="128">
        <v>3932360000</v>
      </c>
      <c r="J4210" s="128">
        <v>3932360000</v>
      </c>
      <c r="K4210" s="128">
        <v>3932360000</v>
      </c>
      <c r="L4210" s="128">
        <v>3932360000</v>
      </c>
      <c r="M4210" s="128">
        <v>3932360000</v>
      </c>
      <c r="N4210" s="128">
        <v>3932360000</v>
      </c>
      <c r="O4210" s="128">
        <v>3932360000</v>
      </c>
      <c r="P4210" s="128">
        <v>3932360000</v>
      </c>
      <c r="Q4210" s="128">
        <v>3932360000</v>
      </c>
      <c r="R4210" s="128">
        <v>3932360000</v>
      </c>
      <c r="S4210" s="128">
        <v>3932360000</v>
      </c>
      <c r="T4210" s="128">
        <v>3932360000</v>
      </c>
      <c r="U4210" s="128">
        <v>3932360000</v>
      </c>
      <c r="V4210" s="128">
        <v>3932360000</v>
      </c>
      <c r="W4210" s="128">
        <v>3932360000</v>
      </c>
      <c r="X4210" s="128">
        <v>3932360000</v>
      </c>
      <c r="Y4210" s="128">
        <v>3932360000</v>
      </c>
      <c r="Z4210" s="128">
        <v>3932360000</v>
      </c>
      <c r="AA4210" s="128">
        <v>3932360000</v>
      </c>
      <c r="AB4210" s="128">
        <v>3932360000</v>
      </c>
      <c r="AC4210" s="128">
        <v>3932360000</v>
      </c>
      <c r="AD4210" s="128">
        <v>3932360000</v>
      </c>
      <c r="AE4210" s="128">
        <v>3932360000</v>
      </c>
      <c r="AF4210" s="128">
        <v>3932360000</v>
      </c>
      <c r="AG4210" s="128">
        <v>3932360000</v>
      </c>
      <c r="AH4210" s="128">
        <v>3932360000</v>
      </c>
    </row>
    <row r="4211" spans="1:34" x14ac:dyDescent="0.35">
      <c r="A4211" s="127" t="s">
        <v>4821</v>
      </c>
      <c r="B4211" s="127" t="s">
        <v>964</v>
      </c>
      <c r="C4211" s="127">
        <v>0</v>
      </c>
      <c r="D4211" s="127">
        <v>0</v>
      </c>
      <c r="E4211" s="127">
        <v>0</v>
      </c>
      <c r="F4211" s="127">
        <v>0</v>
      </c>
      <c r="G4211" s="127">
        <v>0</v>
      </c>
      <c r="H4211" s="127">
        <v>0</v>
      </c>
      <c r="I4211" s="127">
        <v>0</v>
      </c>
      <c r="J4211" s="127">
        <v>0</v>
      </c>
      <c r="K4211" s="127">
        <v>0</v>
      </c>
      <c r="L4211" s="127">
        <v>0</v>
      </c>
      <c r="M4211" s="127">
        <v>0</v>
      </c>
      <c r="N4211" s="127">
        <v>0</v>
      </c>
      <c r="O4211" s="127">
        <v>0</v>
      </c>
      <c r="P4211" s="127">
        <v>0</v>
      </c>
      <c r="Q4211" s="127">
        <v>0</v>
      </c>
      <c r="R4211" s="127">
        <v>0</v>
      </c>
      <c r="S4211" s="127">
        <v>0</v>
      </c>
      <c r="T4211" s="127">
        <v>0</v>
      </c>
      <c r="U4211" s="127">
        <v>0</v>
      </c>
      <c r="V4211" s="127">
        <v>0</v>
      </c>
      <c r="W4211" s="127">
        <v>0</v>
      </c>
      <c r="X4211" s="127">
        <v>0</v>
      </c>
      <c r="Y4211" s="127">
        <v>0</v>
      </c>
      <c r="Z4211" s="127">
        <v>0</v>
      </c>
      <c r="AA4211" s="127">
        <v>0</v>
      </c>
      <c r="AB4211" s="127">
        <v>0</v>
      </c>
      <c r="AC4211" s="127">
        <v>0</v>
      </c>
      <c r="AD4211" s="127">
        <v>0</v>
      </c>
      <c r="AE4211" s="127">
        <v>0</v>
      </c>
      <c r="AF4211" s="127">
        <v>0</v>
      </c>
      <c r="AG4211" s="127">
        <v>0</v>
      </c>
      <c r="AH4211" s="127">
        <v>0</v>
      </c>
    </row>
    <row r="4212" spans="1:34" x14ac:dyDescent="0.35">
      <c r="A4212" s="127" t="s">
        <v>4822</v>
      </c>
      <c r="B4212" s="127" t="s">
        <v>964</v>
      </c>
      <c r="C4212" s="128">
        <v>19155900</v>
      </c>
      <c r="D4212" s="128">
        <v>19155800</v>
      </c>
      <c r="E4212" s="128">
        <v>19156000</v>
      </c>
      <c r="F4212" s="128">
        <v>19156100</v>
      </c>
      <c r="G4212" s="128">
        <v>19156700</v>
      </c>
      <c r="H4212" s="128">
        <v>19156900</v>
      </c>
      <c r="I4212" s="128">
        <v>19157200</v>
      </c>
      <c r="J4212" s="128">
        <v>19157100</v>
      </c>
      <c r="K4212" s="128">
        <v>19157200</v>
      </c>
      <c r="L4212" s="128">
        <v>19156900</v>
      </c>
      <c r="M4212" s="128">
        <v>19156900</v>
      </c>
      <c r="N4212" s="128">
        <v>19156900</v>
      </c>
      <c r="O4212" s="128">
        <v>19156800</v>
      </c>
      <c r="P4212" s="128">
        <v>19156700</v>
      </c>
      <c r="Q4212" s="128">
        <v>19156700</v>
      </c>
      <c r="R4212" s="128">
        <v>19156500</v>
      </c>
      <c r="S4212" s="128">
        <v>19156400</v>
      </c>
      <c r="T4212" s="128">
        <v>19156200</v>
      </c>
      <c r="U4212" s="128">
        <v>19156200</v>
      </c>
      <c r="V4212" s="128">
        <v>19156200</v>
      </c>
      <c r="W4212" s="128">
        <v>19156000</v>
      </c>
      <c r="X4212" s="128">
        <v>19156000</v>
      </c>
      <c r="Y4212" s="128">
        <v>19156000</v>
      </c>
      <c r="Z4212" s="128">
        <v>19155800</v>
      </c>
      <c r="AA4212" s="128">
        <v>19155700</v>
      </c>
      <c r="AB4212" s="128">
        <v>19155700</v>
      </c>
      <c r="AC4212" s="128">
        <v>19155500</v>
      </c>
      <c r="AD4212" s="128">
        <v>19155500</v>
      </c>
      <c r="AE4212" s="128">
        <v>19155400</v>
      </c>
      <c r="AF4212" s="128">
        <v>19155300</v>
      </c>
      <c r="AG4212" s="128">
        <v>19155200</v>
      </c>
      <c r="AH4212" s="128">
        <v>19155100</v>
      </c>
    </row>
    <row r="4213" spans="1:34" x14ac:dyDescent="0.35">
      <c r="A4213" s="127" t="s">
        <v>4823</v>
      </c>
      <c r="B4213" s="127" t="s">
        <v>964</v>
      </c>
      <c r="C4213" s="128">
        <v>3116440</v>
      </c>
      <c r="D4213" s="128">
        <v>3110040</v>
      </c>
      <c r="E4213" s="128">
        <v>3077710</v>
      </c>
      <c r="F4213" s="128">
        <v>3076340</v>
      </c>
      <c r="G4213" s="128">
        <v>3078840</v>
      </c>
      <c r="H4213" s="128">
        <v>3081420</v>
      </c>
      <c r="I4213" s="128">
        <v>3079820</v>
      </c>
      <c r="J4213" s="128">
        <v>3078800</v>
      </c>
      <c r="K4213" s="128">
        <v>3078330</v>
      </c>
      <c r="L4213" s="128">
        <v>3077070</v>
      </c>
      <c r="M4213" s="128">
        <v>3076380</v>
      </c>
      <c r="N4213" s="128">
        <v>3076150</v>
      </c>
      <c r="O4213" s="128">
        <v>3076070</v>
      </c>
      <c r="P4213" s="128">
        <v>53166200</v>
      </c>
      <c r="Q4213" s="128">
        <v>117312000</v>
      </c>
      <c r="R4213" s="128">
        <v>173544000</v>
      </c>
      <c r="S4213" s="128">
        <v>225375000</v>
      </c>
      <c r="T4213" s="128">
        <v>272821000</v>
      </c>
      <c r="U4213" s="128">
        <v>318086000</v>
      </c>
      <c r="V4213" s="128">
        <v>364645000</v>
      </c>
      <c r="W4213" s="128">
        <v>408565000</v>
      </c>
      <c r="X4213" s="128">
        <v>449422000</v>
      </c>
      <c r="Y4213" s="128">
        <v>488089000</v>
      </c>
      <c r="Z4213" s="128">
        <v>521927000</v>
      </c>
      <c r="AA4213" s="128">
        <v>535130000</v>
      </c>
      <c r="AB4213" s="128">
        <v>547874000</v>
      </c>
      <c r="AC4213" s="128">
        <v>559292000</v>
      </c>
      <c r="AD4213" s="128">
        <v>569823000</v>
      </c>
      <c r="AE4213" s="128">
        <v>579463000</v>
      </c>
      <c r="AF4213" s="128">
        <v>590841000</v>
      </c>
      <c r="AG4213" s="128">
        <v>606605000</v>
      </c>
      <c r="AH4213" s="128">
        <v>621506000</v>
      </c>
    </row>
    <row r="4214" spans="1:34" x14ac:dyDescent="0.35">
      <c r="A4214" s="127" t="s">
        <v>4824</v>
      </c>
      <c r="B4214" s="127" t="s">
        <v>964</v>
      </c>
      <c r="C4214" s="128">
        <v>10296500</v>
      </c>
      <c r="D4214" s="128">
        <v>8941520</v>
      </c>
      <c r="E4214" s="128">
        <v>9048980</v>
      </c>
      <c r="F4214" s="128">
        <v>8927860</v>
      </c>
      <c r="G4214" s="128">
        <v>10013700</v>
      </c>
      <c r="H4214" s="128">
        <v>10310300</v>
      </c>
      <c r="I4214" s="128">
        <v>10184600</v>
      </c>
      <c r="J4214" s="128">
        <v>10197100</v>
      </c>
      <c r="K4214" s="128">
        <v>10166300</v>
      </c>
      <c r="L4214" s="128">
        <v>10199100</v>
      </c>
      <c r="M4214" s="128">
        <v>10405500</v>
      </c>
      <c r="N4214" s="128">
        <v>10600500</v>
      </c>
      <c r="O4214" s="128">
        <v>10787900</v>
      </c>
      <c r="P4214" s="128">
        <v>10858100</v>
      </c>
      <c r="Q4214" s="128">
        <v>11130300</v>
      </c>
      <c r="R4214" s="128">
        <v>11142000</v>
      </c>
      <c r="S4214" s="128">
        <v>11138100</v>
      </c>
      <c r="T4214" s="128">
        <v>11155100</v>
      </c>
      <c r="U4214" s="128">
        <v>11187200</v>
      </c>
      <c r="V4214" s="128">
        <v>11195300</v>
      </c>
      <c r="W4214" s="128">
        <v>11175800</v>
      </c>
      <c r="X4214" s="128">
        <v>11171200</v>
      </c>
      <c r="Y4214" s="128">
        <v>11263000</v>
      </c>
      <c r="Z4214" s="128">
        <v>11177300</v>
      </c>
      <c r="AA4214" s="128">
        <v>11206000</v>
      </c>
      <c r="AB4214" s="128">
        <v>11201500</v>
      </c>
      <c r="AC4214" s="128">
        <v>11196200</v>
      </c>
      <c r="AD4214" s="128">
        <v>11191000</v>
      </c>
      <c r="AE4214" s="128">
        <v>11179400</v>
      </c>
      <c r="AF4214" s="128">
        <v>11174600</v>
      </c>
      <c r="AG4214" s="128">
        <v>11157500</v>
      </c>
      <c r="AH4214" s="128">
        <v>11149700</v>
      </c>
    </row>
    <row r="4215" spans="1:34" x14ac:dyDescent="0.35">
      <c r="A4215" s="127" t="s">
        <v>4825</v>
      </c>
      <c r="B4215" s="127" t="s">
        <v>964</v>
      </c>
      <c r="C4215" s="127">
        <v>0</v>
      </c>
      <c r="D4215" s="127">
        <v>0</v>
      </c>
      <c r="E4215" s="127">
        <v>0</v>
      </c>
      <c r="F4215" s="127">
        <v>0</v>
      </c>
      <c r="G4215" s="127">
        <v>0</v>
      </c>
      <c r="H4215" s="127">
        <v>0</v>
      </c>
      <c r="I4215" s="127">
        <v>0</v>
      </c>
      <c r="J4215" s="127">
        <v>0</v>
      </c>
      <c r="K4215" s="127">
        <v>0</v>
      </c>
      <c r="L4215" s="127">
        <v>0</v>
      </c>
      <c r="M4215" s="127">
        <v>0</v>
      </c>
      <c r="N4215" s="127">
        <v>0</v>
      </c>
      <c r="O4215" s="127">
        <v>0</v>
      </c>
      <c r="P4215" s="127">
        <v>0</v>
      </c>
      <c r="Q4215" s="127">
        <v>0</v>
      </c>
      <c r="R4215" s="127">
        <v>0</v>
      </c>
      <c r="S4215" s="127">
        <v>0</v>
      </c>
      <c r="T4215" s="127">
        <v>0</v>
      </c>
      <c r="U4215" s="127">
        <v>0</v>
      </c>
      <c r="V4215" s="127">
        <v>0</v>
      </c>
      <c r="W4215" s="127">
        <v>0</v>
      </c>
      <c r="X4215" s="127">
        <v>0</v>
      </c>
      <c r="Y4215" s="127">
        <v>0</v>
      </c>
      <c r="Z4215" s="127">
        <v>0</v>
      </c>
      <c r="AA4215" s="127">
        <v>0</v>
      </c>
      <c r="AB4215" s="127">
        <v>0</v>
      </c>
      <c r="AC4215" s="127">
        <v>0</v>
      </c>
      <c r="AD4215" s="127">
        <v>0</v>
      </c>
      <c r="AE4215" s="127">
        <v>0</v>
      </c>
      <c r="AF4215" s="127">
        <v>0</v>
      </c>
      <c r="AG4215" s="127">
        <v>0</v>
      </c>
      <c r="AH4215" s="127">
        <v>0</v>
      </c>
    </row>
    <row r="4216" spans="1:34" x14ac:dyDescent="0.35">
      <c r="A4216" s="127" t="s">
        <v>4826</v>
      </c>
      <c r="B4216" s="127" t="s">
        <v>964</v>
      </c>
      <c r="C4216" s="127">
        <v>0</v>
      </c>
      <c r="D4216" s="127">
        <v>0</v>
      </c>
      <c r="E4216" s="127">
        <v>0</v>
      </c>
      <c r="F4216" s="127">
        <v>0</v>
      </c>
      <c r="G4216" s="127">
        <v>0</v>
      </c>
      <c r="H4216" s="127">
        <v>0</v>
      </c>
      <c r="I4216" s="127">
        <v>0</v>
      </c>
      <c r="J4216" s="127">
        <v>0</v>
      </c>
      <c r="K4216" s="127">
        <v>0</v>
      </c>
      <c r="L4216" s="127">
        <v>0</v>
      </c>
      <c r="M4216" s="127">
        <v>0</v>
      </c>
      <c r="N4216" s="127">
        <v>0</v>
      </c>
      <c r="O4216" s="127">
        <v>0</v>
      </c>
      <c r="P4216" s="127">
        <v>0</v>
      </c>
      <c r="Q4216" s="127">
        <v>0</v>
      </c>
      <c r="R4216" s="127">
        <v>0</v>
      </c>
      <c r="S4216" s="127">
        <v>0</v>
      </c>
      <c r="T4216" s="127">
        <v>0</v>
      </c>
      <c r="U4216" s="127">
        <v>0</v>
      </c>
      <c r="V4216" s="127">
        <v>0</v>
      </c>
      <c r="W4216" s="127">
        <v>0</v>
      </c>
      <c r="X4216" s="127">
        <v>0</v>
      </c>
      <c r="Y4216" s="127">
        <v>0</v>
      </c>
      <c r="Z4216" s="127">
        <v>0</v>
      </c>
      <c r="AA4216" s="127">
        <v>0</v>
      </c>
      <c r="AB4216" s="127">
        <v>0</v>
      </c>
      <c r="AC4216" s="127">
        <v>0</v>
      </c>
      <c r="AD4216" s="127">
        <v>0</v>
      </c>
      <c r="AE4216" s="127">
        <v>0</v>
      </c>
      <c r="AF4216" s="127">
        <v>0</v>
      </c>
      <c r="AG4216" s="127">
        <v>0</v>
      </c>
      <c r="AH4216" s="127">
        <v>0</v>
      </c>
    </row>
    <row r="4217" spans="1:34" x14ac:dyDescent="0.35">
      <c r="A4217" s="127" t="s">
        <v>4827</v>
      </c>
      <c r="B4217" s="127" t="s">
        <v>964</v>
      </c>
      <c r="C4217" s="127">
        <v>0</v>
      </c>
      <c r="D4217" s="127">
        <v>0</v>
      </c>
      <c r="E4217" s="127">
        <v>0</v>
      </c>
      <c r="F4217" s="127">
        <v>0</v>
      </c>
      <c r="G4217" s="127">
        <v>0</v>
      </c>
      <c r="H4217" s="127">
        <v>0</v>
      </c>
      <c r="I4217" s="127">
        <v>0</v>
      </c>
      <c r="J4217" s="127">
        <v>0</v>
      </c>
      <c r="K4217" s="127">
        <v>0</v>
      </c>
      <c r="L4217" s="127">
        <v>0</v>
      </c>
      <c r="M4217" s="127">
        <v>0</v>
      </c>
      <c r="N4217" s="127">
        <v>0</v>
      </c>
      <c r="O4217" s="127">
        <v>0</v>
      </c>
      <c r="P4217" s="127">
        <v>0</v>
      </c>
      <c r="Q4217" s="127">
        <v>0</v>
      </c>
      <c r="R4217" s="127">
        <v>0</v>
      </c>
      <c r="S4217" s="127">
        <v>0</v>
      </c>
      <c r="T4217" s="127">
        <v>0</v>
      </c>
      <c r="U4217" s="127">
        <v>0</v>
      </c>
      <c r="V4217" s="127">
        <v>0</v>
      </c>
      <c r="W4217" s="127">
        <v>0</v>
      </c>
      <c r="X4217" s="127">
        <v>0</v>
      </c>
      <c r="Y4217" s="127">
        <v>0</v>
      </c>
      <c r="Z4217" s="127">
        <v>0</v>
      </c>
      <c r="AA4217" s="127">
        <v>0</v>
      </c>
      <c r="AB4217" s="127">
        <v>0</v>
      </c>
      <c r="AC4217" s="127">
        <v>0</v>
      </c>
      <c r="AD4217" s="127">
        <v>0</v>
      </c>
      <c r="AE4217" s="127">
        <v>0</v>
      </c>
      <c r="AF4217" s="127">
        <v>0</v>
      </c>
      <c r="AG4217" s="127">
        <v>0</v>
      </c>
      <c r="AH4217" s="127">
        <v>0</v>
      </c>
    </row>
    <row r="4218" spans="1:34" x14ac:dyDescent="0.35">
      <c r="A4218" s="127" t="s">
        <v>4828</v>
      </c>
      <c r="B4218" s="127" t="s">
        <v>964</v>
      </c>
      <c r="C4218" s="128">
        <v>3772910</v>
      </c>
      <c r="D4218" s="128">
        <v>3141940</v>
      </c>
      <c r="E4218" s="128">
        <v>2962440</v>
      </c>
      <c r="F4218" s="128">
        <v>2681950</v>
      </c>
      <c r="G4218" s="128">
        <v>3013250</v>
      </c>
      <c r="H4218" s="128">
        <v>3078570</v>
      </c>
      <c r="I4218" s="128">
        <v>2859350</v>
      </c>
      <c r="J4218" s="128">
        <v>2944410</v>
      </c>
      <c r="K4218" s="128">
        <v>3011210</v>
      </c>
      <c r="L4218" s="128">
        <v>2945330</v>
      </c>
      <c r="M4218" s="128">
        <v>3040250</v>
      </c>
      <c r="N4218" s="128">
        <v>3132280</v>
      </c>
      <c r="O4218" s="128">
        <v>3136520</v>
      </c>
      <c r="P4218" s="128">
        <v>3170280</v>
      </c>
      <c r="Q4218" s="128">
        <v>3394950</v>
      </c>
      <c r="R4218" s="128">
        <v>3400960</v>
      </c>
      <c r="S4218" s="128">
        <v>3308120</v>
      </c>
      <c r="T4218" s="128">
        <v>3316660</v>
      </c>
      <c r="U4218" s="128">
        <v>3424320</v>
      </c>
      <c r="V4218" s="128">
        <v>3428510</v>
      </c>
      <c r="W4218" s="128">
        <v>3327100</v>
      </c>
      <c r="X4218" s="128">
        <v>3324760</v>
      </c>
      <c r="Y4218" s="128">
        <v>3371390</v>
      </c>
      <c r="Z4218" s="128">
        <v>3327840</v>
      </c>
      <c r="AA4218" s="128">
        <v>3342370</v>
      </c>
      <c r="AB4218" s="128">
        <v>3340100</v>
      </c>
      <c r="AC4218" s="128">
        <v>3337430</v>
      </c>
      <c r="AD4218" s="128">
        <v>3334800</v>
      </c>
      <c r="AE4218" s="128">
        <v>3328920</v>
      </c>
      <c r="AF4218" s="128">
        <v>3326500</v>
      </c>
      <c r="AG4218" s="128">
        <v>3317890</v>
      </c>
      <c r="AH4218" s="128">
        <v>3313970</v>
      </c>
    </row>
    <row r="4219" spans="1:34" x14ac:dyDescent="0.35">
      <c r="A4219" s="127" t="s">
        <v>4829</v>
      </c>
      <c r="B4219" s="127" t="s">
        <v>964</v>
      </c>
      <c r="C4219" s="128">
        <v>14919200000</v>
      </c>
      <c r="D4219" s="128">
        <v>14003400000</v>
      </c>
      <c r="E4219" s="128">
        <v>14642900000</v>
      </c>
      <c r="F4219" s="128">
        <v>14984800000</v>
      </c>
      <c r="G4219" s="128">
        <v>15775300000</v>
      </c>
      <c r="H4219" s="128">
        <v>16058700000</v>
      </c>
      <c r="I4219" s="128">
        <v>16058100000</v>
      </c>
      <c r="J4219" s="128">
        <v>15932500000</v>
      </c>
      <c r="K4219" s="128">
        <v>15674300000</v>
      </c>
      <c r="L4219" s="128">
        <v>15729600000</v>
      </c>
      <c r="M4219" s="128">
        <v>15923000000</v>
      </c>
      <c r="N4219" s="128">
        <v>16104200000</v>
      </c>
      <c r="O4219" s="128">
        <v>16295100000</v>
      </c>
      <c r="P4219" s="128">
        <v>16360900000</v>
      </c>
      <c r="Q4219" s="128">
        <v>16589200000</v>
      </c>
      <c r="R4219" s="128">
        <v>16602100000</v>
      </c>
      <c r="S4219" s="128">
        <v>16618700000</v>
      </c>
      <c r="T4219" s="128">
        <v>16636000000</v>
      </c>
      <c r="U4219" s="128">
        <v>16648900000</v>
      </c>
      <c r="V4219" s="128">
        <v>16658300000</v>
      </c>
      <c r="W4219" s="128">
        <v>16661000000</v>
      </c>
      <c r="X4219" s="128">
        <v>16659000000</v>
      </c>
      <c r="Y4219" s="128">
        <v>16663400000</v>
      </c>
      <c r="Z4219" s="128">
        <v>16668800000</v>
      </c>
      <c r="AA4219" s="128">
        <v>16696400000</v>
      </c>
      <c r="AB4219" s="128">
        <v>16694700000</v>
      </c>
      <c r="AC4219" s="128">
        <v>16692200000</v>
      </c>
      <c r="AD4219" s="128">
        <v>16689700000</v>
      </c>
      <c r="AE4219" s="128">
        <v>16681500000</v>
      </c>
      <c r="AF4219" s="128">
        <v>16679400000</v>
      </c>
      <c r="AG4219" s="128">
        <v>16666400000</v>
      </c>
      <c r="AH4219" s="128">
        <v>16661600000</v>
      </c>
    </row>
    <row r="4220" spans="1:34" x14ac:dyDescent="0.35">
      <c r="A4220" s="127" t="s">
        <v>4830</v>
      </c>
      <c r="B4220" s="127" t="s">
        <v>964</v>
      </c>
      <c r="C4220" s="127">
        <v>730358</v>
      </c>
      <c r="D4220" s="127">
        <v>626369</v>
      </c>
      <c r="E4220" s="127">
        <v>108752</v>
      </c>
      <c r="F4220" s="127">
        <v>88373</v>
      </c>
      <c r="G4220" s="127">
        <v>125780</v>
      </c>
      <c r="H4220" s="127">
        <v>164987</v>
      </c>
      <c r="I4220" s="127">
        <v>140672</v>
      </c>
      <c r="J4220" s="127">
        <v>125137</v>
      </c>
      <c r="K4220" s="127">
        <v>118077</v>
      </c>
      <c r="L4220" s="127">
        <v>99207.3</v>
      </c>
      <c r="M4220" s="127">
        <v>88924.9</v>
      </c>
      <c r="N4220" s="127">
        <v>85516.6</v>
      </c>
      <c r="O4220" s="127">
        <v>84274.4</v>
      </c>
      <c r="P4220" s="127">
        <v>79297</v>
      </c>
      <c r="Q4220" s="127">
        <v>77465.7</v>
      </c>
      <c r="R4220" s="127">
        <v>75272.3</v>
      </c>
      <c r="S4220" s="127">
        <v>72884</v>
      </c>
      <c r="T4220" s="127">
        <v>72667.7</v>
      </c>
      <c r="U4220" s="127">
        <v>74747.199999999997</v>
      </c>
      <c r="V4220" s="127">
        <v>73244.7</v>
      </c>
      <c r="W4220" s="127">
        <v>71884.100000000006</v>
      </c>
      <c r="X4220" s="127">
        <v>71930.8</v>
      </c>
      <c r="Y4220" s="127">
        <v>72554.2</v>
      </c>
      <c r="Z4220" s="127">
        <v>73432.399999999994</v>
      </c>
      <c r="AA4220" s="127">
        <v>75327.5</v>
      </c>
      <c r="AB4220" s="127">
        <v>75581</v>
      </c>
      <c r="AC4220" s="127">
        <v>75106.8</v>
      </c>
      <c r="AD4220" s="127">
        <v>74087.199999999997</v>
      </c>
      <c r="AE4220" s="127">
        <v>72130.5</v>
      </c>
      <c r="AF4220" s="127">
        <v>68771</v>
      </c>
      <c r="AG4220" s="127">
        <v>65033.5</v>
      </c>
      <c r="AH4220" s="127">
        <v>62645</v>
      </c>
    </row>
    <row r="4221" spans="1:34" x14ac:dyDescent="0.35">
      <c r="A4221" s="127" t="s">
        <v>4831</v>
      </c>
      <c r="B4221" s="127" t="s">
        <v>964</v>
      </c>
      <c r="C4221" s="127">
        <v>0</v>
      </c>
      <c r="D4221" s="127">
        <v>0</v>
      </c>
      <c r="E4221" s="127">
        <v>0</v>
      </c>
      <c r="F4221" s="127">
        <v>0</v>
      </c>
      <c r="G4221" s="127">
        <v>0</v>
      </c>
      <c r="H4221" s="127">
        <v>0</v>
      </c>
      <c r="I4221" s="127">
        <v>0</v>
      </c>
      <c r="J4221" s="127">
        <v>0</v>
      </c>
      <c r="K4221" s="127">
        <v>0</v>
      </c>
      <c r="L4221" s="127">
        <v>0</v>
      </c>
      <c r="M4221" s="127">
        <v>0</v>
      </c>
      <c r="N4221" s="127">
        <v>0</v>
      </c>
      <c r="O4221" s="127">
        <v>0</v>
      </c>
      <c r="P4221" s="127">
        <v>0</v>
      </c>
      <c r="Q4221" s="127">
        <v>0</v>
      </c>
      <c r="R4221" s="127">
        <v>0</v>
      </c>
      <c r="S4221" s="127">
        <v>0</v>
      </c>
      <c r="T4221" s="127">
        <v>0</v>
      </c>
      <c r="U4221" s="127">
        <v>0</v>
      </c>
      <c r="V4221" s="127">
        <v>0</v>
      </c>
      <c r="W4221" s="127">
        <v>0</v>
      </c>
      <c r="X4221" s="127">
        <v>0</v>
      </c>
      <c r="Y4221" s="127">
        <v>0</v>
      </c>
      <c r="Z4221" s="127">
        <v>0</v>
      </c>
      <c r="AA4221" s="127">
        <v>0</v>
      </c>
      <c r="AB4221" s="127">
        <v>0</v>
      </c>
      <c r="AC4221" s="127">
        <v>0</v>
      </c>
      <c r="AD4221" s="127">
        <v>0</v>
      </c>
      <c r="AE4221" s="127">
        <v>0</v>
      </c>
      <c r="AF4221" s="127">
        <v>0</v>
      </c>
      <c r="AG4221" s="127">
        <v>0</v>
      </c>
      <c r="AH4221" s="127">
        <v>0</v>
      </c>
    </row>
    <row r="4222" spans="1:34" x14ac:dyDescent="0.35">
      <c r="A4222" s="127" t="s">
        <v>4832</v>
      </c>
      <c r="B4222" s="127" t="s">
        <v>964</v>
      </c>
      <c r="C4222" s="127">
        <v>0</v>
      </c>
      <c r="D4222" s="127">
        <v>0</v>
      </c>
      <c r="E4222" s="127">
        <v>0</v>
      </c>
      <c r="F4222" s="127">
        <v>0</v>
      </c>
      <c r="G4222" s="127">
        <v>0</v>
      </c>
      <c r="H4222" s="127">
        <v>0</v>
      </c>
      <c r="I4222" s="127">
        <v>0</v>
      </c>
      <c r="J4222" s="127">
        <v>0</v>
      </c>
      <c r="K4222" s="127">
        <v>0</v>
      </c>
      <c r="L4222" s="127">
        <v>0</v>
      </c>
      <c r="M4222" s="127">
        <v>0</v>
      </c>
      <c r="N4222" s="127">
        <v>0</v>
      </c>
      <c r="O4222" s="127">
        <v>0</v>
      </c>
      <c r="P4222" s="127">
        <v>0</v>
      </c>
      <c r="Q4222" s="127">
        <v>0</v>
      </c>
      <c r="R4222" s="127">
        <v>0</v>
      </c>
      <c r="S4222" s="127">
        <v>0</v>
      </c>
      <c r="T4222" s="127">
        <v>0</v>
      </c>
      <c r="U4222" s="127">
        <v>0</v>
      </c>
      <c r="V4222" s="127">
        <v>0</v>
      </c>
      <c r="W4222" s="127">
        <v>0</v>
      </c>
      <c r="X4222" s="127">
        <v>0</v>
      </c>
      <c r="Y4222" s="127">
        <v>0</v>
      </c>
      <c r="Z4222" s="127">
        <v>0</v>
      </c>
      <c r="AA4222" s="127">
        <v>0</v>
      </c>
      <c r="AB4222" s="127">
        <v>0</v>
      </c>
      <c r="AC4222" s="127">
        <v>0</v>
      </c>
      <c r="AD4222" s="127">
        <v>0</v>
      </c>
      <c r="AE4222" s="127">
        <v>0</v>
      </c>
      <c r="AF4222" s="127">
        <v>0</v>
      </c>
      <c r="AG4222" s="127">
        <v>0</v>
      </c>
      <c r="AH4222" s="127">
        <v>0</v>
      </c>
    </row>
    <row r="4223" spans="1:34" x14ac:dyDescent="0.35">
      <c r="A4223" s="127" t="s">
        <v>4833</v>
      </c>
      <c r="B4223" s="127" t="s">
        <v>964</v>
      </c>
      <c r="C4223" s="127">
        <v>0</v>
      </c>
      <c r="D4223" s="127">
        <v>0</v>
      </c>
      <c r="E4223" s="127">
        <v>0</v>
      </c>
      <c r="F4223" s="127">
        <v>0</v>
      </c>
      <c r="G4223" s="127">
        <v>0</v>
      </c>
      <c r="H4223" s="127">
        <v>0</v>
      </c>
      <c r="I4223" s="127">
        <v>0</v>
      </c>
      <c r="J4223" s="127">
        <v>0</v>
      </c>
      <c r="K4223" s="127">
        <v>0</v>
      </c>
      <c r="L4223" s="127">
        <v>0</v>
      </c>
      <c r="M4223" s="127">
        <v>0</v>
      </c>
      <c r="N4223" s="127">
        <v>0</v>
      </c>
      <c r="O4223" s="127">
        <v>0</v>
      </c>
      <c r="P4223" s="127">
        <v>0</v>
      </c>
      <c r="Q4223" s="127">
        <v>0</v>
      </c>
      <c r="R4223" s="127">
        <v>0</v>
      </c>
      <c r="S4223" s="127">
        <v>0</v>
      </c>
      <c r="T4223" s="127">
        <v>0</v>
      </c>
      <c r="U4223" s="127">
        <v>0</v>
      </c>
      <c r="V4223" s="127">
        <v>0</v>
      </c>
      <c r="W4223" s="127">
        <v>0</v>
      </c>
      <c r="X4223" s="127">
        <v>0</v>
      </c>
      <c r="Y4223" s="127">
        <v>0</v>
      </c>
      <c r="Z4223" s="127">
        <v>0</v>
      </c>
      <c r="AA4223" s="127">
        <v>0</v>
      </c>
      <c r="AB4223" s="127">
        <v>0</v>
      </c>
      <c r="AC4223" s="127">
        <v>0</v>
      </c>
      <c r="AD4223" s="127">
        <v>0</v>
      </c>
      <c r="AE4223" s="127">
        <v>0</v>
      </c>
      <c r="AF4223" s="127">
        <v>0</v>
      </c>
      <c r="AG4223" s="127">
        <v>0</v>
      </c>
      <c r="AH4223" s="127">
        <v>0</v>
      </c>
    </row>
    <row r="4224" spans="1:34" x14ac:dyDescent="0.35">
      <c r="A4224" s="127" t="s">
        <v>4834</v>
      </c>
      <c r="B4224" s="127" t="s">
        <v>964</v>
      </c>
      <c r="C4224" s="127">
        <v>0</v>
      </c>
      <c r="D4224" s="127">
        <v>0</v>
      </c>
      <c r="E4224" s="127">
        <v>0</v>
      </c>
      <c r="F4224" s="127">
        <v>0</v>
      </c>
      <c r="G4224" s="127">
        <v>0</v>
      </c>
      <c r="H4224" s="127">
        <v>0</v>
      </c>
      <c r="I4224" s="127">
        <v>0</v>
      </c>
      <c r="J4224" s="127">
        <v>0</v>
      </c>
      <c r="K4224" s="127">
        <v>0</v>
      </c>
      <c r="L4224" s="127">
        <v>0</v>
      </c>
      <c r="M4224" s="127">
        <v>0</v>
      </c>
      <c r="N4224" s="127">
        <v>0</v>
      </c>
      <c r="O4224" s="127">
        <v>0</v>
      </c>
      <c r="P4224" s="127">
        <v>0</v>
      </c>
      <c r="Q4224" s="127">
        <v>0</v>
      </c>
      <c r="R4224" s="127">
        <v>0</v>
      </c>
      <c r="S4224" s="127">
        <v>0</v>
      </c>
      <c r="T4224" s="127">
        <v>0</v>
      </c>
      <c r="U4224" s="127">
        <v>0</v>
      </c>
      <c r="V4224" s="127">
        <v>0</v>
      </c>
      <c r="W4224" s="127">
        <v>0</v>
      </c>
      <c r="X4224" s="127">
        <v>0</v>
      </c>
      <c r="Y4224" s="127">
        <v>0</v>
      </c>
      <c r="Z4224" s="127">
        <v>0</v>
      </c>
      <c r="AA4224" s="127">
        <v>0</v>
      </c>
      <c r="AB4224" s="127">
        <v>0</v>
      </c>
      <c r="AC4224" s="127">
        <v>0</v>
      </c>
      <c r="AD4224" s="127">
        <v>0</v>
      </c>
      <c r="AE4224" s="127">
        <v>0</v>
      </c>
      <c r="AF4224" s="127">
        <v>0</v>
      </c>
      <c r="AG4224" s="127">
        <v>0</v>
      </c>
      <c r="AH4224" s="127">
        <v>0</v>
      </c>
    </row>
    <row r="4225" spans="1:34" x14ac:dyDescent="0.35">
      <c r="A4225" s="127" t="s">
        <v>4835</v>
      </c>
      <c r="B4225" s="127" t="s">
        <v>964</v>
      </c>
      <c r="C4225" s="127">
        <v>0</v>
      </c>
      <c r="D4225" s="127">
        <v>0</v>
      </c>
      <c r="E4225" s="127">
        <v>0</v>
      </c>
      <c r="F4225" s="127">
        <v>0</v>
      </c>
      <c r="G4225" s="127">
        <v>0</v>
      </c>
      <c r="H4225" s="127">
        <v>0</v>
      </c>
      <c r="I4225" s="127">
        <v>0</v>
      </c>
      <c r="J4225" s="127">
        <v>0</v>
      </c>
      <c r="K4225" s="127">
        <v>0</v>
      </c>
      <c r="L4225" s="127">
        <v>0</v>
      </c>
      <c r="M4225" s="127">
        <v>0</v>
      </c>
      <c r="N4225" s="127">
        <v>0</v>
      </c>
      <c r="O4225" s="127">
        <v>0</v>
      </c>
      <c r="P4225" s="127">
        <v>0</v>
      </c>
      <c r="Q4225" s="127">
        <v>0</v>
      </c>
      <c r="R4225" s="127">
        <v>0</v>
      </c>
      <c r="S4225" s="127">
        <v>0</v>
      </c>
      <c r="T4225" s="127">
        <v>0</v>
      </c>
      <c r="U4225" s="127">
        <v>0</v>
      </c>
      <c r="V4225" s="127">
        <v>0</v>
      </c>
      <c r="W4225" s="127">
        <v>0</v>
      </c>
      <c r="X4225" s="127">
        <v>0</v>
      </c>
      <c r="Y4225" s="127">
        <v>0</v>
      </c>
      <c r="Z4225" s="127">
        <v>0</v>
      </c>
      <c r="AA4225" s="127">
        <v>0</v>
      </c>
      <c r="AB4225" s="127">
        <v>0</v>
      </c>
      <c r="AC4225" s="127">
        <v>0</v>
      </c>
      <c r="AD4225" s="127">
        <v>0</v>
      </c>
      <c r="AE4225" s="127">
        <v>0</v>
      </c>
      <c r="AF4225" s="127">
        <v>0</v>
      </c>
      <c r="AG4225" s="127">
        <v>0</v>
      </c>
      <c r="AH4225" s="127">
        <v>0</v>
      </c>
    </row>
    <row r="4226" spans="1:34" x14ac:dyDescent="0.35">
      <c r="A4226" s="127" t="s">
        <v>4836</v>
      </c>
      <c r="B4226" s="127" t="s">
        <v>964</v>
      </c>
      <c r="C4226" s="128">
        <v>1390740000</v>
      </c>
      <c r="D4226" s="128">
        <v>1507900000</v>
      </c>
      <c r="E4226" s="128">
        <v>1625050000</v>
      </c>
      <c r="F4226" s="128">
        <v>1742210000</v>
      </c>
      <c r="G4226" s="128">
        <v>1742210000</v>
      </c>
      <c r="H4226" s="128">
        <v>1742210000</v>
      </c>
      <c r="I4226" s="128">
        <v>1742210000</v>
      </c>
      <c r="J4226" s="128">
        <v>1742210000</v>
      </c>
      <c r="K4226" s="128">
        <v>1742210000</v>
      </c>
      <c r="L4226" s="128">
        <v>1742210000</v>
      </c>
      <c r="M4226" s="128">
        <v>1742210000</v>
      </c>
      <c r="N4226" s="128">
        <v>1742210000</v>
      </c>
      <c r="O4226" s="128">
        <v>1742210000</v>
      </c>
      <c r="P4226" s="128">
        <v>1742210000</v>
      </c>
      <c r="Q4226" s="128">
        <v>1742210000</v>
      </c>
      <c r="R4226" s="128">
        <v>1742210000</v>
      </c>
      <c r="S4226" s="128">
        <v>1742210000</v>
      </c>
      <c r="T4226" s="128">
        <v>1742210000</v>
      </c>
      <c r="U4226" s="128">
        <v>1742210000</v>
      </c>
      <c r="V4226" s="128">
        <v>1742210000</v>
      </c>
      <c r="W4226" s="128">
        <v>1742210000</v>
      </c>
      <c r="X4226" s="128">
        <v>1742210000</v>
      </c>
      <c r="Y4226" s="128">
        <v>1742210000</v>
      </c>
      <c r="Z4226" s="128">
        <v>1742210000</v>
      </c>
      <c r="AA4226" s="128">
        <v>1742210000</v>
      </c>
      <c r="AB4226" s="128">
        <v>1742210000</v>
      </c>
      <c r="AC4226" s="128">
        <v>1742210000</v>
      </c>
      <c r="AD4226" s="128">
        <v>1742210000</v>
      </c>
      <c r="AE4226" s="128">
        <v>1742210000</v>
      </c>
      <c r="AF4226" s="128">
        <v>1742210000</v>
      </c>
      <c r="AG4226" s="128">
        <v>1742210000</v>
      </c>
      <c r="AH4226" s="128">
        <v>1742210000</v>
      </c>
    </row>
    <row r="4227" spans="1:34" x14ac:dyDescent="0.35">
      <c r="A4227" s="127" t="s">
        <v>4837</v>
      </c>
      <c r="B4227" s="127" t="s">
        <v>964</v>
      </c>
      <c r="C4227" s="127">
        <v>0</v>
      </c>
      <c r="D4227" s="127">
        <v>0</v>
      </c>
      <c r="E4227" s="127">
        <v>0</v>
      </c>
      <c r="F4227" s="127">
        <v>0</v>
      </c>
      <c r="G4227" s="127">
        <v>0</v>
      </c>
      <c r="H4227" s="127">
        <v>0</v>
      </c>
      <c r="I4227" s="127">
        <v>0</v>
      </c>
      <c r="J4227" s="127">
        <v>0</v>
      </c>
      <c r="K4227" s="127">
        <v>0</v>
      </c>
      <c r="L4227" s="127">
        <v>0</v>
      </c>
      <c r="M4227" s="127">
        <v>0</v>
      </c>
      <c r="N4227" s="127">
        <v>0</v>
      </c>
      <c r="O4227" s="127">
        <v>0</v>
      </c>
      <c r="P4227" s="127">
        <v>0</v>
      </c>
      <c r="Q4227" s="127">
        <v>0</v>
      </c>
      <c r="R4227" s="127">
        <v>0</v>
      </c>
      <c r="S4227" s="127">
        <v>0</v>
      </c>
      <c r="T4227" s="127">
        <v>0</v>
      </c>
      <c r="U4227" s="127">
        <v>0</v>
      </c>
      <c r="V4227" s="127">
        <v>0</v>
      </c>
      <c r="W4227" s="127">
        <v>0</v>
      </c>
      <c r="X4227" s="127">
        <v>0</v>
      </c>
      <c r="Y4227" s="127">
        <v>0</v>
      </c>
      <c r="Z4227" s="127">
        <v>0</v>
      </c>
      <c r="AA4227" s="127">
        <v>0</v>
      </c>
      <c r="AB4227" s="127">
        <v>0</v>
      </c>
      <c r="AC4227" s="127">
        <v>0</v>
      </c>
      <c r="AD4227" s="127">
        <v>0</v>
      </c>
      <c r="AE4227" s="127">
        <v>0</v>
      </c>
      <c r="AF4227" s="127">
        <v>0</v>
      </c>
      <c r="AG4227" s="127">
        <v>0</v>
      </c>
      <c r="AH4227" s="127">
        <v>0</v>
      </c>
    </row>
    <row r="4228" spans="1:34" x14ac:dyDescent="0.35">
      <c r="A4228" s="127" t="s">
        <v>4838</v>
      </c>
      <c r="B4228" s="127" t="s">
        <v>964</v>
      </c>
      <c r="C4228" s="128">
        <v>4075850</v>
      </c>
      <c r="D4228" s="128">
        <v>4075840</v>
      </c>
      <c r="E4228" s="128">
        <v>4075890</v>
      </c>
      <c r="F4228" s="128">
        <v>4075910</v>
      </c>
      <c r="G4228" s="128">
        <v>4076020</v>
      </c>
      <c r="H4228" s="128">
        <v>4076080</v>
      </c>
      <c r="I4228" s="128">
        <v>4076130</v>
      </c>
      <c r="J4228" s="128">
        <v>4076120</v>
      </c>
      <c r="K4228" s="128">
        <v>4076130</v>
      </c>
      <c r="L4228" s="128">
        <v>4076080</v>
      </c>
      <c r="M4228" s="128">
        <v>4076070</v>
      </c>
      <c r="N4228" s="128">
        <v>4076070</v>
      </c>
      <c r="O4228" s="128">
        <v>4076050</v>
      </c>
      <c r="P4228" s="128">
        <v>4076040</v>
      </c>
      <c r="Q4228" s="128">
        <v>4076020</v>
      </c>
      <c r="R4228" s="128">
        <v>4076000</v>
      </c>
      <c r="S4228" s="128">
        <v>4075960</v>
      </c>
      <c r="T4228" s="128">
        <v>4075930</v>
      </c>
      <c r="U4228" s="128">
        <v>4075930</v>
      </c>
      <c r="V4228" s="128">
        <v>4075920</v>
      </c>
      <c r="W4228" s="128">
        <v>4075890</v>
      </c>
      <c r="X4228" s="128">
        <v>4075880</v>
      </c>
      <c r="Y4228" s="128">
        <v>4075870</v>
      </c>
      <c r="Z4228" s="128">
        <v>4075840</v>
      </c>
      <c r="AA4228" s="128">
        <v>4075830</v>
      </c>
      <c r="AB4228" s="128">
        <v>4075810</v>
      </c>
      <c r="AC4228" s="128">
        <v>4075780</v>
      </c>
      <c r="AD4228" s="128">
        <v>4075770</v>
      </c>
      <c r="AE4228" s="128">
        <v>4075750</v>
      </c>
      <c r="AF4228" s="128">
        <v>4075720</v>
      </c>
      <c r="AG4228" s="128">
        <v>4075710</v>
      </c>
      <c r="AH4228" s="128">
        <v>4075700</v>
      </c>
    </row>
    <row r="4229" spans="1:34" x14ac:dyDescent="0.35">
      <c r="A4229" s="127" t="s">
        <v>4839</v>
      </c>
      <c r="B4229" s="127" t="s">
        <v>964</v>
      </c>
      <c r="C4229" s="127">
        <v>344927</v>
      </c>
      <c r="D4229" s="127">
        <v>344218</v>
      </c>
      <c r="E4229" s="127">
        <v>340641</v>
      </c>
      <c r="F4229" s="127">
        <v>340488</v>
      </c>
      <c r="G4229" s="127">
        <v>340766</v>
      </c>
      <c r="H4229" s="127">
        <v>341051</v>
      </c>
      <c r="I4229" s="127">
        <v>340874</v>
      </c>
      <c r="J4229" s="127">
        <v>340761</v>
      </c>
      <c r="K4229" s="127">
        <v>340709</v>
      </c>
      <c r="L4229" s="127">
        <v>340570</v>
      </c>
      <c r="M4229" s="127">
        <v>340493</v>
      </c>
      <c r="N4229" s="127">
        <v>340468</v>
      </c>
      <c r="O4229" s="127">
        <v>340459</v>
      </c>
      <c r="P4229" s="128">
        <v>5884420</v>
      </c>
      <c r="Q4229" s="128">
        <v>12984100</v>
      </c>
      <c r="R4229" s="128">
        <v>19207800</v>
      </c>
      <c r="S4229" s="128">
        <v>24944500</v>
      </c>
      <c r="T4229" s="128">
        <v>30195800</v>
      </c>
      <c r="U4229" s="128">
        <v>35205800</v>
      </c>
      <c r="V4229" s="128">
        <v>40358800</v>
      </c>
      <c r="W4229" s="128">
        <v>45220000</v>
      </c>
      <c r="X4229" s="128">
        <v>49742000</v>
      </c>
      <c r="Y4229" s="128">
        <v>54021600</v>
      </c>
      <c r="Z4229" s="128">
        <v>57766800</v>
      </c>
      <c r="AA4229" s="128">
        <v>59228100</v>
      </c>
      <c r="AB4229" s="128">
        <v>60638600</v>
      </c>
      <c r="AC4229" s="128">
        <v>61902300</v>
      </c>
      <c r="AD4229" s="128">
        <v>63067900</v>
      </c>
      <c r="AE4229" s="128">
        <v>64134900</v>
      </c>
      <c r="AF4229" s="128">
        <v>65394200</v>
      </c>
      <c r="AG4229" s="128">
        <v>67138900</v>
      </c>
      <c r="AH4229" s="128">
        <v>68788100</v>
      </c>
    </row>
    <row r="4230" spans="1:34" x14ac:dyDescent="0.35">
      <c r="A4230" s="127" t="s">
        <v>4840</v>
      </c>
      <c r="B4230" s="127" t="s">
        <v>964</v>
      </c>
      <c r="C4230" s="128">
        <v>15449600</v>
      </c>
      <c r="D4230" s="128">
        <v>13416500</v>
      </c>
      <c r="E4230" s="128">
        <v>13577800</v>
      </c>
      <c r="F4230" s="128">
        <v>13396000</v>
      </c>
      <c r="G4230" s="128">
        <v>15025300</v>
      </c>
      <c r="H4230" s="128">
        <v>15470300</v>
      </c>
      <c r="I4230" s="128">
        <v>15281700</v>
      </c>
      <c r="J4230" s="128">
        <v>15300500</v>
      </c>
      <c r="K4230" s="128">
        <v>15254200</v>
      </c>
      <c r="L4230" s="128">
        <v>15303500</v>
      </c>
      <c r="M4230" s="128">
        <v>15613200</v>
      </c>
      <c r="N4230" s="128">
        <v>15905800</v>
      </c>
      <c r="O4230" s="128">
        <v>16186900</v>
      </c>
      <c r="P4230" s="128">
        <v>16292300</v>
      </c>
      <c r="Q4230" s="128">
        <v>16700700</v>
      </c>
      <c r="R4230" s="128">
        <v>16718300</v>
      </c>
      <c r="S4230" s="128">
        <v>16712400</v>
      </c>
      <c r="T4230" s="128">
        <v>16737900</v>
      </c>
      <c r="U4230" s="128">
        <v>16786100</v>
      </c>
      <c r="V4230" s="128">
        <v>16798200</v>
      </c>
      <c r="W4230" s="128">
        <v>16769000</v>
      </c>
      <c r="X4230" s="128">
        <v>16762000</v>
      </c>
      <c r="Y4230" s="128">
        <v>16899800</v>
      </c>
      <c r="Z4230" s="128">
        <v>16771200</v>
      </c>
      <c r="AA4230" s="128">
        <v>16814300</v>
      </c>
      <c r="AB4230" s="128">
        <v>16807600</v>
      </c>
      <c r="AC4230" s="128">
        <v>16799600</v>
      </c>
      <c r="AD4230" s="128">
        <v>16791900</v>
      </c>
      <c r="AE4230" s="128">
        <v>16774400</v>
      </c>
      <c r="AF4230" s="128">
        <v>16767200</v>
      </c>
      <c r="AG4230" s="128">
        <v>16741600</v>
      </c>
      <c r="AH4230" s="128">
        <v>16729900</v>
      </c>
    </row>
    <row r="4231" spans="1:34" x14ac:dyDescent="0.35">
      <c r="A4231" s="127" t="s">
        <v>4841</v>
      </c>
      <c r="B4231" s="127" t="s">
        <v>964</v>
      </c>
      <c r="C4231" s="127">
        <v>0</v>
      </c>
      <c r="D4231" s="127">
        <v>0</v>
      </c>
      <c r="E4231" s="127">
        <v>0</v>
      </c>
      <c r="F4231" s="127">
        <v>0</v>
      </c>
      <c r="G4231" s="127">
        <v>0</v>
      </c>
      <c r="H4231" s="127">
        <v>0</v>
      </c>
      <c r="I4231" s="127">
        <v>0</v>
      </c>
      <c r="J4231" s="127">
        <v>0</v>
      </c>
      <c r="K4231" s="127">
        <v>0</v>
      </c>
      <c r="L4231" s="127">
        <v>0</v>
      </c>
      <c r="M4231" s="127">
        <v>0</v>
      </c>
      <c r="N4231" s="127">
        <v>0</v>
      </c>
      <c r="O4231" s="127">
        <v>0</v>
      </c>
      <c r="P4231" s="127">
        <v>0</v>
      </c>
      <c r="Q4231" s="127">
        <v>0</v>
      </c>
      <c r="R4231" s="127">
        <v>0</v>
      </c>
      <c r="S4231" s="127">
        <v>0</v>
      </c>
      <c r="T4231" s="127">
        <v>0</v>
      </c>
      <c r="U4231" s="127">
        <v>0</v>
      </c>
      <c r="V4231" s="127">
        <v>0</v>
      </c>
      <c r="W4231" s="127">
        <v>0</v>
      </c>
      <c r="X4231" s="127">
        <v>0</v>
      </c>
      <c r="Y4231" s="127">
        <v>0</v>
      </c>
      <c r="Z4231" s="127">
        <v>0</v>
      </c>
      <c r="AA4231" s="127">
        <v>0</v>
      </c>
      <c r="AB4231" s="127">
        <v>0</v>
      </c>
      <c r="AC4231" s="127">
        <v>0</v>
      </c>
      <c r="AD4231" s="127">
        <v>0</v>
      </c>
      <c r="AE4231" s="127">
        <v>0</v>
      </c>
      <c r="AF4231" s="127">
        <v>0</v>
      </c>
      <c r="AG4231" s="127">
        <v>0</v>
      </c>
      <c r="AH4231" s="127">
        <v>0</v>
      </c>
    </row>
    <row r="4232" spans="1:34" x14ac:dyDescent="0.35">
      <c r="A4232" s="127" t="s">
        <v>4842</v>
      </c>
      <c r="B4232" s="127" t="s">
        <v>964</v>
      </c>
      <c r="C4232" s="127">
        <v>0</v>
      </c>
      <c r="D4232" s="127">
        <v>0</v>
      </c>
      <c r="E4232" s="127">
        <v>0</v>
      </c>
      <c r="F4232" s="127">
        <v>0</v>
      </c>
      <c r="G4232" s="127">
        <v>0</v>
      </c>
      <c r="H4232" s="127">
        <v>0</v>
      </c>
      <c r="I4232" s="127">
        <v>0</v>
      </c>
      <c r="J4232" s="127">
        <v>0</v>
      </c>
      <c r="K4232" s="127">
        <v>0</v>
      </c>
      <c r="L4232" s="127">
        <v>0</v>
      </c>
      <c r="M4232" s="127">
        <v>0</v>
      </c>
      <c r="N4232" s="127">
        <v>0</v>
      </c>
      <c r="O4232" s="127">
        <v>0</v>
      </c>
      <c r="P4232" s="127">
        <v>0</v>
      </c>
      <c r="Q4232" s="127">
        <v>0</v>
      </c>
      <c r="R4232" s="127">
        <v>0</v>
      </c>
      <c r="S4232" s="127">
        <v>0</v>
      </c>
      <c r="T4232" s="127">
        <v>0</v>
      </c>
      <c r="U4232" s="127">
        <v>0</v>
      </c>
      <c r="V4232" s="127">
        <v>0</v>
      </c>
      <c r="W4232" s="127">
        <v>0</v>
      </c>
      <c r="X4232" s="127">
        <v>0</v>
      </c>
      <c r="Y4232" s="127">
        <v>0</v>
      </c>
      <c r="Z4232" s="127">
        <v>0</v>
      </c>
      <c r="AA4232" s="127">
        <v>0</v>
      </c>
      <c r="AB4232" s="127">
        <v>0</v>
      </c>
      <c r="AC4232" s="127">
        <v>0</v>
      </c>
      <c r="AD4232" s="127">
        <v>0</v>
      </c>
      <c r="AE4232" s="127">
        <v>0</v>
      </c>
      <c r="AF4232" s="127">
        <v>0</v>
      </c>
      <c r="AG4232" s="127">
        <v>0</v>
      </c>
      <c r="AH4232" s="127">
        <v>0</v>
      </c>
    </row>
    <row r="4233" spans="1:34" x14ac:dyDescent="0.35">
      <c r="A4233" s="127" t="s">
        <v>4843</v>
      </c>
      <c r="B4233" s="127" t="s">
        <v>964</v>
      </c>
      <c r="C4233" s="127">
        <v>0</v>
      </c>
      <c r="D4233" s="127">
        <v>0</v>
      </c>
      <c r="E4233" s="127">
        <v>0</v>
      </c>
      <c r="F4233" s="127">
        <v>0</v>
      </c>
      <c r="G4233" s="127">
        <v>0</v>
      </c>
      <c r="H4233" s="127">
        <v>0</v>
      </c>
      <c r="I4233" s="127">
        <v>0</v>
      </c>
      <c r="J4233" s="127">
        <v>0</v>
      </c>
      <c r="K4233" s="127">
        <v>0</v>
      </c>
      <c r="L4233" s="127">
        <v>0</v>
      </c>
      <c r="M4233" s="127">
        <v>0</v>
      </c>
      <c r="N4233" s="127">
        <v>0</v>
      </c>
      <c r="O4233" s="127">
        <v>0</v>
      </c>
      <c r="P4233" s="127">
        <v>0</v>
      </c>
      <c r="Q4233" s="127">
        <v>0</v>
      </c>
      <c r="R4233" s="127">
        <v>0</v>
      </c>
      <c r="S4233" s="127">
        <v>0</v>
      </c>
      <c r="T4233" s="127">
        <v>0</v>
      </c>
      <c r="U4233" s="127">
        <v>0</v>
      </c>
      <c r="V4233" s="127">
        <v>0</v>
      </c>
      <c r="W4233" s="127">
        <v>0</v>
      </c>
      <c r="X4233" s="127">
        <v>0</v>
      </c>
      <c r="Y4233" s="127">
        <v>0</v>
      </c>
      <c r="Z4233" s="127">
        <v>0</v>
      </c>
      <c r="AA4233" s="127">
        <v>0</v>
      </c>
      <c r="AB4233" s="127">
        <v>0</v>
      </c>
      <c r="AC4233" s="127">
        <v>0</v>
      </c>
      <c r="AD4233" s="127">
        <v>0</v>
      </c>
      <c r="AE4233" s="127">
        <v>0</v>
      </c>
      <c r="AF4233" s="127">
        <v>0</v>
      </c>
      <c r="AG4233" s="127">
        <v>0</v>
      </c>
      <c r="AH4233" s="127">
        <v>0</v>
      </c>
    </row>
    <row r="4234" spans="1:34" x14ac:dyDescent="0.35">
      <c r="A4234" s="127" t="s">
        <v>4844</v>
      </c>
      <c r="B4234" s="127" t="s">
        <v>964</v>
      </c>
      <c r="C4234" s="128">
        <v>1671570</v>
      </c>
      <c r="D4234" s="128">
        <v>1392020</v>
      </c>
      <c r="E4234" s="128">
        <v>1312500</v>
      </c>
      <c r="F4234" s="128">
        <v>1188220</v>
      </c>
      <c r="G4234" s="128">
        <v>1335000</v>
      </c>
      <c r="H4234" s="128">
        <v>1363950</v>
      </c>
      <c r="I4234" s="128">
        <v>1266820</v>
      </c>
      <c r="J4234" s="128">
        <v>1304500</v>
      </c>
      <c r="K4234" s="128">
        <v>1334100</v>
      </c>
      <c r="L4234" s="128">
        <v>1304910</v>
      </c>
      <c r="M4234" s="128">
        <v>1346970</v>
      </c>
      <c r="N4234" s="128">
        <v>1387740</v>
      </c>
      <c r="O4234" s="128">
        <v>1389620</v>
      </c>
      <c r="P4234" s="128">
        <v>1404580</v>
      </c>
      <c r="Q4234" s="128">
        <v>1504110</v>
      </c>
      <c r="R4234" s="128">
        <v>1506780</v>
      </c>
      <c r="S4234" s="128">
        <v>1465640</v>
      </c>
      <c r="T4234" s="128">
        <v>1469430</v>
      </c>
      <c r="U4234" s="128">
        <v>1517130</v>
      </c>
      <c r="V4234" s="128">
        <v>1518980</v>
      </c>
      <c r="W4234" s="128">
        <v>1474060</v>
      </c>
      <c r="X4234" s="128">
        <v>1473020</v>
      </c>
      <c r="Y4234" s="128">
        <v>1493680</v>
      </c>
      <c r="Z4234" s="128">
        <v>1474380</v>
      </c>
      <c r="AA4234" s="128">
        <v>1480820</v>
      </c>
      <c r="AB4234" s="128">
        <v>1479810</v>
      </c>
      <c r="AC4234" s="128">
        <v>1478630</v>
      </c>
      <c r="AD4234" s="128">
        <v>1477470</v>
      </c>
      <c r="AE4234" s="128">
        <v>1474860</v>
      </c>
      <c r="AF4234" s="128">
        <v>1473790</v>
      </c>
      <c r="AG4234" s="128">
        <v>1469980</v>
      </c>
      <c r="AH4234" s="128">
        <v>1468240</v>
      </c>
    </row>
    <row r="4235" spans="1:34" x14ac:dyDescent="0.35">
      <c r="A4235" s="127" t="s">
        <v>4845</v>
      </c>
      <c r="B4235" s="127" t="s">
        <v>964</v>
      </c>
      <c r="C4235" s="127">
        <v>0</v>
      </c>
      <c r="D4235" s="127">
        <v>0</v>
      </c>
      <c r="E4235" s="127">
        <v>0</v>
      </c>
      <c r="F4235" s="127">
        <v>0</v>
      </c>
      <c r="G4235" s="127">
        <v>0</v>
      </c>
      <c r="H4235" s="127">
        <v>0</v>
      </c>
      <c r="I4235" s="127">
        <v>0</v>
      </c>
      <c r="J4235" s="127">
        <v>0</v>
      </c>
      <c r="K4235" s="127">
        <v>0</v>
      </c>
      <c r="L4235" s="127">
        <v>0</v>
      </c>
      <c r="M4235" s="127">
        <v>0</v>
      </c>
      <c r="N4235" s="127">
        <v>0</v>
      </c>
      <c r="O4235" s="127">
        <v>0</v>
      </c>
      <c r="P4235" s="127">
        <v>0</v>
      </c>
      <c r="Q4235" s="127">
        <v>0</v>
      </c>
      <c r="R4235" s="127">
        <v>0</v>
      </c>
      <c r="S4235" s="127">
        <v>0</v>
      </c>
      <c r="T4235" s="127">
        <v>0</v>
      </c>
      <c r="U4235" s="127">
        <v>0</v>
      </c>
      <c r="V4235" s="127">
        <v>0</v>
      </c>
      <c r="W4235" s="127">
        <v>0</v>
      </c>
      <c r="X4235" s="127">
        <v>0</v>
      </c>
      <c r="Y4235" s="127">
        <v>0</v>
      </c>
      <c r="Z4235" s="127">
        <v>0</v>
      </c>
      <c r="AA4235" s="127">
        <v>0</v>
      </c>
      <c r="AB4235" s="127">
        <v>0</v>
      </c>
      <c r="AC4235" s="127">
        <v>0</v>
      </c>
      <c r="AD4235" s="127">
        <v>0</v>
      </c>
      <c r="AE4235" s="127">
        <v>0</v>
      </c>
      <c r="AF4235" s="127">
        <v>0</v>
      </c>
      <c r="AG4235" s="127">
        <v>0</v>
      </c>
      <c r="AH4235" s="127">
        <v>0</v>
      </c>
    </row>
    <row r="4236" spans="1:34" x14ac:dyDescent="0.35">
      <c r="A4236" s="127" t="s">
        <v>4846</v>
      </c>
      <c r="B4236" s="127" t="s">
        <v>964</v>
      </c>
      <c r="C4236" s="127">
        <v>0</v>
      </c>
      <c r="D4236" s="127">
        <v>0</v>
      </c>
      <c r="E4236" s="127">
        <v>0</v>
      </c>
      <c r="F4236" s="127">
        <v>0</v>
      </c>
      <c r="G4236" s="127">
        <v>0</v>
      </c>
      <c r="H4236" s="127">
        <v>0</v>
      </c>
      <c r="I4236" s="127">
        <v>0</v>
      </c>
      <c r="J4236" s="127">
        <v>0</v>
      </c>
      <c r="K4236" s="127">
        <v>0</v>
      </c>
      <c r="L4236" s="127">
        <v>0</v>
      </c>
      <c r="M4236" s="127">
        <v>0</v>
      </c>
      <c r="N4236" s="127">
        <v>0</v>
      </c>
      <c r="O4236" s="127">
        <v>0</v>
      </c>
      <c r="P4236" s="127">
        <v>0</v>
      </c>
      <c r="Q4236" s="127">
        <v>0</v>
      </c>
      <c r="R4236" s="127">
        <v>0</v>
      </c>
      <c r="S4236" s="127">
        <v>0</v>
      </c>
      <c r="T4236" s="127">
        <v>0</v>
      </c>
      <c r="U4236" s="127">
        <v>0</v>
      </c>
      <c r="V4236" s="127">
        <v>0</v>
      </c>
      <c r="W4236" s="127">
        <v>0</v>
      </c>
      <c r="X4236" s="127">
        <v>0</v>
      </c>
      <c r="Y4236" s="127">
        <v>0</v>
      </c>
      <c r="Z4236" s="127">
        <v>0</v>
      </c>
      <c r="AA4236" s="127">
        <v>0</v>
      </c>
      <c r="AB4236" s="127">
        <v>0</v>
      </c>
      <c r="AC4236" s="127">
        <v>0</v>
      </c>
      <c r="AD4236" s="127">
        <v>0</v>
      </c>
      <c r="AE4236" s="127">
        <v>0</v>
      </c>
      <c r="AF4236" s="127">
        <v>0</v>
      </c>
      <c r="AG4236" s="127">
        <v>0</v>
      </c>
      <c r="AH4236" s="127">
        <v>0</v>
      </c>
    </row>
    <row r="4237" spans="1:34" x14ac:dyDescent="0.35">
      <c r="A4237" s="127" t="s">
        <v>4847</v>
      </c>
      <c r="B4237" s="127" t="s">
        <v>964</v>
      </c>
      <c r="C4237" s="127">
        <v>0</v>
      </c>
      <c r="D4237" s="127">
        <v>0</v>
      </c>
      <c r="E4237" s="127">
        <v>0</v>
      </c>
      <c r="F4237" s="127">
        <v>0</v>
      </c>
      <c r="G4237" s="127">
        <v>0</v>
      </c>
      <c r="H4237" s="127">
        <v>0</v>
      </c>
      <c r="I4237" s="127">
        <v>0</v>
      </c>
      <c r="J4237" s="127">
        <v>0</v>
      </c>
      <c r="K4237" s="127">
        <v>0</v>
      </c>
      <c r="L4237" s="127">
        <v>0</v>
      </c>
      <c r="M4237" s="127">
        <v>0</v>
      </c>
      <c r="N4237" s="127">
        <v>0</v>
      </c>
      <c r="O4237" s="127">
        <v>0</v>
      </c>
      <c r="P4237" s="127">
        <v>0</v>
      </c>
      <c r="Q4237" s="127">
        <v>0</v>
      </c>
      <c r="R4237" s="127">
        <v>0</v>
      </c>
      <c r="S4237" s="127">
        <v>0</v>
      </c>
      <c r="T4237" s="127">
        <v>0</v>
      </c>
      <c r="U4237" s="127">
        <v>0</v>
      </c>
      <c r="V4237" s="127">
        <v>0</v>
      </c>
      <c r="W4237" s="127">
        <v>0</v>
      </c>
      <c r="X4237" s="127">
        <v>0</v>
      </c>
      <c r="Y4237" s="127">
        <v>0</v>
      </c>
      <c r="Z4237" s="127">
        <v>0</v>
      </c>
      <c r="AA4237" s="127">
        <v>0</v>
      </c>
      <c r="AB4237" s="127">
        <v>0</v>
      </c>
      <c r="AC4237" s="127">
        <v>0</v>
      </c>
      <c r="AD4237" s="127">
        <v>0</v>
      </c>
      <c r="AE4237" s="127">
        <v>0</v>
      </c>
      <c r="AF4237" s="127">
        <v>0</v>
      </c>
      <c r="AG4237" s="127">
        <v>0</v>
      </c>
      <c r="AH4237" s="127">
        <v>0</v>
      </c>
    </row>
    <row r="4238" spans="1:34" x14ac:dyDescent="0.35">
      <c r="A4238" s="127" t="s">
        <v>4848</v>
      </c>
      <c r="B4238" s="127" t="s">
        <v>964</v>
      </c>
      <c r="C4238" s="127">
        <v>0</v>
      </c>
      <c r="D4238" s="127">
        <v>0</v>
      </c>
      <c r="E4238" s="127">
        <v>0</v>
      </c>
      <c r="F4238" s="127">
        <v>0</v>
      </c>
      <c r="G4238" s="127">
        <v>0</v>
      </c>
      <c r="H4238" s="127">
        <v>0</v>
      </c>
      <c r="I4238" s="127">
        <v>0</v>
      </c>
      <c r="J4238" s="127">
        <v>0</v>
      </c>
      <c r="K4238" s="127">
        <v>0</v>
      </c>
      <c r="L4238" s="127">
        <v>0</v>
      </c>
      <c r="M4238" s="127">
        <v>0</v>
      </c>
      <c r="N4238" s="127">
        <v>0</v>
      </c>
      <c r="O4238" s="127">
        <v>0</v>
      </c>
      <c r="P4238" s="127">
        <v>0</v>
      </c>
      <c r="Q4238" s="127">
        <v>0</v>
      </c>
      <c r="R4238" s="127">
        <v>0</v>
      </c>
      <c r="S4238" s="127">
        <v>0</v>
      </c>
      <c r="T4238" s="127">
        <v>0</v>
      </c>
      <c r="U4238" s="127">
        <v>0</v>
      </c>
      <c r="V4238" s="127">
        <v>0</v>
      </c>
      <c r="W4238" s="127">
        <v>0</v>
      </c>
      <c r="X4238" s="127">
        <v>0</v>
      </c>
      <c r="Y4238" s="127">
        <v>0</v>
      </c>
      <c r="Z4238" s="127">
        <v>0</v>
      </c>
      <c r="AA4238" s="127">
        <v>0</v>
      </c>
      <c r="AB4238" s="127">
        <v>0</v>
      </c>
      <c r="AC4238" s="127">
        <v>0</v>
      </c>
      <c r="AD4238" s="127">
        <v>0</v>
      </c>
      <c r="AE4238" s="127">
        <v>0</v>
      </c>
      <c r="AF4238" s="127">
        <v>0</v>
      </c>
      <c r="AG4238" s="127">
        <v>0</v>
      </c>
      <c r="AH4238" s="127">
        <v>0</v>
      </c>
    </row>
    <row r="4239" spans="1:34" x14ac:dyDescent="0.35">
      <c r="A4239" s="127" t="s">
        <v>4849</v>
      </c>
      <c r="B4239" s="127" t="s">
        <v>964</v>
      </c>
      <c r="C4239" s="127">
        <v>0</v>
      </c>
      <c r="D4239" s="127">
        <v>0</v>
      </c>
      <c r="E4239" s="127">
        <v>0</v>
      </c>
      <c r="F4239" s="127">
        <v>0</v>
      </c>
      <c r="G4239" s="127">
        <v>0</v>
      </c>
      <c r="H4239" s="127">
        <v>0</v>
      </c>
      <c r="I4239" s="127">
        <v>0</v>
      </c>
      <c r="J4239" s="127">
        <v>0</v>
      </c>
      <c r="K4239" s="127">
        <v>0</v>
      </c>
      <c r="L4239" s="127">
        <v>0</v>
      </c>
      <c r="M4239" s="127">
        <v>0</v>
      </c>
      <c r="N4239" s="127">
        <v>0</v>
      </c>
      <c r="O4239" s="127">
        <v>0</v>
      </c>
      <c r="P4239" s="127">
        <v>0</v>
      </c>
      <c r="Q4239" s="127">
        <v>0</v>
      </c>
      <c r="R4239" s="127">
        <v>0</v>
      </c>
      <c r="S4239" s="127">
        <v>0</v>
      </c>
      <c r="T4239" s="127">
        <v>0</v>
      </c>
      <c r="U4239" s="127">
        <v>0</v>
      </c>
      <c r="V4239" s="127">
        <v>0</v>
      </c>
      <c r="W4239" s="127">
        <v>0</v>
      </c>
      <c r="X4239" s="127">
        <v>0</v>
      </c>
      <c r="Y4239" s="127">
        <v>0</v>
      </c>
      <c r="Z4239" s="127">
        <v>0</v>
      </c>
      <c r="AA4239" s="127">
        <v>0</v>
      </c>
      <c r="AB4239" s="127">
        <v>0</v>
      </c>
      <c r="AC4239" s="127">
        <v>0</v>
      </c>
      <c r="AD4239" s="127">
        <v>0</v>
      </c>
      <c r="AE4239" s="127">
        <v>0</v>
      </c>
      <c r="AF4239" s="127">
        <v>0</v>
      </c>
      <c r="AG4239" s="127">
        <v>0</v>
      </c>
      <c r="AH4239" s="127">
        <v>0</v>
      </c>
    </row>
    <row r="4240" spans="1:34" x14ac:dyDescent="0.35">
      <c r="A4240" s="127" t="s">
        <v>4850</v>
      </c>
      <c r="B4240" s="127" t="s">
        <v>964</v>
      </c>
      <c r="C4240" s="127">
        <v>0</v>
      </c>
      <c r="D4240" s="127">
        <v>0</v>
      </c>
      <c r="E4240" s="127">
        <v>0</v>
      </c>
      <c r="F4240" s="127">
        <v>0</v>
      </c>
      <c r="G4240" s="127">
        <v>0</v>
      </c>
      <c r="H4240" s="127">
        <v>0</v>
      </c>
      <c r="I4240" s="127">
        <v>0</v>
      </c>
      <c r="J4240" s="127">
        <v>0</v>
      </c>
      <c r="K4240" s="127">
        <v>0</v>
      </c>
      <c r="L4240" s="127">
        <v>0</v>
      </c>
      <c r="M4240" s="127">
        <v>0</v>
      </c>
      <c r="N4240" s="127">
        <v>0</v>
      </c>
      <c r="O4240" s="127">
        <v>0</v>
      </c>
      <c r="P4240" s="127">
        <v>0</v>
      </c>
      <c r="Q4240" s="127">
        <v>0</v>
      </c>
      <c r="R4240" s="127">
        <v>0</v>
      </c>
      <c r="S4240" s="127">
        <v>0</v>
      </c>
      <c r="T4240" s="127">
        <v>0</v>
      </c>
      <c r="U4240" s="127">
        <v>0</v>
      </c>
      <c r="V4240" s="127">
        <v>0</v>
      </c>
      <c r="W4240" s="127">
        <v>0</v>
      </c>
      <c r="X4240" s="127">
        <v>0</v>
      </c>
      <c r="Y4240" s="127">
        <v>0</v>
      </c>
      <c r="Z4240" s="127">
        <v>0</v>
      </c>
      <c r="AA4240" s="127">
        <v>0</v>
      </c>
      <c r="AB4240" s="127">
        <v>0</v>
      </c>
      <c r="AC4240" s="127">
        <v>0</v>
      </c>
      <c r="AD4240" s="127">
        <v>0</v>
      </c>
      <c r="AE4240" s="127">
        <v>0</v>
      </c>
      <c r="AF4240" s="127">
        <v>0</v>
      </c>
      <c r="AG4240" s="127">
        <v>0</v>
      </c>
      <c r="AH4240" s="127">
        <v>0</v>
      </c>
    </row>
    <row r="4241" spans="1:34" x14ac:dyDescent="0.35">
      <c r="A4241" s="127" t="s">
        <v>4851</v>
      </c>
      <c r="B4241" s="127" t="s">
        <v>964</v>
      </c>
      <c r="C4241" s="127">
        <v>0</v>
      </c>
      <c r="D4241" s="127">
        <v>0</v>
      </c>
      <c r="E4241" s="127">
        <v>0</v>
      </c>
      <c r="F4241" s="127">
        <v>0</v>
      </c>
      <c r="G4241" s="127">
        <v>0</v>
      </c>
      <c r="H4241" s="127">
        <v>0</v>
      </c>
      <c r="I4241" s="127">
        <v>0</v>
      </c>
      <c r="J4241" s="127">
        <v>0</v>
      </c>
      <c r="K4241" s="127">
        <v>0</v>
      </c>
      <c r="L4241" s="127">
        <v>0</v>
      </c>
      <c r="M4241" s="127">
        <v>0</v>
      </c>
      <c r="N4241" s="127">
        <v>0</v>
      </c>
      <c r="O4241" s="127">
        <v>0</v>
      </c>
      <c r="P4241" s="127">
        <v>0</v>
      </c>
      <c r="Q4241" s="127">
        <v>0</v>
      </c>
      <c r="R4241" s="127">
        <v>0</v>
      </c>
      <c r="S4241" s="127">
        <v>0</v>
      </c>
      <c r="T4241" s="127">
        <v>0</v>
      </c>
      <c r="U4241" s="127">
        <v>0</v>
      </c>
      <c r="V4241" s="127">
        <v>0</v>
      </c>
      <c r="W4241" s="127">
        <v>0</v>
      </c>
      <c r="X4241" s="127">
        <v>0</v>
      </c>
      <c r="Y4241" s="127">
        <v>0</v>
      </c>
      <c r="Z4241" s="127">
        <v>0</v>
      </c>
      <c r="AA4241" s="127">
        <v>0</v>
      </c>
      <c r="AB4241" s="127">
        <v>0</v>
      </c>
      <c r="AC4241" s="127">
        <v>0</v>
      </c>
      <c r="AD4241" s="127">
        <v>0</v>
      </c>
      <c r="AE4241" s="127">
        <v>0</v>
      </c>
      <c r="AF4241" s="127">
        <v>0</v>
      </c>
      <c r="AG4241" s="127">
        <v>0</v>
      </c>
      <c r="AH4241" s="127">
        <v>0</v>
      </c>
    </row>
    <row r="4242" spans="1:34" x14ac:dyDescent="0.35">
      <c r="A4242" s="127" t="s">
        <v>4852</v>
      </c>
      <c r="B4242" s="127" t="s">
        <v>964</v>
      </c>
      <c r="C4242" s="127">
        <v>0</v>
      </c>
      <c r="D4242" s="127">
        <v>0</v>
      </c>
      <c r="E4242" s="127">
        <v>0</v>
      </c>
      <c r="F4242" s="127">
        <v>0</v>
      </c>
      <c r="G4242" s="127">
        <v>0</v>
      </c>
      <c r="H4242" s="127">
        <v>0</v>
      </c>
      <c r="I4242" s="127">
        <v>0</v>
      </c>
      <c r="J4242" s="127">
        <v>0</v>
      </c>
      <c r="K4242" s="127">
        <v>0</v>
      </c>
      <c r="L4242" s="127">
        <v>0</v>
      </c>
      <c r="M4242" s="127">
        <v>0</v>
      </c>
      <c r="N4242" s="127">
        <v>0</v>
      </c>
      <c r="O4242" s="127">
        <v>0</v>
      </c>
      <c r="P4242" s="127">
        <v>0</v>
      </c>
      <c r="Q4242" s="127">
        <v>0</v>
      </c>
      <c r="R4242" s="127">
        <v>0</v>
      </c>
      <c r="S4242" s="127">
        <v>0</v>
      </c>
      <c r="T4242" s="127">
        <v>0</v>
      </c>
      <c r="U4242" s="127">
        <v>0</v>
      </c>
      <c r="V4242" s="127">
        <v>0</v>
      </c>
      <c r="W4242" s="127">
        <v>0</v>
      </c>
      <c r="X4242" s="127">
        <v>0</v>
      </c>
      <c r="Y4242" s="127">
        <v>0</v>
      </c>
      <c r="Z4242" s="127">
        <v>0</v>
      </c>
      <c r="AA4242" s="127">
        <v>0</v>
      </c>
      <c r="AB4242" s="127">
        <v>0</v>
      </c>
      <c r="AC4242" s="127">
        <v>0</v>
      </c>
      <c r="AD4242" s="127">
        <v>0</v>
      </c>
      <c r="AE4242" s="127">
        <v>0</v>
      </c>
      <c r="AF4242" s="127">
        <v>0</v>
      </c>
      <c r="AG4242" s="127">
        <v>0</v>
      </c>
      <c r="AH4242" s="127">
        <v>0</v>
      </c>
    </row>
    <row r="4243" spans="1:34" x14ac:dyDescent="0.35">
      <c r="A4243" s="127" t="s">
        <v>4853</v>
      </c>
      <c r="B4243" s="127" t="s">
        <v>964</v>
      </c>
      <c r="C4243" s="127">
        <v>0</v>
      </c>
      <c r="D4243" s="127">
        <v>0</v>
      </c>
      <c r="E4243" s="127">
        <v>0</v>
      </c>
      <c r="F4243" s="127">
        <v>0</v>
      </c>
      <c r="G4243" s="127">
        <v>0</v>
      </c>
      <c r="H4243" s="127">
        <v>0</v>
      </c>
      <c r="I4243" s="127">
        <v>0</v>
      </c>
      <c r="J4243" s="127">
        <v>0</v>
      </c>
      <c r="K4243" s="127">
        <v>0</v>
      </c>
      <c r="L4243" s="127">
        <v>0</v>
      </c>
      <c r="M4243" s="127">
        <v>0</v>
      </c>
      <c r="N4243" s="127">
        <v>0</v>
      </c>
      <c r="O4243" s="127">
        <v>0</v>
      </c>
      <c r="P4243" s="127">
        <v>0</v>
      </c>
      <c r="Q4243" s="127">
        <v>0</v>
      </c>
      <c r="R4243" s="127">
        <v>0</v>
      </c>
      <c r="S4243" s="127">
        <v>0</v>
      </c>
      <c r="T4243" s="127">
        <v>0</v>
      </c>
      <c r="U4243" s="127">
        <v>0</v>
      </c>
      <c r="V4243" s="127">
        <v>0</v>
      </c>
      <c r="W4243" s="127">
        <v>0</v>
      </c>
      <c r="X4243" s="127">
        <v>0</v>
      </c>
      <c r="Y4243" s="127">
        <v>0</v>
      </c>
      <c r="Z4243" s="127">
        <v>0</v>
      </c>
      <c r="AA4243" s="127">
        <v>0</v>
      </c>
      <c r="AB4243" s="127">
        <v>0</v>
      </c>
      <c r="AC4243" s="127">
        <v>0</v>
      </c>
      <c r="AD4243" s="127">
        <v>0</v>
      </c>
      <c r="AE4243" s="127">
        <v>0</v>
      </c>
      <c r="AF4243" s="127">
        <v>0</v>
      </c>
      <c r="AG4243" s="127">
        <v>0</v>
      </c>
      <c r="AH4243" s="127">
        <v>0</v>
      </c>
    </row>
    <row r="4244" spans="1:34" x14ac:dyDescent="0.35">
      <c r="A4244" s="127" t="s">
        <v>4854</v>
      </c>
      <c r="B4244" s="127" t="s">
        <v>964</v>
      </c>
      <c r="C4244" s="127">
        <v>0</v>
      </c>
      <c r="D4244" s="127">
        <v>0</v>
      </c>
      <c r="E4244" s="127">
        <v>0</v>
      </c>
      <c r="F4244" s="127">
        <v>0</v>
      </c>
      <c r="G4244" s="127">
        <v>0</v>
      </c>
      <c r="H4244" s="127">
        <v>0</v>
      </c>
      <c r="I4244" s="127">
        <v>0</v>
      </c>
      <c r="J4244" s="127">
        <v>0</v>
      </c>
      <c r="K4244" s="127">
        <v>0</v>
      </c>
      <c r="L4244" s="127">
        <v>0</v>
      </c>
      <c r="M4244" s="127">
        <v>0</v>
      </c>
      <c r="N4244" s="127">
        <v>0</v>
      </c>
      <c r="O4244" s="127">
        <v>0</v>
      </c>
      <c r="P4244" s="127">
        <v>0</v>
      </c>
      <c r="Q4244" s="127">
        <v>0</v>
      </c>
      <c r="R4244" s="127">
        <v>0</v>
      </c>
      <c r="S4244" s="127">
        <v>0</v>
      </c>
      <c r="T4244" s="127">
        <v>0</v>
      </c>
      <c r="U4244" s="127">
        <v>0</v>
      </c>
      <c r="V4244" s="127">
        <v>0</v>
      </c>
      <c r="W4244" s="127">
        <v>0</v>
      </c>
      <c r="X4244" s="127">
        <v>0</v>
      </c>
      <c r="Y4244" s="127">
        <v>0</v>
      </c>
      <c r="Z4244" s="127">
        <v>0</v>
      </c>
      <c r="AA4244" s="127">
        <v>0</v>
      </c>
      <c r="AB4244" s="127">
        <v>0</v>
      </c>
      <c r="AC4244" s="127">
        <v>0</v>
      </c>
      <c r="AD4244" s="127">
        <v>0</v>
      </c>
      <c r="AE4244" s="127">
        <v>0</v>
      </c>
      <c r="AF4244" s="127">
        <v>0</v>
      </c>
      <c r="AG4244" s="127">
        <v>0</v>
      </c>
      <c r="AH4244" s="127">
        <v>0</v>
      </c>
    </row>
    <row r="4245" spans="1:34" x14ac:dyDescent="0.35">
      <c r="A4245" s="127" t="s">
        <v>4855</v>
      </c>
      <c r="B4245" s="127" t="s">
        <v>964</v>
      </c>
      <c r="C4245" s="127">
        <v>0</v>
      </c>
      <c r="D4245" s="127">
        <v>0</v>
      </c>
      <c r="E4245" s="127">
        <v>0</v>
      </c>
      <c r="F4245" s="127">
        <v>0</v>
      </c>
      <c r="G4245" s="127">
        <v>0</v>
      </c>
      <c r="H4245" s="127">
        <v>0</v>
      </c>
      <c r="I4245" s="127">
        <v>0</v>
      </c>
      <c r="J4245" s="127">
        <v>0</v>
      </c>
      <c r="K4245" s="127">
        <v>0</v>
      </c>
      <c r="L4245" s="127">
        <v>0</v>
      </c>
      <c r="M4245" s="127">
        <v>0</v>
      </c>
      <c r="N4245" s="127">
        <v>0</v>
      </c>
      <c r="O4245" s="127">
        <v>0</v>
      </c>
      <c r="P4245" s="127">
        <v>0</v>
      </c>
      <c r="Q4245" s="127">
        <v>0</v>
      </c>
      <c r="R4245" s="127">
        <v>0</v>
      </c>
      <c r="S4245" s="127">
        <v>0</v>
      </c>
      <c r="T4245" s="127">
        <v>0</v>
      </c>
      <c r="U4245" s="127">
        <v>0</v>
      </c>
      <c r="V4245" s="127">
        <v>0</v>
      </c>
      <c r="W4245" s="127">
        <v>0</v>
      </c>
      <c r="X4245" s="127">
        <v>0</v>
      </c>
      <c r="Y4245" s="127">
        <v>0</v>
      </c>
      <c r="Z4245" s="127">
        <v>0</v>
      </c>
      <c r="AA4245" s="127">
        <v>0</v>
      </c>
      <c r="AB4245" s="127">
        <v>0</v>
      </c>
      <c r="AC4245" s="127">
        <v>0</v>
      </c>
      <c r="AD4245" s="127">
        <v>0</v>
      </c>
      <c r="AE4245" s="127">
        <v>0</v>
      </c>
      <c r="AF4245" s="127">
        <v>0</v>
      </c>
      <c r="AG4245" s="127">
        <v>0</v>
      </c>
      <c r="AH4245" s="127">
        <v>0</v>
      </c>
    </row>
    <row r="4246" spans="1:34" x14ac:dyDescent="0.35">
      <c r="A4246" s="127" t="s">
        <v>4856</v>
      </c>
      <c r="B4246" s="127" t="s">
        <v>964</v>
      </c>
      <c r="C4246" s="127">
        <v>0</v>
      </c>
      <c r="D4246" s="127">
        <v>0</v>
      </c>
      <c r="E4246" s="127">
        <v>0</v>
      </c>
      <c r="F4246" s="127">
        <v>0</v>
      </c>
      <c r="G4246" s="127">
        <v>0</v>
      </c>
      <c r="H4246" s="127">
        <v>0</v>
      </c>
      <c r="I4246" s="127">
        <v>0</v>
      </c>
      <c r="J4246" s="127">
        <v>0</v>
      </c>
      <c r="K4246" s="127">
        <v>0</v>
      </c>
      <c r="L4246" s="127">
        <v>0</v>
      </c>
      <c r="M4246" s="127">
        <v>0</v>
      </c>
      <c r="N4246" s="127">
        <v>0</v>
      </c>
      <c r="O4246" s="127">
        <v>0</v>
      </c>
      <c r="P4246" s="127">
        <v>0</v>
      </c>
      <c r="Q4246" s="127">
        <v>0</v>
      </c>
      <c r="R4246" s="127">
        <v>0</v>
      </c>
      <c r="S4246" s="127">
        <v>0</v>
      </c>
      <c r="T4246" s="127">
        <v>0</v>
      </c>
      <c r="U4246" s="127">
        <v>0</v>
      </c>
      <c r="V4246" s="127">
        <v>0</v>
      </c>
      <c r="W4246" s="127">
        <v>0</v>
      </c>
      <c r="X4246" s="127">
        <v>0</v>
      </c>
      <c r="Y4246" s="127">
        <v>0</v>
      </c>
      <c r="Z4246" s="127">
        <v>0</v>
      </c>
      <c r="AA4246" s="127">
        <v>0</v>
      </c>
      <c r="AB4246" s="127">
        <v>0</v>
      </c>
      <c r="AC4246" s="127">
        <v>0</v>
      </c>
      <c r="AD4246" s="127">
        <v>0</v>
      </c>
      <c r="AE4246" s="127">
        <v>0</v>
      </c>
      <c r="AF4246" s="127">
        <v>0</v>
      </c>
      <c r="AG4246" s="127">
        <v>0</v>
      </c>
      <c r="AH4246" s="127">
        <v>0</v>
      </c>
    </row>
    <row r="4247" spans="1:34" x14ac:dyDescent="0.35">
      <c r="A4247" s="127" t="s">
        <v>4857</v>
      </c>
      <c r="B4247" s="127" t="s">
        <v>964</v>
      </c>
      <c r="C4247" s="127">
        <v>0</v>
      </c>
      <c r="D4247" s="127">
        <v>0</v>
      </c>
      <c r="E4247" s="127">
        <v>0</v>
      </c>
      <c r="F4247" s="127">
        <v>0</v>
      </c>
      <c r="G4247" s="127">
        <v>0</v>
      </c>
      <c r="H4247" s="127">
        <v>0</v>
      </c>
      <c r="I4247" s="127">
        <v>0</v>
      </c>
      <c r="J4247" s="127">
        <v>0</v>
      </c>
      <c r="K4247" s="127">
        <v>0</v>
      </c>
      <c r="L4247" s="127">
        <v>0</v>
      </c>
      <c r="M4247" s="127">
        <v>0</v>
      </c>
      <c r="N4247" s="127">
        <v>0</v>
      </c>
      <c r="O4247" s="127">
        <v>0</v>
      </c>
      <c r="P4247" s="127">
        <v>0</v>
      </c>
      <c r="Q4247" s="127">
        <v>0</v>
      </c>
      <c r="R4247" s="127">
        <v>0</v>
      </c>
      <c r="S4247" s="127">
        <v>0</v>
      </c>
      <c r="T4247" s="127">
        <v>0</v>
      </c>
      <c r="U4247" s="127">
        <v>0</v>
      </c>
      <c r="V4247" s="127">
        <v>0</v>
      </c>
      <c r="W4247" s="127">
        <v>0</v>
      </c>
      <c r="X4247" s="127">
        <v>0</v>
      </c>
      <c r="Y4247" s="127">
        <v>0</v>
      </c>
      <c r="Z4247" s="127">
        <v>0</v>
      </c>
      <c r="AA4247" s="127">
        <v>0</v>
      </c>
      <c r="AB4247" s="127">
        <v>0</v>
      </c>
      <c r="AC4247" s="127">
        <v>0</v>
      </c>
      <c r="AD4247" s="127">
        <v>0</v>
      </c>
      <c r="AE4247" s="127">
        <v>0</v>
      </c>
      <c r="AF4247" s="127">
        <v>0</v>
      </c>
      <c r="AG4247" s="127">
        <v>0</v>
      </c>
      <c r="AH4247" s="127">
        <v>0</v>
      </c>
    </row>
    <row r="4248" spans="1:34" x14ac:dyDescent="0.35">
      <c r="A4248" s="127" t="s">
        <v>4858</v>
      </c>
      <c r="B4248" s="127" t="s">
        <v>964</v>
      </c>
      <c r="C4248" s="127">
        <v>0</v>
      </c>
      <c r="D4248" s="127">
        <v>0</v>
      </c>
      <c r="E4248" s="127">
        <v>0</v>
      </c>
      <c r="F4248" s="127">
        <v>0</v>
      </c>
      <c r="G4248" s="127">
        <v>0</v>
      </c>
      <c r="H4248" s="127">
        <v>0</v>
      </c>
      <c r="I4248" s="127">
        <v>0</v>
      </c>
      <c r="J4248" s="127">
        <v>0</v>
      </c>
      <c r="K4248" s="127">
        <v>0</v>
      </c>
      <c r="L4248" s="127">
        <v>0</v>
      </c>
      <c r="M4248" s="127">
        <v>0</v>
      </c>
      <c r="N4248" s="127">
        <v>0</v>
      </c>
      <c r="O4248" s="127">
        <v>0</v>
      </c>
      <c r="P4248" s="127">
        <v>0</v>
      </c>
      <c r="Q4248" s="127">
        <v>0</v>
      </c>
      <c r="R4248" s="127">
        <v>0</v>
      </c>
      <c r="S4248" s="127">
        <v>0</v>
      </c>
      <c r="T4248" s="127">
        <v>0</v>
      </c>
      <c r="U4248" s="127">
        <v>0</v>
      </c>
      <c r="V4248" s="127">
        <v>0</v>
      </c>
      <c r="W4248" s="127">
        <v>0</v>
      </c>
      <c r="X4248" s="127">
        <v>0</v>
      </c>
      <c r="Y4248" s="127">
        <v>0</v>
      </c>
      <c r="Z4248" s="127">
        <v>0</v>
      </c>
      <c r="AA4248" s="127">
        <v>0</v>
      </c>
      <c r="AB4248" s="127">
        <v>0</v>
      </c>
      <c r="AC4248" s="127">
        <v>0</v>
      </c>
      <c r="AD4248" s="127">
        <v>0</v>
      </c>
      <c r="AE4248" s="127">
        <v>0</v>
      </c>
      <c r="AF4248" s="127">
        <v>0</v>
      </c>
      <c r="AG4248" s="127">
        <v>0</v>
      </c>
      <c r="AH4248" s="127">
        <v>0</v>
      </c>
    </row>
    <row r="4249" spans="1:34" x14ac:dyDescent="0.35">
      <c r="A4249" s="127" t="s">
        <v>4859</v>
      </c>
      <c r="B4249" s="127" t="s">
        <v>964</v>
      </c>
      <c r="C4249" s="127">
        <v>0</v>
      </c>
      <c r="D4249" s="127">
        <v>0</v>
      </c>
      <c r="E4249" s="127">
        <v>0</v>
      </c>
      <c r="F4249" s="127">
        <v>0</v>
      </c>
      <c r="G4249" s="127">
        <v>0</v>
      </c>
      <c r="H4249" s="127">
        <v>0</v>
      </c>
      <c r="I4249" s="127">
        <v>0</v>
      </c>
      <c r="J4249" s="127">
        <v>0</v>
      </c>
      <c r="K4249" s="127">
        <v>0</v>
      </c>
      <c r="L4249" s="127">
        <v>0</v>
      </c>
      <c r="M4249" s="127">
        <v>0</v>
      </c>
      <c r="N4249" s="127">
        <v>0</v>
      </c>
      <c r="O4249" s="127">
        <v>0</v>
      </c>
      <c r="P4249" s="127">
        <v>0</v>
      </c>
      <c r="Q4249" s="127">
        <v>0</v>
      </c>
      <c r="R4249" s="127">
        <v>0</v>
      </c>
      <c r="S4249" s="127">
        <v>0</v>
      </c>
      <c r="T4249" s="127">
        <v>0</v>
      </c>
      <c r="U4249" s="127">
        <v>0</v>
      </c>
      <c r="V4249" s="127">
        <v>0</v>
      </c>
      <c r="W4249" s="127">
        <v>0</v>
      </c>
      <c r="X4249" s="127">
        <v>0</v>
      </c>
      <c r="Y4249" s="127">
        <v>0</v>
      </c>
      <c r="Z4249" s="127">
        <v>0</v>
      </c>
      <c r="AA4249" s="127">
        <v>0</v>
      </c>
      <c r="AB4249" s="127">
        <v>0</v>
      </c>
      <c r="AC4249" s="127">
        <v>0</v>
      </c>
      <c r="AD4249" s="127">
        <v>0</v>
      </c>
      <c r="AE4249" s="127">
        <v>0</v>
      </c>
      <c r="AF4249" s="127">
        <v>0</v>
      </c>
      <c r="AG4249" s="127">
        <v>0</v>
      </c>
      <c r="AH4249" s="127">
        <v>0</v>
      </c>
    </row>
    <row r="4250" spans="1:34" x14ac:dyDescent="0.35">
      <c r="A4250" s="127" t="s">
        <v>4860</v>
      </c>
      <c r="B4250" s="127" t="s">
        <v>964</v>
      </c>
      <c r="C4250" s="127">
        <v>0</v>
      </c>
      <c r="D4250" s="127">
        <v>0</v>
      </c>
      <c r="E4250" s="127">
        <v>0</v>
      </c>
      <c r="F4250" s="127">
        <v>0</v>
      </c>
      <c r="G4250" s="127">
        <v>0</v>
      </c>
      <c r="H4250" s="127">
        <v>0</v>
      </c>
      <c r="I4250" s="127">
        <v>0</v>
      </c>
      <c r="J4250" s="127">
        <v>0</v>
      </c>
      <c r="K4250" s="127">
        <v>0</v>
      </c>
      <c r="L4250" s="127">
        <v>0</v>
      </c>
      <c r="M4250" s="127">
        <v>0</v>
      </c>
      <c r="N4250" s="127">
        <v>0</v>
      </c>
      <c r="O4250" s="127">
        <v>0</v>
      </c>
      <c r="P4250" s="127">
        <v>0</v>
      </c>
      <c r="Q4250" s="127">
        <v>0</v>
      </c>
      <c r="R4250" s="127">
        <v>0</v>
      </c>
      <c r="S4250" s="127">
        <v>0</v>
      </c>
      <c r="T4250" s="127">
        <v>0</v>
      </c>
      <c r="U4250" s="127">
        <v>0</v>
      </c>
      <c r="V4250" s="127">
        <v>0</v>
      </c>
      <c r="W4250" s="127">
        <v>0</v>
      </c>
      <c r="X4250" s="127">
        <v>0</v>
      </c>
      <c r="Y4250" s="127">
        <v>0</v>
      </c>
      <c r="Z4250" s="127">
        <v>0</v>
      </c>
      <c r="AA4250" s="127">
        <v>0</v>
      </c>
      <c r="AB4250" s="127">
        <v>0</v>
      </c>
      <c r="AC4250" s="127">
        <v>0</v>
      </c>
      <c r="AD4250" s="127">
        <v>0</v>
      </c>
      <c r="AE4250" s="127">
        <v>0</v>
      </c>
      <c r="AF4250" s="127">
        <v>0</v>
      </c>
      <c r="AG4250" s="127">
        <v>0</v>
      </c>
      <c r="AH4250" s="127">
        <v>0</v>
      </c>
    </row>
    <row r="4251" spans="1:34" x14ac:dyDescent="0.35">
      <c r="A4251" s="127" t="s">
        <v>1624</v>
      </c>
      <c r="B4251" s="127" t="s">
        <v>964</v>
      </c>
      <c r="C4251" s="127">
        <v>0</v>
      </c>
      <c r="D4251" s="127">
        <v>0</v>
      </c>
      <c r="E4251" s="127">
        <v>0</v>
      </c>
      <c r="F4251" s="127">
        <v>0</v>
      </c>
      <c r="G4251" s="127">
        <v>0</v>
      </c>
      <c r="H4251" s="127">
        <v>0</v>
      </c>
      <c r="I4251" s="127">
        <v>0</v>
      </c>
      <c r="J4251" s="127">
        <v>0</v>
      </c>
      <c r="K4251" s="127">
        <v>0</v>
      </c>
      <c r="L4251" s="127">
        <v>0</v>
      </c>
      <c r="M4251" s="127">
        <v>0</v>
      </c>
      <c r="N4251" s="127">
        <v>0</v>
      </c>
      <c r="O4251" s="127">
        <v>0</v>
      </c>
      <c r="P4251" s="127">
        <v>0</v>
      </c>
      <c r="Q4251" s="127">
        <v>0</v>
      </c>
      <c r="R4251" s="127">
        <v>0</v>
      </c>
      <c r="S4251" s="127">
        <v>0</v>
      </c>
      <c r="T4251" s="127">
        <v>0</v>
      </c>
      <c r="U4251" s="127">
        <v>0</v>
      </c>
      <c r="V4251" s="127">
        <v>0</v>
      </c>
      <c r="W4251" s="127">
        <v>0</v>
      </c>
      <c r="X4251" s="127">
        <v>0</v>
      </c>
      <c r="Y4251" s="127">
        <v>0</v>
      </c>
      <c r="Z4251" s="127">
        <v>0</v>
      </c>
      <c r="AA4251" s="127">
        <v>0</v>
      </c>
      <c r="AB4251" s="127">
        <v>0</v>
      </c>
      <c r="AC4251" s="127">
        <v>0</v>
      </c>
      <c r="AD4251" s="127">
        <v>0</v>
      </c>
      <c r="AE4251" s="127">
        <v>0</v>
      </c>
      <c r="AF4251" s="127">
        <v>0</v>
      </c>
      <c r="AG4251" s="127">
        <v>0</v>
      </c>
      <c r="AH4251" s="127">
        <v>0</v>
      </c>
    </row>
    <row r="4252" spans="1:34" x14ac:dyDescent="0.35">
      <c r="A4252" s="127" t="s">
        <v>1625</v>
      </c>
      <c r="B4252" s="127" t="s">
        <v>964</v>
      </c>
      <c r="C4252" s="128">
        <v>81400000000000</v>
      </c>
      <c r="D4252" s="128">
        <v>93700000000000</v>
      </c>
      <c r="E4252" s="128">
        <v>106000000000000</v>
      </c>
      <c r="F4252" s="128">
        <v>119000000000000</v>
      </c>
      <c r="G4252" s="128">
        <v>134000000000000</v>
      </c>
      <c r="H4252" s="128">
        <v>150000000000000</v>
      </c>
      <c r="I4252" s="128">
        <v>166000000000000</v>
      </c>
      <c r="J4252" s="128">
        <v>182000000000000</v>
      </c>
      <c r="K4252" s="128">
        <v>198000000000000</v>
      </c>
      <c r="L4252" s="128">
        <v>222000000000000</v>
      </c>
      <c r="M4252" s="128">
        <v>245000000000000</v>
      </c>
      <c r="N4252" s="128">
        <v>269000000000000</v>
      </c>
      <c r="O4252" s="128">
        <v>294000000000000</v>
      </c>
      <c r="P4252" s="128">
        <v>319000000000000</v>
      </c>
      <c r="Q4252" s="128">
        <v>343000000000000</v>
      </c>
      <c r="R4252" s="128">
        <v>368000000000000</v>
      </c>
      <c r="S4252" s="128">
        <v>393000000000000</v>
      </c>
      <c r="T4252" s="128">
        <v>418000000000000</v>
      </c>
      <c r="U4252" s="128">
        <v>444000000000000</v>
      </c>
      <c r="V4252" s="128">
        <v>469000000000000</v>
      </c>
      <c r="W4252" s="128">
        <v>494000000000000</v>
      </c>
      <c r="X4252" s="128">
        <v>520000000000000</v>
      </c>
      <c r="Y4252" s="128">
        <v>546000000000000</v>
      </c>
      <c r="Z4252" s="128">
        <v>572000000000000</v>
      </c>
      <c r="AA4252" s="128">
        <v>598000000000000</v>
      </c>
      <c r="AB4252" s="128">
        <v>624000000000000</v>
      </c>
      <c r="AC4252" s="128">
        <v>651000000000000</v>
      </c>
      <c r="AD4252" s="128">
        <v>677000000000000</v>
      </c>
      <c r="AE4252" s="128">
        <v>704000000000000</v>
      </c>
      <c r="AF4252" s="128">
        <v>731000000000000</v>
      </c>
      <c r="AG4252" s="128">
        <v>759000000000000</v>
      </c>
      <c r="AH4252" s="128">
        <v>786000000000000</v>
      </c>
    </row>
    <row r="4253" spans="1:34" x14ac:dyDescent="0.35">
      <c r="A4253" s="127" t="s">
        <v>1626</v>
      </c>
      <c r="B4253" s="127" t="s">
        <v>964</v>
      </c>
      <c r="C4253" s="127">
        <v>0</v>
      </c>
      <c r="D4253" s="127">
        <v>0</v>
      </c>
      <c r="E4253" s="127">
        <v>0</v>
      </c>
      <c r="F4253" s="127">
        <v>0</v>
      </c>
      <c r="G4253" s="127">
        <v>0</v>
      </c>
      <c r="H4253" s="127">
        <v>0</v>
      </c>
      <c r="I4253" s="127">
        <v>0</v>
      </c>
      <c r="J4253" s="127">
        <v>0</v>
      </c>
      <c r="K4253" s="127">
        <v>0</v>
      </c>
      <c r="L4253" s="127">
        <v>0</v>
      </c>
      <c r="M4253" s="127">
        <v>0</v>
      </c>
      <c r="N4253" s="127">
        <v>0</v>
      </c>
      <c r="O4253" s="127">
        <v>0</v>
      </c>
      <c r="P4253" s="127">
        <v>0</v>
      </c>
      <c r="Q4253" s="127">
        <v>0</v>
      </c>
      <c r="R4253" s="127">
        <v>0</v>
      </c>
      <c r="S4253" s="127">
        <v>0</v>
      </c>
      <c r="T4253" s="127">
        <v>0</v>
      </c>
      <c r="U4253" s="127">
        <v>0</v>
      </c>
      <c r="V4253" s="127">
        <v>0</v>
      </c>
      <c r="W4253" s="127">
        <v>0</v>
      </c>
      <c r="X4253" s="127">
        <v>0</v>
      </c>
      <c r="Y4253" s="127">
        <v>0</v>
      </c>
      <c r="Z4253" s="127">
        <v>0</v>
      </c>
      <c r="AA4253" s="127">
        <v>0</v>
      </c>
      <c r="AB4253" s="127">
        <v>0</v>
      </c>
      <c r="AC4253" s="127">
        <v>0</v>
      </c>
      <c r="AD4253" s="127">
        <v>0</v>
      </c>
      <c r="AE4253" s="127">
        <v>0</v>
      </c>
      <c r="AF4253" s="127">
        <v>0</v>
      </c>
      <c r="AG4253" s="127">
        <v>0</v>
      </c>
      <c r="AH4253" s="127">
        <v>0</v>
      </c>
    </row>
    <row r="4254" spans="1:34" x14ac:dyDescent="0.35">
      <c r="A4254" s="127" t="s">
        <v>1627</v>
      </c>
      <c r="B4254" s="127" t="s">
        <v>964</v>
      </c>
      <c r="C4254" s="128">
        <v>60500000000000</v>
      </c>
      <c r="D4254" s="128">
        <v>63900000000000</v>
      </c>
      <c r="E4254" s="128">
        <v>67300000000000</v>
      </c>
      <c r="F4254" s="128">
        <v>70800000000000</v>
      </c>
      <c r="G4254" s="128">
        <v>72000000000000</v>
      </c>
      <c r="H4254" s="128">
        <v>73100000000000</v>
      </c>
      <c r="I4254" s="128">
        <v>74300000000000</v>
      </c>
      <c r="J4254" s="128">
        <v>75400000000000</v>
      </c>
      <c r="K4254" s="128">
        <v>76500000000000</v>
      </c>
      <c r="L4254" s="128">
        <v>77300000000000</v>
      </c>
      <c r="M4254" s="128">
        <v>78100000000000</v>
      </c>
      <c r="N4254" s="128">
        <v>78900000000000</v>
      </c>
      <c r="O4254" s="128">
        <v>79700000000000</v>
      </c>
      <c r="P4254" s="128">
        <v>80400000000000</v>
      </c>
      <c r="Q4254" s="128">
        <v>82100000000000</v>
      </c>
      <c r="R4254" s="128">
        <v>83700000000000</v>
      </c>
      <c r="S4254" s="128">
        <v>85400000000000</v>
      </c>
      <c r="T4254" s="128">
        <v>87000000000000</v>
      </c>
      <c r="U4254" s="128">
        <v>88700000000000</v>
      </c>
      <c r="V4254" s="128">
        <v>90200000000000</v>
      </c>
      <c r="W4254" s="128">
        <v>91800000000000</v>
      </c>
      <c r="X4254" s="128">
        <v>93400000000000</v>
      </c>
      <c r="Y4254" s="128">
        <v>94900000000000</v>
      </c>
      <c r="Z4254" s="128">
        <v>96400000000000</v>
      </c>
      <c r="AA4254" s="128">
        <v>97700000000000</v>
      </c>
      <c r="AB4254" s="128">
        <v>99000000000000</v>
      </c>
      <c r="AC4254" s="128">
        <v>100000000000000</v>
      </c>
      <c r="AD4254" s="128">
        <v>101000000000000</v>
      </c>
      <c r="AE4254" s="128">
        <v>103000000000000</v>
      </c>
      <c r="AF4254" s="128">
        <v>104000000000000</v>
      </c>
      <c r="AG4254" s="128">
        <v>105000000000000</v>
      </c>
      <c r="AH4254" s="128">
        <v>106000000000000</v>
      </c>
    </row>
    <row r="4255" spans="1:34" x14ac:dyDescent="0.35">
      <c r="A4255" s="127" t="s">
        <v>1628</v>
      </c>
      <c r="B4255" s="127" t="s">
        <v>964</v>
      </c>
      <c r="C4255" s="128">
        <v>160000000000000</v>
      </c>
      <c r="D4255" s="128">
        <v>172000000000000</v>
      </c>
      <c r="E4255" s="128">
        <v>185000000000000</v>
      </c>
      <c r="F4255" s="128">
        <v>198000000000000</v>
      </c>
      <c r="G4255" s="128">
        <v>210000000000000</v>
      </c>
      <c r="H4255" s="128">
        <v>221000000000000</v>
      </c>
      <c r="I4255" s="128">
        <v>233000000000000</v>
      </c>
      <c r="J4255" s="128">
        <v>245000000000000</v>
      </c>
      <c r="K4255" s="128">
        <v>256000000000000</v>
      </c>
      <c r="L4255" s="128">
        <v>268000000000000</v>
      </c>
      <c r="M4255" s="128">
        <v>281000000000000</v>
      </c>
      <c r="N4255" s="128">
        <v>293000000000000</v>
      </c>
      <c r="O4255" s="128">
        <v>305000000000000</v>
      </c>
      <c r="P4255" s="128">
        <v>317000000000000</v>
      </c>
      <c r="Q4255" s="128">
        <v>328000000000000</v>
      </c>
      <c r="R4255" s="128">
        <v>338000000000000</v>
      </c>
      <c r="S4255" s="128">
        <v>349000000000000</v>
      </c>
      <c r="T4255" s="128">
        <v>359000000000000</v>
      </c>
      <c r="U4255" s="128">
        <v>370000000000000</v>
      </c>
      <c r="V4255" s="128">
        <v>382000000000000</v>
      </c>
      <c r="W4255" s="128">
        <v>394000000000000</v>
      </c>
      <c r="X4255" s="128">
        <v>406000000000000</v>
      </c>
      <c r="Y4255" s="128">
        <v>419000000000000</v>
      </c>
      <c r="Z4255" s="128">
        <v>431000000000000</v>
      </c>
      <c r="AA4255" s="128">
        <v>443000000000000</v>
      </c>
      <c r="AB4255" s="128">
        <v>455000000000000</v>
      </c>
      <c r="AC4255" s="128">
        <v>467000000000000</v>
      </c>
      <c r="AD4255" s="128">
        <v>479000000000000</v>
      </c>
      <c r="AE4255" s="128">
        <v>491000000000000</v>
      </c>
      <c r="AF4255" s="128">
        <v>503000000000000</v>
      </c>
      <c r="AG4255" s="128">
        <v>515000000000000</v>
      </c>
      <c r="AH4255" s="128">
        <v>528000000000000</v>
      </c>
    </row>
    <row r="4256" spans="1:34" x14ac:dyDescent="0.35">
      <c r="A4256" s="127" t="s">
        <v>1629</v>
      </c>
      <c r="B4256" s="127" t="s">
        <v>964</v>
      </c>
      <c r="C4256" s="128">
        <v>29600000000000</v>
      </c>
      <c r="D4256" s="128">
        <v>33100000000000</v>
      </c>
      <c r="E4256" s="128">
        <v>36600000000000</v>
      </c>
      <c r="F4256" s="128">
        <v>40300000000000</v>
      </c>
      <c r="G4256" s="128">
        <v>45800000000000</v>
      </c>
      <c r="H4256" s="128">
        <v>51300000000000</v>
      </c>
      <c r="I4256" s="128">
        <v>57000000000000</v>
      </c>
      <c r="J4256" s="128">
        <v>62800000000000</v>
      </c>
      <c r="K4256" s="128">
        <v>68600000000000</v>
      </c>
      <c r="L4256" s="128">
        <v>77500000000000</v>
      </c>
      <c r="M4256" s="128">
        <v>86600000000000</v>
      </c>
      <c r="N4256" s="128">
        <v>95800000000000</v>
      </c>
      <c r="O4256" s="128">
        <v>105000000000000</v>
      </c>
      <c r="P4256" s="128">
        <v>115000000000000</v>
      </c>
      <c r="Q4256" s="128">
        <v>129000000000000</v>
      </c>
      <c r="R4256" s="128">
        <v>143000000000000</v>
      </c>
      <c r="S4256" s="128">
        <v>158000000000000</v>
      </c>
      <c r="T4256" s="128">
        <v>172000000000000</v>
      </c>
      <c r="U4256" s="128">
        <v>187000000000000</v>
      </c>
      <c r="V4256" s="128">
        <v>204000000000000</v>
      </c>
      <c r="W4256" s="128">
        <v>220000000000000</v>
      </c>
      <c r="X4256" s="128">
        <v>237000000000000</v>
      </c>
      <c r="Y4256" s="128">
        <v>254000000000000</v>
      </c>
      <c r="Z4256" s="128">
        <v>271000000000000</v>
      </c>
      <c r="AA4256" s="128">
        <v>290000000000000</v>
      </c>
      <c r="AB4256" s="128">
        <v>309000000000000</v>
      </c>
      <c r="AC4256" s="128">
        <v>329000000000000</v>
      </c>
      <c r="AD4256" s="128">
        <v>349000000000000</v>
      </c>
      <c r="AE4256" s="128">
        <v>368000000000000</v>
      </c>
      <c r="AF4256" s="128">
        <v>388000000000000</v>
      </c>
      <c r="AG4256" s="128">
        <v>409000000000000</v>
      </c>
      <c r="AH4256" s="128">
        <v>429000000000000</v>
      </c>
    </row>
    <row r="4257" spans="1:34" x14ac:dyDescent="0.35">
      <c r="A4257" s="127" t="s">
        <v>1630</v>
      </c>
      <c r="B4257" s="127" t="s">
        <v>964</v>
      </c>
      <c r="C4257" s="127">
        <v>0</v>
      </c>
      <c r="D4257" s="127">
        <v>0</v>
      </c>
      <c r="E4257" s="127">
        <v>0</v>
      </c>
      <c r="F4257" s="127">
        <v>0</v>
      </c>
      <c r="G4257" s="127">
        <v>0</v>
      </c>
      <c r="H4257" s="127">
        <v>0</v>
      </c>
      <c r="I4257" s="127">
        <v>0</v>
      </c>
      <c r="J4257" s="127">
        <v>0</v>
      </c>
      <c r="K4257" s="127">
        <v>0</v>
      </c>
      <c r="L4257" s="127">
        <v>0</v>
      </c>
      <c r="M4257" s="127">
        <v>0</v>
      </c>
      <c r="N4257" s="127">
        <v>0</v>
      </c>
      <c r="O4257" s="127">
        <v>0</v>
      </c>
      <c r="P4257" s="127">
        <v>0</v>
      </c>
      <c r="Q4257" s="127">
        <v>0</v>
      </c>
      <c r="R4257" s="127">
        <v>0</v>
      </c>
      <c r="S4257" s="127">
        <v>0</v>
      </c>
      <c r="T4257" s="127">
        <v>0</v>
      </c>
      <c r="U4257" s="127">
        <v>0</v>
      </c>
      <c r="V4257" s="127">
        <v>0</v>
      </c>
      <c r="W4257" s="127">
        <v>0</v>
      </c>
      <c r="X4257" s="127">
        <v>0</v>
      </c>
      <c r="Y4257" s="127">
        <v>0</v>
      </c>
      <c r="Z4257" s="127">
        <v>0</v>
      </c>
      <c r="AA4257" s="127">
        <v>0</v>
      </c>
      <c r="AB4257" s="127">
        <v>0</v>
      </c>
      <c r="AC4257" s="127">
        <v>0</v>
      </c>
      <c r="AD4257" s="127">
        <v>0</v>
      </c>
      <c r="AE4257" s="127">
        <v>0</v>
      </c>
      <c r="AF4257" s="127">
        <v>0</v>
      </c>
      <c r="AG4257" s="127">
        <v>0</v>
      </c>
      <c r="AH4257" s="127">
        <v>0</v>
      </c>
    </row>
    <row r="4258" spans="1:34" x14ac:dyDescent="0.35">
      <c r="A4258" s="127" t="s">
        <v>1631</v>
      </c>
      <c r="B4258" s="127" t="s">
        <v>964</v>
      </c>
      <c r="C4258" s="127">
        <v>0</v>
      </c>
      <c r="D4258" s="127">
        <v>0</v>
      </c>
      <c r="E4258" s="127">
        <v>0</v>
      </c>
      <c r="F4258" s="127">
        <v>0</v>
      </c>
      <c r="G4258" s="127">
        <v>0</v>
      </c>
      <c r="H4258" s="127">
        <v>0</v>
      </c>
      <c r="I4258" s="127">
        <v>0</v>
      </c>
      <c r="J4258" s="127">
        <v>0</v>
      </c>
      <c r="K4258" s="127">
        <v>0</v>
      </c>
      <c r="L4258" s="127">
        <v>0</v>
      </c>
      <c r="M4258" s="127">
        <v>0</v>
      </c>
      <c r="N4258" s="127">
        <v>0</v>
      </c>
      <c r="O4258" s="127">
        <v>0</v>
      </c>
      <c r="P4258" s="127">
        <v>0</v>
      </c>
      <c r="Q4258" s="127">
        <v>0</v>
      </c>
      <c r="R4258" s="127">
        <v>0</v>
      </c>
      <c r="S4258" s="127">
        <v>0</v>
      </c>
      <c r="T4258" s="127">
        <v>0</v>
      </c>
      <c r="U4258" s="127">
        <v>0</v>
      </c>
      <c r="V4258" s="127">
        <v>0</v>
      </c>
      <c r="W4258" s="127">
        <v>0</v>
      </c>
      <c r="X4258" s="127">
        <v>0</v>
      </c>
      <c r="Y4258" s="127">
        <v>0</v>
      </c>
      <c r="Z4258" s="127">
        <v>0</v>
      </c>
      <c r="AA4258" s="127">
        <v>0</v>
      </c>
      <c r="AB4258" s="127">
        <v>0</v>
      </c>
      <c r="AC4258" s="127">
        <v>0</v>
      </c>
      <c r="AD4258" s="127">
        <v>0</v>
      </c>
      <c r="AE4258" s="127">
        <v>0</v>
      </c>
      <c r="AF4258" s="127">
        <v>0</v>
      </c>
      <c r="AG4258" s="127">
        <v>0</v>
      </c>
      <c r="AH4258" s="127">
        <v>0</v>
      </c>
    </row>
    <row r="4259" spans="1:34" x14ac:dyDescent="0.35">
      <c r="A4259" s="127" t="s">
        <v>1632</v>
      </c>
      <c r="B4259" s="127" t="s">
        <v>964</v>
      </c>
      <c r="C4259" s="127">
        <v>0</v>
      </c>
      <c r="D4259" s="127">
        <v>0</v>
      </c>
      <c r="E4259" s="127">
        <v>0</v>
      </c>
      <c r="F4259" s="127">
        <v>0</v>
      </c>
      <c r="G4259" s="127">
        <v>0</v>
      </c>
      <c r="H4259" s="127">
        <v>0</v>
      </c>
      <c r="I4259" s="127">
        <v>0</v>
      </c>
      <c r="J4259" s="127">
        <v>0</v>
      </c>
      <c r="K4259" s="127">
        <v>0</v>
      </c>
      <c r="L4259" s="127">
        <v>0</v>
      </c>
      <c r="M4259" s="127">
        <v>0</v>
      </c>
      <c r="N4259" s="127">
        <v>0</v>
      </c>
      <c r="O4259" s="127">
        <v>0</v>
      </c>
      <c r="P4259" s="127">
        <v>0</v>
      </c>
      <c r="Q4259" s="127">
        <v>0</v>
      </c>
      <c r="R4259" s="127">
        <v>0</v>
      </c>
      <c r="S4259" s="127">
        <v>0</v>
      </c>
      <c r="T4259" s="127">
        <v>0</v>
      </c>
      <c r="U4259" s="127">
        <v>0</v>
      </c>
      <c r="V4259" s="127">
        <v>0</v>
      </c>
      <c r="W4259" s="127">
        <v>0</v>
      </c>
      <c r="X4259" s="127">
        <v>0</v>
      </c>
      <c r="Y4259" s="127">
        <v>0</v>
      </c>
      <c r="Z4259" s="127">
        <v>0</v>
      </c>
      <c r="AA4259" s="127">
        <v>0</v>
      </c>
      <c r="AB4259" s="127">
        <v>0</v>
      </c>
      <c r="AC4259" s="127">
        <v>0</v>
      </c>
      <c r="AD4259" s="127">
        <v>0</v>
      </c>
      <c r="AE4259" s="127">
        <v>0</v>
      </c>
      <c r="AF4259" s="127">
        <v>0</v>
      </c>
      <c r="AG4259" s="127">
        <v>0</v>
      </c>
      <c r="AH4259" s="127">
        <v>0</v>
      </c>
    </row>
    <row r="4260" spans="1:34" x14ac:dyDescent="0.35">
      <c r="A4260" s="127" t="s">
        <v>1633</v>
      </c>
      <c r="B4260" s="127" t="s">
        <v>964</v>
      </c>
      <c r="C4260" s="127">
        <v>0</v>
      </c>
      <c r="D4260" s="127">
        <v>0</v>
      </c>
      <c r="E4260" s="127">
        <v>0</v>
      </c>
      <c r="F4260" s="127">
        <v>0</v>
      </c>
      <c r="G4260" s="127">
        <v>0</v>
      </c>
      <c r="H4260" s="127">
        <v>0</v>
      </c>
      <c r="I4260" s="127">
        <v>0</v>
      </c>
      <c r="J4260" s="127">
        <v>0</v>
      </c>
      <c r="K4260" s="127">
        <v>0</v>
      </c>
      <c r="L4260" s="127">
        <v>0</v>
      </c>
      <c r="M4260" s="127">
        <v>0</v>
      </c>
      <c r="N4260" s="127">
        <v>0</v>
      </c>
      <c r="O4260" s="127">
        <v>0</v>
      </c>
      <c r="P4260" s="127">
        <v>0</v>
      </c>
      <c r="Q4260" s="127">
        <v>0</v>
      </c>
      <c r="R4260" s="127">
        <v>0</v>
      </c>
      <c r="S4260" s="127">
        <v>0</v>
      </c>
      <c r="T4260" s="127">
        <v>0</v>
      </c>
      <c r="U4260" s="127">
        <v>0</v>
      </c>
      <c r="V4260" s="127">
        <v>0</v>
      </c>
      <c r="W4260" s="127">
        <v>0</v>
      </c>
      <c r="X4260" s="127">
        <v>0</v>
      </c>
      <c r="Y4260" s="127">
        <v>0</v>
      </c>
      <c r="Z4260" s="127">
        <v>0</v>
      </c>
      <c r="AA4260" s="127">
        <v>0</v>
      </c>
      <c r="AB4260" s="127">
        <v>0</v>
      </c>
      <c r="AC4260" s="127">
        <v>0</v>
      </c>
      <c r="AD4260" s="127">
        <v>0</v>
      </c>
      <c r="AE4260" s="127">
        <v>0</v>
      </c>
      <c r="AF4260" s="127">
        <v>0</v>
      </c>
      <c r="AG4260" s="127">
        <v>0</v>
      </c>
      <c r="AH4260" s="127">
        <v>0</v>
      </c>
    </row>
    <row r="4261" spans="1:34" x14ac:dyDescent="0.35">
      <c r="A4261" s="127" t="s">
        <v>1634</v>
      </c>
      <c r="B4261" s="127" t="s">
        <v>964</v>
      </c>
      <c r="C4261" s="127">
        <v>0</v>
      </c>
      <c r="D4261" s="127">
        <v>0</v>
      </c>
      <c r="E4261" s="127">
        <v>0</v>
      </c>
      <c r="F4261" s="127">
        <v>0</v>
      </c>
      <c r="G4261" s="127">
        <v>0</v>
      </c>
      <c r="H4261" s="127">
        <v>0</v>
      </c>
      <c r="I4261" s="127">
        <v>0</v>
      </c>
      <c r="J4261" s="127">
        <v>0</v>
      </c>
      <c r="K4261" s="127">
        <v>0</v>
      </c>
      <c r="L4261" s="127">
        <v>0</v>
      </c>
      <c r="M4261" s="127">
        <v>0</v>
      </c>
      <c r="N4261" s="127">
        <v>0</v>
      </c>
      <c r="O4261" s="127">
        <v>0</v>
      </c>
      <c r="P4261" s="127">
        <v>0</v>
      </c>
      <c r="Q4261" s="127">
        <v>0</v>
      </c>
      <c r="R4261" s="127">
        <v>0</v>
      </c>
      <c r="S4261" s="127">
        <v>0</v>
      </c>
      <c r="T4261" s="127">
        <v>0</v>
      </c>
      <c r="U4261" s="127">
        <v>0</v>
      </c>
      <c r="V4261" s="127">
        <v>0</v>
      </c>
      <c r="W4261" s="127">
        <v>0</v>
      </c>
      <c r="X4261" s="127">
        <v>0</v>
      </c>
      <c r="Y4261" s="127">
        <v>0</v>
      </c>
      <c r="Z4261" s="127">
        <v>0</v>
      </c>
      <c r="AA4261" s="127">
        <v>0</v>
      </c>
      <c r="AB4261" s="127">
        <v>0</v>
      </c>
      <c r="AC4261" s="127">
        <v>0</v>
      </c>
      <c r="AD4261" s="127">
        <v>0</v>
      </c>
      <c r="AE4261" s="127">
        <v>0</v>
      </c>
      <c r="AF4261" s="127">
        <v>0</v>
      </c>
      <c r="AG4261" s="127">
        <v>0</v>
      </c>
      <c r="AH4261" s="127">
        <v>0</v>
      </c>
    </row>
    <row r="4262" spans="1:34" x14ac:dyDescent="0.35">
      <c r="A4262" s="127" t="s">
        <v>1635</v>
      </c>
      <c r="B4262" s="127" t="s">
        <v>964</v>
      </c>
      <c r="C4262" s="127">
        <v>0</v>
      </c>
      <c r="D4262" s="127">
        <v>0</v>
      </c>
      <c r="E4262" s="127">
        <v>0</v>
      </c>
      <c r="F4262" s="127">
        <v>0</v>
      </c>
      <c r="G4262" s="127">
        <v>0</v>
      </c>
      <c r="H4262" s="127">
        <v>0</v>
      </c>
      <c r="I4262" s="127">
        <v>0</v>
      </c>
      <c r="J4262" s="127">
        <v>0</v>
      </c>
      <c r="K4262" s="127">
        <v>0</v>
      </c>
      <c r="L4262" s="127">
        <v>0</v>
      </c>
      <c r="M4262" s="127">
        <v>0</v>
      </c>
      <c r="N4262" s="127">
        <v>0</v>
      </c>
      <c r="O4262" s="127">
        <v>0</v>
      </c>
      <c r="P4262" s="127">
        <v>0</v>
      </c>
      <c r="Q4262" s="127">
        <v>0</v>
      </c>
      <c r="R4262" s="127">
        <v>0</v>
      </c>
      <c r="S4262" s="127">
        <v>0</v>
      </c>
      <c r="T4262" s="127">
        <v>0</v>
      </c>
      <c r="U4262" s="127">
        <v>0</v>
      </c>
      <c r="V4262" s="127">
        <v>0</v>
      </c>
      <c r="W4262" s="127">
        <v>0</v>
      </c>
      <c r="X4262" s="127">
        <v>0</v>
      </c>
      <c r="Y4262" s="127">
        <v>0</v>
      </c>
      <c r="Z4262" s="127">
        <v>0</v>
      </c>
      <c r="AA4262" s="127">
        <v>0</v>
      </c>
      <c r="AB4262" s="127">
        <v>0</v>
      </c>
      <c r="AC4262" s="127">
        <v>0</v>
      </c>
      <c r="AD4262" s="127">
        <v>0</v>
      </c>
      <c r="AE4262" s="127">
        <v>0</v>
      </c>
      <c r="AF4262" s="127">
        <v>0</v>
      </c>
      <c r="AG4262" s="127">
        <v>0</v>
      </c>
      <c r="AH4262" s="127">
        <v>0</v>
      </c>
    </row>
    <row r="4263" spans="1:34" x14ac:dyDescent="0.35">
      <c r="A4263" s="127" t="s">
        <v>1636</v>
      </c>
      <c r="B4263" s="127" t="s">
        <v>964</v>
      </c>
      <c r="C4263" s="127">
        <v>0</v>
      </c>
      <c r="D4263" s="127">
        <v>0</v>
      </c>
      <c r="E4263" s="127">
        <v>0</v>
      </c>
      <c r="F4263" s="127">
        <v>0</v>
      </c>
      <c r="G4263" s="127">
        <v>0</v>
      </c>
      <c r="H4263" s="127">
        <v>0</v>
      </c>
      <c r="I4263" s="127">
        <v>0</v>
      </c>
      <c r="J4263" s="127">
        <v>0</v>
      </c>
      <c r="K4263" s="127">
        <v>0</v>
      </c>
      <c r="L4263" s="127">
        <v>0</v>
      </c>
      <c r="M4263" s="127">
        <v>0</v>
      </c>
      <c r="N4263" s="127">
        <v>0</v>
      </c>
      <c r="O4263" s="127">
        <v>0</v>
      </c>
      <c r="P4263" s="127">
        <v>0</v>
      </c>
      <c r="Q4263" s="127">
        <v>0</v>
      </c>
      <c r="R4263" s="127">
        <v>0</v>
      </c>
      <c r="S4263" s="127">
        <v>0</v>
      </c>
      <c r="T4263" s="127">
        <v>0</v>
      </c>
      <c r="U4263" s="127">
        <v>0</v>
      </c>
      <c r="V4263" s="127">
        <v>0</v>
      </c>
      <c r="W4263" s="127">
        <v>0</v>
      </c>
      <c r="X4263" s="127">
        <v>0</v>
      </c>
      <c r="Y4263" s="127">
        <v>0</v>
      </c>
      <c r="Z4263" s="127">
        <v>0</v>
      </c>
      <c r="AA4263" s="127">
        <v>0</v>
      </c>
      <c r="AB4263" s="127">
        <v>0</v>
      </c>
      <c r="AC4263" s="127">
        <v>0</v>
      </c>
      <c r="AD4263" s="127">
        <v>0</v>
      </c>
      <c r="AE4263" s="127">
        <v>0</v>
      </c>
      <c r="AF4263" s="127">
        <v>0</v>
      </c>
      <c r="AG4263" s="127">
        <v>0</v>
      </c>
      <c r="AH4263" s="127">
        <v>0</v>
      </c>
    </row>
    <row r="4264" spans="1:34" x14ac:dyDescent="0.35">
      <c r="A4264" s="127" t="s">
        <v>1637</v>
      </c>
      <c r="B4264" s="127" t="s">
        <v>964</v>
      </c>
      <c r="C4264" s="127">
        <v>0</v>
      </c>
      <c r="D4264" s="127">
        <v>0</v>
      </c>
      <c r="E4264" s="127">
        <v>0</v>
      </c>
      <c r="F4264" s="127">
        <v>0</v>
      </c>
      <c r="G4264" s="127">
        <v>0</v>
      </c>
      <c r="H4264" s="127">
        <v>0</v>
      </c>
      <c r="I4264" s="127">
        <v>0</v>
      </c>
      <c r="J4264" s="127">
        <v>0</v>
      </c>
      <c r="K4264" s="127">
        <v>0</v>
      </c>
      <c r="L4264" s="127">
        <v>0</v>
      </c>
      <c r="M4264" s="127">
        <v>0</v>
      </c>
      <c r="N4264" s="127">
        <v>0</v>
      </c>
      <c r="O4264" s="127">
        <v>0</v>
      </c>
      <c r="P4264" s="127">
        <v>0</v>
      </c>
      <c r="Q4264" s="127">
        <v>0</v>
      </c>
      <c r="R4264" s="127">
        <v>0</v>
      </c>
      <c r="S4264" s="127">
        <v>0</v>
      </c>
      <c r="T4264" s="127">
        <v>0</v>
      </c>
      <c r="U4264" s="127">
        <v>0</v>
      </c>
      <c r="V4264" s="127">
        <v>0</v>
      </c>
      <c r="W4264" s="127">
        <v>0</v>
      </c>
      <c r="X4264" s="127">
        <v>0</v>
      </c>
      <c r="Y4264" s="127">
        <v>0</v>
      </c>
      <c r="Z4264" s="127">
        <v>0</v>
      </c>
      <c r="AA4264" s="127">
        <v>0</v>
      </c>
      <c r="AB4264" s="127">
        <v>0</v>
      </c>
      <c r="AC4264" s="127">
        <v>0</v>
      </c>
      <c r="AD4264" s="127">
        <v>0</v>
      </c>
      <c r="AE4264" s="127">
        <v>0</v>
      </c>
      <c r="AF4264" s="127">
        <v>0</v>
      </c>
      <c r="AG4264" s="127">
        <v>0</v>
      </c>
      <c r="AH4264" s="127">
        <v>0</v>
      </c>
    </row>
    <row r="4265" spans="1:34" x14ac:dyDescent="0.35">
      <c r="A4265" s="127" t="s">
        <v>1638</v>
      </c>
      <c r="B4265" s="127" t="s">
        <v>964</v>
      </c>
      <c r="C4265" s="127">
        <v>0</v>
      </c>
      <c r="D4265" s="127">
        <v>0</v>
      </c>
      <c r="E4265" s="127">
        <v>0</v>
      </c>
      <c r="F4265" s="127">
        <v>0</v>
      </c>
      <c r="G4265" s="127">
        <v>0</v>
      </c>
      <c r="H4265" s="127">
        <v>0</v>
      </c>
      <c r="I4265" s="127">
        <v>0</v>
      </c>
      <c r="J4265" s="127">
        <v>0</v>
      </c>
      <c r="K4265" s="127">
        <v>0</v>
      </c>
      <c r="L4265" s="127">
        <v>0</v>
      </c>
      <c r="M4265" s="127">
        <v>0</v>
      </c>
      <c r="N4265" s="127">
        <v>0</v>
      </c>
      <c r="O4265" s="127">
        <v>0</v>
      </c>
      <c r="P4265" s="127">
        <v>0</v>
      </c>
      <c r="Q4265" s="127">
        <v>0</v>
      </c>
      <c r="R4265" s="127">
        <v>0</v>
      </c>
      <c r="S4265" s="127">
        <v>0</v>
      </c>
      <c r="T4265" s="127">
        <v>0</v>
      </c>
      <c r="U4265" s="127">
        <v>0</v>
      </c>
      <c r="V4265" s="127">
        <v>0</v>
      </c>
      <c r="W4265" s="127">
        <v>0</v>
      </c>
      <c r="X4265" s="127">
        <v>0</v>
      </c>
      <c r="Y4265" s="127">
        <v>0</v>
      </c>
      <c r="Z4265" s="127">
        <v>0</v>
      </c>
      <c r="AA4265" s="127">
        <v>0</v>
      </c>
      <c r="AB4265" s="127">
        <v>0</v>
      </c>
      <c r="AC4265" s="127">
        <v>0</v>
      </c>
      <c r="AD4265" s="127">
        <v>0</v>
      </c>
      <c r="AE4265" s="127">
        <v>0</v>
      </c>
      <c r="AF4265" s="127">
        <v>0</v>
      </c>
      <c r="AG4265" s="127">
        <v>0</v>
      </c>
      <c r="AH4265" s="127">
        <v>0</v>
      </c>
    </row>
    <row r="4266" spans="1:34" x14ac:dyDescent="0.35">
      <c r="A4266" s="127" t="s">
        <v>1639</v>
      </c>
      <c r="B4266" s="127" t="s">
        <v>964</v>
      </c>
      <c r="C4266" s="127">
        <v>0</v>
      </c>
      <c r="D4266" s="127">
        <v>0</v>
      </c>
      <c r="E4266" s="127">
        <v>0</v>
      </c>
      <c r="F4266" s="127">
        <v>0</v>
      </c>
      <c r="G4266" s="127">
        <v>0</v>
      </c>
      <c r="H4266" s="127">
        <v>0</v>
      </c>
      <c r="I4266" s="127">
        <v>0</v>
      </c>
      <c r="J4266" s="127">
        <v>0</v>
      </c>
      <c r="K4266" s="127">
        <v>0</v>
      </c>
      <c r="L4266" s="127">
        <v>0</v>
      </c>
      <c r="M4266" s="127">
        <v>0</v>
      </c>
      <c r="N4266" s="127">
        <v>0</v>
      </c>
      <c r="O4266" s="127">
        <v>0</v>
      </c>
      <c r="P4266" s="127">
        <v>0</v>
      </c>
      <c r="Q4266" s="127">
        <v>0</v>
      </c>
      <c r="R4266" s="127">
        <v>0</v>
      </c>
      <c r="S4266" s="127">
        <v>0</v>
      </c>
      <c r="T4266" s="127">
        <v>0</v>
      </c>
      <c r="U4266" s="127">
        <v>0</v>
      </c>
      <c r="V4266" s="127">
        <v>0</v>
      </c>
      <c r="W4266" s="127">
        <v>0</v>
      </c>
      <c r="X4266" s="127">
        <v>0</v>
      </c>
      <c r="Y4266" s="127">
        <v>0</v>
      </c>
      <c r="Z4266" s="127">
        <v>0</v>
      </c>
      <c r="AA4266" s="127">
        <v>0</v>
      </c>
      <c r="AB4266" s="127">
        <v>0</v>
      </c>
      <c r="AC4266" s="127">
        <v>0</v>
      </c>
      <c r="AD4266" s="127">
        <v>0</v>
      </c>
      <c r="AE4266" s="127">
        <v>0</v>
      </c>
      <c r="AF4266" s="127">
        <v>0</v>
      </c>
      <c r="AG4266" s="127">
        <v>0</v>
      </c>
      <c r="AH4266" s="127">
        <v>0</v>
      </c>
    </row>
    <row r="4267" spans="1:34" x14ac:dyDescent="0.35">
      <c r="A4267" s="127" t="s">
        <v>1640</v>
      </c>
      <c r="B4267" s="127" t="s">
        <v>964</v>
      </c>
      <c r="C4267" s="128">
        <v>97071000000000</v>
      </c>
      <c r="D4267" s="128">
        <v>105770000000000</v>
      </c>
      <c r="E4267" s="128">
        <v>114468000000000</v>
      </c>
      <c r="F4267" s="128">
        <v>123167000000000</v>
      </c>
      <c r="G4267" s="128">
        <v>135571000000000</v>
      </c>
      <c r="H4267" s="128">
        <v>147975000000000</v>
      </c>
      <c r="I4267" s="128">
        <v>160378000000000</v>
      </c>
      <c r="J4267" s="128">
        <v>172782000000000</v>
      </c>
      <c r="K4267" s="128">
        <v>185186000000000</v>
      </c>
      <c r="L4267" s="128">
        <v>195071000000000</v>
      </c>
      <c r="M4267" s="128">
        <v>204955000000000</v>
      </c>
      <c r="N4267" s="128">
        <v>214840000000000</v>
      </c>
      <c r="O4267" s="128">
        <v>224724000000000</v>
      </c>
      <c r="P4267" s="128">
        <v>234609000000000</v>
      </c>
      <c r="Q4267" s="128">
        <v>244085000000000</v>
      </c>
      <c r="R4267" s="128">
        <v>253560000000000</v>
      </c>
      <c r="S4267" s="128">
        <v>263036000000000</v>
      </c>
      <c r="T4267" s="128">
        <v>272512000000000</v>
      </c>
      <c r="U4267" s="128">
        <v>281988000000000</v>
      </c>
      <c r="V4267" s="128">
        <v>293394000000000</v>
      </c>
      <c r="W4267" s="128">
        <v>304801000000000</v>
      </c>
      <c r="X4267" s="128">
        <v>316207000000000</v>
      </c>
      <c r="Y4267" s="128">
        <v>327614000000000</v>
      </c>
      <c r="Z4267" s="128">
        <v>339020000000000</v>
      </c>
      <c r="AA4267" s="128">
        <v>345216000000000</v>
      </c>
      <c r="AB4267" s="128">
        <v>351412000000000</v>
      </c>
      <c r="AC4267" s="128">
        <v>357607000000000</v>
      </c>
      <c r="AD4267" s="128">
        <v>363803000000000</v>
      </c>
      <c r="AE4267" s="128">
        <v>369999000000000</v>
      </c>
      <c r="AF4267" s="128">
        <v>376194000000000</v>
      </c>
      <c r="AG4267" s="128">
        <v>382390000000000</v>
      </c>
      <c r="AH4267" s="128">
        <v>388586000000000</v>
      </c>
    </row>
    <row r="4268" spans="1:34" x14ac:dyDescent="0.35">
      <c r="A4268" s="127" t="s">
        <v>1641</v>
      </c>
      <c r="B4268" s="127" t="s">
        <v>964</v>
      </c>
      <c r="C4268" s="127">
        <v>0</v>
      </c>
      <c r="D4268" s="127">
        <v>0</v>
      </c>
      <c r="E4268" s="127">
        <v>0</v>
      </c>
      <c r="F4268" s="127">
        <v>0</v>
      </c>
      <c r="G4268" s="127">
        <v>0</v>
      </c>
      <c r="H4268" s="127">
        <v>0</v>
      </c>
      <c r="I4268" s="127">
        <v>0</v>
      </c>
      <c r="J4268" s="127">
        <v>0</v>
      </c>
      <c r="K4268" s="127">
        <v>0</v>
      </c>
      <c r="L4268" s="127">
        <v>0</v>
      </c>
      <c r="M4268" s="127">
        <v>0</v>
      </c>
      <c r="N4268" s="127">
        <v>0</v>
      </c>
      <c r="O4268" s="127">
        <v>0</v>
      </c>
      <c r="P4268" s="127">
        <v>0</v>
      </c>
      <c r="Q4268" s="127">
        <v>0</v>
      </c>
      <c r="R4268" s="127">
        <v>0</v>
      </c>
      <c r="S4268" s="127">
        <v>0</v>
      </c>
      <c r="T4268" s="127">
        <v>0</v>
      </c>
      <c r="U4268" s="127">
        <v>0</v>
      </c>
      <c r="V4268" s="127">
        <v>0</v>
      </c>
      <c r="W4268" s="127">
        <v>0</v>
      </c>
      <c r="X4268" s="127">
        <v>0</v>
      </c>
      <c r="Y4268" s="127">
        <v>0</v>
      </c>
      <c r="Z4268" s="127">
        <v>0</v>
      </c>
      <c r="AA4268" s="127">
        <v>0</v>
      </c>
      <c r="AB4268" s="127">
        <v>0</v>
      </c>
      <c r="AC4268" s="127">
        <v>0</v>
      </c>
      <c r="AD4268" s="127">
        <v>0</v>
      </c>
      <c r="AE4268" s="127">
        <v>0</v>
      </c>
      <c r="AF4268" s="127">
        <v>0</v>
      </c>
      <c r="AG4268" s="127">
        <v>0</v>
      </c>
      <c r="AH4268" s="127">
        <v>0</v>
      </c>
    </row>
    <row r="4269" spans="1:34" x14ac:dyDescent="0.35">
      <c r="A4269" s="127" t="s">
        <v>1642</v>
      </c>
      <c r="B4269" s="127" t="s">
        <v>964</v>
      </c>
      <c r="C4269" s="127">
        <v>0</v>
      </c>
      <c r="D4269" s="127">
        <v>0</v>
      </c>
      <c r="E4269" s="127">
        <v>0</v>
      </c>
      <c r="F4269" s="127">
        <v>0</v>
      </c>
      <c r="G4269" s="127">
        <v>0</v>
      </c>
      <c r="H4269" s="127">
        <v>0</v>
      </c>
      <c r="I4269" s="127">
        <v>0</v>
      </c>
      <c r="J4269" s="127">
        <v>0</v>
      </c>
      <c r="K4269" s="127">
        <v>0</v>
      </c>
      <c r="L4269" s="127">
        <v>0</v>
      </c>
      <c r="M4269" s="127">
        <v>0</v>
      </c>
      <c r="N4269" s="127">
        <v>0</v>
      </c>
      <c r="O4269" s="127">
        <v>0</v>
      </c>
      <c r="P4269" s="127">
        <v>0</v>
      </c>
      <c r="Q4269" s="127">
        <v>0</v>
      </c>
      <c r="R4269" s="127">
        <v>0</v>
      </c>
      <c r="S4269" s="127">
        <v>0</v>
      </c>
      <c r="T4269" s="127">
        <v>0</v>
      </c>
      <c r="U4269" s="127">
        <v>0</v>
      </c>
      <c r="V4269" s="127">
        <v>0</v>
      </c>
      <c r="W4269" s="127">
        <v>0</v>
      </c>
      <c r="X4269" s="127">
        <v>0</v>
      </c>
      <c r="Y4269" s="127">
        <v>0</v>
      </c>
      <c r="Z4269" s="127">
        <v>0</v>
      </c>
      <c r="AA4269" s="127">
        <v>0</v>
      </c>
      <c r="AB4269" s="127">
        <v>0</v>
      </c>
      <c r="AC4269" s="127">
        <v>0</v>
      </c>
      <c r="AD4269" s="127">
        <v>0</v>
      </c>
      <c r="AE4269" s="127">
        <v>0</v>
      </c>
      <c r="AF4269" s="127">
        <v>0</v>
      </c>
      <c r="AG4269" s="127">
        <v>0</v>
      </c>
      <c r="AH4269" s="127">
        <v>0</v>
      </c>
    </row>
    <row r="4270" spans="1:34" x14ac:dyDescent="0.35">
      <c r="A4270" s="127" t="s">
        <v>1643</v>
      </c>
      <c r="B4270" s="127" t="s">
        <v>964</v>
      </c>
      <c r="C4270" s="127">
        <v>0</v>
      </c>
      <c r="D4270" s="127">
        <v>0</v>
      </c>
      <c r="E4270" s="127">
        <v>0</v>
      </c>
      <c r="F4270" s="127">
        <v>0</v>
      </c>
      <c r="G4270" s="127">
        <v>0</v>
      </c>
      <c r="H4270" s="127">
        <v>0</v>
      </c>
      <c r="I4270" s="127">
        <v>0</v>
      </c>
      <c r="J4270" s="127">
        <v>0</v>
      </c>
      <c r="K4270" s="127">
        <v>0</v>
      </c>
      <c r="L4270" s="127">
        <v>0</v>
      </c>
      <c r="M4270" s="127">
        <v>0</v>
      </c>
      <c r="N4270" s="127">
        <v>0</v>
      </c>
      <c r="O4270" s="127">
        <v>0</v>
      </c>
      <c r="P4270" s="127">
        <v>0</v>
      </c>
      <c r="Q4270" s="127">
        <v>0</v>
      </c>
      <c r="R4270" s="127">
        <v>0</v>
      </c>
      <c r="S4270" s="127">
        <v>0</v>
      </c>
      <c r="T4270" s="127">
        <v>0</v>
      </c>
      <c r="U4270" s="127">
        <v>0</v>
      </c>
      <c r="V4270" s="127">
        <v>0</v>
      </c>
      <c r="W4270" s="127">
        <v>0</v>
      </c>
      <c r="X4270" s="127">
        <v>0</v>
      </c>
      <c r="Y4270" s="127">
        <v>0</v>
      </c>
      <c r="Z4270" s="127">
        <v>0</v>
      </c>
      <c r="AA4270" s="127">
        <v>0</v>
      </c>
      <c r="AB4270" s="127">
        <v>0</v>
      </c>
      <c r="AC4270" s="127">
        <v>0</v>
      </c>
      <c r="AD4270" s="127">
        <v>0</v>
      </c>
      <c r="AE4270" s="127">
        <v>0</v>
      </c>
      <c r="AF4270" s="127">
        <v>0</v>
      </c>
      <c r="AG4270" s="127">
        <v>0</v>
      </c>
      <c r="AH4270" s="127">
        <v>0</v>
      </c>
    </row>
    <row r="4271" spans="1:34" x14ac:dyDescent="0.35">
      <c r="A4271" s="127" t="s">
        <v>1644</v>
      </c>
      <c r="B4271" s="127" t="s">
        <v>964</v>
      </c>
      <c r="C4271" s="127">
        <v>0</v>
      </c>
      <c r="D4271" s="127">
        <v>0</v>
      </c>
      <c r="E4271" s="127">
        <v>0</v>
      </c>
      <c r="F4271" s="127">
        <v>0</v>
      </c>
      <c r="G4271" s="127">
        <v>0</v>
      </c>
      <c r="H4271" s="127">
        <v>0</v>
      </c>
      <c r="I4271" s="127">
        <v>0</v>
      </c>
      <c r="J4271" s="127">
        <v>0</v>
      </c>
      <c r="K4271" s="127">
        <v>0</v>
      </c>
      <c r="L4271" s="127">
        <v>0</v>
      </c>
      <c r="M4271" s="127">
        <v>0</v>
      </c>
      <c r="N4271" s="127">
        <v>0</v>
      </c>
      <c r="O4271" s="127">
        <v>0</v>
      </c>
      <c r="P4271" s="127">
        <v>0</v>
      </c>
      <c r="Q4271" s="127">
        <v>0</v>
      </c>
      <c r="R4271" s="127">
        <v>0</v>
      </c>
      <c r="S4271" s="127">
        <v>0</v>
      </c>
      <c r="T4271" s="127">
        <v>0</v>
      </c>
      <c r="U4271" s="127">
        <v>0</v>
      </c>
      <c r="V4271" s="127">
        <v>0</v>
      </c>
      <c r="W4271" s="127">
        <v>0</v>
      </c>
      <c r="X4271" s="127">
        <v>0</v>
      </c>
      <c r="Y4271" s="127">
        <v>0</v>
      </c>
      <c r="Z4271" s="127">
        <v>0</v>
      </c>
      <c r="AA4271" s="127">
        <v>0</v>
      </c>
      <c r="AB4271" s="127">
        <v>0</v>
      </c>
      <c r="AC4271" s="127">
        <v>0</v>
      </c>
      <c r="AD4271" s="127">
        <v>0</v>
      </c>
      <c r="AE4271" s="127">
        <v>0</v>
      </c>
      <c r="AF4271" s="127">
        <v>0</v>
      </c>
      <c r="AG4271" s="127">
        <v>0</v>
      </c>
      <c r="AH4271" s="127">
        <v>0</v>
      </c>
    </row>
    <row r="4272" spans="1:34" x14ac:dyDescent="0.35">
      <c r="A4272" s="127" t="s">
        <v>1645</v>
      </c>
      <c r="B4272" s="127" t="s">
        <v>964</v>
      </c>
      <c r="C4272" s="127">
        <v>0</v>
      </c>
      <c r="D4272" s="127">
        <v>0</v>
      </c>
      <c r="E4272" s="127">
        <v>0</v>
      </c>
      <c r="F4272" s="127">
        <v>0</v>
      </c>
      <c r="G4272" s="127">
        <v>0</v>
      </c>
      <c r="H4272" s="127">
        <v>0</v>
      </c>
      <c r="I4272" s="127">
        <v>0</v>
      </c>
      <c r="J4272" s="127">
        <v>0</v>
      </c>
      <c r="K4272" s="127">
        <v>0</v>
      </c>
      <c r="L4272" s="127">
        <v>0</v>
      </c>
      <c r="M4272" s="127">
        <v>0</v>
      </c>
      <c r="N4272" s="127">
        <v>0</v>
      </c>
      <c r="O4272" s="127">
        <v>0</v>
      </c>
      <c r="P4272" s="127">
        <v>0</v>
      </c>
      <c r="Q4272" s="127">
        <v>0</v>
      </c>
      <c r="R4272" s="127">
        <v>0</v>
      </c>
      <c r="S4272" s="127">
        <v>0</v>
      </c>
      <c r="T4272" s="127">
        <v>0</v>
      </c>
      <c r="U4272" s="127">
        <v>0</v>
      </c>
      <c r="V4272" s="127">
        <v>0</v>
      </c>
      <c r="W4272" s="127">
        <v>0</v>
      </c>
      <c r="X4272" s="127">
        <v>0</v>
      </c>
      <c r="Y4272" s="127">
        <v>0</v>
      </c>
      <c r="Z4272" s="127">
        <v>0</v>
      </c>
      <c r="AA4272" s="127">
        <v>0</v>
      </c>
      <c r="AB4272" s="127">
        <v>0</v>
      </c>
      <c r="AC4272" s="127">
        <v>0</v>
      </c>
      <c r="AD4272" s="127">
        <v>0</v>
      </c>
      <c r="AE4272" s="127">
        <v>0</v>
      </c>
      <c r="AF4272" s="127">
        <v>0</v>
      </c>
      <c r="AG4272" s="127">
        <v>0</v>
      </c>
      <c r="AH4272" s="127">
        <v>0</v>
      </c>
    </row>
    <row r="4273" spans="1:34" x14ac:dyDescent="0.35">
      <c r="A4273" s="127" t="s">
        <v>1646</v>
      </c>
      <c r="B4273" s="127" t="s">
        <v>964</v>
      </c>
      <c r="C4273" s="127">
        <v>0</v>
      </c>
      <c r="D4273" s="127">
        <v>0</v>
      </c>
      <c r="E4273" s="127">
        <v>0</v>
      </c>
      <c r="F4273" s="127">
        <v>0</v>
      </c>
      <c r="G4273" s="127">
        <v>0</v>
      </c>
      <c r="H4273" s="127">
        <v>0</v>
      </c>
      <c r="I4273" s="127">
        <v>0</v>
      </c>
      <c r="J4273" s="127">
        <v>0</v>
      </c>
      <c r="K4273" s="127">
        <v>0</v>
      </c>
      <c r="L4273" s="127">
        <v>0</v>
      </c>
      <c r="M4273" s="127">
        <v>0</v>
      </c>
      <c r="N4273" s="127">
        <v>0</v>
      </c>
      <c r="O4273" s="127">
        <v>0</v>
      </c>
      <c r="P4273" s="127">
        <v>0</v>
      </c>
      <c r="Q4273" s="127">
        <v>0</v>
      </c>
      <c r="R4273" s="127">
        <v>0</v>
      </c>
      <c r="S4273" s="127">
        <v>0</v>
      </c>
      <c r="T4273" s="127">
        <v>0</v>
      </c>
      <c r="U4273" s="127">
        <v>0</v>
      </c>
      <c r="V4273" s="127">
        <v>0</v>
      </c>
      <c r="W4273" s="127">
        <v>0</v>
      </c>
      <c r="X4273" s="127">
        <v>0</v>
      </c>
      <c r="Y4273" s="127">
        <v>0</v>
      </c>
      <c r="Z4273" s="127">
        <v>0</v>
      </c>
      <c r="AA4273" s="127">
        <v>0</v>
      </c>
      <c r="AB4273" s="127">
        <v>0</v>
      </c>
      <c r="AC4273" s="127">
        <v>0</v>
      </c>
      <c r="AD4273" s="127">
        <v>0</v>
      </c>
      <c r="AE4273" s="127">
        <v>0</v>
      </c>
      <c r="AF4273" s="127">
        <v>0</v>
      </c>
      <c r="AG4273" s="127">
        <v>0</v>
      </c>
      <c r="AH4273" s="127">
        <v>0</v>
      </c>
    </row>
    <row r="4274" spans="1:34" x14ac:dyDescent="0.35">
      <c r="A4274" s="127" t="s">
        <v>1647</v>
      </c>
      <c r="B4274" s="127" t="s">
        <v>964</v>
      </c>
      <c r="C4274" s="127">
        <v>0</v>
      </c>
      <c r="D4274" s="127">
        <v>0</v>
      </c>
      <c r="E4274" s="127">
        <v>0</v>
      </c>
      <c r="F4274" s="127">
        <v>0</v>
      </c>
      <c r="G4274" s="127">
        <v>0</v>
      </c>
      <c r="H4274" s="127">
        <v>0</v>
      </c>
      <c r="I4274" s="127">
        <v>0</v>
      </c>
      <c r="J4274" s="127">
        <v>0</v>
      </c>
      <c r="K4274" s="127">
        <v>0</v>
      </c>
      <c r="L4274" s="127">
        <v>0</v>
      </c>
      <c r="M4274" s="127">
        <v>0</v>
      </c>
      <c r="N4274" s="127">
        <v>0</v>
      </c>
      <c r="O4274" s="127">
        <v>0</v>
      </c>
      <c r="P4274" s="127">
        <v>0</v>
      </c>
      <c r="Q4274" s="127">
        <v>0</v>
      </c>
      <c r="R4274" s="127">
        <v>0</v>
      </c>
      <c r="S4274" s="127">
        <v>0</v>
      </c>
      <c r="T4274" s="127">
        <v>0</v>
      </c>
      <c r="U4274" s="127">
        <v>0</v>
      </c>
      <c r="V4274" s="127">
        <v>0</v>
      </c>
      <c r="W4274" s="127">
        <v>0</v>
      </c>
      <c r="X4274" s="127">
        <v>0</v>
      </c>
      <c r="Y4274" s="127">
        <v>0</v>
      </c>
      <c r="Z4274" s="127">
        <v>0</v>
      </c>
      <c r="AA4274" s="127">
        <v>0</v>
      </c>
      <c r="AB4274" s="127">
        <v>0</v>
      </c>
      <c r="AC4274" s="127">
        <v>0</v>
      </c>
      <c r="AD4274" s="127">
        <v>0</v>
      </c>
      <c r="AE4274" s="127">
        <v>0</v>
      </c>
      <c r="AF4274" s="127">
        <v>0</v>
      </c>
      <c r="AG4274" s="127">
        <v>0</v>
      </c>
      <c r="AH4274" s="127">
        <v>0</v>
      </c>
    </row>
    <row r="4275" spans="1:34" x14ac:dyDescent="0.35">
      <c r="A4275" s="127" t="s">
        <v>1648</v>
      </c>
      <c r="B4275" s="127" t="s">
        <v>964</v>
      </c>
      <c r="C4275" s="127">
        <v>0</v>
      </c>
      <c r="D4275" s="127">
        <v>0</v>
      </c>
      <c r="E4275" s="127">
        <v>0</v>
      </c>
      <c r="F4275" s="127">
        <v>0</v>
      </c>
      <c r="G4275" s="127">
        <v>0</v>
      </c>
      <c r="H4275" s="127">
        <v>0</v>
      </c>
      <c r="I4275" s="127">
        <v>0</v>
      </c>
      <c r="J4275" s="127">
        <v>0</v>
      </c>
      <c r="K4275" s="127">
        <v>0</v>
      </c>
      <c r="L4275" s="127">
        <v>0</v>
      </c>
      <c r="M4275" s="127">
        <v>0</v>
      </c>
      <c r="N4275" s="127">
        <v>0</v>
      </c>
      <c r="O4275" s="127">
        <v>0</v>
      </c>
      <c r="P4275" s="127">
        <v>0</v>
      </c>
      <c r="Q4275" s="127">
        <v>0</v>
      </c>
      <c r="R4275" s="127">
        <v>0</v>
      </c>
      <c r="S4275" s="127">
        <v>0</v>
      </c>
      <c r="T4275" s="127">
        <v>0</v>
      </c>
      <c r="U4275" s="127">
        <v>0</v>
      </c>
      <c r="V4275" s="127">
        <v>0</v>
      </c>
      <c r="W4275" s="127">
        <v>0</v>
      </c>
      <c r="X4275" s="127">
        <v>0</v>
      </c>
      <c r="Y4275" s="127">
        <v>0</v>
      </c>
      <c r="Z4275" s="127">
        <v>0</v>
      </c>
      <c r="AA4275" s="127">
        <v>0</v>
      </c>
      <c r="AB4275" s="127">
        <v>0</v>
      </c>
      <c r="AC4275" s="127">
        <v>0</v>
      </c>
      <c r="AD4275" s="127">
        <v>0</v>
      </c>
      <c r="AE4275" s="127">
        <v>0</v>
      </c>
      <c r="AF4275" s="127">
        <v>0</v>
      </c>
      <c r="AG4275" s="127">
        <v>0</v>
      </c>
      <c r="AH4275" s="127">
        <v>0</v>
      </c>
    </row>
    <row r="4276" spans="1:34" x14ac:dyDescent="0.35">
      <c r="A4276" s="127" t="s">
        <v>1649</v>
      </c>
      <c r="B4276" s="127" t="s">
        <v>964</v>
      </c>
      <c r="C4276" s="127">
        <v>0</v>
      </c>
      <c r="D4276" s="127">
        <v>0</v>
      </c>
      <c r="E4276" s="127">
        <v>0</v>
      </c>
      <c r="F4276" s="127">
        <v>0</v>
      </c>
      <c r="G4276" s="127">
        <v>0</v>
      </c>
      <c r="H4276" s="127">
        <v>0</v>
      </c>
      <c r="I4276" s="127">
        <v>0</v>
      </c>
      <c r="J4276" s="127">
        <v>0</v>
      </c>
      <c r="K4276" s="127">
        <v>0</v>
      </c>
      <c r="L4276" s="127">
        <v>0</v>
      </c>
      <c r="M4276" s="127">
        <v>0</v>
      </c>
      <c r="N4276" s="127">
        <v>0</v>
      </c>
      <c r="O4276" s="127">
        <v>0</v>
      </c>
      <c r="P4276" s="127">
        <v>0</v>
      </c>
      <c r="Q4276" s="127">
        <v>0</v>
      </c>
      <c r="R4276" s="127">
        <v>0</v>
      </c>
      <c r="S4276" s="127">
        <v>0</v>
      </c>
      <c r="T4276" s="127">
        <v>0</v>
      </c>
      <c r="U4276" s="127">
        <v>0</v>
      </c>
      <c r="V4276" s="127">
        <v>0</v>
      </c>
      <c r="W4276" s="127">
        <v>0</v>
      </c>
      <c r="X4276" s="127">
        <v>0</v>
      </c>
      <c r="Y4276" s="127">
        <v>0</v>
      </c>
      <c r="Z4276" s="127">
        <v>0</v>
      </c>
      <c r="AA4276" s="127">
        <v>0</v>
      </c>
      <c r="AB4276" s="127">
        <v>0</v>
      </c>
      <c r="AC4276" s="127">
        <v>0</v>
      </c>
      <c r="AD4276" s="127">
        <v>0</v>
      </c>
      <c r="AE4276" s="127">
        <v>0</v>
      </c>
      <c r="AF4276" s="127">
        <v>0</v>
      </c>
      <c r="AG4276" s="127">
        <v>0</v>
      </c>
      <c r="AH4276" s="127">
        <v>0</v>
      </c>
    </row>
    <row r="4277" spans="1:34" x14ac:dyDescent="0.35">
      <c r="A4277" s="127" t="s">
        <v>1650</v>
      </c>
      <c r="B4277" s="127" t="s">
        <v>964</v>
      </c>
      <c r="C4277" s="127">
        <v>0</v>
      </c>
      <c r="D4277" s="127">
        <v>0</v>
      </c>
      <c r="E4277" s="127">
        <v>0</v>
      </c>
      <c r="F4277" s="127">
        <v>0</v>
      </c>
      <c r="G4277" s="127">
        <v>0</v>
      </c>
      <c r="H4277" s="127">
        <v>0</v>
      </c>
      <c r="I4277" s="127">
        <v>0</v>
      </c>
      <c r="J4277" s="127">
        <v>0</v>
      </c>
      <c r="K4277" s="127">
        <v>0</v>
      </c>
      <c r="L4277" s="127">
        <v>0</v>
      </c>
      <c r="M4277" s="127">
        <v>0</v>
      </c>
      <c r="N4277" s="127">
        <v>0</v>
      </c>
      <c r="O4277" s="127">
        <v>0</v>
      </c>
      <c r="P4277" s="127">
        <v>0</v>
      </c>
      <c r="Q4277" s="127">
        <v>0</v>
      </c>
      <c r="R4277" s="127">
        <v>0</v>
      </c>
      <c r="S4277" s="127">
        <v>0</v>
      </c>
      <c r="T4277" s="127">
        <v>0</v>
      </c>
      <c r="U4277" s="127">
        <v>0</v>
      </c>
      <c r="V4277" s="127">
        <v>0</v>
      </c>
      <c r="W4277" s="127">
        <v>0</v>
      </c>
      <c r="X4277" s="127">
        <v>0</v>
      </c>
      <c r="Y4277" s="127">
        <v>0</v>
      </c>
      <c r="Z4277" s="127">
        <v>0</v>
      </c>
      <c r="AA4277" s="127">
        <v>0</v>
      </c>
      <c r="AB4277" s="127">
        <v>0</v>
      </c>
      <c r="AC4277" s="127">
        <v>0</v>
      </c>
      <c r="AD4277" s="127">
        <v>0</v>
      </c>
      <c r="AE4277" s="127">
        <v>0</v>
      </c>
      <c r="AF4277" s="127">
        <v>0</v>
      </c>
      <c r="AG4277" s="127">
        <v>0</v>
      </c>
      <c r="AH4277" s="127">
        <v>0</v>
      </c>
    </row>
    <row r="4278" spans="1:34" x14ac:dyDescent="0.35">
      <c r="A4278" s="127" t="s">
        <v>1651</v>
      </c>
      <c r="B4278" s="127" t="s">
        <v>964</v>
      </c>
      <c r="C4278" s="127">
        <v>0</v>
      </c>
      <c r="D4278" s="127">
        <v>0</v>
      </c>
      <c r="E4278" s="127">
        <v>0</v>
      </c>
      <c r="F4278" s="127">
        <v>0</v>
      </c>
      <c r="G4278" s="127">
        <v>0</v>
      </c>
      <c r="H4278" s="127">
        <v>0</v>
      </c>
      <c r="I4278" s="127">
        <v>0</v>
      </c>
      <c r="J4278" s="127">
        <v>0</v>
      </c>
      <c r="K4278" s="127">
        <v>0</v>
      </c>
      <c r="L4278" s="127">
        <v>0</v>
      </c>
      <c r="M4278" s="127">
        <v>0</v>
      </c>
      <c r="N4278" s="127">
        <v>0</v>
      </c>
      <c r="O4278" s="127">
        <v>0</v>
      </c>
      <c r="P4278" s="127">
        <v>0</v>
      </c>
      <c r="Q4278" s="127">
        <v>0</v>
      </c>
      <c r="R4278" s="127">
        <v>0</v>
      </c>
      <c r="S4278" s="127">
        <v>0</v>
      </c>
      <c r="T4278" s="127">
        <v>0</v>
      </c>
      <c r="U4278" s="127">
        <v>0</v>
      </c>
      <c r="V4278" s="127">
        <v>0</v>
      </c>
      <c r="W4278" s="127">
        <v>0</v>
      </c>
      <c r="X4278" s="127">
        <v>0</v>
      </c>
      <c r="Y4278" s="127">
        <v>0</v>
      </c>
      <c r="Z4278" s="127">
        <v>0</v>
      </c>
      <c r="AA4278" s="127">
        <v>0</v>
      </c>
      <c r="AB4278" s="127">
        <v>0</v>
      </c>
      <c r="AC4278" s="127">
        <v>0</v>
      </c>
      <c r="AD4278" s="127">
        <v>0</v>
      </c>
      <c r="AE4278" s="127">
        <v>0</v>
      </c>
      <c r="AF4278" s="127">
        <v>0</v>
      </c>
      <c r="AG4278" s="127">
        <v>0</v>
      </c>
      <c r="AH4278" s="127">
        <v>0</v>
      </c>
    </row>
    <row r="4279" spans="1:34" x14ac:dyDescent="0.35">
      <c r="A4279" s="127" t="s">
        <v>1652</v>
      </c>
      <c r="B4279" s="127" t="s">
        <v>964</v>
      </c>
      <c r="C4279" s="127">
        <v>0</v>
      </c>
      <c r="D4279" s="127">
        <v>0</v>
      </c>
      <c r="E4279" s="127">
        <v>0</v>
      </c>
      <c r="F4279" s="127">
        <v>0</v>
      </c>
      <c r="G4279" s="127">
        <v>0</v>
      </c>
      <c r="H4279" s="127">
        <v>0</v>
      </c>
      <c r="I4279" s="127">
        <v>0</v>
      </c>
      <c r="J4279" s="127">
        <v>0</v>
      </c>
      <c r="K4279" s="127">
        <v>0</v>
      </c>
      <c r="L4279" s="127">
        <v>0</v>
      </c>
      <c r="M4279" s="127">
        <v>0</v>
      </c>
      <c r="N4279" s="127">
        <v>0</v>
      </c>
      <c r="O4279" s="127">
        <v>0</v>
      </c>
      <c r="P4279" s="127">
        <v>0</v>
      </c>
      <c r="Q4279" s="127">
        <v>0</v>
      </c>
      <c r="R4279" s="127">
        <v>0</v>
      </c>
      <c r="S4279" s="127">
        <v>0</v>
      </c>
      <c r="T4279" s="127">
        <v>0</v>
      </c>
      <c r="U4279" s="127">
        <v>0</v>
      </c>
      <c r="V4279" s="127">
        <v>0</v>
      </c>
      <c r="W4279" s="127">
        <v>0</v>
      </c>
      <c r="X4279" s="127">
        <v>0</v>
      </c>
      <c r="Y4279" s="127">
        <v>0</v>
      </c>
      <c r="Z4279" s="127">
        <v>0</v>
      </c>
      <c r="AA4279" s="127">
        <v>0</v>
      </c>
      <c r="AB4279" s="127">
        <v>0</v>
      </c>
      <c r="AC4279" s="127">
        <v>0</v>
      </c>
      <c r="AD4279" s="127">
        <v>0</v>
      </c>
      <c r="AE4279" s="127">
        <v>0</v>
      </c>
      <c r="AF4279" s="127">
        <v>0</v>
      </c>
      <c r="AG4279" s="127">
        <v>0</v>
      </c>
      <c r="AH4279" s="127">
        <v>0</v>
      </c>
    </row>
    <row r="4280" spans="1:34" x14ac:dyDescent="0.35">
      <c r="A4280" s="127" t="s">
        <v>1653</v>
      </c>
      <c r="B4280" s="127" t="s">
        <v>964</v>
      </c>
      <c r="C4280" s="127">
        <v>0</v>
      </c>
      <c r="D4280" s="127">
        <v>0</v>
      </c>
      <c r="E4280" s="127">
        <v>0</v>
      </c>
      <c r="F4280" s="127">
        <v>0</v>
      </c>
      <c r="G4280" s="127">
        <v>0</v>
      </c>
      <c r="H4280" s="127">
        <v>0</v>
      </c>
      <c r="I4280" s="127">
        <v>0</v>
      </c>
      <c r="J4280" s="127">
        <v>0</v>
      </c>
      <c r="K4280" s="127">
        <v>0</v>
      </c>
      <c r="L4280" s="127">
        <v>0</v>
      </c>
      <c r="M4280" s="127">
        <v>0</v>
      </c>
      <c r="N4280" s="127">
        <v>0</v>
      </c>
      <c r="O4280" s="127">
        <v>0</v>
      </c>
      <c r="P4280" s="127">
        <v>0</v>
      </c>
      <c r="Q4280" s="127">
        <v>0</v>
      </c>
      <c r="R4280" s="127">
        <v>0</v>
      </c>
      <c r="S4280" s="127">
        <v>0</v>
      </c>
      <c r="T4280" s="127">
        <v>0</v>
      </c>
      <c r="U4280" s="127">
        <v>0</v>
      </c>
      <c r="V4280" s="127">
        <v>0</v>
      </c>
      <c r="W4280" s="127">
        <v>0</v>
      </c>
      <c r="X4280" s="127">
        <v>0</v>
      </c>
      <c r="Y4280" s="127">
        <v>0</v>
      </c>
      <c r="Z4280" s="127">
        <v>0</v>
      </c>
      <c r="AA4280" s="127">
        <v>0</v>
      </c>
      <c r="AB4280" s="127">
        <v>0</v>
      </c>
      <c r="AC4280" s="127">
        <v>0</v>
      </c>
      <c r="AD4280" s="127">
        <v>0</v>
      </c>
      <c r="AE4280" s="127">
        <v>0</v>
      </c>
      <c r="AF4280" s="127">
        <v>0</v>
      </c>
      <c r="AG4280" s="127">
        <v>0</v>
      </c>
      <c r="AH4280" s="127">
        <v>0</v>
      </c>
    </row>
    <row r="4281" spans="1:34" x14ac:dyDescent="0.35">
      <c r="A4281" s="127" t="s">
        <v>1654</v>
      </c>
      <c r="B4281" s="127" t="s">
        <v>964</v>
      </c>
      <c r="C4281" s="127">
        <v>0</v>
      </c>
      <c r="D4281" s="127">
        <v>0</v>
      </c>
      <c r="E4281" s="127">
        <v>0</v>
      </c>
      <c r="F4281" s="127">
        <v>0</v>
      </c>
      <c r="G4281" s="127">
        <v>0</v>
      </c>
      <c r="H4281" s="127">
        <v>0</v>
      </c>
      <c r="I4281" s="127">
        <v>0</v>
      </c>
      <c r="J4281" s="127">
        <v>0</v>
      </c>
      <c r="K4281" s="127">
        <v>0</v>
      </c>
      <c r="L4281" s="127">
        <v>0</v>
      </c>
      <c r="M4281" s="127">
        <v>0</v>
      </c>
      <c r="N4281" s="127">
        <v>0</v>
      </c>
      <c r="O4281" s="127">
        <v>0</v>
      </c>
      <c r="P4281" s="127">
        <v>0</v>
      </c>
      <c r="Q4281" s="127">
        <v>0</v>
      </c>
      <c r="R4281" s="127">
        <v>0</v>
      </c>
      <c r="S4281" s="127">
        <v>0</v>
      </c>
      <c r="T4281" s="127">
        <v>0</v>
      </c>
      <c r="U4281" s="127">
        <v>0</v>
      </c>
      <c r="V4281" s="127">
        <v>0</v>
      </c>
      <c r="W4281" s="127">
        <v>0</v>
      </c>
      <c r="X4281" s="127">
        <v>0</v>
      </c>
      <c r="Y4281" s="127">
        <v>0</v>
      </c>
      <c r="Z4281" s="127">
        <v>0</v>
      </c>
      <c r="AA4281" s="127">
        <v>0</v>
      </c>
      <c r="AB4281" s="127">
        <v>0</v>
      </c>
      <c r="AC4281" s="127">
        <v>0</v>
      </c>
      <c r="AD4281" s="127">
        <v>0</v>
      </c>
      <c r="AE4281" s="127">
        <v>0</v>
      </c>
      <c r="AF4281" s="127">
        <v>0</v>
      </c>
      <c r="AG4281" s="127">
        <v>0</v>
      </c>
      <c r="AH4281" s="127">
        <v>0</v>
      </c>
    </row>
    <row r="4282" spans="1:34" x14ac:dyDescent="0.35">
      <c r="A4282" s="127" t="s">
        <v>1655</v>
      </c>
      <c r="B4282" s="127" t="s">
        <v>964</v>
      </c>
      <c r="C4282" s="127">
        <v>0</v>
      </c>
      <c r="D4282" s="127">
        <v>0</v>
      </c>
      <c r="E4282" s="127">
        <v>0</v>
      </c>
      <c r="F4282" s="127">
        <v>0</v>
      </c>
      <c r="G4282" s="127">
        <v>0</v>
      </c>
      <c r="H4282" s="127">
        <v>0</v>
      </c>
      <c r="I4282" s="127">
        <v>0</v>
      </c>
      <c r="J4282" s="127">
        <v>0</v>
      </c>
      <c r="K4282" s="127">
        <v>0</v>
      </c>
      <c r="L4282" s="127">
        <v>0</v>
      </c>
      <c r="M4282" s="127">
        <v>0</v>
      </c>
      <c r="N4282" s="127">
        <v>0</v>
      </c>
      <c r="O4282" s="127">
        <v>0</v>
      </c>
      <c r="P4282" s="127">
        <v>0</v>
      </c>
      <c r="Q4282" s="127">
        <v>0</v>
      </c>
      <c r="R4282" s="127">
        <v>0</v>
      </c>
      <c r="S4282" s="127">
        <v>0</v>
      </c>
      <c r="T4282" s="127">
        <v>0</v>
      </c>
      <c r="U4282" s="127">
        <v>0</v>
      </c>
      <c r="V4282" s="127">
        <v>0</v>
      </c>
      <c r="W4282" s="127">
        <v>0</v>
      </c>
      <c r="X4282" s="127">
        <v>0</v>
      </c>
      <c r="Y4282" s="127">
        <v>0</v>
      </c>
      <c r="Z4282" s="127">
        <v>0</v>
      </c>
      <c r="AA4282" s="127">
        <v>0</v>
      </c>
      <c r="AB4282" s="127">
        <v>0</v>
      </c>
      <c r="AC4282" s="127">
        <v>0</v>
      </c>
      <c r="AD4282" s="127">
        <v>0</v>
      </c>
      <c r="AE4282" s="127">
        <v>0</v>
      </c>
      <c r="AF4282" s="127">
        <v>0</v>
      </c>
      <c r="AG4282" s="127">
        <v>0</v>
      </c>
      <c r="AH4282" s="127">
        <v>0</v>
      </c>
    </row>
    <row r="4283" spans="1:34" x14ac:dyDescent="0.35">
      <c r="A4283" s="127" t="s">
        <v>1656</v>
      </c>
      <c r="B4283" s="127" t="s">
        <v>964</v>
      </c>
      <c r="C4283" s="127">
        <v>0</v>
      </c>
      <c r="D4283" s="127">
        <v>0</v>
      </c>
      <c r="E4283" s="127">
        <v>0</v>
      </c>
      <c r="F4283" s="127">
        <v>0</v>
      </c>
      <c r="G4283" s="127">
        <v>0</v>
      </c>
      <c r="H4283" s="127">
        <v>0</v>
      </c>
      <c r="I4283" s="127">
        <v>0</v>
      </c>
      <c r="J4283" s="127">
        <v>0</v>
      </c>
      <c r="K4283" s="127">
        <v>0</v>
      </c>
      <c r="L4283" s="127">
        <v>0</v>
      </c>
      <c r="M4283" s="127">
        <v>0</v>
      </c>
      <c r="N4283" s="127">
        <v>0</v>
      </c>
      <c r="O4283" s="127">
        <v>0</v>
      </c>
      <c r="P4283" s="127">
        <v>0</v>
      </c>
      <c r="Q4283" s="127">
        <v>0</v>
      </c>
      <c r="R4283" s="127">
        <v>0</v>
      </c>
      <c r="S4283" s="127">
        <v>0</v>
      </c>
      <c r="T4283" s="127">
        <v>0</v>
      </c>
      <c r="U4283" s="127">
        <v>0</v>
      </c>
      <c r="V4283" s="127">
        <v>0</v>
      </c>
      <c r="W4283" s="127">
        <v>0</v>
      </c>
      <c r="X4283" s="127">
        <v>0</v>
      </c>
      <c r="Y4283" s="127">
        <v>0</v>
      </c>
      <c r="Z4283" s="127">
        <v>0</v>
      </c>
      <c r="AA4283" s="127">
        <v>0</v>
      </c>
      <c r="AB4283" s="127">
        <v>0</v>
      </c>
      <c r="AC4283" s="127">
        <v>0</v>
      </c>
      <c r="AD4283" s="127">
        <v>0</v>
      </c>
      <c r="AE4283" s="127">
        <v>0</v>
      </c>
      <c r="AF4283" s="127">
        <v>0</v>
      </c>
      <c r="AG4283" s="127">
        <v>0</v>
      </c>
      <c r="AH4283" s="127">
        <v>0</v>
      </c>
    </row>
    <row r="4284" spans="1:34" x14ac:dyDescent="0.35">
      <c r="A4284" s="127" t="s">
        <v>1657</v>
      </c>
      <c r="B4284" s="127" t="s">
        <v>964</v>
      </c>
      <c r="C4284" s="127">
        <v>0</v>
      </c>
      <c r="D4284" s="127">
        <v>0</v>
      </c>
      <c r="E4284" s="127">
        <v>0</v>
      </c>
      <c r="F4284" s="127">
        <v>0</v>
      </c>
      <c r="G4284" s="127">
        <v>0</v>
      </c>
      <c r="H4284" s="127">
        <v>0</v>
      </c>
      <c r="I4284" s="127">
        <v>0</v>
      </c>
      <c r="J4284" s="127">
        <v>0</v>
      </c>
      <c r="K4284" s="127">
        <v>0</v>
      </c>
      <c r="L4284" s="127">
        <v>0</v>
      </c>
      <c r="M4284" s="127">
        <v>0</v>
      </c>
      <c r="N4284" s="127">
        <v>0</v>
      </c>
      <c r="O4284" s="127">
        <v>0</v>
      </c>
      <c r="P4284" s="127">
        <v>0</v>
      </c>
      <c r="Q4284" s="127">
        <v>0</v>
      </c>
      <c r="R4284" s="127">
        <v>0</v>
      </c>
      <c r="S4284" s="127">
        <v>0</v>
      </c>
      <c r="T4284" s="127">
        <v>0</v>
      </c>
      <c r="U4284" s="127">
        <v>0</v>
      </c>
      <c r="V4284" s="127">
        <v>0</v>
      </c>
      <c r="W4284" s="127">
        <v>0</v>
      </c>
      <c r="X4284" s="127">
        <v>0</v>
      </c>
      <c r="Y4284" s="127">
        <v>0</v>
      </c>
      <c r="Z4284" s="127">
        <v>0</v>
      </c>
      <c r="AA4284" s="127">
        <v>0</v>
      </c>
      <c r="AB4284" s="127">
        <v>0</v>
      </c>
      <c r="AC4284" s="127">
        <v>0</v>
      </c>
      <c r="AD4284" s="127">
        <v>0</v>
      </c>
      <c r="AE4284" s="127">
        <v>0</v>
      </c>
      <c r="AF4284" s="127">
        <v>0</v>
      </c>
      <c r="AG4284" s="127">
        <v>0</v>
      </c>
      <c r="AH4284" s="127">
        <v>0</v>
      </c>
    </row>
    <row r="4285" spans="1:34" x14ac:dyDescent="0.35">
      <c r="A4285" s="127" t="s">
        <v>1658</v>
      </c>
      <c r="B4285" s="127" t="s">
        <v>964</v>
      </c>
      <c r="C4285" s="128">
        <v>382020000000000</v>
      </c>
      <c r="D4285" s="128">
        <v>350184000000000</v>
      </c>
      <c r="E4285" s="128">
        <v>318348000000000</v>
      </c>
      <c r="F4285" s="128">
        <v>286512000000000</v>
      </c>
      <c r="G4285" s="128">
        <v>251902000000000</v>
      </c>
      <c r="H4285" s="128">
        <v>217291000000000</v>
      </c>
      <c r="I4285" s="128">
        <v>182681000000000</v>
      </c>
      <c r="J4285" s="128">
        <v>148071000000000</v>
      </c>
      <c r="K4285" s="128">
        <v>113461000000000</v>
      </c>
      <c r="L4285" s="128">
        <v>101680000000000</v>
      </c>
      <c r="M4285" s="128">
        <v>89899400000000</v>
      </c>
      <c r="N4285" s="128">
        <v>78118700000000</v>
      </c>
      <c r="O4285" s="128">
        <v>66338100000000</v>
      </c>
      <c r="P4285" s="128">
        <v>54557400000000</v>
      </c>
      <c r="Q4285" s="128">
        <v>43645900000000</v>
      </c>
      <c r="R4285" s="128">
        <v>32734500000000</v>
      </c>
      <c r="S4285" s="128">
        <v>21823000000000</v>
      </c>
      <c r="T4285" s="128">
        <v>10911500000000</v>
      </c>
      <c r="U4285" s="127">
        <v>0</v>
      </c>
      <c r="V4285" s="127">
        <v>0</v>
      </c>
      <c r="W4285" s="127">
        <v>0</v>
      </c>
      <c r="X4285" s="127">
        <v>0</v>
      </c>
      <c r="Y4285" s="127">
        <v>0</v>
      </c>
      <c r="Z4285" s="127">
        <v>0</v>
      </c>
      <c r="AA4285" s="127">
        <v>0</v>
      </c>
      <c r="AB4285" s="127">
        <v>0</v>
      </c>
      <c r="AC4285" s="127">
        <v>0</v>
      </c>
      <c r="AD4285" s="127">
        <v>0</v>
      </c>
      <c r="AE4285" s="127">
        <v>0</v>
      </c>
      <c r="AF4285" s="127">
        <v>0</v>
      </c>
      <c r="AG4285" s="127">
        <v>0</v>
      </c>
      <c r="AH4285" s="127">
        <v>0</v>
      </c>
    </row>
    <row r="4286" spans="1:34" x14ac:dyDescent="0.35">
      <c r="A4286" s="127" t="s">
        <v>1659</v>
      </c>
      <c r="B4286" s="127" t="s">
        <v>964</v>
      </c>
      <c r="C4286" s="127">
        <v>0</v>
      </c>
      <c r="D4286" s="127">
        <v>0</v>
      </c>
      <c r="E4286" s="127">
        <v>0</v>
      </c>
      <c r="F4286" s="127">
        <v>0</v>
      </c>
      <c r="G4286" s="127">
        <v>0</v>
      </c>
      <c r="H4286" s="127">
        <v>0</v>
      </c>
      <c r="I4286" s="127">
        <v>0</v>
      </c>
      <c r="J4286" s="127">
        <v>0</v>
      </c>
      <c r="K4286" s="127">
        <v>0</v>
      </c>
      <c r="L4286" s="127">
        <v>0</v>
      </c>
      <c r="M4286" s="127">
        <v>0</v>
      </c>
      <c r="N4286" s="127">
        <v>0</v>
      </c>
      <c r="O4286" s="127">
        <v>0</v>
      </c>
      <c r="P4286" s="127">
        <v>0</v>
      </c>
      <c r="Q4286" s="127">
        <v>0</v>
      </c>
      <c r="R4286" s="127">
        <v>0</v>
      </c>
      <c r="S4286" s="127">
        <v>0</v>
      </c>
      <c r="T4286" s="127">
        <v>0</v>
      </c>
      <c r="U4286" s="127">
        <v>0</v>
      </c>
      <c r="V4286" s="127">
        <v>0</v>
      </c>
      <c r="W4286" s="127">
        <v>0</v>
      </c>
      <c r="X4286" s="127">
        <v>0</v>
      </c>
      <c r="Y4286" s="127">
        <v>0</v>
      </c>
      <c r="Z4286" s="127">
        <v>0</v>
      </c>
      <c r="AA4286" s="127">
        <v>0</v>
      </c>
      <c r="AB4286" s="127">
        <v>0</v>
      </c>
      <c r="AC4286" s="127">
        <v>0</v>
      </c>
      <c r="AD4286" s="127">
        <v>0</v>
      </c>
      <c r="AE4286" s="127">
        <v>0</v>
      </c>
      <c r="AF4286" s="127">
        <v>0</v>
      </c>
      <c r="AG4286" s="127">
        <v>0</v>
      </c>
      <c r="AH4286" s="127">
        <v>0</v>
      </c>
    </row>
    <row r="4287" spans="1:34" x14ac:dyDescent="0.35">
      <c r="A4287" s="127" t="s">
        <v>1660</v>
      </c>
      <c r="B4287" s="127" t="s">
        <v>964</v>
      </c>
      <c r="C4287" s="127">
        <v>0</v>
      </c>
      <c r="D4287" s="127">
        <v>0</v>
      </c>
      <c r="E4287" s="127">
        <v>0</v>
      </c>
      <c r="F4287" s="127">
        <v>0</v>
      </c>
      <c r="G4287" s="127">
        <v>0</v>
      </c>
      <c r="H4287" s="127">
        <v>0</v>
      </c>
      <c r="I4287" s="127">
        <v>0</v>
      </c>
      <c r="J4287" s="127">
        <v>0</v>
      </c>
      <c r="K4287" s="127">
        <v>0</v>
      </c>
      <c r="L4287" s="127">
        <v>0</v>
      </c>
      <c r="M4287" s="127">
        <v>0</v>
      </c>
      <c r="N4287" s="127">
        <v>0</v>
      </c>
      <c r="O4287" s="127">
        <v>0</v>
      </c>
      <c r="P4287" s="127">
        <v>0</v>
      </c>
      <c r="Q4287" s="127">
        <v>0</v>
      </c>
      <c r="R4287" s="127">
        <v>0</v>
      </c>
      <c r="S4287" s="127">
        <v>0</v>
      </c>
      <c r="T4287" s="127">
        <v>0</v>
      </c>
      <c r="U4287" s="127">
        <v>0</v>
      </c>
      <c r="V4287" s="127">
        <v>0</v>
      </c>
      <c r="W4287" s="127">
        <v>0</v>
      </c>
      <c r="X4287" s="127">
        <v>0</v>
      </c>
      <c r="Y4287" s="127">
        <v>0</v>
      </c>
      <c r="Z4287" s="127">
        <v>0</v>
      </c>
      <c r="AA4287" s="127">
        <v>0</v>
      </c>
      <c r="AB4287" s="127">
        <v>0</v>
      </c>
      <c r="AC4287" s="127">
        <v>0</v>
      </c>
      <c r="AD4287" s="127">
        <v>0</v>
      </c>
      <c r="AE4287" s="127">
        <v>0</v>
      </c>
      <c r="AF4287" s="127">
        <v>0</v>
      </c>
      <c r="AG4287" s="127">
        <v>0</v>
      </c>
      <c r="AH4287" s="127">
        <v>0</v>
      </c>
    </row>
    <row r="4288" spans="1:34" x14ac:dyDescent="0.35">
      <c r="A4288" s="127" t="s">
        <v>1661</v>
      </c>
      <c r="B4288" s="127" t="s">
        <v>964</v>
      </c>
      <c r="C4288" s="127">
        <v>0</v>
      </c>
      <c r="D4288" s="127">
        <v>0</v>
      </c>
      <c r="E4288" s="127">
        <v>0</v>
      </c>
      <c r="F4288" s="127">
        <v>0</v>
      </c>
      <c r="G4288" s="127">
        <v>0</v>
      </c>
      <c r="H4288" s="127">
        <v>0</v>
      </c>
      <c r="I4288" s="127">
        <v>0</v>
      </c>
      <c r="J4288" s="127">
        <v>0</v>
      </c>
      <c r="K4288" s="127">
        <v>0</v>
      </c>
      <c r="L4288" s="127">
        <v>0</v>
      </c>
      <c r="M4288" s="127">
        <v>0</v>
      </c>
      <c r="N4288" s="127">
        <v>0</v>
      </c>
      <c r="O4288" s="127">
        <v>0</v>
      </c>
      <c r="P4288" s="127">
        <v>0</v>
      </c>
      <c r="Q4288" s="127">
        <v>0</v>
      </c>
      <c r="R4288" s="127">
        <v>0</v>
      </c>
      <c r="S4288" s="127">
        <v>0</v>
      </c>
      <c r="T4288" s="127">
        <v>0</v>
      </c>
      <c r="U4288" s="127">
        <v>0</v>
      </c>
      <c r="V4288" s="127">
        <v>0</v>
      </c>
      <c r="W4288" s="127">
        <v>0</v>
      </c>
      <c r="X4288" s="127">
        <v>0</v>
      </c>
      <c r="Y4288" s="127">
        <v>0</v>
      </c>
      <c r="Z4288" s="127">
        <v>0</v>
      </c>
      <c r="AA4288" s="127">
        <v>0</v>
      </c>
      <c r="AB4288" s="127">
        <v>0</v>
      </c>
      <c r="AC4288" s="127">
        <v>0</v>
      </c>
      <c r="AD4288" s="127">
        <v>0</v>
      </c>
      <c r="AE4288" s="127">
        <v>0</v>
      </c>
      <c r="AF4288" s="127">
        <v>0</v>
      </c>
      <c r="AG4288" s="127">
        <v>0</v>
      </c>
      <c r="AH4288" s="127">
        <v>0</v>
      </c>
    </row>
    <row r="4289" spans="1:34" x14ac:dyDescent="0.35">
      <c r="A4289" s="127" t="s">
        <v>1662</v>
      </c>
      <c r="B4289" s="127" t="s">
        <v>964</v>
      </c>
      <c r="C4289" s="127">
        <v>0</v>
      </c>
      <c r="D4289" s="127">
        <v>0</v>
      </c>
      <c r="E4289" s="127">
        <v>0</v>
      </c>
      <c r="F4289" s="127">
        <v>0</v>
      </c>
      <c r="G4289" s="127">
        <v>0</v>
      </c>
      <c r="H4289" s="127">
        <v>0</v>
      </c>
      <c r="I4289" s="127">
        <v>0</v>
      </c>
      <c r="J4289" s="127">
        <v>0</v>
      </c>
      <c r="K4289" s="127">
        <v>0</v>
      </c>
      <c r="L4289" s="127">
        <v>0</v>
      </c>
      <c r="M4289" s="127">
        <v>0</v>
      </c>
      <c r="N4289" s="127">
        <v>0</v>
      </c>
      <c r="O4289" s="127">
        <v>0</v>
      </c>
      <c r="P4289" s="127">
        <v>0</v>
      </c>
      <c r="Q4289" s="127">
        <v>0</v>
      </c>
      <c r="R4289" s="127">
        <v>0</v>
      </c>
      <c r="S4289" s="127">
        <v>0</v>
      </c>
      <c r="T4289" s="127">
        <v>0</v>
      </c>
      <c r="U4289" s="127">
        <v>0</v>
      </c>
      <c r="V4289" s="127">
        <v>0</v>
      </c>
      <c r="W4289" s="127">
        <v>0</v>
      </c>
      <c r="X4289" s="127">
        <v>0</v>
      </c>
      <c r="Y4289" s="127">
        <v>0</v>
      </c>
      <c r="Z4289" s="127">
        <v>0</v>
      </c>
      <c r="AA4289" s="127">
        <v>0</v>
      </c>
      <c r="AB4289" s="127">
        <v>0</v>
      </c>
      <c r="AC4289" s="127">
        <v>0</v>
      </c>
      <c r="AD4289" s="127">
        <v>0</v>
      </c>
      <c r="AE4289" s="127">
        <v>0</v>
      </c>
      <c r="AF4289" s="127">
        <v>0</v>
      </c>
      <c r="AG4289" s="127">
        <v>0</v>
      </c>
      <c r="AH4289" s="127">
        <v>0</v>
      </c>
    </row>
    <row r="4290" spans="1:34" x14ac:dyDescent="0.35">
      <c r="A4290" s="127" t="s">
        <v>1663</v>
      </c>
      <c r="B4290" s="127" t="s">
        <v>964</v>
      </c>
      <c r="C4290" s="127">
        <v>0</v>
      </c>
      <c r="D4290" s="127">
        <v>0</v>
      </c>
      <c r="E4290" s="127">
        <v>0</v>
      </c>
      <c r="F4290" s="127">
        <v>0</v>
      </c>
      <c r="G4290" s="127">
        <v>0</v>
      </c>
      <c r="H4290" s="127">
        <v>0</v>
      </c>
      <c r="I4290" s="127">
        <v>0</v>
      </c>
      <c r="J4290" s="127">
        <v>0</v>
      </c>
      <c r="K4290" s="127">
        <v>0</v>
      </c>
      <c r="L4290" s="127">
        <v>0</v>
      </c>
      <c r="M4290" s="127">
        <v>0</v>
      </c>
      <c r="N4290" s="127">
        <v>0</v>
      </c>
      <c r="O4290" s="127">
        <v>0</v>
      </c>
      <c r="P4290" s="127">
        <v>0</v>
      </c>
      <c r="Q4290" s="127">
        <v>0</v>
      </c>
      <c r="R4290" s="127">
        <v>0</v>
      </c>
      <c r="S4290" s="127">
        <v>0</v>
      </c>
      <c r="T4290" s="127">
        <v>0</v>
      </c>
      <c r="U4290" s="127">
        <v>0</v>
      </c>
      <c r="V4290" s="127">
        <v>0</v>
      </c>
      <c r="W4290" s="127">
        <v>0</v>
      </c>
      <c r="X4290" s="127">
        <v>0</v>
      </c>
      <c r="Y4290" s="127">
        <v>0</v>
      </c>
      <c r="Z4290" s="127">
        <v>0</v>
      </c>
      <c r="AA4290" s="127">
        <v>0</v>
      </c>
      <c r="AB4290" s="127">
        <v>0</v>
      </c>
      <c r="AC4290" s="127">
        <v>0</v>
      </c>
      <c r="AD4290" s="127">
        <v>0</v>
      </c>
      <c r="AE4290" s="127">
        <v>0</v>
      </c>
      <c r="AF4290" s="127">
        <v>0</v>
      </c>
      <c r="AG4290" s="127">
        <v>0</v>
      </c>
      <c r="AH4290" s="127">
        <v>0</v>
      </c>
    </row>
    <row r="4291" spans="1:34" x14ac:dyDescent="0.35">
      <c r="A4291" s="127" t="s">
        <v>1664</v>
      </c>
      <c r="B4291" s="127" t="s">
        <v>964</v>
      </c>
      <c r="C4291" s="127">
        <v>0</v>
      </c>
      <c r="D4291" s="127">
        <v>0</v>
      </c>
      <c r="E4291" s="127">
        <v>0</v>
      </c>
      <c r="F4291" s="127">
        <v>0</v>
      </c>
      <c r="G4291" s="127">
        <v>0</v>
      </c>
      <c r="H4291" s="127">
        <v>0</v>
      </c>
      <c r="I4291" s="127">
        <v>0</v>
      </c>
      <c r="J4291" s="127">
        <v>0</v>
      </c>
      <c r="K4291" s="127">
        <v>0</v>
      </c>
      <c r="L4291" s="127">
        <v>0</v>
      </c>
      <c r="M4291" s="127">
        <v>0</v>
      </c>
      <c r="N4291" s="127">
        <v>0</v>
      </c>
      <c r="O4291" s="127">
        <v>0</v>
      </c>
      <c r="P4291" s="127">
        <v>0</v>
      </c>
      <c r="Q4291" s="127">
        <v>0</v>
      </c>
      <c r="R4291" s="127">
        <v>0</v>
      </c>
      <c r="S4291" s="127">
        <v>0</v>
      </c>
      <c r="T4291" s="127">
        <v>0</v>
      </c>
      <c r="U4291" s="127">
        <v>0</v>
      </c>
      <c r="V4291" s="127">
        <v>0</v>
      </c>
      <c r="W4291" s="127">
        <v>0</v>
      </c>
      <c r="X4291" s="127">
        <v>0</v>
      </c>
      <c r="Y4291" s="127">
        <v>0</v>
      </c>
      <c r="Z4291" s="127">
        <v>0</v>
      </c>
      <c r="AA4291" s="127">
        <v>0</v>
      </c>
      <c r="AB4291" s="127">
        <v>0</v>
      </c>
      <c r="AC4291" s="127">
        <v>0</v>
      </c>
      <c r="AD4291" s="127">
        <v>0</v>
      </c>
      <c r="AE4291" s="127">
        <v>0</v>
      </c>
      <c r="AF4291" s="127">
        <v>0</v>
      </c>
      <c r="AG4291" s="127">
        <v>0</v>
      </c>
      <c r="AH4291" s="127">
        <v>0</v>
      </c>
    </row>
    <row r="4292" spans="1:34" x14ac:dyDescent="0.35">
      <c r="A4292" s="127" t="s">
        <v>1665</v>
      </c>
      <c r="B4292" s="127" t="s">
        <v>964</v>
      </c>
      <c r="C4292" s="127">
        <v>0</v>
      </c>
      <c r="D4292" s="127">
        <v>0</v>
      </c>
      <c r="E4292" s="127">
        <v>0</v>
      </c>
      <c r="F4292" s="127">
        <v>0</v>
      </c>
      <c r="G4292" s="127">
        <v>0</v>
      </c>
      <c r="H4292" s="127">
        <v>0</v>
      </c>
      <c r="I4292" s="127">
        <v>0</v>
      </c>
      <c r="J4292" s="127">
        <v>0</v>
      </c>
      <c r="K4292" s="127">
        <v>0</v>
      </c>
      <c r="L4292" s="127">
        <v>0</v>
      </c>
      <c r="M4292" s="127">
        <v>0</v>
      </c>
      <c r="N4292" s="127">
        <v>0</v>
      </c>
      <c r="O4292" s="127">
        <v>0</v>
      </c>
      <c r="P4292" s="127">
        <v>0</v>
      </c>
      <c r="Q4292" s="127">
        <v>0</v>
      </c>
      <c r="R4292" s="127">
        <v>0</v>
      </c>
      <c r="S4292" s="127">
        <v>0</v>
      </c>
      <c r="T4292" s="127">
        <v>0</v>
      </c>
      <c r="U4292" s="127">
        <v>0</v>
      </c>
      <c r="V4292" s="127">
        <v>0</v>
      </c>
      <c r="W4292" s="127">
        <v>0</v>
      </c>
      <c r="X4292" s="127">
        <v>0</v>
      </c>
      <c r="Y4292" s="127">
        <v>0</v>
      </c>
      <c r="Z4292" s="127">
        <v>0</v>
      </c>
      <c r="AA4292" s="127">
        <v>0</v>
      </c>
      <c r="AB4292" s="127">
        <v>0</v>
      </c>
      <c r="AC4292" s="127">
        <v>0</v>
      </c>
      <c r="AD4292" s="127">
        <v>0</v>
      </c>
      <c r="AE4292" s="127">
        <v>0</v>
      </c>
      <c r="AF4292" s="127">
        <v>0</v>
      </c>
      <c r="AG4292" s="127">
        <v>0</v>
      </c>
      <c r="AH4292" s="127">
        <v>0</v>
      </c>
    </row>
    <row r="4293" spans="1:34" x14ac:dyDescent="0.35">
      <c r="A4293" s="127" t="s">
        <v>1666</v>
      </c>
      <c r="B4293" s="127" t="s">
        <v>964</v>
      </c>
      <c r="C4293" s="127">
        <v>0</v>
      </c>
      <c r="D4293" s="127">
        <v>0</v>
      </c>
      <c r="E4293" s="127">
        <v>0</v>
      </c>
      <c r="F4293" s="127">
        <v>0</v>
      </c>
      <c r="G4293" s="127">
        <v>0</v>
      </c>
      <c r="H4293" s="127">
        <v>0</v>
      </c>
      <c r="I4293" s="127">
        <v>0</v>
      </c>
      <c r="J4293" s="127">
        <v>0</v>
      </c>
      <c r="K4293" s="127">
        <v>0</v>
      </c>
      <c r="L4293" s="127">
        <v>0</v>
      </c>
      <c r="M4293" s="127">
        <v>0</v>
      </c>
      <c r="N4293" s="127">
        <v>0</v>
      </c>
      <c r="O4293" s="127">
        <v>0</v>
      </c>
      <c r="P4293" s="127">
        <v>0</v>
      </c>
      <c r="Q4293" s="127">
        <v>0</v>
      </c>
      <c r="R4293" s="127">
        <v>0</v>
      </c>
      <c r="S4293" s="127">
        <v>0</v>
      </c>
      <c r="T4293" s="127">
        <v>0</v>
      </c>
      <c r="U4293" s="127">
        <v>0</v>
      </c>
      <c r="V4293" s="127">
        <v>0</v>
      </c>
      <c r="W4293" s="127">
        <v>0</v>
      </c>
      <c r="X4293" s="127">
        <v>0</v>
      </c>
      <c r="Y4293" s="127">
        <v>0</v>
      </c>
      <c r="Z4293" s="127">
        <v>0</v>
      </c>
      <c r="AA4293" s="127">
        <v>0</v>
      </c>
      <c r="AB4293" s="127">
        <v>0</v>
      </c>
      <c r="AC4293" s="127">
        <v>0</v>
      </c>
      <c r="AD4293" s="127">
        <v>0</v>
      </c>
      <c r="AE4293" s="127">
        <v>0</v>
      </c>
      <c r="AF4293" s="127">
        <v>0</v>
      </c>
      <c r="AG4293" s="127">
        <v>0</v>
      </c>
      <c r="AH4293" s="127">
        <v>0</v>
      </c>
    </row>
    <row r="4294" spans="1:34" x14ac:dyDescent="0.35">
      <c r="A4294" s="127" t="s">
        <v>1667</v>
      </c>
      <c r="B4294" s="127" t="s">
        <v>964</v>
      </c>
      <c r="C4294" s="127">
        <v>0</v>
      </c>
      <c r="D4294" s="127">
        <v>0</v>
      </c>
      <c r="E4294" s="127">
        <v>0</v>
      </c>
      <c r="F4294" s="127">
        <v>0</v>
      </c>
      <c r="G4294" s="127">
        <v>0</v>
      </c>
      <c r="H4294" s="127">
        <v>0</v>
      </c>
      <c r="I4294" s="127">
        <v>0</v>
      </c>
      <c r="J4294" s="127">
        <v>0</v>
      </c>
      <c r="K4294" s="127">
        <v>0</v>
      </c>
      <c r="L4294" s="127">
        <v>0</v>
      </c>
      <c r="M4294" s="127">
        <v>0</v>
      </c>
      <c r="N4294" s="127">
        <v>0</v>
      </c>
      <c r="O4294" s="127">
        <v>0</v>
      </c>
      <c r="P4294" s="127">
        <v>0</v>
      </c>
      <c r="Q4294" s="127">
        <v>0</v>
      </c>
      <c r="R4294" s="127">
        <v>0</v>
      </c>
      <c r="S4294" s="127">
        <v>0</v>
      </c>
      <c r="T4294" s="127">
        <v>0</v>
      </c>
      <c r="U4294" s="127">
        <v>0</v>
      </c>
      <c r="V4294" s="127">
        <v>0</v>
      </c>
      <c r="W4294" s="127">
        <v>0</v>
      </c>
      <c r="X4294" s="127">
        <v>0</v>
      </c>
      <c r="Y4294" s="127">
        <v>0</v>
      </c>
      <c r="Z4294" s="127">
        <v>0</v>
      </c>
      <c r="AA4294" s="127">
        <v>0</v>
      </c>
      <c r="AB4294" s="127">
        <v>0</v>
      </c>
      <c r="AC4294" s="127">
        <v>0</v>
      </c>
      <c r="AD4294" s="127">
        <v>0</v>
      </c>
      <c r="AE4294" s="127">
        <v>0</v>
      </c>
      <c r="AF4294" s="127">
        <v>0</v>
      </c>
      <c r="AG4294" s="127">
        <v>0</v>
      </c>
      <c r="AH4294" s="127">
        <v>0</v>
      </c>
    </row>
    <row r="4295" spans="1:34" x14ac:dyDescent="0.35">
      <c r="A4295" s="127" t="s">
        <v>1668</v>
      </c>
      <c r="B4295" s="127" t="s">
        <v>964</v>
      </c>
      <c r="C4295" s="127">
        <v>0</v>
      </c>
      <c r="D4295" s="127">
        <v>0</v>
      </c>
      <c r="E4295" s="127">
        <v>0</v>
      </c>
      <c r="F4295" s="127">
        <v>0</v>
      </c>
      <c r="G4295" s="127">
        <v>0</v>
      </c>
      <c r="H4295" s="127">
        <v>0</v>
      </c>
      <c r="I4295" s="127">
        <v>0</v>
      </c>
      <c r="J4295" s="127">
        <v>0</v>
      </c>
      <c r="K4295" s="127">
        <v>0</v>
      </c>
      <c r="L4295" s="127">
        <v>0</v>
      </c>
      <c r="M4295" s="127">
        <v>0</v>
      </c>
      <c r="N4295" s="127">
        <v>0</v>
      </c>
      <c r="O4295" s="127">
        <v>0</v>
      </c>
      <c r="P4295" s="127">
        <v>0</v>
      </c>
      <c r="Q4295" s="127">
        <v>0</v>
      </c>
      <c r="R4295" s="127">
        <v>0</v>
      </c>
      <c r="S4295" s="127">
        <v>0</v>
      </c>
      <c r="T4295" s="127">
        <v>0</v>
      </c>
      <c r="U4295" s="127">
        <v>0</v>
      </c>
      <c r="V4295" s="127">
        <v>0</v>
      </c>
      <c r="W4295" s="127">
        <v>0</v>
      </c>
      <c r="X4295" s="127">
        <v>0</v>
      </c>
      <c r="Y4295" s="127">
        <v>0</v>
      </c>
      <c r="Z4295" s="127">
        <v>0</v>
      </c>
      <c r="AA4295" s="127">
        <v>0</v>
      </c>
      <c r="AB4295" s="127">
        <v>0</v>
      </c>
      <c r="AC4295" s="127">
        <v>0</v>
      </c>
      <c r="AD4295" s="127">
        <v>0</v>
      </c>
      <c r="AE4295" s="127">
        <v>0</v>
      </c>
      <c r="AF4295" s="127">
        <v>0</v>
      </c>
      <c r="AG4295" s="127">
        <v>0</v>
      </c>
      <c r="AH4295" s="127">
        <v>0</v>
      </c>
    </row>
    <row r="4296" spans="1:34" x14ac:dyDescent="0.35">
      <c r="A4296" s="127" t="s">
        <v>1669</v>
      </c>
      <c r="B4296" s="127" t="s">
        <v>964</v>
      </c>
      <c r="C4296" s="127">
        <v>0</v>
      </c>
      <c r="D4296" s="127">
        <v>0</v>
      </c>
      <c r="E4296" s="127">
        <v>0</v>
      </c>
      <c r="F4296" s="127">
        <v>0</v>
      </c>
      <c r="G4296" s="127">
        <v>0</v>
      </c>
      <c r="H4296" s="127">
        <v>0</v>
      </c>
      <c r="I4296" s="127">
        <v>0</v>
      </c>
      <c r="J4296" s="127">
        <v>0</v>
      </c>
      <c r="K4296" s="127">
        <v>0</v>
      </c>
      <c r="L4296" s="127">
        <v>0</v>
      </c>
      <c r="M4296" s="127">
        <v>0</v>
      </c>
      <c r="N4296" s="127">
        <v>0</v>
      </c>
      <c r="O4296" s="127">
        <v>0</v>
      </c>
      <c r="P4296" s="127">
        <v>0</v>
      </c>
      <c r="Q4296" s="127">
        <v>0</v>
      </c>
      <c r="R4296" s="127">
        <v>0</v>
      </c>
      <c r="S4296" s="127">
        <v>0</v>
      </c>
      <c r="T4296" s="127">
        <v>0</v>
      </c>
      <c r="U4296" s="127">
        <v>0</v>
      </c>
      <c r="V4296" s="127">
        <v>0</v>
      </c>
      <c r="W4296" s="127">
        <v>0</v>
      </c>
      <c r="X4296" s="127">
        <v>0</v>
      </c>
      <c r="Y4296" s="127">
        <v>0</v>
      </c>
      <c r="Z4296" s="127">
        <v>0</v>
      </c>
      <c r="AA4296" s="127">
        <v>0</v>
      </c>
      <c r="AB4296" s="127">
        <v>0</v>
      </c>
      <c r="AC4296" s="127">
        <v>0</v>
      </c>
      <c r="AD4296" s="127">
        <v>0</v>
      </c>
      <c r="AE4296" s="127">
        <v>0</v>
      </c>
      <c r="AF4296" s="127">
        <v>0</v>
      </c>
      <c r="AG4296" s="127">
        <v>0</v>
      </c>
      <c r="AH4296" s="127">
        <v>0</v>
      </c>
    </row>
    <row r="4297" spans="1:34" x14ac:dyDescent="0.35">
      <c r="A4297" s="127" t="s">
        <v>1670</v>
      </c>
      <c r="B4297" s="127" t="s">
        <v>964</v>
      </c>
      <c r="C4297" s="127">
        <v>0</v>
      </c>
      <c r="D4297" s="127">
        <v>0</v>
      </c>
      <c r="E4297" s="127">
        <v>0</v>
      </c>
      <c r="F4297" s="127">
        <v>0</v>
      </c>
      <c r="G4297" s="127">
        <v>0</v>
      </c>
      <c r="H4297" s="127">
        <v>0</v>
      </c>
      <c r="I4297" s="127">
        <v>0</v>
      </c>
      <c r="J4297" s="127">
        <v>0</v>
      </c>
      <c r="K4297" s="127">
        <v>0</v>
      </c>
      <c r="L4297" s="127">
        <v>0</v>
      </c>
      <c r="M4297" s="127">
        <v>0</v>
      </c>
      <c r="N4297" s="127">
        <v>0</v>
      </c>
      <c r="O4297" s="127">
        <v>0</v>
      </c>
      <c r="P4297" s="127">
        <v>0</v>
      </c>
      <c r="Q4297" s="127">
        <v>0</v>
      </c>
      <c r="R4297" s="127">
        <v>0</v>
      </c>
      <c r="S4297" s="127">
        <v>0</v>
      </c>
      <c r="T4297" s="127">
        <v>0</v>
      </c>
      <c r="U4297" s="127">
        <v>0</v>
      </c>
      <c r="V4297" s="127">
        <v>0</v>
      </c>
      <c r="W4297" s="127">
        <v>0</v>
      </c>
      <c r="X4297" s="127">
        <v>0</v>
      </c>
      <c r="Y4297" s="127">
        <v>0</v>
      </c>
      <c r="Z4297" s="127">
        <v>0</v>
      </c>
      <c r="AA4297" s="127">
        <v>0</v>
      </c>
      <c r="AB4297" s="127">
        <v>0</v>
      </c>
      <c r="AC4297" s="127">
        <v>0</v>
      </c>
      <c r="AD4297" s="127">
        <v>0</v>
      </c>
      <c r="AE4297" s="127">
        <v>0</v>
      </c>
      <c r="AF4297" s="127">
        <v>0</v>
      </c>
      <c r="AG4297" s="127">
        <v>0</v>
      </c>
      <c r="AH4297" s="127">
        <v>0</v>
      </c>
    </row>
    <row r="4298" spans="1:34" x14ac:dyDescent="0.35">
      <c r="A4298" s="127" t="s">
        <v>1671</v>
      </c>
      <c r="B4298" s="127" t="s">
        <v>964</v>
      </c>
      <c r="C4298" s="127">
        <v>0</v>
      </c>
      <c r="D4298" s="127">
        <v>0</v>
      </c>
      <c r="E4298" s="127">
        <v>0</v>
      </c>
      <c r="F4298" s="127">
        <v>0</v>
      </c>
      <c r="G4298" s="127">
        <v>0</v>
      </c>
      <c r="H4298" s="127">
        <v>0</v>
      </c>
      <c r="I4298" s="127">
        <v>0</v>
      </c>
      <c r="J4298" s="127">
        <v>0</v>
      </c>
      <c r="K4298" s="127">
        <v>0</v>
      </c>
      <c r="L4298" s="127">
        <v>0</v>
      </c>
      <c r="M4298" s="127">
        <v>0</v>
      </c>
      <c r="N4298" s="127">
        <v>0</v>
      </c>
      <c r="O4298" s="127">
        <v>0</v>
      </c>
      <c r="P4298" s="127">
        <v>0</v>
      </c>
      <c r="Q4298" s="127">
        <v>0</v>
      </c>
      <c r="R4298" s="127">
        <v>0</v>
      </c>
      <c r="S4298" s="127">
        <v>0</v>
      </c>
      <c r="T4298" s="127">
        <v>0</v>
      </c>
      <c r="U4298" s="127">
        <v>0</v>
      </c>
      <c r="V4298" s="127">
        <v>0</v>
      </c>
      <c r="W4298" s="127">
        <v>0</v>
      </c>
      <c r="X4298" s="127">
        <v>0</v>
      </c>
      <c r="Y4298" s="127">
        <v>0</v>
      </c>
      <c r="Z4298" s="127">
        <v>0</v>
      </c>
      <c r="AA4298" s="127">
        <v>0</v>
      </c>
      <c r="AB4298" s="127">
        <v>0</v>
      </c>
      <c r="AC4298" s="127">
        <v>0</v>
      </c>
      <c r="AD4298" s="127">
        <v>0</v>
      </c>
      <c r="AE4298" s="127">
        <v>0</v>
      </c>
      <c r="AF4298" s="127">
        <v>0</v>
      </c>
      <c r="AG4298" s="127">
        <v>0</v>
      </c>
      <c r="AH4298" s="127">
        <v>0</v>
      </c>
    </row>
    <row r="4299" spans="1:34" x14ac:dyDescent="0.35">
      <c r="A4299" s="127" t="s">
        <v>1672</v>
      </c>
      <c r="B4299" s="127" t="s">
        <v>964</v>
      </c>
      <c r="C4299" s="127">
        <v>0</v>
      </c>
      <c r="D4299" s="127">
        <v>0</v>
      </c>
      <c r="E4299" s="127">
        <v>0</v>
      </c>
      <c r="F4299" s="127">
        <v>0</v>
      </c>
      <c r="G4299" s="127">
        <v>0</v>
      </c>
      <c r="H4299" s="127">
        <v>0</v>
      </c>
      <c r="I4299" s="127">
        <v>0</v>
      </c>
      <c r="J4299" s="127">
        <v>0</v>
      </c>
      <c r="K4299" s="127">
        <v>0</v>
      </c>
      <c r="L4299" s="127">
        <v>0</v>
      </c>
      <c r="M4299" s="127">
        <v>0</v>
      </c>
      <c r="N4299" s="127">
        <v>0</v>
      </c>
      <c r="O4299" s="127">
        <v>0</v>
      </c>
      <c r="P4299" s="127">
        <v>0</v>
      </c>
      <c r="Q4299" s="127">
        <v>0</v>
      </c>
      <c r="R4299" s="127">
        <v>0</v>
      </c>
      <c r="S4299" s="127">
        <v>0</v>
      </c>
      <c r="T4299" s="127">
        <v>0</v>
      </c>
      <c r="U4299" s="127">
        <v>0</v>
      </c>
      <c r="V4299" s="127">
        <v>0</v>
      </c>
      <c r="W4299" s="127">
        <v>0</v>
      </c>
      <c r="X4299" s="127">
        <v>0</v>
      </c>
      <c r="Y4299" s="127">
        <v>0</v>
      </c>
      <c r="Z4299" s="127">
        <v>0</v>
      </c>
      <c r="AA4299" s="127">
        <v>0</v>
      </c>
      <c r="AB4299" s="127">
        <v>0</v>
      </c>
      <c r="AC4299" s="127">
        <v>0</v>
      </c>
      <c r="AD4299" s="127">
        <v>0</v>
      </c>
      <c r="AE4299" s="127">
        <v>0</v>
      </c>
      <c r="AF4299" s="127">
        <v>0</v>
      </c>
      <c r="AG4299" s="127">
        <v>0</v>
      </c>
      <c r="AH4299" s="127">
        <v>0</v>
      </c>
    </row>
    <row r="4300" spans="1:34" x14ac:dyDescent="0.35">
      <c r="A4300" s="127" t="s">
        <v>1673</v>
      </c>
      <c r="B4300" s="127" t="s">
        <v>964</v>
      </c>
      <c r="C4300" s="127">
        <v>0</v>
      </c>
      <c r="D4300" s="127">
        <v>0</v>
      </c>
      <c r="E4300" s="127">
        <v>0</v>
      </c>
      <c r="F4300" s="127">
        <v>0</v>
      </c>
      <c r="G4300" s="127">
        <v>0</v>
      </c>
      <c r="H4300" s="127">
        <v>0</v>
      </c>
      <c r="I4300" s="127">
        <v>0</v>
      </c>
      <c r="J4300" s="127">
        <v>0</v>
      </c>
      <c r="K4300" s="127">
        <v>0</v>
      </c>
      <c r="L4300" s="127">
        <v>0</v>
      </c>
      <c r="M4300" s="127">
        <v>0</v>
      </c>
      <c r="N4300" s="127">
        <v>0</v>
      </c>
      <c r="O4300" s="127">
        <v>0</v>
      </c>
      <c r="P4300" s="127">
        <v>0</v>
      </c>
      <c r="Q4300" s="127">
        <v>0</v>
      </c>
      <c r="R4300" s="127">
        <v>0</v>
      </c>
      <c r="S4300" s="127">
        <v>0</v>
      </c>
      <c r="T4300" s="127">
        <v>0</v>
      </c>
      <c r="U4300" s="127">
        <v>0</v>
      </c>
      <c r="V4300" s="127">
        <v>0</v>
      </c>
      <c r="W4300" s="127">
        <v>0</v>
      </c>
      <c r="X4300" s="127">
        <v>0</v>
      </c>
      <c r="Y4300" s="127">
        <v>0</v>
      </c>
      <c r="Z4300" s="127">
        <v>0</v>
      </c>
      <c r="AA4300" s="127">
        <v>0</v>
      </c>
      <c r="AB4300" s="127">
        <v>0</v>
      </c>
      <c r="AC4300" s="127">
        <v>0</v>
      </c>
      <c r="AD4300" s="127">
        <v>0</v>
      </c>
      <c r="AE4300" s="127">
        <v>0</v>
      </c>
      <c r="AF4300" s="127">
        <v>0</v>
      </c>
      <c r="AG4300" s="127">
        <v>0</v>
      </c>
      <c r="AH4300" s="127">
        <v>0</v>
      </c>
    </row>
    <row r="4301" spans="1:34" x14ac:dyDescent="0.35">
      <c r="A4301" s="127" t="s">
        <v>1674</v>
      </c>
      <c r="B4301" s="127" t="s">
        <v>964</v>
      </c>
      <c r="C4301" s="127">
        <v>0</v>
      </c>
      <c r="D4301" s="127">
        <v>0</v>
      </c>
      <c r="E4301" s="127">
        <v>0</v>
      </c>
      <c r="F4301" s="127">
        <v>0</v>
      </c>
      <c r="G4301" s="127">
        <v>0</v>
      </c>
      <c r="H4301" s="127">
        <v>0</v>
      </c>
      <c r="I4301" s="127">
        <v>0</v>
      </c>
      <c r="J4301" s="127">
        <v>0</v>
      </c>
      <c r="K4301" s="127">
        <v>0</v>
      </c>
      <c r="L4301" s="127">
        <v>0</v>
      </c>
      <c r="M4301" s="127">
        <v>0</v>
      </c>
      <c r="N4301" s="127">
        <v>0</v>
      </c>
      <c r="O4301" s="127">
        <v>0</v>
      </c>
      <c r="P4301" s="127">
        <v>0</v>
      </c>
      <c r="Q4301" s="127">
        <v>0</v>
      </c>
      <c r="R4301" s="127">
        <v>0</v>
      </c>
      <c r="S4301" s="127">
        <v>0</v>
      </c>
      <c r="T4301" s="127">
        <v>0</v>
      </c>
      <c r="U4301" s="127">
        <v>0</v>
      </c>
      <c r="V4301" s="127">
        <v>0</v>
      </c>
      <c r="W4301" s="127">
        <v>0</v>
      </c>
      <c r="X4301" s="127">
        <v>0</v>
      </c>
      <c r="Y4301" s="127">
        <v>0</v>
      </c>
      <c r="Z4301" s="127">
        <v>0</v>
      </c>
      <c r="AA4301" s="127">
        <v>0</v>
      </c>
      <c r="AB4301" s="127">
        <v>0</v>
      </c>
      <c r="AC4301" s="127">
        <v>0</v>
      </c>
      <c r="AD4301" s="127">
        <v>0</v>
      </c>
      <c r="AE4301" s="127">
        <v>0</v>
      </c>
      <c r="AF4301" s="127">
        <v>0</v>
      </c>
      <c r="AG4301" s="127">
        <v>0</v>
      </c>
      <c r="AH4301" s="127">
        <v>0</v>
      </c>
    </row>
    <row r="4302" spans="1:34" x14ac:dyDescent="0.35">
      <c r="A4302" s="127" t="s">
        <v>1675</v>
      </c>
      <c r="B4302" s="127" t="s">
        <v>964</v>
      </c>
      <c r="C4302" s="127">
        <v>0</v>
      </c>
      <c r="D4302" s="127">
        <v>0</v>
      </c>
      <c r="E4302" s="127">
        <v>0</v>
      </c>
      <c r="F4302" s="127">
        <v>0</v>
      </c>
      <c r="G4302" s="127">
        <v>0</v>
      </c>
      <c r="H4302" s="127">
        <v>0</v>
      </c>
      <c r="I4302" s="127">
        <v>0</v>
      </c>
      <c r="J4302" s="127">
        <v>0</v>
      </c>
      <c r="K4302" s="127">
        <v>0</v>
      </c>
      <c r="L4302" s="127">
        <v>0</v>
      </c>
      <c r="M4302" s="127">
        <v>0</v>
      </c>
      <c r="N4302" s="127">
        <v>0</v>
      </c>
      <c r="O4302" s="127">
        <v>0</v>
      </c>
      <c r="P4302" s="127">
        <v>0</v>
      </c>
      <c r="Q4302" s="127">
        <v>0</v>
      </c>
      <c r="R4302" s="127">
        <v>0</v>
      </c>
      <c r="S4302" s="127">
        <v>0</v>
      </c>
      <c r="T4302" s="127">
        <v>0</v>
      </c>
      <c r="U4302" s="127">
        <v>0</v>
      </c>
      <c r="V4302" s="127">
        <v>0</v>
      </c>
      <c r="W4302" s="127">
        <v>0</v>
      </c>
      <c r="X4302" s="127">
        <v>0</v>
      </c>
      <c r="Y4302" s="127">
        <v>0</v>
      </c>
      <c r="Z4302" s="127">
        <v>0</v>
      </c>
      <c r="AA4302" s="127">
        <v>0</v>
      </c>
      <c r="AB4302" s="127">
        <v>0</v>
      </c>
      <c r="AC4302" s="127">
        <v>0</v>
      </c>
      <c r="AD4302" s="127">
        <v>0</v>
      </c>
      <c r="AE4302" s="127">
        <v>0</v>
      </c>
      <c r="AF4302" s="127">
        <v>0</v>
      </c>
      <c r="AG4302" s="127">
        <v>0</v>
      </c>
      <c r="AH4302" s="127">
        <v>0</v>
      </c>
    </row>
    <row r="4303" spans="1:34" x14ac:dyDescent="0.35">
      <c r="A4303" s="127" t="s">
        <v>1676</v>
      </c>
      <c r="B4303" s="127" t="s">
        <v>964</v>
      </c>
      <c r="C4303" s="128">
        <v>570095000000000</v>
      </c>
      <c r="D4303" s="128">
        <v>579667000000000</v>
      </c>
      <c r="E4303" s="128">
        <v>589240000000000</v>
      </c>
      <c r="F4303" s="128">
        <v>598813000000000</v>
      </c>
      <c r="G4303" s="128">
        <v>599260000000000</v>
      </c>
      <c r="H4303" s="128">
        <v>599707000000000</v>
      </c>
      <c r="I4303" s="128">
        <v>600155000000000</v>
      </c>
      <c r="J4303" s="128">
        <v>600602000000000</v>
      </c>
      <c r="K4303" s="128">
        <v>601049000000000</v>
      </c>
      <c r="L4303" s="128">
        <v>605897000000000</v>
      </c>
      <c r="M4303" s="128">
        <v>610745000000000</v>
      </c>
      <c r="N4303" s="128">
        <v>615593000000000</v>
      </c>
      <c r="O4303" s="128">
        <v>620441000000000</v>
      </c>
      <c r="P4303" s="128">
        <v>625289000000000</v>
      </c>
      <c r="Q4303" s="128">
        <v>631960000000000</v>
      </c>
      <c r="R4303" s="128">
        <v>638632000000000</v>
      </c>
      <c r="S4303" s="128">
        <v>645303000000000</v>
      </c>
      <c r="T4303" s="128">
        <v>651975000000000</v>
      </c>
      <c r="U4303" s="128">
        <v>658646000000000</v>
      </c>
      <c r="V4303" s="128">
        <v>649949000000000</v>
      </c>
      <c r="W4303" s="128">
        <v>641252000000000</v>
      </c>
      <c r="X4303" s="128">
        <v>632555000000000</v>
      </c>
      <c r="Y4303" s="128">
        <v>623857000000000</v>
      </c>
      <c r="Z4303" s="128">
        <v>615160000000000</v>
      </c>
      <c r="AA4303" s="128">
        <v>613432000000000</v>
      </c>
      <c r="AB4303" s="128">
        <v>611704000000000</v>
      </c>
      <c r="AC4303" s="128">
        <v>609975000000000</v>
      </c>
      <c r="AD4303" s="128">
        <v>608247000000000</v>
      </c>
      <c r="AE4303" s="128">
        <v>606519000000000</v>
      </c>
      <c r="AF4303" s="128">
        <v>604790000000000</v>
      </c>
      <c r="AG4303" s="128">
        <v>603062000000000</v>
      </c>
      <c r="AH4303" s="128">
        <v>601334000000000</v>
      </c>
    </row>
    <row r="4304" spans="1:34" x14ac:dyDescent="0.35">
      <c r="A4304" s="127" t="s">
        <v>1677</v>
      </c>
      <c r="B4304" s="127" t="s">
        <v>964</v>
      </c>
      <c r="C4304" s="127">
        <v>0</v>
      </c>
      <c r="D4304" s="127">
        <v>0</v>
      </c>
      <c r="E4304" s="127">
        <v>0</v>
      </c>
      <c r="F4304" s="127">
        <v>0</v>
      </c>
      <c r="G4304" s="127">
        <v>0</v>
      </c>
      <c r="H4304" s="127">
        <v>0</v>
      </c>
      <c r="I4304" s="127">
        <v>0</v>
      </c>
      <c r="J4304" s="127">
        <v>0</v>
      </c>
      <c r="K4304" s="127">
        <v>0</v>
      </c>
      <c r="L4304" s="127">
        <v>0</v>
      </c>
      <c r="M4304" s="127">
        <v>0</v>
      </c>
      <c r="N4304" s="127">
        <v>0</v>
      </c>
      <c r="O4304" s="127">
        <v>0</v>
      </c>
      <c r="P4304" s="127">
        <v>0</v>
      </c>
      <c r="Q4304" s="127">
        <v>0</v>
      </c>
      <c r="R4304" s="127">
        <v>0</v>
      </c>
      <c r="S4304" s="127">
        <v>0</v>
      </c>
      <c r="T4304" s="127">
        <v>0</v>
      </c>
      <c r="U4304" s="127">
        <v>0</v>
      </c>
      <c r="V4304" s="127">
        <v>0</v>
      </c>
      <c r="W4304" s="127">
        <v>0</v>
      </c>
      <c r="X4304" s="127">
        <v>0</v>
      </c>
      <c r="Y4304" s="127">
        <v>0</v>
      </c>
      <c r="Z4304" s="127">
        <v>0</v>
      </c>
      <c r="AA4304" s="127">
        <v>0</v>
      </c>
      <c r="AB4304" s="127">
        <v>0</v>
      </c>
      <c r="AC4304" s="127">
        <v>0</v>
      </c>
      <c r="AD4304" s="127">
        <v>0</v>
      </c>
      <c r="AE4304" s="127">
        <v>0</v>
      </c>
      <c r="AF4304" s="127">
        <v>0</v>
      </c>
      <c r="AG4304" s="127">
        <v>0</v>
      </c>
      <c r="AH4304" s="127">
        <v>0</v>
      </c>
    </row>
    <row r="4305" spans="1:34" x14ac:dyDescent="0.35">
      <c r="A4305" s="127" t="s">
        <v>1678</v>
      </c>
      <c r="B4305" s="127" t="s">
        <v>964</v>
      </c>
      <c r="C4305" s="127">
        <v>0</v>
      </c>
      <c r="D4305" s="127">
        <v>0</v>
      </c>
      <c r="E4305" s="127">
        <v>0</v>
      </c>
      <c r="F4305" s="127">
        <v>0</v>
      </c>
      <c r="G4305" s="127">
        <v>0</v>
      </c>
      <c r="H4305" s="127">
        <v>0</v>
      </c>
      <c r="I4305" s="127">
        <v>0</v>
      </c>
      <c r="J4305" s="127">
        <v>0</v>
      </c>
      <c r="K4305" s="127">
        <v>0</v>
      </c>
      <c r="L4305" s="127">
        <v>0</v>
      </c>
      <c r="M4305" s="127">
        <v>0</v>
      </c>
      <c r="N4305" s="127">
        <v>0</v>
      </c>
      <c r="O4305" s="127">
        <v>0</v>
      </c>
      <c r="P4305" s="127">
        <v>0</v>
      </c>
      <c r="Q4305" s="127">
        <v>0</v>
      </c>
      <c r="R4305" s="127">
        <v>0</v>
      </c>
      <c r="S4305" s="127">
        <v>0</v>
      </c>
      <c r="T4305" s="127">
        <v>0</v>
      </c>
      <c r="U4305" s="127">
        <v>0</v>
      </c>
      <c r="V4305" s="127">
        <v>0</v>
      </c>
      <c r="W4305" s="127">
        <v>0</v>
      </c>
      <c r="X4305" s="127">
        <v>0</v>
      </c>
      <c r="Y4305" s="127">
        <v>0</v>
      </c>
      <c r="Z4305" s="127">
        <v>0</v>
      </c>
      <c r="AA4305" s="127">
        <v>0</v>
      </c>
      <c r="AB4305" s="127">
        <v>0</v>
      </c>
      <c r="AC4305" s="127">
        <v>0</v>
      </c>
      <c r="AD4305" s="127">
        <v>0</v>
      </c>
      <c r="AE4305" s="127">
        <v>0</v>
      </c>
      <c r="AF4305" s="127">
        <v>0</v>
      </c>
      <c r="AG4305" s="127">
        <v>0</v>
      </c>
      <c r="AH4305" s="127">
        <v>0</v>
      </c>
    </row>
    <row r="4306" spans="1:34" x14ac:dyDescent="0.35">
      <c r="A4306" s="127" t="s">
        <v>1679</v>
      </c>
      <c r="B4306" s="127" t="s">
        <v>964</v>
      </c>
      <c r="C4306" s="127">
        <v>0</v>
      </c>
      <c r="D4306" s="127">
        <v>0</v>
      </c>
      <c r="E4306" s="127">
        <v>0</v>
      </c>
      <c r="F4306" s="127">
        <v>0</v>
      </c>
      <c r="G4306" s="127">
        <v>0</v>
      </c>
      <c r="H4306" s="127">
        <v>0</v>
      </c>
      <c r="I4306" s="127">
        <v>0</v>
      </c>
      <c r="J4306" s="127">
        <v>0</v>
      </c>
      <c r="K4306" s="127">
        <v>0</v>
      </c>
      <c r="L4306" s="127">
        <v>0</v>
      </c>
      <c r="M4306" s="127">
        <v>0</v>
      </c>
      <c r="N4306" s="127">
        <v>0</v>
      </c>
      <c r="O4306" s="127">
        <v>0</v>
      </c>
      <c r="P4306" s="127">
        <v>0</v>
      </c>
      <c r="Q4306" s="127">
        <v>0</v>
      </c>
      <c r="R4306" s="127">
        <v>0</v>
      </c>
      <c r="S4306" s="127">
        <v>0</v>
      </c>
      <c r="T4306" s="127">
        <v>0</v>
      </c>
      <c r="U4306" s="127">
        <v>0</v>
      </c>
      <c r="V4306" s="127">
        <v>0</v>
      </c>
      <c r="W4306" s="127">
        <v>0</v>
      </c>
      <c r="X4306" s="127">
        <v>0</v>
      </c>
      <c r="Y4306" s="127">
        <v>0</v>
      </c>
      <c r="Z4306" s="127">
        <v>0</v>
      </c>
      <c r="AA4306" s="127">
        <v>0</v>
      </c>
      <c r="AB4306" s="127">
        <v>0</v>
      </c>
      <c r="AC4306" s="127">
        <v>0</v>
      </c>
      <c r="AD4306" s="127">
        <v>0</v>
      </c>
      <c r="AE4306" s="127">
        <v>0</v>
      </c>
      <c r="AF4306" s="127">
        <v>0</v>
      </c>
      <c r="AG4306" s="127">
        <v>0</v>
      </c>
      <c r="AH4306" s="127">
        <v>0</v>
      </c>
    </row>
    <row r="4307" spans="1:34" x14ac:dyDescent="0.35">
      <c r="A4307" s="127" t="s">
        <v>1680</v>
      </c>
      <c r="B4307" s="127" t="s">
        <v>964</v>
      </c>
      <c r="C4307" s="127">
        <v>0</v>
      </c>
      <c r="D4307" s="127">
        <v>0</v>
      </c>
      <c r="E4307" s="127">
        <v>0</v>
      </c>
      <c r="F4307" s="127">
        <v>0</v>
      </c>
      <c r="G4307" s="127">
        <v>0</v>
      </c>
      <c r="H4307" s="127">
        <v>0</v>
      </c>
      <c r="I4307" s="127">
        <v>0</v>
      </c>
      <c r="J4307" s="127">
        <v>0</v>
      </c>
      <c r="K4307" s="127">
        <v>0</v>
      </c>
      <c r="L4307" s="127">
        <v>0</v>
      </c>
      <c r="M4307" s="127">
        <v>0</v>
      </c>
      <c r="N4307" s="127">
        <v>0</v>
      </c>
      <c r="O4307" s="127">
        <v>0</v>
      </c>
      <c r="P4307" s="127">
        <v>0</v>
      </c>
      <c r="Q4307" s="127">
        <v>0</v>
      </c>
      <c r="R4307" s="127">
        <v>0</v>
      </c>
      <c r="S4307" s="127">
        <v>0</v>
      </c>
      <c r="T4307" s="127">
        <v>0</v>
      </c>
      <c r="U4307" s="127">
        <v>0</v>
      </c>
      <c r="V4307" s="127">
        <v>0</v>
      </c>
      <c r="W4307" s="127">
        <v>0</v>
      </c>
      <c r="X4307" s="127">
        <v>0</v>
      </c>
      <c r="Y4307" s="127">
        <v>0</v>
      </c>
      <c r="Z4307" s="127">
        <v>0</v>
      </c>
      <c r="AA4307" s="127">
        <v>0</v>
      </c>
      <c r="AB4307" s="127">
        <v>0</v>
      </c>
      <c r="AC4307" s="127">
        <v>0</v>
      </c>
      <c r="AD4307" s="127">
        <v>0</v>
      </c>
      <c r="AE4307" s="127">
        <v>0</v>
      </c>
      <c r="AF4307" s="127">
        <v>0</v>
      </c>
      <c r="AG4307" s="127">
        <v>0</v>
      </c>
      <c r="AH4307" s="127">
        <v>0</v>
      </c>
    </row>
    <row r="4308" spans="1:34" x14ac:dyDescent="0.35">
      <c r="A4308" s="127" t="s">
        <v>1681</v>
      </c>
      <c r="B4308" s="127" t="s">
        <v>964</v>
      </c>
      <c r="C4308" s="127">
        <v>0</v>
      </c>
      <c r="D4308" s="127">
        <v>0</v>
      </c>
      <c r="E4308" s="127">
        <v>0</v>
      </c>
      <c r="F4308" s="127">
        <v>0</v>
      </c>
      <c r="G4308" s="127">
        <v>0</v>
      </c>
      <c r="H4308" s="127">
        <v>0</v>
      </c>
      <c r="I4308" s="127">
        <v>0</v>
      </c>
      <c r="J4308" s="127">
        <v>0</v>
      </c>
      <c r="K4308" s="127">
        <v>0</v>
      </c>
      <c r="L4308" s="127">
        <v>0</v>
      </c>
      <c r="M4308" s="127">
        <v>0</v>
      </c>
      <c r="N4308" s="127">
        <v>0</v>
      </c>
      <c r="O4308" s="127">
        <v>0</v>
      </c>
      <c r="P4308" s="127">
        <v>0</v>
      </c>
      <c r="Q4308" s="127">
        <v>0</v>
      </c>
      <c r="R4308" s="127">
        <v>0</v>
      </c>
      <c r="S4308" s="127">
        <v>0</v>
      </c>
      <c r="T4308" s="127">
        <v>0</v>
      </c>
      <c r="U4308" s="127">
        <v>0</v>
      </c>
      <c r="V4308" s="127">
        <v>0</v>
      </c>
      <c r="W4308" s="127">
        <v>0</v>
      </c>
      <c r="X4308" s="127">
        <v>0</v>
      </c>
      <c r="Y4308" s="127">
        <v>0</v>
      </c>
      <c r="Z4308" s="127">
        <v>0</v>
      </c>
      <c r="AA4308" s="127">
        <v>0</v>
      </c>
      <c r="AB4308" s="127">
        <v>0</v>
      </c>
      <c r="AC4308" s="127">
        <v>0</v>
      </c>
      <c r="AD4308" s="127">
        <v>0</v>
      </c>
      <c r="AE4308" s="127">
        <v>0</v>
      </c>
      <c r="AF4308" s="127">
        <v>0</v>
      </c>
      <c r="AG4308" s="127">
        <v>0</v>
      </c>
      <c r="AH4308" s="127">
        <v>0</v>
      </c>
    </row>
    <row r="4309" spans="1:34" x14ac:dyDescent="0.35">
      <c r="A4309" s="127" t="s">
        <v>1682</v>
      </c>
      <c r="B4309" s="127" t="s">
        <v>964</v>
      </c>
      <c r="C4309" s="127">
        <v>0</v>
      </c>
      <c r="D4309" s="127">
        <v>0</v>
      </c>
      <c r="E4309" s="127">
        <v>0</v>
      </c>
      <c r="F4309" s="127">
        <v>0</v>
      </c>
      <c r="G4309" s="127">
        <v>0</v>
      </c>
      <c r="H4309" s="127">
        <v>0</v>
      </c>
      <c r="I4309" s="127">
        <v>0</v>
      </c>
      <c r="J4309" s="127">
        <v>0</v>
      </c>
      <c r="K4309" s="127">
        <v>0</v>
      </c>
      <c r="L4309" s="127">
        <v>0</v>
      </c>
      <c r="M4309" s="127">
        <v>0</v>
      </c>
      <c r="N4309" s="127">
        <v>0</v>
      </c>
      <c r="O4309" s="127">
        <v>0</v>
      </c>
      <c r="P4309" s="127">
        <v>0</v>
      </c>
      <c r="Q4309" s="127">
        <v>0</v>
      </c>
      <c r="R4309" s="127">
        <v>0</v>
      </c>
      <c r="S4309" s="127">
        <v>0</v>
      </c>
      <c r="T4309" s="127">
        <v>0</v>
      </c>
      <c r="U4309" s="127">
        <v>0</v>
      </c>
      <c r="V4309" s="127">
        <v>0</v>
      </c>
      <c r="W4309" s="127">
        <v>0</v>
      </c>
      <c r="X4309" s="127">
        <v>0</v>
      </c>
      <c r="Y4309" s="127">
        <v>0</v>
      </c>
      <c r="Z4309" s="127">
        <v>0</v>
      </c>
      <c r="AA4309" s="127">
        <v>0</v>
      </c>
      <c r="AB4309" s="127">
        <v>0</v>
      </c>
      <c r="AC4309" s="127">
        <v>0</v>
      </c>
      <c r="AD4309" s="127">
        <v>0</v>
      </c>
      <c r="AE4309" s="127">
        <v>0</v>
      </c>
      <c r="AF4309" s="127">
        <v>0</v>
      </c>
      <c r="AG4309" s="127">
        <v>0</v>
      </c>
      <c r="AH4309" s="127">
        <v>0</v>
      </c>
    </row>
    <row r="4310" spans="1:34" x14ac:dyDescent="0.35">
      <c r="A4310" s="127" t="s">
        <v>1683</v>
      </c>
      <c r="B4310" s="127" t="s">
        <v>964</v>
      </c>
      <c r="C4310" s="127">
        <v>0</v>
      </c>
      <c r="D4310" s="127">
        <v>0</v>
      </c>
      <c r="E4310" s="127">
        <v>0</v>
      </c>
      <c r="F4310" s="127">
        <v>0</v>
      </c>
      <c r="G4310" s="127">
        <v>0</v>
      </c>
      <c r="H4310" s="127">
        <v>0</v>
      </c>
      <c r="I4310" s="127">
        <v>0</v>
      </c>
      <c r="J4310" s="127">
        <v>0</v>
      </c>
      <c r="K4310" s="127">
        <v>0</v>
      </c>
      <c r="L4310" s="127">
        <v>0</v>
      </c>
      <c r="M4310" s="127">
        <v>0</v>
      </c>
      <c r="N4310" s="127">
        <v>0</v>
      </c>
      <c r="O4310" s="127">
        <v>0</v>
      </c>
      <c r="P4310" s="127">
        <v>0</v>
      </c>
      <c r="Q4310" s="127">
        <v>0</v>
      </c>
      <c r="R4310" s="127">
        <v>0</v>
      </c>
      <c r="S4310" s="127">
        <v>0</v>
      </c>
      <c r="T4310" s="127">
        <v>0</v>
      </c>
      <c r="U4310" s="127">
        <v>0</v>
      </c>
      <c r="V4310" s="127">
        <v>0</v>
      </c>
      <c r="W4310" s="127">
        <v>0</v>
      </c>
      <c r="X4310" s="127">
        <v>0</v>
      </c>
      <c r="Y4310" s="127">
        <v>0</v>
      </c>
      <c r="Z4310" s="127">
        <v>0</v>
      </c>
      <c r="AA4310" s="127">
        <v>0</v>
      </c>
      <c r="AB4310" s="127">
        <v>0</v>
      </c>
      <c r="AC4310" s="127">
        <v>0</v>
      </c>
      <c r="AD4310" s="127">
        <v>0</v>
      </c>
      <c r="AE4310" s="127">
        <v>0</v>
      </c>
      <c r="AF4310" s="127">
        <v>0</v>
      </c>
      <c r="AG4310" s="127">
        <v>0</v>
      </c>
      <c r="AH4310" s="127">
        <v>0</v>
      </c>
    </row>
    <row r="4311" spans="1:34" x14ac:dyDescent="0.35">
      <c r="A4311" s="127" t="s">
        <v>1684</v>
      </c>
      <c r="B4311" s="127" t="s">
        <v>964</v>
      </c>
      <c r="C4311" s="127">
        <v>0</v>
      </c>
      <c r="D4311" s="127">
        <v>0</v>
      </c>
      <c r="E4311" s="127">
        <v>0</v>
      </c>
      <c r="F4311" s="127">
        <v>0</v>
      </c>
      <c r="G4311" s="127">
        <v>0</v>
      </c>
      <c r="H4311" s="127">
        <v>0</v>
      </c>
      <c r="I4311" s="127">
        <v>0</v>
      </c>
      <c r="J4311" s="127">
        <v>0</v>
      </c>
      <c r="K4311" s="127">
        <v>0</v>
      </c>
      <c r="L4311" s="127">
        <v>0</v>
      </c>
      <c r="M4311" s="127">
        <v>0</v>
      </c>
      <c r="N4311" s="127">
        <v>0</v>
      </c>
      <c r="O4311" s="127">
        <v>0</v>
      </c>
      <c r="P4311" s="127">
        <v>0</v>
      </c>
      <c r="Q4311" s="127">
        <v>0</v>
      </c>
      <c r="R4311" s="127">
        <v>0</v>
      </c>
      <c r="S4311" s="127">
        <v>0</v>
      </c>
      <c r="T4311" s="127">
        <v>0</v>
      </c>
      <c r="U4311" s="127">
        <v>0</v>
      </c>
      <c r="V4311" s="127">
        <v>0</v>
      </c>
      <c r="W4311" s="127">
        <v>0</v>
      </c>
      <c r="X4311" s="127">
        <v>0</v>
      </c>
      <c r="Y4311" s="127">
        <v>0</v>
      </c>
      <c r="Z4311" s="127">
        <v>0</v>
      </c>
      <c r="AA4311" s="127">
        <v>0</v>
      </c>
      <c r="AB4311" s="127">
        <v>0</v>
      </c>
      <c r="AC4311" s="127">
        <v>0</v>
      </c>
      <c r="AD4311" s="127">
        <v>0</v>
      </c>
      <c r="AE4311" s="127">
        <v>0</v>
      </c>
      <c r="AF4311" s="127">
        <v>0</v>
      </c>
      <c r="AG4311" s="127">
        <v>0</v>
      </c>
      <c r="AH4311" s="127">
        <v>0</v>
      </c>
    </row>
    <row r="4312" spans="1:34" x14ac:dyDescent="0.35">
      <c r="A4312" s="127" t="s">
        <v>1685</v>
      </c>
      <c r="B4312" s="127" t="s">
        <v>964</v>
      </c>
      <c r="C4312" s="128">
        <v>160000000000000</v>
      </c>
      <c r="D4312" s="128">
        <v>181000000000000</v>
      </c>
      <c r="E4312" s="128">
        <v>202000000000000</v>
      </c>
      <c r="F4312" s="128">
        <v>223000000000000</v>
      </c>
      <c r="G4312" s="128">
        <v>247000000000000</v>
      </c>
      <c r="H4312" s="128">
        <v>271000000000000</v>
      </c>
      <c r="I4312" s="128">
        <v>295000000000000</v>
      </c>
      <c r="J4312" s="128">
        <v>318000000000000</v>
      </c>
      <c r="K4312" s="128">
        <v>342000000000000</v>
      </c>
      <c r="L4312" s="128">
        <v>375000000000000</v>
      </c>
      <c r="M4312" s="128">
        <v>409000000000000</v>
      </c>
      <c r="N4312" s="128">
        <v>442000000000000</v>
      </c>
      <c r="O4312" s="128">
        <v>474000000000000</v>
      </c>
      <c r="P4312" s="128">
        <v>507000000000000</v>
      </c>
      <c r="Q4312" s="128">
        <v>537000000000000</v>
      </c>
      <c r="R4312" s="128">
        <v>567000000000000</v>
      </c>
      <c r="S4312" s="128">
        <v>597000000000000</v>
      </c>
      <c r="T4312" s="128">
        <v>626000000000000</v>
      </c>
      <c r="U4312" s="128">
        <v>655000000000000</v>
      </c>
      <c r="V4312" s="128">
        <v>681000000000000</v>
      </c>
      <c r="W4312" s="128">
        <v>707000000000000</v>
      </c>
      <c r="X4312" s="128">
        <v>732000000000000</v>
      </c>
      <c r="Y4312" s="128">
        <v>758000000000000</v>
      </c>
      <c r="Z4312" s="128">
        <v>783000000000000</v>
      </c>
      <c r="AA4312" s="128">
        <v>806000000000000</v>
      </c>
      <c r="AB4312" s="128">
        <v>829000000000000</v>
      </c>
      <c r="AC4312" s="128">
        <v>852000000000000</v>
      </c>
      <c r="AD4312" s="128">
        <v>874000000000000</v>
      </c>
      <c r="AE4312" s="128">
        <v>896000000000000</v>
      </c>
      <c r="AF4312" s="128">
        <v>918000000000000</v>
      </c>
      <c r="AG4312" s="128">
        <v>940000000000000</v>
      </c>
      <c r="AH4312" s="128">
        <v>962000000000000</v>
      </c>
    </row>
    <row r="4313" spans="1:34" x14ac:dyDescent="0.35">
      <c r="A4313" s="127" t="s">
        <v>1686</v>
      </c>
      <c r="B4313" s="127" t="s">
        <v>964</v>
      </c>
      <c r="C4313" s="127">
        <v>0</v>
      </c>
      <c r="D4313" s="127">
        <v>0</v>
      </c>
      <c r="E4313" s="127">
        <v>0</v>
      </c>
      <c r="F4313" s="127">
        <v>0</v>
      </c>
      <c r="G4313" s="127">
        <v>0</v>
      </c>
      <c r="H4313" s="127">
        <v>0</v>
      </c>
      <c r="I4313" s="127">
        <v>0</v>
      </c>
      <c r="J4313" s="127">
        <v>0</v>
      </c>
      <c r="K4313" s="127">
        <v>0</v>
      </c>
      <c r="L4313" s="127">
        <v>0</v>
      </c>
      <c r="M4313" s="127">
        <v>0</v>
      </c>
      <c r="N4313" s="127">
        <v>0</v>
      </c>
      <c r="O4313" s="127">
        <v>0</v>
      </c>
      <c r="P4313" s="127">
        <v>0</v>
      </c>
      <c r="Q4313" s="127">
        <v>0</v>
      </c>
      <c r="R4313" s="127">
        <v>0</v>
      </c>
      <c r="S4313" s="127">
        <v>0</v>
      </c>
      <c r="T4313" s="127">
        <v>0</v>
      </c>
      <c r="U4313" s="127">
        <v>0</v>
      </c>
      <c r="V4313" s="127">
        <v>0</v>
      </c>
      <c r="W4313" s="127">
        <v>0</v>
      </c>
      <c r="X4313" s="127">
        <v>0</v>
      </c>
      <c r="Y4313" s="127">
        <v>0</v>
      </c>
      <c r="Z4313" s="127">
        <v>0</v>
      </c>
      <c r="AA4313" s="127">
        <v>0</v>
      </c>
      <c r="AB4313" s="127">
        <v>0</v>
      </c>
      <c r="AC4313" s="127">
        <v>0</v>
      </c>
      <c r="AD4313" s="127">
        <v>0</v>
      </c>
      <c r="AE4313" s="127">
        <v>0</v>
      </c>
      <c r="AF4313" s="127">
        <v>0</v>
      </c>
      <c r="AG4313" s="127">
        <v>0</v>
      </c>
      <c r="AH4313" s="127">
        <v>0</v>
      </c>
    </row>
    <row r="4314" spans="1:34" x14ac:dyDescent="0.35">
      <c r="A4314" s="127" t="s">
        <v>1687</v>
      </c>
      <c r="B4314" s="127" t="s">
        <v>964</v>
      </c>
      <c r="C4314" s="128">
        <v>119000000000000</v>
      </c>
      <c r="D4314" s="128">
        <v>124000000000000</v>
      </c>
      <c r="E4314" s="128">
        <v>128000000000000</v>
      </c>
      <c r="F4314" s="128">
        <v>132000000000000</v>
      </c>
      <c r="G4314" s="128">
        <v>132000000000000</v>
      </c>
      <c r="H4314" s="128">
        <v>132000000000000</v>
      </c>
      <c r="I4314" s="128">
        <v>132000000000000</v>
      </c>
      <c r="J4314" s="128">
        <v>132000000000000</v>
      </c>
      <c r="K4314" s="128">
        <v>132000000000000</v>
      </c>
      <c r="L4314" s="128">
        <v>131000000000000</v>
      </c>
      <c r="M4314" s="128">
        <v>130000000000000</v>
      </c>
      <c r="N4314" s="128">
        <v>129000000000000</v>
      </c>
      <c r="O4314" s="128">
        <v>129000000000000</v>
      </c>
      <c r="P4314" s="128">
        <v>128000000000000</v>
      </c>
      <c r="Q4314" s="128">
        <v>128000000000000</v>
      </c>
      <c r="R4314" s="128">
        <v>129000000000000</v>
      </c>
      <c r="S4314" s="128">
        <v>130000000000000</v>
      </c>
      <c r="T4314" s="128">
        <v>130000000000000</v>
      </c>
      <c r="U4314" s="128">
        <v>131000000000000</v>
      </c>
      <c r="V4314" s="128">
        <v>131000000000000</v>
      </c>
      <c r="W4314" s="128">
        <v>131000000000000</v>
      </c>
      <c r="X4314" s="128">
        <v>132000000000000</v>
      </c>
      <c r="Y4314" s="128">
        <v>132000000000000</v>
      </c>
      <c r="Z4314" s="128">
        <v>132000000000000</v>
      </c>
      <c r="AA4314" s="128">
        <v>132000000000000</v>
      </c>
      <c r="AB4314" s="128">
        <v>132000000000000</v>
      </c>
      <c r="AC4314" s="128">
        <v>131000000000000</v>
      </c>
      <c r="AD4314" s="128">
        <v>131000000000000</v>
      </c>
      <c r="AE4314" s="128">
        <v>131000000000000</v>
      </c>
      <c r="AF4314" s="128">
        <v>131000000000000</v>
      </c>
      <c r="AG4314" s="128">
        <v>130000000000000</v>
      </c>
      <c r="AH4314" s="128">
        <v>130000000000000</v>
      </c>
    </row>
    <row r="4315" spans="1:34" x14ac:dyDescent="0.35">
      <c r="A4315" s="127" t="s">
        <v>1688</v>
      </c>
      <c r="B4315" s="127" t="s">
        <v>964</v>
      </c>
      <c r="C4315" s="128">
        <v>314700000000000</v>
      </c>
      <c r="D4315" s="128">
        <v>333300000000000</v>
      </c>
      <c r="E4315" s="128">
        <v>351800000000000</v>
      </c>
      <c r="F4315" s="128">
        <v>370100000000000</v>
      </c>
      <c r="G4315" s="128">
        <v>384700000000000</v>
      </c>
      <c r="H4315" s="128">
        <v>399300000000000</v>
      </c>
      <c r="I4315" s="128">
        <v>413700000000000</v>
      </c>
      <c r="J4315" s="128">
        <v>428000000000000</v>
      </c>
      <c r="K4315" s="128">
        <v>442200000000000</v>
      </c>
      <c r="L4315" s="128">
        <v>454900000000000</v>
      </c>
      <c r="M4315" s="128">
        <v>467500000000000</v>
      </c>
      <c r="N4315" s="128">
        <v>480000000000000</v>
      </c>
      <c r="O4315" s="128">
        <v>492400000000000</v>
      </c>
      <c r="P4315" s="128">
        <v>504700000000000</v>
      </c>
      <c r="Q4315" s="128">
        <v>513100000000000</v>
      </c>
      <c r="R4315" s="128">
        <v>521300000000000</v>
      </c>
      <c r="S4315" s="128">
        <v>529600000000000</v>
      </c>
      <c r="T4315" s="128">
        <v>537800000000000</v>
      </c>
      <c r="U4315" s="128">
        <v>545900000000000</v>
      </c>
      <c r="V4315" s="128">
        <v>554900000000000</v>
      </c>
      <c r="W4315" s="128">
        <v>563700000000000</v>
      </c>
      <c r="X4315" s="128">
        <v>572600000000000</v>
      </c>
      <c r="Y4315" s="128">
        <v>581400000000000</v>
      </c>
      <c r="Z4315" s="128">
        <v>590100000000000</v>
      </c>
      <c r="AA4315" s="128">
        <v>597200000000000</v>
      </c>
      <c r="AB4315" s="128">
        <v>604200000000000</v>
      </c>
      <c r="AC4315" s="128">
        <v>611200000000000</v>
      </c>
      <c r="AD4315" s="128">
        <v>618100000000000</v>
      </c>
      <c r="AE4315" s="128">
        <v>625000000000000</v>
      </c>
      <c r="AF4315" s="128">
        <v>631900000000000</v>
      </c>
      <c r="AG4315" s="128">
        <v>638800000000000</v>
      </c>
      <c r="AH4315" s="128">
        <v>645600000000000</v>
      </c>
    </row>
    <row r="4316" spans="1:34" x14ac:dyDescent="0.35">
      <c r="A4316" s="127" t="s">
        <v>1689</v>
      </c>
      <c r="B4316" s="127" t="s">
        <v>964</v>
      </c>
      <c r="C4316" s="128">
        <v>29600000000000</v>
      </c>
      <c r="D4316" s="128">
        <v>33100000000000</v>
      </c>
      <c r="E4316" s="128">
        <v>36600000000000</v>
      </c>
      <c r="F4316" s="128">
        <v>40300000000000</v>
      </c>
      <c r="G4316" s="128">
        <v>45800000000000</v>
      </c>
      <c r="H4316" s="128">
        <v>51300000000000</v>
      </c>
      <c r="I4316" s="128">
        <v>57000000000000</v>
      </c>
      <c r="J4316" s="128">
        <v>62800000000000</v>
      </c>
      <c r="K4316" s="128">
        <v>68600000000000</v>
      </c>
      <c r="L4316" s="128">
        <v>77500000000000</v>
      </c>
      <c r="M4316" s="128">
        <v>86600000000000</v>
      </c>
      <c r="N4316" s="128">
        <v>95800000000000</v>
      </c>
      <c r="O4316" s="128">
        <v>105000000000000</v>
      </c>
      <c r="P4316" s="128">
        <v>115000000000000</v>
      </c>
      <c r="Q4316" s="128">
        <v>129000000000000</v>
      </c>
      <c r="R4316" s="128">
        <v>143000000000000</v>
      </c>
      <c r="S4316" s="128">
        <v>158000000000000</v>
      </c>
      <c r="T4316" s="128">
        <v>172000000000000</v>
      </c>
      <c r="U4316" s="128">
        <v>187000000000000</v>
      </c>
      <c r="V4316" s="128">
        <v>204000000000000</v>
      </c>
      <c r="W4316" s="128">
        <v>220000000000000</v>
      </c>
      <c r="X4316" s="128">
        <v>237000000000000</v>
      </c>
      <c r="Y4316" s="128">
        <v>254000000000000</v>
      </c>
      <c r="Z4316" s="128">
        <v>271000000000000</v>
      </c>
      <c r="AA4316" s="128">
        <v>290000000000000</v>
      </c>
      <c r="AB4316" s="128">
        <v>309000000000000</v>
      </c>
      <c r="AC4316" s="128">
        <v>329000000000000</v>
      </c>
      <c r="AD4316" s="128">
        <v>349000000000000</v>
      </c>
      <c r="AE4316" s="128">
        <v>368000000000000</v>
      </c>
      <c r="AF4316" s="128">
        <v>388000000000000</v>
      </c>
      <c r="AG4316" s="128">
        <v>409000000000000</v>
      </c>
      <c r="AH4316" s="128">
        <v>429000000000000</v>
      </c>
    </row>
    <row r="4317" spans="1:34" x14ac:dyDescent="0.35">
      <c r="A4317" s="127" t="s">
        <v>1690</v>
      </c>
      <c r="B4317" s="127" t="s">
        <v>964</v>
      </c>
      <c r="C4317" s="127">
        <v>0</v>
      </c>
      <c r="D4317" s="127">
        <v>0</v>
      </c>
      <c r="E4317" s="127">
        <v>0</v>
      </c>
      <c r="F4317" s="127">
        <v>0</v>
      </c>
      <c r="G4317" s="127">
        <v>0</v>
      </c>
      <c r="H4317" s="127">
        <v>0</v>
      </c>
      <c r="I4317" s="127">
        <v>0</v>
      </c>
      <c r="J4317" s="127">
        <v>0</v>
      </c>
      <c r="K4317" s="127">
        <v>0</v>
      </c>
      <c r="L4317" s="127">
        <v>0</v>
      </c>
      <c r="M4317" s="127">
        <v>0</v>
      </c>
      <c r="N4317" s="127">
        <v>0</v>
      </c>
      <c r="O4317" s="127">
        <v>0</v>
      </c>
      <c r="P4317" s="127">
        <v>0</v>
      </c>
      <c r="Q4317" s="127">
        <v>0</v>
      </c>
      <c r="R4317" s="127">
        <v>0</v>
      </c>
      <c r="S4317" s="127">
        <v>0</v>
      </c>
      <c r="T4317" s="127">
        <v>0</v>
      </c>
      <c r="U4317" s="127">
        <v>0</v>
      </c>
      <c r="V4317" s="127">
        <v>0</v>
      </c>
      <c r="W4317" s="127">
        <v>0</v>
      </c>
      <c r="X4317" s="127">
        <v>0</v>
      </c>
      <c r="Y4317" s="127">
        <v>0</v>
      </c>
      <c r="Z4317" s="127">
        <v>0</v>
      </c>
      <c r="AA4317" s="127">
        <v>0</v>
      </c>
      <c r="AB4317" s="127">
        <v>0</v>
      </c>
      <c r="AC4317" s="127">
        <v>0</v>
      </c>
      <c r="AD4317" s="127">
        <v>0</v>
      </c>
      <c r="AE4317" s="127">
        <v>0</v>
      </c>
      <c r="AF4317" s="127">
        <v>0</v>
      </c>
      <c r="AG4317" s="127">
        <v>0</v>
      </c>
      <c r="AH4317" s="127">
        <v>0</v>
      </c>
    </row>
    <row r="4318" spans="1:34" x14ac:dyDescent="0.35">
      <c r="A4318" s="127" t="s">
        <v>1691</v>
      </c>
      <c r="B4318" s="127" t="s">
        <v>964</v>
      </c>
      <c r="C4318" s="127">
        <v>0</v>
      </c>
      <c r="D4318" s="127">
        <v>0</v>
      </c>
      <c r="E4318" s="127">
        <v>0</v>
      </c>
      <c r="F4318" s="127">
        <v>0</v>
      </c>
      <c r="G4318" s="127">
        <v>0</v>
      </c>
      <c r="H4318" s="127">
        <v>0</v>
      </c>
      <c r="I4318" s="127">
        <v>0</v>
      </c>
      <c r="J4318" s="127">
        <v>0</v>
      </c>
      <c r="K4318" s="127">
        <v>0</v>
      </c>
      <c r="L4318" s="127">
        <v>0</v>
      </c>
      <c r="M4318" s="127">
        <v>0</v>
      </c>
      <c r="N4318" s="127">
        <v>0</v>
      </c>
      <c r="O4318" s="127">
        <v>0</v>
      </c>
      <c r="P4318" s="127">
        <v>0</v>
      </c>
      <c r="Q4318" s="127">
        <v>0</v>
      </c>
      <c r="R4318" s="127">
        <v>0</v>
      </c>
      <c r="S4318" s="127">
        <v>0</v>
      </c>
      <c r="T4318" s="127">
        <v>0</v>
      </c>
      <c r="U4318" s="127">
        <v>0</v>
      </c>
      <c r="V4318" s="127">
        <v>0</v>
      </c>
      <c r="W4318" s="127">
        <v>0</v>
      </c>
      <c r="X4318" s="127">
        <v>0</v>
      </c>
      <c r="Y4318" s="127">
        <v>0</v>
      </c>
      <c r="Z4318" s="127">
        <v>0</v>
      </c>
      <c r="AA4318" s="127">
        <v>0</v>
      </c>
      <c r="AB4318" s="127">
        <v>0</v>
      </c>
      <c r="AC4318" s="127">
        <v>0</v>
      </c>
      <c r="AD4318" s="127">
        <v>0</v>
      </c>
      <c r="AE4318" s="127">
        <v>0</v>
      </c>
      <c r="AF4318" s="127">
        <v>0</v>
      </c>
      <c r="AG4318" s="127">
        <v>0</v>
      </c>
      <c r="AH4318" s="127">
        <v>0</v>
      </c>
    </row>
    <row r="4319" spans="1:34" x14ac:dyDescent="0.35">
      <c r="A4319" s="127" t="s">
        <v>1692</v>
      </c>
      <c r="B4319" s="127" t="s">
        <v>964</v>
      </c>
      <c r="C4319" s="127">
        <v>0</v>
      </c>
      <c r="D4319" s="127">
        <v>0</v>
      </c>
      <c r="E4319" s="127">
        <v>0</v>
      </c>
      <c r="F4319" s="127">
        <v>0</v>
      </c>
      <c r="G4319" s="127">
        <v>0</v>
      </c>
      <c r="H4319" s="127">
        <v>0</v>
      </c>
      <c r="I4319" s="127">
        <v>0</v>
      </c>
      <c r="J4319" s="127">
        <v>0</v>
      </c>
      <c r="K4319" s="127">
        <v>0</v>
      </c>
      <c r="L4319" s="127">
        <v>0</v>
      </c>
      <c r="M4319" s="127">
        <v>0</v>
      </c>
      <c r="N4319" s="127">
        <v>0</v>
      </c>
      <c r="O4319" s="127">
        <v>0</v>
      </c>
      <c r="P4319" s="127">
        <v>0</v>
      </c>
      <c r="Q4319" s="127">
        <v>0</v>
      </c>
      <c r="R4319" s="127">
        <v>0</v>
      </c>
      <c r="S4319" s="127">
        <v>0</v>
      </c>
      <c r="T4319" s="127">
        <v>0</v>
      </c>
      <c r="U4319" s="127">
        <v>0</v>
      </c>
      <c r="V4319" s="127">
        <v>0</v>
      </c>
      <c r="W4319" s="127">
        <v>0</v>
      </c>
      <c r="X4319" s="127">
        <v>0</v>
      </c>
      <c r="Y4319" s="127">
        <v>0</v>
      </c>
      <c r="Z4319" s="127">
        <v>0</v>
      </c>
      <c r="AA4319" s="127">
        <v>0</v>
      </c>
      <c r="AB4319" s="127">
        <v>0</v>
      </c>
      <c r="AC4319" s="127">
        <v>0</v>
      </c>
      <c r="AD4319" s="127">
        <v>0</v>
      </c>
      <c r="AE4319" s="127">
        <v>0</v>
      </c>
      <c r="AF4319" s="127">
        <v>0</v>
      </c>
      <c r="AG4319" s="127">
        <v>0</v>
      </c>
      <c r="AH4319" s="127">
        <v>0</v>
      </c>
    </row>
    <row r="4320" spans="1:34" x14ac:dyDescent="0.35">
      <c r="A4320" s="127" t="s">
        <v>1693</v>
      </c>
      <c r="B4320" s="127" t="s">
        <v>964</v>
      </c>
      <c r="C4320" s="127">
        <v>0</v>
      </c>
      <c r="D4320" s="127">
        <v>0</v>
      </c>
      <c r="E4320" s="127">
        <v>0</v>
      </c>
      <c r="F4320" s="127">
        <v>0</v>
      </c>
      <c r="G4320" s="127">
        <v>0</v>
      </c>
      <c r="H4320" s="127">
        <v>0</v>
      </c>
      <c r="I4320" s="127">
        <v>0</v>
      </c>
      <c r="J4320" s="127">
        <v>0</v>
      </c>
      <c r="K4320" s="127">
        <v>0</v>
      </c>
      <c r="L4320" s="127">
        <v>0</v>
      </c>
      <c r="M4320" s="127">
        <v>0</v>
      </c>
      <c r="N4320" s="127">
        <v>0</v>
      </c>
      <c r="O4320" s="127">
        <v>0</v>
      </c>
      <c r="P4320" s="127">
        <v>0</v>
      </c>
      <c r="Q4320" s="127">
        <v>0</v>
      </c>
      <c r="R4320" s="127">
        <v>0</v>
      </c>
      <c r="S4320" s="127">
        <v>0</v>
      </c>
      <c r="T4320" s="127">
        <v>0</v>
      </c>
      <c r="U4320" s="127">
        <v>0</v>
      </c>
      <c r="V4320" s="127">
        <v>0</v>
      </c>
      <c r="W4320" s="127">
        <v>0</v>
      </c>
      <c r="X4320" s="127">
        <v>0</v>
      </c>
      <c r="Y4320" s="127">
        <v>0</v>
      </c>
      <c r="Z4320" s="127">
        <v>0</v>
      </c>
      <c r="AA4320" s="127">
        <v>0</v>
      </c>
      <c r="AB4320" s="127">
        <v>0</v>
      </c>
      <c r="AC4320" s="127">
        <v>0</v>
      </c>
      <c r="AD4320" s="127">
        <v>0</v>
      </c>
      <c r="AE4320" s="127">
        <v>0</v>
      </c>
      <c r="AF4320" s="127">
        <v>0</v>
      </c>
      <c r="AG4320" s="127">
        <v>0</v>
      </c>
      <c r="AH4320" s="127">
        <v>0</v>
      </c>
    </row>
    <row r="4321" spans="1:34" x14ac:dyDescent="0.35">
      <c r="A4321" s="127" t="s">
        <v>1694</v>
      </c>
      <c r="B4321" s="127" t="s">
        <v>964</v>
      </c>
      <c r="C4321" s="127">
        <v>0</v>
      </c>
      <c r="D4321" s="127">
        <v>0</v>
      </c>
      <c r="E4321" s="127">
        <v>0</v>
      </c>
      <c r="F4321" s="127">
        <v>0</v>
      </c>
      <c r="G4321" s="127">
        <v>0</v>
      </c>
      <c r="H4321" s="127">
        <v>0</v>
      </c>
      <c r="I4321" s="127">
        <v>0</v>
      </c>
      <c r="J4321" s="127">
        <v>0</v>
      </c>
      <c r="K4321" s="127">
        <v>0</v>
      </c>
      <c r="L4321" s="127">
        <v>0</v>
      </c>
      <c r="M4321" s="127">
        <v>0</v>
      </c>
      <c r="N4321" s="127">
        <v>0</v>
      </c>
      <c r="O4321" s="127">
        <v>0</v>
      </c>
      <c r="P4321" s="127">
        <v>0</v>
      </c>
      <c r="Q4321" s="127">
        <v>0</v>
      </c>
      <c r="R4321" s="127">
        <v>0</v>
      </c>
      <c r="S4321" s="127">
        <v>0</v>
      </c>
      <c r="T4321" s="127">
        <v>0</v>
      </c>
      <c r="U4321" s="127">
        <v>0</v>
      </c>
      <c r="V4321" s="127">
        <v>0</v>
      </c>
      <c r="W4321" s="127">
        <v>0</v>
      </c>
      <c r="X4321" s="127">
        <v>0</v>
      </c>
      <c r="Y4321" s="127">
        <v>0</v>
      </c>
      <c r="Z4321" s="127">
        <v>0</v>
      </c>
      <c r="AA4321" s="127">
        <v>0</v>
      </c>
      <c r="AB4321" s="127">
        <v>0</v>
      </c>
      <c r="AC4321" s="127">
        <v>0</v>
      </c>
      <c r="AD4321" s="127">
        <v>0</v>
      </c>
      <c r="AE4321" s="127">
        <v>0</v>
      </c>
      <c r="AF4321" s="127">
        <v>0</v>
      </c>
      <c r="AG4321" s="127">
        <v>0</v>
      </c>
      <c r="AH4321" s="127">
        <v>0</v>
      </c>
    </row>
    <row r="4322" spans="1:34" x14ac:dyDescent="0.35">
      <c r="A4322" s="127" t="s">
        <v>1695</v>
      </c>
      <c r="B4322" s="127" t="s">
        <v>964</v>
      </c>
      <c r="C4322" s="127">
        <v>0</v>
      </c>
      <c r="D4322" s="127">
        <v>0</v>
      </c>
      <c r="E4322" s="127">
        <v>0</v>
      </c>
      <c r="F4322" s="127">
        <v>0</v>
      </c>
      <c r="G4322" s="127">
        <v>0</v>
      </c>
      <c r="H4322" s="127">
        <v>0</v>
      </c>
      <c r="I4322" s="127">
        <v>0</v>
      </c>
      <c r="J4322" s="127">
        <v>0</v>
      </c>
      <c r="K4322" s="127">
        <v>0</v>
      </c>
      <c r="L4322" s="127">
        <v>0</v>
      </c>
      <c r="M4322" s="127">
        <v>0</v>
      </c>
      <c r="N4322" s="127">
        <v>0</v>
      </c>
      <c r="O4322" s="127">
        <v>0</v>
      </c>
      <c r="P4322" s="127">
        <v>0</v>
      </c>
      <c r="Q4322" s="127">
        <v>0</v>
      </c>
      <c r="R4322" s="127">
        <v>0</v>
      </c>
      <c r="S4322" s="127">
        <v>0</v>
      </c>
      <c r="T4322" s="127">
        <v>0</v>
      </c>
      <c r="U4322" s="127">
        <v>0</v>
      </c>
      <c r="V4322" s="127">
        <v>0</v>
      </c>
      <c r="W4322" s="127">
        <v>0</v>
      </c>
      <c r="X4322" s="127">
        <v>0</v>
      </c>
      <c r="Y4322" s="127">
        <v>0</v>
      </c>
      <c r="Z4322" s="127">
        <v>0</v>
      </c>
      <c r="AA4322" s="127">
        <v>0</v>
      </c>
      <c r="AB4322" s="127">
        <v>0</v>
      </c>
      <c r="AC4322" s="127">
        <v>0</v>
      </c>
      <c r="AD4322" s="127">
        <v>0</v>
      </c>
      <c r="AE4322" s="127">
        <v>0</v>
      </c>
      <c r="AF4322" s="127">
        <v>0</v>
      </c>
      <c r="AG4322" s="127">
        <v>0</v>
      </c>
      <c r="AH4322" s="127">
        <v>0</v>
      </c>
    </row>
    <row r="4323" spans="1:34" x14ac:dyDescent="0.35">
      <c r="A4323" s="127" t="s">
        <v>1696</v>
      </c>
      <c r="B4323" s="127" t="s">
        <v>964</v>
      </c>
      <c r="C4323" s="127">
        <v>0</v>
      </c>
      <c r="D4323" s="127">
        <v>0</v>
      </c>
      <c r="E4323" s="127">
        <v>0</v>
      </c>
      <c r="F4323" s="127">
        <v>0</v>
      </c>
      <c r="G4323" s="127">
        <v>0</v>
      </c>
      <c r="H4323" s="127">
        <v>0</v>
      </c>
      <c r="I4323" s="127">
        <v>0</v>
      </c>
      <c r="J4323" s="127">
        <v>0</v>
      </c>
      <c r="K4323" s="127">
        <v>0</v>
      </c>
      <c r="L4323" s="127">
        <v>0</v>
      </c>
      <c r="M4323" s="127">
        <v>0</v>
      </c>
      <c r="N4323" s="127">
        <v>0</v>
      </c>
      <c r="O4323" s="127">
        <v>0</v>
      </c>
      <c r="P4323" s="127">
        <v>0</v>
      </c>
      <c r="Q4323" s="127">
        <v>0</v>
      </c>
      <c r="R4323" s="127">
        <v>0</v>
      </c>
      <c r="S4323" s="127">
        <v>0</v>
      </c>
      <c r="T4323" s="127">
        <v>0</v>
      </c>
      <c r="U4323" s="127">
        <v>0</v>
      </c>
      <c r="V4323" s="127">
        <v>0</v>
      </c>
      <c r="W4323" s="127">
        <v>0</v>
      </c>
      <c r="X4323" s="127">
        <v>0</v>
      </c>
      <c r="Y4323" s="127">
        <v>0</v>
      </c>
      <c r="Z4323" s="127">
        <v>0</v>
      </c>
      <c r="AA4323" s="127">
        <v>0</v>
      </c>
      <c r="AB4323" s="127">
        <v>0</v>
      </c>
      <c r="AC4323" s="127">
        <v>0</v>
      </c>
      <c r="AD4323" s="127">
        <v>0</v>
      </c>
      <c r="AE4323" s="127">
        <v>0</v>
      </c>
      <c r="AF4323" s="127">
        <v>0</v>
      </c>
      <c r="AG4323" s="127">
        <v>0</v>
      </c>
      <c r="AH4323" s="127">
        <v>0</v>
      </c>
    </row>
    <row r="4324" spans="1:34" x14ac:dyDescent="0.35">
      <c r="A4324" s="127" t="s">
        <v>1697</v>
      </c>
      <c r="B4324" s="127" t="s">
        <v>964</v>
      </c>
      <c r="C4324" s="127">
        <v>0</v>
      </c>
      <c r="D4324" s="127">
        <v>0</v>
      </c>
      <c r="E4324" s="127">
        <v>0</v>
      </c>
      <c r="F4324" s="127">
        <v>0</v>
      </c>
      <c r="G4324" s="127">
        <v>0</v>
      </c>
      <c r="H4324" s="127">
        <v>0</v>
      </c>
      <c r="I4324" s="127">
        <v>0</v>
      </c>
      <c r="J4324" s="127">
        <v>0</v>
      </c>
      <c r="K4324" s="127">
        <v>0</v>
      </c>
      <c r="L4324" s="127">
        <v>0</v>
      </c>
      <c r="M4324" s="127">
        <v>0</v>
      </c>
      <c r="N4324" s="127">
        <v>0</v>
      </c>
      <c r="O4324" s="127">
        <v>0</v>
      </c>
      <c r="P4324" s="127">
        <v>0</v>
      </c>
      <c r="Q4324" s="127">
        <v>0</v>
      </c>
      <c r="R4324" s="127">
        <v>0</v>
      </c>
      <c r="S4324" s="127">
        <v>0</v>
      </c>
      <c r="T4324" s="127">
        <v>0</v>
      </c>
      <c r="U4324" s="127">
        <v>0</v>
      </c>
      <c r="V4324" s="127">
        <v>0</v>
      </c>
      <c r="W4324" s="127">
        <v>0</v>
      </c>
      <c r="X4324" s="127">
        <v>0</v>
      </c>
      <c r="Y4324" s="127">
        <v>0</v>
      </c>
      <c r="Z4324" s="127">
        <v>0</v>
      </c>
      <c r="AA4324" s="127">
        <v>0</v>
      </c>
      <c r="AB4324" s="127">
        <v>0</v>
      </c>
      <c r="AC4324" s="127">
        <v>0</v>
      </c>
      <c r="AD4324" s="127">
        <v>0</v>
      </c>
      <c r="AE4324" s="127">
        <v>0</v>
      </c>
      <c r="AF4324" s="127">
        <v>0</v>
      </c>
      <c r="AG4324" s="127">
        <v>0</v>
      </c>
      <c r="AH4324" s="127">
        <v>0</v>
      </c>
    </row>
    <row r="4325" spans="1:34" x14ac:dyDescent="0.35">
      <c r="A4325" s="127" t="s">
        <v>1698</v>
      </c>
      <c r="B4325" s="127" t="s">
        <v>964</v>
      </c>
      <c r="C4325" s="127">
        <v>0</v>
      </c>
      <c r="D4325" s="127">
        <v>0</v>
      </c>
      <c r="E4325" s="127">
        <v>0</v>
      </c>
      <c r="F4325" s="127">
        <v>0</v>
      </c>
      <c r="G4325" s="127">
        <v>0</v>
      </c>
      <c r="H4325" s="127">
        <v>0</v>
      </c>
      <c r="I4325" s="127">
        <v>0</v>
      </c>
      <c r="J4325" s="127">
        <v>0</v>
      </c>
      <c r="K4325" s="127">
        <v>0</v>
      </c>
      <c r="L4325" s="127">
        <v>0</v>
      </c>
      <c r="M4325" s="127">
        <v>0</v>
      </c>
      <c r="N4325" s="127">
        <v>0</v>
      </c>
      <c r="O4325" s="127">
        <v>0</v>
      </c>
      <c r="P4325" s="127">
        <v>0</v>
      </c>
      <c r="Q4325" s="127">
        <v>0</v>
      </c>
      <c r="R4325" s="127">
        <v>0</v>
      </c>
      <c r="S4325" s="127">
        <v>0</v>
      </c>
      <c r="T4325" s="127">
        <v>0</v>
      </c>
      <c r="U4325" s="127">
        <v>0</v>
      </c>
      <c r="V4325" s="127">
        <v>0</v>
      </c>
      <c r="W4325" s="127">
        <v>0</v>
      </c>
      <c r="X4325" s="127">
        <v>0</v>
      </c>
      <c r="Y4325" s="127">
        <v>0</v>
      </c>
      <c r="Z4325" s="127">
        <v>0</v>
      </c>
      <c r="AA4325" s="127">
        <v>0</v>
      </c>
      <c r="AB4325" s="127">
        <v>0</v>
      </c>
      <c r="AC4325" s="127">
        <v>0</v>
      </c>
      <c r="AD4325" s="127">
        <v>0</v>
      </c>
      <c r="AE4325" s="127">
        <v>0</v>
      </c>
      <c r="AF4325" s="127">
        <v>0</v>
      </c>
      <c r="AG4325" s="127">
        <v>0</v>
      </c>
      <c r="AH4325" s="127">
        <v>0</v>
      </c>
    </row>
    <row r="4326" spans="1:34" x14ac:dyDescent="0.35">
      <c r="A4326" s="127" t="s">
        <v>1699</v>
      </c>
      <c r="B4326" s="127" t="s">
        <v>964</v>
      </c>
      <c r="C4326" s="127">
        <v>0</v>
      </c>
      <c r="D4326" s="127">
        <v>0</v>
      </c>
      <c r="E4326" s="127">
        <v>0</v>
      </c>
      <c r="F4326" s="127">
        <v>0</v>
      </c>
      <c r="G4326" s="127">
        <v>0</v>
      </c>
      <c r="H4326" s="127">
        <v>0</v>
      </c>
      <c r="I4326" s="127">
        <v>0</v>
      </c>
      <c r="J4326" s="127">
        <v>0</v>
      </c>
      <c r="K4326" s="127">
        <v>0</v>
      </c>
      <c r="L4326" s="127">
        <v>0</v>
      </c>
      <c r="M4326" s="127">
        <v>0</v>
      </c>
      <c r="N4326" s="127">
        <v>0</v>
      </c>
      <c r="O4326" s="127">
        <v>0</v>
      </c>
      <c r="P4326" s="127">
        <v>0</v>
      </c>
      <c r="Q4326" s="127">
        <v>0</v>
      </c>
      <c r="R4326" s="127">
        <v>0</v>
      </c>
      <c r="S4326" s="127">
        <v>0</v>
      </c>
      <c r="T4326" s="127">
        <v>0</v>
      </c>
      <c r="U4326" s="127">
        <v>0</v>
      </c>
      <c r="V4326" s="127">
        <v>0</v>
      </c>
      <c r="W4326" s="127">
        <v>0</v>
      </c>
      <c r="X4326" s="127">
        <v>0</v>
      </c>
      <c r="Y4326" s="127">
        <v>0</v>
      </c>
      <c r="Z4326" s="127">
        <v>0</v>
      </c>
      <c r="AA4326" s="127">
        <v>0</v>
      </c>
      <c r="AB4326" s="127">
        <v>0</v>
      </c>
      <c r="AC4326" s="127">
        <v>0</v>
      </c>
      <c r="AD4326" s="127">
        <v>0</v>
      </c>
      <c r="AE4326" s="127">
        <v>0</v>
      </c>
      <c r="AF4326" s="127">
        <v>0</v>
      </c>
      <c r="AG4326" s="127">
        <v>0</v>
      </c>
      <c r="AH4326" s="127">
        <v>0</v>
      </c>
    </row>
    <row r="4327" spans="1:34" x14ac:dyDescent="0.35">
      <c r="A4327" s="127" t="s">
        <v>1700</v>
      </c>
      <c r="B4327" s="127" t="s">
        <v>964</v>
      </c>
      <c r="C4327" s="128">
        <v>54880000000000</v>
      </c>
      <c r="D4327" s="128">
        <v>58870000000000</v>
      </c>
      <c r="E4327" s="128">
        <v>62860000000000</v>
      </c>
      <c r="F4327" s="128">
        <v>66860000000000</v>
      </c>
      <c r="G4327" s="128">
        <v>70140000000000</v>
      </c>
      <c r="H4327" s="128">
        <v>73420000000000</v>
      </c>
      <c r="I4327" s="128">
        <v>76700000000000</v>
      </c>
      <c r="J4327" s="128">
        <v>79980000000000</v>
      </c>
      <c r="K4327" s="128">
        <v>83260000000000</v>
      </c>
      <c r="L4327" s="128">
        <v>88330000000000</v>
      </c>
      <c r="M4327" s="128">
        <v>93400000000000</v>
      </c>
      <c r="N4327" s="128">
        <v>98470000000000</v>
      </c>
      <c r="O4327" s="128">
        <v>103500000000000</v>
      </c>
      <c r="P4327" s="128">
        <v>108600000000000</v>
      </c>
      <c r="Q4327" s="128">
        <v>114700000000000</v>
      </c>
      <c r="R4327" s="128">
        <v>120800000000000</v>
      </c>
      <c r="S4327" s="128">
        <v>126900000000000</v>
      </c>
      <c r="T4327" s="128">
        <v>133000000000000</v>
      </c>
      <c r="U4327" s="128">
        <v>139100000000000</v>
      </c>
      <c r="V4327" s="128">
        <v>143500000000000</v>
      </c>
      <c r="W4327" s="128">
        <v>147900000000000</v>
      </c>
      <c r="X4327" s="128">
        <v>152200000000000</v>
      </c>
      <c r="Y4327" s="128">
        <v>156600000000000</v>
      </c>
      <c r="Z4327" s="128">
        <v>160900000000000</v>
      </c>
      <c r="AA4327" s="128">
        <v>164900000000000</v>
      </c>
      <c r="AB4327" s="128">
        <v>168900000000000</v>
      </c>
      <c r="AC4327" s="128">
        <v>172900000000000</v>
      </c>
      <c r="AD4327" s="128">
        <v>176900000000000</v>
      </c>
      <c r="AE4327" s="128">
        <v>180900000000000</v>
      </c>
      <c r="AF4327" s="128">
        <v>184800000000000</v>
      </c>
      <c r="AG4327" s="128">
        <v>188800000000000</v>
      </c>
      <c r="AH4327" s="128">
        <v>192800000000000</v>
      </c>
    </row>
    <row r="4328" spans="1:34" x14ac:dyDescent="0.35">
      <c r="A4328" s="127" t="s">
        <v>1701</v>
      </c>
      <c r="B4328" s="127" t="s">
        <v>964</v>
      </c>
      <c r="C4328" s="127">
        <v>0</v>
      </c>
      <c r="D4328" s="127">
        <v>0</v>
      </c>
      <c r="E4328" s="127">
        <v>0</v>
      </c>
      <c r="F4328" s="127">
        <v>0</v>
      </c>
      <c r="G4328" s="127">
        <v>0</v>
      </c>
      <c r="H4328" s="127">
        <v>0</v>
      </c>
      <c r="I4328" s="127">
        <v>0</v>
      </c>
      <c r="J4328" s="127">
        <v>0</v>
      </c>
      <c r="K4328" s="127">
        <v>0</v>
      </c>
      <c r="L4328" s="127">
        <v>0</v>
      </c>
      <c r="M4328" s="127">
        <v>0</v>
      </c>
      <c r="N4328" s="127">
        <v>0</v>
      </c>
      <c r="O4328" s="127">
        <v>0</v>
      </c>
      <c r="P4328" s="127">
        <v>0</v>
      </c>
      <c r="Q4328" s="127">
        <v>0</v>
      </c>
      <c r="R4328" s="127">
        <v>0</v>
      </c>
      <c r="S4328" s="127">
        <v>0</v>
      </c>
      <c r="T4328" s="127">
        <v>0</v>
      </c>
      <c r="U4328" s="127">
        <v>0</v>
      </c>
      <c r="V4328" s="127">
        <v>0</v>
      </c>
      <c r="W4328" s="127">
        <v>0</v>
      </c>
      <c r="X4328" s="127">
        <v>0</v>
      </c>
      <c r="Y4328" s="127">
        <v>0</v>
      </c>
      <c r="Z4328" s="127">
        <v>0</v>
      </c>
      <c r="AA4328" s="127">
        <v>0</v>
      </c>
      <c r="AB4328" s="127">
        <v>0</v>
      </c>
      <c r="AC4328" s="127">
        <v>0</v>
      </c>
      <c r="AD4328" s="127">
        <v>0</v>
      </c>
      <c r="AE4328" s="127">
        <v>0</v>
      </c>
      <c r="AF4328" s="127">
        <v>0</v>
      </c>
      <c r="AG4328" s="127">
        <v>0</v>
      </c>
      <c r="AH4328" s="127">
        <v>0</v>
      </c>
    </row>
    <row r="4329" spans="1:34" x14ac:dyDescent="0.35">
      <c r="A4329" s="127" t="s">
        <v>1702</v>
      </c>
      <c r="B4329" s="127" t="s">
        <v>964</v>
      </c>
      <c r="C4329" s="127">
        <v>0</v>
      </c>
      <c r="D4329" s="127">
        <v>0</v>
      </c>
      <c r="E4329" s="127">
        <v>0</v>
      </c>
      <c r="F4329" s="127">
        <v>0</v>
      </c>
      <c r="G4329" s="127">
        <v>0</v>
      </c>
      <c r="H4329" s="127">
        <v>0</v>
      </c>
      <c r="I4329" s="127">
        <v>0</v>
      </c>
      <c r="J4329" s="127">
        <v>0</v>
      </c>
      <c r="K4329" s="127">
        <v>0</v>
      </c>
      <c r="L4329" s="127">
        <v>0</v>
      </c>
      <c r="M4329" s="127">
        <v>0</v>
      </c>
      <c r="N4329" s="127">
        <v>0</v>
      </c>
      <c r="O4329" s="127">
        <v>0</v>
      </c>
      <c r="P4329" s="127">
        <v>0</v>
      </c>
      <c r="Q4329" s="127">
        <v>0</v>
      </c>
      <c r="R4329" s="127">
        <v>0</v>
      </c>
      <c r="S4329" s="127">
        <v>0</v>
      </c>
      <c r="T4329" s="127">
        <v>0</v>
      </c>
      <c r="U4329" s="127">
        <v>0</v>
      </c>
      <c r="V4329" s="127">
        <v>0</v>
      </c>
      <c r="W4329" s="127">
        <v>0</v>
      </c>
      <c r="X4329" s="127">
        <v>0</v>
      </c>
      <c r="Y4329" s="127">
        <v>0</v>
      </c>
      <c r="Z4329" s="127">
        <v>0</v>
      </c>
      <c r="AA4329" s="127">
        <v>0</v>
      </c>
      <c r="AB4329" s="127">
        <v>0</v>
      </c>
      <c r="AC4329" s="127">
        <v>0</v>
      </c>
      <c r="AD4329" s="127">
        <v>0</v>
      </c>
      <c r="AE4329" s="127">
        <v>0</v>
      </c>
      <c r="AF4329" s="127">
        <v>0</v>
      </c>
      <c r="AG4329" s="127">
        <v>0</v>
      </c>
      <c r="AH4329" s="127">
        <v>0</v>
      </c>
    </row>
    <row r="4330" spans="1:34" x14ac:dyDescent="0.35">
      <c r="A4330" s="127" t="s">
        <v>1703</v>
      </c>
      <c r="B4330" s="127" t="s">
        <v>964</v>
      </c>
      <c r="C4330" s="127">
        <v>0</v>
      </c>
      <c r="D4330" s="127">
        <v>0</v>
      </c>
      <c r="E4330" s="127">
        <v>0</v>
      </c>
      <c r="F4330" s="127">
        <v>0</v>
      </c>
      <c r="G4330" s="127">
        <v>0</v>
      </c>
      <c r="H4330" s="127">
        <v>0</v>
      </c>
      <c r="I4330" s="127">
        <v>0</v>
      </c>
      <c r="J4330" s="127">
        <v>0</v>
      </c>
      <c r="K4330" s="127">
        <v>0</v>
      </c>
      <c r="L4330" s="127">
        <v>0</v>
      </c>
      <c r="M4330" s="127">
        <v>0</v>
      </c>
      <c r="N4330" s="127">
        <v>0</v>
      </c>
      <c r="O4330" s="127">
        <v>0</v>
      </c>
      <c r="P4330" s="127">
        <v>0</v>
      </c>
      <c r="Q4330" s="127">
        <v>0</v>
      </c>
      <c r="R4330" s="127">
        <v>0</v>
      </c>
      <c r="S4330" s="127">
        <v>0</v>
      </c>
      <c r="T4330" s="127">
        <v>0</v>
      </c>
      <c r="U4330" s="127">
        <v>0</v>
      </c>
      <c r="V4330" s="127">
        <v>0</v>
      </c>
      <c r="W4330" s="127">
        <v>0</v>
      </c>
      <c r="X4330" s="127">
        <v>0</v>
      </c>
      <c r="Y4330" s="127">
        <v>0</v>
      </c>
      <c r="Z4330" s="127">
        <v>0</v>
      </c>
      <c r="AA4330" s="127">
        <v>0</v>
      </c>
      <c r="AB4330" s="127">
        <v>0</v>
      </c>
      <c r="AC4330" s="127">
        <v>0</v>
      </c>
      <c r="AD4330" s="127">
        <v>0</v>
      </c>
      <c r="AE4330" s="127">
        <v>0</v>
      </c>
      <c r="AF4330" s="127">
        <v>0</v>
      </c>
      <c r="AG4330" s="127">
        <v>0</v>
      </c>
      <c r="AH4330" s="127">
        <v>0</v>
      </c>
    </row>
    <row r="4331" spans="1:34" x14ac:dyDescent="0.35">
      <c r="A4331" s="127" t="s">
        <v>1704</v>
      </c>
      <c r="B4331" s="127" t="s">
        <v>964</v>
      </c>
      <c r="C4331" s="127">
        <v>0</v>
      </c>
      <c r="D4331" s="127">
        <v>0</v>
      </c>
      <c r="E4331" s="127">
        <v>0</v>
      </c>
      <c r="F4331" s="127">
        <v>0</v>
      </c>
      <c r="G4331" s="127">
        <v>0</v>
      </c>
      <c r="H4331" s="127">
        <v>0</v>
      </c>
      <c r="I4331" s="127">
        <v>0</v>
      </c>
      <c r="J4331" s="127">
        <v>0</v>
      </c>
      <c r="K4331" s="127">
        <v>0</v>
      </c>
      <c r="L4331" s="127">
        <v>0</v>
      </c>
      <c r="M4331" s="127">
        <v>0</v>
      </c>
      <c r="N4331" s="127">
        <v>0</v>
      </c>
      <c r="O4331" s="127">
        <v>0</v>
      </c>
      <c r="P4331" s="127">
        <v>0</v>
      </c>
      <c r="Q4331" s="127">
        <v>0</v>
      </c>
      <c r="R4331" s="127">
        <v>0</v>
      </c>
      <c r="S4331" s="127">
        <v>0</v>
      </c>
      <c r="T4331" s="127">
        <v>0</v>
      </c>
      <c r="U4331" s="127">
        <v>0</v>
      </c>
      <c r="V4331" s="127">
        <v>0</v>
      </c>
      <c r="W4331" s="127">
        <v>0</v>
      </c>
      <c r="X4331" s="127">
        <v>0</v>
      </c>
      <c r="Y4331" s="127">
        <v>0</v>
      </c>
      <c r="Z4331" s="127">
        <v>0</v>
      </c>
      <c r="AA4331" s="127">
        <v>0</v>
      </c>
      <c r="AB4331" s="127">
        <v>0</v>
      </c>
      <c r="AC4331" s="127">
        <v>0</v>
      </c>
      <c r="AD4331" s="127">
        <v>0</v>
      </c>
      <c r="AE4331" s="127">
        <v>0</v>
      </c>
      <c r="AF4331" s="127">
        <v>0</v>
      </c>
      <c r="AG4331" s="127">
        <v>0</v>
      </c>
      <c r="AH4331" s="127">
        <v>0</v>
      </c>
    </row>
    <row r="4332" spans="1:34" x14ac:dyDescent="0.35">
      <c r="A4332" s="127" t="s">
        <v>1705</v>
      </c>
      <c r="B4332" s="127" t="s">
        <v>964</v>
      </c>
      <c r="C4332" s="127">
        <v>0</v>
      </c>
      <c r="D4332" s="127">
        <v>0</v>
      </c>
      <c r="E4332" s="127">
        <v>0</v>
      </c>
      <c r="F4332" s="127">
        <v>0</v>
      </c>
      <c r="G4332" s="127">
        <v>0</v>
      </c>
      <c r="H4332" s="127">
        <v>0</v>
      </c>
      <c r="I4332" s="127">
        <v>0</v>
      </c>
      <c r="J4332" s="127">
        <v>0</v>
      </c>
      <c r="K4332" s="127">
        <v>0</v>
      </c>
      <c r="L4332" s="127">
        <v>0</v>
      </c>
      <c r="M4332" s="127">
        <v>0</v>
      </c>
      <c r="N4332" s="127">
        <v>0</v>
      </c>
      <c r="O4332" s="127">
        <v>0</v>
      </c>
      <c r="P4332" s="127">
        <v>0</v>
      </c>
      <c r="Q4332" s="127">
        <v>0</v>
      </c>
      <c r="R4332" s="127">
        <v>0</v>
      </c>
      <c r="S4332" s="127">
        <v>0</v>
      </c>
      <c r="T4332" s="127">
        <v>0</v>
      </c>
      <c r="U4332" s="127">
        <v>0</v>
      </c>
      <c r="V4332" s="127">
        <v>0</v>
      </c>
      <c r="W4332" s="127">
        <v>0</v>
      </c>
      <c r="X4332" s="127">
        <v>0</v>
      </c>
      <c r="Y4332" s="127">
        <v>0</v>
      </c>
      <c r="Z4332" s="127">
        <v>0</v>
      </c>
      <c r="AA4332" s="127">
        <v>0</v>
      </c>
      <c r="AB4332" s="127">
        <v>0</v>
      </c>
      <c r="AC4332" s="127">
        <v>0</v>
      </c>
      <c r="AD4332" s="127">
        <v>0</v>
      </c>
      <c r="AE4332" s="127">
        <v>0</v>
      </c>
      <c r="AF4332" s="127">
        <v>0</v>
      </c>
      <c r="AG4332" s="127">
        <v>0</v>
      </c>
      <c r="AH4332" s="127">
        <v>0</v>
      </c>
    </row>
    <row r="4333" spans="1:34" x14ac:dyDescent="0.35">
      <c r="A4333" s="127" t="s">
        <v>1706</v>
      </c>
      <c r="B4333" s="127" t="s">
        <v>964</v>
      </c>
      <c r="C4333" s="127">
        <v>0</v>
      </c>
      <c r="D4333" s="127">
        <v>0</v>
      </c>
      <c r="E4333" s="127">
        <v>0</v>
      </c>
      <c r="F4333" s="127">
        <v>0</v>
      </c>
      <c r="G4333" s="127">
        <v>0</v>
      </c>
      <c r="H4333" s="127">
        <v>0</v>
      </c>
      <c r="I4333" s="127">
        <v>0</v>
      </c>
      <c r="J4333" s="127">
        <v>0</v>
      </c>
      <c r="K4333" s="127">
        <v>0</v>
      </c>
      <c r="L4333" s="127">
        <v>0</v>
      </c>
      <c r="M4333" s="127">
        <v>0</v>
      </c>
      <c r="N4333" s="127">
        <v>0</v>
      </c>
      <c r="O4333" s="127">
        <v>0</v>
      </c>
      <c r="P4333" s="127">
        <v>0</v>
      </c>
      <c r="Q4333" s="127">
        <v>0</v>
      </c>
      <c r="R4333" s="127">
        <v>0</v>
      </c>
      <c r="S4333" s="127">
        <v>0</v>
      </c>
      <c r="T4333" s="127">
        <v>0</v>
      </c>
      <c r="U4333" s="127">
        <v>0</v>
      </c>
      <c r="V4333" s="127">
        <v>0</v>
      </c>
      <c r="W4333" s="127">
        <v>0</v>
      </c>
      <c r="X4333" s="127">
        <v>0</v>
      </c>
      <c r="Y4333" s="127">
        <v>0</v>
      </c>
      <c r="Z4333" s="127">
        <v>0</v>
      </c>
      <c r="AA4333" s="127">
        <v>0</v>
      </c>
      <c r="AB4333" s="127">
        <v>0</v>
      </c>
      <c r="AC4333" s="127">
        <v>0</v>
      </c>
      <c r="AD4333" s="127">
        <v>0</v>
      </c>
      <c r="AE4333" s="127">
        <v>0</v>
      </c>
      <c r="AF4333" s="127">
        <v>0</v>
      </c>
      <c r="AG4333" s="127">
        <v>0</v>
      </c>
      <c r="AH4333" s="127">
        <v>0</v>
      </c>
    </row>
    <row r="4334" spans="1:34" x14ac:dyDescent="0.35">
      <c r="A4334" s="127" t="s">
        <v>1707</v>
      </c>
      <c r="B4334" s="127" t="s">
        <v>964</v>
      </c>
      <c r="C4334" s="127">
        <v>0</v>
      </c>
      <c r="D4334" s="127">
        <v>0</v>
      </c>
      <c r="E4334" s="127">
        <v>0</v>
      </c>
      <c r="F4334" s="127">
        <v>0</v>
      </c>
      <c r="G4334" s="127">
        <v>0</v>
      </c>
      <c r="H4334" s="127">
        <v>0</v>
      </c>
      <c r="I4334" s="127">
        <v>0</v>
      </c>
      <c r="J4334" s="127">
        <v>0</v>
      </c>
      <c r="K4334" s="127">
        <v>0</v>
      </c>
      <c r="L4334" s="127">
        <v>0</v>
      </c>
      <c r="M4334" s="127">
        <v>0</v>
      </c>
      <c r="N4334" s="127">
        <v>0</v>
      </c>
      <c r="O4334" s="127">
        <v>0</v>
      </c>
      <c r="P4334" s="127">
        <v>0</v>
      </c>
      <c r="Q4334" s="127">
        <v>0</v>
      </c>
      <c r="R4334" s="127">
        <v>0</v>
      </c>
      <c r="S4334" s="127">
        <v>0</v>
      </c>
      <c r="T4334" s="127">
        <v>0</v>
      </c>
      <c r="U4334" s="127">
        <v>0</v>
      </c>
      <c r="V4334" s="127">
        <v>0</v>
      </c>
      <c r="W4334" s="127">
        <v>0</v>
      </c>
      <c r="X4334" s="127">
        <v>0</v>
      </c>
      <c r="Y4334" s="127">
        <v>0</v>
      </c>
      <c r="Z4334" s="127">
        <v>0</v>
      </c>
      <c r="AA4334" s="127">
        <v>0</v>
      </c>
      <c r="AB4334" s="127">
        <v>0</v>
      </c>
      <c r="AC4334" s="127">
        <v>0</v>
      </c>
      <c r="AD4334" s="127">
        <v>0</v>
      </c>
      <c r="AE4334" s="127">
        <v>0</v>
      </c>
      <c r="AF4334" s="127">
        <v>0</v>
      </c>
      <c r="AG4334" s="127">
        <v>0</v>
      </c>
      <c r="AH4334" s="127">
        <v>0</v>
      </c>
    </row>
    <row r="4335" spans="1:34" x14ac:dyDescent="0.35">
      <c r="A4335" s="127" t="s">
        <v>1708</v>
      </c>
      <c r="B4335" s="127" t="s">
        <v>964</v>
      </c>
      <c r="C4335" s="127">
        <v>0</v>
      </c>
      <c r="D4335" s="127">
        <v>0</v>
      </c>
      <c r="E4335" s="127">
        <v>0</v>
      </c>
      <c r="F4335" s="127">
        <v>0</v>
      </c>
      <c r="G4335" s="127">
        <v>0</v>
      </c>
      <c r="H4335" s="127">
        <v>0</v>
      </c>
      <c r="I4335" s="127">
        <v>0</v>
      </c>
      <c r="J4335" s="127">
        <v>0</v>
      </c>
      <c r="K4335" s="127">
        <v>0</v>
      </c>
      <c r="L4335" s="127">
        <v>0</v>
      </c>
      <c r="M4335" s="127">
        <v>0</v>
      </c>
      <c r="N4335" s="127">
        <v>0</v>
      </c>
      <c r="O4335" s="127">
        <v>0</v>
      </c>
      <c r="P4335" s="127">
        <v>0</v>
      </c>
      <c r="Q4335" s="127">
        <v>0</v>
      </c>
      <c r="R4335" s="127">
        <v>0</v>
      </c>
      <c r="S4335" s="127">
        <v>0</v>
      </c>
      <c r="T4335" s="127">
        <v>0</v>
      </c>
      <c r="U4335" s="127">
        <v>0</v>
      </c>
      <c r="V4335" s="127">
        <v>0</v>
      </c>
      <c r="W4335" s="127">
        <v>0</v>
      </c>
      <c r="X4335" s="127">
        <v>0</v>
      </c>
      <c r="Y4335" s="127">
        <v>0</v>
      </c>
      <c r="Z4335" s="127">
        <v>0</v>
      </c>
      <c r="AA4335" s="127">
        <v>0</v>
      </c>
      <c r="AB4335" s="127">
        <v>0</v>
      </c>
      <c r="AC4335" s="127">
        <v>0</v>
      </c>
      <c r="AD4335" s="127">
        <v>0</v>
      </c>
      <c r="AE4335" s="127">
        <v>0</v>
      </c>
      <c r="AF4335" s="127">
        <v>0</v>
      </c>
      <c r="AG4335" s="127">
        <v>0</v>
      </c>
      <c r="AH4335" s="127">
        <v>0</v>
      </c>
    </row>
    <row r="4336" spans="1:34" x14ac:dyDescent="0.35">
      <c r="A4336" s="127" t="s">
        <v>1709</v>
      </c>
      <c r="B4336" s="127" t="s">
        <v>964</v>
      </c>
      <c r="C4336" s="127">
        <v>0</v>
      </c>
      <c r="D4336" s="127">
        <v>0</v>
      </c>
      <c r="E4336" s="127">
        <v>0</v>
      </c>
      <c r="F4336" s="127">
        <v>0</v>
      </c>
      <c r="G4336" s="127">
        <v>0</v>
      </c>
      <c r="H4336" s="127">
        <v>0</v>
      </c>
      <c r="I4336" s="127">
        <v>0</v>
      </c>
      <c r="J4336" s="127">
        <v>0</v>
      </c>
      <c r="K4336" s="127">
        <v>0</v>
      </c>
      <c r="L4336" s="127">
        <v>0</v>
      </c>
      <c r="M4336" s="127">
        <v>0</v>
      </c>
      <c r="N4336" s="127">
        <v>0</v>
      </c>
      <c r="O4336" s="127">
        <v>0</v>
      </c>
      <c r="P4336" s="127">
        <v>0</v>
      </c>
      <c r="Q4336" s="127">
        <v>0</v>
      </c>
      <c r="R4336" s="127">
        <v>0</v>
      </c>
      <c r="S4336" s="127">
        <v>0</v>
      </c>
      <c r="T4336" s="127">
        <v>0</v>
      </c>
      <c r="U4336" s="127">
        <v>0</v>
      </c>
      <c r="V4336" s="127">
        <v>0</v>
      </c>
      <c r="W4336" s="127">
        <v>0</v>
      </c>
      <c r="X4336" s="127">
        <v>0</v>
      </c>
      <c r="Y4336" s="127">
        <v>0</v>
      </c>
      <c r="Z4336" s="127">
        <v>0</v>
      </c>
      <c r="AA4336" s="127">
        <v>0</v>
      </c>
      <c r="AB4336" s="127">
        <v>0</v>
      </c>
      <c r="AC4336" s="127">
        <v>0</v>
      </c>
      <c r="AD4336" s="127">
        <v>0</v>
      </c>
      <c r="AE4336" s="127">
        <v>0</v>
      </c>
      <c r="AF4336" s="127">
        <v>0</v>
      </c>
      <c r="AG4336" s="127">
        <v>0</v>
      </c>
      <c r="AH4336" s="127">
        <v>0</v>
      </c>
    </row>
    <row r="4337" spans="1:34" x14ac:dyDescent="0.35">
      <c r="A4337" s="127" t="s">
        <v>1710</v>
      </c>
      <c r="B4337" s="127" t="s">
        <v>964</v>
      </c>
      <c r="C4337" s="127">
        <v>0</v>
      </c>
      <c r="D4337" s="127">
        <v>0</v>
      </c>
      <c r="E4337" s="127">
        <v>0</v>
      </c>
      <c r="F4337" s="127">
        <v>0</v>
      </c>
      <c r="G4337" s="127">
        <v>0</v>
      </c>
      <c r="H4337" s="127">
        <v>0</v>
      </c>
      <c r="I4337" s="127">
        <v>0</v>
      </c>
      <c r="J4337" s="127">
        <v>0</v>
      </c>
      <c r="K4337" s="127">
        <v>0</v>
      </c>
      <c r="L4337" s="127">
        <v>0</v>
      </c>
      <c r="M4337" s="127">
        <v>0</v>
      </c>
      <c r="N4337" s="127">
        <v>0</v>
      </c>
      <c r="O4337" s="127">
        <v>0</v>
      </c>
      <c r="P4337" s="127">
        <v>0</v>
      </c>
      <c r="Q4337" s="127">
        <v>0</v>
      </c>
      <c r="R4337" s="127">
        <v>0</v>
      </c>
      <c r="S4337" s="127">
        <v>0</v>
      </c>
      <c r="T4337" s="127">
        <v>0</v>
      </c>
      <c r="U4337" s="127">
        <v>0</v>
      </c>
      <c r="V4337" s="127">
        <v>0</v>
      </c>
      <c r="W4337" s="127">
        <v>0</v>
      </c>
      <c r="X4337" s="127">
        <v>0</v>
      </c>
      <c r="Y4337" s="127">
        <v>0</v>
      </c>
      <c r="Z4337" s="127">
        <v>0</v>
      </c>
      <c r="AA4337" s="127">
        <v>0</v>
      </c>
      <c r="AB4337" s="127">
        <v>0</v>
      </c>
      <c r="AC4337" s="127">
        <v>0</v>
      </c>
      <c r="AD4337" s="127">
        <v>0</v>
      </c>
      <c r="AE4337" s="127">
        <v>0</v>
      </c>
      <c r="AF4337" s="127">
        <v>0</v>
      </c>
      <c r="AG4337" s="127">
        <v>0</v>
      </c>
      <c r="AH4337" s="127">
        <v>0</v>
      </c>
    </row>
    <row r="4338" spans="1:34" x14ac:dyDescent="0.35">
      <c r="A4338" s="127" t="s">
        <v>1711</v>
      </c>
      <c r="B4338" s="127" t="s">
        <v>964</v>
      </c>
      <c r="C4338" s="127">
        <v>0</v>
      </c>
      <c r="D4338" s="127">
        <v>0</v>
      </c>
      <c r="E4338" s="127">
        <v>0</v>
      </c>
      <c r="F4338" s="127">
        <v>0</v>
      </c>
      <c r="G4338" s="127">
        <v>0</v>
      </c>
      <c r="H4338" s="127">
        <v>0</v>
      </c>
      <c r="I4338" s="127">
        <v>0</v>
      </c>
      <c r="J4338" s="127">
        <v>0</v>
      </c>
      <c r="K4338" s="127">
        <v>0</v>
      </c>
      <c r="L4338" s="127">
        <v>0</v>
      </c>
      <c r="M4338" s="127">
        <v>0</v>
      </c>
      <c r="N4338" s="127">
        <v>0</v>
      </c>
      <c r="O4338" s="127">
        <v>0</v>
      </c>
      <c r="P4338" s="127">
        <v>0</v>
      </c>
      <c r="Q4338" s="127">
        <v>0</v>
      </c>
      <c r="R4338" s="127">
        <v>0</v>
      </c>
      <c r="S4338" s="127">
        <v>0</v>
      </c>
      <c r="T4338" s="127">
        <v>0</v>
      </c>
      <c r="U4338" s="127">
        <v>0</v>
      </c>
      <c r="V4338" s="127">
        <v>0</v>
      </c>
      <c r="W4338" s="127">
        <v>0</v>
      </c>
      <c r="X4338" s="127">
        <v>0</v>
      </c>
      <c r="Y4338" s="127">
        <v>0</v>
      </c>
      <c r="Z4338" s="127">
        <v>0</v>
      </c>
      <c r="AA4338" s="127">
        <v>0</v>
      </c>
      <c r="AB4338" s="127">
        <v>0</v>
      </c>
      <c r="AC4338" s="127">
        <v>0</v>
      </c>
      <c r="AD4338" s="127">
        <v>0</v>
      </c>
      <c r="AE4338" s="127">
        <v>0</v>
      </c>
      <c r="AF4338" s="127">
        <v>0</v>
      </c>
      <c r="AG4338" s="127">
        <v>0</v>
      </c>
      <c r="AH4338" s="127">
        <v>0</v>
      </c>
    </row>
    <row r="4339" spans="1:34" x14ac:dyDescent="0.35">
      <c r="A4339" s="127" t="s">
        <v>1712</v>
      </c>
      <c r="B4339" s="127" t="s">
        <v>964</v>
      </c>
      <c r="C4339" s="127">
        <v>0</v>
      </c>
      <c r="D4339" s="127">
        <v>0</v>
      </c>
      <c r="E4339" s="127">
        <v>0</v>
      </c>
      <c r="F4339" s="127">
        <v>0</v>
      </c>
      <c r="G4339" s="127">
        <v>0</v>
      </c>
      <c r="H4339" s="127">
        <v>0</v>
      </c>
      <c r="I4339" s="127">
        <v>0</v>
      </c>
      <c r="J4339" s="127">
        <v>0</v>
      </c>
      <c r="K4339" s="127">
        <v>0</v>
      </c>
      <c r="L4339" s="127">
        <v>0</v>
      </c>
      <c r="M4339" s="127">
        <v>0</v>
      </c>
      <c r="N4339" s="127">
        <v>0</v>
      </c>
      <c r="O4339" s="127">
        <v>0</v>
      </c>
      <c r="P4339" s="127">
        <v>0</v>
      </c>
      <c r="Q4339" s="127">
        <v>0</v>
      </c>
      <c r="R4339" s="127">
        <v>0</v>
      </c>
      <c r="S4339" s="127">
        <v>0</v>
      </c>
      <c r="T4339" s="127">
        <v>0</v>
      </c>
      <c r="U4339" s="127">
        <v>0</v>
      </c>
      <c r="V4339" s="127">
        <v>0</v>
      </c>
      <c r="W4339" s="127">
        <v>0</v>
      </c>
      <c r="X4339" s="127">
        <v>0</v>
      </c>
      <c r="Y4339" s="127">
        <v>0</v>
      </c>
      <c r="Z4339" s="127">
        <v>0</v>
      </c>
      <c r="AA4339" s="127">
        <v>0</v>
      </c>
      <c r="AB4339" s="127">
        <v>0</v>
      </c>
      <c r="AC4339" s="127">
        <v>0</v>
      </c>
      <c r="AD4339" s="127">
        <v>0</v>
      </c>
      <c r="AE4339" s="127">
        <v>0</v>
      </c>
      <c r="AF4339" s="127">
        <v>0</v>
      </c>
      <c r="AG4339" s="127">
        <v>0</v>
      </c>
      <c r="AH4339" s="127">
        <v>0</v>
      </c>
    </row>
    <row r="4340" spans="1:34" x14ac:dyDescent="0.35">
      <c r="A4340" s="127" t="s">
        <v>1713</v>
      </c>
      <c r="B4340" s="127" t="s">
        <v>964</v>
      </c>
      <c r="C4340" s="127">
        <v>0</v>
      </c>
      <c r="D4340" s="127">
        <v>0</v>
      </c>
      <c r="E4340" s="127">
        <v>0</v>
      </c>
      <c r="F4340" s="127">
        <v>0</v>
      </c>
      <c r="G4340" s="127">
        <v>0</v>
      </c>
      <c r="H4340" s="127">
        <v>0</v>
      </c>
      <c r="I4340" s="127">
        <v>0</v>
      </c>
      <c r="J4340" s="127">
        <v>0</v>
      </c>
      <c r="K4340" s="127">
        <v>0</v>
      </c>
      <c r="L4340" s="127">
        <v>0</v>
      </c>
      <c r="M4340" s="127">
        <v>0</v>
      </c>
      <c r="N4340" s="127">
        <v>0</v>
      </c>
      <c r="O4340" s="127">
        <v>0</v>
      </c>
      <c r="P4340" s="127">
        <v>0</v>
      </c>
      <c r="Q4340" s="127">
        <v>0</v>
      </c>
      <c r="R4340" s="127">
        <v>0</v>
      </c>
      <c r="S4340" s="127">
        <v>0</v>
      </c>
      <c r="T4340" s="127">
        <v>0</v>
      </c>
      <c r="U4340" s="127">
        <v>0</v>
      </c>
      <c r="V4340" s="127">
        <v>0</v>
      </c>
      <c r="W4340" s="127">
        <v>0</v>
      </c>
      <c r="X4340" s="127">
        <v>0</v>
      </c>
      <c r="Y4340" s="127">
        <v>0</v>
      </c>
      <c r="Z4340" s="127">
        <v>0</v>
      </c>
      <c r="AA4340" s="127">
        <v>0</v>
      </c>
      <c r="AB4340" s="127">
        <v>0</v>
      </c>
      <c r="AC4340" s="127">
        <v>0</v>
      </c>
      <c r="AD4340" s="127">
        <v>0</v>
      </c>
      <c r="AE4340" s="127">
        <v>0</v>
      </c>
      <c r="AF4340" s="127">
        <v>0</v>
      </c>
      <c r="AG4340" s="127">
        <v>0</v>
      </c>
      <c r="AH4340" s="127">
        <v>0</v>
      </c>
    </row>
    <row r="4341" spans="1:34" x14ac:dyDescent="0.35">
      <c r="A4341" s="127" t="s">
        <v>1714</v>
      </c>
      <c r="B4341" s="127" t="s">
        <v>964</v>
      </c>
      <c r="C4341" s="127">
        <v>0</v>
      </c>
      <c r="D4341" s="127">
        <v>0</v>
      </c>
      <c r="E4341" s="127">
        <v>0</v>
      </c>
      <c r="F4341" s="127">
        <v>0</v>
      </c>
      <c r="G4341" s="127">
        <v>0</v>
      </c>
      <c r="H4341" s="127">
        <v>0</v>
      </c>
      <c r="I4341" s="127">
        <v>0</v>
      </c>
      <c r="J4341" s="127">
        <v>0</v>
      </c>
      <c r="K4341" s="127">
        <v>0</v>
      </c>
      <c r="L4341" s="127">
        <v>0</v>
      </c>
      <c r="M4341" s="127">
        <v>0</v>
      </c>
      <c r="N4341" s="127">
        <v>0</v>
      </c>
      <c r="O4341" s="127">
        <v>0</v>
      </c>
      <c r="P4341" s="127">
        <v>0</v>
      </c>
      <c r="Q4341" s="127">
        <v>0</v>
      </c>
      <c r="R4341" s="127">
        <v>0</v>
      </c>
      <c r="S4341" s="127">
        <v>0</v>
      </c>
      <c r="T4341" s="127">
        <v>0</v>
      </c>
      <c r="U4341" s="127">
        <v>0</v>
      </c>
      <c r="V4341" s="127">
        <v>0</v>
      </c>
      <c r="W4341" s="127">
        <v>0</v>
      </c>
      <c r="X4341" s="127">
        <v>0</v>
      </c>
      <c r="Y4341" s="127">
        <v>0</v>
      </c>
      <c r="Z4341" s="127">
        <v>0</v>
      </c>
      <c r="AA4341" s="127">
        <v>0</v>
      </c>
      <c r="AB4341" s="127">
        <v>0</v>
      </c>
      <c r="AC4341" s="127">
        <v>0</v>
      </c>
      <c r="AD4341" s="127">
        <v>0</v>
      </c>
      <c r="AE4341" s="127">
        <v>0</v>
      </c>
      <c r="AF4341" s="127">
        <v>0</v>
      </c>
      <c r="AG4341" s="127">
        <v>0</v>
      </c>
      <c r="AH4341" s="127">
        <v>0</v>
      </c>
    </row>
    <row r="4342" spans="1:34" x14ac:dyDescent="0.35">
      <c r="A4342" s="127" t="s">
        <v>1715</v>
      </c>
      <c r="B4342" s="127" t="s">
        <v>964</v>
      </c>
      <c r="C4342" s="127">
        <v>0</v>
      </c>
      <c r="D4342" s="127">
        <v>0</v>
      </c>
      <c r="E4342" s="127">
        <v>0</v>
      </c>
      <c r="F4342" s="127">
        <v>0</v>
      </c>
      <c r="G4342" s="127">
        <v>0</v>
      </c>
      <c r="H4342" s="127">
        <v>0</v>
      </c>
      <c r="I4342" s="127">
        <v>0</v>
      </c>
      <c r="J4342" s="127">
        <v>0</v>
      </c>
      <c r="K4342" s="127">
        <v>0</v>
      </c>
      <c r="L4342" s="127">
        <v>0</v>
      </c>
      <c r="M4342" s="127">
        <v>0</v>
      </c>
      <c r="N4342" s="127">
        <v>0</v>
      </c>
      <c r="O4342" s="127">
        <v>0</v>
      </c>
      <c r="P4342" s="127">
        <v>0</v>
      </c>
      <c r="Q4342" s="127">
        <v>0</v>
      </c>
      <c r="R4342" s="127">
        <v>0</v>
      </c>
      <c r="S4342" s="127">
        <v>0</v>
      </c>
      <c r="T4342" s="127">
        <v>0</v>
      </c>
      <c r="U4342" s="127">
        <v>0</v>
      </c>
      <c r="V4342" s="127">
        <v>0</v>
      </c>
      <c r="W4342" s="127">
        <v>0</v>
      </c>
      <c r="X4342" s="127">
        <v>0</v>
      </c>
      <c r="Y4342" s="127">
        <v>0</v>
      </c>
      <c r="Z4342" s="127">
        <v>0</v>
      </c>
      <c r="AA4342" s="127">
        <v>0</v>
      </c>
      <c r="AB4342" s="127">
        <v>0</v>
      </c>
      <c r="AC4342" s="127">
        <v>0</v>
      </c>
      <c r="AD4342" s="127">
        <v>0</v>
      </c>
      <c r="AE4342" s="127">
        <v>0</v>
      </c>
      <c r="AF4342" s="127">
        <v>0</v>
      </c>
      <c r="AG4342" s="127">
        <v>0</v>
      </c>
      <c r="AH4342" s="127">
        <v>0</v>
      </c>
    </row>
    <row r="4343" spans="1:34" x14ac:dyDescent="0.35">
      <c r="A4343" s="127" t="s">
        <v>1716</v>
      </c>
      <c r="B4343" s="127" t="s">
        <v>964</v>
      </c>
      <c r="C4343" s="127">
        <v>0</v>
      </c>
      <c r="D4343" s="127">
        <v>0</v>
      </c>
      <c r="E4343" s="127">
        <v>0</v>
      </c>
      <c r="F4343" s="127">
        <v>0</v>
      </c>
      <c r="G4343" s="127">
        <v>0</v>
      </c>
      <c r="H4343" s="127">
        <v>0</v>
      </c>
      <c r="I4343" s="127">
        <v>0</v>
      </c>
      <c r="J4343" s="127">
        <v>0</v>
      </c>
      <c r="K4343" s="127">
        <v>0</v>
      </c>
      <c r="L4343" s="127">
        <v>0</v>
      </c>
      <c r="M4343" s="127">
        <v>0</v>
      </c>
      <c r="N4343" s="127">
        <v>0</v>
      </c>
      <c r="O4343" s="127">
        <v>0</v>
      </c>
      <c r="P4343" s="127">
        <v>0</v>
      </c>
      <c r="Q4343" s="127">
        <v>0</v>
      </c>
      <c r="R4343" s="127">
        <v>0</v>
      </c>
      <c r="S4343" s="127">
        <v>0</v>
      </c>
      <c r="T4343" s="127">
        <v>0</v>
      </c>
      <c r="U4343" s="127">
        <v>0</v>
      </c>
      <c r="V4343" s="127">
        <v>0</v>
      </c>
      <c r="W4343" s="127">
        <v>0</v>
      </c>
      <c r="X4343" s="127">
        <v>0</v>
      </c>
      <c r="Y4343" s="127">
        <v>0</v>
      </c>
      <c r="Z4343" s="127">
        <v>0</v>
      </c>
      <c r="AA4343" s="127">
        <v>0</v>
      </c>
      <c r="AB4343" s="127">
        <v>0</v>
      </c>
      <c r="AC4343" s="127">
        <v>0</v>
      </c>
      <c r="AD4343" s="127">
        <v>0</v>
      </c>
      <c r="AE4343" s="127">
        <v>0</v>
      </c>
      <c r="AF4343" s="127">
        <v>0</v>
      </c>
      <c r="AG4343" s="127">
        <v>0</v>
      </c>
      <c r="AH4343" s="127">
        <v>0</v>
      </c>
    </row>
    <row r="4344" spans="1:34" x14ac:dyDescent="0.35">
      <c r="A4344" s="127" t="s">
        <v>1717</v>
      </c>
      <c r="B4344" s="127" t="s">
        <v>964</v>
      </c>
      <c r="C4344" s="127">
        <v>0</v>
      </c>
      <c r="D4344" s="127">
        <v>0</v>
      </c>
      <c r="E4344" s="127">
        <v>0</v>
      </c>
      <c r="F4344" s="127">
        <v>0</v>
      </c>
      <c r="G4344" s="127">
        <v>0</v>
      </c>
      <c r="H4344" s="127">
        <v>0</v>
      </c>
      <c r="I4344" s="127">
        <v>0</v>
      </c>
      <c r="J4344" s="127">
        <v>0</v>
      </c>
      <c r="K4344" s="127">
        <v>0</v>
      </c>
      <c r="L4344" s="127">
        <v>0</v>
      </c>
      <c r="M4344" s="127">
        <v>0</v>
      </c>
      <c r="N4344" s="127">
        <v>0</v>
      </c>
      <c r="O4344" s="127">
        <v>0</v>
      </c>
      <c r="P4344" s="127">
        <v>0</v>
      </c>
      <c r="Q4344" s="127">
        <v>0</v>
      </c>
      <c r="R4344" s="127">
        <v>0</v>
      </c>
      <c r="S4344" s="127">
        <v>0</v>
      </c>
      <c r="T4344" s="127">
        <v>0</v>
      </c>
      <c r="U4344" s="127">
        <v>0</v>
      </c>
      <c r="V4344" s="127">
        <v>0</v>
      </c>
      <c r="W4344" s="127">
        <v>0</v>
      </c>
      <c r="X4344" s="127">
        <v>0</v>
      </c>
      <c r="Y4344" s="127">
        <v>0</v>
      </c>
      <c r="Z4344" s="127">
        <v>0</v>
      </c>
      <c r="AA4344" s="127">
        <v>0</v>
      </c>
      <c r="AB4344" s="127">
        <v>0</v>
      </c>
      <c r="AC4344" s="127">
        <v>0</v>
      </c>
      <c r="AD4344" s="127">
        <v>0</v>
      </c>
      <c r="AE4344" s="127">
        <v>0</v>
      </c>
      <c r="AF4344" s="127">
        <v>0</v>
      </c>
      <c r="AG4344" s="127">
        <v>0</v>
      </c>
      <c r="AH4344" s="127">
        <v>0</v>
      </c>
    </row>
    <row r="4345" spans="1:34" x14ac:dyDescent="0.35">
      <c r="A4345" s="127" t="s">
        <v>1718</v>
      </c>
      <c r="B4345" s="127" t="s">
        <v>964</v>
      </c>
      <c r="C4345" s="128">
        <v>3041000000000000</v>
      </c>
      <c r="D4345" s="128">
        <v>2850000000000000</v>
      </c>
      <c r="E4345" s="128">
        <v>2660000000000000</v>
      </c>
      <c r="F4345" s="128">
        <v>2470000000000000</v>
      </c>
      <c r="G4345" s="128">
        <v>2302000000000000</v>
      </c>
      <c r="H4345" s="128">
        <v>2134000000000000</v>
      </c>
      <c r="I4345" s="128">
        <v>1966000000000000</v>
      </c>
      <c r="J4345" s="128">
        <v>1799000000000000</v>
      </c>
      <c r="K4345" s="128">
        <v>1631000000000000</v>
      </c>
      <c r="L4345" s="128">
        <v>1507000000000000</v>
      </c>
      <c r="M4345" s="128">
        <v>1383000000000000</v>
      </c>
      <c r="N4345" s="128">
        <v>1260000000000000</v>
      </c>
      <c r="O4345" s="128">
        <v>1136000000000000</v>
      </c>
      <c r="P4345" s="128">
        <v>1012000000000000</v>
      </c>
      <c r="Q4345" s="128">
        <v>925400000000000</v>
      </c>
      <c r="R4345" s="128">
        <v>838400000000000</v>
      </c>
      <c r="S4345" s="128">
        <v>751300000000000</v>
      </c>
      <c r="T4345" s="128">
        <v>664300000000000</v>
      </c>
      <c r="U4345" s="128">
        <v>577200000000000</v>
      </c>
      <c r="V4345" s="128">
        <v>554800000000000</v>
      </c>
      <c r="W4345" s="128">
        <v>532300000000000</v>
      </c>
      <c r="X4345" s="128">
        <v>509800000000000</v>
      </c>
      <c r="Y4345" s="128">
        <v>487300000000000</v>
      </c>
      <c r="Z4345" s="128">
        <v>464800000000000</v>
      </c>
      <c r="AA4345" s="128">
        <v>442700000000000</v>
      </c>
      <c r="AB4345" s="128">
        <v>420600000000000</v>
      </c>
      <c r="AC4345" s="128">
        <v>398400000000000</v>
      </c>
      <c r="AD4345" s="128">
        <v>376300000000000</v>
      </c>
      <c r="AE4345" s="128">
        <v>354200000000000</v>
      </c>
      <c r="AF4345" s="128">
        <v>332100000000000</v>
      </c>
      <c r="AG4345" s="128">
        <v>309900000000000</v>
      </c>
      <c r="AH4345" s="128">
        <v>287800000000000</v>
      </c>
    </row>
    <row r="4346" spans="1:34" x14ac:dyDescent="0.35">
      <c r="A4346" s="127" t="s">
        <v>1719</v>
      </c>
      <c r="B4346" s="127" t="s">
        <v>964</v>
      </c>
      <c r="C4346" s="127">
        <v>0</v>
      </c>
      <c r="D4346" s="127">
        <v>0</v>
      </c>
      <c r="E4346" s="127">
        <v>0</v>
      </c>
      <c r="F4346" s="127">
        <v>0</v>
      </c>
      <c r="G4346" s="127">
        <v>0</v>
      </c>
      <c r="H4346" s="127">
        <v>0</v>
      </c>
      <c r="I4346" s="127">
        <v>0</v>
      </c>
      <c r="J4346" s="127">
        <v>0</v>
      </c>
      <c r="K4346" s="127">
        <v>0</v>
      </c>
      <c r="L4346" s="127">
        <v>0</v>
      </c>
      <c r="M4346" s="127">
        <v>0</v>
      </c>
      <c r="N4346" s="127">
        <v>0</v>
      </c>
      <c r="O4346" s="127">
        <v>0</v>
      </c>
      <c r="P4346" s="127">
        <v>0</v>
      </c>
      <c r="Q4346" s="127">
        <v>0</v>
      </c>
      <c r="R4346" s="127">
        <v>0</v>
      </c>
      <c r="S4346" s="127">
        <v>0</v>
      </c>
      <c r="T4346" s="127">
        <v>0</v>
      </c>
      <c r="U4346" s="127">
        <v>0</v>
      </c>
      <c r="V4346" s="127">
        <v>0</v>
      </c>
      <c r="W4346" s="127">
        <v>0</v>
      </c>
      <c r="X4346" s="127">
        <v>0</v>
      </c>
      <c r="Y4346" s="127">
        <v>0</v>
      </c>
      <c r="Z4346" s="127">
        <v>0</v>
      </c>
      <c r="AA4346" s="127">
        <v>0</v>
      </c>
      <c r="AB4346" s="127">
        <v>0</v>
      </c>
      <c r="AC4346" s="127">
        <v>0</v>
      </c>
      <c r="AD4346" s="127">
        <v>0</v>
      </c>
      <c r="AE4346" s="127">
        <v>0</v>
      </c>
      <c r="AF4346" s="127">
        <v>0</v>
      </c>
      <c r="AG4346" s="127">
        <v>0</v>
      </c>
      <c r="AH4346" s="127">
        <v>0</v>
      </c>
    </row>
    <row r="4347" spans="1:34" x14ac:dyDescent="0.35">
      <c r="A4347" s="127" t="s">
        <v>1720</v>
      </c>
      <c r="B4347" s="127" t="s">
        <v>964</v>
      </c>
      <c r="C4347" s="127">
        <v>0</v>
      </c>
      <c r="D4347" s="127">
        <v>0</v>
      </c>
      <c r="E4347" s="127">
        <v>0</v>
      </c>
      <c r="F4347" s="127">
        <v>0</v>
      </c>
      <c r="G4347" s="127">
        <v>0</v>
      </c>
      <c r="H4347" s="127">
        <v>0</v>
      </c>
      <c r="I4347" s="127">
        <v>0</v>
      </c>
      <c r="J4347" s="127">
        <v>0</v>
      </c>
      <c r="K4347" s="127">
        <v>0</v>
      </c>
      <c r="L4347" s="127">
        <v>0</v>
      </c>
      <c r="M4347" s="127">
        <v>0</v>
      </c>
      <c r="N4347" s="127">
        <v>0</v>
      </c>
      <c r="O4347" s="127">
        <v>0</v>
      </c>
      <c r="P4347" s="127">
        <v>0</v>
      </c>
      <c r="Q4347" s="127">
        <v>0</v>
      </c>
      <c r="R4347" s="127">
        <v>0</v>
      </c>
      <c r="S4347" s="127">
        <v>0</v>
      </c>
      <c r="T4347" s="127">
        <v>0</v>
      </c>
      <c r="U4347" s="127">
        <v>0</v>
      </c>
      <c r="V4347" s="127">
        <v>0</v>
      </c>
      <c r="W4347" s="127">
        <v>0</v>
      </c>
      <c r="X4347" s="127">
        <v>0</v>
      </c>
      <c r="Y4347" s="127">
        <v>0</v>
      </c>
      <c r="Z4347" s="127">
        <v>0</v>
      </c>
      <c r="AA4347" s="127">
        <v>0</v>
      </c>
      <c r="AB4347" s="127">
        <v>0</v>
      </c>
      <c r="AC4347" s="127">
        <v>0</v>
      </c>
      <c r="AD4347" s="127">
        <v>0</v>
      </c>
      <c r="AE4347" s="127">
        <v>0</v>
      </c>
      <c r="AF4347" s="127">
        <v>0</v>
      </c>
      <c r="AG4347" s="127">
        <v>0</v>
      </c>
      <c r="AH4347" s="127">
        <v>0</v>
      </c>
    </row>
    <row r="4348" spans="1:34" x14ac:dyDescent="0.35">
      <c r="A4348" s="127" t="s">
        <v>1721</v>
      </c>
      <c r="B4348" s="127" t="s">
        <v>964</v>
      </c>
      <c r="C4348" s="127">
        <v>0</v>
      </c>
      <c r="D4348" s="127">
        <v>0</v>
      </c>
      <c r="E4348" s="127">
        <v>0</v>
      </c>
      <c r="F4348" s="127">
        <v>0</v>
      </c>
      <c r="G4348" s="127">
        <v>0</v>
      </c>
      <c r="H4348" s="127">
        <v>0</v>
      </c>
      <c r="I4348" s="127">
        <v>0</v>
      </c>
      <c r="J4348" s="127">
        <v>0</v>
      </c>
      <c r="K4348" s="127">
        <v>0</v>
      </c>
      <c r="L4348" s="127">
        <v>0</v>
      </c>
      <c r="M4348" s="127">
        <v>0</v>
      </c>
      <c r="N4348" s="127">
        <v>0</v>
      </c>
      <c r="O4348" s="127">
        <v>0</v>
      </c>
      <c r="P4348" s="127">
        <v>0</v>
      </c>
      <c r="Q4348" s="127">
        <v>0</v>
      </c>
      <c r="R4348" s="127">
        <v>0</v>
      </c>
      <c r="S4348" s="127">
        <v>0</v>
      </c>
      <c r="T4348" s="127">
        <v>0</v>
      </c>
      <c r="U4348" s="127">
        <v>0</v>
      </c>
      <c r="V4348" s="127">
        <v>0</v>
      </c>
      <c r="W4348" s="127">
        <v>0</v>
      </c>
      <c r="X4348" s="127">
        <v>0</v>
      </c>
      <c r="Y4348" s="127">
        <v>0</v>
      </c>
      <c r="Z4348" s="127">
        <v>0</v>
      </c>
      <c r="AA4348" s="127">
        <v>0</v>
      </c>
      <c r="AB4348" s="127">
        <v>0</v>
      </c>
      <c r="AC4348" s="127">
        <v>0</v>
      </c>
      <c r="AD4348" s="127">
        <v>0</v>
      </c>
      <c r="AE4348" s="127">
        <v>0</v>
      </c>
      <c r="AF4348" s="127">
        <v>0</v>
      </c>
      <c r="AG4348" s="127">
        <v>0</v>
      </c>
      <c r="AH4348" s="127">
        <v>0</v>
      </c>
    </row>
    <row r="4349" spans="1:34" x14ac:dyDescent="0.35">
      <c r="A4349" s="127" t="s">
        <v>1722</v>
      </c>
      <c r="B4349" s="127" t="s">
        <v>964</v>
      </c>
      <c r="C4349" s="127">
        <v>0</v>
      </c>
      <c r="D4349" s="127">
        <v>0</v>
      </c>
      <c r="E4349" s="127">
        <v>0</v>
      </c>
      <c r="F4349" s="127">
        <v>0</v>
      </c>
      <c r="G4349" s="127">
        <v>0</v>
      </c>
      <c r="H4349" s="127">
        <v>0</v>
      </c>
      <c r="I4349" s="127">
        <v>0</v>
      </c>
      <c r="J4349" s="127">
        <v>0</v>
      </c>
      <c r="K4349" s="127">
        <v>0</v>
      </c>
      <c r="L4349" s="127">
        <v>0</v>
      </c>
      <c r="M4349" s="127">
        <v>0</v>
      </c>
      <c r="N4349" s="127">
        <v>0</v>
      </c>
      <c r="O4349" s="127">
        <v>0</v>
      </c>
      <c r="P4349" s="127">
        <v>0</v>
      </c>
      <c r="Q4349" s="127">
        <v>0</v>
      </c>
      <c r="R4349" s="127">
        <v>0</v>
      </c>
      <c r="S4349" s="127">
        <v>0</v>
      </c>
      <c r="T4349" s="127">
        <v>0</v>
      </c>
      <c r="U4349" s="127">
        <v>0</v>
      </c>
      <c r="V4349" s="127">
        <v>0</v>
      </c>
      <c r="W4349" s="127">
        <v>0</v>
      </c>
      <c r="X4349" s="127">
        <v>0</v>
      </c>
      <c r="Y4349" s="127">
        <v>0</v>
      </c>
      <c r="Z4349" s="127">
        <v>0</v>
      </c>
      <c r="AA4349" s="127">
        <v>0</v>
      </c>
      <c r="AB4349" s="127">
        <v>0</v>
      </c>
      <c r="AC4349" s="127">
        <v>0</v>
      </c>
      <c r="AD4349" s="127">
        <v>0</v>
      </c>
      <c r="AE4349" s="127">
        <v>0</v>
      </c>
      <c r="AF4349" s="127">
        <v>0</v>
      </c>
      <c r="AG4349" s="127">
        <v>0</v>
      </c>
      <c r="AH4349" s="127">
        <v>0</v>
      </c>
    </row>
    <row r="4350" spans="1:34" x14ac:dyDescent="0.35">
      <c r="A4350" s="127" t="s">
        <v>1723</v>
      </c>
      <c r="B4350" s="127" t="s">
        <v>964</v>
      </c>
      <c r="C4350" s="128">
        <v>120515000000000</v>
      </c>
      <c r="D4350" s="128">
        <v>80343200000000</v>
      </c>
      <c r="E4350" s="128">
        <v>40171600000000</v>
      </c>
      <c r="F4350" s="127">
        <v>0</v>
      </c>
      <c r="G4350" s="127">
        <v>0</v>
      </c>
      <c r="H4350" s="127">
        <v>0</v>
      </c>
      <c r="I4350" s="127">
        <v>0</v>
      </c>
      <c r="J4350" s="127">
        <v>0</v>
      </c>
      <c r="K4350" s="127">
        <v>0</v>
      </c>
      <c r="L4350" s="127">
        <v>0</v>
      </c>
      <c r="M4350" s="127">
        <v>0</v>
      </c>
      <c r="N4350" s="127">
        <v>0</v>
      </c>
      <c r="O4350" s="127">
        <v>0</v>
      </c>
      <c r="P4350" s="127">
        <v>0</v>
      </c>
      <c r="Q4350" s="127">
        <v>0</v>
      </c>
      <c r="R4350" s="127">
        <v>0</v>
      </c>
      <c r="S4350" s="127">
        <v>0</v>
      </c>
      <c r="T4350" s="127">
        <v>0</v>
      </c>
      <c r="U4350" s="127">
        <v>0</v>
      </c>
      <c r="V4350" s="127">
        <v>0</v>
      </c>
      <c r="W4350" s="127">
        <v>0</v>
      </c>
      <c r="X4350" s="127">
        <v>0</v>
      </c>
      <c r="Y4350" s="127">
        <v>0</v>
      </c>
      <c r="Z4350" s="127">
        <v>0</v>
      </c>
      <c r="AA4350" s="127">
        <v>0</v>
      </c>
      <c r="AB4350" s="127">
        <v>0</v>
      </c>
      <c r="AC4350" s="127">
        <v>0</v>
      </c>
      <c r="AD4350" s="127">
        <v>0</v>
      </c>
      <c r="AE4350" s="127">
        <v>0</v>
      </c>
      <c r="AF4350" s="127">
        <v>0</v>
      </c>
      <c r="AG4350" s="127">
        <v>0</v>
      </c>
      <c r="AH4350" s="127">
        <v>0</v>
      </c>
    </row>
    <row r="4351" spans="1:34" x14ac:dyDescent="0.35">
      <c r="A4351" s="127" t="s">
        <v>1724</v>
      </c>
      <c r="B4351" s="127" t="s">
        <v>964</v>
      </c>
      <c r="C4351" s="128">
        <v>13390000000000</v>
      </c>
      <c r="D4351" s="128">
        <v>8927000000000</v>
      </c>
      <c r="E4351" s="128">
        <v>4464000000000</v>
      </c>
      <c r="F4351" s="127">
        <v>0</v>
      </c>
      <c r="G4351" s="127">
        <v>0</v>
      </c>
      <c r="H4351" s="127">
        <v>0</v>
      </c>
      <c r="I4351" s="127">
        <v>0</v>
      </c>
      <c r="J4351" s="127">
        <v>0</v>
      </c>
      <c r="K4351" s="127">
        <v>0</v>
      </c>
      <c r="L4351" s="127">
        <v>0</v>
      </c>
      <c r="M4351" s="127">
        <v>0</v>
      </c>
      <c r="N4351" s="127">
        <v>0</v>
      </c>
      <c r="O4351" s="127">
        <v>0</v>
      </c>
      <c r="P4351" s="127">
        <v>0</v>
      </c>
      <c r="Q4351" s="127">
        <v>0</v>
      </c>
      <c r="R4351" s="127">
        <v>0</v>
      </c>
      <c r="S4351" s="127">
        <v>0</v>
      </c>
      <c r="T4351" s="127">
        <v>0</v>
      </c>
      <c r="U4351" s="127">
        <v>0</v>
      </c>
      <c r="V4351" s="127">
        <v>0</v>
      </c>
      <c r="W4351" s="127">
        <v>0</v>
      </c>
      <c r="X4351" s="127">
        <v>0</v>
      </c>
      <c r="Y4351" s="127">
        <v>0</v>
      </c>
      <c r="Z4351" s="127">
        <v>0</v>
      </c>
      <c r="AA4351" s="127">
        <v>0</v>
      </c>
      <c r="AB4351" s="127">
        <v>0</v>
      </c>
      <c r="AC4351" s="127">
        <v>0</v>
      </c>
      <c r="AD4351" s="127">
        <v>0</v>
      </c>
      <c r="AE4351" s="127">
        <v>0</v>
      </c>
      <c r="AF4351" s="127">
        <v>0</v>
      </c>
      <c r="AG4351" s="127">
        <v>0</v>
      </c>
      <c r="AH4351" s="127">
        <v>0</v>
      </c>
    </row>
    <row r="4352" spans="1:34" x14ac:dyDescent="0.35">
      <c r="A4352" s="127" t="s">
        <v>1725</v>
      </c>
      <c r="B4352" s="127" t="s">
        <v>964</v>
      </c>
      <c r="C4352" s="127">
        <v>0</v>
      </c>
      <c r="D4352" s="127">
        <v>0</v>
      </c>
      <c r="E4352" s="127">
        <v>0</v>
      </c>
      <c r="F4352" s="127">
        <v>0</v>
      </c>
      <c r="G4352" s="127">
        <v>0</v>
      </c>
      <c r="H4352" s="127">
        <v>0</v>
      </c>
      <c r="I4352" s="127">
        <v>0</v>
      </c>
      <c r="J4352" s="127">
        <v>0</v>
      </c>
      <c r="K4352" s="127">
        <v>0</v>
      </c>
      <c r="L4352" s="127">
        <v>0</v>
      </c>
      <c r="M4352" s="127">
        <v>0</v>
      </c>
      <c r="N4352" s="127">
        <v>0</v>
      </c>
      <c r="O4352" s="127">
        <v>0</v>
      </c>
      <c r="P4352" s="127">
        <v>0</v>
      </c>
      <c r="Q4352" s="127">
        <v>0</v>
      </c>
      <c r="R4352" s="127">
        <v>0</v>
      </c>
      <c r="S4352" s="127">
        <v>0</v>
      </c>
      <c r="T4352" s="127">
        <v>0</v>
      </c>
      <c r="U4352" s="127">
        <v>0</v>
      </c>
      <c r="V4352" s="127">
        <v>0</v>
      </c>
      <c r="W4352" s="127">
        <v>0</v>
      </c>
      <c r="X4352" s="127">
        <v>0</v>
      </c>
      <c r="Y4352" s="127">
        <v>0</v>
      </c>
      <c r="Z4352" s="127">
        <v>0</v>
      </c>
      <c r="AA4352" s="127">
        <v>0</v>
      </c>
      <c r="AB4352" s="127">
        <v>0</v>
      </c>
      <c r="AC4352" s="127">
        <v>0</v>
      </c>
      <c r="AD4352" s="127">
        <v>0</v>
      </c>
      <c r="AE4352" s="127">
        <v>0</v>
      </c>
      <c r="AF4352" s="127">
        <v>0</v>
      </c>
      <c r="AG4352" s="127">
        <v>0</v>
      </c>
      <c r="AH4352" s="127">
        <v>0</v>
      </c>
    </row>
    <row r="4353" spans="1:34" x14ac:dyDescent="0.35">
      <c r="A4353" s="127" t="s">
        <v>1726</v>
      </c>
      <c r="B4353" s="127" t="s">
        <v>964</v>
      </c>
      <c r="C4353" s="127">
        <v>0</v>
      </c>
      <c r="D4353" s="127">
        <v>0</v>
      </c>
      <c r="E4353" s="127">
        <v>0</v>
      </c>
      <c r="F4353" s="127">
        <v>0</v>
      </c>
      <c r="G4353" s="127">
        <v>0</v>
      </c>
      <c r="H4353" s="127">
        <v>0</v>
      </c>
      <c r="I4353" s="127">
        <v>0</v>
      </c>
      <c r="J4353" s="127">
        <v>0</v>
      </c>
      <c r="K4353" s="127">
        <v>0</v>
      </c>
      <c r="L4353" s="127">
        <v>0</v>
      </c>
      <c r="M4353" s="127">
        <v>0</v>
      </c>
      <c r="N4353" s="127">
        <v>0</v>
      </c>
      <c r="O4353" s="127">
        <v>0</v>
      </c>
      <c r="P4353" s="127">
        <v>0</v>
      </c>
      <c r="Q4353" s="127">
        <v>0</v>
      </c>
      <c r="R4353" s="127">
        <v>0</v>
      </c>
      <c r="S4353" s="127">
        <v>0</v>
      </c>
      <c r="T4353" s="127">
        <v>0</v>
      </c>
      <c r="U4353" s="127">
        <v>0</v>
      </c>
      <c r="V4353" s="127">
        <v>0</v>
      </c>
      <c r="W4353" s="127">
        <v>0</v>
      </c>
      <c r="X4353" s="127">
        <v>0</v>
      </c>
      <c r="Y4353" s="127">
        <v>0</v>
      </c>
      <c r="Z4353" s="127">
        <v>0</v>
      </c>
      <c r="AA4353" s="127">
        <v>0</v>
      </c>
      <c r="AB4353" s="127">
        <v>0</v>
      </c>
      <c r="AC4353" s="127">
        <v>0</v>
      </c>
      <c r="AD4353" s="127">
        <v>0</v>
      </c>
      <c r="AE4353" s="127">
        <v>0</v>
      </c>
      <c r="AF4353" s="127">
        <v>0</v>
      </c>
      <c r="AG4353" s="127">
        <v>0</v>
      </c>
      <c r="AH4353" s="127">
        <v>0</v>
      </c>
    </row>
    <row r="4354" spans="1:34" x14ac:dyDescent="0.35">
      <c r="A4354" s="127" t="s">
        <v>1727</v>
      </c>
      <c r="B4354" s="127" t="s">
        <v>964</v>
      </c>
      <c r="C4354" s="127">
        <v>0</v>
      </c>
      <c r="D4354" s="127">
        <v>0</v>
      </c>
      <c r="E4354" s="127">
        <v>0</v>
      </c>
      <c r="F4354" s="127">
        <v>0</v>
      </c>
      <c r="G4354" s="127">
        <v>0</v>
      </c>
      <c r="H4354" s="127">
        <v>0</v>
      </c>
      <c r="I4354" s="127">
        <v>0</v>
      </c>
      <c r="J4354" s="127">
        <v>0</v>
      </c>
      <c r="K4354" s="127">
        <v>0</v>
      </c>
      <c r="L4354" s="127">
        <v>0</v>
      </c>
      <c r="M4354" s="127">
        <v>0</v>
      </c>
      <c r="N4354" s="127">
        <v>0</v>
      </c>
      <c r="O4354" s="127">
        <v>0</v>
      </c>
      <c r="P4354" s="127">
        <v>0</v>
      </c>
      <c r="Q4354" s="127">
        <v>0</v>
      </c>
      <c r="R4354" s="127">
        <v>0</v>
      </c>
      <c r="S4354" s="127">
        <v>0</v>
      </c>
      <c r="T4354" s="127">
        <v>0</v>
      </c>
      <c r="U4354" s="127">
        <v>0</v>
      </c>
      <c r="V4354" s="127">
        <v>0</v>
      </c>
      <c r="W4354" s="127">
        <v>0</v>
      </c>
      <c r="X4354" s="127">
        <v>0</v>
      </c>
      <c r="Y4354" s="127">
        <v>0</v>
      </c>
      <c r="Z4354" s="127">
        <v>0</v>
      </c>
      <c r="AA4354" s="127">
        <v>0</v>
      </c>
      <c r="AB4354" s="127">
        <v>0</v>
      </c>
      <c r="AC4354" s="127">
        <v>0</v>
      </c>
      <c r="AD4354" s="127">
        <v>0</v>
      </c>
      <c r="AE4354" s="127">
        <v>0</v>
      </c>
      <c r="AF4354" s="127">
        <v>0</v>
      </c>
      <c r="AG4354" s="127">
        <v>0</v>
      </c>
      <c r="AH4354" s="127">
        <v>0</v>
      </c>
    </row>
    <row r="4355" spans="1:34" x14ac:dyDescent="0.35">
      <c r="A4355" s="127" t="s">
        <v>1728</v>
      </c>
      <c r="B4355" s="127" t="s">
        <v>964</v>
      </c>
      <c r="C4355" s="127">
        <v>0</v>
      </c>
      <c r="D4355" s="127">
        <v>0</v>
      </c>
      <c r="E4355" s="127">
        <v>0</v>
      </c>
      <c r="F4355" s="127">
        <v>0</v>
      </c>
      <c r="G4355" s="127">
        <v>0</v>
      </c>
      <c r="H4355" s="127">
        <v>0</v>
      </c>
      <c r="I4355" s="127">
        <v>0</v>
      </c>
      <c r="J4355" s="127">
        <v>0</v>
      </c>
      <c r="K4355" s="127">
        <v>0</v>
      </c>
      <c r="L4355" s="127">
        <v>0</v>
      </c>
      <c r="M4355" s="127">
        <v>0</v>
      </c>
      <c r="N4355" s="127">
        <v>0</v>
      </c>
      <c r="O4355" s="127">
        <v>0</v>
      </c>
      <c r="P4355" s="127">
        <v>0</v>
      </c>
      <c r="Q4355" s="127">
        <v>0</v>
      </c>
      <c r="R4355" s="127">
        <v>0</v>
      </c>
      <c r="S4355" s="127">
        <v>0</v>
      </c>
      <c r="T4355" s="127">
        <v>0</v>
      </c>
      <c r="U4355" s="127">
        <v>0</v>
      </c>
      <c r="V4355" s="127">
        <v>0</v>
      </c>
      <c r="W4355" s="127">
        <v>0</v>
      </c>
      <c r="X4355" s="127">
        <v>0</v>
      </c>
      <c r="Y4355" s="127">
        <v>0</v>
      </c>
      <c r="Z4355" s="127">
        <v>0</v>
      </c>
      <c r="AA4355" s="127">
        <v>0</v>
      </c>
      <c r="AB4355" s="127">
        <v>0</v>
      </c>
      <c r="AC4355" s="127">
        <v>0</v>
      </c>
      <c r="AD4355" s="127">
        <v>0</v>
      </c>
      <c r="AE4355" s="127">
        <v>0</v>
      </c>
      <c r="AF4355" s="127">
        <v>0</v>
      </c>
      <c r="AG4355" s="127">
        <v>0</v>
      </c>
      <c r="AH4355" s="127">
        <v>0</v>
      </c>
    </row>
    <row r="4356" spans="1:34" x14ac:dyDescent="0.35">
      <c r="A4356" s="127" t="s">
        <v>1729</v>
      </c>
      <c r="B4356" s="127" t="s">
        <v>964</v>
      </c>
      <c r="C4356" s="127">
        <v>0</v>
      </c>
      <c r="D4356" s="127">
        <v>0</v>
      </c>
      <c r="E4356" s="127">
        <v>0</v>
      </c>
      <c r="F4356" s="127">
        <v>0</v>
      </c>
      <c r="G4356" s="127">
        <v>0</v>
      </c>
      <c r="H4356" s="127">
        <v>0</v>
      </c>
      <c r="I4356" s="127">
        <v>0</v>
      </c>
      <c r="J4356" s="127">
        <v>0</v>
      </c>
      <c r="K4356" s="127">
        <v>0</v>
      </c>
      <c r="L4356" s="127">
        <v>0</v>
      </c>
      <c r="M4356" s="127">
        <v>0</v>
      </c>
      <c r="N4356" s="127">
        <v>0</v>
      </c>
      <c r="O4356" s="127">
        <v>0</v>
      </c>
      <c r="P4356" s="127">
        <v>0</v>
      </c>
      <c r="Q4356" s="127">
        <v>0</v>
      </c>
      <c r="R4356" s="127">
        <v>0</v>
      </c>
      <c r="S4356" s="127">
        <v>0</v>
      </c>
      <c r="T4356" s="127">
        <v>0</v>
      </c>
      <c r="U4356" s="127">
        <v>0</v>
      </c>
      <c r="V4356" s="127">
        <v>0</v>
      </c>
      <c r="W4356" s="127">
        <v>0</v>
      </c>
      <c r="X4356" s="127">
        <v>0</v>
      </c>
      <c r="Y4356" s="127">
        <v>0</v>
      </c>
      <c r="Z4356" s="127">
        <v>0</v>
      </c>
      <c r="AA4356" s="127">
        <v>0</v>
      </c>
      <c r="AB4356" s="127">
        <v>0</v>
      </c>
      <c r="AC4356" s="127">
        <v>0</v>
      </c>
      <c r="AD4356" s="127">
        <v>0</v>
      </c>
      <c r="AE4356" s="127">
        <v>0</v>
      </c>
      <c r="AF4356" s="127">
        <v>0</v>
      </c>
      <c r="AG4356" s="127">
        <v>0</v>
      </c>
      <c r="AH4356" s="127">
        <v>0</v>
      </c>
    </row>
    <row r="4357" spans="1:34" x14ac:dyDescent="0.35">
      <c r="A4357" s="127" t="s">
        <v>1730</v>
      </c>
      <c r="B4357" s="127" t="s">
        <v>964</v>
      </c>
      <c r="C4357" s="127">
        <v>0</v>
      </c>
      <c r="D4357" s="127">
        <v>0</v>
      </c>
      <c r="E4357" s="127">
        <v>0</v>
      </c>
      <c r="F4357" s="127">
        <v>0</v>
      </c>
      <c r="G4357" s="127">
        <v>0</v>
      </c>
      <c r="H4357" s="127">
        <v>0</v>
      </c>
      <c r="I4357" s="127">
        <v>0</v>
      </c>
      <c r="J4357" s="127">
        <v>0</v>
      </c>
      <c r="K4357" s="127">
        <v>0</v>
      </c>
      <c r="L4357" s="127">
        <v>0</v>
      </c>
      <c r="M4357" s="127">
        <v>0</v>
      </c>
      <c r="N4357" s="127">
        <v>0</v>
      </c>
      <c r="O4357" s="127">
        <v>0</v>
      </c>
      <c r="P4357" s="127">
        <v>0</v>
      </c>
      <c r="Q4357" s="127">
        <v>0</v>
      </c>
      <c r="R4357" s="127">
        <v>0</v>
      </c>
      <c r="S4357" s="127">
        <v>0</v>
      </c>
      <c r="T4357" s="127">
        <v>0</v>
      </c>
      <c r="U4357" s="127">
        <v>0</v>
      </c>
      <c r="V4357" s="127">
        <v>0</v>
      </c>
      <c r="W4357" s="127">
        <v>0</v>
      </c>
      <c r="X4357" s="127">
        <v>0</v>
      </c>
      <c r="Y4357" s="127">
        <v>0</v>
      </c>
      <c r="Z4357" s="127">
        <v>0</v>
      </c>
      <c r="AA4357" s="127">
        <v>0</v>
      </c>
      <c r="AB4357" s="127">
        <v>0</v>
      </c>
      <c r="AC4357" s="127">
        <v>0</v>
      </c>
      <c r="AD4357" s="127">
        <v>0</v>
      </c>
      <c r="AE4357" s="127">
        <v>0</v>
      </c>
      <c r="AF4357" s="127">
        <v>0</v>
      </c>
      <c r="AG4357" s="127">
        <v>0</v>
      </c>
      <c r="AH4357" s="127">
        <v>0</v>
      </c>
    </row>
    <row r="4358" spans="1:34" x14ac:dyDescent="0.35">
      <c r="A4358" s="127" t="s">
        <v>1731</v>
      </c>
      <c r="B4358" s="127" t="s">
        <v>964</v>
      </c>
      <c r="C4358" s="127">
        <v>0</v>
      </c>
      <c r="D4358" s="127">
        <v>0</v>
      </c>
      <c r="E4358" s="127">
        <v>0</v>
      </c>
      <c r="F4358" s="127">
        <v>0</v>
      </c>
      <c r="G4358" s="127">
        <v>0</v>
      </c>
      <c r="H4358" s="127">
        <v>0</v>
      </c>
      <c r="I4358" s="127">
        <v>0</v>
      </c>
      <c r="J4358" s="127">
        <v>0</v>
      </c>
      <c r="K4358" s="127">
        <v>0</v>
      </c>
      <c r="L4358" s="127">
        <v>0</v>
      </c>
      <c r="M4358" s="127">
        <v>0</v>
      </c>
      <c r="N4358" s="127">
        <v>0</v>
      </c>
      <c r="O4358" s="127">
        <v>0</v>
      </c>
      <c r="P4358" s="127">
        <v>0</v>
      </c>
      <c r="Q4358" s="127">
        <v>0</v>
      </c>
      <c r="R4358" s="127">
        <v>0</v>
      </c>
      <c r="S4358" s="127">
        <v>0</v>
      </c>
      <c r="T4358" s="127">
        <v>0</v>
      </c>
      <c r="U4358" s="127">
        <v>0</v>
      </c>
      <c r="V4358" s="127">
        <v>0</v>
      </c>
      <c r="W4358" s="127">
        <v>0</v>
      </c>
      <c r="X4358" s="127">
        <v>0</v>
      </c>
      <c r="Y4358" s="127">
        <v>0</v>
      </c>
      <c r="Z4358" s="127">
        <v>0</v>
      </c>
      <c r="AA4358" s="127">
        <v>0</v>
      </c>
      <c r="AB4358" s="127">
        <v>0</v>
      </c>
      <c r="AC4358" s="127">
        <v>0</v>
      </c>
      <c r="AD4358" s="127">
        <v>0</v>
      </c>
      <c r="AE4358" s="127">
        <v>0</v>
      </c>
      <c r="AF4358" s="127">
        <v>0</v>
      </c>
      <c r="AG4358" s="127">
        <v>0</v>
      </c>
      <c r="AH4358" s="127">
        <v>0</v>
      </c>
    </row>
    <row r="4359" spans="1:34" x14ac:dyDescent="0.35">
      <c r="A4359" s="127" t="s">
        <v>1732</v>
      </c>
      <c r="B4359" s="127" t="s">
        <v>964</v>
      </c>
      <c r="C4359" s="127">
        <v>0</v>
      </c>
      <c r="D4359" s="127">
        <v>0</v>
      </c>
      <c r="E4359" s="127">
        <v>0</v>
      </c>
      <c r="F4359" s="127">
        <v>0</v>
      </c>
      <c r="G4359" s="127">
        <v>0</v>
      </c>
      <c r="H4359" s="127">
        <v>0</v>
      </c>
      <c r="I4359" s="127">
        <v>0</v>
      </c>
      <c r="J4359" s="127">
        <v>0</v>
      </c>
      <c r="K4359" s="127">
        <v>0</v>
      </c>
      <c r="L4359" s="127">
        <v>0</v>
      </c>
      <c r="M4359" s="127">
        <v>0</v>
      </c>
      <c r="N4359" s="127">
        <v>0</v>
      </c>
      <c r="O4359" s="127">
        <v>0</v>
      </c>
      <c r="P4359" s="127">
        <v>0</v>
      </c>
      <c r="Q4359" s="127">
        <v>0</v>
      </c>
      <c r="R4359" s="127">
        <v>0</v>
      </c>
      <c r="S4359" s="127">
        <v>0</v>
      </c>
      <c r="T4359" s="127">
        <v>0</v>
      </c>
      <c r="U4359" s="127">
        <v>0</v>
      </c>
      <c r="V4359" s="127">
        <v>0</v>
      </c>
      <c r="W4359" s="127">
        <v>0</v>
      </c>
      <c r="X4359" s="127">
        <v>0</v>
      </c>
      <c r="Y4359" s="127">
        <v>0</v>
      </c>
      <c r="Z4359" s="127">
        <v>0</v>
      </c>
      <c r="AA4359" s="127">
        <v>0</v>
      </c>
      <c r="AB4359" s="127">
        <v>0</v>
      </c>
      <c r="AC4359" s="127">
        <v>0</v>
      </c>
      <c r="AD4359" s="127">
        <v>0</v>
      </c>
      <c r="AE4359" s="127">
        <v>0</v>
      </c>
      <c r="AF4359" s="127">
        <v>0</v>
      </c>
      <c r="AG4359" s="127">
        <v>0</v>
      </c>
      <c r="AH4359" s="127">
        <v>0</v>
      </c>
    </row>
    <row r="4360" spans="1:34" x14ac:dyDescent="0.35">
      <c r="A4360" s="127" t="s">
        <v>1733</v>
      </c>
      <c r="B4360" s="127" t="s">
        <v>964</v>
      </c>
      <c r="C4360" s="127">
        <v>0</v>
      </c>
      <c r="D4360" s="127">
        <v>0</v>
      </c>
      <c r="E4360" s="127">
        <v>0</v>
      </c>
      <c r="F4360" s="127">
        <v>0</v>
      </c>
      <c r="G4360" s="127">
        <v>0</v>
      </c>
      <c r="H4360" s="127">
        <v>0</v>
      </c>
      <c r="I4360" s="127">
        <v>0</v>
      </c>
      <c r="J4360" s="127">
        <v>0</v>
      </c>
      <c r="K4360" s="127">
        <v>0</v>
      </c>
      <c r="L4360" s="127">
        <v>0</v>
      </c>
      <c r="M4360" s="127">
        <v>0</v>
      </c>
      <c r="N4360" s="127">
        <v>0</v>
      </c>
      <c r="O4360" s="127">
        <v>0</v>
      </c>
      <c r="P4360" s="127">
        <v>0</v>
      </c>
      <c r="Q4360" s="127">
        <v>0</v>
      </c>
      <c r="R4360" s="127">
        <v>0</v>
      </c>
      <c r="S4360" s="127">
        <v>0</v>
      </c>
      <c r="T4360" s="127">
        <v>0</v>
      </c>
      <c r="U4360" s="127">
        <v>0</v>
      </c>
      <c r="V4360" s="127">
        <v>0</v>
      </c>
      <c r="W4360" s="127">
        <v>0</v>
      </c>
      <c r="X4360" s="127">
        <v>0</v>
      </c>
      <c r="Y4360" s="127">
        <v>0</v>
      </c>
      <c r="Z4360" s="127">
        <v>0</v>
      </c>
      <c r="AA4360" s="127">
        <v>0</v>
      </c>
      <c r="AB4360" s="127">
        <v>0</v>
      </c>
      <c r="AC4360" s="127">
        <v>0</v>
      </c>
      <c r="AD4360" s="127">
        <v>0</v>
      </c>
      <c r="AE4360" s="127">
        <v>0</v>
      </c>
      <c r="AF4360" s="127">
        <v>0</v>
      </c>
      <c r="AG4360" s="127">
        <v>0</v>
      </c>
      <c r="AH4360" s="127">
        <v>0</v>
      </c>
    </row>
    <row r="4361" spans="1:34" x14ac:dyDescent="0.35">
      <c r="A4361" s="127" t="s">
        <v>1734</v>
      </c>
      <c r="B4361" s="127" t="s">
        <v>964</v>
      </c>
      <c r="C4361" s="127">
        <v>0</v>
      </c>
      <c r="D4361" s="127">
        <v>0</v>
      </c>
      <c r="E4361" s="127">
        <v>0</v>
      </c>
      <c r="F4361" s="127">
        <v>0</v>
      </c>
      <c r="G4361" s="127">
        <v>0</v>
      </c>
      <c r="H4361" s="127">
        <v>0</v>
      </c>
      <c r="I4361" s="127">
        <v>0</v>
      </c>
      <c r="J4361" s="127">
        <v>0</v>
      </c>
      <c r="K4361" s="127">
        <v>0</v>
      </c>
      <c r="L4361" s="127">
        <v>0</v>
      </c>
      <c r="M4361" s="127">
        <v>0</v>
      </c>
      <c r="N4361" s="127">
        <v>0</v>
      </c>
      <c r="O4361" s="127">
        <v>0</v>
      </c>
      <c r="P4361" s="127">
        <v>0</v>
      </c>
      <c r="Q4361" s="127">
        <v>0</v>
      </c>
      <c r="R4361" s="127">
        <v>0</v>
      </c>
      <c r="S4361" s="127">
        <v>0</v>
      </c>
      <c r="T4361" s="127">
        <v>0</v>
      </c>
      <c r="U4361" s="127">
        <v>0</v>
      </c>
      <c r="V4361" s="127">
        <v>0</v>
      </c>
      <c r="W4361" s="127">
        <v>0</v>
      </c>
      <c r="X4361" s="127">
        <v>0</v>
      </c>
      <c r="Y4361" s="127">
        <v>0</v>
      </c>
      <c r="Z4361" s="127">
        <v>0</v>
      </c>
      <c r="AA4361" s="127">
        <v>0</v>
      </c>
      <c r="AB4361" s="127">
        <v>0</v>
      </c>
      <c r="AC4361" s="127">
        <v>0</v>
      </c>
      <c r="AD4361" s="127">
        <v>0</v>
      </c>
      <c r="AE4361" s="127">
        <v>0</v>
      </c>
      <c r="AF4361" s="127">
        <v>0</v>
      </c>
      <c r="AG4361" s="127">
        <v>0</v>
      </c>
      <c r="AH4361" s="127">
        <v>0</v>
      </c>
    </row>
    <row r="4362" spans="1:34" x14ac:dyDescent="0.35">
      <c r="A4362" s="127" t="s">
        <v>1735</v>
      </c>
      <c r="B4362" s="127" t="s">
        <v>964</v>
      </c>
      <c r="C4362" s="127">
        <v>0</v>
      </c>
      <c r="D4362" s="127">
        <v>0</v>
      </c>
      <c r="E4362" s="127">
        <v>0</v>
      </c>
      <c r="F4362" s="127">
        <v>0</v>
      </c>
      <c r="G4362" s="127">
        <v>0</v>
      </c>
      <c r="H4362" s="127">
        <v>0</v>
      </c>
      <c r="I4362" s="127">
        <v>0</v>
      </c>
      <c r="J4362" s="127">
        <v>0</v>
      </c>
      <c r="K4362" s="127">
        <v>0</v>
      </c>
      <c r="L4362" s="127">
        <v>0</v>
      </c>
      <c r="M4362" s="127">
        <v>0</v>
      </c>
      <c r="N4362" s="127">
        <v>0</v>
      </c>
      <c r="O4362" s="127">
        <v>0</v>
      </c>
      <c r="P4362" s="127">
        <v>0</v>
      </c>
      <c r="Q4362" s="127">
        <v>0</v>
      </c>
      <c r="R4362" s="127">
        <v>0</v>
      </c>
      <c r="S4362" s="127">
        <v>0</v>
      </c>
      <c r="T4362" s="127">
        <v>0</v>
      </c>
      <c r="U4362" s="127">
        <v>0</v>
      </c>
      <c r="V4362" s="127">
        <v>0</v>
      </c>
      <c r="W4362" s="127">
        <v>0</v>
      </c>
      <c r="X4362" s="127">
        <v>0</v>
      </c>
      <c r="Y4362" s="127">
        <v>0</v>
      </c>
      <c r="Z4362" s="127">
        <v>0</v>
      </c>
      <c r="AA4362" s="127">
        <v>0</v>
      </c>
      <c r="AB4362" s="127">
        <v>0</v>
      </c>
      <c r="AC4362" s="127">
        <v>0</v>
      </c>
      <c r="AD4362" s="127">
        <v>0</v>
      </c>
      <c r="AE4362" s="127">
        <v>0</v>
      </c>
      <c r="AF4362" s="127">
        <v>0</v>
      </c>
      <c r="AG4362" s="127">
        <v>0</v>
      </c>
      <c r="AH4362" s="127">
        <v>0</v>
      </c>
    </row>
    <row r="4363" spans="1:34" x14ac:dyDescent="0.35">
      <c r="A4363" s="127" t="s">
        <v>1736</v>
      </c>
      <c r="B4363" s="127" t="s">
        <v>964</v>
      </c>
      <c r="C4363" s="128">
        <v>403600000000000</v>
      </c>
      <c r="D4363" s="128">
        <v>427800000000000</v>
      </c>
      <c r="E4363" s="128">
        <v>452000000000000</v>
      </c>
      <c r="F4363" s="128">
        <v>476300000000000</v>
      </c>
      <c r="G4363" s="128">
        <v>491100000000000</v>
      </c>
      <c r="H4363" s="128">
        <v>506000000000000</v>
      </c>
      <c r="I4363" s="128">
        <v>520900000000000</v>
      </c>
      <c r="J4363" s="128">
        <v>535700000000000</v>
      </c>
      <c r="K4363" s="128">
        <v>550600000000000</v>
      </c>
      <c r="L4363" s="128">
        <v>586000000000000</v>
      </c>
      <c r="M4363" s="128">
        <v>621500000000000</v>
      </c>
      <c r="N4363" s="128">
        <v>656900000000000</v>
      </c>
      <c r="O4363" s="128">
        <v>692300000000000</v>
      </c>
      <c r="P4363" s="128">
        <v>727700000000000</v>
      </c>
      <c r="Q4363" s="128">
        <v>726400000000000</v>
      </c>
      <c r="R4363" s="128">
        <v>725000000000000</v>
      </c>
      <c r="S4363" s="128">
        <v>723600000000000</v>
      </c>
      <c r="T4363" s="128">
        <v>722200000000000</v>
      </c>
      <c r="U4363" s="128">
        <v>720900000000000</v>
      </c>
      <c r="V4363" s="128">
        <v>720100000000000</v>
      </c>
      <c r="W4363" s="128">
        <v>719400000000000</v>
      </c>
      <c r="X4363" s="128">
        <v>718600000000000</v>
      </c>
      <c r="Y4363" s="128">
        <v>717900000000000</v>
      </c>
      <c r="Z4363" s="128">
        <v>717100000000000</v>
      </c>
      <c r="AA4363" s="128">
        <v>714300000000000</v>
      </c>
      <c r="AB4363" s="128">
        <v>711400000000000</v>
      </c>
      <c r="AC4363" s="128">
        <v>708600000000000</v>
      </c>
      <c r="AD4363" s="128">
        <v>705700000000000</v>
      </c>
      <c r="AE4363" s="128">
        <v>702800000000000</v>
      </c>
      <c r="AF4363" s="128">
        <v>700000000000000</v>
      </c>
      <c r="AG4363" s="128">
        <v>697100000000000</v>
      </c>
      <c r="AH4363" s="128">
        <v>694300000000000</v>
      </c>
    </row>
    <row r="4364" spans="1:34" x14ac:dyDescent="0.35">
      <c r="A4364" s="127" t="s">
        <v>1737</v>
      </c>
      <c r="B4364" s="127" t="s">
        <v>964</v>
      </c>
      <c r="C4364" s="127">
        <v>0</v>
      </c>
      <c r="D4364" s="127">
        <v>0</v>
      </c>
      <c r="E4364" s="127">
        <v>0</v>
      </c>
      <c r="F4364" s="127">
        <v>0</v>
      </c>
      <c r="G4364" s="127">
        <v>0</v>
      </c>
      <c r="H4364" s="127">
        <v>0</v>
      </c>
      <c r="I4364" s="127">
        <v>0</v>
      </c>
      <c r="J4364" s="127">
        <v>0</v>
      </c>
      <c r="K4364" s="127">
        <v>0</v>
      </c>
      <c r="L4364" s="127">
        <v>0</v>
      </c>
      <c r="M4364" s="127">
        <v>0</v>
      </c>
      <c r="N4364" s="127">
        <v>0</v>
      </c>
      <c r="O4364" s="127">
        <v>0</v>
      </c>
      <c r="P4364" s="127">
        <v>0</v>
      </c>
      <c r="Q4364" s="127">
        <v>0</v>
      </c>
      <c r="R4364" s="127">
        <v>0</v>
      </c>
      <c r="S4364" s="127">
        <v>0</v>
      </c>
      <c r="T4364" s="127">
        <v>0</v>
      </c>
      <c r="U4364" s="127">
        <v>0</v>
      </c>
      <c r="V4364" s="127">
        <v>0</v>
      </c>
      <c r="W4364" s="127">
        <v>0</v>
      </c>
      <c r="X4364" s="127">
        <v>0</v>
      </c>
      <c r="Y4364" s="127">
        <v>0</v>
      </c>
      <c r="Z4364" s="127">
        <v>0</v>
      </c>
      <c r="AA4364" s="127">
        <v>0</v>
      </c>
      <c r="AB4364" s="127">
        <v>0</v>
      </c>
      <c r="AC4364" s="127">
        <v>0</v>
      </c>
      <c r="AD4364" s="127">
        <v>0</v>
      </c>
      <c r="AE4364" s="127">
        <v>0</v>
      </c>
      <c r="AF4364" s="127">
        <v>0</v>
      </c>
      <c r="AG4364" s="127">
        <v>0</v>
      </c>
      <c r="AH4364" s="127">
        <v>0</v>
      </c>
    </row>
    <row r="4365" spans="1:34" x14ac:dyDescent="0.35">
      <c r="A4365" s="127" t="s">
        <v>1738</v>
      </c>
      <c r="B4365" s="127" t="s">
        <v>964</v>
      </c>
      <c r="C4365" s="127">
        <v>0</v>
      </c>
      <c r="D4365" s="127">
        <v>0</v>
      </c>
      <c r="E4365" s="127">
        <v>0</v>
      </c>
      <c r="F4365" s="127">
        <v>0</v>
      </c>
      <c r="G4365" s="127">
        <v>0</v>
      </c>
      <c r="H4365" s="127">
        <v>0</v>
      </c>
      <c r="I4365" s="127">
        <v>0</v>
      </c>
      <c r="J4365" s="127">
        <v>0</v>
      </c>
      <c r="K4365" s="127">
        <v>0</v>
      </c>
      <c r="L4365" s="127">
        <v>0</v>
      </c>
      <c r="M4365" s="127">
        <v>0</v>
      </c>
      <c r="N4365" s="127">
        <v>0</v>
      </c>
      <c r="O4365" s="127">
        <v>0</v>
      </c>
      <c r="P4365" s="127">
        <v>0</v>
      </c>
      <c r="Q4365" s="127">
        <v>0</v>
      </c>
      <c r="R4365" s="127">
        <v>0</v>
      </c>
      <c r="S4365" s="127">
        <v>0</v>
      </c>
      <c r="T4365" s="127">
        <v>0</v>
      </c>
      <c r="U4365" s="127">
        <v>0</v>
      </c>
      <c r="V4365" s="127">
        <v>0</v>
      </c>
      <c r="W4365" s="127">
        <v>0</v>
      </c>
      <c r="X4365" s="127">
        <v>0</v>
      </c>
      <c r="Y4365" s="127">
        <v>0</v>
      </c>
      <c r="Z4365" s="127">
        <v>0</v>
      </c>
      <c r="AA4365" s="127">
        <v>0</v>
      </c>
      <c r="AB4365" s="127">
        <v>0</v>
      </c>
      <c r="AC4365" s="127">
        <v>0</v>
      </c>
      <c r="AD4365" s="127">
        <v>0</v>
      </c>
      <c r="AE4365" s="127">
        <v>0</v>
      </c>
      <c r="AF4365" s="127">
        <v>0</v>
      </c>
      <c r="AG4365" s="127">
        <v>0</v>
      </c>
      <c r="AH4365" s="127">
        <v>0</v>
      </c>
    </row>
    <row r="4366" spans="1:34" x14ac:dyDescent="0.35">
      <c r="A4366" s="127" t="s">
        <v>1739</v>
      </c>
      <c r="B4366" s="127" t="s">
        <v>964</v>
      </c>
      <c r="C4366" s="127">
        <v>0</v>
      </c>
      <c r="D4366" s="127">
        <v>0</v>
      </c>
      <c r="E4366" s="127">
        <v>0</v>
      </c>
      <c r="F4366" s="127">
        <v>0</v>
      </c>
      <c r="G4366" s="127">
        <v>0</v>
      </c>
      <c r="H4366" s="127">
        <v>0</v>
      </c>
      <c r="I4366" s="127">
        <v>0</v>
      </c>
      <c r="J4366" s="127">
        <v>0</v>
      </c>
      <c r="K4366" s="127">
        <v>0</v>
      </c>
      <c r="L4366" s="127">
        <v>0</v>
      </c>
      <c r="M4366" s="127">
        <v>0</v>
      </c>
      <c r="N4366" s="127">
        <v>0</v>
      </c>
      <c r="O4366" s="127">
        <v>0</v>
      </c>
      <c r="P4366" s="127">
        <v>0</v>
      </c>
      <c r="Q4366" s="127">
        <v>0</v>
      </c>
      <c r="R4366" s="127">
        <v>0</v>
      </c>
      <c r="S4366" s="127">
        <v>0</v>
      </c>
      <c r="T4366" s="127">
        <v>0</v>
      </c>
      <c r="U4366" s="127">
        <v>0</v>
      </c>
      <c r="V4366" s="127">
        <v>0</v>
      </c>
      <c r="W4366" s="127">
        <v>0</v>
      </c>
      <c r="X4366" s="127">
        <v>0</v>
      </c>
      <c r="Y4366" s="127">
        <v>0</v>
      </c>
      <c r="Z4366" s="127">
        <v>0</v>
      </c>
      <c r="AA4366" s="127">
        <v>0</v>
      </c>
      <c r="AB4366" s="127">
        <v>0</v>
      </c>
      <c r="AC4366" s="127">
        <v>0</v>
      </c>
      <c r="AD4366" s="127">
        <v>0</v>
      </c>
      <c r="AE4366" s="127">
        <v>0</v>
      </c>
      <c r="AF4366" s="127">
        <v>0</v>
      </c>
      <c r="AG4366" s="127">
        <v>0</v>
      </c>
      <c r="AH4366" s="127">
        <v>0</v>
      </c>
    </row>
    <row r="4367" spans="1:34" x14ac:dyDescent="0.35">
      <c r="A4367" s="127" t="s">
        <v>1740</v>
      </c>
      <c r="B4367" s="127" t="s">
        <v>964</v>
      </c>
      <c r="C4367" s="127">
        <v>0</v>
      </c>
      <c r="D4367" s="127">
        <v>0</v>
      </c>
      <c r="E4367" s="127">
        <v>0</v>
      </c>
      <c r="F4367" s="127">
        <v>0</v>
      </c>
      <c r="G4367" s="127">
        <v>0</v>
      </c>
      <c r="H4367" s="127">
        <v>0</v>
      </c>
      <c r="I4367" s="127">
        <v>0</v>
      </c>
      <c r="J4367" s="127">
        <v>0</v>
      </c>
      <c r="K4367" s="127">
        <v>0</v>
      </c>
      <c r="L4367" s="127">
        <v>0</v>
      </c>
      <c r="M4367" s="127">
        <v>0</v>
      </c>
      <c r="N4367" s="127">
        <v>0</v>
      </c>
      <c r="O4367" s="127">
        <v>0</v>
      </c>
      <c r="P4367" s="127">
        <v>0</v>
      </c>
      <c r="Q4367" s="127">
        <v>0</v>
      </c>
      <c r="R4367" s="127">
        <v>0</v>
      </c>
      <c r="S4367" s="127">
        <v>0</v>
      </c>
      <c r="T4367" s="127">
        <v>0</v>
      </c>
      <c r="U4367" s="127">
        <v>0</v>
      </c>
      <c r="V4367" s="127">
        <v>0</v>
      </c>
      <c r="W4367" s="127">
        <v>0</v>
      </c>
      <c r="X4367" s="127">
        <v>0</v>
      </c>
      <c r="Y4367" s="127">
        <v>0</v>
      </c>
      <c r="Z4367" s="127">
        <v>0</v>
      </c>
      <c r="AA4367" s="127">
        <v>0</v>
      </c>
      <c r="AB4367" s="127">
        <v>0</v>
      </c>
      <c r="AC4367" s="127">
        <v>0</v>
      </c>
      <c r="AD4367" s="127">
        <v>0</v>
      </c>
      <c r="AE4367" s="127">
        <v>0</v>
      </c>
      <c r="AF4367" s="127">
        <v>0</v>
      </c>
      <c r="AG4367" s="127">
        <v>0</v>
      </c>
      <c r="AH4367" s="127">
        <v>0</v>
      </c>
    </row>
    <row r="4368" spans="1:34" x14ac:dyDescent="0.35">
      <c r="A4368" s="127" t="s">
        <v>1741</v>
      </c>
      <c r="B4368" s="127" t="s">
        <v>964</v>
      </c>
      <c r="C4368" s="127">
        <v>0</v>
      </c>
      <c r="D4368" s="127">
        <v>0</v>
      </c>
      <c r="E4368" s="127">
        <v>0</v>
      </c>
      <c r="F4368" s="127">
        <v>0</v>
      </c>
      <c r="G4368" s="127">
        <v>0</v>
      </c>
      <c r="H4368" s="127">
        <v>0</v>
      </c>
      <c r="I4368" s="127">
        <v>0</v>
      </c>
      <c r="J4368" s="127">
        <v>0</v>
      </c>
      <c r="K4368" s="127">
        <v>0</v>
      </c>
      <c r="L4368" s="127">
        <v>0</v>
      </c>
      <c r="M4368" s="127">
        <v>0</v>
      </c>
      <c r="N4368" s="127">
        <v>0</v>
      </c>
      <c r="O4368" s="127">
        <v>0</v>
      </c>
      <c r="P4368" s="127">
        <v>0</v>
      </c>
      <c r="Q4368" s="127">
        <v>0</v>
      </c>
      <c r="R4368" s="127">
        <v>0</v>
      </c>
      <c r="S4368" s="127">
        <v>0</v>
      </c>
      <c r="T4368" s="127">
        <v>0</v>
      </c>
      <c r="U4368" s="127">
        <v>0</v>
      </c>
      <c r="V4368" s="127">
        <v>0</v>
      </c>
      <c r="W4368" s="127">
        <v>0</v>
      </c>
      <c r="X4368" s="127">
        <v>0</v>
      </c>
      <c r="Y4368" s="127">
        <v>0</v>
      </c>
      <c r="Z4368" s="127">
        <v>0</v>
      </c>
      <c r="AA4368" s="127">
        <v>0</v>
      </c>
      <c r="AB4368" s="127">
        <v>0</v>
      </c>
      <c r="AC4368" s="127">
        <v>0</v>
      </c>
      <c r="AD4368" s="127">
        <v>0</v>
      </c>
      <c r="AE4368" s="127">
        <v>0</v>
      </c>
      <c r="AF4368" s="127">
        <v>0</v>
      </c>
      <c r="AG4368" s="127">
        <v>0</v>
      </c>
      <c r="AH4368" s="127">
        <v>0</v>
      </c>
    </row>
    <row r="4369" spans="1:34" x14ac:dyDescent="0.35">
      <c r="A4369" s="127" t="s">
        <v>1742</v>
      </c>
      <c r="B4369" s="127" t="s">
        <v>964</v>
      </c>
      <c r="C4369" s="127">
        <v>0</v>
      </c>
      <c r="D4369" s="127">
        <v>0</v>
      </c>
      <c r="E4369" s="127">
        <v>0</v>
      </c>
      <c r="F4369" s="127">
        <v>0</v>
      </c>
      <c r="G4369" s="127">
        <v>0</v>
      </c>
      <c r="H4369" s="127">
        <v>0</v>
      </c>
      <c r="I4369" s="127">
        <v>0</v>
      </c>
      <c r="J4369" s="127">
        <v>0</v>
      </c>
      <c r="K4369" s="127">
        <v>0</v>
      </c>
      <c r="L4369" s="127">
        <v>0</v>
      </c>
      <c r="M4369" s="127">
        <v>0</v>
      </c>
      <c r="N4369" s="127">
        <v>0</v>
      </c>
      <c r="O4369" s="127">
        <v>0</v>
      </c>
      <c r="P4369" s="127">
        <v>0</v>
      </c>
      <c r="Q4369" s="127">
        <v>0</v>
      </c>
      <c r="R4369" s="127">
        <v>0</v>
      </c>
      <c r="S4369" s="127">
        <v>0</v>
      </c>
      <c r="T4369" s="127">
        <v>0</v>
      </c>
      <c r="U4369" s="127">
        <v>0</v>
      </c>
      <c r="V4369" s="127">
        <v>0</v>
      </c>
      <c r="W4369" s="127">
        <v>0</v>
      </c>
      <c r="X4369" s="127">
        <v>0</v>
      </c>
      <c r="Y4369" s="127">
        <v>0</v>
      </c>
      <c r="Z4369" s="127">
        <v>0</v>
      </c>
      <c r="AA4369" s="127">
        <v>0</v>
      </c>
      <c r="AB4369" s="127">
        <v>0</v>
      </c>
      <c r="AC4369" s="127">
        <v>0</v>
      </c>
      <c r="AD4369" s="127">
        <v>0</v>
      </c>
      <c r="AE4369" s="127">
        <v>0</v>
      </c>
      <c r="AF4369" s="127">
        <v>0</v>
      </c>
      <c r="AG4369" s="127">
        <v>0</v>
      </c>
      <c r="AH4369" s="127">
        <v>0</v>
      </c>
    </row>
    <row r="4370" spans="1:34" x14ac:dyDescent="0.35">
      <c r="A4370" s="127" t="s">
        <v>1743</v>
      </c>
      <c r="B4370" s="127" t="s">
        <v>964</v>
      </c>
      <c r="C4370" s="127">
        <v>0</v>
      </c>
      <c r="D4370" s="127">
        <v>0</v>
      </c>
      <c r="E4370" s="127">
        <v>0</v>
      </c>
      <c r="F4370" s="127">
        <v>0</v>
      </c>
      <c r="G4370" s="127">
        <v>0</v>
      </c>
      <c r="H4370" s="127">
        <v>0</v>
      </c>
      <c r="I4370" s="127">
        <v>0</v>
      </c>
      <c r="J4370" s="127">
        <v>0</v>
      </c>
      <c r="K4370" s="127">
        <v>0</v>
      </c>
      <c r="L4370" s="127">
        <v>0</v>
      </c>
      <c r="M4370" s="127">
        <v>0</v>
      </c>
      <c r="N4370" s="127">
        <v>0</v>
      </c>
      <c r="O4370" s="127">
        <v>0</v>
      </c>
      <c r="P4370" s="127">
        <v>0</v>
      </c>
      <c r="Q4370" s="127">
        <v>0</v>
      </c>
      <c r="R4370" s="127">
        <v>0</v>
      </c>
      <c r="S4370" s="127">
        <v>0</v>
      </c>
      <c r="T4370" s="127">
        <v>0</v>
      </c>
      <c r="U4370" s="127">
        <v>0</v>
      </c>
      <c r="V4370" s="127">
        <v>0</v>
      </c>
      <c r="W4370" s="127">
        <v>0</v>
      </c>
      <c r="X4370" s="127">
        <v>0</v>
      </c>
      <c r="Y4370" s="127">
        <v>0</v>
      </c>
      <c r="Z4370" s="127">
        <v>0</v>
      </c>
      <c r="AA4370" s="127">
        <v>0</v>
      </c>
      <c r="AB4370" s="127">
        <v>0</v>
      </c>
      <c r="AC4370" s="127">
        <v>0</v>
      </c>
      <c r="AD4370" s="127">
        <v>0</v>
      </c>
      <c r="AE4370" s="127">
        <v>0</v>
      </c>
      <c r="AF4370" s="127">
        <v>0</v>
      </c>
      <c r="AG4370" s="127">
        <v>0</v>
      </c>
      <c r="AH4370" s="127">
        <v>0</v>
      </c>
    </row>
    <row r="4371" spans="1:34" x14ac:dyDescent="0.35">
      <c r="A4371" s="127" t="s">
        <v>1744</v>
      </c>
      <c r="B4371" s="127" t="s">
        <v>964</v>
      </c>
      <c r="C4371" s="127">
        <v>0</v>
      </c>
      <c r="D4371" s="127">
        <v>0</v>
      </c>
      <c r="E4371" s="127">
        <v>0</v>
      </c>
      <c r="F4371" s="127">
        <v>0</v>
      </c>
      <c r="G4371" s="127">
        <v>0</v>
      </c>
      <c r="H4371" s="127">
        <v>0</v>
      </c>
      <c r="I4371" s="127">
        <v>0</v>
      </c>
      <c r="J4371" s="127">
        <v>0</v>
      </c>
      <c r="K4371" s="127">
        <v>0</v>
      </c>
      <c r="L4371" s="127">
        <v>0</v>
      </c>
      <c r="M4371" s="127">
        <v>0</v>
      </c>
      <c r="N4371" s="127">
        <v>0</v>
      </c>
      <c r="O4371" s="127">
        <v>0</v>
      </c>
      <c r="P4371" s="127">
        <v>0</v>
      </c>
      <c r="Q4371" s="127">
        <v>0</v>
      </c>
      <c r="R4371" s="127">
        <v>0</v>
      </c>
      <c r="S4371" s="127">
        <v>0</v>
      </c>
      <c r="T4371" s="127">
        <v>0</v>
      </c>
      <c r="U4371" s="127">
        <v>0</v>
      </c>
      <c r="V4371" s="127">
        <v>0</v>
      </c>
      <c r="W4371" s="127">
        <v>0</v>
      </c>
      <c r="X4371" s="127">
        <v>0</v>
      </c>
      <c r="Y4371" s="127">
        <v>0</v>
      </c>
      <c r="Z4371" s="127">
        <v>0</v>
      </c>
      <c r="AA4371" s="127">
        <v>0</v>
      </c>
      <c r="AB4371" s="127">
        <v>0</v>
      </c>
      <c r="AC4371" s="127">
        <v>0</v>
      </c>
      <c r="AD4371" s="127">
        <v>0</v>
      </c>
      <c r="AE4371" s="127">
        <v>0</v>
      </c>
      <c r="AF4371" s="127">
        <v>0</v>
      </c>
      <c r="AG4371" s="127">
        <v>0</v>
      </c>
      <c r="AH4371" s="127">
        <v>0</v>
      </c>
    </row>
    <row r="4372" spans="1:34" x14ac:dyDescent="0.35">
      <c r="A4372" s="127" t="s">
        <v>1745</v>
      </c>
      <c r="B4372" s="127" t="s">
        <v>964</v>
      </c>
      <c r="C4372" s="128">
        <v>191000000000000</v>
      </c>
      <c r="D4372" s="128">
        <v>199000000000000</v>
      </c>
      <c r="E4372" s="128">
        <v>207000000000000</v>
      </c>
      <c r="F4372" s="128">
        <v>216000000000000</v>
      </c>
      <c r="G4372" s="128">
        <v>228000000000000</v>
      </c>
      <c r="H4372" s="128">
        <v>239000000000000</v>
      </c>
      <c r="I4372" s="128">
        <v>251000000000000</v>
      </c>
      <c r="J4372" s="128">
        <v>263000000000000</v>
      </c>
      <c r="K4372" s="128">
        <v>275000000000000</v>
      </c>
      <c r="L4372" s="128">
        <v>293000000000000</v>
      </c>
      <c r="M4372" s="128">
        <v>311000000000000</v>
      </c>
      <c r="N4372" s="128">
        <v>328000000000000</v>
      </c>
      <c r="O4372" s="128">
        <v>346000000000000</v>
      </c>
      <c r="P4372" s="128">
        <v>363000000000000</v>
      </c>
      <c r="Q4372" s="128">
        <v>389000000000000</v>
      </c>
      <c r="R4372" s="128">
        <v>414000000000000</v>
      </c>
      <c r="S4372" s="128">
        <v>439000000000000</v>
      </c>
      <c r="T4372" s="128">
        <v>464000000000000</v>
      </c>
      <c r="U4372" s="128">
        <v>489000000000000</v>
      </c>
      <c r="V4372" s="128">
        <v>518000000000000</v>
      </c>
      <c r="W4372" s="128">
        <v>548000000000000</v>
      </c>
      <c r="X4372" s="128">
        <v>577000000000000</v>
      </c>
      <c r="Y4372" s="128">
        <v>607000000000000</v>
      </c>
      <c r="Z4372" s="128">
        <v>636000000000000</v>
      </c>
      <c r="AA4372" s="128">
        <v>671000000000000</v>
      </c>
      <c r="AB4372" s="128">
        <v>706000000000000</v>
      </c>
      <c r="AC4372" s="128">
        <v>741000000000000</v>
      </c>
      <c r="AD4372" s="128">
        <v>776000000000000</v>
      </c>
      <c r="AE4372" s="128">
        <v>811000000000000</v>
      </c>
      <c r="AF4372" s="128">
        <v>846000000000000</v>
      </c>
      <c r="AG4372" s="128">
        <v>881000000000000</v>
      </c>
      <c r="AH4372" s="128">
        <v>916000000000000</v>
      </c>
    </row>
    <row r="4373" spans="1:34" x14ac:dyDescent="0.35">
      <c r="A4373" s="127" t="s">
        <v>1746</v>
      </c>
      <c r="B4373" s="127" t="s">
        <v>964</v>
      </c>
      <c r="C4373" s="127">
        <v>0</v>
      </c>
      <c r="D4373" s="127">
        <v>0</v>
      </c>
      <c r="E4373" s="127">
        <v>0</v>
      </c>
      <c r="F4373" s="127">
        <v>0</v>
      </c>
      <c r="G4373" s="127">
        <v>0</v>
      </c>
      <c r="H4373" s="127">
        <v>0</v>
      </c>
      <c r="I4373" s="127">
        <v>0</v>
      </c>
      <c r="J4373" s="127">
        <v>0</v>
      </c>
      <c r="K4373" s="127">
        <v>0</v>
      </c>
      <c r="L4373" s="127">
        <v>0</v>
      </c>
      <c r="M4373" s="127">
        <v>0</v>
      </c>
      <c r="N4373" s="127">
        <v>0</v>
      </c>
      <c r="O4373" s="127">
        <v>0</v>
      </c>
      <c r="P4373" s="127">
        <v>0</v>
      </c>
      <c r="Q4373" s="127">
        <v>0</v>
      </c>
      <c r="R4373" s="127">
        <v>0</v>
      </c>
      <c r="S4373" s="127">
        <v>0</v>
      </c>
      <c r="T4373" s="127">
        <v>0</v>
      </c>
      <c r="U4373" s="127">
        <v>0</v>
      </c>
      <c r="V4373" s="127">
        <v>0</v>
      </c>
      <c r="W4373" s="127">
        <v>0</v>
      </c>
      <c r="X4373" s="127">
        <v>0</v>
      </c>
      <c r="Y4373" s="127">
        <v>0</v>
      </c>
      <c r="Z4373" s="127">
        <v>0</v>
      </c>
      <c r="AA4373" s="127">
        <v>0</v>
      </c>
      <c r="AB4373" s="127">
        <v>0</v>
      </c>
      <c r="AC4373" s="127">
        <v>0</v>
      </c>
      <c r="AD4373" s="127">
        <v>0</v>
      </c>
      <c r="AE4373" s="127">
        <v>0</v>
      </c>
      <c r="AF4373" s="127">
        <v>0</v>
      </c>
      <c r="AG4373" s="127">
        <v>0</v>
      </c>
      <c r="AH4373" s="127">
        <v>0</v>
      </c>
    </row>
    <row r="4374" spans="1:34" x14ac:dyDescent="0.35">
      <c r="A4374" s="127" t="s">
        <v>1747</v>
      </c>
      <c r="B4374" s="127" t="s">
        <v>964</v>
      </c>
      <c r="C4374" s="128">
        <v>43700000000000</v>
      </c>
      <c r="D4374" s="128">
        <v>44700000000000</v>
      </c>
      <c r="E4374" s="128">
        <v>45700000000000</v>
      </c>
      <c r="F4374" s="128">
        <v>46800000000000</v>
      </c>
      <c r="G4374" s="128">
        <v>48300000000000</v>
      </c>
      <c r="H4374" s="128">
        <v>49800000000000</v>
      </c>
      <c r="I4374" s="128">
        <v>51300000000000</v>
      </c>
      <c r="J4374" s="128">
        <v>52900000000000</v>
      </c>
      <c r="K4374" s="128">
        <v>54400000000000</v>
      </c>
      <c r="L4374" s="128">
        <v>56600000000000</v>
      </c>
      <c r="M4374" s="128">
        <v>58900000000000</v>
      </c>
      <c r="N4374" s="128">
        <v>61200000000000</v>
      </c>
      <c r="O4374" s="128">
        <v>63400000000000</v>
      </c>
      <c r="P4374" s="128">
        <v>65700000000000</v>
      </c>
      <c r="Q4374" s="128">
        <v>70700000000000</v>
      </c>
      <c r="R4374" s="128">
        <v>75700000000000</v>
      </c>
      <c r="S4374" s="128">
        <v>80700000000000</v>
      </c>
      <c r="T4374" s="128">
        <v>85700000000000</v>
      </c>
      <c r="U4374" s="128">
        <v>90700000000000</v>
      </c>
      <c r="V4374" s="128">
        <v>97000000000000</v>
      </c>
      <c r="W4374" s="128">
        <v>103000000000000</v>
      </c>
      <c r="X4374" s="128">
        <v>110000000000000</v>
      </c>
      <c r="Y4374" s="128">
        <v>116000000000000</v>
      </c>
      <c r="Z4374" s="128">
        <v>122000000000000</v>
      </c>
      <c r="AA4374" s="128">
        <v>130000000000000</v>
      </c>
      <c r="AB4374" s="128">
        <v>138000000000000</v>
      </c>
      <c r="AC4374" s="128">
        <v>147000000000000</v>
      </c>
      <c r="AD4374" s="128">
        <v>155000000000000</v>
      </c>
      <c r="AE4374" s="128">
        <v>163000000000000</v>
      </c>
      <c r="AF4374" s="128">
        <v>171000000000000</v>
      </c>
      <c r="AG4374" s="128">
        <v>179000000000000</v>
      </c>
      <c r="AH4374" s="128">
        <v>187000000000000</v>
      </c>
    </row>
    <row r="4375" spans="1:34" x14ac:dyDescent="0.35">
      <c r="A4375" s="127" t="s">
        <v>1748</v>
      </c>
      <c r="B4375" s="127" t="s">
        <v>964</v>
      </c>
      <c r="C4375" s="128">
        <v>66100000000000</v>
      </c>
      <c r="D4375" s="128">
        <v>67900000000000</v>
      </c>
      <c r="E4375" s="128">
        <v>69600000000000</v>
      </c>
      <c r="F4375" s="128">
        <v>71300000000000</v>
      </c>
      <c r="G4375" s="128">
        <v>72800000000000</v>
      </c>
      <c r="H4375" s="128">
        <v>74300000000000</v>
      </c>
      <c r="I4375" s="128">
        <v>75800000000000</v>
      </c>
      <c r="J4375" s="128">
        <v>77300000000000</v>
      </c>
      <c r="K4375" s="128">
        <v>78800000000000</v>
      </c>
      <c r="L4375" s="128">
        <v>80600000000000</v>
      </c>
      <c r="M4375" s="128">
        <v>82300000000000</v>
      </c>
      <c r="N4375" s="128">
        <v>84100000000000</v>
      </c>
      <c r="O4375" s="128">
        <v>85800000000000</v>
      </c>
      <c r="P4375" s="128">
        <v>87500000000000</v>
      </c>
      <c r="Q4375" s="128">
        <v>89000000000000</v>
      </c>
      <c r="R4375" s="128">
        <v>90500000000000</v>
      </c>
      <c r="S4375" s="128">
        <v>92100000000000</v>
      </c>
      <c r="T4375" s="128">
        <v>93600000000000</v>
      </c>
      <c r="U4375" s="128">
        <v>95100000000000</v>
      </c>
      <c r="V4375" s="128">
        <v>96800000000000</v>
      </c>
      <c r="W4375" s="128">
        <v>98500000000000</v>
      </c>
      <c r="X4375" s="128">
        <v>100000000000000</v>
      </c>
      <c r="Y4375" s="128">
        <v>102000000000000</v>
      </c>
      <c r="Z4375" s="128">
        <v>104000000000000</v>
      </c>
      <c r="AA4375" s="128">
        <v>105000000000000</v>
      </c>
      <c r="AB4375" s="128">
        <v>106000000000000</v>
      </c>
      <c r="AC4375" s="128">
        <v>108000000000000</v>
      </c>
      <c r="AD4375" s="128">
        <v>109000000000000</v>
      </c>
      <c r="AE4375" s="128">
        <v>111000000000000</v>
      </c>
      <c r="AF4375" s="128">
        <v>112000000000000</v>
      </c>
      <c r="AG4375" s="128">
        <v>114000000000000</v>
      </c>
      <c r="AH4375" s="128">
        <v>115000000000000</v>
      </c>
    </row>
    <row r="4376" spans="1:34" x14ac:dyDescent="0.35">
      <c r="A4376" s="127" t="s">
        <v>1749</v>
      </c>
      <c r="B4376" s="127" t="s">
        <v>964</v>
      </c>
      <c r="C4376" s="128">
        <v>34800000000000</v>
      </c>
      <c r="D4376" s="128">
        <v>35800000000000</v>
      </c>
      <c r="E4376" s="128">
        <v>36900000000000</v>
      </c>
      <c r="F4376" s="128">
        <v>38000000000000</v>
      </c>
      <c r="G4376" s="128">
        <v>38900000000000</v>
      </c>
      <c r="H4376" s="128">
        <v>39900000000000</v>
      </c>
      <c r="I4376" s="128">
        <v>40800000000000</v>
      </c>
      <c r="J4376" s="128">
        <v>41800000000000</v>
      </c>
      <c r="K4376" s="128">
        <v>42700000000000</v>
      </c>
      <c r="L4376" s="128">
        <v>44500000000000</v>
      </c>
      <c r="M4376" s="128">
        <v>46300000000000</v>
      </c>
      <c r="N4376" s="128">
        <v>48100000000000</v>
      </c>
      <c r="O4376" s="128">
        <v>49900000000000</v>
      </c>
      <c r="P4376" s="128">
        <v>51700000000000</v>
      </c>
      <c r="Q4376" s="128">
        <v>55600000000000</v>
      </c>
      <c r="R4376" s="128">
        <v>59600000000000</v>
      </c>
      <c r="S4376" s="128">
        <v>63500000000000</v>
      </c>
      <c r="T4376" s="128">
        <v>67400000000000</v>
      </c>
      <c r="U4376" s="128">
        <v>71400000000000</v>
      </c>
      <c r="V4376" s="128">
        <v>79600000000000</v>
      </c>
      <c r="W4376" s="128">
        <v>87800000000000</v>
      </c>
      <c r="X4376" s="128">
        <v>96100000000000</v>
      </c>
      <c r="Y4376" s="128">
        <v>104000000000000</v>
      </c>
      <c r="Z4376" s="128">
        <v>113000000000000</v>
      </c>
      <c r="AA4376" s="128">
        <v>116000000000000</v>
      </c>
      <c r="AB4376" s="128">
        <v>119000000000000</v>
      </c>
      <c r="AC4376" s="128">
        <v>122000000000000</v>
      </c>
      <c r="AD4376" s="128">
        <v>125000000000000</v>
      </c>
      <c r="AE4376" s="128">
        <v>128000000000000</v>
      </c>
      <c r="AF4376" s="128">
        <v>131000000000000</v>
      </c>
      <c r="AG4376" s="128">
        <v>134000000000000</v>
      </c>
      <c r="AH4376" s="128">
        <v>137000000000000</v>
      </c>
    </row>
    <row r="4377" spans="1:34" x14ac:dyDescent="0.35">
      <c r="A4377" s="127" t="s">
        <v>1750</v>
      </c>
      <c r="B4377" s="127" t="s">
        <v>964</v>
      </c>
      <c r="C4377" s="127">
        <v>0</v>
      </c>
      <c r="D4377" s="127">
        <v>0</v>
      </c>
      <c r="E4377" s="127">
        <v>0</v>
      </c>
      <c r="F4377" s="127">
        <v>0</v>
      </c>
      <c r="G4377" s="127">
        <v>0</v>
      </c>
      <c r="H4377" s="127">
        <v>0</v>
      </c>
      <c r="I4377" s="127">
        <v>0</v>
      </c>
      <c r="J4377" s="127">
        <v>0</v>
      </c>
      <c r="K4377" s="127">
        <v>0</v>
      </c>
      <c r="L4377" s="127">
        <v>0</v>
      </c>
      <c r="M4377" s="127">
        <v>0</v>
      </c>
      <c r="N4377" s="127">
        <v>0</v>
      </c>
      <c r="O4377" s="127">
        <v>0</v>
      </c>
      <c r="P4377" s="127">
        <v>0</v>
      </c>
      <c r="Q4377" s="127">
        <v>0</v>
      </c>
      <c r="R4377" s="127">
        <v>0</v>
      </c>
      <c r="S4377" s="127">
        <v>0</v>
      </c>
      <c r="T4377" s="127">
        <v>0</v>
      </c>
      <c r="U4377" s="127">
        <v>0</v>
      </c>
      <c r="V4377" s="127">
        <v>0</v>
      </c>
      <c r="W4377" s="127">
        <v>0</v>
      </c>
      <c r="X4377" s="127">
        <v>0</v>
      </c>
      <c r="Y4377" s="127">
        <v>0</v>
      </c>
      <c r="Z4377" s="127">
        <v>0</v>
      </c>
      <c r="AA4377" s="127">
        <v>0</v>
      </c>
      <c r="AB4377" s="127">
        <v>0</v>
      </c>
      <c r="AC4377" s="127">
        <v>0</v>
      </c>
      <c r="AD4377" s="127">
        <v>0</v>
      </c>
      <c r="AE4377" s="127">
        <v>0</v>
      </c>
      <c r="AF4377" s="127">
        <v>0</v>
      </c>
      <c r="AG4377" s="127">
        <v>0</v>
      </c>
      <c r="AH4377" s="127">
        <v>0</v>
      </c>
    </row>
    <row r="4378" spans="1:34" x14ac:dyDescent="0.35">
      <c r="A4378" s="127" t="s">
        <v>1751</v>
      </c>
      <c r="B4378" s="127" t="s">
        <v>964</v>
      </c>
      <c r="C4378" s="127">
        <v>0</v>
      </c>
      <c r="D4378" s="127">
        <v>0</v>
      </c>
      <c r="E4378" s="127">
        <v>0</v>
      </c>
      <c r="F4378" s="127">
        <v>0</v>
      </c>
      <c r="G4378" s="127">
        <v>0</v>
      </c>
      <c r="H4378" s="127">
        <v>0</v>
      </c>
      <c r="I4378" s="127">
        <v>0</v>
      </c>
      <c r="J4378" s="127">
        <v>0</v>
      </c>
      <c r="K4378" s="127">
        <v>0</v>
      </c>
      <c r="L4378" s="127">
        <v>0</v>
      </c>
      <c r="M4378" s="127">
        <v>0</v>
      </c>
      <c r="N4378" s="127">
        <v>0</v>
      </c>
      <c r="O4378" s="127">
        <v>0</v>
      </c>
      <c r="P4378" s="127">
        <v>0</v>
      </c>
      <c r="Q4378" s="127">
        <v>0</v>
      </c>
      <c r="R4378" s="127">
        <v>0</v>
      </c>
      <c r="S4378" s="127">
        <v>0</v>
      </c>
      <c r="T4378" s="127">
        <v>0</v>
      </c>
      <c r="U4378" s="127">
        <v>0</v>
      </c>
      <c r="V4378" s="127">
        <v>0</v>
      </c>
      <c r="W4378" s="127">
        <v>0</v>
      </c>
      <c r="X4378" s="127">
        <v>0</v>
      </c>
      <c r="Y4378" s="127">
        <v>0</v>
      </c>
      <c r="Z4378" s="127">
        <v>0</v>
      </c>
      <c r="AA4378" s="127">
        <v>0</v>
      </c>
      <c r="AB4378" s="127">
        <v>0</v>
      </c>
      <c r="AC4378" s="127">
        <v>0</v>
      </c>
      <c r="AD4378" s="127">
        <v>0</v>
      </c>
      <c r="AE4378" s="127">
        <v>0</v>
      </c>
      <c r="AF4378" s="127">
        <v>0</v>
      </c>
      <c r="AG4378" s="127">
        <v>0</v>
      </c>
      <c r="AH4378" s="127">
        <v>0</v>
      </c>
    </row>
    <row r="4379" spans="1:34" x14ac:dyDescent="0.35">
      <c r="A4379" s="127" t="s">
        <v>1752</v>
      </c>
      <c r="B4379" s="127" t="s">
        <v>964</v>
      </c>
      <c r="C4379" s="127">
        <v>0</v>
      </c>
      <c r="D4379" s="127">
        <v>0</v>
      </c>
      <c r="E4379" s="127">
        <v>0</v>
      </c>
      <c r="F4379" s="127">
        <v>0</v>
      </c>
      <c r="G4379" s="127">
        <v>0</v>
      </c>
      <c r="H4379" s="127">
        <v>0</v>
      </c>
      <c r="I4379" s="127">
        <v>0</v>
      </c>
      <c r="J4379" s="127">
        <v>0</v>
      </c>
      <c r="K4379" s="127">
        <v>0</v>
      </c>
      <c r="L4379" s="127">
        <v>0</v>
      </c>
      <c r="M4379" s="127">
        <v>0</v>
      </c>
      <c r="N4379" s="127">
        <v>0</v>
      </c>
      <c r="O4379" s="127">
        <v>0</v>
      </c>
      <c r="P4379" s="127">
        <v>0</v>
      </c>
      <c r="Q4379" s="127">
        <v>0</v>
      </c>
      <c r="R4379" s="127">
        <v>0</v>
      </c>
      <c r="S4379" s="127">
        <v>0</v>
      </c>
      <c r="T4379" s="127">
        <v>0</v>
      </c>
      <c r="U4379" s="127">
        <v>0</v>
      </c>
      <c r="V4379" s="127">
        <v>0</v>
      </c>
      <c r="W4379" s="127">
        <v>0</v>
      </c>
      <c r="X4379" s="127">
        <v>0</v>
      </c>
      <c r="Y4379" s="127">
        <v>0</v>
      </c>
      <c r="Z4379" s="127">
        <v>0</v>
      </c>
      <c r="AA4379" s="127">
        <v>0</v>
      </c>
      <c r="AB4379" s="127">
        <v>0</v>
      </c>
      <c r="AC4379" s="127">
        <v>0</v>
      </c>
      <c r="AD4379" s="127">
        <v>0</v>
      </c>
      <c r="AE4379" s="127">
        <v>0</v>
      </c>
      <c r="AF4379" s="127">
        <v>0</v>
      </c>
      <c r="AG4379" s="127">
        <v>0</v>
      </c>
      <c r="AH4379" s="127">
        <v>0</v>
      </c>
    </row>
    <row r="4380" spans="1:34" x14ac:dyDescent="0.35">
      <c r="A4380" s="127" t="s">
        <v>1753</v>
      </c>
      <c r="B4380" s="127" t="s">
        <v>964</v>
      </c>
      <c r="C4380" s="127">
        <v>0</v>
      </c>
      <c r="D4380" s="127">
        <v>0</v>
      </c>
      <c r="E4380" s="127">
        <v>0</v>
      </c>
      <c r="F4380" s="127">
        <v>0</v>
      </c>
      <c r="G4380" s="127">
        <v>0</v>
      </c>
      <c r="H4380" s="127">
        <v>0</v>
      </c>
      <c r="I4380" s="127">
        <v>0</v>
      </c>
      <c r="J4380" s="127">
        <v>0</v>
      </c>
      <c r="K4380" s="127">
        <v>0</v>
      </c>
      <c r="L4380" s="127">
        <v>0</v>
      </c>
      <c r="M4380" s="127">
        <v>0</v>
      </c>
      <c r="N4380" s="127">
        <v>0</v>
      </c>
      <c r="O4380" s="127">
        <v>0</v>
      </c>
      <c r="P4380" s="127">
        <v>0</v>
      </c>
      <c r="Q4380" s="127">
        <v>0</v>
      </c>
      <c r="R4380" s="127">
        <v>0</v>
      </c>
      <c r="S4380" s="127">
        <v>0</v>
      </c>
      <c r="T4380" s="127">
        <v>0</v>
      </c>
      <c r="U4380" s="127">
        <v>0</v>
      </c>
      <c r="V4380" s="127">
        <v>0</v>
      </c>
      <c r="W4380" s="127">
        <v>0</v>
      </c>
      <c r="X4380" s="127">
        <v>0</v>
      </c>
      <c r="Y4380" s="127">
        <v>0</v>
      </c>
      <c r="Z4380" s="127">
        <v>0</v>
      </c>
      <c r="AA4380" s="127">
        <v>0</v>
      </c>
      <c r="AB4380" s="127">
        <v>0</v>
      </c>
      <c r="AC4380" s="127">
        <v>0</v>
      </c>
      <c r="AD4380" s="127">
        <v>0</v>
      </c>
      <c r="AE4380" s="127">
        <v>0</v>
      </c>
      <c r="AF4380" s="127">
        <v>0</v>
      </c>
      <c r="AG4380" s="127">
        <v>0</v>
      </c>
      <c r="AH4380" s="127">
        <v>0</v>
      </c>
    </row>
    <row r="4381" spans="1:34" x14ac:dyDescent="0.35">
      <c r="A4381" s="127" t="s">
        <v>1754</v>
      </c>
      <c r="B4381" s="127" t="s">
        <v>964</v>
      </c>
      <c r="C4381" s="127">
        <v>0</v>
      </c>
      <c r="D4381" s="127">
        <v>0</v>
      </c>
      <c r="E4381" s="127">
        <v>0</v>
      </c>
      <c r="F4381" s="127">
        <v>0</v>
      </c>
      <c r="G4381" s="127">
        <v>0</v>
      </c>
      <c r="H4381" s="127">
        <v>0</v>
      </c>
      <c r="I4381" s="127">
        <v>0</v>
      </c>
      <c r="J4381" s="127">
        <v>0</v>
      </c>
      <c r="K4381" s="127">
        <v>0</v>
      </c>
      <c r="L4381" s="127">
        <v>0</v>
      </c>
      <c r="M4381" s="127">
        <v>0</v>
      </c>
      <c r="N4381" s="127">
        <v>0</v>
      </c>
      <c r="O4381" s="127">
        <v>0</v>
      </c>
      <c r="P4381" s="127">
        <v>0</v>
      </c>
      <c r="Q4381" s="127">
        <v>0</v>
      </c>
      <c r="R4381" s="127">
        <v>0</v>
      </c>
      <c r="S4381" s="127">
        <v>0</v>
      </c>
      <c r="T4381" s="127">
        <v>0</v>
      </c>
      <c r="U4381" s="127">
        <v>0</v>
      </c>
      <c r="V4381" s="127">
        <v>0</v>
      </c>
      <c r="W4381" s="127">
        <v>0</v>
      </c>
      <c r="X4381" s="127">
        <v>0</v>
      </c>
      <c r="Y4381" s="127">
        <v>0</v>
      </c>
      <c r="Z4381" s="127">
        <v>0</v>
      </c>
      <c r="AA4381" s="127">
        <v>0</v>
      </c>
      <c r="AB4381" s="127">
        <v>0</v>
      </c>
      <c r="AC4381" s="127">
        <v>0</v>
      </c>
      <c r="AD4381" s="127">
        <v>0</v>
      </c>
      <c r="AE4381" s="127">
        <v>0</v>
      </c>
      <c r="AF4381" s="127">
        <v>0</v>
      </c>
      <c r="AG4381" s="127">
        <v>0</v>
      </c>
      <c r="AH4381" s="127">
        <v>0</v>
      </c>
    </row>
    <row r="4382" spans="1:34" x14ac:dyDescent="0.35">
      <c r="A4382" s="127" t="s">
        <v>1755</v>
      </c>
      <c r="B4382" s="127" t="s">
        <v>964</v>
      </c>
      <c r="C4382" s="127">
        <v>0</v>
      </c>
      <c r="D4382" s="127">
        <v>0</v>
      </c>
      <c r="E4382" s="127">
        <v>0</v>
      </c>
      <c r="F4382" s="127">
        <v>0</v>
      </c>
      <c r="G4382" s="127">
        <v>0</v>
      </c>
      <c r="H4382" s="127">
        <v>0</v>
      </c>
      <c r="I4382" s="127">
        <v>0</v>
      </c>
      <c r="J4382" s="127">
        <v>0</v>
      </c>
      <c r="K4382" s="127">
        <v>0</v>
      </c>
      <c r="L4382" s="127">
        <v>0</v>
      </c>
      <c r="M4382" s="127">
        <v>0</v>
      </c>
      <c r="N4382" s="127">
        <v>0</v>
      </c>
      <c r="O4382" s="127">
        <v>0</v>
      </c>
      <c r="P4382" s="127">
        <v>0</v>
      </c>
      <c r="Q4382" s="127">
        <v>0</v>
      </c>
      <c r="R4382" s="127">
        <v>0</v>
      </c>
      <c r="S4382" s="127">
        <v>0</v>
      </c>
      <c r="T4382" s="127">
        <v>0</v>
      </c>
      <c r="U4382" s="127">
        <v>0</v>
      </c>
      <c r="V4382" s="127">
        <v>0</v>
      </c>
      <c r="W4382" s="127">
        <v>0</v>
      </c>
      <c r="X4382" s="127">
        <v>0</v>
      </c>
      <c r="Y4382" s="127">
        <v>0</v>
      </c>
      <c r="Z4382" s="127">
        <v>0</v>
      </c>
      <c r="AA4382" s="127">
        <v>0</v>
      </c>
      <c r="AB4382" s="127">
        <v>0</v>
      </c>
      <c r="AC4382" s="127">
        <v>0</v>
      </c>
      <c r="AD4382" s="127">
        <v>0</v>
      </c>
      <c r="AE4382" s="127">
        <v>0</v>
      </c>
      <c r="AF4382" s="127">
        <v>0</v>
      </c>
      <c r="AG4382" s="127">
        <v>0</v>
      </c>
      <c r="AH4382" s="127">
        <v>0</v>
      </c>
    </row>
    <row r="4383" spans="1:34" x14ac:dyDescent="0.35">
      <c r="A4383" s="127" t="s">
        <v>1756</v>
      </c>
      <c r="B4383" s="127" t="s">
        <v>964</v>
      </c>
      <c r="C4383" s="127">
        <v>0</v>
      </c>
      <c r="D4383" s="127">
        <v>0</v>
      </c>
      <c r="E4383" s="127">
        <v>0</v>
      </c>
      <c r="F4383" s="127">
        <v>0</v>
      </c>
      <c r="G4383" s="127">
        <v>0</v>
      </c>
      <c r="H4383" s="127">
        <v>0</v>
      </c>
      <c r="I4383" s="127">
        <v>0</v>
      </c>
      <c r="J4383" s="127">
        <v>0</v>
      </c>
      <c r="K4383" s="127">
        <v>0</v>
      </c>
      <c r="L4383" s="127">
        <v>0</v>
      </c>
      <c r="M4383" s="127">
        <v>0</v>
      </c>
      <c r="N4383" s="127">
        <v>0</v>
      </c>
      <c r="O4383" s="127">
        <v>0</v>
      </c>
      <c r="P4383" s="127">
        <v>0</v>
      </c>
      <c r="Q4383" s="127">
        <v>0</v>
      </c>
      <c r="R4383" s="127">
        <v>0</v>
      </c>
      <c r="S4383" s="127">
        <v>0</v>
      </c>
      <c r="T4383" s="127">
        <v>0</v>
      </c>
      <c r="U4383" s="127">
        <v>0</v>
      </c>
      <c r="V4383" s="127">
        <v>0</v>
      </c>
      <c r="W4383" s="127">
        <v>0</v>
      </c>
      <c r="X4383" s="127">
        <v>0</v>
      </c>
      <c r="Y4383" s="127">
        <v>0</v>
      </c>
      <c r="Z4383" s="127">
        <v>0</v>
      </c>
      <c r="AA4383" s="127">
        <v>0</v>
      </c>
      <c r="AB4383" s="127">
        <v>0</v>
      </c>
      <c r="AC4383" s="127">
        <v>0</v>
      </c>
      <c r="AD4383" s="127">
        <v>0</v>
      </c>
      <c r="AE4383" s="127">
        <v>0</v>
      </c>
      <c r="AF4383" s="127">
        <v>0</v>
      </c>
      <c r="AG4383" s="127">
        <v>0</v>
      </c>
      <c r="AH4383" s="127">
        <v>0</v>
      </c>
    </row>
    <row r="4384" spans="1:34" x14ac:dyDescent="0.35">
      <c r="A4384" s="127" t="s">
        <v>1757</v>
      </c>
      <c r="B4384" s="127" t="s">
        <v>964</v>
      </c>
      <c r="C4384" s="127">
        <v>0</v>
      </c>
      <c r="D4384" s="127">
        <v>0</v>
      </c>
      <c r="E4384" s="127">
        <v>0</v>
      </c>
      <c r="F4384" s="127">
        <v>0</v>
      </c>
      <c r="G4384" s="127">
        <v>0</v>
      </c>
      <c r="H4384" s="127">
        <v>0</v>
      </c>
      <c r="I4384" s="127">
        <v>0</v>
      </c>
      <c r="J4384" s="127">
        <v>0</v>
      </c>
      <c r="K4384" s="127">
        <v>0</v>
      </c>
      <c r="L4384" s="127">
        <v>0</v>
      </c>
      <c r="M4384" s="127">
        <v>0</v>
      </c>
      <c r="N4384" s="127">
        <v>0</v>
      </c>
      <c r="O4384" s="127">
        <v>0</v>
      </c>
      <c r="P4384" s="127">
        <v>0</v>
      </c>
      <c r="Q4384" s="127">
        <v>0</v>
      </c>
      <c r="R4384" s="127">
        <v>0</v>
      </c>
      <c r="S4384" s="127">
        <v>0</v>
      </c>
      <c r="T4384" s="127">
        <v>0</v>
      </c>
      <c r="U4384" s="127">
        <v>0</v>
      </c>
      <c r="V4384" s="127">
        <v>0</v>
      </c>
      <c r="W4384" s="127">
        <v>0</v>
      </c>
      <c r="X4384" s="127">
        <v>0</v>
      </c>
      <c r="Y4384" s="127">
        <v>0</v>
      </c>
      <c r="Z4384" s="127">
        <v>0</v>
      </c>
      <c r="AA4384" s="127">
        <v>0</v>
      </c>
      <c r="AB4384" s="127">
        <v>0</v>
      </c>
      <c r="AC4384" s="127">
        <v>0</v>
      </c>
      <c r="AD4384" s="127">
        <v>0</v>
      </c>
      <c r="AE4384" s="127">
        <v>0</v>
      </c>
      <c r="AF4384" s="127">
        <v>0</v>
      </c>
      <c r="AG4384" s="127">
        <v>0</v>
      </c>
      <c r="AH4384" s="127">
        <v>0</v>
      </c>
    </row>
    <row r="4385" spans="1:34" x14ac:dyDescent="0.35">
      <c r="A4385" s="127" t="s">
        <v>1758</v>
      </c>
      <c r="B4385" s="127" t="s">
        <v>964</v>
      </c>
      <c r="C4385" s="127">
        <v>0</v>
      </c>
      <c r="D4385" s="127">
        <v>0</v>
      </c>
      <c r="E4385" s="127">
        <v>0</v>
      </c>
      <c r="F4385" s="127">
        <v>0</v>
      </c>
      <c r="G4385" s="127">
        <v>0</v>
      </c>
      <c r="H4385" s="127">
        <v>0</v>
      </c>
      <c r="I4385" s="127">
        <v>0</v>
      </c>
      <c r="J4385" s="127">
        <v>0</v>
      </c>
      <c r="K4385" s="127">
        <v>0</v>
      </c>
      <c r="L4385" s="127">
        <v>0</v>
      </c>
      <c r="M4385" s="127">
        <v>0</v>
      </c>
      <c r="N4385" s="127">
        <v>0</v>
      </c>
      <c r="O4385" s="127">
        <v>0</v>
      </c>
      <c r="P4385" s="127">
        <v>0</v>
      </c>
      <c r="Q4385" s="127">
        <v>0</v>
      </c>
      <c r="R4385" s="127">
        <v>0</v>
      </c>
      <c r="S4385" s="127">
        <v>0</v>
      </c>
      <c r="T4385" s="127">
        <v>0</v>
      </c>
      <c r="U4385" s="127">
        <v>0</v>
      </c>
      <c r="V4385" s="127">
        <v>0</v>
      </c>
      <c r="W4385" s="127">
        <v>0</v>
      </c>
      <c r="X4385" s="127">
        <v>0</v>
      </c>
      <c r="Y4385" s="127">
        <v>0</v>
      </c>
      <c r="Z4385" s="127">
        <v>0</v>
      </c>
      <c r="AA4385" s="127">
        <v>0</v>
      </c>
      <c r="AB4385" s="127">
        <v>0</v>
      </c>
      <c r="AC4385" s="127">
        <v>0</v>
      </c>
      <c r="AD4385" s="127">
        <v>0</v>
      </c>
      <c r="AE4385" s="127">
        <v>0</v>
      </c>
      <c r="AF4385" s="127">
        <v>0</v>
      </c>
      <c r="AG4385" s="127">
        <v>0</v>
      </c>
      <c r="AH4385" s="127">
        <v>0</v>
      </c>
    </row>
    <row r="4386" spans="1:34" x14ac:dyDescent="0.35">
      <c r="A4386" s="127" t="s">
        <v>1759</v>
      </c>
      <c r="B4386" s="127" t="s">
        <v>964</v>
      </c>
      <c r="C4386" s="127">
        <v>0</v>
      </c>
      <c r="D4386" s="127">
        <v>0</v>
      </c>
      <c r="E4386" s="127">
        <v>0</v>
      </c>
      <c r="F4386" s="127">
        <v>0</v>
      </c>
      <c r="G4386" s="127">
        <v>0</v>
      </c>
      <c r="H4386" s="127">
        <v>0</v>
      </c>
      <c r="I4386" s="127">
        <v>0</v>
      </c>
      <c r="J4386" s="127">
        <v>0</v>
      </c>
      <c r="K4386" s="127">
        <v>0</v>
      </c>
      <c r="L4386" s="127">
        <v>0</v>
      </c>
      <c r="M4386" s="127">
        <v>0</v>
      </c>
      <c r="N4386" s="127">
        <v>0</v>
      </c>
      <c r="O4386" s="127">
        <v>0</v>
      </c>
      <c r="P4386" s="127">
        <v>0</v>
      </c>
      <c r="Q4386" s="127">
        <v>0</v>
      </c>
      <c r="R4386" s="127">
        <v>0</v>
      </c>
      <c r="S4386" s="127">
        <v>0</v>
      </c>
      <c r="T4386" s="127">
        <v>0</v>
      </c>
      <c r="U4386" s="127">
        <v>0</v>
      </c>
      <c r="V4386" s="127">
        <v>0</v>
      </c>
      <c r="W4386" s="127">
        <v>0</v>
      </c>
      <c r="X4386" s="127">
        <v>0</v>
      </c>
      <c r="Y4386" s="127">
        <v>0</v>
      </c>
      <c r="Z4386" s="127">
        <v>0</v>
      </c>
      <c r="AA4386" s="127">
        <v>0</v>
      </c>
      <c r="AB4386" s="127">
        <v>0</v>
      </c>
      <c r="AC4386" s="127">
        <v>0</v>
      </c>
      <c r="AD4386" s="127">
        <v>0</v>
      </c>
      <c r="AE4386" s="127">
        <v>0</v>
      </c>
      <c r="AF4386" s="127">
        <v>0</v>
      </c>
      <c r="AG4386" s="127">
        <v>0</v>
      </c>
      <c r="AH4386" s="127">
        <v>0</v>
      </c>
    </row>
    <row r="4387" spans="1:34" x14ac:dyDescent="0.35">
      <c r="A4387" s="127" t="s">
        <v>1760</v>
      </c>
      <c r="B4387" s="127" t="s">
        <v>964</v>
      </c>
      <c r="C4387" s="127">
        <v>0</v>
      </c>
      <c r="D4387" s="127">
        <v>0</v>
      </c>
      <c r="E4387" s="127">
        <v>0</v>
      </c>
      <c r="F4387" s="127">
        <v>0</v>
      </c>
      <c r="G4387" s="127">
        <v>0</v>
      </c>
      <c r="H4387" s="127">
        <v>0</v>
      </c>
      <c r="I4387" s="127">
        <v>0</v>
      </c>
      <c r="J4387" s="127">
        <v>0</v>
      </c>
      <c r="K4387" s="127">
        <v>0</v>
      </c>
      <c r="L4387" s="127">
        <v>0</v>
      </c>
      <c r="M4387" s="127">
        <v>0</v>
      </c>
      <c r="N4387" s="127">
        <v>0</v>
      </c>
      <c r="O4387" s="127">
        <v>0</v>
      </c>
      <c r="P4387" s="127">
        <v>0</v>
      </c>
      <c r="Q4387" s="127">
        <v>0</v>
      </c>
      <c r="R4387" s="127">
        <v>0</v>
      </c>
      <c r="S4387" s="127">
        <v>0</v>
      </c>
      <c r="T4387" s="127">
        <v>0</v>
      </c>
      <c r="U4387" s="127">
        <v>0</v>
      </c>
      <c r="V4387" s="127">
        <v>0</v>
      </c>
      <c r="W4387" s="127">
        <v>0</v>
      </c>
      <c r="X4387" s="127">
        <v>0</v>
      </c>
      <c r="Y4387" s="127">
        <v>0</v>
      </c>
      <c r="Z4387" s="127">
        <v>0</v>
      </c>
      <c r="AA4387" s="127">
        <v>0</v>
      </c>
      <c r="AB4387" s="127">
        <v>0</v>
      </c>
      <c r="AC4387" s="127">
        <v>0</v>
      </c>
      <c r="AD4387" s="127">
        <v>0</v>
      </c>
      <c r="AE4387" s="127">
        <v>0</v>
      </c>
      <c r="AF4387" s="127">
        <v>0</v>
      </c>
      <c r="AG4387" s="127">
        <v>0</v>
      </c>
      <c r="AH4387" s="127">
        <v>0</v>
      </c>
    </row>
    <row r="4388" spans="1:34" x14ac:dyDescent="0.35">
      <c r="A4388" s="127" t="s">
        <v>1761</v>
      </c>
      <c r="B4388" s="127" t="s">
        <v>964</v>
      </c>
      <c r="C4388" s="127">
        <v>0</v>
      </c>
      <c r="D4388" s="127">
        <v>0</v>
      </c>
      <c r="E4388" s="127">
        <v>0</v>
      </c>
      <c r="F4388" s="127">
        <v>0</v>
      </c>
      <c r="G4388" s="127">
        <v>0</v>
      </c>
      <c r="H4388" s="127">
        <v>0</v>
      </c>
      <c r="I4388" s="127">
        <v>0</v>
      </c>
      <c r="J4388" s="127">
        <v>0</v>
      </c>
      <c r="K4388" s="127">
        <v>0</v>
      </c>
      <c r="L4388" s="127">
        <v>0</v>
      </c>
      <c r="M4388" s="127">
        <v>0</v>
      </c>
      <c r="N4388" s="127">
        <v>0</v>
      </c>
      <c r="O4388" s="127">
        <v>0</v>
      </c>
      <c r="P4388" s="127">
        <v>0</v>
      </c>
      <c r="Q4388" s="127">
        <v>0</v>
      </c>
      <c r="R4388" s="127">
        <v>0</v>
      </c>
      <c r="S4388" s="127">
        <v>0</v>
      </c>
      <c r="T4388" s="127">
        <v>0</v>
      </c>
      <c r="U4388" s="127">
        <v>0</v>
      </c>
      <c r="V4388" s="127">
        <v>0</v>
      </c>
      <c r="W4388" s="127">
        <v>0</v>
      </c>
      <c r="X4388" s="127">
        <v>0</v>
      </c>
      <c r="Y4388" s="127">
        <v>0</v>
      </c>
      <c r="Z4388" s="127">
        <v>0</v>
      </c>
      <c r="AA4388" s="127">
        <v>0</v>
      </c>
      <c r="AB4388" s="127">
        <v>0</v>
      </c>
      <c r="AC4388" s="127">
        <v>0</v>
      </c>
      <c r="AD4388" s="127">
        <v>0</v>
      </c>
      <c r="AE4388" s="127">
        <v>0</v>
      </c>
      <c r="AF4388" s="127">
        <v>0</v>
      </c>
      <c r="AG4388" s="127">
        <v>0</v>
      </c>
      <c r="AH4388" s="127">
        <v>0</v>
      </c>
    </row>
    <row r="4389" spans="1:34" x14ac:dyDescent="0.35">
      <c r="A4389" s="127" t="s">
        <v>1762</v>
      </c>
      <c r="B4389" s="127" t="s">
        <v>964</v>
      </c>
      <c r="C4389" s="127">
        <v>0</v>
      </c>
      <c r="D4389" s="127">
        <v>0</v>
      </c>
      <c r="E4389" s="127">
        <v>0</v>
      </c>
      <c r="F4389" s="127">
        <v>0</v>
      </c>
      <c r="G4389" s="127">
        <v>0</v>
      </c>
      <c r="H4389" s="127">
        <v>0</v>
      </c>
      <c r="I4389" s="127">
        <v>0</v>
      </c>
      <c r="J4389" s="127">
        <v>0</v>
      </c>
      <c r="K4389" s="127">
        <v>0</v>
      </c>
      <c r="L4389" s="127">
        <v>0</v>
      </c>
      <c r="M4389" s="127">
        <v>0</v>
      </c>
      <c r="N4389" s="127">
        <v>0</v>
      </c>
      <c r="O4389" s="127">
        <v>0</v>
      </c>
      <c r="P4389" s="127">
        <v>0</v>
      </c>
      <c r="Q4389" s="127">
        <v>0</v>
      </c>
      <c r="R4389" s="127">
        <v>0</v>
      </c>
      <c r="S4389" s="127">
        <v>0</v>
      </c>
      <c r="T4389" s="127">
        <v>0</v>
      </c>
      <c r="U4389" s="127">
        <v>0</v>
      </c>
      <c r="V4389" s="127">
        <v>0</v>
      </c>
      <c r="W4389" s="127">
        <v>0</v>
      </c>
      <c r="X4389" s="127">
        <v>0</v>
      </c>
      <c r="Y4389" s="127">
        <v>0</v>
      </c>
      <c r="Z4389" s="127">
        <v>0</v>
      </c>
      <c r="AA4389" s="127">
        <v>0</v>
      </c>
      <c r="AB4389" s="127">
        <v>0</v>
      </c>
      <c r="AC4389" s="127">
        <v>0</v>
      </c>
      <c r="AD4389" s="127">
        <v>0</v>
      </c>
      <c r="AE4389" s="127">
        <v>0</v>
      </c>
      <c r="AF4389" s="127">
        <v>0</v>
      </c>
      <c r="AG4389" s="127">
        <v>0</v>
      </c>
      <c r="AH4389" s="127">
        <v>0</v>
      </c>
    </row>
    <row r="4390" spans="1:34" x14ac:dyDescent="0.35">
      <c r="A4390" s="127" t="s">
        <v>1763</v>
      </c>
      <c r="B4390" s="127" t="s">
        <v>964</v>
      </c>
      <c r="C4390" s="127">
        <v>0</v>
      </c>
      <c r="D4390" s="127">
        <v>0</v>
      </c>
      <c r="E4390" s="127">
        <v>0</v>
      </c>
      <c r="F4390" s="127">
        <v>0</v>
      </c>
      <c r="G4390" s="127">
        <v>0</v>
      </c>
      <c r="H4390" s="127">
        <v>0</v>
      </c>
      <c r="I4390" s="127">
        <v>0</v>
      </c>
      <c r="J4390" s="127">
        <v>0</v>
      </c>
      <c r="K4390" s="127">
        <v>0</v>
      </c>
      <c r="L4390" s="127">
        <v>0</v>
      </c>
      <c r="M4390" s="127">
        <v>0</v>
      </c>
      <c r="N4390" s="127">
        <v>0</v>
      </c>
      <c r="O4390" s="127">
        <v>0</v>
      </c>
      <c r="P4390" s="127">
        <v>0</v>
      </c>
      <c r="Q4390" s="127">
        <v>0</v>
      </c>
      <c r="R4390" s="127">
        <v>0</v>
      </c>
      <c r="S4390" s="127">
        <v>0</v>
      </c>
      <c r="T4390" s="127">
        <v>0</v>
      </c>
      <c r="U4390" s="127">
        <v>0</v>
      </c>
      <c r="V4390" s="127">
        <v>0</v>
      </c>
      <c r="W4390" s="127">
        <v>0</v>
      </c>
      <c r="X4390" s="127">
        <v>0</v>
      </c>
      <c r="Y4390" s="127">
        <v>0</v>
      </c>
      <c r="Z4390" s="127">
        <v>0</v>
      </c>
      <c r="AA4390" s="127">
        <v>0</v>
      </c>
      <c r="AB4390" s="127">
        <v>0</v>
      </c>
      <c r="AC4390" s="127">
        <v>0</v>
      </c>
      <c r="AD4390" s="127">
        <v>0</v>
      </c>
      <c r="AE4390" s="127">
        <v>0</v>
      </c>
      <c r="AF4390" s="127">
        <v>0</v>
      </c>
      <c r="AG4390" s="127">
        <v>0</v>
      </c>
      <c r="AH4390" s="127">
        <v>0</v>
      </c>
    </row>
    <row r="4391" spans="1:34" x14ac:dyDescent="0.35">
      <c r="A4391" s="127" t="s">
        <v>1764</v>
      </c>
      <c r="B4391" s="127" t="s">
        <v>964</v>
      </c>
      <c r="C4391" s="127">
        <v>0</v>
      </c>
      <c r="D4391" s="127">
        <v>0</v>
      </c>
      <c r="E4391" s="127">
        <v>0</v>
      </c>
      <c r="F4391" s="127">
        <v>0</v>
      </c>
      <c r="G4391" s="127">
        <v>0</v>
      </c>
      <c r="H4391" s="127">
        <v>0</v>
      </c>
      <c r="I4391" s="127">
        <v>0</v>
      </c>
      <c r="J4391" s="127">
        <v>0</v>
      </c>
      <c r="K4391" s="127">
        <v>0</v>
      </c>
      <c r="L4391" s="127">
        <v>0</v>
      </c>
      <c r="M4391" s="127">
        <v>0</v>
      </c>
      <c r="N4391" s="127">
        <v>0</v>
      </c>
      <c r="O4391" s="127">
        <v>0</v>
      </c>
      <c r="P4391" s="127">
        <v>0</v>
      </c>
      <c r="Q4391" s="127">
        <v>0</v>
      </c>
      <c r="R4391" s="127">
        <v>0</v>
      </c>
      <c r="S4391" s="127">
        <v>0</v>
      </c>
      <c r="T4391" s="127">
        <v>0</v>
      </c>
      <c r="U4391" s="127">
        <v>0</v>
      </c>
      <c r="V4391" s="127">
        <v>0</v>
      </c>
      <c r="W4391" s="127">
        <v>0</v>
      </c>
      <c r="X4391" s="127">
        <v>0</v>
      </c>
      <c r="Y4391" s="127">
        <v>0</v>
      </c>
      <c r="Z4391" s="127">
        <v>0</v>
      </c>
      <c r="AA4391" s="127">
        <v>0</v>
      </c>
      <c r="AB4391" s="127">
        <v>0</v>
      </c>
      <c r="AC4391" s="127">
        <v>0</v>
      </c>
      <c r="AD4391" s="127">
        <v>0</v>
      </c>
      <c r="AE4391" s="127">
        <v>0</v>
      </c>
      <c r="AF4391" s="127">
        <v>0</v>
      </c>
      <c r="AG4391" s="127">
        <v>0</v>
      </c>
      <c r="AH4391" s="127">
        <v>0</v>
      </c>
    </row>
    <row r="4392" spans="1:34" x14ac:dyDescent="0.35">
      <c r="A4392" s="127" t="s">
        <v>1765</v>
      </c>
      <c r="B4392" s="127" t="s">
        <v>964</v>
      </c>
      <c r="C4392" s="127">
        <v>0</v>
      </c>
      <c r="D4392" s="127">
        <v>0</v>
      </c>
      <c r="E4392" s="127">
        <v>0</v>
      </c>
      <c r="F4392" s="127">
        <v>0</v>
      </c>
      <c r="G4392" s="127">
        <v>0</v>
      </c>
      <c r="H4392" s="127">
        <v>0</v>
      </c>
      <c r="I4392" s="127">
        <v>0</v>
      </c>
      <c r="J4392" s="127">
        <v>0</v>
      </c>
      <c r="K4392" s="127">
        <v>0</v>
      </c>
      <c r="L4392" s="127">
        <v>0</v>
      </c>
      <c r="M4392" s="127">
        <v>0</v>
      </c>
      <c r="N4392" s="127">
        <v>0</v>
      </c>
      <c r="O4392" s="127">
        <v>0</v>
      </c>
      <c r="P4392" s="127">
        <v>0</v>
      </c>
      <c r="Q4392" s="127">
        <v>0</v>
      </c>
      <c r="R4392" s="127">
        <v>0</v>
      </c>
      <c r="S4392" s="127">
        <v>0</v>
      </c>
      <c r="T4392" s="127">
        <v>0</v>
      </c>
      <c r="U4392" s="127">
        <v>0</v>
      </c>
      <c r="V4392" s="127">
        <v>0</v>
      </c>
      <c r="W4392" s="127">
        <v>0</v>
      </c>
      <c r="X4392" s="127">
        <v>0</v>
      </c>
      <c r="Y4392" s="127">
        <v>0</v>
      </c>
      <c r="Z4392" s="127">
        <v>0</v>
      </c>
      <c r="AA4392" s="127">
        <v>0</v>
      </c>
      <c r="AB4392" s="127">
        <v>0</v>
      </c>
      <c r="AC4392" s="127">
        <v>0</v>
      </c>
      <c r="AD4392" s="127">
        <v>0</v>
      </c>
      <c r="AE4392" s="127">
        <v>0</v>
      </c>
      <c r="AF4392" s="127">
        <v>0</v>
      </c>
      <c r="AG4392" s="127">
        <v>0</v>
      </c>
      <c r="AH4392" s="127">
        <v>0</v>
      </c>
    </row>
    <row r="4393" spans="1:34" x14ac:dyDescent="0.35">
      <c r="A4393" s="127" t="s">
        <v>1766</v>
      </c>
      <c r="B4393" s="127" t="s">
        <v>964</v>
      </c>
      <c r="C4393" s="127">
        <v>0</v>
      </c>
      <c r="D4393" s="127">
        <v>0</v>
      </c>
      <c r="E4393" s="127">
        <v>0</v>
      </c>
      <c r="F4393" s="127">
        <v>0</v>
      </c>
      <c r="G4393" s="127">
        <v>0</v>
      </c>
      <c r="H4393" s="127">
        <v>0</v>
      </c>
      <c r="I4393" s="127">
        <v>0</v>
      </c>
      <c r="J4393" s="127">
        <v>0</v>
      </c>
      <c r="K4393" s="127">
        <v>0</v>
      </c>
      <c r="L4393" s="127">
        <v>0</v>
      </c>
      <c r="M4393" s="127">
        <v>0</v>
      </c>
      <c r="N4393" s="127">
        <v>0</v>
      </c>
      <c r="O4393" s="127">
        <v>0</v>
      </c>
      <c r="P4393" s="127">
        <v>0</v>
      </c>
      <c r="Q4393" s="127">
        <v>0</v>
      </c>
      <c r="R4393" s="127">
        <v>0</v>
      </c>
      <c r="S4393" s="127">
        <v>0</v>
      </c>
      <c r="T4393" s="127">
        <v>0</v>
      </c>
      <c r="U4393" s="127">
        <v>0</v>
      </c>
      <c r="V4393" s="127">
        <v>0</v>
      </c>
      <c r="W4393" s="127">
        <v>0</v>
      </c>
      <c r="X4393" s="127">
        <v>0</v>
      </c>
      <c r="Y4393" s="127">
        <v>0</v>
      </c>
      <c r="Z4393" s="127">
        <v>0</v>
      </c>
      <c r="AA4393" s="127">
        <v>0</v>
      </c>
      <c r="AB4393" s="127">
        <v>0</v>
      </c>
      <c r="AC4393" s="127">
        <v>0</v>
      </c>
      <c r="AD4393" s="127">
        <v>0</v>
      </c>
      <c r="AE4393" s="127">
        <v>0</v>
      </c>
      <c r="AF4393" s="127">
        <v>0</v>
      </c>
      <c r="AG4393" s="127">
        <v>0</v>
      </c>
      <c r="AH4393" s="127">
        <v>0</v>
      </c>
    </row>
    <row r="4394" spans="1:34" x14ac:dyDescent="0.35">
      <c r="A4394" s="127" t="s">
        <v>1767</v>
      </c>
      <c r="B4394" s="127" t="s">
        <v>964</v>
      </c>
      <c r="C4394" s="127">
        <v>0</v>
      </c>
      <c r="D4394" s="127">
        <v>0</v>
      </c>
      <c r="E4394" s="127">
        <v>0</v>
      </c>
      <c r="F4394" s="127">
        <v>0</v>
      </c>
      <c r="G4394" s="127">
        <v>0</v>
      </c>
      <c r="H4394" s="127">
        <v>0</v>
      </c>
      <c r="I4394" s="127">
        <v>0</v>
      </c>
      <c r="J4394" s="127">
        <v>0</v>
      </c>
      <c r="K4394" s="127">
        <v>0</v>
      </c>
      <c r="L4394" s="127">
        <v>0</v>
      </c>
      <c r="M4394" s="127">
        <v>0</v>
      </c>
      <c r="N4394" s="127">
        <v>0</v>
      </c>
      <c r="O4394" s="127">
        <v>0</v>
      </c>
      <c r="P4394" s="127">
        <v>0</v>
      </c>
      <c r="Q4394" s="127">
        <v>0</v>
      </c>
      <c r="R4394" s="127">
        <v>0</v>
      </c>
      <c r="S4394" s="127">
        <v>0</v>
      </c>
      <c r="T4394" s="127">
        <v>0</v>
      </c>
      <c r="U4394" s="127">
        <v>0</v>
      </c>
      <c r="V4394" s="127">
        <v>0</v>
      </c>
      <c r="W4394" s="127">
        <v>0</v>
      </c>
      <c r="X4394" s="127">
        <v>0</v>
      </c>
      <c r="Y4394" s="127">
        <v>0</v>
      </c>
      <c r="Z4394" s="127">
        <v>0</v>
      </c>
      <c r="AA4394" s="127">
        <v>0</v>
      </c>
      <c r="AB4394" s="127">
        <v>0</v>
      </c>
      <c r="AC4394" s="127">
        <v>0</v>
      </c>
      <c r="AD4394" s="127">
        <v>0</v>
      </c>
      <c r="AE4394" s="127">
        <v>0</v>
      </c>
      <c r="AF4394" s="127">
        <v>0</v>
      </c>
      <c r="AG4394" s="127">
        <v>0</v>
      </c>
      <c r="AH4394" s="127">
        <v>0</v>
      </c>
    </row>
    <row r="4395" spans="1:34" x14ac:dyDescent="0.35">
      <c r="A4395" s="127" t="s">
        <v>1768</v>
      </c>
      <c r="B4395" s="127" t="s">
        <v>964</v>
      </c>
      <c r="C4395" s="127">
        <v>0</v>
      </c>
      <c r="D4395" s="127">
        <v>0</v>
      </c>
      <c r="E4395" s="127">
        <v>0</v>
      </c>
      <c r="F4395" s="127">
        <v>0</v>
      </c>
      <c r="G4395" s="127">
        <v>0</v>
      </c>
      <c r="H4395" s="127">
        <v>0</v>
      </c>
      <c r="I4395" s="127">
        <v>0</v>
      </c>
      <c r="J4395" s="127">
        <v>0</v>
      </c>
      <c r="K4395" s="127">
        <v>0</v>
      </c>
      <c r="L4395" s="127">
        <v>0</v>
      </c>
      <c r="M4395" s="127">
        <v>0</v>
      </c>
      <c r="N4395" s="127">
        <v>0</v>
      </c>
      <c r="O4395" s="127">
        <v>0</v>
      </c>
      <c r="P4395" s="127">
        <v>0</v>
      </c>
      <c r="Q4395" s="127">
        <v>0</v>
      </c>
      <c r="R4395" s="127">
        <v>0</v>
      </c>
      <c r="S4395" s="127">
        <v>0</v>
      </c>
      <c r="T4395" s="127">
        <v>0</v>
      </c>
      <c r="U4395" s="127">
        <v>0</v>
      </c>
      <c r="V4395" s="127">
        <v>0</v>
      </c>
      <c r="W4395" s="127">
        <v>0</v>
      </c>
      <c r="X4395" s="127">
        <v>0</v>
      </c>
      <c r="Y4395" s="127">
        <v>0</v>
      </c>
      <c r="Z4395" s="127">
        <v>0</v>
      </c>
      <c r="AA4395" s="127">
        <v>0</v>
      </c>
      <c r="AB4395" s="127">
        <v>0</v>
      </c>
      <c r="AC4395" s="127">
        <v>0</v>
      </c>
      <c r="AD4395" s="127">
        <v>0</v>
      </c>
      <c r="AE4395" s="127">
        <v>0</v>
      </c>
      <c r="AF4395" s="127">
        <v>0</v>
      </c>
      <c r="AG4395" s="127">
        <v>0</v>
      </c>
      <c r="AH4395" s="127">
        <v>0</v>
      </c>
    </row>
    <row r="4396" spans="1:34" x14ac:dyDescent="0.35">
      <c r="A4396" s="127" t="s">
        <v>1769</v>
      </c>
      <c r="B4396" s="127" t="s">
        <v>964</v>
      </c>
      <c r="C4396" s="127">
        <v>0</v>
      </c>
      <c r="D4396" s="127">
        <v>0</v>
      </c>
      <c r="E4396" s="127">
        <v>0</v>
      </c>
      <c r="F4396" s="127">
        <v>0</v>
      </c>
      <c r="G4396" s="127">
        <v>0</v>
      </c>
      <c r="H4396" s="127">
        <v>0</v>
      </c>
      <c r="I4396" s="127">
        <v>0</v>
      </c>
      <c r="J4396" s="127">
        <v>0</v>
      </c>
      <c r="K4396" s="127">
        <v>0</v>
      </c>
      <c r="L4396" s="127">
        <v>0</v>
      </c>
      <c r="M4396" s="127">
        <v>0</v>
      </c>
      <c r="N4396" s="127">
        <v>0</v>
      </c>
      <c r="O4396" s="127">
        <v>0</v>
      </c>
      <c r="P4396" s="127">
        <v>0</v>
      </c>
      <c r="Q4396" s="127">
        <v>0</v>
      </c>
      <c r="R4396" s="127">
        <v>0</v>
      </c>
      <c r="S4396" s="127">
        <v>0</v>
      </c>
      <c r="T4396" s="127">
        <v>0</v>
      </c>
      <c r="U4396" s="127">
        <v>0</v>
      </c>
      <c r="V4396" s="127">
        <v>0</v>
      </c>
      <c r="W4396" s="127">
        <v>0</v>
      </c>
      <c r="X4396" s="127">
        <v>0</v>
      </c>
      <c r="Y4396" s="127">
        <v>0</v>
      </c>
      <c r="Z4396" s="127">
        <v>0</v>
      </c>
      <c r="AA4396" s="127">
        <v>0</v>
      </c>
      <c r="AB4396" s="127">
        <v>0</v>
      </c>
      <c r="AC4396" s="127">
        <v>0</v>
      </c>
      <c r="AD4396" s="127">
        <v>0</v>
      </c>
      <c r="AE4396" s="127">
        <v>0</v>
      </c>
      <c r="AF4396" s="127">
        <v>0</v>
      </c>
      <c r="AG4396" s="127">
        <v>0</v>
      </c>
      <c r="AH4396" s="127">
        <v>0</v>
      </c>
    </row>
    <row r="4397" spans="1:34" x14ac:dyDescent="0.35">
      <c r="A4397" s="127" t="s">
        <v>1770</v>
      </c>
      <c r="B4397" s="127" t="s">
        <v>964</v>
      </c>
      <c r="C4397" s="127">
        <v>0</v>
      </c>
      <c r="D4397" s="127">
        <v>0</v>
      </c>
      <c r="E4397" s="127">
        <v>0</v>
      </c>
      <c r="F4397" s="127">
        <v>0</v>
      </c>
      <c r="G4397" s="127">
        <v>0</v>
      </c>
      <c r="H4397" s="127">
        <v>0</v>
      </c>
      <c r="I4397" s="127">
        <v>0</v>
      </c>
      <c r="J4397" s="127">
        <v>0</v>
      </c>
      <c r="K4397" s="127">
        <v>0</v>
      </c>
      <c r="L4397" s="127">
        <v>0</v>
      </c>
      <c r="M4397" s="127">
        <v>0</v>
      </c>
      <c r="N4397" s="127">
        <v>0</v>
      </c>
      <c r="O4397" s="127">
        <v>0</v>
      </c>
      <c r="P4397" s="127">
        <v>0</v>
      </c>
      <c r="Q4397" s="127">
        <v>0</v>
      </c>
      <c r="R4397" s="127">
        <v>0</v>
      </c>
      <c r="S4397" s="127">
        <v>0</v>
      </c>
      <c r="T4397" s="127">
        <v>0</v>
      </c>
      <c r="U4397" s="127">
        <v>0</v>
      </c>
      <c r="V4397" s="127">
        <v>0</v>
      </c>
      <c r="W4397" s="127">
        <v>0</v>
      </c>
      <c r="X4397" s="127">
        <v>0</v>
      </c>
      <c r="Y4397" s="127">
        <v>0</v>
      </c>
      <c r="Z4397" s="127">
        <v>0</v>
      </c>
      <c r="AA4397" s="127">
        <v>0</v>
      </c>
      <c r="AB4397" s="127">
        <v>0</v>
      </c>
      <c r="AC4397" s="127">
        <v>0</v>
      </c>
      <c r="AD4397" s="127">
        <v>0</v>
      </c>
      <c r="AE4397" s="127">
        <v>0</v>
      </c>
      <c r="AF4397" s="127">
        <v>0</v>
      </c>
      <c r="AG4397" s="127">
        <v>0</v>
      </c>
      <c r="AH4397" s="127">
        <v>0</v>
      </c>
    </row>
    <row r="4398" spans="1:34" x14ac:dyDescent="0.35">
      <c r="A4398" s="127" t="s">
        <v>1771</v>
      </c>
      <c r="B4398" s="127" t="s">
        <v>964</v>
      </c>
      <c r="C4398" s="127">
        <v>0</v>
      </c>
      <c r="D4398" s="127">
        <v>0</v>
      </c>
      <c r="E4398" s="127">
        <v>0</v>
      </c>
      <c r="F4398" s="127">
        <v>0</v>
      </c>
      <c r="G4398" s="127">
        <v>0</v>
      </c>
      <c r="H4398" s="127">
        <v>0</v>
      </c>
      <c r="I4398" s="127">
        <v>0</v>
      </c>
      <c r="J4398" s="127">
        <v>0</v>
      </c>
      <c r="K4398" s="127">
        <v>0</v>
      </c>
      <c r="L4398" s="127">
        <v>0</v>
      </c>
      <c r="M4398" s="127">
        <v>0</v>
      </c>
      <c r="N4398" s="127">
        <v>0</v>
      </c>
      <c r="O4398" s="127">
        <v>0</v>
      </c>
      <c r="P4398" s="127">
        <v>0</v>
      </c>
      <c r="Q4398" s="127">
        <v>0</v>
      </c>
      <c r="R4398" s="127">
        <v>0</v>
      </c>
      <c r="S4398" s="127">
        <v>0</v>
      </c>
      <c r="T4398" s="127">
        <v>0</v>
      </c>
      <c r="U4398" s="127">
        <v>0</v>
      </c>
      <c r="V4398" s="127">
        <v>0</v>
      </c>
      <c r="W4398" s="127">
        <v>0</v>
      </c>
      <c r="X4398" s="127">
        <v>0</v>
      </c>
      <c r="Y4398" s="127">
        <v>0</v>
      </c>
      <c r="Z4398" s="127">
        <v>0</v>
      </c>
      <c r="AA4398" s="127">
        <v>0</v>
      </c>
      <c r="AB4398" s="127">
        <v>0</v>
      </c>
      <c r="AC4398" s="127">
        <v>0</v>
      </c>
      <c r="AD4398" s="127">
        <v>0</v>
      </c>
      <c r="AE4398" s="127">
        <v>0</v>
      </c>
      <c r="AF4398" s="127">
        <v>0</v>
      </c>
      <c r="AG4398" s="127">
        <v>0</v>
      </c>
      <c r="AH4398" s="127">
        <v>0</v>
      </c>
    </row>
    <row r="4399" spans="1:34" x14ac:dyDescent="0.35">
      <c r="A4399" s="127" t="s">
        <v>1772</v>
      </c>
      <c r="B4399" s="127" t="s">
        <v>964</v>
      </c>
      <c r="C4399" s="127">
        <v>0</v>
      </c>
      <c r="D4399" s="127">
        <v>0</v>
      </c>
      <c r="E4399" s="127">
        <v>0</v>
      </c>
      <c r="F4399" s="127">
        <v>0</v>
      </c>
      <c r="G4399" s="127">
        <v>0</v>
      </c>
      <c r="H4399" s="127">
        <v>0</v>
      </c>
      <c r="I4399" s="127">
        <v>0</v>
      </c>
      <c r="J4399" s="127">
        <v>0</v>
      </c>
      <c r="K4399" s="127">
        <v>0</v>
      </c>
      <c r="L4399" s="127">
        <v>0</v>
      </c>
      <c r="M4399" s="127">
        <v>0</v>
      </c>
      <c r="N4399" s="127">
        <v>0</v>
      </c>
      <c r="O4399" s="127">
        <v>0</v>
      </c>
      <c r="P4399" s="127">
        <v>0</v>
      </c>
      <c r="Q4399" s="127">
        <v>0</v>
      </c>
      <c r="R4399" s="127">
        <v>0</v>
      </c>
      <c r="S4399" s="127">
        <v>0</v>
      </c>
      <c r="T4399" s="127">
        <v>0</v>
      </c>
      <c r="U4399" s="127">
        <v>0</v>
      </c>
      <c r="V4399" s="127">
        <v>0</v>
      </c>
      <c r="W4399" s="127">
        <v>0</v>
      </c>
      <c r="X4399" s="127">
        <v>0</v>
      </c>
      <c r="Y4399" s="127">
        <v>0</v>
      </c>
      <c r="Z4399" s="127">
        <v>0</v>
      </c>
      <c r="AA4399" s="127">
        <v>0</v>
      </c>
      <c r="AB4399" s="127">
        <v>0</v>
      </c>
      <c r="AC4399" s="127">
        <v>0</v>
      </c>
      <c r="AD4399" s="127">
        <v>0</v>
      </c>
      <c r="AE4399" s="127">
        <v>0</v>
      </c>
      <c r="AF4399" s="127">
        <v>0</v>
      </c>
      <c r="AG4399" s="127">
        <v>0</v>
      </c>
      <c r="AH4399" s="127">
        <v>0</v>
      </c>
    </row>
    <row r="4400" spans="1:34" x14ac:dyDescent="0.35">
      <c r="A4400" s="127" t="s">
        <v>1773</v>
      </c>
      <c r="B4400" s="127" t="s">
        <v>964</v>
      </c>
      <c r="C4400" s="127">
        <v>0</v>
      </c>
      <c r="D4400" s="127">
        <v>0</v>
      </c>
      <c r="E4400" s="127">
        <v>0</v>
      </c>
      <c r="F4400" s="127">
        <v>0</v>
      </c>
      <c r="G4400" s="127">
        <v>0</v>
      </c>
      <c r="H4400" s="127">
        <v>0</v>
      </c>
      <c r="I4400" s="127">
        <v>0</v>
      </c>
      <c r="J4400" s="127">
        <v>0</v>
      </c>
      <c r="K4400" s="127">
        <v>0</v>
      </c>
      <c r="L4400" s="127">
        <v>0</v>
      </c>
      <c r="M4400" s="127">
        <v>0</v>
      </c>
      <c r="N4400" s="127">
        <v>0</v>
      </c>
      <c r="O4400" s="127">
        <v>0</v>
      </c>
      <c r="P4400" s="127">
        <v>0</v>
      </c>
      <c r="Q4400" s="127">
        <v>0</v>
      </c>
      <c r="R4400" s="127">
        <v>0</v>
      </c>
      <c r="S4400" s="127">
        <v>0</v>
      </c>
      <c r="T4400" s="127">
        <v>0</v>
      </c>
      <c r="U4400" s="127">
        <v>0</v>
      </c>
      <c r="V4400" s="127">
        <v>0</v>
      </c>
      <c r="W4400" s="127">
        <v>0</v>
      </c>
      <c r="X4400" s="127">
        <v>0</v>
      </c>
      <c r="Y4400" s="127">
        <v>0</v>
      </c>
      <c r="Z4400" s="127">
        <v>0</v>
      </c>
      <c r="AA4400" s="127">
        <v>0</v>
      </c>
      <c r="AB4400" s="127">
        <v>0</v>
      </c>
      <c r="AC4400" s="127">
        <v>0</v>
      </c>
      <c r="AD4400" s="127">
        <v>0</v>
      </c>
      <c r="AE4400" s="127">
        <v>0</v>
      </c>
      <c r="AF4400" s="127">
        <v>0</v>
      </c>
      <c r="AG4400" s="127">
        <v>0</v>
      </c>
      <c r="AH4400" s="127">
        <v>0</v>
      </c>
    </row>
    <row r="4401" spans="1:34" x14ac:dyDescent="0.35">
      <c r="A4401" s="127" t="s">
        <v>1774</v>
      </c>
      <c r="B4401" s="127" t="s">
        <v>964</v>
      </c>
      <c r="C4401" s="127">
        <v>0</v>
      </c>
      <c r="D4401" s="127">
        <v>0</v>
      </c>
      <c r="E4401" s="127">
        <v>0</v>
      </c>
      <c r="F4401" s="127">
        <v>0</v>
      </c>
      <c r="G4401" s="127">
        <v>0</v>
      </c>
      <c r="H4401" s="127">
        <v>0</v>
      </c>
      <c r="I4401" s="127">
        <v>0</v>
      </c>
      <c r="J4401" s="127">
        <v>0</v>
      </c>
      <c r="K4401" s="127">
        <v>0</v>
      </c>
      <c r="L4401" s="127">
        <v>0</v>
      </c>
      <c r="M4401" s="127">
        <v>0</v>
      </c>
      <c r="N4401" s="127">
        <v>0</v>
      </c>
      <c r="O4401" s="127">
        <v>0</v>
      </c>
      <c r="P4401" s="127">
        <v>0</v>
      </c>
      <c r="Q4401" s="127">
        <v>0</v>
      </c>
      <c r="R4401" s="127">
        <v>0</v>
      </c>
      <c r="S4401" s="127">
        <v>0</v>
      </c>
      <c r="T4401" s="127">
        <v>0</v>
      </c>
      <c r="U4401" s="127">
        <v>0</v>
      </c>
      <c r="V4401" s="127">
        <v>0</v>
      </c>
      <c r="W4401" s="127">
        <v>0</v>
      </c>
      <c r="X4401" s="127">
        <v>0</v>
      </c>
      <c r="Y4401" s="127">
        <v>0</v>
      </c>
      <c r="Z4401" s="127">
        <v>0</v>
      </c>
      <c r="AA4401" s="127">
        <v>0</v>
      </c>
      <c r="AB4401" s="127">
        <v>0</v>
      </c>
      <c r="AC4401" s="127">
        <v>0</v>
      </c>
      <c r="AD4401" s="127">
        <v>0</v>
      </c>
      <c r="AE4401" s="127">
        <v>0</v>
      </c>
      <c r="AF4401" s="127">
        <v>0</v>
      </c>
      <c r="AG4401" s="127">
        <v>0</v>
      </c>
      <c r="AH4401" s="127">
        <v>0</v>
      </c>
    </row>
    <row r="4402" spans="1:34" x14ac:dyDescent="0.35">
      <c r="A4402" s="127" t="s">
        <v>1775</v>
      </c>
      <c r="B4402" s="127" t="s">
        <v>964</v>
      </c>
      <c r="C4402" s="127">
        <v>0</v>
      </c>
      <c r="D4402" s="127">
        <v>0</v>
      </c>
      <c r="E4402" s="127">
        <v>0</v>
      </c>
      <c r="F4402" s="127">
        <v>0</v>
      </c>
      <c r="G4402" s="127">
        <v>0</v>
      </c>
      <c r="H4402" s="127">
        <v>0</v>
      </c>
      <c r="I4402" s="127">
        <v>0</v>
      </c>
      <c r="J4402" s="127">
        <v>0</v>
      </c>
      <c r="K4402" s="127">
        <v>0</v>
      </c>
      <c r="L4402" s="127">
        <v>0</v>
      </c>
      <c r="M4402" s="127">
        <v>0</v>
      </c>
      <c r="N4402" s="127">
        <v>0</v>
      </c>
      <c r="O4402" s="127">
        <v>0</v>
      </c>
      <c r="P4402" s="127">
        <v>0</v>
      </c>
      <c r="Q4402" s="127">
        <v>0</v>
      </c>
      <c r="R4402" s="127">
        <v>0</v>
      </c>
      <c r="S4402" s="127">
        <v>0</v>
      </c>
      <c r="T4402" s="127">
        <v>0</v>
      </c>
      <c r="U4402" s="127">
        <v>0</v>
      </c>
      <c r="V4402" s="127">
        <v>0</v>
      </c>
      <c r="W4402" s="127">
        <v>0</v>
      </c>
      <c r="X4402" s="127">
        <v>0</v>
      </c>
      <c r="Y4402" s="127">
        <v>0</v>
      </c>
      <c r="Z4402" s="127">
        <v>0</v>
      </c>
      <c r="AA4402" s="127">
        <v>0</v>
      </c>
      <c r="AB4402" s="127">
        <v>0</v>
      </c>
      <c r="AC4402" s="127">
        <v>0</v>
      </c>
      <c r="AD4402" s="127">
        <v>0</v>
      </c>
      <c r="AE4402" s="127">
        <v>0</v>
      </c>
      <c r="AF4402" s="127">
        <v>0</v>
      </c>
      <c r="AG4402" s="127">
        <v>0</v>
      </c>
      <c r="AH4402" s="127">
        <v>0</v>
      </c>
    </row>
    <row r="4403" spans="1:34" x14ac:dyDescent="0.35">
      <c r="A4403" s="127" t="s">
        <v>1776</v>
      </c>
      <c r="B4403" s="127" t="s">
        <v>964</v>
      </c>
      <c r="C4403" s="127">
        <v>0</v>
      </c>
      <c r="D4403" s="127">
        <v>0</v>
      </c>
      <c r="E4403" s="127">
        <v>0</v>
      </c>
      <c r="F4403" s="127">
        <v>0</v>
      </c>
      <c r="G4403" s="127">
        <v>0</v>
      </c>
      <c r="H4403" s="127">
        <v>0</v>
      </c>
      <c r="I4403" s="127">
        <v>0</v>
      </c>
      <c r="J4403" s="127">
        <v>0</v>
      </c>
      <c r="K4403" s="127">
        <v>0</v>
      </c>
      <c r="L4403" s="127">
        <v>0</v>
      </c>
      <c r="M4403" s="127">
        <v>0</v>
      </c>
      <c r="N4403" s="127">
        <v>0</v>
      </c>
      <c r="O4403" s="127">
        <v>0</v>
      </c>
      <c r="P4403" s="127">
        <v>0</v>
      </c>
      <c r="Q4403" s="127">
        <v>0</v>
      </c>
      <c r="R4403" s="127">
        <v>0</v>
      </c>
      <c r="S4403" s="127">
        <v>0</v>
      </c>
      <c r="T4403" s="127">
        <v>0</v>
      </c>
      <c r="U4403" s="127">
        <v>0</v>
      </c>
      <c r="V4403" s="127">
        <v>0</v>
      </c>
      <c r="W4403" s="127">
        <v>0</v>
      </c>
      <c r="X4403" s="127">
        <v>0</v>
      </c>
      <c r="Y4403" s="127">
        <v>0</v>
      </c>
      <c r="Z4403" s="127">
        <v>0</v>
      </c>
      <c r="AA4403" s="127">
        <v>0</v>
      </c>
      <c r="AB4403" s="127">
        <v>0</v>
      </c>
      <c r="AC4403" s="127">
        <v>0</v>
      </c>
      <c r="AD4403" s="127">
        <v>0</v>
      </c>
      <c r="AE4403" s="127">
        <v>0</v>
      </c>
      <c r="AF4403" s="127">
        <v>0</v>
      </c>
      <c r="AG4403" s="127">
        <v>0</v>
      </c>
      <c r="AH4403" s="127">
        <v>0</v>
      </c>
    </row>
    <row r="4404" spans="1:34" x14ac:dyDescent="0.35">
      <c r="A4404" s="127" t="s">
        <v>1777</v>
      </c>
      <c r="B4404" s="127" t="s">
        <v>964</v>
      </c>
      <c r="C4404" s="127">
        <v>0</v>
      </c>
      <c r="D4404" s="127">
        <v>0</v>
      </c>
      <c r="E4404" s="127">
        <v>0</v>
      </c>
      <c r="F4404" s="127">
        <v>0</v>
      </c>
      <c r="G4404" s="127">
        <v>0</v>
      </c>
      <c r="H4404" s="127">
        <v>0</v>
      </c>
      <c r="I4404" s="127">
        <v>0</v>
      </c>
      <c r="J4404" s="127">
        <v>0</v>
      </c>
      <c r="K4404" s="127">
        <v>0</v>
      </c>
      <c r="L4404" s="127">
        <v>0</v>
      </c>
      <c r="M4404" s="127">
        <v>0</v>
      </c>
      <c r="N4404" s="127">
        <v>0</v>
      </c>
      <c r="O4404" s="127">
        <v>0</v>
      </c>
      <c r="P4404" s="127">
        <v>0</v>
      </c>
      <c r="Q4404" s="127">
        <v>0</v>
      </c>
      <c r="R4404" s="127">
        <v>0</v>
      </c>
      <c r="S4404" s="127">
        <v>0</v>
      </c>
      <c r="T4404" s="127">
        <v>0</v>
      </c>
      <c r="U4404" s="127">
        <v>0</v>
      </c>
      <c r="V4404" s="127">
        <v>0</v>
      </c>
      <c r="W4404" s="127">
        <v>0</v>
      </c>
      <c r="X4404" s="127">
        <v>0</v>
      </c>
      <c r="Y4404" s="127">
        <v>0</v>
      </c>
      <c r="Z4404" s="127">
        <v>0</v>
      </c>
      <c r="AA4404" s="127">
        <v>0</v>
      </c>
      <c r="AB4404" s="127">
        <v>0</v>
      </c>
      <c r="AC4404" s="127">
        <v>0</v>
      </c>
      <c r="AD4404" s="127">
        <v>0</v>
      </c>
      <c r="AE4404" s="127">
        <v>0</v>
      </c>
      <c r="AF4404" s="127">
        <v>0</v>
      </c>
      <c r="AG4404" s="127">
        <v>0</v>
      </c>
      <c r="AH4404" s="127">
        <v>0</v>
      </c>
    </row>
    <row r="4405" spans="1:34" x14ac:dyDescent="0.35">
      <c r="A4405" s="127" t="s">
        <v>1778</v>
      </c>
      <c r="B4405" s="127" t="s">
        <v>964</v>
      </c>
      <c r="C4405" s="127">
        <v>0</v>
      </c>
      <c r="D4405" s="127">
        <v>0</v>
      </c>
      <c r="E4405" s="127">
        <v>0</v>
      </c>
      <c r="F4405" s="127">
        <v>0</v>
      </c>
      <c r="G4405" s="127">
        <v>0</v>
      </c>
      <c r="H4405" s="127">
        <v>0</v>
      </c>
      <c r="I4405" s="127">
        <v>0</v>
      </c>
      <c r="J4405" s="127">
        <v>0</v>
      </c>
      <c r="K4405" s="127">
        <v>0</v>
      </c>
      <c r="L4405" s="127">
        <v>0</v>
      </c>
      <c r="M4405" s="127">
        <v>0</v>
      </c>
      <c r="N4405" s="127">
        <v>0</v>
      </c>
      <c r="O4405" s="127">
        <v>0</v>
      </c>
      <c r="P4405" s="127">
        <v>0</v>
      </c>
      <c r="Q4405" s="127">
        <v>0</v>
      </c>
      <c r="R4405" s="127">
        <v>0</v>
      </c>
      <c r="S4405" s="127">
        <v>0</v>
      </c>
      <c r="T4405" s="127">
        <v>0</v>
      </c>
      <c r="U4405" s="127">
        <v>0</v>
      </c>
      <c r="V4405" s="127">
        <v>0</v>
      </c>
      <c r="W4405" s="127">
        <v>0</v>
      </c>
      <c r="X4405" s="127">
        <v>0</v>
      </c>
      <c r="Y4405" s="127">
        <v>0</v>
      </c>
      <c r="Z4405" s="127">
        <v>0</v>
      </c>
      <c r="AA4405" s="127">
        <v>0</v>
      </c>
      <c r="AB4405" s="127">
        <v>0</v>
      </c>
      <c r="AC4405" s="127">
        <v>0</v>
      </c>
      <c r="AD4405" s="127">
        <v>0</v>
      </c>
      <c r="AE4405" s="127">
        <v>0</v>
      </c>
      <c r="AF4405" s="127">
        <v>0</v>
      </c>
      <c r="AG4405" s="127">
        <v>0</v>
      </c>
      <c r="AH4405" s="127">
        <v>0</v>
      </c>
    </row>
    <row r="4406" spans="1:34" x14ac:dyDescent="0.35">
      <c r="A4406" s="127" t="s">
        <v>1779</v>
      </c>
      <c r="B4406" s="127" t="s">
        <v>964</v>
      </c>
      <c r="C4406" s="127">
        <v>0</v>
      </c>
      <c r="D4406" s="127">
        <v>0</v>
      </c>
      <c r="E4406" s="127">
        <v>0</v>
      </c>
      <c r="F4406" s="127">
        <v>0</v>
      </c>
      <c r="G4406" s="127">
        <v>0</v>
      </c>
      <c r="H4406" s="127">
        <v>0</v>
      </c>
      <c r="I4406" s="127">
        <v>0</v>
      </c>
      <c r="J4406" s="127">
        <v>0</v>
      </c>
      <c r="K4406" s="127">
        <v>0</v>
      </c>
      <c r="L4406" s="127">
        <v>0</v>
      </c>
      <c r="M4406" s="127">
        <v>0</v>
      </c>
      <c r="N4406" s="127">
        <v>0</v>
      </c>
      <c r="O4406" s="127">
        <v>0</v>
      </c>
      <c r="P4406" s="127">
        <v>0</v>
      </c>
      <c r="Q4406" s="127">
        <v>0</v>
      </c>
      <c r="R4406" s="127">
        <v>0</v>
      </c>
      <c r="S4406" s="127">
        <v>0</v>
      </c>
      <c r="T4406" s="127">
        <v>0</v>
      </c>
      <c r="U4406" s="127">
        <v>0</v>
      </c>
      <c r="V4406" s="127">
        <v>0</v>
      </c>
      <c r="W4406" s="127">
        <v>0</v>
      </c>
      <c r="X4406" s="127">
        <v>0</v>
      </c>
      <c r="Y4406" s="127">
        <v>0</v>
      </c>
      <c r="Z4406" s="127">
        <v>0</v>
      </c>
      <c r="AA4406" s="127">
        <v>0</v>
      </c>
      <c r="AB4406" s="127">
        <v>0</v>
      </c>
      <c r="AC4406" s="127">
        <v>0</v>
      </c>
      <c r="AD4406" s="127">
        <v>0</v>
      </c>
      <c r="AE4406" s="127">
        <v>0</v>
      </c>
      <c r="AF4406" s="127">
        <v>0</v>
      </c>
      <c r="AG4406" s="127">
        <v>0</v>
      </c>
      <c r="AH4406" s="127">
        <v>0</v>
      </c>
    </row>
    <row r="4407" spans="1:34" x14ac:dyDescent="0.35">
      <c r="A4407" s="127" t="s">
        <v>1780</v>
      </c>
      <c r="B4407" s="127" t="s">
        <v>964</v>
      </c>
      <c r="C4407" s="127">
        <v>0</v>
      </c>
      <c r="D4407" s="127">
        <v>0</v>
      </c>
      <c r="E4407" s="127">
        <v>0</v>
      </c>
      <c r="F4407" s="127">
        <v>0</v>
      </c>
      <c r="G4407" s="127">
        <v>0</v>
      </c>
      <c r="H4407" s="127">
        <v>0</v>
      </c>
      <c r="I4407" s="127">
        <v>0</v>
      </c>
      <c r="J4407" s="127">
        <v>0</v>
      </c>
      <c r="K4407" s="127">
        <v>0</v>
      </c>
      <c r="L4407" s="127">
        <v>0</v>
      </c>
      <c r="M4407" s="127">
        <v>0</v>
      </c>
      <c r="N4407" s="127">
        <v>0</v>
      </c>
      <c r="O4407" s="127">
        <v>0</v>
      </c>
      <c r="P4407" s="127">
        <v>0</v>
      </c>
      <c r="Q4407" s="127">
        <v>0</v>
      </c>
      <c r="R4407" s="127">
        <v>0</v>
      </c>
      <c r="S4407" s="127">
        <v>0</v>
      </c>
      <c r="T4407" s="127">
        <v>0</v>
      </c>
      <c r="U4407" s="127">
        <v>0</v>
      </c>
      <c r="V4407" s="127">
        <v>0</v>
      </c>
      <c r="W4407" s="127">
        <v>0</v>
      </c>
      <c r="X4407" s="127">
        <v>0</v>
      </c>
      <c r="Y4407" s="127">
        <v>0</v>
      </c>
      <c r="Z4407" s="127">
        <v>0</v>
      </c>
      <c r="AA4407" s="127">
        <v>0</v>
      </c>
      <c r="AB4407" s="127">
        <v>0</v>
      </c>
      <c r="AC4407" s="127">
        <v>0</v>
      </c>
      <c r="AD4407" s="127">
        <v>0</v>
      </c>
      <c r="AE4407" s="127">
        <v>0</v>
      </c>
      <c r="AF4407" s="127">
        <v>0</v>
      </c>
      <c r="AG4407" s="127">
        <v>0</v>
      </c>
      <c r="AH4407" s="127">
        <v>0</v>
      </c>
    </row>
    <row r="4408" spans="1:34" x14ac:dyDescent="0.35">
      <c r="A4408" s="127" t="s">
        <v>1781</v>
      </c>
      <c r="B4408" s="127" t="s">
        <v>964</v>
      </c>
      <c r="C4408" s="127">
        <v>0</v>
      </c>
      <c r="D4408" s="127">
        <v>0</v>
      </c>
      <c r="E4408" s="127">
        <v>0</v>
      </c>
      <c r="F4408" s="127">
        <v>0</v>
      </c>
      <c r="G4408" s="127">
        <v>0</v>
      </c>
      <c r="H4408" s="127">
        <v>0</v>
      </c>
      <c r="I4408" s="127">
        <v>0</v>
      </c>
      <c r="J4408" s="127">
        <v>0</v>
      </c>
      <c r="K4408" s="127">
        <v>0</v>
      </c>
      <c r="L4408" s="127">
        <v>0</v>
      </c>
      <c r="M4408" s="127">
        <v>0</v>
      </c>
      <c r="N4408" s="127">
        <v>0</v>
      </c>
      <c r="O4408" s="127">
        <v>0</v>
      </c>
      <c r="P4408" s="127">
        <v>0</v>
      </c>
      <c r="Q4408" s="127">
        <v>0</v>
      </c>
      <c r="R4408" s="127">
        <v>0</v>
      </c>
      <c r="S4408" s="127">
        <v>0</v>
      </c>
      <c r="T4408" s="127">
        <v>0</v>
      </c>
      <c r="U4408" s="127">
        <v>0</v>
      </c>
      <c r="V4408" s="127">
        <v>0</v>
      </c>
      <c r="W4408" s="127">
        <v>0</v>
      </c>
      <c r="X4408" s="127">
        <v>0</v>
      </c>
      <c r="Y4408" s="127">
        <v>0</v>
      </c>
      <c r="Z4408" s="127">
        <v>0</v>
      </c>
      <c r="AA4408" s="127">
        <v>0</v>
      </c>
      <c r="AB4408" s="127">
        <v>0</v>
      </c>
      <c r="AC4408" s="127">
        <v>0</v>
      </c>
      <c r="AD4408" s="127">
        <v>0</v>
      </c>
      <c r="AE4408" s="127">
        <v>0</v>
      </c>
      <c r="AF4408" s="127">
        <v>0</v>
      </c>
      <c r="AG4408" s="127">
        <v>0</v>
      </c>
      <c r="AH4408" s="127">
        <v>0</v>
      </c>
    </row>
    <row r="4409" spans="1:34" x14ac:dyDescent="0.35">
      <c r="A4409" s="127" t="s">
        <v>1782</v>
      </c>
      <c r="B4409" s="127" t="s">
        <v>964</v>
      </c>
      <c r="C4409" s="127">
        <v>0</v>
      </c>
      <c r="D4409" s="127">
        <v>0</v>
      </c>
      <c r="E4409" s="127">
        <v>0</v>
      </c>
      <c r="F4409" s="127">
        <v>0</v>
      </c>
      <c r="G4409" s="127">
        <v>0</v>
      </c>
      <c r="H4409" s="127">
        <v>0</v>
      </c>
      <c r="I4409" s="127">
        <v>0</v>
      </c>
      <c r="J4409" s="127">
        <v>0</v>
      </c>
      <c r="K4409" s="127">
        <v>0</v>
      </c>
      <c r="L4409" s="127">
        <v>0</v>
      </c>
      <c r="M4409" s="127">
        <v>0</v>
      </c>
      <c r="N4409" s="127">
        <v>0</v>
      </c>
      <c r="O4409" s="127">
        <v>0</v>
      </c>
      <c r="P4409" s="127">
        <v>0</v>
      </c>
      <c r="Q4409" s="127">
        <v>0</v>
      </c>
      <c r="R4409" s="127">
        <v>0</v>
      </c>
      <c r="S4409" s="127">
        <v>0</v>
      </c>
      <c r="T4409" s="127">
        <v>0</v>
      </c>
      <c r="U4409" s="127">
        <v>0</v>
      </c>
      <c r="V4409" s="127">
        <v>0</v>
      </c>
      <c r="W4409" s="127">
        <v>0</v>
      </c>
      <c r="X4409" s="127">
        <v>0</v>
      </c>
      <c r="Y4409" s="127">
        <v>0</v>
      </c>
      <c r="Z4409" s="127">
        <v>0</v>
      </c>
      <c r="AA4409" s="127">
        <v>0</v>
      </c>
      <c r="AB4409" s="127">
        <v>0</v>
      </c>
      <c r="AC4409" s="127">
        <v>0</v>
      </c>
      <c r="AD4409" s="127">
        <v>0</v>
      </c>
      <c r="AE4409" s="127">
        <v>0</v>
      </c>
      <c r="AF4409" s="127">
        <v>0</v>
      </c>
      <c r="AG4409" s="127">
        <v>0</v>
      </c>
      <c r="AH4409" s="127">
        <v>0</v>
      </c>
    </row>
    <row r="4410" spans="1:34" x14ac:dyDescent="0.35">
      <c r="A4410" s="127" t="s">
        <v>1783</v>
      </c>
      <c r="B4410" s="127" t="s">
        <v>964</v>
      </c>
      <c r="C4410" s="128">
        <v>3629010000000</v>
      </c>
      <c r="D4410" s="128">
        <v>2419340000000</v>
      </c>
      <c r="E4410" s="128">
        <v>1209670000000</v>
      </c>
      <c r="F4410" s="127">
        <v>0</v>
      </c>
      <c r="G4410" s="127">
        <v>0</v>
      </c>
      <c r="H4410" s="127">
        <v>0</v>
      </c>
      <c r="I4410" s="127">
        <v>0</v>
      </c>
      <c r="J4410" s="127">
        <v>0</v>
      </c>
      <c r="K4410" s="127">
        <v>0</v>
      </c>
      <c r="L4410" s="127">
        <v>0</v>
      </c>
      <c r="M4410" s="127">
        <v>0</v>
      </c>
      <c r="N4410" s="127">
        <v>0</v>
      </c>
      <c r="O4410" s="127">
        <v>0</v>
      </c>
      <c r="P4410" s="127">
        <v>0</v>
      </c>
      <c r="Q4410" s="127">
        <v>0</v>
      </c>
      <c r="R4410" s="127">
        <v>0</v>
      </c>
      <c r="S4410" s="127">
        <v>0</v>
      </c>
      <c r="T4410" s="127">
        <v>0</v>
      </c>
      <c r="U4410" s="127">
        <v>0</v>
      </c>
      <c r="V4410" s="127">
        <v>0</v>
      </c>
      <c r="W4410" s="127">
        <v>0</v>
      </c>
      <c r="X4410" s="127">
        <v>0</v>
      </c>
      <c r="Y4410" s="127">
        <v>0</v>
      </c>
      <c r="Z4410" s="127">
        <v>0</v>
      </c>
      <c r="AA4410" s="127">
        <v>0</v>
      </c>
      <c r="AB4410" s="127">
        <v>0</v>
      </c>
      <c r="AC4410" s="127">
        <v>0</v>
      </c>
      <c r="AD4410" s="127">
        <v>0</v>
      </c>
      <c r="AE4410" s="127">
        <v>0</v>
      </c>
      <c r="AF4410" s="127">
        <v>0</v>
      </c>
      <c r="AG4410" s="127">
        <v>0</v>
      </c>
      <c r="AH4410" s="127">
        <v>0</v>
      </c>
    </row>
    <row r="4411" spans="1:34" x14ac:dyDescent="0.35">
      <c r="A4411" s="127" t="s">
        <v>1784</v>
      </c>
      <c r="B4411" s="127" t="s">
        <v>964</v>
      </c>
      <c r="C4411" s="128">
        <v>403223000000</v>
      </c>
      <c r="D4411" s="128">
        <v>268816000000</v>
      </c>
      <c r="E4411" s="128">
        <v>134408000000</v>
      </c>
      <c r="F4411" s="127">
        <v>0</v>
      </c>
      <c r="G4411" s="127">
        <v>0</v>
      </c>
      <c r="H4411" s="127">
        <v>0</v>
      </c>
      <c r="I4411" s="127">
        <v>0</v>
      </c>
      <c r="J4411" s="127">
        <v>0</v>
      </c>
      <c r="K4411" s="127">
        <v>0</v>
      </c>
      <c r="L4411" s="127">
        <v>0</v>
      </c>
      <c r="M4411" s="127">
        <v>0</v>
      </c>
      <c r="N4411" s="127">
        <v>0</v>
      </c>
      <c r="O4411" s="127">
        <v>0</v>
      </c>
      <c r="P4411" s="127">
        <v>0</v>
      </c>
      <c r="Q4411" s="127">
        <v>0</v>
      </c>
      <c r="R4411" s="127">
        <v>0</v>
      </c>
      <c r="S4411" s="127">
        <v>0</v>
      </c>
      <c r="T4411" s="127">
        <v>0</v>
      </c>
      <c r="U4411" s="127">
        <v>0</v>
      </c>
      <c r="V4411" s="127">
        <v>0</v>
      </c>
      <c r="W4411" s="127">
        <v>0</v>
      </c>
      <c r="X4411" s="127">
        <v>0</v>
      </c>
      <c r="Y4411" s="127">
        <v>0</v>
      </c>
      <c r="Z4411" s="127">
        <v>0</v>
      </c>
      <c r="AA4411" s="127">
        <v>0</v>
      </c>
      <c r="AB4411" s="127">
        <v>0</v>
      </c>
      <c r="AC4411" s="127">
        <v>0</v>
      </c>
      <c r="AD4411" s="127">
        <v>0</v>
      </c>
      <c r="AE4411" s="127">
        <v>0</v>
      </c>
      <c r="AF4411" s="127">
        <v>0</v>
      </c>
      <c r="AG4411" s="127">
        <v>0</v>
      </c>
      <c r="AH4411" s="127">
        <v>0</v>
      </c>
    </row>
    <row r="4412" spans="1:34" x14ac:dyDescent="0.35">
      <c r="A4412" s="127" t="s">
        <v>1785</v>
      </c>
      <c r="B4412" s="127" t="s">
        <v>964</v>
      </c>
      <c r="C4412" s="127">
        <v>0</v>
      </c>
      <c r="D4412" s="127">
        <v>0</v>
      </c>
      <c r="E4412" s="127">
        <v>0</v>
      </c>
      <c r="F4412" s="127">
        <v>0</v>
      </c>
      <c r="G4412" s="127">
        <v>0</v>
      </c>
      <c r="H4412" s="127">
        <v>0</v>
      </c>
      <c r="I4412" s="127">
        <v>0</v>
      </c>
      <c r="J4412" s="127">
        <v>0</v>
      </c>
      <c r="K4412" s="127">
        <v>0</v>
      </c>
      <c r="L4412" s="127">
        <v>0</v>
      </c>
      <c r="M4412" s="127">
        <v>0</v>
      </c>
      <c r="N4412" s="127">
        <v>0</v>
      </c>
      <c r="O4412" s="127">
        <v>0</v>
      </c>
      <c r="P4412" s="127">
        <v>0</v>
      </c>
      <c r="Q4412" s="127">
        <v>0</v>
      </c>
      <c r="R4412" s="127">
        <v>0</v>
      </c>
      <c r="S4412" s="127">
        <v>0</v>
      </c>
      <c r="T4412" s="127">
        <v>0</v>
      </c>
      <c r="U4412" s="127">
        <v>0</v>
      </c>
      <c r="V4412" s="127">
        <v>0</v>
      </c>
      <c r="W4412" s="127">
        <v>0</v>
      </c>
      <c r="X4412" s="127">
        <v>0</v>
      </c>
      <c r="Y4412" s="127">
        <v>0</v>
      </c>
      <c r="Z4412" s="127">
        <v>0</v>
      </c>
      <c r="AA4412" s="127">
        <v>0</v>
      </c>
      <c r="AB4412" s="127">
        <v>0</v>
      </c>
      <c r="AC4412" s="127">
        <v>0</v>
      </c>
      <c r="AD4412" s="127">
        <v>0</v>
      </c>
      <c r="AE4412" s="127">
        <v>0</v>
      </c>
      <c r="AF4412" s="127">
        <v>0</v>
      </c>
      <c r="AG4412" s="127">
        <v>0</v>
      </c>
      <c r="AH4412" s="127">
        <v>0</v>
      </c>
    </row>
    <row r="4413" spans="1:34" x14ac:dyDescent="0.35">
      <c r="A4413" s="127" t="s">
        <v>1786</v>
      </c>
      <c r="B4413" s="127" t="s">
        <v>964</v>
      </c>
      <c r="C4413" s="127">
        <v>0</v>
      </c>
      <c r="D4413" s="127">
        <v>0</v>
      </c>
      <c r="E4413" s="127">
        <v>0</v>
      </c>
      <c r="F4413" s="127">
        <v>0</v>
      </c>
      <c r="G4413" s="127">
        <v>0</v>
      </c>
      <c r="H4413" s="127">
        <v>0</v>
      </c>
      <c r="I4413" s="127">
        <v>0</v>
      </c>
      <c r="J4413" s="127">
        <v>0</v>
      </c>
      <c r="K4413" s="127">
        <v>0</v>
      </c>
      <c r="L4413" s="127">
        <v>0</v>
      </c>
      <c r="M4413" s="127">
        <v>0</v>
      </c>
      <c r="N4413" s="127">
        <v>0</v>
      </c>
      <c r="O4413" s="127">
        <v>0</v>
      </c>
      <c r="P4413" s="127">
        <v>0</v>
      </c>
      <c r="Q4413" s="127">
        <v>0</v>
      </c>
      <c r="R4413" s="127">
        <v>0</v>
      </c>
      <c r="S4413" s="127">
        <v>0</v>
      </c>
      <c r="T4413" s="127">
        <v>0</v>
      </c>
      <c r="U4413" s="127">
        <v>0</v>
      </c>
      <c r="V4413" s="127">
        <v>0</v>
      </c>
      <c r="W4413" s="127">
        <v>0</v>
      </c>
      <c r="X4413" s="127">
        <v>0</v>
      </c>
      <c r="Y4413" s="127">
        <v>0</v>
      </c>
      <c r="Z4413" s="127">
        <v>0</v>
      </c>
      <c r="AA4413" s="127">
        <v>0</v>
      </c>
      <c r="AB4413" s="127">
        <v>0</v>
      </c>
      <c r="AC4413" s="127">
        <v>0</v>
      </c>
      <c r="AD4413" s="127">
        <v>0</v>
      </c>
      <c r="AE4413" s="127">
        <v>0</v>
      </c>
      <c r="AF4413" s="127">
        <v>0</v>
      </c>
      <c r="AG4413" s="127">
        <v>0</v>
      </c>
      <c r="AH4413" s="127">
        <v>0</v>
      </c>
    </row>
    <row r="4414" spans="1:34" x14ac:dyDescent="0.35">
      <c r="A4414" s="127" t="s">
        <v>1787</v>
      </c>
      <c r="B4414" s="127" t="s">
        <v>964</v>
      </c>
      <c r="C4414" s="127">
        <v>0</v>
      </c>
      <c r="D4414" s="127">
        <v>0</v>
      </c>
      <c r="E4414" s="127">
        <v>0</v>
      </c>
      <c r="F4414" s="127">
        <v>0</v>
      </c>
      <c r="G4414" s="127">
        <v>0</v>
      </c>
      <c r="H4414" s="127">
        <v>0</v>
      </c>
      <c r="I4414" s="127">
        <v>0</v>
      </c>
      <c r="J4414" s="127">
        <v>0</v>
      </c>
      <c r="K4414" s="127">
        <v>0</v>
      </c>
      <c r="L4414" s="127">
        <v>0</v>
      </c>
      <c r="M4414" s="127">
        <v>0</v>
      </c>
      <c r="N4414" s="127">
        <v>0</v>
      </c>
      <c r="O4414" s="127">
        <v>0</v>
      </c>
      <c r="P4414" s="127">
        <v>0</v>
      </c>
      <c r="Q4414" s="127">
        <v>0</v>
      </c>
      <c r="R4414" s="127">
        <v>0</v>
      </c>
      <c r="S4414" s="127">
        <v>0</v>
      </c>
      <c r="T4414" s="127">
        <v>0</v>
      </c>
      <c r="U4414" s="127">
        <v>0</v>
      </c>
      <c r="V4414" s="127">
        <v>0</v>
      </c>
      <c r="W4414" s="127">
        <v>0</v>
      </c>
      <c r="X4414" s="127">
        <v>0</v>
      </c>
      <c r="Y4414" s="127">
        <v>0</v>
      </c>
      <c r="Z4414" s="127">
        <v>0</v>
      </c>
      <c r="AA4414" s="127">
        <v>0</v>
      </c>
      <c r="AB4414" s="127">
        <v>0</v>
      </c>
      <c r="AC4414" s="127">
        <v>0</v>
      </c>
      <c r="AD4414" s="127">
        <v>0</v>
      </c>
      <c r="AE4414" s="127">
        <v>0</v>
      </c>
      <c r="AF4414" s="127">
        <v>0</v>
      </c>
      <c r="AG4414" s="127">
        <v>0</v>
      </c>
      <c r="AH4414" s="127">
        <v>0</v>
      </c>
    </row>
    <row r="4415" spans="1:34" x14ac:dyDescent="0.35">
      <c r="A4415" s="127" t="s">
        <v>1788</v>
      </c>
      <c r="B4415" s="127" t="s">
        <v>964</v>
      </c>
      <c r="C4415" s="127">
        <v>0</v>
      </c>
      <c r="D4415" s="127">
        <v>0</v>
      </c>
      <c r="E4415" s="127">
        <v>0</v>
      </c>
      <c r="F4415" s="127">
        <v>0</v>
      </c>
      <c r="G4415" s="127">
        <v>0</v>
      </c>
      <c r="H4415" s="127">
        <v>0</v>
      </c>
      <c r="I4415" s="127">
        <v>0</v>
      </c>
      <c r="J4415" s="127">
        <v>0</v>
      </c>
      <c r="K4415" s="127">
        <v>0</v>
      </c>
      <c r="L4415" s="127">
        <v>0</v>
      </c>
      <c r="M4415" s="127">
        <v>0</v>
      </c>
      <c r="N4415" s="127">
        <v>0</v>
      </c>
      <c r="O4415" s="127">
        <v>0</v>
      </c>
      <c r="P4415" s="127">
        <v>0</v>
      </c>
      <c r="Q4415" s="127">
        <v>0</v>
      </c>
      <c r="R4415" s="127">
        <v>0</v>
      </c>
      <c r="S4415" s="127">
        <v>0</v>
      </c>
      <c r="T4415" s="127">
        <v>0</v>
      </c>
      <c r="U4415" s="127">
        <v>0</v>
      </c>
      <c r="V4415" s="127">
        <v>0</v>
      </c>
      <c r="W4415" s="127">
        <v>0</v>
      </c>
      <c r="X4415" s="127">
        <v>0</v>
      </c>
      <c r="Y4415" s="127">
        <v>0</v>
      </c>
      <c r="Z4415" s="127">
        <v>0</v>
      </c>
      <c r="AA4415" s="127">
        <v>0</v>
      </c>
      <c r="AB4415" s="127">
        <v>0</v>
      </c>
      <c r="AC4415" s="127">
        <v>0</v>
      </c>
      <c r="AD4415" s="127">
        <v>0</v>
      </c>
      <c r="AE4415" s="127">
        <v>0</v>
      </c>
      <c r="AF4415" s="127">
        <v>0</v>
      </c>
      <c r="AG4415" s="127">
        <v>0</v>
      </c>
      <c r="AH4415" s="127">
        <v>0</v>
      </c>
    </row>
    <row r="4416" spans="1:34" x14ac:dyDescent="0.35">
      <c r="A4416" s="127" t="s">
        <v>1789</v>
      </c>
      <c r="B4416" s="127" t="s">
        <v>964</v>
      </c>
      <c r="C4416" s="127">
        <v>0</v>
      </c>
      <c r="D4416" s="127">
        <v>0</v>
      </c>
      <c r="E4416" s="127">
        <v>0</v>
      </c>
      <c r="F4416" s="127">
        <v>0</v>
      </c>
      <c r="G4416" s="127">
        <v>0</v>
      </c>
      <c r="H4416" s="127">
        <v>0</v>
      </c>
      <c r="I4416" s="127">
        <v>0</v>
      </c>
      <c r="J4416" s="127">
        <v>0</v>
      </c>
      <c r="K4416" s="127">
        <v>0</v>
      </c>
      <c r="L4416" s="127">
        <v>0</v>
      </c>
      <c r="M4416" s="127">
        <v>0</v>
      </c>
      <c r="N4416" s="127">
        <v>0</v>
      </c>
      <c r="O4416" s="127">
        <v>0</v>
      </c>
      <c r="P4416" s="127">
        <v>0</v>
      </c>
      <c r="Q4416" s="127">
        <v>0</v>
      </c>
      <c r="R4416" s="127">
        <v>0</v>
      </c>
      <c r="S4416" s="127">
        <v>0</v>
      </c>
      <c r="T4416" s="127">
        <v>0</v>
      </c>
      <c r="U4416" s="127">
        <v>0</v>
      </c>
      <c r="V4416" s="127">
        <v>0</v>
      </c>
      <c r="W4416" s="127">
        <v>0</v>
      </c>
      <c r="X4416" s="127">
        <v>0</v>
      </c>
      <c r="Y4416" s="127">
        <v>0</v>
      </c>
      <c r="Z4416" s="127">
        <v>0</v>
      </c>
      <c r="AA4416" s="127">
        <v>0</v>
      </c>
      <c r="AB4416" s="127">
        <v>0</v>
      </c>
      <c r="AC4416" s="127">
        <v>0</v>
      </c>
      <c r="AD4416" s="127">
        <v>0</v>
      </c>
      <c r="AE4416" s="127">
        <v>0</v>
      </c>
      <c r="AF4416" s="127">
        <v>0</v>
      </c>
      <c r="AG4416" s="127">
        <v>0</v>
      </c>
      <c r="AH4416" s="127">
        <v>0</v>
      </c>
    </row>
    <row r="4417" spans="1:34" x14ac:dyDescent="0.35">
      <c r="A4417" s="127" t="s">
        <v>1790</v>
      </c>
      <c r="B4417" s="127" t="s">
        <v>964</v>
      </c>
      <c r="C4417" s="127">
        <v>0</v>
      </c>
      <c r="D4417" s="127">
        <v>0</v>
      </c>
      <c r="E4417" s="127">
        <v>0</v>
      </c>
      <c r="F4417" s="127">
        <v>0</v>
      </c>
      <c r="G4417" s="127">
        <v>0</v>
      </c>
      <c r="H4417" s="127">
        <v>0</v>
      </c>
      <c r="I4417" s="127">
        <v>0</v>
      </c>
      <c r="J4417" s="127">
        <v>0</v>
      </c>
      <c r="K4417" s="127">
        <v>0</v>
      </c>
      <c r="L4417" s="127">
        <v>0</v>
      </c>
      <c r="M4417" s="127">
        <v>0</v>
      </c>
      <c r="N4417" s="127">
        <v>0</v>
      </c>
      <c r="O4417" s="127">
        <v>0</v>
      </c>
      <c r="P4417" s="127">
        <v>0</v>
      </c>
      <c r="Q4417" s="127">
        <v>0</v>
      </c>
      <c r="R4417" s="127">
        <v>0</v>
      </c>
      <c r="S4417" s="127">
        <v>0</v>
      </c>
      <c r="T4417" s="127">
        <v>0</v>
      </c>
      <c r="U4417" s="127">
        <v>0</v>
      </c>
      <c r="V4417" s="127">
        <v>0</v>
      </c>
      <c r="W4417" s="127">
        <v>0</v>
      </c>
      <c r="X4417" s="127">
        <v>0</v>
      </c>
      <c r="Y4417" s="127">
        <v>0</v>
      </c>
      <c r="Z4417" s="127">
        <v>0</v>
      </c>
      <c r="AA4417" s="127">
        <v>0</v>
      </c>
      <c r="AB4417" s="127">
        <v>0</v>
      </c>
      <c r="AC4417" s="127">
        <v>0</v>
      </c>
      <c r="AD4417" s="127">
        <v>0</v>
      </c>
      <c r="AE4417" s="127">
        <v>0</v>
      </c>
      <c r="AF4417" s="127">
        <v>0</v>
      </c>
      <c r="AG4417" s="127">
        <v>0</v>
      </c>
      <c r="AH4417" s="127">
        <v>0</v>
      </c>
    </row>
    <row r="4418" spans="1:34" x14ac:dyDescent="0.35">
      <c r="A4418" s="127" t="s">
        <v>1791</v>
      </c>
      <c r="B4418" s="127" t="s">
        <v>964</v>
      </c>
      <c r="C4418" s="127">
        <v>0</v>
      </c>
      <c r="D4418" s="127">
        <v>0</v>
      </c>
      <c r="E4418" s="127">
        <v>0</v>
      </c>
      <c r="F4418" s="127">
        <v>0</v>
      </c>
      <c r="G4418" s="127">
        <v>0</v>
      </c>
      <c r="H4418" s="127">
        <v>0</v>
      </c>
      <c r="I4418" s="127">
        <v>0</v>
      </c>
      <c r="J4418" s="127">
        <v>0</v>
      </c>
      <c r="K4418" s="127">
        <v>0</v>
      </c>
      <c r="L4418" s="127">
        <v>0</v>
      </c>
      <c r="M4418" s="127">
        <v>0</v>
      </c>
      <c r="N4418" s="127">
        <v>0</v>
      </c>
      <c r="O4418" s="127">
        <v>0</v>
      </c>
      <c r="P4418" s="127">
        <v>0</v>
      </c>
      <c r="Q4418" s="127">
        <v>0</v>
      </c>
      <c r="R4418" s="127">
        <v>0</v>
      </c>
      <c r="S4418" s="127">
        <v>0</v>
      </c>
      <c r="T4418" s="127">
        <v>0</v>
      </c>
      <c r="U4418" s="127">
        <v>0</v>
      </c>
      <c r="V4418" s="127">
        <v>0</v>
      </c>
      <c r="W4418" s="127">
        <v>0</v>
      </c>
      <c r="X4418" s="127">
        <v>0</v>
      </c>
      <c r="Y4418" s="127">
        <v>0</v>
      </c>
      <c r="Z4418" s="127">
        <v>0</v>
      </c>
      <c r="AA4418" s="127">
        <v>0</v>
      </c>
      <c r="AB4418" s="127">
        <v>0</v>
      </c>
      <c r="AC4418" s="127">
        <v>0</v>
      </c>
      <c r="AD4418" s="127">
        <v>0</v>
      </c>
      <c r="AE4418" s="127">
        <v>0</v>
      </c>
      <c r="AF4418" s="127">
        <v>0</v>
      </c>
      <c r="AG4418" s="127">
        <v>0</v>
      </c>
      <c r="AH4418" s="127">
        <v>0</v>
      </c>
    </row>
    <row r="4419" spans="1:34" x14ac:dyDescent="0.35">
      <c r="A4419" s="127" t="s">
        <v>1792</v>
      </c>
      <c r="B4419" s="127" t="s">
        <v>964</v>
      </c>
      <c r="C4419" s="127">
        <v>0</v>
      </c>
      <c r="D4419" s="127">
        <v>0</v>
      </c>
      <c r="E4419" s="127">
        <v>0</v>
      </c>
      <c r="F4419" s="127">
        <v>0</v>
      </c>
      <c r="G4419" s="127">
        <v>0</v>
      </c>
      <c r="H4419" s="127">
        <v>0</v>
      </c>
      <c r="I4419" s="127">
        <v>0</v>
      </c>
      <c r="J4419" s="127">
        <v>0</v>
      </c>
      <c r="K4419" s="127">
        <v>0</v>
      </c>
      <c r="L4419" s="127">
        <v>0</v>
      </c>
      <c r="M4419" s="127">
        <v>0</v>
      </c>
      <c r="N4419" s="127">
        <v>0</v>
      </c>
      <c r="O4419" s="127">
        <v>0</v>
      </c>
      <c r="P4419" s="127">
        <v>0</v>
      </c>
      <c r="Q4419" s="127">
        <v>0</v>
      </c>
      <c r="R4419" s="127">
        <v>0</v>
      </c>
      <c r="S4419" s="127">
        <v>0</v>
      </c>
      <c r="T4419" s="127">
        <v>0</v>
      </c>
      <c r="U4419" s="127">
        <v>0</v>
      </c>
      <c r="V4419" s="127">
        <v>0</v>
      </c>
      <c r="W4419" s="127">
        <v>0</v>
      </c>
      <c r="X4419" s="127">
        <v>0</v>
      </c>
      <c r="Y4419" s="127">
        <v>0</v>
      </c>
      <c r="Z4419" s="127">
        <v>0</v>
      </c>
      <c r="AA4419" s="127">
        <v>0</v>
      </c>
      <c r="AB4419" s="127">
        <v>0</v>
      </c>
      <c r="AC4419" s="127">
        <v>0</v>
      </c>
      <c r="AD4419" s="127">
        <v>0</v>
      </c>
      <c r="AE4419" s="127">
        <v>0</v>
      </c>
      <c r="AF4419" s="127">
        <v>0</v>
      </c>
      <c r="AG4419" s="127">
        <v>0</v>
      </c>
      <c r="AH4419" s="127">
        <v>0</v>
      </c>
    </row>
    <row r="4420" spans="1:34" x14ac:dyDescent="0.35">
      <c r="A4420" s="127" t="s">
        <v>1793</v>
      </c>
      <c r="B4420" s="127" t="s">
        <v>964</v>
      </c>
      <c r="C4420" s="127">
        <v>0</v>
      </c>
      <c r="D4420" s="127">
        <v>0</v>
      </c>
      <c r="E4420" s="127">
        <v>0</v>
      </c>
      <c r="F4420" s="127">
        <v>0</v>
      </c>
      <c r="G4420" s="127">
        <v>0</v>
      </c>
      <c r="H4420" s="127">
        <v>0</v>
      </c>
      <c r="I4420" s="127">
        <v>0</v>
      </c>
      <c r="J4420" s="127">
        <v>0</v>
      </c>
      <c r="K4420" s="127">
        <v>0</v>
      </c>
      <c r="L4420" s="127">
        <v>0</v>
      </c>
      <c r="M4420" s="127">
        <v>0</v>
      </c>
      <c r="N4420" s="127">
        <v>0</v>
      </c>
      <c r="O4420" s="127">
        <v>0</v>
      </c>
      <c r="P4420" s="127">
        <v>0</v>
      </c>
      <c r="Q4420" s="127">
        <v>0</v>
      </c>
      <c r="R4420" s="127">
        <v>0</v>
      </c>
      <c r="S4420" s="127">
        <v>0</v>
      </c>
      <c r="T4420" s="127">
        <v>0</v>
      </c>
      <c r="U4420" s="127">
        <v>0</v>
      </c>
      <c r="V4420" s="127">
        <v>0</v>
      </c>
      <c r="W4420" s="127">
        <v>0</v>
      </c>
      <c r="X4420" s="127">
        <v>0</v>
      </c>
      <c r="Y4420" s="127">
        <v>0</v>
      </c>
      <c r="Z4420" s="127">
        <v>0</v>
      </c>
      <c r="AA4420" s="127">
        <v>0</v>
      </c>
      <c r="AB4420" s="127">
        <v>0</v>
      </c>
      <c r="AC4420" s="127">
        <v>0</v>
      </c>
      <c r="AD4420" s="127">
        <v>0</v>
      </c>
      <c r="AE4420" s="127">
        <v>0</v>
      </c>
      <c r="AF4420" s="127">
        <v>0</v>
      </c>
      <c r="AG4420" s="127">
        <v>0</v>
      </c>
      <c r="AH4420" s="127">
        <v>0</v>
      </c>
    </row>
    <row r="4421" spans="1:34" x14ac:dyDescent="0.35">
      <c r="A4421" s="127" t="s">
        <v>1794</v>
      </c>
      <c r="B4421" s="127" t="s">
        <v>964</v>
      </c>
      <c r="C4421" s="127">
        <v>0</v>
      </c>
      <c r="D4421" s="127">
        <v>0</v>
      </c>
      <c r="E4421" s="127">
        <v>0</v>
      </c>
      <c r="F4421" s="127">
        <v>0</v>
      </c>
      <c r="G4421" s="127">
        <v>0</v>
      </c>
      <c r="H4421" s="127">
        <v>0</v>
      </c>
      <c r="I4421" s="127">
        <v>0</v>
      </c>
      <c r="J4421" s="127">
        <v>0</v>
      </c>
      <c r="K4421" s="127">
        <v>0</v>
      </c>
      <c r="L4421" s="127">
        <v>0</v>
      </c>
      <c r="M4421" s="127">
        <v>0</v>
      </c>
      <c r="N4421" s="127">
        <v>0</v>
      </c>
      <c r="O4421" s="127">
        <v>0</v>
      </c>
      <c r="P4421" s="127">
        <v>0</v>
      </c>
      <c r="Q4421" s="127">
        <v>0</v>
      </c>
      <c r="R4421" s="127">
        <v>0</v>
      </c>
      <c r="S4421" s="127">
        <v>0</v>
      </c>
      <c r="T4421" s="127">
        <v>0</v>
      </c>
      <c r="U4421" s="127">
        <v>0</v>
      </c>
      <c r="V4421" s="127">
        <v>0</v>
      </c>
      <c r="W4421" s="127">
        <v>0</v>
      </c>
      <c r="X4421" s="127">
        <v>0</v>
      </c>
      <c r="Y4421" s="127">
        <v>0</v>
      </c>
      <c r="Z4421" s="127">
        <v>0</v>
      </c>
      <c r="AA4421" s="127">
        <v>0</v>
      </c>
      <c r="AB4421" s="127">
        <v>0</v>
      </c>
      <c r="AC4421" s="127">
        <v>0</v>
      </c>
      <c r="AD4421" s="127">
        <v>0</v>
      </c>
      <c r="AE4421" s="127">
        <v>0</v>
      </c>
      <c r="AF4421" s="127">
        <v>0</v>
      </c>
      <c r="AG4421" s="127">
        <v>0</v>
      </c>
      <c r="AH4421" s="127">
        <v>0</v>
      </c>
    </row>
    <row r="4422" spans="1:34" x14ac:dyDescent="0.35">
      <c r="A4422" s="127" t="s">
        <v>1795</v>
      </c>
      <c r="B4422" s="127" t="s">
        <v>964</v>
      </c>
      <c r="C4422" s="127">
        <v>0</v>
      </c>
      <c r="D4422" s="127">
        <v>0</v>
      </c>
      <c r="E4422" s="127">
        <v>0</v>
      </c>
      <c r="F4422" s="127">
        <v>0</v>
      </c>
      <c r="G4422" s="127">
        <v>0</v>
      </c>
      <c r="H4422" s="127">
        <v>0</v>
      </c>
      <c r="I4422" s="127">
        <v>0</v>
      </c>
      <c r="J4422" s="127">
        <v>0</v>
      </c>
      <c r="K4422" s="127">
        <v>0</v>
      </c>
      <c r="L4422" s="127">
        <v>0</v>
      </c>
      <c r="M4422" s="127">
        <v>0</v>
      </c>
      <c r="N4422" s="127">
        <v>0</v>
      </c>
      <c r="O4422" s="127">
        <v>0</v>
      </c>
      <c r="P4422" s="127">
        <v>0</v>
      </c>
      <c r="Q4422" s="127">
        <v>0</v>
      </c>
      <c r="R4422" s="127">
        <v>0</v>
      </c>
      <c r="S4422" s="127">
        <v>0</v>
      </c>
      <c r="T4422" s="127">
        <v>0</v>
      </c>
      <c r="U4422" s="127">
        <v>0</v>
      </c>
      <c r="V4422" s="127">
        <v>0</v>
      </c>
      <c r="W4422" s="127">
        <v>0</v>
      </c>
      <c r="X4422" s="127">
        <v>0</v>
      </c>
      <c r="Y4422" s="127">
        <v>0</v>
      </c>
      <c r="Z4422" s="127">
        <v>0</v>
      </c>
      <c r="AA4422" s="127">
        <v>0</v>
      </c>
      <c r="AB4422" s="127">
        <v>0</v>
      </c>
      <c r="AC4422" s="127">
        <v>0</v>
      </c>
      <c r="AD4422" s="127">
        <v>0</v>
      </c>
      <c r="AE4422" s="127">
        <v>0</v>
      </c>
      <c r="AF4422" s="127">
        <v>0</v>
      </c>
      <c r="AG4422" s="127">
        <v>0</v>
      </c>
      <c r="AH4422" s="127">
        <v>0</v>
      </c>
    </row>
    <row r="4423" spans="1:34" x14ac:dyDescent="0.35">
      <c r="A4423" s="127" t="s">
        <v>1796</v>
      </c>
      <c r="B4423" s="127" t="s">
        <v>964</v>
      </c>
      <c r="C4423" s="128">
        <v>105936000000000</v>
      </c>
      <c r="D4423" s="128">
        <v>109718000000000</v>
      </c>
      <c r="E4423" s="128">
        <v>113501000000000</v>
      </c>
      <c r="F4423" s="128">
        <v>117284000000000</v>
      </c>
      <c r="G4423" s="128">
        <v>119038000000000</v>
      </c>
      <c r="H4423" s="128">
        <v>120792000000000</v>
      </c>
      <c r="I4423" s="128">
        <v>122545000000000</v>
      </c>
      <c r="J4423" s="128">
        <v>124299000000000</v>
      </c>
      <c r="K4423" s="128">
        <v>126053000000000</v>
      </c>
      <c r="L4423" s="128">
        <v>130627000000000</v>
      </c>
      <c r="M4423" s="128">
        <v>135201000000000</v>
      </c>
      <c r="N4423" s="128">
        <v>139775000000000</v>
      </c>
      <c r="O4423" s="128">
        <v>144349000000000</v>
      </c>
      <c r="P4423" s="128">
        <v>148923000000000</v>
      </c>
      <c r="Q4423" s="128">
        <v>149463000000000</v>
      </c>
      <c r="R4423" s="128">
        <v>150003000000000</v>
      </c>
      <c r="S4423" s="128">
        <v>150543000000000</v>
      </c>
      <c r="T4423" s="128">
        <v>151083000000000</v>
      </c>
      <c r="U4423" s="128">
        <v>151623000000000</v>
      </c>
      <c r="V4423" s="128">
        <v>150628000000000</v>
      </c>
      <c r="W4423" s="128">
        <v>149633000000000</v>
      </c>
      <c r="X4423" s="128">
        <v>148637000000000</v>
      </c>
      <c r="Y4423" s="128">
        <v>147642000000000</v>
      </c>
      <c r="Z4423" s="128">
        <v>146647000000000</v>
      </c>
      <c r="AA4423" s="128">
        <v>146138000000000</v>
      </c>
      <c r="AB4423" s="128">
        <v>145630000000000</v>
      </c>
      <c r="AC4423" s="128">
        <v>145121000000000</v>
      </c>
      <c r="AD4423" s="128">
        <v>144613000000000</v>
      </c>
      <c r="AE4423" s="128">
        <v>144104000000000</v>
      </c>
      <c r="AF4423" s="128">
        <v>143595000000000</v>
      </c>
      <c r="AG4423" s="128">
        <v>143087000000000</v>
      </c>
      <c r="AH4423" s="128">
        <v>142578000000000</v>
      </c>
    </row>
    <row r="4424" spans="1:34" x14ac:dyDescent="0.35">
      <c r="A4424" s="127" t="s">
        <v>1797</v>
      </c>
      <c r="B4424" s="127" t="s">
        <v>964</v>
      </c>
      <c r="C4424" s="127">
        <v>0</v>
      </c>
      <c r="D4424" s="127">
        <v>0</v>
      </c>
      <c r="E4424" s="127">
        <v>0</v>
      </c>
      <c r="F4424" s="127">
        <v>0</v>
      </c>
      <c r="G4424" s="127">
        <v>0</v>
      </c>
      <c r="H4424" s="127">
        <v>0</v>
      </c>
      <c r="I4424" s="127">
        <v>0</v>
      </c>
      <c r="J4424" s="127">
        <v>0</v>
      </c>
      <c r="K4424" s="127">
        <v>0</v>
      </c>
      <c r="L4424" s="127">
        <v>0</v>
      </c>
      <c r="M4424" s="127">
        <v>0</v>
      </c>
      <c r="N4424" s="127">
        <v>0</v>
      </c>
      <c r="O4424" s="127">
        <v>0</v>
      </c>
      <c r="P4424" s="127">
        <v>0</v>
      </c>
      <c r="Q4424" s="127">
        <v>0</v>
      </c>
      <c r="R4424" s="127">
        <v>0</v>
      </c>
      <c r="S4424" s="127">
        <v>0</v>
      </c>
      <c r="T4424" s="127">
        <v>0</v>
      </c>
      <c r="U4424" s="127">
        <v>0</v>
      </c>
      <c r="V4424" s="127">
        <v>0</v>
      </c>
      <c r="W4424" s="127">
        <v>0</v>
      </c>
      <c r="X4424" s="127">
        <v>0</v>
      </c>
      <c r="Y4424" s="127">
        <v>0</v>
      </c>
      <c r="Z4424" s="127">
        <v>0</v>
      </c>
      <c r="AA4424" s="127">
        <v>0</v>
      </c>
      <c r="AB4424" s="127">
        <v>0</v>
      </c>
      <c r="AC4424" s="127">
        <v>0</v>
      </c>
      <c r="AD4424" s="127">
        <v>0</v>
      </c>
      <c r="AE4424" s="127">
        <v>0</v>
      </c>
      <c r="AF4424" s="127">
        <v>0</v>
      </c>
      <c r="AG4424" s="127">
        <v>0</v>
      </c>
      <c r="AH4424" s="127">
        <v>0</v>
      </c>
    </row>
    <row r="4425" spans="1:34" x14ac:dyDescent="0.35">
      <c r="A4425" s="127" t="s">
        <v>1798</v>
      </c>
      <c r="B4425" s="127" t="s">
        <v>964</v>
      </c>
      <c r="C4425" s="127">
        <v>0</v>
      </c>
      <c r="D4425" s="127">
        <v>0</v>
      </c>
      <c r="E4425" s="127">
        <v>0</v>
      </c>
      <c r="F4425" s="127">
        <v>0</v>
      </c>
      <c r="G4425" s="127">
        <v>0</v>
      </c>
      <c r="H4425" s="127">
        <v>0</v>
      </c>
      <c r="I4425" s="127">
        <v>0</v>
      </c>
      <c r="J4425" s="127">
        <v>0</v>
      </c>
      <c r="K4425" s="127">
        <v>0</v>
      </c>
      <c r="L4425" s="127">
        <v>0</v>
      </c>
      <c r="M4425" s="127">
        <v>0</v>
      </c>
      <c r="N4425" s="127">
        <v>0</v>
      </c>
      <c r="O4425" s="127">
        <v>0</v>
      </c>
      <c r="P4425" s="127">
        <v>0</v>
      </c>
      <c r="Q4425" s="127">
        <v>0</v>
      </c>
      <c r="R4425" s="127">
        <v>0</v>
      </c>
      <c r="S4425" s="127">
        <v>0</v>
      </c>
      <c r="T4425" s="127">
        <v>0</v>
      </c>
      <c r="U4425" s="127">
        <v>0</v>
      </c>
      <c r="V4425" s="127">
        <v>0</v>
      </c>
      <c r="W4425" s="127">
        <v>0</v>
      </c>
      <c r="X4425" s="127">
        <v>0</v>
      </c>
      <c r="Y4425" s="127">
        <v>0</v>
      </c>
      <c r="Z4425" s="127">
        <v>0</v>
      </c>
      <c r="AA4425" s="127">
        <v>0</v>
      </c>
      <c r="AB4425" s="127">
        <v>0</v>
      </c>
      <c r="AC4425" s="127">
        <v>0</v>
      </c>
      <c r="AD4425" s="127">
        <v>0</v>
      </c>
      <c r="AE4425" s="127">
        <v>0</v>
      </c>
      <c r="AF4425" s="127">
        <v>0</v>
      </c>
      <c r="AG4425" s="127">
        <v>0</v>
      </c>
      <c r="AH4425" s="127">
        <v>0</v>
      </c>
    </row>
    <row r="4426" spans="1:34" x14ac:dyDescent="0.35">
      <c r="A4426" s="127" t="s">
        <v>1799</v>
      </c>
      <c r="B4426" s="127" t="s">
        <v>964</v>
      </c>
      <c r="C4426" s="127">
        <v>0</v>
      </c>
      <c r="D4426" s="127">
        <v>0</v>
      </c>
      <c r="E4426" s="127">
        <v>0</v>
      </c>
      <c r="F4426" s="127">
        <v>0</v>
      </c>
      <c r="G4426" s="127">
        <v>0</v>
      </c>
      <c r="H4426" s="127">
        <v>0</v>
      </c>
      <c r="I4426" s="127">
        <v>0</v>
      </c>
      <c r="J4426" s="127">
        <v>0</v>
      </c>
      <c r="K4426" s="127">
        <v>0</v>
      </c>
      <c r="L4426" s="127">
        <v>0</v>
      </c>
      <c r="M4426" s="127">
        <v>0</v>
      </c>
      <c r="N4426" s="127">
        <v>0</v>
      </c>
      <c r="O4426" s="127">
        <v>0</v>
      </c>
      <c r="P4426" s="127">
        <v>0</v>
      </c>
      <c r="Q4426" s="127">
        <v>0</v>
      </c>
      <c r="R4426" s="127">
        <v>0</v>
      </c>
      <c r="S4426" s="127">
        <v>0</v>
      </c>
      <c r="T4426" s="127">
        <v>0</v>
      </c>
      <c r="U4426" s="127">
        <v>0</v>
      </c>
      <c r="V4426" s="127">
        <v>0</v>
      </c>
      <c r="W4426" s="127">
        <v>0</v>
      </c>
      <c r="X4426" s="127">
        <v>0</v>
      </c>
      <c r="Y4426" s="127">
        <v>0</v>
      </c>
      <c r="Z4426" s="127">
        <v>0</v>
      </c>
      <c r="AA4426" s="127">
        <v>0</v>
      </c>
      <c r="AB4426" s="127">
        <v>0</v>
      </c>
      <c r="AC4426" s="127">
        <v>0</v>
      </c>
      <c r="AD4426" s="127">
        <v>0</v>
      </c>
      <c r="AE4426" s="127">
        <v>0</v>
      </c>
      <c r="AF4426" s="127">
        <v>0</v>
      </c>
      <c r="AG4426" s="127">
        <v>0</v>
      </c>
      <c r="AH4426" s="127">
        <v>0</v>
      </c>
    </row>
    <row r="4427" spans="1:34" x14ac:dyDescent="0.35">
      <c r="A4427" s="127" t="s">
        <v>1800</v>
      </c>
      <c r="B4427" s="127" t="s">
        <v>964</v>
      </c>
      <c r="C4427" s="127">
        <v>0</v>
      </c>
      <c r="D4427" s="127">
        <v>0</v>
      </c>
      <c r="E4427" s="127">
        <v>0</v>
      </c>
      <c r="F4427" s="127">
        <v>0</v>
      </c>
      <c r="G4427" s="127">
        <v>0</v>
      </c>
      <c r="H4427" s="127">
        <v>0</v>
      </c>
      <c r="I4427" s="127">
        <v>0</v>
      </c>
      <c r="J4427" s="127">
        <v>0</v>
      </c>
      <c r="K4427" s="127">
        <v>0</v>
      </c>
      <c r="L4427" s="127">
        <v>0</v>
      </c>
      <c r="M4427" s="127">
        <v>0</v>
      </c>
      <c r="N4427" s="127">
        <v>0</v>
      </c>
      <c r="O4427" s="127">
        <v>0</v>
      </c>
      <c r="P4427" s="127">
        <v>0</v>
      </c>
      <c r="Q4427" s="127">
        <v>0</v>
      </c>
      <c r="R4427" s="127">
        <v>0</v>
      </c>
      <c r="S4427" s="127">
        <v>0</v>
      </c>
      <c r="T4427" s="127">
        <v>0</v>
      </c>
      <c r="U4427" s="127">
        <v>0</v>
      </c>
      <c r="V4427" s="127">
        <v>0</v>
      </c>
      <c r="W4427" s="127">
        <v>0</v>
      </c>
      <c r="X4427" s="127">
        <v>0</v>
      </c>
      <c r="Y4427" s="127">
        <v>0</v>
      </c>
      <c r="Z4427" s="127">
        <v>0</v>
      </c>
      <c r="AA4427" s="127">
        <v>0</v>
      </c>
      <c r="AB4427" s="127">
        <v>0</v>
      </c>
      <c r="AC4427" s="127">
        <v>0</v>
      </c>
      <c r="AD4427" s="127">
        <v>0</v>
      </c>
      <c r="AE4427" s="127">
        <v>0</v>
      </c>
      <c r="AF4427" s="127">
        <v>0</v>
      </c>
      <c r="AG4427" s="127">
        <v>0</v>
      </c>
      <c r="AH4427" s="127">
        <v>0</v>
      </c>
    </row>
    <row r="4428" spans="1:34" x14ac:dyDescent="0.35">
      <c r="A4428" s="127" t="s">
        <v>1801</v>
      </c>
      <c r="B4428" s="127" t="s">
        <v>964</v>
      </c>
      <c r="C4428" s="127">
        <v>0</v>
      </c>
      <c r="D4428" s="127">
        <v>0</v>
      </c>
      <c r="E4428" s="127">
        <v>0</v>
      </c>
      <c r="F4428" s="127">
        <v>0</v>
      </c>
      <c r="G4428" s="127">
        <v>0</v>
      </c>
      <c r="H4428" s="127">
        <v>0</v>
      </c>
      <c r="I4428" s="127">
        <v>0</v>
      </c>
      <c r="J4428" s="127">
        <v>0</v>
      </c>
      <c r="K4428" s="127">
        <v>0</v>
      </c>
      <c r="L4428" s="127">
        <v>0</v>
      </c>
      <c r="M4428" s="127">
        <v>0</v>
      </c>
      <c r="N4428" s="127">
        <v>0</v>
      </c>
      <c r="O4428" s="127">
        <v>0</v>
      </c>
      <c r="P4428" s="127">
        <v>0</v>
      </c>
      <c r="Q4428" s="127">
        <v>0</v>
      </c>
      <c r="R4428" s="127">
        <v>0</v>
      </c>
      <c r="S4428" s="127">
        <v>0</v>
      </c>
      <c r="T4428" s="127">
        <v>0</v>
      </c>
      <c r="U4428" s="127">
        <v>0</v>
      </c>
      <c r="V4428" s="127">
        <v>0</v>
      </c>
      <c r="W4428" s="127">
        <v>0</v>
      </c>
      <c r="X4428" s="127">
        <v>0</v>
      </c>
      <c r="Y4428" s="127">
        <v>0</v>
      </c>
      <c r="Z4428" s="127">
        <v>0</v>
      </c>
      <c r="AA4428" s="127">
        <v>0</v>
      </c>
      <c r="AB4428" s="127">
        <v>0</v>
      </c>
      <c r="AC4428" s="127">
        <v>0</v>
      </c>
      <c r="AD4428" s="127">
        <v>0</v>
      </c>
      <c r="AE4428" s="127">
        <v>0</v>
      </c>
      <c r="AF4428" s="127">
        <v>0</v>
      </c>
      <c r="AG4428" s="127">
        <v>0</v>
      </c>
      <c r="AH4428" s="127">
        <v>0</v>
      </c>
    </row>
    <row r="4429" spans="1:34" x14ac:dyDescent="0.35">
      <c r="A4429" s="127" t="s">
        <v>1802</v>
      </c>
      <c r="B4429" s="127" t="s">
        <v>964</v>
      </c>
      <c r="C4429" s="127">
        <v>0</v>
      </c>
      <c r="D4429" s="127">
        <v>0</v>
      </c>
      <c r="E4429" s="127">
        <v>0</v>
      </c>
      <c r="F4429" s="127">
        <v>0</v>
      </c>
      <c r="G4429" s="127">
        <v>0</v>
      </c>
      <c r="H4429" s="127">
        <v>0</v>
      </c>
      <c r="I4429" s="127">
        <v>0</v>
      </c>
      <c r="J4429" s="127">
        <v>0</v>
      </c>
      <c r="K4429" s="127">
        <v>0</v>
      </c>
      <c r="L4429" s="127">
        <v>0</v>
      </c>
      <c r="M4429" s="127">
        <v>0</v>
      </c>
      <c r="N4429" s="127">
        <v>0</v>
      </c>
      <c r="O4429" s="127">
        <v>0</v>
      </c>
      <c r="P4429" s="127">
        <v>0</v>
      </c>
      <c r="Q4429" s="127">
        <v>0</v>
      </c>
      <c r="R4429" s="127">
        <v>0</v>
      </c>
      <c r="S4429" s="127">
        <v>0</v>
      </c>
      <c r="T4429" s="127">
        <v>0</v>
      </c>
      <c r="U4429" s="127">
        <v>0</v>
      </c>
      <c r="V4429" s="127">
        <v>0</v>
      </c>
      <c r="W4429" s="127">
        <v>0</v>
      </c>
      <c r="X4429" s="127">
        <v>0</v>
      </c>
      <c r="Y4429" s="127">
        <v>0</v>
      </c>
      <c r="Z4429" s="127">
        <v>0</v>
      </c>
      <c r="AA4429" s="127">
        <v>0</v>
      </c>
      <c r="AB4429" s="127">
        <v>0</v>
      </c>
      <c r="AC4429" s="127">
        <v>0</v>
      </c>
      <c r="AD4429" s="127">
        <v>0</v>
      </c>
      <c r="AE4429" s="127">
        <v>0</v>
      </c>
      <c r="AF4429" s="127">
        <v>0</v>
      </c>
      <c r="AG4429" s="127">
        <v>0</v>
      </c>
      <c r="AH4429" s="127">
        <v>0</v>
      </c>
    </row>
    <row r="4430" spans="1:34" x14ac:dyDescent="0.35">
      <c r="A4430" s="127" t="s">
        <v>1803</v>
      </c>
      <c r="B4430" s="127" t="s">
        <v>964</v>
      </c>
      <c r="C4430" s="127">
        <v>0</v>
      </c>
      <c r="D4430" s="127">
        <v>0</v>
      </c>
      <c r="E4430" s="127">
        <v>0</v>
      </c>
      <c r="F4430" s="127">
        <v>0</v>
      </c>
      <c r="G4430" s="127">
        <v>0</v>
      </c>
      <c r="H4430" s="127">
        <v>0</v>
      </c>
      <c r="I4430" s="127">
        <v>0</v>
      </c>
      <c r="J4430" s="127">
        <v>0</v>
      </c>
      <c r="K4430" s="127">
        <v>0</v>
      </c>
      <c r="L4430" s="127">
        <v>0</v>
      </c>
      <c r="M4430" s="127">
        <v>0</v>
      </c>
      <c r="N4430" s="127">
        <v>0</v>
      </c>
      <c r="O4430" s="127">
        <v>0</v>
      </c>
      <c r="P4430" s="127">
        <v>0</v>
      </c>
      <c r="Q4430" s="127">
        <v>0</v>
      </c>
      <c r="R4430" s="127">
        <v>0</v>
      </c>
      <c r="S4430" s="127">
        <v>0</v>
      </c>
      <c r="T4430" s="127">
        <v>0</v>
      </c>
      <c r="U4430" s="127">
        <v>0</v>
      </c>
      <c r="V4430" s="127">
        <v>0</v>
      </c>
      <c r="W4430" s="127">
        <v>0</v>
      </c>
      <c r="X4430" s="127">
        <v>0</v>
      </c>
      <c r="Y4430" s="127">
        <v>0</v>
      </c>
      <c r="Z4430" s="127">
        <v>0</v>
      </c>
      <c r="AA4430" s="127">
        <v>0</v>
      </c>
      <c r="AB4430" s="127">
        <v>0</v>
      </c>
      <c r="AC4430" s="127">
        <v>0</v>
      </c>
      <c r="AD4430" s="127">
        <v>0</v>
      </c>
      <c r="AE4430" s="127">
        <v>0</v>
      </c>
      <c r="AF4430" s="127">
        <v>0</v>
      </c>
      <c r="AG4430" s="127">
        <v>0</v>
      </c>
      <c r="AH4430" s="127">
        <v>0</v>
      </c>
    </row>
    <row r="4431" spans="1:34" x14ac:dyDescent="0.35">
      <c r="A4431" s="127" t="s">
        <v>5278</v>
      </c>
      <c r="B4431" s="127" t="s">
        <v>964</v>
      </c>
      <c r="C4431" s="127">
        <v>98.95</v>
      </c>
      <c r="D4431" s="127">
        <v>93.761600000000001</v>
      </c>
      <c r="E4431" s="127">
        <v>101.721</v>
      </c>
      <c r="F4431" s="127">
        <v>107.533</v>
      </c>
      <c r="G4431" s="127">
        <v>113.16800000000001</v>
      </c>
      <c r="H4431" s="127">
        <v>118.26</v>
      </c>
      <c r="I4431" s="127">
        <v>123.068</v>
      </c>
      <c r="J4431" s="127">
        <v>127.72799999999999</v>
      </c>
      <c r="K4431" s="127">
        <v>132.31100000000001</v>
      </c>
      <c r="L4431" s="127">
        <v>138.35300000000001</v>
      </c>
      <c r="M4431" s="127">
        <v>144.376</v>
      </c>
      <c r="N4431" s="127">
        <v>150.28700000000001</v>
      </c>
      <c r="O4431" s="127">
        <v>156.29300000000001</v>
      </c>
      <c r="P4431" s="127">
        <v>162.30000000000001</v>
      </c>
      <c r="Q4431" s="127">
        <v>169.7</v>
      </c>
      <c r="R4431" s="127">
        <v>177.1</v>
      </c>
      <c r="S4431" s="127">
        <v>184.5</v>
      </c>
      <c r="T4431" s="127">
        <v>191.9</v>
      </c>
      <c r="U4431" s="127">
        <v>199.3</v>
      </c>
      <c r="V4431" s="127">
        <v>206.2</v>
      </c>
      <c r="W4431" s="127">
        <v>213</v>
      </c>
      <c r="X4431" s="127">
        <v>219.9</v>
      </c>
      <c r="Y4431" s="127">
        <v>226.7</v>
      </c>
      <c r="Z4431" s="127">
        <v>233.6</v>
      </c>
      <c r="AA4431" s="127">
        <v>239.5</v>
      </c>
      <c r="AB4431" s="127">
        <v>245.4</v>
      </c>
      <c r="AC4431" s="127">
        <v>251.3</v>
      </c>
      <c r="AD4431" s="127">
        <v>257.10000000000002</v>
      </c>
      <c r="AE4431" s="127">
        <v>263</v>
      </c>
      <c r="AF4431" s="127">
        <v>268.89999999999998</v>
      </c>
      <c r="AG4431" s="127">
        <v>274.8</v>
      </c>
      <c r="AH4431" s="127">
        <v>280.7</v>
      </c>
    </row>
    <row r="4432" spans="1:34" x14ac:dyDescent="0.35">
      <c r="A4432" s="127" t="s">
        <v>5279</v>
      </c>
      <c r="B4432" s="127" t="s">
        <v>964</v>
      </c>
      <c r="C4432" s="127">
        <v>25.55</v>
      </c>
      <c r="D4432" s="127">
        <v>24.071000000000002</v>
      </c>
      <c r="E4432" s="127">
        <v>25.961500000000001</v>
      </c>
      <c r="F4432" s="127">
        <v>27.3187</v>
      </c>
      <c r="G4432" s="127">
        <v>28.895499999999998</v>
      </c>
      <c r="H4432" s="127">
        <v>30.325800000000001</v>
      </c>
      <c r="I4432" s="127">
        <v>31.694400000000002</v>
      </c>
      <c r="J4432" s="127">
        <v>33.025500000000001</v>
      </c>
      <c r="K4432" s="127">
        <v>34.3369</v>
      </c>
      <c r="L4432" s="127">
        <v>35.857900000000001</v>
      </c>
      <c r="M4432" s="127">
        <v>37.383699999999997</v>
      </c>
      <c r="N4432" s="127">
        <v>38.896700000000003</v>
      </c>
      <c r="O4432" s="127">
        <v>40.418300000000002</v>
      </c>
      <c r="P4432" s="127">
        <v>41.93</v>
      </c>
      <c r="Q4432" s="127">
        <v>43.7</v>
      </c>
      <c r="R4432" s="127">
        <v>45.47</v>
      </c>
      <c r="S4432" s="127">
        <v>47.24</v>
      </c>
      <c r="T4432" s="127">
        <v>49.01</v>
      </c>
      <c r="U4432" s="127">
        <v>50.78</v>
      </c>
      <c r="V4432" s="127">
        <v>53.04</v>
      </c>
      <c r="W4432" s="127">
        <v>55.31</v>
      </c>
      <c r="X4432" s="127">
        <v>57.57</v>
      </c>
      <c r="Y4432" s="127">
        <v>59.83</v>
      </c>
      <c r="Z4432" s="127">
        <v>62.09</v>
      </c>
      <c r="AA4432" s="127">
        <v>65.03</v>
      </c>
      <c r="AB4432" s="127">
        <v>67.97</v>
      </c>
      <c r="AC4432" s="127">
        <v>70.91</v>
      </c>
      <c r="AD4432" s="127">
        <v>73.849999999999994</v>
      </c>
      <c r="AE4432" s="127">
        <v>76.790000000000006</v>
      </c>
      <c r="AF4432" s="127">
        <v>79.73</v>
      </c>
      <c r="AG4432" s="127">
        <v>82.67</v>
      </c>
      <c r="AH4432" s="127">
        <v>85.61</v>
      </c>
    </row>
    <row r="4433" spans="1:34" x14ac:dyDescent="0.35">
      <c r="A4433" s="127" t="s">
        <v>5280</v>
      </c>
      <c r="B4433" s="127" t="s">
        <v>964</v>
      </c>
      <c r="C4433" s="127">
        <v>21.24</v>
      </c>
      <c r="D4433" s="127">
        <v>20.616599999999998</v>
      </c>
      <c r="E4433" s="127">
        <v>22.861000000000001</v>
      </c>
      <c r="F4433" s="127">
        <v>24.6769</v>
      </c>
      <c r="G4433" s="127">
        <v>26.630099999999999</v>
      </c>
      <c r="H4433" s="127">
        <v>28.465900000000001</v>
      </c>
      <c r="I4433" s="127">
        <v>30.2484</v>
      </c>
      <c r="J4433" s="127">
        <v>31.986899999999999</v>
      </c>
      <c r="K4433" s="127">
        <v>33.707299999999996</v>
      </c>
      <c r="L4433" s="127">
        <v>35.937899999999999</v>
      </c>
      <c r="M4433" s="127">
        <v>38.153599999999997</v>
      </c>
      <c r="N4433" s="127">
        <v>40.376600000000003</v>
      </c>
      <c r="O4433" s="127">
        <v>42.598199999999999</v>
      </c>
      <c r="P4433" s="127">
        <v>44.81</v>
      </c>
      <c r="Q4433" s="127">
        <v>46.93</v>
      </c>
      <c r="R4433" s="127">
        <v>49.05</v>
      </c>
      <c r="S4433" s="127">
        <v>51.18</v>
      </c>
      <c r="T4433" s="127">
        <v>53.3</v>
      </c>
      <c r="U4433" s="127">
        <v>55.42</v>
      </c>
      <c r="V4433" s="127">
        <v>57.21</v>
      </c>
      <c r="W4433" s="127">
        <v>59</v>
      </c>
      <c r="X4433" s="127">
        <v>60.79</v>
      </c>
      <c r="Y4433" s="127">
        <v>62.58</v>
      </c>
      <c r="Z4433" s="127">
        <v>64.37</v>
      </c>
      <c r="AA4433" s="127">
        <v>65.67</v>
      </c>
      <c r="AB4433" s="127">
        <v>66.98</v>
      </c>
      <c r="AC4433" s="127">
        <v>68.28</v>
      </c>
      <c r="AD4433" s="127">
        <v>69.58</v>
      </c>
      <c r="AE4433" s="127">
        <v>70.88</v>
      </c>
      <c r="AF4433" s="127">
        <v>72.180000000000007</v>
      </c>
      <c r="AG4433" s="127">
        <v>73.489999999999995</v>
      </c>
      <c r="AH4433" s="127">
        <v>74.790000000000006</v>
      </c>
    </row>
    <row r="4434" spans="1:34" x14ac:dyDescent="0.35">
      <c r="A4434" s="127" t="s">
        <v>5281</v>
      </c>
      <c r="B4434" s="127" t="s">
        <v>964</v>
      </c>
      <c r="C4434" s="127">
        <v>85.672300000000007</v>
      </c>
      <c r="D4434" s="127">
        <v>83.291200000000003</v>
      </c>
      <c r="E4434" s="127">
        <v>93.6374</v>
      </c>
      <c r="F4434" s="127">
        <v>102.3</v>
      </c>
      <c r="G4434" s="127">
        <v>110.07299999999999</v>
      </c>
      <c r="H4434" s="127">
        <v>117.346</v>
      </c>
      <c r="I4434" s="127">
        <v>124.345</v>
      </c>
      <c r="J4434" s="127">
        <v>137.374</v>
      </c>
      <c r="K4434" s="127">
        <v>150.328</v>
      </c>
      <c r="L4434" s="127">
        <v>163.214</v>
      </c>
      <c r="M4434" s="127">
        <v>176.179</v>
      </c>
      <c r="N4434" s="127">
        <v>189.03299999999999</v>
      </c>
      <c r="O4434" s="127">
        <v>208.08199999999999</v>
      </c>
      <c r="P4434" s="127">
        <v>227.131</v>
      </c>
      <c r="Q4434" s="127">
        <v>246.172</v>
      </c>
      <c r="R4434" s="127">
        <v>265.21199999999999</v>
      </c>
      <c r="S4434" s="127">
        <v>284.26299999999998</v>
      </c>
      <c r="T4434" s="127">
        <v>300.80399999999997</v>
      </c>
      <c r="U4434" s="127">
        <v>317.44200000000001</v>
      </c>
      <c r="V4434" s="127">
        <v>334.255</v>
      </c>
      <c r="W4434" s="127">
        <v>351.07</v>
      </c>
      <c r="X4434" s="127">
        <v>367.98200000000003</v>
      </c>
      <c r="Y4434" s="127">
        <v>383.59500000000003</v>
      </c>
      <c r="Z4434" s="127">
        <v>399.20800000000003</v>
      </c>
      <c r="AA4434" s="127">
        <v>414.54899999999998</v>
      </c>
      <c r="AB4434" s="127">
        <v>429.88900000000001</v>
      </c>
      <c r="AC4434" s="127">
        <v>445.24200000000002</v>
      </c>
      <c r="AD4434" s="127">
        <v>462.983</v>
      </c>
      <c r="AE4434" s="127">
        <v>480.82499999999999</v>
      </c>
      <c r="AF4434" s="127">
        <v>498.66300000000001</v>
      </c>
      <c r="AG4434" s="127">
        <v>516.40300000000002</v>
      </c>
      <c r="AH4434" s="127">
        <v>534.24400000000003</v>
      </c>
    </row>
    <row r="4435" spans="1:34" x14ac:dyDescent="0.35">
      <c r="A4435" s="127" t="s">
        <v>5282</v>
      </c>
      <c r="B4435" s="127" t="s">
        <v>964</v>
      </c>
      <c r="C4435" s="127">
        <v>32.39</v>
      </c>
      <c r="D4435" s="127">
        <v>30.860900000000001</v>
      </c>
      <c r="E4435" s="127">
        <v>33.636000000000003</v>
      </c>
      <c r="F4435" s="127">
        <v>35.753100000000003</v>
      </c>
      <c r="G4435" s="127">
        <v>37.313800000000001</v>
      </c>
      <c r="H4435" s="127">
        <v>38.700499999999998</v>
      </c>
      <c r="I4435" s="127">
        <v>39.992100000000001</v>
      </c>
      <c r="J4435" s="127">
        <v>41.234400000000001</v>
      </c>
      <c r="K4435" s="127">
        <v>42.4514</v>
      </c>
      <c r="L4435" s="127">
        <v>43.275399999999998</v>
      </c>
      <c r="M4435" s="127">
        <v>44.102600000000002</v>
      </c>
      <c r="N4435" s="127">
        <v>44.926200000000001</v>
      </c>
      <c r="O4435" s="127">
        <v>45.738100000000003</v>
      </c>
      <c r="P4435" s="127">
        <v>46.56</v>
      </c>
      <c r="Q4435" s="127">
        <v>46.88</v>
      </c>
      <c r="R4435" s="127">
        <v>47.19</v>
      </c>
      <c r="S4435" s="127">
        <v>47.51</v>
      </c>
      <c r="T4435" s="127">
        <v>47.82</v>
      </c>
      <c r="U4435" s="127">
        <v>48.14</v>
      </c>
      <c r="V4435" s="127">
        <v>48.21</v>
      </c>
      <c r="W4435" s="127">
        <v>48.28</v>
      </c>
      <c r="X4435" s="127">
        <v>48.34</v>
      </c>
      <c r="Y4435" s="127">
        <v>48.41</v>
      </c>
      <c r="Z4435" s="127">
        <v>48.48</v>
      </c>
      <c r="AA4435" s="127">
        <v>48.31</v>
      </c>
      <c r="AB4435" s="127">
        <v>48.13</v>
      </c>
      <c r="AC4435" s="127">
        <v>47.95</v>
      </c>
      <c r="AD4435" s="127">
        <v>47.77</v>
      </c>
      <c r="AE4435" s="127">
        <v>47.6</v>
      </c>
      <c r="AF4435" s="127">
        <v>47.42</v>
      </c>
      <c r="AG4435" s="127">
        <v>47.24</v>
      </c>
      <c r="AH4435" s="127">
        <v>47.06</v>
      </c>
    </row>
    <row r="4436" spans="1:34" x14ac:dyDescent="0.35">
      <c r="A4436" s="127" t="s">
        <v>5283</v>
      </c>
      <c r="B4436" s="127" t="s">
        <v>964</v>
      </c>
      <c r="C4436" s="127">
        <v>138.77000000000001</v>
      </c>
      <c r="D4436" s="127">
        <v>130.08699999999999</v>
      </c>
      <c r="E4436" s="127">
        <v>139.54900000000001</v>
      </c>
      <c r="F4436" s="127">
        <v>146.19200000000001</v>
      </c>
      <c r="G4436" s="127">
        <v>152.22300000000001</v>
      </c>
      <c r="H4436" s="127">
        <v>157.49700000000001</v>
      </c>
      <c r="I4436" s="127">
        <v>162.38200000000001</v>
      </c>
      <c r="J4436" s="127">
        <v>167.05500000000001</v>
      </c>
      <c r="K4436" s="127">
        <v>171.524</v>
      </c>
      <c r="L4436" s="127">
        <v>174.33099999999999</v>
      </c>
      <c r="M4436" s="127">
        <v>177.11</v>
      </c>
      <c r="N4436" s="127">
        <v>179.86500000000001</v>
      </c>
      <c r="O4436" s="127">
        <v>182.512</v>
      </c>
      <c r="P4436" s="127">
        <v>185.16</v>
      </c>
      <c r="Q4436" s="127">
        <v>188.09</v>
      </c>
      <c r="R4436" s="127">
        <v>190.91</v>
      </c>
      <c r="S4436" s="127">
        <v>193.73</v>
      </c>
      <c r="T4436" s="127">
        <v>196.54</v>
      </c>
      <c r="U4436" s="127">
        <v>199.35</v>
      </c>
      <c r="V4436" s="127">
        <v>202.35</v>
      </c>
      <c r="W4436" s="127">
        <v>205.35</v>
      </c>
      <c r="X4436" s="127">
        <v>208.34</v>
      </c>
      <c r="Y4436" s="127">
        <v>211.23</v>
      </c>
      <c r="Z4436" s="127">
        <v>214.21</v>
      </c>
      <c r="AA4436" s="127">
        <v>217.39</v>
      </c>
      <c r="AB4436" s="127">
        <v>220.56</v>
      </c>
      <c r="AC4436" s="127">
        <v>223.63</v>
      </c>
      <c r="AD4436" s="127">
        <v>226.8</v>
      </c>
      <c r="AE4436" s="127">
        <v>229.86</v>
      </c>
      <c r="AF4436" s="127">
        <v>232.91</v>
      </c>
      <c r="AG4436" s="127">
        <v>235.97</v>
      </c>
      <c r="AH4436" s="127">
        <v>238.91</v>
      </c>
    </row>
    <row r="4437" spans="1:34" x14ac:dyDescent="0.35">
      <c r="A4437" s="127" t="s">
        <v>5284</v>
      </c>
      <c r="B4437" s="127" t="s">
        <v>964</v>
      </c>
      <c r="C4437" s="127">
        <v>474.29</v>
      </c>
      <c r="D4437" s="127">
        <v>442.12400000000002</v>
      </c>
      <c r="E4437" s="127">
        <v>472.36799999999999</v>
      </c>
      <c r="F4437" s="127">
        <v>493.11700000000002</v>
      </c>
      <c r="G4437" s="127">
        <v>509.286</v>
      </c>
      <c r="H4437" s="127">
        <v>523.38699999999994</v>
      </c>
      <c r="I4437" s="127">
        <v>534.46699999999998</v>
      </c>
      <c r="J4437" s="127">
        <v>544.89599999999996</v>
      </c>
      <c r="K4437" s="127">
        <v>555.38599999999997</v>
      </c>
      <c r="L4437" s="127">
        <v>565.91999999999996</v>
      </c>
      <c r="M4437" s="127">
        <v>576.79300000000001</v>
      </c>
      <c r="N4437" s="127">
        <v>585.73099999999999</v>
      </c>
      <c r="O4437" s="127">
        <v>594.65499999999997</v>
      </c>
      <c r="P4437" s="127">
        <v>603.71</v>
      </c>
      <c r="Q4437" s="127">
        <v>613.05999999999995</v>
      </c>
      <c r="R4437" s="127">
        <v>622.63</v>
      </c>
      <c r="S4437" s="127">
        <v>631.52</v>
      </c>
      <c r="T4437" s="127">
        <v>640.44000000000005</v>
      </c>
      <c r="U4437" s="127">
        <v>649.47</v>
      </c>
      <c r="V4437" s="127">
        <v>658.83</v>
      </c>
      <c r="W4437" s="127">
        <v>668.32</v>
      </c>
      <c r="X4437" s="127">
        <v>676.32</v>
      </c>
      <c r="Y4437" s="127">
        <v>684.64</v>
      </c>
      <c r="Z4437" s="127">
        <v>693.09</v>
      </c>
      <c r="AA4437" s="127">
        <v>701.76</v>
      </c>
      <c r="AB4437" s="127">
        <v>710.46</v>
      </c>
      <c r="AC4437" s="127">
        <v>718.38</v>
      </c>
      <c r="AD4437" s="127">
        <v>726.53</v>
      </c>
      <c r="AE4437" s="127">
        <v>734.8</v>
      </c>
      <c r="AF4437" s="127">
        <v>743.2</v>
      </c>
      <c r="AG4437" s="127">
        <v>751.73</v>
      </c>
      <c r="AH4437" s="127">
        <v>760.28</v>
      </c>
    </row>
    <row r="4438" spans="1:34" x14ac:dyDescent="0.35">
      <c r="A4438" s="127" t="s">
        <v>5285</v>
      </c>
      <c r="B4438" s="127" t="s">
        <v>964</v>
      </c>
      <c r="C4438" s="127">
        <v>25.0991</v>
      </c>
      <c r="D4438" s="127">
        <v>23.3293</v>
      </c>
      <c r="E4438" s="127">
        <v>24.829899999999999</v>
      </c>
      <c r="F4438" s="127">
        <v>25.7987</v>
      </c>
      <c r="G4438" s="127">
        <v>26.546700000000001</v>
      </c>
      <c r="H4438" s="127">
        <v>27.157800000000002</v>
      </c>
      <c r="I4438" s="127">
        <v>27.709099999999999</v>
      </c>
      <c r="J4438" s="127">
        <v>28.2148</v>
      </c>
      <c r="K4438" s="127">
        <v>28.7026</v>
      </c>
      <c r="L4438" s="127">
        <v>29.2012</v>
      </c>
      <c r="M4438" s="127">
        <v>29.705200000000001</v>
      </c>
      <c r="N4438" s="127">
        <v>30.1968</v>
      </c>
      <c r="O4438" s="127">
        <v>30.6877</v>
      </c>
      <c r="P4438" s="127">
        <v>31.188099999999999</v>
      </c>
      <c r="Q4438" s="127">
        <v>31.7774</v>
      </c>
      <c r="R4438" s="127">
        <v>32.376600000000003</v>
      </c>
      <c r="S4438" s="127">
        <v>32.975900000000003</v>
      </c>
      <c r="T4438" s="127">
        <v>33.565100000000001</v>
      </c>
      <c r="U4438" s="127">
        <v>34.163800000000002</v>
      </c>
      <c r="V4438" s="127">
        <v>35.023000000000003</v>
      </c>
      <c r="W4438" s="127">
        <v>35.902700000000003</v>
      </c>
      <c r="X4438" s="127">
        <v>36.761899999999997</v>
      </c>
      <c r="Y4438" s="127">
        <v>37.641100000000002</v>
      </c>
      <c r="Z4438" s="127">
        <v>38.500300000000003</v>
      </c>
      <c r="AA4438" s="127">
        <v>39.159500000000001</v>
      </c>
      <c r="AB4438" s="127">
        <v>39.808700000000002</v>
      </c>
      <c r="AC4438" s="127">
        <v>40.458399999999997</v>
      </c>
      <c r="AD4438" s="127">
        <v>41.117600000000003</v>
      </c>
      <c r="AE4438" s="127">
        <v>41.766800000000003</v>
      </c>
      <c r="AF4438" s="127">
        <v>42.415100000000002</v>
      </c>
      <c r="AG4438" s="127">
        <v>43.064300000000003</v>
      </c>
      <c r="AH4438" s="127">
        <v>43.7136</v>
      </c>
    </row>
    <row r="4439" spans="1:34" x14ac:dyDescent="0.35">
      <c r="A4439" s="127" t="s">
        <v>5299</v>
      </c>
      <c r="B4439" s="127" t="s">
        <v>964</v>
      </c>
      <c r="C4439" s="127">
        <v>347.41199999999998</v>
      </c>
      <c r="D4439" s="127">
        <v>277.25799999999998</v>
      </c>
      <c r="E4439" s="127">
        <v>338.642</v>
      </c>
      <c r="F4439" s="127">
        <v>377.53100000000001</v>
      </c>
      <c r="G4439" s="127">
        <v>409.47699999999998</v>
      </c>
      <c r="H4439" s="127">
        <v>434.98</v>
      </c>
      <c r="I4439" s="127">
        <v>456.76900000000001</v>
      </c>
      <c r="J4439" s="127">
        <v>476.26499999999999</v>
      </c>
      <c r="K4439" s="127">
        <v>494.19</v>
      </c>
      <c r="L4439" s="127">
        <v>516.14200000000005</v>
      </c>
      <c r="M4439" s="127">
        <v>536.77499999999998</v>
      </c>
      <c r="N4439" s="127">
        <v>557.57899999999995</v>
      </c>
      <c r="O4439" s="127">
        <v>577.97400000000005</v>
      </c>
      <c r="P4439" s="127">
        <v>598.04399999999998</v>
      </c>
      <c r="Q4439" s="127">
        <v>617.57299999999998</v>
      </c>
      <c r="R4439" s="127">
        <v>636.40300000000002</v>
      </c>
      <c r="S4439" s="127">
        <v>654.56200000000001</v>
      </c>
      <c r="T4439" s="127">
        <v>672.55799999999999</v>
      </c>
      <c r="U4439" s="127">
        <v>690.13099999999997</v>
      </c>
      <c r="V4439" s="127">
        <v>711.22199999999998</v>
      </c>
      <c r="W4439" s="127">
        <v>732.08600000000001</v>
      </c>
      <c r="X4439" s="127">
        <v>752.95</v>
      </c>
      <c r="Y4439" s="127">
        <v>773.95699999999999</v>
      </c>
      <c r="Z4439" s="127">
        <v>795.197</v>
      </c>
      <c r="AA4439" s="127">
        <v>814.76700000000005</v>
      </c>
      <c r="AB4439" s="127">
        <v>834.74</v>
      </c>
      <c r="AC4439" s="127">
        <v>855.13</v>
      </c>
      <c r="AD4439" s="127">
        <v>876.02700000000004</v>
      </c>
      <c r="AE4439" s="127">
        <v>897.34400000000005</v>
      </c>
      <c r="AF4439" s="127">
        <v>919.08100000000002</v>
      </c>
      <c r="AG4439" s="127">
        <v>941.22</v>
      </c>
      <c r="AH4439" s="127">
        <v>963.68</v>
      </c>
    </row>
    <row r="4440" spans="1:34" x14ac:dyDescent="0.35">
      <c r="A4440" s="127" t="s">
        <v>5300</v>
      </c>
      <c r="B4440" s="127" t="s">
        <v>964</v>
      </c>
      <c r="C4440" s="127">
        <v>921.01499999999999</v>
      </c>
      <c r="D4440" s="127">
        <v>864.06700000000001</v>
      </c>
      <c r="E4440" s="127">
        <v>902.63499999999999</v>
      </c>
      <c r="F4440" s="127">
        <v>923.11900000000003</v>
      </c>
      <c r="G4440" s="127">
        <v>971.22900000000004</v>
      </c>
      <c r="H4440" s="127">
        <v>988.08500000000004</v>
      </c>
      <c r="I4440" s="127">
        <v>987.43200000000002</v>
      </c>
      <c r="J4440" s="127">
        <v>979.13699999999994</v>
      </c>
      <c r="K4440" s="127">
        <v>962.73099999999999</v>
      </c>
      <c r="L4440" s="127">
        <v>965.53599999999994</v>
      </c>
      <c r="M4440" s="127">
        <v>976.80899999999997</v>
      </c>
      <c r="N4440" s="127">
        <v>987.32799999999997</v>
      </c>
      <c r="O4440" s="127">
        <v>998.42399999999998</v>
      </c>
      <c r="P4440" s="127">
        <v>1004.88</v>
      </c>
      <c r="Q4440" s="127">
        <v>1022.11</v>
      </c>
      <c r="R4440" s="127">
        <v>1025.69</v>
      </c>
      <c r="S4440" s="127">
        <v>1029.22</v>
      </c>
      <c r="T4440" s="127">
        <v>1032.53</v>
      </c>
      <c r="U4440" s="127">
        <v>1035.44</v>
      </c>
      <c r="V4440" s="127">
        <v>1038.21</v>
      </c>
      <c r="W4440" s="127">
        <v>1040.42</v>
      </c>
      <c r="X4440" s="127">
        <v>1042.1500000000001</v>
      </c>
      <c r="Y4440" s="127">
        <v>1044.1600000000001</v>
      </c>
      <c r="Z4440" s="127">
        <v>1045.9100000000001</v>
      </c>
      <c r="AA4440" s="127">
        <v>1047.78</v>
      </c>
      <c r="AB4440" s="127">
        <v>1047.83</v>
      </c>
      <c r="AC4440" s="127">
        <v>1047.76</v>
      </c>
      <c r="AD4440" s="127">
        <v>1047.6300000000001</v>
      </c>
      <c r="AE4440" s="127">
        <v>1047.1099999999999</v>
      </c>
      <c r="AF4440" s="127">
        <v>1047.06</v>
      </c>
      <c r="AG4440" s="127">
        <v>1046.6099999999999</v>
      </c>
      <c r="AH4440" s="127">
        <v>1046.5999999999999</v>
      </c>
    </row>
    <row r="4441" spans="1:34" x14ac:dyDescent="0.35">
      <c r="A4441" s="127" t="s">
        <v>5301</v>
      </c>
      <c r="B4441" s="127" t="s">
        <v>964</v>
      </c>
      <c r="C4441" s="127">
        <v>209.32599999999999</v>
      </c>
      <c r="D4441" s="127">
        <v>208.00899999999999</v>
      </c>
      <c r="E4441" s="127">
        <v>195.631</v>
      </c>
      <c r="F4441" s="127">
        <v>185.24</v>
      </c>
      <c r="G4441" s="127">
        <v>178.99100000000001</v>
      </c>
      <c r="H4441" s="127">
        <v>173.191</v>
      </c>
      <c r="I4441" s="127">
        <v>167.60499999999999</v>
      </c>
      <c r="J4441" s="127">
        <v>162.154</v>
      </c>
      <c r="K4441" s="127">
        <v>156.72300000000001</v>
      </c>
      <c r="L4441" s="127">
        <v>155.34100000000001</v>
      </c>
      <c r="M4441" s="127">
        <v>153.976</v>
      </c>
      <c r="N4441" s="127">
        <v>152.648</v>
      </c>
      <c r="O4441" s="127">
        <v>151.28299999999999</v>
      </c>
      <c r="P4441" s="127">
        <v>149.923</v>
      </c>
      <c r="Q4441" s="127">
        <v>147.72800000000001</v>
      </c>
      <c r="R4441" s="127">
        <v>145.512</v>
      </c>
      <c r="S4441" s="127">
        <v>143.292</v>
      </c>
      <c r="T4441" s="127">
        <v>141.07599999999999</v>
      </c>
      <c r="U4441" s="127">
        <v>138.86199999999999</v>
      </c>
      <c r="V4441" s="127">
        <v>138.46100000000001</v>
      </c>
      <c r="W4441" s="127">
        <v>138.06200000000001</v>
      </c>
      <c r="X4441" s="127">
        <v>137.65100000000001</v>
      </c>
      <c r="Y4441" s="127">
        <v>137.25200000000001</v>
      </c>
      <c r="Z4441" s="127">
        <v>136.84100000000001</v>
      </c>
      <c r="AA4441" s="127">
        <v>136.40600000000001</v>
      </c>
      <c r="AB4441" s="127">
        <v>135.965</v>
      </c>
      <c r="AC4441" s="127">
        <v>135.52699999999999</v>
      </c>
      <c r="AD4441" s="127">
        <v>135.08600000000001</v>
      </c>
      <c r="AE4441" s="127">
        <v>134.64400000000001</v>
      </c>
      <c r="AF4441" s="127">
        <v>134.203</v>
      </c>
      <c r="AG4441" s="127">
        <v>133.75800000000001</v>
      </c>
      <c r="AH4441" s="127">
        <v>133.32400000000001</v>
      </c>
    </row>
    <row r="4442" spans="1:34" x14ac:dyDescent="0.35">
      <c r="A4442" s="127" t="s">
        <v>5302</v>
      </c>
      <c r="B4442" s="127" t="s">
        <v>964</v>
      </c>
      <c r="C4442" s="127">
        <v>7.2319699999999996</v>
      </c>
      <c r="D4442" s="127">
        <v>7.0263</v>
      </c>
      <c r="E4442" s="127">
        <v>7.3384200000000002</v>
      </c>
      <c r="F4442" s="127">
        <v>7.5670299999999999</v>
      </c>
      <c r="G4442" s="127">
        <v>7.7259700000000002</v>
      </c>
      <c r="H4442" s="127">
        <v>7.8630300000000002</v>
      </c>
      <c r="I4442" s="127">
        <v>7.9889200000000002</v>
      </c>
      <c r="J4442" s="127">
        <v>8.1092399999999998</v>
      </c>
      <c r="K4442" s="127">
        <v>8.2266999999999992</v>
      </c>
      <c r="L4442" s="127">
        <v>8.5267800000000005</v>
      </c>
      <c r="M4442" s="127">
        <v>8.8261699999999994</v>
      </c>
      <c r="N4442" s="127">
        <v>9.1251899999999999</v>
      </c>
      <c r="O4442" s="127">
        <v>9.4240100000000009</v>
      </c>
      <c r="P4442" s="127">
        <v>9.7228600000000007</v>
      </c>
      <c r="Q4442" s="127">
        <v>9.7581100000000003</v>
      </c>
      <c r="R4442" s="127">
        <v>9.7933699999999995</v>
      </c>
      <c r="S4442" s="127">
        <v>9.8286300000000004</v>
      </c>
      <c r="T4442" s="127">
        <v>9.86388</v>
      </c>
      <c r="U4442" s="127">
        <v>9.8991399999999992</v>
      </c>
      <c r="V4442" s="127">
        <v>9.8341799999999999</v>
      </c>
      <c r="W4442" s="127">
        <v>9.7692099999999993</v>
      </c>
      <c r="X4442" s="127">
        <v>9.7041900000000005</v>
      </c>
      <c r="Y4442" s="127">
        <v>9.6392299999999995</v>
      </c>
      <c r="Z4442" s="127">
        <v>9.5742600000000007</v>
      </c>
      <c r="AA4442" s="127">
        <v>9.5410299999999992</v>
      </c>
      <c r="AB4442" s="127">
        <v>9.5078700000000005</v>
      </c>
      <c r="AC4442" s="127">
        <v>9.4746400000000008</v>
      </c>
      <c r="AD4442" s="127">
        <v>9.4414700000000007</v>
      </c>
      <c r="AE4442" s="127">
        <v>9.4082399999999993</v>
      </c>
      <c r="AF4442" s="127">
        <v>9.3750099999999996</v>
      </c>
      <c r="AG4442" s="127">
        <v>9.3418399999999995</v>
      </c>
      <c r="AH4442" s="127">
        <v>9.3086099999999998</v>
      </c>
    </row>
    <row r="4443" spans="1:34" x14ac:dyDescent="0.35">
      <c r="A4443" s="127" t="s">
        <v>5303</v>
      </c>
      <c r="B4443" s="127" t="s">
        <v>964</v>
      </c>
      <c r="C4443" s="127">
        <v>1723.33</v>
      </c>
      <c r="D4443" s="127">
        <v>1621.04</v>
      </c>
      <c r="E4443" s="127">
        <v>1747.48</v>
      </c>
      <c r="F4443" s="127">
        <v>1838.14</v>
      </c>
      <c r="G4443" s="127">
        <v>1918.16</v>
      </c>
      <c r="H4443" s="127">
        <v>1989.24</v>
      </c>
      <c r="I4443" s="127">
        <v>2059.48</v>
      </c>
      <c r="J4443" s="127">
        <v>2127.52</v>
      </c>
      <c r="K4443" s="127">
        <v>2194.96</v>
      </c>
      <c r="L4443" s="127">
        <v>2266.52</v>
      </c>
      <c r="M4443" s="127">
        <v>2338.67</v>
      </c>
      <c r="N4443" s="127">
        <v>2408.0500000000002</v>
      </c>
      <c r="O4443" s="127">
        <v>2484.06</v>
      </c>
      <c r="P4443" s="127">
        <v>2559.81</v>
      </c>
      <c r="Q4443" s="127">
        <v>2638.42</v>
      </c>
      <c r="R4443" s="127">
        <v>2722.73</v>
      </c>
      <c r="S4443" s="127">
        <v>2800.62</v>
      </c>
      <c r="T4443" s="127">
        <v>2875.92</v>
      </c>
      <c r="U4443" s="127">
        <v>2951.58</v>
      </c>
      <c r="V4443" s="127">
        <v>3034.28</v>
      </c>
      <c r="W4443" s="127">
        <v>3111.48</v>
      </c>
      <c r="X4443" s="127">
        <v>3187.35</v>
      </c>
      <c r="Y4443" s="127">
        <v>3262.03</v>
      </c>
      <c r="Z4443" s="127">
        <v>3342.69</v>
      </c>
      <c r="AA4443" s="127">
        <v>3407.77</v>
      </c>
      <c r="AB4443" s="127">
        <v>3472.49</v>
      </c>
      <c r="AC4443" s="127">
        <v>3536.72</v>
      </c>
      <c r="AD4443" s="127">
        <v>3603.18</v>
      </c>
      <c r="AE4443" s="127">
        <v>3675.7</v>
      </c>
      <c r="AF4443" s="127">
        <v>3742.77</v>
      </c>
      <c r="AG4443" s="127">
        <v>3809.62</v>
      </c>
      <c r="AH4443" s="127">
        <v>3876.94</v>
      </c>
    </row>
    <row r="4444" spans="1:34" x14ac:dyDescent="0.35">
      <c r="A4444" s="127" t="s">
        <v>5304</v>
      </c>
      <c r="B4444" s="127" t="s">
        <v>964</v>
      </c>
      <c r="C4444" s="127">
        <v>0</v>
      </c>
      <c r="D4444" s="127">
        <v>0</v>
      </c>
      <c r="E4444" s="127">
        <v>0</v>
      </c>
      <c r="F4444" s="127">
        <v>0</v>
      </c>
      <c r="G4444" s="127">
        <v>0</v>
      </c>
      <c r="H4444" s="127">
        <v>0</v>
      </c>
      <c r="I4444" s="127">
        <v>0</v>
      </c>
      <c r="J4444" s="127">
        <v>0</v>
      </c>
      <c r="K4444" s="127">
        <v>0</v>
      </c>
      <c r="L4444" s="127">
        <v>0</v>
      </c>
      <c r="M4444" s="127">
        <v>0</v>
      </c>
      <c r="N4444" s="127">
        <v>0</v>
      </c>
      <c r="O4444" s="127">
        <v>0</v>
      </c>
      <c r="P4444" s="127">
        <v>0</v>
      </c>
      <c r="Q4444" s="127">
        <v>0</v>
      </c>
      <c r="R4444" s="127">
        <v>0</v>
      </c>
      <c r="S4444" s="127">
        <v>0</v>
      </c>
      <c r="T4444" s="127">
        <v>0</v>
      </c>
      <c r="U4444" s="127">
        <v>0</v>
      </c>
      <c r="V4444" s="127">
        <v>0</v>
      </c>
      <c r="W4444" s="127">
        <v>0</v>
      </c>
      <c r="X4444" s="127">
        <v>0</v>
      </c>
      <c r="Y4444" s="127">
        <v>0</v>
      </c>
      <c r="Z4444" s="127">
        <v>0</v>
      </c>
      <c r="AA4444" s="127">
        <v>0</v>
      </c>
      <c r="AB4444" s="127">
        <v>0</v>
      </c>
      <c r="AC4444" s="127">
        <v>0</v>
      </c>
      <c r="AD4444" s="127">
        <v>0</v>
      </c>
      <c r="AE4444" s="127">
        <v>0</v>
      </c>
      <c r="AF4444" s="127">
        <v>0</v>
      </c>
      <c r="AG4444" s="127">
        <v>0</v>
      </c>
      <c r="AH4444" s="127">
        <v>0</v>
      </c>
    </row>
    <row r="4445" spans="1:34" x14ac:dyDescent="0.35">
      <c r="A4445" s="127" t="s">
        <v>5305</v>
      </c>
      <c r="B4445" s="127" t="s">
        <v>964</v>
      </c>
      <c r="C4445" s="127">
        <v>-300.91800000000001</v>
      </c>
      <c r="D4445" s="127">
        <v>-300.91800000000001</v>
      </c>
      <c r="E4445" s="127">
        <v>-300.91800000000001</v>
      </c>
      <c r="F4445" s="127">
        <v>-300.91800000000001</v>
      </c>
      <c r="G4445" s="127">
        <v>-300.91800000000001</v>
      </c>
      <c r="H4445" s="127">
        <v>-300.91800000000001</v>
      </c>
      <c r="I4445" s="127">
        <v>-300.91800000000001</v>
      </c>
      <c r="J4445" s="127">
        <v>-300.91800000000001</v>
      </c>
      <c r="K4445" s="127">
        <v>-300.91800000000001</v>
      </c>
      <c r="L4445" s="127">
        <v>-300.91800000000001</v>
      </c>
      <c r="M4445" s="127">
        <v>-300.91800000000001</v>
      </c>
      <c r="N4445" s="127">
        <v>-300.91800000000001</v>
      </c>
      <c r="O4445" s="127">
        <v>-300.91800000000001</v>
      </c>
      <c r="P4445" s="127">
        <v>-300.91800000000001</v>
      </c>
      <c r="Q4445" s="127">
        <v>-300.91800000000001</v>
      </c>
      <c r="R4445" s="127">
        <v>-300.91800000000001</v>
      </c>
      <c r="S4445" s="127">
        <v>-300.91800000000001</v>
      </c>
      <c r="T4445" s="127">
        <v>-300.91800000000001</v>
      </c>
      <c r="U4445" s="127">
        <v>-300.91800000000001</v>
      </c>
      <c r="V4445" s="127">
        <v>-300.91800000000001</v>
      </c>
      <c r="W4445" s="127">
        <v>-300.91800000000001</v>
      </c>
      <c r="X4445" s="127">
        <v>-300.91800000000001</v>
      </c>
      <c r="Y4445" s="127">
        <v>-300.91800000000001</v>
      </c>
      <c r="Z4445" s="127">
        <v>-300.91800000000001</v>
      </c>
      <c r="AA4445" s="127">
        <v>-300.91800000000001</v>
      </c>
      <c r="AB4445" s="127">
        <v>-300.91800000000001</v>
      </c>
      <c r="AC4445" s="127">
        <v>-300.91800000000001</v>
      </c>
      <c r="AD4445" s="127">
        <v>-300.91800000000001</v>
      </c>
      <c r="AE4445" s="127">
        <v>-300.91800000000001</v>
      </c>
      <c r="AF4445" s="127">
        <v>-300.91800000000001</v>
      </c>
      <c r="AG4445" s="127">
        <v>-300.91800000000001</v>
      </c>
      <c r="AH4445" s="127">
        <v>-300.91800000000001</v>
      </c>
    </row>
    <row r="4446" spans="1:34" x14ac:dyDescent="0.35">
      <c r="A4446" s="127" t="s">
        <v>5306</v>
      </c>
      <c r="B4446" s="127" t="s">
        <v>964</v>
      </c>
      <c r="C4446" s="127">
        <v>0</v>
      </c>
      <c r="D4446" s="127">
        <v>0</v>
      </c>
      <c r="E4446" s="127">
        <v>0</v>
      </c>
      <c r="F4446" s="127">
        <v>0</v>
      </c>
      <c r="G4446" s="127">
        <v>0</v>
      </c>
      <c r="H4446" s="127">
        <v>0</v>
      </c>
      <c r="I4446" s="127">
        <v>0</v>
      </c>
      <c r="J4446" s="127">
        <v>0</v>
      </c>
      <c r="K4446" s="127">
        <v>0</v>
      </c>
      <c r="L4446" s="127">
        <v>0</v>
      </c>
      <c r="M4446" s="127">
        <v>0</v>
      </c>
      <c r="N4446" s="127">
        <v>0</v>
      </c>
      <c r="O4446" s="127">
        <v>0</v>
      </c>
      <c r="P4446" s="127">
        <v>0</v>
      </c>
      <c r="Q4446" s="127">
        <v>0</v>
      </c>
      <c r="R4446" s="127">
        <v>0</v>
      </c>
      <c r="S4446" s="127">
        <v>0</v>
      </c>
      <c r="T4446" s="127">
        <v>0</v>
      </c>
      <c r="U4446" s="127">
        <v>0</v>
      </c>
      <c r="V4446" s="127">
        <v>0</v>
      </c>
      <c r="W4446" s="127">
        <v>0</v>
      </c>
      <c r="X4446" s="127">
        <v>0</v>
      </c>
      <c r="Y4446" s="127">
        <v>0</v>
      </c>
      <c r="Z4446" s="127">
        <v>0</v>
      </c>
      <c r="AA4446" s="127">
        <v>0</v>
      </c>
      <c r="AB4446" s="127">
        <v>0</v>
      </c>
      <c r="AC4446" s="127">
        <v>0</v>
      </c>
      <c r="AD4446" s="127">
        <v>0</v>
      </c>
      <c r="AE4446" s="127">
        <v>0</v>
      </c>
      <c r="AF4446" s="127">
        <v>0</v>
      </c>
      <c r="AG4446" s="127">
        <v>0</v>
      </c>
      <c r="AH4446" s="127">
        <v>0</v>
      </c>
    </row>
    <row r="4447" spans="1:34" x14ac:dyDescent="0.35">
      <c r="A4447" s="127" t="s">
        <v>5307</v>
      </c>
      <c r="B4447" s="127" t="s">
        <v>964</v>
      </c>
      <c r="C4447" s="128">
        <v>36542000000000</v>
      </c>
      <c r="D4447" s="128">
        <v>34714600000000</v>
      </c>
      <c r="E4447" s="128">
        <v>37733600000000</v>
      </c>
      <c r="F4447" s="128">
        <v>39997700000000</v>
      </c>
      <c r="G4447" s="128">
        <v>42327300000000</v>
      </c>
      <c r="H4447" s="128">
        <v>44457300000000</v>
      </c>
      <c r="I4447" s="128">
        <v>46483500000000</v>
      </c>
      <c r="J4447" s="128">
        <v>48453700000000</v>
      </c>
      <c r="K4447" s="128">
        <v>50395100000000</v>
      </c>
      <c r="L4447" s="128">
        <v>52912200000000</v>
      </c>
      <c r="M4447" s="128">
        <v>55420700000000</v>
      </c>
      <c r="N4447" s="128">
        <v>57925100000000</v>
      </c>
      <c r="O4447" s="128">
        <v>60427500000000</v>
      </c>
      <c r="P4447" s="128">
        <v>62931000000000</v>
      </c>
      <c r="Q4447" s="128">
        <v>65880000000000</v>
      </c>
      <c r="R4447" s="128">
        <v>68830000000000</v>
      </c>
      <c r="S4447" s="128">
        <v>71779000000000</v>
      </c>
      <c r="T4447" s="128">
        <v>74729000000000</v>
      </c>
      <c r="U4447" s="128">
        <v>77678000000000</v>
      </c>
      <c r="V4447" s="128">
        <v>80481000000000</v>
      </c>
      <c r="W4447" s="128">
        <v>83284000000000</v>
      </c>
      <c r="X4447" s="128">
        <v>86087000000000</v>
      </c>
      <c r="Y4447" s="128">
        <v>88890000000000</v>
      </c>
      <c r="Z4447" s="128">
        <v>91693000000000</v>
      </c>
      <c r="AA4447" s="128">
        <v>94231000000000</v>
      </c>
      <c r="AB4447" s="128">
        <v>96768000000000</v>
      </c>
      <c r="AC4447" s="128">
        <v>99306000000000</v>
      </c>
      <c r="AD4447" s="128">
        <v>101840000000000</v>
      </c>
      <c r="AE4447" s="128">
        <v>104380000000000</v>
      </c>
      <c r="AF4447" s="128">
        <v>106920000000000</v>
      </c>
      <c r="AG4447" s="128">
        <v>109460000000000</v>
      </c>
      <c r="AH4447" s="128">
        <v>111990000000000</v>
      </c>
    </row>
    <row r="4448" spans="1:34" x14ac:dyDescent="0.35">
      <c r="A4448" s="127" t="s">
        <v>5308</v>
      </c>
      <c r="B4448" s="127" t="s">
        <v>964</v>
      </c>
      <c r="C4448" s="127">
        <v>0</v>
      </c>
      <c r="D4448" s="128">
        <v>9816250</v>
      </c>
      <c r="E4448" s="128">
        <v>16058400</v>
      </c>
      <c r="F4448" s="128">
        <v>25811100</v>
      </c>
      <c r="G4448" s="128">
        <v>35147700</v>
      </c>
      <c r="H4448" s="128">
        <v>43592000</v>
      </c>
      <c r="I4448" s="128">
        <v>51135100</v>
      </c>
      <c r="J4448" s="128">
        <v>77862300</v>
      </c>
      <c r="K4448" s="128">
        <v>85911800</v>
      </c>
      <c r="L4448" s="128">
        <v>94530400</v>
      </c>
      <c r="M4448" s="128">
        <v>102261000</v>
      </c>
      <c r="N4448" s="128">
        <v>125239000</v>
      </c>
      <c r="O4448" s="128">
        <v>133094000</v>
      </c>
      <c r="P4448" s="128">
        <v>136332000</v>
      </c>
      <c r="Q4448" s="128">
        <v>143278000</v>
      </c>
      <c r="R4448" s="128">
        <v>148270000</v>
      </c>
      <c r="S4448" s="128">
        <v>190740000</v>
      </c>
      <c r="T4448" s="128">
        <v>196146000</v>
      </c>
      <c r="U4448" s="128">
        <v>201542000</v>
      </c>
      <c r="V4448" s="128">
        <v>204929000</v>
      </c>
      <c r="W4448" s="128">
        <v>236111000</v>
      </c>
      <c r="X4448" s="128">
        <v>233620000</v>
      </c>
      <c r="Y4448" s="128">
        <v>236164000</v>
      </c>
      <c r="Z4448" s="128">
        <v>239517000</v>
      </c>
      <c r="AA4448" s="128">
        <v>292278000</v>
      </c>
      <c r="AB4448" s="128">
        <v>297245000</v>
      </c>
      <c r="AC4448" s="128">
        <v>302094000</v>
      </c>
      <c r="AD4448" s="128">
        <v>333852000</v>
      </c>
      <c r="AE4448" s="128">
        <v>337728000</v>
      </c>
      <c r="AF4448" s="128">
        <v>399743000</v>
      </c>
      <c r="AG4448" s="128">
        <v>403184000</v>
      </c>
      <c r="AH4448" s="128">
        <v>408870000</v>
      </c>
    </row>
    <row r="4449" spans="1:34" x14ac:dyDescent="0.35">
      <c r="A4449" s="127" t="s">
        <v>5309</v>
      </c>
      <c r="B4449" s="127" t="s">
        <v>964</v>
      </c>
      <c r="C4449" s="128">
        <v>249820000000000</v>
      </c>
      <c r="D4449" s="128">
        <v>241560000000000</v>
      </c>
      <c r="E4449" s="128">
        <v>266839000000000</v>
      </c>
      <c r="F4449" s="128">
        <v>287042000000000</v>
      </c>
      <c r="G4449" s="128">
        <v>308195000000000</v>
      </c>
      <c r="H4449" s="128">
        <v>327955000000000</v>
      </c>
      <c r="I4449" s="128">
        <v>346983000000000</v>
      </c>
      <c r="J4449" s="128">
        <v>365617000000000</v>
      </c>
      <c r="K4449" s="128">
        <v>384031000000000</v>
      </c>
      <c r="L4449" s="128">
        <v>407363000000000</v>
      </c>
      <c r="M4449" s="128">
        <v>430638000000000</v>
      </c>
      <c r="N4449" s="128">
        <v>453882000000000</v>
      </c>
      <c r="O4449" s="128">
        <v>477100000000000</v>
      </c>
      <c r="P4449" s="128">
        <v>500330000000000</v>
      </c>
      <c r="Q4449" s="128">
        <v>521600000000000</v>
      </c>
      <c r="R4449" s="128">
        <v>542870000000000</v>
      </c>
      <c r="S4449" s="128">
        <v>564130000000000</v>
      </c>
      <c r="T4449" s="128">
        <v>585400000000000</v>
      </c>
      <c r="U4449" s="128">
        <v>606670000000000</v>
      </c>
      <c r="V4449" s="128">
        <v>623600000000000</v>
      </c>
      <c r="W4449" s="128">
        <v>640540000000000</v>
      </c>
      <c r="X4449" s="128">
        <v>657480000000000</v>
      </c>
      <c r="Y4449" s="128">
        <v>674410000000000</v>
      </c>
      <c r="Z4449" s="128">
        <v>691350000000000</v>
      </c>
      <c r="AA4449" s="128">
        <v>702510000000000</v>
      </c>
      <c r="AB4449" s="128">
        <v>713670000000000</v>
      </c>
      <c r="AC4449" s="128">
        <v>724830000000000</v>
      </c>
      <c r="AD4449" s="128">
        <v>736000000000000</v>
      </c>
      <c r="AE4449" s="128">
        <v>747160000000000</v>
      </c>
      <c r="AF4449" s="128">
        <v>758320000000000</v>
      </c>
      <c r="AG4449" s="128">
        <v>769480000000000</v>
      </c>
      <c r="AH4449" s="128">
        <v>780650000000000</v>
      </c>
    </row>
    <row r="4450" spans="1:34" x14ac:dyDescent="0.35">
      <c r="A4450" s="127" t="s">
        <v>5310</v>
      </c>
      <c r="B4450" s="127" t="s">
        <v>964</v>
      </c>
      <c r="C4450" s="128">
        <v>189190000000000</v>
      </c>
      <c r="D4450" s="128">
        <v>174160000000000</v>
      </c>
      <c r="E4450" s="128">
        <v>183693000000000</v>
      </c>
      <c r="F4450" s="128">
        <v>189184000000000</v>
      </c>
      <c r="G4450" s="128">
        <v>192509000000000</v>
      </c>
      <c r="H4450" s="128">
        <v>194817000000000</v>
      </c>
      <c r="I4450" s="128">
        <v>196596000000000</v>
      </c>
      <c r="J4450" s="128">
        <v>198126000000000</v>
      </c>
      <c r="K4450" s="128">
        <v>199516000000000</v>
      </c>
      <c r="L4450" s="128">
        <v>200379000000000</v>
      </c>
      <c r="M4450" s="128">
        <v>201218000000000</v>
      </c>
      <c r="N4450" s="128">
        <v>202031000000000</v>
      </c>
      <c r="O4450" s="128">
        <v>202834000000000</v>
      </c>
      <c r="P4450" s="128">
        <v>203635000000000</v>
      </c>
      <c r="Q4450" s="128">
        <v>204210000000000</v>
      </c>
      <c r="R4450" s="128">
        <v>204783000000000</v>
      </c>
      <c r="S4450" s="128">
        <v>205367000000000</v>
      </c>
      <c r="T4450" s="128">
        <v>205941000000000</v>
      </c>
      <c r="U4450" s="128">
        <v>206515000000000</v>
      </c>
      <c r="V4450" s="128">
        <v>206862000000000</v>
      </c>
      <c r="W4450" s="128">
        <v>207195000000000</v>
      </c>
      <c r="X4450" s="128">
        <v>207535000000000</v>
      </c>
      <c r="Y4450" s="128">
        <v>207878000000000</v>
      </c>
      <c r="Z4450" s="128">
        <v>208211000000000</v>
      </c>
      <c r="AA4450" s="128">
        <v>208104000000000</v>
      </c>
      <c r="AB4450" s="128">
        <v>207997000000000</v>
      </c>
      <c r="AC4450" s="128">
        <v>207891000000000</v>
      </c>
      <c r="AD4450" s="128">
        <v>207780000000000</v>
      </c>
      <c r="AE4450" s="128">
        <v>207673000000000</v>
      </c>
      <c r="AF4450" s="128">
        <v>207566000000000</v>
      </c>
      <c r="AG4450" s="128">
        <v>207463000000000</v>
      </c>
      <c r="AH4450" s="128">
        <v>207356000000000</v>
      </c>
    </row>
    <row r="4451" spans="1:34" x14ac:dyDescent="0.35">
      <c r="A4451" s="127" t="s">
        <v>5311</v>
      </c>
      <c r="B4451" s="127" t="s">
        <v>964</v>
      </c>
      <c r="C4451" s="127">
        <v>0</v>
      </c>
      <c r="D4451" s="127">
        <v>0</v>
      </c>
      <c r="E4451" s="127">
        <v>0</v>
      </c>
      <c r="F4451" s="127">
        <v>0</v>
      </c>
      <c r="G4451" s="127">
        <v>0</v>
      </c>
      <c r="H4451" s="127">
        <v>0</v>
      </c>
      <c r="I4451" s="127">
        <v>0</v>
      </c>
      <c r="J4451" s="127">
        <v>0</v>
      </c>
      <c r="K4451" s="127">
        <v>0</v>
      </c>
      <c r="L4451" s="127">
        <v>0</v>
      </c>
      <c r="M4451" s="127">
        <v>0</v>
      </c>
      <c r="N4451" s="127">
        <v>0</v>
      </c>
      <c r="O4451" s="127">
        <v>0</v>
      </c>
      <c r="P4451" s="127">
        <v>0</v>
      </c>
      <c r="Q4451" s="127">
        <v>0</v>
      </c>
      <c r="R4451" s="127">
        <v>0</v>
      </c>
      <c r="S4451" s="127">
        <v>0</v>
      </c>
      <c r="T4451" s="127">
        <v>0</v>
      </c>
      <c r="U4451" s="127">
        <v>0</v>
      </c>
      <c r="V4451" s="127">
        <v>0</v>
      </c>
      <c r="W4451" s="127">
        <v>0</v>
      </c>
      <c r="X4451" s="127">
        <v>0</v>
      </c>
      <c r="Y4451" s="127">
        <v>0</v>
      </c>
      <c r="Z4451" s="127">
        <v>0</v>
      </c>
      <c r="AA4451" s="127">
        <v>0</v>
      </c>
      <c r="AB4451" s="127">
        <v>0</v>
      </c>
      <c r="AC4451" s="127">
        <v>0</v>
      </c>
      <c r="AD4451" s="127">
        <v>0</v>
      </c>
      <c r="AE4451" s="127">
        <v>0</v>
      </c>
      <c r="AF4451" s="127">
        <v>0</v>
      </c>
      <c r="AG4451" s="127">
        <v>0</v>
      </c>
      <c r="AH4451" s="127">
        <v>0</v>
      </c>
    </row>
    <row r="4452" spans="1:34" x14ac:dyDescent="0.35">
      <c r="A4452" s="127" t="s">
        <v>5312</v>
      </c>
      <c r="B4452" s="127" t="s">
        <v>964</v>
      </c>
      <c r="C4452" s="128">
        <v>1130900000000</v>
      </c>
      <c r="D4452" s="128">
        <v>1044450000000</v>
      </c>
      <c r="E4452" s="128">
        <v>1104870000000</v>
      </c>
      <c r="F4452" s="128">
        <v>1141080000000</v>
      </c>
      <c r="G4452" s="128">
        <v>1164820000000</v>
      </c>
      <c r="H4452" s="128">
        <v>1182300000000</v>
      </c>
      <c r="I4452" s="128">
        <v>1196370000000</v>
      </c>
      <c r="J4452" s="128">
        <v>1208570000000</v>
      </c>
      <c r="K4452" s="128">
        <v>1219780000000</v>
      </c>
      <c r="L4452" s="128">
        <v>1230390000000</v>
      </c>
      <c r="M4452" s="128">
        <v>1240390000000</v>
      </c>
      <c r="N4452" s="128">
        <v>1249990000000</v>
      </c>
      <c r="O4452" s="128">
        <v>1259250000000</v>
      </c>
      <c r="P4452" s="128">
        <v>1268200000000</v>
      </c>
      <c r="Q4452" s="128">
        <v>1276700000000</v>
      </c>
      <c r="R4452" s="128">
        <v>1284900000000</v>
      </c>
      <c r="S4452" s="128">
        <v>1292700000000</v>
      </c>
      <c r="T4452" s="128">
        <v>1300200000000</v>
      </c>
      <c r="U4452" s="128">
        <v>1307300000000</v>
      </c>
      <c r="V4452" s="128">
        <v>1314000000000</v>
      </c>
      <c r="W4452" s="128">
        <v>1320400000000</v>
      </c>
      <c r="X4452" s="128">
        <v>1326400000000</v>
      </c>
      <c r="Y4452" s="128">
        <v>1332200000000</v>
      </c>
      <c r="Z4452" s="128">
        <v>1337600000000</v>
      </c>
      <c r="AA4452" s="128">
        <v>1342800000000</v>
      </c>
      <c r="AB4452" s="128">
        <v>1347600000000</v>
      </c>
      <c r="AC4452" s="128">
        <v>1352200000000</v>
      </c>
      <c r="AD4452" s="128">
        <v>1356400000000</v>
      </c>
      <c r="AE4452" s="128">
        <v>1360400000000</v>
      </c>
      <c r="AF4452" s="128">
        <v>1364100000000</v>
      </c>
      <c r="AG4452" s="128">
        <v>1367600000000</v>
      </c>
      <c r="AH4452" s="128">
        <v>1370700000000</v>
      </c>
    </row>
    <row r="4453" spans="1:34" x14ac:dyDescent="0.35">
      <c r="A4453" s="127" t="s">
        <v>5313</v>
      </c>
      <c r="B4453" s="127" t="s">
        <v>964</v>
      </c>
      <c r="C4453" s="128">
        <v>728180000000000</v>
      </c>
      <c r="D4453" s="128">
        <v>705680000000000</v>
      </c>
      <c r="E4453" s="128">
        <v>781064000000000</v>
      </c>
      <c r="F4453" s="128">
        <v>841714000000000</v>
      </c>
      <c r="G4453" s="128">
        <v>888904000000000</v>
      </c>
      <c r="H4453" s="128">
        <v>931876000000000</v>
      </c>
      <c r="I4453" s="128">
        <v>972635000000000</v>
      </c>
      <c r="J4453" s="128">
        <v>1012240000000000</v>
      </c>
      <c r="K4453" s="128">
        <v>1051190000000000</v>
      </c>
      <c r="L4453" s="128">
        <v>1093830000000000</v>
      </c>
      <c r="M4453" s="128">
        <v>1136310000000000</v>
      </c>
      <c r="N4453" s="128">
        <v>1178600000000000</v>
      </c>
      <c r="O4453" s="128">
        <v>1220950000000000</v>
      </c>
      <c r="P4453" s="128">
        <v>1263200000000000</v>
      </c>
      <c r="Q4453" s="128">
        <v>1297300000000000</v>
      </c>
      <c r="R4453" s="128">
        <v>1331300000000000</v>
      </c>
      <c r="S4453" s="128">
        <v>1365400000000000</v>
      </c>
      <c r="T4453" s="128">
        <v>1399400000000000</v>
      </c>
      <c r="U4453" s="128">
        <v>1433500000000000</v>
      </c>
      <c r="V4453" s="128">
        <v>1472100000000000</v>
      </c>
      <c r="W4453" s="128">
        <v>1510800000000000</v>
      </c>
      <c r="X4453" s="128">
        <v>1549400000000000</v>
      </c>
      <c r="Y4453" s="128">
        <v>1588000000000000</v>
      </c>
      <c r="Z4453" s="128">
        <v>1626700000000000</v>
      </c>
      <c r="AA4453" s="128">
        <v>1652900000000000</v>
      </c>
      <c r="AB4453" s="128">
        <v>1679000000000000</v>
      </c>
      <c r="AC4453" s="128">
        <v>1705200000000000</v>
      </c>
      <c r="AD4453" s="128">
        <v>1731400000000000</v>
      </c>
      <c r="AE4453" s="128">
        <v>1757600000000000</v>
      </c>
      <c r="AF4453" s="128">
        <v>1783800000000000</v>
      </c>
      <c r="AG4453" s="128">
        <v>1809900000000000</v>
      </c>
      <c r="AH4453" s="128">
        <v>1836100000000000</v>
      </c>
    </row>
    <row r="4454" spans="1:34" x14ac:dyDescent="0.35">
      <c r="A4454" s="127" t="s">
        <v>5314</v>
      </c>
      <c r="B4454" s="127" t="s">
        <v>964</v>
      </c>
      <c r="C4454" s="128">
        <v>1294900000000000</v>
      </c>
      <c r="D4454" s="128">
        <v>1208040000000000</v>
      </c>
      <c r="E4454" s="128">
        <v>1290920000000000</v>
      </c>
      <c r="F4454" s="128">
        <v>1346410000000000</v>
      </c>
      <c r="G4454" s="128">
        <v>1393690000000000</v>
      </c>
      <c r="H4454" s="128">
        <v>1433810000000000</v>
      </c>
      <c r="I4454" s="128">
        <v>1470420000000000</v>
      </c>
      <c r="J4454" s="128">
        <v>1505070000000000</v>
      </c>
      <c r="K4454" s="128">
        <v>1538880000000000</v>
      </c>
      <c r="L4454" s="128">
        <v>1574900000000000</v>
      </c>
      <c r="M4454" s="128">
        <v>1610680000000000</v>
      </c>
      <c r="N4454" s="128">
        <v>1646320000000000</v>
      </c>
      <c r="O4454" s="128">
        <v>1682000000000000</v>
      </c>
      <c r="P4454" s="128">
        <v>1717580000000000</v>
      </c>
      <c r="Q4454" s="128">
        <v>1764400000000000</v>
      </c>
      <c r="R4454" s="128">
        <v>1811110000000000</v>
      </c>
      <c r="S4454" s="128">
        <v>1857920000000000</v>
      </c>
      <c r="T4454" s="128">
        <v>1904730000000000</v>
      </c>
      <c r="U4454" s="128">
        <v>1951440000000000</v>
      </c>
      <c r="V4454" s="128">
        <v>2018060000000000</v>
      </c>
      <c r="W4454" s="128">
        <v>2084680000000000</v>
      </c>
      <c r="X4454" s="128">
        <v>2151290000000000</v>
      </c>
      <c r="Y4454" s="128">
        <v>2217900000000000</v>
      </c>
      <c r="Z4454" s="128">
        <v>2284510000000000</v>
      </c>
      <c r="AA4454" s="128">
        <v>2339630000000000</v>
      </c>
      <c r="AB4454" s="128">
        <v>2394840000000000</v>
      </c>
      <c r="AC4454" s="128">
        <v>2449950000000000</v>
      </c>
      <c r="AD4454" s="128">
        <v>2505160000000000</v>
      </c>
      <c r="AE4454" s="128">
        <v>2560270000000000</v>
      </c>
      <c r="AF4454" s="128">
        <v>2615380000000000</v>
      </c>
      <c r="AG4454" s="128">
        <v>2670610000000000</v>
      </c>
      <c r="AH4454" s="128">
        <v>2725720000000000</v>
      </c>
    </row>
    <row r="4455" spans="1:34" x14ac:dyDescent="0.35">
      <c r="A4455" s="127" t="s">
        <v>5315</v>
      </c>
      <c r="B4455" s="127" t="s">
        <v>964</v>
      </c>
      <c r="C4455" s="128">
        <v>970300000000000</v>
      </c>
      <c r="D4455" s="128">
        <v>922081000000000</v>
      </c>
      <c r="E4455" s="128">
        <v>1001900000000000</v>
      </c>
      <c r="F4455" s="128">
        <v>1061630000000000</v>
      </c>
      <c r="G4455" s="128">
        <v>1123770000000000</v>
      </c>
      <c r="H4455" s="128">
        <v>1180610000000000</v>
      </c>
      <c r="I4455" s="128">
        <v>1234670000000000</v>
      </c>
      <c r="J4455" s="128">
        <v>1286270000000000</v>
      </c>
      <c r="K4455" s="128">
        <v>1338100000000000</v>
      </c>
      <c r="L4455" s="128">
        <v>1404530000000000</v>
      </c>
      <c r="M4455" s="128">
        <v>1471750000000000</v>
      </c>
      <c r="N4455" s="128">
        <v>1537870000000000</v>
      </c>
      <c r="O4455" s="128">
        <v>1604930000000000</v>
      </c>
      <c r="P4455" s="128">
        <v>1671000000000000</v>
      </c>
      <c r="Q4455" s="128">
        <v>1749000000000000</v>
      </c>
      <c r="R4455" s="128">
        <v>1828000000000000</v>
      </c>
      <c r="S4455" s="128">
        <v>1906000000000000</v>
      </c>
      <c r="T4455" s="128">
        <v>1984000000000000</v>
      </c>
      <c r="U4455" s="128">
        <v>2063000000000000</v>
      </c>
      <c r="V4455" s="128">
        <v>2137000000000000</v>
      </c>
      <c r="W4455" s="128">
        <v>2211000000000000</v>
      </c>
      <c r="X4455" s="128">
        <v>2286000000000000</v>
      </c>
      <c r="Y4455" s="128">
        <v>2360000000000000</v>
      </c>
      <c r="Z4455" s="128">
        <v>2435000000000000</v>
      </c>
      <c r="AA4455" s="128">
        <v>2502000000000000</v>
      </c>
      <c r="AB4455" s="128">
        <v>2569000000000000</v>
      </c>
      <c r="AC4455" s="128">
        <v>2637000000000000</v>
      </c>
      <c r="AD4455" s="128">
        <v>2704000000000000</v>
      </c>
      <c r="AE4455" s="128">
        <v>2772000000000000</v>
      </c>
      <c r="AF4455" s="128">
        <v>2839000000000000</v>
      </c>
      <c r="AG4455" s="128">
        <v>2906000000000000</v>
      </c>
      <c r="AH4455" s="128">
        <v>2974000000000000</v>
      </c>
    </row>
    <row r="4456" spans="1:34" x14ac:dyDescent="0.35">
      <c r="A4456" s="127" t="s">
        <v>5316</v>
      </c>
      <c r="B4456" s="127" t="s">
        <v>964</v>
      </c>
      <c r="C4456" s="127">
        <v>0</v>
      </c>
      <c r="D4456" s="128">
        <v>14894500</v>
      </c>
      <c r="E4456" s="128">
        <v>24468400</v>
      </c>
      <c r="F4456" s="128">
        <v>39480000</v>
      </c>
      <c r="G4456" s="128">
        <v>54365600</v>
      </c>
      <c r="H4456" s="128">
        <v>68132100</v>
      </c>
      <c r="I4456" s="128">
        <v>80695800</v>
      </c>
      <c r="J4456" s="128">
        <v>123962000</v>
      </c>
      <c r="K4456" s="128">
        <v>137934000</v>
      </c>
      <c r="L4456" s="128">
        <v>153790000</v>
      </c>
      <c r="M4456" s="128">
        <v>168449000</v>
      </c>
      <c r="N4456" s="128">
        <v>208642000</v>
      </c>
      <c r="O4456" s="128">
        <v>224133000</v>
      </c>
      <c r="P4456" s="128">
        <v>231894000</v>
      </c>
      <c r="Q4456" s="128">
        <v>246056000</v>
      </c>
      <c r="R4456" s="128">
        <v>256987000</v>
      </c>
      <c r="S4456" s="128">
        <v>333448000</v>
      </c>
      <c r="T4456" s="128">
        <v>345658000</v>
      </c>
      <c r="U4456" s="128">
        <v>357935000</v>
      </c>
      <c r="V4456" s="128">
        <v>363851000</v>
      </c>
      <c r="W4456" s="128">
        <v>419182000</v>
      </c>
      <c r="X4456" s="128">
        <v>414750000</v>
      </c>
      <c r="Y4456" s="128">
        <v>419246000</v>
      </c>
      <c r="Z4456" s="128">
        <v>425133000</v>
      </c>
      <c r="AA4456" s="128">
        <v>518793000</v>
      </c>
      <c r="AB4456" s="128">
        <v>527569000</v>
      </c>
      <c r="AC4456" s="128">
        <v>536187000</v>
      </c>
      <c r="AD4456" s="128">
        <v>592491000</v>
      </c>
      <c r="AE4456" s="128">
        <v>599384000</v>
      </c>
      <c r="AF4456" s="128">
        <v>709437000</v>
      </c>
      <c r="AG4456" s="128">
        <v>715495000</v>
      </c>
      <c r="AH4456" s="128">
        <v>725673000</v>
      </c>
    </row>
    <row r="4457" spans="1:34" x14ac:dyDescent="0.35">
      <c r="A4457" s="127" t="s">
        <v>5317</v>
      </c>
      <c r="B4457" s="127" t="s">
        <v>964</v>
      </c>
      <c r="C4457" s="128">
        <v>2485000000000000</v>
      </c>
      <c r="D4457" s="128">
        <v>2402530000000000</v>
      </c>
      <c r="E4457" s="128">
        <v>2654520000000000</v>
      </c>
      <c r="F4457" s="128">
        <v>2855160000000000</v>
      </c>
      <c r="G4457" s="128">
        <v>3065630000000000</v>
      </c>
      <c r="H4457" s="128">
        <v>3262340000000000</v>
      </c>
      <c r="I4457" s="128">
        <v>3451680000000000</v>
      </c>
      <c r="J4457" s="128">
        <v>3637100000000000</v>
      </c>
      <c r="K4457" s="128">
        <v>3820430000000000</v>
      </c>
      <c r="L4457" s="128">
        <v>4052640000000000</v>
      </c>
      <c r="M4457" s="128">
        <v>4284280000000000</v>
      </c>
      <c r="N4457" s="128">
        <v>4514620000000000</v>
      </c>
      <c r="O4457" s="128">
        <v>4745800000000000</v>
      </c>
      <c r="P4457" s="128">
        <v>4977000000000000</v>
      </c>
      <c r="Q4457" s="128">
        <v>5189000000000000</v>
      </c>
      <c r="R4457" s="128">
        <v>5400000000000000</v>
      </c>
      <c r="S4457" s="128">
        <v>5612000000000000</v>
      </c>
      <c r="T4457" s="128">
        <v>5823000000000000</v>
      </c>
      <c r="U4457" s="128">
        <v>6035000000000000</v>
      </c>
      <c r="V4457" s="128">
        <v>6203000000000000</v>
      </c>
      <c r="W4457" s="128">
        <v>6372000000000000</v>
      </c>
      <c r="X4457" s="128">
        <v>6540000000000000</v>
      </c>
      <c r="Y4457" s="128">
        <v>6709000000000000</v>
      </c>
      <c r="Z4457" s="128">
        <v>6877000000000000</v>
      </c>
      <c r="AA4457" s="128">
        <v>6988000000000000</v>
      </c>
      <c r="AB4457" s="128">
        <v>7099000000000000</v>
      </c>
      <c r="AC4457" s="128">
        <v>7210000000000000</v>
      </c>
      <c r="AD4457" s="128">
        <v>7321000000000000</v>
      </c>
      <c r="AE4457" s="128">
        <v>7432000000000000</v>
      </c>
      <c r="AF4457" s="128">
        <v>7544000000000000</v>
      </c>
      <c r="AG4457" s="128">
        <v>7655000000000000</v>
      </c>
      <c r="AH4457" s="128">
        <v>7766000000000000</v>
      </c>
    </row>
    <row r="4458" spans="1:34" x14ac:dyDescent="0.35">
      <c r="A4458" s="127" t="s">
        <v>5318</v>
      </c>
      <c r="B4458" s="127" t="s">
        <v>964</v>
      </c>
      <c r="C4458" s="128">
        <v>349600000000000</v>
      </c>
      <c r="D4458" s="128">
        <v>322327000000000</v>
      </c>
      <c r="E4458" s="128">
        <v>340396000000000</v>
      </c>
      <c r="F4458" s="128">
        <v>351100000000000</v>
      </c>
      <c r="G4458" s="128">
        <v>357348000000000</v>
      </c>
      <c r="H4458" s="128">
        <v>361691000000000</v>
      </c>
      <c r="I4458" s="128">
        <v>364973000000000</v>
      </c>
      <c r="J4458" s="128">
        <v>367873000000000</v>
      </c>
      <c r="K4458" s="128">
        <v>370532000000000</v>
      </c>
      <c r="L4458" s="128">
        <v>371767000000000</v>
      </c>
      <c r="M4458" s="128">
        <v>373039000000000</v>
      </c>
      <c r="N4458" s="128">
        <v>374181000000000</v>
      </c>
      <c r="O4458" s="128">
        <v>375406000000000</v>
      </c>
      <c r="P4458" s="128">
        <v>376528000000000</v>
      </c>
      <c r="Q4458" s="128">
        <v>377237000000000</v>
      </c>
      <c r="R4458" s="128">
        <v>377844000000000</v>
      </c>
      <c r="S4458" s="128">
        <v>378553000000000</v>
      </c>
      <c r="T4458" s="128">
        <v>379261000000000</v>
      </c>
      <c r="U4458" s="128">
        <v>379868000000000</v>
      </c>
      <c r="V4458" s="128">
        <v>380081000000000</v>
      </c>
      <c r="W4458" s="128">
        <v>380287000000000</v>
      </c>
      <c r="X4458" s="128">
        <v>380386000000000</v>
      </c>
      <c r="Y4458" s="128">
        <v>380592000000000</v>
      </c>
      <c r="Z4458" s="128">
        <v>380697000000000</v>
      </c>
      <c r="AA4458" s="128">
        <v>379903000000000</v>
      </c>
      <c r="AB4458" s="128">
        <v>379208000000000</v>
      </c>
      <c r="AC4458" s="128">
        <v>378414000000000</v>
      </c>
      <c r="AD4458" s="128">
        <v>377614000000000</v>
      </c>
      <c r="AE4458" s="128">
        <v>376818000000000</v>
      </c>
      <c r="AF4458" s="128">
        <v>376023000000000</v>
      </c>
      <c r="AG4458" s="128">
        <v>375336000000000</v>
      </c>
      <c r="AH4458" s="128">
        <v>374541000000000</v>
      </c>
    </row>
    <row r="4459" spans="1:34" x14ac:dyDescent="0.35">
      <c r="A4459" s="127" t="s">
        <v>5319</v>
      </c>
      <c r="B4459" s="127" t="s">
        <v>964</v>
      </c>
      <c r="C4459" s="127">
        <v>0</v>
      </c>
      <c r="D4459" s="127">
        <v>0</v>
      </c>
      <c r="E4459" s="127">
        <v>0</v>
      </c>
      <c r="F4459" s="127">
        <v>0</v>
      </c>
      <c r="G4459" s="127">
        <v>0</v>
      </c>
      <c r="H4459" s="127">
        <v>0</v>
      </c>
      <c r="I4459" s="127">
        <v>0</v>
      </c>
      <c r="J4459" s="127">
        <v>0</v>
      </c>
      <c r="K4459" s="127">
        <v>0</v>
      </c>
      <c r="L4459" s="127">
        <v>0</v>
      </c>
      <c r="M4459" s="127">
        <v>0</v>
      </c>
      <c r="N4459" s="127">
        <v>0</v>
      </c>
      <c r="O4459" s="127">
        <v>0</v>
      </c>
      <c r="P4459" s="127">
        <v>0</v>
      </c>
      <c r="Q4459" s="127">
        <v>0</v>
      </c>
      <c r="R4459" s="127">
        <v>0</v>
      </c>
      <c r="S4459" s="127">
        <v>0</v>
      </c>
      <c r="T4459" s="127">
        <v>0</v>
      </c>
      <c r="U4459" s="127">
        <v>0</v>
      </c>
      <c r="V4459" s="127">
        <v>0</v>
      </c>
      <c r="W4459" s="127">
        <v>0</v>
      </c>
      <c r="X4459" s="127">
        <v>0</v>
      </c>
      <c r="Y4459" s="127">
        <v>0</v>
      </c>
      <c r="Z4459" s="127">
        <v>0</v>
      </c>
      <c r="AA4459" s="127">
        <v>0</v>
      </c>
      <c r="AB4459" s="127">
        <v>0</v>
      </c>
      <c r="AC4459" s="127">
        <v>0</v>
      </c>
      <c r="AD4459" s="127">
        <v>0</v>
      </c>
      <c r="AE4459" s="127">
        <v>0</v>
      </c>
      <c r="AF4459" s="127">
        <v>0</v>
      </c>
      <c r="AG4459" s="127">
        <v>0</v>
      </c>
      <c r="AH4459" s="127">
        <v>0</v>
      </c>
    </row>
    <row r="4460" spans="1:34" x14ac:dyDescent="0.35">
      <c r="A4460" s="127" t="s">
        <v>5320</v>
      </c>
      <c r="B4460" s="127" t="s">
        <v>964</v>
      </c>
      <c r="C4460" s="128">
        <v>559300000000</v>
      </c>
      <c r="D4460" s="128">
        <v>516511000000</v>
      </c>
      <c r="E4460" s="128">
        <v>546406000000</v>
      </c>
      <c r="F4460" s="128">
        <v>564280000000</v>
      </c>
      <c r="G4460" s="128">
        <v>576030000000</v>
      </c>
      <c r="H4460" s="128">
        <v>584635000000</v>
      </c>
      <c r="I4460" s="128">
        <v>591603000000</v>
      </c>
      <c r="J4460" s="128">
        <v>597694000000</v>
      </c>
      <c r="K4460" s="128">
        <v>603194000000</v>
      </c>
      <c r="L4460" s="128">
        <v>608395000000</v>
      </c>
      <c r="M4460" s="128">
        <v>613397000000</v>
      </c>
      <c r="N4460" s="128">
        <v>618148000000</v>
      </c>
      <c r="O4460" s="128">
        <v>622774000000</v>
      </c>
      <c r="P4460" s="128">
        <v>627100000000</v>
      </c>
      <c r="Q4460" s="128">
        <v>631400000000</v>
      </c>
      <c r="R4460" s="128">
        <v>635400000000</v>
      </c>
      <c r="S4460" s="128">
        <v>639300000000</v>
      </c>
      <c r="T4460" s="128">
        <v>643000000000</v>
      </c>
      <c r="U4460" s="128">
        <v>646500000000</v>
      </c>
      <c r="V4460" s="128">
        <v>649800000000</v>
      </c>
      <c r="W4460" s="128">
        <v>652900000000</v>
      </c>
      <c r="X4460" s="128">
        <v>655900000000</v>
      </c>
      <c r="Y4460" s="128">
        <v>658800000000</v>
      </c>
      <c r="Z4460" s="128">
        <v>661500000000</v>
      </c>
      <c r="AA4460" s="128">
        <v>664000000000</v>
      </c>
      <c r="AB4460" s="128">
        <v>666400000000</v>
      </c>
      <c r="AC4460" s="128">
        <v>668700000000</v>
      </c>
      <c r="AD4460" s="128">
        <v>670800000000</v>
      </c>
      <c r="AE4460" s="128">
        <v>672800000000</v>
      </c>
      <c r="AF4460" s="128">
        <v>674600000000</v>
      </c>
      <c r="AG4460" s="128">
        <v>676300000000</v>
      </c>
      <c r="AH4460" s="128">
        <v>677900000000</v>
      </c>
    </row>
    <row r="4461" spans="1:34" x14ac:dyDescent="0.35">
      <c r="A4461" s="127" t="s">
        <v>5321</v>
      </c>
      <c r="B4461" s="127" t="s">
        <v>964</v>
      </c>
      <c r="C4461" s="127">
        <v>0</v>
      </c>
      <c r="D4461" s="127">
        <v>0</v>
      </c>
      <c r="E4461" s="127">
        <v>0</v>
      </c>
      <c r="F4461" s="127">
        <v>0</v>
      </c>
      <c r="G4461" s="127">
        <v>0</v>
      </c>
      <c r="H4461" s="127">
        <v>0</v>
      </c>
      <c r="I4461" s="127">
        <v>0</v>
      </c>
      <c r="J4461" s="127">
        <v>0</v>
      </c>
      <c r="K4461" s="127">
        <v>0</v>
      </c>
      <c r="L4461" s="127">
        <v>0</v>
      </c>
      <c r="M4461" s="127">
        <v>0</v>
      </c>
      <c r="N4461" s="127">
        <v>0</v>
      </c>
      <c r="O4461" s="127">
        <v>0</v>
      </c>
      <c r="P4461" s="127">
        <v>0</v>
      </c>
      <c r="Q4461" s="127">
        <v>0</v>
      </c>
      <c r="R4461" s="127">
        <v>0</v>
      </c>
      <c r="S4461" s="127">
        <v>0</v>
      </c>
      <c r="T4461" s="127">
        <v>0</v>
      </c>
      <c r="U4461" s="127">
        <v>0</v>
      </c>
      <c r="V4461" s="127">
        <v>0</v>
      </c>
      <c r="W4461" s="127">
        <v>0</v>
      </c>
      <c r="X4461" s="127">
        <v>0</v>
      </c>
      <c r="Y4461" s="127">
        <v>0</v>
      </c>
      <c r="Z4461" s="127">
        <v>0</v>
      </c>
      <c r="AA4461" s="127">
        <v>0</v>
      </c>
      <c r="AB4461" s="127">
        <v>0</v>
      </c>
      <c r="AC4461" s="127">
        <v>0</v>
      </c>
      <c r="AD4461" s="127">
        <v>0</v>
      </c>
      <c r="AE4461" s="127">
        <v>0</v>
      </c>
      <c r="AF4461" s="127">
        <v>0</v>
      </c>
      <c r="AG4461" s="127">
        <v>0</v>
      </c>
      <c r="AH4461" s="127">
        <v>0</v>
      </c>
    </row>
    <row r="4462" spans="1:34" x14ac:dyDescent="0.35">
      <c r="A4462" s="127" t="s">
        <v>5322</v>
      </c>
      <c r="B4462" s="127" t="s">
        <v>964</v>
      </c>
      <c r="C4462" s="128">
        <v>811200000000000</v>
      </c>
      <c r="D4462" s="128">
        <v>754593000000000</v>
      </c>
      <c r="E4462" s="128">
        <v>803952000000000</v>
      </c>
      <c r="F4462" s="128">
        <v>836257000000000</v>
      </c>
      <c r="G4462" s="128">
        <v>862796000000000</v>
      </c>
      <c r="H4462" s="128">
        <v>884922000000000</v>
      </c>
      <c r="I4462" s="128">
        <v>904893000000000</v>
      </c>
      <c r="J4462" s="128">
        <v>923615000000000</v>
      </c>
      <c r="K4462" s="128">
        <v>941757000000000</v>
      </c>
      <c r="L4462" s="128">
        <v>960794000000000</v>
      </c>
      <c r="M4462" s="128">
        <v>979679000000000</v>
      </c>
      <c r="N4462" s="128">
        <v>998386000000000</v>
      </c>
      <c r="O4462" s="128">
        <v>1017250000000000</v>
      </c>
      <c r="P4462" s="128">
        <v>1036310000000000</v>
      </c>
      <c r="Q4462" s="128">
        <v>1060340000000000</v>
      </c>
      <c r="R4462" s="128">
        <v>1085360000000000</v>
      </c>
      <c r="S4462" s="128">
        <v>1110380000000000</v>
      </c>
      <c r="T4462" s="128">
        <v>1135410000000000</v>
      </c>
      <c r="U4462" s="128">
        <v>1160430000000000</v>
      </c>
      <c r="V4462" s="128">
        <v>1195470000000000</v>
      </c>
      <c r="W4462" s="128">
        <v>1231500000000000</v>
      </c>
      <c r="X4462" s="128">
        <v>1267510000000000</v>
      </c>
      <c r="Y4462" s="128">
        <v>1303530000000000</v>
      </c>
      <c r="Z4462" s="128">
        <v>1338550000000000</v>
      </c>
      <c r="AA4462" s="128">
        <v>1367580000000000</v>
      </c>
      <c r="AB4462" s="128">
        <v>1395600000000000</v>
      </c>
      <c r="AC4462" s="128">
        <v>1423630000000000</v>
      </c>
      <c r="AD4462" s="128">
        <v>1451630000000000</v>
      </c>
      <c r="AE4462" s="128">
        <v>1479660000000000</v>
      </c>
      <c r="AF4462" s="128">
        <v>1507680000000000</v>
      </c>
      <c r="AG4462" s="128">
        <v>1535730000000000</v>
      </c>
      <c r="AH4462" s="128">
        <v>1564750000000000</v>
      </c>
    </row>
    <row r="4463" spans="1:34" x14ac:dyDescent="0.35">
      <c r="A4463" s="127" t="s">
        <v>5323</v>
      </c>
      <c r="B4463" s="127" t="s">
        <v>964</v>
      </c>
      <c r="C4463" s="127">
        <v>0</v>
      </c>
      <c r="D4463" s="127">
        <v>0</v>
      </c>
      <c r="E4463" s="127">
        <v>0</v>
      </c>
      <c r="F4463" s="127">
        <v>0</v>
      </c>
      <c r="G4463" s="127">
        <v>0</v>
      </c>
      <c r="H4463" s="127">
        <v>0</v>
      </c>
      <c r="I4463" s="127">
        <v>0</v>
      </c>
      <c r="J4463" s="127">
        <v>0</v>
      </c>
      <c r="K4463" s="127">
        <v>0</v>
      </c>
      <c r="L4463" s="127">
        <v>0</v>
      </c>
      <c r="M4463" s="127">
        <v>0</v>
      </c>
      <c r="N4463" s="127">
        <v>0</v>
      </c>
      <c r="O4463" s="127">
        <v>0</v>
      </c>
      <c r="P4463" s="127">
        <v>0</v>
      </c>
      <c r="Q4463" s="127">
        <v>0</v>
      </c>
      <c r="R4463" s="127">
        <v>0</v>
      </c>
      <c r="S4463" s="127">
        <v>0</v>
      </c>
      <c r="T4463" s="127">
        <v>0</v>
      </c>
      <c r="U4463" s="127">
        <v>0</v>
      </c>
      <c r="V4463" s="127">
        <v>0</v>
      </c>
      <c r="W4463" s="127">
        <v>0</v>
      </c>
      <c r="X4463" s="127">
        <v>0</v>
      </c>
      <c r="Y4463" s="127">
        <v>0</v>
      </c>
      <c r="Z4463" s="127">
        <v>0</v>
      </c>
      <c r="AA4463" s="127">
        <v>0</v>
      </c>
      <c r="AB4463" s="127">
        <v>0</v>
      </c>
      <c r="AC4463" s="127">
        <v>0</v>
      </c>
      <c r="AD4463" s="127">
        <v>0</v>
      </c>
      <c r="AE4463" s="127">
        <v>0</v>
      </c>
      <c r="AF4463" s="127">
        <v>0</v>
      </c>
      <c r="AG4463" s="127">
        <v>0</v>
      </c>
      <c r="AH4463" s="127">
        <v>0</v>
      </c>
    </row>
    <row r="4464" spans="1:34" x14ac:dyDescent="0.35">
      <c r="A4464" s="127" t="s">
        <v>5324</v>
      </c>
      <c r="B4464" s="127" t="s">
        <v>964</v>
      </c>
      <c r="C4464" s="128">
        <v>300000000000000</v>
      </c>
      <c r="D4464" s="128">
        <v>274157000000000</v>
      </c>
      <c r="E4464" s="128">
        <v>287078000000000</v>
      </c>
      <c r="F4464" s="128">
        <v>293539000000000</v>
      </c>
      <c r="G4464" s="128">
        <v>296770000000000</v>
      </c>
      <c r="H4464" s="128">
        <v>298385000000000</v>
      </c>
      <c r="I4464" s="128">
        <v>398923000000000</v>
      </c>
      <c r="J4464" s="128">
        <v>399462000000000</v>
      </c>
      <c r="K4464" s="128">
        <v>399731000000000</v>
      </c>
      <c r="L4464" s="128">
        <v>399865000000000</v>
      </c>
      <c r="M4464" s="128">
        <v>399933000000000</v>
      </c>
      <c r="N4464" s="128">
        <v>399966000000000</v>
      </c>
      <c r="O4464" s="128">
        <v>399983000000000</v>
      </c>
      <c r="P4464" s="128">
        <v>400000000000000</v>
      </c>
      <c r="Q4464" s="128">
        <v>400000000000000</v>
      </c>
      <c r="R4464" s="128">
        <v>500000000000000</v>
      </c>
      <c r="S4464" s="128">
        <v>500000000000000</v>
      </c>
      <c r="T4464" s="128">
        <v>500000000000000</v>
      </c>
      <c r="U4464" s="128">
        <v>500000000000000</v>
      </c>
      <c r="V4464" s="128">
        <v>500000000000000</v>
      </c>
      <c r="W4464" s="128">
        <v>500000000000000</v>
      </c>
      <c r="X4464" s="128">
        <v>500000000000000</v>
      </c>
      <c r="Y4464" s="128">
        <v>500000000000000</v>
      </c>
      <c r="Z4464" s="128">
        <v>600000000000000</v>
      </c>
      <c r="AA4464" s="128">
        <v>600000000000000</v>
      </c>
      <c r="AB4464" s="128">
        <v>600000000000000</v>
      </c>
      <c r="AC4464" s="128">
        <v>600000000000000</v>
      </c>
      <c r="AD4464" s="128">
        <v>600000000000000</v>
      </c>
      <c r="AE4464" s="128">
        <v>700000000000000</v>
      </c>
      <c r="AF4464" s="128">
        <v>700000000000000</v>
      </c>
      <c r="AG4464" s="128">
        <v>700000000000000</v>
      </c>
      <c r="AH4464" s="128">
        <v>700000000000000</v>
      </c>
    </row>
    <row r="4465" spans="1:34" x14ac:dyDescent="0.35">
      <c r="A4465" s="127" t="s">
        <v>5325</v>
      </c>
      <c r="B4465" s="127" t="s">
        <v>964</v>
      </c>
      <c r="C4465" s="128">
        <v>40000000000000</v>
      </c>
      <c r="D4465" s="128">
        <v>45692800000000</v>
      </c>
      <c r="E4465" s="128">
        <v>47846400000000</v>
      </c>
      <c r="F4465" s="128">
        <v>48923200000000</v>
      </c>
      <c r="G4465" s="128">
        <v>49461600000000</v>
      </c>
      <c r="H4465" s="128">
        <v>59677000000000</v>
      </c>
      <c r="I4465" s="128">
        <v>59838500000000</v>
      </c>
      <c r="J4465" s="128">
        <v>59919200000000</v>
      </c>
      <c r="K4465" s="128">
        <v>69952900000000</v>
      </c>
      <c r="L4465" s="128">
        <v>69976400000000</v>
      </c>
      <c r="M4465" s="128">
        <v>69988200000000</v>
      </c>
      <c r="N4465" s="128">
        <v>79993300000000</v>
      </c>
      <c r="O4465" s="128">
        <v>79996600000000</v>
      </c>
      <c r="P4465" s="128">
        <v>90000000000000</v>
      </c>
      <c r="Q4465" s="128">
        <v>90000000000000</v>
      </c>
      <c r="R4465" s="128">
        <v>90000000000000</v>
      </c>
      <c r="S4465" s="128">
        <v>100000000000000</v>
      </c>
      <c r="T4465" s="128">
        <v>100000000000000</v>
      </c>
      <c r="U4465" s="128">
        <v>100000000000000</v>
      </c>
      <c r="V4465" s="128">
        <v>100000000000000</v>
      </c>
      <c r="W4465" s="128">
        <v>100000000000000</v>
      </c>
      <c r="X4465" s="128">
        <v>100000000000000</v>
      </c>
      <c r="Y4465" s="128">
        <v>100000000000000</v>
      </c>
      <c r="Z4465" s="128">
        <v>100000000000000</v>
      </c>
      <c r="AA4465" s="128">
        <v>100000000000000</v>
      </c>
      <c r="AB4465" s="128">
        <v>100000000000000</v>
      </c>
      <c r="AC4465" s="128">
        <v>100000000000000</v>
      </c>
      <c r="AD4465" s="128">
        <v>100000000000000</v>
      </c>
      <c r="AE4465" s="128">
        <v>100000000000000</v>
      </c>
      <c r="AF4465" s="128">
        <v>100000000000000</v>
      </c>
      <c r="AG4465" s="128">
        <v>100000000000000</v>
      </c>
      <c r="AH4465" s="128">
        <v>100000000000000</v>
      </c>
    </row>
    <row r="4466" spans="1:34" x14ac:dyDescent="0.35">
      <c r="A4466" s="127" t="s">
        <v>5326</v>
      </c>
      <c r="B4466" s="127" t="s">
        <v>964</v>
      </c>
      <c r="C4466" s="128">
        <v>700000000000000</v>
      </c>
      <c r="D4466" s="128">
        <v>639700000000000</v>
      </c>
      <c r="E4466" s="128">
        <v>669852000000000</v>
      </c>
      <c r="F4466" s="128">
        <v>684928000000000</v>
      </c>
      <c r="G4466" s="128">
        <v>692467000000000</v>
      </c>
      <c r="H4466" s="128">
        <v>696236000000000</v>
      </c>
      <c r="I4466" s="128">
        <v>698123000000000</v>
      </c>
      <c r="J4466" s="128">
        <v>699066000000000</v>
      </c>
      <c r="K4466" s="128">
        <v>699538000000000</v>
      </c>
      <c r="L4466" s="128">
        <v>699775000000000</v>
      </c>
      <c r="M4466" s="128">
        <v>699893000000000</v>
      </c>
      <c r="N4466" s="128">
        <v>699953000000000</v>
      </c>
      <c r="O4466" s="128">
        <v>699983000000000</v>
      </c>
      <c r="P4466" s="128">
        <v>700012000000000</v>
      </c>
      <c r="Q4466" s="128">
        <v>800012000000000</v>
      </c>
      <c r="R4466" s="128">
        <v>800015000000000</v>
      </c>
      <c r="S4466" s="128">
        <v>800015000000000</v>
      </c>
      <c r="T4466" s="128">
        <v>800015000000000</v>
      </c>
      <c r="U4466" s="128">
        <v>800015000000000</v>
      </c>
      <c r="V4466" s="128">
        <v>800019000000000</v>
      </c>
      <c r="W4466" s="128">
        <v>800019000000000</v>
      </c>
      <c r="X4466" s="128">
        <v>800018000000000</v>
      </c>
      <c r="Y4466" s="128">
        <v>800018000000000</v>
      </c>
      <c r="Z4466" s="128">
        <v>800020000000000</v>
      </c>
      <c r="AA4466" s="128">
        <v>900021000000000</v>
      </c>
      <c r="AB4466" s="128">
        <v>900021000000000</v>
      </c>
      <c r="AC4466" s="128">
        <v>900021000000000</v>
      </c>
      <c r="AD4466" s="128">
        <v>900021000000000</v>
      </c>
      <c r="AE4466" s="128">
        <v>900023000000000</v>
      </c>
      <c r="AF4466" s="128">
        <v>900023000000000</v>
      </c>
      <c r="AG4466" s="128">
        <v>900024000000000</v>
      </c>
      <c r="AH4466" s="128">
        <v>900024000000000</v>
      </c>
    </row>
    <row r="4467" spans="1:34" x14ac:dyDescent="0.35">
      <c r="A4467" s="127" t="s">
        <v>5327</v>
      </c>
      <c r="B4467" s="127" t="s">
        <v>964</v>
      </c>
      <c r="C4467" s="127">
        <v>0</v>
      </c>
      <c r="D4467" s="127">
        <v>0</v>
      </c>
      <c r="E4467" s="127">
        <v>0</v>
      </c>
      <c r="F4467" s="127">
        <v>0</v>
      </c>
      <c r="G4467" s="127">
        <v>0</v>
      </c>
      <c r="H4467" s="127">
        <v>0</v>
      </c>
      <c r="I4467" s="127">
        <v>0</v>
      </c>
      <c r="J4467" s="127">
        <v>0</v>
      </c>
      <c r="K4467" s="127">
        <v>0</v>
      </c>
      <c r="L4467" s="127">
        <v>0</v>
      </c>
      <c r="M4467" s="127">
        <v>0</v>
      </c>
      <c r="N4467" s="127">
        <v>0</v>
      </c>
      <c r="O4467" s="127">
        <v>0</v>
      </c>
      <c r="P4467" s="127">
        <v>0</v>
      </c>
      <c r="Q4467" s="127">
        <v>0</v>
      </c>
      <c r="R4467" s="127">
        <v>0</v>
      </c>
      <c r="S4467" s="127">
        <v>0</v>
      </c>
      <c r="T4467" s="127">
        <v>0</v>
      </c>
      <c r="U4467" s="127">
        <v>0</v>
      </c>
      <c r="V4467" s="127">
        <v>0</v>
      </c>
      <c r="W4467" s="127">
        <v>0</v>
      </c>
      <c r="X4467" s="127">
        <v>0</v>
      </c>
      <c r="Y4467" s="127">
        <v>0</v>
      </c>
      <c r="Z4467" s="127">
        <v>0</v>
      </c>
      <c r="AA4467" s="127">
        <v>0</v>
      </c>
      <c r="AB4467" s="127">
        <v>0</v>
      </c>
      <c r="AC4467" s="127">
        <v>0</v>
      </c>
      <c r="AD4467" s="127">
        <v>0</v>
      </c>
      <c r="AE4467" s="127">
        <v>0</v>
      </c>
      <c r="AF4467" s="127">
        <v>0</v>
      </c>
      <c r="AG4467" s="127">
        <v>0</v>
      </c>
      <c r="AH4467" s="127">
        <v>0</v>
      </c>
    </row>
    <row r="4468" spans="1:34" x14ac:dyDescent="0.35">
      <c r="A4468" s="127" t="s">
        <v>5328</v>
      </c>
      <c r="B4468" s="127" t="s">
        <v>964</v>
      </c>
      <c r="C4468" s="127">
        <v>0</v>
      </c>
      <c r="D4468" s="127">
        <v>0</v>
      </c>
      <c r="E4468" s="127">
        <v>0</v>
      </c>
      <c r="F4468" s="127">
        <v>0</v>
      </c>
      <c r="G4468" s="127">
        <v>0</v>
      </c>
      <c r="H4468" s="127">
        <v>0</v>
      </c>
      <c r="I4468" s="127">
        <v>0</v>
      </c>
      <c r="J4468" s="127">
        <v>0</v>
      </c>
      <c r="K4468" s="127">
        <v>0</v>
      </c>
      <c r="L4468" s="127">
        <v>0</v>
      </c>
      <c r="M4468" s="127">
        <v>0</v>
      </c>
      <c r="N4468" s="127">
        <v>0</v>
      </c>
      <c r="O4468" s="127">
        <v>0</v>
      </c>
      <c r="P4468" s="127">
        <v>0</v>
      </c>
      <c r="Q4468" s="127">
        <v>0</v>
      </c>
      <c r="R4468" s="127">
        <v>0</v>
      </c>
      <c r="S4468" s="127">
        <v>0</v>
      </c>
      <c r="T4468" s="127">
        <v>0</v>
      </c>
      <c r="U4468" s="127">
        <v>0</v>
      </c>
      <c r="V4468" s="127">
        <v>0</v>
      </c>
      <c r="W4468" s="127">
        <v>0</v>
      </c>
      <c r="X4468" s="127">
        <v>0</v>
      </c>
      <c r="Y4468" s="127">
        <v>0</v>
      </c>
      <c r="Z4468" s="127">
        <v>0</v>
      </c>
      <c r="AA4468" s="127">
        <v>0</v>
      </c>
      <c r="AB4468" s="127">
        <v>0</v>
      </c>
      <c r="AC4468" s="127">
        <v>0</v>
      </c>
      <c r="AD4468" s="127">
        <v>0</v>
      </c>
      <c r="AE4468" s="127">
        <v>0</v>
      </c>
      <c r="AF4468" s="127">
        <v>0</v>
      </c>
      <c r="AG4468" s="127">
        <v>0</v>
      </c>
      <c r="AH4468" s="127">
        <v>0</v>
      </c>
    </row>
    <row r="4469" spans="1:34" x14ac:dyDescent="0.35">
      <c r="A4469" s="127" t="s">
        <v>5329</v>
      </c>
      <c r="B4469" s="127" t="s">
        <v>964</v>
      </c>
      <c r="C4469" s="127">
        <v>0</v>
      </c>
      <c r="D4469" s="127">
        <v>0</v>
      </c>
      <c r="E4469" s="127">
        <v>0</v>
      </c>
      <c r="F4469" s="127">
        <v>0</v>
      </c>
      <c r="G4469" s="127">
        <v>0</v>
      </c>
      <c r="H4469" s="127">
        <v>0</v>
      </c>
      <c r="I4469" s="127">
        <v>0</v>
      </c>
      <c r="J4469" s="127">
        <v>0</v>
      </c>
      <c r="K4469" s="127">
        <v>0</v>
      </c>
      <c r="L4469" s="127">
        <v>0</v>
      </c>
      <c r="M4469" s="127">
        <v>0</v>
      </c>
      <c r="N4469" s="127">
        <v>0</v>
      </c>
      <c r="O4469" s="127">
        <v>0</v>
      </c>
      <c r="P4469" s="127">
        <v>0</v>
      </c>
      <c r="Q4469" s="127">
        <v>0</v>
      </c>
      <c r="R4469" s="127">
        <v>0</v>
      </c>
      <c r="S4469" s="127">
        <v>0</v>
      </c>
      <c r="T4469" s="127">
        <v>0</v>
      </c>
      <c r="U4469" s="127">
        <v>0</v>
      </c>
      <c r="V4469" s="127">
        <v>0</v>
      </c>
      <c r="W4469" s="127">
        <v>0</v>
      </c>
      <c r="X4469" s="127">
        <v>0</v>
      </c>
      <c r="Y4469" s="127">
        <v>0</v>
      </c>
      <c r="Z4469" s="127">
        <v>0</v>
      </c>
      <c r="AA4469" s="127">
        <v>0</v>
      </c>
      <c r="AB4469" s="127">
        <v>0</v>
      </c>
      <c r="AC4469" s="127">
        <v>0</v>
      </c>
      <c r="AD4469" s="127">
        <v>0</v>
      </c>
      <c r="AE4469" s="127">
        <v>0</v>
      </c>
      <c r="AF4469" s="127">
        <v>0</v>
      </c>
      <c r="AG4469" s="127">
        <v>0</v>
      </c>
      <c r="AH4469" s="127">
        <v>0</v>
      </c>
    </row>
    <row r="4470" spans="1:34" x14ac:dyDescent="0.35">
      <c r="A4470" s="127" t="s">
        <v>5330</v>
      </c>
      <c r="B4470" s="127" t="s">
        <v>964</v>
      </c>
      <c r="C4470" s="128">
        <v>200000000000000</v>
      </c>
      <c r="D4470" s="128">
        <v>182774000000000</v>
      </c>
      <c r="E4470" s="128">
        <v>191390000000000</v>
      </c>
      <c r="F4470" s="128">
        <v>195700000000000</v>
      </c>
      <c r="G4470" s="128">
        <v>197856000000000</v>
      </c>
      <c r="H4470" s="128">
        <v>198935000000000</v>
      </c>
      <c r="I4470" s="128">
        <v>199478000000000</v>
      </c>
      <c r="J4470" s="128">
        <v>199750000000000</v>
      </c>
      <c r="K4470" s="128">
        <v>199887000000000</v>
      </c>
      <c r="L4470" s="128">
        <v>199957000000000</v>
      </c>
      <c r="M4470" s="128">
        <v>199992000000000</v>
      </c>
      <c r="N4470" s="128">
        <v>200011000000000</v>
      </c>
      <c r="O4470" s="128">
        <v>200021000000000</v>
      </c>
      <c r="P4470" s="128">
        <v>200029000000000</v>
      </c>
      <c r="Q4470" s="128">
        <v>200030000000000</v>
      </c>
      <c r="R4470" s="128">
        <v>200037000000000</v>
      </c>
      <c r="S4470" s="128">
        <v>200038000000000</v>
      </c>
      <c r="T4470" s="128">
        <v>200039000000000</v>
      </c>
      <c r="U4470" s="128">
        <v>200040000000000</v>
      </c>
      <c r="V4470" s="128">
        <v>300048000000000</v>
      </c>
      <c r="W4470" s="128">
        <v>300050000000000</v>
      </c>
      <c r="X4470" s="128">
        <v>300049000000000</v>
      </c>
      <c r="Y4470" s="128">
        <v>300050000000000</v>
      </c>
      <c r="Z4470" s="128">
        <v>300057000000000</v>
      </c>
      <c r="AA4470" s="128">
        <v>300059000000000</v>
      </c>
      <c r="AB4470" s="128">
        <v>300060000000000</v>
      </c>
      <c r="AC4470" s="128">
        <v>300061000000000</v>
      </c>
      <c r="AD4470" s="128">
        <v>300061000000000</v>
      </c>
      <c r="AE4470" s="128">
        <v>300069000000000</v>
      </c>
      <c r="AF4470" s="128">
        <v>300070000000000</v>
      </c>
      <c r="AG4470" s="128">
        <v>300074000000000</v>
      </c>
      <c r="AH4470" s="128">
        <v>300075000000000</v>
      </c>
    </row>
    <row r="4471" spans="1:34" x14ac:dyDescent="0.35">
      <c r="A4471" s="127" t="s">
        <v>5331</v>
      </c>
      <c r="B4471" s="127" t="s">
        <v>964</v>
      </c>
      <c r="C4471" s="127">
        <v>0</v>
      </c>
      <c r="D4471" s="127">
        <v>0</v>
      </c>
      <c r="E4471" s="127">
        <v>0</v>
      </c>
      <c r="F4471" s="127">
        <v>0</v>
      </c>
      <c r="G4471" s="127">
        <v>0</v>
      </c>
      <c r="H4471" s="127">
        <v>0</v>
      </c>
      <c r="I4471" s="127">
        <v>0</v>
      </c>
      <c r="J4471" s="127">
        <v>0</v>
      </c>
      <c r="K4471" s="127">
        <v>0</v>
      </c>
      <c r="L4471" s="127">
        <v>0</v>
      </c>
      <c r="M4471" s="127">
        <v>0</v>
      </c>
      <c r="N4471" s="127">
        <v>0</v>
      </c>
      <c r="O4471" s="127">
        <v>0</v>
      </c>
      <c r="P4471" s="127">
        <v>0</v>
      </c>
      <c r="Q4471" s="127">
        <v>0</v>
      </c>
      <c r="R4471" s="127">
        <v>0</v>
      </c>
      <c r="S4471" s="127">
        <v>0</v>
      </c>
      <c r="T4471" s="127">
        <v>0</v>
      </c>
      <c r="U4471" s="127">
        <v>0</v>
      </c>
      <c r="V4471" s="127">
        <v>0</v>
      </c>
      <c r="W4471" s="127">
        <v>0</v>
      </c>
      <c r="X4471" s="127">
        <v>0</v>
      </c>
      <c r="Y4471" s="127">
        <v>0</v>
      </c>
      <c r="Z4471" s="127">
        <v>0</v>
      </c>
      <c r="AA4471" s="127">
        <v>0</v>
      </c>
      <c r="AB4471" s="127">
        <v>0</v>
      </c>
      <c r="AC4471" s="127">
        <v>0</v>
      </c>
      <c r="AD4471" s="127">
        <v>0</v>
      </c>
      <c r="AE4471" s="127">
        <v>0</v>
      </c>
      <c r="AF4471" s="127">
        <v>0</v>
      </c>
      <c r="AG4471" s="127">
        <v>0</v>
      </c>
      <c r="AH4471" s="127">
        <v>0</v>
      </c>
    </row>
    <row r="4472" spans="1:34" x14ac:dyDescent="0.35">
      <c r="A4472" s="127" t="s">
        <v>5332</v>
      </c>
      <c r="B4472" s="127" t="s">
        <v>964</v>
      </c>
      <c r="C4472" s="127">
        <v>0</v>
      </c>
      <c r="D4472" s="128">
        <v>8495860</v>
      </c>
      <c r="E4472" s="128">
        <v>14218900</v>
      </c>
      <c r="F4472" s="128">
        <v>23244200</v>
      </c>
      <c r="G4472" s="128">
        <v>32103700</v>
      </c>
      <c r="H4472" s="128">
        <v>40342800</v>
      </c>
      <c r="I4472" s="128">
        <v>47901700</v>
      </c>
      <c r="J4472" s="128">
        <v>73769200</v>
      </c>
      <c r="K4472" s="128">
        <v>82524600</v>
      </c>
      <c r="L4472" s="128">
        <v>91081500</v>
      </c>
      <c r="M4472" s="128">
        <v>99109600</v>
      </c>
      <c r="N4472" s="128">
        <v>121699000</v>
      </c>
      <c r="O4472" s="128">
        <v>130009000</v>
      </c>
      <c r="P4472" s="128">
        <v>133471000</v>
      </c>
      <c r="Q4472" s="128">
        <v>139026000</v>
      </c>
      <c r="R4472" s="128">
        <v>142283000</v>
      </c>
      <c r="S4472" s="128">
        <v>181095000</v>
      </c>
      <c r="T4472" s="128">
        <v>184335000</v>
      </c>
      <c r="U4472" s="128">
        <v>187556000</v>
      </c>
      <c r="V4472" s="128">
        <v>188540000</v>
      </c>
      <c r="W4472" s="128">
        <v>214863000</v>
      </c>
      <c r="X4472" s="128">
        <v>210386000</v>
      </c>
      <c r="Y4472" s="128">
        <v>210560000</v>
      </c>
      <c r="Z4472" s="128">
        <v>211509000</v>
      </c>
      <c r="AA4472" s="128">
        <v>256124000</v>
      </c>
      <c r="AB4472" s="128">
        <v>257958000</v>
      </c>
      <c r="AC4472" s="128">
        <v>260283000</v>
      </c>
      <c r="AD4472" s="128">
        <v>285000000</v>
      </c>
      <c r="AE4472" s="128">
        <v>285734000</v>
      </c>
      <c r="AF4472" s="128">
        <v>335989000</v>
      </c>
      <c r="AG4472" s="128">
        <v>336003000</v>
      </c>
      <c r="AH4472" s="128">
        <v>338641000</v>
      </c>
    </row>
    <row r="4473" spans="1:34" x14ac:dyDescent="0.35">
      <c r="A4473" s="127" t="s">
        <v>5333</v>
      </c>
      <c r="B4473" s="127" t="s">
        <v>964</v>
      </c>
      <c r="C4473" s="127">
        <v>0</v>
      </c>
      <c r="D4473" s="127">
        <v>0</v>
      </c>
      <c r="E4473" s="127">
        <v>0</v>
      </c>
      <c r="F4473" s="127">
        <v>0</v>
      </c>
      <c r="G4473" s="127">
        <v>0</v>
      </c>
      <c r="H4473" s="127">
        <v>0</v>
      </c>
      <c r="I4473" s="127">
        <v>0</v>
      </c>
      <c r="J4473" s="127">
        <v>0</v>
      </c>
      <c r="K4473" s="127">
        <v>0</v>
      </c>
      <c r="L4473" s="127">
        <v>0</v>
      </c>
      <c r="M4473" s="127">
        <v>0</v>
      </c>
      <c r="N4473" s="127">
        <v>0</v>
      </c>
      <c r="O4473" s="127">
        <v>0</v>
      </c>
      <c r="P4473" s="127">
        <v>0</v>
      </c>
      <c r="Q4473" s="127">
        <v>0</v>
      </c>
      <c r="R4473" s="127">
        <v>0</v>
      </c>
      <c r="S4473" s="127">
        <v>0</v>
      </c>
      <c r="T4473" s="127">
        <v>0</v>
      </c>
      <c r="U4473" s="127">
        <v>0</v>
      </c>
      <c r="V4473" s="127">
        <v>0</v>
      </c>
      <c r="W4473" s="127">
        <v>0</v>
      </c>
      <c r="X4473" s="127">
        <v>0</v>
      </c>
      <c r="Y4473" s="127">
        <v>0</v>
      </c>
      <c r="Z4473" s="127">
        <v>0</v>
      </c>
      <c r="AA4473" s="127">
        <v>0</v>
      </c>
      <c r="AB4473" s="127">
        <v>0</v>
      </c>
      <c r="AC4473" s="127">
        <v>0</v>
      </c>
      <c r="AD4473" s="127">
        <v>0</v>
      </c>
      <c r="AE4473" s="127">
        <v>0</v>
      </c>
      <c r="AF4473" s="127">
        <v>0</v>
      </c>
      <c r="AG4473" s="127">
        <v>0</v>
      </c>
      <c r="AH4473" s="127">
        <v>0</v>
      </c>
    </row>
    <row r="4474" spans="1:34" x14ac:dyDescent="0.35">
      <c r="A4474" s="127" t="s">
        <v>5334</v>
      </c>
      <c r="B4474" s="127" t="s">
        <v>964</v>
      </c>
      <c r="C4474" s="127">
        <v>0</v>
      </c>
      <c r="D4474" s="128">
        <v>5545910000</v>
      </c>
      <c r="E4474" s="128">
        <v>9434630000</v>
      </c>
      <c r="F4474" s="128">
        <v>15809200000</v>
      </c>
      <c r="G4474" s="128">
        <v>22314800000</v>
      </c>
      <c r="H4474" s="128">
        <v>28615500000</v>
      </c>
      <c r="I4474" s="128">
        <v>34648000000</v>
      </c>
      <c r="J4474" s="128">
        <v>40737000000</v>
      </c>
      <c r="K4474" s="128">
        <v>48590100000</v>
      </c>
      <c r="L4474" s="128">
        <v>54564600000</v>
      </c>
      <c r="M4474" s="128">
        <v>60158900000</v>
      </c>
      <c r="N4474" s="128">
        <v>65639500000</v>
      </c>
      <c r="O4474" s="128">
        <v>70911300000</v>
      </c>
      <c r="P4474" s="128">
        <v>73550800000</v>
      </c>
      <c r="Q4474" s="128">
        <v>77344100000</v>
      </c>
      <c r="R4474" s="128">
        <v>79911600000</v>
      </c>
      <c r="S4474" s="128">
        <v>82832200000</v>
      </c>
      <c r="T4474" s="128">
        <v>85778000000</v>
      </c>
      <c r="U4474" s="128">
        <v>88091100000</v>
      </c>
      <c r="V4474" s="128">
        <v>93837400000</v>
      </c>
      <c r="W4474" s="128">
        <v>95716500000</v>
      </c>
      <c r="X4474" s="128">
        <v>94487000000</v>
      </c>
      <c r="Y4474" s="128">
        <v>96399600000</v>
      </c>
      <c r="Z4474" s="128">
        <v>97984600000</v>
      </c>
      <c r="AA4474" s="128">
        <v>100023000000</v>
      </c>
      <c r="AB4474" s="128">
        <v>101515000000</v>
      </c>
      <c r="AC4474" s="128">
        <v>103832000000</v>
      </c>
      <c r="AD4474" s="128">
        <v>102860000000</v>
      </c>
      <c r="AE4474" s="128">
        <v>104014000000</v>
      </c>
      <c r="AF4474" s="128">
        <v>105722000000</v>
      </c>
      <c r="AG4474" s="128">
        <v>110917000000</v>
      </c>
      <c r="AH4474" s="128">
        <v>112635000000</v>
      </c>
    </row>
    <row r="4475" spans="1:34" x14ac:dyDescent="0.35">
      <c r="A4475" s="127" t="s">
        <v>5335</v>
      </c>
      <c r="B4475" s="127" t="s">
        <v>964</v>
      </c>
      <c r="C4475" s="127">
        <v>0</v>
      </c>
      <c r="D4475" s="127">
        <v>0</v>
      </c>
      <c r="E4475" s="127">
        <v>0</v>
      </c>
      <c r="F4475" s="127">
        <v>0</v>
      </c>
      <c r="G4475" s="127">
        <v>0</v>
      </c>
      <c r="H4475" s="127">
        <v>0</v>
      </c>
      <c r="I4475" s="127">
        <v>0</v>
      </c>
      <c r="J4475" s="127">
        <v>0</v>
      </c>
      <c r="K4475" s="127">
        <v>0</v>
      </c>
      <c r="L4475" s="127">
        <v>0</v>
      </c>
      <c r="M4475" s="127">
        <v>0</v>
      </c>
      <c r="N4475" s="127">
        <v>0</v>
      </c>
      <c r="O4475" s="127">
        <v>0</v>
      </c>
      <c r="P4475" s="127">
        <v>0</v>
      </c>
      <c r="Q4475" s="127">
        <v>0</v>
      </c>
      <c r="R4475" s="127">
        <v>0</v>
      </c>
      <c r="S4475" s="127">
        <v>0</v>
      </c>
      <c r="T4475" s="127">
        <v>0</v>
      </c>
      <c r="U4475" s="127">
        <v>0</v>
      </c>
      <c r="V4475" s="127">
        <v>0</v>
      </c>
      <c r="W4475" s="127">
        <v>0</v>
      </c>
      <c r="X4475" s="127">
        <v>0</v>
      </c>
      <c r="Y4475" s="127">
        <v>0</v>
      </c>
      <c r="Z4475" s="127">
        <v>0</v>
      </c>
      <c r="AA4475" s="127">
        <v>0</v>
      </c>
      <c r="AB4475" s="127">
        <v>0</v>
      </c>
      <c r="AC4475" s="127">
        <v>0</v>
      </c>
      <c r="AD4475" s="127">
        <v>0</v>
      </c>
      <c r="AE4475" s="127">
        <v>0</v>
      </c>
      <c r="AF4475" s="127">
        <v>0</v>
      </c>
      <c r="AG4475" s="127">
        <v>0</v>
      </c>
      <c r="AH4475" s="127">
        <v>0</v>
      </c>
    </row>
    <row r="4476" spans="1:34" x14ac:dyDescent="0.35">
      <c r="A4476" s="127" t="s">
        <v>5336</v>
      </c>
      <c r="B4476" s="127" t="s">
        <v>964</v>
      </c>
      <c r="C4476" s="127">
        <v>0</v>
      </c>
      <c r="D4476" s="127">
        <v>0</v>
      </c>
      <c r="E4476" s="127">
        <v>0</v>
      </c>
      <c r="F4476" s="127">
        <v>0</v>
      </c>
      <c r="G4476" s="127">
        <v>0</v>
      </c>
      <c r="H4476" s="127">
        <v>0</v>
      </c>
      <c r="I4476" s="127">
        <v>0</v>
      </c>
      <c r="J4476" s="127">
        <v>0</v>
      </c>
      <c r="K4476" s="127">
        <v>0</v>
      </c>
      <c r="L4476" s="127">
        <v>0</v>
      </c>
      <c r="M4476" s="127">
        <v>0</v>
      </c>
      <c r="N4476" s="127">
        <v>0</v>
      </c>
      <c r="O4476" s="127">
        <v>0</v>
      </c>
      <c r="P4476" s="127">
        <v>0</v>
      </c>
      <c r="Q4476" s="127">
        <v>0</v>
      </c>
      <c r="R4476" s="127">
        <v>0</v>
      </c>
      <c r="S4476" s="127">
        <v>0</v>
      </c>
      <c r="T4476" s="127">
        <v>0</v>
      </c>
      <c r="U4476" s="127">
        <v>0</v>
      </c>
      <c r="V4476" s="127">
        <v>0</v>
      </c>
      <c r="W4476" s="127">
        <v>0</v>
      </c>
      <c r="X4476" s="127">
        <v>0</v>
      </c>
      <c r="Y4476" s="127">
        <v>0</v>
      </c>
      <c r="Z4476" s="127">
        <v>0</v>
      </c>
      <c r="AA4476" s="127">
        <v>0</v>
      </c>
      <c r="AB4476" s="127">
        <v>0</v>
      </c>
      <c r="AC4476" s="127">
        <v>0</v>
      </c>
      <c r="AD4476" s="127">
        <v>0</v>
      </c>
      <c r="AE4476" s="127">
        <v>0</v>
      </c>
      <c r="AF4476" s="127">
        <v>0</v>
      </c>
      <c r="AG4476" s="127">
        <v>0</v>
      </c>
      <c r="AH4476" s="127">
        <v>0</v>
      </c>
    </row>
    <row r="4477" spans="1:34" x14ac:dyDescent="0.35">
      <c r="A4477" s="127" t="s">
        <v>5337</v>
      </c>
      <c r="B4477" s="127" t="s">
        <v>964</v>
      </c>
      <c r="C4477" s="128">
        <v>2120000000000000</v>
      </c>
      <c r="D4477" s="128">
        <v>2047040000000000</v>
      </c>
      <c r="E4477" s="128">
        <v>2267920000000000</v>
      </c>
      <c r="F4477" s="128">
        <v>2436380000000000</v>
      </c>
      <c r="G4477" s="128">
        <v>2581900000000000</v>
      </c>
      <c r="H4477" s="128">
        <v>2715300000000000</v>
      </c>
      <c r="I4477" s="128">
        <v>2842330000000000</v>
      </c>
      <c r="J4477" s="128">
        <v>2966000000000000</v>
      </c>
      <c r="K4477" s="128">
        <v>3097910000000000</v>
      </c>
      <c r="L4477" s="128">
        <v>3208920000000000</v>
      </c>
      <c r="M4477" s="128">
        <v>3329440000000000</v>
      </c>
      <c r="N4477" s="128">
        <v>3439710000000000</v>
      </c>
      <c r="O4477" s="128">
        <v>3559850000000000</v>
      </c>
      <c r="P4477" s="128">
        <v>3670000000000000</v>
      </c>
      <c r="Q4477" s="128">
        <v>3740000000000000</v>
      </c>
      <c r="R4477" s="128">
        <v>3800000000000000</v>
      </c>
      <c r="S4477" s="128">
        <v>3860000000000000</v>
      </c>
      <c r="T4477" s="128">
        <v>3920000000000000</v>
      </c>
      <c r="U4477" s="128">
        <v>3980000000000000</v>
      </c>
      <c r="V4477" s="128">
        <v>4050000000000000</v>
      </c>
      <c r="W4477" s="128">
        <v>4120000000000000</v>
      </c>
      <c r="X4477" s="128">
        <v>4190000000000000</v>
      </c>
      <c r="Y4477" s="128">
        <v>4260000000000000</v>
      </c>
      <c r="Z4477" s="128">
        <v>4330000000000000</v>
      </c>
      <c r="AA4477" s="128">
        <v>4380000000000000</v>
      </c>
      <c r="AB4477" s="128">
        <v>4420000000000000</v>
      </c>
      <c r="AC4477" s="128">
        <v>4470000000000000</v>
      </c>
      <c r="AD4477" s="128">
        <v>4510000000000000</v>
      </c>
      <c r="AE4477" s="128">
        <v>4550000000000000</v>
      </c>
      <c r="AF4477" s="128">
        <v>4600000000000000</v>
      </c>
      <c r="AG4477" s="128">
        <v>4640000000000000</v>
      </c>
      <c r="AH4477" s="128">
        <v>4690000000000000</v>
      </c>
    </row>
    <row r="4478" spans="1:34" x14ac:dyDescent="0.35">
      <c r="A4478" s="127" t="s">
        <v>5338</v>
      </c>
      <c r="B4478" s="127" t="s">
        <v>964</v>
      </c>
      <c r="C4478" s="127">
        <v>0</v>
      </c>
      <c r="D4478" s="128">
        <v>12586200000</v>
      </c>
      <c r="E4478" s="128">
        <v>21594700000</v>
      </c>
      <c r="F4478" s="128">
        <v>36112400000</v>
      </c>
      <c r="G4478" s="128">
        <v>51172700000</v>
      </c>
      <c r="H4478" s="128">
        <v>65822500000</v>
      </c>
      <c r="I4478" s="128">
        <v>80231500000</v>
      </c>
      <c r="J4478" s="128">
        <v>94821900000</v>
      </c>
      <c r="K4478" s="128">
        <v>114176000000</v>
      </c>
      <c r="L4478" s="128">
        <v>128956000000</v>
      </c>
      <c r="M4478" s="128">
        <v>143352000000</v>
      </c>
      <c r="N4478" s="128">
        <v>157333000000</v>
      </c>
      <c r="O4478" s="128">
        <v>171565000000</v>
      </c>
      <c r="P4478" s="128">
        <v>178079000000</v>
      </c>
      <c r="Q4478" s="128">
        <v>189519000000</v>
      </c>
      <c r="R4478" s="128">
        <v>198576000000</v>
      </c>
      <c r="S4478" s="128">
        <v>207885000000</v>
      </c>
      <c r="T4478" s="128">
        <v>217380000000</v>
      </c>
      <c r="U4478" s="128">
        <v>226749000000</v>
      </c>
      <c r="V4478" s="128">
        <v>243689000000</v>
      </c>
      <c r="W4478" s="128">
        <v>255907000000</v>
      </c>
      <c r="X4478" s="128">
        <v>257414000000</v>
      </c>
      <c r="Y4478" s="128">
        <v>266988000000</v>
      </c>
      <c r="Z4478" s="128">
        <v>275720000000</v>
      </c>
      <c r="AA4478" s="128">
        <v>285138000000</v>
      </c>
      <c r="AB4478" s="128">
        <v>294166000000</v>
      </c>
      <c r="AC4478" s="128">
        <v>303493000000</v>
      </c>
      <c r="AD4478" s="128">
        <v>304912000000</v>
      </c>
      <c r="AE4478" s="128">
        <v>312422000000</v>
      </c>
      <c r="AF4478" s="128">
        <v>321683000000</v>
      </c>
      <c r="AG4478" s="128">
        <v>342031000000</v>
      </c>
      <c r="AH4478" s="128">
        <v>351667000000</v>
      </c>
    </row>
    <row r="4479" spans="1:34" x14ac:dyDescent="0.35">
      <c r="A4479" s="127" t="s">
        <v>5339</v>
      </c>
      <c r="B4479" s="127" t="s">
        <v>964</v>
      </c>
      <c r="C4479" s="128">
        <v>271400000000000</v>
      </c>
      <c r="D4479" s="128">
        <v>257799000000000</v>
      </c>
      <c r="E4479" s="128">
        <v>280284000000000</v>
      </c>
      <c r="F4479" s="128">
        <v>297062000000000</v>
      </c>
      <c r="G4479" s="128">
        <v>314378000000000</v>
      </c>
      <c r="H4479" s="128">
        <v>330213000000000</v>
      </c>
      <c r="I4479" s="128">
        <v>345268000000000</v>
      </c>
      <c r="J4479" s="128">
        <v>359815000000000</v>
      </c>
      <c r="K4479" s="128">
        <v>374248000000000</v>
      </c>
      <c r="L4479" s="128">
        <v>392968000000000</v>
      </c>
      <c r="M4479" s="128">
        <v>411631000000000</v>
      </c>
      <c r="N4479" s="128">
        <v>430164000000000</v>
      </c>
      <c r="O4479" s="128">
        <v>448781000000000</v>
      </c>
      <c r="P4479" s="128">
        <v>467400000000000</v>
      </c>
      <c r="Q4479" s="128">
        <v>489300000000000</v>
      </c>
      <c r="R4479" s="128">
        <v>511200000000000</v>
      </c>
      <c r="S4479" s="128">
        <v>533100000000000</v>
      </c>
      <c r="T4479" s="128">
        <v>555000000000000</v>
      </c>
      <c r="U4479" s="128">
        <v>576900000000000</v>
      </c>
      <c r="V4479" s="128">
        <v>597700000000000</v>
      </c>
      <c r="W4479" s="128">
        <v>618500000000000</v>
      </c>
      <c r="X4479" s="128">
        <v>639400000000000</v>
      </c>
      <c r="Y4479" s="128">
        <v>660200000000000</v>
      </c>
      <c r="Z4479" s="128">
        <v>681000000000000</v>
      </c>
      <c r="AA4479" s="128">
        <v>699800000000000</v>
      </c>
      <c r="AB4479" s="128">
        <v>718700000000000</v>
      </c>
      <c r="AC4479" s="128">
        <v>737500000000000</v>
      </c>
      <c r="AD4479" s="128">
        <v>756400000000000</v>
      </c>
      <c r="AE4479" s="128">
        <v>775200000000000</v>
      </c>
      <c r="AF4479" s="128">
        <v>794100000000000</v>
      </c>
      <c r="AG4479" s="128">
        <v>812900000000000</v>
      </c>
      <c r="AH4479" s="128">
        <v>831800000000000</v>
      </c>
    </row>
    <row r="4480" spans="1:34" x14ac:dyDescent="0.35">
      <c r="A4480" s="127" t="s">
        <v>5340</v>
      </c>
      <c r="B4480" s="127" t="s">
        <v>964</v>
      </c>
      <c r="C4480" s="127">
        <v>0</v>
      </c>
      <c r="D4480" s="128">
        <v>3763370</v>
      </c>
      <c r="E4480" s="128">
        <v>6092860</v>
      </c>
      <c r="F4480" s="128">
        <v>9695860</v>
      </c>
      <c r="G4480" s="128">
        <v>13118300</v>
      </c>
      <c r="H4480" s="128">
        <v>16171600</v>
      </c>
      <c r="I4480" s="128">
        <v>18861200</v>
      </c>
      <c r="J4480" s="128">
        <v>28561800</v>
      </c>
      <c r="K4480" s="128">
        <v>31352800</v>
      </c>
      <c r="L4480" s="128">
        <v>34308500</v>
      </c>
      <c r="M4480" s="128">
        <v>36924300</v>
      </c>
      <c r="N4480" s="128">
        <v>44997000</v>
      </c>
      <c r="O4480" s="128">
        <v>47595700</v>
      </c>
      <c r="P4480" s="128">
        <v>48543500</v>
      </c>
      <c r="Q4480" s="128">
        <v>51009700</v>
      </c>
      <c r="R4480" s="128">
        <v>52786100</v>
      </c>
      <c r="S4480" s="128">
        <v>67902500</v>
      </c>
      <c r="T4480" s="128">
        <v>69824800</v>
      </c>
      <c r="U4480" s="128">
        <v>71738700</v>
      </c>
      <c r="V4480" s="128">
        <v>72745600</v>
      </c>
      <c r="W4480" s="128">
        <v>83596100</v>
      </c>
      <c r="X4480" s="128">
        <v>82521200</v>
      </c>
      <c r="Y4480" s="128">
        <v>83225500</v>
      </c>
      <c r="Z4480" s="128">
        <v>84218600</v>
      </c>
      <c r="AA4480" s="128">
        <v>102749000</v>
      </c>
      <c r="AB4480" s="128">
        <v>104480000</v>
      </c>
      <c r="AC4480" s="128">
        <v>106169000</v>
      </c>
      <c r="AD4480" s="128">
        <v>117311000</v>
      </c>
      <c r="AE4480" s="128">
        <v>118659000</v>
      </c>
      <c r="AF4480" s="128">
        <v>140400000</v>
      </c>
      <c r="AG4480" s="128">
        <v>141599000</v>
      </c>
      <c r="AH4480" s="128">
        <v>143594000</v>
      </c>
    </row>
    <row r="4481" spans="1:34" x14ac:dyDescent="0.35">
      <c r="A4481" s="127" t="s">
        <v>5341</v>
      </c>
      <c r="B4481" s="127" t="s">
        <v>964</v>
      </c>
      <c r="C4481" s="128">
        <v>1459000000000</v>
      </c>
      <c r="D4481" s="128">
        <v>1410990000000</v>
      </c>
      <c r="E4481" s="128">
        <v>1558840000000</v>
      </c>
      <c r="F4481" s="128">
        <v>1676110000000</v>
      </c>
      <c r="G4481" s="128">
        <v>1800400000000</v>
      </c>
      <c r="H4481" s="128">
        <v>1915630000000</v>
      </c>
      <c r="I4481" s="128">
        <v>2026530000000</v>
      </c>
      <c r="J4481" s="128">
        <v>2135120000000</v>
      </c>
      <c r="K4481" s="128">
        <v>2243490000000</v>
      </c>
      <c r="L4481" s="128">
        <v>2379200000000</v>
      </c>
      <c r="M4481" s="128">
        <v>2515580000000</v>
      </c>
      <c r="N4481" s="128">
        <v>2650780000000</v>
      </c>
      <c r="O4481" s="128">
        <v>2786880000000</v>
      </c>
      <c r="P4481" s="128">
        <v>2922000000000</v>
      </c>
      <c r="Q4481" s="128">
        <v>3046000000000</v>
      </c>
      <c r="R4481" s="128">
        <v>3171000000000</v>
      </c>
      <c r="S4481" s="128">
        <v>3295000000000</v>
      </c>
      <c r="T4481" s="128">
        <v>3419000000000</v>
      </c>
      <c r="U4481" s="128">
        <v>3543000000000</v>
      </c>
      <c r="V4481" s="128">
        <v>3642000000000</v>
      </c>
      <c r="W4481" s="128">
        <v>3741000000000</v>
      </c>
      <c r="X4481" s="128">
        <v>3840000000000</v>
      </c>
      <c r="Y4481" s="128">
        <v>3939000000000</v>
      </c>
      <c r="Z4481" s="128">
        <v>4038000000000</v>
      </c>
      <c r="AA4481" s="128">
        <v>4103000000000</v>
      </c>
      <c r="AB4481" s="128">
        <v>4168000000000</v>
      </c>
      <c r="AC4481" s="128">
        <v>4234000000000</v>
      </c>
      <c r="AD4481" s="128">
        <v>4299000000000</v>
      </c>
      <c r="AE4481" s="128">
        <v>4364000000000</v>
      </c>
      <c r="AF4481" s="128">
        <v>4429000000000</v>
      </c>
      <c r="AG4481" s="128">
        <v>4494000000000</v>
      </c>
      <c r="AH4481" s="128">
        <v>4560000000000</v>
      </c>
    </row>
    <row r="4482" spans="1:34" x14ac:dyDescent="0.35">
      <c r="A4482" s="127" t="s">
        <v>5342</v>
      </c>
      <c r="B4482" s="127" t="s">
        <v>964</v>
      </c>
      <c r="C4482" s="128">
        <v>6143000000000</v>
      </c>
      <c r="D4482" s="128">
        <v>5667450000000</v>
      </c>
      <c r="E4482" s="128">
        <v>5989630000000</v>
      </c>
      <c r="F4482" s="128">
        <v>6181680000000</v>
      </c>
      <c r="G4482" s="128">
        <v>6293710000000</v>
      </c>
      <c r="H4482" s="128">
        <v>6372040000000</v>
      </c>
      <c r="I4482" s="128">
        <v>6433310000000</v>
      </c>
      <c r="J4482" s="128">
        <v>6486050000000</v>
      </c>
      <c r="K4482" s="128">
        <v>6535070000000</v>
      </c>
      <c r="L4482" s="128">
        <v>6558350000000</v>
      </c>
      <c r="M4482" s="128">
        <v>6580310000000</v>
      </c>
      <c r="N4482" s="128">
        <v>6600720000000</v>
      </c>
      <c r="O4482" s="128">
        <v>6621680000000</v>
      </c>
      <c r="P4482" s="128">
        <v>6641750000000</v>
      </c>
      <c r="Q4482" s="128">
        <v>6653380000000</v>
      </c>
      <c r="R4482" s="128">
        <v>6664650000000</v>
      </c>
      <c r="S4482" s="128">
        <v>6676060000000</v>
      </c>
      <c r="T4482" s="128">
        <v>6686490000000</v>
      </c>
      <c r="U4482" s="128">
        <v>6697690000000</v>
      </c>
      <c r="V4482" s="128">
        <v>6701210000000</v>
      </c>
      <c r="W4482" s="128">
        <v>6703240000000</v>
      </c>
      <c r="X4482" s="128">
        <v>6703060000000</v>
      </c>
      <c r="Y4482" s="128">
        <v>6705100000000</v>
      </c>
      <c r="Z4482" s="128">
        <v>6707020000000</v>
      </c>
      <c r="AA4482" s="128">
        <v>6692130000000</v>
      </c>
      <c r="AB4482" s="128">
        <v>6676120000000</v>
      </c>
      <c r="AC4482" s="128">
        <v>6661350000000</v>
      </c>
      <c r="AD4482" s="128">
        <v>6645340000000</v>
      </c>
      <c r="AE4482" s="128">
        <v>6629190000000</v>
      </c>
      <c r="AF4482" s="128">
        <v>6614180000000</v>
      </c>
      <c r="AG4482" s="128">
        <v>6600740000000</v>
      </c>
      <c r="AH4482" s="128">
        <v>6584760000000</v>
      </c>
    </row>
    <row r="4483" spans="1:34" x14ac:dyDescent="0.35">
      <c r="A4483" s="127" t="s">
        <v>5343</v>
      </c>
      <c r="B4483" s="127" t="s">
        <v>964</v>
      </c>
      <c r="C4483" s="128">
        <v>83760000000000</v>
      </c>
      <c r="D4483" s="128">
        <v>78253500000000</v>
      </c>
      <c r="E4483" s="128">
        <v>83731200000000</v>
      </c>
      <c r="F4483" s="128">
        <v>87445300000000</v>
      </c>
      <c r="G4483" s="128">
        <v>89268300000000</v>
      </c>
      <c r="H4483" s="128">
        <v>90609500000000</v>
      </c>
      <c r="I4483" s="128">
        <v>91722400000000</v>
      </c>
      <c r="J4483" s="128">
        <v>92715000000000</v>
      </c>
      <c r="K4483" s="128">
        <v>93636900000000</v>
      </c>
      <c r="L4483" s="128">
        <v>93528500000000</v>
      </c>
      <c r="M4483" s="128">
        <v>93404300000000</v>
      </c>
      <c r="N4483" s="128">
        <v>93272100000000</v>
      </c>
      <c r="O4483" s="128">
        <v>93136100000000</v>
      </c>
      <c r="P4483" s="128">
        <v>93000000000000</v>
      </c>
      <c r="Q4483" s="128">
        <v>92880000000000</v>
      </c>
      <c r="R4483" s="128">
        <v>92760000000000</v>
      </c>
      <c r="S4483" s="128">
        <v>92650000000000</v>
      </c>
      <c r="T4483" s="128">
        <v>92530000000000</v>
      </c>
      <c r="U4483" s="128">
        <v>92410000000000</v>
      </c>
      <c r="V4483" s="128">
        <v>89210000000000</v>
      </c>
      <c r="W4483" s="128">
        <v>86000000000000</v>
      </c>
      <c r="X4483" s="128">
        <v>82800000000000</v>
      </c>
      <c r="Y4483" s="128">
        <v>79590000000000</v>
      </c>
      <c r="Z4483" s="128">
        <v>76390000000000</v>
      </c>
      <c r="AA4483" s="128">
        <v>73740000000000</v>
      </c>
      <c r="AB4483" s="128">
        <v>71100000000000</v>
      </c>
      <c r="AC4483" s="128">
        <v>68460000000000</v>
      </c>
      <c r="AD4483" s="128">
        <v>65810000000000</v>
      </c>
      <c r="AE4483" s="128">
        <v>63170000000000</v>
      </c>
      <c r="AF4483" s="128">
        <v>60530000000000</v>
      </c>
      <c r="AG4483" s="128">
        <v>57880000000000</v>
      </c>
      <c r="AH4483" s="128">
        <v>55240000000000</v>
      </c>
    </row>
    <row r="4484" spans="1:34" x14ac:dyDescent="0.35">
      <c r="A4484" s="127" t="s">
        <v>5344</v>
      </c>
      <c r="B4484" s="127" t="s">
        <v>964</v>
      </c>
      <c r="C4484" s="127">
        <v>0</v>
      </c>
      <c r="D4484" s="127">
        <v>0</v>
      </c>
      <c r="E4484" s="127">
        <v>0</v>
      </c>
      <c r="F4484" s="127">
        <v>0</v>
      </c>
      <c r="G4484" s="127">
        <v>0</v>
      </c>
      <c r="H4484" s="127">
        <v>0</v>
      </c>
      <c r="I4484" s="127">
        <v>0</v>
      </c>
      <c r="J4484" s="127">
        <v>0</v>
      </c>
      <c r="K4484" s="127">
        <v>0</v>
      </c>
      <c r="L4484" s="127">
        <v>0</v>
      </c>
      <c r="M4484" s="127">
        <v>0</v>
      </c>
      <c r="N4484" s="127">
        <v>0</v>
      </c>
      <c r="O4484" s="127">
        <v>0</v>
      </c>
      <c r="P4484" s="127">
        <v>0</v>
      </c>
      <c r="Q4484" s="127">
        <v>0</v>
      </c>
      <c r="R4484" s="127">
        <v>0</v>
      </c>
      <c r="S4484" s="127">
        <v>0</v>
      </c>
      <c r="T4484" s="127">
        <v>0</v>
      </c>
      <c r="U4484" s="127">
        <v>0</v>
      </c>
      <c r="V4484" s="127">
        <v>0</v>
      </c>
      <c r="W4484" s="127">
        <v>0</v>
      </c>
      <c r="X4484" s="127">
        <v>0</v>
      </c>
      <c r="Y4484" s="127">
        <v>0</v>
      </c>
      <c r="Z4484" s="127">
        <v>0</v>
      </c>
      <c r="AA4484" s="127">
        <v>0</v>
      </c>
      <c r="AB4484" s="127">
        <v>0</v>
      </c>
      <c r="AC4484" s="127">
        <v>0</v>
      </c>
      <c r="AD4484" s="127">
        <v>0</v>
      </c>
      <c r="AE4484" s="127">
        <v>0</v>
      </c>
      <c r="AF4484" s="127">
        <v>0</v>
      </c>
      <c r="AG4484" s="127">
        <v>0</v>
      </c>
      <c r="AH4484" s="127">
        <v>0</v>
      </c>
    </row>
    <row r="4485" spans="1:34" x14ac:dyDescent="0.35">
      <c r="A4485" s="127" t="s">
        <v>5345</v>
      </c>
      <c r="B4485" s="127" t="s">
        <v>964</v>
      </c>
      <c r="C4485" s="128">
        <v>25670000000000</v>
      </c>
      <c r="D4485" s="128">
        <v>24738100000000</v>
      </c>
      <c r="E4485" s="128">
        <v>27243700000000</v>
      </c>
      <c r="F4485" s="128">
        <v>29216900000000</v>
      </c>
      <c r="G4485" s="128">
        <v>31150900000000</v>
      </c>
      <c r="H4485" s="128">
        <v>32931700000000</v>
      </c>
      <c r="I4485" s="128">
        <v>34646500000000</v>
      </c>
      <c r="J4485" s="128">
        <v>36311100000000</v>
      </c>
      <c r="K4485" s="128">
        <v>37964400000000</v>
      </c>
      <c r="L4485" s="128">
        <v>39246800000000</v>
      </c>
      <c r="M4485" s="128">
        <v>40523200000000</v>
      </c>
      <c r="N4485" s="128">
        <v>41796500000000</v>
      </c>
      <c r="O4485" s="128">
        <v>43078200000000</v>
      </c>
      <c r="P4485" s="128">
        <v>44350000000000</v>
      </c>
      <c r="Q4485" s="128">
        <v>44480000000000</v>
      </c>
      <c r="R4485" s="128">
        <v>44610000000000</v>
      </c>
      <c r="S4485" s="128">
        <v>44740000000000</v>
      </c>
      <c r="T4485" s="128">
        <v>44870000000000</v>
      </c>
      <c r="U4485" s="128">
        <v>45000000000000</v>
      </c>
      <c r="V4485" s="128">
        <v>45120000000000</v>
      </c>
      <c r="W4485" s="128">
        <v>45250000000000</v>
      </c>
      <c r="X4485" s="128">
        <v>45370000000000</v>
      </c>
      <c r="Y4485" s="128">
        <v>45500000000000</v>
      </c>
      <c r="Z4485" s="128">
        <v>45620000000000</v>
      </c>
      <c r="AA4485" s="128">
        <v>45620000000000</v>
      </c>
      <c r="AB4485" s="128">
        <v>45610000000000</v>
      </c>
      <c r="AC4485" s="128">
        <v>45600000000000</v>
      </c>
      <c r="AD4485" s="128">
        <v>45590000000000</v>
      </c>
      <c r="AE4485" s="128">
        <v>45590000000000</v>
      </c>
      <c r="AF4485" s="128">
        <v>45580000000000</v>
      </c>
      <c r="AG4485" s="128">
        <v>45570000000000</v>
      </c>
      <c r="AH4485" s="128">
        <v>45570000000000</v>
      </c>
    </row>
    <row r="4486" spans="1:34" x14ac:dyDescent="0.35">
      <c r="A4486" s="127" t="s">
        <v>5346</v>
      </c>
      <c r="B4486" s="127" t="s">
        <v>964</v>
      </c>
      <c r="C4486" s="128">
        <v>580600000000000</v>
      </c>
      <c r="D4486" s="128">
        <v>538906000000000</v>
      </c>
      <c r="E4486" s="128">
        <v>573018000000000</v>
      </c>
      <c r="F4486" s="128">
        <v>594725000000000</v>
      </c>
      <c r="G4486" s="128">
        <v>612158000000000</v>
      </c>
      <c r="H4486" s="128">
        <v>626436000000000</v>
      </c>
      <c r="I4486" s="128">
        <v>639107000000000</v>
      </c>
      <c r="J4486" s="128">
        <v>650959000000000</v>
      </c>
      <c r="K4486" s="128">
        <v>662397000000000</v>
      </c>
      <c r="L4486" s="128">
        <v>674122000000000</v>
      </c>
      <c r="M4486" s="128">
        <v>685838000000000</v>
      </c>
      <c r="N4486" s="128">
        <v>697399000000000</v>
      </c>
      <c r="O4486" s="128">
        <v>708933000000000</v>
      </c>
      <c r="P4486" s="128">
        <v>720565000000000</v>
      </c>
      <c r="Q4486" s="128">
        <v>735970000000000</v>
      </c>
      <c r="R4486" s="128">
        <v>751474000000000</v>
      </c>
      <c r="S4486" s="128">
        <v>766978000000000</v>
      </c>
      <c r="T4486" s="128">
        <v>782482000000000</v>
      </c>
      <c r="U4486" s="128">
        <v>797887000000000</v>
      </c>
      <c r="V4486" s="128">
        <v>820394000000000</v>
      </c>
      <c r="W4486" s="128">
        <v>842900000000000</v>
      </c>
      <c r="X4486" s="128">
        <v>865501000000000</v>
      </c>
      <c r="Y4486" s="128">
        <v>888006000000000</v>
      </c>
      <c r="Z4486" s="128">
        <v>910510000000000</v>
      </c>
      <c r="AA4486" s="128">
        <v>927314000000000</v>
      </c>
      <c r="AB4486" s="128">
        <v>944119000000000</v>
      </c>
      <c r="AC4486" s="128">
        <v>961024000000000</v>
      </c>
      <c r="AD4486" s="128">
        <v>977826000000000</v>
      </c>
      <c r="AE4486" s="128">
        <v>994730000000000</v>
      </c>
      <c r="AF4486" s="128">
        <v>1011130000000000</v>
      </c>
      <c r="AG4486" s="128">
        <v>1028140000000000</v>
      </c>
      <c r="AH4486" s="128">
        <v>1045150000000000</v>
      </c>
    </row>
    <row r="4487" spans="1:34" x14ac:dyDescent="0.35">
      <c r="A4487" s="127" t="s">
        <v>5347</v>
      </c>
      <c r="B4487" s="127" t="s">
        <v>964</v>
      </c>
      <c r="C4487" s="127">
        <v>0</v>
      </c>
      <c r="D4487" s="127">
        <v>0</v>
      </c>
      <c r="E4487" s="127">
        <v>0</v>
      </c>
      <c r="F4487" s="127">
        <v>0</v>
      </c>
      <c r="G4487" s="127">
        <v>0</v>
      </c>
      <c r="H4487" s="127">
        <v>0</v>
      </c>
      <c r="I4487" s="127">
        <v>0</v>
      </c>
      <c r="J4487" s="127">
        <v>0</v>
      </c>
      <c r="K4487" s="127">
        <v>0</v>
      </c>
      <c r="L4487" s="127">
        <v>0</v>
      </c>
      <c r="M4487" s="127">
        <v>0</v>
      </c>
      <c r="N4487" s="127">
        <v>0</v>
      </c>
      <c r="O4487" s="127">
        <v>0</v>
      </c>
      <c r="P4487" s="127">
        <v>0</v>
      </c>
      <c r="Q4487" s="127">
        <v>0</v>
      </c>
      <c r="R4487" s="127">
        <v>0</v>
      </c>
      <c r="S4487" s="127">
        <v>0</v>
      </c>
      <c r="T4487" s="127">
        <v>0</v>
      </c>
      <c r="U4487" s="127">
        <v>0</v>
      </c>
      <c r="V4487" s="127">
        <v>0</v>
      </c>
      <c r="W4487" s="127">
        <v>0</v>
      </c>
      <c r="X4487" s="127">
        <v>0</v>
      </c>
      <c r="Y4487" s="127">
        <v>0</v>
      </c>
      <c r="Z4487" s="127">
        <v>0</v>
      </c>
      <c r="AA4487" s="127">
        <v>0</v>
      </c>
      <c r="AB4487" s="127">
        <v>0</v>
      </c>
      <c r="AC4487" s="127">
        <v>0</v>
      </c>
      <c r="AD4487" s="127">
        <v>0</v>
      </c>
      <c r="AE4487" s="127">
        <v>0</v>
      </c>
      <c r="AF4487" s="127">
        <v>0</v>
      </c>
      <c r="AG4487" s="127">
        <v>0</v>
      </c>
      <c r="AH4487" s="127">
        <v>0</v>
      </c>
    </row>
    <row r="4488" spans="1:34" x14ac:dyDescent="0.35">
      <c r="A4488" s="127" t="s">
        <v>5348</v>
      </c>
      <c r="B4488" s="127" t="s">
        <v>964</v>
      </c>
      <c r="C4488" s="127">
        <v>0</v>
      </c>
      <c r="D4488" s="127">
        <v>0</v>
      </c>
      <c r="E4488" s="127">
        <v>0</v>
      </c>
      <c r="F4488" s="127">
        <v>0</v>
      </c>
      <c r="G4488" s="127">
        <v>0</v>
      </c>
      <c r="H4488" s="127">
        <v>0</v>
      </c>
      <c r="I4488" s="127">
        <v>0</v>
      </c>
      <c r="J4488" s="127">
        <v>0</v>
      </c>
      <c r="K4488" s="127">
        <v>0</v>
      </c>
      <c r="L4488" s="127">
        <v>0</v>
      </c>
      <c r="M4488" s="127">
        <v>0</v>
      </c>
      <c r="N4488" s="127">
        <v>0</v>
      </c>
      <c r="O4488" s="127">
        <v>0</v>
      </c>
      <c r="P4488" s="127">
        <v>0</v>
      </c>
      <c r="Q4488" s="127">
        <v>0</v>
      </c>
      <c r="R4488" s="127">
        <v>0</v>
      </c>
      <c r="S4488" s="127">
        <v>0</v>
      </c>
      <c r="T4488" s="127">
        <v>0</v>
      </c>
      <c r="U4488" s="127">
        <v>0</v>
      </c>
      <c r="V4488" s="127">
        <v>0</v>
      </c>
      <c r="W4488" s="127">
        <v>0</v>
      </c>
      <c r="X4488" s="127">
        <v>0</v>
      </c>
      <c r="Y4488" s="127">
        <v>0</v>
      </c>
      <c r="Z4488" s="127">
        <v>0</v>
      </c>
      <c r="AA4488" s="127">
        <v>0</v>
      </c>
      <c r="AB4488" s="127">
        <v>0</v>
      </c>
      <c r="AC4488" s="127">
        <v>0</v>
      </c>
      <c r="AD4488" s="127">
        <v>0</v>
      </c>
      <c r="AE4488" s="127">
        <v>0</v>
      </c>
      <c r="AF4488" s="127">
        <v>0</v>
      </c>
      <c r="AG4488" s="127">
        <v>0</v>
      </c>
      <c r="AH4488" s="127">
        <v>0</v>
      </c>
    </row>
    <row r="4489" spans="1:34" x14ac:dyDescent="0.35">
      <c r="A4489" s="127" t="s">
        <v>5349</v>
      </c>
      <c r="B4489" s="127" t="s">
        <v>964</v>
      </c>
      <c r="C4489" s="127">
        <v>0</v>
      </c>
      <c r="D4489" s="127">
        <v>0</v>
      </c>
      <c r="E4489" s="127">
        <v>0</v>
      </c>
      <c r="F4489" s="127">
        <v>0</v>
      </c>
      <c r="G4489" s="127">
        <v>0</v>
      </c>
      <c r="H4489" s="127">
        <v>0</v>
      </c>
      <c r="I4489" s="127">
        <v>0</v>
      </c>
      <c r="J4489" s="127">
        <v>0</v>
      </c>
      <c r="K4489" s="127">
        <v>0</v>
      </c>
      <c r="L4489" s="127">
        <v>0</v>
      </c>
      <c r="M4489" s="127">
        <v>0</v>
      </c>
      <c r="N4489" s="127">
        <v>0</v>
      </c>
      <c r="O4489" s="127">
        <v>0</v>
      </c>
      <c r="P4489" s="127">
        <v>0</v>
      </c>
      <c r="Q4489" s="127">
        <v>0</v>
      </c>
      <c r="R4489" s="127">
        <v>0</v>
      </c>
      <c r="S4489" s="127">
        <v>0</v>
      </c>
      <c r="T4489" s="127">
        <v>0</v>
      </c>
      <c r="U4489" s="127">
        <v>0</v>
      </c>
      <c r="V4489" s="127">
        <v>0</v>
      </c>
      <c r="W4489" s="127">
        <v>0</v>
      </c>
      <c r="X4489" s="127">
        <v>0</v>
      </c>
      <c r="Y4489" s="127">
        <v>0</v>
      </c>
      <c r="Z4489" s="127">
        <v>0</v>
      </c>
      <c r="AA4489" s="127">
        <v>0</v>
      </c>
      <c r="AB4489" s="127">
        <v>0</v>
      </c>
      <c r="AC4489" s="127">
        <v>0</v>
      </c>
      <c r="AD4489" s="127">
        <v>0</v>
      </c>
      <c r="AE4489" s="127">
        <v>0</v>
      </c>
      <c r="AF4489" s="127">
        <v>0</v>
      </c>
      <c r="AG4489" s="127">
        <v>0</v>
      </c>
      <c r="AH4489" s="127">
        <v>0</v>
      </c>
    </row>
    <row r="4490" spans="1:34" x14ac:dyDescent="0.35">
      <c r="A4490" s="127" t="s">
        <v>5350</v>
      </c>
      <c r="B4490" s="127" t="s">
        <v>964</v>
      </c>
      <c r="C4490" s="127">
        <v>0</v>
      </c>
      <c r="D4490" s="127">
        <v>0</v>
      </c>
      <c r="E4490" s="127">
        <v>0</v>
      </c>
      <c r="F4490" s="127">
        <v>0</v>
      </c>
      <c r="G4490" s="127">
        <v>0</v>
      </c>
      <c r="H4490" s="127">
        <v>0</v>
      </c>
      <c r="I4490" s="127">
        <v>0</v>
      </c>
      <c r="J4490" s="127">
        <v>0</v>
      </c>
      <c r="K4490" s="127">
        <v>0</v>
      </c>
      <c r="L4490" s="127">
        <v>0</v>
      </c>
      <c r="M4490" s="127">
        <v>0</v>
      </c>
      <c r="N4490" s="127">
        <v>0</v>
      </c>
      <c r="O4490" s="127">
        <v>0</v>
      </c>
      <c r="P4490" s="127">
        <v>0</v>
      </c>
      <c r="Q4490" s="127">
        <v>0</v>
      </c>
      <c r="R4490" s="127">
        <v>0</v>
      </c>
      <c r="S4490" s="127">
        <v>0</v>
      </c>
      <c r="T4490" s="127">
        <v>0</v>
      </c>
      <c r="U4490" s="127">
        <v>0</v>
      </c>
      <c r="V4490" s="127">
        <v>0</v>
      </c>
      <c r="W4490" s="127">
        <v>0</v>
      </c>
      <c r="X4490" s="127">
        <v>0</v>
      </c>
      <c r="Y4490" s="127">
        <v>0</v>
      </c>
      <c r="Z4490" s="127">
        <v>0</v>
      </c>
      <c r="AA4490" s="127">
        <v>0</v>
      </c>
      <c r="AB4490" s="127">
        <v>0</v>
      </c>
      <c r="AC4490" s="127">
        <v>0</v>
      </c>
      <c r="AD4490" s="127">
        <v>0</v>
      </c>
      <c r="AE4490" s="127">
        <v>0</v>
      </c>
      <c r="AF4490" s="127">
        <v>0</v>
      </c>
      <c r="AG4490" s="127">
        <v>0</v>
      </c>
      <c r="AH4490" s="127">
        <v>0</v>
      </c>
    </row>
    <row r="4491" spans="1:34" x14ac:dyDescent="0.35">
      <c r="A4491" s="127" t="s">
        <v>5351</v>
      </c>
      <c r="B4491" s="127" t="s">
        <v>964</v>
      </c>
      <c r="C4491" s="127">
        <v>0</v>
      </c>
      <c r="D4491" s="127">
        <v>0</v>
      </c>
      <c r="E4491" s="127">
        <v>0</v>
      </c>
      <c r="F4491" s="127">
        <v>0</v>
      </c>
      <c r="G4491" s="127">
        <v>0</v>
      </c>
      <c r="H4491" s="127">
        <v>0</v>
      </c>
      <c r="I4491" s="127">
        <v>0</v>
      </c>
      <c r="J4491" s="127">
        <v>0</v>
      </c>
      <c r="K4491" s="127">
        <v>0</v>
      </c>
      <c r="L4491" s="127">
        <v>0</v>
      </c>
      <c r="M4491" s="127">
        <v>0</v>
      </c>
      <c r="N4491" s="127">
        <v>0</v>
      </c>
      <c r="O4491" s="127">
        <v>0</v>
      </c>
      <c r="P4491" s="127">
        <v>0</v>
      </c>
      <c r="Q4491" s="127">
        <v>0</v>
      </c>
      <c r="R4491" s="127">
        <v>0</v>
      </c>
      <c r="S4491" s="127">
        <v>0</v>
      </c>
      <c r="T4491" s="127">
        <v>0</v>
      </c>
      <c r="U4491" s="127">
        <v>0</v>
      </c>
      <c r="V4491" s="127">
        <v>0</v>
      </c>
      <c r="W4491" s="127">
        <v>0</v>
      </c>
      <c r="X4491" s="127">
        <v>0</v>
      </c>
      <c r="Y4491" s="127">
        <v>0</v>
      </c>
      <c r="Z4491" s="127">
        <v>0</v>
      </c>
      <c r="AA4491" s="127">
        <v>0</v>
      </c>
      <c r="AB4491" s="127">
        <v>0</v>
      </c>
      <c r="AC4491" s="127">
        <v>0</v>
      </c>
      <c r="AD4491" s="127">
        <v>0</v>
      </c>
      <c r="AE4491" s="127">
        <v>0</v>
      </c>
      <c r="AF4491" s="127">
        <v>0</v>
      </c>
      <c r="AG4491" s="127">
        <v>0</v>
      </c>
      <c r="AH4491" s="127">
        <v>0</v>
      </c>
    </row>
    <row r="4492" spans="1:34" x14ac:dyDescent="0.35">
      <c r="A4492" s="127" t="s">
        <v>5352</v>
      </c>
      <c r="B4492" s="127" t="s">
        <v>964</v>
      </c>
      <c r="C4492" s="127">
        <v>0</v>
      </c>
      <c r="D4492" s="127">
        <v>0</v>
      </c>
      <c r="E4492" s="127">
        <v>0</v>
      </c>
      <c r="F4492" s="127">
        <v>0</v>
      </c>
      <c r="G4492" s="127">
        <v>0</v>
      </c>
      <c r="H4492" s="127">
        <v>0</v>
      </c>
      <c r="I4492" s="127">
        <v>0</v>
      </c>
      <c r="J4492" s="127">
        <v>0</v>
      </c>
      <c r="K4492" s="127">
        <v>0</v>
      </c>
      <c r="L4492" s="127">
        <v>0</v>
      </c>
      <c r="M4492" s="127">
        <v>0</v>
      </c>
      <c r="N4492" s="127">
        <v>0</v>
      </c>
      <c r="O4492" s="127">
        <v>0</v>
      </c>
      <c r="P4492" s="127">
        <v>0</v>
      </c>
      <c r="Q4492" s="127">
        <v>0</v>
      </c>
      <c r="R4492" s="127">
        <v>0</v>
      </c>
      <c r="S4492" s="127">
        <v>0</v>
      </c>
      <c r="T4492" s="127">
        <v>0</v>
      </c>
      <c r="U4492" s="127">
        <v>0</v>
      </c>
      <c r="V4492" s="127">
        <v>0</v>
      </c>
      <c r="W4492" s="127">
        <v>0</v>
      </c>
      <c r="X4492" s="127">
        <v>0</v>
      </c>
      <c r="Y4492" s="127">
        <v>0</v>
      </c>
      <c r="Z4492" s="127">
        <v>0</v>
      </c>
      <c r="AA4492" s="127">
        <v>0</v>
      </c>
      <c r="AB4492" s="127">
        <v>0</v>
      </c>
      <c r="AC4492" s="127">
        <v>0</v>
      </c>
      <c r="AD4492" s="127">
        <v>0</v>
      </c>
      <c r="AE4492" s="127">
        <v>0</v>
      </c>
      <c r="AF4492" s="127">
        <v>0</v>
      </c>
      <c r="AG4492" s="127">
        <v>0</v>
      </c>
      <c r="AH4492" s="127">
        <v>0</v>
      </c>
    </row>
    <row r="4493" spans="1:34" x14ac:dyDescent="0.35">
      <c r="A4493" s="127" t="s">
        <v>5353</v>
      </c>
      <c r="B4493" s="127" t="s">
        <v>964</v>
      </c>
      <c r="C4493" s="127">
        <v>0</v>
      </c>
      <c r="D4493" s="127">
        <v>0</v>
      </c>
      <c r="E4493" s="127">
        <v>0</v>
      </c>
      <c r="F4493" s="127">
        <v>0</v>
      </c>
      <c r="G4493" s="127">
        <v>0</v>
      </c>
      <c r="H4493" s="127">
        <v>0</v>
      </c>
      <c r="I4493" s="127">
        <v>0</v>
      </c>
      <c r="J4493" s="127">
        <v>0</v>
      </c>
      <c r="K4493" s="127">
        <v>0</v>
      </c>
      <c r="L4493" s="127">
        <v>0</v>
      </c>
      <c r="M4493" s="127">
        <v>0</v>
      </c>
      <c r="N4493" s="127">
        <v>0</v>
      </c>
      <c r="O4493" s="127">
        <v>0</v>
      </c>
      <c r="P4493" s="127">
        <v>0</v>
      </c>
      <c r="Q4493" s="127">
        <v>0</v>
      </c>
      <c r="R4493" s="127">
        <v>0</v>
      </c>
      <c r="S4493" s="127">
        <v>0</v>
      </c>
      <c r="T4493" s="127">
        <v>0</v>
      </c>
      <c r="U4493" s="127">
        <v>0</v>
      </c>
      <c r="V4493" s="127">
        <v>0</v>
      </c>
      <c r="W4493" s="127">
        <v>0</v>
      </c>
      <c r="X4493" s="127">
        <v>0</v>
      </c>
      <c r="Y4493" s="127">
        <v>0</v>
      </c>
      <c r="Z4493" s="127">
        <v>0</v>
      </c>
      <c r="AA4493" s="127">
        <v>0</v>
      </c>
      <c r="AB4493" s="127">
        <v>0</v>
      </c>
      <c r="AC4493" s="127">
        <v>0</v>
      </c>
      <c r="AD4493" s="127">
        <v>0</v>
      </c>
      <c r="AE4493" s="127">
        <v>0</v>
      </c>
      <c r="AF4493" s="127">
        <v>0</v>
      </c>
      <c r="AG4493" s="127">
        <v>0</v>
      </c>
      <c r="AH4493" s="127">
        <v>0</v>
      </c>
    </row>
    <row r="4494" spans="1:34" x14ac:dyDescent="0.35">
      <c r="A4494" s="127" t="s">
        <v>5354</v>
      </c>
      <c r="B4494" s="127" t="s">
        <v>964</v>
      </c>
      <c r="C4494" s="127">
        <v>0</v>
      </c>
      <c r="D4494" s="127">
        <v>0</v>
      </c>
      <c r="E4494" s="127">
        <v>0</v>
      </c>
      <c r="F4494" s="127">
        <v>0</v>
      </c>
      <c r="G4494" s="127">
        <v>0</v>
      </c>
      <c r="H4494" s="127">
        <v>0</v>
      </c>
      <c r="I4494" s="127">
        <v>0</v>
      </c>
      <c r="J4494" s="127">
        <v>0</v>
      </c>
      <c r="K4494" s="127">
        <v>0</v>
      </c>
      <c r="L4494" s="127">
        <v>0</v>
      </c>
      <c r="M4494" s="127">
        <v>0</v>
      </c>
      <c r="N4494" s="127">
        <v>0</v>
      </c>
      <c r="O4494" s="127">
        <v>0</v>
      </c>
      <c r="P4494" s="127">
        <v>0</v>
      </c>
      <c r="Q4494" s="127">
        <v>0</v>
      </c>
      <c r="R4494" s="127">
        <v>0</v>
      </c>
      <c r="S4494" s="127">
        <v>0</v>
      </c>
      <c r="T4494" s="127">
        <v>0</v>
      </c>
      <c r="U4494" s="127">
        <v>0</v>
      </c>
      <c r="V4494" s="127">
        <v>0</v>
      </c>
      <c r="W4494" s="127">
        <v>0</v>
      </c>
      <c r="X4494" s="127">
        <v>0</v>
      </c>
      <c r="Y4494" s="127">
        <v>0</v>
      </c>
      <c r="Z4494" s="127">
        <v>0</v>
      </c>
      <c r="AA4494" s="127">
        <v>0</v>
      </c>
      <c r="AB4494" s="127">
        <v>0</v>
      </c>
      <c r="AC4494" s="127">
        <v>0</v>
      </c>
      <c r="AD4494" s="127">
        <v>0</v>
      </c>
      <c r="AE4494" s="127">
        <v>0</v>
      </c>
      <c r="AF4494" s="127">
        <v>0</v>
      </c>
      <c r="AG4494" s="127">
        <v>0</v>
      </c>
      <c r="AH4494" s="127">
        <v>0</v>
      </c>
    </row>
    <row r="4495" spans="1:34" x14ac:dyDescent="0.35">
      <c r="A4495" s="127" t="s">
        <v>5355</v>
      </c>
      <c r="B4495" s="127" t="s">
        <v>964</v>
      </c>
      <c r="C4495" s="127">
        <v>0</v>
      </c>
      <c r="D4495" s="127">
        <v>0</v>
      </c>
      <c r="E4495" s="127">
        <v>0</v>
      </c>
      <c r="F4495" s="127">
        <v>0</v>
      </c>
      <c r="G4495" s="127">
        <v>0</v>
      </c>
      <c r="H4495" s="127">
        <v>0</v>
      </c>
      <c r="I4495" s="127">
        <v>0</v>
      </c>
      <c r="J4495" s="127">
        <v>0</v>
      </c>
      <c r="K4495" s="127">
        <v>0</v>
      </c>
      <c r="L4495" s="127">
        <v>0</v>
      </c>
      <c r="M4495" s="127">
        <v>0</v>
      </c>
      <c r="N4495" s="127">
        <v>0</v>
      </c>
      <c r="O4495" s="127">
        <v>0</v>
      </c>
      <c r="P4495" s="127">
        <v>0</v>
      </c>
      <c r="Q4495" s="127">
        <v>0</v>
      </c>
      <c r="R4495" s="127">
        <v>0</v>
      </c>
      <c r="S4495" s="127">
        <v>0</v>
      </c>
      <c r="T4495" s="127">
        <v>0</v>
      </c>
      <c r="U4495" s="127">
        <v>0</v>
      </c>
      <c r="V4495" s="127">
        <v>0</v>
      </c>
      <c r="W4495" s="127">
        <v>0</v>
      </c>
      <c r="X4495" s="127">
        <v>0</v>
      </c>
      <c r="Y4495" s="127">
        <v>0</v>
      </c>
      <c r="Z4495" s="127">
        <v>0</v>
      </c>
      <c r="AA4495" s="127">
        <v>0</v>
      </c>
      <c r="AB4495" s="127">
        <v>0</v>
      </c>
      <c r="AC4495" s="127">
        <v>0</v>
      </c>
      <c r="AD4495" s="127">
        <v>0</v>
      </c>
      <c r="AE4495" s="127">
        <v>0</v>
      </c>
      <c r="AF4495" s="127">
        <v>0</v>
      </c>
      <c r="AG4495" s="127">
        <v>0</v>
      </c>
      <c r="AH4495" s="127">
        <v>0</v>
      </c>
    </row>
    <row r="4496" spans="1:34" x14ac:dyDescent="0.35">
      <c r="A4496" s="127" t="s">
        <v>5356</v>
      </c>
      <c r="B4496" s="127" t="s">
        <v>964</v>
      </c>
      <c r="C4496" s="128">
        <v>1.21155E+16</v>
      </c>
      <c r="D4496" s="128">
        <v>1.15097E+16</v>
      </c>
      <c r="E4496" s="128">
        <v>1.25106E+16</v>
      </c>
      <c r="F4496" s="128">
        <v>1.32609E+16</v>
      </c>
      <c r="G4496" s="128">
        <v>1.40334E+16</v>
      </c>
      <c r="H4496" s="128">
        <v>1.47397E+16</v>
      </c>
      <c r="I4496" s="128">
        <v>1.54113E+16</v>
      </c>
      <c r="J4496" s="128">
        <v>1.60646E+16</v>
      </c>
      <c r="K4496" s="128">
        <v>1.67084E+16</v>
      </c>
      <c r="L4496" s="128">
        <v>1.75427E+16</v>
      </c>
      <c r="M4496" s="128">
        <v>1.83745E+16</v>
      </c>
      <c r="N4496" s="128">
        <v>1.92049E+16</v>
      </c>
      <c r="O4496" s="128">
        <v>2.00347E+16</v>
      </c>
      <c r="P4496" s="128">
        <v>2.08644E+16</v>
      </c>
      <c r="Q4496" s="128">
        <v>2.18423E+16</v>
      </c>
      <c r="R4496" s="128">
        <v>2.28202E+16</v>
      </c>
      <c r="S4496" s="128">
        <v>2.37981E+16</v>
      </c>
      <c r="T4496" s="128">
        <v>2.4776E+16</v>
      </c>
      <c r="U4496" s="128">
        <v>2.57539E+16</v>
      </c>
      <c r="V4496" s="128">
        <v>2.66832E+16</v>
      </c>
      <c r="W4496" s="128">
        <v>2.76125E+16</v>
      </c>
      <c r="X4496" s="128">
        <v>2.85419E+16</v>
      </c>
      <c r="Y4496" s="128">
        <v>2.94712E+16</v>
      </c>
      <c r="Z4496" s="128">
        <v>3.04005E+16</v>
      </c>
      <c r="AA4496" s="128">
        <v>3.12418E+16</v>
      </c>
      <c r="AB4496" s="128">
        <v>3.20831E+16</v>
      </c>
      <c r="AC4496" s="128">
        <v>3.29245E+16</v>
      </c>
      <c r="AD4496" s="128">
        <v>3.37658E+16</v>
      </c>
      <c r="AE4496" s="128">
        <v>3.46071E+16</v>
      </c>
      <c r="AF4496" s="128">
        <v>3.54484E+16</v>
      </c>
      <c r="AG4496" s="128">
        <v>3.62897E+16</v>
      </c>
      <c r="AH4496" s="128">
        <v>3.7131E+16</v>
      </c>
    </row>
    <row r="4497" spans="1:34" x14ac:dyDescent="0.35">
      <c r="A4497" s="127" t="s">
        <v>5357</v>
      </c>
      <c r="B4497" s="127" t="s">
        <v>964</v>
      </c>
      <c r="C4497" s="127">
        <v>0</v>
      </c>
      <c r="D4497" s="127">
        <v>0</v>
      </c>
      <c r="E4497" s="127">
        <v>0</v>
      </c>
      <c r="F4497" s="127">
        <v>0</v>
      </c>
      <c r="G4497" s="127">
        <v>0</v>
      </c>
      <c r="H4497" s="127">
        <v>0</v>
      </c>
      <c r="I4497" s="127">
        <v>0</v>
      </c>
      <c r="J4497" s="127">
        <v>0</v>
      </c>
      <c r="K4497" s="127">
        <v>0</v>
      </c>
      <c r="L4497" s="127">
        <v>0</v>
      </c>
      <c r="M4497" s="127">
        <v>0</v>
      </c>
      <c r="N4497" s="127">
        <v>0</v>
      </c>
      <c r="O4497" s="127">
        <v>0</v>
      </c>
      <c r="P4497" s="127">
        <v>0</v>
      </c>
      <c r="Q4497" s="127">
        <v>0</v>
      </c>
      <c r="R4497" s="127">
        <v>0</v>
      </c>
      <c r="S4497" s="127">
        <v>0</v>
      </c>
      <c r="T4497" s="127">
        <v>0</v>
      </c>
      <c r="U4497" s="127">
        <v>0</v>
      </c>
      <c r="V4497" s="127">
        <v>0</v>
      </c>
      <c r="W4497" s="127">
        <v>0</v>
      </c>
      <c r="X4497" s="127">
        <v>0</v>
      </c>
      <c r="Y4497" s="127">
        <v>0</v>
      </c>
      <c r="Z4497" s="127">
        <v>0</v>
      </c>
      <c r="AA4497" s="127">
        <v>0</v>
      </c>
      <c r="AB4497" s="127">
        <v>0</v>
      </c>
      <c r="AC4497" s="127">
        <v>0</v>
      </c>
      <c r="AD4497" s="127">
        <v>0</v>
      </c>
      <c r="AE4497" s="127">
        <v>0</v>
      </c>
      <c r="AF4497" s="127">
        <v>0</v>
      </c>
      <c r="AG4497" s="127">
        <v>0</v>
      </c>
      <c r="AH4497" s="127">
        <v>0</v>
      </c>
    </row>
    <row r="4498" spans="1:34" x14ac:dyDescent="0.35">
      <c r="A4498" s="127" t="s">
        <v>5358</v>
      </c>
      <c r="B4498" s="127" t="s">
        <v>964</v>
      </c>
      <c r="C4498" s="127">
        <v>0</v>
      </c>
      <c r="D4498" s="127">
        <v>0</v>
      </c>
      <c r="E4498" s="127">
        <v>0</v>
      </c>
      <c r="F4498" s="127">
        <v>0</v>
      </c>
      <c r="G4498" s="127">
        <v>0</v>
      </c>
      <c r="H4498" s="127">
        <v>0</v>
      </c>
      <c r="I4498" s="127">
        <v>0</v>
      </c>
      <c r="J4498" s="127">
        <v>0</v>
      </c>
      <c r="K4498" s="127">
        <v>0</v>
      </c>
      <c r="L4498" s="127">
        <v>0</v>
      </c>
      <c r="M4498" s="127">
        <v>0</v>
      </c>
      <c r="N4498" s="127">
        <v>0</v>
      </c>
      <c r="O4498" s="127">
        <v>0</v>
      </c>
      <c r="P4498" s="127">
        <v>0</v>
      </c>
      <c r="Q4498" s="127">
        <v>0</v>
      </c>
      <c r="R4498" s="127">
        <v>0</v>
      </c>
      <c r="S4498" s="127">
        <v>0</v>
      </c>
      <c r="T4498" s="127">
        <v>0</v>
      </c>
      <c r="U4498" s="127">
        <v>0</v>
      </c>
      <c r="V4498" s="127">
        <v>0</v>
      </c>
      <c r="W4498" s="127">
        <v>0</v>
      </c>
      <c r="X4498" s="127">
        <v>0</v>
      </c>
      <c r="Y4498" s="127">
        <v>0</v>
      </c>
      <c r="Z4498" s="127">
        <v>0</v>
      </c>
      <c r="AA4498" s="127">
        <v>0</v>
      </c>
      <c r="AB4498" s="127">
        <v>0</v>
      </c>
      <c r="AC4498" s="127">
        <v>0</v>
      </c>
      <c r="AD4498" s="127">
        <v>0</v>
      </c>
      <c r="AE4498" s="127">
        <v>0</v>
      </c>
      <c r="AF4498" s="127">
        <v>0</v>
      </c>
      <c r="AG4498" s="127">
        <v>0</v>
      </c>
      <c r="AH4498" s="127">
        <v>0</v>
      </c>
    </row>
    <row r="4499" spans="1:34" x14ac:dyDescent="0.35">
      <c r="A4499" s="127" t="s">
        <v>5359</v>
      </c>
      <c r="B4499" s="127" t="s">
        <v>964</v>
      </c>
      <c r="C4499" s="127">
        <v>0</v>
      </c>
      <c r="D4499" s="127">
        <v>0</v>
      </c>
      <c r="E4499" s="127">
        <v>0</v>
      </c>
      <c r="F4499" s="127">
        <v>0</v>
      </c>
      <c r="G4499" s="127">
        <v>0</v>
      </c>
      <c r="H4499" s="127">
        <v>0</v>
      </c>
      <c r="I4499" s="127">
        <v>0</v>
      </c>
      <c r="J4499" s="127">
        <v>0</v>
      </c>
      <c r="K4499" s="127">
        <v>0</v>
      </c>
      <c r="L4499" s="127">
        <v>0</v>
      </c>
      <c r="M4499" s="127">
        <v>0</v>
      </c>
      <c r="N4499" s="127">
        <v>0</v>
      </c>
      <c r="O4499" s="127">
        <v>0</v>
      </c>
      <c r="P4499" s="127">
        <v>0</v>
      </c>
      <c r="Q4499" s="127">
        <v>0</v>
      </c>
      <c r="R4499" s="127">
        <v>0</v>
      </c>
      <c r="S4499" s="127">
        <v>0</v>
      </c>
      <c r="T4499" s="127">
        <v>0</v>
      </c>
      <c r="U4499" s="127">
        <v>0</v>
      </c>
      <c r="V4499" s="127">
        <v>0</v>
      </c>
      <c r="W4499" s="127">
        <v>0</v>
      </c>
      <c r="X4499" s="127">
        <v>0</v>
      </c>
      <c r="Y4499" s="127">
        <v>0</v>
      </c>
      <c r="Z4499" s="127">
        <v>0</v>
      </c>
      <c r="AA4499" s="127">
        <v>0</v>
      </c>
      <c r="AB4499" s="127">
        <v>0</v>
      </c>
      <c r="AC4499" s="127">
        <v>0</v>
      </c>
      <c r="AD4499" s="127">
        <v>0</v>
      </c>
      <c r="AE4499" s="127">
        <v>0</v>
      </c>
      <c r="AF4499" s="127">
        <v>0</v>
      </c>
      <c r="AG4499" s="127">
        <v>0</v>
      </c>
      <c r="AH4499" s="127">
        <v>0</v>
      </c>
    </row>
    <row r="4500" spans="1:34" x14ac:dyDescent="0.35">
      <c r="A4500" s="127" t="s">
        <v>5360</v>
      </c>
      <c r="B4500" s="127" t="s">
        <v>964</v>
      </c>
      <c r="C4500" s="127">
        <v>0</v>
      </c>
      <c r="D4500" s="127">
        <v>0</v>
      </c>
      <c r="E4500" s="127">
        <v>0</v>
      </c>
      <c r="F4500" s="127">
        <v>0</v>
      </c>
      <c r="G4500" s="127">
        <v>0</v>
      </c>
      <c r="H4500" s="127">
        <v>0</v>
      </c>
      <c r="I4500" s="127">
        <v>0</v>
      </c>
      <c r="J4500" s="127">
        <v>0</v>
      </c>
      <c r="K4500" s="127">
        <v>0</v>
      </c>
      <c r="L4500" s="127">
        <v>0</v>
      </c>
      <c r="M4500" s="127">
        <v>0</v>
      </c>
      <c r="N4500" s="127">
        <v>0</v>
      </c>
      <c r="O4500" s="127">
        <v>0</v>
      </c>
      <c r="P4500" s="127">
        <v>0</v>
      </c>
      <c r="Q4500" s="127">
        <v>0</v>
      </c>
      <c r="R4500" s="127">
        <v>0</v>
      </c>
      <c r="S4500" s="127">
        <v>0</v>
      </c>
      <c r="T4500" s="127">
        <v>0</v>
      </c>
      <c r="U4500" s="127">
        <v>0</v>
      </c>
      <c r="V4500" s="127">
        <v>0</v>
      </c>
      <c r="W4500" s="127">
        <v>0</v>
      </c>
      <c r="X4500" s="127">
        <v>0</v>
      </c>
      <c r="Y4500" s="127">
        <v>0</v>
      </c>
      <c r="Z4500" s="127">
        <v>0</v>
      </c>
      <c r="AA4500" s="127">
        <v>0</v>
      </c>
      <c r="AB4500" s="127">
        <v>0</v>
      </c>
      <c r="AC4500" s="127">
        <v>0</v>
      </c>
      <c r="AD4500" s="127">
        <v>0</v>
      </c>
      <c r="AE4500" s="127">
        <v>0</v>
      </c>
      <c r="AF4500" s="127">
        <v>0</v>
      </c>
      <c r="AG4500" s="127">
        <v>0</v>
      </c>
      <c r="AH4500" s="127">
        <v>0</v>
      </c>
    </row>
    <row r="4501" spans="1:34" x14ac:dyDescent="0.35">
      <c r="A4501" s="127" t="s">
        <v>5361</v>
      </c>
      <c r="B4501" s="127" t="s">
        <v>964</v>
      </c>
      <c r="C4501" s="127">
        <v>0</v>
      </c>
      <c r="D4501" s="127">
        <v>0</v>
      </c>
      <c r="E4501" s="127">
        <v>0</v>
      </c>
      <c r="F4501" s="127">
        <v>0</v>
      </c>
      <c r="G4501" s="127">
        <v>0</v>
      </c>
      <c r="H4501" s="127">
        <v>0</v>
      </c>
      <c r="I4501" s="127">
        <v>0</v>
      </c>
      <c r="J4501" s="127">
        <v>0</v>
      </c>
      <c r="K4501" s="127">
        <v>0</v>
      </c>
      <c r="L4501" s="127">
        <v>0</v>
      </c>
      <c r="M4501" s="127">
        <v>0</v>
      </c>
      <c r="N4501" s="127">
        <v>0</v>
      </c>
      <c r="O4501" s="127">
        <v>0</v>
      </c>
      <c r="P4501" s="127">
        <v>0</v>
      </c>
      <c r="Q4501" s="127">
        <v>0</v>
      </c>
      <c r="R4501" s="127">
        <v>0</v>
      </c>
      <c r="S4501" s="127">
        <v>0</v>
      </c>
      <c r="T4501" s="127">
        <v>0</v>
      </c>
      <c r="U4501" s="127">
        <v>0</v>
      </c>
      <c r="V4501" s="127">
        <v>0</v>
      </c>
      <c r="W4501" s="127">
        <v>0</v>
      </c>
      <c r="X4501" s="127">
        <v>0</v>
      </c>
      <c r="Y4501" s="127">
        <v>0</v>
      </c>
      <c r="Z4501" s="127">
        <v>0</v>
      </c>
      <c r="AA4501" s="127">
        <v>0</v>
      </c>
      <c r="AB4501" s="127">
        <v>0</v>
      </c>
      <c r="AC4501" s="127">
        <v>0</v>
      </c>
      <c r="AD4501" s="127">
        <v>0</v>
      </c>
      <c r="AE4501" s="127">
        <v>0</v>
      </c>
      <c r="AF4501" s="127">
        <v>0</v>
      </c>
      <c r="AG4501" s="127">
        <v>0</v>
      </c>
      <c r="AH4501" s="127">
        <v>0</v>
      </c>
    </row>
    <row r="4502" spans="1:34" x14ac:dyDescent="0.35">
      <c r="A4502" s="127" t="s">
        <v>5362</v>
      </c>
      <c r="B4502" s="127" t="s">
        <v>964</v>
      </c>
      <c r="C4502" s="127">
        <v>0</v>
      </c>
      <c r="D4502" s="127">
        <v>0</v>
      </c>
      <c r="E4502" s="127">
        <v>0</v>
      </c>
      <c r="F4502" s="127">
        <v>0</v>
      </c>
      <c r="G4502" s="127">
        <v>0</v>
      </c>
      <c r="H4502" s="127">
        <v>0</v>
      </c>
      <c r="I4502" s="127">
        <v>0</v>
      </c>
      <c r="J4502" s="127">
        <v>0</v>
      </c>
      <c r="K4502" s="127">
        <v>0</v>
      </c>
      <c r="L4502" s="127">
        <v>0</v>
      </c>
      <c r="M4502" s="127">
        <v>0</v>
      </c>
      <c r="N4502" s="127">
        <v>0</v>
      </c>
      <c r="O4502" s="127">
        <v>0</v>
      </c>
      <c r="P4502" s="127">
        <v>0</v>
      </c>
      <c r="Q4502" s="127">
        <v>0</v>
      </c>
      <c r="R4502" s="127">
        <v>0</v>
      </c>
      <c r="S4502" s="127">
        <v>0</v>
      </c>
      <c r="T4502" s="127">
        <v>0</v>
      </c>
      <c r="U4502" s="127">
        <v>0</v>
      </c>
      <c r="V4502" s="127">
        <v>0</v>
      </c>
      <c r="W4502" s="127">
        <v>0</v>
      </c>
      <c r="X4502" s="127">
        <v>0</v>
      </c>
      <c r="Y4502" s="127">
        <v>0</v>
      </c>
      <c r="Z4502" s="127">
        <v>0</v>
      </c>
      <c r="AA4502" s="127">
        <v>0</v>
      </c>
      <c r="AB4502" s="127">
        <v>0</v>
      </c>
      <c r="AC4502" s="127">
        <v>0</v>
      </c>
      <c r="AD4502" s="127">
        <v>0</v>
      </c>
      <c r="AE4502" s="127">
        <v>0</v>
      </c>
      <c r="AF4502" s="127">
        <v>0</v>
      </c>
      <c r="AG4502" s="127">
        <v>0</v>
      </c>
      <c r="AH4502" s="127">
        <v>0</v>
      </c>
    </row>
    <row r="4503" spans="1:34" x14ac:dyDescent="0.35">
      <c r="A4503" s="127" t="s">
        <v>5363</v>
      </c>
      <c r="B4503" s="127" t="s">
        <v>964</v>
      </c>
      <c r="C4503" s="127">
        <v>0</v>
      </c>
      <c r="D4503" s="127">
        <v>0</v>
      </c>
      <c r="E4503" s="127">
        <v>0</v>
      </c>
      <c r="F4503" s="127">
        <v>0</v>
      </c>
      <c r="G4503" s="127">
        <v>0</v>
      </c>
      <c r="H4503" s="127">
        <v>0</v>
      </c>
      <c r="I4503" s="127">
        <v>0</v>
      </c>
      <c r="J4503" s="127">
        <v>0</v>
      </c>
      <c r="K4503" s="127">
        <v>0</v>
      </c>
      <c r="L4503" s="127">
        <v>0</v>
      </c>
      <c r="M4503" s="127">
        <v>0</v>
      </c>
      <c r="N4503" s="127">
        <v>0</v>
      </c>
      <c r="O4503" s="127">
        <v>0</v>
      </c>
      <c r="P4503" s="127">
        <v>0</v>
      </c>
      <c r="Q4503" s="127">
        <v>0</v>
      </c>
      <c r="R4503" s="127">
        <v>0</v>
      </c>
      <c r="S4503" s="127">
        <v>0</v>
      </c>
      <c r="T4503" s="127">
        <v>0</v>
      </c>
      <c r="U4503" s="127">
        <v>0</v>
      </c>
      <c r="V4503" s="127">
        <v>0</v>
      </c>
      <c r="W4503" s="127">
        <v>0</v>
      </c>
      <c r="X4503" s="127">
        <v>0</v>
      </c>
      <c r="Y4503" s="127">
        <v>0</v>
      </c>
      <c r="Z4503" s="127">
        <v>0</v>
      </c>
      <c r="AA4503" s="127">
        <v>0</v>
      </c>
      <c r="AB4503" s="127">
        <v>0</v>
      </c>
      <c r="AC4503" s="127">
        <v>0</v>
      </c>
      <c r="AD4503" s="127">
        <v>0</v>
      </c>
      <c r="AE4503" s="127">
        <v>0</v>
      </c>
      <c r="AF4503" s="127">
        <v>0</v>
      </c>
      <c r="AG4503" s="127">
        <v>0</v>
      </c>
      <c r="AH4503" s="127">
        <v>0</v>
      </c>
    </row>
    <row r="4504" spans="1:34" x14ac:dyDescent="0.35">
      <c r="A4504" s="127" t="s">
        <v>5364</v>
      </c>
      <c r="B4504" s="127" t="s">
        <v>964</v>
      </c>
      <c r="C4504" s="127">
        <v>0</v>
      </c>
      <c r="D4504" s="127">
        <v>866021</v>
      </c>
      <c r="E4504" s="128">
        <v>1398050</v>
      </c>
      <c r="F4504" s="128">
        <v>2219120</v>
      </c>
      <c r="G4504" s="128">
        <v>2989650</v>
      </c>
      <c r="H4504" s="128">
        <v>3670610</v>
      </c>
      <c r="I4504" s="128">
        <v>4264530</v>
      </c>
      <c r="J4504" s="128">
        <v>6434590</v>
      </c>
      <c r="K4504" s="128">
        <v>7038450</v>
      </c>
      <c r="L4504" s="128">
        <v>7641080</v>
      </c>
      <c r="M4504" s="128">
        <v>8160760</v>
      </c>
      <c r="N4504" s="128">
        <v>9873650</v>
      </c>
      <c r="O4504" s="128">
        <v>10371200</v>
      </c>
      <c r="P4504" s="128">
        <v>10506400</v>
      </c>
      <c r="Q4504" s="128">
        <v>10918500</v>
      </c>
      <c r="R4504" s="128">
        <v>11178700</v>
      </c>
      <c r="S4504" s="128">
        <v>14233500</v>
      </c>
      <c r="T4504" s="128">
        <v>14493600</v>
      </c>
      <c r="U4504" s="128">
        <v>14752300</v>
      </c>
      <c r="V4504" s="128">
        <v>14869200</v>
      </c>
      <c r="W4504" s="128">
        <v>16988700</v>
      </c>
      <c r="X4504" s="128">
        <v>16675900</v>
      </c>
      <c r="Y4504" s="128">
        <v>16729600</v>
      </c>
      <c r="Z4504" s="128">
        <v>16843800</v>
      </c>
      <c r="AA4504" s="128">
        <v>20432100</v>
      </c>
      <c r="AB4504" s="128">
        <v>20660000</v>
      </c>
      <c r="AC4504" s="128">
        <v>20880100</v>
      </c>
      <c r="AD4504" s="128">
        <v>22950100</v>
      </c>
      <c r="AE4504" s="128">
        <v>23095100</v>
      </c>
      <c r="AF4504" s="128">
        <v>27197000</v>
      </c>
      <c r="AG4504" s="128">
        <v>27295900</v>
      </c>
      <c r="AH4504" s="128">
        <v>27548200</v>
      </c>
    </row>
    <row r="4505" spans="1:34" x14ac:dyDescent="0.35">
      <c r="A4505" s="127" t="s">
        <v>5365</v>
      </c>
      <c r="B4505" s="127" t="s">
        <v>964</v>
      </c>
      <c r="C4505" s="127">
        <v>0</v>
      </c>
      <c r="D4505" s="127">
        <v>0</v>
      </c>
      <c r="E4505" s="127">
        <v>0</v>
      </c>
      <c r="F4505" s="127">
        <v>0</v>
      </c>
      <c r="G4505" s="127">
        <v>0</v>
      </c>
      <c r="H4505" s="127">
        <v>0</v>
      </c>
      <c r="I4505" s="127">
        <v>0</v>
      </c>
      <c r="J4505" s="127">
        <v>0</v>
      </c>
      <c r="K4505" s="127">
        <v>0</v>
      </c>
      <c r="L4505" s="127">
        <v>0</v>
      </c>
      <c r="M4505" s="127">
        <v>0</v>
      </c>
      <c r="N4505" s="127">
        <v>0</v>
      </c>
      <c r="O4505" s="127">
        <v>0</v>
      </c>
      <c r="P4505" s="127">
        <v>0</v>
      </c>
      <c r="Q4505" s="127">
        <v>0</v>
      </c>
      <c r="R4505" s="127">
        <v>0</v>
      </c>
      <c r="S4505" s="127">
        <v>0</v>
      </c>
      <c r="T4505" s="127">
        <v>0</v>
      </c>
      <c r="U4505" s="127">
        <v>0</v>
      </c>
      <c r="V4505" s="127">
        <v>0</v>
      </c>
      <c r="W4505" s="127">
        <v>0</v>
      </c>
      <c r="X4505" s="127">
        <v>0</v>
      </c>
      <c r="Y4505" s="127">
        <v>0</v>
      </c>
      <c r="Z4505" s="127">
        <v>0</v>
      </c>
      <c r="AA4505" s="127">
        <v>0</v>
      </c>
      <c r="AB4505" s="127">
        <v>0</v>
      </c>
      <c r="AC4505" s="127">
        <v>0</v>
      </c>
      <c r="AD4505" s="127">
        <v>0</v>
      </c>
      <c r="AE4505" s="127">
        <v>0</v>
      </c>
      <c r="AF4505" s="127">
        <v>0</v>
      </c>
      <c r="AG4505" s="127">
        <v>0</v>
      </c>
      <c r="AH4505" s="127">
        <v>0</v>
      </c>
    </row>
    <row r="4506" spans="1:34" x14ac:dyDescent="0.35">
      <c r="A4506" s="127" t="s">
        <v>5366</v>
      </c>
      <c r="B4506" s="127" t="s">
        <v>964</v>
      </c>
      <c r="C4506" s="128">
        <v>2001540000000</v>
      </c>
      <c r="D4506" s="128">
        <v>1846380000000</v>
      </c>
      <c r="E4506" s="128">
        <v>1951210000000</v>
      </c>
      <c r="F4506" s="128">
        <v>2013560000000</v>
      </c>
      <c r="G4506" s="128">
        <v>2049820000000</v>
      </c>
      <c r="H4506" s="128">
        <v>2075100000000</v>
      </c>
      <c r="I4506" s="128">
        <v>2094860000000</v>
      </c>
      <c r="J4506" s="128">
        <v>2111820000000</v>
      </c>
      <c r="K4506" s="128">
        <v>2127510000000</v>
      </c>
      <c r="L4506" s="128">
        <v>2134750000000</v>
      </c>
      <c r="M4506" s="128">
        <v>2141560000000</v>
      </c>
      <c r="N4506" s="128">
        <v>2148210000000</v>
      </c>
      <c r="O4506" s="128">
        <v>2154710000000</v>
      </c>
      <c r="P4506" s="128">
        <v>2161020000000</v>
      </c>
      <c r="Q4506" s="128">
        <v>2164540000000</v>
      </c>
      <c r="R4506" s="128">
        <v>2168000000000</v>
      </c>
      <c r="S4506" s="128">
        <v>2171470000000</v>
      </c>
      <c r="T4506" s="128">
        <v>2174940000000</v>
      </c>
      <c r="U4506" s="128">
        <v>2178380000000</v>
      </c>
      <c r="V4506" s="128">
        <v>2179070000000</v>
      </c>
      <c r="W4506" s="128">
        <v>2179470000000</v>
      </c>
      <c r="X4506" s="128">
        <v>2179610000000</v>
      </c>
      <c r="Y4506" s="128">
        <v>2180010000000</v>
      </c>
      <c r="Z4506" s="128">
        <v>2180370000000</v>
      </c>
      <c r="AA4506" s="128">
        <v>2175230000000</v>
      </c>
      <c r="AB4506" s="128">
        <v>2170070000000</v>
      </c>
      <c r="AC4506" s="128">
        <v>2164950000000</v>
      </c>
      <c r="AD4506" s="128">
        <v>2159580000000</v>
      </c>
      <c r="AE4506" s="128">
        <v>2154390000000</v>
      </c>
      <c r="AF4506" s="128">
        <v>2149220000000</v>
      </c>
      <c r="AG4506" s="128">
        <v>2144350000000</v>
      </c>
      <c r="AH4506" s="128">
        <v>2139190000000</v>
      </c>
    </row>
    <row r="4507" spans="1:34" x14ac:dyDescent="0.35">
      <c r="A4507" s="127" t="s">
        <v>5367</v>
      </c>
      <c r="B4507" s="127" t="s">
        <v>964</v>
      </c>
      <c r="C4507" s="128">
        <v>16493400000000</v>
      </c>
      <c r="D4507" s="128">
        <v>15409400000000</v>
      </c>
      <c r="E4507" s="128">
        <v>16488300000000</v>
      </c>
      <c r="F4507" s="128">
        <v>17220100000000</v>
      </c>
      <c r="G4507" s="128">
        <v>17578300000000</v>
      </c>
      <c r="H4507" s="128">
        <v>17843400000000</v>
      </c>
      <c r="I4507" s="128">
        <v>18061700000000</v>
      </c>
      <c r="J4507" s="128">
        <v>18256400000000</v>
      </c>
      <c r="K4507" s="128">
        <v>18439000000000</v>
      </c>
      <c r="L4507" s="128">
        <v>18417600000000</v>
      </c>
      <c r="M4507" s="128">
        <v>18393000000000</v>
      </c>
      <c r="N4507" s="128">
        <v>18367000000000</v>
      </c>
      <c r="O4507" s="128">
        <v>18340100000000</v>
      </c>
      <c r="P4507" s="128">
        <v>18313200000000</v>
      </c>
      <c r="Q4507" s="128">
        <v>18290200000000</v>
      </c>
      <c r="R4507" s="128">
        <v>18267100000000</v>
      </c>
      <c r="S4507" s="128">
        <v>18244100000000</v>
      </c>
      <c r="T4507" s="128">
        <v>18221100000000</v>
      </c>
      <c r="U4507" s="128">
        <v>18198000000000</v>
      </c>
      <c r="V4507" s="128">
        <v>17566900000000</v>
      </c>
      <c r="W4507" s="128">
        <v>16935700000000</v>
      </c>
      <c r="X4507" s="128">
        <v>16304500000000</v>
      </c>
      <c r="Y4507" s="128">
        <v>15673300000000</v>
      </c>
      <c r="Z4507" s="128">
        <v>15042200000000</v>
      </c>
      <c r="AA4507" s="128">
        <v>14521600000000</v>
      </c>
      <c r="AB4507" s="128">
        <v>14001000000000</v>
      </c>
      <c r="AC4507" s="128">
        <v>13480400000000</v>
      </c>
      <c r="AD4507" s="128">
        <v>12959800000000</v>
      </c>
      <c r="AE4507" s="128">
        <v>12439200000000</v>
      </c>
      <c r="AF4507" s="128">
        <v>11918600000000</v>
      </c>
      <c r="AG4507" s="128">
        <v>11398000000000</v>
      </c>
      <c r="AH4507" s="128">
        <v>10877400000000</v>
      </c>
    </row>
    <row r="4508" spans="1:34" x14ac:dyDescent="0.35">
      <c r="A4508" s="127" t="s">
        <v>5368</v>
      </c>
      <c r="B4508" s="127" t="s">
        <v>964</v>
      </c>
      <c r="C4508" s="127">
        <v>0</v>
      </c>
      <c r="D4508" s="127">
        <v>0</v>
      </c>
      <c r="E4508" s="127">
        <v>0</v>
      </c>
      <c r="F4508" s="127">
        <v>0</v>
      </c>
      <c r="G4508" s="127">
        <v>0</v>
      </c>
      <c r="H4508" s="127">
        <v>0</v>
      </c>
      <c r="I4508" s="127">
        <v>0</v>
      </c>
      <c r="J4508" s="127">
        <v>0</v>
      </c>
      <c r="K4508" s="127">
        <v>0</v>
      </c>
      <c r="L4508" s="127">
        <v>0</v>
      </c>
      <c r="M4508" s="127">
        <v>0</v>
      </c>
      <c r="N4508" s="127">
        <v>0</v>
      </c>
      <c r="O4508" s="127">
        <v>0</v>
      </c>
      <c r="P4508" s="127">
        <v>0</v>
      </c>
      <c r="Q4508" s="127">
        <v>0</v>
      </c>
      <c r="R4508" s="127">
        <v>0</v>
      </c>
      <c r="S4508" s="127">
        <v>0</v>
      </c>
      <c r="T4508" s="127">
        <v>0</v>
      </c>
      <c r="U4508" s="127">
        <v>0</v>
      </c>
      <c r="V4508" s="127">
        <v>0</v>
      </c>
      <c r="W4508" s="127">
        <v>0</v>
      </c>
      <c r="X4508" s="127">
        <v>0</v>
      </c>
      <c r="Y4508" s="127">
        <v>0</v>
      </c>
      <c r="Z4508" s="127">
        <v>0</v>
      </c>
      <c r="AA4508" s="127">
        <v>0</v>
      </c>
      <c r="AB4508" s="127">
        <v>0</v>
      </c>
      <c r="AC4508" s="127">
        <v>0</v>
      </c>
      <c r="AD4508" s="127">
        <v>0</v>
      </c>
      <c r="AE4508" s="127">
        <v>0</v>
      </c>
      <c r="AF4508" s="127">
        <v>0</v>
      </c>
      <c r="AG4508" s="127">
        <v>0</v>
      </c>
      <c r="AH4508" s="127">
        <v>0</v>
      </c>
    </row>
    <row r="4509" spans="1:34" x14ac:dyDescent="0.35">
      <c r="A4509" s="127" t="s">
        <v>5369</v>
      </c>
      <c r="B4509" s="127" t="s">
        <v>964</v>
      </c>
      <c r="C4509" s="128">
        <v>28515600000000</v>
      </c>
      <c r="D4509" s="128">
        <v>27475400000000</v>
      </c>
      <c r="E4509" s="128">
        <v>30253400000000</v>
      </c>
      <c r="F4509" s="128">
        <v>32450700000000</v>
      </c>
      <c r="G4509" s="128">
        <v>34593300000000</v>
      </c>
      <c r="H4509" s="128">
        <v>36576900000000</v>
      </c>
      <c r="I4509" s="128">
        <v>38476100000000</v>
      </c>
      <c r="J4509" s="128">
        <v>40330600000000</v>
      </c>
      <c r="K4509" s="128">
        <v>42161600000000</v>
      </c>
      <c r="L4509" s="128">
        <v>43588600000000</v>
      </c>
      <c r="M4509" s="128">
        <v>45009100000000</v>
      </c>
      <c r="N4509" s="128">
        <v>46426100000000</v>
      </c>
      <c r="O4509" s="128">
        <v>47841300000000</v>
      </c>
      <c r="P4509" s="128">
        <v>49256600000000</v>
      </c>
      <c r="Q4509" s="128">
        <v>49400600000000</v>
      </c>
      <c r="R4509" s="128">
        <v>49544500000000</v>
      </c>
      <c r="S4509" s="128">
        <v>49688500000000</v>
      </c>
      <c r="T4509" s="128">
        <v>49832400000000</v>
      </c>
      <c r="U4509" s="128">
        <v>49976400000000</v>
      </c>
      <c r="V4509" s="128">
        <v>50115300000000</v>
      </c>
      <c r="W4509" s="128">
        <v>50254300000000</v>
      </c>
      <c r="X4509" s="128">
        <v>50393300000000</v>
      </c>
      <c r="Y4509" s="128">
        <v>50532300000000</v>
      </c>
      <c r="Z4509" s="128">
        <v>50671200000000</v>
      </c>
      <c r="AA4509" s="128">
        <v>50663100000000</v>
      </c>
      <c r="AB4509" s="128">
        <v>50655000000000</v>
      </c>
      <c r="AC4509" s="128">
        <v>50646900000000</v>
      </c>
      <c r="AD4509" s="128">
        <v>50638800000000</v>
      </c>
      <c r="AE4509" s="128">
        <v>50630700000000</v>
      </c>
      <c r="AF4509" s="128">
        <v>50622500000000</v>
      </c>
      <c r="AG4509" s="128">
        <v>50614400000000</v>
      </c>
      <c r="AH4509" s="128">
        <v>50606300000000</v>
      </c>
    </row>
    <row r="4510" spans="1:34" x14ac:dyDescent="0.35">
      <c r="A4510" s="127" t="s">
        <v>5370</v>
      </c>
      <c r="B4510" s="127" t="s">
        <v>964</v>
      </c>
      <c r="C4510" s="128">
        <v>176630000000000</v>
      </c>
      <c r="D4510" s="128">
        <v>163934000000000</v>
      </c>
      <c r="E4510" s="128">
        <v>174300000000000</v>
      </c>
      <c r="F4510" s="128">
        <v>180921000000000</v>
      </c>
      <c r="G4510" s="128">
        <v>186224000000000</v>
      </c>
      <c r="H4510" s="128">
        <v>190566000000000</v>
      </c>
      <c r="I4510" s="128">
        <v>194420000000000</v>
      </c>
      <c r="J4510" s="128">
        <v>198025000000000</v>
      </c>
      <c r="K4510" s="128">
        <v>201504000000000</v>
      </c>
      <c r="L4510" s="128">
        <v>205080000000000</v>
      </c>
      <c r="M4510" s="128">
        <v>208622000000000</v>
      </c>
      <c r="N4510" s="128">
        <v>212147000000000</v>
      </c>
      <c r="O4510" s="128">
        <v>215665000000000</v>
      </c>
      <c r="P4510" s="128">
        <v>219181000000000</v>
      </c>
      <c r="Q4510" s="128">
        <v>223889000000000</v>
      </c>
      <c r="R4510" s="128">
        <v>228597000000000</v>
      </c>
      <c r="S4510" s="128">
        <v>233304000000000</v>
      </c>
      <c r="T4510" s="128">
        <v>238012000000000</v>
      </c>
      <c r="U4510" s="128">
        <v>242720000000000</v>
      </c>
      <c r="V4510" s="128">
        <v>249568000000000</v>
      </c>
      <c r="W4510" s="128">
        <v>256416000000000</v>
      </c>
      <c r="X4510" s="128">
        <v>263264000000000</v>
      </c>
      <c r="Y4510" s="128">
        <v>270112000000000</v>
      </c>
      <c r="Z4510" s="128">
        <v>276960000000000</v>
      </c>
      <c r="AA4510" s="128">
        <v>282083000000000</v>
      </c>
      <c r="AB4510" s="128">
        <v>287206000000000</v>
      </c>
      <c r="AC4510" s="128">
        <v>292328000000000</v>
      </c>
      <c r="AD4510" s="128">
        <v>297451000000000</v>
      </c>
      <c r="AE4510" s="128">
        <v>302573000000000</v>
      </c>
      <c r="AF4510" s="128">
        <v>307696000000000</v>
      </c>
      <c r="AG4510" s="128">
        <v>312820000000000</v>
      </c>
      <c r="AH4510" s="128">
        <v>317943000000000</v>
      </c>
    </row>
    <row r="4511" spans="1:34" x14ac:dyDescent="0.35">
      <c r="A4511" s="127" t="s">
        <v>5371</v>
      </c>
      <c r="B4511" s="127" t="s">
        <v>964</v>
      </c>
      <c r="C4511" s="128">
        <v>11944400000000</v>
      </c>
      <c r="D4511" s="128">
        <v>11347100000000</v>
      </c>
      <c r="E4511" s="128">
        <v>12333900000000</v>
      </c>
      <c r="F4511" s="128">
        <v>13073600000000</v>
      </c>
      <c r="G4511" s="128">
        <v>13835200000000</v>
      </c>
      <c r="H4511" s="128">
        <v>14531600000000</v>
      </c>
      <c r="I4511" s="128">
        <v>15193700000000</v>
      </c>
      <c r="J4511" s="128">
        <v>15837800000000</v>
      </c>
      <c r="K4511" s="128">
        <v>16472500000000</v>
      </c>
      <c r="L4511" s="128">
        <v>17295000000000</v>
      </c>
      <c r="M4511" s="128">
        <v>18115000000000</v>
      </c>
      <c r="N4511" s="128">
        <v>18933700000000</v>
      </c>
      <c r="O4511" s="128">
        <v>19751700000000</v>
      </c>
      <c r="P4511" s="128">
        <v>20569800000000</v>
      </c>
      <c r="Q4511" s="128">
        <v>21533800000000</v>
      </c>
      <c r="R4511" s="128">
        <v>22497900000000</v>
      </c>
      <c r="S4511" s="128">
        <v>23462000000000</v>
      </c>
      <c r="T4511" s="128">
        <v>24426100000000</v>
      </c>
      <c r="U4511" s="128">
        <v>25390200000000</v>
      </c>
      <c r="V4511" s="128">
        <v>26306400000000</v>
      </c>
      <c r="W4511" s="128">
        <v>27222600000000</v>
      </c>
      <c r="X4511" s="128">
        <v>28138800000000</v>
      </c>
      <c r="Y4511" s="128">
        <v>29055000000000</v>
      </c>
      <c r="Z4511" s="128">
        <v>29971200000000</v>
      </c>
      <c r="AA4511" s="128">
        <v>30800600000000</v>
      </c>
      <c r="AB4511" s="128">
        <v>31630100000000</v>
      </c>
      <c r="AC4511" s="128">
        <v>32459500000000</v>
      </c>
      <c r="AD4511" s="128">
        <v>33288900000000</v>
      </c>
      <c r="AE4511" s="128">
        <v>34118400000000</v>
      </c>
      <c r="AF4511" s="128">
        <v>34947800000000</v>
      </c>
      <c r="AG4511" s="128">
        <v>35777300000000</v>
      </c>
      <c r="AH4511" s="128">
        <v>36606700000000</v>
      </c>
    </row>
    <row r="4512" spans="1:34" x14ac:dyDescent="0.35">
      <c r="A4512" s="127" t="s">
        <v>5372</v>
      </c>
      <c r="B4512" s="127" t="s">
        <v>964</v>
      </c>
      <c r="C4512" s="127">
        <v>0</v>
      </c>
      <c r="D4512" s="128">
        <v>16347000</v>
      </c>
      <c r="E4512" s="128">
        <v>26250600</v>
      </c>
      <c r="F4512" s="128">
        <v>41455300</v>
      </c>
      <c r="G4512" s="128">
        <v>55560500</v>
      </c>
      <c r="H4512" s="128">
        <v>67876300</v>
      </c>
      <c r="I4512" s="128">
        <v>78481000</v>
      </c>
      <c r="J4512" s="128">
        <v>117871000</v>
      </c>
      <c r="K4512" s="128">
        <v>128358000</v>
      </c>
      <c r="L4512" s="128">
        <v>138991000</v>
      </c>
      <c r="M4512" s="128">
        <v>148076000</v>
      </c>
      <c r="N4512" s="128">
        <v>178726000</v>
      </c>
      <c r="O4512" s="128">
        <v>187297000</v>
      </c>
      <c r="P4512" s="128">
        <v>189312000</v>
      </c>
      <c r="Q4512" s="128">
        <v>197192000</v>
      </c>
      <c r="R4512" s="128">
        <v>202343000</v>
      </c>
      <c r="S4512" s="128">
        <v>258193000</v>
      </c>
      <c r="T4512" s="128">
        <v>263459000</v>
      </c>
      <c r="U4512" s="128">
        <v>268702000</v>
      </c>
      <c r="V4512" s="128">
        <v>271955000</v>
      </c>
      <c r="W4512" s="128">
        <v>311954000</v>
      </c>
      <c r="X4512" s="128">
        <v>307374000</v>
      </c>
      <c r="Y4512" s="128">
        <v>309489000</v>
      </c>
      <c r="Z4512" s="128">
        <v>312691000</v>
      </c>
      <c r="AA4512" s="128">
        <v>380351000</v>
      </c>
      <c r="AB4512" s="128">
        <v>385623000</v>
      </c>
      <c r="AC4512" s="128">
        <v>390745000</v>
      </c>
      <c r="AD4512" s="128">
        <v>430568000</v>
      </c>
      <c r="AE4512" s="128">
        <v>434353000</v>
      </c>
      <c r="AF4512" s="128">
        <v>512723000</v>
      </c>
      <c r="AG4512" s="128">
        <v>515785000</v>
      </c>
      <c r="AH4512" s="128">
        <v>521733000</v>
      </c>
    </row>
    <row r="4513" spans="1:34" x14ac:dyDescent="0.35">
      <c r="A4513" s="127" t="s">
        <v>5373</v>
      </c>
      <c r="B4513" s="127" t="s">
        <v>964</v>
      </c>
      <c r="C4513" s="128">
        <v>9370450000000</v>
      </c>
      <c r="D4513" s="128">
        <v>9060810000000</v>
      </c>
      <c r="E4513" s="128">
        <v>10008900000000</v>
      </c>
      <c r="F4513" s="128">
        <v>10766800000000</v>
      </c>
      <c r="G4513" s="128">
        <v>11560200000000</v>
      </c>
      <c r="H4513" s="128">
        <v>12301600000000</v>
      </c>
      <c r="I4513" s="128">
        <v>13015200000000</v>
      </c>
      <c r="J4513" s="128">
        <v>13714000000000</v>
      </c>
      <c r="K4513" s="128">
        <v>14404900000000</v>
      </c>
      <c r="L4513" s="128">
        <v>15280000000000</v>
      </c>
      <c r="M4513" s="128">
        <v>16153000000000</v>
      </c>
      <c r="N4513" s="128">
        <v>17024800000000</v>
      </c>
      <c r="O4513" s="128">
        <v>17895900000000</v>
      </c>
      <c r="P4513" s="128">
        <v>18767300000000</v>
      </c>
      <c r="Q4513" s="128">
        <v>19565000000000</v>
      </c>
      <c r="R4513" s="128">
        <v>20362700000000</v>
      </c>
      <c r="S4513" s="128">
        <v>21160400000000</v>
      </c>
      <c r="T4513" s="128">
        <v>21958100000000</v>
      </c>
      <c r="U4513" s="128">
        <v>22755900000000</v>
      </c>
      <c r="V4513" s="128">
        <v>23391100000000</v>
      </c>
      <c r="W4513" s="128">
        <v>24026300000000</v>
      </c>
      <c r="X4513" s="128">
        <v>24661600000000</v>
      </c>
      <c r="Y4513" s="128">
        <v>25296800000000</v>
      </c>
      <c r="Z4513" s="128">
        <v>25932100000000</v>
      </c>
      <c r="AA4513" s="128">
        <v>26350800000000</v>
      </c>
      <c r="AB4513" s="128">
        <v>26769500000000</v>
      </c>
      <c r="AC4513" s="128">
        <v>27188200000000</v>
      </c>
      <c r="AD4513" s="128">
        <v>27606900000000</v>
      </c>
      <c r="AE4513" s="128">
        <v>28025600000000</v>
      </c>
      <c r="AF4513" s="128">
        <v>28444300000000</v>
      </c>
      <c r="AG4513" s="128">
        <v>28863000000000</v>
      </c>
      <c r="AH4513" s="128">
        <v>29281700000000</v>
      </c>
    </row>
    <row r="4514" spans="1:34" x14ac:dyDescent="0.35">
      <c r="A4514" s="127" t="s">
        <v>5374</v>
      </c>
      <c r="B4514" s="127" t="s">
        <v>964</v>
      </c>
      <c r="C4514" s="128">
        <v>498988000000000</v>
      </c>
      <c r="D4514" s="128">
        <v>460176000000000</v>
      </c>
      <c r="E4514" s="128">
        <v>486229000000000</v>
      </c>
      <c r="F4514" s="128">
        <v>501638000000000</v>
      </c>
      <c r="G4514" s="128">
        <v>510545000000000</v>
      </c>
      <c r="H4514" s="128">
        <v>516728000000000</v>
      </c>
      <c r="I4514" s="128">
        <v>521539000000000</v>
      </c>
      <c r="J4514" s="128">
        <v>525661000000000</v>
      </c>
      <c r="K4514" s="128">
        <v>529436000000000</v>
      </c>
      <c r="L4514" s="128">
        <v>531139000000000</v>
      </c>
      <c r="M4514" s="128">
        <v>532751000000000</v>
      </c>
      <c r="N4514" s="128">
        <v>534320000000000</v>
      </c>
      <c r="O4514" s="128">
        <v>535866000000000</v>
      </c>
      <c r="P4514" s="128">
        <v>537407000000000</v>
      </c>
      <c r="Q4514" s="128">
        <v>538222000000000</v>
      </c>
      <c r="R4514" s="128">
        <v>539034000000000</v>
      </c>
      <c r="S4514" s="128">
        <v>539847000000000</v>
      </c>
      <c r="T4514" s="128">
        <v>540660000000000</v>
      </c>
      <c r="U4514" s="128">
        <v>541472000000000</v>
      </c>
      <c r="V4514" s="128">
        <v>541537000000000</v>
      </c>
      <c r="W4514" s="128">
        <v>541597000000000</v>
      </c>
      <c r="X4514" s="128">
        <v>541653000000000</v>
      </c>
      <c r="Y4514" s="128">
        <v>541713000000000</v>
      </c>
      <c r="Z4514" s="128">
        <v>541772000000000</v>
      </c>
      <c r="AA4514" s="128">
        <v>540450000000000</v>
      </c>
      <c r="AB4514" s="128">
        <v>539127000000000</v>
      </c>
      <c r="AC4514" s="128">
        <v>537805000000000</v>
      </c>
      <c r="AD4514" s="128">
        <v>536478000000000</v>
      </c>
      <c r="AE4514" s="128">
        <v>535156000000000</v>
      </c>
      <c r="AF4514" s="128">
        <v>533833000000000</v>
      </c>
      <c r="AG4514" s="128">
        <v>532516000000000</v>
      </c>
      <c r="AH4514" s="128">
        <v>531194000000000</v>
      </c>
    </row>
    <row r="4515" spans="1:34" x14ac:dyDescent="0.35">
      <c r="A4515" s="127" t="s">
        <v>5375</v>
      </c>
      <c r="B4515" s="127" t="s">
        <v>964</v>
      </c>
      <c r="C4515" s="128">
        <v>64620100000000</v>
      </c>
      <c r="D4515" s="128">
        <v>60373100000000</v>
      </c>
      <c r="E4515" s="128">
        <v>64600400000000</v>
      </c>
      <c r="F4515" s="128">
        <v>67467100000000</v>
      </c>
      <c r="G4515" s="128">
        <v>68870300000000</v>
      </c>
      <c r="H4515" s="128">
        <v>69909400000000</v>
      </c>
      <c r="I4515" s="128">
        <v>70764700000000</v>
      </c>
      <c r="J4515" s="128">
        <v>71527200000000</v>
      </c>
      <c r="K4515" s="128">
        <v>72242700000000</v>
      </c>
      <c r="L4515" s="128">
        <v>72158800000000</v>
      </c>
      <c r="M4515" s="128">
        <v>72062700000000</v>
      </c>
      <c r="N4515" s="128">
        <v>71960400000000</v>
      </c>
      <c r="O4515" s="128">
        <v>71855200000000</v>
      </c>
      <c r="P4515" s="128">
        <v>71749900000000</v>
      </c>
      <c r="Q4515" s="128">
        <v>71659700000000</v>
      </c>
      <c r="R4515" s="128">
        <v>71569400000000</v>
      </c>
      <c r="S4515" s="128">
        <v>71479200000000</v>
      </c>
      <c r="T4515" s="128">
        <v>71388900000000</v>
      </c>
      <c r="U4515" s="128">
        <v>71298700000000</v>
      </c>
      <c r="V4515" s="128">
        <v>68825800000000</v>
      </c>
      <c r="W4515" s="128">
        <v>66352900000000</v>
      </c>
      <c r="X4515" s="128">
        <v>63880000000000</v>
      </c>
      <c r="Y4515" s="128">
        <v>61407100000000</v>
      </c>
      <c r="Z4515" s="128">
        <v>58934200000000</v>
      </c>
      <c r="AA4515" s="128">
        <v>56894500000000</v>
      </c>
      <c r="AB4515" s="128">
        <v>54854800000000</v>
      </c>
      <c r="AC4515" s="128">
        <v>52815200000000</v>
      </c>
      <c r="AD4515" s="128">
        <v>50775500000000</v>
      </c>
      <c r="AE4515" s="128">
        <v>48735800000000</v>
      </c>
      <c r="AF4515" s="128">
        <v>46696100000000</v>
      </c>
      <c r="AG4515" s="128">
        <v>44656400000000</v>
      </c>
      <c r="AH4515" s="128">
        <v>42616700000000</v>
      </c>
    </row>
    <row r="4516" spans="1:34" x14ac:dyDescent="0.35">
      <c r="A4516" s="127" t="s">
        <v>5376</v>
      </c>
      <c r="B4516" s="127" t="s">
        <v>964</v>
      </c>
      <c r="C4516" s="127">
        <v>0</v>
      </c>
      <c r="D4516" s="127">
        <v>0</v>
      </c>
      <c r="E4516" s="127">
        <v>0</v>
      </c>
      <c r="F4516" s="127">
        <v>0</v>
      </c>
      <c r="G4516" s="127">
        <v>0</v>
      </c>
      <c r="H4516" s="127">
        <v>0</v>
      </c>
      <c r="I4516" s="127">
        <v>0</v>
      </c>
      <c r="J4516" s="127">
        <v>0</v>
      </c>
      <c r="K4516" s="127">
        <v>0</v>
      </c>
      <c r="L4516" s="127">
        <v>0</v>
      </c>
      <c r="M4516" s="127">
        <v>0</v>
      </c>
      <c r="N4516" s="127">
        <v>0</v>
      </c>
      <c r="O4516" s="127">
        <v>0</v>
      </c>
      <c r="P4516" s="127">
        <v>0</v>
      </c>
      <c r="Q4516" s="127">
        <v>0</v>
      </c>
      <c r="R4516" s="127">
        <v>0</v>
      </c>
      <c r="S4516" s="127">
        <v>0</v>
      </c>
      <c r="T4516" s="127">
        <v>0</v>
      </c>
      <c r="U4516" s="127">
        <v>0</v>
      </c>
      <c r="V4516" s="127">
        <v>0</v>
      </c>
      <c r="W4516" s="127">
        <v>0</v>
      </c>
      <c r="X4516" s="127">
        <v>0</v>
      </c>
      <c r="Y4516" s="127">
        <v>0</v>
      </c>
      <c r="Z4516" s="127">
        <v>0</v>
      </c>
      <c r="AA4516" s="127">
        <v>0</v>
      </c>
      <c r="AB4516" s="127">
        <v>0</v>
      </c>
      <c r="AC4516" s="127">
        <v>0</v>
      </c>
      <c r="AD4516" s="127">
        <v>0</v>
      </c>
      <c r="AE4516" s="127">
        <v>0</v>
      </c>
      <c r="AF4516" s="127">
        <v>0</v>
      </c>
      <c r="AG4516" s="127">
        <v>0</v>
      </c>
      <c r="AH4516" s="127">
        <v>0</v>
      </c>
    </row>
    <row r="4517" spans="1:34" x14ac:dyDescent="0.35">
      <c r="A4517" s="127" t="s">
        <v>5377</v>
      </c>
      <c r="B4517" s="127" t="s">
        <v>964</v>
      </c>
      <c r="C4517" s="128">
        <v>32943500000000</v>
      </c>
      <c r="D4517" s="128">
        <v>31741800000000</v>
      </c>
      <c r="E4517" s="128">
        <v>34951200000000</v>
      </c>
      <c r="F4517" s="128">
        <v>37489700000000</v>
      </c>
      <c r="G4517" s="128">
        <v>39965100000000</v>
      </c>
      <c r="H4517" s="128">
        <v>42256700000000</v>
      </c>
      <c r="I4517" s="128">
        <v>44450700000000</v>
      </c>
      <c r="J4517" s="128">
        <v>46593200000000</v>
      </c>
      <c r="K4517" s="128">
        <v>48708500000000</v>
      </c>
      <c r="L4517" s="128">
        <v>50357200000000</v>
      </c>
      <c r="M4517" s="128">
        <v>51998200000000</v>
      </c>
      <c r="N4517" s="128">
        <v>53635200000000</v>
      </c>
      <c r="O4517" s="128">
        <v>55270200000000</v>
      </c>
      <c r="P4517" s="128">
        <v>56905300000000</v>
      </c>
      <c r="Q4517" s="128">
        <v>57071600000000</v>
      </c>
      <c r="R4517" s="128">
        <v>57237900000000</v>
      </c>
      <c r="S4517" s="128">
        <v>57404200000000</v>
      </c>
      <c r="T4517" s="128">
        <v>57570400000000</v>
      </c>
      <c r="U4517" s="128">
        <v>57736700000000</v>
      </c>
      <c r="V4517" s="128">
        <v>57897300000000</v>
      </c>
      <c r="W4517" s="128">
        <v>58057900000000</v>
      </c>
      <c r="X4517" s="128">
        <v>58218400000000</v>
      </c>
      <c r="Y4517" s="128">
        <v>58379000000000</v>
      </c>
      <c r="Z4517" s="128">
        <v>58539500000000</v>
      </c>
      <c r="AA4517" s="128">
        <v>58530100000000</v>
      </c>
      <c r="AB4517" s="128">
        <v>58520800000000</v>
      </c>
      <c r="AC4517" s="128">
        <v>58511400000000</v>
      </c>
      <c r="AD4517" s="128">
        <v>58502000000000</v>
      </c>
      <c r="AE4517" s="128">
        <v>58492600000000</v>
      </c>
      <c r="AF4517" s="128">
        <v>58483300000000</v>
      </c>
      <c r="AG4517" s="128">
        <v>58473900000000</v>
      </c>
      <c r="AH4517" s="128">
        <v>58464500000000</v>
      </c>
    </row>
    <row r="4518" spans="1:34" x14ac:dyDescent="0.35">
      <c r="A4518" s="127" t="s">
        <v>5378</v>
      </c>
      <c r="B4518" s="127" t="s">
        <v>964</v>
      </c>
      <c r="C4518" s="128">
        <v>3626740000000000</v>
      </c>
      <c r="D4518" s="128">
        <v>3366080000000000</v>
      </c>
      <c r="E4518" s="128">
        <v>3578900000000000</v>
      </c>
      <c r="F4518" s="128">
        <v>3714860000000000</v>
      </c>
      <c r="G4518" s="128">
        <v>3823730000000000</v>
      </c>
      <c r="H4518" s="128">
        <v>3912900000000000</v>
      </c>
      <c r="I4518" s="128">
        <v>3992030000000000</v>
      </c>
      <c r="J4518" s="128">
        <v>4066050000000000</v>
      </c>
      <c r="K4518" s="128">
        <v>4137470000000000</v>
      </c>
      <c r="L4518" s="128">
        <v>4210880000000000</v>
      </c>
      <c r="M4518" s="128">
        <v>4283610000000000</v>
      </c>
      <c r="N4518" s="128">
        <v>4355990000000000</v>
      </c>
      <c r="O4518" s="128">
        <v>4428210000000000</v>
      </c>
      <c r="P4518" s="128">
        <v>4500420000000000</v>
      </c>
      <c r="Q4518" s="128">
        <v>4597080000000000</v>
      </c>
      <c r="R4518" s="128">
        <v>4693740000000000</v>
      </c>
      <c r="S4518" s="128">
        <v>4790410000000000</v>
      </c>
      <c r="T4518" s="128">
        <v>4887060000000000</v>
      </c>
      <c r="U4518" s="128">
        <v>4983720000000000</v>
      </c>
      <c r="V4518" s="128">
        <v>5124350000000000</v>
      </c>
      <c r="W4518" s="128">
        <v>5264970000000000</v>
      </c>
      <c r="X4518" s="128">
        <v>5405570000000000</v>
      </c>
      <c r="Y4518" s="128">
        <v>5546180000000000</v>
      </c>
      <c r="Z4518" s="128">
        <v>5686790000000000</v>
      </c>
      <c r="AA4518" s="128">
        <v>5791970000000000</v>
      </c>
      <c r="AB4518" s="128">
        <v>5897160000000000</v>
      </c>
      <c r="AC4518" s="128">
        <v>6002350000000000</v>
      </c>
      <c r="AD4518" s="128">
        <v>6107520000000000</v>
      </c>
      <c r="AE4518" s="128">
        <v>6212700000000000</v>
      </c>
      <c r="AF4518" s="128">
        <v>6317890000000000</v>
      </c>
      <c r="AG4518" s="128">
        <v>6423100000000000</v>
      </c>
      <c r="AH4518" s="128">
        <v>6528270000000000</v>
      </c>
    </row>
    <row r="4519" spans="1:34" x14ac:dyDescent="0.35">
      <c r="A4519" s="127" t="s">
        <v>5379</v>
      </c>
      <c r="B4519" s="127" t="s">
        <v>964</v>
      </c>
      <c r="C4519" s="127">
        <v>0</v>
      </c>
      <c r="D4519" s="127">
        <v>0</v>
      </c>
      <c r="E4519" s="127">
        <v>0</v>
      </c>
      <c r="F4519" s="127">
        <v>0</v>
      </c>
      <c r="G4519" s="127">
        <v>0</v>
      </c>
      <c r="H4519" s="127">
        <v>0</v>
      </c>
      <c r="I4519" s="127">
        <v>0</v>
      </c>
      <c r="J4519" s="127">
        <v>0</v>
      </c>
      <c r="K4519" s="127">
        <v>0</v>
      </c>
      <c r="L4519" s="127">
        <v>0</v>
      </c>
      <c r="M4519" s="127">
        <v>0</v>
      </c>
      <c r="N4519" s="127">
        <v>0</v>
      </c>
      <c r="O4519" s="127">
        <v>0</v>
      </c>
      <c r="P4519" s="127">
        <v>0</v>
      </c>
      <c r="Q4519" s="127">
        <v>0</v>
      </c>
      <c r="R4519" s="127">
        <v>0</v>
      </c>
      <c r="S4519" s="127">
        <v>0</v>
      </c>
      <c r="T4519" s="127">
        <v>0</v>
      </c>
      <c r="U4519" s="127">
        <v>0</v>
      </c>
      <c r="V4519" s="127">
        <v>0</v>
      </c>
      <c r="W4519" s="127">
        <v>0</v>
      </c>
      <c r="X4519" s="127">
        <v>0</v>
      </c>
      <c r="Y4519" s="127">
        <v>0</v>
      </c>
      <c r="Z4519" s="127">
        <v>0</v>
      </c>
      <c r="AA4519" s="127">
        <v>0</v>
      </c>
      <c r="AB4519" s="127">
        <v>0</v>
      </c>
      <c r="AC4519" s="127">
        <v>0</v>
      </c>
      <c r="AD4519" s="127">
        <v>0</v>
      </c>
      <c r="AE4519" s="127">
        <v>0</v>
      </c>
      <c r="AF4519" s="127">
        <v>0</v>
      </c>
      <c r="AG4519" s="127">
        <v>0</v>
      </c>
      <c r="AH4519" s="127">
        <v>0</v>
      </c>
    </row>
    <row r="4520" spans="1:34" x14ac:dyDescent="0.35">
      <c r="A4520" s="127" t="s">
        <v>5380</v>
      </c>
      <c r="B4520" s="127" t="s">
        <v>964</v>
      </c>
      <c r="C4520" s="127">
        <v>0</v>
      </c>
      <c r="D4520" s="127">
        <v>0</v>
      </c>
      <c r="E4520" s="127">
        <v>0</v>
      </c>
      <c r="F4520" s="127">
        <v>0</v>
      </c>
      <c r="G4520" s="127">
        <v>0</v>
      </c>
      <c r="H4520" s="127">
        <v>0</v>
      </c>
      <c r="I4520" s="127">
        <v>0</v>
      </c>
      <c r="J4520" s="127">
        <v>0</v>
      </c>
      <c r="K4520" s="127">
        <v>0</v>
      </c>
      <c r="L4520" s="127">
        <v>0</v>
      </c>
      <c r="M4520" s="127">
        <v>0</v>
      </c>
      <c r="N4520" s="127">
        <v>0</v>
      </c>
      <c r="O4520" s="127">
        <v>0</v>
      </c>
      <c r="P4520" s="127">
        <v>0</v>
      </c>
      <c r="Q4520" s="127">
        <v>0</v>
      </c>
      <c r="R4520" s="127">
        <v>0</v>
      </c>
      <c r="S4520" s="127">
        <v>0</v>
      </c>
      <c r="T4520" s="127">
        <v>0</v>
      </c>
      <c r="U4520" s="127">
        <v>0</v>
      </c>
      <c r="V4520" s="127">
        <v>0</v>
      </c>
      <c r="W4520" s="127">
        <v>0</v>
      </c>
      <c r="X4520" s="127">
        <v>0</v>
      </c>
      <c r="Y4520" s="127">
        <v>0</v>
      </c>
      <c r="Z4520" s="127">
        <v>0</v>
      </c>
      <c r="AA4520" s="127">
        <v>0</v>
      </c>
      <c r="AB4520" s="127">
        <v>0</v>
      </c>
      <c r="AC4520" s="127">
        <v>0</v>
      </c>
      <c r="AD4520" s="127">
        <v>0</v>
      </c>
      <c r="AE4520" s="127">
        <v>0</v>
      </c>
      <c r="AF4520" s="127">
        <v>0</v>
      </c>
      <c r="AG4520" s="127">
        <v>0</v>
      </c>
      <c r="AH4520" s="127">
        <v>0</v>
      </c>
    </row>
    <row r="4521" spans="1:34" x14ac:dyDescent="0.35">
      <c r="A4521" s="127" t="s">
        <v>5381</v>
      </c>
      <c r="B4521" s="127" t="s">
        <v>964</v>
      </c>
      <c r="C4521" s="127">
        <v>0</v>
      </c>
      <c r="D4521" s="127">
        <v>0</v>
      </c>
      <c r="E4521" s="127">
        <v>0</v>
      </c>
      <c r="F4521" s="127">
        <v>0</v>
      </c>
      <c r="G4521" s="127">
        <v>0</v>
      </c>
      <c r="H4521" s="127">
        <v>0</v>
      </c>
      <c r="I4521" s="127">
        <v>0</v>
      </c>
      <c r="J4521" s="127">
        <v>0</v>
      </c>
      <c r="K4521" s="127">
        <v>0</v>
      </c>
      <c r="L4521" s="127">
        <v>0</v>
      </c>
      <c r="M4521" s="127">
        <v>0</v>
      </c>
      <c r="N4521" s="127">
        <v>0</v>
      </c>
      <c r="O4521" s="127">
        <v>0</v>
      </c>
      <c r="P4521" s="127">
        <v>0</v>
      </c>
      <c r="Q4521" s="127">
        <v>0</v>
      </c>
      <c r="R4521" s="127">
        <v>0</v>
      </c>
      <c r="S4521" s="127">
        <v>0</v>
      </c>
      <c r="T4521" s="127">
        <v>0</v>
      </c>
      <c r="U4521" s="127">
        <v>0</v>
      </c>
      <c r="V4521" s="127">
        <v>0</v>
      </c>
      <c r="W4521" s="127">
        <v>0</v>
      </c>
      <c r="X4521" s="127">
        <v>0</v>
      </c>
      <c r="Y4521" s="127">
        <v>0</v>
      </c>
      <c r="Z4521" s="127">
        <v>0</v>
      </c>
      <c r="AA4521" s="127">
        <v>0</v>
      </c>
      <c r="AB4521" s="127">
        <v>0</v>
      </c>
      <c r="AC4521" s="127">
        <v>0</v>
      </c>
      <c r="AD4521" s="127">
        <v>0</v>
      </c>
      <c r="AE4521" s="127">
        <v>0</v>
      </c>
      <c r="AF4521" s="127">
        <v>0</v>
      </c>
      <c r="AG4521" s="127">
        <v>0</v>
      </c>
      <c r="AH4521" s="127">
        <v>0</v>
      </c>
    </row>
    <row r="4522" spans="1:34" x14ac:dyDescent="0.35">
      <c r="A4522" s="127" t="s">
        <v>5382</v>
      </c>
      <c r="B4522" s="127" t="s">
        <v>964</v>
      </c>
      <c r="C4522" s="127">
        <v>0</v>
      </c>
      <c r="D4522" s="127">
        <v>0</v>
      </c>
      <c r="E4522" s="127">
        <v>0</v>
      </c>
      <c r="F4522" s="127">
        <v>0</v>
      </c>
      <c r="G4522" s="127">
        <v>0</v>
      </c>
      <c r="H4522" s="127">
        <v>0</v>
      </c>
      <c r="I4522" s="127">
        <v>0</v>
      </c>
      <c r="J4522" s="127">
        <v>0</v>
      </c>
      <c r="K4522" s="127">
        <v>0</v>
      </c>
      <c r="L4522" s="127">
        <v>0</v>
      </c>
      <c r="M4522" s="127">
        <v>0</v>
      </c>
      <c r="N4522" s="127">
        <v>0</v>
      </c>
      <c r="O4522" s="127">
        <v>0</v>
      </c>
      <c r="P4522" s="127">
        <v>0</v>
      </c>
      <c r="Q4522" s="127">
        <v>0</v>
      </c>
      <c r="R4522" s="127">
        <v>0</v>
      </c>
      <c r="S4522" s="127">
        <v>0</v>
      </c>
      <c r="T4522" s="127">
        <v>0</v>
      </c>
      <c r="U4522" s="127">
        <v>0</v>
      </c>
      <c r="V4522" s="127">
        <v>0</v>
      </c>
      <c r="W4522" s="127">
        <v>0</v>
      </c>
      <c r="X4522" s="127">
        <v>0</v>
      </c>
      <c r="Y4522" s="127">
        <v>0</v>
      </c>
      <c r="Z4522" s="127">
        <v>0</v>
      </c>
      <c r="AA4522" s="127">
        <v>0</v>
      </c>
      <c r="AB4522" s="127">
        <v>0</v>
      </c>
      <c r="AC4522" s="127">
        <v>0</v>
      </c>
      <c r="AD4522" s="127">
        <v>0</v>
      </c>
      <c r="AE4522" s="127">
        <v>0</v>
      </c>
      <c r="AF4522" s="127">
        <v>0</v>
      </c>
      <c r="AG4522" s="127">
        <v>0</v>
      </c>
      <c r="AH4522" s="127">
        <v>0</v>
      </c>
    </row>
    <row r="4523" spans="1:34" x14ac:dyDescent="0.35">
      <c r="A4523" s="127" t="s">
        <v>5383</v>
      </c>
      <c r="B4523" s="127" t="s">
        <v>964</v>
      </c>
      <c r="C4523" s="127">
        <v>0</v>
      </c>
      <c r="D4523" s="127">
        <v>0</v>
      </c>
      <c r="E4523" s="127">
        <v>0</v>
      </c>
      <c r="F4523" s="127">
        <v>0</v>
      </c>
      <c r="G4523" s="127">
        <v>0</v>
      </c>
      <c r="H4523" s="127">
        <v>0</v>
      </c>
      <c r="I4523" s="127">
        <v>0</v>
      </c>
      <c r="J4523" s="127">
        <v>0</v>
      </c>
      <c r="K4523" s="127">
        <v>0</v>
      </c>
      <c r="L4523" s="127">
        <v>0</v>
      </c>
      <c r="M4523" s="127">
        <v>0</v>
      </c>
      <c r="N4523" s="127">
        <v>0</v>
      </c>
      <c r="O4523" s="127">
        <v>0</v>
      </c>
      <c r="P4523" s="127">
        <v>0</v>
      </c>
      <c r="Q4523" s="127">
        <v>0</v>
      </c>
      <c r="R4523" s="127">
        <v>0</v>
      </c>
      <c r="S4523" s="127">
        <v>0</v>
      </c>
      <c r="T4523" s="127">
        <v>0</v>
      </c>
      <c r="U4523" s="127">
        <v>0</v>
      </c>
      <c r="V4523" s="127">
        <v>0</v>
      </c>
      <c r="W4523" s="127">
        <v>0</v>
      </c>
      <c r="X4523" s="127">
        <v>0</v>
      </c>
      <c r="Y4523" s="127">
        <v>0</v>
      </c>
      <c r="Z4523" s="127">
        <v>0</v>
      </c>
      <c r="AA4523" s="127">
        <v>0</v>
      </c>
      <c r="AB4523" s="127">
        <v>0</v>
      </c>
      <c r="AC4523" s="127">
        <v>0</v>
      </c>
      <c r="AD4523" s="127">
        <v>0</v>
      </c>
      <c r="AE4523" s="127">
        <v>0</v>
      </c>
      <c r="AF4523" s="127">
        <v>0</v>
      </c>
      <c r="AG4523" s="127">
        <v>0</v>
      </c>
      <c r="AH4523" s="127">
        <v>0</v>
      </c>
    </row>
    <row r="4524" spans="1:34" x14ac:dyDescent="0.35">
      <c r="A4524" s="127" t="s">
        <v>5384</v>
      </c>
      <c r="B4524" s="127" t="s">
        <v>964</v>
      </c>
      <c r="C4524" s="127">
        <v>0</v>
      </c>
      <c r="D4524" s="127">
        <v>0</v>
      </c>
      <c r="E4524" s="127">
        <v>0</v>
      </c>
      <c r="F4524" s="127">
        <v>0</v>
      </c>
      <c r="G4524" s="127">
        <v>0</v>
      </c>
      <c r="H4524" s="127">
        <v>0</v>
      </c>
      <c r="I4524" s="127">
        <v>0</v>
      </c>
      <c r="J4524" s="127">
        <v>0</v>
      </c>
      <c r="K4524" s="127">
        <v>0</v>
      </c>
      <c r="L4524" s="127">
        <v>0</v>
      </c>
      <c r="M4524" s="127">
        <v>0</v>
      </c>
      <c r="N4524" s="127">
        <v>0</v>
      </c>
      <c r="O4524" s="127">
        <v>0</v>
      </c>
      <c r="P4524" s="127">
        <v>0</v>
      </c>
      <c r="Q4524" s="127">
        <v>0</v>
      </c>
      <c r="R4524" s="127">
        <v>0</v>
      </c>
      <c r="S4524" s="127">
        <v>0</v>
      </c>
      <c r="T4524" s="127">
        <v>0</v>
      </c>
      <c r="U4524" s="127">
        <v>0</v>
      </c>
      <c r="V4524" s="127">
        <v>0</v>
      </c>
      <c r="W4524" s="127">
        <v>0</v>
      </c>
      <c r="X4524" s="127">
        <v>0</v>
      </c>
      <c r="Y4524" s="127">
        <v>0</v>
      </c>
      <c r="Z4524" s="127">
        <v>0</v>
      </c>
      <c r="AA4524" s="127">
        <v>0</v>
      </c>
      <c r="AB4524" s="127">
        <v>0</v>
      </c>
      <c r="AC4524" s="127">
        <v>0</v>
      </c>
      <c r="AD4524" s="127">
        <v>0</v>
      </c>
      <c r="AE4524" s="127">
        <v>0</v>
      </c>
      <c r="AF4524" s="127">
        <v>0</v>
      </c>
      <c r="AG4524" s="127">
        <v>0</v>
      </c>
      <c r="AH4524" s="127">
        <v>0</v>
      </c>
    </row>
    <row r="4525" spans="1:34" x14ac:dyDescent="0.35">
      <c r="A4525" s="127" t="s">
        <v>5385</v>
      </c>
      <c r="B4525" s="127" t="s">
        <v>964</v>
      </c>
      <c r="C4525" s="127">
        <v>0</v>
      </c>
      <c r="D4525" s="127">
        <v>0</v>
      </c>
      <c r="E4525" s="127">
        <v>0</v>
      </c>
      <c r="F4525" s="127">
        <v>0</v>
      </c>
      <c r="G4525" s="127">
        <v>0</v>
      </c>
      <c r="H4525" s="127">
        <v>0</v>
      </c>
      <c r="I4525" s="127">
        <v>0</v>
      </c>
      <c r="J4525" s="127">
        <v>0</v>
      </c>
      <c r="K4525" s="127">
        <v>0</v>
      </c>
      <c r="L4525" s="127">
        <v>0</v>
      </c>
      <c r="M4525" s="127">
        <v>0</v>
      </c>
      <c r="N4525" s="127">
        <v>0</v>
      </c>
      <c r="O4525" s="127">
        <v>0</v>
      </c>
      <c r="P4525" s="127">
        <v>0</v>
      </c>
      <c r="Q4525" s="127">
        <v>0</v>
      </c>
      <c r="R4525" s="127">
        <v>0</v>
      </c>
      <c r="S4525" s="127">
        <v>0</v>
      </c>
      <c r="T4525" s="127">
        <v>0</v>
      </c>
      <c r="U4525" s="127">
        <v>0</v>
      </c>
      <c r="V4525" s="127">
        <v>0</v>
      </c>
      <c r="W4525" s="127">
        <v>0</v>
      </c>
      <c r="X4525" s="127">
        <v>0</v>
      </c>
      <c r="Y4525" s="127">
        <v>0</v>
      </c>
      <c r="Z4525" s="127">
        <v>0</v>
      </c>
      <c r="AA4525" s="127">
        <v>0</v>
      </c>
      <c r="AB4525" s="127">
        <v>0</v>
      </c>
      <c r="AC4525" s="127">
        <v>0</v>
      </c>
      <c r="AD4525" s="127">
        <v>0</v>
      </c>
      <c r="AE4525" s="127">
        <v>0</v>
      </c>
      <c r="AF4525" s="127">
        <v>0</v>
      </c>
      <c r="AG4525" s="127">
        <v>0</v>
      </c>
      <c r="AH4525" s="127">
        <v>0</v>
      </c>
    </row>
    <row r="4526" spans="1:34" x14ac:dyDescent="0.35">
      <c r="A4526" s="127" t="s">
        <v>5386</v>
      </c>
      <c r="B4526" s="127" t="s">
        <v>964</v>
      </c>
      <c r="C4526" s="127">
        <v>0</v>
      </c>
      <c r="D4526" s="127">
        <v>0</v>
      </c>
      <c r="E4526" s="127">
        <v>0</v>
      </c>
      <c r="F4526" s="127">
        <v>0</v>
      </c>
      <c r="G4526" s="127">
        <v>0</v>
      </c>
      <c r="H4526" s="127">
        <v>0</v>
      </c>
      <c r="I4526" s="127">
        <v>0</v>
      </c>
      <c r="J4526" s="127">
        <v>0</v>
      </c>
      <c r="K4526" s="127">
        <v>0</v>
      </c>
      <c r="L4526" s="127">
        <v>0</v>
      </c>
      <c r="M4526" s="127">
        <v>0</v>
      </c>
      <c r="N4526" s="127">
        <v>0</v>
      </c>
      <c r="O4526" s="127">
        <v>0</v>
      </c>
      <c r="P4526" s="127">
        <v>0</v>
      </c>
      <c r="Q4526" s="127">
        <v>0</v>
      </c>
      <c r="R4526" s="127">
        <v>0</v>
      </c>
      <c r="S4526" s="127">
        <v>0</v>
      </c>
      <c r="T4526" s="127">
        <v>0</v>
      </c>
      <c r="U4526" s="127">
        <v>0</v>
      </c>
      <c r="V4526" s="127">
        <v>0</v>
      </c>
      <c r="W4526" s="127">
        <v>0</v>
      </c>
      <c r="X4526" s="127">
        <v>0</v>
      </c>
      <c r="Y4526" s="127">
        <v>0</v>
      </c>
      <c r="Z4526" s="127">
        <v>0</v>
      </c>
      <c r="AA4526" s="127">
        <v>0</v>
      </c>
      <c r="AB4526" s="127">
        <v>0</v>
      </c>
      <c r="AC4526" s="127">
        <v>0</v>
      </c>
      <c r="AD4526" s="127">
        <v>0</v>
      </c>
      <c r="AE4526" s="127">
        <v>0</v>
      </c>
      <c r="AF4526" s="127">
        <v>0</v>
      </c>
      <c r="AG4526" s="127">
        <v>0</v>
      </c>
      <c r="AH4526" s="127">
        <v>0</v>
      </c>
    </row>
    <row r="4527" spans="1:34" x14ac:dyDescent="0.35">
      <c r="A4527" s="127" t="s">
        <v>5387</v>
      </c>
      <c r="B4527" s="127" t="s">
        <v>964</v>
      </c>
      <c r="C4527" s="127">
        <v>0</v>
      </c>
      <c r="D4527" s="127">
        <v>0</v>
      </c>
      <c r="E4527" s="127">
        <v>0</v>
      </c>
      <c r="F4527" s="127">
        <v>0</v>
      </c>
      <c r="G4527" s="127">
        <v>0</v>
      </c>
      <c r="H4527" s="127">
        <v>0</v>
      </c>
      <c r="I4527" s="127">
        <v>0</v>
      </c>
      <c r="J4527" s="127">
        <v>0</v>
      </c>
      <c r="K4527" s="127">
        <v>0</v>
      </c>
      <c r="L4527" s="127">
        <v>0</v>
      </c>
      <c r="M4527" s="127">
        <v>0</v>
      </c>
      <c r="N4527" s="127">
        <v>0</v>
      </c>
      <c r="O4527" s="127">
        <v>0</v>
      </c>
      <c r="P4527" s="127">
        <v>0</v>
      </c>
      <c r="Q4527" s="127">
        <v>0</v>
      </c>
      <c r="R4527" s="127">
        <v>0</v>
      </c>
      <c r="S4527" s="127">
        <v>0</v>
      </c>
      <c r="T4527" s="127">
        <v>0</v>
      </c>
      <c r="U4527" s="127">
        <v>0</v>
      </c>
      <c r="V4527" s="127">
        <v>0</v>
      </c>
      <c r="W4527" s="127">
        <v>0</v>
      </c>
      <c r="X4527" s="127">
        <v>0</v>
      </c>
      <c r="Y4527" s="127">
        <v>0</v>
      </c>
      <c r="Z4527" s="127">
        <v>0</v>
      </c>
      <c r="AA4527" s="127">
        <v>0</v>
      </c>
      <c r="AB4527" s="127">
        <v>0</v>
      </c>
      <c r="AC4527" s="127">
        <v>0</v>
      </c>
      <c r="AD4527" s="127">
        <v>0</v>
      </c>
      <c r="AE4527" s="127">
        <v>0</v>
      </c>
      <c r="AF4527" s="127">
        <v>0</v>
      </c>
      <c r="AG4527" s="127">
        <v>0</v>
      </c>
      <c r="AH4527" s="127">
        <v>0</v>
      </c>
    </row>
    <row r="4528" spans="1:34" x14ac:dyDescent="0.35">
      <c r="A4528" s="127" t="s">
        <v>5388</v>
      </c>
      <c r="B4528" s="127" t="s">
        <v>964</v>
      </c>
      <c r="C4528" s="127">
        <v>0</v>
      </c>
      <c r="D4528" s="127">
        <v>0</v>
      </c>
      <c r="E4528" s="127">
        <v>0</v>
      </c>
      <c r="F4528" s="127">
        <v>0</v>
      </c>
      <c r="G4528" s="127">
        <v>0</v>
      </c>
      <c r="H4528" s="127">
        <v>0</v>
      </c>
      <c r="I4528" s="127">
        <v>0</v>
      </c>
      <c r="J4528" s="127">
        <v>0</v>
      </c>
      <c r="K4528" s="127">
        <v>0</v>
      </c>
      <c r="L4528" s="127">
        <v>0</v>
      </c>
      <c r="M4528" s="127">
        <v>0</v>
      </c>
      <c r="N4528" s="127">
        <v>0</v>
      </c>
      <c r="O4528" s="127">
        <v>0</v>
      </c>
      <c r="P4528" s="127">
        <v>0</v>
      </c>
      <c r="Q4528" s="127">
        <v>0</v>
      </c>
      <c r="R4528" s="127">
        <v>0</v>
      </c>
      <c r="S4528" s="127">
        <v>0</v>
      </c>
      <c r="T4528" s="127">
        <v>0</v>
      </c>
      <c r="U4528" s="127">
        <v>0</v>
      </c>
      <c r="V4528" s="127">
        <v>0</v>
      </c>
      <c r="W4528" s="127">
        <v>0</v>
      </c>
      <c r="X4528" s="127">
        <v>0</v>
      </c>
      <c r="Y4528" s="127">
        <v>0</v>
      </c>
      <c r="Z4528" s="127">
        <v>0</v>
      </c>
      <c r="AA4528" s="127">
        <v>0</v>
      </c>
      <c r="AB4528" s="127">
        <v>0</v>
      </c>
      <c r="AC4528" s="127">
        <v>0</v>
      </c>
      <c r="AD4528" s="127">
        <v>0</v>
      </c>
      <c r="AE4528" s="127">
        <v>0</v>
      </c>
      <c r="AF4528" s="127">
        <v>0</v>
      </c>
      <c r="AG4528" s="127">
        <v>0</v>
      </c>
      <c r="AH4528" s="127">
        <v>0</v>
      </c>
    </row>
    <row r="4529" spans="1:34" x14ac:dyDescent="0.35">
      <c r="A4529" s="127" t="s">
        <v>5389</v>
      </c>
      <c r="B4529" s="127" t="s">
        <v>964</v>
      </c>
      <c r="C4529" s="127">
        <v>643942</v>
      </c>
      <c r="D4529" s="127">
        <v>667611</v>
      </c>
      <c r="E4529" s="127">
        <v>719624</v>
      </c>
      <c r="F4529" s="127">
        <v>801523</v>
      </c>
      <c r="G4529" s="127">
        <v>924957</v>
      </c>
      <c r="H4529" s="128">
        <v>1101310</v>
      </c>
      <c r="I4529" s="128">
        <v>1345900</v>
      </c>
      <c r="J4529" s="128">
        <v>1675790</v>
      </c>
      <c r="K4529" s="128">
        <v>2111640</v>
      </c>
      <c r="L4529" s="128">
        <v>2685660</v>
      </c>
      <c r="M4529" s="128">
        <v>3420930</v>
      </c>
      <c r="N4529" s="128">
        <v>4342880</v>
      </c>
      <c r="O4529" s="128">
        <v>5472240</v>
      </c>
      <c r="P4529" s="128">
        <v>6816950</v>
      </c>
      <c r="Q4529" s="128">
        <v>8391140</v>
      </c>
      <c r="R4529" s="128">
        <v>10195000</v>
      </c>
      <c r="S4529" s="128">
        <v>12196000</v>
      </c>
      <c r="T4529" s="128">
        <v>14408600</v>
      </c>
      <c r="U4529" s="128">
        <v>16774400</v>
      </c>
      <c r="V4529" s="128">
        <v>19307700</v>
      </c>
      <c r="W4529" s="128">
        <v>21987700</v>
      </c>
      <c r="X4529" s="128">
        <v>24775700</v>
      </c>
      <c r="Y4529" s="128">
        <v>27648700</v>
      </c>
      <c r="Z4529" s="128">
        <v>30588000</v>
      </c>
      <c r="AA4529" s="128">
        <v>33564700</v>
      </c>
      <c r="AB4529" s="128">
        <v>36526000</v>
      </c>
      <c r="AC4529" s="128">
        <v>39462200</v>
      </c>
      <c r="AD4529" s="128">
        <v>42320800</v>
      </c>
      <c r="AE4529" s="128">
        <v>45076200</v>
      </c>
      <c r="AF4529" s="128">
        <v>47711200</v>
      </c>
      <c r="AG4529" s="128">
        <v>50220400</v>
      </c>
      <c r="AH4529" s="128">
        <v>52585000</v>
      </c>
    </row>
    <row r="4530" spans="1:34" x14ac:dyDescent="0.35">
      <c r="A4530" s="127" t="s">
        <v>5390</v>
      </c>
      <c r="B4530" s="127" t="s">
        <v>964</v>
      </c>
      <c r="C4530" s="127">
        <v>850228</v>
      </c>
      <c r="D4530" s="127">
        <v>840129</v>
      </c>
      <c r="E4530" s="127">
        <v>839247</v>
      </c>
      <c r="F4530" s="127">
        <v>844803</v>
      </c>
      <c r="G4530" s="127">
        <v>856206</v>
      </c>
      <c r="H4530" s="127">
        <v>872331</v>
      </c>
      <c r="I4530" s="127">
        <v>892215</v>
      </c>
      <c r="J4530" s="127">
        <v>914868</v>
      </c>
      <c r="K4530" s="127">
        <v>939810</v>
      </c>
      <c r="L4530" s="127">
        <v>967746</v>
      </c>
      <c r="M4530" s="127">
        <v>997872</v>
      </c>
      <c r="N4530" s="128">
        <v>1030120</v>
      </c>
      <c r="O4530" s="128">
        <v>1064400</v>
      </c>
      <c r="P4530" s="128">
        <v>1099940</v>
      </c>
      <c r="Q4530" s="128">
        <v>1137070</v>
      </c>
      <c r="R4530" s="128">
        <v>1175750</v>
      </c>
      <c r="S4530" s="128">
        <v>1215500</v>
      </c>
      <c r="T4530" s="128">
        <v>1266870</v>
      </c>
      <c r="U4530" s="128">
        <v>1309550</v>
      </c>
      <c r="V4530" s="128">
        <v>1347320</v>
      </c>
      <c r="W4530" s="128">
        <v>1380840</v>
      </c>
      <c r="X4530" s="128">
        <v>1410490</v>
      </c>
      <c r="Y4530" s="128">
        <v>1437210</v>
      </c>
      <c r="Z4530" s="128">
        <v>1462230</v>
      </c>
      <c r="AA4530" s="128">
        <v>1485820</v>
      </c>
      <c r="AB4530" s="128">
        <v>1506590</v>
      </c>
      <c r="AC4530" s="128">
        <v>1525750</v>
      </c>
      <c r="AD4530" s="128">
        <v>1542470</v>
      </c>
      <c r="AE4530" s="128">
        <v>1556660</v>
      </c>
      <c r="AF4530" s="128">
        <v>1568660</v>
      </c>
      <c r="AG4530" s="128">
        <v>1578230</v>
      </c>
      <c r="AH4530" s="128">
        <v>1584930</v>
      </c>
    </row>
    <row r="4531" spans="1:34" x14ac:dyDescent="0.35">
      <c r="A4531" s="127" t="s">
        <v>5391</v>
      </c>
      <c r="B4531" s="127" t="s">
        <v>964</v>
      </c>
      <c r="C4531" s="128">
        <v>23026800</v>
      </c>
      <c r="D4531" s="128">
        <v>22835600</v>
      </c>
      <c r="E4531" s="128">
        <v>22959200</v>
      </c>
      <c r="F4531" s="128">
        <v>23319700</v>
      </c>
      <c r="G4531" s="128">
        <v>23896600</v>
      </c>
      <c r="H4531" s="128">
        <v>24662500</v>
      </c>
      <c r="I4531" s="128">
        <v>25593900</v>
      </c>
      <c r="J4531" s="128">
        <v>26662500</v>
      </c>
      <c r="K4531" s="128">
        <v>27848500</v>
      </c>
      <c r="L4531" s="128">
        <v>29185900</v>
      </c>
      <c r="M4531" s="128">
        <v>30641500</v>
      </c>
      <c r="N4531" s="128">
        <v>32195500</v>
      </c>
      <c r="O4531" s="128">
        <v>33859400</v>
      </c>
      <c r="P4531" s="128">
        <v>35609600</v>
      </c>
      <c r="Q4531" s="128">
        <v>37454900</v>
      </c>
      <c r="R4531" s="128">
        <v>39395300</v>
      </c>
      <c r="S4531" s="128">
        <v>41358900</v>
      </c>
      <c r="T4531" s="128">
        <v>43683400</v>
      </c>
      <c r="U4531" s="128">
        <v>45775700</v>
      </c>
      <c r="V4531" s="128">
        <v>47754900</v>
      </c>
      <c r="W4531" s="128">
        <v>49646100</v>
      </c>
      <c r="X4531" s="128">
        <v>51464300</v>
      </c>
      <c r="Y4531" s="128">
        <v>53237700</v>
      </c>
      <c r="Z4531" s="128">
        <v>54989800</v>
      </c>
      <c r="AA4531" s="128">
        <v>56753100</v>
      </c>
      <c r="AB4531" s="128">
        <v>58470200</v>
      </c>
      <c r="AC4531" s="128">
        <v>60198000</v>
      </c>
      <c r="AD4531" s="128">
        <v>61933000</v>
      </c>
      <c r="AE4531" s="128">
        <v>63612800</v>
      </c>
      <c r="AF4531" s="128">
        <v>65271000</v>
      </c>
      <c r="AG4531" s="128">
        <v>66930000</v>
      </c>
      <c r="AH4531" s="128">
        <v>68559800</v>
      </c>
    </row>
    <row r="4532" spans="1:34" x14ac:dyDescent="0.35">
      <c r="A4532" s="127" t="s">
        <v>5392</v>
      </c>
      <c r="B4532" s="127" t="s">
        <v>964</v>
      </c>
      <c r="C4532" s="128">
        <v>7243070</v>
      </c>
      <c r="D4532" s="128">
        <v>7187350</v>
      </c>
      <c r="E4532" s="128">
        <v>7235180</v>
      </c>
      <c r="F4532" s="128">
        <v>7361300</v>
      </c>
      <c r="G4532" s="128">
        <v>7559800</v>
      </c>
      <c r="H4532" s="128">
        <v>7819290</v>
      </c>
      <c r="I4532" s="128">
        <v>8135780</v>
      </c>
      <c r="J4532" s="128">
        <v>8498110</v>
      </c>
      <c r="K4532" s="128">
        <v>8903060</v>
      </c>
      <c r="L4532" s="128">
        <v>9357380</v>
      </c>
      <c r="M4532" s="128">
        <v>9853770</v>
      </c>
      <c r="N4532" s="128">
        <v>10389200</v>
      </c>
      <c r="O4532" s="128">
        <v>10962400</v>
      </c>
      <c r="P4532" s="128">
        <v>11568000</v>
      </c>
      <c r="Q4532" s="128">
        <v>12210700</v>
      </c>
      <c r="R4532" s="128">
        <v>12894300</v>
      </c>
      <c r="S4532" s="128">
        <v>13593900</v>
      </c>
      <c r="T4532" s="128">
        <v>14414200</v>
      </c>
      <c r="U4532" s="128">
        <v>15165100</v>
      </c>
      <c r="V4532" s="128">
        <v>15891800</v>
      </c>
      <c r="W4532" s="128">
        <v>16604800</v>
      </c>
      <c r="X4532" s="128">
        <v>17311600</v>
      </c>
      <c r="Y4532" s="128">
        <v>18016200</v>
      </c>
      <c r="Z4532" s="128">
        <v>18732200</v>
      </c>
      <c r="AA4532" s="128">
        <v>19466900</v>
      </c>
      <c r="AB4532" s="128">
        <v>20204900</v>
      </c>
      <c r="AC4532" s="128">
        <v>20961400</v>
      </c>
      <c r="AD4532" s="128">
        <v>21735800</v>
      </c>
      <c r="AE4532" s="128">
        <v>22527400</v>
      </c>
      <c r="AF4532" s="128">
        <v>23335300</v>
      </c>
      <c r="AG4532" s="128">
        <v>24162100</v>
      </c>
      <c r="AH4532" s="128">
        <v>24994800</v>
      </c>
    </row>
    <row r="4533" spans="1:34" x14ac:dyDescent="0.35">
      <c r="A4533" s="127" t="s">
        <v>5393</v>
      </c>
      <c r="B4533" s="127" t="s">
        <v>964</v>
      </c>
      <c r="C4533" s="127">
        <v>0</v>
      </c>
      <c r="D4533" s="127">
        <v>0</v>
      </c>
      <c r="E4533" s="127">
        <v>0</v>
      </c>
      <c r="F4533" s="127">
        <v>0</v>
      </c>
      <c r="G4533" s="127">
        <v>0</v>
      </c>
      <c r="H4533" s="127">
        <v>0</v>
      </c>
      <c r="I4533" s="127">
        <v>0</v>
      </c>
      <c r="J4533" s="127">
        <v>0</v>
      </c>
      <c r="K4533" s="127">
        <v>0</v>
      </c>
      <c r="L4533" s="127">
        <v>0</v>
      </c>
      <c r="M4533" s="127">
        <v>0</v>
      </c>
      <c r="N4533" s="127">
        <v>0</v>
      </c>
      <c r="O4533" s="127">
        <v>0</v>
      </c>
      <c r="P4533" s="127">
        <v>0</v>
      </c>
      <c r="Q4533" s="127">
        <v>0</v>
      </c>
      <c r="R4533" s="127">
        <v>0</v>
      </c>
      <c r="S4533" s="127">
        <v>0</v>
      </c>
      <c r="T4533" s="127">
        <v>0</v>
      </c>
      <c r="U4533" s="127">
        <v>0</v>
      </c>
      <c r="V4533" s="127">
        <v>0</v>
      </c>
      <c r="W4533" s="127">
        <v>0</v>
      </c>
      <c r="X4533" s="127">
        <v>0</v>
      </c>
      <c r="Y4533" s="127">
        <v>0</v>
      </c>
      <c r="Z4533" s="127">
        <v>0</v>
      </c>
      <c r="AA4533" s="127">
        <v>0</v>
      </c>
      <c r="AB4533" s="127">
        <v>0</v>
      </c>
      <c r="AC4533" s="127">
        <v>0</v>
      </c>
      <c r="AD4533" s="127">
        <v>0</v>
      </c>
      <c r="AE4533" s="127">
        <v>0</v>
      </c>
      <c r="AF4533" s="127">
        <v>0</v>
      </c>
      <c r="AG4533" s="127">
        <v>0</v>
      </c>
      <c r="AH4533" s="127">
        <v>0</v>
      </c>
    </row>
    <row r="4534" spans="1:34" x14ac:dyDescent="0.35">
      <c r="A4534" s="127" t="s">
        <v>5394</v>
      </c>
      <c r="B4534" s="127" t="s">
        <v>964</v>
      </c>
      <c r="C4534" s="127">
        <v>850609</v>
      </c>
      <c r="D4534" s="127">
        <v>841020</v>
      </c>
      <c r="E4534" s="127">
        <v>841449</v>
      </c>
      <c r="F4534" s="127">
        <v>848793</v>
      </c>
      <c r="G4534" s="127">
        <v>862236</v>
      </c>
      <c r="H4534" s="127">
        <v>880614</v>
      </c>
      <c r="I4534" s="127">
        <v>903162</v>
      </c>
      <c r="J4534" s="127">
        <v>928923</v>
      </c>
      <c r="K4534" s="127">
        <v>957474</v>
      </c>
      <c r="L4534" s="127">
        <v>989841</v>
      </c>
      <c r="M4534" s="128">
        <v>1025270</v>
      </c>
      <c r="N4534" s="128">
        <v>1063640</v>
      </c>
      <c r="O4534" s="128">
        <v>1104840</v>
      </c>
      <c r="P4534" s="128">
        <v>1148140</v>
      </c>
      <c r="Q4534" s="128">
        <v>1193770</v>
      </c>
      <c r="R4534" s="128">
        <v>1241550</v>
      </c>
      <c r="S4534" s="128">
        <v>1290520</v>
      </c>
      <c r="T4534" s="128">
        <v>1351280</v>
      </c>
      <c r="U4534" s="128">
        <v>1402670</v>
      </c>
      <c r="V4534" s="128">
        <v>1448940</v>
      </c>
      <c r="W4534" s="128">
        <v>1490860</v>
      </c>
      <c r="X4534" s="128">
        <v>1528780</v>
      </c>
      <c r="Y4534" s="128">
        <v>1563380</v>
      </c>
      <c r="Z4534" s="128">
        <v>1595570</v>
      </c>
      <c r="AA4534" s="128">
        <v>1625640</v>
      </c>
      <c r="AB4534" s="128">
        <v>1651840</v>
      </c>
      <c r="AC4534" s="128">
        <v>1675400</v>
      </c>
      <c r="AD4534" s="128">
        <v>1695500</v>
      </c>
      <c r="AE4534" s="128">
        <v>1711910</v>
      </c>
      <c r="AF4534" s="128">
        <v>1725010</v>
      </c>
      <c r="AG4534" s="128">
        <v>1734880</v>
      </c>
      <c r="AH4534" s="128">
        <v>1741070</v>
      </c>
    </row>
    <row r="4535" spans="1:34" x14ac:dyDescent="0.35">
      <c r="A4535" s="127" t="s">
        <v>5395</v>
      </c>
      <c r="B4535" s="127" t="s">
        <v>964</v>
      </c>
      <c r="C4535" s="127">
        <v>0</v>
      </c>
      <c r="D4535" s="127">
        <v>0</v>
      </c>
      <c r="E4535" s="127">
        <v>0</v>
      </c>
      <c r="F4535" s="127">
        <v>0</v>
      </c>
      <c r="G4535" s="127">
        <v>0</v>
      </c>
      <c r="H4535" s="127">
        <v>0</v>
      </c>
      <c r="I4535" s="127">
        <v>0</v>
      </c>
      <c r="J4535" s="127">
        <v>0</v>
      </c>
      <c r="K4535" s="127">
        <v>0</v>
      </c>
      <c r="L4535" s="127">
        <v>0</v>
      </c>
      <c r="M4535" s="127">
        <v>0</v>
      </c>
      <c r="N4535" s="127">
        <v>0</v>
      </c>
      <c r="O4535" s="127">
        <v>0</v>
      </c>
      <c r="P4535" s="127">
        <v>0</v>
      </c>
      <c r="Q4535" s="127">
        <v>0</v>
      </c>
      <c r="R4535" s="127">
        <v>0</v>
      </c>
      <c r="S4535" s="127">
        <v>0</v>
      </c>
      <c r="T4535" s="127">
        <v>0</v>
      </c>
      <c r="U4535" s="127">
        <v>0</v>
      </c>
      <c r="V4535" s="127">
        <v>0</v>
      </c>
      <c r="W4535" s="127">
        <v>0</v>
      </c>
      <c r="X4535" s="127">
        <v>0</v>
      </c>
      <c r="Y4535" s="127">
        <v>0</v>
      </c>
      <c r="Z4535" s="127">
        <v>0</v>
      </c>
      <c r="AA4535" s="127">
        <v>0</v>
      </c>
      <c r="AB4535" s="127">
        <v>0</v>
      </c>
      <c r="AC4535" s="127">
        <v>0</v>
      </c>
      <c r="AD4535" s="127">
        <v>0</v>
      </c>
      <c r="AE4535" s="127">
        <v>0</v>
      </c>
      <c r="AF4535" s="127">
        <v>0</v>
      </c>
      <c r="AG4535" s="127">
        <v>0</v>
      </c>
      <c r="AH4535" s="127">
        <v>0</v>
      </c>
    </row>
    <row r="4536" spans="1:34" x14ac:dyDescent="0.35">
      <c r="A4536" s="127" t="s">
        <v>5396</v>
      </c>
      <c r="B4536" s="127" t="s">
        <v>964</v>
      </c>
      <c r="C4536" s="127">
        <v>1305</v>
      </c>
      <c r="D4536" s="127">
        <v>2739</v>
      </c>
      <c r="E4536" s="127">
        <v>5154</v>
      </c>
      <c r="F4536" s="127">
        <v>8847</v>
      </c>
      <c r="G4536" s="127">
        <v>14391</v>
      </c>
      <c r="H4536" s="127">
        <v>22446</v>
      </c>
      <c r="I4536" s="127">
        <v>33858</v>
      </c>
      <c r="J4536" s="127">
        <v>49686</v>
      </c>
      <c r="K4536" s="127">
        <v>71163</v>
      </c>
      <c r="L4536" s="127">
        <v>100290</v>
      </c>
      <c r="M4536" s="127">
        <v>137448</v>
      </c>
      <c r="N4536" s="127">
        <v>185496</v>
      </c>
      <c r="O4536" s="127">
        <v>244992</v>
      </c>
      <c r="P4536" s="127">
        <v>316707</v>
      </c>
      <c r="Q4536" s="127">
        <v>401391</v>
      </c>
      <c r="R4536" s="127">
        <v>498660</v>
      </c>
      <c r="S4536" s="127">
        <v>607626</v>
      </c>
      <c r="T4536" s="127">
        <v>726870</v>
      </c>
      <c r="U4536" s="127">
        <v>854544</v>
      </c>
      <c r="V4536" s="127">
        <v>995448</v>
      </c>
      <c r="W4536" s="128">
        <v>1147670</v>
      </c>
      <c r="X4536" s="128">
        <v>1309020</v>
      </c>
      <c r="Y4536" s="128">
        <v>1477850</v>
      </c>
      <c r="Z4536" s="128">
        <v>1652940</v>
      </c>
      <c r="AA4536" s="128">
        <v>1829740</v>
      </c>
      <c r="AB4536" s="128">
        <v>2007690</v>
      </c>
      <c r="AC4536" s="128">
        <v>2186750</v>
      </c>
      <c r="AD4536" s="128">
        <v>2366660</v>
      </c>
      <c r="AE4536" s="128">
        <v>2548160</v>
      </c>
      <c r="AF4536" s="128">
        <v>2724320</v>
      </c>
      <c r="AG4536" s="128">
        <v>2895180</v>
      </c>
      <c r="AH4536" s="128">
        <v>3061160</v>
      </c>
    </row>
    <row r="4537" spans="1:34" x14ac:dyDescent="0.35">
      <c r="A4537" s="127" t="s">
        <v>5397</v>
      </c>
      <c r="B4537" s="127" t="s">
        <v>964</v>
      </c>
      <c r="C4537" s="127">
        <v>8493</v>
      </c>
      <c r="D4537" s="127">
        <v>15363</v>
      </c>
      <c r="E4537" s="127">
        <v>23829</v>
      </c>
      <c r="F4537" s="127">
        <v>33420</v>
      </c>
      <c r="G4537" s="127">
        <v>44157</v>
      </c>
      <c r="H4537" s="127">
        <v>55872</v>
      </c>
      <c r="I4537" s="127">
        <v>68421</v>
      </c>
      <c r="J4537" s="127">
        <v>81714</v>
      </c>
      <c r="K4537" s="127">
        <v>95676</v>
      </c>
      <c r="L4537" s="127">
        <v>110544</v>
      </c>
      <c r="M4537" s="127">
        <v>117744</v>
      </c>
      <c r="N4537" s="127">
        <v>127350</v>
      </c>
      <c r="O4537" s="127">
        <v>136080</v>
      </c>
      <c r="P4537" s="127">
        <v>144333</v>
      </c>
      <c r="Q4537" s="127">
        <v>152181</v>
      </c>
      <c r="R4537" s="127">
        <v>159747</v>
      </c>
      <c r="S4537" s="127">
        <v>167142</v>
      </c>
      <c r="T4537" s="127">
        <v>174432</v>
      </c>
      <c r="U4537" s="127">
        <v>181662</v>
      </c>
      <c r="V4537" s="127">
        <v>189546</v>
      </c>
      <c r="W4537" s="127">
        <v>198102</v>
      </c>
      <c r="X4537" s="127">
        <v>207267</v>
      </c>
      <c r="Y4537" s="127">
        <v>217050</v>
      </c>
      <c r="Z4537" s="127">
        <v>227493</v>
      </c>
      <c r="AA4537" s="127">
        <v>238095</v>
      </c>
      <c r="AB4537" s="127">
        <v>248832</v>
      </c>
      <c r="AC4537" s="127">
        <v>259689</v>
      </c>
      <c r="AD4537" s="127">
        <v>270558</v>
      </c>
      <c r="AE4537" s="127">
        <v>281430</v>
      </c>
      <c r="AF4537" s="127">
        <v>291261</v>
      </c>
      <c r="AG4537" s="127">
        <v>300027</v>
      </c>
      <c r="AH4537" s="127">
        <v>307770</v>
      </c>
    </row>
    <row r="4538" spans="1:34" x14ac:dyDescent="0.35">
      <c r="A4538" s="127" t="s">
        <v>5398</v>
      </c>
      <c r="B4538" s="127" t="s">
        <v>964</v>
      </c>
      <c r="C4538" s="127">
        <v>0</v>
      </c>
      <c r="D4538" s="127">
        <v>0</v>
      </c>
      <c r="E4538" s="127">
        <v>0</v>
      </c>
      <c r="F4538" s="127">
        <v>0</v>
      </c>
      <c r="G4538" s="127">
        <v>0</v>
      </c>
      <c r="H4538" s="127">
        <v>0</v>
      </c>
      <c r="I4538" s="127">
        <v>0</v>
      </c>
      <c r="J4538" s="127">
        <v>0</v>
      </c>
      <c r="K4538" s="127">
        <v>0</v>
      </c>
      <c r="L4538" s="127">
        <v>0</v>
      </c>
      <c r="M4538" s="127">
        <v>0</v>
      </c>
      <c r="N4538" s="127">
        <v>0</v>
      </c>
      <c r="O4538" s="127">
        <v>0</v>
      </c>
      <c r="P4538" s="127">
        <v>0</v>
      </c>
      <c r="Q4538" s="127">
        <v>0</v>
      </c>
      <c r="R4538" s="127">
        <v>0</v>
      </c>
      <c r="S4538" s="127">
        <v>0</v>
      </c>
      <c r="T4538" s="127">
        <v>0</v>
      </c>
      <c r="U4538" s="127">
        <v>0</v>
      </c>
      <c r="V4538" s="127">
        <v>0</v>
      </c>
      <c r="W4538" s="127">
        <v>0</v>
      </c>
      <c r="X4538" s="127">
        <v>0</v>
      </c>
      <c r="Y4538" s="127">
        <v>0</v>
      </c>
      <c r="Z4538" s="127">
        <v>0</v>
      </c>
      <c r="AA4538" s="127">
        <v>0</v>
      </c>
      <c r="AB4538" s="127">
        <v>0</v>
      </c>
      <c r="AC4538" s="127">
        <v>0</v>
      </c>
      <c r="AD4538" s="127">
        <v>0</v>
      </c>
      <c r="AE4538" s="127">
        <v>0</v>
      </c>
      <c r="AF4538" s="127">
        <v>0</v>
      </c>
      <c r="AG4538" s="127">
        <v>0</v>
      </c>
      <c r="AH4538" s="127">
        <v>0</v>
      </c>
    </row>
    <row r="4539" spans="1:34" x14ac:dyDescent="0.35">
      <c r="A4539" s="127" t="s">
        <v>5399</v>
      </c>
      <c r="B4539" s="127" t="s">
        <v>964</v>
      </c>
      <c r="C4539" s="128">
        <v>3113140</v>
      </c>
      <c r="D4539" s="128">
        <v>3075500</v>
      </c>
      <c r="E4539" s="128">
        <v>3108250</v>
      </c>
      <c r="F4539" s="128">
        <v>3192520</v>
      </c>
      <c r="G4539" s="128">
        <v>3329820</v>
      </c>
      <c r="H4539" s="128">
        <v>3514330</v>
      </c>
      <c r="I4539" s="128">
        <v>3742350</v>
      </c>
      <c r="J4539" s="128">
        <v>4011250</v>
      </c>
      <c r="K4539" s="128">
        <v>4318950</v>
      </c>
      <c r="L4539" s="128">
        <v>4677420</v>
      </c>
      <c r="M4539" s="128">
        <v>5063530</v>
      </c>
      <c r="N4539" s="128">
        <v>5555660</v>
      </c>
      <c r="O4539" s="128">
        <v>6023110</v>
      </c>
      <c r="P4539" s="128">
        <v>6483740</v>
      </c>
      <c r="Q4539" s="128">
        <v>6941630</v>
      </c>
      <c r="R4539" s="128">
        <v>7402360</v>
      </c>
      <c r="S4539" s="128">
        <v>7869700</v>
      </c>
      <c r="T4539" s="128">
        <v>8346680</v>
      </c>
      <c r="U4539" s="128">
        <v>8836020</v>
      </c>
      <c r="V4539" s="128">
        <v>9379310</v>
      </c>
      <c r="W4539" s="128">
        <v>9978710</v>
      </c>
      <c r="X4539" s="128">
        <v>10636600</v>
      </c>
      <c r="Y4539" s="128">
        <v>11354700</v>
      </c>
      <c r="Z4539" s="128">
        <v>12134200</v>
      </c>
      <c r="AA4539" s="128">
        <v>12952700</v>
      </c>
      <c r="AB4539" s="128">
        <v>13810600</v>
      </c>
      <c r="AC4539" s="128">
        <v>14708100</v>
      </c>
      <c r="AD4539" s="128">
        <v>15645500</v>
      </c>
      <c r="AE4539" s="128">
        <v>16622100</v>
      </c>
      <c r="AF4539" s="128">
        <v>17584600</v>
      </c>
      <c r="AG4539" s="128">
        <v>18532800</v>
      </c>
      <c r="AH4539" s="128">
        <v>19466500</v>
      </c>
    </row>
    <row r="4540" spans="1:34" x14ac:dyDescent="0.35">
      <c r="A4540" s="127" t="s">
        <v>5400</v>
      </c>
      <c r="B4540" s="127" t="s">
        <v>964</v>
      </c>
      <c r="C4540" s="127">
        <v>0</v>
      </c>
      <c r="D4540" s="127">
        <v>0</v>
      </c>
      <c r="E4540" s="127">
        <v>0</v>
      </c>
      <c r="F4540" s="127">
        <v>0</v>
      </c>
      <c r="G4540" s="127">
        <v>0</v>
      </c>
      <c r="H4540" s="127">
        <v>0</v>
      </c>
      <c r="I4540" s="127">
        <v>0</v>
      </c>
      <c r="J4540" s="127">
        <v>0</v>
      </c>
      <c r="K4540" s="127">
        <v>0</v>
      </c>
      <c r="L4540" s="127">
        <v>0</v>
      </c>
      <c r="M4540" s="127">
        <v>0</v>
      </c>
      <c r="N4540" s="127">
        <v>0</v>
      </c>
      <c r="O4540" s="127">
        <v>0</v>
      </c>
      <c r="P4540" s="127">
        <v>0</v>
      </c>
      <c r="Q4540" s="127">
        <v>0</v>
      </c>
      <c r="R4540" s="127">
        <v>0</v>
      </c>
      <c r="S4540" s="127">
        <v>0</v>
      </c>
      <c r="T4540" s="127">
        <v>0</v>
      </c>
      <c r="U4540" s="127">
        <v>0</v>
      </c>
      <c r="V4540" s="127">
        <v>0</v>
      </c>
      <c r="W4540" s="127">
        <v>0</v>
      </c>
      <c r="X4540" s="127">
        <v>0</v>
      </c>
      <c r="Y4540" s="127">
        <v>0</v>
      </c>
      <c r="Z4540" s="127">
        <v>0</v>
      </c>
      <c r="AA4540" s="127">
        <v>0</v>
      </c>
      <c r="AB4540" s="127">
        <v>0</v>
      </c>
      <c r="AC4540" s="127">
        <v>0</v>
      </c>
      <c r="AD4540" s="127">
        <v>0</v>
      </c>
      <c r="AE4540" s="127">
        <v>0</v>
      </c>
      <c r="AF4540" s="127">
        <v>0</v>
      </c>
      <c r="AG4540" s="127">
        <v>0</v>
      </c>
      <c r="AH4540" s="127">
        <v>0</v>
      </c>
    </row>
    <row r="4541" spans="1:34" x14ac:dyDescent="0.35">
      <c r="A4541" s="127" t="s">
        <v>5401</v>
      </c>
      <c r="B4541" s="127" t="s">
        <v>964</v>
      </c>
      <c r="C4541" s="127">
        <v>0</v>
      </c>
      <c r="D4541" s="127">
        <v>0</v>
      </c>
      <c r="E4541" s="127">
        <v>0</v>
      </c>
      <c r="F4541" s="127">
        <v>0</v>
      </c>
      <c r="G4541" s="127">
        <v>0</v>
      </c>
      <c r="H4541" s="127">
        <v>0</v>
      </c>
      <c r="I4541" s="127">
        <v>0</v>
      </c>
      <c r="J4541" s="127">
        <v>0</v>
      </c>
      <c r="K4541" s="127">
        <v>0</v>
      </c>
      <c r="L4541" s="127">
        <v>0</v>
      </c>
      <c r="M4541" s="127">
        <v>0</v>
      </c>
      <c r="N4541" s="127">
        <v>0</v>
      </c>
      <c r="O4541" s="127">
        <v>0</v>
      </c>
      <c r="P4541" s="127">
        <v>0</v>
      </c>
      <c r="Q4541" s="127">
        <v>0</v>
      </c>
      <c r="R4541" s="127">
        <v>0</v>
      </c>
      <c r="S4541" s="127">
        <v>0</v>
      </c>
      <c r="T4541" s="127">
        <v>0</v>
      </c>
      <c r="U4541" s="127">
        <v>0</v>
      </c>
      <c r="V4541" s="127">
        <v>0</v>
      </c>
      <c r="W4541" s="127">
        <v>0</v>
      </c>
      <c r="X4541" s="127">
        <v>0</v>
      </c>
      <c r="Y4541" s="127">
        <v>0</v>
      </c>
      <c r="Z4541" s="127">
        <v>0</v>
      </c>
      <c r="AA4541" s="127">
        <v>0</v>
      </c>
      <c r="AB4541" s="127">
        <v>0</v>
      </c>
      <c r="AC4541" s="127">
        <v>0</v>
      </c>
      <c r="AD4541" s="127">
        <v>0</v>
      </c>
      <c r="AE4541" s="127">
        <v>0</v>
      </c>
      <c r="AF4541" s="127">
        <v>0</v>
      </c>
      <c r="AG4541" s="127">
        <v>0</v>
      </c>
      <c r="AH4541" s="127">
        <v>0</v>
      </c>
    </row>
    <row r="4542" spans="1:34" x14ac:dyDescent="0.35">
      <c r="A4542" s="127" t="s">
        <v>5402</v>
      </c>
      <c r="B4542" s="127" t="s">
        <v>964</v>
      </c>
      <c r="C4542" s="127">
        <v>0</v>
      </c>
      <c r="D4542" s="127">
        <v>0</v>
      </c>
      <c r="E4542" s="127">
        <v>0</v>
      </c>
      <c r="F4542" s="127">
        <v>0</v>
      </c>
      <c r="G4542" s="127">
        <v>0</v>
      </c>
      <c r="H4542" s="127">
        <v>0</v>
      </c>
      <c r="I4542" s="127">
        <v>0</v>
      </c>
      <c r="J4542" s="127">
        <v>0</v>
      </c>
      <c r="K4542" s="127">
        <v>0</v>
      </c>
      <c r="L4542" s="127">
        <v>0</v>
      </c>
      <c r="M4542" s="127">
        <v>0</v>
      </c>
      <c r="N4542" s="127">
        <v>0</v>
      </c>
      <c r="O4542" s="127">
        <v>0</v>
      </c>
      <c r="P4542" s="127">
        <v>0</v>
      </c>
      <c r="Q4542" s="127">
        <v>0</v>
      </c>
      <c r="R4542" s="127">
        <v>0</v>
      </c>
      <c r="S4542" s="127">
        <v>0</v>
      </c>
      <c r="T4542" s="127">
        <v>0</v>
      </c>
      <c r="U4542" s="127">
        <v>0</v>
      </c>
      <c r="V4542" s="127">
        <v>0</v>
      </c>
      <c r="W4542" s="127">
        <v>0</v>
      </c>
      <c r="X4542" s="127">
        <v>0</v>
      </c>
      <c r="Y4542" s="127">
        <v>0</v>
      </c>
      <c r="Z4542" s="127">
        <v>0</v>
      </c>
      <c r="AA4542" s="127">
        <v>0</v>
      </c>
      <c r="AB4542" s="127">
        <v>0</v>
      </c>
      <c r="AC4542" s="127">
        <v>0</v>
      </c>
      <c r="AD4542" s="127">
        <v>0</v>
      </c>
      <c r="AE4542" s="127">
        <v>0</v>
      </c>
      <c r="AF4542" s="127">
        <v>0</v>
      </c>
      <c r="AG4542" s="127">
        <v>0</v>
      </c>
      <c r="AH4542" s="127">
        <v>0</v>
      </c>
    </row>
    <row r="4543" spans="1:34" x14ac:dyDescent="0.35">
      <c r="A4543" s="127" t="s">
        <v>5403</v>
      </c>
      <c r="B4543" s="127" t="s">
        <v>964</v>
      </c>
      <c r="C4543" s="127">
        <v>10428</v>
      </c>
      <c r="D4543" s="127">
        <v>12389</v>
      </c>
      <c r="E4543" s="127">
        <v>15799</v>
      </c>
      <c r="F4543" s="127">
        <v>18990</v>
      </c>
      <c r="G4543" s="127">
        <v>23597</v>
      </c>
      <c r="H4543" s="127">
        <v>29977</v>
      </c>
      <c r="I4543" s="127">
        <v>38472</v>
      </c>
      <c r="J4543" s="127">
        <v>49608</v>
      </c>
      <c r="K4543" s="127">
        <v>63792</v>
      </c>
      <c r="L4543" s="127">
        <v>81657</v>
      </c>
      <c r="M4543" s="127">
        <v>101592</v>
      </c>
      <c r="N4543" s="127">
        <v>126243</v>
      </c>
      <c r="O4543" s="127">
        <v>154227</v>
      </c>
      <c r="P4543" s="127">
        <v>187251</v>
      </c>
      <c r="Q4543" s="127">
        <v>223581</v>
      </c>
      <c r="R4543" s="127">
        <v>262497</v>
      </c>
      <c r="S4543" s="127">
        <v>303477</v>
      </c>
      <c r="T4543" s="127">
        <v>345744</v>
      </c>
      <c r="U4543" s="127">
        <v>388437</v>
      </c>
      <c r="V4543" s="127">
        <v>430569</v>
      </c>
      <c r="W4543" s="127">
        <v>471483</v>
      </c>
      <c r="X4543" s="127">
        <v>510054</v>
      </c>
      <c r="Y4543" s="127">
        <v>546216</v>
      </c>
      <c r="Z4543" s="127">
        <v>580137</v>
      </c>
      <c r="AA4543" s="127">
        <v>611109</v>
      </c>
      <c r="AB4543" s="127">
        <v>639453</v>
      </c>
      <c r="AC4543" s="127">
        <v>665547</v>
      </c>
      <c r="AD4543" s="127">
        <v>688935</v>
      </c>
      <c r="AE4543" s="127">
        <v>710478</v>
      </c>
      <c r="AF4543" s="127">
        <v>730467</v>
      </c>
      <c r="AG4543" s="127">
        <v>749019</v>
      </c>
      <c r="AH4543" s="127">
        <v>766632</v>
      </c>
    </row>
    <row r="4544" spans="1:34" x14ac:dyDescent="0.35">
      <c r="A4544" s="127" t="s">
        <v>5404</v>
      </c>
      <c r="B4544" s="127" t="s">
        <v>964</v>
      </c>
      <c r="C4544" s="127">
        <v>26691</v>
      </c>
      <c r="D4544" s="127">
        <v>26094</v>
      </c>
      <c r="E4544" s="127">
        <v>25872</v>
      </c>
      <c r="F4544" s="127">
        <v>25878</v>
      </c>
      <c r="G4544" s="127">
        <v>26019</v>
      </c>
      <c r="H4544" s="127">
        <v>26247</v>
      </c>
      <c r="I4544" s="127">
        <v>26529</v>
      </c>
      <c r="J4544" s="127">
        <v>26850</v>
      </c>
      <c r="K4544" s="127">
        <v>27192</v>
      </c>
      <c r="L4544" s="127">
        <v>27546</v>
      </c>
      <c r="M4544" s="127">
        <v>27879</v>
      </c>
      <c r="N4544" s="127">
        <v>28833</v>
      </c>
      <c r="O4544" s="127">
        <v>29409</v>
      </c>
      <c r="P4544" s="127">
        <v>29748</v>
      </c>
      <c r="Q4544" s="127">
        <v>29925</v>
      </c>
      <c r="R4544" s="127">
        <v>29991</v>
      </c>
      <c r="S4544" s="127">
        <v>29979</v>
      </c>
      <c r="T4544" s="127">
        <v>29910</v>
      </c>
      <c r="U4544" s="127">
        <v>29802</v>
      </c>
      <c r="V4544" s="127">
        <v>29655</v>
      </c>
      <c r="W4544" s="127">
        <v>29487</v>
      </c>
      <c r="X4544" s="127">
        <v>29289</v>
      </c>
      <c r="Y4544" s="127">
        <v>29070</v>
      </c>
      <c r="Z4544" s="127">
        <v>28842</v>
      </c>
      <c r="AA4544" s="127">
        <v>28605</v>
      </c>
      <c r="AB4544" s="127">
        <v>28356</v>
      </c>
      <c r="AC4544" s="127">
        <v>28095</v>
      </c>
      <c r="AD4544" s="127">
        <v>27807</v>
      </c>
      <c r="AE4544" s="127">
        <v>27492</v>
      </c>
      <c r="AF4544" s="127">
        <v>27159</v>
      </c>
      <c r="AG4544" s="127">
        <v>26796</v>
      </c>
      <c r="AH4544" s="127">
        <v>26412</v>
      </c>
    </row>
    <row r="4545" spans="1:34" x14ac:dyDescent="0.35">
      <c r="A4545" s="127" t="s">
        <v>5405</v>
      </c>
      <c r="B4545" s="127" t="s">
        <v>964</v>
      </c>
      <c r="C4545" s="127">
        <v>0</v>
      </c>
      <c r="D4545" s="127">
        <v>0</v>
      </c>
      <c r="E4545" s="127">
        <v>0</v>
      </c>
      <c r="F4545" s="127">
        <v>0</v>
      </c>
      <c r="G4545" s="127">
        <v>0</v>
      </c>
      <c r="H4545" s="127">
        <v>0</v>
      </c>
      <c r="I4545" s="127">
        <v>0</v>
      </c>
      <c r="J4545" s="127">
        <v>0</v>
      </c>
      <c r="K4545" s="127">
        <v>0</v>
      </c>
      <c r="L4545" s="127">
        <v>0</v>
      </c>
      <c r="M4545" s="127">
        <v>0</v>
      </c>
      <c r="N4545" s="127">
        <v>0</v>
      </c>
      <c r="O4545" s="127">
        <v>0</v>
      </c>
      <c r="P4545" s="127">
        <v>0</v>
      </c>
      <c r="Q4545" s="127">
        <v>0</v>
      </c>
      <c r="R4545" s="127">
        <v>0</v>
      </c>
      <c r="S4545" s="127">
        <v>0</v>
      </c>
      <c r="T4545" s="127">
        <v>0</v>
      </c>
      <c r="U4545" s="127">
        <v>0</v>
      </c>
      <c r="V4545" s="127">
        <v>0</v>
      </c>
      <c r="W4545" s="127">
        <v>0</v>
      </c>
      <c r="X4545" s="127">
        <v>0</v>
      </c>
      <c r="Y4545" s="127">
        <v>0</v>
      </c>
      <c r="Z4545" s="127">
        <v>0</v>
      </c>
      <c r="AA4545" s="127">
        <v>0</v>
      </c>
      <c r="AB4545" s="127">
        <v>0</v>
      </c>
      <c r="AC4545" s="127">
        <v>0</v>
      </c>
      <c r="AD4545" s="127">
        <v>0</v>
      </c>
      <c r="AE4545" s="127">
        <v>0</v>
      </c>
      <c r="AF4545" s="127">
        <v>0</v>
      </c>
      <c r="AG4545" s="127">
        <v>0</v>
      </c>
      <c r="AH4545" s="127">
        <v>0</v>
      </c>
    </row>
    <row r="4546" spans="1:34" x14ac:dyDescent="0.35">
      <c r="A4546" s="127" t="s">
        <v>5406</v>
      </c>
      <c r="B4546" s="127" t="s">
        <v>964</v>
      </c>
      <c r="C4546" s="128">
        <v>1934930</v>
      </c>
      <c r="D4546" s="128">
        <v>1897550</v>
      </c>
      <c r="E4546" s="128">
        <v>1891760</v>
      </c>
      <c r="F4546" s="128">
        <v>1907260</v>
      </c>
      <c r="G4546" s="128">
        <v>1936130</v>
      </c>
      <c r="H4546" s="128">
        <v>1974780</v>
      </c>
      <c r="I4546" s="128">
        <v>2021200</v>
      </c>
      <c r="J4546" s="128">
        <v>2073990</v>
      </c>
      <c r="K4546" s="128">
        <v>2132310</v>
      </c>
      <c r="L4546" s="128">
        <v>2195170</v>
      </c>
      <c r="M4546" s="128">
        <v>2255890</v>
      </c>
      <c r="N4546" s="128">
        <v>2363540</v>
      </c>
      <c r="O4546" s="128">
        <v>2442840</v>
      </c>
      <c r="P4546" s="128">
        <v>2504050</v>
      </c>
      <c r="Q4546" s="128">
        <v>2553450</v>
      </c>
      <c r="R4546" s="128">
        <v>2595010</v>
      </c>
      <c r="S4546" s="128">
        <v>2630900</v>
      </c>
      <c r="T4546" s="128">
        <v>2662770</v>
      </c>
      <c r="U4546" s="128">
        <v>2691910</v>
      </c>
      <c r="V4546" s="128">
        <v>2718980</v>
      </c>
      <c r="W4546" s="128">
        <v>2744720</v>
      </c>
      <c r="X4546" s="128">
        <v>2770350</v>
      </c>
      <c r="Y4546" s="128">
        <v>2795950</v>
      </c>
      <c r="Z4546" s="128">
        <v>2821340</v>
      </c>
      <c r="AA4546" s="128">
        <v>2847260</v>
      </c>
      <c r="AB4546" s="128">
        <v>2873420</v>
      </c>
      <c r="AC4546" s="128">
        <v>2899420</v>
      </c>
      <c r="AD4546" s="128">
        <v>2925740</v>
      </c>
      <c r="AE4546" s="128">
        <v>2951510</v>
      </c>
      <c r="AF4546" s="128">
        <v>2977150</v>
      </c>
      <c r="AG4546" s="128">
        <v>3002540</v>
      </c>
      <c r="AH4546" s="128">
        <v>3027190</v>
      </c>
    </row>
    <row r="4547" spans="1:34" x14ac:dyDescent="0.35">
      <c r="A4547" s="127" t="s">
        <v>5407</v>
      </c>
      <c r="B4547" s="127" t="s">
        <v>964</v>
      </c>
      <c r="C4547" s="127">
        <v>0</v>
      </c>
      <c r="D4547" s="127">
        <v>0</v>
      </c>
      <c r="E4547" s="127">
        <v>0</v>
      </c>
      <c r="F4547" s="127">
        <v>0</v>
      </c>
      <c r="G4547" s="127">
        <v>0</v>
      </c>
      <c r="H4547" s="127">
        <v>0</v>
      </c>
      <c r="I4547" s="127">
        <v>0</v>
      </c>
      <c r="J4547" s="127">
        <v>0</v>
      </c>
      <c r="K4547" s="127">
        <v>0</v>
      </c>
      <c r="L4547" s="127">
        <v>0</v>
      </c>
      <c r="M4547" s="127">
        <v>0</v>
      </c>
      <c r="N4547" s="127">
        <v>0</v>
      </c>
      <c r="O4547" s="127">
        <v>0</v>
      </c>
      <c r="P4547" s="127">
        <v>0</v>
      </c>
      <c r="Q4547" s="127">
        <v>0</v>
      </c>
      <c r="R4547" s="127">
        <v>0</v>
      </c>
      <c r="S4547" s="127">
        <v>0</v>
      </c>
      <c r="T4547" s="127">
        <v>0</v>
      </c>
      <c r="U4547" s="127">
        <v>0</v>
      </c>
      <c r="V4547" s="127">
        <v>0</v>
      </c>
      <c r="W4547" s="127">
        <v>0</v>
      </c>
      <c r="X4547" s="127">
        <v>0</v>
      </c>
      <c r="Y4547" s="127">
        <v>0</v>
      </c>
      <c r="Z4547" s="127">
        <v>0</v>
      </c>
      <c r="AA4547" s="127">
        <v>0</v>
      </c>
      <c r="AB4547" s="127">
        <v>0</v>
      </c>
      <c r="AC4547" s="127">
        <v>0</v>
      </c>
      <c r="AD4547" s="127">
        <v>0</v>
      </c>
      <c r="AE4547" s="127">
        <v>0</v>
      </c>
      <c r="AF4547" s="127">
        <v>0</v>
      </c>
      <c r="AG4547" s="127">
        <v>0</v>
      </c>
      <c r="AH4547" s="127">
        <v>0</v>
      </c>
    </row>
    <row r="4548" spans="1:34" x14ac:dyDescent="0.35">
      <c r="A4548" s="127" t="s">
        <v>5408</v>
      </c>
      <c r="B4548" s="127" t="s">
        <v>964</v>
      </c>
      <c r="C4548" s="127">
        <v>0</v>
      </c>
      <c r="D4548" s="127">
        <v>0</v>
      </c>
      <c r="E4548" s="127">
        <v>0</v>
      </c>
      <c r="F4548" s="127">
        <v>0</v>
      </c>
      <c r="G4548" s="127">
        <v>0</v>
      </c>
      <c r="H4548" s="127">
        <v>0</v>
      </c>
      <c r="I4548" s="127">
        <v>0</v>
      </c>
      <c r="J4548" s="127">
        <v>0</v>
      </c>
      <c r="K4548" s="127">
        <v>0</v>
      </c>
      <c r="L4548" s="127">
        <v>0</v>
      </c>
      <c r="M4548" s="127">
        <v>0</v>
      </c>
      <c r="N4548" s="127">
        <v>0</v>
      </c>
      <c r="O4548" s="127">
        <v>0</v>
      </c>
      <c r="P4548" s="127">
        <v>0</v>
      </c>
      <c r="Q4548" s="127">
        <v>0</v>
      </c>
      <c r="R4548" s="127">
        <v>0</v>
      </c>
      <c r="S4548" s="127">
        <v>0</v>
      </c>
      <c r="T4548" s="127">
        <v>0</v>
      </c>
      <c r="U4548" s="127">
        <v>0</v>
      </c>
      <c r="V4548" s="127">
        <v>0</v>
      </c>
      <c r="W4548" s="127">
        <v>0</v>
      </c>
      <c r="X4548" s="127">
        <v>0</v>
      </c>
      <c r="Y4548" s="127">
        <v>0</v>
      </c>
      <c r="Z4548" s="127">
        <v>0</v>
      </c>
      <c r="AA4548" s="127">
        <v>0</v>
      </c>
      <c r="AB4548" s="127">
        <v>0</v>
      </c>
      <c r="AC4548" s="127">
        <v>0</v>
      </c>
      <c r="AD4548" s="127">
        <v>0</v>
      </c>
      <c r="AE4548" s="127">
        <v>0</v>
      </c>
      <c r="AF4548" s="127">
        <v>0</v>
      </c>
      <c r="AG4548" s="127">
        <v>0</v>
      </c>
      <c r="AH4548" s="127">
        <v>0</v>
      </c>
    </row>
    <row r="4549" spans="1:34" x14ac:dyDescent="0.35">
      <c r="A4549" s="127" t="s">
        <v>5409</v>
      </c>
      <c r="B4549" s="127" t="s">
        <v>964</v>
      </c>
      <c r="C4549" s="127">
        <v>0</v>
      </c>
      <c r="D4549" s="127">
        <v>0</v>
      </c>
      <c r="E4549" s="127">
        <v>0</v>
      </c>
      <c r="F4549" s="127">
        <v>0</v>
      </c>
      <c r="G4549" s="127">
        <v>0</v>
      </c>
      <c r="H4549" s="127">
        <v>0</v>
      </c>
      <c r="I4549" s="127">
        <v>0</v>
      </c>
      <c r="J4549" s="127">
        <v>0</v>
      </c>
      <c r="K4549" s="127">
        <v>0</v>
      </c>
      <c r="L4549" s="127">
        <v>0</v>
      </c>
      <c r="M4549" s="127">
        <v>0</v>
      </c>
      <c r="N4549" s="127">
        <v>0</v>
      </c>
      <c r="O4549" s="127">
        <v>0</v>
      </c>
      <c r="P4549" s="127">
        <v>0</v>
      </c>
      <c r="Q4549" s="127">
        <v>0</v>
      </c>
      <c r="R4549" s="127">
        <v>0</v>
      </c>
      <c r="S4549" s="127">
        <v>0</v>
      </c>
      <c r="T4549" s="127">
        <v>0</v>
      </c>
      <c r="U4549" s="127">
        <v>0</v>
      </c>
      <c r="V4549" s="127">
        <v>0</v>
      </c>
      <c r="W4549" s="127">
        <v>0</v>
      </c>
      <c r="X4549" s="127">
        <v>0</v>
      </c>
      <c r="Y4549" s="127">
        <v>0</v>
      </c>
      <c r="Z4549" s="127">
        <v>0</v>
      </c>
      <c r="AA4549" s="127">
        <v>0</v>
      </c>
      <c r="AB4549" s="127">
        <v>0</v>
      </c>
      <c r="AC4549" s="127">
        <v>0</v>
      </c>
      <c r="AD4549" s="127">
        <v>0</v>
      </c>
      <c r="AE4549" s="127">
        <v>0</v>
      </c>
      <c r="AF4549" s="127">
        <v>0</v>
      </c>
      <c r="AG4549" s="127">
        <v>0</v>
      </c>
      <c r="AH4549" s="127">
        <v>0</v>
      </c>
    </row>
    <row r="4550" spans="1:34" x14ac:dyDescent="0.35">
      <c r="A4550" s="127" t="s">
        <v>5410</v>
      </c>
      <c r="B4550" s="127" t="s">
        <v>964</v>
      </c>
      <c r="C4550" s="127">
        <v>519</v>
      </c>
      <c r="D4550" s="127">
        <v>1080</v>
      </c>
      <c r="E4550" s="127">
        <v>2010</v>
      </c>
      <c r="F4550" s="127">
        <v>3411</v>
      </c>
      <c r="G4550" s="127">
        <v>5475</v>
      </c>
      <c r="H4550" s="127">
        <v>8442</v>
      </c>
      <c r="I4550" s="127">
        <v>12570</v>
      </c>
      <c r="J4550" s="127">
        <v>18243</v>
      </c>
      <c r="K4550" s="127">
        <v>25818</v>
      </c>
      <c r="L4550" s="127">
        <v>35985</v>
      </c>
      <c r="M4550" s="127">
        <v>48738</v>
      </c>
      <c r="N4550" s="127">
        <v>65229</v>
      </c>
      <c r="O4550" s="127">
        <v>85524</v>
      </c>
      <c r="P4550" s="127">
        <v>109833</v>
      </c>
      <c r="Q4550" s="127">
        <v>138300</v>
      </c>
      <c r="R4550" s="127">
        <v>170637</v>
      </c>
      <c r="S4550" s="127">
        <v>206625</v>
      </c>
      <c r="T4550" s="127">
        <v>245799</v>
      </c>
      <c r="U4550" s="127">
        <v>287493</v>
      </c>
      <c r="V4550" s="127">
        <v>330822</v>
      </c>
      <c r="W4550" s="127">
        <v>375084</v>
      </c>
      <c r="X4550" s="127">
        <v>419082</v>
      </c>
      <c r="Y4550" s="127">
        <v>462486</v>
      </c>
      <c r="Z4550" s="127">
        <v>505188</v>
      </c>
      <c r="AA4550" s="127">
        <v>546204</v>
      </c>
      <c r="AB4550" s="127">
        <v>585534</v>
      </c>
      <c r="AC4550" s="127">
        <v>623325</v>
      </c>
      <c r="AD4550" s="127">
        <v>658983</v>
      </c>
      <c r="AE4550" s="127">
        <v>693198</v>
      </c>
      <c r="AF4550" s="127">
        <v>726105</v>
      </c>
      <c r="AG4550" s="127">
        <v>757770</v>
      </c>
      <c r="AH4550" s="127">
        <v>788655</v>
      </c>
    </row>
    <row r="4551" spans="1:34" x14ac:dyDescent="0.35">
      <c r="A4551" s="127" t="s">
        <v>5411</v>
      </c>
      <c r="B4551" s="127" t="s">
        <v>964</v>
      </c>
      <c r="C4551" s="127">
        <v>0</v>
      </c>
      <c r="D4551" s="127">
        <v>0</v>
      </c>
      <c r="E4551" s="127">
        <v>0</v>
      </c>
      <c r="F4551" s="127">
        <v>0</v>
      </c>
      <c r="G4551" s="127">
        <v>0</v>
      </c>
      <c r="H4551" s="127">
        <v>0</v>
      </c>
      <c r="I4551" s="127">
        <v>0</v>
      </c>
      <c r="J4551" s="127">
        <v>0</v>
      </c>
      <c r="K4551" s="127">
        <v>0</v>
      </c>
      <c r="L4551" s="127">
        <v>0</v>
      </c>
      <c r="M4551" s="127">
        <v>0</v>
      </c>
      <c r="N4551" s="127">
        <v>0</v>
      </c>
      <c r="O4551" s="127">
        <v>0</v>
      </c>
      <c r="P4551" s="127">
        <v>0</v>
      </c>
      <c r="Q4551" s="127">
        <v>0</v>
      </c>
      <c r="R4551" s="127">
        <v>0</v>
      </c>
      <c r="S4551" s="127">
        <v>0</v>
      </c>
      <c r="T4551" s="127">
        <v>0</v>
      </c>
      <c r="U4551" s="127">
        <v>0</v>
      </c>
      <c r="V4551" s="127">
        <v>0</v>
      </c>
      <c r="W4551" s="127">
        <v>0</v>
      </c>
      <c r="X4551" s="127">
        <v>0</v>
      </c>
      <c r="Y4551" s="127">
        <v>0</v>
      </c>
      <c r="Z4551" s="127">
        <v>0</v>
      </c>
      <c r="AA4551" s="127">
        <v>0</v>
      </c>
      <c r="AB4551" s="127">
        <v>0</v>
      </c>
      <c r="AC4551" s="127">
        <v>0</v>
      </c>
      <c r="AD4551" s="127">
        <v>0</v>
      </c>
      <c r="AE4551" s="127">
        <v>0</v>
      </c>
      <c r="AF4551" s="127">
        <v>0</v>
      </c>
      <c r="AG4551" s="127">
        <v>0</v>
      </c>
      <c r="AH4551" s="127">
        <v>0</v>
      </c>
    </row>
    <row r="4552" spans="1:34" x14ac:dyDescent="0.35">
      <c r="A4552" s="127" t="s">
        <v>5412</v>
      </c>
      <c r="B4552" s="127" t="s">
        <v>964</v>
      </c>
      <c r="C4552" s="127">
        <v>0</v>
      </c>
      <c r="D4552" s="127">
        <v>0</v>
      </c>
      <c r="E4552" s="127">
        <v>0</v>
      </c>
      <c r="F4552" s="127">
        <v>0</v>
      </c>
      <c r="G4552" s="127">
        <v>0</v>
      </c>
      <c r="H4552" s="127">
        <v>0</v>
      </c>
      <c r="I4552" s="127">
        <v>0</v>
      </c>
      <c r="J4552" s="127">
        <v>0</v>
      </c>
      <c r="K4552" s="127">
        <v>0</v>
      </c>
      <c r="L4552" s="127">
        <v>0</v>
      </c>
      <c r="M4552" s="127">
        <v>0</v>
      </c>
      <c r="N4552" s="127">
        <v>0</v>
      </c>
      <c r="O4552" s="127">
        <v>0</v>
      </c>
      <c r="P4552" s="127">
        <v>0</v>
      </c>
      <c r="Q4552" s="127">
        <v>0</v>
      </c>
      <c r="R4552" s="127">
        <v>0</v>
      </c>
      <c r="S4552" s="127">
        <v>0</v>
      </c>
      <c r="T4552" s="127">
        <v>0</v>
      </c>
      <c r="U4552" s="127">
        <v>0</v>
      </c>
      <c r="V4552" s="127">
        <v>0</v>
      </c>
      <c r="W4552" s="127">
        <v>0</v>
      </c>
      <c r="X4552" s="127">
        <v>0</v>
      </c>
      <c r="Y4552" s="127">
        <v>0</v>
      </c>
      <c r="Z4552" s="127">
        <v>0</v>
      </c>
      <c r="AA4552" s="127">
        <v>0</v>
      </c>
      <c r="AB4552" s="127">
        <v>0</v>
      </c>
      <c r="AC4552" s="127">
        <v>0</v>
      </c>
      <c r="AD4552" s="127">
        <v>0</v>
      </c>
      <c r="AE4552" s="127">
        <v>0</v>
      </c>
      <c r="AF4552" s="127">
        <v>0</v>
      </c>
      <c r="AG4552" s="127">
        <v>0</v>
      </c>
      <c r="AH4552" s="127">
        <v>0</v>
      </c>
    </row>
    <row r="4553" spans="1:34" x14ac:dyDescent="0.35">
      <c r="A4553" s="127" t="s">
        <v>5413</v>
      </c>
      <c r="B4553" s="127" t="s">
        <v>964</v>
      </c>
      <c r="C4553" s="128">
        <v>6221820</v>
      </c>
      <c r="D4553" s="128">
        <v>6136640</v>
      </c>
      <c r="E4553" s="128">
        <v>6177510</v>
      </c>
      <c r="F4553" s="128">
        <v>6306270</v>
      </c>
      <c r="G4553" s="128">
        <v>6514820</v>
      </c>
      <c r="H4553" s="128">
        <v>6792410</v>
      </c>
      <c r="I4553" s="128">
        <v>7133090</v>
      </c>
      <c r="J4553" s="128">
        <v>7533430</v>
      </c>
      <c r="K4553" s="128">
        <v>7991400</v>
      </c>
      <c r="L4553" s="128">
        <v>8521740</v>
      </c>
      <c r="M4553" s="128">
        <v>9079200</v>
      </c>
      <c r="N4553" s="128">
        <v>9836610</v>
      </c>
      <c r="O4553" s="128">
        <v>10537900</v>
      </c>
      <c r="P4553" s="128">
        <v>11221000</v>
      </c>
      <c r="Q4553" s="128">
        <v>11892100</v>
      </c>
      <c r="R4553" s="128">
        <v>12561800</v>
      </c>
      <c r="S4553" s="128">
        <v>13236200</v>
      </c>
      <c r="T4553" s="128">
        <v>13918800</v>
      </c>
      <c r="U4553" s="128">
        <v>14611900</v>
      </c>
      <c r="V4553" s="128">
        <v>15299500</v>
      </c>
      <c r="W4553" s="128">
        <v>15982800</v>
      </c>
      <c r="X4553" s="128">
        <v>16663300</v>
      </c>
      <c r="Y4553" s="128">
        <v>17341400</v>
      </c>
      <c r="Z4553" s="128">
        <v>18017200</v>
      </c>
      <c r="AA4553" s="128">
        <v>18687300</v>
      </c>
      <c r="AB4553" s="128">
        <v>19351800</v>
      </c>
      <c r="AC4553" s="128">
        <v>20010400</v>
      </c>
      <c r="AD4553" s="128">
        <v>20663900</v>
      </c>
      <c r="AE4553" s="128">
        <v>21311400</v>
      </c>
      <c r="AF4553" s="128">
        <v>21954400</v>
      </c>
      <c r="AG4553" s="128">
        <v>22592500</v>
      </c>
      <c r="AH4553" s="128">
        <v>23225600</v>
      </c>
    </row>
    <row r="4554" spans="1:34" x14ac:dyDescent="0.35">
      <c r="A4554" s="127" t="s">
        <v>5414</v>
      </c>
      <c r="B4554" s="127" t="s">
        <v>964</v>
      </c>
      <c r="C4554" s="127">
        <v>0</v>
      </c>
      <c r="D4554" s="127">
        <v>0</v>
      </c>
      <c r="E4554" s="127">
        <v>0</v>
      </c>
      <c r="F4554" s="127">
        <v>0</v>
      </c>
      <c r="G4554" s="127">
        <v>0</v>
      </c>
      <c r="H4554" s="127">
        <v>0</v>
      </c>
      <c r="I4554" s="127">
        <v>0</v>
      </c>
      <c r="J4554" s="127">
        <v>0</v>
      </c>
      <c r="K4554" s="127">
        <v>0</v>
      </c>
      <c r="L4554" s="127">
        <v>0</v>
      </c>
      <c r="M4554" s="127">
        <v>0</v>
      </c>
      <c r="N4554" s="127">
        <v>0</v>
      </c>
      <c r="O4554" s="127">
        <v>0</v>
      </c>
      <c r="P4554" s="127">
        <v>0</v>
      </c>
      <c r="Q4554" s="127">
        <v>0</v>
      </c>
      <c r="R4554" s="127">
        <v>0</v>
      </c>
      <c r="S4554" s="127">
        <v>0</v>
      </c>
      <c r="T4554" s="127">
        <v>0</v>
      </c>
      <c r="U4554" s="127">
        <v>0</v>
      </c>
      <c r="V4554" s="127">
        <v>0</v>
      </c>
      <c r="W4554" s="127">
        <v>0</v>
      </c>
      <c r="X4554" s="127">
        <v>0</v>
      </c>
      <c r="Y4554" s="127">
        <v>0</v>
      </c>
      <c r="Z4554" s="127">
        <v>0</v>
      </c>
      <c r="AA4554" s="127">
        <v>0</v>
      </c>
      <c r="AB4554" s="127">
        <v>0</v>
      </c>
      <c r="AC4554" s="127">
        <v>0</v>
      </c>
      <c r="AD4554" s="127">
        <v>0</v>
      </c>
      <c r="AE4554" s="127">
        <v>0</v>
      </c>
      <c r="AF4554" s="127">
        <v>0</v>
      </c>
      <c r="AG4554" s="127">
        <v>0</v>
      </c>
      <c r="AH4554" s="127">
        <v>0</v>
      </c>
    </row>
    <row r="4555" spans="1:34" x14ac:dyDescent="0.35">
      <c r="A4555" s="127" t="s">
        <v>5415</v>
      </c>
      <c r="B4555" s="127" t="s">
        <v>964</v>
      </c>
      <c r="C4555" s="127">
        <v>0</v>
      </c>
      <c r="D4555" s="127">
        <v>0</v>
      </c>
      <c r="E4555" s="127">
        <v>0</v>
      </c>
      <c r="F4555" s="127">
        <v>0</v>
      </c>
      <c r="G4555" s="127">
        <v>0</v>
      </c>
      <c r="H4555" s="127">
        <v>0</v>
      </c>
      <c r="I4555" s="127">
        <v>0</v>
      </c>
      <c r="J4555" s="127">
        <v>0</v>
      </c>
      <c r="K4555" s="127">
        <v>0</v>
      </c>
      <c r="L4555" s="127">
        <v>0</v>
      </c>
      <c r="M4555" s="127">
        <v>0</v>
      </c>
      <c r="N4555" s="127">
        <v>0</v>
      </c>
      <c r="O4555" s="127">
        <v>0</v>
      </c>
      <c r="P4555" s="127">
        <v>0</v>
      </c>
      <c r="Q4555" s="127">
        <v>0</v>
      </c>
      <c r="R4555" s="127">
        <v>0</v>
      </c>
      <c r="S4555" s="127">
        <v>0</v>
      </c>
      <c r="T4555" s="127">
        <v>0</v>
      </c>
      <c r="U4555" s="127">
        <v>0</v>
      </c>
      <c r="V4555" s="127">
        <v>0</v>
      </c>
      <c r="W4555" s="127">
        <v>0</v>
      </c>
      <c r="X4555" s="127">
        <v>0</v>
      </c>
      <c r="Y4555" s="127">
        <v>0</v>
      </c>
      <c r="Z4555" s="127">
        <v>0</v>
      </c>
      <c r="AA4555" s="127">
        <v>0</v>
      </c>
      <c r="AB4555" s="127">
        <v>0</v>
      </c>
      <c r="AC4555" s="127">
        <v>0</v>
      </c>
      <c r="AD4555" s="127">
        <v>0</v>
      </c>
      <c r="AE4555" s="127">
        <v>0</v>
      </c>
      <c r="AF4555" s="127">
        <v>0</v>
      </c>
      <c r="AG4555" s="127">
        <v>0</v>
      </c>
      <c r="AH4555" s="127">
        <v>0</v>
      </c>
    </row>
    <row r="4556" spans="1:34" x14ac:dyDescent="0.35">
      <c r="A4556" s="127" t="s">
        <v>5416</v>
      </c>
      <c r="B4556" s="127" t="s">
        <v>964</v>
      </c>
      <c r="C4556" s="127">
        <v>0</v>
      </c>
      <c r="D4556" s="127">
        <v>0</v>
      </c>
      <c r="E4556" s="127">
        <v>0</v>
      </c>
      <c r="F4556" s="127">
        <v>0</v>
      </c>
      <c r="G4556" s="127">
        <v>0</v>
      </c>
      <c r="H4556" s="127">
        <v>0</v>
      </c>
      <c r="I4556" s="127">
        <v>0</v>
      </c>
      <c r="J4556" s="127">
        <v>0</v>
      </c>
      <c r="K4556" s="127">
        <v>0</v>
      </c>
      <c r="L4556" s="127">
        <v>0</v>
      </c>
      <c r="M4556" s="127">
        <v>0</v>
      </c>
      <c r="N4556" s="127">
        <v>0</v>
      </c>
      <c r="O4556" s="127">
        <v>0</v>
      </c>
      <c r="P4556" s="127">
        <v>0</v>
      </c>
      <c r="Q4556" s="127">
        <v>0</v>
      </c>
      <c r="R4556" s="127">
        <v>0</v>
      </c>
      <c r="S4556" s="127">
        <v>0</v>
      </c>
      <c r="T4556" s="127">
        <v>0</v>
      </c>
      <c r="U4556" s="127">
        <v>0</v>
      </c>
      <c r="V4556" s="127">
        <v>0</v>
      </c>
      <c r="W4556" s="127">
        <v>0</v>
      </c>
      <c r="X4556" s="127">
        <v>0</v>
      </c>
      <c r="Y4556" s="127">
        <v>0</v>
      </c>
      <c r="Z4556" s="127">
        <v>0</v>
      </c>
      <c r="AA4556" s="127">
        <v>0</v>
      </c>
      <c r="AB4556" s="127">
        <v>0</v>
      </c>
      <c r="AC4556" s="127">
        <v>0</v>
      </c>
      <c r="AD4556" s="127">
        <v>0</v>
      </c>
      <c r="AE4556" s="127">
        <v>0</v>
      </c>
      <c r="AF4556" s="127">
        <v>0</v>
      </c>
      <c r="AG4556" s="127">
        <v>0</v>
      </c>
      <c r="AH4556" s="127">
        <v>0</v>
      </c>
    </row>
    <row r="4557" spans="1:34" x14ac:dyDescent="0.35">
      <c r="A4557" s="127" t="s">
        <v>5417</v>
      </c>
      <c r="B4557" s="127" t="s">
        <v>964</v>
      </c>
      <c r="C4557" s="127">
        <v>0</v>
      </c>
      <c r="D4557" s="127">
        <v>0</v>
      </c>
      <c r="E4557" s="127">
        <v>0</v>
      </c>
      <c r="F4557" s="127">
        <v>0</v>
      </c>
      <c r="G4557" s="127">
        <v>0</v>
      </c>
      <c r="H4557" s="127">
        <v>0</v>
      </c>
      <c r="I4557" s="127">
        <v>0</v>
      </c>
      <c r="J4557" s="127">
        <v>0</v>
      </c>
      <c r="K4557" s="127">
        <v>0</v>
      </c>
      <c r="L4557" s="127">
        <v>0</v>
      </c>
      <c r="M4557" s="127">
        <v>0</v>
      </c>
      <c r="N4557" s="127">
        <v>0</v>
      </c>
      <c r="O4557" s="127">
        <v>0</v>
      </c>
      <c r="P4557" s="127">
        <v>0</v>
      </c>
      <c r="Q4557" s="127">
        <v>0</v>
      </c>
      <c r="R4557" s="127">
        <v>0</v>
      </c>
      <c r="S4557" s="127">
        <v>0</v>
      </c>
      <c r="T4557" s="127">
        <v>0</v>
      </c>
      <c r="U4557" s="127">
        <v>0</v>
      </c>
      <c r="V4557" s="127">
        <v>0</v>
      </c>
      <c r="W4557" s="127">
        <v>0</v>
      </c>
      <c r="X4557" s="127">
        <v>0</v>
      </c>
      <c r="Y4557" s="127">
        <v>0</v>
      </c>
      <c r="Z4557" s="127">
        <v>0</v>
      </c>
      <c r="AA4557" s="127">
        <v>0</v>
      </c>
      <c r="AB4557" s="127">
        <v>0</v>
      </c>
      <c r="AC4557" s="127">
        <v>0</v>
      </c>
      <c r="AD4557" s="127">
        <v>0</v>
      </c>
      <c r="AE4557" s="127">
        <v>0</v>
      </c>
      <c r="AF4557" s="127">
        <v>0</v>
      </c>
      <c r="AG4557" s="127">
        <v>0</v>
      </c>
      <c r="AH4557" s="127">
        <v>0</v>
      </c>
    </row>
    <row r="4558" spans="1:34" x14ac:dyDescent="0.35">
      <c r="A4558" s="127" t="s">
        <v>5418</v>
      </c>
      <c r="B4558" s="127" t="s">
        <v>964</v>
      </c>
      <c r="C4558" s="127">
        <v>0</v>
      </c>
      <c r="D4558" s="127">
        <v>0</v>
      </c>
      <c r="E4558" s="127">
        <v>0</v>
      </c>
      <c r="F4558" s="127">
        <v>0</v>
      </c>
      <c r="G4558" s="127">
        <v>0</v>
      </c>
      <c r="H4558" s="127">
        <v>0</v>
      </c>
      <c r="I4558" s="127">
        <v>0</v>
      </c>
      <c r="J4558" s="127">
        <v>0</v>
      </c>
      <c r="K4558" s="127">
        <v>0</v>
      </c>
      <c r="L4558" s="127">
        <v>0</v>
      </c>
      <c r="M4558" s="127">
        <v>0</v>
      </c>
      <c r="N4558" s="127">
        <v>0</v>
      </c>
      <c r="O4558" s="127">
        <v>0</v>
      </c>
      <c r="P4558" s="127">
        <v>0</v>
      </c>
      <c r="Q4558" s="127">
        <v>0</v>
      </c>
      <c r="R4558" s="127">
        <v>0</v>
      </c>
      <c r="S4558" s="127">
        <v>0</v>
      </c>
      <c r="T4558" s="127">
        <v>0</v>
      </c>
      <c r="U4558" s="127">
        <v>0</v>
      </c>
      <c r="V4558" s="127">
        <v>0</v>
      </c>
      <c r="W4558" s="127">
        <v>0</v>
      </c>
      <c r="X4558" s="127">
        <v>0</v>
      </c>
      <c r="Y4558" s="127">
        <v>0</v>
      </c>
      <c r="Z4558" s="127">
        <v>0</v>
      </c>
      <c r="AA4558" s="127">
        <v>0</v>
      </c>
      <c r="AB4558" s="127">
        <v>0</v>
      </c>
      <c r="AC4558" s="127">
        <v>0</v>
      </c>
      <c r="AD4558" s="127">
        <v>0</v>
      </c>
      <c r="AE4558" s="127">
        <v>0</v>
      </c>
      <c r="AF4558" s="127">
        <v>0</v>
      </c>
      <c r="AG4558" s="127">
        <v>0</v>
      </c>
      <c r="AH4558" s="127">
        <v>0</v>
      </c>
    </row>
    <row r="4559" spans="1:34" x14ac:dyDescent="0.35">
      <c r="A4559" s="127" t="s">
        <v>5419</v>
      </c>
      <c r="B4559" s="127" t="s">
        <v>964</v>
      </c>
      <c r="C4559" s="127">
        <v>0</v>
      </c>
      <c r="D4559" s="127">
        <v>0</v>
      </c>
      <c r="E4559" s="127">
        <v>0</v>
      </c>
      <c r="F4559" s="127">
        <v>0</v>
      </c>
      <c r="G4559" s="127">
        <v>0</v>
      </c>
      <c r="H4559" s="127">
        <v>0</v>
      </c>
      <c r="I4559" s="127">
        <v>0</v>
      </c>
      <c r="J4559" s="127">
        <v>0</v>
      </c>
      <c r="K4559" s="127">
        <v>0</v>
      </c>
      <c r="L4559" s="127">
        <v>0</v>
      </c>
      <c r="M4559" s="127">
        <v>0</v>
      </c>
      <c r="N4559" s="127">
        <v>0</v>
      </c>
      <c r="O4559" s="127">
        <v>0</v>
      </c>
      <c r="P4559" s="127">
        <v>0</v>
      </c>
      <c r="Q4559" s="127">
        <v>0</v>
      </c>
      <c r="R4559" s="127">
        <v>0</v>
      </c>
      <c r="S4559" s="127">
        <v>0</v>
      </c>
      <c r="T4559" s="127">
        <v>0</v>
      </c>
      <c r="U4559" s="127">
        <v>0</v>
      </c>
      <c r="V4559" s="127">
        <v>0</v>
      </c>
      <c r="W4559" s="127">
        <v>0</v>
      </c>
      <c r="X4559" s="127">
        <v>0</v>
      </c>
      <c r="Y4559" s="127">
        <v>0</v>
      </c>
      <c r="Z4559" s="127">
        <v>0</v>
      </c>
      <c r="AA4559" s="127">
        <v>0</v>
      </c>
      <c r="AB4559" s="127">
        <v>0</v>
      </c>
      <c r="AC4559" s="127">
        <v>0</v>
      </c>
      <c r="AD4559" s="127">
        <v>0</v>
      </c>
      <c r="AE4559" s="127">
        <v>0</v>
      </c>
      <c r="AF4559" s="127">
        <v>0</v>
      </c>
      <c r="AG4559" s="127">
        <v>0</v>
      </c>
      <c r="AH4559" s="127">
        <v>0</v>
      </c>
    </row>
    <row r="4560" spans="1:34" x14ac:dyDescent="0.35">
      <c r="A4560" s="127" t="s">
        <v>5420</v>
      </c>
      <c r="B4560" s="127" t="s">
        <v>964</v>
      </c>
      <c r="C4560" s="127">
        <v>553</v>
      </c>
      <c r="D4560" s="127">
        <v>549</v>
      </c>
      <c r="E4560" s="127">
        <v>552</v>
      </c>
      <c r="F4560" s="127">
        <v>560</v>
      </c>
      <c r="G4560" s="127">
        <v>572</v>
      </c>
      <c r="H4560" s="127">
        <v>588</v>
      </c>
      <c r="I4560" s="127">
        <v>608</v>
      </c>
      <c r="J4560" s="127">
        <v>631</v>
      </c>
      <c r="K4560" s="127">
        <v>658</v>
      </c>
      <c r="L4560" s="127">
        <v>689</v>
      </c>
      <c r="M4560" s="127">
        <v>724</v>
      </c>
      <c r="N4560" s="127">
        <v>765</v>
      </c>
      <c r="O4560" s="127">
        <v>810</v>
      </c>
      <c r="P4560" s="127">
        <v>859</v>
      </c>
      <c r="Q4560" s="127">
        <v>913</v>
      </c>
      <c r="R4560" s="127">
        <v>971</v>
      </c>
      <c r="S4560" s="127">
        <v>1034</v>
      </c>
      <c r="T4560" s="127">
        <v>1102</v>
      </c>
      <c r="U4560" s="127">
        <v>1174</v>
      </c>
      <c r="V4560" s="127">
        <v>1251</v>
      </c>
      <c r="W4560" s="127">
        <v>1331</v>
      </c>
      <c r="X4560" s="127">
        <v>1422</v>
      </c>
      <c r="Y4560" s="127">
        <v>1511</v>
      </c>
      <c r="Z4560" s="127">
        <v>1600</v>
      </c>
      <c r="AA4560" s="127">
        <v>1691</v>
      </c>
      <c r="AB4560" s="127">
        <v>1783</v>
      </c>
      <c r="AC4560" s="127">
        <v>1877</v>
      </c>
      <c r="AD4560" s="127">
        <v>1973</v>
      </c>
      <c r="AE4560" s="127">
        <v>2071</v>
      </c>
      <c r="AF4560" s="127">
        <v>2170</v>
      </c>
      <c r="AG4560" s="127">
        <v>2270</v>
      </c>
      <c r="AH4560" s="127">
        <v>2371</v>
      </c>
    </row>
    <row r="4561" spans="1:34" x14ac:dyDescent="0.35">
      <c r="A4561" s="127" t="s">
        <v>5421</v>
      </c>
      <c r="B4561" s="127" t="s">
        <v>964</v>
      </c>
      <c r="C4561" s="127">
        <v>0</v>
      </c>
      <c r="D4561" s="127">
        <v>0</v>
      </c>
      <c r="E4561" s="127">
        <v>0</v>
      </c>
      <c r="F4561" s="127">
        <v>0</v>
      </c>
      <c r="G4561" s="127">
        <v>0</v>
      </c>
      <c r="H4561" s="127">
        <v>0</v>
      </c>
      <c r="I4561" s="127">
        <v>0</v>
      </c>
      <c r="J4561" s="127">
        <v>0</v>
      </c>
      <c r="K4561" s="127">
        <v>0</v>
      </c>
      <c r="L4561" s="127">
        <v>0</v>
      </c>
      <c r="M4561" s="127">
        <v>0</v>
      </c>
      <c r="N4561" s="127">
        <v>0</v>
      </c>
      <c r="O4561" s="127">
        <v>0</v>
      </c>
      <c r="P4561" s="127">
        <v>0</v>
      </c>
      <c r="Q4561" s="127">
        <v>0</v>
      </c>
      <c r="R4561" s="127">
        <v>0</v>
      </c>
      <c r="S4561" s="127">
        <v>0</v>
      </c>
      <c r="T4561" s="127">
        <v>0</v>
      </c>
      <c r="U4561" s="127">
        <v>0</v>
      </c>
      <c r="V4561" s="127">
        <v>0</v>
      </c>
      <c r="W4561" s="127">
        <v>0</v>
      </c>
      <c r="X4561" s="127">
        <v>0</v>
      </c>
      <c r="Y4561" s="127">
        <v>0</v>
      </c>
      <c r="Z4561" s="127">
        <v>0</v>
      </c>
      <c r="AA4561" s="127">
        <v>0</v>
      </c>
      <c r="AB4561" s="127">
        <v>0</v>
      </c>
      <c r="AC4561" s="127">
        <v>0</v>
      </c>
      <c r="AD4561" s="127">
        <v>0</v>
      </c>
      <c r="AE4561" s="127">
        <v>0</v>
      </c>
      <c r="AF4561" s="127">
        <v>0</v>
      </c>
      <c r="AG4561" s="127">
        <v>0</v>
      </c>
      <c r="AH4561" s="127">
        <v>0</v>
      </c>
    </row>
    <row r="4562" spans="1:34" x14ac:dyDescent="0.35">
      <c r="A4562" s="127" t="s">
        <v>5422</v>
      </c>
      <c r="B4562" s="127" t="s">
        <v>964</v>
      </c>
      <c r="C4562" s="127">
        <v>0</v>
      </c>
      <c r="D4562" s="127">
        <v>0</v>
      </c>
      <c r="E4562" s="127">
        <v>0</v>
      </c>
      <c r="F4562" s="127">
        <v>0</v>
      </c>
      <c r="G4562" s="127">
        <v>0</v>
      </c>
      <c r="H4562" s="127">
        <v>0</v>
      </c>
      <c r="I4562" s="127">
        <v>0</v>
      </c>
      <c r="J4562" s="127">
        <v>0</v>
      </c>
      <c r="K4562" s="127">
        <v>0</v>
      </c>
      <c r="L4562" s="127">
        <v>0</v>
      </c>
      <c r="M4562" s="127">
        <v>0</v>
      </c>
      <c r="N4562" s="127">
        <v>0</v>
      </c>
      <c r="O4562" s="127">
        <v>0</v>
      </c>
      <c r="P4562" s="127">
        <v>0</v>
      </c>
      <c r="Q4562" s="127">
        <v>0</v>
      </c>
      <c r="R4562" s="127">
        <v>0</v>
      </c>
      <c r="S4562" s="127">
        <v>0</v>
      </c>
      <c r="T4562" s="127">
        <v>0</v>
      </c>
      <c r="U4562" s="127">
        <v>0</v>
      </c>
      <c r="V4562" s="127">
        <v>0</v>
      </c>
      <c r="W4562" s="127">
        <v>0</v>
      </c>
      <c r="X4562" s="127">
        <v>0</v>
      </c>
      <c r="Y4562" s="127">
        <v>0</v>
      </c>
      <c r="Z4562" s="127">
        <v>0</v>
      </c>
      <c r="AA4562" s="127">
        <v>0</v>
      </c>
      <c r="AB4562" s="127">
        <v>0</v>
      </c>
      <c r="AC4562" s="127">
        <v>0</v>
      </c>
      <c r="AD4562" s="127">
        <v>0</v>
      </c>
      <c r="AE4562" s="127">
        <v>0</v>
      </c>
      <c r="AF4562" s="127">
        <v>0</v>
      </c>
      <c r="AG4562" s="127">
        <v>0</v>
      </c>
      <c r="AH4562" s="127">
        <v>0</v>
      </c>
    </row>
    <row r="4563" spans="1:34" x14ac:dyDescent="0.35">
      <c r="A4563" s="127" t="s">
        <v>5423</v>
      </c>
      <c r="B4563" s="127" t="s">
        <v>964</v>
      </c>
      <c r="C4563" s="127">
        <v>0</v>
      </c>
      <c r="D4563" s="127">
        <v>0</v>
      </c>
      <c r="E4563" s="127">
        <v>0</v>
      </c>
      <c r="F4563" s="127">
        <v>0</v>
      </c>
      <c r="G4563" s="127">
        <v>0</v>
      </c>
      <c r="H4563" s="127">
        <v>0</v>
      </c>
      <c r="I4563" s="127">
        <v>0</v>
      </c>
      <c r="J4563" s="127">
        <v>0</v>
      </c>
      <c r="K4563" s="127">
        <v>0</v>
      </c>
      <c r="L4563" s="127">
        <v>0</v>
      </c>
      <c r="M4563" s="127">
        <v>0</v>
      </c>
      <c r="N4563" s="127">
        <v>0</v>
      </c>
      <c r="O4563" s="127">
        <v>0</v>
      </c>
      <c r="P4563" s="127">
        <v>0</v>
      </c>
      <c r="Q4563" s="127">
        <v>0</v>
      </c>
      <c r="R4563" s="127">
        <v>0</v>
      </c>
      <c r="S4563" s="127">
        <v>0</v>
      </c>
      <c r="T4563" s="127">
        <v>0</v>
      </c>
      <c r="U4563" s="127">
        <v>0</v>
      </c>
      <c r="V4563" s="127">
        <v>0</v>
      </c>
      <c r="W4563" s="127">
        <v>0</v>
      </c>
      <c r="X4563" s="127">
        <v>0</v>
      </c>
      <c r="Y4563" s="127">
        <v>0</v>
      </c>
      <c r="Z4563" s="127">
        <v>0</v>
      </c>
      <c r="AA4563" s="127">
        <v>0</v>
      </c>
      <c r="AB4563" s="127">
        <v>0</v>
      </c>
      <c r="AC4563" s="127">
        <v>0</v>
      </c>
      <c r="AD4563" s="127">
        <v>0</v>
      </c>
      <c r="AE4563" s="127">
        <v>0</v>
      </c>
      <c r="AF4563" s="127">
        <v>0</v>
      </c>
      <c r="AG4563" s="127">
        <v>0</v>
      </c>
      <c r="AH4563" s="127">
        <v>0</v>
      </c>
    </row>
    <row r="4564" spans="1:34" x14ac:dyDescent="0.35">
      <c r="A4564" s="127" t="s">
        <v>5424</v>
      </c>
      <c r="B4564" s="127" t="s">
        <v>964</v>
      </c>
      <c r="C4564" s="127">
        <v>0</v>
      </c>
      <c r="D4564" s="127">
        <v>0</v>
      </c>
      <c r="E4564" s="127">
        <v>0</v>
      </c>
      <c r="F4564" s="127">
        <v>0</v>
      </c>
      <c r="G4564" s="127">
        <v>0</v>
      </c>
      <c r="H4564" s="127">
        <v>0</v>
      </c>
      <c r="I4564" s="127">
        <v>0</v>
      </c>
      <c r="J4564" s="127">
        <v>0</v>
      </c>
      <c r="K4564" s="127">
        <v>0</v>
      </c>
      <c r="L4564" s="127">
        <v>0</v>
      </c>
      <c r="M4564" s="127">
        <v>0</v>
      </c>
      <c r="N4564" s="127">
        <v>0</v>
      </c>
      <c r="O4564" s="127">
        <v>0</v>
      </c>
      <c r="P4564" s="127">
        <v>0</v>
      </c>
      <c r="Q4564" s="127">
        <v>0</v>
      </c>
      <c r="R4564" s="127">
        <v>0</v>
      </c>
      <c r="S4564" s="127">
        <v>0</v>
      </c>
      <c r="T4564" s="127">
        <v>0</v>
      </c>
      <c r="U4564" s="127">
        <v>0</v>
      </c>
      <c r="V4564" s="127">
        <v>0</v>
      </c>
      <c r="W4564" s="127">
        <v>0</v>
      </c>
      <c r="X4564" s="127">
        <v>0</v>
      </c>
      <c r="Y4564" s="127">
        <v>0</v>
      </c>
      <c r="Z4564" s="127">
        <v>0</v>
      </c>
      <c r="AA4564" s="127">
        <v>0</v>
      </c>
      <c r="AB4564" s="127">
        <v>0</v>
      </c>
      <c r="AC4564" s="127">
        <v>0</v>
      </c>
      <c r="AD4564" s="127">
        <v>0</v>
      </c>
      <c r="AE4564" s="127">
        <v>0</v>
      </c>
      <c r="AF4564" s="127">
        <v>0</v>
      </c>
      <c r="AG4564" s="127">
        <v>0</v>
      </c>
      <c r="AH4564" s="127">
        <v>0</v>
      </c>
    </row>
    <row r="4565" spans="1:34" x14ac:dyDescent="0.35">
      <c r="A4565" s="127" t="s">
        <v>5425</v>
      </c>
      <c r="B4565" s="127" t="s">
        <v>964</v>
      </c>
      <c r="C4565" s="127">
        <v>0</v>
      </c>
      <c r="D4565" s="127">
        <v>0</v>
      </c>
      <c r="E4565" s="127">
        <v>0</v>
      </c>
      <c r="F4565" s="127">
        <v>0</v>
      </c>
      <c r="G4565" s="127">
        <v>0</v>
      </c>
      <c r="H4565" s="127">
        <v>0</v>
      </c>
      <c r="I4565" s="127">
        <v>0</v>
      </c>
      <c r="J4565" s="127">
        <v>0</v>
      </c>
      <c r="K4565" s="127">
        <v>0</v>
      </c>
      <c r="L4565" s="127">
        <v>0</v>
      </c>
      <c r="M4565" s="127">
        <v>0</v>
      </c>
      <c r="N4565" s="127">
        <v>0</v>
      </c>
      <c r="O4565" s="127">
        <v>0</v>
      </c>
      <c r="P4565" s="127">
        <v>0</v>
      </c>
      <c r="Q4565" s="127">
        <v>0</v>
      </c>
      <c r="R4565" s="127">
        <v>0</v>
      </c>
      <c r="S4565" s="127">
        <v>0</v>
      </c>
      <c r="T4565" s="127">
        <v>0</v>
      </c>
      <c r="U4565" s="127">
        <v>0</v>
      </c>
      <c r="V4565" s="127">
        <v>0</v>
      </c>
      <c r="W4565" s="127">
        <v>0</v>
      </c>
      <c r="X4565" s="127">
        <v>0</v>
      </c>
      <c r="Y4565" s="127">
        <v>0</v>
      </c>
      <c r="Z4565" s="127">
        <v>0</v>
      </c>
      <c r="AA4565" s="127">
        <v>0</v>
      </c>
      <c r="AB4565" s="127">
        <v>0</v>
      </c>
      <c r="AC4565" s="127">
        <v>0</v>
      </c>
      <c r="AD4565" s="127">
        <v>0</v>
      </c>
      <c r="AE4565" s="127">
        <v>0</v>
      </c>
      <c r="AF4565" s="127">
        <v>0</v>
      </c>
      <c r="AG4565" s="127">
        <v>0</v>
      </c>
      <c r="AH4565" s="127">
        <v>0</v>
      </c>
    </row>
    <row r="4566" spans="1:34" x14ac:dyDescent="0.35">
      <c r="A4566" s="127" t="s">
        <v>5426</v>
      </c>
      <c r="B4566" s="127" t="s">
        <v>964</v>
      </c>
      <c r="C4566" s="127">
        <v>0</v>
      </c>
      <c r="D4566" s="127">
        <v>0</v>
      </c>
      <c r="E4566" s="127">
        <v>0</v>
      </c>
      <c r="F4566" s="127">
        <v>0</v>
      </c>
      <c r="G4566" s="127">
        <v>0</v>
      </c>
      <c r="H4566" s="127">
        <v>0</v>
      </c>
      <c r="I4566" s="127">
        <v>0</v>
      </c>
      <c r="J4566" s="127">
        <v>0</v>
      </c>
      <c r="K4566" s="127">
        <v>0</v>
      </c>
      <c r="L4566" s="127">
        <v>0</v>
      </c>
      <c r="M4566" s="127">
        <v>0</v>
      </c>
      <c r="N4566" s="127">
        <v>0</v>
      </c>
      <c r="O4566" s="127">
        <v>0</v>
      </c>
      <c r="P4566" s="127">
        <v>0</v>
      </c>
      <c r="Q4566" s="127">
        <v>0</v>
      </c>
      <c r="R4566" s="127">
        <v>0</v>
      </c>
      <c r="S4566" s="127">
        <v>0</v>
      </c>
      <c r="T4566" s="127">
        <v>0</v>
      </c>
      <c r="U4566" s="127">
        <v>0</v>
      </c>
      <c r="V4566" s="127">
        <v>0</v>
      </c>
      <c r="W4566" s="127">
        <v>0</v>
      </c>
      <c r="X4566" s="127">
        <v>0</v>
      </c>
      <c r="Y4566" s="127">
        <v>0</v>
      </c>
      <c r="Z4566" s="127">
        <v>0</v>
      </c>
      <c r="AA4566" s="127">
        <v>0</v>
      </c>
      <c r="AB4566" s="127">
        <v>0</v>
      </c>
      <c r="AC4566" s="127">
        <v>0</v>
      </c>
      <c r="AD4566" s="127">
        <v>0</v>
      </c>
      <c r="AE4566" s="127">
        <v>0</v>
      </c>
      <c r="AF4566" s="127">
        <v>0</v>
      </c>
      <c r="AG4566" s="127">
        <v>0</v>
      </c>
      <c r="AH4566" s="127">
        <v>0</v>
      </c>
    </row>
    <row r="4567" spans="1:34" x14ac:dyDescent="0.35">
      <c r="A4567" s="127" t="s">
        <v>5427</v>
      </c>
      <c r="B4567" s="127" t="s">
        <v>964</v>
      </c>
      <c r="C4567" s="127">
        <v>68</v>
      </c>
      <c r="D4567" s="127">
        <v>66</v>
      </c>
      <c r="E4567" s="127">
        <v>65</v>
      </c>
      <c r="F4567" s="127">
        <v>64</v>
      </c>
      <c r="G4567" s="127">
        <v>64</v>
      </c>
      <c r="H4567" s="127">
        <v>65</v>
      </c>
      <c r="I4567" s="127">
        <v>66</v>
      </c>
      <c r="J4567" s="127">
        <v>67</v>
      </c>
      <c r="K4567" s="127">
        <v>69</v>
      </c>
      <c r="L4567" s="127">
        <v>71</v>
      </c>
      <c r="M4567" s="127">
        <v>73</v>
      </c>
      <c r="N4567" s="127">
        <v>76</v>
      </c>
      <c r="O4567" s="127">
        <v>79</v>
      </c>
      <c r="P4567" s="127">
        <v>82</v>
      </c>
      <c r="Q4567" s="127">
        <v>86</v>
      </c>
      <c r="R4567" s="127">
        <v>90</v>
      </c>
      <c r="S4567" s="127">
        <v>95</v>
      </c>
      <c r="T4567" s="127">
        <v>100</v>
      </c>
      <c r="U4567" s="127">
        <v>105</v>
      </c>
      <c r="V4567" s="127">
        <v>111</v>
      </c>
      <c r="W4567" s="127">
        <v>117</v>
      </c>
      <c r="X4567" s="127">
        <v>124</v>
      </c>
      <c r="Y4567" s="127">
        <v>131</v>
      </c>
      <c r="Z4567" s="127">
        <v>138</v>
      </c>
      <c r="AA4567" s="127">
        <v>146</v>
      </c>
      <c r="AB4567" s="127">
        <v>154</v>
      </c>
      <c r="AC4567" s="127">
        <v>163</v>
      </c>
      <c r="AD4567" s="127">
        <v>172</v>
      </c>
      <c r="AE4567" s="127">
        <v>182</v>
      </c>
      <c r="AF4567" s="127">
        <v>192</v>
      </c>
      <c r="AG4567" s="127">
        <v>202</v>
      </c>
      <c r="AH4567" s="127">
        <v>213</v>
      </c>
    </row>
    <row r="4568" spans="1:34" x14ac:dyDescent="0.35">
      <c r="A4568" s="127" t="s">
        <v>5428</v>
      </c>
      <c r="B4568" s="127" t="s">
        <v>964</v>
      </c>
      <c r="C4568" s="127">
        <v>0</v>
      </c>
      <c r="D4568" s="127">
        <v>0</v>
      </c>
      <c r="E4568" s="127">
        <v>0</v>
      </c>
      <c r="F4568" s="127">
        <v>0</v>
      </c>
      <c r="G4568" s="127">
        <v>0</v>
      </c>
      <c r="H4568" s="127">
        <v>0</v>
      </c>
      <c r="I4568" s="127">
        <v>0</v>
      </c>
      <c r="J4568" s="127">
        <v>0</v>
      </c>
      <c r="K4568" s="127">
        <v>0</v>
      </c>
      <c r="L4568" s="127">
        <v>0</v>
      </c>
      <c r="M4568" s="127">
        <v>0</v>
      </c>
      <c r="N4568" s="127">
        <v>0</v>
      </c>
      <c r="O4568" s="127">
        <v>0</v>
      </c>
      <c r="P4568" s="127">
        <v>0</v>
      </c>
      <c r="Q4568" s="127">
        <v>0</v>
      </c>
      <c r="R4568" s="127">
        <v>0</v>
      </c>
      <c r="S4568" s="127">
        <v>0</v>
      </c>
      <c r="T4568" s="127">
        <v>0</v>
      </c>
      <c r="U4568" s="127">
        <v>0</v>
      </c>
      <c r="V4568" s="127">
        <v>0</v>
      </c>
      <c r="W4568" s="127">
        <v>0</v>
      </c>
      <c r="X4568" s="127">
        <v>0</v>
      </c>
      <c r="Y4568" s="127">
        <v>0</v>
      </c>
      <c r="Z4568" s="127">
        <v>0</v>
      </c>
      <c r="AA4568" s="127">
        <v>0</v>
      </c>
      <c r="AB4568" s="127">
        <v>0</v>
      </c>
      <c r="AC4568" s="127">
        <v>0</v>
      </c>
      <c r="AD4568" s="127">
        <v>0</v>
      </c>
      <c r="AE4568" s="127">
        <v>0</v>
      </c>
      <c r="AF4568" s="127">
        <v>0</v>
      </c>
      <c r="AG4568" s="127">
        <v>0</v>
      </c>
      <c r="AH4568" s="127">
        <v>0</v>
      </c>
    </row>
    <row r="4569" spans="1:34" x14ac:dyDescent="0.35">
      <c r="A4569" s="127" t="s">
        <v>5429</v>
      </c>
      <c r="B4569" s="127" t="s">
        <v>964</v>
      </c>
      <c r="C4569" s="127">
        <v>0</v>
      </c>
      <c r="D4569" s="127">
        <v>0</v>
      </c>
      <c r="E4569" s="127">
        <v>0</v>
      </c>
      <c r="F4569" s="127">
        <v>0</v>
      </c>
      <c r="G4569" s="127">
        <v>0</v>
      </c>
      <c r="H4569" s="127">
        <v>0</v>
      </c>
      <c r="I4569" s="127">
        <v>0</v>
      </c>
      <c r="J4569" s="127">
        <v>0</v>
      </c>
      <c r="K4569" s="127">
        <v>0</v>
      </c>
      <c r="L4569" s="127">
        <v>0</v>
      </c>
      <c r="M4569" s="127">
        <v>0</v>
      </c>
      <c r="N4569" s="127">
        <v>0</v>
      </c>
      <c r="O4569" s="127">
        <v>0</v>
      </c>
      <c r="P4569" s="127">
        <v>0</v>
      </c>
      <c r="Q4569" s="127">
        <v>0</v>
      </c>
      <c r="R4569" s="127">
        <v>0</v>
      </c>
      <c r="S4569" s="127">
        <v>0</v>
      </c>
      <c r="T4569" s="127">
        <v>0</v>
      </c>
      <c r="U4569" s="127">
        <v>0</v>
      </c>
      <c r="V4569" s="127">
        <v>0</v>
      </c>
      <c r="W4569" s="127">
        <v>0</v>
      </c>
      <c r="X4569" s="127">
        <v>0</v>
      </c>
      <c r="Y4569" s="127">
        <v>0</v>
      </c>
      <c r="Z4569" s="127">
        <v>0</v>
      </c>
      <c r="AA4569" s="127">
        <v>0</v>
      </c>
      <c r="AB4569" s="127">
        <v>0</v>
      </c>
      <c r="AC4569" s="127">
        <v>0</v>
      </c>
      <c r="AD4569" s="127">
        <v>0</v>
      </c>
      <c r="AE4569" s="127">
        <v>0</v>
      </c>
      <c r="AF4569" s="127">
        <v>0</v>
      </c>
      <c r="AG4569" s="127">
        <v>0</v>
      </c>
      <c r="AH4569" s="127">
        <v>0</v>
      </c>
    </row>
    <row r="4570" spans="1:34" x14ac:dyDescent="0.35">
      <c r="A4570" s="127" t="s">
        <v>5430</v>
      </c>
      <c r="B4570" s="127" t="s">
        <v>964</v>
      </c>
      <c r="C4570" s="127">
        <v>0</v>
      </c>
      <c r="D4570" s="127">
        <v>0</v>
      </c>
      <c r="E4570" s="127">
        <v>0</v>
      </c>
      <c r="F4570" s="127">
        <v>0</v>
      </c>
      <c r="G4570" s="127">
        <v>0</v>
      </c>
      <c r="H4570" s="127">
        <v>0</v>
      </c>
      <c r="I4570" s="127">
        <v>0</v>
      </c>
      <c r="J4570" s="127">
        <v>0</v>
      </c>
      <c r="K4570" s="127">
        <v>0</v>
      </c>
      <c r="L4570" s="127">
        <v>0</v>
      </c>
      <c r="M4570" s="127">
        <v>0</v>
      </c>
      <c r="N4570" s="127">
        <v>0</v>
      </c>
      <c r="O4570" s="127">
        <v>0</v>
      </c>
      <c r="P4570" s="127">
        <v>0</v>
      </c>
      <c r="Q4570" s="127">
        <v>0</v>
      </c>
      <c r="R4570" s="127">
        <v>0</v>
      </c>
      <c r="S4570" s="127">
        <v>0</v>
      </c>
      <c r="T4570" s="127">
        <v>0</v>
      </c>
      <c r="U4570" s="127">
        <v>0</v>
      </c>
      <c r="V4570" s="127">
        <v>0</v>
      </c>
      <c r="W4570" s="127">
        <v>0</v>
      </c>
      <c r="X4570" s="127">
        <v>0</v>
      </c>
      <c r="Y4570" s="127">
        <v>0</v>
      </c>
      <c r="Z4570" s="127">
        <v>0</v>
      </c>
      <c r="AA4570" s="127">
        <v>0</v>
      </c>
      <c r="AB4570" s="127">
        <v>0</v>
      </c>
      <c r="AC4570" s="127">
        <v>0</v>
      </c>
      <c r="AD4570" s="127">
        <v>0</v>
      </c>
      <c r="AE4570" s="127">
        <v>0</v>
      </c>
      <c r="AF4570" s="127">
        <v>0</v>
      </c>
      <c r="AG4570" s="127">
        <v>0</v>
      </c>
      <c r="AH4570" s="127">
        <v>0</v>
      </c>
    </row>
    <row r="4571" spans="1:34" x14ac:dyDescent="0.35">
      <c r="A4571" s="127" t="s">
        <v>5431</v>
      </c>
      <c r="B4571" s="127" t="s">
        <v>964</v>
      </c>
      <c r="C4571" s="127">
        <v>3277</v>
      </c>
      <c r="D4571" s="127">
        <v>3292</v>
      </c>
      <c r="E4571" s="127">
        <v>3337</v>
      </c>
      <c r="F4571" s="127">
        <v>3406</v>
      </c>
      <c r="G4571" s="127">
        <v>3496</v>
      </c>
      <c r="H4571" s="127">
        <v>3604</v>
      </c>
      <c r="I4571" s="127">
        <v>3729</v>
      </c>
      <c r="J4571" s="127">
        <v>3870</v>
      </c>
      <c r="K4571" s="127">
        <v>4026</v>
      </c>
      <c r="L4571" s="127">
        <v>4197</v>
      </c>
      <c r="M4571" s="127">
        <v>4382</v>
      </c>
      <c r="N4571" s="127">
        <v>4580</v>
      </c>
      <c r="O4571" s="127">
        <v>4791</v>
      </c>
      <c r="P4571" s="127">
        <v>5015</v>
      </c>
      <c r="Q4571" s="127">
        <v>5250</v>
      </c>
      <c r="R4571" s="127">
        <v>5496</v>
      </c>
      <c r="S4571" s="127">
        <v>5753</v>
      </c>
      <c r="T4571" s="127">
        <v>6020</v>
      </c>
      <c r="U4571" s="127">
        <v>6298</v>
      </c>
      <c r="V4571" s="127">
        <v>6586</v>
      </c>
      <c r="W4571" s="127">
        <v>6885</v>
      </c>
      <c r="X4571" s="127">
        <v>7194</v>
      </c>
      <c r="Y4571" s="127">
        <v>7514</v>
      </c>
      <c r="Z4571" s="127">
        <v>7844</v>
      </c>
      <c r="AA4571" s="127">
        <v>8183</v>
      </c>
      <c r="AB4571" s="127">
        <v>8531</v>
      </c>
      <c r="AC4571" s="127">
        <v>8888</v>
      </c>
      <c r="AD4571" s="127">
        <v>9254</v>
      </c>
      <c r="AE4571" s="127">
        <v>9628</v>
      </c>
      <c r="AF4571" s="127">
        <v>10011</v>
      </c>
      <c r="AG4571" s="127">
        <v>10403</v>
      </c>
      <c r="AH4571" s="127">
        <v>10804</v>
      </c>
    </row>
    <row r="4572" spans="1:34" x14ac:dyDescent="0.35">
      <c r="A4572" s="127" t="s">
        <v>5432</v>
      </c>
      <c r="B4572" s="127" t="s">
        <v>964</v>
      </c>
      <c r="C4572" s="127">
        <v>0</v>
      </c>
      <c r="D4572" s="127">
        <v>0</v>
      </c>
      <c r="E4572" s="127">
        <v>0</v>
      </c>
      <c r="F4572" s="127">
        <v>0</v>
      </c>
      <c r="G4572" s="127">
        <v>0</v>
      </c>
      <c r="H4572" s="127">
        <v>0</v>
      </c>
      <c r="I4572" s="127">
        <v>0</v>
      </c>
      <c r="J4572" s="127">
        <v>0</v>
      </c>
      <c r="K4572" s="127">
        <v>0</v>
      </c>
      <c r="L4572" s="127">
        <v>0</v>
      </c>
      <c r="M4572" s="127">
        <v>0</v>
      </c>
      <c r="N4572" s="127">
        <v>0</v>
      </c>
      <c r="O4572" s="127">
        <v>0</v>
      </c>
      <c r="P4572" s="127">
        <v>0</v>
      </c>
      <c r="Q4572" s="127">
        <v>0</v>
      </c>
      <c r="R4572" s="127">
        <v>0</v>
      </c>
      <c r="S4572" s="127">
        <v>0</v>
      </c>
      <c r="T4572" s="127">
        <v>0</v>
      </c>
      <c r="U4572" s="127">
        <v>0</v>
      </c>
      <c r="V4572" s="127">
        <v>0</v>
      </c>
      <c r="W4572" s="127">
        <v>0</v>
      </c>
      <c r="X4572" s="127">
        <v>0</v>
      </c>
      <c r="Y4572" s="127">
        <v>0</v>
      </c>
      <c r="Z4572" s="127">
        <v>0</v>
      </c>
      <c r="AA4572" s="127">
        <v>0</v>
      </c>
      <c r="AB4572" s="127">
        <v>0</v>
      </c>
      <c r="AC4572" s="127">
        <v>0</v>
      </c>
      <c r="AD4572" s="127">
        <v>0</v>
      </c>
      <c r="AE4572" s="127">
        <v>0</v>
      </c>
      <c r="AF4572" s="127">
        <v>0</v>
      </c>
      <c r="AG4572" s="127">
        <v>0</v>
      </c>
      <c r="AH4572" s="127">
        <v>0</v>
      </c>
    </row>
    <row r="4573" spans="1:34" x14ac:dyDescent="0.35">
      <c r="A4573" s="127" t="s">
        <v>5433</v>
      </c>
      <c r="B4573" s="127" t="s">
        <v>964</v>
      </c>
      <c r="C4573" s="127">
        <v>0</v>
      </c>
      <c r="D4573" s="127">
        <v>0</v>
      </c>
      <c r="E4573" s="127">
        <v>0</v>
      </c>
      <c r="F4573" s="127">
        <v>0</v>
      </c>
      <c r="G4573" s="127">
        <v>0</v>
      </c>
      <c r="H4573" s="127">
        <v>0</v>
      </c>
      <c r="I4573" s="127">
        <v>0</v>
      </c>
      <c r="J4573" s="127">
        <v>0</v>
      </c>
      <c r="K4573" s="127">
        <v>0</v>
      </c>
      <c r="L4573" s="127">
        <v>0</v>
      </c>
      <c r="M4573" s="127">
        <v>0</v>
      </c>
      <c r="N4573" s="127">
        <v>0</v>
      </c>
      <c r="O4573" s="127">
        <v>0</v>
      </c>
      <c r="P4573" s="127">
        <v>0</v>
      </c>
      <c r="Q4573" s="127">
        <v>0</v>
      </c>
      <c r="R4573" s="127">
        <v>0</v>
      </c>
      <c r="S4573" s="127">
        <v>0</v>
      </c>
      <c r="T4573" s="127">
        <v>0</v>
      </c>
      <c r="U4573" s="127">
        <v>0</v>
      </c>
      <c r="V4573" s="127">
        <v>0</v>
      </c>
      <c r="W4573" s="127">
        <v>0</v>
      </c>
      <c r="X4573" s="127">
        <v>0</v>
      </c>
      <c r="Y4573" s="127">
        <v>0</v>
      </c>
      <c r="Z4573" s="127">
        <v>0</v>
      </c>
      <c r="AA4573" s="127">
        <v>0</v>
      </c>
      <c r="AB4573" s="127">
        <v>0</v>
      </c>
      <c r="AC4573" s="127">
        <v>0</v>
      </c>
      <c r="AD4573" s="127">
        <v>0</v>
      </c>
      <c r="AE4573" s="127">
        <v>0</v>
      </c>
      <c r="AF4573" s="127">
        <v>0</v>
      </c>
      <c r="AG4573" s="127">
        <v>0</v>
      </c>
      <c r="AH4573" s="127">
        <v>0</v>
      </c>
    </row>
    <row r="4574" spans="1:34" x14ac:dyDescent="0.35">
      <c r="A4574" s="127" t="s">
        <v>5434</v>
      </c>
      <c r="B4574" s="127" t="s">
        <v>964</v>
      </c>
      <c r="C4574" s="127">
        <v>3072</v>
      </c>
      <c r="D4574" s="127">
        <v>3025</v>
      </c>
      <c r="E4574" s="127">
        <v>2981</v>
      </c>
      <c r="F4574" s="127">
        <v>2934</v>
      </c>
      <c r="G4574" s="127">
        <v>2883</v>
      </c>
      <c r="H4574" s="127">
        <v>2827</v>
      </c>
      <c r="I4574" s="127">
        <v>2766</v>
      </c>
      <c r="J4574" s="127">
        <v>2700</v>
      </c>
      <c r="K4574" s="127">
        <v>2630</v>
      </c>
      <c r="L4574" s="127">
        <v>2556</v>
      </c>
      <c r="M4574" s="127">
        <v>2479</v>
      </c>
      <c r="N4574" s="127">
        <v>2399</v>
      </c>
      <c r="O4574" s="127">
        <v>2317</v>
      </c>
      <c r="P4574" s="127">
        <v>2233</v>
      </c>
      <c r="Q4574" s="127">
        <v>2148</v>
      </c>
      <c r="R4574" s="127">
        <v>2062</v>
      </c>
      <c r="S4574" s="127">
        <v>1975</v>
      </c>
      <c r="T4574" s="127">
        <v>1888</v>
      </c>
      <c r="U4574" s="127">
        <v>1800</v>
      </c>
      <c r="V4574" s="127">
        <v>1712</v>
      </c>
      <c r="W4574" s="127">
        <v>1624</v>
      </c>
      <c r="X4574" s="127">
        <v>1537</v>
      </c>
      <c r="Y4574" s="127">
        <v>1449</v>
      </c>
      <c r="Z4574" s="127">
        <v>1361</v>
      </c>
      <c r="AA4574" s="127">
        <v>1273</v>
      </c>
      <c r="AB4574" s="127">
        <v>1185</v>
      </c>
      <c r="AC4574" s="127">
        <v>1097</v>
      </c>
      <c r="AD4574" s="127">
        <v>1009</v>
      </c>
      <c r="AE4574" s="127">
        <v>921</v>
      </c>
      <c r="AF4574" s="127">
        <v>833</v>
      </c>
      <c r="AG4574" s="127">
        <v>745</v>
      </c>
      <c r="AH4574" s="127">
        <v>657</v>
      </c>
    </row>
    <row r="4575" spans="1:34" x14ac:dyDescent="0.35">
      <c r="A4575" s="127" t="s">
        <v>5435</v>
      </c>
      <c r="B4575" s="127" t="s">
        <v>964</v>
      </c>
      <c r="C4575" s="127">
        <v>0</v>
      </c>
      <c r="D4575" s="127">
        <v>0</v>
      </c>
      <c r="E4575" s="127">
        <v>0</v>
      </c>
      <c r="F4575" s="127">
        <v>0</v>
      </c>
      <c r="G4575" s="127">
        <v>0</v>
      </c>
      <c r="H4575" s="127">
        <v>0</v>
      </c>
      <c r="I4575" s="127">
        <v>0</v>
      </c>
      <c r="J4575" s="127">
        <v>0</v>
      </c>
      <c r="K4575" s="127">
        <v>0</v>
      </c>
      <c r="L4575" s="127">
        <v>0</v>
      </c>
      <c r="M4575" s="127">
        <v>0</v>
      </c>
      <c r="N4575" s="127">
        <v>0</v>
      </c>
      <c r="O4575" s="127">
        <v>0</v>
      </c>
      <c r="P4575" s="127">
        <v>0</v>
      </c>
      <c r="Q4575" s="127">
        <v>0</v>
      </c>
      <c r="R4575" s="127">
        <v>0</v>
      </c>
      <c r="S4575" s="127">
        <v>0</v>
      </c>
      <c r="T4575" s="127">
        <v>0</v>
      </c>
      <c r="U4575" s="127">
        <v>0</v>
      </c>
      <c r="V4575" s="127">
        <v>0</v>
      </c>
      <c r="W4575" s="127">
        <v>0</v>
      </c>
      <c r="X4575" s="127">
        <v>0</v>
      </c>
      <c r="Y4575" s="127">
        <v>0</v>
      </c>
      <c r="Z4575" s="127">
        <v>0</v>
      </c>
      <c r="AA4575" s="127">
        <v>0</v>
      </c>
      <c r="AB4575" s="127">
        <v>0</v>
      </c>
      <c r="AC4575" s="127">
        <v>0</v>
      </c>
      <c r="AD4575" s="127">
        <v>0</v>
      </c>
      <c r="AE4575" s="127">
        <v>0</v>
      </c>
      <c r="AF4575" s="127">
        <v>0</v>
      </c>
      <c r="AG4575" s="127">
        <v>0</v>
      </c>
      <c r="AH4575" s="127">
        <v>0</v>
      </c>
    </row>
    <row r="4576" spans="1:34" x14ac:dyDescent="0.35">
      <c r="A4576" s="127" t="s">
        <v>5436</v>
      </c>
      <c r="B4576" s="127" t="s">
        <v>964</v>
      </c>
      <c r="C4576" s="127">
        <v>0</v>
      </c>
      <c r="D4576" s="127">
        <v>0</v>
      </c>
      <c r="E4576" s="127">
        <v>0</v>
      </c>
      <c r="F4576" s="127">
        <v>0</v>
      </c>
      <c r="G4576" s="127">
        <v>0</v>
      </c>
      <c r="H4576" s="127">
        <v>0</v>
      </c>
      <c r="I4576" s="127">
        <v>0</v>
      </c>
      <c r="J4576" s="127">
        <v>0</v>
      </c>
      <c r="K4576" s="127">
        <v>0</v>
      </c>
      <c r="L4576" s="127">
        <v>0</v>
      </c>
      <c r="M4576" s="127">
        <v>0</v>
      </c>
      <c r="N4576" s="127">
        <v>0</v>
      </c>
      <c r="O4576" s="127">
        <v>0</v>
      </c>
      <c r="P4576" s="127">
        <v>0</v>
      </c>
      <c r="Q4576" s="127">
        <v>0</v>
      </c>
      <c r="R4576" s="127">
        <v>0</v>
      </c>
      <c r="S4576" s="127">
        <v>0</v>
      </c>
      <c r="T4576" s="127">
        <v>0</v>
      </c>
      <c r="U4576" s="127">
        <v>0</v>
      </c>
      <c r="V4576" s="127">
        <v>0</v>
      </c>
      <c r="W4576" s="127">
        <v>0</v>
      </c>
      <c r="X4576" s="127">
        <v>0</v>
      </c>
      <c r="Y4576" s="127">
        <v>0</v>
      </c>
      <c r="Z4576" s="127">
        <v>0</v>
      </c>
      <c r="AA4576" s="127">
        <v>0</v>
      </c>
      <c r="AB4576" s="127">
        <v>0</v>
      </c>
      <c r="AC4576" s="127">
        <v>0</v>
      </c>
      <c r="AD4576" s="127">
        <v>0</v>
      </c>
      <c r="AE4576" s="127">
        <v>0</v>
      </c>
      <c r="AF4576" s="127">
        <v>0</v>
      </c>
      <c r="AG4576" s="127">
        <v>0</v>
      </c>
      <c r="AH4576" s="127">
        <v>0</v>
      </c>
    </row>
    <row r="4577" spans="1:34" x14ac:dyDescent="0.35">
      <c r="A4577" s="127" t="s">
        <v>5437</v>
      </c>
      <c r="B4577" s="127" t="s">
        <v>964</v>
      </c>
      <c r="C4577" s="127">
        <v>0</v>
      </c>
      <c r="D4577" s="127">
        <v>0</v>
      </c>
      <c r="E4577" s="127">
        <v>0</v>
      </c>
      <c r="F4577" s="127">
        <v>0</v>
      </c>
      <c r="G4577" s="127">
        <v>0</v>
      </c>
      <c r="H4577" s="127">
        <v>0</v>
      </c>
      <c r="I4577" s="127">
        <v>0</v>
      </c>
      <c r="J4577" s="127">
        <v>0</v>
      </c>
      <c r="K4577" s="127">
        <v>0</v>
      </c>
      <c r="L4577" s="127">
        <v>0</v>
      </c>
      <c r="M4577" s="127">
        <v>0</v>
      </c>
      <c r="N4577" s="127">
        <v>0</v>
      </c>
      <c r="O4577" s="127">
        <v>0</v>
      </c>
      <c r="P4577" s="127">
        <v>0</v>
      </c>
      <c r="Q4577" s="127">
        <v>0</v>
      </c>
      <c r="R4577" s="127">
        <v>0</v>
      </c>
      <c r="S4577" s="127">
        <v>0</v>
      </c>
      <c r="T4577" s="127">
        <v>0</v>
      </c>
      <c r="U4577" s="127">
        <v>0</v>
      </c>
      <c r="V4577" s="127">
        <v>0</v>
      </c>
      <c r="W4577" s="127">
        <v>0</v>
      </c>
      <c r="X4577" s="127">
        <v>0</v>
      </c>
      <c r="Y4577" s="127">
        <v>0</v>
      </c>
      <c r="Z4577" s="127">
        <v>0</v>
      </c>
      <c r="AA4577" s="127">
        <v>0</v>
      </c>
      <c r="AB4577" s="127">
        <v>0</v>
      </c>
      <c r="AC4577" s="127">
        <v>0</v>
      </c>
      <c r="AD4577" s="127">
        <v>0</v>
      </c>
      <c r="AE4577" s="127">
        <v>0</v>
      </c>
      <c r="AF4577" s="127">
        <v>0</v>
      </c>
      <c r="AG4577" s="127">
        <v>0</v>
      </c>
      <c r="AH4577" s="127">
        <v>0</v>
      </c>
    </row>
    <row r="4578" spans="1:34" x14ac:dyDescent="0.35">
      <c r="A4578" s="127" t="s">
        <v>5438</v>
      </c>
      <c r="B4578" s="127" t="s">
        <v>964</v>
      </c>
      <c r="C4578" s="127">
        <v>3656</v>
      </c>
      <c r="D4578" s="127">
        <v>3659</v>
      </c>
      <c r="E4578" s="127">
        <v>3691</v>
      </c>
      <c r="F4578" s="127">
        <v>3745</v>
      </c>
      <c r="G4578" s="127">
        <v>3820</v>
      </c>
      <c r="H4578" s="127">
        <v>3914</v>
      </c>
      <c r="I4578" s="127">
        <v>4025</v>
      </c>
      <c r="J4578" s="127">
        <v>4153</v>
      </c>
      <c r="K4578" s="127">
        <v>4298</v>
      </c>
      <c r="L4578" s="127">
        <v>4461</v>
      </c>
      <c r="M4578" s="127">
        <v>4642</v>
      </c>
      <c r="N4578" s="127">
        <v>4841</v>
      </c>
      <c r="O4578" s="127">
        <v>5057</v>
      </c>
      <c r="P4578" s="127">
        <v>5290</v>
      </c>
      <c r="Q4578" s="127">
        <v>5539</v>
      </c>
      <c r="R4578" s="127">
        <v>5804</v>
      </c>
      <c r="S4578" s="127">
        <v>6084</v>
      </c>
      <c r="T4578" s="127">
        <v>6380</v>
      </c>
      <c r="U4578" s="127">
        <v>6691</v>
      </c>
      <c r="V4578" s="127">
        <v>7018</v>
      </c>
      <c r="W4578" s="127">
        <v>7362</v>
      </c>
      <c r="X4578" s="127">
        <v>7722</v>
      </c>
      <c r="Y4578" s="127">
        <v>8098</v>
      </c>
      <c r="Z4578" s="127">
        <v>8490</v>
      </c>
      <c r="AA4578" s="127">
        <v>8895</v>
      </c>
      <c r="AB4578" s="127">
        <v>9314</v>
      </c>
      <c r="AC4578" s="127">
        <v>9746</v>
      </c>
      <c r="AD4578" s="127">
        <v>10191</v>
      </c>
      <c r="AE4578" s="127">
        <v>10649</v>
      </c>
      <c r="AF4578" s="127">
        <v>11120</v>
      </c>
      <c r="AG4578" s="127">
        <v>11604</v>
      </c>
      <c r="AH4578" s="127">
        <v>12101</v>
      </c>
    </row>
    <row r="4579" spans="1:34" x14ac:dyDescent="0.35">
      <c r="A4579" s="127" t="s">
        <v>5439</v>
      </c>
      <c r="B4579" s="127" t="s">
        <v>964</v>
      </c>
      <c r="C4579" s="127">
        <v>0</v>
      </c>
      <c r="D4579" s="127">
        <v>0</v>
      </c>
      <c r="E4579" s="127">
        <v>0</v>
      </c>
      <c r="F4579" s="127">
        <v>0</v>
      </c>
      <c r="G4579" s="127">
        <v>0</v>
      </c>
      <c r="H4579" s="127">
        <v>0</v>
      </c>
      <c r="I4579" s="127">
        <v>0</v>
      </c>
      <c r="J4579" s="127">
        <v>0</v>
      </c>
      <c r="K4579" s="127">
        <v>0</v>
      </c>
      <c r="L4579" s="127">
        <v>0</v>
      </c>
      <c r="M4579" s="127">
        <v>0</v>
      </c>
      <c r="N4579" s="127">
        <v>0</v>
      </c>
      <c r="O4579" s="127">
        <v>0</v>
      </c>
      <c r="P4579" s="127">
        <v>0</v>
      </c>
      <c r="Q4579" s="127">
        <v>0</v>
      </c>
      <c r="R4579" s="127">
        <v>0</v>
      </c>
      <c r="S4579" s="127">
        <v>0</v>
      </c>
      <c r="T4579" s="127">
        <v>0</v>
      </c>
      <c r="U4579" s="127">
        <v>0</v>
      </c>
      <c r="V4579" s="127">
        <v>0</v>
      </c>
      <c r="W4579" s="127">
        <v>0</v>
      </c>
      <c r="X4579" s="127">
        <v>0</v>
      </c>
      <c r="Y4579" s="127">
        <v>0</v>
      </c>
      <c r="Z4579" s="127">
        <v>0</v>
      </c>
      <c r="AA4579" s="127">
        <v>0</v>
      </c>
      <c r="AB4579" s="127">
        <v>0</v>
      </c>
      <c r="AC4579" s="127">
        <v>0</v>
      </c>
      <c r="AD4579" s="127">
        <v>0</v>
      </c>
      <c r="AE4579" s="127">
        <v>0</v>
      </c>
      <c r="AF4579" s="127">
        <v>0</v>
      </c>
      <c r="AG4579" s="127">
        <v>0</v>
      </c>
      <c r="AH4579" s="127">
        <v>0</v>
      </c>
    </row>
    <row r="4580" spans="1:34" x14ac:dyDescent="0.35">
      <c r="A4580" s="127" t="s">
        <v>5440</v>
      </c>
      <c r="B4580" s="127" t="s">
        <v>964</v>
      </c>
      <c r="C4580" s="127">
        <v>0</v>
      </c>
      <c r="D4580" s="127">
        <v>0</v>
      </c>
      <c r="E4580" s="127">
        <v>0</v>
      </c>
      <c r="F4580" s="127">
        <v>0</v>
      </c>
      <c r="G4580" s="127">
        <v>0</v>
      </c>
      <c r="H4580" s="127">
        <v>0</v>
      </c>
      <c r="I4580" s="127">
        <v>0</v>
      </c>
      <c r="J4580" s="127">
        <v>0</v>
      </c>
      <c r="K4580" s="127">
        <v>0</v>
      </c>
      <c r="L4580" s="127">
        <v>0</v>
      </c>
      <c r="M4580" s="127">
        <v>0</v>
      </c>
      <c r="N4580" s="127">
        <v>0</v>
      </c>
      <c r="O4580" s="127">
        <v>0</v>
      </c>
      <c r="P4580" s="127">
        <v>0</v>
      </c>
      <c r="Q4580" s="127">
        <v>0</v>
      </c>
      <c r="R4580" s="127">
        <v>0</v>
      </c>
      <c r="S4580" s="127">
        <v>0</v>
      </c>
      <c r="T4580" s="127">
        <v>0</v>
      </c>
      <c r="U4580" s="127">
        <v>0</v>
      </c>
      <c r="V4580" s="127">
        <v>0</v>
      </c>
      <c r="W4580" s="127">
        <v>0</v>
      </c>
      <c r="X4580" s="127">
        <v>0</v>
      </c>
      <c r="Y4580" s="127">
        <v>0</v>
      </c>
      <c r="Z4580" s="127">
        <v>0</v>
      </c>
      <c r="AA4580" s="127">
        <v>0</v>
      </c>
      <c r="AB4580" s="127">
        <v>0</v>
      </c>
      <c r="AC4580" s="127">
        <v>0</v>
      </c>
      <c r="AD4580" s="127">
        <v>0</v>
      </c>
      <c r="AE4580" s="127">
        <v>0</v>
      </c>
      <c r="AF4580" s="127">
        <v>0</v>
      </c>
      <c r="AG4580" s="127">
        <v>0</v>
      </c>
      <c r="AH4580" s="127">
        <v>0</v>
      </c>
    </row>
    <row r="4581" spans="1:34" x14ac:dyDescent="0.35">
      <c r="A4581" s="127" t="s">
        <v>5441</v>
      </c>
      <c r="B4581" s="127" t="s">
        <v>964</v>
      </c>
      <c r="C4581" s="127">
        <v>1776</v>
      </c>
      <c r="D4581" s="127">
        <v>1749</v>
      </c>
      <c r="E4581" s="127">
        <v>1724</v>
      </c>
      <c r="F4581" s="127">
        <v>1698</v>
      </c>
      <c r="G4581" s="127">
        <v>1670</v>
      </c>
      <c r="H4581" s="127">
        <v>1639</v>
      </c>
      <c r="I4581" s="127">
        <v>1605</v>
      </c>
      <c r="J4581" s="127">
        <v>1568</v>
      </c>
      <c r="K4581" s="127">
        <v>1529</v>
      </c>
      <c r="L4581" s="127">
        <v>1488</v>
      </c>
      <c r="M4581" s="127">
        <v>1445</v>
      </c>
      <c r="N4581" s="127">
        <v>1400</v>
      </c>
      <c r="O4581" s="127">
        <v>1354</v>
      </c>
      <c r="P4581" s="127">
        <v>1307</v>
      </c>
      <c r="Q4581" s="127">
        <v>1259</v>
      </c>
      <c r="R4581" s="127">
        <v>1210</v>
      </c>
      <c r="S4581" s="127">
        <v>1161</v>
      </c>
      <c r="T4581" s="127">
        <v>1111</v>
      </c>
      <c r="U4581" s="127">
        <v>1061</v>
      </c>
      <c r="V4581" s="127">
        <v>1011</v>
      </c>
      <c r="W4581" s="127">
        <v>960</v>
      </c>
      <c r="X4581" s="127">
        <v>909</v>
      </c>
      <c r="Y4581" s="127">
        <v>858</v>
      </c>
      <c r="Z4581" s="127">
        <v>807</v>
      </c>
      <c r="AA4581" s="127">
        <v>756</v>
      </c>
      <c r="AB4581" s="127">
        <v>705</v>
      </c>
      <c r="AC4581" s="127">
        <v>654</v>
      </c>
      <c r="AD4581" s="127">
        <v>603</v>
      </c>
      <c r="AE4581" s="127">
        <v>552</v>
      </c>
      <c r="AF4581" s="127">
        <v>501</v>
      </c>
      <c r="AG4581" s="127">
        <v>450</v>
      </c>
      <c r="AH4581" s="127">
        <v>399</v>
      </c>
    </row>
    <row r="4582" spans="1:34" x14ac:dyDescent="0.35">
      <c r="A4582" s="127" t="s">
        <v>5442</v>
      </c>
      <c r="B4582" s="127" t="s">
        <v>964</v>
      </c>
      <c r="C4582" s="127">
        <v>0</v>
      </c>
      <c r="D4582" s="127">
        <v>0</v>
      </c>
      <c r="E4582" s="127">
        <v>0</v>
      </c>
      <c r="F4582" s="127">
        <v>0</v>
      </c>
      <c r="G4582" s="127">
        <v>0</v>
      </c>
      <c r="H4582" s="127">
        <v>0</v>
      </c>
      <c r="I4582" s="127">
        <v>0</v>
      </c>
      <c r="J4582" s="127">
        <v>0</v>
      </c>
      <c r="K4582" s="127">
        <v>0</v>
      </c>
      <c r="L4582" s="127">
        <v>0</v>
      </c>
      <c r="M4582" s="127">
        <v>0</v>
      </c>
      <c r="N4582" s="127">
        <v>0</v>
      </c>
      <c r="O4582" s="127">
        <v>0</v>
      </c>
      <c r="P4582" s="127">
        <v>0</v>
      </c>
      <c r="Q4582" s="127">
        <v>0</v>
      </c>
      <c r="R4582" s="127">
        <v>0</v>
      </c>
      <c r="S4582" s="127">
        <v>0</v>
      </c>
      <c r="T4582" s="127">
        <v>0</v>
      </c>
      <c r="U4582" s="127">
        <v>0</v>
      </c>
      <c r="V4582" s="127">
        <v>0</v>
      </c>
      <c r="W4582" s="127">
        <v>0</v>
      </c>
      <c r="X4582" s="127">
        <v>0</v>
      </c>
      <c r="Y4582" s="127">
        <v>0</v>
      </c>
      <c r="Z4582" s="127">
        <v>0</v>
      </c>
      <c r="AA4582" s="127">
        <v>0</v>
      </c>
      <c r="AB4582" s="127">
        <v>0</v>
      </c>
      <c r="AC4582" s="127">
        <v>0</v>
      </c>
      <c r="AD4582" s="127">
        <v>0</v>
      </c>
      <c r="AE4582" s="127">
        <v>0</v>
      </c>
      <c r="AF4582" s="127">
        <v>0</v>
      </c>
      <c r="AG4582" s="127">
        <v>0</v>
      </c>
      <c r="AH4582" s="127">
        <v>0</v>
      </c>
    </row>
    <row r="4583" spans="1:34" x14ac:dyDescent="0.35">
      <c r="A4583" s="127" t="s">
        <v>5443</v>
      </c>
      <c r="B4583" s="127" t="s">
        <v>964</v>
      </c>
      <c r="C4583" s="127">
        <v>0</v>
      </c>
      <c r="D4583" s="127">
        <v>0</v>
      </c>
      <c r="E4583" s="127">
        <v>0</v>
      </c>
      <c r="F4583" s="127">
        <v>0</v>
      </c>
      <c r="G4583" s="127">
        <v>0</v>
      </c>
      <c r="H4583" s="127">
        <v>0</v>
      </c>
      <c r="I4583" s="127">
        <v>0</v>
      </c>
      <c r="J4583" s="127">
        <v>0</v>
      </c>
      <c r="K4583" s="127">
        <v>0</v>
      </c>
      <c r="L4583" s="127">
        <v>0</v>
      </c>
      <c r="M4583" s="127">
        <v>0</v>
      </c>
      <c r="N4583" s="127">
        <v>0</v>
      </c>
      <c r="O4583" s="127">
        <v>0</v>
      </c>
      <c r="P4583" s="127">
        <v>0</v>
      </c>
      <c r="Q4583" s="127">
        <v>0</v>
      </c>
      <c r="R4583" s="127">
        <v>0</v>
      </c>
      <c r="S4583" s="127">
        <v>0</v>
      </c>
      <c r="T4583" s="127">
        <v>0</v>
      </c>
      <c r="U4583" s="127">
        <v>0</v>
      </c>
      <c r="V4583" s="127">
        <v>0</v>
      </c>
      <c r="W4583" s="127">
        <v>0</v>
      </c>
      <c r="X4583" s="127">
        <v>0</v>
      </c>
      <c r="Y4583" s="127">
        <v>0</v>
      </c>
      <c r="Z4583" s="127">
        <v>0</v>
      </c>
      <c r="AA4583" s="127">
        <v>0</v>
      </c>
      <c r="AB4583" s="127">
        <v>0</v>
      </c>
      <c r="AC4583" s="127">
        <v>0</v>
      </c>
      <c r="AD4583" s="127">
        <v>0</v>
      </c>
      <c r="AE4583" s="127">
        <v>0</v>
      </c>
      <c r="AF4583" s="127">
        <v>0</v>
      </c>
      <c r="AG4583" s="127">
        <v>0</v>
      </c>
      <c r="AH4583" s="127">
        <v>0</v>
      </c>
    </row>
    <row r="4584" spans="1:34" x14ac:dyDescent="0.35">
      <c r="A4584" s="127" t="s">
        <v>5444</v>
      </c>
      <c r="B4584" s="127" t="s">
        <v>964</v>
      </c>
      <c r="C4584" s="127">
        <v>0</v>
      </c>
      <c r="D4584" s="127">
        <v>0</v>
      </c>
      <c r="E4584" s="127">
        <v>0</v>
      </c>
      <c r="F4584" s="127">
        <v>0</v>
      </c>
      <c r="G4584" s="127">
        <v>0</v>
      </c>
      <c r="H4584" s="127">
        <v>0</v>
      </c>
      <c r="I4584" s="127">
        <v>0</v>
      </c>
      <c r="J4584" s="127">
        <v>0</v>
      </c>
      <c r="K4584" s="127">
        <v>0</v>
      </c>
      <c r="L4584" s="127">
        <v>0</v>
      </c>
      <c r="M4584" s="127">
        <v>0</v>
      </c>
      <c r="N4584" s="127">
        <v>0</v>
      </c>
      <c r="O4584" s="127">
        <v>0</v>
      </c>
      <c r="P4584" s="127">
        <v>0</v>
      </c>
      <c r="Q4584" s="127">
        <v>0</v>
      </c>
      <c r="R4584" s="127">
        <v>0</v>
      </c>
      <c r="S4584" s="127">
        <v>0</v>
      </c>
      <c r="T4584" s="127">
        <v>0</v>
      </c>
      <c r="U4584" s="127">
        <v>0</v>
      </c>
      <c r="V4584" s="127">
        <v>0</v>
      </c>
      <c r="W4584" s="127">
        <v>0</v>
      </c>
      <c r="X4584" s="127">
        <v>0</v>
      </c>
      <c r="Y4584" s="127">
        <v>0</v>
      </c>
      <c r="Z4584" s="127">
        <v>0</v>
      </c>
      <c r="AA4584" s="127">
        <v>0</v>
      </c>
      <c r="AB4584" s="127">
        <v>0</v>
      </c>
      <c r="AC4584" s="127">
        <v>0</v>
      </c>
      <c r="AD4584" s="127">
        <v>0</v>
      </c>
      <c r="AE4584" s="127">
        <v>0</v>
      </c>
      <c r="AF4584" s="127">
        <v>0</v>
      </c>
      <c r="AG4584" s="127">
        <v>0</v>
      </c>
      <c r="AH4584" s="127">
        <v>0</v>
      </c>
    </row>
    <row r="4585" spans="1:34" x14ac:dyDescent="0.35">
      <c r="A4585" s="127" t="s">
        <v>5445</v>
      </c>
      <c r="B4585" s="127" t="s">
        <v>964</v>
      </c>
      <c r="C4585" s="127">
        <v>0</v>
      </c>
      <c r="D4585" s="127">
        <v>0</v>
      </c>
      <c r="E4585" s="127">
        <v>0</v>
      </c>
      <c r="F4585" s="127">
        <v>0</v>
      </c>
      <c r="G4585" s="127">
        <v>0</v>
      </c>
      <c r="H4585" s="127">
        <v>0</v>
      </c>
      <c r="I4585" s="127">
        <v>0</v>
      </c>
      <c r="J4585" s="127">
        <v>0</v>
      </c>
      <c r="K4585" s="127">
        <v>0</v>
      </c>
      <c r="L4585" s="127">
        <v>0</v>
      </c>
      <c r="M4585" s="127">
        <v>0</v>
      </c>
      <c r="N4585" s="127">
        <v>0</v>
      </c>
      <c r="O4585" s="127">
        <v>0</v>
      </c>
      <c r="P4585" s="127">
        <v>0</v>
      </c>
      <c r="Q4585" s="127">
        <v>0</v>
      </c>
      <c r="R4585" s="127">
        <v>0</v>
      </c>
      <c r="S4585" s="127">
        <v>0</v>
      </c>
      <c r="T4585" s="127">
        <v>0</v>
      </c>
      <c r="U4585" s="127">
        <v>0</v>
      </c>
      <c r="V4585" s="127">
        <v>0</v>
      </c>
      <c r="W4585" s="127">
        <v>0</v>
      </c>
      <c r="X4585" s="127">
        <v>0</v>
      </c>
      <c r="Y4585" s="127">
        <v>0</v>
      </c>
      <c r="Z4585" s="127">
        <v>0</v>
      </c>
      <c r="AA4585" s="127">
        <v>0</v>
      </c>
      <c r="AB4585" s="127">
        <v>0</v>
      </c>
      <c r="AC4585" s="127">
        <v>0</v>
      </c>
      <c r="AD4585" s="127">
        <v>0</v>
      </c>
      <c r="AE4585" s="127">
        <v>0</v>
      </c>
      <c r="AF4585" s="127">
        <v>0</v>
      </c>
      <c r="AG4585" s="127">
        <v>0</v>
      </c>
      <c r="AH4585" s="127">
        <v>0</v>
      </c>
    </row>
    <row r="4586" spans="1:34" x14ac:dyDescent="0.35">
      <c r="A4586" s="127" t="s">
        <v>5446</v>
      </c>
      <c r="B4586" s="127" t="s">
        <v>964</v>
      </c>
      <c r="C4586" s="127">
        <v>0</v>
      </c>
      <c r="D4586" s="127">
        <v>0</v>
      </c>
      <c r="E4586" s="127">
        <v>0</v>
      </c>
      <c r="F4586" s="127">
        <v>0</v>
      </c>
      <c r="G4586" s="127">
        <v>0</v>
      </c>
      <c r="H4586" s="127">
        <v>0</v>
      </c>
      <c r="I4586" s="127">
        <v>0</v>
      </c>
      <c r="J4586" s="127">
        <v>0</v>
      </c>
      <c r="K4586" s="127">
        <v>0</v>
      </c>
      <c r="L4586" s="127">
        <v>0</v>
      </c>
      <c r="M4586" s="127">
        <v>0</v>
      </c>
      <c r="N4586" s="127">
        <v>0</v>
      </c>
      <c r="O4586" s="127">
        <v>0</v>
      </c>
      <c r="P4586" s="127">
        <v>0</v>
      </c>
      <c r="Q4586" s="127">
        <v>0</v>
      </c>
      <c r="R4586" s="127">
        <v>0</v>
      </c>
      <c r="S4586" s="127">
        <v>0</v>
      </c>
      <c r="T4586" s="127">
        <v>0</v>
      </c>
      <c r="U4586" s="127">
        <v>0</v>
      </c>
      <c r="V4586" s="127">
        <v>0</v>
      </c>
      <c r="W4586" s="127">
        <v>0</v>
      </c>
      <c r="X4586" s="127">
        <v>0</v>
      </c>
      <c r="Y4586" s="127">
        <v>0</v>
      </c>
      <c r="Z4586" s="127">
        <v>0</v>
      </c>
      <c r="AA4586" s="127">
        <v>0</v>
      </c>
      <c r="AB4586" s="127">
        <v>0</v>
      </c>
      <c r="AC4586" s="127">
        <v>0</v>
      </c>
      <c r="AD4586" s="127">
        <v>0</v>
      </c>
      <c r="AE4586" s="127">
        <v>0</v>
      </c>
      <c r="AF4586" s="127">
        <v>0</v>
      </c>
      <c r="AG4586" s="127">
        <v>0</v>
      </c>
      <c r="AH4586" s="127">
        <v>0</v>
      </c>
    </row>
    <row r="4587" spans="1:34" x14ac:dyDescent="0.35">
      <c r="A4587" s="127" t="s">
        <v>5447</v>
      </c>
      <c r="B4587" s="127" t="s">
        <v>964</v>
      </c>
      <c r="C4587" s="127">
        <v>0</v>
      </c>
      <c r="D4587" s="127">
        <v>0</v>
      </c>
      <c r="E4587" s="127">
        <v>0</v>
      </c>
      <c r="F4587" s="127">
        <v>0</v>
      </c>
      <c r="G4587" s="127">
        <v>0</v>
      </c>
      <c r="H4587" s="127">
        <v>0</v>
      </c>
      <c r="I4587" s="127">
        <v>0</v>
      </c>
      <c r="J4587" s="127">
        <v>0</v>
      </c>
      <c r="K4587" s="127">
        <v>0</v>
      </c>
      <c r="L4587" s="127">
        <v>0</v>
      </c>
      <c r="M4587" s="127">
        <v>0</v>
      </c>
      <c r="N4587" s="127">
        <v>0</v>
      </c>
      <c r="O4587" s="127">
        <v>0</v>
      </c>
      <c r="P4587" s="127">
        <v>0</v>
      </c>
      <c r="Q4587" s="127">
        <v>0</v>
      </c>
      <c r="R4587" s="127">
        <v>0</v>
      </c>
      <c r="S4587" s="127">
        <v>0</v>
      </c>
      <c r="T4587" s="127">
        <v>0</v>
      </c>
      <c r="U4587" s="127">
        <v>0</v>
      </c>
      <c r="V4587" s="127">
        <v>0</v>
      </c>
      <c r="W4587" s="127">
        <v>0</v>
      </c>
      <c r="X4587" s="127">
        <v>0</v>
      </c>
      <c r="Y4587" s="127">
        <v>0</v>
      </c>
      <c r="Z4587" s="127">
        <v>0</v>
      </c>
      <c r="AA4587" s="127">
        <v>0</v>
      </c>
      <c r="AB4587" s="127">
        <v>0</v>
      </c>
      <c r="AC4587" s="127">
        <v>0</v>
      </c>
      <c r="AD4587" s="127">
        <v>0</v>
      </c>
      <c r="AE4587" s="127">
        <v>0</v>
      </c>
      <c r="AF4587" s="127">
        <v>0</v>
      </c>
      <c r="AG4587" s="127">
        <v>0</v>
      </c>
      <c r="AH4587" s="127">
        <v>0</v>
      </c>
    </row>
    <row r="4588" spans="1:34" x14ac:dyDescent="0.35">
      <c r="A4588" s="127" t="s">
        <v>5448</v>
      </c>
      <c r="B4588" s="127" t="s">
        <v>964</v>
      </c>
      <c r="C4588" s="127">
        <v>100</v>
      </c>
      <c r="D4588" s="127">
        <v>98</v>
      </c>
      <c r="E4588" s="127">
        <v>98</v>
      </c>
      <c r="F4588" s="127">
        <v>98</v>
      </c>
      <c r="G4588" s="127">
        <v>98</v>
      </c>
      <c r="H4588" s="127">
        <v>98</v>
      </c>
      <c r="I4588" s="127">
        <v>99</v>
      </c>
      <c r="J4588" s="127">
        <v>100</v>
      </c>
      <c r="K4588" s="127">
        <v>101</v>
      </c>
      <c r="L4588" s="127">
        <v>102</v>
      </c>
      <c r="M4588" s="127">
        <v>103</v>
      </c>
      <c r="N4588" s="127">
        <v>105</v>
      </c>
      <c r="O4588" s="127">
        <v>107</v>
      </c>
      <c r="P4588" s="127">
        <v>109</v>
      </c>
      <c r="Q4588" s="127">
        <v>111</v>
      </c>
      <c r="R4588" s="127">
        <v>113</v>
      </c>
      <c r="S4588" s="127">
        <v>115</v>
      </c>
      <c r="T4588" s="127">
        <v>118</v>
      </c>
      <c r="U4588" s="127">
        <v>121</v>
      </c>
      <c r="V4588" s="127">
        <v>124</v>
      </c>
      <c r="W4588" s="127">
        <v>127</v>
      </c>
      <c r="X4588" s="127">
        <v>130</v>
      </c>
      <c r="Y4588" s="127">
        <v>133</v>
      </c>
      <c r="Z4588" s="127">
        <v>137</v>
      </c>
      <c r="AA4588" s="127">
        <v>141</v>
      </c>
      <c r="AB4588" s="127">
        <v>145</v>
      </c>
      <c r="AC4588" s="127">
        <v>149</v>
      </c>
      <c r="AD4588" s="127">
        <v>153</v>
      </c>
      <c r="AE4588" s="127">
        <v>157</v>
      </c>
      <c r="AF4588" s="127">
        <v>162</v>
      </c>
      <c r="AG4588" s="127">
        <v>167</v>
      </c>
      <c r="AH4588" s="127">
        <v>172</v>
      </c>
    </row>
    <row r="4589" spans="1:34" x14ac:dyDescent="0.35">
      <c r="A4589" s="127" t="s">
        <v>5449</v>
      </c>
      <c r="B4589" s="127" t="s">
        <v>964</v>
      </c>
      <c r="C4589" s="127">
        <v>0</v>
      </c>
      <c r="D4589" s="127">
        <v>0</v>
      </c>
      <c r="E4589" s="127">
        <v>0</v>
      </c>
      <c r="F4589" s="127">
        <v>0</v>
      </c>
      <c r="G4589" s="127">
        <v>0</v>
      </c>
      <c r="H4589" s="127">
        <v>0</v>
      </c>
      <c r="I4589" s="127">
        <v>0</v>
      </c>
      <c r="J4589" s="127">
        <v>0</v>
      </c>
      <c r="K4589" s="127">
        <v>0</v>
      </c>
      <c r="L4589" s="127">
        <v>0</v>
      </c>
      <c r="M4589" s="127">
        <v>0</v>
      </c>
      <c r="N4589" s="127">
        <v>0</v>
      </c>
      <c r="O4589" s="127">
        <v>0</v>
      </c>
      <c r="P4589" s="127">
        <v>0</v>
      </c>
      <c r="Q4589" s="127">
        <v>0</v>
      </c>
      <c r="R4589" s="127">
        <v>0</v>
      </c>
      <c r="S4589" s="127">
        <v>0</v>
      </c>
      <c r="T4589" s="127">
        <v>0</v>
      </c>
      <c r="U4589" s="127">
        <v>0</v>
      </c>
      <c r="V4589" s="127">
        <v>0</v>
      </c>
      <c r="W4589" s="127">
        <v>0</v>
      </c>
      <c r="X4589" s="127">
        <v>0</v>
      </c>
      <c r="Y4589" s="127">
        <v>0</v>
      </c>
      <c r="Z4589" s="127">
        <v>0</v>
      </c>
      <c r="AA4589" s="127">
        <v>0</v>
      </c>
      <c r="AB4589" s="127">
        <v>0</v>
      </c>
      <c r="AC4589" s="127">
        <v>0</v>
      </c>
      <c r="AD4589" s="127">
        <v>0</v>
      </c>
      <c r="AE4589" s="127">
        <v>0</v>
      </c>
      <c r="AF4589" s="127">
        <v>0</v>
      </c>
      <c r="AG4589" s="127">
        <v>0</v>
      </c>
      <c r="AH4589" s="127">
        <v>0</v>
      </c>
    </row>
    <row r="4590" spans="1:34" x14ac:dyDescent="0.35">
      <c r="A4590" s="127" t="s">
        <v>5450</v>
      </c>
      <c r="B4590" s="127" t="s">
        <v>964</v>
      </c>
      <c r="C4590" s="127">
        <v>0</v>
      </c>
      <c r="D4590" s="127">
        <v>0</v>
      </c>
      <c r="E4590" s="127">
        <v>0</v>
      </c>
      <c r="F4590" s="127">
        <v>0</v>
      </c>
      <c r="G4590" s="127">
        <v>0</v>
      </c>
      <c r="H4590" s="127">
        <v>0</v>
      </c>
      <c r="I4590" s="127">
        <v>0</v>
      </c>
      <c r="J4590" s="127">
        <v>0</v>
      </c>
      <c r="K4590" s="127">
        <v>0</v>
      </c>
      <c r="L4590" s="127">
        <v>0</v>
      </c>
      <c r="M4590" s="127">
        <v>0</v>
      </c>
      <c r="N4590" s="127">
        <v>0</v>
      </c>
      <c r="O4590" s="127">
        <v>0</v>
      </c>
      <c r="P4590" s="127">
        <v>0</v>
      </c>
      <c r="Q4590" s="127">
        <v>0</v>
      </c>
      <c r="R4590" s="127">
        <v>0</v>
      </c>
      <c r="S4590" s="127">
        <v>0</v>
      </c>
      <c r="T4590" s="127">
        <v>0</v>
      </c>
      <c r="U4590" s="127">
        <v>0</v>
      </c>
      <c r="V4590" s="127">
        <v>0</v>
      </c>
      <c r="W4590" s="127">
        <v>0</v>
      </c>
      <c r="X4590" s="127">
        <v>0</v>
      </c>
      <c r="Y4590" s="127">
        <v>0</v>
      </c>
      <c r="Z4590" s="127">
        <v>0</v>
      </c>
      <c r="AA4590" s="127">
        <v>0</v>
      </c>
      <c r="AB4590" s="127">
        <v>0</v>
      </c>
      <c r="AC4590" s="127">
        <v>0</v>
      </c>
      <c r="AD4590" s="127">
        <v>0</v>
      </c>
      <c r="AE4590" s="127">
        <v>0</v>
      </c>
      <c r="AF4590" s="127">
        <v>0</v>
      </c>
      <c r="AG4590" s="127">
        <v>0</v>
      </c>
      <c r="AH4590" s="127">
        <v>0</v>
      </c>
    </row>
    <row r="4591" spans="1:34" x14ac:dyDescent="0.35">
      <c r="A4591" s="127" t="s">
        <v>5451</v>
      </c>
      <c r="B4591" s="127" t="s">
        <v>964</v>
      </c>
      <c r="C4591" s="127">
        <v>0</v>
      </c>
      <c r="D4591" s="127">
        <v>0</v>
      </c>
      <c r="E4591" s="127">
        <v>0</v>
      </c>
      <c r="F4591" s="127">
        <v>0</v>
      </c>
      <c r="G4591" s="127">
        <v>0</v>
      </c>
      <c r="H4591" s="127">
        <v>0</v>
      </c>
      <c r="I4591" s="127">
        <v>0</v>
      </c>
      <c r="J4591" s="127">
        <v>0</v>
      </c>
      <c r="K4591" s="127">
        <v>0</v>
      </c>
      <c r="L4591" s="127">
        <v>0</v>
      </c>
      <c r="M4591" s="127">
        <v>0</v>
      </c>
      <c r="N4591" s="127">
        <v>0</v>
      </c>
      <c r="O4591" s="127">
        <v>0</v>
      </c>
      <c r="P4591" s="127">
        <v>0</v>
      </c>
      <c r="Q4591" s="127">
        <v>0</v>
      </c>
      <c r="R4591" s="127">
        <v>0</v>
      </c>
      <c r="S4591" s="127">
        <v>0</v>
      </c>
      <c r="T4591" s="127">
        <v>0</v>
      </c>
      <c r="U4591" s="127">
        <v>0</v>
      </c>
      <c r="V4591" s="127">
        <v>0</v>
      </c>
      <c r="W4591" s="127">
        <v>0</v>
      </c>
      <c r="X4591" s="127">
        <v>0</v>
      </c>
      <c r="Y4591" s="127">
        <v>0</v>
      </c>
      <c r="Z4591" s="127">
        <v>0</v>
      </c>
      <c r="AA4591" s="127">
        <v>0</v>
      </c>
      <c r="AB4591" s="127">
        <v>0</v>
      </c>
      <c r="AC4591" s="127">
        <v>0</v>
      </c>
      <c r="AD4591" s="127">
        <v>0</v>
      </c>
      <c r="AE4591" s="127">
        <v>0</v>
      </c>
      <c r="AF4591" s="127">
        <v>0</v>
      </c>
      <c r="AG4591" s="127">
        <v>0</v>
      </c>
      <c r="AH4591" s="127">
        <v>0</v>
      </c>
    </row>
    <row r="4592" spans="1:34" x14ac:dyDescent="0.35">
      <c r="A4592" s="127" t="s">
        <v>5452</v>
      </c>
      <c r="B4592" s="127" t="s">
        <v>964</v>
      </c>
      <c r="C4592" s="127">
        <v>0</v>
      </c>
      <c r="D4592" s="127">
        <v>0</v>
      </c>
      <c r="E4592" s="127">
        <v>0</v>
      </c>
      <c r="F4592" s="127">
        <v>0</v>
      </c>
      <c r="G4592" s="127">
        <v>0</v>
      </c>
      <c r="H4592" s="127">
        <v>0</v>
      </c>
      <c r="I4592" s="127">
        <v>0</v>
      </c>
      <c r="J4592" s="127">
        <v>0</v>
      </c>
      <c r="K4592" s="127">
        <v>0</v>
      </c>
      <c r="L4592" s="127">
        <v>0</v>
      </c>
      <c r="M4592" s="127">
        <v>0</v>
      </c>
      <c r="N4592" s="127">
        <v>0</v>
      </c>
      <c r="O4592" s="127">
        <v>0</v>
      </c>
      <c r="P4592" s="127">
        <v>0</v>
      </c>
      <c r="Q4592" s="127">
        <v>0</v>
      </c>
      <c r="R4592" s="127">
        <v>0</v>
      </c>
      <c r="S4592" s="127">
        <v>0</v>
      </c>
      <c r="T4592" s="127">
        <v>0</v>
      </c>
      <c r="U4592" s="127">
        <v>0</v>
      </c>
      <c r="V4592" s="127">
        <v>0</v>
      </c>
      <c r="W4592" s="127">
        <v>0</v>
      </c>
      <c r="X4592" s="127">
        <v>0</v>
      </c>
      <c r="Y4592" s="127">
        <v>0</v>
      </c>
      <c r="Z4592" s="127">
        <v>0</v>
      </c>
      <c r="AA4592" s="127">
        <v>0</v>
      </c>
      <c r="AB4592" s="127">
        <v>0</v>
      </c>
      <c r="AC4592" s="127">
        <v>0</v>
      </c>
      <c r="AD4592" s="127">
        <v>0</v>
      </c>
      <c r="AE4592" s="127">
        <v>0</v>
      </c>
      <c r="AF4592" s="127">
        <v>0</v>
      </c>
      <c r="AG4592" s="127">
        <v>0</v>
      </c>
      <c r="AH4592" s="127">
        <v>0</v>
      </c>
    </row>
    <row r="4593" spans="1:34" x14ac:dyDescent="0.35">
      <c r="A4593" s="127" t="s">
        <v>5453</v>
      </c>
      <c r="B4593" s="127" t="s">
        <v>964</v>
      </c>
      <c r="C4593" s="127">
        <v>0</v>
      </c>
      <c r="D4593" s="127">
        <v>0</v>
      </c>
      <c r="E4593" s="127">
        <v>0</v>
      </c>
      <c r="F4593" s="127">
        <v>0</v>
      </c>
      <c r="G4593" s="127">
        <v>0</v>
      </c>
      <c r="H4593" s="127">
        <v>0</v>
      </c>
      <c r="I4593" s="127">
        <v>0</v>
      </c>
      <c r="J4593" s="127">
        <v>0</v>
      </c>
      <c r="K4593" s="127">
        <v>0</v>
      </c>
      <c r="L4593" s="127">
        <v>0</v>
      </c>
      <c r="M4593" s="127">
        <v>0</v>
      </c>
      <c r="N4593" s="127">
        <v>0</v>
      </c>
      <c r="O4593" s="127">
        <v>0</v>
      </c>
      <c r="P4593" s="127">
        <v>0</v>
      </c>
      <c r="Q4593" s="127">
        <v>0</v>
      </c>
      <c r="R4593" s="127">
        <v>0</v>
      </c>
      <c r="S4593" s="127">
        <v>0</v>
      </c>
      <c r="T4593" s="127">
        <v>0</v>
      </c>
      <c r="U4593" s="127">
        <v>0</v>
      </c>
      <c r="V4593" s="127">
        <v>0</v>
      </c>
      <c r="W4593" s="127">
        <v>0</v>
      </c>
      <c r="X4593" s="127">
        <v>0</v>
      </c>
      <c r="Y4593" s="127">
        <v>0</v>
      </c>
      <c r="Z4593" s="127">
        <v>0</v>
      </c>
      <c r="AA4593" s="127">
        <v>0</v>
      </c>
      <c r="AB4593" s="127">
        <v>0</v>
      </c>
      <c r="AC4593" s="127">
        <v>0</v>
      </c>
      <c r="AD4593" s="127">
        <v>0</v>
      </c>
      <c r="AE4593" s="127">
        <v>0</v>
      </c>
      <c r="AF4593" s="127">
        <v>0</v>
      </c>
      <c r="AG4593" s="127">
        <v>0</v>
      </c>
      <c r="AH4593" s="127">
        <v>0</v>
      </c>
    </row>
    <row r="4594" spans="1:34" x14ac:dyDescent="0.35">
      <c r="A4594" s="127" t="s">
        <v>5454</v>
      </c>
      <c r="B4594" s="127" t="s">
        <v>964</v>
      </c>
      <c r="C4594" s="127">
        <v>0</v>
      </c>
      <c r="D4594" s="127">
        <v>0</v>
      </c>
      <c r="E4594" s="127">
        <v>0</v>
      </c>
      <c r="F4594" s="127">
        <v>0</v>
      </c>
      <c r="G4594" s="127">
        <v>0</v>
      </c>
      <c r="H4594" s="127">
        <v>0</v>
      </c>
      <c r="I4594" s="127">
        <v>0</v>
      </c>
      <c r="J4594" s="127">
        <v>0</v>
      </c>
      <c r="K4594" s="127">
        <v>0</v>
      </c>
      <c r="L4594" s="127">
        <v>0</v>
      </c>
      <c r="M4594" s="127">
        <v>0</v>
      </c>
      <c r="N4594" s="127">
        <v>0</v>
      </c>
      <c r="O4594" s="127">
        <v>0</v>
      </c>
      <c r="P4594" s="127">
        <v>0</v>
      </c>
      <c r="Q4594" s="127">
        <v>0</v>
      </c>
      <c r="R4594" s="127">
        <v>0</v>
      </c>
      <c r="S4594" s="127">
        <v>0</v>
      </c>
      <c r="T4594" s="127">
        <v>0</v>
      </c>
      <c r="U4594" s="127">
        <v>0</v>
      </c>
      <c r="V4594" s="127">
        <v>0</v>
      </c>
      <c r="W4594" s="127">
        <v>0</v>
      </c>
      <c r="X4594" s="127">
        <v>0</v>
      </c>
      <c r="Y4594" s="127">
        <v>0</v>
      </c>
      <c r="Z4594" s="127">
        <v>0</v>
      </c>
      <c r="AA4594" s="127">
        <v>0</v>
      </c>
      <c r="AB4594" s="127">
        <v>0</v>
      </c>
      <c r="AC4594" s="127">
        <v>0</v>
      </c>
      <c r="AD4594" s="127">
        <v>0</v>
      </c>
      <c r="AE4594" s="127">
        <v>0</v>
      </c>
      <c r="AF4594" s="127">
        <v>0</v>
      </c>
      <c r="AG4594" s="127">
        <v>0</v>
      </c>
      <c r="AH4594" s="127">
        <v>0</v>
      </c>
    </row>
    <row r="4595" spans="1:34" x14ac:dyDescent="0.35">
      <c r="A4595" s="127" t="s">
        <v>5455</v>
      </c>
      <c r="B4595" s="127" t="s">
        <v>964</v>
      </c>
      <c r="C4595" s="127">
        <v>1201</v>
      </c>
      <c r="D4595" s="127">
        <v>1195</v>
      </c>
      <c r="E4595" s="127">
        <v>1196</v>
      </c>
      <c r="F4595" s="127">
        <v>1202</v>
      </c>
      <c r="G4595" s="127">
        <v>1212</v>
      </c>
      <c r="H4595" s="127">
        <v>1226</v>
      </c>
      <c r="I4595" s="127">
        <v>1243</v>
      </c>
      <c r="J4595" s="127">
        <v>1264</v>
      </c>
      <c r="K4595" s="127">
        <v>1288</v>
      </c>
      <c r="L4595" s="127">
        <v>1316</v>
      </c>
      <c r="M4595" s="127">
        <v>1347</v>
      </c>
      <c r="N4595" s="127">
        <v>1382</v>
      </c>
      <c r="O4595" s="127">
        <v>1422</v>
      </c>
      <c r="P4595" s="127">
        <v>1466</v>
      </c>
      <c r="Q4595" s="127">
        <v>1513</v>
      </c>
      <c r="R4595" s="127">
        <v>1564</v>
      </c>
      <c r="S4595" s="127">
        <v>1618</v>
      </c>
      <c r="T4595" s="127">
        <v>1676</v>
      </c>
      <c r="U4595" s="127">
        <v>1737</v>
      </c>
      <c r="V4595" s="127">
        <v>1802</v>
      </c>
      <c r="W4595" s="127">
        <v>1871</v>
      </c>
      <c r="X4595" s="127">
        <v>1944</v>
      </c>
      <c r="Y4595" s="127">
        <v>2020</v>
      </c>
      <c r="Z4595" s="127">
        <v>2100</v>
      </c>
      <c r="AA4595" s="127">
        <v>2183</v>
      </c>
      <c r="AB4595" s="127">
        <v>2269</v>
      </c>
      <c r="AC4595" s="127">
        <v>2358</v>
      </c>
      <c r="AD4595" s="127">
        <v>2450</v>
      </c>
      <c r="AE4595" s="127">
        <v>2545</v>
      </c>
      <c r="AF4595" s="127">
        <v>2643</v>
      </c>
      <c r="AG4595" s="127">
        <v>2744</v>
      </c>
      <c r="AH4595" s="127">
        <v>2848</v>
      </c>
    </row>
    <row r="4596" spans="1:34" x14ac:dyDescent="0.35">
      <c r="A4596" s="127" t="s">
        <v>5456</v>
      </c>
      <c r="B4596" s="127" t="s">
        <v>964</v>
      </c>
      <c r="C4596" s="127">
        <v>0</v>
      </c>
      <c r="D4596" s="127">
        <v>0</v>
      </c>
      <c r="E4596" s="127">
        <v>0</v>
      </c>
      <c r="F4596" s="127">
        <v>0</v>
      </c>
      <c r="G4596" s="127">
        <v>0</v>
      </c>
      <c r="H4596" s="127">
        <v>0</v>
      </c>
      <c r="I4596" s="127">
        <v>0</v>
      </c>
      <c r="J4596" s="127">
        <v>0</v>
      </c>
      <c r="K4596" s="127">
        <v>0</v>
      </c>
      <c r="L4596" s="127">
        <v>0</v>
      </c>
      <c r="M4596" s="127">
        <v>0</v>
      </c>
      <c r="N4596" s="127">
        <v>0</v>
      </c>
      <c r="O4596" s="127">
        <v>0</v>
      </c>
      <c r="P4596" s="127">
        <v>0</v>
      </c>
      <c r="Q4596" s="127">
        <v>0</v>
      </c>
      <c r="R4596" s="127">
        <v>0</v>
      </c>
      <c r="S4596" s="127">
        <v>0</v>
      </c>
      <c r="T4596" s="127">
        <v>0</v>
      </c>
      <c r="U4596" s="127">
        <v>0</v>
      </c>
      <c r="V4596" s="127">
        <v>0</v>
      </c>
      <c r="W4596" s="127">
        <v>0</v>
      </c>
      <c r="X4596" s="127">
        <v>0</v>
      </c>
      <c r="Y4596" s="127">
        <v>0</v>
      </c>
      <c r="Z4596" s="127">
        <v>0</v>
      </c>
      <c r="AA4596" s="127">
        <v>0</v>
      </c>
      <c r="AB4596" s="127">
        <v>0</v>
      </c>
      <c r="AC4596" s="127">
        <v>0</v>
      </c>
      <c r="AD4596" s="127">
        <v>0</v>
      </c>
      <c r="AE4596" s="127">
        <v>0</v>
      </c>
      <c r="AF4596" s="127">
        <v>0</v>
      </c>
      <c r="AG4596" s="127">
        <v>0</v>
      </c>
      <c r="AH4596" s="127">
        <v>0</v>
      </c>
    </row>
    <row r="4597" spans="1:34" x14ac:dyDescent="0.35">
      <c r="A4597" s="127" t="s">
        <v>5457</v>
      </c>
      <c r="B4597" s="127" t="s">
        <v>964</v>
      </c>
      <c r="C4597" s="127">
        <v>0</v>
      </c>
      <c r="D4597" s="127">
        <v>0</v>
      </c>
      <c r="E4597" s="127">
        <v>0</v>
      </c>
      <c r="F4597" s="127">
        <v>0</v>
      </c>
      <c r="G4597" s="127">
        <v>0</v>
      </c>
      <c r="H4597" s="127">
        <v>0</v>
      </c>
      <c r="I4597" s="127">
        <v>0</v>
      </c>
      <c r="J4597" s="127">
        <v>0</v>
      </c>
      <c r="K4597" s="127">
        <v>0</v>
      </c>
      <c r="L4597" s="127">
        <v>0</v>
      </c>
      <c r="M4597" s="127">
        <v>0</v>
      </c>
      <c r="N4597" s="127">
        <v>0</v>
      </c>
      <c r="O4597" s="127">
        <v>0</v>
      </c>
      <c r="P4597" s="127">
        <v>0</v>
      </c>
      <c r="Q4597" s="127">
        <v>0</v>
      </c>
      <c r="R4597" s="127">
        <v>0</v>
      </c>
      <c r="S4597" s="127">
        <v>0</v>
      </c>
      <c r="T4597" s="127">
        <v>0</v>
      </c>
      <c r="U4597" s="127">
        <v>0</v>
      </c>
      <c r="V4597" s="127">
        <v>0</v>
      </c>
      <c r="W4597" s="127">
        <v>0</v>
      </c>
      <c r="X4597" s="127">
        <v>0</v>
      </c>
      <c r="Y4597" s="127">
        <v>0</v>
      </c>
      <c r="Z4597" s="127">
        <v>0</v>
      </c>
      <c r="AA4597" s="127">
        <v>0</v>
      </c>
      <c r="AB4597" s="127">
        <v>0</v>
      </c>
      <c r="AC4597" s="127">
        <v>0</v>
      </c>
      <c r="AD4597" s="127">
        <v>0</v>
      </c>
      <c r="AE4597" s="127">
        <v>0</v>
      </c>
      <c r="AF4597" s="127">
        <v>0</v>
      </c>
      <c r="AG4597" s="127">
        <v>0</v>
      </c>
      <c r="AH4597" s="127">
        <v>0</v>
      </c>
    </row>
    <row r="4598" spans="1:34" x14ac:dyDescent="0.35">
      <c r="A4598" s="127" t="s">
        <v>5458</v>
      </c>
      <c r="B4598" s="127" t="s">
        <v>964</v>
      </c>
      <c r="C4598" s="127">
        <v>0</v>
      </c>
      <c r="D4598" s="127">
        <v>0</v>
      </c>
      <c r="E4598" s="127">
        <v>0</v>
      </c>
      <c r="F4598" s="127">
        <v>0</v>
      </c>
      <c r="G4598" s="127">
        <v>0</v>
      </c>
      <c r="H4598" s="127">
        <v>0</v>
      </c>
      <c r="I4598" s="127">
        <v>0</v>
      </c>
      <c r="J4598" s="127">
        <v>0</v>
      </c>
      <c r="K4598" s="127">
        <v>0</v>
      </c>
      <c r="L4598" s="127">
        <v>0</v>
      </c>
      <c r="M4598" s="127">
        <v>0</v>
      </c>
      <c r="N4598" s="127">
        <v>0</v>
      </c>
      <c r="O4598" s="127">
        <v>0</v>
      </c>
      <c r="P4598" s="127">
        <v>0</v>
      </c>
      <c r="Q4598" s="127">
        <v>0</v>
      </c>
      <c r="R4598" s="127">
        <v>0</v>
      </c>
      <c r="S4598" s="127">
        <v>0</v>
      </c>
      <c r="T4598" s="127">
        <v>0</v>
      </c>
      <c r="U4598" s="127">
        <v>0</v>
      </c>
      <c r="V4598" s="127">
        <v>0</v>
      </c>
      <c r="W4598" s="127">
        <v>0</v>
      </c>
      <c r="X4598" s="127">
        <v>0</v>
      </c>
      <c r="Y4598" s="127">
        <v>0</v>
      </c>
      <c r="Z4598" s="127">
        <v>0</v>
      </c>
      <c r="AA4598" s="127">
        <v>0</v>
      </c>
      <c r="AB4598" s="127">
        <v>0</v>
      </c>
      <c r="AC4598" s="127">
        <v>0</v>
      </c>
      <c r="AD4598" s="127">
        <v>0</v>
      </c>
      <c r="AE4598" s="127">
        <v>0</v>
      </c>
      <c r="AF4598" s="127">
        <v>0</v>
      </c>
      <c r="AG4598" s="127">
        <v>0</v>
      </c>
      <c r="AH4598" s="127">
        <v>0</v>
      </c>
    </row>
    <row r="4599" spans="1:34" x14ac:dyDescent="0.35">
      <c r="A4599" s="127" t="s">
        <v>5459</v>
      </c>
      <c r="B4599" s="127" t="s">
        <v>964</v>
      </c>
      <c r="C4599" s="128">
        <v>7740960</v>
      </c>
      <c r="D4599" s="128">
        <v>7841590</v>
      </c>
      <c r="E4599" s="128">
        <v>8220600</v>
      </c>
      <c r="F4599" s="128">
        <v>8867860</v>
      </c>
      <c r="G4599" s="128">
        <v>9812910</v>
      </c>
      <c r="H4599" s="128">
        <v>11109700</v>
      </c>
      <c r="I4599" s="128">
        <v>12833600</v>
      </c>
      <c r="J4599" s="128">
        <v>15075400</v>
      </c>
      <c r="K4599" s="128">
        <v>17935600</v>
      </c>
      <c r="L4599" s="128">
        <v>21514900</v>
      </c>
      <c r="M4599" s="128">
        <v>25652300</v>
      </c>
      <c r="N4599" s="128">
        <v>30830100</v>
      </c>
      <c r="O4599" s="128">
        <v>36656900</v>
      </c>
      <c r="P4599" s="128">
        <v>43153400</v>
      </c>
      <c r="Q4599" s="128">
        <v>50224700</v>
      </c>
      <c r="R4599" s="128">
        <v>57763900</v>
      </c>
      <c r="S4599" s="128">
        <v>65627000</v>
      </c>
      <c r="T4599" s="128">
        <v>73648700</v>
      </c>
      <c r="U4599" s="128">
        <v>81651900</v>
      </c>
      <c r="V4599" s="128">
        <v>89451200</v>
      </c>
      <c r="W4599" s="128">
        <v>96895600</v>
      </c>
      <c r="X4599" s="128">
        <v>103856000</v>
      </c>
      <c r="Y4599" s="128">
        <v>110253000</v>
      </c>
      <c r="Z4599" s="128">
        <v>116049000</v>
      </c>
      <c r="AA4599" s="128">
        <v>121217000</v>
      </c>
      <c r="AB4599" s="128">
        <v>125792000</v>
      </c>
      <c r="AC4599" s="128">
        <v>129826000</v>
      </c>
      <c r="AD4599" s="128">
        <v>133380000</v>
      </c>
      <c r="AE4599" s="128">
        <v>136530000</v>
      </c>
      <c r="AF4599" s="128">
        <v>139349000</v>
      </c>
      <c r="AG4599" s="128">
        <v>141888000</v>
      </c>
      <c r="AH4599" s="128">
        <v>144196000</v>
      </c>
    </row>
    <row r="4600" spans="1:34" x14ac:dyDescent="0.35">
      <c r="A4600" s="127" t="s">
        <v>5460</v>
      </c>
      <c r="B4600" s="127" t="s">
        <v>964</v>
      </c>
      <c r="C4600" s="127">
        <v>0</v>
      </c>
      <c r="D4600" s="127">
        <v>0</v>
      </c>
      <c r="E4600" s="127">
        <v>0</v>
      </c>
      <c r="F4600" s="127">
        <v>0</v>
      </c>
      <c r="G4600" s="127">
        <v>0</v>
      </c>
      <c r="H4600" s="127">
        <v>0</v>
      </c>
      <c r="I4600" s="127">
        <v>0</v>
      </c>
      <c r="J4600" s="127">
        <v>0</v>
      </c>
      <c r="K4600" s="127">
        <v>0</v>
      </c>
      <c r="L4600" s="127">
        <v>0</v>
      </c>
      <c r="M4600" s="127">
        <v>0</v>
      </c>
      <c r="N4600" s="127">
        <v>0</v>
      </c>
      <c r="O4600" s="127">
        <v>0</v>
      </c>
      <c r="P4600" s="127">
        <v>0</v>
      </c>
      <c r="Q4600" s="127">
        <v>0</v>
      </c>
      <c r="R4600" s="127">
        <v>0</v>
      </c>
      <c r="S4600" s="127">
        <v>0</v>
      </c>
      <c r="T4600" s="127">
        <v>0</v>
      </c>
      <c r="U4600" s="127">
        <v>0</v>
      </c>
      <c r="V4600" s="127">
        <v>0</v>
      </c>
      <c r="W4600" s="127">
        <v>0</v>
      </c>
      <c r="X4600" s="127">
        <v>0</v>
      </c>
      <c r="Y4600" s="127">
        <v>0</v>
      </c>
      <c r="Z4600" s="127">
        <v>0</v>
      </c>
      <c r="AA4600" s="127">
        <v>0</v>
      </c>
      <c r="AB4600" s="127">
        <v>0</v>
      </c>
      <c r="AC4600" s="127">
        <v>0</v>
      </c>
      <c r="AD4600" s="127">
        <v>0</v>
      </c>
      <c r="AE4600" s="127">
        <v>0</v>
      </c>
      <c r="AF4600" s="127">
        <v>0</v>
      </c>
      <c r="AG4600" s="127">
        <v>0</v>
      </c>
      <c r="AH4600" s="127">
        <v>0</v>
      </c>
    </row>
    <row r="4601" spans="1:34" x14ac:dyDescent="0.35">
      <c r="A4601" s="127" t="s">
        <v>5461</v>
      </c>
      <c r="B4601" s="127" t="s">
        <v>964</v>
      </c>
      <c r="C4601" s="128">
        <v>182425000</v>
      </c>
      <c r="D4601" s="128">
        <v>178877000</v>
      </c>
      <c r="E4601" s="128">
        <v>178288000</v>
      </c>
      <c r="F4601" s="128">
        <v>179504000</v>
      </c>
      <c r="G4601" s="128">
        <v>181885000</v>
      </c>
      <c r="H4601" s="128">
        <v>185060000</v>
      </c>
      <c r="I4601" s="128">
        <v>188790000</v>
      </c>
      <c r="J4601" s="128">
        <v>192899000</v>
      </c>
      <c r="K4601" s="128">
        <v>197242000</v>
      </c>
      <c r="L4601" s="128">
        <v>201691000</v>
      </c>
      <c r="M4601" s="128">
        <v>205588000</v>
      </c>
      <c r="N4601" s="128">
        <v>213507000</v>
      </c>
      <c r="O4601" s="128">
        <v>218342000</v>
      </c>
      <c r="P4601" s="128">
        <v>221240000</v>
      </c>
      <c r="Q4601" s="128">
        <v>222741000</v>
      </c>
      <c r="R4601" s="128">
        <v>223269000</v>
      </c>
      <c r="S4601" s="128">
        <v>223131000</v>
      </c>
      <c r="T4601" s="128">
        <v>222580000</v>
      </c>
      <c r="U4601" s="128">
        <v>221836000</v>
      </c>
      <c r="V4601" s="128">
        <v>221050000</v>
      </c>
      <c r="W4601" s="128">
        <v>220386000</v>
      </c>
      <c r="X4601" s="128">
        <v>219979000</v>
      </c>
      <c r="Y4601" s="128">
        <v>219911000</v>
      </c>
      <c r="Z4601" s="128">
        <v>220221000</v>
      </c>
      <c r="AA4601" s="128">
        <v>220935000</v>
      </c>
      <c r="AB4601" s="128">
        <v>222022000</v>
      </c>
      <c r="AC4601" s="128">
        <v>223427000</v>
      </c>
      <c r="AD4601" s="128">
        <v>225092000</v>
      </c>
      <c r="AE4601" s="128">
        <v>226939000</v>
      </c>
      <c r="AF4601" s="128">
        <v>228955000</v>
      </c>
      <c r="AG4601" s="128">
        <v>231091000</v>
      </c>
      <c r="AH4601" s="128">
        <v>233298000</v>
      </c>
    </row>
    <row r="4602" spans="1:34" x14ac:dyDescent="0.35">
      <c r="A4602" s="127" t="s">
        <v>5462</v>
      </c>
      <c r="B4602" s="127" t="s">
        <v>964</v>
      </c>
      <c r="C4602" s="127">
        <v>0</v>
      </c>
      <c r="D4602" s="127">
        <v>0</v>
      </c>
      <c r="E4602" s="127">
        <v>0</v>
      </c>
      <c r="F4602" s="127">
        <v>0</v>
      </c>
      <c r="G4602" s="127">
        <v>0</v>
      </c>
      <c r="H4602" s="127">
        <v>0</v>
      </c>
      <c r="I4602" s="127">
        <v>0</v>
      </c>
      <c r="J4602" s="127">
        <v>0</v>
      </c>
      <c r="K4602" s="127">
        <v>0</v>
      </c>
      <c r="L4602" s="127">
        <v>0</v>
      </c>
      <c r="M4602" s="127">
        <v>0</v>
      </c>
      <c r="N4602" s="127">
        <v>0</v>
      </c>
      <c r="O4602" s="127">
        <v>0</v>
      </c>
      <c r="P4602" s="127">
        <v>0</v>
      </c>
      <c r="Q4602" s="127">
        <v>0</v>
      </c>
      <c r="R4602" s="127">
        <v>0</v>
      </c>
      <c r="S4602" s="127">
        <v>0</v>
      </c>
      <c r="T4602" s="127">
        <v>0</v>
      </c>
      <c r="U4602" s="127">
        <v>0</v>
      </c>
      <c r="V4602" s="127">
        <v>0</v>
      </c>
      <c r="W4602" s="127">
        <v>0</v>
      </c>
      <c r="X4602" s="127">
        <v>0</v>
      </c>
      <c r="Y4602" s="127">
        <v>0</v>
      </c>
      <c r="Z4602" s="127">
        <v>0</v>
      </c>
      <c r="AA4602" s="127">
        <v>0</v>
      </c>
      <c r="AB4602" s="127">
        <v>0</v>
      </c>
      <c r="AC4602" s="127">
        <v>0</v>
      </c>
      <c r="AD4602" s="127">
        <v>0</v>
      </c>
      <c r="AE4602" s="127">
        <v>0</v>
      </c>
      <c r="AF4602" s="127">
        <v>0</v>
      </c>
      <c r="AG4602" s="127">
        <v>0</v>
      </c>
      <c r="AH4602" s="127">
        <v>0</v>
      </c>
    </row>
    <row r="4603" spans="1:34" x14ac:dyDescent="0.35">
      <c r="A4603" s="127" t="s">
        <v>5463</v>
      </c>
      <c r="B4603" s="127" t="s">
        <v>964</v>
      </c>
      <c r="C4603" s="127">
        <v>0</v>
      </c>
      <c r="D4603" s="127">
        <v>0</v>
      </c>
      <c r="E4603" s="127">
        <v>0</v>
      </c>
      <c r="F4603" s="127">
        <v>0</v>
      </c>
      <c r="G4603" s="127">
        <v>0</v>
      </c>
      <c r="H4603" s="127">
        <v>0</v>
      </c>
      <c r="I4603" s="127">
        <v>0</v>
      </c>
      <c r="J4603" s="127">
        <v>0</v>
      </c>
      <c r="K4603" s="127">
        <v>0</v>
      </c>
      <c r="L4603" s="127">
        <v>0</v>
      </c>
      <c r="M4603" s="127">
        <v>0</v>
      </c>
      <c r="N4603" s="127">
        <v>0</v>
      </c>
      <c r="O4603" s="127">
        <v>0</v>
      </c>
      <c r="P4603" s="127">
        <v>0</v>
      </c>
      <c r="Q4603" s="127">
        <v>0</v>
      </c>
      <c r="R4603" s="127">
        <v>0</v>
      </c>
      <c r="S4603" s="127">
        <v>0</v>
      </c>
      <c r="T4603" s="127">
        <v>0</v>
      </c>
      <c r="U4603" s="127">
        <v>0</v>
      </c>
      <c r="V4603" s="127">
        <v>0</v>
      </c>
      <c r="W4603" s="127">
        <v>0</v>
      </c>
      <c r="X4603" s="127">
        <v>0</v>
      </c>
      <c r="Y4603" s="127">
        <v>0</v>
      </c>
      <c r="Z4603" s="127">
        <v>0</v>
      </c>
      <c r="AA4603" s="127">
        <v>0</v>
      </c>
      <c r="AB4603" s="127">
        <v>0</v>
      </c>
      <c r="AC4603" s="127">
        <v>0</v>
      </c>
      <c r="AD4603" s="127">
        <v>0</v>
      </c>
      <c r="AE4603" s="127">
        <v>0</v>
      </c>
      <c r="AF4603" s="127">
        <v>0</v>
      </c>
      <c r="AG4603" s="127">
        <v>0</v>
      </c>
      <c r="AH4603" s="127">
        <v>0</v>
      </c>
    </row>
    <row r="4604" spans="1:34" x14ac:dyDescent="0.35">
      <c r="A4604" s="127" t="s">
        <v>5464</v>
      </c>
      <c r="B4604" s="127" t="s">
        <v>964</v>
      </c>
      <c r="C4604" s="127">
        <v>0</v>
      </c>
      <c r="D4604" s="127">
        <v>0</v>
      </c>
      <c r="E4604" s="127">
        <v>0</v>
      </c>
      <c r="F4604" s="127">
        <v>0</v>
      </c>
      <c r="G4604" s="127">
        <v>0</v>
      </c>
      <c r="H4604" s="127">
        <v>0</v>
      </c>
      <c r="I4604" s="127">
        <v>0</v>
      </c>
      <c r="J4604" s="127">
        <v>0</v>
      </c>
      <c r="K4604" s="127">
        <v>0</v>
      </c>
      <c r="L4604" s="127">
        <v>0</v>
      </c>
      <c r="M4604" s="127">
        <v>0</v>
      </c>
      <c r="N4604" s="127">
        <v>0</v>
      </c>
      <c r="O4604" s="127">
        <v>0</v>
      </c>
      <c r="P4604" s="127">
        <v>0</v>
      </c>
      <c r="Q4604" s="127">
        <v>0</v>
      </c>
      <c r="R4604" s="127">
        <v>0</v>
      </c>
      <c r="S4604" s="127">
        <v>0</v>
      </c>
      <c r="T4604" s="127">
        <v>0</v>
      </c>
      <c r="U4604" s="127">
        <v>0</v>
      </c>
      <c r="V4604" s="127">
        <v>0</v>
      </c>
      <c r="W4604" s="127">
        <v>0</v>
      </c>
      <c r="X4604" s="127">
        <v>0</v>
      </c>
      <c r="Y4604" s="127">
        <v>0</v>
      </c>
      <c r="Z4604" s="127">
        <v>0</v>
      </c>
      <c r="AA4604" s="127">
        <v>0</v>
      </c>
      <c r="AB4604" s="127">
        <v>0</v>
      </c>
      <c r="AC4604" s="127">
        <v>0</v>
      </c>
      <c r="AD4604" s="127">
        <v>0</v>
      </c>
      <c r="AE4604" s="127">
        <v>0</v>
      </c>
      <c r="AF4604" s="127">
        <v>0</v>
      </c>
      <c r="AG4604" s="127">
        <v>0</v>
      </c>
      <c r="AH4604" s="127">
        <v>0</v>
      </c>
    </row>
    <row r="4605" spans="1:34" x14ac:dyDescent="0.35">
      <c r="A4605" s="127" t="s">
        <v>5465</v>
      </c>
      <c r="B4605" s="127" t="s">
        <v>964</v>
      </c>
      <c r="C4605" s="127">
        <v>0</v>
      </c>
      <c r="D4605" s="127">
        <v>0</v>
      </c>
      <c r="E4605" s="127">
        <v>0</v>
      </c>
      <c r="F4605" s="127">
        <v>0</v>
      </c>
      <c r="G4605" s="127">
        <v>0</v>
      </c>
      <c r="H4605" s="127">
        <v>0</v>
      </c>
      <c r="I4605" s="127">
        <v>0</v>
      </c>
      <c r="J4605" s="127">
        <v>0</v>
      </c>
      <c r="K4605" s="127">
        <v>0</v>
      </c>
      <c r="L4605" s="127">
        <v>0</v>
      </c>
      <c r="M4605" s="127">
        <v>0</v>
      </c>
      <c r="N4605" s="127">
        <v>0</v>
      </c>
      <c r="O4605" s="127">
        <v>0</v>
      </c>
      <c r="P4605" s="127">
        <v>0</v>
      </c>
      <c r="Q4605" s="127">
        <v>0</v>
      </c>
      <c r="R4605" s="127">
        <v>0</v>
      </c>
      <c r="S4605" s="127">
        <v>0</v>
      </c>
      <c r="T4605" s="127">
        <v>0</v>
      </c>
      <c r="U4605" s="127">
        <v>0</v>
      </c>
      <c r="V4605" s="127">
        <v>0</v>
      </c>
      <c r="W4605" s="127">
        <v>0</v>
      </c>
      <c r="X4605" s="127">
        <v>0</v>
      </c>
      <c r="Y4605" s="127">
        <v>0</v>
      </c>
      <c r="Z4605" s="127">
        <v>0</v>
      </c>
      <c r="AA4605" s="127">
        <v>0</v>
      </c>
      <c r="AB4605" s="127">
        <v>0</v>
      </c>
      <c r="AC4605" s="127">
        <v>0</v>
      </c>
      <c r="AD4605" s="127">
        <v>0</v>
      </c>
      <c r="AE4605" s="127">
        <v>0</v>
      </c>
      <c r="AF4605" s="127">
        <v>0</v>
      </c>
      <c r="AG4605" s="127">
        <v>0</v>
      </c>
      <c r="AH4605" s="127">
        <v>0</v>
      </c>
    </row>
    <row r="4606" spans="1:34" x14ac:dyDescent="0.35">
      <c r="A4606" s="127" t="s">
        <v>5466</v>
      </c>
      <c r="B4606" s="127" t="s">
        <v>964</v>
      </c>
      <c r="C4606" s="127">
        <v>303027</v>
      </c>
      <c r="D4606" s="127">
        <v>306755</v>
      </c>
      <c r="E4606" s="127">
        <v>321673</v>
      </c>
      <c r="F4606" s="127">
        <v>347391</v>
      </c>
      <c r="G4606" s="127">
        <v>385815</v>
      </c>
      <c r="H4606" s="127">
        <v>439344</v>
      </c>
      <c r="I4606" s="127">
        <v>511461</v>
      </c>
      <c r="J4606" s="127">
        <v>606684</v>
      </c>
      <c r="K4606" s="127">
        <v>730455</v>
      </c>
      <c r="L4606" s="127">
        <v>890850</v>
      </c>
      <c r="M4606" s="128">
        <v>1085710</v>
      </c>
      <c r="N4606" s="128">
        <v>1336330</v>
      </c>
      <c r="O4606" s="128">
        <v>1631890</v>
      </c>
      <c r="P4606" s="128">
        <v>1977050</v>
      </c>
      <c r="Q4606" s="128">
        <v>2373560</v>
      </c>
      <c r="R4606" s="128">
        <v>2819620</v>
      </c>
      <c r="S4606" s="128">
        <v>3310580</v>
      </c>
      <c r="T4606" s="128">
        <v>3839520</v>
      </c>
      <c r="U4606" s="128">
        <v>4397860</v>
      </c>
      <c r="V4606" s="128">
        <v>4977540</v>
      </c>
      <c r="W4606" s="128">
        <v>5568410</v>
      </c>
      <c r="X4606" s="128">
        <v>6160760</v>
      </c>
      <c r="Y4606" s="128">
        <v>6746170</v>
      </c>
      <c r="Z4606" s="128">
        <v>7318140</v>
      </c>
      <c r="AA4606" s="128">
        <v>7871820</v>
      </c>
      <c r="AB4606" s="128">
        <v>8405120</v>
      </c>
      <c r="AC4606" s="128">
        <v>8917960</v>
      </c>
      <c r="AD4606" s="128">
        <v>9411790</v>
      </c>
      <c r="AE4606" s="128">
        <v>9889000</v>
      </c>
      <c r="AF4606" s="128">
        <v>10348900</v>
      </c>
      <c r="AG4606" s="128">
        <v>10794300</v>
      </c>
      <c r="AH4606" s="128">
        <v>11227800</v>
      </c>
    </row>
    <row r="4607" spans="1:34" x14ac:dyDescent="0.35">
      <c r="A4607" s="127" t="s">
        <v>5467</v>
      </c>
      <c r="B4607" s="127" t="s">
        <v>964</v>
      </c>
      <c r="C4607" s="127">
        <v>989675</v>
      </c>
      <c r="D4607" s="127">
        <v>974030</v>
      </c>
      <c r="E4607" s="127">
        <v>977225</v>
      </c>
      <c r="F4607" s="127">
        <v>992993</v>
      </c>
      <c r="G4607" s="128">
        <v>1019570</v>
      </c>
      <c r="H4607" s="128">
        <v>1054990</v>
      </c>
      <c r="I4607" s="128">
        <v>1098060</v>
      </c>
      <c r="J4607" s="128">
        <v>1147970</v>
      </c>
      <c r="K4607" s="128">
        <v>1204180</v>
      </c>
      <c r="L4607" s="128">
        <v>1267820</v>
      </c>
      <c r="M4607" s="128">
        <v>1333320</v>
      </c>
      <c r="N4607" s="128">
        <v>1426380</v>
      </c>
      <c r="O4607" s="128">
        <v>1506870</v>
      </c>
      <c r="P4607" s="128">
        <v>1580570</v>
      </c>
      <c r="Q4607" s="128">
        <v>1649560</v>
      </c>
      <c r="R4607" s="128">
        <v>1715480</v>
      </c>
      <c r="S4607" s="128">
        <v>1779170</v>
      </c>
      <c r="T4607" s="128">
        <v>1841100</v>
      </c>
      <c r="U4607" s="128">
        <v>1901400</v>
      </c>
      <c r="V4607" s="128">
        <v>1959600</v>
      </c>
      <c r="W4607" s="128">
        <v>2015910</v>
      </c>
      <c r="X4607" s="128">
        <v>2069850</v>
      </c>
      <c r="Y4607" s="128">
        <v>2121670</v>
      </c>
      <c r="Z4607" s="128">
        <v>2171750</v>
      </c>
      <c r="AA4607" s="128">
        <v>2219300</v>
      </c>
      <c r="AB4607" s="128">
        <v>2264170</v>
      </c>
      <c r="AC4607" s="128">
        <v>2306370</v>
      </c>
      <c r="AD4607" s="128">
        <v>2345570</v>
      </c>
      <c r="AE4607" s="128">
        <v>2381980</v>
      </c>
      <c r="AF4607" s="128">
        <v>2414350</v>
      </c>
      <c r="AG4607" s="128">
        <v>2442440</v>
      </c>
      <c r="AH4607" s="128">
        <v>2466500</v>
      </c>
    </row>
    <row r="4608" spans="1:34" x14ac:dyDescent="0.35">
      <c r="A4608" s="127" t="s">
        <v>5468</v>
      </c>
      <c r="B4608" s="127" t="s">
        <v>964</v>
      </c>
      <c r="C4608" s="128">
        <v>3491900</v>
      </c>
      <c r="D4608" s="128">
        <v>3426140</v>
      </c>
      <c r="E4608" s="128">
        <v>3420570</v>
      </c>
      <c r="F4608" s="128">
        <v>3453170</v>
      </c>
      <c r="G4608" s="128">
        <v>3516040</v>
      </c>
      <c r="H4608" s="128">
        <v>3604850</v>
      </c>
      <c r="I4608" s="128">
        <v>3708130</v>
      </c>
      <c r="J4608" s="128">
        <v>3823880</v>
      </c>
      <c r="K4608" s="128">
        <v>3940530</v>
      </c>
      <c r="L4608" s="128">
        <v>4065870</v>
      </c>
      <c r="M4608" s="128">
        <v>4178960</v>
      </c>
      <c r="N4608" s="128">
        <v>4350580</v>
      </c>
      <c r="O4608" s="128">
        <v>4454240</v>
      </c>
      <c r="P4608" s="128">
        <v>4506860</v>
      </c>
      <c r="Q4608" s="128">
        <v>4514160</v>
      </c>
      <c r="R4608" s="128">
        <v>4474400</v>
      </c>
      <c r="S4608" s="128">
        <v>4404530</v>
      </c>
      <c r="T4608" s="128">
        <v>4312020</v>
      </c>
      <c r="U4608" s="128">
        <v>4218370</v>
      </c>
      <c r="V4608" s="128">
        <v>4106620</v>
      </c>
      <c r="W4608" s="128">
        <v>3985630</v>
      </c>
      <c r="X4608" s="128">
        <v>3873320</v>
      </c>
      <c r="Y4608" s="128">
        <v>3767560</v>
      </c>
      <c r="Z4608" s="128">
        <v>3666640</v>
      </c>
      <c r="AA4608" s="128">
        <v>3577040</v>
      </c>
      <c r="AB4608" s="128">
        <v>3509210</v>
      </c>
      <c r="AC4608" s="128">
        <v>3458360</v>
      </c>
      <c r="AD4608" s="128">
        <v>3413810</v>
      </c>
      <c r="AE4608" s="128">
        <v>3336720</v>
      </c>
      <c r="AF4608" s="128">
        <v>3257300</v>
      </c>
      <c r="AG4608" s="128">
        <v>3186270</v>
      </c>
      <c r="AH4608" s="128">
        <v>3117660</v>
      </c>
    </row>
    <row r="4609" spans="1:34" x14ac:dyDescent="0.35">
      <c r="A4609" s="127" t="s">
        <v>5469</v>
      </c>
      <c r="B4609" s="127" t="s">
        <v>964</v>
      </c>
      <c r="C4609" s="128">
        <v>3237580</v>
      </c>
      <c r="D4609" s="128">
        <v>3222690</v>
      </c>
      <c r="E4609" s="128">
        <v>3292290</v>
      </c>
      <c r="F4609" s="128">
        <v>3426240</v>
      </c>
      <c r="G4609" s="128">
        <v>3620480</v>
      </c>
      <c r="H4609" s="128">
        <v>3865300</v>
      </c>
      <c r="I4609" s="128">
        <v>4162590</v>
      </c>
      <c r="J4609" s="128">
        <v>4506890</v>
      </c>
      <c r="K4609" s="128">
        <v>4902850</v>
      </c>
      <c r="L4609" s="128">
        <v>5349020</v>
      </c>
      <c r="M4609" s="128">
        <v>5804620</v>
      </c>
      <c r="N4609" s="128">
        <v>6381920</v>
      </c>
      <c r="O4609" s="128">
        <v>6922630</v>
      </c>
      <c r="P4609" s="128">
        <v>7448610</v>
      </c>
      <c r="Q4609" s="128">
        <v>7968490</v>
      </c>
      <c r="R4609" s="128">
        <v>8498180</v>
      </c>
      <c r="S4609" s="128">
        <v>9032180</v>
      </c>
      <c r="T4609" s="128">
        <v>9573610</v>
      </c>
      <c r="U4609" s="128">
        <v>10112100</v>
      </c>
      <c r="V4609" s="128">
        <v>10669600</v>
      </c>
      <c r="W4609" s="128">
        <v>11247700</v>
      </c>
      <c r="X4609" s="128">
        <v>11840200</v>
      </c>
      <c r="Y4609" s="128">
        <v>12456800</v>
      </c>
      <c r="Z4609" s="128">
        <v>13104800</v>
      </c>
      <c r="AA4609" s="128">
        <v>13780000</v>
      </c>
      <c r="AB4609" s="128">
        <v>14474000</v>
      </c>
      <c r="AC4609" s="128">
        <v>15191100</v>
      </c>
      <c r="AD4609" s="128">
        <v>15941900</v>
      </c>
      <c r="AE4609" s="128">
        <v>16761300</v>
      </c>
      <c r="AF4609" s="128">
        <v>17609700</v>
      </c>
      <c r="AG4609" s="128">
        <v>18474200</v>
      </c>
      <c r="AH4609" s="128">
        <v>19357500</v>
      </c>
    </row>
    <row r="4610" spans="1:34" x14ac:dyDescent="0.35">
      <c r="A4610" s="127" t="s">
        <v>5470</v>
      </c>
      <c r="B4610" s="127" t="s">
        <v>964</v>
      </c>
      <c r="C4610" s="127">
        <v>0</v>
      </c>
      <c r="D4610" s="127">
        <v>0</v>
      </c>
      <c r="E4610" s="127">
        <v>0</v>
      </c>
      <c r="F4610" s="127">
        <v>0</v>
      </c>
      <c r="G4610" s="127">
        <v>0</v>
      </c>
      <c r="H4610" s="127">
        <v>0</v>
      </c>
      <c r="I4610" s="127">
        <v>0</v>
      </c>
      <c r="J4610" s="127">
        <v>0</v>
      </c>
      <c r="K4610" s="127">
        <v>0</v>
      </c>
      <c r="L4610" s="127">
        <v>0</v>
      </c>
      <c r="M4610" s="127">
        <v>0</v>
      </c>
      <c r="N4610" s="127">
        <v>0</v>
      </c>
      <c r="O4610" s="127">
        <v>0</v>
      </c>
      <c r="P4610" s="127">
        <v>0</v>
      </c>
      <c r="Q4610" s="127">
        <v>0</v>
      </c>
      <c r="R4610" s="127">
        <v>0</v>
      </c>
      <c r="S4610" s="127">
        <v>0</v>
      </c>
      <c r="T4610" s="127">
        <v>0</v>
      </c>
      <c r="U4610" s="127">
        <v>0</v>
      </c>
      <c r="V4610" s="127">
        <v>0</v>
      </c>
      <c r="W4610" s="127">
        <v>0</v>
      </c>
      <c r="X4610" s="127">
        <v>0</v>
      </c>
      <c r="Y4610" s="127">
        <v>0</v>
      </c>
      <c r="Z4610" s="127">
        <v>0</v>
      </c>
      <c r="AA4610" s="127">
        <v>0</v>
      </c>
      <c r="AB4610" s="127">
        <v>0</v>
      </c>
      <c r="AC4610" s="127">
        <v>0</v>
      </c>
      <c r="AD4610" s="127">
        <v>0</v>
      </c>
      <c r="AE4610" s="127">
        <v>0</v>
      </c>
      <c r="AF4610" s="127">
        <v>0</v>
      </c>
      <c r="AG4610" s="127">
        <v>0</v>
      </c>
      <c r="AH4610" s="127">
        <v>0</v>
      </c>
    </row>
    <row r="4611" spans="1:34" x14ac:dyDescent="0.35">
      <c r="A4611" s="127" t="s">
        <v>5471</v>
      </c>
      <c r="B4611" s="127" t="s">
        <v>964</v>
      </c>
      <c r="C4611" s="127">
        <v>758417</v>
      </c>
      <c r="D4611" s="127">
        <v>746425</v>
      </c>
      <c r="E4611" s="127">
        <v>748881</v>
      </c>
      <c r="F4611" s="127">
        <v>760988</v>
      </c>
      <c r="G4611" s="127">
        <v>781339</v>
      </c>
      <c r="H4611" s="127">
        <v>808392</v>
      </c>
      <c r="I4611" s="127">
        <v>841179</v>
      </c>
      <c r="J4611" s="127">
        <v>878991</v>
      </c>
      <c r="K4611" s="127">
        <v>921408</v>
      </c>
      <c r="L4611" s="127">
        <v>969330</v>
      </c>
      <c r="M4611" s="128">
        <v>1018620</v>
      </c>
      <c r="N4611" s="128">
        <v>1089250</v>
      </c>
      <c r="O4611" s="128">
        <v>1150140</v>
      </c>
      <c r="P4611" s="128">
        <v>1205720</v>
      </c>
      <c r="Q4611" s="128">
        <v>1257590</v>
      </c>
      <c r="R4611" s="128">
        <v>1306940</v>
      </c>
      <c r="S4611" s="128">
        <v>1354350</v>
      </c>
      <c r="T4611" s="128">
        <v>1400150</v>
      </c>
      <c r="U4611" s="128">
        <v>1444090</v>
      </c>
      <c r="V4611" s="128">
        <v>1486100</v>
      </c>
      <c r="W4611" s="128">
        <v>1526230</v>
      </c>
      <c r="X4611" s="128">
        <v>1563440</v>
      </c>
      <c r="Y4611" s="128">
        <v>1598500</v>
      </c>
      <c r="Z4611" s="128">
        <v>1631870</v>
      </c>
      <c r="AA4611" s="128">
        <v>1662690</v>
      </c>
      <c r="AB4611" s="128">
        <v>1691060</v>
      </c>
      <c r="AC4611" s="128">
        <v>1717590</v>
      </c>
      <c r="AD4611" s="128">
        <v>1741170</v>
      </c>
      <c r="AE4611" s="128">
        <v>1763340</v>
      </c>
      <c r="AF4611" s="128">
        <v>1782390</v>
      </c>
      <c r="AG4611" s="128">
        <v>1798030</v>
      </c>
      <c r="AH4611" s="128">
        <v>1810830</v>
      </c>
    </row>
    <row r="4612" spans="1:34" x14ac:dyDescent="0.35">
      <c r="A4612" s="127" t="s">
        <v>5472</v>
      </c>
      <c r="B4612" s="127" t="s">
        <v>964</v>
      </c>
      <c r="C4612" s="127">
        <v>0</v>
      </c>
      <c r="D4612" s="127">
        <v>0</v>
      </c>
      <c r="E4612" s="127">
        <v>0</v>
      </c>
      <c r="F4612" s="127">
        <v>0</v>
      </c>
      <c r="G4612" s="127">
        <v>0</v>
      </c>
      <c r="H4612" s="127">
        <v>0</v>
      </c>
      <c r="I4612" s="127">
        <v>0</v>
      </c>
      <c r="J4612" s="127">
        <v>0</v>
      </c>
      <c r="K4612" s="127">
        <v>0</v>
      </c>
      <c r="L4612" s="127">
        <v>0</v>
      </c>
      <c r="M4612" s="127">
        <v>0</v>
      </c>
      <c r="N4612" s="127">
        <v>0</v>
      </c>
      <c r="O4612" s="127">
        <v>0</v>
      </c>
      <c r="P4612" s="127">
        <v>0</v>
      </c>
      <c r="Q4612" s="127">
        <v>0</v>
      </c>
      <c r="R4612" s="127">
        <v>0</v>
      </c>
      <c r="S4612" s="127">
        <v>0</v>
      </c>
      <c r="T4612" s="127">
        <v>0</v>
      </c>
      <c r="U4612" s="127">
        <v>0</v>
      </c>
      <c r="V4612" s="127">
        <v>0</v>
      </c>
      <c r="W4612" s="127">
        <v>0</v>
      </c>
      <c r="X4612" s="127">
        <v>0</v>
      </c>
      <c r="Y4612" s="127">
        <v>0</v>
      </c>
      <c r="Z4612" s="127">
        <v>0</v>
      </c>
      <c r="AA4612" s="127">
        <v>0</v>
      </c>
      <c r="AB4612" s="127">
        <v>0</v>
      </c>
      <c r="AC4612" s="127">
        <v>0</v>
      </c>
      <c r="AD4612" s="127">
        <v>0</v>
      </c>
      <c r="AE4612" s="127">
        <v>0</v>
      </c>
      <c r="AF4612" s="127">
        <v>0</v>
      </c>
      <c r="AG4612" s="127">
        <v>0</v>
      </c>
      <c r="AH4612" s="1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E5C6-8D25-40EE-B7C2-34FE668381EE}">
  <dimension ref="A1:A28"/>
  <sheetViews>
    <sheetView workbookViewId="0">
      <selection activeCell="I11" sqref="I11"/>
    </sheetView>
  </sheetViews>
  <sheetFormatPr defaultRowHeight="14.5" x14ac:dyDescent="0.35"/>
  <sheetData>
    <row r="1" spans="1:1" x14ac:dyDescent="0.35">
      <c r="A1" s="161" t="s">
        <v>5500</v>
      </c>
    </row>
    <row r="2" spans="1:1" x14ac:dyDescent="0.35">
      <c r="A2" s="161" t="s">
        <v>5501</v>
      </c>
    </row>
    <row r="3" spans="1:1" x14ac:dyDescent="0.35">
      <c r="A3" s="161" t="s">
        <v>136</v>
      </c>
    </row>
    <row r="4" spans="1:1" x14ac:dyDescent="0.35">
      <c r="A4" s="161" t="s">
        <v>5502</v>
      </c>
    </row>
    <row r="5" spans="1:1" x14ac:dyDescent="0.35">
      <c r="A5" s="161" t="s">
        <v>5503</v>
      </c>
    </row>
    <row r="6" spans="1:1" x14ac:dyDescent="0.35">
      <c r="A6" s="161" t="s">
        <v>44</v>
      </c>
    </row>
    <row r="7" spans="1:1" x14ac:dyDescent="0.35">
      <c r="A7" s="161" t="s">
        <v>176</v>
      </c>
    </row>
    <row r="8" spans="1:1" x14ac:dyDescent="0.35">
      <c r="A8" s="161" t="s">
        <v>5504</v>
      </c>
    </row>
    <row r="9" spans="1:1" x14ac:dyDescent="0.35">
      <c r="A9" s="161" t="s">
        <v>191</v>
      </c>
    </row>
    <row r="10" spans="1:1" x14ac:dyDescent="0.35">
      <c r="A10" s="161" t="s">
        <v>193</v>
      </c>
    </row>
    <row r="11" spans="1:1" x14ac:dyDescent="0.35">
      <c r="A11" s="161" t="s">
        <v>5505</v>
      </c>
    </row>
    <row r="12" spans="1:1" x14ac:dyDescent="0.35">
      <c r="A12" s="161" t="s">
        <v>1806</v>
      </c>
    </row>
    <row r="13" spans="1:1" x14ac:dyDescent="0.35">
      <c r="A13" s="161" t="s">
        <v>5506</v>
      </c>
    </row>
    <row r="14" spans="1:1" x14ac:dyDescent="0.35">
      <c r="A14" s="161" t="s">
        <v>5507</v>
      </c>
    </row>
    <row r="15" spans="1:1" x14ac:dyDescent="0.35">
      <c r="A15" s="161" t="s">
        <v>5508</v>
      </c>
    </row>
    <row r="16" spans="1:1" x14ac:dyDescent="0.35">
      <c r="A16" s="161" t="s">
        <v>1900</v>
      </c>
    </row>
    <row r="17" spans="1:1" x14ac:dyDescent="0.35">
      <c r="A17" s="161" t="s">
        <v>1902</v>
      </c>
    </row>
    <row r="18" spans="1:1" x14ac:dyDescent="0.35">
      <c r="A18" s="161" t="s">
        <v>1903</v>
      </c>
    </row>
    <row r="19" spans="1:1" x14ac:dyDescent="0.35">
      <c r="A19" s="161" t="s">
        <v>5509</v>
      </c>
    </row>
    <row r="20" spans="1:1" x14ac:dyDescent="0.35">
      <c r="A20" s="161" t="s">
        <v>5510</v>
      </c>
    </row>
    <row r="21" spans="1:1" x14ac:dyDescent="0.35">
      <c r="A21" s="161" t="s">
        <v>5511</v>
      </c>
    </row>
    <row r="22" spans="1:1" x14ac:dyDescent="0.35">
      <c r="A22" s="161" t="s">
        <v>5512</v>
      </c>
    </row>
    <row r="23" spans="1:1" x14ac:dyDescent="0.35">
      <c r="A23" t="s">
        <v>5513</v>
      </c>
    </row>
    <row r="24" spans="1:1" x14ac:dyDescent="0.35">
      <c r="A24" t="s">
        <v>5514</v>
      </c>
    </row>
    <row r="25" spans="1:1" x14ac:dyDescent="0.35">
      <c r="A25" t="s">
        <v>5515</v>
      </c>
    </row>
    <row r="26" spans="1:1" x14ac:dyDescent="0.35">
      <c r="A26" t="s">
        <v>5387</v>
      </c>
    </row>
    <row r="27" spans="1:1" x14ac:dyDescent="0.35">
      <c r="A27" t="s">
        <v>5388</v>
      </c>
    </row>
    <row r="28" spans="1:1" x14ac:dyDescent="0.35">
      <c r="A28" t="s">
        <v>5516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663"/>
  <sheetViews>
    <sheetView workbookViewId="0">
      <pane ySplit="1" topLeftCell="A640" activePane="bottomLeft" state="frozen"/>
      <selection pane="bottomLeft" activeCell="B101" sqref="B101"/>
    </sheetView>
  </sheetViews>
  <sheetFormatPr defaultColWidth="9" defaultRowHeight="14.5" x14ac:dyDescent="0.35"/>
  <cols>
    <col min="1" max="1" width="19.453125" style="154" customWidth="1"/>
    <col min="2" max="2" width="81.26953125" style="161" customWidth="1"/>
    <col min="3" max="3" width="10.54296875" style="127" customWidth="1"/>
    <col min="4" max="9" width="11.26953125" style="127" bestFit="1" customWidth="1"/>
    <col min="10" max="10" width="11" style="127" bestFit="1" customWidth="1"/>
    <col min="11" max="14" width="11.26953125" style="127" bestFit="1" customWidth="1"/>
    <col min="15" max="15" width="11.7265625" style="127" bestFit="1" customWidth="1"/>
    <col min="16" max="17" width="11" style="127" bestFit="1" customWidth="1"/>
    <col min="18" max="19" width="11.7265625" style="127" bestFit="1" customWidth="1"/>
    <col min="20" max="23" width="11.26953125" style="127" bestFit="1" customWidth="1"/>
    <col min="24" max="24" width="11.7265625" style="127" bestFit="1" customWidth="1"/>
    <col min="25" max="25" width="11.26953125" style="127" bestFit="1" customWidth="1"/>
    <col min="26" max="33" width="11.7265625" style="127" bestFit="1" customWidth="1"/>
    <col min="34" max="34" width="11.26953125" style="127" bestFit="1" customWidth="1"/>
    <col min="35" max="35" width="11.7265625" style="127" bestFit="1" customWidth="1"/>
    <col min="36" max="16384" width="9" style="127"/>
  </cols>
  <sheetData>
    <row r="1" spans="1:35" x14ac:dyDescent="0.35">
      <c r="B1" s="161" t="s">
        <v>963</v>
      </c>
      <c r="C1" s="127" t="s">
        <v>964</v>
      </c>
      <c r="D1" s="155">
        <v>2019</v>
      </c>
      <c r="E1" s="155">
        <v>2020</v>
      </c>
      <c r="F1" s="155">
        <v>2021</v>
      </c>
      <c r="G1" s="155">
        <v>2022</v>
      </c>
      <c r="H1" s="155">
        <v>2023</v>
      </c>
      <c r="I1" s="155">
        <v>2024</v>
      </c>
      <c r="J1" s="155">
        <v>2025</v>
      </c>
      <c r="K1" s="155">
        <v>2026</v>
      </c>
      <c r="L1" s="155">
        <v>2027</v>
      </c>
      <c r="M1" s="155">
        <v>2028</v>
      </c>
      <c r="N1" s="155">
        <v>2029</v>
      </c>
      <c r="O1" s="155">
        <v>2030</v>
      </c>
      <c r="P1" s="155">
        <v>2031</v>
      </c>
      <c r="Q1" s="155">
        <v>2032</v>
      </c>
      <c r="R1" s="155">
        <v>2033</v>
      </c>
      <c r="S1" s="155">
        <v>2034</v>
      </c>
      <c r="T1" s="155">
        <v>2035</v>
      </c>
      <c r="U1" s="155">
        <v>2036</v>
      </c>
      <c r="V1" s="155">
        <v>2037</v>
      </c>
      <c r="W1" s="155">
        <v>2038</v>
      </c>
      <c r="X1" s="155">
        <v>2039</v>
      </c>
      <c r="Y1" s="155">
        <v>2040</v>
      </c>
      <c r="Z1" s="155">
        <v>2041</v>
      </c>
      <c r="AA1" s="155">
        <v>2042</v>
      </c>
      <c r="AB1" s="155">
        <v>2043</v>
      </c>
      <c r="AC1" s="155">
        <v>2044</v>
      </c>
      <c r="AD1" s="155">
        <v>2045</v>
      </c>
      <c r="AE1" s="155">
        <v>2046</v>
      </c>
      <c r="AF1" s="155">
        <v>2047</v>
      </c>
      <c r="AG1" s="155">
        <v>2048</v>
      </c>
      <c r="AH1" s="155">
        <v>2049</v>
      </c>
      <c r="AI1" s="155">
        <v>2050</v>
      </c>
    </row>
    <row r="2" spans="1:35" ht="29" x14ac:dyDescent="0.35">
      <c r="A2" s="156" t="s">
        <v>416</v>
      </c>
      <c r="B2" s="161" t="s">
        <v>965</v>
      </c>
      <c r="C2" s="127" t="s">
        <v>964</v>
      </c>
      <c r="D2" s="157">
        <f>IFERROR(INDEX(NoSettings_v3!$C$2:$AH$4612,MATCH('EPS 3.1.3'!$B2,NoSettings_v3!$A$2:$A$4612,0),MATCH('EPS 3.1.3'!D$1,NoSettings_v3!$C$1:$AH$1,0)),"")</f>
        <v>36542000000000</v>
      </c>
      <c r="E2" s="157">
        <f>IFERROR(INDEX(NoSettings_v3!$C$2:$AH$4612,MATCH('EPS 3.1.3'!$B2,NoSettings_v3!$A$2:$A$4612,0),MATCH('EPS 3.1.3'!E$1,NoSettings_v3!$C$1:$AH$1,0)),"")</f>
        <v>34714600000000</v>
      </c>
      <c r="F2" s="157">
        <f>IFERROR(INDEX(NoSettings_v3!$C$2:$AH$4612,MATCH('EPS 3.1.3'!$B2,NoSettings_v3!$A$2:$A$4612,0),MATCH('EPS 3.1.3'!F$1,NoSettings_v3!$C$1:$AH$1,0)),"")</f>
        <v>37733600000000</v>
      </c>
      <c r="G2" s="157">
        <f>IFERROR(INDEX(NoSettings_v3!$C$2:$AH$4612,MATCH('EPS 3.1.3'!$B2,NoSettings_v3!$A$2:$A$4612,0),MATCH('EPS 3.1.3'!G$1,NoSettings_v3!$C$1:$AH$1,0)),"")</f>
        <v>39997700000000</v>
      </c>
      <c r="H2" s="157">
        <f>IFERROR(INDEX(NoSettings_v3!$C$2:$AH$4612,MATCH('EPS 3.1.3'!$B2,NoSettings_v3!$A$2:$A$4612,0),MATCH('EPS 3.1.3'!H$1,NoSettings_v3!$C$1:$AH$1,0)),"")</f>
        <v>42327300000000</v>
      </c>
      <c r="I2" s="157">
        <f>IFERROR(INDEX(NoSettings_v3!$C$2:$AH$4612,MATCH('EPS 3.1.3'!$B2,NoSettings_v3!$A$2:$A$4612,0),MATCH('EPS 3.1.3'!I$1,NoSettings_v3!$C$1:$AH$1,0)),"")</f>
        <v>44457300000000</v>
      </c>
      <c r="J2" s="157">
        <f>IFERROR(INDEX(NoSettings_v3!$C$2:$AH$4612,MATCH('EPS 3.1.3'!$B2,NoSettings_v3!$A$2:$A$4612,0),MATCH('EPS 3.1.3'!J$1,NoSettings_v3!$C$1:$AH$1,0)),"")</f>
        <v>46483500000000</v>
      </c>
      <c r="K2" s="157">
        <f>IFERROR(INDEX(NoSettings_v3!$C$2:$AH$4612,MATCH('EPS 3.1.3'!$B2,NoSettings_v3!$A$2:$A$4612,0),MATCH('EPS 3.1.3'!K$1,NoSettings_v3!$C$1:$AH$1,0)),"")</f>
        <v>48453700000000</v>
      </c>
      <c r="L2" s="157">
        <f>IFERROR(INDEX(NoSettings_v3!$C$2:$AH$4612,MATCH('EPS 3.1.3'!$B2,NoSettings_v3!$A$2:$A$4612,0),MATCH('EPS 3.1.3'!L$1,NoSettings_v3!$C$1:$AH$1,0)),"")</f>
        <v>50395100000000</v>
      </c>
      <c r="M2" s="157">
        <f>IFERROR(INDEX(NoSettings_v3!$C$2:$AH$4612,MATCH('EPS 3.1.3'!$B2,NoSettings_v3!$A$2:$A$4612,0),MATCH('EPS 3.1.3'!M$1,NoSettings_v3!$C$1:$AH$1,0)),"")</f>
        <v>52912200000000</v>
      </c>
      <c r="N2" s="157">
        <f>IFERROR(INDEX(NoSettings_v3!$C$2:$AH$4612,MATCH('EPS 3.1.3'!$B2,NoSettings_v3!$A$2:$A$4612,0),MATCH('EPS 3.1.3'!N$1,NoSettings_v3!$C$1:$AH$1,0)),"")</f>
        <v>55420700000000</v>
      </c>
      <c r="O2" s="157">
        <f>IFERROR(INDEX(NoSettings_v3!$C$2:$AH$4612,MATCH('EPS 3.1.3'!$B2,NoSettings_v3!$A$2:$A$4612,0),MATCH('EPS 3.1.3'!O$1,NoSettings_v3!$C$1:$AH$1,0)),"")</f>
        <v>57925100000000</v>
      </c>
      <c r="P2" s="157">
        <f>IFERROR(INDEX(NoSettings_v3!$C$2:$AH$4612,MATCH('EPS 3.1.3'!$B2,NoSettings_v3!$A$2:$A$4612,0),MATCH('EPS 3.1.3'!P$1,NoSettings_v3!$C$1:$AH$1,0)),"")</f>
        <v>60427500000000</v>
      </c>
      <c r="Q2" s="157">
        <f>IFERROR(INDEX(NoSettings_v3!$C$2:$AH$4612,MATCH('EPS 3.1.3'!$B2,NoSettings_v3!$A$2:$A$4612,0),MATCH('EPS 3.1.3'!Q$1,NoSettings_v3!$C$1:$AH$1,0)),"")</f>
        <v>62931000000000</v>
      </c>
      <c r="R2" s="157">
        <f>IFERROR(INDEX(NoSettings_v3!$C$2:$AH$4612,MATCH('EPS 3.1.3'!$B2,NoSettings_v3!$A$2:$A$4612,0),MATCH('EPS 3.1.3'!R$1,NoSettings_v3!$C$1:$AH$1,0)),"")</f>
        <v>65880000000000</v>
      </c>
      <c r="S2" s="157">
        <f>IFERROR(INDEX(NoSettings_v3!$C$2:$AH$4612,MATCH('EPS 3.1.3'!$B2,NoSettings_v3!$A$2:$A$4612,0),MATCH('EPS 3.1.3'!S$1,NoSettings_v3!$C$1:$AH$1,0)),"")</f>
        <v>68830000000000</v>
      </c>
      <c r="T2" s="157">
        <f>IFERROR(INDEX(NoSettings_v3!$C$2:$AH$4612,MATCH('EPS 3.1.3'!$B2,NoSettings_v3!$A$2:$A$4612,0),MATCH('EPS 3.1.3'!T$1,NoSettings_v3!$C$1:$AH$1,0)),"")</f>
        <v>71779000000000</v>
      </c>
      <c r="U2" s="157">
        <f>IFERROR(INDEX(NoSettings_v3!$C$2:$AH$4612,MATCH('EPS 3.1.3'!$B2,NoSettings_v3!$A$2:$A$4612,0),MATCH('EPS 3.1.3'!U$1,NoSettings_v3!$C$1:$AH$1,0)),"")</f>
        <v>74729000000000</v>
      </c>
      <c r="V2" s="157">
        <f>IFERROR(INDEX(NoSettings_v3!$C$2:$AH$4612,MATCH('EPS 3.1.3'!$B2,NoSettings_v3!$A$2:$A$4612,0),MATCH('EPS 3.1.3'!V$1,NoSettings_v3!$C$1:$AH$1,0)),"")</f>
        <v>77678000000000</v>
      </c>
      <c r="W2" s="157">
        <f>IFERROR(INDEX(NoSettings_v3!$C$2:$AH$4612,MATCH('EPS 3.1.3'!$B2,NoSettings_v3!$A$2:$A$4612,0),MATCH('EPS 3.1.3'!W$1,NoSettings_v3!$C$1:$AH$1,0)),"")</f>
        <v>80481000000000</v>
      </c>
      <c r="X2" s="157">
        <f>IFERROR(INDEX(NoSettings_v3!$C$2:$AH$4612,MATCH('EPS 3.1.3'!$B2,NoSettings_v3!$A$2:$A$4612,0),MATCH('EPS 3.1.3'!X$1,NoSettings_v3!$C$1:$AH$1,0)),"")</f>
        <v>83284000000000</v>
      </c>
      <c r="Y2" s="157">
        <f>IFERROR(INDEX(NoSettings_v3!$C$2:$AH$4612,MATCH('EPS 3.1.3'!$B2,NoSettings_v3!$A$2:$A$4612,0),MATCH('EPS 3.1.3'!Y$1,NoSettings_v3!$C$1:$AH$1,0)),"")</f>
        <v>86087000000000</v>
      </c>
      <c r="Z2" s="157">
        <f>IFERROR(INDEX(NoSettings_v3!$C$2:$AH$4612,MATCH('EPS 3.1.3'!$B2,NoSettings_v3!$A$2:$A$4612,0),MATCH('EPS 3.1.3'!Z$1,NoSettings_v3!$C$1:$AH$1,0)),"")</f>
        <v>88890000000000</v>
      </c>
      <c r="AA2" s="157">
        <f>IFERROR(INDEX(NoSettings_v3!$C$2:$AH$4612,MATCH('EPS 3.1.3'!$B2,NoSettings_v3!$A$2:$A$4612,0),MATCH('EPS 3.1.3'!AA$1,NoSettings_v3!$C$1:$AH$1,0)),"")</f>
        <v>91693000000000</v>
      </c>
      <c r="AB2" s="157">
        <f>IFERROR(INDEX(NoSettings_v3!$C$2:$AH$4612,MATCH('EPS 3.1.3'!$B2,NoSettings_v3!$A$2:$A$4612,0),MATCH('EPS 3.1.3'!AB$1,NoSettings_v3!$C$1:$AH$1,0)),"")</f>
        <v>94231000000000</v>
      </c>
      <c r="AC2" s="157">
        <f>IFERROR(INDEX(NoSettings_v3!$C$2:$AH$4612,MATCH('EPS 3.1.3'!$B2,NoSettings_v3!$A$2:$A$4612,0),MATCH('EPS 3.1.3'!AC$1,NoSettings_v3!$C$1:$AH$1,0)),"")</f>
        <v>96768000000000</v>
      </c>
      <c r="AD2" s="157">
        <f>IFERROR(INDEX(NoSettings_v3!$C$2:$AH$4612,MATCH('EPS 3.1.3'!$B2,NoSettings_v3!$A$2:$A$4612,0),MATCH('EPS 3.1.3'!AD$1,NoSettings_v3!$C$1:$AH$1,0)),"")</f>
        <v>99306000000000</v>
      </c>
      <c r="AE2" s="157">
        <f>IFERROR(INDEX(NoSettings_v3!$C$2:$AH$4612,MATCH('EPS 3.1.3'!$B2,NoSettings_v3!$A$2:$A$4612,0),MATCH('EPS 3.1.3'!AE$1,NoSettings_v3!$C$1:$AH$1,0)),"")</f>
        <v>101840000000000</v>
      </c>
      <c r="AF2" s="157">
        <f>IFERROR(INDEX(NoSettings_v3!$C$2:$AH$4612,MATCH('EPS 3.1.3'!$B2,NoSettings_v3!$A$2:$A$4612,0),MATCH('EPS 3.1.3'!AF$1,NoSettings_v3!$C$1:$AH$1,0)),"")</f>
        <v>104380000000000</v>
      </c>
      <c r="AG2" s="157">
        <f>IFERROR(INDEX(NoSettings_v3!$C$2:$AH$4612,MATCH('EPS 3.1.3'!$B2,NoSettings_v3!$A$2:$A$4612,0),MATCH('EPS 3.1.3'!AG$1,NoSettings_v3!$C$1:$AH$1,0)),"")</f>
        <v>106920000000000</v>
      </c>
      <c r="AH2" s="157">
        <f>IFERROR(INDEX(NoSettings_v3!$C$2:$AH$4612,MATCH('EPS 3.1.3'!$B2,NoSettings_v3!$A$2:$A$4612,0),MATCH('EPS 3.1.3'!AH$1,NoSettings_v3!$C$1:$AH$1,0)),"")</f>
        <v>109460000000000</v>
      </c>
      <c r="AI2" s="157">
        <f>IFERROR(INDEX(NoSettings_v3!$C$2:$AH$4612,MATCH('EPS 3.1.3'!$B2,NoSettings_v3!$A$2:$A$4612,0),MATCH('EPS 3.1.3'!AI$1,NoSettings_v3!$C$1:$AH$1,0)),"")</f>
        <v>111990000000000</v>
      </c>
    </row>
    <row r="3" spans="1:35" x14ac:dyDescent="0.35">
      <c r="B3" s="161" t="s">
        <v>52</v>
      </c>
      <c r="C3" s="127" t="s">
        <v>964</v>
      </c>
      <c r="D3" s="157">
        <f>IFERROR(INDEX(NoSettings_v3!$C$2:$AH$4612,MATCH('EPS 3.1.3'!$B3,NoSettings_v3!$A$2:$A$4612,0),MATCH('EPS 3.1.3'!D$1,NoSettings_v3!$C$1:$AH$1,0)),"")</f>
        <v>0</v>
      </c>
      <c r="E3" s="157">
        <f>IFERROR(INDEX(NoSettings_v3!$C$2:$AH$4612,MATCH('EPS 3.1.3'!$B3,NoSettings_v3!$A$2:$A$4612,0),MATCH('EPS 3.1.3'!E$1,NoSettings_v3!$C$1:$AH$1,0)),"")</f>
        <v>0</v>
      </c>
      <c r="F3" s="157">
        <f>IFERROR(INDEX(NoSettings_v3!$C$2:$AH$4612,MATCH('EPS 3.1.3'!$B3,NoSettings_v3!$A$2:$A$4612,0),MATCH('EPS 3.1.3'!F$1,NoSettings_v3!$C$1:$AH$1,0)),"")</f>
        <v>0</v>
      </c>
      <c r="G3" s="157">
        <f>IFERROR(INDEX(NoSettings_v3!$C$2:$AH$4612,MATCH('EPS 3.1.3'!$B3,NoSettings_v3!$A$2:$A$4612,0),MATCH('EPS 3.1.3'!G$1,NoSettings_v3!$C$1:$AH$1,0)),"")</f>
        <v>0</v>
      </c>
      <c r="H3" s="157">
        <f>IFERROR(INDEX(NoSettings_v3!$C$2:$AH$4612,MATCH('EPS 3.1.3'!$B3,NoSettings_v3!$A$2:$A$4612,0),MATCH('EPS 3.1.3'!H$1,NoSettings_v3!$C$1:$AH$1,0)),"")</f>
        <v>0</v>
      </c>
      <c r="I3" s="157">
        <f>IFERROR(INDEX(NoSettings_v3!$C$2:$AH$4612,MATCH('EPS 3.1.3'!$B3,NoSettings_v3!$A$2:$A$4612,0),MATCH('EPS 3.1.3'!I$1,NoSettings_v3!$C$1:$AH$1,0)),"")</f>
        <v>0</v>
      </c>
      <c r="J3" s="157">
        <f>IFERROR(INDEX(NoSettings_v3!$C$2:$AH$4612,MATCH('EPS 3.1.3'!$B3,NoSettings_v3!$A$2:$A$4612,0),MATCH('EPS 3.1.3'!J$1,NoSettings_v3!$C$1:$AH$1,0)),"")</f>
        <v>0</v>
      </c>
      <c r="K3" s="157">
        <f>IFERROR(INDEX(NoSettings_v3!$C$2:$AH$4612,MATCH('EPS 3.1.3'!$B3,NoSettings_v3!$A$2:$A$4612,0),MATCH('EPS 3.1.3'!K$1,NoSettings_v3!$C$1:$AH$1,0)),"")</f>
        <v>0</v>
      </c>
      <c r="L3" s="157">
        <f>IFERROR(INDEX(NoSettings_v3!$C$2:$AH$4612,MATCH('EPS 3.1.3'!$B3,NoSettings_v3!$A$2:$A$4612,0),MATCH('EPS 3.1.3'!L$1,NoSettings_v3!$C$1:$AH$1,0)),"")</f>
        <v>0</v>
      </c>
      <c r="M3" s="157">
        <f>IFERROR(INDEX(NoSettings_v3!$C$2:$AH$4612,MATCH('EPS 3.1.3'!$B3,NoSettings_v3!$A$2:$A$4612,0),MATCH('EPS 3.1.3'!M$1,NoSettings_v3!$C$1:$AH$1,0)),"")</f>
        <v>0</v>
      </c>
      <c r="N3" s="157">
        <f>IFERROR(INDEX(NoSettings_v3!$C$2:$AH$4612,MATCH('EPS 3.1.3'!$B3,NoSettings_v3!$A$2:$A$4612,0),MATCH('EPS 3.1.3'!N$1,NoSettings_v3!$C$1:$AH$1,0)),"")</f>
        <v>0</v>
      </c>
      <c r="O3" s="157">
        <f>IFERROR(INDEX(NoSettings_v3!$C$2:$AH$4612,MATCH('EPS 3.1.3'!$B3,NoSettings_v3!$A$2:$A$4612,0),MATCH('EPS 3.1.3'!O$1,NoSettings_v3!$C$1:$AH$1,0)),"")</f>
        <v>0</v>
      </c>
      <c r="P3" s="157">
        <f>IFERROR(INDEX(NoSettings_v3!$C$2:$AH$4612,MATCH('EPS 3.1.3'!$B3,NoSettings_v3!$A$2:$A$4612,0),MATCH('EPS 3.1.3'!P$1,NoSettings_v3!$C$1:$AH$1,0)),"")</f>
        <v>0</v>
      </c>
      <c r="Q3" s="157">
        <f>IFERROR(INDEX(NoSettings_v3!$C$2:$AH$4612,MATCH('EPS 3.1.3'!$B3,NoSettings_v3!$A$2:$A$4612,0),MATCH('EPS 3.1.3'!Q$1,NoSettings_v3!$C$1:$AH$1,0)),"")</f>
        <v>0</v>
      </c>
      <c r="R3" s="157">
        <f>IFERROR(INDEX(NoSettings_v3!$C$2:$AH$4612,MATCH('EPS 3.1.3'!$B3,NoSettings_v3!$A$2:$A$4612,0),MATCH('EPS 3.1.3'!R$1,NoSettings_v3!$C$1:$AH$1,0)),"")</f>
        <v>0</v>
      </c>
      <c r="S3" s="157">
        <f>IFERROR(INDEX(NoSettings_v3!$C$2:$AH$4612,MATCH('EPS 3.1.3'!$B3,NoSettings_v3!$A$2:$A$4612,0),MATCH('EPS 3.1.3'!S$1,NoSettings_v3!$C$1:$AH$1,0)),"")</f>
        <v>0</v>
      </c>
      <c r="T3" s="157">
        <f>IFERROR(INDEX(NoSettings_v3!$C$2:$AH$4612,MATCH('EPS 3.1.3'!$B3,NoSettings_v3!$A$2:$A$4612,0),MATCH('EPS 3.1.3'!T$1,NoSettings_v3!$C$1:$AH$1,0)),"")</f>
        <v>0</v>
      </c>
      <c r="U3" s="157">
        <f>IFERROR(INDEX(NoSettings_v3!$C$2:$AH$4612,MATCH('EPS 3.1.3'!$B3,NoSettings_v3!$A$2:$A$4612,0),MATCH('EPS 3.1.3'!U$1,NoSettings_v3!$C$1:$AH$1,0)),"")</f>
        <v>0</v>
      </c>
      <c r="V3" s="157">
        <f>IFERROR(INDEX(NoSettings_v3!$C$2:$AH$4612,MATCH('EPS 3.1.3'!$B3,NoSettings_v3!$A$2:$A$4612,0),MATCH('EPS 3.1.3'!V$1,NoSettings_v3!$C$1:$AH$1,0)),"")</f>
        <v>0</v>
      </c>
      <c r="W3" s="157">
        <f>IFERROR(INDEX(NoSettings_v3!$C$2:$AH$4612,MATCH('EPS 3.1.3'!$B3,NoSettings_v3!$A$2:$A$4612,0),MATCH('EPS 3.1.3'!W$1,NoSettings_v3!$C$1:$AH$1,0)),"")</f>
        <v>0</v>
      </c>
      <c r="X3" s="157">
        <f>IFERROR(INDEX(NoSettings_v3!$C$2:$AH$4612,MATCH('EPS 3.1.3'!$B3,NoSettings_v3!$A$2:$A$4612,0),MATCH('EPS 3.1.3'!X$1,NoSettings_v3!$C$1:$AH$1,0)),"")</f>
        <v>0</v>
      </c>
      <c r="Y3" s="157">
        <f>IFERROR(INDEX(NoSettings_v3!$C$2:$AH$4612,MATCH('EPS 3.1.3'!$B3,NoSettings_v3!$A$2:$A$4612,0),MATCH('EPS 3.1.3'!Y$1,NoSettings_v3!$C$1:$AH$1,0)),"")</f>
        <v>0</v>
      </c>
      <c r="Z3" s="157">
        <f>IFERROR(INDEX(NoSettings_v3!$C$2:$AH$4612,MATCH('EPS 3.1.3'!$B3,NoSettings_v3!$A$2:$A$4612,0),MATCH('EPS 3.1.3'!Z$1,NoSettings_v3!$C$1:$AH$1,0)),"")</f>
        <v>0</v>
      </c>
      <c r="AA3" s="157">
        <f>IFERROR(INDEX(NoSettings_v3!$C$2:$AH$4612,MATCH('EPS 3.1.3'!$B3,NoSettings_v3!$A$2:$A$4612,0),MATCH('EPS 3.1.3'!AA$1,NoSettings_v3!$C$1:$AH$1,0)),"")</f>
        <v>0</v>
      </c>
      <c r="AB3" s="157">
        <f>IFERROR(INDEX(NoSettings_v3!$C$2:$AH$4612,MATCH('EPS 3.1.3'!$B3,NoSettings_v3!$A$2:$A$4612,0),MATCH('EPS 3.1.3'!AB$1,NoSettings_v3!$C$1:$AH$1,0)),"")</f>
        <v>0</v>
      </c>
      <c r="AC3" s="157">
        <f>IFERROR(INDEX(NoSettings_v3!$C$2:$AH$4612,MATCH('EPS 3.1.3'!$B3,NoSettings_v3!$A$2:$A$4612,0),MATCH('EPS 3.1.3'!AC$1,NoSettings_v3!$C$1:$AH$1,0)),"")</f>
        <v>0</v>
      </c>
      <c r="AD3" s="157">
        <f>IFERROR(INDEX(NoSettings_v3!$C$2:$AH$4612,MATCH('EPS 3.1.3'!$B3,NoSettings_v3!$A$2:$A$4612,0),MATCH('EPS 3.1.3'!AD$1,NoSettings_v3!$C$1:$AH$1,0)),"")</f>
        <v>0</v>
      </c>
      <c r="AE3" s="157">
        <f>IFERROR(INDEX(NoSettings_v3!$C$2:$AH$4612,MATCH('EPS 3.1.3'!$B3,NoSettings_v3!$A$2:$A$4612,0),MATCH('EPS 3.1.3'!AE$1,NoSettings_v3!$C$1:$AH$1,0)),"")</f>
        <v>0</v>
      </c>
      <c r="AF3" s="157">
        <f>IFERROR(INDEX(NoSettings_v3!$C$2:$AH$4612,MATCH('EPS 3.1.3'!$B3,NoSettings_v3!$A$2:$A$4612,0),MATCH('EPS 3.1.3'!AF$1,NoSettings_v3!$C$1:$AH$1,0)),"")</f>
        <v>0</v>
      </c>
      <c r="AG3" s="157">
        <f>IFERROR(INDEX(NoSettings_v3!$C$2:$AH$4612,MATCH('EPS 3.1.3'!$B3,NoSettings_v3!$A$2:$A$4612,0),MATCH('EPS 3.1.3'!AG$1,NoSettings_v3!$C$1:$AH$1,0)),"")</f>
        <v>0</v>
      </c>
      <c r="AH3" s="157">
        <f>IFERROR(INDEX(NoSettings_v3!$C$2:$AH$4612,MATCH('EPS 3.1.3'!$B3,NoSettings_v3!$A$2:$A$4612,0),MATCH('EPS 3.1.3'!AH$1,NoSettings_v3!$C$1:$AH$1,0)),"")</f>
        <v>0</v>
      </c>
      <c r="AI3" s="157">
        <f>IFERROR(INDEX(NoSettings_v3!$C$2:$AH$4612,MATCH('EPS 3.1.3'!$B3,NoSettings_v3!$A$2:$A$4612,0),MATCH('EPS 3.1.3'!AI$1,NoSettings_v3!$C$1:$AH$1,0)),"")</f>
        <v>0</v>
      </c>
    </row>
    <row r="4" spans="1:35" x14ac:dyDescent="0.35">
      <c r="B4" s="161" t="s">
        <v>53</v>
      </c>
      <c r="C4" s="127" t="s">
        <v>964</v>
      </c>
      <c r="D4" s="157">
        <f>IFERROR(INDEX(NoSettings_v3!$C$2:$AH$4612,MATCH('EPS 3.1.3'!$B4,NoSettings_v3!$A$2:$A$4612,0),MATCH('EPS 3.1.3'!D$1,NoSettings_v3!$C$1:$AH$1,0)),"")</f>
        <v>249820000000000</v>
      </c>
      <c r="E4" s="157">
        <f>IFERROR(INDEX(NoSettings_v3!$C$2:$AH$4612,MATCH('EPS 3.1.3'!$B4,NoSettings_v3!$A$2:$A$4612,0),MATCH('EPS 3.1.3'!E$1,NoSettings_v3!$C$1:$AH$1,0)),"")</f>
        <v>241560000000000</v>
      </c>
      <c r="F4" s="157">
        <f>IFERROR(INDEX(NoSettings_v3!$C$2:$AH$4612,MATCH('EPS 3.1.3'!$B4,NoSettings_v3!$A$2:$A$4612,0),MATCH('EPS 3.1.3'!F$1,NoSettings_v3!$C$1:$AH$1,0)),"")</f>
        <v>266839000000000</v>
      </c>
      <c r="G4" s="157">
        <f>IFERROR(INDEX(NoSettings_v3!$C$2:$AH$4612,MATCH('EPS 3.1.3'!$B4,NoSettings_v3!$A$2:$A$4612,0),MATCH('EPS 3.1.3'!G$1,NoSettings_v3!$C$1:$AH$1,0)),"")</f>
        <v>287042000000000</v>
      </c>
      <c r="H4" s="157">
        <f>IFERROR(INDEX(NoSettings_v3!$C$2:$AH$4612,MATCH('EPS 3.1.3'!$B4,NoSettings_v3!$A$2:$A$4612,0),MATCH('EPS 3.1.3'!H$1,NoSettings_v3!$C$1:$AH$1,0)),"")</f>
        <v>308195000000000</v>
      </c>
      <c r="I4" s="157">
        <f>IFERROR(INDEX(NoSettings_v3!$C$2:$AH$4612,MATCH('EPS 3.1.3'!$B4,NoSettings_v3!$A$2:$A$4612,0),MATCH('EPS 3.1.3'!I$1,NoSettings_v3!$C$1:$AH$1,0)),"")</f>
        <v>327955000000000</v>
      </c>
      <c r="J4" s="157">
        <f>IFERROR(INDEX(NoSettings_v3!$C$2:$AH$4612,MATCH('EPS 3.1.3'!$B4,NoSettings_v3!$A$2:$A$4612,0),MATCH('EPS 3.1.3'!J$1,NoSettings_v3!$C$1:$AH$1,0)),"")</f>
        <v>346983000000000</v>
      </c>
      <c r="K4" s="157">
        <f>IFERROR(INDEX(NoSettings_v3!$C$2:$AH$4612,MATCH('EPS 3.1.3'!$B4,NoSettings_v3!$A$2:$A$4612,0),MATCH('EPS 3.1.3'!K$1,NoSettings_v3!$C$1:$AH$1,0)),"")</f>
        <v>365617000000000</v>
      </c>
      <c r="L4" s="157">
        <f>IFERROR(INDEX(NoSettings_v3!$C$2:$AH$4612,MATCH('EPS 3.1.3'!$B4,NoSettings_v3!$A$2:$A$4612,0),MATCH('EPS 3.1.3'!L$1,NoSettings_v3!$C$1:$AH$1,0)),"")</f>
        <v>384031000000000</v>
      </c>
      <c r="M4" s="157">
        <f>IFERROR(INDEX(NoSettings_v3!$C$2:$AH$4612,MATCH('EPS 3.1.3'!$B4,NoSettings_v3!$A$2:$A$4612,0),MATCH('EPS 3.1.3'!M$1,NoSettings_v3!$C$1:$AH$1,0)),"")</f>
        <v>407363000000000</v>
      </c>
      <c r="N4" s="157">
        <f>IFERROR(INDEX(NoSettings_v3!$C$2:$AH$4612,MATCH('EPS 3.1.3'!$B4,NoSettings_v3!$A$2:$A$4612,0),MATCH('EPS 3.1.3'!N$1,NoSettings_v3!$C$1:$AH$1,0)),"")</f>
        <v>430638000000000</v>
      </c>
      <c r="O4" s="157">
        <f>IFERROR(INDEX(NoSettings_v3!$C$2:$AH$4612,MATCH('EPS 3.1.3'!$B4,NoSettings_v3!$A$2:$A$4612,0),MATCH('EPS 3.1.3'!O$1,NoSettings_v3!$C$1:$AH$1,0)),"")</f>
        <v>453882000000000</v>
      </c>
      <c r="P4" s="157">
        <f>IFERROR(INDEX(NoSettings_v3!$C$2:$AH$4612,MATCH('EPS 3.1.3'!$B4,NoSettings_v3!$A$2:$A$4612,0),MATCH('EPS 3.1.3'!P$1,NoSettings_v3!$C$1:$AH$1,0)),"")</f>
        <v>477100000000000</v>
      </c>
      <c r="Q4" s="157">
        <f>IFERROR(INDEX(NoSettings_v3!$C$2:$AH$4612,MATCH('EPS 3.1.3'!$B4,NoSettings_v3!$A$2:$A$4612,0),MATCH('EPS 3.1.3'!Q$1,NoSettings_v3!$C$1:$AH$1,0)),"")</f>
        <v>500330000000000</v>
      </c>
      <c r="R4" s="157">
        <f>IFERROR(INDEX(NoSettings_v3!$C$2:$AH$4612,MATCH('EPS 3.1.3'!$B4,NoSettings_v3!$A$2:$A$4612,0),MATCH('EPS 3.1.3'!R$1,NoSettings_v3!$C$1:$AH$1,0)),"")</f>
        <v>521600000000000</v>
      </c>
      <c r="S4" s="157">
        <f>IFERROR(INDEX(NoSettings_v3!$C$2:$AH$4612,MATCH('EPS 3.1.3'!$B4,NoSettings_v3!$A$2:$A$4612,0),MATCH('EPS 3.1.3'!S$1,NoSettings_v3!$C$1:$AH$1,0)),"")</f>
        <v>542870000000000</v>
      </c>
      <c r="T4" s="157">
        <f>IFERROR(INDEX(NoSettings_v3!$C$2:$AH$4612,MATCH('EPS 3.1.3'!$B4,NoSettings_v3!$A$2:$A$4612,0),MATCH('EPS 3.1.3'!T$1,NoSettings_v3!$C$1:$AH$1,0)),"")</f>
        <v>564130000000000</v>
      </c>
      <c r="U4" s="157">
        <f>IFERROR(INDEX(NoSettings_v3!$C$2:$AH$4612,MATCH('EPS 3.1.3'!$B4,NoSettings_v3!$A$2:$A$4612,0),MATCH('EPS 3.1.3'!U$1,NoSettings_v3!$C$1:$AH$1,0)),"")</f>
        <v>585400000000000</v>
      </c>
      <c r="V4" s="157">
        <f>IFERROR(INDEX(NoSettings_v3!$C$2:$AH$4612,MATCH('EPS 3.1.3'!$B4,NoSettings_v3!$A$2:$A$4612,0),MATCH('EPS 3.1.3'!V$1,NoSettings_v3!$C$1:$AH$1,0)),"")</f>
        <v>606670000000000</v>
      </c>
      <c r="W4" s="157">
        <f>IFERROR(INDEX(NoSettings_v3!$C$2:$AH$4612,MATCH('EPS 3.1.3'!$B4,NoSettings_v3!$A$2:$A$4612,0),MATCH('EPS 3.1.3'!W$1,NoSettings_v3!$C$1:$AH$1,0)),"")</f>
        <v>623600000000000</v>
      </c>
      <c r="X4" s="157">
        <f>IFERROR(INDEX(NoSettings_v3!$C$2:$AH$4612,MATCH('EPS 3.1.3'!$B4,NoSettings_v3!$A$2:$A$4612,0),MATCH('EPS 3.1.3'!X$1,NoSettings_v3!$C$1:$AH$1,0)),"")</f>
        <v>640540000000000</v>
      </c>
      <c r="Y4" s="157">
        <f>IFERROR(INDEX(NoSettings_v3!$C$2:$AH$4612,MATCH('EPS 3.1.3'!$B4,NoSettings_v3!$A$2:$A$4612,0),MATCH('EPS 3.1.3'!Y$1,NoSettings_v3!$C$1:$AH$1,0)),"")</f>
        <v>657480000000000</v>
      </c>
      <c r="Z4" s="157">
        <f>IFERROR(INDEX(NoSettings_v3!$C$2:$AH$4612,MATCH('EPS 3.1.3'!$B4,NoSettings_v3!$A$2:$A$4612,0),MATCH('EPS 3.1.3'!Z$1,NoSettings_v3!$C$1:$AH$1,0)),"")</f>
        <v>674410000000000</v>
      </c>
      <c r="AA4" s="157">
        <f>IFERROR(INDEX(NoSettings_v3!$C$2:$AH$4612,MATCH('EPS 3.1.3'!$B4,NoSettings_v3!$A$2:$A$4612,0),MATCH('EPS 3.1.3'!AA$1,NoSettings_v3!$C$1:$AH$1,0)),"")</f>
        <v>691350000000000</v>
      </c>
      <c r="AB4" s="157">
        <f>IFERROR(INDEX(NoSettings_v3!$C$2:$AH$4612,MATCH('EPS 3.1.3'!$B4,NoSettings_v3!$A$2:$A$4612,0),MATCH('EPS 3.1.3'!AB$1,NoSettings_v3!$C$1:$AH$1,0)),"")</f>
        <v>702510000000000</v>
      </c>
      <c r="AC4" s="157">
        <f>IFERROR(INDEX(NoSettings_v3!$C$2:$AH$4612,MATCH('EPS 3.1.3'!$B4,NoSettings_v3!$A$2:$A$4612,0),MATCH('EPS 3.1.3'!AC$1,NoSettings_v3!$C$1:$AH$1,0)),"")</f>
        <v>713670000000000</v>
      </c>
      <c r="AD4" s="157">
        <f>IFERROR(INDEX(NoSettings_v3!$C$2:$AH$4612,MATCH('EPS 3.1.3'!$B4,NoSettings_v3!$A$2:$A$4612,0),MATCH('EPS 3.1.3'!AD$1,NoSettings_v3!$C$1:$AH$1,0)),"")</f>
        <v>724830000000000</v>
      </c>
      <c r="AE4" s="157">
        <f>IFERROR(INDEX(NoSettings_v3!$C$2:$AH$4612,MATCH('EPS 3.1.3'!$B4,NoSettings_v3!$A$2:$A$4612,0),MATCH('EPS 3.1.3'!AE$1,NoSettings_v3!$C$1:$AH$1,0)),"")</f>
        <v>736000000000000</v>
      </c>
      <c r="AF4" s="157">
        <f>IFERROR(INDEX(NoSettings_v3!$C$2:$AH$4612,MATCH('EPS 3.1.3'!$B4,NoSettings_v3!$A$2:$A$4612,0),MATCH('EPS 3.1.3'!AF$1,NoSettings_v3!$C$1:$AH$1,0)),"")</f>
        <v>747160000000000</v>
      </c>
      <c r="AG4" s="157">
        <f>IFERROR(INDEX(NoSettings_v3!$C$2:$AH$4612,MATCH('EPS 3.1.3'!$B4,NoSettings_v3!$A$2:$A$4612,0),MATCH('EPS 3.1.3'!AG$1,NoSettings_v3!$C$1:$AH$1,0)),"")</f>
        <v>758320000000000</v>
      </c>
      <c r="AH4" s="157">
        <f>IFERROR(INDEX(NoSettings_v3!$C$2:$AH$4612,MATCH('EPS 3.1.3'!$B4,NoSettings_v3!$A$2:$A$4612,0),MATCH('EPS 3.1.3'!AH$1,NoSettings_v3!$C$1:$AH$1,0)),"")</f>
        <v>769480000000000</v>
      </c>
      <c r="AI4" s="157">
        <f>IFERROR(INDEX(NoSettings_v3!$C$2:$AH$4612,MATCH('EPS 3.1.3'!$B4,NoSettings_v3!$A$2:$A$4612,0),MATCH('EPS 3.1.3'!AI$1,NoSettings_v3!$C$1:$AH$1,0)),"")</f>
        <v>780650000000000</v>
      </c>
    </row>
    <row r="5" spans="1:35" x14ac:dyDescent="0.35">
      <c r="B5" s="161" t="s">
        <v>54</v>
      </c>
      <c r="C5" s="127" t="s">
        <v>964</v>
      </c>
      <c r="D5" s="157">
        <f>IFERROR(INDEX(NoSettings_v3!$C$2:$AH$4612,MATCH('EPS 3.1.3'!$B5,NoSettings_v3!$A$2:$A$4612,0),MATCH('EPS 3.1.3'!D$1,NoSettings_v3!$C$1:$AH$1,0)),"")</f>
        <v>189190000000000</v>
      </c>
      <c r="E5" s="157">
        <f>IFERROR(INDEX(NoSettings_v3!$C$2:$AH$4612,MATCH('EPS 3.1.3'!$B5,NoSettings_v3!$A$2:$A$4612,0),MATCH('EPS 3.1.3'!E$1,NoSettings_v3!$C$1:$AH$1,0)),"")</f>
        <v>174154000000000</v>
      </c>
      <c r="F5" s="157">
        <f>IFERROR(INDEX(NoSettings_v3!$C$2:$AH$4612,MATCH('EPS 3.1.3'!$B5,NoSettings_v3!$A$2:$A$4612,0),MATCH('EPS 3.1.3'!F$1,NoSettings_v3!$C$1:$AH$1,0)),"")</f>
        <v>183682000000000</v>
      </c>
      <c r="G5" s="157">
        <f>IFERROR(INDEX(NoSettings_v3!$C$2:$AH$4612,MATCH('EPS 3.1.3'!$B5,NoSettings_v3!$A$2:$A$4612,0),MATCH('EPS 3.1.3'!G$1,NoSettings_v3!$C$1:$AH$1,0)),"")</f>
        <v>189166000000000</v>
      </c>
      <c r="H5" s="157">
        <f>IFERROR(INDEX(NoSettings_v3!$C$2:$AH$4612,MATCH('EPS 3.1.3'!$B5,NoSettings_v3!$A$2:$A$4612,0),MATCH('EPS 3.1.3'!H$1,NoSettings_v3!$C$1:$AH$1,0)),"")</f>
        <v>192485000000000</v>
      </c>
      <c r="I5" s="157">
        <f>IFERROR(INDEX(NoSettings_v3!$C$2:$AH$4612,MATCH('EPS 3.1.3'!$B5,NoSettings_v3!$A$2:$A$4612,0),MATCH('EPS 3.1.3'!I$1,NoSettings_v3!$C$1:$AH$1,0)),"")</f>
        <v>194786000000000</v>
      </c>
      <c r="J5" s="157">
        <f>IFERROR(INDEX(NoSettings_v3!$C$2:$AH$4612,MATCH('EPS 3.1.3'!$B5,NoSettings_v3!$A$2:$A$4612,0),MATCH('EPS 3.1.3'!J$1,NoSettings_v3!$C$1:$AH$1,0)),"")</f>
        <v>196559000000000</v>
      </c>
      <c r="K5" s="157">
        <f>IFERROR(INDEX(NoSettings_v3!$C$2:$AH$4612,MATCH('EPS 3.1.3'!$B5,NoSettings_v3!$A$2:$A$4612,0),MATCH('EPS 3.1.3'!K$1,NoSettings_v3!$C$1:$AH$1,0)),"")</f>
        <v>198083000000000</v>
      </c>
      <c r="L5" s="157">
        <f>IFERROR(INDEX(NoSettings_v3!$C$2:$AH$4612,MATCH('EPS 3.1.3'!$B5,NoSettings_v3!$A$2:$A$4612,0),MATCH('EPS 3.1.3'!L$1,NoSettings_v3!$C$1:$AH$1,0)),"")</f>
        <v>199466000000000</v>
      </c>
      <c r="M5" s="157">
        <f>IFERROR(INDEX(NoSettings_v3!$C$2:$AH$4612,MATCH('EPS 3.1.3'!$B5,NoSettings_v3!$A$2:$A$4612,0),MATCH('EPS 3.1.3'!M$1,NoSettings_v3!$C$1:$AH$1,0)),"")</f>
        <v>200323000000000</v>
      </c>
      <c r="N5" s="157">
        <f>IFERROR(INDEX(NoSettings_v3!$C$2:$AH$4612,MATCH('EPS 3.1.3'!$B5,NoSettings_v3!$A$2:$A$4612,0),MATCH('EPS 3.1.3'!N$1,NoSettings_v3!$C$1:$AH$1,0)),"")</f>
        <v>201156000000000</v>
      </c>
      <c r="O5" s="157">
        <f>IFERROR(INDEX(NoSettings_v3!$C$2:$AH$4612,MATCH('EPS 3.1.3'!$B5,NoSettings_v3!$A$2:$A$4612,0),MATCH('EPS 3.1.3'!O$1,NoSettings_v3!$C$1:$AH$1,0)),"")</f>
        <v>201963000000000</v>
      </c>
      <c r="P5" s="157">
        <f>IFERROR(INDEX(NoSettings_v3!$C$2:$AH$4612,MATCH('EPS 3.1.3'!$B5,NoSettings_v3!$A$2:$A$4612,0),MATCH('EPS 3.1.3'!P$1,NoSettings_v3!$C$1:$AH$1,0)),"")</f>
        <v>202761000000000</v>
      </c>
      <c r="Q5" s="157">
        <f>IFERROR(INDEX(NoSettings_v3!$C$2:$AH$4612,MATCH('EPS 3.1.3'!$B5,NoSettings_v3!$A$2:$A$4612,0),MATCH('EPS 3.1.3'!Q$1,NoSettings_v3!$C$1:$AH$1,0)),"")</f>
        <v>203560000000000</v>
      </c>
      <c r="R5" s="157">
        <f>IFERROR(INDEX(NoSettings_v3!$C$2:$AH$4612,MATCH('EPS 3.1.3'!$B5,NoSettings_v3!$A$2:$A$4612,0),MATCH('EPS 3.1.3'!R$1,NoSettings_v3!$C$1:$AH$1,0)),"")</f>
        <v>204130000000000</v>
      </c>
      <c r="S5" s="157">
        <f>IFERROR(INDEX(NoSettings_v3!$C$2:$AH$4612,MATCH('EPS 3.1.3'!$B5,NoSettings_v3!$A$2:$A$4612,0),MATCH('EPS 3.1.3'!S$1,NoSettings_v3!$C$1:$AH$1,0)),"")</f>
        <v>204700000000000</v>
      </c>
      <c r="T5" s="157">
        <f>IFERROR(INDEX(NoSettings_v3!$C$2:$AH$4612,MATCH('EPS 3.1.3'!$B5,NoSettings_v3!$A$2:$A$4612,0),MATCH('EPS 3.1.3'!T$1,NoSettings_v3!$C$1:$AH$1,0)),"")</f>
        <v>205280000000000</v>
      </c>
      <c r="U5" s="157">
        <f>IFERROR(INDEX(NoSettings_v3!$C$2:$AH$4612,MATCH('EPS 3.1.3'!$B5,NoSettings_v3!$A$2:$A$4612,0),MATCH('EPS 3.1.3'!U$1,NoSettings_v3!$C$1:$AH$1,0)),"")</f>
        <v>205850000000000</v>
      </c>
      <c r="V5" s="157">
        <f>IFERROR(INDEX(NoSettings_v3!$C$2:$AH$4612,MATCH('EPS 3.1.3'!$B5,NoSettings_v3!$A$2:$A$4612,0),MATCH('EPS 3.1.3'!V$1,NoSettings_v3!$C$1:$AH$1,0)),"")</f>
        <v>206420000000000</v>
      </c>
      <c r="W5" s="157">
        <f>IFERROR(INDEX(NoSettings_v3!$C$2:$AH$4612,MATCH('EPS 3.1.3'!$B5,NoSettings_v3!$A$2:$A$4612,0),MATCH('EPS 3.1.3'!W$1,NoSettings_v3!$C$1:$AH$1,0)),"")</f>
        <v>206760000000000</v>
      </c>
      <c r="X5" s="157">
        <f>IFERROR(INDEX(NoSettings_v3!$C$2:$AH$4612,MATCH('EPS 3.1.3'!$B5,NoSettings_v3!$A$2:$A$4612,0),MATCH('EPS 3.1.3'!X$1,NoSettings_v3!$C$1:$AH$1,0)),"")</f>
        <v>207090000000000</v>
      </c>
      <c r="Y5" s="157">
        <f>IFERROR(INDEX(NoSettings_v3!$C$2:$AH$4612,MATCH('EPS 3.1.3'!$B5,NoSettings_v3!$A$2:$A$4612,0),MATCH('EPS 3.1.3'!Y$1,NoSettings_v3!$C$1:$AH$1,0)),"")</f>
        <v>207430000000000</v>
      </c>
      <c r="Z5" s="157">
        <f>IFERROR(INDEX(NoSettings_v3!$C$2:$AH$4612,MATCH('EPS 3.1.3'!$B5,NoSettings_v3!$A$2:$A$4612,0),MATCH('EPS 3.1.3'!Z$1,NoSettings_v3!$C$1:$AH$1,0)),"")</f>
        <v>207770000000000</v>
      </c>
      <c r="AA5" s="157">
        <f>IFERROR(INDEX(NoSettings_v3!$C$2:$AH$4612,MATCH('EPS 3.1.3'!$B5,NoSettings_v3!$A$2:$A$4612,0),MATCH('EPS 3.1.3'!AA$1,NoSettings_v3!$C$1:$AH$1,0)),"")</f>
        <v>208100000000000</v>
      </c>
      <c r="AB5" s="157">
        <f>IFERROR(INDEX(NoSettings_v3!$C$2:$AH$4612,MATCH('EPS 3.1.3'!$B5,NoSettings_v3!$A$2:$A$4612,0),MATCH('EPS 3.1.3'!AB$1,NoSettings_v3!$C$1:$AH$1,0)),"")</f>
        <v>207990000000000</v>
      </c>
      <c r="AC5" s="157">
        <f>IFERROR(INDEX(NoSettings_v3!$C$2:$AH$4612,MATCH('EPS 3.1.3'!$B5,NoSettings_v3!$A$2:$A$4612,0),MATCH('EPS 3.1.3'!AC$1,NoSettings_v3!$C$1:$AH$1,0)),"")</f>
        <v>207880000000000</v>
      </c>
      <c r="AD5" s="157">
        <f>IFERROR(INDEX(NoSettings_v3!$C$2:$AH$4612,MATCH('EPS 3.1.3'!$B5,NoSettings_v3!$A$2:$A$4612,0),MATCH('EPS 3.1.3'!AD$1,NoSettings_v3!$C$1:$AH$1,0)),"")</f>
        <v>207770000000000</v>
      </c>
      <c r="AE5" s="157">
        <f>IFERROR(INDEX(NoSettings_v3!$C$2:$AH$4612,MATCH('EPS 3.1.3'!$B5,NoSettings_v3!$A$2:$A$4612,0),MATCH('EPS 3.1.3'!AE$1,NoSettings_v3!$C$1:$AH$1,0)),"")</f>
        <v>207660000000000</v>
      </c>
      <c r="AF5" s="157">
        <f>IFERROR(INDEX(NoSettings_v3!$C$2:$AH$4612,MATCH('EPS 3.1.3'!$B5,NoSettings_v3!$A$2:$A$4612,0),MATCH('EPS 3.1.3'!AF$1,NoSettings_v3!$C$1:$AH$1,0)),"")</f>
        <v>207550000000000</v>
      </c>
      <c r="AG5" s="157">
        <f>IFERROR(INDEX(NoSettings_v3!$C$2:$AH$4612,MATCH('EPS 3.1.3'!$B5,NoSettings_v3!$A$2:$A$4612,0),MATCH('EPS 3.1.3'!AG$1,NoSettings_v3!$C$1:$AH$1,0)),"")</f>
        <v>207440000000000</v>
      </c>
      <c r="AH5" s="157">
        <f>IFERROR(INDEX(NoSettings_v3!$C$2:$AH$4612,MATCH('EPS 3.1.3'!$B5,NoSettings_v3!$A$2:$A$4612,0),MATCH('EPS 3.1.3'!AH$1,NoSettings_v3!$C$1:$AH$1,0)),"")</f>
        <v>207330000000000</v>
      </c>
      <c r="AI5" s="157">
        <f>IFERROR(INDEX(NoSettings_v3!$C$2:$AH$4612,MATCH('EPS 3.1.3'!$B5,NoSettings_v3!$A$2:$A$4612,0),MATCH('EPS 3.1.3'!AI$1,NoSettings_v3!$C$1:$AH$1,0)),"")</f>
        <v>207220000000000</v>
      </c>
    </row>
    <row r="6" spans="1:35" x14ac:dyDescent="0.35">
      <c r="B6" s="161" t="s">
        <v>972</v>
      </c>
      <c r="C6" s="127" t="s">
        <v>964</v>
      </c>
      <c r="D6" s="157">
        <f>IFERROR(INDEX(NoSettings_v3!$C$2:$AH$4612,MATCH('EPS 3.1.3'!$B6,NoSettings_v3!$A$2:$A$4612,0),MATCH('EPS 3.1.3'!D$1,NoSettings_v3!$C$1:$AH$1,0)),"")</f>
        <v>0</v>
      </c>
      <c r="E6" s="157">
        <f>IFERROR(INDEX(NoSettings_v3!$C$2:$AH$4612,MATCH('EPS 3.1.3'!$B6,NoSettings_v3!$A$2:$A$4612,0),MATCH('EPS 3.1.3'!E$1,NoSettings_v3!$C$1:$AH$1,0)),"")</f>
        <v>0</v>
      </c>
      <c r="F6" s="157">
        <f>IFERROR(INDEX(NoSettings_v3!$C$2:$AH$4612,MATCH('EPS 3.1.3'!$B6,NoSettings_v3!$A$2:$A$4612,0),MATCH('EPS 3.1.3'!F$1,NoSettings_v3!$C$1:$AH$1,0)),"")</f>
        <v>0</v>
      </c>
      <c r="G6" s="157">
        <f>IFERROR(INDEX(NoSettings_v3!$C$2:$AH$4612,MATCH('EPS 3.1.3'!$B6,NoSettings_v3!$A$2:$A$4612,0),MATCH('EPS 3.1.3'!G$1,NoSettings_v3!$C$1:$AH$1,0)),"")</f>
        <v>0</v>
      </c>
      <c r="H6" s="157">
        <f>IFERROR(INDEX(NoSettings_v3!$C$2:$AH$4612,MATCH('EPS 3.1.3'!$B6,NoSettings_v3!$A$2:$A$4612,0),MATCH('EPS 3.1.3'!H$1,NoSettings_v3!$C$1:$AH$1,0)),"")</f>
        <v>0</v>
      </c>
      <c r="I6" s="157">
        <f>IFERROR(INDEX(NoSettings_v3!$C$2:$AH$4612,MATCH('EPS 3.1.3'!$B6,NoSettings_v3!$A$2:$A$4612,0),MATCH('EPS 3.1.3'!I$1,NoSettings_v3!$C$1:$AH$1,0)),"")</f>
        <v>0</v>
      </c>
      <c r="J6" s="157">
        <f>IFERROR(INDEX(NoSettings_v3!$C$2:$AH$4612,MATCH('EPS 3.1.3'!$B6,NoSettings_v3!$A$2:$A$4612,0),MATCH('EPS 3.1.3'!J$1,NoSettings_v3!$C$1:$AH$1,0)),"")</f>
        <v>0</v>
      </c>
      <c r="K6" s="157">
        <f>IFERROR(INDEX(NoSettings_v3!$C$2:$AH$4612,MATCH('EPS 3.1.3'!$B6,NoSettings_v3!$A$2:$A$4612,0),MATCH('EPS 3.1.3'!K$1,NoSettings_v3!$C$1:$AH$1,0)),"")</f>
        <v>0</v>
      </c>
      <c r="L6" s="157">
        <f>IFERROR(INDEX(NoSettings_v3!$C$2:$AH$4612,MATCH('EPS 3.1.3'!$B6,NoSettings_v3!$A$2:$A$4612,0),MATCH('EPS 3.1.3'!L$1,NoSettings_v3!$C$1:$AH$1,0)),"")</f>
        <v>0</v>
      </c>
      <c r="M6" s="157">
        <f>IFERROR(INDEX(NoSettings_v3!$C$2:$AH$4612,MATCH('EPS 3.1.3'!$B6,NoSettings_v3!$A$2:$A$4612,0),MATCH('EPS 3.1.3'!M$1,NoSettings_v3!$C$1:$AH$1,0)),"")</f>
        <v>0</v>
      </c>
      <c r="N6" s="157">
        <f>IFERROR(INDEX(NoSettings_v3!$C$2:$AH$4612,MATCH('EPS 3.1.3'!$B6,NoSettings_v3!$A$2:$A$4612,0),MATCH('EPS 3.1.3'!N$1,NoSettings_v3!$C$1:$AH$1,0)),"")</f>
        <v>0</v>
      </c>
      <c r="O6" s="157">
        <f>IFERROR(INDEX(NoSettings_v3!$C$2:$AH$4612,MATCH('EPS 3.1.3'!$B6,NoSettings_v3!$A$2:$A$4612,0),MATCH('EPS 3.1.3'!O$1,NoSettings_v3!$C$1:$AH$1,0)),"")</f>
        <v>0</v>
      </c>
      <c r="P6" s="157">
        <f>IFERROR(INDEX(NoSettings_v3!$C$2:$AH$4612,MATCH('EPS 3.1.3'!$B6,NoSettings_v3!$A$2:$A$4612,0),MATCH('EPS 3.1.3'!P$1,NoSettings_v3!$C$1:$AH$1,0)),"")</f>
        <v>0</v>
      </c>
      <c r="Q6" s="157">
        <f>IFERROR(INDEX(NoSettings_v3!$C$2:$AH$4612,MATCH('EPS 3.1.3'!$B6,NoSettings_v3!$A$2:$A$4612,0),MATCH('EPS 3.1.3'!Q$1,NoSettings_v3!$C$1:$AH$1,0)),"")</f>
        <v>0</v>
      </c>
      <c r="R6" s="157">
        <f>IFERROR(INDEX(NoSettings_v3!$C$2:$AH$4612,MATCH('EPS 3.1.3'!$B6,NoSettings_v3!$A$2:$A$4612,0),MATCH('EPS 3.1.3'!R$1,NoSettings_v3!$C$1:$AH$1,0)),"")</f>
        <v>0</v>
      </c>
      <c r="S6" s="157">
        <f>IFERROR(INDEX(NoSettings_v3!$C$2:$AH$4612,MATCH('EPS 3.1.3'!$B6,NoSettings_v3!$A$2:$A$4612,0),MATCH('EPS 3.1.3'!S$1,NoSettings_v3!$C$1:$AH$1,0)),"")</f>
        <v>0</v>
      </c>
      <c r="T6" s="157">
        <f>IFERROR(INDEX(NoSettings_v3!$C$2:$AH$4612,MATCH('EPS 3.1.3'!$B6,NoSettings_v3!$A$2:$A$4612,0),MATCH('EPS 3.1.3'!T$1,NoSettings_v3!$C$1:$AH$1,0)),"")</f>
        <v>0</v>
      </c>
      <c r="U6" s="157">
        <f>IFERROR(INDEX(NoSettings_v3!$C$2:$AH$4612,MATCH('EPS 3.1.3'!$B6,NoSettings_v3!$A$2:$A$4612,0),MATCH('EPS 3.1.3'!U$1,NoSettings_v3!$C$1:$AH$1,0)),"")</f>
        <v>0</v>
      </c>
      <c r="V6" s="157">
        <f>IFERROR(INDEX(NoSettings_v3!$C$2:$AH$4612,MATCH('EPS 3.1.3'!$B6,NoSettings_v3!$A$2:$A$4612,0),MATCH('EPS 3.1.3'!V$1,NoSettings_v3!$C$1:$AH$1,0)),"")</f>
        <v>0</v>
      </c>
      <c r="W6" s="157">
        <f>IFERROR(INDEX(NoSettings_v3!$C$2:$AH$4612,MATCH('EPS 3.1.3'!$B6,NoSettings_v3!$A$2:$A$4612,0),MATCH('EPS 3.1.3'!W$1,NoSettings_v3!$C$1:$AH$1,0)),"")</f>
        <v>0</v>
      </c>
      <c r="X6" s="157">
        <f>IFERROR(INDEX(NoSettings_v3!$C$2:$AH$4612,MATCH('EPS 3.1.3'!$B6,NoSettings_v3!$A$2:$A$4612,0),MATCH('EPS 3.1.3'!X$1,NoSettings_v3!$C$1:$AH$1,0)),"")</f>
        <v>0</v>
      </c>
      <c r="Y6" s="157">
        <f>IFERROR(INDEX(NoSettings_v3!$C$2:$AH$4612,MATCH('EPS 3.1.3'!$B6,NoSettings_v3!$A$2:$A$4612,0),MATCH('EPS 3.1.3'!Y$1,NoSettings_v3!$C$1:$AH$1,0)),"")</f>
        <v>0</v>
      </c>
      <c r="Z6" s="157">
        <f>IFERROR(INDEX(NoSettings_v3!$C$2:$AH$4612,MATCH('EPS 3.1.3'!$B6,NoSettings_v3!$A$2:$A$4612,0),MATCH('EPS 3.1.3'!Z$1,NoSettings_v3!$C$1:$AH$1,0)),"")</f>
        <v>0</v>
      </c>
      <c r="AA6" s="157">
        <f>IFERROR(INDEX(NoSettings_v3!$C$2:$AH$4612,MATCH('EPS 3.1.3'!$B6,NoSettings_v3!$A$2:$A$4612,0),MATCH('EPS 3.1.3'!AA$1,NoSettings_v3!$C$1:$AH$1,0)),"")</f>
        <v>0</v>
      </c>
      <c r="AB6" s="157">
        <f>IFERROR(INDEX(NoSettings_v3!$C$2:$AH$4612,MATCH('EPS 3.1.3'!$B6,NoSettings_v3!$A$2:$A$4612,0),MATCH('EPS 3.1.3'!AB$1,NoSettings_v3!$C$1:$AH$1,0)),"")</f>
        <v>0</v>
      </c>
      <c r="AC6" s="157">
        <f>IFERROR(INDEX(NoSettings_v3!$C$2:$AH$4612,MATCH('EPS 3.1.3'!$B6,NoSettings_v3!$A$2:$A$4612,0),MATCH('EPS 3.1.3'!AC$1,NoSettings_v3!$C$1:$AH$1,0)),"")</f>
        <v>0</v>
      </c>
      <c r="AD6" s="157">
        <f>IFERROR(INDEX(NoSettings_v3!$C$2:$AH$4612,MATCH('EPS 3.1.3'!$B6,NoSettings_v3!$A$2:$A$4612,0),MATCH('EPS 3.1.3'!AD$1,NoSettings_v3!$C$1:$AH$1,0)),"")</f>
        <v>0</v>
      </c>
      <c r="AE6" s="157">
        <f>IFERROR(INDEX(NoSettings_v3!$C$2:$AH$4612,MATCH('EPS 3.1.3'!$B6,NoSettings_v3!$A$2:$A$4612,0),MATCH('EPS 3.1.3'!AE$1,NoSettings_v3!$C$1:$AH$1,0)),"")</f>
        <v>0</v>
      </c>
      <c r="AF6" s="157">
        <f>IFERROR(INDEX(NoSettings_v3!$C$2:$AH$4612,MATCH('EPS 3.1.3'!$B6,NoSettings_v3!$A$2:$A$4612,0),MATCH('EPS 3.1.3'!AF$1,NoSettings_v3!$C$1:$AH$1,0)),"")</f>
        <v>0</v>
      </c>
      <c r="AG6" s="157">
        <f>IFERROR(INDEX(NoSettings_v3!$C$2:$AH$4612,MATCH('EPS 3.1.3'!$B6,NoSettings_v3!$A$2:$A$4612,0),MATCH('EPS 3.1.3'!AG$1,NoSettings_v3!$C$1:$AH$1,0)),"")</f>
        <v>0</v>
      </c>
      <c r="AH6" s="157">
        <f>IFERROR(INDEX(NoSettings_v3!$C$2:$AH$4612,MATCH('EPS 3.1.3'!$B6,NoSettings_v3!$A$2:$A$4612,0),MATCH('EPS 3.1.3'!AH$1,NoSettings_v3!$C$1:$AH$1,0)),"")</f>
        <v>0</v>
      </c>
      <c r="AI6" s="157">
        <f>IFERROR(INDEX(NoSettings_v3!$C$2:$AH$4612,MATCH('EPS 3.1.3'!$B6,NoSettings_v3!$A$2:$A$4612,0),MATCH('EPS 3.1.3'!AI$1,NoSettings_v3!$C$1:$AH$1,0)),"")</f>
        <v>0</v>
      </c>
    </row>
    <row r="7" spans="1:35" x14ac:dyDescent="0.35">
      <c r="B7" s="161" t="s">
        <v>55</v>
      </c>
      <c r="C7" s="127" t="s">
        <v>964</v>
      </c>
      <c r="D7" s="157">
        <f>IFERROR(INDEX(NoSettings_v3!$C$2:$AH$4612,MATCH('EPS 3.1.3'!$B7,NoSettings_v3!$A$2:$A$4612,0),MATCH('EPS 3.1.3'!D$1,NoSettings_v3!$C$1:$AH$1,0)),"")</f>
        <v>1130900000000</v>
      </c>
      <c r="E7" s="157">
        <f>IFERROR(INDEX(NoSettings_v3!$C$2:$AH$4612,MATCH('EPS 3.1.3'!$B7,NoSettings_v3!$A$2:$A$4612,0),MATCH('EPS 3.1.3'!E$1,NoSettings_v3!$C$1:$AH$1,0)),"")</f>
        <v>1044450000000</v>
      </c>
      <c r="F7" s="157">
        <f>IFERROR(INDEX(NoSettings_v3!$C$2:$AH$4612,MATCH('EPS 3.1.3'!$B7,NoSettings_v3!$A$2:$A$4612,0),MATCH('EPS 3.1.3'!F$1,NoSettings_v3!$C$1:$AH$1,0)),"")</f>
        <v>1104870000000</v>
      </c>
      <c r="G7" s="157">
        <f>IFERROR(INDEX(NoSettings_v3!$C$2:$AH$4612,MATCH('EPS 3.1.3'!$B7,NoSettings_v3!$A$2:$A$4612,0),MATCH('EPS 3.1.3'!G$1,NoSettings_v3!$C$1:$AH$1,0)),"")</f>
        <v>1141080000000</v>
      </c>
      <c r="H7" s="157">
        <f>IFERROR(INDEX(NoSettings_v3!$C$2:$AH$4612,MATCH('EPS 3.1.3'!$B7,NoSettings_v3!$A$2:$A$4612,0),MATCH('EPS 3.1.3'!H$1,NoSettings_v3!$C$1:$AH$1,0)),"")</f>
        <v>1164820000000</v>
      </c>
      <c r="I7" s="157">
        <f>IFERROR(INDEX(NoSettings_v3!$C$2:$AH$4612,MATCH('EPS 3.1.3'!$B7,NoSettings_v3!$A$2:$A$4612,0),MATCH('EPS 3.1.3'!I$1,NoSettings_v3!$C$1:$AH$1,0)),"")</f>
        <v>1182300000000</v>
      </c>
      <c r="J7" s="157">
        <f>IFERROR(INDEX(NoSettings_v3!$C$2:$AH$4612,MATCH('EPS 3.1.3'!$B7,NoSettings_v3!$A$2:$A$4612,0),MATCH('EPS 3.1.3'!J$1,NoSettings_v3!$C$1:$AH$1,0)),"")</f>
        <v>1196370000000</v>
      </c>
      <c r="K7" s="157">
        <f>IFERROR(INDEX(NoSettings_v3!$C$2:$AH$4612,MATCH('EPS 3.1.3'!$B7,NoSettings_v3!$A$2:$A$4612,0),MATCH('EPS 3.1.3'!K$1,NoSettings_v3!$C$1:$AH$1,0)),"")</f>
        <v>1208570000000</v>
      </c>
      <c r="L7" s="157">
        <f>IFERROR(INDEX(NoSettings_v3!$C$2:$AH$4612,MATCH('EPS 3.1.3'!$B7,NoSettings_v3!$A$2:$A$4612,0),MATCH('EPS 3.1.3'!L$1,NoSettings_v3!$C$1:$AH$1,0)),"")</f>
        <v>1219780000000</v>
      </c>
      <c r="M7" s="157">
        <f>IFERROR(INDEX(NoSettings_v3!$C$2:$AH$4612,MATCH('EPS 3.1.3'!$B7,NoSettings_v3!$A$2:$A$4612,0),MATCH('EPS 3.1.3'!M$1,NoSettings_v3!$C$1:$AH$1,0)),"")</f>
        <v>1230390000000</v>
      </c>
      <c r="N7" s="157">
        <f>IFERROR(INDEX(NoSettings_v3!$C$2:$AH$4612,MATCH('EPS 3.1.3'!$B7,NoSettings_v3!$A$2:$A$4612,0),MATCH('EPS 3.1.3'!N$1,NoSettings_v3!$C$1:$AH$1,0)),"")</f>
        <v>1240390000000</v>
      </c>
      <c r="O7" s="157">
        <f>IFERROR(INDEX(NoSettings_v3!$C$2:$AH$4612,MATCH('EPS 3.1.3'!$B7,NoSettings_v3!$A$2:$A$4612,0),MATCH('EPS 3.1.3'!O$1,NoSettings_v3!$C$1:$AH$1,0)),"")</f>
        <v>1249990000000</v>
      </c>
      <c r="P7" s="157">
        <f>IFERROR(INDEX(NoSettings_v3!$C$2:$AH$4612,MATCH('EPS 3.1.3'!$B7,NoSettings_v3!$A$2:$A$4612,0),MATCH('EPS 3.1.3'!P$1,NoSettings_v3!$C$1:$AH$1,0)),"")</f>
        <v>1259250000000</v>
      </c>
      <c r="Q7" s="157">
        <f>IFERROR(INDEX(NoSettings_v3!$C$2:$AH$4612,MATCH('EPS 3.1.3'!$B7,NoSettings_v3!$A$2:$A$4612,0),MATCH('EPS 3.1.3'!Q$1,NoSettings_v3!$C$1:$AH$1,0)),"")</f>
        <v>1268200000000</v>
      </c>
      <c r="R7" s="157">
        <f>IFERROR(INDEX(NoSettings_v3!$C$2:$AH$4612,MATCH('EPS 3.1.3'!$B7,NoSettings_v3!$A$2:$A$4612,0),MATCH('EPS 3.1.3'!R$1,NoSettings_v3!$C$1:$AH$1,0)),"")</f>
        <v>1276700000000</v>
      </c>
      <c r="S7" s="157">
        <f>IFERROR(INDEX(NoSettings_v3!$C$2:$AH$4612,MATCH('EPS 3.1.3'!$B7,NoSettings_v3!$A$2:$A$4612,0),MATCH('EPS 3.1.3'!S$1,NoSettings_v3!$C$1:$AH$1,0)),"")</f>
        <v>1284900000000</v>
      </c>
      <c r="T7" s="157">
        <f>IFERROR(INDEX(NoSettings_v3!$C$2:$AH$4612,MATCH('EPS 3.1.3'!$B7,NoSettings_v3!$A$2:$A$4612,0),MATCH('EPS 3.1.3'!T$1,NoSettings_v3!$C$1:$AH$1,0)),"")</f>
        <v>1292700000000</v>
      </c>
      <c r="U7" s="157">
        <f>IFERROR(INDEX(NoSettings_v3!$C$2:$AH$4612,MATCH('EPS 3.1.3'!$B7,NoSettings_v3!$A$2:$A$4612,0),MATCH('EPS 3.1.3'!U$1,NoSettings_v3!$C$1:$AH$1,0)),"")</f>
        <v>1300200000000</v>
      </c>
      <c r="V7" s="157">
        <f>IFERROR(INDEX(NoSettings_v3!$C$2:$AH$4612,MATCH('EPS 3.1.3'!$B7,NoSettings_v3!$A$2:$A$4612,0),MATCH('EPS 3.1.3'!V$1,NoSettings_v3!$C$1:$AH$1,0)),"")</f>
        <v>1307300000000</v>
      </c>
      <c r="W7" s="157">
        <f>IFERROR(INDEX(NoSettings_v3!$C$2:$AH$4612,MATCH('EPS 3.1.3'!$B7,NoSettings_v3!$A$2:$A$4612,0),MATCH('EPS 3.1.3'!W$1,NoSettings_v3!$C$1:$AH$1,0)),"")</f>
        <v>1314000000000</v>
      </c>
      <c r="X7" s="157">
        <f>IFERROR(INDEX(NoSettings_v3!$C$2:$AH$4612,MATCH('EPS 3.1.3'!$B7,NoSettings_v3!$A$2:$A$4612,0),MATCH('EPS 3.1.3'!X$1,NoSettings_v3!$C$1:$AH$1,0)),"")</f>
        <v>1320400000000</v>
      </c>
      <c r="Y7" s="157">
        <f>IFERROR(INDEX(NoSettings_v3!$C$2:$AH$4612,MATCH('EPS 3.1.3'!$B7,NoSettings_v3!$A$2:$A$4612,0),MATCH('EPS 3.1.3'!Y$1,NoSettings_v3!$C$1:$AH$1,0)),"")</f>
        <v>1326400000000</v>
      </c>
      <c r="Z7" s="157">
        <f>IFERROR(INDEX(NoSettings_v3!$C$2:$AH$4612,MATCH('EPS 3.1.3'!$B7,NoSettings_v3!$A$2:$A$4612,0),MATCH('EPS 3.1.3'!Z$1,NoSettings_v3!$C$1:$AH$1,0)),"")</f>
        <v>1332200000000</v>
      </c>
      <c r="AA7" s="157">
        <f>IFERROR(INDEX(NoSettings_v3!$C$2:$AH$4612,MATCH('EPS 3.1.3'!$B7,NoSettings_v3!$A$2:$A$4612,0),MATCH('EPS 3.1.3'!AA$1,NoSettings_v3!$C$1:$AH$1,0)),"")</f>
        <v>1337600000000</v>
      </c>
      <c r="AB7" s="157">
        <f>IFERROR(INDEX(NoSettings_v3!$C$2:$AH$4612,MATCH('EPS 3.1.3'!$B7,NoSettings_v3!$A$2:$A$4612,0),MATCH('EPS 3.1.3'!AB$1,NoSettings_v3!$C$1:$AH$1,0)),"")</f>
        <v>1342800000000</v>
      </c>
      <c r="AC7" s="157">
        <f>IFERROR(INDEX(NoSettings_v3!$C$2:$AH$4612,MATCH('EPS 3.1.3'!$B7,NoSettings_v3!$A$2:$A$4612,0),MATCH('EPS 3.1.3'!AC$1,NoSettings_v3!$C$1:$AH$1,0)),"")</f>
        <v>1347600000000</v>
      </c>
      <c r="AD7" s="157">
        <f>IFERROR(INDEX(NoSettings_v3!$C$2:$AH$4612,MATCH('EPS 3.1.3'!$B7,NoSettings_v3!$A$2:$A$4612,0),MATCH('EPS 3.1.3'!AD$1,NoSettings_v3!$C$1:$AH$1,0)),"")</f>
        <v>1352200000000</v>
      </c>
      <c r="AE7" s="157">
        <f>IFERROR(INDEX(NoSettings_v3!$C$2:$AH$4612,MATCH('EPS 3.1.3'!$B7,NoSettings_v3!$A$2:$A$4612,0),MATCH('EPS 3.1.3'!AE$1,NoSettings_v3!$C$1:$AH$1,0)),"")</f>
        <v>1356400000000</v>
      </c>
      <c r="AF7" s="157">
        <f>IFERROR(INDEX(NoSettings_v3!$C$2:$AH$4612,MATCH('EPS 3.1.3'!$B7,NoSettings_v3!$A$2:$A$4612,0),MATCH('EPS 3.1.3'!AF$1,NoSettings_v3!$C$1:$AH$1,0)),"")</f>
        <v>1360400000000</v>
      </c>
      <c r="AG7" s="157">
        <f>IFERROR(INDEX(NoSettings_v3!$C$2:$AH$4612,MATCH('EPS 3.1.3'!$B7,NoSettings_v3!$A$2:$A$4612,0),MATCH('EPS 3.1.3'!AG$1,NoSettings_v3!$C$1:$AH$1,0)),"")</f>
        <v>1364100000000</v>
      </c>
      <c r="AH7" s="157">
        <f>IFERROR(INDEX(NoSettings_v3!$C$2:$AH$4612,MATCH('EPS 3.1.3'!$B7,NoSettings_v3!$A$2:$A$4612,0),MATCH('EPS 3.1.3'!AH$1,NoSettings_v3!$C$1:$AH$1,0)),"")</f>
        <v>1367600000000</v>
      </c>
      <c r="AI7" s="157">
        <f>IFERROR(INDEX(NoSettings_v3!$C$2:$AH$4612,MATCH('EPS 3.1.3'!$B7,NoSettings_v3!$A$2:$A$4612,0),MATCH('EPS 3.1.3'!AI$1,NoSettings_v3!$C$1:$AH$1,0)),"")</f>
        <v>1370700000000</v>
      </c>
    </row>
    <row r="8" spans="1:35" x14ac:dyDescent="0.35">
      <c r="B8" s="161" t="s">
        <v>56</v>
      </c>
      <c r="C8" s="127" t="s">
        <v>964</v>
      </c>
      <c r="D8" s="157">
        <f>IFERROR(INDEX(NoSettings_v3!$C$2:$AH$4612,MATCH('EPS 3.1.3'!$B8,NoSettings_v3!$A$2:$A$4612,0),MATCH('EPS 3.1.3'!D$1,NoSettings_v3!$C$1:$AH$1,0)),"")</f>
        <v>728180000000000</v>
      </c>
      <c r="E8" s="157">
        <f>IFERROR(INDEX(NoSettings_v3!$C$2:$AH$4612,MATCH('EPS 3.1.3'!$B8,NoSettings_v3!$A$2:$A$4612,0),MATCH('EPS 3.1.3'!E$1,NoSettings_v3!$C$1:$AH$1,0)),"")</f>
        <v>705680000000000</v>
      </c>
      <c r="F8" s="157">
        <f>IFERROR(INDEX(NoSettings_v3!$C$2:$AH$4612,MATCH('EPS 3.1.3'!$B8,NoSettings_v3!$A$2:$A$4612,0),MATCH('EPS 3.1.3'!F$1,NoSettings_v3!$C$1:$AH$1,0)),"")</f>
        <v>781064000000000</v>
      </c>
      <c r="G8" s="157">
        <f>IFERROR(INDEX(NoSettings_v3!$C$2:$AH$4612,MATCH('EPS 3.1.3'!$B8,NoSettings_v3!$A$2:$A$4612,0),MATCH('EPS 3.1.3'!G$1,NoSettings_v3!$C$1:$AH$1,0)),"")</f>
        <v>841714000000000</v>
      </c>
      <c r="H8" s="157">
        <f>IFERROR(INDEX(NoSettings_v3!$C$2:$AH$4612,MATCH('EPS 3.1.3'!$B8,NoSettings_v3!$A$2:$A$4612,0),MATCH('EPS 3.1.3'!H$1,NoSettings_v3!$C$1:$AH$1,0)),"")</f>
        <v>888904000000000</v>
      </c>
      <c r="I8" s="157">
        <f>IFERROR(INDEX(NoSettings_v3!$C$2:$AH$4612,MATCH('EPS 3.1.3'!$B8,NoSettings_v3!$A$2:$A$4612,0),MATCH('EPS 3.1.3'!I$1,NoSettings_v3!$C$1:$AH$1,0)),"")</f>
        <v>931876000000000</v>
      </c>
      <c r="J8" s="157">
        <f>IFERROR(INDEX(NoSettings_v3!$C$2:$AH$4612,MATCH('EPS 3.1.3'!$B8,NoSettings_v3!$A$2:$A$4612,0),MATCH('EPS 3.1.3'!J$1,NoSettings_v3!$C$1:$AH$1,0)),"")</f>
        <v>972635000000000</v>
      </c>
      <c r="K8" s="157">
        <f>IFERROR(INDEX(NoSettings_v3!$C$2:$AH$4612,MATCH('EPS 3.1.3'!$B8,NoSettings_v3!$A$2:$A$4612,0),MATCH('EPS 3.1.3'!K$1,NoSettings_v3!$C$1:$AH$1,0)),"")</f>
        <v>1012240000000000</v>
      </c>
      <c r="L8" s="157">
        <f>IFERROR(INDEX(NoSettings_v3!$C$2:$AH$4612,MATCH('EPS 3.1.3'!$B8,NoSettings_v3!$A$2:$A$4612,0),MATCH('EPS 3.1.3'!L$1,NoSettings_v3!$C$1:$AH$1,0)),"")</f>
        <v>1051190000000000</v>
      </c>
      <c r="M8" s="157">
        <f>IFERROR(INDEX(NoSettings_v3!$C$2:$AH$4612,MATCH('EPS 3.1.3'!$B8,NoSettings_v3!$A$2:$A$4612,0),MATCH('EPS 3.1.3'!M$1,NoSettings_v3!$C$1:$AH$1,0)),"")</f>
        <v>1093830000000000</v>
      </c>
      <c r="N8" s="157">
        <f>IFERROR(INDEX(NoSettings_v3!$C$2:$AH$4612,MATCH('EPS 3.1.3'!$B8,NoSettings_v3!$A$2:$A$4612,0),MATCH('EPS 3.1.3'!N$1,NoSettings_v3!$C$1:$AH$1,0)),"")</f>
        <v>1136310000000000</v>
      </c>
      <c r="O8" s="157">
        <f>IFERROR(INDEX(NoSettings_v3!$C$2:$AH$4612,MATCH('EPS 3.1.3'!$B8,NoSettings_v3!$A$2:$A$4612,0),MATCH('EPS 3.1.3'!O$1,NoSettings_v3!$C$1:$AH$1,0)),"")</f>
        <v>1178600000000000</v>
      </c>
      <c r="P8" s="157">
        <f>IFERROR(INDEX(NoSettings_v3!$C$2:$AH$4612,MATCH('EPS 3.1.3'!$B8,NoSettings_v3!$A$2:$A$4612,0),MATCH('EPS 3.1.3'!P$1,NoSettings_v3!$C$1:$AH$1,0)),"")</f>
        <v>1220950000000000</v>
      </c>
      <c r="Q8" s="157">
        <f>IFERROR(INDEX(NoSettings_v3!$C$2:$AH$4612,MATCH('EPS 3.1.3'!$B8,NoSettings_v3!$A$2:$A$4612,0),MATCH('EPS 3.1.3'!Q$1,NoSettings_v3!$C$1:$AH$1,0)),"")</f>
        <v>1263200000000000</v>
      </c>
      <c r="R8" s="157">
        <f>IFERROR(INDEX(NoSettings_v3!$C$2:$AH$4612,MATCH('EPS 3.1.3'!$B8,NoSettings_v3!$A$2:$A$4612,0),MATCH('EPS 3.1.3'!R$1,NoSettings_v3!$C$1:$AH$1,0)),"")</f>
        <v>1297300000000000</v>
      </c>
      <c r="S8" s="157">
        <f>IFERROR(INDEX(NoSettings_v3!$C$2:$AH$4612,MATCH('EPS 3.1.3'!$B8,NoSettings_v3!$A$2:$A$4612,0),MATCH('EPS 3.1.3'!S$1,NoSettings_v3!$C$1:$AH$1,0)),"")</f>
        <v>1331300000000000</v>
      </c>
      <c r="T8" s="157">
        <f>IFERROR(INDEX(NoSettings_v3!$C$2:$AH$4612,MATCH('EPS 3.1.3'!$B8,NoSettings_v3!$A$2:$A$4612,0),MATCH('EPS 3.1.3'!T$1,NoSettings_v3!$C$1:$AH$1,0)),"")</f>
        <v>1365400000000000</v>
      </c>
      <c r="U8" s="157">
        <f>IFERROR(INDEX(NoSettings_v3!$C$2:$AH$4612,MATCH('EPS 3.1.3'!$B8,NoSettings_v3!$A$2:$A$4612,0),MATCH('EPS 3.1.3'!U$1,NoSettings_v3!$C$1:$AH$1,0)),"")</f>
        <v>1399400000000000</v>
      </c>
      <c r="V8" s="157">
        <f>IFERROR(INDEX(NoSettings_v3!$C$2:$AH$4612,MATCH('EPS 3.1.3'!$B8,NoSettings_v3!$A$2:$A$4612,0),MATCH('EPS 3.1.3'!V$1,NoSettings_v3!$C$1:$AH$1,0)),"")</f>
        <v>1433500000000000</v>
      </c>
      <c r="W8" s="157">
        <f>IFERROR(INDEX(NoSettings_v3!$C$2:$AH$4612,MATCH('EPS 3.1.3'!$B8,NoSettings_v3!$A$2:$A$4612,0),MATCH('EPS 3.1.3'!W$1,NoSettings_v3!$C$1:$AH$1,0)),"")</f>
        <v>1472100000000000</v>
      </c>
      <c r="X8" s="157">
        <f>IFERROR(INDEX(NoSettings_v3!$C$2:$AH$4612,MATCH('EPS 3.1.3'!$B8,NoSettings_v3!$A$2:$A$4612,0),MATCH('EPS 3.1.3'!X$1,NoSettings_v3!$C$1:$AH$1,0)),"")</f>
        <v>1510800000000000</v>
      </c>
      <c r="Y8" s="157">
        <f>IFERROR(INDEX(NoSettings_v3!$C$2:$AH$4612,MATCH('EPS 3.1.3'!$B8,NoSettings_v3!$A$2:$A$4612,0),MATCH('EPS 3.1.3'!Y$1,NoSettings_v3!$C$1:$AH$1,0)),"")</f>
        <v>1549400000000000</v>
      </c>
      <c r="Z8" s="157">
        <f>IFERROR(INDEX(NoSettings_v3!$C$2:$AH$4612,MATCH('EPS 3.1.3'!$B8,NoSettings_v3!$A$2:$A$4612,0),MATCH('EPS 3.1.3'!Z$1,NoSettings_v3!$C$1:$AH$1,0)),"")</f>
        <v>1588000000000000</v>
      </c>
      <c r="AA8" s="157">
        <f>IFERROR(INDEX(NoSettings_v3!$C$2:$AH$4612,MATCH('EPS 3.1.3'!$B8,NoSettings_v3!$A$2:$A$4612,0),MATCH('EPS 3.1.3'!AA$1,NoSettings_v3!$C$1:$AH$1,0)),"")</f>
        <v>1626700000000000</v>
      </c>
      <c r="AB8" s="157">
        <f>IFERROR(INDEX(NoSettings_v3!$C$2:$AH$4612,MATCH('EPS 3.1.3'!$B8,NoSettings_v3!$A$2:$A$4612,0),MATCH('EPS 3.1.3'!AB$1,NoSettings_v3!$C$1:$AH$1,0)),"")</f>
        <v>1652900000000000</v>
      </c>
      <c r="AC8" s="157">
        <f>IFERROR(INDEX(NoSettings_v3!$C$2:$AH$4612,MATCH('EPS 3.1.3'!$B8,NoSettings_v3!$A$2:$A$4612,0),MATCH('EPS 3.1.3'!AC$1,NoSettings_v3!$C$1:$AH$1,0)),"")</f>
        <v>1679000000000000</v>
      </c>
      <c r="AD8" s="157">
        <f>IFERROR(INDEX(NoSettings_v3!$C$2:$AH$4612,MATCH('EPS 3.1.3'!$B8,NoSettings_v3!$A$2:$A$4612,0),MATCH('EPS 3.1.3'!AD$1,NoSettings_v3!$C$1:$AH$1,0)),"")</f>
        <v>1705200000000000</v>
      </c>
      <c r="AE8" s="157">
        <f>IFERROR(INDEX(NoSettings_v3!$C$2:$AH$4612,MATCH('EPS 3.1.3'!$B8,NoSettings_v3!$A$2:$A$4612,0),MATCH('EPS 3.1.3'!AE$1,NoSettings_v3!$C$1:$AH$1,0)),"")</f>
        <v>1731400000000000</v>
      </c>
      <c r="AF8" s="157">
        <f>IFERROR(INDEX(NoSettings_v3!$C$2:$AH$4612,MATCH('EPS 3.1.3'!$B8,NoSettings_v3!$A$2:$A$4612,0),MATCH('EPS 3.1.3'!AF$1,NoSettings_v3!$C$1:$AH$1,0)),"")</f>
        <v>1757600000000000</v>
      </c>
      <c r="AG8" s="157">
        <f>IFERROR(INDEX(NoSettings_v3!$C$2:$AH$4612,MATCH('EPS 3.1.3'!$B8,NoSettings_v3!$A$2:$A$4612,0),MATCH('EPS 3.1.3'!AG$1,NoSettings_v3!$C$1:$AH$1,0)),"")</f>
        <v>1783800000000000</v>
      </c>
      <c r="AH8" s="157">
        <f>IFERROR(INDEX(NoSettings_v3!$C$2:$AH$4612,MATCH('EPS 3.1.3'!$B8,NoSettings_v3!$A$2:$A$4612,0),MATCH('EPS 3.1.3'!AH$1,NoSettings_v3!$C$1:$AH$1,0)),"")</f>
        <v>1809900000000000</v>
      </c>
      <c r="AI8" s="157">
        <f>IFERROR(INDEX(NoSettings_v3!$C$2:$AH$4612,MATCH('EPS 3.1.3'!$B8,NoSettings_v3!$A$2:$A$4612,0),MATCH('EPS 3.1.3'!AI$1,NoSettings_v3!$C$1:$AH$1,0)),"")</f>
        <v>1836100000000000</v>
      </c>
    </row>
    <row r="9" spans="1:35" x14ac:dyDescent="0.35">
      <c r="B9" s="161" t="s">
        <v>57</v>
      </c>
      <c r="C9" s="127" t="s">
        <v>964</v>
      </c>
      <c r="D9" s="157">
        <f>IFERROR(INDEX(NoSettings_v3!$C$2:$AH$4612,MATCH('EPS 3.1.3'!$B9,NoSettings_v3!$A$2:$A$4612,0),MATCH('EPS 3.1.3'!D$1,NoSettings_v3!$C$1:$AH$1,0)),"")</f>
        <v>1294900000000000</v>
      </c>
      <c r="E9" s="157">
        <f>IFERROR(INDEX(NoSettings_v3!$C$2:$AH$4612,MATCH('EPS 3.1.3'!$B9,NoSettings_v3!$A$2:$A$4612,0),MATCH('EPS 3.1.3'!E$1,NoSettings_v3!$C$1:$AH$1,0)),"")</f>
        <v>1208030000000000</v>
      </c>
      <c r="F9" s="157">
        <f>IFERROR(INDEX(NoSettings_v3!$C$2:$AH$4612,MATCH('EPS 3.1.3'!$B9,NoSettings_v3!$A$2:$A$4612,0),MATCH('EPS 3.1.3'!F$1,NoSettings_v3!$C$1:$AH$1,0)),"")</f>
        <v>1290900000000000</v>
      </c>
      <c r="G9" s="157">
        <f>IFERROR(INDEX(NoSettings_v3!$C$2:$AH$4612,MATCH('EPS 3.1.3'!$B9,NoSettings_v3!$A$2:$A$4612,0),MATCH('EPS 3.1.3'!G$1,NoSettings_v3!$C$1:$AH$1,0)),"")</f>
        <v>1346370000000000</v>
      </c>
      <c r="H9" s="157">
        <f>IFERROR(INDEX(NoSettings_v3!$C$2:$AH$4612,MATCH('EPS 3.1.3'!$B9,NoSettings_v3!$A$2:$A$4612,0),MATCH('EPS 3.1.3'!H$1,NoSettings_v3!$C$1:$AH$1,0)),"")</f>
        <v>1393630000000000</v>
      </c>
      <c r="I9" s="157">
        <f>IFERROR(INDEX(NoSettings_v3!$C$2:$AH$4612,MATCH('EPS 3.1.3'!$B9,NoSettings_v3!$A$2:$A$4612,0),MATCH('EPS 3.1.3'!I$1,NoSettings_v3!$C$1:$AH$1,0)),"")</f>
        <v>1433740000000000</v>
      </c>
      <c r="J9" s="157">
        <f>IFERROR(INDEX(NoSettings_v3!$C$2:$AH$4612,MATCH('EPS 3.1.3'!$B9,NoSettings_v3!$A$2:$A$4612,0),MATCH('EPS 3.1.3'!J$1,NoSettings_v3!$C$1:$AH$1,0)),"")</f>
        <v>1470330000000000</v>
      </c>
      <c r="K9" s="157">
        <f>IFERROR(INDEX(NoSettings_v3!$C$2:$AH$4612,MATCH('EPS 3.1.3'!$B9,NoSettings_v3!$A$2:$A$4612,0),MATCH('EPS 3.1.3'!K$1,NoSettings_v3!$C$1:$AH$1,0)),"")</f>
        <v>1504970000000000</v>
      </c>
      <c r="L9" s="157">
        <f>IFERROR(INDEX(NoSettings_v3!$C$2:$AH$4612,MATCH('EPS 3.1.3'!$B9,NoSettings_v3!$A$2:$A$4612,0),MATCH('EPS 3.1.3'!L$1,NoSettings_v3!$C$1:$AH$1,0)),"")</f>
        <v>1538760000000000</v>
      </c>
      <c r="M9" s="157">
        <f>IFERROR(INDEX(NoSettings_v3!$C$2:$AH$4612,MATCH('EPS 3.1.3'!$B9,NoSettings_v3!$A$2:$A$4612,0),MATCH('EPS 3.1.3'!M$1,NoSettings_v3!$C$1:$AH$1,0)),"")</f>
        <v>1574770000000000</v>
      </c>
      <c r="N9" s="157">
        <f>IFERROR(INDEX(NoSettings_v3!$C$2:$AH$4612,MATCH('EPS 3.1.3'!$B9,NoSettings_v3!$A$2:$A$4612,0),MATCH('EPS 3.1.3'!N$1,NoSettings_v3!$C$1:$AH$1,0)),"")</f>
        <v>1610530000000000</v>
      </c>
      <c r="O9" s="157">
        <f>IFERROR(INDEX(NoSettings_v3!$C$2:$AH$4612,MATCH('EPS 3.1.3'!$B9,NoSettings_v3!$A$2:$A$4612,0),MATCH('EPS 3.1.3'!O$1,NoSettings_v3!$C$1:$AH$1,0)),"")</f>
        <v>1646160000000000</v>
      </c>
      <c r="P9" s="157">
        <f>IFERROR(INDEX(NoSettings_v3!$C$2:$AH$4612,MATCH('EPS 3.1.3'!$B9,NoSettings_v3!$A$2:$A$4612,0),MATCH('EPS 3.1.3'!P$1,NoSettings_v3!$C$1:$AH$1,0)),"")</f>
        <v>1681830000000000</v>
      </c>
      <c r="Q9" s="157">
        <f>IFERROR(INDEX(NoSettings_v3!$C$2:$AH$4612,MATCH('EPS 3.1.3'!$B9,NoSettings_v3!$A$2:$A$4612,0),MATCH('EPS 3.1.3'!Q$1,NoSettings_v3!$C$1:$AH$1,0)),"")</f>
        <v>1717400000000000</v>
      </c>
      <c r="R9" s="157">
        <f>IFERROR(INDEX(NoSettings_v3!$C$2:$AH$4612,MATCH('EPS 3.1.3'!$B9,NoSettings_v3!$A$2:$A$4612,0),MATCH('EPS 3.1.3'!R$1,NoSettings_v3!$C$1:$AH$1,0)),"")</f>
        <v>1764200000000000</v>
      </c>
      <c r="S9" s="157">
        <f>IFERROR(INDEX(NoSettings_v3!$C$2:$AH$4612,MATCH('EPS 3.1.3'!$B9,NoSettings_v3!$A$2:$A$4612,0),MATCH('EPS 3.1.3'!S$1,NoSettings_v3!$C$1:$AH$1,0)),"")</f>
        <v>1810900000000000</v>
      </c>
      <c r="T9" s="157">
        <f>IFERROR(INDEX(NoSettings_v3!$C$2:$AH$4612,MATCH('EPS 3.1.3'!$B9,NoSettings_v3!$A$2:$A$4612,0),MATCH('EPS 3.1.3'!T$1,NoSettings_v3!$C$1:$AH$1,0)),"")</f>
        <v>1857700000000000</v>
      </c>
      <c r="U9" s="157">
        <f>IFERROR(INDEX(NoSettings_v3!$C$2:$AH$4612,MATCH('EPS 3.1.3'!$B9,NoSettings_v3!$A$2:$A$4612,0),MATCH('EPS 3.1.3'!U$1,NoSettings_v3!$C$1:$AH$1,0)),"")</f>
        <v>1904500000000000</v>
      </c>
      <c r="V9" s="157">
        <f>IFERROR(INDEX(NoSettings_v3!$C$2:$AH$4612,MATCH('EPS 3.1.3'!$B9,NoSettings_v3!$A$2:$A$4612,0),MATCH('EPS 3.1.3'!V$1,NoSettings_v3!$C$1:$AH$1,0)),"")</f>
        <v>1951200000000000</v>
      </c>
      <c r="W9" s="157">
        <f>IFERROR(INDEX(NoSettings_v3!$C$2:$AH$4612,MATCH('EPS 3.1.3'!$B9,NoSettings_v3!$A$2:$A$4612,0),MATCH('EPS 3.1.3'!W$1,NoSettings_v3!$C$1:$AH$1,0)),"")</f>
        <v>2017800000000000</v>
      </c>
      <c r="X9" s="157">
        <f>IFERROR(INDEX(NoSettings_v3!$C$2:$AH$4612,MATCH('EPS 3.1.3'!$B9,NoSettings_v3!$A$2:$A$4612,0),MATCH('EPS 3.1.3'!X$1,NoSettings_v3!$C$1:$AH$1,0)),"")</f>
        <v>2084400000000000</v>
      </c>
      <c r="Y9" s="157">
        <f>IFERROR(INDEX(NoSettings_v3!$C$2:$AH$4612,MATCH('EPS 3.1.3'!$B9,NoSettings_v3!$A$2:$A$4612,0),MATCH('EPS 3.1.3'!Y$1,NoSettings_v3!$C$1:$AH$1,0)),"")</f>
        <v>2151000000000000</v>
      </c>
      <c r="Z9" s="157">
        <f>IFERROR(INDEX(NoSettings_v3!$C$2:$AH$4612,MATCH('EPS 3.1.3'!$B9,NoSettings_v3!$A$2:$A$4612,0),MATCH('EPS 3.1.3'!Z$1,NoSettings_v3!$C$1:$AH$1,0)),"")</f>
        <v>2217600000000000</v>
      </c>
      <c r="AA9" s="157">
        <f>IFERROR(INDEX(NoSettings_v3!$C$2:$AH$4612,MATCH('EPS 3.1.3'!$B9,NoSettings_v3!$A$2:$A$4612,0),MATCH('EPS 3.1.3'!AA$1,NoSettings_v3!$C$1:$AH$1,0)),"")</f>
        <v>2284200000000000</v>
      </c>
      <c r="AB9" s="157">
        <f>IFERROR(INDEX(NoSettings_v3!$C$2:$AH$4612,MATCH('EPS 3.1.3'!$B9,NoSettings_v3!$A$2:$A$4612,0),MATCH('EPS 3.1.3'!AB$1,NoSettings_v3!$C$1:$AH$1,0)),"")</f>
        <v>2339300000000000</v>
      </c>
      <c r="AC9" s="157">
        <f>IFERROR(INDEX(NoSettings_v3!$C$2:$AH$4612,MATCH('EPS 3.1.3'!$B9,NoSettings_v3!$A$2:$A$4612,0),MATCH('EPS 3.1.3'!AC$1,NoSettings_v3!$C$1:$AH$1,0)),"")</f>
        <v>2394500000000000</v>
      </c>
      <c r="AD9" s="157">
        <f>IFERROR(INDEX(NoSettings_v3!$C$2:$AH$4612,MATCH('EPS 3.1.3'!$B9,NoSettings_v3!$A$2:$A$4612,0),MATCH('EPS 3.1.3'!AD$1,NoSettings_v3!$C$1:$AH$1,0)),"")</f>
        <v>2449600000000000</v>
      </c>
      <c r="AE9" s="157">
        <f>IFERROR(INDEX(NoSettings_v3!$C$2:$AH$4612,MATCH('EPS 3.1.3'!$B9,NoSettings_v3!$A$2:$A$4612,0),MATCH('EPS 3.1.3'!AE$1,NoSettings_v3!$C$1:$AH$1,0)),"")</f>
        <v>2504800000000000</v>
      </c>
      <c r="AF9" s="157">
        <f>IFERROR(INDEX(NoSettings_v3!$C$2:$AH$4612,MATCH('EPS 3.1.3'!$B9,NoSettings_v3!$A$2:$A$4612,0),MATCH('EPS 3.1.3'!AF$1,NoSettings_v3!$C$1:$AH$1,0)),"")</f>
        <v>2559900000000000</v>
      </c>
      <c r="AG9" s="157">
        <f>IFERROR(INDEX(NoSettings_v3!$C$2:$AH$4612,MATCH('EPS 3.1.3'!$B9,NoSettings_v3!$A$2:$A$4612,0),MATCH('EPS 3.1.3'!AG$1,NoSettings_v3!$C$1:$AH$1,0)),"")</f>
        <v>2615000000000000</v>
      </c>
      <c r="AH9" s="157">
        <f>IFERROR(INDEX(NoSettings_v3!$C$2:$AH$4612,MATCH('EPS 3.1.3'!$B9,NoSettings_v3!$A$2:$A$4612,0),MATCH('EPS 3.1.3'!AH$1,NoSettings_v3!$C$1:$AH$1,0)),"")</f>
        <v>2670200000000000</v>
      </c>
      <c r="AI9" s="157">
        <f>IFERROR(INDEX(NoSettings_v3!$C$2:$AH$4612,MATCH('EPS 3.1.3'!$B9,NoSettings_v3!$A$2:$A$4612,0),MATCH('EPS 3.1.3'!AI$1,NoSettings_v3!$C$1:$AH$1,0)),"")</f>
        <v>2725300000000000</v>
      </c>
    </row>
    <row r="10" spans="1:35" x14ac:dyDescent="0.35">
      <c r="B10" s="161" t="s">
        <v>58</v>
      </c>
      <c r="C10" s="127" t="s">
        <v>964</v>
      </c>
      <c r="D10" s="157">
        <f>IFERROR(INDEX(NoSettings_v3!$C$2:$AH$4612,MATCH('EPS 3.1.3'!$B10,NoSettings_v3!$A$2:$A$4612,0),MATCH('EPS 3.1.3'!D$1,NoSettings_v3!$C$1:$AH$1,0)),"")</f>
        <v>970300000000000</v>
      </c>
      <c r="E10" s="157">
        <f>IFERROR(INDEX(NoSettings_v3!$C$2:$AH$4612,MATCH('EPS 3.1.3'!$B10,NoSettings_v3!$A$2:$A$4612,0),MATCH('EPS 3.1.3'!E$1,NoSettings_v3!$C$1:$AH$1,0)),"")</f>
        <v>922081000000000</v>
      </c>
      <c r="F10" s="157">
        <f>IFERROR(INDEX(NoSettings_v3!$C$2:$AH$4612,MATCH('EPS 3.1.3'!$B10,NoSettings_v3!$A$2:$A$4612,0),MATCH('EPS 3.1.3'!F$1,NoSettings_v3!$C$1:$AH$1,0)),"")</f>
        <v>1001900000000000</v>
      </c>
      <c r="G10" s="157">
        <f>IFERROR(INDEX(NoSettings_v3!$C$2:$AH$4612,MATCH('EPS 3.1.3'!$B10,NoSettings_v3!$A$2:$A$4612,0),MATCH('EPS 3.1.3'!G$1,NoSettings_v3!$C$1:$AH$1,0)),"")</f>
        <v>1061630000000000</v>
      </c>
      <c r="H10" s="157">
        <f>IFERROR(INDEX(NoSettings_v3!$C$2:$AH$4612,MATCH('EPS 3.1.3'!$B10,NoSettings_v3!$A$2:$A$4612,0),MATCH('EPS 3.1.3'!H$1,NoSettings_v3!$C$1:$AH$1,0)),"")</f>
        <v>1123770000000000</v>
      </c>
      <c r="I10" s="157">
        <f>IFERROR(INDEX(NoSettings_v3!$C$2:$AH$4612,MATCH('EPS 3.1.3'!$B10,NoSettings_v3!$A$2:$A$4612,0),MATCH('EPS 3.1.3'!I$1,NoSettings_v3!$C$1:$AH$1,0)),"")</f>
        <v>1180610000000000</v>
      </c>
      <c r="J10" s="157">
        <f>IFERROR(INDEX(NoSettings_v3!$C$2:$AH$4612,MATCH('EPS 3.1.3'!$B10,NoSettings_v3!$A$2:$A$4612,0),MATCH('EPS 3.1.3'!J$1,NoSettings_v3!$C$1:$AH$1,0)),"")</f>
        <v>1234670000000000</v>
      </c>
      <c r="K10" s="157">
        <f>IFERROR(INDEX(NoSettings_v3!$C$2:$AH$4612,MATCH('EPS 3.1.3'!$B10,NoSettings_v3!$A$2:$A$4612,0),MATCH('EPS 3.1.3'!K$1,NoSettings_v3!$C$1:$AH$1,0)),"")</f>
        <v>1286270000000000</v>
      </c>
      <c r="L10" s="157">
        <f>IFERROR(INDEX(NoSettings_v3!$C$2:$AH$4612,MATCH('EPS 3.1.3'!$B10,NoSettings_v3!$A$2:$A$4612,0),MATCH('EPS 3.1.3'!L$1,NoSettings_v3!$C$1:$AH$1,0)),"")</f>
        <v>1338100000000000</v>
      </c>
      <c r="M10" s="157">
        <f>IFERROR(INDEX(NoSettings_v3!$C$2:$AH$4612,MATCH('EPS 3.1.3'!$B10,NoSettings_v3!$A$2:$A$4612,0),MATCH('EPS 3.1.3'!M$1,NoSettings_v3!$C$1:$AH$1,0)),"")</f>
        <v>1404530000000000</v>
      </c>
      <c r="N10" s="157">
        <f>IFERROR(INDEX(NoSettings_v3!$C$2:$AH$4612,MATCH('EPS 3.1.3'!$B10,NoSettings_v3!$A$2:$A$4612,0),MATCH('EPS 3.1.3'!N$1,NoSettings_v3!$C$1:$AH$1,0)),"")</f>
        <v>1471750000000000</v>
      </c>
      <c r="O10" s="157">
        <f>IFERROR(INDEX(NoSettings_v3!$C$2:$AH$4612,MATCH('EPS 3.1.3'!$B10,NoSettings_v3!$A$2:$A$4612,0),MATCH('EPS 3.1.3'!O$1,NoSettings_v3!$C$1:$AH$1,0)),"")</f>
        <v>1537870000000000</v>
      </c>
      <c r="P10" s="157">
        <f>IFERROR(INDEX(NoSettings_v3!$C$2:$AH$4612,MATCH('EPS 3.1.3'!$B10,NoSettings_v3!$A$2:$A$4612,0),MATCH('EPS 3.1.3'!P$1,NoSettings_v3!$C$1:$AH$1,0)),"")</f>
        <v>1604930000000000</v>
      </c>
      <c r="Q10" s="157">
        <f>IFERROR(INDEX(NoSettings_v3!$C$2:$AH$4612,MATCH('EPS 3.1.3'!$B10,NoSettings_v3!$A$2:$A$4612,0),MATCH('EPS 3.1.3'!Q$1,NoSettings_v3!$C$1:$AH$1,0)),"")</f>
        <v>1671000000000000</v>
      </c>
      <c r="R10" s="157">
        <f>IFERROR(INDEX(NoSettings_v3!$C$2:$AH$4612,MATCH('EPS 3.1.3'!$B10,NoSettings_v3!$A$2:$A$4612,0),MATCH('EPS 3.1.3'!R$1,NoSettings_v3!$C$1:$AH$1,0)),"")</f>
        <v>1749000000000000</v>
      </c>
      <c r="S10" s="157">
        <f>IFERROR(INDEX(NoSettings_v3!$C$2:$AH$4612,MATCH('EPS 3.1.3'!$B10,NoSettings_v3!$A$2:$A$4612,0),MATCH('EPS 3.1.3'!S$1,NoSettings_v3!$C$1:$AH$1,0)),"")</f>
        <v>1828000000000000</v>
      </c>
      <c r="T10" s="157">
        <f>IFERROR(INDEX(NoSettings_v3!$C$2:$AH$4612,MATCH('EPS 3.1.3'!$B10,NoSettings_v3!$A$2:$A$4612,0),MATCH('EPS 3.1.3'!T$1,NoSettings_v3!$C$1:$AH$1,0)),"")</f>
        <v>1906000000000000</v>
      </c>
      <c r="U10" s="157">
        <f>IFERROR(INDEX(NoSettings_v3!$C$2:$AH$4612,MATCH('EPS 3.1.3'!$B10,NoSettings_v3!$A$2:$A$4612,0),MATCH('EPS 3.1.3'!U$1,NoSettings_v3!$C$1:$AH$1,0)),"")</f>
        <v>1984000000000000</v>
      </c>
      <c r="V10" s="157">
        <f>IFERROR(INDEX(NoSettings_v3!$C$2:$AH$4612,MATCH('EPS 3.1.3'!$B10,NoSettings_v3!$A$2:$A$4612,0),MATCH('EPS 3.1.3'!V$1,NoSettings_v3!$C$1:$AH$1,0)),"")</f>
        <v>2063000000000000</v>
      </c>
      <c r="W10" s="157">
        <f>IFERROR(INDEX(NoSettings_v3!$C$2:$AH$4612,MATCH('EPS 3.1.3'!$B10,NoSettings_v3!$A$2:$A$4612,0),MATCH('EPS 3.1.3'!W$1,NoSettings_v3!$C$1:$AH$1,0)),"")</f>
        <v>2137000000000000</v>
      </c>
      <c r="X10" s="157">
        <f>IFERROR(INDEX(NoSettings_v3!$C$2:$AH$4612,MATCH('EPS 3.1.3'!$B10,NoSettings_v3!$A$2:$A$4612,0),MATCH('EPS 3.1.3'!X$1,NoSettings_v3!$C$1:$AH$1,0)),"")</f>
        <v>2211000000000000</v>
      </c>
      <c r="Y10" s="157">
        <f>IFERROR(INDEX(NoSettings_v3!$C$2:$AH$4612,MATCH('EPS 3.1.3'!$B10,NoSettings_v3!$A$2:$A$4612,0),MATCH('EPS 3.1.3'!Y$1,NoSettings_v3!$C$1:$AH$1,0)),"")</f>
        <v>2286000000000000</v>
      </c>
      <c r="Z10" s="157">
        <f>IFERROR(INDEX(NoSettings_v3!$C$2:$AH$4612,MATCH('EPS 3.1.3'!$B10,NoSettings_v3!$A$2:$A$4612,0),MATCH('EPS 3.1.3'!Z$1,NoSettings_v3!$C$1:$AH$1,0)),"")</f>
        <v>2360000000000000</v>
      </c>
      <c r="AA10" s="157">
        <f>IFERROR(INDEX(NoSettings_v3!$C$2:$AH$4612,MATCH('EPS 3.1.3'!$B10,NoSettings_v3!$A$2:$A$4612,0),MATCH('EPS 3.1.3'!AA$1,NoSettings_v3!$C$1:$AH$1,0)),"")</f>
        <v>2435000000000000</v>
      </c>
      <c r="AB10" s="157">
        <f>IFERROR(INDEX(NoSettings_v3!$C$2:$AH$4612,MATCH('EPS 3.1.3'!$B10,NoSettings_v3!$A$2:$A$4612,0),MATCH('EPS 3.1.3'!AB$1,NoSettings_v3!$C$1:$AH$1,0)),"")</f>
        <v>2502000000000000</v>
      </c>
      <c r="AC10" s="157">
        <f>IFERROR(INDEX(NoSettings_v3!$C$2:$AH$4612,MATCH('EPS 3.1.3'!$B10,NoSettings_v3!$A$2:$A$4612,0),MATCH('EPS 3.1.3'!AC$1,NoSettings_v3!$C$1:$AH$1,0)),"")</f>
        <v>2569000000000000</v>
      </c>
      <c r="AD10" s="157">
        <f>IFERROR(INDEX(NoSettings_v3!$C$2:$AH$4612,MATCH('EPS 3.1.3'!$B10,NoSettings_v3!$A$2:$A$4612,0),MATCH('EPS 3.1.3'!AD$1,NoSettings_v3!$C$1:$AH$1,0)),"")</f>
        <v>2637000000000000</v>
      </c>
      <c r="AE10" s="157">
        <f>IFERROR(INDEX(NoSettings_v3!$C$2:$AH$4612,MATCH('EPS 3.1.3'!$B10,NoSettings_v3!$A$2:$A$4612,0),MATCH('EPS 3.1.3'!AE$1,NoSettings_v3!$C$1:$AH$1,0)),"")</f>
        <v>2704000000000000</v>
      </c>
      <c r="AF10" s="157">
        <f>IFERROR(INDEX(NoSettings_v3!$C$2:$AH$4612,MATCH('EPS 3.1.3'!$B10,NoSettings_v3!$A$2:$A$4612,0),MATCH('EPS 3.1.3'!AF$1,NoSettings_v3!$C$1:$AH$1,0)),"")</f>
        <v>2772000000000000</v>
      </c>
      <c r="AG10" s="157">
        <f>IFERROR(INDEX(NoSettings_v3!$C$2:$AH$4612,MATCH('EPS 3.1.3'!$B10,NoSettings_v3!$A$2:$A$4612,0),MATCH('EPS 3.1.3'!AG$1,NoSettings_v3!$C$1:$AH$1,0)),"")</f>
        <v>2839000000000000</v>
      </c>
      <c r="AH10" s="157">
        <f>IFERROR(INDEX(NoSettings_v3!$C$2:$AH$4612,MATCH('EPS 3.1.3'!$B10,NoSettings_v3!$A$2:$A$4612,0),MATCH('EPS 3.1.3'!AH$1,NoSettings_v3!$C$1:$AH$1,0)),"")</f>
        <v>2906000000000000</v>
      </c>
      <c r="AI10" s="157">
        <f>IFERROR(INDEX(NoSettings_v3!$C$2:$AH$4612,MATCH('EPS 3.1.3'!$B10,NoSettings_v3!$A$2:$A$4612,0),MATCH('EPS 3.1.3'!AI$1,NoSettings_v3!$C$1:$AH$1,0)),"")</f>
        <v>2974000000000000</v>
      </c>
    </row>
    <row r="11" spans="1:35" x14ac:dyDescent="0.35">
      <c r="B11" s="161" t="s">
        <v>59</v>
      </c>
      <c r="C11" s="127" t="s">
        <v>964</v>
      </c>
      <c r="D11" s="157">
        <f>IFERROR(INDEX(NoSettings_v3!$C$2:$AH$4612,MATCH('EPS 3.1.3'!$B11,NoSettings_v3!$A$2:$A$4612,0),MATCH('EPS 3.1.3'!D$1,NoSettings_v3!$C$1:$AH$1,0)),"")</f>
        <v>0</v>
      </c>
      <c r="E11" s="157">
        <f>IFERROR(INDEX(NoSettings_v3!$C$2:$AH$4612,MATCH('EPS 3.1.3'!$B11,NoSettings_v3!$A$2:$A$4612,0),MATCH('EPS 3.1.3'!E$1,NoSettings_v3!$C$1:$AH$1,0)),"")</f>
        <v>0</v>
      </c>
      <c r="F11" s="157">
        <f>IFERROR(INDEX(NoSettings_v3!$C$2:$AH$4612,MATCH('EPS 3.1.3'!$B11,NoSettings_v3!$A$2:$A$4612,0),MATCH('EPS 3.1.3'!F$1,NoSettings_v3!$C$1:$AH$1,0)),"")</f>
        <v>0</v>
      </c>
      <c r="G11" s="157">
        <f>IFERROR(INDEX(NoSettings_v3!$C$2:$AH$4612,MATCH('EPS 3.1.3'!$B11,NoSettings_v3!$A$2:$A$4612,0),MATCH('EPS 3.1.3'!G$1,NoSettings_v3!$C$1:$AH$1,0)),"")</f>
        <v>0</v>
      </c>
      <c r="H11" s="157">
        <f>IFERROR(INDEX(NoSettings_v3!$C$2:$AH$4612,MATCH('EPS 3.1.3'!$B11,NoSettings_v3!$A$2:$A$4612,0),MATCH('EPS 3.1.3'!H$1,NoSettings_v3!$C$1:$AH$1,0)),"")</f>
        <v>0</v>
      </c>
      <c r="I11" s="157">
        <f>IFERROR(INDEX(NoSettings_v3!$C$2:$AH$4612,MATCH('EPS 3.1.3'!$B11,NoSettings_v3!$A$2:$A$4612,0),MATCH('EPS 3.1.3'!I$1,NoSettings_v3!$C$1:$AH$1,0)),"")</f>
        <v>0</v>
      </c>
      <c r="J11" s="157">
        <f>IFERROR(INDEX(NoSettings_v3!$C$2:$AH$4612,MATCH('EPS 3.1.3'!$B11,NoSettings_v3!$A$2:$A$4612,0),MATCH('EPS 3.1.3'!J$1,NoSettings_v3!$C$1:$AH$1,0)),"")</f>
        <v>0</v>
      </c>
      <c r="K11" s="157">
        <f>IFERROR(INDEX(NoSettings_v3!$C$2:$AH$4612,MATCH('EPS 3.1.3'!$B11,NoSettings_v3!$A$2:$A$4612,0),MATCH('EPS 3.1.3'!K$1,NoSettings_v3!$C$1:$AH$1,0)),"")</f>
        <v>0</v>
      </c>
      <c r="L11" s="157">
        <f>IFERROR(INDEX(NoSettings_v3!$C$2:$AH$4612,MATCH('EPS 3.1.3'!$B11,NoSettings_v3!$A$2:$A$4612,0),MATCH('EPS 3.1.3'!L$1,NoSettings_v3!$C$1:$AH$1,0)),"")</f>
        <v>0</v>
      </c>
      <c r="M11" s="157">
        <f>IFERROR(INDEX(NoSettings_v3!$C$2:$AH$4612,MATCH('EPS 3.1.3'!$B11,NoSettings_v3!$A$2:$A$4612,0),MATCH('EPS 3.1.3'!M$1,NoSettings_v3!$C$1:$AH$1,0)),"")</f>
        <v>0</v>
      </c>
      <c r="N11" s="157">
        <f>IFERROR(INDEX(NoSettings_v3!$C$2:$AH$4612,MATCH('EPS 3.1.3'!$B11,NoSettings_v3!$A$2:$A$4612,0),MATCH('EPS 3.1.3'!N$1,NoSettings_v3!$C$1:$AH$1,0)),"")</f>
        <v>0</v>
      </c>
      <c r="O11" s="157">
        <f>IFERROR(INDEX(NoSettings_v3!$C$2:$AH$4612,MATCH('EPS 3.1.3'!$B11,NoSettings_v3!$A$2:$A$4612,0),MATCH('EPS 3.1.3'!O$1,NoSettings_v3!$C$1:$AH$1,0)),"")</f>
        <v>0</v>
      </c>
      <c r="P11" s="157">
        <f>IFERROR(INDEX(NoSettings_v3!$C$2:$AH$4612,MATCH('EPS 3.1.3'!$B11,NoSettings_v3!$A$2:$A$4612,0),MATCH('EPS 3.1.3'!P$1,NoSettings_v3!$C$1:$AH$1,0)),"")</f>
        <v>0</v>
      </c>
      <c r="Q11" s="157">
        <f>IFERROR(INDEX(NoSettings_v3!$C$2:$AH$4612,MATCH('EPS 3.1.3'!$B11,NoSettings_v3!$A$2:$A$4612,0),MATCH('EPS 3.1.3'!Q$1,NoSettings_v3!$C$1:$AH$1,0)),"")</f>
        <v>0</v>
      </c>
      <c r="R11" s="157">
        <f>IFERROR(INDEX(NoSettings_v3!$C$2:$AH$4612,MATCH('EPS 3.1.3'!$B11,NoSettings_v3!$A$2:$A$4612,0),MATCH('EPS 3.1.3'!R$1,NoSettings_v3!$C$1:$AH$1,0)),"")</f>
        <v>0</v>
      </c>
      <c r="S11" s="157">
        <f>IFERROR(INDEX(NoSettings_v3!$C$2:$AH$4612,MATCH('EPS 3.1.3'!$B11,NoSettings_v3!$A$2:$A$4612,0),MATCH('EPS 3.1.3'!S$1,NoSettings_v3!$C$1:$AH$1,0)),"")</f>
        <v>0</v>
      </c>
      <c r="T11" s="157">
        <f>IFERROR(INDEX(NoSettings_v3!$C$2:$AH$4612,MATCH('EPS 3.1.3'!$B11,NoSettings_v3!$A$2:$A$4612,0),MATCH('EPS 3.1.3'!T$1,NoSettings_v3!$C$1:$AH$1,0)),"")</f>
        <v>0</v>
      </c>
      <c r="U11" s="157">
        <f>IFERROR(INDEX(NoSettings_v3!$C$2:$AH$4612,MATCH('EPS 3.1.3'!$B11,NoSettings_v3!$A$2:$A$4612,0),MATCH('EPS 3.1.3'!U$1,NoSettings_v3!$C$1:$AH$1,0)),"")</f>
        <v>0</v>
      </c>
      <c r="V11" s="157">
        <f>IFERROR(INDEX(NoSettings_v3!$C$2:$AH$4612,MATCH('EPS 3.1.3'!$B11,NoSettings_v3!$A$2:$A$4612,0),MATCH('EPS 3.1.3'!V$1,NoSettings_v3!$C$1:$AH$1,0)),"")</f>
        <v>0</v>
      </c>
      <c r="W11" s="157">
        <f>IFERROR(INDEX(NoSettings_v3!$C$2:$AH$4612,MATCH('EPS 3.1.3'!$B11,NoSettings_v3!$A$2:$A$4612,0),MATCH('EPS 3.1.3'!W$1,NoSettings_v3!$C$1:$AH$1,0)),"")</f>
        <v>0</v>
      </c>
      <c r="X11" s="157">
        <f>IFERROR(INDEX(NoSettings_v3!$C$2:$AH$4612,MATCH('EPS 3.1.3'!$B11,NoSettings_v3!$A$2:$A$4612,0),MATCH('EPS 3.1.3'!X$1,NoSettings_v3!$C$1:$AH$1,0)),"")</f>
        <v>0</v>
      </c>
      <c r="Y11" s="157">
        <f>IFERROR(INDEX(NoSettings_v3!$C$2:$AH$4612,MATCH('EPS 3.1.3'!$B11,NoSettings_v3!$A$2:$A$4612,0),MATCH('EPS 3.1.3'!Y$1,NoSettings_v3!$C$1:$AH$1,0)),"")</f>
        <v>0</v>
      </c>
      <c r="Z11" s="157">
        <f>IFERROR(INDEX(NoSettings_v3!$C$2:$AH$4612,MATCH('EPS 3.1.3'!$B11,NoSettings_v3!$A$2:$A$4612,0),MATCH('EPS 3.1.3'!Z$1,NoSettings_v3!$C$1:$AH$1,0)),"")</f>
        <v>0</v>
      </c>
      <c r="AA11" s="157">
        <f>IFERROR(INDEX(NoSettings_v3!$C$2:$AH$4612,MATCH('EPS 3.1.3'!$B11,NoSettings_v3!$A$2:$A$4612,0),MATCH('EPS 3.1.3'!AA$1,NoSettings_v3!$C$1:$AH$1,0)),"")</f>
        <v>0</v>
      </c>
      <c r="AB11" s="157">
        <f>IFERROR(INDEX(NoSettings_v3!$C$2:$AH$4612,MATCH('EPS 3.1.3'!$B11,NoSettings_v3!$A$2:$A$4612,0),MATCH('EPS 3.1.3'!AB$1,NoSettings_v3!$C$1:$AH$1,0)),"")</f>
        <v>0</v>
      </c>
      <c r="AC11" s="157">
        <f>IFERROR(INDEX(NoSettings_v3!$C$2:$AH$4612,MATCH('EPS 3.1.3'!$B11,NoSettings_v3!$A$2:$A$4612,0),MATCH('EPS 3.1.3'!AC$1,NoSettings_v3!$C$1:$AH$1,0)),"")</f>
        <v>0</v>
      </c>
      <c r="AD11" s="157">
        <f>IFERROR(INDEX(NoSettings_v3!$C$2:$AH$4612,MATCH('EPS 3.1.3'!$B11,NoSettings_v3!$A$2:$A$4612,0),MATCH('EPS 3.1.3'!AD$1,NoSettings_v3!$C$1:$AH$1,0)),"")</f>
        <v>0</v>
      </c>
      <c r="AE11" s="157">
        <f>IFERROR(INDEX(NoSettings_v3!$C$2:$AH$4612,MATCH('EPS 3.1.3'!$B11,NoSettings_v3!$A$2:$A$4612,0),MATCH('EPS 3.1.3'!AE$1,NoSettings_v3!$C$1:$AH$1,0)),"")</f>
        <v>0</v>
      </c>
      <c r="AF11" s="157">
        <f>IFERROR(INDEX(NoSettings_v3!$C$2:$AH$4612,MATCH('EPS 3.1.3'!$B11,NoSettings_v3!$A$2:$A$4612,0),MATCH('EPS 3.1.3'!AF$1,NoSettings_v3!$C$1:$AH$1,0)),"")</f>
        <v>0</v>
      </c>
      <c r="AG11" s="157">
        <f>IFERROR(INDEX(NoSettings_v3!$C$2:$AH$4612,MATCH('EPS 3.1.3'!$B11,NoSettings_v3!$A$2:$A$4612,0),MATCH('EPS 3.1.3'!AG$1,NoSettings_v3!$C$1:$AH$1,0)),"")</f>
        <v>0</v>
      </c>
      <c r="AH11" s="157">
        <f>IFERROR(INDEX(NoSettings_v3!$C$2:$AH$4612,MATCH('EPS 3.1.3'!$B11,NoSettings_v3!$A$2:$A$4612,0),MATCH('EPS 3.1.3'!AH$1,NoSettings_v3!$C$1:$AH$1,0)),"")</f>
        <v>0</v>
      </c>
      <c r="AI11" s="157">
        <f>IFERROR(INDEX(NoSettings_v3!$C$2:$AH$4612,MATCH('EPS 3.1.3'!$B11,NoSettings_v3!$A$2:$A$4612,0),MATCH('EPS 3.1.3'!AI$1,NoSettings_v3!$C$1:$AH$1,0)),"")</f>
        <v>0</v>
      </c>
    </row>
    <row r="12" spans="1:35" x14ac:dyDescent="0.35">
      <c r="B12" s="161" t="s">
        <v>60</v>
      </c>
      <c r="C12" s="127" t="s">
        <v>964</v>
      </c>
      <c r="D12" s="157">
        <f>IFERROR(INDEX(NoSettings_v3!$C$2:$AH$4612,MATCH('EPS 3.1.3'!$B12,NoSettings_v3!$A$2:$A$4612,0),MATCH('EPS 3.1.3'!D$1,NoSettings_v3!$C$1:$AH$1,0)),"")</f>
        <v>1643830000000000</v>
      </c>
      <c r="E12" s="157">
        <f>IFERROR(INDEX(NoSettings_v3!$C$2:$AH$4612,MATCH('EPS 3.1.3'!$B12,NoSettings_v3!$A$2:$A$4612,0),MATCH('EPS 3.1.3'!E$1,NoSettings_v3!$C$1:$AH$1,0)),"")</f>
        <v>1589270000000000</v>
      </c>
      <c r="F12" s="157">
        <f>IFERROR(INDEX(NoSettings_v3!$C$2:$AH$4612,MATCH('EPS 3.1.3'!$B12,NoSettings_v3!$A$2:$A$4612,0),MATCH('EPS 3.1.3'!F$1,NoSettings_v3!$C$1:$AH$1,0)),"")</f>
        <v>1755960000000000</v>
      </c>
      <c r="G12" s="157">
        <f>IFERROR(INDEX(NoSettings_v3!$C$2:$AH$4612,MATCH('EPS 3.1.3'!$B12,NoSettings_v3!$A$2:$A$4612,0),MATCH('EPS 3.1.3'!G$1,NoSettings_v3!$C$1:$AH$1,0)),"")</f>
        <v>1888690000000000</v>
      </c>
      <c r="H12" s="157">
        <f>IFERROR(INDEX(NoSettings_v3!$C$2:$AH$4612,MATCH('EPS 3.1.3'!$B12,NoSettings_v3!$A$2:$A$4612,0),MATCH('EPS 3.1.3'!H$1,NoSettings_v3!$C$1:$AH$1,0)),"")</f>
        <v>2027910000000000</v>
      </c>
      <c r="I12" s="157">
        <f>IFERROR(INDEX(NoSettings_v3!$C$2:$AH$4612,MATCH('EPS 3.1.3'!$B12,NoSettings_v3!$A$2:$A$4612,0),MATCH('EPS 3.1.3'!I$1,NoSettings_v3!$C$1:$AH$1,0)),"")</f>
        <v>2158040000000000</v>
      </c>
      <c r="J12" s="157">
        <f>IFERROR(INDEX(NoSettings_v3!$C$2:$AH$4612,MATCH('EPS 3.1.3'!$B12,NoSettings_v3!$A$2:$A$4612,0),MATCH('EPS 3.1.3'!J$1,NoSettings_v3!$C$1:$AH$1,0)),"")</f>
        <v>2283290000000000</v>
      </c>
      <c r="K12" s="157">
        <f>IFERROR(INDEX(NoSettings_v3!$C$2:$AH$4612,MATCH('EPS 3.1.3'!$B12,NoSettings_v3!$A$2:$A$4612,0),MATCH('EPS 3.1.3'!K$1,NoSettings_v3!$C$1:$AH$1,0)),"")</f>
        <v>2405940000000000</v>
      </c>
      <c r="L12" s="157">
        <f>IFERROR(INDEX(NoSettings_v3!$C$2:$AH$4612,MATCH('EPS 3.1.3'!$B12,NoSettings_v3!$A$2:$A$4612,0),MATCH('EPS 3.1.3'!L$1,NoSettings_v3!$C$1:$AH$1,0)),"")</f>
        <v>2527210000000000</v>
      </c>
      <c r="M12" s="157">
        <f>IFERROR(INDEX(NoSettings_v3!$C$2:$AH$4612,MATCH('EPS 3.1.3'!$B12,NoSettings_v3!$A$2:$A$4612,0),MATCH('EPS 3.1.3'!M$1,NoSettings_v3!$C$1:$AH$1,0)),"")</f>
        <v>2680820000000000</v>
      </c>
      <c r="N12" s="157">
        <f>IFERROR(INDEX(NoSettings_v3!$C$2:$AH$4612,MATCH('EPS 3.1.3'!$B12,NoSettings_v3!$A$2:$A$4612,0),MATCH('EPS 3.1.3'!N$1,NoSettings_v3!$C$1:$AH$1,0)),"")</f>
        <v>2834050000000000</v>
      </c>
      <c r="O12" s="157">
        <f>IFERROR(INDEX(NoSettings_v3!$C$2:$AH$4612,MATCH('EPS 3.1.3'!$B12,NoSettings_v3!$A$2:$A$4612,0),MATCH('EPS 3.1.3'!O$1,NoSettings_v3!$C$1:$AH$1,0)),"")</f>
        <v>2986420000000000</v>
      </c>
      <c r="P12" s="157">
        <f>IFERROR(INDEX(NoSettings_v3!$C$2:$AH$4612,MATCH('EPS 3.1.3'!$B12,NoSettings_v3!$A$2:$A$4612,0),MATCH('EPS 3.1.3'!P$1,NoSettings_v3!$C$1:$AH$1,0)),"")</f>
        <v>3139350000000000</v>
      </c>
      <c r="Q12" s="157">
        <f>IFERROR(INDEX(NoSettings_v3!$C$2:$AH$4612,MATCH('EPS 3.1.3'!$B12,NoSettings_v3!$A$2:$A$4612,0),MATCH('EPS 3.1.3'!Q$1,NoSettings_v3!$C$1:$AH$1,0)),"")</f>
        <v>3292290000000000</v>
      </c>
      <c r="R12" s="157">
        <f>IFERROR(INDEX(NoSettings_v3!$C$2:$AH$4612,MATCH('EPS 3.1.3'!$B12,NoSettings_v3!$A$2:$A$4612,0),MATCH('EPS 3.1.3'!R$1,NoSettings_v3!$C$1:$AH$1,0)),"")</f>
        <v>3432520000000000</v>
      </c>
      <c r="S12" s="157">
        <f>IFERROR(INDEX(NoSettings_v3!$C$2:$AH$4612,MATCH('EPS 3.1.3'!$B12,NoSettings_v3!$A$2:$A$4612,0),MATCH('EPS 3.1.3'!S$1,NoSettings_v3!$C$1:$AH$1,0)),"")</f>
        <v>3572100000000000</v>
      </c>
      <c r="T12" s="157">
        <f>IFERROR(INDEX(NoSettings_v3!$C$2:$AH$4612,MATCH('EPS 3.1.3'!$B12,NoSettings_v3!$A$2:$A$4612,0),MATCH('EPS 3.1.3'!T$1,NoSettings_v3!$C$1:$AH$1,0)),"")</f>
        <v>3712340000000000</v>
      </c>
      <c r="U12" s="157">
        <f>IFERROR(INDEX(NoSettings_v3!$C$2:$AH$4612,MATCH('EPS 3.1.3'!$B12,NoSettings_v3!$A$2:$A$4612,0),MATCH('EPS 3.1.3'!U$1,NoSettings_v3!$C$1:$AH$1,0)),"")</f>
        <v>3851910000000000</v>
      </c>
      <c r="V12" s="157">
        <f>IFERROR(INDEX(NoSettings_v3!$C$2:$AH$4612,MATCH('EPS 3.1.3'!$B12,NoSettings_v3!$A$2:$A$4612,0),MATCH('EPS 3.1.3'!V$1,NoSettings_v3!$C$1:$AH$1,0)),"")</f>
        <v>3992150000000000</v>
      </c>
      <c r="W12" s="157">
        <f>IFERROR(INDEX(NoSettings_v3!$C$2:$AH$4612,MATCH('EPS 3.1.3'!$B12,NoSettings_v3!$A$2:$A$4612,0),MATCH('EPS 3.1.3'!W$1,NoSettings_v3!$C$1:$AH$1,0)),"")</f>
        <v>4103280000000000</v>
      </c>
      <c r="X12" s="157">
        <f>IFERROR(INDEX(NoSettings_v3!$C$2:$AH$4612,MATCH('EPS 3.1.3'!$B12,NoSettings_v3!$A$2:$A$4612,0),MATCH('EPS 3.1.3'!X$1,NoSettings_v3!$C$1:$AH$1,0)),"")</f>
        <v>4215080000000000</v>
      </c>
      <c r="Y12" s="157">
        <f>IFERROR(INDEX(NoSettings_v3!$C$2:$AH$4612,MATCH('EPS 3.1.3'!$B12,NoSettings_v3!$A$2:$A$4612,0),MATCH('EPS 3.1.3'!Y$1,NoSettings_v3!$C$1:$AH$1,0)),"")</f>
        <v>4326210000000000</v>
      </c>
      <c r="Z12" s="157">
        <f>IFERROR(INDEX(NoSettings_v3!$C$2:$AH$4612,MATCH('EPS 3.1.3'!$B12,NoSettings_v3!$A$2:$A$4612,0),MATCH('EPS 3.1.3'!Z$1,NoSettings_v3!$C$1:$AH$1,0)),"")</f>
        <v>4438000000000000</v>
      </c>
      <c r="AA12" s="157">
        <f>IFERROR(INDEX(NoSettings_v3!$C$2:$AH$4612,MATCH('EPS 3.1.3'!$B12,NoSettings_v3!$A$2:$A$4612,0),MATCH('EPS 3.1.3'!AA$1,NoSettings_v3!$C$1:$AH$1,0)),"")</f>
        <v>4549140000000000</v>
      </c>
      <c r="AB12" s="157">
        <f>IFERROR(INDEX(NoSettings_v3!$C$2:$AH$4612,MATCH('EPS 3.1.3'!$B12,NoSettings_v3!$A$2:$A$4612,0),MATCH('EPS 3.1.3'!AB$1,NoSettings_v3!$C$1:$AH$1,0)),"")</f>
        <v>4622560000000000</v>
      </c>
      <c r="AC12" s="157">
        <f>IFERROR(INDEX(NoSettings_v3!$C$2:$AH$4612,MATCH('EPS 3.1.3'!$B12,NoSettings_v3!$A$2:$A$4612,0),MATCH('EPS 3.1.3'!AC$1,NoSettings_v3!$C$1:$AH$1,0)),"")</f>
        <v>4695990000000000</v>
      </c>
      <c r="AD12" s="157">
        <f>IFERROR(INDEX(NoSettings_v3!$C$2:$AH$4612,MATCH('EPS 3.1.3'!$B12,NoSettings_v3!$A$2:$A$4612,0),MATCH('EPS 3.1.3'!AD$1,NoSettings_v3!$C$1:$AH$1,0)),"")</f>
        <v>4769420000000000</v>
      </c>
      <c r="AE12" s="157">
        <f>IFERROR(INDEX(NoSettings_v3!$C$2:$AH$4612,MATCH('EPS 3.1.3'!$B12,NoSettings_v3!$A$2:$A$4612,0),MATCH('EPS 3.1.3'!AE$1,NoSettings_v3!$C$1:$AH$1,0)),"")</f>
        <v>4842840000000000</v>
      </c>
      <c r="AF12" s="157">
        <f>IFERROR(INDEX(NoSettings_v3!$C$2:$AH$4612,MATCH('EPS 3.1.3'!$B12,NoSettings_v3!$A$2:$A$4612,0),MATCH('EPS 3.1.3'!AF$1,NoSettings_v3!$C$1:$AH$1,0)),"")</f>
        <v>4916270000000000</v>
      </c>
      <c r="AG12" s="157">
        <f>IFERROR(INDEX(NoSettings_v3!$C$2:$AH$4612,MATCH('EPS 3.1.3'!$B12,NoSettings_v3!$A$2:$A$4612,0),MATCH('EPS 3.1.3'!AG$1,NoSettings_v3!$C$1:$AH$1,0)),"")</f>
        <v>4990360000000000</v>
      </c>
      <c r="AH12" s="157">
        <f>IFERROR(INDEX(NoSettings_v3!$C$2:$AH$4612,MATCH('EPS 3.1.3'!$B12,NoSettings_v3!$A$2:$A$4612,0),MATCH('EPS 3.1.3'!AH$1,NoSettings_v3!$C$1:$AH$1,0)),"")</f>
        <v>5063780000000000</v>
      </c>
      <c r="AI12" s="157">
        <f>IFERROR(INDEX(NoSettings_v3!$C$2:$AH$4612,MATCH('EPS 3.1.3'!$B12,NoSettings_v3!$A$2:$A$4612,0),MATCH('EPS 3.1.3'!AI$1,NoSettings_v3!$C$1:$AH$1,0)),"")</f>
        <v>5137210000000000</v>
      </c>
    </row>
    <row r="13" spans="1:35" x14ac:dyDescent="0.35">
      <c r="B13" s="161" t="s">
        <v>61</v>
      </c>
      <c r="C13" s="127" t="s">
        <v>964</v>
      </c>
      <c r="D13" s="157">
        <f>IFERROR(INDEX(NoSettings_v3!$C$2:$AH$4612,MATCH('EPS 3.1.3'!$B13,NoSettings_v3!$A$2:$A$4612,0),MATCH('EPS 3.1.3'!D$1,NoSettings_v3!$C$1:$AH$1,0)),"")</f>
        <v>349600000000000</v>
      </c>
      <c r="E13" s="157">
        <f>IFERROR(INDEX(NoSettings_v3!$C$2:$AH$4612,MATCH('EPS 3.1.3'!$B13,NoSettings_v3!$A$2:$A$4612,0),MATCH('EPS 3.1.3'!E$1,NoSettings_v3!$C$1:$AH$1,0)),"")</f>
        <v>322317000000000</v>
      </c>
      <c r="F13" s="157">
        <f>IFERROR(INDEX(NoSettings_v3!$C$2:$AH$4612,MATCH('EPS 3.1.3'!$B13,NoSettings_v3!$A$2:$A$4612,0),MATCH('EPS 3.1.3'!F$1,NoSettings_v3!$C$1:$AH$1,0)),"")</f>
        <v>340379000000000</v>
      </c>
      <c r="G13" s="157">
        <f>IFERROR(INDEX(NoSettings_v3!$C$2:$AH$4612,MATCH('EPS 3.1.3'!$B13,NoSettings_v3!$A$2:$A$4612,0),MATCH('EPS 3.1.3'!G$1,NoSettings_v3!$C$1:$AH$1,0)),"")</f>
        <v>351073000000000</v>
      </c>
      <c r="H13" s="157">
        <f>IFERROR(INDEX(NoSettings_v3!$C$2:$AH$4612,MATCH('EPS 3.1.3'!$B13,NoSettings_v3!$A$2:$A$4612,0),MATCH('EPS 3.1.3'!H$1,NoSettings_v3!$C$1:$AH$1,0)),"")</f>
        <v>357311000000000</v>
      </c>
      <c r="I13" s="157">
        <f>IFERROR(INDEX(NoSettings_v3!$C$2:$AH$4612,MATCH('EPS 3.1.3'!$B13,NoSettings_v3!$A$2:$A$4612,0),MATCH('EPS 3.1.3'!I$1,NoSettings_v3!$C$1:$AH$1,0)),"")</f>
        <v>361642000000000</v>
      </c>
      <c r="J13" s="157">
        <f>IFERROR(INDEX(NoSettings_v3!$C$2:$AH$4612,MATCH('EPS 3.1.3'!$B13,NoSettings_v3!$A$2:$A$4612,0),MATCH('EPS 3.1.3'!J$1,NoSettings_v3!$C$1:$AH$1,0)),"")</f>
        <v>364915000000000</v>
      </c>
      <c r="K13" s="157">
        <f>IFERROR(INDEX(NoSettings_v3!$C$2:$AH$4612,MATCH('EPS 3.1.3'!$B13,NoSettings_v3!$A$2:$A$4612,0),MATCH('EPS 3.1.3'!K$1,NoSettings_v3!$C$1:$AH$1,0)),"")</f>
        <v>367804000000000</v>
      </c>
      <c r="L13" s="157">
        <f>IFERROR(INDEX(NoSettings_v3!$C$2:$AH$4612,MATCH('EPS 3.1.3'!$B13,NoSettings_v3!$A$2:$A$4612,0),MATCH('EPS 3.1.3'!L$1,NoSettings_v3!$C$1:$AH$1,0)),"")</f>
        <v>370451000000000</v>
      </c>
      <c r="M13" s="157">
        <f>IFERROR(INDEX(NoSettings_v3!$C$2:$AH$4612,MATCH('EPS 3.1.3'!$B13,NoSettings_v3!$A$2:$A$4612,0),MATCH('EPS 3.1.3'!M$1,NoSettings_v3!$C$1:$AH$1,0)),"")</f>
        <v>371675000000000</v>
      </c>
      <c r="N13" s="157">
        <f>IFERROR(INDEX(NoSettings_v3!$C$2:$AH$4612,MATCH('EPS 3.1.3'!$B13,NoSettings_v3!$A$2:$A$4612,0),MATCH('EPS 3.1.3'!N$1,NoSettings_v3!$C$1:$AH$1,0)),"")</f>
        <v>372937000000000</v>
      </c>
      <c r="O13" s="157">
        <f>IFERROR(INDEX(NoSettings_v3!$C$2:$AH$4612,MATCH('EPS 3.1.3'!$B13,NoSettings_v3!$A$2:$A$4612,0),MATCH('EPS 3.1.3'!O$1,NoSettings_v3!$C$1:$AH$1,0)),"")</f>
        <v>374069000000000</v>
      </c>
      <c r="P13" s="157">
        <f>IFERROR(INDEX(NoSettings_v3!$C$2:$AH$4612,MATCH('EPS 3.1.3'!$B13,NoSettings_v3!$A$2:$A$4612,0),MATCH('EPS 3.1.3'!P$1,NoSettings_v3!$C$1:$AH$1,0)),"")</f>
        <v>375284000000000</v>
      </c>
      <c r="Q13" s="157">
        <f>IFERROR(INDEX(NoSettings_v3!$C$2:$AH$4612,MATCH('EPS 3.1.3'!$B13,NoSettings_v3!$A$2:$A$4612,0),MATCH('EPS 3.1.3'!Q$1,NoSettings_v3!$C$1:$AH$1,0)),"")</f>
        <v>376400000000000</v>
      </c>
      <c r="R13" s="157">
        <f>IFERROR(INDEX(NoSettings_v3!$C$2:$AH$4612,MATCH('EPS 3.1.3'!$B13,NoSettings_v3!$A$2:$A$4612,0),MATCH('EPS 3.1.3'!R$1,NoSettings_v3!$C$1:$AH$1,0)),"")</f>
        <v>377100000000000</v>
      </c>
      <c r="S13" s="157">
        <f>IFERROR(INDEX(NoSettings_v3!$C$2:$AH$4612,MATCH('EPS 3.1.3'!$B13,NoSettings_v3!$A$2:$A$4612,0),MATCH('EPS 3.1.3'!S$1,NoSettings_v3!$C$1:$AH$1,0)),"")</f>
        <v>377700000000000</v>
      </c>
      <c r="T13" s="157">
        <f>IFERROR(INDEX(NoSettings_v3!$C$2:$AH$4612,MATCH('EPS 3.1.3'!$B13,NoSettings_v3!$A$2:$A$4612,0),MATCH('EPS 3.1.3'!T$1,NoSettings_v3!$C$1:$AH$1,0)),"")</f>
        <v>378400000000000</v>
      </c>
      <c r="U13" s="157">
        <f>IFERROR(INDEX(NoSettings_v3!$C$2:$AH$4612,MATCH('EPS 3.1.3'!$B13,NoSettings_v3!$A$2:$A$4612,0),MATCH('EPS 3.1.3'!U$1,NoSettings_v3!$C$1:$AH$1,0)),"")</f>
        <v>379100000000000</v>
      </c>
      <c r="V13" s="157">
        <f>IFERROR(INDEX(NoSettings_v3!$C$2:$AH$4612,MATCH('EPS 3.1.3'!$B13,NoSettings_v3!$A$2:$A$4612,0),MATCH('EPS 3.1.3'!V$1,NoSettings_v3!$C$1:$AH$1,0)),"")</f>
        <v>379700000000000</v>
      </c>
      <c r="W13" s="157">
        <f>IFERROR(INDEX(NoSettings_v3!$C$2:$AH$4612,MATCH('EPS 3.1.3'!$B13,NoSettings_v3!$A$2:$A$4612,0),MATCH('EPS 3.1.3'!W$1,NoSettings_v3!$C$1:$AH$1,0)),"")</f>
        <v>379900000000000</v>
      </c>
      <c r="X13" s="157">
        <f>IFERROR(INDEX(NoSettings_v3!$C$2:$AH$4612,MATCH('EPS 3.1.3'!$B13,NoSettings_v3!$A$2:$A$4612,0),MATCH('EPS 3.1.3'!X$1,NoSettings_v3!$C$1:$AH$1,0)),"")</f>
        <v>380100000000000</v>
      </c>
      <c r="Y13" s="157">
        <f>IFERROR(INDEX(NoSettings_v3!$C$2:$AH$4612,MATCH('EPS 3.1.3'!$B13,NoSettings_v3!$A$2:$A$4612,0),MATCH('EPS 3.1.3'!Y$1,NoSettings_v3!$C$1:$AH$1,0)),"")</f>
        <v>380200000000000</v>
      </c>
      <c r="Z13" s="157">
        <f>IFERROR(INDEX(NoSettings_v3!$C$2:$AH$4612,MATCH('EPS 3.1.3'!$B13,NoSettings_v3!$A$2:$A$4612,0),MATCH('EPS 3.1.3'!Z$1,NoSettings_v3!$C$1:$AH$1,0)),"")</f>
        <v>380400000000000</v>
      </c>
      <c r="AA13" s="157">
        <f>IFERROR(INDEX(NoSettings_v3!$C$2:$AH$4612,MATCH('EPS 3.1.3'!$B13,NoSettings_v3!$A$2:$A$4612,0),MATCH('EPS 3.1.3'!AA$1,NoSettings_v3!$C$1:$AH$1,0)),"")</f>
        <v>380500000000000</v>
      </c>
      <c r="AB13" s="157">
        <f>IFERROR(INDEX(NoSettings_v3!$C$2:$AH$4612,MATCH('EPS 3.1.3'!$B13,NoSettings_v3!$A$2:$A$4612,0),MATCH('EPS 3.1.3'!AB$1,NoSettings_v3!$C$1:$AH$1,0)),"")</f>
        <v>379700000000000</v>
      </c>
      <c r="AC13" s="157">
        <f>IFERROR(INDEX(NoSettings_v3!$C$2:$AH$4612,MATCH('EPS 3.1.3'!$B13,NoSettings_v3!$A$2:$A$4612,0),MATCH('EPS 3.1.3'!AC$1,NoSettings_v3!$C$1:$AH$1,0)),"")</f>
        <v>379000000000000</v>
      </c>
      <c r="AD13" s="157">
        <f>IFERROR(INDEX(NoSettings_v3!$C$2:$AH$4612,MATCH('EPS 3.1.3'!$B13,NoSettings_v3!$A$2:$A$4612,0),MATCH('EPS 3.1.3'!AD$1,NoSettings_v3!$C$1:$AH$1,0)),"")</f>
        <v>378200000000000</v>
      </c>
      <c r="AE13" s="157">
        <f>IFERROR(INDEX(NoSettings_v3!$C$2:$AH$4612,MATCH('EPS 3.1.3'!$B13,NoSettings_v3!$A$2:$A$4612,0),MATCH('EPS 3.1.3'!AE$1,NoSettings_v3!$C$1:$AH$1,0)),"")</f>
        <v>377400000000000</v>
      </c>
      <c r="AF13" s="157">
        <f>IFERROR(INDEX(NoSettings_v3!$C$2:$AH$4612,MATCH('EPS 3.1.3'!$B13,NoSettings_v3!$A$2:$A$4612,0),MATCH('EPS 3.1.3'!AF$1,NoSettings_v3!$C$1:$AH$1,0)),"")</f>
        <v>376600000000000</v>
      </c>
      <c r="AG13" s="157">
        <f>IFERROR(INDEX(NoSettings_v3!$C$2:$AH$4612,MATCH('EPS 3.1.3'!$B13,NoSettings_v3!$A$2:$A$4612,0),MATCH('EPS 3.1.3'!AG$1,NoSettings_v3!$C$1:$AH$1,0)),"")</f>
        <v>375800000000000</v>
      </c>
      <c r="AH13" s="157">
        <f>IFERROR(INDEX(NoSettings_v3!$C$2:$AH$4612,MATCH('EPS 3.1.3'!$B13,NoSettings_v3!$A$2:$A$4612,0),MATCH('EPS 3.1.3'!AH$1,NoSettings_v3!$C$1:$AH$1,0)),"")</f>
        <v>375100000000000</v>
      </c>
      <c r="AI13" s="157">
        <f>IFERROR(INDEX(NoSettings_v3!$C$2:$AH$4612,MATCH('EPS 3.1.3'!$B13,NoSettings_v3!$A$2:$A$4612,0),MATCH('EPS 3.1.3'!AI$1,NoSettings_v3!$C$1:$AH$1,0)),"")</f>
        <v>374300000000000</v>
      </c>
    </row>
    <row r="14" spans="1:35" x14ac:dyDescent="0.35">
      <c r="B14" s="161" t="s">
        <v>973</v>
      </c>
      <c r="C14" s="127" t="s">
        <v>964</v>
      </c>
      <c r="D14" s="157">
        <f>IFERROR(INDEX(NoSettings_v3!$C$2:$AH$4612,MATCH('EPS 3.1.3'!$B14,NoSettings_v3!$A$2:$A$4612,0),MATCH('EPS 3.1.3'!D$1,NoSettings_v3!$C$1:$AH$1,0)),"")</f>
        <v>0</v>
      </c>
      <c r="E14" s="157">
        <f>IFERROR(INDEX(NoSettings_v3!$C$2:$AH$4612,MATCH('EPS 3.1.3'!$B14,NoSettings_v3!$A$2:$A$4612,0),MATCH('EPS 3.1.3'!E$1,NoSettings_v3!$C$1:$AH$1,0)),"")</f>
        <v>0</v>
      </c>
      <c r="F14" s="157">
        <f>IFERROR(INDEX(NoSettings_v3!$C$2:$AH$4612,MATCH('EPS 3.1.3'!$B14,NoSettings_v3!$A$2:$A$4612,0),MATCH('EPS 3.1.3'!F$1,NoSettings_v3!$C$1:$AH$1,0)),"")</f>
        <v>0</v>
      </c>
      <c r="G14" s="157">
        <f>IFERROR(INDEX(NoSettings_v3!$C$2:$AH$4612,MATCH('EPS 3.1.3'!$B14,NoSettings_v3!$A$2:$A$4612,0),MATCH('EPS 3.1.3'!G$1,NoSettings_v3!$C$1:$AH$1,0)),"")</f>
        <v>0</v>
      </c>
      <c r="H14" s="157">
        <f>IFERROR(INDEX(NoSettings_v3!$C$2:$AH$4612,MATCH('EPS 3.1.3'!$B14,NoSettings_v3!$A$2:$A$4612,0),MATCH('EPS 3.1.3'!H$1,NoSettings_v3!$C$1:$AH$1,0)),"")</f>
        <v>0</v>
      </c>
      <c r="I14" s="157">
        <f>IFERROR(INDEX(NoSettings_v3!$C$2:$AH$4612,MATCH('EPS 3.1.3'!$B14,NoSettings_v3!$A$2:$A$4612,0),MATCH('EPS 3.1.3'!I$1,NoSettings_v3!$C$1:$AH$1,0)),"")</f>
        <v>0</v>
      </c>
      <c r="J14" s="157">
        <f>IFERROR(INDEX(NoSettings_v3!$C$2:$AH$4612,MATCH('EPS 3.1.3'!$B14,NoSettings_v3!$A$2:$A$4612,0),MATCH('EPS 3.1.3'!J$1,NoSettings_v3!$C$1:$AH$1,0)),"")</f>
        <v>0</v>
      </c>
      <c r="K14" s="157">
        <f>IFERROR(INDEX(NoSettings_v3!$C$2:$AH$4612,MATCH('EPS 3.1.3'!$B14,NoSettings_v3!$A$2:$A$4612,0),MATCH('EPS 3.1.3'!K$1,NoSettings_v3!$C$1:$AH$1,0)),"")</f>
        <v>0</v>
      </c>
      <c r="L14" s="157">
        <f>IFERROR(INDEX(NoSettings_v3!$C$2:$AH$4612,MATCH('EPS 3.1.3'!$B14,NoSettings_v3!$A$2:$A$4612,0),MATCH('EPS 3.1.3'!L$1,NoSettings_v3!$C$1:$AH$1,0)),"")</f>
        <v>0</v>
      </c>
      <c r="M14" s="157">
        <f>IFERROR(INDEX(NoSettings_v3!$C$2:$AH$4612,MATCH('EPS 3.1.3'!$B14,NoSettings_v3!$A$2:$A$4612,0),MATCH('EPS 3.1.3'!M$1,NoSettings_v3!$C$1:$AH$1,0)),"")</f>
        <v>0</v>
      </c>
      <c r="N14" s="157">
        <f>IFERROR(INDEX(NoSettings_v3!$C$2:$AH$4612,MATCH('EPS 3.1.3'!$B14,NoSettings_v3!$A$2:$A$4612,0),MATCH('EPS 3.1.3'!N$1,NoSettings_v3!$C$1:$AH$1,0)),"")</f>
        <v>0</v>
      </c>
      <c r="O14" s="157">
        <f>IFERROR(INDEX(NoSettings_v3!$C$2:$AH$4612,MATCH('EPS 3.1.3'!$B14,NoSettings_v3!$A$2:$A$4612,0),MATCH('EPS 3.1.3'!O$1,NoSettings_v3!$C$1:$AH$1,0)),"")</f>
        <v>0</v>
      </c>
      <c r="P14" s="157">
        <f>IFERROR(INDEX(NoSettings_v3!$C$2:$AH$4612,MATCH('EPS 3.1.3'!$B14,NoSettings_v3!$A$2:$A$4612,0),MATCH('EPS 3.1.3'!P$1,NoSettings_v3!$C$1:$AH$1,0)),"")</f>
        <v>0</v>
      </c>
      <c r="Q14" s="157">
        <f>IFERROR(INDEX(NoSettings_v3!$C$2:$AH$4612,MATCH('EPS 3.1.3'!$B14,NoSettings_v3!$A$2:$A$4612,0),MATCH('EPS 3.1.3'!Q$1,NoSettings_v3!$C$1:$AH$1,0)),"")</f>
        <v>0</v>
      </c>
      <c r="R14" s="157">
        <f>IFERROR(INDEX(NoSettings_v3!$C$2:$AH$4612,MATCH('EPS 3.1.3'!$B14,NoSettings_v3!$A$2:$A$4612,0),MATCH('EPS 3.1.3'!R$1,NoSettings_v3!$C$1:$AH$1,0)),"")</f>
        <v>0</v>
      </c>
      <c r="S14" s="157">
        <f>IFERROR(INDEX(NoSettings_v3!$C$2:$AH$4612,MATCH('EPS 3.1.3'!$B14,NoSettings_v3!$A$2:$A$4612,0),MATCH('EPS 3.1.3'!S$1,NoSettings_v3!$C$1:$AH$1,0)),"")</f>
        <v>0</v>
      </c>
      <c r="T14" s="157">
        <f>IFERROR(INDEX(NoSettings_v3!$C$2:$AH$4612,MATCH('EPS 3.1.3'!$B14,NoSettings_v3!$A$2:$A$4612,0),MATCH('EPS 3.1.3'!T$1,NoSettings_v3!$C$1:$AH$1,0)),"")</f>
        <v>0</v>
      </c>
      <c r="U14" s="157">
        <f>IFERROR(INDEX(NoSettings_v3!$C$2:$AH$4612,MATCH('EPS 3.1.3'!$B14,NoSettings_v3!$A$2:$A$4612,0),MATCH('EPS 3.1.3'!U$1,NoSettings_v3!$C$1:$AH$1,0)),"")</f>
        <v>0</v>
      </c>
      <c r="V14" s="157">
        <f>IFERROR(INDEX(NoSettings_v3!$C$2:$AH$4612,MATCH('EPS 3.1.3'!$B14,NoSettings_v3!$A$2:$A$4612,0),MATCH('EPS 3.1.3'!V$1,NoSettings_v3!$C$1:$AH$1,0)),"")</f>
        <v>0</v>
      </c>
      <c r="W14" s="157">
        <f>IFERROR(INDEX(NoSettings_v3!$C$2:$AH$4612,MATCH('EPS 3.1.3'!$B14,NoSettings_v3!$A$2:$A$4612,0),MATCH('EPS 3.1.3'!W$1,NoSettings_v3!$C$1:$AH$1,0)),"")</f>
        <v>0</v>
      </c>
      <c r="X14" s="157">
        <f>IFERROR(INDEX(NoSettings_v3!$C$2:$AH$4612,MATCH('EPS 3.1.3'!$B14,NoSettings_v3!$A$2:$A$4612,0),MATCH('EPS 3.1.3'!X$1,NoSettings_v3!$C$1:$AH$1,0)),"")</f>
        <v>0</v>
      </c>
      <c r="Y14" s="157">
        <f>IFERROR(INDEX(NoSettings_v3!$C$2:$AH$4612,MATCH('EPS 3.1.3'!$B14,NoSettings_v3!$A$2:$A$4612,0),MATCH('EPS 3.1.3'!Y$1,NoSettings_v3!$C$1:$AH$1,0)),"")</f>
        <v>0</v>
      </c>
      <c r="Z14" s="157">
        <f>IFERROR(INDEX(NoSettings_v3!$C$2:$AH$4612,MATCH('EPS 3.1.3'!$B14,NoSettings_v3!$A$2:$A$4612,0),MATCH('EPS 3.1.3'!Z$1,NoSettings_v3!$C$1:$AH$1,0)),"")</f>
        <v>0</v>
      </c>
      <c r="AA14" s="157">
        <f>IFERROR(INDEX(NoSettings_v3!$C$2:$AH$4612,MATCH('EPS 3.1.3'!$B14,NoSettings_v3!$A$2:$A$4612,0),MATCH('EPS 3.1.3'!AA$1,NoSettings_v3!$C$1:$AH$1,0)),"")</f>
        <v>0</v>
      </c>
      <c r="AB14" s="157">
        <f>IFERROR(INDEX(NoSettings_v3!$C$2:$AH$4612,MATCH('EPS 3.1.3'!$B14,NoSettings_v3!$A$2:$A$4612,0),MATCH('EPS 3.1.3'!AB$1,NoSettings_v3!$C$1:$AH$1,0)),"")</f>
        <v>0</v>
      </c>
      <c r="AC14" s="157">
        <f>IFERROR(INDEX(NoSettings_v3!$C$2:$AH$4612,MATCH('EPS 3.1.3'!$B14,NoSettings_v3!$A$2:$A$4612,0),MATCH('EPS 3.1.3'!AC$1,NoSettings_v3!$C$1:$AH$1,0)),"")</f>
        <v>0</v>
      </c>
      <c r="AD14" s="157">
        <f>IFERROR(INDEX(NoSettings_v3!$C$2:$AH$4612,MATCH('EPS 3.1.3'!$B14,NoSettings_v3!$A$2:$A$4612,0),MATCH('EPS 3.1.3'!AD$1,NoSettings_v3!$C$1:$AH$1,0)),"")</f>
        <v>0</v>
      </c>
      <c r="AE14" s="157">
        <f>IFERROR(INDEX(NoSettings_v3!$C$2:$AH$4612,MATCH('EPS 3.1.3'!$B14,NoSettings_v3!$A$2:$A$4612,0),MATCH('EPS 3.1.3'!AE$1,NoSettings_v3!$C$1:$AH$1,0)),"")</f>
        <v>0</v>
      </c>
      <c r="AF14" s="157">
        <f>IFERROR(INDEX(NoSettings_v3!$C$2:$AH$4612,MATCH('EPS 3.1.3'!$B14,NoSettings_v3!$A$2:$A$4612,0),MATCH('EPS 3.1.3'!AF$1,NoSettings_v3!$C$1:$AH$1,0)),"")</f>
        <v>0</v>
      </c>
      <c r="AG14" s="157">
        <f>IFERROR(INDEX(NoSettings_v3!$C$2:$AH$4612,MATCH('EPS 3.1.3'!$B14,NoSettings_v3!$A$2:$A$4612,0),MATCH('EPS 3.1.3'!AG$1,NoSettings_v3!$C$1:$AH$1,0)),"")</f>
        <v>0</v>
      </c>
      <c r="AH14" s="157">
        <f>IFERROR(INDEX(NoSettings_v3!$C$2:$AH$4612,MATCH('EPS 3.1.3'!$B14,NoSettings_v3!$A$2:$A$4612,0),MATCH('EPS 3.1.3'!AH$1,NoSettings_v3!$C$1:$AH$1,0)),"")</f>
        <v>0</v>
      </c>
      <c r="AI14" s="157">
        <f>IFERROR(INDEX(NoSettings_v3!$C$2:$AH$4612,MATCH('EPS 3.1.3'!$B14,NoSettings_v3!$A$2:$A$4612,0),MATCH('EPS 3.1.3'!AI$1,NoSettings_v3!$C$1:$AH$1,0)),"")</f>
        <v>0</v>
      </c>
    </row>
    <row r="15" spans="1:35" x14ac:dyDescent="0.35">
      <c r="B15" s="161" t="s">
        <v>62</v>
      </c>
      <c r="C15" s="127" t="s">
        <v>964</v>
      </c>
      <c r="D15" s="157">
        <f>IFERROR(INDEX(NoSettings_v3!$C$2:$AH$4612,MATCH('EPS 3.1.3'!$B15,NoSettings_v3!$A$2:$A$4612,0),MATCH('EPS 3.1.3'!D$1,NoSettings_v3!$C$1:$AH$1,0)),"")</f>
        <v>559300000000</v>
      </c>
      <c r="E15" s="157">
        <f>IFERROR(INDEX(NoSettings_v3!$C$2:$AH$4612,MATCH('EPS 3.1.3'!$B15,NoSettings_v3!$A$2:$A$4612,0),MATCH('EPS 3.1.3'!E$1,NoSettings_v3!$C$1:$AH$1,0)),"")</f>
        <v>516511000000</v>
      </c>
      <c r="F15" s="157">
        <f>IFERROR(INDEX(NoSettings_v3!$C$2:$AH$4612,MATCH('EPS 3.1.3'!$B15,NoSettings_v3!$A$2:$A$4612,0),MATCH('EPS 3.1.3'!F$1,NoSettings_v3!$C$1:$AH$1,0)),"")</f>
        <v>546406000000</v>
      </c>
      <c r="G15" s="157">
        <f>IFERROR(INDEX(NoSettings_v3!$C$2:$AH$4612,MATCH('EPS 3.1.3'!$B15,NoSettings_v3!$A$2:$A$4612,0),MATCH('EPS 3.1.3'!G$1,NoSettings_v3!$C$1:$AH$1,0)),"")</f>
        <v>564280000000</v>
      </c>
      <c r="H15" s="157">
        <f>IFERROR(INDEX(NoSettings_v3!$C$2:$AH$4612,MATCH('EPS 3.1.3'!$B15,NoSettings_v3!$A$2:$A$4612,0),MATCH('EPS 3.1.3'!H$1,NoSettings_v3!$C$1:$AH$1,0)),"")</f>
        <v>576030000000</v>
      </c>
      <c r="I15" s="157">
        <f>IFERROR(INDEX(NoSettings_v3!$C$2:$AH$4612,MATCH('EPS 3.1.3'!$B15,NoSettings_v3!$A$2:$A$4612,0),MATCH('EPS 3.1.3'!I$1,NoSettings_v3!$C$1:$AH$1,0)),"")</f>
        <v>584635000000</v>
      </c>
      <c r="J15" s="157">
        <f>IFERROR(INDEX(NoSettings_v3!$C$2:$AH$4612,MATCH('EPS 3.1.3'!$B15,NoSettings_v3!$A$2:$A$4612,0),MATCH('EPS 3.1.3'!J$1,NoSettings_v3!$C$1:$AH$1,0)),"")</f>
        <v>591603000000</v>
      </c>
      <c r="K15" s="157">
        <f>IFERROR(INDEX(NoSettings_v3!$C$2:$AH$4612,MATCH('EPS 3.1.3'!$B15,NoSettings_v3!$A$2:$A$4612,0),MATCH('EPS 3.1.3'!K$1,NoSettings_v3!$C$1:$AH$1,0)),"")</f>
        <v>597694000000</v>
      </c>
      <c r="L15" s="157">
        <f>IFERROR(INDEX(NoSettings_v3!$C$2:$AH$4612,MATCH('EPS 3.1.3'!$B15,NoSettings_v3!$A$2:$A$4612,0),MATCH('EPS 3.1.3'!L$1,NoSettings_v3!$C$1:$AH$1,0)),"")</f>
        <v>603194000000</v>
      </c>
      <c r="M15" s="157">
        <f>IFERROR(INDEX(NoSettings_v3!$C$2:$AH$4612,MATCH('EPS 3.1.3'!$B15,NoSettings_v3!$A$2:$A$4612,0),MATCH('EPS 3.1.3'!M$1,NoSettings_v3!$C$1:$AH$1,0)),"")</f>
        <v>608395000000</v>
      </c>
      <c r="N15" s="157">
        <f>IFERROR(INDEX(NoSettings_v3!$C$2:$AH$4612,MATCH('EPS 3.1.3'!$B15,NoSettings_v3!$A$2:$A$4612,0),MATCH('EPS 3.1.3'!N$1,NoSettings_v3!$C$1:$AH$1,0)),"")</f>
        <v>613397000000</v>
      </c>
      <c r="O15" s="157">
        <f>IFERROR(INDEX(NoSettings_v3!$C$2:$AH$4612,MATCH('EPS 3.1.3'!$B15,NoSettings_v3!$A$2:$A$4612,0),MATCH('EPS 3.1.3'!O$1,NoSettings_v3!$C$1:$AH$1,0)),"")</f>
        <v>618148000000</v>
      </c>
      <c r="P15" s="157">
        <f>IFERROR(INDEX(NoSettings_v3!$C$2:$AH$4612,MATCH('EPS 3.1.3'!$B15,NoSettings_v3!$A$2:$A$4612,0),MATCH('EPS 3.1.3'!P$1,NoSettings_v3!$C$1:$AH$1,0)),"")</f>
        <v>622774000000</v>
      </c>
      <c r="Q15" s="157">
        <f>IFERROR(INDEX(NoSettings_v3!$C$2:$AH$4612,MATCH('EPS 3.1.3'!$B15,NoSettings_v3!$A$2:$A$4612,0),MATCH('EPS 3.1.3'!Q$1,NoSettings_v3!$C$1:$AH$1,0)),"")</f>
        <v>627100000000</v>
      </c>
      <c r="R15" s="157">
        <f>IFERROR(INDEX(NoSettings_v3!$C$2:$AH$4612,MATCH('EPS 3.1.3'!$B15,NoSettings_v3!$A$2:$A$4612,0),MATCH('EPS 3.1.3'!R$1,NoSettings_v3!$C$1:$AH$1,0)),"")</f>
        <v>631400000000</v>
      </c>
      <c r="S15" s="157">
        <f>IFERROR(INDEX(NoSettings_v3!$C$2:$AH$4612,MATCH('EPS 3.1.3'!$B15,NoSettings_v3!$A$2:$A$4612,0),MATCH('EPS 3.1.3'!S$1,NoSettings_v3!$C$1:$AH$1,0)),"")</f>
        <v>635400000000</v>
      </c>
      <c r="T15" s="157">
        <f>IFERROR(INDEX(NoSettings_v3!$C$2:$AH$4612,MATCH('EPS 3.1.3'!$B15,NoSettings_v3!$A$2:$A$4612,0),MATCH('EPS 3.1.3'!T$1,NoSettings_v3!$C$1:$AH$1,0)),"")</f>
        <v>639300000000</v>
      </c>
      <c r="U15" s="157">
        <f>IFERROR(INDEX(NoSettings_v3!$C$2:$AH$4612,MATCH('EPS 3.1.3'!$B15,NoSettings_v3!$A$2:$A$4612,0),MATCH('EPS 3.1.3'!U$1,NoSettings_v3!$C$1:$AH$1,0)),"")</f>
        <v>643000000000</v>
      </c>
      <c r="V15" s="157">
        <f>IFERROR(INDEX(NoSettings_v3!$C$2:$AH$4612,MATCH('EPS 3.1.3'!$B15,NoSettings_v3!$A$2:$A$4612,0),MATCH('EPS 3.1.3'!V$1,NoSettings_v3!$C$1:$AH$1,0)),"")</f>
        <v>646500000000</v>
      </c>
      <c r="W15" s="157">
        <f>IFERROR(INDEX(NoSettings_v3!$C$2:$AH$4612,MATCH('EPS 3.1.3'!$B15,NoSettings_v3!$A$2:$A$4612,0),MATCH('EPS 3.1.3'!W$1,NoSettings_v3!$C$1:$AH$1,0)),"")</f>
        <v>649800000000</v>
      </c>
      <c r="X15" s="157">
        <f>IFERROR(INDEX(NoSettings_v3!$C$2:$AH$4612,MATCH('EPS 3.1.3'!$B15,NoSettings_v3!$A$2:$A$4612,0),MATCH('EPS 3.1.3'!X$1,NoSettings_v3!$C$1:$AH$1,0)),"")</f>
        <v>652900000000</v>
      </c>
      <c r="Y15" s="157">
        <f>IFERROR(INDEX(NoSettings_v3!$C$2:$AH$4612,MATCH('EPS 3.1.3'!$B15,NoSettings_v3!$A$2:$A$4612,0),MATCH('EPS 3.1.3'!Y$1,NoSettings_v3!$C$1:$AH$1,0)),"")</f>
        <v>655900000000</v>
      </c>
      <c r="Z15" s="157">
        <f>IFERROR(INDEX(NoSettings_v3!$C$2:$AH$4612,MATCH('EPS 3.1.3'!$B15,NoSettings_v3!$A$2:$A$4612,0),MATCH('EPS 3.1.3'!Z$1,NoSettings_v3!$C$1:$AH$1,0)),"")</f>
        <v>658800000000</v>
      </c>
      <c r="AA15" s="157">
        <f>IFERROR(INDEX(NoSettings_v3!$C$2:$AH$4612,MATCH('EPS 3.1.3'!$B15,NoSettings_v3!$A$2:$A$4612,0),MATCH('EPS 3.1.3'!AA$1,NoSettings_v3!$C$1:$AH$1,0)),"")</f>
        <v>661500000000</v>
      </c>
      <c r="AB15" s="157">
        <f>IFERROR(INDEX(NoSettings_v3!$C$2:$AH$4612,MATCH('EPS 3.1.3'!$B15,NoSettings_v3!$A$2:$A$4612,0),MATCH('EPS 3.1.3'!AB$1,NoSettings_v3!$C$1:$AH$1,0)),"")</f>
        <v>664000000000</v>
      </c>
      <c r="AC15" s="157">
        <f>IFERROR(INDEX(NoSettings_v3!$C$2:$AH$4612,MATCH('EPS 3.1.3'!$B15,NoSettings_v3!$A$2:$A$4612,0),MATCH('EPS 3.1.3'!AC$1,NoSettings_v3!$C$1:$AH$1,0)),"")</f>
        <v>666400000000</v>
      </c>
      <c r="AD15" s="157">
        <f>IFERROR(INDEX(NoSettings_v3!$C$2:$AH$4612,MATCH('EPS 3.1.3'!$B15,NoSettings_v3!$A$2:$A$4612,0),MATCH('EPS 3.1.3'!AD$1,NoSettings_v3!$C$1:$AH$1,0)),"")</f>
        <v>668700000000</v>
      </c>
      <c r="AE15" s="157">
        <f>IFERROR(INDEX(NoSettings_v3!$C$2:$AH$4612,MATCH('EPS 3.1.3'!$B15,NoSettings_v3!$A$2:$A$4612,0),MATCH('EPS 3.1.3'!AE$1,NoSettings_v3!$C$1:$AH$1,0)),"")</f>
        <v>670800000000</v>
      </c>
      <c r="AF15" s="157">
        <f>IFERROR(INDEX(NoSettings_v3!$C$2:$AH$4612,MATCH('EPS 3.1.3'!$B15,NoSettings_v3!$A$2:$A$4612,0),MATCH('EPS 3.1.3'!AF$1,NoSettings_v3!$C$1:$AH$1,0)),"")</f>
        <v>672800000000</v>
      </c>
      <c r="AG15" s="157">
        <f>IFERROR(INDEX(NoSettings_v3!$C$2:$AH$4612,MATCH('EPS 3.1.3'!$B15,NoSettings_v3!$A$2:$A$4612,0),MATCH('EPS 3.1.3'!AG$1,NoSettings_v3!$C$1:$AH$1,0)),"")</f>
        <v>674600000000</v>
      </c>
      <c r="AH15" s="157">
        <f>IFERROR(INDEX(NoSettings_v3!$C$2:$AH$4612,MATCH('EPS 3.1.3'!$B15,NoSettings_v3!$A$2:$A$4612,0),MATCH('EPS 3.1.3'!AH$1,NoSettings_v3!$C$1:$AH$1,0)),"")</f>
        <v>676300000000</v>
      </c>
      <c r="AI15" s="157">
        <f>IFERROR(INDEX(NoSettings_v3!$C$2:$AH$4612,MATCH('EPS 3.1.3'!$B15,NoSettings_v3!$A$2:$A$4612,0),MATCH('EPS 3.1.3'!AI$1,NoSettings_v3!$C$1:$AH$1,0)),"")</f>
        <v>677900000000</v>
      </c>
    </row>
    <row r="16" spans="1:35" x14ac:dyDescent="0.35">
      <c r="B16" s="161" t="s">
        <v>63</v>
      </c>
      <c r="C16" s="127" t="s">
        <v>964</v>
      </c>
      <c r="D16" s="157">
        <f>IFERROR(INDEX(NoSettings_v3!$C$2:$AH$4612,MATCH('EPS 3.1.3'!$B16,NoSettings_v3!$A$2:$A$4612,0),MATCH('EPS 3.1.3'!D$1,NoSettings_v3!$C$1:$AH$1,0)),"")</f>
        <v>0</v>
      </c>
      <c r="E16" s="157">
        <f>IFERROR(INDEX(NoSettings_v3!$C$2:$AH$4612,MATCH('EPS 3.1.3'!$B16,NoSettings_v3!$A$2:$A$4612,0),MATCH('EPS 3.1.3'!E$1,NoSettings_v3!$C$1:$AH$1,0)),"")</f>
        <v>0</v>
      </c>
      <c r="F16" s="157">
        <f>IFERROR(INDEX(NoSettings_v3!$C$2:$AH$4612,MATCH('EPS 3.1.3'!$B16,NoSettings_v3!$A$2:$A$4612,0),MATCH('EPS 3.1.3'!F$1,NoSettings_v3!$C$1:$AH$1,0)),"")</f>
        <v>0</v>
      </c>
      <c r="G16" s="157">
        <f>IFERROR(INDEX(NoSettings_v3!$C$2:$AH$4612,MATCH('EPS 3.1.3'!$B16,NoSettings_v3!$A$2:$A$4612,0),MATCH('EPS 3.1.3'!G$1,NoSettings_v3!$C$1:$AH$1,0)),"")</f>
        <v>0</v>
      </c>
      <c r="H16" s="157">
        <f>IFERROR(INDEX(NoSettings_v3!$C$2:$AH$4612,MATCH('EPS 3.1.3'!$B16,NoSettings_v3!$A$2:$A$4612,0),MATCH('EPS 3.1.3'!H$1,NoSettings_v3!$C$1:$AH$1,0)),"")</f>
        <v>0</v>
      </c>
      <c r="I16" s="157">
        <f>IFERROR(INDEX(NoSettings_v3!$C$2:$AH$4612,MATCH('EPS 3.1.3'!$B16,NoSettings_v3!$A$2:$A$4612,0),MATCH('EPS 3.1.3'!I$1,NoSettings_v3!$C$1:$AH$1,0)),"")</f>
        <v>0</v>
      </c>
      <c r="J16" s="157">
        <f>IFERROR(INDEX(NoSettings_v3!$C$2:$AH$4612,MATCH('EPS 3.1.3'!$B16,NoSettings_v3!$A$2:$A$4612,0),MATCH('EPS 3.1.3'!J$1,NoSettings_v3!$C$1:$AH$1,0)),"")</f>
        <v>0</v>
      </c>
      <c r="K16" s="157">
        <f>IFERROR(INDEX(NoSettings_v3!$C$2:$AH$4612,MATCH('EPS 3.1.3'!$B16,NoSettings_v3!$A$2:$A$4612,0),MATCH('EPS 3.1.3'!K$1,NoSettings_v3!$C$1:$AH$1,0)),"")</f>
        <v>0</v>
      </c>
      <c r="L16" s="157">
        <f>IFERROR(INDEX(NoSettings_v3!$C$2:$AH$4612,MATCH('EPS 3.1.3'!$B16,NoSettings_v3!$A$2:$A$4612,0),MATCH('EPS 3.1.3'!L$1,NoSettings_v3!$C$1:$AH$1,0)),"")</f>
        <v>0</v>
      </c>
      <c r="M16" s="157">
        <f>IFERROR(INDEX(NoSettings_v3!$C$2:$AH$4612,MATCH('EPS 3.1.3'!$B16,NoSettings_v3!$A$2:$A$4612,0),MATCH('EPS 3.1.3'!M$1,NoSettings_v3!$C$1:$AH$1,0)),"")</f>
        <v>0</v>
      </c>
      <c r="N16" s="157">
        <f>IFERROR(INDEX(NoSettings_v3!$C$2:$AH$4612,MATCH('EPS 3.1.3'!$B16,NoSettings_v3!$A$2:$A$4612,0),MATCH('EPS 3.1.3'!N$1,NoSettings_v3!$C$1:$AH$1,0)),"")</f>
        <v>0</v>
      </c>
      <c r="O16" s="157">
        <f>IFERROR(INDEX(NoSettings_v3!$C$2:$AH$4612,MATCH('EPS 3.1.3'!$B16,NoSettings_v3!$A$2:$A$4612,0),MATCH('EPS 3.1.3'!O$1,NoSettings_v3!$C$1:$AH$1,0)),"")</f>
        <v>0</v>
      </c>
      <c r="P16" s="157">
        <f>IFERROR(INDEX(NoSettings_v3!$C$2:$AH$4612,MATCH('EPS 3.1.3'!$B16,NoSettings_v3!$A$2:$A$4612,0),MATCH('EPS 3.1.3'!P$1,NoSettings_v3!$C$1:$AH$1,0)),"")</f>
        <v>0</v>
      </c>
      <c r="Q16" s="157">
        <f>IFERROR(INDEX(NoSettings_v3!$C$2:$AH$4612,MATCH('EPS 3.1.3'!$B16,NoSettings_v3!$A$2:$A$4612,0),MATCH('EPS 3.1.3'!Q$1,NoSettings_v3!$C$1:$AH$1,0)),"")</f>
        <v>0</v>
      </c>
      <c r="R16" s="157">
        <f>IFERROR(INDEX(NoSettings_v3!$C$2:$AH$4612,MATCH('EPS 3.1.3'!$B16,NoSettings_v3!$A$2:$A$4612,0),MATCH('EPS 3.1.3'!R$1,NoSettings_v3!$C$1:$AH$1,0)),"")</f>
        <v>0</v>
      </c>
      <c r="S16" s="157">
        <f>IFERROR(INDEX(NoSettings_v3!$C$2:$AH$4612,MATCH('EPS 3.1.3'!$B16,NoSettings_v3!$A$2:$A$4612,0),MATCH('EPS 3.1.3'!S$1,NoSettings_v3!$C$1:$AH$1,0)),"")</f>
        <v>0</v>
      </c>
      <c r="T16" s="157">
        <f>IFERROR(INDEX(NoSettings_v3!$C$2:$AH$4612,MATCH('EPS 3.1.3'!$B16,NoSettings_v3!$A$2:$A$4612,0),MATCH('EPS 3.1.3'!T$1,NoSettings_v3!$C$1:$AH$1,0)),"")</f>
        <v>0</v>
      </c>
      <c r="U16" s="157">
        <f>IFERROR(INDEX(NoSettings_v3!$C$2:$AH$4612,MATCH('EPS 3.1.3'!$B16,NoSettings_v3!$A$2:$A$4612,0),MATCH('EPS 3.1.3'!U$1,NoSettings_v3!$C$1:$AH$1,0)),"")</f>
        <v>0</v>
      </c>
      <c r="V16" s="157">
        <f>IFERROR(INDEX(NoSettings_v3!$C$2:$AH$4612,MATCH('EPS 3.1.3'!$B16,NoSettings_v3!$A$2:$A$4612,0),MATCH('EPS 3.1.3'!V$1,NoSettings_v3!$C$1:$AH$1,0)),"")</f>
        <v>0</v>
      </c>
      <c r="W16" s="157">
        <f>IFERROR(INDEX(NoSettings_v3!$C$2:$AH$4612,MATCH('EPS 3.1.3'!$B16,NoSettings_v3!$A$2:$A$4612,0),MATCH('EPS 3.1.3'!W$1,NoSettings_v3!$C$1:$AH$1,0)),"")</f>
        <v>0</v>
      </c>
      <c r="X16" s="157">
        <f>IFERROR(INDEX(NoSettings_v3!$C$2:$AH$4612,MATCH('EPS 3.1.3'!$B16,NoSettings_v3!$A$2:$A$4612,0),MATCH('EPS 3.1.3'!X$1,NoSettings_v3!$C$1:$AH$1,0)),"")</f>
        <v>0</v>
      </c>
      <c r="Y16" s="157">
        <f>IFERROR(INDEX(NoSettings_v3!$C$2:$AH$4612,MATCH('EPS 3.1.3'!$B16,NoSettings_v3!$A$2:$A$4612,0),MATCH('EPS 3.1.3'!Y$1,NoSettings_v3!$C$1:$AH$1,0)),"")</f>
        <v>0</v>
      </c>
      <c r="Z16" s="157">
        <f>IFERROR(INDEX(NoSettings_v3!$C$2:$AH$4612,MATCH('EPS 3.1.3'!$B16,NoSettings_v3!$A$2:$A$4612,0),MATCH('EPS 3.1.3'!Z$1,NoSettings_v3!$C$1:$AH$1,0)),"")</f>
        <v>0</v>
      </c>
      <c r="AA16" s="157">
        <f>IFERROR(INDEX(NoSettings_v3!$C$2:$AH$4612,MATCH('EPS 3.1.3'!$B16,NoSettings_v3!$A$2:$A$4612,0),MATCH('EPS 3.1.3'!AA$1,NoSettings_v3!$C$1:$AH$1,0)),"")</f>
        <v>0</v>
      </c>
      <c r="AB16" s="157">
        <f>IFERROR(INDEX(NoSettings_v3!$C$2:$AH$4612,MATCH('EPS 3.1.3'!$B16,NoSettings_v3!$A$2:$A$4612,0),MATCH('EPS 3.1.3'!AB$1,NoSettings_v3!$C$1:$AH$1,0)),"")</f>
        <v>0</v>
      </c>
      <c r="AC16" s="157">
        <f>IFERROR(INDEX(NoSettings_v3!$C$2:$AH$4612,MATCH('EPS 3.1.3'!$B16,NoSettings_v3!$A$2:$A$4612,0),MATCH('EPS 3.1.3'!AC$1,NoSettings_v3!$C$1:$AH$1,0)),"")</f>
        <v>0</v>
      </c>
      <c r="AD16" s="157">
        <f>IFERROR(INDEX(NoSettings_v3!$C$2:$AH$4612,MATCH('EPS 3.1.3'!$B16,NoSettings_v3!$A$2:$A$4612,0),MATCH('EPS 3.1.3'!AD$1,NoSettings_v3!$C$1:$AH$1,0)),"")</f>
        <v>0</v>
      </c>
      <c r="AE16" s="157">
        <f>IFERROR(INDEX(NoSettings_v3!$C$2:$AH$4612,MATCH('EPS 3.1.3'!$B16,NoSettings_v3!$A$2:$A$4612,0),MATCH('EPS 3.1.3'!AE$1,NoSettings_v3!$C$1:$AH$1,0)),"")</f>
        <v>0</v>
      </c>
      <c r="AF16" s="157">
        <f>IFERROR(INDEX(NoSettings_v3!$C$2:$AH$4612,MATCH('EPS 3.1.3'!$B16,NoSettings_v3!$A$2:$A$4612,0),MATCH('EPS 3.1.3'!AF$1,NoSettings_v3!$C$1:$AH$1,0)),"")</f>
        <v>0</v>
      </c>
      <c r="AG16" s="157">
        <f>IFERROR(INDEX(NoSettings_v3!$C$2:$AH$4612,MATCH('EPS 3.1.3'!$B16,NoSettings_v3!$A$2:$A$4612,0),MATCH('EPS 3.1.3'!AG$1,NoSettings_v3!$C$1:$AH$1,0)),"")</f>
        <v>0</v>
      </c>
      <c r="AH16" s="157">
        <f>IFERROR(INDEX(NoSettings_v3!$C$2:$AH$4612,MATCH('EPS 3.1.3'!$B16,NoSettings_v3!$A$2:$A$4612,0),MATCH('EPS 3.1.3'!AH$1,NoSettings_v3!$C$1:$AH$1,0)),"")</f>
        <v>0</v>
      </c>
      <c r="AI16" s="157">
        <f>IFERROR(INDEX(NoSettings_v3!$C$2:$AH$4612,MATCH('EPS 3.1.3'!$B16,NoSettings_v3!$A$2:$A$4612,0),MATCH('EPS 3.1.3'!AI$1,NoSettings_v3!$C$1:$AH$1,0)),"")</f>
        <v>0</v>
      </c>
    </row>
    <row r="17" spans="2:35" x14ac:dyDescent="0.35">
      <c r="B17" s="161" t="s">
        <v>64</v>
      </c>
      <c r="C17" s="127" t="s">
        <v>964</v>
      </c>
      <c r="D17" s="157">
        <f>IFERROR(INDEX(NoSettings_v3!$C$2:$AH$4612,MATCH('EPS 3.1.3'!$B17,NoSettings_v3!$A$2:$A$4612,0),MATCH('EPS 3.1.3'!D$1,NoSettings_v3!$C$1:$AH$1,0)),"")</f>
        <v>811200000000000</v>
      </c>
      <c r="E17" s="157">
        <f>IFERROR(INDEX(NoSettings_v3!$C$2:$AH$4612,MATCH('EPS 3.1.3'!$B17,NoSettings_v3!$A$2:$A$4612,0),MATCH('EPS 3.1.3'!E$1,NoSettings_v3!$C$1:$AH$1,0)),"")</f>
        <v>754571000000000</v>
      </c>
      <c r="F17" s="157">
        <f>IFERROR(INDEX(NoSettings_v3!$C$2:$AH$4612,MATCH('EPS 3.1.3'!$B17,NoSettings_v3!$A$2:$A$4612,0),MATCH('EPS 3.1.3'!F$1,NoSettings_v3!$C$1:$AH$1,0)),"")</f>
        <v>803915000000000</v>
      </c>
      <c r="G17" s="157">
        <f>IFERROR(INDEX(NoSettings_v3!$C$2:$AH$4612,MATCH('EPS 3.1.3'!$B17,NoSettings_v3!$A$2:$A$4612,0),MATCH('EPS 3.1.3'!G$1,NoSettings_v3!$C$1:$AH$1,0)),"")</f>
        <v>836195000000000</v>
      </c>
      <c r="H17" s="157">
        <f>IFERROR(INDEX(NoSettings_v3!$C$2:$AH$4612,MATCH('EPS 3.1.3'!$B17,NoSettings_v3!$A$2:$A$4612,0),MATCH('EPS 3.1.3'!H$1,NoSettings_v3!$C$1:$AH$1,0)),"")</f>
        <v>862709000000000</v>
      </c>
      <c r="I17" s="157">
        <f>IFERROR(INDEX(NoSettings_v3!$C$2:$AH$4612,MATCH('EPS 3.1.3'!$B17,NoSettings_v3!$A$2:$A$4612,0),MATCH('EPS 3.1.3'!I$1,NoSettings_v3!$C$1:$AH$1,0)),"")</f>
        <v>884810000000000</v>
      </c>
      <c r="J17" s="157">
        <f>IFERROR(INDEX(NoSettings_v3!$C$2:$AH$4612,MATCH('EPS 3.1.3'!$B17,NoSettings_v3!$A$2:$A$4612,0),MATCH('EPS 3.1.3'!J$1,NoSettings_v3!$C$1:$AH$1,0)),"")</f>
        <v>904758000000000</v>
      </c>
      <c r="K17" s="157">
        <f>IFERROR(INDEX(NoSettings_v3!$C$2:$AH$4612,MATCH('EPS 3.1.3'!$B17,NoSettings_v3!$A$2:$A$4612,0),MATCH('EPS 3.1.3'!K$1,NoSettings_v3!$C$1:$AH$1,0)),"")</f>
        <v>923455000000000</v>
      </c>
      <c r="L17" s="157">
        <f>IFERROR(INDEX(NoSettings_v3!$C$2:$AH$4612,MATCH('EPS 3.1.3'!$B17,NoSettings_v3!$A$2:$A$4612,0),MATCH('EPS 3.1.3'!L$1,NoSettings_v3!$C$1:$AH$1,0)),"")</f>
        <v>941566000000000</v>
      </c>
      <c r="M17" s="157">
        <f>IFERROR(INDEX(NoSettings_v3!$C$2:$AH$4612,MATCH('EPS 3.1.3'!$B17,NoSettings_v3!$A$2:$A$4612,0),MATCH('EPS 3.1.3'!M$1,NoSettings_v3!$C$1:$AH$1,0)),"")</f>
        <v>960577000000000</v>
      </c>
      <c r="N17" s="157">
        <f>IFERROR(INDEX(NoSettings_v3!$C$2:$AH$4612,MATCH('EPS 3.1.3'!$B17,NoSettings_v3!$A$2:$A$4612,0),MATCH('EPS 3.1.3'!N$1,NoSettings_v3!$C$1:$AH$1,0)),"")</f>
        <v>979435000000000</v>
      </c>
      <c r="O17" s="157">
        <f>IFERROR(INDEX(NoSettings_v3!$C$2:$AH$4612,MATCH('EPS 3.1.3'!$B17,NoSettings_v3!$A$2:$A$4612,0),MATCH('EPS 3.1.3'!O$1,NoSettings_v3!$C$1:$AH$1,0)),"")</f>
        <v>998116000000000</v>
      </c>
      <c r="P17" s="157">
        <f>IFERROR(INDEX(NoSettings_v3!$C$2:$AH$4612,MATCH('EPS 3.1.3'!$B17,NoSettings_v3!$A$2:$A$4612,0),MATCH('EPS 3.1.3'!P$1,NoSettings_v3!$C$1:$AH$1,0)),"")</f>
        <v>1016960000000000</v>
      </c>
      <c r="Q17" s="157">
        <f>IFERROR(INDEX(NoSettings_v3!$C$2:$AH$4612,MATCH('EPS 3.1.3'!$B17,NoSettings_v3!$A$2:$A$4612,0),MATCH('EPS 3.1.3'!Q$1,NoSettings_v3!$C$1:$AH$1,0)),"")</f>
        <v>1036000000000000</v>
      </c>
      <c r="R17" s="157">
        <f>IFERROR(INDEX(NoSettings_v3!$C$2:$AH$4612,MATCH('EPS 3.1.3'!$B17,NoSettings_v3!$A$2:$A$4612,0),MATCH('EPS 3.1.3'!R$1,NoSettings_v3!$C$1:$AH$1,0)),"")</f>
        <v>1060000000000000</v>
      </c>
      <c r="S17" s="157">
        <f>IFERROR(INDEX(NoSettings_v3!$C$2:$AH$4612,MATCH('EPS 3.1.3'!$B17,NoSettings_v3!$A$2:$A$4612,0),MATCH('EPS 3.1.3'!S$1,NoSettings_v3!$C$1:$AH$1,0)),"")</f>
        <v>1085000000000000</v>
      </c>
      <c r="T17" s="157">
        <f>IFERROR(INDEX(NoSettings_v3!$C$2:$AH$4612,MATCH('EPS 3.1.3'!$B17,NoSettings_v3!$A$2:$A$4612,0),MATCH('EPS 3.1.3'!T$1,NoSettings_v3!$C$1:$AH$1,0)),"")</f>
        <v>1110000000000000</v>
      </c>
      <c r="U17" s="157">
        <f>IFERROR(INDEX(NoSettings_v3!$C$2:$AH$4612,MATCH('EPS 3.1.3'!$B17,NoSettings_v3!$A$2:$A$4612,0),MATCH('EPS 3.1.3'!U$1,NoSettings_v3!$C$1:$AH$1,0)),"")</f>
        <v>1135000000000000</v>
      </c>
      <c r="V17" s="157">
        <f>IFERROR(INDEX(NoSettings_v3!$C$2:$AH$4612,MATCH('EPS 3.1.3'!$B17,NoSettings_v3!$A$2:$A$4612,0),MATCH('EPS 3.1.3'!V$1,NoSettings_v3!$C$1:$AH$1,0)),"")</f>
        <v>1160000000000000</v>
      </c>
      <c r="W17" s="157">
        <f>IFERROR(INDEX(NoSettings_v3!$C$2:$AH$4612,MATCH('EPS 3.1.3'!$B17,NoSettings_v3!$A$2:$A$4612,0),MATCH('EPS 3.1.3'!W$1,NoSettings_v3!$C$1:$AH$1,0)),"")</f>
        <v>1195000000000000</v>
      </c>
      <c r="X17" s="157">
        <f>IFERROR(INDEX(NoSettings_v3!$C$2:$AH$4612,MATCH('EPS 3.1.3'!$B17,NoSettings_v3!$A$2:$A$4612,0),MATCH('EPS 3.1.3'!X$1,NoSettings_v3!$C$1:$AH$1,0)),"")</f>
        <v>1231000000000000</v>
      </c>
      <c r="Y17" s="157">
        <f>IFERROR(INDEX(NoSettings_v3!$C$2:$AH$4612,MATCH('EPS 3.1.3'!$B17,NoSettings_v3!$A$2:$A$4612,0),MATCH('EPS 3.1.3'!Y$1,NoSettings_v3!$C$1:$AH$1,0)),"")</f>
        <v>1267000000000000</v>
      </c>
      <c r="Z17" s="157">
        <f>IFERROR(INDEX(NoSettings_v3!$C$2:$AH$4612,MATCH('EPS 3.1.3'!$B17,NoSettings_v3!$A$2:$A$4612,0),MATCH('EPS 3.1.3'!Z$1,NoSettings_v3!$C$1:$AH$1,0)),"")</f>
        <v>1303000000000000</v>
      </c>
      <c r="AA17" s="157">
        <f>IFERROR(INDEX(NoSettings_v3!$C$2:$AH$4612,MATCH('EPS 3.1.3'!$B17,NoSettings_v3!$A$2:$A$4612,0),MATCH('EPS 3.1.3'!AA$1,NoSettings_v3!$C$1:$AH$1,0)),"")</f>
        <v>1338000000000000</v>
      </c>
      <c r="AB17" s="157">
        <f>IFERROR(INDEX(NoSettings_v3!$C$2:$AH$4612,MATCH('EPS 3.1.3'!$B17,NoSettings_v3!$A$2:$A$4612,0),MATCH('EPS 3.1.3'!AB$1,NoSettings_v3!$C$1:$AH$1,0)),"")</f>
        <v>1367000000000000</v>
      </c>
      <c r="AC17" s="157">
        <f>IFERROR(INDEX(NoSettings_v3!$C$2:$AH$4612,MATCH('EPS 3.1.3'!$B17,NoSettings_v3!$A$2:$A$4612,0),MATCH('EPS 3.1.3'!AC$1,NoSettings_v3!$C$1:$AH$1,0)),"")</f>
        <v>1395000000000000</v>
      </c>
      <c r="AD17" s="157">
        <f>IFERROR(INDEX(NoSettings_v3!$C$2:$AH$4612,MATCH('EPS 3.1.3'!$B17,NoSettings_v3!$A$2:$A$4612,0),MATCH('EPS 3.1.3'!AD$1,NoSettings_v3!$C$1:$AH$1,0)),"")</f>
        <v>1423000000000000</v>
      </c>
      <c r="AE17" s="157">
        <f>IFERROR(INDEX(NoSettings_v3!$C$2:$AH$4612,MATCH('EPS 3.1.3'!$B17,NoSettings_v3!$A$2:$A$4612,0),MATCH('EPS 3.1.3'!AE$1,NoSettings_v3!$C$1:$AH$1,0)),"")</f>
        <v>1451000000000000</v>
      </c>
      <c r="AF17" s="157">
        <f>IFERROR(INDEX(NoSettings_v3!$C$2:$AH$4612,MATCH('EPS 3.1.3'!$B17,NoSettings_v3!$A$2:$A$4612,0),MATCH('EPS 3.1.3'!AF$1,NoSettings_v3!$C$1:$AH$1,0)),"")</f>
        <v>1479000000000000</v>
      </c>
      <c r="AG17" s="157">
        <f>IFERROR(INDEX(NoSettings_v3!$C$2:$AH$4612,MATCH('EPS 3.1.3'!$B17,NoSettings_v3!$A$2:$A$4612,0),MATCH('EPS 3.1.3'!AG$1,NoSettings_v3!$C$1:$AH$1,0)),"")</f>
        <v>1507000000000000</v>
      </c>
      <c r="AH17" s="157">
        <f>IFERROR(INDEX(NoSettings_v3!$C$2:$AH$4612,MATCH('EPS 3.1.3'!$B17,NoSettings_v3!$A$2:$A$4612,0),MATCH('EPS 3.1.3'!AH$1,NoSettings_v3!$C$1:$AH$1,0)),"")</f>
        <v>1535000000000000</v>
      </c>
      <c r="AI17" s="157">
        <f>IFERROR(INDEX(NoSettings_v3!$C$2:$AH$4612,MATCH('EPS 3.1.3'!$B17,NoSettings_v3!$A$2:$A$4612,0),MATCH('EPS 3.1.3'!AI$1,NoSettings_v3!$C$1:$AH$1,0)),"")</f>
        <v>1564000000000000</v>
      </c>
    </row>
    <row r="18" spans="2:35" x14ac:dyDescent="0.35">
      <c r="B18" s="161" t="s">
        <v>65</v>
      </c>
      <c r="C18" s="127" t="s">
        <v>964</v>
      </c>
      <c r="D18" s="157">
        <f>IFERROR(INDEX(NoSettings_v3!$C$2:$AH$4612,MATCH('EPS 3.1.3'!$B18,NoSettings_v3!$A$2:$A$4612,0),MATCH('EPS 3.1.3'!D$1,NoSettings_v3!$C$1:$AH$1,0)),"")</f>
        <v>0</v>
      </c>
      <c r="E18" s="157">
        <f>IFERROR(INDEX(NoSettings_v3!$C$2:$AH$4612,MATCH('EPS 3.1.3'!$B18,NoSettings_v3!$A$2:$A$4612,0),MATCH('EPS 3.1.3'!E$1,NoSettings_v3!$C$1:$AH$1,0)),"")</f>
        <v>0</v>
      </c>
      <c r="F18" s="157">
        <f>IFERROR(INDEX(NoSettings_v3!$C$2:$AH$4612,MATCH('EPS 3.1.3'!$B18,NoSettings_v3!$A$2:$A$4612,0),MATCH('EPS 3.1.3'!F$1,NoSettings_v3!$C$1:$AH$1,0)),"")</f>
        <v>0</v>
      </c>
      <c r="G18" s="157">
        <f>IFERROR(INDEX(NoSettings_v3!$C$2:$AH$4612,MATCH('EPS 3.1.3'!$B18,NoSettings_v3!$A$2:$A$4612,0),MATCH('EPS 3.1.3'!G$1,NoSettings_v3!$C$1:$AH$1,0)),"")</f>
        <v>0</v>
      </c>
      <c r="H18" s="157">
        <f>IFERROR(INDEX(NoSettings_v3!$C$2:$AH$4612,MATCH('EPS 3.1.3'!$B18,NoSettings_v3!$A$2:$A$4612,0),MATCH('EPS 3.1.3'!H$1,NoSettings_v3!$C$1:$AH$1,0)),"")</f>
        <v>0</v>
      </c>
      <c r="I18" s="157">
        <f>IFERROR(INDEX(NoSettings_v3!$C$2:$AH$4612,MATCH('EPS 3.1.3'!$B18,NoSettings_v3!$A$2:$A$4612,0),MATCH('EPS 3.1.3'!I$1,NoSettings_v3!$C$1:$AH$1,0)),"")</f>
        <v>0</v>
      </c>
      <c r="J18" s="157">
        <f>IFERROR(INDEX(NoSettings_v3!$C$2:$AH$4612,MATCH('EPS 3.1.3'!$B18,NoSettings_v3!$A$2:$A$4612,0),MATCH('EPS 3.1.3'!J$1,NoSettings_v3!$C$1:$AH$1,0)),"")</f>
        <v>0</v>
      </c>
      <c r="K18" s="157">
        <f>IFERROR(INDEX(NoSettings_v3!$C$2:$AH$4612,MATCH('EPS 3.1.3'!$B18,NoSettings_v3!$A$2:$A$4612,0),MATCH('EPS 3.1.3'!K$1,NoSettings_v3!$C$1:$AH$1,0)),"")</f>
        <v>0</v>
      </c>
      <c r="L18" s="157">
        <f>IFERROR(INDEX(NoSettings_v3!$C$2:$AH$4612,MATCH('EPS 3.1.3'!$B18,NoSettings_v3!$A$2:$A$4612,0),MATCH('EPS 3.1.3'!L$1,NoSettings_v3!$C$1:$AH$1,0)),"")</f>
        <v>0</v>
      </c>
      <c r="M18" s="157">
        <f>IFERROR(INDEX(NoSettings_v3!$C$2:$AH$4612,MATCH('EPS 3.1.3'!$B18,NoSettings_v3!$A$2:$A$4612,0),MATCH('EPS 3.1.3'!M$1,NoSettings_v3!$C$1:$AH$1,0)),"")</f>
        <v>0</v>
      </c>
      <c r="N18" s="157">
        <f>IFERROR(INDEX(NoSettings_v3!$C$2:$AH$4612,MATCH('EPS 3.1.3'!$B18,NoSettings_v3!$A$2:$A$4612,0),MATCH('EPS 3.1.3'!N$1,NoSettings_v3!$C$1:$AH$1,0)),"")</f>
        <v>0</v>
      </c>
      <c r="O18" s="157">
        <f>IFERROR(INDEX(NoSettings_v3!$C$2:$AH$4612,MATCH('EPS 3.1.3'!$B18,NoSettings_v3!$A$2:$A$4612,0),MATCH('EPS 3.1.3'!O$1,NoSettings_v3!$C$1:$AH$1,0)),"")</f>
        <v>0</v>
      </c>
      <c r="P18" s="157">
        <f>IFERROR(INDEX(NoSettings_v3!$C$2:$AH$4612,MATCH('EPS 3.1.3'!$B18,NoSettings_v3!$A$2:$A$4612,0),MATCH('EPS 3.1.3'!P$1,NoSettings_v3!$C$1:$AH$1,0)),"")</f>
        <v>0</v>
      </c>
      <c r="Q18" s="157">
        <f>IFERROR(INDEX(NoSettings_v3!$C$2:$AH$4612,MATCH('EPS 3.1.3'!$B18,NoSettings_v3!$A$2:$A$4612,0),MATCH('EPS 3.1.3'!Q$1,NoSettings_v3!$C$1:$AH$1,0)),"")</f>
        <v>0</v>
      </c>
      <c r="R18" s="157">
        <f>IFERROR(INDEX(NoSettings_v3!$C$2:$AH$4612,MATCH('EPS 3.1.3'!$B18,NoSettings_v3!$A$2:$A$4612,0),MATCH('EPS 3.1.3'!R$1,NoSettings_v3!$C$1:$AH$1,0)),"")</f>
        <v>0</v>
      </c>
      <c r="S18" s="157">
        <f>IFERROR(INDEX(NoSettings_v3!$C$2:$AH$4612,MATCH('EPS 3.1.3'!$B18,NoSettings_v3!$A$2:$A$4612,0),MATCH('EPS 3.1.3'!S$1,NoSettings_v3!$C$1:$AH$1,0)),"")</f>
        <v>0</v>
      </c>
      <c r="T18" s="157">
        <f>IFERROR(INDEX(NoSettings_v3!$C$2:$AH$4612,MATCH('EPS 3.1.3'!$B18,NoSettings_v3!$A$2:$A$4612,0),MATCH('EPS 3.1.3'!T$1,NoSettings_v3!$C$1:$AH$1,0)),"")</f>
        <v>0</v>
      </c>
      <c r="U18" s="157">
        <f>IFERROR(INDEX(NoSettings_v3!$C$2:$AH$4612,MATCH('EPS 3.1.3'!$B18,NoSettings_v3!$A$2:$A$4612,0),MATCH('EPS 3.1.3'!U$1,NoSettings_v3!$C$1:$AH$1,0)),"")</f>
        <v>0</v>
      </c>
      <c r="V18" s="157">
        <f>IFERROR(INDEX(NoSettings_v3!$C$2:$AH$4612,MATCH('EPS 3.1.3'!$B18,NoSettings_v3!$A$2:$A$4612,0),MATCH('EPS 3.1.3'!V$1,NoSettings_v3!$C$1:$AH$1,0)),"")</f>
        <v>0</v>
      </c>
      <c r="W18" s="157">
        <f>IFERROR(INDEX(NoSettings_v3!$C$2:$AH$4612,MATCH('EPS 3.1.3'!$B18,NoSettings_v3!$A$2:$A$4612,0),MATCH('EPS 3.1.3'!W$1,NoSettings_v3!$C$1:$AH$1,0)),"")</f>
        <v>0</v>
      </c>
      <c r="X18" s="157">
        <f>IFERROR(INDEX(NoSettings_v3!$C$2:$AH$4612,MATCH('EPS 3.1.3'!$B18,NoSettings_v3!$A$2:$A$4612,0),MATCH('EPS 3.1.3'!X$1,NoSettings_v3!$C$1:$AH$1,0)),"")</f>
        <v>0</v>
      </c>
      <c r="Y18" s="157">
        <f>IFERROR(INDEX(NoSettings_v3!$C$2:$AH$4612,MATCH('EPS 3.1.3'!$B18,NoSettings_v3!$A$2:$A$4612,0),MATCH('EPS 3.1.3'!Y$1,NoSettings_v3!$C$1:$AH$1,0)),"")</f>
        <v>0</v>
      </c>
      <c r="Z18" s="157">
        <f>IFERROR(INDEX(NoSettings_v3!$C$2:$AH$4612,MATCH('EPS 3.1.3'!$B18,NoSettings_v3!$A$2:$A$4612,0),MATCH('EPS 3.1.3'!Z$1,NoSettings_v3!$C$1:$AH$1,0)),"")</f>
        <v>0</v>
      </c>
      <c r="AA18" s="157">
        <f>IFERROR(INDEX(NoSettings_v3!$C$2:$AH$4612,MATCH('EPS 3.1.3'!$B18,NoSettings_v3!$A$2:$A$4612,0),MATCH('EPS 3.1.3'!AA$1,NoSettings_v3!$C$1:$AH$1,0)),"")</f>
        <v>0</v>
      </c>
      <c r="AB18" s="157">
        <f>IFERROR(INDEX(NoSettings_v3!$C$2:$AH$4612,MATCH('EPS 3.1.3'!$B18,NoSettings_v3!$A$2:$A$4612,0),MATCH('EPS 3.1.3'!AB$1,NoSettings_v3!$C$1:$AH$1,0)),"")</f>
        <v>0</v>
      </c>
      <c r="AC18" s="157">
        <f>IFERROR(INDEX(NoSettings_v3!$C$2:$AH$4612,MATCH('EPS 3.1.3'!$B18,NoSettings_v3!$A$2:$A$4612,0),MATCH('EPS 3.1.3'!AC$1,NoSettings_v3!$C$1:$AH$1,0)),"")</f>
        <v>0</v>
      </c>
      <c r="AD18" s="157">
        <f>IFERROR(INDEX(NoSettings_v3!$C$2:$AH$4612,MATCH('EPS 3.1.3'!$B18,NoSettings_v3!$A$2:$A$4612,0),MATCH('EPS 3.1.3'!AD$1,NoSettings_v3!$C$1:$AH$1,0)),"")</f>
        <v>0</v>
      </c>
      <c r="AE18" s="157">
        <f>IFERROR(INDEX(NoSettings_v3!$C$2:$AH$4612,MATCH('EPS 3.1.3'!$B18,NoSettings_v3!$A$2:$A$4612,0),MATCH('EPS 3.1.3'!AE$1,NoSettings_v3!$C$1:$AH$1,0)),"")</f>
        <v>0</v>
      </c>
      <c r="AF18" s="157">
        <f>IFERROR(INDEX(NoSettings_v3!$C$2:$AH$4612,MATCH('EPS 3.1.3'!$B18,NoSettings_v3!$A$2:$A$4612,0),MATCH('EPS 3.1.3'!AF$1,NoSettings_v3!$C$1:$AH$1,0)),"")</f>
        <v>0</v>
      </c>
      <c r="AG18" s="157">
        <f>IFERROR(INDEX(NoSettings_v3!$C$2:$AH$4612,MATCH('EPS 3.1.3'!$B18,NoSettings_v3!$A$2:$A$4612,0),MATCH('EPS 3.1.3'!AG$1,NoSettings_v3!$C$1:$AH$1,0)),"")</f>
        <v>0</v>
      </c>
      <c r="AH18" s="157">
        <f>IFERROR(INDEX(NoSettings_v3!$C$2:$AH$4612,MATCH('EPS 3.1.3'!$B18,NoSettings_v3!$A$2:$A$4612,0),MATCH('EPS 3.1.3'!AH$1,NoSettings_v3!$C$1:$AH$1,0)),"")</f>
        <v>0</v>
      </c>
      <c r="AI18" s="157">
        <f>IFERROR(INDEX(NoSettings_v3!$C$2:$AH$4612,MATCH('EPS 3.1.3'!$B18,NoSettings_v3!$A$2:$A$4612,0),MATCH('EPS 3.1.3'!AI$1,NoSettings_v3!$C$1:$AH$1,0)),"")</f>
        <v>0</v>
      </c>
    </row>
    <row r="19" spans="2:35" x14ac:dyDescent="0.35">
      <c r="B19" s="161" t="s">
        <v>66</v>
      </c>
      <c r="C19" s="127" t="s">
        <v>964</v>
      </c>
      <c r="D19" s="157">
        <f>IFERROR(INDEX(NoSettings_v3!$C$2:$AH$4612,MATCH('EPS 3.1.3'!$B19,NoSettings_v3!$A$2:$A$4612,0),MATCH('EPS 3.1.3'!D$1,NoSettings_v3!$C$1:$AH$1,0)),"")</f>
        <v>300000000000000</v>
      </c>
      <c r="E19" s="157">
        <f>IFERROR(INDEX(NoSettings_v3!$C$2:$AH$4612,MATCH('EPS 3.1.3'!$B19,NoSettings_v3!$A$2:$A$4612,0),MATCH('EPS 3.1.3'!E$1,NoSettings_v3!$C$1:$AH$1,0)),"")</f>
        <v>274157000000000</v>
      </c>
      <c r="F19" s="157">
        <f>IFERROR(INDEX(NoSettings_v3!$C$2:$AH$4612,MATCH('EPS 3.1.3'!$B19,NoSettings_v3!$A$2:$A$4612,0),MATCH('EPS 3.1.3'!F$1,NoSettings_v3!$C$1:$AH$1,0)),"")</f>
        <v>287078000000000</v>
      </c>
      <c r="G19" s="157">
        <f>IFERROR(INDEX(NoSettings_v3!$C$2:$AH$4612,MATCH('EPS 3.1.3'!$B19,NoSettings_v3!$A$2:$A$4612,0),MATCH('EPS 3.1.3'!G$1,NoSettings_v3!$C$1:$AH$1,0)),"")</f>
        <v>293539000000000</v>
      </c>
      <c r="H19" s="157">
        <f>IFERROR(INDEX(NoSettings_v3!$C$2:$AH$4612,MATCH('EPS 3.1.3'!$B19,NoSettings_v3!$A$2:$A$4612,0),MATCH('EPS 3.1.3'!H$1,NoSettings_v3!$C$1:$AH$1,0)),"")</f>
        <v>296770000000000</v>
      </c>
      <c r="I19" s="157">
        <f>IFERROR(INDEX(NoSettings_v3!$C$2:$AH$4612,MATCH('EPS 3.1.3'!$B19,NoSettings_v3!$A$2:$A$4612,0),MATCH('EPS 3.1.3'!I$1,NoSettings_v3!$C$1:$AH$1,0)),"")</f>
        <v>298385000000000</v>
      </c>
      <c r="J19" s="157">
        <f>IFERROR(INDEX(NoSettings_v3!$C$2:$AH$4612,MATCH('EPS 3.1.3'!$B19,NoSettings_v3!$A$2:$A$4612,0),MATCH('EPS 3.1.3'!J$1,NoSettings_v3!$C$1:$AH$1,0)),"")</f>
        <v>398923000000000</v>
      </c>
      <c r="K19" s="157">
        <f>IFERROR(INDEX(NoSettings_v3!$C$2:$AH$4612,MATCH('EPS 3.1.3'!$B19,NoSettings_v3!$A$2:$A$4612,0),MATCH('EPS 3.1.3'!K$1,NoSettings_v3!$C$1:$AH$1,0)),"")</f>
        <v>399462000000000</v>
      </c>
      <c r="L19" s="157">
        <f>IFERROR(INDEX(NoSettings_v3!$C$2:$AH$4612,MATCH('EPS 3.1.3'!$B19,NoSettings_v3!$A$2:$A$4612,0),MATCH('EPS 3.1.3'!L$1,NoSettings_v3!$C$1:$AH$1,0)),"")</f>
        <v>399731000000000</v>
      </c>
      <c r="M19" s="157">
        <f>IFERROR(INDEX(NoSettings_v3!$C$2:$AH$4612,MATCH('EPS 3.1.3'!$B19,NoSettings_v3!$A$2:$A$4612,0),MATCH('EPS 3.1.3'!M$1,NoSettings_v3!$C$1:$AH$1,0)),"")</f>
        <v>399865000000000</v>
      </c>
      <c r="N19" s="157">
        <f>IFERROR(INDEX(NoSettings_v3!$C$2:$AH$4612,MATCH('EPS 3.1.3'!$B19,NoSettings_v3!$A$2:$A$4612,0),MATCH('EPS 3.1.3'!N$1,NoSettings_v3!$C$1:$AH$1,0)),"")</f>
        <v>399933000000000</v>
      </c>
      <c r="O19" s="157">
        <f>IFERROR(INDEX(NoSettings_v3!$C$2:$AH$4612,MATCH('EPS 3.1.3'!$B19,NoSettings_v3!$A$2:$A$4612,0),MATCH('EPS 3.1.3'!O$1,NoSettings_v3!$C$1:$AH$1,0)),"")</f>
        <v>399966000000000</v>
      </c>
      <c r="P19" s="157">
        <f>IFERROR(INDEX(NoSettings_v3!$C$2:$AH$4612,MATCH('EPS 3.1.3'!$B19,NoSettings_v3!$A$2:$A$4612,0),MATCH('EPS 3.1.3'!P$1,NoSettings_v3!$C$1:$AH$1,0)),"")</f>
        <v>399983000000000</v>
      </c>
      <c r="Q19" s="157">
        <f>IFERROR(INDEX(NoSettings_v3!$C$2:$AH$4612,MATCH('EPS 3.1.3'!$B19,NoSettings_v3!$A$2:$A$4612,0),MATCH('EPS 3.1.3'!Q$1,NoSettings_v3!$C$1:$AH$1,0)),"")</f>
        <v>400000000000000</v>
      </c>
      <c r="R19" s="157">
        <f>IFERROR(INDEX(NoSettings_v3!$C$2:$AH$4612,MATCH('EPS 3.1.3'!$B19,NoSettings_v3!$A$2:$A$4612,0),MATCH('EPS 3.1.3'!R$1,NoSettings_v3!$C$1:$AH$1,0)),"")</f>
        <v>400000000000000</v>
      </c>
      <c r="S19" s="157">
        <f>IFERROR(INDEX(NoSettings_v3!$C$2:$AH$4612,MATCH('EPS 3.1.3'!$B19,NoSettings_v3!$A$2:$A$4612,0),MATCH('EPS 3.1.3'!S$1,NoSettings_v3!$C$1:$AH$1,0)),"")</f>
        <v>500000000000000</v>
      </c>
      <c r="T19" s="157">
        <f>IFERROR(INDEX(NoSettings_v3!$C$2:$AH$4612,MATCH('EPS 3.1.3'!$B19,NoSettings_v3!$A$2:$A$4612,0),MATCH('EPS 3.1.3'!T$1,NoSettings_v3!$C$1:$AH$1,0)),"")</f>
        <v>500000000000000</v>
      </c>
      <c r="U19" s="157">
        <f>IFERROR(INDEX(NoSettings_v3!$C$2:$AH$4612,MATCH('EPS 3.1.3'!$B19,NoSettings_v3!$A$2:$A$4612,0),MATCH('EPS 3.1.3'!U$1,NoSettings_v3!$C$1:$AH$1,0)),"")</f>
        <v>500000000000000</v>
      </c>
      <c r="V19" s="157">
        <f>IFERROR(INDEX(NoSettings_v3!$C$2:$AH$4612,MATCH('EPS 3.1.3'!$B19,NoSettings_v3!$A$2:$A$4612,0),MATCH('EPS 3.1.3'!V$1,NoSettings_v3!$C$1:$AH$1,0)),"")</f>
        <v>500000000000000</v>
      </c>
      <c r="W19" s="157">
        <f>IFERROR(INDEX(NoSettings_v3!$C$2:$AH$4612,MATCH('EPS 3.1.3'!$B19,NoSettings_v3!$A$2:$A$4612,0),MATCH('EPS 3.1.3'!W$1,NoSettings_v3!$C$1:$AH$1,0)),"")</f>
        <v>500000000000000</v>
      </c>
      <c r="X19" s="157">
        <f>IFERROR(INDEX(NoSettings_v3!$C$2:$AH$4612,MATCH('EPS 3.1.3'!$B19,NoSettings_v3!$A$2:$A$4612,0),MATCH('EPS 3.1.3'!X$1,NoSettings_v3!$C$1:$AH$1,0)),"")</f>
        <v>500000000000000</v>
      </c>
      <c r="Y19" s="157">
        <f>IFERROR(INDEX(NoSettings_v3!$C$2:$AH$4612,MATCH('EPS 3.1.3'!$B19,NoSettings_v3!$A$2:$A$4612,0),MATCH('EPS 3.1.3'!Y$1,NoSettings_v3!$C$1:$AH$1,0)),"")</f>
        <v>500000000000000</v>
      </c>
      <c r="Z19" s="157">
        <f>IFERROR(INDEX(NoSettings_v3!$C$2:$AH$4612,MATCH('EPS 3.1.3'!$B19,NoSettings_v3!$A$2:$A$4612,0),MATCH('EPS 3.1.3'!Z$1,NoSettings_v3!$C$1:$AH$1,0)),"")</f>
        <v>500000000000000</v>
      </c>
      <c r="AA19" s="157">
        <f>IFERROR(INDEX(NoSettings_v3!$C$2:$AH$4612,MATCH('EPS 3.1.3'!$B19,NoSettings_v3!$A$2:$A$4612,0),MATCH('EPS 3.1.3'!AA$1,NoSettings_v3!$C$1:$AH$1,0)),"")</f>
        <v>600000000000000</v>
      </c>
      <c r="AB19" s="157">
        <f>IFERROR(INDEX(NoSettings_v3!$C$2:$AH$4612,MATCH('EPS 3.1.3'!$B19,NoSettings_v3!$A$2:$A$4612,0),MATCH('EPS 3.1.3'!AB$1,NoSettings_v3!$C$1:$AH$1,0)),"")</f>
        <v>600000000000000</v>
      </c>
      <c r="AC19" s="157">
        <f>IFERROR(INDEX(NoSettings_v3!$C$2:$AH$4612,MATCH('EPS 3.1.3'!$B19,NoSettings_v3!$A$2:$A$4612,0),MATCH('EPS 3.1.3'!AC$1,NoSettings_v3!$C$1:$AH$1,0)),"")</f>
        <v>600000000000000</v>
      </c>
      <c r="AD19" s="157">
        <f>IFERROR(INDEX(NoSettings_v3!$C$2:$AH$4612,MATCH('EPS 3.1.3'!$B19,NoSettings_v3!$A$2:$A$4612,0),MATCH('EPS 3.1.3'!AD$1,NoSettings_v3!$C$1:$AH$1,0)),"")</f>
        <v>600000000000000</v>
      </c>
      <c r="AE19" s="157">
        <f>IFERROR(INDEX(NoSettings_v3!$C$2:$AH$4612,MATCH('EPS 3.1.3'!$B19,NoSettings_v3!$A$2:$A$4612,0),MATCH('EPS 3.1.3'!AE$1,NoSettings_v3!$C$1:$AH$1,0)),"")</f>
        <v>600000000000000</v>
      </c>
      <c r="AF19" s="157">
        <f>IFERROR(INDEX(NoSettings_v3!$C$2:$AH$4612,MATCH('EPS 3.1.3'!$B19,NoSettings_v3!$A$2:$A$4612,0),MATCH('EPS 3.1.3'!AF$1,NoSettings_v3!$C$1:$AH$1,0)),"")</f>
        <v>700000000000000</v>
      </c>
      <c r="AG19" s="157">
        <f>IFERROR(INDEX(NoSettings_v3!$C$2:$AH$4612,MATCH('EPS 3.1.3'!$B19,NoSettings_v3!$A$2:$A$4612,0),MATCH('EPS 3.1.3'!AG$1,NoSettings_v3!$C$1:$AH$1,0)),"")</f>
        <v>700000000000000</v>
      </c>
      <c r="AH19" s="157">
        <f>IFERROR(INDEX(NoSettings_v3!$C$2:$AH$4612,MATCH('EPS 3.1.3'!$B19,NoSettings_v3!$A$2:$A$4612,0),MATCH('EPS 3.1.3'!AH$1,NoSettings_v3!$C$1:$AH$1,0)),"")</f>
        <v>700000000000000</v>
      </c>
      <c r="AI19" s="157">
        <f>IFERROR(INDEX(NoSettings_v3!$C$2:$AH$4612,MATCH('EPS 3.1.3'!$B19,NoSettings_v3!$A$2:$A$4612,0),MATCH('EPS 3.1.3'!AI$1,NoSettings_v3!$C$1:$AH$1,0)),"")</f>
        <v>700000000000000</v>
      </c>
    </row>
    <row r="20" spans="2:35" x14ac:dyDescent="0.35">
      <c r="B20" s="161" t="s">
        <v>67</v>
      </c>
      <c r="C20" s="127" t="s">
        <v>964</v>
      </c>
      <c r="D20" s="157">
        <f>IFERROR(INDEX(NoSettings_v3!$C$2:$AH$4612,MATCH('EPS 3.1.3'!$B20,NoSettings_v3!$A$2:$A$4612,0),MATCH('EPS 3.1.3'!D$1,NoSettings_v3!$C$1:$AH$1,0)),"")</f>
        <v>0</v>
      </c>
      <c r="E20" s="157">
        <f>IFERROR(INDEX(NoSettings_v3!$C$2:$AH$4612,MATCH('EPS 3.1.3'!$B20,NoSettings_v3!$A$2:$A$4612,0),MATCH('EPS 3.1.3'!E$1,NoSettings_v3!$C$1:$AH$1,0)),"")</f>
        <v>0</v>
      </c>
      <c r="F20" s="157">
        <f>IFERROR(INDEX(NoSettings_v3!$C$2:$AH$4612,MATCH('EPS 3.1.3'!$B20,NoSettings_v3!$A$2:$A$4612,0),MATCH('EPS 3.1.3'!F$1,NoSettings_v3!$C$1:$AH$1,0)),"")</f>
        <v>0</v>
      </c>
      <c r="G20" s="157">
        <f>IFERROR(INDEX(NoSettings_v3!$C$2:$AH$4612,MATCH('EPS 3.1.3'!$B20,NoSettings_v3!$A$2:$A$4612,0),MATCH('EPS 3.1.3'!G$1,NoSettings_v3!$C$1:$AH$1,0)),"")</f>
        <v>0</v>
      </c>
      <c r="H20" s="157">
        <f>IFERROR(INDEX(NoSettings_v3!$C$2:$AH$4612,MATCH('EPS 3.1.3'!$B20,NoSettings_v3!$A$2:$A$4612,0),MATCH('EPS 3.1.3'!H$1,NoSettings_v3!$C$1:$AH$1,0)),"")</f>
        <v>0</v>
      </c>
      <c r="I20" s="157">
        <f>IFERROR(INDEX(NoSettings_v3!$C$2:$AH$4612,MATCH('EPS 3.1.3'!$B20,NoSettings_v3!$A$2:$A$4612,0),MATCH('EPS 3.1.3'!I$1,NoSettings_v3!$C$1:$AH$1,0)),"")</f>
        <v>0</v>
      </c>
      <c r="J20" s="157">
        <f>IFERROR(INDEX(NoSettings_v3!$C$2:$AH$4612,MATCH('EPS 3.1.3'!$B20,NoSettings_v3!$A$2:$A$4612,0),MATCH('EPS 3.1.3'!J$1,NoSettings_v3!$C$1:$AH$1,0)),"")</f>
        <v>0</v>
      </c>
      <c r="K20" s="157">
        <f>IFERROR(INDEX(NoSettings_v3!$C$2:$AH$4612,MATCH('EPS 3.1.3'!$B20,NoSettings_v3!$A$2:$A$4612,0),MATCH('EPS 3.1.3'!K$1,NoSettings_v3!$C$1:$AH$1,0)),"")</f>
        <v>0</v>
      </c>
      <c r="L20" s="157">
        <f>IFERROR(INDEX(NoSettings_v3!$C$2:$AH$4612,MATCH('EPS 3.1.3'!$B20,NoSettings_v3!$A$2:$A$4612,0),MATCH('EPS 3.1.3'!L$1,NoSettings_v3!$C$1:$AH$1,0)),"")</f>
        <v>0</v>
      </c>
      <c r="M20" s="157">
        <f>IFERROR(INDEX(NoSettings_v3!$C$2:$AH$4612,MATCH('EPS 3.1.3'!$B20,NoSettings_v3!$A$2:$A$4612,0),MATCH('EPS 3.1.3'!M$1,NoSettings_v3!$C$1:$AH$1,0)),"")</f>
        <v>0</v>
      </c>
      <c r="N20" s="157">
        <f>IFERROR(INDEX(NoSettings_v3!$C$2:$AH$4612,MATCH('EPS 3.1.3'!$B20,NoSettings_v3!$A$2:$A$4612,0),MATCH('EPS 3.1.3'!N$1,NoSettings_v3!$C$1:$AH$1,0)),"")</f>
        <v>0</v>
      </c>
      <c r="O20" s="157">
        <f>IFERROR(INDEX(NoSettings_v3!$C$2:$AH$4612,MATCH('EPS 3.1.3'!$B20,NoSettings_v3!$A$2:$A$4612,0),MATCH('EPS 3.1.3'!O$1,NoSettings_v3!$C$1:$AH$1,0)),"")</f>
        <v>0</v>
      </c>
      <c r="P20" s="157">
        <f>IFERROR(INDEX(NoSettings_v3!$C$2:$AH$4612,MATCH('EPS 3.1.3'!$B20,NoSettings_v3!$A$2:$A$4612,0),MATCH('EPS 3.1.3'!P$1,NoSettings_v3!$C$1:$AH$1,0)),"")</f>
        <v>0</v>
      </c>
      <c r="Q20" s="157">
        <f>IFERROR(INDEX(NoSettings_v3!$C$2:$AH$4612,MATCH('EPS 3.1.3'!$B20,NoSettings_v3!$A$2:$A$4612,0),MATCH('EPS 3.1.3'!Q$1,NoSettings_v3!$C$1:$AH$1,0)),"")</f>
        <v>0</v>
      </c>
      <c r="R20" s="157">
        <f>IFERROR(INDEX(NoSettings_v3!$C$2:$AH$4612,MATCH('EPS 3.1.3'!$B20,NoSettings_v3!$A$2:$A$4612,0),MATCH('EPS 3.1.3'!R$1,NoSettings_v3!$C$1:$AH$1,0)),"")</f>
        <v>0</v>
      </c>
      <c r="S20" s="157">
        <f>IFERROR(INDEX(NoSettings_v3!$C$2:$AH$4612,MATCH('EPS 3.1.3'!$B20,NoSettings_v3!$A$2:$A$4612,0),MATCH('EPS 3.1.3'!S$1,NoSettings_v3!$C$1:$AH$1,0)),"")</f>
        <v>0</v>
      </c>
      <c r="T20" s="157">
        <f>IFERROR(INDEX(NoSettings_v3!$C$2:$AH$4612,MATCH('EPS 3.1.3'!$B20,NoSettings_v3!$A$2:$A$4612,0),MATCH('EPS 3.1.3'!T$1,NoSettings_v3!$C$1:$AH$1,0)),"")</f>
        <v>0</v>
      </c>
      <c r="U20" s="157">
        <f>IFERROR(INDEX(NoSettings_v3!$C$2:$AH$4612,MATCH('EPS 3.1.3'!$B20,NoSettings_v3!$A$2:$A$4612,0),MATCH('EPS 3.1.3'!U$1,NoSettings_v3!$C$1:$AH$1,0)),"")</f>
        <v>0</v>
      </c>
      <c r="V20" s="157">
        <f>IFERROR(INDEX(NoSettings_v3!$C$2:$AH$4612,MATCH('EPS 3.1.3'!$B20,NoSettings_v3!$A$2:$A$4612,0),MATCH('EPS 3.1.3'!V$1,NoSettings_v3!$C$1:$AH$1,0)),"")</f>
        <v>0</v>
      </c>
      <c r="W20" s="157">
        <f>IFERROR(INDEX(NoSettings_v3!$C$2:$AH$4612,MATCH('EPS 3.1.3'!$B20,NoSettings_v3!$A$2:$A$4612,0),MATCH('EPS 3.1.3'!W$1,NoSettings_v3!$C$1:$AH$1,0)),"")</f>
        <v>0</v>
      </c>
      <c r="X20" s="157">
        <f>IFERROR(INDEX(NoSettings_v3!$C$2:$AH$4612,MATCH('EPS 3.1.3'!$B20,NoSettings_v3!$A$2:$A$4612,0),MATCH('EPS 3.1.3'!X$1,NoSettings_v3!$C$1:$AH$1,0)),"")</f>
        <v>0</v>
      </c>
      <c r="Y20" s="157">
        <f>IFERROR(INDEX(NoSettings_v3!$C$2:$AH$4612,MATCH('EPS 3.1.3'!$B20,NoSettings_v3!$A$2:$A$4612,0),MATCH('EPS 3.1.3'!Y$1,NoSettings_v3!$C$1:$AH$1,0)),"")</f>
        <v>0</v>
      </c>
      <c r="Z20" s="157">
        <f>IFERROR(INDEX(NoSettings_v3!$C$2:$AH$4612,MATCH('EPS 3.1.3'!$B20,NoSettings_v3!$A$2:$A$4612,0),MATCH('EPS 3.1.3'!Z$1,NoSettings_v3!$C$1:$AH$1,0)),"")</f>
        <v>0</v>
      </c>
      <c r="AA20" s="157">
        <f>IFERROR(INDEX(NoSettings_v3!$C$2:$AH$4612,MATCH('EPS 3.1.3'!$B20,NoSettings_v3!$A$2:$A$4612,0),MATCH('EPS 3.1.3'!AA$1,NoSettings_v3!$C$1:$AH$1,0)),"")</f>
        <v>0</v>
      </c>
      <c r="AB20" s="157">
        <f>IFERROR(INDEX(NoSettings_v3!$C$2:$AH$4612,MATCH('EPS 3.1.3'!$B20,NoSettings_v3!$A$2:$A$4612,0),MATCH('EPS 3.1.3'!AB$1,NoSettings_v3!$C$1:$AH$1,0)),"")</f>
        <v>0</v>
      </c>
      <c r="AC20" s="157">
        <f>IFERROR(INDEX(NoSettings_v3!$C$2:$AH$4612,MATCH('EPS 3.1.3'!$B20,NoSettings_v3!$A$2:$A$4612,0),MATCH('EPS 3.1.3'!AC$1,NoSettings_v3!$C$1:$AH$1,0)),"")</f>
        <v>0</v>
      </c>
      <c r="AD20" s="157">
        <f>IFERROR(INDEX(NoSettings_v3!$C$2:$AH$4612,MATCH('EPS 3.1.3'!$B20,NoSettings_v3!$A$2:$A$4612,0),MATCH('EPS 3.1.3'!AD$1,NoSettings_v3!$C$1:$AH$1,0)),"")</f>
        <v>0</v>
      </c>
      <c r="AE20" s="157">
        <f>IFERROR(INDEX(NoSettings_v3!$C$2:$AH$4612,MATCH('EPS 3.1.3'!$B20,NoSettings_v3!$A$2:$A$4612,0),MATCH('EPS 3.1.3'!AE$1,NoSettings_v3!$C$1:$AH$1,0)),"")</f>
        <v>0</v>
      </c>
      <c r="AF20" s="157">
        <f>IFERROR(INDEX(NoSettings_v3!$C$2:$AH$4612,MATCH('EPS 3.1.3'!$B20,NoSettings_v3!$A$2:$A$4612,0),MATCH('EPS 3.1.3'!AF$1,NoSettings_v3!$C$1:$AH$1,0)),"")</f>
        <v>0</v>
      </c>
      <c r="AG20" s="157">
        <f>IFERROR(INDEX(NoSettings_v3!$C$2:$AH$4612,MATCH('EPS 3.1.3'!$B20,NoSettings_v3!$A$2:$A$4612,0),MATCH('EPS 3.1.3'!AG$1,NoSettings_v3!$C$1:$AH$1,0)),"")</f>
        <v>0</v>
      </c>
      <c r="AH20" s="157">
        <f>IFERROR(INDEX(NoSettings_v3!$C$2:$AH$4612,MATCH('EPS 3.1.3'!$B20,NoSettings_v3!$A$2:$A$4612,0),MATCH('EPS 3.1.3'!AH$1,NoSettings_v3!$C$1:$AH$1,0)),"")</f>
        <v>0</v>
      </c>
      <c r="AI20" s="157">
        <f>IFERROR(INDEX(NoSettings_v3!$C$2:$AH$4612,MATCH('EPS 3.1.3'!$B20,NoSettings_v3!$A$2:$A$4612,0),MATCH('EPS 3.1.3'!AI$1,NoSettings_v3!$C$1:$AH$1,0)),"")</f>
        <v>0</v>
      </c>
    </row>
    <row r="21" spans="2:35" x14ac:dyDescent="0.35">
      <c r="B21" s="161" t="s">
        <v>68</v>
      </c>
      <c r="C21" s="127" t="s">
        <v>964</v>
      </c>
      <c r="D21" s="157">
        <f>IFERROR(INDEX(NoSettings_v3!$C$2:$AH$4612,MATCH('EPS 3.1.3'!$B21,NoSettings_v3!$A$2:$A$4612,0),MATCH('EPS 3.1.3'!D$1,NoSettings_v3!$C$1:$AH$1,0)),"")</f>
        <v>0</v>
      </c>
      <c r="E21" s="157">
        <f>IFERROR(INDEX(NoSettings_v3!$C$2:$AH$4612,MATCH('EPS 3.1.3'!$B21,NoSettings_v3!$A$2:$A$4612,0),MATCH('EPS 3.1.3'!E$1,NoSettings_v3!$C$1:$AH$1,0)),"")</f>
        <v>0</v>
      </c>
      <c r="F21" s="157">
        <f>IFERROR(INDEX(NoSettings_v3!$C$2:$AH$4612,MATCH('EPS 3.1.3'!$B21,NoSettings_v3!$A$2:$A$4612,0),MATCH('EPS 3.1.3'!F$1,NoSettings_v3!$C$1:$AH$1,0)),"")</f>
        <v>0</v>
      </c>
      <c r="G21" s="157">
        <f>IFERROR(INDEX(NoSettings_v3!$C$2:$AH$4612,MATCH('EPS 3.1.3'!$B21,NoSettings_v3!$A$2:$A$4612,0),MATCH('EPS 3.1.3'!G$1,NoSettings_v3!$C$1:$AH$1,0)),"")</f>
        <v>0</v>
      </c>
      <c r="H21" s="157">
        <f>IFERROR(INDEX(NoSettings_v3!$C$2:$AH$4612,MATCH('EPS 3.1.3'!$B21,NoSettings_v3!$A$2:$A$4612,0),MATCH('EPS 3.1.3'!H$1,NoSettings_v3!$C$1:$AH$1,0)),"")</f>
        <v>0</v>
      </c>
      <c r="I21" s="157">
        <f>IFERROR(INDEX(NoSettings_v3!$C$2:$AH$4612,MATCH('EPS 3.1.3'!$B21,NoSettings_v3!$A$2:$A$4612,0),MATCH('EPS 3.1.3'!I$1,NoSettings_v3!$C$1:$AH$1,0)),"")</f>
        <v>0</v>
      </c>
      <c r="J21" s="157">
        <f>IFERROR(INDEX(NoSettings_v3!$C$2:$AH$4612,MATCH('EPS 3.1.3'!$B21,NoSettings_v3!$A$2:$A$4612,0),MATCH('EPS 3.1.3'!J$1,NoSettings_v3!$C$1:$AH$1,0)),"")</f>
        <v>0</v>
      </c>
      <c r="K21" s="157">
        <f>IFERROR(INDEX(NoSettings_v3!$C$2:$AH$4612,MATCH('EPS 3.1.3'!$B21,NoSettings_v3!$A$2:$A$4612,0),MATCH('EPS 3.1.3'!K$1,NoSettings_v3!$C$1:$AH$1,0)),"")</f>
        <v>0</v>
      </c>
      <c r="L21" s="157">
        <f>IFERROR(INDEX(NoSettings_v3!$C$2:$AH$4612,MATCH('EPS 3.1.3'!$B21,NoSettings_v3!$A$2:$A$4612,0),MATCH('EPS 3.1.3'!L$1,NoSettings_v3!$C$1:$AH$1,0)),"")</f>
        <v>0</v>
      </c>
      <c r="M21" s="157">
        <f>IFERROR(INDEX(NoSettings_v3!$C$2:$AH$4612,MATCH('EPS 3.1.3'!$B21,NoSettings_v3!$A$2:$A$4612,0),MATCH('EPS 3.1.3'!M$1,NoSettings_v3!$C$1:$AH$1,0)),"")</f>
        <v>0</v>
      </c>
      <c r="N21" s="157">
        <f>IFERROR(INDEX(NoSettings_v3!$C$2:$AH$4612,MATCH('EPS 3.1.3'!$B21,NoSettings_v3!$A$2:$A$4612,0),MATCH('EPS 3.1.3'!N$1,NoSettings_v3!$C$1:$AH$1,0)),"")</f>
        <v>0</v>
      </c>
      <c r="O21" s="157">
        <f>IFERROR(INDEX(NoSettings_v3!$C$2:$AH$4612,MATCH('EPS 3.1.3'!$B21,NoSettings_v3!$A$2:$A$4612,0),MATCH('EPS 3.1.3'!O$1,NoSettings_v3!$C$1:$AH$1,0)),"")</f>
        <v>0</v>
      </c>
      <c r="P21" s="157">
        <f>IFERROR(INDEX(NoSettings_v3!$C$2:$AH$4612,MATCH('EPS 3.1.3'!$B21,NoSettings_v3!$A$2:$A$4612,0),MATCH('EPS 3.1.3'!P$1,NoSettings_v3!$C$1:$AH$1,0)),"")</f>
        <v>0</v>
      </c>
      <c r="Q21" s="157">
        <f>IFERROR(INDEX(NoSettings_v3!$C$2:$AH$4612,MATCH('EPS 3.1.3'!$B21,NoSettings_v3!$A$2:$A$4612,0),MATCH('EPS 3.1.3'!Q$1,NoSettings_v3!$C$1:$AH$1,0)),"")</f>
        <v>0</v>
      </c>
      <c r="R21" s="157">
        <f>IFERROR(INDEX(NoSettings_v3!$C$2:$AH$4612,MATCH('EPS 3.1.3'!$B21,NoSettings_v3!$A$2:$A$4612,0),MATCH('EPS 3.1.3'!R$1,NoSettings_v3!$C$1:$AH$1,0)),"")</f>
        <v>0</v>
      </c>
      <c r="S21" s="157">
        <f>IFERROR(INDEX(NoSettings_v3!$C$2:$AH$4612,MATCH('EPS 3.1.3'!$B21,NoSettings_v3!$A$2:$A$4612,0),MATCH('EPS 3.1.3'!S$1,NoSettings_v3!$C$1:$AH$1,0)),"")</f>
        <v>0</v>
      </c>
      <c r="T21" s="157">
        <f>IFERROR(INDEX(NoSettings_v3!$C$2:$AH$4612,MATCH('EPS 3.1.3'!$B21,NoSettings_v3!$A$2:$A$4612,0),MATCH('EPS 3.1.3'!T$1,NoSettings_v3!$C$1:$AH$1,0)),"")</f>
        <v>0</v>
      </c>
      <c r="U21" s="157">
        <f>IFERROR(INDEX(NoSettings_v3!$C$2:$AH$4612,MATCH('EPS 3.1.3'!$B21,NoSettings_v3!$A$2:$A$4612,0),MATCH('EPS 3.1.3'!U$1,NoSettings_v3!$C$1:$AH$1,0)),"")</f>
        <v>0</v>
      </c>
      <c r="V21" s="157">
        <f>IFERROR(INDEX(NoSettings_v3!$C$2:$AH$4612,MATCH('EPS 3.1.3'!$B21,NoSettings_v3!$A$2:$A$4612,0),MATCH('EPS 3.1.3'!V$1,NoSettings_v3!$C$1:$AH$1,0)),"")</f>
        <v>0</v>
      </c>
      <c r="W21" s="157">
        <f>IFERROR(INDEX(NoSettings_v3!$C$2:$AH$4612,MATCH('EPS 3.1.3'!$B21,NoSettings_v3!$A$2:$A$4612,0),MATCH('EPS 3.1.3'!W$1,NoSettings_v3!$C$1:$AH$1,0)),"")</f>
        <v>0</v>
      </c>
      <c r="X21" s="157">
        <f>IFERROR(INDEX(NoSettings_v3!$C$2:$AH$4612,MATCH('EPS 3.1.3'!$B21,NoSettings_v3!$A$2:$A$4612,0),MATCH('EPS 3.1.3'!X$1,NoSettings_v3!$C$1:$AH$1,0)),"")</f>
        <v>0</v>
      </c>
      <c r="Y21" s="157">
        <f>IFERROR(INDEX(NoSettings_v3!$C$2:$AH$4612,MATCH('EPS 3.1.3'!$B21,NoSettings_v3!$A$2:$A$4612,0),MATCH('EPS 3.1.3'!Y$1,NoSettings_v3!$C$1:$AH$1,0)),"")</f>
        <v>0</v>
      </c>
      <c r="Z21" s="157">
        <f>IFERROR(INDEX(NoSettings_v3!$C$2:$AH$4612,MATCH('EPS 3.1.3'!$B21,NoSettings_v3!$A$2:$A$4612,0),MATCH('EPS 3.1.3'!Z$1,NoSettings_v3!$C$1:$AH$1,0)),"")</f>
        <v>0</v>
      </c>
      <c r="AA21" s="157">
        <f>IFERROR(INDEX(NoSettings_v3!$C$2:$AH$4612,MATCH('EPS 3.1.3'!$B21,NoSettings_v3!$A$2:$A$4612,0),MATCH('EPS 3.1.3'!AA$1,NoSettings_v3!$C$1:$AH$1,0)),"")</f>
        <v>0</v>
      </c>
      <c r="AB21" s="157">
        <f>IFERROR(INDEX(NoSettings_v3!$C$2:$AH$4612,MATCH('EPS 3.1.3'!$B21,NoSettings_v3!$A$2:$A$4612,0),MATCH('EPS 3.1.3'!AB$1,NoSettings_v3!$C$1:$AH$1,0)),"")</f>
        <v>0</v>
      </c>
      <c r="AC21" s="157">
        <f>IFERROR(INDEX(NoSettings_v3!$C$2:$AH$4612,MATCH('EPS 3.1.3'!$B21,NoSettings_v3!$A$2:$A$4612,0),MATCH('EPS 3.1.3'!AC$1,NoSettings_v3!$C$1:$AH$1,0)),"")</f>
        <v>0</v>
      </c>
      <c r="AD21" s="157">
        <f>IFERROR(INDEX(NoSettings_v3!$C$2:$AH$4612,MATCH('EPS 3.1.3'!$B21,NoSettings_v3!$A$2:$A$4612,0),MATCH('EPS 3.1.3'!AD$1,NoSettings_v3!$C$1:$AH$1,0)),"")</f>
        <v>0</v>
      </c>
      <c r="AE21" s="157">
        <f>IFERROR(INDEX(NoSettings_v3!$C$2:$AH$4612,MATCH('EPS 3.1.3'!$B21,NoSettings_v3!$A$2:$A$4612,0),MATCH('EPS 3.1.3'!AE$1,NoSettings_v3!$C$1:$AH$1,0)),"")</f>
        <v>0</v>
      </c>
      <c r="AF21" s="157">
        <f>IFERROR(INDEX(NoSettings_v3!$C$2:$AH$4612,MATCH('EPS 3.1.3'!$B21,NoSettings_v3!$A$2:$A$4612,0),MATCH('EPS 3.1.3'!AF$1,NoSettings_v3!$C$1:$AH$1,0)),"")</f>
        <v>0</v>
      </c>
      <c r="AG21" s="157">
        <f>IFERROR(INDEX(NoSettings_v3!$C$2:$AH$4612,MATCH('EPS 3.1.3'!$B21,NoSettings_v3!$A$2:$A$4612,0),MATCH('EPS 3.1.3'!AG$1,NoSettings_v3!$C$1:$AH$1,0)),"")</f>
        <v>0</v>
      </c>
      <c r="AH21" s="157">
        <f>IFERROR(INDEX(NoSettings_v3!$C$2:$AH$4612,MATCH('EPS 3.1.3'!$B21,NoSettings_v3!$A$2:$A$4612,0),MATCH('EPS 3.1.3'!AH$1,NoSettings_v3!$C$1:$AH$1,0)),"")</f>
        <v>0</v>
      </c>
      <c r="AI21" s="157">
        <f>IFERROR(INDEX(NoSettings_v3!$C$2:$AH$4612,MATCH('EPS 3.1.3'!$B21,NoSettings_v3!$A$2:$A$4612,0),MATCH('EPS 3.1.3'!AI$1,NoSettings_v3!$C$1:$AH$1,0)),"")</f>
        <v>0</v>
      </c>
    </row>
    <row r="22" spans="2:35" x14ac:dyDescent="0.35">
      <c r="B22" s="161" t="s">
        <v>974</v>
      </c>
      <c r="C22" s="127" t="s">
        <v>964</v>
      </c>
      <c r="D22" s="157">
        <f>IFERROR(INDEX(NoSettings_v3!$C$2:$AH$4612,MATCH('EPS 3.1.3'!$B22,NoSettings_v3!$A$2:$A$4612,0),MATCH('EPS 3.1.3'!D$1,NoSettings_v3!$C$1:$AH$1,0)),"")</f>
        <v>0</v>
      </c>
      <c r="E22" s="157">
        <f>IFERROR(INDEX(NoSettings_v3!$C$2:$AH$4612,MATCH('EPS 3.1.3'!$B22,NoSettings_v3!$A$2:$A$4612,0),MATCH('EPS 3.1.3'!E$1,NoSettings_v3!$C$1:$AH$1,0)),"")</f>
        <v>0</v>
      </c>
      <c r="F22" s="157">
        <f>IFERROR(INDEX(NoSettings_v3!$C$2:$AH$4612,MATCH('EPS 3.1.3'!$B22,NoSettings_v3!$A$2:$A$4612,0),MATCH('EPS 3.1.3'!F$1,NoSettings_v3!$C$1:$AH$1,0)),"")</f>
        <v>0</v>
      </c>
      <c r="G22" s="157">
        <f>IFERROR(INDEX(NoSettings_v3!$C$2:$AH$4612,MATCH('EPS 3.1.3'!$B22,NoSettings_v3!$A$2:$A$4612,0),MATCH('EPS 3.1.3'!G$1,NoSettings_v3!$C$1:$AH$1,0)),"")</f>
        <v>0</v>
      </c>
      <c r="H22" s="157">
        <f>IFERROR(INDEX(NoSettings_v3!$C$2:$AH$4612,MATCH('EPS 3.1.3'!$B22,NoSettings_v3!$A$2:$A$4612,0),MATCH('EPS 3.1.3'!H$1,NoSettings_v3!$C$1:$AH$1,0)),"")</f>
        <v>0</v>
      </c>
      <c r="I22" s="157">
        <f>IFERROR(INDEX(NoSettings_v3!$C$2:$AH$4612,MATCH('EPS 3.1.3'!$B22,NoSettings_v3!$A$2:$A$4612,0),MATCH('EPS 3.1.3'!I$1,NoSettings_v3!$C$1:$AH$1,0)),"")</f>
        <v>0</v>
      </c>
      <c r="J22" s="157">
        <f>IFERROR(INDEX(NoSettings_v3!$C$2:$AH$4612,MATCH('EPS 3.1.3'!$B22,NoSettings_v3!$A$2:$A$4612,0),MATCH('EPS 3.1.3'!J$1,NoSettings_v3!$C$1:$AH$1,0)),"")</f>
        <v>0</v>
      </c>
      <c r="K22" s="157">
        <f>IFERROR(INDEX(NoSettings_v3!$C$2:$AH$4612,MATCH('EPS 3.1.3'!$B22,NoSettings_v3!$A$2:$A$4612,0),MATCH('EPS 3.1.3'!K$1,NoSettings_v3!$C$1:$AH$1,0)),"")</f>
        <v>0</v>
      </c>
      <c r="L22" s="157">
        <f>IFERROR(INDEX(NoSettings_v3!$C$2:$AH$4612,MATCH('EPS 3.1.3'!$B22,NoSettings_v3!$A$2:$A$4612,0),MATCH('EPS 3.1.3'!L$1,NoSettings_v3!$C$1:$AH$1,0)),"")</f>
        <v>0</v>
      </c>
      <c r="M22" s="157">
        <f>IFERROR(INDEX(NoSettings_v3!$C$2:$AH$4612,MATCH('EPS 3.1.3'!$B22,NoSettings_v3!$A$2:$A$4612,0),MATCH('EPS 3.1.3'!M$1,NoSettings_v3!$C$1:$AH$1,0)),"")</f>
        <v>0</v>
      </c>
      <c r="N22" s="157">
        <f>IFERROR(INDEX(NoSettings_v3!$C$2:$AH$4612,MATCH('EPS 3.1.3'!$B22,NoSettings_v3!$A$2:$A$4612,0),MATCH('EPS 3.1.3'!N$1,NoSettings_v3!$C$1:$AH$1,0)),"")</f>
        <v>0</v>
      </c>
      <c r="O22" s="157">
        <f>IFERROR(INDEX(NoSettings_v3!$C$2:$AH$4612,MATCH('EPS 3.1.3'!$B22,NoSettings_v3!$A$2:$A$4612,0),MATCH('EPS 3.1.3'!O$1,NoSettings_v3!$C$1:$AH$1,0)),"")</f>
        <v>0</v>
      </c>
      <c r="P22" s="157">
        <f>IFERROR(INDEX(NoSettings_v3!$C$2:$AH$4612,MATCH('EPS 3.1.3'!$B22,NoSettings_v3!$A$2:$A$4612,0),MATCH('EPS 3.1.3'!P$1,NoSettings_v3!$C$1:$AH$1,0)),"")</f>
        <v>0</v>
      </c>
      <c r="Q22" s="157">
        <f>IFERROR(INDEX(NoSettings_v3!$C$2:$AH$4612,MATCH('EPS 3.1.3'!$B22,NoSettings_v3!$A$2:$A$4612,0),MATCH('EPS 3.1.3'!Q$1,NoSettings_v3!$C$1:$AH$1,0)),"")</f>
        <v>0</v>
      </c>
      <c r="R22" s="157">
        <f>IFERROR(INDEX(NoSettings_v3!$C$2:$AH$4612,MATCH('EPS 3.1.3'!$B22,NoSettings_v3!$A$2:$A$4612,0),MATCH('EPS 3.1.3'!R$1,NoSettings_v3!$C$1:$AH$1,0)),"")</f>
        <v>0</v>
      </c>
      <c r="S22" s="157">
        <f>IFERROR(INDEX(NoSettings_v3!$C$2:$AH$4612,MATCH('EPS 3.1.3'!$B22,NoSettings_v3!$A$2:$A$4612,0),MATCH('EPS 3.1.3'!S$1,NoSettings_v3!$C$1:$AH$1,0)),"")</f>
        <v>0</v>
      </c>
      <c r="T22" s="157">
        <f>IFERROR(INDEX(NoSettings_v3!$C$2:$AH$4612,MATCH('EPS 3.1.3'!$B22,NoSettings_v3!$A$2:$A$4612,0),MATCH('EPS 3.1.3'!T$1,NoSettings_v3!$C$1:$AH$1,0)),"")</f>
        <v>0</v>
      </c>
      <c r="U22" s="157">
        <f>IFERROR(INDEX(NoSettings_v3!$C$2:$AH$4612,MATCH('EPS 3.1.3'!$B22,NoSettings_v3!$A$2:$A$4612,0),MATCH('EPS 3.1.3'!U$1,NoSettings_v3!$C$1:$AH$1,0)),"")</f>
        <v>0</v>
      </c>
      <c r="V22" s="157">
        <f>IFERROR(INDEX(NoSettings_v3!$C$2:$AH$4612,MATCH('EPS 3.1.3'!$B22,NoSettings_v3!$A$2:$A$4612,0),MATCH('EPS 3.1.3'!V$1,NoSettings_v3!$C$1:$AH$1,0)),"")</f>
        <v>0</v>
      </c>
      <c r="W22" s="157">
        <f>IFERROR(INDEX(NoSettings_v3!$C$2:$AH$4612,MATCH('EPS 3.1.3'!$B22,NoSettings_v3!$A$2:$A$4612,0),MATCH('EPS 3.1.3'!W$1,NoSettings_v3!$C$1:$AH$1,0)),"")</f>
        <v>0</v>
      </c>
      <c r="X22" s="157">
        <f>IFERROR(INDEX(NoSettings_v3!$C$2:$AH$4612,MATCH('EPS 3.1.3'!$B22,NoSettings_v3!$A$2:$A$4612,0),MATCH('EPS 3.1.3'!X$1,NoSettings_v3!$C$1:$AH$1,0)),"")</f>
        <v>0</v>
      </c>
      <c r="Y22" s="157">
        <f>IFERROR(INDEX(NoSettings_v3!$C$2:$AH$4612,MATCH('EPS 3.1.3'!$B22,NoSettings_v3!$A$2:$A$4612,0),MATCH('EPS 3.1.3'!Y$1,NoSettings_v3!$C$1:$AH$1,0)),"")</f>
        <v>0</v>
      </c>
      <c r="Z22" s="157">
        <f>IFERROR(INDEX(NoSettings_v3!$C$2:$AH$4612,MATCH('EPS 3.1.3'!$B22,NoSettings_v3!$A$2:$A$4612,0),MATCH('EPS 3.1.3'!Z$1,NoSettings_v3!$C$1:$AH$1,0)),"")</f>
        <v>0</v>
      </c>
      <c r="AA22" s="157">
        <f>IFERROR(INDEX(NoSettings_v3!$C$2:$AH$4612,MATCH('EPS 3.1.3'!$B22,NoSettings_v3!$A$2:$A$4612,0),MATCH('EPS 3.1.3'!AA$1,NoSettings_v3!$C$1:$AH$1,0)),"")</f>
        <v>0</v>
      </c>
      <c r="AB22" s="157">
        <f>IFERROR(INDEX(NoSettings_v3!$C$2:$AH$4612,MATCH('EPS 3.1.3'!$B22,NoSettings_v3!$A$2:$A$4612,0),MATCH('EPS 3.1.3'!AB$1,NoSettings_v3!$C$1:$AH$1,0)),"")</f>
        <v>0</v>
      </c>
      <c r="AC22" s="157">
        <f>IFERROR(INDEX(NoSettings_v3!$C$2:$AH$4612,MATCH('EPS 3.1.3'!$B22,NoSettings_v3!$A$2:$A$4612,0),MATCH('EPS 3.1.3'!AC$1,NoSettings_v3!$C$1:$AH$1,0)),"")</f>
        <v>0</v>
      </c>
      <c r="AD22" s="157">
        <f>IFERROR(INDEX(NoSettings_v3!$C$2:$AH$4612,MATCH('EPS 3.1.3'!$B22,NoSettings_v3!$A$2:$A$4612,0),MATCH('EPS 3.1.3'!AD$1,NoSettings_v3!$C$1:$AH$1,0)),"")</f>
        <v>0</v>
      </c>
      <c r="AE22" s="157">
        <f>IFERROR(INDEX(NoSettings_v3!$C$2:$AH$4612,MATCH('EPS 3.1.3'!$B22,NoSettings_v3!$A$2:$A$4612,0),MATCH('EPS 3.1.3'!AE$1,NoSettings_v3!$C$1:$AH$1,0)),"")</f>
        <v>0</v>
      </c>
      <c r="AF22" s="157">
        <f>IFERROR(INDEX(NoSettings_v3!$C$2:$AH$4612,MATCH('EPS 3.1.3'!$B22,NoSettings_v3!$A$2:$A$4612,0),MATCH('EPS 3.1.3'!AF$1,NoSettings_v3!$C$1:$AH$1,0)),"")</f>
        <v>0</v>
      </c>
      <c r="AG22" s="157">
        <f>IFERROR(INDEX(NoSettings_v3!$C$2:$AH$4612,MATCH('EPS 3.1.3'!$B22,NoSettings_v3!$A$2:$A$4612,0),MATCH('EPS 3.1.3'!AG$1,NoSettings_v3!$C$1:$AH$1,0)),"")</f>
        <v>0</v>
      </c>
      <c r="AH22" s="157">
        <f>IFERROR(INDEX(NoSettings_v3!$C$2:$AH$4612,MATCH('EPS 3.1.3'!$B22,NoSettings_v3!$A$2:$A$4612,0),MATCH('EPS 3.1.3'!AH$1,NoSettings_v3!$C$1:$AH$1,0)),"")</f>
        <v>0</v>
      </c>
      <c r="AI22" s="157">
        <f>IFERROR(INDEX(NoSettings_v3!$C$2:$AH$4612,MATCH('EPS 3.1.3'!$B22,NoSettings_v3!$A$2:$A$4612,0),MATCH('EPS 3.1.3'!AI$1,NoSettings_v3!$C$1:$AH$1,0)),"")</f>
        <v>0</v>
      </c>
    </row>
    <row r="23" spans="2:35" x14ac:dyDescent="0.35">
      <c r="B23" s="161" t="s">
        <v>69</v>
      </c>
      <c r="C23" s="127" t="s">
        <v>964</v>
      </c>
      <c r="D23" s="157">
        <f>IFERROR(INDEX(NoSettings_v3!$C$2:$AH$4612,MATCH('EPS 3.1.3'!$B23,NoSettings_v3!$A$2:$A$4612,0),MATCH('EPS 3.1.3'!D$1,NoSettings_v3!$C$1:$AH$1,0)),"")</f>
        <v>0</v>
      </c>
      <c r="E23" s="157">
        <f>IFERROR(INDEX(NoSettings_v3!$C$2:$AH$4612,MATCH('EPS 3.1.3'!$B23,NoSettings_v3!$A$2:$A$4612,0),MATCH('EPS 3.1.3'!E$1,NoSettings_v3!$C$1:$AH$1,0)),"")</f>
        <v>0</v>
      </c>
      <c r="F23" s="157">
        <f>IFERROR(INDEX(NoSettings_v3!$C$2:$AH$4612,MATCH('EPS 3.1.3'!$B23,NoSettings_v3!$A$2:$A$4612,0),MATCH('EPS 3.1.3'!F$1,NoSettings_v3!$C$1:$AH$1,0)),"")</f>
        <v>0</v>
      </c>
      <c r="G23" s="157">
        <f>IFERROR(INDEX(NoSettings_v3!$C$2:$AH$4612,MATCH('EPS 3.1.3'!$B23,NoSettings_v3!$A$2:$A$4612,0),MATCH('EPS 3.1.3'!G$1,NoSettings_v3!$C$1:$AH$1,0)),"")</f>
        <v>0</v>
      </c>
      <c r="H23" s="157">
        <f>IFERROR(INDEX(NoSettings_v3!$C$2:$AH$4612,MATCH('EPS 3.1.3'!$B23,NoSettings_v3!$A$2:$A$4612,0),MATCH('EPS 3.1.3'!H$1,NoSettings_v3!$C$1:$AH$1,0)),"")</f>
        <v>0</v>
      </c>
      <c r="I23" s="157">
        <f>IFERROR(INDEX(NoSettings_v3!$C$2:$AH$4612,MATCH('EPS 3.1.3'!$B23,NoSettings_v3!$A$2:$A$4612,0),MATCH('EPS 3.1.3'!I$1,NoSettings_v3!$C$1:$AH$1,0)),"")</f>
        <v>0</v>
      </c>
      <c r="J23" s="157">
        <f>IFERROR(INDEX(NoSettings_v3!$C$2:$AH$4612,MATCH('EPS 3.1.3'!$B23,NoSettings_v3!$A$2:$A$4612,0),MATCH('EPS 3.1.3'!J$1,NoSettings_v3!$C$1:$AH$1,0)),"")</f>
        <v>0</v>
      </c>
      <c r="K23" s="157">
        <f>IFERROR(INDEX(NoSettings_v3!$C$2:$AH$4612,MATCH('EPS 3.1.3'!$B23,NoSettings_v3!$A$2:$A$4612,0),MATCH('EPS 3.1.3'!K$1,NoSettings_v3!$C$1:$AH$1,0)),"")</f>
        <v>0</v>
      </c>
      <c r="L23" s="157">
        <f>IFERROR(INDEX(NoSettings_v3!$C$2:$AH$4612,MATCH('EPS 3.1.3'!$B23,NoSettings_v3!$A$2:$A$4612,0),MATCH('EPS 3.1.3'!L$1,NoSettings_v3!$C$1:$AH$1,0)),"")</f>
        <v>0</v>
      </c>
      <c r="M23" s="157">
        <f>IFERROR(INDEX(NoSettings_v3!$C$2:$AH$4612,MATCH('EPS 3.1.3'!$B23,NoSettings_v3!$A$2:$A$4612,0),MATCH('EPS 3.1.3'!M$1,NoSettings_v3!$C$1:$AH$1,0)),"")</f>
        <v>0</v>
      </c>
      <c r="N23" s="157">
        <f>IFERROR(INDEX(NoSettings_v3!$C$2:$AH$4612,MATCH('EPS 3.1.3'!$B23,NoSettings_v3!$A$2:$A$4612,0),MATCH('EPS 3.1.3'!N$1,NoSettings_v3!$C$1:$AH$1,0)),"")</f>
        <v>0</v>
      </c>
      <c r="O23" s="157">
        <f>IFERROR(INDEX(NoSettings_v3!$C$2:$AH$4612,MATCH('EPS 3.1.3'!$B23,NoSettings_v3!$A$2:$A$4612,0),MATCH('EPS 3.1.3'!O$1,NoSettings_v3!$C$1:$AH$1,0)),"")</f>
        <v>0</v>
      </c>
      <c r="P23" s="157">
        <f>IFERROR(INDEX(NoSettings_v3!$C$2:$AH$4612,MATCH('EPS 3.1.3'!$B23,NoSettings_v3!$A$2:$A$4612,0),MATCH('EPS 3.1.3'!P$1,NoSettings_v3!$C$1:$AH$1,0)),"")</f>
        <v>0</v>
      </c>
      <c r="Q23" s="157">
        <f>IFERROR(INDEX(NoSettings_v3!$C$2:$AH$4612,MATCH('EPS 3.1.3'!$B23,NoSettings_v3!$A$2:$A$4612,0),MATCH('EPS 3.1.3'!Q$1,NoSettings_v3!$C$1:$AH$1,0)),"")</f>
        <v>0</v>
      </c>
      <c r="R23" s="157">
        <f>IFERROR(INDEX(NoSettings_v3!$C$2:$AH$4612,MATCH('EPS 3.1.3'!$B23,NoSettings_v3!$A$2:$A$4612,0),MATCH('EPS 3.1.3'!R$1,NoSettings_v3!$C$1:$AH$1,0)),"")</f>
        <v>0</v>
      </c>
      <c r="S23" s="157">
        <f>IFERROR(INDEX(NoSettings_v3!$C$2:$AH$4612,MATCH('EPS 3.1.3'!$B23,NoSettings_v3!$A$2:$A$4612,0),MATCH('EPS 3.1.3'!S$1,NoSettings_v3!$C$1:$AH$1,0)),"")</f>
        <v>0</v>
      </c>
      <c r="T23" s="157">
        <f>IFERROR(INDEX(NoSettings_v3!$C$2:$AH$4612,MATCH('EPS 3.1.3'!$B23,NoSettings_v3!$A$2:$A$4612,0),MATCH('EPS 3.1.3'!T$1,NoSettings_v3!$C$1:$AH$1,0)),"")</f>
        <v>0</v>
      </c>
      <c r="U23" s="157">
        <f>IFERROR(INDEX(NoSettings_v3!$C$2:$AH$4612,MATCH('EPS 3.1.3'!$B23,NoSettings_v3!$A$2:$A$4612,0),MATCH('EPS 3.1.3'!U$1,NoSettings_v3!$C$1:$AH$1,0)),"")</f>
        <v>0</v>
      </c>
      <c r="V23" s="157">
        <f>IFERROR(INDEX(NoSettings_v3!$C$2:$AH$4612,MATCH('EPS 3.1.3'!$B23,NoSettings_v3!$A$2:$A$4612,0),MATCH('EPS 3.1.3'!V$1,NoSettings_v3!$C$1:$AH$1,0)),"")</f>
        <v>0</v>
      </c>
      <c r="W23" s="157">
        <f>IFERROR(INDEX(NoSettings_v3!$C$2:$AH$4612,MATCH('EPS 3.1.3'!$B23,NoSettings_v3!$A$2:$A$4612,0),MATCH('EPS 3.1.3'!W$1,NoSettings_v3!$C$1:$AH$1,0)),"")</f>
        <v>0</v>
      </c>
      <c r="X23" s="157">
        <f>IFERROR(INDEX(NoSettings_v3!$C$2:$AH$4612,MATCH('EPS 3.1.3'!$B23,NoSettings_v3!$A$2:$A$4612,0),MATCH('EPS 3.1.3'!X$1,NoSettings_v3!$C$1:$AH$1,0)),"")</f>
        <v>0</v>
      </c>
      <c r="Y23" s="157">
        <f>IFERROR(INDEX(NoSettings_v3!$C$2:$AH$4612,MATCH('EPS 3.1.3'!$B23,NoSettings_v3!$A$2:$A$4612,0),MATCH('EPS 3.1.3'!Y$1,NoSettings_v3!$C$1:$AH$1,0)),"")</f>
        <v>0</v>
      </c>
      <c r="Z23" s="157">
        <f>IFERROR(INDEX(NoSettings_v3!$C$2:$AH$4612,MATCH('EPS 3.1.3'!$B23,NoSettings_v3!$A$2:$A$4612,0),MATCH('EPS 3.1.3'!Z$1,NoSettings_v3!$C$1:$AH$1,0)),"")</f>
        <v>0</v>
      </c>
      <c r="AA23" s="157">
        <f>IFERROR(INDEX(NoSettings_v3!$C$2:$AH$4612,MATCH('EPS 3.1.3'!$B23,NoSettings_v3!$A$2:$A$4612,0),MATCH('EPS 3.1.3'!AA$1,NoSettings_v3!$C$1:$AH$1,0)),"")</f>
        <v>0</v>
      </c>
      <c r="AB23" s="157">
        <f>IFERROR(INDEX(NoSettings_v3!$C$2:$AH$4612,MATCH('EPS 3.1.3'!$B23,NoSettings_v3!$A$2:$A$4612,0),MATCH('EPS 3.1.3'!AB$1,NoSettings_v3!$C$1:$AH$1,0)),"")</f>
        <v>0</v>
      </c>
      <c r="AC23" s="157">
        <f>IFERROR(INDEX(NoSettings_v3!$C$2:$AH$4612,MATCH('EPS 3.1.3'!$B23,NoSettings_v3!$A$2:$A$4612,0),MATCH('EPS 3.1.3'!AC$1,NoSettings_v3!$C$1:$AH$1,0)),"")</f>
        <v>0</v>
      </c>
      <c r="AD23" s="157">
        <f>IFERROR(INDEX(NoSettings_v3!$C$2:$AH$4612,MATCH('EPS 3.1.3'!$B23,NoSettings_v3!$A$2:$A$4612,0),MATCH('EPS 3.1.3'!AD$1,NoSettings_v3!$C$1:$AH$1,0)),"")</f>
        <v>0</v>
      </c>
      <c r="AE23" s="157">
        <f>IFERROR(INDEX(NoSettings_v3!$C$2:$AH$4612,MATCH('EPS 3.1.3'!$B23,NoSettings_v3!$A$2:$A$4612,0),MATCH('EPS 3.1.3'!AE$1,NoSettings_v3!$C$1:$AH$1,0)),"")</f>
        <v>0</v>
      </c>
      <c r="AF23" s="157">
        <f>IFERROR(INDEX(NoSettings_v3!$C$2:$AH$4612,MATCH('EPS 3.1.3'!$B23,NoSettings_v3!$A$2:$A$4612,0),MATCH('EPS 3.1.3'!AF$1,NoSettings_v3!$C$1:$AH$1,0)),"")</f>
        <v>0</v>
      </c>
      <c r="AG23" s="157">
        <f>IFERROR(INDEX(NoSettings_v3!$C$2:$AH$4612,MATCH('EPS 3.1.3'!$B23,NoSettings_v3!$A$2:$A$4612,0),MATCH('EPS 3.1.3'!AG$1,NoSettings_v3!$C$1:$AH$1,0)),"")</f>
        <v>0</v>
      </c>
      <c r="AH23" s="157">
        <f>IFERROR(INDEX(NoSettings_v3!$C$2:$AH$4612,MATCH('EPS 3.1.3'!$B23,NoSettings_v3!$A$2:$A$4612,0),MATCH('EPS 3.1.3'!AH$1,NoSettings_v3!$C$1:$AH$1,0)),"")</f>
        <v>0</v>
      </c>
      <c r="AI23" s="157">
        <f>IFERROR(INDEX(NoSettings_v3!$C$2:$AH$4612,MATCH('EPS 3.1.3'!$B23,NoSettings_v3!$A$2:$A$4612,0),MATCH('EPS 3.1.3'!AI$1,NoSettings_v3!$C$1:$AH$1,0)),"")</f>
        <v>0</v>
      </c>
    </row>
    <row r="24" spans="2:35" x14ac:dyDescent="0.35">
      <c r="B24" s="161" t="s">
        <v>70</v>
      </c>
      <c r="C24" s="127" t="s">
        <v>964</v>
      </c>
      <c r="D24" s="157">
        <f>IFERROR(INDEX(NoSettings_v3!$C$2:$AH$4612,MATCH('EPS 3.1.3'!$B24,NoSettings_v3!$A$2:$A$4612,0),MATCH('EPS 3.1.3'!D$1,NoSettings_v3!$C$1:$AH$1,0)),"")</f>
        <v>0</v>
      </c>
      <c r="E24" s="157">
        <f>IFERROR(INDEX(NoSettings_v3!$C$2:$AH$4612,MATCH('EPS 3.1.3'!$B24,NoSettings_v3!$A$2:$A$4612,0),MATCH('EPS 3.1.3'!E$1,NoSettings_v3!$C$1:$AH$1,0)),"")</f>
        <v>0</v>
      </c>
      <c r="F24" s="157">
        <f>IFERROR(INDEX(NoSettings_v3!$C$2:$AH$4612,MATCH('EPS 3.1.3'!$B24,NoSettings_v3!$A$2:$A$4612,0),MATCH('EPS 3.1.3'!F$1,NoSettings_v3!$C$1:$AH$1,0)),"")</f>
        <v>0</v>
      </c>
      <c r="G24" s="157">
        <f>IFERROR(INDEX(NoSettings_v3!$C$2:$AH$4612,MATCH('EPS 3.1.3'!$B24,NoSettings_v3!$A$2:$A$4612,0),MATCH('EPS 3.1.3'!G$1,NoSettings_v3!$C$1:$AH$1,0)),"")</f>
        <v>0</v>
      </c>
      <c r="H24" s="157">
        <f>IFERROR(INDEX(NoSettings_v3!$C$2:$AH$4612,MATCH('EPS 3.1.3'!$B24,NoSettings_v3!$A$2:$A$4612,0),MATCH('EPS 3.1.3'!H$1,NoSettings_v3!$C$1:$AH$1,0)),"")</f>
        <v>0</v>
      </c>
      <c r="I24" s="157">
        <f>IFERROR(INDEX(NoSettings_v3!$C$2:$AH$4612,MATCH('EPS 3.1.3'!$B24,NoSettings_v3!$A$2:$A$4612,0),MATCH('EPS 3.1.3'!I$1,NoSettings_v3!$C$1:$AH$1,0)),"")</f>
        <v>0</v>
      </c>
      <c r="J24" s="157">
        <f>IFERROR(INDEX(NoSettings_v3!$C$2:$AH$4612,MATCH('EPS 3.1.3'!$B24,NoSettings_v3!$A$2:$A$4612,0),MATCH('EPS 3.1.3'!J$1,NoSettings_v3!$C$1:$AH$1,0)),"")</f>
        <v>0</v>
      </c>
      <c r="K24" s="157">
        <f>IFERROR(INDEX(NoSettings_v3!$C$2:$AH$4612,MATCH('EPS 3.1.3'!$B24,NoSettings_v3!$A$2:$A$4612,0),MATCH('EPS 3.1.3'!K$1,NoSettings_v3!$C$1:$AH$1,0)),"")</f>
        <v>0</v>
      </c>
      <c r="L24" s="157">
        <f>IFERROR(INDEX(NoSettings_v3!$C$2:$AH$4612,MATCH('EPS 3.1.3'!$B24,NoSettings_v3!$A$2:$A$4612,0),MATCH('EPS 3.1.3'!L$1,NoSettings_v3!$C$1:$AH$1,0)),"")</f>
        <v>0</v>
      </c>
      <c r="M24" s="157">
        <f>IFERROR(INDEX(NoSettings_v3!$C$2:$AH$4612,MATCH('EPS 3.1.3'!$B24,NoSettings_v3!$A$2:$A$4612,0),MATCH('EPS 3.1.3'!M$1,NoSettings_v3!$C$1:$AH$1,0)),"")</f>
        <v>0</v>
      </c>
      <c r="N24" s="157">
        <f>IFERROR(INDEX(NoSettings_v3!$C$2:$AH$4612,MATCH('EPS 3.1.3'!$B24,NoSettings_v3!$A$2:$A$4612,0),MATCH('EPS 3.1.3'!N$1,NoSettings_v3!$C$1:$AH$1,0)),"")</f>
        <v>0</v>
      </c>
      <c r="O24" s="157">
        <f>IFERROR(INDEX(NoSettings_v3!$C$2:$AH$4612,MATCH('EPS 3.1.3'!$B24,NoSettings_v3!$A$2:$A$4612,0),MATCH('EPS 3.1.3'!O$1,NoSettings_v3!$C$1:$AH$1,0)),"")</f>
        <v>0</v>
      </c>
      <c r="P24" s="157">
        <f>IFERROR(INDEX(NoSettings_v3!$C$2:$AH$4612,MATCH('EPS 3.1.3'!$B24,NoSettings_v3!$A$2:$A$4612,0),MATCH('EPS 3.1.3'!P$1,NoSettings_v3!$C$1:$AH$1,0)),"")</f>
        <v>0</v>
      </c>
      <c r="Q24" s="157">
        <f>IFERROR(INDEX(NoSettings_v3!$C$2:$AH$4612,MATCH('EPS 3.1.3'!$B24,NoSettings_v3!$A$2:$A$4612,0),MATCH('EPS 3.1.3'!Q$1,NoSettings_v3!$C$1:$AH$1,0)),"")</f>
        <v>0</v>
      </c>
      <c r="R24" s="157">
        <f>IFERROR(INDEX(NoSettings_v3!$C$2:$AH$4612,MATCH('EPS 3.1.3'!$B24,NoSettings_v3!$A$2:$A$4612,0),MATCH('EPS 3.1.3'!R$1,NoSettings_v3!$C$1:$AH$1,0)),"")</f>
        <v>0</v>
      </c>
      <c r="S24" s="157">
        <f>IFERROR(INDEX(NoSettings_v3!$C$2:$AH$4612,MATCH('EPS 3.1.3'!$B24,NoSettings_v3!$A$2:$A$4612,0),MATCH('EPS 3.1.3'!S$1,NoSettings_v3!$C$1:$AH$1,0)),"")</f>
        <v>0</v>
      </c>
      <c r="T24" s="157">
        <f>IFERROR(INDEX(NoSettings_v3!$C$2:$AH$4612,MATCH('EPS 3.1.3'!$B24,NoSettings_v3!$A$2:$A$4612,0),MATCH('EPS 3.1.3'!T$1,NoSettings_v3!$C$1:$AH$1,0)),"")</f>
        <v>0</v>
      </c>
      <c r="U24" s="157">
        <f>IFERROR(INDEX(NoSettings_v3!$C$2:$AH$4612,MATCH('EPS 3.1.3'!$B24,NoSettings_v3!$A$2:$A$4612,0),MATCH('EPS 3.1.3'!U$1,NoSettings_v3!$C$1:$AH$1,0)),"")</f>
        <v>0</v>
      </c>
      <c r="V24" s="157">
        <f>IFERROR(INDEX(NoSettings_v3!$C$2:$AH$4612,MATCH('EPS 3.1.3'!$B24,NoSettings_v3!$A$2:$A$4612,0),MATCH('EPS 3.1.3'!V$1,NoSettings_v3!$C$1:$AH$1,0)),"")</f>
        <v>0</v>
      </c>
      <c r="W24" s="157">
        <f>IFERROR(INDEX(NoSettings_v3!$C$2:$AH$4612,MATCH('EPS 3.1.3'!$B24,NoSettings_v3!$A$2:$A$4612,0),MATCH('EPS 3.1.3'!W$1,NoSettings_v3!$C$1:$AH$1,0)),"")</f>
        <v>0</v>
      </c>
      <c r="X24" s="157">
        <f>IFERROR(INDEX(NoSettings_v3!$C$2:$AH$4612,MATCH('EPS 3.1.3'!$B24,NoSettings_v3!$A$2:$A$4612,0),MATCH('EPS 3.1.3'!X$1,NoSettings_v3!$C$1:$AH$1,0)),"")</f>
        <v>0</v>
      </c>
      <c r="Y24" s="157">
        <f>IFERROR(INDEX(NoSettings_v3!$C$2:$AH$4612,MATCH('EPS 3.1.3'!$B24,NoSettings_v3!$A$2:$A$4612,0),MATCH('EPS 3.1.3'!Y$1,NoSettings_v3!$C$1:$AH$1,0)),"")</f>
        <v>0</v>
      </c>
      <c r="Z24" s="157">
        <f>IFERROR(INDEX(NoSettings_v3!$C$2:$AH$4612,MATCH('EPS 3.1.3'!$B24,NoSettings_v3!$A$2:$A$4612,0),MATCH('EPS 3.1.3'!Z$1,NoSettings_v3!$C$1:$AH$1,0)),"")</f>
        <v>0</v>
      </c>
      <c r="AA24" s="157">
        <f>IFERROR(INDEX(NoSettings_v3!$C$2:$AH$4612,MATCH('EPS 3.1.3'!$B24,NoSettings_v3!$A$2:$A$4612,0),MATCH('EPS 3.1.3'!AA$1,NoSettings_v3!$C$1:$AH$1,0)),"")</f>
        <v>0</v>
      </c>
      <c r="AB24" s="157">
        <f>IFERROR(INDEX(NoSettings_v3!$C$2:$AH$4612,MATCH('EPS 3.1.3'!$B24,NoSettings_v3!$A$2:$A$4612,0),MATCH('EPS 3.1.3'!AB$1,NoSettings_v3!$C$1:$AH$1,0)),"")</f>
        <v>0</v>
      </c>
      <c r="AC24" s="157">
        <f>IFERROR(INDEX(NoSettings_v3!$C$2:$AH$4612,MATCH('EPS 3.1.3'!$B24,NoSettings_v3!$A$2:$A$4612,0),MATCH('EPS 3.1.3'!AC$1,NoSettings_v3!$C$1:$AH$1,0)),"")</f>
        <v>0</v>
      </c>
      <c r="AD24" s="157">
        <f>IFERROR(INDEX(NoSettings_v3!$C$2:$AH$4612,MATCH('EPS 3.1.3'!$B24,NoSettings_v3!$A$2:$A$4612,0),MATCH('EPS 3.1.3'!AD$1,NoSettings_v3!$C$1:$AH$1,0)),"")</f>
        <v>0</v>
      </c>
      <c r="AE24" s="157">
        <f>IFERROR(INDEX(NoSettings_v3!$C$2:$AH$4612,MATCH('EPS 3.1.3'!$B24,NoSettings_v3!$A$2:$A$4612,0),MATCH('EPS 3.1.3'!AE$1,NoSettings_v3!$C$1:$AH$1,0)),"")</f>
        <v>0</v>
      </c>
      <c r="AF24" s="157">
        <f>IFERROR(INDEX(NoSettings_v3!$C$2:$AH$4612,MATCH('EPS 3.1.3'!$B24,NoSettings_v3!$A$2:$A$4612,0),MATCH('EPS 3.1.3'!AF$1,NoSettings_v3!$C$1:$AH$1,0)),"")</f>
        <v>0</v>
      </c>
      <c r="AG24" s="157">
        <f>IFERROR(INDEX(NoSettings_v3!$C$2:$AH$4612,MATCH('EPS 3.1.3'!$B24,NoSettings_v3!$A$2:$A$4612,0),MATCH('EPS 3.1.3'!AG$1,NoSettings_v3!$C$1:$AH$1,0)),"")</f>
        <v>0</v>
      </c>
      <c r="AH24" s="157">
        <f>IFERROR(INDEX(NoSettings_v3!$C$2:$AH$4612,MATCH('EPS 3.1.3'!$B24,NoSettings_v3!$A$2:$A$4612,0),MATCH('EPS 3.1.3'!AH$1,NoSettings_v3!$C$1:$AH$1,0)),"")</f>
        <v>0</v>
      </c>
      <c r="AI24" s="157">
        <f>IFERROR(INDEX(NoSettings_v3!$C$2:$AH$4612,MATCH('EPS 3.1.3'!$B24,NoSettings_v3!$A$2:$A$4612,0),MATCH('EPS 3.1.3'!AI$1,NoSettings_v3!$C$1:$AH$1,0)),"")</f>
        <v>0</v>
      </c>
    </row>
    <row r="25" spans="2:35" x14ac:dyDescent="0.35">
      <c r="B25" s="161" t="s">
        <v>71</v>
      </c>
      <c r="C25" s="127" t="s">
        <v>964</v>
      </c>
      <c r="D25" s="157">
        <f>IFERROR(INDEX(NoSettings_v3!$C$2:$AH$4612,MATCH('EPS 3.1.3'!$B25,NoSettings_v3!$A$2:$A$4612,0),MATCH('EPS 3.1.3'!D$1,NoSettings_v3!$C$1:$AH$1,0)),"")</f>
        <v>200000000000000</v>
      </c>
      <c r="E25" s="157">
        <f>IFERROR(INDEX(NoSettings_v3!$C$2:$AH$4612,MATCH('EPS 3.1.3'!$B25,NoSettings_v3!$A$2:$A$4612,0),MATCH('EPS 3.1.3'!E$1,NoSettings_v3!$C$1:$AH$1,0)),"")</f>
        <v>182771000000000</v>
      </c>
      <c r="F25" s="157">
        <f>IFERROR(INDEX(NoSettings_v3!$C$2:$AH$4612,MATCH('EPS 3.1.3'!$B25,NoSettings_v3!$A$2:$A$4612,0),MATCH('EPS 3.1.3'!F$1,NoSettings_v3!$C$1:$AH$1,0)),"")</f>
        <v>191386000000000</v>
      </c>
      <c r="G25" s="157">
        <f>IFERROR(INDEX(NoSettings_v3!$C$2:$AH$4612,MATCH('EPS 3.1.3'!$B25,NoSettings_v3!$A$2:$A$4612,0),MATCH('EPS 3.1.3'!G$1,NoSettings_v3!$C$1:$AH$1,0)),"")</f>
        <v>195693000000000</v>
      </c>
      <c r="H25" s="157">
        <f>IFERROR(INDEX(NoSettings_v3!$C$2:$AH$4612,MATCH('EPS 3.1.3'!$B25,NoSettings_v3!$A$2:$A$4612,0),MATCH('EPS 3.1.3'!H$1,NoSettings_v3!$C$1:$AH$1,0)),"")</f>
        <v>197846000000000</v>
      </c>
      <c r="I25" s="157">
        <f>IFERROR(INDEX(NoSettings_v3!$C$2:$AH$4612,MATCH('EPS 3.1.3'!$B25,NoSettings_v3!$A$2:$A$4612,0),MATCH('EPS 3.1.3'!I$1,NoSettings_v3!$C$1:$AH$1,0)),"")</f>
        <v>198923000000000</v>
      </c>
      <c r="J25" s="157">
        <f>IFERROR(INDEX(NoSettings_v3!$C$2:$AH$4612,MATCH('EPS 3.1.3'!$B25,NoSettings_v3!$A$2:$A$4612,0),MATCH('EPS 3.1.3'!J$1,NoSettings_v3!$C$1:$AH$1,0)),"")</f>
        <v>199462000000000</v>
      </c>
      <c r="K25" s="157">
        <f>IFERROR(INDEX(NoSettings_v3!$C$2:$AH$4612,MATCH('EPS 3.1.3'!$B25,NoSettings_v3!$A$2:$A$4612,0),MATCH('EPS 3.1.3'!K$1,NoSettings_v3!$C$1:$AH$1,0)),"")</f>
        <v>199731000000000</v>
      </c>
      <c r="L25" s="157">
        <f>IFERROR(INDEX(NoSettings_v3!$C$2:$AH$4612,MATCH('EPS 3.1.3'!$B25,NoSettings_v3!$A$2:$A$4612,0),MATCH('EPS 3.1.3'!L$1,NoSettings_v3!$C$1:$AH$1,0)),"")</f>
        <v>199865000000000</v>
      </c>
      <c r="M25" s="157">
        <f>IFERROR(INDEX(NoSettings_v3!$C$2:$AH$4612,MATCH('EPS 3.1.3'!$B25,NoSettings_v3!$A$2:$A$4612,0),MATCH('EPS 3.1.3'!M$1,NoSettings_v3!$C$1:$AH$1,0)),"")</f>
        <v>199933000000000</v>
      </c>
      <c r="N25" s="157">
        <f>IFERROR(INDEX(NoSettings_v3!$C$2:$AH$4612,MATCH('EPS 3.1.3'!$B25,NoSettings_v3!$A$2:$A$4612,0),MATCH('EPS 3.1.3'!N$1,NoSettings_v3!$C$1:$AH$1,0)),"")</f>
        <v>199966000000000</v>
      </c>
      <c r="O25" s="157">
        <f>IFERROR(INDEX(NoSettings_v3!$C$2:$AH$4612,MATCH('EPS 3.1.3'!$B25,NoSettings_v3!$A$2:$A$4612,0),MATCH('EPS 3.1.3'!O$1,NoSettings_v3!$C$1:$AH$1,0)),"")</f>
        <v>199983000000000</v>
      </c>
      <c r="P25" s="157">
        <f>IFERROR(INDEX(NoSettings_v3!$C$2:$AH$4612,MATCH('EPS 3.1.3'!$B25,NoSettings_v3!$A$2:$A$4612,0),MATCH('EPS 3.1.3'!P$1,NoSettings_v3!$C$1:$AH$1,0)),"")</f>
        <v>199992000000000</v>
      </c>
      <c r="Q25" s="157">
        <f>IFERROR(INDEX(NoSettings_v3!$C$2:$AH$4612,MATCH('EPS 3.1.3'!$B25,NoSettings_v3!$A$2:$A$4612,0),MATCH('EPS 3.1.3'!Q$1,NoSettings_v3!$C$1:$AH$1,0)),"")</f>
        <v>200000000000000</v>
      </c>
      <c r="R25" s="157">
        <f>IFERROR(INDEX(NoSettings_v3!$C$2:$AH$4612,MATCH('EPS 3.1.3'!$B25,NoSettings_v3!$A$2:$A$4612,0),MATCH('EPS 3.1.3'!R$1,NoSettings_v3!$C$1:$AH$1,0)),"")</f>
        <v>200000000000000</v>
      </c>
      <c r="S25" s="157">
        <f>IFERROR(INDEX(NoSettings_v3!$C$2:$AH$4612,MATCH('EPS 3.1.3'!$B25,NoSettings_v3!$A$2:$A$4612,0),MATCH('EPS 3.1.3'!S$1,NoSettings_v3!$C$1:$AH$1,0)),"")</f>
        <v>200000000000000</v>
      </c>
      <c r="T25" s="157">
        <f>IFERROR(INDEX(NoSettings_v3!$C$2:$AH$4612,MATCH('EPS 3.1.3'!$B25,NoSettings_v3!$A$2:$A$4612,0),MATCH('EPS 3.1.3'!T$1,NoSettings_v3!$C$1:$AH$1,0)),"")</f>
        <v>200000000000000</v>
      </c>
      <c r="U25" s="157">
        <f>IFERROR(INDEX(NoSettings_v3!$C$2:$AH$4612,MATCH('EPS 3.1.3'!$B25,NoSettings_v3!$A$2:$A$4612,0),MATCH('EPS 3.1.3'!U$1,NoSettings_v3!$C$1:$AH$1,0)),"")</f>
        <v>200000000000000</v>
      </c>
      <c r="V25" s="157">
        <f>IFERROR(INDEX(NoSettings_v3!$C$2:$AH$4612,MATCH('EPS 3.1.3'!$B25,NoSettings_v3!$A$2:$A$4612,0),MATCH('EPS 3.1.3'!V$1,NoSettings_v3!$C$1:$AH$1,0)),"")</f>
        <v>200000000000000</v>
      </c>
      <c r="W25" s="157">
        <f>IFERROR(INDEX(NoSettings_v3!$C$2:$AH$4612,MATCH('EPS 3.1.3'!$B25,NoSettings_v3!$A$2:$A$4612,0),MATCH('EPS 3.1.3'!W$1,NoSettings_v3!$C$1:$AH$1,0)),"")</f>
        <v>300000000000000</v>
      </c>
      <c r="X25" s="157">
        <f>IFERROR(INDEX(NoSettings_v3!$C$2:$AH$4612,MATCH('EPS 3.1.3'!$B25,NoSettings_v3!$A$2:$A$4612,0),MATCH('EPS 3.1.3'!X$1,NoSettings_v3!$C$1:$AH$1,0)),"")</f>
        <v>300000000000000</v>
      </c>
      <c r="Y25" s="157">
        <f>IFERROR(INDEX(NoSettings_v3!$C$2:$AH$4612,MATCH('EPS 3.1.3'!$B25,NoSettings_v3!$A$2:$A$4612,0),MATCH('EPS 3.1.3'!Y$1,NoSettings_v3!$C$1:$AH$1,0)),"")</f>
        <v>300000000000000</v>
      </c>
      <c r="Z25" s="157">
        <f>IFERROR(INDEX(NoSettings_v3!$C$2:$AH$4612,MATCH('EPS 3.1.3'!$B25,NoSettings_v3!$A$2:$A$4612,0),MATCH('EPS 3.1.3'!Z$1,NoSettings_v3!$C$1:$AH$1,0)),"")</f>
        <v>300000000000000</v>
      </c>
      <c r="AA25" s="157">
        <f>IFERROR(INDEX(NoSettings_v3!$C$2:$AH$4612,MATCH('EPS 3.1.3'!$B25,NoSettings_v3!$A$2:$A$4612,0),MATCH('EPS 3.1.3'!AA$1,NoSettings_v3!$C$1:$AH$1,0)),"")</f>
        <v>300000000000000</v>
      </c>
      <c r="AB25" s="157">
        <f>IFERROR(INDEX(NoSettings_v3!$C$2:$AH$4612,MATCH('EPS 3.1.3'!$B25,NoSettings_v3!$A$2:$A$4612,0),MATCH('EPS 3.1.3'!AB$1,NoSettings_v3!$C$1:$AH$1,0)),"")</f>
        <v>300000000000000</v>
      </c>
      <c r="AC25" s="157">
        <f>IFERROR(INDEX(NoSettings_v3!$C$2:$AH$4612,MATCH('EPS 3.1.3'!$B25,NoSettings_v3!$A$2:$A$4612,0),MATCH('EPS 3.1.3'!AC$1,NoSettings_v3!$C$1:$AH$1,0)),"")</f>
        <v>300000000000000</v>
      </c>
      <c r="AD25" s="157">
        <f>IFERROR(INDEX(NoSettings_v3!$C$2:$AH$4612,MATCH('EPS 3.1.3'!$B25,NoSettings_v3!$A$2:$A$4612,0),MATCH('EPS 3.1.3'!AD$1,NoSettings_v3!$C$1:$AH$1,0)),"")</f>
        <v>300000000000000</v>
      </c>
      <c r="AE25" s="157">
        <f>IFERROR(INDEX(NoSettings_v3!$C$2:$AH$4612,MATCH('EPS 3.1.3'!$B25,NoSettings_v3!$A$2:$A$4612,0),MATCH('EPS 3.1.3'!AE$1,NoSettings_v3!$C$1:$AH$1,0)),"")</f>
        <v>300000000000000</v>
      </c>
      <c r="AF25" s="157">
        <f>IFERROR(INDEX(NoSettings_v3!$C$2:$AH$4612,MATCH('EPS 3.1.3'!$B25,NoSettings_v3!$A$2:$A$4612,0),MATCH('EPS 3.1.3'!AF$1,NoSettings_v3!$C$1:$AH$1,0)),"")</f>
        <v>300000000000000</v>
      </c>
      <c r="AG25" s="157">
        <f>IFERROR(INDEX(NoSettings_v3!$C$2:$AH$4612,MATCH('EPS 3.1.3'!$B25,NoSettings_v3!$A$2:$A$4612,0),MATCH('EPS 3.1.3'!AG$1,NoSettings_v3!$C$1:$AH$1,0)),"")</f>
        <v>300000000000000</v>
      </c>
      <c r="AH25" s="157">
        <f>IFERROR(INDEX(NoSettings_v3!$C$2:$AH$4612,MATCH('EPS 3.1.3'!$B25,NoSettings_v3!$A$2:$A$4612,0),MATCH('EPS 3.1.3'!AH$1,NoSettings_v3!$C$1:$AH$1,0)),"")</f>
        <v>300000000000000</v>
      </c>
      <c r="AI25" s="157">
        <f>IFERROR(INDEX(NoSettings_v3!$C$2:$AH$4612,MATCH('EPS 3.1.3'!$B25,NoSettings_v3!$A$2:$A$4612,0),MATCH('EPS 3.1.3'!AI$1,NoSettings_v3!$C$1:$AH$1,0)),"")</f>
        <v>300000000000000</v>
      </c>
    </row>
    <row r="26" spans="2:35" x14ac:dyDescent="0.35">
      <c r="B26" s="161" t="s">
        <v>72</v>
      </c>
      <c r="C26" s="127" t="s">
        <v>964</v>
      </c>
      <c r="D26" s="157">
        <f>IFERROR(INDEX(NoSettings_v3!$C$2:$AH$4612,MATCH('EPS 3.1.3'!$B26,NoSettings_v3!$A$2:$A$4612,0),MATCH('EPS 3.1.3'!D$1,NoSettings_v3!$C$1:$AH$1,0)),"")</f>
        <v>0</v>
      </c>
      <c r="E26" s="157">
        <f>IFERROR(INDEX(NoSettings_v3!$C$2:$AH$4612,MATCH('EPS 3.1.3'!$B26,NoSettings_v3!$A$2:$A$4612,0),MATCH('EPS 3.1.3'!E$1,NoSettings_v3!$C$1:$AH$1,0)),"")</f>
        <v>0</v>
      </c>
      <c r="F26" s="157">
        <f>IFERROR(INDEX(NoSettings_v3!$C$2:$AH$4612,MATCH('EPS 3.1.3'!$B26,NoSettings_v3!$A$2:$A$4612,0),MATCH('EPS 3.1.3'!F$1,NoSettings_v3!$C$1:$AH$1,0)),"")</f>
        <v>0</v>
      </c>
      <c r="G26" s="157">
        <f>IFERROR(INDEX(NoSettings_v3!$C$2:$AH$4612,MATCH('EPS 3.1.3'!$B26,NoSettings_v3!$A$2:$A$4612,0),MATCH('EPS 3.1.3'!G$1,NoSettings_v3!$C$1:$AH$1,0)),"")</f>
        <v>0</v>
      </c>
      <c r="H26" s="157">
        <f>IFERROR(INDEX(NoSettings_v3!$C$2:$AH$4612,MATCH('EPS 3.1.3'!$B26,NoSettings_v3!$A$2:$A$4612,0),MATCH('EPS 3.1.3'!H$1,NoSettings_v3!$C$1:$AH$1,0)),"")</f>
        <v>0</v>
      </c>
      <c r="I26" s="157">
        <f>IFERROR(INDEX(NoSettings_v3!$C$2:$AH$4612,MATCH('EPS 3.1.3'!$B26,NoSettings_v3!$A$2:$A$4612,0),MATCH('EPS 3.1.3'!I$1,NoSettings_v3!$C$1:$AH$1,0)),"")</f>
        <v>0</v>
      </c>
      <c r="J26" s="157">
        <f>IFERROR(INDEX(NoSettings_v3!$C$2:$AH$4612,MATCH('EPS 3.1.3'!$B26,NoSettings_v3!$A$2:$A$4612,0),MATCH('EPS 3.1.3'!J$1,NoSettings_v3!$C$1:$AH$1,0)),"")</f>
        <v>0</v>
      </c>
      <c r="K26" s="157">
        <f>IFERROR(INDEX(NoSettings_v3!$C$2:$AH$4612,MATCH('EPS 3.1.3'!$B26,NoSettings_v3!$A$2:$A$4612,0),MATCH('EPS 3.1.3'!K$1,NoSettings_v3!$C$1:$AH$1,0)),"")</f>
        <v>0</v>
      </c>
      <c r="L26" s="157">
        <f>IFERROR(INDEX(NoSettings_v3!$C$2:$AH$4612,MATCH('EPS 3.1.3'!$B26,NoSettings_v3!$A$2:$A$4612,0),MATCH('EPS 3.1.3'!L$1,NoSettings_v3!$C$1:$AH$1,0)),"")</f>
        <v>0</v>
      </c>
      <c r="M26" s="157">
        <f>IFERROR(INDEX(NoSettings_v3!$C$2:$AH$4612,MATCH('EPS 3.1.3'!$B26,NoSettings_v3!$A$2:$A$4612,0),MATCH('EPS 3.1.3'!M$1,NoSettings_v3!$C$1:$AH$1,0)),"")</f>
        <v>0</v>
      </c>
      <c r="N26" s="157">
        <f>IFERROR(INDEX(NoSettings_v3!$C$2:$AH$4612,MATCH('EPS 3.1.3'!$B26,NoSettings_v3!$A$2:$A$4612,0),MATCH('EPS 3.1.3'!N$1,NoSettings_v3!$C$1:$AH$1,0)),"")</f>
        <v>0</v>
      </c>
      <c r="O26" s="157">
        <f>IFERROR(INDEX(NoSettings_v3!$C$2:$AH$4612,MATCH('EPS 3.1.3'!$B26,NoSettings_v3!$A$2:$A$4612,0),MATCH('EPS 3.1.3'!O$1,NoSettings_v3!$C$1:$AH$1,0)),"")</f>
        <v>0</v>
      </c>
      <c r="P26" s="157">
        <f>IFERROR(INDEX(NoSettings_v3!$C$2:$AH$4612,MATCH('EPS 3.1.3'!$B26,NoSettings_v3!$A$2:$A$4612,0),MATCH('EPS 3.1.3'!P$1,NoSettings_v3!$C$1:$AH$1,0)),"")</f>
        <v>0</v>
      </c>
      <c r="Q26" s="157">
        <f>IFERROR(INDEX(NoSettings_v3!$C$2:$AH$4612,MATCH('EPS 3.1.3'!$B26,NoSettings_v3!$A$2:$A$4612,0),MATCH('EPS 3.1.3'!Q$1,NoSettings_v3!$C$1:$AH$1,0)),"")</f>
        <v>0</v>
      </c>
      <c r="R26" s="157">
        <f>IFERROR(INDEX(NoSettings_v3!$C$2:$AH$4612,MATCH('EPS 3.1.3'!$B26,NoSettings_v3!$A$2:$A$4612,0),MATCH('EPS 3.1.3'!R$1,NoSettings_v3!$C$1:$AH$1,0)),"")</f>
        <v>0</v>
      </c>
      <c r="S26" s="157">
        <f>IFERROR(INDEX(NoSettings_v3!$C$2:$AH$4612,MATCH('EPS 3.1.3'!$B26,NoSettings_v3!$A$2:$A$4612,0),MATCH('EPS 3.1.3'!S$1,NoSettings_v3!$C$1:$AH$1,0)),"")</f>
        <v>0</v>
      </c>
      <c r="T26" s="157">
        <f>IFERROR(INDEX(NoSettings_v3!$C$2:$AH$4612,MATCH('EPS 3.1.3'!$B26,NoSettings_v3!$A$2:$A$4612,0),MATCH('EPS 3.1.3'!T$1,NoSettings_v3!$C$1:$AH$1,0)),"")</f>
        <v>0</v>
      </c>
      <c r="U26" s="157">
        <f>IFERROR(INDEX(NoSettings_v3!$C$2:$AH$4612,MATCH('EPS 3.1.3'!$B26,NoSettings_v3!$A$2:$A$4612,0),MATCH('EPS 3.1.3'!U$1,NoSettings_v3!$C$1:$AH$1,0)),"")</f>
        <v>0</v>
      </c>
      <c r="V26" s="157">
        <f>IFERROR(INDEX(NoSettings_v3!$C$2:$AH$4612,MATCH('EPS 3.1.3'!$B26,NoSettings_v3!$A$2:$A$4612,0),MATCH('EPS 3.1.3'!V$1,NoSettings_v3!$C$1:$AH$1,0)),"")</f>
        <v>0</v>
      </c>
      <c r="W26" s="157">
        <f>IFERROR(INDEX(NoSettings_v3!$C$2:$AH$4612,MATCH('EPS 3.1.3'!$B26,NoSettings_v3!$A$2:$A$4612,0),MATCH('EPS 3.1.3'!W$1,NoSettings_v3!$C$1:$AH$1,0)),"")</f>
        <v>0</v>
      </c>
      <c r="X26" s="157">
        <f>IFERROR(INDEX(NoSettings_v3!$C$2:$AH$4612,MATCH('EPS 3.1.3'!$B26,NoSettings_v3!$A$2:$A$4612,0),MATCH('EPS 3.1.3'!X$1,NoSettings_v3!$C$1:$AH$1,0)),"")</f>
        <v>0</v>
      </c>
      <c r="Y26" s="157">
        <f>IFERROR(INDEX(NoSettings_v3!$C$2:$AH$4612,MATCH('EPS 3.1.3'!$B26,NoSettings_v3!$A$2:$A$4612,0),MATCH('EPS 3.1.3'!Y$1,NoSettings_v3!$C$1:$AH$1,0)),"")</f>
        <v>0</v>
      </c>
      <c r="Z26" s="157">
        <f>IFERROR(INDEX(NoSettings_v3!$C$2:$AH$4612,MATCH('EPS 3.1.3'!$B26,NoSettings_v3!$A$2:$A$4612,0),MATCH('EPS 3.1.3'!Z$1,NoSettings_v3!$C$1:$AH$1,0)),"")</f>
        <v>0</v>
      </c>
      <c r="AA26" s="157">
        <f>IFERROR(INDEX(NoSettings_v3!$C$2:$AH$4612,MATCH('EPS 3.1.3'!$B26,NoSettings_v3!$A$2:$A$4612,0),MATCH('EPS 3.1.3'!AA$1,NoSettings_v3!$C$1:$AH$1,0)),"")</f>
        <v>0</v>
      </c>
      <c r="AB26" s="157">
        <f>IFERROR(INDEX(NoSettings_v3!$C$2:$AH$4612,MATCH('EPS 3.1.3'!$B26,NoSettings_v3!$A$2:$A$4612,0),MATCH('EPS 3.1.3'!AB$1,NoSettings_v3!$C$1:$AH$1,0)),"")</f>
        <v>0</v>
      </c>
      <c r="AC26" s="157">
        <f>IFERROR(INDEX(NoSettings_v3!$C$2:$AH$4612,MATCH('EPS 3.1.3'!$B26,NoSettings_v3!$A$2:$A$4612,0),MATCH('EPS 3.1.3'!AC$1,NoSettings_v3!$C$1:$AH$1,0)),"")</f>
        <v>0</v>
      </c>
      <c r="AD26" s="157">
        <f>IFERROR(INDEX(NoSettings_v3!$C$2:$AH$4612,MATCH('EPS 3.1.3'!$B26,NoSettings_v3!$A$2:$A$4612,0),MATCH('EPS 3.1.3'!AD$1,NoSettings_v3!$C$1:$AH$1,0)),"")</f>
        <v>0</v>
      </c>
      <c r="AE26" s="157">
        <f>IFERROR(INDEX(NoSettings_v3!$C$2:$AH$4612,MATCH('EPS 3.1.3'!$B26,NoSettings_v3!$A$2:$A$4612,0),MATCH('EPS 3.1.3'!AE$1,NoSettings_v3!$C$1:$AH$1,0)),"")</f>
        <v>0</v>
      </c>
      <c r="AF26" s="157">
        <f>IFERROR(INDEX(NoSettings_v3!$C$2:$AH$4612,MATCH('EPS 3.1.3'!$B26,NoSettings_v3!$A$2:$A$4612,0),MATCH('EPS 3.1.3'!AF$1,NoSettings_v3!$C$1:$AH$1,0)),"")</f>
        <v>0</v>
      </c>
      <c r="AG26" s="157">
        <f>IFERROR(INDEX(NoSettings_v3!$C$2:$AH$4612,MATCH('EPS 3.1.3'!$B26,NoSettings_v3!$A$2:$A$4612,0),MATCH('EPS 3.1.3'!AG$1,NoSettings_v3!$C$1:$AH$1,0)),"")</f>
        <v>0</v>
      </c>
      <c r="AH26" s="157">
        <f>IFERROR(INDEX(NoSettings_v3!$C$2:$AH$4612,MATCH('EPS 3.1.3'!$B26,NoSettings_v3!$A$2:$A$4612,0),MATCH('EPS 3.1.3'!AH$1,NoSettings_v3!$C$1:$AH$1,0)),"")</f>
        <v>0</v>
      </c>
      <c r="AI26" s="157">
        <f>IFERROR(INDEX(NoSettings_v3!$C$2:$AH$4612,MATCH('EPS 3.1.3'!$B26,NoSettings_v3!$A$2:$A$4612,0),MATCH('EPS 3.1.3'!AI$1,NoSettings_v3!$C$1:$AH$1,0)),"")</f>
        <v>0</v>
      </c>
    </row>
    <row r="27" spans="2:35" x14ac:dyDescent="0.35">
      <c r="B27" s="161" t="s">
        <v>73</v>
      </c>
      <c r="C27" s="127" t="s">
        <v>964</v>
      </c>
      <c r="D27" s="157">
        <f>IFERROR(INDEX(NoSettings_v3!$C$2:$AH$4612,MATCH('EPS 3.1.3'!$B27,NoSettings_v3!$A$2:$A$4612,0),MATCH('EPS 3.1.3'!D$1,NoSettings_v3!$C$1:$AH$1,0)),"")</f>
        <v>0</v>
      </c>
      <c r="E27" s="157">
        <f>IFERROR(INDEX(NoSettings_v3!$C$2:$AH$4612,MATCH('EPS 3.1.3'!$B27,NoSettings_v3!$A$2:$A$4612,0),MATCH('EPS 3.1.3'!E$1,NoSettings_v3!$C$1:$AH$1,0)),"")</f>
        <v>0</v>
      </c>
      <c r="F27" s="157">
        <f>IFERROR(INDEX(NoSettings_v3!$C$2:$AH$4612,MATCH('EPS 3.1.3'!$B27,NoSettings_v3!$A$2:$A$4612,0),MATCH('EPS 3.1.3'!F$1,NoSettings_v3!$C$1:$AH$1,0)),"")</f>
        <v>0</v>
      </c>
      <c r="G27" s="157">
        <f>IFERROR(INDEX(NoSettings_v3!$C$2:$AH$4612,MATCH('EPS 3.1.3'!$B27,NoSettings_v3!$A$2:$A$4612,0),MATCH('EPS 3.1.3'!G$1,NoSettings_v3!$C$1:$AH$1,0)),"")</f>
        <v>0</v>
      </c>
      <c r="H27" s="157">
        <f>IFERROR(INDEX(NoSettings_v3!$C$2:$AH$4612,MATCH('EPS 3.1.3'!$B27,NoSettings_v3!$A$2:$A$4612,0),MATCH('EPS 3.1.3'!H$1,NoSettings_v3!$C$1:$AH$1,0)),"")</f>
        <v>0</v>
      </c>
      <c r="I27" s="157">
        <f>IFERROR(INDEX(NoSettings_v3!$C$2:$AH$4612,MATCH('EPS 3.1.3'!$B27,NoSettings_v3!$A$2:$A$4612,0),MATCH('EPS 3.1.3'!I$1,NoSettings_v3!$C$1:$AH$1,0)),"")</f>
        <v>0</v>
      </c>
      <c r="J27" s="157">
        <f>IFERROR(INDEX(NoSettings_v3!$C$2:$AH$4612,MATCH('EPS 3.1.3'!$B27,NoSettings_v3!$A$2:$A$4612,0),MATCH('EPS 3.1.3'!J$1,NoSettings_v3!$C$1:$AH$1,0)),"")</f>
        <v>0</v>
      </c>
      <c r="K27" s="157">
        <f>IFERROR(INDEX(NoSettings_v3!$C$2:$AH$4612,MATCH('EPS 3.1.3'!$B27,NoSettings_v3!$A$2:$A$4612,0),MATCH('EPS 3.1.3'!K$1,NoSettings_v3!$C$1:$AH$1,0)),"")</f>
        <v>0</v>
      </c>
      <c r="L27" s="157">
        <f>IFERROR(INDEX(NoSettings_v3!$C$2:$AH$4612,MATCH('EPS 3.1.3'!$B27,NoSettings_v3!$A$2:$A$4612,0),MATCH('EPS 3.1.3'!L$1,NoSettings_v3!$C$1:$AH$1,0)),"")</f>
        <v>0</v>
      </c>
      <c r="M27" s="157">
        <f>IFERROR(INDEX(NoSettings_v3!$C$2:$AH$4612,MATCH('EPS 3.1.3'!$B27,NoSettings_v3!$A$2:$A$4612,0),MATCH('EPS 3.1.3'!M$1,NoSettings_v3!$C$1:$AH$1,0)),"")</f>
        <v>0</v>
      </c>
      <c r="N27" s="157">
        <f>IFERROR(INDEX(NoSettings_v3!$C$2:$AH$4612,MATCH('EPS 3.1.3'!$B27,NoSettings_v3!$A$2:$A$4612,0),MATCH('EPS 3.1.3'!N$1,NoSettings_v3!$C$1:$AH$1,0)),"")</f>
        <v>0</v>
      </c>
      <c r="O27" s="157">
        <f>IFERROR(INDEX(NoSettings_v3!$C$2:$AH$4612,MATCH('EPS 3.1.3'!$B27,NoSettings_v3!$A$2:$A$4612,0),MATCH('EPS 3.1.3'!O$1,NoSettings_v3!$C$1:$AH$1,0)),"")</f>
        <v>0</v>
      </c>
      <c r="P27" s="157">
        <f>IFERROR(INDEX(NoSettings_v3!$C$2:$AH$4612,MATCH('EPS 3.1.3'!$B27,NoSettings_v3!$A$2:$A$4612,0),MATCH('EPS 3.1.3'!P$1,NoSettings_v3!$C$1:$AH$1,0)),"")</f>
        <v>0</v>
      </c>
      <c r="Q27" s="157">
        <f>IFERROR(INDEX(NoSettings_v3!$C$2:$AH$4612,MATCH('EPS 3.1.3'!$B27,NoSettings_v3!$A$2:$A$4612,0),MATCH('EPS 3.1.3'!Q$1,NoSettings_v3!$C$1:$AH$1,0)),"")</f>
        <v>0</v>
      </c>
      <c r="R27" s="157">
        <f>IFERROR(INDEX(NoSettings_v3!$C$2:$AH$4612,MATCH('EPS 3.1.3'!$B27,NoSettings_v3!$A$2:$A$4612,0),MATCH('EPS 3.1.3'!R$1,NoSettings_v3!$C$1:$AH$1,0)),"")</f>
        <v>0</v>
      </c>
      <c r="S27" s="157">
        <f>IFERROR(INDEX(NoSettings_v3!$C$2:$AH$4612,MATCH('EPS 3.1.3'!$B27,NoSettings_v3!$A$2:$A$4612,0),MATCH('EPS 3.1.3'!S$1,NoSettings_v3!$C$1:$AH$1,0)),"")</f>
        <v>0</v>
      </c>
      <c r="T27" s="157">
        <f>IFERROR(INDEX(NoSettings_v3!$C$2:$AH$4612,MATCH('EPS 3.1.3'!$B27,NoSettings_v3!$A$2:$A$4612,0),MATCH('EPS 3.1.3'!T$1,NoSettings_v3!$C$1:$AH$1,0)),"")</f>
        <v>0</v>
      </c>
      <c r="U27" s="157">
        <f>IFERROR(INDEX(NoSettings_v3!$C$2:$AH$4612,MATCH('EPS 3.1.3'!$B27,NoSettings_v3!$A$2:$A$4612,0),MATCH('EPS 3.1.3'!U$1,NoSettings_v3!$C$1:$AH$1,0)),"")</f>
        <v>0</v>
      </c>
      <c r="V27" s="157">
        <f>IFERROR(INDEX(NoSettings_v3!$C$2:$AH$4612,MATCH('EPS 3.1.3'!$B27,NoSettings_v3!$A$2:$A$4612,0),MATCH('EPS 3.1.3'!V$1,NoSettings_v3!$C$1:$AH$1,0)),"")</f>
        <v>0</v>
      </c>
      <c r="W27" s="157">
        <f>IFERROR(INDEX(NoSettings_v3!$C$2:$AH$4612,MATCH('EPS 3.1.3'!$B27,NoSettings_v3!$A$2:$A$4612,0),MATCH('EPS 3.1.3'!W$1,NoSettings_v3!$C$1:$AH$1,0)),"")</f>
        <v>0</v>
      </c>
      <c r="X27" s="157">
        <f>IFERROR(INDEX(NoSettings_v3!$C$2:$AH$4612,MATCH('EPS 3.1.3'!$B27,NoSettings_v3!$A$2:$A$4612,0),MATCH('EPS 3.1.3'!X$1,NoSettings_v3!$C$1:$AH$1,0)),"")</f>
        <v>0</v>
      </c>
      <c r="Y27" s="157">
        <f>IFERROR(INDEX(NoSettings_v3!$C$2:$AH$4612,MATCH('EPS 3.1.3'!$B27,NoSettings_v3!$A$2:$A$4612,0),MATCH('EPS 3.1.3'!Y$1,NoSettings_v3!$C$1:$AH$1,0)),"")</f>
        <v>0</v>
      </c>
      <c r="Z27" s="157">
        <f>IFERROR(INDEX(NoSettings_v3!$C$2:$AH$4612,MATCH('EPS 3.1.3'!$B27,NoSettings_v3!$A$2:$A$4612,0),MATCH('EPS 3.1.3'!Z$1,NoSettings_v3!$C$1:$AH$1,0)),"")</f>
        <v>0</v>
      </c>
      <c r="AA27" s="157">
        <f>IFERROR(INDEX(NoSettings_v3!$C$2:$AH$4612,MATCH('EPS 3.1.3'!$B27,NoSettings_v3!$A$2:$A$4612,0),MATCH('EPS 3.1.3'!AA$1,NoSettings_v3!$C$1:$AH$1,0)),"")</f>
        <v>0</v>
      </c>
      <c r="AB27" s="157">
        <f>IFERROR(INDEX(NoSettings_v3!$C$2:$AH$4612,MATCH('EPS 3.1.3'!$B27,NoSettings_v3!$A$2:$A$4612,0),MATCH('EPS 3.1.3'!AB$1,NoSettings_v3!$C$1:$AH$1,0)),"")</f>
        <v>0</v>
      </c>
      <c r="AC27" s="157">
        <f>IFERROR(INDEX(NoSettings_v3!$C$2:$AH$4612,MATCH('EPS 3.1.3'!$B27,NoSettings_v3!$A$2:$A$4612,0),MATCH('EPS 3.1.3'!AC$1,NoSettings_v3!$C$1:$AH$1,0)),"")</f>
        <v>0</v>
      </c>
      <c r="AD27" s="157">
        <f>IFERROR(INDEX(NoSettings_v3!$C$2:$AH$4612,MATCH('EPS 3.1.3'!$B27,NoSettings_v3!$A$2:$A$4612,0),MATCH('EPS 3.1.3'!AD$1,NoSettings_v3!$C$1:$AH$1,0)),"")</f>
        <v>0</v>
      </c>
      <c r="AE27" s="157">
        <f>IFERROR(INDEX(NoSettings_v3!$C$2:$AH$4612,MATCH('EPS 3.1.3'!$B27,NoSettings_v3!$A$2:$A$4612,0),MATCH('EPS 3.1.3'!AE$1,NoSettings_v3!$C$1:$AH$1,0)),"")</f>
        <v>0</v>
      </c>
      <c r="AF27" s="157">
        <f>IFERROR(INDEX(NoSettings_v3!$C$2:$AH$4612,MATCH('EPS 3.1.3'!$B27,NoSettings_v3!$A$2:$A$4612,0),MATCH('EPS 3.1.3'!AF$1,NoSettings_v3!$C$1:$AH$1,0)),"")</f>
        <v>0</v>
      </c>
      <c r="AG27" s="157">
        <f>IFERROR(INDEX(NoSettings_v3!$C$2:$AH$4612,MATCH('EPS 3.1.3'!$B27,NoSettings_v3!$A$2:$A$4612,0),MATCH('EPS 3.1.3'!AG$1,NoSettings_v3!$C$1:$AH$1,0)),"")</f>
        <v>0</v>
      </c>
      <c r="AH27" s="157">
        <f>IFERROR(INDEX(NoSettings_v3!$C$2:$AH$4612,MATCH('EPS 3.1.3'!$B27,NoSettings_v3!$A$2:$A$4612,0),MATCH('EPS 3.1.3'!AH$1,NoSettings_v3!$C$1:$AH$1,0)),"")</f>
        <v>0</v>
      </c>
      <c r="AI27" s="157">
        <f>IFERROR(INDEX(NoSettings_v3!$C$2:$AH$4612,MATCH('EPS 3.1.3'!$B27,NoSettings_v3!$A$2:$A$4612,0),MATCH('EPS 3.1.3'!AI$1,NoSettings_v3!$C$1:$AH$1,0)),"")</f>
        <v>0</v>
      </c>
    </row>
    <row r="28" spans="2:35" x14ac:dyDescent="0.35">
      <c r="B28" s="161" t="s">
        <v>74</v>
      </c>
      <c r="C28" s="127" t="s">
        <v>964</v>
      </c>
      <c r="D28" s="157">
        <f>IFERROR(INDEX(NoSettings_v3!$C$2:$AH$4612,MATCH('EPS 3.1.3'!$B28,NoSettings_v3!$A$2:$A$4612,0),MATCH('EPS 3.1.3'!D$1,NoSettings_v3!$C$1:$AH$1,0)),"")</f>
        <v>0</v>
      </c>
      <c r="E28" s="157">
        <f>IFERROR(INDEX(NoSettings_v3!$C$2:$AH$4612,MATCH('EPS 3.1.3'!$B28,NoSettings_v3!$A$2:$A$4612,0),MATCH('EPS 3.1.3'!E$1,NoSettings_v3!$C$1:$AH$1,0)),"")</f>
        <v>0</v>
      </c>
      <c r="F28" s="157">
        <f>IFERROR(INDEX(NoSettings_v3!$C$2:$AH$4612,MATCH('EPS 3.1.3'!$B28,NoSettings_v3!$A$2:$A$4612,0),MATCH('EPS 3.1.3'!F$1,NoSettings_v3!$C$1:$AH$1,0)),"")</f>
        <v>0</v>
      </c>
      <c r="G28" s="157">
        <f>IFERROR(INDEX(NoSettings_v3!$C$2:$AH$4612,MATCH('EPS 3.1.3'!$B28,NoSettings_v3!$A$2:$A$4612,0),MATCH('EPS 3.1.3'!G$1,NoSettings_v3!$C$1:$AH$1,0)),"")</f>
        <v>0</v>
      </c>
      <c r="H28" s="157">
        <f>IFERROR(INDEX(NoSettings_v3!$C$2:$AH$4612,MATCH('EPS 3.1.3'!$B28,NoSettings_v3!$A$2:$A$4612,0),MATCH('EPS 3.1.3'!H$1,NoSettings_v3!$C$1:$AH$1,0)),"")</f>
        <v>0</v>
      </c>
      <c r="I28" s="157">
        <f>IFERROR(INDEX(NoSettings_v3!$C$2:$AH$4612,MATCH('EPS 3.1.3'!$B28,NoSettings_v3!$A$2:$A$4612,0),MATCH('EPS 3.1.3'!I$1,NoSettings_v3!$C$1:$AH$1,0)),"")</f>
        <v>0</v>
      </c>
      <c r="J28" s="157">
        <f>IFERROR(INDEX(NoSettings_v3!$C$2:$AH$4612,MATCH('EPS 3.1.3'!$B28,NoSettings_v3!$A$2:$A$4612,0),MATCH('EPS 3.1.3'!J$1,NoSettings_v3!$C$1:$AH$1,0)),"")</f>
        <v>0</v>
      </c>
      <c r="K28" s="157">
        <f>IFERROR(INDEX(NoSettings_v3!$C$2:$AH$4612,MATCH('EPS 3.1.3'!$B28,NoSettings_v3!$A$2:$A$4612,0),MATCH('EPS 3.1.3'!K$1,NoSettings_v3!$C$1:$AH$1,0)),"")</f>
        <v>0</v>
      </c>
      <c r="L28" s="157">
        <f>IFERROR(INDEX(NoSettings_v3!$C$2:$AH$4612,MATCH('EPS 3.1.3'!$B28,NoSettings_v3!$A$2:$A$4612,0),MATCH('EPS 3.1.3'!L$1,NoSettings_v3!$C$1:$AH$1,0)),"")</f>
        <v>0</v>
      </c>
      <c r="M28" s="157">
        <f>IFERROR(INDEX(NoSettings_v3!$C$2:$AH$4612,MATCH('EPS 3.1.3'!$B28,NoSettings_v3!$A$2:$A$4612,0),MATCH('EPS 3.1.3'!M$1,NoSettings_v3!$C$1:$AH$1,0)),"")</f>
        <v>0</v>
      </c>
      <c r="N28" s="157">
        <f>IFERROR(INDEX(NoSettings_v3!$C$2:$AH$4612,MATCH('EPS 3.1.3'!$B28,NoSettings_v3!$A$2:$A$4612,0),MATCH('EPS 3.1.3'!N$1,NoSettings_v3!$C$1:$AH$1,0)),"")</f>
        <v>0</v>
      </c>
      <c r="O28" s="157">
        <f>IFERROR(INDEX(NoSettings_v3!$C$2:$AH$4612,MATCH('EPS 3.1.3'!$B28,NoSettings_v3!$A$2:$A$4612,0),MATCH('EPS 3.1.3'!O$1,NoSettings_v3!$C$1:$AH$1,0)),"")</f>
        <v>0</v>
      </c>
      <c r="P28" s="157">
        <f>IFERROR(INDEX(NoSettings_v3!$C$2:$AH$4612,MATCH('EPS 3.1.3'!$B28,NoSettings_v3!$A$2:$A$4612,0),MATCH('EPS 3.1.3'!P$1,NoSettings_v3!$C$1:$AH$1,0)),"")</f>
        <v>0</v>
      </c>
      <c r="Q28" s="157">
        <f>IFERROR(INDEX(NoSettings_v3!$C$2:$AH$4612,MATCH('EPS 3.1.3'!$B28,NoSettings_v3!$A$2:$A$4612,0),MATCH('EPS 3.1.3'!Q$1,NoSettings_v3!$C$1:$AH$1,0)),"")</f>
        <v>0</v>
      </c>
      <c r="R28" s="157">
        <f>IFERROR(INDEX(NoSettings_v3!$C$2:$AH$4612,MATCH('EPS 3.1.3'!$B28,NoSettings_v3!$A$2:$A$4612,0),MATCH('EPS 3.1.3'!R$1,NoSettings_v3!$C$1:$AH$1,0)),"")</f>
        <v>0</v>
      </c>
      <c r="S28" s="157">
        <f>IFERROR(INDEX(NoSettings_v3!$C$2:$AH$4612,MATCH('EPS 3.1.3'!$B28,NoSettings_v3!$A$2:$A$4612,0),MATCH('EPS 3.1.3'!S$1,NoSettings_v3!$C$1:$AH$1,0)),"")</f>
        <v>0</v>
      </c>
      <c r="T28" s="157">
        <f>IFERROR(INDEX(NoSettings_v3!$C$2:$AH$4612,MATCH('EPS 3.1.3'!$B28,NoSettings_v3!$A$2:$A$4612,0),MATCH('EPS 3.1.3'!T$1,NoSettings_v3!$C$1:$AH$1,0)),"")</f>
        <v>0</v>
      </c>
      <c r="U28" s="157">
        <f>IFERROR(INDEX(NoSettings_v3!$C$2:$AH$4612,MATCH('EPS 3.1.3'!$B28,NoSettings_v3!$A$2:$A$4612,0),MATCH('EPS 3.1.3'!U$1,NoSettings_v3!$C$1:$AH$1,0)),"")</f>
        <v>0</v>
      </c>
      <c r="V28" s="157">
        <f>IFERROR(INDEX(NoSettings_v3!$C$2:$AH$4612,MATCH('EPS 3.1.3'!$B28,NoSettings_v3!$A$2:$A$4612,0),MATCH('EPS 3.1.3'!V$1,NoSettings_v3!$C$1:$AH$1,0)),"")</f>
        <v>0</v>
      </c>
      <c r="W28" s="157">
        <f>IFERROR(INDEX(NoSettings_v3!$C$2:$AH$4612,MATCH('EPS 3.1.3'!$B28,NoSettings_v3!$A$2:$A$4612,0),MATCH('EPS 3.1.3'!W$1,NoSettings_v3!$C$1:$AH$1,0)),"")</f>
        <v>0</v>
      </c>
      <c r="X28" s="157">
        <f>IFERROR(INDEX(NoSettings_v3!$C$2:$AH$4612,MATCH('EPS 3.1.3'!$B28,NoSettings_v3!$A$2:$A$4612,0),MATCH('EPS 3.1.3'!X$1,NoSettings_v3!$C$1:$AH$1,0)),"")</f>
        <v>0</v>
      </c>
      <c r="Y28" s="157">
        <f>IFERROR(INDEX(NoSettings_v3!$C$2:$AH$4612,MATCH('EPS 3.1.3'!$B28,NoSettings_v3!$A$2:$A$4612,0),MATCH('EPS 3.1.3'!Y$1,NoSettings_v3!$C$1:$AH$1,0)),"")</f>
        <v>0</v>
      </c>
      <c r="Z28" s="157">
        <f>IFERROR(INDEX(NoSettings_v3!$C$2:$AH$4612,MATCH('EPS 3.1.3'!$B28,NoSettings_v3!$A$2:$A$4612,0),MATCH('EPS 3.1.3'!Z$1,NoSettings_v3!$C$1:$AH$1,0)),"")</f>
        <v>0</v>
      </c>
      <c r="AA28" s="157">
        <f>IFERROR(INDEX(NoSettings_v3!$C$2:$AH$4612,MATCH('EPS 3.1.3'!$B28,NoSettings_v3!$A$2:$A$4612,0),MATCH('EPS 3.1.3'!AA$1,NoSettings_v3!$C$1:$AH$1,0)),"")</f>
        <v>0</v>
      </c>
      <c r="AB28" s="157">
        <f>IFERROR(INDEX(NoSettings_v3!$C$2:$AH$4612,MATCH('EPS 3.1.3'!$B28,NoSettings_v3!$A$2:$A$4612,0),MATCH('EPS 3.1.3'!AB$1,NoSettings_v3!$C$1:$AH$1,0)),"")</f>
        <v>0</v>
      </c>
      <c r="AC28" s="157">
        <f>IFERROR(INDEX(NoSettings_v3!$C$2:$AH$4612,MATCH('EPS 3.1.3'!$B28,NoSettings_v3!$A$2:$A$4612,0),MATCH('EPS 3.1.3'!AC$1,NoSettings_v3!$C$1:$AH$1,0)),"")</f>
        <v>0</v>
      </c>
      <c r="AD28" s="157">
        <f>IFERROR(INDEX(NoSettings_v3!$C$2:$AH$4612,MATCH('EPS 3.1.3'!$B28,NoSettings_v3!$A$2:$A$4612,0),MATCH('EPS 3.1.3'!AD$1,NoSettings_v3!$C$1:$AH$1,0)),"")</f>
        <v>0</v>
      </c>
      <c r="AE28" s="157">
        <f>IFERROR(INDEX(NoSettings_v3!$C$2:$AH$4612,MATCH('EPS 3.1.3'!$B28,NoSettings_v3!$A$2:$A$4612,0),MATCH('EPS 3.1.3'!AE$1,NoSettings_v3!$C$1:$AH$1,0)),"")</f>
        <v>0</v>
      </c>
      <c r="AF28" s="157">
        <f>IFERROR(INDEX(NoSettings_v3!$C$2:$AH$4612,MATCH('EPS 3.1.3'!$B28,NoSettings_v3!$A$2:$A$4612,0),MATCH('EPS 3.1.3'!AF$1,NoSettings_v3!$C$1:$AH$1,0)),"")</f>
        <v>0</v>
      </c>
      <c r="AG28" s="157">
        <f>IFERROR(INDEX(NoSettings_v3!$C$2:$AH$4612,MATCH('EPS 3.1.3'!$B28,NoSettings_v3!$A$2:$A$4612,0),MATCH('EPS 3.1.3'!AG$1,NoSettings_v3!$C$1:$AH$1,0)),"")</f>
        <v>0</v>
      </c>
      <c r="AH28" s="157">
        <f>IFERROR(INDEX(NoSettings_v3!$C$2:$AH$4612,MATCH('EPS 3.1.3'!$B28,NoSettings_v3!$A$2:$A$4612,0),MATCH('EPS 3.1.3'!AH$1,NoSettings_v3!$C$1:$AH$1,0)),"")</f>
        <v>0</v>
      </c>
      <c r="AI28" s="157">
        <f>IFERROR(INDEX(NoSettings_v3!$C$2:$AH$4612,MATCH('EPS 3.1.3'!$B28,NoSettings_v3!$A$2:$A$4612,0),MATCH('EPS 3.1.3'!AI$1,NoSettings_v3!$C$1:$AH$1,0)),"")</f>
        <v>0</v>
      </c>
    </row>
    <row r="29" spans="2:35" x14ac:dyDescent="0.35">
      <c r="B29" s="161" t="s">
        <v>75</v>
      </c>
      <c r="C29" s="127" t="s">
        <v>964</v>
      </c>
      <c r="D29" s="157">
        <f>IFERROR(INDEX(NoSettings_v3!$C$2:$AH$4612,MATCH('EPS 3.1.3'!$B29,NoSettings_v3!$A$2:$A$4612,0),MATCH('EPS 3.1.3'!D$1,NoSettings_v3!$C$1:$AH$1,0)),"")</f>
        <v>0</v>
      </c>
      <c r="E29" s="157">
        <f>IFERROR(INDEX(NoSettings_v3!$C$2:$AH$4612,MATCH('EPS 3.1.3'!$B29,NoSettings_v3!$A$2:$A$4612,0),MATCH('EPS 3.1.3'!E$1,NoSettings_v3!$C$1:$AH$1,0)),"")</f>
        <v>0</v>
      </c>
      <c r="F29" s="157">
        <f>IFERROR(INDEX(NoSettings_v3!$C$2:$AH$4612,MATCH('EPS 3.1.3'!$B29,NoSettings_v3!$A$2:$A$4612,0),MATCH('EPS 3.1.3'!F$1,NoSettings_v3!$C$1:$AH$1,0)),"")</f>
        <v>0</v>
      </c>
      <c r="G29" s="157">
        <f>IFERROR(INDEX(NoSettings_v3!$C$2:$AH$4612,MATCH('EPS 3.1.3'!$B29,NoSettings_v3!$A$2:$A$4612,0),MATCH('EPS 3.1.3'!G$1,NoSettings_v3!$C$1:$AH$1,0)),"")</f>
        <v>0</v>
      </c>
      <c r="H29" s="157">
        <f>IFERROR(INDEX(NoSettings_v3!$C$2:$AH$4612,MATCH('EPS 3.1.3'!$B29,NoSettings_v3!$A$2:$A$4612,0),MATCH('EPS 3.1.3'!H$1,NoSettings_v3!$C$1:$AH$1,0)),"")</f>
        <v>0</v>
      </c>
      <c r="I29" s="157">
        <f>IFERROR(INDEX(NoSettings_v3!$C$2:$AH$4612,MATCH('EPS 3.1.3'!$B29,NoSettings_v3!$A$2:$A$4612,0),MATCH('EPS 3.1.3'!I$1,NoSettings_v3!$C$1:$AH$1,0)),"")</f>
        <v>0</v>
      </c>
      <c r="J29" s="157">
        <f>IFERROR(INDEX(NoSettings_v3!$C$2:$AH$4612,MATCH('EPS 3.1.3'!$B29,NoSettings_v3!$A$2:$A$4612,0),MATCH('EPS 3.1.3'!J$1,NoSettings_v3!$C$1:$AH$1,0)),"")</f>
        <v>0</v>
      </c>
      <c r="K29" s="157">
        <f>IFERROR(INDEX(NoSettings_v3!$C$2:$AH$4612,MATCH('EPS 3.1.3'!$B29,NoSettings_v3!$A$2:$A$4612,0),MATCH('EPS 3.1.3'!K$1,NoSettings_v3!$C$1:$AH$1,0)),"")</f>
        <v>0</v>
      </c>
      <c r="L29" s="157">
        <f>IFERROR(INDEX(NoSettings_v3!$C$2:$AH$4612,MATCH('EPS 3.1.3'!$B29,NoSettings_v3!$A$2:$A$4612,0),MATCH('EPS 3.1.3'!L$1,NoSettings_v3!$C$1:$AH$1,0)),"")</f>
        <v>0</v>
      </c>
      <c r="M29" s="157">
        <f>IFERROR(INDEX(NoSettings_v3!$C$2:$AH$4612,MATCH('EPS 3.1.3'!$B29,NoSettings_v3!$A$2:$A$4612,0),MATCH('EPS 3.1.3'!M$1,NoSettings_v3!$C$1:$AH$1,0)),"")</f>
        <v>0</v>
      </c>
      <c r="N29" s="157">
        <f>IFERROR(INDEX(NoSettings_v3!$C$2:$AH$4612,MATCH('EPS 3.1.3'!$B29,NoSettings_v3!$A$2:$A$4612,0),MATCH('EPS 3.1.3'!N$1,NoSettings_v3!$C$1:$AH$1,0)),"")</f>
        <v>0</v>
      </c>
      <c r="O29" s="157">
        <f>IFERROR(INDEX(NoSettings_v3!$C$2:$AH$4612,MATCH('EPS 3.1.3'!$B29,NoSettings_v3!$A$2:$A$4612,0),MATCH('EPS 3.1.3'!O$1,NoSettings_v3!$C$1:$AH$1,0)),"")</f>
        <v>0</v>
      </c>
      <c r="P29" s="157">
        <f>IFERROR(INDEX(NoSettings_v3!$C$2:$AH$4612,MATCH('EPS 3.1.3'!$B29,NoSettings_v3!$A$2:$A$4612,0),MATCH('EPS 3.1.3'!P$1,NoSettings_v3!$C$1:$AH$1,0)),"")</f>
        <v>0</v>
      </c>
      <c r="Q29" s="157">
        <f>IFERROR(INDEX(NoSettings_v3!$C$2:$AH$4612,MATCH('EPS 3.1.3'!$B29,NoSettings_v3!$A$2:$A$4612,0),MATCH('EPS 3.1.3'!Q$1,NoSettings_v3!$C$1:$AH$1,0)),"")</f>
        <v>0</v>
      </c>
      <c r="R29" s="157">
        <f>IFERROR(INDEX(NoSettings_v3!$C$2:$AH$4612,MATCH('EPS 3.1.3'!$B29,NoSettings_v3!$A$2:$A$4612,0),MATCH('EPS 3.1.3'!R$1,NoSettings_v3!$C$1:$AH$1,0)),"")</f>
        <v>0</v>
      </c>
      <c r="S29" s="157">
        <f>IFERROR(INDEX(NoSettings_v3!$C$2:$AH$4612,MATCH('EPS 3.1.3'!$B29,NoSettings_v3!$A$2:$A$4612,0),MATCH('EPS 3.1.3'!S$1,NoSettings_v3!$C$1:$AH$1,0)),"")</f>
        <v>0</v>
      </c>
      <c r="T29" s="157">
        <f>IFERROR(INDEX(NoSettings_v3!$C$2:$AH$4612,MATCH('EPS 3.1.3'!$B29,NoSettings_v3!$A$2:$A$4612,0),MATCH('EPS 3.1.3'!T$1,NoSettings_v3!$C$1:$AH$1,0)),"")</f>
        <v>0</v>
      </c>
      <c r="U29" s="157">
        <f>IFERROR(INDEX(NoSettings_v3!$C$2:$AH$4612,MATCH('EPS 3.1.3'!$B29,NoSettings_v3!$A$2:$A$4612,0),MATCH('EPS 3.1.3'!U$1,NoSettings_v3!$C$1:$AH$1,0)),"")</f>
        <v>0</v>
      </c>
      <c r="V29" s="157">
        <f>IFERROR(INDEX(NoSettings_v3!$C$2:$AH$4612,MATCH('EPS 3.1.3'!$B29,NoSettings_v3!$A$2:$A$4612,0),MATCH('EPS 3.1.3'!V$1,NoSettings_v3!$C$1:$AH$1,0)),"")</f>
        <v>0</v>
      </c>
      <c r="W29" s="157">
        <f>IFERROR(INDEX(NoSettings_v3!$C$2:$AH$4612,MATCH('EPS 3.1.3'!$B29,NoSettings_v3!$A$2:$A$4612,0),MATCH('EPS 3.1.3'!W$1,NoSettings_v3!$C$1:$AH$1,0)),"")</f>
        <v>0</v>
      </c>
      <c r="X29" s="157">
        <f>IFERROR(INDEX(NoSettings_v3!$C$2:$AH$4612,MATCH('EPS 3.1.3'!$B29,NoSettings_v3!$A$2:$A$4612,0),MATCH('EPS 3.1.3'!X$1,NoSettings_v3!$C$1:$AH$1,0)),"")</f>
        <v>0</v>
      </c>
      <c r="Y29" s="157">
        <f>IFERROR(INDEX(NoSettings_v3!$C$2:$AH$4612,MATCH('EPS 3.1.3'!$B29,NoSettings_v3!$A$2:$A$4612,0),MATCH('EPS 3.1.3'!Y$1,NoSettings_v3!$C$1:$AH$1,0)),"")</f>
        <v>0</v>
      </c>
      <c r="Z29" s="157">
        <f>IFERROR(INDEX(NoSettings_v3!$C$2:$AH$4612,MATCH('EPS 3.1.3'!$B29,NoSettings_v3!$A$2:$A$4612,0),MATCH('EPS 3.1.3'!Z$1,NoSettings_v3!$C$1:$AH$1,0)),"")</f>
        <v>0</v>
      </c>
      <c r="AA29" s="157">
        <f>IFERROR(INDEX(NoSettings_v3!$C$2:$AH$4612,MATCH('EPS 3.1.3'!$B29,NoSettings_v3!$A$2:$A$4612,0),MATCH('EPS 3.1.3'!AA$1,NoSettings_v3!$C$1:$AH$1,0)),"")</f>
        <v>0</v>
      </c>
      <c r="AB29" s="157">
        <f>IFERROR(INDEX(NoSettings_v3!$C$2:$AH$4612,MATCH('EPS 3.1.3'!$B29,NoSettings_v3!$A$2:$A$4612,0),MATCH('EPS 3.1.3'!AB$1,NoSettings_v3!$C$1:$AH$1,0)),"")</f>
        <v>0</v>
      </c>
      <c r="AC29" s="157">
        <f>IFERROR(INDEX(NoSettings_v3!$C$2:$AH$4612,MATCH('EPS 3.1.3'!$B29,NoSettings_v3!$A$2:$A$4612,0),MATCH('EPS 3.1.3'!AC$1,NoSettings_v3!$C$1:$AH$1,0)),"")</f>
        <v>0</v>
      </c>
      <c r="AD29" s="157">
        <f>IFERROR(INDEX(NoSettings_v3!$C$2:$AH$4612,MATCH('EPS 3.1.3'!$B29,NoSettings_v3!$A$2:$A$4612,0),MATCH('EPS 3.1.3'!AD$1,NoSettings_v3!$C$1:$AH$1,0)),"")</f>
        <v>0</v>
      </c>
      <c r="AE29" s="157">
        <f>IFERROR(INDEX(NoSettings_v3!$C$2:$AH$4612,MATCH('EPS 3.1.3'!$B29,NoSettings_v3!$A$2:$A$4612,0),MATCH('EPS 3.1.3'!AE$1,NoSettings_v3!$C$1:$AH$1,0)),"")</f>
        <v>0</v>
      </c>
      <c r="AF29" s="157">
        <f>IFERROR(INDEX(NoSettings_v3!$C$2:$AH$4612,MATCH('EPS 3.1.3'!$B29,NoSettings_v3!$A$2:$A$4612,0),MATCH('EPS 3.1.3'!AF$1,NoSettings_v3!$C$1:$AH$1,0)),"")</f>
        <v>0</v>
      </c>
      <c r="AG29" s="157">
        <f>IFERROR(INDEX(NoSettings_v3!$C$2:$AH$4612,MATCH('EPS 3.1.3'!$B29,NoSettings_v3!$A$2:$A$4612,0),MATCH('EPS 3.1.3'!AG$1,NoSettings_v3!$C$1:$AH$1,0)),"")</f>
        <v>0</v>
      </c>
      <c r="AH29" s="157">
        <f>IFERROR(INDEX(NoSettings_v3!$C$2:$AH$4612,MATCH('EPS 3.1.3'!$B29,NoSettings_v3!$A$2:$A$4612,0),MATCH('EPS 3.1.3'!AH$1,NoSettings_v3!$C$1:$AH$1,0)),"")</f>
        <v>0</v>
      </c>
      <c r="AI29" s="157">
        <f>IFERROR(INDEX(NoSettings_v3!$C$2:$AH$4612,MATCH('EPS 3.1.3'!$B29,NoSettings_v3!$A$2:$A$4612,0),MATCH('EPS 3.1.3'!AI$1,NoSettings_v3!$C$1:$AH$1,0)),"")</f>
        <v>0</v>
      </c>
    </row>
    <row r="30" spans="2:35" x14ac:dyDescent="0.35">
      <c r="B30" s="161" t="s">
        <v>975</v>
      </c>
      <c r="C30" s="127" t="s">
        <v>964</v>
      </c>
      <c r="D30" s="157">
        <f>IFERROR(INDEX(NoSettings_v3!$C$2:$AH$4612,MATCH('EPS 3.1.3'!$B30,NoSettings_v3!$A$2:$A$4612,0),MATCH('EPS 3.1.3'!D$1,NoSettings_v3!$C$1:$AH$1,0)),"")</f>
        <v>0</v>
      </c>
      <c r="E30" s="157">
        <f>IFERROR(INDEX(NoSettings_v3!$C$2:$AH$4612,MATCH('EPS 3.1.3'!$B30,NoSettings_v3!$A$2:$A$4612,0),MATCH('EPS 3.1.3'!E$1,NoSettings_v3!$C$1:$AH$1,0)),"")</f>
        <v>0</v>
      </c>
      <c r="F30" s="157">
        <f>IFERROR(INDEX(NoSettings_v3!$C$2:$AH$4612,MATCH('EPS 3.1.3'!$B30,NoSettings_v3!$A$2:$A$4612,0),MATCH('EPS 3.1.3'!F$1,NoSettings_v3!$C$1:$AH$1,0)),"")</f>
        <v>0</v>
      </c>
      <c r="G30" s="157">
        <f>IFERROR(INDEX(NoSettings_v3!$C$2:$AH$4612,MATCH('EPS 3.1.3'!$B30,NoSettings_v3!$A$2:$A$4612,0),MATCH('EPS 3.1.3'!G$1,NoSettings_v3!$C$1:$AH$1,0)),"")</f>
        <v>0</v>
      </c>
      <c r="H30" s="157">
        <f>IFERROR(INDEX(NoSettings_v3!$C$2:$AH$4612,MATCH('EPS 3.1.3'!$B30,NoSettings_v3!$A$2:$A$4612,0),MATCH('EPS 3.1.3'!H$1,NoSettings_v3!$C$1:$AH$1,0)),"")</f>
        <v>0</v>
      </c>
      <c r="I30" s="157">
        <f>IFERROR(INDEX(NoSettings_v3!$C$2:$AH$4612,MATCH('EPS 3.1.3'!$B30,NoSettings_v3!$A$2:$A$4612,0),MATCH('EPS 3.1.3'!I$1,NoSettings_v3!$C$1:$AH$1,0)),"")</f>
        <v>0</v>
      </c>
      <c r="J30" s="157">
        <f>IFERROR(INDEX(NoSettings_v3!$C$2:$AH$4612,MATCH('EPS 3.1.3'!$B30,NoSettings_v3!$A$2:$A$4612,0),MATCH('EPS 3.1.3'!J$1,NoSettings_v3!$C$1:$AH$1,0)),"")</f>
        <v>0</v>
      </c>
      <c r="K30" s="157">
        <f>IFERROR(INDEX(NoSettings_v3!$C$2:$AH$4612,MATCH('EPS 3.1.3'!$B30,NoSettings_v3!$A$2:$A$4612,0),MATCH('EPS 3.1.3'!K$1,NoSettings_v3!$C$1:$AH$1,0)),"")</f>
        <v>0</v>
      </c>
      <c r="L30" s="157">
        <f>IFERROR(INDEX(NoSettings_v3!$C$2:$AH$4612,MATCH('EPS 3.1.3'!$B30,NoSettings_v3!$A$2:$A$4612,0),MATCH('EPS 3.1.3'!L$1,NoSettings_v3!$C$1:$AH$1,0)),"")</f>
        <v>0</v>
      </c>
      <c r="M30" s="157">
        <f>IFERROR(INDEX(NoSettings_v3!$C$2:$AH$4612,MATCH('EPS 3.1.3'!$B30,NoSettings_v3!$A$2:$A$4612,0),MATCH('EPS 3.1.3'!M$1,NoSettings_v3!$C$1:$AH$1,0)),"")</f>
        <v>0</v>
      </c>
      <c r="N30" s="157">
        <f>IFERROR(INDEX(NoSettings_v3!$C$2:$AH$4612,MATCH('EPS 3.1.3'!$B30,NoSettings_v3!$A$2:$A$4612,0),MATCH('EPS 3.1.3'!N$1,NoSettings_v3!$C$1:$AH$1,0)),"")</f>
        <v>0</v>
      </c>
      <c r="O30" s="157">
        <f>IFERROR(INDEX(NoSettings_v3!$C$2:$AH$4612,MATCH('EPS 3.1.3'!$B30,NoSettings_v3!$A$2:$A$4612,0),MATCH('EPS 3.1.3'!O$1,NoSettings_v3!$C$1:$AH$1,0)),"")</f>
        <v>0</v>
      </c>
      <c r="P30" s="157">
        <f>IFERROR(INDEX(NoSettings_v3!$C$2:$AH$4612,MATCH('EPS 3.1.3'!$B30,NoSettings_v3!$A$2:$A$4612,0),MATCH('EPS 3.1.3'!P$1,NoSettings_v3!$C$1:$AH$1,0)),"")</f>
        <v>0</v>
      </c>
      <c r="Q30" s="157">
        <f>IFERROR(INDEX(NoSettings_v3!$C$2:$AH$4612,MATCH('EPS 3.1.3'!$B30,NoSettings_v3!$A$2:$A$4612,0),MATCH('EPS 3.1.3'!Q$1,NoSettings_v3!$C$1:$AH$1,0)),"")</f>
        <v>0</v>
      </c>
      <c r="R30" s="157">
        <f>IFERROR(INDEX(NoSettings_v3!$C$2:$AH$4612,MATCH('EPS 3.1.3'!$B30,NoSettings_v3!$A$2:$A$4612,0),MATCH('EPS 3.1.3'!R$1,NoSettings_v3!$C$1:$AH$1,0)),"")</f>
        <v>0</v>
      </c>
      <c r="S30" s="157">
        <f>IFERROR(INDEX(NoSettings_v3!$C$2:$AH$4612,MATCH('EPS 3.1.3'!$B30,NoSettings_v3!$A$2:$A$4612,0),MATCH('EPS 3.1.3'!S$1,NoSettings_v3!$C$1:$AH$1,0)),"")</f>
        <v>0</v>
      </c>
      <c r="T30" s="157">
        <f>IFERROR(INDEX(NoSettings_v3!$C$2:$AH$4612,MATCH('EPS 3.1.3'!$B30,NoSettings_v3!$A$2:$A$4612,0),MATCH('EPS 3.1.3'!T$1,NoSettings_v3!$C$1:$AH$1,0)),"")</f>
        <v>0</v>
      </c>
      <c r="U30" s="157">
        <f>IFERROR(INDEX(NoSettings_v3!$C$2:$AH$4612,MATCH('EPS 3.1.3'!$B30,NoSettings_v3!$A$2:$A$4612,0),MATCH('EPS 3.1.3'!U$1,NoSettings_v3!$C$1:$AH$1,0)),"")</f>
        <v>0</v>
      </c>
      <c r="V30" s="157">
        <f>IFERROR(INDEX(NoSettings_v3!$C$2:$AH$4612,MATCH('EPS 3.1.3'!$B30,NoSettings_v3!$A$2:$A$4612,0),MATCH('EPS 3.1.3'!V$1,NoSettings_v3!$C$1:$AH$1,0)),"")</f>
        <v>0</v>
      </c>
      <c r="W30" s="157">
        <f>IFERROR(INDEX(NoSettings_v3!$C$2:$AH$4612,MATCH('EPS 3.1.3'!$B30,NoSettings_v3!$A$2:$A$4612,0),MATCH('EPS 3.1.3'!W$1,NoSettings_v3!$C$1:$AH$1,0)),"")</f>
        <v>0</v>
      </c>
      <c r="X30" s="157">
        <f>IFERROR(INDEX(NoSettings_v3!$C$2:$AH$4612,MATCH('EPS 3.1.3'!$B30,NoSettings_v3!$A$2:$A$4612,0),MATCH('EPS 3.1.3'!X$1,NoSettings_v3!$C$1:$AH$1,0)),"")</f>
        <v>0</v>
      </c>
      <c r="Y30" s="157">
        <f>IFERROR(INDEX(NoSettings_v3!$C$2:$AH$4612,MATCH('EPS 3.1.3'!$B30,NoSettings_v3!$A$2:$A$4612,0),MATCH('EPS 3.1.3'!Y$1,NoSettings_v3!$C$1:$AH$1,0)),"")</f>
        <v>0</v>
      </c>
      <c r="Z30" s="157">
        <f>IFERROR(INDEX(NoSettings_v3!$C$2:$AH$4612,MATCH('EPS 3.1.3'!$B30,NoSettings_v3!$A$2:$A$4612,0),MATCH('EPS 3.1.3'!Z$1,NoSettings_v3!$C$1:$AH$1,0)),"")</f>
        <v>0</v>
      </c>
      <c r="AA30" s="157">
        <f>IFERROR(INDEX(NoSettings_v3!$C$2:$AH$4612,MATCH('EPS 3.1.3'!$B30,NoSettings_v3!$A$2:$A$4612,0),MATCH('EPS 3.1.3'!AA$1,NoSettings_v3!$C$1:$AH$1,0)),"")</f>
        <v>0</v>
      </c>
      <c r="AB30" s="157">
        <f>IFERROR(INDEX(NoSettings_v3!$C$2:$AH$4612,MATCH('EPS 3.1.3'!$B30,NoSettings_v3!$A$2:$A$4612,0),MATCH('EPS 3.1.3'!AB$1,NoSettings_v3!$C$1:$AH$1,0)),"")</f>
        <v>0</v>
      </c>
      <c r="AC30" s="157">
        <f>IFERROR(INDEX(NoSettings_v3!$C$2:$AH$4612,MATCH('EPS 3.1.3'!$B30,NoSettings_v3!$A$2:$A$4612,0),MATCH('EPS 3.1.3'!AC$1,NoSettings_v3!$C$1:$AH$1,0)),"")</f>
        <v>0</v>
      </c>
      <c r="AD30" s="157">
        <f>IFERROR(INDEX(NoSettings_v3!$C$2:$AH$4612,MATCH('EPS 3.1.3'!$B30,NoSettings_v3!$A$2:$A$4612,0),MATCH('EPS 3.1.3'!AD$1,NoSettings_v3!$C$1:$AH$1,0)),"")</f>
        <v>0</v>
      </c>
      <c r="AE30" s="157">
        <f>IFERROR(INDEX(NoSettings_v3!$C$2:$AH$4612,MATCH('EPS 3.1.3'!$B30,NoSettings_v3!$A$2:$A$4612,0),MATCH('EPS 3.1.3'!AE$1,NoSettings_v3!$C$1:$AH$1,0)),"")</f>
        <v>0</v>
      </c>
      <c r="AF30" s="157">
        <f>IFERROR(INDEX(NoSettings_v3!$C$2:$AH$4612,MATCH('EPS 3.1.3'!$B30,NoSettings_v3!$A$2:$A$4612,0),MATCH('EPS 3.1.3'!AF$1,NoSettings_v3!$C$1:$AH$1,0)),"")</f>
        <v>0</v>
      </c>
      <c r="AG30" s="157">
        <f>IFERROR(INDEX(NoSettings_v3!$C$2:$AH$4612,MATCH('EPS 3.1.3'!$B30,NoSettings_v3!$A$2:$A$4612,0),MATCH('EPS 3.1.3'!AG$1,NoSettings_v3!$C$1:$AH$1,0)),"")</f>
        <v>0</v>
      </c>
      <c r="AH30" s="157">
        <f>IFERROR(INDEX(NoSettings_v3!$C$2:$AH$4612,MATCH('EPS 3.1.3'!$B30,NoSettings_v3!$A$2:$A$4612,0),MATCH('EPS 3.1.3'!AH$1,NoSettings_v3!$C$1:$AH$1,0)),"")</f>
        <v>0</v>
      </c>
      <c r="AI30" s="157">
        <f>IFERROR(INDEX(NoSettings_v3!$C$2:$AH$4612,MATCH('EPS 3.1.3'!$B30,NoSettings_v3!$A$2:$A$4612,0),MATCH('EPS 3.1.3'!AI$1,NoSettings_v3!$C$1:$AH$1,0)),"")</f>
        <v>0</v>
      </c>
    </row>
    <row r="31" spans="2:35" x14ac:dyDescent="0.35">
      <c r="B31" s="161" t="s">
        <v>76</v>
      </c>
      <c r="C31" s="127" t="s">
        <v>964</v>
      </c>
      <c r="D31" s="157">
        <f>IFERROR(INDEX(NoSettings_v3!$C$2:$AH$4612,MATCH('EPS 3.1.3'!$B31,NoSettings_v3!$A$2:$A$4612,0),MATCH('EPS 3.1.3'!D$1,NoSettings_v3!$C$1:$AH$1,0)),"")</f>
        <v>0</v>
      </c>
      <c r="E31" s="157">
        <f>IFERROR(INDEX(NoSettings_v3!$C$2:$AH$4612,MATCH('EPS 3.1.3'!$B31,NoSettings_v3!$A$2:$A$4612,0),MATCH('EPS 3.1.3'!E$1,NoSettings_v3!$C$1:$AH$1,0)),"")</f>
        <v>0</v>
      </c>
      <c r="F31" s="157">
        <f>IFERROR(INDEX(NoSettings_v3!$C$2:$AH$4612,MATCH('EPS 3.1.3'!$B31,NoSettings_v3!$A$2:$A$4612,0),MATCH('EPS 3.1.3'!F$1,NoSettings_v3!$C$1:$AH$1,0)),"")</f>
        <v>0</v>
      </c>
      <c r="G31" s="157">
        <f>IFERROR(INDEX(NoSettings_v3!$C$2:$AH$4612,MATCH('EPS 3.1.3'!$B31,NoSettings_v3!$A$2:$A$4612,0),MATCH('EPS 3.1.3'!G$1,NoSettings_v3!$C$1:$AH$1,0)),"")</f>
        <v>0</v>
      </c>
      <c r="H31" s="157">
        <f>IFERROR(INDEX(NoSettings_v3!$C$2:$AH$4612,MATCH('EPS 3.1.3'!$B31,NoSettings_v3!$A$2:$A$4612,0),MATCH('EPS 3.1.3'!H$1,NoSettings_v3!$C$1:$AH$1,0)),"")</f>
        <v>0</v>
      </c>
      <c r="I31" s="157">
        <f>IFERROR(INDEX(NoSettings_v3!$C$2:$AH$4612,MATCH('EPS 3.1.3'!$B31,NoSettings_v3!$A$2:$A$4612,0),MATCH('EPS 3.1.3'!I$1,NoSettings_v3!$C$1:$AH$1,0)),"")</f>
        <v>0</v>
      </c>
      <c r="J31" s="157">
        <f>IFERROR(INDEX(NoSettings_v3!$C$2:$AH$4612,MATCH('EPS 3.1.3'!$B31,NoSettings_v3!$A$2:$A$4612,0),MATCH('EPS 3.1.3'!J$1,NoSettings_v3!$C$1:$AH$1,0)),"")</f>
        <v>0</v>
      </c>
      <c r="K31" s="157">
        <f>IFERROR(INDEX(NoSettings_v3!$C$2:$AH$4612,MATCH('EPS 3.1.3'!$B31,NoSettings_v3!$A$2:$A$4612,0),MATCH('EPS 3.1.3'!K$1,NoSettings_v3!$C$1:$AH$1,0)),"")</f>
        <v>0</v>
      </c>
      <c r="L31" s="157">
        <f>IFERROR(INDEX(NoSettings_v3!$C$2:$AH$4612,MATCH('EPS 3.1.3'!$B31,NoSettings_v3!$A$2:$A$4612,0),MATCH('EPS 3.1.3'!L$1,NoSettings_v3!$C$1:$AH$1,0)),"")</f>
        <v>0</v>
      </c>
      <c r="M31" s="157">
        <f>IFERROR(INDEX(NoSettings_v3!$C$2:$AH$4612,MATCH('EPS 3.1.3'!$B31,NoSettings_v3!$A$2:$A$4612,0),MATCH('EPS 3.1.3'!M$1,NoSettings_v3!$C$1:$AH$1,0)),"")</f>
        <v>0</v>
      </c>
      <c r="N31" s="157">
        <f>IFERROR(INDEX(NoSettings_v3!$C$2:$AH$4612,MATCH('EPS 3.1.3'!$B31,NoSettings_v3!$A$2:$A$4612,0),MATCH('EPS 3.1.3'!N$1,NoSettings_v3!$C$1:$AH$1,0)),"")</f>
        <v>0</v>
      </c>
      <c r="O31" s="157">
        <f>IFERROR(INDEX(NoSettings_v3!$C$2:$AH$4612,MATCH('EPS 3.1.3'!$B31,NoSettings_v3!$A$2:$A$4612,0),MATCH('EPS 3.1.3'!O$1,NoSettings_v3!$C$1:$AH$1,0)),"")</f>
        <v>0</v>
      </c>
      <c r="P31" s="157">
        <f>IFERROR(INDEX(NoSettings_v3!$C$2:$AH$4612,MATCH('EPS 3.1.3'!$B31,NoSettings_v3!$A$2:$A$4612,0),MATCH('EPS 3.1.3'!P$1,NoSettings_v3!$C$1:$AH$1,0)),"")</f>
        <v>0</v>
      </c>
      <c r="Q31" s="157">
        <f>IFERROR(INDEX(NoSettings_v3!$C$2:$AH$4612,MATCH('EPS 3.1.3'!$B31,NoSettings_v3!$A$2:$A$4612,0),MATCH('EPS 3.1.3'!Q$1,NoSettings_v3!$C$1:$AH$1,0)),"")</f>
        <v>0</v>
      </c>
      <c r="R31" s="157">
        <f>IFERROR(INDEX(NoSettings_v3!$C$2:$AH$4612,MATCH('EPS 3.1.3'!$B31,NoSettings_v3!$A$2:$A$4612,0),MATCH('EPS 3.1.3'!R$1,NoSettings_v3!$C$1:$AH$1,0)),"")</f>
        <v>0</v>
      </c>
      <c r="S31" s="157">
        <f>IFERROR(INDEX(NoSettings_v3!$C$2:$AH$4612,MATCH('EPS 3.1.3'!$B31,NoSettings_v3!$A$2:$A$4612,0),MATCH('EPS 3.1.3'!S$1,NoSettings_v3!$C$1:$AH$1,0)),"")</f>
        <v>0</v>
      </c>
      <c r="T31" s="157">
        <f>IFERROR(INDEX(NoSettings_v3!$C$2:$AH$4612,MATCH('EPS 3.1.3'!$B31,NoSettings_v3!$A$2:$A$4612,0),MATCH('EPS 3.1.3'!T$1,NoSettings_v3!$C$1:$AH$1,0)),"")</f>
        <v>0</v>
      </c>
      <c r="U31" s="157">
        <f>IFERROR(INDEX(NoSettings_v3!$C$2:$AH$4612,MATCH('EPS 3.1.3'!$B31,NoSettings_v3!$A$2:$A$4612,0),MATCH('EPS 3.1.3'!U$1,NoSettings_v3!$C$1:$AH$1,0)),"")</f>
        <v>0</v>
      </c>
      <c r="V31" s="157">
        <f>IFERROR(INDEX(NoSettings_v3!$C$2:$AH$4612,MATCH('EPS 3.1.3'!$B31,NoSettings_v3!$A$2:$A$4612,0),MATCH('EPS 3.1.3'!V$1,NoSettings_v3!$C$1:$AH$1,0)),"")</f>
        <v>0</v>
      </c>
      <c r="W31" s="157">
        <f>IFERROR(INDEX(NoSettings_v3!$C$2:$AH$4612,MATCH('EPS 3.1.3'!$B31,NoSettings_v3!$A$2:$A$4612,0),MATCH('EPS 3.1.3'!W$1,NoSettings_v3!$C$1:$AH$1,0)),"")</f>
        <v>0</v>
      </c>
      <c r="X31" s="157">
        <f>IFERROR(INDEX(NoSettings_v3!$C$2:$AH$4612,MATCH('EPS 3.1.3'!$B31,NoSettings_v3!$A$2:$A$4612,0),MATCH('EPS 3.1.3'!X$1,NoSettings_v3!$C$1:$AH$1,0)),"")</f>
        <v>0</v>
      </c>
      <c r="Y31" s="157">
        <f>IFERROR(INDEX(NoSettings_v3!$C$2:$AH$4612,MATCH('EPS 3.1.3'!$B31,NoSettings_v3!$A$2:$A$4612,0),MATCH('EPS 3.1.3'!Y$1,NoSettings_v3!$C$1:$AH$1,0)),"")</f>
        <v>0</v>
      </c>
      <c r="Z31" s="157">
        <f>IFERROR(INDEX(NoSettings_v3!$C$2:$AH$4612,MATCH('EPS 3.1.3'!$B31,NoSettings_v3!$A$2:$A$4612,0),MATCH('EPS 3.1.3'!Z$1,NoSettings_v3!$C$1:$AH$1,0)),"")</f>
        <v>0</v>
      </c>
      <c r="AA31" s="157">
        <f>IFERROR(INDEX(NoSettings_v3!$C$2:$AH$4612,MATCH('EPS 3.1.3'!$B31,NoSettings_v3!$A$2:$A$4612,0),MATCH('EPS 3.1.3'!AA$1,NoSettings_v3!$C$1:$AH$1,0)),"")</f>
        <v>0</v>
      </c>
      <c r="AB31" s="157">
        <f>IFERROR(INDEX(NoSettings_v3!$C$2:$AH$4612,MATCH('EPS 3.1.3'!$B31,NoSettings_v3!$A$2:$A$4612,0),MATCH('EPS 3.1.3'!AB$1,NoSettings_v3!$C$1:$AH$1,0)),"")</f>
        <v>0</v>
      </c>
      <c r="AC31" s="157">
        <f>IFERROR(INDEX(NoSettings_v3!$C$2:$AH$4612,MATCH('EPS 3.1.3'!$B31,NoSettings_v3!$A$2:$A$4612,0),MATCH('EPS 3.1.3'!AC$1,NoSettings_v3!$C$1:$AH$1,0)),"")</f>
        <v>0</v>
      </c>
      <c r="AD31" s="157">
        <f>IFERROR(INDEX(NoSettings_v3!$C$2:$AH$4612,MATCH('EPS 3.1.3'!$B31,NoSettings_v3!$A$2:$A$4612,0),MATCH('EPS 3.1.3'!AD$1,NoSettings_v3!$C$1:$AH$1,0)),"")</f>
        <v>0</v>
      </c>
      <c r="AE31" s="157">
        <f>IFERROR(INDEX(NoSettings_v3!$C$2:$AH$4612,MATCH('EPS 3.1.3'!$B31,NoSettings_v3!$A$2:$A$4612,0),MATCH('EPS 3.1.3'!AE$1,NoSettings_v3!$C$1:$AH$1,0)),"")</f>
        <v>0</v>
      </c>
      <c r="AF31" s="157">
        <f>IFERROR(INDEX(NoSettings_v3!$C$2:$AH$4612,MATCH('EPS 3.1.3'!$B31,NoSettings_v3!$A$2:$A$4612,0),MATCH('EPS 3.1.3'!AF$1,NoSettings_v3!$C$1:$AH$1,0)),"")</f>
        <v>0</v>
      </c>
      <c r="AG31" s="157">
        <f>IFERROR(INDEX(NoSettings_v3!$C$2:$AH$4612,MATCH('EPS 3.1.3'!$B31,NoSettings_v3!$A$2:$A$4612,0),MATCH('EPS 3.1.3'!AG$1,NoSettings_v3!$C$1:$AH$1,0)),"")</f>
        <v>0</v>
      </c>
      <c r="AH31" s="157">
        <f>IFERROR(INDEX(NoSettings_v3!$C$2:$AH$4612,MATCH('EPS 3.1.3'!$B31,NoSettings_v3!$A$2:$A$4612,0),MATCH('EPS 3.1.3'!AH$1,NoSettings_v3!$C$1:$AH$1,0)),"")</f>
        <v>0</v>
      </c>
      <c r="AI31" s="157">
        <f>IFERROR(INDEX(NoSettings_v3!$C$2:$AH$4612,MATCH('EPS 3.1.3'!$B31,NoSettings_v3!$A$2:$A$4612,0),MATCH('EPS 3.1.3'!AI$1,NoSettings_v3!$C$1:$AH$1,0)),"")</f>
        <v>0</v>
      </c>
    </row>
    <row r="32" spans="2:35" x14ac:dyDescent="0.35">
      <c r="B32" s="161" t="s">
        <v>77</v>
      </c>
      <c r="C32" s="127" t="s">
        <v>964</v>
      </c>
      <c r="D32" s="157">
        <f>IFERROR(INDEX(NoSettings_v3!$C$2:$AH$4612,MATCH('EPS 3.1.3'!$B32,NoSettings_v3!$A$2:$A$4612,0),MATCH('EPS 3.1.3'!D$1,NoSettings_v3!$C$1:$AH$1,0)),"")</f>
        <v>2120000000000000</v>
      </c>
      <c r="E32" s="157">
        <f>IFERROR(INDEX(NoSettings_v3!$C$2:$AH$4612,MATCH('EPS 3.1.3'!$B32,NoSettings_v3!$A$2:$A$4612,0),MATCH('EPS 3.1.3'!E$1,NoSettings_v3!$C$1:$AH$1,0)),"")</f>
        <v>2047040000000000</v>
      </c>
      <c r="F32" s="157">
        <f>IFERROR(INDEX(NoSettings_v3!$C$2:$AH$4612,MATCH('EPS 3.1.3'!$B32,NoSettings_v3!$A$2:$A$4612,0),MATCH('EPS 3.1.3'!F$1,NoSettings_v3!$C$1:$AH$1,0)),"")</f>
        <v>2267920000000000</v>
      </c>
      <c r="G32" s="157">
        <f>IFERROR(INDEX(NoSettings_v3!$C$2:$AH$4612,MATCH('EPS 3.1.3'!$B32,NoSettings_v3!$A$2:$A$4612,0),MATCH('EPS 3.1.3'!G$1,NoSettings_v3!$C$1:$AH$1,0)),"")</f>
        <v>2436380000000000</v>
      </c>
      <c r="H32" s="157">
        <f>IFERROR(INDEX(NoSettings_v3!$C$2:$AH$4612,MATCH('EPS 3.1.3'!$B32,NoSettings_v3!$A$2:$A$4612,0),MATCH('EPS 3.1.3'!H$1,NoSettings_v3!$C$1:$AH$1,0)),"")</f>
        <v>2581900000000000</v>
      </c>
      <c r="I32" s="157">
        <f>IFERROR(INDEX(NoSettings_v3!$C$2:$AH$4612,MATCH('EPS 3.1.3'!$B32,NoSettings_v3!$A$2:$A$4612,0),MATCH('EPS 3.1.3'!I$1,NoSettings_v3!$C$1:$AH$1,0)),"")</f>
        <v>2715300000000000</v>
      </c>
      <c r="J32" s="157">
        <f>IFERROR(INDEX(NoSettings_v3!$C$2:$AH$4612,MATCH('EPS 3.1.3'!$B32,NoSettings_v3!$A$2:$A$4612,0),MATCH('EPS 3.1.3'!J$1,NoSettings_v3!$C$1:$AH$1,0)),"")</f>
        <v>2842330000000000</v>
      </c>
      <c r="K32" s="157">
        <f>IFERROR(INDEX(NoSettings_v3!$C$2:$AH$4612,MATCH('EPS 3.1.3'!$B32,NoSettings_v3!$A$2:$A$4612,0),MATCH('EPS 3.1.3'!K$1,NoSettings_v3!$C$1:$AH$1,0)),"")</f>
        <v>2966000000000000</v>
      </c>
      <c r="L32" s="157">
        <f>IFERROR(INDEX(NoSettings_v3!$C$2:$AH$4612,MATCH('EPS 3.1.3'!$B32,NoSettings_v3!$A$2:$A$4612,0),MATCH('EPS 3.1.3'!L$1,NoSettings_v3!$C$1:$AH$1,0)),"")</f>
        <v>3097910000000000</v>
      </c>
      <c r="M32" s="157">
        <f>IFERROR(INDEX(NoSettings_v3!$C$2:$AH$4612,MATCH('EPS 3.1.3'!$B32,NoSettings_v3!$A$2:$A$4612,0),MATCH('EPS 3.1.3'!M$1,NoSettings_v3!$C$1:$AH$1,0)),"")</f>
        <v>3208920000000000</v>
      </c>
      <c r="N32" s="157">
        <f>IFERROR(INDEX(NoSettings_v3!$C$2:$AH$4612,MATCH('EPS 3.1.3'!$B32,NoSettings_v3!$A$2:$A$4612,0),MATCH('EPS 3.1.3'!N$1,NoSettings_v3!$C$1:$AH$1,0)),"")</f>
        <v>3329440000000000</v>
      </c>
      <c r="O32" s="157">
        <f>IFERROR(INDEX(NoSettings_v3!$C$2:$AH$4612,MATCH('EPS 3.1.3'!$B32,NoSettings_v3!$A$2:$A$4612,0),MATCH('EPS 3.1.3'!O$1,NoSettings_v3!$C$1:$AH$1,0)),"")</f>
        <v>3439710000000000</v>
      </c>
      <c r="P32" s="157">
        <f>IFERROR(INDEX(NoSettings_v3!$C$2:$AH$4612,MATCH('EPS 3.1.3'!$B32,NoSettings_v3!$A$2:$A$4612,0),MATCH('EPS 3.1.3'!P$1,NoSettings_v3!$C$1:$AH$1,0)),"")</f>
        <v>3559850000000000</v>
      </c>
      <c r="Q32" s="157">
        <f>IFERROR(INDEX(NoSettings_v3!$C$2:$AH$4612,MATCH('EPS 3.1.3'!$B32,NoSettings_v3!$A$2:$A$4612,0),MATCH('EPS 3.1.3'!Q$1,NoSettings_v3!$C$1:$AH$1,0)),"")</f>
        <v>3670000000000000</v>
      </c>
      <c r="R32" s="157">
        <f>IFERROR(INDEX(NoSettings_v3!$C$2:$AH$4612,MATCH('EPS 3.1.3'!$B32,NoSettings_v3!$A$2:$A$4612,0),MATCH('EPS 3.1.3'!R$1,NoSettings_v3!$C$1:$AH$1,0)),"")</f>
        <v>3740000000000000</v>
      </c>
      <c r="S32" s="157">
        <f>IFERROR(INDEX(NoSettings_v3!$C$2:$AH$4612,MATCH('EPS 3.1.3'!$B32,NoSettings_v3!$A$2:$A$4612,0),MATCH('EPS 3.1.3'!S$1,NoSettings_v3!$C$1:$AH$1,0)),"")</f>
        <v>3800000000000000</v>
      </c>
      <c r="T32" s="157">
        <f>IFERROR(INDEX(NoSettings_v3!$C$2:$AH$4612,MATCH('EPS 3.1.3'!$B32,NoSettings_v3!$A$2:$A$4612,0),MATCH('EPS 3.1.3'!T$1,NoSettings_v3!$C$1:$AH$1,0)),"")</f>
        <v>3860000000000000</v>
      </c>
      <c r="U32" s="157">
        <f>IFERROR(INDEX(NoSettings_v3!$C$2:$AH$4612,MATCH('EPS 3.1.3'!$B32,NoSettings_v3!$A$2:$A$4612,0),MATCH('EPS 3.1.3'!U$1,NoSettings_v3!$C$1:$AH$1,0)),"")</f>
        <v>3920000000000000</v>
      </c>
      <c r="V32" s="157">
        <f>IFERROR(INDEX(NoSettings_v3!$C$2:$AH$4612,MATCH('EPS 3.1.3'!$B32,NoSettings_v3!$A$2:$A$4612,0),MATCH('EPS 3.1.3'!V$1,NoSettings_v3!$C$1:$AH$1,0)),"")</f>
        <v>3980000000000000</v>
      </c>
      <c r="W32" s="157">
        <f>IFERROR(INDEX(NoSettings_v3!$C$2:$AH$4612,MATCH('EPS 3.1.3'!$B32,NoSettings_v3!$A$2:$A$4612,0),MATCH('EPS 3.1.3'!W$1,NoSettings_v3!$C$1:$AH$1,0)),"")</f>
        <v>4050000000000000</v>
      </c>
      <c r="X32" s="157">
        <f>IFERROR(INDEX(NoSettings_v3!$C$2:$AH$4612,MATCH('EPS 3.1.3'!$B32,NoSettings_v3!$A$2:$A$4612,0),MATCH('EPS 3.1.3'!X$1,NoSettings_v3!$C$1:$AH$1,0)),"")</f>
        <v>4120000000000000</v>
      </c>
      <c r="Y32" s="157">
        <f>IFERROR(INDEX(NoSettings_v3!$C$2:$AH$4612,MATCH('EPS 3.1.3'!$B32,NoSettings_v3!$A$2:$A$4612,0),MATCH('EPS 3.1.3'!Y$1,NoSettings_v3!$C$1:$AH$1,0)),"")</f>
        <v>4190000000000000</v>
      </c>
      <c r="Z32" s="157">
        <f>IFERROR(INDEX(NoSettings_v3!$C$2:$AH$4612,MATCH('EPS 3.1.3'!$B32,NoSettings_v3!$A$2:$A$4612,0),MATCH('EPS 3.1.3'!Z$1,NoSettings_v3!$C$1:$AH$1,0)),"")</f>
        <v>4260000000000000</v>
      </c>
      <c r="AA32" s="157">
        <f>IFERROR(INDEX(NoSettings_v3!$C$2:$AH$4612,MATCH('EPS 3.1.3'!$B32,NoSettings_v3!$A$2:$A$4612,0),MATCH('EPS 3.1.3'!AA$1,NoSettings_v3!$C$1:$AH$1,0)),"")</f>
        <v>4330000000000000</v>
      </c>
      <c r="AB32" s="157">
        <f>IFERROR(INDEX(NoSettings_v3!$C$2:$AH$4612,MATCH('EPS 3.1.3'!$B32,NoSettings_v3!$A$2:$A$4612,0),MATCH('EPS 3.1.3'!AB$1,NoSettings_v3!$C$1:$AH$1,0)),"")</f>
        <v>4380000000000000</v>
      </c>
      <c r="AC32" s="157">
        <f>IFERROR(INDEX(NoSettings_v3!$C$2:$AH$4612,MATCH('EPS 3.1.3'!$B32,NoSettings_v3!$A$2:$A$4612,0),MATCH('EPS 3.1.3'!AC$1,NoSettings_v3!$C$1:$AH$1,0)),"")</f>
        <v>4420000000000000</v>
      </c>
      <c r="AD32" s="157">
        <f>IFERROR(INDEX(NoSettings_v3!$C$2:$AH$4612,MATCH('EPS 3.1.3'!$B32,NoSettings_v3!$A$2:$A$4612,0),MATCH('EPS 3.1.3'!AD$1,NoSettings_v3!$C$1:$AH$1,0)),"")</f>
        <v>4470000000000000</v>
      </c>
      <c r="AE32" s="157">
        <f>IFERROR(INDEX(NoSettings_v3!$C$2:$AH$4612,MATCH('EPS 3.1.3'!$B32,NoSettings_v3!$A$2:$A$4612,0),MATCH('EPS 3.1.3'!AE$1,NoSettings_v3!$C$1:$AH$1,0)),"")</f>
        <v>4510000000000000</v>
      </c>
      <c r="AF32" s="157">
        <f>IFERROR(INDEX(NoSettings_v3!$C$2:$AH$4612,MATCH('EPS 3.1.3'!$B32,NoSettings_v3!$A$2:$A$4612,0),MATCH('EPS 3.1.3'!AF$1,NoSettings_v3!$C$1:$AH$1,0)),"")</f>
        <v>4550000000000000</v>
      </c>
      <c r="AG32" s="157">
        <f>IFERROR(INDEX(NoSettings_v3!$C$2:$AH$4612,MATCH('EPS 3.1.3'!$B32,NoSettings_v3!$A$2:$A$4612,0),MATCH('EPS 3.1.3'!AG$1,NoSettings_v3!$C$1:$AH$1,0)),"")</f>
        <v>4600000000000000</v>
      </c>
      <c r="AH32" s="157">
        <f>IFERROR(INDEX(NoSettings_v3!$C$2:$AH$4612,MATCH('EPS 3.1.3'!$B32,NoSettings_v3!$A$2:$A$4612,0),MATCH('EPS 3.1.3'!AH$1,NoSettings_v3!$C$1:$AH$1,0)),"")</f>
        <v>4640000000000000</v>
      </c>
      <c r="AI32" s="157">
        <f>IFERROR(INDEX(NoSettings_v3!$C$2:$AH$4612,MATCH('EPS 3.1.3'!$B32,NoSettings_v3!$A$2:$A$4612,0),MATCH('EPS 3.1.3'!AI$1,NoSettings_v3!$C$1:$AH$1,0)),"")</f>
        <v>4690000000000000</v>
      </c>
    </row>
    <row r="33" spans="2:35" x14ac:dyDescent="0.35">
      <c r="B33" s="161" t="s">
        <v>78</v>
      </c>
      <c r="C33" s="127" t="s">
        <v>964</v>
      </c>
      <c r="D33" s="157">
        <f>IFERROR(INDEX(NoSettings_v3!$C$2:$AH$4612,MATCH('EPS 3.1.3'!$B33,NoSettings_v3!$A$2:$A$4612,0),MATCH('EPS 3.1.3'!D$1,NoSettings_v3!$C$1:$AH$1,0)),"")</f>
        <v>0</v>
      </c>
      <c r="E33" s="157">
        <f>IFERROR(INDEX(NoSettings_v3!$C$2:$AH$4612,MATCH('EPS 3.1.3'!$B33,NoSettings_v3!$A$2:$A$4612,0),MATCH('EPS 3.1.3'!E$1,NoSettings_v3!$C$1:$AH$1,0)),"")</f>
        <v>0</v>
      </c>
      <c r="F33" s="157">
        <f>IFERROR(INDEX(NoSettings_v3!$C$2:$AH$4612,MATCH('EPS 3.1.3'!$B33,NoSettings_v3!$A$2:$A$4612,0),MATCH('EPS 3.1.3'!F$1,NoSettings_v3!$C$1:$AH$1,0)),"")</f>
        <v>0</v>
      </c>
      <c r="G33" s="157">
        <f>IFERROR(INDEX(NoSettings_v3!$C$2:$AH$4612,MATCH('EPS 3.1.3'!$B33,NoSettings_v3!$A$2:$A$4612,0),MATCH('EPS 3.1.3'!G$1,NoSettings_v3!$C$1:$AH$1,0)),"")</f>
        <v>0</v>
      </c>
      <c r="H33" s="157">
        <f>IFERROR(INDEX(NoSettings_v3!$C$2:$AH$4612,MATCH('EPS 3.1.3'!$B33,NoSettings_v3!$A$2:$A$4612,0),MATCH('EPS 3.1.3'!H$1,NoSettings_v3!$C$1:$AH$1,0)),"")</f>
        <v>0</v>
      </c>
      <c r="I33" s="157">
        <f>IFERROR(INDEX(NoSettings_v3!$C$2:$AH$4612,MATCH('EPS 3.1.3'!$B33,NoSettings_v3!$A$2:$A$4612,0),MATCH('EPS 3.1.3'!I$1,NoSettings_v3!$C$1:$AH$1,0)),"")</f>
        <v>0</v>
      </c>
      <c r="J33" s="157">
        <f>IFERROR(INDEX(NoSettings_v3!$C$2:$AH$4612,MATCH('EPS 3.1.3'!$B33,NoSettings_v3!$A$2:$A$4612,0),MATCH('EPS 3.1.3'!J$1,NoSettings_v3!$C$1:$AH$1,0)),"")</f>
        <v>0</v>
      </c>
      <c r="K33" s="157">
        <f>IFERROR(INDEX(NoSettings_v3!$C$2:$AH$4612,MATCH('EPS 3.1.3'!$B33,NoSettings_v3!$A$2:$A$4612,0),MATCH('EPS 3.1.3'!K$1,NoSettings_v3!$C$1:$AH$1,0)),"")</f>
        <v>0</v>
      </c>
      <c r="L33" s="157">
        <f>IFERROR(INDEX(NoSettings_v3!$C$2:$AH$4612,MATCH('EPS 3.1.3'!$B33,NoSettings_v3!$A$2:$A$4612,0),MATCH('EPS 3.1.3'!L$1,NoSettings_v3!$C$1:$AH$1,0)),"")</f>
        <v>0</v>
      </c>
      <c r="M33" s="157">
        <f>IFERROR(INDEX(NoSettings_v3!$C$2:$AH$4612,MATCH('EPS 3.1.3'!$B33,NoSettings_v3!$A$2:$A$4612,0),MATCH('EPS 3.1.3'!M$1,NoSettings_v3!$C$1:$AH$1,0)),"")</f>
        <v>0</v>
      </c>
      <c r="N33" s="157">
        <f>IFERROR(INDEX(NoSettings_v3!$C$2:$AH$4612,MATCH('EPS 3.1.3'!$B33,NoSettings_v3!$A$2:$A$4612,0),MATCH('EPS 3.1.3'!N$1,NoSettings_v3!$C$1:$AH$1,0)),"")</f>
        <v>0</v>
      </c>
      <c r="O33" s="157">
        <f>IFERROR(INDEX(NoSettings_v3!$C$2:$AH$4612,MATCH('EPS 3.1.3'!$B33,NoSettings_v3!$A$2:$A$4612,0),MATCH('EPS 3.1.3'!O$1,NoSettings_v3!$C$1:$AH$1,0)),"")</f>
        <v>0</v>
      </c>
      <c r="P33" s="157">
        <f>IFERROR(INDEX(NoSettings_v3!$C$2:$AH$4612,MATCH('EPS 3.1.3'!$B33,NoSettings_v3!$A$2:$A$4612,0),MATCH('EPS 3.1.3'!P$1,NoSettings_v3!$C$1:$AH$1,0)),"")</f>
        <v>0</v>
      </c>
      <c r="Q33" s="157">
        <f>IFERROR(INDEX(NoSettings_v3!$C$2:$AH$4612,MATCH('EPS 3.1.3'!$B33,NoSettings_v3!$A$2:$A$4612,0),MATCH('EPS 3.1.3'!Q$1,NoSettings_v3!$C$1:$AH$1,0)),"")</f>
        <v>0</v>
      </c>
      <c r="R33" s="157">
        <f>IFERROR(INDEX(NoSettings_v3!$C$2:$AH$4612,MATCH('EPS 3.1.3'!$B33,NoSettings_v3!$A$2:$A$4612,0),MATCH('EPS 3.1.3'!R$1,NoSettings_v3!$C$1:$AH$1,0)),"")</f>
        <v>0</v>
      </c>
      <c r="S33" s="157">
        <f>IFERROR(INDEX(NoSettings_v3!$C$2:$AH$4612,MATCH('EPS 3.1.3'!$B33,NoSettings_v3!$A$2:$A$4612,0),MATCH('EPS 3.1.3'!S$1,NoSettings_v3!$C$1:$AH$1,0)),"")</f>
        <v>0</v>
      </c>
      <c r="T33" s="157">
        <f>IFERROR(INDEX(NoSettings_v3!$C$2:$AH$4612,MATCH('EPS 3.1.3'!$B33,NoSettings_v3!$A$2:$A$4612,0),MATCH('EPS 3.1.3'!T$1,NoSettings_v3!$C$1:$AH$1,0)),"")</f>
        <v>0</v>
      </c>
      <c r="U33" s="157">
        <f>IFERROR(INDEX(NoSettings_v3!$C$2:$AH$4612,MATCH('EPS 3.1.3'!$B33,NoSettings_v3!$A$2:$A$4612,0),MATCH('EPS 3.1.3'!U$1,NoSettings_v3!$C$1:$AH$1,0)),"")</f>
        <v>0</v>
      </c>
      <c r="V33" s="157">
        <f>IFERROR(INDEX(NoSettings_v3!$C$2:$AH$4612,MATCH('EPS 3.1.3'!$B33,NoSettings_v3!$A$2:$A$4612,0),MATCH('EPS 3.1.3'!V$1,NoSettings_v3!$C$1:$AH$1,0)),"")</f>
        <v>0</v>
      </c>
      <c r="W33" s="157">
        <f>IFERROR(INDEX(NoSettings_v3!$C$2:$AH$4612,MATCH('EPS 3.1.3'!$B33,NoSettings_v3!$A$2:$A$4612,0),MATCH('EPS 3.1.3'!W$1,NoSettings_v3!$C$1:$AH$1,0)),"")</f>
        <v>0</v>
      </c>
      <c r="X33" s="157">
        <f>IFERROR(INDEX(NoSettings_v3!$C$2:$AH$4612,MATCH('EPS 3.1.3'!$B33,NoSettings_v3!$A$2:$A$4612,0),MATCH('EPS 3.1.3'!X$1,NoSettings_v3!$C$1:$AH$1,0)),"")</f>
        <v>0</v>
      </c>
      <c r="Y33" s="157">
        <f>IFERROR(INDEX(NoSettings_v3!$C$2:$AH$4612,MATCH('EPS 3.1.3'!$B33,NoSettings_v3!$A$2:$A$4612,0),MATCH('EPS 3.1.3'!Y$1,NoSettings_v3!$C$1:$AH$1,0)),"")</f>
        <v>0</v>
      </c>
      <c r="Z33" s="157">
        <f>IFERROR(INDEX(NoSettings_v3!$C$2:$AH$4612,MATCH('EPS 3.1.3'!$B33,NoSettings_v3!$A$2:$A$4612,0),MATCH('EPS 3.1.3'!Z$1,NoSettings_v3!$C$1:$AH$1,0)),"")</f>
        <v>0</v>
      </c>
      <c r="AA33" s="157">
        <f>IFERROR(INDEX(NoSettings_v3!$C$2:$AH$4612,MATCH('EPS 3.1.3'!$B33,NoSettings_v3!$A$2:$A$4612,0),MATCH('EPS 3.1.3'!AA$1,NoSettings_v3!$C$1:$AH$1,0)),"")</f>
        <v>0</v>
      </c>
      <c r="AB33" s="157">
        <f>IFERROR(INDEX(NoSettings_v3!$C$2:$AH$4612,MATCH('EPS 3.1.3'!$B33,NoSettings_v3!$A$2:$A$4612,0),MATCH('EPS 3.1.3'!AB$1,NoSettings_v3!$C$1:$AH$1,0)),"")</f>
        <v>0</v>
      </c>
      <c r="AC33" s="157">
        <f>IFERROR(INDEX(NoSettings_v3!$C$2:$AH$4612,MATCH('EPS 3.1.3'!$B33,NoSettings_v3!$A$2:$A$4612,0),MATCH('EPS 3.1.3'!AC$1,NoSettings_v3!$C$1:$AH$1,0)),"")</f>
        <v>0</v>
      </c>
      <c r="AD33" s="157">
        <f>IFERROR(INDEX(NoSettings_v3!$C$2:$AH$4612,MATCH('EPS 3.1.3'!$B33,NoSettings_v3!$A$2:$A$4612,0),MATCH('EPS 3.1.3'!AD$1,NoSettings_v3!$C$1:$AH$1,0)),"")</f>
        <v>0</v>
      </c>
      <c r="AE33" s="157">
        <f>IFERROR(INDEX(NoSettings_v3!$C$2:$AH$4612,MATCH('EPS 3.1.3'!$B33,NoSettings_v3!$A$2:$A$4612,0),MATCH('EPS 3.1.3'!AE$1,NoSettings_v3!$C$1:$AH$1,0)),"")</f>
        <v>0</v>
      </c>
      <c r="AF33" s="157">
        <f>IFERROR(INDEX(NoSettings_v3!$C$2:$AH$4612,MATCH('EPS 3.1.3'!$B33,NoSettings_v3!$A$2:$A$4612,0),MATCH('EPS 3.1.3'!AF$1,NoSettings_v3!$C$1:$AH$1,0)),"")</f>
        <v>0</v>
      </c>
      <c r="AG33" s="157">
        <f>IFERROR(INDEX(NoSettings_v3!$C$2:$AH$4612,MATCH('EPS 3.1.3'!$B33,NoSettings_v3!$A$2:$A$4612,0),MATCH('EPS 3.1.3'!AG$1,NoSettings_v3!$C$1:$AH$1,0)),"")</f>
        <v>0</v>
      </c>
      <c r="AH33" s="157">
        <f>IFERROR(INDEX(NoSettings_v3!$C$2:$AH$4612,MATCH('EPS 3.1.3'!$B33,NoSettings_v3!$A$2:$A$4612,0),MATCH('EPS 3.1.3'!AH$1,NoSettings_v3!$C$1:$AH$1,0)),"")</f>
        <v>0</v>
      </c>
      <c r="AI33" s="157">
        <f>IFERROR(INDEX(NoSettings_v3!$C$2:$AH$4612,MATCH('EPS 3.1.3'!$B33,NoSettings_v3!$A$2:$A$4612,0),MATCH('EPS 3.1.3'!AI$1,NoSettings_v3!$C$1:$AH$1,0)),"")</f>
        <v>0</v>
      </c>
    </row>
    <row r="34" spans="2:35" x14ac:dyDescent="0.35">
      <c r="B34" s="161" t="s">
        <v>79</v>
      </c>
      <c r="C34" s="127" t="s">
        <v>964</v>
      </c>
      <c r="D34" s="157">
        <f>IFERROR(INDEX(NoSettings_v3!$C$2:$AH$4612,MATCH('EPS 3.1.3'!$B34,NoSettings_v3!$A$2:$A$4612,0),MATCH('EPS 3.1.3'!D$1,NoSettings_v3!$C$1:$AH$1,0)),"")</f>
        <v>271400000000000</v>
      </c>
      <c r="E34" s="157">
        <f>IFERROR(INDEX(NoSettings_v3!$C$2:$AH$4612,MATCH('EPS 3.1.3'!$B34,NoSettings_v3!$A$2:$A$4612,0),MATCH('EPS 3.1.3'!E$1,NoSettings_v3!$C$1:$AH$1,0)),"")</f>
        <v>257799000000000</v>
      </c>
      <c r="F34" s="157">
        <f>IFERROR(INDEX(NoSettings_v3!$C$2:$AH$4612,MATCH('EPS 3.1.3'!$B34,NoSettings_v3!$A$2:$A$4612,0),MATCH('EPS 3.1.3'!F$1,NoSettings_v3!$C$1:$AH$1,0)),"")</f>
        <v>280284000000000</v>
      </c>
      <c r="G34" s="157">
        <f>IFERROR(INDEX(NoSettings_v3!$C$2:$AH$4612,MATCH('EPS 3.1.3'!$B34,NoSettings_v3!$A$2:$A$4612,0),MATCH('EPS 3.1.3'!G$1,NoSettings_v3!$C$1:$AH$1,0)),"")</f>
        <v>297062000000000</v>
      </c>
      <c r="H34" s="157">
        <f>IFERROR(INDEX(NoSettings_v3!$C$2:$AH$4612,MATCH('EPS 3.1.3'!$B34,NoSettings_v3!$A$2:$A$4612,0),MATCH('EPS 3.1.3'!H$1,NoSettings_v3!$C$1:$AH$1,0)),"")</f>
        <v>314378000000000</v>
      </c>
      <c r="I34" s="157">
        <f>IFERROR(INDEX(NoSettings_v3!$C$2:$AH$4612,MATCH('EPS 3.1.3'!$B34,NoSettings_v3!$A$2:$A$4612,0),MATCH('EPS 3.1.3'!I$1,NoSettings_v3!$C$1:$AH$1,0)),"")</f>
        <v>330213000000000</v>
      </c>
      <c r="J34" s="157">
        <f>IFERROR(INDEX(NoSettings_v3!$C$2:$AH$4612,MATCH('EPS 3.1.3'!$B34,NoSettings_v3!$A$2:$A$4612,0),MATCH('EPS 3.1.3'!J$1,NoSettings_v3!$C$1:$AH$1,0)),"")</f>
        <v>345268000000000</v>
      </c>
      <c r="K34" s="157">
        <f>IFERROR(INDEX(NoSettings_v3!$C$2:$AH$4612,MATCH('EPS 3.1.3'!$B34,NoSettings_v3!$A$2:$A$4612,0),MATCH('EPS 3.1.3'!K$1,NoSettings_v3!$C$1:$AH$1,0)),"")</f>
        <v>359815000000000</v>
      </c>
      <c r="L34" s="157">
        <f>IFERROR(INDEX(NoSettings_v3!$C$2:$AH$4612,MATCH('EPS 3.1.3'!$B34,NoSettings_v3!$A$2:$A$4612,0),MATCH('EPS 3.1.3'!L$1,NoSettings_v3!$C$1:$AH$1,0)),"")</f>
        <v>374248000000000</v>
      </c>
      <c r="M34" s="157">
        <f>IFERROR(INDEX(NoSettings_v3!$C$2:$AH$4612,MATCH('EPS 3.1.3'!$B34,NoSettings_v3!$A$2:$A$4612,0),MATCH('EPS 3.1.3'!M$1,NoSettings_v3!$C$1:$AH$1,0)),"")</f>
        <v>392968000000000</v>
      </c>
      <c r="N34" s="157">
        <f>IFERROR(INDEX(NoSettings_v3!$C$2:$AH$4612,MATCH('EPS 3.1.3'!$B34,NoSettings_v3!$A$2:$A$4612,0),MATCH('EPS 3.1.3'!N$1,NoSettings_v3!$C$1:$AH$1,0)),"")</f>
        <v>411631000000000</v>
      </c>
      <c r="O34" s="157">
        <f>IFERROR(INDEX(NoSettings_v3!$C$2:$AH$4612,MATCH('EPS 3.1.3'!$B34,NoSettings_v3!$A$2:$A$4612,0),MATCH('EPS 3.1.3'!O$1,NoSettings_v3!$C$1:$AH$1,0)),"")</f>
        <v>430164000000000</v>
      </c>
      <c r="P34" s="157">
        <f>IFERROR(INDEX(NoSettings_v3!$C$2:$AH$4612,MATCH('EPS 3.1.3'!$B34,NoSettings_v3!$A$2:$A$4612,0),MATCH('EPS 3.1.3'!P$1,NoSettings_v3!$C$1:$AH$1,0)),"")</f>
        <v>448781000000000</v>
      </c>
      <c r="Q34" s="157">
        <f>IFERROR(INDEX(NoSettings_v3!$C$2:$AH$4612,MATCH('EPS 3.1.3'!$B34,NoSettings_v3!$A$2:$A$4612,0),MATCH('EPS 3.1.3'!Q$1,NoSettings_v3!$C$1:$AH$1,0)),"")</f>
        <v>467400000000000</v>
      </c>
      <c r="R34" s="157">
        <f>IFERROR(INDEX(NoSettings_v3!$C$2:$AH$4612,MATCH('EPS 3.1.3'!$B34,NoSettings_v3!$A$2:$A$4612,0),MATCH('EPS 3.1.3'!R$1,NoSettings_v3!$C$1:$AH$1,0)),"")</f>
        <v>489300000000000</v>
      </c>
      <c r="S34" s="157">
        <f>IFERROR(INDEX(NoSettings_v3!$C$2:$AH$4612,MATCH('EPS 3.1.3'!$B34,NoSettings_v3!$A$2:$A$4612,0),MATCH('EPS 3.1.3'!S$1,NoSettings_v3!$C$1:$AH$1,0)),"")</f>
        <v>511200000000000</v>
      </c>
      <c r="T34" s="157">
        <f>IFERROR(INDEX(NoSettings_v3!$C$2:$AH$4612,MATCH('EPS 3.1.3'!$B34,NoSettings_v3!$A$2:$A$4612,0),MATCH('EPS 3.1.3'!T$1,NoSettings_v3!$C$1:$AH$1,0)),"")</f>
        <v>533100000000000</v>
      </c>
      <c r="U34" s="157">
        <f>IFERROR(INDEX(NoSettings_v3!$C$2:$AH$4612,MATCH('EPS 3.1.3'!$B34,NoSettings_v3!$A$2:$A$4612,0),MATCH('EPS 3.1.3'!U$1,NoSettings_v3!$C$1:$AH$1,0)),"")</f>
        <v>555000000000000</v>
      </c>
      <c r="V34" s="157">
        <f>IFERROR(INDEX(NoSettings_v3!$C$2:$AH$4612,MATCH('EPS 3.1.3'!$B34,NoSettings_v3!$A$2:$A$4612,0),MATCH('EPS 3.1.3'!V$1,NoSettings_v3!$C$1:$AH$1,0)),"")</f>
        <v>576900000000000</v>
      </c>
      <c r="W34" s="157">
        <f>IFERROR(INDEX(NoSettings_v3!$C$2:$AH$4612,MATCH('EPS 3.1.3'!$B34,NoSettings_v3!$A$2:$A$4612,0),MATCH('EPS 3.1.3'!W$1,NoSettings_v3!$C$1:$AH$1,0)),"")</f>
        <v>597700000000000</v>
      </c>
      <c r="X34" s="157">
        <f>IFERROR(INDEX(NoSettings_v3!$C$2:$AH$4612,MATCH('EPS 3.1.3'!$B34,NoSettings_v3!$A$2:$A$4612,0),MATCH('EPS 3.1.3'!X$1,NoSettings_v3!$C$1:$AH$1,0)),"")</f>
        <v>618500000000000</v>
      </c>
      <c r="Y34" s="157">
        <f>IFERROR(INDEX(NoSettings_v3!$C$2:$AH$4612,MATCH('EPS 3.1.3'!$B34,NoSettings_v3!$A$2:$A$4612,0),MATCH('EPS 3.1.3'!Y$1,NoSettings_v3!$C$1:$AH$1,0)),"")</f>
        <v>639400000000000</v>
      </c>
      <c r="Z34" s="157">
        <f>IFERROR(INDEX(NoSettings_v3!$C$2:$AH$4612,MATCH('EPS 3.1.3'!$B34,NoSettings_v3!$A$2:$A$4612,0),MATCH('EPS 3.1.3'!Z$1,NoSettings_v3!$C$1:$AH$1,0)),"")</f>
        <v>660200000000000</v>
      </c>
      <c r="AA34" s="157">
        <f>IFERROR(INDEX(NoSettings_v3!$C$2:$AH$4612,MATCH('EPS 3.1.3'!$B34,NoSettings_v3!$A$2:$A$4612,0),MATCH('EPS 3.1.3'!AA$1,NoSettings_v3!$C$1:$AH$1,0)),"")</f>
        <v>681000000000000</v>
      </c>
      <c r="AB34" s="157">
        <f>IFERROR(INDEX(NoSettings_v3!$C$2:$AH$4612,MATCH('EPS 3.1.3'!$B34,NoSettings_v3!$A$2:$A$4612,0),MATCH('EPS 3.1.3'!AB$1,NoSettings_v3!$C$1:$AH$1,0)),"")</f>
        <v>699800000000000</v>
      </c>
      <c r="AC34" s="157">
        <f>IFERROR(INDEX(NoSettings_v3!$C$2:$AH$4612,MATCH('EPS 3.1.3'!$B34,NoSettings_v3!$A$2:$A$4612,0),MATCH('EPS 3.1.3'!AC$1,NoSettings_v3!$C$1:$AH$1,0)),"")</f>
        <v>718700000000000</v>
      </c>
      <c r="AD34" s="157">
        <f>IFERROR(INDEX(NoSettings_v3!$C$2:$AH$4612,MATCH('EPS 3.1.3'!$B34,NoSettings_v3!$A$2:$A$4612,0),MATCH('EPS 3.1.3'!AD$1,NoSettings_v3!$C$1:$AH$1,0)),"")</f>
        <v>737500000000000</v>
      </c>
      <c r="AE34" s="157">
        <f>IFERROR(INDEX(NoSettings_v3!$C$2:$AH$4612,MATCH('EPS 3.1.3'!$B34,NoSettings_v3!$A$2:$A$4612,0),MATCH('EPS 3.1.3'!AE$1,NoSettings_v3!$C$1:$AH$1,0)),"")</f>
        <v>756400000000000</v>
      </c>
      <c r="AF34" s="157">
        <f>IFERROR(INDEX(NoSettings_v3!$C$2:$AH$4612,MATCH('EPS 3.1.3'!$B34,NoSettings_v3!$A$2:$A$4612,0),MATCH('EPS 3.1.3'!AF$1,NoSettings_v3!$C$1:$AH$1,0)),"")</f>
        <v>775200000000000</v>
      </c>
      <c r="AG34" s="157">
        <f>IFERROR(INDEX(NoSettings_v3!$C$2:$AH$4612,MATCH('EPS 3.1.3'!$B34,NoSettings_v3!$A$2:$A$4612,0),MATCH('EPS 3.1.3'!AG$1,NoSettings_v3!$C$1:$AH$1,0)),"")</f>
        <v>794100000000000</v>
      </c>
      <c r="AH34" s="157">
        <f>IFERROR(INDEX(NoSettings_v3!$C$2:$AH$4612,MATCH('EPS 3.1.3'!$B34,NoSettings_v3!$A$2:$A$4612,0),MATCH('EPS 3.1.3'!AH$1,NoSettings_v3!$C$1:$AH$1,0)),"")</f>
        <v>812900000000000</v>
      </c>
      <c r="AI34" s="157">
        <f>IFERROR(INDEX(NoSettings_v3!$C$2:$AH$4612,MATCH('EPS 3.1.3'!$B34,NoSettings_v3!$A$2:$A$4612,0),MATCH('EPS 3.1.3'!AI$1,NoSettings_v3!$C$1:$AH$1,0)),"")</f>
        <v>831800000000000</v>
      </c>
    </row>
    <row r="35" spans="2:35" x14ac:dyDescent="0.35">
      <c r="B35" s="161" t="s">
        <v>80</v>
      </c>
      <c r="C35" s="127" t="s">
        <v>964</v>
      </c>
      <c r="D35" s="157">
        <f>IFERROR(INDEX(NoSettings_v3!$C$2:$AH$4612,MATCH('EPS 3.1.3'!$B35,NoSettings_v3!$A$2:$A$4612,0),MATCH('EPS 3.1.3'!D$1,NoSettings_v3!$C$1:$AH$1,0)),"")</f>
        <v>0</v>
      </c>
      <c r="E35" s="157">
        <f>IFERROR(INDEX(NoSettings_v3!$C$2:$AH$4612,MATCH('EPS 3.1.3'!$B35,NoSettings_v3!$A$2:$A$4612,0),MATCH('EPS 3.1.3'!E$1,NoSettings_v3!$C$1:$AH$1,0)),"")</f>
        <v>0</v>
      </c>
      <c r="F35" s="157">
        <f>IFERROR(INDEX(NoSettings_v3!$C$2:$AH$4612,MATCH('EPS 3.1.3'!$B35,NoSettings_v3!$A$2:$A$4612,0),MATCH('EPS 3.1.3'!F$1,NoSettings_v3!$C$1:$AH$1,0)),"")</f>
        <v>0</v>
      </c>
      <c r="G35" s="157">
        <f>IFERROR(INDEX(NoSettings_v3!$C$2:$AH$4612,MATCH('EPS 3.1.3'!$B35,NoSettings_v3!$A$2:$A$4612,0),MATCH('EPS 3.1.3'!G$1,NoSettings_v3!$C$1:$AH$1,0)),"")</f>
        <v>0</v>
      </c>
      <c r="H35" s="157">
        <f>IFERROR(INDEX(NoSettings_v3!$C$2:$AH$4612,MATCH('EPS 3.1.3'!$B35,NoSettings_v3!$A$2:$A$4612,0),MATCH('EPS 3.1.3'!H$1,NoSettings_v3!$C$1:$AH$1,0)),"")</f>
        <v>0</v>
      </c>
      <c r="I35" s="157">
        <f>IFERROR(INDEX(NoSettings_v3!$C$2:$AH$4612,MATCH('EPS 3.1.3'!$B35,NoSettings_v3!$A$2:$A$4612,0),MATCH('EPS 3.1.3'!I$1,NoSettings_v3!$C$1:$AH$1,0)),"")</f>
        <v>0</v>
      </c>
      <c r="J35" s="157">
        <f>IFERROR(INDEX(NoSettings_v3!$C$2:$AH$4612,MATCH('EPS 3.1.3'!$B35,NoSettings_v3!$A$2:$A$4612,0),MATCH('EPS 3.1.3'!J$1,NoSettings_v3!$C$1:$AH$1,0)),"")</f>
        <v>0</v>
      </c>
      <c r="K35" s="157">
        <f>IFERROR(INDEX(NoSettings_v3!$C$2:$AH$4612,MATCH('EPS 3.1.3'!$B35,NoSettings_v3!$A$2:$A$4612,0),MATCH('EPS 3.1.3'!K$1,NoSettings_v3!$C$1:$AH$1,0)),"")</f>
        <v>0</v>
      </c>
      <c r="L35" s="157">
        <f>IFERROR(INDEX(NoSettings_v3!$C$2:$AH$4612,MATCH('EPS 3.1.3'!$B35,NoSettings_v3!$A$2:$A$4612,0),MATCH('EPS 3.1.3'!L$1,NoSettings_v3!$C$1:$AH$1,0)),"")</f>
        <v>0</v>
      </c>
      <c r="M35" s="157">
        <f>IFERROR(INDEX(NoSettings_v3!$C$2:$AH$4612,MATCH('EPS 3.1.3'!$B35,NoSettings_v3!$A$2:$A$4612,0),MATCH('EPS 3.1.3'!M$1,NoSettings_v3!$C$1:$AH$1,0)),"")</f>
        <v>0</v>
      </c>
      <c r="N35" s="157">
        <f>IFERROR(INDEX(NoSettings_v3!$C$2:$AH$4612,MATCH('EPS 3.1.3'!$B35,NoSettings_v3!$A$2:$A$4612,0),MATCH('EPS 3.1.3'!N$1,NoSettings_v3!$C$1:$AH$1,0)),"")</f>
        <v>0</v>
      </c>
      <c r="O35" s="157">
        <f>IFERROR(INDEX(NoSettings_v3!$C$2:$AH$4612,MATCH('EPS 3.1.3'!$B35,NoSettings_v3!$A$2:$A$4612,0),MATCH('EPS 3.1.3'!O$1,NoSettings_v3!$C$1:$AH$1,0)),"")</f>
        <v>0</v>
      </c>
      <c r="P35" s="157">
        <f>IFERROR(INDEX(NoSettings_v3!$C$2:$AH$4612,MATCH('EPS 3.1.3'!$B35,NoSettings_v3!$A$2:$A$4612,0),MATCH('EPS 3.1.3'!P$1,NoSettings_v3!$C$1:$AH$1,0)),"")</f>
        <v>0</v>
      </c>
      <c r="Q35" s="157">
        <f>IFERROR(INDEX(NoSettings_v3!$C$2:$AH$4612,MATCH('EPS 3.1.3'!$B35,NoSettings_v3!$A$2:$A$4612,0),MATCH('EPS 3.1.3'!Q$1,NoSettings_v3!$C$1:$AH$1,0)),"")</f>
        <v>0</v>
      </c>
      <c r="R35" s="157">
        <f>IFERROR(INDEX(NoSettings_v3!$C$2:$AH$4612,MATCH('EPS 3.1.3'!$B35,NoSettings_v3!$A$2:$A$4612,0),MATCH('EPS 3.1.3'!R$1,NoSettings_v3!$C$1:$AH$1,0)),"")</f>
        <v>0</v>
      </c>
      <c r="S35" s="157">
        <f>IFERROR(INDEX(NoSettings_v3!$C$2:$AH$4612,MATCH('EPS 3.1.3'!$B35,NoSettings_v3!$A$2:$A$4612,0),MATCH('EPS 3.1.3'!S$1,NoSettings_v3!$C$1:$AH$1,0)),"")</f>
        <v>0</v>
      </c>
      <c r="T35" s="157">
        <f>IFERROR(INDEX(NoSettings_v3!$C$2:$AH$4612,MATCH('EPS 3.1.3'!$B35,NoSettings_v3!$A$2:$A$4612,0),MATCH('EPS 3.1.3'!T$1,NoSettings_v3!$C$1:$AH$1,0)),"")</f>
        <v>0</v>
      </c>
      <c r="U35" s="157">
        <f>IFERROR(INDEX(NoSettings_v3!$C$2:$AH$4612,MATCH('EPS 3.1.3'!$B35,NoSettings_v3!$A$2:$A$4612,0),MATCH('EPS 3.1.3'!U$1,NoSettings_v3!$C$1:$AH$1,0)),"")</f>
        <v>0</v>
      </c>
      <c r="V35" s="157">
        <f>IFERROR(INDEX(NoSettings_v3!$C$2:$AH$4612,MATCH('EPS 3.1.3'!$B35,NoSettings_v3!$A$2:$A$4612,0),MATCH('EPS 3.1.3'!V$1,NoSettings_v3!$C$1:$AH$1,0)),"")</f>
        <v>0</v>
      </c>
      <c r="W35" s="157">
        <f>IFERROR(INDEX(NoSettings_v3!$C$2:$AH$4612,MATCH('EPS 3.1.3'!$B35,NoSettings_v3!$A$2:$A$4612,0),MATCH('EPS 3.1.3'!W$1,NoSettings_v3!$C$1:$AH$1,0)),"")</f>
        <v>0</v>
      </c>
      <c r="X35" s="157">
        <f>IFERROR(INDEX(NoSettings_v3!$C$2:$AH$4612,MATCH('EPS 3.1.3'!$B35,NoSettings_v3!$A$2:$A$4612,0),MATCH('EPS 3.1.3'!X$1,NoSettings_v3!$C$1:$AH$1,0)),"")</f>
        <v>0</v>
      </c>
      <c r="Y35" s="157">
        <f>IFERROR(INDEX(NoSettings_v3!$C$2:$AH$4612,MATCH('EPS 3.1.3'!$B35,NoSettings_v3!$A$2:$A$4612,0),MATCH('EPS 3.1.3'!Y$1,NoSettings_v3!$C$1:$AH$1,0)),"")</f>
        <v>0</v>
      </c>
      <c r="Z35" s="157">
        <f>IFERROR(INDEX(NoSettings_v3!$C$2:$AH$4612,MATCH('EPS 3.1.3'!$B35,NoSettings_v3!$A$2:$A$4612,0),MATCH('EPS 3.1.3'!Z$1,NoSettings_v3!$C$1:$AH$1,0)),"")</f>
        <v>0</v>
      </c>
      <c r="AA35" s="157">
        <f>IFERROR(INDEX(NoSettings_v3!$C$2:$AH$4612,MATCH('EPS 3.1.3'!$B35,NoSettings_v3!$A$2:$A$4612,0),MATCH('EPS 3.1.3'!AA$1,NoSettings_v3!$C$1:$AH$1,0)),"")</f>
        <v>0</v>
      </c>
      <c r="AB35" s="157">
        <f>IFERROR(INDEX(NoSettings_v3!$C$2:$AH$4612,MATCH('EPS 3.1.3'!$B35,NoSettings_v3!$A$2:$A$4612,0),MATCH('EPS 3.1.3'!AB$1,NoSettings_v3!$C$1:$AH$1,0)),"")</f>
        <v>0</v>
      </c>
      <c r="AC35" s="157">
        <f>IFERROR(INDEX(NoSettings_v3!$C$2:$AH$4612,MATCH('EPS 3.1.3'!$B35,NoSettings_v3!$A$2:$A$4612,0),MATCH('EPS 3.1.3'!AC$1,NoSettings_v3!$C$1:$AH$1,0)),"")</f>
        <v>0</v>
      </c>
      <c r="AD35" s="157">
        <f>IFERROR(INDEX(NoSettings_v3!$C$2:$AH$4612,MATCH('EPS 3.1.3'!$B35,NoSettings_v3!$A$2:$A$4612,0),MATCH('EPS 3.1.3'!AD$1,NoSettings_v3!$C$1:$AH$1,0)),"")</f>
        <v>0</v>
      </c>
      <c r="AE35" s="157">
        <f>IFERROR(INDEX(NoSettings_v3!$C$2:$AH$4612,MATCH('EPS 3.1.3'!$B35,NoSettings_v3!$A$2:$A$4612,0),MATCH('EPS 3.1.3'!AE$1,NoSettings_v3!$C$1:$AH$1,0)),"")</f>
        <v>0</v>
      </c>
      <c r="AF35" s="157">
        <f>IFERROR(INDEX(NoSettings_v3!$C$2:$AH$4612,MATCH('EPS 3.1.3'!$B35,NoSettings_v3!$A$2:$A$4612,0),MATCH('EPS 3.1.3'!AF$1,NoSettings_v3!$C$1:$AH$1,0)),"")</f>
        <v>0</v>
      </c>
      <c r="AG35" s="157">
        <f>IFERROR(INDEX(NoSettings_v3!$C$2:$AH$4612,MATCH('EPS 3.1.3'!$B35,NoSettings_v3!$A$2:$A$4612,0),MATCH('EPS 3.1.3'!AG$1,NoSettings_v3!$C$1:$AH$1,0)),"")</f>
        <v>0</v>
      </c>
      <c r="AH35" s="157">
        <f>IFERROR(INDEX(NoSettings_v3!$C$2:$AH$4612,MATCH('EPS 3.1.3'!$B35,NoSettings_v3!$A$2:$A$4612,0),MATCH('EPS 3.1.3'!AH$1,NoSettings_v3!$C$1:$AH$1,0)),"")</f>
        <v>0</v>
      </c>
      <c r="AI35" s="157">
        <f>IFERROR(INDEX(NoSettings_v3!$C$2:$AH$4612,MATCH('EPS 3.1.3'!$B35,NoSettings_v3!$A$2:$A$4612,0),MATCH('EPS 3.1.3'!AI$1,NoSettings_v3!$C$1:$AH$1,0)),"")</f>
        <v>0</v>
      </c>
    </row>
    <row r="36" spans="2:35" x14ac:dyDescent="0.35">
      <c r="B36" s="161" t="s">
        <v>81</v>
      </c>
      <c r="C36" s="127" t="s">
        <v>964</v>
      </c>
      <c r="D36" s="157">
        <f>IFERROR(INDEX(NoSettings_v3!$C$2:$AH$4612,MATCH('EPS 3.1.3'!$B36,NoSettings_v3!$A$2:$A$4612,0),MATCH('EPS 3.1.3'!D$1,NoSettings_v3!$C$1:$AH$1,0)),"")</f>
        <v>1459000000000</v>
      </c>
      <c r="E36" s="157">
        <f>IFERROR(INDEX(NoSettings_v3!$C$2:$AH$4612,MATCH('EPS 3.1.3'!$B36,NoSettings_v3!$A$2:$A$4612,0),MATCH('EPS 3.1.3'!E$1,NoSettings_v3!$C$1:$AH$1,0)),"")</f>
        <v>1410990000000</v>
      </c>
      <c r="F36" s="157">
        <f>IFERROR(INDEX(NoSettings_v3!$C$2:$AH$4612,MATCH('EPS 3.1.3'!$B36,NoSettings_v3!$A$2:$A$4612,0),MATCH('EPS 3.1.3'!F$1,NoSettings_v3!$C$1:$AH$1,0)),"")</f>
        <v>1558840000000</v>
      </c>
      <c r="G36" s="157">
        <f>IFERROR(INDEX(NoSettings_v3!$C$2:$AH$4612,MATCH('EPS 3.1.3'!$B36,NoSettings_v3!$A$2:$A$4612,0),MATCH('EPS 3.1.3'!G$1,NoSettings_v3!$C$1:$AH$1,0)),"")</f>
        <v>1676110000000</v>
      </c>
      <c r="H36" s="157">
        <f>IFERROR(INDEX(NoSettings_v3!$C$2:$AH$4612,MATCH('EPS 3.1.3'!$B36,NoSettings_v3!$A$2:$A$4612,0),MATCH('EPS 3.1.3'!H$1,NoSettings_v3!$C$1:$AH$1,0)),"")</f>
        <v>1800400000000</v>
      </c>
      <c r="I36" s="157">
        <f>IFERROR(INDEX(NoSettings_v3!$C$2:$AH$4612,MATCH('EPS 3.1.3'!$B36,NoSettings_v3!$A$2:$A$4612,0),MATCH('EPS 3.1.3'!I$1,NoSettings_v3!$C$1:$AH$1,0)),"")</f>
        <v>1915630000000</v>
      </c>
      <c r="J36" s="157">
        <f>IFERROR(INDEX(NoSettings_v3!$C$2:$AH$4612,MATCH('EPS 3.1.3'!$B36,NoSettings_v3!$A$2:$A$4612,0),MATCH('EPS 3.1.3'!J$1,NoSettings_v3!$C$1:$AH$1,0)),"")</f>
        <v>2026530000000</v>
      </c>
      <c r="K36" s="157">
        <f>IFERROR(INDEX(NoSettings_v3!$C$2:$AH$4612,MATCH('EPS 3.1.3'!$B36,NoSettings_v3!$A$2:$A$4612,0),MATCH('EPS 3.1.3'!K$1,NoSettings_v3!$C$1:$AH$1,0)),"")</f>
        <v>2135120000000</v>
      </c>
      <c r="L36" s="157">
        <f>IFERROR(INDEX(NoSettings_v3!$C$2:$AH$4612,MATCH('EPS 3.1.3'!$B36,NoSettings_v3!$A$2:$A$4612,0),MATCH('EPS 3.1.3'!L$1,NoSettings_v3!$C$1:$AH$1,0)),"")</f>
        <v>2243490000000</v>
      </c>
      <c r="M36" s="157">
        <f>IFERROR(INDEX(NoSettings_v3!$C$2:$AH$4612,MATCH('EPS 3.1.3'!$B36,NoSettings_v3!$A$2:$A$4612,0),MATCH('EPS 3.1.3'!M$1,NoSettings_v3!$C$1:$AH$1,0)),"")</f>
        <v>2379200000000</v>
      </c>
      <c r="N36" s="157">
        <f>IFERROR(INDEX(NoSettings_v3!$C$2:$AH$4612,MATCH('EPS 3.1.3'!$B36,NoSettings_v3!$A$2:$A$4612,0),MATCH('EPS 3.1.3'!N$1,NoSettings_v3!$C$1:$AH$1,0)),"")</f>
        <v>2515580000000</v>
      </c>
      <c r="O36" s="157">
        <f>IFERROR(INDEX(NoSettings_v3!$C$2:$AH$4612,MATCH('EPS 3.1.3'!$B36,NoSettings_v3!$A$2:$A$4612,0),MATCH('EPS 3.1.3'!O$1,NoSettings_v3!$C$1:$AH$1,0)),"")</f>
        <v>2650780000000</v>
      </c>
      <c r="P36" s="157">
        <f>IFERROR(INDEX(NoSettings_v3!$C$2:$AH$4612,MATCH('EPS 3.1.3'!$B36,NoSettings_v3!$A$2:$A$4612,0),MATCH('EPS 3.1.3'!P$1,NoSettings_v3!$C$1:$AH$1,0)),"")</f>
        <v>2786880000000</v>
      </c>
      <c r="Q36" s="157">
        <f>IFERROR(INDEX(NoSettings_v3!$C$2:$AH$4612,MATCH('EPS 3.1.3'!$B36,NoSettings_v3!$A$2:$A$4612,0),MATCH('EPS 3.1.3'!Q$1,NoSettings_v3!$C$1:$AH$1,0)),"")</f>
        <v>2922000000000</v>
      </c>
      <c r="R36" s="157">
        <f>IFERROR(INDEX(NoSettings_v3!$C$2:$AH$4612,MATCH('EPS 3.1.3'!$B36,NoSettings_v3!$A$2:$A$4612,0),MATCH('EPS 3.1.3'!R$1,NoSettings_v3!$C$1:$AH$1,0)),"")</f>
        <v>3046000000000</v>
      </c>
      <c r="S36" s="157">
        <f>IFERROR(INDEX(NoSettings_v3!$C$2:$AH$4612,MATCH('EPS 3.1.3'!$B36,NoSettings_v3!$A$2:$A$4612,0),MATCH('EPS 3.1.3'!S$1,NoSettings_v3!$C$1:$AH$1,0)),"")</f>
        <v>3171000000000</v>
      </c>
      <c r="T36" s="157">
        <f>IFERROR(INDEX(NoSettings_v3!$C$2:$AH$4612,MATCH('EPS 3.1.3'!$B36,NoSettings_v3!$A$2:$A$4612,0),MATCH('EPS 3.1.3'!T$1,NoSettings_v3!$C$1:$AH$1,0)),"")</f>
        <v>3295000000000</v>
      </c>
      <c r="U36" s="157">
        <f>IFERROR(INDEX(NoSettings_v3!$C$2:$AH$4612,MATCH('EPS 3.1.3'!$B36,NoSettings_v3!$A$2:$A$4612,0),MATCH('EPS 3.1.3'!U$1,NoSettings_v3!$C$1:$AH$1,0)),"")</f>
        <v>3419000000000</v>
      </c>
      <c r="V36" s="157">
        <f>IFERROR(INDEX(NoSettings_v3!$C$2:$AH$4612,MATCH('EPS 3.1.3'!$B36,NoSettings_v3!$A$2:$A$4612,0),MATCH('EPS 3.1.3'!V$1,NoSettings_v3!$C$1:$AH$1,0)),"")</f>
        <v>3543000000000</v>
      </c>
      <c r="W36" s="157">
        <f>IFERROR(INDEX(NoSettings_v3!$C$2:$AH$4612,MATCH('EPS 3.1.3'!$B36,NoSettings_v3!$A$2:$A$4612,0),MATCH('EPS 3.1.3'!W$1,NoSettings_v3!$C$1:$AH$1,0)),"")</f>
        <v>3642000000000</v>
      </c>
      <c r="X36" s="157">
        <f>IFERROR(INDEX(NoSettings_v3!$C$2:$AH$4612,MATCH('EPS 3.1.3'!$B36,NoSettings_v3!$A$2:$A$4612,0),MATCH('EPS 3.1.3'!X$1,NoSettings_v3!$C$1:$AH$1,0)),"")</f>
        <v>3741000000000</v>
      </c>
      <c r="Y36" s="157">
        <f>IFERROR(INDEX(NoSettings_v3!$C$2:$AH$4612,MATCH('EPS 3.1.3'!$B36,NoSettings_v3!$A$2:$A$4612,0),MATCH('EPS 3.1.3'!Y$1,NoSettings_v3!$C$1:$AH$1,0)),"")</f>
        <v>3840000000000</v>
      </c>
      <c r="Z36" s="157">
        <f>IFERROR(INDEX(NoSettings_v3!$C$2:$AH$4612,MATCH('EPS 3.1.3'!$B36,NoSettings_v3!$A$2:$A$4612,0),MATCH('EPS 3.1.3'!Z$1,NoSettings_v3!$C$1:$AH$1,0)),"")</f>
        <v>3939000000000</v>
      </c>
      <c r="AA36" s="157">
        <f>IFERROR(INDEX(NoSettings_v3!$C$2:$AH$4612,MATCH('EPS 3.1.3'!$B36,NoSettings_v3!$A$2:$A$4612,0),MATCH('EPS 3.1.3'!AA$1,NoSettings_v3!$C$1:$AH$1,0)),"")</f>
        <v>4038000000000</v>
      </c>
      <c r="AB36" s="157">
        <f>IFERROR(INDEX(NoSettings_v3!$C$2:$AH$4612,MATCH('EPS 3.1.3'!$B36,NoSettings_v3!$A$2:$A$4612,0),MATCH('EPS 3.1.3'!AB$1,NoSettings_v3!$C$1:$AH$1,0)),"")</f>
        <v>4103000000000</v>
      </c>
      <c r="AC36" s="157">
        <f>IFERROR(INDEX(NoSettings_v3!$C$2:$AH$4612,MATCH('EPS 3.1.3'!$B36,NoSettings_v3!$A$2:$A$4612,0),MATCH('EPS 3.1.3'!AC$1,NoSettings_v3!$C$1:$AH$1,0)),"")</f>
        <v>4168000000000</v>
      </c>
      <c r="AD36" s="157">
        <f>IFERROR(INDEX(NoSettings_v3!$C$2:$AH$4612,MATCH('EPS 3.1.3'!$B36,NoSettings_v3!$A$2:$A$4612,0),MATCH('EPS 3.1.3'!AD$1,NoSettings_v3!$C$1:$AH$1,0)),"")</f>
        <v>4234000000000</v>
      </c>
      <c r="AE36" s="157">
        <f>IFERROR(INDEX(NoSettings_v3!$C$2:$AH$4612,MATCH('EPS 3.1.3'!$B36,NoSettings_v3!$A$2:$A$4612,0),MATCH('EPS 3.1.3'!AE$1,NoSettings_v3!$C$1:$AH$1,0)),"")</f>
        <v>4299000000000</v>
      </c>
      <c r="AF36" s="157">
        <f>IFERROR(INDEX(NoSettings_v3!$C$2:$AH$4612,MATCH('EPS 3.1.3'!$B36,NoSettings_v3!$A$2:$A$4612,0),MATCH('EPS 3.1.3'!AF$1,NoSettings_v3!$C$1:$AH$1,0)),"")</f>
        <v>4364000000000</v>
      </c>
      <c r="AG36" s="157">
        <f>IFERROR(INDEX(NoSettings_v3!$C$2:$AH$4612,MATCH('EPS 3.1.3'!$B36,NoSettings_v3!$A$2:$A$4612,0),MATCH('EPS 3.1.3'!AG$1,NoSettings_v3!$C$1:$AH$1,0)),"")</f>
        <v>4429000000000</v>
      </c>
      <c r="AH36" s="157">
        <f>IFERROR(INDEX(NoSettings_v3!$C$2:$AH$4612,MATCH('EPS 3.1.3'!$B36,NoSettings_v3!$A$2:$A$4612,0),MATCH('EPS 3.1.3'!AH$1,NoSettings_v3!$C$1:$AH$1,0)),"")</f>
        <v>4494000000000</v>
      </c>
      <c r="AI36" s="157">
        <f>IFERROR(INDEX(NoSettings_v3!$C$2:$AH$4612,MATCH('EPS 3.1.3'!$B36,NoSettings_v3!$A$2:$A$4612,0),MATCH('EPS 3.1.3'!AI$1,NoSettings_v3!$C$1:$AH$1,0)),"")</f>
        <v>4560000000000</v>
      </c>
    </row>
    <row r="37" spans="2:35" x14ac:dyDescent="0.35">
      <c r="B37" s="161" t="s">
        <v>82</v>
      </c>
      <c r="C37" s="127" t="s">
        <v>964</v>
      </c>
      <c r="D37" s="157">
        <f>IFERROR(INDEX(NoSettings_v3!$C$2:$AH$4612,MATCH('EPS 3.1.3'!$B37,NoSettings_v3!$A$2:$A$4612,0),MATCH('EPS 3.1.3'!D$1,NoSettings_v3!$C$1:$AH$1,0)),"")</f>
        <v>6143000000000</v>
      </c>
      <c r="E37" s="157">
        <f>IFERROR(INDEX(NoSettings_v3!$C$2:$AH$4612,MATCH('EPS 3.1.3'!$B37,NoSettings_v3!$A$2:$A$4612,0),MATCH('EPS 3.1.3'!E$1,NoSettings_v3!$C$1:$AH$1,0)),"")</f>
        <v>5664990000000</v>
      </c>
      <c r="F37" s="157">
        <f>IFERROR(INDEX(NoSettings_v3!$C$2:$AH$4612,MATCH('EPS 3.1.3'!$B37,NoSettings_v3!$A$2:$A$4612,0),MATCH('EPS 3.1.3'!F$1,NoSettings_v3!$C$1:$AH$1,0)),"")</f>
        <v>5985580000000</v>
      </c>
      <c r="G37" s="157">
        <f>IFERROR(INDEX(NoSettings_v3!$C$2:$AH$4612,MATCH('EPS 3.1.3'!$B37,NoSettings_v3!$A$2:$A$4612,0),MATCH('EPS 3.1.3'!G$1,NoSettings_v3!$C$1:$AH$1,0)),"")</f>
        <v>6175090000000</v>
      </c>
      <c r="H37" s="157">
        <f>IFERROR(INDEX(NoSettings_v3!$C$2:$AH$4612,MATCH('EPS 3.1.3'!$B37,NoSettings_v3!$A$2:$A$4612,0),MATCH('EPS 3.1.3'!H$1,NoSettings_v3!$C$1:$AH$1,0)),"")</f>
        <v>6284590000000</v>
      </c>
      <c r="I37" s="157">
        <f>IFERROR(INDEX(NoSettings_v3!$C$2:$AH$4612,MATCH('EPS 3.1.3'!$B37,NoSettings_v3!$A$2:$A$4612,0),MATCH('EPS 3.1.3'!I$1,NoSettings_v3!$C$1:$AH$1,0)),"")</f>
        <v>6360570000000</v>
      </c>
      <c r="J37" s="157">
        <f>IFERROR(INDEX(NoSettings_v3!$C$2:$AH$4612,MATCH('EPS 3.1.3'!$B37,NoSettings_v3!$A$2:$A$4612,0),MATCH('EPS 3.1.3'!J$1,NoSettings_v3!$C$1:$AH$1,0)),"")</f>
        <v>6419670000000</v>
      </c>
      <c r="K37" s="157">
        <f>IFERROR(INDEX(NoSettings_v3!$C$2:$AH$4612,MATCH('EPS 3.1.3'!$B37,NoSettings_v3!$A$2:$A$4612,0),MATCH('EPS 3.1.3'!K$1,NoSettings_v3!$C$1:$AH$1,0)),"")</f>
        <v>6470280000000</v>
      </c>
      <c r="L37" s="157">
        <f>IFERROR(INDEX(NoSettings_v3!$C$2:$AH$4612,MATCH('EPS 3.1.3'!$B37,NoSettings_v3!$A$2:$A$4612,0),MATCH('EPS 3.1.3'!L$1,NoSettings_v3!$C$1:$AH$1,0)),"")</f>
        <v>6516610000000</v>
      </c>
      <c r="M37" s="157">
        <f>IFERROR(INDEX(NoSettings_v3!$C$2:$AH$4612,MATCH('EPS 3.1.3'!$B37,NoSettings_v3!$A$2:$A$4612,0),MATCH('EPS 3.1.3'!M$1,NoSettings_v3!$C$1:$AH$1,0)),"")</f>
        <v>6537800000000</v>
      </c>
      <c r="N37" s="157">
        <f>IFERROR(INDEX(NoSettings_v3!$C$2:$AH$4612,MATCH('EPS 3.1.3'!$B37,NoSettings_v3!$A$2:$A$4612,0),MATCH('EPS 3.1.3'!N$1,NoSettings_v3!$C$1:$AH$1,0)),"")</f>
        <v>6557900000000</v>
      </c>
      <c r="O37" s="157">
        <f>IFERROR(INDEX(NoSettings_v3!$C$2:$AH$4612,MATCH('EPS 3.1.3'!$B37,NoSettings_v3!$A$2:$A$4612,0),MATCH('EPS 3.1.3'!O$1,NoSettings_v3!$C$1:$AH$1,0)),"")</f>
        <v>6576450000000</v>
      </c>
      <c r="P37" s="157">
        <f>IFERROR(INDEX(NoSettings_v3!$C$2:$AH$4612,MATCH('EPS 3.1.3'!$B37,NoSettings_v3!$A$2:$A$4612,0),MATCH('EPS 3.1.3'!P$1,NoSettings_v3!$C$1:$AH$1,0)),"")</f>
        <v>6595720000000</v>
      </c>
      <c r="Q37" s="157">
        <f>IFERROR(INDEX(NoSettings_v3!$C$2:$AH$4612,MATCH('EPS 3.1.3'!$B37,NoSettings_v3!$A$2:$A$4612,0),MATCH('EPS 3.1.3'!Q$1,NoSettings_v3!$C$1:$AH$1,0)),"")</f>
        <v>6615000000000</v>
      </c>
      <c r="R37" s="157">
        <f>IFERROR(INDEX(NoSettings_v3!$C$2:$AH$4612,MATCH('EPS 3.1.3'!$B37,NoSettings_v3!$A$2:$A$4612,0),MATCH('EPS 3.1.3'!R$1,NoSettings_v3!$C$1:$AH$1,0)),"")</f>
        <v>6625000000000</v>
      </c>
      <c r="S37" s="157">
        <f>IFERROR(INDEX(NoSettings_v3!$C$2:$AH$4612,MATCH('EPS 3.1.3'!$B37,NoSettings_v3!$A$2:$A$4612,0),MATCH('EPS 3.1.3'!S$1,NoSettings_v3!$C$1:$AH$1,0)),"")</f>
        <v>6635000000000</v>
      </c>
      <c r="T37" s="157">
        <f>IFERROR(INDEX(NoSettings_v3!$C$2:$AH$4612,MATCH('EPS 3.1.3'!$B37,NoSettings_v3!$A$2:$A$4612,0),MATCH('EPS 3.1.3'!T$1,NoSettings_v3!$C$1:$AH$1,0)),"")</f>
        <v>6645000000000</v>
      </c>
      <c r="U37" s="157">
        <f>IFERROR(INDEX(NoSettings_v3!$C$2:$AH$4612,MATCH('EPS 3.1.3'!$B37,NoSettings_v3!$A$2:$A$4612,0),MATCH('EPS 3.1.3'!U$1,NoSettings_v3!$C$1:$AH$1,0)),"")</f>
        <v>6654000000000</v>
      </c>
      <c r="V37" s="157">
        <f>IFERROR(INDEX(NoSettings_v3!$C$2:$AH$4612,MATCH('EPS 3.1.3'!$B37,NoSettings_v3!$A$2:$A$4612,0),MATCH('EPS 3.1.3'!V$1,NoSettings_v3!$C$1:$AH$1,0)),"")</f>
        <v>6664000000000</v>
      </c>
      <c r="W37" s="157">
        <f>IFERROR(INDEX(NoSettings_v3!$C$2:$AH$4612,MATCH('EPS 3.1.3'!$B37,NoSettings_v3!$A$2:$A$4612,0),MATCH('EPS 3.1.3'!W$1,NoSettings_v3!$C$1:$AH$1,0)),"")</f>
        <v>6665000000000</v>
      </c>
      <c r="X37" s="157">
        <f>IFERROR(INDEX(NoSettings_v3!$C$2:$AH$4612,MATCH('EPS 3.1.3'!$B37,NoSettings_v3!$A$2:$A$4612,0),MATCH('EPS 3.1.3'!X$1,NoSettings_v3!$C$1:$AH$1,0)),"")</f>
        <v>6666000000000</v>
      </c>
      <c r="Y37" s="157">
        <f>IFERROR(INDEX(NoSettings_v3!$C$2:$AH$4612,MATCH('EPS 3.1.3'!$B37,NoSettings_v3!$A$2:$A$4612,0),MATCH('EPS 3.1.3'!Y$1,NoSettings_v3!$C$1:$AH$1,0)),"")</f>
        <v>6666000000000</v>
      </c>
      <c r="Z37" s="157">
        <f>IFERROR(INDEX(NoSettings_v3!$C$2:$AH$4612,MATCH('EPS 3.1.3'!$B37,NoSettings_v3!$A$2:$A$4612,0),MATCH('EPS 3.1.3'!Z$1,NoSettings_v3!$C$1:$AH$1,0)),"")</f>
        <v>6667000000000</v>
      </c>
      <c r="AA37" s="157">
        <f>IFERROR(INDEX(NoSettings_v3!$C$2:$AH$4612,MATCH('EPS 3.1.3'!$B37,NoSettings_v3!$A$2:$A$4612,0),MATCH('EPS 3.1.3'!AA$1,NoSettings_v3!$C$1:$AH$1,0)),"")</f>
        <v>6668000000000</v>
      </c>
      <c r="AB37" s="157">
        <f>IFERROR(INDEX(NoSettings_v3!$C$2:$AH$4612,MATCH('EPS 3.1.3'!$B37,NoSettings_v3!$A$2:$A$4612,0),MATCH('EPS 3.1.3'!AB$1,NoSettings_v3!$C$1:$AH$1,0)),"")</f>
        <v>6652000000000</v>
      </c>
      <c r="AC37" s="157">
        <f>IFERROR(INDEX(NoSettings_v3!$C$2:$AH$4612,MATCH('EPS 3.1.3'!$B37,NoSettings_v3!$A$2:$A$4612,0),MATCH('EPS 3.1.3'!AC$1,NoSettings_v3!$C$1:$AH$1,0)),"")</f>
        <v>6635000000000</v>
      </c>
      <c r="AD37" s="157">
        <f>IFERROR(INDEX(NoSettings_v3!$C$2:$AH$4612,MATCH('EPS 3.1.3'!$B37,NoSettings_v3!$A$2:$A$4612,0),MATCH('EPS 3.1.3'!AD$1,NoSettings_v3!$C$1:$AH$1,0)),"")</f>
        <v>6619000000000</v>
      </c>
      <c r="AE37" s="157">
        <f>IFERROR(INDEX(NoSettings_v3!$C$2:$AH$4612,MATCH('EPS 3.1.3'!$B37,NoSettings_v3!$A$2:$A$4612,0),MATCH('EPS 3.1.3'!AE$1,NoSettings_v3!$C$1:$AH$1,0)),"")</f>
        <v>6603000000000</v>
      </c>
      <c r="AF37" s="157">
        <f>IFERROR(INDEX(NoSettings_v3!$C$2:$AH$4612,MATCH('EPS 3.1.3'!$B37,NoSettings_v3!$A$2:$A$4612,0),MATCH('EPS 3.1.3'!AF$1,NoSettings_v3!$C$1:$AH$1,0)),"")</f>
        <v>6586000000000</v>
      </c>
      <c r="AG37" s="157">
        <f>IFERROR(INDEX(NoSettings_v3!$C$2:$AH$4612,MATCH('EPS 3.1.3'!$B37,NoSettings_v3!$A$2:$A$4612,0),MATCH('EPS 3.1.3'!AG$1,NoSettings_v3!$C$1:$AH$1,0)),"")</f>
        <v>6570000000000</v>
      </c>
      <c r="AH37" s="157">
        <f>IFERROR(INDEX(NoSettings_v3!$C$2:$AH$4612,MATCH('EPS 3.1.3'!$B37,NoSettings_v3!$A$2:$A$4612,0),MATCH('EPS 3.1.3'!AH$1,NoSettings_v3!$C$1:$AH$1,0)),"")</f>
        <v>6554000000000</v>
      </c>
      <c r="AI37" s="157">
        <f>IFERROR(INDEX(NoSettings_v3!$C$2:$AH$4612,MATCH('EPS 3.1.3'!$B37,NoSettings_v3!$A$2:$A$4612,0),MATCH('EPS 3.1.3'!AI$1,NoSettings_v3!$C$1:$AH$1,0)),"")</f>
        <v>6537000000000</v>
      </c>
    </row>
    <row r="38" spans="2:35" x14ac:dyDescent="0.35">
      <c r="B38" s="161" t="s">
        <v>976</v>
      </c>
      <c r="C38" s="127" t="s">
        <v>964</v>
      </c>
      <c r="D38" s="157">
        <f>IFERROR(INDEX(NoSettings_v3!$C$2:$AH$4612,MATCH('EPS 3.1.3'!$B38,NoSettings_v3!$A$2:$A$4612,0),MATCH('EPS 3.1.3'!D$1,NoSettings_v3!$C$1:$AH$1,0)),"")</f>
        <v>83760000000000</v>
      </c>
      <c r="E38" s="157">
        <f>IFERROR(INDEX(NoSettings_v3!$C$2:$AH$4612,MATCH('EPS 3.1.3'!$B38,NoSettings_v3!$A$2:$A$4612,0),MATCH('EPS 3.1.3'!E$1,NoSettings_v3!$C$1:$AH$1,0)),"")</f>
        <v>78253500000000</v>
      </c>
      <c r="F38" s="157">
        <f>IFERROR(INDEX(NoSettings_v3!$C$2:$AH$4612,MATCH('EPS 3.1.3'!$B38,NoSettings_v3!$A$2:$A$4612,0),MATCH('EPS 3.1.3'!F$1,NoSettings_v3!$C$1:$AH$1,0)),"")</f>
        <v>83731200000000</v>
      </c>
      <c r="G38" s="157">
        <f>IFERROR(INDEX(NoSettings_v3!$C$2:$AH$4612,MATCH('EPS 3.1.3'!$B38,NoSettings_v3!$A$2:$A$4612,0),MATCH('EPS 3.1.3'!G$1,NoSettings_v3!$C$1:$AH$1,0)),"")</f>
        <v>87445300000000</v>
      </c>
      <c r="H38" s="157">
        <f>IFERROR(INDEX(NoSettings_v3!$C$2:$AH$4612,MATCH('EPS 3.1.3'!$B38,NoSettings_v3!$A$2:$A$4612,0),MATCH('EPS 3.1.3'!H$1,NoSettings_v3!$C$1:$AH$1,0)),"")</f>
        <v>89268300000000</v>
      </c>
      <c r="I38" s="157">
        <f>IFERROR(INDEX(NoSettings_v3!$C$2:$AH$4612,MATCH('EPS 3.1.3'!$B38,NoSettings_v3!$A$2:$A$4612,0),MATCH('EPS 3.1.3'!I$1,NoSettings_v3!$C$1:$AH$1,0)),"")</f>
        <v>90609500000000</v>
      </c>
      <c r="J38" s="157">
        <f>IFERROR(INDEX(NoSettings_v3!$C$2:$AH$4612,MATCH('EPS 3.1.3'!$B38,NoSettings_v3!$A$2:$A$4612,0),MATCH('EPS 3.1.3'!J$1,NoSettings_v3!$C$1:$AH$1,0)),"")</f>
        <v>91722400000000</v>
      </c>
      <c r="K38" s="157">
        <f>IFERROR(INDEX(NoSettings_v3!$C$2:$AH$4612,MATCH('EPS 3.1.3'!$B38,NoSettings_v3!$A$2:$A$4612,0),MATCH('EPS 3.1.3'!K$1,NoSettings_v3!$C$1:$AH$1,0)),"")</f>
        <v>92715000000000</v>
      </c>
      <c r="L38" s="157">
        <f>IFERROR(INDEX(NoSettings_v3!$C$2:$AH$4612,MATCH('EPS 3.1.3'!$B38,NoSettings_v3!$A$2:$A$4612,0),MATCH('EPS 3.1.3'!L$1,NoSettings_v3!$C$1:$AH$1,0)),"")</f>
        <v>93636900000000</v>
      </c>
      <c r="M38" s="157">
        <f>IFERROR(INDEX(NoSettings_v3!$C$2:$AH$4612,MATCH('EPS 3.1.3'!$B38,NoSettings_v3!$A$2:$A$4612,0),MATCH('EPS 3.1.3'!M$1,NoSettings_v3!$C$1:$AH$1,0)),"")</f>
        <v>93528500000000</v>
      </c>
      <c r="N38" s="157">
        <f>IFERROR(INDEX(NoSettings_v3!$C$2:$AH$4612,MATCH('EPS 3.1.3'!$B38,NoSettings_v3!$A$2:$A$4612,0),MATCH('EPS 3.1.3'!N$1,NoSettings_v3!$C$1:$AH$1,0)),"")</f>
        <v>93404300000000</v>
      </c>
      <c r="O38" s="157">
        <f>IFERROR(INDEX(NoSettings_v3!$C$2:$AH$4612,MATCH('EPS 3.1.3'!$B38,NoSettings_v3!$A$2:$A$4612,0),MATCH('EPS 3.1.3'!O$1,NoSettings_v3!$C$1:$AH$1,0)),"")</f>
        <v>93272100000000</v>
      </c>
      <c r="P38" s="157">
        <f>IFERROR(INDEX(NoSettings_v3!$C$2:$AH$4612,MATCH('EPS 3.1.3'!$B38,NoSettings_v3!$A$2:$A$4612,0),MATCH('EPS 3.1.3'!P$1,NoSettings_v3!$C$1:$AH$1,0)),"")</f>
        <v>93136100000000</v>
      </c>
      <c r="Q38" s="157">
        <f>IFERROR(INDEX(NoSettings_v3!$C$2:$AH$4612,MATCH('EPS 3.1.3'!$B38,NoSettings_v3!$A$2:$A$4612,0),MATCH('EPS 3.1.3'!Q$1,NoSettings_v3!$C$1:$AH$1,0)),"")</f>
        <v>93000000000000</v>
      </c>
      <c r="R38" s="157">
        <f>IFERROR(INDEX(NoSettings_v3!$C$2:$AH$4612,MATCH('EPS 3.1.3'!$B38,NoSettings_v3!$A$2:$A$4612,0),MATCH('EPS 3.1.3'!R$1,NoSettings_v3!$C$1:$AH$1,0)),"")</f>
        <v>92880000000000</v>
      </c>
      <c r="S38" s="157">
        <f>IFERROR(INDEX(NoSettings_v3!$C$2:$AH$4612,MATCH('EPS 3.1.3'!$B38,NoSettings_v3!$A$2:$A$4612,0),MATCH('EPS 3.1.3'!S$1,NoSettings_v3!$C$1:$AH$1,0)),"")</f>
        <v>92760000000000</v>
      </c>
      <c r="T38" s="157">
        <f>IFERROR(INDEX(NoSettings_v3!$C$2:$AH$4612,MATCH('EPS 3.1.3'!$B38,NoSettings_v3!$A$2:$A$4612,0),MATCH('EPS 3.1.3'!T$1,NoSettings_v3!$C$1:$AH$1,0)),"")</f>
        <v>92650000000000</v>
      </c>
      <c r="U38" s="157">
        <f>IFERROR(INDEX(NoSettings_v3!$C$2:$AH$4612,MATCH('EPS 3.1.3'!$B38,NoSettings_v3!$A$2:$A$4612,0),MATCH('EPS 3.1.3'!U$1,NoSettings_v3!$C$1:$AH$1,0)),"")</f>
        <v>92530000000000</v>
      </c>
      <c r="V38" s="157">
        <f>IFERROR(INDEX(NoSettings_v3!$C$2:$AH$4612,MATCH('EPS 3.1.3'!$B38,NoSettings_v3!$A$2:$A$4612,0),MATCH('EPS 3.1.3'!V$1,NoSettings_v3!$C$1:$AH$1,0)),"")</f>
        <v>92410000000000</v>
      </c>
      <c r="W38" s="157">
        <f>IFERROR(INDEX(NoSettings_v3!$C$2:$AH$4612,MATCH('EPS 3.1.3'!$B38,NoSettings_v3!$A$2:$A$4612,0),MATCH('EPS 3.1.3'!W$1,NoSettings_v3!$C$1:$AH$1,0)),"")</f>
        <v>89210000000000</v>
      </c>
      <c r="X38" s="157">
        <f>IFERROR(INDEX(NoSettings_v3!$C$2:$AH$4612,MATCH('EPS 3.1.3'!$B38,NoSettings_v3!$A$2:$A$4612,0),MATCH('EPS 3.1.3'!X$1,NoSettings_v3!$C$1:$AH$1,0)),"")</f>
        <v>86000000000000</v>
      </c>
      <c r="Y38" s="157">
        <f>IFERROR(INDEX(NoSettings_v3!$C$2:$AH$4612,MATCH('EPS 3.1.3'!$B38,NoSettings_v3!$A$2:$A$4612,0),MATCH('EPS 3.1.3'!Y$1,NoSettings_v3!$C$1:$AH$1,0)),"")</f>
        <v>82800000000000</v>
      </c>
      <c r="Z38" s="157">
        <f>IFERROR(INDEX(NoSettings_v3!$C$2:$AH$4612,MATCH('EPS 3.1.3'!$B38,NoSettings_v3!$A$2:$A$4612,0),MATCH('EPS 3.1.3'!Z$1,NoSettings_v3!$C$1:$AH$1,0)),"")</f>
        <v>79590000000000</v>
      </c>
      <c r="AA38" s="157">
        <f>IFERROR(INDEX(NoSettings_v3!$C$2:$AH$4612,MATCH('EPS 3.1.3'!$B38,NoSettings_v3!$A$2:$A$4612,0),MATCH('EPS 3.1.3'!AA$1,NoSettings_v3!$C$1:$AH$1,0)),"")</f>
        <v>76390000000000</v>
      </c>
      <c r="AB38" s="157">
        <f>IFERROR(INDEX(NoSettings_v3!$C$2:$AH$4612,MATCH('EPS 3.1.3'!$B38,NoSettings_v3!$A$2:$A$4612,0),MATCH('EPS 3.1.3'!AB$1,NoSettings_v3!$C$1:$AH$1,0)),"")</f>
        <v>73740000000000</v>
      </c>
      <c r="AC38" s="157">
        <f>IFERROR(INDEX(NoSettings_v3!$C$2:$AH$4612,MATCH('EPS 3.1.3'!$B38,NoSettings_v3!$A$2:$A$4612,0),MATCH('EPS 3.1.3'!AC$1,NoSettings_v3!$C$1:$AH$1,0)),"")</f>
        <v>71100000000000</v>
      </c>
      <c r="AD38" s="157">
        <f>IFERROR(INDEX(NoSettings_v3!$C$2:$AH$4612,MATCH('EPS 3.1.3'!$B38,NoSettings_v3!$A$2:$A$4612,0),MATCH('EPS 3.1.3'!AD$1,NoSettings_v3!$C$1:$AH$1,0)),"")</f>
        <v>68460000000000</v>
      </c>
      <c r="AE38" s="157">
        <f>IFERROR(INDEX(NoSettings_v3!$C$2:$AH$4612,MATCH('EPS 3.1.3'!$B38,NoSettings_v3!$A$2:$A$4612,0),MATCH('EPS 3.1.3'!AE$1,NoSettings_v3!$C$1:$AH$1,0)),"")</f>
        <v>65810000000000</v>
      </c>
      <c r="AF38" s="157">
        <f>IFERROR(INDEX(NoSettings_v3!$C$2:$AH$4612,MATCH('EPS 3.1.3'!$B38,NoSettings_v3!$A$2:$A$4612,0),MATCH('EPS 3.1.3'!AF$1,NoSettings_v3!$C$1:$AH$1,0)),"")</f>
        <v>63170000000000</v>
      </c>
      <c r="AG38" s="157">
        <f>IFERROR(INDEX(NoSettings_v3!$C$2:$AH$4612,MATCH('EPS 3.1.3'!$B38,NoSettings_v3!$A$2:$A$4612,0),MATCH('EPS 3.1.3'!AG$1,NoSettings_v3!$C$1:$AH$1,0)),"")</f>
        <v>60530000000000</v>
      </c>
      <c r="AH38" s="157">
        <f>IFERROR(INDEX(NoSettings_v3!$C$2:$AH$4612,MATCH('EPS 3.1.3'!$B38,NoSettings_v3!$A$2:$A$4612,0),MATCH('EPS 3.1.3'!AH$1,NoSettings_v3!$C$1:$AH$1,0)),"")</f>
        <v>57880000000000</v>
      </c>
      <c r="AI38" s="157">
        <f>IFERROR(INDEX(NoSettings_v3!$C$2:$AH$4612,MATCH('EPS 3.1.3'!$B38,NoSettings_v3!$A$2:$A$4612,0),MATCH('EPS 3.1.3'!AI$1,NoSettings_v3!$C$1:$AH$1,0)),"")</f>
        <v>55240000000000</v>
      </c>
    </row>
    <row r="39" spans="2:35" x14ac:dyDescent="0.35">
      <c r="B39" s="161" t="s">
        <v>83</v>
      </c>
      <c r="C39" s="127" t="s">
        <v>964</v>
      </c>
      <c r="D39" s="157">
        <f>IFERROR(INDEX(NoSettings_v3!$C$2:$AH$4612,MATCH('EPS 3.1.3'!$B39,NoSettings_v3!$A$2:$A$4612,0),MATCH('EPS 3.1.3'!D$1,NoSettings_v3!$C$1:$AH$1,0)),"")</f>
        <v>0</v>
      </c>
      <c r="E39" s="157">
        <f>IFERROR(INDEX(NoSettings_v3!$C$2:$AH$4612,MATCH('EPS 3.1.3'!$B39,NoSettings_v3!$A$2:$A$4612,0),MATCH('EPS 3.1.3'!E$1,NoSettings_v3!$C$1:$AH$1,0)),"")</f>
        <v>0</v>
      </c>
      <c r="F39" s="157">
        <f>IFERROR(INDEX(NoSettings_v3!$C$2:$AH$4612,MATCH('EPS 3.1.3'!$B39,NoSettings_v3!$A$2:$A$4612,0),MATCH('EPS 3.1.3'!F$1,NoSettings_v3!$C$1:$AH$1,0)),"")</f>
        <v>0</v>
      </c>
      <c r="G39" s="157">
        <f>IFERROR(INDEX(NoSettings_v3!$C$2:$AH$4612,MATCH('EPS 3.1.3'!$B39,NoSettings_v3!$A$2:$A$4612,0),MATCH('EPS 3.1.3'!G$1,NoSettings_v3!$C$1:$AH$1,0)),"")</f>
        <v>0</v>
      </c>
      <c r="H39" s="157">
        <f>IFERROR(INDEX(NoSettings_v3!$C$2:$AH$4612,MATCH('EPS 3.1.3'!$B39,NoSettings_v3!$A$2:$A$4612,0),MATCH('EPS 3.1.3'!H$1,NoSettings_v3!$C$1:$AH$1,0)),"")</f>
        <v>0</v>
      </c>
      <c r="I39" s="157">
        <f>IFERROR(INDEX(NoSettings_v3!$C$2:$AH$4612,MATCH('EPS 3.1.3'!$B39,NoSettings_v3!$A$2:$A$4612,0),MATCH('EPS 3.1.3'!I$1,NoSettings_v3!$C$1:$AH$1,0)),"")</f>
        <v>0</v>
      </c>
      <c r="J39" s="157">
        <f>IFERROR(INDEX(NoSettings_v3!$C$2:$AH$4612,MATCH('EPS 3.1.3'!$B39,NoSettings_v3!$A$2:$A$4612,0),MATCH('EPS 3.1.3'!J$1,NoSettings_v3!$C$1:$AH$1,0)),"")</f>
        <v>0</v>
      </c>
      <c r="K39" s="157">
        <f>IFERROR(INDEX(NoSettings_v3!$C$2:$AH$4612,MATCH('EPS 3.1.3'!$B39,NoSettings_v3!$A$2:$A$4612,0),MATCH('EPS 3.1.3'!K$1,NoSettings_v3!$C$1:$AH$1,0)),"")</f>
        <v>0</v>
      </c>
      <c r="L39" s="157">
        <f>IFERROR(INDEX(NoSettings_v3!$C$2:$AH$4612,MATCH('EPS 3.1.3'!$B39,NoSettings_v3!$A$2:$A$4612,0),MATCH('EPS 3.1.3'!L$1,NoSettings_v3!$C$1:$AH$1,0)),"")</f>
        <v>0</v>
      </c>
      <c r="M39" s="157">
        <f>IFERROR(INDEX(NoSettings_v3!$C$2:$AH$4612,MATCH('EPS 3.1.3'!$B39,NoSettings_v3!$A$2:$A$4612,0),MATCH('EPS 3.1.3'!M$1,NoSettings_v3!$C$1:$AH$1,0)),"")</f>
        <v>0</v>
      </c>
      <c r="N39" s="157">
        <f>IFERROR(INDEX(NoSettings_v3!$C$2:$AH$4612,MATCH('EPS 3.1.3'!$B39,NoSettings_v3!$A$2:$A$4612,0),MATCH('EPS 3.1.3'!N$1,NoSettings_v3!$C$1:$AH$1,0)),"")</f>
        <v>0</v>
      </c>
      <c r="O39" s="157">
        <f>IFERROR(INDEX(NoSettings_v3!$C$2:$AH$4612,MATCH('EPS 3.1.3'!$B39,NoSettings_v3!$A$2:$A$4612,0),MATCH('EPS 3.1.3'!O$1,NoSettings_v3!$C$1:$AH$1,0)),"")</f>
        <v>0</v>
      </c>
      <c r="P39" s="157">
        <f>IFERROR(INDEX(NoSettings_v3!$C$2:$AH$4612,MATCH('EPS 3.1.3'!$B39,NoSettings_v3!$A$2:$A$4612,0),MATCH('EPS 3.1.3'!P$1,NoSettings_v3!$C$1:$AH$1,0)),"")</f>
        <v>0</v>
      </c>
      <c r="Q39" s="157">
        <f>IFERROR(INDEX(NoSettings_v3!$C$2:$AH$4612,MATCH('EPS 3.1.3'!$B39,NoSettings_v3!$A$2:$A$4612,0),MATCH('EPS 3.1.3'!Q$1,NoSettings_v3!$C$1:$AH$1,0)),"")</f>
        <v>0</v>
      </c>
      <c r="R39" s="157">
        <f>IFERROR(INDEX(NoSettings_v3!$C$2:$AH$4612,MATCH('EPS 3.1.3'!$B39,NoSettings_v3!$A$2:$A$4612,0),MATCH('EPS 3.1.3'!R$1,NoSettings_v3!$C$1:$AH$1,0)),"")</f>
        <v>0</v>
      </c>
      <c r="S39" s="157">
        <f>IFERROR(INDEX(NoSettings_v3!$C$2:$AH$4612,MATCH('EPS 3.1.3'!$B39,NoSettings_v3!$A$2:$A$4612,0),MATCH('EPS 3.1.3'!S$1,NoSettings_v3!$C$1:$AH$1,0)),"")</f>
        <v>0</v>
      </c>
      <c r="T39" s="157">
        <f>IFERROR(INDEX(NoSettings_v3!$C$2:$AH$4612,MATCH('EPS 3.1.3'!$B39,NoSettings_v3!$A$2:$A$4612,0),MATCH('EPS 3.1.3'!T$1,NoSettings_v3!$C$1:$AH$1,0)),"")</f>
        <v>0</v>
      </c>
      <c r="U39" s="157">
        <f>IFERROR(INDEX(NoSettings_v3!$C$2:$AH$4612,MATCH('EPS 3.1.3'!$B39,NoSettings_v3!$A$2:$A$4612,0),MATCH('EPS 3.1.3'!U$1,NoSettings_v3!$C$1:$AH$1,0)),"")</f>
        <v>0</v>
      </c>
      <c r="V39" s="157">
        <f>IFERROR(INDEX(NoSettings_v3!$C$2:$AH$4612,MATCH('EPS 3.1.3'!$B39,NoSettings_v3!$A$2:$A$4612,0),MATCH('EPS 3.1.3'!V$1,NoSettings_v3!$C$1:$AH$1,0)),"")</f>
        <v>0</v>
      </c>
      <c r="W39" s="157">
        <f>IFERROR(INDEX(NoSettings_v3!$C$2:$AH$4612,MATCH('EPS 3.1.3'!$B39,NoSettings_v3!$A$2:$A$4612,0),MATCH('EPS 3.1.3'!W$1,NoSettings_v3!$C$1:$AH$1,0)),"")</f>
        <v>0</v>
      </c>
      <c r="X39" s="157">
        <f>IFERROR(INDEX(NoSettings_v3!$C$2:$AH$4612,MATCH('EPS 3.1.3'!$B39,NoSettings_v3!$A$2:$A$4612,0),MATCH('EPS 3.1.3'!X$1,NoSettings_v3!$C$1:$AH$1,0)),"")</f>
        <v>0</v>
      </c>
      <c r="Y39" s="157">
        <f>IFERROR(INDEX(NoSettings_v3!$C$2:$AH$4612,MATCH('EPS 3.1.3'!$B39,NoSettings_v3!$A$2:$A$4612,0),MATCH('EPS 3.1.3'!Y$1,NoSettings_v3!$C$1:$AH$1,0)),"")</f>
        <v>0</v>
      </c>
      <c r="Z39" s="157">
        <f>IFERROR(INDEX(NoSettings_v3!$C$2:$AH$4612,MATCH('EPS 3.1.3'!$B39,NoSettings_v3!$A$2:$A$4612,0),MATCH('EPS 3.1.3'!Z$1,NoSettings_v3!$C$1:$AH$1,0)),"")</f>
        <v>0</v>
      </c>
      <c r="AA39" s="157">
        <f>IFERROR(INDEX(NoSettings_v3!$C$2:$AH$4612,MATCH('EPS 3.1.3'!$B39,NoSettings_v3!$A$2:$A$4612,0),MATCH('EPS 3.1.3'!AA$1,NoSettings_v3!$C$1:$AH$1,0)),"")</f>
        <v>0</v>
      </c>
      <c r="AB39" s="157">
        <f>IFERROR(INDEX(NoSettings_v3!$C$2:$AH$4612,MATCH('EPS 3.1.3'!$B39,NoSettings_v3!$A$2:$A$4612,0),MATCH('EPS 3.1.3'!AB$1,NoSettings_v3!$C$1:$AH$1,0)),"")</f>
        <v>0</v>
      </c>
      <c r="AC39" s="157">
        <f>IFERROR(INDEX(NoSettings_v3!$C$2:$AH$4612,MATCH('EPS 3.1.3'!$B39,NoSettings_v3!$A$2:$A$4612,0),MATCH('EPS 3.1.3'!AC$1,NoSettings_v3!$C$1:$AH$1,0)),"")</f>
        <v>0</v>
      </c>
      <c r="AD39" s="157">
        <f>IFERROR(INDEX(NoSettings_v3!$C$2:$AH$4612,MATCH('EPS 3.1.3'!$B39,NoSettings_v3!$A$2:$A$4612,0),MATCH('EPS 3.1.3'!AD$1,NoSettings_v3!$C$1:$AH$1,0)),"")</f>
        <v>0</v>
      </c>
      <c r="AE39" s="157">
        <f>IFERROR(INDEX(NoSettings_v3!$C$2:$AH$4612,MATCH('EPS 3.1.3'!$B39,NoSettings_v3!$A$2:$A$4612,0),MATCH('EPS 3.1.3'!AE$1,NoSettings_v3!$C$1:$AH$1,0)),"")</f>
        <v>0</v>
      </c>
      <c r="AF39" s="157">
        <f>IFERROR(INDEX(NoSettings_v3!$C$2:$AH$4612,MATCH('EPS 3.1.3'!$B39,NoSettings_v3!$A$2:$A$4612,0),MATCH('EPS 3.1.3'!AF$1,NoSettings_v3!$C$1:$AH$1,0)),"")</f>
        <v>0</v>
      </c>
      <c r="AG39" s="157">
        <f>IFERROR(INDEX(NoSettings_v3!$C$2:$AH$4612,MATCH('EPS 3.1.3'!$B39,NoSettings_v3!$A$2:$A$4612,0),MATCH('EPS 3.1.3'!AG$1,NoSettings_v3!$C$1:$AH$1,0)),"")</f>
        <v>0</v>
      </c>
      <c r="AH39" s="157">
        <f>IFERROR(INDEX(NoSettings_v3!$C$2:$AH$4612,MATCH('EPS 3.1.3'!$B39,NoSettings_v3!$A$2:$A$4612,0),MATCH('EPS 3.1.3'!AH$1,NoSettings_v3!$C$1:$AH$1,0)),"")</f>
        <v>0</v>
      </c>
      <c r="AI39" s="157">
        <f>IFERROR(INDEX(NoSettings_v3!$C$2:$AH$4612,MATCH('EPS 3.1.3'!$B39,NoSettings_v3!$A$2:$A$4612,0),MATCH('EPS 3.1.3'!AI$1,NoSettings_v3!$C$1:$AH$1,0)),"")</f>
        <v>0</v>
      </c>
    </row>
    <row r="40" spans="2:35" x14ac:dyDescent="0.35">
      <c r="B40" s="161" t="s">
        <v>84</v>
      </c>
      <c r="C40" s="127" t="s">
        <v>964</v>
      </c>
      <c r="D40" s="157">
        <f>IFERROR(INDEX(NoSettings_v3!$C$2:$AH$4612,MATCH('EPS 3.1.3'!$B40,NoSettings_v3!$A$2:$A$4612,0),MATCH('EPS 3.1.3'!D$1,NoSettings_v3!$C$1:$AH$1,0)),"")</f>
        <v>25670000000000</v>
      </c>
      <c r="E40" s="157">
        <f>IFERROR(INDEX(NoSettings_v3!$C$2:$AH$4612,MATCH('EPS 3.1.3'!$B40,NoSettings_v3!$A$2:$A$4612,0),MATCH('EPS 3.1.3'!E$1,NoSettings_v3!$C$1:$AH$1,0)),"")</f>
        <v>24738100000000</v>
      </c>
      <c r="F40" s="157">
        <f>IFERROR(INDEX(NoSettings_v3!$C$2:$AH$4612,MATCH('EPS 3.1.3'!$B40,NoSettings_v3!$A$2:$A$4612,0),MATCH('EPS 3.1.3'!F$1,NoSettings_v3!$C$1:$AH$1,0)),"")</f>
        <v>27243700000000</v>
      </c>
      <c r="G40" s="157">
        <f>IFERROR(INDEX(NoSettings_v3!$C$2:$AH$4612,MATCH('EPS 3.1.3'!$B40,NoSettings_v3!$A$2:$A$4612,0),MATCH('EPS 3.1.3'!G$1,NoSettings_v3!$C$1:$AH$1,0)),"")</f>
        <v>29216900000000</v>
      </c>
      <c r="H40" s="157">
        <f>IFERROR(INDEX(NoSettings_v3!$C$2:$AH$4612,MATCH('EPS 3.1.3'!$B40,NoSettings_v3!$A$2:$A$4612,0),MATCH('EPS 3.1.3'!H$1,NoSettings_v3!$C$1:$AH$1,0)),"")</f>
        <v>31150900000000</v>
      </c>
      <c r="I40" s="157">
        <f>IFERROR(INDEX(NoSettings_v3!$C$2:$AH$4612,MATCH('EPS 3.1.3'!$B40,NoSettings_v3!$A$2:$A$4612,0),MATCH('EPS 3.1.3'!I$1,NoSettings_v3!$C$1:$AH$1,0)),"")</f>
        <v>32931700000000</v>
      </c>
      <c r="J40" s="157">
        <f>IFERROR(INDEX(NoSettings_v3!$C$2:$AH$4612,MATCH('EPS 3.1.3'!$B40,NoSettings_v3!$A$2:$A$4612,0),MATCH('EPS 3.1.3'!J$1,NoSettings_v3!$C$1:$AH$1,0)),"")</f>
        <v>34646500000000</v>
      </c>
      <c r="K40" s="157">
        <f>IFERROR(INDEX(NoSettings_v3!$C$2:$AH$4612,MATCH('EPS 3.1.3'!$B40,NoSettings_v3!$A$2:$A$4612,0),MATCH('EPS 3.1.3'!K$1,NoSettings_v3!$C$1:$AH$1,0)),"")</f>
        <v>36311100000000</v>
      </c>
      <c r="L40" s="157">
        <f>IFERROR(INDEX(NoSettings_v3!$C$2:$AH$4612,MATCH('EPS 3.1.3'!$B40,NoSettings_v3!$A$2:$A$4612,0),MATCH('EPS 3.1.3'!L$1,NoSettings_v3!$C$1:$AH$1,0)),"")</f>
        <v>37964400000000</v>
      </c>
      <c r="M40" s="157">
        <f>IFERROR(INDEX(NoSettings_v3!$C$2:$AH$4612,MATCH('EPS 3.1.3'!$B40,NoSettings_v3!$A$2:$A$4612,0),MATCH('EPS 3.1.3'!M$1,NoSettings_v3!$C$1:$AH$1,0)),"")</f>
        <v>39246800000000</v>
      </c>
      <c r="N40" s="157">
        <f>IFERROR(INDEX(NoSettings_v3!$C$2:$AH$4612,MATCH('EPS 3.1.3'!$B40,NoSettings_v3!$A$2:$A$4612,0),MATCH('EPS 3.1.3'!N$1,NoSettings_v3!$C$1:$AH$1,0)),"")</f>
        <v>40523200000000</v>
      </c>
      <c r="O40" s="157">
        <f>IFERROR(INDEX(NoSettings_v3!$C$2:$AH$4612,MATCH('EPS 3.1.3'!$B40,NoSettings_v3!$A$2:$A$4612,0),MATCH('EPS 3.1.3'!O$1,NoSettings_v3!$C$1:$AH$1,0)),"")</f>
        <v>41796500000000</v>
      </c>
      <c r="P40" s="157">
        <f>IFERROR(INDEX(NoSettings_v3!$C$2:$AH$4612,MATCH('EPS 3.1.3'!$B40,NoSettings_v3!$A$2:$A$4612,0),MATCH('EPS 3.1.3'!P$1,NoSettings_v3!$C$1:$AH$1,0)),"")</f>
        <v>43078200000000</v>
      </c>
      <c r="Q40" s="157">
        <f>IFERROR(INDEX(NoSettings_v3!$C$2:$AH$4612,MATCH('EPS 3.1.3'!$B40,NoSettings_v3!$A$2:$A$4612,0),MATCH('EPS 3.1.3'!Q$1,NoSettings_v3!$C$1:$AH$1,0)),"")</f>
        <v>44350000000000</v>
      </c>
      <c r="R40" s="157">
        <f>IFERROR(INDEX(NoSettings_v3!$C$2:$AH$4612,MATCH('EPS 3.1.3'!$B40,NoSettings_v3!$A$2:$A$4612,0),MATCH('EPS 3.1.3'!R$1,NoSettings_v3!$C$1:$AH$1,0)),"")</f>
        <v>44480000000000</v>
      </c>
      <c r="S40" s="157">
        <f>IFERROR(INDEX(NoSettings_v3!$C$2:$AH$4612,MATCH('EPS 3.1.3'!$B40,NoSettings_v3!$A$2:$A$4612,0),MATCH('EPS 3.1.3'!S$1,NoSettings_v3!$C$1:$AH$1,0)),"")</f>
        <v>44610000000000</v>
      </c>
      <c r="T40" s="157">
        <f>IFERROR(INDEX(NoSettings_v3!$C$2:$AH$4612,MATCH('EPS 3.1.3'!$B40,NoSettings_v3!$A$2:$A$4612,0),MATCH('EPS 3.1.3'!T$1,NoSettings_v3!$C$1:$AH$1,0)),"")</f>
        <v>44740000000000</v>
      </c>
      <c r="U40" s="157">
        <f>IFERROR(INDEX(NoSettings_v3!$C$2:$AH$4612,MATCH('EPS 3.1.3'!$B40,NoSettings_v3!$A$2:$A$4612,0),MATCH('EPS 3.1.3'!U$1,NoSettings_v3!$C$1:$AH$1,0)),"")</f>
        <v>44870000000000</v>
      </c>
      <c r="V40" s="157">
        <f>IFERROR(INDEX(NoSettings_v3!$C$2:$AH$4612,MATCH('EPS 3.1.3'!$B40,NoSettings_v3!$A$2:$A$4612,0),MATCH('EPS 3.1.3'!V$1,NoSettings_v3!$C$1:$AH$1,0)),"")</f>
        <v>45000000000000</v>
      </c>
      <c r="W40" s="157">
        <f>IFERROR(INDEX(NoSettings_v3!$C$2:$AH$4612,MATCH('EPS 3.1.3'!$B40,NoSettings_v3!$A$2:$A$4612,0),MATCH('EPS 3.1.3'!W$1,NoSettings_v3!$C$1:$AH$1,0)),"")</f>
        <v>45120000000000</v>
      </c>
      <c r="X40" s="157">
        <f>IFERROR(INDEX(NoSettings_v3!$C$2:$AH$4612,MATCH('EPS 3.1.3'!$B40,NoSettings_v3!$A$2:$A$4612,0),MATCH('EPS 3.1.3'!X$1,NoSettings_v3!$C$1:$AH$1,0)),"")</f>
        <v>45250000000000</v>
      </c>
      <c r="Y40" s="157">
        <f>IFERROR(INDEX(NoSettings_v3!$C$2:$AH$4612,MATCH('EPS 3.1.3'!$B40,NoSettings_v3!$A$2:$A$4612,0),MATCH('EPS 3.1.3'!Y$1,NoSettings_v3!$C$1:$AH$1,0)),"")</f>
        <v>45370000000000</v>
      </c>
      <c r="Z40" s="157">
        <f>IFERROR(INDEX(NoSettings_v3!$C$2:$AH$4612,MATCH('EPS 3.1.3'!$B40,NoSettings_v3!$A$2:$A$4612,0),MATCH('EPS 3.1.3'!Z$1,NoSettings_v3!$C$1:$AH$1,0)),"")</f>
        <v>45500000000000</v>
      </c>
      <c r="AA40" s="157">
        <f>IFERROR(INDEX(NoSettings_v3!$C$2:$AH$4612,MATCH('EPS 3.1.3'!$B40,NoSettings_v3!$A$2:$A$4612,0),MATCH('EPS 3.1.3'!AA$1,NoSettings_v3!$C$1:$AH$1,0)),"")</f>
        <v>45620000000000</v>
      </c>
      <c r="AB40" s="157">
        <f>IFERROR(INDEX(NoSettings_v3!$C$2:$AH$4612,MATCH('EPS 3.1.3'!$B40,NoSettings_v3!$A$2:$A$4612,0),MATCH('EPS 3.1.3'!AB$1,NoSettings_v3!$C$1:$AH$1,0)),"")</f>
        <v>45620000000000</v>
      </c>
      <c r="AC40" s="157">
        <f>IFERROR(INDEX(NoSettings_v3!$C$2:$AH$4612,MATCH('EPS 3.1.3'!$B40,NoSettings_v3!$A$2:$A$4612,0),MATCH('EPS 3.1.3'!AC$1,NoSettings_v3!$C$1:$AH$1,0)),"")</f>
        <v>45610000000000</v>
      </c>
      <c r="AD40" s="157">
        <f>IFERROR(INDEX(NoSettings_v3!$C$2:$AH$4612,MATCH('EPS 3.1.3'!$B40,NoSettings_v3!$A$2:$A$4612,0),MATCH('EPS 3.1.3'!AD$1,NoSettings_v3!$C$1:$AH$1,0)),"")</f>
        <v>45600000000000</v>
      </c>
      <c r="AE40" s="157">
        <f>IFERROR(INDEX(NoSettings_v3!$C$2:$AH$4612,MATCH('EPS 3.1.3'!$B40,NoSettings_v3!$A$2:$A$4612,0),MATCH('EPS 3.1.3'!AE$1,NoSettings_v3!$C$1:$AH$1,0)),"")</f>
        <v>45590000000000</v>
      </c>
      <c r="AF40" s="157">
        <f>IFERROR(INDEX(NoSettings_v3!$C$2:$AH$4612,MATCH('EPS 3.1.3'!$B40,NoSettings_v3!$A$2:$A$4612,0),MATCH('EPS 3.1.3'!AF$1,NoSettings_v3!$C$1:$AH$1,0)),"")</f>
        <v>45590000000000</v>
      </c>
      <c r="AG40" s="157">
        <f>IFERROR(INDEX(NoSettings_v3!$C$2:$AH$4612,MATCH('EPS 3.1.3'!$B40,NoSettings_v3!$A$2:$A$4612,0),MATCH('EPS 3.1.3'!AG$1,NoSettings_v3!$C$1:$AH$1,0)),"")</f>
        <v>45580000000000</v>
      </c>
      <c r="AH40" s="157">
        <f>IFERROR(INDEX(NoSettings_v3!$C$2:$AH$4612,MATCH('EPS 3.1.3'!$B40,NoSettings_v3!$A$2:$A$4612,0),MATCH('EPS 3.1.3'!AH$1,NoSettings_v3!$C$1:$AH$1,0)),"")</f>
        <v>45570000000000</v>
      </c>
      <c r="AI40" s="157">
        <f>IFERROR(INDEX(NoSettings_v3!$C$2:$AH$4612,MATCH('EPS 3.1.3'!$B40,NoSettings_v3!$A$2:$A$4612,0),MATCH('EPS 3.1.3'!AI$1,NoSettings_v3!$C$1:$AH$1,0)),"")</f>
        <v>45570000000000</v>
      </c>
    </row>
    <row r="41" spans="2:35" x14ac:dyDescent="0.35">
      <c r="B41" s="161" t="s">
        <v>85</v>
      </c>
      <c r="C41" s="127" t="s">
        <v>964</v>
      </c>
      <c r="D41" s="157">
        <f>IFERROR(INDEX(NoSettings_v3!$C$2:$AH$4612,MATCH('EPS 3.1.3'!$B41,NoSettings_v3!$A$2:$A$4612,0),MATCH('EPS 3.1.3'!D$1,NoSettings_v3!$C$1:$AH$1,0)),"")</f>
        <v>580600000000000</v>
      </c>
      <c r="E41" s="157">
        <f>IFERROR(INDEX(NoSettings_v3!$C$2:$AH$4612,MATCH('EPS 3.1.3'!$B41,NoSettings_v3!$A$2:$A$4612,0),MATCH('EPS 3.1.3'!E$1,NoSettings_v3!$C$1:$AH$1,0)),"")</f>
        <v>538901000000000</v>
      </c>
      <c r="F41" s="157">
        <f>IFERROR(INDEX(NoSettings_v3!$C$2:$AH$4612,MATCH('EPS 3.1.3'!$B41,NoSettings_v3!$A$2:$A$4612,0),MATCH('EPS 3.1.3'!F$1,NoSettings_v3!$C$1:$AH$1,0)),"")</f>
        <v>573008000000000</v>
      </c>
      <c r="G41" s="157">
        <f>IFERROR(INDEX(NoSettings_v3!$C$2:$AH$4612,MATCH('EPS 3.1.3'!$B41,NoSettings_v3!$A$2:$A$4612,0),MATCH('EPS 3.1.3'!G$1,NoSettings_v3!$C$1:$AH$1,0)),"")</f>
        <v>594710000000000</v>
      </c>
      <c r="H41" s="157">
        <f>IFERROR(INDEX(NoSettings_v3!$C$2:$AH$4612,MATCH('EPS 3.1.3'!$B41,NoSettings_v3!$A$2:$A$4612,0),MATCH('EPS 3.1.3'!H$1,NoSettings_v3!$C$1:$AH$1,0)),"")</f>
        <v>612137000000000</v>
      </c>
      <c r="I41" s="157">
        <f>IFERROR(INDEX(NoSettings_v3!$C$2:$AH$4612,MATCH('EPS 3.1.3'!$B41,NoSettings_v3!$A$2:$A$4612,0),MATCH('EPS 3.1.3'!I$1,NoSettings_v3!$C$1:$AH$1,0)),"")</f>
        <v>626409000000000</v>
      </c>
      <c r="J41" s="157">
        <f>IFERROR(INDEX(NoSettings_v3!$C$2:$AH$4612,MATCH('EPS 3.1.3'!$B41,NoSettings_v3!$A$2:$A$4612,0),MATCH('EPS 3.1.3'!J$1,NoSettings_v3!$C$1:$AH$1,0)),"")</f>
        <v>639075000000000</v>
      </c>
      <c r="K41" s="157">
        <f>IFERROR(INDEX(NoSettings_v3!$C$2:$AH$4612,MATCH('EPS 3.1.3'!$B41,NoSettings_v3!$A$2:$A$4612,0),MATCH('EPS 3.1.3'!K$1,NoSettings_v3!$C$1:$AH$1,0)),"")</f>
        <v>650923000000000</v>
      </c>
      <c r="L41" s="157">
        <f>IFERROR(INDEX(NoSettings_v3!$C$2:$AH$4612,MATCH('EPS 3.1.3'!$B41,NoSettings_v3!$A$2:$A$4612,0),MATCH('EPS 3.1.3'!L$1,NoSettings_v3!$C$1:$AH$1,0)),"")</f>
        <v>662354000000000</v>
      </c>
      <c r="M41" s="157">
        <f>IFERROR(INDEX(NoSettings_v3!$C$2:$AH$4612,MATCH('EPS 3.1.3'!$B41,NoSettings_v3!$A$2:$A$4612,0),MATCH('EPS 3.1.3'!M$1,NoSettings_v3!$C$1:$AH$1,0)),"")</f>
        <v>674073000000000</v>
      </c>
      <c r="N41" s="157">
        <f>IFERROR(INDEX(NoSettings_v3!$C$2:$AH$4612,MATCH('EPS 3.1.3'!$B41,NoSettings_v3!$A$2:$A$4612,0),MATCH('EPS 3.1.3'!N$1,NoSettings_v3!$C$1:$AH$1,0)),"")</f>
        <v>685785000000000</v>
      </c>
      <c r="O41" s="157">
        <f>IFERROR(INDEX(NoSettings_v3!$C$2:$AH$4612,MATCH('EPS 3.1.3'!$B41,NoSettings_v3!$A$2:$A$4612,0),MATCH('EPS 3.1.3'!O$1,NoSettings_v3!$C$1:$AH$1,0)),"")</f>
        <v>697341000000000</v>
      </c>
      <c r="P41" s="157">
        <f>IFERROR(INDEX(NoSettings_v3!$C$2:$AH$4612,MATCH('EPS 3.1.3'!$B41,NoSettings_v3!$A$2:$A$4612,0),MATCH('EPS 3.1.3'!P$1,NoSettings_v3!$C$1:$AH$1,0)),"")</f>
        <v>708870000000000</v>
      </c>
      <c r="Q41" s="157">
        <f>IFERROR(INDEX(NoSettings_v3!$C$2:$AH$4612,MATCH('EPS 3.1.3'!$B41,NoSettings_v3!$A$2:$A$4612,0),MATCH('EPS 3.1.3'!Q$1,NoSettings_v3!$C$1:$AH$1,0)),"")</f>
        <v>720500000000000</v>
      </c>
      <c r="R41" s="157">
        <f>IFERROR(INDEX(NoSettings_v3!$C$2:$AH$4612,MATCH('EPS 3.1.3'!$B41,NoSettings_v3!$A$2:$A$4612,0),MATCH('EPS 3.1.3'!R$1,NoSettings_v3!$C$1:$AH$1,0)),"")</f>
        <v>735900000000000</v>
      </c>
      <c r="S41" s="157">
        <f>IFERROR(INDEX(NoSettings_v3!$C$2:$AH$4612,MATCH('EPS 3.1.3'!$B41,NoSettings_v3!$A$2:$A$4612,0),MATCH('EPS 3.1.3'!S$1,NoSettings_v3!$C$1:$AH$1,0)),"")</f>
        <v>751400000000000</v>
      </c>
      <c r="T41" s="157">
        <f>IFERROR(INDEX(NoSettings_v3!$C$2:$AH$4612,MATCH('EPS 3.1.3'!$B41,NoSettings_v3!$A$2:$A$4612,0),MATCH('EPS 3.1.3'!T$1,NoSettings_v3!$C$1:$AH$1,0)),"")</f>
        <v>766900000000000</v>
      </c>
      <c r="U41" s="157">
        <f>IFERROR(INDEX(NoSettings_v3!$C$2:$AH$4612,MATCH('EPS 3.1.3'!$B41,NoSettings_v3!$A$2:$A$4612,0),MATCH('EPS 3.1.3'!U$1,NoSettings_v3!$C$1:$AH$1,0)),"")</f>
        <v>782400000000000</v>
      </c>
      <c r="V41" s="157">
        <f>IFERROR(INDEX(NoSettings_v3!$C$2:$AH$4612,MATCH('EPS 3.1.3'!$B41,NoSettings_v3!$A$2:$A$4612,0),MATCH('EPS 3.1.3'!V$1,NoSettings_v3!$C$1:$AH$1,0)),"")</f>
        <v>797800000000000</v>
      </c>
      <c r="W41" s="157">
        <f>IFERROR(INDEX(NoSettings_v3!$C$2:$AH$4612,MATCH('EPS 3.1.3'!$B41,NoSettings_v3!$A$2:$A$4612,0),MATCH('EPS 3.1.3'!W$1,NoSettings_v3!$C$1:$AH$1,0)),"")</f>
        <v>820300000000000</v>
      </c>
      <c r="X41" s="157">
        <f>IFERROR(INDEX(NoSettings_v3!$C$2:$AH$4612,MATCH('EPS 3.1.3'!$B41,NoSettings_v3!$A$2:$A$4612,0),MATCH('EPS 3.1.3'!X$1,NoSettings_v3!$C$1:$AH$1,0)),"")</f>
        <v>842800000000000</v>
      </c>
      <c r="Y41" s="157">
        <f>IFERROR(INDEX(NoSettings_v3!$C$2:$AH$4612,MATCH('EPS 3.1.3'!$B41,NoSettings_v3!$A$2:$A$4612,0),MATCH('EPS 3.1.3'!Y$1,NoSettings_v3!$C$1:$AH$1,0)),"")</f>
        <v>865400000000000</v>
      </c>
      <c r="Z41" s="157">
        <f>IFERROR(INDEX(NoSettings_v3!$C$2:$AH$4612,MATCH('EPS 3.1.3'!$B41,NoSettings_v3!$A$2:$A$4612,0),MATCH('EPS 3.1.3'!Z$1,NoSettings_v3!$C$1:$AH$1,0)),"")</f>
        <v>887900000000000</v>
      </c>
      <c r="AA41" s="157">
        <f>IFERROR(INDEX(NoSettings_v3!$C$2:$AH$4612,MATCH('EPS 3.1.3'!$B41,NoSettings_v3!$A$2:$A$4612,0),MATCH('EPS 3.1.3'!AA$1,NoSettings_v3!$C$1:$AH$1,0)),"")</f>
        <v>910400000000000</v>
      </c>
      <c r="AB41" s="157">
        <f>IFERROR(INDEX(NoSettings_v3!$C$2:$AH$4612,MATCH('EPS 3.1.3'!$B41,NoSettings_v3!$A$2:$A$4612,0),MATCH('EPS 3.1.3'!AB$1,NoSettings_v3!$C$1:$AH$1,0)),"")</f>
        <v>927200000000000</v>
      </c>
      <c r="AC41" s="157">
        <f>IFERROR(INDEX(NoSettings_v3!$C$2:$AH$4612,MATCH('EPS 3.1.3'!$B41,NoSettings_v3!$A$2:$A$4612,0),MATCH('EPS 3.1.3'!AC$1,NoSettings_v3!$C$1:$AH$1,0)),"")</f>
        <v>944000000000000</v>
      </c>
      <c r="AD41" s="157">
        <f>IFERROR(INDEX(NoSettings_v3!$C$2:$AH$4612,MATCH('EPS 3.1.3'!$B41,NoSettings_v3!$A$2:$A$4612,0),MATCH('EPS 3.1.3'!AD$1,NoSettings_v3!$C$1:$AH$1,0)),"")</f>
        <v>960900000000000</v>
      </c>
      <c r="AE41" s="157">
        <f>IFERROR(INDEX(NoSettings_v3!$C$2:$AH$4612,MATCH('EPS 3.1.3'!$B41,NoSettings_v3!$A$2:$A$4612,0),MATCH('EPS 3.1.3'!AE$1,NoSettings_v3!$C$1:$AH$1,0)),"")</f>
        <v>977700000000000</v>
      </c>
      <c r="AF41" s="157">
        <f>IFERROR(INDEX(NoSettings_v3!$C$2:$AH$4612,MATCH('EPS 3.1.3'!$B41,NoSettings_v3!$A$2:$A$4612,0),MATCH('EPS 3.1.3'!AF$1,NoSettings_v3!$C$1:$AH$1,0)),"")</f>
        <v>994600000000000</v>
      </c>
      <c r="AG41" s="157">
        <f>IFERROR(INDEX(NoSettings_v3!$C$2:$AH$4612,MATCH('EPS 3.1.3'!$B41,NoSettings_v3!$A$2:$A$4612,0),MATCH('EPS 3.1.3'!AG$1,NoSettings_v3!$C$1:$AH$1,0)),"")</f>
        <v>1011000000000000</v>
      </c>
      <c r="AH41" s="157">
        <f>IFERROR(INDEX(NoSettings_v3!$C$2:$AH$4612,MATCH('EPS 3.1.3'!$B41,NoSettings_v3!$A$2:$A$4612,0),MATCH('EPS 3.1.3'!AH$1,NoSettings_v3!$C$1:$AH$1,0)),"")</f>
        <v>1028000000000000</v>
      </c>
      <c r="AI41" s="157">
        <f>IFERROR(INDEX(NoSettings_v3!$C$2:$AH$4612,MATCH('EPS 3.1.3'!$B41,NoSettings_v3!$A$2:$A$4612,0),MATCH('EPS 3.1.3'!AI$1,NoSettings_v3!$C$1:$AH$1,0)),"")</f>
        <v>1045000000000000</v>
      </c>
    </row>
    <row r="42" spans="2:35" x14ac:dyDescent="0.35">
      <c r="B42" s="161" t="s">
        <v>86</v>
      </c>
      <c r="C42" s="127" t="s">
        <v>964</v>
      </c>
      <c r="D42" s="157">
        <f>IFERROR(INDEX(NoSettings_v3!$C$2:$AH$4612,MATCH('EPS 3.1.3'!$B42,NoSettings_v3!$A$2:$A$4612,0),MATCH('EPS 3.1.3'!D$1,NoSettings_v3!$C$1:$AH$1,0)),"")</f>
        <v>0</v>
      </c>
      <c r="E42" s="157">
        <f>IFERROR(INDEX(NoSettings_v3!$C$2:$AH$4612,MATCH('EPS 3.1.3'!$B42,NoSettings_v3!$A$2:$A$4612,0),MATCH('EPS 3.1.3'!E$1,NoSettings_v3!$C$1:$AH$1,0)),"")</f>
        <v>0</v>
      </c>
      <c r="F42" s="157">
        <f>IFERROR(INDEX(NoSettings_v3!$C$2:$AH$4612,MATCH('EPS 3.1.3'!$B42,NoSettings_v3!$A$2:$A$4612,0),MATCH('EPS 3.1.3'!F$1,NoSettings_v3!$C$1:$AH$1,0)),"")</f>
        <v>0</v>
      </c>
      <c r="G42" s="157">
        <f>IFERROR(INDEX(NoSettings_v3!$C$2:$AH$4612,MATCH('EPS 3.1.3'!$B42,NoSettings_v3!$A$2:$A$4612,0),MATCH('EPS 3.1.3'!G$1,NoSettings_v3!$C$1:$AH$1,0)),"")</f>
        <v>0</v>
      </c>
      <c r="H42" s="157">
        <f>IFERROR(INDEX(NoSettings_v3!$C$2:$AH$4612,MATCH('EPS 3.1.3'!$B42,NoSettings_v3!$A$2:$A$4612,0),MATCH('EPS 3.1.3'!H$1,NoSettings_v3!$C$1:$AH$1,0)),"")</f>
        <v>0</v>
      </c>
      <c r="I42" s="157">
        <f>IFERROR(INDEX(NoSettings_v3!$C$2:$AH$4612,MATCH('EPS 3.1.3'!$B42,NoSettings_v3!$A$2:$A$4612,0),MATCH('EPS 3.1.3'!I$1,NoSettings_v3!$C$1:$AH$1,0)),"")</f>
        <v>0</v>
      </c>
      <c r="J42" s="157">
        <f>IFERROR(INDEX(NoSettings_v3!$C$2:$AH$4612,MATCH('EPS 3.1.3'!$B42,NoSettings_v3!$A$2:$A$4612,0),MATCH('EPS 3.1.3'!J$1,NoSettings_v3!$C$1:$AH$1,0)),"")</f>
        <v>0</v>
      </c>
      <c r="K42" s="157">
        <f>IFERROR(INDEX(NoSettings_v3!$C$2:$AH$4612,MATCH('EPS 3.1.3'!$B42,NoSettings_v3!$A$2:$A$4612,0),MATCH('EPS 3.1.3'!K$1,NoSettings_v3!$C$1:$AH$1,0)),"")</f>
        <v>0</v>
      </c>
      <c r="L42" s="157">
        <f>IFERROR(INDEX(NoSettings_v3!$C$2:$AH$4612,MATCH('EPS 3.1.3'!$B42,NoSettings_v3!$A$2:$A$4612,0),MATCH('EPS 3.1.3'!L$1,NoSettings_v3!$C$1:$AH$1,0)),"")</f>
        <v>0</v>
      </c>
      <c r="M42" s="157">
        <f>IFERROR(INDEX(NoSettings_v3!$C$2:$AH$4612,MATCH('EPS 3.1.3'!$B42,NoSettings_v3!$A$2:$A$4612,0),MATCH('EPS 3.1.3'!M$1,NoSettings_v3!$C$1:$AH$1,0)),"")</f>
        <v>0</v>
      </c>
      <c r="N42" s="157">
        <f>IFERROR(INDEX(NoSettings_v3!$C$2:$AH$4612,MATCH('EPS 3.1.3'!$B42,NoSettings_v3!$A$2:$A$4612,0),MATCH('EPS 3.1.3'!N$1,NoSettings_v3!$C$1:$AH$1,0)),"")</f>
        <v>0</v>
      </c>
      <c r="O42" s="157">
        <f>IFERROR(INDEX(NoSettings_v3!$C$2:$AH$4612,MATCH('EPS 3.1.3'!$B42,NoSettings_v3!$A$2:$A$4612,0),MATCH('EPS 3.1.3'!O$1,NoSettings_v3!$C$1:$AH$1,0)),"")</f>
        <v>0</v>
      </c>
      <c r="P42" s="157">
        <f>IFERROR(INDEX(NoSettings_v3!$C$2:$AH$4612,MATCH('EPS 3.1.3'!$B42,NoSettings_v3!$A$2:$A$4612,0),MATCH('EPS 3.1.3'!P$1,NoSettings_v3!$C$1:$AH$1,0)),"")</f>
        <v>0</v>
      </c>
      <c r="Q42" s="157">
        <f>IFERROR(INDEX(NoSettings_v3!$C$2:$AH$4612,MATCH('EPS 3.1.3'!$B42,NoSettings_v3!$A$2:$A$4612,0),MATCH('EPS 3.1.3'!Q$1,NoSettings_v3!$C$1:$AH$1,0)),"")</f>
        <v>0</v>
      </c>
      <c r="R42" s="157">
        <f>IFERROR(INDEX(NoSettings_v3!$C$2:$AH$4612,MATCH('EPS 3.1.3'!$B42,NoSettings_v3!$A$2:$A$4612,0),MATCH('EPS 3.1.3'!R$1,NoSettings_v3!$C$1:$AH$1,0)),"")</f>
        <v>0</v>
      </c>
      <c r="S42" s="157">
        <f>IFERROR(INDEX(NoSettings_v3!$C$2:$AH$4612,MATCH('EPS 3.1.3'!$B42,NoSettings_v3!$A$2:$A$4612,0),MATCH('EPS 3.1.3'!S$1,NoSettings_v3!$C$1:$AH$1,0)),"")</f>
        <v>0</v>
      </c>
      <c r="T42" s="157">
        <f>IFERROR(INDEX(NoSettings_v3!$C$2:$AH$4612,MATCH('EPS 3.1.3'!$B42,NoSettings_v3!$A$2:$A$4612,0),MATCH('EPS 3.1.3'!T$1,NoSettings_v3!$C$1:$AH$1,0)),"")</f>
        <v>0</v>
      </c>
      <c r="U42" s="157">
        <f>IFERROR(INDEX(NoSettings_v3!$C$2:$AH$4612,MATCH('EPS 3.1.3'!$B42,NoSettings_v3!$A$2:$A$4612,0),MATCH('EPS 3.1.3'!U$1,NoSettings_v3!$C$1:$AH$1,0)),"")</f>
        <v>0</v>
      </c>
      <c r="V42" s="157">
        <f>IFERROR(INDEX(NoSettings_v3!$C$2:$AH$4612,MATCH('EPS 3.1.3'!$B42,NoSettings_v3!$A$2:$A$4612,0),MATCH('EPS 3.1.3'!V$1,NoSettings_v3!$C$1:$AH$1,0)),"")</f>
        <v>0</v>
      </c>
      <c r="W42" s="157">
        <f>IFERROR(INDEX(NoSettings_v3!$C$2:$AH$4612,MATCH('EPS 3.1.3'!$B42,NoSettings_v3!$A$2:$A$4612,0),MATCH('EPS 3.1.3'!W$1,NoSettings_v3!$C$1:$AH$1,0)),"")</f>
        <v>0</v>
      </c>
      <c r="X42" s="157">
        <f>IFERROR(INDEX(NoSettings_v3!$C$2:$AH$4612,MATCH('EPS 3.1.3'!$B42,NoSettings_v3!$A$2:$A$4612,0),MATCH('EPS 3.1.3'!X$1,NoSettings_v3!$C$1:$AH$1,0)),"")</f>
        <v>0</v>
      </c>
      <c r="Y42" s="157">
        <f>IFERROR(INDEX(NoSettings_v3!$C$2:$AH$4612,MATCH('EPS 3.1.3'!$B42,NoSettings_v3!$A$2:$A$4612,0),MATCH('EPS 3.1.3'!Y$1,NoSettings_v3!$C$1:$AH$1,0)),"")</f>
        <v>0</v>
      </c>
      <c r="Z42" s="157">
        <f>IFERROR(INDEX(NoSettings_v3!$C$2:$AH$4612,MATCH('EPS 3.1.3'!$B42,NoSettings_v3!$A$2:$A$4612,0),MATCH('EPS 3.1.3'!Z$1,NoSettings_v3!$C$1:$AH$1,0)),"")</f>
        <v>0</v>
      </c>
      <c r="AA42" s="157">
        <f>IFERROR(INDEX(NoSettings_v3!$C$2:$AH$4612,MATCH('EPS 3.1.3'!$B42,NoSettings_v3!$A$2:$A$4612,0),MATCH('EPS 3.1.3'!AA$1,NoSettings_v3!$C$1:$AH$1,0)),"")</f>
        <v>0</v>
      </c>
      <c r="AB42" s="157">
        <f>IFERROR(INDEX(NoSettings_v3!$C$2:$AH$4612,MATCH('EPS 3.1.3'!$B42,NoSettings_v3!$A$2:$A$4612,0),MATCH('EPS 3.1.3'!AB$1,NoSettings_v3!$C$1:$AH$1,0)),"")</f>
        <v>0</v>
      </c>
      <c r="AC42" s="157">
        <f>IFERROR(INDEX(NoSettings_v3!$C$2:$AH$4612,MATCH('EPS 3.1.3'!$B42,NoSettings_v3!$A$2:$A$4612,0),MATCH('EPS 3.1.3'!AC$1,NoSettings_v3!$C$1:$AH$1,0)),"")</f>
        <v>0</v>
      </c>
      <c r="AD42" s="157">
        <f>IFERROR(INDEX(NoSettings_v3!$C$2:$AH$4612,MATCH('EPS 3.1.3'!$B42,NoSettings_v3!$A$2:$A$4612,0),MATCH('EPS 3.1.3'!AD$1,NoSettings_v3!$C$1:$AH$1,0)),"")</f>
        <v>0</v>
      </c>
      <c r="AE42" s="157">
        <f>IFERROR(INDEX(NoSettings_v3!$C$2:$AH$4612,MATCH('EPS 3.1.3'!$B42,NoSettings_v3!$A$2:$A$4612,0),MATCH('EPS 3.1.3'!AE$1,NoSettings_v3!$C$1:$AH$1,0)),"")</f>
        <v>0</v>
      </c>
      <c r="AF42" s="157">
        <f>IFERROR(INDEX(NoSettings_v3!$C$2:$AH$4612,MATCH('EPS 3.1.3'!$B42,NoSettings_v3!$A$2:$A$4612,0),MATCH('EPS 3.1.3'!AF$1,NoSettings_v3!$C$1:$AH$1,0)),"")</f>
        <v>0</v>
      </c>
      <c r="AG42" s="157">
        <f>IFERROR(INDEX(NoSettings_v3!$C$2:$AH$4612,MATCH('EPS 3.1.3'!$B42,NoSettings_v3!$A$2:$A$4612,0),MATCH('EPS 3.1.3'!AG$1,NoSettings_v3!$C$1:$AH$1,0)),"")</f>
        <v>0</v>
      </c>
      <c r="AH42" s="157">
        <f>IFERROR(INDEX(NoSettings_v3!$C$2:$AH$4612,MATCH('EPS 3.1.3'!$B42,NoSettings_v3!$A$2:$A$4612,0),MATCH('EPS 3.1.3'!AH$1,NoSettings_v3!$C$1:$AH$1,0)),"")</f>
        <v>0</v>
      </c>
      <c r="AI42" s="157">
        <f>IFERROR(INDEX(NoSettings_v3!$C$2:$AH$4612,MATCH('EPS 3.1.3'!$B42,NoSettings_v3!$A$2:$A$4612,0),MATCH('EPS 3.1.3'!AI$1,NoSettings_v3!$C$1:$AH$1,0)),"")</f>
        <v>0</v>
      </c>
    </row>
    <row r="43" spans="2:35" x14ac:dyDescent="0.35">
      <c r="B43" s="161" t="s">
        <v>87</v>
      </c>
      <c r="C43" s="127" t="s">
        <v>964</v>
      </c>
      <c r="D43" s="157">
        <f>IFERROR(INDEX(NoSettings_v3!$C$2:$AH$4612,MATCH('EPS 3.1.3'!$B43,NoSettings_v3!$A$2:$A$4612,0),MATCH('EPS 3.1.3'!D$1,NoSettings_v3!$C$1:$AH$1,0)),"")</f>
        <v>0</v>
      </c>
      <c r="E43" s="157">
        <f>IFERROR(INDEX(NoSettings_v3!$C$2:$AH$4612,MATCH('EPS 3.1.3'!$B43,NoSettings_v3!$A$2:$A$4612,0),MATCH('EPS 3.1.3'!E$1,NoSettings_v3!$C$1:$AH$1,0)),"")</f>
        <v>0</v>
      </c>
      <c r="F43" s="157">
        <f>IFERROR(INDEX(NoSettings_v3!$C$2:$AH$4612,MATCH('EPS 3.1.3'!$B43,NoSettings_v3!$A$2:$A$4612,0),MATCH('EPS 3.1.3'!F$1,NoSettings_v3!$C$1:$AH$1,0)),"")</f>
        <v>0</v>
      </c>
      <c r="G43" s="157">
        <f>IFERROR(INDEX(NoSettings_v3!$C$2:$AH$4612,MATCH('EPS 3.1.3'!$B43,NoSettings_v3!$A$2:$A$4612,0),MATCH('EPS 3.1.3'!G$1,NoSettings_v3!$C$1:$AH$1,0)),"")</f>
        <v>0</v>
      </c>
      <c r="H43" s="157">
        <f>IFERROR(INDEX(NoSettings_v3!$C$2:$AH$4612,MATCH('EPS 3.1.3'!$B43,NoSettings_v3!$A$2:$A$4612,0),MATCH('EPS 3.1.3'!H$1,NoSettings_v3!$C$1:$AH$1,0)),"")</f>
        <v>0</v>
      </c>
      <c r="I43" s="157">
        <f>IFERROR(INDEX(NoSettings_v3!$C$2:$AH$4612,MATCH('EPS 3.1.3'!$B43,NoSettings_v3!$A$2:$A$4612,0),MATCH('EPS 3.1.3'!I$1,NoSettings_v3!$C$1:$AH$1,0)),"")</f>
        <v>0</v>
      </c>
      <c r="J43" s="157">
        <f>IFERROR(INDEX(NoSettings_v3!$C$2:$AH$4612,MATCH('EPS 3.1.3'!$B43,NoSettings_v3!$A$2:$A$4612,0),MATCH('EPS 3.1.3'!J$1,NoSettings_v3!$C$1:$AH$1,0)),"")</f>
        <v>0</v>
      </c>
      <c r="K43" s="157">
        <f>IFERROR(INDEX(NoSettings_v3!$C$2:$AH$4612,MATCH('EPS 3.1.3'!$B43,NoSettings_v3!$A$2:$A$4612,0),MATCH('EPS 3.1.3'!K$1,NoSettings_v3!$C$1:$AH$1,0)),"")</f>
        <v>0</v>
      </c>
      <c r="L43" s="157">
        <f>IFERROR(INDEX(NoSettings_v3!$C$2:$AH$4612,MATCH('EPS 3.1.3'!$B43,NoSettings_v3!$A$2:$A$4612,0),MATCH('EPS 3.1.3'!L$1,NoSettings_v3!$C$1:$AH$1,0)),"")</f>
        <v>0</v>
      </c>
      <c r="M43" s="157">
        <f>IFERROR(INDEX(NoSettings_v3!$C$2:$AH$4612,MATCH('EPS 3.1.3'!$B43,NoSettings_v3!$A$2:$A$4612,0),MATCH('EPS 3.1.3'!M$1,NoSettings_v3!$C$1:$AH$1,0)),"")</f>
        <v>0</v>
      </c>
      <c r="N43" s="157">
        <f>IFERROR(INDEX(NoSettings_v3!$C$2:$AH$4612,MATCH('EPS 3.1.3'!$B43,NoSettings_v3!$A$2:$A$4612,0),MATCH('EPS 3.1.3'!N$1,NoSettings_v3!$C$1:$AH$1,0)),"")</f>
        <v>0</v>
      </c>
      <c r="O43" s="157">
        <f>IFERROR(INDEX(NoSettings_v3!$C$2:$AH$4612,MATCH('EPS 3.1.3'!$B43,NoSettings_v3!$A$2:$A$4612,0),MATCH('EPS 3.1.3'!O$1,NoSettings_v3!$C$1:$AH$1,0)),"")</f>
        <v>0</v>
      </c>
      <c r="P43" s="157">
        <f>IFERROR(INDEX(NoSettings_v3!$C$2:$AH$4612,MATCH('EPS 3.1.3'!$B43,NoSettings_v3!$A$2:$A$4612,0),MATCH('EPS 3.1.3'!P$1,NoSettings_v3!$C$1:$AH$1,0)),"")</f>
        <v>0</v>
      </c>
      <c r="Q43" s="157">
        <f>IFERROR(INDEX(NoSettings_v3!$C$2:$AH$4612,MATCH('EPS 3.1.3'!$B43,NoSettings_v3!$A$2:$A$4612,0),MATCH('EPS 3.1.3'!Q$1,NoSettings_v3!$C$1:$AH$1,0)),"")</f>
        <v>0</v>
      </c>
      <c r="R43" s="157">
        <f>IFERROR(INDEX(NoSettings_v3!$C$2:$AH$4612,MATCH('EPS 3.1.3'!$B43,NoSettings_v3!$A$2:$A$4612,0),MATCH('EPS 3.1.3'!R$1,NoSettings_v3!$C$1:$AH$1,0)),"")</f>
        <v>0</v>
      </c>
      <c r="S43" s="157">
        <f>IFERROR(INDEX(NoSettings_v3!$C$2:$AH$4612,MATCH('EPS 3.1.3'!$B43,NoSettings_v3!$A$2:$A$4612,0),MATCH('EPS 3.1.3'!S$1,NoSettings_v3!$C$1:$AH$1,0)),"")</f>
        <v>0</v>
      </c>
      <c r="T43" s="157">
        <f>IFERROR(INDEX(NoSettings_v3!$C$2:$AH$4612,MATCH('EPS 3.1.3'!$B43,NoSettings_v3!$A$2:$A$4612,0),MATCH('EPS 3.1.3'!T$1,NoSettings_v3!$C$1:$AH$1,0)),"")</f>
        <v>0</v>
      </c>
      <c r="U43" s="157">
        <f>IFERROR(INDEX(NoSettings_v3!$C$2:$AH$4612,MATCH('EPS 3.1.3'!$B43,NoSettings_v3!$A$2:$A$4612,0),MATCH('EPS 3.1.3'!U$1,NoSettings_v3!$C$1:$AH$1,0)),"")</f>
        <v>0</v>
      </c>
      <c r="V43" s="157">
        <f>IFERROR(INDEX(NoSettings_v3!$C$2:$AH$4612,MATCH('EPS 3.1.3'!$B43,NoSettings_v3!$A$2:$A$4612,0),MATCH('EPS 3.1.3'!V$1,NoSettings_v3!$C$1:$AH$1,0)),"")</f>
        <v>0</v>
      </c>
      <c r="W43" s="157">
        <f>IFERROR(INDEX(NoSettings_v3!$C$2:$AH$4612,MATCH('EPS 3.1.3'!$B43,NoSettings_v3!$A$2:$A$4612,0),MATCH('EPS 3.1.3'!W$1,NoSettings_v3!$C$1:$AH$1,0)),"")</f>
        <v>0</v>
      </c>
      <c r="X43" s="157">
        <f>IFERROR(INDEX(NoSettings_v3!$C$2:$AH$4612,MATCH('EPS 3.1.3'!$B43,NoSettings_v3!$A$2:$A$4612,0),MATCH('EPS 3.1.3'!X$1,NoSettings_v3!$C$1:$AH$1,0)),"")</f>
        <v>0</v>
      </c>
      <c r="Y43" s="157">
        <f>IFERROR(INDEX(NoSettings_v3!$C$2:$AH$4612,MATCH('EPS 3.1.3'!$B43,NoSettings_v3!$A$2:$A$4612,0),MATCH('EPS 3.1.3'!Y$1,NoSettings_v3!$C$1:$AH$1,0)),"")</f>
        <v>0</v>
      </c>
      <c r="Z43" s="157">
        <f>IFERROR(INDEX(NoSettings_v3!$C$2:$AH$4612,MATCH('EPS 3.1.3'!$B43,NoSettings_v3!$A$2:$A$4612,0),MATCH('EPS 3.1.3'!Z$1,NoSettings_v3!$C$1:$AH$1,0)),"")</f>
        <v>0</v>
      </c>
      <c r="AA43" s="157">
        <f>IFERROR(INDEX(NoSettings_v3!$C$2:$AH$4612,MATCH('EPS 3.1.3'!$B43,NoSettings_v3!$A$2:$A$4612,0),MATCH('EPS 3.1.3'!AA$1,NoSettings_v3!$C$1:$AH$1,0)),"")</f>
        <v>0</v>
      </c>
      <c r="AB43" s="157">
        <f>IFERROR(INDEX(NoSettings_v3!$C$2:$AH$4612,MATCH('EPS 3.1.3'!$B43,NoSettings_v3!$A$2:$A$4612,0),MATCH('EPS 3.1.3'!AB$1,NoSettings_v3!$C$1:$AH$1,0)),"")</f>
        <v>0</v>
      </c>
      <c r="AC43" s="157">
        <f>IFERROR(INDEX(NoSettings_v3!$C$2:$AH$4612,MATCH('EPS 3.1.3'!$B43,NoSettings_v3!$A$2:$A$4612,0),MATCH('EPS 3.1.3'!AC$1,NoSettings_v3!$C$1:$AH$1,0)),"")</f>
        <v>0</v>
      </c>
      <c r="AD43" s="157">
        <f>IFERROR(INDEX(NoSettings_v3!$C$2:$AH$4612,MATCH('EPS 3.1.3'!$B43,NoSettings_v3!$A$2:$A$4612,0),MATCH('EPS 3.1.3'!AD$1,NoSettings_v3!$C$1:$AH$1,0)),"")</f>
        <v>0</v>
      </c>
      <c r="AE43" s="157">
        <f>IFERROR(INDEX(NoSettings_v3!$C$2:$AH$4612,MATCH('EPS 3.1.3'!$B43,NoSettings_v3!$A$2:$A$4612,0),MATCH('EPS 3.1.3'!AE$1,NoSettings_v3!$C$1:$AH$1,0)),"")</f>
        <v>0</v>
      </c>
      <c r="AF43" s="157">
        <f>IFERROR(INDEX(NoSettings_v3!$C$2:$AH$4612,MATCH('EPS 3.1.3'!$B43,NoSettings_v3!$A$2:$A$4612,0),MATCH('EPS 3.1.3'!AF$1,NoSettings_v3!$C$1:$AH$1,0)),"")</f>
        <v>0</v>
      </c>
      <c r="AG43" s="157">
        <f>IFERROR(INDEX(NoSettings_v3!$C$2:$AH$4612,MATCH('EPS 3.1.3'!$B43,NoSettings_v3!$A$2:$A$4612,0),MATCH('EPS 3.1.3'!AG$1,NoSettings_v3!$C$1:$AH$1,0)),"")</f>
        <v>0</v>
      </c>
      <c r="AH43" s="157">
        <f>IFERROR(INDEX(NoSettings_v3!$C$2:$AH$4612,MATCH('EPS 3.1.3'!$B43,NoSettings_v3!$A$2:$A$4612,0),MATCH('EPS 3.1.3'!AH$1,NoSettings_v3!$C$1:$AH$1,0)),"")</f>
        <v>0</v>
      </c>
      <c r="AI43" s="157">
        <f>IFERROR(INDEX(NoSettings_v3!$C$2:$AH$4612,MATCH('EPS 3.1.3'!$B43,NoSettings_v3!$A$2:$A$4612,0),MATCH('EPS 3.1.3'!AI$1,NoSettings_v3!$C$1:$AH$1,0)),"")</f>
        <v>0</v>
      </c>
    </row>
    <row r="44" spans="2:35" x14ac:dyDescent="0.35">
      <c r="B44" s="161" t="s">
        <v>88</v>
      </c>
      <c r="C44" s="127" t="s">
        <v>964</v>
      </c>
      <c r="D44" s="157">
        <f>IFERROR(INDEX(NoSettings_v3!$C$2:$AH$4612,MATCH('EPS 3.1.3'!$B44,NoSettings_v3!$A$2:$A$4612,0),MATCH('EPS 3.1.3'!D$1,NoSettings_v3!$C$1:$AH$1,0)),"")</f>
        <v>0</v>
      </c>
      <c r="E44" s="157">
        <f>IFERROR(INDEX(NoSettings_v3!$C$2:$AH$4612,MATCH('EPS 3.1.3'!$B44,NoSettings_v3!$A$2:$A$4612,0),MATCH('EPS 3.1.3'!E$1,NoSettings_v3!$C$1:$AH$1,0)),"")</f>
        <v>0</v>
      </c>
      <c r="F44" s="157">
        <f>IFERROR(INDEX(NoSettings_v3!$C$2:$AH$4612,MATCH('EPS 3.1.3'!$B44,NoSettings_v3!$A$2:$A$4612,0),MATCH('EPS 3.1.3'!F$1,NoSettings_v3!$C$1:$AH$1,0)),"")</f>
        <v>0</v>
      </c>
      <c r="G44" s="157">
        <f>IFERROR(INDEX(NoSettings_v3!$C$2:$AH$4612,MATCH('EPS 3.1.3'!$B44,NoSettings_v3!$A$2:$A$4612,0),MATCH('EPS 3.1.3'!G$1,NoSettings_v3!$C$1:$AH$1,0)),"")</f>
        <v>0</v>
      </c>
      <c r="H44" s="157">
        <f>IFERROR(INDEX(NoSettings_v3!$C$2:$AH$4612,MATCH('EPS 3.1.3'!$B44,NoSettings_v3!$A$2:$A$4612,0),MATCH('EPS 3.1.3'!H$1,NoSettings_v3!$C$1:$AH$1,0)),"")</f>
        <v>0</v>
      </c>
      <c r="I44" s="157">
        <f>IFERROR(INDEX(NoSettings_v3!$C$2:$AH$4612,MATCH('EPS 3.1.3'!$B44,NoSettings_v3!$A$2:$A$4612,0),MATCH('EPS 3.1.3'!I$1,NoSettings_v3!$C$1:$AH$1,0)),"")</f>
        <v>0</v>
      </c>
      <c r="J44" s="157">
        <f>IFERROR(INDEX(NoSettings_v3!$C$2:$AH$4612,MATCH('EPS 3.1.3'!$B44,NoSettings_v3!$A$2:$A$4612,0),MATCH('EPS 3.1.3'!J$1,NoSettings_v3!$C$1:$AH$1,0)),"")</f>
        <v>0</v>
      </c>
      <c r="K44" s="157">
        <f>IFERROR(INDEX(NoSettings_v3!$C$2:$AH$4612,MATCH('EPS 3.1.3'!$B44,NoSettings_v3!$A$2:$A$4612,0),MATCH('EPS 3.1.3'!K$1,NoSettings_v3!$C$1:$AH$1,0)),"")</f>
        <v>0</v>
      </c>
      <c r="L44" s="157">
        <f>IFERROR(INDEX(NoSettings_v3!$C$2:$AH$4612,MATCH('EPS 3.1.3'!$B44,NoSettings_v3!$A$2:$A$4612,0),MATCH('EPS 3.1.3'!L$1,NoSettings_v3!$C$1:$AH$1,0)),"")</f>
        <v>0</v>
      </c>
      <c r="M44" s="157">
        <f>IFERROR(INDEX(NoSettings_v3!$C$2:$AH$4612,MATCH('EPS 3.1.3'!$B44,NoSettings_v3!$A$2:$A$4612,0),MATCH('EPS 3.1.3'!M$1,NoSettings_v3!$C$1:$AH$1,0)),"")</f>
        <v>0</v>
      </c>
      <c r="N44" s="157">
        <f>IFERROR(INDEX(NoSettings_v3!$C$2:$AH$4612,MATCH('EPS 3.1.3'!$B44,NoSettings_v3!$A$2:$A$4612,0),MATCH('EPS 3.1.3'!N$1,NoSettings_v3!$C$1:$AH$1,0)),"")</f>
        <v>0</v>
      </c>
      <c r="O44" s="157">
        <f>IFERROR(INDEX(NoSettings_v3!$C$2:$AH$4612,MATCH('EPS 3.1.3'!$B44,NoSettings_v3!$A$2:$A$4612,0),MATCH('EPS 3.1.3'!O$1,NoSettings_v3!$C$1:$AH$1,0)),"")</f>
        <v>0</v>
      </c>
      <c r="P44" s="157">
        <f>IFERROR(INDEX(NoSettings_v3!$C$2:$AH$4612,MATCH('EPS 3.1.3'!$B44,NoSettings_v3!$A$2:$A$4612,0),MATCH('EPS 3.1.3'!P$1,NoSettings_v3!$C$1:$AH$1,0)),"")</f>
        <v>0</v>
      </c>
      <c r="Q44" s="157">
        <f>IFERROR(INDEX(NoSettings_v3!$C$2:$AH$4612,MATCH('EPS 3.1.3'!$B44,NoSettings_v3!$A$2:$A$4612,0),MATCH('EPS 3.1.3'!Q$1,NoSettings_v3!$C$1:$AH$1,0)),"")</f>
        <v>0</v>
      </c>
      <c r="R44" s="157">
        <f>IFERROR(INDEX(NoSettings_v3!$C$2:$AH$4612,MATCH('EPS 3.1.3'!$B44,NoSettings_v3!$A$2:$A$4612,0),MATCH('EPS 3.1.3'!R$1,NoSettings_v3!$C$1:$AH$1,0)),"")</f>
        <v>0</v>
      </c>
      <c r="S44" s="157">
        <f>IFERROR(INDEX(NoSettings_v3!$C$2:$AH$4612,MATCH('EPS 3.1.3'!$B44,NoSettings_v3!$A$2:$A$4612,0),MATCH('EPS 3.1.3'!S$1,NoSettings_v3!$C$1:$AH$1,0)),"")</f>
        <v>0</v>
      </c>
      <c r="T44" s="157">
        <f>IFERROR(INDEX(NoSettings_v3!$C$2:$AH$4612,MATCH('EPS 3.1.3'!$B44,NoSettings_v3!$A$2:$A$4612,0),MATCH('EPS 3.1.3'!T$1,NoSettings_v3!$C$1:$AH$1,0)),"")</f>
        <v>0</v>
      </c>
      <c r="U44" s="157">
        <f>IFERROR(INDEX(NoSettings_v3!$C$2:$AH$4612,MATCH('EPS 3.1.3'!$B44,NoSettings_v3!$A$2:$A$4612,0),MATCH('EPS 3.1.3'!U$1,NoSettings_v3!$C$1:$AH$1,0)),"")</f>
        <v>0</v>
      </c>
      <c r="V44" s="157">
        <f>IFERROR(INDEX(NoSettings_v3!$C$2:$AH$4612,MATCH('EPS 3.1.3'!$B44,NoSettings_v3!$A$2:$A$4612,0),MATCH('EPS 3.1.3'!V$1,NoSettings_v3!$C$1:$AH$1,0)),"")</f>
        <v>0</v>
      </c>
      <c r="W44" s="157">
        <f>IFERROR(INDEX(NoSettings_v3!$C$2:$AH$4612,MATCH('EPS 3.1.3'!$B44,NoSettings_v3!$A$2:$A$4612,0),MATCH('EPS 3.1.3'!W$1,NoSettings_v3!$C$1:$AH$1,0)),"")</f>
        <v>0</v>
      </c>
      <c r="X44" s="157">
        <f>IFERROR(INDEX(NoSettings_v3!$C$2:$AH$4612,MATCH('EPS 3.1.3'!$B44,NoSettings_v3!$A$2:$A$4612,0),MATCH('EPS 3.1.3'!X$1,NoSettings_v3!$C$1:$AH$1,0)),"")</f>
        <v>0</v>
      </c>
      <c r="Y44" s="157">
        <f>IFERROR(INDEX(NoSettings_v3!$C$2:$AH$4612,MATCH('EPS 3.1.3'!$B44,NoSettings_v3!$A$2:$A$4612,0),MATCH('EPS 3.1.3'!Y$1,NoSettings_v3!$C$1:$AH$1,0)),"")</f>
        <v>0</v>
      </c>
      <c r="Z44" s="157">
        <f>IFERROR(INDEX(NoSettings_v3!$C$2:$AH$4612,MATCH('EPS 3.1.3'!$B44,NoSettings_v3!$A$2:$A$4612,0),MATCH('EPS 3.1.3'!Z$1,NoSettings_v3!$C$1:$AH$1,0)),"")</f>
        <v>0</v>
      </c>
      <c r="AA44" s="157">
        <f>IFERROR(INDEX(NoSettings_v3!$C$2:$AH$4612,MATCH('EPS 3.1.3'!$B44,NoSettings_v3!$A$2:$A$4612,0),MATCH('EPS 3.1.3'!AA$1,NoSettings_v3!$C$1:$AH$1,0)),"")</f>
        <v>0</v>
      </c>
      <c r="AB44" s="157">
        <f>IFERROR(INDEX(NoSettings_v3!$C$2:$AH$4612,MATCH('EPS 3.1.3'!$B44,NoSettings_v3!$A$2:$A$4612,0),MATCH('EPS 3.1.3'!AB$1,NoSettings_v3!$C$1:$AH$1,0)),"")</f>
        <v>0</v>
      </c>
      <c r="AC44" s="157">
        <f>IFERROR(INDEX(NoSettings_v3!$C$2:$AH$4612,MATCH('EPS 3.1.3'!$B44,NoSettings_v3!$A$2:$A$4612,0),MATCH('EPS 3.1.3'!AC$1,NoSettings_v3!$C$1:$AH$1,0)),"")</f>
        <v>0</v>
      </c>
      <c r="AD44" s="157">
        <f>IFERROR(INDEX(NoSettings_v3!$C$2:$AH$4612,MATCH('EPS 3.1.3'!$B44,NoSettings_v3!$A$2:$A$4612,0),MATCH('EPS 3.1.3'!AD$1,NoSettings_v3!$C$1:$AH$1,0)),"")</f>
        <v>0</v>
      </c>
      <c r="AE44" s="157">
        <f>IFERROR(INDEX(NoSettings_v3!$C$2:$AH$4612,MATCH('EPS 3.1.3'!$B44,NoSettings_v3!$A$2:$A$4612,0),MATCH('EPS 3.1.3'!AE$1,NoSettings_v3!$C$1:$AH$1,0)),"")</f>
        <v>0</v>
      </c>
      <c r="AF44" s="157">
        <f>IFERROR(INDEX(NoSettings_v3!$C$2:$AH$4612,MATCH('EPS 3.1.3'!$B44,NoSettings_v3!$A$2:$A$4612,0),MATCH('EPS 3.1.3'!AF$1,NoSettings_v3!$C$1:$AH$1,0)),"")</f>
        <v>0</v>
      </c>
      <c r="AG44" s="157">
        <f>IFERROR(INDEX(NoSettings_v3!$C$2:$AH$4612,MATCH('EPS 3.1.3'!$B44,NoSettings_v3!$A$2:$A$4612,0),MATCH('EPS 3.1.3'!AG$1,NoSettings_v3!$C$1:$AH$1,0)),"")</f>
        <v>0</v>
      </c>
      <c r="AH44" s="157">
        <f>IFERROR(INDEX(NoSettings_v3!$C$2:$AH$4612,MATCH('EPS 3.1.3'!$B44,NoSettings_v3!$A$2:$A$4612,0),MATCH('EPS 3.1.3'!AH$1,NoSettings_v3!$C$1:$AH$1,0)),"")</f>
        <v>0</v>
      </c>
      <c r="AI44" s="157">
        <f>IFERROR(INDEX(NoSettings_v3!$C$2:$AH$4612,MATCH('EPS 3.1.3'!$B44,NoSettings_v3!$A$2:$A$4612,0),MATCH('EPS 3.1.3'!AI$1,NoSettings_v3!$C$1:$AH$1,0)),"")</f>
        <v>0</v>
      </c>
    </row>
    <row r="45" spans="2:35" x14ac:dyDescent="0.35">
      <c r="B45" s="161" t="s">
        <v>89</v>
      </c>
      <c r="C45" s="127" t="s">
        <v>964</v>
      </c>
      <c r="D45" s="157">
        <f>IFERROR(INDEX(NoSettings_v3!$C$2:$AH$4612,MATCH('EPS 3.1.3'!$B45,NoSettings_v3!$A$2:$A$4612,0),MATCH('EPS 3.1.3'!D$1,NoSettings_v3!$C$1:$AH$1,0)),"")</f>
        <v>0</v>
      </c>
      <c r="E45" s="157">
        <f>IFERROR(INDEX(NoSettings_v3!$C$2:$AH$4612,MATCH('EPS 3.1.3'!$B45,NoSettings_v3!$A$2:$A$4612,0),MATCH('EPS 3.1.3'!E$1,NoSettings_v3!$C$1:$AH$1,0)),"")</f>
        <v>0</v>
      </c>
      <c r="F45" s="157">
        <f>IFERROR(INDEX(NoSettings_v3!$C$2:$AH$4612,MATCH('EPS 3.1.3'!$B45,NoSettings_v3!$A$2:$A$4612,0),MATCH('EPS 3.1.3'!F$1,NoSettings_v3!$C$1:$AH$1,0)),"")</f>
        <v>0</v>
      </c>
      <c r="G45" s="157">
        <f>IFERROR(INDEX(NoSettings_v3!$C$2:$AH$4612,MATCH('EPS 3.1.3'!$B45,NoSettings_v3!$A$2:$A$4612,0),MATCH('EPS 3.1.3'!G$1,NoSettings_v3!$C$1:$AH$1,0)),"")</f>
        <v>0</v>
      </c>
      <c r="H45" s="157">
        <f>IFERROR(INDEX(NoSettings_v3!$C$2:$AH$4612,MATCH('EPS 3.1.3'!$B45,NoSettings_v3!$A$2:$A$4612,0),MATCH('EPS 3.1.3'!H$1,NoSettings_v3!$C$1:$AH$1,0)),"")</f>
        <v>0</v>
      </c>
      <c r="I45" s="157">
        <f>IFERROR(INDEX(NoSettings_v3!$C$2:$AH$4612,MATCH('EPS 3.1.3'!$B45,NoSettings_v3!$A$2:$A$4612,0),MATCH('EPS 3.1.3'!I$1,NoSettings_v3!$C$1:$AH$1,0)),"")</f>
        <v>0</v>
      </c>
      <c r="J45" s="157">
        <f>IFERROR(INDEX(NoSettings_v3!$C$2:$AH$4612,MATCH('EPS 3.1.3'!$B45,NoSettings_v3!$A$2:$A$4612,0),MATCH('EPS 3.1.3'!J$1,NoSettings_v3!$C$1:$AH$1,0)),"")</f>
        <v>0</v>
      </c>
      <c r="K45" s="157">
        <f>IFERROR(INDEX(NoSettings_v3!$C$2:$AH$4612,MATCH('EPS 3.1.3'!$B45,NoSettings_v3!$A$2:$A$4612,0),MATCH('EPS 3.1.3'!K$1,NoSettings_v3!$C$1:$AH$1,0)),"")</f>
        <v>0</v>
      </c>
      <c r="L45" s="157">
        <f>IFERROR(INDEX(NoSettings_v3!$C$2:$AH$4612,MATCH('EPS 3.1.3'!$B45,NoSettings_v3!$A$2:$A$4612,0),MATCH('EPS 3.1.3'!L$1,NoSettings_v3!$C$1:$AH$1,0)),"")</f>
        <v>0</v>
      </c>
      <c r="M45" s="157">
        <f>IFERROR(INDEX(NoSettings_v3!$C$2:$AH$4612,MATCH('EPS 3.1.3'!$B45,NoSettings_v3!$A$2:$A$4612,0),MATCH('EPS 3.1.3'!M$1,NoSettings_v3!$C$1:$AH$1,0)),"")</f>
        <v>0</v>
      </c>
      <c r="N45" s="157">
        <f>IFERROR(INDEX(NoSettings_v3!$C$2:$AH$4612,MATCH('EPS 3.1.3'!$B45,NoSettings_v3!$A$2:$A$4612,0),MATCH('EPS 3.1.3'!N$1,NoSettings_v3!$C$1:$AH$1,0)),"")</f>
        <v>0</v>
      </c>
      <c r="O45" s="157">
        <f>IFERROR(INDEX(NoSettings_v3!$C$2:$AH$4612,MATCH('EPS 3.1.3'!$B45,NoSettings_v3!$A$2:$A$4612,0),MATCH('EPS 3.1.3'!O$1,NoSettings_v3!$C$1:$AH$1,0)),"")</f>
        <v>0</v>
      </c>
      <c r="P45" s="157">
        <f>IFERROR(INDEX(NoSettings_v3!$C$2:$AH$4612,MATCH('EPS 3.1.3'!$B45,NoSettings_v3!$A$2:$A$4612,0),MATCH('EPS 3.1.3'!P$1,NoSettings_v3!$C$1:$AH$1,0)),"")</f>
        <v>0</v>
      </c>
      <c r="Q45" s="157">
        <f>IFERROR(INDEX(NoSettings_v3!$C$2:$AH$4612,MATCH('EPS 3.1.3'!$B45,NoSettings_v3!$A$2:$A$4612,0),MATCH('EPS 3.1.3'!Q$1,NoSettings_v3!$C$1:$AH$1,0)),"")</f>
        <v>0</v>
      </c>
      <c r="R45" s="157">
        <f>IFERROR(INDEX(NoSettings_v3!$C$2:$AH$4612,MATCH('EPS 3.1.3'!$B45,NoSettings_v3!$A$2:$A$4612,0),MATCH('EPS 3.1.3'!R$1,NoSettings_v3!$C$1:$AH$1,0)),"")</f>
        <v>0</v>
      </c>
      <c r="S45" s="157">
        <f>IFERROR(INDEX(NoSettings_v3!$C$2:$AH$4612,MATCH('EPS 3.1.3'!$B45,NoSettings_v3!$A$2:$A$4612,0),MATCH('EPS 3.1.3'!S$1,NoSettings_v3!$C$1:$AH$1,0)),"")</f>
        <v>0</v>
      </c>
      <c r="T45" s="157">
        <f>IFERROR(INDEX(NoSettings_v3!$C$2:$AH$4612,MATCH('EPS 3.1.3'!$B45,NoSettings_v3!$A$2:$A$4612,0),MATCH('EPS 3.1.3'!T$1,NoSettings_v3!$C$1:$AH$1,0)),"")</f>
        <v>0</v>
      </c>
      <c r="U45" s="157">
        <f>IFERROR(INDEX(NoSettings_v3!$C$2:$AH$4612,MATCH('EPS 3.1.3'!$B45,NoSettings_v3!$A$2:$A$4612,0),MATCH('EPS 3.1.3'!U$1,NoSettings_v3!$C$1:$AH$1,0)),"")</f>
        <v>0</v>
      </c>
      <c r="V45" s="157">
        <f>IFERROR(INDEX(NoSettings_v3!$C$2:$AH$4612,MATCH('EPS 3.1.3'!$B45,NoSettings_v3!$A$2:$A$4612,0),MATCH('EPS 3.1.3'!V$1,NoSettings_v3!$C$1:$AH$1,0)),"")</f>
        <v>0</v>
      </c>
      <c r="W45" s="157">
        <f>IFERROR(INDEX(NoSettings_v3!$C$2:$AH$4612,MATCH('EPS 3.1.3'!$B45,NoSettings_v3!$A$2:$A$4612,0),MATCH('EPS 3.1.3'!W$1,NoSettings_v3!$C$1:$AH$1,0)),"")</f>
        <v>0</v>
      </c>
      <c r="X45" s="157">
        <f>IFERROR(INDEX(NoSettings_v3!$C$2:$AH$4612,MATCH('EPS 3.1.3'!$B45,NoSettings_v3!$A$2:$A$4612,0),MATCH('EPS 3.1.3'!X$1,NoSettings_v3!$C$1:$AH$1,0)),"")</f>
        <v>0</v>
      </c>
      <c r="Y45" s="157">
        <f>IFERROR(INDEX(NoSettings_v3!$C$2:$AH$4612,MATCH('EPS 3.1.3'!$B45,NoSettings_v3!$A$2:$A$4612,0),MATCH('EPS 3.1.3'!Y$1,NoSettings_v3!$C$1:$AH$1,0)),"")</f>
        <v>0</v>
      </c>
      <c r="Z45" s="157">
        <f>IFERROR(INDEX(NoSettings_v3!$C$2:$AH$4612,MATCH('EPS 3.1.3'!$B45,NoSettings_v3!$A$2:$A$4612,0),MATCH('EPS 3.1.3'!Z$1,NoSettings_v3!$C$1:$AH$1,0)),"")</f>
        <v>0</v>
      </c>
      <c r="AA45" s="157">
        <f>IFERROR(INDEX(NoSettings_v3!$C$2:$AH$4612,MATCH('EPS 3.1.3'!$B45,NoSettings_v3!$A$2:$A$4612,0),MATCH('EPS 3.1.3'!AA$1,NoSettings_v3!$C$1:$AH$1,0)),"")</f>
        <v>0</v>
      </c>
      <c r="AB45" s="157">
        <f>IFERROR(INDEX(NoSettings_v3!$C$2:$AH$4612,MATCH('EPS 3.1.3'!$B45,NoSettings_v3!$A$2:$A$4612,0),MATCH('EPS 3.1.3'!AB$1,NoSettings_v3!$C$1:$AH$1,0)),"")</f>
        <v>0</v>
      </c>
      <c r="AC45" s="157">
        <f>IFERROR(INDEX(NoSettings_v3!$C$2:$AH$4612,MATCH('EPS 3.1.3'!$B45,NoSettings_v3!$A$2:$A$4612,0),MATCH('EPS 3.1.3'!AC$1,NoSettings_v3!$C$1:$AH$1,0)),"")</f>
        <v>0</v>
      </c>
      <c r="AD45" s="157">
        <f>IFERROR(INDEX(NoSettings_v3!$C$2:$AH$4612,MATCH('EPS 3.1.3'!$B45,NoSettings_v3!$A$2:$A$4612,0),MATCH('EPS 3.1.3'!AD$1,NoSettings_v3!$C$1:$AH$1,0)),"")</f>
        <v>0</v>
      </c>
      <c r="AE45" s="157">
        <f>IFERROR(INDEX(NoSettings_v3!$C$2:$AH$4612,MATCH('EPS 3.1.3'!$B45,NoSettings_v3!$A$2:$A$4612,0),MATCH('EPS 3.1.3'!AE$1,NoSettings_v3!$C$1:$AH$1,0)),"")</f>
        <v>0</v>
      </c>
      <c r="AF45" s="157">
        <f>IFERROR(INDEX(NoSettings_v3!$C$2:$AH$4612,MATCH('EPS 3.1.3'!$B45,NoSettings_v3!$A$2:$A$4612,0),MATCH('EPS 3.1.3'!AF$1,NoSettings_v3!$C$1:$AH$1,0)),"")</f>
        <v>0</v>
      </c>
      <c r="AG45" s="157">
        <f>IFERROR(INDEX(NoSettings_v3!$C$2:$AH$4612,MATCH('EPS 3.1.3'!$B45,NoSettings_v3!$A$2:$A$4612,0),MATCH('EPS 3.1.3'!AG$1,NoSettings_v3!$C$1:$AH$1,0)),"")</f>
        <v>0</v>
      </c>
      <c r="AH45" s="157">
        <f>IFERROR(INDEX(NoSettings_v3!$C$2:$AH$4612,MATCH('EPS 3.1.3'!$B45,NoSettings_v3!$A$2:$A$4612,0),MATCH('EPS 3.1.3'!AH$1,NoSettings_v3!$C$1:$AH$1,0)),"")</f>
        <v>0</v>
      </c>
      <c r="AI45" s="157">
        <f>IFERROR(INDEX(NoSettings_v3!$C$2:$AH$4612,MATCH('EPS 3.1.3'!$B45,NoSettings_v3!$A$2:$A$4612,0),MATCH('EPS 3.1.3'!AI$1,NoSettings_v3!$C$1:$AH$1,0)),"")</f>
        <v>0</v>
      </c>
    </row>
    <row r="46" spans="2:35" x14ac:dyDescent="0.35">
      <c r="B46" s="161" t="s">
        <v>977</v>
      </c>
      <c r="C46" s="127" t="s">
        <v>964</v>
      </c>
      <c r="D46" s="157">
        <f>IFERROR(INDEX(NoSettings_v3!$C$2:$AH$4612,MATCH('EPS 3.1.3'!$B46,NoSettings_v3!$A$2:$A$4612,0),MATCH('EPS 3.1.3'!D$1,NoSettings_v3!$C$1:$AH$1,0)),"")</f>
        <v>0</v>
      </c>
      <c r="E46" s="157">
        <f>IFERROR(INDEX(NoSettings_v3!$C$2:$AH$4612,MATCH('EPS 3.1.3'!$B46,NoSettings_v3!$A$2:$A$4612,0),MATCH('EPS 3.1.3'!E$1,NoSettings_v3!$C$1:$AH$1,0)),"")</f>
        <v>0</v>
      </c>
      <c r="F46" s="157">
        <f>IFERROR(INDEX(NoSettings_v3!$C$2:$AH$4612,MATCH('EPS 3.1.3'!$B46,NoSettings_v3!$A$2:$A$4612,0),MATCH('EPS 3.1.3'!F$1,NoSettings_v3!$C$1:$AH$1,0)),"")</f>
        <v>0</v>
      </c>
      <c r="G46" s="157">
        <f>IFERROR(INDEX(NoSettings_v3!$C$2:$AH$4612,MATCH('EPS 3.1.3'!$B46,NoSettings_v3!$A$2:$A$4612,0),MATCH('EPS 3.1.3'!G$1,NoSettings_v3!$C$1:$AH$1,0)),"")</f>
        <v>0</v>
      </c>
      <c r="H46" s="157">
        <f>IFERROR(INDEX(NoSettings_v3!$C$2:$AH$4612,MATCH('EPS 3.1.3'!$B46,NoSettings_v3!$A$2:$A$4612,0),MATCH('EPS 3.1.3'!H$1,NoSettings_v3!$C$1:$AH$1,0)),"")</f>
        <v>0</v>
      </c>
      <c r="I46" s="157">
        <f>IFERROR(INDEX(NoSettings_v3!$C$2:$AH$4612,MATCH('EPS 3.1.3'!$B46,NoSettings_v3!$A$2:$A$4612,0),MATCH('EPS 3.1.3'!I$1,NoSettings_v3!$C$1:$AH$1,0)),"")</f>
        <v>0</v>
      </c>
      <c r="J46" s="157">
        <f>IFERROR(INDEX(NoSettings_v3!$C$2:$AH$4612,MATCH('EPS 3.1.3'!$B46,NoSettings_v3!$A$2:$A$4612,0),MATCH('EPS 3.1.3'!J$1,NoSettings_v3!$C$1:$AH$1,0)),"")</f>
        <v>0</v>
      </c>
      <c r="K46" s="157">
        <f>IFERROR(INDEX(NoSettings_v3!$C$2:$AH$4612,MATCH('EPS 3.1.3'!$B46,NoSettings_v3!$A$2:$A$4612,0),MATCH('EPS 3.1.3'!K$1,NoSettings_v3!$C$1:$AH$1,0)),"")</f>
        <v>0</v>
      </c>
      <c r="L46" s="157">
        <f>IFERROR(INDEX(NoSettings_v3!$C$2:$AH$4612,MATCH('EPS 3.1.3'!$B46,NoSettings_v3!$A$2:$A$4612,0),MATCH('EPS 3.1.3'!L$1,NoSettings_v3!$C$1:$AH$1,0)),"")</f>
        <v>0</v>
      </c>
      <c r="M46" s="157">
        <f>IFERROR(INDEX(NoSettings_v3!$C$2:$AH$4612,MATCH('EPS 3.1.3'!$B46,NoSettings_v3!$A$2:$A$4612,0),MATCH('EPS 3.1.3'!M$1,NoSettings_v3!$C$1:$AH$1,0)),"")</f>
        <v>0</v>
      </c>
      <c r="N46" s="157">
        <f>IFERROR(INDEX(NoSettings_v3!$C$2:$AH$4612,MATCH('EPS 3.1.3'!$B46,NoSettings_v3!$A$2:$A$4612,0),MATCH('EPS 3.1.3'!N$1,NoSettings_v3!$C$1:$AH$1,0)),"")</f>
        <v>0</v>
      </c>
      <c r="O46" s="157">
        <f>IFERROR(INDEX(NoSettings_v3!$C$2:$AH$4612,MATCH('EPS 3.1.3'!$B46,NoSettings_v3!$A$2:$A$4612,0),MATCH('EPS 3.1.3'!O$1,NoSettings_v3!$C$1:$AH$1,0)),"")</f>
        <v>0</v>
      </c>
      <c r="P46" s="157">
        <f>IFERROR(INDEX(NoSettings_v3!$C$2:$AH$4612,MATCH('EPS 3.1.3'!$B46,NoSettings_v3!$A$2:$A$4612,0),MATCH('EPS 3.1.3'!P$1,NoSettings_v3!$C$1:$AH$1,0)),"")</f>
        <v>0</v>
      </c>
      <c r="Q46" s="157">
        <f>IFERROR(INDEX(NoSettings_v3!$C$2:$AH$4612,MATCH('EPS 3.1.3'!$B46,NoSettings_v3!$A$2:$A$4612,0),MATCH('EPS 3.1.3'!Q$1,NoSettings_v3!$C$1:$AH$1,0)),"")</f>
        <v>0</v>
      </c>
      <c r="R46" s="157">
        <f>IFERROR(INDEX(NoSettings_v3!$C$2:$AH$4612,MATCH('EPS 3.1.3'!$B46,NoSettings_v3!$A$2:$A$4612,0),MATCH('EPS 3.1.3'!R$1,NoSettings_v3!$C$1:$AH$1,0)),"")</f>
        <v>0</v>
      </c>
      <c r="S46" s="157">
        <f>IFERROR(INDEX(NoSettings_v3!$C$2:$AH$4612,MATCH('EPS 3.1.3'!$B46,NoSettings_v3!$A$2:$A$4612,0),MATCH('EPS 3.1.3'!S$1,NoSettings_v3!$C$1:$AH$1,0)),"")</f>
        <v>0</v>
      </c>
      <c r="T46" s="157">
        <f>IFERROR(INDEX(NoSettings_v3!$C$2:$AH$4612,MATCH('EPS 3.1.3'!$B46,NoSettings_v3!$A$2:$A$4612,0),MATCH('EPS 3.1.3'!T$1,NoSettings_v3!$C$1:$AH$1,0)),"")</f>
        <v>0</v>
      </c>
      <c r="U46" s="157">
        <f>IFERROR(INDEX(NoSettings_v3!$C$2:$AH$4612,MATCH('EPS 3.1.3'!$B46,NoSettings_v3!$A$2:$A$4612,0),MATCH('EPS 3.1.3'!U$1,NoSettings_v3!$C$1:$AH$1,0)),"")</f>
        <v>0</v>
      </c>
      <c r="V46" s="157">
        <f>IFERROR(INDEX(NoSettings_v3!$C$2:$AH$4612,MATCH('EPS 3.1.3'!$B46,NoSettings_v3!$A$2:$A$4612,0),MATCH('EPS 3.1.3'!V$1,NoSettings_v3!$C$1:$AH$1,0)),"")</f>
        <v>0</v>
      </c>
      <c r="W46" s="157">
        <f>IFERROR(INDEX(NoSettings_v3!$C$2:$AH$4612,MATCH('EPS 3.1.3'!$B46,NoSettings_v3!$A$2:$A$4612,0),MATCH('EPS 3.1.3'!W$1,NoSettings_v3!$C$1:$AH$1,0)),"")</f>
        <v>0</v>
      </c>
      <c r="X46" s="157">
        <f>IFERROR(INDEX(NoSettings_v3!$C$2:$AH$4612,MATCH('EPS 3.1.3'!$B46,NoSettings_v3!$A$2:$A$4612,0),MATCH('EPS 3.1.3'!X$1,NoSettings_v3!$C$1:$AH$1,0)),"")</f>
        <v>0</v>
      </c>
      <c r="Y46" s="157">
        <f>IFERROR(INDEX(NoSettings_v3!$C$2:$AH$4612,MATCH('EPS 3.1.3'!$B46,NoSettings_v3!$A$2:$A$4612,0),MATCH('EPS 3.1.3'!Y$1,NoSettings_v3!$C$1:$AH$1,0)),"")</f>
        <v>0</v>
      </c>
      <c r="Z46" s="157">
        <f>IFERROR(INDEX(NoSettings_v3!$C$2:$AH$4612,MATCH('EPS 3.1.3'!$B46,NoSettings_v3!$A$2:$A$4612,0),MATCH('EPS 3.1.3'!Z$1,NoSettings_v3!$C$1:$AH$1,0)),"")</f>
        <v>0</v>
      </c>
      <c r="AA46" s="157">
        <f>IFERROR(INDEX(NoSettings_v3!$C$2:$AH$4612,MATCH('EPS 3.1.3'!$B46,NoSettings_v3!$A$2:$A$4612,0),MATCH('EPS 3.1.3'!AA$1,NoSettings_v3!$C$1:$AH$1,0)),"")</f>
        <v>0</v>
      </c>
      <c r="AB46" s="157">
        <f>IFERROR(INDEX(NoSettings_v3!$C$2:$AH$4612,MATCH('EPS 3.1.3'!$B46,NoSettings_v3!$A$2:$A$4612,0),MATCH('EPS 3.1.3'!AB$1,NoSettings_v3!$C$1:$AH$1,0)),"")</f>
        <v>0</v>
      </c>
      <c r="AC46" s="157">
        <f>IFERROR(INDEX(NoSettings_v3!$C$2:$AH$4612,MATCH('EPS 3.1.3'!$B46,NoSettings_v3!$A$2:$A$4612,0),MATCH('EPS 3.1.3'!AC$1,NoSettings_v3!$C$1:$AH$1,0)),"")</f>
        <v>0</v>
      </c>
      <c r="AD46" s="157">
        <f>IFERROR(INDEX(NoSettings_v3!$C$2:$AH$4612,MATCH('EPS 3.1.3'!$B46,NoSettings_v3!$A$2:$A$4612,0),MATCH('EPS 3.1.3'!AD$1,NoSettings_v3!$C$1:$AH$1,0)),"")</f>
        <v>0</v>
      </c>
      <c r="AE46" s="157">
        <f>IFERROR(INDEX(NoSettings_v3!$C$2:$AH$4612,MATCH('EPS 3.1.3'!$B46,NoSettings_v3!$A$2:$A$4612,0),MATCH('EPS 3.1.3'!AE$1,NoSettings_v3!$C$1:$AH$1,0)),"")</f>
        <v>0</v>
      </c>
      <c r="AF46" s="157">
        <f>IFERROR(INDEX(NoSettings_v3!$C$2:$AH$4612,MATCH('EPS 3.1.3'!$B46,NoSettings_v3!$A$2:$A$4612,0),MATCH('EPS 3.1.3'!AF$1,NoSettings_v3!$C$1:$AH$1,0)),"")</f>
        <v>0</v>
      </c>
      <c r="AG46" s="157">
        <f>IFERROR(INDEX(NoSettings_v3!$C$2:$AH$4612,MATCH('EPS 3.1.3'!$B46,NoSettings_v3!$A$2:$A$4612,0),MATCH('EPS 3.1.3'!AG$1,NoSettings_v3!$C$1:$AH$1,0)),"")</f>
        <v>0</v>
      </c>
      <c r="AH46" s="157">
        <f>IFERROR(INDEX(NoSettings_v3!$C$2:$AH$4612,MATCH('EPS 3.1.3'!$B46,NoSettings_v3!$A$2:$A$4612,0),MATCH('EPS 3.1.3'!AH$1,NoSettings_v3!$C$1:$AH$1,0)),"")</f>
        <v>0</v>
      </c>
      <c r="AI46" s="157">
        <f>IFERROR(INDEX(NoSettings_v3!$C$2:$AH$4612,MATCH('EPS 3.1.3'!$B46,NoSettings_v3!$A$2:$A$4612,0),MATCH('EPS 3.1.3'!AI$1,NoSettings_v3!$C$1:$AH$1,0)),"")</f>
        <v>0</v>
      </c>
    </row>
    <row r="47" spans="2:35" x14ac:dyDescent="0.35">
      <c r="B47" s="161" t="s">
        <v>90</v>
      </c>
      <c r="C47" s="127" t="s">
        <v>964</v>
      </c>
      <c r="D47" s="157">
        <f>IFERROR(INDEX(NoSettings_v3!$C$2:$AH$4612,MATCH('EPS 3.1.3'!$B47,NoSettings_v3!$A$2:$A$4612,0),MATCH('EPS 3.1.3'!D$1,NoSettings_v3!$C$1:$AH$1,0)),"")</f>
        <v>0</v>
      </c>
      <c r="E47" s="157">
        <f>IFERROR(INDEX(NoSettings_v3!$C$2:$AH$4612,MATCH('EPS 3.1.3'!$B47,NoSettings_v3!$A$2:$A$4612,0),MATCH('EPS 3.1.3'!E$1,NoSettings_v3!$C$1:$AH$1,0)),"")</f>
        <v>0</v>
      </c>
      <c r="F47" s="157">
        <f>IFERROR(INDEX(NoSettings_v3!$C$2:$AH$4612,MATCH('EPS 3.1.3'!$B47,NoSettings_v3!$A$2:$A$4612,0),MATCH('EPS 3.1.3'!F$1,NoSettings_v3!$C$1:$AH$1,0)),"")</f>
        <v>0</v>
      </c>
      <c r="G47" s="157">
        <f>IFERROR(INDEX(NoSettings_v3!$C$2:$AH$4612,MATCH('EPS 3.1.3'!$B47,NoSettings_v3!$A$2:$A$4612,0),MATCH('EPS 3.1.3'!G$1,NoSettings_v3!$C$1:$AH$1,0)),"")</f>
        <v>0</v>
      </c>
      <c r="H47" s="157">
        <f>IFERROR(INDEX(NoSettings_v3!$C$2:$AH$4612,MATCH('EPS 3.1.3'!$B47,NoSettings_v3!$A$2:$A$4612,0),MATCH('EPS 3.1.3'!H$1,NoSettings_v3!$C$1:$AH$1,0)),"")</f>
        <v>0</v>
      </c>
      <c r="I47" s="157">
        <f>IFERROR(INDEX(NoSettings_v3!$C$2:$AH$4612,MATCH('EPS 3.1.3'!$B47,NoSettings_v3!$A$2:$A$4612,0),MATCH('EPS 3.1.3'!I$1,NoSettings_v3!$C$1:$AH$1,0)),"")</f>
        <v>0</v>
      </c>
      <c r="J47" s="157">
        <f>IFERROR(INDEX(NoSettings_v3!$C$2:$AH$4612,MATCH('EPS 3.1.3'!$B47,NoSettings_v3!$A$2:$A$4612,0),MATCH('EPS 3.1.3'!J$1,NoSettings_v3!$C$1:$AH$1,0)),"")</f>
        <v>0</v>
      </c>
      <c r="K47" s="157">
        <f>IFERROR(INDEX(NoSettings_v3!$C$2:$AH$4612,MATCH('EPS 3.1.3'!$B47,NoSettings_v3!$A$2:$A$4612,0),MATCH('EPS 3.1.3'!K$1,NoSettings_v3!$C$1:$AH$1,0)),"")</f>
        <v>0</v>
      </c>
      <c r="L47" s="157">
        <f>IFERROR(INDEX(NoSettings_v3!$C$2:$AH$4612,MATCH('EPS 3.1.3'!$B47,NoSettings_v3!$A$2:$A$4612,0),MATCH('EPS 3.1.3'!L$1,NoSettings_v3!$C$1:$AH$1,0)),"")</f>
        <v>0</v>
      </c>
      <c r="M47" s="157">
        <f>IFERROR(INDEX(NoSettings_v3!$C$2:$AH$4612,MATCH('EPS 3.1.3'!$B47,NoSettings_v3!$A$2:$A$4612,0),MATCH('EPS 3.1.3'!M$1,NoSettings_v3!$C$1:$AH$1,0)),"")</f>
        <v>0</v>
      </c>
      <c r="N47" s="157">
        <f>IFERROR(INDEX(NoSettings_v3!$C$2:$AH$4612,MATCH('EPS 3.1.3'!$B47,NoSettings_v3!$A$2:$A$4612,0),MATCH('EPS 3.1.3'!N$1,NoSettings_v3!$C$1:$AH$1,0)),"")</f>
        <v>0</v>
      </c>
      <c r="O47" s="157">
        <f>IFERROR(INDEX(NoSettings_v3!$C$2:$AH$4612,MATCH('EPS 3.1.3'!$B47,NoSettings_v3!$A$2:$A$4612,0),MATCH('EPS 3.1.3'!O$1,NoSettings_v3!$C$1:$AH$1,0)),"")</f>
        <v>0</v>
      </c>
      <c r="P47" s="157">
        <f>IFERROR(INDEX(NoSettings_v3!$C$2:$AH$4612,MATCH('EPS 3.1.3'!$B47,NoSettings_v3!$A$2:$A$4612,0),MATCH('EPS 3.1.3'!P$1,NoSettings_v3!$C$1:$AH$1,0)),"")</f>
        <v>0</v>
      </c>
      <c r="Q47" s="157">
        <f>IFERROR(INDEX(NoSettings_v3!$C$2:$AH$4612,MATCH('EPS 3.1.3'!$B47,NoSettings_v3!$A$2:$A$4612,0),MATCH('EPS 3.1.3'!Q$1,NoSettings_v3!$C$1:$AH$1,0)),"")</f>
        <v>0</v>
      </c>
      <c r="R47" s="157">
        <f>IFERROR(INDEX(NoSettings_v3!$C$2:$AH$4612,MATCH('EPS 3.1.3'!$B47,NoSettings_v3!$A$2:$A$4612,0),MATCH('EPS 3.1.3'!R$1,NoSettings_v3!$C$1:$AH$1,0)),"")</f>
        <v>0</v>
      </c>
      <c r="S47" s="157">
        <f>IFERROR(INDEX(NoSettings_v3!$C$2:$AH$4612,MATCH('EPS 3.1.3'!$B47,NoSettings_v3!$A$2:$A$4612,0),MATCH('EPS 3.1.3'!S$1,NoSettings_v3!$C$1:$AH$1,0)),"")</f>
        <v>0</v>
      </c>
      <c r="T47" s="157">
        <f>IFERROR(INDEX(NoSettings_v3!$C$2:$AH$4612,MATCH('EPS 3.1.3'!$B47,NoSettings_v3!$A$2:$A$4612,0),MATCH('EPS 3.1.3'!T$1,NoSettings_v3!$C$1:$AH$1,0)),"")</f>
        <v>0</v>
      </c>
      <c r="U47" s="157">
        <f>IFERROR(INDEX(NoSettings_v3!$C$2:$AH$4612,MATCH('EPS 3.1.3'!$B47,NoSettings_v3!$A$2:$A$4612,0),MATCH('EPS 3.1.3'!U$1,NoSettings_v3!$C$1:$AH$1,0)),"")</f>
        <v>0</v>
      </c>
      <c r="V47" s="157">
        <f>IFERROR(INDEX(NoSettings_v3!$C$2:$AH$4612,MATCH('EPS 3.1.3'!$B47,NoSettings_v3!$A$2:$A$4612,0),MATCH('EPS 3.1.3'!V$1,NoSettings_v3!$C$1:$AH$1,0)),"")</f>
        <v>0</v>
      </c>
      <c r="W47" s="157">
        <f>IFERROR(INDEX(NoSettings_v3!$C$2:$AH$4612,MATCH('EPS 3.1.3'!$B47,NoSettings_v3!$A$2:$A$4612,0),MATCH('EPS 3.1.3'!W$1,NoSettings_v3!$C$1:$AH$1,0)),"")</f>
        <v>0</v>
      </c>
      <c r="X47" s="157">
        <f>IFERROR(INDEX(NoSettings_v3!$C$2:$AH$4612,MATCH('EPS 3.1.3'!$B47,NoSettings_v3!$A$2:$A$4612,0),MATCH('EPS 3.1.3'!X$1,NoSettings_v3!$C$1:$AH$1,0)),"")</f>
        <v>0</v>
      </c>
      <c r="Y47" s="157">
        <f>IFERROR(INDEX(NoSettings_v3!$C$2:$AH$4612,MATCH('EPS 3.1.3'!$B47,NoSettings_v3!$A$2:$A$4612,0),MATCH('EPS 3.1.3'!Y$1,NoSettings_v3!$C$1:$AH$1,0)),"")</f>
        <v>0</v>
      </c>
      <c r="Z47" s="157">
        <f>IFERROR(INDEX(NoSettings_v3!$C$2:$AH$4612,MATCH('EPS 3.1.3'!$B47,NoSettings_v3!$A$2:$A$4612,0),MATCH('EPS 3.1.3'!Z$1,NoSettings_v3!$C$1:$AH$1,0)),"")</f>
        <v>0</v>
      </c>
      <c r="AA47" s="157">
        <f>IFERROR(INDEX(NoSettings_v3!$C$2:$AH$4612,MATCH('EPS 3.1.3'!$B47,NoSettings_v3!$A$2:$A$4612,0),MATCH('EPS 3.1.3'!AA$1,NoSettings_v3!$C$1:$AH$1,0)),"")</f>
        <v>0</v>
      </c>
      <c r="AB47" s="157">
        <f>IFERROR(INDEX(NoSettings_v3!$C$2:$AH$4612,MATCH('EPS 3.1.3'!$B47,NoSettings_v3!$A$2:$A$4612,0),MATCH('EPS 3.1.3'!AB$1,NoSettings_v3!$C$1:$AH$1,0)),"")</f>
        <v>0</v>
      </c>
      <c r="AC47" s="157">
        <f>IFERROR(INDEX(NoSettings_v3!$C$2:$AH$4612,MATCH('EPS 3.1.3'!$B47,NoSettings_v3!$A$2:$A$4612,0),MATCH('EPS 3.1.3'!AC$1,NoSettings_v3!$C$1:$AH$1,0)),"")</f>
        <v>0</v>
      </c>
      <c r="AD47" s="157">
        <f>IFERROR(INDEX(NoSettings_v3!$C$2:$AH$4612,MATCH('EPS 3.1.3'!$B47,NoSettings_v3!$A$2:$A$4612,0),MATCH('EPS 3.1.3'!AD$1,NoSettings_v3!$C$1:$AH$1,0)),"")</f>
        <v>0</v>
      </c>
      <c r="AE47" s="157">
        <f>IFERROR(INDEX(NoSettings_v3!$C$2:$AH$4612,MATCH('EPS 3.1.3'!$B47,NoSettings_v3!$A$2:$A$4612,0),MATCH('EPS 3.1.3'!AE$1,NoSettings_v3!$C$1:$AH$1,0)),"")</f>
        <v>0</v>
      </c>
      <c r="AF47" s="157">
        <f>IFERROR(INDEX(NoSettings_v3!$C$2:$AH$4612,MATCH('EPS 3.1.3'!$B47,NoSettings_v3!$A$2:$A$4612,0),MATCH('EPS 3.1.3'!AF$1,NoSettings_v3!$C$1:$AH$1,0)),"")</f>
        <v>0</v>
      </c>
      <c r="AG47" s="157">
        <f>IFERROR(INDEX(NoSettings_v3!$C$2:$AH$4612,MATCH('EPS 3.1.3'!$B47,NoSettings_v3!$A$2:$A$4612,0),MATCH('EPS 3.1.3'!AG$1,NoSettings_v3!$C$1:$AH$1,0)),"")</f>
        <v>0</v>
      </c>
      <c r="AH47" s="157">
        <f>IFERROR(INDEX(NoSettings_v3!$C$2:$AH$4612,MATCH('EPS 3.1.3'!$B47,NoSettings_v3!$A$2:$A$4612,0),MATCH('EPS 3.1.3'!AH$1,NoSettings_v3!$C$1:$AH$1,0)),"")</f>
        <v>0</v>
      </c>
      <c r="AI47" s="157">
        <f>IFERROR(INDEX(NoSettings_v3!$C$2:$AH$4612,MATCH('EPS 3.1.3'!$B47,NoSettings_v3!$A$2:$A$4612,0),MATCH('EPS 3.1.3'!AI$1,NoSettings_v3!$C$1:$AH$1,0)),"")</f>
        <v>0</v>
      </c>
    </row>
    <row r="48" spans="2:35" x14ac:dyDescent="0.35">
      <c r="B48" s="161" t="s">
        <v>91</v>
      </c>
      <c r="C48" s="127" t="s">
        <v>964</v>
      </c>
      <c r="D48" s="157">
        <f>IFERROR(INDEX(NoSettings_v3!$C$2:$AH$4612,MATCH('EPS 3.1.3'!$B48,NoSettings_v3!$A$2:$A$4612,0),MATCH('EPS 3.1.3'!D$1,NoSettings_v3!$C$1:$AH$1,0)),"")</f>
        <v>0</v>
      </c>
      <c r="E48" s="157">
        <f>IFERROR(INDEX(NoSettings_v3!$C$2:$AH$4612,MATCH('EPS 3.1.3'!$B48,NoSettings_v3!$A$2:$A$4612,0),MATCH('EPS 3.1.3'!E$1,NoSettings_v3!$C$1:$AH$1,0)),"")</f>
        <v>0</v>
      </c>
      <c r="F48" s="157">
        <f>IFERROR(INDEX(NoSettings_v3!$C$2:$AH$4612,MATCH('EPS 3.1.3'!$B48,NoSettings_v3!$A$2:$A$4612,0),MATCH('EPS 3.1.3'!F$1,NoSettings_v3!$C$1:$AH$1,0)),"")</f>
        <v>0</v>
      </c>
      <c r="G48" s="157">
        <f>IFERROR(INDEX(NoSettings_v3!$C$2:$AH$4612,MATCH('EPS 3.1.3'!$B48,NoSettings_v3!$A$2:$A$4612,0),MATCH('EPS 3.1.3'!G$1,NoSettings_v3!$C$1:$AH$1,0)),"")</f>
        <v>0</v>
      </c>
      <c r="H48" s="157">
        <f>IFERROR(INDEX(NoSettings_v3!$C$2:$AH$4612,MATCH('EPS 3.1.3'!$B48,NoSettings_v3!$A$2:$A$4612,0),MATCH('EPS 3.1.3'!H$1,NoSettings_v3!$C$1:$AH$1,0)),"")</f>
        <v>0</v>
      </c>
      <c r="I48" s="157">
        <f>IFERROR(INDEX(NoSettings_v3!$C$2:$AH$4612,MATCH('EPS 3.1.3'!$B48,NoSettings_v3!$A$2:$A$4612,0),MATCH('EPS 3.1.3'!I$1,NoSettings_v3!$C$1:$AH$1,0)),"")</f>
        <v>0</v>
      </c>
      <c r="J48" s="157">
        <f>IFERROR(INDEX(NoSettings_v3!$C$2:$AH$4612,MATCH('EPS 3.1.3'!$B48,NoSettings_v3!$A$2:$A$4612,0),MATCH('EPS 3.1.3'!J$1,NoSettings_v3!$C$1:$AH$1,0)),"")</f>
        <v>0</v>
      </c>
      <c r="K48" s="157">
        <f>IFERROR(INDEX(NoSettings_v3!$C$2:$AH$4612,MATCH('EPS 3.1.3'!$B48,NoSettings_v3!$A$2:$A$4612,0),MATCH('EPS 3.1.3'!K$1,NoSettings_v3!$C$1:$AH$1,0)),"")</f>
        <v>0</v>
      </c>
      <c r="L48" s="157">
        <f>IFERROR(INDEX(NoSettings_v3!$C$2:$AH$4612,MATCH('EPS 3.1.3'!$B48,NoSettings_v3!$A$2:$A$4612,0),MATCH('EPS 3.1.3'!L$1,NoSettings_v3!$C$1:$AH$1,0)),"")</f>
        <v>0</v>
      </c>
      <c r="M48" s="157">
        <f>IFERROR(INDEX(NoSettings_v3!$C$2:$AH$4612,MATCH('EPS 3.1.3'!$B48,NoSettings_v3!$A$2:$A$4612,0),MATCH('EPS 3.1.3'!M$1,NoSettings_v3!$C$1:$AH$1,0)),"")</f>
        <v>0</v>
      </c>
      <c r="N48" s="157">
        <f>IFERROR(INDEX(NoSettings_v3!$C$2:$AH$4612,MATCH('EPS 3.1.3'!$B48,NoSettings_v3!$A$2:$A$4612,0),MATCH('EPS 3.1.3'!N$1,NoSettings_v3!$C$1:$AH$1,0)),"")</f>
        <v>0</v>
      </c>
      <c r="O48" s="157">
        <f>IFERROR(INDEX(NoSettings_v3!$C$2:$AH$4612,MATCH('EPS 3.1.3'!$B48,NoSettings_v3!$A$2:$A$4612,0),MATCH('EPS 3.1.3'!O$1,NoSettings_v3!$C$1:$AH$1,0)),"")</f>
        <v>0</v>
      </c>
      <c r="P48" s="157">
        <f>IFERROR(INDEX(NoSettings_v3!$C$2:$AH$4612,MATCH('EPS 3.1.3'!$B48,NoSettings_v3!$A$2:$A$4612,0),MATCH('EPS 3.1.3'!P$1,NoSettings_v3!$C$1:$AH$1,0)),"")</f>
        <v>0</v>
      </c>
      <c r="Q48" s="157">
        <f>IFERROR(INDEX(NoSettings_v3!$C$2:$AH$4612,MATCH('EPS 3.1.3'!$B48,NoSettings_v3!$A$2:$A$4612,0),MATCH('EPS 3.1.3'!Q$1,NoSettings_v3!$C$1:$AH$1,0)),"")</f>
        <v>0</v>
      </c>
      <c r="R48" s="157">
        <f>IFERROR(INDEX(NoSettings_v3!$C$2:$AH$4612,MATCH('EPS 3.1.3'!$B48,NoSettings_v3!$A$2:$A$4612,0),MATCH('EPS 3.1.3'!R$1,NoSettings_v3!$C$1:$AH$1,0)),"")</f>
        <v>0</v>
      </c>
      <c r="S48" s="157">
        <f>IFERROR(INDEX(NoSettings_v3!$C$2:$AH$4612,MATCH('EPS 3.1.3'!$B48,NoSettings_v3!$A$2:$A$4612,0),MATCH('EPS 3.1.3'!S$1,NoSettings_v3!$C$1:$AH$1,0)),"")</f>
        <v>0</v>
      </c>
      <c r="T48" s="157">
        <f>IFERROR(INDEX(NoSettings_v3!$C$2:$AH$4612,MATCH('EPS 3.1.3'!$B48,NoSettings_v3!$A$2:$A$4612,0),MATCH('EPS 3.1.3'!T$1,NoSettings_v3!$C$1:$AH$1,0)),"")</f>
        <v>0</v>
      </c>
      <c r="U48" s="157">
        <f>IFERROR(INDEX(NoSettings_v3!$C$2:$AH$4612,MATCH('EPS 3.1.3'!$B48,NoSettings_v3!$A$2:$A$4612,0),MATCH('EPS 3.1.3'!U$1,NoSettings_v3!$C$1:$AH$1,0)),"")</f>
        <v>0</v>
      </c>
      <c r="V48" s="157">
        <f>IFERROR(INDEX(NoSettings_v3!$C$2:$AH$4612,MATCH('EPS 3.1.3'!$B48,NoSettings_v3!$A$2:$A$4612,0),MATCH('EPS 3.1.3'!V$1,NoSettings_v3!$C$1:$AH$1,0)),"")</f>
        <v>0</v>
      </c>
      <c r="W48" s="157">
        <f>IFERROR(INDEX(NoSettings_v3!$C$2:$AH$4612,MATCH('EPS 3.1.3'!$B48,NoSettings_v3!$A$2:$A$4612,0),MATCH('EPS 3.1.3'!W$1,NoSettings_v3!$C$1:$AH$1,0)),"")</f>
        <v>0</v>
      </c>
      <c r="X48" s="157">
        <f>IFERROR(INDEX(NoSettings_v3!$C$2:$AH$4612,MATCH('EPS 3.1.3'!$B48,NoSettings_v3!$A$2:$A$4612,0),MATCH('EPS 3.1.3'!X$1,NoSettings_v3!$C$1:$AH$1,0)),"")</f>
        <v>0</v>
      </c>
      <c r="Y48" s="157">
        <f>IFERROR(INDEX(NoSettings_v3!$C$2:$AH$4612,MATCH('EPS 3.1.3'!$B48,NoSettings_v3!$A$2:$A$4612,0),MATCH('EPS 3.1.3'!Y$1,NoSettings_v3!$C$1:$AH$1,0)),"")</f>
        <v>0</v>
      </c>
      <c r="Z48" s="157">
        <f>IFERROR(INDEX(NoSettings_v3!$C$2:$AH$4612,MATCH('EPS 3.1.3'!$B48,NoSettings_v3!$A$2:$A$4612,0),MATCH('EPS 3.1.3'!Z$1,NoSettings_v3!$C$1:$AH$1,0)),"")</f>
        <v>0</v>
      </c>
      <c r="AA48" s="157">
        <f>IFERROR(INDEX(NoSettings_v3!$C$2:$AH$4612,MATCH('EPS 3.1.3'!$B48,NoSettings_v3!$A$2:$A$4612,0),MATCH('EPS 3.1.3'!AA$1,NoSettings_v3!$C$1:$AH$1,0)),"")</f>
        <v>0</v>
      </c>
      <c r="AB48" s="157">
        <f>IFERROR(INDEX(NoSettings_v3!$C$2:$AH$4612,MATCH('EPS 3.1.3'!$B48,NoSettings_v3!$A$2:$A$4612,0),MATCH('EPS 3.1.3'!AB$1,NoSettings_v3!$C$1:$AH$1,0)),"")</f>
        <v>0</v>
      </c>
      <c r="AC48" s="157">
        <f>IFERROR(INDEX(NoSettings_v3!$C$2:$AH$4612,MATCH('EPS 3.1.3'!$B48,NoSettings_v3!$A$2:$A$4612,0),MATCH('EPS 3.1.3'!AC$1,NoSettings_v3!$C$1:$AH$1,0)),"")</f>
        <v>0</v>
      </c>
      <c r="AD48" s="157">
        <f>IFERROR(INDEX(NoSettings_v3!$C$2:$AH$4612,MATCH('EPS 3.1.3'!$B48,NoSettings_v3!$A$2:$A$4612,0),MATCH('EPS 3.1.3'!AD$1,NoSettings_v3!$C$1:$AH$1,0)),"")</f>
        <v>0</v>
      </c>
      <c r="AE48" s="157">
        <f>IFERROR(INDEX(NoSettings_v3!$C$2:$AH$4612,MATCH('EPS 3.1.3'!$B48,NoSettings_v3!$A$2:$A$4612,0),MATCH('EPS 3.1.3'!AE$1,NoSettings_v3!$C$1:$AH$1,0)),"")</f>
        <v>0</v>
      </c>
      <c r="AF48" s="157">
        <f>IFERROR(INDEX(NoSettings_v3!$C$2:$AH$4612,MATCH('EPS 3.1.3'!$B48,NoSettings_v3!$A$2:$A$4612,0),MATCH('EPS 3.1.3'!AF$1,NoSettings_v3!$C$1:$AH$1,0)),"")</f>
        <v>0</v>
      </c>
      <c r="AG48" s="157">
        <f>IFERROR(INDEX(NoSettings_v3!$C$2:$AH$4612,MATCH('EPS 3.1.3'!$B48,NoSettings_v3!$A$2:$A$4612,0),MATCH('EPS 3.1.3'!AG$1,NoSettings_v3!$C$1:$AH$1,0)),"")</f>
        <v>0</v>
      </c>
      <c r="AH48" s="157">
        <f>IFERROR(INDEX(NoSettings_v3!$C$2:$AH$4612,MATCH('EPS 3.1.3'!$B48,NoSettings_v3!$A$2:$A$4612,0),MATCH('EPS 3.1.3'!AH$1,NoSettings_v3!$C$1:$AH$1,0)),"")</f>
        <v>0</v>
      </c>
      <c r="AI48" s="157">
        <f>IFERROR(INDEX(NoSettings_v3!$C$2:$AH$4612,MATCH('EPS 3.1.3'!$B48,NoSettings_v3!$A$2:$A$4612,0),MATCH('EPS 3.1.3'!AI$1,NoSettings_v3!$C$1:$AH$1,0)),"")</f>
        <v>0</v>
      </c>
    </row>
    <row r="49" spans="2:35" x14ac:dyDescent="0.35">
      <c r="B49" s="161" t="s">
        <v>92</v>
      </c>
      <c r="C49" s="127" t="s">
        <v>964</v>
      </c>
      <c r="D49" s="157">
        <f>IFERROR(INDEX(NoSettings_v3!$C$2:$AH$4612,MATCH('EPS 3.1.3'!$B49,NoSettings_v3!$A$2:$A$4612,0),MATCH('EPS 3.1.3'!D$1,NoSettings_v3!$C$1:$AH$1,0)),"")</f>
        <v>0</v>
      </c>
      <c r="E49" s="157">
        <f>IFERROR(INDEX(NoSettings_v3!$C$2:$AH$4612,MATCH('EPS 3.1.3'!$B49,NoSettings_v3!$A$2:$A$4612,0),MATCH('EPS 3.1.3'!E$1,NoSettings_v3!$C$1:$AH$1,0)),"")</f>
        <v>0</v>
      </c>
      <c r="F49" s="157">
        <f>IFERROR(INDEX(NoSettings_v3!$C$2:$AH$4612,MATCH('EPS 3.1.3'!$B49,NoSettings_v3!$A$2:$A$4612,0),MATCH('EPS 3.1.3'!F$1,NoSettings_v3!$C$1:$AH$1,0)),"")</f>
        <v>0</v>
      </c>
      <c r="G49" s="157">
        <f>IFERROR(INDEX(NoSettings_v3!$C$2:$AH$4612,MATCH('EPS 3.1.3'!$B49,NoSettings_v3!$A$2:$A$4612,0),MATCH('EPS 3.1.3'!G$1,NoSettings_v3!$C$1:$AH$1,0)),"")</f>
        <v>0</v>
      </c>
      <c r="H49" s="157">
        <f>IFERROR(INDEX(NoSettings_v3!$C$2:$AH$4612,MATCH('EPS 3.1.3'!$B49,NoSettings_v3!$A$2:$A$4612,0),MATCH('EPS 3.1.3'!H$1,NoSettings_v3!$C$1:$AH$1,0)),"")</f>
        <v>0</v>
      </c>
      <c r="I49" s="157">
        <f>IFERROR(INDEX(NoSettings_v3!$C$2:$AH$4612,MATCH('EPS 3.1.3'!$B49,NoSettings_v3!$A$2:$A$4612,0),MATCH('EPS 3.1.3'!I$1,NoSettings_v3!$C$1:$AH$1,0)),"")</f>
        <v>0</v>
      </c>
      <c r="J49" s="157">
        <f>IFERROR(INDEX(NoSettings_v3!$C$2:$AH$4612,MATCH('EPS 3.1.3'!$B49,NoSettings_v3!$A$2:$A$4612,0),MATCH('EPS 3.1.3'!J$1,NoSettings_v3!$C$1:$AH$1,0)),"")</f>
        <v>0</v>
      </c>
      <c r="K49" s="157">
        <f>IFERROR(INDEX(NoSettings_v3!$C$2:$AH$4612,MATCH('EPS 3.1.3'!$B49,NoSettings_v3!$A$2:$A$4612,0),MATCH('EPS 3.1.3'!K$1,NoSettings_v3!$C$1:$AH$1,0)),"")</f>
        <v>0</v>
      </c>
      <c r="L49" s="157">
        <f>IFERROR(INDEX(NoSettings_v3!$C$2:$AH$4612,MATCH('EPS 3.1.3'!$B49,NoSettings_v3!$A$2:$A$4612,0),MATCH('EPS 3.1.3'!L$1,NoSettings_v3!$C$1:$AH$1,0)),"")</f>
        <v>0</v>
      </c>
      <c r="M49" s="157">
        <f>IFERROR(INDEX(NoSettings_v3!$C$2:$AH$4612,MATCH('EPS 3.1.3'!$B49,NoSettings_v3!$A$2:$A$4612,0),MATCH('EPS 3.1.3'!M$1,NoSettings_v3!$C$1:$AH$1,0)),"")</f>
        <v>0</v>
      </c>
      <c r="N49" s="157">
        <f>IFERROR(INDEX(NoSettings_v3!$C$2:$AH$4612,MATCH('EPS 3.1.3'!$B49,NoSettings_v3!$A$2:$A$4612,0),MATCH('EPS 3.1.3'!N$1,NoSettings_v3!$C$1:$AH$1,0)),"")</f>
        <v>0</v>
      </c>
      <c r="O49" s="157">
        <f>IFERROR(INDEX(NoSettings_v3!$C$2:$AH$4612,MATCH('EPS 3.1.3'!$B49,NoSettings_v3!$A$2:$A$4612,0),MATCH('EPS 3.1.3'!O$1,NoSettings_v3!$C$1:$AH$1,0)),"")</f>
        <v>0</v>
      </c>
      <c r="P49" s="157">
        <f>IFERROR(INDEX(NoSettings_v3!$C$2:$AH$4612,MATCH('EPS 3.1.3'!$B49,NoSettings_v3!$A$2:$A$4612,0),MATCH('EPS 3.1.3'!P$1,NoSettings_v3!$C$1:$AH$1,0)),"")</f>
        <v>0</v>
      </c>
      <c r="Q49" s="157">
        <f>IFERROR(INDEX(NoSettings_v3!$C$2:$AH$4612,MATCH('EPS 3.1.3'!$B49,NoSettings_v3!$A$2:$A$4612,0),MATCH('EPS 3.1.3'!Q$1,NoSettings_v3!$C$1:$AH$1,0)),"")</f>
        <v>0</v>
      </c>
      <c r="R49" s="157">
        <f>IFERROR(INDEX(NoSettings_v3!$C$2:$AH$4612,MATCH('EPS 3.1.3'!$B49,NoSettings_v3!$A$2:$A$4612,0),MATCH('EPS 3.1.3'!R$1,NoSettings_v3!$C$1:$AH$1,0)),"")</f>
        <v>0</v>
      </c>
      <c r="S49" s="157">
        <f>IFERROR(INDEX(NoSettings_v3!$C$2:$AH$4612,MATCH('EPS 3.1.3'!$B49,NoSettings_v3!$A$2:$A$4612,0),MATCH('EPS 3.1.3'!S$1,NoSettings_v3!$C$1:$AH$1,0)),"")</f>
        <v>0</v>
      </c>
      <c r="T49" s="157">
        <f>IFERROR(INDEX(NoSettings_v3!$C$2:$AH$4612,MATCH('EPS 3.1.3'!$B49,NoSettings_v3!$A$2:$A$4612,0),MATCH('EPS 3.1.3'!T$1,NoSettings_v3!$C$1:$AH$1,0)),"")</f>
        <v>0</v>
      </c>
      <c r="U49" s="157">
        <f>IFERROR(INDEX(NoSettings_v3!$C$2:$AH$4612,MATCH('EPS 3.1.3'!$B49,NoSettings_v3!$A$2:$A$4612,0),MATCH('EPS 3.1.3'!U$1,NoSettings_v3!$C$1:$AH$1,0)),"")</f>
        <v>0</v>
      </c>
      <c r="V49" s="157">
        <f>IFERROR(INDEX(NoSettings_v3!$C$2:$AH$4612,MATCH('EPS 3.1.3'!$B49,NoSettings_v3!$A$2:$A$4612,0),MATCH('EPS 3.1.3'!V$1,NoSettings_v3!$C$1:$AH$1,0)),"")</f>
        <v>0</v>
      </c>
      <c r="W49" s="157">
        <f>IFERROR(INDEX(NoSettings_v3!$C$2:$AH$4612,MATCH('EPS 3.1.3'!$B49,NoSettings_v3!$A$2:$A$4612,0),MATCH('EPS 3.1.3'!W$1,NoSettings_v3!$C$1:$AH$1,0)),"")</f>
        <v>0</v>
      </c>
      <c r="X49" s="157">
        <f>IFERROR(INDEX(NoSettings_v3!$C$2:$AH$4612,MATCH('EPS 3.1.3'!$B49,NoSettings_v3!$A$2:$A$4612,0),MATCH('EPS 3.1.3'!X$1,NoSettings_v3!$C$1:$AH$1,0)),"")</f>
        <v>0</v>
      </c>
      <c r="Y49" s="157">
        <f>IFERROR(INDEX(NoSettings_v3!$C$2:$AH$4612,MATCH('EPS 3.1.3'!$B49,NoSettings_v3!$A$2:$A$4612,0),MATCH('EPS 3.1.3'!Y$1,NoSettings_v3!$C$1:$AH$1,0)),"")</f>
        <v>0</v>
      </c>
      <c r="Z49" s="157">
        <f>IFERROR(INDEX(NoSettings_v3!$C$2:$AH$4612,MATCH('EPS 3.1.3'!$B49,NoSettings_v3!$A$2:$A$4612,0),MATCH('EPS 3.1.3'!Z$1,NoSettings_v3!$C$1:$AH$1,0)),"")</f>
        <v>0</v>
      </c>
      <c r="AA49" s="157">
        <f>IFERROR(INDEX(NoSettings_v3!$C$2:$AH$4612,MATCH('EPS 3.1.3'!$B49,NoSettings_v3!$A$2:$A$4612,0),MATCH('EPS 3.1.3'!AA$1,NoSettings_v3!$C$1:$AH$1,0)),"")</f>
        <v>0</v>
      </c>
      <c r="AB49" s="157">
        <f>IFERROR(INDEX(NoSettings_v3!$C$2:$AH$4612,MATCH('EPS 3.1.3'!$B49,NoSettings_v3!$A$2:$A$4612,0),MATCH('EPS 3.1.3'!AB$1,NoSettings_v3!$C$1:$AH$1,0)),"")</f>
        <v>0</v>
      </c>
      <c r="AC49" s="157">
        <f>IFERROR(INDEX(NoSettings_v3!$C$2:$AH$4612,MATCH('EPS 3.1.3'!$B49,NoSettings_v3!$A$2:$A$4612,0),MATCH('EPS 3.1.3'!AC$1,NoSettings_v3!$C$1:$AH$1,0)),"")</f>
        <v>0</v>
      </c>
      <c r="AD49" s="157">
        <f>IFERROR(INDEX(NoSettings_v3!$C$2:$AH$4612,MATCH('EPS 3.1.3'!$B49,NoSettings_v3!$A$2:$A$4612,0),MATCH('EPS 3.1.3'!AD$1,NoSettings_v3!$C$1:$AH$1,0)),"")</f>
        <v>0</v>
      </c>
      <c r="AE49" s="157">
        <f>IFERROR(INDEX(NoSettings_v3!$C$2:$AH$4612,MATCH('EPS 3.1.3'!$B49,NoSettings_v3!$A$2:$A$4612,0),MATCH('EPS 3.1.3'!AE$1,NoSettings_v3!$C$1:$AH$1,0)),"")</f>
        <v>0</v>
      </c>
      <c r="AF49" s="157">
        <f>IFERROR(INDEX(NoSettings_v3!$C$2:$AH$4612,MATCH('EPS 3.1.3'!$B49,NoSettings_v3!$A$2:$A$4612,0),MATCH('EPS 3.1.3'!AF$1,NoSettings_v3!$C$1:$AH$1,0)),"")</f>
        <v>0</v>
      </c>
      <c r="AG49" s="157">
        <f>IFERROR(INDEX(NoSettings_v3!$C$2:$AH$4612,MATCH('EPS 3.1.3'!$B49,NoSettings_v3!$A$2:$A$4612,0),MATCH('EPS 3.1.3'!AG$1,NoSettings_v3!$C$1:$AH$1,0)),"")</f>
        <v>0</v>
      </c>
      <c r="AH49" s="157">
        <f>IFERROR(INDEX(NoSettings_v3!$C$2:$AH$4612,MATCH('EPS 3.1.3'!$B49,NoSettings_v3!$A$2:$A$4612,0),MATCH('EPS 3.1.3'!AH$1,NoSettings_v3!$C$1:$AH$1,0)),"")</f>
        <v>0</v>
      </c>
      <c r="AI49" s="157">
        <f>IFERROR(INDEX(NoSettings_v3!$C$2:$AH$4612,MATCH('EPS 3.1.3'!$B49,NoSettings_v3!$A$2:$A$4612,0),MATCH('EPS 3.1.3'!AI$1,NoSettings_v3!$C$1:$AH$1,0)),"")</f>
        <v>0</v>
      </c>
    </row>
    <row r="50" spans="2:35" s="127" customFormat="1" x14ac:dyDescent="0.35">
      <c r="B50" s="161" t="s">
        <v>978</v>
      </c>
      <c r="C50" s="127" t="s">
        <v>964</v>
      </c>
      <c r="D50" s="157">
        <f>IFERROR(INDEX(NoSettings_v3!$C$2:$AH$4612,MATCH('EPS 3.1.3'!$B50,NoSettings_v3!$A$2:$A$4612,0),MATCH('EPS 3.1.3'!D$1,NoSettings_v3!$C$1:$AH$1,0)),"")</f>
        <v>0</v>
      </c>
      <c r="E50" s="157">
        <f>IFERROR(INDEX(NoSettings_v3!$C$2:$AH$4612,MATCH('EPS 3.1.3'!$B50,NoSettings_v3!$A$2:$A$4612,0),MATCH('EPS 3.1.3'!E$1,NoSettings_v3!$C$1:$AH$1,0)),"")</f>
        <v>0</v>
      </c>
      <c r="F50" s="157">
        <f>IFERROR(INDEX(NoSettings_v3!$C$2:$AH$4612,MATCH('EPS 3.1.3'!$B50,NoSettings_v3!$A$2:$A$4612,0),MATCH('EPS 3.1.3'!F$1,NoSettings_v3!$C$1:$AH$1,0)),"")</f>
        <v>0</v>
      </c>
      <c r="G50" s="157">
        <f>IFERROR(INDEX(NoSettings_v3!$C$2:$AH$4612,MATCH('EPS 3.1.3'!$B50,NoSettings_v3!$A$2:$A$4612,0),MATCH('EPS 3.1.3'!G$1,NoSettings_v3!$C$1:$AH$1,0)),"")</f>
        <v>0</v>
      </c>
      <c r="H50" s="157">
        <f>IFERROR(INDEX(NoSettings_v3!$C$2:$AH$4612,MATCH('EPS 3.1.3'!$B50,NoSettings_v3!$A$2:$A$4612,0),MATCH('EPS 3.1.3'!H$1,NoSettings_v3!$C$1:$AH$1,0)),"")</f>
        <v>0</v>
      </c>
      <c r="I50" s="157">
        <f>IFERROR(INDEX(NoSettings_v3!$C$2:$AH$4612,MATCH('EPS 3.1.3'!$B50,NoSettings_v3!$A$2:$A$4612,0),MATCH('EPS 3.1.3'!I$1,NoSettings_v3!$C$1:$AH$1,0)),"")</f>
        <v>0</v>
      </c>
      <c r="J50" s="157">
        <f>IFERROR(INDEX(NoSettings_v3!$C$2:$AH$4612,MATCH('EPS 3.1.3'!$B50,NoSettings_v3!$A$2:$A$4612,0),MATCH('EPS 3.1.3'!J$1,NoSettings_v3!$C$1:$AH$1,0)),"")</f>
        <v>0</v>
      </c>
      <c r="K50" s="157">
        <f>IFERROR(INDEX(NoSettings_v3!$C$2:$AH$4612,MATCH('EPS 3.1.3'!$B50,NoSettings_v3!$A$2:$A$4612,0),MATCH('EPS 3.1.3'!K$1,NoSettings_v3!$C$1:$AH$1,0)),"")</f>
        <v>0</v>
      </c>
      <c r="L50" s="157">
        <f>IFERROR(INDEX(NoSettings_v3!$C$2:$AH$4612,MATCH('EPS 3.1.3'!$B50,NoSettings_v3!$A$2:$A$4612,0),MATCH('EPS 3.1.3'!L$1,NoSettings_v3!$C$1:$AH$1,0)),"")</f>
        <v>0</v>
      </c>
      <c r="M50" s="157">
        <f>IFERROR(INDEX(NoSettings_v3!$C$2:$AH$4612,MATCH('EPS 3.1.3'!$B50,NoSettings_v3!$A$2:$A$4612,0),MATCH('EPS 3.1.3'!M$1,NoSettings_v3!$C$1:$AH$1,0)),"")</f>
        <v>0</v>
      </c>
      <c r="N50" s="157">
        <f>IFERROR(INDEX(NoSettings_v3!$C$2:$AH$4612,MATCH('EPS 3.1.3'!$B50,NoSettings_v3!$A$2:$A$4612,0),MATCH('EPS 3.1.3'!N$1,NoSettings_v3!$C$1:$AH$1,0)),"")</f>
        <v>0</v>
      </c>
      <c r="O50" s="157">
        <f>IFERROR(INDEX(NoSettings_v3!$C$2:$AH$4612,MATCH('EPS 3.1.3'!$B50,NoSettings_v3!$A$2:$A$4612,0),MATCH('EPS 3.1.3'!O$1,NoSettings_v3!$C$1:$AH$1,0)),"")</f>
        <v>0</v>
      </c>
      <c r="P50" s="157">
        <f>IFERROR(INDEX(NoSettings_v3!$C$2:$AH$4612,MATCH('EPS 3.1.3'!$B50,NoSettings_v3!$A$2:$A$4612,0),MATCH('EPS 3.1.3'!P$1,NoSettings_v3!$C$1:$AH$1,0)),"")</f>
        <v>0</v>
      </c>
      <c r="Q50" s="157">
        <f>IFERROR(INDEX(NoSettings_v3!$C$2:$AH$4612,MATCH('EPS 3.1.3'!$B50,NoSettings_v3!$A$2:$A$4612,0),MATCH('EPS 3.1.3'!Q$1,NoSettings_v3!$C$1:$AH$1,0)),"")</f>
        <v>0</v>
      </c>
      <c r="R50" s="157">
        <f>IFERROR(INDEX(NoSettings_v3!$C$2:$AH$4612,MATCH('EPS 3.1.3'!$B50,NoSettings_v3!$A$2:$A$4612,0),MATCH('EPS 3.1.3'!R$1,NoSettings_v3!$C$1:$AH$1,0)),"")</f>
        <v>0</v>
      </c>
      <c r="S50" s="157">
        <f>IFERROR(INDEX(NoSettings_v3!$C$2:$AH$4612,MATCH('EPS 3.1.3'!$B50,NoSettings_v3!$A$2:$A$4612,0),MATCH('EPS 3.1.3'!S$1,NoSettings_v3!$C$1:$AH$1,0)),"")</f>
        <v>0</v>
      </c>
      <c r="T50" s="157">
        <f>IFERROR(INDEX(NoSettings_v3!$C$2:$AH$4612,MATCH('EPS 3.1.3'!$B50,NoSettings_v3!$A$2:$A$4612,0),MATCH('EPS 3.1.3'!T$1,NoSettings_v3!$C$1:$AH$1,0)),"")</f>
        <v>0</v>
      </c>
      <c r="U50" s="157">
        <f>IFERROR(INDEX(NoSettings_v3!$C$2:$AH$4612,MATCH('EPS 3.1.3'!$B50,NoSettings_v3!$A$2:$A$4612,0),MATCH('EPS 3.1.3'!U$1,NoSettings_v3!$C$1:$AH$1,0)),"")</f>
        <v>0</v>
      </c>
      <c r="V50" s="157">
        <f>IFERROR(INDEX(NoSettings_v3!$C$2:$AH$4612,MATCH('EPS 3.1.3'!$B50,NoSettings_v3!$A$2:$A$4612,0),MATCH('EPS 3.1.3'!V$1,NoSettings_v3!$C$1:$AH$1,0)),"")</f>
        <v>0</v>
      </c>
      <c r="W50" s="157">
        <f>IFERROR(INDEX(NoSettings_v3!$C$2:$AH$4612,MATCH('EPS 3.1.3'!$B50,NoSettings_v3!$A$2:$A$4612,0),MATCH('EPS 3.1.3'!W$1,NoSettings_v3!$C$1:$AH$1,0)),"")</f>
        <v>0</v>
      </c>
      <c r="X50" s="157">
        <f>IFERROR(INDEX(NoSettings_v3!$C$2:$AH$4612,MATCH('EPS 3.1.3'!$B50,NoSettings_v3!$A$2:$A$4612,0),MATCH('EPS 3.1.3'!X$1,NoSettings_v3!$C$1:$AH$1,0)),"")</f>
        <v>0</v>
      </c>
      <c r="Y50" s="157">
        <f>IFERROR(INDEX(NoSettings_v3!$C$2:$AH$4612,MATCH('EPS 3.1.3'!$B50,NoSettings_v3!$A$2:$A$4612,0),MATCH('EPS 3.1.3'!Y$1,NoSettings_v3!$C$1:$AH$1,0)),"")</f>
        <v>0</v>
      </c>
      <c r="Z50" s="157">
        <f>IFERROR(INDEX(NoSettings_v3!$C$2:$AH$4612,MATCH('EPS 3.1.3'!$B50,NoSettings_v3!$A$2:$A$4612,0),MATCH('EPS 3.1.3'!Z$1,NoSettings_v3!$C$1:$AH$1,0)),"")</f>
        <v>0</v>
      </c>
      <c r="AA50" s="157">
        <f>IFERROR(INDEX(NoSettings_v3!$C$2:$AH$4612,MATCH('EPS 3.1.3'!$B50,NoSettings_v3!$A$2:$A$4612,0),MATCH('EPS 3.1.3'!AA$1,NoSettings_v3!$C$1:$AH$1,0)),"")</f>
        <v>0</v>
      </c>
      <c r="AB50" s="157">
        <f>IFERROR(INDEX(NoSettings_v3!$C$2:$AH$4612,MATCH('EPS 3.1.3'!$B50,NoSettings_v3!$A$2:$A$4612,0),MATCH('EPS 3.1.3'!AB$1,NoSettings_v3!$C$1:$AH$1,0)),"")</f>
        <v>0</v>
      </c>
      <c r="AC50" s="157">
        <f>IFERROR(INDEX(NoSettings_v3!$C$2:$AH$4612,MATCH('EPS 3.1.3'!$B50,NoSettings_v3!$A$2:$A$4612,0),MATCH('EPS 3.1.3'!AC$1,NoSettings_v3!$C$1:$AH$1,0)),"")</f>
        <v>0</v>
      </c>
      <c r="AD50" s="157">
        <f>IFERROR(INDEX(NoSettings_v3!$C$2:$AH$4612,MATCH('EPS 3.1.3'!$B50,NoSettings_v3!$A$2:$A$4612,0),MATCH('EPS 3.1.3'!AD$1,NoSettings_v3!$C$1:$AH$1,0)),"")</f>
        <v>0</v>
      </c>
      <c r="AE50" s="157">
        <f>IFERROR(INDEX(NoSettings_v3!$C$2:$AH$4612,MATCH('EPS 3.1.3'!$B50,NoSettings_v3!$A$2:$A$4612,0),MATCH('EPS 3.1.3'!AE$1,NoSettings_v3!$C$1:$AH$1,0)),"")</f>
        <v>0</v>
      </c>
      <c r="AF50" s="157">
        <f>IFERROR(INDEX(NoSettings_v3!$C$2:$AH$4612,MATCH('EPS 3.1.3'!$B50,NoSettings_v3!$A$2:$A$4612,0),MATCH('EPS 3.1.3'!AF$1,NoSettings_v3!$C$1:$AH$1,0)),"")</f>
        <v>0</v>
      </c>
      <c r="AG50" s="157">
        <f>IFERROR(INDEX(NoSettings_v3!$C$2:$AH$4612,MATCH('EPS 3.1.3'!$B50,NoSettings_v3!$A$2:$A$4612,0),MATCH('EPS 3.1.3'!AG$1,NoSettings_v3!$C$1:$AH$1,0)),"")</f>
        <v>0</v>
      </c>
      <c r="AH50" s="157">
        <f>IFERROR(INDEX(NoSettings_v3!$C$2:$AH$4612,MATCH('EPS 3.1.3'!$B50,NoSettings_v3!$A$2:$A$4612,0),MATCH('EPS 3.1.3'!AH$1,NoSettings_v3!$C$1:$AH$1,0)),"")</f>
        <v>0</v>
      </c>
      <c r="AI50" s="157">
        <f>IFERROR(INDEX(NoSettings_v3!$C$2:$AH$4612,MATCH('EPS 3.1.3'!$B50,NoSettings_v3!$A$2:$A$4612,0),MATCH('EPS 3.1.3'!AI$1,NoSettings_v3!$C$1:$AH$1,0)),"")</f>
        <v>0</v>
      </c>
    </row>
    <row r="51" spans="2:35" s="127" customFormat="1" x14ac:dyDescent="0.35">
      <c r="B51" s="161" t="s">
        <v>979</v>
      </c>
      <c r="C51" s="127" t="s">
        <v>964</v>
      </c>
      <c r="D51" s="157">
        <f>IFERROR(INDEX(NoSettings_v3!$C$2:$AH$4612,MATCH('EPS 3.1.3'!$B51,NoSettings_v3!$A$2:$A$4612,0),MATCH('EPS 3.1.3'!D$1,NoSettings_v3!$C$1:$AH$1,0)),"")</f>
        <v>0</v>
      </c>
      <c r="E51" s="157">
        <f>IFERROR(INDEX(NoSettings_v3!$C$2:$AH$4612,MATCH('EPS 3.1.3'!$B51,NoSettings_v3!$A$2:$A$4612,0),MATCH('EPS 3.1.3'!E$1,NoSettings_v3!$C$1:$AH$1,0)),"")</f>
        <v>0</v>
      </c>
      <c r="F51" s="157">
        <f>IFERROR(INDEX(NoSettings_v3!$C$2:$AH$4612,MATCH('EPS 3.1.3'!$B51,NoSettings_v3!$A$2:$A$4612,0),MATCH('EPS 3.1.3'!F$1,NoSettings_v3!$C$1:$AH$1,0)),"")</f>
        <v>0</v>
      </c>
      <c r="G51" s="157">
        <f>IFERROR(INDEX(NoSettings_v3!$C$2:$AH$4612,MATCH('EPS 3.1.3'!$B51,NoSettings_v3!$A$2:$A$4612,0),MATCH('EPS 3.1.3'!G$1,NoSettings_v3!$C$1:$AH$1,0)),"")</f>
        <v>0</v>
      </c>
      <c r="H51" s="157">
        <f>IFERROR(INDEX(NoSettings_v3!$C$2:$AH$4612,MATCH('EPS 3.1.3'!$B51,NoSettings_v3!$A$2:$A$4612,0),MATCH('EPS 3.1.3'!H$1,NoSettings_v3!$C$1:$AH$1,0)),"")</f>
        <v>0</v>
      </c>
      <c r="I51" s="157">
        <f>IFERROR(INDEX(NoSettings_v3!$C$2:$AH$4612,MATCH('EPS 3.1.3'!$B51,NoSettings_v3!$A$2:$A$4612,0),MATCH('EPS 3.1.3'!I$1,NoSettings_v3!$C$1:$AH$1,0)),"")</f>
        <v>0</v>
      </c>
      <c r="J51" s="157">
        <f>IFERROR(INDEX(NoSettings_v3!$C$2:$AH$4612,MATCH('EPS 3.1.3'!$B51,NoSettings_v3!$A$2:$A$4612,0),MATCH('EPS 3.1.3'!J$1,NoSettings_v3!$C$1:$AH$1,0)),"")</f>
        <v>0</v>
      </c>
      <c r="K51" s="157">
        <f>IFERROR(INDEX(NoSettings_v3!$C$2:$AH$4612,MATCH('EPS 3.1.3'!$B51,NoSettings_v3!$A$2:$A$4612,0),MATCH('EPS 3.1.3'!K$1,NoSettings_v3!$C$1:$AH$1,0)),"")</f>
        <v>0</v>
      </c>
      <c r="L51" s="157">
        <f>IFERROR(INDEX(NoSettings_v3!$C$2:$AH$4612,MATCH('EPS 3.1.3'!$B51,NoSettings_v3!$A$2:$A$4612,0),MATCH('EPS 3.1.3'!L$1,NoSettings_v3!$C$1:$AH$1,0)),"")</f>
        <v>0</v>
      </c>
      <c r="M51" s="157">
        <f>IFERROR(INDEX(NoSettings_v3!$C$2:$AH$4612,MATCH('EPS 3.1.3'!$B51,NoSettings_v3!$A$2:$A$4612,0),MATCH('EPS 3.1.3'!M$1,NoSettings_v3!$C$1:$AH$1,0)),"")</f>
        <v>0</v>
      </c>
      <c r="N51" s="157">
        <f>IFERROR(INDEX(NoSettings_v3!$C$2:$AH$4612,MATCH('EPS 3.1.3'!$B51,NoSettings_v3!$A$2:$A$4612,0),MATCH('EPS 3.1.3'!N$1,NoSettings_v3!$C$1:$AH$1,0)),"")</f>
        <v>0</v>
      </c>
      <c r="O51" s="157">
        <f>IFERROR(INDEX(NoSettings_v3!$C$2:$AH$4612,MATCH('EPS 3.1.3'!$B51,NoSettings_v3!$A$2:$A$4612,0),MATCH('EPS 3.1.3'!O$1,NoSettings_v3!$C$1:$AH$1,0)),"")</f>
        <v>0</v>
      </c>
      <c r="P51" s="157">
        <f>IFERROR(INDEX(NoSettings_v3!$C$2:$AH$4612,MATCH('EPS 3.1.3'!$B51,NoSettings_v3!$A$2:$A$4612,0),MATCH('EPS 3.1.3'!P$1,NoSettings_v3!$C$1:$AH$1,0)),"")</f>
        <v>0</v>
      </c>
      <c r="Q51" s="157">
        <f>IFERROR(INDEX(NoSettings_v3!$C$2:$AH$4612,MATCH('EPS 3.1.3'!$B51,NoSettings_v3!$A$2:$A$4612,0),MATCH('EPS 3.1.3'!Q$1,NoSettings_v3!$C$1:$AH$1,0)),"")</f>
        <v>0</v>
      </c>
      <c r="R51" s="157">
        <f>IFERROR(INDEX(NoSettings_v3!$C$2:$AH$4612,MATCH('EPS 3.1.3'!$B51,NoSettings_v3!$A$2:$A$4612,0),MATCH('EPS 3.1.3'!R$1,NoSettings_v3!$C$1:$AH$1,0)),"")</f>
        <v>0</v>
      </c>
      <c r="S51" s="157">
        <f>IFERROR(INDEX(NoSettings_v3!$C$2:$AH$4612,MATCH('EPS 3.1.3'!$B51,NoSettings_v3!$A$2:$A$4612,0),MATCH('EPS 3.1.3'!S$1,NoSettings_v3!$C$1:$AH$1,0)),"")</f>
        <v>0</v>
      </c>
      <c r="T51" s="157">
        <f>IFERROR(INDEX(NoSettings_v3!$C$2:$AH$4612,MATCH('EPS 3.1.3'!$B51,NoSettings_v3!$A$2:$A$4612,0),MATCH('EPS 3.1.3'!T$1,NoSettings_v3!$C$1:$AH$1,0)),"")</f>
        <v>0</v>
      </c>
      <c r="U51" s="157">
        <f>IFERROR(INDEX(NoSettings_v3!$C$2:$AH$4612,MATCH('EPS 3.1.3'!$B51,NoSettings_v3!$A$2:$A$4612,0),MATCH('EPS 3.1.3'!U$1,NoSettings_v3!$C$1:$AH$1,0)),"")</f>
        <v>0</v>
      </c>
      <c r="V51" s="157">
        <f>IFERROR(INDEX(NoSettings_v3!$C$2:$AH$4612,MATCH('EPS 3.1.3'!$B51,NoSettings_v3!$A$2:$A$4612,0),MATCH('EPS 3.1.3'!V$1,NoSettings_v3!$C$1:$AH$1,0)),"")</f>
        <v>0</v>
      </c>
      <c r="W51" s="157">
        <f>IFERROR(INDEX(NoSettings_v3!$C$2:$AH$4612,MATCH('EPS 3.1.3'!$B51,NoSettings_v3!$A$2:$A$4612,0),MATCH('EPS 3.1.3'!W$1,NoSettings_v3!$C$1:$AH$1,0)),"")</f>
        <v>0</v>
      </c>
      <c r="X51" s="157">
        <f>IFERROR(INDEX(NoSettings_v3!$C$2:$AH$4612,MATCH('EPS 3.1.3'!$B51,NoSettings_v3!$A$2:$A$4612,0),MATCH('EPS 3.1.3'!X$1,NoSettings_v3!$C$1:$AH$1,0)),"")</f>
        <v>0</v>
      </c>
      <c r="Y51" s="157">
        <f>IFERROR(INDEX(NoSettings_v3!$C$2:$AH$4612,MATCH('EPS 3.1.3'!$B51,NoSettings_v3!$A$2:$A$4612,0),MATCH('EPS 3.1.3'!Y$1,NoSettings_v3!$C$1:$AH$1,0)),"")</f>
        <v>0</v>
      </c>
      <c r="Z51" s="157">
        <f>IFERROR(INDEX(NoSettings_v3!$C$2:$AH$4612,MATCH('EPS 3.1.3'!$B51,NoSettings_v3!$A$2:$A$4612,0),MATCH('EPS 3.1.3'!Z$1,NoSettings_v3!$C$1:$AH$1,0)),"")</f>
        <v>0</v>
      </c>
      <c r="AA51" s="157">
        <f>IFERROR(INDEX(NoSettings_v3!$C$2:$AH$4612,MATCH('EPS 3.1.3'!$B51,NoSettings_v3!$A$2:$A$4612,0),MATCH('EPS 3.1.3'!AA$1,NoSettings_v3!$C$1:$AH$1,0)),"")</f>
        <v>0</v>
      </c>
      <c r="AB51" s="157">
        <f>IFERROR(INDEX(NoSettings_v3!$C$2:$AH$4612,MATCH('EPS 3.1.3'!$B51,NoSettings_v3!$A$2:$A$4612,0),MATCH('EPS 3.1.3'!AB$1,NoSettings_v3!$C$1:$AH$1,0)),"")</f>
        <v>0</v>
      </c>
      <c r="AC51" s="157">
        <f>IFERROR(INDEX(NoSettings_v3!$C$2:$AH$4612,MATCH('EPS 3.1.3'!$B51,NoSettings_v3!$A$2:$A$4612,0),MATCH('EPS 3.1.3'!AC$1,NoSettings_v3!$C$1:$AH$1,0)),"")</f>
        <v>0</v>
      </c>
      <c r="AD51" s="157">
        <f>IFERROR(INDEX(NoSettings_v3!$C$2:$AH$4612,MATCH('EPS 3.1.3'!$B51,NoSettings_v3!$A$2:$A$4612,0),MATCH('EPS 3.1.3'!AD$1,NoSettings_v3!$C$1:$AH$1,0)),"")</f>
        <v>0</v>
      </c>
      <c r="AE51" s="157">
        <f>IFERROR(INDEX(NoSettings_v3!$C$2:$AH$4612,MATCH('EPS 3.1.3'!$B51,NoSettings_v3!$A$2:$A$4612,0),MATCH('EPS 3.1.3'!AE$1,NoSettings_v3!$C$1:$AH$1,0)),"")</f>
        <v>0</v>
      </c>
      <c r="AF51" s="157">
        <f>IFERROR(INDEX(NoSettings_v3!$C$2:$AH$4612,MATCH('EPS 3.1.3'!$B51,NoSettings_v3!$A$2:$A$4612,0),MATCH('EPS 3.1.3'!AF$1,NoSettings_v3!$C$1:$AH$1,0)),"")</f>
        <v>0</v>
      </c>
      <c r="AG51" s="157">
        <f>IFERROR(INDEX(NoSettings_v3!$C$2:$AH$4612,MATCH('EPS 3.1.3'!$B51,NoSettings_v3!$A$2:$A$4612,0),MATCH('EPS 3.1.3'!AG$1,NoSettings_v3!$C$1:$AH$1,0)),"")</f>
        <v>0</v>
      </c>
      <c r="AH51" s="157">
        <f>IFERROR(INDEX(NoSettings_v3!$C$2:$AH$4612,MATCH('EPS 3.1.3'!$B51,NoSettings_v3!$A$2:$A$4612,0),MATCH('EPS 3.1.3'!AH$1,NoSettings_v3!$C$1:$AH$1,0)),"")</f>
        <v>0</v>
      </c>
      <c r="AI51" s="157">
        <f>IFERROR(INDEX(NoSettings_v3!$C$2:$AH$4612,MATCH('EPS 3.1.3'!$B51,NoSettings_v3!$A$2:$A$4612,0),MATCH('EPS 3.1.3'!AI$1,NoSettings_v3!$C$1:$AH$1,0)),"")</f>
        <v>0</v>
      </c>
    </row>
    <row r="52" spans="2:35" s="127" customFormat="1" x14ac:dyDescent="0.35">
      <c r="B52" s="161" t="s">
        <v>980</v>
      </c>
      <c r="C52" s="127" t="s">
        <v>964</v>
      </c>
      <c r="D52" s="157">
        <f>IFERROR(INDEX(NoSettings_v3!$C$2:$AH$4612,MATCH('EPS 3.1.3'!$B52,NoSettings_v3!$A$2:$A$4612,0),MATCH('EPS 3.1.3'!D$1,NoSettings_v3!$C$1:$AH$1,0)),"")</f>
        <v>0</v>
      </c>
      <c r="E52" s="157">
        <f>IFERROR(INDEX(NoSettings_v3!$C$2:$AH$4612,MATCH('EPS 3.1.3'!$B52,NoSettings_v3!$A$2:$A$4612,0),MATCH('EPS 3.1.3'!E$1,NoSettings_v3!$C$1:$AH$1,0)),"")</f>
        <v>0</v>
      </c>
      <c r="F52" s="157">
        <f>IFERROR(INDEX(NoSettings_v3!$C$2:$AH$4612,MATCH('EPS 3.1.3'!$B52,NoSettings_v3!$A$2:$A$4612,0),MATCH('EPS 3.1.3'!F$1,NoSettings_v3!$C$1:$AH$1,0)),"")</f>
        <v>0</v>
      </c>
      <c r="G52" s="157">
        <f>IFERROR(INDEX(NoSettings_v3!$C$2:$AH$4612,MATCH('EPS 3.1.3'!$B52,NoSettings_v3!$A$2:$A$4612,0),MATCH('EPS 3.1.3'!G$1,NoSettings_v3!$C$1:$AH$1,0)),"")</f>
        <v>0</v>
      </c>
      <c r="H52" s="157">
        <f>IFERROR(INDEX(NoSettings_v3!$C$2:$AH$4612,MATCH('EPS 3.1.3'!$B52,NoSettings_v3!$A$2:$A$4612,0),MATCH('EPS 3.1.3'!H$1,NoSettings_v3!$C$1:$AH$1,0)),"")</f>
        <v>0</v>
      </c>
      <c r="I52" s="157">
        <f>IFERROR(INDEX(NoSettings_v3!$C$2:$AH$4612,MATCH('EPS 3.1.3'!$B52,NoSettings_v3!$A$2:$A$4612,0),MATCH('EPS 3.1.3'!I$1,NoSettings_v3!$C$1:$AH$1,0)),"")</f>
        <v>0</v>
      </c>
      <c r="J52" s="157">
        <f>IFERROR(INDEX(NoSettings_v3!$C$2:$AH$4612,MATCH('EPS 3.1.3'!$B52,NoSettings_v3!$A$2:$A$4612,0),MATCH('EPS 3.1.3'!J$1,NoSettings_v3!$C$1:$AH$1,0)),"")</f>
        <v>0</v>
      </c>
      <c r="K52" s="157">
        <f>IFERROR(INDEX(NoSettings_v3!$C$2:$AH$4612,MATCH('EPS 3.1.3'!$B52,NoSettings_v3!$A$2:$A$4612,0),MATCH('EPS 3.1.3'!K$1,NoSettings_v3!$C$1:$AH$1,0)),"")</f>
        <v>0</v>
      </c>
      <c r="L52" s="157">
        <f>IFERROR(INDEX(NoSettings_v3!$C$2:$AH$4612,MATCH('EPS 3.1.3'!$B52,NoSettings_v3!$A$2:$A$4612,0),MATCH('EPS 3.1.3'!L$1,NoSettings_v3!$C$1:$AH$1,0)),"")</f>
        <v>0</v>
      </c>
      <c r="M52" s="157">
        <f>IFERROR(INDEX(NoSettings_v3!$C$2:$AH$4612,MATCH('EPS 3.1.3'!$B52,NoSettings_v3!$A$2:$A$4612,0),MATCH('EPS 3.1.3'!M$1,NoSettings_v3!$C$1:$AH$1,0)),"")</f>
        <v>0</v>
      </c>
      <c r="N52" s="157">
        <f>IFERROR(INDEX(NoSettings_v3!$C$2:$AH$4612,MATCH('EPS 3.1.3'!$B52,NoSettings_v3!$A$2:$A$4612,0),MATCH('EPS 3.1.3'!N$1,NoSettings_v3!$C$1:$AH$1,0)),"")</f>
        <v>0</v>
      </c>
      <c r="O52" s="157">
        <f>IFERROR(INDEX(NoSettings_v3!$C$2:$AH$4612,MATCH('EPS 3.1.3'!$B52,NoSettings_v3!$A$2:$A$4612,0),MATCH('EPS 3.1.3'!O$1,NoSettings_v3!$C$1:$AH$1,0)),"")</f>
        <v>0</v>
      </c>
      <c r="P52" s="157">
        <f>IFERROR(INDEX(NoSettings_v3!$C$2:$AH$4612,MATCH('EPS 3.1.3'!$B52,NoSettings_v3!$A$2:$A$4612,0),MATCH('EPS 3.1.3'!P$1,NoSettings_v3!$C$1:$AH$1,0)),"")</f>
        <v>0</v>
      </c>
      <c r="Q52" s="157">
        <f>IFERROR(INDEX(NoSettings_v3!$C$2:$AH$4612,MATCH('EPS 3.1.3'!$B52,NoSettings_v3!$A$2:$A$4612,0),MATCH('EPS 3.1.3'!Q$1,NoSettings_v3!$C$1:$AH$1,0)),"")</f>
        <v>0</v>
      </c>
      <c r="R52" s="157">
        <f>IFERROR(INDEX(NoSettings_v3!$C$2:$AH$4612,MATCH('EPS 3.1.3'!$B52,NoSettings_v3!$A$2:$A$4612,0),MATCH('EPS 3.1.3'!R$1,NoSettings_v3!$C$1:$AH$1,0)),"")</f>
        <v>0</v>
      </c>
      <c r="S52" s="157">
        <f>IFERROR(INDEX(NoSettings_v3!$C$2:$AH$4612,MATCH('EPS 3.1.3'!$B52,NoSettings_v3!$A$2:$A$4612,0),MATCH('EPS 3.1.3'!S$1,NoSettings_v3!$C$1:$AH$1,0)),"")</f>
        <v>0</v>
      </c>
      <c r="T52" s="157">
        <f>IFERROR(INDEX(NoSettings_v3!$C$2:$AH$4612,MATCH('EPS 3.1.3'!$B52,NoSettings_v3!$A$2:$A$4612,0),MATCH('EPS 3.1.3'!T$1,NoSettings_v3!$C$1:$AH$1,0)),"")</f>
        <v>0</v>
      </c>
      <c r="U52" s="157">
        <f>IFERROR(INDEX(NoSettings_v3!$C$2:$AH$4612,MATCH('EPS 3.1.3'!$B52,NoSettings_v3!$A$2:$A$4612,0),MATCH('EPS 3.1.3'!U$1,NoSettings_v3!$C$1:$AH$1,0)),"")</f>
        <v>0</v>
      </c>
      <c r="V52" s="157">
        <f>IFERROR(INDEX(NoSettings_v3!$C$2:$AH$4612,MATCH('EPS 3.1.3'!$B52,NoSettings_v3!$A$2:$A$4612,0),MATCH('EPS 3.1.3'!V$1,NoSettings_v3!$C$1:$AH$1,0)),"")</f>
        <v>0</v>
      </c>
      <c r="W52" s="157">
        <f>IFERROR(INDEX(NoSettings_v3!$C$2:$AH$4612,MATCH('EPS 3.1.3'!$B52,NoSettings_v3!$A$2:$A$4612,0),MATCH('EPS 3.1.3'!W$1,NoSettings_v3!$C$1:$AH$1,0)),"")</f>
        <v>0</v>
      </c>
      <c r="X52" s="157">
        <f>IFERROR(INDEX(NoSettings_v3!$C$2:$AH$4612,MATCH('EPS 3.1.3'!$B52,NoSettings_v3!$A$2:$A$4612,0),MATCH('EPS 3.1.3'!X$1,NoSettings_v3!$C$1:$AH$1,0)),"")</f>
        <v>0</v>
      </c>
      <c r="Y52" s="157">
        <f>IFERROR(INDEX(NoSettings_v3!$C$2:$AH$4612,MATCH('EPS 3.1.3'!$B52,NoSettings_v3!$A$2:$A$4612,0),MATCH('EPS 3.1.3'!Y$1,NoSettings_v3!$C$1:$AH$1,0)),"")</f>
        <v>0</v>
      </c>
      <c r="Z52" s="157">
        <f>IFERROR(INDEX(NoSettings_v3!$C$2:$AH$4612,MATCH('EPS 3.1.3'!$B52,NoSettings_v3!$A$2:$A$4612,0),MATCH('EPS 3.1.3'!Z$1,NoSettings_v3!$C$1:$AH$1,0)),"")</f>
        <v>0</v>
      </c>
      <c r="AA52" s="157">
        <f>IFERROR(INDEX(NoSettings_v3!$C$2:$AH$4612,MATCH('EPS 3.1.3'!$B52,NoSettings_v3!$A$2:$A$4612,0),MATCH('EPS 3.1.3'!AA$1,NoSettings_v3!$C$1:$AH$1,0)),"")</f>
        <v>0</v>
      </c>
      <c r="AB52" s="157">
        <f>IFERROR(INDEX(NoSettings_v3!$C$2:$AH$4612,MATCH('EPS 3.1.3'!$B52,NoSettings_v3!$A$2:$A$4612,0),MATCH('EPS 3.1.3'!AB$1,NoSettings_v3!$C$1:$AH$1,0)),"")</f>
        <v>0</v>
      </c>
      <c r="AC52" s="157">
        <f>IFERROR(INDEX(NoSettings_v3!$C$2:$AH$4612,MATCH('EPS 3.1.3'!$B52,NoSettings_v3!$A$2:$A$4612,0),MATCH('EPS 3.1.3'!AC$1,NoSettings_v3!$C$1:$AH$1,0)),"")</f>
        <v>0</v>
      </c>
      <c r="AD52" s="157">
        <f>IFERROR(INDEX(NoSettings_v3!$C$2:$AH$4612,MATCH('EPS 3.1.3'!$B52,NoSettings_v3!$A$2:$A$4612,0),MATCH('EPS 3.1.3'!AD$1,NoSettings_v3!$C$1:$AH$1,0)),"")</f>
        <v>0</v>
      </c>
      <c r="AE52" s="157">
        <f>IFERROR(INDEX(NoSettings_v3!$C$2:$AH$4612,MATCH('EPS 3.1.3'!$B52,NoSettings_v3!$A$2:$A$4612,0),MATCH('EPS 3.1.3'!AE$1,NoSettings_v3!$C$1:$AH$1,0)),"")</f>
        <v>0</v>
      </c>
      <c r="AF52" s="157">
        <f>IFERROR(INDEX(NoSettings_v3!$C$2:$AH$4612,MATCH('EPS 3.1.3'!$B52,NoSettings_v3!$A$2:$A$4612,0),MATCH('EPS 3.1.3'!AF$1,NoSettings_v3!$C$1:$AH$1,0)),"")</f>
        <v>0</v>
      </c>
      <c r="AG52" s="157">
        <f>IFERROR(INDEX(NoSettings_v3!$C$2:$AH$4612,MATCH('EPS 3.1.3'!$B52,NoSettings_v3!$A$2:$A$4612,0),MATCH('EPS 3.1.3'!AG$1,NoSettings_v3!$C$1:$AH$1,0)),"")</f>
        <v>0</v>
      </c>
      <c r="AH52" s="157">
        <f>IFERROR(INDEX(NoSettings_v3!$C$2:$AH$4612,MATCH('EPS 3.1.3'!$B52,NoSettings_v3!$A$2:$A$4612,0),MATCH('EPS 3.1.3'!AH$1,NoSettings_v3!$C$1:$AH$1,0)),"")</f>
        <v>0</v>
      </c>
      <c r="AI52" s="157">
        <f>IFERROR(INDEX(NoSettings_v3!$C$2:$AH$4612,MATCH('EPS 3.1.3'!$B52,NoSettings_v3!$A$2:$A$4612,0),MATCH('EPS 3.1.3'!AI$1,NoSettings_v3!$C$1:$AH$1,0)),"")</f>
        <v>0</v>
      </c>
    </row>
    <row r="53" spans="2:35" s="127" customFormat="1" x14ac:dyDescent="0.35">
      <c r="B53" s="161" t="s">
        <v>981</v>
      </c>
      <c r="C53" s="127" t="s">
        <v>964</v>
      </c>
      <c r="D53" s="157">
        <f>IFERROR(INDEX(NoSettings_v3!$C$2:$AH$4612,MATCH('EPS 3.1.3'!$B53,NoSettings_v3!$A$2:$A$4612,0),MATCH('EPS 3.1.3'!D$1,NoSettings_v3!$C$1:$AH$1,0)),"")</f>
        <v>0</v>
      </c>
      <c r="E53" s="157">
        <f>IFERROR(INDEX(NoSettings_v3!$C$2:$AH$4612,MATCH('EPS 3.1.3'!$B53,NoSettings_v3!$A$2:$A$4612,0),MATCH('EPS 3.1.3'!E$1,NoSettings_v3!$C$1:$AH$1,0)),"")</f>
        <v>0</v>
      </c>
      <c r="F53" s="157">
        <f>IFERROR(INDEX(NoSettings_v3!$C$2:$AH$4612,MATCH('EPS 3.1.3'!$B53,NoSettings_v3!$A$2:$A$4612,0),MATCH('EPS 3.1.3'!F$1,NoSettings_v3!$C$1:$AH$1,0)),"")</f>
        <v>0</v>
      </c>
      <c r="G53" s="157">
        <f>IFERROR(INDEX(NoSettings_v3!$C$2:$AH$4612,MATCH('EPS 3.1.3'!$B53,NoSettings_v3!$A$2:$A$4612,0),MATCH('EPS 3.1.3'!G$1,NoSettings_v3!$C$1:$AH$1,0)),"")</f>
        <v>0</v>
      </c>
      <c r="H53" s="157">
        <f>IFERROR(INDEX(NoSettings_v3!$C$2:$AH$4612,MATCH('EPS 3.1.3'!$B53,NoSettings_v3!$A$2:$A$4612,0),MATCH('EPS 3.1.3'!H$1,NoSettings_v3!$C$1:$AH$1,0)),"")</f>
        <v>0</v>
      </c>
      <c r="I53" s="157">
        <f>IFERROR(INDEX(NoSettings_v3!$C$2:$AH$4612,MATCH('EPS 3.1.3'!$B53,NoSettings_v3!$A$2:$A$4612,0),MATCH('EPS 3.1.3'!I$1,NoSettings_v3!$C$1:$AH$1,0)),"")</f>
        <v>0</v>
      </c>
      <c r="J53" s="157">
        <f>IFERROR(INDEX(NoSettings_v3!$C$2:$AH$4612,MATCH('EPS 3.1.3'!$B53,NoSettings_v3!$A$2:$A$4612,0),MATCH('EPS 3.1.3'!J$1,NoSettings_v3!$C$1:$AH$1,0)),"")</f>
        <v>0</v>
      </c>
      <c r="K53" s="157">
        <f>IFERROR(INDEX(NoSettings_v3!$C$2:$AH$4612,MATCH('EPS 3.1.3'!$B53,NoSettings_v3!$A$2:$A$4612,0),MATCH('EPS 3.1.3'!K$1,NoSettings_v3!$C$1:$AH$1,0)),"")</f>
        <v>0</v>
      </c>
      <c r="L53" s="157">
        <f>IFERROR(INDEX(NoSettings_v3!$C$2:$AH$4612,MATCH('EPS 3.1.3'!$B53,NoSettings_v3!$A$2:$A$4612,0),MATCH('EPS 3.1.3'!L$1,NoSettings_v3!$C$1:$AH$1,0)),"")</f>
        <v>0</v>
      </c>
      <c r="M53" s="157">
        <f>IFERROR(INDEX(NoSettings_v3!$C$2:$AH$4612,MATCH('EPS 3.1.3'!$B53,NoSettings_v3!$A$2:$A$4612,0),MATCH('EPS 3.1.3'!M$1,NoSettings_v3!$C$1:$AH$1,0)),"")</f>
        <v>0</v>
      </c>
      <c r="N53" s="157">
        <f>IFERROR(INDEX(NoSettings_v3!$C$2:$AH$4612,MATCH('EPS 3.1.3'!$B53,NoSettings_v3!$A$2:$A$4612,0),MATCH('EPS 3.1.3'!N$1,NoSettings_v3!$C$1:$AH$1,0)),"")</f>
        <v>0</v>
      </c>
      <c r="O53" s="157">
        <f>IFERROR(INDEX(NoSettings_v3!$C$2:$AH$4612,MATCH('EPS 3.1.3'!$B53,NoSettings_v3!$A$2:$A$4612,0),MATCH('EPS 3.1.3'!O$1,NoSettings_v3!$C$1:$AH$1,0)),"")</f>
        <v>0</v>
      </c>
      <c r="P53" s="157">
        <f>IFERROR(INDEX(NoSettings_v3!$C$2:$AH$4612,MATCH('EPS 3.1.3'!$B53,NoSettings_v3!$A$2:$A$4612,0),MATCH('EPS 3.1.3'!P$1,NoSettings_v3!$C$1:$AH$1,0)),"")</f>
        <v>0</v>
      </c>
      <c r="Q53" s="157">
        <f>IFERROR(INDEX(NoSettings_v3!$C$2:$AH$4612,MATCH('EPS 3.1.3'!$B53,NoSettings_v3!$A$2:$A$4612,0),MATCH('EPS 3.1.3'!Q$1,NoSettings_v3!$C$1:$AH$1,0)),"")</f>
        <v>0</v>
      </c>
      <c r="R53" s="157">
        <f>IFERROR(INDEX(NoSettings_v3!$C$2:$AH$4612,MATCH('EPS 3.1.3'!$B53,NoSettings_v3!$A$2:$A$4612,0),MATCH('EPS 3.1.3'!R$1,NoSettings_v3!$C$1:$AH$1,0)),"")</f>
        <v>0</v>
      </c>
      <c r="S53" s="157">
        <f>IFERROR(INDEX(NoSettings_v3!$C$2:$AH$4612,MATCH('EPS 3.1.3'!$B53,NoSettings_v3!$A$2:$A$4612,0),MATCH('EPS 3.1.3'!S$1,NoSettings_v3!$C$1:$AH$1,0)),"")</f>
        <v>0</v>
      </c>
      <c r="T53" s="157">
        <f>IFERROR(INDEX(NoSettings_v3!$C$2:$AH$4612,MATCH('EPS 3.1.3'!$B53,NoSettings_v3!$A$2:$A$4612,0),MATCH('EPS 3.1.3'!T$1,NoSettings_v3!$C$1:$AH$1,0)),"")</f>
        <v>0</v>
      </c>
      <c r="U53" s="157">
        <f>IFERROR(INDEX(NoSettings_v3!$C$2:$AH$4612,MATCH('EPS 3.1.3'!$B53,NoSettings_v3!$A$2:$A$4612,0),MATCH('EPS 3.1.3'!U$1,NoSettings_v3!$C$1:$AH$1,0)),"")</f>
        <v>0</v>
      </c>
      <c r="V53" s="157">
        <f>IFERROR(INDEX(NoSettings_v3!$C$2:$AH$4612,MATCH('EPS 3.1.3'!$B53,NoSettings_v3!$A$2:$A$4612,0),MATCH('EPS 3.1.3'!V$1,NoSettings_v3!$C$1:$AH$1,0)),"")</f>
        <v>0</v>
      </c>
      <c r="W53" s="157">
        <f>IFERROR(INDEX(NoSettings_v3!$C$2:$AH$4612,MATCH('EPS 3.1.3'!$B53,NoSettings_v3!$A$2:$A$4612,0),MATCH('EPS 3.1.3'!W$1,NoSettings_v3!$C$1:$AH$1,0)),"")</f>
        <v>0</v>
      </c>
      <c r="X53" s="157">
        <f>IFERROR(INDEX(NoSettings_v3!$C$2:$AH$4612,MATCH('EPS 3.1.3'!$B53,NoSettings_v3!$A$2:$A$4612,0),MATCH('EPS 3.1.3'!X$1,NoSettings_v3!$C$1:$AH$1,0)),"")</f>
        <v>0</v>
      </c>
      <c r="Y53" s="157">
        <f>IFERROR(INDEX(NoSettings_v3!$C$2:$AH$4612,MATCH('EPS 3.1.3'!$B53,NoSettings_v3!$A$2:$A$4612,0),MATCH('EPS 3.1.3'!Y$1,NoSettings_v3!$C$1:$AH$1,0)),"")</f>
        <v>0</v>
      </c>
      <c r="Z53" s="157">
        <f>IFERROR(INDEX(NoSettings_v3!$C$2:$AH$4612,MATCH('EPS 3.1.3'!$B53,NoSettings_v3!$A$2:$A$4612,0),MATCH('EPS 3.1.3'!Z$1,NoSettings_v3!$C$1:$AH$1,0)),"")</f>
        <v>0</v>
      </c>
      <c r="AA53" s="157">
        <f>IFERROR(INDEX(NoSettings_v3!$C$2:$AH$4612,MATCH('EPS 3.1.3'!$B53,NoSettings_v3!$A$2:$A$4612,0),MATCH('EPS 3.1.3'!AA$1,NoSettings_v3!$C$1:$AH$1,0)),"")</f>
        <v>0</v>
      </c>
      <c r="AB53" s="157">
        <f>IFERROR(INDEX(NoSettings_v3!$C$2:$AH$4612,MATCH('EPS 3.1.3'!$B53,NoSettings_v3!$A$2:$A$4612,0),MATCH('EPS 3.1.3'!AB$1,NoSettings_v3!$C$1:$AH$1,0)),"")</f>
        <v>0</v>
      </c>
      <c r="AC53" s="157">
        <f>IFERROR(INDEX(NoSettings_v3!$C$2:$AH$4612,MATCH('EPS 3.1.3'!$B53,NoSettings_v3!$A$2:$A$4612,0),MATCH('EPS 3.1.3'!AC$1,NoSettings_v3!$C$1:$AH$1,0)),"")</f>
        <v>0</v>
      </c>
      <c r="AD53" s="157">
        <f>IFERROR(INDEX(NoSettings_v3!$C$2:$AH$4612,MATCH('EPS 3.1.3'!$B53,NoSettings_v3!$A$2:$A$4612,0),MATCH('EPS 3.1.3'!AD$1,NoSettings_v3!$C$1:$AH$1,0)),"")</f>
        <v>0</v>
      </c>
      <c r="AE53" s="157">
        <f>IFERROR(INDEX(NoSettings_v3!$C$2:$AH$4612,MATCH('EPS 3.1.3'!$B53,NoSettings_v3!$A$2:$A$4612,0),MATCH('EPS 3.1.3'!AE$1,NoSettings_v3!$C$1:$AH$1,0)),"")</f>
        <v>0</v>
      </c>
      <c r="AF53" s="157">
        <f>IFERROR(INDEX(NoSettings_v3!$C$2:$AH$4612,MATCH('EPS 3.1.3'!$B53,NoSettings_v3!$A$2:$A$4612,0),MATCH('EPS 3.1.3'!AF$1,NoSettings_v3!$C$1:$AH$1,0)),"")</f>
        <v>0</v>
      </c>
      <c r="AG53" s="157">
        <f>IFERROR(INDEX(NoSettings_v3!$C$2:$AH$4612,MATCH('EPS 3.1.3'!$B53,NoSettings_v3!$A$2:$A$4612,0),MATCH('EPS 3.1.3'!AG$1,NoSettings_v3!$C$1:$AH$1,0)),"")</f>
        <v>0</v>
      </c>
      <c r="AH53" s="157">
        <f>IFERROR(INDEX(NoSettings_v3!$C$2:$AH$4612,MATCH('EPS 3.1.3'!$B53,NoSettings_v3!$A$2:$A$4612,0),MATCH('EPS 3.1.3'!AH$1,NoSettings_v3!$C$1:$AH$1,0)),"")</f>
        <v>0</v>
      </c>
      <c r="AI53" s="157">
        <f>IFERROR(INDEX(NoSettings_v3!$C$2:$AH$4612,MATCH('EPS 3.1.3'!$B53,NoSettings_v3!$A$2:$A$4612,0),MATCH('EPS 3.1.3'!AI$1,NoSettings_v3!$C$1:$AH$1,0)),"")</f>
        <v>0</v>
      </c>
    </row>
    <row r="54" spans="2:35" s="127" customFormat="1" x14ac:dyDescent="0.35">
      <c r="B54" s="161" t="s">
        <v>982</v>
      </c>
      <c r="C54" s="127" t="s">
        <v>964</v>
      </c>
      <c r="D54" s="157">
        <f>IFERROR(INDEX(NoSettings_v3!$C$2:$AH$4612,MATCH('EPS 3.1.3'!$B54,NoSettings_v3!$A$2:$A$4612,0),MATCH('EPS 3.1.3'!D$1,NoSettings_v3!$C$1:$AH$1,0)),"")</f>
        <v>0</v>
      </c>
      <c r="E54" s="157">
        <f>IFERROR(INDEX(NoSettings_v3!$C$2:$AH$4612,MATCH('EPS 3.1.3'!$B54,NoSettings_v3!$A$2:$A$4612,0),MATCH('EPS 3.1.3'!E$1,NoSettings_v3!$C$1:$AH$1,0)),"")</f>
        <v>0</v>
      </c>
      <c r="F54" s="157">
        <f>IFERROR(INDEX(NoSettings_v3!$C$2:$AH$4612,MATCH('EPS 3.1.3'!$B54,NoSettings_v3!$A$2:$A$4612,0),MATCH('EPS 3.1.3'!F$1,NoSettings_v3!$C$1:$AH$1,0)),"")</f>
        <v>0</v>
      </c>
      <c r="G54" s="157">
        <f>IFERROR(INDEX(NoSettings_v3!$C$2:$AH$4612,MATCH('EPS 3.1.3'!$B54,NoSettings_v3!$A$2:$A$4612,0),MATCH('EPS 3.1.3'!G$1,NoSettings_v3!$C$1:$AH$1,0)),"")</f>
        <v>0</v>
      </c>
      <c r="H54" s="157">
        <f>IFERROR(INDEX(NoSettings_v3!$C$2:$AH$4612,MATCH('EPS 3.1.3'!$B54,NoSettings_v3!$A$2:$A$4612,0),MATCH('EPS 3.1.3'!H$1,NoSettings_v3!$C$1:$AH$1,0)),"")</f>
        <v>0</v>
      </c>
      <c r="I54" s="157">
        <f>IFERROR(INDEX(NoSettings_v3!$C$2:$AH$4612,MATCH('EPS 3.1.3'!$B54,NoSettings_v3!$A$2:$A$4612,0),MATCH('EPS 3.1.3'!I$1,NoSettings_v3!$C$1:$AH$1,0)),"")</f>
        <v>0</v>
      </c>
      <c r="J54" s="157">
        <f>IFERROR(INDEX(NoSettings_v3!$C$2:$AH$4612,MATCH('EPS 3.1.3'!$B54,NoSettings_v3!$A$2:$A$4612,0),MATCH('EPS 3.1.3'!J$1,NoSettings_v3!$C$1:$AH$1,0)),"")</f>
        <v>0</v>
      </c>
      <c r="K54" s="157">
        <f>IFERROR(INDEX(NoSettings_v3!$C$2:$AH$4612,MATCH('EPS 3.1.3'!$B54,NoSettings_v3!$A$2:$A$4612,0),MATCH('EPS 3.1.3'!K$1,NoSettings_v3!$C$1:$AH$1,0)),"")</f>
        <v>0</v>
      </c>
      <c r="L54" s="157">
        <f>IFERROR(INDEX(NoSettings_v3!$C$2:$AH$4612,MATCH('EPS 3.1.3'!$B54,NoSettings_v3!$A$2:$A$4612,0),MATCH('EPS 3.1.3'!L$1,NoSettings_v3!$C$1:$AH$1,0)),"")</f>
        <v>0</v>
      </c>
      <c r="M54" s="157">
        <f>IFERROR(INDEX(NoSettings_v3!$C$2:$AH$4612,MATCH('EPS 3.1.3'!$B54,NoSettings_v3!$A$2:$A$4612,0),MATCH('EPS 3.1.3'!M$1,NoSettings_v3!$C$1:$AH$1,0)),"")</f>
        <v>0</v>
      </c>
      <c r="N54" s="157">
        <f>IFERROR(INDEX(NoSettings_v3!$C$2:$AH$4612,MATCH('EPS 3.1.3'!$B54,NoSettings_v3!$A$2:$A$4612,0),MATCH('EPS 3.1.3'!N$1,NoSettings_v3!$C$1:$AH$1,0)),"")</f>
        <v>0</v>
      </c>
      <c r="O54" s="157">
        <f>IFERROR(INDEX(NoSettings_v3!$C$2:$AH$4612,MATCH('EPS 3.1.3'!$B54,NoSettings_v3!$A$2:$A$4612,0),MATCH('EPS 3.1.3'!O$1,NoSettings_v3!$C$1:$AH$1,0)),"")</f>
        <v>0</v>
      </c>
      <c r="P54" s="157">
        <f>IFERROR(INDEX(NoSettings_v3!$C$2:$AH$4612,MATCH('EPS 3.1.3'!$B54,NoSettings_v3!$A$2:$A$4612,0),MATCH('EPS 3.1.3'!P$1,NoSettings_v3!$C$1:$AH$1,0)),"")</f>
        <v>0</v>
      </c>
      <c r="Q54" s="157">
        <f>IFERROR(INDEX(NoSettings_v3!$C$2:$AH$4612,MATCH('EPS 3.1.3'!$B54,NoSettings_v3!$A$2:$A$4612,0),MATCH('EPS 3.1.3'!Q$1,NoSettings_v3!$C$1:$AH$1,0)),"")</f>
        <v>0</v>
      </c>
      <c r="R54" s="157">
        <f>IFERROR(INDEX(NoSettings_v3!$C$2:$AH$4612,MATCH('EPS 3.1.3'!$B54,NoSettings_v3!$A$2:$A$4612,0),MATCH('EPS 3.1.3'!R$1,NoSettings_v3!$C$1:$AH$1,0)),"")</f>
        <v>0</v>
      </c>
      <c r="S54" s="157">
        <f>IFERROR(INDEX(NoSettings_v3!$C$2:$AH$4612,MATCH('EPS 3.1.3'!$B54,NoSettings_v3!$A$2:$A$4612,0),MATCH('EPS 3.1.3'!S$1,NoSettings_v3!$C$1:$AH$1,0)),"")</f>
        <v>0</v>
      </c>
      <c r="T54" s="157">
        <f>IFERROR(INDEX(NoSettings_v3!$C$2:$AH$4612,MATCH('EPS 3.1.3'!$B54,NoSettings_v3!$A$2:$A$4612,0),MATCH('EPS 3.1.3'!T$1,NoSettings_v3!$C$1:$AH$1,0)),"")</f>
        <v>0</v>
      </c>
      <c r="U54" s="157">
        <f>IFERROR(INDEX(NoSettings_v3!$C$2:$AH$4612,MATCH('EPS 3.1.3'!$B54,NoSettings_v3!$A$2:$A$4612,0),MATCH('EPS 3.1.3'!U$1,NoSettings_v3!$C$1:$AH$1,0)),"")</f>
        <v>0</v>
      </c>
      <c r="V54" s="157">
        <f>IFERROR(INDEX(NoSettings_v3!$C$2:$AH$4612,MATCH('EPS 3.1.3'!$B54,NoSettings_v3!$A$2:$A$4612,0),MATCH('EPS 3.1.3'!V$1,NoSettings_v3!$C$1:$AH$1,0)),"")</f>
        <v>0</v>
      </c>
      <c r="W54" s="157">
        <f>IFERROR(INDEX(NoSettings_v3!$C$2:$AH$4612,MATCH('EPS 3.1.3'!$B54,NoSettings_v3!$A$2:$A$4612,0),MATCH('EPS 3.1.3'!W$1,NoSettings_v3!$C$1:$AH$1,0)),"")</f>
        <v>0</v>
      </c>
      <c r="X54" s="157">
        <f>IFERROR(INDEX(NoSettings_v3!$C$2:$AH$4612,MATCH('EPS 3.1.3'!$B54,NoSettings_v3!$A$2:$A$4612,0),MATCH('EPS 3.1.3'!X$1,NoSettings_v3!$C$1:$AH$1,0)),"")</f>
        <v>0</v>
      </c>
      <c r="Y54" s="157">
        <f>IFERROR(INDEX(NoSettings_v3!$C$2:$AH$4612,MATCH('EPS 3.1.3'!$B54,NoSettings_v3!$A$2:$A$4612,0),MATCH('EPS 3.1.3'!Y$1,NoSettings_v3!$C$1:$AH$1,0)),"")</f>
        <v>0</v>
      </c>
      <c r="Z54" s="157">
        <f>IFERROR(INDEX(NoSettings_v3!$C$2:$AH$4612,MATCH('EPS 3.1.3'!$B54,NoSettings_v3!$A$2:$A$4612,0),MATCH('EPS 3.1.3'!Z$1,NoSettings_v3!$C$1:$AH$1,0)),"")</f>
        <v>0</v>
      </c>
      <c r="AA54" s="157">
        <f>IFERROR(INDEX(NoSettings_v3!$C$2:$AH$4612,MATCH('EPS 3.1.3'!$B54,NoSettings_v3!$A$2:$A$4612,0),MATCH('EPS 3.1.3'!AA$1,NoSettings_v3!$C$1:$AH$1,0)),"")</f>
        <v>0</v>
      </c>
      <c r="AB54" s="157">
        <f>IFERROR(INDEX(NoSettings_v3!$C$2:$AH$4612,MATCH('EPS 3.1.3'!$B54,NoSettings_v3!$A$2:$A$4612,0),MATCH('EPS 3.1.3'!AB$1,NoSettings_v3!$C$1:$AH$1,0)),"")</f>
        <v>0</v>
      </c>
      <c r="AC54" s="157">
        <f>IFERROR(INDEX(NoSettings_v3!$C$2:$AH$4612,MATCH('EPS 3.1.3'!$B54,NoSettings_v3!$A$2:$A$4612,0),MATCH('EPS 3.1.3'!AC$1,NoSettings_v3!$C$1:$AH$1,0)),"")</f>
        <v>0</v>
      </c>
      <c r="AD54" s="157">
        <f>IFERROR(INDEX(NoSettings_v3!$C$2:$AH$4612,MATCH('EPS 3.1.3'!$B54,NoSettings_v3!$A$2:$A$4612,0),MATCH('EPS 3.1.3'!AD$1,NoSettings_v3!$C$1:$AH$1,0)),"")</f>
        <v>0</v>
      </c>
      <c r="AE54" s="157">
        <f>IFERROR(INDEX(NoSettings_v3!$C$2:$AH$4612,MATCH('EPS 3.1.3'!$B54,NoSettings_v3!$A$2:$A$4612,0),MATCH('EPS 3.1.3'!AE$1,NoSettings_v3!$C$1:$AH$1,0)),"")</f>
        <v>0</v>
      </c>
      <c r="AF54" s="157">
        <f>IFERROR(INDEX(NoSettings_v3!$C$2:$AH$4612,MATCH('EPS 3.1.3'!$B54,NoSettings_v3!$A$2:$A$4612,0),MATCH('EPS 3.1.3'!AF$1,NoSettings_v3!$C$1:$AH$1,0)),"")</f>
        <v>0</v>
      </c>
      <c r="AG54" s="157">
        <f>IFERROR(INDEX(NoSettings_v3!$C$2:$AH$4612,MATCH('EPS 3.1.3'!$B54,NoSettings_v3!$A$2:$A$4612,0),MATCH('EPS 3.1.3'!AG$1,NoSettings_v3!$C$1:$AH$1,0)),"")</f>
        <v>0</v>
      </c>
      <c r="AH54" s="157">
        <f>IFERROR(INDEX(NoSettings_v3!$C$2:$AH$4612,MATCH('EPS 3.1.3'!$B54,NoSettings_v3!$A$2:$A$4612,0),MATCH('EPS 3.1.3'!AH$1,NoSettings_v3!$C$1:$AH$1,0)),"")</f>
        <v>0</v>
      </c>
      <c r="AI54" s="157">
        <f>IFERROR(INDEX(NoSettings_v3!$C$2:$AH$4612,MATCH('EPS 3.1.3'!$B54,NoSettings_v3!$A$2:$A$4612,0),MATCH('EPS 3.1.3'!AI$1,NoSettings_v3!$C$1:$AH$1,0)),"")</f>
        <v>0</v>
      </c>
    </row>
    <row r="55" spans="2:35" s="127" customFormat="1" x14ac:dyDescent="0.35">
      <c r="B55" s="161" t="s">
        <v>983</v>
      </c>
      <c r="C55" s="127" t="s">
        <v>964</v>
      </c>
      <c r="D55" s="157">
        <f>IFERROR(INDEX(NoSettings_v3!$C$2:$AH$4612,MATCH('EPS 3.1.3'!$B55,NoSettings_v3!$A$2:$A$4612,0),MATCH('EPS 3.1.3'!D$1,NoSettings_v3!$C$1:$AH$1,0)),"")</f>
        <v>0</v>
      </c>
      <c r="E55" s="157">
        <f>IFERROR(INDEX(NoSettings_v3!$C$2:$AH$4612,MATCH('EPS 3.1.3'!$B55,NoSettings_v3!$A$2:$A$4612,0),MATCH('EPS 3.1.3'!E$1,NoSettings_v3!$C$1:$AH$1,0)),"")</f>
        <v>0</v>
      </c>
      <c r="F55" s="157">
        <f>IFERROR(INDEX(NoSettings_v3!$C$2:$AH$4612,MATCH('EPS 3.1.3'!$B55,NoSettings_v3!$A$2:$A$4612,0),MATCH('EPS 3.1.3'!F$1,NoSettings_v3!$C$1:$AH$1,0)),"")</f>
        <v>0</v>
      </c>
      <c r="G55" s="157">
        <f>IFERROR(INDEX(NoSettings_v3!$C$2:$AH$4612,MATCH('EPS 3.1.3'!$B55,NoSettings_v3!$A$2:$A$4612,0),MATCH('EPS 3.1.3'!G$1,NoSettings_v3!$C$1:$AH$1,0)),"")</f>
        <v>0</v>
      </c>
      <c r="H55" s="157">
        <f>IFERROR(INDEX(NoSettings_v3!$C$2:$AH$4612,MATCH('EPS 3.1.3'!$B55,NoSettings_v3!$A$2:$A$4612,0),MATCH('EPS 3.1.3'!H$1,NoSettings_v3!$C$1:$AH$1,0)),"")</f>
        <v>0</v>
      </c>
      <c r="I55" s="157">
        <f>IFERROR(INDEX(NoSettings_v3!$C$2:$AH$4612,MATCH('EPS 3.1.3'!$B55,NoSettings_v3!$A$2:$A$4612,0),MATCH('EPS 3.1.3'!I$1,NoSettings_v3!$C$1:$AH$1,0)),"")</f>
        <v>0</v>
      </c>
      <c r="J55" s="157">
        <f>IFERROR(INDEX(NoSettings_v3!$C$2:$AH$4612,MATCH('EPS 3.1.3'!$B55,NoSettings_v3!$A$2:$A$4612,0),MATCH('EPS 3.1.3'!J$1,NoSettings_v3!$C$1:$AH$1,0)),"")</f>
        <v>0</v>
      </c>
      <c r="K55" s="157">
        <f>IFERROR(INDEX(NoSettings_v3!$C$2:$AH$4612,MATCH('EPS 3.1.3'!$B55,NoSettings_v3!$A$2:$A$4612,0),MATCH('EPS 3.1.3'!K$1,NoSettings_v3!$C$1:$AH$1,0)),"")</f>
        <v>0</v>
      </c>
      <c r="L55" s="157">
        <f>IFERROR(INDEX(NoSettings_v3!$C$2:$AH$4612,MATCH('EPS 3.1.3'!$B55,NoSettings_v3!$A$2:$A$4612,0),MATCH('EPS 3.1.3'!L$1,NoSettings_v3!$C$1:$AH$1,0)),"")</f>
        <v>0</v>
      </c>
      <c r="M55" s="157">
        <f>IFERROR(INDEX(NoSettings_v3!$C$2:$AH$4612,MATCH('EPS 3.1.3'!$B55,NoSettings_v3!$A$2:$A$4612,0),MATCH('EPS 3.1.3'!M$1,NoSettings_v3!$C$1:$AH$1,0)),"")</f>
        <v>0</v>
      </c>
      <c r="N55" s="157">
        <f>IFERROR(INDEX(NoSettings_v3!$C$2:$AH$4612,MATCH('EPS 3.1.3'!$B55,NoSettings_v3!$A$2:$A$4612,0),MATCH('EPS 3.1.3'!N$1,NoSettings_v3!$C$1:$AH$1,0)),"")</f>
        <v>0</v>
      </c>
      <c r="O55" s="157">
        <f>IFERROR(INDEX(NoSettings_v3!$C$2:$AH$4612,MATCH('EPS 3.1.3'!$B55,NoSettings_v3!$A$2:$A$4612,0),MATCH('EPS 3.1.3'!O$1,NoSettings_v3!$C$1:$AH$1,0)),"")</f>
        <v>0</v>
      </c>
      <c r="P55" s="157">
        <f>IFERROR(INDEX(NoSettings_v3!$C$2:$AH$4612,MATCH('EPS 3.1.3'!$B55,NoSettings_v3!$A$2:$A$4612,0),MATCH('EPS 3.1.3'!P$1,NoSettings_v3!$C$1:$AH$1,0)),"")</f>
        <v>0</v>
      </c>
      <c r="Q55" s="157">
        <f>IFERROR(INDEX(NoSettings_v3!$C$2:$AH$4612,MATCH('EPS 3.1.3'!$B55,NoSettings_v3!$A$2:$A$4612,0),MATCH('EPS 3.1.3'!Q$1,NoSettings_v3!$C$1:$AH$1,0)),"")</f>
        <v>0</v>
      </c>
      <c r="R55" s="157">
        <f>IFERROR(INDEX(NoSettings_v3!$C$2:$AH$4612,MATCH('EPS 3.1.3'!$B55,NoSettings_v3!$A$2:$A$4612,0),MATCH('EPS 3.1.3'!R$1,NoSettings_v3!$C$1:$AH$1,0)),"")</f>
        <v>0</v>
      </c>
      <c r="S55" s="157">
        <f>IFERROR(INDEX(NoSettings_v3!$C$2:$AH$4612,MATCH('EPS 3.1.3'!$B55,NoSettings_v3!$A$2:$A$4612,0),MATCH('EPS 3.1.3'!S$1,NoSettings_v3!$C$1:$AH$1,0)),"")</f>
        <v>0</v>
      </c>
      <c r="T55" s="157">
        <f>IFERROR(INDEX(NoSettings_v3!$C$2:$AH$4612,MATCH('EPS 3.1.3'!$B55,NoSettings_v3!$A$2:$A$4612,0),MATCH('EPS 3.1.3'!T$1,NoSettings_v3!$C$1:$AH$1,0)),"")</f>
        <v>0</v>
      </c>
      <c r="U55" s="157">
        <f>IFERROR(INDEX(NoSettings_v3!$C$2:$AH$4612,MATCH('EPS 3.1.3'!$B55,NoSettings_v3!$A$2:$A$4612,0),MATCH('EPS 3.1.3'!U$1,NoSettings_v3!$C$1:$AH$1,0)),"")</f>
        <v>0</v>
      </c>
      <c r="V55" s="157">
        <f>IFERROR(INDEX(NoSettings_v3!$C$2:$AH$4612,MATCH('EPS 3.1.3'!$B55,NoSettings_v3!$A$2:$A$4612,0),MATCH('EPS 3.1.3'!V$1,NoSettings_v3!$C$1:$AH$1,0)),"")</f>
        <v>0</v>
      </c>
      <c r="W55" s="157">
        <f>IFERROR(INDEX(NoSettings_v3!$C$2:$AH$4612,MATCH('EPS 3.1.3'!$B55,NoSettings_v3!$A$2:$A$4612,0),MATCH('EPS 3.1.3'!W$1,NoSettings_v3!$C$1:$AH$1,0)),"")</f>
        <v>0</v>
      </c>
      <c r="X55" s="157">
        <f>IFERROR(INDEX(NoSettings_v3!$C$2:$AH$4612,MATCH('EPS 3.1.3'!$B55,NoSettings_v3!$A$2:$A$4612,0),MATCH('EPS 3.1.3'!X$1,NoSettings_v3!$C$1:$AH$1,0)),"")</f>
        <v>0</v>
      </c>
      <c r="Y55" s="157">
        <f>IFERROR(INDEX(NoSettings_v3!$C$2:$AH$4612,MATCH('EPS 3.1.3'!$B55,NoSettings_v3!$A$2:$A$4612,0),MATCH('EPS 3.1.3'!Y$1,NoSettings_v3!$C$1:$AH$1,0)),"")</f>
        <v>0</v>
      </c>
      <c r="Z55" s="157">
        <f>IFERROR(INDEX(NoSettings_v3!$C$2:$AH$4612,MATCH('EPS 3.1.3'!$B55,NoSettings_v3!$A$2:$A$4612,0),MATCH('EPS 3.1.3'!Z$1,NoSettings_v3!$C$1:$AH$1,0)),"")</f>
        <v>0</v>
      </c>
      <c r="AA55" s="157">
        <f>IFERROR(INDEX(NoSettings_v3!$C$2:$AH$4612,MATCH('EPS 3.1.3'!$B55,NoSettings_v3!$A$2:$A$4612,0),MATCH('EPS 3.1.3'!AA$1,NoSettings_v3!$C$1:$AH$1,0)),"")</f>
        <v>0</v>
      </c>
      <c r="AB55" s="157">
        <f>IFERROR(INDEX(NoSettings_v3!$C$2:$AH$4612,MATCH('EPS 3.1.3'!$B55,NoSettings_v3!$A$2:$A$4612,0),MATCH('EPS 3.1.3'!AB$1,NoSettings_v3!$C$1:$AH$1,0)),"")</f>
        <v>0</v>
      </c>
      <c r="AC55" s="157">
        <f>IFERROR(INDEX(NoSettings_v3!$C$2:$AH$4612,MATCH('EPS 3.1.3'!$B55,NoSettings_v3!$A$2:$A$4612,0),MATCH('EPS 3.1.3'!AC$1,NoSettings_v3!$C$1:$AH$1,0)),"")</f>
        <v>0</v>
      </c>
      <c r="AD55" s="157">
        <f>IFERROR(INDEX(NoSettings_v3!$C$2:$AH$4612,MATCH('EPS 3.1.3'!$B55,NoSettings_v3!$A$2:$A$4612,0),MATCH('EPS 3.1.3'!AD$1,NoSettings_v3!$C$1:$AH$1,0)),"")</f>
        <v>0</v>
      </c>
      <c r="AE55" s="157">
        <f>IFERROR(INDEX(NoSettings_v3!$C$2:$AH$4612,MATCH('EPS 3.1.3'!$B55,NoSettings_v3!$A$2:$A$4612,0),MATCH('EPS 3.1.3'!AE$1,NoSettings_v3!$C$1:$AH$1,0)),"")</f>
        <v>0</v>
      </c>
      <c r="AF55" s="157">
        <f>IFERROR(INDEX(NoSettings_v3!$C$2:$AH$4612,MATCH('EPS 3.1.3'!$B55,NoSettings_v3!$A$2:$A$4612,0),MATCH('EPS 3.1.3'!AF$1,NoSettings_v3!$C$1:$AH$1,0)),"")</f>
        <v>0</v>
      </c>
      <c r="AG55" s="157">
        <f>IFERROR(INDEX(NoSettings_v3!$C$2:$AH$4612,MATCH('EPS 3.1.3'!$B55,NoSettings_v3!$A$2:$A$4612,0),MATCH('EPS 3.1.3'!AG$1,NoSettings_v3!$C$1:$AH$1,0)),"")</f>
        <v>0</v>
      </c>
      <c r="AH55" s="157">
        <f>IFERROR(INDEX(NoSettings_v3!$C$2:$AH$4612,MATCH('EPS 3.1.3'!$B55,NoSettings_v3!$A$2:$A$4612,0),MATCH('EPS 3.1.3'!AH$1,NoSettings_v3!$C$1:$AH$1,0)),"")</f>
        <v>0</v>
      </c>
      <c r="AI55" s="157">
        <f>IFERROR(INDEX(NoSettings_v3!$C$2:$AH$4612,MATCH('EPS 3.1.3'!$B55,NoSettings_v3!$A$2:$A$4612,0),MATCH('EPS 3.1.3'!AI$1,NoSettings_v3!$C$1:$AH$1,0)),"")</f>
        <v>0</v>
      </c>
    </row>
    <row r="56" spans="2:35" s="127" customFormat="1" x14ac:dyDescent="0.35">
      <c r="B56" s="161" t="s">
        <v>984</v>
      </c>
      <c r="C56" s="127" t="s">
        <v>964</v>
      </c>
      <c r="D56" s="157">
        <f>IFERROR(INDEX(NoSettings_v3!$C$2:$AH$4612,MATCH('EPS 3.1.3'!$B56,NoSettings_v3!$A$2:$A$4612,0),MATCH('EPS 3.1.3'!D$1,NoSettings_v3!$C$1:$AH$1,0)),"")</f>
        <v>0</v>
      </c>
      <c r="E56" s="157">
        <f>IFERROR(INDEX(NoSettings_v3!$C$2:$AH$4612,MATCH('EPS 3.1.3'!$B56,NoSettings_v3!$A$2:$A$4612,0),MATCH('EPS 3.1.3'!E$1,NoSettings_v3!$C$1:$AH$1,0)),"")</f>
        <v>0</v>
      </c>
      <c r="F56" s="157">
        <f>IFERROR(INDEX(NoSettings_v3!$C$2:$AH$4612,MATCH('EPS 3.1.3'!$B56,NoSettings_v3!$A$2:$A$4612,0),MATCH('EPS 3.1.3'!F$1,NoSettings_v3!$C$1:$AH$1,0)),"")</f>
        <v>0</v>
      </c>
      <c r="G56" s="157">
        <f>IFERROR(INDEX(NoSettings_v3!$C$2:$AH$4612,MATCH('EPS 3.1.3'!$B56,NoSettings_v3!$A$2:$A$4612,0),MATCH('EPS 3.1.3'!G$1,NoSettings_v3!$C$1:$AH$1,0)),"")</f>
        <v>0</v>
      </c>
      <c r="H56" s="157">
        <f>IFERROR(INDEX(NoSettings_v3!$C$2:$AH$4612,MATCH('EPS 3.1.3'!$B56,NoSettings_v3!$A$2:$A$4612,0),MATCH('EPS 3.1.3'!H$1,NoSettings_v3!$C$1:$AH$1,0)),"")</f>
        <v>0</v>
      </c>
      <c r="I56" s="157">
        <f>IFERROR(INDEX(NoSettings_v3!$C$2:$AH$4612,MATCH('EPS 3.1.3'!$B56,NoSettings_v3!$A$2:$A$4612,0),MATCH('EPS 3.1.3'!I$1,NoSettings_v3!$C$1:$AH$1,0)),"")</f>
        <v>0</v>
      </c>
      <c r="J56" s="157">
        <f>IFERROR(INDEX(NoSettings_v3!$C$2:$AH$4612,MATCH('EPS 3.1.3'!$B56,NoSettings_v3!$A$2:$A$4612,0),MATCH('EPS 3.1.3'!J$1,NoSettings_v3!$C$1:$AH$1,0)),"")</f>
        <v>0</v>
      </c>
      <c r="K56" s="157">
        <f>IFERROR(INDEX(NoSettings_v3!$C$2:$AH$4612,MATCH('EPS 3.1.3'!$B56,NoSettings_v3!$A$2:$A$4612,0),MATCH('EPS 3.1.3'!K$1,NoSettings_v3!$C$1:$AH$1,0)),"")</f>
        <v>0</v>
      </c>
      <c r="L56" s="157">
        <f>IFERROR(INDEX(NoSettings_v3!$C$2:$AH$4612,MATCH('EPS 3.1.3'!$B56,NoSettings_v3!$A$2:$A$4612,0),MATCH('EPS 3.1.3'!L$1,NoSettings_v3!$C$1:$AH$1,0)),"")</f>
        <v>0</v>
      </c>
      <c r="M56" s="157">
        <f>IFERROR(INDEX(NoSettings_v3!$C$2:$AH$4612,MATCH('EPS 3.1.3'!$B56,NoSettings_v3!$A$2:$A$4612,0),MATCH('EPS 3.1.3'!M$1,NoSettings_v3!$C$1:$AH$1,0)),"")</f>
        <v>0</v>
      </c>
      <c r="N56" s="157">
        <f>IFERROR(INDEX(NoSettings_v3!$C$2:$AH$4612,MATCH('EPS 3.1.3'!$B56,NoSettings_v3!$A$2:$A$4612,0),MATCH('EPS 3.1.3'!N$1,NoSettings_v3!$C$1:$AH$1,0)),"")</f>
        <v>0</v>
      </c>
      <c r="O56" s="157">
        <f>IFERROR(INDEX(NoSettings_v3!$C$2:$AH$4612,MATCH('EPS 3.1.3'!$B56,NoSettings_v3!$A$2:$A$4612,0),MATCH('EPS 3.1.3'!O$1,NoSettings_v3!$C$1:$AH$1,0)),"")</f>
        <v>0</v>
      </c>
      <c r="P56" s="157">
        <f>IFERROR(INDEX(NoSettings_v3!$C$2:$AH$4612,MATCH('EPS 3.1.3'!$B56,NoSettings_v3!$A$2:$A$4612,0),MATCH('EPS 3.1.3'!P$1,NoSettings_v3!$C$1:$AH$1,0)),"")</f>
        <v>0</v>
      </c>
      <c r="Q56" s="157">
        <f>IFERROR(INDEX(NoSettings_v3!$C$2:$AH$4612,MATCH('EPS 3.1.3'!$B56,NoSettings_v3!$A$2:$A$4612,0),MATCH('EPS 3.1.3'!Q$1,NoSettings_v3!$C$1:$AH$1,0)),"")</f>
        <v>0</v>
      </c>
      <c r="R56" s="157">
        <f>IFERROR(INDEX(NoSettings_v3!$C$2:$AH$4612,MATCH('EPS 3.1.3'!$B56,NoSettings_v3!$A$2:$A$4612,0),MATCH('EPS 3.1.3'!R$1,NoSettings_v3!$C$1:$AH$1,0)),"")</f>
        <v>0</v>
      </c>
      <c r="S56" s="157">
        <f>IFERROR(INDEX(NoSettings_v3!$C$2:$AH$4612,MATCH('EPS 3.1.3'!$B56,NoSettings_v3!$A$2:$A$4612,0),MATCH('EPS 3.1.3'!S$1,NoSettings_v3!$C$1:$AH$1,0)),"")</f>
        <v>0</v>
      </c>
      <c r="T56" s="157">
        <f>IFERROR(INDEX(NoSettings_v3!$C$2:$AH$4612,MATCH('EPS 3.1.3'!$B56,NoSettings_v3!$A$2:$A$4612,0),MATCH('EPS 3.1.3'!T$1,NoSettings_v3!$C$1:$AH$1,0)),"")</f>
        <v>0</v>
      </c>
      <c r="U56" s="157">
        <f>IFERROR(INDEX(NoSettings_v3!$C$2:$AH$4612,MATCH('EPS 3.1.3'!$B56,NoSettings_v3!$A$2:$A$4612,0),MATCH('EPS 3.1.3'!U$1,NoSettings_v3!$C$1:$AH$1,0)),"")</f>
        <v>0</v>
      </c>
      <c r="V56" s="157">
        <f>IFERROR(INDEX(NoSettings_v3!$C$2:$AH$4612,MATCH('EPS 3.1.3'!$B56,NoSettings_v3!$A$2:$A$4612,0),MATCH('EPS 3.1.3'!V$1,NoSettings_v3!$C$1:$AH$1,0)),"")</f>
        <v>0</v>
      </c>
      <c r="W56" s="157">
        <f>IFERROR(INDEX(NoSettings_v3!$C$2:$AH$4612,MATCH('EPS 3.1.3'!$B56,NoSettings_v3!$A$2:$A$4612,0),MATCH('EPS 3.1.3'!W$1,NoSettings_v3!$C$1:$AH$1,0)),"")</f>
        <v>0</v>
      </c>
      <c r="X56" s="157">
        <f>IFERROR(INDEX(NoSettings_v3!$C$2:$AH$4612,MATCH('EPS 3.1.3'!$B56,NoSettings_v3!$A$2:$A$4612,0),MATCH('EPS 3.1.3'!X$1,NoSettings_v3!$C$1:$AH$1,0)),"")</f>
        <v>0</v>
      </c>
      <c r="Y56" s="157">
        <f>IFERROR(INDEX(NoSettings_v3!$C$2:$AH$4612,MATCH('EPS 3.1.3'!$B56,NoSettings_v3!$A$2:$A$4612,0),MATCH('EPS 3.1.3'!Y$1,NoSettings_v3!$C$1:$AH$1,0)),"")</f>
        <v>0</v>
      </c>
      <c r="Z56" s="157">
        <f>IFERROR(INDEX(NoSettings_v3!$C$2:$AH$4612,MATCH('EPS 3.1.3'!$B56,NoSettings_v3!$A$2:$A$4612,0),MATCH('EPS 3.1.3'!Z$1,NoSettings_v3!$C$1:$AH$1,0)),"")</f>
        <v>0</v>
      </c>
      <c r="AA56" s="157">
        <f>IFERROR(INDEX(NoSettings_v3!$C$2:$AH$4612,MATCH('EPS 3.1.3'!$B56,NoSettings_v3!$A$2:$A$4612,0),MATCH('EPS 3.1.3'!AA$1,NoSettings_v3!$C$1:$AH$1,0)),"")</f>
        <v>0</v>
      </c>
      <c r="AB56" s="157">
        <f>IFERROR(INDEX(NoSettings_v3!$C$2:$AH$4612,MATCH('EPS 3.1.3'!$B56,NoSettings_v3!$A$2:$A$4612,0),MATCH('EPS 3.1.3'!AB$1,NoSettings_v3!$C$1:$AH$1,0)),"")</f>
        <v>0</v>
      </c>
      <c r="AC56" s="157">
        <f>IFERROR(INDEX(NoSettings_v3!$C$2:$AH$4612,MATCH('EPS 3.1.3'!$B56,NoSettings_v3!$A$2:$A$4612,0),MATCH('EPS 3.1.3'!AC$1,NoSettings_v3!$C$1:$AH$1,0)),"")</f>
        <v>0</v>
      </c>
      <c r="AD56" s="157">
        <f>IFERROR(INDEX(NoSettings_v3!$C$2:$AH$4612,MATCH('EPS 3.1.3'!$B56,NoSettings_v3!$A$2:$A$4612,0),MATCH('EPS 3.1.3'!AD$1,NoSettings_v3!$C$1:$AH$1,0)),"")</f>
        <v>0</v>
      </c>
      <c r="AE56" s="157">
        <f>IFERROR(INDEX(NoSettings_v3!$C$2:$AH$4612,MATCH('EPS 3.1.3'!$B56,NoSettings_v3!$A$2:$A$4612,0),MATCH('EPS 3.1.3'!AE$1,NoSettings_v3!$C$1:$AH$1,0)),"")</f>
        <v>0</v>
      </c>
      <c r="AF56" s="157">
        <f>IFERROR(INDEX(NoSettings_v3!$C$2:$AH$4612,MATCH('EPS 3.1.3'!$B56,NoSettings_v3!$A$2:$A$4612,0),MATCH('EPS 3.1.3'!AF$1,NoSettings_v3!$C$1:$AH$1,0)),"")</f>
        <v>0</v>
      </c>
      <c r="AG56" s="157">
        <f>IFERROR(INDEX(NoSettings_v3!$C$2:$AH$4612,MATCH('EPS 3.1.3'!$B56,NoSettings_v3!$A$2:$A$4612,0),MATCH('EPS 3.1.3'!AG$1,NoSettings_v3!$C$1:$AH$1,0)),"")</f>
        <v>0</v>
      </c>
      <c r="AH56" s="157">
        <f>IFERROR(INDEX(NoSettings_v3!$C$2:$AH$4612,MATCH('EPS 3.1.3'!$B56,NoSettings_v3!$A$2:$A$4612,0),MATCH('EPS 3.1.3'!AH$1,NoSettings_v3!$C$1:$AH$1,0)),"")</f>
        <v>0</v>
      </c>
      <c r="AI56" s="157">
        <f>IFERROR(INDEX(NoSettings_v3!$C$2:$AH$4612,MATCH('EPS 3.1.3'!$B56,NoSettings_v3!$A$2:$A$4612,0),MATCH('EPS 3.1.3'!AI$1,NoSettings_v3!$C$1:$AH$1,0)),"")</f>
        <v>0</v>
      </c>
    </row>
    <row r="57" spans="2:35" s="127" customFormat="1" x14ac:dyDescent="0.35">
      <c r="B57" s="161" t="s">
        <v>985</v>
      </c>
      <c r="C57" s="127" t="s">
        <v>964</v>
      </c>
      <c r="D57" s="157">
        <f>IFERROR(INDEX(NoSettings_v3!$C$2:$AH$4612,MATCH('EPS 3.1.3'!$B57,NoSettings_v3!$A$2:$A$4612,0),MATCH('EPS 3.1.3'!D$1,NoSettings_v3!$C$1:$AH$1,0)),"")</f>
        <v>0</v>
      </c>
      <c r="E57" s="157">
        <f>IFERROR(INDEX(NoSettings_v3!$C$2:$AH$4612,MATCH('EPS 3.1.3'!$B57,NoSettings_v3!$A$2:$A$4612,0),MATCH('EPS 3.1.3'!E$1,NoSettings_v3!$C$1:$AH$1,0)),"")</f>
        <v>0</v>
      </c>
      <c r="F57" s="157">
        <f>IFERROR(INDEX(NoSettings_v3!$C$2:$AH$4612,MATCH('EPS 3.1.3'!$B57,NoSettings_v3!$A$2:$A$4612,0),MATCH('EPS 3.1.3'!F$1,NoSettings_v3!$C$1:$AH$1,0)),"")</f>
        <v>0</v>
      </c>
      <c r="G57" s="157">
        <f>IFERROR(INDEX(NoSettings_v3!$C$2:$AH$4612,MATCH('EPS 3.1.3'!$B57,NoSettings_v3!$A$2:$A$4612,0),MATCH('EPS 3.1.3'!G$1,NoSettings_v3!$C$1:$AH$1,0)),"")</f>
        <v>0</v>
      </c>
      <c r="H57" s="157">
        <f>IFERROR(INDEX(NoSettings_v3!$C$2:$AH$4612,MATCH('EPS 3.1.3'!$B57,NoSettings_v3!$A$2:$A$4612,0),MATCH('EPS 3.1.3'!H$1,NoSettings_v3!$C$1:$AH$1,0)),"")</f>
        <v>0</v>
      </c>
      <c r="I57" s="157">
        <f>IFERROR(INDEX(NoSettings_v3!$C$2:$AH$4612,MATCH('EPS 3.1.3'!$B57,NoSettings_v3!$A$2:$A$4612,0),MATCH('EPS 3.1.3'!I$1,NoSettings_v3!$C$1:$AH$1,0)),"")</f>
        <v>0</v>
      </c>
      <c r="J57" s="157">
        <f>IFERROR(INDEX(NoSettings_v3!$C$2:$AH$4612,MATCH('EPS 3.1.3'!$B57,NoSettings_v3!$A$2:$A$4612,0),MATCH('EPS 3.1.3'!J$1,NoSettings_v3!$C$1:$AH$1,0)),"")</f>
        <v>0</v>
      </c>
      <c r="K57" s="157">
        <f>IFERROR(INDEX(NoSettings_v3!$C$2:$AH$4612,MATCH('EPS 3.1.3'!$B57,NoSettings_v3!$A$2:$A$4612,0),MATCH('EPS 3.1.3'!K$1,NoSettings_v3!$C$1:$AH$1,0)),"")</f>
        <v>0</v>
      </c>
      <c r="L57" s="157">
        <f>IFERROR(INDEX(NoSettings_v3!$C$2:$AH$4612,MATCH('EPS 3.1.3'!$B57,NoSettings_v3!$A$2:$A$4612,0),MATCH('EPS 3.1.3'!L$1,NoSettings_v3!$C$1:$AH$1,0)),"")</f>
        <v>0</v>
      </c>
      <c r="M57" s="157">
        <f>IFERROR(INDEX(NoSettings_v3!$C$2:$AH$4612,MATCH('EPS 3.1.3'!$B57,NoSettings_v3!$A$2:$A$4612,0),MATCH('EPS 3.1.3'!M$1,NoSettings_v3!$C$1:$AH$1,0)),"")</f>
        <v>0</v>
      </c>
      <c r="N57" s="157">
        <f>IFERROR(INDEX(NoSettings_v3!$C$2:$AH$4612,MATCH('EPS 3.1.3'!$B57,NoSettings_v3!$A$2:$A$4612,0),MATCH('EPS 3.1.3'!N$1,NoSettings_v3!$C$1:$AH$1,0)),"")</f>
        <v>0</v>
      </c>
      <c r="O57" s="157">
        <f>IFERROR(INDEX(NoSettings_v3!$C$2:$AH$4612,MATCH('EPS 3.1.3'!$B57,NoSettings_v3!$A$2:$A$4612,0),MATCH('EPS 3.1.3'!O$1,NoSettings_v3!$C$1:$AH$1,0)),"")</f>
        <v>0</v>
      </c>
      <c r="P57" s="157">
        <f>IFERROR(INDEX(NoSettings_v3!$C$2:$AH$4612,MATCH('EPS 3.1.3'!$B57,NoSettings_v3!$A$2:$A$4612,0),MATCH('EPS 3.1.3'!P$1,NoSettings_v3!$C$1:$AH$1,0)),"")</f>
        <v>0</v>
      </c>
      <c r="Q57" s="157">
        <f>IFERROR(INDEX(NoSettings_v3!$C$2:$AH$4612,MATCH('EPS 3.1.3'!$B57,NoSettings_v3!$A$2:$A$4612,0),MATCH('EPS 3.1.3'!Q$1,NoSettings_v3!$C$1:$AH$1,0)),"")</f>
        <v>0</v>
      </c>
      <c r="R57" s="157">
        <f>IFERROR(INDEX(NoSettings_v3!$C$2:$AH$4612,MATCH('EPS 3.1.3'!$B57,NoSettings_v3!$A$2:$A$4612,0),MATCH('EPS 3.1.3'!R$1,NoSettings_v3!$C$1:$AH$1,0)),"")</f>
        <v>0</v>
      </c>
      <c r="S57" s="157">
        <f>IFERROR(INDEX(NoSettings_v3!$C$2:$AH$4612,MATCH('EPS 3.1.3'!$B57,NoSettings_v3!$A$2:$A$4612,0),MATCH('EPS 3.1.3'!S$1,NoSettings_v3!$C$1:$AH$1,0)),"")</f>
        <v>0</v>
      </c>
      <c r="T57" s="157">
        <f>IFERROR(INDEX(NoSettings_v3!$C$2:$AH$4612,MATCH('EPS 3.1.3'!$B57,NoSettings_v3!$A$2:$A$4612,0),MATCH('EPS 3.1.3'!T$1,NoSettings_v3!$C$1:$AH$1,0)),"")</f>
        <v>0</v>
      </c>
      <c r="U57" s="157">
        <f>IFERROR(INDEX(NoSettings_v3!$C$2:$AH$4612,MATCH('EPS 3.1.3'!$B57,NoSettings_v3!$A$2:$A$4612,0),MATCH('EPS 3.1.3'!U$1,NoSettings_v3!$C$1:$AH$1,0)),"")</f>
        <v>0</v>
      </c>
      <c r="V57" s="157">
        <f>IFERROR(INDEX(NoSettings_v3!$C$2:$AH$4612,MATCH('EPS 3.1.3'!$B57,NoSettings_v3!$A$2:$A$4612,0),MATCH('EPS 3.1.3'!V$1,NoSettings_v3!$C$1:$AH$1,0)),"")</f>
        <v>0</v>
      </c>
      <c r="W57" s="157">
        <f>IFERROR(INDEX(NoSettings_v3!$C$2:$AH$4612,MATCH('EPS 3.1.3'!$B57,NoSettings_v3!$A$2:$A$4612,0),MATCH('EPS 3.1.3'!W$1,NoSettings_v3!$C$1:$AH$1,0)),"")</f>
        <v>0</v>
      </c>
      <c r="X57" s="157">
        <f>IFERROR(INDEX(NoSettings_v3!$C$2:$AH$4612,MATCH('EPS 3.1.3'!$B57,NoSettings_v3!$A$2:$A$4612,0),MATCH('EPS 3.1.3'!X$1,NoSettings_v3!$C$1:$AH$1,0)),"")</f>
        <v>0</v>
      </c>
      <c r="Y57" s="157">
        <f>IFERROR(INDEX(NoSettings_v3!$C$2:$AH$4612,MATCH('EPS 3.1.3'!$B57,NoSettings_v3!$A$2:$A$4612,0),MATCH('EPS 3.1.3'!Y$1,NoSettings_v3!$C$1:$AH$1,0)),"")</f>
        <v>0</v>
      </c>
      <c r="Z57" s="157">
        <f>IFERROR(INDEX(NoSettings_v3!$C$2:$AH$4612,MATCH('EPS 3.1.3'!$B57,NoSettings_v3!$A$2:$A$4612,0),MATCH('EPS 3.1.3'!Z$1,NoSettings_v3!$C$1:$AH$1,0)),"")</f>
        <v>0</v>
      </c>
      <c r="AA57" s="157">
        <f>IFERROR(INDEX(NoSettings_v3!$C$2:$AH$4612,MATCH('EPS 3.1.3'!$B57,NoSettings_v3!$A$2:$A$4612,0),MATCH('EPS 3.1.3'!AA$1,NoSettings_v3!$C$1:$AH$1,0)),"")</f>
        <v>0</v>
      </c>
      <c r="AB57" s="157">
        <f>IFERROR(INDEX(NoSettings_v3!$C$2:$AH$4612,MATCH('EPS 3.1.3'!$B57,NoSettings_v3!$A$2:$A$4612,0),MATCH('EPS 3.1.3'!AB$1,NoSettings_v3!$C$1:$AH$1,0)),"")</f>
        <v>0</v>
      </c>
      <c r="AC57" s="157">
        <f>IFERROR(INDEX(NoSettings_v3!$C$2:$AH$4612,MATCH('EPS 3.1.3'!$B57,NoSettings_v3!$A$2:$A$4612,0),MATCH('EPS 3.1.3'!AC$1,NoSettings_v3!$C$1:$AH$1,0)),"")</f>
        <v>0</v>
      </c>
      <c r="AD57" s="157">
        <f>IFERROR(INDEX(NoSettings_v3!$C$2:$AH$4612,MATCH('EPS 3.1.3'!$B57,NoSettings_v3!$A$2:$A$4612,0),MATCH('EPS 3.1.3'!AD$1,NoSettings_v3!$C$1:$AH$1,0)),"")</f>
        <v>0</v>
      </c>
      <c r="AE57" s="157">
        <f>IFERROR(INDEX(NoSettings_v3!$C$2:$AH$4612,MATCH('EPS 3.1.3'!$B57,NoSettings_v3!$A$2:$A$4612,0),MATCH('EPS 3.1.3'!AE$1,NoSettings_v3!$C$1:$AH$1,0)),"")</f>
        <v>0</v>
      </c>
      <c r="AF57" s="157">
        <f>IFERROR(INDEX(NoSettings_v3!$C$2:$AH$4612,MATCH('EPS 3.1.3'!$B57,NoSettings_v3!$A$2:$A$4612,0),MATCH('EPS 3.1.3'!AF$1,NoSettings_v3!$C$1:$AH$1,0)),"")</f>
        <v>0</v>
      </c>
      <c r="AG57" s="157">
        <f>IFERROR(INDEX(NoSettings_v3!$C$2:$AH$4612,MATCH('EPS 3.1.3'!$B57,NoSettings_v3!$A$2:$A$4612,0),MATCH('EPS 3.1.3'!AG$1,NoSettings_v3!$C$1:$AH$1,0)),"")</f>
        <v>0</v>
      </c>
      <c r="AH57" s="157">
        <f>IFERROR(INDEX(NoSettings_v3!$C$2:$AH$4612,MATCH('EPS 3.1.3'!$B57,NoSettings_v3!$A$2:$A$4612,0),MATCH('EPS 3.1.3'!AH$1,NoSettings_v3!$C$1:$AH$1,0)),"")</f>
        <v>0</v>
      </c>
      <c r="AI57" s="157">
        <f>IFERROR(INDEX(NoSettings_v3!$C$2:$AH$4612,MATCH('EPS 3.1.3'!$B57,NoSettings_v3!$A$2:$A$4612,0),MATCH('EPS 3.1.3'!AI$1,NoSettings_v3!$C$1:$AH$1,0)),"")</f>
        <v>0</v>
      </c>
    </row>
    <row r="58" spans="2:35" s="127" customFormat="1" x14ac:dyDescent="0.35">
      <c r="B58" s="161" t="s">
        <v>986</v>
      </c>
      <c r="C58" s="127" t="s">
        <v>964</v>
      </c>
      <c r="D58" s="157">
        <f>IFERROR(INDEX(NoSettings_v3!$C$2:$AH$4612,MATCH('EPS 3.1.3'!$B58,NoSettings_v3!$A$2:$A$4612,0),MATCH('EPS 3.1.3'!D$1,NoSettings_v3!$C$1:$AH$1,0)),"")</f>
        <v>0</v>
      </c>
      <c r="E58" s="157">
        <f>IFERROR(INDEX(NoSettings_v3!$C$2:$AH$4612,MATCH('EPS 3.1.3'!$B58,NoSettings_v3!$A$2:$A$4612,0),MATCH('EPS 3.1.3'!E$1,NoSettings_v3!$C$1:$AH$1,0)),"")</f>
        <v>0</v>
      </c>
      <c r="F58" s="157">
        <f>IFERROR(INDEX(NoSettings_v3!$C$2:$AH$4612,MATCH('EPS 3.1.3'!$B58,NoSettings_v3!$A$2:$A$4612,0),MATCH('EPS 3.1.3'!F$1,NoSettings_v3!$C$1:$AH$1,0)),"")</f>
        <v>0</v>
      </c>
      <c r="G58" s="157">
        <f>IFERROR(INDEX(NoSettings_v3!$C$2:$AH$4612,MATCH('EPS 3.1.3'!$B58,NoSettings_v3!$A$2:$A$4612,0),MATCH('EPS 3.1.3'!G$1,NoSettings_v3!$C$1:$AH$1,0)),"")</f>
        <v>0</v>
      </c>
      <c r="H58" s="157">
        <f>IFERROR(INDEX(NoSettings_v3!$C$2:$AH$4612,MATCH('EPS 3.1.3'!$B58,NoSettings_v3!$A$2:$A$4612,0),MATCH('EPS 3.1.3'!H$1,NoSettings_v3!$C$1:$AH$1,0)),"")</f>
        <v>0</v>
      </c>
      <c r="I58" s="157">
        <f>IFERROR(INDEX(NoSettings_v3!$C$2:$AH$4612,MATCH('EPS 3.1.3'!$B58,NoSettings_v3!$A$2:$A$4612,0),MATCH('EPS 3.1.3'!I$1,NoSettings_v3!$C$1:$AH$1,0)),"")</f>
        <v>0</v>
      </c>
      <c r="J58" s="157">
        <f>IFERROR(INDEX(NoSettings_v3!$C$2:$AH$4612,MATCH('EPS 3.1.3'!$B58,NoSettings_v3!$A$2:$A$4612,0),MATCH('EPS 3.1.3'!J$1,NoSettings_v3!$C$1:$AH$1,0)),"")</f>
        <v>0</v>
      </c>
      <c r="K58" s="157">
        <f>IFERROR(INDEX(NoSettings_v3!$C$2:$AH$4612,MATCH('EPS 3.1.3'!$B58,NoSettings_v3!$A$2:$A$4612,0),MATCH('EPS 3.1.3'!K$1,NoSettings_v3!$C$1:$AH$1,0)),"")</f>
        <v>0</v>
      </c>
      <c r="L58" s="157">
        <f>IFERROR(INDEX(NoSettings_v3!$C$2:$AH$4612,MATCH('EPS 3.1.3'!$B58,NoSettings_v3!$A$2:$A$4612,0),MATCH('EPS 3.1.3'!L$1,NoSettings_v3!$C$1:$AH$1,0)),"")</f>
        <v>0</v>
      </c>
      <c r="M58" s="157">
        <f>IFERROR(INDEX(NoSettings_v3!$C$2:$AH$4612,MATCH('EPS 3.1.3'!$B58,NoSettings_v3!$A$2:$A$4612,0),MATCH('EPS 3.1.3'!M$1,NoSettings_v3!$C$1:$AH$1,0)),"")</f>
        <v>0</v>
      </c>
      <c r="N58" s="157">
        <f>IFERROR(INDEX(NoSettings_v3!$C$2:$AH$4612,MATCH('EPS 3.1.3'!$B58,NoSettings_v3!$A$2:$A$4612,0),MATCH('EPS 3.1.3'!N$1,NoSettings_v3!$C$1:$AH$1,0)),"")</f>
        <v>0</v>
      </c>
      <c r="O58" s="157">
        <f>IFERROR(INDEX(NoSettings_v3!$C$2:$AH$4612,MATCH('EPS 3.1.3'!$B58,NoSettings_v3!$A$2:$A$4612,0),MATCH('EPS 3.1.3'!O$1,NoSettings_v3!$C$1:$AH$1,0)),"")</f>
        <v>0</v>
      </c>
      <c r="P58" s="157">
        <f>IFERROR(INDEX(NoSettings_v3!$C$2:$AH$4612,MATCH('EPS 3.1.3'!$B58,NoSettings_v3!$A$2:$A$4612,0),MATCH('EPS 3.1.3'!P$1,NoSettings_v3!$C$1:$AH$1,0)),"")</f>
        <v>0</v>
      </c>
      <c r="Q58" s="157">
        <f>IFERROR(INDEX(NoSettings_v3!$C$2:$AH$4612,MATCH('EPS 3.1.3'!$B58,NoSettings_v3!$A$2:$A$4612,0),MATCH('EPS 3.1.3'!Q$1,NoSettings_v3!$C$1:$AH$1,0)),"")</f>
        <v>0</v>
      </c>
      <c r="R58" s="157">
        <f>IFERROR(INDEX(NoSettings_v3!$C$2:$AH$4612,MATCH('EPS 3.1.3'!$B58,NoSettings_v3!$A$2:$A$4612,0),MATCH('EPS 3.1.3'!R$1,NoSettings_v3!$C$1:$AH$1,0)),"")</f>
        <v>0</v>
      </c>
      <c r="S58" s="157">
        <f>IFERROR(INDEX(NoSettings_v3!$C$2:$AH$4612,MATCH('EPS 3.1.3'!$B58,NoSettings_v3!$A$2:$A$4612,0),MATCH('EPS 3.1.3'!S$1,NoSettings_v3!$C$1:$AH$1,0)),"")</f>
        <v>0</v>
      </c>
      <c r="T58" s="157">
        <f>IFERROR(INDEX(NoSettings_v3!$C$2:$AH$4612,MATCH('EPS 3.1.3'!$B58,NoSettings_v3!$A$2:$A$4612,0),MATCH('EPS 3.1.3'!T$1,NoSettings_v3!$C$1:$AH$1,0)),"")</f>
        <v>0</v>
      </c>
      <c r="U58" s="157">
        <f>IFERROR(INDEX(NoSettings_v3!$C$2:$AH$4612,MATCH('EPS 3.1.3'!$B58,NoSettings_v3!$A$2:$A$4612,0),MATCH('EPS 3.1.3'!U$1,NoSettings_v3!$C$1:$AH$1,0)),"")</f>
        <v>0</v>
      </c>
      <c r="V58" s="157">
        <f>IFERROR(INDEX(NoSettings_v3!$C$2:$AH$4612,MATCH('EPS 3.1.3'!$B58,NoSettings_v3!$A$2:$A$4612,0),MATCH('EPS 3.1.3'!V$1,NoSettings_v3!$C$1:$AH$1,0)),"")</f>
        <v>0</v>
      </c>
      <c r="W58" s="157">
        <f>IFERROR(INDEX(NoSettings_v3!$C$2:$AH$4612,MATCH('EPS 3.1.3'!$B58,NoSettings_v3!$A$2:$A$4612,0),MATCH('EPS 3.1.3'!W$1,NoSettings_v3!$C$1:$AH$1,0)),"")</f>
        <v>0</v>
      </c>
      <c r="X58" s="157">
        <f>IFERROR(INDEX(NoSettings_v3!$C$2:$AH$4612,MATCH('EPS 3.1.3'!$B58,NoSettings_v3!$A$2:$A$4612,0),MATCH('EPS 3.1.3'!X$1,NoSettings_v3!$C$1:$AH$1,0)),"")</f>
        <v>0</v>
      </c>
      <c r="Y58" s="157">
        <f>IFERROR(INDEX(NoSettings_v3!$C$2:$AH$4612,MATCH('EPS 3.1.3'!$B58,NoSettings_v3!$A$2:$A$4612,0),MATCH('EPS 3.1.3'!Y$1,NoSettings_v3!$C$1:$AH$1,0)),"")</f>
        <v>0</v>
      </c>
      <c r="Z58" s="157">
        <f>IFERROR(INDEX(NoSettings_v3!$C$2:$AH$4612,MATCH('EPS 3.1.3'!$B58,NoSettings_v3!$A$2:$A$4612,0),MATCH('EPS 3.1.3'!Z$1,NoSettings_v3!$C$1:$AH$1,0)),"")</f>
        <v>0</v>
      </c>
      <c r="AA58" s="157">
        <f>IFERROR(INDEX(NoSettings_v3!$C$2:$AH$4612,MATCH('EPS 3.1.3'!$B58,NoSettings_v3!$A$2:$A$4612,0),MATCH('EPS 3.1.3'!AA$1,NoSettings_v3!$C$1:$AH$1,0)),"")</f>
        <v>0</v>
      </c>
      <c r="AB58" s="157">
        <f>IFERROR(INDEX(NoSettings_v3!$C$2:$AH$4612,MATCH('EPS 3.1.3'!$B58,NoSettings_v3!$A$2:$A$4612,0),MATCH('EPS 3.1.3'!AB$1,NoSettings_v3!$C$1:$AH$1,0)),"")</f>
        <v>0</v>
      </c>
      <c r="AC58" s="157">
        <f>IFERROR(INDEX(NoSettings_v3!$C$2:$AH$4612,MATCH('EPS 3.1.3'!$B58,NoSettings_v3!$A$2:$A$4612,0),MATCH('EPS 3.1.3'!AC$1,NoSettings_v3!$C$1:$AH$1,0)),"")</f>
        <v>0</v>
      </c>
      <c r="AD58" s="157">
        <f>IFERROR(INDEX(NoSettings_v3!$C$2:$AH$4612,MATCH('EPS 3.1.3'!$B58,NoSettings_v3!$A$2:$A$4612,0),MATCH('EPS 3.1.3'!AD$1,NoSettings_v3!$C$1:$AH$1,0)),"")</f>
        <v>0</v>
      </c>
      <c r="AE58" s="157">
        <f>IFERROR(INDEX(NoSettings_v3!$C$2:$AH$4612,MATCH('EPS 3.1.3'!$B58,NoSettings_v3!$A$2:$A$4612,0),MATCH('EPS 3.1.3'!AE$1,NoSettings_v3!$C$1:$AH$1,0)),"")</f>
        <v>0</v>
      </c>
      <c r="AF58" s="157">
        <f>IFERROR(INDEX(NoSettings_v3!$C$2:$AH$4612,MATCH('EPS 3.1.3'!$B58,NoSettings_v3!$A$2:$A$4612,0),MATCH('EPS 3.1.3'!AF$1,NoSettings_v3!$C$1:$AH$1,0)),"")</f>
        <v>0</v>
      </c>
      <c r="AG58" s="157">
        <f>IFERROR(INDEX(NoSettings_v3!$C$2:$AH$4612,MATCH('EPS 3.1.3'!$B58,NoSettings_v3!$A$2:$A$4612,0),MATCH('EPS 3.1.3'!AG$1,NoSettings_v3!$C$1:$AH$1,0)),"")</f>
        <v>0</v>
      </c>
      <c r="AH58" s="157">
        <f>IFERROR(INDEX(NoSettings_v3!$C$2:$AH$4612,MATCH('EPS 3.1.3'!$B58,NoSettings_v3!$A$2:$A$4612,0),MATCH('EPS 3.1.3'!AH$1,NoSettings_v3!$C$1:$AH$1,0)),"")</f>
        <v>0</v>
      </c>
      <c r="AI58" s="157">
        <f>IFERROR(INDEX(NoSettings_v3!$C$2:$AH$4612,MATCH('EPS 3.1.3'!$B58,NoSettings_v3!$A$2:$A$4612,0),MATCH('EPS 3.1.3'!AI$1,NoSettings_v3!$C$1:$AH$1,0)),"")</f>
        <v>0</v>
      </c>
    </row>
    <row r="59" spans="2:35" s="127" customFormat="1" x14ac:dyDescent="0.35">
      <c r="B59" s="161" t="s">
        <v>987</v>
      </c>
      <c r="C59" s="127" t="s">
        <v>964</v>
      </c>
      <c r="D59" s="157">
        <f>IFERROR(INDEX(NoSettings_v3!$C$2:$AH$4612,MATCH('EPS 3.1.3'!$B59,NoSettings_v3!$A$2:$A$4612,0),MATCH('EPS 3.1.3'!D$1,NoSettings_v3!$C$1:$AH$1,0)),"")</f>
        <v>0</v>
      </c>
      <c r="E59" s="157">
        <f>IFERROR(INDEX(NoSettings_v3!$C$2:$AH$4612,MATCH('EPS 3.1.3'!$B59,NoSettings_v3!$A$2:$A$4612,0),MATCH('EPS 3.1.3'!E$1,NoSettings_v3!$C$1:$AH$1,0)),"")</f>
        <v>0</v>
      </c>
      <c r="F59" s="157">
        <f>IFERROR(INDEX(NoSettings_v3!$C$2:$AH$4612,MATCH('EPS 3.1.3'!$B59,NoSettings_v3!$A$2:$A$4612,0),MATCH('EPS 3.1.3'!F$1,NoSettings_v3!$C$1:$AH$1,0)),"")</f>
        <v>0</v>
      </c>
      <c r="G59" s="157">
        <f>IFERROR(INDEX(NoSettings_v3!$C$2:$AH$4612,MATCH('EPS 3.1.3'!$B59,NoSettings_v3!$A$2:$A$4612,0),MATCH('EPS 3.1.3'!G$1,NoSettings_v3!$C$1:$AH$1,0)),"")</f>
        <v>0</v>
      </c>
      <c r="H59" s="157">
        <f>IFERROR(INDEX(NoSettings_v3!$C$2:$AH$4612,MATCH('EPS 3.1.3'!$B59,NoSettings_v3!$A$2:$A$4612,0),MATCH('EPS 3.1.3'!H$1,NoSettings_v3!$C$1:$AH$1,0)),"")</f>
        <v>0</v>
      </c>
      <c r="I59" s="157">
        <f>IFERROR(INDEX(NoSettings_v3!$C$2:$AH$4612,MATCH('EPS 3.1.3'!$B59,NoSettings_v3!$A$2:$A$4612,0),MATCH('EPS 3.1.3'!I$1,NoSettings_v3!$C$1:$AH$1,0)),"")</f>
        <v>0</v>
      </c>
      <c r="J59" s="157">
        <f>IFERROR(INDEX(NoSettings_v3!$C$2:$AH$4612,MATCH('EPS 3.1.3'!$B59,NoSettings_v3!$A$2:$A$4612,0),MATCH('EPS 3.1.3'!J$1,NoSettings_v3!$C$1:$AH$1,0)),"")</f>
        <v>0</v>
      </c>
      <c r="K59" s="157">
        <f>IFERROR(INDEX(NoSettings_v3!$C$2:$AH$4612,MATCH('EPS 3.1.3'!$B59,NoSettings_v3!$A$2:$A$4612,0),MATCH('EPS 3.1.3'!K$1,NoSettings_v3!$C$1:$AH$1,0)),"")</f>
        <v>0</v>
      </c>
      <c r="L59" s="157">
        <f>IFERROR(INDEX(NoSettings_v3!$C$2:$AH$4612,MATCH('EPS 3.1.3'!$B59,NoSettings_v3!$A$2:$A$4612,0),MATCH('EPS 3.1.3'!L$1,NoSettings_v3!$C$1:$AH$1,0)),"")</f>
        <v>0</v>
      </c>
      <c r="M59" s="157">
        <f>IFERROR(INDEX(NoSettings_v3!$C$2:$AH$4612,MATCH('EPS 3.1.3'!$B59,NoSettings_v3!$A$2:$A$4612,0),MATCH('EPS 3.1.3'!M$1,NoSettings_v3!$C$1:$AH$1,0)),"")</f>
        <v>0</v>
      </c>
      <c r="N59" s="157">
        <f>IFERROR(INDEX(NoSettings_v3!$C$2:$AH$4612,MATCH('EPS 3.1.3'!$B59,NoSettings_v3!$A$2:$A$4612,0),MATCH('EPS 3.1.3'!N$1,NoSettings_v3!$C$1:$AH$1,0)),"")</f>
        <v>0</v>
      </c>
      <c r="O59" s="157">
        <f>IFERROR(INDEX(NoSettings_v3!$C$2:$AH$4612,MATCH('EPS 3.1.3'!$B59,NoSettings_v3!$A$2:$A$4612,0),MATCH('EPS 3.1.3'!O$1,NoSettings_v3!$C$1:$AH$1,0)),"")</f>
        <v>0</v>
      </c>
      <c r="P59" s="157">
        <f>IFERROR(INDEX(NoSettings_v3!$C$2:$AH$4612,MATCH('EPS 3.1.3'!$B59,NoSettings_v3!$A$2:$A$4612,0),MATCH('EPS 3.1.3'!P$1,NoSettings_v3!$C$1:$AH$1,0)),"")</f>
        <v>0</v>
      </c>
      <c r="Q59" s="157">
        <f>IFERROR(INDEX(NoSettings_v3!$C$2:$AH$4612,MATCH('EPS 3.1.3'!$B59,NoSettings_v3!$A$2:$A$4612,0),MATCH('EPS 3.1.3'!Q$1,NoSettings_v3!$C$1:$AH$1,0)),"")</f>
        <v>0</v>
      </c>
      <c r="R59" s="157">
        <f>IFERROR(INDEX(NoSettings_v3!$C$2:$AH$4612,MATCH('EPS 3.1.3'!$B59,NoSettings_v3!$A$2:$A$4612,0),MATCH('EPS 3.1.3'!R$1,NoSettings_v3!$C$1:$AH$1,0)),"")</f>
        <v>0</v>
      </c>
      <c r="S59" s="157">
        <f>IFERROR(INDEX(NoSettings_v3!$C$2:$AH$4612,MATCH('EPS 3.1.3'!$B59,NoSettings_v3!$A$2:$A$4612,0),MATCH('EPS 3.1.3'!S$1,NoSettings_v3!$C$1:$AH$1,0)),"")</f>
        <v>0</v>
      </c>
      <c r="T59" s="157">
        <f>IFERROR(INDEX(NoSettings_v3!$C$2:$AH$4612,MATCH('EPS 3.1.3'!$B59,NoSettings_v3!$A$2:$A$4612,0),MATCH('EPS 3.1.3'!T$1,NoSettings_v3!$C$1:$AH$1,0)),"")</f>
        <v>0</v>
      </c>
      <c r="U59" s="157">
        <f>IFERROR(INDEX(NoSettings_v3!$C$2:$AH$4612,MATCH('EPS 3.1.3'!$B59,NoSettings_v3!$A$2:$A$4612,0),MATCH('EPS 3.1.3'!U$1,NoSettings_v3!$C$1:$AH$1,0)),"")</f>
        <v>0</v>
      </c>
      <c r="V59" s="157">
        <f>IFERROR(INDEX(NoSettings_v3!$C$2:$AH$4612,MATCH('EPS 3.1.3'!$B59,NoSettings_v3!$A$2:$A$4612,0),MATCH('EPS 3.1.3'!V$1,NoSettings_v3!$C$1:$AH$1,0)),"")</f>
        <v>0</v>
      </c>
      <c r="W59" s="157">
        <f>IFERROR(INDEX(NoSettings_v3!$C$2:$AH$4612,MATCH('EPS 3.1.3'!$B59,NoSettings_v3!$A$2:$A$4612,0),MATCH('EPS 3.1.3'!W$1,NoSettings_v3!$C$1:$AH$1,0)),"")</f>
        <v>0</v>
      </c>
      <c r="X59" s="157">
        <f>IFERROR(INDEX(NoSettings_v3!$C$2:$AH$4612,MATCH('EPS 3.1.3'!$B59,NoSettings_v3!$A$2:$A$4612,0),MATCH('EPS 3.1.3'!X$1,NoSettings_v3!$C$1:$AH$1,0)),"")</f>
        <v>0</v>
      </c>
      <c r="Y59" s="157">
        <f>IFERROR(INDEX(NoSettings_v3!$C$2:$AH$4612,MATCH('EPS 3.1.3'!$B59,NoSettings_v3!$A$2:$A$4612,0),MATCH('EPS 3.1.3'!Y$1,NoSettings_v3!$C$1:$AH$1,0)),"")</f>
        <v>0</v>
      </c>
      <c r="Z59" s="157">
        <f>IFERROR(INDEX(NoSettings_v3!$C$2:$AH$4612,MATCH('EPS 3.1.3'!$B59,NoSettings_v3!$A$2:$A$4612,0),MATCH('EPS 3.1.3'!Z$1,NoSettings_v3!$C$1:$AH$1,0)),"")</f>
        <v>0</v>
      </c>
      <c r="AA59" s="157">
        <f>IFERROR(INDEX(NoSettings_v3!$C$2:$AH$4612,MATCH('EPS 3.1.3'!$B59,NoSettings_v3!$A$2:$A$4612,0),MATCH('EPS 3.1.3'!AA$1,NoSettings_v3!$C$1:$AH$1,0)),"")</f>
        <v>0</v>
      </c>
      <c r="AB59" s="157">
        <f>IFERROR(INDEX(NoSettings_v3!$C$2:$AH$4612,MATCH('EPS 3.1.3'!$B59,NoSettings_v3!$A$2:$A$4612,0),MATCH('EPS 3.1.3'!AB$1,NoSettings_v3!$C$1:$AH$1,0)),"")</f>
        <v>0</v>
      </c>
      <c r="AC59" s="157">
        <f>IFERROR(INDEX(NoSettings_v3!$C$2:$AH$4612,MATCH('EPS 3.1.3'!$B59,NoSettings_v3!$A$2:$A$4612,0),MATCH('EPS 3.1.3'!AC$1,NoSettings_v3!$C$1:$AH$1,0)),"")</f>
        <v>0</v>
      </c>
      <c r="AD59" s="157">
        <f>IFERROR(INDEX(NoSettings_v3!$C$2:$AH$4612,MATCH('EPS 3.1.3'!$B59,NoSettings_v3!$A$2:$A$4612,0),MATCH('EPS 3.1.3'!AD$1,NoSettings_v3!$C$1:$AH$1,0)),"")</f>
        <v>0</v>
      </c>
      <c r="AE59" s="157">
        <f>IFERROR(INDEX(NoSettings_v3!$C$2:$AH$4612,MATCH('EPS 3.1.3'!$B59,NoSettings_v3!$A$2:$A$4612,0),MATCH('EPS 3.1.3'!AE$1,NoSettings_v3!$C$1:$AH$1,0)),"")</f>
        <v>0</v>
      </c>
      <c r="AF59" s="157">
        <f>IFERROR(INDEX(NoSettings_v3!$C$2:$AH$4612,MATCH('EPS 3.1.3'!$B59,NoSettings_v3!$A$2:$A$4612,0),MATCH('EPS 3.1.3'!AF$1,NoSettings_v3!$C$1:$AH$1,0)),"")</f>
        <v>0</v>
      </c>
      <c r="AG59" s="157">
        <f>IFERROR(INDEX(NoSettings_v3!$C$2:$AH$4612,MATCH('EPS 3.1.3'!$B59,NoSettings_v3!$A$2:$A$4612,0),MATCH('EPS 3.1.3'!AG$1,NoSettings_v3!$C$1:$AH$1,0)),"")</f>
        <v>0</v>
      </c>
      <c r="AH59" s="157">
        <f>IFERROR(INDEX(NoSettings_v3!$C$2:$AH$4612,MATCH('EPS 3.1.3'!$B59,NoSettings_v3!$A$2:$A$4612,0),MATCH('EPS 3.1.3'!AH$1,NoSettings_v3!$C$1:$AH$1,0)),"")</f>
        <v>0</v>
      </c>
      <c r="AI59" s="157">
        <f>IFERROR(INDEX(NoSettings_v3!$C$2:$AH$4612,MATCH('EPS 3.1.3'!$B59,NoSettings_v3!$A$2:$A$4612,0),MATCH('EPS 3.1.3'!AI$1,NoSettings_v3!$C$1:$AH$1,0)),"")</f>
        <v>0</v>
      </c>
    </row>
    <row r="60" spans="2:35" s="127" customFormat="1" x14ac:dyDescent="0.35">
      <c r="B60" s="161" t="s">
        <v>988</v>
      </c>
      <c r="C60" s="127" t="s">
        <v>964</v>
      </c>
      <c r="D60" s="157">
        <f>IFERROR(INDEX(NoSettings_v3!$C$2:$AH$4612,MATCH('EPS 3.1.3'!$B60,NoSettings_v3!$A$2:$A$4612,0),MATCH('EPS 3.1.3'!D$1,NoSettings_v3!$C$1:$AH$1,0)),"")</f>
        <v>0</v>
      </c>
      <c r="E60" s="157">
        <f>IFERROR(INDEX(NoSettings_v3!$C$2:$AH$4612,MATCH('EPS 3.1.3'!$B60,NoSettings_v3!$A$2:$A$4612,0),MATCH('EPS 3.1.3'!E$1,NoSettings_v3!$C$1:$AH$1,0)),"")</f>
        <v>0</v>
      </c>
      <c r="F60" s="157">
        <f>IFERROR(INDEX(NoSettings_v3!$C$2:$AH$4612,MATCH('EPS 3.1.3'!$B60,NoSettings_v3!$A$2:$A$4612,0),MATCH('EPS 3.1.3'!F$1,NoSettings_v3!$C$1:$AH$1,0)),"")</f>
        <v>0</v>
      </c>
      <c r="G60" s="157">
        <f>IFERROR(INDEX(NoSettings_v3!$C$2:$AH$4612,MATCH('EPS 3.1.3'!$B60,NoSettings_v3!$A$2:$A$4612,0),MATCH('EPS 3.1.3'!G$1,NoSettings_v3!$C$1:$AH$1,0)),"")</f>
        <v>0</v>
      </c>
      <c r="H60" s="157">
        <f>IFERROR(INDEX(NoSettings_v3!$C$2:$AH$4612,MATCH('EPS 3.1.3'!$B60,NoSettings_v3!$A$2:$A$4612,0),MATCH('EPS 3.1.3'!H$1,NoSettings_v3!$C$1:$AH$1,0)),"")</f>
        <v>0</v>
      </c>
      <c r="I60" s="157">
        <f>IFERROR(INDEX(NoSettings_v3!$C$2:$AH$4612,MATCH('EPS 3.1.3'!$B60,NoSettings_v3!$A$2:$A$4612,0),MATCH('EPS 3.1.3'!I$1,NoSettings_v3!$C$1:$AH$1,0)),"")</f>
        <v>0</v>
      </c>
      <c r="J60" s="157">
        <f>IFERROR(INDEX(NoSettings_v3!$C$2:$AH$4612,MATCH('EPS 3.1.3'!$B60,NoSettings_v3!$A$2:$A$4612,0),MATCH('EPS 3.1.3'!J$1,NoSettings_v3!$C$1:$AH$1,0)),"")</f>
        <v>0</v>
      </c>
      <c r="K60" s="157">
        <f>IFERROR(INDEX(NoSettings_v3!$C$2:$AH$4612,MATCH('EPS 3.1.3'!$B60,NoSettings_v3!$A$2:$A$4612,0),MATCH('EPS 3.1.3'!K$1,NoSettings_v3!$C$1:$AH$1,0)),"")</f>
        <v>0</v>
      </c>
      <c r="L60" s="157">
        <f>IFERROR(INDEX(NoSettings_v3!$C$2:$AH$4612,MATCH('EPS 3.1.3'!$B60,NoSettings_v3!$A$2:$A$4612,0),MATCH('EPS 3.1.3'!L$1,NoSettings_v3!$C$1:$AH$1,0)),"")</f>
        <v>0</v>
      </c>
      <c r="M60" s="157">
        <f>IFERROR(INDEX(NoSettings_v3!$C$2:$AH$4612,MATCH('EPS 3.1.3'!$B60,NoSettings_v3!$A$2:$A$4612,0),MATCH('EPS 3.1.3'!M$1,NoSettings_v3!$C$1:$AH$1,0)),"")</f>
        <v>0</v>
      </c>
      <c r="N60" s="157">
        <f>IFERROR(INDEX(NoSettings_v3!$C$2:$AH$4612,MATCH('EPS 3.1.3'!$B60,NoSettings_v3!$A$2:$A$4612,0),MATCH('EPS 3.1.3'!N$1,NoSettings_v3!$C$1:$AH$1,0)),"")</f>
        <v>0</v>
      </c>
      <c r="O60" s="157">
        <f>IFERROR(INDEX(NoSettings_v3!$C$2:$AH$4612,MATCH('EPS 3.1.3'!$B60,NoSettings_v3!$A$2:$A$4612,0),MATCH('EPS 3.1.3'!O$1,NoSettings_v3!$C$1:$AH$1,0)),"")</f>
        <v>0</v>
      </c>
      <c r="P60" s="157">
        <f>IFERROR(INDEX(NoSettings_v3!$C$2:$AH$4612,MATCH('EPS 3.1.3'!$B60,NoSettings_v3!$A$2:$A$4612,0),MATCH('EPS 3.1.3'!P$1,NoSettings_v3!$C$1:$AH$1,0)),"")</f>
        <v>0</v>
      </c>
      <c r="Q60" s="157">
        <f>IFERROR(INDEX(NoSettings_v3!$C$2:$AH$4612,MATCH('EPS 3.1.3'!$B60,NoSettings_v3!$A$2:$A$4612,0),MATCH('EPS 3.1.3'!Q$1,NoSettings_v3!$C$1:$AH$1,0)),"")</f>
        <v>0</v>
      </c>
      <c r="R60" s="157">
        <f>IFERROR(INDEX(NoSettings_v3!$C$2:$AH$4612,MATCH('EPS 3.1.3'!$B60,NoSettings_v3!$A$2:$A$4612,0),MATCH('EPS 3.1.3'!R$1,NoSettings_v3!$C$1:$AH$1,0)),"")</f>
        <v>0</v>
      </c>
      <c r="S60" s="157">
        <f>IFERROR(INDEX(NoSettings_v3!$C$2:$AH$4612,MATCH('EPS 3.1.3'!$B60,NoSettings_v3!$A$2:$A$4612,0),MATCH('EPS 3.1.3'!S$1,NoSettings_v3!$C$1:$AH$1,0)),"")</f>
        <v>0</v>
      </c>
      <c r="T60" s="157">
        <f>IFERROR(INDEX(NoSettings_v3!$C$2:$AH$4612,MATCH('EPS 3.1.3'!$B60,NoSettings_v3!$A$2:$A$4612,0),MATCH('EPS 3.1.3'!T$1,NoSettings_v3!$C$1:$AH$1,0)),"")</f>
        <v>0</v>
      </c>
      <c r="U60" s="157">
        <f>IFERROR(INDEX(NoSettings_v3!$C$2:$AH$4612,MATCH('EPS 3.1.3'!$B60,NoSettings_v3!$A$2:$A$4612,0),MATCH('EPS 3.1.3'!U$1,NoSettings_v3!$C$1:$AH$1,0)),"")</f>
        <v>0</v>
      </c>
      <c r="V60" s="157">
        <f>IFERROR(INDEX(NoSettings_v3!$C$2:$AH$4612,MATCH('EPS 3.1.3'!$B60,NoSettings_v3!$A$2:$A$4612,0),MATCH('EPS 3.1.3'!V$1,NoSettings_v3!$C$1:$AH$1,0)),"")</f>
        <v>0</v>
      </c>
      <c r="W60" s="157">
        <f>IFERROR(INDEX(NoSettings_v3!$C$2:$AH$4612,MATCH('EPS 3.1.3'!$B60,NoSettings_v3!$A$2:$A$4612,0),MATCH('EPS 3.1.3'!W$1,NoSettings_v3!$C$1:$AH$1,0)),"")</f>
        <v>0</v>
      </c>
      <c r="X60" s="157">
        <f>IFERROR(INDEX(NoSettings_v3!$C$2:$AH$4612,MATCH('EPS 3.1.3'!$B60,NoSettings_v3!$A$2:$A$4612,0),MATCH('EPS 3.1.3'!X$1,NoSettings_v3!$C$1:$AH$1,0)),"")</f>
        <v>0</v>
      </c>
      <c r="Y60" s="157">
        <f>IFERROR(INDEX(NoSettings_v3!$C$2:$AH$4612,MATCH('EPS 3.1.3'!$B60,NoSettings_v3!$A$2:$A$4612,0),MATCH('EPS 3.1.3'!Y$1,NoSettings_v3!$C$1:$AH$1,0)),"")</f>
        <v>0</v>
      </c>
      <c r="Z60" s="157">
        <f>IFERROR(INDEX(NoSettings_v3!$C$2:$AH$4612,MATCH('EPS 3.1.3'!$B60,NoSettings_v3!$A$2:$A$4612,0),MATCH('EPS 3.1.3'!Z$1,NoSettings_v3!$C$1:$AH$1,0)),"")</f>
        <v>0</v>
      </c>
      <c r="AA60" s="157">
        <f>IFERROR(INDEX(NoSettings_v3!$C$2:$AH$4612,MATCH('EPS 3.1.3'!$B60,NoSettings_v3!$A$2:$A$4612,0),MATCH('EPS 3.1.3'!AA$1,NoSettings_v3!$C$1:$AH$1,0)),"")</f>
        <v>0</v>
      </c>
      <c r="AB60" s="157">
        <f>IFERROR(INDEX(NoSettings_v3!$C$2:$AH$4612,MATCH('EPS 3.1.3'!$B60,NoSettings_v3!$A$2:$A$4612,0),MATCH('EPS 3.1.3'!AB$1,NoSettings_v3!$C$1:$AH$1,0)),"")</f>
        <v>0</v>
      </c>
      <c r="AC60" s="157">
        <f>IFERROR(INDEX(NoSettings_v3!$C$2:$AH$4612,MATCH('EPS 3.1.3'!$B60,NoSettings_v3!$A$2:$A$4612,0),MATCH('EPS 3.1.3'!AC$1,NoSettings_v3!$C$1:$AH$1,0)),"")</f>
        <v>0</v>
      </c>
      <c r="AD60" s="157">
        <f>IFERROR(INDEX(NoSettings_v3!$C$2:$AH$4612,MATCH('EPS 3.1.3'!$B60,NoSettings_v3!$A$2:$A$4612,0),MATCH('EPS 3.1.3'!AD$1,NoSettings_v3!$C$1:$AH$1,0)),"")</f>
        <v>0</v>
      </c>
      <c r="AE60" s="157">
        <f>IFERROR(INDEX(NoSettings_v3!$C$2:$AH$4612,MATCH('EPS 3.1.3'!$B60,NoSettings_v3!$A$2:$A$4612,0),MATCH('EPS 3.1.3'!AE$1,NoSettings_v3!$C$1:$AH$1,0)),"")</f>
        <v>0</v>
      </c>
      <c r="AF60" s="157">
        <f>IFERROR(INDEX(NoSettings_v3!$C$2:$AH$4612,MATCH('EPS 3.1.3'!$B60,NoSettings_v3!$A$2:$A$4612,0),MATCH('EPS 3.1.3'!AF$1,NoSettings_v3!$C$1:$AH$1,0)),"")</f>
        <v>0</v>
      </c>
      <c r="AG60" s="157">
        <f>IFERROR(INDEX(NoSettings_v3!$C$2:$AH$4612,MATCH('EPS 3.1.3'!$B60,NoSettings_v3!$A$2:$A$4612,0),MATCH('EPS 3.1.3'!AG$1,NoSettings_v3!$C$1:$AH$1,0)),"")</f>
        <v>0</v>
      </c>
      <c r="AH60" s="157">
        <f>IFERROR(INDEX(NoSettings_v3!$C$2:$AH$4612,MATCH('EPS 3.1.3'!$B60,NoSettings_v3!$A$2:$A$4612,0),MATCH('EPS 3.1.3'!AH$1,NoSettings_v3!$C$1:$AH$1,0)),"")</f>
        <v>0</v>
      </c>
      <c r="AI60" s="157">
        <f>IFERROR(INDEX(NoSettings_v3!$C$2:$AH$4612,MATCH('EPS 3.1.3'!$B60,NoSettings_v3!$A$2:$A$4612,0),MATCH('EPS 3.1.3'!AI$1,NoSettings_v3!$C$1:$AH$1,0)),"")</f>
        <v>0</v>
      </c>
    </row>
    <row r="61" spans="2:35" s="127" customFormat="1" x14ac:dyDescent="0.35">
      <c r="B61" s="161" t="s">
        <v>989</v>
      </c>
      <c r="C61" s="127" t="s">
        <v>964</v>
      </c>
      <c r="D61" s="157">
        <f>IFERROR(INDEX(NoSettings_v3!$C$2:$AH$4612,MATCH('EPS 3.1.3'!$B61,NoSettings_v3!$A$2:$A$4612,0),MATCH('EPS 3.1.3'!D$1,NoSettings_v3!$C$1:$AH$1,0)),"")</f>
        <v>2001540000000</v>
      </c>
      <c r="E61" s="157">
        <f>IFERROR(INDEX(NoSettings_v3!$C$2:$AH$4612,MATCH('EPS 3.1.3'!$B61,NoSettings_v3!$A$2:$A$4612,0),MATCH('EPS 3.1.3'!E$1,NoSettings_v3!$C$1:$AH$1,0)),"")</f>
        <v>1845820000000</v>
      </c>
      <c r="F61" s="157">
        <f>IFERROR(INDEX(NoSettings_v3!$C$2:$AH$4612,MATCH('EPS 3.1.3'!$B61,NoSettings_v3!$A$2:$A$4612,0),MATCH('EPS 3.1.3'!F$1,NoSettings_v3!$C$1:$AH$1,0)),"")</f>
        <v>1950290000000</v>
      </c>
      <c r="G61" s="157">
        <f>IFERROR(INDEX(NoSettings_v3!$C$2:$AH$4612,MATCH('EPS 3.1.3'!$B61,NoSettings_v3!$A$2:$A$4612,0),MATCH('EPS 3.1.3'!G$1,NoSettings_v3!$C$1:$AH$1,0)),"")</f>
        <v>2012050000000</v>
      </c>
      <c r="H61" s="157">
        <f>IFERROR(INDEX(NoSettings_v3!$C$2:$AH$4612,MATCH('EPS 3.1.3'!$B61,NoSettings_v3!$A$2:$A$4612,0),MATCH('EPS 3.1.3'!H$1,NoSettings_v3!$C$1:$AH$1,0)),"")</f>
        <v>2047740000000</v>
      </c>
      <c r="I61" s="157">
        <f>IFERROR(INDEX(NoSettings_v3!$C$2:$AH$4612,MATCH('EPS 3.1.3'!$B61,NoSettings_v3!$A$2:$A$4612,0),MATCH('EPS 3.1.3'!I$1,NoSettings_v3!$C$1:$AH$1,0)),"")</f>
        <v>2072500000000</v>
      </c>
      <c r="J61" s="157">
        <f>IFERROR(INDEX(NoSettings_v3!$C$2:$AH$4612,MATCH('EPS 3.1.3'!$B61,NoSettings_v3!$A$2:$A$4612,0),MATCH('EPS 3.1.3'!J$1,NoSettings_v3!$C$1:$AH$1,0)),"")</f>
        <v>2091770000000</v>
      </c>
      <c r="K61" s="157">
        <f>IFERROR(INDEX(NoSettings_v3!$C$2:$AH$4612,MATCH('EPS 3.1.3'!$B61,NoSettings_v3!$A$2:$A$4612,0),MATCH('EPS 3.1.3'!K$1,NoSettings_v3!$C$1:$AH$1,0)),"")</f>
        <v>2108270000000</v>
      </c>
      <c r="L61" s="157">
        <f>IFERROR(INDEX(NoSettings_v3!$C$2:$AH$4612,MATCH('EPS 3.1.3'!$B61,NoSettings_v3!$A$2:$A$4612,0),MATCH('EPS 3.1.3'!L$1,NoSettings_v3!$C$1:$AH$1,0)),"")</f>
        <v>2123370000000</v>
      </c>
      <c r="M61" s="157">
        <f>IFERROR(INDEX(NoSettings_v3!$C$2:$AH$4612,MATCH('EPS 3.1.3'!$B61,NoSettings_v3!$A$2:$A$4612,0),MATCH('EPS 3.1.3'!M$1,NoSettings_v3!$C$1:$AH$1,0)),"")</f>
        <v>2130170000000</v>
      </c>
      <c r="N61" s="157">
        <f>IFERROR(INDEX(NoSettings_v3!$C$2:$AH$4612,MATCH('EPS 3.1.3'!$B61,NoSettings_v3!$A$2:$A$4612,0),MATCH('EPS 3.1.3'!N$1,NoSettings_v3!$C$1:$AH$1,0)),"")</f>
        <v>2136610000000</v>
      </c>
      <c r="O61" s="157">
        <f>IFERROR(INDEX(NoSettings_v3!$C$2:$AH$4612,MATCH('EPS 3.1.3'!$B61,NoSettings_v3!$A$2:$A$4612,0),MATCH('EPS 3.1.3'!O$1,NoSettings_v3!$C$1:$AH$1,0)),"")</f>
        <v>2142880000000</v>
      </c>
      <c r="P61" s="157">
        <f>IFERROR(INDEX(NoSettings_v3!$C$2:$AH$4612,MATCH('EPS 3.1.3'!$B61,NoSettings_v3!$A$2:$A$4612,0),MATCH('EPS 3.1.3'!P$1,NoSettings_v3!$C$1:$AH$1,0)),"")</f>
        <v>2149050000000</v>
      </c>
      <c r="Q61" s="157">
        <f>IFERROR(INDEX(NoSettings_v3!$C$2:$AH$4612,MATCH('EPS 3.1.3'!$B61,NoSettings_v3!$A$2:$A$4612,0),MATCH('EPS 3.1.3'!Q$1,NoSettings_v3!$C$1:$AH$1,0)),"")</f>
        <v>2155230000000</v>
      </c>
      <c r="R61" s="157">
        <f>IFERROR(INDEX(NoSettings_v3!$C$2:$AH$4612,MATCH('EPS 3.1.3'!$B61,NoSettings_v3!$A$2:$A$4612,0),MATCH('EPS 3.1.3'!R$1,NoSettings_v3!$C$1:$AH$1,0)),"")</f>
        <v>2158470000000</v>
      </c>
      <c r="S61" s="157">
        <f>IFERROR(INDEX(NoSettings_v3!$C$2:$AH$4612,MATCH('EPS 3.1.3'!$B61,NoSettings_v3!$A$2:$A$4612,0),MATCH('EPS 3.1.3'!S$1,NoSettings_v3!$C$1:$AH$1,0)),"")</f>
        <v>2161720000000</v>
      </c>
      <c r="T61" s="157">
        <f>IFERROR(INDEX(NoSettings_v3!$C$2:$AH$4612,MATCH('EPS 3.1.3'!$B61,NoSettings_v3!$A$2:$A$4612,0),MATCH('EPS 3.1.3'!T$1,NoSettings_v3!$C$1:$AH$1,0)),"")</f>
        <v>2164960000000</v>
      </c>
      <c r="U61" s="157">
        <f>IFERROR(INDEX(NoSettings_v3!$C$2:$AH$4612,MATCH('EPS 3.1.3'!$B61,NoSettings_v3!$A$2:$A$4612,0),MATCH('EPS 3.1.3'!U$1,NoSettings_v3!$C$1:$AH$1,0)),"")</f>
        <v>2168200000000</v>
      </c>
      <c r="V61" s="157">
        <f>IFERROR(INDEX(NoSettings_v3!$C$2:$AH$4612,MATCH('EPS 3.1.3'!$B61,NoSettings_v3!$A$2:$A$4612,0),MATCH('EPS 3.1.3'!V$1,NoSettings_v3!$C$1:$AH$1,0)),"")</f>
        <v>2171450000000</v>
      </c>
      <c r="W61" s="157">
        <f>IFERROR(INDEX(NoSettings_v3!$C$2:$AH$4612,MATCH('EPS 3.1.3'!$B61,NoSettings_v3!$A$2:$A$4612,0),MATCH('EPS 3.1.3'!W$1,NoSettings_v3!$C$1:$AH$1,0)),"")</f>
        <v>2171670000000</v>
      </c>
      <c r="X61" s="157">
        <f>IFERROR(INDEX(NoSettings_v3!$C$2:$AH$4612,MATCH('EPS 3.1.3'!$B61,NoSettings_v3!$A$2:$A$4612,0),MATCH('EPS 3.1.3'!X$1,NoSettings_v3!$C$1:$AH$1,0)),"")</f>
        <v>2171900000000</v>
      </c>
      <c r="Y61" s="157">
        <f>IFERROR(INDEX(NoSettings_v3!$C$2:$AH$4612,MATCH('EPS 3.1.3'!$B61,NoSettings_v3!$A$2:$A$4612,0),MATCH('EPS 3.1.3'!Y$1,NoSettings_v3!$C$1:$AH$1,0)),"")</f>
        <v>2172120000000</v>
      </c>
      <c r="Z61" s="157">
        <f>IFERROR(INDEX(NoSettings_v3!$C$2:$AH$4612,MATCH('EPS 3.1.3'!$B61,NoSettings_v3!$A$2:$A$4612,0),MATCH('EPS 3.1.3'!Z$1,NoSettings_v3!$C$1:$AH$1,0)),"")</f>
        <v>2172350000000</v>
      </c>
      <c r="AA61" s="157">
        <f>IFERROR(INDEX(NoSettings_v3!$C$2:$AH$4612,MATCH('EPS 3.1.3'!$B61,NoSettings_v3!$A$2:$A$4612,0),MATCH('EPS 3.1.3'!AA$1,NoSettings_v3!$C$1:$AH$1,0)),"")</f>
        <v>2172570000000</v>
      </c>
      <c r="AB61" s="157">
        <f>IFERROR(INDEX(NoSettings_v3!$C$2:$AH$4612,MATCH('EPS 3.1.3'!$B61,NoSettings_v3!$A$2:$A$4612,0),MATCH('EPS 3.1.3'!AB$1,NoSettings_v3!$C$1:$AH$1,0)),"")</f>
        <v>2167250000000</v>
      </c>
      <c r="AC61" s="157">
        <f>IFERROR(INDEX(NoSettings_v3!$C$2:$AH$4612,MATCH('EPS 3.1.3'!$B61,NoSettings_v3!$A$2:$A$4612,0),MATCH('EPS 3.1.3'!AC$1,NoSettings_v3!$C$1:$AH$1,0)),"")</f>
        <v>2161940000000</v>
      </c>
      <c r="AD61" s="157">
        <f>IFERROR(INDEX(NoSettings_v3!$C$2:$AH$4612,MATCH('EPS 3.1.3'!$B61,NoSettings_v3!$A$2:$A$4612,0),MATCH('EPS 3.1.3'!AD$1,NoSettings_v3!$C$1:$AH$1,0)),"")</f>
        <v>2156620000000</v>
      </c>
      <c r="AE61" s="157">
        <f>IFERROR(INDEX(NoSettings_v3!$C$2:$AH$4612,MATCH('EPS 3.1.3'!$B61,NoSettings_v3!$A$2:$A$4612,0),MATCH('EPS 3.1.3'!AE$1,NoSettings_v3!$C$1:$AH$1,0)),"")</f>
        <v>2151300000000</v>
      </c>
      <c r="AF61" s="157">
        <f>IFERROR(INDEX(NoSettings_v3!$C$2:$AH$4612,MATCH('EPS 3.1.3'!$B61,NoSettings_v3!$A$2:$A$4612,0),MATCH('EPS 3.1.3'!AF$1,NoSettings_v3!$C$1:$AH$1,0)),"")</f>
        <v>2145980000000</v>
      </c>
      <c r="AG61" s="157">
        <f>IFERROR(INDEX(NoSettings_v3!$C$2:$AH$4612,MATCH('EPS 3.1.3'!$B61,NoSettings_v3!$A$2:$A$4612,0),MATCH('EPS 3.1.3'!AG$1,NoSettings_v3!$C$1:$AH$1,0)),"")</f>
        <v>2140660000000</v>
      </c>
      <c r="AH61" s="157">
        <f>IFERROR(INDEX(NoSettings_v3!$C$2:$AH$4612,MATCH('EPS 3.1.3'!$B61,NoSettings_v3!$A$2:$A$4612,0),MATCH('EPS 3.1.3'!AH$1,NoSettings_v3!$C$1:$AH$1,0)),"")</f>
        <v>2135340000000</v>
      </c>
      <c r="AI61" s="157">
        <f>IFERROR(INDEX(NoSettings_v3!$C$2:$AH$4612,MATCH('EPS 3.1.3'!$B61,NoSettings_v3!$A$2:$A$4612,0),MATCH('EPS 3.1.3'!AI$1,NoSettings_v3!$C$1:$AH$1,0)),"")</f>
        <v>2130030000000</v>
      </c>
    </row>
    <row r="62" spans="2:35" s="127" customFormat="1" x14ac:dyDescent="0.35">
      <c r="B62" s="161" t="s">
        <v>990</v>
      </c>
      <c r="C62" s="127" t="s">
        <v>964</v>
      </c>
      <c r="D62" s="157">
        <f>IFERROR(INDEX(NoSettings_v3!$C$2:$AH$4612,MATCH('EPS 3.1.3'!$B62,NoSettings_v3!$A$2:$A$4612,0),MATCH('EPS 3.1.3'!D$1,NoSettings_v3!$C$1:$AH$1,0)),"")</f>
        <v>16493400000000</v>
      </c>
      <c r="E62" s="157">
        <f>IFERROR(INDEX(NoSettings_v3!$C$2:$AH$4612,MATCH('EPS 3.1.3'!$B62,NoSettings_v3!$A$2:$A$4612,0),MATCH('EPS 3.1.3'!E$1,NoSettings_v3!$C$1:$AH$1,0)),"")</f>
        <v>15409400000000</v>
      </c>
      <c r="F62" s="157">
        <f>IFERROR(INDEX(NoSettings_v3!$C$2:$AH$4612,MATCH('EPS 3.1.3'!$B62,NoSettings_v3!$A$2:$A$4612,0),MATCH('EPS 3.1.3'!F$1,NoSettings_v3!$C$1:$AH$1,0)),"")</f>
        <v>16488300000000</v>
      </c>
      <c r="G62" s="157">
        <f>IFERROR(INDEX(NoSettings_v3!$C$2:$AH$4612,MATCH('EPS 3.1.3'!$B62,NoSettings_v3!$A$2:$A$4612,0),MATCH('EPS 3.1.3'!G$1,NoSettings_v3!$C$1:$AH$1,0)),"")</f>
        <v>17220100000000</v>
      </c>
      <c r="H62" s="157">
        <f>IFERROR(INDEX(NoSettings_v3!$C$2:$AH$4612,MATCH('EPS 3.1.3'!$B62,NoSettings_v3!$A$2:$A$4612,0),MATCH('EPS 3.1.3'!H$1,NoSettings_v3!$C$1:$AH$1,0)),"")</f>
        <v>17578300000000</v>
      </c>
      <c r="I62" s="157">
        <f>IFERROR(INDEX(NoSettings_v3!$C$2:$AH$4612,MATCH('EPS 3.1.3'!$B62,NoSettings_v3!$A$2:$A$4612,0),MATCH('EPS 3.1.3'!I$1,NoSettings_v3!$C$1:$AH$1,0)),"")</f>
        <v>17843400000000</v>
      </c>
      <c r="J62" s="157">
        <f>IFERROR(INDEX(NoSettings_v3!$C$2:$AH$4612,MATCH('EPS 3.1.3'!$B62,NoSettings_v3!$A$2:$A$4612,0),MATCH('EPS 3.1.3'!J$1,NoSettings_v3!$C$1:$AH$1,0)),"")</f>
        <v>18061700000000</v>
      </c>
      <c r="K62" s="157">
        <f>IFERROR(INDEX(NoSettings_v3!$C$2:$AH$4612,MATCH('EPS 3.1.3'!$B62,NoSettings_v3!$A$2:$A$4612,0),MATCH('EPS 3.1.3'!K$1,NoSettings_v3!$C$1:$AH$1,0)),"")</f>
        <v>18256400000000</v>
      </c>
      <c r="L62" s="157">
        <f>IFERROR(INDEX(NoSettings_v3!$C$2:$AH$4612,MATCH('EPS 3.1.3'!$B62,NoSettings_v3!$A$2:$A$4612,0),MATCH('EPS 3.1.3'!L$1,NoSettings_v3!$C$1:$AH$1,0)),"")</f>
        <v>18439000000000</v>
      </c>
      <c r="M62" s="157">
        <f>IFERROR(INDEX(NoSettings_v3!$C$2:$AH$4612,MATCH('EPS 3.1.3'!$B62,NoSettings_v3!$A$2:$A$4612,0),MATCH('EPS 3.1.3'!M$1,NoSettings_v3!$C$1:$AH$1,0)),"")</f>
        <v>18417600000000</v>
      </c>
      <c r="N62" s="157">
        <f>IFERROR(INDEX(NoSettings_v3!$C$2:$AH$4612,MATCH('EPS 3.1.3'!$B62,NoSettings_v3!$A$2:$A$4612,0),MATCH('EPS 3.1.3'!N$1,NoSettings_v3!$C$1:$AH$1,0)),"")</f>
        <v>18393000000000</v>
      </c>
      <c r="O62" s="157">
        <f>IFERROR(INDEX(NoSettings_v3!$C$2:$AH$4612,MATCH('EPS 3.1.3'!$B62,NoSettings_v3!$A$2:$A$4612,0),MATCH('EPS 3.1.3'!O$1,NoSettings_v3!$C$1:$AH$1,0)),"")</f>
        <v>18367000000000</v>
      </c>
      <c r="P62" s="157">
        <f>IFERROR(INDEX(NoSettings_v3!$C$2:$AH$4612,MATCH('EPS 3.1.3'!$B62,NoSettings_v3!$A$2:$A$4612,0),MATCH('EPS 3.1.3'!P$1,NoSettings_v3!$C$1:$AH$1,0)),"")</f>
        <v>18340100000000</v>
      </c>
      <c r="Q62" s="157">
        <f>IFERROR(INDEX(NoSettings_v3!$C$2:$AH$4612,MATCH('EPS 3.1.3'!$B62,NoSettings_v3!$A$2:$A$4612,0),MATCH('EPS 3.1.3'!Q$1,NoSettings_v3!$C$1:$AH$1,0)),"")</f>
        <v>18313200000000</v>
      </c>
      <c r="R62" s="157">
        <f>IFERROR(INDEX(NoSettings_v3!$C$2:$AH$4612,MATCH('EPS 3.1.3'!$B62,NoSettings_v3!$A$2:$A$4612,0),MATCH('EPS 3.1.3'!R$1,NoSettings_v3!$C$1:$AH$1,0)),"")</f>
        <v>18290200000000</v>
      </c>
      <c r="S62" s="157">
        <f>IFERROR(INDEX(NoSettings_v3!$C$2:$AH$4612,MATCH('EPS 3.1.3'!$B62,NoSettings_v3!$A$2:$A$4612,0),MATCH('EPS 3.1.3'!S$1,NoSettings_v3!$C$1:$AH$1,0)),"")</f>
        <v>18267100000000</v>
      </c>
      <c r="T62" s="157">
        <f>IFERROR(INDEX(NoSettings_v3!$C$2:$AH$4612,MATCH('EPS 3.1.3'!$B62,NoSettings_v3!$A$2:$A$4612,0),MATCH('EPS 3.1.3'!T$1,NoSettings_v3!$C$1:$AH$1,0)),"")</f>
        <v>18244100000000</v>
      </c>
      <c r="U62" s="157">
        <f>IFERROR(INDEX(NoSettings_v3!$C$2:$AH$4612,MATCH('EPS 3.1.3'!$B62,NoSettings_v3!$A$2:$A$4612,0),MATCH('EPS 3.1.3'!U$1,NoSettings_v3!$C$1:$AH$1,0)),"")</f>
        <v>18221100000000</v>
      </c>
      <c r="V62" s="157">
        <f>IFERROR(INDEX(NoSettings_v3!$C$2:$AH$4612,MATCH('EPS 3.1.3'!$B62,NoSettings_v3!$A$2:$A$4612,0),MATCH('EPS 3.1.3'!V$1,NoSettings_v3!$C$1:$AH$1,0)),"")</f>
        <v>18198000000000</v>
      </c>
      <c r="W62" s="157">
        <f>IFERROR(INDEX(NoSettings_v3!$C$2:$AH$4612,MATCH('EPS 3.1.3'!$B62,NoSettings_v3!$A$2:$A$4612,0),MATCH('EPS 3.1.3'!W$1,NoSettings_v3!$C$1:$AH$1,0)),"")</f>
        <v>17566900000000</v>
      </c>
      <c r="X62" s="157">
        <f>IFERROR(INDEX(NoSettings_v3!$C$2:$AH$4612,MATCH('EPS 3.1.3'!$B62,NoSettings_v3!$A$2:$A$4612,0),MATCH('EPS 3.1.3'!X$1,NoSettings_v3!$C$1:$AH$1,0)),"")</f>
        <v>16935700000000</v>
      </c>
      <c r="Y62" s="157">
        <f>IFERROR(INDEX(NoSettings_v3!$C$2:$AH$4612,MATCH('EPS 3.1.3'!$B62,NoSettings_v3!$A$2:$A$4612,0),MATCH('EPS 3.1.3'!Y$1,NoSettings_v3!$C$1:$AH$1,0)),"")</f>
        <v>16304500000000</v>
      </c>
      <c r="Z62" s="157">
        <f>IFERROR(INDEX(NoSettings_v3!$C$2:$AH$4612,MATCH('EPS 3.1.3'!$B62,NoSettings_v3!$A$2:$A$4612,0),MATCH('EPS 3.1.3'!Z$1,NoSettings_v3!$C$1:$AH$1,0)),"")</f>
        <v>15673300000000</v>
      </c>
      <c r="AA62" s="157">
        <f>IFERROR(INDEX(NoSettings_v3!$C$2:$AH$4612,MATCH('EPS 3.1.3'!$B62,NoSettings_v3!$A$2:$A$4612,0),MATCH('EPS 3.1.3'!AA$1,NoSettings_v3!$C$1:$AH$1,0)),"")</f>
        <v>15042200000000</v>
      </c>
      <c r="AB62" s="157">
        <f>IFERROR(INDEX(NoSettings_v3!$C$2:$AH$4612,MATCH('EPS 3.1.3'!$B62,NoSettings_v3!$A$2:$A$4612,0),MATCH('EPS 3.1.3'!AB$1,NoSettings_v3!$C$1:$AH$1,0)),"")</f>
        <v>14521600000000</v>
      </c>
      <c r="AC62" s="157">
        <f>IFERROR(INDEX(NoSettings_v3!$C$2:$AH$4612,MATCH('EPS 3.1.3'!$B62,NoSettings_v3!$A$2:$A$4612,0),MATCH('EPS 3.1.3'!AC$1,NoSettings_v3!$C$1:$AH$1,0)),"")</f>
        <v>14001000000000</v>
      </c>
      <c r="AD62" s="157">
        <f>IFERROR(INDEX(NoSettings_v3!$C$2:$AH$4612,MATCH('EPS 3.1.3'!$B62,NoSettings_v3!$A$2:$A$4612,0),MATCH('EPS 3.1.3'!AD$1,NoSettings_v3!$C$1:$AH$1,0)),"")</f>
        <v>13480400000000</v>
      </c>
      <c r="AE62" s="157">
        <f>IFERROR(INDEX(NoSettings_v3!$C$2:$AH$4612,MATCH('EPS 3.1.3'!$B62,NoSettings_v3!$A$2:$A$4612,0),MATCH('EPS 3.1.3'!AE$1,NoSettings_v3!$C$1:$AH$1,0)),"")</f>
        <v>12959800000000</v>
      </c>
      <c r="AF62" s="157">
        <f>IFERROR(INDEX(NoSettings_v3!$C$2:$AH$4612,MATCH('EPS 3.1.3'!$B62,NoSettings_v3!$A$2:$A$4612,0),MATCH('EPS 3.1.3'!AF$1,NoSettings_v3!$C$1:$AH$1,0)),"")</f>
        <v>12439200000000</v>
      </c>
      <c r="AG62" s="157">
        <f>IFERROR(INDEX(NoSettings_v3!$C$2:$AH$4612,MATCH('EPS 3.1.3'!$B62,NoSettings_v3!$A$2:$A$4612,0),MATCH('EPS 3.1.3'!AG$1,NoSettings_v3!$C$1:$AH$1,0)),"")</f>
        <v>11918600000000</v>
      </c>
      <c r="AH62" s="157">
        <f>IFERROR(INDEX(NoSettings_v3!$C$2:$AH$4612,MATCH('EPS 3.1.3'!$B62,NoSettings_v3!$A$2:$A$4612,0),MATCH('EPS 3.1.3'!AH$1,NoSettings_v3!$C$1:$AH$1,0)),"")</f>
        <v>11398000000000</v>
      </c>
      <c r="AI62" s="157">
        <f>IFERROR(INDEX(NoSettings_v3!$C$2:$AH$4612,MATCH('EPS 3.1.3'!$B62,NoSettings_v3!$A$2:$A$4612,0),MATCH('EPS 3.1.3'!AI$1,NoSettings_v3!$C$1:$AH$1,0)),"")</f>
        <v>10877400000000</v>
      </c>
    </row>
    <row r="63" spans="2:35" s="127" customFormat="1" x14ac:dyDescent="0.35">
      <c r="B63" s="161" t="s">
        <v>991</v>
      </c>
      <c r="C63" s="127" t="s">
        <v>964</v>
      </c>
      <c r="D63" s="157">
        <f>IFERROR(INDEX(NoSettings_v3!$C$2:$AH$4612,MATCH('EPS 3.1.3'!$B63,NoSettings_v3!$A$2:$A$4612,0),MATCH('EPS 3.1.3'!D$1,NoSettings_v3!$C$1:$AH$1,0)),"")</f>
        <v>0</v>
      </c>
      <c r="E63" s="157">
        <f>IFERROR(INDEX(NoSettings_v3!$C$2:$AH$4612,MATCH('EPS 3.1.3'!$B63,NoSettings_v3!$A$2:$A$4612,0),MATCH('EPS 3.1.3'!E$1,NoSettings_v3!$C$1:$AH$1,0)),"")</f>
        <v>0</v>
      </c>
      <c r="F63" s="157">
        <f>IFERROR(INDEX(NoSettings_v3!$C$2:$AH$4612,MATCH('EPS 3.1.3'!$B63,NoSettings_v3!$A$2:$A$4612,0),MATCH('EPS 3.1.3'!F$1,NoSettings_v3!$C$1:$AH$1,0)),"")</f>
        <v>0</v>
      </c>
      <c r="G63" s="157">
        <f>IFERROR(INDEX(NoSettings_v3!$C$2:$AH$4612,MATCH('EPS 3.1.3'!$B63,NoSettings_v3!$A$2:$A$4612,0),MATCH('EPS 3.1.3'!G$1,NoSettings_v3!$C$1:$AH$1,0)),"")</f>
        <v>0</v>
      </c>
      <c r="H63" s="157">
        <f>IFERROR(INDEX(NoSettings_v3!$C$2:$AH$4612,MATCH('EPS 3.1.3'!$B63,NoSettings_v3!$A$2:$A$4612,0),MATCH('EPS 3.1.3'!H$1,NoSettings_v3!$C$1:$AH$1,0)),"")</f>
        <v>0</v>
      </c>
      <c r="I63" s="157">
        <f>IFERROR(INDEX(NoSettings_v3!$C$2:$AH$4612,MATCH('EPS 3.1.3'!$B63,NoSettings_v3!$A$2:$A$4612,0),MATCH('EPS 3.1.3'!I$1,NoSettings_v3!$C$1:$AH$1,0)),"")</f>
        <v>0</v>
      </c>
      <c r="J63" s="157">
        <f>IFERROR(INDEX(NoSettings_v3!$C$2:$AH$4612,MATCH('EPS 3.1.3'!$B63,NoSettings_v3!$A$2:$A$4612,0),MATCH('EPS 3.1.3'!J$1,NoSettings_v3!$C$1:$AH$1,0)),"")</f>
        <v>0</v>
      </c>
      <c r="K63" s="157">
        <f>IFERROR(INDEX(NoSettings_v3!$C$2:$AH$4612,MATCH('EPS 3.1.3'!$B63,NoSettings_v3!$A$2:$A$4612,0),MATCH('EPS 3.1.3'!K$1,NoSettings_v3!$C$1:$AH$1,0)),"")</f>
        <v>0</v>
      </c>
      <c r="L63" s="157">
        <f>IFERROR(INDEX(NoSettings_v3!$C$2:$AH$4612,MATCH('EPS 3.1.3'!$B63,NoSettings_v3!$A$2:$A$4612,0),MATCH('EPS 3.1.3'!L$1,NoSettings_v3!$C$1:$AH$1,0)),"")</f>
        <v>0</v>
      </c>
      <c r="M63" s="157">
        <f>IFERROR(INDEX(NoSettings_v3!$C$2:$AH$4612,MATCH('EPS 3.1.3'!$B63,NoSettings_v3!$A$2:$A$4612,0),MATCH('EPS 3.1.3'!M$1,NoSettings_v3!$C$1:$AH$1,0)),"")</f>
        <v>0</v>
      </c>
      <c r="N63" s="157">
        <f>IFERROR(INDEX(NoSettings_v3!$C$2:$AH$4612,MATCH('EPS 3.1.3'!$B63,NoSettings_v3!$A$2:$A$4612,0),MATCH('EPS 3.1.3'!N$1,NoSettings_v3!$C$1:$AH$1,0)),"")</f>
        <v>0</v>
      </c>
      <c r="O63" s="157">
        <f>IFERROR(INDEX(NoSettings_v3!$C$2:$AH$4612,MATCH('EPS 3.1.3'!$B63,NoSettings_v3!$A$2:$A$4612,0),MATCH('EPS 3.1.3'!O$1,NoSettings_v3!$C$1:$AH$1,0)),"")</f>
        <v>0</v>
      </c>
      <c r="P63" s="157">
        <f>IFERROR(INDEX(NoSettings_v3!$C$2:$AH$4612,MATCH('EPS 3.1.3'!$B63,NoSettings_v3!$A$2:$A$4612,0),MATCH('EPS 3.1.3'!P$1,NoSettings_v3!$C$1:$AH$1,0)),"")</f>
        <v>0</v>
      </c>
      <c r="Q63" s="157">
        <f>IFERROR(INDEX(NoSettings_v3!$C$2:$AH$4612,MATCH('EPS 3.1.3'!$B63,NoSettings_v3!$A$2:$A$4612,0),MATCH('EPS 3.1.3'!Q$1,NoSettings_v3!$C$1:$AH$1,0)),"")</f>
        <v>0</v>
      </c>
      <c r="R63" s="157">
        <f>IFERROR(INDEX(NoSettings_v3!$C$2:$AH$4612,MATCH('EPS 3.1.3'!$B63,NoSettings_v3!$A$2:$A$4612,0),MATCH('EPS 3.1.3'!R$1,NoSettings_v3!$C$1:$AH$1,0)),"")</f>
        <v>0</v>
      </c>
      <c r="S63" s="157">
        <f>IFERROR(INDEX(NoSettings_v3!$C$2:$AH$4612,MATCH('EPS 3.1.3'!$B63,NoSettings_v3!$A$2:$A$4612,0),MATCH('EPS 3.1.3'!S$1,NoSettings_v3!$C$1:$AH$1,0)),"")</f>
        <v>0</v>
      </c>
      <c r="T63" s="157">
        <f>IFERROR(INDEX(NoSettings_v3!$C$2:$AH$4612,MATCH('EPS 3.1.3'!$B63,NoSettings_v3!$A$2:$A$4612,0),MATCH('EPS 3.1.3'!T$1,NoSettings_v3!$C$1:$AH$1,0)),"")</f>
        <v>0</v>
      </c>
      <c r="U63" s="157">
        <f>IFERROR(INDEX(NoSettings_v3!$C$2:$AH$4612,MATCH('EPS 3.1.3'!$B63,NoSettings_v3!$A$2:$A$4612,0),MATCH('EPS 3.1.3'!U$1,NoSettings_v3!$C$1:$AH$1,0)),"")</f>
        <v>0</v>
      </c>
      <c r="V63" s="157">
        <f>IFERROR(INDEX(NoSettings_v3!$C$2:$AH$4612,MATCH('EPS 3.1.3'!$B63,NoSettings_v3!$A$2:$A$4612,0),MATCH('EPS 3.1.3'!V$1,NoSettings_v3!$C$1:$AH$1,0)),"")</f>
        <v>0</v>
      </c>
      <c r="W63" s="157">
        <f>IFERROR(INDEX(NoSettings_v3!$C$2:$AH$4612,MATCH('EPS 3.1.3'!$B63,NoSettings_v3!$A$2:$A$4612,0),MATCH('EPS 3.1.3'!W$1,NoSettings_v3!$C$1:$AH$1,0)),"")</f>
        <v>0</v>
      </c>
      <c r="X63" s="157">
        <f>IFERROR(INDEX(NoSettings_v3!$C$2:$AH$4612,MATCH('EPS 3.1.3'!$B63,NoSettings_v3!$A$2:$A$4612,0),MATCH('EPS 3.1.3'!X$1,NoSettings_v3!$C$1:$AH$1,0)),"")</f>
        <v>0</v>
      </c>
      <c r="Y63" s="157">
        <f>IFERROR(INDEX(NoSettings_v3!$C$2:$AH$4612,MATCH('EPS 3.1.3'!$B63,NoSettings_v3!$A$2:$A$4612,0),MATCH('EPS 3.1.3'!Y$1,NoSettings_v3!$C$1:$AH$1,0)),"")</f>
        <v>0</v>
      </c>
      <c r="Z63" s="157">
        <f>IFERROR(INDEX(NoSettings_v3!$C$2:$AH$4612,MATCH('EPS 3.1.3'!$B63,NoSettings_v3!$A$2:$A$4612,0),MATCH('EPS 3.1.3'!Z$1,NoSettings_v3!$C$1:$AH$1,0)),"")</f>
        <v>0</v>
      </c>
      <c r="AA63" s="157">
        <f>IFERROR(INDEX(NoSettings_v3!$C$2:$AH$4612,MATCH('EPS 3.1.3'!$B63,NoSettings_v3!$A$2:$A$4612,0),MATCH('EPS 3.1.3'!AA$1,NoSettings_v3!$C$1:$AH$1,0)),"")</f>
        <v>0</v>
      </c>
      <c r="AB63" s="157">
        <f>IFERROR(INDEX(NoSettings_v3!$C$2:$AH$4612,MATCH('EPS 3.1.3'!$B63,NoSettings_v3!$A$2:$A$4612,0),MATCH('EPS 3.1.3'!AB$1,NoSettings_v3!$C$1:$AH$1,0)),"")</f>
        <v>0</v>
      </c>
      <c r="AC63" s="157">
        <f>IFERROR(INDEX(NoSettings_v3!$C$2:$AH$4612,MATCH('EPS 3.1.3'!$B63,NoSettings_v3!$A$2:$A$4612,0),MATCH('EPS 3.1.3'!AC$1,NoSettings_v3!$C$1:$AH$1,0)),"")</f>
        <v>0</v>
      </c>
      <c r="AD63" s="157">
        <f>IFERROR(INDEX(NoSettings_v3!$C$2:$AH$4612,MATCH('EPS 3.1.3'!$B63,NoSettings_v3!$A$2:$A$4612,0),MATCH('EPS 3.1.3'!AD$1,NoSettings_v3!$C$1:$AH$1,0)),"")</f>
        <v>0</v>
      </c>
      <c r="AE63" s="157">
        <f>IFERROR(INDEX(NoSettings_v3!$C$2:$AH$4612,MATCH('EPS 3.1.3'!$B63,NoSettings_v3!$A$2:$A$4612,0),MATCH('EPS 3.1.3'!AE$1,NoSettings_v3!$C$1:$AH$1,0)),"")</f>
        <v>0</v>
      </c>
      <c r="AF63" s="157">
        <f>IFERROR(INDEX(NoSettings_v3!$C$2:$AH$4612,MATCH('EPS 3.1.3'!$B63,NoSettings_v3!$A$2:$A$4612,0),MATCH('EPS 3.1.3'!AF$1,NoSettings_v3!$C$1:$AH$1,0)),"")</f>
        <v>0</v>
      </c>
      <c r="AG63" s="157">
        <f>IFERROR(INDEX(NoSettings_v3!$C$2:$AH$4612,MATCH('EPS 3.1.3'!$B63,NoSettings_v3!$A$2:$A$4612,0),MATCH('EPS 3.1.3'!AG$1,NoSettings_v3!$C$1:$AH$1,0)),"")</f>
        <v>0</v>
      </c>
      <c r="AH63" s="157">
        <f>IFERROR(INDEX(NoSettings_v3!$C$2:$AH$4612,MATCH('EPS 3.1.3'!$B63,NoSettings_v3!$A$2:$A$4612,0),MATCH('EPS 3.1.3'!AH$1,NoSettings_v3!$C$1:$AH$1,0)),"")</f>
        <v>0</v>
      </c>
      <c r="AI63" s="157">
        <f>IFERROR(INDEX(NoSettings_v3!$C$2:$AH$4612,MATCH('EPS 3.1.3'!$B63,NoSettings_v3!$A$2:$A$4612,0),MATCH('EPS 3.1.3'!AI$1,NoSettings_v3!$C$1:$AH$1,0)),"")</f>
        <v>0</v>
      </c>
    </row>
    <row r="64" spans="2:35" s="127" customFormat="1" x14ac:dyDescent="0.35">
      <c r="B64" s="161" t="s">
        <v>992</v>
      </c>
      <c r="C64" s="127" t="s">
        <v>964</v>
      </c>
      <c r="D64" s="157">
        <f>IFERROR(INDEX(NoSettings_v3!$C$2:$AH$4612,MATCH('EPS 3.1.3'!$B64,NoSettings_v3!$A$2:$A$4612,0),MATCH('EPS 3.1.3'!D$1,NoSettings_v3!$C$1:$AH$1,0)),"")</f>
        <v>28515600000000</v>
      </c>
      <c r="E64" s="157">
        <f>IFERROR(INDEX(NoSettings_v3!$C$2:$AH$4612,MATCH('EPS 3.1.3'!$B64,NoSettings_v3!$A$2:$A$4612,0),MATCH('EPS 3.1.3'!E$1,NoSettings_v3!$C$1:$AH$1,0)),"")</f>
        <v>27475400000000</v>
      </c>
      <c r="F64" s="157">
        <f>IFERROR(INDEX(NoSettings_v3!$C$2:$AH$4612,MATCH('EPS 3.1.3'!$B64,NoSettings_v3!$A$2:$A$4612,0),MATCH('EPS 3.1.3'!F$1,NoSettings_v3!$C$1:$AH$1,0)),"")</f>
        <v>30253400000000</v>
      </c>
      <c r="G64" s="157">
        <f>IFERROR(INDEX(NoSettings_v3!$C$2:$AH$4612,MATCH('EPS 3.1.3'!$B64,NoSettings_v3!$A$2:$A$4612,0),MATCH('EPS 3.1.3'!G$1,NoSettings_v3!$C$1:$AH$1,0)),"")</f>
        <v>32450700000000</v>
      </c>
      <c r="H64" s="157">
        <f>IFERROR(INDEX(NoSettings_v3!$C$2:$AH$4612,MATCH('EPS 3.1.3'!$B64,NoSettings_v3!$A$2:$A$4612,0),MATCH('EPS 3.1.3'!H$1,NoSettings_v3!$C$1:$AH$1,0)),"")</f>
        <v>34593300000000</v>
      </c>
      <c r="I64" s="157">
        <f>IFERROR(INDEX(NoSettings_v3!$C$2:$AH$4612,MATCH('EPS 3.1.3'!$B64,NoSettings_v3!$A$2:$A$4612,0),MATCH('EPS 3.1.3'!I$1,NoSettings_v3!$C$1:$AH$1,0)),"")</f>
        <v>36576900000000</v>
      </c>
      <c r="J64" s="157">
        <f>IFERROR(INDEX(NoSettings_v3!$C$2:$AH$4612,MATCH('EPS 3.1.3'!$B64,NoSettings_v3!$A$2:$A$4612,0),MATCH('EPS 3.1.3'!J$1,NoSettings_v3!$C$1:$AH$1,0)),"")</f>
        <v>38476100000000</v>
      </c>
      <c r="K64" s="157">
        <f>IFERROR(INDEX(NoSettings_v3!$C$2:$AH$4612,MATCH('EPS 3.1.3'!$B64,NoSettings_v3!$A$2:$A$4612,0),MATCH('EPS 3.1.3'!K$1,NoSettings_v3!$C$1:$AH$1,0)),"")</f>
        <v>40330600000000</v>
      </c>
      <c r="L64" s="157">
        <f>IFERROR(INDEX(NoSettings_v3!$C$2:$AH$4612,MATCH('EPS 3.1.3'!$B64,NoSettings_v3!$A$2:$A$4612,0),MATCH('EPS 3.1.3'!L$1,NoSettings_v3!$C$1:$AH$1,0)),"")</f>
        <v>42161600000000</v>
      </c>
      <c r="M64" s="157">
        <f>IFERROR(INDEX(NoSettings_v3!$C$2:$AH$4612,MATCH('EPS 3.1.3'!$B64,NoSettings_v3!$A$2:$A$4612,0),MATCH('EPS 3.1.3'!M$1,NoSettings_v3!$C$1:$AH$1,0)),"")</f>
        <v>43588600000000</v>
      </c>
      <c r="N64" s="157">
        <f>IFERROR(INDEX(NoSettings_v3!$C$2:$AH$4612,MATCH('EPS 3.1.3'!$B64,NoSettings_v3!$A$2:$A$4612,0),MATCH('EPS 3.1.3'!N$1,NoSettings_v3!$C$1:$AH$1,0)),"")</f>
        <v>45009100000000</v>
      </c>
      <c r="O64" s="157">
        <f>IFERROR(INDEX(NoSettings_v3!$C$2:$AH$4612,MATCH('EPS 3.1.3'!$B64,NoSettings_v3!$A$2:$A$4612,0),MATCH('EPS 3.1.3'!O$1,NoSettings_v3!$C$1:$AH$1,0)),"")</f>
        <v>46426100000000</v>
      </c>
      <c r="P64" s="157">
        <f>IFERROR(INDEX(NoSettings_v3!$C$2:$AH$4612,MATCH('EPS 3.1.3'!$B64,NoSettings_v3!$A$2:$A$4612,0),MATCH('EPS 3.1.3'!P$1,NoSettings_v3!$C$1:$AH$1,0)),"")</f>
        <v>47841300000000</v>
      </c>
      <c r="Q64" s="157">
        <f>IFERROR(INDEX(NoSettings_v3!$C$2:$AH$4612,MATCH('EPS 3.1.3'!$B64,NoSettings_v3!$A$2:$A$4612,0),MATCH('EPS 3.1.3'!Q$1,NoSettings_v3!$C$1:$AH$1,0)),"")</f>
        <v>49256600000000</v>
      </c>
      <c r="R64" s="157">
        <f>IFERROR(INDEX(NoSettings_v3!$C$2:$AH$4612,MATCH('EPS 3.1.3'!$B64,NoSettings_v3!$A$2:$A$4612,0),MATCH('EPS 3.1.3'!R$1,NoSettings_v3!$C$1:$AH$1,0)),"")</f>
        <v>49400600000000</v>
      </c>
      <c r="S64" s="157">
        <f>IFERROR(INDEX(NoSettings_v3!$C$2:$AH$4612,MATCH('EPS 3.1.3'!$B64,NoSettings_v3!$A$2:$A$4612,0),MATCH('EPS 3.1.3'!S$1,NoSettings_v3!$C$1:$AH$1,0)),"")</f>
        <v>49544500000000</v>
      </c>
      <c r="T64" s="157">
        <f>IFERROR(INDEX(NoSettings_v3!$C$2:$AH$4612,MATCH('EPS 3.1.3'!$B64,NoSettings_v3!$A$2:$A$4612,0),MATCH('EPS 3.1.3'!T$1,NoSettings_v3!$C$1:$AH$1,0)),"")</f>
        <v>49688500000000</v>
      </c>
      <c r="U64" s="157">
        <f>IFERROR(INDEX(NoSettings_v3!$C$2:$AH$4612,MATCH('EPS 3.1.3'!$B64,NoSettings_v3!$A$2:$A$4612,0),MATCH('EPS 3.1.3'!U$1,NoSettings_v3!$C$1:$AH$1,0)),"")</f>
        <v>49832400000000</v>
      </c>
      <c r="V64" s="157">
        <f>IFERROR(INDEX(NoSettings_v3!$C$2:$AH$4612,MATCH('EPS 3.1.3'!$B64,NoSettings_v3!$A$2:$A$4612,0),MATCH('EPS 3.1.3'!V$1,NoSettings_v3!$C$1:$AH$1,0)),"")</f>
        <v>49976400000000</v>
      </c>
      <c r="W64" s="157">
        <f>IFERROR(INDEX(NoSettings_v3!$C$2:$AH$4612,MATCH('EPS 3.1.3'!$B64,NoSettings_v3!$A$2:$A$4612,0),MATCH('EPS 3.1.3'!W$1,NoSettings_v3!$C$1:$AH$1,0)),"")</f>
        <v>50115300000000</v>
      </c>
      <c r="X64" s="157">
        <f>IFERROR(INDEX(NoSettings_v3!$C$2:$AH$4612,MATCH('EPS 3.1.3'!$B64,NoSettings_v3!$A$2:$A$4612,0),MATCH('EPS 3.1.3'!X$1,NoSettings_v3!$C$1:$AH$1,0)),"")</f>
        <v>50254300000000</v>
      </c>
      <c r="Y64" s="157">
        <f>IFERROR(INDEX(NoSettings_v3!$C$2:$AH$4612,MATCH('EPS 3.1.3'!$B64,NoSettings_v3!$A$2:$A$4612,0),MATCH('EPS 3.1.3'!Y$1,NoSettings_v3!$C$1:$AH$1,0)),"")</f>
        <v>50393300000000</v>
      </c>
      <c r="Z64" s="157">
        <f>IFERROR(INDEX(NoSettings_v3!$C$2:$AH$4612,MATCH('EPS 3.1.3'!$B64,NoSettings_v3!$A$2:$A$4612,0),MATCH('EPS 3.1.3'!Z$1,NoSettings_v3!$C$1:$AH$1,0)),"")</f>
        <v>50532300000000</v>
      </c>
      <c r="AA64" s="157">
        <f>IFERROR(INDEX(NoSettings_v3!$C$2:$AH$4612,MATCH('EPS 3.1.3'!$B64,NoSettings_v3!$A$2:$A$4612,0),MATCH('EPS 3.1.3'!AA$1,NoSettings_v3!$C$1:$AH$1,0)),"")</f>
        <v>50671200000000</v>
      </c>
      <c r="AB64" s="157">
        <f>IFERROR(INDEX(NoSettings_v3!$C$2:$AH$4612,MATCH('EPS 3.1.3'!$B64,NoSettings_v3!$A$2:$A$4612,0),MATCH('EPS 3.1.3'!AB$1,NoSettings_v3!$C$1:$AH$1,0)),"")</f>
        <v>50663100000000</v>
      </c>
      <c r="AC64" s="157">
        <f>IFERROR(INDEX(NoSettings_v3!$C$2:$AH$4612,MATCH('EPS 3.1.3'!$B64,NoSettings_v3!$A$2:$A$4612,0),MATCH('EPS 3.1.3'!AC$1,NoSettings_v3!$C$1:$AH$1,0)),"")</f>
        <v>50655000000000</v>
      </c>
      <c r="AD64" s="157">
        <f>IFERROR(INDEX(NoSettings_v3!$C$2:$AH$4612,MATCH('EPS 3.1.3'!$B64,NoSettings_v3!$A$2:$A$4612,0),MATCH('EPS 3.1.3'!AD$1,NoSettings_v3!$C$1:$AH$1,0)),"")</f>
        <v>50646900000000</v>
      </c>
      <c r="AE64" s="157">
        <f>IFERROR(INDEX(NoSettings_v3!$C$2:$AH$4612,MATCH('EPS 3.1.3'!$B64,NoSettings_v3!$A$2:$A$4612,0),MATCH('EPS 3.1.3'!AE$1,NoSettings_v3!$C$1:$AH$1,0)),"")</f>
        <v>50638800000000</v>
      </c>
      <c r="AF64" s="157">
        <f>IFERROR(INDEX(NoSettings_v3!$C$2:$AH$4612,MATCH('EPS 3.1.3'!$B64,NoSettings_v3!$A$2:$A$4612,0),MATCH('EPS 3.1.3'!AF$1,NoSettings_v3!$C$1:$AH$1,0)),"")</f>
        <v>50630700000000</v>
      </c>
      <c r="AG64" s="157">
        <f>IFERROR(INDEX(NoSettings_v3!$C$2:$AH$4612,MATCH('EPS 3.1.3'!$B64,NoSettings_v3!$A$2:$A$4612,0),MATCH('EPS 3.1.3'!AG$1,NoSettings_v3!$C$1:$AH$1,0)),"")</f>
        <v>50622500000000</v>
      </c>
      <c r="AH64" s="157">
        <f>IFERROR(INDEX(NoSettings_v3!$C$2:$AH$4612,MATCH('EPS 3.1.3'!$B64,NoSettings_v3!$A$2:$A$4612,0),MATCH('EPS 3.1.3'!AH$1,NoSettings_v3!$C$1:$AH$1,0)),"")</f>
        <v>50614400000000</v>
      </c>
      <c r="AI64" s="157">
        <f>IFERROR(INDEX(NoSettings_v3!$C$2:$AH$4612,MATCH('EPS 3.1.3'!$B64,NoSettings_v3!$A$2:$A$4612,0),MATCH('EPS 3.1.3'!AI$1,NoSettings_v3!$C$1:$AH$1,0)),"")</f>
        <v>50606300000000</v>
      </c>
    </row>
    <row r="65" spans="2:35" s="127" customFormat="1" x14ac:dyDescent="0.35">
      <c r="B65" s="161" t="s">
        <v>993</v>
      </c>
      <c r="C65" s="127" t="s">
        <v>964</v>
      </c>
      <c r="D65" s="157">
        <f>IFERROR(INDEX(NoSettings_v3!$C$2:$AH$4612,MATCH('EPS 3.1.3'!$B65,NoSettings_v3!$A$2:$A$4612,0),MATCH('EPS 3.1.3'!D$1,NoSettings_v3!$C$1:$AH$1,0)),"")</f>
        <v>176630000000000</v>
      </c>
      <c r="E65" s="157">
        <f>IFERROR(INDEX(NoSettings_v3!$C$2:$AH$4612,MATCH('EPS 3.1.3'!$B65,NoSettings_v3!$A$2:$A$4612,0),MATCH('EPS 3.1.3'!E$1,NoSettings_v3!$C$1:$AH$1,0)),"")</f>
        <v>163933000000000</v>
      </c>
      <c r="F65" s="157">
        <f>IFERROR(INDEX(NoSettings_v3!$C$2:$AH$4612,MATCH('EPS 3.1.3'!$B65,NoSettings_v3!$A$2:$A$4612,0),MATCH('EPS 3.1.3'!F$1,NoSettings_v3!$C$1:$AH$1,0)),"")</f>
        <v>174298000000000</v>
      </c>
      <c r="G65" s="157">
        <f>IFERROR(INDEX(NoSettings_v3!$C$2:$AH$4612,MATCH('EPS 3.1.3'!$B65,NoSettings_v3!$A$2:$A$4612,0),MATCH('EPS 3.1.3'!G$1,NoSettings_v3!$C$1:$AH$1,0)),"")</f>
        <v>180918000000000</v>
      </c>
      <c r="H65" s="157">
        <f>IFERROR(INDEX(NoSettings_v3!$C$2:$AH$4612,MATCH('EPS 3.1.3'!$B65,NoSettings_v3!$A$2:$A$4612,0),MATCH('EPS 3.1.3'!H$1,NoSettings_v3!$C$1:$AH$1,0)),"")</f>
        <v>186219000000000</v>
      </c>
      <c r="I65" s="157">
        <f>IFERROR(INDEX(NoSettings_v3!$C$2:$AH$4612,MATCH('EPS 3.1.3'!$B65,NoSettings_v3!$A$2:$A$4612,0),MATCH('EPS 3.1.3'!I$1,NoSettings_v3!$C$1:$AH$1,0)),"")</f>
        <v>190560000000000</v>
      </c>
      <c r="J65" s="157">
        <f>IFERROR(INDEX(NoSettings_v3!$C$2:$AH$4612,MATCH('EPS 3.1.3'!$B65,NoSettings_v3!$A$2:$A$4612,0),MATCH('EPS 3.1.3'!J$1,NoSettings_v3!$C$1:$AH$1,0)),"")</f>
        <v>194413000000000</v>
      </c>
      <c r="K65" s="157">
        <f>IFERROR(INDEX(NoSettings_v3!$C$2:$AH$4612,MATCH('EPS 3.1.3'!$B65,NoSettings_v3!$A$2:$A$4612,0),MATCH('EPS 3.1.3'!K$1,NoSettings_v3!$C$1:$AH$1,0)),"")</f>
        <v>198017000000000</v>
      </c>
      <c r="L65" s="157">
        <f>IFERROR(INDEX(NoSettings_v3!$C$2:$AH$4612,MATCH('EPS 3.1.3'!$B65,NoSettings_v3!$A$2:$A$4612,0),MATCH('EPS 3.1.3'!L$1,NoSettings_v3!$C$1:$AH$1,0)),"")</f>
        <v>201494000000000</v>
      </c>
      <c r="M65" s="157">
        <f>IFERROR(INDEX(NoSettings_v3!$C$2:$AH$4612,MATCH('EPS 3.1.3'!$B65,NoSettings_v3!$A$2:$A$4612,0),MATCH('EPS 3.1.3'!M$1,NoSettings_v3!$C$1:$AH$1,0)),"")</f>
        <v>205069000000000</v>
      </c>
      <c r="N65" s="157">
        <f>IFERROR(INDEX(NoSettings_v3!$C$2:$AH$4612,MATCH('EPS 3.1.3'!$B65,NoSettings_v3!$A$2:$A$4612,0),MATCH('EPS 3.1.3'!N$1,NoSettings_v3!$C$1:$AH$1,0)),"")</f>
        <v>208610000000000</v>
      </c>
      <c r="O65" s="157">
        <f>IFERROR(INDEX(NoSettings_v3!$C$2:$AH$4612,MATCH('EPS 3.1.3'!$B65,NoSettings_v3!$A$2:$A$4612,0),MATCH('EPS 3.1.3'!O$1,NoSettings_v3!$C$1:$AH$1,0)),"")</f>
        <v>212134000000000</v>
      </c>
      <c r="P65" s="157">
        <f>IFERROR(INDEX(NoSettings_v3!$C$2:$AH$4612,MATCH('EPS 3.1.3'!$B65,NoSettings_v3!$A$2:$A$4612,0),MATCH('EPS 3.1.3'!P$1,NoSettings_v3!$C$1:$AH$1,0)),"")</f>
        <v>215651000000000</v>
      </c>
      <c r="Q65" s="157">
        <f>IFERROR(INDEX(NoSettings_v3!$C$2:$AH$4612,MATCH('EPS 3.1.3'!$B65,NoSettings_v3!$A$2:$A$4612,0),MATCH('EPS 3.1.3'!Q$1,NoSettings_v3!$C$1:$AH$1,0)),"")</f>
        <v>219167000000000</v>
      </c>
      <c r="R65" s="157">
        <f>IFERROR(INDEX(NoSettings_v3!$C$2:$AH$4612,MATCH('EPS 3.1.3'!$B65,NoSettings_v3!$A$2:$A$4612,0),MATCH('EPS 3.1.3'!R$1,NoSettings_v3!$C$1:$AH$1,0)),"")</f>
        <v>223874000000000</v>
      </c>
      <c r="S65" s="157">
        <f>IFERROR(INDEX(NoSettings_v3!$C$2:$AH$4612,MATCH('EPS 3.1.3'!$B65,NoSettings_v3!$A$2:$A$4612,0),MATCH('EPS 3.1.3'!S$1,NoSettings_v3!$C$1:$AH$1,0)),"")</f>
        <v>228581000000000</v>
      </c>
      <c r="T65" s="157">
        <f>IFERROR(INDEX(NoSettings_v3!$C$2:$AH$4612,MATCH('EPS 3.1.3'!$B65,NoSettings_v3!$A$2:$A$4612,0),MATCH('EPS 3.1.3'!T$1,NoSettings_v3!$C$1:$AH$1,0)),"")</f>
        <v>233288000000000</v>
      </c>
      <c r="U65" s="157">
        <f>IFERROR(INDEX(NoSettings_v3!$C$2:$AH$4612,MATCH('EPS 3.1.3'!$B65,NoSettings_v3!$A$2:$A$4612,0),MATCH('EPS 3.1.3'!U$1,NoSettings_v3!$C$1:$AH$1,0)),"")</f>
        <v>237995000000000</v>
      </c>
      <c r="V65" s="157">
        <f>IFERROR(INDEX(NoSettings_v3!$C$2:$AH$4612,MATCH('EPS 3.1.3'!$B65,NoSettings_v3!$A$2:$A$4612,0),MATCH('EPS 3.1.3'!V$1,NoSettings_v3!$C$1:$AH$1,0)),"")</f>
        <v>242702000000000</v>
      </c>
      <c r="W65" s="157">
        <f>IFERROR(INDEX(NoSettings_v3!$C$2:$AH$4612,MATCH('EPS 3.1.3'!$B65,NoSettings_v3!$A$2:$A$4612,0),MATCH('EPS 3.1.3'!W$1,NoSettings_v3!$C$1:$AH$1,0)),"")</f>
        <v>249549000000000</v>
      </c>
      <c r="X65" s="157">
        <f>IFERROR(INDEX(NoSettings_v3!$C$2:$AH$4612,MATCH('EPS 3.1.3'!$B65,NoSettings_v3!$A$2:$A$4612,0),MATCH('EPS 3.1.3'!X$1,NoSettings_v3!$C$1:$AH$1,0)),"")</f>
        <v>256396000000000</v>
      </c>
      <c r="Y65" s="157">
        <f>IFERROR(INDEX(NoSettings_v3!$C$2:$AH$4612,MATCH('EPS 3.1.3'!$B65,NoSettings_v3!$A$2:$A$4612,0),MATCH('EPS 3.1.3'!Y$1,NoSettings_v3!$C$1:$AH$1,0)),"")</f>
        <v>263244000000000</v>
      </c>
      <c r="Z65" s="157">
        <f>IFERROR(INDEX(NoSettings_v3!$C$2:$AH$4612,MATCH('EPS 3.1.3'!$B65,NoSettings_v3!$A$2:$A$4612,0),MATCH('EPS 3.1.3'!Z$1,NoSettings_v3!$C$1:$AH$1,0)),"")</f>
        <v>270091000000000</v>
      </c>
      <c r="AA65" s="157">
        <f>IFERROR(INDEX(NoSettings_v3!$C$2:$AH$4612,MATCH('EPS 3.1.3'!$B65,NoSettings_v3!$A$2:$A$4612,0),MATCH('EPS 3.1.3'!AA$1,NoSettings_v3!$C$1:$AH$1,0)),"")</f>
        <v>276938000000000</v>
      </c>
      <c r="AB65" s="157">
        <f>IFERROR(INDEX(NoSettings_v3!$C$2:$AH$4612,MATCH('EPS 3.1.3'!$B65,NoSettings_v3!$A$2:$A$4612,0),MATCH('EPS 3.1.3'!AB$1,NoSettings_v3!$C$1:$AH$1,0)),"")</f>
        <v>282060000000000</v>
      </c>
      <c r="AC65" s="157">
        <f>IFERROR(INDEX(NoSettings_v3!$C$2:$AH$4612,MATCH('EPS 3.1.3'!$B65,NoSettings_v3!$A$2:$A$4612,0),MATCH('EPS 3.1.3'!AC$1,NoSettings_v3!$C$1:$AH$1,0)),"")</f>
        <v>287182000000000</v>
      </c>
      <c r="AD65" s="157">
        <f>IFERROR(INDEX(NoSettings_v3!$C$2:$AH$4612,MATCH('EPS 3.1.3'!$B65,NoSettings_v3!$A$2:$A$4612,0),MATCH('EPS 3.1.3'!AD$1,NoSettings_v3!$C$1:$AH$1,0)),"")</f>
        <v>292304000000000</v>
      </c>
      <c r="AE65" s="157">
        <f>IFERROR(INDEX(NoSettings_v3!$C$2:$AH$4612,MATCH('EPS 3.1.3'!$B65,NoSettings_v3!$A$2:$A$4612,0),MATCH('EPS 3.1.3'!AE$1,NoSettings_v3!$C$1:$AH$1,0)),"")</f>
        <v>297426000000000</v>
      </c>
      <c r="AF65" s="157">
        <f>IFERROR(INDEX(NoSettings_v3!$C$2:$AH$4612,MATCH('EPS 3.1.3'!$B65,NoSettings_v3!$A$2:$A$4612,0),MATCH('EPS 3.1.3'!AF$1,NoSettings_v3!$C$1:$AH$1,0)),"")</f>
        <v>302548000000000</v>
      </c>
      <c r="AG65" s="157">
        <f>IFERROR(INDEX(NoSettings_v3!$C$2:$AH$4612,MATCH('EPS 3.1.3'!$B65,NoSettings_v3!$A$2:$A$4612,0),MATCH('EPS 3.1.3'!AG$1,NoSettings_v3!$C$1:$AH$1,0)),"")</f>
        <v>307670000000000</v>
      </c>
      <c r="AH65" s="157">
        <f>IFERROR(INDEX(NoSettings_v3!$C$2:$AH$4612,MATCH('EPS 3.1.3'!$B65,NoSettings_v3!$A$2:$A$4612,0),MATCH('EPS 3.1.3'!AH$1,NoSettings_v3!$C$1:$AH$1,0)),"")</f>
        <v>312792000000000</v>
      </c>
      <c r="AI65" s="157">
        <f>IFERROR(INDEX(NoSettings_v3!$C$2:$AH$4612,MATCH('EPS 3.1.3'!$B65,NoSettings_v3!$A$2:$A$4612,0),MATCH('EPS 3.1.3'!AI$1,NoSettings_v3!$C$1:$AH$1,0)),"")</f>
        <v>317914000000000</v>
      </c>
    </row>
    <row r="66" spans="2:35" s="127" customFormat="1" x14ac:dyDescent="0.35">
      <c r="B66" s="161" t="s">
        <v>994</v>
      </c>
      <c r="C66" s="127" t="s">
        <v>964</v>
      </c>
      <c r="D66" s="157">
        <f>IFERROR(INDEX(NoSettings_v3!$C$2:$AH$4612,MATCH('EPS 3.1.3'!$B66,NoSettings_v3!$A$2:$A$4612,0),MATCH('EPS 3.1.3'!D$1,NoSettings_v3!$C$1:$AH$1,0)),"")</f>
        <v>11944400000000</v>
      </c>
      <c r="E66" s="157">
        <f>IFERROR(INDEX(NoSettings_v3!$C$2:$AH$4612,MATCH('EPS 3.1.3'!$B66,NoSettings_v3!$A$2:$A$4612,0),MATCH('EPS 3.1.3'!E$1,NoSettings_v3!$C$1:$AH$1,0)),"")</f>
        <v>11347100000000</v>
      </c>
      <c r="F66" s="157">
        <f>IFERROR(INDEX(NoSettings_v3!$C$2:$AH$4612,MATCH('EPS 3.1.3'!$B66,NoSettings_v3!$A$2:$A$4612,0),MATCH('EPS 3.1.3'!F$1,NoSettings_v3!$C$1:$AH$1,0)),"")</f>
        <v>12333900000000</v>
      </c>
      <c r="G66" s="157">
        <f>IFERROR(INDEX(NoSettings_v3!$C$2:$AH$4612,MATCH('EPS 3.1.3'!$B66,NoSettings_v3!$A$2:$A$4612,0),MATCH('EPS 3.1.3'!G$1,NoSettings_v3!$C$1:$AH$1,0)),"")</f>
        <v>13073600000000</v>
      </c>
      <c r="H66" s="157">
        <f>IFERROR(INDEX(NoSettings_v3!$C$2:$AH$4612,MATCH('EPS 3.1.3'!$B66,NoSettings_v3!$A$2:$A$4612,0),MATCH('EPS 3.1.3'!H$1,NoSettings_v3!$C$1:$AH$1,0)),"")</f>
        <v>13835200000000</v>
      </c>
      <c r="I66" s="157">
        <f>IFERROR(INDEX(NoSettings_v3!$C$2:$AH$4612,MATCH('EPS 3.1.3'!$B66,NoSettings_v3!$A$2:$A$4612,0),MATCH('EPS 3.1.3'!I$1,NoSettings_v3!$C$1:$AH$1,0)),"")</f>
        <v>14531600000000</v>
      </c>
      <c r="J66" s="157">
        <f>IFERROR(INDEX(NoSettings_v3!$C$2:$AH$4612,MATCH('EPS 3.1.3'!$B66,NoSettings_v3!$A$2:$A$4612,0),MATCH('EPS 3.1.3'!J$1,NoSettings_v3!$C$1:$AH$1,0)),"")</f>
        <v>15193700000000</v>
      </c>
      <c r="K66" s="157">
        <f>IFERROR(INDEX(NoSettings_v3!$C$2:$AH$4612,MATCH('EPS 3.1.3'!$B66,NoSettings_v3!$A$2:$A$4612,0),MATCH('EPS 3.1.3'!K$1,NoSettings_v3!$C$1:$AH$1,0)),"")</f>
        <v>15837800000000</v>
      </c>
      <c r="L66" s="157">
        <f>IFERROR(INDEX(NoSettings_v3!$C$2:$AH$4612,MATCH('EPS 3.1.3'!$B66,NoSettings_v3!$A$2:$A$4612,0),MATCH('EPS 3.1.3'!L$1,NoSettings_v3!$C$1:$AH$1,0)),"")</f>
        <v>16472500000000</v>
      </c>
      <c r="M66" s="157">
        <f>IFERROR(INDEX(NoSettings_v3!$C$2:$AH$4612,MATCH('EPS 3.1.3'!$B66,NoSettings_v3!$A$2:$A$4612,0),MATCH('EPS 3.1.3'!M$1,NoSettings_v3!$C$1:$AH$1,0)),"")</f>
        <v>17295000000000</v>
      </c>
      <c r="N66" s="157">
        <f>IFERROR(INDEX(NoSettings_v3!$C$2:$AH$4612,MATCH('EPS 3.1.3'!$B66,NoSettings_v3!$A$2:$A$4612,0),MATCH('EPS 3.1.3'!N$1,NoSettings_v3!$C$1:$AH$1,0)),"")</f>
        <v>18115000000000</v>
      </c>
      <c r="O66" s="157">
        <f>IFERROR(INDEX(NoSettings_v3!$C$2:$AH$4612,MATCH('EPS 3.1.3'!$B66,NoSettings_v3!$A$2:$A$4612,0),MATCH('EPS 3.1.3'!O$1,NoSettings_v3!$C$1:$AH$1,0)),"")</f>
        <v>18933700000000</v>
      </c>
      <c r="P66" s="157">
        <f>IFERROR(INDEX(NoSettings_v3!$C$2:$AH$4612,MATCH('EPS 3.1.3'!$B66,NoSettings_v3!$A$2:$A$4612,0),MATCH('EPS 3.1.3'!P$1,NoSettings_v3!$C$1:$AH$1,0)),"")</f>
        <v>19751700000000</v>
      </c>
      <c r="Q66" s="157">
        <f>IFERROR(INDEX(NoSettings_v3!$C$2:$AH$4612,MATCH('EPS 3.1.3'!$B66,NoSettings_v3!$A$2:$A$4612,0),MATCH('EPS 3.1.3'!Q$1,NoSettings_v3!$C$1:$AH$1,0)),"")</f>
        <v>20569800000000</v>
      </c>
      <c r="R66" s="157">
        <f>IFERROR(INDEX(NoSettings_v3!$C$2:$AH$4612,MATCH('EPS 3.1.3'!$B66,NoSettings_v3!$A$2:$A$4612,0),MATCH('EPS 3.1.3'!R$1,NoSettings_v3!$C$1:$AH$1,0)),"")</f>
        <v>21533800000000</v>
      </c>
      <c r="S66" s="157">
        <f>IFERROR(INDEX(NoSettings_v3!$C$2:$AH$4612,MATCH('EPS 3.1.3'!$B66,NoSettings_v3!$A$2:$A$4612,0),MATCH('EPS 3.1.3'!S$1,NoSettings_v3!$C$1:$AH$1,0)),"")</f>
        <v>22497900000000</v>
      </c>
      <c r="T66" s="157">
        <f>IFERROR(INDEX(NoSettings_v3!$C$2:$AH$4612,MATCH('EPS 3.1.3'!$B66,NoSettings_v3!$A$2:$A$4612,0),MATCH('EPS 3.1.3'!T$1,NoSettings_v3!$C$1:$AH$1,0)),"")</f>
        <v>23462000000000</v>
      </c>
      <c r="U66" s="157">
        <f>IFERROR(INDEX(NoSettings_v3!$C$2:$AH$4612,MATCH('EPS 3.1.3'!$B66,NoSettings_v3!$A$2:$A$4612,0),MATCH('EPS 3.1.3'!U$1,NoSettings_v3!$C$1:$AH$1,0)),"")</f>
        <v>24426100000000</v>
      </c>
      <c r="V66" s="157">
        <f>IFERROR(INDEX(NoSettings_v3!$C$2:$AH$4612,MATCH('EPS 3.1.3'!$B66,NoSettings_v3!$A$2:$A$4612,0),MATCH('EPS 3.1.3'!V$1,NoSettings_v3!$C$1:$AH$1,0)),"")</f>
        <v>25390200000000</v>
      </c>
      <c r="W66" s="157">
        <f>IFERROR(INDEX(NoSettings_v3!$C$2:$AH$4612,MATCH('EPS 3.1.3'!$B66,NoSettings_v3!$A$2:$A$4612,0),MATCH('EPS 3.1.3'!W$1,NoSettings_v3!$C$1:$AH$1,0)),"")</f>
        <v>26306400000000</v>
      </c>
      <c r="X66" s="157">
        <f>IFERROR(INDEX(NoSettings_v3!$C$2:$AH$4612,MATCH('EPS 3.1.3'!$B66,NoSettings_v3!$A$2:$A$4612,0),MATCH('EPS 3.1.3'!X$1,NoSettings_v3!$C$1:$AH$1,0)),"")</f>
        <v>27222600000000</v>
      </c>
      <c r="Y66" s="157">
        <f>IFERROR(INDEX(NoSettings_v3!$C$2:$AH$4612,MATCH('EPS 3.1.3'!$B66,NoSettings_v3!$A$2:$A$4612,0),MATCH('EPS 3.1.3'!Y$1,NoSettings_v3!$C$1:$AH$1,0)),"")</f>
        <v>28138800000000</v>
      </c>
      <c r="Z66" s="157">
        <f>IFERROR(INDEX(NoSettings_v3!$C$2:$AH$4612,MATCH('EPS 3.1.3'!$B66,NoSettings_v3!$A$2:$A$4612,0),MATCH('EPS 3.1.3'!Z$1,NoSettings_v3!$C$1:$AH$1,0)),"")</f>
        <v>29055000000000</v>
      </c>
      <c r="AA66" s="157">
        <f>IFERROR(INDEX(NoSettings_v3!$C$2:$AH$4612,MATCH('EPS 3.1.3'!$B66,NoSettings_v3!$A$2:$A$4612,0),MATCH('EPS 3.1.3'!AA$1,NoSettings_v3!$C$1:$AH$1,0)),"")</f>
        <v>29971200000000</v>
      </c>
      <c r="AB66" s="157">
        <f>IFERROR(INDEX(NoSettings_v3!$C$2:$AH$4612,MATCH('EPS 3.1.3'!$B66,NoSettings_v3!$A$2:$A$4612,0),MATCH('EPS 3.1.3'!AB$1,NoSettings_v3!$C$1:$AH$1,0)),"")</f>
        <v>30800600000000</v>
      </c>
      <c r="AC66" s="157">
        <f>IFERROR(INDEX(NoSettings_v3!$C$2:$AH$4612,MATCH('EPS 3.1.3'!$B66,NoSettings_v3!$A$2:$A$4612,0),MATCH('EPS 3.1.3'!AC$1,NoSettings_v3!$C$1:$AH$1,0)),"")</f>
        <v>31630100000000</v>
      </c>
      <c r="AD66" s="157">
        <f>IFERROR(INDEX(NoSettings_v3!$C$2:$AH$4612,MATCH('EPS 3.1.3'!$B66,NoSettings_v3!$A$2:$A$4612,0),MATCH('EPS 3.1.3'!AD$1,NoSettings_v3!$C$1:$AH$1,0)),"")</f>
        <v>32459500000000</v>
      </c>
      <c r="AE66" s="157">
        <f>IFERROR(INDEX(NoSettings_v3!$C$2:$AH$4612,MATCH('EPS 3.1.3'!$B66,NoSettings_v3!$A$2:$A$4612,0),MATCH('EPS 3.1.3'!AE$1,NoSettings_v3!$C$1:$AH$1,0)),"")</f>
        <v>33288900000000</v>
      </c>
      <c r="AF66" s="157">
        <f>IFERROR(INDEX(NoSettings_v3!$C$2:$AH$4612,MATCH('EPS 3.1.3'!$B66,NoSettings_v3!$A$2:$A$4612,0),MATCH('EPS 3.1.3'!AF$1,NoSettings_v3!$C$1:$AH$1,0)),"")</f>
        <v>34118400000000</v>
      </c>
      <c r="AG66" s="157">
        <f>IFERROR(INDEX(NoSettings_v3!$C$2:$AH$4612,MATCH('EPS 3.1.3'!$B66,NoSettings_v3!$A$2:$A$4612,0),MATCH('EPS 3.1.3'!AG$1,NoSettings_v3!$C$1:$AH$1,0)),"")</f>
        <v>34947800000000</v>
      </c>
      <c r="AH66" s="157">
        <f>IFERROR(INDEX(NoSettings_v3!$C$2:$AH$4612,MATCH('EPS 3.1.3'!$B66,NoSettings_v3!$A$2:$A$4612,0),MATCH('EPS 3.1.3'!AH$1,NoSettings_v3!$C$1:$AH$1,0)),"")</f>
        <v>35777300000000</v>
      </c>
      <c r="AI66" s="157">
        <f>IFERROR(INDEX(NoSettings_v3!$C$2:$AH$4612,MATCH('EPS 3.1.3'!$B66,NoSettings_v3!$A$2:$A$4612,0),MATCH('EPS 3.1.3'!AI$1,NoSettings_v3!$C$1:$AH$1,0)),"")</f>
        <v>36606700000000</v>
      </c>
    </row>
    <row r="67" spans="2:35" s="127" customFormat="1" x14ac:dyDescent="0.35">
      <c r="B67" s="161" t="s">
        <v>995</v>
      </c>
      <c r="C67" s="127" t="s">
        <v>964</v>
      </c>
      <c r="D67" s="157">
        <f>IFERROR(INDEX(NoSettings_v3!$C$2:$AH$4612,MATCH('EPS 3.1.3'!$B67,NoSettings_v3!$A$2:$A$4612,0),MATCH('EPS 3.1.3'!D$1,NoSettings_v3!$C$1:$AH$1,0)),"")</f>
        <v>0</v>
      </c>
      <c r="E67" s="157">
        <f>IFERROR(INDEX(NoSettings_v3!$C$2:$AH$4612,MATCH('EPS 3.1.3'!$B67,NoSettings_v3!$A$2:$A$4612,0),MATCH('EPS 3.1.3'!E$1,NoSettings_v3!$C$1:$AH$1,0)),"")</f>
        <v>0</v>
      </c>
      <c r="F67" s="157">
        <f>IFERROR(INDEX(NoSettings_v3!$C$2:$AH$4612,MATCH('EPS 3.1.3'!$B67,NoSettings_v3!$A$2:$A$4612,0),MATCH('EPS 3.1.3'!F$1,NoSettings_v3!$C$1:$AH$1,0)),"")</f>
        <v>0</v>
      </c>
      <c r="G67" s="157">
        <f>IFERROR(INDEX(NoSettings_v3!$C$2:$AH$4612,MATCH('EPS 3.1.3'!$B67,NoSettings_v3!$A$2:$A$4612,0),MATCH('EPS 3.1.3'!G$1,NoSettings_v3!$C$1:$AH$1,0)),"")</f>
        <v>0</v>
      </c>
      <c r="H67" s="157">
        <f>IFERROR(INDEX(NoSettings_v3!$C$2:$AH$4612,MATCH('EPS 3.1.3'!$B67,NoSettings_v3!$A$2:$A$4612,0),MATCH('EPS 3.1.3'!H$1,NoSettings_v3!$C$1:$AH$1,0)),"")</f>
        <v>0</v>
      </c>
      <c r="I67" s="157">
        <f>IFERROR(INDEX(NoSettings_v3!$C$2:$AH$4612,MATCH('EPS 3.1.3'!$B67,NoSettings_v3!$A$2:$A$4612,0),MATCH('EPS 3.1.3'!I$1,NoSettings_v3!$C$1:$AH$1,0)),"")</f>
        <v>0</v>
      </c>
      <c r="J67" s="157">
        <f>IFERROR(INDEX(NoSettings_v3!$C$2:$AH$4612,MATCH('EPS 3.1.3'!$B67,NoSettings_v3!$A$2:$A$4612,0),MATCH('EPS 3.1.3'!J$1,NoSettings_v3!$C$1:$AH$1,0)),"")</f>
        <v>0</v>
      </c>
      <c r="K67" s="157">
        <f>IFERROR(INDEX(NoSettings_v3!$C$2:$AH$4612,MATCH('EPS 3.1.3'!$B67,NoSettings_v3!$A$2:$A$4612,0),MATCH('EPS 3.1.3'!K$1,NoSettings_v3!$C$1:$AH$1,0)),"")</f>
        <v>0</v>
      </c>
      <c r="L67" s="157">
        <f>IFERROR(INDEX(NoSettings_v3!$C$2:$AH$4612,MATCH('EPS 3.1.3'!$B67,NoSettings_v3!$A$2:$A$4612,0),MATCH('EPS 3.1.3'!L$1,NoSettings_v3!$C$1:$AH$1,0)),"")</f>
        <v>0</v>
      </c>
      <c r="M67" s="157">
        <f>IFERROR(INDEX(NoSettings_v3!$C$2:$AH$4612,MATCH('EPS 3.1.3'!$B67,NoSettings_v3!$A$2:$A$4612,0),MATCH('EPS 3.1.3'!M$1,NoSettings_v3!$C$1:$AH$1,0)),"")</f>
        <v>0</v>
      </c>
      <c r="N67" s="157">
        <f>IFERROR(INDEX(NoSettings_v3!$C$2:$AH$4612,MATCH('EPS 3.1.3'!$B67,NoSettings_v3!$A$2:$A$4612,0),MATCH('EPS 3.1.3'!N$1,NoSettings_v3!$C$1:$AH$1,0)),"")</f>
        <v>0</v>
      </c>
      <c r="O67" s="157">
        <f>IFERROR(INDEX(NoSettings_v3!$C$2:$AH$4612,MATCH('EPS 3.1.3'!$B67,NoSettings_v3!$A$2:$A$4612,0),MATCH('EPS 3.1.3'!O$1,NoSettings_v3!$C$1:$AH$1,0)),"")</f>
        <v>0</v>
      </c>
      <c r="P67" s="157">
        <f>IFERROR(INDEX(NoSettings_v3!$C$2:$AH$4612,MATCH('EPS 3.1.3'!$B67,NoSettings_v3!$A$2:$A$4612,0),MATCH('EPS 3.1.3'!P$1,NoSettings_v3!$C$1:$AH$1,0)),"")</f>
        <v>0</v>
      </c>
      <c r="Q67" s="157">
        <f>IFERROR(INDEX(NoSettings_v3!$C$2:$AH$4612,MATCH('EPS 3.1.3'!$B67,NoSettings_v3!$A$2:$A$4612,0),MATCH('EPS 3.1.3'!Q$1,NoSettings_v3!$C$1:$AH$1,0)),"")</f>
        <v>0</v>
      </c>
      <c r="R67" s="157">
        <f>IFERROR(INDEX(NoSettings_v3!$C$2:$AH$4612,MATCH('EPS 3.1.3'!$B67,NoSettings_v3!$A$2:$A$4612,0),MATCH('EPS 3.1.3'!R$1,NoSettings_v3!$C$1:$AH$1,0)),"")</f>
        <v>0</v>
      </c>
      <c r="S67" s="157">
        <f>IFERROR(INDEX(NoSettings_v3!$C$2:$AH$4612,MATCH('EPS 3.1.3'!$B67,NoSettings_v3!$A$2:$A$4612,0),MATCH('EPS 3.1.3'!S$1,NoSettings_v3!$C$1:$AH$1,0)),"")</f>
        <v>0</v>
      </c>
      <c r="T67" s="157">
        <f>IFERROR(INDEX(NoSettings_v3!$C$2:$AH$4612,MATCH('EPS 3.1.3'!$B67,NoSettings_v3!$A$2:$A$4612,0),MATCH('EPS 3.1.3'!T$1,NoSettings_v3!$C$1:$AH$1,0)),"")</f>
        <v>0</v>
      </c>
      <c r="U67" s="157">
        <f>IFERROR(INDEX(NoSettings_v3!$C$2:$AH$4612,MATCH('EPS 3.1.3'!$B67,NoSettings_v3!$A$2:$A$4612,0),MATCH('EPS 3.1.3'!U$1,NoSettings_v3!$C$1:$AH$1,0)),"")</f>
        <v>0</v>
      </c>
      <c r="V67" s="157">
        <f>IFERROR(INDEX(NoSettings_v3!$C$2:$AH$4612,MATCH('EPS 3.1.3'!$B67,NoSettings_v3!$A$2:$A$4612,0),MATCH('EPS 3.1.3'!V$1,NoSettings_v3!$C$1:$AH$1,0)),"")</f>
        <v>0</v>
      </c>
      <c r="W67" s="157">
        <f>IFERROR(INDEX(NoSettings_v3!$C$2:$AH$4612,MATCH('EPS 3.1.3'!$B67,NoSettings_v3!$A$2:$A$4612,0),MATCH('EPS 3.1.3'!W$1,NoSettings_v3!$C$1:$AH$1,0)),"")</f>
        <v>0</v>
      </c>
      <c r="X67" s="157">
        <f>IFERROR(INDEX(NoSettings_v3!$C$2:$AH$4612,MATCH('EPS 3.1.3'!$B67,NoSettings_v3!$A$2:$A$4612,0),MATCH('EPS 3.1.3'!X$1,NoSettings_v3!$C$1:$AH$1,0)),"")</f>
        <v>0</v>
      </c>
      <c r="Y67" s="157">
        <f>IFERROR(INDEX(NoSettings_v3!$C$2:$AH$4612,MATCH('EPS 3.1.3'!$B67,NoSettings_v3!$A$2:$A$4612,0),MATCH('EPS 3.1.3'!Y$1,NoSettings_v3!$C$1:$AH$1,0)),"")</f>
        <v>0</v>
      </c>
      <c r="Z67" s="157">
        <f>IFERROR(INDEX(NoSettings_v3!$C$2:$AH$4612,MATCH('EPS 3.1.3'!$B67,NoSettings_v3!$A$2:$A$4612,0),MATCH('EPS 3.1.3'!Z$1,NoSettings_v3!$C$1:$AH$1,0)),"")</f>
        <v>0</v>
      </c>
      <c r="AA67" s="157">
        <f>IFERROR(INDEX(NoSettings_v3!$C$2:$AH$4612,MATCH('EPS 3.1.3'!$B67,NoSettings_v3!$A$2:$A$4612,0),MATCH('EPS 3.1.3'!AA$1,NoSettings_v3!$C$1:$AH$1,0)),"")</f>
        <v>0</v>
      </c>
      <c r="AB67" s="157">
        <f>IFERROR(INDEX(NoSettings_v3!$C$2:$AH$4612,MATCH('EPS 3.1.3'!$B67,NoSettings_v3!$A$2:$A$4612,0),MATCH('EPS 3.1.3'!AB$1,NoSettings_v3!$C$1:$AH$1,0)),"")</f>
        <v>0</v>
      </c>
      <c r="AC67" s="157">
        <f>IFERROR(INDEX(NoSettings_v3!$C$2:$AH$4612,MATCH('EPS 3.1.3'!$B67,NoSettings_v3!$A$2:$A$4612,0),MATCH('EPS 3.1.3'!AC$1,NoSettings_v3!$C$1:$AH$1,0)),"")</f>
        <v>0</v>
      </c>
      <c r="AD67" s="157">
        <f>IFERROR(INDEX(NoSettings_v3!$C$2:$AH$4612,MATCH('EPS 3.1.3'!$B67,NoSettings_v3!$A$2:$A$4612,0),MATCH('EPS 3.1.3'!AD$1,NoSettings_v3!$C$1:$AH$1,0)),"")</f>
        <v>0</v>
      </c>
      <c r="AE67" s="157">
        <f>IFERROR(INDEX(NoSettings_v3!$C$2:$AH$4612,MATCH('EPS 3.1.3'!$B67,NoSettings_v3!$A$2:$A$4612,0),MATCH('EPS 3.1.3'!AE$1,NoSettings_v3!$C$1:$AH$1,0)),"")</f>
        <v>0</v>
      </c>
      <c r="AF67" s="157">
        <f>IFERROR(INDEX(NoSettings_v3!$C$2:$AH$4612,MATCH('EPS 3.1.3'!$B67,NoSettings_v3!$A$2:$A$4612,0),MATCH('EPS 3.1.3'!AF$1,NoSettings_v3!$C$1:$AH$1,0)),"")</f>
        <v>0</v>
      </c>
      <c r="AG67" s="157">
        <f>IFERROR(INDEX(NoSettings_v3!$C$2:$AH$4612,MATCH('EPS 3.1.3'!$B67,NoSettings_v3!$A$2:$A$4612,0),MATCH('EPS 3.1.3'!AG$1,NoSettings_v3!$C$1:$AH$1,0)),"")</f>
        <v>0</v>
      </c>
      <c r="AH67" s="157">
        <f>IFERROR(INDEX(NoSettings_v3!$C$2:$AH$4612,MATCH('EPS 3.1.3'!$B67,NoSettings_v3!$A$2:$A$4612,0),MATCH('EPS 3.1.3'!AH$1,NoSettings_v3!$C$1:$AH$1,0)),"")</f>
        <v>0</v>
      </c>
      <c r="AI67" s="157">
        <f>IFERROR(INDEX(NoSettings_v3!$C$2:$AH$4612,MATCH('EPS 3.1.3'!$B67,NoSettings_v3!$A$2:$A$4612,0),MATCH('EPS 3.1.3'!AI$1,NoSettings_v3!$C$1:$AH$1,0)),"")</f>
        <v>0</v>
      </c>
    </row>
    <row r="68" spans="2:35" s="127" customFormat="1" x14ac:dyDescent="0.35">
      <c r="B68" s="161" t="s">
        <v>996</v>
      </c>
      <c r="C68" s="127" t="s">
        <v>964</v>
      </c>
      <c r="D68" s="157">
        <f>IFERROR(INDEX(NoSettings_v3!$C$2:$AH$4612,MATCH('EPS 3.1.3'!$B68,NoSettings_v3!$A$2:$A$4612,0),MATCH('EPS 3.1.3'!D$1,NoSettings_v3!$C$1:$AH$1,0)),"")</f>
        <v>9370450000000</v>
      </c>
      <c r="E68" s="157">
        <f>IFERROR(INDEX(NoSettings_v3!$C$2:$AH$4612,MATCH('EPS 3.1.3'!$B68,NoSettings_v3!$A$2:$A$4612,0),MATCH('EPS 3.1.3'!E$1,NoSettings_v3!$C$1:$AH$1,0)),"")</f>
        <v>9060810000000</v>
      </c>
      <c r="F68" s="157">
        <f>IFERROR(INDEX(NoSettings_v3!$C$2:$AH$4612,MATCH('EPS 3.1.3'!$B68,NoSettings_v3!$A$2:$A$4612,0),MATCH('EPS 3.1.3'!F$1,NoSettings_v3!$C$1:$AH$1,0)),"")</f>
        <v>10008900000000</v>
      </c>
      <c r="G68" s="157">
        <f>IFERROR(INDEX(NoSettings_v3!$C$2:$AH$4612,MATCH('EPS 3.1.3'!$B68,NoSettings_v3!$A$2:$A$4612,0),MATCH('EPS 3.1.3'!G$1,NoSettings_v3!$C$1:$AH$1,0)),"")</f>
        <v>10766800000000</v>
      </c>
      <c r="H68" s="157">
        <f>IFERROR(INDEX(NoSettings_v3!$C$2:$AH$4612,MATCH('EPS 3.1.3'!$B68,NoSettings_v3!$A$2:$A$4612,0),MATCH('EPS 3.1.3'!H$1,NoSettings_v3!$C$1:$AH$1,0)),"")</f>
        <v>11560200000000</v>
      </c>
      <c r="I68" s="157">
        <f>IFERROR(INDEX(NoSettings_v3!$C$2:$AH$4612,MATCH('EPS 3.1.3'!$B68,NoSettings_v3!$A$2:$A$4612,0),MATCH('EPS 3.1.3'!I$1,NoSettings_v3!$C$1:$AH$1,0)),"")</f>
        <v>12301600000000</v>
      </c>
      <c r="J68" s="157">
        <f>IFERROR(INDEX(NoSettings_v3!$C$2:$AH$4612,MATCH('EPS 3.1.3'!$B68,NoSettings_v3!$A$2:$A$4612,0),MATCH('EPS 3.1.3'!J$1,NoSettings_v3!$C$1:$AH$1,0)),"")</f>
        <v>13015200000000</v>
      </c>
      <c r="K68" s="157">
        <f>IFERROR(INDEX(NoSettings_v3!$C$2:$AH$4612,MATCH('EPS 3.1.3'!$B68,NoSettings_v3!$A$2:$A$4612,0),MATCH('EPS 3.1.3'!K$1,NoSettings_v3!$C$1:$AH$1,0)),"")</f>
        <v>13714000000000</v>
      </c>
      <c r="L68" s="157">
        <f>IFERROR(INDEX(NoSettings_v3!$C$2:$AH$4612,MATCH('EPS 3.1.3'!$B68,NoSettings_v3!$A$2:$A$4612,0),MATCH('EPS 3.1.3'!L$1,NoSettings_v3!$C$1:$AH$1,0)),"")</f>
        <v>14404900000000</v>
      </c>
      <c r="M68" s="157">
        <f>IFERROR(INDEX(NoSettings_v3!$C$2:$AH$4612,MATCH('EPS 3.1.3'!$B68,NoSettings_v3!$A$2:$A$4612,0),MATCH('EPS 3.1.3'!M$1,NoSettings_v3!$C$1:$AH$1,0)),"")</f>
        <v>15280000000000</v>
      </c>
      <c r="N68" s="157">
        <f>IFERROR(INDEX(NoSettings_v3!$C$2:$AH$4612,MATCH('EPS 3.1.3'!$B68,NoSettings_v3!$A$2:$A$4612,0),MATCH('EPS 3.1.3'!N$1,NoSettings_v3!$C$1:$AH$1,0)),"")</f>
        <v>16153000000000</v>
      </c>
      <c r="O68" s="157">
        <f>IFERROR(INDEX(NoSettings_v3!$C$2:$AH$4612,MATCH('EPS 3.1.3'!$B68,NoSettings_v3!$A$2:$A$4612,0),MATCH('EPS 3.1.3'!O$1,NoSettings_v3!$C$1:$AH$1,0)),"")</f>
        <v>17024800000000</v>
      </c>
      <c r="P68" s="157">
        <f>IFERROR(INDEX(NoSettings_v3!$C$2:$AH$4612,MATCH('EPS 3.1.3'!$B68,NoSettings_v3!$A$2:$A$4612,0),MATCH('EPS 3.1.3'!P$1,NoSettings_v3!$C$1:$AH$1,0)),"")</f>
        <v>17895900000000</v>
      </c>
      <c r="Q68" s="157">
        <f>IFERROR(INDEX(NoSettings_v3!$C$2:$AH$4612,MATCH('EPS 3.1.3'!$B68,NoSettings_v3!$A$2:$A$4612,0),MATCH('EPS 3.1.3'!Q$1,NoSettings_v3!$C$1:$AH$1,0)),"")</f>
        <v>18767300000000</v>
      </c>
      <c r="R68" s="157">
        <f>IFERROR(INDEX(NoSettings_v3!$C$2:$AH$4612,MATCH('EPS 3.1.3'!$B68,NoSettings_v3!$A$2:$A$4612,0),MATCH('EPS 3.1.3'!R$1,NoSettings_v3!$C$1:$AH$1,0)),"")</f>
        <v>19565000000000</v>
      </c>
      <c r="S68" s="157">
        <f>IFERROR(INDEX(NoSettings_v3!$C$2:$AH$4612,MATCH('EPS 3.1.3'!$B68,NoSettings_v3!$A$2:$A$4612,0),MATCH('EPS 3.1.3'!S$1,NoSettings_v3!$C$1:$AH$1,0)),"")</f>
        <v>20362700000000</v>
      </c>
      <c r="T68" s="157">
        <f>IFERROR(INDEX(NoSettings_v3!$C$2:$AH$4612,MATCH('EPS 3.1.3'!$B68,NoSettings_v3!$A$2:$A$4612,0),MATCH('EPS 3.1.3'!T$1,NoSettings_v3!$C$1:$AH$1,0)),"")</f>
        <v>21160400000000</v>
      </c>
      <c r="U68" s="157">
        <f>IFERROR(INDEX(NoSettings_v3!$C$2:$AH$4612,MATCH('EPS 3.1.3'!$B68,NoSettings_v3!$A$2:$A$4612,0),MATCH('EPS 3.1.3'!U$1,NoSettings_v3!$C$1:$AH$1,0)),"")</f>
        <v>21958100000000</v>
      </c>
      <c r="V68" s="157">
        <f>IFERROR(INDEX(NoSettings_v3!$C$2:$AH$4612,MATCH('EPS 3.1.3'!$B68,NoSettings_v3!$A$2:$A$4612,0),MATCH('EPS 3.1.3'!V$1,NoSettings_v3!$C$1:$AH$1,0)),"")</f>
        <v>22755900000000</v>
      </c>
      <c r="W68" s="157">
        <f>IFERROR(INDEX(NoSettings_v3!$C$2:$AH$4612,MATCH('EPS 3.1.3'!$B68,NoSettings_v3!$A$2:$A$4612,0),MATCH('EPS 3.1.3'!W$1,NoSettings_v3!$C$1:$AH$1,0)),"")</f>
        <v>23391100000000</v>
      </c>
      <c r="X68" s="157">
        <f>IFERROR(INDEX(NoSettings_v3!$C$2:$AH$4612,MATCH('EPS 3.1.3'!$B68,NoSettings_v3!$A$2:$A$4612,0),MATCH('EPS 3.1.3'!X$1,NoSettings_v3!$C$1:$AH$1,0)),"")</f>
        <v>24026300000000</v>
      </c>
      <c r="Y68" s="157">
        <f>IFERROR(INDEX(NoSettings_v3!$C$2:$AH$4612,MATCH('EPS 3.1.3'!$B68,NoSettings_v3!$A$2:$A$4612,0),MATCH('EPS 3.1.3'!Y$1,NoSettings_v3!$C$1:$AH$1,0)),"")</f>
        <v>24661600000000</v>
      </c>
      <c r="Z68" s="157">
        <f>IFERROR(INDEX(NoSettings_v3!$C$2:$AH$4612,MATCH('EPS 3.1.3'!$B68,NoSettings_v3!$A$2:$A$4612,0),MATCH('EPS 3.1.3'!Z$1,NoSettings_v3!$C$1:$AH$1,0)),"")</f>
        <v>25296800000000</v>
      </c>
      <c r="AA68" s="157">
        <f>IFERROR(INDEX(NoSettings_v3!$C$2:$AH$4612,MATCH('EPS 3.1.3'!$B68,NoSettings_v3!$A$2:$A$4612,0),MATCH('EPS 3.1.3'!AA$1,NoSettings_v3!$C$1:$AH$1,0)),"")</f>
        <v>25932100000000</v>
      </c>
      <c r="AB68" s="157">
        <f>IFERROR(INDEX(NoSettings_v3!$C$2:$AH$4612,MATCH('EPS 3.1.3'!$B68,NoSettings_v3!$A$2:$A$4612,0),MATCH('EPS 3.1.3'!AB$1,NoSettings_v3!$C$1:$AH$1,0)),"")</f>
        <v>26350800000000</v>
      </c>
      <c r="AC68" s="157">
        <f>IFERROR(INDEX(NoSettings_v3!$C$2:$AH$4612,MATCH('EPS 3.1.3'!$B68,NoSettings_v3!$A$2:$A$4612,0),MATCH('EPS 3.1.3'!AC$1,NoSettings_v3!$C$1:$AH$1,0)),"")</f>
        <v>26769500000000</v>
      </c>
      <c r="AD68" s="157">
        <f>IFERROR(INDEX(NoSettings_v3!$C$2:$AH$4612,MATCH('EPS 3.1.3'!$B68,NoSettings_v3!$A$2:$A$4612,0),MATCH('EPS 3.1.3'!AD$1,NoSettings_v3!$C$1:$AH$1,0)),"")</f>
        <v>27188200000000</v>
      </c>
      <c r="AE68" s="157">
        <f>IFERROR(INDEX(NoSettings_v3!$C$2:$AH$4612,MATCH('EPS 3.1.3'!$B68,NoSettings_v3!$A$2:$A$4612,0),MATCH('EPS 3.1.3'!AE$1,NoSettings_v3!$C$1:$AH$1,0)),"")</f>
        <v>27606900000000</v>
      </c>
      <c r="AF68" s="157">
        <f>IFERROR(INDEX(NoSettings_v3!$C$2:$AH$4612,MATCH('EPS 3.1.3'!$B68,NoSettings_v3!$A$2:$A$4612,0),MATCH('EPS 3.1.3'!AF$1,NoSettings_v3!$C$1:$AH$1,0)),"")</f>
        <v>28025600000000</v>
      </c>
      <c r="AG68" s="157">
        <f>IFERROR(INDEX(NoSettings_v3!$C$2:$AH$4612,MATCH('EPS 3.1.3'!$B68,NoSettings_v3!$A$2:$A$4612,0),MATCH('EPS 3.1.3'!AG$1,NoSettings_v3!$C$1:$AH$1,0)),"")</f>
        <v>28444300000000</v>
      </c>
      <c r="AH68" s="157">
        <f>IFERROR(INDEX(NoSettings_v3!$C$2:$AH$4612,MATCH('EPS 3.1.3'!$B68,NoSettings_v3!$A$2:$A$4612,0),MATCH('EPS 3.1.3'!AH$1,NoSettings_v3!$C$1:$AH$1,0)),"")</f>
        <v>28863000000000</v>
      </c>
      <c r="AI68" s="157">
        <f>IFERROR(INDEX(NoSettings_v3!$C$2:$AH$4612,MATCH('EPS 3.1.3'!$B68,NoSettings_v3!$A$2:$A$4612,0),MATCH('EPS 3.1.3'!AI$1,NoSettings_v3!$C$1:$AH$1,0)),"")</f>
        <v>29281700000000</v>
      </c>
    </row>
    <row r="69" spans="2:35" s="127" customFormat="1" x14ac:dyDescent="0.35">
      <c r="B69" s="161" t="s">
        <v>997</v>
      </c>
      <c r="C69" s="127" t="s">
        <v>964</v>
      </c>
      <c r="D69" s="157">
        <f>IFERROR(INDEX(NoSettings_v3!$C$2:$AH$4612,MATCH('EPS 3.1.3'!$B69,NoSettings_v3!$A$2:$A$4612,0),MATCH('EPS 3.1.3'!D$1,NoSettings_v3!$C$1:$AH$1,0)),"")</f>
        <v>498988000000000</v>
      </c>
      <c r="E69" s="157">
        <f>IFERROR(INDEX(NoSettings_v3!$C$2:$AH$4612,MATCH('EPS 3.1.3'!$B69,NoSettings_v3!$A$2:$A$4612,0),MATCH('EPS 3.1.3'!E$1,NoSettings_v3!$C$1:$AH$1,0)),"")</f>
        <v>460165000000000</v>
      </c>
      <c r="F69" s="157">
        <f>IFERROR(INDEX(NoSettings_v3!$C$2:$AH$4612,MATCH('EPS 3.1.3'!$B69,NoSettings_v3!$A$2:$A$4612,0),MATCH('EPS 3.1.3'!F$1,NoSettings_v3!$C$1:$AH$1,0)),"")</f>
        <v>486211000000000</v>
      </c>
      <c r="G69" s="157">
        <f>IFERROR(INDEX(NoSettings_v3!$C$2:$AH$4612,MATCH('EPS 3.1.3'!$B69,NoSettings_v3!$A$2:$A$4612,0),MATCH('EPS 3.1.3'!G$1,NoSettings_v3!$C$1:$AH$1,0)),"")</f>
        <v>501610000000000</v>
      </c>
      <c r="H69" s="157">
        <f>IFERROR(INDEX(NoSettings_v3!$C$2:$AH$4612,MATCH('EPS 3.1.3'!$B69,NoSettings_v3!$A$2:$A$4612,0),MATCH('EPS 3.1.3'!H$1,NoSettings_v3!$C$1:$AH$1,0)),"")</f>
        <v>510506000000000</v>
      </c>
      <c r="I69" s="157">
        <f>IFERROR(INDEX(NoSettings_v3!$C$2:$AH$4612,MATCH('EPS 3.1.3'!$B69,NoSettings_v3!$A$2:$A$4612,0),MATCH('EPS 3.1.3'!I$1,NoSettings_v3!$C$1:$AH$1,0)),"")</f>
        <v>516680000000000</v>
      </c>
      <c r="J69" s="157">
        <f>IFERROR(INDEX(NoSettings_v3!$C$2:$AH$4612,MATCH('EPS 3.1.3'!$B69,NoSettings_v3!$A$2:$A$4612,0),MATCH('EPS 3.1.3'!J$1,NoSettings_v3!$C$1:$AH$1,0)),"")</f>
        <v>521482000000000</v>
      </c>
      <c r="K69" s="157">
        <f>IFERROR(INDEX(NoSettings_v3!$C$2:$AH$4612,MATCH('EPS 3.1.3'!$B69,NoSettings_v3!$A$2:$A$4612,0),MATCH('EPS 3.1.3'!K$1,NoSettings_v3!$C$1:$AH$1,0)),"")</f>
        <v>525596000000000</v>
      </c>
      <c r="L69" s="157">
        <f>IFERROR(INDEX(NoSettings_v3!$C$2:$AH$4612,MATCH('EPS 3.1.3'!$B69,NoSettings_v3!$A$2:$A$4612,0),MATCH('EPS 3.1.3'!L$1,NoSettings_v3!$C$1:$AH$1,0)),"")</f>
        <v>529360000000000</v>
      </c>
      <c r="M69" s="157">
        <f>IFERROR(INDEX(NoSettings_v3!$C$2:$AH$4612,MATCH('EPS 3.1.3'!$B69,NoSettings_v3!$A$2:$A$4612,0),MATCH('EPS 3.1.3'!M$1,NoSettings_v3!$C$1:$AH$1,0)),"")</f>
        <v>531055000000000</v>
      </c>
      <c r="N69" s="157">
        <f>IFERROR(INDEX(NoSettings_v3!$C$2:$AH$4612,MATCH('EPS 3.1.3'!$B69,NoSettings_v3!$A$2:$A$4612,0),MATCH('EPS 3.1.3'!N$1,NoSettings_v3!$C$1:$AH$1,0)),"")</f>
        <v>532661000000000</v>
      </c>
      <c r="O69" s="157">
        <f>IFERROR(INDEX(NoSettings_v3!$C$2:$AH$4612,MATCH('EPS 3.1.3'!$B69,NoSettings_v3!$A$2:$A$4612,0),MATCH('EPS 3.1.3'!O$1,NoSettings_v3!$C$1:$AH$1,0)),"")</f>
        <v>534224000000000</v>
      </c>
      <c r="P69" s="157">
        <f>IFERROR(INDEX(NoSettings_v3!$C$2:$AH$4612,MATCH('EPS 3.1.3'!$B69,NoSettings_v3!$A$2:$A$4612,0),MATCH('EPS 3.1.3'!P$1,NoSettings_v3!$C$1:$AH$1,0)),"")</f>
        <v>535763000000000</v>
      </c>
      <c r="Q69" s="157">
        <f>IFERROR(INDEX(NoSettings_v3!$C$2:$AH$4612,MATCH('EPS 3.1.3'!$B69,NoSettings_v3!$A$2:$A$4612,0),MATCH('EPS 3.1.3'!Q$1,NoSettings_v3!$C$1:$AH$1,0)),"")</f>
        <v>537303000000000</v>
      </c>
      <c r="R69" s="157">
        <f>IFERROR(INDEX(NoSettings_v3!$C$2:$AH$4612,MATCH('EPS 3.1.3'!$B69,NoSettings_v3!$A$2:$A$4612,0),MATCH('EPS 3.1.3'!R$1,NoSettings_v3!$C$1:$AH$1,0)),"")</f>
        <v>538112000000000</v>
      </c>
      <c r="S69" s="157">
        <f>IFERROR(INDEX(NoSettings_v3!$C$2:$AH$4612,MATCH('EPS 3.1.3'!$B69,NoSettings_v3!$A$2:$A$4612,0),MATCH('EPS 3.1.3'!S$1,NoSettings_v3!$C$1:$AH$1,0)),"")</f>
        <v>538920000000000</v>
      </c>
      <c r="T69" s="157">
        <f>IFERROR(INDEX(NoSettings_v3!$C$2:$AH$4612,MATCH('EPS 3.1.3'!$B69,NoSettings_v3!$A$2:$A$4612,0),MATCH('EPS 3.1.3'!T$1,NoSettings_v3!$C$1:$AH$1,0)),"")</f>
        <v>539729000000000</v>
      </c>
      <c r="U69" s="157">
        <f>IFERROR(INDEX(NoSettings_v3!$C$2:$AH$4612,MATCH('EPS 3.1.3'!$B69,NoSettings_v3!$A$2:$A$4612,0),MATCH('EPS 3.1.3'!U$1,NoSettings_v3!$C$1:$AH$1,0)),"")</f>
        <v>540537000000000</v>
      </c>
      <c r="V69" s="157">
        <f>IFERROR(INDEX(NoSettings_v3!$C$2:$AH$4612,MATCH('EPS 3.1.3'!$B69,NoSettings_v3!$A$2:$A$4612,0),MATCH('EPS 3.1.3'!V$1,NoSettings_v3!$C$1:$AH$1,0)),"")</f>
        <v>541346000000000</v>
      </c>
      <c r="W69" s="157">
        <f>IFERROR(INDEX(NoSettings_v3!$C$2:$AH$4612,MATCH('EPS 3.1.3'!$B69,NoSettings_v3!$A$2:$A$4612,0),MATCH('EPS 3.1.3'!W$1,NoSettings_v3!$C$1:$AH$1,0)),"")</f>
        <v>541402000000000</v>
      </c>
      <c r="X69" s="157">
        <f>IFERROR(INDEX(NoSettings_v3!$C$2:$AH$4612,MATCH('EPS 3.1.3'!$B69,NoSettings_v3!$A$2:$A$4612,0),MATCH('EPS 3.1.3'!X$1,NoSettings_v3!$C$1:$AH$1,0)),"")</f>
        <v>541458000000000</v>
      </c>
      <c r="Y69" s="157">
        <f>IFERROR(INDEX(NoSettings_v3!$C$2:$AH$4612,MATCH('EPS 3.1.3'!$B69,NoSettings_v3!$A$2:$A$4612,0),MATCH('EPS 3.1.3'!Y$1,NoSettings_v3!$C$1:$AH$1,0)),"")</f>
        <v>541515000000000</v>
      </c>
      <c r="Z69" s="157">
        <f>IFERROR(INDEX(NoSettings_v3!$C$2:$AH$4612,MATCH('EPS 3.1.3'!$B69,NoSettings_v3!$A$2:$A$4612,0),MATCH('EPS 3.1.3'!Z$1,NoSettings_v3!$C$1:$AH$1,0)),"")</f>
        <v>541571000000000</v>
      </c>
      <c r="AA69" s="157">
        <f>IFERROR(INDEX(NoSettings_v3!$C$2:$AH$4612,MATCH('EPS 3.1.3'!$B69,NoSettings_v3!$A$2:$A$4612,0),MATCH('EPS 3.1.3'!AA$1,NoSettings_v3!$C$1:$AH$1,0)),"")</f>
        <v>541627000000000</v>
      </c>
      <c r="AB69" s="157">
        <f>IFERROR(INDEX(NoSettings_v3!$C$2:$AH$4612,MATCH('EPS 3.1.3'!$B69,NoSettings_v3!$A$2:$A$4612,0),MATCH('EPS 3.1.3'!AB$1,NoSettings_v3!$C$1:$AH$1,0)),"")</f>
        <v>540301000000000</v>
      </c>
      <c r="AC69" s="157">
        <f>IFERROR(INDEX(NoSettings_v3!$C$2:$AH$4612,MATCH('EPS 3.1.3'!$B69,NoSettings_v3!$A$2:$A$4612,0),MATCH('EPS 3.1.3'!AC$1,NoSettings_v3!$C$1:$AH$1,0)),"")</f>
        <v>538975000000000</v>
      </c>
      <c r="AD69" s="157">
        <f>IFERROR(INDEX(NoSettings_v3!$C$2:$AH$4612,MATCH('EPS 3.1.3'!$B69,NoSettings_v3!$A$2:$A$4612,0),MATCH('EPS 3.1.3'!AD$1,NoSettings_v3!$C$1:$AH$1,0)),"")</f>
        <v>537649000000000</v>
      </c>
      <c r="AE69" s="157">
        <f>IFERROR(INDEX(NoSettings_v3!$C$2:$AH$4612,MATCH('EPS 3.1.3'!$B69,NoSettings_v3!$A$2:$A$4612,0),MATCH('EPS 3.1.3'!AE$1,NoSettings_v3!$C$1:$AH$1,0)),"")</f>
        <v>536323000000000</v>
      </c>
      <c r="AF69" s="157">
        <f>IFERROR(INDEX(NoSettings_v3!$C$2:$AH$4612,MATCH('EPS 3.1.3'!$B69,NoSettings_v3!$A$2:$A$4612,0),MATCH('EPS 3.1.3'!AF$1,NoSettings_v3!$C$1:$AH$1,0)),"")</f>
        <v>534998000000000</v>
      </c>
      <c r="AG69" s="157">
        <f>IFERROR(INDEX(NoSettings_v3!$C$2:$AH$4612,MATCH('EPS 3.1.3'!$B69,NoSettings_v3!$A$2:$A$4612,0),MATCH('EPS 3.1.3'!AG$1,NoSettings_v3!$C$1:$AH$1,0)),"")</f>
        <v>533672000000000</v>
      </c>
      <c r="AH69" s="157">
        <f>IFERROR(INDEX(NoSettings_v3!$C$2:$AH$4612,MATCH('EPS 3.1.3'!$B69,NoSettings_v3!$A$2:$A$4612,0),MATCH('EPS 3.1.3'!AH$1,NoSettings_v3!$C$1:$AH$1,0)),"")</f>
        <v>532346000000000</v>
      </c>
      <c r="AI69" s="157">
        <f>IFERROR(INDEX(NoSettings_v3!$C$2:$AH$4612,MATCH('EPS 3.1.3'!$B69,NoSettings_v3!$A$2:$A$4612,0),MATCH('EPS 3.1.3'!AI$1,NoSettings_v3!$C$1:$AH$1,0)),"")</f>
        <v>531020000000000</v>
      </c>
    </row>
    <row r="70" spans="2:35" s="127" customFormat="1" x14ac:dyDescent="0.35">
      <c r="B70" s="161" t="s">
        <v>998</v>
      </c>
      <c r="C70" s="127" t="s">
        <v>964</v>
      </c>
      <c r="D70" s="157">
        <f>IFERROR(INDEX(NoSettings_v3!$C$2:$AH$4612,MATCH('EPS 3.1.3'!$B70,NoSettings_v3!$A$2:$A$4612,0),MATCH('EPS 3.1.3'!D$1,NoSettings_v3!$C$1:$AH$1,0)),"")</f>
        <v>64620100000000</v>
      </c>
      <c r="E70" s="157">
        <f>IFERROR(INDEX(NoSettings_v3!$C$2:$AH$4612,MATCH('EPS 3.1.3'!$B70,NoSettings_v3!$A$2:$A$4612,0),MATCH('EPS 3.1.3'!E$1,NoSettings_v3!$C$1:$AH$1,0)),"")</f>
        <v>60373100000000</v>
      </c>
      <c r="F70" s="157">
        <f>IFERROR(INDEX(NoSettings_v3!$C$2:$AH$4612,MATCH('EPS 3.1.3'!$B70,NoSettings_v3!$A$2:$A$4612,0),MATCH('EPS 3.1.3'!F$1,NoSettings_v3!$C$1:$AH$1,0)),"")</f>
        <v>64600400000000</v>
      </c>
      <c r="G70" s="157">
        <f>IFERROR(INDEX(NoSettings_v3!$C$2:$AH$4612,MATCH('EPS 3.1.3'!$B70,NoSettings_v3!$A$2:$A$4612,0),MATCH('EPS 3.1.3'!G$1,NoSettings_v3!$C$1:$AH$1,0)),"")</f>
        <v>67467100000000</v>
      </c>
      <c r="H70" s="157">
        <f>IFERROR(INDEX(NoSettings_v3!$C$2:$AH$4612,MATCH('EPS 3.1.3'!$B70,NoSettings_v3!$A$2:$A$4612,0),MATCH('EPS 3.1.3'!H$1,NoSettings_v3!$C$1:$AH$1,0)),"")</f>
        <v>68870300000000</v>
      </c>
      <c r="I70" s="157">
        <f>IFERROR(INDEX(NoSettings_v3!$C$2:$AH$4612,MATCH('EPS 3.1.3'!$B70,NoSettings_v3!$A$2:$A$4612,0),MATCH('EPS 3.1.3'!I$1,NoSettings_v3!$C$1:$AH$1,0)),"")</f>
        <v>69909400000000</v>
      </c>
      <c r="J70" s="157">
        <f>IFERROR(INDEX(NoSettings_v3!$C$2:$AH$4612,MATCH('EPS 3.1.3'!$B70,NoSettings_v3!$A$2:$A$4612,0),MATCH('EPS 3.1.3'!J$1,NoSettings_v3!$C$1:$AH$1,0)),"")</f>
        <v>70764700000000</v>
      </c>
      <c r="K70" s="157">
        <f>IFERROR(INDEX(NoSettings_v3!$C$2:$AH$4612,MATCH('EPS 3.1.3'!$B70,NoSettings_v3!$A$2:$A$4612,0),MATCH('EPS 3.1.3'!K$1,NoSettings_v3!$C$1:$AH$1,0)),"")</f>
        <v>71527200000000</v>
      </c>
      <c r="L70" s="157">
        <f>IFERROR(INDEX(NoSettings_v3!$C$2:$AH$4612,MATCH('EPS 3.1.3'!$B70,NoSettings_v3!$A$2:$A$4612,0),MATCH('EPS 3.1.3'!L$1,NoSettings_v3!$C$1:$AH$1,0)),"")</f>
        <v>72242700000000</v>
      </c>
      <c r="M70" s="157">
        <f>IFERROR(INDEX(NoSettings_v3!$C$2:$AH$4612,MATCH('EPS 3.1.3'!$B70,NoSettings_v3!$A$2:$A$4612,0),MATCH('EPS 3.1.3'!M$1,NoSettings_v3!$C$1:$AH$1,0)),"")</f>
        <v>72158800000000</v>
      </c>
      <c r="N70" s="157">
        <f>IFERROR(INDEX(NoSettings_v3!$C$2:$AH$4612,MATCH('EPS 3.1.3'!$B70,NoSettings_v3!$A$2:$A$4612,0),MATCH('EPS 3.1.3'!N$1,NoSettings_v3!$C$1:$AH$1,0)),"")</f>
        <v>72062700000000</v>
      </c>
      <c r="O70" s="157">
        <f>IFERROR(INDEX(NoSettings_v3!$C$2:$AH$4612,MATCH('EPS 3.1.3'!$B70,NoSettings_v3!$A$2:$A$4612,0),MATCH('EPS 3.1.3'!O$1,NoSettings_v3!$C$1:$AH$1,0)),"")</f>
        <v>71960400000000</v>
      </c>
      <c r="P70" s="157">
        <f>IFERROR(INDEX(NoSettings_v3!$C$2:$AH$4612,MATCH('EPS 3.1.3'!$B70,NoSettings_v3!$A$2:$A$4612,0),MATCH('EPS 3.1.3'!P$1,NoSettings_v3!$C$1:$AH$1,0)),"")</f>
        <v>71855200000000</v>
      </c>
      <c r="Q70" s="157">
        <f>IFERROR(INDEX(NoSettings_v3!$C$2:$AH$4612,MATCH('EPS 3.1.3'!$B70,NoSettings_v3!$A$2:$A$4612,0),MATCH('EPS 3.1.3'!Q$1,NoSettings_v3!$C$1:$AH$1,0)),"")</f>
        <v>71749900000000</v>
      </c>
      <c r="R70" s="157">
        <f>IFERROR(INDEX(NoSettings_v3!$C$2:$AH$4612,MATCH('EPS 3.1.3'!$B70,NoSettings_v3!$A$2:$A$4612,0),MATCH('EPS 3.1.3'!R$1,NoSettings_v3!$C$1:$AH$1,0)),"")</f>
        <v>71659700000000</v>
      </c>
      <c r="S70" s="157">
        <f>IFERROR(INDEX(NoSettings_v3!$C$2:$AH$4612,MATCH('EPS 3.1.3'!$B70,NoSettings_v3!$A$2:$A$4612,0),MATCH('EPS 3.1.3'!S$1,NoSettings_v3!$C$1:$AH$1,0)),"")</f>
        <v>71569400000000</v>
      </c>
      <c r="T70" s="157">
        <f>IFERROR(INDEX(NoSettings_v3!$C$2:$AH$4612,MATCH('EPS 3.1.3'!$B70,NoSettings_v3!$A$2:$A$4612,0),MATCH('EPS 3.1.3'!T$1,NoSettings_v3!$C$1:$AH$1,0)),"")</f>
        <v>71479200000000</v>
      </c>
      <c r="U70" s="157">
        <f>IFERROR(INDEX(NoSettings_v3!$C$2:$AH$4612,MATCH('EPS 3.1.3'!$B70,NoSettings_v3!$A$2:$A$4612,0),MATCH('EPS 3.1.3'!U$1,NoSettings_v3!$C$1:$AH$1,0)),"")</f>
        <v>71388900000000</v>
      </c>
      <c r="V70" s="157">
        <f>IFERROR(INDEX(NoSettings_v3!$C$2:$AH$4612,MATCH('EPS 3.1.3'!$B70,NoSettings_v3!$A$2:$A$4612,0),MATCH('EPS 3.1.3'!V$1,NoSettings_v3!$C$1:$AH$1,0)),"")</f>
        <v>71298700000000</v>
      </c>
      <c r="W70" s="157">
        <f>IFERROR(INDEX(NoSettings_v3!$C$2:$AH$4612,MATCH('EPS 3.1.3'!$B70,NoSettings_v3!$A$2:$A$4612,0),MATCH('EPS 3.1.3'!W$1,NoSettings_v3!$C$1:$AH$1,0)),"")</f>
        <v>68825800000000</v>
      </c>
      <c r="X70" s="157">
        <f>IFERROR(INDEX(NoSettings_v3!$C$2:$AH$4612,MATCH('EPS 3.1.3'!$B70,NoSettings_v3!$A$2:$A$4612,0),MATCH('EPS 3.1.3'!X$1,NoSettings_v3!$C$1:$AH$1,0)),"")</f>
        <v>66352900000000</v>
      </c>
      <c r="Y70" s="157">
        <f>IFERROR(INDEX(NoSettings_v3!$C$2:$AH$4612,MATCH('EPS 3.1.3'!$B70,NoSettings_v3!$A$2:$A$4612,0),MATCH('EPS 3.1.3'!Y$1,NoSettings_v3!$C$1:$AH$1,0)),"")</f>
        <v>63880000000000</v>
      </c>
      <c r="Z70" s="157">
        <f>IFERROR(INDEX(NoSettings_v3!$C$2:$AH$4612,MATCH('EPS 3.1.3'!$B70,NoSettings_v3!$A$2:$A$4612,0),MATCH('EPS 3.1.3'!Z$1,NoSettings_v3!$C$1:$AH$1,0)),"")</f>
        <v>61407100000000</v>
      </c>
      <c r="AA70" s="157">
        <f>IFERROR(INDEX(NoSettings_v3!$C$2:$AH$4612,MATCH('EPS 3.1.3'!$B70,NoSettings_v3!$A$2:$A$4612,0),MATCH('EPS 3.1.3'!AA$1,NoSettings_v3!$C$1:$AH$1,0)),"")</f>
        <v>58934200000000</v>
      </c>
      <c r="AB70" s="157">
        <f>IFERROR(INDEX(NoSettings_v3!$C$2:$AH$4612,MATCH('EPS 3.1.3'!$B70,NoSettings_v3!$A$2:$A$4612,0),MATCH('EPS 3.1.3'!AB$1,NoSettings_v3!$C$1:$AH$1,0)),"")</f>
        <v>56894500000000</v>
      </c>
      <c r="AC70" s="157">
        <f>IFERROR(INDEX(NoSettings_v3!$C$2:$AH$4612,MATCH('EPS 3.1.3'!$B70,NoSettings_v3!$A$2:$A$4612,0),MATCH('EPS 3.1.3'!AC$1,NoSettings_v3!$C$1:$AH$1,0)),"")</f>
        <v>54854800000000</v>
      </c>
      <c r="AD70" s="157">
        <f>IFERROR(INDEX(NoSettings_v3!$C$2:$AH$4612,MATCH('EPS 3.1.3'!$B70,NoSettings_v3!$A$2:$A$4612,0),MATCH('EPS 3.1.3'!AD$1,NoSettings_v3!$C$1:$AH$1,0)),"")</f>
        <v>52815200000000</v>
      </c>
      <c r="AE70" s="157">
        <f>IFERROR(INDEX(NoSettings_v3!$C$2:$AH$4612,MATCH('EPS 3.1.3'!$B70,NoSettings_v3!$A$2:$A$4612,0),MATCH('EPS 3.1.3'!AE$1,NoSettings_v3!$C$1:$AH$1,0)),"")</f>
        <v>50775500000000</v>
      </c>
      <c r="AF70" s="157">
        <f>IFERROR(INDEX(NoSettings_v3!$C$2:$AH$4612,MATCH('EPS 3.1.3'!$B70,NoSettings_v3!$A$2:$A$4612,0),MATCH('EPS 3.1.3'!AF$1,NoSettings_v3!$C$1:$AH$1,0)),"")</f>
        <v>48735800000000</v>
      </c>
      <c r="AG70" s="157">
        <f>IFERROR(INDEX(NoSettings_v3!$C$2:$AH$4612,MATCH('EPS 3.1.3'!$B70,NoSettings_v3!$A$2:$A$4612,0),MATCH('EPS 3.1.3'!AG$1,NoSettings_v3!$C$1:$AH$1,0)),"")</f>
        <v>46696100000000</v>
      </c>
      <c r="AH70" s="157">
        <f>IFERROR(INDEX(NoSettings_v3!$C$2:$AH$4612,MATCH('EPS 3.1.3'!$B70,NoSettings_v3!$A$2:$A$4612,0),MATCH('EPS 3.1.3'!AH$1,NoSettings_v3!$C$1:$AH$1,0)),"")</f>
        <v>44656400000000</v>
      </c>
      <c r="AI70" s="157">
        <f>IFERROR(INDEX(NoSettings_v3!$C$2:$AH$4612,MATCH('EPS 3.1.3'!$B70,NoSettings_v3!$A$2:$A$4612,0),MATCH('EPS 3.1.3'!AI$1,NoSettings_v3!$C$1:$AH$1,0)),"")</f>
        <v>42616700000000</v>
      </c>
    </row>
    <row r="71" spans="2:35" s="127" customFormat="1" x14ac:dyDescent="0.35">
      <c r="B71" s="161" t="s">
        <v>999</v>
      </c>
      <c r="C71" s="127" t="s">
        <v>964</v>
      </c>
      <c r="D71" s="157">
        <f>IFERROR(INDEX(NoSettings_v3!$C$2:$AH$4612,MATCH('EPS 3.1.3'!$B71,NoSettings_v3!$A$2:$A$4612,0),MATCH('EPS 3.1.3'!D$1,NoSettings_v3!$C$1:$AH$1,0)),"")</f>
        <v>0</v>
      </c>
      <c r="E71" s="157">
        <f>IFERROR(INDEX(NoSettings_v3!$C$2:$AH$4612,MATCH('EPS 3.1.3'!$B71,NoSettings_v3!$A$2:$A$4612,0),MATCH('EPS 3.1.3'!E$1,NoSettings_v3!$C$1:$AH$1,0)),"")</f>
        <v>0</v>
      </c>
      <c r="F71" s="157">
        <f>IFERROR(INDEX(NoSettings_v3!$C$2:$AH$4612,MATCH('EPS 3.1.3'!$B71,NoSettings_v3!$A$2:$A$4612,0),MATCH('EPS 3.1.3'!F$1,NoSettings_v3!$C$1:$AH$1,0)),"")</f>
        <v>0</v>
      </c>
      <c r="G71" s="157">
        <f>IFERROR(INDEX(NoSettings_v3!$C$2:$AH$4612,MATCH('EPS 3.1.3'!$B71,NoSettings_v3!$A$2:$A$4612,0),MATCH('EPS 3.1.3'!G$1,NoSettings_v3!$C$1:$AH$1,0)),"")</f>
        <v>0</v>
      </c>
      <c r="H71" s="157">
        <f>IFERROR(INDEX(NoSettings_v3!$C$2:$AH$4612,MATCH('EPS 3.1.3'!$B71,NoSettings_v3!$A$2:$A$4612,0),MATCH('EPS 3.1.3'!H$1,NoSettings_v3!$C$1:$AH$1,0)),"")</f>
        <v>0</v>
      </c>
      <c r="I71" s="157">
        <f>IFERROR(INDEX(NoSettings_v3!$C$2:$AH$4612,MATCH('EPS 3.1.3'!$B71,NoSettings_v3!$A$2:$A$4612,0),MATCH('EPS 3.1.3'!I$1,NoSettings_v3!$C$1:$AH$1,0)),"")</f>
        <v>0</v>
      </c>
      <c r="J71" s="157">
        <f>IFERROR(INDEX(NoSettings_v3!$C$2:$AH$4612,MATCH('EPS 3.1.3'!$B71,NoSettings_v3!$A$2:$A$4612,0),MATCH('EPS 3.1.3'!J$1,NoSettings_v3!$C$1:$AH$1,0)),"")</f>
        <v>0</v>
      </c>
      <c r="K71" s="157">
        <f>IFERROR(INDEX(NoSettings_v3!$C$2:$AH$4612,MATCH('EPS 3.1.3'!$B71,NoSettings_v3!$A$2:$A$4612,0),MATCH('EPS 3.1.3'!K$1,NoSettings_v3!$C$1:$AH$1,0)),"")</f>
        <v>0</v>
      </c>
      <c r="L71" s="157">
        <f>IFERROR(INDEX(NoSettings_v3!$C$2:$AH$4612,MATCH('EPS 3.1.3'!$B71,NoSettings_v3!$A$2:$A$4612,0),MATCH('EPS 3.1.3'!L$1,NoSettings_v3!$C$1:$AH$1,0)),"")</f>
        <v>0</v>
      </c>
      <c r="M71" s="157">
        <f>IFERROR(INDEX(NoSettings_v3!$C$2:$AH$4612,MATCH('EPS 3.1.3'!$B71,NoSettings_v3!$A$2:$A$4612,0),MATCH('EPS 3.1.3'!M$1,NoSettings_v3!$C$1:$AH$1,0)),"")</f>
        <v>0</v>
      </c>
      <c r="N71" s="157">
        <f>IFERROR(INDEX(NoSettings_v3!$C$2:$AH$4612,MATCH('EPS 3.1.3'!$B71,NoSettings_v3!$A$2:$A$4612,0),MATCH('EPS 3.1.3'!N$1,NoSettings_v3!$C$1:$AH$1,0)),"")</f>
        <v>0</v>
      </c>
      <c r="O71" s="157">
        <f>IFERROR(INDEX(NoSettings_v3!$C$2:$AH$4612,MATCH('EPS 3.1.3'!$B71,NoSettings_v3!$A$2:$A$4612,0),MATCH('EPS 3.1.3'!O$1,NoSettings_v3!$C$1:$AH$1,0)),"")</f>
        <v>0</v>
      </c>
      <c r="P71" s="157">
        <f>IFERROR(INDEX(NoSettings_v3!$C$2:$AH$4612,MATCH('EPS 3.1.3'!$B71,NoSettings_v3!$A$2:$A$4612,0),MATCH('EPS 3.1.3'!P$1,NoSettings_v3!$C$1:$AH$1,0)),"")</f>
        <v>0</v>
      </c>
      <c r="Q71" s="157">
        <f>IFERROR(INDEX(NoSettings_v3!$C$2:$AH$4612,MATCH('EPS 3.1.3'!$B71,NoSettings_v3!$A$2:$A$4612,0),MATCH('EPS 3.1.3'!Q$1,NoSettings_v3!$C$1:$AH$1,0)),"")</f>
        <v>0</v>
      </c>
      <c r="R71" s="157">
        <f>IFERROR(INDEX(NoSettings_v3!$C$2:$AH$4612,MATCH('EPS 3.1.3'!$B71,NoSettings_v3!$A$2:$A$4612,0),MATCH('EPS 3.1.3'!R$1,NoSettings_v3!$C$1:$AH$1,0)),"")</f>
        <v>0</v>
      </c>
      <c r="S71" s="157">
        <f>IFERROR(INDEX(NoSettings_v3!$C$2:$AH$4612,MATCH('EPS 3.1.3'!$B71,NoSettings_v3!$A$2:$A$4612,0),MATCH('EPS 3.1.3'!S$1,NoSettings_v3!$C$1:$AH$1,0)),"")</f>
        <v>0</v>
      </c>
      <c r="T71" s="157">
        <f>IFERROR(INDEX(NoSettings_v3!$C$2:$AH$4612,MATCH('EPS 3.1.3'!$B71,NoSettings_v3!$A$2:$A$4612,0),MATCH('EPS 3.1.3'!T$1,NoSettings_v3!$C$1:$AH$1,0)),"")</f>
        <v>0</v>
      </c>
      <c r="U71" s="157">
        <f>IFERROR(INDEX(NoSettings_v3!$C$2:$AH$4612,MATCH('EPS 3.1.3'!$B71,NoSettings_v3!$A$2:$A$4612,0),MATCH('EPS 3.1.3'!U$1,NoSettings_v3!$C$1:$AH$1,0)),"")</f>
        <v>0</v>
      </c>
      <c r="V71" s="157">
        <f>IFERROR(INDEX(NoSettings_v3!$C$2:$AH$4612,MATCH('EPS 3.1.3'!$B71,NoSettings_v3!$A$2:$A$4612,0),MATCH('EPS 3.1.3'!V$1,NoSettings_v3!$C$1:$AH$1,0)),"")</f>
        <v>0</v>
      </c>
      <c r="W71" s="157">
        <f>IFERROR(INDEX(NoSettings_v3!$C$2:$AH$4612,MATCH('EPS 3.1.3'!$B71,NoSettings_v3!$A$2:$A$4612,0),MATCH('EPS 3.1.3'!W$1,NoSettings_v3!$C$1:$AH$1,0)),"")</f>
        <v>0</v>
      </c>
      <c r="X71" s="157">
        <f>IFERROR(INDEX(NoSettings_v3!$C$2:$AH$4612,MATCH('EPS 3.1.3'!$B71,NoSettings_v3!$A$2:$A$4612,0),MATCH('EPS 3.1.3'!X$1,NoSettings_v3!$C$1:$AH$1,0)),"")</f>
        <v>0</v>
      </c>
      <c r="Y71" s="157">
        <f>IFERROR(INDEX(NoSettings_v3!$C$2:$AH$4612,MATCH('EPS 3.1.3'!$B71,NoSettings_v3!$A$2:$A$4612,0),MATCH('EPS 3.1.3'!Y$1,NoSettings_v3!$C$1:$AH$1,0)),"")</f>
        <v>0</v>
      </c>
      <c r="Z71" s="157">
        <f>IFERROR(INDEX(NoSettings_v3!$C$2:$AH$4612,MATCH('EPS 3.1.3'!$B71,NoSettings_v3!$A$2:$A$4612,0),MATCH('EPS 3.1.3'!Z$1,NoSettings_v3!$C$1:$AH$1,0)),"")</f>
        <v>0</v>
      </c>
      <c r="AA71" s="157">
        <f>IFERROR(INDEX(NoSettings_v3!$C$2:$AH$4612,MATCH('EPS 3.1.3'!$B71,NoSettings_v3!$A$2:$A$4612,0),MATCH('EPS 3.1.3'!AA$1,NoSettings_v3!$C$1:$AH$1,0)),"")</f>
        <v>0</v>
      </c>
      <c r="AB71" s="157">
        <f>IFERROR(INDEX(NoSettings_v3!$C$2:$AH$4612,MATCH('EPS 3.1.3'!$B71,NoSettings_v3!$A$2:$A$4612,0),MATCH('EPS 3.1.3'!AB$1,NoSettings_v3!$C$1:$AH$1,0)),"")</f>
        <v>0</v>
      </c>
      <c r="AC71" s="157">
        <f>IFERROR(INDEX(NoSettings_v3!$C$2:$AH$4612,MATCH('EPS 3.1.3'!$B71,NoSettings_v3!$A$2:$A$4612,0),MATCH('EPS 3.1.3'!AC$1,NoSettings_v3!$C$1:$AH$1,0)),"")</f>
        <v>0</v>
      </c>
      <c r="AD71" s="157">
        <f>IFERROR(INDEX(NoSettings_v3!$C$2:$AH$4612,MATCH('EPS 3.1.3'!$B71,NoSettings_v3!$A$2:$A$4612,0),MATCH('EPS 3.1.3'!AD$1,NoSettings_v3!$C$1:$AH$1,0)),"")</f>
        <v>0</v>
      </c>
      <c r="AE71" s="157">
        <f>IFERROR(INDEX(NoSettings_v3!$C$2:$AH$4612,MATCH('EPS 3.1.3'!$B71,NoSettings_v3!$A$2:$A$4612,0),MATCH('EPS 3.1.3'!AE$1,NoSettings_v3!$C$1:$AH$1,0)),"")</f>
        <v>0</v>
      </c>
      <c r="AF71" s="157">
        <f>IFERROR(INDEX(NoSettings_v3!$C$2:$AH$4612,MATCH('EPS 3.1.3'!$B71,NoSettings_v3!$A$2:$A$4612,0),MATCH('EPS 3.1.3'!AF$1,NoSettings_v3!$C$1:$AH$1,0)),"")</f>
        <v>0</v>
      </c>
      <c r="AG71" s="157">
        <f>IFERROR(INDEX(NoSettings_v3!$C$2:$AH$4612,MATCH('EPS 3.1.3'!$B71,NoSettings_v3!$A$2:$A$4612,0),MATCH('EPS 3.1.3'!AG$1,NoSettings_v3!$C$1:$AH$1,0)),"")</f>
        <v>0</v>
      </c>
      <c r="AH71" s="157">
        <f>IFERROR(INDEX(NoSettings_v3!$C$2:$AH$4612,MATCH('EPS 3.1.3'!$B71,NoSettings_v3!$A$2:$A$4612,0),MATCH('EPS 3.1.3'!AH$1,NoSettings_v3!$C$1:$AH$1,0)),"")</f>
        <v>0</v>
      </c>
      <c r="AI71" s="157">
        <f>IFERROR(INDEX(NoSettings_v3!$C$2:$AH$4612,MATCH('EPS 3.1.3'!$B71,NoSettings_v3!$A$2:$A$4612,0),MATCH('EPS 3.1.3'!AI$1,NoSettings_v3!$C$1:$AH$1,0)),"")</f>
        <v>0</v>
      </c>
    </row>
    <row r="72" spans="2:35" s="127" customFormat="1" x14ac:dyDescent="0.35">
      <c r="B72" s="161" t="s">
        <v>1000</v>
      </c>
      <c r="C72" s="127" t="s">
        <v>964</v>
      </c>
      <c r="D72" s="157">
        <f>IFERROR(INDEX(NoSettings_v3!$C$2:$AH$4612,MATCH('EPS 3.1.3'!$B72,NoSettings_v3!$A$2:$A$4612,0),MATCH('EPS 3.1.3'!D$1,NoSettings_v3!$C$1:$AH$1,0)),"")</f>
        <v>32943500000000</v>
      </c>
      <c r="E72" s="157">
        <f>IFERROR(INDEX(NoSettings_v3!$C$2:$AH$4612,MATCH('EPS 3.1.3'!$B72,NoSettings_v3!$A$2:$A$4612,0),MATCH('EPS 3.1.3'!E$1,NoSettings_v3!$C$1:$AH$1,0)),"")</f>
        <v>31741800000000</v>
      </c>
      <c r="F72" s="157">
        <f>IFERROR(INDEX(NoSettings_v3!$C$2:$AH$4612,MATCH('EPS 3.1.3'!$B72,NoSettings_v3!$A$2:$A$4612,0),MATCH('EPS 3.1.3'!F$1,NoSettings_v3!$C$1:$AH$1,0)),"")</f>
        <v>34951200000000</v>
      </c>
      <c r="G72" s="157">
        <f>IFERROR(INDEX(NoSettings_v3!$C$2:$AH$4612,MATCH('EPS 3.1.3'!$B72,NoSettings_v3!$A$2:$A$4612,0),MATCH('EPS 3.1.3'!G$1,NoSettings_v3!$C$1:$AH$1,0)),"")</f>
        <v>37489700000000</v>
      </c>
      <c r="H72" s="157">
        <f>IFERROR(INDEX(NoSettings_v3!$C$2:$AH$4612,MATCH('EPS 3.1.3'!$B72,NoSettings_v3!$A$2:$A$4612,0),MATCH('EPS 3.1.3'!H$1,NoSettings_v3!$C$1:$AH$1,0)),"")</f>
        <v>39965100000000</v>
      </c>
      <c r="I72" s="157">
        <f>IFERROR(INDEX(NoSettings_v3!$C$2:$AH$4612,MATCH('EPS 3.1.3'!$B72,NoSettings_v3!$A$2:$A$4612,0),MATCH('EPS 3.1.3'!I$1,NoSettings_v3!$C$1:$AH$1,0)),"")</f>
        <v>42256700000000</v>
      </c>
      <c r="J72" s="157">
        <f>IFERROR(INDEX(NoSettings_v3!$C$2:$AH$4612,MATCH('EPS 3.1.3'!$B72,NoSettings_v3!$A$2:$A$4612,0),MATCH('EPS 3.1.3'!J$1,NoSettings_v3!$C$1:$AH$1,0)),"")</f>
        <v>44450700000000</v>
      </c>
      <c r="K72" s="157">
        <f>IFERROR(INDEX(NoSettings_v3!$C$2:$AH$4612,MATCH('EPS 3.1.3'!$B72,NoSettings_v3!$A$2:$A$4612,0),MATCH('EPS 3.1.3'!K$1,NoSettings_v3!$C$1:$AH$1,0)),"")</f>
        <v>46593200000000</v>
      </c>
      <c r="L72" s="157">
        <f>IFERROR(INDEX(NoSettings_v3!$C$2:$AH$4612,MATCH('EPS 3.1.3'!$B72,NoSettings_v3!$A$2:$A$4612,0),MATCH('EPS 3.1.3'!L$1,NoSettings_v3!$C$1:$AH$1,0)),"")</f>
        <v>48708500000000</v>
      </c>
      <c r="M72" s="157">
        <f>IFERROR(INDEX(NoSettings_v3!$C$2:$AH$4612,MATCH('EPS 3.1.3'!$B72,NoSettings_v3!$A$2:$A$4612,0),MATCH('EPS 3.1.3'!M$1,NoSettings_v3!$C$1:$AH$1,0)),"")</f>
        <v>50357200000000</v>
      </c>
      <c r="N72" s="157">
        <f>IFERROR(INDEX(NoSettings_v3!$C$2:$AH$4612,MATCH('EPS 3.1.3'!$B72,NoSettings_v3!$A$2:$A$4612,0),MATCH('EPS 3.1.3'!N$1,NoSettings_v3!$C$1:$AH$1,0)),"")</f>
        <v>51998200000000</v>
      </c>
      <c r="O72" s="157">
        <f>IFERROR(INDEX(NoSettings_v3!$C$2:$AH$4612,MATCH('EPS 3.1.3'!$B72,NoSettings_v3!$A$2:$A$4612,0),MATCH('EPS 3.1.3'!O$1,NoSettings_v3!$C$1:$AH$1,0)),"")</f>
        <v>53635200000000</v>
      </c>
      <c r="P72" s="157">
        <f>IFERROR(INDEX(NoSettings_v3!$C$2:$AH$4612,MATCH('EPS 3.1.3'!$B72,NoSettings_v3!$A$2:$A$4612,0),MATCH('EPS 3.1.3'!P$1,NoSettings_v3!$C$1:$AH$1,0)),"")</f>
        <v>55270200000000</v>
      </c>
      <c r="Q72" s="157">
        <f>IFERROR(INDEX(NoSettings_v3!$C$2:$AH$4612,MATCH('EPS 3.1.3'!$B72,NoSettings_v3!$A$2:$A$4612,0),MATCH('EPS 3.1.3'!Q$1,NoSettings_v3!$C$1:$AH$1,0)),"")</f>
        <v>56905300000000</v>
      </c>
      <c r="R72" s="157">
        <f>IFERROR(INDEX(NoSettings_v3!$C$2:$AH$4612,MATCH('EPS 3.1.3'!$B72,NoSettings_v3!$A$2:$A$4612,0),MATCH('EPS 3.1.3'!R$1,NoSettings_v3!$C$1:$AH$1,0)),"")</f>
        <v>57071600000000</v>
      </c>
      <c r="S72" s="157">
        <f>IFERROR(INDEX(NoSettings_v3!$C$2:$AH$4612,MATCH('EPS 3.1.3'!$B72,NoSettings_v3!$A$2:$A$4612,0),MATCH('EPS 3.1.3'!S$1,NoSettings_v3!$C$1:$AH$1,0)),"")</f>
        <v>57237900000000</v>
      </c>
      <c r="T72" s="157">
        <f>IFERROR(INDEX(NoSettings_v3!$C$2:$AH$4612,MATCH('EPS 3.1.3'!$B72,NoSettings_v3!$A$2:$A$4612,0),MATCH('EPS 3.1.3'!T$1,NoSettings_v3!$C$1:$AH$1,0)),"")</f>
        <v>57404200000000</v>
      </c>
      <c r="U72" s="157">
        <f>IFERROR(INDEX(NoSettings_v3!$C$2:$AH$4612,MATCH('EPS 3.1.3'!$B72,NoSettings_v3!$A$2:$A$4612,0),MATCH('EPS 3.1.3'!U$1,NoSettings_v3!$C$1:$AH$1,0)),"")</f>
        <v>57570400000000</v>
      </c>
      <c r="V72" s="157">
        <f>IFERROR(INDEX(NoSettings_v3!$C$2:$AH$4612,MATCH('EPS 3.1.3'!$B72,NoSettings_v3!$A$2:$A$4612,0),MATCH('EPS 3.1.3'!V$1,NoSettings_v3!$C$1:$AH$1,0)),"")</f>
        <v>57736700000000</v>
      </c>
      <c r="W72" s="157">
        <f>IFERROR(INDEX(NoSettings_v3!$C$2:$AH$4612,MATCH('EPS 3.1.3'!$B72,NoSettings_v3!$A$2:$A$4612,0),MATCH('EPS 3.1.3'!W$1,NoSettings_v3!$C$1:$AH$1,0)),"")</f>
        <v>57897300000000</v>
      </c>
      <c r="X72" s="157">
        <f>IFERROR(INDEX(NoSettings_v3!$C$2:$AH$4612,MATCH('EPS 3.1.3'!$B72,NoSettings_v3!$A$2:$A$4612,0),MATCH('EPS 3.1.3'!X$1,NoSettings_v3!$C$1:$AH$1,0)),"")</f>
        <v>58057900000000</v>
      </c>
      <c r="Y72" s="157">
        <f>IFERROR(INDEX(NoSettings_v3!$C$2:$AH$4612,MATCH('EPS 3.1.3'!$B72,NoSettings_v3!$A$2:$A$4612,0),MATCH('EPS 3.1.3'!Y$1,NoSettings_v3!$C$1:$AH$1,0)),"")</f>
        <v>58218400000000</v>
      </c>
      <c r="Z72" s="157">
        <f>IFERROR(INDEX(NoSettings_v3!$C$2:$AH$4612,MATCH('EPS 3.1.3'!$B72,NoSettings_v3!$A$2:$A$4612,0),MATCH('EPS 3.1.3'!Z$1,NoSettings_v3!$C$1:$AH$1,0)),"")</f>
        <v>58379000000000</v>
      </c>
      <c r="AA72" s="157">
        <f>IFERROR(INDEX(NoSettings_v3!$C$2:$AH$4612,MATCH('EPS 3.1.3'!$B72,NoSettings_v3!$A$2:$A$4612,0),MATCH('EPS 3.1.3'!AA$1,NoSettings_v3!$C$1:$AH$1,0)),"")</f>
        <v>58539500000000</v>
      </c>
      <c r="AB72" s="157">
        <f>IFERROR(INDEX(NoSettings_v3!$C$2:$AH$4612,MATCH('EPS 3.1.3'!$B72,NoSettings_v3!$A$2:$A$4612,0),MATCH('EPS 3.1.3'!AB$1,NoSettings_v3!$C$1:$AH$1,0)),"")</f>
        <v>58530100000000</v>
      </c>
      <c r="AC72" s="157">
        <f>IFERROR(INDEX(NoSettings_v3!$C$2:$AH$4612,MATCH('EPS 3.1.3'!$B72,NoSettings_v3!$A$2:$A$4612,0),MATCH('EPS 3.1.3'!AC$1,NoSettings_v3!$C$1:$AH$1,0)),"")</f>
        <v>58520800000000</v>
      </c>
      <c r="AD72" s="157">
        <f>IFERROR(INDEX(NoSettings_v3!$C$2:$AH$4612,MATCH('EPS 3.1.3'!$B72,NoSettings_v3!$A$2:$A$4612,0),MATCH('EPS 3.1.3'!AD$1,NoSettings_v3!$C$1:$AH$1,0)),"")</f>
        <v>58511400000000</v>
      </c>
      <c r="AE72" s="157">
        <f>IFERROR(INDEX(NoSettings_v3!$C$2:$AH$4612,MATCH('EPS 3.1.3'!$B72,NoSettings_v3!$A$2:$A$4612,0),MATCH('EPS 3.1.3'!AE$1,NoSettings_v3!$C$1:$AH$1,0)),"")</f>
        <v>58502000000000</v>
      </c>
      <c r="AF72" s="157">
        <f>IFERROR(INDEX(NoSettings_v3!$C$2:$AH$4612,MATCH('EPS 3.1.3'!$B72,NoSettings_v3!$A$2:$A$4612,0),MATCH('EPS 3.1.3'!AF$1,NoSettings_v3!$C$1:$AH$1,0)),"")</f>
        <v>58492600000000</v>
      </c>
      <c r="AG72" s="157">
        <f>IFERROR(INDEX(NoSettings_v3!$C$2:$AH$4612,MATCH('EPS 3.1.3'!$B72,NoSettings_v3!$A$2:$A$4612,0),MATCH('EPS 3.1.3'!AG$1,NoSettings_v3!$C$1:$AH$1,0)),"")</f>
        <v>58483300000000</v>
      </c>
      <c r="AH72" s="157">
        <f>IFERROR(INDEX(NoSettings_v3!$C$2:$AH$4612,MATCH('EPS 3.1.3'!$B72,NoSettings_v3!$A$2:$A$4612,0),MATCH('EPS 3.1.3'!AH$1,NoSettings_v3!$C$1:$AH$1,0)),"")</f>
        <v>58473900000000</v>
      </c>
      <c r="AI72" s="157">
        <f>IFERROR(INDEX(NoSettings_v3!$C$2:$AH$4612,MATCH('EPS 3.1.3'!$B72,NoSettings_v3!$A$2:$A$4612,0),MATCH('EPS 3.1.3'!AI$1,NoSettings_v3!$C$1:$AH$1,0)),"")</f>
        <v>58464500000000</v>
      </c>
    </row>
    <row r="73" spans="2:35" s="127" customFormat="1" x14ac:dyDescent="0.35">
      <c r="B73" s="161" t="s">
        <v>1001</v>
      </c>
      <c r="C73" s="127" t="s">
        <v>964</v>
      </c>
      <c r="D73" s="157">
        <f>IFERROR(INDEX(NoSettings_v3!$C$2:$AH$4612,MATCH('EPS 3.1.3'!$B73,NoSettings_v3!$A$2:$A$4612,0),MATCH('EPS 3.1.3'!D$1,NoSettings_v3!$C$1:$AH$1,0)),"")</f>
        <v>3626740000000000</v>
      </c>
      <c r="E73" s="157">
        <f>IFERROR(INDEX(NoSettings_v3!$C$2:$AH$4612,MATCH('EPS 3.1.3'!$B73,NoSettings_v3!$A$2:$A$4612,0),MATCH('EPS 3.1.3'!E$1,NoSettings_v3!$C$1:$AH$1,0)),"")</f>
        <v>3366050000000000</v>
      </c>
      <c r="F73" s="157">
        <f>IFERROR(INDEX(NoSettings_v3!$C$2:$AH$4612,MATCH('EPS 3.1.3'!$B73,NoSettings_v3!$A$2:$A$4612,0),MATCH('EPS 3.1.3'!F$1,NoSettings_v3!$C$1:$AH$1,0)),"")</f>
        <v>3578860000000000</v>
      </c>
      <c r="G73" s="157">
        <f>IFERROR(INDEX(NoSettings_v3!$C$2:$AH$4612,MATCH('EPS 3.1.3'!$B73,NoSettings_v3!$A$2:$A$4612,0),MATCH('EPS 3.1.3'!G$1,NoSettings_v3!$C$1:$AH$1,0)),"")</f>
        <v>3714800000000000</v>
      </c>
      <c r="H73" s="157">
        <f>IFERROR(INDEX(NoSettings_v3!$C$2:$AH$4612,MATCH('EPS 3.1.3'!$B73,NoSettings_v3!$A$2:$A$4612,0),MATCH('EPS 3.1.3'!H$1,NoSettings_v3!$C$1:$AH$1,0)),"")</f>
        <v>3823640000000000</v>
      </c>
      <c r="I73" s="157">
        <f>IFERROR(INDEX(NoSettings_v3!$C$2:$AH$4612,MATCH('EPS 3.1.3'!$B73,NoSettings_v3!$A$2:$A$4612,0),MATCH('EPS 3.1.3'!I$1,NoSettings_v3!$C$1:$AH$1,0)),"")</f>
        <v>3912790000000000</v>
      </c>
      <c r="J73" s="157">
        <f>IFERROR(INDEX(NoSettings_v3!$C$2:$AH$4612,MATCH('EPS 3.1.3'!$B73,NoSettings_v3!$A$2:$A$4612,0),MATCH('EPS 3.1.3'!J$1,NoSettings_v3!$C$1:$AH$1,0)),"")</f>
        <v>3991890000000000</v>
      </c>
      <c r="K73" s="157">
        <f>IFERROR(INDEX(NoSettings_v3!$C$2:$AH$4612,MATCH('EPS 3.1.3'!$B73,NoSettings_v3!$A$2:$A$4612,0),MATCH('EPS 3.1.3'!K$1,NoSettings_v3!$C$1:$AH$1,0)),"")</f>
        <v>4065900000000000</v>
      </c>
      <c r="L73" s="157">
        <f>IFERROR(INDEX(NoSettings_v3!$C$2:$AH$4612,MATCH('EPS 3.1.3'!$B73,NoSettings_v3!$A$2:$A$4612,0),MATCH('EPS 3.1.3'!L$1,NoSettings_v3!$C$1:$AH$1,0)),"")</f>
        <v>4137290000000000</v>
      </c>
      <c r="M73" s="157">
        <f>IFERROR(INDEX(NoSettings_v3!$C$2:$AH$4612,MATCH('EPS 3.1.3'!$B73,NoSettings_v3!$A$2:$A$4612,0),MATCH('EPS 3.1.3'!M$1,NoSettings_v3!$C$1:$AH$1,0)),"")</f>
        <v>4210680000000000</v>
      </c>
      <c r="N73" s="157">
        <f>IFERROR(INDEX(NoSettings_v3!$C$2:$AH$4612,MATCH('EPS 3.1.3'!$B73,NoSettings_v3!$A$2:$A$4612,0),MATCH('EPS 3.1.3'!N$1,NoSettings_v3!$C$1:$AH$1,0)),"")</f>
        <v>4283400000000000</v>
      </c>
      <c r="O73" s="157">
        <f>IFERROR(INDEX(NoSettings_v3!$C$2:$AH$4612,MATCH('EPS 3.1.3'!$B73,NoSettings_v3!$A$2:$A$4612,0),MATCH('EPS 3.1.3'!O$1,NoSettings_v3!$C$1:$AH$1,0)),"")</f>
        <v>4355760000000000</v>
      </c>
      <c r="P73" s="157">
        <f>IFERROR(INDEX(NoSettings_v3!$C$2:$AH$4612,MATCH('EPS 3.1.3'!$B73,NoSettings_v3!$A$2:$A$4612,0),MATCH('EPS 3.1.3'!P$1,NoSettings_v3!$C$1:$AH$1,0)),"")</f>
        <v>4427960000000000</v>
      </c>
      <c r="Q73" s="157">
        <f>IFERROR(INDEX(NoSettings_v3!$C$2:$AH$4612,MATCH('EPS 3.1.3'!$B73,NoSettings_v3!$A$2:$A$4612,0),MATCH('EPS 3.1.3'!Q$1,NoSettings_v3!$C$1:$AH$1,0)),"")</f>
        <v>4500170000000000</v>
      </c>
      <c r="R73" s="157">
        <f>IFERROR(INDEX(NoSettings_v3!$C$2:$AH$4612,MATCH('EPS 3.1.3'!$B73,NoSettings_v3!$A$2:$A$4612,0),MATCH('EPS 3.1.3'!R$1,NoSettings_v3!$C$1:$AH$1,0)),"")</f>
        <v>4596810000000000</v>
      </c>
      <c r="S73" s="157">
        <f>IFERROR(INDEX(NoSettings_v3!$C$2:$AH$4612,MATCH('EPS 3.1.3'!$B73,NoSettings_v3!$A$2:$A$4612,0),MATCH('EPS 3.1.3'!S$1,NoSettings_v3!$C$1:$AH$1,0)),"")</f>
        <v>4693460000000000</v>
      </c>
      <c r="T73" s="157">
        <f>IFERROR(INDEX(NoSettings_v3!$C$2:$AH$4612,MATCH('EPS 3.1.3'!$B73,NoSettings_v3!$A$2:$A$4612,0),MATCH('EPS 3.1.3'!T$1,NoSettings_v3!$C$1:$AH$1,0)),"")</f>
        <v>4790110000000000</v>
      </c>
      <c r="U73" s="157">
        <f>IFERROR(INDEX(NoSettings_v3!$C$2:$AH$4612,MATCH('EPS 3.1.3'!$B73,NoSettings_v3!$A$2:$A$4612,0),MATCH('EPS 3.1.3'!U$1,NoSettings_v3!$C$1:$AH$1,0)),"")</f>
        <v>4886750000000000</v>
      </c>
      <c r="V73" s="157">
        <f>IFERROR(INDEX(NoSettings_v3!$C$2:$AH$4612,MATCH('EPS 3.1.3'!$B73,NoSettings_v3!$A$2:$A$4612,0),MATCH('EPS 3.1.3'!V$1,NoSettings_v3!$C$1:$AH$1,0)),"")</f>
        <v>4983400000000000</v>
      </c>
      <c r="W73" s="157">
        <f>IFERROR(INDEX(NoSettings_v3!$C$2:$AH$4612,MATCH('EPS 3.1.3'!$B73,NoSettings_v3!$A$2:$A$4612,0),MATCH('EPS 3.1.3'!W$1,NoSettings_v3!$C$1:$AH$1,0)),"")</f>
        <v>5124000000000000</v>
      </c>
      <c r="X73" s="157">
        <f>IFERROR(INDEX(NoSettings_v3!$C$2:$AH$4612,MATCH('EPS 3.1.3'!$B73,NoSettings_v3!$A$2:$A$4612,0),MATCH('EPS 3.1.3'!X$1,NoSettings_v3!$C$1:$AH$1,0)),"")</f>
        <v>5264600000000000</v>
      </c>
      <c r="Y73" s="157">
        <f>IFERROR(INDEX(NoSettings_v3!$C$2:$AH$4612,MATCH('EPS 3.1.3'!$B73,NoSettings_v3!$A$2:$A$4612,0),MATCH('EPS 3.1.3'!Y$1,NoSettings_v3!$C$1:$AH$1,0)),"")</f>
        <v>5405190000000000</v>
      </c>
      <c r="Z73" s="157">
        <f>IFERROR(INDEX(NoSettings_v3!$C$2:$AH$4612,MATCH('EPS 3.1.3'!$B73,NoSettings_v3!$A$2:$A$4612,0),MATCH('EPS 3.1.3'!Z$1,NoSettings_v3!$C$1:$AH$1,0)),"")</f>
        <v>5545790000000000</v>
      </c>
      <c r="AA73" s="157">
        <f>IFERROR(INDEX(NoSettings_v3!$C$2:$AH$4612,MATCH('EPS 3.1.3'!$B73,NoSettings_v3!$A$2:$A$4612,0),MATCH('EPS 3.1.3'!AA$1,NoSettings_v3!$C$1:$AH$1,0)),"")</f>
        <v>5686380000000000</v>
      </c>
      <c r="AB73" s="157">
        <f>IFERROR(INDEX(NoSettings_v3!$C$2:$AH$4612,MATCH('EPS 3.1.3'!$B73,NoSettings_v3!$A$2:$A$4612,0),MATCH('EPS 3.1.3'!AB$1,NoSettings_v3!$C$1:$AH$1,0)),"")</f>
        <v>5791550000000000</v>
      </c>
      <c r="AC73" s="157">
        <f>IFERROR(INDEX(NoSettings_v3!$C$2:$AH$4612,MATCH('EPS 3.1.3'!$B73,NoSettings_v3!$A$2:$A$4612,0),MATCH('EPS 3.1.3'!AC$1,NoSettings_v3!$C$1:$AH$1,0)),"")</f>
        <v>5896720000000000</v>
      </c>
      <c r="AD73" s="157">
        <f>IFERROR(INDEX(NoSettings_v3!$C$2:$AH$4612,MATCH('EPS 3.1.3'!$B73,NoSettings_v3!$A$2:$A$4612,0),MATCH('EPS 3.1.3'!AD$1,NoSettings_v3!$C$1:$AH$1,0)),"")</f>
        <v>6001890000000000</v>
      </c>
      <c r="AE73" s="157">
        <f>IFERROR(INDEX(NoSettings_v3!$C$2:$AH$4612,MATCH('EPS 3.1.3'!$B73,NoSettings_v3!$A$2:$A$4612,0),MATCH('EPS 3.1.3'!AE$1,NoSettings_v3!$C$1:$AH$1,0)),"")</f>
        <v>6107060000000000</v>
      </c>
      <c r="AF73" s="157">
        <f>IFERROR(INDEX(NoSettings_v3!$C$2:$AH$4612,MATCH('EPS 3.1.3'!$B73,NoSettings_v3!$A$2:$A$4612,0),MATCH('EPS 3.1.3'!AF$1,NoSettings_v3!$C$1:$AH$1,0)),"")</f>
        <v>6212230000000000</v>
      </c>
      <c r="AG73" s="157">
        <f>IFERROR(INDEX(NoSettings_v3!$C$2:$AH$4612,MATCH('EPS 3.1.3'!$B73,NoSettings_v3!$A$2:$A$4612,0),MATCH('EPS 3.1.3'!AG$1,NoSettings_v3!$C$1:$AH$1,0)),"")</f>
        <v>6317400000000000</v>
      </c>
      <c r="AH73" s="157">
        <f>IFERROR(INDEX(NoSettings_v3!$C$2:$AH$4612,MATCH('EPS 3.1.3'!$B73,NoSettings_v3!$A$2:$A$4612,0),MATCH('EPS 3.1.3'!AH$1,NoSettings_v3!$C$1:$AH$1,0)),"")</f>
        <v>6422570000000000</v>
      </c>
      <c r="AI73" s="157">
        <f>IFERROR(INDEX(NoSettings_v3!$C$2:$AH$4612,MATCH('EPS 3.1.3'!$B73,NoSettings_v3!$A$2:$A$4612,0),MATCH('EPS 3.1.3'!AI$1,NoSettings_v3!$C$1:$AH$1,0)),"")</f>
        <v>6527730000000000</v>
      </c>
    </row>
    <row r="74" spans="2:35" s="127" customFormat="1" x14ac:dyDescent="0.35">
      <c r="B74" s="161" t="s">
        <v>1002</v>
      </c>
      <c r="C74" s="127" t="s">
        <v>964</v>
      </c>
      <c r="D74" s="157">
        <f>IFERROR(INDEX(NoSettings_v3!$C$2:$AH$4612,MATCH('EPS 3.1.3'!$B74,NoSettings_v3!$A$2:$A$4612,0),MATCH('EPS 3.1.3'!D$1,NoSettings_v3!$C$1:$AH$1,0)),"")</f>
        <v>0</v>
      </c>
      <c r="E74" s="157">
        <f>IFERROR(INDEX(NoSettings_v3!$C$2:$AH$4612,MATCH('EPS 3.1.3'!$B74,NoSettings_v3!$A$2:$A$4612,0),MATCH('EPS 3.1.3'!E$1,NoSettings_v3!$C$1:$AH$1,0)),"")</f>
        <v>0</v>
      </c>
      <c r="F74" s="157">
        <f>IFERROR(INDEX(NoSettings_v3!$C$2:$AH$4612,MATCH('EPS 3.1.3'!$B74,NoSettings_v3!$A$2:$A$4612,0),MATCH('EPS 3.1.3'!F$1,NoSettings_v3!$C$1:$AH$1,0)),"")</f>
        <v>0</v>
      </c>
      <c r="G74" s="157">
        <f>IFERROR(INDEX(NoSettings_v3!$C$2:$AH$4612,MATCH('EPS 3.1.3'!$B74,NoSettings_v3!$A$2:$A$4612,0),MATCH('EPS 3.1.3'!G$1,NoSettings_v3!$C$1:$AH$1,0)),"")</f>
        <v>0</v>
      </c>
      <c r="H74" s="157">
        <f>IFERROR(INDEX(NoSettings_v3!$C$2:$AH$4612,MATCH('EPS 3.1.3'!$B74,NoSettings_v3!$A$2:$A$4612,0),MATCH('EPS 3.1.3'!H$1,NoSettings_v3!$C$1:$AH$1,0)),"")</f>
        <v>0</v>
      </c>
      <c r="I74" s="157">
        <f>IFERROR(INDEX(NoSettings_v3!$C$2:$AH$4612,MATCH('EPS 3.1.3'!$B74,NoSettings_v3!$A$2:$A$4612,0),MATCH('EPS 3.1.3'!I$1,NoSettings_v3!$C$1:$AH$1,0)),"")</f>
        <v>0</v>
      </c>
      <c r="J74" s="157">
        <f>IFERROR(INDEX(NoSettings_v3!$C$2:$AH$4612,MATCH('EPS 3.1.3'!$B74,NoSettings_v3!$A$2:$A$4612,0),MATCH('EPS 3.1.3'!J$1,NoSettings_v3!$C$1:$AH$1,0)),"")</f>
        <v>0</v>
      </c>
      <c r="K74" s="157">
        <f>IFERROR(INDEX(NoSettings_v3!$C$2:$AH$4612,MATCH('EPS 3.1.3'!$B74,NoSettings_v3!$A$2:$A$4612,0),MATCH('EPS 3.1.3'!K$1,NoSettings_v3!$C$1:$AH$1,0)),"")</f>
        <v>0</v>
      </c>
      <c r="L74" s="157">
        <f>IFERROR(INDEX(NoSettings_v3!$C$2:$AH$4612,MATCH('EPS 3.1.3'!$B74,NoSettings_v3!$A$2:$A$4612,0),MATCH('EPS 3.1.3'!L$1,NoSettings_v3!$C$1:$AH$1,0)),"")</f>
        <v>0</v>
      </c>
      <c r="M74" s="157">
        <f>IFERROR(INDEX(NoSettings_v3!$C$2:$AH$4612,MATCH('EPS 3.1.3'!$B74,NoSettings_v3!$A$2:$A$4612,0),MATCH('EPS 3.1.3'!M$1,NoSettings_v3!$C$1:$AH$1,0)),"")</f>
        <v>0</v>
      </c>
      <c r="N74" s="157">
        <f>IFERROR(INDEX(NoSettings_v3!$C$2:$AH$4612,MATCH('EPS 3.1.3'!$B74,NoSettings_v3!$A$2:$A$4612,0),MATCH('EPS 3.1.3'!N$1,NoSettings_v3!$C$1:$AH$1,0)),"")</f>
        <v>0</v>
      </c>
      <c r="O74" s="157">
        <f>IFERROR(INDEX(NoSettings_v3!$C$2:$AH$4612,MATCH('EPS 3.1.3'!$B74,NoSettings_v3!$A$2:$A$4612,0),MATCH('EPS 3.1.3'!O$1,NoSettings_v3!$C$1:$AH$1,0)),"")</f>
        <v>0</v>
      </c>
      <c r="P74" s="157">
        <f>IFERROR(INDEX(NoSettings_v3!$C$2:$AH$4612,MATCH('EPS 3.1.3'!$B74,NoSettings_v3!$A$2:$A$4612,0),MATCH('EPS 3.1.3'!P$1,NoSettings_v3!$C$1:$AH$1,0)),"")</f>
        <v>0</v>
      </c>
      <c r="Q74" s="157">
        <f>IFERROR(INDEX(NoSettings_v3!$C$2:$AH$4612,MATCH('EPS 3.1.3'!$B74,NoSettings_v3!$A$2:$A$4612,0),MATCH('EPS 3.1.3'!Q$1,NoSettings_v3!$C$1:$AH$1,0)),"")</f>
        <v>0</v>
      </c>
      <c r="R74" s="157">
        <f>IFERROR(INDEX(NoSettings_v3!$C$2:$AH$4612,MATCH('EPS 3.1.3'!$B74,NoSettings_v3!$A$2:$A$4612,0),MATCH('EPS 3.1.3'!R$1,NoSettings_v3!$C$1:$AH$1,0)),"")</f>
        <v>0</v>
      </c>
      <c r="S74" s="157">
        <f>IFERROR(INDEX(NoSettings_v3!$C$2:$AH$4612,MATCH('EPS 3.1.3'!$B74,NoSettings_v3!$A$2:$A$4612,0),MATCH('EPS 3.1.3'!S$1,NoSettings_v3!$C$1:$AH$1,0)),"")</f>
        <v>0</v>
      </c>
      <c r="T74" s="157">
        <f>IFERROR(INDEX(NoSettings_v3!$C$2:$AH$4612,MATCH('EPS 3.1.3'!$B74,NoSettings_v3!$A$2:$A$4612,0),MATCH('EPS 3.1.3'!T$1,NoSettings_v3!$C$1:$AH$1,0)),"")</f>
        <v>0</v>
      </c>
      <c r="U74" s="157">
        <f>IFERROR(INDEX(NoSettings_v3!$C$2:$AH$4612,MATCH('EPS 3.1.3'!$B74,NoSettings_v3!$A$2:$A$4612,0),MATCH('EPS 3.1.3'!U$1,NoSettings_v3!$C$1:$AH$1,0)),"")</f>
        <v>0</v>
      </c>
      <c r="V74" s="157">
        <f>IFERROR(INDEX(NoSettings_v3!$C$2:$AH$4612,MATCH('EPS 3.1.3'!$B74,NoSettings_v3!$A$2:$A$4612,0),MATCH('EPS 3.1.3'!V$1,NoSettings_v3!$C$1:$AH$1,0)),"")</f>
        <v>0</v>
      </c>
      <c r="W74" s="157">
        <f>IFERROR(INDEX(NoSettings_v3!$C$2:$AH$4612,MATCH('EPS 3.1.3'!$B74,NoSettings_v3!$A$2:$A$4612,0),MATCH('EPS 3.1.3'!W$1,NoSettings_v3!$C$1:$AH$1,0)),"")</f>
        <v>0</v>
      </c>
      <c r="X74" s="157">
        <f>IFERROR(INDEX(NoSettings_v3!$C$2:$AH$4612,MATCH('EPS 3.1.3'!$B74,NoSettings_v3!$A$2:$A$4612,0),MATCH('EPS 3.1.3'!X$1,NoSettings_v3!$C$1:$AH$1,0)),"")</f>
        <v>0</v>
      </c>
      <c r="Y74" s="157">
        <f>IFERROR(INDEX(NoSettings_v3!$C$2:$AH$4612,MATCH('EPS 3.1.3'!$B74,NoSettings_v3!$A$2:$A$4612,0),MATCH('EPS 3.1.3'!Y$1,NoSettings_v3!$C$1:$AH$1,0)),"")</f>
        <v>0</v>
      </c>
      <c r="Z74" s="157">
        <f>IFERROR(INDEX(NoSettings_v3!$C$2:$AH$4612,MATCH('EPS 3.1.3'!$B74,NoSettings_v3!$A$2:$A$4612,0),MATCH('EPS 3.1.3'!Z$1,NoSettings_v3!$C$1:$AH$1,0)),"")</f>
        <v>0</v>
      </c>
      <c r="AA74" s="157">
        <f>IFERROR(INDEX(NoSettings_v3!$C$2:$AH$4612,MATCH('EPS 3.1.3'!$B74,NoSettings_v3!$A$2:$A$4612,0),MATCH('EPS 3.1.3'!AA$1,NoSettings_v3!$C$1:$AH$1,0)),"")</f>
        <v>0</v>
      </c>
      <c r="AB74" s="157">
        <f>IFERROR(INDEX(NoSettings_v3!$C$2:$AH$4612,MATCH('EPS 3.1.3'!$B74,NoSettings_v3!$A$2:$A$4612,0),MATCH('EPS 3.1.3'!AB$1,NoSettings_v3!$C$1:$AH$1,0)),"")</f>
        <v>0</v>
      </c>
      <c r="AC74" s="157">
        <f>IFERROR(INDEX(NoSettings_v3!$C$2:$AH$4612,MATCH('EPS 3.1.3'!$B74,NoSettings_v3!$A$2:$A$4612,0),MATCH('EPS 3.1.3'!AC$1,NoSettings_v3!$C$1:$AH$1,0)),"")</f>
        <v>0</v>
      </c>
      <c r="AD74" s="157">
        <f>IFERROR(INDEX(NoSettings_v3!$C$2:$AH$4612,MATCH('EPS 3.1.3'!$B74,NoSettings_v3!$A$2:$A$4612,0),MATCH('EPS 3.1.3'!AD$1,NoSettings_v3!$C$1:$AH$1,0)),"")</f>
        <v>0</v>
      </c>
      <c r="AE74" s="157">
        <f>IFERROR(INDEX(NoSettings_v3!$C$2:$AH$4612,MATCH('EPS 3.1.3'!$B74,NoSettings_v3!$A$2:$A$4612,0),MATCH('EPS 3.1.3'!AE$1,NoSettings_v3!$C$1:$AH$1,0)),"")</f>
        <v>0</v>
      </c>
      <c r="AF74" s="157">
        <f>IFERROR(INDEX(NoSettings_v3!$C$2:$AH$4612,MATCH('EPS 3.1.3'!$B74,NoSettings_v3!$A$2:$A$4612,0),MATCH('EPS 3.1.3'!AF$1,NoSettings_v3!$C$1:$AH$1,0)),"")</f>
        <v>0</v>
      </c>
      <c r="AG74" s="157">
        <f>IFERROR(INDEX(NoSettings_v3!$C$2:$AH$4612,MATCH('EPS 3.1.3'!$B74,NoSettings_v3!$A$2:$A$4612,0),MATCH('EPS 3.1.3'!AG$1,NoSettings_v3!$C$1:$AH$1,0)),"")</f>
        <v>0</v>
      </c>
      <c r="AH74" s="157">
        <f>IFERROR(INDEX(NoSettings_v3!$C$2:$AH$4612,MATCH('EPS 3.1.3'!$B74,NoSettings_v3!$A$2:$A$4612,0),MATCH('EPS 3.1.3'!AH$1,NoSettings_v3!$C$1:$AH$1,0)),"")</f>
        <v>0</v>
      </c>
      <c r="AI74" s="157">
        <f>IFERROR(INDEX(NoSettings_v3!$C$2:$AH$4612,MATCH('EPS 3.1.3'!$B74,NoSettings_v3!$A$2:$A$4612,0),MATCH('EPS 3.1.3'!AI$1,NoSettings_v3!$C$1:$AH$1,0)),"")</f>
        <v>0</v>
      </c>
    </row>
    <row r="75" spans="2:35" s="127" customFormat="1" x14ac:dyDescent="0.35">
      <c r="B75" s="161" t="s">
        <v>1003</v>
      </c>
      <c r="C75" s="127" t="s">
        <v>964</v>
      </c>
      <c r="D75" s="157">
        <f>IFERROR(INDEX(NoSettings_v3!$C$2:$AH$4612,MATCH('EPS 3.1.3'!$B75,NoSettings_v3!$A$2:$A$4612,0),MATCH('EPS 3.1.3'!D$1,NoSettings_v3!$C$1:$AH$1,0)),"")</f>
        <v>0</v>
      </c>
      <c r="E75" s="157">
        <f>IFERROR(INDEX(NoSettings_v3!$C$2:$AH$4612,MATCH('EPS 3.1.3'!$B75,NoSettings_v3!$A$2:$A$4612,0),MATCH('EPS 3.1.3'!E$1,NoSettings_v3!$C$1:$AH$1,0)),"")</f>
        <v>0</v>
      </c>
      <c r="F75" s="157">
        <f>IFERROR(INDEX(NoSettings_v3!$C$2:$AH$4612,MATCH('EPS 3.1.3'!$B75,NoSettings_v3!$A$2:$A$4612,0),MATCH('EPS 3.1.3'!F$1,NoSettings_v3!$C$1:$AH$1,0)),"")</f>
        <v>0</v>
      </c>
      <c r="G75" s="157">
        <f>IFERROR(INDEX(NoSettings_v3!$C$2:$AH$4612,MATCH('EPS 3.1.3'!$B75,NoSettings_v3!$A$2:$A$4612,0),MATCH('EPS 3.1.3'!G$1,NoSettings_v3!$C$1:$AH$1,0)),"")</f>
        <v>0</v>
      </c>
      <c r="H75" s="157">
        <f>IFERROR(INDEX(NoSettings_v3!$C$2:$AH$4612,MATCH('EPS 3.1.3'!$B75,NoSettings_v3!$A$2:$A$4612,0),MATCH('EPS 3.1.3'!H$1,NoSettings_v3!$C$1:$AH$1,0)),"")</f>
        <v>0</v>
      </c>
      <c r="I75" s="157">
        <f>IFERROR(INDEX(NoSettings_v3!$C$2:$AH$4612,MATCH('EPS 3.1.3'!$B75,NoSettings_v3!$A$2:$A$4612,0),MATCH('EPS 3.1.3'!I$1,NoSettings_v3!$C$1:$AH$1,0)),"")</f>
        <v>0</v>
      </c>
      <c r="J75" s="157">
        <f>IFERROR(INDEX(NoSettings_v3!$C$2:$AH$4612,MATCH('EPS 3.1.3'!$B75,NoSettings_v3!$A$2:$A$4612,0),MATCH('EPS 3.1.3'!J$1,NoSettings_v3!$C$1:$AH$1,0)),"")</f>
        <v>0</v>
      </c>
      <c r="K75" s="157">
        <f>IFERROR(INDEX(NoSettings_v3!$C$2:$AH$4612,MATCH('EPS 3.1.3'!$B75,NoSettings_v3!$A$2:$A$4612,0),MATCH('EPS 3.1.3'!K$1,NoSettings_v3!$C$1:$AH$1,0)),"")</f>
        <v>0</v>
      </c>
      <c r="L75" s="157">
        <f>IFERROR(INDEX(NoSettings_v3!$C$2:$AH$4612,MATCH('EPS 3.1.3'!$B75,NoSettings_v3!$A$2:$A$4612,0),MATCH('EPS 3.1.3'!L$1,NoSettings_v3!$C$1:$AH$1,0)),"")</f>
        <v>0</v>
      </c>
      <c r="M75" s="157">
        <f>IFERROR(INDEX(NoSettings_v3!$C$2:$AH$4612,MATCH('EPS 3.1.3'!$B75,NoSettings_v3!$A$2:$A$4612,0),MATCH('EPS 3.1.3'!M$1,NoSettings_v3!$C$1:$AH$1,0)),"")</f>
        <v>0</v>
      </c>
      <c r="N75" s="157">
        <f>IFERROR(INDEX(NoSettings_v3!$C$2:$AH$4612,MATCH('EPS 3.1.3'!$B75,NoSettings_v3!$A$2:$A$4612,0),MATCH('EPS 3.1.3'!N$1,NoSettings_v3!$C$1:$AH$1,0)),"")</f>
        <v>0</v>
      </c>
      <c r="O75" s="157">
        <f>IFERROR(INDEX(NoSettings_v3!$C$2:$AH$4612,MATCH('EPS 3.1.3'!$B75,NoSettings_v3!$A$2:$A$4612,0),MATCH('EPS 3.1.3'!O$1,NoSettings_v3!$C$1:$AH$1,0)),"")</f>
        <v>0</v>
      </c>
      <c r="P75" s="157">
        <f>IFERROR(INDEX(NoSettings_v3!$C$2:$AH$4612,MATCH('EPS 3.1.3'!$B75,NoSettings_v3!$A$2:$A$4612,0),MATCH('EPS 3.1.3'!P$1,NoSettings_v3!$C$1:$AH$1,0)),"")</f>
        <v>0</v>
      </c>
      <c r="Q75" s="157">
        <f>IFERROR(INDEX(NoSettings_v3!$C$2:$AH$4612,MATCH('EPS 3.1.3'!$B75,NoSettings_v3!$A$2:$A$4612,0),MATCH('EPS 3.1.3'!Q$1,NoSettings_v3!$C$1:$AH$1,0)),"")</f>
        <v>0</v>
      </c>
      <c r="R75" s="157">
        <f>IFERROR(INDEX(NoSettings_v3!$C$2:$AH$4612,MATCH('EPS 3.1.3'!$B75,NoSettings_v3!$A$2:$A$4612,0),MATCH('EPS 3.1.3'!R$1,NoSettings_v3!$C$1:$AH$1,0)),"")</f>
        <v>0</v>
      </c>
      <c r="S75" s="157">
        <f>IFERROR(INDEX(NoSettings_v3!$C$2:$AH$4612,MATCH('EPS 3.1.3'!$B75,NoSettings_v3!$A$2:$A$4612,0),MATCH('EPS 3.1.3'!S$1,NoSettings_v3!$C$1:$AH$1,0)),"")</f>
        <v>0</v>
      </c>
      <c r="T75" s="157">
        <f>IFERROR(INDEX(NoSettings_v3!$C$2:$AH$4612,MATCH('EPS 3.1.3'!$B75,NoSettings_v3!$A$2:$A$4612,0),MATCH('EPS 3.1.3'!T$1,NoSettings_v3!$C$1:$AH$1,0)),"")</f>
        <v>0</v>
      </c>
      <c r="U75" s="157">
        <f>IFERROR(INDEX(NoSettings_v3!$C$2:$AH$4612,MATCH('EPS 3.1.3'!$B75,NoSettings_v3!$A$2:$A$4612,0),MATCH('EPS 3.1.3'!U$1,NoSettings_v3!$C$1:$AH$1,0)),"")</f>
        <v>0</v>
      </c>
      <c r="V75" s="157">
        <f>IFERROR(INDEX(NoSettings_v3!$C$2:$AH$4612,MATCH('EPS 3.1.3'!$B75,NoSettings_v3!$A$2:$A$4612,0),MATCH('EPS 3.1.3'!V$1,NoSettings_v3!$C$1:$AH$1,0)),"")</f>
        <v>0</v>
      </c>
      <c r="W75" s="157">
        <f>IFERROR(INDEX(NoSettings_v3!$C$2:$AH$4612,MATCH('EPS 3.1.3'!$B75,NoSettings_v3!$A$2:$A$4612,0),MATCH('EPS 3.1.3'!W$1,NoSettings_v3!$C$1:$AH$1,0)),"")</f>
        <v>0</v>
      </c>
      <c r="X75" s="157">
        <f>IFERROR(INDEX(NoSettings_v3!$C$2:$AH$4612,MATCH('EPS 3.1.3'!$B75,NoSettings_v3!$A$2:$A$4612,0),MATCH('EPS 3.1.3'!X$1,NoSettings_v3!$C$1:$AH$1,0)),"")</f>
        <v>0</v>
      </c>
      <c r="Y75" s="157">
        <f>IFERROR(INDEX(NoSettings_v3!$C$2:$AH$4612,MATCH('EPS 3.1.3'!$B75,NoSettings_v3!$A$2:$A$4612,0),MATCH('EPS 3.1.3'!Y$1,NoSettings_v3!$C$1:$AH$1,0)),"")</f>
        <v>0</v>
      </c>
      <c r="Z75" s="157">
        <f>IFERROR(INDEX(NoSettings_v3!$C$2:$AH$4612,MATCH('EPS 3.1.3'!$B75,NoSettings_v3!$A$2:$A$4612,0),MATCH('EPS 3.1.3'!Z$1,NoSettings_v3!$C$1:$AH$1,0)),"")</f>
        <v>0</v>
      </c>
      <c r="AA75" s="157">
        <f>IFERROR(INDEX(NoSettings_v3!$C$2:$AH$4612,MATCH('EPS 3.1.3'!$B75,NoSettings_v3!$A$2:$A$4612,0),MATCH('EPS 3.1.3'!AA$1,NoSettings_v3!$C$1:$AH$1,0)),"")</f>
        <v>0</v>
      </c>
      <c r="AB75" s="157">
        <f>IFERROR(INDEX(NoSettings_v3!$C$2:$AH$4612,MATCH('EPS 3.1.3'!$B75,NoSettings_v3!$A$2:$A$4612,0),MATCH('EPS 3.1.3'!AB$1,NoSettings_v3!$C$1:$AH$1,0)),"")</f>
        <v>0</v>
      </c>
      <c r="AC75" s="157">
        <f>IFERROR(INDEX(NoSettings_v3!$C$2:$AH$4612,MATCH('EPS 3.1.3'!$B75,NoSettings_v3!$A$2:$A$4612,0),MATCH('EPS 3.1.3'!AC$1,NoSettings_v3!$C$1:$AH$1,0)),"")</f>
        <v>0</v>
      </c>
      <c r="AD75" s="157">
        <f>IFERROR(INDEX(NoSettings_v3!$C$2:$AH$4612,MATCH('EPS 3.1.3'!$B75,NoSettings_v3!$A$2:$A$4612,0),MATCH('EPS 3.1.3'!AD$1,NoSettings_v3!$C$1:$AH$1,0)),"")</f>
        <v>0</v>
      </c>
      <c r="AE75" s="157">
        <f>IFERROR(INDEX(NoSettings_v3!$C$2:$AH$4612,MATCH('EPS 3.1.3'!$B75,NoSettings_v3!$A$2:$A$4612,0),MATCH('EPS 3.1.3'!AE$1,NoSettings_v3!$C$1:$AH$1,0)),"")</f>
        <v>0</v>
      </c>
      <c r="AF75" s="157">
        <f>IFERROR(INDEX(NoSettings_v3!$C$2:$AH$4612,MATCH('EPS 3.1.3'!$B75,NoSettings_v3!$A$2:$A$4612,0),MATCH('EPS 3.1.3'!AF$1,NoSettings_v3!$C$1:$AH$1,0)),"")</f>
        <v>0</v>
      </c>
      <c r="AG75" s="157">
        <f>IFERROR(INDEX(NoSettings_v3!$C$2:$AH$4612,MATCH('EPS 3.1.3'!$B75,NoSettings_v3!$A$2:$A$4612,0),MATCH('EPS 3.1.3'!AG$1,NoSettings_v3!$C$1:$AH$1,0)),"")</f>
        <v>0</v>
      </c>
      <c r="AH75" s="157">
        <f>IFERROR(INDEX(NoSettings_v3!$C$2:$AH$4612,MATCH('EPS 3.1.3'!$B75,NoSettings_v3!$A$2:$A$4612,0),MATCH('EPS 3.1.3'!AH$1,NoSettings_v3!$C$1:$AH$1,0)),"")</f>
        <v>0</v>
      </c>
      <c r="AI75" s="157">
        <f>IFERROR(INDEX(NoSettings_v3!$C$2:$AH$4612,MATCH('EPS 3.1.3'!$B75,NoSettings_v3!$A$2:$A$4612,0),MATCH('EPS 3.1.3'!AI$1,NoSettings_v3!$C$1:$AH$1,0)),"")</f>
        <v>0</v>
      </c>
    </row>
    <row r="76" spans="2:35" s="127" customFormat="1" x14ac:dyDescent="0.35">
      <c r="B76" s="161" t="s">
        <v>1004</v>
      </c>
      <c r="C76" s="127" t="s">
        <v>964</v>
      </c>
      <c r="D76" s="157">
        <f>IFERROR(INDEX(NoSettings_v3!$C$2:$AH$4612,MATCH('EPS 3.1.3'!$B76,NoSettings_v3!$A$2:$A$4612,0),MATCH('EPS 3.1.3'!D$1,NoSettings_v3!$C$1:$AH$1,0)),"")</f>
        <v>0</v>
      </c>
      <c r="E76" s="157">
        <f>IFERROR(INDEX(NoSettings_v3!$C$2:$AH$4612,MATCH('EPS 3.1.3'!$B76,NoSettings_v3!$A$2:$A$4612,0),MATCH('EPS 3.1.3'!E$1,NoSettings_v3!$C$1:$AH$1,0)),"")</f>
        <v>0</v>
      </c>
      <c r="F76" s="157">
        <f>IFERROR(INDEX(NoSettings_v3!$C$2:$AH$4612,MATCH('EPS 3.1.3'!$B76,NoSettings_v3!$A$2:$A$4612,0),MATCH('EPS 3.1.3'!F$1,NoSettings_v3!$C$1:$AH$1,0)),"")</f>
        <v>0</v>
      </c>
      <c r="G76" s="157">
        <f>IFERROR(INDEX(NoSettings_v3!$C$2:$AH$4612,MATCH('EPS 3.1.3'!$B76,NoSettings_v3!$A$2:$A$4612,0),MATCH('EPS 3.1.3'!G$1,NoSettings_v3!$C$1:$AH$1,0)),"")</f>
        <v>0</v>
      </c>
      <c r="H76" s="157">
        <f>IFERROR(INDEX(NoSettings_v3!$C$2:$AH$4612,MATCH('EPS 3.1.3'!$B76,NoSettings_v3!$A$2:$A$4612,0),MATCH('EPS 3.1.3'!H$1,NoSettings_v3!$C$1:$AH$1,0)),"")</f>
        <v>0</v>
      </c>
      <c r="I76" s="157">
        <f>IFERROR(INDEX(NoSettings_v3!$C$2:$AH$4612,MATCH('EPS 3.1.3'!$B76,NoSettings_v3!$A$2:$A$4612,0),MATCH('EPS 3.1.3'!I$1,NoSettings_v3!$C$1:$AH$1,0)),"")</f>
        <v>0</v>
      </c>
      <c r="J76" s="157">
        <f>IFERROR(INDEX(NoSettings_v3!$C$2:$AH$4612,MATCH('EPS 3.1.3'!$B76,NoSettings_v3!$A$2:$A$4612,0),MATCH('EPS 3.1.3'!J$1,NoSettings_v3!$C$1:$AH$1,0)),"")</f>
        <v>0</v>
      </c>
      <c r="K76" s="157">
        <f>IFERROR(INDEX(NoSettings_v3!$C$2:$AH$4612,MATCH('EPS 3.1.3'!$B76,NoSettings_v3!$A$2:$A$4612,0),MATCH('EPS 3.1.3'!K$1,NoSettings_v3!$C$1:$AH$1,0)),"")</f>
        <v>0</v>
      </c>
      <c r="L76" s="157">
        <f>IFERROR(INDEX(NoSettings_v3!$C$2:$AH$4612,MATCH('EPS 3.1.3'!$B76,NoSettings_v3!$A$2:$A$4612,0),MATCH('EPS 3.1.3'!L$1,NoSettings_v3!$C$1:$AH$1,0)),"")</f>
        <v>0</v>
      </c>
      <c r="M76" s="157">
        <f>IFERROR(INDEX(NoSettings_v3!$C$2:$AH$4612,MATCH('EPS 3.1.3'!$B76,NoSettings_v3!$A$2:$A$4612,0),MATCH('EPS 3.1.3'!M$1,NoSettings_v3!$C$1:$AH$1,0)),"")</f>
        <v>0</v>
      </c>
      <c r="N76" s="157">
        <f>IFERROR(INDEX(NoSettings_v3!$C$2:$AH$4612,MATCH('EPS 3.1.3'!$B76,NoSettings_v3!$A$2:$A$4612,0),MATCH('EPS 3.1.3'!N$1,NoSettings_v3!$C$1:$AH$1,0)),"")</f>
        <v>0</v>
      </c>
      <c r="O76" s="157">
        <f>IFERROR(INDEX(NoSettings_v3!$C$2:$AH$4612,MATCH('EPS 3.1.3'!$B76,NoSettings_v3!$A$2:$A$4612,0),MATCH('EPS 3.1.3'!O$1,NoSettings_v3!$C$1:$AH$1,0)),"")</f>
        <v>0</v>
      </c>
      <c r="P76" s="157">
        <f>IFERROR(INDEX(NoSettings_v3!$C$2:$AH$4612,MATCH('EPS 3.1.3'!$B76,NoSettings_v3!$A$2:$A$4612,0),MATCH('EPS 3.1.3'!P$1,NoSettings_v3!$C$1:$AH$1,0)),"")</f>
        <v>0</v>
      </c>
      <c r="Q76" s="157">
        <f>IFERROR(INDEX(NoSettings_v3!$C$2:$AH$4612,MATCH('EPS 3.1.3'!$B76,NoSettings_v3!$A$2:$A$4612,0),MATCH('EPS 3.1.3'!Q$1,NoSettings_v3!$C$1:$AH$1,0)),"")</f>
        <v>0</v>
      </c>
      <c r="R76" s="157">
        <f>IFERROR(INDEX(NoSettings_v3!$C$2:$AH$4612,MATCH('EPS 3.1.3'!$B76,NoSettings_v3!$A$2:$A$4612,0),MATCH('EPS 3.1.3'!R$1,NoSettings_v3!$C$1:$AH$1,0)),"")</f>
        <v>0</v>
      </c>
      <c r="S76" s="157">
        <f>IFERROR(INDEX(NoSettings_v3!$C$2:$AH$4612,MATCH('EPS 3.1.3'!$B76,NoSettings_v3!$A$2:$A$4612,0),MATCH('EPS 3.1.3'!S$1,NoSettings_v3!$C$1:$AH$1,0)),"")</f>
        <v>0</v>
      </c>
      <c r="T76" s="157">
        <f>IFERROR(INDEX(NoSettings_v3!$C$2:$AH$4612,MATCH('EPS 3.1.3'!$B76,NoSettings_v3!$A$2:$A$4612,0),MATCH('EPS 3.1.3'!T$1,NoSettings_v3!$C$1:$AH$1,0)),"")</f>
        <v>0</v>
      </c>
      <c r="U76" s="157">
        <f>IFERROR(INDEX(NoSettings_v3!$C$2:$AH$4612,MATCH('EPS 3.1.3'!$B76,NoSettings_v3!$A$2:$A$4612,0),MATCH('EPS 3.1.3'!U$1,NoSettings_v3!$C$1:$AH$1,0)),"")</f>
        <v>0</v>
      </c>
      <c r="V76" s="157">
        <f>IFERROR(INDEX(NoSettings_v3!$C$2:$AH$4612,MATCH('EPS 3.1.3'!$B76,NoSettings_v3!$A$2:$A$4612,0),MATCH('EPS 3.1.3'!V$1,NoSettings_v3!$C$1:$AH$1,0)),"")</f>
        <v>0</v>
      </c>
      <c r="W76" s="157">
        <f>IFERROR(INDEX(NoSettings_v3!$C$2:$AH$4612,MATCH('EPS 3.1.3'!$B76,NoSettings_v3!$A$2:$A$4612,0),MATCH('EPS 3.1.3'!W$1,NoSettings_v3!$C$1:$AH$1,0)),"")</f>
        <v>0</v>
      </c>
      <c r="X76" s="157">
        <f>IFERROR(INDEX(NoSettings_v3!$C$2:$AH$4612,MATCH('EPS 3.1.3'!$B76,NoSettings_v3!$A$2:$A$4612,0),MATCH('EPS 3.1.3'!X$1,NoSettings_v3!$C$1:$AH$1,0)),"")</f>
        <v>0</v>
      </c>
      <c r="Y76" s="157">
        <f>IFERROR(INDEX(NoSettings_v3!$C$2:$AH$4612,MATCH('EPS 3.1.3'!$B76,NoSettings_v3!$A$2:$A$4612,0),MATCH('EPS 3.1.3'!Y$1,NoSettings_v3!$C$1:$AH$1,0)),"")</f>
        <v>0</v>
      </c>
      <c r="Z76" s="157">
        <f>IFERROR(INDEX(NoSettings_v3!$C$2:$AH$4612,MATCH('EPS 3.1.3'!$B76,NoSettings_v3!$A$2:$A$4612,0),MATCH('EPS 3.1.3'!Z$1,NoSettings_v3!$C$1:$AH$1,0)),"")</f>
        <v>0</v>
      </c>
      <c r="AA76" s="157">
        <f>IFERROR(INDEX(NoSettings_v3!$C$2:$AH$4612,MATCH('EPS 3.1.3'!$B76,NoSettings_v3!$A$2:$A$4612,0),MATCH('EPS 3.1.3'!AA$1,NoSettings_v3!$C$1:$AH$1,0)),"")</f>
        <v>0</v>
      </c>
      <c r="AB76" s="157">
        <f>IFERROR(INDEX(NoSettings_v3!$C$2:$AH$4612,MATCH('EPS 3.1.3'!$B76,NoSettings_v3!$A$2:$A$4612,0),MATCH('EPS 3.1.3'!AB$1,NoSettings_v3!$C$1:$AH$1,0)),"")</f>
        <v>0</v>
      </c>
      <c r="AC76" s="157">
        <f>IFERROR(INDEX(NoSettings_v3!$C$2:$AH$4612,MATCH('EPS 3.1.3'!$B76,NoSettings_v3!$A$2:$A$4612,0),MATCH('EPS 3.1.3'!AC$1,NoSettings_v3!$C$1:$AH$1,0)),"")</f>
        <v>0</v>
      </c>
      <c r="AD76" s="157">
        <f>IFERROR(INDEX(NoSettings_v3!$C$2:$AH$4612,MATCH('EPS 3.1.3'!$B76,NoSettings_v3!$A$2:$A$4612,0),MATCH('EPS 3.1.3'!AD$1,NoSettings_v3!$C$1:$AH$1,0)),"")</f>
        <v>0</v>
      </c>
      <c r="AE76" s="157">
        <f>IFERROR(INDEX(NoSettings_v3!$C$2:$AH$4612,MATCH('EPS 3.1.3'!$B76,NoSettings_v3!$A$2:$A$4612,0),MATCH('EPS 3.1.3'!AE$1,NoSettings_v3!$C$1:$AH$1,0)),"")</f>
        <v>0</v>
      </c>
      <c r="AF76" s="157">
        <f>IFERROR(INDEX(NoSettings_v3!$C$2:$AH$4612,MATCH('EPS 3.1.3'!$B76,NoSettings_v3!$A$2:$A$4612,0),MATCH('EPS 3.1.3'!AF$1,NoSettings_v3!$C$1:$AH$1,0)),"")</f>
        <v>0</v>
      </c>
      <c r="AG76" s="157">
        <f>IFERROR(INDEX(NoSettings_v3!$C$2:$AH$4612,MATCH('EPS 3.1.3'!$B76,NoSettings_v3!$A$2:$A$4612,0),MATCH('EPS 3.1.3'!AG$1,NoSettings_v3!$C$1:$AH$1,0)),"")</f>
        <v>0</v>
      </c>
      <c r="AH76" s="157">
        <f>IFERROR(INDEX(NoSettings_v3!$C$2:$AH$4612,MATCH('EPS 3.1.3'!$B76,NoSettings_v3!$A$2:$A$4612,0),MATCH('EPS 3.1.3'!AH$1,NoSettings_v3!$C$1:$AH$1,0)),"")</f>
        <v>0</v>
      </c>
      <c r="AI76" s="157">
        <f>IFERROR(INDEX(NoSettings_v3!$C$2:$AH$4612,MATCH('EPS 3.1.3'!$B76,NoSettings_v3!$A$2:$A$4612,0),MATCH('EPS 3.1.3'!AI$1,NoSettings_v3!$C$1:$AH$1,0)),"")</f>
        <v>0</v>
      </c>
    </row>
    <row r="77" spans="2:35" s="127" customFormat="1" x14ac:dyDescent="0.35">
      <c r="B77" s="161" t="s">
        <v>1005</v>
      </c>
      <c r="C77" s="127" t="s">
        <v>964</v>
      </c>
      <c r="D77" s="157">
        <f>IFERROR(INDEX(NoSettings_v3!$C$2:$AH$4612,MATCH('EPS 3.1.3'!$B77,NoSettings_v3!$A$2:$A$4612,0),MATCH('EPS 3.1.3'!D$1,NoSettings_v3!$C$1:$AH$1,0)),"")</f>
        <v>0</v>
      </c>
      <c r="E77" s="157">
        <f>IFERROR(INDEX(NoSettings_v3!$C$2:$AH$4612,MATCH('EPS 3.1.3'!$B77,NoSettings_v3!$A$2:$A$4612,0),MATCH('EPS 3.1.3'!E$1,NoSettings_v3!$C$1:$AH$1,0)),"")</f>
        <v>0</v>
      </c>
      <c r="F77" s="157">
        <f>IFERROR(INDEX(NoSettings_v3!$C$2:$AH$4612,MATCH('EPS 3.1.3'!$B77,NoSettings_v3!$A$2:$A$4612,0),MATCH('EPS 3.1.3'!F$1,NoSettings_v3!$C$1:$AH$1,0)),"")</f>
        <v>0</v>
      </c>
      <c r="G77" s="157">
        <f>IFERROR(INDEX(NoSettings_v3!$C$2:$AH$4612,MATCH('EPS 3.1.3'!$B77,NoSettings_v3!$A$2:$A$4612,0),MATCH('EPS 3.1.3'!G$1,NoSettings_v3!$C$1:$AH$1,0)),"")</f>
        <v>0</v>
      </c>
      <c r="H77" s="157">
        <f>IFERROR(INDEX(NoSettings_v3!$C$2:$AH$4612,MATCH('EPS 3.1.3'!$B77,NoSettings_v3!$A$2:$A$4612,0),MATCH('EPS 3.1.3'!H$1,NoSettings_v3!$C$1:$AH$1,0)),"")</f>
        <v>0</v>
      </c>
      <c r="I77" s="157">
        <f>IFERROR(INDEX(NoSettings_v3!$C$2:$AH$4612,MATCH('EPS 3.1.3'!$B77,NoSettings_v3!$A$2:$A$4612,0),MATCH('EPS 3.1.3'!I$1,NoSettings_v3!$C$1:$AH$1,0)),"")</f>
        <v>0</v>
      </c>
      <c r="J77" s="157">
        <f>IFERROR(INDEX(NoSettings_v3!$C$2:$AH$4612,MATCH('EPS 3.1.3'!$B77,NoSettings_v3!$A$2:$A$4612,0),MATCH('EPS 3.1.3'!J$1,NoSettings_v3!$C$1:$AH$1,0)),"")</f>
        <v>0</v>
      </c>
      <c r="K77" s="157">
        <f>IFERROR(INDEX(NoSettings_v3!$C$2:$AH$4612,MATCH('EPS 3.1.3'!$B77,NoSettings_v3!$A$2:$A$4612,0),MATCH('EPS 3.1.3'!K$1,NoSettings_v3!$C$1:$AH$1,0)),"")</f>
        <v>0</v>
      </c>
      <c r="L77" s="157">
        <f>IFERROR(INDEX(NoSettings_v3!$C$2:$AH$4612,MATCH('EPS 3.1.3'!$B77,NoSettings_v3!$A$2:$A$4612,0),MATCH('EPS 3.1.3'!L$1,NoSettings_v3!$C$1:$AH$1,0)),"")</f>
        <v>0</v>
      </c>
      <c r="M77" s="157">
        <f>IFERROR(INDEX(NoSettings_v3!$C$2:$AH$4612,MATCH('EPS 3.1.3'!$B77,NoSettings_v3!$A$2:$A$4612,0),MATCH('EPS 3.1.3'!M$1,NoSettings_v3!$C$1:$AH$1,0)),"")</f>
        <v>0</v>
      </c>
      <c r="N77" s="157">
        <f>IFERROR(INDEX(NoSettings_v3!$C$2:$AH$4612,MATCH('EPS 3.1.3'!$B77,NoSettings_v3!$A$2:$A$4612,0),MATCH('EPS 3.1.3'!N$1,NoSettings_v3!$C$1:$AH$1,0)),"")</f>
        <v>0</v>
      </c>
      <c r="O77" s="157">
        <f>IFERROR(INDEX(NoSettings_v3!$C$2:$AH$4612,MATCH('EPS 3.1.3'!$B77,NoSettings_v3!$A$2:$A$4612,0),MATCH('EPS 3.1.3'!O$1,NoSettings_v3!$C$1:$AH$1,0)),"")</f>
        <v>0</v>
      </c>
      <c r="P77" s="157">
        <f>IFERROR(INDEX(NoSettings_v3!$C$2:$AH$4612,MATCH('EPS 3.1.3'!$B77,NoSettings_v3!$A$2:$A$4612,0),MATCH('EPS 3.1.3'!P$1,NoSettings_v3!$C$1:$AH$1,0)),"")</f>
        <v>0</v>
      </c>
      <c r="Q77" s="157">
        <f>IFERROR(INDEX(NoSettings_v3!$C$2:$AH$4612,MATCH('EPS 3.1.3'!$B77,NoSettings_v3!$A$2:$A$4612,0),MATCH('EPS 3.1.3'!Q$1,NoSettings_v3!$C$1:$AH$1,0)),"")</f>
        <v>0</v>
      </c>
      <c r="R77" s="157">
        <f>IFERROR(INDEX(NoSettings_v3!$C$2:$AH$4612,MATCH('EPS 3.1.3'!$B77,NoSettings_v3!$A$2:$A$4612,0),MATCH('EPS 3.1.3'!R$1,NoSettings_v3!$C$1:$AH$1,0)),"")</f>
        <v>0</v>
      </c>
      <c r="S77" s="157">
        <f>IFERROR(INDEX(NoSettings_v3!$C$2:$AH$4612,MATCH('EPS 3.1.3'!$B77,NoSettings_v3!$A$2:$A$4612,0),MATCH('EPS 3.1.3'!S$1,NoSettings_v3!$C$1:$AH$1,0)),"")</f>
        <v>0</v>
      </c>
      <c r="T77" s="157">
        <f>IFERROR(INDEX(NoSettings_v3!$C$2:$AH$4612,MATCH('EPS 3.1.3'!$B77,NoSettings_v3!$A$2:$A$4612,0),MATCH('EPS 3.1.3'!T$1,NoSettings_v3!$C$1:$AH$1,0)),"")</f>
        <v>0</v>
      </c>
      <c r="U77" s="157">
        <f>IFERROR(INDEX(NoSettings_v3!$C$2:$AH$4612,MATCH('EPS 3.1.3'!$B77,NoSettings_v3!$A$2:$A$4612,0),MATCH('EPS 3.1.3'!U$1,NoSettings_v3!$C$1:$AH$1,0)),"")</f>
        <v>0</v>
      </c>
      <c r="V77" s="157">
        <f>IFERROR(INDEX(NoSettings_v3!$C$2:$AH$4612,MATCH('EPS 3.1.3'!$B77,NoSettings_v3!$A$2:$A$4612,0),MATCH('EPS 3.1.3'!V$1,NoSettings_v3!$C$1:$AH$1,0)),"")</f>
        <v>0</v>
      </c>
      <c r="W77" s="157">
        <f>IFERROR(INDEX(NoSettings_v3!$C$2:$AH$4612,MATCH('EPS 3.1.3'!$B77,NoSettings_v3!$A$2:$A$4612,0),MATCH('EPS 3.1.3'!W$1,NoSettings_v3!$C$1:$AH$1,0)),"")</f>
        <v>0</v>
      </c>
      <c r="X77" s="157">
        <f>IFERROR(INDEX(NoSettings_v3!$C$2:$AH$4612,MATCH('EPS 3.1.3'!$B77,NoSettings_v3!$A$2:$A$4612,0),MATCH('EPS 3.1.3'!X$1,NoSettings_v3!$C$1:$AH$1,0)),"")</f>
        <v>0</v>
      </c>
      <c r="Y77" s="157">
        <f>IFERROR(INDEX(NoSettings_v3!$C$2:$AH$4612,MATCH('EPS 3.1.3'!$B77,NoSettings_v3!$A$2:$A$4612,0),MATCH('EPS 3.1.3'!Y$1,NoSettings_v3!$C$1:$AH$1,0)),"")</f>
        <v>0</v>
      </c>
      <c r="Z77" s="157">
        <f>IFERROR(INDEX(NoSettings_v3!$C$2:$AH$4612,MATCH('EPS 3.1.3'!$B77,NoSettings_v3!$A$2:$A$4612,0),MATCH('EPS 3.1.3'!Z$1,NoSettings_v3!$C$1:$AH$1,0)),"")</f>
        <v>0</v>
      </c>
      <c r="AA77" s="157">
        <f>IFERROR(INDEX(NoSettings_v3!$C$2:$AH$4612,MATCH('EPS 3.1.3'!$B77,NoSettings_v3!$A$2:$A$4612,0),MATCH('EPS 3.1.3'!AA$1,NoSettings_v3!$C$1:$AH$1,0)),"")</f>
        <v>0</v>
      </c>
      <c r="AB77" s="157">
        <f>IFERROR(INDEX(NoSettings_v3!$C$2:$AH$4612,MATCH('EPS 3.1.3'!$B77,NoSettings_v3!$A$2:$A$4612,0),MATCH('EPS 3.1.3'!AB$1,NoSettings_v3!$C$1:$AH$1,0)),"")</f>
        <v>0</v>
      </c>
      <c r="AC77" s="157">
        <f>IFERROR(INDEX(NoSettings_v3!$C$2:$AH$4612,MATCH('EPS 3.1.3'!$B77,NoSettings_v3!$A$2:$A$4612,0),MATCH('EPS 3.1.3'!AC$1,NoSettings_v3!$C$1:$AH$1,0)),"")</f>
        <v>0</v>
      </c>
      <c r="AD77" s="157">
        <f>IFERROR(INDEX(NoSettings_v3!$C$2:$AH$4612,MATCH('EPS 3.1.3'!$B77,NoSettings_v3!$A$2:$A$4612,0),MATCH('EPS 3.1.3'!AD$1,NoSettings_v3!$C$1:$AH$1,0)),"")</f>
        <v>0</v>
      </c>
      <c r="AE77" s="157">
        <f>IFERROR(INDEX(NoSettings_v3!$C$2:$AH$4612,MATCH('EPS 3.1.3'!$B77,NoSettings_v3!$A$2:$A$4612,0),MATCH('EPS 3.1.3'!AE$1,NoSettings_v3!$C$1:$AH$1,0)),"")</f>
        <v>0</v>
      </c>
      <c r="AF77" s="157">
        <f>IFERROR(INDEX(NoSettings_v3!$C$2:$AH$4612,MATCH('EPS 3.1.3'!$B77,NoSettings_v3!$A$2:$A$4612,0),MATCH('EPS 3.1.3'!AF$1,NoSettings_v3!$C$1:$AH$1,0)),"")</f>
        <v>0</v>
      </c>
      <c r="AG77" s="157">
        <f>IFERROR(INDEX(NoSettings_v3!$C$2:$AH$4612,MATCH('EPS 3.1.3'!$B77,NoSettings_v3!$A$2:$A$4612,0),MATCH('EPS 3.1.3'!AG$1,NoSettings_v3!$C$1:$AH$1,0)),"")</f>
        <v>0</v>
      </c>
      <c r="AH77" s="157">
        <f>IFERROR(INDEX(NoSettings_v3!$C$2:$AH$4612,MATCH('EPS 3.1.3'!$B77,NoSettings_v3!$A$2:$A$4612,0),MATCH('EPS 3.1.3'!AH$1,NoSettings_v3!$C$1:$AH$1,0)),"")</f>
        <v>0</v>
      </c>
      <c r="AI77" s="157">
        <f>IFERROR(INDEX(NoSettings_v3!$C$2:$AH$4612,MATCH('EPS 3.1.3'!$B77,NoSettings_v3!$A$2:$A$4612,0),MATCH('EPS 3.1.3'!AI$1,NoSettings_v3!$C$1:$AH$1,0)),"")</f>
        <v>0</v>
      </c>
    </row>
    <row r="78" spans="2:35" s="127" customFormat="1" x14ac:dyDescent="0.35">
      <c r="B78" s="161" t="s">
        <v>1006</v>
      </c>
      <c r="C78" s="127" t="s">
        <v>964</v>
      </c>
      <c r="D78" s="157">
        <f>IFERROR(INDEX(NoSettings_v3!$C$2:$AH$4612,MATCH('EPS 3.1.3'!$B78,NoSettings_v3!$A$2:$A$4612,0),MATCH('EPS 3.1.3'!D$1,NoSettings_v3!$C$1:$AH$1,0)),"")</f>
        <v>0</v>
      </c>
      <c r="E78" s="157">
        <f>IFERROR(INDEX(NoSettings_v3!$C$2:$AH$4612,MATCH('EPS 3.1.3'!$B78,NoSettings_v3!$A$2:$A$4612,0),MATCH('EPS 3.1.3'!E$1,NoSettings_v3!$C$1:$AH$1,0)),"")</f>
        <v>0</v>
      </c>
      <c r="F78" s="157">
        <f>IFERROR(INDEX(NoSettings_v3!$C$2:$AH$4612,MATCH('EPS 3.1.3'!$B78,NoSettings_v3!$A$2:$A$4612,0),MATCH('EPS 3.1.3'!F$1,NoSettings_v3!$C$1:$AH$1,0)),"")</f>
        <v>0</v>
      </c>
      <c r="G78" s="157">
        <f>IFERROR(INDEX(NoSettings_v3!$C$2:$AH$4612,MATCH('EPS 3.1.3'!$B78,NoSettings_v3!$A$2:$A$4612,0),MATCH('EPS 3.1.3'!G$1,NoSettings_v3!$C$1:$AH$1,0)),"")</f>
        <v>0</v>
      </c>
      <c r="H78" s="157">
        <f>IFERROR(INDEX(NoSettings_v3!$C$2:$AH$4612,MATCH('EPS 3.1.3'!$B78,NoSettings_v3!$A$2:$A$4612,0),MATCH('EPS 3.1.3'!H$1,NoSettings_v3!$C$1:$AH$1,0)),"")</f>
        <v>0</v>
      </c>
      <c r="I78" s="157">
        <f>IFERROR(INDEX(NoSettings_v3!$C$2:$AH$4612,MATCH('EPS 3.1.3'!$B78,NoSettings_v3!$A$2:$A$4612,0),MATCH('EPS 3.1.3'!I$1,NoSettings_v3!$C$1:$AH$1,0)),"")</f>
        <v>0</v>
      </c>
      <c r="J78" s="157">
        <f>IFERROR(INDEX(NoSettings_v3!$C$2:$AH$4612,MATCH('EPS 3.1.3'!$B78,NoSettings_v3!$A$2:$A$4612,0),MATCH('EPS 3.1.3'!J$1,NoSettings_v3!$C$1:$AH$1,0)),"")</f>
        <v>0</v>
      </c>
      <c r="K78" s="157">
        <f>IFERROR(INDEX(NoSettings_v3!$C$2:$AH$4612,MATCH('EPS 3.1.3'!$B78,NoSettings_v3!$A$2:$A$4612,0),MATCH('EPS 3.1.3'!K$1,NoSettings_v3!$C$1:$AH$1,0)),"")</f>
        <v>0</v>
      </c>
      <c r="L78" s="157">
        <f>IFERROR(INDEX(NoSettings_v3!$C$2:$AH$4612,MATCH('EPS 3.1.3'!$B78,NoSettings_v3!$A$2:$A$4612,0),MATCH('EPS 3.1.3'!L$1,NoSettings_v3!$C$1:$AH$1,0)),"")</f>
        <v>0</v>
      </c>
      <c r="M78" s="157">
        <f>IFERROR(INDEX(NoSettings_v3!$C$2:$AH$4612,MATCH('EPS 3.1.3'!$B78,NoSettings_v3!$A$2:$A$4612,0),MATCH('EPS 3.1.3'!M$1,NoSettings_v3!$C$1:$AH$1,0)),"")</f>
        <v>0</v>
      </c>
      <c r="N78" s="157">
        <f>IFERROR(INDEX(NoSettings_v3!$C$2:$AH$4612,MATCH('EPS 3.1.3'!$B78,NoSettings_v3!$A$2:$A$4612,0),MATCH('EPS 3.1.3'!N$1,NoSettings_v3!$C$1:$AH$1,0)),"")</f>
        <v>0</v>
      </c>
      <c r="O78" s="157">
        <f>IFERROR(INDEX(NoSettings_v3!$C$2:$AH$4612,MATCH('EPS 3.1.3'!$B78,NoSettings_v3!$A$2:$A$4612,0),MATCH('EPS 3.1.3'!O$1,NoSettings_v3!$C$1:$AH$1,0)),"")</f>
        <v>0</v>
      </c>
      <c r="P78" s="157">
        <f>IFERROR(INDEX(NoSettings_v3!$C$2:$AH$4612,MATCH('EPS 3.1.3'!$B78,NoSettings_v3!$A$2:$A$4612,0),MATCH('EPS 3.1.3'!P$1,NoSettings_v3!$C$1:$AH$1,0)),"")</f>
        <v>0</v>
      </c>
      <c r="Q78" s="157">
        <f>IFERROR(INDEX(NoSettings_v3!$C$2:$AH$4612,MATCH('EPS 3.1.3'!$B78,NoSettings_v3!$A$2:$A$4612,0),MATCH('EPS 3.1.3'!Q$1,NoSettings_v3!$C$1:$AH$1,0)),"")</f>
        <v>0</v>
      </c>
      <c r="R78" s="157">
        <f>IFERROR(INDEX(NoSettings_v3!$C$2:$AH$4612,MATCH('EPS 3.1.3'!$B78,NoSettings_v3!$A$2:$A$4612,0),MATCH('EPS 3.1.3'!R$1,NoSettings_v3!$C$1:$AH$1,0)),"")</f>
        <v>0</v>
      </c>
      <c r="S78" s="157">
        <f>IFERROR(INDEX(NoSettings_v3!$C$2:$AH$4612,MATCH('EPS 3.1.3'!$B78,NoSettings_v3!$A$2:$A$4612,0),MATCH('EPS 3.1.3'!S$1,NoSettings_v3!$C$1:$AH$1,0)),"")</f>
        <v>0</v>
      </c>
      <c r="T78" s="157">
        <f>IFERROR(INDEX(NoSettings_v3!$C$2:$AH$4612,MATCH('EPS 3.1.3'!$B78,NoSettings_v3!$A$2:$A$4612,0),MATCH('EPS 3.1.3'!T$1,NoSettings_v3!$C$1:$AH$1,0)),"")</f>
        <v>0</v>
      </c>
      <c r="U78" s="157">
        <f>IFERROR(INDEX(NoSettings_v3!$C$2:$AH$4612,MATCH('EPS 3.1.3'!$B78,NoSettings_v3!$A$2:$A$4612,0),MATCH('EPS 3.1.3'!U$1,NoSettings_v3!$C$1:$AH$1,0)),"")</f>
        <v>0</v>
      </c>
      <c r="V78" s="157">
        <f>IFERROR(INDEX(NoSettings_v3!$C$2:$AH$4612,MATCH('EPS 3.1.3'!$B78,NoSettings_v3!$A$2:$A$4612,0),MATCH('EPS 3.1.3'!V$1,NoSettings_v3!$C$1:$AH$1,0)),"")</f>
        <v>0</v>
      </c>
      <c r="W78" s="157">
        <f>IFERROR(INDEX(NoSettings_v3!$C$2:$AH$4612,MATCH('EPS 3.1.3'!$B78,NoSettings_v3!$A$2:$A$4612,0),MATCH('EPS 3.1.3'!W$1,NoSettings_v3!$C$1:$AH$1,0)),"")</f>
        <v>0</v>
      </c>
      <c r="X78" s="157">
        <f>IFERROR(INDEX(NoSettings_v3!$C$2:$AH$4612,MATCH('EPS 3.1.3'!$B78,NoSettings_v3!$A$2:$A$4612,0),MATCH('EPS 3.1.3'!X$1,NoSettings_v3!$C$1:$AH$1,0)),"")</f>
        <v>0</v>
      </c>
      <c r="Y78" s="157">
        <f>IFERROR(INDEX(NoSettings_v3!$C$2:$AH$4612,MATCH('EPS 3.1.3'!$B78,NoSettings_v3!$A$2:$A$4612,0),MATCH('EPS 3.1.3'!Y$1,NoSettings_v3!$C$1:$AH$1,0)),"")</f>
        <v>0</v>
      </c>
      <c r="Z78" s="157">
        <f>IFERROR(INDEX(NoSettings_v3!$C$2:$AH$4612,MATCH('EPS 3.1.3'!$B78,NoSettings_v3!$A$2:$A$4612,0),MATCH('EPS 3.1.3'!Z$1,NoSettings_v3!$C$1:$AH$1,0)),"")</f>
        <v>0</v>
      </c>
      <c r="AA78" s="157">
        <f>IFERROR(INDEX(NoSettings_v3!$C$2:$AH$4612,MATCH('EPS 3.1.3'!$B78,NoSettings_v3!$A$2:$A$4612,0),MATCH('EPS 3.1.3'!AA$1,NoSettings_v3!$C$1:$AH$1,0)),"")</f>
        <v>0</v>
      </c>
      <c r="AB78" s="157">
        <f>IFERROR(INDEX(NoSettings_v3!$C$2:$AH$4612,MATCH('EPS 3.1.3'!$B78,NoSettings_v3!$A$2:$A$4612,0),MATCH('EPS 3.1.3'!AB$1,NoSettings_v3!$C$1:$AH$1,0)),"")</f>
        <v>0</v>
      </c>
      <c r="AC78" s="157">
        <f>IFERROR(INDEX(NoSettings_v3!$C$2:$AH$4612,MATCH('EPS 3.1.3'!$B78,NoSettings_v3!$A$2:$A$4612,0),MATCH('EPS 3.1.3'!AC$1,NoSettings_v3!$C$1:$AH$1,0)),"")</f>
        <v>0</v>
      </c>
      <c r="AD78" s="157">
        <f>IFERROR(INDEX(NoSettings_v3!$C$2:$AH$4612,MATCH('EPS 3.1.3'!$B78,NoSettings_v3!$A$2:$A$4612,0),MATCH('EPS 3.1.3'!AD$1,NoSettings_v3!$C$1:$AH$1,0)),"")</f>
        <v>0</v>
      </c>
      <c r="AE78" s="157">
        <f>IFERROR(INDEX(NoSettings_v3!$C$2:$AH$4612,MATCH('EPS 3.1.3'!$B78,NoSettings_v3!$A$2:$A$4612,0),MATCH('EPS 3.1.3'!AE$1,NoSettings_v3!$C$1:$AH$1,0)),"")</f>
        <v>0</v>
      </c>
      <c r="AF78" s="157">
        <f>IFERROR(INDEX(NoSettings_v3!$C$2:$AH$4612,MATCH('EPS 3.1.3'!$B78,NoSettings_v3!$A$2:$A$4612,0),MATCH('EPS 3.1.3'!AF$1,NoSettings_v3!$C$1:$AH$1,0)),"")</f>
        <v>0</v>
      </c>
      <c r="AG78" s="157">
        <f>IFERROR(INDEX(NoSettings_v3!$C$2:$AH$4612,MATCH('EPS 3.1.3'!$B78,NoSettings_v3!$A$2:$A$4612,0),MATCH('EPS 3.1.3'!AG$1,NoSettings_v3!$C$1:$AH$1,0)),"")</f>
        <v>0</v>
      </c>
      <c r="AH78" s="157">
        <f>IFERROR(INDEX(NoSettings_v3!$C$2:$AH$4612,MATCH('EPS 3.1.3'!$B78,NoSettings_v3!$A$2:$A$4612,0),MATCH('EPS 3.1.3'!AH$1,NoSettings_v3!$C$1:$AH$1,0)),"")</f>
        <v>0</v>
      </c>
      <c r="AI78" s="157">
        <f>IFERROR(INDEX(NoSettings_v3!$C$2:$AH$4612,MATCH('EPS 3.1.3'!$B78,NoSettings_v3!$A$2:$A$4612,0),MATCH('EPS 3.1.3'!AI$1,NoSettings_v3!$C$1:$AH$1,0)),"")</f>
        <v>0</v>
      </c>
    </row>
    <row r="79" spans="2:35" s="127" customFormat="1" x14ac:dyDescent="0.35">
      <c r="B79" s="161" t="s">
        <v>1007</v>
      </c>
      <c r="C79" s="127" t="s">
        <v>964</v>
      </c>
      <c r="D79" s="157">
        <f>IFERROR(INDEX(NoSettings_v3!$C$2:$AH$4612,MATCH('EPS 3.1.3'!$B79,NoSettings_v3!$A$2:$A$4612,0),MATCH('EPS 3.1.3'!D$1,NoSettings_v3!$C$1:$AH$1,0)),"")</f>
        <v>0</v>
      </c>
      <c r="E79" s="157">
        <f>IFERROR(INDEX(NoSettings_v3!$C$2:$AH$4612,MATCH('EPS 3.1.3'!$B79,NoSettings_v3!$A$2:$A$4612,0),MATCH('EPS 3.1.3'!E$1,NoSettings_v3!$C$1:$AH$1,0)),"")</f>
        <v>0</v>
      </c>
      <c r="F79" s="157">
        <f>IFERROR(INDEX(NoSettings_v3!$C$2:$AH$4612,MATCH('EPS 3.1.3'!$B79,NoSettings_v3!$A$2:$A$4612,0),MATCH('EPS 3.1.3'!F$1,NoSettings_v3!$C$1:$AH$1,0)),"")</f>
        <v>0</v>
      </c>
      <c r="G79" s="157">
        <f>IFERROR(INDEX(NoSettings_v3!$C$2:$AH$4612,MATCH('EPS 3.1.3'!$B79,NoSettings_v3!$A$2:$A$4612,0),MATCH('EPS 3.1.3'!G$1,NoSettings_v3!$C$1:$AH$1,0)),"")</f>
        <v>0</v>
      </c>
      <c r="H79" s="157">
        <f>IFERROR(INDEX(NoSettings_v3!$C$2:$AH$4612,MATCH('EPS 3.1.3'!$B79,NoSettings_v3!$A$2:$A$4612,0),MATCH('EPS 3.1.3'!H$1,NoSettings_v3!$C$1:$AH$1,0)),"")</f>
        <v>0</v>
      </c>
      <c r="I79" s="157">
        <f>IFERROR(INDEX(NoSettings_v3!$C$2:$AH$4612,MATCH('EPS 3.1.3'!$B79,NoSettings_v3!$A$2:$A$4612,0),MATCH('EPS 3.1.3'!I$1,NoSettings_v3!$C$1:$AH$1,0)),"")</f>
        <v>0</v>
      </c>
      <c r="J79" s="157">
        <f>IFERROR(INDEX(NoSettings_v3!$C$2:$AH$4612,MATCH('EPS 3.1.3'!$B79,NoSettings_v3!$A$2:$A$4612,0),MATCH('EPS 3.1.3'!J$1,NoSettings_v3!$C$1:$AH$1,0)),"")</f>
        <v>0</v>
      </c>
      <c r="K79" s="157">
        <f>IFERROR(INDEX(NoSettings_v3!$C$2:$AH$4612,MATCH('EPS 3.1.3'!$B79,NoSettings_v3!$A$2:$A$4612,0),MATCH('EPS 3.1.3'!K$1,NoSettings_v3!$C$1:$AH$1,0)),"")</f>
        <v>0</v>
      </c>
      <c r="L79" s="157">
        <f>IFERROR(INDEX(NoSettings_v3!$C$2:$AH$4612,MATCH('EPS 3.1.3'!$B79,NoSettings_v3!$A$2:$A$4612,0),MATCH('EPS 3.1.3'!L$1,NoSettings_v3!$C$1:$AH$1,0)),"")</f>
        <v>0</v>
      </c>
      <c r="M79" s="157">
        <f>IFERROR(INDEX(NoSettings_v3!$C$2:$AH$4612,MATCH('EPS 3.1.3'!$B79,NoSettings_v3!$A$2:$A$4612,0),MATCH('EPS 3.1.3'!M$1,NoSettings_v3!$C$1:$AH$1,0)),"")</f>
        <v>0</v>
      </c>
      <c r="N79" s="157">
        <f>IFERROR(INDEX(NoSettings_v3!$C$2:$AH$4612,MATCH('EPS 3.1.3'!$B79,NoSettings_v3!$A$2:$A$4612,0),MATCH('EPS 3.1.3'!N$1,NoSettings_v3!$C$1:$AH$1,0)),"")</f>
        <v>0</v>
      </c>
      <c r="O79" s="157">
        <f>IFERROR(INDEX(NoSettings_v3!$C$2:$AH$4612,MATCH('EPS 3.1.3'!$B79,NoSettings_v3!$A$2:$A$4612,0),MATCH('EPS 3.1.3'!O$1,NoSettings_v3!$C$1:$AH$1,0)),"")</f>
        <v>0</v>
      </c>
      <c r="P79" s="157">
        <f>IFERROR(INDEX(NoSettings_v3!$C$2:$AH$4612,MATCH('EPS 3.1.3'!$B79,NoSettings_v3!$A$2:$A$4612,0),MATCH('EPS 3.1.3'!P$1,NoSettings_v3!$C$1:$AH$1,0)),"")</f>
        <v>0</v>
      </c>
      <c r="Q79" s="157">
        <f>IFERROR(INDEX(NoSettings_v3!$C$2:$AH$4612,MATCH('EPS 3.1.3'!$B79,NoSettings_v3!$A$2:$A$4612,0),MATCH('EPS 3.1.3'!Q$1,NoSettings_v3!$C$1:$AH$1,0)),"")</f>
        <v>0</v>
      </c>
      <c r="R79" s="157">
        <f>IFERROR(INDEX(NoSettings_v3!$C$2:$AH$4612,MATCH('EPS 3.1.3'!$B79,NoSettings_v3!$A$2:$A$4612,0),MATCH('EPS 3.1.3'!R$1,NoSettings_v3!$C$1:$AH$1,0)),"")</f>
        <v>0</v>
      </c>
      <c r="S79" s="157">
        <f>IFERROR(INDEX(NoSettings_v3!$C$2:$AH$4612,MATCH('EPS 3.1.3'!$B79,NoSettings_v3!$A$2:$A$4612,0),MATCH('EPS 3.1.3'!S$1,NoSettings_v3!$C$1:$AH$1,0)),"")</f>
        <v>0</v>
      </c>
      <c r="T79" s="157">
        <f>IFERROR(INDEX(NoSettings_v3!$C$2:$AH$4612,MATCH('EPS 3.1.3'!$B79,NoSettings_v3!$A$2:$A$4612,0),MATCH('EPS 3.1.3'!T$1,NoSettings_v3!$C$1:$AH$1,0)),"")</f>
        <v>0</v>
      </c>
      <c r="U79" s="157">
        <f>IFERROR(INDEX(NoSettings_v3!$C$2:$AH$4612,MATCH('EPS 3.1.3'!$B79,NoSettings_v3!$A$2:$A$4612,0),MATCH('EPS 3.1.3'!U$1,NoSettings_v3!$C$1:$AH$1,0)),"")</f>
        <v>0</v>
      </c>
      <c r="V79" s="157">
        <f>IFERROR(INDEX(NoSettings_v3!$C$2:$AH$4612,MATCH('EPS 3.1.3'!$B79,NoSettings_v3!$A$2:$A$4612,0),MATCH('EPS 3.1.3'!V$1,NoSettings_v3!$C$1:$AH$1,0)),"")</f>
        <v>0</v>
      </c>
      <c r="W79" s="157">
        <f>IFERROR(INDEX(NoSettings_v3!$C$2:$AH$4612,MATCH('EPS 3.1.3'!$B79,NoSettings_v3!$A$2:$A$4612,0),MATCH('EPS 3.1.3'!W$1,NoSettings_v3!$C$1:$AH$1,0)),"")</f>
        <v>0</v>
      </c>
      <c r="X79" s="157">
        <f>IFERROR(INDEX(NoSettings_v3!$C$2:$AH$4612,MATCH('EPS 3.1.3'!$B79,NoSettings_v3!$A$2:$A$4612,0),MATCH('EPS 3.1.3'!X$1,NoSettings_v3!$C$1:$AH$1,0)),"")</f>
        <v>0</v>
      </c>
      <c r="Y79" s="157">
        <f>IFERROR(INDEX(NoSettings_v3!$C$2:$AH$4612,MATCH('EPS 3.1.3'!$B79,NoSettings_v3!$A$2:$A$4612,0),MATCH('EPS 3.1.3'!Y$1,NoSettings_v3!$C$1:$AH$1,0)),"")</f>
        <v>0</v>
      </c>
      <c r="Z79" s="157">
        <f>IFERROR(INDEX(NoSettings_v3!$C$2:$AH$4612,MATCH('EPS 3.1.3'!$B79,NoSettings_v3!$A$2:$A$4612,0),MATCH('EPS 3.1.3'!Z$1,NoSettings_v3!$C$1:$AH$1,0)),"")</f>
        <v>0</v>
      </c>
      <c r="AA79" s="157">
        <f>IFERROR(INDEX(NoSettings_v3!$C$2:$AH$4612,MATCH('EPS 3.1.3'!$B79,NoSettings_v3!$A$2:$A$4612,0),MATCH('EPS 3.1.3'!AA$1,NoSettings_v3!$C$1:$AH$1,0)),"")</f>
        <v>0</v>
      </c>
      <c r="AB79" s="157">
        <f>IFERROR(INDEX(NoSettings_v3!$C$2:$AH$4612,MATCH('EPS 3.1.3'!$B79,NoSettings_v3!$A$2:$A$4612,0),MATCH('EPS 3.1.3'!AB$1,NoSettings_v3!$C$1:$AH$1,0)),"")</f>
        <v>0</v>
      </c>
      <c r="AC79" s="157">
        <f>IFERROR(INDEX(NoSettings_v3!$C$2:$AH$4612,MATCH('EPS 3.1.3'!$B79,NoSettings_v3!$A$2:$A$4612,0),MATCH('EPS 3.1.3'!AC$1,NoSettings_v3!$C$1:$AH$1,0)),"")</f>
        <v>0</v>
      </c>
      <c r="AD79" s="157">
        <f>IFERROR(INDEX(NoSettings_v3!$C$2:$AH$4612,MATCH('EPS 3.1.3'!$B79,NoSettings_v3!$A$2:$A$4612,0),MATCH('EPS 3.1.3'!AD$1,NoSettings_v3!$C$1:$AH$1,0)),"")</f>
        <v>0</v>
      </c>
      <c r="AE79" s="157">
        <f>IFERROR(INDEX(NoSettings_v3!$C$2:$AH$4612,MATCH('EPS 3.1.3'!$B79,NoSettings_v3!$A$2:$A$4612,0),MATCH('EPS 3.1.3'!AE$1,NoSettings_v3!$C$1:$AH$1,0)),"")</f>
        <v>0</v>
      </c>
      <c r="AF79" s="157">
        <f>IFERROR(INDEX(NoSettings_v3!$C$2:$AH$4612,MATCH('EPS 3.1.3'!$B79,NoSettings_v3!$A$2:$A$4612,0),MATCH('EPS 3.1.3'!AF$1,NoSettings_v3!$C$1:$AH$1,0)),"")</f>
        <v>0</v>
      </c>
      <c r="AG79" s="157">
        <f>IFERROR(INDEX(NoSettings_v3!$C$2:$AH$4612,MATCH('EPS 3.1.3'!$B79,NoSettings_v3!$A$2:$A$4612,0),MATCH('EPS 3.1.3'!AG$1,NoSettings_v3!$C$1:$AH$1,0)),"")</f>
        <v>0</v>
      </c>
      <c r="AH79" s="157">
        <f>IFERROR(INDEX(NoSettings_v3!$C$2:$AH$4612,MATCH('EPS 3.1.3'!$B79,NoSettings_v3!$A$2:$A$4612,0),MATCH('EPS 3.1.3'!AH$1,NoSettings_v3!$C$1:$AH$1,0)),"")</f>
        <v>0</v>
      </c>
      <c r="AI79" s="157">
        <f>IFERROR(INDEX(NoSettings_v3!$C$2:$AH$4612,MATCH('EPS 3.1.3'!$B79,NoSettings_v3!$A$2:$A$4612,0),MATCH('EPS 3.1.3'!AI$1,NoSettings_v3!$C$1:$AH$1,0)),"")</f>
        <v>0</v>
      </c>
    </row>
    <row r="80" spans="2:35" s="127" customFormat="1" x14ac:dyDescent="0.35">
      <c r="B80" s="161" t="s">
        <v>1008</v>
      </c>
      <c r="C80" s="127" t="s">
        <v>964</v>
      </c>
      <c r="D80" s="157">
        <f>IFERROR(INDEX(NoSettings_v3!$C$2:$AH$4612,MATCH('EPS 3.1.3'!$B80,NoSettings_v3!$A$2:$A$4612,0),MATCH('EPS 3.1.3'!D$1,NoSettings_v3!$C$1:$AH$1,0)),"")</f>
        <v>0</v>
      </c>
      <c r="E80" s="157">
        <f>IFERROR(INDEX(NoSettings_v3!$C$2:$AH$4612,MATCH('EPS 3.1.3'!$B80,NoSettings_v3!$A$2:$A$4612,0),MATCH('EPS 3.1.3'!E$1,NoSettings_v3!$C$1:$AH$1,0)),"")</f>
        <v>0</v>
      </c>
      <c r="F80" s="157">
        <f>IFERROR(INDEX(NoSettings_v3!$C$2:$AH$4612,MATCH('EPS 3.1.3'!$B80,NoSettings_v3!$A$2:$A$4612,0),MATCH('EPS 3.1.3'!F$1,NoSettings_v3!$C$1:$AH$1,0)),"")</f>
        <v>0</v>
      </c>
      <c r="G80" s="157">
        <f>IFERROR(INDEX(NoSettings_v3!$C$2:$AH$4612,MATCH('EPS 3.1.3'!$B80,NoSettings_v3!$A$2:$A$4612,0),MATCH('EPS 3.1.3'!G$1,NoSettings_v3!$C$1:$AH$1,0)),"")</f>
        <v>0</v>
      </c>
      <c r="H80" s="157">
        <f>IFERROR(INDEX(NoSettings_v3!$C$2:$AH$4612,MATCH('EPS 3.1.3'!$B80,NoSettings_v3!$A$2:$A$4612,0),MATCH('EPS 3.1.3'!H$1,NoSettings_v3!$C$1:$AH$1,0)),"")</f>
        <v>0</v>
      </c>
      <c r="I80" s="157">
        <f>IFERROR(INDEX(NoSettings_v3!$C$2:$AH$4612,MATCH('EPS 3.1.3'!$B80,NoSettings_v3!$A$2:$A$4612,0),MATCH('EPS 3.1.3'!I$1,NoSettings_v3!$C$1:$AH$1,0)),"")</f>
        <v>0</v>
      </c>
      <c r="J80" s="157">
        <f>IFERROR(INDEX(NoSettings_v3!$C$2:$AH$4612,MATCH('EPS 3.1.3'!$B80,NoSettings_v3!$A$2:$A$4612,0),MATCH('EPS 3.1.3'!J$1,NoSettings_v3!$C$1:$AH$1,0)),"")</f>
        <v>0</v>
      </c>
      <c r="K80" s="157">
        <f>IFERROR(INDEX(NoSettings_v3!$C$2:$AH$4612,MATCH('EPS 3.1.3'!$B80,NoSettings_v3!$A$2:$A$4612,0),MATCH('EPS 3.1.3'!K$1,NoSettings_v3!$C$1:$AH$1,0)),"")</f>
        <v>0</v>
      </c>
      <c r="L80" s="157">
        <f>IFERROR(INDEX(NoSettings_v3!$C$2:$AH$4612,MATCH('EPS 3.1.3'!$B80,NoSettings_v3!$A$2:$A$4612,0),MATCH('EPS 3.1.3'!L$1,NoSettings_v3!$C$1:$AH$1,0)),"")</f>
        <v>0</v>
      </c>
      <c r="M80" s="157">
        <f>IFERROR(INDEX(NoSettings_v3!$C$2:$AH$4612,MATCH('EPS 3.1.3'!$B80,NoSettings_v3!$A$2:$A$4612,0),MATCH('EPS 3.1.3'!M$1,NoSettings_v3!$C$1:$AH$1,0)),"")</f>
        <v>0</v>
      </c>
      <c r="N80" s="157">
        <f>IFERROR(INDEX(NoSettings_v3!$C$2:$AH$4612,MATCH('EPS 3.1.3'!$B80,NoSettings_v3!$A$2:$A$4612,0),MATCH('EPS 3.1.3'!N$1,NoSettings_v3!$C$1:$AH$1,0)),"")</f>
        <v>0</v>
      </c>
      <c r="O80" s="157">
        <f>IFERROR(INDEX(NoSettings_v3!$C$2:$AH$4612,MATCH('EPS 3.1.3'!$B80,NoSettings_v3!$A$2:$A$4612,0),MATCH('EPS 3.1.3'!O$1,NoSettings_v3!$C$1:$AH$1,0)),"")</f>
        <v>0</v>
      </c>
      <c r="P80" s="157">
        <f>IFERROR(INDEX(NoSettings_v3!$C$2:$AH$4612,MATCH('EPS 3.1.3'!$B80,NoSettings_v3!$A$2:$A$4612,0),MATCH('EPS 3.1.3'!P$1,NoSettings_v3!$C$1:$AH$1,0)),"")</f>
        <v>0</v>
      </c>
      <c r="Q80" s="157">
        <f>IFERROR(INDEX(NoSettings_v3!$C$2:$AH$4612,MATCH('EPS 3.1.3'!$B80,NoSettings_v3!$A$2:$A$4612,0),MATCH('EPS 3.1.3'!Q$1,NoSettings_v3!$C$1:$AH$1,0)),"")</f>
        <v>0</v>
      </c>
      <c r="R80" s="157">
        <f>IFERROR(INDEX(NoSettings_v3!$C$2:$AH$4612,MATCH('EPS 3.1.3'!$B80,NoSettings_v3!$A$2:$A$4612,0),MATCH('EPS 3.1.3'!R$1,NoSettings_v3!$C$1:$AH$1,0)),"")</f>
        <v>0</v>
      </c>
      <c r="S80" s="157">
        <f>IFERROR(INDEX(NoSettings_v3!$C$2:$AH$4612,MATCH('EPS 3.1.3'!$B80,NoSettings_v3!$A$2:$A$4612,0),MATCH('EPS 3.1.3'!S$1,NoSettings_v3!$C$1:$AH$1,0)),"")</f>
        <v>0</v>
      </c>
      <c r="T80" s="157">
        <f>IFERROR(INDEX(NoSettings_v3!$C$2:$AH$4612,MATCH('EPS 3.1.3'!$B80,NoSettings_v3!$A$2:$A$4612,0),MATCH('EPS 3.1.3'!T$1,NoSettings_v3!$C$1:$AH$1,0)),"")</f>
        <v>0</v>
      </c>
      <c r="U80" s="157">
        <f>IFERROR(INDEX(NoSettings_v3!$C$2:$AH$4612,MATCH('EPS 3.1.3'!$B80,NoSettings_v3!$A$2:$A$4612,0),MATCH('EPS 3.1.3'!U$1,NoSettings_v3!$C$1:$AH$1,0)),"")</f>
        <v>0</v>
      </c>
      <c r="V80" s="157">
        <f>IFERROR(INDEX(NoSettings_v3!$C$2:$AH$4612,MATCH('EPS 3.1.3'!$B80,NoSettings_v3!$A$2:$A$4612,0),MATCH('EPS 3.1.3'!V$1,NoSettings_v3!$C$1:$AH$1,0)),"")</f>
        <v>0</v>
      </c>
      <c r="W80" s="157">
        <f>IFERROR(INDEX(NoSettings_v3!$C$2:$AH$4612,MATCH('EPS 3.1.3'!$B80,NoSettings_v3!$A$2:$A$4612,0),MATCH('EPS 3.1.3'!W$1,NoSettings_v3!$C$1:$AH$1,0)),"")</f>
        <v>0</v>
      </c>
      <c r="X80" s="157">
        <f>IFERROR(INDEX(NoSettings_v3!$C$2:$AH$4612,MATCH('EPS 3.1.3'!$B80,NoSettings_v3!$A$2:$A$4612,0),MATCH('EPS 3.1.3'!X$1,NoSettings_v3!$C$1:$AH$1,0)),"")</f>
        <v>0</v>
      </c>
      <c r="Y80" s="157">
        <f>IFERROR(INDEX(NoSettings_v3!$C$2:$AH$4612,MATCH('EPS 3.1.3'!$B80,NoSettings_v3!$A$2:$A$4612,0),MATCH('EPS 3.1.3'!Y$1,NoSettings_v3!$C$1:$AH$1,0)),"")</f>
        <v>0</v>
      </c>
      <c r="Z80" s="157">
        <f>IFERROR(INDEX(NoSettings_v3!$C$2:$AH$4612,MATCH('EPS 3.1.3'!$B80,NoSettings_v3!$A$2:$A$4612,0),MATCH('EPS 3.1.3'!Z$1,NoSettings_v3!$C$1:$AH$1,0)),"")</f>
        <v>0</v>
      </c>
      <c r="AA80" s="157">
        <f>IFERROR(INDEX(NoSettings_v3!$C$2:$AH$4612,MATCH('EPS 3.1.3'!$B80,NoSettings_v3!$A$2:$A$4612,0),MATCH('EPS 3.1.3'!AA$1,NoSettings_v3!$C$1:$AH$1,0)),"")</f>
        <v>0</v>
      </c>
      <c r="AB80" s="157">
        <f>IFERROR(INDEX(NoSettings_v3!$C$2:$AH$4612,MATCH('EPS 3.1.3'!$B80,NoSettings_v3!$A$2:$A$4612,0),MATCH('EPS 3.1.3'!AB$1,NoSettings_v3!$C$1:$AH$1,0)),"")</f>
        <v>0</v>
      </c>
      <c r="AC80" s="157">
        <f>IFERROR(INDEX(NoSettings_v3!$C$2:$AH$4612,MATCH('EPS 3.1.3'!$B80,NoSettings_v3!$A$2:$A$4612,0),MATCH('EPS 3.1.3'!AC$1,NoSettings_v3!$C$1:$AH$1,0)),"")</f>
        <v>0</v>
      </c>
      <c r="AD80" s="157">
        <f>IFERROR(INDEX(NoSettings_v3!$C$2:$AH$4612,MATCH('EPS 3.1.3'!$B80,NoSettings_v3!$A$2:$A$4612,0),MATCH('EPS 3.1.3'!AD$1,NoSettings_v3!$C$1:$AH$1,0)),"")</f>
        <v>0</v>
      </c>
      <c r="AE80" s="157">
        <f>IFERROR(INDEX(NoSettings_v3!$C$2:$AH$4612,MATCH('EPS 3.1.3'!$B80,NoSettings_v3!$A$2:$A$4612,0),MATCH('EPS 3.1.3'!AE$1,NoSettings_v3!$C$1:$AH$1,0)),"")</f>
        <v>0</v>
      </c>
      <c r="AF80" s="157">
        <f>IFERROR(INDEX(NoSettings_v3!$C$2:$AH$4612,MATCH('EPS 3.1.3'!$B80,NoSettings_v3!$A$2:$A$4612,0),MATCH('EPS 3.1.3'!AF$1,NoSettings_v3!$C$1:$AH$1,0)),"")</f>
        <v>0</v>
      </c>
      <c r="AG80" s="157">
        <f>IFERROR(INDEX(NoSettings_v3!$C$2:$AH$4612,MATCH('EPS 3.1.3'!$B80,NoSettings_v3!$A$2:$A$4612,0),MATCH('EPS 3.1.3'!AG$1,NoSettings_v3!$C$1:$AH$1,0)),"")</f>
        <v>0</v>
      </c>
      <c r="AH80" s="157">
        <f>IFERROR(INDEX(NoSettings_v3!$C$2:$AH$4612,MATCH('EPS 3.1.3'!$B80,NoSettings_v3!$A$2:$A$4612,0),MATCH('EPS 3.1.3'!AH$1,NoSettings_v3!$C$1:$AH$1,0)),"")</f>
        <v>0</v>
      </c>
      <c r="AI80" s="157">
        <f>IFERROR(INDEX(NoSettings_v3!$C$2:$AH$4612,MATCH('EPS 3.1.3'!$B80,NoSettings_v3!$A$2:$A$4612,0),MATCH('EPS 3.1.3'!AI$1,NoSettings_v3!$C$1:$AH$1,0)),"")</f>
        <v>0</v>
      </c>
    </row>
    <row r="81" spans="1:35" x14ac:dyDescent="0.35">
      <c r="A81" s="127"/>
      <c r="B81" s="161" t="s">
        <v>1009</v>
      </c>
      <c r="C81" s="127" t="s">
        <v>964</v>
      </c>
      <c r="D81" s="157">
        <f>IFERROR(INDEX(NoSettings_v3!$C$2:$AH$4612,MATCH('EPS 3.1.3'!$B81,NoSettings_v3!$A$2:$A$4612,0),MATCH('EPS 3.1.3'!D$1,NoSettings_v3!$C$1:$AH$1,0)),"")</f>
        <v>0</v>
      </c>
      <c r="E81" s="157">
        <f>IFERROR(INDEX(NoSettings_v3!$C$2:$AH$4612,MATCH('EPS 3.1.3'!$B81,NoSettings_v3!$A$2:$A$4612,0),MATCH('EPS 3.1.3'!E$1,NoSettings_v3!$C$1:$AH$1,0)),"")</f>
        <v>0</v>
      </c>
      <c r="F81" s="157">
        <f>IFERROR(INDEX(NoSettings_v3!$C$2:$AH$4612,MATCH('EPS 3.1.3'!$B81,NoSettings_v3!$A$2:$A$4612,0),MATCH('EPS 3.1.3'!F$1,NoSettings_v3!$C$1:$AH$1,0)),"")</f>
        <v>0</v>
      </c>
      <c r="G81" s="157">
        <f>IFERROR(INDEX(NoSettings_v3!$C$2:$AH$4612,MATCH('EPS 3.1.3'!$B81,NoSettings_v3!$A$2:$A$4612,0),MATCH('EPS 3.1.3'!G$1,NoSettings_v3!$C$1:$AH$1,0)),"")</f>
        <v>0</v>
      </c>
      <c r="H81" s="157">
        <f>IFERROR(INDEX(NoSettings_v3!$C$2:$AH$4612,MATCH('EPS 3.1.3'!$B81,NoSettings_v3!$A$2:$A$4612,0),MATCH('EPS 3.1.3'!H$1,NoSettings_v3!$C$1:$AH$1,0)),"")</f>
        <v>0</v>
      </c>
      <c r="I81" s="157">
        <f>IFERROR(INDEX(NoSettings_v3!$C$2:$AH$4612,MATCH('EPS 3.1.3'!$B81,NoSettings_v3!$A$2:$A$4612,0),MATCH('EPS 3.1.3'!I$1,NoSettings_v3!$C$1:$AH$1,0)),"")</f>
        <v>0</v>
      </c>
      <c r="J81" s="157">
        <f>IFERROR(INDEX(NoSettings_v3!$C$2:$AH$4612,MATCH('EPS 3.1.3'!$B81,NoSettings_v3!$A$2:$A$4612,0),MATCH('EPS 3.1.3'!J$1,NoSettings_v3!$C$1:$AH$1,0)),"")</f>
        <v>0</v>
      </c>
      <c r="K81" s="157">
        <f>IFERROR(INDEX(NoSettings_v3!$C$2:$AH$4612,MATCH('EPS 3.1.3'!$B81,NoSettings_v3!$A$2:$A$4612,0),MATCH('EPS 3.1.3'!K$1,NoSettings_v3!$C$1:$AH$1,0)),"")</f>
        <v>0</v>
      </c>
      <c r="L81" s="157">
        <f>IFERROR(INDEX(NoSettings_v3!$C$2:$AH$4612,MATCH('EPS 3.1.3'!$B81,NoSettings_v3!$A$2:$A$4612,0),MATCH('EPS 3.1.3'!L$1,NoSettings_v3!$C$1:$AH$1,0)),"")</f>
        <v>0</v>
      </c>
      <c r="M81" s="157">
        <f>IFERROR(INDEX(NoSettings_v3!$C$2:$AH$4612,MATCH('EPS 3.1.3'!$B81,NoSettings_v3!$A$2:$A$4612,0),MATCH('EPS 3.1.3'!M$1,NoSettings_v3!$C$1:$AH$1,0)),"")</f>
        <v>0</v>
      </c>
      <c r="N81" s="157">
        <f>IFERROR(INDEX(NoSettings_v3!$C$2:$AH$4612,MATCH('EPS 3.1.3'!$B81,NoSettings_v3!$A$2:$A$4612,0),MATCH('EPS 3.1.3'!N$1,NoSettings_v3!$C$1:$AH$1,0)),"")</f>
        <v>0</v>
      </c>
      <c r="O81" s="157">
        <f>IFERROR(INDEX(NoSettings_v3!$C$2:$AH$4612,MATCH('EPS 3.1.3'!$B81,NoSettings_v3!$A$2:$A$4612,0),MATCH('EPS 3.1.3'!O$1,NoSettings_v3!$C$1:$AH$1,0)),"")</f>
        <v>0</v>
      </c>
      <c r="P81" s="157">
        <f>IFERROR(INDEX(NoSettings_v3!$C$2:$AH$4612,MATCH('EPS 3.1.3'!$B81,NoSettings_v3!$A$2:$A$4612,0),MATCH('EPS 3.1.3'!P$1,NoSettings_v3!$C$1:$AH$1,0)),"")</f>
        <v>0</v>
      </c>
      <c r="Q81" s="157">
        <f>IFERROR(INDEX(NoSettings_v3!$C$2:$AH$4612,MATCH('EPS 3.1.3'!$B81,NoSettings_v3!$A$2:$A$4612,0),MATCH('EPS 3.1.3'!Q$1,NoSettings_v3!$C$1:$AH$1,0)),"")</f>
        <v>0</v>
      </c>
      <c r="R81" s="157">
        <f>IFERROR(INDEX(NoSettings_v3!$C$2:$AH$4612,MATCH('EPS 3.1.3'!$B81,NoSettings_v3!$A$2:$A$4612,0),MATCH('EPS 3.1.3'!R$1,NoSettings_v3!$C$1:$AH$1,0)),"")</f>
        <v>0</v>
      </c>
      <c r="S81" s="157">
        <f>IFERROR(INDEX(NoSettings_v3!$C$2:$AH$4612,MATCH('EPS 3.1.3'!$B81,NoSettings_v3!$A$2:$A$4612,0),MATCH('EPS 3.1.3'!S$1,NoSettings_v3!$C$1:$AH$1,0)),"")</f>
        <v>0</v>
      </c>
      <c r="T81" s="157">
        <f>IFERROR(INDEX(NoSettings_v3!$C$2:$AH$4612,MATCH('EPS 3.1.3'!$B81,NoSettings_v3!$A$2:$A$4612,0),MATCH('EPS 3.1.3'!T$1,NoSettings_v3!$C$1:$AH$1,0)),"")</f>
        <v>0</v>
      </c>
      <c r="U81" s="157">
        <f>IFERROR(INDEX(NoSettings_v3!$C$2:$AH$4612,MATCH('EPS 3.1.3'!$B81,NoSettings_v3!$A$2:$A$4612,0),MATCH('EPS 3.1.3'!U$1,NoSettings_v3!$C$1:$AH$1,0)),"")</f>
        <v>0</v>
      </c>
      <c r="V81" s="157">
        <f>IFERROR(INDEX(NoSettings_v3!$C$2:$AH$4612,MATCH('EPS 3.1.3'!$B81,NoSettings_v3!$A$2:$A$4612,0),MATCH('EPS 3.1.3'!V$1,NoSettings_v3!$C$1:$AH$1,0)),"")</f>
        <v>0</v>
      </c>
      <c r="W81" s="157">
        <f>IFERROR(INDEX(NoSettings_v3!$C$2:$AH$4612,MATCH('EPS 3.1.3'!$B81,NoSettings_v3!$A$2:$A$4612,0),MATCH('EPS 3.1.3'!W$1,NoSettings_v3!$C$1:$AH$1,0)),"")</f>
        <v>0</v>
      </c>
      <c r="X81" s="157">
        <f>IFERROR(INDEX(NoSettings_v3!$C$2:$AH$4612,MATCH('EPS 3.1.3'!$B81,NoSettings_v3!$A$2:$A$4612,0),MATCH('EPS 3.1.3'!X$1,NoSettings_v3!$C$1:$AH$1,0)),"")</f>
        <v>0</v>
      </c>
      <c r="Y81" s="157">
        <f>IFERROR(INDEX(NoSettings_v3!$C$2:$AH$4612,MATCH('EPS 3.1.3'!$B81,NoSettings_v3!$A$2:$A$4612,0),MATCH('EPS 3.1.3'!Y$1,NoSettings_v3!$C$1:$AH$1,0)),"")</f>
        <v>0</v>
      </c>
      <c r="Z81" s="157">
        <f>IFERROR(INDEX(NoSettings_v3!$C$2:$AH$4612,MATCH('EPS 3.1.3'!$B81,NoSettings_v3!$A$2:$A$4612,0),MATCH('EPS 3.1.3'!Z$1,NoSettings_v3!$C$1:$AH$1,0)),"")</f>
        <v>0</v>
      </c>
      <c r="AA81" s="157">
        <f>IFERROR(INDEX(NoSettings_v3!$C$2:$AH$4612,MATCH('EPS 3.1.3'!$B81,NoSettings_v3!$A$2:$A$4612,0),MATCH('EPS 3.1.3'!AA$1,NoSettings_v3!$C$1:$AH$1,0)),"")</f>
        <v>0</v>
      </c>
      <c r="AB81" s="157">
        <f>IFERROR(INDEX(NoSettings_v3!$C$2:$AH$4612,MATCH('EPS 3.1.3'!$B81,NoSettings_v3!$A$2:$A$4612,0),MATCH('EPS 3.1.3'!AB$1,NoSettings_v3!$C$1:$AH$1,0)),"")</f>
        <v>0</v>
      </c>
      <c r="AC81" s="157">
        <f>IFERROR(INDEX(NoSettings_v3!$C$2:$AH$4612,MATCH('EPS 3.1.3'!$B81,NoSettings_v3!$A$2:$A$4612,0),MATCH('EPS 3.1.3'!AC$1,NoSettings_v3!$C$1:$AH$1,0)),"")</f>
        <v>0</v>
      </c>
      <c r="AD81" s="157">
        <f>IFERROR(INDEX(NoSettings_v3!$C$2:$AH$4612,MATCH('EPS 3.1.3'!$B81,NoSettings_v3!$A$2:$A$4612,0),MATCH('EPS 3.1.3'!AD$1,NoSettings_v3!$C$1:$AH$1,0)),"")</f>
        <v>0</v>
      </c>
      <c r="AE81" s="157">
        <f>IFERROR(INDEX(NoSettings_v3!$C$2:$AH$4612,MATCH('EPS 3.1.3'!$B81,NoSettings_v3!$A$2:$A$4612,0),MATCH('EPS 3.1.3'!AE$1,NoSettings_v3!$C$1:$AH$1,0)),"")</f>
        <v>0</v>
      </c>
      <c r="AF81" s="157">
        <f>IFERROR(INDEX(NoSettings_v3!$C$2:$AH$4612,MATCH('EPS 3.1.3'!$B81,NoSettings_v3!$A$2:$A$4612,0),MATCH('EPS 3.1.3'!AF$1,NoSettings_v3!$C$1:$AH$1,0)),"")</f>
        <v>0</v>
      </c>
      <c r="AG81" s="157">
        <f>IFERROR(INDEX(NoSettings_v3!$C$2:$AH$4612,MATCH('EPS 3.1.3'!$B81,NoSettings_v3!$A$2:$A$4612,0),MATCH('EPS 3.1.3'!AG$1,NoSettings_v3!$C$1:$AH$1,0)),"")</f>
        <v>0</v>
      </c>
      <c r="AH81" s="157">
        <f>IFERROR(INDEX(NoSettings_v3!$C$2:$AH$4612,MATCH('EPS 3.1.3'!$B81,NoSettings_v3!$A$2:$A$4612,0),MATCH('EPS 3.1.3'!AH$1,NoSettings_v3!$C$1:$AH$1,0)),"")</f>
        <v>0</v>
      </c>
      <c r="AI81" s="157">
        <f>IFERROR(INDEX(NoSettings_v3!$C$2:$AH$4612,MATCH('EPS 3.1.3'!$B81,NoSettings_v3!$A$2:$A$4612,0),MATCH('EPS 3.1.3'!AI$1,NoSettings_v3!$C$1:$AH$1,0)),"")</f>
        <v>0</v>
      </c>
    </row>
    <row r="82" spans="1:35" ht="29" x14ac:dyDescent="0.35">
      <c r="A82" s="156" t="s">
        <v>134</v>
      </c>
      <c r="B82" s="164" t="s">
        <v>967</v>
      </c>
      <c r="C82" s="127" t="s">
        <v>964</v>
      </c>
      <c r="D82" s="157">
        <f>IFERROR(INDEX(NoSettings_v3!$C$2:$AH$4612,MATCH('EPS 3.1.3'!$B82,NoSettings_v3!$A$2:$A$4612,0),MATCH('EPS 3.1.3'!D$1,NoSettings_v3!$C$1:$AH$1,0)),"")</f>
        <v>7247930000000</v>
      </c>
      <c r="E82" s="157">
        <f>IFERROR(INDEX(NoSettings_v3!$C$2:$AH$4612,MATCH('EPS 3.1.3'!$B82,NoSettings_v3!$A$2:$A$4612,0),MATCH('EPS 3.1.3'!E$1,NoSettings_v3!$C$1:$AH$1,0)),"")</f>
        <v>6056110000000</v>
      </c>
      <c r="F82" s="157">
        <f>IFERROR(INDEX(NoSettings_v3!$C$2:$AH$4612,MATCH('EPS 3.1.3'!$B82,NoSettings_v3!$A$2:$A$4612,0),MATCH('EPS 3.1.3'!F$1,NoSettings_v3!$C$1:$AH$1,0)),"")</f>
        <v>7892790000000</v>
      </c>
      <c r="G82" s="157">
        <f>IFERROR(INDEX(NoSettings_v3!$C$2:$AH$4612,MATCH('EPS 3.1.3'!$B82,NoSettings_v3!$A$2:$A$4612,0),MATCH('EPS 3.1.3'!G$1,NoSettings_v3!$C$1:$AH$1,0)),"")</f>
        <v>9570100000000</v>
      </c>
      <c r="H82" s="157">
        <f>IFERROR(INDEX(NoSettings_v3!$C$2:$AH$4612,MATCH('EPS 3.1.3'!$B82,NoSettings_v3!$A$2:$A$4612,0),MATCH('EPS 3.1.3'!H$1,NoSettings_v3!$C$1:$AH$1,0)),"")</f>
        <v>11634300000000</v>
      </c>
      <c r="I82" s="157">
        <f>IFERROR(INDEX(NoSettings_v3!$C$2:$AH$4612,MATCH('EPS 3.1.3'!$B82,NoSettings_v3!$A$2:$A$4612,0),MATCH('EPS 3.1.3'!I$1,NoSettings_v3!$C$1:$AH$1,0)),"")</f>
        <v>14203600000000</v>
      </c>
      <c r="J82" s="157">
        <f>IFERROR(INDEX(NoSettings_v3!$C$2:$AH$4612,MATCH('EPS 3.1.3'!$B82,NoSettings_v3!$A$2:$A$4612,0),MATCH('EPS 3.1.3'!J$1,NoSettings_v3!$C$1:$AH$1,0)),"")</f>
        <v>17514900000000</v>
      </c>
      <c r="K82" s="157">
        <f>IFERROR(INDEX(NoSettings_v3!$C$2:$AH$4612,MATCH('EPS 3.1.3'!$B82,NoSettings_v3!$A$2:$A$4612,0),MATCH('EPS 3.1.3'!K$1,NoSettings_v3!$C$1:$AH$1,0)),"")</f>
        <v>21802900000000</v>
      </c>
      <c r="L82" s="157">
        <f>IFERROR(INDEX(NoSettings_v3!$C$2:$AH$4612,MATCH('EPS 3.1.3'!$B82,NoSettings_v3!$A$2:$A$4612,0),MATCH('EPS 3.1.3'!L$1,NoSettings_v3!$C$1:$AH$1,0)),"")</f>
        <v>27306100000000</v>
      </c>
      <c r="M82" s="157">
        <f>IFERROR(INDEX(NoSettings_v3!$C$2:$AH$4612,MATCH('EPS 3.1.3'!$B82,NoSettings_v3!$A$2:$A$4612,0),MATCH('EPS 3.1.3'!M$1,NoSettings_v3!$C$1:$AH$1,0)),"")</f>
        <v>34722900000000</v>
      </c>
      <c r="N82" s="157">
        <f>IFERROR(INDEX(NoSettings_v3!$C$2:$AH$4612,MATCH('EPS 3.1.3'!$B82,NoSettings_v3!$A$2:$A$4612,0),MATCH('EPS 3.1.3'!N$1,NoSettings_v3!$C$1:$AH$1,0)),"")</f>
        <v>43969200000000</v>
      </c>
      <c r="O82" s="157">
        <f>IFERROR(INDEX(NoSettings_v3!$C$2:$AH$4612,MATCH('EPS 3.1.3'!$B82,NoSettings_v3!$A$2:$A$4612,0),MATCH('EPS 3.1.3'!O$1,NoSettings_v3!$C$1:$AH$1,0)),"")</f>
        <v>55224600000000</v>
      </c>
      <c r="P82" s="157">
        <f>IFERROR(INDEX(NoSettings_v3!$C$2:$AH$4612,MATCH('EPS 3.1.3'!$B82,NoSettings_v3!$A$2:$A$4612,0),MATCH('EPS 3.1.3'!P$1,NoSettings_v3!$C$1:$AH$1,0)),"")</f>
        <v>68526500000000</v>
      </c>
      <c r="Q82" s="157">
        <f>IFERROR(INDEX(NoSettings_v3!$C$2:$AH$4612,MATCH('EPS 3.1.3'!$B82,NoSettings_v3!$A$2:$A$4612,0),MATCH('EPS 3.1.3'!Q$1,NoSettings_v3!$C$1:$AH$1,0)),"")</f>
        <v>83779900000000</v>
      </c>
      <c r="R82" s="157">
        <f>IFERROR(INDEX(NoSettings_v3!$C$2:$AH$4612,MATCH('EPS 3.1.3'!$B82,NoSettings_v3!$A$2:$A$4612,0),MATCH('EPS 3.1.3'!R$1,NoSettings_v3!$C$1:$AH$1,0)),"")</f>
        <v>101289000000000</v>
      </c>
      <c r="S82" s="157">
        <f>IFERROR(INDEX(NoSettings_v3!$C$2:$AH$4612,MATCH('EPS 3.1.3'!$B82,NoSettings_v3!$A$2:$A$4612,0),MATCH('EPS 3.1.3'!S$1,NoSettings_v3!$C$1:$AH$1,0)),"")</f>
        <v>120492000000000</v>
      </c>
      <c r="T82" s="157">
        <f>IFERROR(INDEX(NoSettings_v3!$C$2:$AH$4612,MATCH('EPS 3.1.3'!$B82,NoSettings_v3!$A$2:$A$4612,0),MATCH('EPS 3.1.3'!T$1,NoSettings_v3!$C$1:$AH$1,0)),"")</f>
        <v>140997000000000</v>
      </c>
      <c r="U82" s="157">
        <f>IFERROR(INDEX(NoSettings_v3!$C$2:$AH$4612,MATCH('EPS 3.1.3'!$B82,NoSettings_v3!$A$2:$A$4612,0),MATCH('EPS 3.1.3'!U$1,NoSettings_v3!$C$1:$AH$1,0)),"")</f>
        <v>161842000000000</v>
      </c>
      <c r="V82" s="157">
        <f>IFERROR(INDEX(NoSettings_v3!$C$2:$AH$4612,MATCH('EPS 3.1.3'!$B82,NoSettings_v3!$A$2:$A$4612,0),MATCH('EPS 3.1.3'!V$1,NoSettings_v3!$C$1:$AH$1,0)),"")</f>
        <v>184068000000000</v>
      </c>
      <c r="W82" s="157">
        <f>IFERROR(INDEX(NoSettings_v3!$C$2:$AH$4612,MATCH('EPS 3.1.3'!$B82,NoSettings_v3!$A$2:$A$4612,0),MATCH('EPS 3.1.3'!W$1,NoSettings_v3!$C$1:$AH$1,0)),"")</f>
        <v>208564000000000</v>
      </c>
      <c r="X82" s="157">
        <f>IFERROR(INDEX(NoSettings_v3!$C$2:$AH$4612,MATCH('EPS 3.1.3'!$B82,NoSettings_v3!$A$2:$A$4612,0),MATCH('EPS 3.1.3'!X$1,NoSettings_v3!$C$1:$AH$1,0)),"")</f>
        <v>234112000000000</v>
      </c>
      <c r="Y82" s="157">
        <f>IFERROR(INDEX(NoSettings_v3!$C$2:$AH$4612,MATCH('EPS 3.1.3'!$B82,NoSettings_v3!$A$2:$A$4612,0),MATCH('EPS 3.1.3'!Y$1,NoSettings_v3!$C$1:$AH$1,0)),"")</f>
        <v>260343000000000</v>
      </c>
      <c r="Z82" s="157">
        <f>IFERROR(INDEX(NoSettings_v3!$C$2:$AH$4612,MATCH('EPS 3.1.3'!$B82,NoSettings_v3!$A$2:$A$4612,0),MATCH('EPS 3.1.3'!Z$1,NoSettings_v3!$C$1:$AH$1,0)),"")</f>
        <v>287004000000000</v>
      </c>
      <c r="AA82" s="157">
        <f>IFERROR(INDEX(NoSettings_v3!$C$2:$AH$4612,MATCH('EPS 3.1.3'!$B82,NoSettings_v3!$A$2:$A$4612,0),MATCH('EPS 3.1.3'!AA$1,NoSettings_v3!$C$1:$AH$1,0)),"")</f>
        <v>313861000000000</v>
      </c>
      <c r="AB82" s="157">
        <f>IFERROR(INDEX(NoSettings_v3!$C$2:$AH$4612,MATCH('EPS 3.1.3'!$B82,NoSettings_v3!$A$2:$A$4612,0),MATCH('EPS 3.1.3'!AB$1,NoSettings_v3!$C$1:$AH$1,0)),"")</f>
        <v>340994000000000</v>
      </c>
      <c r="AC82" s="157">
        <f>IFERROR(INDEX(NoSettings_v3!$C$2:$AH$4612,MATCH('EPS 3.1.3'!$B82,NoSettings_v3!$A$2:$A$4612,0),MATCH('EPS 3.1.3'!AC$1,NoSettings_v3!$C$1:$AH$1,0)),"")</f>
        <v>367920000000000</v>
      </c>
      <c r="AD82" s="157">
        <f>IFERROR(INDEX(NoSettings_v3!$C$2:$AH$4612,MATCH('EPS 3.1.3'!$B82,NoSettings_v3!$A$2:$A$4612,0),MATCH('EPS 3.1.3'!AD$1,NoSettings_v3!$C$1:$AH$1,0)),"")</f>
        <v>394389000000000</v>
      </c>
      <c r="AE82" s="157">
        <f>IFERROR(INDEX(NoSettings_v3!$C$2:$AH$4612,MATCH('EPS 3.1.3'!$B82,NoSettings_v3!$A$2:$A$4612,0),MATCH('EPS 3.1.3'!AE$1,NoSettings_v3!$C$1:$AH$1,0)),"")</f>
        <v>420102000000000</v>
      </c>
      <c r="AF82" s="157">
        <f>IFERROR(INDEX(NoSettings_v3!$C$2:$AH$4612,MATCH('EPS 3.1.3'!$B82,NoSettings_v3!$A$2:$A$4612,0),MATCH('EPS 3.1.3'!AF$1,NoSettings_v3!$C$1:$AH$1,0)),"")</f>
        <v>445146000000000</v>
      </c>
      <c r="AG82" s="157">
        <f>IFERROR(INDEX(NoSettings_v3!$C$2:$AH$4612,MATCH('EPS 3.1.3'!$B82,NoSettings_v3!$A$2:$A$4612,0),MATCH('EPS 3.1.3'!AG$1,NoSettings_v3!$C$1:$AH$1,0)),"")</f>
        <v>469352000000000</v>
      </c>
      <c r="AH82" s="157">
        <f>IFERROR(INDEX(NoSettings_v3!$C$2:$AH$4612,MATCH('EPS 3.1.3'!$B82,NoSettings_v3!$A$2:$A$4612,0),MATCH('EPS 3.1.3'!AH$1,NoSettings_v3!$C$1:$AH$1,0)),"")</f>
        <v>492643000000000</v>
      </c>
      <c r="AI82" s="157">
        <f>IFERROR(INDEX(NoSettings_v3!$C$2:$AH$4612,MATCH('EPS 3.1.3'!$B82,NoSettings_v3!$A$2:$A$4612,0),MATCH('EPS 3.1.3'!AI$1,NoSettings_v3!$C$1:$AH$1,0)),"")</f>
        <v>515081000000000</v>
      </c>
    </row>
    <row r="83" spans="1:35" x14ac:dyDescent="0.35">
      <c r="B83" s="164" t="s">
        <v>418</v>
      </c>
      <c r="C83" s="127" t="s">
        <v>964</v>
      </c>
      <c r="D83" s="157">
        <f>IFERROR(INDEX(NoSettings_v3!$C$2:$AH$4612,MATCH('EPS 3.1.3'!$B83,NoSettings_v3!$A$2:$A$4612,0),MATCH('EPS 3.1.3'!D$1,NoSettings_v3!$C$1:$AH$1,0)),"")</f>
        <v>0</v>
      </c>
      <c r="E83" s="157">
        <f>IFERROR(INDEX(NoSettings_v3!$C$2:$AH$4612,MATCH('EPS 3.1.3'!$B83,NoSettings_v3!$A$2:$A$4612,0),MATCH('EPS 3.1.3'!E$1,NoSettings_v3!$C$1:$AH$1,0)),"")</f>
        <v>0</v>
      </c>
      <c r="F83" s="157">
        <f>IFERROR(INDEX(NoSettings_v3!$C$2:$AH$4612,MATCH('EPS 3.1.3'!$B83,NoSettings_v3!$A$2:$A$4612,0),MATCH('EPS 3.1.3'!F$1,NoSettings_v3!$C$1:$AH$1,0)),"")</f>
        <v>0</v>
      </c>
      <c r="G83" s="157">
        <f>IFERROR(INDEX(NoSettings_v3!$C$2:$AH$4612,MATCH('EPS 3.1.3'!$B83,NoSettings_v3!$A$2:$A$4612,0),MATCH('EPS 3.1.3'!G$1,NoSettings_v3!$C$1:$AH$1,0)),"")</f>
        <v>0</v>
      </c>
      <c r="H83" s="157">
        <f>IFERROR(INDEX(NoSettings_v3!$C$2:$AH$4612,MATCH('EPS 3.1.3'!$B83,NoSettings_v3!$A$2:$A$4612,0),MATCH('EPS 3.1.3'!H$1,NoSettings_v3!$C$1:$AH$1,0)),"")</f>
        <v>0</v>
      </c>
      <c r="I83" s="157">
        <f>IFERROR(INDEX(NoSettings_v3!$C$2:$AH$4612,MATCH('EPS 3.1.3'!$B83,NoSettings_v3!$A$2:$A$4612,0),MATCH('EPS 3.1.3'!I$1,NoSettings_v3!$C$1:$AH$1,0)),"")</f>
        <v>0</v>
      </c>
      <c r="J83" s="157">
        <f>IFERROR(INDEX(NoSettings_v3!$C$2:$AH$4612,MATCH('EPS 3.1.3'!$B83,NoSettings_v3!$A$2:$A$4612,0),MATCH('EPS 3.1.3'!J$1,NoSettings_v3!$C$1:$AH$1,0)),"")</f>
        <v>0</v>
      </c>
      <c r="K83" s="157">
        <f>IFERROR(INDEX(NoSettings_v3!$C$2:$AH$4612,MATCH('EPS 3.1.3'!$B83,NoSettings_v3!$A$2:$A$4612,0),MATCH('EPS 3.1.3'!K$1,NoSettings_v3!$C$1:$AH$1,0)),"")</f>
        <v>0</v>
      </c>
      <c r="L83" s="157">
        <f>IFERROR(INDEX(NoSettings_v3!$C$2:$AH$4612,MATCH('EPS 3.1.3'!$B83,NoSettings_v3!$A$2:$A$4612,0),MATCH('EPS 3.1.3'!L$1,NoSettings_v3!$C$1:$AH$1,0)),"")</f>
        <v>0</v>
      </c>
      <c r="M83" s="157">
        <f>IFERROR(INDEX(NoSettings_v3!$C$2:$AH$4612,MATCH('EPS 3.1.3'!$B83,NoSettings_v3!$A$2:$A$4612,0),MATCH('EPS 3.1.3'!M$1,NoSettings_v3!$C$1:$AH$1,0)),"")</f>
        <v>0</v>
      </c>
      <c r="N83" s="157">
        <f>IFERROR(INDEX(NoSettings_v3!$C$2:$AH$4612,MATCH('EPS 3.1.3'!$B83,NoSettings_v3!$A$2:$A$4612,0),MATCH('EPS 3.1.3'!N$1,NoSettings_v3!$C$1:$AH$1,0)),"")</f>
        <v>0</v>
      </c>
      <c r="O83" s="157">
        <f>IFERROR(INDEX(NoSettings_v3!$C$2:$AH$4612,MATCH('EPS 3.1.3'!$B83,NoSettings_v3!$A$2:$A$4612,0),MATCH('EPS 3.1.3'!O$1,NoSettings_v3!$C$1:$AH$1,0)),"")</f>
        <v>0</v>
      </c>
      <c r="P83" s="157">
        <f>IFERROR(INDEX(NoSettings_v3!$C$2:$AH$4612,MATCH('EPS 3.1.3'!$B83,NoSettings_v3!$A$2:$A$4612,0),MATCH('EPS 3.1.3'!P$1,NoSettings_v3!$C$1:$AH$1,0)),"")</f>
        <v>0</v>
      </c>
      <c r="Q83" s="157">
        <f>IFERROR(INDEX(NoSettings_v3!$C$2:$AH$4612,MATCH('EPS 3.1.3'!$B83,NoSettings_v3!$A$2:$A$4612,0),MATCH('EPS 3.1.3'!Q$1,NoSettings_v3!$C$1:$AH$1,0)),"")</f>
        <v>0</v>
      </c>
      <c r="R83" s="157">
        <f>IFERROR(INDEX(NoSettings_v3!$C$2:$AH$4612,MATCH('EPS 3.1.3'!$B83,NoSettings_v3!$A$2:$A$4612,0),MATCH('EPS 3.1.3'!R$1,NoSettings_v3!$C$1:$AH$1,0)),"")</f>
        <v>0</v>
      </c>
      <c r="S83" s="157">
        <f>IFERROR(INDEX(NoSettings_v3!$C$2:$AH$4612,MATCH('EPS 3.1.3'!$B83,NoSettings_v3!$A$2:$A$4612,0),MATCH('EPS 3.1.3'!S$1,NoSettings_v3!$C$1:$AH$1,0)),"")</f>
        <v>0</v>
      </c>
      <c r="T83" s="157">
        <f>IFERROR(INDEX(NoSettings_v3!$C$2:$AH$4612,MATCH('EPS 3.1.3'!$B83,NoSettings_v3!$A$2:$A$4612,0),MATCH('EPS 3.1.3'!T$1,NoSettings_v3!$C$1:$AH$1,0)),"")</f>
        <v>0</v>
      </c>
      <c r="U83" s="157">
        <f>IFERROR(INDEX(NoSettings_v3!$C$2:$AH$4612,MATCH('EPS 3.1.3'!$B83,NoSettings_v3!$A$2:$A$4612,0),MATCH('EPS 3.1.3'!U$1,NoSettings_v3!$C$1:$AH$1,0)),"")</f>
        <v>0</v>
      </c>
      <c r="V83" s="157">
        <f>IFERROR(INDEX(NoSettings_v3!$C$2:$AH$4612,MATCH('EPS 3.1.3'!$B83,NoSettings_v3!$A$2:$A$4612,0),MATCH('EPS 3.1.3'!V$1,NoSettings_v3!$C$1:$AH$1,0)),"")</f>
        <v>0</v>
      </c>
      <c r="W83" s="157">
        <f>IFERROR(INDEX(NoSettings_v3!$C$2:$AH$4612,MATCH('EPS 3.1.3'!$B83,NoSettings_v3!$A$2:$A$4612,0),MATCH('EPS 3.1.3'!W$1,NoSettings_v3!$C$1:$AH$1,0)),"")</f>
        <v>0</v>
      </c>
      <c r="X83" s="157">
        <f>IFERROR(INDEX(NoSettings_v3!$C$2:$AH$4612,MATCH('EPS 3.1.3'!$B83,NoSettings_v3!$A$2:$A$4612,0),MATCH('EPS 3.1.3'!X$1,NoSettings_v3!$C$1:$AH$1,0)),"")</f>
        <v>0</v>
      </c>
      <c r="Y83" s="157">
        <f>IFERROR(INDEX(NoSettings_v3!$C$2:$AH$4612,MATCH('EPS 3.1.3'!$B83,NoSettings_v3!$A$2:$A$4612,0),MATCH('EPS 3.1.3'!Y$1,NoSettings_v3!$C$1:$AH$1,0)),"")</f>
        <v>0</v>
      </c>
      <c r="Z83" s="157">
        <f>IFERROR(INDEX(NoSettings_v3!$C$2:$AH$4612,MATCH('EPS 3.1.3'!$B83,NoSettings_v3!$A$2:$A$4612,0),MATCH('EPS 3.1.3'!Z$1,NoSettings_v3!$C$1:$AH$1,0)),"")</f>
        <v>0</v>
      </c>
      <c r="AA83" s="157">
        <f>IFERROR(INDEX(NoSettings_v3!$C$2:$AH$4612,MATCH('EPS 3.1.3'!$B83,NoSettings_v3!$A$2:$A$4612,0),MATCH('EPS 3.1.3'!AA$1,NoSettings_v3!$C$1:$AH$1,0)),"")</f>
        <v>0</v>
      </c>
      <c r="AB83" s="157">
        <f>IFERROR(INDEX(NoSettings_v3!$C$2:$AH$4612,MATCH('EPS 3.1.3'!$B83,NoSettings_v3!$A$2:$A$4612,0),MATCH('EPS 3.1.3'!AB$1,NoSettings_v3!$C$1:$AH$1,0)),"")</f>
        <v>0</v>
      </c>
      <c r="AC83" s="157">
        <f>IFERROR(INDEX(NoSettings_v3!$C$2:$AH$4612,MATCH('EPS 3.1.3'!$B83,NoSettings_v3!$A$2:$A$4612,0),MATCH('EPS 3.1.3'!AC$1,NoSettings_v3!$C$1:$AH$1,0)),"")</f>
        <v>0</v>
      </c>
      <c r="AD83" s="157">
        <f>IFERROR(INDEX(NoSettings_v3!$C$2:$AH$4612,MATCH('EPS 3.1.3'!$B83,NoSettings_v3!$A$2:$A$4612,0),MATCH('EPS 3.1.3'!AD$1,NoSettings_v3!$C$1:$AH$1,0)),"")</f>
        <v>0</v>
      </c>
      <c r="AE83" s="157">
        <f>IFERROR(INDEX(NoSettings_v3!$C$2:$AH$4612,MATCH('EPS 3.1.3'!$B83,NoSettings_v3!$A$2:$A$4612,0),MATCH('EPS 3.1.3'!AE$1,NoSettings_v3!$C$1:$AH$1,0)),"")</f>
        <v>0</v>
      </c>
      <c r="AF83" s="157">
        <f>IFERROR(INDEX(NoSettings_v3!$C$2:$AH$4612,MATCH('EPS 3.1.3'!$B83,NoSettings_v3!$A$2:$A$4612,0),MATCH('EPS 3.1.3'!AF$1,NoSettings_v3!$C$1:$AH$1,0)),"")</f>
        <v>0</v>
      </c>
      <c r="AG83" s="157">
        <f>IFERROR(INDEX(NoSettings_v3!$C$2:$AH$4612,MATCH('EPS 3.1.3'!$B83,NoSettings_v3!$A$2:$A$4612,0),MATCH('EPS 3.1.3'!AG$1,NoSettings_v3!$C$1:$AH$1,0)),"")</f>
        <v>0</v>
      </c>
      <c r="AH83" s="157">
        <f>IFERROR(INDEX(NoSettings_v3!$C$2:$AH$4612,MATCH('EPS 3.1.3'!$B83,NoSettings_v3!$A$2:$A$4612,0),MATCH('EPS 3.1.3'!AH$1,NoSettings_v3!$C$1:$AH$1,0)),"")</f>
        <v>0</v>
      </c>
      <c r="AI83" s="157">
        <f>IFERROR(INDEX(NoSettings_v3!$C$2:$AH$4612,MATCH('EPS 3.1.3'!$B83,NoSettings_v3!$A$2:$A$4612,0),MATCH('EPS 3.1.3'!AI$1,NoSettings_v3!$C$1:$AH$1,0)),"")</f>
        <v>0</v>
      </c>
    </row>
    <row r="84" spans="1:35" x14ac:dyDescent="0.35">
      <c r="B84" s="164" t="s">
        <v>419</v>
      </c>
      <c r="C84" s="127" t="s">
        <v>964</v>
      </c>
      <c r="D84" s="157">
        <f>IFERROR(INDEX(NoSettings_v3!$C$2:$AH$4612,MATCH('EPS 3.1.3'!$B84,NoSettings_v3!$A$2:$A$4612,0),MATCH('EPS 3.1.3'!D$1,NoSettings_v3!$C$1:$AH$1,0)),"")</f>
        <v>0</v>
      </c>
      <c r="E84" s="157">
        <f>IFERROR(INDEX(NoSettings_v3!$C$2:$AH$4612,MATCH('EPS 3.1.3'!$B84,NoSettings_v3!$A$2:$A$4612,0),MATCH('EPS 3.1.3'!E$1,NoSettings_v3!$C$1:$AH$1,0)),"")</f>
        <v>0</v>
      </c>
      <c r="F84" s="157">
        <f>IFERROR(INDEX(NoSettings_v3!$C$2:$AH$4612,MATCH('EPS 3.1.3'!$B84,NoSettings_v3!$A$2:$A$4612,0),MATCH('EPS 3.1.3'!F$1,NoSettings_v3!$C$1:$AH$1,0)),"")</f>
        <v>0</v>
      </c>
      <c r="G84" s="157">
        <f>IFERROR(INDEX(NoSettings_v3!$C$2:$AH$4612,MATCH('EPS 3.1.3'!$B84,NoSettings_v3!$A$2:$A$4612,0),MATCH('EPS 3.1.3'!G$1,NoSettings_v3!$C$1:$AH$1,0)),"")</f>
        <v>0</v>
      </c>
      <c r="H84" s="157">
        <f>IFERROR(INDEX(NoSettings_v3!$C$2:$AH$4612,MATCH('EPS 3.1.3'!$B84,NoSettings_v3!$A$2:$A$4612,0),MATCH('EPS 3.1.3'!H$1,NoSettings_v3!$C$1:$AH$1,0)),"")</f>
        <v>0</v>
      </c>
      <c r="I84" s="157">
        <f>IFERROR(INDEX(NoSettings_v3!$C$2:$AH$4612,MATCH('EPS 3.1.3'!$B84,NoSettings_v3!$A$2:$A$4612,0),MATCH('EPS 3.1.3'!I$1,NoSettings_v3!$C$1:$AH$1,0)),"")</f>
        <v>0</v>
      </c>
      <c r="J84" s="157">
        <f>IFERROR(INDEX(NoSettings_v3!$C$2:$AH$4612,MATCH('EPS 3.1.3'!$B84,NoSettings_v3!$A$2:$A$4612,0),MATCH('EPS 3.1.3'!J$1,NoSettings_v3!$C$1:$AH$1,0)),"")</f>
        <v>0</v>
      </c>
      <c r="K84" s="157">
        <f>IFERROR(INDEX(NoSettings_v3!$C$2:$AH$4612,MATCH('EPS 3.1.3'!$B84,NoSettings_v3!$A$2:$A$4612,0),MATCH('EPS 3.1.3'!K$1,NoSettings_v3!$C$1:$AH$1,0)),"")</f>
        <v>0</v>
      </c>
      <c r="L84" s="157">
        <f>IFERROR(INDEX(NoSettings_v3!$C$2:$AH$4612,MATCH('EPS 3.1.3'!$B84,NoSettings_v3!$A$2:$A$4612,0),MATCH('EPS 3.1.3'!L$1,NoSettings_v3!$C$1:$AH$1,0)),"")</f>
        <v>0</v>
      </c>
      <c r="M84" s="157">
        <f>IFERROR(INDEX(NoSettings_v3!$C$2:$AH$4612,MATCH('EPS 3.1.3'!$B84,NoSettings_v3!$A$2:$A$4612,0),MATCH('EPS 3.1.3'!M$1,NoSettings_v3!$C$1:$AH$1,0)),"")</f>
        <v>0</v>
      </c>
      <c r="N84" s="157">
        <f>IFERROR(INDEX(NoSettings_v3!$C$2:$AH$4612,MATCH('EPS 3.1.3'!$B84,NoSettings_v3!$A$2:$A$4612,0),MATCH('EPS 3.1.3'!N$1,NoSettings_v3!$C$1:$AH$1,0)),"")</f>
        <v>0</v>
      </c>
      <c r="O84" s="157">
        <f>IFERROR(INDEX(NoSettings_v3!$C$2:$AH$4612,MATCH('EPS 3.1.3'!$B84,NoSettings_v3!$A$2:$A$4612,0),MATCH('EPS 3.1.3'!O$1,NoSettings_v3!$C$1:$AH$1,0)),"")</f>
        <v>0</v>
      </c>
      <c r="P84" s="157">
        <f>IFERROR(INDEX(NoSettings_v3!$C$2:$AH$4612,MATCH('EPS 3.1.3'!$B84,NoSettings_v3!$A$2:$A$4612,0),MATCH('EPS 3.1.3'!P$1,NoSettings_v3!$C$1:$AH$1,0)),"")</f>
        <v>0</v>
      </c>
      <c r="Q84" s="157">
        <f>IFERROR(INDEX(NoSettings_v3!$C$2:$AH$4612,MATCH('EPS 3.1.3'!$B84,NoSettings_v3!$A$2:$A$4612,0),MATCH('EPS 3.1.3'!Q$1,NoSettings_v3!$C$1:$AH$1,0)),"")</f>
        <v>0</v>
      </c>
      <c r="R84" s="157">
        <f>IFERROR(INDEX(NoSettings_v3!$C$2:$AH$4612,MATCH('EPS 3.1.3'!$B84,NoSettings_v3!$A$2:$A$4612,0),MATCH('EPS 3.1.3'!R$1,NoSettings_v3!$C$1:$AH$1,0)),"")</f>
        <v>0</v>
      </c>
      <c r="S84" s="157">
        <f>IFERROR(INDEX(NoSettings_v3!$C$2:$AH$4612,MATCH('EPS 3.1.3'!$B84,NoSettings_v3!$A$2:$A$4612,0),MATCH('EPS 3.1.3'!S$1,NoSettings_v3!$C$1:$AH$1,0)),"")</f>
        <v>0</v>
      </c>
      <c r="T84" s="157">
        <f>IFERROR(INDEX(NoSettings_v3!$C$2:$AH$4612,MATCH('EPS 3.1.3'!$B84,NoSettings_v3!$A$2:$A$4612,0),MATCH('EPS 3.1.3'!T$1,NoSettings_v3!$C$1:$AH$1,0)),"")</f>
        <v>0</v>
      </c>
      <c r="U84" s="157">
        <f>IFERROR(INDEX(NoSettings_v3!$C$2:$AH$4612,MATCH('EPS 3.1.3'!$B84,NoSettings_v3!$A$2:$A$4612,0),MATCH('EPS 3.1.3'!U$1,NoSettings_v3!$C$1:$AH$1,0)),"")</f>
        <v>0</v>
      </c>
      <c r="V84" s="157">
        <f>IFERROR(INDEX(NoSettings_v3!$C$2:$AH$4612,MATCH('EPS 3.1.3'!$B84,NoSettings_v3!$A$2:$A$4612,0),MATCH('EPS 3.1.3'!V$1,NoSettings_v3!$C$1:$AH$1,0)),"")</f>
        <v>0</v>
      </c>
      <c r="W84" s="157">
        <f>IFERROR(INDEX(NoSettings_v3!$C$2:$AH$4612,MATCH('EPS 3.1.3'!$B84,NoSettings_v3!$A$2:$A$4612,0),MATCH('EPS 3.1.3'!W$1,NoSettings_v3!$C$1:$AH$1,0)),"")</f>
        <v>0</v>
      </c>
      <c r="X84" s="157">
        <f>IFERROR(INDEX(NoSettings_v3!$C$2:$AH$4612,MATCH('EPS 3.1.3'!$B84,NoSettings_v3!$A$2:$A$4612,0),MATCH('EPS 3.1.3'!X$1,NoSettings_v3!$C$1:$AH$1,0)),"")</f>
        <v>0</v>
      </c>
      <c r="Y84" s="157">
        <f>IFERROR(INDEX(NoSettings_v3!$C$2:$AH$4612,MATCH('EPS 3.1.3'!$B84,NoSettings_v3!$A$2:$A$4612,0),MATCH('EPS 3.1.3'!Y$1,NoSettings_v3!$C$1:$AH$1,0)),"")</f>
        <v>0</v>
      </c>
      <c r="Z84" s="157">
        <f>IFERROR(INDEX(NoSettings_v3!$C$2:$AH$4612,MATCH('EPS 3.1.3'!$B84,NoSettings_v3!$A$2:$A$4612,0),MATCH('EPS 3.1.3'!Z$1,NoSettings_v3!$C$1:$AH$1,0)),"")</f>
        <v>0</v>
      </c>
      <c r="AA84" s="157">
        <f>IFERROR(INDEX(NoSettings_v3!$C$2:$AH$4612,MATCH('EPS 3.1.3'!$B84,NoSettings_v3!$A$2:$A$4612,0),MATCH('EPS 3.1.3'!AA$1,NoSettings_v3!$C$1:$AH$1,0)),"")</f>
        <v>0</v>
      </c>
      <c r="AB84" s="157">
        <f>IFERROR(INDEX(NoSettings_v3!$C$2:$AH$4612,MATCH('EPS 3.1.3'!$B84,NoSettings_v3!$A$2:$A$4612,0),MATCH('EPS 3.1.3'!AB$1,NoSettings_v3!$C$1:$AH$1,0)),"")</f>
        <v>0</v>
      </c>
      <c r="AC84" s="157">
        <f>IFERROR(INDEX(NoSettings_v3!$C$2:$AH$4612,MATCH('EPS 3.1.3'!$B84,NoSettings_v3!$A$2:$A$4612,0),MATCH('EPS 3.1.3'!AC$1,NoSettings_v3!$C$1:$AH$1,0)),"")</f>
        <v>0</v>
      </c>
      <c r="AD84" s="157">
        <f>IFERROR(INDEX(NoSettings_v3!$C$2:$AH$4612,MATCH('EPS 3.1.3'!$B84,NoSettings_v3!$A$2:$A$4612,0),MATCH('EPS 3.1.3'!AD$1,NoSettings_v3!$C$1:$AH$1,0)),"")</f>
        <v>0</v>
      </c>
      <c r="AE84" s="157">
        <f>IFERROR(INDEX(NoSettings_v3!$C$2:$AH$4612,MATCH('EPS 3.1.3'!$B84,NoSettings_v3!$A$2:$A$4612,0),MATCH('EPS 3.1.3'!AE$1,NoSettings_v3!$C$1:$AH$1,0)),"")</f>
        <v>0</v>
      </c>
      <c r="AF84" s="157">
        <f>IFERROR(INDEX(NoSettings_v3!$C$2:$AH$4612,MATCH('EPS 3.1.3'!$B84,NoSettings_v3!$A$2:$A$4612,0),MATCH('EPS 3.1.3'!AF$1,NoSettings_v3!$C$1:$AH$1,0)),"")</f>
        <v>0</v>
      </c>
      <c r="AG84" s="157">
        <f>IFERROR(INDEX(NoSettings_v3!$C$2:$AH$4612,MATCH('EPS 3.1.3'!$B84,NoSettings_v3!$A$2:$A$4612,0),MATCH('EPS 3.1.3'!AG$1,NoSettings_v3!$C$1:$AH$1,0)),"")</f>
        <v>0</v>
      </c>
      <c r="AH84" s="157">
        <f>IFERROR(INDEX(NoSettings_v3!$C$2:$AH$4612,MATCH('EPS 3.1.3'!$B84,NoSettings_v3!$A$2:$A$4612,0),MATCH('EPS 3.1.3'!AH$1,NoSettings_v3!$C$1:$AH$1,0)),"")</f>
        <v>0</v>
      </c>
      <c r="AI84" s="157">
        <f>IFERROR(INDEX(NoSettings_v3!$C$2:$AH$4612,MATCH('EPS 3.1.3'!$B84,NoSettings_v3!$A$2:$A$4612,0),MATCH('EPS 3.1.3'!AI$1,NoSettings_v3!$C$1:$AH$1,0)),"")</f>
        <v>0</v>
      </c>
    </row>
    <row r="85" spans="1:35" x14ac:dyDescent="0.35">
      <c r="B85" s="164" t="s">
        <v>420</v>
      </c>
      <c r="C85" s="127" t="s">
        <v>964</v>
      </c>
      <c r="D85" s="157">
        <f>IFERROR(INDEX(NoSettings_v3!$C$2:$AH$4612,MATCH('EPS 3.1.3'!$B85,NoSettings_v3!$A$2:$A$4612,0),MATCH('EPS 3.1.3'!D$1,NoSettings_v3!$C$1:$AH$1,0)),"")</f>
        <v>0</v>
      </c>
      <c r="E85" s="157">
        <f>IFERROR(INDEX(NoSettings_v3!$C$2:$AH$4612,MATCH('EPS 3.1.3'!$B85,NoSettings_v3!$A$2:$A$4612,0),MATCH('EPS 3.1.3'!E$1,NoSettings_v3!$C$1:$AH$1,0)),"")</f>
        <v>0</v>
      </c>
      <c r="F85" s="157">
        <f>IFERROR(INDEX(NoSettings_v3!$C$2:$AH$4612,MATCH('EPS 3.1.3'!$B85,NoSettings_v3!$A$2:$A$4612,0),MATCH('EPS 3.1.3'!F$1,NoSettings_v3!$C$1:$AH$1,0)),"")</f>
        <v>0</v>
      </c>
      <c r="G85" s="157">
        <f>IFERROR(INDEX(NoSettings_v3!$C$2:$AH$4612,MATCH('EPS 3.1.3'!$B85,NoSettings_v3!$A$2:$A$4612,0),MATCH('EPS 3.1.3'!G$1,NoSettings_v3!$C$1:$AH$1,0)),"")</f>
        <v>0</v>
      </c>
      <c r="H85" s="157">
        <f>IFERROR(INDEX(NoSettings_v3!$C$2:$AH$4612,MATCH('EPS 3.1.3'!$B85,NoSettings_v3!$A$2:$A$4612,0),MATCH('EPS 3.1.3'!H$1,NoSettings_v3!$C$1:$AH$1,0)),"")</f>
        <v>0</v>
      </c>
      <c r="I85" s="157">
        <f>IFERROR(INDEX(NoSettings_v3!$C$2:$AH$4612,MATCH('EPS 3.1.3'!$B85,NoSettings_v3!$A$2:$A$4612,0),MATCH('EPS 3.1.3'!I$1,NoSettings_v3!$C$1:$AH$1,0)),"")</f>
        <v>0</v>
      </c>
      <c r="J85" s="157">
        <f>IFERROR(INDEX(NoSettings_v3!$C$2:$AH$4612,MATCH('EPS 3.1.3'!$B85,NoSettings_v3!$A$2:$A$4612,0),MATCH('EPS 3.1.3'!J$1,NoSettings_v3!$C$1:$AH$1,0)),"")</f>
        <v>0</v>
      </c>
      <c r="K85" s="157">
        <f>IFERROR(INDEX(NoSettings_v3!$C$2:$AH$4612,MATCH('EPS 3.1.3'!$B85,NoSettings_v3!$A$2:$A$4612,0),MATCH('EPS 3.1.3'!K$1,NoSettings_v3!$C$1:$AH$1,0)),"")</f>
        <v>0</v>
      </c>
      <c r="L85" s="157">
        <f>IFERROR(INDEX(NoSettings_v3!$C$2:$AH$4612,MATCH('EPS 3.1.3'!$B85,NoSettings_v3!$A$2:$A$4612,0),MATCH('EPS 3.1.3'!L$1,NoSettings_v3!$C$1:$AH$1,0)),"")</f>
        <v>0</v>
      </c>
      <c r="M85" s="157">
        <f>IFERROR(INDEX(NoSettings_v3!$C$2:$AH$4612,MATCH('EPS 3.1.3'!$B85,NoSettings_v3!$A$2:$A$4612,0),MATCH('EPS 3.1.3'!M$1,NoSettings_v3!$C$1:$AH$1,0)),"")</f>
        <v>0</v>
      </c>
      <c r="N85" s="157">
        <f>IFERROR(INDEX(NoSettings_v3!$C$2:$AH$4612,MATCH('EPS 3.1.3'!$B85,NoSettings_v3!$A$2:$A$4612,0),MATCH('EPS 3.1.3'!N$1,NoSettings_v3!$C$1:$AH$1,0)),"")</f>
        <v>0</v>
      </c>
      <c r="O85" s="157">
        <f>IFERROR(INDEX(NoSettings_v3!$C$2:$AH$4612,MATCH('EPS 3.1.3'!$B85,NoSettings_v3!$A$2:$A$4612,0),MATCH('EPS 3.1.3'!O$1,NoSettings_v3!$C$1:$AH$1,0)),"")</f>
        <v>0</v>
      </c>
      <c r="P85" s="157">
        <f>IFERROR(INDEX(NoSettings_v3!$C$2:$AH$4612,MATCH('EPS 3.1.3'!$B85,NoSettings_v3!$A$2:$A$4612,0),MATCH('EPS 3.1.3'!P$1,NoSettings_v3!$C$1:$AH$1,0)),"")</f>
        <v>0</v>
      </c>
      <c r="Q85" s="157">
        <f>IFERROR(INDEX(NoSettings_v3!$C$2:$AH$4612,MATCH('EPS 3.1.3'!$B85,NoSettings_v3!$A$2:$A$4612,0),MATCH('EPS 3.1.3'!Q$1,NoSettings_v3!$C$1:$AH$1,0)),"")</f>
        <v>0</v>
      </c>
      <c r="R85" s="157">
        <f>IFERROR(INDEX(NoSettings_v3!$C$2:$AH$4612,MATCH('EPS 3.1.3'!$B85,NoSettings_v3!$A$2:$A$4612,0),MATCH('EPS 3.1.3'!R$1,NoSettings_v3!$C$1:$AH$1,0)),"")</f>
        <v>0</v>
      </c>
      <c r="S85" s="157">
        <f>IFERROR(INDEX(NoSettings_v3!$C$2:$AH$4612,MATCH('EPS 3.1.3'!$B85,NoSettings_v3!$A$2:$A$4612,0),MATCH('EPS 3.1.3'!S$1,NoSettings_v3!$C$1:$AH$1,0)),"")</f>
        <v>0</v>
      </c>
      <c r="T85" s="157">
        <f>IFERROR(INDEX(NoSettings_v3!$C$2:$AH$4612,MATCH('EPS 3.1.3'!$B85,NoSettings_v3!$A$2:$A$4612,0),MATCH('EPS 3.1.3'!T$1,NoSettings_v3!$C$1:$AH$1,0)),"")</f>
        <v>0</v>
      </c>
      <c r="U85" s="157">
        <f>IFERROR(INDEX(NoSettings_v3!$C$2:$AH$4612,MATCH('EPS 3.1.3'!$B85,NoSettings_v3!$A$2:$A$4612,0),MATCH('EPS 3.1.3'!U$1,NoSettings_v3!$C$1:$AH$1,0)),"")</f>
        <v>0</v>
      </c>
      <c r="V85" s="157">
        <f>IFERROR(INDEX(NoSettings_v3!$C$2:$AH$4612,MATCH('EPS 3.1.3'!$B85,NoSettings_v3!$A$2:$A$4612,0),MATCH('EPS 3.1.3'!V$1,NoSettings_v3!$C$1:$AH$1,0)),"")</f>
        <v>0</v>
      </c>
      <c r="W85" s="157">
        <f>IFERROR(INDEX(NoSettings_v3!$C$2:$AH$4612,MATCH('EPS 3.1.3'!$B85,NoSettings_v3!$A$2:$A$4612,0),MATCH('EPS 3.1.3'!W$1,NoSettings_v3!$C$1:$AH$1,0)),"")</f>
        <v>0</v>
      </c>
      <c r="X85" s="157">
        <f>IFERROR(INDEX(NoSettings_v3!$C$2:$AH$4612,MATCH('EPS 3.1.3'!$B85,NoSettings_v3!$A$2:$A$4612,0),MATCH('EPS 3.1.3'!X$1,NoSettings_v3!$C$1:$AH$1,0)),"")</f>
        <v>0</v>
      </c>
      <c r="Y85" s="157">
        <f>IFERROR(INDEX(NoSettings_v3!$C$2:$AH$4612,MATCH('EPS 3.1.3'!$B85,NoSettings_v3!$A$2:$A$4612,0),MATCH('EPS 3.1.3'!Y$1,NoSettings_v3!$C$1:$AH$1,0)),"")</f>
        <v>0</v>
      </c>
      <c r="Z85" s="157">
        <f>IFERROR(INDEX(NoSettings_v3!$C$2:$AH$4612,MATCH('EPS 3.1.3'!$B85,NoSettings_v3!$A$2:$A$4612,0),MATCH('EPS 3.1.3'!Z$1,NoSettings_v3!$C$1:$AH$1,0)),"")</f>
        <v>0</v>
      </c>
      <c r="AA85" s="157">
        <f>IFERROR(INDEX(NoSettings_v3!$C$2:$AH$4612,MATCH('EPS 3.1.3'!$B85,NoSettings_v3!$A$2:$A$4612,0),MATCH('EPS 3.1.3'!AA$1,NoSettings_v3!$C$1:$AH$1,0)),"")</f>
        <v>0</v>
      </c>
      <c r="AB85" s="157">
        <f>IFERROR(INDEX(NoSettings_v3!$C$2:$AH$4612,MATCH('EPS 3.1.3'!$B85,NoSettings_v3!$A$2:$A$4612,0),MATCH('EPS 3.1.3'!AB$1,NoSettings_v3!$C$1:$AH$1,0)),"")</f>
        <v>0</v>
      </c>
      <c r="AC85" s="157">
        <f>IFERROR(INDEX(NoSettings_v3!$C$2:$AH$4612,MATCH('EPS 3.1.3'!$B85,NoSettings_v3!$A$2:$A$4612,0),MATCH('EPS 3.1.3'!AC$1,NoSettings_v3!$C$1:$AH$1,0)),"")</f>
        <v>0</v>
      </c>
      <c r="AD85" s="157">
        <f>IFERROR(INDEX(NoSettings_v3!$C$2:$AH$4612,MATCH('EPS 3.1.3'!$B85,NoSettings_v3!$A$2:$A$4612,0),MATCH('EPS 3.1.3'!AD$1,NoSettings_v3!$C$1:$AH$1,0)),"")</f>
        <v>0</v>
      </c>
      <c r="AE85" s="157">
        <f>IFERROR(INDEX(NoSettings_v3!$C$2:$AH$4612,MATCH('EPS 3.1.3'!$B85,NoSettings_v3!$A$2:$A$4612,0),MATCH('EPS 3.1.3'!AE$1,NoSettings_v3!$C$1:$AH$1,0)),"")</f>
        <v>0</v>
      </c>
      <c r="AF85" s="157">
        <f>IFERROR(INDEX(NoSettings_v3!$C$2:$AH$4612,MATCH('EPS 3.1.3'!$B85,NoSettings_v3!$A$2:$A$4612,0),MATCH('EPS 3.1.3'!AF$1,NoSettings_v3!$C$1:$AH$1,0)),"")</f>
        <v>0</v>
      </c>
      <c r="AG85" s="157">
        <f>IFERROR(INDEX(NoSettings_v3!$C$2:$AH$4612,MATCH('EPS 3.1.3'!$B85,NoSettings_v3!$A$2:$A$4612,0),MATCH('EPS 3.1.3'!AG$1,NoSettings_v3!$C$1:$AH$1,0)),"")</f>
        <v>0</v>
      </c>
      <c r="AH85" s="157">
        <f>IFERROR(INDEX(NoSettings_v3!$C$2:$AH$4612,MATCH('EPS 3.1.3'!$B85,NoSettings_v3!$A$2:$A$4612,0),MATCH('EPS 3.1.3'!AH$1,NoSettings_v3!$C$1:$AH$1,0)),"")</f>
        <v>0</v>
      </c>
      <c r="AI85" s="157">
        <f>IFERROR(INDEX(NoSettings_v3!$C$2:$AH$4612,MATCH('EPS 3.1.3'!$B85,NoSettings_v3!$A$2:$A$4612,0),MATCH('EPS 3.1.3'!AI$1,NoSettings_v3!$C$1:$AH$1,0)),"")</f>
        <v>0</v>
      </c>
    </row>
    <row r="86" spans="1:35" x14ac:dyDescent="0.35">
      <c r="B86" s="164" t="s">
        <v>421</v>
      </c>
      <c r="C86" s="127" t="s">
        <v>964</v>
      </c>
      <c r="D86" s="157">
        <f>IFERROR(INDEX(NoSettings_v3!$C$2:$AH$4612,MATCH('EPS 3.1.3'!$B86,NoSettings_v3!$A$2:$A$4612,0),MATCH('EPS 3.1.3'!D$1,NoSettings_v3!$C$1:$AH$1,0)),"")</f>
        <v>0</v>
      </c>
      <c r="E86" s="157">
        <f>IFERROR(INDEX(NoSettings_v3!$C$2:$AH$4612,MATCH('EPS 3.1.3'!$B86,NoSettings_v3!$A$2:$A$4612,0),MATCH('EPS 3.1.3'!E$1,NoSettings_v3!$C$1:$AH$1,0)),"")</f>
        <v>0</v>
      </c>
      <c r="F86" s="157">
        <f>IFERROR(INDEX(NoSettings_v3!$C$2:$AH$4612,MATCH('EPS 3.1.3'!$B86,NoSettings_v3!$A$2:$A$4612,0),MATCH('EPS 3.1.3'!F$1,NoSettings_v3!$C$1:$AH$1,0)),"")</f>
        <v>0</v>
      </c>
      <c r="G86" s="157">
        <f>IFERROR(INDEX(NoSettings_v3!$C$2:$AH$4612,MATCH('EPS 3.1.3'!$B86,NoSettings_v3!$A$2:$A$4612,0),MATCH('EPS 3.1.3'!G$1,NoSettings_v3!$C$1:$AH$1,0)),"")</f>
        <v>0</v>
      </c>
      <c r="H86" s="157">
        <f>IFERROR(INDEX(NoSettings_v3!$C$2:$AH$4612,MATCH('EPS 3.1.3'!$B86,NoSettings_v3!$A$2:$A$4612,0),MATCH('EPS 3.1.3'!H$1,NoSettings_v3!$C$1:$AH$1,0)),"")</f>
        <v>0</v>
      </c>
      <c r="I86" s="157">
        <f>IFERROR(INDEX(NoSettings_v3!$C$2:$AH$4612,MATCH('EPS 3.1.3'!$B86,NoSettings_v3!$A$2:$A$4612,0),MATCH('EPS 3.1.3'!I$1,NoSettings_v3!$C$1:$AH$1,0)),"")</f>
        <v>0</v>
      </c>
      <c r="J86" s="157">
        <f>IFERROR(INDEX(NoSettings_v3!$C$2:$AH$4612,MATCH('EPS 3.1.3'!$B86,NoSettings_v3!$A$2:$A$4612,0),MATCH('EPS 3.1.3'!J$1,NoSettings_v3!$C$1:$AH$1,0)),"")</f>
        <v>0</v>
      </c>
      <c r="K86" s="157">
        <f>IFERROR(INDEX(NoSettings_v3!$C$2:$AH$4612,MATCH('EPS 3.1.3'!$B86,NoSettings_v3!$A$2:$A$4612,0),MATCH('EPS 3.1.3'!K$1,NoSettings_v3!$C$1:$AH$1,0)),"")</f>
        <v>0</v>
      </c>
      <c r="L86" s="157">
        <f>IFERROR(INDEX(NoSettings_v3!$C$2:$AH$4612,MATCH('EPS 3.1.3'!$B86,NoSettings_v3!$A$2:$A$4612,0),MATCH('EPS 3.1.3'!L$1,NoSettings_v3!$C$1:$AH$1,0)),"")</f>
        <v>0</v>
      </c>
      <c r="M86" s="157">
        <f>IFERROR(INDEX(NoSettings_v3!$C$2:$AH$4612,MATCH('EPS 3.1.3'!$B86,NoSettings_v3!$A$2:$A$4612,0),MATCH('EPS 3.1.3'!M$1,NoSettings_v3!$C$1:$AH$1,0)),"")</f>
        <v>0</v>
      </c>
      <c r="N86" s="157">
        <f>IFERROR(INDEX(NoSettings_v3!$C$2:$AH$4612,MATCH('EPS 3.1.3'!$B86,NoSettings_v3!$A$2:$A$4612,0),MATCH('EPS 3.1.3'!N$1,NoSettings_v3!$C$1:$AH$1,0)),"")</f>
        <v>0</v>
      </c>
      <c r="O86" s="157">
        <f>IFERROR(INDEX(NoSettings_v3!$C$2:$AH$4612,MATCH('EPS 3.1.3'!$B86,NoSettings_v3!$A$2:$A$4612,0),MATCH('EPS 3.1.3'!O$1,NoSettings_v3!$C$1:$AH$1,0)),"")</f>
        <v>0</v>
      </c>
      <c r="P86" s="157">
        <f>IFERROR(INDEX(NoSettings_v3!$C$2:$AH$4612,MATCH('EPS 3.1.3'!$B86,NoSettings_v3!$A$2:$A$4612,0),MATCH('EPS 3.1.3'!P$1,NoSettings_v3!$C$1:$AH$1,0)),"")</f>
        <v>0</v>
      </c>
      <c r="Q86" s="157">
        <f>IFERROR(INDEX(NoSettings_v3!$C$2:$AH$4612,MATCH('EPS 3.1.3'!$B86,NoSettings_v3!$A$2:$A$4612,0),MATCH('EPS 3.1.3'!Q$1,NoSettings_v3!$C$1:$AH$1,0)),"")</f>
        <v>0</v>
      </c>
      <c r="R86" s="157">
        <f>IFERROR(INDEX(NoSettings_v3!$C$2:$AH$4612,MATCH('EPS 3.1.3'!$B86,NoSettings_v3!$A$2:$A$4612,0),MATCH('EPS 3.1.3'!R$1,NoSettings_v3!$C$1:$AH$1,0)),"")</f>
        <v>0</v>
      </c>
      <c r="S86" s="157">
        <f>IFERROR(INDEX(NoSettings_v3!$C$2:$AH$4612,MATCH('EPS 3.1.3'!$B86,NoSettings_v3!$A$2:$A$4612,0),MATCH('EPS 3.1.3'!S$1,NoSettings_v3!$C$1:$AH$1,0)),"")</f>
        <v>0</v>
      </c>
      <c r="T86" s="157">
        <f>IFERROR(INDEX(NoSettings_v3!$C$2:$AH$4612,MATCH('EPS 3.1.3'!$B86,NoSettings_v3!$A$2:$A$4612,0),MATCH('EPS 3.1.3'!T$1,NoSettings_v3!$C$1:$AH$1,0)),"")</f>
        <v>0</v>
      </c>
      <c r="U86" s="157">
        <f>IFERROR(INDEX(NoSettings_v3!$C$2:$AH$4612,MATCH('EPS 3.1.3'!$B86,NoSettings_v3!$A$2:$A$4612,0),MATCH('EPS 3.1.3'!U$1,NoSettings_v3!$C$1:$AH$1,0)),"")</f>
        <v>0</v>
      </c>
      <c r="V86" s="157">
        <f>IFERROR(INDEX(NoSettings_v3!$C$2:$AH$4612,MATCH('EPS 3.1.3'!$B86,NoSettings_v3!$A$2:$A$4612,0),MATCH('EPS 3.1.3'!V$1,NoSettings_v3!$C$1:$AH$1,0)),"")</f>
        <v>0</v>
      </c>
      <c r="W86" s="157">
        <f>IFERROR(INDEX(NoSettings_v3!$C$2:$AH$4612,MATCH('EPS 3.1.3'!$B86,NoSettings_v3!$A$2:$A$4612,0),MATCH('EPS 3.1.3'!W$1,NoSettings_v3!$C$1:$AH$1,0)),"")</f>
        <v>0</v>
      </c>
      <c r="X86" s="157">
        <f>IFERROR(INDEX(NoSettings_v3!$C$2:$AH$4612,MATCH('EPS 3.1.3'!$B86,NoSettings_v3!$A$2:$A$4612,0),MATCH('EPS 3.1.3'!X$1,NoSettings_v3!$C$1:$AH$1,0)),"")</f>
        <v>0</v>
      </c>
      <c r="Y86" s="157">
        <f>IFERROR(INDEX(NoSettings_v3!$C$2:$AH$4612,MATCH('EPS 3.1.3'!$B86,NoSettings_v3!$A$2:$A$4612,0),MATCH('EPS 3.1.3'!Y$1,NoSettings_v3!$C$1:$AH$1,0)),"")</f>
        <v>0</v>
      </c>
      <c r="Z86" s="157">
        <f>IFERROR(INDEX(NoSettings_v3!$C$2:$AH$4612,MATCH('EPS 3.1.3'!$B86,NoSettings_v3!$A$2:$A$4612,0),MATCH('EPS 3.1.3'!Z$1,NoSettings_v3!$C$1:$AH$1,0)),"")</f>
        <v>0</v>
      </c>
      <c r="AA86" s="157">
        <f>IFERROR(INDEX(NoSettings_v3!$C$2:$AH$4612,MATCH('EPS 3.1.3'!$B86,NoSettings_v3!$A$2:$A$4612,0),MATCH('EPS 3.1.3'!AA$1,NoSettings_v3!$C$1:$AH$1,0)),"")</f>
        <v>0</v>
      </c>
      <c r="AB86" s="157">
        <f>IFERROR(INDEX(NoSettings_v3!$C$2:$AH$4612,MATCH('EPS 3.1.3'!$B86,NoSettings_v3!$A$2:$A$4612,0),MATCH('EPS 3.1.3'!AB$1,NoSettings_v3!$C$1:$AH$1,0)),"")</f>
        <v>0</v>
      </c>
      <c r="AC86" s="157">
        <f>IFERROR(INDEX(NoSettings_v3!$C$2:$AH$4612,MATCH('EPS 3.1.3'!$B86,NoSettings_v3!$A$2:$A$4612,0),MATCH('EPS 3.1.3'!AC$1,NoSettings_v3!$C$1:$AH$1,0)),"")</f>
        <v>0</v>
      </c>
      <c r="AD86" s="157">
        <f>IFERROR(INDEX(NoSettings_v3!$C$2:$AH$4612,MATCH('EPS 3.1.3'!$B86,NoSettings_v3!$A$2:$A$4612,0),MATCH('EPS 3.1.3'!AD$1,NoSettings_v3!$C$1:$AH$1,0)),"")</f>
        <v>0</v>
      </c>
      <c r="AE86" s="157">
        <f>IFERROR(INDEX(NoSettings_v3!$C$2:$AH$4612,MATCH('EPS 3.1.3'!$B86,NoSettings_v3!$A$2:$A$4612,0),MATCH('EPS 3.1.3'!AE$1,NoSettings_v3!$C$1:$AH$1,0)),"")</f>
        <v>0</v>
      </c>
      <c r="AF86" s="157">
        <f>IFERROR(INDEX(NoSettings_v3!$C$2:$AH$4612,MATCH('EPS 3.1.3'!$B86,NoSettings_v3!$A$2:$A$4612,0),MATCH('EPS 3.1.3'!AF$1,NoSettings_v3!$C$1:$AH$1,0)),"")</f>
        <v>0</v>
      </c>
      <c r="AG86" s="157">
        <f>IFERROR(INDEX(NoSettings_v3!$C$2:$AH$4612,MATCH('EPS 3.1.3'!$B86,NoSettings_v3!$A$2:$A$4612,0),MATCH('EPS 3.1.3'!AG$1,NoSettings_v3!$C$1:$AH$1,0)),"")</f>
        <v>0</v>
      </c>
      <c r="AH86" s="157">
        <f>IFERROR(INDEX(NoSettings_v3!$C$2:$AH$4612,MATCH('EPS 3.1.3'!$B86,NoSettings_v3!$A$2:$A$4612,0),MATCH('EPS 3.1.3'!AH$1,NoSettings_v3!$C$1:$AH$1,0)),"")</f>
        <v>0</v>
      </c>
      <c r="AI86" s="157">
        <f>IFERROR(INDEX(NoSettings_v3!$C$2:$AH$4612,MATCH('EPS 3.1.3'!$B86,NoSettings_v3!$A$2:$A$4612,0),MATCH('EPS 3.1.3'!AI$1,NoSettings_v3!$C$1:$AH$1,0)),"")</f>
        <v>0</v>
      </c>
    </row>
    <row r="87" spans="1:35" x14ac:dyDescent="0.35">
      <c r="B87" s="164" t="s">
        <v>422</v>
      </c>
      <c r="C87" s="127" t="s">
        <v>964</v>
      </c>
      <c r="D87" s="157">
        <f>IFERROR(INDEX(NoSettings_v3!$C$2:$AH$4612,MATCH('EPS 3.1.3'!$B87,NoSettings_v3!$A$2:$A$4612,0),MATCH('EPS 3.1.3'!D$1,NoSettings_v3!$C$1:$AH$1,0)),"")</f>
        <v>0</v>
      </c>
      <c r="E87" s="157">
        <f>IFERROR(INDEX(NoSettings_v3!$C$2:$AH$4612,MATCH('EPS 3.1.3'!$B87,NoSettings_v3!$A$2:$A$4612,0),MATCH('EPS 3.1.3'!E$1,NoSettings_v3!$C$1:$AH$1,0)),"")</f>
        <v>0</v>
      </c>
      <c r="F87" s="157">
        <f>IFERROR(INDEX(NoSettings_v3!$C$2:$AH$4612,MATCH('EPS 3.1.3'!$B87,NoSettings_v3!$A$2:$A$4612,0),MATCH('EPS 3.1.3'!F$1,NoSettings_v3!$C$1:$AH$1,0)),"")</f>
        <v>0</v>
      </c>
      <c r="G87" s="157">
        <f>IFERROR(INDEX(NoSettings_v3!$C$2:$AH$4612,MATCH('EPS 3.1.3'!$B87,NoSettings_v3!$A$2:$A$4612,0),MATCH('EPS 3.1.3'!G$1,NoSettings_v3!$C$1:$AH$1,0)),"")</f>
        <v>0</v>
      </c>
      <c r="H87" s="157">
        <f>IFERROR(INDEX(NoSettings_v3!$C$2:$AH$4612,MATCH('EPS 3.1.3'!$B87,NoSettings_v3!$A$2:$A$4612,0),MATCH('EPS 3.1.3'!H$1,NoSettings_v3!$C$1:$AH$1,0)),"")</f>
        <v>0</v>
      </c>
      <c r="I87" s="157">
        <f>IFERROR(INDEX(NoSettings_v3!$C$2:$AH$4612,MATCH('EPS 3.1.3'!$B87,NoSettings_v3!$A$2:$A$4612,0),MATCH('EPS 3.1.3'!I$1,NoSettings_v3!$C$1:$AH$1,0)),"")</f>
        <v>0</v>
      </c>
      <c r="J87" s="157">
        <f>IFERROR(INDEX(NoSettings_v3!$C$2:$AH$4612,MATCH('EPS 3.1.3'!$B87,NoSettings_v3!$A$2:$A$4612,0),MATCH('EPS 3.1.3'!J$1,NoSettings_v3!$C$1:$AH$1,0)),"")</f>
        <v>0</v>
      </c>
      <c r="K87" s="157">
        <f>IFERROR(INDEX(NoSettings_v3!$C$2:$AH$4612,MATCH('EPS 3.1.3'!$B87,NoSettings_v3!$A$2:$A$4612,0),MATCH('EPS 3.1.3'!K$1,NoSettings_v3!$C$1:$AH$1,0)),"")</f>
        <v>0</v>
      </c>
      <c r="L87" s="157">
        <f>IFERROR(INDEX(NoSettings_v3!$C$2:$AH$4612,MATCH('EPS 3.1.3'!$B87,NoSettings_v3!$A$2:$A$4612,0),MATCH('EPS 3.1.3'!L$1,NoSettings_v3!$C$1:$AH$1,0)),"")</f>
        <v>0</v>
      </c>
      <c r="M87" s="157">
        <f>IFERROR(INDEX(NoSettings_v3!$C$2:$AH$4612,MATCH('EPS 3.1.3'!$B87,NoSettings_v3!$A$2:$A$4612,0),MATCH('EPS 3.1.3'!M$1,NoSettings_v3!$C$1:$AH$1,0)),"")</f>
        <v>0</v>
      </c>
      <c r="N87" s="157">
        <f>IFERROR(INDEX(NoSettings_v3!$C$2:$AH$4612,MATCH('EPS 3.1.3'!$B87,NoSettings_v3!$A$2:$A$4612,0),MATCH('EPS 3.1.3'!N$1,NoSettings_v3!$C$1:$AH$1,0)),"")</f>
        <v>0</v>
      </c>
      <c r="O87" s="157">
        <f>IFERROR(INDEX(NoSettings_v3!$C$2:$AH$4612,MATCH('EPS 3.1.3'!$B87,NoSettings_v3!$A$2:$A$4612,0),MATCH('EPS 3.1.3'!O$1,NoSettings_v3!$C$1:$AH$1,0)),"")</f>
        <v>0</v>
      </c>
      <c r="P87" s="157">
        <f>IFERROR(INDEX(NoSettings_v3!$C$2:$AH$4612,MATCH('EPS 3.1.3'!$B87,NoSettings_v3!$A$2:$A$4612,0),MATCH('EPS 3.1.3'!P$1,NoSettings_v3!$C$1:$AH$1,0)),"")</f>
        <v>0</v>
      </c>
      <c r="Q87" s="157">
        <f>IFERROR(INDEX(NoSettings_v3!$C$2:$AH$4612,MATCH('EPS 3.1.3'!$B87,NoSettings_v3!$A$2:$A$4612,0),MATCH('EPS 3.1.3'!Q$1,NoSettings_v3!$C$1:$AH$1,0)),"")</f>
        <v>0</v>
      </c>
      <c r="R87" s="157">
        <f>IFERROR(INDEX(NoSettings_v3!$C$2:$AH$4612,MATCH('EPS 3.1.3'!$B87,NoSettings_v3!$A$2:$A$4612,0),MATCH('EPS 3.1.3'!R$1,NoSettings_v3!$C$1:$AH$1,0)),"")</f>
        <v>0</v>
      </c>
      <c r="S87" s="157">
        <f>IFERROR(INDEX(NoSettings_v3!$C$2:$AH$4612,MATCH('EPS 3.1.3'!$B87,NoSettings_v3!$A$2:$A$4612,0),MATCH('EPS 3.1.3'!S$1,NoSettings_v3!$C$1:$AH$1,0)),"")</f>
        <v>0</v>
      </c>
      <c r="T87" s="157">
        <f>IFERROR(INDEX(NoSettings_v3!$C$2:$AH$4612,MATCH('EPS 3.1.3'!$B87,NoSettings_v3!$A$2:$A$4612,0),MATCH('EPS 3.1.3'!T$1,NoSettings_v3!$C$1:$AH$1,0)),"")</f>
        <v>0</v>
      </c>
      <c r="U87" s="157">
        <f>IFERROR(INDEX(NoSettings_v3!$C$2:$AH$4612,MATCH('EPS 3.1.3'!$B87,NoSettings_v3!$A$2:$A$4612,0),MATCH('EPS 3.1.3'!U$1,NoSettings_v3!$C$1:$AH$1,0)),"")</f>
        <v>0</v>
      </c>
      <c r="V87" s="157">
        <f>IFERROR(INDEX(NoSettings_v3!$C$2:$AH$4612,MATCH('EPS 3.1.3'!$B87,NoSettings_v3!$A$2:$A$4612,0),MATCH('EPS 3.1.3'!V$1,NoSettings_v3!$C$1:$AH$1,0)),"")</f>
        <v>0</v>
      </c>
      <c r="W87" s="157">
        <f>IFERROR(INDEX(NoSettings_v3!$C$2:$AH$4612,MATCH('EPS 3.1.3'!$B87,NoSettings_v3!$A$2:$A$4612,0),MATCH('EPS 3.1.3'!W$1,NoSettings_v3!$C$1:$AH$1,0)),"")</f>
        <v>0</v>
      </c>
      <c r="X87" s="157">
        <f>IFERROR(INDEX(NoSettings_v3!$C$2:$AH$4612,MATCH('EPS 3.1.3'!$B87,NoSettings_v3!$A$2:$A$4612,0),MATCH('EPS 3.1.3'!X$1,NoSettings_v3!$C$1:$AH$1,0)),"")</f>
        <v>0</v>
      </c>
      <c r="Y87" s="157">
        <f>IFERROR(INDEX(NoSettings_v3!$C$2:$AH$4612,MATCH('EPS 3.1.3'!$B87,NoSettings_v3!$A$2:$A$4612,0),MATCH('EPS 3.1.3'!Y$1,NoSettings_v3!$C$1:$AH$1,0)),"")</f>
        <v>0</v>
      </c>
      <c r="Z87" s="157">
        <f>IFERROR(INDEX(NoSettings_v3!$C$2:$AH$4612,MATCH('EPS 3.1.3'!$B87,NoSettings_v3!$A$2:$A$4612,0),MATCH('EPS 3.1.3'!Z$1,NoSettings_v3!$C$1:$AH$1,0)),"")</f>
        <v>0</v>
      </c>
      <c r="AA87" s="157">
        <f>IFERROR(INDEX(NoSettings_v3!$C$2:$AH$4612,MATCH('EPS 3.1.3'!$B87,NoSettings_v3!$A$2:$A$4612,0),MATCH('EPS 3.1.3'!AA$1,NoSettings_v3!$C$1:$AH$1,0)),"")</f>
        <v>0</v>
      </c>
      <c r="AB87" s="157">
        <f>IFERROR(INDEX(NoSettings_v3!$C$2:$AH$4612,MATCH('EPS 3.1.3'!$B87,NoSettings_v3!$A$2:$A$4612,0),MATCH('EPS 3.1.3'!AB$1,NoSettings_v3!$C$1:$AH$1,0)),"")</f>
        <v>0</v>
      </c>
      <c r="AC87" s="157">
        <f>IFERROR(INDEX(NoSettings_v3!$C$2:$AH$4612,MATCH('EPS 3.1.3'!$B87,NoSettings_v3!$A$2:$A$4612,0),MATCH('EPS 3.1.3'!AC$1,NoSettings_v3!$C$1:$AH$1,0)),"")</f>
        <v>0</v>
      </c>
      <c r="AD87" s="157">
        <f>IFERROR(INDEX(NoSettings_v3!$C$2:$AH$4612,MATCH('EPS 3.1.3'!$B87,NoSettings_v3!$A$2:$A$4612,0),MATCH('EPS 3.1.3'!AD$1,NoSettings_v3!$C$1:$AH$1,0)),"")</f>
        <v>0</v>
      </c>
      <c r="AE87" s="157">
        <f>IFERROR(INDEX(NoSettings_v3!$C$2:$AH$4612,MATCH('EPS 3.1.3'!$B87,NoSettings_v3!$A$2:$A$4612,0),MATCH('EPS 3.1.3'!AE$1,NoSettings_v3!$C$1:$AH$1,0)),"")</f>
        <v>0</v>
      </c>
      <c r="AF87" s="157">
        <f>IFERROR(INDEX(NoSettings_v3!$C$2:$AH$4612,MATCH('EPS 3.1.3'!$B87,NoSettings_v3!$A$2:$A$4612,0),MATCH('EPS 3.1.3'!AF$1,NoSettings_v3!$C$1:$AH$1,0)),"")</f>
        <v>0</v>
      </c>
      <c r="AG87" s="157">
        <f>IFERROR(INDEX(NoSettings_v3!$C$2:$AH$4612,MATCH('EPS 3.1.3'!$B87,NoSettings_v3!$A$2:$A$4612,0),MATCH('EPS 3.1.3'!AG$1,NoSettings_v3!$C$1:$AH$1,0)),"")</f>
        <v>0</v>
      </c>
      <c r="AH87" s="157">
        <f>IFERROR(INDEX(NoSettings_v3!$C$2:$AH$4612,MATCH('EPS 3.1.3'!$B87,NoSettings_v3!$A$2:$A$4612,0),MATCH('EPS 3.1.3'!AH$1,NoSettings_v3!$C$1:$AH$1,0)),"")</f>
        <v>0</v>
      </c>
      <c r="AI87" s="157">
        <f>IFERROR(INDEX(NoSettings_v3!$C$2:$AH$4612,MATCH('EPS 3.1.3'!$B87,NoSettings_v3!$A$2:$A$4612,0),MATCH('EPS 3.1.3'!AI$1,NoSettings_v3!$C$1:$AH$1,0)),"")</f>
        <v>0</v>
      </c>
    </row>
    <row r="88" spans="1:35" x14ac:dyDescent="0.35">
      <c r="B88" s="164" t="s">
        <v>423</v>
      </c>
      <c r="C88" s="127" t="s">
        <v>964</v>
      </c>
      <c r="D88" s="157">
        <f>IFERROR(INDEX(NoSettings_v3!$C$2:$AH$4612,MATCH('EPS 3.1.3'!$B88,NoSettings_v3!$A$2:$A$4612,0),MATCH('EPS 3.1.3'!D$1,NoSettings_v3!$C$1:$AH$1,0)),"")</f>
        <v>0</v>
      </c>
      <c r="E88" s="157">
        <f>IFERROR(INDEX(NoSettings_v3!$C$2:$AH$4612,MATCH('EPS 3.1.3'!$B88,NoSettings_v3!$A$2:$A$4612,0),MATCH('EPS 3.1.3'!E$1,NoSettings_v3!$C$1:$AH$1,0)),"")</f>
        <v>0</v>
      </c>
      <c r="F88" s="157">
        <f>IFERROR(INDEX(NoSettings_v3!$C$2:$AH$4612,MATCH('EPS 3.1.3'!$B88,NoSettings_v3!$A$2:$A$4612,0),MATCH('EPS 3.1.3'!F$1,NoSettings_v3!$C$1:$AH$1,0)),"")</f>
        <v>0</v>
      </c>
      <c r="G88" s="157">
        <f>IFERROR(INDEX(NoSettings_v3!$C$2:$AH$4612,MATCH('EPS 3.1.3'!$B88,NoSettings_v3!$A$2:$A$4612,0),MATCH('EPS 3.1.3'!G$1,NoSettings_v3!$C$1:$AH$1,0)),"")</f>
        <v>0</v>
      </c>
      <c r="H88" s="157">
        <f>IFERROR(INDEX(NoSettings_v3!$C$2:$AH$4612,MATCH('EPS 3.1.3'!$B88,NoSettings_v3!$A$2:$A$4612,0),MATCH('EPS 3.1.3'!H$1,NoSettings_v3!$C$1:$AH$1,0)),"")</f>
        <v>0</v>
      </c>
      <c r="I88" s="157">
        <f>IFERROR(INDEX(NoSettings_v3!$C$2:$AH$4612,MATCH('EPS 3.1.3'!$B88,NoSettings_v3!$A$2:$A$4612,0),MATCH('EPS 3.1.3'!I$1,NoSettings_v3!$C$1:$AH$1,0)),"")</f>
        <v>0</v>
      </c>
      <c r="J88" s="157">
        <f>IFERROR(INDEX(NoSettings_v3!$C$2:$AH$4612,MATCH('EPS 3.1.3'!$B88,NoSettings_v3!$A$2:$A$4612,0),MATCH('EPS 3.1.3'!J$1,NoSettings_v3!$C$1:$AH$1,0)),"")</f>
        <v>0</v>
      </c>
      <c r="K88" s="157">
        <f>IFERROR(INDEX(NoSettings_v3!$C$2:$AH$4612,MATCH('EPS 3.1.3'!$B88,NoSettings_v3!$A$2:$A$4612,0),MATCH('EPS 3.1.3'!K$1,NoSettings_v3!$C$1:$AH$1,0)),"")</f>
        <v>0</v>
      </c>
      <c r="L88" s="157">
        <f>IFERROR(INDEX(NoSettings_v3!$C$2:$AH$4612,MATCH('EPS 3.1.3'!$B88,NoSettings_v3!$A$2:$A$4612,0),MATCH('EPS 3.1.3'!L$1,NoSettings_v3!$C$1:$AH$1,0)),"")</f>
        <v>0</v>
      </c>
      <c r="M88" s="157">
        <f>IFERROR(INDEX(NoSettings_v3!$C$2:$AH$4612,MATCH('EPS 3.1.3'!$B88,NoSettings_v3!$A$2:$A$4612,0),MATCH('EPS 3.1.3'!M$1,NoSettings_v3!$C$1:$AH$1,0)),"")</f>
        <v>0</v>
      </c>
      <c r="N88" s="157">
        <f>IFERROR(INDEX(NoSettings_v3!$C$2:$AH$4612,MATCH('EPS 3.1.3'!$B88,NoSettings_v3!$A$2:$A$4612,0),MATCH('EPS 3.1.3'!N$1,NoSettings_v3!$C$1:$AH$1,0)),"")</f>
        <v>0</v>
      </c>
      <c r="O88" s="157">
        <f>IFERROR(INDEX(NoSettings_v3!$C$2:$AH$4612,MATCH('EPS 3.1.3'!$B88,NoSettings_v3!$A$2:$A$4612,0),MATCH('EPS 3.1.3'!O$1,NoSettings_v3!$C$1:$AH$1,0)),"")</f>
        <v>0</v>
      </c>
      <c r="P88" s="157">
        <f>IFERROR(INDEX(NoSettings_v3!$C$2:$AH$4612,MATCH('EPS 3.1.3'!$B88,NoSettings_v3!$A$2:$A$4612,0),MATCH('EPS 3.1.3'!P$1,NoSettings_v3!$C$1:$AH$1,0)),"")</f>
        <v>0</v>
      </c>
      <c r="Q88" s="157">
        <f>IFERROR(INDEX(NoSettings_v3!$C$2:$AH$4612,MATCH('EPS 3.1.3'!$B88,NoSettings_v3!$A$2:$A$4612,0),MATCH('EPS 3.1.3'!Q$1,NoSettings_v3!$C$1:$AH$1,0)),"")</f>
        <v>0</v>
      </c>
      <c r="R88" s="157">
        <f>IFERROR(INDEX(NoSettings_v3!$C$2:$AH$4612,MATCH('EPS 3.1.3'!$B88,NoSettings_v3!$A$2:$A$4612,0),MATCH('EPS 3.1.3'!R$1,NoSettings_v3!$C$1:$AH$1,0)),"")</f>
        <v>0</v>
      </c>
      <c r="S88" s="157">
        <f>IFERROR(INDEX(NoSettings_v3!$C$2:$AH$4612,MATCH('EPS 3.1.3'!$B88,NoSettings_v3!$A$2:$A$4612,0),MATCH('EPS 3.1.3'!S$1,NoSettings_v3!$C$1:$AH$1,0)),"")</f>
        <v>0</v>
      </c>
      <c r="T88" s="157">
        <f>IFERROR(INDEX(NoSettings_v3!$C$2:$AH$4612,MATCH('EPS 3.1.3'!$B88,NoSettings_v3!$A$2:$A$4612,0),MATCH('EPS 3.1.3'!T$1,NoSettings_v3!$C$1:$AH$1,0)),"")</f>
        <v>0</v>
      </c>
      <c r="U88" s="157">
        <f>IFERROR(INDEX(NoSettings_v3!$C$2:$AH$4612,MATCH('EPS 3.1.3'!$B88,NoSettings_v3!$A$2:$A$4612,0),MATCH('EPS 3.1.3'!U$1,NoSettings_v3!$C$1:$AH$1,0)),"")</f>
        <v>0</v>
      </c>
      <c r="V88" s="157">
        <f>IFERROR(INDEX(NoSettings_v3!$C$2:$AH$4612,MATCH('EPS 3.1.3'!$B88,NoSettings_v3!$A$2:$A$4612,0),MATCH('EPS 3.1.3'!V$1,NoSettings_v3!$C$1:$AH$1,0)),"")</f>
        <v>0</v>
      </c>
      <c r="W88" s="157">
        <f>IFERROR(INDEX(NoSettings_v3!$C$2:$AH$4612,MATCH('EPS 3.1.3'!$B88,NoSettings_v3!$A$2:$A$4612,0),MATCH('EPS 3.1.3'!W$1,NoSettings_v3!$C$1:$AH$1,0)),"")</f>
        <v>0</v>
      </c>
      <c r="X88" s="157">
        <f>IFERROR(INDEX(NoSettings_v3!$C$2:$AH$4612,MATCH('EPS 3.1.3'!$B88,NoSettings_v3!$A$2:$A$4612,0),MATCH('EPS 3.1.3'!X$1,NoSettings_v3!$C$1:$AH$1,0)),"")</f>
        <v>0</v>
      </c>
      <c r="Y88" s="157">
        <f>IFERROR(INDEX(NoSettings_v3!$C$2:$AH$4612,MATCH('EPS 3.1.3'!$B88,NoSettings_v3!$A$2:$A$4612,0),MATCH('EPS 3.1.3'!Y$1,NoSettings_v3!$C$1:$AH$1,0)),"")</f>
        <v>0</v>
      </c>
      <c r="Z88" s="157">
        <f>IFERROR(INDEX(NoSettings_v3!$C$2:$AH$4612,MATCH('EPS 3.1.3'!$B88,NoSettings_v3!$A$2:$A$4612,0),MATCH('EPS 3.1.3'!Z$1,NoSettings_v3!$C$1:$AH$1,0)),"")</f>
        <v>0</v>
      </c>
      <c r="AA88" s="157">
        <f>IFERROR(INDEX(NoSettings_v3!$C$2:$AH$4612,MATCH('EPS 3.1.3'!$B88,NoSettings_v3!$A$2:$A$4612,0),MATCH('EPS 3.1.3'!AA$1,NoSettings_v3!$C$1:$AH$1,0)),"")</f>
        <v>0</v>
      </c>
      <c r="AB88" s="157">
        <f>IFERROR(INDEX(NoSettings_v3!$C$2:$AH$4612,MATCH('EPS 3.1.3'!$B88,NoSettings_v3!$A$2:$A$4612,0),MATCH('EPS 3.1.3'!AB$1,NoSettings_v3!$C$1:$AH$1,0)),"")</f>
        <v>0</v>
      </c>
      <c r="AC88" s="157">
        <f>IFERROR(INDEX(NoSettings_v3!$C$2:$AH$4612,MATCH('EPS 3.1.3'!$B88,NoSettings_v3!$A$2:$A$4612,0),MATCH('EPS 3.1.3'!AC$1,NoSettings_v3!$C$1:$AH$1,0)),"")</f>
        <v>0</v>
      </c>
      <c r="AD88" s="157">
        <f>IFERROR(INDEX(NoSettings_v3!$C$2:$AH$4612,MATCH('EPS 3.1.3'!$B88,NoSettings_v3!$A$2:$A$4612,0),MATCH('EPS 3.1.3'!AD$1,NoSettings_v3!$C$1:$AH$1,0)),"")</f>
        <v>0</v>
      </c>
      <c r="AE88" s="157">
        <f>IFERROR(INDEX(NoSettings_v3!$C$2:$AH$4612,MATCH('EPS 3.1.3'!$B88,NoSettings_v3!$A$2:$A$4612,0),MATCH('EPS 3.1.3'!AE$1,NoSettings_v3!$C$1:$AH$1,0)),"")</f>
        <v>0</v>
      </c>
      <c r="AF88" s="157">
        <f>IFERROR(INDEX(NoSettings_v3!$C$2:$AH$4612,MATCH('EPS 3.1.3'!$B88,NoSettings_v3!$A$2:$A$4612,0),MATCH('EPS 3.1.3'!AF$1,NoSettings_v3!$C$1:$AH$1,0)),"")</f>
        <v>0</v>
      </c>
      <c r="AG88" s="157">
        <f>IFERROR(INDEX(NoSettings_v3!$C$2:$AH$4612,MATCH('EPS 3.1.3'!$B88,NoSettings_v3!$A$2:$A$4612,0),MATCH('EPS 3.1.3'!AG$1,NoSettings_v3!$C$1:$AH$1,0)),"")</f>
        <v>0</v>
      </c>
      <c r="AH88" s="157">
        <f>IFERROR(INDEX(NoSettings_v3!$C$2:$AH$4612,MATCH('EPS 3.1.3'!$B88,NoSettings_v3!$A$2:$A$4612,0),MATCH('EPS 3.1.3'!AH$1,NoSettings_v3!$C$1:$AH$1,0)),"")</f>
        <v>0</v>
      </c>
      <c r="AI88" s="157">
        <f>IFERROR(INDEX(NoSettings_v3!$C$2:$AH$4612,MATCH('EPS 3.1.3'!$B88,NoSettings_v3!$A$2:$A$4612,0),MATCH('EPS 3.1.3'!AI$1,NoSettings_v3!$C$1:$AH$1,0)),"")</f>
        <v>0</v>
      </c>
    </row>
    <row r="89" spans="1:35" x14ac:dyDescent="0.35">
      <c r="B89" s="164" t="s">
        <v>1048</v>
      </c>
      <c r="C89" s="127" t="s">
        <v>964</v>
      </c>
      <c r="D89" s="157">
        <f>IFERROR(INDEX(NoSettings_v3!$C$2:$AH$4612,MATCH('EPS 3.1.3'!$B89,NoSettings_v3!$A$2:$A$4612,0),MATCH('EPS 3.1.3'!D$1,NoSettings_v3!$C$1:$AH$1,0)),"")</f>
        <v>0</v>
      </c>
      <c r="E89" s="157">
        <f>IFERROR(INDEX(NoSettings_v3!$C$2:$AH$4612,MATCH('EPS 3.1.3'!$B89,NoSettings_v3!$A$2:$A$4612,0),MATCH('EPS 3.1.3'!E$1,NoSettings_v3!$C$1:$AH$1,0)),"")</f>
        <v>0</v>
      </c>
      <c r="F89" s="157">
        <f>IFERROR(INDEX(NoSettings_v3!$C$2:$AH$4612,MATCH('EPS 3.1.3'!$B89,NoSettings_v3!$A$2:$A$4612,0),MATCH('EPS 3.1.3'!F$1,NoSettings_v3!$C$1:$AH$1,0)),"")</f>
        <v>0</v>
      </c>
      <c r="G89" s="157">
        <f>IFERROR(INDEX(NoSettings_v3!$C$2:$AH$4612,MATCH('EPS 3.1.3'!$B89,NoSettings_v3!$A$2:$A$4612,0),MATCH('EPS 3.1.3'!G$1,NoSettings_v3!$C$1:$AH$1,0)),"")</f>
        <v>0</v>
      </c>
      <c r="H89" s="157">
        <f>IFERROR(INDEX(NoSettings_v3!$C$2:$AH$4612,MATCH('EPS 3.1.3'!$B89,NoSettings_v3!$A$2:$A$4612,0),MATCH('EPS 3.1.3'!H$1,NoSettings_v3!$C$1:$AH$1,0)),"")</f>
        <v>0</v>
      </c>
      <c r="I89" s="157">
        <f>IFERROR(INDEX(NoSettings_v3!$C$2:$AH$4612,MATCH('EPS 3.1.3'!$B89,NoSettings_v3!$A$2:$A$4612,0),MATCH('EPS 3.1.3'!I$1,NoSettings_v3!$C$1:$AH$1,0)),"")</f>
        <v>0</v>
      </c>
      <c r="J89" s="157">
        <f>IFERROR(INDEX(NoSettings_v3!$C$2:$AH$4612,MATCH('EPS 3.1.3'!$B89,NoSettings_v3!$A$2:$A$4612,0),MATCH('EPS 3.1.3'!J$1,NoSettings_v3!$C$1:$AH$1,0)),"")</f>
        <v>0</v>
      </c>
      <c r="K89" s="157">
        <f>IFERROR(INDEX(NoSettings_v3!$C$2:$AH$4612,MATCH('EPS 3.1.3'!$B89,NoSettings_v3!$A$2:$A$4612,0),MATCH('EPS 3.1.3'!K$1,NoSettings_v3!$C$1:$AH$1,0)),"")</f>
        <v>0</v>
      </c>
      <c r="L89" s="157">
        <f>IFERROR(INDEX(NoSettings_v3!$C$2:$AH$4612,MATCH('EPS 3.1.3'!$B89,NoSettings_v3!$A$2:$A$4612,0),MATCH('EPS 3.1.3'!L$1,NoSettings_v3!$C$1:$AH$1,0)),"")</f>
        <v>0</v>
      </c>
      <c r="M89" s="157">
        <f>IFERROR(INDEX(NoSettings_v3!$C$2:$AH$4612,MATCH('EPS 3.1.3'!$B89,NoSettings_v3!$A$2:$A$4612,0),MATCH('EPS 3.1.3'!M$1,NoSettings_v3!$C$1:$AH$1,0)),"")</f>
        <v>0</v>
      </c>
      <c r="N89" s="157">
        <f>IFERROR(INDEX(NoSettings_v3!$C$2:$AH$4612,MATCH('EPS 3.1.3'!$B89,NoSettings_v3!$A$2:$A$4612,0),MATCH('EPS 3.1.3'!N$1,NoSettings_v3!$C$1:$AH$1,0)),"")</f>
        <v>0</v>
      </c>
      <c r="O89" s="157">
        <f>IFERROR(INDEX(NoSettings_v3!$C$2:$AH$4612,MATCH('EPS 3.1.3'!$B89,NoSettings_v3!$A$2:$A$4612,0),MATCH('EPS 3.1.3'!O$1,NoSettings_v3!$C$1:$AH$1,0)),"")</f>
        <v>0</v>
      </c>
      <c r="P89" s="157">
        <f>IFERROR(INDEX(NoSettings_v3!$C$2:$AH$4612,MATCH('EPS 3.1.3'!$B89,NoSettings_v3!$A$2:$A$4612,0),MATCH('EPS 3.1.3'!P$1,NoSettings_v3!$C$1:$AH$1,0)),"")</f>
        <v>0</v>
      </c>
      <c r="Q89" s="157">
        <f>IFERROR(INDEX(NoSettings_v3!$C$2:$AH$4612,MATCH('EPS 3.1.3'!$B89,NoSettings_v3!$A$2:$A$4612,0),MATCH('EPS 3.1.3'!Q$1,NoSettings_v3!$C$1:$AH$1,0)),"")</f>
        <v>0</v>
      </c>
      <c r="R89" s="157">
        <f>IFERROR(INDEX(NoSettings_v3!$C$2:$AH$4612,MATCH('EPS 3.1.3'!$B89,NoSettings_v3!$A$2:$A$4612,0),MATCH('EPS 3.1.3'!R$1,NoSettings_v3!$C$1:$AH$1,0)),"")</f>
        <v>0</v>
      </c>
      <c r="S89" s="157">
        <f>IFERROR(INDEX(NoSettings_v3!$C$2:$AH$4612,MATCH('EPS 3.1.3'!$B89,NoSettings_v3!$A$2:$A$4612,0),MATCH('EPS 3.1.3'!S$1,NoSettings_v3!$C$1:$AH$1,0)),"")</f>
        <v>0</v>
      </c>
      <c r="T89" s="157">
        <f>IFERROR(INDEX(NoSettings_v3!$C$2:$AH$4612,MATCH('EPS 3.1.3'!$B89,NoSettings_v3!$A$2:$A$4612,0),MATCH('EPS 3.1.3'!T$1,NoSettings_v3!$C$1:$AH$1,0)),"")</f>
        <v>0</v>
      </c>
      <c r="U89" s="157">
        <f>IFERROR(INDEX(NoSettings_v3!$C$2:$AH$4612,MATCH('EPS 3.1.3'!$B89,NoSettings_v3!$A$2:$A$4612,0),MATCH('EPS 3.1.3'!U$1,NoSettings_v3!$C$1:$AH$1,0)),"")</f>
        <v>0</v>
      </c>
      <c r="V89" s="157">
        <f>IFERROR(INDEX(NoSettings_v3!$C$2:$AH$4612,MATCH('EPS 3.1.3'!$B89,NoSettings_v3!$A$2:$A$4612,0),MATCH('EPS 3.1.3'!V$1,NoSettings_v3!$C$1:$AH$1,0)),"")</f>
        <v>0</v>
      </c>
      <c r="W89" s="157">
        <f>IFERROR(INDEX(NoSettings_v3!$C$2:$AH$4612,MATCH('EPS 3.1.3'!$B89,NoSettings_v3!$A$2:$A$4612,0),MATCH('EPS 3.1.3'!W$1,NoSettings_v3!$C$1:$AH$1,0)),"")</f>
        <v>0</v>
      </c>
      <c r="X89" s="157">
        <f>IFERROR(INDEX(NoSettings_v3!$C$2:$AH$4612,MATCH('EPS 3.1.3'!$B89,NoSettings_v3!$A$2:$A$4612,0),MATCH('EPS 3.1.3'!X$1,NoSettings_v3!$C$1:$AH$1,0)),"")</f>
        <v>0</v>
      </c>
      <c r="Y89" s="157">
        <f>IFERROR(INDEX(NoSettings_v3!$C$2:$AH$4612,MATCH('EPS 3.1.3'!$B89,NoSettings_v3!$A$2:$A$4612,0),MATCH('EPS 3.1.3'!Y$1,NoSettings_v3!$C$1:$AH$1,0)),"")</f>
        <v>0</v>
      </c>
      <c r="Z89" s="157">
        <f>IFERROR(INDEX(NoSettings_v3!$C$2:$AH$4612,MATCH('EPS 3.1.3'!$B89,NoSettings_v3!$A$2:$A$4612,0),MATCH('EPS 3.1.3'!Z$1,NoSettings_v3!$C$1:$AH$1,0)),"")</f>
        <v>0</v>
      </c>
      <c r="AA89" s="157">
        <f>IFERROR(INDEX(NoSettings_v3!$C$2:$AH$4612,MATCH('EPS 3.1.3'!$B89,NoSettings_v3!$A$2:$A$4612,0),MATCH('EPS 3.1.3'!AA$1,NoSettings_v3!$C$1:$AH$1,0)),"")</f>
        <v>0</v>
      </c>
      <c r="AB89" s="157">
        <f>IFERROR(INDEX(NoSettings_v3!$C$2:$AH$4612,MATCH('EPS 3.1.3'!$B89,NoSettings_v3!$A$2:$A$4612,0),MATCH('EPS 3.1.3'!AB$1,NoSettings_v3!$C$1:$AH$1,0)),"")</f>
        <v>0</v>
      </c>
      <c r="AC89" s="157">
        <f>IFERROR(INDEX(NoSettings_v3!$C$2:$AH$4612,MATCH('EPS 3.1.3'!$B89,NoSettings_v3!$A$2:$A$4612,0),MATCH('EPS 3.1.3'!AC$1,NoSettings_v3!$C$1:$AH$1,0)),"")</f>
        <v>0</v>
      </c>
      <c r="AD89" s="157">
        <f>IFERROR(INDEX(NoSettings_v3!$C$2:$AH$4612,MATCH('EPS 3.1.3'!$B89,NoSettings_v3!$A$2:$A$4612,0),MATCH('EPS 3.1.3'!AD$1,NoSettings_v3!$C$1:$AH$1,0)),"")</f>
        <v>0</v>
      </c>
      <c r="AE89" s="157">
        <f>IFERROR(INDEX(NoSettings_v3!$C$2:$AH$4612,MATCH('EPS 3.1.3'!$B89,NoSettings_v3!$A$2:$A$4612,0),MATCH('EPS 3.1.3'!AE$1,NoSettings_v3!$C$1:$AH$1,0)),"")</f>
        <v>0</v>
      </c>
      <c r="AF89" s="157">
        <f>IFERROR(INDEX(NoSettings_v3!$C$2:$AH$4612,MATCH('EPS 3.1.3'!$B89,NoSettings_v3!$A$2:$A$4612,0),MATCH('EPS 3.1.3'!AF$1,NoSettings_v3!$C$1:$AH$1,0)),"")</f>
        <v>0</v>
      </c>
      <c r="AG89" s="157">
        <f>IFERROR(INDEX(NoSettings_v3!$C$2:$AH$4612,MATCH('EPS 3.1.3'!$B89,NoSettings_v3!$A$2:$A$4612,0),MATCH('EPS 3.1.3'!AG$1,NoSettings_v3!$C$1:$AH$1,0)),"")</f>
        <v>0</v>
      </c>
      <c r="AH89" s="157">
        <f>IFERROR(INDEX(NoSettings_v3!$C$2:$AH$4612,MATCH('EPS 3.1.3'!$B89,NoSettings_v3!$A$2:$A$4612,0),MATCH('EPS 3.1.3'!AH$1,NoSettings_v3!$C$1:$AH$1,0)),"")</f>
        <v>0</v>
      </c>
      <c r="AI89" s="157">
        <f>IFERROR(INDEX(NoSettings_v3!$C$2:$AH$4612,MATCH('EPS 3.1.3'!$B89,NoSettings_v3!$A$2:$A$4612,0),MATCH('EPS 3.1.3'!AI$1,NoSettings_v3!$C$1:$AH$1,0)),"")</f>
        <v>0</v>
      </c>
    </row>
    <row r="90" spans="1:35" x14ac:dyDescent="0.35">
      <c r="B90" s="164" t="s">
        <v>1049</v>
      </c>
      <c r="C90" s="127" t="s">
        <v>964</v>
      </c>
      <c r="D90" s="157">
        <f>IFERROR(INDEX(NoSettings_v3!$C$2:$AH$4612,MATCH('EPS 3.1.3'!$B90,NoSettings_v3!$A$2:$A$4612,0),MATCH('EPS 3.1.3'!D$1,NoSettings_v3!$C$1:$AH$1,0)),"")</f>
        <v>0</v>
      </c>
      <c r="E90" s="157">
        <f>IFERROR(INDEX(NoSettings_v3!$C$2:$AH$4612,MATCH('EPS 3.1.3'!$B90,NoSettings_v3!$A$2:$A$4612,0),MATCH('EPS 3.1.3'!E$1,NoSettings_v3!$C$1:$AH$1,0)),"")</f>
        <v>0</v>
      </c>
      <c r="F90" s="157">
        <f>IFERROR(INDEX(NoSettings_v3!$C$2:$AH$4612,MATCH('EPS 3.1.3'!$B90,NoSettings_v3!$A$2:$A$4612,0),MATCH('EPS 3.1.3'!F$1,NoSettings_v3!$C$1:$AH$1,0)),"")</f>
        <v>0</v>
      </c>
      <c r="G90" s="157">
        <f>IFERROR(INDEX(NoSettings_v3!$C$2:$AH$4612,MATCH('EPS 3.1.3'!$B90,NoSettings_v3!$A$2:$A$4612,0),MATCH('EPS 3.1.3'!G$1,NoSettings_v3!$C$1:$AH$1,0)),"")</f>
        <v>0</v>
      </c>
      <c r="H90" s="157">
        <f>IFERROR(INDEX(NoSettings_v3!$C$2:$AH$4612,MATCH('EPS 3.1.3'!$B90,NoSettings_v3!$A$2:$A$4612,0),MATCH('EPS 3.1.3'!H$1,NoSettings_v3!$C$1:$AH$1,0)),"")</f>
        <v>0</v>
      </c>
      <c r="I90" s="157">
        <f>IFERROR(INDEX(NoSettings_v3!$C$2:$AH$4612,MATCH('EPS 3.1.3'!$B90,NoSettings_v3!$A$2:$A$4612,0),MATCH('EPS 3.1.3'!I$1,NoSettings_v3!$C$1:$AH$1,0)),"")</f>
        <v>0</v>
      </c>
      <c r="J90" s="157">
        <f>IFERROR(INDEX(NoSettings_v3!$C$2:$AH$4612,MATCH('EPS 3.1.3'!$B90,NoSettings_v3!$A$2:$A$4612,0),MATCH('EPS 3.1.3'!J$1,NoSettings_v3!$C$1:$AH$1,0)),"")</f>
        <v>0</v>
      </c>
      <c r="K90" s="157">
        <f>IFERROR(INDEX(NoSettings_v3!$C$2:$AH$4612,MATCH('EPS 3.1.3'!$B90,NoSettings_v3!$A$2:$A$4612,0),MATCH('EPS 3.1.3'!K$1,NoSettings_v3!$C$1:$AH$1,0)),"")</f>
        <v>0</v>
      </c>
      <c r="L90" s="157">
        <f>IFERROR(INDEX(NoSettings_v3!$C$2:$AH$4612,MATCH('EPS 3.1.3'!$B90,NoSettings_v3!$A$2:$A$4612,0),MATCH('EPS 3.1.3'!L$1,NoSettings_v3!$C$1:$AH$1,0)),"")</f>
        <v>0</v>
      </c>
      <c r="M90" s="157">
        <f>IFERROR(INDEX(NoSettings_v3!$C$2:$AH$4612,MATCH('EPS 3.1.3'!$B90,NoSettings_v3!$A$2:$A$4612,0),MATCH('EPS 3.1.3'!M$1,NoSettings_v3!$C$1:$AH$1,0)),"")</f>
        <v>0</v>
      </c>
      <c r="N90" s="157">
        <f>IFERROR(INDEX(NoSettings_v3!$C$2:$AH$4612,MATCH('EPS 3.1.3'!$B90,NoSettings_v3!$A$2:$A$4612,0),MATCH('EPS 3.1.3'!N$1,NoSettings_v3!$C$1:$AH$1,0)),"")</f>
        <v>0</v>
      </c>
      <c r="O90" s="157">
        <f>IFERROR(INDEX(NoSettings_v3!$C$2:$AH$4612,MATCH('EPS 3.1.3'!$B90,NoSettings_v3!$A$2:$A$4612,0),MATCH('EPS 3.1.3'!O$1,NoSettings_v3!$C$1:$AH$1,0)),"")</f>
        <v>0</v>
      </c>
      <c r="P90" s="157">
        <f>IFERROR(INDEX(NoSettings_v3!$C$2:$AH$4612,MATCH('EPS 3.1.3'!$B90,NoSettings_v3!$A$2:$A$4612,0),MATCH('EPS 3.1.3'!P$1,NoSettings_v3!$C$1:$AH$1,0)),"")</f>
        <v>0</v>
      </c>
      <c r="Q90" s="157">
        <f>IFERROR(INDEX(NoSettings_v3!$C$2:$AH$4612,MATCH('EPS 3.1.3'!$B90,NoSettings_v3!$A$2:$A$4612,0),MATCH('EPS 3.1.3'!Q$1,NoSettings_v3!$C$1:$AH$1,0)),"")</f>
        <v>0</v>
      </c>
      <c r="R90" s="157">
        <f>IFERROR(INDEX(NoSettings_v3!$C$2:$AH$4612,MATCH('EPS 3.1.3'!$B90,NoSettings_v3!$A$2:$A$4612,0),MATCH('EPS 3.1.3'!R$1,NoSettings_v3!$C$1:$AH$1,0)),"")</f>
        <v>0</v>
      </c>
      <c r="S90" s="157">
        <f>IFERROR(INDEX(NoSettings_v3!$C$2:$AH$4612,MATCH('EPS 3.1.3'!$B90,NoSettings_v3!$A$2:$A$4612,0),MATCH('EPS 3.1.3'!S$1,NoSettings_v3!$C$1:$AH$1,0)),"")</f>
        <v>0</v>
      </c>
      <c r="T90" s="157">
        <f>IFERROR(INDEX(NoSettings_v3!$C$2:$AH$4612,MATCH('EPS 3.1.3'!$B90,NoSettings_v3!$A$2:$A$4612,0),MATCH('EPS 3.1.3'!T$1,NoSettings_v3!$C$1:$AH$1,0)),"")</f>
        <v>0</v>
      </c>
      <c r="U90" s="157">
        <f>IFERROR(INDEX(NoSettings_v3!$C$2:$AH$4612,MATCH('EPS 3.1.3'!$B90,NoSettings_v3!$A$2:$A$4612,0),MATCH('EPS 3.1.3'!U$1,NoSettings_v3!$C$1:$AH$1,0)),"")</f>
        <v>0</v>
      </c>
      <c r="V90" s="157">
        <f>IFERROR(INDEX(NoSettings_v3!$C$2:$AH$4612,MATCH('EPS 3.1.3'!$B90,NoSettings_v3!$A$2:$A$4612,0),MATCH('EPS 3.1.3'!V$1,NoSettings_v3!$C$1:$AH$1,0)),"")</f>
        <v>0</v>
      </c>
      <c r="W90" s="157">
        <f>IFERROR(INDEX(NoSettings_v3!$C$2:$AH$4612,MATCH('EPS 3.1.3'!$B90,NoSettings_v3!$A$2:$A$4612,0),MATCH('EPS 3.1.3'!W$1,NoSettings_v3!$C$1:$AH$1,0)),"")</f>
        <v>0</v>
      </c>
      <c r="X90" s="157">
        <f>IFERROR(INDEX(NoSettings_v3!$C$2:$AH$4612,MATCH('EPS 3.1.3'!$B90,NoSettings_v3!$A$2:$A$4612,0),MATCH('EPS 3.1.3'!X$1,NoSettings_v3!$C$1:$AH$1,0)),"")</f>
        <v>0</v>
      </c>
      <c r="Y90" s="157">
        <f>IFERROR(INDEX(NoSettings_v3!$C$2:$AH$4612,MATCH('EPS 3.1.3'!$B90,NoSettings_v3!$A$2:$A$4612,0),MATCH('EPS 3.1.3'!Y$1,NoSettings_v3!$C$1:$AH$1,0)),"")</f>
        <v>0</v>
      </c>
      <c r="Z90" s="157">
        <f>IFERROR(INDEX(NoSettings_v3!$C$2:$AH$4612,MATCH('EPS 3.1.3'!$B90,NoSettings_v3!$A$2:$A$4612,0),MATCH('EPS 3.1.3'!Z$1,NoSettings_v3!$C$1:$AH$1,0)),"")</f>
        <v>0</v>
      </c>
      <c r="AA90" s="157">
        <f>IFERROR(INDEX(NoSettings_v3!$C$2:$AH$4612,MATCH('EPS 3.1.3'!$B90,NoSettings_v3!$A$2:$A$4612,0),MATCH('EPS 3.1.3'!AA$1,NoSettings_v3!$C$1:$AH$1,0)),"")</f>
        <v>0</v>
      </c>
      <c r="AB90" s="157">
        <f>IFERROR(INDEX(NoSettings_v3!$C$2:$AH$4612,MATCH('EPS 3.1.3'!$B90,NoSettings_v3!$A$2:$A$4612,0),MATCH('EPS 3.1.3'!AB$1,NoSettings_v3!$C$1:$AH$1,0)),"")</f>
        <v>0</v>
      </c>
      <c r="AC90" s="157">
        <f>IFERROR(INDEX(NoSettings_v3!$C$2:$AH$4612,MATCH('EPS 3.1.3'!$B90,NoSettings_v3!$A$2:$A$4612,0),MATCH('EPS 3.1.3'!AC$1,NoSettings_v3!$C$1:$AH$1,0)),"")</f>
        <v>0</v>
      </c>
      <c r="AD90" s="157">
        <f>IFERROR(INDEX(NoSettings_v3!$C$2:$AH$4612,MATCH('EPS 3.1.3'!$B90,NoSettings_v3!$A$2:$A$4612,0),MATCH('EPS 3.1.3'!AD$1,NoSettings_v3!$C$1:$AH$1,0)),"")</f>
        <v>0</v>
      </c>
      <c r="AE90" s="157">
        <f>IFERROR(INDEX(NoSettings_v3!$C$2:$AH$4612,MATCH('EPS 3.1.3'!$B90,NoSettings_v3!$A$2:$A$4612,0),MATCH('EPS 3.1.3'!AE$1,NoSettings_v3!$C$1:$AH$1,0)),"")</f>
        <v>0</v>
      </c>
      <c r="AF90" s="157">
        <f>IFERROR(INDEX(NoSettings_v3!$C$2:$AH$4612,MATCH('EPS 3.1.3'!$B90,NoSettings_v3!$A$2:$A$4612,0),MATCH('EPS 3.1.3'!AF$1,NoSettings_v3!$C$1:$AH$1,0)),"")</f>
        <v>0</v>
      </c>
      <c r="AG90" s="157">
        <f>IFERROR(INDEX(NoSettings_v3!$C$2:$AH$4612,MATCH('EPS 3.1.3'!$B90,NoSettings_v3!$A$2:$A$4612,0),MATCH('EPS 3.1.3'!AG$1,NoSettings_v3!$C$1:$AH$1,0)),"")</f>
        <v>0</v>
      </c>
      <c r="AH90" s="157">
        <f>IFERROR(INDEX(NoSettings_v3!$C$2:$AH$4612,MATCH('EPS 3.1.3'!$B90,NoSettings_v3!$A$2:$A$4612,0),MATCH('EPS 3.1.3'!AH$1,NoSettings_v3!$C$1:$AH$1,0)),"")</f>
        <v>0</v>
      </c>
      <c r="AI90" s="157">
        <f>IFERROR(INDEX(NoSettings_v3!$C$2:$AH$4612,MATCH('EPS 3.1.3'!$B90,NoSettings_v3!$A$2:$A$4612,0),MATCH('EPS 3.1.3'!AI$1,NoSettings_v3!$C$1:$AH$1,0)),"")</f>
        <v>0</v>
      </c>
    </row>
    <row r="91" spans="1:35" x14ac:dyDescent="0.35">
      <c r="B91" s="164" t="s">
        <v>1050</v>
      </c>
      <c r="C91" s="127" t="s">
        <v>964</v>
      </c>
      <c r="D91" s="157">
        <f>IFERROR(INDEX(NoSettings_v3!$C$2:$AH$4612,MATCH('EPS 3.1.3'!$B91,NoSettings_v3!$A$2:$A$4612,0),MATCH('EPS 3.1.3'!D$1,NoSettings_v3!$C$1:$AH$1,0)),"")</f>
        <v>0</v>
      </c>
      <c r="E91" s="157">
        <f>IFERROR(INDEX(NoSettings_v3!$C$2:$AH$4612,MATCH('EPS 3.1.3'!$B91,NoSettings_v3!$A$2:$A$4612,0),MATCH('EPS 3.1.3'!E$1,NoSettings_v3!$C$1:$AH$1,0)),"")</f>
        <v>0</v>
      </c>
      <c r="F91" s="157">
        <f>IFERROR(INDEX(NoSettings_v3!$C$2:$AH$4612,MATCH('EPS 3.1.3'!$B91,NoSettings_v3!$A$2:$A$4612,0),MATCH('EPS 3.1.3'!F$1,NoSettings_v3!$C$1:$AH$1,0)),"")</f>
        <v>0</v>
      </c>
      <c r="G91" s="157">
        <f>IFERROR(INDEX(NoSettings_v3!$C$2:$AH$4612,MATCH('EPS 3.1.3'!$B91,NoSettings_v3!$A$2:$A$4612,0),MATCH('EPS 3.1.3'!G$1,NoSettings_v3!$C$1:$AH$1,0)),"")</f>
        <v>0</v>
      </c>
      <c r="H91" s="157">
        <f>IFERROR(INDEX(NoSettings_v3!$C$2:$AH$4612,MATCH('EPS 3.1.3'!$B91,NoSettings_v3!$A$2:$A$4612,0),MATCH('EPS 3.1.3'!H$1,NoSettings_v3!$C$1:$AH$1,0)),"")</f>
        <v>0</v>
      </c>
      <c r="I91" s="157">
        <f>IFERROR(INDEX(NoSettings_v3!$C$2:$AH$4612,MATCH('EPS 3.1.3'!$B91,NoSettings_v3!$A$2:$A$4612,0),MATCH('EPS 3.1.3'!I$1,NoSettings_v3!$C$1:$AH$1,0)),"")</f>
        <v>0</v>
      </c>
      <c r="J91" s="157">
        <f>IFERROR(INDEX(NoSettings_v3!$C$2:$AH$4612,MATCH('EPS 3.1.3'!$B91,NoSettings_v3!$A$2:$A$4612,0),MATCH('EPS 3.1.3'!J$1,NoSettings_v3!$C$1:$AH$1,0)),"")</f>
        <v>0</v>
      </c>
      <c r="K91" s="157">
        <f>IFERROR(INDEX(NoSettings_v3!$C$2:$AH$4612,MATCH('EPS 3.1.3'!$B91,NoSettings_v3!$A$2:$A$4612,0),MATCH('EPS 3.1.3'!K$1,NoSettings_v3!$C$1:$AH$1,0)),"")</f>
        <v>0</v>
      </c>
      <c r="L91" s="157">
        <f>IFERROR(INDEX(NoSettings_v3!$C$2:$AH$4612,MATCH('EPS 3.1.3'!$B91,NoSettings_v3!$A$2:$A$4612,0),MATCH('EPS 3.1.3'!L$1,NoSettings_v3!$C$1:$AH$1,0)),"")</f>
        <v>0</v>
      </c>
      <c r="M91" s="157">
        <f>IFERROR(INDEX(NoSettings_v3!$C$2:$AH$4612,MATCH('EPS 3.1.3'!$B91,NoSettings_v3!$A$2:$A$4612,0),MATCH('EPS 3.1.3'!M$1,NoSettings_v3!$C$1:$AH$1,0)),"")</f>
        <v>0</v>
      </c>
      <c r="N91" s="157">
        <f>IFERROR(INDEX(NoSettings_v3!$C$2:$AH$4612,MATCH('EPS 3.1.3'!$B91,NoSettings_v3!$A$2:$A$4612,0),MATCH('EPS 3.1.3'!N$1,NoSettings_v3!$C$1:$AH$1,0)),"")</f>
        <v>0</v>
      </c>
      <c r="O91" s="157">
        <f>IFERROR(INDEX(NoSettings_v3!$C$2:$AH$4612,MATCH('EPS 3.1.3'!$B91,NoSettings_v3!$A$2:$A$4612,0),MATCH('EPS 3.1.3'!O$1,NoSettings_v3!$C$1:$AH$1,0)),"")</f>
        <v>0</v>
      </c>
      <c r="P91" s="157">
        <f>IFERROR(INDEX(NoSettings_v3!$C$2:$AH$4612,MATCH('EPS 3.1.3'!$B91,NoSettings_v3!$A$2:$A$4612,0),MATCH('EPS 3.1.3'!P$1,NoSettings_v3!$C$1:$AH$1,0)),"")</f>
        <v>0</v>
      </c>
      <c r="Q91" s="157">
        <f>IFERROR(INDEX(NoSettings_v3!$C$2:$AH$4612,MATCH('EPS 3.1.3'!$B91,NoSettings_v3!$A$2:$A$4612,0),MATCH('EPS 3.1.3'!Q$1,NoSettings_v3!$C$1:$AH$1,0)),"")</f>
        <v>0</v>
      </c>
      <c r="R91" s="157">
        <f>IFERROR(INDEX(NoSettings_v3!$C$2:$AH$4612,MATCH('EPS 3.1.3'!$B91,NoSettings_v3!$A$2:$A$4612,0),MATCH('EPS 3.1.3'!R$1,NoSettings_v3!$C$1:$AH$1,0)),"")</f>
        <v>0</v>
      </c>
      <c r="S91" s="157">
        <f>IFERROR(INDEX(NoSettings_v3!$C$2:$AH$4612,MATCH('EPS 3.1.3'!$B91,NoSettings_v3!$A$2:$A$4612,0),MATCH('EPS 3.1.3'!S$1,NoSettings_v3!$C$1:$AH$1,0)),"")</f>
        <v>0</v>
      </c>
      <c r="T91" s="157">
        <f>IFERROR(INDEX(NoSettings_v3!$C$2:$AH$4612,MATCH('EPS 3.1.3'!$B91,NoSettings_v3!$A$2:$A$4612,0),MATCH('EPS 3.1.3'!T$1,NoSettings_v3!$C$1:$AH$1,0)),"")</f>
        <v>0</v>
      </c>
      <c r="U91" s="157">
        <f>IFERROR(INDEX(NoSettings_v3!$C$2:$AH$4612,MATCH('EPS 3.1.3'!$B91,NoSettings_v3!$A$2:$A$4612,0),MATCH('EPS 3.1.3'!U$1,NoSettings_v3!$C$1:$AH$1,0)),"")</f>
        <v>0</v>
      </c>
      <c r="V91" s="157">
        <f>IFERROR(INDEX(NoSettings_v3!$C$2:$AH$4612,MATCH('EPS 3.1.3'!$B91,NoSettings_v3!$A$2:$A$4612,0),MATCH('EPS 3.1.3'!V$1,NoSettings_v3!$C$1:$AH$1,0)),"")</f>
        <v>0</v>
      </c>
      <c r="W91" s="157">
        <f>IFERROR(INDEX(NoSettings_v3!$C$2:$AH$4612,MATCH('EPS 3.1.3'!$B91,NoSettings_v3!$A$2:$A$4612,0),MATCH('EPS 3.1.3'!W$1,NoSettings_v3!$C$1:$AH$1,0)),"")</f>
        <v>0</v>
      </c>
      <c r="X91" s="157">
        <f>IFERROR(INDEX(NoSettings_v3!$C$2:$AH$4612,MATCH('EPS 3.1.3'!$B91,NoSettings_v3!$A$2:$A$4612,0),MATCH('EPS 3.1.3'!X$1,NoSettings_v3!$C$1:$AH$1,0)),"")</f>
        <v>0</v>
      </c>
      <c r="Y91" s="157">
        <f>IFERROR(INDEX(NoSettings_v3!$C$2:$AH$4612,MATCH('EPS 3.1.3'!$B91,NoSettings_v3!$A$2:$A$4612,0),MATCH('EPS 3.1.3'!Y$1,NoSettings_v3!$C$1:$AH$1,0)),"")</f>
        <v>0</v>
      </c>
      <c r="Z91" s="157">
        <f>IFERROR(INDEX(NoSettings_v3!$C$2:$AH$4612,MATCH('EPS 3.1.3'!$B91,NoSettings_v3!$A$2:$A$4612,0),MATCH('EPS 3.1.3'!Z$1,NoSettings_v3!$C$1:$AH$1,0)),"")</f>
        <v>0</v>
      </c>
      <c r="AA91" s="157">
        <f>IFERROR(INDEX(NoSettings_v3!$C$2:$AH$4612,MATCH('EPS 3.1.3'!$B91,NoSettings_v3!$A$2:$A$4612,0),MATCH('EPS 3.1.3'!AA$1,NoSettings_v3!$C$1:$AH$1,0)),"")</f>
        <v>0</v>
      </c>
      <c r="AB91" s="157">
        <f>IFERROR(INDEX(NoSettings_v3!$C$2:$AH$4612,MATCH('EPS 3.1.3'!$B91,NoSettings_v3!$A$2:$A$4612,0),MATCH('EPS 3.1.3'!AB$1,NoSettings_v3!$C$1:$AH$1,0)),"")</f>
        <v>0</v>
      </c>
      <c r="AC91" s="157">
        <f>IFERROR(INDEX(NoSettings_v3!$C$2:$AH$4612,MATCH('EPS 3.1.3'!$B91,NoSettings_v3!$A$2:$A$4612,0),MATCH('EPS 3.1.3'!AC$1,NoSettings_v3!$C$1:$AH$1,0)),"")</f>
        <v>0</v>
      </c>
      <c r="AD91" s="157">
        <f>IFERROR(INDEX(NoSettings_v3!$C$2:$AH$4612,MATCH('EPS 3.1.3'!$B91,NoSettings_v3!$A$2:$A$4612,0),MATCH('EPS 3.1.3'!AD$1,NoSettings_v3!$C$1:$AH$1,0)),"")</f>
        <v>0</v>
      </c>
      <c r="AE91" s="157">
        <f>IFERROR(INDEX(NoSettings_v3!$C$2:$AH$4612,MATCH('EPS 3.1.3'!$B91,NoSettings_v3!$A$2:$A$4612,0),MATCH('EPS 3.1.3'!AE$1,NoSettings_v3!$C$1:$AH$1,0)),"")</f>
        <v>0</v>
      </c>
      <c r="AF91" s="157">
        <f>IFERROR(INDEX(NoSettings_v3!$C$2:$AH$4612,MATCH('EPS 3.1.3'!$B91,NoSettings_v3!$A$2:$A$4612,0),MATCH('EPS 3.1.3'!AF$1,NoSettings_v3!$C$1:$AH$1,0)),"")</f>
        <v>0</v>
      </c>
      <c r="AG91" s="157">
        <f>IFERROR(INDEX(NoSettings_v3!$C$2:$AH$4612,MATCH('EPS 3.1.3'!$B91,NoSettings_v3!$A$2:$A$4612,0),MATCH('EPS 3.1.3'!AG$1,NoSettings_v3!$C$1:$AH$1,0)),"")</f>
        <v>0</v>
      </c>
      <c r="AH91" s="157">
        <f>IFERROR(INDEX(NoSettings_v3!$C$2:$AH$4612,MATCH('EPS 3.1.3'!$B91,NoSettings_v3!$A$2:$A$4612,0),MATCH('EPS 3.1.3'!AH$1,NoSettings_v3!$C$1:$AH$1,0)),"")</f>
        <v>0</v>
      </c>
      <c r="AI91" s="157">
        <f>IFERROR(INDEX(NoSettings_v3!$C$2:$AH$4612,MATCH('EPS 3.1.3'!$B91,NoSettings_v3!$A$2:$A$4612,0),MATCH('EPS 3.1.3'!AI$1,NoSettings_v3!$C$1:$AH$1,0)),"")</f>
        <v>0</v>
      </c>
    </row>
    <row r="92" spans="1:35" x14ac:dyDescent="0.35">
      <c r="B92" s="164" t="s">
        <v>424</v>
      </c>
      <c r="C92" s="127" t="s">
        <v>964</v>
      </c>
      <c r="D92" s="157">
        <f>IFERROR(INDEX(NoSettings_v3!$C$2:$AH$4612,MATCH('EPS 3.1.3'!$B92,NoSettings_v3!$A$2:$A$4612,0),MATCH('EPS 3.1.3'!D$1,NoSettings_v3!$C$1:$AH$1,0)),"")</f>
        <v>0</v>
      </c>
      <c r="E92" s="157">
        <f>IFERROR(INDEX(NoSettings_v3!$C$2:$AH$4612,MATCH('EPS 3.1.3'!$B92,NoSettings_v3!$A$2:$A$4612,0),MATCH('EPS 3.1.3'!E$1,NoSettings_v3!$C$1:$AH$1,0)),"")</f>
        <v>0</v>
      </c>
      <c r="F92" s="157">
        <f>IFERROR(INDEX(NoSettings_v3!$C$2:$AH$4612,MATCH('EPS 3.1.3'!$B92,NoSettings_v3!$A$2:$A$4612,0),MATCH('EPS 3.1.3'!F$1,NoSettings_v3!$C$1:$AH$1,0)),"")</f>
        <v>0</v>
      </c>
      <c r="G92" s="157">
        <f>IFERROR(INDEX(NoSettings_v3!$C$2:$AH$4612,MATCH('EPS 3.1.3'!$B92,NoSettings_v3!$A$2:$A$4612,0),MATCH('EPS 3.1.3'!G$1,NoSettings_v3!$C$1:$AH$1,0)),"")</f>
        <v>0</v>
      </c>
      <c r="H92" s="157">
        <f>IFERROR(INDEX(NoSettings_v3!$C$2:$AH$4612,MATCH('EPS 3.1.3'!$B92,NoSettings_v3!$A$2:$A$4612,0),MATCH('EPS 3.1.3'!H$1,NoSettings_v3!$C$1:$AH$1,0)),"")</f>
        <v>0</v>
      </c>
      <c r="I92" s="157">
        <f>IFERROR(INDEX(NoSettings_v3!$C$2:$AH$4612,MATCH('EPS 3.1.3'!$B92,NoSettings_v3!$A$2:$A$4612,0),MATCH('EPS 3.1.3'!I$1,NoSettings_v3!$C$1:$AH$1,0)),"")</f>
        <v>0</v>
      </c>
      <c r="J92" s="157">
        <f>IFERROR(INDEX(NoSettings_v3!$C$2:$AH$4612,MATCH('EPS 3.1.3'!$B92,NoSettings_v3!$A$2:$A$4612,0),MATCH('EPS 3.1.3'!J$1,NoSettings_v3!$C$1:$AH$1,0)),"")</f>
        <v>0</v>
      </c>
      <c r="K92" s="157">
        <f>IFERROR(INDEX(NoSettings_v3!$C$2:$AH$4612,MATCH('EPS 3.1.3'!$B92,NoSettings_v3!$A$2:$A$4612,0),MATCH('EPS 3.1.3'!K$1,NoSettings_v3!$C$1:$AH$1,0)),"")</f>
        <v>0</v>
      </c>
      <c r="L92" s="157">
        <f>IFERROR(INDEX(NoSettings_v3!$C$2:$AH$4612,MATCH('EPS 3.1.3'!$B92,NoSettings_v3!$A$2:$A$4612,0),MATCH('EPS 3.1.3'!L$1,NoSettings_v3!$C$1:$AH$1,0)),"")</f>
        <v>0</v>
      </c>
      <c r="M92" s="157">
        <f>IFERROR(INDEX(NoSettings_v3!$C$2:$AH$4612,MATCH('EPS 3.1.3'!$B92,NoSettings_v3!$A$2:$A$4612,0),MATCH('EPS 3.1.3'!M$1,NoSettings_v3!$C$1:$AH$1,0)),"")</f>
        <v>0</v>
      </c>
      <c r="N92" s="157">
        <f>IFERROR(INDEX(NoSettings_v3!$C$2:$AH$4612,MATCH('EPS 3.1.3'!$B92,NoSettings_v3!$A$2:$A$4612,0),MATCH('EPS 3.1.3'!N$1,NoSettings_v3!$C$1:$AH$1,0)),"")</f>
        <v>0</v>
      </c>
      <c r="O92" s="157">
        <f>IFERROR(INDEX(NoSettings_v3!$C$2:$AH$4612,MATCH('EPS 3.1.3'!$B92,NoSettings_v3!$A$2:$A$4612,0),MATCH('EPS 3.1.3'!O$1,NoSettings_v3!$C$1:$AH$1,0)),"")</f>
        <v>0</v>
      </c>
      <c r="P92" s="157">
        <f>IFERROR(INDEX(NoSettings_v3!$C$2:$AH$4612,MATCH('EPS 3.1.3'!$B92,NoSettings_v3!$A$2:$A$4612,0),MATCH('EPS 3.1.3'!P$1,NoSettings_v3!$C$1:$AH$1,0)),"")</f>
        <v>0</v>
      </c>
      <c r="Q92" s="157">
        <f>IFERROR(INDEX(NoSettings_v3!$C$2:$AH$4612,MATCH('EPS 3.1.3'!$B92,NoSettings_v3!$A$2:$A$4612,0),MATCH('EPS 3.1.3'!Q$1,NoSettings_v3!$C$1:$AH$1,0)),"")</f>
        <v>0</v>
      </c>
      <c r="R92" s="157">
        <f>IFERROR(INDEX(NoSettings_v3!$C$2:$AH$4612,MATCH('EPS 3.1.3'!$B92,NoSettings_v3!$A$2:$A$4612,0),MATCH('EPS 3.1.3'!R$1,NoSettings_v3!$C$1:$AH$1,0)),"")</f>
        <v>0</v>
      </c>
      <c r="S92" s="157">
        <f>IFERROR(INDEX(NoSettings_v3!$C$2:$AH$4612,MATCH('EPS 3.1.3'!$B92,NoSettings_v3!$A$2:$A$4612,0),MATCH('EPS 3.1.3'!S$1,NoSettings_v3!$C$1:$AH$1,0)),"")</f>
        <v>0</v>
      </c>
      <c r="T92" s="157">
        <f>IFERROR(INDEX(NoSettings_v3!$C$2:$AH$4612,MATCH('EPS 3.1.3'!$B92,NoSettings_v3!$A$2:$A$4612,0),MATCH('EPS 3.1.3'!T$1,NoSettings_v3!$C$1:$AH$1,0)),"")</f>
        <v>0</v>
      </c>
      <c r="U92" s="157">
        <f>IFERROR(INDEX(NoSettings_v3!$C$2:$AH$4612,MATCH('EPS 3.1.3'!$B92,NoSettings_v3!$A$2:$A$4612,0),MATCH('EPS 3.1.3'!U$1,NoSettings_v3!$C$1:$AH$1,0)),"")</f>
        <v>0</v>
      </c>
      <c r="V92" s="157">
        <f>IFERROR(INDEX(NoSettings_v3!$C$2:$AH$4612,MATCH('EPS 3.1.3'!$B92,NoSettings_v3!$A$2:$A$4612,0),MATCH('EPS 3.1.3'!V$1,NoSettings_v3!$C$1:$AH$1,0)),"")</f>
        <v>0</v>
      </c>
      <c r="W92" s="157">
        <f>IFERROR(INDEX(NoSettings_v3!$C$2:$AH$4612,MATCH('EPS 3.1.3'!$B92,NoSettings_v3!$A$2:$A$4612,0),MATCH('EPS 3.1.3'!W$1,NoSettings_v3!$C$1:$AH$1,0)),"")</f>
        <v>0</v>
      </c>
      <c r="X92" s="157">
        <f>IFERROR(INDEX(NoSettings_v3!$C$2:$AH$4612,MATCH('EPS 3.1.3'!$B92,NoSettings_v3!$A$2:$A$4612,0),MATCH('EPS 3.1.3'!X$1,NoSettings_v3!$C$1:$AH$1,0)),"")</f>
        <v>0</v>
      </c>
      <c r="Y92" s="157">
        <f>IFERROR(INDEX(NoSettings_v3!$C$2:$AH$4612,MATCH('EPS 3.1.3'!$B92,NoSettings_v3!$A$2:$A$4612,0),MATCH('EPS 3.1.3'!Y$1,NoSettings_v3!$C$1:$AH$1,0)),"")</f>
        <v>0</v>
      </c>
      <c r="Z92" s="157">
        <f>IFERROR(INDEX(NoSettings_v3!$C$2:$AH$4612,MATCH('EPS 3.1.3'!$B92,NoSettings_v3!$A$2:$A$4612,0),MATCH('EPS 3.1.3'!Z$1,NoSettings_v3!$C$1:$AH$1,0)),"")</f>
        <v>0</v>
      </c>
      <c r="AA92" s="157">
        <f>IFERROR(INDEX(NoSettings_v3!$C$2:$AH$4612,MATCH('EPS 3.1.3'!$B92,NoSettings_v3!$A$2:$A$4612,0),MATCH('EPS 3.1.3'!AA$1,NoSettings_v3!$C$1:$AH$1,0)),"")</f>
        <v>0</v>
      </c>
      <c r="AB92" s="157">
        <f>IFERROR(INDEX(NoSettings_v3!$C$2:$AH$4612,MATCH('EPS 3.1.3'!$B92,NoSettings_v3!$A$2:$A$4612,0),MATCH('EPS 3.1.3'!AB$1,NoSettings_v3!$C$1:$AH$1,0)),"")</f>
        <v>0</v>
      </c>
      <c r="AC92" s="157">
        <f>IFERROR(INDEX(NoSettings_v3!$C$2:$AH$4612,MATCH('EPS 3.1.3'!$B92,NoSettings_v3!$A$2:$A$4612,0),MATCH('EPS 3.1.3'!AC$1,NoSettings_v3!$C$1:$AH$1,0)),"")</f>
        <v>0</v>
      </c>
      <c r="AD92" s="157">
        <f>IFERROR(INDEX(NoSettings_v3!$C$2:$AH$4612,MATCH('EPS 3.1.3'!$B92,NoSettings_v3!$A$2:$A$4612,0),MATCH('EPS 3.1.3'!AD$1,NoSettings_v3!$C$1:$AH$1,0)),"")</f>
        <v>0</v>
      </c>
      <c r="AE92" s="157">
        <f>IFERROR(INDEX(NoSettings_v3!$C$2:$AH$4612,MATCH('EPS 3.1.3'!$B92,NoSettings_v3!$A$2:$A$4612,0),MATCH('EPS 3.1.3'!AE$1,NoSettings_v3!$C$1:$AH$1,0)),"")</f>
        <v>0</v>
      </c>
      <c r="AF92" s="157">
        <f>IFERROR(INDEX(NoSettings_v3!$C$2:$AH$4612,MATCH('EPS 3.1.3'!$B92,NoSettings_v3!$A$2:$A$4612,0),MATCH('EPS 3.1.3'!AF$1,NoSettings_v3!$C$1:$AH$1,0)),"")</f>
        <v>0</v>
      </c>
      <c r="AG92" s="157">
        <f>IFERROR(INDEX(NoSettings_v3!$C$2:$AH$4612,MATCH('EPS 3.1.3'!$B92,NoSettings_v3!$A$2:$A$4612,0),MATCH('EPS 3.1.3'!AG$1,NoSettings_v3!$C$1:$AH$1,0)),"")</f>
        <v>0</v>
      </c>
      <c r="AH92" s="157">
        <f>IFERROR(INDEX(NoSettings_v3!$C$2:$AH$4612,MATCH('EPS 3.1.3'!$B92,NoSettings_v3!$A$2:$A$4612,0),MATCH('EPS 3.1.3'!AH$1,NoSettings_v3!$C$1:$AH$1,0)),"")</f>
        <v>0</v>
      </c>
      <c r="AI92" s="157">
        <f>IFERROR(INDEX(NoSettings_v3!$C$2:$AH$4612,MATCH('EPS 3.1.3'!$B92,NoSettings_v3!$A$2:$A$4612,0),MATCH('EPS 3.1.3'!AI$1,NoSettings_v3!$C$1:$AH$1,0)),"")</f>
        <v>0</v>
      </c>
    </row>
    <row r="93" spans="1:35" x14ac:dyDescent="0.35">
      <c r="B93" s="164" t="s">
        <v>425</v>
      </c>
      <c r="C93" s="127" t="s">
        <v>964</v>
      </c>
      <c r="D93" s="157">
        <f>IFERROR(INDEX(NoSettings_v3!$C$2:$AH$4612,MATCH('EPS 3.1.3'!$B93,NoSettings_v3!$A$2:$A$4612,0),MATCH('EPS 3.1.3'!D$1,NoSettings_v3!$C$1:$AH$1,0)),"")</f>
        <v>30759000000000</v>
      </c>
      <c r="E93" s="157">
        <f>IFERROR(INDEX(NoSettings_v3!$C$2:$AH$4612,MATCH('EPS 3.1.3'!$B93,NoSettings_v3!$A$2:$A$4612,0),MATCH('EPS 3.1.3'!E$1,NoSettings_v3!$C$1:$AH$1,0)),"")</f>
        <v>24727300000000</v>
      </c>
      <c r="F93" s="157">
        <f>IFERROR(INDEX(NoSettings_v3!$C$2:$AH$4612,MATCH('EPS 3.1.3'!$B93,NoSettings_v3!$A$2:$A$4612,0),MATCH('EPS 3.1.3'!F$1,NoSettings_v3!$C$1:$AH$1,0)),"")</f>
        <v>30277300000000</v>
      </c>
      <c r="G93" s="157">
        <f>IFERROR(INDEX(NoSettings_v3!$C$2:$AH$4612,MATCH('EPS 3.1.3'!$B93,NoSettings_v3!$A$2:$A$4612,0),MATCH('EPS 3.1.3'!G$1,NoSettings_v3!$C$1:$AH$1,0)),"")</f>
        <v>33722100000000</v>
      </c>
      <c r="H93" s="157">
        <f>IFERROR(INDEX(NoSettings_v3!$C$2:$AH$4612,MATCH('EPS 3.1.3'!$B93,NoSettings_v3!$A$2:$A$4612,0),MATCH('EPS 3.1.3'!H$1,NoSettings_v3!$C$1:$AH$1,0)),"")</f>
        <v>36544600000000</v>
      </c>
      <c r="I93" s="157">
        <f>IFERROR(INDEX(NoSettings_v3!$C$2:$AH$4612,MATCH('EPS 3.1.3'!$B93,NoSettings_v3!$A$2:$A$4612,0),MATCH('EPS 3.1.3'!I$1,NoSettings_v3!$C$1:$AH$1,0)),"")</f>
        <v>38637200000000</v>
      </c>
      <c r="J93" s="157">
        <f>IFERROR(INDEX(NoSettings_v3!$C$2:$AH$4612,MATCH('EPS 3.1.3'!$B93,NoSettings_v3!$A$2:$A$4612,0),MATCH('EPS 3.1.3'!J$1,NoSettings_v3!$C$1:$AH$1,0)),"")</f>
        <v>40240800000000</v>
      </c>
      <c r="K93" s="157">
        <f>IFERROR(INDEX(NoSettings_v3!$C$2:$AH$4612,MATCH('EPS 3.1.3'!$B93,NoSettings_v3!$A$2:$A$4612,0),MATCH('EPS 3.1.3'!K$1,NoSettings_v3!$C$1:$AH$1,0)),"")</f>
        <v>41499200000000</v>
      </c>
      <c r="L93" s="157">
        <f>IFERROR(INDEX(NoSettings_v3!$C$2:$AH$4612,MATCH('EPS 3.1.3'!$B93,NoSettings_v3!$A$2:$A$4612,0),MATCH('EPS 3.1.3'!L$1,NoSettings_v3!$C$1:$AH$1,0)),"")</f>
        <v>42492200000000</v>
      </c>
      <c r="M93" s="157">
        <f>IFERROR(INDEX(NoSettings_v3!$C$2:$AH$4612,MATCH('EPS 3.1.3'!$B93,NoSettings_v3!$A$2:$A$4612,0),MATCH('EPS 3.1.3'!M$1,NoSettings_v3!$C$1:$AH$1,0)),"")</f>
        <v>43758900000000</v>
      </c>
      <c r="N93" s="157">
        <f>IFERROR(INDEX(NoSettings_v3!$C$2:$AH$4612,MATCH('EPS 3.1.3'!$B93,NoSettings_v3!$A$2:$A$4612,0),MATCH('EPS 3.1.3'!N$1,NoSettings_v3!$C$1:$AH$1,0)),"")</f>
        <v>44757100000000</v>
      </c>
      <c r="O93" s="157">
        <f>IFERROR(INDEX(NoSettings_v3!$C$2:$AH$4612,MATCH('EPS 3.1.3'!$B93,NoSettings_v3!$A$2:$A$4612,0),MATCH('EPS 3.1.3'!O$1,NoSettings_v3!$C$1:$AH$1,0)),"")</f>
        <v>45521200000000</v>
      </c>
      <c r="P93" s="157">
        <f>IFERROR(INDEX(NoSettings_v3!$C$2:$AH$4612,MATCH('EPS 3.1.3'!$B93,NoSettings_v3!$A$2:$A$4612,0),MATCH('EPS 3.1.3'!P$1,NoSettings_v3!$C$1:$AH$1,0)),"")</f>
        <v>46066100000000</v>
      </c>
      <c r="Q93" s="157">
        <f>IFERROR(INDEX(NoSettings_v3!$C$2:$AH$4612,MATCH('EPS 3.1.3'!$B93,NoSettings_v3!$A$2:$A$4612,0),MATCH('EPS 3.1.3'!Q$1,NoSettings_v3!$C$1:$AH$1,0)),"")</f>
        <v>46427800000000</v>
      </c>
      <c r="R93" s="157">
        <f>IFERROR(INDEX(NoSettings_v3!$C$2:$AH$4612,MATCH('EPS 3.1.3'!$B93,NoSettings_v3!$A$2:$A$4612,0),MATCH('EPS 3.1.3'!R$1,NoSettings_v3!$C$1:$AH$1,0)),"")</f>
        <v>46882800000000</v>
      </c>
      <c r="S93" s="157">
        <f>IFERROR(INDEX(NoSettings_v3!$C$2:$AH$4612,MATCH('EPS 3.1.3'!$B93,NoSettings_v3!$A$2:$A$4612,0),MATCH('EPS 3.1.3'!S$1,NoSettings_v3!$C$1:$AH$1,0)),"")</f>
        <v>47250900000000</v>
      </c>
      <c r="T93" s="157">
        <f>IFERROR(INDEX(NoSettings_v3!$C$2:$AH$4612,MATCH('EPS 3.1.3'!$B93,NoSettings_v3!$A$2:$A$4612,0),MATCH('EPS 3.1.3'!T$1,NoSettings_v3!$C$1:$AH$1,0)),"")</f>
        <v>47570300000000</v>
      </c>
      <c r="U93" s="157">
        <f>IFERROR(INDEX(NoSettings_v3!$C$2:$AH$4612,MATCH('EPS 3.1.3'!$B93,NoSettings_v3!$A$2:$A$4612,0),MATCH('EPS 3.1.3'!U$1,NoSettings_v3!$C$1:$AH$1,0)),"")</f>
        <v>47980500000000</v>
      </c>
      <c r="V93" s="157">
        <f>IFERROR(INDEX(NoSettings_v3!$C$2:$AH$4612,MATCH('EPS 3.1.3'!$B93,NoSettings_v3!$A$2:$A$4612,0),MATCH('EPS 3.1.3'!V$1,NoSettings_v3!$C$1:$AH$1,0)),"")</f>
        <v>48271900000000</v>
      </c>
      <c r="W93" s="157">
        <f>IFERROR(INDEX(NoSettings_v3!$C$2:$AH$4612,MATCH('EPS 3.1.3'!$B93,NoSettings_v3!$A$2:$A$4612,0),MATCH('EPS 3.1.3'!W$1,NoSettings_v3!$C$1:$AH$1,0)),"")</f>
        <v>48713700000000</v>
      </c>
      <c r="X93" s="157">
        <f>IFERROR(INDEX(NoSettings_v3!$C$2:$AH$4612,MATCH('EPS 3.1.3'!$B93,NoSettings_v3!$A$2:$A$4612,0),MATCH('EPS 3.1.3'!X$1,NoSettings_v3!$C$1:$AH$1,0)),"")</f>
        <v>49044700000000</v>
      </c>
      <c r="Y93" s="157">
        <f>IFERROR(INDEX(NoSettings_v3!$C$2:$AH$4612,MATCH('EPS 3.1.3'!$B93,NoSettings_v3!$A$2:$A$4612,0),MATCH('EPS 3.1.3'!Y$1,NoSettings_v3!$C$1:$AH$1,0)),"")</f>
        <v>49287700000000</v>
      </c>
      <c r="Z93" s="157">
        <f>IFERROR(INDEX(NoSettings_v3!$C$2:$AH$4612,MATCH('EPS 3.1.3'!$B93,NoSettings_v3!$A$2:$A$4612,0),MATCH('EPS 3.1.3'!Z$1,NoSettings_v3!$C$1:$AH$1,0)),"")</f>
        <v>49468400000000</v>
      </c>
      <c r="AA93" s="157">
        <f>IFERROR(INDEX(NoSettings_v3!$C$2:$AH$4612,MATCH('EPS 3.1.3'!$B93,NoSettings_v3!$A$2:$A$4612,0),MATCH('EPS 3.1.3'!AA$1,NoSettings_v3!$C$1:$AH$1,0)),"")</f>
        <v>49616500000000</v>
      </c>
      <c r="AB93" s="157">
        <f>IFERROR(INDEX(NoSettings_v3!$C$2:$AH$4612,MATCH('EPS 3.1.3'!$B93,NoSettings_v3!$A$2:$A$4612,0),MATCH('EPS 3.1.3'!AB$1,NoSettings_v3!$C$1:$AH$1,0)),"")</f>
        <v>49793100000000</v>
      </c>
      <c r="AC93" s="157">
        <f>IFERROR(INDEX(NoSettings_v3!$C$2:$AH$4612,MATCH('EPS 3.1.3'!$B93,NoSettings_v3!$A$2:$A$4612,0),MATCH('EPS 3.1.3'!AC$1,NoSettings_v3!$C$1:$AH$1,0)),"")</f>
        <v>49944100000000</v>
      </c>
      <c r="AD93" s="157">
        <f>IFERROR(INDEX(NoSettings_v3!$C$2:$AH$4612,MATCH('EPS 3.1.3'!$B93,NoSettings_v3!$A$2:$A$4612,0),MATCH('EPS 3.1.3'!AD$1,NoSettings_v3!$C$1:$AH$1,0)),"")</f>
        <v>50076800000000</v>
      </c>
      <c r="AE93" s="157">
        <f>IFERROR(INDEX(NoSettings_v3!$C$2:$AH$4612,MATCH('EPS 3.1.3'!$B93,NoSettings_v3!$A$2:$A$4612,0),MATCH('EPS 3.1.3'!AE$1,NoSettings_v3!$C$1:$AH$1,0)),"")</f>
        <v>50184700000000</v>
      </c>
      <c r="AF93" s="157">
        <f>IFERROR(INDEX(NoSettings_v3!$C$2:$AH$4612,MATCH('EPS 3.1.3'!$B93,NoSettings_v3!$A$2:$A$4612,0),MATCH('EPS 3.1.3'!AF$1,NoSettings_v3!$C$1:$AH$1,0)),"")</f>
        <v>50293700000000</v>
      </c>
      <c r="AG93" s="157">
        <f>IFERROR(INDEX(NoSettings_v3!$C$2:$AH$4612,MATCH('EPS 3.1.3'!$B93,NoSettings_v3!$A$2:$A$4612,0),MATCH('EPS 3.1.3'!AG$1,NoSettings_v3!$C$1:$AH$1,0)),"")</f>
        <v>50402000000000</v>
      </c>
      <c r="AH93" s="157">
        <f>IFERROR(INDEX(NoSettings_v3!$C$2:$AH$4612,MATCH('EPS 3.1.3'!$B93,NoSettings_v3!$A$2:$A$4612,0),MATCH('EPS 3.1.3'!AH$1,NoSettings_v3!$C$1:$AH$1,0)),"")</f>
        <v>50488500000000</v>
      </c>
      <c r="AI93" s="157">
        <f>IFERROR(INDEX(NoSettings_v3!$C$2:$AH$4612,MATCH('EPS 3.1.3'!$B93,NoSettings_v3!$A$2:$A$4612,0),MATCH('EPS 3.1.3'!AI$1,NoSettings_v3!$C$1:$AH$1,0)),"")</f>
        <v>50556700000000</v>
      </c>
    </row>
    <row r="94" spans="1:35" x14ac:dyDescent="0.35">
      <c r="B94" s="164" t="s">
        <v>426</v>
      </c>
      <c r="C94" s="127" t="s">
        <v>964</v>
      </c>
      <c r="D94" s="157">
        <f>IFERROR(INDEX(NoSettings_v3!$C$2:$AH$4612,MATCH('EPS 3.1.3'!$B94,NoSettings_v3!$A$2:$A$4612,0),MATCH('EPS 3.1.3'!D$1,NoSettings_v3!$C$1:$AH$1,0)),"")</f>
        <v>0</v>
      </c>
      <c r="E94" s="157">
        <f>IFERROR(INDEX(NoSettings_v3!$C$2:$AH$4612,MATCH('EPS 3.1.3'!$B94,NoSettings_v3!$A$2:$A$4612,0),MATCH('EPS 3.1.3'!E$1,NoSettings_v3!$C$1:$AH$1,0)),"")</f>
        <v>0</v>
      </c>
      <c r="F94" s="157">
        <f>IFERROR(INDEX(NoSettings_v3!$C$2:$AH$4612,MATCH('EPS 3.1.3'!$B94,NoSettings_v3!$A$2:$A$4612,0),MATCH('EPS 3.1.3'!F$1,NoSettings_v3!$C$1:$AH$1,0)),"")</f>
        <v>0</v>
      </c>
      <c r="G94" s="157">
        <f>IFERROR(INDEX(NoSettings_v3!$C$2:$AH$4612,MATCH('EPS 3.1.3'!$B94,NoSettings_v3!$A$2:$A$4612,0),MATCH('EPS 3.1.3'!G$1,NoSettings_v3!$C$1:$AH$1,0)),"")</f>
        <v>0</v>
      </c>
      <c r="H94" s="157">
        <f>IFERROR(INDEX(NoSettings_v3!$C$2:$AH$4612,MATCH('EPS 3.1.3'!$B94,NoSettings_v3!$A$2:$A$4612,0),MATCH('EPS 3.1.3'!H$1,NoSettings_v3!$C$1:$AH$1,0)),"")</f>
        <v>0</v>
      </c>
      <c r="I94" s="157">
        <f>IFERROR(INDEX(NoSettings_v3!$C$2:$AH$4612,MATCH('EPS 3.1.3'!$B94,NoSettings_v3!$A$2:$A$4612,0),MATCH('EPS 3.1.3'!I$1,NoSettings_v3!$C$1:$AH$1,0)),"")</f>
        <v>0</v>
      </c>
      <c r="J94" s="157">
        <f>IFERROR(INDEX(NoSettings_v3!$C$2:$AH$4612,MATCH('EPS 3.1.3'!$B94,NoSettings_v3!$A$2:$A$4612,0),MATCH('EPS 3.1.3'!J$1,NoSettings_v3!$C$1:$AH$1,0)),"")</f>
        <v>0</v>
      </c>
      <c r="K94" s="157">
        <f>IFERROR(INDEX(NoSettings_v3!$C$2:$AH$4612,MATCH('EPS 3.1.3'!$B94,NoSettings_v3!$A$2:$A$4612,0),MATCH('EPS 3.1.3'!K$1,NoSettings_v3!$C$1:$AH$1,0)),"")</f>
        <v>0</v>
      </c>
      <c r="L94" s="157">
        <f>IFERROR(INDEX(NoSettings_v3!$C$2:$AH$4612,MATCH('EPS 3.1.3'!$B94,NoSettings_v3!$A$2:$A$4612,0),MATCH('EPS 3.1.3'!L$1,NoSettings_v3!$C$1:$AH$1,0)),"")</f>
        <v>0</v>
      </c>
      <c r="M94" s="157">
        <f>IFERROR(INDEX(NoSettings_v3!$C$2:$AH$4612,MATCH('EPS 3.1.3'!$B94,NoSettings_v3!$A$2:$A$4612,0),MATCH('EPS 3.1.3'!M$1,NoSettings_v3!$C$1:$AH$1,0)),"")</f>
        <v>0</v>
      </c>
      <c r="N94" s="157">
        <f>IFERROR(INDEX(NoSettings_v3!$C$2:$AH$4612,MATCH('EPS 3.1.3'!$B94,NoSettings_v3!$A$2:$A$4612,0),MATCH('EPS 3.1.3'!N$1,NoSettings_v3!$C$1:$AH$1,0)),"")</f>
        <v>0</v>
      </c>
      <c r="O94" s="157">
        <f>IFERROR(INDEX(NoSettings_v3!$C$2:$AH$4612,MATCH('EPS 3.1.3'!$B94,NoSettings_v3!$A$2:$A$4612,0),MATCH('EPS 3.1.3'!O$1,NoSettings_v3!$C$1:$AH$1,0)),"")</f>
        <v>0</v>
      </c>
      <c r="P94" s="157">
        <f>IFERROR(INDEX(NoSettings_v3!$C$2:$AH$4612,MATCH('EPS 3.1.3'!$B94,NoSettings_v3!$A$2:$A$4612,0),MATCH('EPS 3.1.3'!P$1,NoSettings_v3!$C$1:$AH$1,0)),"")</f>
        <v>0</v>
      </c>
      <c r="Q94" s="157">
        <f>IFERROR(INDEX(NoSettings_v3!$C$2:$AH$4612,MATCH('EPS 3.1.3'!$B94,NoSettings_v3!$A$2:$A$4612,0),MATCH('EPS 3.1.3'!Q$1,NoSettings_v3!$C$1:$AH$1,0)),"")</f>
        <v>0</v>
      </c>
      <c r="R94" s="157">
        <f>IFERROR(INDEX(NoSettings_v3!$C$2:$AH$4612,MATCH('EPS 3.1.3'!$B94,NoSettings_v3!$A$2:$A$4612,0),MATCH('EPS 3.1.3'!R$1,NoSettings_v3!$C$1:$AH$1,0)),"")</f>
        <v>0</v>
      </c>
      <c r="S94" s="157">
        <f>IFERROR(INDEX(NoSettings_v3!$C$2:$AH$4612,MATCH('EPS 3.1.3'!$B94,NoSettings_v3!$A$2:$A$4612,0),MATCH('EPS 3.1.3'!S$1,NoSettings_v3!$C$1:$AH$1,0)),"")</f>
        <v>0</v>
      </c>
      <c r="T94" s="157">
        <f>IFERROR(INDEX(NoSettings_v3!$C$2:$AH$4612,MATCH('EPS 3.1.3'!$B94,NoSettings_v3!$A$2:$A$4612,0),MATCH('EPS 3.1.3'!T$1,NoSettings_v3!$C$1:$AH$1,0)),"")</f>
        <v>0</v>
      </c>
      <c r="U94" s="157">
        <f>IFERROR(INDEX(NoSettings_v3!$C$2:$AH$4612,MATCH('EPS 3.1.3'!$B94,NoSettings_v3!$A$2:$A$4612,0),MATCH('EPS 3.1.3'!U$1,NoSettings_v3!$C$1:$AH$1,0)),"")</f>
        <v>0</v>
      </c>
      <c r="V94" s="157">
        <f>IFERROR(INDEX(NoSettings_v3!$C$2:$AH$4612,MATCH('EPS 3.1.3'!$B94,NoSettings_v3!$A$2:$A$4612,0),MATCH('EPS 3.1.3'!V$1,NoSettings_v3!$C$1:$AH$1,0)),"")</f>
        <v>0</v>
      </c>
      <c r="W94" s="157">
        <f>IFERROR(INDEX(NoSettings_v3!$C$2:$AH$4612,MATCH('EPS 3.1.3'!$B94,NoSettings_v3!$A$2:$A$4612,0),MATCH('EPS 3.1.3'!W$1,NoSettings_v3!$C$1:$AH$1,0)),"")</f>
        <v>0</v>
      </c>
      <c r="X94" s="157">
        <f>IFERROR(INDEX(NoSettings_v3!$C$2:$AH$4612,MATCH('EPS 3.1.3'!$B94,NoSettings_v3!$A$2:$A$4612,0),MATCH('EPS 3.1.3'!X$1,NoSettings_v3!$C$1:$AH$1,0)),"")</f>
        <v>0</v>
      </c>
      <c r="Y94" s="157">
        <f>IFERROR(INDEX(NoSettings_v3!$C$2:$AH$4612,MATCH('EPS 3.1.3'!$B94,NoSettings_v3!$A$2:$A$4612,0),MATCH('EPS 3.1.3'!Y$1,NoSettings_v3!$C$1:$AH$1,0)),"")</f>
        <v>0</v>
      </c>
      <c r="Z94" s="157">
        <f>IFERROR(INDEX(NoSettings_v3!$C$2:$AH$4612,MATCH('EPS 3.1.3'!$B94,NoSettings_v3!$A$2:$A$4612,0),MATCH('EPS 3.1.3'!Z$1,NoSettings_v3!$C$1:$AH$1,0)),"")</f>
        <v>0</v>
      </c>
      <c r="AA94" s="157">
        <f>IFERROR(INDEX(NoSettings_v3!$C$2:$AH$4612,MATCH('EPS 3.1.3'!$B94,NoSettings_v3!$A$2:$A$4612,0),MATCH('EPS 3.1.3'!AA$1,NoSettings_v3!$C$1:$AH$1,0)),"")</f>
        <v>0</v>
      </c>
      <c r="AB94" s="157">
        <f>IFERROR(INDEX(NoSettings_v3!$C$2:$AH$4612,MATCH('EPS 3.1.3'!$B94,NoSettings_v3!$A$2:$A$4612,0),MATCH('EPS 3.1.3'!AB$1,NoSettings_v3!$C$1:$AH$1,0)),"")</f>
        <v>0</v>
      </c>
      <c r="AC94" s="157">
        <f>IFERROR(INDEX(NoSettings_v3!$C$2:$AH$4612,MATCH('EPS 3.1.3'!$B94,NoSettings_v3!$A$2:$A$4612,0),MATCH('EPS 3.1.3'!AC$1,NoSettings_v3!$C$1:$AH$1,0)),"")</f>
        <v>0</v>
      </c>
      <c r="AD94" s="157">
        <f>IFERROR(INDEX(NoSettings_v3!$C$2:$AH$4612,MATCH('EPS 3.1.3'!$B94,NoSettings_v3!$A$2:$A$4612,0),MATCH('EPS 3.1.3'!AD$1,NoSettings_v3!$C$1:$AH$1,0)),"")</f>
        <v>0</v>
      </c>
      <c r="AE94" s="157">
        <f>IFERROR(INDEX(NoSettings_v3!$C$2:$AH$4612,MATCH('EPS 3.1.3'!$B94,NoSettings_v3!$A$2:$A$4612,0),MATCH('EPS 3.1.3'!AE$1,NoSettings_v3!$C$1:$AH$1,0)),"")</f>
        <v>0</v>
      </c>
      <c r="AF94" s="157">
        <f>IFERROR(INDEX(NoSettings_v3!$C$2:$AH$4612,MATCH('EPS 3.1.3'!$B94,NoSettings_v3!$A$2:$A$4612,0),MATCH('EPS 3.1.3'!AF$1,NoSettings_v3!$C$1:$AH$1,0)),"")</f>
        <v>0</v>
      </c>
      <c r="AG94" s="157">
        <f>IFERROR(INDEX(NoSettings_v3!$C$2:$AH$4612,MATCH('EPS 3.1.3'!$B94,NoSettings_v3!$A$2:$A$4612,0),MATCH('EPS 3.1.3'!AG$1,NoSettings_v3!$C$1:$AH$1,0)),"")</f>
        <v>0</v>
      </c>
      <c r="AH94" s="157">
        <f>IFERROR(INDEX(NoSettings_v3!$C$2:$AH$4612,MATCH('EPS 3.1.3'!$B94,NoSettings_v3!$A$2:$A$4612,0),MATCH('EPS 3.1.3'!AH$1,NoSettings_v3!$C$1:$AH$1,0)),"")</f>
        <v>0</v>
      </c>
      <c r="AI94" s="157">
        <f>IFERROR(INDEX(NoSettings_v3!$C$2:$AH$4612,MATCH('EPS 3.1.3'!$B94,NoSettings_v3!$A$2:$A$4612,0),MATCH('EPS 3.1.3'!AI$1,NoSettings_v3!$C$1:$AH$1,0)),"")</f>
        <v>0</v>
      </c>
    </row>
    <row r="95" spans="1:35" x14ac:dyDescent="0.35">
      <c r="B95" s="164" t="s">
        <v>427</v>
      </c>
      <c r="C95" s="127" t="s">
        <v>964</v>
      </c>
      <c r="D95" s="157">
        <f>IFERROR(INDEX(NoSettings_v3!$C$2:$AH$4612,MATCH('EPS 3.1.3'!$B95,NoSettings_v3!$A$2:$A$4612,0),MATCH('EPS 3.1.3'!D$1,NoSettings_v3!$C$1:$AH$1,0)),"")</f>
        <v>0</v>
      </c>
      <c r="E95" s="157">
        <f>IFERROR(INDEX(NoSettings_v3!$C$2:$AH$4612,MATCH('EPS 3.1.3'!$B95,NoSettings_v3!$A$2:$A$4612,0),MATCH('EPS 3.1.3'!E$1,NoSettings_v3!$C$1:$AH$1,0)),"")</f>
        <v>0</v>
      </c>
      <c r="F95" s="157">
        <f>IFERROR(INDEX(NoSettings_v3!$C$2:$AH$4612,MATCH('EPS 3.1.3'!$B95,NoSettings_v3!$A$2:$A$4612,0),MATCH('EPS 3.1.3'!F$1,NoSettings_v3!$C$1:$AH$1,0)),"")</f>
        <v>0</v>
      </c>
      <c r="G95" s="157">
        <f>IFERROR(INDEX(NoSettings_v3!$C$2:$AH$4612,MATCH('EPS 3.1.3'!$B95,NoSettings_v3!$A$2:$A$4612,0),MATCH('EPS 3.1.3'!G$1,NoSettings_v3!$C$1:$AH$1,0)),"")</f>
        <v>0</v>
      </c>
      <c r="H95" s="157">
        <f>IFERROR(INDEX(NoSettings_v3!$C$2:$AH$4612,MATCH('EPS 3.1.3'!$B95,NoSettings_v3!$A$2:$A$4612,0),MATCH('EPS 3.1.3'!H$1,NoSettings_v3!$C$1:$AH$1,0)),"")</f>
        <v>0</v>
      </c>
      <c r="I95" s="157">
        <f>IFERROR(INDEX(NoSettings_v3!$C$2:$AH$4612,MATCH('EPS 3.1.3'!$B95,NoSettings_v3!$A$2:$A$4612,0),MATCH('EPS 3.1.3'!I$1,NoSettings_v3!$C$1:$AH$1,0)),"")</f>
        <v>0</v>
      </c>
      <c r="J95" s="157">
        <f>IFERROR(INDEX(NoSettings_v3!$C$2:$AH$4612,MATCH('EPS 3.1.3'!$B95,NoSettings_v3!$A$2:$A$4612,0),MATCH('EPS 3.1.3'!J$1,NoSettings_v3!$C$1:$AH$1,0)),"")</f>
        <v>0</v>
      </c>
      <c r="K95" s="157">
        <f>IFERROR(INDEX(NoSettings_v3!$C$2:$AH$4612,MATCH('EPS 3.1.3'!$B95,NoSettings_v3!$A$2:$A$4612,0),MATCH('EPS 3.1.3'!K$1,NoSettings_v3!$C$1:$AH$1,0)),"")</f>
        <v>0</v>
      </c>
      <c r="L95" s="157">
        <f>IFERROR(INDEX(NoSettings_v3!$C$2:$AH$4612,MATCH('EPS 3.1.3'!$B95,NoSettings_v3!$A$2:$A$4612,0),MATCH('EPS 3.1.3'!L$1,NoSettings_v3!$C$1:$AH$1,0)),"")</f>
        <v>0</v>
      </c>
      <c r="M95" s="157">
        <f>IFERROR(INDEX(NoSettings_v3!$C$2:$AH$4612,MATCH('EPS 3.1.3'!$B95,NoSettings_v3!$A$2:$A$4612,0),MATCH('EPS 3.1.3'!M$1,NoSettings_v3!$C$1:$AH$1,0)),"")</f>
        <v>0</v>
      </c>
      <c r="N95" s="157">
        <f>IFERROR(INDEX(NoSettings_v3!$C$2:$AH$4612,MATCH('EPS 3.1.3'!$B95,NoSettings_v3!$A$2:$A$4612,0),MATCH('EPS 3.1.3'!N$1,NoSettings_v3!$C$1:$AH$1,0)),"")</f>
        <v>0</v>
      </c>
      <c r="O95" s="157">
        <f>IFERROR(INDEX(NoSettings_v3!$C$2:$AH$4612,MATCH('EPS 3.1.3'!$B95,NoSettings_v3!$A$2:$A$4612,0),MATCH('EPS 3.1.3'!O$1,NoSettings_v3!$C$1:$AH$1,0)),"")</f>
        <v>0</v>
      </c>
      <c r="P95" s="157">
        <f>IFERROR(INDEX(NoSettings_v3!$C$2:$AH$4612,MATCH('EPS 3.1.3'!$B95,NoSettings_v3!$A$2:$A$4612,0),MATCH('EPS 3.1.3'!P$1,NoSettings_v3!$C$1:$AH$1,0)),"")</f>
        <v>0</v>
      </c>
      <c r="Q95" s="157">
        <f>IFERROR(INDEX(NoSettings_v3!$C$2:$AH$4612,MATCH('EPS 3.1.3'!$B95,NoSettings_v3!$A$2:$A$4612,0),MATCH('EPS 3.1.3'!Q$1,NoSettings_v3!$C$1:$AH$1,0)),"")</f>
        <v>0</v>
      </c>
      <c r="R95" s="157">
        <f>IFERROR(INDEX(NoSettings_v3!$C$2:$AH$4612,MATCH('EPS 3.1.3'!$B95,NoSettings_v3!$A$2:$A$4612,0),MATCH('EPS 3.1.3'!R$1,NoSettings_v3!$C$1:$AH$1,0)),"")</f>
        <v>0</v>
      </c>
      <c r="S95" s="157">
        <f>IFERROR(INDEX(NoSettings_v3!$C$2:$AH$4612,MATCH('EPS 3.1.3'!$B95,NoSettings_v3!$A$2:$A$4612,0),MATCH('EPS 3.1.3'!S$1,NoSettings_v3!$C$1:$AH$1,0)),"")</f>
        <v>0</v>
      </c>
      <c r="T95" s="157">
        <f>IFERROR(INDEX(NoSettings_v3!$C$2:$AH$4612,MATCH('EPS 3.1.3'!$B95,NoSettings_v3!$A$2:$A$4612,0),MATCH('EPS 3.1.3'!T$1,NoSettings_v3!$C$1:$AH$1,0)),"")</f>
        <v>0</v>
      </c>
      <c r="U95" s="157">
        <f>IFERROR(INDEX(NoSettings_v3!$C$2:$AH$4612,MATCH('EPS 3.1.3'!$B95,NoSettings_v3!$A$2:$A$4612,0),MATCH('EPS 3.1.3'!U$1,NoSettings_v3!$C$1:$AH$1,0)),"")</f>
        <v>0</v>
      </c>
      <c r="V95" s="157">
        <f>IFERROR(INDEX(NoSettings_v3!$C$2:$AH$4612,MATCH('EPS 3.1.3'!$B95,NoSettings_v3!$A$2:$A$4612,0),MATCH('EPS 3.1.3'!V$1,NoSettings_v3!$C$1:$AH$1,0)),"")</f>
        <v>0</v>
      </c>
      <c r="W95" s="157">
        <f>IFERROR(INDEX(NoSettings_v3!$C$2:$AH$4612,MATCH('EPS 3.1.3'!$B95,NoSettings_v3!$A$2:$A$4612,0),MATCH('EPS 3.1.3'!W$1,NoSettings_v3!$C$1:$AH$1,0)),"")</f>
        <v>0</v>
      </c>
      <c r="X95" s="157">
        <f>IFERROR(INDEX(NoSettings_v3!$C$2:$AH$4612,MATCH('EPS 3.1.3'!$B95,NoSettings_v3!$A$2:$A$4612,0),MATCH('EPS 3.1.3'!X$1,NoSettings_v3!$C$1:$AH$1,0)),"")</f>
        <v>0</v>
      </c>
      <c r="Y95" s="157">
        <f>IFERROR(INDEX(NoSettings_v3!$C$2:$AH$4612,MATCH('EPS 3.1.3'!$B95,NoSettings_v3!$A$2:$A$4612,0),MATCH('EPS 3.1.3'!Y$1,NoSettings_v3!$C$1:$AH$1,0)),"")</f>
        <v>0</v>
      </c>
      <c r="Z95" s="157">
        <f>IFERROR(INDEX(NoSettings_v3!$C$2:$AH$4612,MATCH('EPS 3.1.3'!$B95,NoSettings_v3!$A$2:$A$4612,0),MATCH('EPS 3.1.3'!Z$1,NoSettings_v3!$C$1:$AH$1,0)),"")</f>
        <v>0</v>
      </c>
      <c r="AA95" s="157">
        <f>IFERROR(INDEX(NoSettings_v3!$C$2:$AH$4612,MATCH('EPS 3.1.3'!$B95,NoSettings_v3!$A$2:$A$4612,0),MATCH('EPS 3.1.3'!AA$1,NoSettings_v3!$C$1:$AH$1,0)),"")</f>
        <v>0</v>
      </c>
      <c r="AB95" s="157">
        <f>IFERROR(INDEX(NoSettings_v3!$C$2:$AH$4612,MATCH('EPS 3.1.3'!$B95,NoSettings_v3!$A$2:$A$4612,0),MATCH('EPS 3.1.3'!AB$1,NoSettings_v3!$C$1:$AH$1,0)),"")</f>
        <v>0</v>
      </c>
      <c r="AC95" s="157">
        <f>IFERROR(INDEX(NoSettings_v3!$C$2:$AH$4612,MATCH('EPS 3.1.3'!$B95,NoSettings_v3!$A$2:$A$4612,0),MATCH('EPS 3.1.3'!AC$1,NoSettings_v3!$C$1:$AH$1,0)),"")</f>
        <v>0</v>
      </c>
      <c r="AD95" s="157">
        <f>IFERROR(INDEX(NoSettings_v3!$C$2:$AH$4612,MATCH('EPS 3.1.3'!$B95,NoSettings_v3!$A$2:$A$4612,0),MATCH('EPS 3.1.3'!AD$1,NoSettings_v3!$C$1:$AH$1,0)),"")</f>
        <v>0</v>
      </c>
      <c r="AE95" s="157">
        <f>IFERROR(INDEX(NoSettings_v3!$C$2:$AH$4612,MATCH('EPS 3.1.3'!$B95,NoSettings_v3!$A$2:$A$4612,0),MATCH('EPS 3.1.3'!AE$1,NoSettings_v3!$C$1:$AH$1,0)),"")</f>
        <v>0</v>
      </c>
      <c r="AF95" s="157">
        <f>IFERROR(INDEX(NoSettings_v3!$C$2:$AH$4612,MATCH('EPS 3.1.3'!$B95,NoSettings_v3!$A$2:$A$4612,0),MATCH('EPS 3.1.3'!AF$1,NoSettings_v3!$C$1:$AH$1,0)),"")</f>
        <v>0</v>
      </c>
      <c r="AG95" s="157">
        <f>IFERROR(INDEX(NoSettings_v3!$C$2:$AH$4612,MATCH('EPS 3.1.3'!$B95,NoSettings_v3!$A$2:$A$4612,0),MATCH('EPS 3.1.3'!AG$1,NoSettings_v3!$C$1:$AH$1,0)),"")</f>
        <v>0</v>
      </c>
      <c r="AH95" s="157">
        <f>IFERROR(INDEX(NoSettings_v3!$C$2:$AH$4612,MATCH('EPS 3.1.3'!$B95,NoSettings_v3!$A$2:$A$4612,0),MATCH('EPS 3.1.3'!AH$1,NoSettings_v3!$C$1:$AH$1,0)),"")</f>
        <v>0</v>
      </c>
      <c r="AI95" s="157">
        <f>IFERROR(INDEX(NoSettings_v3!$C$2:$AH$4612,MATCH('EPS 3.1.3'!$B95,NoSettings_v3!$A$2:$A$4612,0),MATCH('EPS 3.1.3'!AI$1,NoSettings_v3!$C$1:$AH$1,0)),"")</f>
        <v>0</v>
      </c>
    </row>
    <row r="96" spans="1:35" x14ac:dyDescent="0.35">
      <c r="B96" s="164" t="s">
        <v>428</v>
      </c>
      <c r="C96" s="127" t="s">
        <v>964</v>
      </c>
      <c r="D96" s="157">
        <f>IFERROR(INDEX(NoSettings_v3!$C$2:$AH$4612,MATCH('EPS 3.1.3'!$B96,NoSettings_v3!$A$2:$A$4612,0),MATCH('EPS 3.1.3'!D$1,NoSettings_v3!$C$1:$AH$1,0)),"")</f>
        <v>0</v>
      </c>
      <c r="E96" s="157">
        <f>IFERROR(INDEX(NoSettings_v3!$C$2:$AH$4612,MATCH('EPS 3.1.3'!$B96,NoSettings_v3!$A$2:$A$4612,0),MATCH('EPS 3.1.3'!E$1,NoSettings_v3!$C$1:$AH$1,0)),"")</f>
        <v>0</v>
      </c>
      <c r="F96" s="157">
        <f>IFERROR(INDEX(NoSettings_v3!$C$2:$AH$4612,MATCH('EPS 3.1.3'!$B96,NoSettings_v3!$A$2:$A$4612,0),MATCH('EPS 3.1.3'!F$1,NoSettings_v3!$C$1:$AH$1,0)),"")</f>
        <v>0</v>
      </c>
      <c r="G96" s="157">
        <f>IFERROR(INDEX(NoSettings_v3!$C$2:$AH$4612,MATCH('EPS 3.1.3'!$B96,NoSettings_v3!$A$2:$A$4612,0),MATCH('EPS 3.1.3'!G$1,NoSettings_v3!$C$1:$AH$1,0)),"")</f>
        <v>0</v>
      </c>
      <c r="H96" s="157">
        <f>IFERROR(INDEX(NoSettings_v3!$C$2:$AH$4612,MATCH('EPS 3.1.3'!$B96,NoSettings_v3!$A$2:$A$4612,0),MATCH('EPS 3.1.3'!H$1,NoSettings_v3!$C$1:$AH$1,0)),"")</f>
        <v>0</v>
      </c>
      <c r="I96" s="157">
        <f>IFERROR(INDEX(NoSettings_v3!$C$2:$AH$4612,MATCH('EPS 3.1.3'!$B96,NoSettings_v3!$A$2:$A$4612,0),MATCH('EPS 3.1.3'!I$1,NoSettings_v3!$C$1:$AH$1,0)),"")</f>
        <v>0</v>
      </c>
      <c r="J96" s="157">
        <f>IFERROR(INDEX(NoSettings_v3!$C$2:$AH$4612,MATCH('EPS 3.1.3'!$B96,NoSettings_v3!$A$2:$A$4612,0),MATCH('EPS 3.1.3'!J$1,NoSettings_v3!$C$1:$AH$1,0)),"")</f>
        <v>0</v>
      </c>
      <c r="K96" s="157">
        <f>IFERROR(INDEX(NoSettings_v3!$C$2:$AH$4612,MATCH('EPS 3.1.3'!$B96,NoSettings_v3!$A$2:$A$4612,0),MATCH('EPS 3.1.3'!K$1,NoSettings_v3!$C$1:$AH$1,0)),"")</f>
        <v>0</v>
      </c>
      <c r="L96" s="157">
        <f>IFERROR(INDEX(NoSettings_v3!$C$2:$AH$4612,MATCH('EPS 3.1.3'!$B96,NoSettings_v3!$A$2:$A$4612,0),MATCH('EPS 3.1.3'!L$1,NoSettings_v3!$C$1:$AH$1,0)),"")</f>
        <v>0</v>
      </c>
      <c r="M96" s="157">
        <f>IFERROR(INDEX(NoSettings_v3!$C$2:$AH$4612,MATCH('EPS 3.1.3'!$B96,NoSettings_v3!$A$2:$A$4612,0),MATCH('EPS 3.1.3'!M$1,NoSettings_v3!$C$1:$AH$1,0)),"")</f>
        <v>0</v>
      </c>
      <c r="N96" s="157">
        <f>IFERROR(INDEX(NoSettings_v3!$C$2:$AH$4612,MATCH('EPS 3.1.3'!$B96,NoSettings_v3!$A$2:$A$4612,0),MATCH('EPS 3.1.3'!N$1,NoSettings_v3!$C$1:$AH$1,0)),"")</f>
        <v>0</v>
      </c>
      <c r="O96" s="157">
        <f>IFERROR(INDEX(NoSettings_v3!$C$2:$AH$4612,MATCH('EPS 3.1.3'!$B96,NoSettings_v3!$A$2:$A$4612,0),MATCH('EPS 3.1.3'!O$1,NoSettings_v3!$C$1:$AH$1,0)),"")</f>
        <v>0</v>
      </c>
      <c r="P96" s="157">
        <f>IFERROR(INDEX(NoSettings_v3!$C$2:$AH$4612,MATCH('EPS 3.1.3'!$B96,NoSettings_v3!$A$2:$A$4612,0),MATCH('EPS 3.1.3'!P$1,NoSettings_v3!$C$1:$AH$1,0)),"")</f>
        <v>0</v>
      </c>
      <c r="Q96" s="157">
        <f>IFERROR(INDEX(NoSettings_v3!$C$2:$AH$4612,MATCH('EPS 3.1.3'!$B96,NoSettings_v3!$A$2:$A$4612,0),MATCH('EPS 3.1.3'!Q$1,NoSettings_v3!$C$1:$AH$1,0)),"")</f>
        <v>0</v>
      </c>
      <c r="R96" s="157">
        <f>IFERROR(INDEX(NoSettings_v3!$C$2:$AH$4612,MATCH('EPS 3.1.3'!$B96,NoSettings_v3!$A$2:$A$4612,0),MATCH('EPS 3.1.3'!R$1,NoSettings_v3!$C$1:$AH$1,0)),"")</f>
        <v>0</v>
      </c>
      <c r="S96" s="157">
        <f>IFERROR(INDEX(NoSettings_v3!$C$2:$AH$4612,MATCH('EPS 3.1.3'!$B96,NoSettings_v3!$A$2:$A$4612,0),MATCH('EPS 3.1.3'!S$1,NoSettings_v3!$C$1:$AH$1,0)),"")</f>
        <v>0</v>
      </c>
      <c r="T96" s="157">
        <f>IFERROR(INDEX(NoSettings_v3!$C$2:$AH$4612,MATCH('EPS 3.1.3'!$B96,NoSettings_v3!$A$2:$A$4612,0),MATCH('EPS 3.1.3'!T$1,NoSettings_v3!$C$1:$AH$1,0)),"")</f>
        <v>0</v>
      </c>
      <c r="U96" s="157">
        <f>IFERROR(INDEX(NoSettings_v3!$C$2:$AH$4612,MATCH('EPS 3.1.3'!$B96,NoSettings_v3!$A$2:$A$4612,0),MATCH('EPS 3.1.3'!U$1,NoSettings_v3!$C$1:$AH$1,0)),"")</f>
        <v>0</v>
      </c>
      <c r="V96" s="157">
        <f>IFERROR(INDEX(NoSettings_v3!$C$2:$AH$4612,MATCH('EPS 3.1.3'!$B96,NoSettings_v3!$A$2:$A$4612,0),MATCH('EPS 3.1.3'!V$1,NoSettings_v3!$C$1:$AH$1,0)),"")</f>
        <v>0</v>
      </c>
      <c r="W96" s="157">
        <f>IFERROR(INDEX(NoSettings_v3!$C$2:$AH$4612,MATCH('EPS 3.1.3'!$B96,NoSettings_v3!$A$2:$A$4612,0),MATCH('EPS 3.1.3'!W$1,NoSettings_v3!$C$1:$AH$1,0)),"")</f>
        <v>0</v>
      </c>
      <c r="X96" s="157">
        <f>IFERROR(INDEX(NoSettings_v3!$C$2:$AH$4612,MATCH('EPS 3.1.3'!$B96,NoSettings_v3!$A$2:$A$4612,0),MATCH('EPS 3.1.3'!X$1,NoSettings_v3!$C$1:$AH$1,0)),"")</f>
        <v>0</v>
      </c>
      <c r="Y96" s="157">
        <f>IFERROR(INDEX(NoSettings_v3!$C$2:$AH$4612,MATCH('EPS 3.1.3'!$B96,NoSettings_v3!$A$2:$A$4612,0),MATCH('EPS 3.1.3'!Y$1,NoSettings_v3!$C$1:$AH$1,0)),"")</f>
        <v>0</v>
      </c>
      <c r="Z96" s="157">
        <f>IFERROR(INDEX(NoSettings_v3!$C$2:$AH$4612,MATCH('EPS 3.1.3'!$B96,NoSettings_v3!$A$2:$A$4612,0),MATCH('EPS 3.1.3'!Z$1,NoSettings_v3!$C$1:$AH$1,0)),"")</f>
        <v>0</v>
      </c>
      <c r="AA96" s="157">
        <f>IFERROR(INDEX(NoSettings_v3!$C$2:$AH$4612,MATCH('EPS 3.1.3'!$B96,NoSettings_v3!$A$2:$A$4612,0),MATCH('EPS 3.1.3'!AA$1,NoSettings_v3!$C$1:$AH$1,0)),"")</f>
        <v>0</v>
      </c>
      <c r="AB96" s="157">
        <f>IFERROR(INDEX(NoSettings_v3!$C$2:$AH$4612,MATCH('EPS 3.1.3'!$B96,NoSettings_v3!$A$2:$A$4612,0),MATCH('EPS 3.1.3'!AB$1,NoSettings_v3!$C$1:$AH$1,0)),"")</f>
        <v>0</v>
      </c>
      <c r="AC96" s="157">
        <f>IFERROR(INDEX(NoSettings_v3!$C$2:$AH$4612,MATCH('EPS 3.1.3'!$B96,NoSettings_v3!$A$2:$A$4612,0),MATCH('EPS 3.1.3'!AC$1,NoSettings_v3!$C$1:$AH$1,0)),"")</f>
        <v>0</v>
      </c>
      <c r="AD96" s="157">
        <f>IFERROR(INDEX(NoSettings_v3!$C$2:$AH$4612,MATCH('EPS 3.1.3'!$B96,NoSettings_v3!$A$2:$A$4612,0),MATCH('EPS 3.1.3'!AD$1,NoSettings_v3!$C$1:$AH$1,0)),"")</f>
        <v>0</v>
      </c>
      <c r="AE96" s="157">
        <f>IFERROR(INDEX(NoSettings_v3!$C$2:$AH$4612,MATCH('EPS 3.1.3'!$B96,NoSettings_v3!$A$2:$A$4612,0),MATCH('EPS 3.1.3'!AE$1,NoSettings_v3!$C$1:$AH$1,0)),"")</f>
        <v>0</v>
      </c>
      <c r="AF96" s="157">
        <f>IFERROR(INDEX(NoSettings_v3!$C$2:$AH$4612,MATCH('EPS 3.1.3'!$B96,NoSettings_v3!$A$2:$A$4612,0),MATCH('EPS 3.1.3'!AF$1,NoSettings_v3!$C$1:$AH$1,0)),"")</f>
        <v>0</v>
      </c>
      <c r="AG96" s="157">
        <f>IFERROR(INDEX(NoSettings_v3!$C$2:$AH$4612,MATCH('EPS 3.1.3'!$B96,NoSettings_v3!$A$2:$A$4612,0),MATCH('EPS 3.1.3'!AG$1,NoSettings_v3!$C$1:$AH$1,0)),"")</f>
        <v>0</v>
      </c>
      <c r="AH96" s="157">
        <f>IFERROR(INDEX(NoSettings_v3!$C$2:$AH$4612,MATCH('EPS 3.1.3'!$B96,NoSettings_v3!$A$2:$A$4612,0),MATCH('EPS 3.1.3'!AH$1,NoSettings_v3!$C$1:$AH$1,0)),"")</f>
        <v>0</v>
      </c>
      <c r="AI96" s="157">
        <f>IFERROR(INDEX(NoSettings_v3!$C$2:$AH$4612,MATCH('EPS 3.1.3'!$B96,NoSettings_v3!$A$2:$A$4612,0),MATCH('EPS 3.1.3'!AI$1,NoSettings_v3!$C$1:$AH$1,0)),"")</f>
        <v>0</v>
      </c>
    </row>
    <row r="97" spans="2:35" x14ac:dyDescent="0.35">
      <c r="B97" s="164" t="s">
        <v>429</v>
      </c>
      <c r="C97" s="127" t="s">
        <v>964</v>
      </c>
      <c r="D97" s="157">
        <f>IFERROR(INDEX(NoSettings_v3!$C$2:$AH$4612,MATCH('EPS 3.1.3'!$B97,NoSettings_v3!$A$2:$A$4612,0),MATCH('EPS 3.1.3'!D$1,NoSettings_v3!$C$1:$AH$1,0)),"")</f>
        <v>0</v>
      </c>
      <c r="E97" s="157">
        <f>IFERROR(INDEX(NoSettings_v3!$C$2:$AH$4612,MATCH('EPS 3.1.3'!$B97,NoSettings_v3!$A$2:$A$4612,0),MATCH('EPS 3.1.3'!E$1,NoSettings_v3!$C$1:$AH$1,0)),"")</f>
        <v>0</v>
      </c>
      <c r="F97" s="157">
        <f>IFERROR(INDEX(NoSettings_v3!$C$2:$AH$4612,MATCH('EPS 3.1.3'!$B97,NoSettings_v3!$A$2:$A$4612,0),MATCH('EPS 3.1.3'!F$1,NoSettings_v3!$C$1:$AH$1,0)),"")</f>
        <v>0</v>
      </c>
      <c r="G97" s="157">
        <f>IFERROR(INDEX(NoSettings_v3!$C$2:$AH$4612,MATCH('EPS 3.1.3'!$B97,NoSettings_v3!$A$2:$A$4612,0),MATCH('EPS 3.1.3'!G$1,NoSettings_v3!$C$1:$AH$1,0)),"")</f>
        <v>0</v>
      </c>
      <c r="H97" s="157">
        <f>IFERROR(INDEX(NoSettings_v3!$C$2:$AH$4612,MATCH('EPS 3.1.3'!$B97,NoSettings_v3!$A$2:$A$4612,0),MATCH('EPS 3.1.3'!H$1,NoSettings_v3!$C$1:$AH$1,0)),"")</f>
        <v>0</v>
      </c>
      <c r="I97" s="157">
        <f>IFERROR(INDEX(NoSettings_v3!$C$2:$AH$4612,MATCH('EPS 3.1.3'!$B97,NoSettings_v3!$A$2:$A$4612,0),MATCH('EPS 3.1.3'!I$1,NoSettings_v3!$C$1:$AH$1,0)),"")</f>
        <v>0</v>
      </c>
      <c r="J97" s="157">
        <f>IFERROR(INDEX(NoSettings_v3!$C$2:$AH$4612,MATCH('EPS 3.1.3'!$B97,NoSettings_v3!$A$2:$A$4612,0),MATCH('EPS 3.1.3'!J$1,NoSettings_v3!$C$1:$AH$1,0)),"")</f>
        <v>0</v>
      </c>
      <c r="K97" s="157">
        <f>IFERROR(INDEX(NoSettings_v3!$C$2:$AH$4612,MATCH('EPS 3.1.3'!$B97,NoSettings_v3!$A$2:$A$4612,0),MATCH('EPS 3.1.3'!K$1,NoSettings_v3!$C$1:$AH$1,0)),"")</f>
        <v>0</v>
      </c>
      <c r="L97" s="157">
        <f>IFERROR(INDEX(NoSettings_v3!$C$2:$AH$4612,MATCH('EPS 3.1.3'!$B97,NoSettings_v3!$A$2:$A$4612,0),MATCH('EPS 3.1.3'!L$1,NoSettings_v3!$C$1:$AH$1,0)),"")</f>
        <v>0</v>
      </c>
      <c r="M97" s="157">
        <f>IFERROR(INDEX(NoSettings_v3!$C$2:$AH$4612,MATCH('EPS 3.1.3'!$B97,NoSettings_v3!$A$2:$A$4612,0),MATCH('EPS 3.1.3'!M$1,NoSettings_v3!$C$1:$AH$1,0)),"")</f>
        <v>0</v>
      </c>
      <c r="N97" s="157">
        <f>IFERROR(INDEX(NoSettings_v3!$C$2:$AH$4612,MATCH('EPS 3.1.3'!$B97,NoSettings_v3!$A$2:$A$4612,0),MATCH('EPS 3.1.3'!N$1,NoSettings_v3!$C$1:$AH$1,0)),"")</f>
        <v>0</v>
      </c>
      <c r="O97" s="157">
        <f>IFERROR(INDEX(NoSettings_v3!$C$2:$AH$4612,MATCH('EPS 3.1.3'!$B97,NoSettings_v3!$A$2:$A$4612,0),MATCH('EPS 3.1.3'!O$1,NoSettings_v3!$C$1:$AH$1,0)),"")</f>
        <v>0</v>
      </c>
      <c r="P97" s="157">
        <f>IFERROR(INDEX(NoSettings_v3!$C$2:$AH$4612,MATCH('EPS 3.1.3'!$B97,NoSettings_v3!$A$2:$A$4612,0),MATCH('EPS 3.1.3'!P$1,NoSettings_v3!$C$1:$AH$1,0)),"")</f>
        <v>0</v>
      </c>
      <c r="Q97" s="157">
        <f>IFERROR(INDEX(NoSettings_v3!$C$2:$AH$4612,MATCH('EPS 3.1.3'!$B97,NoSettings_v3!$A$2:$A$4612,0),MATCH('EPS 3.1.3'!Q$1,NoSettings_v3!$C$1:$AH$1,0)),"")</f>
        <v>0</v>
      </c>
      <c r="R97" s="157">
        <f>IFERROR(INDEX(NoSettings_v3!$C$2:$AH$4612,MATCH('EPS 3.1.3'!$B97,NoSettings_v3!$A$2:$A$4612,0),MATCH('EPS 3.1.3'!R$1,NoSettings_v3!$C$1:$AH$1,0)),"")</f>
        <v>0</v>
      </c>
      <c r="S97" s="157">
        <f>IFERROR(INDEX(NoSettings_v3!$C$2:$AH$4612,MATCH('EPS 3.1.3'!$B97,NoSettings_v3!$A$2:$A$4612,0),MATCH('EPS 3.1.3'!S$1,NoSettings_v3!$C$1:$AH$1,0)),"")</f>
        <v>0</v>
      </c>
      <c r="T97" s="157">
        <f>IFERROR(INDEX(NoSettings_v3!$C$2:$AH$4612,MATCH('EPS 3.1.3'!$B97,NoSettings_v3!$A$2:$A$4612,0),MATCH('EPS 3.1.3'!T$1,NoSettings_v3!$C$1:$AH$1,0)),"")</f>
        <v>0</v>
      </c>
      <c r="U97" s="157">
        <f>IFERROR(INDEX(NoSettings_v3!$C$2:$AH$4612,MATCH('EPS 3.1.3'!$B97,NoSettings_v3!$A$2:$A$4612,0),MATCH('EPS 3.1.3'!U$1,NoSettings_v3!$C$1:$AH$1,0)),"")</f>
        <v>0</v>
      </c>
      <c r="V97" s="157">
        <f>IFERROR(INDEX(NoSettings_v3!$C$2:$AH$4612,MATCH('EPS 3.1.3'!$B97,NoSettings_v3!$A$2:$A$4612,0),MATCH('EPS 3.1.3'!V$1,NoSettings_v3!$C$1:$AH$1,0)),"")</f>
        <v>0</v>
      </c>
      <c r="W97" s="157">
        <f>IFERROR(INDEX(NoSettings_v3!$C$2:$AH$4612,MATCH('EPS 3.1.3'!$B97,NoSettings_v3!$A$2:$A$4612,0),MATCH('EPS 3.1.3'!W$1,NoSettings_v3!$C$1:$AH$1,0)),"")</f>
        <v>0</v>
      </c>
      <c r="X97" s="157">
        <f>IFERROR(INDEX(NoSettings_v3!$C$2:$AH$4612,MATCH('EPS 3.1.3'!$B97,NoSettings_v3!$A$2:$A$4612,0),MATCH('EPS 3.1.3'!X$1,NoSettings_v3!$C$1:$AH$1,0)),"")</f>
        <v>0</v>
      </c>
      <c r="Y97" s="157">
        <f>IFERROR(INDEX(NoSettings_v3!$C$2:$AH$4612,MATCH('EPS 3.1.3'!$B97,NoSettings_v3!$A$2:$A$4612,0),MATCH('EPS 3.1.3'!Y$1,NoSettings_v3!$C$1:$AH$1,0)),"")</f>
        <v>0</v>
      </c>
      <c r="Z97" s="157">
        <f>IFERROR(INDEX(NoSettings_v3!$C$2:$AH$4612,MATCH('EPS 3.1.3'!$B97,NoSettings_v3!$A$2:$A$4612,0),MATCH('EPS 3.1.3'!Z$1,NoSettings_v3!$C$1:$AH$1,0)),"")</f>
        <v>0</v>
      </c>
      <c r="AA97" s="157">
        <f>IFERROR(INDEX(NoSettings_v3!$C$2:$AH$4612,MATCH('EPS 3.1.3'!$B97,NoSettings_v3!$A$2:$A$4612,0),MATCH('EPS 3.1.3'!AA$1,NoSettings_v3!$C$1:$AH$1,0)),"")</f>
        <v>0</v>
      </c>
      <c r="AB97" s="157">
        <f>IFERROR(INDEX(NoSettings_v3!$C$2:$AH$4612,MATCH('EPS 3.1.3'!$B97,NoSettings_v3!$A$2:$A$4612,0),MATCH('EPS 3.1.3'!AB$1,NoSettings_v3!$C$1:$AH$1,0)),"")</f>
        <v>0</v>
      </c>
      <c r="AC97" s="157">
        <f>IFERROR(INDEX(NoSettings_v3!$C$2:$AH$4612,MATCH('EPS 3.1.3'!$B97,NoSettings_v3!$A$2:$A$4612,0),MATCH('EPS 3.1.3'!AC$1,NoSettings_v3!$C$1:$AH$1,0)),"")</f>
        <v>0</v>
      </c>
      <c r="AD97" s="157">
        <f>IFERROR(INDEX(NoSettings_v3!$C$2:$AH$4612,MATCH('EPS 3.1.3'!$B97,NoSettings_v3!$A$2:$A$4612,0),MATCH('EPS 3.1.3'!AD$1,NoSettings_v3!$C$1:$AH$1,0)),"")</f>
        <v>0</v>
      </c>
      <c r="AE97" s="157">
        <f>IFERROR(INDEX(NoSettings_v3!$C$2:$AH$4612,MATCH('EPS 3.1.3'!$B97,NoSettings_v3!$A$2:$A$4612,0),MATCH('EPS 3.1.3'!AE$1,NoSettings_v3!$C$1:$AH$1,0)),"")</f>
        <v>0</v>
      </c>
      <c r="AF97" s="157">
        <f>IFERROR(INDEX(NoSettings_v3!$C$2:$AH$4612,MATCH('EPS 3.1.3'!$B97,NoSettings_v3!$A$2:$A$4612,0),MATCH('EPS 3.1.3'!AF$1,NoSettings_v3!$C$1:$AH$1,0)),"")</f>
        <v>0</v>
      </c>
      <c r="AG97" s="157">
        <f>IFERROR(INDEX(NoSettings_v3!$C$2:$AH$4612,MATCH('EPS 3.1.3'!$B97,NoSettings_v3!$A$2:$A$4612,0),MATCH('EPS 3.1.3'!AG$1,NoSettings_v3!$C$1:$AH$1,0)),"")</f>
        <v>0</v>
      </c>
      <c r="AH97" s="157">
        <f>IFERROR(INDEX(NoSettings_v3!$C$2:$AH$4612,MATCH('EPS 3.1.3'!$B97,NoSettings_v3!$A$2:$A$4612,0),MATCH('EPS 3.1.3'!AH$1,NoSettings_v3!$C$1:$AH$1,0)),"")</f>
        <v>0</v>
      </c>
      <c r="AI97" s="157">
        <f>IFERROR(INDEX(NoSettings_v3!$C$2:$AH$4612,MATCH('EPS 3.1.3'!$B97,NoSettings_v3!$A$2:$A$4612,0),MATCH('EPS 3.1.3'!AI$1,NoSettings_v3!$C$1:$AH$1,0)),"")</f>
        <v>0</v>
      </c>
    </row>
    <row r="98" spans="2:35" x14ac:dyDescent="0.35">
      <c r="B98" s="164" t="s">
        <v>430</v>
      </c>
      <c r="C98" s="127" t="s">
        <v>964</v>
      </c>
      <c r="D98" s="157">
        <f>IFERROR(INDEX(NoSettings_v3!$C$2:$AH$4612,MATCH('EPS 3.1.3'!$B98,NoSettings_v3!$A$2:$A$4612,0),MATCH('EPS 3.1.3'!D$1,NoSettings_v3!$C$1:$AH$1,0)),"")</f>
        <v>0</v>
      </c>
      <c r="E98" s="157">
        <f>IFERROR(INDEX(NoSettings_v3!$C$2:$AH$4612,MATCH('EPS 3.1.3'!$B98,NoSettings_v3!$A$2:$A$4612,0),MATCH('EPS 3.1.3'!E$1,NoSettings_v3!$C$1:$AH$1,0)),"")</f>
        <v>0</v>
      </c>
      <c r="F98" s="157">
        <f>IFERROR(INDEX(NoSettings_v3!$C$2:$AH$4612,MATCH('EPS 3.1.3'!$B98,NoSettings_v3!$A$2:$A$4612,0),MATCH('EPS 3.1.3'!F$1,NoSettings_v3!$C$1:$AH$1,0)),"")</f>
        <v>0</v>
      </c>
      <c r="G98" s="157">
        <f>IFERROR(INDEX(NoSettings_v3!$C$2:$AH$4612,MATCH('EPS 3.1.3'!$B98,NoSettings_v3!$A$2:$A$4612,0),MATCH('EPS 3.1.3'!G$1,NoSettings_v3!$C$1:$AH$1,0)),"")</f>
        <v>0</v>
      </c>
      <c r="H98" s="157">
        <f>IFERROR(INDEX(NoSettings_v3!$C$2:$AH$4612,MATCH('EPS 3.1.3'!$B98,NoSettings_v3!$A$2:$A$4612,0),MATCH('EPS 3.1.3'!H$1,NoSettings_v3!$C$1:$AH$1,0)),"")</f>
        <v>0</v>
      </c>
      <c r="I98" s="157">
        <f>IFERROR(INDEX(NoSettings_v3!$C$2:$AH$4612,MATCH('EPS 3.1.3'!$B98,NoSettings_v3!$A$2:$A$4612,0),MATCH('EPS 3.1.3'!I$1,NoSettings_v3!$C$1:$AH$1,0)),"")</f>
        <v>0</v>
      </c>
      <c r="J98" s="157">
        <f>IFERROR(INDEX(NoSettings_v3!$C$2:$AH$4612,MATCH('EPS 3.1.3'!$B98,NoSettings_v3!$A$2:$A$4612,0),MATCH('EPS 3.1.3'!J$1,NoSettings_v3!$C$1:$AH$1,0)),"")</f>
        <v>0</v>
      </c>
      <c r="K98" s="157">
        <f>IFERROR(INDEX(NoSettings_v3!$C$2:$AH$4612,MATCH('EPS 3.1.3'!$B98,NoSettings_v3!$A$2:$A$4612,0),MATCH('EPS 3.1.3'!K$1,NoSettings_v3!$C$1:$AH$1,0)),"")</f>
        <v>0</v>
      </c>
      <c r="L98" s="157">
        <f>IFERROR(INDEX(NoSettings_v3!$C$2:$AH$4612,MATCH('EPS 3.1.3'!$B98,NoSettings_v3!$A$2:$A$4612,0),MATCH('EPS 3.1.3'!L$1,NoSettings_v3!$C$1:$AH$1,0)),"")</f>
        <v>0</v>
      </c>
      <c r="M98" s="157">
        <f>IFERROR(INDEX(NoSettings_v3!$C$2:$AH$4612,MATCH('EPS 3.1.3'!$B98,NoSettings_v3!$A$2:$A$4612,0),MATCH('EPS 3.1.3'!M$1,NoSettings_v3!$C$1:$AH$1,0)),"")</f>
        <v>0</v>
      </c>
      <c r="N98" s="157">
        <f>IFERROR(INDEX(NoSettings_v3!$C$2:$AH$4612,MATCH('EPS 3.1.3'!$B98,NoSettings_v3!$A$2:$A$4612,0),MATCH('EPS 3.1.3'!N$1,NoSettings_v3!$C$1:$AH$1,0)),"")</f>
        <v>0</v>
      </c>
      <c r="O98" s="157">
        <f>IFERROR(INDEX(NoSettings_v3!$C$2:$AH$4612,MATCH('EPS 3.1.3'!$B98,NoSettings_v3!$A$2:$A$4612,0),MATCH('EPS 3.1.3'!O$1,NoSettings_v3!$C$1:$AH$1,0)),"")</f>
        <v>0</v>
      </c>
      <c r="P98" s="157">
        <f>IFERROR(INDEX(NoSettings_v3!$C$2:$AH$4612,MATCH('EPS 3.1.3'!$B98,NoSettings_v3!$A$2:$A$4612,0),MATCH('EPS 3.1.3'!P$1,NoSettings_v3!$C$1:$AH$1,0)),"")</f>
        <v>0</v>
      </c>
      <c r="Q98" s="157">
        <f>IFERROR(INDEX(NoSettings_v3!$C$2:$AH$4612,MATCH('EPS 3.1.3'!$B98,NoSettings_v3!$A$2:$A$4612,0),MATCH('EPS 3.1.3'!Q$1,NoSettings_v3!$C$1:$AH$1,0)),"")</f>
        <v>0</v>
      </c>
      <c r="R98" s="157">
        <f>IFERROR(INDEX(NoSettings_v3!$C$2:$AH$4612,MATCH('EPS 3.1.3'!$B98,NoSettings_v3!$A$2:$A$4612,0),MATCH('EPS 3.1.3'!R$1,NoSettings_v3!$C$1:$AH$1,0)),"")</f>
        <v>0</v>
      </c>
      <c r="S98" s="157">
        <f>IFERROR(INDEX(NoSettings_v3!$C$2:$AH$4612,MATCH('EPS 3.1.3'!$B98,NoSettings_v3!$A$2:$A$4612,0),MATCH('EPS 3.1.3'!S$1,NoSettings_v3!$C$1:$AH$1,0)),"")</f>
        <v>0</v>
      </c>
      <c r="T98" s="157">
        <f>IFERROR(INDEX(NoSettings_v3!$C$2:$AH$4612,MATCH('EPS 3.1.3'!$B98,NoSettings_v3!$A$2:$A$4612,0),MATCH('EPS 3.1.3'!T$1,NoSettings_v3!$C$1:$AH$1,0)),"")</f>
        <v>0</v>
      </c>
      <c r="U98" s="157">
        <f>IFERROR(INDEX(NoSettings_v3!$C$2:$AH$4612,MATCH('EPS 3.1.3'!$B98,NoSettings_v3!$A$2:$A$4612,0),MATCH('EPS 3.1.3'!U$1,NoSettings_v3!$C$1:$AH$1,0)),"")</f>
        <v>0</v>
      </c>
      <c r="V98" s="157">
        <f>IFERROR(INDEX(NoSettings_v3!$C$2:$AH$4612,MATCH('EPS 3.1.3'!$B98,NoSettings_v3!$A$2:$A$4612,0),MATCH('EPS 3.1.3'!V$1,NoSettings_v3!$C$1:$AH$1,0)),"")</f>
        <v>0</v>
      </c>
      <c r="W98" s="157">
        <f>IFERROR(INDEX(NoSettings_v3!$C$2:$AH$4612,MATCH('EPS 3.1.3'!$B98,NoSettings_v3!$A$2:$A$4612,0),MATCH('EPS 3.1.3'!W$1,NoSettings_v3!$C$1:$AH$1,0)),"")</f>
        <v>0</v>
      </c>
      <c r="X98" s="157">
        <f>IFERROR(INDEX(NoSettings_v3!$C$2:$AH$4612,MATCH('EPS 3.1.3'!$B98,NoSettings_v3!$A$2:$A$4612,0),MATCH('EPS 3.1.3'!X$1,NoSettings_v3!$C$1:$AH$1,0)),"")</f>
        <v>0</v>
      </c>
      <c r="Y98" s="157">
        <f>IFERROR(INDEX(NoSettings_v3!$C$2:$AH$4612,MATCH('EPS 3.1.3'!$B98,NoSettings_v3!$A$2:$A$4612,0),MATCH('EPS 3.1.3'!Y$1,NoSettings_v3!$C$1:$AH$1,0)),"")</f>
        <v>0</v>
      </c>
      <c r="Z98" s="157">
        <f>IFERROR(INDEX(NoSettings_v3!$C$2:$AH$4612,MATCH('EPS 3.1.3'!$B98,NoSettings_v3!$A$2:$A$4612,0),MATCH('EPS 3.1.3'!Z$1,NoSettings_v3!$C$1:$AH$1,0)),"")</f>
        <v>0</v>
      </c>
      <c r="AA98" s="157">
        <f>IFERROR(INDEX(NoSettings_v3!$C$2:$AH$4612,MATCH('EPS 3.1.3'!$B98,NoSettings_v3!$A$2:$A$4612,0),MATCH('EPS 3.1.3'!AA$1,NoSettings_v3!$C$1:$AH$1,0)),"")</f>
        <v>0</v>
      </c>
      <c r="AB98" s="157">
        <f>IFERROR(INDEX(NoSettings_v3!$C$2:$AH$4612,MATCH('EPS 3.1.3'!$B98,NoSettings_v3!$A$2:$A$4612,0),MATCH('EPS 3.1.3'!AB$1,NoSettings_v3!$C$1:$AH$1,0)),"")</f>
        <v>0</v>
      </c>
      <c r="AC98" s="157">
        <f>IFERROR(INDEX(NoSettings_v3!$C$2:$AH$4612,MATCH('EPS 3.1.3'!$B98,NoSettings_v3!$A$2:$A$4612,0),MATCH('EPS 3.1.3'!AC$1,NoSettings_v3!$C$1:$AH$1,0)),"")</f>
        <v>0</v>
      </c>
      <c r="AD98" s="157">
        <f>IFERROR(INDEX(NoSettings_v3!$C$2:$AH$4612,MATCH('EPS 3.1.3'!$B98,NoSettings_v3!$A$2:$A$4612,0),MATCH('EPS 3.1.3'!AD$1,NoSettings_v3!$C$1:$AH$1,0)),"")</f>
        <v>0</v>
      </c>
      <c r="AE98" s="157">
        <f>IFERROR(INDEX(NoSettings_v3!$C$2:$AH$4612,MATCH('EPS 3.1.3'!$B98,NoSettings_v3!$A$2:$A$4612,0),MATCH('EPS 3.1.3'!AE$1,NoSettings_v3!$C$1:$AH$1,0)),"")</f>
        <v>0</v>
      </c>
      <c r="AF98" s="157">
        <f>IFERROR(INDEX(NoSettings_v3!$C$2:$AH$4612,MATCH('EPS 3.1.3'!$B98,NoSettings_v3!$A$2:$A$4612,0),MATCH('EPS 3.1.3'!AF$1,NoSettings_v3!$C$1:$AH$1,0)),"")</f>
        <v>0</v>
      </c>
      <c r="AG98" s="157">
        <f>IFERROR(INDEX(NoSettings_v3!$C$2:$AH$4612,MATCH('EPS 3.1.3'!$B98,NoSettings_v3!$A$2:$A$4612,0),MATCH('EPS 3.1.3'!AG$1,NoSettings_v3!$C$1:$AH$1,0)),"")</f>
        <v>0</v>
      </c>
      <c r="AH98" s="157">
        <f>IFERROR(INDEX(NoSettings_v3!$C$2:$AH$4612,MATCH('EPS 3.1.3'!$B98,NoSettings_v3!$A$2:$A$4612,0),MATCH('EPS 3.1.3'!AH$1,NoSettings_v3!$C$1:$AH$1,0)),"")</f>
        <v>0</v>
      </c>
      <c r="AI98" s="157">
        <f>IFERROR(INDEX(NoSettings_v3!$C$2:$AH$4612,MATCH('EPS 3.1.3'!$B98,NoSettings_v3!$A$2:$A$4612,0),MATCH('EPS 3.1.3'!AI$1,NoSettings_v3!$C$1:$AH$1,0)),"")</f>
        <v>0</v>
      </c>
    </row>
    <row r="99" spans="2:35" x14ac:dyDescent="0.35">
      <c r="B99" s="164" t="s">
        <v>1051</v>
      </c>
      <c r="C99" s="127" t="s">
        <v>964</v>
      </c>
      <c r="D99" s="157">
        <f>IFERROR(INDEX(NoSettings_v3!$C$2:$AH$4612,MATCH('EPS 3.1.3'!$B99,NoSettings_v3!$A$2:$A$4612,0),MATCH('EPS 3.1.3'!D$1,NoSettings_v3!$C$1:$AH$1,0)),"")</f>
        <v>0</v>
      </c>
      <c r="E99" s="157">
        <f>IFERROR(INDEX(NoSettings_v3!$C$2:$AH$4612,MATCH('EPS 3.1.3'!$B99,NoSettings_v3!$A$2:$A$4612,0),MATCH('EPS 3.1.3'!E$1,NoSettings_v3!$C$1:$AH$1,0)),"")</f>
        <v>0</v>
      </c>
      <c r="F99" s="157">
        <f>IFERROR(INDEX(NoSettings_v3!$C$2:$AH$4612,MATCH('EPS 3.1.3'!$B99,NoSettings_v3!$A$2:$A$4612,0),MATCH('EPS 3.1.3'!F$1,NoSettings_v3!$C$1:$AH$1,0)),"")</f>
        <v>0</v>
      </c>
      <c r="G99" s="157">
        <f>IFERROR(INDEX(NoSettings_v3!$C$2:$AH$4612,MATCH('EPS 3.1.3'!$B99,NoSettings_v3!$A$2:$A$4612,0),MATCH('EPS 3.1.3'!G$1,NoSettings_v3!$C$1:$AH$1,0)),"")</f>
        <v>0</v>
      </c>
      <c r="H99" s="157">
        <f>IFERROR(INDEX(NoSettings_v3!$C$2:$AH$4612,MATCH('EPS 3.1.3'!$B99,NoSettings_v3!$A$2:$A$4612,0),MATCH('EPS 3.1.3'!H$1,NoSettings_v3!$C$1:$AH$1,0)),"")</f>
        <v>0</v>
      </c>
      <c r="I99" s="157">
        <f>IFERROR(INDEX(NoSettings_v3!$C$2:$AH$4612,MATCH('EPS 3.1.3'!$B99,NoSettings_v3!$A$2:$A$4612,0),MATCH('EPS 3.1.3'!I$1,NoSettings_v3!$C$1:$AH$1,0)),"")</f>
        <v>0</v>
      </c>
      <c r="J99" s="157">
        <f>IFERROR(INDEX(NoSettings_v3!$C$2:$AH$4612,MATCH('EPS 3.1.3'!$B99,NoSettings_v3!$A$2:$A$4612,0),MATCH('EPS 3.1.3'!J$1,NoSettings_v3!$C$1:$AH$1,0)),"")</f>
        <v>0</v>
      </c>
      <c r="K99" s="157">
        <f>IFERROR(INDEX(NoSettings_v3!$C$2:$AH$4612,MATCH('EPS 3.1.3'!$B99,NoSettings_v3!$A$2:$A$4612,0),MATCH('EPS 3.1.3'!K$1,NoSettings_v3!$C$1:$AH$1,0)),"")</f>
        <v>0</v>
      </c>
      <c r="L99" s="157">
        <f>IFERROR(INDEX(NoSettings_v3!$C$2:$AH$4612,MATCH('EPS 3.1.3'!$B99,NoSettings_v3!$A$2:$A$4612,0),MATCH('EPS 3.1.3'!L$1,NoSettings_v3!$C$1:$AH$1,0)),"")</f>
        <v>0</v>
      </c>
      <c r="M99" s="157">
        <f>IFERROR(INDEX(NoSettings_v3!$C$2:$AH$4612,MATCH('EPS 3.1.3'!$B99,NoSettings_v3!$A$2:$A$4612,0),MATCH('EPS 3.1.3'!M$1,NoSettings_v3!$C$1:$AH$1,0)),"")</f>
        <v>0</v>
      </c>
      <c r="N99" s="157">
        <f>IFERROR(INDEX(NoSettings_v3!$C$2:$AH$4612,MATCH('EPS 3.1.3'!$B99,NoSettings_v3!$A$2:$A$4612,0),MATCH('EPS 3.1.3'!N$1,NoSettings_v3!$C$1:$AH$1,0)),"")</f>
        <v>0</v>
      </c>
      <c r="O99" s="157">
        <f>IFERROR(INDEX(NoSettings_v3!$C$2:$AH$4612,MATCH('EPS 3.1.3'!$B99,NoSettings_v3!$A$2:$A$4612,0),MATCH('EPS 3.1.3'!O$1,NoSettings_v3!$C$1:$AH$1,0)),"")</f>
        <v>0</v>
      </c>
      <c r="P99" s="157">
        <f>IFERROR(INDEX(NoSettings_v3!$C$2:$AH$4612,MATCH('EPS 3.1.3'!$B99,NoSettings_v3!$A$2:$A$4612,0),MATCH('EPS 3.1.3'!P$1,NoSettings_v3!$C$1:$AH$1,0)),"")</f>
        <v>0</v>
      </c>
      <c r="Q99" s="157">
        <f>IFERROR(INDEX(NoSettings_v3!$C$2:$AH$4612,MATCH('EPS 3.1.3'!$B99,NoSettings_v3!$A$2:$A$4612,0),MATCH('EPS 3.1.3'!Q$1,NoSettings_v3!$C$1:$AH$1,0)),"")</f>
        <v>0</v>
      </c>
      <c r="R99" s="157">
        <f>IFERROR(INDEX(NoSettings_v3!$C$2:$AH$4612,MATCH('EPS 3.1.3'!$B99,NoSettings_v3!$A$2:$A$4612,0),MATCH('EPS 3.1.3'!R$1,NoSettings_v3!$C$1:$AH$1,0)),"")</f>
        <v>0</v>
      </c>
      <c r="S99" s="157">
        <f>IFERROR(INDEX(NoSettings_v3!$C$2:$AH$4612,MATCH('EPS 3.1.3'!$B99,NoSettings_v3!$A$2:$A$4612,0),MATCH('EPS 3.1.3'!S$1,NoSettings_v3!$C$1:$AH$1,0)),"")</f>
        <v>0</v>
      </c>
      <c r="T99" s="157">
        <f>IFERROR(INDEX(NoSettings_v3!$C$2:$AH$4612,MATCH('EPS 3.1.3'!$B99,NoSettings_v3!$A$2:$A$4612,0),MATCH('EPS 3.1.3'!T$1,NoSettings_v3!$C$1:$AH$1,0)),"")</f>
        <v>0</v>
      </c>
      <c r="U99" s="157">
        <f>IFERROR(INDEX(NoSettings_v3!$C$2:$AH$4612,MATCH('EPS 3.1.3'!$B99,NoSettings_v3!$A$2:$A$4612,0),MATCH('EPS 3.1.3'!U$1,NoSettings_v3!$C$1:$AH$1,0)),"")</f>
        <v>0</v>
      </c>
      <c r="V99" s="157">
        <f>IFERROR(INDEX(NoSettings_v3!$C$2:$AH$4612,MATCH('EPS 3.1.3'!$B99,NoSettings_v3!$A$2:$A$4612,0),MATCH('EPS 3.1.3'!V$1,NoSettings_v3!$C$1:$AH$1,0)),"")</f>
        <v>0</v>
      </c>
      <c r="W99" s="157">
        <f>IFERROR(INDEX(NoSettings_v3!$C$2:$AH$4612,MATCH('EPS 3.1.3'!$B99,NoSettings_v3!$A$2:$A$4612,0),MATCH('EPS 3.1.3'!W$1,NoSettings_v3!$C$1:$AH$1,0)),"")</f>
        <v>0</v>
      </c>
      <c r="X99" s="157">
        <f>IFERROR(INDEX(NoSettings_v3!$C$2:$AH$4612,MATCH('EPS 3.1.3'!$B99,NoSettings_v3!$A$2:$A$4612,0),MATCH('EPS 3.1.3'!X$1,NoSettings_v3!$C$1:$AH$1,0)),"")</f>
        <v>0</v>
      </c>
      <c r="Y99" s="157">
        <f>IFERROR(INDEX(NoSettings_v3!$C$2:$AH$4612,MATCH('EPS 3.1.3'!$B99,NoSettings_v3!$A$2:$A$4612,0),MATCH('EPS 3.1.3'!Y$1,NoSettings_v3!$C$1:$AH$1,0)),"")</f>
        <v>0</v>
      </c>
      <c r="Z99" s="157">
        <f>IFERROR(INDEX(NoSettings_v3!$C$2:$AH$4612,MATCH('EPS 3.1.3'!$B99,NoSettings_v3!$A$2:$A$4612,0),MATCH('EPS 3.1.3'!Z$1,NoSettings_v3!$C$1:$AH$1,0)),"")</f>
        <v>0</v>
      </c>
      <c r="AA99" s="157">
        <f>IFERROR(INDEX(NoSettings_v3!$C$2:$AH$4612,MATCH('EPS 3.1.3'!$B99,NoSettings_v3!$A$2:$A$4612,0),MATCH('EPS 3.1.3'!AA$1,NoSettings_v3!$C$1:$AH$1,0)),"")</f>
        <v>0</v>
      </c>
      <c r="AB99" s="157">
        <f>IFERROR(INDEX(NoSettings_v3!$C$2:$AH$4612,MATCH('EPS 3.1.3'!$B99,NoSettings_v3!$A$2:$A$4612,0),MATCH('EPS 3.1.3'!AB$1,NoSettings_v3!$C$1:$AH$1,0)),"")</f>
        <v>0</v>
      </c>
      <c r="AC99" s="157">
        <f>IFERROR(INDEX(NoSettings_v3!$C$2:$AH$4612,MATCH('EPS 3.1.3'!$B99,NoSettings_v3!$A$2:$A$4612,0),MATCH('EPS 3.1.3'!AC$1,NoSettings_v3!$C$1:$AH$1,0)),"")</f>
        <v>0</v>
      </c>
      <c r="AD99" s="157">
        <f>IFERROR(INDEX(NoSettings_v3!$C$2:$AH$4612,MATCH('EPS 3.1.3'!$B99,NoSettings_v3!$A$2:$A$4612,0),MATCH('EPS 3.1.3'!AD$1,NoSettings_v3!$C$1:$AH$1,0)),"")</f>
        <v>0</v>
      </c>
      <c r="AE99" s="157">
        <f>IFERROR(INDEX(NoSettings_v3!$C$2:$AH$4612,MATCH('EPS 3.1.3'!$B99,NoSettings_v3!$A$2:$A$4612,0),MATCH('EPS 3.1.3'!AE$1,NoSettings_v3!$C$1:$AH$1,0)),"")</f>
        <v>0</v>
      </c>
      <c r="AF99" s="157">
        <f>IFERROR(INDEX(NoSettings_v3!$C$2:$AH$4612,MATCH('EPS 3.1.3'!$B99,NoSettings_v3!$A$2:$A$4612,0),MATCH('EPS 3.1.3'!AF$1,NoSettings_v3!$C$1:$AH$1,0)),"")</f>
        <v>0</v>
      </c>
      <c r="AG99" s="157">
        <f>IFERROR(INDEX(NoSettings_v3!$C$2:$AH$4612,MATCH('EPS 3.1.3'!$B99,NoSettings_v3!$A$2:$A$4612,0),MATCH('EPS 3.1.3'!AG$1,NoSettings_v3!$C$1:$AH$1,0)),"")</f>
        <v>0</v>
      </c>
      <c r="AH99" s="157">
        <f>IFERROR(INDEX(NoSettings_v3!$C$2:$AH$4612,MATCH('EPS 3.1.3'!$B99,NoSettings_v3!$A$2:$A$4612,0),MATCH('EPS 3.1.3'!AH$1,NoSettings_v3!$C$1:$AH$1,0)),"")</f>
        <v>0</v>
      </c>
      <c r="AI99" s="157">
        <f>IFERROR(INDEX(NoSettings_v3!$C$2:$AH$4612,MATCH('EPS 3.1.3'!$B99,NoSettings_v3!$A$2:$A$4612,0),MATCH('EPS 3.1.3'!AI$1,NoSettings_v3!$C$1:$AH$1,0)),"")</f>
        <v>0</v>
      </c>
    </row>
    <row r="100" spans="2:35" x14ac:dyDescent="0.35">
      <c r="B100" s="164" t="s">
        <v>1052</v>
      </c>
      <c r="C100" s="127" t="s">
        <v>964</v>
      </c>
      <c r="D100" s="157">
        <f>IFERROR(INDEX(NoSettings_v3!$C$2:$AH$4612,MATCH('EPS 3.1.3'!$B100,NoSettings_v3!$A$2:$A$4612,0),MATCH('EPS 3.1.3'!D$1,NoSettings_v3!$C$1:$AH$1,0)),"")</f>
        <v>0</v>
      </c>
      <c r="E100" s="157">
        <f>IFERROR(INDEX(NoSettings_v3!$C$2:$AH$4612,MATCH('EPS 3.1.3'!$B100,NoSettings_v3!$A$2:$A$4612,0),MATCH('EPS 3.1.3'!E$1,NoSettings_v3!$C$1:$AH$1,0)),"")</f>
        <v>0</v>
      </c>
      <c r="F100" s="157">
        <f>IFERROR(INDEX(NoSettings_v3!$C$2:$AH$4612,MATCH('EPS 3.1.3'!$B100,NoSettings_v3!$A$2:$A$4612,0),MATCH('EPS 3.1.3'!F$1,NoSettings_v3!$C$1:$AH$1,0)),"")</f>
        <v>0</v>
      </c>
      <c r="G100" s="157">
        <f>IFERROR(INDEX(NoSettings_v3!$C$2:$AH$4612,MATCH('EPS 3.1.3'!$B100,NoSettings_v3!$A$2:$A$4612,0),MATCH('EPS 3.1.3'!G$1,NoSettings_v3!$C$1:$AH$1,0)),"")</f>
        <v>0</v>
      </c>
      <c r="H100" s="157">
        <f>IFERROR(INDEX(NoSettings_v3!$C$2:$AH$4612,MATCH('EPS 3.1.3'!$B100,NoSettings_v3!$A$2:$A$4612,0),MATCH('EPS 3.1.3'!H$1,NoSettings_v3!$C$1:$AH$1,0)),"")</f>
        <v>0</v>
      </c>
      <c r="I100" s="157">
        <f>IFERROR(INDEX(NoSettings_v3!$C$2:$AH$4612,MATCH('EPS 3.1.3'!$B100,NoSettings_v3!$A$2:$A$4612,0),MATCH('EPS 3.1.3'!I$1,NoSettings_v3!$C$1:$AH$1,0)),"")</f>
        <v>0</v>
      </c>
      <c r="J100" s="157">
        <f>IFERROR(INDEX(NoSettings_v3!$C$2:$AH$4612,MATCH('EPS 3.1.3'!$B100,NoSettings_v3!$A$2:$A$4612,0),MATCH('EPS 3.1.3'!J$1,NoSettings_v3!$C$1:$AH$1,0)),"")</f>
        <v>0</v>
      </c>
      <c r="K100" s="157">
        <f>IFERROR(INDEX(NoSettings_v3!$C$2:$AH$4612,MATCH('EPS 3.1.3'!$B100,NoSettings_v3!$A$2:$A$4612,0),MATCH('EPS 3.1.3'!K$1,NoSettings_v3!$C$1:$AH$1,0)),"")</f>
        <v>0</v>
      </c>
      <c r="L100" s="157">
        <f>IFERROR(INDEX(NoSettings_v3!$C$2:$AH$4612,MATCH('EPS 3.1.3'!$B100,NoSettings_v3!$A$2:$A$4612,0),MATCH('EPS 3.1.3'!L$1,NoSettings_v3!$C$1:$AH$1,0)),"")</f>
        <v>0</v>
      </c>
      <c r="M100" s="157">
        <f>IFERROR(INDEX(NoSettings_v3!$C$2:$AH$4612,MATCH('EPS 3.1.3'!$B100,NoSettings_v3!$A$2:$A$4612,0),MATCH('EPS 3.1.3'!M$1,NoSettings_v3!$C$1:$AH$1,0)),"")</f>
        <v>0</v>
      </c>
      <c r="N100" s="157">
        <f>IFERROR(INDEX(NoSettings_v3!$C$2:$AH$4612,MATCH('EPS 3.1.3'!$B100,NoSettings_v3!$A$2:$A$4612,0),MATCH('EPS 3.1.3'!N$1,NoSettings_v3!$C$1:$AH$1,0)),"")</f>
        <v>0</v>
      </c>
      <c r="O100" s="157">
        <f>IFERROR(INDEX(NoSettings_v3!$C$2:$AH$4612,MATCH('EPS 3.1.3'!$B100,NoSettings_v3!$A$2:$A$4612,0),MATCH('EPS 3.1.3'!O$1,NoSettings_v3!$C$1:$AH$1,0)),"")</f>
        <v>0</v>
      </c>
      <c r="P100" s="157">
        <f>IFERROR(INDEX(NoSettings_v3!$C$2:$AH$4612,MATCH('EPS 3.1.3'!$B100,NoSettings_v3!$A$2:$A$4612,0),MATCH('EPS 3.1.3'!P$1,NoSettings_v3!$C$1:$AH$1,0)),"")</f>
        <v>0</v>
      </c>
      <c r="Q100" s="157">
        <f>IFERROR(INDEX(NoSettings_v3!$C$2:$AH$4612,MATCH('EPS 3.1.3'!$B100,NoSettings_v3!$A$2:$A$4612,0),MATCH('EPS 3.1.3'!Q$1,NoSettings_v3!$C$1:$AH$1,0)),"")</f>
        <v>0</v>
      </c>
      <c r="R100" s="157">
        <f>IFERROR(INDEX(NoSettings_v3!$C$2:$AH$4612,MATCH('EPS 3.1.3'!$B100,NoSettings_v3!$A$2:$A$4612,0),MATCH('EPS 3.1.3'!R$1,NoSettings_v3!$C$1:$AH$1,0)),"")</f>
        <v>0</v>
      </c>
      <c r="S100" s="157">
        <f>IFERROR(INDEX(NoSettings_v3!$C$2:$AH$4612,MATCH('EPS 3.1.3'!$B100,NoSettings_v3!$A$2:$A$4612,0),MATCH('EPS 3.1.3'!S$1,NoSettings_v3!$C$1:$AH$1,0)),"")</f>
        <v>0</v>
      </c>
      <c r="T100" s="157">
        <f>IFERROR(INDEX(NoSettings_v3!$C$2:$AH$4612,MATCH('EPS 3.1.3'!$B100,NoSettings_v3!$A$2:$A$4612,0),MATCH('EPS 3.1.3'!T$1,NoSettings_v3!$C$1:$AH$1,0)),"")</f>
        <v>0</v>
      </c>
      <c r="U100" s="157">
        <f>IFERROR(INDEX(NoSettings_v3!$C$2:$AH$4612,MATCH('EPS 3.1.3'!$B100,NoSettings_v3!$A$2:$A$4612,0),MATCH('EPS 3.1.3'!U$1,NoSettings_v3!$C$1:$AH$1,0)),"")</f>
        <v>0</v>
      </c>
      <c r="V100" s="157">
        <f>IFERROR(INDEX(NoSettings_v3!$C$2:$AH$4612,MATCH('EPS 3.1.3'!$B100,NoSettings_v3!$A$2:$A$4612,0),MATCH('EPS 3.1.3'!V$1,NoSettings_v3!$C$1:$AH$1,0)),"")</f>
        <v>0</v>
      </c>
      <c r="W100" s="157">
        <f>IFERROR(INDEX(NoSettings_v3!$C$2:$AH$4612,MATCH('EPS 3.1.3'!$B100,NoSettings_v3!$A$2:$A$4612,0),MATCH('EPS 3.1.3'!W$1,NoSettings_v3!$C$1:$AH$1,0)),"")</f>
        <v>0</v>
      </c>
      <c r="X100" s="157">
        <f>IFERROR(INDEX(NoSettings_v3!$C$2:$AH$4612,MATCH('EPS 3.1.3'!$B100,NoSettings_v3!$A$2:$A$4612,0),MATCH('EPS 3.1.3'!X$1,NoSettings_v3!$C$1:$AH$1,0)),"")</f>
        <v>0</v>
      </c>
      <c r="Y100" s="157">
        <f>IFERROR(INDEX(NoSettings_v3!$C$2:$AH$4612,MATCH('EPS 3.1.3'!$B100,NoSettings_v3!$A$2:$A$4612,0),MATCH('EPS 3.1.3'!Y$1,NoSettings_v3!$C$1:$AH$1,0)),"")</f>
        <v>0</v>
      </c>
      <c r="Z100" s="157">
        <f>IFERROR(INDEX(NoSettings_v3!$C$2:$AH$4612,MATCH('EPS 3.1.3'!$B100,NoSettings_v3!$A$2:$A$4612,0),MATCH('EPS 3.1.3'!Z$1,NoSettings_v3!$C$1:$AH$1,0)),"")</f>
        <v>0</v>
      </c>
      <c r="AA100" s="157">
        <f>IFERROR(INDEX(NoSettings_v3!$C$2:$AH$4612,MATCH('EPS 3.1.3'!$B100,NoSettings_v3!$A$2:$A$4612,0),MATCH('EPS 3.1.3'!AA$1,NoSettings_v3!$C$1:$AH$1,0)),"")</f>
        <v>0</v>
      </c>
      <c r="AB100" s="157">
        <f>IFERROR(INDEX(NoSettings_v3!$C$2:$AH$4612,MATCH('EPS 3.1.3'!$B100,NoSettings_v3!$A$2:$A$4612,0),MATCH('EPS 3.1.3'!AB$1,NoSettings_v3!$C$1:$AH$1,0)),"")</f>
        <v>0</v>
      </c>
      <c r="AC100" s="157">
        <f>IFERROR(INDEX(NoSettings_v3!$C$2:$AH$4612,MATCH('EPS 3.1.3'!$B100,NoSettings_v3!$A$2:$A$4612,0),MATCH('EPS 3.1.3'!AC$1,NoSettings_v3!$C$1:$AH$1,0)),"")</f>
        <v>0</v>
      </c>
      <c r="AD100" s="157">
        <f>IFERROR(INDEX(NoSettings_v3!$C$2:$AH$4612,MATCH('EPS 3.1.3'!$B100,NoSettings_v3!$A$2:$A$4612,0),MATCH('EPS 3.1.3'!AD$1,NoSettings_v3!$C$1:$AH$1,0)),"")</f>
        <v>0</v>
      </c>
      <c r="AE100" s="157">
        <f>IFERROR(INDEX(NoSettings_v3!$C$2:$AH$4612,MATCH('EPS 3.1.3'!$B100,NoSettings_v3!$A$2:$A$4612,0),MATCH('EPS 3.1.3'!AE$1,NoSettings_v3!$C$1:$AH$1,0)),"")</f>
        <v>0</v>
      </c>
      <c r="AF100" s="157">
        <f>IFERROR(INDEX(NoSettings_v3!$C$2:$AH$4612,MATCH('EPS 3.1.3'!$B100,NoSettings_v3!$A$2:$A$4612,0),MATCH('EPS 3.1.3'!AF$1,NoSettings_v3!$C$1:$AH$1,0)),"")</f>
        <v>0</v>
      </c>
      <c r="AG100" s="157">
        <f>IFERROR(INDEX(NoSettings_v3!$C$2:$AH$4612,MATCH('EPS 3.1.3'!$B100,NoSettings_v3!$A$2:$A$4612,0),MATCH('EPS 3.1.3'!AG$1,NoSettings_v3!$C$1:$AH$1,0)),"")</f>
        <v>0</v>
      </c>
      <c r="AH100" s="157">
        <f>IFERROR(INDEX(NoSettings_v3!$C$2:$AH$4612,MATCH('EPS 3.1.3'!$B100,NoSettings_v3!$A$2:$A$4612,0),MATCH('EPS 3.1.3'!AH$1,NoSettings_v3!$C$1:$AH$1,0)),"")</f>
        <v>0</v>
      </c>
      <c r="AI100" s="157">
        <f>IFERROR(INDEX(NoSettings_v3!$C$2:$AH$4612,MATCH('EPS 3.1.3'!$B100,NoSettings_v3!$A$2:$A$4612,0),MATCH('EPS 3.1.3'!AI$1,NoSettings_v3!$C$1:$AH$1,0)),"")</f>
        <v>0</v>
      </c>
    </row>
    <row r="101" spans="2:35" x14ac:dyDescent="0.35">
      <c r="B101" s="164" t="s">
        <v>1053</v>
      </c>
      <c r="C101" s="127" t="s">
        <v>964</v>
      </c>
      <c r="D101" s="157">
        <f>IFERROR(INDEX(NoSettings_v3!$C$2:$AH$4612,MATCH('EPS 3.1.3'!$B101,NoSettings_v3!$A$2:$A$4612,0),MATCH('EPS 3.1.3'!D$1,NoSettings_v3!$C$1:$AH$1,0)),"")</f>
        <v>0</v>
      </c>
      <c r="E101" s="157">
        <f>IFERROR(INDEX(NoSettings_v3!$C$2:$AH$4612,MATCH('EPS 3.1.3'!$B101,NoSettings_v3!$A$2:$A$4612,0),MATCH('EPS 3.1.3'!E$1,NoSettings_v3!$C$1:$AH$1,0)),"")</f>
        <v>0</v>
      </c>
      <c r="F101" s="157">
        <f>IFERROR(INDEX(NoSettings_v3!$C$2:$AH$4612,MATCH('EPS 3.1.3'!$B101,NoSettings_v3!$A$2:$A$4612,0),MATCH('EPS 3.1.3'!F$1,NoSettings_v3!$C$1:$AH$1,0)),"")</f>
        <v>0</v>
      </c>
      <c r="G101" s="157">
        <f>IFERROR(INDEX(NoSettings_v3!$C$2:$AH$4612,MATCH('EPS 3.1.3'!$B101,NoSettings_v3!$A$2:$A$4612,0),MATCH('EPS 3.1.3'!G$1,NoSettings_v3!$C$1:$AH$1,0)),"")</f>
        <v>0</v>
      </c>
      <c r="H101" s="157">
        <f>IFERROR(INDEX(NoSettings_v3!$C$2:$AH$4612,MATCH('EPS 3.1.3'!$B101,NoSettings_v3!$A$2:$A$4612,0),MATCH('EPS 3.1.3'!H$1,NoSettings_v3!$C$1:$AH$1,0)),"")</f>
        <v>0</v>
      </c>
      <c r="I101" s="157">
        <f>IFERROR(INDEX(NoSettings_v3!$C$2:$AH$4612,MATCH('EPS 3.1.3'!$B101,NoSettings_v3!$A$2:$A$4612,0),MATCH('EPS 3.1.3'!I$1,NoSettings_v3!$C$1:$AH$1,0)),"")</f>
        <v>0</v>
      </c>
      <c r="J101" s="157">
        <f>IFERROR(INDEX(NoSettings_v3!$C$2:$AH$4612,MATCH('EPS 3.1.3'!$B101,NoSettings_v3!$A$2:$A$4612,0),MATCH('EPS 3.1.3'!J$1,NoSettings_v3!$C$1:$AH$1,0)),"")</f>
        <v>0</v>
      </c>
      <c r="K101" s="157">
        <f>IFERROR(INDEX(NoSettings_v3!$C$2:$AH$4612,MATCH('EPS 3.1.3'!$B101,NoSettings_v3!$A$2:$A$4612,0),MATCH('EPS 3.1.3'!K$1,NoSettings_v3!$C$1:$AH$1,0)),"")</f>
        <v>0</v>
      </c>
      <c r="L101" s="157">
        <f>IFERROR(INDEX(NoSettings_v3!$C$2:$AH$4612,MATCH('EPS 3.1.3'!$B101,NoSettings_v3!$A$2:$A$4612,0),MATCH('EPS 3.1.3'!L$1,NoSettings_v3!$C$1:$AH$1,0)),"")</f>
        <v>0</v>
      </c>
      <c r="M101" s="157">
        <f>IFERROR(INDEX(NoSettings_v3!$C$2:$AH$4612,MATCH('EPS 3.1.3'!$B101,NoSettings_v3!$A$2:$A$4612,0),MATCH('EPS 3.1.3'!M$1,NoSettings_v3!$C$1:$AH$1,0)),"")</f>
        <v>0</v>
      </c>
      <c r="N101" s="157">
        <f>IFERROR(INDEX(NoSettings_v3!$C$2:$AH$4612,MATCH('EPS 3.1.3'!$B101,NoSettings_v3!$A$2:$A$4612,0),MATCH('EPS 3.1.3'!N$1,NoSettings_v3!$C$1:$AH$1,0)),"")</f>
        <v>0</v>
      </c>
      <c r="O101" s="157">
        <f>IFERROR(INDEX(NoSettings_v3!$C$2:$AH$4612,MATCH('EPS 3.1.3'!$B101,NoSettings_v3!$A$2:$A$4612,0),MATCH('EPS 3.1.3'!O$1,NoSettings_v3!$C$1:$AH$1,0)),"")</f>
        <v>0</v>
      </c>
      <c r="P101" s="157">
        <f>IFERROR(INDEX(NoSettings_v3!$C$2:$AH$4612,MATCH('EPS 3.1.3'!$B101,NoSettings_v3!$A$2:$A$4612,0),MATCH('EPS 3.1.3'!P$1,NoSettings_v3!$C$1:$AH$1,0)),"")</f>
        <v>0</v>
      </c>
      <c r="Q101" s="157">
        <f>IFERROR(INDEX(NoSettings_v3!$C$2:$AH$4612,MATCH('EPS 3.1.3'!$B101,NoSettings_v3!$A$2:$A$4612,0),MATCH('EPS 3.1.3'!Q$1,NoSettings_v3!$C$1:$AH$1,0)),"")</f>
        <v>0</v>
      </c>
      <c r="R101" s="157">
        <f>IFERROR(INDEX(NoSettings_v3!$C$2:$AH$4612,MATCH('EPS 3.1.3'!$B101,NoSettings_v3!$A$2:$A$4612,0),MATCH('EPS 3.1.3'!R$1,NoSettings_v3!$C$1:$AH$1,0)),"")</f>
        <v>0</v>
      </c>
      <c r="S101" s="157">
        <f>IFERROR(INDEX(NoSettings_v3!$C$2:$AH$4612,MATCH('EPS 3.1.3'!$B101,NoSettings_v3!$A$2:$A$4612,0),MATCH('EPS 3.1.3'!S$1,NoSettings_v3!$C$1:$AH$1,0)),"")</f>
        <v>0</v>
      </c>
      <c r="T101" s="157">
        <f>IFERROR(INDEX(NoSettings_v3!$C$2:$AH$4612,MATCH('EPS 3.1.3'!$B101,NoSettings_v3!$A$2:$A$4612,0),MATCH('EPS 3.1.3'!T$1,NoSettings_v3!$C$1:$AH$1,0)),"")</f>
        <v>0</v>
      </c>
      <c r="U101" s="157">
        <f>IFERROR(INDEX(NoSettings_v3!$C$2:$AH$4612,MATCH('EPS 3.1.3'!$B101,NoSettings_v3!$A$2:$A$4612,0),MATCH('EPS 3.1.3'!U$1,NoSettings_v3!$C$1:$AH$1,0)),"")</f>
        <v>0</v>
      </c>
      <c r="V101" s="157">
        <f>IFERROR(INDEX(NoSettings_v3!$C$2:$AH$4612,MATCH('EPS 3.1.3'!$B101,NoSettings_v3!$A$2:$A$4612,0),MATCH('EPS 3.1.3'!V$1,NoSettings_v3!$C$1:$AH$1,0)),"")</f>
        <v>0</v>
      </c>
      <c r="W101" s="157">
        <f>IFERROR(INDEX(NoSettings_v3!$C$2:$AH$4612,MATCH('EPS 3.1.3'!$B101,NoSettings_v3!$A$2:$A$4612,0),MATCH('EPS 3.1.3'!W$1,NoSettings_v3!$C$1:$AH$1,0)),"")</f>
        <v>0</v>
      </c>
      <c r="X101" s="157">
        <f>IFERROR(INDEX(NoSettings_v3!$C$2:$AH$4612,MATCH('EPS 3.1.3'!$B101,NoSettings_v3!$A$2:$A$4612,0),MATCH('EPS 3.1.3'!X$1,NoSettings_v3!$C$1:$AH$1,0)),"")</f>
        <v>0</v>
      </c>
      <c r="Y101" s="157">
        <f>IFERROR(INDEX(NoSettings_v3!$C$2:$AH$4612,MATCH('EPS 3.1.3'!$B101,NoSettings_v3!$A$2:$A$4612,0),MATCH('EPS 3.1.3'!Y$1,NoSettings_v3!$C$1:$AH$1,0)),"")</f>
        <v>0</v>
      </c>
      <c r="Z101" s="157">
        <f>IFERROR(INDEX(NoSettings_v3!$C$2:$AH$4612,MATCH('EPS 3.1.3'!$B101,NoSettings_v3!$A$2:$A$4612,0),MATCH('EPS 3.1.3'!Z$1,NoSettings_v3!$C$1:$AH$1,0)),"")</f>
        <v>0</v>
      </c>
      <c r="AA101" s="157">
        <f>IFERROR(INDEX(NoSettings_v3!$C$2:$AH$4612,MATCH('EPS 3.1.3'!$B101,NoSettings_v3!$A$2:$A$4612,0),MATCH('EPS 3.1.3'!AA$1,NoSettings_v3!$C$1:$AH$1,0)),"")</f>
        <v>0</v>
      </c>
      <c r="AB101" s="157">
        <f>IFERROR(INDEX(NoSettings_v3!$C$2:$AH$4612,MATCH('EPS 3.1.3'!$B101,NoSettings_v3!$A$2:$A$4612,0),MATCH('EPS 3.1.3'!AB$1,NoSettings_v3!$C$1:$AH$1,0)),"")</f>
        <v>0</v>
      </c>
      <c r="AC101" s="157">
        <f>IFERROR(INDEX(NoSettings_v3!$C$2:$AH$4612,MATCH('EPS 3.1.3'!$B101,NoSettings_v3!$A$2:$A$4612,0),MATCH('EPS 3.1.3'!AC$1,NoSettings_v3!$C$1:$AH$1,0)),"")</f>
        <v>0</v>
      </c>
      <c r="AD101" s="157">
        <f>IFERROR(INDEX(NoSettings_v3!$C$2:$AH$4612,MATCH('EPS 3.1.3'!$B101,NoSettings_v3!$A$2:$A$4612,0),MATCH('EPS 3.1.3'!AD$1,NoSettings_v3!$C$1:$AH$1,0)),"")</f>
        <v>0</v>
      </c>
      <c r="AE101" s="157">
        <f>IFERROR(INDEX(NoSettings_v3!$C$2:$AH$4612,MATCH('EPS 3.1.3'!$B101,NoSettings_v3!$A$2:$A$4612,0),MATCH('EPS 3.1.3'!AE$1,NoSettings_v3!$C$1:$AH$1,0)),"")</f>
        <v>0</v>
      </c>
      <c r="AF101" s="157">
        <f>IFERROR(INDEX(NoSettings_v3!$C$2:$AH$4612,MATCH('EPS 3.1.3'!$B101,NoSettings_v3!$A$2:$A$4612,0),MATCH('EPS 3.1.3'!AF$1,NoSettings_v3!$C$1:$AH$1,0)),"")</f>
        <v>0</v>
      </c>
      <c r="AG101" s="157">
        <f>IFERROR(INDEX(NoSettings_v3!$C$2:$AH$4612,MATCH('EPS 3.1.3'!$B101,NoSettings_v3!$A$2:$A$4612,0),MATCH('EPS 3.1.3'!AG$1,NoSettings_v3!$C$1:$AH$1,0)),"")</f>
        <v>0</v>
      </c>
      <c r="AH101" s="157">
        <f>IFERROR(INDEX(NoSettings_v3!$C$2:$AH$4612,MATCH('EPS 3.1.3'!$B101,NoSettings_v3!$A$2:$A$4612,0),MATCH('EPS 3.1.3'!AH$1,NoSettings_v3!$C$1:$AH$1,0)),"")</f>
        <v>0</v>
      </c>
      <c r="AI101" s="157">
        <f>IFERROR(INDEX(NoSettings_v3!$C$2:$AH$4612,MATCH('EPS 3.1.3'!$B101,NoSettings_v3!$A$2:$A$4612,0),MATCH('EPS 3.1.3'!AI$1,NoSettings_v3!$C$1:$AH$1,0)),"")</f>
        <v>0</v>
      </c>
    </row>
    <row r="102" spans="2:35" x14ac:dyDescent="0.35">
      <c r="B102" s="164" t="s">
        <v>431</v>
      </c>
      <c r="C102" s="127" t="s">
        <v>964</v>
      </c>
      <c r="D102" s="157">
        <f>IFERROR(INDEX(NoSettings_v3!$C$2:$AH$4612,MATCH('EPS 3.1.3'!$B102,NoSettings_v3!$A$2:$A$4612,0),MATCH('EPS 3.1.3'!D$1,NoSettings_v3!$C$1:$AH$1,0)),"")</f>
        <v>0</v>
      </c>
      <c r="E102" s="157">
        <f>IFERROR(INDEX(NoSettings_v3!$C$2:$AH$4612,MATCH('EPS 3.1.3'!$B102,NoSettings_v3!$A$2:$A$4612,0),MATCH('EPS 3.1.3'!E$1,NoSettings_v3!$C$1:$AH$1,0)),"")</f>
        <v>0</v>
      </c>
      <c r="F102" s="157">
        <f>IFERROR(INDEX(NoSettings_v3!$C$2:$AH$4612,MATCH('EPS 3.1.3'!$B102,NoSettings_v3!$A$2:$A$4612,0),MATCH('EPS 3.1.3'!F$1,NoSettings_v3!$C$1:$AH$1,0)),"")</f>
        <v>0</v>
      </c>
      <c r="G102" s="157">
        <f>IFERROR(INDEX(NoSettings_v3!$C$2:$AH$4612,MATCH('EPS 3.1.3'!$B102,NoSettings_v3!$A$2:$A$4612,0),MATCH('EPS 3.1.3'!G$1,NoSettings_v3!$C$1:$AH$1,0)),"")</f>
        <v>0</v>
      </c>
      <c r="H102" s="157">
        <f>IFERROR(INDEX(NoSettings_v3!$C$2:$AH$4612,MATCH('EPS 3.1.3'!$B102,NoSettings_v3!$A$2:$A$4612,0),MATCH('EPS 3.1.3'!H$1,NoSettings_v3!$C$1:$AH$1,0)),"")</f>
        <v>0</v>
      </c>
      <c r="I102" s="157">
        <f>IFERROR(INDEX(NoSettings_v3!$C$2:$AH$4612,MATCH('EPS 3.1.3'!$B102,NoSettings_v3!$A$2:$A$4612,0),MATCH('EPS 3.1.3'!I$1,NoSettings_v3!$C$1:$AH$1,0)),"")</f>
        <v>0</v>
      </c>
      <c r="J102" s="157">
        <f>IFERROR(INDEX(NoSettings_v3!$C$2:$AH$4612,MATCH('EPS 3.1.3'!$B102,NoSettings_v3!$A$2:$A$4612,0),MATCH('EPS 3.1.3'!J$1,NoSettings_v3!$C$1:$AH$1,0)),"")</f>
        <v>0</v>
      </c>
      <c r="K102" s="157">
        <f>IFERROR(INDEX(NoSettings_v3!$C$2:$AH$4612,MATCH('EPS 3.1.3'!$B102,NoSettings_v3!$A$2:$A$4612,0),MATCH('EPS 3.1.3'!K$1,NoSettings_v3!$C$1:$AH$1,0)),"")</f>
        <v>0</v>
      </c>
      <c r="L102" s="157">
        <f>IFERROR(INDEX(NoSettings_v3!$C$2:$AH$4612,MATCH('EPS 3.1.3'!$B102,NoSettings_v3!$A$2:$A$4612,0),MATCH('EPS 3.1.3'!L$1,NoSettings_v3!$C$1:$AH$1,0)),"")</f>
        <v>0</v>
      </c>
      <c r="M102" s="157">
        <f>IFERROR(INDEX(NoSettings_v3!$C$2:$AH$4612,MATCH('EPS 3.1.3'!$B102,NoSettings_v3!$A$2:$A$4612,0),MATCH('EPS 3.1.3'!M$1,NoSettings_v3!$C$1:$AH$1,0)),"")</f>
        <v>0</v>
      </c>
      <c r="N102" s="157">
        <f>IFERROR(INDEX(NoSettings_v3!$C$2:$AH$4612,MATCH('EPS 3.1.3'!$B102,NoSettings_v3!$A$2:$A$4612,0),MATCH('EPS 3.1.3'!N$1,NoSettings_v3!$C$1:$AH$1,0)),"")</f>
        <v>0</v>
      </c>
      <c r="O102" s="157">
        <f>IFERROR(INDEX(NoSettings_v3!$C$2:$AH$4612,MATCH('EPS 3.1.3'!$B102,NoSettings_v3!$A$2:$A$4612,0),MATCH('EPS 3.1.3'!O$1,NoSettings_v3!$C$1:$AH$1,0)),"")</f>
        <v>0</v>
      </c>
      <c r="P102" s="157">
        <f>IFERROR(INDEX(NoSettings_v3!$C$2:$AH$4612,MATCH('EPS 3.1.3'!$B102,NoSettings_v3!$A$2:$A$4612,0),MATCH('EPS 3.1.3'!P$1,NoSettings_v3!$C$1:$AH$1,0)),"")</f>
        <v>0</v>
      </c>
      <c r="Q102" s="157">
        <f>IFERROR(INDEX(NoSettings_v3!$C$2:$AH$4612,MATCH('EPS 3.1.3'!$B102,NoSettings_v3!$A$2:$A$4612,0),MATCH('EPS 3.1.3'!Q$1,NoSettings_v3!$C$1:$AH$1,0)),"")</f>
        <v>0</v>
      </c>
      <c r="R102" s="157">
        <f>IFERROR(INDEX(NoSettings_v3!$C$2:$AH$4612,MATCH('EPS 3.1.3'!$B102,NoSettings_v3!$A$2:$A$4612,0),MATCH('EPS 3.1.3'!R$1,NoSettings_v3!$C$1:$AH$1,0)),"")</f>
        <v>0</v>
      </c>
      <c r="S102" s="157">
        <f>IFERROR(INDEX(NoSettings_v3!$C$2:$AH$4612,MATCH('EPS 3.1.3'!$B102,NoSettings_v3!$A$2:$A$4612,0),MATCH('EPS 3.1.3'!S$1,NoSettings_v3!$C$1:$AH$1,0)),"")</f>
        <v>0</v>
      </c>
      <c r="T102" s="157">
        <f>IFERROR(INDEX(NoSettings_v3!$C$2:$AH$4612,MATCH('EPS 3.1.3'!$B102,NoSettings_v3!$A$2:$A$4612,0),MATCH('EPS 3.1.3'!T$1,NoSettings_v3!$C$1:$AH$1,0)),"")</f>
        <v>0</v>
      </c>
      <c r="U102" s="157">
        <f>IFERROR(INDEX(NoSettings_v3!$C$2:$AH$4612,MATCH('EPS 3.1.3'!$B102,NoSettings_v3!$A$2:$A$4612,0),MATCH('EPS 3.1.3'!U$1,NoSettings_v3!$C$1:$AH$1,0)),"")</f>
        <v>0</v>
      </c>
      <c r="V102" s="157">
        <f>IFERROR(INDEX(NoSettings_v3!$C$2:$AH$4612,MATCH('EPS 3.1.3'!$B102,NoSettings_v3!$A$2:$A$4612,0),MATCH('EPS 3.1.3'!V$1,NoSettings_v3!$C$1:$AH$1,0)),"")</f>
        <v>0</v>
      </c>
      <c r="W102" s="157">
        <f>IFERROR(INDEX(NoSettings_v3!$C$2:$AH$4612,MATCH('EPS 3.1.3'!$B102,NoSettings_v3!$A$2:$A$4612,0),MATCH('EPS 3.1.3'!W$1,NoSettings_v3!$C$1:$AH$1,0)),"")</f>
        <v>0</v>
      </c>
      <c r="X102" s="157">
        <f>IFERROR(INDEX(NoSettings_v3!$C$2:$AH$4612,MATCH('EPS 3.1.3'!$B102,NoSettings_v3!$A$2:$A$4612,0),MATCH('EPS 3.1.3'!X$1,NoSettings_v3!$C$1:$AH$1,0)),"")</f>
        <v>0</v>
      </c>
      <c r="Y102" s="157">
        <f>IFERROR(INDEX(NoSettings_v3!$C$2:$AH$4612,MATCH('EPS 3.1.3'!$B102,NoSettings_v3!$A$2:$A$4612,0),MATCH('EPS 3.1.3'!Y$1,NoSettings_v3!$C$1:$AH$1,0)),"")</f>
        <v>0</v>
      </c>
      <c r="Z102" s="157">
        <f>IFERROR(INDEX(NoSettings_v3!$C$2:$AH$4612,MATCH('EPS 3.1.3'!$B102,NoSettings_v3!$A$2:$A$4612,0),MATCH('EPS 3.1.3'!Z$1,NoSettings_v3!$C$1:$AH$1,0)),"")</f>
        <v>0</v>
      </c>
      <c r="AA102" s="157">
        <f>IFERROR(INDEX(NoSettings_v3!$C$2:$AH$4612,MATCH('EPS 3.1.3'!$B102,NoSettings_v3!$A$2:$A$4612,0),MATCH('EPS 3.1.3'!AA$1,NoSettings_v3!$C$1:$AH$1,0)),"")</f>
        <v>0</v>
      </c>
      <c r="AB102" s="157">
        <f>IFERROR(INDEX(NoSettings_v3!$C$2:$AH$4612,MATCH('EPS 3.1.3'!$B102,NoSettings_v3!$A$2:$A$4612,0),MATCH('EPS 3.1.3'!AB$1,NoSettings_v3!$C$1:$AH$1,0)),"")</f>
        <v>0</v>
      </c>
      <c r="AC102" s="157">
        <f>IFERROR(INDEX(NoSettings_v3!$C$2:$AH$4612,MATCH('EPS 3.1.3'!$B102,NoSettings_v3!$A$2:$A$4612,0),MATCH('EPS 3.1.3'!AC$1,NoSettings_v3!$C$1:$AH$1,0)),"")</f>
        <v>0</v>
      </c>
      <c r="AD102" s="157">
        <f>IFERROR(INDEX(NoSettings_v3!$C$2:$AH$4612,MATCH('EPS 3.1.3'!$B102,NoSettings_v3!$A$2:$A$4612,0),MATCH('EPS 3.1.3'!AD$1,NoSettings_v3!$C$1:$AH$1,0)),"")</f>
        <v>0</v>
      </c>
      <c r="AE102" s="157">
        <f>IFERROR(INDEX(NoSettings_v3!$C$2:$AH$4612,MATCH('EPS 3.1.3'!$B102,NoSettings_v3!$A$2:$A$4612,0),MATCH('EPS 3.1.3'!AE$1,NoSettings_v3!$C$1:$AH$1,0)),"")</f>
        <v>0</v>
      </c>
      <c r="AF102" s="157">
        <f>IFERROR(INDEX(NoSettings_v3!$C$2:$AH$4612,MATCH('EPS 3.1.3'!$B102,NoSettings_v3!$A$2:$A$4612,0),MATCH('EPS 3.1.3'!AF$1,NoSettings_v3!$C$1:$AH$1,0)),"")</f>
        <v>0</v>
      </c>
      <c r="AG102" s="157">
        <f>IFERROR(INDEX(NoSettings_v3!$C$2:$AH$4612,MATCH('EPS 3.1.3'!$B102,NoSettings_v3!$A$2:$A$4612,0),MATCH('EPS 3.1.3'!AG$1,NoSettings_v3!$C$1:$AH$1,0)),"")</f>
        <v>0</v>
      </c>
      <c r="AH102" s="157">
        <f>IFERROR(INDEX(NoSettings_v3!$C$2:$AH$4612,MATCH('EPS 3.1.3'!$B102,NoSettings_v3!$A$2:$A$4612,0),MATCH('EPS 3.1.3'!AH$1,NoSettings_v3!$C$1:$AH$1,0)),"")</f>
        <v>0</v>
      </c>
      <c r="AI102" s="157">
        <f>IFERROR(INDEX(NoSettings_v3!$C$2:$AH$4612,MATCH('EPS 3.1.3'!$B102,NoSettings_v3!$A$2:$A$4612,0),MATCH('EPS 3.1.3'!AI$1,NoSettings_v3!$C$1:$AH$1,0)),"")</f>
        <v>0</v>
      </c>
    </row>
    <row r="103" spans="2:35" x14ac:dyDescent="0.35">
      <c r="B103" s="164" t="s">
        <v>432</v>
      </c>
      <c r="C103" s="127" t="s">
        <v>964</v>
      </c>
      <c r="D103" s="157">
        <f>IFERROR(INDEX(NoSettings_v3!$C$2:$AH$4612,MATCH('EPS 3.1.3'!$B103,NoSettings_v3!$A$2:$A$4612,0),MATCH('EPS 3.1.3'!D$1,NoSettings_v3!$C$1:$AH$1,0)),"")</f>
        <v>0</v>
      </c>
      <c r="E103" s="157">
        <f>IFERROR(INDEX(NoSettings_v3!$C$2:$AH$4612,MATCH('EPS 3.1.3'!$B103,NoSettings_v3!$A$2:$A$4612,0),MATCH('EPS 3.1.3'!E$1,NoSettings_v3!$C$1:$AH$1,0)),"")</f>
        <v>0</v>
      </c>
      <c r="F103" s="157">
        <f>IFERROR(INDEX(NoSettings_v3!$C$2:$AH$4612,MATCH('EPS 3.1.3'!$B103,NoSettings_v3!$A$2:$A$4612,0),MATCH('EPS 3.1.3'!F$1,NoSettings_v3!$C$1:$AH$1,0)),"")</f>
        <v>0</v>
      </c>
      <c r="G103" s="157">
        <f>IFERROR(INDEX(NoSettings_v3!$C$2:$AH$4612,MATCH('EPS 3.1.3'!$B103,NoSettings_v3!$A$2:$A$4612,0),MATCH('EPS 3.1.3'!G$1,NoSettings_v3!$C$1:$AH$1,0)),"")</f>
        <v>0</v>
      </c>
      <c r="H103" s="157">
        <f>IFERROR(INDEX(NoSettings_v3!$C$2:$AH$4612,MATCH('EPS 3.1.3'!$B103,NoSettings_v3!$A$2:$A$4612,0),MATCH('EPS 3.1.3'!H$1,NoSettings_v3!$C$1:$AH$1,0)),"")</f>
        <v>0</v>
      </c>
      <c r="I103" s="157">
        <f>IFERROR(INDEX(NoSettings_v3!$C$2:$AH$4612,MATCH('EPS 3.1.3'!$B103,NoSettings_v3!$A$2:$A$4612,0),MATCH('EPS 3.1.3'!I$1,NoSettings_v3!$C$1:$AH$1,0)),"")</f>
        <v>0</v>
      </c>
      <c r="J103" s="157">
        <f>IFERROR(INDEX(NoSettings_v3!$C$2:$AH$4612,MATCH('EPS 3.1.3'!$B103,NoSettings_v3!$A$2:$A$4612,0),MATCH('EPS 3.1.3'!J$1,NoSettings_v3!$C$1:$AH$1,0)),"")</f>
        <v>0</v>
      </c>
      <c r="K103" s="157">
        <f>IFERROR(INDEX(NoSettings_v3!$C$2:$AH$4612,MATCH('EPS 3.1.3'!$B103,NoSettings_v3!$A$2:$A$4612,0),MATCH('EPS 3.1.3'!K$1,NoSettings_v3!$C$1:$AH$1,0)),"")</f>
        <v>0</v>
      </c>
      <c r="L103" s="157">
        <f>IFERROR(INDEX(NoSettings_v3!$C$2:$AH$4612,MATCH('EPS 3.1.3'!$B103,NoSettings_v3!$A$2:$A$4612,0),MATCH('EPS 3.1.3'!L$1,NoSettings_v3!$C$1:$AH$1,0)),"")</f>
        <v>0</v>
      </c>
      <c r="M103" s="157">
        <f>IFERROR(INDEX(NoSettings_v3!$C$2:$AH$4612,MATCH('EPS 3.1.3'!$B103,NoSettings_v3!$A$2:$A$4612,0),MATCH('EPS 3.1.3'!M$1,NoSettings_v3!$C$1:$AH$1,0)),"")</f>
        <v>0</v>
      </c>
      <c r="N103" s="157">
        <f>IFERROR(INDEX(NoSettings_v3!$C$2:$AH$4612,MATCH('EPS 3.1.3'!$B103,NoSettings_v3!$A$2:$A$4612,0),MATCH('EPS 3.1.3'!N$1,NoSettings_v3!$C$1:$AH$1,0)),"")</f>
        <v>0</v>
      </c>
      <c r="O103" s="157">
        <f>IFERROR(INDEX(NoSettings_v3!$C$2:$AH$4612,MATCH('EPS 3.1.3'!$B103,NoSettings_v3!$A$2:$A$4612,0),MATCH('EPS 3.1.3'!O$1,NoSettings_v3!$C$1:$AH$1,0)),"")</f>
        <v>0</v>
      </c>
      <c r="P103" s="157">
        <f>IFERROR(INDEX(NoSettings_v3!$C$2:$AH$4612,MATCH('EPS 3.1.3'!$B103,NoSettings_v3!$A$2:$A$4612,0),MATCH('EPS 3.1.3'!P$1,NoSettings_v3!$C$1:$AH$1,0)),"")</f>
        <v>0</v>
      </c>
      <c r="Q103" s="157">
        <f>IFERROR(INDEX(NoSettings_v3!$C$2:$AH$4612,MATCH('EPS 3.1.3'!$B103,NoSettings_v3!$A$2:$A$4612,0),MATCH('EPS 3.1.3'!Q$1,NoSettings_v3!$C$1:$AH$1,0)),"")</f>
        <v>0</v>
      </c>
      <c r="R103" s="157">
        <f>IFERROR(INDEX(NoSettings_v3!$C$2:$AH$4612,MATCH('EPS 3.1.3'!$B103,NoSettings_v3!$A$2:$A$4612,0),MATCH('EPS 3.1.3'!R$1,NoSettings_v3!$C$1:$AH$1,0)),"")</f>
        <v>0</v>
      </c>
      <c r="S103" s="157">
        <f>IFERROR(INDEX(NoSettings_v3!$C$2:$AH$4612,MATCH('EPS 3.1.3'!$B103,NoSettings_v3!$A$2:$A$4612,0),MATCH('EPS 3.1.3'!S$1,NoSettings_v3!$C$1:$AH$1,0)),"")</f>
        <v>0</v>
      </c>
      <c r="T103" s="157">
        <f>IFERROR(INDEX(NoSettings_v3!$C$2:$AH$4612,MATCH('EPS 3.1.3'!$B103,NoSettings_v3!$A$2:$A$4612,0),MATCH('EPS 3.1.3'!T$1,NoSettings_v3!$C$1:$AH$1,0)),"")</f>
        <v>0</v>
      </c>
      <c r="U103" s="157">
        <f>IFERROR(INDEX(NoSettings_v3!$C$2:$AH$4612,MATCH('EPS 3.1.3'!$B103,NoSettings_v3!$A$2:$A$4612,0),MATCH('EPS 3.1.3'!U$1,NoSettings_v3!$C$1:$AH$1,0)),"")</f>
        <v>0</v>
      </c>
      <c r="V103" s="157">
        <f>IFERROR(INDEX(NoSettings_v3!$C$2:$AH$4612,MATCH('EPS 3.1.3'!$B103,NoSettings_v3!$A$2:$A$4612,0),MATCH('EPS 3.1.3'!V$1,NoSettings_v3!$C$1:$AH$1,0)),"")</f>
        <v>0</v>
      </c>
      <c r="W103" s="157">
        <f>IFERROR(INDEX(NoSettings_v3!$C$2:$AH$4612,MATCH('EPS 3.1.3'!$B103,NoSettings_v3!$A$2:$A$4612,0),MATCH('EPS 3.1.3'!W$1,NoSettings_v3!$C$1:$AH$1,0)),"")</f>
        <v>0</v>
      </c>
      <c r="X103" s="157">
        <f>IFERROR(INDEX(NoSettings_v3!$C$2:$AH$4612,MATCH('EPS 3.1.3'!$B103,NoSettings_v3!$A$2:$A$4612,0),MATCH('EPS 3.1.3'!X$1,NoSettings_v3!$C$1:$AH$1,0)),"")</f>
        <v>0</v>
      </c>
      <c r="Y103" s="157">
        <f>IFERROR(INDEX(NoSettings_v3!$C$2:$AH$4612,MATCH('EPS 3.1.3'!$B103,NoSettings_v3!$A$2:$A$4612,0),MATCH('EPS 3.1.3'!Y$1,NoSettings_v3!$C$1:$AH$1,0)),"")</f>
        <v>0</v>
      </c>
      <c r="Z103" s="157">
        <f>IFERROR(INDEX(NoSettings_v3!$C$2:$AH$4612,MATCH('EPS 3.1.3'!$B103,NoSettings_v3!$A$2:$A$4612,0),MATCH('EPS 3.1.3'!Z$1,NoSettings_v3!$C$1:$AH$1,0)),"")</f>
        <v>0</v>
      </c>
      <c r="AA103" s="157">
        <f>IFERROR(INDEX(NoSettings_v3!$C$2:$AH$4612,MATCH('EPS 3.1.3'!$B103,NoSettings_v3!$A$2:$A$4612,0),MATCH('EPS 3.1.3'!AA$1,NoSettings_v3!$C$1:$AH$1,0)),"")</f>
        <v>0</v>
      </c>
      <c r="AB103" s="157">
        <f>IFERROR(INDEX(NoSettings_v3!$C$2:$AH$4612,MATCH('EPS 3.1.3'!$B103,NoSettings_v3!$A$2:$A$4612,0),MATCH('EPS 3.1.3'!AB$1,NoSettings_v3!$C$1:$AH$1,0)),"")</f>
        <v>0</v>
      </c>
      <c r="AC103" s="157">
        <f>IFERROR(INDEX(NoSettings_v3!$C$2:$AH$4612,MATCH('EPS 3.1.3'!$B103,NoSettings_v3!$A$2:$A$4612,0),MATCH('EPS 3.1.3'!AC$1,NoSettings_v3!$C$1:$AH$1,0)),"")</f>
        <v>0</v>
      </c>
      <c r="AD103" s="157">
        <f>IFERROR(INDEX(NoSettings_v3!$C$2:$AH$4612,MATCH('EPS 3.1.3'!$B103,NoSettings_v3!$A$2:$A$4612,0),MATCH('EPS 3.1.3'!AD$1,NoSettings_v3!$C$1:$AH$1,0)),"")</f>
        <v>0</v>
      </c>
      <c r="AE103" s="157">
        <f>IFERROR(INDEX(NoSettings_v3!$C$2:$AH$4612,MATCH('EPS 3.1.3'!$B103,NoSettings_v3!$A$2:$A$4612,0),MATCH('EPS 3.1.3'!AE$1,NoSettings_v3!$C$1:$AH$1,0)),"")</f>
        <v>0</v>
      </c>
      <c r="AF103" s="157">
        <f>IFERROR(INDEX(NoSettings_v3!$C$2:$AH$4612,MATCH('EPS 3.1.3'!$B103,NoSettings_v3!$A$2:$A$4612,0),MATCH('EPS 3.1.3'!AF$1,NoSettings_v3!$C$1:$AH$1,0)),"")</f>
        <v>0</v>
      </c>
      <c r="AG103" s="157">
        <f>IFERROR(INDEX(NoSettings_v3!$C$2:$AH$4612,MATCH('EPS 3.1.3'!$B103,NoSettings_v3!$A$2:$A$4612,0),MATCH('EPS 3.1.3'!AG$1,NoSettings_v3!$C$1:$AH$1,0)),"")</f>
        <v>0</v>
      </c>
      <c r="AH103" s="157">
        <f>IFERROR(INDEX(NoSettings_v3!$C$2:$AH$4612,MATCH('EPS 3.1.3'!$B103,NoSettings_v3!$A$2:$A$4612,0),MATCH('EPS 3.1.3'!AH$1,NoSettings_v3!$C$1:$AH$1,0)),"")</f>
        <v>0</v>
      </c>
      <c r="AI103" s="157">
        <f>IFERROR(INDEX(NoSettings_v3!$C$2:$AH$4612,MATCH('EPS 3.1.3'!$B103,NoSettings_v3!$A$2:$A$4612,0),MATCH('EPS 3.1.3'!AI$1,NoSettings_v3!$C$1:$AH$1,0)),"")</f>
        <v>0</v>
      </c>
    </row>
    <row r="104" spans="2:35" x14ac:dyDescent="0.35">
      <c r="B104" s="164" t="s">
        <v>433</v>
      </c>
      <c r="C104" s="127" t="s">
        <v>964</v>
      </c>
      <c r="D104" s="157">
        <f>IFERROR(INDEX(NoSettings_v3!$C$2:$AH$4612,MATCH('EPS 3.1.3'!$B104,NoSettings_v3!$A$2:$A$4612,0),MATCH('EPS 3.1.3'!D$1,NoSettings_v3!$C$1:$AH$1,0)),"")</f>
        <v>807217000000000</v>
      </c>
      <c r="E104" s="157">
        <f>IFERROR(INDEX(NoSettings_v3!$C$2:$AH$4612,MATCH('EPS 3.1.3'!$B104,NoSettings_v3!$A$2:$A$4612,0),MATCH('EPS 3.1.3'!E$1,NoSettings_v3!$C$1:$AH$1,0)),"")</f>
        <v>648429000000000</v>
      </c>
      <c r="F104" s="157">
        <f>IFERROR(INDEX(NoSettings_v3!$C$2:$AH$4612,MATCH('EPS 3.1.3'!$B104,NoSettings_v3!$A$2:$A$4612,0),MATCH('EPS 3.1.3'!F$1,NoSettings_v3!$C$1:$AH$1,0)),"")</f>
        <v>795125000000000</v>
      </c>
      <c r="G104" s="157">
        <f>IFERROR(INDEX(NoSettings_v3!$C$2:$AH$4612,MATCH('EPS 3.1.3'!$B104,NoSettings_v3!$A$2:$A$4612,0),MATCH('EPS 3.1.3'!G$1,NoSettings_v3!$C$1:$AH$1,0)),"")</f>
        <v>888822000000000</v>
      </c>
      <c r="H104" s="157">
        <f>IFERROR(INDEX(NoSettings_v3!$C$2:$AH$4612,MATCH('EPS 3.1.3'!$B104,NoSettings_v3!$A$2:$A$4612,0),MATCH('EPS 3.1.3'!H$1,NoSettings_v3!$C$1:$AH$1,0)),"")</f>
        <v>968655000000000</v>
      </c>
      <c r="I104" s="157">
        <f>IFERROR(INDEX(NoSettings_v3!$C$2:$AH$4612,MATCH('EPS 3.1.3'!$B104,NoSettings_v3!$A$2:$A$4612,0),MATCH('EPS 3.1.3'!I$1,NoSettings_v3!$C$1:$AH$1,0)),"")</f>
        <v>1031990000000000</v>
      </c>
      <c r="J104" s="157">
        <f>IFERROR(INDEX(NoSettings_v3!$C$2:$AH$4612,MATCH('EPS 3.1.3'!$B104,NoSettings_v3!$A$2:$A$4612,0),MATCH('EPS 3.1.3'!J$1,NoSettings_v3!$C$1:$AH$1,0)),"")</f>
        <v>1085110000000000</v>
      </c>
      <c r="K104" s="157">
        <f>IFERROR(INDEX(NoSettings_v3!$C$2:$AH$4612,MATCH('EPS 3.1.3'!$B104,NoSettings_v3!$A$2:$A$4612,0),MATCH('EPS 3.1.3'!K$1,NoSettings_v3!$C$1:$AH$1,0)),"")</f>
        <v>1131630000000000</v>
      </c>
      <c r="L104" s="157">
        <f>IFERROR(INDEX(NoSettings_v3!$C$2:$AH$4612,MATCH('EPS 3.1.3'!$B104,NoSettings_v3!$A$2:$A$4612,0),MATCH('EPS 3.1.3'!L$1,NoSettings_v3!$C$1:$AH$1,0)),"")</f>
        <v>1172880000000000</v>
      </c>
      <c r="M104" s="157">
        <f>IFERROR(INDEX(NoSettings_v3!$C$2:$AH$4612,MATCH('EPS 3.1.3'!$B104,NoSettings_v3!$A$2:$A$4612,0),MATCH('EPS 3.1.3'!M$1,NoSettings_v3!$C$1:$AH$1,0)),"")</f>
        <v>1223710000000000</v>
      </c>
      <c r="N104" s="157">
        <f>IFERROR(INDEX(NoSettings_v3!$C$2:$AH$4612,MATCH('EPS 3.1.3'!$B104,NoSettings_v3!$A$2:$A$4612,0),MATCH('EPS 3.1.3'!N$1,NoSettings_v3!$C$1:$AH$1,0)),"")</f>
        <v>1268680000000000</v>
      </c>
      <c r="O104" s="157">
        <f>IFERROR(INDEX(NoSettings_v3!$C$2:$AH$4612,MATCH('EPS 3.1.3'!$B104,NoSettings_v3!$A$2:$A$4612,0),MATCH('EPS 3.1.3'!O$1,NoSettings_v3!$C$1:$AH$1,0)),"")</f>
        <v>1307960000000000</v>
      </c>
      <c r="P104" s="157">
        <f>IFERROR(INDEX(NoSettings_v3!$C$2:$AH$4612,MATCH('EPS 3.1.3'!$B104,NoSettings_v3!$A$2:$A$4612,0),MATCH('EPS 3.1.3'!P$1,NoSettings_v3!$C$1:$AH$1,0)),"")</f>
        <v>1347120000000000</v>
      </c>
      <c r="Q104" s="157">
        <f>IFERROR(INDEX(NoSettings_v3!$C$2:$AH$4612,MATCH('EPS 3.1.3'!$B104,NoSettings_v3!$A$2:$A$4612,0),MATCH('EPS 3.1.3'!Q$1,NoSettings_v3!$C$1:$AH$1,0)),"")</f>
        <v>1382040000000000</v>
      </c>
      <c r="R104" s="157">
        <f>IFERROR(INDEX(NoSettings_v3!$C$2:$AH$4612,MATCH('EPS 3.1.3'!$B104,NoSettings_v3!$A$2:$A$4612,0),MATCH('EPS 3.1.3'!R$1,NoSettings_v3!$C$1:$AH$1,0)),"")</f>
        <v>1420230000000000</v>
      </c>
      <c r="S104" s="157">
        <f>IFERROR(INDEX(NoSettings_v3!$C$2:$AH$4612,MATCH('EPS 3.1.3'!$B104,NoSettings_v3!$A$2:$A$4612,0),MATCH('EPS 3.1.3'!S$1,NoSettings_v3!$C$1:$AH$1,0)),"")</f>
        <v>1456160000000000</v>
      </c>
      <c r="T104" s="157">
        <f>IFERROR(INDEX(NoSettings_v3!$C$2:$AH$4612,MATCH('EPS 3.1.3'!$B104,NoSettings_v3!$A$2:$A$4612,0),MATCH('EPS 3.1.3'!T$1,NoSettings_v3!$C$1:$AH$1,0)),"")</f>
        <v>1489020000000000</v>
      </c>
      <c r="U104" s="157">
        <f>IFERROR(INDEX(NoSettings_v3!$C$2:$AH$4612,MATCH('EPS 3.1.3'!$B104,NoSettings_v3!$A$2:$A$4612,0),MATCH('EPS 3.1.3'!U$1,NoSettings_v3!$C$1:$AH$1,0)),"")</f>
        <v>1522830000000000</v>
      </c>
      <c r="V104" s="157">
        <f>IFERROR(INDEX(NoSettings_v3!$C$2:$AH$4612,MATCH('EPS 3.1.3'!$B104,NoSettings_v3!$A$2:$A$4612,0),MATCH('EPS 3.1.3'!V$1,NoSettings_v3!$C$1:$AH$1,0)),"")</f>
        <v>1553950000000000</v>
      </c>
      <c r="W104" s="157">
        <f>IFERROR(INDEX(NoSettings_v3!$C$2:$AH$4612,MATCH('EPS 3.1.3'!$B104,NoSettings_v3!$A$2:$A$4612,0),MATCH('EPS 3.1.3'!W$1,NoSettings_v3!$C$1:$AH$1,0)),"")</f>
        <v>1590910000000000</v>
      </c>
      <c r="X104" s="157">
        <f>IFERROR(INDEX(NoSettings_v3!$C$2:$AH$4612,MATCH('EPS 3.1.3'!$B104,NoSettings_v3!$A$2:$A$4612,0),MATCH('EPS 3.1.3'!X$1,NoSettings_v3!$C$1:$AH$1,0)),"")</f>
        <v>1625500000000000</v>
      </c>
      <c r="Y104" s="157">
        <f>IFERROR(INDEX(NoSettings_v3!$C$2:$AH$4612,MATCH('EPS 3.1.3'!$B104,NoSettings_v3!$A$2:$A$4612,0),MATCH('EPS 3.1.3'!Y$1,NoSettings_v3!$C$1:$AH$1,0)),"")</f>
        <v>1658510000000000</v>
      </c>
      <c r="Z104" s="157">
        <f>IFERROR(INDEX(NoSettings_v3!$C$2:$AH$4612,MATCH('EPS 3.1.3'!$B104,NoSettings_v3!$A$2:$A$4612,0),MATCH('EPS 3.1.3'!Z$1,NoSettings_v3!$C$1:$AH$1,0)),"")</f>
        <v>1690620000000000</v>
      </c>
      <c r="AA104" s="157">
        <f>IFERROR(INDEX(NoSettings_v3!$C$2:$AH$4612,MATCH('EPS 3.1.3'!$B104,NoSettings_v3!$A$2:$A$4612,0),MATCH('EPS 3.1.3'!AA$1,NoSettings_v3!$C$1:$AH$1,0)),"")</f>
        <v>1722190000000000</v>
      </c>
      <c r="AB104" s="157">
        <f>IFERROR(INDEX(NoSettings_v3!$C$2:$AH$4612,MATCH('EPS 3.1.3'!$B104,NoSettings_v3!$A$2:$A$4612,0),MATCH('EPS 3.1.3'!AB$1,NoSettings_v3!$C$1:$AH$1,0)),"")</f>
        <v>1756070000000000</v>
      </c>
      <c r="AC104" s="157">
        <f>IFERROR(INDEX(NoSettings_v3!$C$2:$AH$4612,MATCH('EPS 3.1.3'!$B104,NoSettings_v3!$A$2:$A$4612,0),MATCH('EPS 3.1.3'!AC$1,NoSettings_v3!$C$1:$AH$1,0)),"")</f>
        <v>1790290000000000</v>
      </c>
      <c r="AD104" s="157">
        <f>IFERROR(INDEX(NoSettings_v3!$C$2:$AH$4612,MATCH('EPS 3.1.3'!$B104,NoSettings_v3!$A$2:$A$4612,0),MATCH('EPS 3.1.3'!AD$1,NoSettings_v3!$C$1:$AH$1,0)),"")</f>
        <v>1825470000000000</v>
      </c>
      <c r="AE104" s="157">
        <f>IFERROR(INDEX(NoSettings_v3!$C$2:$AH$4612,MATCH('EPS 3.1.3'!$B104,NoSettings_v3!$A$2:$A$4612,0),MATCH('EPS 3.1.3'!AE$1,NoSettings_v3!$C$1:$AH$1,0)),"")</f>
        <v>1862290000000000</v>
      </c>
      <c r="AF104" s="157">
        <f>IFERROR(INDEX(NoSettings_v3!$C$2:$AH$4612,MATCH('EPS 3.1.3'!$B104,NoSettings_v3!$A$2:$A$4612,0),MATCH('EPS 3.1.3'!AF$1,NoSettings_v3!$C$1:$AH$1,0)),"")</f>
        <v>1900050000000000</v>
      </c>
      <c r="AG104" s="157">
        <f>IFERROR(INDEX(NoSettings_v3!$C$2:$AH$4612,MATCH('EPS 3.1.3'!$B104,NoSettings_v3!$A$2:$A$4612,0),MATCH('EPS 3.1.3'!AG$1,NoSettings_v3!$C$1:$AH$1,0)),"")</f>
        <v>1939370000000000</v>
      </c>
      <c r="AH104" s="157">
        <f>IFERROR(INDEX(NoSettings_v3!$C$2:$AH$4612,MATCH('EPS 3.1.3'!$B104,NoSettings_v3!$A$2:$A$4612,0),MATCH('EPS 3.1.3'!AH$1,NoSettings_v3!$C$1:$AH$1,0)),"")</f>
        <v>1980510000000000</v>
      </c>
      <c r="AI104" s="157">
        <f>IFERROR(INDEX(NoSettings_v3!$C$2:$AH$4612,MATCH('EPS 3.1.3'!$B104,NoSettings_v3!$A$2:$A$4612,0),MATCH('EPS 3.1.3'!AI$1,NoSettings_v3!$C$1:$AH$1,0)),"")</f>
        <v>2023380000000000</v>
      </c>
    </row>
    <row r="105" spans="2:35" x14ac:dyDescent="0.35">
      <c r="B105" s="164" t="s">
        <v>434</v>
      </c>
      <c r="C105" s="127" t="s">
        <v>964</v>
      </c>
      <c r="D105" s="157">
        <f>IFERROR(INDEX(NoSettings_v3!$C$2:$AH$4612,MATCH('EPS 3.1.3'!$B105,NoSettings_v3!$A$2:$A$4612,0),MATCH('EPS 3.1.3'!D$1,NoSettings_v3!$C$1:$AH$1,0)),"")</f>
        <v>0</v>
      </c>
      <c r="E105" s="157">
        <f>IFERROR(INDEX(NoSettings_v3!$C$2:$AH$4612,MATCH('EPS 3.1.3'!$B105,NoSettings_v3!$A$2:$A$4612,0),MATCH('EPS 3.1.3'!E$1,NoSettings_v3!$C$1:$AH$1,0)),"")</f>
        <v>0</v>
      </c>
      <c r="F105" s="157">
        <f>IFERROR(INDEX(NoSettings_v3!$C$2:$AH$4612,MATCH('EPS 3.1.3'!$B105,NoSettings_v3!$A$2:$A$4612,0),MATCH('EPS 3.1.3'!F$1,NoSettings_v3!$C$1:$AH$1,0)),"")</f>
        <v>0</v>
      </c>
      <c r="G105" s="157">
        <f>IFERROR(INDEX(NoSettings_v3!$C$2:$AH$4612,MATCH('EPS 3.1.3'!$B105,NoSettings_v3!$A$2:$A$4612,0),MATCH('EPS 3.1.3'!G$1,NoSettings_v3!$C$1:$AH$1,0)),"")</f>
        <v>0</v>
      </c>
      <c r="H105" s="157">
        <f>IFERROR(INDEX(NoSettings_v3!$C$2:$AH$4612,MATCH('EPS 3.1.3'!$B105,NoSettings_v3!$A$2:$A$4612,0),MATCH('EPS 3.1.3'!H$1,NoSettings_v3!$C$1:$AH$1,0)),"")</f>
        <v>0</v>
      </c>
      <c r="I105" s="157">
        <f>IFERROR(INDEX(NoSettings_v3!$C$2:$AH$4612,MATCH('EPS 3.1.3'!$B105,NoSettings_v3!$A$2:$A$4612,0),MATCH('EPS 3.1.3'!I$1,NoSettings_v3!$C$1:$AH$1,0)),"")</f>
        <v>0</v>
      </c>
      <c r="J105" s="157">
        <f>IFERROR(INDEX(NoSettings_v3!$C$2:$AH$4612,MATCH('EPS 3.1.3'!$B105,NoSettings_v3!$A$2:$A$4612,0),MATCH('EPS 3.1.3'!J$1,NoSettings_v3!$C$1:$AH$1,0)),"")</f>
        <v>0</v>
      </c>
      <c r="K105" s="157">
        <f>IFERROR(INDEX(NoSettings_v3!$C$2:$AH$4612,MATCH('EPS 3.1.3'!$B105,NoSettings_v3!$A$2:$A$4612,0),MATCH('EPS 3.1.3'!K$1,NoSettings_v3!$C$1:$AH$1,0)),"")</f>
        <v>0</v>
      </c>
      <c r="L105" s="157">
        <f>IFERROR(INDEX(NoSettings_v3!$C$2:$AH$4612,MATCH('EPS 3.1.3'!$B105,NoSettings_v3!$A$2:$A$4612,0),MATCH('EPS 3.1.3'!L$1,NoSettings_v3!$C$1:$AH$1,0)),"")</f>
        <v>0</v>
      </c>
      <c r="M105" s="157">
        <f>IFERROR(INDEX(NoSettings_v3!$C$2:$AH$4612,MATCH('EPS 3.1.3'!$B105,NoSettings_v3!$A$2:$A$4612,0),MATCH('EPS 3.1.3'!M$1,NoSettings_v3!$C$1:$AH$1,0)),"")</f>
        <v>0</v>
      </c>
      <c r="N105" s="157">
        <f>IFERROR(INDEX(NoSettings_v3!$C$2:$AH$4612,MATCH('EPS 3.1.3'!$B105,NoSettings_v3!$A$2:$A$4612,0),MATCH('EPS 3.1.3'!N$1,NoSettings_v3!$C$1:$AH$1,0)),"")</f>
        <v>0</v>
      </c>
      <c r="O105" s="157">
        <f>IFERROR(INDEX(NoSettings_v3!$C$2:$AH$4612,MATCH('EPS 3.1.3'!$B105,NoSettings_v3!$A$2:$A$4612,0),MATCH('EPS 3.1.3'!O$1,NoSettings_v3!$C$1:$AH$1,0)),"")</f>
        <v>0</v>
      </c>
      <c r="P105" s="157">
        <f>IFERROR(INDEX(NoSettings_v3!$C$2:$AH$4612,MATCH('EPS 3.1.3'!$B105,NoSettings_v3!$A$2:$A$4612,0),MATCH('EPS 3.1.3'!P$1,NoSettings_v3!$C$1:$AH$1,0)),"")</f>
        <v>0</v>
      </c>
      <c r="Q105" s="157">
        <f>IFERROR(INDEX(NoSettings_v3!$C$2:$AH$4612,MATCH('EPS 3.1.3'!$B105,NoSettings_v3!$A$2:$A$4612,0),MATCH('EPS 3.1.3'!Q$1,NoSettings_v3!$C$1:$AH$1,0)),"")</f>
        <v>0</v>
      </c>
      <c r="R105" s="157">
        <f>IFERROR(INDEX(NoSettings_v3!$C$2:$AH$4612,MATCH('EPS 3.1.3'!$B105,NoSettings_v3!$A$2:$A$4612,0),MATCH('EPS 3.1.3'!R$1,NoSettings_v3!$C$1:$AH$1,0)),"")</f>
        <v>0</v>
      </c>
      <c r="S105" s="157">
        <f>IFERROR(INDEX(NoSettings_v3!$C$2:$AH$4612,MATCH('EPS 3.1.3'!$B105,NoSettings_v3!$A$2:$A$4612,0),MATCH('EPS 3.1.3'!S$1,NoSettings_v3!$C$1:$AH$1,0)),"")</f>
        <v>0</v>
      </c>
      <c r="T105" s="157">
        <f>IFERROR(INDEX(NoSettings_v3!$C$2:$AH$4612,MATCH('EPS 3.1.3'!$B105,NoSettings_v3!$A$2:$A$4612,0),MATCH('EPS 3.1.3'!T$1,NoSettings_v3!$C$1:$AH$1,0)),"")</f>
        <v>0</v>
      </c>
      <c r="U105" s="157">
        <f>IFERROR(INDEX(NoSettings_v3!$C$2:$AH$4612,MATCH('EPS 3.1.3'!$B105,NoSettings_v3!$A$2:$A$4612,0),MATCH('EPS 3.1.3'!U$1,NoSettings_v3!$C$1:$AH$1,0)),"")</f>
        <v>0</v>
      </c>
      <c r="V105" s="157">
        <f>IFERROR(INDEX(NoSettings_v3!$C$2:$AH$4612,MATCH('EPS 3.1.3'!$B105,NoSettings_v3!$A$2:$A$4612,0),MATCH('EPS 3.1.3'!V$1,NoSettings_v3!$C$1:$AH$1,0)),"")</f>
        <v>0</v>
      </c>
      <c r="W105" s="157">
        <f>IFERROR(INDEX(NoSettings_v3!$C$2:$AH$4612,MATCH('EPS 3.1.3'!$B105,NoSettings_v3!$A$2:$A$4612,0),MATCH('EPS 3.1.3'!W$1,NoSettings_v3!$C$1:$AH$1,0)),"")</f>
        <v>0</v>
      </c>
      <c r="X105" s="157">
        <f>IFERROR(INDEX(NoSettings_v3!$C$2:$AH$4612,MATCH('EPS 3.1.3'!$B105,NoSettings_v3!$A$2:$A$4612,0),MATCH('EPS 3.1.3'!X$1,NoSettings_v3!$C$1:$AH$1,0)),"")</f>
        <v>0</v>
      </c>
      <c r="Y105" s="157">
        <f>IFERROR(INDEX(NoSettings_v3!$C$2:$AH$4612,MATCH('EPS 3.1.3'!$B105,NoSettings_v3!$A$2:$A$4612,0),MATCH('EPS 3.1.3'!Y$1,NoSettings_v3!$C$1:$AH$1,0)),"")</f>
        <v>0</v>
      </c>
      <c r="Z105" s="157">
        <f>IFERROR(INDEX(NoSettings_v3!$C$2:$AH$4612,MATCH('EPS 3.1.3'!$B105,NoSettings_v3!$A$2:$A$4612,0),MATCH('EPS 3.1.3'!Z$1,NoSettings_v3!$C$1:$AH$1,0)),"")</f>
        <v>0</v>
      </c>
      <c r="AA105" s="157">
        <f>IFERROR(INDEX(NoSettings_v3!$C$2:$AH$4612,MATCH('EPS 3.1.3'!$B105,NoSettings_v3!$A$2:$A$4612,0),MATCH('EPS 3.1.3'!AA$1,NoSettings_v3!$C$1:$AH$1,0)),"")</f>
        <v>0</v>
      </c>
      <c r="AB105" s="157">
        <f>IFERROR(INDEX(NoSettings_v3!$C$2:$AH$4612,MATCH('EPS 3.1.3'!$B105,NoSettings_v3!$A$2:$A$4612,0),MATCH('EPS 3.1.3'!AB$1,NoSettings_v3!$C$1:$AH$1,0)),"")</f>
        <v>0</v>
      </c>
      <c r="AC105" s="157">
        <f>IFERROR(INDEX(NoSettings_v3!$C$2:$AH$4612,MATCH('EPS 3.1.3'!$B105,NoSettings_v3!$A$2:$A$4612,0),MATCH('EPS 3.1.3'!AC$1,NoSettings_v3!$C$1:$AH$1,0)),"")</f>
        <v>0</v>
      </c>
      <c r="AD105" s="157">
        <f>IFERROR(INDEX(NoSettings_v3!$C$2:$AH$4612,MATCH('EPS 3.1.3'!$B105,NoSettings_v3!$A$2:$A$4612,0),MATCH('EPS 3.1.3'!AD$1,NoSettings_v3!$C$1:$AH$1,0)),"")</f>
        <v>0</v>
      </c>
      <c r="AE105" s="157">
        <f>IFERROR(INDEX(NoSettings_v3!$C$2:$AH$4612,MATCH('EPS 3.1.3'!$B105,NoSettings_v3!$A$2:$A$4612,0),MATCH('EPS 3.1.3'!AE$1,NoSettings_v3!$C$1:$AH$1,0)),"")</f>
        <v>0</v>
      </c>
      <c r="AF105" s="157">
        <f>IFERROR(INDEX(NoSettings_v3!$C$2:$AH$4612,MATCH('EPS 3.1.3'!$B105,NoSettings_v3!$A$2:$A$4612,0),MATCH('EPS 3.1.3'!AF$1,NoSettings_v3!$C$1:$AH$1,0)),"")</f>
        <v>0</v>
      </c>
      <c r="AG105" s="157">
        <f>IFERROR(INDEX(NoSettings_v3!$C$2:$AH$4612,MATCH('EPS 3.1.3'!$B105,NoSettings_v3!$A$2:$A$4612,0),MATCH('EPS 3.1.3'!AG$1,NoSettings_v3!$C$1:$AH$1,0)),"")</f>
        <v>0</v>
      </c>
      <c r="AH105" s="157">
        <f>IFERROR(INDEX(NoSettings_v3!$C$2:$AH$4612,MATCH('EPS 3.1.3'!$B105,NoSettings_v3!$A$2:$A$4612,0),MATCH('EPS 3.1.3'!AH$1,NoSettings_v3!$C$1:$AH$1,0)),"")</f>
        <v>0</v>
      </c>
      <c r="AI105" s="157">
        <f>IFERROR(INDEX(NoSettings_v3!$C$2:$AH$4612,MATCH('EPS 3.1.3'!$B105,NoSettings_v3!$A$2:$A$4612,0),MATCH('EPS 3.1.3'!AI$1,NoSettings_v3!$C$1:$AH$1,0)),"")</f>
        <v>0</v>
      </c>
    </row>
    <row r="106" spans="2:35" x14ac:dyDescent="0.35">
      <c r="B106" s="164" t="s">
        <v>435</v>
      </c>
      <c r="C106" s="127" t="s">
        <v>964</v>
      </c>
      <c r="D106" s="157">
        <f>IFERROR(INDEX(NoSettings_v3!$C$2:$AH$4612,MATCH('EPS 3.1.3'!$B106,NoSettings_v3!$A$2:$A$4612,0),MATCH('EPS 3.1.3'!D$1,NoSettings_v3!$C$1:$AH$1,0)),"")</f>
        <v>25308800000000</v>
      </c>
      <c r="E106" s="157">
        <f>IFERROR(INDEX(NoSettings_v3!$C$2:$AH$4612,MATCH('EPS 3.1.3'!$B106,NoSettings_v3!$A$2:$A$4612,0),MATCH('EPS 3.1.3'!E$1,NoSettings_v3!$C$1:$AH$1,0)),"")</f>
        <v>22753100000000</v>
      </c>
      <c r="F106" s="157">
        <f>IFERROR(INDEX(NoSettings_v3!$C$2:$AH$4612,MATCH('EPS 3.1.3'!$B106,NoSettings_v3!$A$2:$A$4612,0),MATCH('EPS 3.1.3'!F$1,NoSettings_v3!$C$1:$AH$1,0)),"")</f>
        <v>30893100000000</v>
      </c>
      <c r="G106" s="157">
        <f>IFERROR(INDEX(NoSettings_v3!$C$2:$AH$4612,MATCH('EPS 3.1.3'!$B106,NoSettings_v3!$A$2:$A$4612,0),MATCH('EPS 3.1.3'!G$1,NoSettings_v3!$C$1:$AH$1,0)),"")</f>
        <v>37806500000000</v>
      </c>
      <c r="H106" s="157">
        <f>IFERROR(INDEX(NoSettings_v3!$C$2:$AH$4612,MATCH('EPS 3.1.3'!$B106,NoSettings_v3!$A$2:$A$4612,0),MATCH('EPS 3.1.3'!H$1,NoSettings_v3!$C$1:$AH$1,0)),"")</f>
        <v>44900500000000</v>
      </c>
      <c r="I106" s="157">
        <f>IFERROR(INDEX(NoSettings_v3!$C$2:$AH$4612,MATCH('EPS 3.1.3'!$B106,NoSettings_v3!$A$2:$A$4612,0),MATCH('EPS 3.1.3'!I$1,NoSettings_v3!$C$1:$AH$1,0)),"")</f>
        <v>51805600000000</v>
      </c>
      <c r="J106" s="157">
        <f>IFERROR(INDEX(NoSettings_v3!$C$2:$AH$4612,MATCH('EPS 3.1.3'!$B106,NoSettings_v3!$A$2:$A$4612,0),MATCH('EPS 3.1.3'!J$1,NoSettings_v3!$C$1:$AH$1,0)),"")</f>
        <v>58676100000000</v>
      </c>
      <c r="K106" s="157">
        <f>IFERROR(INDEX(NoSettings_v3!$C$2:$AH$4612,MATCH('EPS 3.1.3'!$B106,NoSettings_v3!$A$2:$A$4612,0),MATCH('EPS 3.1.3'!K$1,NoSettings_v3!$C$1:$AH$1,0)),"")</f>
        <v>65481800000000</v>
      </c>
      <c r="L106" s="157">
        <f>IFERROR(INDEX(NoSettings_v3!$C$2:$AH$4612,MATCH('EPS 3.1.3'!$B106,NoSettings_v3!$A$2:$A$4612,0),MATCH('EPS 3.1.3'!L$1,NoSettings_v3!$C$1:$AH$1,0)),"")</f>
        <v>72479800000000</v>
      </c>
      <c r="M106" s="157">
        <f>IFERROR(INDEX(NoSettings_v3!$C$2:$AH$4612,MATCH('EPS 3.1.3'!$B106,NoSettings_v3!$A$2:$A$4612,0),MATCH('EPS 3.1.3'!M$1,NoSettings_v3!$C$1:$AH$1,0)),"")</f>
        <v>80467900000000</v>
      </c>
      <c r="N106" s="157">
        <f>IFERROR(INDEX(NoSettings_v3!$C$2:$AH$4612,MATCH('EPS 3.1.3'!$B106,NoSettings_v3!$A$2:$A$4612,0),MATCH('EPS 3.1.3'!N$1,NoSettings_v3!$C$1:$AH$1,0)),"")</f>
        <v>88487300000000</v>
      </c>
      <c r="O106" s="157">
        <f>IFERROR(INDEX(NoSettings_v3!$C$2:$AH$4612,MATCH('EPS 3.1.3'!$B106,NoSettings_v3!$A$2:$A$4612,0),MATCH('EPS 3.1.3'!O$1,NoSettings_v3!$C$1:$AH$1,0)),"")</f>
        <v>96485400000000</v>
      </c>
      <c r="P106" s="157">
        <f>IFERROR(INDEX(NoSettings_v3!$C$2:$AH$4612,MATCH('EPS 3.1.3'!$B106,NoSettings_v3!$A$2:$A$4612,0),MATCH('EPS 3.1.3'!P$1,NoSettings_v3!$C$1:$AH$1,0)),"")</f>
        <v>99374300000000</v>
      </c>
      <c r="Q106" s="157">
        <f>IFERROR(INDEX(NoSettings_v3!$C$2:$AH$4612,MATCH('EPS 3.1.3'!$B106,NoSettings_v3!$A$2:$A$4612,0),MATCH('EPS 3.1.3'!Q$1,NoSettings_v3!$C$1:$AH$1,0)),"")</f>
        <v>101950000000000</v>
      </c>
      <c r="R106" s="157">
        <f>IFERROR(INDEX(NoSettings_v3!$C$2:$AH$4612,MATCH('EPS 3.1.3'!$B106,NoSettings_v3!$A$2:$A$4612,0),MATCH('EPS 3.1.3'!R$1,NoSettings_v3!$C$1:$AH$1,0)),"")</f>
        <v>104767000000000</v>
      </c>
      <c r="S106" s="157">
        <f>IFERROR(INDEX(NoSettings_v3!$C$2:$AH$4612,MATCH('EPS 3.1.3'!$B106,NoSettings_v3!$A$2:$A$4612,0),MATCH('EPS 3.1.3'!S$1,NoSettings_v3!$C$1:$AH$1,0)),"")</f>
        <v>107418000000000</v>
      </c>
      <c r="T106" s="157">
        <f>IFERROR(INDEX(NoSettings_v3!$C$2:$AH$4612,MATCH('EPS 3.1.3'!$B106,NoSettings_v3!$A$2:$A$4612,0),MATCH('EPS 3.1.3'!T$1,NoSettings_v3!$C$1:$AH$1,0)),"")</f>
        <v>109842000000000</v>
      </c>
      <c r="U106" s="157">
        <f>IFERROR(INDEX(NoSettings_v3!$C$2:$AH$4612,MATCH('EPS 3.1.3'!$B106,NoSettings_v3!$A$2:$A$4612,0),MATCH('EPS 3.1.3'!U$1,NoSettings_v3!$C$1:$AH$1,0)),"")</f>
        <v>112336000000000</v>
      </c>
      <c r="V106" s="157">
        <f>IFERROR(INDEX(NoSettings_v3!$C$2:$AH$4612,MATCH('EPS 3.1.3'!$B106,NoSettings_v3!$A$2:$A$4612,0),MATCH('EPS 3.1.3'!V$1,NoSettings_v3!$C$1:$AH$1,0)),"")</f>
        <v>114632000000000</v>
      </c>
      <c r="W106" s="157">
        <f>IFERROR(INDEX(NoSettings_v3!$C$2:$AH$4612,MATCH('EPS 3.1.3'!$B106,NoSettings_v3!$A$2:$A$4612,0),MATCH('EPS 3.1.3'!W$1,NoSettings_v3!$C$1:$AH$1,0)),"")</f>
        <v>117358000000000</v>
      </c>
      <c r="X106" s="157">
        <f>IFERROR(INDEX(NoSettings_v3!$C$2:$AH$4612,MATCH('EPS 3.1.3'!$B106,NoSettings_v3!$A$2:$A$4612,0),MATCH('EPS 3.1.3'!X$1,NoSettings_v3!$C$1:$AH$1,0)),"")</f>
        <v>119910000000000</v>
      </c>
      <c r="Y106" s="157">
        <f>IFERROR(INDEX(NoSettings_v3!$C$2:$AH$4612,MATCH('EPS 3.1.3'!$B106,NoSettings_v3!$A$2:$A$4612,0),MATCH('EPS 3.1.3'!Y$1,NoSettings_v3!$C$1:$AH$1,0)),"")</f>
        <v>122345000000000</v>
      </c>
      <c r="Z106" s="157">
        <f>IFERROR(INDEX(NoSettings_v3!$C$2:$AH$4612,MATCH('EPS 3.1.3'!$B106,NoSettings_v3!$A$2:$A$4612,0),MATCH('EPS 3.1.3'!Z$1,NoSettings_v3!$C$1:$AH$1,0)),"")</f>
        <v>124713000000000</v>
      </c>
      <c r="AA106" s="157">
        <f>IFERROR(INDEX(NoSettings_v3!$C$2:$AH$4612,MATCH('EPS 3.1.3'!$B106,NoSettings_v3!$A$2:$A$4612,0),MATCH('EPS 3.1.3'!AA$1,NoSettings_v3!$C$1:$AH$1,0)),"")</f>
        <v>127042000000000</v>
      </c>
      <c r="AB106" s="157">
        <f>IFERROR(INDEX(NoSettings_v3!$C$2:$AH$4612,MATCH('EPS 3.1.3'!$B106,NoSettings_v3!$A$2:$A$4612,0),MATCH('EPS 3.1.3'!AB$1,NoSettings_v3!$C$1:$AH$1,0)),"")</f>
        <v>129541000000000</v>
      </c>
      <c r="AC106" s="157">
        <f>IFERROR(INDEX(NoSettings_v3!$C$2:$AH$4612,MATCH('EPS 3.1.3'!$B106,NoSettings_v3!$A$2:$A$4612,0),MATCH('EPS 3.1.3'!AC$1,NoSettings_v3!$C$1:$AH$1,0)),"")</f>
        <v>132066000000000</v>
      </c>
      <c r="AD106" s="157">
        <f>IFERROR(INDEX(NoSettings_v3!$C$2:$AH$4612,MATCH('EPS 3.1.3'!$B106,NoSettings_v3!$A$2:$A$4612,0),MATCH('EPS 3.1.3'!AD$1,NoSettings_v3!$C$1:$AH$1,0)),"")</f>
        <v>134661000000000</v>
      </c>
      <c r="AE106" s="157">
        <f>IFERROR(INDEX(NoSettings_v3!$C$2:$AH$4612,MATCH('EPS 3.1.3'!$B106,NoSettings_v3!$A$2:$A$4612,0),MATCH('EPS 3.1.3'!AE$1,NoSettings_v3!$C$1:$AH$1,0)),"")</f>
        <v>137377000000000</v>
      </c>
      <c r="AF106" s="157">
        <f>IFERROR(INDEX(NoSettings_v3!$C$2:$AH$4612,MATCH('EPS 3.1.3'!$B106,NoSettings_v3!$A$2:$A$4612,0),MATCH('EPS 3.1.3'!AF$1,NoSettings_v3!$C$1:$AH$1,0)),"")</f>
        <v>140162000000000</v>
      </c>
      <c r="AG106" s="157">
        <f>IFERROR(INDEX(NoSettings_v3!$C$2:$AH$4612,MATCH('EPS 3.1.3'!$B106,NoSettings_v3!$A$2:$A$4612,0),MATCH('EPS 3.1.3'!AG$1,NoSettings_v3!$C$1:$AH$1,0)),"")</f>
        <v>143063000000000</v>
      </c>
      <c r="AH106" s="157">
        <f>IFERROR(INDEX(NoSettings_v3!$C$2:$AH$4612,MATCH('EPS 3.1.3'!$B106,NoSettings_v3!$A$2:$A$4612,0),MATCH('EPS 3.1.3'!AH$1,NoSettings_v3!$C$1:$AH$1,0)),"")</f>
        <v>146098000000000</v>
      </c>
      <c r="AI106" s="157">
        <f>IFERROR(INDEX(NoSettings_v3!$C$2:$AH$4612,MATCH('EPS 3.1.3'!$B106,NoSettings_v3!$A$2:$A$4612,0),MATCH('EPS 3.1.3'!AI$1,NoSettings_v3!$C$1:$AH$1,0)),"")</f>
        <v>149261000000000</v>
      </c>
    </row>
    <row r="107" spans="2:35" x14ac:dyDescent="0.35">
      <c r="B107" s="164" t="s">
        <v>436</v>
      </c>
      <c r="C107" s="127" t="s">
        <v>964</v>
      </c>
      <c r="D107" s="157">
        <f>IFERROR(INDEX(NoSettings_v3!$C$2:$AH$4612,MATCH('EPS 3.1.3'!$B107,NoSettings_v3!$A$2:$A$4612,0),MATCH('EPS 3.1.3'!D$1,NoSettings_v3!$C$1:$AH$1,0)),"")</f>
        <v>0</v>
      </c>
      <c r="E107" s="157">
        <f>IFERROR(INDEX(NoSettings_v3!$C$2:$AH$4612,MATCH('EPS 3.1.3'!$B107,NoSettings_v3!$A$2:$A$4612,0),MATCH('EPS 3.1.3'!E$1,NoSettings_v3!$C$1:$AH$1,0)),"")</f>
        <v>0</v>
      </c>
      <c r="F107" s="157">
        <f>IFERROR(INDEX(NoSettings_v3!$C$2:$AH$4612,MATCH('EPS 3.1.3'!$B107,NoSettings_v3!$A$2:$A$4612,0),MATCH('EPS 3.1.3'!F$1,NoSettings_v3!$C$1:$AH$1,0)),"")</f>
        <v>0</v>
      </c>
      <c r="G107" s="157">
        <f>IFERROR(INDEX(NoSettings_v3!$C$2:$AH$4612,MATCH('EPS 3.1.3'!$B107,NoSettings_v3!$A$2:$A$4612,0),MATCH('EPS 3.1.3'!G$1,NoSettings_v3!$C$1:$AH$1,0)),"")</f>
        <v>0</v>
      </c>
      <c r="H107" s="157">
        <f>IFERROR(INDEX(NoSettings_v3!$C$2:$AH$4612,MATCH('EPS 3.1.3'!$B107,NoSettings_v3!$A$2:$A$4612,0),MATCH('EPS 3.1.3'!H$1,NoSettings_v3!$C$1:$AH$1,0)),"")</f>
        <v>0</v>
      </c>
      <c r="I107" s="157">
        <f>IFERROR(INDEX(NoSettings_v3!$C$2:$AH$4612,MATCH('EPS 3.1.3'!$B107,NoSettings_v3!$A$2:$A$4612,0),MATCH('EPS 3.1.3'!I$1,NoSettings_v3!$C$1:$AH$1,0)),"")</f>
        <v>0</v>
      </c>
      <c r="J107" s="157">
        <f>IFERROR(INDEX(NoSettings_v3!$C$2:$AH$4612,MATCH('EPS 3.1.3'!$B107,NoSettings_v3!$A$2:$A$4612,0),MATCH('EPS 3.1.3'!J$1,NoSettings_v3!$C$1:$AH$1,0)),"")</f>
        <v>0</v>
      </c>
      <c r="K107" s="157">
        <f>IFERROR(INDEX(NoSettings_v3!$C$2:$AH$4612,MATCH('EPS 3.1.3'!$B107,NoSettings_v3!$A$2:$A$4612,0),MATCH('EPS 3.1.3'!K$1,NoSettings_v3!$C$1:$AH$1,0)),"")</f>
        <v>0</v>
      </c>
      <c r="L107" s="157">
        <f>IFERROR(INDEX(NoSettings_v3!$C$2:$AH$4612,MATCH('EPS 3.1.3'!$B107,NoSettings_v3!$A$2:$A$4612,0),MATCH('EPS 3.1.3'!L$1,NoSettings_v3!$C$1:$AH$1,0)),"")</f>
        <v>0</v>
      </c>
      <c r="M107" s="157">
        <f>IFERROR(INDEX(NoSettings_v3!$C$2:$AH$4612,MATCH('EPS 3.1.3'!$B107,NoSettings_v3!$A$2:$A$4612,0),MATCH('EPS 3.1.3'!M$1,NoSettings_v3!$C$1:$AH$1,0)),"")</f>
        <v>0</v>
      </c>
      <c r="N107" s="157">
        <f>IFERROR(INDEX(NoSettings_v3!$C$2:$AH$4612,MATCH('EPS 3.1.3'!$B107,NoSettings_v3!$A$2:$A$4612,0),MATCH('EPS 3.1.3'!N$1,NoSettings_v3!$C$1:$AH$1,0)),"")</f>
        <v>0</v>
      </c>
      <c r="O107" s="157">
        <f>IFERROR(INDEX(NoSettings_v3!$C$2:$AH$4612,MATCH('EPS 3.1.3'!$B107,NoSettings_v3!$A$2:$A$4612,0),MATCH('EPS 3.1.3'!O$1,NoSettings_v3!$C$1:$AH$1,0)),"")</f>
        <v>0</v>
      </c>
      <c r="P107" s="157">
        <f>IFERROR(INDEX(NoSettings_v3!$C$2:$AH$4612,MATCH('EPS 3.1.3'!$B107,NoSettings_v3!$A$2:$A$4612,0),MATCH('EPS 3.1.3'!P$1,NoSettings_v3!$C$1:$AH$1,0)),"")</f>
        <v>0</v>
      </c>
      <c r="Q107" s="157">
        <f>IFERROR(INDEX(NoSettings_v3!$C$2:$AH$4612,MATCH('EPS 3.1.3'!$B107,NoSettings_v3!$A$2:$A$4612,0),MATCH('EPS 3.1.3'!Q$1,NoSettings_v3!$C$1:$AH$1,0)),"")</f>
        <v>0</v>
      </c>
      <c r="R107" s="157">
        <f>IFERROR(INDEX(NoSettings_v3!$C$2:$AH$4612,MATCH('EPS 3.1.3'!$B107,NoSettings_v3!$A$2:$A$4612,0),MATCH('EPS 3.1.3'!R$1,NoSettings_v3!$C$1:$AH$1,0)),"")</f>
        <v>0</v>
      </c>
      <c r="S107" s="157">
        <f>IFERROR(INDEX(NoSettings_v3!$C$2:$AH$4612,MATCH('EPS 3.1.3'!$B107,NoSettings_v3!$A$2:$A$4612,0),MATCH('EPS 3.1.3'!S$1,NoSettings_v3!$C$1:$AH$1,0)),"")</f>
        <v>0</v>
      </c>
      <c r="T107" s="157">
        <f>IFERROR(INDEX(NoSettings_v3!$C$2:$AH$4612,MATCH('EPS 3.1.3'!$B107,NoSettings_v3!$A$2:$A$4612,0),MATCH('EPS 3.1.3'!T$1,NoSettings_v3!$C$1:$AH$1,0)),"")</f>
        <v>0</v>
      </c>
      <c r="U107" s="157">
        <f>IFERROR(INDEX(NoSettings_v3!$C$2:$AH$4612,MATCH('EPS 3.1.3'!$B107,NoSettings_v3!$A$2:$A$4612,0),MATCH('EPS 3.1.3'!U$1,NoSettings_v3!$C$1:$AH$1,0)),"")</f>
        <v>0</v>
      </c>
      <c r="V107" s="157">
        <f>IFERROR(INDEX(NoSettings_v3!$C$2:$AH$4612,MATCH('EPS 3.1.3'!$B107,NoSettings_v3!$A$2:$A$4612,0),MATCH('EPS 3.1.3'!V$1,NoSettings_v3!$C$1:$AH$1,0)),"")</f>
        <v>0</v>
      </c>
      <c r="W107" s="157">
        <f>IFERROR(INDEX(NoSettings_v3!$C$2:$AH$4612,MATCH('EPS 3.1.3'!$B107,NoSettings_v3!$A$2:$A$4612,0),MATCH('EPS 3.1.3'!W$1,NoSettings_v3!$C$1:$AH$1,0)),"")</f>
        <v>0</v>
      </c>
      <c r="X107" s="157">
        <f>IFERROR(INDEX(NoSettings_v3!$C$2:$AH$4612,MATCH('EPS 3.1.3'!$B107,NoSettings_v3!$A$2:$A$4612,0),MATCH('EPS 3.1.3'!X$1,NoSettings_v3!$C$1:$AH$1,0)),"")</f>
        <v>0</v>
      </c>
      <c r="Y107" s="157">
        <f>IFERROR(INDEX(NoSettings_v3!$C$2:$AH$4612,MATCH('EPS 3.1.3'!$B107,NoSettings_v3!$A$2:$A$4612,0),MATCH('EPS 3.1.3'!Y$1,NoSettings_v3!$C$1:$AH$1,0)),"")</f>
        <v>0</v>
      </c>
      <c r="Z107" s="157">
        <f>IFERROR(INDEX(NoSettings_v3!$C$2:$AH$4612,MATCH('EPS 3.1.3'!$B107,NoSettings_v3!$A$2:$A$4612,0),MATCH('EPS 3.1.3'!Z$1,NoSettings_v3!$C$1:$AH$1,0)),"")</f>
        <v>0</v>
      </c>
      <c r="AA107" s="157">
        <f>IFERROR(INDEX(NoSettings_v3!$C$2:$AH$4612,MATCH('EPS 3.1.3'!$B107,NoSettings_v3!$A$2:$A$4612,0),MATCH('EPS 3.1.3'!AA$1,NoSettings_v3!$C$1:$AH$1,0)),"")</f>
        <v>0</v>
      </c>
      <c r="AB107" s="157">
        <f>IFERROR(INDEX(NoSettings_v3!$C$2:$AH$4612,MATCH('EPS 3.1.3'!$B107,NoSettings_v3!$A$2:$A$4612,0),MATCH('EPS 3.1.3'!AB$1,NoSettings_v3!$C$1:$AH$1,0)),"")</f>
        <v>0</v>
      </c>
      <c r="AC107" s="157">
        <f>IFERROR(INDEX(NoSettings_v3!$C$2:$AH$4612,MATCH('EPS 3.1.3'!$B107,NoSettings_v3!$A$2:$A$4612,0),MATCH('EPS 3.1.3'!AC$1,NoSettings_v3!$C$1:$AH$1,0)),"")</f>
        <v>0</v>
      </c>
      <c r="AD107" s="157">
        <f>IFERROR(INDEX(NoSettings_v3!$C$2:$AH$4612,MATCH('EPS 3.1.3'!$B107,NoSettings_v3!$A$2:$A$4612,0),MATCH('EPS 3.1.3'!AD$1,NoSettings_v3!$C$1:$AH$1,0)),"")</f>
        <v>0</v>
      </c>
      <c r="AE107" s="157">
        <f>IFERROR(INDEX(NoSettings_v3!$C$2:$AH$4612,MATCH('EPS 3.1.3'!$B107,NoSettings_v3!$A$2:$A$4612,0),MATCH('EPS 3.1.3'!AE$1,NoSettings_v3!$C$1:$AH$1,0)),"")</f>
        <v>0</v>
      </c>
      <c r="AF107" s="157">
        <f>IFERROR(INDEX(NoSettings_v3!$C$2:$AH$4612,MATCH('EPS 3.1.3'!$B107,NoSettings_v3!$A$2:$A$4612,0),MATCH('EPS 3.1.3'!AF$1,NoSettings_v3!$C$1:$AH$1,0)),"")</f>
        <v>0</v>
      </c>
      <c r="AG107" s="157">
        <f>IFERROR(INDEX(NoSettings_v3!$C$2:$AH$4612,MATCH('EPS 3.1.3'!$B107,NoSettings_v3!$A$2:$A$4612,0),MATCH('EPS 3.1.3'!AG$1,NoSettings_v3!$C$1:$AH$1,0)),"")</f>
        <v>0</v>
      </c>
      <c r="AH107" s="157">
        <f>IFERROR(INDEX(NoSettings_v3!$C$2:$AH$4612,MATCH('EPS 3.1.3'!$B107,NoSettings_v3!$A$2:$A$4612,0),MATCH('EPS 3.1.3'!AH$1,NoSettings_v3!$C$1:$AH$1,0)),"")</f>
        <v>0</v>
      </c>
      <c r="AI107" s="157">
        <f>IFERROR(INDEX(NoSettings_v3!$C$2:$AH$4612,MATCH('EPS 3.1.3'!$B107,NoSettings_v3!$A$2:$A$4612,0),MATCH('EPS 3.1.3'!AI$1,NoSettings_v3!$C$1:$AH$1,0)),"")</f>
        <v>0</v>
      </c>
    </row>
    <row r="108" spans="2:35" x14ac:dyDescent="0.35">
      <c r="B108" s="164" t="s">
        <v>437</v>
      </c>
      <c r="C108" s="127" t="s">
        <v>964</v>
      </c>
      <c r="D108" s="157">
        <f>IFERROR(INDEX(NoSettings_v3!$C$2:$AH$4612,MATCH('EPS 3.1.3'!$B108,NoSettings_v3!$A$2:$A$4612,0),MATCH('EPS 3.1.3'!D$1,NoSettings_v3!$C$1:$AH$1,0)),"")</f>
        <v>0</v>
      </c>
      <c r="E108" s="157">
        <f>IFERROR(INDEX(NoSettings_v3!$C$2:$AH$4612,MATCH('EPS 3.1.3'!$B108,NoSettings_v3!$A$2:$A$4612,0),MATCH('EPS 3.1.3'!E$1,NoSettings_v3!$C$1:$AH$1,0)),"")</f>
        <v>0</v>
      </c>
      <c r="F108" s="157">
        <f>IFERROR(INDEX(NoSettings_v3!$C$2:$AH$4612,MATCH('EPS 3.1.3'!$B108,NoSettings_v3!$A$2:$A$4612,0),MATCH('EPS 3.1.3'!F$1,NoSettings_v3!$C$1:$AH$1,0)),"")</f>
        <v>0</v>
      </c>
      <c r="G108" s="157">
        <f>IFERROR(INDEX(NoSettings_v3!$C$2:$AH$4612,MATCH('EPS 3.1.3'!$B108,NoSettings_v3!$A$2:$A$4612,0),MATCH('EPS 3.1.3'!G$1,NoSettings_v3!$C$1:$AH$1,0)),"")</f>
        <v>0</v>
      </c>
      <c r="H108" s="157">
        <f>IFERROR(INDEX(NoSettings_v3!$C$2:$AH$4612,MATCH('EPS 3.1.3'!$B108,NoSettings_v3!$A$2:$A$4612,0),MATCH('EPS 3.1.3'!H$1,NoSettings_v3!$C$1:$AH$1,0)),"")</f>
        <v>0</v>
      </c>
      <c r="I108" s="157">
        <f>IFERROR(INDEX(NoSettings_v3!$C$2:$AH$4612,MATCH('EPS 3.1.3'!$B108,NoSettings_v3!$A$2:$A$4612,0),MATCH('EPS 3.1.3'!I$1,NoSettings_v3!$C$1:$AH$1,0)),"")</f>
        <v>0</v>
      </c>
      <c r="J108" s="157">
        <f>IFERROR(INDEX(NoSettings_v3!$C$2:$AH$4612,MATCH('EPS 3.1.3'!$B108,NoSettings_v3!$A$2:$A$4612,0),MATCH('EPS 3.1.3'!J$1,NoSettings_v3!$C$1:$AH$1,0)),"")</f>
        <v>0</v>
      </c>
      <c r="K108" s="157">
        <f>IFERROR(INDEX(NoSettings_v3!$C$2:$AH$4612,MATCH('EPS 3.1.3'!$B108,NoSettings_v3!$A$2:$A$4612,0),MATCH('EPS 3.1.3'!K$1,NoSettings_v3!$C$1:$AH$1,0)),"")</f>
        <v>0</v>
      </c>
      <c r="L108" s="157">
        <f>IFERROR(INDEX(NoSettings_v3!$C$2:$AH$4612,MATCH('EPS 3.1.3'!$B108,NoSettings_v3!$A$2:$A$4612,0),MATCH('EPS 3.1.3'!L$1,NoSettings_v3!$C$1:$AH$1,0)),"")</f>
        <v>0</v>
      </c>
      <c r="M108" s="157">
        <f>IFERROR(INDEX(NoSettings_v3!$C$2:$AH$4612,MATCH('EPS 3.1.3'!$B108,NoSettings_v3!$A$2:$A$4612,0),MATCH('EPS 3.1.3'!M$1,NoSettings_v3!$C$1:$AH$1,0)),"")</f>
        <v>0</v>
      </c>
      <c r="N108" s="157">
        <f>IFERROR(INDEX(NoSettings_v3!$C$2:$AH$4612,MATCH('EPS 3.1.3'!$B108,NoSettings_v3!$A$2:$A$4612,0),MATCH('EPS 3.1.3'!N$1,NoSettings_v3!$C$1:$AH$1,0)),"")</f>
        <v>0</v>
      </c>
      <c r="O108" s="157">
        <f>IFERROR(INDEX(NoSettings_v3!$C$2:$AH$4612,MATCH('EPS 3.1.3'!$B108,NoSettings_v3!$A$2:$A$4612,0),MATCH('EPS 3.1.3'!O$1,NoSettings_v3!$C$1:$AH$1,0)),"")</f>
        <v>0</v>
      </c>
      <c r="P108" s="157">
        <f>IFERROR(INDEX(NoSettings_v3!$C$2:$AH$4612,MATCH('EPS 3.1.3'!$B108,NoSettings_v3!$A$2:$A$4612,0),MATCH('EPS 3.1.3'!P$1,NoSettings_v3!$C$1:$AH$1,0)),"")</f>
        <v>0</v>
      </c>
      <c r="Q108" s="157">
        <f>IFERROR(INDEX(NoSettings_v3!$C$2:$AH$4612,MATCH('EPS 3.1.3'!$B108,NoSettings_v3!$A$2:$A$4612,0),MATCH('EPS 3.1.3'!Q$1,NoSettings_v3!$C$1:$AH$1,0)),"")</f>
        <v>0</v>
      </c>
      <c r="R108" s="157">
        <f>IFERROR(INDEX(NoSettings_v3!$C$2:$AH$4612,MATCH('EPS 3.1.3'!$B108,NoSettings_v3!$A$2:$A$4612,0),MATCH('EPS 3.1.3'!R$1,NoSettings_v3!$C$1:$AH$1,0)),"")</f>
        <v>0</v>
      </c>
      <c r="S108" s="157">
        <f>IFERROR(INDEX(NoSettings_v3!$C$2:$AH$4612,MATCH('EPS 3.1.3'!$B108,NoSettings_v3!$A$2:$A$4612,0),MATCH('EPS 3.1.3'!S$1,NoSettings_v3!$C$1:$AH$1,0)),"")</f>
        <v>0</v>
      </c>
      <c r="T108" s="157">
        <f>IFERROR(INDEX(NoSettings_v3!$C$2:$AH$4612,MATCH('EPS 3.1.3'!$B108,NoSettings_v3!$A$2:$A$4612,0),MATCH('EPS 3.1.3'!T$1,NoSettings_v3!$C$1:$AH$1,0)),"")</f>
        <v>0</v>
      </c>
      <c r="U108" s="157">
        <f>IFERROR(INDEX(NoSettings_v3!$C$2:$AH$4612,MATCH('EPS 3.1.3'!$B108,NoSettings_v3!$A$2:$A$4612,0),MATCH('EPS 3.1.3'!U$1,NoSettings_v3!$C$1:$AH$1,0)),"")</f>
        <v>0</v>
      </c>
      <c r="V108" s="157">
        <f>IFERROR(INDEX(NoSettings_v3!$C$2:$AH$4612,MATCH('EPS 3.1.3'!$B108,NoSettings_v3!$A$2:$A$4612,0),MATCH('EPS 3.1.3'!V$1,NoSettings_v3!$C$1:$AH$1,0)),"")</f>
        <v>0</v>
      </c>
      <c r="W108" s="157">
        <f>IFERROR(INDEX(NoSettings_v3!$C$2:$AH$4612,MATCH('EPS 3.1.3'!$B108,NoSettings_v3!$A$2:$A$4612,0),MATCH('EPS 3.1.3'!W$1,NoSettings_v3!$C$1:$AH$1,0)),"")</f>
        <v>0</v>
      </c>
      <c r="X108" s="157">
        <f>IFERROR(INDEX(NoSettings_v3!$C$2:$AH$4612,MATCH('EPS 3.1.3'!$B108,NoSettings_v3!$A$2:$A$4612,0),MATCH('EPS 3.1.3'!X$1,NoSettings_v3!$C$1:$AH$1,0)),"")</f>
        <v>0</v>
      </c>
      <c r="Y108" s="157">
        <f>IFERROR(INDEX(NoSettings_v3!$C$2:$AH$4612,MATCH('EPS 3.1.3'!$B108,NoSettings_v3!$A$2:$A$4612,0),MATCH('EPS 3.1.3'!Y$1,NoSettings_v3!$C$1:$AH$1,0)),"")</f>
        <v>0</v>
      </c>
      <c r="Z108" s="157">
        <f>IFERROR(INDEX(NoSettings_v3!$C$2:$AH$4612,MATCH('EPS 3.1.3'!$B108,NoSettings_v3!$A$2:$A$4612,0),MATCH('EPS 3.1.3'!Z$1,NoSettings_v3!$C$1:$AH$1,0)),"")</f>
        <v>0</v>
      </c>
      <c r="AA108" s="157">
        <f>IFERROR(INDEX(NoSettings_v3!$C$2:$AH$4612,MATCH('EPS 3.1.3'!$B108,NoSettings_v3!$A$2:$A$4612,0),MATCH('EPS 3.1.3'!AA$1,NoSettings_v3!$C$1:$AH$1,0)),"")</f>
        <v>0</v>
      </c>
      <c r="AB108" s="157">
        <f>IFERROR(INDEX(NoSettings_v3!$C$2:$AH$4612,MATCH('EPS 3.1.3'!$B108,NoSettings_v3!$A$2:$A$4612,0),MATCH('EPS 3.1.3'!AB$1,NoSettings_v3!$C$1:$AH$1,0)),"")</f>
        <v>0</v>
      </c>
      <c r="AC108" s="157">
        <f>IFERROR(INDEX(NoSettings_v3!$C$2:$AH$4612,MATCH('EPS 3.1.3'!$B108,NoSettings_v3!$A$2:$A$4612,0),MATCH('EPS 3.1.3'!AC$1,NoSettings_v3!$C$1:$AH$1,0)),"")</f>
        <v>0</v>
      </c>
      <c r="AD108" s="157">
        <f>IFERROR(INDEX(NoSettings_v3!$C$2:$AH$4612,MATCH('EPS 3.1.3'!$B108,NoSettings_v3!$A$2:$A$4612,0),MATCH('EPS 3.1.3'!AD$1,NoSettings_v3!$C$1:$AH$1,0)),"")</f>
        <v>0</v>
      </c>
      <c r="AE108" s="157">
        <f>IFERROR(INDEX(NoSettings_v3!$C$2:$AH$4612,MATCH('EPS 3.1.3'!$B108,NoSettings_v3!$A$2:$A$4612,0),MATCH('EPS 3.1.3'!AE$1,NoSettings_v3!$C$1:$AH$1,0)),"")</f>
        <v>0</v>
      </c>
      <c r="AF108" s="157">
        <f>IFERROR(INDEX(NoSettings_v3!$C$2:$AH$4612,MATCH('EPS 3.1.3'!$B108,NoSettings_v3!$A$2:$A$4612,0),MATCH('EPS 3.1.3'!AF$1,NoSettings_v3!$C$1:$AH$1,0)),"")</f>
        <v>0</v>
      </c>
      <c r="AG108" s="157">
        <f>IFERROR(INDEX(NoSettings_v3!$C$2:$AH$4612,MATCH('EPS 3.1.3'!$B108,NoSettings_v3!$A$2:$A$4612,0),MATCH('EPS 3.1.3'!AG$1,NoSettings_v3!$C$1:$AH$1,0)),"")</f>
        <v>0</v>
      </c>
      <c r="AH108" s="157">
        <f>IFERROR(INDEX(NoSettings_v3!$C$2:$AH$4612,MATCH('EPS 3.1.3'!$B108,NoSettings_v3!$A$2:$A$4612,0),MATCH('EPS 3.1.3'!AH$1,NoSettings_v3!$C$1:$AH$1,0)),"")</f>
        <v>0</v>
      </c>
      <c r="AI108" s="157">
        <f>IFERROR(INDEX(NoSettings_v3!$C$2:$AH$4612,MATCH('EPS 3.1.3'!$B108,NoSettings_v3!$A$2:$A$4612,0),MATCH('EPS 3.1.3'!AI$1,NoSettings_v3!$C$1:$AH$1,0)),"")</f>
        <v>0</v>
      </c>
    </row>
    <row r="109" spans="2:35" x14ac:dyDescent="0.35">
      <c r="B109" s="164" t="s">
        <v>1054</v>
      </c>
      <c r="C109" s="127" t="s">
        <v>964</v>
      </c>
      <c r="D109" s="157">
        <f>IFERROR(INDEX(NoSettings_v3!$C$2:$AH$4612,MATCH('EPS 3.1.3'!$B109,NoSettings_v3!$A$2:$A$4612,0),MATCH('EPS 3.1.3'!D$1,NoSettings_v3!$C$1:$AH$1,0)),"")</f>
        <v>0</v>
      </c>
      <c r="E109" s="157">
        <f>IFERROR(INDEX(NoSettings_v3!$C$2:$AH$4612,MATCH('EPS 3.1.3'!$B109,NoSettings_v3!$A$2:$A$4612,0),MATCH('EPS 3.1.3'!E$1,NoSettings_v3!$C$1:$AH$1,0)),"")</f>
        <v>0</v>
      </c>
      <c r="F109" s="157">
        <f>IFERROR(INDEX(NoSettings_v3!$C$2:$AH$4612,MATCH('EPS 3.1.3'!$B109,NoSettings_v3!$A$2:$A$4612,0),MATCH('EPS 3.1.3'!F$1,NoSettings_v3!$C$1:$AH$1,0)),"")</f>
        <v>0</v>
      </c>
      <c r="G109" s="157">
        <f>IFERROR(INDEX(NoSettings_v3!$C$2:$AH$4612,MATCH('EPS 3.1.3'!$B109,NoSettings_v3!$A$2:$A$4612,0),MATCH('EPS 3.1.3'!G$1,NoSettings_v3!$C$1:$AH$1,0)),"")</f>
        <v>0</v>
      </c>
      <c r="H109" s="157">
        <f>IFERROR(INDEX(NoSettings_v3!$C$2:$AH$4612,MATCH('EPS 3.1.3'!$B109,NoSettings_v3!$A$2:$A$4612,0),MATCH('EPS 3.1.3'!H$1,NoSettings_v3!$C$1:$AH$1,0)),"")</f>
        <v>0</v>
      </c>
      <c r="I109" s="157">
        <f>IFERROR(INDEX(NoSettings_v3!$C$2:$AH$4612,MATCH('EPS 3.1.3'!$B109,NoSettings_v3!$A$2:$A$4612,0),MATCH('EPS 3.1.3'!I$1,NoSettings_v3!$C$1:$AH$1,0)),"")</f>
        <v>0</v>
      </c>
      <c r="J109" s="157">
        <f>IFERROR(INDEX(NoSettings_v3!$C$2:$AH$4612,MATCH('EPS 3.1.3'!$B109,NoSettings_v3!$A$2:$A$4612,0),MATCH('EPS 3.1.3'!J$1,NoSettings_v3!$C$1:$AH$1,0)),"")</f>
        <v>0</v>
      </c>
      <c r="K109" s="157">
        <f>IFERROR(INDEX(NoSettings_v3!$C$2:$AH$4612,MATCH('EPS 3.1.3'!$B109,NoSettings_v3!$A$2:$A$4612,0),MATCH('EPS 3.1.3'!K$1,NoSettings_v3!$C$1:$AH$1,0)),"")</f>
        <v>0</v>
      </c>
      <c r="L109" s="157">
        <f>IFERROR(INDEX(NoSettings_v3!$C$2:$AH$4612,MATCH('EPS 3.1.3'!$B109,NoSettings_v3!$A$2:$A$4612,0),MATCH('EPS 3.1.3'!L$1,NoSettings_v3!$C$1:$AH$1,0)),"")</f>
        <v>0</v>
      </c>
      <c r="M109" s="157">
        <f>IFERROR(INDEX(NoSettings_v3!$C$2:$AH$4612,MATCH('EPS 3.1.3'!$B109,NoSettings_v3!$A$2:$A$4612,0),MATCH('EPS 3.1.3'!M$1,NoSettings_v3!$C$1:$AH$1,0)),"")</f>
        <v>0</v>
      </c>
      <c r="N109" s="157">
        <f>IFERROR(INDEX(NoSettings_v3!$C$2:$AH$4612,MATCH('EPS 3.1.3'!$B109,NoSettings_v3!$A$2:$A$4612,0),MATCH('EPS 3.1.3'!N$1,NoSettings_v3!$C$1:$AH$1,0)),"")</f>
        <v>0</v>
      </c>
      <c r="O109" s="157">
        <f>IFERROR(INDEX(NoSettings_v3!$C$2:$AH$4612,MATCH('EPS 3.1.3'!$B109,NoSettings_v3!$A$2:$A$4612,0),MATCH('EPS 3.1.3'!O$1,NoSettings_v3!$C$1:$AH$1,0)),"")</f>
        <v>0</v>
      </c>
      <c r="P109" s="157">
        <f>IFERROR(INDEX(NoSettings_v3!$C$2:$AH$4612,MATCH('EPS 3.1.3'!$B109,NoSettings_v3!$A$2:$A$4612,0),MATCH('EPS 3.1.3'!P$1,NoSettings_v3!$C$1:$AH$1,0)),"")</f>
        <v>0</v>
      </c>
      <c r="Q109" s="157">
        <f>IFERROR(INDEX(NoSettings_v3!$C$2:$AH$4612,MATCH('EPS 3.1.3'!$B109,NoSettings_v3!$A$2:$A$4612,0),MATCH('EPS 3.1.3'!Q$1,NoSettings_v3!$C$1:$AH$1,0)),"")</f>
        <v>0</v>
      </c>
      <c r="R109" s="157">
        <f>IFERROR(INDEX(NoSettings_v3!$C$2:$AH$4612,MATCH('EPS 3.1.3'!$B109,NoSettings_v3!$A$2:$A$4612,0),MATCH('EPS 3.1.3'!R$1,NoSettings_v3!$C$1:$AH$1,0)),"")</f>
        <v>0</v>
      </c>
      <c r="S109" s="157">
        <f>IFERROR(INDEX(NoSettings_v3!$C$2:$AH$4612,MATCH('EPS 3.1.3'!$B109,NoSettings_v3!$A$2:$A$4612,0),MATCH('EPS 3.1.3'!S$1,NoSettings_v3!$C$1:$AH$1,0)),"")</f>
        <v>0</v>
      </c>
      <c r="T109" s="157">
        <f>IFERROR(INDEX(NoSettings_v3!$C$2:$AH$4612,MATCH('EPS 3.1.3'!$B109,NoSettings_v3!$A$2:$A$4612,0),MATCH('EPS 3.1.3'!T$1,NoSettings_v3!$C$1:$AH$1,0)),"")</f>
        <v>0</v>
      </c>
      <c r="U109" s="157">
        <f>IFERROR(INDEX(NoSettings_v3!$C$2:$AH$4612,MATCH('EPS 3.1.3'!$B109,NoSettings_v3!$A$2:$A$4612,0),MATCH('EPS 3.1.3'!U$1,NoSettings_v3!$C$1:$AH$1,0)),"")</f>
        <v>0</v>
      </c>
      <c r="V109" s="157">
        <f>IFERROR(INDEX(NoSettings_v3!$C$2:$AH$4612,MATCH('EPS 3.1.3'!$B109,NoSettings_v3!$A$2:$A$4612,0),MATCH('EPS 3.1.3'!V$1,NoSettings_v3!$C$1:$AH$1,0)),"")</f>
        <v>0</v>
      </c>
      <c r="W109" s="157">
        <f>IFERROR(INDEX(NoSettings_v3!$C$2:$AH$4612,MATCH('EPS 3.1.3'!$B109,NoSettings_v3!$A$2:$A$4612,0),MATCH('EPS 3.1.3'!W$1,NoSettings_v3!$C$1:$AH$1,0)),"")</f>
        <v>0</v>
      </c>
      <c r="X109" s="157">
        <f>IFERROR(INDEX(NoSettings_v3!$C$2:$AH$4612,MATCH('EPS 3.1.3'!$B109,NoSettings_v3!$A$2:$A$4612,0),MATCH('EPS 3.1.3'!X$1,NoSettings_v3!$C$1:$AH$1,0)),"")</f>
        <v>0</v>
      </c>
      <c r="Y109" s="157">
        <f>IFERROR(INDEX(NoSettings_v3!$C$2:$AH$4612,MATCH('EPS 3.1.3'!$B109,NoSettings_v3!$A$2:$A$4612,0),MATCH('EPS 3.1.3'!Y$1,NoSettings_v3!$C$1:$AH$1,0)),"")</f>
        <v>0</v>
      </c>
      <c r="Z109" s="157">
        <f>IFERROR(INDEX(NoSettings_v3!$C$2:$AH$4612,MATCH('EPS 3.1.3'!$B109,NoSettings_v3!$A$2:$A$4612,0),MATCH('EPS 3.1.3'!Z$1,NoSettings_v3!$C$1:$AH$1,0)),"")</f>
        <v>0</v>
      </c>
      <c r="AA109" s="157">
        <f>IFERROR(INDEX(NoSettings_v3!$C$2:$AH$4612,MATCH('EPS 3.1.3'!$B109,NoSettings_v3!$A$2:$A$4612,0),MATCH('EPS 3.1.3'!AA$1,NoSettings_v3!$C$1:$AH$1,0)),"")</f>
        <v>0</v>
      </c>
      <c r="AB109" s="157">
        <f>IFERROR(INDEX(NoSettings_v3!$C$2:$AH$4612,MATCH('EPS 3.1.3'!$B109,NoSettings_v3!$A$2:$A$4612,0),MATCH('EPS 3.1.3'!AB$1,NoSettings_v3!$C$1:$AH$1,0)),"")</f>
        <v>0</v>
      </c>
      <c r="AC109" s="157">
        <f>IFERROR(INDEX(NoSettings_v3!$C$2:$AH$4612,MATCH('EPS 3.1.3'!$B109,NoSettings_v3!$A$2:$A$4612,0),MATCH('EPS 3.1.3'!AC$1,NoSettings_v3!$C$1:$AH$1,0)),"")</f>
        <v>0</v>
      </c>
      <c r="AD109" s="157">
        <f>IFERROR(INDEX(NoSettings_v3!$C$2:$AH$4612,MATCH('EPS 3.1.3'!$B109,NoSettings_v3!$A$2:$A$4612,0),MATCH('EPS 3.1.3'!AD$1,NoSettings_v3!$C$1:$AH$1,0)),"")</f>
        <v>0</v>
      </c>
      <c r="AE109" s="157">
        <f>IFERROR(INDEX(NoSettings_v3!$C$2:$AH$4612,MATCH('EPS 3.1.3'!$B109,NoSettings_v3!$A$2:$A$4612,0),MATCH('EPS 3.1.3'!AE$1,NoSettings_v3!$C$1:$AH$1,0)),"")</f>
        <v>0</v>
      </c>
      <c r="AF109" s="157">
        <f>IFERROR(INDEX(NoSettings_v3!$C$2:$AH$4612,MATCH('EPS 3.1.3'!$B109,NoSettings_v3!$A$2:$A$4612,0),MATCH('EPS 3.1.3'!AF$1,NoSettings_v3!$C$1:$AH$1,0)),"")</f>
        <v>0</v>
      </c>
      <c r="AG109" s="157">
        <f>IFERROR(INDEX(NoSettings_v3!$C$2:$AH$4612,MATCH('EPS 3.1.3'!$B109,NoSettings_v3!$A$2:$A$4612,0),MATCH('EPS 3.1.3'!AG$1,NoSettings_v3!$C$1:$AH$1,0)),"")</f>
        <v>0</v>
      </c>
      <c r="AH109" s="157">
        <f>IFERROR(INDEX(NoSettings_v3!$C$2:$AH$4612,MATCH('EPS 3.1.3'!$B109,NoSettings_v3!$A$2:$A$4612,0),MATCH('EPS 3.1.3'!AH$1,NoSettings_v3!$C$1:$AH$1,0)),"")</f>
        <v>0</v>
      </c>
      <c r="AI109" s="157">
        <f>IFERROR(INDEX(NoSettings_v3!$C$2:$AH$4612,MATCH('EPS 3.1.3'!$B109,NoSettings_v3!$A$2:$A$4612,0),MATCH('EPS 3.1.3'!AI$1,NoSettings_v3!$C$1:$AH$1,0)),"")</f>
        <v>0</v>
      </c>
    </row>
    <row r="110" spans="2:35" x14ac:dyDescent="0.35">
      <c r="B110" s="164" t="s">
        <v>1055</v>
      </c>
      <c r="C110" s="127" t="s">
        <v>964</v>
      </c>
      <c r="D110" s="157">
        <f>IFERROR(INDEX(NoSettings_v3!$C$2:$AH$4612,MATCH('EPS 3.1.3'!$B110,NoSettings_v3!$A$2:$A$4612,0),MATCH('EPS 3.1.3'!D$1,NoSettings_v3!$C$1:$AH$1,0)),"")</f>
        <v>0</v>
      </c>
      <c r="E110" s="157">
        <f>IFERROR(INDEX(NoSettings_v3!$C$2:$AH$4612,MATCH('EPS 3.1.3'!$B110,NoSettings_v3!$A$2:$A$4612,0),MATCH('EPS 3.1.3'!E$1,NoSettings_v3!$C$1:$AH$1,0)),"")</f>
        <v>0</v>
      </c>
      <c r="F110" s="157">
        <f>IFERROR(INDEX(NoSettings_v3!$C$2:$AH$4612,MATCH('EPS 3.1.3'!$B110,NoSettings_v3!$A$2:$A$4612,0),MATCH('EPS 3.1.3'!F$1,NoSettings_v3!$C$1:$AH$1,0)),"")</f>
        <v>0</v>
      </c>
      <c r="G110" s="157">
        <f>IFERROR(INDEX(NoSettings_v3!$C$2:$AH$4612,MATCH('EPS 3.1.3'!$B110,NoSettings_v3!$A$2:$A$4612,0),MATCH('EPS 3.1.3'!G$1,NoSettings_v3!$C$1:$AH$1,0)),"")</f>
        <v>0</v>
      </c>
      <c r="H110" s="157">
        <f>IFERROR(INDEX(NoSettings_v3!$C$2:$AH$4612,MATCH('EPS 3.1.3'!$B110,NoSettings_v3!$A$2:$A$4612,0),MATCH('EPS 3.1.3'!H$1,NoSettings_v3!$C$1:$AH$1,0)),"")</f>
        <v>0</v>
      </c>
      <c r="I110" s="157">
        <f>IFERROR(INDEX(NoSettings_v3!$C$2:$AH$4612,MATCH('EPS 3.1.3'!$B110,NoSettings_v3!$A$2:$A$4612,0),MATCH('EPS 3.1.3'!I$1,NoSettings_v3!$C$1:$AH$1,0)),"")</f>
        <v>0</v>
      </c>
      <c r="J110" s="157">
        <f>IFERROR(INDEX(NoSettings_v3!$C$2:$AH$4612,MATCH('EPS 3.1.3'!$B110,NoSettings_v3!$A$2:$A$4612,0),MATCH('EPS 3.1.3'!J$1,NoSettings_v3!$C$1:$AH$1,0)),"")</f>
        <v>0</v>
      </c>
      <c r="K110" s="157">
        <f>IFERROR(INDEX(NoSettings_v3!$C$2:$AH$4612,MATCH('EPS 3.1.3'!$B110,NoSettings_v3!$A$2:$A$4612,0),MATCH('EPS 3.1.3'!K$1,NoSettings_v3!$C$1:$AH$1,0)),"")</f>
        <v>0</v>
      </c>
      <c r="L110" s="157">
        <f>IFERROR(INDEX(NoSettings_v3!$C$2:$AH$4612,MATCH('EPS 3.1.3'!$B110,NoSettings_v3!$A$2:$A$4612,0),MATCH('EPS 3.1.3'!L$1,NoSettings_v3!$C$1:$AH$1,0)),"")</f>
        <v>0</v>
      </c>
      <c r="M110" s="157">
        <f>IFERROR(INDEX(NoSettings_v3!$C$2:$AH$4612,MATCH('EPS 3.1.3'!$B110,NoSettings_v3!$A$2:$A$4612,0),MATCH('EPS 3.1.3'!M$1,NoSettings_v3!$C$1:$AH$1,0)),"")</f>
        <v>0</v>
      </c>
      <c r="N110" s="157">
        <f>IFERROR(INDEX(NoSettings_v3!$C$2:$AH$4612,MATCH('EPS 3.1.3'!$B110,NoSettings_v3!$A$2:$A$4612,0),MATCH('EPS 3.1.3'!N$1,NoSettings_v3!$C$1:$AH$1,0)),"")</f>
        <v>0</v>
      </c>
      <c r="O110" s="157">
        <f>IFERROR(INDEX(NoSettings_v3!$C$2:$AH$4612,MATCH('EPS 3.1.3'!$B110,NoSettings_v3!$A$2:$A$4612,0),MATCH('EPS 3.1.3'!O$1,NoSettings_v3!$C$1:$AH$1,0)),"")</f>
        <v>0</v>
      </c>
      <c r="P110" s="157">
        <f>IFERROR(INDEX(NoSettings_v3!$C$2:$AH$4612,MATCH('EPS 3.1.3'!$B110,NoSettings_v3!$A$2:$A$4612,0),MATCH('EPS 3.1.3'!P$1,NoSettings_v3!$C$1:$AH$1,0)),"")</f>
        <v>0</v>
      </c>
      <c r="Q110" s="157">
        <f>IFERROR(INDEX(NoSettings_v3!$C$2:$AH$4612,MATCH('EPS 3.1.3'!$B110,NoSettings_v3!$A$2:$A$4612,0),MATCH('EPS 3.1.3'!Q$1,NoSettings_v3!$C$1:$AH$1,0)),"")</f>
        <v>0</v>
      </c>
      <c r="R110" s="157">
        <f>IFERROR(INDEX(NoSettings_v3!$C$2:$AH$4612,MATCH('EPS 3.1.3'!$B110,NoSettings_v3!$A$2:$A$4612,0),MATCH('EPS 3.1.3'!R$1,NoSettings_v3!$C$1:$AH$1,0)),"")</f>
        <v>0</v>
      </c>
      <c r="S110" s="157">
        <f>IFERROR(INDEX(NoSettings_v3!$C$2:$AH$4612,MATCH('EPS 3.1.3'!$B110,NoSettings_v3!$A$2:$A$4612,0),MATCH('EPS 3.1.3'!S$1,NoSettings_v3!$C$1:$AH$1,0)),"")</f>
        <v>0</v>
      </c>
      <c r="T110" s="157">
        <f>IFERROR(INDEX(NoSettings_v3!$C$2:$AH$4612,MATCH('EPS 3.1.3'!$B110,NoSettings_v3!$A$2:$A$4612,0),MATCH('EPS 3.1.3'!T$1,NoSettings_v3!$C$1:$AH$1,0)),"")</f>
        <v>0</v>
      </c>
      <c r="U110" s="157">
        <f>IFERROR(INDEX(NoSettings_v3!$C$2:$AH$4612,MATCH('EPS 3.1.3'!$B110,NoSettings_v3!$A$2:$A$4612,0),MATCH('EPS 3.1.3'!U$1,NoSettings_v3!$C$1:$AH$1,0)),"")</f>
        <v>0</v>
      </c>
      <c r="V110" s="157">
        <f>IFERROR(INDEX(NoSettings_v3!$C$2:$AH$4612,MATCH('EPS 3.1.3'!$B110,NoSettings_v3!$A$2:$A$4612,0),MATCH('EPS 3.1.3'!V$1,NoSettings_v3!$C$1:$AH$1,0)),"")</f>
        <v>0</v>
      </c>
      <c r="W110" s="157">
        <f>IFERROR(INDEX(NoSettings_v3!$C$2:$AH$4612,MATCH('EPS 3.1.3'!$B110,NoSettings_v3!$A$2:$A$4612,0),MATCH('EPS 3.1.3'!W$1,NoSettings_v3!$C$1:$AH$1,0)),"")</f>
        <v>0</v>
      </c>
      <c r="X110" s="157">
        <f>IFERROR(INDEX(NoSettings_v3!$C$2:$AH$4612,MATCH('EPS 3.1.3'!$B110,NoSettings_v3!$A$2:$A$4612,0),MATCH('EPS 3.1.3'!X$1,NoSettings_v3!$C$1:$AH$1,0)),"")</f>
        <v>0</v>
      </c>
      <c r="Y110" s="157">
        <f>IFERROR(INDEX(NoSettings_v3!$C$2:$AH$4612,MATCH('EPS 3.1.3'!$B110,NoSettings_v3!$A$2:$A$4612,0),MATCH('EPS 3.1.3'!Y$1,NoSettings_v3!$C$1:$AH$1,0)),"")</f>
        <v>0</v>
      </c>
      <c r="Z110" s="157">
        <f>IFERROR(INDEX(NoSettings_v3!$C$2:$AH$4612,MATCH('EPS 3.1.3'!$B110,NoSettings_v3!$A$2:$A$4612,0),MATCH('EPS 3.1.3'!Z$1,NoSettings_v3!$C$1:$AH$1,0)),"")</f>
        <v>0</v>
      </c>
      <c r="AA110" s="157">
        <f>IFERROR(INDEX(NoSettings_v3!$C$2:$AH$4612,MATCH('EPS 3.1.3'!$B110,NoSettings_v3!$A$2:$A$4612,0),MATCH('EPS 3.1.3'!AA$1,NoSettings_v3!$C$1:$AH$1,0)),"")</f>
        <v>0</v>
      </c>
      <c r="AB110" s="157">
        <f>IFERROR(INDEX(NoSettings_v3!$C$2:$AH$4612,MATCH('EPS 3.1.3'!$B110,NoSettings_v3!$A$2:$A$4612,0),MATCH('EPS 3.1.3'!AB$1,NoSettings_v3!$C$1:$AH$1,0)),"")</f>
        <v>0</v>
      </c>
      <c r="AC110" s="157">
        <f>IFERROR(INDEX(NoSettings_v3!$C$2:$AH$4612,MATCH('EPS 3.1.3'!$B110,NoSettings_v3!$A$2:$A$4612,0),MATCH('EPS 3.1.3'!AC$1,NoSettings_v3!$C$1:$AH$1,0)),"")</f>
        <v>0</v>
      </c>
      <c r="AD110" s="157">
        <f>IFERROR(INDEX(NoSettings_v3!$C$2:$AH$4612,MATCH('EPS 3.1.3'!$B110,NoSettings_v3!$A$2:$A$4612,0),MATCH('EPS 3.1.3'!AD$1,NoSettings_v3!$C$1:$AH$1,0)),"")</f>
        <v>0</v>
      </c>
      <c r="AE110" s="157">
        <f>IFERROR(INDEX(NoSettings_v3!$C$2:$AH$4612,MATCH('EPS 3.1.3'!$B110,NoSettings_v3!$A$2:$A$4612,0),MATCH('EPS 3.1.3'!AE$1,NoSettings_v3!$C$1:$AH$1,0)),"")</f>
        <v>0</v>
      </c>
      <c r="AF110" s="157">
        <f>IFERROR(INDEX(NoSettings_v3!$C$2:$AH$4612,MATCH('EPS 3.1.3'!$B110,NoSettings_v3!$A$2:$A$4612,0),MATCH('EPS 3.1.3'!AF$1,NoSettings_v3!$C$1:$AH$1,0)),"")</f>
        <v>0</v>
      </c>
      <c r="AG110" s="157">
        <f>IFERROR(INDEX(NoSettings_v3!$C$2:$AH$4612,MATCH('EPS 3.1.3'!$B110,NoSettings_v3!$A$2:$A$4612,0),MATCH('EPS 3.1.3'!AG$1,NoSettings_v3!$C$1:$AH$1,0)),"")</f>
        <v>0</v>
      </c>
      <c r="AH110" s="157">
        <f>IFERROR(INDEX(NoSettings_v3!$C$2:$AH$4612,MATCH('EPS 3.1.3'!$B110,NoSettings_v3!$A$2:$A$4612,0),MATCH('EPS 3.1.3'!AH$1,NoSettings_v3!$C$1:$AH$1,0)),"")</f>
        <v>0</v>
      </c>
      <c r="AI110" s="157">
        <f>IFERROR(INDEX(NoSettings_v3!$C$2:$AH$4612,MATCH('EPS 3.1.3'!$B110,NoSettings_v3!$A$2:$A$4612,0),MATCH('EPS 3.1.3'!AI$1,NoSettings_v3!$C$1:$AH$1,0)),"")</f>
        <v>0</v>
      </c>
    </row>
    <row r="111" spans="2:35" x14ac:dyDescent="0.35">
      <c r="B111" s="164" t="s">
        <v>1056</v>
      </c>
      <c r="C111" s="127" t="s">
        <v>964</v>
      </c>
      <c r="D111" s="157">
        <f>IFERROR(INDEX(NoSettings_v3!$C$2:$AH$4612,MATCH('EPS 3.1.3'!$B111,NoSettings_v3!$A$2:$A$4612,0),MATCH('EPS 3.1.3'!D$1,NoSettings_v3!$C$1:$AH$1,0)),"")</f>
        <v>0</v>
      </c>
      <c r="E111" s="157">
        <f>IFERROR(INDEX(NoSettings_v3!$C$2:$AH$4612,MATCH('EPS 3.1.3'!$B111,NoSettings_v3!$A$2:$A$4612,0),MATCH('EPS 3.1.3'!E$1,NoSettings_v3!$C$1:$AH$1,0)),"")</f>
        <v>0</v>
      </c>
      <c r="F111" s="157">
        <f>IFERROR(INDEX(NoSettings_v3!$C$2:$AH$4612,MATCH('EPS 3.1.3'!$B111,NoSettings_v3!$A$2:$A$4612,0),MATCH('EPS 3.1.3'!F$1,NoSettings_v3!$C$1:$AH$1,0)),"")</f>
        <v>0</v>
      </c>
      <c r="G111" s="157">
        <f>IFERROR(INDEX(NoSettings_v3!$C$2:$AH$4612,MATCH('EPS 3.1.3'!$B111,NoSettings_v3!$A$2:$A$4612,0),MATCH('EPS 3.1.3'!G$1,NoSettings_v3!$C$1:$AH$1,0)),"")</f>
        <v>0</v>
      </c>
      <c r="H111" s="157">
        <f>IFERROR(INDEX(NoSettings_v3!$C$2:$AH$4612,MATCH('EPS 3.1.3'!$B111,NoSettings_v3!$A$2:$A$4612,0),MATCH('EPS 3.1.3'!H$1,NoSettings_v3!$C$1:$AH$1,0)),"")</f>
        <v>0</v>
      </c>
      <c r="I111" s="157">
        <f>IFERROR(INDEX(NoSettings_v3!$C$2:$AH$4612,MATCH('EPS 3.1.3'!$B111,NoSettings_v3!$A$2:$A$4612,0),MATCH('EPS 3.1.3'!I$1,NoSettings_v3!$C$1:$AH$1,0)),"")</f>
        <v>0</v>
      </c>
      <c r="J111" s="157">
        <f>IFERROR(INDEX(NoSettings_v3!$C$2:$AH$4612,MATCH('EPS 3.1.3'!$B111,NoSettings_v3!$A$2:$A$4612,0),MATCH('EPS 3.1.3'!J$1,NoSettings_v3!$C$1:$AH$1,0)),"")</f>
        <v>0</v>
      </c>
      <c r="K111" s="157">
        <f>IFERROR(INDEX(NoSettings_v3!$C$2:$AH$4612,MATCH('EPS 3.1.3'!$B111,NoSettings_v3!$A$2:$A$4612,0),MATCH('EPS 3.1.3'!K$1,NoSettings_v3!$C$1:$AH$1,0)),"")</f>
        <v>0</v>
      </c>
      <c r="L111" s="157">
        <f>IFERROR(INDEX(NoSettings_v3!$C$2:$AH$4612,MATCH('EPS 3.1.3'!$B111,NoSettings_v3!$A$2:$A$4612,0),MATCH('EPS 3.1.3'!L$1,NoSettings_v3!$C$1:$AH$1,0)),"")</f>
        <v>0</v>
      </c>
      <c r="M111" s="157">
        <f>IFERROR(INDEX(NoSettings_v3!$C$2:$AH$4612,MATCH('EPS 3.1.3'!$B111,NoSettings_v3!$A$2:$A$4612,0),MATCH('EPS 3.1.3'!M$1,NoSettings_v3!$C$1:$AH$1,0)),"")</f>
        <v>0</v>
      </c>
      <c r="N111" s="157">
        <f>IFERROR(INDEX(NoSettings_v3!$C$2:$AH$4612,MATCH('EPS 3.1.3'!$B111,NoSettings_v3!$A$2:$A$4612,0),MATCH('EPS 3.1.3'!N$1,NoSettings_v3!$C$1:$AH$1,0)),"")</f>
        <v>0</v>
      </c>
      <c r="O111" s="157">
        <f>IFERROR(INDEX(NoSettings_v3!$C$2:$AH$4612,MATCH('EPS 3.1.3'!$B111,NoSettings_v3!$A$2:$A$4612,0),MATCH('EPS 3.1.3'!O$1,NoSettings_v3!$C$1:$AH$1,0)),"")</f>
        <v>0</v>
      </c>
      <c r="P111" s="157">
        <f>IFERROR(INDEX(NoSettings_v3!$C$2:$AH$4612,MATCH('EPS 3.1.3'!$B111,NoSettings_v3!$A$2:$A$4612,0),MATCH('EPS 3.1.3'!P$1,NoSettings_v3!$C$1:$AH$1,0)),"")</f>
        <v>0</v>
      </c>
      <c r="Q111" s="157">
        <f>IFERROR(INDEX(NoSettings_v3!$C$2:$AH$4612,MATCH('EPS 3.1.3'!$B111,NoSettings_v3!$A$2:$A$4612,0),MATCH('EPS 3.1.3'!Q$1,NoSettings_v3!$C$1:$AH$1,0)),"")</f>
        <v>0</v>
      </c>
      <c r="R111" s="157">
        <f>IFERROR(INDEX(NoSettings_v3!$C$2:$AH$4612,MATCH('EPS 3.1.3'!$B111,NoSettings_v3!$A$2:$A$4612,0),MATCH('EPS 3.1.3'!R$1,NoSettings_v3!$C$1:$AH$1,0)),"")</f>
        <v>0</v>
      </c>
      <c r="S111" s="157">
        <f>IFERROR(INDEX(NoSettings_v3!$C$2:$AH$4612,MATCH('EPS 3.1.3'!$B111,NoSettings_v3!$A$2:$A$4612,0),MATCH('EPS 3.1.3'!S$1,NoSettings_v3!$C$1:$AH$1,0)),"")</f>
        <v>0</v>
      </c>
      <c r="T111" s="157">
        <f>IFERROR(INDEX(NoSettings_v3!$C$2:$AH$4612,MATCH('EPS 3.1.3'!$B111,NoSettings_v3!$A$2:$A$4612,0),MATCH('EPS 3.1.3'!T$1,NoSettings_v3!$C$1:$AH$1,0)),"")</f>
        <v>0</v>
      </c>
      <c r="U111" s="157">
        <f>IFERROR(INDEX(NoSettings_v3!$C$2:$AH$4612,MATCH('EPS 3.1.3'!$B111,NoSettings_v3!$A$2:$A$4612,0),MATCH('EPS 3.1.3'!U$1,NoSettings_v3!$C$1:$AH$1,0)),"")</f>
        <v>0</v>
      </c>
      <c r="V111" s="157">
        <f>IFERROR(INDEX(NoSettings_v3!$C$2:$AH$4612,MATCH('EPS 3.1.3'!$B111,NoSettings_v3!$A$2:$A$4612,0),MATCH('EPS 3.1.3'!V$1,NoSettings_v3!$C$1:$AH$1,0)),"")</f>
        <v>0</v>
      </c>
      <c r="W111" s="157">
        <f>IFERROR(INDEX(NoSettings_v3!$C$2:$AH$4612,MATCH('EPS 3.1.3'!$B111,NoSettings_v3!$A$2:$A$4612,0),MATCH('EPS 3.1.3'!W$1,NoSettings_v3!$C$1:$AH$1,0)),"")</f>
        <v>0</v>
      </c>
      <c r="X111" s="157">
        <f>IFERROR(INDEX(NoSettings_v3!$C$2:$AH$4612,MATCH('EPS 3.1.3'!$B111,NoSettings_v3!$A$2:$A$4612,0),MATCH('EPS 3.1.3'!X$1,NoSettings_v3!$C$1:$AH$1,0)),"")</f>
        <v>0</v>
      </c>
      <c r="Y111" s="157">
        <f>IFERROR(INDEX(NoSettings_v3!$C$2:$AH$4612,MATCH('EPS 3.1.3'!$B111,NoSettings_v3!$A$2:$A$4612,0),MATCH('EPS 3.1.3'!Y$1,NoSettings_v3!$C$1:$AH$1,0)),"")</f>
        <v>0</v>
      </c>
      <c r="Z111" s="157">
        <f>IFERROR(INDEX(NoSettings_v3!$C$2:$AH$4612,MATCH('EPS 3.1.3'!$B111,NoSettings_v3!$A$2:$A$4612,0),MATCH('EPS 3.1.3'!Z$1,NoSettings_v3!$C$1:$AH$1,0)),"")</f>
        <v>0</v>
      </c>
      <c r="AA111" s="157">
        <f>IFERROR(INDEX(NoSettings_v3!$C$2:$AH$4612,MATCH('EPS 3.1.3'!$B111,NoSettings_v3!$A$2:$A$4612,0),MATCH('EPS 3.1.3'!AA$1,NoSettings_v3!$C$1:$AH$1,0)),"")</f>
        <v>0</v>
      </c>
      <c r="AB111" s="157">
        <f>IFERROR(INDEX(NoSettings_v3!$C$2:$AH$4612,MATCH('EPS 3.1.3'!$B111,NoSettings_v3!$A$2:$A$4612,0),MATCH('EPS 3.1.3'!AB$1,NoSettings_v3!$C$1:$AH$1,0)),"")</f>
        <v>0</v>
      </c>
      <c r="AC111" s="157">
        <f>IFERROR(INDEX(NoSettings_v3!$C$2:$AH$4612,MATCH('EPS 3.1.3'!$B111,NoSettings_v3!$A$2:$A$4612,0),MATCH('EPS 3.1.3'!AC$1,NoSettings_v3!$C$1:$AH$1,0)),"")</f>
        <v>0</v>
      </c>
      <c r="AD111" s="157">
        <f>IFERROR(INDEX(NoSettings_v3!$C$2:$AH$4612,MATCH('EPS 3.1.3'!$B111,NoSettings_v3!$A$2:$A$4612,0),MATCH('EPS 3.1.3'!AD$1,NoSettings_v3!$C$1:$AH$1,0)),"")</f>
        <v>0</v>
      </c>
      <c r="AE111" s="157">
        <f>IFERROR(INDEX(NoSettings_v3!$C$2:$AH$4612,MATCH('EPS 3.1.3'!$B111,NoSettings_v3!$A$2:$A$4612,0),MATCH('EPS 3.1.3'!AE$1,NoSettings_v3!$C$1:$AH$1,0)),"")</f>
        <v>0</v>
      </c>
      <c r="AF111" s="157">
        <f>IFERROR(INDEX(NoSettings_v3!$C$2:$AH$4612,MATCH('EPS 3.1.3'!$B111,NoSettings_v3!$A$2:$A$4612,0),MATCH('EPS 3.1.3'!AF$1,NoSettings_v3!$C$1:$AH$1,0)),"")</f>
        <v>0</v>
      </c>
      <c r="AG111" s="157">
        <f>IFERROR(INDEX(NoSettings_v3!$C$2:$AH$4612,MATCH('EPS 3.1.3'!$B111,NoSettings_v3!$A$2:$A$4612,0),MATCH('EPS 3.1.3'!AG$1,NoSettings_v3!$C$1:$AH$1,0)),"")</f>
        <v>0</v>
      </c>
      <c r="AH111" s="157">
        <f>IFERROR(INDEX(NoSettings_v3!$C$2:$AH$4612,MATCH('EPS 3.1.3'!$B111,NoSettings_v3!$A$2:$A$4612,0),MATCH('EPS 3.1.3'!AH$1,NoSettings_v3!$C$1:$AH$1,0)),"")</f>
        <v>0</v>
      </c>
      <c r="AI111" s="157">
        <f>IFERROR(INDEX(NoSettings_v3!$C$2:$AH$4612,MATCH('EPS 3.1.3'!$B111,NoSettings_v3!$A$2:$A$4612,0),MATCH('EPS 3.1.3'!AI$1,NoSettings_v3!$C$1:$AH$1,0)),"")</f>
        <v>0</v>
      </c>
    </row>
    <row r="112" spans="2:35" x14ac:dyDescent="0.35">
      <c r="B112" s="164" t="s">
        <v>438</v>
      </c>
      <c r="C112" s="127" t="s">
        <v>964</v>
      </c>
      <c r="D112" s="157">
        <f>IFERROR(INDEX(NoSettings_v3!$C$2:$AH$4612,MATCH('EPS 3.1.3'!$B112,NoSettings_v3!$A$2:$A$4612,0),MATCH('EPS 3.1.3'!D$1,NoSettings_v3!$C$1:$AH$1,0)),"")</f>
        <v>0</v>
      </c>
      <c r="E112" s="157">
        <f>IFERROR(INDEX(NoSettings_v3!$C$2:$AH$4612,MATCH('EPS 3.1.3'!$B112,NoSettings_v3!$A$2:$A$4612,0),MATCH('EPS 3.1.3'!E$1,NoSettings_v3!$C$1:$AH$1,0)),"")</f>
        <v>0</v>
      </c>
      <c r="F112" s="157">
        <f>IFERROR(INDEX(NoSettings_v3!$C$2:$AH$4612,MATCH('EPS 3.1.3'!$B112,NoSettings_v3!$A$2:$A$4612,0),MATCH('EPS 3.1.3'!F$1,NoSettings_v3!$C$1:$AH$1,0)),"")</f>
        <v>0</v>
      </c>
      <c r="G112" s="157">
        <f>IFERROR(INDEX(NoSettings_v3!$C$2:$AH$4612,MATCH('EPS 3.1.3'!$B112,NoSettings_v3!$A$2:$A$4612,0),MATCH('EPS 3.1.3'!G$1,NoSettings_v3!$C$1:$AH$1,0)),"")</f>
        <v>0</v>
      </c>
      <c r="H112" s="157">
        <f>IFERROR(INDEX(NoSettings_v3!$C$2:$AH$4612,MATCH('EPS 3.1.3'!$B112,NoSettings_v3!$A$2:$A$4612,0),MATCH('EPS 3.1.3'!H$1,NoSettings_v3!$C$1:$AH$1,0)),"")</f>
        <v>0</v>
      </c>
      <c r="I112" s="157">
        <f>IFERROR(INDEX(NoSettings_v3!$C$2:$AH$4612,MATCH('EPS 3.1.3'!$B112,NoSettings_v3!$A$2:$A$4612,0),MATCH('EPS 3.1.3'!I$1,NoSettings_v3!$C$1:$AH$1,0)),"")</f>
        <v>0</v>
      </c>
      <c r="J112" s="157">
        <f>IFERROR(INDEX(NoSettings_v3!$C$2:$AH$4612,MATCH('EPS 3.1.3'!$B112,NoSettings_v3!$A$2:$A$4612,0),MATCH('EPS 3.1.3'!J$1,NoSettings_v3!$C$1:$AH$1,0)),"")</f>
        <v>0</v>
      </c>
      <c r="K112" s="157">
        <f>IFERROR(INDEX(NoSettings_v3!$C$2:$AH$4612,MATCH('EPS 3.1.3'!$B112,NoSettings_v3!$A$2:$A$4612,0),MATCH('EPS 3.1.3'!K$1,NoSettings_v3!$C$1:$AH$1,0)),"")</f>
        <v>0</v>
      </c>
      <c r="L112" s="157">
        <f>IFERROR(INDEX(NoSettings_v3!$C$2:$AH$4612,MATCH('EPS 3.1.3'!$B112,NoSettings_v3!$A$2:$A$4612,0),MATCH('EPS 3.1.3'!L$1,NoSettings_v3!$C$1:$AH$1,0)),"")</f>
        <v>0</v>
      </c>
      <c r="M112" s="157">
        <f>IFERROR(INDEX(NoSettings_v3!$C$2:$AH$4612,MATCH('EPS 3.1.3'!$B112,NoSettings_v3!$A$2:$A$4612,0),MATCH('EPS 3.1.3'!M$1,NoSettings_v3!$C$1:$AH$1,0)),"")</f>
        <v>0</v>
      </c>
      <c r="N112" s="157">
        <f>IFERROR(INDEX(NoSettings_v3!$C$2:$AH$4612,MATCH('EPS 3.1.3'!$B112,NoSettings_v3!$A$2:$A$4612,0),MATCH('EPS 3.1.3'!N$1,NoSettings_v3!$C$1:$AH$1,0)),"")</f>
        <v>0</v>
      </c>
      <c r="O112" s="157">
        <f>IFERROR(INDEX(NoSettings_v3!$C$2:$AH$4612,MATCH('EPS 3.1.3'!$B112,NoSettings_v3!$A$2:$A$4612,0),MATCH('EPS 3.1.3'!O$1,NoSettings_v3!$C$1:$AH$1,0)),"")</f>
        <v>0</v>
      </c>
      <c r="P112" s="157">
        <f>IFERROR(INDEX(NoSettings_v3!$C$2:$AH$4612,MATCH('EPS 3.1.3'!$B112,NoSettings_v3!$A$2:$A$4612,0),MATCH('EPS 3.1.3'!P$1,NoSettings_v3!$C$1:$AH$1,0)),"")</f>
        <v>0</v>
      </c>
      <c r="Q112" s="157">
        <f>IFERROR(INDEX(NoSettings_v3!$C$2:$AH$4612,MATCH('EPS 3.1.3'!$B112,NoSettings_v3!$A$2:$A$4612,0),MATCH('EPS 3.1.3'!Q$1,NoSettings_v3!$C$1:$AH$1,0)),"")</f>
        <v>0</v>
      </c>
      <c r="R112" s="157">
        <f>IFERROR(INDEX(NoSettings_v3!$C$2:$AH$4612,MATCH('EPS 3.1.3'!$B112,NoSettings_v3!$A$2:$A$4612,0),MATCH('EPS 3.1.3'!R$1,NoSettings_v3!$C$1:$AH$1,0)),"")</f>
        <v>0</v>
      </c>
      <c r="S112" s="157">
        <f>IFERROR(INDEX(NoSettings_v3!$C$2:$AH$4612,MATCH('EPS 3.1.3'!$B112,NoSettings_v3!$A$2:$A$4612,0),MATCH('EPS 3.1.3'!S$1,NoSettings_v3!$C$1:$AH$1,0)),"")</f>
        <v>0</v>
      </c>
      <c r="T112" s="157">
        <f>IFERROR(INDEX(NoSettings_v3!$C$2:$AH$4612,MATCH('EPS 3.1.3'!$B112,NoSettings_v3!$A$2:$A$4612,0),MATCH('EPS 3.1.3'!T$1,NoSettings_v3!$C$1:$AH$1,0)),"")</f>
        <v>0</v>
      </c>
      <c r="U112" s="157">
        <f>IFERROR(INDEX(NoSettings_v3!$C$2:$AH$4612,MATCH('EPS 3.1.3'!$B112,NoSettings_v3!$A$2:$A$4612,0),MATCH('EPS 3.1.3'!U$1,NoSettings_v3!$C$1:$AH$1,0)),"")</f>
        <v>0</v>
      </c>
      <c r="V112" s="157">
        <f>IFERROR(INDEX(NoSettings_v3!$C$2:$AH$4612,MATCH('EPS 3.1.3'!$B112,NoSettings_v3!$A$2:$A$4612,0),MATCH('EPS 3.1.3'!V$1,NoSettings_v3!$C$1:$AH$1,0)),"")</f>
        <v>0</v>
      </c>
      <c r="W112" s="157">
        <f>IFERROR(INDEX(NoSettings_v3!$C$2:$AH$4612,MATCH('EPS 3.1.3'!$B112,NoSettings_v3!$A$2:$A$4612,0),MATCH('EPS 3.1.3'!W$1,NoSettings_v3!$C$1:$AH$1,0)),"")</f>
        <v>0</v>
      </c>
      <c r="X112" s="157">
        <f>IFERROR(INDEX(NoSettings_v3!$C$2:$AH$4612,MATCH('EPS 3.1.3'!$B112,NoSettings_v3!$A$2:$A$4612,0),MATCH('EPS 3.1.3'!X$1,NoSettings_v3!$C$1:$AH$1,0)),"")</f>
        <v>0</v>
      </c>
      <c r="Y112" s="157">
        <f>IFERROR(INDEX(NoSettings_v3!$C$2:$AH$4612,MATCH('EPS 3.1.3'!$B112,NoSettings_v3!$A$2:$A$4612,0),MATCH('EPS 3.1.3'!Y$1,NoSettings_v3!$C$1:$AH$1,0)),"")</f>
        <v>0</v>
      </c>
      <c r="Z112" s="157">
        <f>IFERROR(INDEX(NoSettings_v3!$C$2:$AH$4612,MATCH('EPS 3.1.3'!$B112,NoSettings_v3!$A$2:$A$4612,0),MATCH('EPS 3.1.3'!Z$1,NoSettings_v3!$C$1:$AH$1,0)),"")</f>
        <v>0</v>
      </c>
      <c r="AA112" s="157">
        <f>IFERROR(INDEX(NoSettings_v3!$C$2:$AH$4612,MATCH('EPS 3.1.3'!$B112,NoSettings_v3!$A$2:$A$4612,0),MATCH('EPS 3.1.3'!AA$1,NoSettings_v3!$C$1:$AH$1,0)),"")</f>
        <v>0</v>
      </c>
      <c r="AB112" s="157">
        <f>IFERROR(INDEX(NoSettings_v3!$C$2:$AH$4612,MATCH('EPS 3.1.3'!$B112,NoSettings_v3!$A$2:$A$4612,0),MATCH('EPS 3.1.3'!AB$1,NoSettings_v3!$C$1:$AH$1,0)),"")</f>
        <v>0</v>
      </c>
      <c r="AC112" s="157">
        <f>IFERROR(INDEX(NoSettings_v3!$C$2:$AH$4612,MATCH('EPS 3.1.3'!$B112,NoSettings_v3!$A$2:$A$4612,0),MATCH('EPS 3.1.3'!AC$1,NoSettings_v3!$C$1:$AH$1,0)),"")</f>
        <v>0</v>
      </c>
      <c r="AD112" s="157">
        <f>IFERROR(INDEX(NoSettings_v3!$C$2:$AH$4612,MATCH('EPS 3.1.3'!$B112,NoSettings_v3!$A$2:$A$4612,0),MATCH('EPS 3.1.3'!AD$1,NoSettings_v3!$C$1:$AH$1,0)),"")</f>
        <v>0</v>
      </c>
      <c r="AE112" s="157">
        <f>IFERROR(INDEX(NoSettings_v3!$C$2:$AH$4612,MATCH('EPS 3.1.3'!$B112,NoSettings_v3!$A$2:$A$4612,0),MATCH('EPS 3.1.3'!AE$1,NoSettings_v3!$C$1:$AH$1,0)),"")</f>
        <v>0</v>
      </c>
      <c r="AF112" s="157">
        <f>IFERROR(INDEX(NoSettings_v3!$C$2:$AH$4612,MATCH('EPS 3.1.3'!$B112,NoSettings_v3!$A$2:$A$4612,0),MATCH('EPS 3.1.3'!AF$1,NoSettings_v3!$C$1:$AH$1,0)),"")</f>
        <v>0</v>
      </c>
      <c r="AG112" s="157">
        <f>IFERROR(INDEX(NoSettings_v3!$C$2:$AH$4612,MATCH('EPS 3.1.3'!$B112,NoSettings_v3!$A$2:$A$4612,0),MATCH('EPS 3.1.3'!AG$1,NoSettings_v3!$C$1:$AH$1,0)),"")</f>
        <v>0</v>
      </c>
      <c r="AH112" s="157">
        <f>IFERROR(INDEX(NoSettings_v3!$C$2:$AH$4612,MATCH('EPS 3.1.3'!$B112,NoSettings_v3!$A$2:$A$4612,0),MATCH('EPS 3.1.3'!AH$1,NoSettings_v3!$C$1:$AH$1,0)),"")</f>
        <v>0</v>
      </c>
      <c r="AI112" s="157">
        <f>IFERROR(INDEX(NoSettings_v3!$C$2:$AH$4612,MATCH('EPS 3.1.3'!$B112,NoSettings_v3!$A$2:$A$4612,0),MATCH('EPS 3.1.3'!AI$1,NoSettings_v3!$C$1:$AH$1,0)),"")</f>
        <v>0</v>
      </c>
    </row>
    <row r="113" spans="2:35" x14ac:dyDescent="0.35">
      <c r="B113" s="164" t="s">
        <v>439</v>
      </c>
      <c r="C113" s="127" t="s">
        <v>964</v>
      </c>
      <c r="D113" s="157">
        <f>IFERROR(INDEX(NoSettings_v3!$C$2:$AH$4612,MATCH('EPS 3.1.3'!$B113,NoSettings_v3!$A$2:$A$4612,0),MATCH('EPS 3.1.3'!D$1,NoSettings_v3!$C$1:$AH$1,0)),"")</f>
        <v>0</v>
      </c>
      <c r="E113" s="157">
        <f>IFERROR(INDEX(NoSettings_v3!$C$2:$AH$4612,MATCH('EPS 3.1.3'!$B113,NoSettings_v3!$A$2:$A$4612,0),MATCH('EPS 3.1.3'!E$1,NoSettings_v3!$C$1:$AH$1,0)),"")</f>
        <v>0</v>
      </c>
      <c r="F113" s="157">
        <f>IFERROR(INDEX(NoSettings_v3!$C$2:$AH$4612,MATCH('EPS 3.1.3'!$B113,NoSettings_v3!$A$2:$A$4612,0),MATCH('EPS 3.1.3'!F$1,NoSettings_v3!$C$1:$AH$1,0)),"")</f>
        <v>0</v>
      </c>
      <c r="G113" s="157">
        <f>IFERROR(INDEX(NoSettings_v3!$C$2:$AH$4612,MATCH('EPS 3.1.3'!$B113,NoSettings_v3!$A$2:$A$4612,0),MATCH('EPS 3.1.3'!G$1,NoSettings_v3!$C$1:$AH$1,0)),"")</f>
        <v>0</v>
      </c>
      <c r="H113" s="157">
        <f>IFERROR(INDEX(NoSettings_v3!$C$2:$AH$4612,MATCH('EPS 3.1.3'!$B113,NoSettings_v3!$A$2:$A$4612,0),MATCH('EPS 3.1.3'!H$1,NoSettings_v3!$C$1:$AH$1,0)),"")</f>
        <v>0</v>
      </c>
      <c r="I113" s="157">
        <f>IFERROR(INDEX(NoSettings_v3!$C$2:$AH$4612,MATCH('EPS 3.1.3'!$B113,NoSettings_v3!$A$2:$A$4612,0),MATCH('EPS 3.1.3'!I$1,NoSettings_v3!$C$1:$AH$1,0)),"")</f>
        <v>0</v>
      </c>
      <c r="J113" s="157">
        <f>IFERROR(INDEX(NoSettings_v3!$C$2:$AH$4612,MATCH('EPS 3.1.3'!$B113,NoSettings_v3!$A$2:$A$4612,0),MATCH('EPS 3.1.3'!J$1,NoSettings_v3!$C$1:$AH$1,0)),"")</f>
        <v>0</v>
      </c>
      <c r="K113" s="157">
        <f>IFERROR(INDEX(NoSettings_v3!$C$2:$AH$4612,MATCH('EPS 3.1.3'!$B113,NoSettings_v3!$A$2:$A$4612,0),MATCH('EPS 3.1.3'!K$1,NoSettings_v3!$C$1:$AH$1,0)),"")</f>
        <v>0</v>
      </c>
      <c r="L113" s="157">
        <f>IFERROR(INDEX(NoSettings_v3!$C$2:$AH$4612,MATCH('EPS 3.1.3'!$B113,NoSettings_v3!$A$2:$A$4612,0),MATCH('EPS 3.1.3'!L$1,NoSettings_v3!$C$1:$AH$1,0)),"")</f>
        <v>0</v>
      </c>
      <c r="M113" s="157">
        <f>IFERROR(INDEX(NoSettings_v3!$C$2:$AH$4612,MATCH('EPS 3.1.3'!$B113,NoSettings_v3!$A$2:$A$4612,0),MATCH('EPS 3.1.3'!M$1,NoSettings_v3!$C$1:$AH$1,0)),"")</f>
        <v>0</v>
      </c>
      <c r="N113" s="157">
        <f>IFERROR(INDEX(NoSettings_v3!$C$2:$AH$4612,MATCH('EPS 3.1.3'!$B113,NoSettings_v3!$A$2:$A$4612,0),MATCH('EPS 3.1.3'!N$1,NoSettings_v3!$C$1:$AH$1,0)),"")</f>
        <v>0</v>
      </c>
      <c r="O113" s="157">
        <f>IFERROR(INDEX(NoSettings_v3!$C$2:$AH$4612,MATCH('EPS 3.1.3'!$B113,NoSettings_v3!$A$2:$A$4612,0),MATCH('EPS 3.1.3'!O$1,NoSettings_v3!$C$1:$AH$1,0)),"")</f>
        <v>0</v>
      </c>
      <c r="P113" s="157">
        <f>IFERROR(INDEX(NoSettings_v3!$C$2:$AH$4612,MATCH('EPS 3.1.3'!$B113,NoSettings_v3!$A$2:$A$4612,0),MATCH('EPS 3.1.3'!P$1,NoSettings_v3!$C$1:$AH$1,0)),"")</f>
        <v>0</v>
      </c>
      <c r="Q113" s="157">
        <f>IFERROR(INDEX(NoSettings_v3!$C$2:$AH$4612,MATCH('EPS 3.1.3'!$B113,NoSettings_v3!$A$2:$A$4612,0),MATCH('EPS 3.1.3'!Q$1,NoSettings_v3!$C$1:$AH$1,0)),"")</f>
        <v>0</v>
      </c>
      <c r="R113" s="157">
        <f>IFERROR(INDEX(NoSettings_v3!$C$2:$AH$4612,MATCH('EPS 3.1.3'!$B113,NoSettings_v3!$A$2:$A$4612,0),MATCH('EPS 3.1.3'!R$1,NoSettings_v3!$C$1:$AH$1,0)),"")</f>
        <v>0</v>
      </c>
      <c r="S113" s="157">
        <f>IFERROR(INDEX(NoSettings_v3!$C$2:$AH$4612,MATCH('EPS 3.1.3'!$B113,NoSettings_v3!$A$2:$A$4612,0),MATCH('EPS 3.1.3'!S$1,NoSettings_v3!$C$1:$AH$1,0)),"")</f>
        <v>0</v>
      </c>
      <c r="T113" s="157">
        <f>IFERROR(INDEX(NoSettings_v3!$C$2:$AH$4612,MATCH('EPS 3.1.3'!$B113,NoSettings_v3!$A$2:$A$4612,0),MATCH('EPS 3.1.3'!T$1,NoSettings_v3!$C$1:$AH$1,0)),"")</f>
        <v>0</v>
      </c>
      <c r="U113" s="157">
        <f>IFERROR(INDEX(NoSettings_v3!$C$2:$AH$4612,MATCH('EPS 3.1.3'!$B113,NoSettings_v3!$A$2:$A$4612,0),MATCH('EPS 3.1.3'!U$1,NoSettings_v3!$C$1:$AH$1,0)),"")</f>
        <v>0</v>
      </c>
      <c r="V113" s="157">
        <f>IFERROR(INDEX(NoSettings_v3!$C$2:$AH$4612,MATCH('EPS 3.1.3'!$B113,NoSettings_v3!$A$2:$A$4612,0),MATCH('EPS 3.1.3'!V$1,NoSettings_v3!$C$1:$AH$1,0)),"")</f>
        <v>0</v>
      </c>
      <c r="W113" s="157">
        <f>IFERROR(INDEX(NoSettings_v3!$C$2:$AH$4612,MATCH('EPS 3.1.3'!$B113,NoSettings_v3!$A$2:$A$4612,0),MATCH('EPS 3.1.3'!W$1,NoSettings_v3!$C$1:$AH$1,0)),"")</f>
        <v>0</v>
      </c>
      <c r="X113" s="157">
        <f>IFERROR(INDEX(NoSettings_v3!$C$2:$AH$4612,MATCH('EPS 3.1.3'!$B113,NoSettings_v3!$A$2:$A$4612,0),MATCH('EPS 3.1.3'!X$1,NoSettings_v3!$C$1:$AH$1,0)),"")</f>
        <v>0</v>
      </c>
      <c r="Y113" s="157">
        <f>IFERROR(INDEX(NoSettings_v3!$C$2:$AH$4612,MATCH('EPS 3.1.3'!$B113,NoSettings_v3!$A$2:$A$4612,0),MATCH('EPS 3.1.3'!Y$1,NoSettings_v3!$C$1:$AH$1,0)),"")</f>
        <v>0</v>
      </c>
      <c r="Z113" s="157">
        <f>IFERROR(INDEX(NoSettings_v3!$C$2:$AH$4612,MATCH('EPS 3.1.3'!$B113,NoSettings_v3!$A$2:$A$4612,0),MATCH('EPS 3.1.3'!Z$1,NoSettings_v3!$C$1:$AH$1,0)),"")</f>
        <v>0</v>
      </c>
      <c r="AA113" s="157">
        <f>IFERROR(INDEX(NoSettings_v3!$C$2:$AH$4612,MATCH('EPS 3.1.3'!$B113,NoSettings_v3!$A$2:$A$4612,0),MATCH('EPS 3.1.3'!AA$1,NoSettings_v3!$C$1:$AH$1,0)),"")</f>
        <v>0</v>
      </c>
      <c r="AB113" s="157">
        <f>IFERROR(INDEX(NoSettings_v3!$C$2:$AH$4612,MATCH('EPS 3.1.3'!$B113,NoSettings_v3!$A$2:$A$4612,0),MATCH('EPS 3.1.3'!AB$1,NoSettings_v3!$C$1:$AH$1,0)),"")</f>
        <v>0</v>
      </c>
      <c r="AC113" s="157">
        <f>IFERROR(INDEX(NoSettings_v3!$C$2:$AH$4612,MATCH('EPS 3.1.3'!$B113,NoSettings_v3!$A$2:$A$4612,0),MATCH('EPS 3.1.3'!AC$1,NoSettings_v3!$C$1:$AH$1,0)),"")</f>
        <v>0</v>
      </c>
      <c r="AD113" s="157">
        <f>IFERROR(INDEX(NoSettings_v3!$C$2:$AH$4612,MATCH('EPS 3.1.3'!$B113,NoSettings_v3!$A$2:$A$4612,0),MATCH('EPS 3.1.3'!AD$1,NoSettings_v3!$C$1:$AH$1,0)),"")</f>
        <v>0</v>
      </c>
      <c r="AE113" s="157">
        <f>IFERROR(INDEX(NoSettings_v3!$C$2:$AH$4612,MATCH('EPS 3.1.3'!$B113,NoSettings_v3!$A$2:$A$4612,0),MATCH('EPS 3.1.3'!AE$1,NoSettings_v3!$C$1:$AH$1,0)),"")</f>
        <v>0</v>
      </c>
      <c r="AF113" s="157">
        <f>IFERROR(INDEX(NoSettings_v3!$C$2:$AH$4612,MATCH('EPS 3.1.3'!$B113,NoSettings_v3!$A$2:$A$4612,0),MATCH('EPS 3.1.3'!AF$1,NoSettings_v3!$C$1:$AH$1,0)),"")</f>
        <v>0</v>
      </c>
      <c r="AG113" s="157">
        <f>IFERROR(INDEX(NoSettings_v3!$C$2:$AH$4612,MATCH('EPS 3.1.3'!$B113,NoSettings_v3!$A$2:$A$4612,0),MATCH('EPS 3.1.3'!AG$1,NoSettings_v3!$C$1:$AH$1,0)),"")</f>
        <v>0</v>
      </c>
      <c r="AH113" s="157">
        <f>IFERROR(INDEX(NoSettings_v3!$C$2:$AH$4612,MATCH('EPS 3.1.3'!$B113,NoSettings_v3!$A$2:$A$4612,0),MATCH('EPS 3.1.3'!AH$1,NoSettings_v3!$C$1:$AH$1,0)),"")</f>
        <v>0</v>
      </c>
      <c r="AI113" s="157">
        <f>IFERROR(INDEX(NoSettings_v3!$C$2:$AH$4612,MATCH('EPS 3.1.3'!$B113,NoSettings_v3!$A$2:$A$4612,0),MATCH('EPS 3.1.3'!AI$1,NoSettings_v3!$C$1:$AH$1,0)),"")</f>
        <v>0</v>
      </c>
    </row>
    <row r="114" spans="2:35" x14ac:dyDescent="0.35">
      <c r="B114" s="164" t="s">
        <v>440</v>
      </c>
      <c r="C114" s="127" t="s">
        <v>964</v>
      </c>
      <c r="D114" s="157">
        <f>IFERROR(INDEX(NoSettings_v3!$C$2:$AH$4612,MATCH('EPS 3.1.3'!$B114,NoSettings_v3!$A$2:$A$4612,0),MATCH('EPS 3.1.3'!D$1,NoSettings_v3!$C$1:$AH$1,0)),"")</f>
        <v>0</v>
      </c>
      <c r="E114" s="157">
        <f>IFERROR(INDEX(NoSettings_v3!$C$2:$AH$4612,MATCH('EPS 3.1.3'!$B114,NoSettings_v3!$A$2:$A$4612,0),MATCH('EPS 3.1.3'!E$1,NoSettings_v3!$C$1:$AH$1,0)),"")</f>
        <v>0</v>
      </c>
      <c r="F114" s="157">
        <f>IFERROR(INDEX(NoSettings_v3!$C$2:$AH$4612,MATCH('EPS 3.1.3'!$B114,NoSettings_v3!$A$2:$A$4612,0),MATCH('EPS 3.1.3'!F$1,NoSettings_v3!$C$1:$AH$1,0)),"")</f>
        <v>0</v>
      </c>
      <c r="G114" s="157">
        <f>IFERROR(INDEX(NoSettings_v3!$C$2:$AH$4612,MATCH('EPS 3.1.3'!$B114,NoSettings_v3!$A$2:$A$4612,0),MATCH('EPS 3.1.3'!G$1,NoSettings_v3!$C$1:$AH$1,0)),"")</f>
        <v>0</v>
      </c>
      <c r="H114" s="157">
        <f>IFERROR(INDEX(NoSettings_v3!$C$2:$AH$4612,MATCH('EPS 3.1.3'!$B114,NoSettings_v3!$A$2:$A$4612,0),MATCH('EPS 3.1.3'!H$1,NoSettings_v3!$C$1:$AH$1,0)),"")</f>
        <v>0</v>
      </c>
      <c r="I114" s="157">
        <f>IFERROR(INDEX(NoSettings_v3!$C$2:$AH$4612,MATCH('EPS 3.1.3'!$B114,NoSettings_v3!$A$2:$A$4612,0),MATCH('EPS 3.1.3'!I$1,NoSettings_v3!$C$1:$AH$1,0)),"")</f>
        <v>0</v>
      </c>
      <c r="J114" s="157">
        <f>IFERROR(INDEX(NoSettings_v3!$C$2:$AH$4612,MATCH('EPS 3.1.3'!$B114,NoSettings_v3!$A$2:$A$4612,0),MATCH('EPS 3.1.3'!J$1,NoSettings_v3!$C$1:$AH$1,0)),"")</f>
        <v>0</v>
      </c>
      <c r="K114" s="157">
        <f>IFERROR(INDEX(NoSettings_v3!$C$2:$AH$4612,MATCH('EPS 3.1.3'!$B114,NoSettings_v3!$A$2:$A$4612,0),MATCH('EPS 3.1.3'!K$1,NoSettings_v3!$C$1:$AH$1,0)),"")</f>
        <v>0</v>
      </c>
      <c r="L114" s="157">
        <f>IFERROR(INDEX(NoSettings_v3!$C$2:$AH$4612,MATCH('EPS 3.1.3'!$B114,NoSettings_v3!$A$2:$A$4612,0),MATCH('EPS 3.1.3'!L$1,NoSettings_v3!$C$1:$AH$1,0)),"")</f>
        <v>0</v>
      </c>
      <c r="M114" s="157">
        <f>IFERROR(INDEX(NoSettings_v3!$C$2:$AH$4612,MATCH('EPS 3.1.3'!$B114,NoSettings_v3!$A$2:$A$4612,0),MATCH('EPS 3.1.3'!M$1,NoSettings_v3!$C$1:$AH$1,0)),"")</f>
        <v>0</v>
      </c>
      <c r="N114" s="157">
        <f>IFERROR(INDEX(NoSettings_v3!$C$2:$AH$4612,MATCH('EPS 3.1.3'!$B114,NoSettings_v3!$A$2:$A$4612,0),MATCH('EPS 3.1.3'!N$1,NoSettings_v3!$C$1:$AH$1,0)),"")</f>
        <v>0</v>
      </c>
      <c r="O114" s="157">
        <f>IFERROR(INDEX(NoSettings_v3!$C$2:$AH$4612,MATCH('EPS 3.1.3'!$B114,NoSettings_v3!$A$2:$A$4612,0),MATCH('EPS 3.1.3'!O$1,NoSettings_v3!$C$1:$AH$1,0)),"")</f>
        <v>0</v>
      </c>
      <c r="P114" s="157">
        <f>IFERROR(INDEX(NoSettings_v3!$C$2:$AH$4612,MATCH('EPS 3.1.3'!$B114,NoSettings_v3!$A$2:$A$4612,0),MATCH('EPS 3.1.3'!P$1,NoSettings_v3!$C$1:$AH$1,0)),"")</f>
        <v>0</v>
      </c>
      <c r="Q114" s="157">
        <f>IFERROR(INDEX(NoSettings_v3!$C$2:$AH$4612,MATCH('EPS 3.1.3'!$B114,NoSettings_v3!$A$2:$A$4612,0),MATCH('EPS 3.1.3'!Q$1,NoSettings_v3!$C$1:$AH$1,0)),"")</f>
        <v>0</v>
      </c>
      <c r="R114" s="157">
        <f>IFERROR(INDEX(NoSettings_v3!$C$2:$AH$4612,MATCH('EPS 3.1.3'!$B114,NoSettings_v3!$A$2:$A$4612,0),MATCH('EPS 3.1.3'!R$1,NoSettings_v3!$C$1:$AH$1,0)),"")</f>
        <v>0</v>
      </c>
      <c r="S114" s="157">
        <f>IFERROR(INDEX(NoSettings_v3!$C$2:$AH$4612,MATCH('EPS 3.1.3'!$B114,NoSettings_v3!$A$2:$A$4612,0),MATCH('EPS 3.1.3'!S$1,NoSettings_v3!$C$1:$AH$1,0)),"")</f>
        <v>0</v>
      </c>
      <c r="T114" s="157">
        <f>IFERROR(INDEX(NoSettings_v3!$C$2:$AH$4612,MATCH('EPS 3.1.3'!$B114,NoSettings_v3!$A$2:$A$4612,0),MATCH('EPS 3.1.3'!T$1,NoSettings_v3!$C$1:$AH$1,0)),"")</f>
        <v>0</v>
      </c>
      <c r="U114" s="157">
        <f>IFERROR(INDEX(NoSettings_v3!$C$2:$AH$4612,MATCH('EPS 3.1.3'!$B114,NoSettings_v3!$A$2:$A$4612,0),MATCH('EPS 3.1.3'!U$1,NoSettings_v3!$C$1:$AH$1,0)),"")</f>
        <v>0</v>
      </c>
      <c r="V114" s="157">
        <f>IFERROR(INDEX(NoSettings_v3!$C$2:$AH$4612,MATCH('EPS 3.1.3'!$B114,NoSettings_v3!$A$2:$A$4612,0),MATCH('EPS 3.1.3'!V$1,NoSettings_v3!$C$1:$AH$1,0)),"")</f>
        <v>0</v>
      </c>
      <c r="W114" s="157">
        <f>IFERROR(INDEX(NoSettings_v3!$C$2:$AH$4612,MATCH('EPS 3.1.3'!$B114,NoSettings_v3!$A$2:$A$4612,0),MATCH('EPS 3.1.3'!W$1,NoSettings_v3!$C$1:$AH$1,0)),"")</f>
        <v>0</v>
      </c>
      <c r="X114" s="157">
        <f>IFERROR(INDEX(NoSettings_v3!$C$2:$AH$4612,MATCH('EPS 3.1.3'!$B114,NoSettings_v3!$A$2:$A$4612,0),MATCH('EPS 3.1.3'!X$1,NoSettings_v3!$C$1:$AH$1,0)),"")</f>
        <v>0</v>
      </c>
      <c r="Y114" s="157">
        <f>IFERROR(INDEX(NoSettings_v3!$C$2:$AH$4612,MATCH('EPS 3.1.3'!$B114,NoSettings_v3!$A$2:$A$4612,0),MATCH('EPS 3.1.3'!Y$1,NoSettings_v3!$C$1:$AH$1,0)),"")</f>
        <v>0</v>
      </c>
      <c r="Z114" s="157">
        <f>IFERROR(INDEX(NoSettings_v3!$C$2:$AH$4612,MATCH('EPS 3.1.3'!$B114,NoSettings_v3!$A$2:$A$4612,0),MATCH('EPS 3.1.3'!Z$1,NoSettings_v3!$C$1:$AH$1,0)),"")</f>
        <v>0</v>
      </c>
      <c r="AA114" s="157">
        <f>IFERROR(INDEX(NoSettings_v3!$C$2:$AH$4612,MATCH('EPS 3.1.3'!$B114,NoSettings_v3!$A$2:$A$4612,0),MATCH('EPS 3.1.3'!AA$1,NoSettings_v3!$C$1:$AH$1,0)),"")</f>
        <v>0</v>
      </c>
      <c r="AB114" s="157">
        <f>IFERROR(INDEX(NoSettings_v3!$C$2:$AH$4612,MATCH('EPS 3.1.3'!$B114,NoSettings_v3!$A$2:$A$4612,0),MATCH('EPS 3.1.3'!AB$1,NoSettings_v3!$C$1:$AH$1,0)),"")</f>
        <v>0</v>
      </c>
      <c r="AC114" s="157">
        <f>IFERROR(INDEX(NoSettings_v3!$C$2:$AH$4612,MATCH('EPS 3.1.3'!$B114,NoSettings_v3!$A$2:$A$4612,0),MATCH('EPS 3.1.3'!AC$1,NoSettings_v3!$C$1:$AH$1,0)),"")</f>
        <v>0</v>
      </c>
      <c r="AD114" s="157">
        <f>IFERROR(INDEX(NoSettings_v3!$C$2:$AH$4612,MATCH('EPS 3.1.3'!$B114,NoSettings_v3!$A$2:$A$4612,0),MATCH('EPS 3.1.3'!AD$1,NoSettings_v3!$C$1:$AH$1,0)),"")</f>
        <v>0</v>
      </c>
      <c r="AE114" s="157">
        <f>IFERROR(INDEX(NoSettings_v3!$C$2:$AH$4612,MATCH('EPS 3.1.3'!$B114,NoSettings_v3!$A$2:$A$4612,0),MATCH('EPS 3.1.3'!AE$1,NoSettings_v3!$C$1:$AH$1,0)),"")</f>
        <v>0</v>
      </c>
      <c r="AF114" s="157">
        <f>IFERROR(INDEX(NoSettings_v3!$C$2:$AH$4612,MATCH('EPS 3.1.3'!$B114,NoSettings_v3!$A$2:$A$4612,0),MATCH('EPS 3.1.3'!AF$1,NoSettings_v3!$C$1:$AH$1,0)),"")</f>
        <v>0</v>
      </c>
      <c r="AG114" s="157">
        <f>IFERROR(INDEX(NoSettings_v3!$C$2:$AH$4612,MATCH('EPS 3.1.3'!$B114,NoSettings_v3!$A$2:$A$4612,0),MATCH('EPS 3.1.3'!AG$1,NoSettings_v3!$C$1:$AH$1,0)),"")</f>
        <v>0</v>
      </c>
      <c r="AH114" s="157">
        <f>IFERROR(INDEX(NoSettings_v3!$C$2:$AH$4612,MATCH('EPS 3.1.3'!$B114,NoSettings_v3!$A$2:$A$4612,0),MATCH('EPS 3.1.3'!AH$1,NoSettings_v3!$C$1:$AH$1,0)),"")</f>
        <v>0</v>
      </c>
      <c r="AI114" s="157">
        <f>IFERROR(INDEX(NoSettings_v3!$C$2:$AH$4612,MATCH('EPS 3.1.3'!$B114,NoSettings_v3!$A$2:$A$4612,0),MATCH('EPS 3.1.3'!AI$1,NoSettings_v3!$C$1:$AH$1,0)),"")</f>
        <v>0</v>
      </c>
    </row>
    <row r="115" spans="2:35" x14ac:dyDescent="0.35">
      <c r="B115" s="164" t="s">
        <v>441</v>
      </c>
      <c r="C115" s="127" t="s">
        <v>964</v>
      </c>
      <c r="D115" s="157">
        <f>IFERROR(INDEX(NoSettings_v3!$C$2:$AH$4612,MATCH('EPS 3.1.3'!$B115,NoSettings_v3!$A$2:$A$4612,0),MATCH('EPS 3.1.3'!D$1,NoSettings_v3!$C$1:$AH$1,0)),"")</f>
        <v>248765000000000</v>
      </c>
      <c r="E115" s="157">
        <f>IFERROR(INDEX(NoSettings_v3!$C$2:$AH$4612,MATCH('EPS 3.1.3'!$B115,NoSettings_v3!$A$2:$A$4612,0),MATCH('EPS 3.1.3'!E$1,NoSettings_v3!$C$1:$AH$1,0)),"")</f>
        <v>200650000000000</v>
      </c>
      <c r="F115" s="157">
        <f>IFERROR(INDEX(NoSettings_v3!$C$2:$AH$4612,MATCH('EPS 3.1.3'!$B115,NoSettings_v3!$A$2:$A$4612,0),MATCH('EPS 3.1.3'!F$1,NoSettings_v3!$C$1:$AH$1,0)),"")</f>
        <v>247177000000000</v>
      </c>
      <c r="G115" s="157">
        <f>IFERROR(INDEX(NoSettings_v3!$C$2:$AH$4612,MATCH('EPS 3.1.3'!$B115,NoSettings_v3!$A$2:$A$4612,0),MATCH('EPS 3.1.3'!G$1,NoSettings_v3!$C$1:$AH$1,0)),"")</f>
        <v>277660000000000</v>
      </c>
      <c r="H115" s="157">
        <f>IFERROR(INDEX(NoSettings_v3!$C$2:$AH$4612,MATCH('EPS 3.1.3'!$B115,NoSettings_v3!$A$2:$A$4612,0),MATCH('EPS 3.1.3'!H$1,NoSettings_v3!$C$1:$AH$1,0)),"")</f>
        <v>304262000000000</v>
      </c>
      <c r="I115" s="157">
        <f>IFERROR(INDEX(NoSettings_v3!$C$2:$AH$4612,MATCH('EPS 3.1.3'!$B115,NoSettings_v3!$A$2:$A$4612,0),MATCH('EPS 3.1.3'!I$1,NoSettings_v3!$C$1:$AH$1,0)),"")</f>
        <v>325987000000000</v>
      </c>
      <c r="J115" s="157">
        <f>IFERROR(INDEX(NoSettings_v3!$C$2:$AH$4612,MATCH('EPS 3.1.3'!$B115,NoSettings_v3!$A$2:$A$4612,0),MATCH('EPS 3.1.3'!J$1,NoSettings_v3!$C$1:$AH$1,0)),"")</f>
        <v>344850000000000</v>
      </c>
      <c r="K115" s="157">
        <f>IFERROR(INDEX(NoSettings_v3!$C$2:$AH$4612,MATCH('EPS 3.1.3'!$B115,NoSettings_v3!$A$2:$A$4612,0),MATCH('EPS 3.1.3'!K$1,NoSettings_v3!$C$1:$AH$1,0)),"")</f>
        <v>361839000000000</v>
      </c>
      <c r="L115" s="157">
        <f>IFERROR(INDEX(NoSettings_v3!$C$2:$AH$4612,MATCH('EPS 3.1.3'!$B115,NoSettings_v3!$A$2:$A$4612,0),MATCH('EPS 3.1.3'!L$1,NoSettings_v3!$C$1:$AH$1,0)),"")</f>
        <v>377517000000000</v>
      </c>
      <c r="M115" s="157">
        <f>IFERROR(INDEX(NoSettings_v3!$C$2:$AH$4612,MATCH('EPS 3.1.3'!$B115,NoSettings_v3!$A$2:$A$4612,0),MATCH('EPS 3.1.3'!M$1,NoSettings_v3!$C$1:$AH$1,0)),"")</f>
        <v>396431000000000</v>
      </c>
      <c r="N115" s="157">
        <f>IFERROR(INDEX(NoSettings_v3!$C$2:$AH$4612,MATCH('EPS 3.1.3'!$B115,NoSettings_v3!$A$2:$A$4612,0),MATCH('EPS 3.1.3'!N$1,NoSettings_v3!$C$1:$AH$1,0)),"")</f>
        <v>413750000000000</v>
      </c>
      <c r="O115" s="157">
        <f>IFERROR(INDEX(NoSettings_v3!$C$2:$AH$4612,MATCH('EPS 3.1.3'!$B115,NoSettings_v3!$A$2:$A$4612,0),MATCH('EPS 3.1.3'!O$1,NoSettings_v3!$C$1:$AH$1,0)),"")</f>
        <v>429612000000000</v>
      </c>
      <c r="P115" s="157">
        <f>IFERROR(INDEX(NoSettings_v3!$C$2:$AH$4612,MATCH('EPS 3.1.3'!$B115,NoSettings_v3!$A$2:$A$4612,0),MATCH('EPS 3.1.3'!P$1,NoSettings_v3!$C$1:$AH$1,0)),"")</f>
        <v>443943000000000</v>
      </c>
      <c r="Q115" s="157">
        <f>IFERROR(INDEX(NoSettings_v3!$C$2:$AH$4612,MATCH('EPS 3.1.3'!$B115,NoSettings_v3!$A$2:$A$4612,0),MATCH('EPS 3.1.3'!Q$1,NoSettings_v3!$C$1:$AH$1,0)),"")</f>
        <v>457005000000000</v>
      </c>
      <c r="R115" s="157">
        <f>IFERROR(INDEX(NoSettings_v3!$C$2:$AH$4612,MATCH('EPS 3.1.3'!$B115,NoSettings_v3!$A$2:$A$4612,0),MATCH('EPS 3.1.3'!R$1,NoSettings_v3!$C$1:$AH$1,0)),"")</f>
        <v>471314000000000</v>
      </c>
      <c r="S115" s="157">
        <f>IFERROR(INDEX(NoSettings_v3!$C$2:$AH$4612,MATCH('EPS 3.1.3'!$B115,NoSettings_v3!$A$2:$A$4612,0),MATCH('EPS 3.1.3'!S$1,NoSettings_v3!$C$1:$AH$1,0)),"")</f>
        <v>485148000000000</v>
      </c>
      <c r="T115" s="157">
        <f>IFERROR(INDEX(NoSettings_v3!$C$2:$AH$4612,MATCH('EPS 3.1.3'!$B115,NoSettings_v3!$A$2:$A$4612,0),MATCH('EPS 3.1.3'!T$1,NoSettings_v3!$C$1:$AH$1,0)),"")</f>
        <v>498181000000000</v>
      </c>
      <c r="U115" s="157">
        <f>IFERROR(INDEX(NoSettings_v3!$C$2:$AH$4612,MATCH('EPS 3.1.3'!$B115,NoSettings_v3!$A$2:$A$4612,0),MATCH('EPS 3.1.3'!U$1,NoSettings_v3!$C$1:$AH$1,0)),"")</f>
        <v>511494000000000</v>
      </c>
      <c r="V115" s="157">
        <f>IFERROR(INDEX(NoSettings_v3!$C$2:$AH$4612,MATCH('EPS 3.1.3'!$B115,NoSettings_v3!$A$2:$A$4612,0),MATCH('EPS 3.1.3'!V$1,NoSettings_v3!$C$1:$AH$1,0)),"")</f>
        <v>524065000000000</v>
      </c>
      <c r="W115" s="157">
        <f>IFERROR(INDEX(NoSettings_v3!$C$2:$AH$4612,MATCH('EPS 3.1.3'!$B115,NoSettings_v3!$A$2:$A$4612,0),MATCH('EPS 3.1.3'!W$1,NoSettings_v3!$C$1:$AH$1,0)),"")</f>
        <v>538956000000000</v>
      </c>
      <c r="X115" s="157">
        <f>IFERROR(INDEX(NoSettings_v3!$C$2:$AH$4612,MATCH('EPS 3.1.3'!$B115,NoSettings_v3!$A$2:$A$4612,0),MATCH('EPS 3.1.3'!X$1,NoSettings_v3!$C$1:$AH$1,0)),"")</f>
        <v>553478000000000</v>
      </c>
      <c r="Y115" s="157">
        <f>IFERROR(INDEX(NoSettings_v3!$C$2:$AH$4612,MATCH('EPS 3.1.3'!$B115,NoSettings_v3!$A$2:$A$4612,0),MATCH('EPS 3.1.3'!Y$1,NoSettings_v3!$C$1:$AH$1,0)),"")</f>
        <v>567969000000000</v>
      </c>
      <c r="Z115" s="157">
        <f>IFERROR(INDEX(NoSettings_v3!$C$2:$AH$4612,MATCH('EPS 3.1.3'!$B115,NoSettings_v3!$A$2:$A$4612,0),MATCH('EPS 3.1.3'!Z$1,NoSettings_v3!$C$1:$AH$1,0)),"")</f>
        <v>582473000000000</v>
      </c>
      <c r="AA115" s="157">
        <f>IFERROR(INDEX(NoSettings_v3!$C$2:$AH$4612,MATCH('EPS 3.1.3'!$B115,NoSettings_v3!$A$2:$A$4612,0),MATCH('EPS 3.1.3'!AA$1,NoSettings_v3!$C$1:$AH$1,0)),"")</f>
        <v>597290000000000</v>
      </c>
      <c r="AB115" s="157">
        <f>IFERROR(INDEX(NoSettings_v3!$C$2:$AH$4612,MATCH('EPS 3.1.3'!$B115,NoSettings_v3!$A$2:$A$4612,0),MATCH('EPS 3.1.3'!AB$1,NoSettings_v3!$C$1:$AH$1,0)),"")</f>
        <v>613278000000000</v>
      </c>
      <c r="AC115" s="157">
        <f>IFERROR(INDEX(NoSettings_v3!$C$2:$AH$4612,MATCH('EPS 3.1.3'!$B115,NoSettings_v3!$A$2:$A$4612,0),MATCH('EPS 3.1.3'!AC$1,NoSettings_v3!$C$1:$AH$1,0)),"")</f>
        <v>629893000000000</v>
      </c>
      <c r="AD115" s="157">
        <f>IFERROR(INDEX(NoSettings_v3!$C$2:$AH$4612,MATCH('EPS 3.1.3'!$B115,NoSettings_v3!$A$2:$A$4612,0),MATCH('EPS 3.1.3'!AD$1,NoSettings_v3!$C$1:$AH$1,0)),"")</f>
        <v>647221000000000</v>
      </c>
      <c r="AE115" s="157">
        <f>IFERROR(INDEX(NoSettings_v3!$C$2:$AH$4612,MATCH('EPS 3.1.3'!$B115,NoSettings_v3!$A$2:$A$4612,0),MATCH('EPS 3.1.3'!AE$1,NoSettings_v3!$C$1:$AH$1,0)),"")</f>
        <v>665514000000000</v>
      </c>
      <c r="AF115" s="157">
        <f>IFERROR(INDEX(NoSettings_v3!$C$2:$AH$4612,MATCH('EPS 3.1.3'!$B115,NoSettings_v3!$A$2:$A$4612,0),MATCH('EPS 3.1.3'!AF$1,NoSettings_v3!$C$1:$AH$1,0)),"")</f>
        <v>685170000000000</v>
      </c>
      <c r="AG115" s="157">
        <f>IFERROR(INDEX(NoSettings_v3!$C$2:$AH$4612,MATCH('EPS 3.1.3'!$B115,NoSettings_v3!$A$2:$A$4612,0),MATCH('EPS 3.1.3'!AG$1,NoSettings_v3!$C$1:$AH$1,0)),"")</f>
        <v>706048000000000</v>
      </c>
      <c r="AH115" s="157">
        <f>IFERROR(INDEX(NoSettings_v3!$C$2:$AH$4612,MATCH('EPS 3.1.3'!$B115,NoSettings_v3!$A$2:$A$4612,0),MATCH('EPS 3.1.3'!AH$1,NoSettings_v3!$C$1:$AH$1,0)),"")</f>
        <v>728095000000000</v>
      </c>
      <c r="AI115" s="157">
        <f>IFERROR(INDEX(NoSettings_v3!$C$2:$AH$4612,MATCH('EPS 3.1.3'!$B115,NoSettings_v3!$A$2:$A$4612,0),MATCH('EPS 3.1.3'!AI$1,NoSettings_v3!$C$1:$AH$1,0)),"")</f>
        <v>751227000000000</v>
      </c>
    </row>
    <row r="116" spans="2:35" x14ac:dyDescent="0.35">
      <c r="B116" s="164" t="s">
        <v>442</v>
      </c>
      <c r="C116" s="127" t="s">
        <v>964</v>
      </c>
      <c r="D116" s="157">
        <f>IFERROR(INDEX(NoSettings_v3!$C$2:$AH$4612,MATCH('EPS 3.1.3'!$B116,NoSettings_v3!$A$2:$A$4612,0),MATCH('EPS 3.1.3'!D$1,NoSettings_v3!$C$1:$AH$1,0)),"")</f>
        <v>0</v>
      </c>
      <c r="E116" s="157">
        <f>IFERROR(INDEX(NoSettings_v3!$C$2:$AH$4612,MATCH('EPS 3.1.3'!$B116,NoSettings_v3!$A$2:$A$4612,0),MATCH('EPS 3.1.3'!E$1,NoSettings_v3!$C$1:$AH$1,0)),"")</f>
        <v>0</v>
      </c>
      <c r="F116" s="157">
        <f>IFERROR(INDEX(NoSettings_v3!$C$2:$AH$4612,MATCH('EPS 3.1.3'!$B116,NoSettings_v3!$A$2:$A$4612,0),MATCH('EPS 3.1.3'!F$1,NoSettings_v3!$C$1:$AH$1,0)),"")</f>
        <v>0</v>
      </c>
      <c r="G116" s="157">
        <f>IFERROR(INDEX(NoSettings_v3!$C$2:$AH$4612,MATCH('EPS 3.1.3'!$B116,NoSettings_v3!$A$2:$A$4612,0),MATCH('EPS 3.1.3'!G$1,NoSettings_v3!$C$1:$AH$1,0)),"")</f>
        <v>0</v>
      </c>
      <c r="H116" s="157">
        <f>IFERROR(INDEX(NoSettings_v3!$C$2:$AH$4612,MATCH('EPS 3.1.3'!$B116,NoSettings_v3!$A$2:$A$4612,0),MATCH('EPS 3.1.3'!H$1,NoSettings_v3!$C$1:$AH$1,0)),"")</f>
        <v>0</v>
      </c>
      <c r="I116" s="157">
        <f>IFERROR(INDEX(NoSettings_v3!$C$2:$AH$4612,MATCH('EPS 3.1.3'!$B116,NoSettings_v3!$A$2:$A$4612,0),MATCH('EPS 3.1.3'!I$1,NoSettings_v3!$C$1:$AH$1,0)),"")</f>
        <v>0</v>
      </c>
      <c r="J116" s="157">
        <f>IFERROR(INDEX(NoSettings_v3!$C$2:$AH$4612,MATCH('EPS 3.1.3'!$B116,NoSettings_v3!$A$2:$A$4612,0),MATCH('EPS 3.1.3'!J$1,NoSettings_v3!$C$1:$AH$1,0)),"")</f>
        <v>0</v>
      </c>
      <c r="K116" s="157">
        <f>IFERROR(INDEX(NoSettings_v3!$C$2:$AH$4612,MATCH('EPS 3.1.3'!$B116,NoSettings_v3!$A$2:$A$4612,0),MATCH('EPS 3.1.3'!K$1,NoSettings_v3!$C$1:$AH$1,0)),"")</f>
        <v>0</v>
      </c>
      <c r="L116" s="157">
        <f>IFERROR(INDEX(NoSettings_v3!$C$2:$AH$4612,MATCH('EPS 3.1.3'!$B116,NoSettings_v3!$A$2:$A$4612,0),MATCH('EPS 3.1.3'!L$1,NoSettings_v3!$C$1:$AH$1,0)),"")</f>
        <v>0</v>
      </c>
      <c r="M116" s="157">
        <f>IFERROR(INDEX(NoSettings_v3!$C$2:$AH$4612,MATCH('EPS 3.1.3'!$B116,NoSettings_v3!$A$2:$A$4612,0),MATCH('EPS 3.1.3'!M$1,NoSettings_v3!$C$1:$AH$1,0)),"")</f>
        <v>0</v>
      </c>
      <c r="N116" s="157">
        <f>IFERROR(INDEX(NoSettings_v3!$C$2:$AH$4612,MATCH('EPS 3.1.3'!$B116,NoSettings_v3!$A$2:$A$4612,0),MATCH('EPS 3.1.3'!N$1,NoSettings_v3!$C$1:$AH$1,0)),"")</f>
        <v>0</v>
      </c>
      <c r="O116" s="157">
        <f>IFERROR(INDEX(NoSettings_v3!$C$2:$AH$4612,MATCH('EPS 3.1.3'!$B116,NoSettings_v3!$A$2:$A$4612,0),MATCH('EPS 3.1.3'!O$1,NoSettings_v3!$C$1:$AH$1,0)),"")</f>
        <v>0</v>
      </c>
      <c r="P116" s="157">
        <f>IFERROR(INDEX(NoSettings_v3!$C$2:$AH$4612,MATCH('EPS 3.1.3'!$B116,NoSettings_v3!$A$2:$A$4612,0),MATCH('EPS 3.1.3'!P$1,NoSettings_v3!$C$1:$AH$1,0)),"")</f>
        <v>0</v>
      </c>
      <c r="Q116" s="157">
        <f>IFERROR(INDEX(NoSettings_v3!$C$2:$AH$4612,MATCH('EPS 3.1.3'!$B116,NoSettings_v3!$A$2:$A$4612,0),MATCH('EPS 3.1.3'!Q$1,NoSettings_v3!$C$1:$AH$1,0)),"")</f>
        <v>0</v>
      </c>
      <c r="R116" s="157">
        <f>IFERROR(INDEX(NoSettings_v3!$C$2:$AH$4612,MATCH('EPS 3.1.3'!$B116,NoSettings_v3!$A$2:$A$4612,0),MATCH('EPS 3.1.3'!R$1,NoSettings_v3!$C$1:$AH$1,0)),"")</f>
        <v>0</v>
      </c>
      <c r="S116" s="157">
        <f>IFERROR(INDEX(NoSettings_v3!$C$2:$AH$4612,MATCH('EPS 3.1.3'!$B116,NoSettings_v3!$A$2:$A$4612,0),MATCH('EPS 3.1.3'!S$1,NoSettings_v3!$C$1:$AH$1,0)),"")</f>
        <v>0</v>
      </c>
      <c r="T116" s="157">
        <f>IFERROR(INDEX(NoSettings_v3!$C$2:$AH$4612,MATCH('EPS 3.1.3'!$B116,NoSettings_v3!$A$2:$A$4612,0),MATCH('EPS 3.1.3'!T$1,NoSettings_v3!$C$1:$AH$1,0)),"")</f>
        <v>0</v>
      </c>
      <c r="U116" s="157">
        <f>IFERROR(INDEX(NoSettings_v3!$C$2:$AH$4612,MATCH('EPS 3.1.3'!$B116,NoSettings_v3!$A$2:$A$4612,0),MATCH('EPS 3.1.3'!U$1,NoSettings_v3!$C$1:$AH$1,0)),"")</f>
        <v>0</v>
      </c>
      <c r="V116" s="157">
        <f>IFERROR(INDEX(NoSettings_v3!$C$2:$AH$4612,MATCH('EPS 3.1.3'!$B116,NoSettings_v3!$A$2:$A$4612,0),MATCH('EPS 3.1.3'!V$1,NoSettings_v3!$C$1:$AH$1,0)),"")</f>
        <v>0</v>
      </c>
      <c r="W116" s="157">
        <f>IFERROR(INDEX(NoSettings_v3!$C$2:$AH$4612,MATCH('EPS 3.1.3'!$B116,NoSettings_v3!$A$2:$A$4612,0),MATCH('EPS 3.1.3'!W$1,NoSettings_v3!$C$1:$AH$1,0)),"")</f>
        <v>0</v>
      </c>
      <c r="X116" s="157">
        <f>IFERROR(INDEX(NoSettings_v3!$C$2:$AH$4612,MATCH('EPS 3.1.3'!$B116,NoSettings_v3!$A$2:$A$4612,0),MATCH('EPS 3.1.3'!X$1,NoSettings_v3!$C$1:$AH$1,0)),"")</f>
        <v>0</v>
      </c>
      <c r="Y116" s="157">
        <f>IFERROR(INDEX(NoSettings_v3!$C$2:$AH$4612,MATCH('EPS 3.1.3'!$B116,NoSettings_v3!$A$2:$A$4612,0),MATCH('EPS 3.1.3'!Y$1,NoSettings_v3!$C$1:$AH$1,0)),"")</f>
        <v>0</v>
      </c>
      <c r="Z116" s="157">
        <f>IFERROR(INDEX(NoSettings_v3!$C$2:$AH$4612,MATCH('EPS 3.1.3'!$B116,NoSettings_v3!$A$2:$A$4612,0),MATCH('EPS 3.1.3'!Z$1,NoSettings_v3!$C$1:$AH$1,0)),"")</f>
        <v>0</v>
      </c>
      <c r="AA116" s="157">
        <f>IFERROR(INDEX(NoSettings_v3!$C$2:$AH$4612,MATCH('EPS 3.1.3'!$B116,NoSettings_v3!$A$2:$A$4612,0),MATCH('EPS 3.1.3'!AA$1,NoSettings_v3!$C$1:$AH$1,0)),"")</f>
        <v>0</v>
      </c>
      <c r="AB116" s="157">
        <f>IFERROR(INDEX(NoSettings_v3!$C$2:$AH$4612,MATCH('EPS 3.1.3'!$B116,NoSettings_v3!$A$2:$A$4612,0),MATCH('EPS 3.1.3'!AB$1,NoSettings_v3!$C$1:$AH$1,0)),"")</f>
        <v>0</v>
      </c>
      <c r="AC116" s="157">
        <f>IFERROR(INDEX(NoSettings_v3!$C$2:$AH$4612,MATCH('EPS 3.1.3'!$B116,NoSettings_v3!$A$2:$A$4612,0),MATCH('EPS 3.1.3'!AC$1,NoSettings_v3!$C$1:$AH$1,0)),"")</f>
        <v>0</v>
      </c>
      <c r="AD116" s="157">
        <f>IFERROR(INDEX(NoSettings_v3!$C$2:$AH$4612,MATCH('EPS 3.1.3'!$B116,NoSettings_v3!$A$2:$A$4612,0),MATCH('EPS 3.1.3'!AD$1,NoSettings_v3!$C$1:$AH$1,0)),"")</f>
        <v>0</v>
      </c>
      <c r="AE116" s="157">
        <f>IFERROR(INDEX(NoSettings_v3!$C$2:$AH$4612,MATCH('EPS 3.1.3'!$B116,NoSettings_v3!$A$2:$A$4612,0),MATCH('EPS 3.1.3'!AE$1,NoSettings_v3!$C$1:$AH$1,0)),"")</f>
        <v>0</v>
      </c>
      <c r="AF116" s="157">
        <f>IFERROR(INDEX(NoSettings_v3!$C$2:$AH$4612,MATCH('EPS 3.1.3'!$B116,NoSettings_v3!$A$2:$A$4612,0),MATCH('EPS 3.1.3'!AF$1,NoSettings_v3!$C$1:$AH$1,0)),"")</f>
        <v>0</v>
      </c>
      <c r="AG116" s="157">
        <f>IFERROR(INDEX(NoSettings_v3!$C$2:$AH$4612,MATCH('EPS 3.1.3'!$B116,NoSettings_v3!$A$2:$A$4612,0),MATCH('EPS 3.1.3'!AG$1,NoSettings_v3!$C$1:$AH$1,0)),"")</f>
        <v>0</v>
      </c>
      <c r="AH116" s="157">
        <f>IFERROR(INDEX(NoSettings_v3!$C$2:$AH$4612,MATCH('EPS 3.1.3'!$B116,NoSettings_v3!$A$2:$A$4612,0),MATCH('EPS 3.1.3'!AH$1,NoSettings_v3!$C$1:$AH$1,0)),"")</f>
        <v>0</v>
      </c>
      <c r="AI116" s="157">
        <f>IFERROR(INDEX(NoSettings_v3!$C$2:$AH$4612,MATCH('EPS 3.1.3'!$B116,NoSettings_v3!$A$2:$A$4612,0),MATCH('EPS 3.1.3'!AI$1,NoSettings_v3!$C$1:$AH$1,0)),"")</f>
        <v>0</v>
      </c>
    </row>
    <row r="117" spans="2:35" x14ac:dyDescent="0.35">
      <c r="B117" s="164" t="s">
        <v>443</v>
      </c>
      <c r="C117" s="127" t="s">
        <v>964</v>
      </c>
      <c r="D117" s="157">
        <f>IFERROR(INDEX(NoSettings_v3!$C$2:$AH$4612,MATCH('EPS 3.1.3'!$B117,NoSettings_v3!$A$2:$A$4612,0),MATCH('EPS 3.1.3'!D$1,NoSettings_v3!$C$1:$AH$1,0)),"")</f>
        <v>13092900000000</v>
      </c>
      <c r="E117" s="157">
        <f>IFERROR(INDEX(NoSettings_v3!$C$2:$AH$4612,MATCH('EPS 3.1.3'!$B117,NoSettings_v3!$A$2:$A$4612,0),MATCH('EPS 3.1.3'!E$1,NoSettings_v3!$C$1:$AH$1,0)),"")</f>
        <v>10560500000000</v>
      </c>
      <c r="F117" s="157">
        <f>IFERROR(INDEX(NoSettings_v3!$C$2:$AH$4612,MATCH('EPS 3.1.3'!$B117,NoSettings_v3!$A$2:$A$4612,0),MATCH('EPS 3.1.3'!F$1,NoSettings_v3!$C$1:$AH$1,0)),"")</f>
        <v>13009300000000</v>
      </c>
      <c r="G117" s="157">
        <f>IFERROR(INDEX(NoSettings_v3!$C$2:$AH$4612,MATCH('EPS 3.1.3'!$B117,NoSettings_v3!$A$2:$A$4612,0),MATCH('EPS 3.1.3'!G$1,NoSettings_v3!$C$1:$AH$1,0)),"")</f>
        <v>14613700000000</v>
      </c>
      <c r="H117" s="157">
        <f>IFERROR(INDEX(NoSettings_v3!$C$2:$AH$4612,MATCH('EPS 3.1.3'!$B117,NoSettings_v3!$A$2:$A$4612,0),MATCH('EPS 3.1.3'!H$1,NoSettings_v3!$C$1:$AH$1,0)),"")</f>
        <v>16013800000000</v>
      </c>
      <c r="I117" s="157">
        <f>IFERROR(INDEX(NoSettings_v3!$C$2:$AH$4612,MATCH('EPS 3.1.3'!$B117,NoSettings_v3!$A$2:$A$4612,0),MATCH('EPS 3.1.3'!I$1,NoSettings_v3!$C$1:$AH$1,0)),"")</f>
        <v>17157200000000</v>
      </c>
      <c r="J117" s="157">
        <f>IFERROR(INDEX(NoSettings_v3!$C$2:$AH$4612,MATCH('EPS 3.1.3'!$B117,NoSettings_v3!$A$2:$A$4612,0),MATCH('EPS 3.1.3'!J$1,NoSettings_v3!$C$1:$AH$1,0)),"")</f>
        <v>18150000000000</v>
      </c>
      <c r="K117" s="157">
        <f>IFERROR(INDEX(NoSettings_v3!$C$2:$AH$4612,MATCH('EPS 3.1.3'!$B117,NoSettings_v3!$A$2:$A$4612,0),MATCH('EPS 3.1.3'!K$1,NoSettings_v3!$C$1:$AH$1,0)),"")</f>
        <v>19044200000000</v>
      </c>
      <c r="L117" s="157">
        <f>IFERROR(INDEX(NoSettings_v3!$C$2:$AH$4612,MATCH('EPS 3.1.3'!$B117,NoSettings_v3!$A$2:$A$4612,0),MATCH('EPS 3.1.3'!L$1,NoSettings_v3!$C$1:$AH$1,0)),"")</f>
        <v>19869300000000</v>
      </c>
      <c r="M117" s="157">
        <f>IFERROR(INDEX(NoSettings_v3!$C$2:$AH$4612,MATCH('EPS 3.1.3'!$B117,NoSettings_v3!$A$2:$A$4612,0),MATCH('EPS 3.1.3'!M$1,NoSettings_v3!$C$1:$AH$1,0)),"")</f>
        <v>20864800000000</v>
      </c>
      <c r="N117" s="157">
        <f>IFERROR(INDEX(NoSettings_v3!$C$2:$AH$4612,MATCH('EPS 3.1.3'!$B117,NoSettings_v3!$A$2:$A$4612,0),MATCH('EPS 3.1.3'!N$1,NoSettings_v3!$C$1:$AH$1,0)),"")</f>
        <v>21776300000000</v>
      </c>
      <c r="O117" s="157">
        <f>IFERROR(INDEX(NoSettings_v3!$C$2:$AH$4612,MATCH('EPS 3.1.3'!$B117,NoSettings_v3!$A$2:$A$4612,0),MATCH('EPS 3.1.3'!O$1,NoSettings_v3!$C$1:$AH$1,0)),"")</f>
        <v>22611100000000</v>
      </c>
      <c r="P117" s="157">
        <f>IFERROR(INDEX(NoSettings_v3!$C$2:$AH$4612,MATCH('EPS 3.1.3'!$B117,NoSettings_v3!$A$2:$A$4612,0),MATCH('EPS 3.1.3'!P$1,NoSettings_v3!$C$1:$AH$1,0)),"")</f>
        <v>23365400000000</v>
      </c>
      <c r="Q117" s="157">
        <f>IFERROR(INDEX(NoSettings_v3!$C$2:$AH$4612,MATCH('EPS 3.1.3'!$B117,NoSettings_v3!$A$2:$A$4612,0),MATCH('EPS 3.1.3'!Q$1,NoSettings_v3!$C$1:$AH$1,0)),"")</f>
        <v>24052900000000</v>
      </c>
      <c r="R117" s="157">
        <f>IFERROR(INDEX(NoSettings_v3!$C$2:$AH$4612,MATCH('EPS 3.1.3'!$B117,NoSettings_v3!$A$2:$A$4612,0),MATCH('EPS 3.1.3'!R$1,NoSettings_v3!$C$1:$AH$1,0)),"")</f>
        <v>24806000000000</v>
      </c>
      <c r="S117" s="157">
        <f>IFERROR(INDEX(NoSettings_v3!$C$2:$AH$4612,MATCH('EPS 3.1.3'!$B117,NoSettings_v3!$A$2:$A$4612,0),MATCH('EPS 3.1.3'!S$1,NoSettings_v3!$C$1:$AH$1,0)),"")</f>
        <v>25534100000000</v>
      </c>
      <c r="T117" s="157">
        <f>IFERROR(INDEX(NoSettings_v3!$C$2:$AH$4612,MATCH('EPS 3.1.3'!$B117,NoSettings_v3!$A$2:$A$4612,0),MATCH('EPS 3.1.3'!T$1,NoSettings_v3!$C$1:$AH$1,0)),"")</f>
        <v>26220100000000</v>
      </c>
      <c r="U117" s="157">
        <f>IFERROR(INDEX(NoSettings_v3!$C$2:$AH$4612,MATCH('EPS 3.1.3'!$B117,NoSettings_v3!$A$2:$A$4612,0),MATCH('EPS 3.1.3'!U$1,NoSettings_v3!$C$1:$AH$1,0)),"")</f>
        <v>26920800000000</v>
      </c>
      <c r="V117" s="157">
        <f>IFERROR(INDEX(NoSettings_v3!$C$2:$AH$4612,MATCH('EPS 3.1.3'!$B117,NoSettings_v3!$A$2:$A$4612,0),MATCH('EPS 3.1.3'!V$1,NoSettings_v3!$C$1:$AH$1,0)),"")</f>
        <v>27582400000000</v>
      </c>
      <c r="W117" s="157">
        <f>IFERROR(INDEX(NoSettings_v3!$C$2:$AH$4612,MATCH('EPS 3.1.3'!$B117,NoSettings_v3!$A$2:$A$4612,0),MATCH('EPS 3.1.3'!W$1,NoSettings_v3!$C$1:$AH$1,0)),"")</f>
        <v>28366100000000</v>
      </c>
      <c r="X117" s="157">
        <f>IFERROR(INDEX(NoSettings_v3!$C$2:$AH$4612,MATCH('EPS 3.1.3'!$B117,NoSettings_v3!$A$2:$A$4612,0),MATCH('EPS 3.1.3'!X$1,NoSettings_v3!$C$1:$AH$1,0)),"")</f>
        <v>29130400000000</v>
      </c>
      <c r="Y117" s="157">
        <f>IFERROR(INDEX(NoSettings_v3!$C$2:$AH$4612,MATCH('EPS 3.1.3'!$B117,NoSettings_v3!$A$2:$A$4612,0),MATCH('EPS 3.1.3'!Y$1,NoSettings_v3!$C$1:$AH$1,0)),"")</f>
        <v>29893100000000</v>
      </c>
      <c r="Z117" s="157">
        <f>IFERROR(INDEX(NoSettings_v3!$C$2:$AH$4612,MATCH('EPS 3.1.3'!$B117,NoSettings_v3!$A$2:$A$4612,0),MATCH('EPS 3.1.3'!Z$1,NoSettings_v3!$C$1:$AH$1,0)),"")</f>
        <v>30656500000000</v>
      </c>
      <c r="AA117" s="157">
        <f>IFERROR(INDEX(NoSettings_v3!$C$2:$AH$4612,MATCH('EPS 3.1.3'!$B117,NoSettings_v3!$A$2:$A$4612,0),MATCH('EPS 3.1.3'!AA$1,NoSettings_v3!$C$1:$AH$1,0)),"")</f>
        <v>31436300000000</v>
      </c>
      <c r="AB117" s="157">
        <f>IFERROR(INDEX(NoSettings_v3!$C$2:$AH$4612,MATCH('EPS 3.1.3'!$B117,NoSettings_v3!$A$2:$A$4612,0),MATCH('EPS 3.1.3'!AB$1,NoSettings_v3!$C$1:$AH$1,0)),"")</f>
        <v>32277800000000</v>
      </c>
      <c r="AC117" s="157">
        <f>IFERROR(INDEX(NoSettings_v3!$C$2:$AH$4612,MATCH('EPS 3.1.3'!$B117,NoSettings_v3!$A$2:$A$4612,0),MATCH('EPS 3.1.3'!AC$1,NoSettings_v3!$C$1:$AH$1,0)),"")</f>
        <v>33152300000000</v>
      </c>
      <c r="AD117" s="157">
        <f>IFERROR(INDEX(NoSettings_v3!$C$2:$AH$4612,MATCH('EPS 3.1.3'!$B117,NoSettings_v3!$A$2:$A$4612,0),MATCH('EPS 3.1.3'!AD$1,NoSettings_v3!$C$1:$AH$1,0)),"")</f>
        <v>34064200000000</v>
      </c>
      <c r="AE117" s="157">
        <f>IFERROR(INDEX(NoSettings_v3!$C$2:$AH$4612,MATCH('EPS 3.1.3'!$B117,NoSettings_v3!$A$2:$A$4612,0),MATCH('EPS 3.1.3'!AE$1,NoSettings_v3!$C$1:$AH$1,0)),"")</f>
        <v>35027100000000</v>
      </c>
      <c r="AF117" s="157">
        <f>IFERROR(INDEX(NoSettings_v3!$C$2:$AH$4612,MATCH('EPS 3.1.3'!$B117,NoSettings_v3!$A$2:$A$4612,0),MATCH('EPS 3.1.3'!AF$1,NoSettings_v3!$C$1:$AH$1,0)),"")</f>
        <v>36061600000000</v>
      </c>
      <c r="AG117" s="157">
        <f>IFERROR(INDEX(NoSettings_v3!$C$2:$AH$4612,MATCH('EPS 3.1.3'!$B117,NoSettings_v3!$A$2:$A$4612,0),MATCH('EPS 3.1.3'!AG$1,NoSettings_v3!$C$1:$AH$1,0)),"")</f>
        <v>37160400000000</v>
      </c>
      <c r="AH117" s="157">
        <f>IFERROR(INDEX(NoSettings_v3!$C$2:$AH$4612,MATCH('EPS 3.1.3'!$B117,NoSettings_v3!$A$2:$A$4612,0),MATCH('EPS 3.1.3'!AH$1,NoSettings_v3!$C$1:$AH$1,0)),"")</f>
        <v>38320800000000</v>
      </c>
      <c r="AI117" s="157">
        <f>IFERROR(INDEX(NoSettings_v3!$C$2:$AH$4612,MATCH('EPS 3.1.3'!$B117,NoSettings_v3!$A$2:$A$4612,0),MATCH('EPS 3.1.3'!AI$1,NoSettings_v3!$C$1:$AH$1,0)),"")</f>
        <v>39538200000000</v>
      </c>
    </row>
    <row r="118" spans="2:35" x14ac:dyDescent="0.35">
      <c r="B118" s="164" t="s">
        <v>444</v>
      </c>
      <c r="C118" s="127" t="s">
        <v>964</v>
      </c>
      <c r="D118" s="157">
        <f>IFERROR(INDEX(NoSettings_v3!$C$2:$AH$4612,MATCH('EPS 3.1.3'!$B118,NoSettings_v3!$A$2:$A$4612,0),MATCH('EPS 3.1.3'!D$1,NoSettings_v3!$C$1:$AH$1,0)),"")</f>
        <v>0</v>
      </c>
      <c r="E118" s="157">
        <f>IFERROR(INDEX(NoSettings_v3!$C$2:$AH$4612,MATCH('EPS 3.1.3'!$B118,NoSettings_v3!$A$2:$A$4612,0),MATCH('EPS 3.1.3'!E$1,NoSettings_v3!$C$1:$AH$1,0)),"")</f>
        <v>0</v>
      </c>
      <c r="F118" s="157">
        <f>IFERROR(INDEX(NoSettings_v3!$C$2:$AH$4612,MATCH('EPS 3.1.3'!$B118,NoSettings_v3!$A$2:$A$4612,0),MATCH('EPS 3.1.3'!F$1,NoSettings_v3!$C$1:$AH$1,0)),"")</f>
        <v>0</v>
      </c>
      <c r="G118" s="157">
        <f>IFERROR(INDEX(NoSettings_v3!$C$2:$AH$4612,MATCH('EPS 3.1.3'!$B118,NoSettings_v3!$A$2:$A$4612,0),MATCH('EPS 3.1.3'!G$1,NoSettings_v3!$C$1:$AH$1,0)),"")</f>
        <v>0</v>
      </c>
      <c r="H118" s="157">
        <f>IFERROR(INDEX(NoSettings_v3!$C$2:$AH$4612,MATCH('EPS 3.1.3'!$B118,NoSettings_v3!$A$2:$A$4612,0),MATCH('EPS 3.1.3'!H$1,NoSettings_v3!$C$1:$AH$1,0)),"")</f>
        <v>0</v>
      </c>
      <c r="I118" s="157">
        <f>IFERROR(INDEX(NoSettings_v3!$C$2:$AH$4612,MATCH('EPS 3.1.3'!$B118,NoSettings_v3!$A$2:$A$4612,0),MATCH('EPS 3.1.3'!I$1,NoSettings_v3!$C$1:$AH$1,0)),"")</f>
        <v>0</v>
      </c>
      <c r="J118" s="157">
        <f>IFERROR(INDEX(NoSettings_v3!$C$2:$AH$4612,MATCH('EPS 3.1.3'!$B118,NoSettings_v3!$A$2:$A$4612,0),MATCH('EPS 3.1.3'!J$1,NoSettings_v3!$C$1:$AH$1,0)),"")</f>
        <v>0</v>
      </c>
      <c r="K118" s="157">
        <f>IFERROR(INDEX(NoSettings_v3!$C$2:$AH$4612,MATCH('EPS 3.1.3'!$B118,NoSettings_v3!$A$2:$A$4612,0),MATCH('EPS 3.1.3'!K$1,NoSettings_v3!$C$1:$AH$1,0)),"")</f>
        <v>0</v>
      </c>
      <c r="L118" s="157">
        <f>IFERROR(INDEX(NoSettings_v3!$C$2:$AH$4612,MATCH('EPS 3.1.3'!$B118,NoSettings_v3!$A$2:$A$4612,0),MATCH('EPS 3.1.3'!L$1,NoSettings_v3!$C$1:$AH$1,0)),"")</f>
        <v>0</v>
      </c>
      <c r="M118" s="157">
        <f>IFERROR(INDEX(NoSettings_v3!$C$2:$AH$4612,MATCH('EPS 3.1.3'!$B118,NoSettings_v3!$A$2:$A$4612,0),MATCH('EPS 3.1.3'!M$1,NoSettings_v3!$C$1:$AH$1,0)),"")</f>
        <v>0</v>
      </c>
      <c r="N118" s="157">
        <f>IFERROR(INDEX(NoSettings_v3!$C$2:$AH$4612,MATCH('EPS 3.1.3'!$B118,NoSettings_v3!$A$2:$A$4612,0),MATCH('EPS 3.1.3'!N$1,NoSettings_v3!$C$1:$AH$1,0)),"")</f>
        <v>0</v>
      </c>
      <c r="O118" s="157">
        <f>IFERROR(INDEX(NoSettings_v3!$C$2:$AH$4612,MATCH('EPS 3.1.3'!$B118,NoSettings_v3!$A$2:$A$4612,0),MATCH('EPS 3.1.3'!O$1,NoSettings_v3!$C$1:$AH$1,0)),"")</f>
        <v>0</v>
      </c>
      <c r="P118" s="157">
        <f>IFERROR(INDEX(NoSettings_v3!$C$2:$AH$4612,MATCH('EPS 3.1.3'!$B118,NoSettings_v3!$A$2:$A$4612,0),MATCH('EPS 3.1.3'!P$1,NoSettings_v3!$C$1:$AH$1,0)),"")</f>
        <v>0</v>
      </c>
      <c r="Q118" s="157">
        <f>IFERROR(INDEX(NoSettings_v3!$C$2:$AH$4612,MATCH('EPS 3.1.3'!$B118,NoSettings_v3!$A$2:$A$4612,0),MATCH('EPS 3.1.3'!Q$1,NoSettings_v3!$C$1:$AH$1,0)),"")</f>
        <v>0</v>
      </c>
      <c r="R118" s="157">
        <f>IFERROR(INDEX(NoSettings_v3!$C$2:$AH$4612,MATCH('EPS 3.1.3'!$B118,NoSettings_v3!$A$2:$A$4612,0),MATCH('EPS 3.1.3'!R$1,NoSettings_v3!$C$1:$AH$1,0)),"")</f>
        <v>0</v>
      </c>
      <c r="S118" s="157">
        <f>IFERROR(INDEX(NoSettings_v3!$C$2:$AH$4612,MATCH('EPS 3.1.3'!$B118,NoSettings_v3!$A$2:$A$4612,0),MATCH('EPS 3.1.3'!S$1,NoSettings_v3!$C$1:$AH$1,0)),"")</f>
        <v>0</v>
      </c>
      <c r="T118" s="157">
        <f>IFERROR(INDEX(NoSettings_v3!$C$2:$AH$4612,MATCH('EPS 3.1.3'!$B118,NoSettings_v3!$A$2:$A$4612,0),MATCH('EPS 3.1.3'!T$1,NoSettings_v3!$C$1:$AH$1,0)),"")</f>
        <v>0</v>
      </c>
      <c r="U118" s="157">
        <f>IFERROR(INDEX(NoSettings_v3!$C$2:$AH$4612,MATCH('EPS 3.1.3'!$B118,NoSettings_v3!$A$2:$A$4612,0),MATCH('EPS 3.1.3'!U$1,NoSettings_v3!$C$1:$AH$1,0)),"")</f>
        <v>0</v>
      </c>
      <c r="V118" s="157">
        <f>IFERROR(INDEX(NoSettings_v3!$C$2:$AH$4612,MATCH('EPS 3.1.3'!$B118,NoSettings_v3!$A$2:$A$4612,0),MATCH('EPS 3.1.3'!V$1,NoSettings_v3!$C$1:$AH$1,0)),"")</f>
        <v>0</v>
      </c>
      <c r="W118" s="157">
        <f>IFERROR(INDEX(NoSettings_v3!$C$2:$AH$4612,MATCH('EPS 3.1.3'!$B118,NoSettings_v3!$A$2:$A$4612,0),MATCH('EPS 3.1.3'!W$1,NoSettings_v3!$C$1:$AH$1,0)),"")</f>
        <v>0</v>
      </c>
      <c r="X118" s="157">
        <f>IFERROR(INDEX(NoSettings_v3!$C$2:$AH$4612,MATCH('EPS 3.1.3'!$B118,NoSettings_v3!$A$2:$A$4612,0),MATCH('EPS 3.1.3'!X$1,NoSettings_v3!$C$1:$AH$1,0)),"")</f>
        <v>0</v>
      </c>
      <c r="Y118" s="157">
        <f>IFERROR(INDEX(NoSettings_v3!$C$2:$AH$4612,MATCH('EPS 3.1.3'!$B118,NoSettings_v3!$A$2:$A$4612,0),MATCH('EPS 3.1.3'!Y$1,NoSettings_v3!$C$1:$AH$1,0)),"")</f>
        <v>0</v>
      </c>
      <c r="Z118" s="157">
        <f>IFERROR(INDEX(NoSettings_v3!$C$2:$AH$4612,MATCH('EPS 3.1.3'!$B118,NoSettings_v3!$A$2:$A$4612,0),MATCH('EPS 3.1.3'!Z$1,NoSettings_v3!$C$1:$AH$1,0)),"")</f>
        <v>0</v>
      </c>
      <c r="AA118" s="157">
        <f>IFERROR(INDEX(NoSettings_v3!$C$2:$AH$4612,MATCH('EPS 3.1.3'!$B118,NoSettings_v3!$A$2:$A$4612,0),MATCH('EPS 3.1.3'!AA$1,NoSettings_v3!$C$1:$AH$1,0)),"")</f>
        <v>0</v>
      </c>
      <c r="AB118" s="157">
        <f>IFERROR(INDEX(NoSettings_v3!$C$2:$AH$4612,MATCH('EPS 3.1.3'!$B118,NoSettings_v3!$A$2:$A$4612,0),MATCH('EPS 3.1.3'!AB$1,NoSettings_v3!$C$1:$AH$1,0)),"")</f>
        <v>0</v>
      </c>
      <c r="AC118" s="157">
        <f>IFERROR(INDEX(NoSettings_v3!$C$2:$AH$4612,MATCH('EPS 3.1.3'!$B118,NoSettings_v3!$A$2:$A$4612,0),MATCH('EPS 3.1.3'!AC$1,NoSettings_v3!$C$1:$AH$1,0)),"")</f>
        <v>0</v>
      </c>
      <c r="AD118" s="157">
        <f>IFERROR(INDEX(NoSettings_v3!$C$2:$AH$4612,MATCH('EPS 3.1.3'!$B118,NoSettings_v3!$A$2:$A$4612,0),MATCH('EPS 3.1.3'!AD$1,NoSettings_v3!$C$1:$AH$1,0)),"")</f>
        <v>0</v>
      </c>
      <c r="AE118" s="157">
        <f>IFERROR(INDEX(NoSettings_v3!$C$2:$AH$4612,MATCH('EPS 3.1.3'!$B118,NoSettings_v3!$A$2:$A$4612,0),MATCH('EPS 3.1.3'!AE$1,NoSettings_v3!$C$1:$AH$1,0)),"")</f>
        <v>0</v>
      </c>
      <c r="AF118" s="157">
        <f>IFERROR(INDEX(NoSettings_v3!$C$2:$AH$4612,MATCH('EPS 3.1.3'!$B118,NoSettings_v3!$A$2:$A$4612,0),MATCH('EPS 3.1.3'!AF$1,NoSettings_v3!$C$1:$AH$1,0)),"")</f>
        <v>0</v>
      </c>
      <c r="AG118" s="157">
        <f>IFERROR(INDEX(NoSettings_v3!$C$2:$AH$4612,MATCH('EPS 3.1.3'!$B118,NoSettings_v3!$A$2:$A$4612,0),MATCH('EPS 3.1.3'!AG$1,NoSettings_v3!$C$1:$AH$1,0)),"")</f>
        <v>0</v>
      </c>
      <c r="AH118" s="157">
        <f>IFERROR(INDEX(NoSettings_v3!$C$2:$AH$4612,MATCH('EPS 3.1.3'!$B118,NoSettings_v3!$A$2:$A$4612,0),MATCH('EPS 3.1.3'!AH$1,NoSettings_v3!$C$1:$AH$1,0)),"")</f>
        <v>0</v>
      </c>
      <c r="AI118" s="157">
        <f>IFERROR(INDEX(NoSettings_v3!$C$2:$AH$4612,MATCH('EPS 3.1.3'!$B118,NoSettings_v3!$A$2:$A$4612,0),MATCH('EPS 3.1.3'!AI$1,NoSettings_v3!$C$1:$AH$1,0)),"")</f>
        <v>0</v>
      </c>
    </row>
    <row r="119" spans="2:35" x14ac:dyDescent="0.35">
      <c r="B119" s="164" t="s">
        <v>1057</v>
      </c>
      <c r="C119" s="127" t="s">
        <v>964</v>
      </c>
      <c r="D119" s="157">
        <f>IFERROR(INDEX(NoSettings_v3!$C$2:$AH$4612,MATCH('EPS 3.1.3'!$B119,NoSettings_v3!$A$2:$A$4612,0),MATCH('EPS 3.1.3'!D$1,NoSettings_v3!$C$1:$AH$1,0)),"")</f>
        <v>0</v>
      </c>
      <c r="E119" s="157">
        <f>IFERROR(INDEX(NoSettings_v3!$C$2:$AH$4612,MATCH('EPS 3.1.3'!$B119,NoSettings_v3!$A$2:$A$4612,0),MATCH('EPS 3.1.3'!E$1,NoSettings_v3!$C$1:$AH$1,0)),"")</f>
        <v>0</v>
      </c>
      <c r="F119" s="157">
        <f>IFERROR(INDEX(NoSettings_v3!$C$2:$AH$4612,MATCH('EPS 3.1.3'!$B119,NoSettings_v3!$A$2:$A$4612,0),MATCH('EPS 3.1.3'!F$1,NoSettings_v3!$C$1:$AH$1,0)),"")</f>
        <v>0</v>
      </c>
      <c r="G119" s="157">
        <f>IFERROR(INDEX(NoSettings_v3!$C$2:$AH$4612,MATCH('EPS 3.1.3'!$B119,NoSettings_v3!$A$2:$A$4612,0),MATCH('EPS 3.1.3'!G$1,NoSettings_v3!$C$1:$AH$1,0)),"")</f>
        <v>0</v>
      </c>
      <c r="H119" s="157">
        <f>IFERROR(INDEX(NoSettings_v3!$C$2:$AH$4612,MATCH('EPS 3.1.3'!$B119,NoSettings_v3!$A$2:$A$4612,0),MATCH('EPS 3.1.3'!H$1,NoSettings_v3!$C$1:$AH$1,0)),"")</f>
        <v>0</v>
      </c>
      <c r="I119" s="157">
        <f>IFERROR(INDEX(NoSettings_v3!$C$2:$AH$4612,MATCH('EPS 3.1.3'!$B119,NoSettings_v3!$A$2:$A$4612,0),MATCH('EPS 3.1.3'!I$1,NoSettings_v3!$C$1:$AH$1,0)),"")</f>
        <v>0</v>
      </c>
      <c r="J119" s="157">
        <f>IFERROR(INDEX(NoSettings_v3!$C$2:$AH$4612,MATCH('EPS 3.1.3'!$B119,NoSettings_v3!$A$2:$A$4612,0),MATCH('EPS 3.1.3'!J$1,NoSettings_v3!$C$1:$AH$1,0)),"")</f>
        <v>0</v>
      </c>
      <c r="K119" s="157">
        <f>IFERROR(INDEX(NoSettings_v3!$C$2:$AH$4612,MATCH('EPS 3.1.3'!$B119,NoSettings_v3!$A$2:$A$4612,0),MATCH('EPS 3.1.3'!K$1,NoSettings_v3!$C$1:$AH$1,0)),"")</f>
        <v>0</v>
      </c>
      <c r="L119" s="157">
        <f>IFERROR(INDEX(NoSettings_v3!$C$2:$AH$4612,MATCH('EPS 3.1.3'!$B119,NoSettings_v3!$A$2:$A$4612,0),MATCH('EPS 3.1.3'!L$1,NoSettings_v3!$C$1:$AH$1,0)),"")</f>
        <v>0</v>
      </c>
      <c r="M119" s="157">
        <f>IFERROR(INDEX(NoSettings_v3!$C$2:$AH$4612,MATCH('EPS 3.1.3'!$B119,NoSettings_v3!$A$2:$A$4612,0),MATCH('EPS 3.1.3'!M$1,NoSettings_v3!$C$1:$AH$1,0)),"")</f>
        <v>0</v>
      </c>
      <c r="N119" s="157">
        <f>IFERROR(INDEX(NoSettings_v3!$C$2:$AH$4612,MATCH('EPS 3.1.3'!$B119,NoSettings_v3!$A$2:$A$4612,0),MATCH('EPS 3.1.3'!N$1,NoSettings_v3!$C$1:$AH$1,0)),"")</f>
        <v>0</v>
      </c>
      <c r="O119" s="157">
        <f>IFERROR(INDEX(NoSettings_v3!$C$2:$AH$4612,MATCH('EPS 3.1.3'!$B119,NoSettings_v3!$A$2:$A$4612,0),MATCH('EPS 3.1.3'!O$1,NoSettings_v3!$C$1:$AH$1,0)),"")</f>
        <v>0</v>
      </c>
      <c r="P119" s="157">
        <f>IFERROR(INDEX(NoSettings_v3!$C$2:$AH$4612,MATCH('EPS 3.1.3'!$B119,NoSettings_v3!$A$2:$A$4612,0),MATCH('EPS 3.1.3'!P$1,NoSettings_v3!$C$1:$AH$1,0)),"")</f>
        <v>0</v>
      </c>
      <c r="Q119" s="157">
        <f>IFERROR(INDEX(NoSettings_v3!$C$2:$AH$4612,MATCH('EPS 3.1.3'!$B119,NoSettings_v3!$A$2:$A$4612,0),MATCH('EPS 3.1.3'!Q$1,NoSettings_v3!$C$1:$AH$1,0)),"")</f>
        <v>0</v>
      </c>
      <c r="R119" s="157">
        <f>IFERROR(INDEX(NoSettings_v3!$C$2:$AH$4612,MATCH('EPS 3.1.3'!$B119,NoSettings_v3!$A$2:$A$4612,0),MATCH('EPS 3.1.3'!R$1,NoSettings_v3!$C$1:$AH$1,0)),"")</f>
        <v>0</v>
      </c>
      <c r="S119" s="157">
        <f>IFERROR(INDEX(NoSettings_v3!$C$2:$AH$4612,MATCH('EPS 3.1.3'!$B119,NoSettings_v3!$A$2:$A$4612,0),MATCH('EPS 3.1.3'!S$1,NoSettings_v3!$C$1:$AH$1,0)),"")</f>
        <v>0</v>
      </c>
      <c r="T119" s="157">
        <f>IFERROR(INDEX(NoSettings_v3!$C$2:$AH$4612,MATCH('EPS 3.1.3'!$B119,NoSettings_v3!$A$2:$A$4612,0),MATCH('EPS 3.1.3'!T$1,NoSettings_v3!$C$1:$AH$1,0)),"")</f>
        <v>0</v>
      </c>
      <c r="U119" s="157">
        <f>IFERROR(INDEX(NoSettings_v3!$C$2:$AH$4612,MATCH('EPS 3.1.3'!$B119,NoSettings_v3!$A$2:$A$4612,0),MATCH('EPS 3.1.3'!U$1,NoSettings_v3!$C$1:$AH$1,0)),"")</f>
        <v>0</v>
      </c>
      <c r="V119" s="157">
        <f>IFERROR(INDEX(NoSettings_v3!$C$2:$AH$4612,MATCH('EPS 3.1.3'!$B119,NoSettings_v3!$A$2:$A$4612,0),MATCH('EPS 3.1.3'!V$1,NoSettings_v3!$C$1:$AH$1,0)),"")</f>
        <v>0</v>
      </c>
      <c r="W119" s="157">
        <f>IFERROR(INDEX(NoSettings_v3!$C$2:$AH$4612,MATCH('EPS 3.1.3'!$B119,NoSettings_v3!$A$2:$A$4612,0),MATCH('EPS 3.1.3'!W$1,NoSettings_v3!$C$1:$AH$1,0)),"")</f>
        <v>0</v>
      </c>
      <c r="X119" s="157">
        <f>IFERROR(INDEX(NoSettings_v3!$C$2:$AH$4612,MATCH('EPS 3.1.3'!$B119,NoSettings_v3!$A$2:$A$4612,0),MATCH('EPS 3.1.3'!X$1,NoSettings_v3!$C$1:$AH$1,0)),"")</f>
        <v>0</v>
      </c>
      <c r="Y119" s="157">
        <f>IFERROR(INDEX(NoSettings_v3!$C$2:$AH$4612,MATCH('EPS 3.1.3'!$B119,NoSettings_v3!$A$2:$A$4612,0),MATCH('EPS 3.1.3'!Y$1,NoSettings_v3!$C$1:$AH$1,0)),"")</f>
        <v>0</v>
      </c>
      <c r="Z119" s="157">
        <f>IFERROR(INDEX(NoSettings_v3!$C$2:$AH$4612,MATCH('EPS 3.1.3'!$B119,NoSettings_v3!$A$2:$A$4612,0),MATCH('EPS 3.1.3'!Z$1,NoSettings_v3!$C$1:$AH$1,0)),"")</f>
        <v>0</v>
      </c>
      <c r="AA119" s="157">
        <f>IFERROR(INDEX(NoSettings_v3!$C$2:$AH$4612,MATCH('EPS 3.1.3'!$B119,NoSettings_v3!$A$2:$A$4612,0),MATCH('EPS 3.1.3'!AA$1,NoSettings_v3!$C$1:$AH$1,0)),"")</f>
        <v>0</v>
      </c>
      <c r="AB119" s="157">
        <f>IFERROR(INDEX(NoSettings_v3!$C$2:$AH$4612,MATCH('EPS 3.1.3'!$B119,NoSettings_v3!$A$2:$A$4612,0),MATCH('EPS 3.1.3'!AB$1,NoSettings_v3!$C$1:$AH$1,0)),"")</f>
        <v>0</v>
      </c>
      <c r="AC119" s="157">
        <f>IFERROR(INDEX(NoSettings_v3!$C$2:$AH$4612,MATCH('EPS 3.1.3'!$B119,NoSettings_v3!$A$2:$A$4612,0),MATCH('EPS 3.1.3'!AC$1,NoSettings_v3!$C$1:$AH$1,0)),"")</f>
        <v>0</v>
      </c>
      <c r="AD119" s="157">
        <f>IFERROR(INDEX(NoSettings_v3!$C$2:$AH$4612,MATCH('EPS 3.1.3'!$B119,NoSettings_v3!$A$2:$A$4612,0),MATCH('EPS 3.1.3'!AD$1,NoSettings_v3!$C$1:$AH$1,0)),"")</f>
        <v>0</v>
      </c>
      <c r="AE119" s="157">
        <f>IFERROR(INDEX(NoSettings_v3!$C$2:$AH$4612,MATCH('EPS 3.1.3'!$B119,NoSettings_v3!$A$2:$A$4612,0),MATCH('EPS 3.1.3'!AE$1,NoSettings_v3!$C$1:$AH$1,0)),"")</f>
        <v>0</v>
      </c>
      <c r="AF119" s="157">
        <f>IFERROR(INDEX(NoSettings_v3!$C$2:$AH$4612,MATCH('EPS 3.1.3'!$B119,NoSettings_v3!$A$2:$A$4612,0),MATCH('EPS 3.1.3'!AF$1,NoSettings_v3!$C$1:$AH$1,0)),"")</f>
        <v>0</v>
      </c>
      <c r="AG119" s="157">
        <f>IFERROR(INDEX(NoSettings_v3!$C$2:$AH$4612,MATCH('EPS 3.1.3'!$B119,NoSettings_v3!$A$2:$A$4612,0),MATCH('EPS 3.1.3'!AG$1,NoSettings_v3!$C$1:$AH$1,0)),"")</f>
        <v>0</v>
      </c>
      <c r="AH119" s="157">
        <f>IFERROR(INDEX(NoSettings_v3!$C$2:$AH$4612,MATCH('EPS 3.1.3'!$B119,NoSettings_v3!$A$2:$A$4612,0),MATCH('EPS 3.1.3'!AH$1,NoSettings_v3!$C$1:$AH$1,0)),"")</f>
        <v>0</v>
      </c>
      <c r="AI119" s="157">
        <f>IFERROR(INDEX(NoSettings_v3!$C$2:$AH$4612,MATCH('EPS 3.1.3'!$B119,NoSettings_v3!$A$2:$A$4612,0),MATCH('EPS 3.1.3'!AI$1,NoSettings_v3!$C$1:$AH$1,0)),"")</f>
        <v>0</v>
      </c>
    </row>
    <row r="120" spans="2:35" x14ac:dyDescent="0.35">
      <c r="B120" s="164" t="s">
        <v>1058</v>
      </c>
      <c r="C120" s="127" t="s">
        <v>964</v>
      </c>
      <c r="D120" s="157">
        <f>IFERROR(INDEX(NoSettings_v3!$C$2:$AH$4612,MATCH('EPS 3.1.3'!$B120,NoSettings_v3!$A$2:$A$4612,0),MATCH('EPS 3.1.3'!D$1,NoSettings_v3!$C$1:$AH$1,0)),"")</f>
        <v>0</v>
      </c>
      <c r="E120" s="157">
        <f>IFERROR(INDEX(NoSettings_v3!$C$2:$AH$4612,MATCH('EPS 3.1.3'!$B120,NoSettings_v3!$A$2:$A$4612,0),MATCH('EPS 3.1.3'!E$1,NoSettings_v3!$C$1:$AH$1,0)),"")</f>
        <v>0</v>
      </c>
      <c r="F120" s="157">
        <f>IFERROR(INDEX(NoSettings_v3!$C$2:$AH$4612,MATCH('EPS 3.1.3'!$B120,NoSettings_v3!$A$2:$A$4612,0),MATCH('EPS 3.1.3'!F$1,NoSettings_v3!$C$1:$AH$1,0)),"")</f>
        <v>0</v>
      </c>
      <c r="G120" s="157">
        <f>IFERROR(INDEX(NoSettings_v3!$C$2:$AH$4612,MATCH('EPS 3.1.3'!$B120,NoSettings_v3!$A$2:$A$4612,0),MATCH('EPS 3.1.3'!G$1,NoSettings_v3!$C$1:$AH$1,0)),"")</f>
        <v>0</v>
      </c>
      <c r="H120" s="157">
        <f>IFERROR(INDEX(NoSettings_v3!$C$2:$AH$4612,MATCH('EPS 3.1.3'!$B120,NoSettings_v3!$A$2:$A$4612,0),MATCH('EPS 3.1.3'!H$1,NoSettings_v3!$C$1:$AH$1,0)),"")</f>
        <v>0</v>
      </c>
      <c r="I120" s="157">
        <f>IFERROR(INDEX(NoSettings_v3!$C$2:$AH$4612,MATCH('EPS 3.1.3'!$B120,NoSettings_v3!$A$2:$A$4612,0),MATCH('EPS 3.1.3'!I$1,NoSettings_v3!$C$1:$AH$1,0)),"")</f>
        <v>0</v>
      </c>
      <c r="J120" s="157">
        <f>IFERROR(INDEX(NoSettings_v3!$C$2:$AH$4612,MATCH('EPS 3.1.3'!$B120,NoSettings_v3!$A$2:$A$4612,0),MATCH('EPS 3.1.3'!J$1,NoSettings_v3!$C$1:$AH$1,0)),"")</f>
        <v>0</v>
      </c>
      <c r="K120" s="157">
        <f>IFERROR(INDEX(NoSettings_v3!$C$2:$AH$4612,MATCH('EPS 3.1.3'!$B120,NoSettings_v3!$A$2:$A$4612,0),MATCH('EPS 3.1.3'!K$1,NoSettings_v3!$C$1:$AH$1,0)),"")</f>
        <v>0</v>
      </c>
      <c r="L120" s="157">
        <f>IFERROR(INDEX(NoSettings_v3!$C$2:$AH$4612,MATCH('EPS 3.1.3'!$B120,NoSettings_v3!$A$2:$A$4612,0),MATCH('EPS 3.1.3'!L$1,NoSettings_v3!$C$1:$AH$1,0)),"")</f>
        <v>0</v>
      </c>
      <c r="M120" s="157">
        <f>IFERROR(INDEX(NoSettings_v3!$C$2:$AH$4612,MATCH('EPS 3.1.3'!$B120,NoSettings_v3!$A$2:$A$4612,0),MATCH('EPS 3.1.3'!M$1,NoSettings_v3!$C$1:$AH$1,0)),"")</f>
        <v>0</v>
      </c>
      <c r="N120" s="157">
        <f>IFERROR(INDEX(NoSettings_v3!$C$2:$AH$4612,MATCH('EPS 3.1.3'!$B120,NoSettings_v3!$A$2:$A$4612,0),MATCH('EPS 3.1.3'!N$1,NoSettings_v3!$C$1:$AH$1,0)),"")</f>
        <v>0</v>
      </c>
      <c r="O120" s="157">
        <f>IFERROR(INDEX(NoSettings_v3!$C$2:$AH$4612,MATCH('EPS 3.1.3'!$B120,NoSettings_v3!$A$2:$A$4612,0),MATCH('EPS 3.1.3'!O$1,NoSettings_v3!$C$1:$AH$1,0)),"")</f>
        <v>0</v>
      </c>
      <c r="P120" s="157">
        <f>IFERROR(INDEX(NoSettings_v3!$C$2:$AH$4612,MATCH('EPS 3.1.3'!$B120,NoSettings_v3!$A$2:$A$4612,0),MATCH('EPS 3.1.3'!P$1,NoSettings_v3!$C$1:$AH$1,0)),"")</f>
        <v>0</v>
      </c>
      <c r="Q120" s="157">
        <f>IFERROR(INDEX(NoSettings_v3!$C$2:$AH$4612,MATCH('EPS 3.1.3'!$B120,NoSettings_v3!$A$2:$A$4612,0),MATCH('EPS 3.1.3'!Q$1,NoSettings_v3!$C$1:$AH$1,0)),"")</f>
        <v>0</v>
      </c>
      <c r="R120" s="157">
        <f>IFERROR(INDEX(NoSettings_v3!$C$2:$AH$4612,MATCH('EPS 3.1.3'!$B120,NoSettings_v3!$A$2:$A$4612,0),MATCH('EPS 3.1.3'!R$1,NoSettings_v3!$C$1:$AH$1,0)),"")</f>
        <v>0</v>
      </c>
      <c r="S120" s="157">
        <f>IFERROR(INDEX(NoSettings_v3!$C$2:$AH$4612,MATCH('EPS 3.1.3'!$B120,NoSettings_v3!$A$2:$A$4612,0),MATCH('EPS 3.1.3'!S$1,NoSettings_v3!$C$1:$AH$1,0)),"")</f>
        <v>0</v>
      </c>
      <c r="T120" s="157">
        <f>IFERROR(INDEX(NoSettings_v3!$C$2:$AH$4612,MATCH('EPS 3.1.3'!$B120,NoSettings_v3!$A$2:$A$4612,0),MATCH('EPS 3.1.3'!T$1,NoSettings_v3!$C$1:$AH$1,0)),"")</f>
        <v>0</v>
      </c>
      <c r="U120" s="157">
        <f>IFERROR(INDEX(NoSettings_v3!$C$2:$AH$4612,MATCH('EPS 3.1.3'!$B120,NoSettings_v3!$A$2:$A$4612,0),MATCH('EPS 3.1.3'!U$1,NoSettings_v3!$C$1:$AH$1,0)),"")</f>
        <v>0</v>
      </c>
      <c r="V120" s="157">
        <f>IFERROR(INDEX(NoSettings_v3!$C$2:$AH$4612,MATCH('EPS 3.1.3'!$B120,NoSettings_v3!$A$2:$A$4612,0),MATCH('EPS 3.1.3'!V$1,NoSettings_v3!$C$1:$AH$1,0)),"")</f>
        <v>0</v>
      </c>
      <c r="W120" s="157">
        <f>IFERROR(INDEX(NoSettings_v3!$C$2:$AH$4612,MATCH('EPS 3.1.3'!$B120,NoSettings_v3!$A$2:$A$4612,0),MATCH('EPS 3.1.3'!W$1,NoSettings_v3!$C$1:$AH$1,0)),"")</f>
        <v>0</v>
      </c>
      <c r="X120" s="157">
        <f>IFERROR(INDEX(NoSettings_v3!$C$2:$AH$4612,MATCH('EPS 3.1.3'!$B120,NoSettings_v3!$A$2:$A$4612,0),MATCH('EPS 3.1.3'!X$1,NoSettings_v3!$C$1:$AH$1,0)),"")</f>
        <v>0</v>
      </c>
      <c r="Y120" s="157">
        <f>IFERROR(INDEX(NoSettings_v3!$C$2:$AH$4612,MATCH('EPS 3.1.3'!$B120,NoSettings_v3!$A$2:$A$4612,0),MATCH('EPS 3.1.3'!Y$1,NoSettings_v3!$C$1:$AH$1,0)),"")</f>
        <v>0</v>
      </c>
      <c r="Z120" s="157">
        <f>IFERROR(INDEX(NoSettings_v3!$C$2:$AH$4612,MATCH('EPS 3.1.3'!$B120,NoSettings_v3!$A$2:$A$4612,0),MATCH('EPS 3.1.3'!Z$1,NoSettings_v3!$C$1:$AH$1,0)),"")</f>
        <v>0</v>
      </c>
      <c r="AA120" s="157">
        <f>IFERROR(INDEX(NoSettings_v3!$C$2:$AH$4612,MATCH('EPS 3.1.3'!$B120,NoSettings_v3!$A$2:$A$4612,0),MATCH('EPS 3.1.3'!AA$1,NoSettings_v3!$C$1:$AH$1,0)),"")</f>
        <v>0</v>
      </c>
      <c r="AB120" s="157">
        <f>IFERROR(INDEX(NoSettings_v3!$C$2:$AH$4612,MATCH('EPS 3.1.3'!$B120,NoSettings_v3!$A$2:$A$4612,0),MATCH('EPS 3.1.3'!AB$1,NoSettings_v3!$C$1:$AH$1,0)),"")</f>
        <v>0</v>
      </c>
      <c r="AC120" s="157">
        <f>IFERROR(INDEX(NoSettings_v3!$C$2:$AH$4612,MATCH('EPS 3.1.3'!$B120,NoSettings_v3!$A$2:$A$4612,0),MATCH('EPS 3.1.3'!AC$1,NoSettings_v3!$C$1:$AH$1,0)),"")</f>
        <v>0</v>
      </c>
      <c r="AD120" s="157">
        <f>IFERROR(INDEX(NoSettings_v3!$C$2:$AH$4612,MATCH('EPS 3.1.3'!$B120,NoSettings_v3!$A$2:$A$4612,0),MATCH('EPS 3.1.3'!AD$1,NoSettings_v3!$C$1:$AH$1,0)),"")</f>
        <v>0</v>
      </c>
      <c r="AE120" s="157">
        <f>IFERROR(INDEX(NoSettings_v3!$C$2:$AH$4612,MATCH('EPS 3.1.3'!$B120,NoSettings_v3!$A$2:$A$4612,0),MATCH('EPS 3.1.3'!AE$1,NoSettings_v3!$C$1:$AH$1,0)),"")</f>
        <v>0</v>
      </c>
      <c r="AF120" s="157">
        <f>IFERROR(INDEX(NoSettings_v3!$C$2:$AH$4612,MATCH('EPS 3.1.3'!$B120,NoSettings_v3!$A$2:$A$4612,0),MATCH('EPS 3.1.3'!AF$1,NoSettings_v3!$C$1:$AH$1,0)),"")</f>
        <v>0</v>
      </c>
      <c r="AG120" s="157">
        <f>IFERROR(INDEX(NoSettings_v3!$C$2:$AH$4612,MATCH('EPS 3.1.3'!$B120,NoSettings_v3!$A$2:$A$4612,0),MATCH('EPS 3.1.3'!AG$1,NoSettings_v3!$C$1:$AH$1,0)),"")</f>
        <v>0</v>
      </c>
      <c r="AH120" s="157">
        <f>IFERROR(INDEX(NoSettings_v3!$C$2:$AH$4612,MATCH('EPS 3.1.3'!$B120,NoSettings_v3!$A$2:$A$4612,0),MATCH('EPS 3.1.3'!AH$1,NoSettings_v3!$C$1:$AH$1,0)),"")</f>
        <v>0</v>
      </c>
      <c r="AI120" s="157">
        <f>IFERROR(INDEX(NoSettings_v3!$C$2:$AH$4612,MATCH('EPS 3.1.3'!$B120,NoSettings_v3!$A$2:$A$4612,0),MATCH('EPS 3.1.3'!AI$1,NoSettings_v3!$C$1:$AH$1,0)),"")</f>
        <v>0</v>
      </c>
    </row>
    <row r="121" spans="2:35" x14ac:dyDescent="0.35">
      <c r="B121" s="164" t="s">
        <v>1059</v>
      </c>
      <c r="C121" s="127" t="s">
        <v>964</v>
      </c>
      <c r="D121" s="157">
        <f>IFERROR(INDEX(NoSettings_v3!$C$2:$AH$4612,MATCH('EPS 3.1.3'!$B121,NoSettings_v3!$A$2:$A$4612,0),MATCH('EPS 3.1.3'!D$1,NoSettings_v3!$C$1:$AH$1,0)),"")</f>
        <v>0</v>
      </c>
      <c r="E121" s="157">
        <f>IFERROR(INDEX(NoSettings_v3!$C$2:$AH$4612,MATCH('EPS 3.1.3'!$B121,NoSettings_v3!$A$2:$A$4612,0),MATCH('EPS 3.1.3'!E$1,NoSettings_v3!$C$1:$AH$1,0)),"")</f>
        <v>0</v>
      </c>
      <c r="F121" s="157">
        <f>IFERROR(INDEX(NoSettings_v3!$C$2:$AH$4612,MATCH('EPS 3.1.3'!$B121,NoSettings_v3!$A$2:$A$4612,0),MATCH('EPS 3.1.3'!F$1,NoSettings_v3!$C$1:$AH$1,0)),"")</f>
        <v>0</v>
      </c>
      <c r="G121" s="157">
        <f>IFERROR(INDEX(NoSettings_v3!$C$2:$AH$4612,MATCH('EPS 3.1.3'!$B121,NoSettings_v3!$A$2:$A$4612,0),MATCH('EPS 3.1.3'!G$1,NoSettings_v3!$C$1:$AH$1,0)),"")</f>
        <v>0</v>
      </c>
      <c r="H121" s="157">
        <f>IFERROR(INDEX(NoSettings_v3!$C$2:$AH$4612,MATCH('EPS 3.1.3'!$B121,NoSettings_v3!$A$2:$A$4612,0),MATCH('EPS 3.1.3'!H$1,NoSettings_v3!$C$1:$AH$1,0)),"")</f>
        <v>0</v>
      </c>
      <c r="I121" s="157">
        <f>IFERROR(INDEX(NoSettings_v3!$C$2:$AH$4612,MATCH('EPS 3.1.3'!$B121,NoSettings_v3!$A$2:$A$4612,0),MATCH('EPS 3.1.3'!I$1,NoSettings_v3!$C$1:$AH$1,0)),"")</f>
        <v>0</v>
      </c>
      <c r="J121" s="157">
        <f>IFERROR(INDEX(NoSettings_v3!$C$2:$AH$4612,MATCH('EPS 3.1.3'!$B121,NoSettings_v3!$A$2:$A$4612,0),MATCH('EPS 3.1.3'!J$1,NoSettings_v3!$C$1:$AH$1,0)),"")</f>
        <v>0</v>
      </c>
      <c r="K121" s="157">
        <f>IFERROR(INDEX(NoSettings_v3!$C$2:$AH$4612,MATCH('EPS 3.1.3'!$B121,NoSettings_v3!$A$2:$A$4612,0),MATCH('EPS 3.1.3'!K$1,NoSettings_v3!$C$1:$AH$1,0)),"")</f>
        <v>0</v>
      </c>
      <c r="L121" s="157">
        <f>IFERROR(INDEX(NoSettings_v3!$C$2:$AH$4612,MATCH('EPS 3.1.3'!$B121,NoSettings_v3!$A$2:$A$4612,0),MATCH('EPS 3.1.3'!L$1,NoSettings_v3!$C$1:$AH$1,0)),"")</f>
        <v>0</v>
      </c>
      <c r="M121" s="157">
        <f>IFERROR(INDEX(NoSettings_v3!$C$2:$AH$4612,MATCH('EPS 3.1.3'!$B121,NoSettings_v3!$A$2:$A$4612,0),MATCH('EPS 3.1.3'!M$1,NoSettings_v3!$C$1:$AH$1,0)),"")</f>
        <v>0</v>
      </c>
      <c r="N121" s="157">
        <f>IFERROR(INDEX(NoSettings_v3!$C$2:$AH$4612,MATCH('EPS 3.1.3'!$B121,NoSettings_v3!$A$2:$A$4612,0),MATCH('EPS 3.1.3'!N$1,NoSettings_v3!$C$1:$AH$1,0)),"")</f>
        <v>0</v>
      </c>
      <c r="O121" s="157">
        <f>IFERROR(INDEX(NoSettings_v3!$C$2:$AH$4612,MATCH('EPS 3.1.3'!$B121,NoSettings_v3!$A$2:$A$4612,0),MATCH('EPS 3.1.3'!O$1,NoSettings_v3!$C$1:$AH$1,0)),"")</f>
        <v>0</v>
      </c>
      <c r="P121" s="157">
        <f>IFERROR(INDEX(NoSettings_v3!$C$2:$AH$4612,MATCH('EPS 3.1.3'!$B121,NoSettings_v3!$A$2:$A$4612,0),MATCH('EPS 3.1.3'!P$1,NoSettings_v3!$C$1:$AH$1,0)),"")</f>
        <v>0</v>
      </c>
      <c r="Q121" s="157">
        <f>IFERROR(INDEX(NoSettings_v3!$C$2:$AH$4612,MATCH('EPS 3.1.3'!$B121,NoSettings_v3!$A$2:$A$4612,0),MATCH('EPS 3.1.3'!Q$1,NoSettings_v3!$C$1:$AH$1,0)),"")</f>
        <v>0</v>
      </c>
      <c r="R121" s="157">
        <f>IFERROR(INDEX(NoSettings_v3!$C$2:$AH$4612,MATCH('EPS 3.1.3'!$B121,NoSettings_v3!$A$2:$A$4612,0),MATCH('EPS 3.1.3'!R$1,NoSettings_v3!$C$1:$AH$1,0)),"")</f>
        <v>0</v>
      </c>
      <c r="S121" s="157">
        <f>IFERROR(INDEX(NoSettings_v3!$C$2:$AH$4612,MATCH('EPS 3.1.3'!$B121,NoSettings_v3!$A$2:$A$4612,0),MATCH('EPS 3.1.3'!S$1,NoSettings_v3!$C$1:$AH$1,0)),"")</f>
        <v>0</v>
      </c>
      <c r="T121" s="157">
        <f>IFERROR(INDEX(NoSettings_v3!$C$2:$AH$4612,MATCH('EPS 3.1.3'!$B121,NoSettings_v3!$A$2:$A$4612,0),MATCH('EPS 3.1.3'!T$1,NoSettings_v3!$C$1:$AH$1,0)),"")</f>
        <v>0</v>
      </c>
      <c r="U121" s="157">
        <f>IFERROR(INDEX(NoSettings_v3!$C$2:$AH$4612,MATCH('EPS 3.1.3'!$B121,NoSettings_v3!$A$2:$A$4612,0),MATCH('EPS 3.1.3'!U$1,NoSettings_v3!$C$1:$AH$1,0)),"")</f>
        <v>0</v>
      </c>
      <c r="V121" s="157">
        <f>IFERROR(INDEX(NoSettings_v3!$C$2:$AH$4612,MATCH('EPS 3.1.3'!$B121,NoSettings_v3!$A$2:$A$4612,0),MATCH('EPS 3.1.3'!V$1,NoSettings_v3!$C$1:$AH$1,0)),"")</f>
        <v>0</v>
      </c>
      <c r="W121" s="157">
        <f>IFERROR(INDEX(NoSettings_v3!$C$2:$AH$4612,MATCH('EPS 3.1.3'!$B121,NoSettings_v3!$A$2:$A$4612,0),MATCH('EPS 3.1.3'!W$1,NoSettings_v3!$C$1:$AH$1,0)),"")</f>
        <v>0</v>
      </c>
      <c r="X121" s="157">
        <f>IFERROR(INDEX(NoSettings_v3!$C$2:$AH$4612,MATCH('EPS 3.1.3'!$B121,NoSettings_v3!$A$2:$A$4612,0),MATCH('EPS 3.1.3'!X$1,NoSettings_v3!$C$1:$AH$1,0)),"")</f>
        <v>0</v>
      </c>
      <c r="Y121" s="157">
        <f>IFERROR(INDEX(NoSettings_v3!$C$2:$AH$4612,MATCH('EPS 3.1.3'!$B121,NoSettings_v3!$A$2:$A$4612,0),MATCH('EPS 3.1.3'!Y$1,NoSettings_v3!$C$1:$AH$1,0)),"")</f>
        <v>0</v>
      </c>
      <c r="Z121" s="157">
        <f>IFERROR(INDEX(NoSettings_v3!$C$2:$AH$4612,MATCH('EPS 3.1.3'!$B121,NoSettings_v3!$A$2:$A$4612,0),MATCH('EPS 3.1.3'!Z$1,NoSettings_v3!$C$1:$AH$1,0)),"")</f>
        <v>0</v>
      </c>
      <c r="AA121" s="157">
        <f>IFERROR(INDEX(NoSettings_v3!$C$2:$AH$4612,MATCH('EPS 3.1.3'!$B121,NoSettings_v3!$A$2:$A$4612,0),MATCH('EPS 3.1.3'!AA$1,NoSettings_v3!$C$1:$AH$1,0)),"")</f>
        <v>0</v>
      </c>
      <c r="AB121" s="157">
        <f>IFERROR(INDEX(NoSettings_v3!$C$2:$AH$4612,MATCH('EPS 3.1.3'!$B121,NoSettings_v3!$A$2:$A$4612,0),MATCH('EPS 3.1.3'!AB$1,NoSettings_v3!$C$1:$AH$1,0)),"")</f>
        <v>0</v>
      </c>
      <c r="AC121" s="157">
        <f>IFERROR(INDEX(NoSettings_v3!$C$2:$AH$4612,MATCH('EPS 3.1.3'!$B121,NoSettings_v3!$A$2:$A$4612,0),MATCH('EPS 3.1.3'!AC$1,NoSettings_v3!$C$1:$AH$1,0)),"")</f>
        <v>0</v>
      </c>
      <c r="AD121" s="157">
        <f>IFERROR(INDEX(NoSettings_v3!$C$2:$AH$4612,MATCH('EPS 3.1.3'!$B121,NoSettings_v3!$A$2:$A$4612,0),MATCH('EPS 3.1.3'!AD$1,NoSettings_v3!$C$1:$AH$1,0)),"")</f>
        <v>0</v>
      </c>
      <c r="AE121" s="157">
        <f>IFERROR(INDEX(NoSettings_v3!$C$2:$AH$4612,MATCH('EPS 3.1.3'!$B121,NoSettings_v3!$A$2:$A$4612,0),MATCH('EPS 3.1.3'!AE$1,NoSettings_v3!$C$1:$AH$1,0)),"")</f>
        <v>0</v>
      </c>
      <c r="AF121" s="157">
        <f>IFERROR(INDEX(NoSettings_v3!$C$2:$AH$4612,MATCH('EPS 3.1.3'!$B121,NoSettings_v3!$A$2:$A$4612,0),MATCH('EPS 3.1.3'!AF$1,NoSettings_v3!$C$1:$AH$1,0)),"")</f>
        <v>0</v>
      </c>
      <c r="AG121" s="157">
        <f>IFERROR(INDEX(NoSettings_v3!$C$2:$AH$4612,MATCH('EPS 3.1.3'!$B121,NoSettings_v3!$A$2:$A$4612,0),MATCH('EPS 3.1.3'!AG$1,NoSettings_v3!$C$1:$AH$1,0)),"")</f>
        <v>0</v>
      </c>
      <c r="AH121" s="157">
        <f>IFERROR(INDEX(NoSettings_v3!$C$2:$AH$4612,MATCH('EPS 3.1.3'!$B121,NoSettings_v3!$A$2:$A$4612,0),MATCH('EPS 3.1.3'!AH$1,NoSettings_v3!$C$1:$AH$1,0)),"")</f>
        <v>0</v>
      </c>
      <c r="AI121" s="157">
        <f>IFERROR(INDEX(NoSettings_v3!$C$2:$AH$4612,MATCH('EPS 3.1.3'!$B121,NoSettings_v3!$A$2:$A$4612,0),MATCH('EPS 3.1.3'!AI$1,NoSettings_v3!$C$1:$AH$1,0)),"")</f>
        <v>0</v>
      </c>
    </row>
    <row r="122" spans="2:35" ht="14.25" customHeight="1" x14ac:dyDescent="0.35">
      <c r="B122" s="164" t="s">
        <v>445</v>
      </c>
      <c r="C122" s="127" t="s">
        <v>964</v>
      </c>
      <c r="D122" s="157">
        <f>IFERROR(INDEX(NoSettings_v3!$C$2:$AH$4612,MATCH('EPS 3.1.3'!$B122,NoSettings_v3!$A$2:$A$4612,0),MATCH('EPS 3.1.3'!D$1,NoSettings_v3!$C$1:$AH$1,0)),"")</f>
        <v>0</v>
      </c>
      <c r="E122" s="157">
        <f>IFERROR(INDEX(NoSettings_v3!$C$2:$AH$4612,MATCH('EPS 3.1.3'!$B122,NoSettings_v3!$A$2:$A$4612,0),MATCH('EPS 3.1.3'!E$1,NoSettings_v3!$C$1:$AH$1,0)),"")</f>
        <v>0</v>
      </c>
      <c r="F122" s="157">
        <f>IFERROR(INDEX(NoSettings_v3!$C$2:$AH$4612,MATCH('EPS 3.1.3'!$B122,NoSettings_v3!$A$2:$A$4612,0),MATCH('EPS 3.1.3'!F$1,NoSettings_v3!$C$1:$AH$1,0)),"")</f>
        <v>0</v>
      </c>
      <c r="G122" s="157">
        <f>IFERROR(INDEX(NoSettings_v3!$C$2:$AH$4612,MATCH('EPS 3.1.3'!$B122,NoSettings_v3!$A$2:$A$4612,0),MATCH('EPS 3.1.3'!G$1,NoSettings_v3!$C$1:$AH$1,0)),"")</f>
        <v>0</v>
      </c>
      <c r="H122" s="157">
        <f>IFERROR(INDEX(NoSettings_v3!$C$2:$AH$4612,MATCH('EPS 3.1.3'!$B122,NoSettings_v3!$A$2:$A$4612,0),MATCH('EPS 3.1.3'!H$1,NoSettings_v3!$C$1:$AH$1,0)),"")</f>
        <v>0</v>
      </c>
      <c r="I122" s="157">
        <f>IFERROR(INDEX(NoSettings_v3!$C$2:$AH$4612,MATCH('EPS 3.1.3'!$B122,NoSettings_v3!$A$2:$A$4612,0),MATCH('EPS 3.1.3'!I$1,NoSettings_v3!$C$1:$AH$1,0)),"")</f>
        <v>0</v>
      </c>
      <c r="J122" s="157">
        <f>IFERROR(INDEX(NoSettings_v3!$C$2:$AH$4612,MATCH('EPS 3.1.3'!$B122,NoSettings_v3!$A$2:$A$4612,0),MATCH('EPS 3.1.3'!J$1,NoSettings_v3!$C$1:$AH$1,0)),"")</f>
        <v>0</v>
      </c>
      <c r="K122" s="157">
        <f>IFERROR(INDEX(NoSettings_v3!$C$2:$AH$4612,MATCH('EPS 3.1.3'!$B122,NoSettings_v3!$A$2:$A$4612,0),MATCH('EPS 3.1.3'!K$1,NoSettings_v3!$C$1:$AH$1,0)),"")</f>
        <v>0</v>
      </c>
      <c r="L122" s="157">
        <f>IFERROR(INDEX(NoSettings_v3!$C$2:$AH$4612,MATCH('EPS 3.1.3'!$B122,NoSettings_v3!$A$2:$A$4612,0),MATCH('EPS 3.1.3'!L$1,NoSettings_v3!$C$1:$AH$1,0)),"")</f>
        <v>0</v>
      </c>
      <c r="M122" s="157">
        <f>IFERROR(INDEX(NoSettings_v3!$C$2:$AH$4612,MATCH('EPS 3.1.3'!$B122,NoSettings_v3!$A$2:$A$4612,0),MATCH('EPS 3.1.3'!M$1,NoSettings_v3!$C$1:$AH$1,0)),"")</f>
        <v>0</v>
      </c>
      <c r="N122" s="157">
        <f>IFERROR(INDEX(NoSettings_v3!$C$2:$AH$4612,MATCH('EPS 3.1.3'!$B122,NoSettings_v3!$A$2:$A$4612,0),MATCH('EPS 3.1.3'!N$1,NoSettings_v3!$C$1:$AH$1,0)),"")</f>
        <v>0</v>
      </c>
      <c r="O122" s="157">
        <f>IFERROR(INDEX(NoSettings_v3!$C$2:$AH$4612,MATCH('EPS 3.1.3'!$B122,NoSettings_v3!$A$2:$A$4612,0),MATCH('EPS 3.1.3'!O$1,NoSettings_v3!$C$1:$AH$1,0)),"")</f>
        <v>0</v>
      </c>
      <c r="P122" s="157">
        <f>IFERROR(INDEX(NoSettings_v3!$C$2:$AH$4612,MATCH('EPS 3.1.3'!$B122,NoSettings_v3!$A$2:$A$4612,0),MATCH('EPS 3.1.3'!P$1,NoSettings_v3!$C$1:$AH$1,0)),"")</f>
        <v>0</v>
      </c>
      <c r="Q122" s="157">
        <f>IFERROR(INDEX(NoSettings_v3!$C$2:$AH$4612,MATCH('EPS 3.1.3'!$B122,NoSettings_v3!$A$2:$A$4612,0),MATCH('EPS 3.1.3'!Q$1,NoSettings_v3!$C$1:$AH$1,0)),"")</f>
        <v>0</v>
      </c>
      <c r="R122" s="157">
        <f>IFERROR(INDEX(NoSettings_v3!$C$2:$AH$4612,MATCH('EPS 3.1.3'!$B122,NoSettings_v3!$A$2:$A$4612,0),MATCH('EPS 3.1.3'!R$1,NoSettings_v3!$C$1:$AH$1,0)),"")</f>
        <v>0</v>
      </c>
      <c r="S122" s="157">
        <f>IFERROR(INDEX(NoSettings_v3!$C$2:$AH$4612,MATCH('EPS 3.1.3'!$B122,NoSettings_v3!$A$2:$A$4612,0),MATCH('EPS 3.1.3'!S$1,NoSettings_v3!$C$1:$AH$1,0)),"")</f>
        <v>0</v>
      </c>
      <c r="T122" s="157">
        <f>IFERROR(INDEX(NoSettings_v3!$C$2:$AH$4612,MATCH('EPS 3.1.3'!$B122,NoSettings_v3!$A$2:$A$4612,0),MATCH('EPS 3.1.3'!T$1,NoSettings_v3!$C$1:$AH$1,0)),"")</f>
        <v>0</v>
      </c>
      <c r="U122" s="157">
        <f>IFERROR(INDEX(NoSettings_v3!$C$2:$AH$4612,MATCH('EPS 3.1.3'!$B122,NoSettings_v3!$A$2:$A$4612,0),MATCH('EPS 3.1.3'!U$1,NoSettings_v3!$C$1:$AH$1,0)),"")</f>
        <v>0</v>
      </c>
      <c r="V122" s="157">
        <f>IFERROR(INDEX(NoSettings_v3!$C$2:$AH$4612,MATCH('EPS 3.1.3'!$B122,NoSettings_v3!$A$2:$A$4612,0),MATCH('EPS 3.1.3'!V$1,NoSettings_v3!$C$1:$AH$1,0)),"")</f>
        <v>0</v>
      </c>
      <c r="W122" s="157">
        <f>IFERROR(INDEX(NoSettings_v3!$C$2:$AH$4612,MATCH('EPS 3.1.3'!$B122,NoSettings_v3!$A$2:$A$4612,0),MATCH('EPS 3.1.3'!W$1,NoSettings_v3!$C$1:$AH$1,0)),"")</f>
        <v>0</v>
      </c>
      <c r="X122" s="157">
        <f>IFERROR(INDEX(NoSettings_v3!$C$2:$AH$4612,MATCH('EPS 3.1.3'!$B122,NoSettings_v3!$A$2:$A$4612,0),MATCH('EPS 3.1.3'!X$1,NoSettings_v3!$C$1:$AH$1,0)),"")</f>
        <v>0</v>
      </c>
      <c r="Y122" s="157">
        <f>IFERROR(INDEX(NoSettings_v3!$C$2:$AH$4612,MATCH('EPS 3.1.3'!$B122,NoSettings_v3!$A$2:$A$4612,0),MATCH('EPS 3.1.3'!Y$1,NoSettings_v3!$C$1:$AH$1,0)),"")</f>
        <v>0</v>
      </c>
      <c r="Z122" s="157">
        <f>IFERROR(INDEX(NoSettings_v3!$C$2:$AH$4612,MATCH('EPS 3.1.3'!$B122,NoSettings_v3!$A$2:$A$4612,0),MATCH('EPS 3.1.3'!Z$1,NoSettings_v3!$C$1:$AH$1,0)),"")</f>
        <v>0</v>
      </c>
      <c r="AA122" s="157">
        <f>IFERROR(INDEX(NoSettings_v3!$C$2:$AH$4612,MATCH('EPS 3.1.3'!$B122,NoSettings_v3!$A$2:$A$4612,0),MATCH('EPS 3.1.3'!AA$1,NoSettings_v3!$C$1:$AH$1,0)),"")</f>
        <v>0</v>
      </c>
      <c r="AB122" s="157">
        <f>IFERROR(INDEX(NoSettings_v3!$C$2:$AH$4612,MATCH('EPS 3.1.3'!$B122,NoSettings_v3!$A$2:$A$4612,0),MATCH('EPS 3.1.3'!AB$1,NoSettings_v3!$C$1:$AH$1,0)),"")</f>
        <v>0</v>
      </c>
      <c r="AC122" s="157">
        <f>IFERROR(INDEX(NoSettings_v3!$C$2:$AH$4612,MATCH('EPS 3.1.3'!$B122,NoSettings_v3!$A$2:$A$4612,0),MATCH('EPS 3.1.3'!AC$1,NoSettings_v3!$C$1:$AH$1,0)),"")</f>
        <v>0</v>
      </c>
      <c r="AD122" s="157">
        <f>IFERROR(INDEX(NoSettings_v3!$C$2:$AH$4612,MATCH('EPS 3.1.3'!$B122,NoSettings_v3!$A$2:$A$4612,0),MATCH('EPS 3.1.3'!AD$1,NoSettings_v3!$C$1:$AH$1,0)),"")</f>
        <v>0</v>
      </c>
      <c r="AE122" s="157">
        <f>IFERROR(INDEX(NoSettings_v3!$C$2:$AH$4612,MATCH('EPS 3.1.3'!$B122,NoSettings_v3!$A$2:$A$4612,0),MATCH('EPS 3.1.3'!AE$1,NoSettings_v3!$C$1:$AH$1,0)),"")</f>
        <v>0</v>
      </c>
      <c r="AF122" s="157">
        <f>IFERROR(INDEX(NoSettings_v3!$C$2:$AH$4612,MATCH('EPS 3.1.3'!$B122,NoSettings_v3!$A$2:$A$4612,0),MATCH('EPS 3.1.3'!AF$1,NoSettings_v3!$C$1:$AH$1,0)),"")</f>
        <v>0</v>
      </c>
      <c r="AG122" s="157">
        <f>IFERROR(INDEX(NoSettings_v3!$C$2:$AH$4612,MATCH('EPS 3.1.3'!$B122,NoSettings_v3!$A$2:$A$4612,0),MATCH('EPS 3.1.3'!AG$1,NoSettings_v3!$C$1:$AH$1,0)),"")</f>
        <v>0</v>
      </c>
      <c r="AH122" s="157">
        <f>IFERROR(INDEX(NoSettings_v3!$C$2:$AH$4612,MATCH('EPS 3.1.3'!$B122,NoSettings_v3!$A$2:$A$4612,0),MATCH('EPS 3.1.3'!AH$1,NoSettings_v3!$C$1:$AH$1,0)),"")</f>
        <v>0</v>
      </c>
      <c r="AI122" s="157">
        <f>IFERROR(INDEX(NoSettings_v3!$C$2:$AH$4612,MATCH('EPS 3.1.3'!$B122,NoSettings_v3!$A$2:$A$4612,0),MATCH('EPS 3.1.3'!AI$1,NoSettings_v3!$C$1:$AH$1,0)),"")</f>
        <v>0</v>
      </c>
    </row>
    <row r="123" spans="2:35" x14ac:dyDescent="0.35">
      <c r="B123" s="164" t="s">
        <v>446</v>
      </c>
      <c r="C123" s="127" t="s">
        <v>964</v>
      </c>
      <c r="D123" s="157">
        <f>IFERROR(INDEX(NoSettings_v3!$C$2:$AH$4612,MATCH('EPS 3.1.3'!$B123,NoSettings_v3!$A$2:$A$4612,0),MATCH('EPS 3.1.3'!D$1,NoSettings_v3!$C$1:$AH$1,0)),"")</f>
        <v>0</v>
      </c>
      <c r="E123" s="157">
        <f>IFERROR(INDEX(NoSettings_v3!$C$2:$AH$4612,MATCH('EPS 3.1.3'!$B123,NoSettings_v3!$A$2:$A$4612,0),MATCH('EPS 3.1.3'!E$1,NoSettings_v3!$C$1:$AH$1,0)),"")</f>
        <v>0</v>
      </c>
      <c r="F123" s="157">
        <f>IFERROR(INDEX(NoSettings_v3!$C$2:$AH$4612,MATCH('EPS 3.1.3'!$B123,NoSettings_v3!$A$2:$A$4612,0),MATCH('EPS 3.1.3'!F$1,NoSettings_v3!$C$1:$AH$1,0)),"")</f>
        <v>0</v>
      </c>
      <c r="G123" s="157">
        <f>IFERROR(INDEX(NoSettings_v3!$C$2:$AH$4612,MATCH('EPS 3.1.3'!$B123,NoSettings_v3!$A$2:$A$4612,0),MATCH('EPS 3.1.3'!G$1,NoSettings_v3!$C$1:$AH$1,0)),"")</f>
        <v>0</v>
      </c>
      <c r="H123" s="157">
        <f>IFERROR(INDEX(NoSettings_v3!$C$2:$AH$4612,MATCH('EPS 3.1.3'!$B123,NoSettings_v3!$A$2:$A$4612,0),MATCH('EPS 3.1.3'!H$1,NoSettings_v3!$C$1:$AH$1,0)),"")</f>
        <v>0</v>
      </c>
      <c r="I123" s="157">
        <f>IFERROR(INDEX(NoSettings_v3!$C$2:$AH$4612,MATCH('EPS 3.1.3'!$B123,NoSettings_v3!$A$2:$A$4612,0),MATCH('EPS 3.1.3'!I$1,NoSettings_v3!$C$1:$AH$1,0)),"")</f>
        <v>0</v>
      </c>
      <c r="J123" s="157">
        <f>IFERROR(INDEX(NoSettings_v3!$C$2:$AH$4612,MATCH('EPS 3.1.3'!$B123,NoSettings_v3!$A$2:$A$4612,0),MATCH('EPS 3.1.3'!J$1,NoSettings_v3!$C$1:$AH$1,0)),"")</f>
        <v>0</v>
      </c>
      <c r="K123" s="157">
        <f>IFERROR(INDEX(NoSettings_v3!$C$2:$AH$4612,MATCH('EPS 3.1.3'!$B123,NoSettings_v3!$A$2:$A$4612,0),MATCH('EPS 3.1.3'!K$1,NoSettings_v3!$C$1:$AH$1,0)),"")</f>
        <v>0</v>
      </c>
      <c r="L123" s="157">
        <f>IFERROR(INDEX(NoSettings_v3!$C$2:$AH$4612,MATCH('EPS 3.1.3'!$B123,NoSettings_v3!$A$2:$A$4612,0),MATCH('EPS 3.1.3'!L$1,NoSettings_v3!$C$1:$AH$1,0)),"")</f>
        <v>0</v>
      </c>
      <c r="M123" s="157">
        <f>IFERROR(INDEX(NoSettings_v3!$C$2:$AH$4612,MATCH('EPS 3.1.3'!$B123,NoSettings_v3!$A$2:$A$4612,0),MATCH('EPS 3.1.3'!M$1,NoSettings_v3!$C$1:$AH$1,0)),"")</f>
        <v>0</v>
      </c>
      <c r="N123" s="157">
        <f>IFERROR(INDEX(NoSettings_v3!$C$2:$AH$4612,MATCH('EPS 3.1.3'!$B123,NoSettings_v3!$A$2:$A$4612,0),MATCH('EPS 3.1.3'!N$1,NoSettings_v3!$C$1:$AH$1,0)),"")</f>
        <v>0</v>
      </c>
      <c r="O123" s="157">
        <f>IFERROR(INDEX(NoSettings_v3!$C$2:$AH$4612,MATCH('EPS 3.1.3'!$B123,NoSettings_v3!$A$2:$A$4612,0),MATCH('EPS 3.1.3'!O$1,NoSettings_v3!$C$1:$AH$1,0)),"")</f>
        <v>0</v>
      </c>
      <c r="P123" s="157">
        <f>IFERROR(INDEX(NoSettings_v3!$C$2:$AH$4612,MATCH('EPS 3.1.3'!$B123,NoSettings_v3!$A$2:$A$4612,0),MATCH('EPS 3.1.3'!P$1,NoSettings_v3!$C$1:$AH$1,0)),"")</f>
        <v>0</v>
      </c>
      <c r="Q123" s="157">
        <f>IFERROR(INDEX(NoSettings_v3!$C$2:$AH$4612,MATCH('EPS 3.1.3'!$B123,NoSettings_v3!$A$2:$A$4612,0),MATCH('EPS 3.1.3'!Q$1,NoSettings_v3!$C$1:$AH$1,0)),"")</f>
        <v>0</v>
      </c>
      <c r="R123" s="157">
        <f>IFERROR(INDEX(NoSettings_v3!$C$2:$AH$4612,MATCH('EPS 3.1.3'!$B123,NoSettings_v3!$A$2:$A$4612,0),MATCH('EPS 3.1.3'!R$1,NoSettings_v3!$C$1:$AH$1,0)),"")</f>
        <v>0</v>
      </c>
      <c r="S123" s="157">
        <f>IFERROR(INDEX(NoSettings_v3!$C$2:$AH$4612,MATCH('EPS 3.1.3'!$B123,NoSettings_v3!$A$2:$A$4612,0),MATCH('EPS 3.1.3'!S$1,NoSettings_v3!$C$1:$AH$1,0)),"")</f>
        <v>0</v>
      </c>
      <c r="T123" s="157">
        <f>IFERROR(INDEX(NoSettings_v3!$C$2:$AH$4612,MATCH('EPS 3.1.3'!$B123,NoSettings_v3!$A$2:$A$4612,0),MATCH('EPS 3.1.3'!T$1,NoSettings_v3!$C$1:$AH$1,0)),"")</f>
        <v>0</v>
      </c>
      <c r="U123" s="157">
        <f>IFERROR(INDEX(NoSettings_v3!$C$2:$AH$4612,MATCH('EPS 3.1.3'!$B123,NoSettings_v3!$A$2:$A$4612,0),MATCH('EPS 3.1.3'!U$1,NoSettings_v3!$C$1:$AH$1,0)),"")</f>
        <v>0</v>
      </c>
      <c r="V123" s="157">
        <f>IFERROR(INDEX(NoSettings_v3!$C$2:$AH$4612,MATCH('EPS 3.1.3'!$B123,NoSettings_v3!$A$2:$A$4612,0),MATCH('EPS 3.1.3'!V$1,NoSettings_v3!$C$1:$AH$1,0)),"")</f>
        <v>0</v>
      </c>
      <c r="W123" s="157">
        <f>IFERROR(INDEX(NoSettings_v3!$C$2:$AH$4612,MATCH('EPS 3.1.3'!$B123,NoSettings_v3!$A$2:$A$4612,0),MATCH('EPS 3.1.3'!W$1,NoSettings_v3!$C$1:$AH$1,0)),"")</f>
        <v>0</v>
      </c>
      <c r="X123" s="157">
        <f>IFERROR(INDEX(NoSettings_v3!$C$2:$AH$4612,MATCH('EPS 3.1.3'!$B123,NoSettings_v3!$A$2:$A$4612,0),MATCH('EPS 3.1.3'!X$1,NoSettings_v3!$C$1:$AH$1,0)),"")</f>
        <v>0</v>
      </c>
      <c r="Y123" s="157">
        <f>IFERROR(INDEX(NoSettings_v3!$C$2:$AH$4612,MATCH('EPS 3.1.3'!$B123,NoSettings_v3!$A$2:$A$4612,0),MATCH('EPS 3.1.3'!Y$1,NoSettings_v3!$C$1:$AH$1,0)),"")</f>
        <v>0</v>
      </c>
      <c r="Z123" s="157">
        <f>IFERROR(INDEX(NoSettings_v3!$C$2:$AH$4612,MATCH('EPS 3.1.3'!$B123,NoSettings_v3!$A$2:$A$4612,0),MATCH('EPS 3.1.3'!Z$1,NoSettings_v3!$C$1:$AH$1,0)),"")</f>
        <v>0</v>
      </c>
      <c r="AA123" s="157">
        <f>IFERROR(INDEX(NoSettings_v3!$C$2:$AH$4612,MATCH('EPS 3.1.3'!$B123,NoSettings_v3!$A$2:$A$4612,0),MATCH('EPS 3.1.3'!AA$1,NoSettings_v3!$C$1:$AH$1,0)),"")</f>
        <v>0</v>
      </c>
      <c r="AB123" s="157">
        <f>IFERROR(INDEX(NoSettings_v3!$C$2:$AH$4612,MATCH('EPS 3.1.3'!$B123,NoSettings_v3!$A$2:$A$4612,0),MATCH('EPS 3.1.3'!AB$1,NoSettings_v3!$C$1:$AH$1,0)),"")</f>
        <v>0</v>
      </c>
      <c r="AC123" s="157">
        <f>IFERROR(INDEX(NoSettings_v3!$C$2:$AH$4612,MATCH('EPS 3.1.3'!$B123,NoSettings_v3!$A$2:$A$4612,0),MATCH('EPS 3.1.3'!AC$1,NoSettings_v3!$C$1:$AH$1,0)),"")</f>
        <v>0</v>
      </c>
      <c r="AD123" s="157">
        <f>IFERROR(INDEX(NoSettings_v3!$C$2:$AH$4612,MATCH('EPS 3.1.3'!$B123,NoSettings_v3!$A$2:$A$4612,0),MATCH('EPS 3.1.3'!AD$1,NoSettings_v3!$C$1:$AH$1,0)),"")</f>
        <v>0</v>
      </c>
      <c r="AE123" s="157">
        <f>IFERROR(INDEX(NoSettings_v3!$C$2:$AH$4612,MATCH('EPS 3.1.3'!$B123,NoSettings_v3!$A$2:$A$4612,0),MATCH('EPS 3.1.3'!AE$1,NoSettings_v3!$C$1:$AH$1,0)),"")</f>
        <v>0</v>
      </c>
      <c r="AF123" s="157">
        <f>IFERROR(INDEX(NoSettings_v3!$C$2:$AH$4612,MATCH('EPS 3.1.3'!$B123,NoSettings_v3!$A$2:$A$4612,0),MATCH('EPS 3.1.3'!AF$1,NoSettings_v3!$C$1:$AH$1,0)),"")</f>
        <v>0</v>
      </c>
      <c r="AG123" s="157">
        <f>IFERROR(INDEX(NoSettings_v3!$C$2:$AH$4612,MATCH('EPS 3.1.3'!$B123,NoSettings_v3!$A$2:$A$4612,0),MATCH('EPS 3.1.3'!AG$1,NoSettings_v3!$C$1:$AH$1,0)),"")</f>
        <v>0</v>
      </c>
      <c r="AH123" s="157">
        <f>IFERROR(INDEX(NoSettings_v3!$C$2:$AH$4612,MATCH('EPS 3.1.3'!$B123,NoSettings_v3!$A$2:$A$4612,0),MATCH('EPS 3.1.3'!AH$1,NoSettings_v3!$C$1:$AH$1,0)),"")</f>
        <v>0</v>
      </c>
      <c r="AI123" s="157">
        <f>IFERROR(INDEX(NoSettings_v3!$C$2:$AH$4612,MATCH('EPS 3.1.3'!$B123,NoSettings_v3!$A$2:$A$4612,0),MATCH('EPS 3.1.3'!AI$1,NoSettings_v3!$C$1:$AH$1,0)),"")</f>
        <v>0</v>
      </c>
    </row>
    <row r="124" spans="2:35" x14ac:dyDescent="0.35">
      <c r="B124" s="164" t="s">
        <v>447</v>
      </c>
      <c r="C124" s="127" t="s">
        <v>964</v>
      </c>
      <c r="D124" s="157">
        <f>IFERROR(INDEX(NoSettings_v3!$C$2:$AH$4612,MATCH('EPS 3.1.3'!$B124,NoSettings_v3!$A$2:$A$4612,0),MATCH('EPS 3.1.3'!D$1,NoSettings_v3!$C$1:$AH$1,0)),"")</f>
        <v>0</v>
      </c>
      <c r="E124" s="157">
        <f>IFERROR(INDEX(NoSettings_v3!$C$2:$AH$4612,MATCH('EPS 3.1.3'!$B124,NoSettings_v3!$A$2:$A$4612,0),MATCH('EPS 3.1.3'!E$1,NoSettings_v3!$C$1:$AH$1,0)),"")</f>
        <v>0</v>
      </c>
      <c r="F124" s="157">
        <f>IFERROR(INDEX(NoSettings_v3!$C$2:$AH$4612,MATCH('EPS 3.1.3'!$B124,NoSettings_v3!$A$2:$A$4612,0),MATCH('EPS 3.1.3'!F$1,NoSettings_v3!$C$1:$AH$1,0)),"")</f>
        <v>0</v>
      </c>
      <c r="G124" s="157">
        <f>IFERROR(INDEX(NoSettings_v3!$C$2:$AH$4612,MATCH('EPS 3.1.3'!$B124,NoSettings_v3!$A$2:$A$4612,0),MATCH('EPS 3.1.3'!G$1,NoSettings_v3!$C$1:$AH$1,0)),"")</f>
        <v>0</v>
      </c>
      <c r="H124" s="157">
        <f>IFERROR(INDEX(NoSettings_v3!$C$2:$AH$4612,MATCH('EPS 3.1.3'!$B124,NoSettings_v3!$A$2:$A$4612,0),MATCH('EPS 3.1.3'!H$1,NoSettings_v3!$C$1:$AH$1,0)),"")</f>
        <v>0</v>
      </c>
      <c r="I124" s="157">
        <f>IFERROR(INDEX(NoSettings_v3!$C$2:$AH$4612,MATCH('EPS 3.1.3'!$B124,NoSettings_v3!$A$2:$A$4612,0),MATCH('EPS 3.1.3'!I$1,NoSettings_v3!$C$1:$AH$1,0)),"")</f>
        <v>0</v>
      </c>
      <c r="J124" s="157">
        <f>IFERROR(INDEX(NoSettings_v3!$C$2:$AH$4612,MATCH('EPS 3.1.3'!$B124,NoSettings_v3!$A$2:$A$4612,0),MATCH('EPS 3.1.3'!J$1,NoSettings_v3!$C$1:$AH$1,0)),"")</f>
        <v>0</v>
      </c>
      <c r="K124" s="157">
        <f>IFERROR(INDEX(NoSettings_v3!$C$2:$AH$4612,MATCH('EPS 3.1.3'!$B124,NoSettings_v3!$A$2:$A$4612,0),MATCH('EPS 3.1.3'!K$1,NoSettings_v3!$C$1:$AH$1,0)),"")</f>
        <v>0</v>
      </c>
      <c r="L124" s="157">
        <f>IFERROR(INDEX(NoSettings_v3!$C$2:$AH$4612,MATCH('EPS 3.1.3'!$B124,NoSettings_v3!$A$2:$A$4612,0),MATCH('EPS 3.1.3'!L$1,NoSettings_v3!$C$1:$AH$1,0)),"")</f>
        <v>0</v>
      </c>
      <c r="M124" s="157">
        <f>IFERROR(INDEX(NoSettings_v3!$C$2:$AH$4612,MATCH('EPS 3.1.3'!$B124,NoSettings_v3!$A$2:$A$4612,0),MATCH('EPS 3.1.3'!M$1,NoSettings_v3!$C$1:$AH$1,0)),"")</f>
        <v>0</v>
      </c>
      <c r="N124" s="157">
        <f>IFERROR(INDEX(NoSettings_v3!$C$2:$AH$4612,MATCH('EPS 3.1.3'!$B124,NoSettings_v3!$A$2:$A$4612,0),MATCH('EPS 3.1.3'!N$1,NoSettings_v3!$C$1:$AH$1,0)),"")</f>
        <v>0</v>
      </c>
      <c r="O124" s="157">
        <f>IFERROR(INDEX(NoSettings_v3!$C$2:$AH$4612,MATCH('EPS 3.1.3'!$B124,NoSettings_v3!$A$2:$A$4612,0),MATCH('EPS 3.1.3'!O$1,NoSettings_v3!$C$1:$AH$1,0)),"")</f>
        <v>0</v>
      </c>
      <c r="P124" s="157">
        <f>IFERROR(INDEX(NoSettings_v3!$C$2:$AH$4612,MATCH('EPS 3.1.3'!$B124,NoSettings_v3!$A$2:$A$4612,0),MATCH('EPS 3.1.3'!P$1,NoSettings_v3!$C$1:$AH$1,0)),"")</f>
        <v>0</v>
      </c>
      <c r="Q124" s="157">
        <f>IFERROR(INDEX(NoSettings_v3!$C$2:$AH$4612,MATCH('EPS 3.1.3'!$B124,NoSettings_v3!$A$2:$A$4612,0),MATCH('EPS 3.1.3'!Q$1,NoSettings_v3!$C$1:$AH$1,0)),"")</f>
        <v>0</v>
      </c>
      <c r="R124" s="157">
        <f>IFERROR(INDEX(NoSettings_v3!$C$2:$AH$4612,MATCH('EPS 3.1.3'!$B124,NoSettings_v3!$A$2:$A$4612,0),MATCH('EPS 3.1.3'!R$1,NoSettings_v3!$C$1:$AH$1,0)),"")</f>
        <v>0</v>
      </c>
      <c r="S124" s="157">
        <f>IFERROR(INDEX(NoSettings_v3!$C$2:$AH$4612,MATCH('EPS 3.1.3'!$B124,NoSettings_v3!$A$2:$A$4612,0),MATCH('EPS 3.1.3'!S$1,NoSettings_v3!$C$1:$AH$1,0)),"")</f>
        <v>0</v>
      </c>
      <c r="T124" s="157">
        <f>IFERROR(INDEX(NoSettings_v3!$C$2:$AH$4612,MATCH('EPS 3.1.3'!$B124,NoSettings_v3!$A$2:$A$4612,0),MATCH('EPS 3.1.3'!T$1,NoSettings_v3!$C$1:$AH$1,0)),"")</f>
        <v>0</v>
      </c>
      <c r="U124" s="157">
        <f>IFERROR(INDEX(NoSettings_v3!$C$2:$AH$4612,MATCH('EPS 3.1.3'!$B124,NoSettings_v3!$A$2:$A$4612,0),MATCH('EPS 3.1.3'!U$1,NoSettings_v3!$C$1:$AH$1,0)),"")</f>
        <v>0</v>
      </c>
      <c r="V124" s="157">
        <f>IFERROR(INDEX(NoSettings_v3!$C$2:$AH$4612,MATCH('EPS 3.1.3'!$B124,NoSettings_v3!$A$2:$A$4612,0),MATCH('EPS 3.1.3'!V$1,NoSettings_v3!$C$1:$AH$1,0)),"")</f>
        <v>0</v>
      </c>
      <c r="W124" s="157">
        <f>IFERROR(INDEX(NoSettings_v3!$C$2:$AH$4612,MATCH('EPS 3.1.3'!$B124,NoSettings_v3!$A$2:$A$4612,0),MATCH('EPS 3.1.3'!W$1,NoSettings_v3!$C$1:$AH$1,0)),"")</f>
        <v>0</v>
      </c>
      <c r="X124" s="157">
        <f>IFERROR(INDEX(NoSettings_v3!$C$2:$AH$4612,MATCH('EPS 3.1.3'!$B124,NoSettings_v3!$A$2:$A$4612,0),MATCH('EPS 3.1.3'!X$1,NoSettings_v3!$C$1:$AH$1,0)),"")</f>
        <v>0</v>
      </c>
      <c r="Y124" s="157">
        <f>IFERROR(INDEX(NoSettings_v3!$C$2:$AH$4612,MATCH('EPS 3.1.3'!$B124,NoSettings_v3!$A$2:$A$4612,0),MATCH('EPS 3.1.3'!Y$1,NoSettings_v3!$C$1:$AH$1,0)),"")</f>
        <v>0</v>
      </c>
      <c r="Z124" s="157">
        <f>IFERROR(INDEX(NoSettings_v3!$C$2:$AH$4612,MATCH('EPS 3.1.3'!$B124,NoSettings_v3!$A$2:$A$4612,0),MATCH('EPS 3.1.3'!Z$1,NoSettings_v3!$C$1:$AH$1,0)),"")</f>
        <v>0</v>
      </c>
      <c r="AA124" s="157">
        <f>IFERROR(INDEX(NoSettings_v3!$C$2:$AH$4612,MATCH('EPS 3.1.3'!$B124,NoSettings_v3!$A$2:$A$4612,0),MATCH('EPS 3.1.3'!AA$1,NoSettings_v3!$C$1:$AH$1,0)),"")</f>
        <v>0</v>
      </c>
      <c r="AB124" s="157">
        <f>IFERROR(INDEX(NoSettings_v3!$C$2:$AH$4612,MATCH('EPS 3.1.3'!$B124,NoSettings_v3!$A$2:$A$4612,0),MATCH('EPS 3.1.3'!AB$1,NoSettings_v3!$C$1:$AH$1,0)),"")</f>
        <v>0</v>
      </c>
      <c r="AC124" s="157">
        <f>IFERROR(INDEX(NoSettings_v3!$C$2:$AH$4612,MATCH('EPS 3.1.3'!$B124,NoSettings_v3!$A$2:$A$4612,0),MATCH('EPS 3.1.3'!AC$1,NoSettings_v3!$C$1:$AH$1,0)),"")</f>
        <v>0</v>
      </c>
      <c r="AD124" s="157">
        <f>IFERROR(INDEX(NoSettings_v3!$C$2:$AH$4612,MATCH('EPS 3.1.3'!$B124,NoSettings_v3!$A$2:$A$4612,0),MATCH('EPS 3.1.3'!AD$1,NoSettings_v3!$C$1:$AH$1,0)),"")</f>
        <v>0</v>
      </c>
      <c r="AE124" s="157">
        <f>IFERROR(INDEX(NoSettings_v3!$C$2:$AH$4612,MATCH('EPS 3.1.3'!$B124,NoSettings_v3!$A$2:$A$4612,0),MATCH('EPS 3.1.3'!AE$1,NoSettings_v3!$C$1:$AH$1,0)),"")</f>
        <v>0</v>
      </c>
      <c r="AF124" s="157">
        <f>IFERROR(INDEX(NoSettings_v3!$C$2:$AH$4612,MATCH('EPS 3.1.3'!$B124,NoSettings_v3!$A$2:$A$4612,0),MATCH('EPS 3.1.3'!AF$1,NoSettings_v3!$C$1:$AH$1,0)),"")</f>
        <v>0</v>
      </c>
      <c r="AG124" s="157">
        <f>IFERROR(INDEX(NoSettings_v3!$C$2:$AH$4612,MATCH('EPS 3.1.3'!$B124,NoSettings_v3!$A$2:$A$4612,0),MATCH('EPS 3.1.3'!AG$1,NoSettings_v3!$C$1:$AH$1,0)),"")</f>
        <v>0</v>
      </c>
      <c r="AH124" s="157">
        <f>IFERROR(INDEX(NoSettings_v3!$C$2:$AH$4612,MATCH('EPS 3.1.3'!$B124,NoSettings_v3!$A$2:$A$4612,0),MATCH('EPS 3.1.3'!AH$1,NoSettings_v3!$C$1:$AH$1,0)),"")</f>
        <v>0</v>
      </c>
      <c r="AI124" s="157">
        <f>IFERROR(INDEX(NoSettings_v3!$C$2:$AH$4612,MATCH('EPS 3.1.3'!$B124,NoSettings_v3!$A$2:$A$4612,0),MATCH('EPS 3.1.3'!AI$1,NoSettings_v3!$C$1:$AH$1,0)),"")</f>
        <v>0</v>
      </c>
    </row>
    <row r="125" spans="2:35" x14ac:dyDescent="0.35">
      <c r="B125" s="164" t="s">
        <v>448</v>
      </c>
      <c r="C125" s="127" t="s">
        <v>964</v>
      </c>
      <c r="D125" s="157">
        <f>IFERROR(INDEX(NoSettings_v3!$C$2:$AH$4612,MATCH('EPS 3.1.3'!$B125,NoSettings_v3!$A$2:$A$4612,0),MATCH('EPS 3.1.3'!D$1,NoSettings_v3!$C$1:$AH$1,0)),"")</f>
        <v>0</v>
      </c>
      <c r="E125" s="157">
        <f>IFERROR(INDEX(NoSettings_v3!$C$2:$AH$4612,MATCH('EPS 3.1.3'!$B125,NoSettings_v3!$A$2:$A$4612,0),MATCH('EPS 3.1.3'!E$1,NoSettings_v3!$C$1:$AH$1,0)),"")</f>
        <v>0</v>
      </c>
      <c r="F125" s="157">
        <f>IFERROR(INDEX(NoSettings_v3!$C$2:$AH$4612,MATCH('EPS 3.1.3'!$B125,NoSettings_v3!$A$2:$A$4612,0),MATCH('EPS 3.1.3'!F$1,NoSettings_v3!$C$1:$AH$1,0)),"")</f>
        <v>0</v>
      </c>
      <c r="G125" s="157">
        <f>IFERROR(INDEX(NoSettings_v3!$C$2:$AH$4612,MATCH('EPS 3.1.3'!$B125,NoSettings_v3!$A$2:$A$4612,0),MATCH('EPS 3.1.3'!G$1,NoSettings_v3!$C$1:$AH$1,0)),"")</f>
        <v>0</v>
      </c>
      <c r="H125" s="157">
        <f>IFERROR(INDEX(NoSettings_v3!$C$2:$AH$4612,MATCH('EPS 3.1.3'!$B125,NoSettings_v3!$A$2:$A$4612,0),MATCH('EPS 3.1.3'!H$1,NoSettings_v3!$C$1:$AH$1,0)),"")</f>
        <v>0</v>
      </c>
      <c r="I125" s="157">
        <f>IFERROR(INDEX(NoSettings_v3!$C$2:$AH$4612,MATCH('EPS 3.1.3'!$B125,NoSettings_v3!$A$2:$A$4612,0),MATCH('EPS 3.1.3'!I$1,NoSettings_v3!$C$1:$AH$1,0)),"")</f>
        <v>0</v>
      </c>
      <c r="J125" s="157">
        <f>IFERROR(INDEX(NoSettings_v3!$C$2:$AH$4612,MATCH('EPS 3.1.3'!$B125,NoSettings_v3!$A$2:$A$4612,0),MATCH('EPS 3.1.3'!J$1,NoSettings_v3!$C$1:$AH$1,0)),"")</f>
        <v>0</v>
      </c>
      <c r="K125" s="157">
        <f>IFERROR(INDEX(NoSettings_v3!$C$2:$AH$4612,MATCH('EPS 3.1.3'!$B125,NoSettings_v3!$A$2:$A$4612,0),MATCH('EPS 3.1.3'!K$1,NoSettings_v3!$C$1:$AH$1,0)),"")</f>
        <v>0</v>
      </c>
      <c r="L125" s="157">
        <f>IFERROR(INDEX(NoSettings_v3!$C$2:$AH$4612,MATCH('EPS 3.1.3'!$B125,NoSettings_v3!$A$2:$A$4612,0),MATCH('EPS 3.1.3'!L$1,NoSettings_v3!$C$1:$AH$1,0)),"")</f>
        <v>0</v>
      </c>
      <c r="M125" s="157">
        <f>IFERROR(INDEX(NoSettings_v3!$C$2:$AH$4612,MATCH('EPS 3.1.3'!$B125,NoSettings_v3!$A$2:$A$4612,0),MATCH('EPS 3.1.3'!M$1,NoSettings_v3!$C$1:$AH$1,0)),"")</f>
        <v>0</v>
      </c>
      <c r="N125" s="157">
        <f>IFERROR(INDEX(NoSettings_v3!$C$2:$AH$4612,MATCH('EPS 3.1.3'!$B125,NoSettings_v3!$A$2:$A$4612,0),MATCH('EPS 3.1.3'!N$1,NoSettings_v3!$C$1:$AH$1,0)),"")</f>
        <v>0</v>
      </c>
      <c r="O125" s="157">
        <f>IFERROR(INDEX(NoSettings_v3!$C$2:$AH$4612,MATCH('EPS 3.1.3'!$B125,NoSettings_v3!$A$2:$A$4612,0),MATCH('EPS 3.1.3'!O$1,NoSettings_v3!$C$1:$AH$1,0)),"")</f>
        <v>0</v>
      </c>
      <c r="P125" s="157">
        <f>IFERROR(INDEX(NoSettings_v3!$C$2:$AH$4612,MATCH('EPS 3.1.3'!$B125,NoSettings_v3!$A$2:$A$4612,0),MATCH('EPS 3.1.3'!P$1,NoSettings_v3!$C$1:$AH$1,0)),"")</f>
        <v>0</v>
      </c>
      <c r="Q125" s="157">
        <f>IFERROR(INDEX(NoSettings_v3!$C$2:$AH$4612,MATCH('EPS 3.1.3'!$B125,NoSettings_v3!$A$2:$A$4612,0),MATCH('EPS 3.1.3'!Q$1,NoSettings_v3!$C$1:$AH$1,0)),"")</f>
        <v>0</v>
      </c>
      <c r="R125" s="157">
        <f>IFERROR(INDEX(NoSettings_v3!$C$2:$AH$4612,MATCH('EPS 3.1.3'!$B125,NoSettings_v3!$A$2:$A$4612,0),MATCH('EPS 3.1.3'!R$1,NoSettings_v3!$C$1:$AH$1,0)),"")</f>
        <v>0</v>
      </c>
      <c r="S125" s="157">
        <f>IFERROR(INDEX(NoSettings_v3!$C$2:$AH$4612,MATCH('EPS 3.1.3'!$B125,NoSettings_v3!$A$2:$A$4612,0),MATCH('EPS 3.1.3'!S$1,NoSettings_v3!$C$1:$AH$1,0)),"")</f>
        <v>0</v>
      </c>
      <c r="T125" s="157">
        <f>IFERROR(INDEX(NoSettings_v3!$C$2:$AH$4612,MATCH('EPS 3.1.3'!$B125,NoSettings_v3!$A$2:$A$4612,0),MATCH('EPS 3.1.3'!T$1,NoSettings_v3!$C$1:$AH$1,0)),"")</f>
        <v>0</v>
      </c>
      <c r="U125" s="157">
        <f>IFERROR(INDEX(NoSettings_v3!$C$2:$AH$4612,MATCH('EPS 3.1.3'!$B125,NoSettings_v3!$A$2:$A$4612,0),MATCH('EPS 3.1.3'!U$1,NoSettings_v3!$C$1:$AH$1,0)),"")</f>
        <v>0</v>
      </c>
      <c r="V125" s="157">
        <f>IFERROR(INDEX(NoSettings_v3!$C$2:$AH$4612,MATCH('EPS 3.1.3'!$B125,NoSettings_v3!$A$2:$A$4612,0),MATCH('EPS 3.1.3'!V$1,NoSettings_v3!$C$1:$AH$1,0)),"")</f>
        <v>0</v>
      </c>
      <c r="W125" s="157">
        <f>IFERROR(INDEX(NoSettings_v3!$C$2:$AH$4612,MATCH('EPS 3.1.3'!$B125,NoSettings_v3!$A$2:$A$4612,0),MATCH('EPS 3.1.3'!W$1,NoSettings_v3!$C$1:$AH$1,0)),"")</f>
        <v>0</v>
      </c>
      <c r="X125" s="157">
        <f>IFERROR(INDEX(NoSettings_v3!$C$2:$AH$4612,MATCH('EPS 3.1.3'!$B125,NoSettings_v3!$A$2:$A$4612,0),MATCH('EPS 3.1.3'!X$1,NoSettings_v3!$C$1:$AH$1,0)),"")</f>
        <v>0</v>
      </c>
      <c r="Y125" s="157">
        <f>IFERROR(INDEX(NoSettings_v3!$C$2:$AH$4612,MATCH('EPS 3.1.3'!$B125,NoSettings_v3!$A$2:$A$4612,0),MATCH('EPS 3.1.3'!Y$1,NoSettings_v3!$C$1:$AH$1,0)),"")</f>
        <v>0</v>
      </c>
      <c r="Z125" s="157">
        <f>IFERROR(INDEX(NoSettings_v3!$C$2:$AH$4612,MATCH('EPS 3.1.3'!$B125,NoSettings_v3!$A$2:$A$4612,0),MATCH('EPS 3.1.3'!Z$1,NoSettings_v3!$C$1:$AH$1,0)),"")</f>
        <v>0</v>
      </c>
      <c r="AA125" s="157">
        <f>IFERROR(INDEX(NoSettings_v3!$C$2:$AH$4612,MATCH('EPS 3.1.3'!$B125,NoSettings_v3!$A$2:$A$4612,0),MATCH('EPS 3.1.3'!AA$1,NoSettings_v3!$C$1:$AH$1,0)),"")</f>
        <v>0</v>
      </c>
      <c r="AB125" s="157">
        <f>IFERROR(INDEX(NoSettings_v3!$C$2:$AH$4612,MATCH('EPS 3.1.3'!$B125,NoSettings_v3!$A$2:$A$4612,0),MATCH('EPS 3.1.3'!AB$1,NoSettings_v3!$C$1:$AH$1,0)),"")</f>
        <v>0</v>
      </c>
      <c r="AC125" s="157">
        <f>IFERROR(INDEX(NoSettings_v3!$C$2:$AH$4612,MATCH('EPS 3.1.3'!$B125,NoSettings_v3!$A$2:$A$4612,0),MATCH('EPS 3.1.3'!AC$1,NoSettings_v3!$C$1:$AH$1,0)),"")</f>
        <v>0</v>
      </c>
      <c r="AD125" s="157">
        <f>IFERROR(INDEX(NoSettings_v3!$C$2:$AH$4612,MATCH('EPS 3.1.3'!$B125,NoSettings_v3!$A$2:$A$4612,0),MATCH('EPS 3.1.3'!AD$1,NoSettings_v3!$C$1:$AH$1,0)),"")</f>
        <v>0</v>
      </c>
      <c r="AE125" s="157">
        <f>IFERROR(INDEX(NoSettings_v3!$C$2:$AH$4612,MATCH('EPS 3.1.3'!$B125,NoSettings_v3!$A$2:$A$4612,0),MATCH('EPS 3.1.3'!AE$1,NoSettings_v3!$C$1:$AH$1,0)),"")</f>
        <v>0</v>
      </c>
      <c r="AF125" s="157">
        <f>IFERROR(INDEX(NoSettings_v3!$C$2:$AH$4612,MATCH('EPS 3.1.3'!$B125,NoSettings_v3!$A$2:$A$4612,0),MATCH('EPS 3.1.3'!AF$1,NoSettings_v3!$C$1:$AH$1,0)),"")</f>
        <v>0</v>
      </c>
      <c r="AG125" s="157">
        <f>IFERROR(INDEX(NoSettings_v3!$C$2:$AH$4612,MATCH('EPS 3.1.3'!$B125,NoSettings_v3!$A$2:$A$4612,0),MATCH('EPS 3.1.3'!AG$1,NoSettings_v3!$C$1:$AH$1,0)),"")</f>
        <v>0</v>
      </c>
      <c r="AH125" s="157">
        <f>IFERROR(INDEX(NoSettings_v3!$C$2:$AH$4612,MATCH('EPS 3.1.3'!$B125,NoSettings_v3!$A$2:$A$4612,0),MATCH('EPS 3.1.3'!AH$1,NoSettings_v3!$C$1:$AH$1,0)),"")</f>
        <v>0</v>
      </c>
      <c r="AI125" s="157">
        <f>IFERROR(INDEX(NoSettings_v3!$C$2:$AH$4612,MATCH('EPS 3.1.3'!$B125,NoSettings_v3!$A$2:$A$4612,0),MATCH('EPS 3.1.3'!AI$1,NoSettings_v3!$C$1:$AH$1,0)),"")</f>
        <v>0</v>
      </c>
    </row>
    <row r="126" spans="2:35" x14ac:dyDescent="0.35">
      <c r="B126" s="164" t="s">
        <v>449</v>
      </c>
      <c r="C126" s="127" t="s">
        <v>964</v>
      </c>
      <c r="D126" s="157">
        <f>IFERROR(INDEX(NoSettings_v3!$C$2:$AH$4612,MATCH('EPS 3.1.3'!$B126,NoSettings_v3!$A$2:$A$4612,0),MATCH('EPS 3.1.3'!D$1,NoSettings_v3!$C$1:$AH$1,0)),"")</f>
        <v>0</v>
      </c>
      <c r="E126" s="157">
        <f>IFERROR(INDEX(NoSettings_v3!$C$2:$AH$4612,MATCH('EPS 3.1.3'!$B126,NoSettings_v3!$A$2:$A$4612,0),MATCH('EPS 3.1.3'!E$1,NoSettings_v3!$C$1:$AH$1,0)),"")</f>
        <v>0</v>
      </c>
      <c r="F126" s="157">
        <f>IFERROR(INDEX(NoSettings_v3!$C$2:$AH$4612,MATCH('EPS 3.1.3'!$B126,NoSettings_v3!$A$2:$A$4612,0),MATCH('EPS 3.1.3'!F$1,NoSettings_v3!$C$1:$AH$1,0)),"")</f>
        <v>0</v>
      </c>
      <c r="G126" s="157">
        <f>IFERROR(INDEX(NoSettings_v3!$C$2:$AH$4612,MATCH('EPS 3.1.3'!$B126,NoSettings_v3!$A$2:$A$4612,0),MATCH('EPS 3.1.3'!G$1,NoSettings_v3!$C$1:$AH$1,0)),"")</f>
        <v>0</v>
      </c>
      <c r="H126" s="157">
        <f>IFERROR(INDEX(NoSettings_v3!$C$2:$AH$4612,MATCH('EPS 3.1.3'!$B126,NoSettings_v3!$A$2:$A$4612,0),MATCH('EPS 3.1.3'!H$1,NoSettings_v3!$C$1:$AH$1,0)),"")</f>
        <v>0</v>
      </c>
      <c r="I126" s="157">
        <f>IFERROR(INDEX(NoSettings_v3!$C$2:$AH$4612,MATCH('EPS 3.1.3'!$B126,NoSettings_v3!$A$2:$A$4612,0),MATCH('EPS 3.1.3'!I$1,NoSettings_v3!$C$1:$AH$1,0)),"")</f>
        <v>0</v>
      </c>
      <c r="J126" s="157">
        <f>IFERROR(INDEX(NoSettings_v3!$C$2:$AH$4612,MATCH('EPS 3.1.3'!$B126,NoSettings_v3!$A$2:$A$4612,0),MATCH('EPS 3.1.3'!J$1,NoSettings_v3!$C$1:$AH$1,0)),"")</f>
        <v>0</v>
      </c>
      <c r="K126" s="157">
        <f>IFERROR(INDEX(NoSettings_v3!$C$2:$AH$4612,MATCH('EPS 3.1.3'!$B126,NoSettings_v3!$A$2:$A$4612,0),MATCH('EPS 3.1.3'!K$1,NoSettings_v3!$C$1:$AH$1,0)),"")</f>
        <v>0</v>
      </c>
      <c r="L126" s="157">
        <f>IFERROR(INDEX(NoSettings_v3!$C$2:$AH$4612,MATCH('EPS 3.1.3'!$B126,NoSettings_v3!$A$2:$A$4612,0),MATCH('EPS 3.1.3'!L$1,NoSettings_v3!$C$1:$AH$1,0)),"")</f>
        <v>0</v>
      </c>
      <c r="M126" s="157">
        <f>IFERROR(INDEX(NoSettings_v3!$C$2:$AH$4612,MATCH('EPS 3.1.3'!$B126,NoSettings_v3!$A$2:$A$4612,0),MATCH('EPS 3.1.3'!M$1,NoSettings_v3!$C$1:$AH$1,0)),"")</f>
        <v>0</v>
      </c>
      <c r="N126" s="157">
        <f>IFERROR(INDEX(NoSettings_v3!$C$2:$AH$4612,MATCH('EPS 3.1.3'!$B126,NoSettings_v3!$A$2:$A$4612,0),MATCH('EPS 3.1.3'!N$1,NoSettings_v3!$C$1:$AH$1,0)),"")</f>
        <v>0</v>
      </c>
      <c r="O126" s="157">
        <f>IFERROR(INDEX(NoSettings_v3!$C$2:$AH$4612,MATCH('EPS 3.1.3'!$B126,NoSettings_v3!$A$2:$A$4612,0),MATCH('EPS 3.1.3'!O$1,NoSettings_v3!$C$1:$AH$1,0)),"")</f>
        <v>0</v>
      </c>
      <c r="P126" s="157">
        <f>IFERROR(INDEX(NoSettings_v3!$C$2:$AH$4612,MATCH('EPS 3.1.3'!$B126,NoSettings_v3!$A$2:$A$4612,0),MATCH('EPS 3.1.3'!P$1,NoSettings_v3!$C$1:$AH$1,0)),"")</f>
        <v>0</v>
      </c>
      <c r="Q126" s="157">
        <f>IFERROR(INDEX(NoSettings_v3!$C$2:$AH$4612,MATCH('EPS 3.1.3'!$B126,NoSettings_v3!$A$2:$A$4612,0),MATCH('EPS 3.1.3'!Q$1,NoSettings_v3!$C$1:$AH$1,0)),"")</f>
        <v>0</v>
      </c>
      <c r="R126" s="157">
        <f>IFERROR(INDEX(NoSettings_v3!$C$2:$AH$4612,MATCH('EPS 3.1.3'!$B126,NoSettings_v3!$A$2:$A$4612,0),MATCH('EPS 3.1.3'!R$1,NoSettings_v3!$C$1:$AH$1,0)),"")</f>
        <v>0</v>
      </c>
      <c r="S126" s="157">
        <f>IFERROR(INDEX(NoSettings_v3!$C$2:$AH$4612,MATCH('EPS 3.1.3'!$B126,NoSettings_v3!$A$2:$A$4612,0),MATCH('EPS 3.1.3'!S$1,NoSettings_v3!$C$1:$AH$1,0)),"")</f>
        <v>0</v>
      </c>
      <c r="T126" s="157">
        <f>IFERROR(INDEX(NoSettings_v3!$C$2:$AH$4612,MATCH('EPS 3.1.3'!$B126,NoSettings_v3!$A$2:$A$4612,0),MATCH('EPS 3.1.3'!T$1,NoSettings_v3!$C$1:$AH$1,0)),"")</f>
        <v>0</v>
      </c>
      <c r="U126" s="157">
        <f>IFERROR(INDEX(NoSettings_v3!$C$2:$AH$4612,MATCH('EPS 3.1.3'!$B126,NoSettings_v3!$A$2:$A$4612,0),MATCH('EPS 3.1.3'!U$1,NoSettings_v3!$C$1:$AH$1,0)),"")</f>
        <v>0</v>
      </c>
      <c r="V126" s="157">
        <f>IFERROR(INDEX(NoSettings_v3!$C$2:$AH$4612,MATCH('EPS 3.1.3'!$B126,NoSettings_v3!$A$2:$A$4612,0),MATCH('EPS 3.1.3'!V$1,NoSettings_v3!$C$1:$AH$1,0)),"")</f>
        <v>0</v>
      </c>
      <c r="W126" s="157">
        <f>IFERROR(INDEX(NoSettings_v3!$C$2:$AH$4612,MATCH('EPS 3.1.3'!$B126,NoSettings_v3!$A$2:$A$4612,0),MATCH('EPS 3.1.3'!W$1,NoSettings_v3!$C$1:$AH$1,0)),"")</f>
        <v>0</v>
      </c>
      <c r="X126" s="157">
        <f>IFERROR(INDEX(NoSettings_v3!$C$2:$AH$4612,MATCH('EPS 3.1.3'!$B126,NoSettings_v3!$A$2:$A$4612,0),MATCH('EPS 3.1.3'!X$1,NoSettings_v3!$C$1:$AH$1,0)),"")</f>
        <v>0</v>
      </c>
      <c r="Y126" s="157">
        <f>IFERROR(INDEX(NoSettings_v3!$C$2:$AH$4612,MATCH('EPS 3.1.3'!$B126,NoSettings_v3!$A$2:$A$4612,0),MATCH('EPS 3.1.3'!Y$1,NoSettings_v3!$C$1:$AH$1,0)),"")</f>
        <v>0</v>
      </c>
      <c r="Z126" s="157">
        <f>IFERROR(INDEX(NoSettings_v3!$C$2:$AH$4612,MATCH('EPS 3.1.3'!$B126,NoSettings_v3!$A$2:$A$4612,0),MATCH('EPS 3.1.3'!Z$1,NoSettings_v3!$C$1:$AH$1,0)),"")</f>
        <v>0</v>
      </c>
      <c r="AA126" s="157">
        <f>IFERROR(INDEX(NoSettings_v3!$C$2:$AH$4612,MATCH('EPS 3.1.3'!$B126,NoSettings_v3!$A$2:$A$4612,0),MATCH('EPS 3.1.3'!AA$1,NoSettings_v3!$C$1:$AH$1,0)),"")</f>
        <v>0</v>
      </c>
      <c r="AB126" s="157">
        <f>IFERROR(INDEX(NoSettings_v3!$C$2:$AH$4612,MATCH('EPS 3.1.3'!$B126,NoSettings_v3!$A$2:$A$4612,0),MATCH('EPS 3.1.3'!AB$1,NoSettings_v3!$C$1:$AH$1,0)),"")</f>
        <v>0</v>
      </c>
      <c r="AC126" s="157">
        <f>IFERROR(INDEX(NoSettings_v3!$C$2:$AH$4612,MATCH('EPS 3.1.3'!$B126,NoSettings_v3!$A$2:$A$4612,0),MATCH('EPS 3.1.3'!AC$1,NoSettings_v3!$C$1:$AH$1,0)),"")</f>
        <v>0</v>
      </c>
      <c r="AD126" s="157">
        <f>IFERROR(INDEX(NoSettings_v3!$C$2:$AH$4612,MATCH('EPS 3.1.3'!$B126,NoSettings_v3!$A$2:$A$4612,0),MATCH('EPS 3.1.3'!AD$1,NoSettings_v3!$C$1:$AH$1,0)),"")</f>
        <v>0</v>
      </c>
      <c r="AE126" s="157">
        <f>IFERROR(INDEX(NoSettings_v3!$C$2:$AH$4612,MATCH('EPS 3.1.3'!$B126,NoSettings_v3!$A$2:$A$4612,0),MATCH('EPS 3.1.3'!AE$1,NoSettings_v3!$C$1:$AH$1,0)),"")</f>
        <v>0</v>
      </c>
      <c r="AF126" s="157">
        <f>IFERROR(INDEX(NoSettings_v3!$C$2:$AH$4612,MATCH('EPS 3.1.3'!$B126,NoSettings_v3!$A$2:$A$4612,0),MATCH('EPS 3.1.3'!AF$1,NoSettings_v3!$C$1:$AH$1,0)),"")</f>
        <v>0</v>
      </c>
      <c r="AG126" s="157">
        <f>IFERROR(INDEX(NoSettings_v3!$C$2:$AH$4612,MATCH('EPS 3.1.3'!$B126,NoSettings_v3!$A$2:$A$4612,0),MATCH('EPS 3.1.3'!AG$1,NoSettings_v3!$C$1:$AH$1,0)),"")</f>
        <v>0</v>
      </c>
      <c r="AH126" s="157">
        <f>IFERROR(INDEX(NoSettings_v3!$C$2:$AH$4612,MATCH('EPS 3.1.3'!$B126,NoSettings_v3!$A$2:$A$4612,0),MATCH('EPS 3.1.3'!AH$1,NoSettings_v3!$C$1:$AH$1,0)),"")</f>
        <v>0</v>
      </c>
      <c r="AI126" s="157">
        <f>IFERROR(INDEX(NoSettings_v3!$C$2:$AH$4612,MATCH('EPS 3.1.3'!$B126,NoSettings_v3!$A$2:$A$4612,0),MATCH('EPS 3.1.3'!AI$1,NoSettings_v3!$C$1:$AH$1,0)),"")</f>
        <v>0</v>
      </c>
    </row>
    <row r="127" spans="2:35" x14ac:dyDescent="0.35">
      <c r="B127" s="164" t="s">
        <v>450</v>
      </c>
      <c r="C127" s="127" t="s">
        <v>964</v>
      </c>
      <c r="D127" s="157">
        <f>IFERROR(INDEX(NoSettings_v3!$C$2:$AH$4612,MATCH('EPS 3.1.3'!$B127,NoSettings_v3!$A$2:$A$4612,0),MATCH('EPS 3.1.3'!D$1,NoSettings_v3!$C$1:$AH$1,0)),"")</f>
        <v>0</v>
      </c>
      <c r="E127" s="157">
        <f>IFERROR(INDEX(NoSettings_v3!$C$2:$AH$4612,MATCH('EPS 3.1.3'!$B127,NoSettings_v3!$A$2:$A$4612,0),MATCH('EPS 3.1.3'!E$1,NoSettings_v3!$C$1:$AH$1,0)),"")</f>
        <v>0</v>
      </c>
      <c r="F127" s="157">
        <f>IFERROR(INDEX(NoSettings_v3!$C$2:$AH$4612,MATCH('EPS 3.1.3'!$B127,NoSettings_v3!$A$2:$A$4612,0),MATCH('EPS 3.1.3'!F$1,NoSettings_v3!$C$1:$AH$1,0)),"")</f>
        <v>0</v>
      </c>
      <c r="G127" s="157">
        <f>IFERROR(INDEX(NoSettings_v3!$C$2:$AH$4612,MATCH('EPS 3.1.3'!$B127,NoSettings_v3!$A$2:$A$4612,0),MATCH('EPS 3.1.3'!G$1,NoSettings_v3!$C$1:$AH$1,0)),"")</f>
        <v>0</v>
      </c>
      <c r="H127" s="157">
        <f>IFERROR(INDEX(NoSettings_v3!$C$2:$AH$4612,MATCH('EPS 3.1.3'!$B127,NoSettings_v3!$A$2:$A$4612,0),MATCH('EPS 3.1.3'!H$1,NoSettings_v3!$C$1:$AH$1,0)),"")</f>
        <v>0</v>
      </c>
      <c r="I127" s="157">
        <f>IFERROR(INDEX(NoSettings_v3!$C$2:$AH$4612,MATCH('EPS 3.1.3'!$B127,NoSettings_v3!$A$2:$A$4612,0),MATCH('EPS 3.1.3'!I$1,NoSettings_v3!$C$1:$AH$1,0)),"")</f>
        <v>0</v>
      </c>
      <c r="J127" s="157">
        <f>IFERROR(INDEX(NoSettings_v3!$C$2:$AH$4612,MATCH('EPS 3.1.3'!$B127,NoSettings_v3!$A$2:$A$4612,0),MATCH('EPS 3.1.3'!J$1,NoSettings_v3!$C$1:$AH$1,0)),"")</f>
        <v>0</v>
      </c>
      <c r="K127" s="157">
        <f>IFERROR(INDEX(NoSettings_v3!$C$2:$AH$4612,MATCH('EPS 3.1.3'!$B127,NoSettings_v3!$A$2:$A$4612,0),MATCH('EPS 3.1.3'!K$1,NoSettings_v3!$C$1:$AH$1,0)),"")</f>
        <v>0</v>
      </c>
      <c r="L127" s="157">
        <f>IFERROR(INDEX(NoSettings_v3!$C$2:$AH$4612,MATCH('EPS 3.1.3'!$B127,NoSettings_v3!$A$2:$A$4612,0),MATCH('EPS 3.1.3'!L$1,NoSettings_v3!$C$1:$AH$1,0)),"")</f>
        <v>0</v>
      </c>
      <c r="M127" s="157">
        <f>IFERROR(INDEX(NoSettings_v3!$C$2:$AH$4612,MATCH('EPS 3.1.3'!$B127,NoSettings_v3!$A$2:$A$4612,0),MATCH('EPS 3.1.3'!M$1,NoSettings_v3!$C$1:$AH$1,0)),"")</f>
        <v>0</v>
      </c>
      <c r="N127" s="157">
        <f>IFERROR(INDEX(NoSettings_v3!$C$2:$AH$4612,MATCH('EPS 3.1.3'!$B127,NoSettings_v3!$A$2:$A$4612,0),MATCH('EPS 3.1.3'!N$1,NoSettings_v3!$C$1:$AH$1,0)),"")</f>
        <v>0</v>
      </c>
      <c r="O127" s="157">
        <f>IFERROR(INDEX(NoSettings_v3!$C$2:$AH$4612,MATCH('EPS 3.1.3'!$B127,NoSettings_v3!$A$2:$A$4612,0),MATCH('EPS 3.1.3'!O$1,NoSettings_v3!$C$1:$AH$1,0)),"")</f>
        <v>0</v>
      </c>
      <c r="P127" s="157">
        <f>IFERROR(INDEX(NoSettings_v3!$C$2:$AH$4612,MATCH('EPS 3.1.3'!$B127,NoSettings_v3!$A$2:$A$4612,0),MATCH('EPS 3.1.3'!P$1,NoSettings_v3!$C$1:$AH$1,0)),"")</f>
        <v>0</v>
      </c>
      <c r="Q127" s="157">
        <f>IFERROR(INDEX(NoSettings_v3!$C$2:$AH$4612,MATCH('EPS 3.1.3'!$B127,NoSettings_v3!$A$2:$A$4612,0),MATCH('EPS 3.1.3'!Q$1,NoSettings_v3!$C$1:$AH$1,0)),"")</f>
        <v>0</v>
      </c>
      <c r="R127" s="157">
        <f>IFERROR(INDEX(NoSettings_v3!$C$2:$AH$4612,MATCH('EPS 3.1.3'!$B127,NoSettings_v3!$A$2:$A$4612,0),MATCH('EPS 3.1.3'!R$1,NoSettings_v3!$C$1:$AH$1,0)),"")</f>
        <v>0</v>
      </c>
      <c r="S127" s="157">
        <f>IFERROR(INDEX(NoSettings_v3!$C$2:$AH$4612,MATCH('EPS 3.1.3'!$B127,NoSettings_v3!$A$2:$A$4612,0),MATCH('EPS 3.1.3'!S$1,NoSettings_v3!$C$1:$AH$1,0)),"")</f>
        <v>0</v>
      </c>
      <c r="T127" s="157">
        <f>IFERROR(INDEX(NoSettings_v3!$C$2:$AH$4612,MATCH('EPS 3.1.3'!$B127,NoSettings_v3!$A$2:$A$4612,0),MATCH('EPS 3.1.3'!T$1,NoSettings_v3!$C$1:$AH$1,0)),"")</f>
        <v>0</v>
      </c>
      <c r="U127" s="157">
        <f>IFERROR(INDEX(NoSettings_v3!$C$2:$AH$4612,MATCH('EPS 3.1.3'!$B127,NoSettings_v3!$A$2:$A$4612,0),MATCH('EPS 3.1.3'!U$1,NoSettings_v3!$C$1:$AH$1,0)),"")</f>
        <v>0</v>
      </c>
      <c r="V127" s="157">
        <f>IFERROR(INDEX(NoSettings_v3!$C$2:$AH$4612,MATCH('EPS 3.1.3'!$B127,NoSettings_v3!$A$2:$A$4612,0),MATCH('EPS 3.1.3'!V$1,NoSettings_v3!$C$1:$AH$1,0)),"")</f>
        <v>0</v>
      </c>
      <c r="W127" s="157">
        <f>IFERROR(INDEX(NoSettings_v3!$C$2:$AH$4612,MATCH('EPS 3.1.3'!$B127,NoSettings_v3!$A$2:$A$4612,0),MATCH('EPS 3.1.3'!W$1,NoSettings_v3!$C$1:$AH$1,0)),"")</f>
        <v>0</v>
      </c>
      <c r="X127" s="157">
        <f>IFERROR(INDEX(NoSettings_v3!$C$2:$AH$4612,MATCH('EPS 3.1.3'!$B127,NoSettings_v3!$A$2:$A$4612,0),MATCH('EPS 3.1.3'!X$1,NoSettings_v3!$C$1:$AH$1,0)),"")</f>
        <v>0</v>
      </c>
      <c r="Y127" s="157">
        <f>IFERROR(INDEX(NoSettings_v3!$C$2:$AH$4612,MATCH('EPS 3.1.3'!$B127,NoSettings_v3!$A$2:$A$4612,0),MATCH('EPS 3.1.3'!Y$1,NoSettings_v3!$C$1:$AH$1,0)),"")</f>
        <v>0</v>
      </c>
      <c r="Z127" s="157">
        <f>IFERROR(INDEX(NoSettings_v3!$C$2:$AH$4612,MATCH('EPS 3.1.3'!$B127,NoSettings_v3!$A$2:$A$4612,0),MATCH('EPS 3.1.3'!Z$1,NoSettings_v3!$C$1:$AH$1,0)),"")</f>
        <v>0</v>
      </c>
      <c r="AA127" s="157">
        <f>IFERROR(INDEX(NoSettings_v3!$C$2:$AH$4612,MATCH('EPS 3.1.3'!$B127,NoSettings_v3!$A$2:$A$4612,0),MATCH('EPS 3.1.3'!AA$1,NoSettings_v3!$C$1:$AH$1,0)),"")</f>
        <v>0</v>
      </c>
      <c r="AB127" s="157">
        <f>IFERROR(INDEX(NoSettings_v3!$C$2:$AH$4612,MATCH('EPS 3.1.3'!$B127,NoSettings_v3!$A$2:$A$4612,0),MATCH('EPS 3.1.3'!AB$1,NoSettings_v3!$C$1:$AH$1,0)),"")</f>
        <v>0</v>
      </c>
      <c r="AC127" s="157">
        <f>IFERROR(INDEX(NoSettings_v3!$C$2:$AH$4612,MATCH('EPS 3.1.3'!$B127,NoSettings_v3!$A$2:$A$4612,0),MATCH('EPS 3.1.3'!AC$1,NoSettings_v3!$C$1:$AH$1,0)),"")</f>
        <v>0</v>
      </c>
      <c r="AD127" s="157">
        <f>IFERROR(INDEX(NoSettings_v3!$C$2:$AH$4612,MATCH('EPS 3.1.3'!$B127,NoSettings_v3!$A$2:$A$4612,0),MATCH('EPS 3.1.3'!AD$1,NoSettings_v3!$C$1:$AH$1,0)),"")</f>
        <v>0</v>
      </c>
      <c r="AE127" s="157">
        <f>IFERROR(INDEX(NoSettings_v3!$C$2:$AH$4612,MATCH('EPS 3.1.3'!$B127,NoSettings_v3!$A$2:$A$4612,0),MATCH('EPS 3.1.3'!AE$1,NoSettings_v3!$C$1:$AH$1,0)),"")</f>
        <v>0</v>
      </c>
      <c r="AF127" s="157">
        <f>IFERROR(INDEX(NoSettings_v3!$C$2:$AH$4612,MATCH('EPS 3.1.3'!$B127,NoSettings_v3!$A$2:$A$4612,0),MATCH('EPS 3.1.3'!AF$1,NoSettings_v3!$C$1:$AH$1,0)),"")</f>
        <v>0</v>
      </c>
      <c r="AG127" s="157">
        <f>IFERROR(INDEX(NoSettings_v3!$C$2:$AH$4612,MATCH('EPS 3.1.3'!$B127,NoSettings_v3!$A$2:$A$4612,0),MATCH('EPS 3.1.3'!AG$1,NoSettings_v3!$C$1:$AH$1,0)),"")</f>
        <v>0</v>
      </c>
      <c r="AH127" s="157">
        <f>IFERROR(INDEX(NoSettings_v3!$C$2:$AH$4612,MATCH('EPS 3.1.3'!$B127,NoSettings_v3!$A$2:$A$4612,0),MATCH('EPS 3.1.3'!AH$1,NoSettings_v3!$C$1:$AH$1,0)),"")</f>
        <v>0</v>
      </c>
      <c r="AI127" s="157">
        <f>IFERROR(INDEX(NoSettings_v3!$C$2:$AH$4612,MATCH('EPS 3.1.3'!$B127,NoSettings_v3!$A$2:$A$4612,0),MATCH('EPS 3.1.3'!AI$1,NoSettings_v3!$C$1:$AH$1,0)),"")</f>
        <v>0</v>
      </c>
    </row>
    <row r="128" spans="2:35" x14ac:dyDescent="0.35">
      <c r="B128" s="164" t="s">
        <v>451</v>
      </c>
      <c r="C128" s="127" t="s">
        <v>964</v>
      </c>
      <c r="D128" s="157">
        <f>IFERROR(INDEX(NoSettings_v3!$C$2:$AH$4612,MATCH('EPS 3.1.3'!$B128,NoSettings_v3!$A$2:$A$4612,0),MATCH('EPS 3.1.3'!D$1,NoSettings_v3!$C$1:$AH$1,0)),"")</f>
        <v>0</v>
      </c>
      <c r="E128" s="157">
        <f>IFERROR(INDEX(NoSettings_v3!$C$2:$AH$4612,MATCH('EPS 3.1.3'!$B128,NoSettings_v3!$A$2:$A$4612,0),MATCH('EPS 3.1.3'!E$1,NoSettings_v3!$C$1:$AH$1,0)),"")</f>
        <v>0</v>
      </c>
      <c r="F128" s="157">
        <f>IFERROR(INDEX(NoSettings_v3!$C$2:$AH$4612,MATCH('EPS 3.1.3'!$B128,NoSettings_v3!$A$2:$A$4612,0),MATCH('EPS 3.1.3'!F$1,NoSettings_v3!$C$1:$AH$1,0)),"")</f>
        <v>0</v>
      </c>
      <c r="G128" s="157">
        <f>IFERROR(INDEX(NoSettings_v3!$C$2:$AH$4612,MATCH('EPS 3.1.3'!$B128,NoSettings_v3!$A$2:$A$4612,0),MATCH('EPS 3.1.3'!G$1,NoSettings_v3!$C$1:$AH$1,0)),"")</f>
        <v>0</v>
      </c>
      <c r="H128" s="157">
        <f>IFERROR(INDEX(NoSettings_v3!$C$2:$AH$4612,MATCH('EPS 3.1.3'!$B128,NoSettings_v3!$A$2:$A$4612,0),MATCH('EPS 3.1.3'!H$1,NoSettings_v3!$C$1:$AH$1,0)),"")</f>
        <v>0</v>
      </c>
      <c r="I128" s="157">
        <f>IFERROR(INDEX(NoSettings_v3!$C$2:$AH$4612,MATCH('EPS 3.1.3'!$B128,NoSettings_v3!$A$2:$A$4612,0),MATCH('EPS 3.1.3'!I$1,NoSettings_v3!$C$1:$AH$1,0)),"")</f>
        <v>0</v>
      </c>
      <c r="J128" s="157">
        <f>IFERROR(INDEX(NoSettings_v3!$C$2:$AH$4612,MATCH('EPS 3.1.3'!$B128,NoSettings_v3!$A$2:$A$4612,0),MATCH('EPS 3.1.3'!J$1,NoSettings_v3!$C$1:$AH$1,0)),"")</f>
        <v>0</v>
      </c>
      <c r="K128" s="157">
        <f>IFERROR(INDEX(NoSettings_v3!$C$2:$AH$4612,MATCH('EPS 3.1.3'!$B128,NoSettings_v3!$A$2:$A$4612,0),MATCH('EPS 3.1.3'!K$1,NoSettings_v3!$C$1:$AH$1,0)),"")</f>
        <v>0</v>
      </c>
      <c r="L128" s="157">
        <f>IFERROR(INDEX(NoSettings_v3!$C$2:$AH$4612,MATCH('EPS 3.1.3'!$B128,NoSettings_v3!$A$2:$A$4612,0),MATCH('EPS 3.1.3'!L$1,NoSettings_v3!$C$1:$AH$1,0)),"")</f>
        <v>0</v>
      </c>
      <c r="M128" s="157">
        <f>IFERROR(INDEX(NoSettings_v3!$C$2:$AH$4612,MATCH('EPS 3.1.3'!$B128,NoSettings_v3!$A$2:$A$4612,0),MATCH('EPS 3.1.3'!M$1,NoSettings_v3!$C$1:$AH$1,0)),"")</f>
        <v>0</v>
      </c>
      <c r="N128" s="157">
        <f>IFERROR(INDEX(NoSettings_v3!$C$2:$AH$4612,MATCH('EPS 3.1.3'!$B128,NoSettings_v3!$A$2:$A$4612,0),MATCH('EPS 3.1.3'!N$1,NoSettings_v3!$C$1:$AH$1,0)),"")</f>
        <v>0</v>
      </c>
      <c r="O128" s="157">
        <f>IFERROR(INDEX(NoSettings_v3!$C$2:$AH$4612,MATCH('EPS 3.1.3'!$B128,NoSettings_v3!$A$2:$A$4612,0),MATCH('EPS 3.1.3'!O$1,NoSettings_v3!$C$1:$AH$1,0)),"")</f>
        <v>0</v>
      </c>
      <c r="P128" s="157">
        <f>IFERROR(INDEX(NoSettings_v3!$C$2:$AH$4612,MATCH('EPS 3.1.3'!$B128,NoSettings_v3!$A$2:$A$4612,0),MATCH('EPS 3.1.3'!P$1,NoSettings_v3!$C$1:$AH$1,0)),"")</f>
        <v>0</v>
      </c>
      <c r="Q128" s="157">
        <f>IFERROR(INDEX(NoSettings_v3!$C$2:$AH$4612,MATCH('EPS 3.1.3'!$B128,NoSettings_v3!$A$2:$A$4612,0),MATCH('EPS 3.1.3'!Q$1,NoSettings_v3!$C$1:$AH$1,0)),"")</f>
        <v>0</v>
      </c>
      <c r="R128" s="157">
        <f>IFERROR(INDEX(NoSettings_v3!$C$2:$AH$4612,MATCH('EPS 3.1.3'!$B128,NoSettings_v3!$A$2:$A$4612,0),MATCH('EPS 3.1.3'!R$1,NoSettings_v3!$C$1:$AH$1,0)),"")</f>
        <v>0</v>
      </c>
      <c r="S128" s="157">
        <f>IFERROR(INDEX(NoSettings_v3!$C$2:$AH$4612,MATCH('EPS 3.1.3'!$B128,NoSettings_v3!$A$2:$A$4612,0),MATCH('EPS 3.1.3'!S$1,NoSettings_v3!$C$1:$AH$1,0)),"")</f>
        <v>0</v>
      </c>
      <c r="T128" s="157">
        <f>IFERROR(INDEX(NoSettings_v3!$C$2:$AH$4612,MATCH('EPS 3.1.3'!$B128,NoSettings_v3!$A$2:$A$4612,0),MATCH('EPS 3.1.3'!T$1,NoSettings_v3!$C$1:$AH$1,0)),"")</f>
        <v>0</v>
      </c>
      <c r="U128" s="157">
        <f>IFERROR(INDEX(NoSettings_v3!$C$2:$AH$4612,MATCH('EPS 3.1.3'!$B128,NoSettings_v3!$A$2:$A$4612,0),MATCH('EPS 3.1.3'!U$1,NoSettings_v3!$C$1:$AH$1,0)),"")</f>
        <v>0</v>
      </c>
      <c r="V128" s="157">
        <f>IFERROR(INDEX(NoSettings_v3!$C$2:$AH$4612,MATCH('EPS 3.1.3'!$B128,NoSettings_v3!$A$2:$A$4612,0),MATCH('EPS 3.1.3'!V$1,NoSettings_v3!$C$1:$AH$1,0)),"")</f>
        <v>0</v>
      </c>
      <c r="W128" s="157">
        <f>IFERROR(INDEX(NoSettings_v3!$C$2:$AH$4612,MATCH('EPS 3.1.3'!$B128,NoSettings_v3!$A$2:$A$4612,0),MATCH('EPS 3.1.3'!W$1,NoSettings_v3!$C$1:$AH$1,0)),"")</f>
        <v>0</v>
      </c>
      <c r="X128" s="157">
        <f>IFERROR(INDEX(NoSettings_v3!$C$2:$AH$4612,MATCH('EPS 3.1.3'!$B128,NoSettings_v3!$A$2:$A$4612,0),MATCH('EPS 3.1.3'!X$1,NoSettings_v3!$C$1:$AH$1,0)),"")</f>
        <v>0</v>
      </c>
      <c r="Y128" s="157">
        <f>IFERROR(INDEX(NoSettings_v3!$C$2:$AH$4612,MATCH('EPS 3.1.3'!$B128,NoSettings_v3!$A$2:$A$4612,0),MATCH('EPS 3.1.3'!Y$1,NoSettings_v3!$C$1:$AH$1,0)),"")</f>
        <v>0</v>
      </c>
      <c r="Z128" s="157">
        <f>IFERROR(INDEX(NoSettings_v3!$C$2:$AH$4612,MATCH('EPS 3.1.3'!$B128,NoSettings_v3!$A$2:$A$4612,0),MATCH('EPS 3.1.3'!Z$1,NoSettings_v3!$C$1:$AH$1,0)),"")</f>
        <v>0</v>
      </c>
      <c r="AA128" s="157">
        <f>IFERROR(INDEX(NoSettings_v3!$C$2:$AH$4612,MATCH('EPS 3.1.3'!$B128,NoSettings_v3!$A$2:$A$4612,0),MATCH('EPS 3.1.3'!AA$1,NoSettings_v3!$C$1:$AH$1,0)),"")</f>
        <v>0</v>
      </c>
      <c r="AB128" s="157">
        <f>IFERROR(INDEX(NoSettings_v3!$C$2:$AH$4612,MATCH('EPS 3.1.3'!$B128,NoSettings_v3!$A$2:$A$4612,0),MATCH('EPS 3.1.3'!AB$1,NoSettings_v3!$C$1:$AH$1,0)),"")</f>
        <v>0</v>
      </c>
      <c r="AC128" s="157">
        <f>IFERROR(INDEX(NoSettings_v3!$C$2:$AH$4612,MATCH('EPS 3.1.3'!$B128,NoSettings_v3!$A$2:$A$4612,0),MATCH('EPS 3.1.3'!AC$1,NoSettings_v3!$C$1:$AH$1,0)),"")</f>
        <v>0</v>
      </c>
      <c r="AD128" s="157">
        <f>IFERROR(INDEX(NoSettings_v3!$C$2:$AH$4612,MATCH('EPS 3.1.3'!$B128,NoSettings_v3!$A$2:$A$4612,0),MATCH('EPS 3.1.3'!AD$1,NoSettings_v3!$C$1:$AH$1,0)),"")</f>
        <v>0</v>
      </c>
      <c r="AE128" s="157">
        <f>IFERROR(INDEX(NoSettings_v3!$C$2:$AH$4612,MATCH('EPS 3.1.3'!$B128,NoSettings_v3!$A$2:$A$4612,0),MATCH('EPS 3.1.3'!AE$1,NoSettings_v3!$C$1:$AH$1,0)),"")</f>
        <v>0</v>
      </c>
      <c r="AF128" s="157">
        <f>IFERROR(INDEX(NoSettings_v3!$C$2:$AH$4612,MATCH('EPS 3.1.3'!$B128,NoSettings_v3!$A$2:$A$4612,0),MATCH('EPS 3.1.3'!AF$1,NoSettings_v3!$C$1:$AH$1,0)),"")</f>
        <v>0</v>
      </c>
      <c r="AG128" s="157">
        <f>IFERROR(INDEX(NoSettings_v3!$C$2:$AH$4612,MATCH('EPS 3.1.3'!$B128,NoSettings_v3!$A$2:$A$4612,0),MATCH('EPS 3.1.3'!AG$1,NoSettings_v3!$C$1:$AH$1,0)),"")</f>
        <v>0</v>
      </c>
      <c r="AH128" s="157">
        <f>IFERROR(INDEX(NoSettings_v3!$C$2:$AH$4612,MATCH('EPS 3.1.3'!$B128,NoSettings_v3!$A$2:$A$4612,0),MATCH('EPS 3.1.3'!AH$1,NoSettings_v3!$C$1:$AH$1,0)),"")</f>
        <v>0</v>
      </c>
      <c r="AI128" s="157">
        <f>IFERROR(INDEX(NoSettings_v3!$C$2:$AH$4612,MATCH('EPS 3.1.3'!$B128,NoSettings_v3!$A$2:$A$4612,0),MATCH('EPS 3.1.3'!AI$1,NoSettings_v3!$C$1:$AH$1,0)),"")</f>
        <v>0</v>
      </c>
    </row>
    <row r="129" spans="1:35" x14ac:dyDescent="0.35">
      <c r="B129" s="164" t="s">
        <v>1060</v>
      </c>
      <c r="C129" s="127" t="s">
        <v>964</v>
      </c>
      <c r="D129" s="157">
        <f>IFERROR(INDEX(NoSettings_v3!$C$2:$AH$4612,MATCH('EPS 3.1.3'!$B129,NoSettings_v3!$A$2:$A$4612,0),MATCH('EPS 3.1.3'!D$1,NoSettings_v3!$C$1:$AH$1,0)),"")</f>
        <v>0</v>
      </c>
      <c r="E129" s="157">
        <f>IFERROR(INDEX(NoSettings_v3!$C$2:$AH$4612,MATCH('EPS 3.1.3'!$B129,NoSettings_v3!$A$2:$A$4612,0),MATCH('EPS 3.1.3'!E$1,NoSettings_v3!$C$1:$AH$1,0)),"")</f>
        <v>0</v>
      </c>
      <c r="F129" s="157">
        <f>IFERROR(INDEX(NoSettings_v3!$C$2:$AH$4612,MATCH('EPS 3.1.3'!$B129,NoSettings_v3!$A$2:$A$4612,0),MATCH('EPS 3.1.3'!F$1,NoSettings_v3!$C$1:$AH$1,0)),"")</f>
        <v>0</v>
      </c>
      <c r="G129" s="157">
        <f>IFERROR(INDEX(NoSettings_v3!$C$2:$AH$4612,MATCH('EPS 3.1.3'!$B129,NoSettings_v3!$A$2:$A$4612,0),MATCH('EPS 3.1.3'!G$1,NoSettings_v3!$C$1:$AH$1,0)),"")</f>
        <v>0</v>
      </c>
      <c r="H129" s="157">
        <f>IFERROR(INDEX(NoSettings_v3!$C$2:$AH$4612,MATCH('EPS 3.1.3'!$B129,NoSettings_v3!$A$2:$A$4612,0),MATCH('EPS 3.1.3'!H$1,NoSettings_v3!$C$1:$AH$1,0)),"")</f>
        <v>0</v>
      </c>
      <c r="I129" s="157">
        <f>IFERROR(INDEX(NoSettings_v3!$C$2:$AH$4612,MATCH('EPS 3.1.3'!$B129,NoSettings_v3!$A$2:$A$4612,0),MATCH('EPS 3.1.3'!I$1,NoSettings_v3!$C$1:$AH$1,0)),"")</f>
        <v>0</v>
      </c>
      <c r="J129" s="157">
        <f>IFERROR(INDEX(NoSettings_v3!$C$2:$AH$4612,MATCH('EPS 3.1.3'!$B129,NoSettings_v3!$A$2:$A$4612,0),MATCH('EPS 3.1.3'!J$1,NoSettings_v3!$C$1:$AH$1,0)),"")</f>
        <v>0</v>
      </c>
      <c r="K129" s="157">
        <f>IFERROR(INDEX(NoSettings_v3!$C$2:$AH$4612,MATCH('EPS 3.1.3'!$B129,NoSettings_v3!$A$2:$A$4612,0),MATCH('EPS 3.1.3'!K$1,NoSettings_v3!$C$1:$AH$1,0)),"")</f>
        <v>0</v>
      </c>
      <c r="L129" s="157">
        <f>IFERROR(INDEX(NoSettings_v3!$C$2:$AH$4612,MATCH('EPS 3.1.3'!$B129,NoSettings_v3!$A$2:$A$4612,0),MATCH('EPS 3.1.3'!L$1,NoSettings_v3!$C$1:$AH$1,0)),"")</f>
        <v>0</v>
      </c>
      <c r="M129" s="157">
        <f>IFERROR(INDEX(NoSettings_v3!$C$2:$AH$4612,MATCH('EPS 3.1.3'!$B129,NoSettings_v3!$A$2:$A$4612,0),MATCH('EPS 3.1.3'!M$1,NoSettings_v3!$C$1:$AH$1,0)),"")</f>
        <v>0</v>
      </c>
      <c r="N129" s="157">
        <f>IFERROR(INDEX(NoSettings_v3!$C$2:$AH$4612,MATCH('EPS 3.1.3'!$B129,NoSettings_v3!$A$2:$A$4612,0),MATCH('EPS 3.1.3'!N$1,NoSettings_v3!$C$1:$AH$1,0)),"")</f>
        <v>0</v>
      </c>
      <c r="O129" s="157">
        <f>IFERROR(INDEX(NoSettings_v3!$C$2:$AH$4612,MATCH('EPS 3.1.3'!$B129,NoSettings_v3!$A$2:$A$4612,0),MATCH('EPS 3.1.3'!O$1,NoSettings_v3!$C$1:$AH$1,0)),"")</f>
        <v>0</v>
      </c>
      <c r="P129" s="157">
        <f>IFERROR(INDEX(NoSettings_v3!$C$2:$AH$4612,MATCH('EPS 3.1.3'!$B129,NoSettings_v3!$A$2:$A$4612,0),MATCH('EPS 3.1.3'!P$1,NoSettings_v3!$C$1:$AH$1,0)),"")</f>
        <v>0</v>
      </c>
      <c r="Q129" s="157">
        <f>IFERROR(INDEX(NoSettings_v3!$C$2:$AH$4612,MATCH('EPS 3.1.3'!$B129,NoSettings_v3!$A$2:$A$4612,0),MATCH('EPS 3.1.3'!Q$1,NoSettings_v3!$C$1:$AH$1,0)),"")</f>
        <v>0</v>
      </c>
      <c r="R129" s="157">
        <f>IFERROR(INDEX(NoSettings_v3!$C$2:$AH$4612,MATCH('EPS 3.1.3'!$B129,NoSettings_v3!$A$2:$A$4612,0),MATCH('EPS 3.1.3'!R$1,NoSettings_v3!$C$1:$AH$1,0)),"")</f>
        <v>0</v>
      </c>
      <c r="S129" s="157">
        <f>IFERROR(INDEX(NoSettings_v3!$C$2:$AH$4612,MATCH('EPS 3.1.3'!$B129,NoSettings_v3!$A$2:$A$4612,0),MATCH('EPS 3.1.3'!S$1,NoSettings_v3!$C$1:$AH$1,0)),"")</f>
        <v>0</v>
      </c>
      <c r="T129" s="157">
        <f>IFERROR(INDEX(NoSettings_v3!$C$2:$AH$4612,MATCH('EPS 3.1.3'!$B129,NoSettings_v3!$A$2:$A$4612,0),MATCH('EPS 3.1.3'!T$1,NoSettings_v3!$C$1:$AH$1,0)),"")</f>
        <v>0</v>
      </c>
      <c r="U129" s="157">
        <f>IFERROR(INDEX(NoSettings_v3!$C$2:$AH$4612,MATCH('EPS 3.1.3'!$B129,NoSettings_v3!$A$2:$A$4612,0),MATCH('EPS 3.1.3'!U$1,NoSettings_v3!$C$1:$AH$1,0)),"")</f>
        <v>0</v>
      </c>
      <c r="V129" s="157">
        <f>IFERROR(INDEX(NoSettings_v3!$C$2:$AH$4612,MATCH('EPS 3.1.3'!$B129,NoSettings_v3!$A$2:$A$4612,0),MATCH('EPS 3.1.3'!V$1,NoSettings_v3!$C$1:$AH$1,0)),"")</f>
        <v>0</v>
      </c>
      <c r="W129" s="157">
        <f>IFERROR(INDEX(NoSettings_v3!$C$2:$AH$4612,MATCH('EPS 3.1.3'!$B129,NoSettings_v3!$A$2:$A$4612,0),MATCH('EPS 3.1.3'!W$1,NoSettings_v3!$C$1:$AH$1,0)),"")</f>
        <v>0</v>
      </c>
      <c r="X129" s="157">
        <f>IFERROR(INDEX(NoSettings_v3!$C$2:$AH$4612,MATCH('EPS 3.1.3'!$B129,NoSettings_v3!$A$2:$A$4612,0),MATCH('EPS 3.1.3'!X$1,NoSettings_v3!$C$1:$AH$1,0)),"")</f>
        <v>0</v>
      </c>
      <c r="Y129" s="157">
        <f>IFERROR(INDEX(NoSettings_v3!$C$2:$AH$4612,MATCH('EPS 3.1.3'!$B129,NoSettings_v3!$A$2:$A$4612,0),MATCH('EPS 3.1.3'!Y$1,NoSettings_v3!$C$1:$AH$1,0)),"")</f>
        <v>0</v>
      </c>
      <c r="Z129" s="157">
        <f>IFERROR(INDEX(NoSettings_v3!$C$2:$AH$4612,MATCH('EPS 3.1.3'!$B129,NoSettings_v3!$A$2:$A$4612,0),MATCH('EPS 3.1.3'!Z$1,NoSettings_v3!$C$1:$AH$1,0)),"")</f>
        <v>0</v>
      </c>
      <c r="AA129" s="157">
        <f>IFERROR(INDEX(NoSettings_v3!$C$2:$AH$4612,MATCH('EPS 3.1.3'!$B129,NoSettings_v3!$A$2:$A$4612,0),MATCH('EPS 3.1.3'!AA$1,NoSettings_v3!$C$1:$AH$1,0)),"")</f>
        <v>0</v>
      </c>
      <c r="AB129" s="157">
        <f>IFERROR(INDEX(NoSettings_v3!$C$2:$AH$4612,MATCH('EPS 3.1.3'!$B129,NoSettings_v3!$A$2:$A$4612,0),MATCH('EPS 3.1.3'!AB$1,NoSettings_v3!$C$1:$AH$1,0)),"")</f>
        <v>0</v>
      </c>
      <c r="AC129" s="157">
        <f>IFERROR(INDEX(NoSettings_v3!$C$2:$AH$4612,MATCH('EPS 3.1.3'!$B129,NoSettings_v3!$A$2:$A$4612,0),MATCH('EPS 3.1.3'!AC$1,NoSettings_v3!$C$1:$AH$1,0)),"")</f>
        <v>0</v>
      </c>
      <c r="AD129" s="157">
        <f>IFERROR(INDEX(NoSettings_v3!$C$2:$AH$4612,MATCH('EPS 3.1.3'!$B129,NoSettings_v3!$A$2:$A$4612,0),MATCH('EPS 3.1.3'!AD$1,NoSettings_v3!$C$1:$AH$1,0)),"")</f>
        <v>0</v>
      </c>
      <c r="AE129" s="157">
        <f>IFERROR(INDEX(NoSettings_v3!$C$2:$AH$4612,MATCH('EPS 3.1.3'!$B129,NoSettings_v3!$A$2:$A$4612,0),MATCH('EPS 3.1.3'!AE$1,NoSettings_v3!$C$1:$AH$1,0)),"")</f>
        <v>0</v>
      </c>
      <c r="AF129" s="157">
        <f>IFERROR(INDEX(NoSettings_v3!$C$2:$AH$4612,MATCH('EPS 3.1.3'!$B129,NoSettings_v3!$A$2:$A$4612,0),MATCH('EPS 3.1.3'!AF$1,NoSettings_v3!$C$1:$AH$1,0)),"")</f>
        <v>0</v>
      </c>
      <c r="AG129" s="157">
        <f>IFERROR(INDEX(NoSettings_v3!$C$2:$AH$4612,MATCH('EPS 3.1.3'!$B129,NoSettings_v3!$A$2:$A$4612,0),MATCH('EPS 3.1.3'!AG$1,NoSettings_v3!$C$1:$AH$1,0)),"")</f>
        <v>0</v>
      </c>
      <c r="AH129" s="157">
        <f>IFERROR(INDEX(NoSettings_v3!$C$2:$AH$4612,MATCH('EPS 3.1.3'!$B129,NoSettings_v3!$A$2:$A$4612,0),MATCH('EPS 3.1.3'!AH$1,NoSettings_v3!$C$1:$AH$1,0)),"")</f>
        <v>0</v>
      </c>
      <c r="AI129" s="157">
        <f>IFERROR(INDEX(NoSettings_v3!$C$2:$AH$4612,MATCH('EPS 3.1.3'!$B129,NoSettings_v3!$A$2:$A$4612,0),MATCH('EPS 3.1.3'!AI$1,NoSettings_v3!$C$1:$AH$1,0)),"")</f>
        <v>0</v>
      </c>
    </row>
    <row r="130" spans="1:35" x14ac:dyDescent="0.35">
      <c r="B130" s="164" t="s">
        <v>1061</v>
      </c>
      <c r="C130" s="127" t="s">
        <v>964</v>
      </c>
      <c r="D130" s="157">
        <f>IFERROR(INDEX(NoSettings_v3!$C$2:$AH$4612,MATCH('EPS 3.1.3'!$B130,NoSettings_v3!$A$2:$A$4612,0),MATCH('EPS 3.1.3'!D$1,NoSettings_v3!$C$1:$AH$1,0)),"")</f>
        <v>0</v>
      </c>
      <c r="E130" s="157">
        <f>IFERROR(INDEX(NoSettings_v3!$C$2:$AH$4612,MATCH('EPS 3.1.3'!$B130,NoSettings_v3!$A$2:$A$4612,0),MATCH('EPS 3.1.3'!E$1,NoSettings_v3!$C$1:$AH$1,0)),"")</f>
        <v>0</v>
      </c>
      <c r="F130" s="157">
        <f>IFERROR(INDEX(NoSettings_v3!$C$2:$AH$4612,MATCH('EPS 3.1.3'!$B130,NoSettings_v3!$A$2:$A$4612,0),MATCH('EPS 3.1.3'!F$1,NoSettings_v3!$C$1:$AH$1,0)),"")</f>
        <v>0</v>
      </c>
      <c r="G130" s="157">
        <f>IFERROR(INDEX(NoSettings_v3!$C$2:$AH$4612,MATCH('EPS 3.1.3'!$B130,NoSettings_v3!$A$2:$A$4612,0),MATCH('EPS 3.1.3'!G$1,NoSettings_v3!$C$1:$AH$1,0)),"")</f>
        <v>0</v>
      </c>
      <c r="H130" s="157">
        <f>IFERROR(INDEX(NoSettings_v3!$C$2:$AH$4612,MATCH('EPS 3.1.3'!$B130,NoSettings_v3!$A$2:$A$4612,0),MATCH('EPS 3.1.3'!H$1,NoSettings_v3!$C$1:$AH$1,0)),"")</f>
        <v>0</v>
      </c>
      <c r="I130" s="157">
        <f>IFERROR(INDEX(NoSettings_v3!$C$2:$AH$4612,MATCH('EPS 3.1.3'!$B130,NoSettings_v3!$A$2:$A$4612,0),MATCH('EPS 3.1.3'!I$1,NoSettings_v3!$C$1:$AH$1,0)),"")</f>
        <v>0</v>
      </c>
      <c r="J130" s="157">
        <f>IFERROR(INDEX(NoSettings_v3!$C$2:$AH$4612,MATCH('EPS 3.1.3'!$B130,NoSettings_v3!$A$2:$A$4612,0),MATCH('EPS 3.1.3'!J$1,NoSettings_v3!$C$1:$AH$1,0)),"")</f>
        <v>0</v>
      </c>
      <c r="K130" s="157">
        <f>IFERROR(INDEX(NoSettings_v3!$C$2:$AH$4612,MATCH('EPS 3.1.3'!$B130,NoSettings_v3!$A$2:$A$4612,0),MATCH('EPS 3.1.3'!K$1,NoSettings_v3!$C$1:$AH$1,0)),"")</f>
        <v>0</v>
      </c>
      <c r="L130" s="157">
        <f>IFERROR(INDEX(NoSettings_v3!$C$2:$AH$4612,MATCH('EPS 3.1.3'!$B130,NoSettings_v3!$A$2:$A$4612,0),MATCH('EPS 3.1.3'!L$1,NoSettings_v3!$C$1:$AH$1,0)),"")</f>
        <v>0</v>
      </c>
      <c r="M130" s="157">
        <f>IFERROR(INDEX(NoSettings_v3!$C$2:$AH$4612,MATCH('EPS 3.1.3'!$B130,NoSettings_v3!$A$2:$A$4612,0),MATCH('EPS 3.1.3'!M$1,NoSettings_v3!$C$1:$AH$1,0)),"")</f>
        <v>0</v>
      </c>
      <c r="N130" s="157">
        <f>IFERROR(INDEX(NoSettings_v3!$C$2:$AH$4612,MATCH('EPS 3.1.3'!$B130,NoSettings_v3!$A$2:$A$4612,0),MATCH('EPS 3.1.3'!N$1,NoSettings_v3!$C$1:$AH$1,0)),"")</f>
        <v>0</v>
      </c>
      <c r="O130" s="157">
        <f>IFERROR(INDEX(NoSettings_v3!$C$2:$AH$4612,MATCH('EPS 3.1.3'!$B130,NoSettings_v3!$A$2:$A$4612,0),MATCH('EPS 3.1.3'!O$1,NoSettings_v3!$C$1:$AH$1,0)),"")</f>
        <v>0</v>
      </c>
      <c r="P130" s="157">
        <f>IFERROR(INDEX(NoSettings_v3!$C$2:$AH$4612,MATCH('EPS 3.1.3'!$B130,NoSettings_v3!$A$2:$A$4612,0),MATCH('EPS 3.1.3'!P$1,NoSettings_v3!$C$1:$AH$1,0)),"")</f>
        <v>0</v>
      </c>
      <c r="Q130" s="157">
        <f>IFERROR(INDEX(NoSettings_v3!$C$2:$AH$4612,MATCH('EPS 3.1.3'!$B130,NoSettings_v3!$A$2:$A$4612,0),MATCH('EPS 3.1.3'!Q$1,NoSettings_v3!$C$1:$AH$1,0)),"")</f>
        <v>0</v>
      </c>
      <c r="R130" s="157">
        <f>IFERROR(INDEX(NoSettings_v3!$C$2:$AH$4612,MATCH('EPS 3.1.3'!$B130,NoSettings_v3!$A$2:$A$4612,0),MATCH('EPS 3.1.3'!R$1,NoSettings_v3!$C$1:$AH$1,0)),"")</f>
        <v>0</v>
      </c>
      <c r="S130" s="157">
        <f>IFERROR(INDEX(NoSettings_v3!$C$2:$AH$4612,MATCH('EPS 3.1.3'!$B130,NoSettings_v3!$A$2:$A$4612,0),MATCH('EPS 3.1.3'!S$1,NoSettings_v3!$C$1:$AH$1,0)),"")</f>
        <v>0</v>
      </c>
      <c r="T130" s="157">
        <f>IFERROR(INDEX(NoSettings_v3!$C$2:$AH$4612,MATCH('EPS 3.1.3'!$B130,NoSettings_v3!$A$2:$A$4612,0),MATCH('EPS 3.1.3'!T$1,NoSettings_v3!$C$1:$AH$1,0)),"")</f>
        <v>0</v>
      </c>
      <c r="U130" s="157">
        <f>IFERROR(INDEX(NoSettings_v3!$C$2:$AH$4612,MATCH('EPS 3.1.3'!$B130,NoSettings_v3!$A$2:$A$4612,0),MATCH('EPS 3.1.3'!U$1,NoSettings_v3!$C$1:$AH$1,0)),"")</f>
        <v>0</v>
      </c>
      <c r="V130" s="157">
        <f>IFERROR(INDEX(NoSettings_v3!$C$2:$AH$4612,MATCH('EPS 3.1.3'!$B130,NoSettings_v3!$A$2:$A$4612,0),MATCH('EPS 3.1.3'!V$1,NoSettings_v3!$C$1:$AH$1,0)),"")</f>
        <v>0</v>
      </c>
      <c r="W130" s="157">
        <f>IFERROR(INDEX(NoSettings_v3!$C$2:$AH$4612,MATCH('EPS 3.1.3'!$B130,NoSettings_v3!$A$2:$A$4612,0),MATCH('EPS 3.1.3'!W$1,NoSettings_v3!$C$1:$AH$1,0)),"")</f>
        <v>0</v>
      </c>
      <c r="X130" s="157">
        <f>IFERROR(INDEX(NoSettings_v3!$C$2:$AH$4612,MATCH('EPS 3.1.3'!$B130,NoSettings_v3!$A$2:$A$4612,0),MATCH('EPS 3.1.3'!X$1,NoSettings_v3!$C$1:$AH$1,0)),"")</f>
        <v>0</v>
      </c>
      <c r="Y130" s="157">
        <f>IFERROR(INDEX(NoSettings_v3!$C$2:$AH$4612,MATCH('EPS 3.1.3'!$B130,NoSettings_v3!$A$2:$A$4612,0),MATCH('EPS 3.1.3'!Y$1,NoSettings_v3!$C$1:$AH$1,0)),"")</f>
        <v>0</v>
      </c>
      <c r="Z130" s="157">
        <f>IFERROR(INDEX(NoSettings_v3!$C$2:$AH$4612,MATCH('EPS 3.1.3'!$B130,NoSettings_v3!$A$2:$A$4612,0),MATCH('EPS 3.1.3'!Z$1,NoSettings_v3!$C$1:$AH$1,0)),"")</f>
        <v>0</v>
      </c>
      <c r="AA130" s="157">
        <f>IFERROR(INDEX(NoSettings_v3!$C$2:$AH$4612,MATCH('EPS 3.1.3'!$B130,NoSettings_v3!$A$2:$A$4612,0),MATCH('EPS 3.1.3'!AA$1,NoSettings_v3!$C$1:$AH$1,0)),"")</f>
        <v>0</v>
      </c>
      <c r="AB130" s="157">
        <f>IFERROR(INDEX(NoSettings_v3!$C$2:$AH$4612,MATCH('EPS 3.1.3'!$B130,NoSettings_v3!$A$2:$A$4612,0),MATCH('EPS 3.1.3'!AB$1,NoSettings_v3!$C$1:$AH$1,0)),"")</f>
        <v>0</v>
      </c>
      <c r="AC130" s="157">
        <f>IFERROR(INDEX(NoSettings_v3!$C$2:$AH$4612,MATCH('EPS 3.1.3'!$B130,NoSettings_v3!$A$2:$A$4612,0),MATCH('EPS 3.1.3'!AC$1,NoSettings_v3!$C$1:$AH$1,0)),"")</f>
        <v>0</v>
      </c>
      <c r="AD130" s="157">
        <f>IFERROR(INDEX(NoSettings_v3!$C$2:$AH$4612,MATCH('EPS 3.1.3'!$B130,NoSettings_v3!$A$2:$A$4612,0),MATCH('EPS 3.1.3'!AD$1,NoSettings_v3!$C$1:$AH$1,0)),"")</f>
        <v>0</v>
      </c>
      <c r="AE130" s="157">
        <f>IFERROR(INDEX(NoSettings_v3!$C$2:$AH$4612,MATCH('EPS 3.1.3'!$B130,NoSettings_v3!$A$2:$A$4612,0),MATCH('EPS 3.1.3'!AE$1,NoSettings_v3!$C$1:$AH$1,0)),"")</f>
        <v>0</v>
      </c>
      <c r="AF130" s="157">
        <f>IFERROR(INDEX(NoSettings_v3!$C$2:$AH$4612,MATCH('EPS 3.1.3'!$B130,NoSettings_v3!$A$2:$A$4612,0),MATCH('EPS 3.1.3'!AF$1,NoSettings_v3!$C$1:$AH$1,0)),"")</f>
        <v>0</v>
      </c>
      <c r="AG130" s="157">
        <f>IFERROR(INDEX(NoSettings_v3!$C$2:$AH$4612,MATCH('EPS 3.1.3'!$B130,NoSettings_v3!$A$2:$A$4612,0),MATCH('EPS 3.1.3'!AG$1,NoSettings_v3!$C$1:$AH$1,0)),"")</f>
        <v>0</v>
      </c>
      <c r="AH130" s="157">
        <f>IFERROR(INDEX(NoSettings_v3!$C$2:$AH$4612,MATCH('EPS 3.1.3'!$B130,NoSettings_v3!$A$2:$A$4612,0),MATCH('EPS 3.1.3'!AH$1,NoSettings_v3!$C$1:$AH$1,0)),"")</f>
        <v>0</v>
      </c>
      <c r="AI130" s="157">
        <f>IFERROR(INDEX(NoSettings_v3!$C$2:$AH$4612,MATCH('EPS 3.1.3'!$B130,NoSettings_v3!$A$2:$A$4612,0),MATCH('EPS 3.1.3'!AI$1,NoSettings_v3!$C$1:$AH$1,0)),"")</f>
        <v>0</v>
      </c>
    </row>
    <row r="131" spans="1:35" x14ac:dyDescent="0.35">
      <c r="B131" s="164" t="s">
        <v>1062</v>
      </c>
      <c r="C131" s="127" t="s">
        <v>964</v>
      </c>
      <c r="D131" s="157">
        <f>IFERROR(INDEX(NoSettings_v3!$C$2:$AH$4612,MATCH('EPS 3.1.3'!$B131,NoSettings_v3!$A$2:$A$4612,0),MATCH('EPS 3.1.3'!D$1,NoSettings_v3!$C$1:$AH$1,0)),"")</f>
        <v>0</v>
      </c>
      <c r="E131" s="157">
        <f>IFERROR(INDEX(NoSettings_v3!$C$2:$AH$4612,MATCH('EPS 3.1.3'!$B131,NoSettings_v3!$A$2:$A$4612,0),MATCH('EPS 3.1.3'!E$1,NoSettings_v3!$C$1:$AH$1,0)),"")</f>
        <v>0</v>
      </c>
      <c r="F131" s="157">
        <f>IFERROR(INDEX(NoSettings_v3!$C$2:$AH$4612,MATCH('EPS 3.1.3'!$B131,NoSettings_v3!$A$2:$A$4612,0),MATCH('EPS 3.1.3'!F$1,NoSettings_v3!$C$1:$AH$1,0)),"")</f>
        <v>0</v>
      </c>
      <c r="G131" s="157">
        <f>IFERROR(INDEX(NoSettings_v3!$C$2:$AH$4612,MATCH('EPS 3.1.3'!$B131,NoSettings_v3!$A$2:$A$4612,0),MATCH('EPS 3.1.3'!G$1,NoSettings_v3!$C$1:$AH$1,0)),"")</f>
        <v>0</v>
      </c>
      <c r="H131" s="157">
        <f>IFERROR(INDEX(NoSettings_v3!$C$2:$AH$4612,MATCH('EPS 3.1.3'!$B131,NoSettings_v3!$A$2:$A$4612,0),MATCH('EPS 3.1.3'!H$1,NoSettings_v3!$C$1:$AH$1,0)),"")</f>
        <v>0</v>
      </c>
      <c r="I131" s="157">
        <f>IFERROR(INDEX(NoSettings_v3!$C$2:$AH$4612,MATCH('EPS 3.1.3'!$B131,NoSettings_v3!$A$2:$A$4612,0),MATCH('EPS 3.1.3'!I$1,NoSettings_v3!$C$1:$AH$1,0)),"")</f>
        <v>0</v>
      </c>
      <c r="J131" s="157">
        <f>IFERROR(INDEX(NoSettings_v3!$C$2:$AH$4612,MATCH('EPS 3.1.3'!$B131,NoSettings_v3!$A$2:$A$4612,0),MATCH('EPS 3.1.3'!J$1,NoSettings_v3!$C$1:$AH$1,0)),"")</f>
        <v>0</v>
      </c>
      <c r="K131" s="157">
        <f>IFERROR(INDEX(NoSettings_v3!$C$2:$AH$4612,MATCH('EPS 3.1.3'!$B131,NoSettings_v3!$A$2:$A$4612,0),MATCH('EPS 3.1.3'!K$1,NoSettings_v3!$C$1:$AH$1,0)),"")</f>
        <v>0</v>
      </c>
      <c r="L131" s="157">
        <f>IFERROR(INDEX(NoSettings_v3!$C$2:$AH$4612,MATCH('EPS 3.1.3'!$B131,NoSettings_v3!$A$2:$A$4612,0),MATCH('EPS 3.1.3'!L$1,NoSettings_v3!$C$1:$AH$1,0)),"")</f>
        <v>0</v>
      </c>
      <c r="M131" s="157">
        <f>IFERROR(INDEX(NoSettings_v3!$C$2:$AH$4612,MATCH('EPS 3.1.3'!$B131,NoSettings_v3!$A$2:$A$4612,0),MATCH('EPS 3.1.3'!M$1,NoSettings_v3!$C$1:$AH$1,0)),"")</f>
        <v>0</v>
      </c>
      <c r="N131" s="157">
        <f>IFERROR(INDEX(NoSettings_v3!$C$2:$AH$4612,MATCH('EPS 3.1.3'!$B131,NoSettings_v3!$A$2:$A$4612,0),MATCH('EPS 3.1.3'!N$1,NoSettings_v3!$C$1:$AH$1,0)),"")</f>
        <v>0</v>
      </c>
      <c r="O131" s="157">
        <f>IFERROR(INDEX(NoSettings_v3!$C$2:$AH$4612,MATCH('EPS 3.1.3'!$B131,NoSettings_v3!$A$2:$A$4612,0),MATCH('EPS 3.1.3'!O$1,NoSettings_v3!$C$1:$AH$1,0)),"")</f>
        <v>0</v>
      </c>
      <c r="P131" s="157">
        <f>IFERROR(INDEX(NoSettings_v3!$C$2:$AH$4612,MATCH('EPS 3.1.3'!$B131,NoSettings_v3!$A$2:$A$4612,0),MATCH('EPS 3.1.3'!P$1,NoSettings_v3!$C$1:$AH$1,0)),"")</f>
        <v>0</v>
      </c>
      <c r="Q131" s="157">
        <f>IFERROR(INDEX(NoSettings_v3!$C$2:$AH$4612,MATCH('EPS 3.1.3'!$B131,NoSettings_v3!$A$2:$A$4612,0),MATCH('EPS 3.1.3'!Q$1,NoSettings_v3!$C$1:$AH$1,0)),"")</f>
        <v>0</v>
      </c>
      <c r="R131" s="157">
        <f>IFERROR(INDEX(NoSettings_v3!$C$2:$AH$4612,MATCH('EPS 3.1.3'!$B131,NoSettings_v3!$A$2:$A$4612,0),MATCH('EPS 3.1.3'!R$1,NoSettings_v3!$C$1:$AH$1,0)),"")</f>
        <v>0</v>
      </c>
      <c r="S131" s="157">
        <f>IFERROR(INDEX(NoSettings_v3!$C$2:$AH$4612,MATCH('EPS 3.1.3'!$B131,NoSettings_v3!$A$2:$A$4612,0),MATCH('EPS 3.1.3'!S$1,NoSettings_v3!$C$1:$AH$1,0)),"")</f>
        <v>0</v>
      </c>
      <c r="T131" s="157">
        <f>IFERROR(INDEX(NoSettings_v3!$C$2:$AH$4612,MATCH('EPS 3.1.3'!$B131,NoSettings_v3!$A$2:$A$4612,0),MATCH('EPS 3.1.3'!T$1,NoSettings_v3!$C$1:$AH$1,0)),"")</f>
        <v>0</v>
      </c>
      <c r="U131" s="157">
        <f>IFERROR(INDEX(NoSettings_v3!$C$2:$AH$4612,MATCH('EPS 3.1.3'!$B131,NoSettings_v3!$A$2:$A$4612,0),MATCH('EPS 3.1.3'!U$1,NoSettings_v3!$C$1:$AH$1,0)),"")</f>
        <v>0</v>
      </c>
      <c r="V131" s="157">
        <f>IFERROR(INDEX(NoSettings_v3!$C$2:$AH$4612,MATCH('EPS 3.1.3'!$B131,NoSettings_v3!$A$2:$A$4612,0),MATCH('EPS 3.1.3'!V$1,NoSettings_v3!$C$1:$AH$1,0)),"")</f>
        <v>0</v>
      </c>
      <c r="W131" s="157">
        <f>IFERROR(INDEX(NoSettings_v3!$C$2:$AH$4612,MATCH('EPS 3.1.3'!$B131,NoSettings_v3!$A$2:$A$4612,0),MATCH('EPS 3.1.3'!W$1,NoSettings_v3!$C$1:$AH$1,0)),"")</f>
        <v>0</v>
      </c>
      <c r="X131" s="157">
        <f>IFERROR(INDEX(NoSettings_v3!$C$2:$AH$4612,MATCH('EPS 3.1.3'!$B131,NoSettings_v3!$A$2:$A$4612,0),MATCH('EPS 3.1.3'!X$1,NoSettings_v3!$C$1:$AH$1,0)),"")</f>
        <v>0</v>
      </c>
      <c r="Y131" s="157">
        <f>IFERROR(INDEX(NoSettings_v3!$C$2:$AH$4612,MATCH('EPS 3.1.3'!$B131,NoSettings_v3!$A$2:$A$4612,0),MATCH('EPS 3.1.3'!Y$1,NoSettings_v3!$C$1:$AH$1,0)),"")</f>
        <v>0</v>
      </c>
      <c r="Z131" s="157">
        <f>IFERROR(INDEX(NoSettings_v3!$C$2:$AH$4612,MATCH('EPS 3.1.3'!$B131,NoSettings_v3!$A$2:$A$4612,0),MATCH('EPS 3.1.3'!Z$1,NoSettings_v3!$C$1:$AH$1,0)),"")</f>
        <v>0</v>
      </c>
      <c r="AA131" s="157">
        <f>IFERROR(INDEX(NoSettings_v3!$C$2:$AH$4612,MATCH('EPS 3.1.3'!$B131,NoSettings_v3!$A$2:$A$4612,0),MATCH('EPS 3.1.3'!AA$1,NoSettings_v3!$C$1:$AH$1,0)),"")</f>
        <v>0</v>
      </c>
      <c r="AB131" s="157">
        <f>IFERROR(INDEX(NoSettings_v3!$C$2:$AH$4612,MATCH('EPS 3.1.3'!$B131,NoSettings_v3!$A$2:$A$4612,0),MATCH('EPS 3.1.3'!AB$1,NoSettings_v3!$C$1:$AH$1,0)),"")</f>
        <v>0</v>
      </c>
      <c r="AC131" s="157">
        <f>IFERROR(INDEX(NoSettings_v3!$C$2:$AH$4612,MATCH('EPS 3.1.3'!$B131,NoSettings_v3!$A$2:$A$4612,0),MATCH('EPS 3.1.3'!AC$1,NoSettings_v3!$C$1:$AH$1,0)),"")</f>
        <v>0</v>
      </c>
      <c r="AD131" s="157">
        <f>IFERROR(INDEX(NoSettings_v3!$C$2:$AH$4612,MATCH('EPS 3.1.3'!$B131,NoSettings_v3!$A$2:$A$4612,0),MATCH('EPS 3.1.3'!AD$1,NoSettings_v3!$C$1:$AH$1,0)),"")</f>
        <v>0</v>
      </c>
      <c r="AE131" s="157">
        <f>IFERROR(INDEX(NoSettings_v3!$C$2:$AH$4612,MATCH('EPS 3.1.3'!$B131,NoSettings_v3!$A$2:$A$4612,0),MATCH('EPS 3.1.3'!AE$1,NoSettings_v3!$C$1:$AH$1,0)),"")</f>
        <v>0</v>
      </c>
      <c r="AF131" s="157">
        <f>IFERROR(INDEX(NoSettings_v3!$C$2:$AH$4612,MATCH('EPS 3.1.3'!$B131,NoSettings_v3!$A$2:$A$4612,0),MATCH('EPS 3.1.3'!AF$1,NoSettings_v3!$C$1:$AH$1,0)),"")</f>
        <v>0</v>
      </c>
      <c r="AG131" s="157">
        <f>IFERROR(INDEX(NoSettings_v3!$C$2:$AH$4612,MATCH('EPS 3.1.3'!$B131,NoSettings_v3!$A$2:$A$4612,0),MATCH('EPS 3.1.3'!AG$1,NoSettings_v3!$C$1:$AH$1,0)),"")</f>
        <v>0</v>
      </c>
      <c r="AH131" s="157">
        <f>IFERROR(INDEX(NoSettings_v3!$C$2:$AH$4612,MATCH('EPS 3.1.3'!$B131,NoSettings_v3!$A$2:$A$4612,0),MATCH('EPS 3.1.3'!AH$1,NoSettings_v3!$C$1:$AH$1,0)),"")</f>
        <v>0</v>
      </c>
      <c r="AI131" s="157">
        <f>IFERROR(INDEX(NoSettings_v3!$C$2:$AH$4612,MATCH('EPS 3.1.3'!$B131,NoSettings_v3!$A$2:$A$4612,0),MATCH('EPS 3.1.3'!AI$1,NoSettings_v3!$C$1:$AH$1,0)),"")</f>
        <v>0</v>
      </c>
    </row>
    <row r="132" spans="1:35" x14ac:dyDescent="0.35">
      <c r="A132" s="127"/>
      <c r="B132" s="164" t="s">
        <v>1063</v>
      </c>
      <c r="C132" s="127" t="s">
        <v>964</v>
      </c>
      <c r="D132" s="157">
        <f>IFERROR(INDEX(NoSettings_v3!$C$2:$AH$4612,MATCH('EPS 3.1.3'!$B132,NoSettings_v3!$A$2:$A$4612,0),MATCH('EPS 3.1.3'!D$1,NoSettings_v3!$C$1:$AH$1,0)),"")</f>
        <v>0</v>
      </c>
      <c r="E132" s="157">
        <f>IFERROR(INDEX(NoSettings_v3!$C$2:$AH$4612,MATCH('EPS 3.1.3'!$B132,NoSettings_v3!$A$2:$A$4612,0),MATCH('EPS 3.1.3'!E$1,NoSettings_v3!$C$1:$AH$1,0)),"")</f>
        <v>0</v>
      </c>
      <c r="F132" s="157">
        <f>IFERROR(INDEX(NoSettings_v3!$C$2:$AH$4612,MATCH('EPS 3.1.3'!$B132,NoSettings_v3!$A$2:$A$4612,0),MATCH('EPS 3.1.3'!F$1,NoSettings_v3!$C$1:$AH$1,0)),"")</f>
        <v>0</v>
      </c>
      <c r="G132" s="157">
        <f>IFERROR(INDEX(NoSettings_v3!$C$2:$AH$4612,MATCH('EPS 3.1.3'!$B132,NoSettings_v3!$A$2:$A$4612,0),MATCH('EPS 3.1.3'!G$1,NoSettings_v3!$C$1:$AH$1,0)),"")</f>
        <v>0</v>
      </c>
      <c r="H132" s="157">
        <f>IFERROR(INDEX(NoSettings_v3!$C$2:$AH$4612,MATCH('EPS 3.1.3'!$B132,NoSettings_v3!$A$2:$A$4612,0),MATCH('EPS 3.1.3'!H$1,NoSettings_v3!$C$1:$AH$1,0)),"")</f>
        <v>0</v>
      </c>
      <c r="I132" s="157">
        <f>IFERROR(INDEX(NoSettings_v3!$C$2:$AH$4612,MATCH('EPS 3.1.3'!$B132,NoSettings_v3!$A$2:$A$4612,0),MATCH('EPS 3.1.3'!I$1,NoSettings_v3!$C$1:$AH$1,0)),"")</f>
        <v>0</v>
      </c>
      <c r="J132" s="157">
        <f>IFERROR(INDEX(NoSettings_v3!$C$2:$AH$4612,MATCH('EPS 3.1.3'!$B132,NoSettings_v3!$A$2:$A$4612,0),MATCH('EPS 3.1.3'!J$1,NoSettings_v3!$C$1:$AH$1,0)),"")</f>
        <v>0</v>
      </c>
      <c r="K132" s="157">
        <f>IFERROR(INDEX(NoSettings_v3!$C$2:$AH$4612,MATCH('EPS 3.1.3'!$B132,NoSettings_v3!$A$2:$A$4612,0),MATCH('EPS 3.1.3'!K$1,NoSettings_v3!$C$1:$AH$1,0)),"")</f>
        <v>0</v>
      </c>
      <c r="L132" s="157">
        <f>IFERROR(INDEX(NoSettings_v3!$C$2:$AH$4612,MATCH('EPS 3.1.3'!$B132,NoSettings_v3!$A$2:$A$4612,0),MATCH('EPS 3.1.3'!L$1,NoSettings_v3!$C$1:$AH$1,0)),"")</f>
        <v>0</v>
      </c>
      <c r="M132" s="157">
        <f>IFERROR(INDEX(NoSettings_v3!$C$2:$AH$4612,MATCH('EPS 3.1.3'!$B132,NoSettings_v3!$A$2:$A$4612,0),MATCH('EPS 3.1.3'!M$1,NoSettings_v3!$C$1:$AH$1,0)),"")</f>
        <v>0</v>
      </c>
      <c r="N132" s="157">
        <f>IFERROR(INDEX(NoSettings_v3!$C$2:$AH$4612,MATCH('EPS 3.1.3'!$B132,NoSettings_v3!$A$2:$A$4612,0),MATCH('EPS 3.1.3'!N$1,NoSettings_v3!$C$1:$AH$1,0)),"")</f>
        <v>0</v>
      </c>
      <c r="O132" s="157">
        <f>IFERROR(INDEX(NoSettings_v3!$C$2:$AH$4612,MATCH('EPS 3.1.3'!$B132,NoSettings_v3!$A$2:$A$4612,0),MATCH('EPS 3.1.3'!O$1,NoSettings_v3!$C$1:$AH$1,0)),"")</f>
        <v>0</v>
      </c>
      <c r="P132" s="157">
        <f>IFERROR(INDEX(NoSettings_v3!$C$2:$AH$4612,MATCH('EPS 3.1.3'!$B132,NoSettings_v3!$A$2:$A$4612,0),MATCH('EPS 3.1.3'!P$1,NoSettings_v3!$C$1:$AH$1,0)),"")</f>
        <v>0</v>
      </c>
      <c r="Q132" s="157">
        <f>IFERROR(INDEX(NoSettings_v3!$C$2:$AH$4612,MATCH('EPS 3.1.3'!$B132,NoSettings_v3!$A$2:$A$4612,0),MATCH('EPS 3.1.3'!Q$1,NoSettings_v3!$C$1:$AH$1,0)),"")</f>
        <v>0</v>
      </c>
      <c r="R132" s="157">
        <f>IFERROR(INDEX(NoSettings_v3!$C$2:$AH$4612,MATCH('EPS 3.1.3'!$B132,NoSettings_v3!$A$2:$A$4612,0),MATCH('EPS 3.1.3'!R$1,NoSettings_v3!$C$1:$AH$1,0)),"")</f>
        <v>0</v>
      </c>
      <c r="S132" s="157">
        <f>IFERROR(INDEX(NoSettings_v3!$C$2:$AH$4612,MATCH('EPS 3.1.3'!$B132,NoSettings_v3!$A$2:$A$4612,0),MATCH('EPS 3.1.3'!S$1,NoSettings_v3!$C$1:$AH$1,0)),"")</f>
        <v>0</v>
      </c>
      <c r="T132" s="157">
        <f>IFERROR(INDEX(NoSettings_v3!$C$2:$AH$4612,MATCH('EPS 3.1.3'!$B132,NoSettings_v3!$A$2:$A$4612,0),MATCH('EPS 3.1.3'!T$1,NoSettings_v3!$C$1:$AH$1,0)),"")</f>
        <v>0</v>
      </c>
      <c r="U132" s="157">
        <f>IFERROR(INDEX(NoSettings_v3!$C$2:$AH$4612,MATCH('EPS 3.1.3'!$B132,NoSettings_v3!$A$2:$A$4612,0),MATCH('EPS 3.1.3'!U$1,NoSettings_v3!$C$1:$AH$1,0)),"")</f>
        <v>0</v>
      </c>
      <c r="V132" s="157">
        <f>IFERROR(INDEX(NoSettings_v3!$C$2:$AH$4612,MATCH('EPS 3.1.3'!$B132,NoSettings_v3!$A$2:$A$4612,0),MATCH('EPS 3.1.3'!V$1,NoSettings_v3!$C$1:$AH$1,0)),"")</f>
        <v>0</v>
      </c>
      <c r="W132" s="157">
        <f>IFERROR(INDEX(NoSettings_v3!$C$2:$AH$4612,MATCH('EPS 3.1.3'!$B132,NoSettings_v3!$A$2:$A$4612,0),MATCH('EPS 3.1.3'!W$1,NoSettings_v3!$C$1:$AH$1,0)),"")</f>
        <v>0</v>
      </c>
      <c r="X132" s="157">
        <f>IFERROR(INDEX(NoSettings_v3!$C$2:$AH$4612,MATCH('EPS 3.1.3'!$B132,NoSettings_v3!$A$2:$A$4612,0),MATCH('EPS 3.1.3'!X$1,NoSettings_v3!$C$1:$AH$1,0)),"")</f>
        <v>0</v>
      </c>
      <c r="Y132" s="157">
        <f>IFERROR(INDEX(NoSettings_v3!$C$2:$AH$4612,MATCH('EPS 3.1.3'!$B132,NoSettings_v3!$A$2:$A$4612,0),MATCH('EPS 3.1.3'!Y$1,NoSettings_v3!$C$1:$AH$1,0)),"")</f>
        <v>0</v>
      </c>
      <c r="Z132" s="157">
        <f>IFERROR(INDEX(NoSettings_v3!$C$2:$AH$4612,MATCH('EPS 3.1.3'!$B132,NoSettings_v3!$A$2:$A$4612,0),MATCH('EPS 3.1.3'!Z$1,NoSettings_v3!$C$1:$AH$1,0)),"")</f>
        <v>0</v>
      </c>
      <c r="AA132" s="157">
        <f>IFERROR(INDEX(NoSettings_v3!$C$2:$AH$4612,MATCH('EPS 3.1.3'!$B132,NoSettings_v3!$A$2:$A$4612,0),MATCH('EPS 3.1.3'!AA$1,NoSettings_v3!$C$1:$AH$1,0)),"")</f>
        <v>0</v>
      </c>
      <c r="AB132" s="157">
        <f>IFERROR(INDEX(NoSettings_v3!$C$2:$AH$4612,MATCH('EPS 3.1.3'!$B132,NoSettings_v3!$A$2:$A$4612,0),MATCH('EPS 3.1.3'!AB$1,NoSettings_v3!$C$1:$AH$1,0)),"")</f>
        <v>0</v>
      </c>
      <c r="AC132" s="157">
        <f>IFERROR(INDEX(NoSettings_v3!$C$2:$AH$4612,MATCH('EPS 3.1.3'!$B132,NoSettings_v3!$A$2:$A$4612,0),MATCH('EPS 3.1.3'!AC$1,NoSettings_v3!$C$1:$AH$1,0)),"")</f>
        <v>0</v>
      </c>
      <c r="AD132" s="157">
        <f>IFERROR(INDEX(NoSettings_v3!$C$2:$AH$4612,MATCH('EPS 3.1.3'!$B132,NoSettings_v3!$A$2:$A$4612,0),MATCH('EPS 3.1.3'!AD$1,NoSettings_v3!$C$1:$AH$1,0)),"")</f>
        <v>0</v>
      </c>
      <c r="AE132" s="157">
        <f>IFERROR(INDEX(NoSettings_v3!$C$2:$AH$4612,MATCH('EPS 3.1.3'!$B132,NoSettings_v3!$A$2:$A$4612,0),MATCH('EPS 3.1.3'!AE$1,NoSettings_v3!$C$1:$AH$1,0)),"")</f>
        <v>0</v>
      </c>
      <c r="AF132" s="157">
        <f>IFERROR(INDEX(NoSettings_v3!$C$2:$AH$4612,MATCH('EPS 3.1.3'!$B132,NoSettings_v3!$A$2:$A$4612,0),MATCH('EPS 3.1.3'!AF$1,NoSettings_v3!$C$1:$AH$1,0)),"")</f>
        <v>0</v>
      </c>
      <c r="AG132" s="157">
        <f>IFERROR(INDEX(NoSettings_v3!$C$2:$AH$4612,MATCH('EPS 3.1.3'!$B132,NoSettings_v3!$A$2:$A$4612,0),MATCH('EPS 3.1.3'!AG$1,NoSettings_v3!$C$1:$AH$1,0)),"")</f>
        <v>0</v>
      </c>
      <c r="AH132" s="157">
        <f>IFERROR(INDEX(NoSettings_v3!$C$2:$AH$4612,MATCH('EPS 3.1.3'!$B132,NoSettings_v3!$A$2:$A$4612,0),MATCH('EPS 3.1.3'!AH$1,NoSettings_v3!$C$1:$AH$1,0)),"")</f>
        <v>0</v>
      </c>
      <c r="AI132" s="157">
        <f>IFERROR(INDEX(NoSettings_v3!$C$2:$AH$4612,MATCH('EPS 3.1.3'!$B132,NoSettings_v3!$A$2:$A$4612,0),MATCH('EPS 3.1.3'!AI$1,NoSettings_v3!$C$1:$AH$1,0)),"")</f>
        <v>0</v>
      </c>
    </row>
    <row r="133" spans="1:35" x14ac:dyDescent="0.35">
      <c r="A133" s="127"/>
      <c r="B133" s="164" t="s">
        <v>1064</v>
      </c>
      <c r="C133" s="127" t="s">
        <v>964</v>
      </c>
      <c r="D133" s="157">
        <f>IFERROR(INDEX(NoSettings_v3!$C$2:$AH$4612,MATCH('EPS 3.1.3'!$B133,NoSettings_v3!$A$2:$A$4612,0),MATCH('EPS 3.1.3'!D$1,NoSettings_v3!$C$1:$AH$1,0)),"")</f>
        <v>0</v>
      </c>
      <c r="E133" s="157">
        <f>IFERROR(INDEX(NoSettings_v3!$C$2:$AH$4612,MATCH('EPS 3.1.3'!$B133,NoSettings_v3!$A$2:$A$4612,0),MATCH('EPS 3.1.3'!E$1,NoSettings_v3!$C$1:$AH$1,0)),"")</f>
        <v>0</v>
      </c>
      <c r="F133" s="157">
        <f>IFERROR(INDEX(NoSettings_v3!$C$2:$AH$4612,MATCH('EPS 3.1.3'!$B133,NoSettings_v3!$A$2:$A$4612,0),MATCH('EPS 3.1.3'!F$1,NoSettings_v3!$C$1:$AH$1,0)),"")</f>
        <v>0</v>
      </c>
      <c r="G133" s="157">
        <f>IFERROR(INDEX(NoSettings_v3!$C$2:$AH$4612,MATCH('EPS 3.1.3'!$B133,NoSettings_v3!$A$2:$A$4612,0),MATCH('EPS 3.1.3'!G$1,NoSettings_v3!$C$1:$AH$1,0)),"")</f>
        <v>0</v>
      </c>
      <c r="H133" s="157">
        <f>IFERROR(INDEX(NoSettings_v3!$C$2:$AH$4612,MATCH('EPS 3.1.3'!$B133,NoSettings_v3!$A$2:$A$4612,0),MATCH('EPS 3.1.3'!H$1,NoSettings_v3!$C$1:$AH$1,0)),"")</f>
        <v>0</v>
      </c>
      <c r="I133" s="157">
        <f>IFERROR(INDEX(NoSettings_v3!$C$2:$AH$4612,MATCH('EPS 3.1.3'!$B133,NoSettings_v3!$A$2:$A$4612,0),MATCH('EPS 3.1.3'!I$1,NoSettings_v3!$C$1:$AH$1,0)),"")</f>
        <v>0</v>
      </c>
      <c r="J133" s="157">
        <f>IFERROR(INDEX(NoSettings_v3!$C$2:$AH$4612,MATCH('EPS 3.1.3'!$B133,NoSettings_v3!$A$2:$A$4612,0),MATCH('EPS 3.1.3'!J$1,NoSettings_v3!$C$1:$AH$1,0)),"")</f>
        <v>0</v>
      </c>
      <c r="K133" s="157">
        <f>IFERROR(INDEX(NoSettings_v3!$C$2:$AH$4612,MATCH('EPS 3.1.3'!$B133,NoSettings_v3!$A$2:$A$4612,0),MATCH('EPS 3.1.3'!K$1,NoSettings_v3!$C$1:$AH$1,0)),"")</f>
        <v>0</v>
      </c>
      <c r="L133" s="157">
        <f>IFERROR(INDEX(NoSettings_v3!$C$2:$AH$4612,MATCH('EPS 3.1.3'!$B133,NoSettings_v3!$A$2:$A$4612,0),MATCH('EPS 3.1.3'!L$1,NoSettings_v3!$C$1:$AH$1,0)),"")</f>
        <v>0</v>
      </c>
      <c r="M133" s="157">
        <f>IFERROR(INDEX(NoSettings_v3!$C$2:$AH$4612,MATCH('EPS 3.1.3'!$B133,NoSettings_v3!$A$2:$A$4612,0),MATCH('EPS 3.1.3'!M$1,NoSettings_v3!$C$1:$AH$1,0)),"")</f>
        <v>0</v>
      </c>
      <c r="N133" s="157">
        <f>IFERROR(INDEX(NoSettings_v3!$C$2:$AH$4612,MATCH('EPS 3.1.3'!$B133,NoSettings_v3!$A$2:$A$4612,0),MATCH('EPS 3.1.3'!N$1,NoSettings_v3!$C$1:$AH$1,0)),"")</f>
        <v>0</v>
      </c>
      <c r="O133" s="157">
        <f>IFERROR(INDEX(NoSettings_v3!$C$2:$AH$4612,MATCH('EPS 3.1.3'!$B133,NoSettings_v3!$A$2:$A$4612,0),MATCH('EPS 3.1.3'!O$1,NoSettings_v3!$C$1:$AH$1,0)),"")</f>
        <v>0</v>
      </c>
      <c r="P133" s="157">
        <f>IFERROR(INDEX(NoSettings_v3!$C$2:$AH$4612,MATCH('EPS 3.1.3'!$B133,NoSettings_v3!$A$2:$A$4612,0),MATCH('EPS 3.1.3'!P$1,NoSettings_v3!$C$1:$AH$1,0)),"")</f>
        <v>0</v>
      </c>
      <c r="Q133" s="157">
        <f>IFERROR(INDEX(NoSettings_v3!$C$2:$AH$4612,MATCH('EPS 3.1.3'!$B133,NoSettings_v3!$A$2:$A$4612,0),MATCH('EPS 3.1.3'!Q$1,NoSettings_v3!$C$1:$AH$1,0)),"")</f>
        <v>0</v>
      </c>
      <c r="R133" s="157">
        <f>IFERROR(INDEX(NoSettings_v3!$C$2:$AH$4612,MATCH('EPS 3.1.3'!$B133,NoSettings_v3!$A$2:$A$4612,0),MATCH('EPS 3.1.3'!R$1,NoSettings_v3!$C$1:$AH$1,0)),"")</f>
        <v>0</v>
      </c>
      <c r="S133" s="157">
        <f>IFERROR(INDEX(NoSettings_v3!$C$2:$AH$4612,MATCH('EPS 3.1.3'!$B133,NoSettings_v3!$A$2:$A$4612,0),MATCH('EPS 3.1.3'!S$1,NoSettings_v3!$C$1:$AH$1,0)),"")</f>
        <v>0</v>
      </c>
      <c r="T133" s="157">
        <f>IFERROR(INDEX(NoSettings_v3!$C$2:$AH$4612,MATCH('EPS 3.1.3'!$B133,NoSettings_v3!$A$2:$A$4612,0),MATCH('EPS 3.1.3'!T$1,NoSettings_v3!$C$1:$AH$1,0)),"")</f>
        <v>0</v>
      </c>
      <c r="U133" s="157">
        <f>IFERROR(INDEX(NoSettings_v3!$C$2:$AH$4612,MATCH('EPS 3.1.3'!$B133,NoSettings_v3!$A$2:$A$4612,0),MATCH('EPS 3.1.3'!U$1,NoSettings_v3!$C$1:$AH$1,0)),"")</f>
        <v>0</v>
      </c>
      <c r="V133" s="157">
        <f>IFERROR(INDEX(NoSettings_v3!$C$2:$AH$4612,MATCH('EPS 3.1.3'!$B133,NoSettings_v3!$A$2:$A$4612,0),MATCH('EPS 3.1.3'!V$1,NoSettings_v3!$C$1:$AH$1,0)),"")</f>
        <v>0</v>
      </c>
      <c r="W133" s="157">
        <f>IFERROR(INDEX(NoSettings_v3!$C$2:$AH$4612,MATCH('EPS 3.1.3'!$B133,NoSettings_v3!$A$2:$A$4612,0),MATCH('EPS 3.1.3'!W$1,NoSettings_v3!$C$1:$AH$1,0)),"")</f>
        <v>0</v>
      </c>
      <c r="X133" s="157">
        <f>IFERROR(INDEX(NoSettings_v3!$C$2:$AH$4612,MATCH('EPS 3.1.3'!$B133,NoSettings_v3!$A$2:$A$4612,0),MATCH('EPS 3.1.3'!X$1,NoSettings_v3!$C$1:$AH$1,0)),"")</f>
        <v>0</v>
      </c>
      <c r="Y133" s="157">
        <f>IFERROR(INDEX(NoSettings_v3!$C$2:$AH$4612,MATCH('EPS 3.1.3'!$B133,NoSettings_v3!$A$2:$A$4612,0),MATCH('EPS 3.1.3'!Y$1,NoSettings_v3!$C$1:$AH$1,0)),"")</f>
        <v>0</v>
      </c>
      <c r="Z133" s="157">
        <f>IFERROR(INDEX(NoSettings_v3!$C$2:$AH$4612,MATCH('EPS 3.1.3'!$B133,NoSettings_v3!$A$2:$A$4612,0),MATCH('EPS 3.1.3'!Z$1,NoSettings_v3!$C$1:$AH$1,0)),"")</f>
        <v>0</v>
      </c>
      <c r="AA133" s="157">
        <f>IFERROR(INDEX(NoSettings_v3!$C$2:$AH$4612,MATCH('EPS 3.1.3'!$B133,NoSettings_v3!$A$2:$A$4612,0),MATCH('EPS 3.1.3'!AA$1,NoSettings_v3!$C$1:$AH$1,0)),"")</f>
        <v>0</v>
      </c>
      <c r="AB133" s="157">
        <f>IFERROR(INDEX(NoSettings_v3!$C$2:$AH$4612,MATCH('EPS 3.1.3'!$B133,NoSettings_v3!$A$2:$A$4612,0),MATCH('EPS 3.1.3'!AB$1,NoSettings_v3!$C$1:$AH$1,0)),"")</f>
        <v>0</v>
      </c>
      <c r="AC133" s="157">
        <f>IFERROR(INDEX(NoSettings_v3!$C$2:$AH$4612,MATCH('EPS 3.1.3'!$B133,NoSettings_v3!$A$2:$A$4612,0),MATCH('EPS 3.1.3'!AC$1,NoSettings_v3!$C$1:$AH$1,0)),"")</f>
        <v>0</v>
      </c>
      <c r="AD133" s="157">
        <f>IFERROR(INDEX(NoSettings_v3!$C$2:$AH$4612,MATCH('EPS 3.1.3'!$B133,NoSettings_v3!$A$2:$A$4612,0),MATCH('EPS 3.1.3'!AD$1,NoSettings_v3!$C$1:$AH$1,0)),"")</f>
        <v>0</v>
      </c>
      <c r="AE133" s="157">
        <f>IFERROR(INDEX(NoSettings_v3!$C$2:$AH$4612,MATCH('EPS 3.1.3'!$B133,NoSettings_v3!$A$2:$A$4612,0),MATCH('EPS 3.1.3'!AE$1,NoSettings_v3!$C$1:$AH$1,0)),"")</f>
        <v>0</v>
      </c>
      <c r="AF133" s="157">
        <f>IFERROR(INDEX(NoSettings_v3!$C$2:$AH$4612,MATCH('EPS 3.1.3'!$B133,NoSettings_v3!$A$2:$A$4612,0),MATCH('EPS 3.1.3'!AF$1,NoSettings_v3!$C$1:$AH$1,0)),"")</f>
        <v>0</v>
      </c>
      <c r="AG133" s="157">
        <f>IFERROR(INDEX(NoSettings_v3!$C$2:$AH$4612,MATCH('EPS 3.1.3'!$B133,NoSettings_v3!$A$2:$A$4612,0),MATCH('EPS 3.1.3'!AG$1,NoSettings_v3!$C$1:$AH$1,0)),"")</f>
        <v>0</v>
      </c>
      <c r="AH133" s="157">
        <f>IFERROR(INDEX(NoSettings_v3!$C$2:$AH$4612,MATCH('EPS 3.1.3'!$B133,NoSettings_v3!$A$2:$A$4612,0),MATCH('EPS 3.1.3'!AH$1,NoSettings_v3!$C$1:$AH$1,0)),"")</f>
        <v>0</v>
      </c>
      <c r="AI133" s="157">
        <f>IFERROR(INDEX(NoSettings_v3!$C$2:$AH$4612,MATCH('EPS 3.1.3'!$B133,NoSettings_v3!$A$2:$A$4612,0),MATCH('EPS 3.1.3'!AI$1,NoSettings_v3!$C$1:$AH$1,0)),"")</f>
        <v>0</v>
      </c>
    </row>
    <row r="134" spans="1:35" x14ac:dyDescent="0.35">
      <c r="A134" s="127"/>
      <c r="B134" s="164" t="s">
        <v>1065</v>
      </c>
      <c r="C134" s="127" t="s">
        <v>964</v>
      </c>
      <c r="D134" s="157">
        <f>IFERROR(INDEX(NoSettings_v3!$C$2:$AH$4612,MATCH('EPS 3.1.3'!$B134,NoSettings_v3!$A$2:$A$4612,0),MATCH('EPS 3.1.3'!D$1,NoSettings_v3!$C$1:$AH$1,0)),"")</f>
        <v>0</v>
      </c>
      <c r="E134" s="157">
        <f>IFERROR(INDEX(NoSettings_v3!$C$2:$AH$4612,MATCH('EPS 3.1.3'!$B134,NoSettings_v3!$A$2:$A$4612,0),MATCH('EPS 3.1.3'!E$1,NoSettings_v3!$C$1:$AH$1,0)),"")</f>
        <v>0</v>
      </c>
      <c r="F134" s="157">
        <f>IFERROR(INDEX(NoSettings_v3!$C$2:$AH$4612,MATCH('EPS 3.1.3'!$B134,NoSettings_v3!$A$2:$A$4612,0),MATCH('EPS 3.1.3'!F$1,NoSettings_v3!$C$1:$AH$1,0)),"")</f>
        <v>0</v>
      </c>
      <c r="G134" s="157">
        <f>IFERROR(INDEX(NoSettings_v3!$C$2:$AH$4612,MATCH('EPS 3.1.3'!$B134,NoSettings_v3!$A$2:$A$4612,0),MATCH('EPS 3.1.3'!G$1,NoSettings_v3!$C$1:$AH$1,0)),"")</f>
        <v>0</v>
      </c>
      <c r="H134" s="157">
        <f>IFERROR(INDEX(NoSettings_v3!$C$2:$AH$4612,MATCH('EPS 3.1.3'!$B134,NoSettings_v3!$A$2:$A$4612,0),MATCH('EPS 3.1.3'!H$1,NoSettings_v3!$C$1:$AH$1,0)),"")</f>
        <v>0</v>
      </c>
      <c r="I134" s="157">
        <f>IFERROR(INDEX(NoSettings_v3!$C$2:$AH$4612,MATCH('EPS 3.1.3'!$B134,NoSettings_v3!$A$2:$A$4612,0),MATCH('EPS 3.1.3'!I$1,NoSettings_v3!$C$1:$AH$1,0)),"")</f>
        <v>0</v>
      </c>
      <c r="J134" s="157">
        <f>IFERROR(INDEX(NoSettings_v3!$C$2:$AH$4612,MATCH('EPS 3.1.3'!$B134,NoSettings_v3!$A$2:$A$4612,0),MATCH('EPS 3.1.3'!J$1,NoSettings_v3!$C$1:$AH$1,0)),"")</f>
        <v>0</v>
      </c>
      <c r="K134" s="157">
        <f>IFERROR(INDEX(NoSettings_v3!$C$2:$AH$4612,MATCH('EPS 3.1.3'!$B134,NoSettings_v3!$A$2:$A$4612,0),MATCH('EPS 3.1.3'!K$1,NoSettings_v3!$C$1:$AH$1,0)),"")</f>
        <v>0</v>
      </c>
      <c r="L134" s="157">
        <f>IFERROR(INDEX(NoSettings_v3!$C$2:$AH$4612,MATCH('EPS 3.1.3'!$B134,NoSettings_v3!$A$2:$A$4612,0),MATCH('EPS 3.1.3'!L$1,NoSettings_v3!$C$1:$AH$1,0)),"")</f>
        <v>0</v>
      </c>
      <c r="M134" s="157">
        <f>IFERROR(INDEX(NoSettings_v3!$C$2:$AH$4612,MATCH('EPS 3.1.3'!$B134,NoSettings_v3!$A$2:$A$4612,0),MATCH('EPS 3.1.3'!M$1,NoSettings_v3!$C$1:$AH$1,0)),"")</f>
        <v>0</v>
      </c>
      <c r="N134" s="157">
        <f>IFERROR(INDEX(NoSettings_v3!$C$2:$AH$4612,MATCH('EPS 3.1.3'!$B134,NoSettings_v3!$A$2:$A$4612,0),MATCH('EPS 3.1.3'!N$1,NoSettings_v3!$C$1:$AH$1,0)),"")</f>
        <v>0</v>
      </c>
      <c r="O134" s="157">
        <f>IFERROR(INDEX(NoSettings_v3!$C$2:$AH$4612,MATCH('EPS 3.1.3'!$B134,NoSettings_v3!$A$2:$A$4612,0),MATCH('EPS 3.1.3'!O$1,NoSettings_v3!$C$1:$AH$1,0)),"")</f>
        <v>0</v>
      </c>
      <c r="P134" s="157">
        <f>IFERROR(INDEX(NoSettings_v3!$C$2:$AH$4612,MATCH('EPS 3.1.3'!$B134,NoSettings_v3!$A$2:$A$4612,0),MATCH('EPS 3.1.3'!P$1,NoSettings_v3!$C$1:$AH$1,0)),"")</f>
        <v>0</v>
      </c>
      <c r="Q134" s="157">
        <f>IFERROR(INDEX(NoSettings_v3!$C$2:$AH$4612,MATCH('EPS 3.1.3'!$B134,NoSettings_v3!$A$2:$A$4612,0),MATCH('EPS 3.1.3'!Q$1,NoSettings_v3!$C$1:$AH$1,0)),"")</f>
        <v>0</v>
      </c>
      <c r="R134" s="157">
        <f>IFERROR(INDEX(NoSettings_v3!$C$2:$AH$4612,MATCH('EPS 3.1.3'!$B134,NoSettings_v3!$A$2:$A$4612,0),MATCH('EPS 3.1.3'!R$1,NoSettings_v3!$C$1:$AH$1,0)),"")</f>
        <v>0</v>
      </c>
      <c r="S134" s="157">
        <f>IFERROR(INDEX(NoSettings_v3!$C$2:$AH$4612,MATCH('EPS 3.1.3'!$B134,NoSettings_v3!$A$2:$A$4612,0),MATCH('EPS 3.1.3'!S$1,NoSettings_v3!$C$1:$AH$1,0)),"")</f>
        <v>0</v>
      </c>
      <c r="T134" s="157">
        <f>IFERROR(INDEX(NoSettings_v3!$C$2:$AH$4612,MATCH('EPS 3.1.3'!$B134,NoSettings_v3!$A$2:$A$4612,0),MATCH('EPS 3.1.3'!T$1,NoSettings_v3!$C$1:$AH$1,0)),"")</f>
        <v>0</v>
      </c>
      <c r="U134" s="157">
        <f>IFERROR(INDEX(NoSettings_v3!$C$2:$AH$4612,MATCH('EPS 3.1.3'!$B134,NoSettings_v3!$A$2:$A$4612,0),MATCH('EPS 3.1.3'!U$1,NoSettings_v3!$C$1:$AH$1,0)),"")</f>
        <v>0</v>
      </c>
      <c r="V134" s="157">
        <f>IFERROR(INDEX(NoSettings_v3!$C$2:$AH$4612,MATCH('EPS 3.1.3'!$B134,NoSettings_v3!$A$2:$A$4612,0),MATCH('EPS 3.1.3'!V$1,NoSettings_v3!$C$1:$AH$1,0)),"")</f>
        <v>0</v>
      </c>
      <c r="W134" s="157">
        <f>IFERROR(INDEX(NoSettings_v3!$C$2:$AH$4612,MATCH('EPS 3.1.3'!$B134,NoSettings_v3!$A$2:$A$4612,0),MATCH('EPS 3.1.3'!W$1,NoSettings_v3!$C$1:$AH$1,0)),"")</f>
        <v>0</v>
      </c>
      <c r="X134" s="157">
        <f>IFERROR(INDEX(NoSettings_v3!$C$2:$AH$4612,MATCH('EPS 3.1.3'!$B134,NoSettings_v3!$A$2:$A$4612,0),MATCH('EPS 3.1.3'!X$1,NoSettings_v3!$C$1:$AH$1,0)),"")</f>
        <v>0</v>
      </c>
      <c r="Y134" s="157">
        <f>IFERROR(INDEX(NoSettings_v3!$C$2:$AH$4612,MATCH('EPS 3.1.3'!$B134,NoSettings_v3!$A$2:$A$4612,0),MATCH('EPS 3.1.3'!Y$1,NoSettings_v3!$C$1:$AH$1,0)),"")</f>
        <v>0</v>
      </c>
      <c r="Z134" s="157">
        <f>IFERROR(INDEX(NoSettings_v3!$C$2:$AH$4612,MATCH('EPS 3.1.3'!$B134,NoSettings_v3!$A$2:$A$4612,0),MATCH('EPS 3.1.3'!Z$1,NoSettings_v3!$C$1:$AH$1,0)),"")</f>
        <v>0</v>
      </c>
      <c r="AA134" s="157">
        <f>IFERROR(INDEX(NoSettings_v3!$C$2:$AH$4612,MATCH('EPS 3.1.3'!$B134,NoSettings_v3!$A$2:$A$4612,0),MATCH('EPS 3.1.3'!AA$1,NoSettings_v3!$C$1:$AH$1,0)),"")</f>
        <v>0</v>
      </c>
      <c r="AB134" s="157">
        <f>IFERROR(INDEX(NoSettings_v3!$C$2:$AH$4612,MATCH('EPS 3.1.3'!$B134,NoSettings_v3!$A$2:$A$4612,0),MATCH('EPS 3.1.3'!AB$1,NoSettings_v3!$C$1:$AH$1,0)),"")</f>
        <v>0</v>
      </c>
      <c r="AC134" s="157">
        <f>IFERROR(INDEX(NoSettings_v3!$C$2:$AH$4612,MATCH('EPS 3.1.3'!$B134,NoSettings_v3!$A$2:$A$4612,0),MATCH('EPS 3.1.3'!AC$1,NoSettings_v3!$C$1:$AH$1,0)),"")</f>
        <v>0</v>
      </c>
      <c r="AD134" s="157">
        <f>IFERROR(INDEX(NoSettings_v3!$C$2:$AH$4612,MATCH('EPS 3.1.3'!$B134,NoSettings_v3!$A$2:$A$4612,0),MATCH('EPS 3.1.3'!AD$1,NoSettings_v3!$C$1:$AH$1,0)),"")</f>
        <v>0</v>
      </c>
      <c r="AE134" s="157">
        <f>IFERROR(INDEX(NoSettings_v3!$C$2:$AH$4612,MATCH('EPS 3.1.3'!$B134,NoSettings_v3!$A$2:$A$4612,0),MATCH('EPS 3.1.3'!AE$1,NoSettings_v3!$C$1:$AH$1,0)),"")</f>
        <v>0</v>
      </c>
      <c r="AF134" s="157">
        <f>IFERROR(INDEX(NoSettings_v3!$C$2:$AH$4612,MATCH('EPS 3.1.3'!$B134,NoSettings_v3!$A$2:$A$4612,0),MATCH('EPS 3.1.3'!AF$1,NoSettings_v3!$C$1:$AH$1,0)),"")</f>
        <v>0</v>
      </c>
      <c r="AG134" s="157">
        <f>IFERROR(INDEX(NoSettings_v3!$C$2:$AH$4612,MATCH('EPS 3.1.3'!$B134,NoSettings_v3!$A$2:$A$4612,0),MATCH('EPS 3.1.3'!AG$1,NoSettings_v3!$C$1:$AH$1,0)),"")</f>
        <v>0</v>
      </c>
      <c r="AH134" s="157">
        <f>IFERROR(INDEX(NoSettings_v3!$C$2:$AH$4612,MATCH('EPS 3.1.3'!$B134,NoSettings_v3!$A$2:$A$4612,0),MATCH('EPS 3.1.3'!AH$1,NoSettings_v3!$C$1:$AH$1,0)),"")</f>
        <v>0</v>
      </c>
      <c r="AI134" s="157">
        <f>IFERROR(INDEX(NoSettings_v3!$C$2:$AH$4612,MATCH('EPS 3.1.3'!$B134,NoSettings_v3!$A$2:$A$4612,0),MATCH('EPS 3.1.3'!AI$1,NoSettings_v3!$C$1:$AH$1,0)),"")</f>
        <v>0</v>
      </c>
    </row>
    <row r="135" spans="1:35" x14ac:dyDescent="0.35">
      <c r="A135" s="127"/>
      <c r="B135" s="164" t="s">
        <v>1066</v>
      </c>
      <c r="C135" s="127" t="s">
        <v>964</v>
      </c>
      <c r="D135" s="157">
        <f>IFERROR(INDEX(NoSettings_v3!$C$2:$AH$4612,MATCH('EPS 3.1.3'!$B135,NoSettings_v3!$A$2:$A$4612,0),MATCH('EPS 3.1.3'!D$1,NoSettings_v3!$C$1:$AH$1,0)),"")</f>
        <v>0</v>
      </c>
      <c r="E135" s="157">
        <f>IFERROR(INDEX(NoSettings_v3!$C$2:$AH$4612,MATCH('EPS 3.1.3'!$B135,NoSettings_v3!$A$2:$A$4612,0),MATCH('EPS 3.1.3'!E$1,NoSettings_v3!$C$1:$AH$1,0)),"")</f>
        <v>0</v>
      </c>
      <c r="F135" s="157">
        <f>IFERROR(INDEX(NoSettings_v3!$C$2:$AH$4612,MATCH('EPS 3.1.3'!$B135,NoSettings_v3!$A$2:$A$4612,0),MATCH('EPS 3.1.3'!F$1,NoSettings_v3!$C$1:$AH$1,0)),"")</f>
        <v>0</v>
      </c>
      <c r="G135" s="157">
        <f>IFERROR(INDEX(NoSettings_v3!$C$2:$AH$4612,MATCH('EPS 3.1.3'!$B135,NoSettings_v3!$A$2:$A$4612,0),MATCH('EPS 3.1.3'!G$1,NoSettings_v3!$C$1:$AH$1,0)),"")</f>
        <v>0</v>
      </c>
      <c r="H135" s="157">
        <f>IFERROR(INDEX(NoSettings_v3!$C$2:$AH$4612,MATCH('EPS 3.1.3'!$B135,NoSettings_v3!$A$2:$A$4612,0),MATCH('EPS 3.1.3'!H$1,NoSettings_v3!$C$1:$AH$1,0)),"")</f>
        <v>0</v>
      </c>
      <c r="I135" s="157">
        <f>IFERROR(INDEX(NoSettings_v3!$C$2:$AH$4612,MATCH('EPS 3.1.3'!$B135,NoSettings_v3!$A$2:$A$4612,0),MATCH('EPS 3.1.3'!I$1,NoSettings_v3!$C$1:$AH$1,0)),"")</f>
        <v>0</v>
      </c>
      <c r="J135" s="157">
        <f>IFERROR(INDEX(NoSettings_v3!$C$2:$AH$4612,MATCH('EPS 3.1.3'!$B135,NoSettings_v3!$A$2:$A$4612,0),MATCH('EPS 3.1.3'!J$1,NoSettings_v3!$C$1:$AH$1,0)),"")</f>
        <v>0</v>
      </c>
      <c r="K135" s="157">
        <f>IFERROR(INDEX(NoSettings_v3!$C$2:$AH$4612,MATCH('EPS 3.1.3'!$B135,NoSettings_v3!$A$2:$A$4612,0),MATCH('EPS 3.1.3'!K$1,NoSettings_v3!$C$1:$AH$1,0)),"")</f>
        <v>0</v>
      </c>
      <c r="L135" s="157">
        <f>IFERROR(INDEX(NoSettings_v3!$C$2:$AH$4612,MATCH('EPS 3.1.3'!$B135,NoSettings_v3!$A$2:$A$4612,0),MATCH('EPS 3.1.3'!L$1,NoSettings_v3!$C$1:$AH$1,0)),"")</f>
        <v>0</v>
      </c>
      <c r="M135" s="157">
        <f>IFERROR(INDEX(NoSettings_v3!$C$2:$AH$4612,MATCH('EPS 3.1.3'!$B135,NoSettings_v3!$A$2:$A$4612,0),MATCH('EPS 3.1.3'!M$1,NoSettings_v3!$C$1:$AH$1,0)),"")</f>
        <v>0</v>
      </c>
      <c r="N135" s="157">
        <f>IFERROR(INDEX(NoSettings_v3!$C$2:$AH$4612,MATCH('EPS 3.1.3'!$B135,NoSettings_v3!$A$2:$A$4612,0),MATCH('EPS 3.1.3'!N$1,NoSettings_v3!$C$1:$AH$1,0)),"")</f>
        <v>0</v>
      </c>
      <c r="O135" s="157">
        <f>IFERROR(INDEX(NoSettings_v3!$C$2:$AH$4612,MATCH('EPS 3.1.3'!$B135,NoSettings_v3!$A$2:$A$4612,0),MATCH('EPS 3.1.3'!O$1,NoSettings_v3!$C$1:$AH$1,0)),"")</f>
        <v>0</v>
      </c>
      <c r="P135" s="157">
        <f>IFERROR(INDEX(NoSettings_v3!$C$2:$AH$4612,MATCH('EPS 3.1.3'!$B135,NoSettings_v3!$A$2:$A$4612,0),MATCH('EPS 3.1.3'!P$1,NoSettings_v3!$C$1:$AH$1,0)),"")</f>
        <v>0</v>
      </c>
      <c r="Q135" s="157">
        <f>IFERROR(INDEX(NoSettings_v3!$C$2:$AH$4612,MATCH('EPS 3.1.3'!$B135,NoSettings_v3!$A$2:$A$4612,0),MATCH('EPS 3.1.3'!Q$1,NoSettings_v3!$C$1:$AH$1,0)),"")</f>
        <v>0</v>
      </c>
      <c r="R135" s="157">
        <f>IFERROR(INDEX(NoSettings_v3!$C$2:$AH$4612,MATCH('EPS 3.1.3'!$B135,NoSettings_v3!$A$2:$A$4612,0),MATCH('EPS 3.1.3'!R$1,NoSettings_v3!$C$1:$AH$1,0)),"")</f>
        <v>0</v>
      </c>
      <c r="S135" s="157">
        <f>IFERROR(INDEX(NoSettings_v3!$C$2:$AH$4612,MATCH('EPS 3.1.3'!$B135,NoSettings_v3!$A$2:$A$4612,0),MATCH('EPS 3.1.3'!S$1,NoSettings_v3!$C$1:$AH$1,0)),"")</f>
        <v>0</v>
      </c>
      <c r="T135" s="157">
        <f>IFERROR(INDEX(NoSettings_v3!$C$2:$AH$4612,MATCH('EPS 3.1.3'!$B135,NoSettings_v3!$A$2:$A$4612,0),MATCH('EPS 3.1.3'!T$1,NoSettings_v3!$C$1:$AH$1,0)),"")</f>
        <v>0</v>
      </c>
      <c r="U135" s="157">
        <f>IFERROR(INDEX(NoSettings_v3!$C$2:$AH$4612,MATCH('EPS 3.1.3'!$B135,NoSettings_v3!$A$2:$A$4612,0),MATCH('EPS 3.1.3'!U$1,NoSettings_v3!$C$1:$AH$1,0)),"")</f>
        <v>0</v>
      </c>
      <c r="V135" s="157">
        <f>IFERROR(INDEX(NoSettings_v3!$C$2:$AH$4612,MATCH('EPS 3.1.3'!$B135,NoSettings_v3!$A$2:$A$4612,0),MATCH('EPS 3.1.3'!V$1,NoSettings_v3!$C$1:$AH$1,0)),"")</f>
        <v>0</v>
      </c>
      <c r="W135" s="157">
        <f>IFERROR(INDEX(NoSettings_v3!$C$2:$AH$4612,MATCH('EPS 3.1.3'!$B135,NoSettings_v3!$A$2:$A$4612,0),MATCH('EPS 3.1.3'!W$1,NoSettings_v3!$C$1:$AH$1,0)),"")</f>
        <v>0</v>
      </c>
      <c r="X135" s="157">
        <f>IFERROR(INDEX(NoSettings_v3!$C$2:$AH$4612,MATCH('EPS 3.1.3'!$B135,NoSettings_v3!$A$2:$A$4612,0),MATCH('EPS 3.1.3'!X$1,NoSettings_v3!$C$1:$AH$1,0)),"")</f>
        <v>0</v>
      </c>
      <c r="Y135" s="157">
        <f>IFERROR(INDEX(NoSettings_v3!$C$2:$AH$4612,MATCH('EPS 3.1.3'!$B135,NoSettings_v3!$A$2:$A$4612,0),MATCH('EPS 3.1.3'!Y$1,NoSettings_v3!$C$1:$AH$1,0)),"")</f>
        <v>0</v>
      </c>
      <c r="Z135" s="157">
        <f>IFERROR(INDEX(NoSettings_v3!$C$2:$AH$4612,MATCH('EPS 3.1.3'!$B135,NoSettings_v3!$A$2:$A$4612,0),MATCH('EPS 3.1.3'!Z$1,NoSettings_v3!$C$1:$AH$1,0)),"")</f>
        <v>0</v>
      </c>
      <c r="AA135" s="157">
        <f>IFERROR(INDEX(NoSettings_v3!$C$2:$AH$4612,MATCH('EPS 3.1.3'!$B135,NoSettings_v3!$A$2:$A$4612,0),MATCH('EPS 3.1.3'!AA$1,NoSettings_v3!$C$1:$AH$1,0)),"")</f>
        <v>0</v>
      </c>
      <c r="AB135" s="157">
        <f>IFERROR(INDEX(NoSettings_v3!$C$2:$AH$4612,MATCH('EPS 3.1.3'!$B135,NoSettings_v3!$A$2:$A$4612,0),MATCH('EPS 3.1.3'!AB$1,NoSettings_v3!$C$1:$AH$1,0)),"")</f>
        <v>0</v>
      </c>
      <c r="AC135" s="157">
        <f>IFERROR(INDEX(NoSettings_v3!$C$2:$AH$4612,MATCH('EPS 3.1.3'!$B135,NoSettings_v3!$A$2:$A$4612,0),MATCH('EPS 3.1.3'!AC$1,NoSettings_v3!$C$1:$AH$1,0)),"")</f>
        <v>0</v>
      </c>
      <c r="AD135" s="157">
        <f>IFERROR(INDEX(NoSettings_v3!$C$2:$AH$4612,MATCH('EPS 3.1.3'!$B135,NoSettings_v3!$A$2:$A$4612,0),MATCH('EPS 3.1.3'!AD$1,NoSettings_v3!$C$1:$AH$1,0)),"")</f>
        <v>0</v>
      </c>
      <c r="AE135" s="157">
        <f>IFERROR(INDEX(NoSettings_v3!$C$2:$AH$4612,MATCH('EPS 3.1.3'!$B135,NoSettings_v3!$A$2:$A$4612,0),MATCH('EPS 3.1.3'!AE$1,NoSettings_v3!$C$1:$AH$1,0)),"")</f>
        <v>0</v>
      </c>
      <c r="AF135" s="157">
        <f>IFERROR(INDEX(NoSettings_v3!$C$2:$AH$4612,MATCH('EPS 3.1.3'!$B135,NoSettings_v3!$A$2:$A$4612,0),MATCH('EPS 3.1.3'!AF$1,NoSettings_v3!$C$1:$AH$1,0)),"")</f>
        <v>0</v>
      </c>
      <c r="AG135" s="157">
        <f>IFERROR(INDEX(NoSettings_v3!$C$2:$AH$4612,MATCH('EPS 3.1.3'!$B135,NoSettings_v3!$A$2:$A$4612,0),MATCH('EPS 3.1.3'!AG$1,NoSettings_v3!$C$1:$AH$1,0)),"")</f>
        <v>0</v>
      </c>
      <c r="AH135" s="157">
        <f>IFERROR(INDEX(NoSettings_v3!$C$2:$AH$4612,MATCH('EPS 3.1.3'!$B135,NoSettings_v3!$A$2:$A$4612,0),MATCH('EPS 3.1.3'!AH$1,NoSettings_v3!$C$1:$AH$1,0)),"")</f>
        <v>0</v>
      </c>
      <c r="AI135" s="157">
        <f>IFERROR(INDEX(NoSettings_v3!$C$2:$AH$4612,MATCH('EPS 3.1.3'!$B135,NoSettings_v3!$A$2:$A$4612,0),MATCH('EPS 3.1.3'!AI$1,NoSettings_v3!$C$1:$AH$1,0)),"")</f>
        <v>0</v>
      </c>
    </row>
    <row r="136" spans="1:35" x14ac:dyDescent="0.35">
      <c r="A136" s="127"/>
      <c r="B136" s="164" t="s">
        <v>1067</v>
      </c>
      <c r="C136" s="127" t="s">
        <v>964</v>
      </c>
      <c r="D136" s="157">
        <f>IFERROR(INDEX(NoSettings_v3!$C$2:$AH$4612,MATCH('EPS 3.1.3'!$B136,NoSettings_v3!$A$2:$A$4612,0),MATCH('EPS 3.1.3'!D$1,NoSettings_v3!$C$1:$AH$1,0)),"")</f>
        <v>0</v>
      </c>
      <c r="E136" s="157">
        <f>IFERROR(INDEX(NoSettings_v3!$C$2:$AH$4612,MATCH('EPS 3.1.3'!$B136,NoSettings_v3!$A$2:$A$4612,0),MATCH('EPS 3.1.3'!E$1,NoSettings_v3!$C$1:$AH$1,0)),"")</f>
        <v>0</v>
      </c>
      <c r="F136" s="157">
        <f>IFERROR(INDEX(NoSettings_v3!$C$2:$AH$4612,MATCH('EPS 3.1.3'!$B136,NoSettings_v3!$A$2:$A$4612,0),MATCH('EPS 3.1.3'!F$1,NoSettings_v3!$C$1:$AH$1,0)),"")</f>
        <v>0</v>
      </c>
      <c r="G136" s="157">
        <f>IFERROR(INDEX(NoSettings_v3!$C$2:$AH$4612,MATCH('EPS 3.1.3'!$B136,NoSettings_v3!$A$2:$A$4612,0),MATCH('EPS 3.1.3'!G$1,NoSettings_v3!$C$1:$AH$1,0)),"")</f>
        <v>0</v>
      </c>
      <c r="H136" s="157">
        <f>IFERROR(INDEX(NoSettings_v3!$C$2:$AH$4612,MATCH('EPS 3.1.3'!$B136,NoSettings_v3!$A$2:$A$4612,0),MATCH('EPS 3.1.3'!H$1,NoSettings_v3!$C$1:$AH$1,0)),"")</f>
        <v>0</v>
      </c>
      <c r="I136" s="157">
        <f>IFERROR(INDEX(NoSettings_v3!$C$2:$AH$4612,MATCH('EPS 3.1.3'!$B136,NoSettings_v3!$A$2:$A$4612,0),MATCH('EPS 3.1.3'!I$1,NoSettings_v3!$C$1:$AH$1,0)),"")</f>
        <v>0</v>
      </c>
      <c r="J136" s="157">
        <f>IFERROR(INDEX(NoSettings_v3!$C$2:$AH$4612,MATCH('EPS 3.1.3'!$B136,NoSettings_v3!$A$2:$A$4612,0),MATCH('EPS 3.1.3'!J$1,NoSettings_v3!$C$1:$AH$1,0)),"")</f>
        <v>0</v>
      </c>
      <c r="K136" s="157">
        <f>IFERROR(INDEX(NoSettings_v3!$C$2:$AH$4612,MATCH('EPS 3.1.3'!$B136,NoSettings_v3!$A$2:$A$4612,0),MATCH('EPS 3.1.3'!K$1,NoSettings_v3!$C$1:$AH$1,0)),"")</f>
        <v>0</v>
      </c>
      <c r="L136" s="157">
        <f>IFERROR(INDEX(NoSettings_v3!$C$2:$AH$4612,MATCH('EPS 3.1.3'!$B136,NoSettings_v3!$A$2:$A$4612,0),MATCH('EPS 3.1.3'!L$1,NoSettings_v3!$C$1:$AH$1,0)),"")</f>
        <v>0</v>
      </c>
      <c r="M136" s="157">
        <f>IFERROR(INDEX(NoSettings_v3!$C$2:$AH$4612,MATCH('EPS 3.1.3'!$B136,NoSettings_v3!$A$2:$A$4612,0),MATCH('EPS 3.1.3'!M$1,NoSettings_v3!$C$1:$AH$1,0)),"")</f>
        <v>0</v>
      </c>
      <c r="N136" s="157">
        <f>IFERROR(INDEX(NoSettings_v3!$C$2:$AH$4612,MATCH('EPS 3.1.3'!$B136,NoSettings_v3!$A$2:$A$4612,0),MATCH('EPS 3.1.3'!N$1,NoSettings_v3!$C$1:$AH$1,0)),"")</f>
        <v>0</v>
      </c>
      <c r="O136" s="157">
        <f>IFERROR(INDEX(NoSettings_v3!$C$2:$AH$4612,MATCH('EPS 3.1.3'!$B136,NoSettings_v3!$A$2:$A$4612,0),MATCH('EPS 3.1.3'!O$1,NoSettings_v3!$C$1:$AH$1,0)),"")</f>
        <v>0</v>
      </c>
      <c r="P136" s="157">
        <f>IFERROR(INDEX(NoSettings_v3!$C$2:$AH$4612,MATCH('EPS 3.1.3'!$B136,NoSettings_v3!$A$2:$A$4612,0),MATCH('EPS 3.1.3'!P$1,NoSettings_v3!$C$1:$AH$1,0)),"")</f>
        <v>0</v>
      </c>
      <c r="Q136" s="157">
        <f>IFERROR(INDEX(NoSettings_v3!$C$2:$AH$4612,MATCH('EPS 3.1.3'!$B136,NoSettings_v3!$A$2:$A$4612,0),MATCH('EPS 3.1.3'!Q$1,NoSettings_v3!$C$1:$AH$1,0)),"")</f>
        <v>0</v>
      </c>
      <c r="R136" s="157">
        <f>IFERROR(INDEX(NoSettings_v3!$C$2:$AH$4612,MATCH('EPS 3.1.3'!$B136,NoSettings_v3!$A$2:$A$4612,0),MATCH('EPS 3.1.3'!R$1,NoSettings_v3!$C$1:$AH$1,0)),"")</f>
        <v>0</v>
      </c>
      <c r="S136" s="157">
        <f>IFERROR(INDEX(NoSettings_v3!$C$2:$AH$4612,MATCH('EPS 3.1.3'!$B136,NoSettings_v3!$A$2:$A$4612,0),MATCH('EPS 3.1.3'!S$1,NoSettings_v3!$C$1:$AH$1,0)),"")</f>
        <v>0</v>
      </c>
      <c r="T136" s="157">
        <f>IFERROR(INDEX(NoSettings_v3!$C$2:$AH$4612,MATCH('EPS 3.1.3'!$B136,NoSettings_v3!$A$2:$A$4612,0),MATCH('EPS 3.1.3'!T$1,NoSettings_v3!$C$1:$AH$1,0)),"")</f>
        <v>0</v>
      </c>
      <c r="U136" s="157">
        <f>IFERROR(INDEX(NoSettings_v3!$C$2:$AH$4612,MATCH('EPS 3.1.3'!$B136,NoSettings_v3!$A$2:$A$4612,0),MATCH('EPS 3.1.3'!U$1,NoSettings_v3!$C$1:$AH$1,0)),"")</f>
        <v>0</v>
      </c>
      <c r="V136" s="157">
        <f>IFERROR(INDEX(NoSettings_v3!$C$2:$AH$4612,MATCH('EPS 3.1.3'!$B136,NoSettings_v3!$A$2:$A$4612,0),MATCH('EPS 3.1.3'!V$1,NoSettings_v3!$C$1:$AH$1,0)),"")</f>
        <v>0</v>
      </c>
      <c r="W136" s="157">
        <f>IFERROR(INDEX(NoSettings_v3!$C$2:$AH$4612,MATCH('EPS 3.1.3'!$B136,NoSettings_v3!$A$2:$A$4612,0),MATCH('EPS 3.1.3'!W$1,NoSettings_v3!$C$1:$AH$1,0)),"")</f>
        <v>0</v>
      </c>
      <c r="X136" s="157">
        <f>IFERROR(INDEX(NoSettings_v3!$C$2:$AH$4612,MATCH('EPS 3.1.3'!$B136,NoSettings_v3!$A$2:$A$4612,0),MATCH('EPS 3.1.3'!X$1,NoSettings_v3!$C$1:$AH$1,0)),"")</f>
        <v>0</v>
      </c>
      <c r="Y136" s="157">
        <f>IFERROR(INDEX(NoSettings_v3!$C$2:$AH$4612,MATCH('EPS 3.1.3'!$B136,NoSettings_v3!$A$2:$A$4612,0),MATCH('EPS 3.1.3'!Y$1,NoSettings_v3!$C$1:$AH$1,0)),"")</f>
        <v>0</v>
      </c>
      <c r="Z136" s="157">
        <f>IFERROR(INDEX(NoSettings_v3!$C$2:$AH$4612,MATCH('EPS 3.1.3'!$B136,NoSettings_v3!$A$2:$A$4612,0),MATCH('EPS 3.1.3'!Z$1,NoSettings_v3!$C$1:$AH$1,0)),"")</f>
        <v>0</v>
      </c>
      <c r="AA136" s="157">
        <f>IFERROR(INDEX(NoSettings_v3!$C$2:$AH$4612,MATCH('EPS 3.1.3'!$B136,NoSettings_v3!$A$2:$A$4612,0),MATCH('EPS 3.1.3'!AA$1,NoSettings_v3!$C$1:$AH$1,0)),"")</f>
        <v>0</v>
      </c>
      <c r="AB136" s="157">
        <f>IFERROR(INDEX(NoSettings_v3!$C$2:$AH$4612,MATCH('EPS 3.1.3'!$B136,NoSettings_v3!$A$2:$A$4612,0),MATCH('EPS 3.1.3'!AB$1,NoSettings_v3!$C$1:$AH$1,0)),"")</f>
        <v>0</v>
      </c>
      <c r="AC136" s="157">
        <f>IFERROR(INDEX(NoSettings_v3!$C$2:$AH$4612,MATCH('EPS 3.1.3'!$B136,NoSettings_v3!$A$2:$A$4612,0),MATCH('EPS 3.1.3'!AC$1,NoSettings_v3!$C$1:$AH$1,0)),"")</f>
        <v>0</v>
      </c>
      <c r="AD136" s="157">
        <f>IFERROR(INDEX(NoSettings_v3!$C$2:$AH$4612,MATCH('EPS 3.1.3'!$B136,NoSettings_v3!$A$2:$A$4612,0),MATCH('EPS 3.1.3'!AD$1,NoSettings_v3!$C$1:$AH$1,0)),"")</f>
        <v>0</v>
      </c>
      <c r="AE136" s="157">
        <f>IFERROR(INDEX(NoSettings_v3!$C$2:$AH$4612,MATCH('EPS 3.1.3'!$B136,NoSettings_v3!$A$2:$A$4612,0),MATCH('EPS 3.1.3'!AE$1,NoSettings_v3!$C$1:$AH$1,0)),"")</f>
        <v>0</v>
      </c>
      <c r="AF136" s="157">
        <f>IFERROR(INDEX(NoSettings_v3!$C$2:$AH$4612,MATCH('EPS 3.1.3'!$B136,NoSettings_v3!$A$2:$A$4612,0),MATCH('EPS 3.1.3'!AF$1,NoSettings_v3!$C$1:$AH$1,0)),"")</f>
        <v>0</v>
      </c>
      <c r="AG136" s="157">
        <f>IFERROR(INDEX(NoSettings_v3!$C$2:$AH$4612,MATCH('EPS 3.1.3'!$B136,NoSettings_v3!$A$2:$A$4612,0),MATCH('EPS 3.1.3'!AG$1,NoSettings_v3!$C$1:$AH$1,0)),"")</f>
        <v>0</v>
      </c>
      <c r="AH136" s="157">
        <f>IFERROR(INDEX(NoSettings_v3!$C$2:$AH$4612,MATCH('EPS 3.1.3'!$B136,NoSettings_v3!$A$2:$A$4612,0),MATCH('EPS 3.1.3'!AH$1,NoSettings_v3!$C$1:$AH$1,0)),"")</f>
        <v>0</v>
      </c>
      <c r="AI136" s="157">
        <f>IFERROR(INDEX(NoSettings_v3!$C$2:$AH$4612,MATCH('EPS 3.1.3'!$B136,NoSettings_v3!$A$2:$A$4612,0),MATCH('EPS 3.1.3'!AI$1,NoSettings_v3!$C$1:$AH$1,0)),"")</f>
        <v>0</v>
      </c>
    </row>
    <row r="137" spans="1:35" x14ac:dyDescent="0.35">
      <c r="A137" s="127"/>
      <c r="B137" s="164" t="s">
        <v>1068</v>
      </c>
      <c r="C137" s="127" t="s">
        <v>964</v>
      </c>
      <c r="D137" s="157">
        <f>IFERROR(INDEX(NoSettings_v3!$C$2:$AH$4612,MATCH('EPS 3.1.3'!$B137,NoSettings_v3!$A$2:$A$4612,0),MATCH('EPS 3.1.3'!D$1,NoSettings_v3!$C$1:$AH$1,0)),"")</f>
        <v>0</v>
      </c>
      <c r="E137" s="157">
        <f>IFERROR(INDEX(NoSettings_v3!$C$2:$AH$4612,MATCH('EPS 3.1.3'!$B137,NoSettings_v3!$A$2:$A$4612,0),MATCH('EPS 3.1.3'!E$1,NoSettings_v3!$C$1:$AH$1,0)),"")</f>
        <v>0</v>
      </c>
      <c r="F137" s="157">
        <f>IFERROR(INDEX(NoSettings_v3!$C$2:$AH$4612,MATCH('EPS 3.1.3'!$B137,NoSettings_v3!$A$2:$A$4612,0),MATCH('EPS 3.1.3'!F$1,NoSettings_v3!$C$1:$AH$1,0)),"")</f>
        <v>0</v>
      </c>
      <c r="G137" s="157">
        <f>IFERROR(INDEX(NoSettings_v3!$C$2:$AH$4612,MATCH('EPS 3.1.3'!$B137,NoSettings_v3!$A$2:$A$4612,0),MATCH('EPS 3.1.3'!G$1,NoSettings_v3!$C$1:$AH$1,0)),"")</f>
        <v>0</v>
      </c>
      <c r="H137" s="157">
        <f>IFERROR(INDEX(NoSettings_v3!$C$2:$AH$4612,MATCH('EPS 3.1.3'!$B137,NoSettings_v3!$A$2:$A$4612,0),MATCH('EPS 3.1.3'!H$1,NoSettings_v3!$C$1:$AH$1,0)),"")</f>
        <v>0</v>
      </c>
      <c r="I137" s="157">
        <f>IFERROR(INDEX(NoSettings_v3!$C$2:$AH$4612,MATCH('EPS 3.1.3'!$B137,NoSettings_v3!$A$2:$A$4612,0),MATCH('EPS 3.1.3'!I$1,NoSettings_v3!$C$1:$AH$1,0)),"")</f>
        <v>0</v>
      </c>
      <c r="J137" s="157">
        <f>IFERROR(INDEX(NoSettings_v3!$C$2:$AH$4612,MATCH('EPS 3.1.3'!$B137,NoSettings_v3!$A$2:$A$4612,0),MATCH('EPS 3.1.3'!J$1,NoSettings_v3!$C$1:$AH$1,0)),"")</f>
        <v>0</v>
      </c>
      <c r="K137" s="157">
        <f>IFERROR(INDEX(NoSettings_v3!$C$2:$AH$4612,MATCH('EPS 3.1.3'!$B137,NoSettings_v3!$A$2:$A$4612,0),MATCH('EPS 3.1.3'!K$1,NoSettings_v3!$C$1:$AH$1,0)),"")</f>
        <v>0</v>
      </c>
      <c r="L137" s="157">
        <f>IFERROR(INDEX(NoSettings_v3!$C$2:$AH$4612,MATCH('EPS 3.1.3'!$B137,NoSettings_v3!$A$2:$A$4612,0),MATCH('EPS 3.1.3'!L$1,NoSettings_v3!$C$1:$AH$1,0)),"")</f>
        <v>0</v>
      </c>
      <c r="M137" s="157">
        <f>IFERROR(INDEX(NoSettings_v3!$C$2:$AH$4612,MATCH('EPS 3.1.3'!$B137,NoSettings_v3!$A$2:$A$4612,0),MATCH('EPS 3.1.3'!M$1,NoSettings_v3!$C$1:$AH$1,0)),"")</f>
        <v>0</v>
      </c>
      <c r="N137" s="157">
        <f>IFERROR(INDEX(NoSettings_v3!$C$2:$AH$4612,MATCH('EPS 3.1.3'!$B137,NoSettings_v3!$A$2:$A$4612,0),MATCH('EPS 3.1.3'!N$1,NoSettings_v3!$C$1:$AH$1,0)),"")</f>
        <v>0</v>
      </c>
      <c r="O137" s="157">
        <f>IFERROR(INDEX(NoSettings_v3!$C$2:$AH$4612,MATCH('EPS 3.1.3'!$B137,NoSettings_v3!$A$2:$A$4612,0),MATCH('EPS 3.1.3'!O$1,NoSettings_v3!$C$1:$AH$1,0)),"")</f>
        <v>0</v>
      </c>
      <c r="P137" s="157">
        <f>IFERROR(INDEX(NoSettings_v3!$C$2:$AH$4612,MATCH('EPS 3.1.3'!$B137,NoSettings_v3!$A$2:$A$4612,0),MATCH('EPS 3.1.3'!P$1,NoSettings_v3!$C$1:$AH$1,0)),"")</f>
        <v>0</v>
      </c>
      <c r="Q137" s="157">
        <f>IFERROR(INDEX(NoSettings_v3!$C$2:$AH$4612,MATCH('EPS 3.1.3'!$B137,NoSettings_v3!$A$2:$A$4612,0),MATCH('EPS 3.1.3'!Q$1,NoSettings_v3!$C$1:$AH$1,0)),"")</f>
        <v>0</v>
      </c>
      <c r="R137" s="157">
        <f>IFERROR(INDEX(NoSettings_v3!$C$2:$AH$4612,MATCH('EPS 3.1.3'!$B137,NoSettings_v3!$A$2:$A$4612,0),MATCH('EPS 3.1.3'!R$1,NoSettings_v3!$C$1:$AH$1,0)),"")</f>
        <v>0</v>
      </c>
      <c r="S137" s="157">
        <f>IFERROR(INDEX(NoSettings_v3!$C$2:$AH$4612,MATCH('EPS 3.1.3'!$B137,NoSettings_v3!$A$2:$A$4612,0),MATCH('EPS 3.1.3'!S$1,NoSettings_v3!$C$1:$AH$1,0)),"")</f>
        <v>0</v>
      </c>
      <c r="T137" s="157">
        <f>IFERROR(INDEX(NoSettings_v3!$C$2:$AH$4612,MATCH('EPS 3.1.3'!$B137,NoSettings_v3!$A$2:$A$4612,0),MATCH('EPS 3.1.3'!T$1,NoSettings_v3!$C$1:$AH$1,0)),"")</f>
        <v>0</v>
      </c>
      <c r="U137" s="157">
        <f>IFERROR(INDEX(NoSettings_v3!$C$2:$AH$4612,MATCH('EPS 3.1.3'!$B137,NoSettings_v3!$A$2:$A$4612,0),MATCH('EPS 3.1.3'!U$1,NoSettings_v3!$C$1:$AH$1,0)),"")</f>
        <v>0</v>
      </c>
      <c r="V137" s="157">
        <f>IFERROR(INDEX(NoSettings_v3!$C$2:$AH$4612,MATCH('EPS 3.1.3'!$B137,NoSettings_v3!$A$2:$A$4612,0),MATCH('EPS 3.1.3'!V$1,NoSettings_v3!$C$1:$AH$1,0)),"")</f>
        <v>0</v>
      </c>
      <c r="W137" s="157">
        <f>IFERROR(INDEX(NoSettings_v3!$C$2:$AH$4612,MATCH('EPS 3.1.3'!$B137,NoSettings_v3!$A$2:$A$4612,0),MATCH('EPS 3.1.3'!W$1,NoSettings_v3!$C$1:$AH$1,0)),"")</f>
        <v>0</v>
      </c>
      <c r="X137" s="157">
        <f>IFERROR(INDEX(NoSettings_v3!$C$2:$AH$4612,MATCH('EPS 3.1.3'!$B137,NoSettings_v3!$A$2:$A$4612,0),MATCH('EPS 3.1.3'!X$1,NoSettings_v3!$C$1:$AH$1,0)),"")</f>
        <v>0</v>
      </c>
      <c r="Y137" s="157">
        <f>IFERROR(INDEX(NoSettings_v3!$C$2:$AH$4612,MATCH('EPS 3.1.3'!$B137,NoSettings_v3!$A$2:$A$4612,0),MATCH('EPS 3.1.3'!Y$1,NoSettings_v3!$C$1:$AH$1,0)),"")</f>
        <v>0</v>
      </c>
      <c r="Z137" s="157">
        <f>IFERROR(INDEX(NoSettings_v3!$C$2:$AH$4612,MATCH('EPS 3.1.3'!$B137,NoSettings_v3!$A$2:$A$4612,0),MATCH('EPS 3.1.3'!Z$1,NoSettings_v3!$C$1:$AH$1,0)),"")</f>
        <v>0</v>
      </c>
      <c r="AA137" s="157">
        <f>IFERROR(INDEX(NoSettings_v3!$C$2:$AH$4612,MATCH('EPS 3.1.3'!$B137,NoSettings_v3!$A$2:$A$4612,0),MATCH('EPS 3.1.3'!AA$1,NoSettings_v3!$C$1:$AH$1,0)),"")</f>
        <v>0</v>
      </c>
      <c r="AB137" s="157">
        <f>IFERROR(INDEX(NoSettings_v3!$C$2:$AH$4612,MATCH('EPS 3.1.3'!$B137,NoSettings_v3!$A$2:$A$4612,0),MATCH('EPS 3.1.3'!AB$1,NoSettings_v3!$C$1:$AH$1,0)),"")</f>
        <v>0</v>
      </c>
      <c r="AC137" s="157">
        <f>IFERROR(INDEX(NoSettings_v3!$C$2:$AH$4612,MATCH('EPS 3.1.3'!$B137,NoSettings_v3!$A$2:$A$4612,0),MATCH('EPS 3.1.3'!AC$1,NoSettings_v3!$C$1:$AH$1,0)),"")</f>
        <v>0</v>
      </c>
      <c r="AD137" s="157">
        <f>IFERROR(INDEX(NoSettings_v3!$C$2:$AH$4612,MATCH('EPS 3.1.3'!$B137,NoSettings_v3!$A$2:$A$4612,0),MATCH('EPS 3.1.3'!AD$1,NoSettings_v3!$C$1:$AH$1,0)),"")</f>
        <v>0</v>
      </c>
      <c r="AE137" s="157">
        <f>IFERROR(INDEX(NoSettings_v3!$C$2:$AH$4612,MATCH('EPS 3.1.3'!$B137,NoSettings_v3!$A$2:$A$4612,0),MATCH('EPS 3.1.3'!AE$1,NoSettings_v3!$C$1:$AH$1,0)),"")</f>
        <v>0</v>
      </c>
      <c r="AF137" s="157">
        <f>IFERROR(INDEX(NoSettings_v3!$C$2:$AH$4612,MATCH('EPS 3.1.3'!$B137,NoSettings_v3!$A$2:$A$4612,0),MATCH('EPS 3.1.3'!AF$1,NoSettings_v3!$C$1:$AH$1,0)),"")</f>
        <v>0</v>
      </c>
      <c r="AG137" s="157">
        <f>IFERROR(INDEX(NoSettings_v3!$C$2:$AH$4612,MATCH('EPS 3.1.3'!$B137,NoSettings_v3!$A$2:$A$4612,0),MATCH('EPS 3.1.3'!AG$1,NoSettings_v3!$C$1:$AH$1,0)),"")</f>
        <v>0</v>
      </c>
      <c r="AH137" s="157">
        <f>IFERROR(INDEX(NoSettings_v3!$C$2:$AH$4612,MATCH('EPS 3.1.3'!$B137,NoSettings_v3!$A$2:$A$4612,0),MATCH('EPS 3.1.3'!AH$1,NoSettings_v3!$C$1:$AH$1,0)),"")</f>
        <v>0</v>
      </c>
      <c r="AI137" s="157">
        <f>IFERROR(INDEX(NoSettings_v3!$C$2:$AH$4612,MATCH('EPS 3.1.3'!$B137,NoSettings_v3!$A$2:$A$4612,0),MATCH('EPS 3.1.3'!AI$1,NoSettings_v3!$C$1:$AH$1,0)),"")</f>
        <v>0</v>
      </c>
    </row>
    <row r="138" spans="1:35" x14ac:dyDescent="0.35">
      <c r="A138" s="127"/>
      <c r="B138" s="164" t="s">
        <v>1069</v>
      </c>
      <c r="C138" s="127" t="s">
        <v>964</v>
      </c>
      <c r="D138" s="157">
        <f>IFERROR(INDEX(NoSettings_v3!$C$2:$AH$4612,MATCH('EPS 3.1.3'!$B138,NoSettings_v3!$A$2:$A$4612,0),MATCH('EPS 3.1.3'!D$1,NoSettings_v3!$C$1:$AH$1,0)),"")</f>
        <v>0</v>
      </c>
      <c r="E138" s="157">
        <f>IFERROR(INDEX(NoSettings_v3!$C$2:$AH$4612,MATCH('EPS 3.1.3'!$B138,NoSettings_v3!$A$2:$A$4612,0),MATCH('EPS 3.1.3'!E$1,NoSettings_v3!$C$1:$AH$1,0)),"")</f>
        <v>0</v>
      </c>
      <c r="F138" s="157">
        <f>IFERROR(INDEX(NoSettings_v3!$C$2:$AH$4612,MATCH('EPS 3.1.3'!$B138,NoSettings_v3!$A$2:$A$4612,0),MATCH('EPS 3.1.3'!F$1,NoSettings_v3!$C$1:$AH$1,0)),"")</f>
        <v>0</v>
      </c>
      <c r="G138" s="157">
        <f>IFERROR(INDEX(NoSettings_v3!$C$2:$AH$4612,MATCH('EPS 3.1.3'!$B138,NoSettings_v3!$A$2:$A$4612,0),MATCH('EPS 3.1.3'!G$1,NoSettings_v3!$C$1:$AH$1,0)),"")</f>
        <v>0</v>
      </c>
      <c r="H138" s="157">
        <f>IFERROR(INDEX(NoSettings_v3!$C$2:$AH$4612,MATCH('EPS 3.1.3'!$B138,NoSettings_v3!$A$2:$A$4612,0),MATCH('EPS 3.1.3'!H$1,NoSettings_v3!$C$1:$AH$1,0)),"")</f>
        <v>0</v>
      </c>
      <c r="I138" s="157">
        <f>IFERROR(INDEX(NoSettings_v3!$C$2:$AH$4612,MATCH('EPS 3.1.3'!$B138,NoSettings_v3!$A$2:$A$4612,0),MATCH('EPS 3.1.3'!I$1,NoSettings_v3!$C$1:$AH$1,0)),"")</f>
        <v>0</v>
      </c>
      <c r="J138" s="157">
        <f>IFERROR(INDEX(NoSettings_v3!$C$2:$AH$4612,MATCH('EPS 3.1.3'!$B138,NoSettings_v3!$A$2:$A$4612,0),MATCH('EPS 3.1.3'!J$1,NoSettings_v3!$C$1:$AH$1,0)),"")</f>
        <v>0</v>
      </c>
      <c r="K138" s="157">
        <f>IFERROR(INDEX(NoSettings_v3!$C$2:$AH$4612,MATCH('EPS 3.1.3'!$B138,NoSettings_v3!$A$2:$A$4612,0),MATCH('EPS 3.1.3'!K$1,NoSettings_v3!$C$1:$AH$1,0)),"")</f>
        <v>0</v>
      </c>
      <c r="L138" s="157">
        <f>IFERROR(INDEX(NoSettings_v3!$C$2:$AH$4612,MATCH('EPS 3.1.3'!$B138,NoSettings_v3!$A$2:$A$4612,0),MATCH('EPS 3.1.3'!L$1,NoSettings_v3!$C$1:$AH$1,0)),"")</f>
        <v>0</v>
      </c>
      <c r="M138" s="157">
        <f>IFERROR(INDEX(NoSettings_v3!$C$2:$AH$4612,MATCH('EPS 3.1.3'!$B138,NoSettings_v3!$A$2:$A$4612,0),MATCH('EPS 3.1.3'!M$1,NoSettings_v3!$C$1:$AH$1,0)),"")</f>
        <v>0</v>
      </c>
      <c r="N138" s="157">
        <f>IFERROR(INDEX(NoSettings_v3!$C$2:$AH$4612,MATCH('EPS 3.1.3'!$B138,NoSettings_v3!$A$2:$A$4612,0),MATCH('EPS 3.1.3'!N$1,NoSettings_v3!$C$1:$AH$1,0)),"")</f>
        <v>0</v>
      </c>
      <c r="O138" s="157">
        <f>IFERROR(INDEX(NoSettings_v3!$C$2:$AH$4612,MATCH('EPS 3.1.3'!$B138,NoSettings_v3!$A$2:$A$4612,0),MATCH('EPS 3.1.3'!O$1,NoSettings_v3!$C$1:$AH$1,0)),"")</f>
        <v>0</v>
      </c>
      <c r="P138" s="157">
        <f>IFERROR(INDEX(NoSettings_v3!$C$2:$AH$4612,MATCH('EPS 3.1.3'!$B138,NoSettings_v3!$A$2:$A$4612,0),MATCH('EPS 3.1.3'!P$1,NoSettings_v3!$C$1:$AH$1,0)),"")</f>
        <v>0</v>
      </c>
      <c r="Q138" s="157">
        <f>IFERROR(INDEX(NoSettings_v3!$C$2:$AH$4612,MATCH('EPS 3.1.3'!$B138,NoSettings_v3!$A$2:$A$4612,0),MATCH('EPS 3.1.3'!Q$1,NoSettings_v3!$C$1:$AH$1,0)),"")</f>
        <v>0</v>
      </c>
      <c r="R138" s="157">
        <f>IFERROR(INDEX(NoSettings_v3!$C$2:$AH$4612,MATCH('EPS 3.1.3'!$B138,NoSettings_v3!$A$2:$A$4612,0),MATCH('EPS 3.1.3'!R$1,NoSettings_v3!$C$1:$AH$1,0)),"")</f>
        <v>0</v>
      </c>
      <c r="S138" s="157">
        <f>IFERROR(INDEX(NoSettings_v3!$C$2:$AH$4612,MATCH('EPS 3.1.3'!$B138,NoSettings_v3!$A$2:$A$4612,0),MATCH('EPS 3.1.3'!S$1,NoSettings_v3!$C$1:$AH$1,0)),"")</f>
        <v>0</v>
      </c>
      <c r="T138" s="157">
        <f>IFERROR(INDEX(NoSettings_v3!$C$2:$AH$4612,MATCH('EPS 3.1.3'!$B138,NoSettings_v3!$A$2:$A$4612,0),MATCH('EPS 3.1.3'!T$1,NoSettings_v3!$C$1:$AH$1,0)),"")</f>
        <v>0</v>
      </c>
      <c r="U138" s="157">
        <f>IFERROR(INDEX(NoSettings_v3!$C$2:$AH$4612,MATCH('EPS 3.1.3'!$B138,NoSettings_v3!$A$2:$A$4612,0),MATCH('EPS 3.1.3'!U$1,NoSettings_v3!$C$1:$AH$1,0)),"")</f>
        <v>0</v>
      </c>
      <c r="V138" s="157">
        <f>IFERROR(INDEX(NoSettings_v3!$C$2:$AH$4612,MATCH('EPS 3.1.3'!$B138,NoSettings_v3!$A$2:$A$4612,0),MATCH('EPS 3.1.3'!V$1,NoSettings_v3!$C$1:$AH$1,0)),"")</f>
        <v>0</v>
      </c>
      <c r="W138" s="157">
        <f>IFERROR(INDEX(NoSettings_v3!$C$2:$AH$4612,MATCH('EPS 3.1.3'!$B138,NoSettings_v3!$A$2:$A$4612,0),MATCH('EPS 3.1.3'!W$1,NoSettings_v3!$C$1:$AH$1,0)),"")</f>
        <v>0</v>
      </c>
      <c r="X138" s="157">
        <f>IFERROR(INDEX(NoSettings_v3!$C$2:$AH$4612,MATCH('EPS 3.1.3'!$B138,NoSettings_v3!$A$2:$A$4612,0),MATCH('EPS 3.1.3'!X$1,NoSettings_v3!$C$1:$AH$1,0)),"")</f>
        <v>0</v>
      </c>
      <c r="Y138" s="157">
        <f>IFERROR(INDEX(NoSettings_v3!$C$2:$AH$4612,MATCH('EPS 3.1.3'!$B138,NoSettings_v3!$A$2:$A$4612,0),MATCH('EPS 3.1.3'!Y$1,NoSettings_v3!$C$1:$AH$1,0)),"")</f>
        <v>0</v>
      </c>
      <c r="Z138" s="157">
        <f>IFERROR(INDEX(NoSettings_v3!$C$2:$AH$4612,MATCH('EPS 3.1.3'!$B138,NoSettings_v3!$A$2:$A$4612,0),MATCH('EPS 3.1.3'!Z$1,NoSettings_v3!$C$1:$AH$1,0)),"")</f>
        <v>0</v>
      </c>
      <c r="AA138" s="157">
        <f>IFERROR(INDEX(NoSettings_v3!$C$2:$AH$4612,MATCH('EPS 3.1.3'!$B138,NoSettings_v3!$A$2:$A$4612,0),MATCH('EPS 3.1.3'!AA$1,NoSettings_v3!$C$1:$AH$1,0)),"")</f>
        <v>0</v>
      </c>
      <c r="AB138" s="157">
        <f>IFERROR(INDEX(NoSettings_v3!$C$2:$AH$4612,MATCH('EPS 3.1.3'!$B138,NoSettings_v3!$A$2:$A$4612,0),MATCH('EPS 3.1.3'!AB$1,NoSettings_v3!$C$1:$AH$1,0)),"")</f>
        <v>0</v>
      </c>
      <c r="AC138" s="157">
        <f>IFERROR(INDEX(NoSettings_v3!$C$2:$AH$4612,MATCH('EPS 3.1.3'!$B138,NoSettings_v3!$A$2:$A$4612,0),MATCH('EPS 3.1.3'!AC$1,NoSettings_v3!$C$1:$AH$1,0)),"")</f>
        <v>0</v>
      </c>
      <c r="AD138" s="157">
        <f>IFERROR(INDEX(NoSettings_v3!$C$2:$AH$4612,MATCH('EPS 3.1.3'!$B138,NoSettings_v3!$A$2:$A$4612,0),MATCH('EPS 3.1.3'!AD$1,NoSettings_v3!$C$1:$AH$1,0)),"")</f>
        <v>0</v>
      </c>
      <c r="AE138" s="157">
        <f>IFERROR(INDEX(NoSettings_v3!$C$2:$AH$4612,MATCH('EPS 3.1.3'!$B138,NoSettings_v3!$A$2:$A$4612,0),MATCH('EPS 3.1.3'!AE$1,NoSettings_v3!$C$1:$AH$1,0)),"")</f>
        <v>0</v>
      </c>
      <c r="AF138" s="157">
        <f>IFERROR(INDEX(NoSettings_v3!$C$2:$AH$4612,MATCH('EPS 3.1.3'!$B138,NoSettings_v3!$A$2:$A$4612,0),MATCH('EPS 3.1.3'!AF$1,NoSettings_v3!$C$1:$AH$1,0)),"")</f>
        <v>0</v>
      </c>
      <c r="AG138" s="157">
        <f>IFERROR(INDEX(NoSettings_v3!$C$2:$AH$4612,MATCH('EPS 3.1.3'!$B138,NoSettings_v3!$A$2:$A$4612,0),MATCH('EPS 3.1.3'!AG$1,NoSettings_v3!$C$1:$AH$1,0)),"")</f>
        <v>0</v>
      </c>
      <c r="AH138" s="157">
        <f>IFERROR(INDEX(NoSettings_v3!$C$2:$AH$4612,MATCH('EPS 3.1.3'!$B138,NoSettings_v3!$A$2:$A$4612,0),MATCH('EPS 3.1.3'!AH$1,NoSettings_v3!$C$1:$AH$1,0)),"")</f>
        <v>0</v>
      </c>
      <c r="AI138" s="157">
        <f>IFERROR(INDEX(NoSettings_v3!$C$2:$AH$4612,MATCH('EPS 3.1.3'!$B138,NoSettings_v3!$A$2:$A$4612,0),MATCH('EPS 3.1.3'!AI$1,NoSettings_v3!$C$1:$AH$1,0)),"")</f>
        <v>0</v>
      </c>
    </row>
    <row r="139" spans="1:35" x14ac:dyDescent="0.35">
      <c r="A139" s="127"/>
      <c r="B139" s="164" t="s">
        <v>1070</v>
      </c>
      <c r="C139" s="127" t="s">
        <v>964</v>
      </c>
      <c r="D139" s="157">
        <f>IFERROR(INDEX(NoSettings_v3!$C$2:$AH$4612,MATCH('EPS 3.1.3'!$B139,NoSettings_v3!$A$2:$A$4612,0),MATCH('EPS 3.1.3'!D$1,NoSettings_v3!$C$1:$AH$1,0)),"")</f>
        <v>0</v>
      </c>
      <c r="E139" s="157">
        <f>IFERROR(INDEX(NoSettings_v3!$C$2:$AH$4612,MATCH('EPS 3.1.3'!$B139,NoSettings_v3!$A$2:$A$4612,0),MATCH('EPS 3.1.3'!E$1,NoSettings_v3!$C$1:$AH$1,0)),"")</f>
        <v>0</v>
      </c>
      <c r="F139" s="157">
        <f>IFERROR(INDEX(NoSettings_v3!$C$2:$AH$4612,MATCH('EPS 3.1.3'!$B139,NoSettings_v3!$A$2:$A$4612,0),MATCH('EPS 3.1.3'!F$1,NoSettings_v3!$C$1:$AH$1,0)),"")</f>
        <v>0</v>
      </c>
      <c r="G139" s="157">
        <f>IFERROR(INDEX(NoSettings_v3!$C$2:$AH$4612,MATCH('EPS 3.1.3'!$B139,NoSettings_v3!$A$2:$A$4612,0),MATCH('EPS 3.1.3'!G$1,NoSettings_v3!$C$1:$AH$1,0)),"")</f>
        <v>0</v>
      </c>
      <c r="H139" s="157">
        <f>IFERROR(INDEX(NoSettings_v3!$C$2:$AH$4612,MATCH('EPS 3.1.3'!$B139,NoSettings_v3!$A$2:$A$4612,0),MATCH('EPS 3.1.3'!H$1,NoSettings_v3!$C$1:$AH$1,0)),"")</f>
        <v>0</v>
      </c>
      <c r="I139" s="157">
        <f>IFERROR(INDEX(NoSettings_v3!$C$2:$AH$4612,MATCH('EPS 3.1.3'!$B139,NoSettings_v3!$A$2:$A$4612,0),MATCH('EPS 3.1.3'!I$1,NoSettings_v3!$C$1:$AH$1,0)),"")</f>
        <v>0</v>
      </c>
      <c r="J139" s="157">
        <f>IFERROR(INDEX(NoSettings_v3!$C$2:$AH$4612,MATCH('EPS 3.1.3'!$B139,NoSettings_v3!$A$2:$A$4612,0),MATCH('EPS 3.1.3'!J$1,NoSettings_v3!$C$1:$AH$1,0)),"")</f>
        <v>0</v>
      </c>
      <c r="K139" s="157">
        <f>IFERROR(INDEX(NoSettings_v3!$C$2:$AH$4612,MATCH('EPS 3.1.3'!$B139,NoSettings_v3!$A$2:$A$4612,0),MATCH('EPS 3.1.3'!K$1,NoSettings_v3!$C$1:$AH$1,0)),"")</f>
        <v>0</v>
      </c>
      <c r="L139" s="157">
        <f>IFERROR(INDEX(NoSettings_v3!$C$2:$AH$4612,MATCH('EPS 3.1.3'!$B139,NoSettings_v3!$A$2:$A$4612,0),MATCH('EPS 3.1.3'!L$1,NoSettings_v3!$C$1:$AH$1,0)),"")</f>
        <v>0</v>
      </c>
      <c r="M139" s="157">
        <f>IFERROR(INDEX(NoSettings_v3!$C$2:$AH$4612,MATCH('EPS 3.1.3'!$B139,NoSettings_v3!$A$2:$A$4612,0),MATCH('EPS 3.1.3'!M$1,NoSettings_v3!$C$1:$AH$1,0)),"")</f>
        <v>0</v>
      </c>
      <c r="N139" s="157">
        <f>IFERROR(INDEX(NoSettings_v3!$C$2:$AH$4612,MATCH('EPS 3.1.3'!$B139,NoSettings_v3!$A$2:$A$4612,0),MATCH('EPS 3.1.3'!N$1,NoSettings_v3!$C$1:$AH$1,0)),"")</f>
        <v>0</v>
      </c>
      <c r="O139" s="157">
        <f>IFERROR(INDEX(NoSettings_v3!$C$2:$AH$4612,MATCH('EPS 3.1.3'!$B139,NoSettings_v3!$A$2:$A$4612,0),MATCH('EPS 3.1.3'!O$1,NoSettings_v3!$C$1:$AH$1,0)),"")</f>
        <v>0</v>
      </c>
      <c r="P139" s="157">
        <f>IFERROR(INDEX(NoSettings_v3!$C$2:$AH$4612,MATCH('EPS 3.1.3'!$B139,NoSettings_v3!$A$2:$A$4612,0),MATCH('EPS 3.1.3'!P$1,NoSettings_v3!$C$1:$AH$1,0)),"")</f>
        <v>0</v>
      </c>
      <c r="Q139" s="157">
        <f>IFERROR(INDEX(NoSettings_v3!$C$2:$AH$4612,MATCH('EPS 3.1.3'!$B139,NoSettings_v3!$A$2:$A$4612,0),MATCH('EPS 3.1.3'!Q$1,NoSettings_v3!$C$1:$AH$1,0)),"")</f>
        <v>0</v>
      </c>
      <c r="R139" s="157">
        <f>IFERROR(INDEX(NoSettings_v3!$C$2:$AH$4612,MATCH('EPS 3.1.3'!$B139,NoSettings_v3!$A$2:$A$4612,0),MATCH('EPS 3.1.3'!R$1,NoSettings_v3!$C$1:$AH$1,0)),"")</f>
        <v>0</v>
      </c>
      <c r="S139" s="157">
        <f>IFERROR(INDEX(NoSettings_v3!$C$2:$AH$4612,MATCH('EPS 3.1.3'!$B139,NoSettings_v3!$A$2:$A$4612,0),MATCH('EPS 3.1.3'!S$1,NoSettings_v3!$C$1:$AH$1,0)),"")</f>
        <v>0</v>
      </c>
      <c r="T139" s="157">
        <f>IFERROR(INDEX(NoSettings_v3!$C$2:$AH$4612,MATCH('EPS 3.1.3'!$B139,NoSettings_v3!$A$2:$A$4612,0),MATCH('EPS 3.1.3'!T$1,NoSettings_v3!$C$1:$AH$1,0)),"")</f>
        <v>0</v>
      </c>
      <c r="U139" s="157">
        <f>IFERROR(INDEX(NoSettings_v3!$C$2:$AH$4612,MATCH('EPS 3.1.3'!$B139,NoSettings_v3!$A$2:$A$4612,0),MATCH('EPS 3.1.3'!U$1,NoSettings_v3!$C$1:$AH$1,0)),"")</f>
        <v>0</v>
      </c>
      <c r="V139" s="157">
        <f>IFERROR(INDEX(NoSettings_v3!$C$2:$AH$4612,MATCH('EPS 3.1.3'!$B139,NoSettings_v3!$A$2:$A$4612,0),MATCH('EPS 3.1.3'!V$1,NoSettings_v3!$C$1:$AH$1,0)),"")</f>
        <v>0</v>
      </c>
      <c r="W139" s="157">
        <f>IFERROR(INDEX(NoSettings_v3!$C$2:$AH$4612,MATCH('EPS 3.1.3'!$B139,NoSettings_v3!$A$2:$A$4612,0),MATCH('EPS 3.1.3'!W$1,NoSettings_v3!$C$1:$AH$1,0)),"")</f>
        <v>0</v>
      </c>
      <c r="X139" s="157">
        <f>IFERROR(INDEX(NoSettings_v3!$C$2:$AH$4612,MATCH('EPS 3.1.3'!$B139,NoSettings_v3!$A$2:$A$4612,0),MATCH('EPS 3.1.3'!X$1,NoSettings_v3!$C$1:$AH$1,0)),"")</f>
        <v>0</v>
      </c>
      <c r="Y139" s="157">
        <f>IFERROR(INDEX(NoSettings_v3!$C$2:$AH$4612,MATCH('EPS 3.1.3'!$B139,NoSettings_v3!$A$2:$A$4612,0),MATCH('EPS 3.1.3'!Y$1,NoSettings_v3!$C$1:$AH$1,0)),"")</f>
        <v>0</v>
      </c>
      <c r="Z139" s="157">
        <f>IFERROR(INDEX(NoSettings_v3!$C$2:$AH$4612,MATCH('EPS 3.1.3'!$B139,NoSettings_v3!$A$2:$A$4612,0),MATCH('EPS 3.1.3'!Z$1,NoSettings_v3!$C$1:$AH$1,0)),"")</f>
        <v>0</v>
      </c>
      <c r="AA139" s="157">
        <f>IFERROR(INDEX(NoSettings_v3!$C$2:$AH$4612,MATCH('EPS 3.1.3'!$B139,NoSettings_v3!$A$2:$A$4612,0),MATCH('EPS 3.1.3'!AA$1,NoSettings_v3!$C$1:$AH$1,0)),"")</f>
        <v>0</v>
      </c>
      <c r="AB139" s="157">
        <f>IFERROR(INDEX(NoSettings_v3!$C$2:$AH$4612,MATCH('EPS 3.1.3'!$B139,NoSettings_v3!$A$2:$A$4612,0),MATCH('EPS 3.1.3'!AB$1,NoSettings_v3!$C$1:$AH$1,0)),"")</f>
        <v>0</v>
      </c>
      <c r="AC139" s="157">
        <f>IFERROR(INDEX(NoSettings_v3!$C$2:$AH$4612,MATCH('EPS 3.1.3'!$B139,NoSettings_v3!$A$2:$A$4612,0),MATCH('EPS 3.1.3'!AC$1,NoSettings_v3!$C$1:$AH$1,0)),"")</f>
        <v>0</v>
      </c>
      <c r="AD139" s="157">
        <f>IFERROR(INDEX(NoSettings_v3!$C$2:$AH$4612,MATCH('EPS 3.1.3'!$B139,NoSettings_v3!$A$2:$A$4612,0),MATCH('EPS 3.1.3'!AD$1,NoSettings_v3!$C$1:$AH$1,0)),"")</f>
        <v>0</v>
      </c>
      <c r="AE139" s="157">
        <f>IFERROR(INDEX(NoSettings_v3!$C$2:$AH$4612,MATCH('EPS 3.1.3'!$B139,NoSettings_v3!$A$2:$A$4612,0),MATCH('EPS 3.1.3'!AE$1,NoSettings_v3!$C$1:$AH$1,0)),"")</f>
        <v>0</v>
      </c>
      <c r="AF139" s="157">
        <f>IFERROR(INDEX(NoSettings_v3!$C$2:$AH$4612,MATCH('EPS 3.1.3'!$B139,NoSettings_v3!$A$2:$A$4612,0),MATCH('EPS 3.1.3'!AF$1,NoSettings_v3!$C$1:$AH$1,0)),"")</f>
        <v>0</v>
      </c>
      <c r="AG139" s="157">
        <f>IFERROR(INDEX(NoSettings_v3!$C$2:$AH$4612,MATCH('EPS 3.1.3'!$B139,NoSettings_v3!$A$2:$A$4612,0),MATCH('EPS 3.1.3'!AG$1,NoSettings_v3!$C$1:$AH$1,0)),"")</f>
        <v>0</v>
      </c>
      <c r="AH139" s="157">
        <f>IFERROR(INDEX(NoSettings_v3!$C$2:$AH$4612,MATCH('EPS 3.1.3'!$B139,NoSettings_v3!$A$2:$A$4612,0),MATCH('EPS 3.1.3'!AH$1,NoSettings_v3!$C$1:$AH$1,0)),"")</f>
        <v>0</v>
      </c>
      <c r="AI139" s="157">
        <f>IFERROR(INDEX(NoSettings_v3!$C$2:$AH$4612,MATCH('EPS 3.1.3'!$B139,NoSettings_v3!$A$2:$A$4612,0),MATCH('EPS 3.1.3'!AI$1,NoSettings_v3!$C$1:$AH$1,0)),"")</f>
        <v>0</v>
      </c>
    </row>
    <row r="140" spans="1:35" x14ac:dyDescent="0.35">
      <c r="A140" s="127"/>
      <c r="B140" s="164" t="s">
        <v>1071</v>
      </c>
      <c r="C140" s="127" t="s">
        <v>964</v>
      </c>
      <c r="D140" s="157">
        <f>IFERROR(INDEX(NoSettings_v3!$C$2:$AH$4612,MATCH('EPS 3.1.3'!$B140,NoSettings_v3!$A$2:$A$4612,0),MATCH('EPS 3.1.3'!D$1,NoSettings_v3!$C$1:$AH$1,0)),"")</f>
        <v>30769800000000</v>
      </c>
      <c r="E140" s="157">
        <f>IFERROR(INDEX(NoSettings_v3!$C$2:$AH$4612,MATCH('EPS 3.1.3'!$B140,NoSettings_v3!$A$2:$A$4612,0),MATCH('EPS 3.1.3'!E$1,NoSettings_v3!$C$1:$AH$1,0)),"")</f>
        <v>24747900000000</v>
      </c>
      <c r="F140" s="157">
        <f>IFERROR(INDEX(NoSettings_v3!$C$2:$AH$4612,MATCH('EPS 3.1.3'!$B140,NoSettings_v3!$A$2:$A$4612,0),MATCH('EPS 3.1.3'!F$1,NoSettings_v3!$C$1:$AH$1,0)),"")</f>
        <v>30339200000000</v>
      </c>
      <c r="G140" s="157">
        <f>IFERROR(INDEX(NoSettings_v3!$C$2:$AH$4612,MATCH('EPS 3.1.3'!$B140,NoSettings_v3!$A$2:$A$4612,0),MATCH('EPS 3.1.3'!G$1,NoSettings_v3!$C$1:$AH$1,0)),"")</f>
        <v>33847000000000</v>
      </c>
      <c r="H140" s="157">
        <f>IFERROR(INDEX(NoSettings_v3!$C$2:$AH$4612,MATCH('EPS 3.1.3'!$B140,NoSettings_v3!$A$2:$A$4612,0),MATCH('EPS 3.1.3'!H$1,NoSettings_v3!$C$1:$AH$1,0)),"")</f>
        <v>36751200000000</v>
      </c>
      <c r="I140" s="157">
        <f>IFERROR(INDEX(NoSettings_v3!$C$2:$AH$4612,MATCH('EPS 3.1.3'!$B140,NoSettings_v3!$A$2:$A$4612,0),MATCH('EPS 3.1.3'!I$1,NoSettings_v3!$C$1:$AH$1,0)),"")</f>
        <v>38939500000000</v>
      </c>
      <c r="J140" s="157">
        <f>IFERROR(INDEX(NoSettings_v3!$C$2:$AH$4612,MATCH('EPS 3.1.3'!$B140,NoSettings_v3!$A$2:$A$4612,0),MATCH('EPS 3.1.3'!J$1,NoSettings_v3!$C$1:$AH$1,0)),"")</f>
        <v>40657300000000</v>
      </c>
      <c r="K140" s="157">
        <f>IFERROR(INDEX(NoSettings_v3!$C$2:$AH$4612,MATCH('EPS 3.1.3'!$B140,NoSettings_v3!$A$2:$A$4612,0),MATCH('EPS 3.1.3'!K$1,NoSettings_v3!$C$1:$AH$1,0)),"")</f>
        <v>42048300000000</v>
      </c>
      <c r="L140" s="157">
        <f>IFERROR(INDEX(NoSettings_v3!$C$2:$AH$4612,MATCH('EPS 3.1.3'!$B140,NoSettings_v3!$A$2:$A$4612,0),MATCH('EPS 3.1.3'!L$1,NoSettings_v3!$C$1:$AH$1,0)),"")</f>
        <v>43192700000000</v>
      </c>
      <c r="M140" s="157">
        <f>IFERROR(INDEX(NoSettings_v3!$C$2:$AH$4612,MATCH('EPS 3.1.3'!$B140,NoSettings_v3!$A$2:$A$4612,0),MATCH('EPS 3.1.3'!M$1,NoSettings_v3!$C$1:$AH$1,0)),"")</f>
        <v>44648700000000</v>
      </c>
      <c r="N140" s="157">
        <f>IFERROR(INDEX(NoSettings_v3!$C$2:$AH$4612,MATCH('EPS 3.1.3'!$B140,NoSettings_v3!$A$2:$A$4612,0),MATCH('EPS 3.1.3'!N$1,NoSettings_v3!$C$1:$AH$1,0)),"")</f>
        <v>45860600000000</v>
      </c>
      <c r="O140" s="157">
        <f>IFERROR(INDEX(NoSettings_v3!$C$2:$AH$4612,MATCH('EPS 3.1.3'!$B140,NoSettings_v3!$A$2:$A$4612,0),MATCH('EPS 3.1.3'!O$1,NoSettings_v3!$C$1:$AH$1,0)),"")</f>
        <v>46863400000000</v>
      </c>
      <c r="P140" s="157">
        <f>IFERROR(INDEX(NoSettings_v3!$C$2:$AH$4612,MATCH('EPS 3.1.3'!$B140,NoSettings_v3!$A$2:$A$4612,0),MATCH('EPS 3.1.3'!P$1,NoSettings_v3!$C$1:$AH$1,0)),"")</f>
        <v>47666800000000</v>
      </c>
      <c r="Q140" s="157">
        <f>IFERROR(INDEX(NoSettings_v3!$C$2:$AH$4612,MATCH('EPS 3.1.3'!$B140,NoSettings_v3!$A$2:$A$4612,0),MATCH('EPS 3.1.3'!Q$1,NoSettings_v3!$C$1:$AH$1,0)),"")</f>
        <v>48306000000000</v>
      </c>
      <c r="R140" s="157">
        <f>IFERROR(INDEX(NoSettings_v3!$C$2:$AH$4612,MATCH('EPS 3.1.3'!$B140,NoSettings_v3!$A$2:$A$4612,0),MATCH('EPS 3.1.3'!R$1,NoSettings_v3!$C$1:$AH$1,0)),"")</f>
        <v>49056800000000</v>
      </c>
      <c r="S140" s="157">
        <f>IFERROR(INDEX(NoSettings_v3!$C$2:$AH$4612,MATCH('EPS 3.1.3'!$B140,NoSettings_v3!$A$2:$A$4612,0),MATCH('EPS 3.1.3'!S$1,NoSettings_v3!$C$1:$AH$1,0)),"")</f>
        <v>49724000000000</v>
      </c>
      <c r="T140" s="157">
        <f>IFERROR(INDEX(NoSettings_v3!$C$2:$AH$4612,MATCH('EPS 3.1.3'!$B140,NoSettings_v3!$A$2:$A$4612,0),MATCH('EPS 3.1.3'!T$1,NoSettings_v3!$C$1:$AH$1,0)),"")</f>
        <v>50330400000000</v>
      </c>
      <c r="U140" s="157">
        <f>IFERROR(INDEX(NoSettings_v3!$C$2:$AH$4612,MATCH('EPS 3.1.3'!$B140,NoSettings_v3!$A$2:$A$4612,0),MATCH('EPS 3.1.3'!U$1,NoSettings_v3!$C$1:$AH$1,0)),"")</f>
        <v>51004500000000</v>
      </c>
      <c r="V140" s="157">
        <f>IFERROR(INDEX(NoSettings_v3!$C$2:$AH$4612,MATCH('EPS 3.1.3'!$B140,NoSettings_v3!$A$2:$A$4612,0),MATCH('EPS 3.1.3'!V$1,NoSettings_v3!$C$1:$AH$1,0)),"")</f>
        <v>51535800000000</v>
      </c>
      <c r="W140" s="157">
        <f>IFERROR(INDEX(NoSettings_v3!$C$2:$AH$4612,MATCH('EPS 3.1.3'!$B140,NoSettings_v3!$A$2:$A$4612,0),MATCH('EPS 3.1.3'!W$1,NoSettings_v3!$C$1:$AH$1,0)),"")</f>
        <v>52224200000000</v>
      </c>
      <c r="X140" s="157">
        <f>IFERROR(INDEX(NoSettings_v3!$C$2:$AH$4612,MATCH('EPS 3.1.3'!$B140,NoSettings_v3!$A$2:$A$4612,0),MATCH('EPS 3.1.3'!X$1,NoSettings_v3!$C$1:$AH$1,0)),"")</f>
        <v>52794800000000</v>
      </c>
      <c r="Y140" s="157">
        <f>IFERROR(INDEX(NoSettings_v3!$C$2:$AH$4612,MATCH('EPS 3.1.3'!$B140,NoSettings_v3!$A$2:$A$4612,0),MATCH('EPS 3.1.3'!Y$1,NoSettings_v3!$C$1:$AH$1,0)),"")</f>
        <v>53270100000000</v>
      </c>
      <c r="Z140" s="157">
        <f>IFERROR(INDEX(NoSettings_v3!$C$2:$AH$4612,MATCH('EPS 3.1.3'!$B140,NoSettings_v3!$A$2:$A$4612,0),MATCH('EPS 3.1.3'!Z$1,NoSettings_v3!$C$1:$AH$1,0)),"")</f>
        <v>53667300000000</v>
      </c>
      <c r="AA140" s="157">
        <f>IFERROR(INDEX(NoSettings_v3!$C$2:$AH$4612,MATCH('EPS 3.1.3'!$B140,NoSettings_v3!$A$2:$A$4612,0),MATCH('EPS 3.1.3'!AA$1,NoSettings_v3!$C$1:$AH$1,0)),"")</f>
        <v>54005300000000</v>
      </c>
      <c r="AB140" s="157">
        <f>IFERROR(INDEX(NoSettings_v3!$C$2:$AH$4612,MATCH('EPS 3.1.3'!$B140,NoSettings_v3!$A$2:$A$4612,0),MATCH('EPS 3.1.3'!AB$1,NoSettings_v3!$C$1:$AH$1,0)),"")</f>
        <v>54351100000000</v>
      </c>
      <c r="AC140" s="157">
        <f>IFERROR(INDEX(NoSettings_v3!$C$2:$AH$4612,MATCH('EPS 3.1.3'!$B140,NoSettings_v3!$A$2:$A$4612,0),MATCH('EPS 3.1.3'!AC$1,NoSettings_v3!$C$1:$AH$1,0)),"")</f>
        <v>54639900000000</v>
      </c>
      <c r="AD140" s="157">
        <f>IFERROR(INDEX(NoSettings_v3!$C$2:$AH$4612,MATCH('EPS 3.1.3'!$B140,NoSettings_v3!$A$2:$A$4612,0),MATCH('EPS 3.1.3'!AD$1,NoSettings_v3!$C$1:$AH$1,0)),"")</f>
        <v>54877100000000</v>
      </c>
      <c r="AE140" s="157">
        <f>IFERROR(INDEX(NoSettings_v3!$C$2:$AH$4612,MATCH('EPS 3.1.3'!$B140,NoSettings_v3!$A$2:$A$4612,0),MATCH('EPS 3.1.3'!AE$1,NoSettings_v3!$C$1:$AH$1,0)),"")</f>
        <v>55060300000000</v>
      </c>
      <c r="AF140" s="157">
        <f>IFERROR(INDEX(NoSettings_v3!$C$2:$AH$4612,MATCH('EPS 3.1.3'!$B140,NoSettings_v3!$A$2:$A$4612,0),MATCH('EPS 3.1.3'!AF$1,NoSettings_v3!$C$1:$AH$1,0)),"")</f>
        <v>55213800000000</v>
      </c>
      <c r="AG140" s="157">
        <f>IFERROR(INDEX(NoSettings_v3!$C$2:$AH$4612,MATCH('EPS 3.1.3'!$B140,NoSettings_v3!$A$2:$A$4612,0),MATCH('EPS 3.1.3'!AG$1,NoSettings_v3!$C$1:$AH$1,0)),"")</f>
        <v>55336700000000</v>
      </c>
      <c r="AH140" s="157">
        <f>IFERROR(INDEX(NoSettings_v3!$C$2:$AH$4612,MATCH('EPS 3.1.3'!$B140,NoSettings_v3!$A$2:$A$4612,0),MATCH('EPS 3.1.3'!AH$1,NoSettings_v3!$C$1:$AH$1,0)),"")</f>
        <v>55417600000000</v>
      </c>
      <c r="AI140" s="157">
        <f>IFERROR(INDEX(NoSettings_v3!$C$2:$AH$4612,MATCH('EPS 3.1.3'!$B140,NoSettings_v3!$A$2:$A$4612,0),MATCH('EPS 3.1.3'!AI$1,NoSettings_v3!$C$1:$AH$1,0)),"")</f>
        <v>55460900000000</v>
      </c>
    </row>
    <row r="141" spans="1:35" x14ac:dyDescent="0.35">
      <c r="A141" s="127"/>
      <c r="B141" s="164" t="s">
        <v>1072</v>
      </c>
      <c r="C141" s="127" t="s">
        <v>964</v>
      </c>
      <c r="D141" s="157">
        <f>IFERROR(INDEX(NoSettings_v3!$C$2:$AH$4612,MATCH('EPS 3.1.3'!$B141,NoSettings_v3!$A$2:$A$4612,0),MATCH('EPS 3.1.3'!D$1,NoSettings_v3!$C$1:$AH$1,0)),"")</f>
        <v>0</v>
      </c>
      <c r="E141" s="157">
        <f>IFERROR(INDEX(NoSettings_v3!$C$2:$AH$4612,MATCH('EPS 3.1.3'!$B141,NoSettings_v3!$A$2:$A$4612,0),MATCH('EPS 3.1.3'!E$1,NoSettings_v3!$C$1:$AH$1,0)),"")</f>
        <v>0</v>
      </c>
      <c r="F141" s="157">
        <f>IFERROR(INDEX(NoSettings_v3!$C$2:$AH$4612,MATCH('EPS 3.1.3'!$B141,NoSettings_v3!$A$2:$A$4612,0),MATCH('EPS 3.1.3'!F$1,NoSettings_v3!$C$1:$AH$1,0)),"")</f>
        <v>0</v>
      </c>
      <c r="G141" s="157">
        <f>IFERROR(INDEX(NoSettings_v3!$C$2:$AH$4612,MATCH('EPS 3.1.3'!$B141,NoSettings_v3!$A$2:$A$4612,0),MATCH('EPS 3.1.3'!G$1,NoSettings_v3!$C$1:$AH$1,0)),"")</f>
        <v>0</v>
      </c>
      <c r="H141" s="157">
        <f>IFERROR(INDEX(NoSettings_v3!$C$2:$AH$4612,MATCH('EPS 3.1.3'!$B141,NoSettings_v3!$A$2:$A$4612,0),MATCH('EPS 3.1.3'!H$1,NoSettings_v3!$C$1:$AH$1,0)),"")</f>
        <v>0</v>
      </c>
      <c r="I141" s="157">
        <f>IFERROR(INDEX(NoSettings_v3!$C$2:$AH$4612,MATCH('EPS 3.1.3'!$B141,NoSettings_v3!$A$2:$A$4612,0),MATCH('EPS 3.1.3'!I$1,NoSettings_v3!$C$1:$AH$1,0)),"")</f>
        <v>0</v>
      </c>
      <c r="J141" s="157">
        <f>IFERROR(INDEX(NoSettings_v3!$C$2:$AH$4612,MATCH('EPS 3.1.3'!$B141,NoSettings_v3!$A$2:$A$4612,0),MATCH('EPS 3.1.3'!J$1,NoSettings_v3!$C$1:$AH$1,0)),"")</f>
        <v>0</v>
      </c>
      <c r="K141" s="157">
        <f>IFERROR(INDEX(NoSettings_v3!$C$2:$AH$4612,MATCH('EPS 3.1.3'!$B141,NoSettings_v3!$A$2:$A$4612,0),MATCH('EPS 3.1.3'!K$1,NoSettings_v3!$C$1:$AH$1,0)),"")</f>
        <v>0</v>
      </c>
      <c r="L141" s="157">
        <f>IFERROR(INDEX(NoSettings_v3!$C$2:$AH$4612,MATCH('EPS 3.1.3'!$B141,NoSettings_v3!$A$2:$A$4612,0),MATCH('EPS 3.1.3'!L$1,NoSettings_v3!$C$1:$AH$1,0)),"")</f>
        <v>0</v>
      </c>
      <c r="M141" s="157">
        <f>IFERROR(INDEX(NoSettings_v3!$C$2:$AH$4612,MATCH('EPS 3.1.3'!$B141,NoSettings_v3!$A$2:$A$4612,0),MATCH('EPS 3.1.3'!M$1,NoSettings_v3!$C$1:$AH$1,0)),"")</f>
        <v>0</v>
      </c>
      <c r="N141" s="157">
        <f>IFERROR(INDEX(NoSettings_v3!$C$2:$AH$4612,MATCH('EPS 3.1.3'!$B141,NoSettings_v3!$A$2:$A$4612,0),MATCH('EPS 3.1.3'!N$1,NoSettings_v3!$C$1:$AH$1,0)),"")</f>
        <v>0</v>
      </c>
      <c r="O141" s="157">
        <f>IFERROR(INDEX(NoSettings_v3!$C$2:$AH$4612,MATCH('EPS 3.1.3'!$B141,NoSettings_v3!$A$2:$A$4612,0),MATCH('EPS 3.1.3'!O$1,NoSettings_v3!$C$1:$AH$1,0)),"")</f>
        <v>0</v>
      </c>
      <c r="P141" s="157">
        <f>IFERROR(INDEX(NoSettings_v3!$C$2:$AH$4612,MATCH('EPS 3.1.3'!$B141,NoSettings_v3!$A$2:$A$4612,0),MATCH('EPS 3.1.3'!P$1,NoSettings_v3!$C$1:$AH$1,0)),"")</f>
        <v>0</v>
      </c>
      <c r="Q141" s="157">
        <f>IFERROR(INDEX(NoSettings_v3!$C$2:$AH$4612,MATCH('EPS 3.1.3'!$B141,NoSettings_v3!$A$2:$A$4612,0),MATCH('EPS 3.1.3'!Q$1,NoSettings_v3!$C$1:$AH$1,0)),"")</f>
        <v>0</v>
      </c>
      <c r="R141" s="157">
        <f>IFERROR(INDEX(NoSettings_v3!$C$2:$AH$4612,MATCH('EPS 3.1.3'!$B141,NoSettings_v3!$A$2:$A$4612,0),MATCH('EPS 3.1.3'!R$1,NoSettings_v3!$C$1:$AH$1,0)),"")</f>
        <v>0</v>
      </c>
      <c r="S141" s="157">
        <f>IFERROR(INDEX(NoSettings_v3!$C$2:$AH$4612,MATCH('EPS 3.1.3'!$B141,NoSettings_v3!$A$2:$A$4612,0),MATCH('EPS 3.1.3'!S$1,NoSettings_v3!$C$1:$AH$1,0)),"")</f>
        <v>0</v>
      </c>
      <c r="T141" s="157">
        <f>IFERROR(INDEX(NoSettings_v3!$C$2:$AH$4612,MATCH('EPS 3.1.3'!$B141,NoSettings_v3!$A$2:$A$4612,0),MATCH('EPS 3.1.3'!T$1,NoSettings_v3!$C$1:$AH$1,0)),"")</f>
        <v>0</v>
      </c>
      <c r="U141" s="157">
        <f>IFERROR(INDEX(NoSettings_v3!$C$2:$AH$4612,MATCH('EPS 3.1.3'!$B141,NoSettings_v3!$A$2:$A$4612,0),MATCH('EPS 3.1.3'!U$1,NoSettings_v3!$C$1:$AH$1,0)),"")</f>
        <v>0</v>
      </c>
      <c r="V141" s="157">
        <f>IFERROR(INDEX(NoSettings_v3!$C$2:$AH$4612,MATCH('EPS 3.1.3'!$B141,NoSettings_v3!$A$2:$A$4612,0),MATCH('EPS 3.1.3'!V$1,NoSettings_v3!$C$1:$AH$1,0)),"")</f>
        <v>0</v>
      </c>
      <c r="W141" s="157">
        <f>IFERROR(INDEX(NoSettings_v3!$C$2:$AH$4612,MATCH('EPS 3.1.3'!$B141,NoSettings_v3!$A$2:$A$4612,0),MATCH('EPS 3.1.3'!W$1,NoSettings_v3!$C$1:$AH$1,0)),"")</f>
        <v>0</v>
      </c>
      <c r="X141" s="157">
        <f>IFERROR(INDEX(NoSettings_v3!$C$2:$AH$4612,MATCH('EPS 3.1.3'!$B141,NoSettings_v3!$A$2:$A$4612,0),MATCH('EPS 3.1.3'!X$1,NoSettings_v3!$C$1:$AH$1,0)),"")</f>
        <v>0</v>
      </c>
      <c r="Y141" s="157">
        <f>IFERROR(INDEX(NoSettings_v3!$C$2:$AH$4612,MATCH('EPS 3.1.3'!$B141,NoSettings_v3!$A$2:$A$4612,0),MATCH('EPS 3.1.3'!Y$1,NoSettings_v3!$C$1:$AH$1,0)),"")</f>
        <v>0</v>
      </c>
      <c r="Z141" s="157">
        <f>IFERROR(INDEX(NoSettings_v3!$C$2:$AH$4612,MATCH('EPS 3.1.3'!$B141,NoSettings_v3!$A$2:$A$4612,0),MATCH('EPS 3.1.3'!Z$1,NoSettings_v3!$C$1:$AH$1,0)),"")</f>
        <v>0</v>
      </c>
      <c r="AA141" s="157">
        <f>IFERROR(INDEX(NoSettings_v3!$C$2:$AH$4612,MATCH('EPS 3.1.3'!$B141,NoSettings_v3!$A$2:$A$4612,0),MATCH('EPS 3.1.3'!AA$1,NoSettings_v3!$C$1:$AH$1,0)),"")</f>
        <v>0</v>
      </c>
      <c r="AB141" s="157">
        <f>IFERROR(INDEX(NoSettings_v3!$C$2:$AH$4612,MATCH('EPS 3.1.3'!$B141,NoSettings_v3!$A$2:$A$4612,0),MATCH('EPS 3.1.3'!AB$1,NoSettings_v3!$C$1:$AH$1,0)),"")</f>
        <v>0</v>
      </c>
      <c r="AC141" s="157">
        <f>IFERROR(INDEX(NoSettings_v3!$C$2:$AH$4612,MATCH('EPS 3.1.3'!$B141,NoSettings_v3!$A$2:$A$4612,0),MATCH('EPS 3.1.3'!AC$1,NoSettings_v3!$C$1:$AH$1,0)),"")</f>
        <v>0</v>
      </c>
      <c r="AD141" s="157">
        <f>IFERROR(INDEX(NoSettings_v3!$C$2:$AH$4612,MATCH('EPS 3.1.3'!$B141,NoSettings_v3!$A$2:$A$4612,0),MATCH('EPS 3.1.3'!AD$1,NoSettings_v3!$C$1:$AH$1,0)),"")</f>
        <v>0</v>
      </c>
      <c r="AE141" s="157">
        <f>IFERROR(INDEX(NoSettings_v3!$C$2:$AH$4612,MATCH('EPS 3.1.3'!$B141,NoSettings_v3!$A$2:$A$4612,0),MATCH('EPS 3.1.3'!AE$1,NoSettings_v3!$C$1:$AH$1,0)),"")</f>
        <v>0</v>
      </c>
      <c r="AF141" s="157">
        <f>IFERROR(INDEX(NoSettings_v3!$C$2:$AH$4612,MATCH('EPS 3.1.3'!$B141,NoSettings_v3!$A$2:$A$4612,0),MATCH('EPS 3.1.3'!AF$1,NoSettings_v3!$C$1:$AH$1,0)),"")</f>
        <v>0</v>
      </c>
      <c r="AG141" s="157">
        <f>IFERROR(INDEX(NoSettings_v3!$C$2:$AH$4612,MATCH('EPS 3.1.3'!$B141,NoSettings_v3!$A$2:$A$4612,0),MATCH('EPS 3.1.3'!AG$1,NoSettings_v3!$C$1:$AH$1,0)),"")</f>
        <v>0</v>
      </c>
      <c r="AH141" s="157">
        <f>IFERROR(INDEX(NoSettings_v3!$C$2:$AH$4612,MATCH('EPS 3.1.3'!$B141,NoSettings_v3!$A$2:$A$4612,0),MATCH('EPS 3.1.3'!AH$1,NoSettings_v3!$C$1:$AH$1,0)),"")</f>
        <v>0</v>
      </c>
      <c r="AI141" s="157">
        <f>IFERROR(INDEX(NoSettings_v3!$C$2:$AH$4612,MATCH('EPS 3.1.3'!$B141,NoSettings_v3!$A$2:$A$4612,0),MATCH('EPS 3.1.3'!AI$1,NoSettings_v3!$C$1:$AH$1,0)),"")</f>
        <v>0</v>
      </c>
    </row>
    <row r="142" spans="1:35" x14ac:dyDescent="0.35">
      <c r="A142" s="127"/>
      <c r="B142" s="164" t="s">
        <v>1073</v>
      </c>
      <c r="C142" s="127" t="s">
        <v>964</v>
      </c>
      <c r="D142" s="157">
        <f>IFERROR(INDEX(NoSettings_v3!$C$2:$AH$4612,MATCH('EPS 3.1.3'!$B142,NoSettings_v3!$A$2:$A$4612,0),MATCH('EPS 3.1.3'!D$1,NoSettings_v3!$C$1:$AH$1,0)),"")</f>
        <v>0</v>
      </c>
      <c r="E142" s="157">
        <f>IFERROR(INDEX(NoSettings_v3!$C$2:$AH$4612,MATCH('EPS 3.1.3'!$B142,NoSettings_v3!$A$2:$A$4612,0),MATCH('EPS 3.1.3'!E$1,NoSettings_v3!$C$1:$AH$1,0)),"")</f>
        <v>0</v>
      </c>
      <c r="F142" s="157">
        <f>IFERROR(INDEX(NoSettings_v3!$C$2:$AH$4612,MATCH('EPS 3.1.3'!$B142,NoSettings_v3!$A$2:$A$4612,0),MATCH('EPS 3.1.3'!F$1,NoSettings_v3!$C$1:$AH$1,0)),"")</f>
        <v>0</v>
      </c>
      <c r="G142" s="157">
        <f>IFERROR(INDEX(NoSettings_v3!$C$2:$AH$4612,MATCH('EPS 3.1.3'!$B142,NoSettings_v3!$A$2:$A$4612,0),MATCH('EPS 3.1.3'!G$1,NoSettings_v3!$C$1:$AH$1,0)),"")</f>
        <v>0</v>
      </c>
      <c r="H142" s="157">
        <f>IFERROR(INDEX(NoSettings_v3!$C$2:$AH$4612,MATCH('EPS 3.1.3'!$B142,NoSettings_v3!$A$2:$A$4612,0),MATCH('EPS 3.1.3'!H$1,NoSettings_v3!$C$1:$AH$1,0)),"")</f>
        <v>0</v>
      </c>
      <c r="I142" s="157">
        <f>IFERROR(INDEX(NoSettings_v3!$C$2:$AH$4612,MATCH('EPS 3.1.3'!$B142,NoSettings_v3!$A$2:$A$4612,0),MATCH('EPS 3.1.3'!I$1,NoSettings_v3!$C$1:$AH$1,0)),"")</f>
        <v>0</v>
      </c>
      <c r="J142" s="157">
        <f>IFERROR(INDEX(NoSettings_v3!$C$2:$AH$4612,MATCH('EPS 3.1.3'!$B142,NoSettings_v3!$A$2:$A$4612,0),MATCH('EPS 3.1.3'!J$1,NoSettings_v3!$C$1:$AH$1,0)),"")</f>
        <v>0</v>
      </c>
      <c r="K142" s="157">
        <f>IFERROR(INDEX(NoSettings_v3!$C$2:$AH$4612,MATCH('EPS 3.1.3'!$B142,NoSettings_v3!$A$2:$A$4612,0),MATCH('EPS 3.1.3'!K$1,NoSettings_v3!$C$1:$AH$1,0)),"")</f>
        <v>0</v>
      </c>
      <c r="L142" s="157">
        <f>IFERROR(INDEX(NoSettings_v3!$C$2:$AH$4612,MATCH('EPS 3.1.3'!$B142,NoSettings_v3!$A$2:$A$4612,0),MATCH('EPS 3.1.3'!L$1,NoSettings_v3!$C$1:$AH$1,0)),"")</f>
        <v>0</v>
      </c>
      <c r="M142" s="157">
        <f>IFERROR(INDEX(NoSettings_v3!$C$2:$AH$4612,MATCH('EPS 3.1.3'!$B142,NoSettings_v3!$A$2:$A$4612,0),MATCH('EPS 3.1.3'!M$1,NoSettings_v3!$C$1:$AH$1,0)),"")</f>
        <v>0</v>
      </c>
      <c r="N142" s="157">
        <f>IFERROR(INDEX(NoSettings_v3!$C$2:$AH$4612,MATCH('EPS 3.1.3'!$B142,NoSettings_v3!$A$2:$A$4612,0),MATCH('EPS 3.1.3'!N$1,NoSettings_v3!$C$1:$AH$1,0)),"")</f>
        <v>0</v>
      </c>
      <c r="O142" s="157">
        <f>IFERROR(INDEX(NoSettings_v3!$C$2:$AH$4612,MATCH('EPS 3.1.3'!$B142,NoSettings_v3!$A$2:$A$4612,0),MATCH('EPS 3.1.3'!O$1,NoSettings_v3!$C$1:$AH$1,0)),"")</f>
        <v>0</v>
      </c>
      <c r="P142" s="157">
        <f>IFERROR(INDEX(NoSettings_v3!$C$2:$AH$4612,MATCH('EPS 3.1.3'!$B142,NoSettings_v3!$A$2:$A$4612,0),MATCH('EPS 3.1.3'!P$1,NoSettings_v3!$C$1:$AH$1,0)),"")</f>
        <v>0</v>
      </c>
      <c r="Q142" s="157">
        <f>IFERROR(INDEX(NoSettings_v3!$C$2:$AH$4612,MATCH('EPS 3.1.3'!$B142,NoSettings_v3!$A$2:$A$4612,0),MATCH('EPS 3.1.3'!Q$1,NoSettings_v3!$C$1:$AH$1,0)),"")</f>
        <v>0</v>
      </c>
      <c r="R142" s="157">
        <f>IFERROR(INDEX(NoSettings_v3!$C$2:$AH$4612,MATCH('EPS 3.1.3'!$B142,NoSettings_v3!$A$2:$A$4612,0),MATCH('EPS 3.1.3'!R$1,NoSettings_v3!$C$1:$AH$1,0)),"")</f>
        <v>0</v>
      </c>
      <c r="S142" s="157">
        <f>IFERROR(INDEX(NoSettings_v3!$C$2:$AH$4612,MATCH('EPS 3.1.3'!$B142,NoSettings_v3!$A$2:$A$4612,0),MATCH('EPS 3.1.3'!S$1,NoSettings_v3!$C$1:$AH$1,0)),"")</f>
        <v>0</v>
      </c>
      <c r="T142" s="157">
        <f>IFERROR(INDEX(NoSettings_v3!$C$2:$AH$4612,MATCH('EPS 3.1.3'!$B142,NoSettings_v3!$A$2:$A$4612,0),MATCH('EPS 3.1.3'!T$1,NoSettings_v3!$C$1:$AH$1,0)),"")</f>
        <v>0</v>
      </c>
      <c r="U142" s="157">
        <f>IFERROR(INDEX(NoSettings_v3!$C$2:$AH$4612,MATCH('EPS 3.1.3'!$B142,NoSettings_v3!$A$2:$A$4612,0),MATCH('EPS 3.1.3'!U$1,NoSettings_v3!$C$1:$AH$1,0)),"")</f>
        <v>0</v>
      </c>
      <c r="V142" s="157">
        <f>IFERROR(INDEX(NoSettings_v3!$C$2:$AH$4612,MATCH('EPS 3.1.3'!$B142,NoSettings_v3!$A$2:$A$4612,0),MATCH('EPS 3.1.3'!V$1,NoSettings_v3!$C$1:$AH$1,0)),"")</f>
        <v>0</v>
      </c>
      <c r="W142" s="157">
        <f>IFERROR(INDEX(NoSettings_v3!$C$2:$AH$4612,MATCH('EPS 3.1.3'!$B142,NoSettings_v3!$A$2:$A$4612,0),MATCH('EPS 3.1.3'!W$1,NoSettings_v3!$C$1:$AH$1,0)),"")</f>
        <v>0</v>
      </c>
      <c r="X142" s="157">
        <f>IFERROR(INDEX(NoSettings_v3!$C$2:$AH$4612,MATCH('EPS 3.1.3'!$B142,NoSettings_v3!$A$2:$A$4612,0),MATCH('EPS 3.1.3'!X$1,NoSettings_v3!$C$1:$AH$1,0)),"")</f>
        <v>0</v>
      </c>
      <c r="Y142" s="157">
        <f>IFERROR(INDEX(NoSettings_v3!$C$2:$AH$4612,MATCH('EPS 3.1.3'!$B142,NoSettings_v3!$A$2:$A$4612,0),MATCH('EPS 3.1.3'!Y$1,NoSettings_v3!$C$1:$AH$1,0)),"")</f>
        <v>0</v>
      </c>
      <c r="Z142" s="157">
        <f>IFERROR(INDEX(NoSettings_v3!$C$2:$AH$4612,MATCH('EPS 3.1.3'!$B142,NoSettings_v3!$A$2:$A$4612,0),MATCH('EPS 3.1.3'!Z$1,NoSettings_v3!$C$1:$AH$1,0)),"")</f>
        <v>0</v>
      </c>
      <c r="AA142" s="157">
        <f>IFERROR(INDEX(NoSettings_v3!$C$2:$AH$4612,MATCH('EPS 3.1.3'!$B142,NoSettings_v3!$A$2:$A$4612,0),MATCH('EPS 3.1.3'!AA$1,NoSettings_v3!$C$1:$AH$1,0)),"")</f>
        <v>0</v>
      </c>
      <c r="AB142" s="157">
        <f>IFERROR(INDEX(NoSettings_v3!$C$2:$AH$4612,MATCH('EPS 3.1.3'!$B142,NoSettings_v3!$A$2:$A$4612,0),MATCH('EPS 3.1.3'!AB$1,NoSettings_v3!$C$1:$AH$1,0)),"")</f>
        <v>0</v>
      </c>
      <c r="AC142" s="157">
        <f>IFERROR(INDEX(NoSettings_v3!$C$2:$AH$4612,MATCH('EPS 3.1.3'!$B142,NoSettings_v3!$A$2:$A$4612,0),MATCH('EPS 3.1.3'!AC$1,NoSettings_v3!$C$1:$AH$1,0)),"")</f>
        <v>0</v>
      </c>
      <c r="AD142" s="157">
        <f>IFERROR(INDEX(NoSettings_v3!$C$2:$AH$4612,MATCH('EPS 3.1.3'!$B142,NoSettings_v3!$A$2:$A$4612,0),MATCH('EPS 3.1.3'!AD$1,NoSettings_v3!$C$1:$AH$1,0)),"")</f>
        <v>0</v>
      </c>
      <c r="AE142" s="157">
        <f>IFERROR(INDEX(NoSettings_v3!$C$2:$AH$4612,MATCH('EPS 3.1.3'!$B142,NoSettings_v3!$A$2:$A$4612,0),MATCH('EPS 3.1.3'!AE$1,NoSettings_v3!$C$1:$AH$1,0)),"")</f>
        <v>0</v>
      </c>
      <c r="AF142" s="157">
        <f>IFERROR(INDEX(NoSettings_v3!$C$2:$AH$4612,MATCH('EPS 3.1.3'!$B142,NoSettings_v3!$A$2:$A$4612,0),MATCH('EPS 3.1.3'!AF$1,NoSettings_v3!$C$1:$AH$1,0)),"")</f>
        <v>0</v>
      </c>
      <c r="AG142" s="157">
        <f>IFERROR(INDEX(NoSettings_v3!$C$2:$AH$4612,MATCH('EPS 3.1.3'!$B142,NoSettings_v3!$A$2:$A$4612,0),MATCH('EPS 3.1.3'!AG$1,NoSettings_v3!$C$1:$AH$1,0)),"")</f>
        <v>0</v>
      </c>
      <c r="AH142" s="157">
        <f>IFERROR(INDEX(NoSettings_v3!$C$2:$AH$4612,MATCH('EPS 3.1.3'!$B142,NoSettings_v3!$A$2:$A$4612,0),MATCH('EPS 3.1.3'!AH$1,NoSettings_v3!$C$1:$AH$1,0)),"")</f>
        <v>0</v>
      </c>
      <c r="AI142" s="157">
        <f>IFERROR(INDEX(NoSettings_v3!$C$2:$AH$4612,MATCH('EPS 3.1.3'!$B142,NoSettings_v3!$A$2:$A$4612,0),MATCH('EPS 3.1.3'!AI$1,NoSettings_v3!$C$1:$AH$1,0)),"")</f>
        <v>0</v>
      </c>
    </row>
    <row r="143" spans="1:35" x14ac:dyDescent="0.35">
      <c r="A143" s="127"/>
      <c r="B143" s="164" t="s">
        <v>1074</v>
      </c>
      <c r="C143" s="127" t="s">
        <v>964</v>
      </c>
      <c r="D143" s="157">
        <f>IFERROR(INDEX(NoSettings_v3!$C$2:$AH$4612,MATCH('EPS 3.1.3'!$B143,NoSettings_v3!$A$2:$A$4612,0),MATCH('EPS 3.1.3'!D$1,NoSettings_v3!$C$1:$AH$1,0)),"")</f>
        <v>0</v>
      </c>
      <c r="E143" s="157">
        <f>IFERROR(INDEX(NoSettings_v3!$C$2:$AH$4612,MATCH('EPS 3.1.3'!$B143,NoSettings_v3!$A$2:$A$4612,0),MATCH('EPS 3.1.3'!E$1,NoSettings_v3!$C$1:$AH$1,0)),"")</f>
        <v>0</v>
      </c>
      <c r="F143" s="157">
        <f>IFERROR(INDEX(NoSettings_v3!$C$2:$AH$4612,MATCH('EPS 3.1.3'!$B143,NoSettings_v3!$A$2:$A$4612,0),MATCH('EPS 3.1.3'!F$1,NoSettings_v3!$C$1:$AH$1,0)),"")</f>
        <v>0</v>
      </c>
      <c r="G143" s="157">
        <f>IFERROR(INDEX(NoSettings_v3!$C$2:$AH$4612,MATCH('EPS 3.1.3'!$B143,NoSettings_v3!$A$2:$A$4612,0),MATCH('EPS 3.1.3'!G$1,NoSettings_v3!$C$1:$AH$1,0)),"")</f>
        <v>0</v>
      </c>
      <c r="H143" s="157">
        <f>IFERROR(INDEX(NoSettings_v3!$C$2:$AH$4612,MATCH('EPS 3.1.3'!$B143,NoSettings_v3!$A$2:$A$4612,0),MATCH('EPS 3.1.3'!H$1,NoSettings_v3!$C$1:$AH$1,0)),"")</f>
        <v>0</v>
      </c>
      <c r="I143" s="157">
        <f>IFERROR(INDEX(NoSettings_v3!$C$2:$AH$4612,MATCH('EPS 3.1.3'!$B143,NoSettings_v3!$A$2:$A$4612,0),MATCH('EPS 3.1.3'!I$1,NoSettings_v3!$C$1:$AH$1,0)),"")</f>
        <v>0</v>
      </c>
      <c r="J143" s="157">
        <f>IFERROR(INDEX(NoSettings_v3!$C$2:$AH$4612,MATCH('EPS 3.1.3'!$B143,NoSettings_v3!$A$2:$A$4612,0),MATCH('EPS 3.1.3'!J$1,NoSettings_v3!$C$1:$AH$1,0)),"")</f>
        <v>0</v>
      </c>
      <c r="K143" s="157">
        <f>IFERROR(INDEX(NoSettings_v3!$C$2:$AH$4612,MATCH('EPS 3.1.3'!$B143,NoSettings_v3!$A$2:$A$4612,0),MATCH('EPS 3.1.3'!K$1,NoSettings_v3!$C$1:$AH$1,0)),"")</f>
        <v>0</v>
      </c>
      <c r="L143" s="157">
        <f>IFERROR(INDEX(NoSettings_v3!$C$2:$AH$4612,MATCH('EPS 3.1.3'!$B143,NoSettings_v3!$A$2:$A$4612,0),MATCH('EPS 3.1.3'!L$1,NoSettings_v3!$C$1:$AH$1,0)),"")</f>
        <v>0</v>
      </c>
      <c r="M143" s="157">
        <f>IFERROR(INDEX(NoSettings_v3!$C$2:$AH$4612,MATCH('EPS 3.1.3'!$B143,NoSettings_v3!$A$2:$A$4612,0),MATCH('EPS 3.1.3'!M$1,NoSettings_v3!$C$1:$AH$1,0)),"")</f>
        <v>0</v>
      </c>
      <c r="N143" s="157">
        <f>IFERROR(INDEX(NoSettings_v3!$C$2:$AH$4612,MATCH('EPS 3.1.3'!$B143,NoSettings_v3!$A$2:$A$4612,0),MATCH('EPS 3.1.3'!N$1,NoSettings_v3!$C$1:$AH$1,0)),"")</f>
        <v>0</v>
      </c>
      <c r="O143" s="157">
        <f>IFERROR(INDEX(NoSettings_v3!$C$2:$AH$4612,MATCH('EPS 3.1.3'!$B143,NoSettings_v3!$A$2:$A$4612,0),MATCH('EPS 3.1.3'!O$1,NoSettings_v3!$C$1:$AH$1,0)),"")</f>
        <v>0</v>
      </c>
      <c r="P143" s="157">
        <f>IFERROR(INDEX(NoSettings_v3!$C$2:$AH$4612,MATCH('EPS 3.1.3'!$B143,NoSettings_v3!$A$2:$A$4612,0),MATCH('EPS 3.1.3'!P$1,NoSettings_v3!$C$1:$AH$1,0)),"")</f>
        <v>0</v>
      </c>
      <c r="Q143" s="157">
        <f>IFERROR(INDEX(NoSettings_v3!$C$2:$AH$4612,MATCH('EPS 3.1.3'!$B143,NoSettings_v3!$A$2:$A$4612,0),MATCH('EPS 3.1.3'!Q$1,NoSettings_v3!$C$1:$AH$1,0)),"")</f>
        <v>0</v>
      </c>
      <c r="R143" s="157">
        <f>IFERROR(INDEX(NoSettings_v3!$C$2:$AH$4612,MATCH('EPS 3.1.3'!$B143,NoSettings_v3!$A$2:$A$4612,0),MATCH('EPS 3.1.3'!R$1,NoSettings_v3!$C$1:$AH$1,0)),"")</f>
        <v>0</v>
      </c>
      <c r="S143" s="157">
        <f>IFERROR(INDEX(NoSettings_v3!$C$2:$AH$4612,MATCH('EPS 3.1.3'!$B143,NoSettings_v3!$A$2:$A$4612,0),MATCH('EPS 3.1.3'!S$1,NoSettings_v3!$C$1:$AH$1,0)),"")</f>
        <v>0</v>
      </c>
      <c r="T143" s="157">
        <f>IFERROR(INDEX(NoSettings_v3!$C$2:$AH$4612,MATCH('EPS 3.1.3'!$B143,NoSettings_v3!$A$2:$A$4612,0),MATCH('EPS 3.1.3'!T$1,NoSettings_v3!$C$1:$AH$1,0)),"")</f>
        <v>0</v>
      </c>
      <c r="U143" s="157">
        <f>IFERROR(INDEX(NoSettings_v3!$C$2:$AH$4612,MATCH('EPS 3.1.3'!$B143,NoSettings_v3!$A$2:$A$4612,0),MATCH('EPS 3.1.3'!U$1,NoSettings_v3!$C$1:$AH$1,0)),"")</f>
        <v>0</v>
      </c>
      <c r="V143" s="157">
        <f>IFERROR(INDEX(NoSettings_v3!$C$2:$AH$4612,MATCH('EPS 3.1.3'!$B143,NoSettings_v3!$A$2:$A$4612,0),MATCH('EPS 3.1.3'!V$1,NoSettings_v3!$C$1:$AH$1,0)),"")</f>
        <v>0</v>
      </c>
      <c r="W143" s="157">
        <f>IFERROR(INDEX(NoSettings_v3!$C$2:$AH$4612,MATCH('EPS 3.1.3'!$B143,NoSettings_v3!$A$2:$A$4612,0),MATCH('EPS 3.1.3'!W$1,NoSettings_v3!$C$1:$AH$1,0)),"")</f>
        <v>0</v>
      </c>
      <c r="X143" s="157">
        <f>IFERROR(INDEX(NoSettings_v3!$C$2:$AH$4612,MATCH('EPS 3.1.3'!$B143,NoSettings_v3!$A$2:$A$4612,0),MATCH('EPS 3.1.3'!X$1,NoSettings_v3!$C$1:$AH$1,0)),"")</f>
        <v>0</v>
      </c>
      <c r="Y143" s="157">
        <f>IFERROR(INDEX(NoSettings_v3!$C$2:$AH$4612,MATCH('EPS 3.1.3'!$B143,NoSettings_v3!$A$2:$A$4612,0),MATCH('EPS 3.1.3'!Y$1,NoSettings_v3!$C$1:$AH$1,0)),"")</f>
        <v>0</v>
      </c>
      <c r="Z143" s="157">
        <f>IFERROR(INDEX(NoSettings_v3!$C$2:$AH$4612,MATCH('EPS 3.1.3'!$B143,NoSettings_v3!$A$2:$A$4612,0),MATCH('EPS 3.1.3'!Z$1,NoSettings_v3!$C$1:$AH$1,0)),"")</f>
        <v>0</v>
      </c>
      <c r="AA143" s="157">
        <f>IFERROR(INDEX(NoSettings_v3!$C$2:$AH$4612,MATCH('EPS 3.1.3'!$B143,NoSettings_v3!$A$2:$A$4612,0),MATCH('EPS 3.1.3'!AA$1,NoSettings_v3!$C$1:$AH$1,0)),"")</f>
        <v>0</v>
      </c>
      <c r="AB143" s="157">
        <f>IFERROR(INDEX(NoSettings_v3!$C$2:$AH$4612,MATCH('EPS 3.1.3'!$B143,NoSettings_v3!$A$2:$A$4612,0),MATCH('EPS 3.1.3'!AB$1,NoSettings_v3!$C$1:$AH$1,0)),"")</f>
        <v>0</v>
      </c>
      <c r="AC143" s="157">
        <f>IFERROR(INDEX(NoSettings_v3!$C$2:$AH$4612,MATCH('EPS 3.1.3'!$B143,NoSettings_v3!$A$2:$A$4612,0),MATCH('EPS 3.1.3'!AC$1,NoSettings_v3!$C$1:$AH$1,0)),"")</f>
        <v>0</v>
      </c>
      <c r="AD143" s="157">
        <f>IFERROR(INDEX(NoSettings_v3!$C$2:$AH$4612,MATCH('EPS 3.1.3'!$B143,NoSettings_v3!$A$2:$A$4612,0),MATCH('EPS 3.1.3'!AD$1,NoSettings_v3!$C$1:$AH$1,0)),"")</f>
        <v>0</v>
      </c>
      <c r="AE143" s="157">
        <f>IFERROR(INDEX(NoSettings_v3!$C$2:$AH$4612,MATCH('EPS 3.1.3'!$B143,NoSettings_v3!$A$2:$A$4612,0),MATCH('EPS 3.1.3'!AE$1,NoSettings_v3!$C$1:$AH$1,0)),"")</f>
        <v>0</v>
      </c>
      <c r="AF143" s="157">
        <f>IFERROR(INDEX(NoSettings_v3!$C$2:$AH$4612,MATCH('EPS 3.1.3'!$B143,NoSettings_v3!$A$2:$A$4612,0),MATCH('EPS 3.1.3'!AF$1,NoSettings_v3!$C$1:$AH$1,0)),"")</f>
        <v>0</v>
      </c>
      <c r="AG143" s="157">
        <f>IFERROR(INDEX(NoSettings_v3!$C$2:$AH$4612,MATCH('EPS 3.1.3'!$B143,NoSettings_v3!$A$2:$A$4612,0),MATCH('EPS 3.1.3'!AG$1,NoSettings_v3!$C$1:$AH$1,0)),"")</f>
        <v>0</v>
      </c>
      <c r="AH143" s="157">
        <f>IFERROR(INDEX(NoSettings_v3!$C$2:$AH$4612,MATCH('EPS 3.1.3'!$B143,NoSettings_v3!$A$2:$A$4612,0),MATCH('EPS 3.1.3'!AH$1,NoSettings_v3!$C$1:$AH$1,0)),"")</f>
        <v>0</v>
      </c>
      <c r="AI143" s="157">
        <f>IFERROR(INDEX(NoSettings_v3!$C$2:$AH$4612,MATCH('EPS 3.1.3'!$B143,NoSettings_v3!$A$2:$A$4612,0),MATCH('EPS 3.1.3'!AI$1,NoSettings_v3!$C$1:$AH$1,0)),"")</f>
        <v>0</v>
      </c>
    </row>
    <row r="144" spans="1:35" x14ac:dyDescent="0.35">
      <c r="A144" s="127"/>
      <c r="B144" s="164" t="s">
        <v>1075</v>
      </c>
      <c r="C144" s="127" t="s">
        <v>964</v>
      </c>
      <c r="D144" s="157">
        <f>IFERROR(INDEX(NoSettings_v3!$C$2:$AH$4612,MATCH('EPS 3.1.3'!$B144,NoSettings_v3!$A$2:$A$4612,0),MATCH('EPS 3.1.3'!D$1,NoSettings_v3!$C$1:$AH$1,0)),"")</f>
        <v>0</v>
      </c>
      <c r="E144" s="157">
        <f>IFERROR(INDEX(NoSettings_v3!$C$2:$AH$4612,MATCH('EPS 3.1.3'!$B144,NoSettings_v3!$A$2:$A$4612,0),MATCH('EPS 3.1.3'!E$1,NoSettings_v3!$C$1:$AH$1,0)),"")</f>
        <v>0</v>
      </c>
      <c r="F144" s="157">
        <f>IFERROR(INDEX(NoSettings_v3!$C$2:$AH$4612,MATCH('EPS 3.1.3'!$B144,NoSettings_v3!$A$2:$A$4612,0),MATCH('EPS 3.1.3'!F$1,NoSettings_v3!$C$1:$AH$1,0)),"")</f>
        <v>0</v>
      </c>
      <c r="G144" s="157">
        <f>IFERROR(INDEX(NoSettings_v3!$C$2:$AH$4612,MATCH('EPS 3.1.3'!$B144,NoSettings_v3!$A$2:$A$4612,0),MATCH('EPS 3.1.3'!G$1,NoSettings_v3!$C$1:$AH$1,0)),"")</f>
        <v>0</v>
      </c>
      <c r="H144" s="157">
        <f>IFERROR(INDEX(NoSettings_v3!$C$2:$AH$4612,MATCH('EPS 3.1.3'!$B144,NoSettings_v3!$A$2:$A$4612,0),MATCH('EPS 3.1.3'!H$1,NoSettings_v3!$C$1:$AH$1,0)),"")</f>
        <v>0</v>
      </c>
      <c r="I144" s="157">
        <f>IFERROR(INDEX(NoSettings_v3!$C$2:$AH$4612,MATCH('EPS 3.1.3'!$B144,NoSettings_v3!$A$2:$A$4612,0),MATCH('EPS 3.1.3'!I$1,NoSettings_v3!$C$1:$AH$1,0)),"")</f>
        <v>0</v>
      </c>
      <c r="J144" s="157">
        <f>IFERROR(INDEX(NoSettings_v3!$C$2:$AH$4612,MATCH('EPS 3.1.3'!$B144,NoSettings_v3!$A$2:$A$4612,0),MATCH('EPS 3.1.3'!J$1,NoSettings_v3!$C$1:$AH$1,0)),"")</f>
        <v>0</v>
      </c>
      <c r="K144" s="157">
        <f>IFERROR(INDEX(NoSettings_v3!$C$2:$AH$4612,MATCH('EPS 3.1.3'!$B144,NoSettings_v3!$A$2:$A$4612,0),MATCH('EPS 3.1.3'!K$1,NoSettings_v3!$C$1:$AH$1,0)),"")</f>
        <v>0</v>
      </c>
      <c r="L144" s="157">
        <f>IFERROR(INDEX(NoSettings_v3!$C$2:$AH$4612,MATCH('EPS 3.1.3'!$B144,NoSettings_v3!$A$2:$A$4612,0),MATCH('EPS 3.1.3'!L$1,NoSettings_v3!$C$1:$AH$1,0)),"")</f>
        <v>0</v>
      </c>
      <c r="M144" s="157">
        <f>IFERROR(INDEX(NoSettings_v3!$C$2:$AH$4612,MATCH('EPS 3.1.3'!$B144,NoSettings_v3!$A$2:$A$4612,0),MATCH('EPS 3.1.3'!M$1,NoSettings_v3!$C$1:$AH$1,0)),"")</f>
        <v>0</v>
      </c>
      <c r="N144" s="157">
        <f>IFERROR(INDEX(NoSettings_v3!$C$2:$AH$4612,MATCH('EPS 3.1.3'!$B144,NoSettings_v3!$A$2:$A$4612,0),MATCH('EPS 3.1.3'!N$1,NoSettings_v3!$C$1:$AH$1,0)),"")</f>
        <v>0</v>
      </c>
      <c r="O144" s="157">
        <f>IFERROR(INDEX(NoSettings_v3!$C$2:$AH$4612,MATCH('EPS 3.1.3'!$B144,NoSettings_v3!$A$2:$A$4612,0),MATCH('EPS 3.1.3'!O$1,NoSettings_v3!$C$1:$AH$1,0)),"")</f>
        <v>0</v>
      </c>
      <c r="P144" s="157">
        <f>IFERROR(INDEX(NoSettings_v3!$C$2:$AH$4612,MATCH('EPS 3.1.3'!$B144,NoSettings_v3!$A$2:$A$4612,0),MATCH('EPS 3.1.3'!P$1,NoSettings_v3!$C$1:$AH$1,0)),"")</f>
        <v>0</v>
      </c>
      <c r="Q144" s="157">
        <f>IFERROR(INDEX(NoSettings_v3!$C$2:$AH$4612,MATCH('EPS 3.1.3'!$B144,NoSettings_v3!$A$2:$A$4612,0),MATCH('EPS 3.1.3'!Q$1,NoSettings_v3!$C$1:$AH$1,0)),"")</f>
        <v>0</v>
      </c>
      <c r="R144" s="157">
        <f>IFERROR(INDEX(NoSettings_v3!$C$2:$AH$4612,MATCH('EPS 3.1.3'!$B144,NoSettings_v3!$A$2:$A$4612,0),MATCH('EPS 3.1.3'!R$1,NoSettings_v3!$C$1:$AH$1,0)),"")</f>
        <v>0</v>
      </c>
      <c r="S144" s="157">
        <f>IFERROR(INDEX(NoSettings_v3!$C$2:$AH$4612,MATCH('EPS 3.1.3'!$B144,NoSettings_v3!$A$2:$A$4612,0),MATCH('EPS 3.1.3'!S$1,NoSettings_v3!$C$1:$AH$1,0)),"")</f>
        <v>0</v>
      </c>
      <c r="T144" s="157">
        <f>IFERROR(INDEX(NoSettings_v3!$C$2:$AH$4612,MATCH('EPS 3.1.3'!$B144,NoSettings_v3!$A$2:$A$4612,0),MATCH('EPS 3.1.3'!T$1,NoSettings_v3!$C$1:$AH$1,0)),"")</f>
        <v>0</v>
      </c>
      <c r="U144" s="157">
        <f>IFERROR(INDEX(NoSettings_v3!$C$2:$AH$4612,MATCH('EPS 3.1.3'!$B144,NoSettings_v3!$A$2:$A$4612,0),MATCH('EPS 3.1.3'!U$1,NoSettings_v3!$C$1:$AH$1,0)),"")</f>
        <v>0</v>
      </c>
      <c r="V144" s="157">
        <f>IFERROR(INDEX(NoSettings_v3!$C$2:$AH$4612,MATCH('EPS 3.1.3'!$B144,NoSettings_v3!$A$2:$A$4612,0),MATCH('EPS 3.1.3'!V$1,NoSettings_v3!$C$1:$AH$1,0)),"")</f>
        <v>0</v>
      </c>
      <c r="W144" s="157">
        <f>IFERROR(INDEX(NoSettings_v3!$C$2:$AH$4612,MATCH('EPS 3.1.3'!$B144,NoSettings_v3!$A$2:$A$4612,0),MATCH('EPS 3.1.3'!W$1,NoSettings_v3!$C$1:$AH$1,0)),"")</f>
        <v>0</v>
      </c>
      <c r="X144" s="157">
        <f>IFERROR(INDEX(NoSettings_v3!$C$2:$AH$4612,MATCH('EPS 3.1.3'!$B144,NoSettings_v3!$A$2:$A$4612,0),MATCH('EPS 3.1.3'!X$1,NoSettings_v3!$C$1:$AH$1,0)),"")</f>
        <v>0</v>
      </c>
      <c r="Y144" s="157">
        <f>IFERROR(INDEX(NoSettings_v3!$C$2:$AH$4612,MATCH('EPS 3.1.3'!$B144,NoSettings_v3!$A$2:$A$4612,0),MATCH('EPS 3.1.3'!Y$1,NoSettings_v3!$C$1:$AH$1,0)),"")</f>
        <v>0</v>
      </c>
      <c r="Z144" s="157">
        <f>IFERROR(INDEX(NoSettings_v3!$C$2:$AH$4612,MATCH('EPS 3.1.3'!$B144,NoSettings_v3!$A$2:$A$4612,0),MATCH('EPS 3.1.3'!Z$1,NoSettings_v3!$C$1:$AH$1,0)),"")</f>
        <v>0</v>
      </c>
      <c r="AA144" s="157">
        <f>IFERROR(INDEX(NoSettings_v3!$C$2:$AH$4612,MATCH('EPS 3.1.3'!$B144,NoSettings_v3!$A$2:$A$4612,0),MATCH('EPS 3.1.3'!AA$1,NoSettings_v3!$C$1:$AH$1,0)),"")</f>
        <v>0</v>
      </c>
      <c r="AB144" s="157">
        <f>IFERROR(INDEX(NoSettings_v3!$C$2:$AH$4612,MATCH('EPS 3.1.3'!$B144,NoSettings_v3!$A$2:$A$4612,0),MATCH('EPS 3.1.3'!AB$1,NoSettings_v3!$C$1:$AH$1,0)),"")</f>
        <v>0</v>
      </c>
      <c r="AC144" s="157">
        <f>IFERROR(INDEX(NoSettings_v3!$C$2:$AH$4612,MATCH('EPS 3.1.3'!$B144,NoSettings_v3!$A$2:$A$4612,0),MATCH('EPS 3.1.3'!AC$1,NoSettings_v3!$C$1:$AH$1,0)),"")</f>
        <v>0</v>
      </c>
      <c r="AD144" s="157">
        <f>IFERROR(INDEX(NoSettings_v3!$C$2:$AH$4612,MATCH('EPS 3.1.3'!$B144,NoSettings_v3!$A$2:$A$4612,0),MATCH('EPS 3.1.3'!AD$1,NoSettings_v3!$C$1:$AH$1,0)),"")</f>
        <v>0</v>
      </c>
      <c r="AE144" s="157">
        <f>IFERROR(INDEX(NoSettings_v3!$C$2:$AH$4612,MATCH('EPS 3.1.3'!$B144,NoSettings_v3!$A$2:$A$4612,0),MATCH('EPS 3.1.3'!AE$1,NoSettings_v3!$C$1:$AH$1,0)),"")</f>
        <v>0</v>
      </c>
      <c r="AF144" s="157">
        <f>IFERROR(INDEX(NoSettings_v3!$C$2:$AH$4612,MATCH('EPS 3.1.3'!$B144,NoSettings_v3!$A$2:$A$4612,0),MATCH('EPS 3.1.3'!AF$1,NoSettings_v3!$C$1:$AH$1,0)),"")</f>
        <v>0</v>
      </c>
      <c r="AG144" s="157">
        <f>IFERROR(INDEX(NoSettings_v3!$C$2:$AH$4612,MATCH('EPS 3.1.3'!$B144,NoSettings_v3!$A$2:$A$4612,0),MATCH('EPS 3.1.3'!AG$1,NoSettings_v3!$C$1:$AH$1,0)),"")</f>
        <v>0</v>
      </c>
      <c r="AH144" s="157">
        <f>IFERROR(INDEX(NoSettings_v3!$C$2:$AH$4612,MATCH('EPS 3.1.3'!$B144,NoSettings_v3!$A$2:$A$4612,0),MATCH('EPS 3.1.3'!AH$1,NoSettings_v3!$C$1:$AH$1,0)),"")</f>
        <v>0</v>
      </c>
      <c r="AI144" s="157">
        <f>IFERROR(INDEX(NoSettings_v3!$C$2:$AH$4612,MATCH('EPS 3.1.3'!$B144,NoSettings_v3!$A$2:$A$4612,0),MATCH('EPS 3.1.3'!AI$1,NoSettings_v3!$C$1:$AH$1,0)),"")</f>
        <v>0</v>
      </c>
    </row>
    <row r="145" spans="1:35" x14ac:dyDescent="0.35">
      <c r="A145" s="127"/>
      <c r="B145" s="164" t="s">
        <v>1076</v>
      </c>
      <c r="C145" s="127" t="s">
        <v>964</v>
      </c>
      <c r="D145" s="157">
        <f>IFERROR(INDEX(NoSettings_v3!$C$2:$AH$4612,MATCH('EPS 3.1.3'!$B145,NoSettings_v3!$A$2:$A$4612,0),MATCH('EPS 3.1.3'!D$1,NoSettings_v3!$C$1:$AH$1,0)),"")</f>
        <v>0</v>
      </c>
      <c r="E145" s="157">
        <f>IFERROR(INDEX(NoSettings_v3!$C$2:$AH$4612,MATCH('EPS 3.1.3'!$B145,NoSettings_v3!$A$2:$A$4612,0),MATCH('EPS 3.1.3'!E$1,NoSettings_v3!$C$1:$AH$1,0)),"")</f>
        <v>0</v>
      </c>
      <c r="F145" s="157">
        <f>IFERROR(INDEX(NoSettings_v3!$C$2:$AH$4612,MATCH('EPS 3.1.3'!$B145,NoSettings_v3!$A$2:$A$4612,0),MATCH('EPS 3.1.3'!F$1,NoSettings_v3!$C$1:$AH$1,0)),"")</f>
        <v>0</v>
      </c>
      <c r="G145" s="157">
        <f>IFERROR(INDEX(NoSettings_v3!$C$2:$AH$4612,MATCH('EPS 3.1.3'!$B145,NoSettings_v3!$A$2:$A$4612,0),MATCH('EPS 3.1.3'!G$1,NoSettings_v3!$C$1:$AH$1,0)),"")</f>
        <v>0</v>
      </c>
      <c r="H145" s="157">
        <f>IFERROR(INDEX(NoSettings_v3!$C$2:$AH$4612,MATCH('EPS 3.1.3'!$B145,NoSettings_v3!$A$2:$A$4612,0),MATCH('EPS 3.1.3'!H$1,NoSettings_v3!$C$1:$AH$1,0)),"")</f>
        <v>0</v>
      </c>
      <c r="I145" s="157">
        <f>IFERROR(INDEX(NoSettings_v3!$C$2:$AH$4612,MATCH('EPS 3.1.3'!$B145,NoSettings_v3!$A$2:$A$4612,0),MATCH('EPS 3.1.3'!I$1,NoSettings_v3!$C$1:$AH$1,0)),"")</f>
        <v>0</v>
      </c>
      <c r="J145" s="157">
        <f>IFERROR(INDEX(NoSettings_v3!$C$2:$AH$4612,MATCH('EPS 3.1.3'!$B145,NoSettings_v3!$A$2:$A$4612,0),MATCH('EPS 3.1.3'!J$1,NoSettings_v3!$C$1:$AH$1,0)),"")</f>
        <v>0</v>
      </c>
      <c r="K145" s="157">
        <f>IFERROR(INDEX(NoSettings_v3!$C$2:$AH$4612,MATCH('EPS 3.1.3'!$B145,NoSettings_v3!$A$2:$A$4612,0),MATCH('EPS 3.1.3'!K$1,NoSettings_v3!$C$1:$AH$1,0)),"")</f>
        <v>0</v>
      </c>
      <c r="L145" s="157">
        <f>IFERROR(INDEX(NoSettings_v3!$C$2:$AH$4612,MATCH('EPS 3.1.3'!$B145,NoSettings_v3!$A$2:$A$4612,0),MATCH('EPS 3.1.3'!L$1,NoSettings_v3!$C$1:$AH$1,0)),"")</f>
        <v>0</v>
      </c>
      <c r="M145" s="157">
        <f>IFERROR(INDEX(NoSettings_v3!$C$2:$AH$4612,MATCH('EPS 3.1.3'!$B145,NoSettings_v3!$A$2:$A$4612,0),MATCH('EPS 3.1.3'!M$1,NoSettings_v3!$C$1:$AH$1,0)),"")</f>
        <v>0</v>
      </c>
      <c r="N145" s="157">
        <f>IFERROR(INDEX(NoSettings_v3!$C$2:$AH$4612,MATCH('EPS 3.1.3'!$B145,NoSettings_v3!$A$2:$A$4612,0),MATCH('EPS 3.1.3'!N$1,NoSettings_v3!$C$1:$AH$1,0)),"")</f>
        <v>0</v>
      </c>
      <c r="O145" s="157">
        <f>IFERROR(INDEX(NoSettings_v3!$C$2:$AH$4612,MATCH('EPS 3.1.3'!$B145,NoSettings_v3!$A$2:$A$4612,0),MATCH('EPS 3.1.3'!O$1,NoSettings_v3!$C$1:$AH$1,0)),"")</f>
        <v>0</v>
      </c>
      <c r="P145" s="157">
        <f>IFERROR(INDEX(NoSettings_v3!$C$2:$AH$4612,MATCH('EPS 3.1.3'!$B145,NoSettings_v3!$A$2:$A$4612,0),MATCH('EPS 3.1.3'!P$1,NoSettings_v3!$C$1:$AH$1,0)),"")</f>
        <v>0</v>
      </c>
      <c r="Q145" s="157">
        <f>IFERROR(INDEX(NoSettings_v3!$C$2:$AH$4612,MATCH('EPS 3.1.3'!$B145,NoSettings_v3!$A$2:$A$4612,0),MATCH('EPS 3.1.3'!Q$1,NoSettings_v3!$C$1:$AH$1,0)),"")</f>
        <v>0</v>
      </c>
      <c r="R145" s="157">
        <f>IFERROR(INDEX(NoSettings_v3!$C$2:$AH$4612,MATCH('EPS 3.1.3'!$B145,NoSettings_v3!$A$2:$A$4612,0),MATCH('EPS 3.1.3'!R$1,NoSettings_v3!$C$1:$AH$1,0)),"")</f>
        <v>0</v>
      </c>
      <c r="S145" s="157">
        <f>IFERROR(INDEX(NoSettings_v3!$C$2:$AH$4612,MATCH('EPS 3.1.3'!$B145,NoSettings_v3!$A$2:$A$4612,0),MATCH('EPS 3.1.3'!S$1,NoSettings_v3!$C$1:$AH$1,0)),"")</f>
        <v>0</v>
      </c>
      <c r="T145" s="157">
        <f>IFERROR(INDEX(NoSettings_v3!$C$2:$AH$4612,MATCH('EPS 3.1.3'!$B145,NoSettings_v3!$A$2:$A$4612,0),MATCH('EPS 3.1.3'!T$1,NoSettings_v3!$C$1:$AH$1,0)),"")</f>
        <v>0</v>
      </c>
      <c r="U145" s="157">
        <f>IFERROR(INDEX(NoSettings_v3!$C$2:$AH$4612,MATCH('EPS 3.1.3'!$B145,NoSettings_v3!$A$2:$A$4612,0),MATCH('EPS 3.1.3'!U$1,NoSettings_v3!$C$1:$AH$1,0)),"")</f>
        <v>0</v>
      </c>
      <c r="V145" s="157">
        <f>IFERROR(INDEX(NoSettings_v3!$C$2:$AH$4612,MATCH('EPS 3.1.3'!$B145,NoSettings_v3!$A$2:$A$4612,0),MATCH('EPS 3.1.3'!V$1,NoSettings_v3!$C$1:$AH$1,0)),"")</f>
        <v>0</v>
      </c>
      <c r="W145" s="157">
        <f>IFERROR(INDEX(NoSettings_v3!$C$2:$AH$4612,MATCH('EPS 3.1.3'!$B145,NoSettings_v3!$A$2:$A$4612,0),MATCH('EPS 3.1.3'!W$1,NoSettings_v3!$C$1:$AH$1,0)),"")</f>
        <v>0</v>
      </c>
      <c r="X145" s="157">
        <f>IFERROR(INDEX(NoSettings_v3!$C$2:$AH$4612,MATCH('EPS 3.1.3'!$B145,NoSettings_v3!$A$2:$A$4612,0),MATCH('EPS 3.1.3'!X$1,NoSettings_v3!$C$1:$AH$1,0)),"")</f>
        <v>0</v>
      </c>
      <c r="Y145" s="157">
        <f>IFERROR(INDEX(NoSettings_v3!$C$2:$AH$4612,MATCH('EPS 3.1.3'!$B145,NoSettings_v3!$A$2:$A$4612,0),MATCH('EPS 3.1.3'!Y$1,NoSettings_v3!$C$1:$AH$1,0)),"")</f>
        <v>0</v>
      </c>
      <c r="Z145" s="157">
        <f>IFERROR(INDEX(NoSettings_v3!$C$2:$AH$4612,MATCH('EPS 3.1.3'!$B145,NoSettings_v3!$A$2:$A$4612,0),MATCH('EPS 3.1.3'!Z$1,NoSettings_v3!$C$1:$AH$1,0)),"")</f>
        <v>0</v>
      </c>
      <c r="AA145" s="157">
        <f>IFERROR(INDEX(NoSettings_v3!$C$2:$AH$4612,MATCH('EPS 3.1.3'!$B145,NoSettings_v3!$A$2:$A$4612,0),MATCH('EPS 3.1.3'!AA$1,NoSettings_v3!$C$1:$AH$1,0)),"")</f>
        <v>0</v>
      </c>
      <c r="AB145" s="157">
        <f>IFERROR(INDEX(NoSettings_v3!$C$2:$AH$4612,MATCH('EPS 3.1.3'!$B145,NoSettings_v3!$A$2:$A$4612,0),MATCH('EPS 3.1.3'!AB$1,NoSettings_v3!$C$1:$AH$1,0)),"")</f>
        <v>0</v>
      </c>
      <c r="AC145" s="157">
        <f>IFERROR(INDEX(NoSettings_v3!$C$2:$AH$4612,MATCH('EPS 3.1.3'!$B145,NoSettings_v3!$A$2:$A$4612,0),MATCH('EPS 3.1.3'!AC$1,NoSettings_v3!$C$1:$AH$1,0)),"")</f>
        <v>0</v>
      </c>
      <c r="AD145" s="157">
        <f>IFERROR(INDEX(NoSettings_v3!$C$2:$AH$4612,MATCH('EPS 3.1.3'!$B145,NoSettings_v3!$A$2:$A$4612,0),MATCH('EPS 3.1.3'!AD$1,NoSettings_v3!$C$1:$AH$1,0)),"")</f>
        <v>0</v>
      </c>
      <c r="AE145" s="157">
        <f>IFERROR(INDEX(NoSettings_v3!$C$2:$AH$4612,MATCH('EPS 3.1.3'!$B145,NoSettings_v3!$A$2:$A$4612,0),MATCH('EPS 3.1.3'!AE$1,NoSettings_v3!$C$1:$AH$1,0)),"")</f>
        <v>0</v>
      </c>
      <c r="AF145" s="157">
        <f>IFERROR(INDEX(NoSettings_v3!$C$2:$AH$4612,MATCH('EPS 3.1.3'!$B145,NoSettings_v3!$A$2:$A$4612,0),MATCH('EPS 3.1.3'!AF$1,NoSettings_v3!$C$1:$AH$1,0)),"")</f>
        <v>0</v>
      </c>
      <c r="AG145" s="157">
        <f>IFERROR(INDEX(NoSettings_v3!$C$2:$AH$4612,MATCH('EPS 3.1.3'!$B145,NoSettings_v3!$A$2:$A$4612,0),MATCH('EPS 3.1.3'!AG$1,NoSettings_v3!$C$1:$AH$1,0)),"")</f>
        <v>0</v>
      </c>
      <c r="AH145" s="157">
        <f>IFERROR(INDEX(NoSettings_v3!$C$2:$AH$4612,MATCH('EPS 3.1.3'!$B145,NoSettings_v3!$A$2:$A$4612,0),MATCH('EPS 3.1.3'!AH$1,NoSettings_v3!$C$1:$AH$1,0)),"")</f>
        <v>0</v>
      </c>
      <c r="AI145" s="157">
        <f>IFERROR(INDEX(NoSettings_v3!$C$2:$AH$4612,MATCH('EPS 3.1.3'!$B145,NoSettings_v3!$A$2:$A$4612,0),MATCH('EPS 3.1.3'!AI$1,NoSettings_v3!$C$1:$AH$1,0)),"")</f>
        <v>0</v>
      </c>
    </row>
    <row r="146" spans="1:35" x14ac:dyDescent="0.35">
      <c r="A146" s="127"/>
      <c r="B146" s="164" t="s">
        <v>1077</v>
      </c>
      <c r="C146" s="127" t="s">
        <v>964</v>
      </c>
      <c r="D146" s="157">
        <f>IFERROR(INDEX(NoSettings_v3!$C$2:$AH$4612,MATCH('EPS 3.1.3'!$B146,NoSettings_v3!$A$2:$A$4612,0),MATCH('EPS 3.1.3'!D$1,NoSettings_v3!$C$1:$AH$1,0)),"")</f>
        <v>0</v>
      </c>
      <c r="E146" s="157">
        <f>IFERROR(INDEX(NoSettings_v3!$C$2:$AH$4612,MATCH('EPS 3.1.3'!$B146,NoSettings_v3!$A$2:$A$4612,0),MATCH('EPS 3.1.3'!E$1,NoSettings_v3!$C$1:$AH$1,0)),"")</f>
        <v>0</v>
      </c>
      <c r="F146" s="157">
        <f>IFERROR(INDEX(NoSettings_v3!$C$2:$AH$4612,MATCH('EPS 3.1.3'!$B146,NoSettings_v3!$A$2:$A$4612,0),MATCH('EPS 3.1.3'!F$1,NoSettings_v3!$C$1:$AH$1,0)),"")</f>
        <v>0</v>
      </c>
      <c r="G146" s="157">
        <f>IFERROR(INDEX(NoSettings_v3!$C$2:$AH$4612,MATCH('EPS 3.1.3'!$B146,NoSettings_v3!$A$2:$A$4612,0),MATCH('EPS 3.1.3'!G$1,NoSettings_v3!$C$1:$AH$1,0)),"")</f>
        <v>0</v>
      </c>
      <c r="H146" s="157">
        <f>IFERROR(INDEX(NoSettings_v3!$C$2:$AH$4612,MATCH('EPS 3.1.3'!$B146,NoSettings_v3!$A$2:$A$4612,0),MATCH('EPS 3.1.3'!H$1,NoSettings_v3!$C$1:$AH$1,0)),"")</f>
        <v>0</v>
      </c>
      <c r="I146" s="157">
        <f>IFERROR(INDEX(NoSettings_v3!$C$2:$AH$4612,MATCH('EPS 3.1.3'!$B146,NoSettings_v3!$A$2:$A$4612,0),MATCH('EPS 3.1.3'!I$1,NoSettings_v3!$C$1:$AH$1,0)),"")</f>
        <v>0</v>
      </c>
      <c r="J146" s="157">
        <f>IFERROR(INDEX(NoSettings_v3!$C$2:$AH$4612,MATCH('EPS 3.1.3'!$B146,NoSettings_v3!$A$2:$A$4612,0),MATCH('EPS 3.1.3'!J$1,NoSettings_v3!$C$1:$AH$1,0)),"")</f>
        <v>0</v>
      </c>
      <c r="K146" s="157">
        <f>IFERROR(INDEX(NoSettings_v3!$C$2:$AH$4612,MATCH('EPS 3.1.3'!$B146,NoSettings_v3!$A$2:$A$4612,0),MATCH('EPS 3.1.3'!K$1,NoSettings_v3!$C$1:$AH$1,0)),"")</f>
        <v>0</v>
      </c>
      <c r="L146" s="157">
        <f>IFERROR(INDEX(NoSettings_v3!$C$2:$AH$4612,MATCH('EPS 3.1.3'!$B146,NoSettings_v3!$A$2:$A$4612,0),MATCH('EPS 3.1.3'!L$1,NoSettings_v3!$C$1:$AH$1,0)),"")</f>
        <v>0</v>
      </c>
      <c r="M146" s="157">
        <f>IFERROR(INDEX(NoSettings_v3!$C$2:$AH$4612,MATCH('EPS 3.1.3'!$B146,NoSettings_v3!$A$2:$A$4612,0),MATCH('EPS 3.1.3'!M$1,NoSettings_v3!$C$1:$AH$1,0)),"")</f>
        <v>0</v>
      </c>
      <c r="N146" s="157">
        <f>IFERROR(INDEX(NoSettings_v3!$C$2:$AH$4612,MATCH('EPS 3.1.3'!$B146,NoSettings_v3!$A$2:$A$4612,0),MATCH('EPS 3.1.3'!N$1,NoSettings_v3!$C$1:$AH$1,0)),"")</f>
        <v>0</v>
      </c>
      <c r="O146" s="157">
        <f>IFERROR(INDEX(NoSettings_v3!$C$2:$AH$4612,MATCH('EPS 3.1.3'!$B146,NoSettings_v3!$A$2:$A$4612,0),MATCH('EPS 3.1.3'!O$1,NoSettings_v3!$C$1:$AH$1,0)),"")</f>
        <v>0</v>
      </c>
      <c r="P146" s="157">
        <f>IFERROR(INDEX(NoSettings_v3!$C$2:$AH$4612,MATCH('EPS 3.1.3'!$B146,NoSettings_v3!$A$2:$A$4612,0),MATCH('EPS 3.1.3'!P$1,NoSettings_v3!$C$1:$AH$1,0)),"")</f>
        <v>0</v>
      </c>
      <c r="Q146" s="157">
        <f>IFERROR(INDEX(NoSettings_v3!$C$2:$AH$4612,MATCH('EPS 3.1.3'!$B146,NoSettings_v3!$A$2:$A$4612,0),MATCH('EPS 3.1.3'!Q$1,NoSettings_v3!$C$1:$AH$1,0)),"")</f>
        <v>0</v>
      </c>
      <c r="R146" s="157">
        <f>IFERROR(INDEX(NoSettings_v3!$C$2:$AH$4612,MATCH('EPS 3.1.3'!$B146,NoSettings_v3!$A$2:$A$4612,0),MATCH('EPS 3.1.3'!R$1,NoSettings_v3!$C$1:$AH$1,0)),"")</f>
        <v>0</v>
      </c>
      <c r="S146" s="157">
        <f>IFERROR(INDEX(NoSettings_v3!$C$2:$AH$4612,MATCH('EPS 3.1.3'!$B146,NoSettings_v3!$A$2:$A$4612,0),MATCH('EPS 3.1.3'!S$1,NoSettings_v3!$C$1:$AH$1,0)),"")</f>
        <v>0</v>
      </c>
      <c r="T146" s="157">
        <f>IFERROR(INDEX(NoSettings_v3!$C$2:$AH$4612,MATCH('EPS 3.1.3'!$B146,NoSettings_v3!$A$2:$A$4612,0),MATCH('EPS 3.1.3'!T$1,NoSettings_v3!$C$1:$AH$1,0)),"")</f>
        <v>0</v>
      </c>
      <c r="U146" s="157">
        <f>IFERROR(INDEX(NoSettings_v3!$C$2:$AH$4612,MATCH('EPS 3.1.3'!$B146,NoSettings_v3!$A$2:$A$4612,0),MATCH('EPS 3.1.3'!U$1,NoSettings_v3!$C$1:$AH$1,0)),"")</f>
        <v>0</v>
      </c>
      <c r="V146" s="157">
        <f>IFERROR(INDEX(NoSettings_v3!$C$2:$AH$4612,MATCH('EPS 3.1.3'!$B146,NoSettings_v3!$A$2:$A$4612,0),MATCH('EPS 3.1.3'!V$1,NoSettings_v3!$C$1:$AH$1,0)),"")</f>
        <v>0</v>
      </c>
      <c r="W146" s="157">
        <f>IFERROR(INDEX(NoSettings_v3!$C$2:$AH$4612,MATCH('EPS 3.1.3'!$B146,NoSettings_v3!$A$2:$A$4612,0),MATCH('EPS 3.1.3'!W$1,NoSettings_v3!$C$1:$AH$1,0)),"")</f>
        <v>0</v>
      </c>
      <c r="X146" s="157">
        <f>IFERROR(INDEX(NoSettings_v3!$C$2:$AH$4612,MATCH('EPS 3.1.3'!$B146,NoSettings_v3!$A$2:$A$4612,0),MATCH('EPS 3.1.3'!X$1,NoSettings_v3!$C$1:$AH$1,0)),"")</f>
        <v>0</v>
      </c>
      <c r="Y146" s="157">
        <f>IFERROR(INDEX(NoSettings_v3!$C$2:$AH$4612,MATCH('EPS 3.1.3'!$B146,NoSettings_v3!$A$2:$A$4612,0),MATCH('EPS 3.1.3'!Y$1,NoSettings_v3!$C$1:$AH$1,0)),"")</f>
        <v>0</v>
      </c>
      <c r="Z146" s="157">
        <f>IFERROR(INDEX(NoSettings_v3!$C$2:$AH$4612,MATCH('EPS 3.1.3'!$B146,NoSettings_v3!$A$2:$A$4612,0),MATCH('EPS 3.1.3'!Z$1,NoSettings_v3!$C$1:$AH$1,0)),"")</f>
        <v>0</v>
      </c>
      <c r="AA146" s="157">
        <f>IFERROR(INDEX(NoSettings_v3!$C$2:$AH$4612,MATCH('EPS 3.1.3'!$B146,NoSettings_v3!$A$2:$A$4612,0),MATCH('EPS 3.1.3'!AA$1,NoSettings_v3!$C$1:$AH$1,0)),"")</f>
        <v>0</v>
      </c>
      <c r="AB146" s="157">
        <f>IFERROR(INDEX(NoSettings_v3!$C$2:$AH$4612,MATCH('EPS 3.1.3'!$B146,NoSettings_v3!$A$2:$A$4612,0),MATCH('EPS 3.1.3'!AB$1,NoSettings_v3!$C$1:$AH$1,0)),"")</f>
        <v>0</v>
      </c>
      <c r="AC146" s="157">
        <f>IFERROR(INDEX(NoSettings_v3!$C$2:$AH$4612,MATCH('EPS 3.1.3'!$B146,NoSettings_v3!$A$2:$A$4612,0),MATCH('EPS 3.1.3'!AC$1,NoSettings_v3!$C$1:$AH$1,0)),"")</f>
        <v>0</v>
      </c>
      <c r="AD146" s="157">
        <f>IFERROR(INDEX(NoSettings_v3!$C$2:$AH$4612,MATCH('EPS 3.1.3'!$B146,NoSettings_v3!$A$2:$A$4612,0),MATCH('EPS 3.1.3'!AD$1,NoSettings_v3!$C$1:$AH$1,0)),"")</f>
        <v>0</v>
      </c>
      <c r="AE146" s="157">
        <f>IFERROR(INDEX(NoSettings_v3!$C$2:$AH$4612,MATCH('EPS 3.1.3'!$B146,NoSettings_v3!$A$2:$A$4612,0),MATCH('EPS 3.1.3'!AE$1,NoSettings_v3!$C$1:$AH$1,0)),"")</f>
        <v>0</v>
      </c>
      <c r="AF146" s="157">
        <f>IFERROR(INDEX(NoSettings_v3!$C$2:$AH$4612,MATCH('EPS 3.1.3'!$B146,NoSettings_v3!$A$2:$A$4612,0),MATCH('EPS 3.1.3'!AF$1,NoSettings_v3!$C$1:$AH$1,0)),"")</f>
        <v>0</v>
      </c>
      <c r="AG146" s="157">
        <f>IFERROR(INDEX(NoSettings_v3!$C$2:$AH$4612,MATCH('EPS 3.1.3'!$B146,NoSettings_v3!$A$2:$A$4612,0),MATCH('EPS 3.1.3'!AG$1,NoSettings_v3!$C$1:$AH$1,0)),"")</f>
        <v>0</v>
      </c>
      <c r="AH146" s="157">
        <f>IFERROR(INDEX(NoSettings_v3!$C$2:$AH$4612,MATCH('EPS 3.1.3'!$B146,NoSettings_v3!$A$2:$A$4612,0),MATCH('EPS 3.1.3'!AH$1,NoSettings_v3!$C$1:$AH$1,0)),"")</f>
        <v>0</v>
      </c>
      <c r="AI146" s="157">
        <f>IFERROR(INDEX(NoSettings_v3!$C$2:$AH$4612,MATCH('EPS 3.1.3'!$B146,NoSettings_v3!$A$2:$A$4612,0),MATCH('EPS 3.1.3'!AI$1,NoSettings_v3!$C$1:$AH$1,0)),"")</f>
        <v>0</v>
      </c>
    </row>
    <row r="147" spans="1:35" x14ac:dyDescent="0.35">
      <c r="A147" s="127"/>
      <c r="B147" s="164" t="s">
        <v>1078</v>
      </c>
      <c r="C147" s="127" t="s">
        <v>964</v>
      </c>
      <c r="D147" s="157">
        <f>IFERROR(INDEX(NoSettings_v3!$C$2:$AH$4612,MATCH('EPS 3.1.3'!$B147,NoSettings_v3!$A$2:$A$4612,0),MATCH('EPS 3.1.3'!D$1,NoSettings_v3!$C$1:$AH$1,0)),"")</f>
        <v>0</v>
      </c>
      <c r="E147" s="157">
        <f>IFERROR(INDEX(NoSettings_v3!$C$2:$AH$4612,MATCH('EPS 3.1.3'!$B147,NoSettings_v3!$A$2:$A$4612,0),MATCH('EPS 3.1.3'!E$1,NoSettings_v3!$C$1:$AH$1,0)),"")</f>
        <v>0</v>
      </c>
      <c r="F147" s="157">
        <f>IFERROR(INDEX(NoSettings_v3!$C$2:$AH$4612,MATCH('EPS 3.1.3'!$B147,NoSettings_v3!$A$2:$A$4612,0),MATCH('EPS 3.1.3'!F$1,NoSettings_v3!$C$1:$AH$1,0)),"")</f>
        <v>0</v>
      </c>
      <c r="G147" s="157">
        <f>IFERROR(INDEX(NoSettings_v3!$C$2:$AH$4612,MATCH('EPS 3.1.3'!$B147,NoSettings_v3!$A$2:$A$4612,0),MATCH('EPS 3.1.3'!G$1,NoSettings_v3!$C$1:$AH$1,0)),"")</f>
        <v>0</v>
      </c>
      <c r="H147" s="157">
        <f>IFERROR(INDEX(NoSettings_v3!$C$2:$AH$4612,MATCH('EPS 3.1.3'!$B147,NoSettings_v3!$A$2:$A$4612,0),MATCH('EPS 3.1.3'!H$1,NoSettings_v3!$C$1:$AH$1,0)),"")</f>
        <v>0</v>
      </c>
      <c r="I147" s="157">
        <f>IFERROR(INDEX(NoSettings_v3!$C$2:$AH$4612,MATCH('EPS 3.1.3'!$B147,NoSettings_v3!$A$2:$A$4612,0),MATCH('EPS 3.1.3'!I$1,NoSettings_v3!$C$1:$AH$1,0)),"")</f>
        <v>0</v>
      </c>
      <c r="J147" s="157">
        <f>IFERROR(INDEX(NoSettings_v3!$C$2:$AH$4612,MATCH('EPS 3.1.3'!$B147,NoSettings_v3!$A$2:$A$4612,0),MATCH('EPS 3.1.3'!J$1,NoSettings_v3!$C$1:$AH$1,0)),"")</f>
        <v>0</v>
      </c>
      <c r="K147" s="157">
        <f>IFERROR(INDEX(NoSettings_v3!$C$2:$AH$4612,MATCH('EPS 3.1.3'!$B147,NoSettings_v3!$A$2:$A$4612,0),MATCH('EPS 3.1.3'!K$1,NoSettings_v3!$C$1:$AH$1,0)),"")</f>
        <v>0</v>
      </c>
      <c r="L147" s="157">
        <f>IFERROR(INDEX(NoSettings_v3!$C$2:$AH$4612,MATCH('EPS 3.1.3'!$B147,NoSettings_v3!$A$2:$A$4612,0),MATCH('EPS 3.1.3'!L$1,NoSettings_v3!$C$1:$AH$1,0)),"")</f>
        <v>0</v>
      </c>
      <c r="M147" s="157">
        <f>IFERROR(INDEX(NoSettings_v3!$C$2:$AH$4612,MATCH('EPS 3.1.3'!$B147,NoSettings_v3!$A$2:$A$4612,0),MATCH('EPS 3.1.3'!M$1,NoSettings_v3!$C$1:$AH$1,0)),"")</f>
        <v>0</v>
      </c>
      <c r="N147" s="157">
        <f>IFERROR(INDEX(NoSettings_v3!$C$2:$AH$4612,MATCH('EPS 3.1.3'!$B147,NoSettings_v3!$A$2:$A$4612,0),MATCH('EPS 3.1.3'!N$1,NoSettings_v3!$C$1:$AH$1,0)),"")</f>
        <v>0</v>
      </c>
      <c r="O147" s="157">
        <f>IFERROR(INDEX(NoSettings_v3!$C$2:$AH$4612,MATCH('EPS 3.1.3'!$B147,NoSettings_v3!$A$2:$A$4612,0),MATCH('EPS 3.1.3'!O$1,NoSettings_v3!$C$1:$AH$1,0)),"")</f>
        <v>0</v>
      </c>
      <c r="P147" s="157">
        <f>IFERROR(INDEX(NoSettings_v3!$C$2:$AH$4612,MATCH('EPS 3.1.3'!$B147,NoSettings_v3!$A$2:$A$4612,0),MATCH('EPS 3.1.3'!P$1,NoSettings_v3!$C$1:$AH$1,0)),"")</f>
        <v>0</v>
      </c>
      <c r="Q147" s="157">
        <f>IFERROR(INDEX(NoSettings_v3!$C$2:$AH$4612,MATCH('EPS 3.1.3'!$B147,NoSettings_v3!$A$2:$A$4612,0),MATCH('EPS 3.1.3'!Q$1,NoSettings_v3!$C$1:$AH$1,0)),"")</f>
        <v>0</v>
      </c>
      <c r="R147" s="157">
        <f>IFERROR(INDEX(NoSettings_v3!$C$2:$AH$4612,MATCH('EPS 3.1.3'!$B147,NoSettings_v3!$A$2:$A$4612,0),MATCH('EPS 3.1.3'!R$1,NoSettings_v3!$C$1:$AH$1,0)),"")</f>
        <v>0</v>
      </c>
      <c r="S147" s="157">
        <f>IFERROR(INDEX(NoSettings_v3!$C$2:$AH$4612,MATCH('EPS 3.1.3'!$B147,NoSettings_v3!$A$2:$A$4612,0),MATCH('EPS 3.1.3'!S$1,NoSettings_v3!$C$1:$AH$1,0)),"")</f>
        <v>0</v>
      </c>
      <c r="T147" s="157">
        <f>IFERROR(INDEX(NoSettings_v3!$C$2:$AH$4612,MATCH('EPS 3.1.3'!$B147,NoSettings_v3!$A$2:$A$4612,0),MATCH('EPS 3.1.3'!T$1,NoSettings_v3!$C$1:$AH$1,0)),"")</f>
        <v>0</v>
      </c>
      <c r="U147" s="157">
        <f>IFERROR(INDEX(NoSettings_v3!$C$2:$AH$4612,MATCH('EPS 3.1.3'!$B147,NoSettings_v3!$A$2:$A$4612,0),MATCH('EPS 3.1.3'!U$1,NoSettings_v3!$C$1:$AH$1,0)),"")</f>
        <v>0</v>
      </c>
      <c r="V147" s="157">
        <f>IFERROR(INDEX(NoSettings_v3!$C$2:$AH$4612,MATCH('EPS 3.1.3'!$B147,NoSettings_v3!$A$2:$A$4612,0),MATCH('EPS 3.1.3'!V$1,NoSettings_v3!$C$1:$AH$1,0)),"")</f>
        <v>0</v>
      </c>
      <c r="W147" s="157">
        <f>IFERROR(INDEX(NoSettings_v3!$C$2:$AH$4612,MATCH('EPS 3.1.3'!$B147,NoSettings_v3!$A$2:$A$4612,0),MATCH('EPS 3.1.3'!W$1,NoSettings_v3!$C$1:$AH$1,0)),"")</f>
        <v>0</v>
      </c>
      <c r="X147" s="157">
        <f>IFERROR(INDEX(NoSettings_v3!$C$2:$AH$4612,MATCH('EPS 3.1.3'!$B147,NoSettings_v3!$A$2:$A$4612,0),MATCH('EPS 3.1.3'!X$1,NoSettings_v3!$C$1:$AH$1,0)),"")</f>
        <v>0</v>
      </c>
      <c r="Y147" s="157">
        <f>IFERROR(INDEX(NoSettings_v3!$C$2:$AH$4612,MATCH('EPS 3.1.3'!$B147,NoSettings_v3!$A$2:$A$4612,0),MATCH('EPS 3.1.3'!Y$1,NoSettings_v3!$C$1:$AH$1,0)),"")</f>
        <v>0</v>
      </c>
      <c r="Z147" s="157">
        <f>IFERROR(INDEX(NoSettings_v3!$C$2:$AH$4612,MATCH('EPS 3.1.3'!$B147,NoSettings_v3!$A$2:$A$4612,0),MATCH('EPS 3.1.3'!Z$1,NoSettings_v3!$C$1:$AH$1,0)),"")</f>
        <v>0</v>
      </c>
      <c r="AA147" s="157">
        <f>IFERROR(INDEX(NoSettings_v3!$C$2:$AH$4612,MATCH('EPS 3.1.3'!$B147,NoSettings_v3!$A$2:$A$4612,0),MATCH('EPS 3.1.3'!AA$1,NoSettings_v3!$C$1:$AH$1,0)),"")</f>
        <v>0</v>
      </c>
      <c r="AB147" s="157">
        <f>IFERROR(INDEX(NoSettings_v3!$C$2:$AH$4612,MATCH('EPS 3.1.3'!$B147,NoSettings_v3!$A$2:$A$4612,0),MATCH('EPS 3.1.3'!AB$1,NoSettings_v3!$C$1:$AH$1,0)),"")</f>
        <v>0</v>
      </c>
      <c r="AC147" s="157">
        <f>IFERROR(INDEX(NoSettings_v3!$C$2:$AH$4612,MATCH('EPS 3.1.3'!$B147,NoSettings_v3!$A$2:$A$4612,0),MATCH('EPS 3.1.3'!AC$1,NoSettings_v3!$C$1:$AH$1,0)),"")</f>
        <v>0</v>
      </c>
      <c r="AD147" s="157">
        <f>IFERROR(INDEX(NoSettings_v3!$C$2:$AH$4612,MATCH('EPS 3.1.3'!$B147,NoSettings_v3!$A$2:$A$4612,0),MATCH('EPS 3.1.3'!AD$1,NoSettings_v3!$C$1:$AH$1,0)),"")</f>
        <v>0</v>
      </c>
      <c r="AE147" s="157">
        <f>IFERROR(INDEX(NoSettings_v3!$C$2:$AH$4612,MATCH('EPS 3.1.3'!$B147,NoSettings_v3!$A$2:$A$4612,0),MATCH('EPS 3.1.3'!AE$1,NoSettings_v3!$C$1:$AH$1,0)),"")</f>
        <v>0</v>
      </c>
      <c r="AF147" s="157">
        <f>IFERROR(INDEX(NoSettings_v3!$C$2:$AH$4612,MATCH('EPS 3.1.3'!$B147,NoSettings_v3!$A$2:$A$4612,0),MATCH('EPS 3.1.3'!AF$1,NoSettings_v3!$C$1:$AH$1,0)),"")</f>
        <v>0</v>
      </c>
      <c r="AG147" s="157">
        <f>IFERROR(INDEX(NoSettings_v3!$C$2:$AH$4612,MATCH('EPS 3.1.3'!$B147,NoSettings_v3!$A$2:$A$4612,0),MATCH('EPS 3.1.3'!AG$1,NoSettings_v3!$C$1:$AH$1,0)),"")</f>
        <v>0</v>
      </c>
      <c r="AH147" s="157">
        <f>IFERROR(INDEX(NoSettings_v3!$C$2:$AH$4612,MATCH('EPS 3.1.3'!$B147,NoSettings_v3!$A$2:$A$4612,0),MATCH('EPS 3.1.3'!AH$1,NoSettings_v3!$C$1:$AH$1,0)),"")</f>
        <v>0</v>
      </c>
      <c r="AI147" s="157">
        <f>IFERROR(INDEX(NoSettings_v3!$C$2:$AH$4612,MATCH('EPS 3.1.3'!$B147,NoSettings_v3!$A$2:$A$4612,0),MATCH('EPS 3.1.3'!AI$1,NoSettings_v3!$C$1:$AH$1,0)),"")</f>
        <v>0</v>
      </c>
    </row>
    <row r="148" spans="1:35" x14ac:dyDescent="0.35">
      <c r="A148" s="127"/>
      <c r="B148" s="164" t="s">
        <v>1079</v>
      </c>
      <c r="C148" s="127" t="s">
        <v>964</v>
      </c>
      <c r="D148" s="157">
        <f>IFERROR(INDEX(NoSettings_v3!$C$2:$AH$4612,MATCH('EPS 3.1.3'!$B148,NoSettings_v3!$A$2:$A$4612,0),MATCH('EPS 3.1.3'!D$1,NoSettings_v3!$C$1:$AH$1,0)),"")</f>
        <v>0</v>
      </c>
      <c r="E148" s="157">
        <f>IFERROR(INDEX(NoSettings_v3!$C$2:$AH$4612,MATCH('EPS 3.1.3'!$B148,NoSettings_v3!$A$2:$A$4612,0),MATCH('EPS 3.1.3'!E$1,NoSettings_v3!$C$1:$AH$1,0)),"")</f>
        <v>0</v>
      </c>
      <c r="F148" s="157">
        <f>IFERROR(INDEX(NoSettings_v3!$C$2:$AH$4612,MATCH('EPS 3.1.3'!$B148,NoSettings_v3!$A$2:$A$4612,0),MATCH('EPS 3.1.3'!F$1,NoSettings_v3!$C$1:$AH$1,0)),"")</f>
        <v>0</v>
      </c>
      <c r="G148" s="157">
        <f>IFERROR(INDEX(NoSettings_v3!$C$2:$AH$4612,MATCH('EPS 3.1.3'!$B148,NoSettings_v3!$A$2:$A$4612,0),MATCH('EPS 3.1.3'!G$1,NoSettings_v3!$C$1:$AH$1,0)),"")</f>
        <v>0</v>
      </c>
      <c r="H148" s="157">
        <f>IFERROR(INDEX(NoSettings_v3!$C$2:$AH$4612,MATCH('EPS 3.1.3'!$B148,NoSettings_v3!$A$2:$A$4612,0),MATCH('EPS 3.1.3'!H$1,NoSettings_v3!$C$1:$AH$1,0)),"")</f>
        <v>0</v>
      </c>
      <c r="I148" s="157">
        <f>IFERROR(INDEX(NoSettings_v3!$C$2:$AH$4612,MATCH('EPS 3.1.3'!$B148,NoSettings_v3!$A$2:$A$4612,0),MATCH('EPS 3.1.3'!I$1,NoSettings_v3!$C$1:$AH$1,0)),"")</f>
        <v>0</v>
      </c>
      <c r="J148" s="157">
        <f>IFERROR(INDEX(NoSettings_v3!$C$2:$AH$4612,MATCH('EPS 3.1.3'!$B148,NoSettings_v3!$A$2:$A$4612,0),MATCH('EPS 3.1.3'!J$1,NoSettings_v3!$C$1:$AH$1,0)),"")</f>
        <v>0</v>
      </c>
      <c r="K148" s="157">
        <f>IFERROR(INDEX(NoSettings_v3!$C$2:$AH$4612,MATCH('EPS 3.1.3'!$B148,NoSettings_v3!$A$2:$A$4612,0),MATCH('EPS 3.1.3'!K$1,NoSettings_v3!$C$1:$AH$1,0)),"")</f>
        <v>0</v>
      </c>
      <c r="L148" s="157">
        <f>IFERROR(INDEX(NoSettings_v3!$C$2:$AH$4612,MATCH('EPS 3.1.3'!$B148,NoSettings_v3!$A$2:$A$4612,0),MATCH('EPS 3.1.3'!L$1,NoSettings_v3!$C$1:$AH$1,0)),"")</f>
        <v>0</v>
      </c>
      <c r="M148" s="157">
        <f>IFERROR(INDEX(NoSettings_v3!$C$2:$AH$4612,MATCH('EPS 3.1.3'!$B148,NoSettings_v3!$A$2:$A$4612,0),MATCH('EPS 3.1.3'!M$1,NoSettings_v3!$C$1:$AH$1,0)),"")</f>
        <v>0</v>
      </c>
      <c r="N148" s="157">
        <f>IFERROR(INDEX(NoSettings_v3!$C$2:$AH$4612,MATCH('EPS 3.1.3'!$B148,NoSettings_v3!$A$2:$A$4612,0),MATCH('EPS 3.1.3'!N$1,NoSettings_v3!$C$1:$AH$1,0)),"")</f>
        <v>0</v>
      </c>
      <c r="O148" s="157">
        <f>IFERROR(INDEX(NoSettings_v3!$C$2:$AH$4612,MATCH('EPS 3.1.3'!$B148,NoSettings_v3!$A$2:$A$4612,0),MATCH('EPS 3.1.3'!O$1,NoSettings_v3!$C$1:$AH$1,0)),"")</f>
        <v>0</v>
      </c>
      <c r="P148" s="157">
        <f>IFERROR(INDEX(NoSettings_v3!$C$2:$AH$4612,MATCH('EPS 3.1.3'!$B148,NoSettings_v3!$A$2:$A$4612,0),MATCH('EPS 3.1.3'!P$1,NoSettings_v3!$C$1:$AH$1,0)),"")</f>
        <v>0</v>
      </c>
      <c r="Q148" s="157">
        <f>IFERROR(INDEX(NoSettings_v3!$C$2:$AH$4612,MATCH('EPS 3.1.3'!$B148,NoSettings_v3!$A$2:$A$4612,0),MATCH('EPS 3.1.3'!Q$1,NoSettings_v3!$C$1:$AH$1,0)),"")</f>
        <v>0</v>
      </c>
      <c r="R148" s="157">
        <f>IFERROR(INDEX(NoSettings_v3!$C$2:$AH$4612,MATCH('EPS 3.1.3'!$B148,NoSettings_v3!$A$2:$A$4612,0),MATCH('EPS 3.1.3'!R$1,NoSettings_v3!$C$1:$AH$1,0)),"")</f>
        <v>0</v>
      </c>
      <c r="S148" s="157">
        <f>IFERROR(INDEX(NoSettings_v3!$C$2:$AH$4612,MATCH('EPS 3.1.3'!$B148,NoSettings_v3!$A$2:$A$4612,0),MATCH('EPS 3.1.3'!S$1,NoSettings_v3!$C$1:$AH$1,0)),"")</f>
        <v>0</v>
      </c>
      <c r="T148" s="157">
        <f>IFERROR(INDEX(NoSettings_v3!$C$2:$AH$4612,MATCH('EPS 3.1.3'!$B148,NoSettings_v3!$A$2:$A$4612,0),MATCH('EPS 3.1.3'!T$1,NoSettings_v3!$C$1:$AH$1,0)),"")</f>
        <v>0</v>
      </c>
      <c r="U148" s="157">
        <f>IFERROR(INDEX(NoSettings_v3!$C$2:$AH$4612,MATCH('EPS 3.1.3'!$B148,NoSettings_v3!$A$2:$A$4612,0),MATCH('EPS 3.1.3'!U$1,NoSettings_v3!$C$1:$AH$1,0)),"")</f>
        <v>0</v>
      </c>
      <c r="V148" s="157">
        <f>IFERROR(INDEX(NoSettings_v3!$C$2:$AH$4612,MATCH('EPS 3.1.3'!$B148,NoSettings_v3!$A$2:$A$4612,0),MATCH('EPS 3.1.3'!V$1,NoSettings_v3!$C$1:$AH$1,0)),"")</f>
        <v>0</v>
      </c>
      <c r="W148" s="157">
        <f>IFERROR(INDEX(NoSettings_v3!$C$2:$AH$4612,MATCH('EPS 3.1.3'!$B148,NoSettings_v3!$A$2:$A$4612,0),MATCH('EPS 3.1.3'!W$1,NoSettings_v3!$C$1:$AH$1,0)),"")</f>
        <v>0</v>
      </c>
      <c r="X148" s="157">
        <f>IFERROR(INDEX(NoSettings_v3!$C$2:$AH$4612,MATCH('EPS 3.1.3'!$B148,NoSettings_v3!$A$2:$A$4612,0),MATCH('EPS 3.1.3'!X$1,NoSettings_v3!$C$1:$AH$1,0)),"")</f>
        <v>0</v>
      </c>
      <c r="Y148" s="157">
        <f>IFERROR(INDEX(NoSettings_v3!$C$2:$AH$4612,MATCH('EPS 3.1.3'!$B148,NoSettings_v3!$A$2:$A$4612,0),MATCH('EPS 3.1.3'!Y$1,NoSettings_v3!$C$1:$AH$1,0)),"")</f>
        <v>0</v>
      </c>
      <c r="Z148" s="157">
        <f>IFERROR(INDEX(NoSettings_v3!$C$2:$AH$4612,MATCH('EPS 3.1.3'!$B148,NoSettings_v3!$A$2:$A$4612,0),MATCH('EPS 3.1.3'!Z$1,NoSettings_v3!$C$1:$AH$1,0)),"")</f>
        <v>0</v>
      </c>
      <c r="AA148" s="157">
        <f>IFERROR(INDEX(NoSettings_v3!$C$2:$AH$4612,MATCH('EPS 3.1.3'!$B148,NoSettings_v3!$A$2:$A$4612,0),MATCH('EPS 3.1.3'!AA$1,NoSettings_v3!$C$1:$AH$1,0)),"")</f>
        <v>0</v>
      </c>
      <c r="AB148" s="157">
        <f>IFERROR(INDEX(NoSettings_v3!$C$2:$AH$4612,MATCH('EPS 3.1.3'!$B148,NoSettings_v3!$A$2:$A$4612,0),MATCH('EPS 3.1.3'!AB$1,NoSettings_v3!$C$1:$AH$1,0)),"")</f>
        <v>0</v>
      </c>
      <c r="AC148" s="157">
        <f>IFERROR(INDEX(NoSettings_v3!$C$2:$AH$4612,MATCH('EPS 3.1.3'!$B148,NoSettings_v3!$A$2:$A$4612,0),MATCH('EPS 3.1.3'!AC$1,NoSettings_v3!$C$1:$AH$1,0)),"")</f>
        <v>0</v>
      </c>
      <c r="AD148" s="157">
        <f>IFERROR(INDEX(NoSettings_v3!$C$2:$AH$4612,MATCH('EPS 3.1.3'!$B148,NoSettings_v3!$A$2:$A$4612,0),MATCH('EPS 3.1.3'!AD$1,NoSettings_v3!$C$1:$AH$1,0)),"")</f>
        <v>0</v>
      </c>
      <c r="AE148" s="157">
        <f>IFERROR(INDEX(NoSettings_v3!$C$2:$AH$4612,MATCH('EPS 3.1.3'!$B148,NoSettings_v3!$A$2:$A$4612,0),MATCH('EPS 3.1.3'!AE$1,NoSettings_v3!$C$1:$AH$1,0)),"")</f>
        <v>0</v>
      </c>
      <c r="AF148" s="157">
        <f>IFERROR(INDEX(NoSettings_v3!$C$2:$AH$4612,MATCH('EPS 3.1.3'!$B148,NoSettings_v3!$A$2:$A$4612,0),MATCH('EPS 3.1.3'!AF$1,NoSettings_v3!$C$1:$AH$1,0)),"")</f>
        <v>0</v>
      </c>
      <c r="AG148" s="157">
        <f>IFERROR(INDEX(NoSettings_v3!$C$2:$AH$4612,MATCH('EPS 3.1.3'!$B148,NoSettings_v3!$A$2:$A$4612,0),MATCH('EPS 3.1.3'!AG$1,NoSettings_v3!$C$1:$AH$1,0)),"")</f>
        <v>0</v>
      </c>
      <c r="AH148" s="157">
        <f>IFERROR(INDEX(NoSettings_v3!$C$2:$AH$4612,MATCH('EPS 3.1.3'!$B148,NoSettings_v3!$A$2:$A$4612,0),MATCH('EPS 3.1.3'!AH$1,NoSettings_v3!$C$1:$AH$1,0)),"")</f>
        <v>0</v>
      </c>
      <c r="AI148" s="157">
        <f>IFERROR(INDEX(NoSettings_v3!$C$2:$AH$4612,MATCH('EPS 3.1.3'!$B148,NoSettings_v3!$A$2:$A$4612,0),MATCH('EPS 3.1.3'!AI$1,NoSettings_v3!$C$1:$AH$1,0)),"")</f>
        <v>0</v>
      </c>
    </row>
    <row r="149" spans="1:35" x14ac:dyDescent="0.35">
      <c r="A149" s="127"/>
      <c r="B149" s="164" t="s">
        <v>1080</v>
      </c>
      <c r="C149" s="127" t="s">
        <v>964</v>
      </c>
      <c r="D149" s="157">
        <f>IFERROR(INDEX(NoSettings_v3!$C$2:$AH$4612,MATCH('EPS 3.1.3'!$B149,NoSettings_v3!$A$2:$A$4612,0),MATCH('EPS 3.1.3'!D$1,NoSettings_v3!$C$1:$AH$1,0)),"")</f>
        <v>0</v>
      </c>
      <c r="E149" s="157">
        <f>IFERROR(INDEX(NoSettings_v3!$C$2:$AH$4612,MATCH('EPS 3.1.3'!$B149,NoSettings_v3!$A$2:$A$4612,0),MATCH('EPS 3.1.3'!E$1,NoSettings_v3!$C$1:$AH$1,0)),"")</f>
        <v>0</v>
      </c>
      <c r="F149" s="157">
        <f>IFERROR(INDEX(NoSettings_v3!$C$2:$AH$4612,MATCH('EPS 3.1.3'!$B149,NoSettings_v3!$A$2:$A$4612,0),MATCH('EPS 3.1.3'!F$1,NoSettings_v3!$C$1:$AH$1,0)),"")</f>
        <v>0</v>
      </c>
      <c r="G149" s="157">
        <f>IFERROR(INDEX(NoSettings_v3!$C$2:$AH$4612,MATCH('EPS 3.1.3'!$B149,NoSettings_v3!$A$2:$A$4612,0),MATCH('EPS 3.1.3'!G$1,NoSettings_v3!$C$1:$AH$1,0)),"")</f>
        <v>0</v>
      </c>
      <c r="H149" s="157">
        <f>IFERROR(INDEX(NoSettings_v3!$C$2:$AH$4612,MATCH('EPS 3.1.3'!$B149,NoSettings_v3!$A$2:$A$4612,0),MATCH('EPS 3.1.3'!H$1,NoSettings_v3!$C$1:$AH$1,0)),"")</f>
        <v>0</v>
      </c>
      <c r="I149" s="157">
        <f>IFERROR(INDEX(NoSettings_v3!$C$2:$AH$4612,MATCH('EPS 3.1.3'!$B149,NoSettings_v3!$A$2:$A$4612,0),MATCH('EPS 3.1.3'!I$1,NoSettings_v3!$C$1:$AH$1,0)),"")</f>
        <v>0</v>
      </c>
      <c r="J149" s="157">
        <f>IFERROR(INDEX(NoSettings_v3!$C$2:$AH$4612,MATCH('EPS 3.1.3'!$B149,NoSettings_v3!$A$2:$A$4612,0),MATCH('EPS 3.1.3'!J$1,NoSettings_v3!$C$1:$AH$1,0)),"")</f>
        <v>0</v>
      </c>
      <c r="K149" s="157">
        <f>IFERROR(INDEX(NoSettings_v3!$C$2:$AH$4612,MATCH('EPS 3.1.3'!$B149,NoSettings_v3!$A$2:$A$4612,0),MATCH('EPS 3.1.3'!K$1,NoSettings_v3!$C$1:$AH$1,0)),"")</f>
        <v>0</v>
      </c>
      <c r="L149" s="157">
        <f>IFERROR(INDEX(NoSettings_v3!$C$2:$AH$4612,MATCH('EPS 3.1.3'!$B149,NoSettings_v3!$A$2:$A$4612,0),MATCH('EPS 3.1.3'!L$1,NoSettings_v3!$C$1:$AH$1,0)),"")</f>
        <v>0</v>
      </c>
      <c r="M149" s="157">
        <f>IFERROR(INDEX(NoSettings_v3!$C$2:$AH$4612,MATCH('EPS 3.1.3'!$B149,NoSettings_v3!$A$2:$A$4612,0),MATCH('EPS 3.1.3'!M$1,NoSettings_v3!$C$1:$AH$1,0)),"")</f>
        <v>0</v>
      </c>
      <c r="N149" s="157">
        <f>IFERROR(INDEX(NoSettings_v3!$C$2:$AH$4612,MATCH('EPS 3.1.3'!$B149,NoSettings_v3!$A$2:$A$4612,0),MATCH('EPS 3.1.3'!N$1,NoSettings_v3!$C$1:$AH$1,0)),"")</f>
        <v>0</v>
      </c>
      <c r="O149" s="157">
        <f>IFERROR(INDEX(NoSettings_v3!$C$2:$AH$4612,MATCH('EPS 3.1.3'!$B149,NoSettings_v3!$A$2:$A$4612,0),MATCH('EPS 3.1.3'!O$1,NoSettings_v3!$C$1:$AH$1,0)),"")</f>
        <v>0</v>
      </c>
      <c r="P149" s="157">
        <f>IFERROR(INDEX(NoSettings_v3!$C$2:$AH$4612,MATCH('EPS 3.1.3'!$B149,NoSettings_v3!$A$2:$A$4612,0),MATCH('EPS 3.1.3'!P$1,NoSettings_v3!$C$1:$AH$1,0)),"")</f>
        <v>0</v>
      </c>
      <c r="Q149" s="157">
        <f>IFERROR(INDEX(NoSettings_v3!$C$2:$AH$4612,MATCH('EPS 3.1.3'!$B149,NoSettings_v3!$A$2:$A$4612,0),MATCH('EPS 3.1.3'!Q$1,NoSettings_v3!$C$1:$AH$1,0)),"")</f>
        <v>0</v>
      </c>
      <c r="R149" s="157">
        <f>IFERROR(INDEX(NoSettings_v3!$C$2:$AH$4612,MATCH('EPS 3.1.3'!$B149,NoSettings_v3!$A$2:$A$4612,0),MATCH('EPS 3.1.3'!R$1,NoSettings_v3!$C$1:$AH$1,0)),"")</f>
        <v>0</v>
      </c>
      <c r="S149" s="157">
        <f>IFERROR(INDEX(NoSettings_v3!$C$2:$AH$4612,MATCH('EPS 3.1.3'!$B149,NoSettings_v3!$A$2:$A$4612,0),MATCH('EPS 3.1.3'!S$1,NoSettings_v3!$C$1:$AH$1,0)),"")</f>
        <v>0</v>
      </c>
      <c r="T149" s="157">
        <f>IFERROR(INDEX(NoSettings_v3!$C$2:$AH$4612,MATCH('EPS 3.1.3'!$B149,NoSettings_v3!$A$2:$A$4612,0),MATCH('EPS 3.1.3'!T$1,NoSettings_v3!$C$1:$AH$1,0)),"")</f>
        <v>0</v>
      </c>
      <c r="U149" s="157">
        <f>IFERROR(INDEX(NoSettings_v3!$C$2:$AH$4612,MATCH('EPS 3.1.3'!$B149,NoSettings_v3!$A$2:$A$4612,0),MATCH('EPS 3.1.3'!U$1,NoSettings_v3!$C$1:$AH$1,0)),"")</f>
        <v>0</v>
      </c>
      <c r="V149" s="157">
        <f>IFERROR(INDEX(NoSettings_v3!$C$2:$AH$4612,MATCH('EPS 3.1.3'!$B149,NoSettings_v3!$A$2:$A$4612,0),MATCH('EPS 3.1.3'!V$1,NoSettings_v3!$C$1:$AH$1,0)),"")</f>
        <v>0</v>
      </c>
      <c r="W149" s="157">
        <f>IFERROR(INDEX(NoSettings_v3!$C$2:$AH$4612,MATCH('EPS 3.1.3'!$B149,NoSettings_v3!$A$2:$A$4612,0),MATCH('EPS 3.1.3'!W$1,NoSettings_v3!$C$1:$AH$1,0)),"")</f>
        <v>0</v>
      </c>
      <c r="X149" s="157">
        <f>IFERROR(INDEX(NoSettings_v3!$C$2:$AH$4612,MATCH('EPS 3.1.3'!$B149,NoSettings_v3!$A$2:$A$4612,0),MATCH('EPS 3.1.3'!X$1,NoSettings_v3!$C$1:$AH$1,0)),"")</f>
        <v>0</v>
      </c>
      <c r="Y149" s="157">
        <f>IFERROR(INDEX(NoSettings_v3!$C$2:$AH$4612,MATCH('EPS 3.1.3'!$B149,NoSettings_v3!$A$2:$A$4612,0),MATCH('EPS 3.1.3'!Y$1,NoSettings_v3!$C$1:$AH$1,0)),"")</f>
        <v>0</v>
      </c>
      <c r="Z149" s="157">
        <f>IFERROR(INDEX(NoSettings_v3!$C$2:$AH$4612,MATCH('EPS 3.1.3'!$B149,NoSettings_v3!$A$2:$A$4612,0),MATCH('EPS 3.1.3'!Z$1,NoSettings_v3!$C$1:$AH$1,0)),"")</f>
        <v>0</v>
      </c>
      <c r="AA149" s="157">
        <f>IFERROR(INDEX(NoSettings_v3!$C$2:$AH$4612,MATCH('EPS 3.1.3'!$B149,NoSettings_v3!$A$2:$A$4612,0),MATCH('EPS 3.1.3'!AA$1,NoSettings_v3!$C$1:$AH$1,0)),"")</f>
        <v>0</v>
      </c>
      <c r="AB149" s="157">
        <f>IFERROR(INDEX(NoSettings_v3!$C$2:$AH$4612,MATCH('EPS 3.1.3'!$B149,NoSettings_v3!$A$2:$A$4612,0),MATCH('EPS 3.1.3'!AB$1,NoSettings_v3!$C$1:$AH$1,0)),"")</f>
        <v>0</v>
      </c>
      <c r="AC149" s="157">
        <f>IFERROR(INDEX(NoSettings_v3!$C$2:$AH$4612,MATCH('EPS 3.1.3'!$B149,NoSettings_v3!$A$2:$A$4612,0),MATCH('EPS 3.1.3'!AC$1,NoSettings_v3!$C$1:$AH$1,0)),"")</f>
        <v>0</v>
      </c>
      <c r="AD149" s="157">
        <f>IFERROR(INDEX(NoSettings_v3!$C$2:$AH$4612,MATCH('EPS 3.1.3'!$B149,NoSettings_v3!$A$2:$A$4612,0),MATCH('EPS 3.1.3'!AD$1,NoSettings_v3!$C$1:$AH$1,0)),"")</f>
        <v>0</v>
      </c>
      <c r="AE149" s="157">
        <f>IFERROR(INDEX(NoSettings_v3!$C$2:$AH$4612,MATCH('EPS 3.1.3'!$B149,NoSettings_v3!$A$2:$A$4612,0),MATCH('EPS 3.1.3'!AE$1,NoSettings_v3!$C$1:$AH$1,0)),"")</f>
        <v>0</v>
      </c>
      <c r="AF149" s="157">
        <f>IFERROR(INDEX(NoSettings_v3!$C$2:$AH$4612,MATCH('EPS 3.1.3'!$B149,NoSettings_v3!$A$2:$A$4612,0),MATCH('EPS 3.1.3'!AF$1,NoSettings_v3!$C$1:$AH$1,0)),"")</f>
        <v>0</v>
      </c>
      <c r="AG149" s="157">
        <f>IFERROR(INDEX(NoSettings_v3!$C$2:$AH$4612,MATCH('EPS 3.1.3'!$B149,NoSettings_v3!$A$2:$A$4612,0),MATCH('EPS 3.1.3'!AG$1,NoSettings_v3!$C$1:$AH$1,0)),"")</f>
        <v>0</v>
      </c>
      <c r="AH149" s="157">
        <f>IFERROR(INDEX(NoSettings_v3!$C$2:$AH$4612,MATCH('EPS 3.1.3'!$B149,NoSettings_v3!$A$2:$A$4612,0),MATCH('EPS 3.1.3'!AH$1,NoSettings_v3!$C$1:$AH$1,0)),"")</f>
        <v>0</v>
      </c>
      <c r="AI149" s="157">
        <f>IFERROR(INDEX(NoSettings_v3!$C$2:$AH$4612,MATCH('EPS 3.1.3'!$B149,NoSettings_v3!$A$2:$A$4612,0),MATCH('EPS 3.1.3'!AI$1,NoSettings_v3!$C$1:$AH$1,0)),"")</f>
        <v>0</v>
      </c>
    </row>
    <row r="150" spans="1:35" x14ac:dyDescent="0.35">
      <c r="A150" s="127"/>
      <c r="B150" s="164" t="s">
        <v>1081</v>
      </c>
      <c r="C150" s="127" t="s">
        <v>964</v>
      </c>
      <c r="D150" s="157">
        <f>IFERROR(INDEX(NoSettings_v3!$C$2:$AH$4612,MATCH('EPS 3.1.3'!$B150,NoSettings_v3!$A$2:$A$4612,0),MATCH('EPS 3.1.3'!D$1,NoSettings_v3!$C$1:$AH$1,0)),"")</f>
        <v>0</v>
      </c>
      <c r="E150" s="157">
        <f>IFERROR(INDEX(NoSettings_v3!$C$2:$AH$4612,MATCH('EPS 3.1.3'!$B150,NoSettings_v3!$A$2:$A$4612,0),MATCH('EPS 3.1.3'!E$1,NoSettings_v3!$C$1:$AH$1,0)),"")</f>
        <v>0</v>
      </c>
      <c r="F150" s="157">
        <f>IFERROR(INDEX(NoSettings_v3!$C$2:$AH$4612,MATCH('EPS 3.1.3'!$B150,NoSettings_v3!$A$2:$A$4612,0),MATCH('EPS 3.1.3'!F$1,NoSettings_v3!$C$1:$AH$1,0)),"")</f>
        <v>0</v>
      </c>
      <c r="G150" s="157">
        <f>IFERROR(INDEX(NoSettings_v3!$C$2:$AH$4612,MATCH('EPS 3.1.3'!$B150,NoSettings_v3!$A$2:$A$4612,0),MATCH('EPS 3.1.3'!G$1,NoSettings_v3!$C$1:$AH$1,0)),"")</f>
        <v>0</v>
      </c>
      <c r="H150" s="157">
        <f>IFERROR(INDEX(NoSettings_v3!$C$2:$AH$4612,MATCH('EPS 3.1.3'!$B150,NoSettings_v3!$A$2:$A$4612,0),MATCH('EPS 3.1.3'!H$1,NoSettings_v3!$C$1:$AH$1,0)),"")</f>
        <v>0</v>
      </c>
      <c r="I150" s="157">
        <f>IFERROR(INDEX(NoSettings_v3!$C$2:$AH$4612,MATCH('EPS 3.1.3'!$B150,NoSettings_v3!$A$2:$A$4612,0),MATCH('EPS 3.1.3'!I$1,NoSettings_v3!$C$1:$AH$1,0)),"")</f>
        <v>0</v>
      </c>
      <c r="J150" s="157">
        <f>IFERROR(INDEX(NoSettings_v3!$C$2:$AH$4612,MATCH('EPS 3.1.3'!$B150,NoSettings_v3!$A$2:$A$4612,0),MATCH('EPS 3.1.3'!J$1,NoSettings_v3!$C$1:$AH$1,0)),"")</f>
        <v>0</v>
      </c>
      <c r="K150" s="157">
        <f>IFERROR(INDEX(NoSettings_v3!$C$2:$AH$4612,MATCH('EPS 3.1.3'!$B150,NoSettings_v3!$A$2:$A$4612,0),MATCH('EPS 3.1.3'!K$1,NoSettings_v3!$C$1:$AH$1,0)),"")</f>
        <v>0</v>
      </c>
      <c r="L150" s="157">
        <f>IFERROR(INDEX(NoSettings_v3!$C$2:$AH$4612,MATCH('EPS 3.1.3'!$B150,NoSettings_v3!$A$2:$A$4612,0),MATCH('EPS 3.1.3'!L$1,NoSettings_v3!$C$1:$AH$1,0)),"")</f>
        <v>0</v>
      </c>
      <c r="M150" s="157">
        <f>IFERROR(INDEX(NoSettings_v3!$C$2:$AH$4612,MATCH('EPS 3.1.3'!$B150,NoSettings_v3!$A$2:$A$4612,0),MATCH('EPS 3.1.3'!M$1,NoSettings_v3!$C$1:$AH$1,0)),"")</f>
        <v>0</v>
      </c>
      <c r="N150" s="157">
        <f>IFERROR(INDEX(NoSettings_v3!$C$2:$AH$4612,MATCH('EPS 3.1.3'!$B150,NoSettings_v3!$A$2:$A$4612,0),MATCH('EPS 3.1.3'!N$1,NoSettings_v3!$C$1:$AH$1,0)),"")</f>
        <v>0</v>
      </c>
      <c r="O150" s="157">
        <f>IFERROR(INDEX(NoSettings_v3!$C$2:$AH$4612,MATCH('EPS 3.1.3'!$B150,NoSettings_v3!$A$2:$A$4612,0),MATCH('EPS 3.1.3'!O$1,NoSettings_v3!$C$1:$AH$1,0)),"")</f>
        <v>0</v>
      </c>
      <c r="P150" s="157">
        <f>IFERROR(INDEX(NoSettings_v3!$C$2:$AH$4612,MATCH('EPS 3.1.3'!$B150,NoSettings_v3!$A$2:$A$4612,0),MATCH('EPS 3.1.3'!P$1,NoSettings_v3!$C$1:$AH$1,0)),"")</f>
        <v>0</v>
      </c>
      <c r="Q150" s="157">
        <f>IFERROR(INDEX(NoSettings_v3!$C$2:$AH$4612,MATCH('EPS 3.1.3'!$B150,NoSettings_v3!$A$2:$A$4612,0),MATCH('EPS 3.1.3'!Q$1,NoSettings_v3!$C$1:$AH$1,0)),"")</f>
        <v>0</v>
      </c>
      <c r="R150" s="157">
        <f>IFERROR(INDEX(NoSettings_v3!$C$2:$AH$4612,MATCH('EPS 3.1.3'!$B150,NoSettings_v3!$A$2:$A$4612,0),MATCH('EPS 3.1.3'!R$1,NoSettings_v3!$C$1:$AH$1,0)),"")</f>
        <v>0</v>
      </c>
      <c r="S150" s="157">
        <f>IFERROR(INDEX(NoSettings_v3!$C$2:$AH$4612,MATCH('EPS 3.1.3'!$B150,NoSettings_v3!$A$2:$A$4612,0),MATCH('EPS 3.1.3'!S$1,NoSettings_v3!$C$1:$AH$1,0)),"")</f>
        <v>0</v>
      </c>
      <c r="T150" s="157">
        <f>IFERROR(INDEX(NoSettings_v3!$C$2:$AH$4612,MATCH('EPS 3.1.3'!$B150,NoSettings_v3!$A$2:$A$4612,0),MATCH('EPS 3.1.3'!T$1,NoSettings_v3!$C$1:$AH$1,0)),"")</f>
        <v>0</v>
      </c>
      <c r="U150" s="157">
        <f>IFERROR(INDEX(NoSettings_v3!$C$2:$AH$4612,MATCH('EPS 3.1.3'!$B150,NoSettings_v3!$A$2:$A$4612,0),MATCH('EPS 3.1.3'!U$1,NoSettings_v3!$C$1:$AH$1,0)),"")</f>
        <v>0</v>
      </c>
      <c r="V150" s="157">
        <f>IFERROR(INDEX(NoSettings_v3!$C$2:$AH$4612,MATCH('EPS 3.1.3'!$B150,NoSettings_v3!$A$2:$A$4612,0),MATCH('EPS 3.1.3'!V$1,NoSettings_v3!$C$1:$AH$1,0)),"")</f>
        <v>0</v>
      </c>
      <c r="W150" s="157">
        <f>IFERROR(INDEX(NoSettings_v3!$C$2:$AH$4612,MATCH('EPS 3.1.3'!$B150,NoSettings_v3!$A$2:$A$4612,0),MATCH('EPS 3.1.3'!W$1,NoSettings_v3!$C$1:$AH$1,0)),"")</f>
        <v>0</v>
      </c>
      <c r="X150" s="157">
        <f>IFERROR(INDEX(NoSettings_v3!$C$2:$AH$4612,MATCH('EPS 3.1.3'!$B150,NoSettings_v3!$A$2:$A$4612,0),MATCH('EPS 3.1.3'!X$1,NoSettings_v3!$C$1:$AH$1,0)),"")</f>
        <v>0</v>
      </c>
      <c r="Y150" s="157">
        <f>IFERROR(INDEX(NoSettings_v3!$C$2:$AH$4612,MATCH('EPS 3.1.3'!$B150,NoSettings_v3!$A$2:$A$4612,0),MATCH('EPS 3.1.3'!Y$1,NoSettings_v3!$C$1:$AH$1,0)),"")</f>
        <v>0</v>
      </c>
      <c r="Z150" s="157">
        <f>IFERROR(INDEX(NoSettings_v3!$C$2:$AH$4612,MATCH('EPS 3.1.3'!$B150,NoSettings_v3!$A$2:$A$4612,0),MATCH('EPS 3.1.3'!Z$1,NoSettings_v3!$C$1:$AH$1,0)),"")</f>
        <v>0</v>
      </c>
      <c r="AA150" s="157">
        <f>IFERROR(INDEX(NoSettings_v3!$C$2:$AH$4612,MATCH('EPS 3.1.3'!$B150,NoSettings_v3!$A$2:$A$4612,0),MATCH('EPS 3.1.3'!AA$1,NoSettings_v3!$C$1:$AH$1,0)),"")</f>
        <v>0</v>
      </c>
      <c r="AB150" s="157">
        <f>IFERROR(INDEX(NoSettings_v3!$C$2:$AH$4612,MATCH('EPS 3.1.3'!$B150,NoSettings_v3!$A$2:$A$4612,0),MATCH('EPS 3.1.3'!AB$1,NoSettings_v3!$C$1:$AH$1,0)),"")</f>
        <v>0</v>
      </c>
      <c r="AC150" s="157">
        <f>IFERROR(INDEX(NoSettings_v3!$C$2:$AH$4612,MATCH('EPS 3.1.3'!$B150,NoSettings_v3!$A$2:$A$4612,0),MATCH('EPS 3.1.3'!AC$1,NoSettings_v3!$C$1:$AH$1,0)),"")</f>
        <v>0</v>
      </c>
      <c r="AD150" s="157">
        <f>IFERROR(INDEX(NoSettings_v3!$C$2:$AH$4612,MATCH('EPS 3.1.3'!$B150,NoSettings_v3!$A$2:$A$4612,0),MATCH('EPS 3.1.3'!AD$1,NoSettings_v3!$C$1:$AH$1,0)),"")</f>
        <v>0</v>
      </c>
      <c r="AE150" s="157">
        <f>IFERROR(INDEX(NoSettings_v3!$C$2:$AH$4612,MATCH('EPS 3.1.3'!$B150,NoSettings_v3!$A$2:$A$4612,0),MATCH('EPS 3.1.3'!AE$1,NoSettings_v3!$C$1:$AH$1,0)),"")</f>
        <v>0</v>
      </c>
      <c r="AF150" s="157">
        <f>IFERROR(INDEX(NoSettings_v3!$C$2:$AH$4612,MATCH('EPS 3.1.3'!$B150,NoSettings_v3!$A$2:$A$4612,0),MATCH('EPS 3.1.3'!AF$1,NoSettings_v3!$C$1:$AH$1,0)),"")</f>
        <v>0</v>
      </c>
      <c r="AG150" s="157">
        <f>IFERROR(INDEX(NoSettings_v3!$C$2:$AH$4612,MATCH('EPS 3.1.3'!$B150,NoSettings_v3!$A$2:$A$4612,0),MATCH('EPS 3.1.3'!AG$1,NoSettings_v3!$C$1:$AH$1,0)),"")</f>
        <v>0</v>
      </c>
      <c r="AH150" s="157">
        <f>IFERROR(INDEX(NoSettings_v3!$C$2:$AH$4612,MATCH('EPS 3.1.3'!$B150,NoSettings_v3!$A$2:$A$4612,0),MATCH('EPS 3.1.3'!AH$1,NoSettings_v3!$C$1:$AH$1,0)),"")</f>
        <v>0</v>
      </c>
      <c r="AI150" s="157">
        <f>IFERROR(INDEX(NoSettings_v3!$C$2:$AH$4612,MATCH('EPS 3.1.3'!$B150,NoSettings_v3!$A$2:$A$4612,0),MATCH('EPS 3.1.3'!AI$1,NoSettings_v3!$C$1:$AH$1,0)),"")</f>
        <v>0</v>
      </c>
    </row>
    <row r="151" spans="1:35" x14ac:dyDescent="0.35">
      <c r="A151" s="127"/>
      <c r="B151" s="164" t="s">
        <v>1082</v>
      </c>
      <c r="C151" s="127" t="s">
        <v>964</v>
      </c>
      <c r="D151" s="157">
        <f>IFERROR(INDEX(NoSettings_v3!$C$2:$AH$4612,MATCH('EPS 3.1.3'!$B151,NoSettings_v3!$A$2:$A$4612,0),MATCH('EPS 3.1.3'!D$1,NoSettings_v3!$C$1:$AH$1,0)),"")</f>
        <v>0</v>
      </c>
      <c r="E151" s="157">
        <f>IFERROR(INDEX(NoSettings_v3!$C$2:$AH$4612,MATCH('EPS 3.1.3'!$B151,NoSettings_v3!$A$2:$A$4612,0),MATCH('EPS 3.1.3'!E$1,NoSettings_v3!$C$1:$AH$1,0)),"")</f>
        <v>0</v>
      </c>
      <c r="F151" s="157">
        <f>IFERROR(INDEX(NoSettings_v3!$C$2:$AH$4612,MATCH('EPS 3.1.3'!$B151,NoSettings_v3!$A$2:$A$4612,0),MATCH('EPS 3.1.3'!F$1,NoSettings_v3!$C$1:$AH$1,0)),"")</f>
        <v>0</v>
      </c>
      <c r="G151" s="157">
        <f>IFERROR(INDEX(NoSettings_v3!$C$2:$AH$4612,MATCH('EPS 3.1.3'!$B151,NoSettings_v3!$A$2:$A$4612,0),MATCH('EPS 3.1.3'!G$1,NoSettings_v3!$C$1:$AH$1,0)),"")</f>
        <v>0</v>
      </c>
      <c r="H151" s="157">
        <f>IFERROR(INDEX(NoSettings_v3!$C$2:$AH$4612,MATCH('EPS 3.1.3'!$B151,NoSettings_v3!$A$2:$A$4612,0),MATCH('EPS 3.1.3'!H$1,NoSettings_v3!$C$1:$AH$1,0)),"")</f>
        <v>0</v>
      </c>
      <c r="I151" s="157">
        <f>IFERROR(INDEX(NoSettings_v3!$C$2:$AH$4612,MATCH('EPS 3.1.3'!$B151,NoSettings_v3!$A$2:$A$4612,0),MATCH('EPS 3.1.3'!I$1,NoSettings_v3!$C$1:$AH$1,0)),"")</f>
        <v>0</v>
      </c>
      <c r="J151" s="157">
        <f>IFERROR(INDEX(NoSettings_v3!$C$2:$AH$4612,MATCH('EPS 3.1.3'!$B151,NoSettings_v3!$A$2:$A$4612,0),MATCH('EPS 3.1.3'!J$1,NoSettings_v3!$C$1:$AH$1,0)),"")</f>
        <v>0</v>
      </c>
      <c r="K151" s="157">
        <f>IFERROR(INDEX(NoSettings_v3!$C$2:$AH$4612,MATCH('EPS 3.1.3'!$B151,NoSettings_v3!$A$2:$A$4612,0),MATCH('EPS 3.1.3'!K$1,NoSettings_v3!$C$1:$AH$1,0)),"")</f>
        <v>0</v>
      </c>
      <c r="L151" s="157">
        <f>IFERROR(INDEX(NoSettings_v3!$C$2:$AH$4612,MATCH('EPS 3.1.3'!$B151,NoSettings_v3!$A$2:$A$4612,0),MATCH('EPS 3.1.3'!L$1,NoSettings_v3!$C$1:$AH$1,0)),"")</f>
        <v>0</v>
      </c>
      <c r="M151" s="157">
        <f>IFERROR(INDEX(NoSettings_v3!$C$2:$AH$4612,MATCH('EPS 3.1.3'!$B151,NoSettings_v3!$A$2:$A$4612,0),MATCH('EPS 3.1.3'!M$1,NoSettings_v3!$C$1:$AH$1,0)),"")</f>
        <v>0</v>
      </c>
      <c r="N151" s="157">
        <f>IFERROR(INDEX(NoSettings_v3!$C$2:$AH$4612,MATCH('EPS 3.1.3'!$B151,NoSettings_v3!$A$2:$A$4612,0),MATCH('EPS 3.1.3'!N$1,NoSettings_v3!$C$1:$AH$1,0)),"")</f>
        <v>0</v>
      </c>
      <c r="O151" s="157">
        <f>IFERROR(INDEX(NoSettings_v3!$C$2:$AH$4612,MATCH('EPS 3.1.3'!$B151,NoSettings_v3!$A$2:$A$4612,0),MATCH('EPS 3.1.3'!O$1,NoSettings_v3!$C$1:$AH$1,0)),"")</f>
        <v>0</v>
      </c>
      <c r="P151" s="157">
        <f>IFERROR(INDEX(NoSettings_v3!$C$2:$AH$4612,MATCH('EPS 3.1.3'!$B151,NoSettings_v3!$A$2:$A$4612,0),MATCH('EPS 3.1.3'!P$1,NoSettings_v3!$C$1:$AH$1,0)),"")</f>
        <v>0</v>
      </c>
      <c r="Q151" s="157">
        <f>IFERROR(INDEX(NoSettings_v3!$C$2:$AH$4612,MATCH('EPS 3.1.3'!$B151,NoSettings_v3!$A$2:$A$4612,0),MATCH('EPS 3.1.3'!Q$1,NoSettings_v3!$C$1:$AH$1,0)),"")</f>
        <v>0</v>
      </c>
      <c r="R151" s="157">
        <f>IFERROR(INDEX(NoSettings_v3!$C$2:$AH$4612,MATCH('EPS 3.1.3'!$B151,NoSettings_v3!$A$2:$A$4612,0),MATCH('EPS 3.1.3'!R$1,NoSettings_v3!$C$1:$AH$1,0)),"")</f>
        <v>0</v>
      </c>
      <c r="S151" s="157">
        <f>IFERROR(INDEX(NoSettings_v3!$C$2:$AH$4612,MATCH('EPS 3.1.3'!$B151,NoSettings_v3!$A$2:$A$4612,0),MATCH('EPS 3.1.3'!S$1,NoSettings_v3!$C$1:$AH$1,0)),"")</f>
        <v>0</v>
      </c>
      <c r="T151" s="157">
        <f>IFERROR(INDEX(NoSettings_v3!$C$2:$AH$4612,MATCH('EPS 3.1.3'!$B151,NoSettings_v3!$A$2:$A$4612,0),MATCH('EPS 3.1.3'!T$1,NoSettings_v3!$C$1:$AH$1,0)),"")</f>
        <v>0</v>
      </c>
      <c r="U151" s="157">
        <f>IFERROR(INDEX(NoSettings_v3!$C$2:$AH$4612,MATCH('EPS 3.1.3'!$B151,NoSettings_v3!$A$2:$A$4612,0),MATCH('EPS 3.1.3'!U$1,NoSettings_v3!$C$1:$AH$1,0)),"")</f>
        <v>0</v>
      </c>
      <c r="V151" s="157">
        <f>IFERROR(INDEX(NoSettings_v3!$C$2:$AH$4612,MATCH('EPS 3.1.3'!$B151,NoSettings_v3!$A$2:$A$4612,0),MATCH('EPS 3.1.3'!V$1,NoSettings_v3!$C$1:$AH$1,0)),"")</f>
        <v>0</v>
      </c>
      <c r="W151" s="157">
        <f>IFERROR(INDEX(NoSettings_v3!$C$2:$AH$4612,MATCH('EPS 3.1.3'!$B151,NoSettings_v3!$A$2:$A$4612,0),MATCH('EPS 3.1.3'!W$1,NoSettings_v3!$C$1:$AH$1,0)),"")</f>
        <v>0</v>
      </c>
      <c r="X151" s="157">
        <f>IFERROR(INDEX(NoSettings_v3!$C$2:$AH$4612,MATCH('EPS 3.1.3'!$B151,NoSettings_v3!$A$2:$A$4612,0),MATCH('EPS 3.1.3'!X$1,NoSettings_v3!$C$1:$AH$1,0)),"")</f>
        <v>0</v>
      </c>
      <c r="Y151" s="157">
        <f>IFERROR(INDEX(NoSettings_v3!$C$2:$AH$4612,MATCH('EPS 3.1.3'!$B151,NoSettings_v3!$A$2:$A$4612,0),MATCH('EPS 3.1.3'!Y$1,NoSettings_v3!$C$1:$AH$1,0)),"")</f>
        <v>0</v>
      </c>
      <c r="Z151" s="157">
        <f>IFERROR(INDEX(NoSettings_v3!$C$2:$AH$4612,MATCH('EPS 3.1.3'!$B151,NoSettings_v3!$A$2:$A$4612,0),MATCH('EPS 3.1.3'!Z$1,NoSettings_v3!$C$1:$AH$1,0)),"")</f>
        <v>0</v>
      </c>
      <c r="AA151" s="157">
        <f>IFERROR(INDEX(NoSettings_v3!$C$2:$AH$4612,MATCH('EPS 3.1.3'!$B151,NoSettings_v3!$A$2:$A$4612,0),MATCH('EPS 3.1.3'!AA$1,NoSettings_v3!$C$1:$AH$1,0)),"")</f>
        <v>0</v>
      </c>
      <c r="AB151" s="157">
        <f>IFERROR(INDEX(NoSettings_v3!$C$2:$AH$4612,MATCH('EPS 3.1.3'!$B151,NoSettings_v3!$A$2:$A$4612,0),MATCH('EPS 3.1.3'!AB$1,NoSettings_v3!$C$1:$AH$1,0)),"")</f>
        <v>0</v>
      </c>
      <c r="AC151" s="157">
        <f>IFERROR(INDEX(NoSettings_v3!$C$2:$AH$4612,MATCH('EPS 3.1.3'!$B151,NoSettings_v3!$A$2:$A$4612,0),MATCH('EPS 3.1.3'!AC$1,NoSettings_v3!$C$1:$AH$1,0)),"")</f>
        <v>0</v>
      </c>
      <c r="AD151" s="157">
        <f>IFERROR(INDEX(NoSettings_v3!$C$2:$AH$4612,MATCH('EPS 3.1.3'!$B151,NoSettings_v3!$A$2:$A$4612,0),MATCH('EPS 3.1.3'!AD$1,NoSettings_v3!$C$1:$AH$1,0)),"")</f>
        <v>0</v>
      </c>
      <c r="AE151" s="157">
        <f>IFERROR(INDEX(NoSettings_v3!$C$2:$AH$4612,MATCH('EPS 3.1.3'!$B151,NoSettings_v3!$A$2:$A$4612,0),MATCH('EPS 3.1.3'!AE$1,NoSettings_v3!$C$1:$AH$1,0)),"")</f>
        <v>0</v>
      </c>
      <c r="AF151" s="157">
        <f>IFERROR(INDEX(NoSettings_v3!$C$2:$AH$4612,MATCH('EPS 3.1.3'!$B151,NoSettings_v3!$A$2:$A$4612,0),MATCH('EPS 3.1.3'!AF$1,NoSettings_v3!$C$1:$AH$1,0)),"")</f>
        <v>0</v>
      </c>
      <c r="AG151" s="157">
        <f>IFERROR(INDEX(NoSettings_v3!$C$2:$AH$4612,MATCH('EPS 3.1.3'!$B151,NoSettings_v3!$A$2:$A$4612,0),MATCH('EPS 3.1.3'!AG$1,NoSettings_v3!$C$1:$AH$1,0)),"")</f>
        <v>0</v>
      </c>
      <c r="AH151" s="157">
        <f>IFERROR(INDEX(NoSettings_v3!$C$2:$AH$4612,MATCH('EPS 3.1.3'!$B151,NoSettings_v3!$A$2:$A$4612,0),MATCH('EPS 3.1.3'!AH$1,NoSettings_v3!$C$1:$AH$1,0)),"")</f>
        <v>0</v>
      </c>
      <c r="AI151" s="157">
        <f>IFERROR(INDEX(NoSettings_v3!$C$2:$AH$4612,MATCH('EPS 3.1.3'!$B151,NoSettings_v3!$A$2:$A$4612,0),MATCH('EPS 3.1.3'!AI$1,NoSettings_v3!$C$1:$AH$1,0)),"")</f>
        <v>0</v>
      </c>
    </row>
    <row r="152" spans="1:35" x14ac:dyDescent="0.35">
      <c r="B152" s="161" t="s">
        <v>452</v>
      </c>
      <c r="C152" s="127" t="s">
        <v>964</v>
      </c>
      <c r="D152" s="157">
        <f>IFERROR(INDEX(NoSettings_v3!$C$2:$AH$4612,MATCH('EPS 3.1.3'!$B152,NoSettings_v3!$A$2:$A$4612,0),MATCH('EPS 3.1.3'!D$1,NoSettings_v3!$C$1:$AH$1,0)),"")</f>
        <v>31888000000</v>
      </c>
      <c r="E152" s="157">
        <f>IFERROR(INDEX(NoSettings_v3!$C$2:$AH$4612,MATCH('EPS 3.1.3'!$B152,NoSettings_v3!$A$2:$A$4612,0),MATCH('EPS 3.1.3'!E$1,NoSettings_v3!$C$1:$AH$1,0)),"")</f>
        <v>55569800000</v>
      </c>
      <c r="F152" s="157">
        <f>IFERROR(INDEX(NoSettings_v3!$C$2:$AH$4612,MATCH('EPS 3.1.3'!$B152,NoSettings_v3!$A$2:$A$4612,0),MATCH('EPS 3.1.3'!F$1,NoSettings_v3!$C$1:$AH$1,0)),"")</f>
        <v>129997000000</v>
      </c>
      <c r="G152" s="157">
        <f>IFERROR(INDEX(NoSettings_v3!$C$2:$AH$4612,MATCH('EPS 3.1.3'!$B152,NoSettings_v3!$A$2:$A$4612,0),MATCH('EPS 3.1.3'!G$1,NoSettings_v3!$C$1:$AH$1,0)),"")</f>
        <v>249493000000</v>
      </c>
      <c r="H152" s="157">
        <f>IFERROR(INDEX(NoSettings_v3!$C$2:$AH$4612,MATCH('EPS 3.1.3'!$B152,NoSettings_v3!$A$2:$A$4612,0),MATCH('EPS 3.1.3'!H$1,NoSettings_v3!$C$1:$AH$1,0)),"")</f>
        <v>440803000000</v>
      </c>
      <c r="I152" s="157">
        <f>IFERROR(INDEX(NoSettings_v3!$C$2:$AH$4612,MATCH('EPS 3.1.3'!$B152,NoSettings_v3!$A$2:$A$4612,0),MATCH('EPS 3.1.3'!I$1,NoSettings_v3!$C$1:$AH$1,0)),"")</f>
        <v>719483000000</v>
      </c>
      <c r="J152" s="157">
        <f>IFERROR(INDEX(NoSettings_v3!$C$2:$AH$4612,MATCH('EPS 3.1.3'!$B152,NoSettings_v3!$A$2:$A$4612,0),MATCH('EPS 3.1.3'!J$1,NoSettings_v3!$C$1:$AH$1,0)),"")</f>
        <v>1108370000000</v>
      </c>
      <c r="K152" s="157">
        <f>IFERROR(INDEX(NoSettings_v3!$C$2:$AH$4612,MATCH('EPS 3.1.3'!$B152,NoSettings_v3!$A$2:$A$4612,0),MATCH('EPS 3.1.3'!K$1,NoSettings_v3!$C$1:$AH$1,0)),"")</f>
        <v>1633340000000</v>
      </c>
      <c r="L152" s="157">
        <f>IFERROR(INDEX(NoSettings_v3!$C$2:$AH$4612,MATCH('EPS 3.1.3'!$B152,NoSettings_v3!$A$2:$A$4612,0),MATCH('EPS 3.1.3'!L$1,NoSettings_v3!$C$1:$AH$1,0)),"")</f>
        <v>2320930000000</v>
      </c>
      <c r="M152" s="157">
        <f>IFERROR(INDEX(NoSettings_v3!$C$2:$AH$4612,MATCH('EPS 3.1.3'!$B152,NoSettings_v3!$A$2:$A$4612,0),MATCH('EPS 3.1.3'!M$1,NoSettings_v3!$C$1:$AH$1,0)),"")</f>
        <v>3274560000000</v>
      </c>
      <c r="N152" s="157">
        <f>IFERROR(INDEX(NoSettings_v3!$C$2:$AH$4612,MATCH('EPS 3.1.3'!$B152,NoSettings_v3!$A$2:$A$4612,0),MATCH('EPS 3.1.3'!N$1,NoSettings_v3!$C$1:$AH$1,0)),"")</f>
        <v>4466930000000</v>
      </c>
      <c r="O152" s="157">
        <f>IFERROR(INDEX(NoSettings_v3!$C$2:$AH$4612,MATCH('EPS 3.1.3'!$B152,NoSettings_v3!$A$2:$A$4612,0),MATCH('EPS 3.1.3'!O$1,NoSettings_v3!$C$1:$AH$1,0)),"")</f>
        <v>5881380000000</v>
      </c>
      <c r="P152" s="157">
        <f>IFERROR(INDEX(NoSettings_v3!$C$2:$AH$4612,MATCH('EPS 3.1.3'!$B152,NoSettings_v3!$A$2:$A$4612,0),MATCH('EPS 3.1.3'!P$1,NoSettings_v3!$C$1:$AH$1,0)),"")</f>
        <v>7622920000000</v>
      </c>
      <c r="Q152" s="157">
        <f>IFERROR(INDEX(NoSettings_v3!$C$2:$AH$4612,MATCH('EPS 3.1.3'!$B152,NoSettings_v3!$A$2:$A$4612,0),MATCH('EPS 3.1.3'!Q$1,NoSettings_v3!$C$1:$AH$1,0)),"")</f>
        <v>9689250000000</v>
      </c>
      <c r="R152" s="157">
        <f>IFERROR(INDEX(NoSettings_v3!$C$2:$AH$4612,MATCH('EPS 3.1.3'!$B152,NoSettings_v3!$A$2:$A$4612,0),MATCH('EPS 3.1.3'!R$1,NoSettings_v3!$C$1:$AH$1,0)),"")</f>
        <v>12169100000000</v>
      </c>
      <c r="S152" s="157">
        <f>IFERROR(INDEX(NoSettings_v3!$C$2:$AH$4612,MATCH('EPS 3.1.3'!$B152,NoSettings_v3!$A$2:$A$4612,0),MATCH('EPS 3.1.3'!S$1,NoSettings_v3!$C$1:$AH$1,0)),"")</f>
        <v>14970800000000</v>
      </c>
      <c r="T152" s="157">
        <f>IFERROR(INDEX(NoSettings_v3!$C$2:$AH$4612,MATCH('EPS 3.1.3'!$B152,NoSettings_v3!$A$2:$A$4612,0),MATCH('EPS 3.1.3'!T$1,NoSettings_v3!$C$1:$AH$1,0)),"")</f>
        <v>18048400000000</v>
      </c>
      <c r="U152" s="157">
        <f>IFERROR(INDEX(NoSettings_v3!$C$2:$AH$4612,MATCH('EPS 3.1.3'!$B152,NoSettings_v3!$A$2:$A$4612,0),MATCH('EPS 3.1.3'!U$1,NoSettings_v3!$C$1:$AH$1,0)),"")</f>
        <v>21342100000000</v>
      </c>
      <c r="V152" s="157">
        <f>IFERROR(INDEX(NoSettings_v3!$C$2:$AH$4612,MATCH('EPS 3.1.3'!$B152,NoSettings_v3!$A$2:$A$4612,0),MATCH('EPS 3.1.3'!V$1,NoSettings_v3!$C$1:$AH$1,0)),"")</f>
        <v>24782500000000</v>
      </c>
      <c r="W152" s="157">
        <f>IFERROR(INDEX(NoSettings_v3!$C$2:$AH$4612,MATCH('EPS 3.1.3'!$B152,NoSettings_v3!$A$2:$A$4612,0),MATCH('EPS 3.1.3'!W$1,NoSettings_v3!$C$1:$AH$1,0)),"")</f>
        <v>29665000000000</v>
      </c>
      <c r="X152" s="157">
        <f>IFERROR(INDEX(NoSettings_v3!$C$2:$AH$4612,MATCH('EPS 3.1.3'!$B152,NoSettings_v3!$A$2:$A$4612,0),MATCH('EPS 3.1.3'!X$1,NoSettings_v3!$C$1:$AH$1,0)),"")</f>
        <v>34795700000000</v>
      </c>
      <c r="Y152" s="157">
        <f>IFERROR(INDEX(NoSettings_v3!$C$2:$AH$4612,MATCH('EPS 3.1.3'!$B152,NoSettings_v3!$A$2:$A$4612,0),MATCH('EPS 3.1.3'!Y$1,NoSettings_v3!$C$1:$AH$1,0)),"")</f>
        <v>40054200000000</v>
      </c>
      <c r="Z152" s="157">
        <f>IFERROR(INDEX(NoSettings_v3!$C$2:$AH$4612,MATCH('EPS 3.1.3'!$B152,NoSettings_v3!$A$2:$A$4612,0),MATCH('EPS 3.1.3'!Z$1,NoSettings_v3!$C$1:$AH$1,0)),"")</f>
        <v>45342600000000</v>
      </c>
      <c r="AA152" s="157">
        <f>IFERROR(INDEX(NoSettings_v3!$C$2:$AH$4612,MATCH('EPS 3.1.3'!$B152,NoSettings_v3!$A$2:$A$4612,0),MATCH('EPS 3.1.3'!AA$1,NoSettings_v3!$C$1:$AH$1,0)),"")</f>
        <v>50586100000000</v>
      </c>
      <c r="AB152" s="157">
        <f>IFERROR(INDEX(NoSettings_v3!$C$2:$AH$4612,MATCH('EPS 3.1.3'!$B152,NoSettings_v3!$A$2:$A$4612,0),MATCH('EPS 3.1.3'!AB$1,NoSettings_v3!$C$1:$AH$1,0)),"")</f>
        <v>55160300000000</v>
      </c>
      <c r="AC152" s="157">
        <f>IFERROR(INDEX(NoSettings_v3!$C$2:$AH$4612,MATCH('EPS 3.1.3'!$B152,NoSettings_v3!$A$2:$A$4612,0),MATCH('EPS 3.1.3'!AC$1,NoSettings_v3!$C$1:$AH$1,0)),"")</f>
        <v>59570600000000</v>
      </c>
      <c r="AD152" s="157">
        <f>IFERROR(INDEX(NoSettings_v3!$C$2:$AH$4612,MATCH('EPS 3.1.3'!$B152,NoSettings_v3!$A$2:$A$4612,0),MATCH('EPS 3.1.3'!AD$1,NoSettings_v3!$C$1:$AH$1,0)),"")</f>
        <v>63819100000000</v>
      </c>
      <c r="AE152" s="157">
        <f>IFERROR(INDEX(NoSettings_v3!$C$2:$AH$4612,MATCH('EPS 3.1.3'!$B152,NoSettings_v3!$A$2:$A$4612,0),MATCH('EPS 3.1.3'!AE$1,NoSettings_v3!$C$1:$AH$1,0)),"")</f>
        <v>67903300000000</v>
      </c>
      <c r="AF152" s="157">
        <f>IFERROR(INDEX(NoSettings_v3!$C$2:$AH$4612,MATCH('EPS 3.1.3'!$B152,NoSettings_v3!$A$2:$A$4612,0),MATCH('EPS 3.1.3'!AF$1,NoSettings_v3!$C$1:$AH$1,0)),"")</f>
        <v>71850000000000</v>
      </c>
      <c r="AG152" s="157">
        <f>IFERROR(INDEX(NoSettings_v3!$C$2:$AH$4612,MATCH('EPS 3.1.3'!$B152,NoSettings_v3!$A$2:$A$4612,0),MATCH('EPS 3.1.3'!AG$1,NoSettings_v3!$C$1:$AH$1,0)),"")</f>
        <v>75697100000000</v>
      </c>
      <c r="AH152" s="157">
        <f>IFERROR(INDEX(NoSettings_v3!$C$2:$AH$4612,MATCH('EPS 3.1.3'!$B152,NoSettings_v3!$A$2:$A$4612,0),MATCH('EPS 3.1.3'!AH$1,NoSettings_v3!$C$1:$AH$1,0)),"")</f>
        <v>79455400000000</v>
      </c>
      <c r="AI152" s="157">
        <f>IFERROR(INDEX(NoSettings_v3!$C$2:$AH$4612,MATCH('EPS 3.1.3'!$B152,NoSettings_v3!$A$2:$A$4612,0),MATCH('EPS 3.1.3'!AI$1,NoSettings_v3!$C$1:$AH$1,0)),"")</f>
        <v>83142200000000</v>
      </c>
    </row>
    <row r="153" spans="1:35" x14ac:dyDescent="0.35">
      <c r="B153" s="161" t="s">
        <v>453</v>
      </c>
      <c r="C153" s="127" t="s">
        <v>964</v>
      </c>
      <c r="D153" s="157">
        <f>IFERROR(INDEX(NoSettings_v3!$C$2:$AH$4612,MATCH('EPS 3.1.3'!$B153,NoSettings_v3!$A$2:$A$4612,0),MATCH('EPS 3.1.3'!D$1,NoSettings_v3!$C$1:$AH$1,0)),"")</f>
        <v>0</v>
      </c>
      <c r="E153" s="157">
        <f>IFERROR(INDEX(NoSettings_v3!$C$2:$AH$4612,MATCH('EPS 3.1.3'!$B153,NoSettings_v3!$A$2:$A$4612,0),MATCH('EPS 3.1.3'!E$1,NoSettings_v3!$C$1:$AH$1,0)),"")</f>
        <v>0</v>
      </c>
      <c r="F153" s="157">
        <f>IFERROR(INDEX(NoSettings_v3!$C$2:$AH$4612,MATCH('EPS 3.1.3'!$B153,NoSettings_v3!$A$2:$A$4612,0),MATCH('EPS 3.1.3'!F$1,NoSettings_v3!$C$1:$AH$1,0)),"")</f>
        <v>0</v>
      </c>
      <c r="G153" s="157">
        <f>IFERROR(INDEX(NoSettings_v3!$C$2:$AH$4612,MATCH('EPS 3.1.3'!$B153,NoSettings_v3!$A$2:$A$4612,0),MATCH('EPS 3.1.3'!G$1,NoSettings_v3!$C$1:$AH$1,0)),"")</f>
        <v>0</v>
      </c>
      <c r="H153" s="157">
        <f>IFERROR(INDEX(NoSettings_v3!$C$2:$AH$4612,MATCH('EPS 3.1.3'!$B153,NoSettings_v3!$A$2:$A$4612,0),MATCH('EPS 3.1.3'!H$1,NoSettings_v3!$C$1:$AH$1,0)),"")</f>
        <v>0</v>
      </c>
      <c r="I153" s="157">
        <f>IFERROR(INDEX(NoSettings_v3!$C$2:$AH$4612,MATCH('EPS 3.1.3'!$B153,NoSettings_v3!$A$2:$A$4612,0),MATCH('EPS 3.1.3'!I$1,NoSettings_v3!$C$1:$AH$1,0)),"")</f>
        <v>0</v>
      </c>
      <c r="J153" s="157">
        <f>IFERROR(INDEX(NoSettings_v3!$C$2:$AH$4612,MATCH('EPS 3.1.3'!$B153,NoSettings_v3!$A$2:$A$4612,0),MATCH('EPS 3.1.3'!J$1,NoSettings_v3!$C$1:$AH$1,0)),"")</f>
        <v>0</v>
      </c>
      <c r="K153" s="157">
        <f>IFERROR(INDEX(NoSettings_v3!$C$2:$AH$4612,MATCH('EPS 3.1.3'!$B153,NoSettings_v3!$A$2:$A$4612,0),MATCH('EPS 3.1.3'!K$1,NoSettings_v3!$C$1:$AH$1,0)),"")</f>
        <v>0</v>
      </c>
      <c r="L153" s="157">
        <f>IFERROR(INDEX(NoSettings_v3!$C$2:$AH$4612,MATCH('EPS 3.1.3'!$B153,NoSettings_v3!$A$2:$A$4612,0),MATCH('EPS 3.1.3'!L$1,NoSettings_v3!$C$1:$AH$1,0)),"")</f>
        <v>0</v>
      </c>
      <c r="M153" s="157">
        <f>IFERROR(INDEX(NoSettings_v3!$C$2:$AH$4612,MATCH('EPS 3.1.3'!$B153,NoSettings_v3!$A$2:$A$4612,0),MATCH('EPS 3.1.3'!M$1,NoSettings_v3!$C$1:$AH$1,0)),"")</f>
        <v>0</v>
      </c>
      <c r="N153" s="157">
        <f>IFERROR(INDEX(NoSettings_v3!$C$2:$AH$4612,MATCH('EPS 3.1.3'!$B153,NoSettings_v3!$A$2:$A$4612,0),MATCH('EPS 3.1.3'!N$1,NoSettings_v3!$C$1:$AH$1,0)),"")</f>
        <v>0</v>
      </c>
      <c r="O153" s="157">
        <f>IFERROR(INDEX(NoSettings_v3!$C$2:$AH$4612,MATCH('EPS 3.1.3'!$B153,NoSettings_v3!$A$2:$A$4612,0),MATCH('EPS 3.1.3'!O$1,NoSettings_v3!$C$1:$AH$1,0)),"")</f>
        <v>0</v>
      </c>
      <c r="P153" s="157">
        <f>IFERROR(INDEX(NoSettings_v3!$C$2:$AH$4612,MATCH('EPS 3.1.3'!$B153,NoSettings_v3!$A$2:$A$4612,0),MATCH('EPS 3.1.3'!P$1,NoSettings_v3!$C$1:$AH$1,0)),"")</f>
        <v>0</v>
      </c>
      <c r="Q153" s="157">
        <f>IFERROR(INDEX(NoSettings_v3!$C$2:$AH$4612,MATCH('EPS 3.1.3'!$B153,NoSettings_v3!$A$2:$A$4612,0),MATCH('EPS 3.1.3'!Q$1,NoSettings_v3!$C$1:$AH$1,0)),"")</f>
        <v>0</v>
      </c>
      <c r="R153" s="157">
        <f>IFERROR(INDEX(NoSettings_v3!$C$2:$AH$4612,MATCH('EPS 3.1.3'!$B153,NoSettings_v3!$A$2:$A$4612,0),MATCH('EPS 3.1.3'!R$1,NoSettings_v3!$C$1:$AH$1,0)),"")</f>
        <v>0</v>
      </c>
      <c r="S153" s="157">
        <f>IFERROR(INDEX(NoSettings_v3!$C$2:$AH$4612,MATCH('EPS 3.1.3'!$B153,NoSettings_v3!$A$2:$A$4612,0),MATCH('EPS 3.1.3'!S$1,NoSettings_v3!$C$1:$AH$1,0)),"")</f>
        <v>0</v>
      </c>
      <c r="T153" s="157">
        <f>IFERROR(INDEX(NoSettings_v3!$C$2:$AH$4612,MATCH('EPS 3.1.3'!$B153,NoSettings_v3!$A$2:$A$4612,0),MATCH('EPS 3.1.3'!T$1,NoSettings_v3!$C$1:$AH$1,0)),"")</f>
        <v>0</v>
      </c>
      <c r="U153" s="157">
        <f>IFERROR(INDEX(NoSettings_v3!$C$2:$AH$4612,MATCH('EPS 3.1.3'!$B153,NoSettings_v3!$A$2:$A$4612,0),MATCH('EPS 3.1.3'!U$1,NoSettings_v3!$C$1:$AH$1,0)),"")</f>
        <v>0</v>
      </c>
      <c r="V153" s="157">
        <f>IFERROR(INDEX(NoSettings_v3!$C$2:$AH$4612,MATCH('EPS 3.1.3'!$B153,NoSettings_v3!$A$2:$A$4612,0),MATCH('EPS 3.1.3'!V$1,NoSettings_v3!$C$1:$AH$1,0)),"")</f>
        <v>0</v>
      </c>
      <c r="W153" s="157">
        <f>IFERROR(INDEX(NoSettings_v3!$C$2:$AH$4612,MATCH('EPS 3.1.3'!$B153,NoSettings_v3!$A$2:$A$4612,0),MATCH('EPS 3.1.3'!W$1,NoSettings_v3!$C$1:$AH$1,0)),"")</f>
        <v>0</v>
      </c>
      <c r="X153" s="157">
        <f>IFERROR(INDEX(NoSettings_v3!$C$2:$AH$4612,MATCH('EPS 3.1.3'!$B153,NoSettings_v3!$A$2:$A$4612,0),MATCH('EPS 3.1.3'!X$1,NoSettings_v3!$C$1:$AH$1,0)),"")</f>
        <v>0</v>
      </c>
      <c r="Y153" s="157">
        <f>IFERROR(INDEX(NoSettings_v3!$C$2:$AH$4612,MATCH('EPS 3.1.3'!$B153,NoSettings_v3!$A$2:$A$4612,0),MATCH('EPS 3.1.3'!Y$1,NoSettings_v3!$C$1:$AH$1,0)),"")</f>
        <v>0</v>
      </c>
      <c r="Z153" s="157">
        <f>IFERROR(INDEX(NoSettings_v3!$C$2:$AH$4612,MATCH('EPS 3.1.3'!$B153,NoSettings_v3!$A$2:$A$4612,0),MATCH('EPS 3.1.3'!Z$1,NoSettings_v3!$C$1:$AH$1,0)),"")</f>
        <v>0</v>
      </c>
      <c r="AA153" s="157">
        <f>IFERROR(INDEX(NoSettings_v3!$C$2:$AH$4612,MATCH('EPS 3.1.3'!$B153,NoSettings_v3!$A$2:$A$4612,0),MATCH('EPS 3.1.3'!AA$1,NoSettings_v3!$C$1:$AH$1,0)),"")</f>
        <v>0</v>
      </c>
      <c r="AB153" s="157">
        <f>IFERROR(INDEX(NoSettings_v3!$C$2:$AH$4612,MATCH('EPS 3.1.3'!$B153,NoSettings_v3!$A$2:$A$4612,0),MATCH('EPS 3.1.3'!AB$1,NoSettings_v3!$C$1:$AH$1,0)),"")</f>
        <v>0</v>
      </c>
      <c r="AC153" s="157">
        <f>IFERROR(INDEX(NoSettings_v3!$C$2:$AH$4612,MATCH('EPS 3.1.3'!$B153,NoSettings_v3!$A$2:$A$4612,0),MATCH('EPS 3.1.3'!AC$1,NoSettings_v3!$C$1:$AH$1,0)),"")</f>
        <v>0</v>
      </c>
      <c r="AD153" s="157">
        <f>IFERROR(INDEX(NoSettings_v3!$C$2:$AH$4612,MATCH('EPS 3.1.3'!$B153,NoSettings_v3!$A$2:$A$4612,0),MATCH('EPS 3.1.3'!AD$1,NoSettings_v3!$C$1:$AH$1,0)),"")</f>
        <v>0</v>
      </c>
      <c r="AE153" s="157">
        <f>IFERROR(INDEX(NoSettings_v3!$C$2:$AH$4612,MATCH('EPS 3.1.3'!$B153,NoSettings_v3!$A$2:$A$4612,0),MATCH('EPS 3.1.3'!AE$1,NoSettings_v3!$C$1:$AH$1,0)),"")</f>
        <v>0</v>
      </c>
      <c r="AF153" s="157">
        <f>IFERROR(INDEX(NoSettings_v3!$C$2:$AH$4612,MATCH('EPS 3.1.3'!$B153,NoSettings_v3!$A$2:$A$4612,0),MATCH('EPS 3.1.3'!AF$1,NoSettings_v3!$C$1:$AH$1,0)),"")</f>
        <v>0</v>
      </c>
      <c r="AG153" s="157">
        <f>IFERROR(INDEX(NoSettings_v3!$C$2:$AH$4612,MATCH('EPS 3.1.3'!$B153,NoSettings_v3!$A$2:$A$4612,0),MATCH('EPS 3.1.3'!AG$1,NoSettings_v3!$C$1:$AH$1,0)),"")</f>
        <v>0</v>
      </c>
      <c r="AH153" s="157">
        <f>IFERROR(INDEX(NoSettings_v3!$C$2:$AH$4612,MATCH('EPS 3.1.3'!$B153,NoSettings_v3!$A$2:$A$4612,0),MATCH('EPS 3.1.3'!AH$1,NoSettings_v3!$C$1:$AH$1,0)),"")</f>
        <v>0</v>
      </c>
      <c r="AI153" s="157">
        <f>IFERROR(INDEX(NoSettings_v3!$C$2:$AH$4612,MATCH('EPS 3.1.3'!$B153,NoSettings_v3!$A$2:$A$4612,0),MATCH('EPS 3.1.3'!AI$1,NoSettings_v3!$C$1:$AH$1,0)),"")</f>
        <v>0</v>
      </c>
    </row>
    <row r="154" spans="1:35" x14ac:dyDescent="0.35">
      <c r="B154" s="161" t="s">
        <v>454</v>
      </c>
      <c r="C154" s="127" t="s">
        <v>964</v>
      </c>
      <c r="D154" s="157">
        <f>IFERROR(INDEX(NoSettings_v3!$C$2:$AH$4612,MATCH('EPS 3.1.3'!$B154,NoSettings_v3!$A$2:$A$4612,0),MATCH('EPS 3.1.3'!D$1,NoSettings_v3!$C$1:$AH$1,0)),"")</f>
        <v>0</v>
      </c>
      <c r="E154" s="157">
        <f>IFERROR(INDEX(NoSettings_v3!$C$2:$AH$4612,MATCH('EPS 3.1.3'!$B154,NoSettings_v3!$A$2:$A$4612,0),MATCH('EPS 3.1.3'!E$1,NoSettings_v3!$C$1:$AH$1,0)),"")</f>
        <v>0</v>
      </c>
      <c r="F154" s="157">
        <f>IFERROR(INDEX(NoSettings_v3!$C$2:$AH$4612,MATCH('EPS 3.1.3'!$B154,NoSettings_v3!$A$2:$A$4612,0),MATCH('EPS 3.1.3'!F$1,NoSettings_v3!$C$1:$AH$1,0)),"")</f>
        <v>0</v>
      </c>
      <c r="G154" s="157">
        <f>IFERROR(INDEX(NoSettings_v3!$C$2:$AH$4612,MATCH('EPS 3.1.3'!$B154,NoSettings_v3!$A$2:$A$4612,0),MATCH('EPS 3.1.3'!G$1,NoSettings_v3!$C$1:$AH$1,0)),"")</f>
        <v>0</v>
      </c>
      <c r="H154" s="157">
        <f>IFERROR(INDEX(NoSettings_v3!$C$2:$AH$4612,MATCH('EPS 3.1.3'!$B154,NoSettings_v3!$A$2:$A$4612,0),MATCH('EPS 3.1.3'!H$1,NoSettings_v3!$C$1:$AH$1,0)),"")</f>
        <v>0</v>
      </c>
      <c r="I154" s="157">
        <f>IFERROR(INDEX(NoSettings_v3!$C$2:$AH$4612,MATCH('EPS 3.1.3'!$B154,NoSettings_v3!$A$2:$A$4612,0),MATCH('EPS 3.1.3'!I$1,NoSettings_v3!$C$1:$AH$1,0)),"")</f>
        <v>0</v>
      </c>
      <c r="J154" s="157">
        <f>IFERROR(INDEX(NoSettings_v3!$C$2:$AH$4612,MATCH('EPS 3.1.3'!$B154,NoSettings_v3!$A$2:$A$4612,0),MATCH('EPS 3.1.3'!J$1,NoSettings_v3!$C$1:$AH$1,0)),"")</f>
        <v>0</v>
      </c>
      <c r="K154" s="157">
        <f>IFERROR(INDEX(NoSettings_v3!$C$2:$AH$4612,MATCH('EPS 3.1.3'!$B154,NoSettings_v3!$A$2:$A$4612,0),MATCH('EPS 3.1.3'!K$1,NoSettings_v3!$C$1:$AH$1,0)),"")</f>
        <v>0</v>
      </c>
      <c r="L154" s="157">
        <f>IFERROR(INDEX(NoSettings_v3!$C$2:$AH$4612,MATCH('EPS 3.1.3'!$B154,NoSettings_v3!$A$2:$A$4612,0),MATCH('EPS 3.1.3'!L$1,NoSettings_v3!$C$1:$AH$1,0)),"")</f>
        <v>0</v>
      </c>
      <c r="M154" s="157">
        <f>IFERROR(INDEX(NoSettings_v3!$C$2:$AH$4612,MATCH('EPS 3.1.3'!$B154,NoSettings_v3!$A$2:$A$4612,0),MATCH('EPS 3.1.3'!M$1,NoSettings_v3!$C$1:$AH$1,0)),"")</f>
        <v>0</v>
      </c>
      <c r="N154" s="157">
        <f>IFERROR(INDEX(NoSettings_v3!$C$2:$AH$4612,MATCH('EPS 3.1.3'!$B154,NoSettings_v3!$A$2:$A$4612,0),MATCH('EPS 3.1.3'!N$1,NoSettings_v3!$C$1:$AH$1,0)),"")</f>
        <v>0</v>
      </c>
      <c r="O154" s="157">
        <f>IFERROR(INDEX(NoSettings_v3!$C$2:$AH$4612,MATCH('EPS 3.1.3'!$B154,NoSettings_v3!$A$2:$A$4612,0),MATCH('EPS 3.1.3'!O$1,NoSettings_v3!$C$1:$AH$1,0)),"")</f>
        <v>0</v>
      </c>
      <c r="P154" s="157">
        <f>IFERROR(INDEX(NoSettings_v3!$C$2:$AH$4612,MATCH('EPS 3.1.3'!$B154,NoSettings_v3!$A$2:$A$4612,0),MATCH('EPS 3.1.3'!P$1,NoSettings_v3!$C$1:$AH$1,0)),"")</f>
        <v>0</v>
      </c>
      <c r="Q154" s="157">
        <f>IFERROR(INDEX(NoSettings_v3!$C$2:$AH$4612,MATCH('EPS 3.1.3'!$B154,NoSettings_v3!$A$2:$A$4612,0),MATCH('EPS 3.1.3'!Q$1,NoSettings_v3!$C$1:$AH$1,0)),"")</f>
        <v>0</v>
      </c>
      <c r="R154" s="157">
        <f>IFERROR(INDEX(NoSettings_v3!$C$2:$AH$4612,MATCH('EPS 3.1.3'!$B154,NoSettings_v3!$A$2:$A$4612,0),MATCH('EPS 3.1.3'!R$1,NoSettings_v3!$C$1:$AH$1,0)),"")</f>
        <v>0</v>
      </c>
      <c r="S154" s="157">
        <f>IFERROR(INDEX(NoSettings_v3!$C$2:$AH$4612,MATCH('EPS 3.1.3'!$B154,NoSettings_v3!$A$2:$A$4612,0),MATCH('EPS 3.1.3'!S$1,NoSettings_v3!$C$1:$AH$1,0)),"")</f>
        <v>0</v>
      </c>
      <c r="T154" s="157">
        <f>IFERROR(INDEX(NoSettings_v3!$C$2:$AH$4612,MATCH('EPS 3.1.3'!$B154,NoSettings_v3!$A$2:$A$4612,0),MATCH('EPS 3.1.3'!T$1,NoSettings_v3!$C$1:$AH$1,0)),"")</f>
        <v>0</v>
      </c>
      <c r="U154" s="157">
        <f>IFERROR(INDEX(NoSettings_v3!$C$2:$AH$4612,MATCH('EPS 3.1.3'!$B154,NoSettings_v3!$A$2:$A$4612,0),MATCH('EPS 3.1.3'!U$1,NoSettings_v3!$C$1:$AH$1,0)),"")</f>
        <v>0</v>
      </c>
      <c r="V154" s="157">
        <f>IFERROR(INDEX(NoSettings_v3!$C$2:$AH$4612,MATCH('EPS 3.1.3'!$B154,NoSettings_v3!$A$2:$A$4612,0),MATCH('EPS 3.1.3'!V$1,NoSettings_v3!$C$1:$AH$1,0)),"")</f>
        <v>0</v>
      </c>
      <c r="W154" s="157">
        <f>IFERROR(INDEX(NoSettings_v3!$C$2:$AH$4612,MATCH('EPS 3.1.3'!$B154,NoSettings_v3!$A$2:$A$4612,0),MATCH('EPS 3.1.3'!W$1,NoSettings_v3!$C$1:$AH$1,0)),"")</f>
        <v>0</v>
      </c>
      <c r="X154" s="157">
        <f>IFERROR(INDEX(NoSettings_v3!$C$2:$AH$4612,MATCH('EPS 3.1.3'!$B154,NoSettings_v3!$A$2:$A$4612,0),MATCH('EPS 3.1.3'!X$1,NoSettings_v3!$C$1:$AH$1,0)),"")</f>
        <v>0</v>
      </c>
      <c r="Y154" s="157">
        <f>IFERROR(INDEX(NoSettings_v3!$C$2:$AH$4612,MATCH('EPS 3.1.3'!$B154,NoSettings_v3!$A$2:$A$4612,0),MATCH('EPS 3.1.3'!Y$1,NoSettings_v3!$C$1:$AH$1,0)),"")</f>
        <v>0</v>
      </c>
      <c r="Z154" s="157">
        <f>IFERROR(INDEX(NoSettings_v3!$C$2:$AH$4612,MATCH('EPS 3.1.3'!$B154,NoSettings_v3!$A$2:$A$4612,0),MATCH('EPS 3.1.3'!Z$1,NoSettings_v3!$C$1:$AH$1,0)),"")</f>
        <v>0</v>
      </c>
      <c r="AA154" s="157">
        <f>IFERROR(INDEX(NoSettings_v3!$C$2:$AH$4612,MATCH('EPS 3.1.3'!$B154,NoSettings_v3!$A$2:$A$4612,0),MATCH('EPS 3.1.3'!AA$1,NoSettings_v3!$C$1:$AH$1,0)),"")</f>
        <v>0</v>
      </c>
      <c r="AB154" s="157">
        <f>IFERROR(INDEX(NoSettings_v3!$C$2:$AH$4612,MATCH('EPS 3.1.3'!$B154,NoSettings_v3!$A$2:$A$4612,0),MATCH('EPS 3.1.3'!AB$1,NoSettings_v3!$C$1:$AH$1,0)),"")</f>
        <v>0</v>
      </c>
      <c r="AC154" s="157">
        <f>IFERROR(INDEX(NoSettings_v3!$C$2:$AH$4612,MATCH('EPS 3.1.3'!$B154,NoSettings_v3!$A$2:$A$4612,0),MATCH('EPS 3.1.3'!AC$1,NoSettings_v3!$C$1:$AH$1,0)),"")</f>
        <v>0</v>
      </c>
      <c r="AD154" s="157">
        <f>IFERROR(INDEX(NoSettings_v3!$C$2:$AH$4612,MATCH('EPS 3.1.3'!$B154,NoSettings_v3!$A$2:$A$4612,0),MATCH('EPS 3.1.3'!AD$1,NoSettings_v3!$C$1:$AH$1,0)),"")</f>
        <v>0</v>
      </c>
      <c r="AE154" s="157">
        <f>IFERROR(INDEX(NoSettings_v3!$C$2:$AH$4612,MATCH('EPS 3.1.3'!$B154,NoSettings_v3!$A$2:$A$4612,0),MATCH('EPS 3.1.3'!AE$1,NoSettings_v3!$C$1:$AH$1,0)),"")</f>
        <v>0</v>
      </c>
      <c r="AF154" s="157">
        <f>IFERROR(INDEX(NoSettings_v3!$C$2:$AH$4612,MATCH('EPS 3.1.3'!$B154,NoSettings_v3!$A$2:$A$4612,0),MATCH('EPS 3.1.3'!AF$1,NoSettings_v3!$C$1:$AH$1,0)),"")</f>
        <v>0</v>
      </c>
      <c r="AG154" s="157">
        <f>IFERROR(INDEX(NoSettings_v3!$C$2:$AH$4612,MATCH('EPS 3.1.3'!$B154,NoSettings_v3!$A$2:$A$4612,0),MATCH('EPS 3.1.3'!AG$1,NoSettings_v3!$C$1:$AH$1,0)),"")</f>
        <v>0</v>
      </c>
      <c r="AH154" s="157">
        <f>IFERROR(INDEX(NoSettings_v3!$C$2:$AH$4612,MATCH('EPS 3.1.3'!$B154,NoSettings_v3!$A$2:$A$4612,0),MATCH('EPS 3.1.3'!AH$1,NoSettings_v3!$C$1:$AH$1,0)),"")</f>
        <v>0</v>
      </c>
      <c r="AI154" s="157">
        <f>IFERROR(INDEX(NoSettings_v3!$C$2:$AH$4612,MATCH('EPS 3.1.3'!$B154,NoSettings_v3!$A$2:$A$4612,0),MATCH('EPS 3.1.3'!AI$1,NoSettings_v3!$C$1:$AH$1,0)),"")</f>
        <v>0</v>
      </c>
    </row>
    <row r="155" spans="1:35" x14ac:dyDescent="0.35">
      <c r="B155" s="161" t="s">
        <v>455</v>
      </c>
      <c r="C155" s="127" t="s">
        <v>964</v>
      </c>
      <c r="D155" s="157">
        <f>IFERROR(INDEX(NoSettings_v3!$C$2:$AH$4612,MATCH('EPS 3.1.3'!$B155,NoSettings_v3!$A$2:$A$4612,0),MATCH('EPS 3.1.3'!D$1,NoSettings_v3!$C$1:$AH$1,0)),"")</f>
        <v>0</v>
      </c>
      <c r="E155" s="157">
        <f>IFERROR(INDEX(NoSettings_v3!$C$2:$AH$4612,MATCH('EPS 3.1.3'!$B155,NoSettings_v3!$A$2:$A$4612,0),MATCH('EPS 3.1.3'!E$1,NoSettings_v3!$C$1:$AH$1,0)),"")</f>
        <v>0</v>
      </c>
      <c r="F155" s="157">
        <f>IFERROR(INDEX(NoSettings_v3!$C$2:$AH$4612,MATCH('EPS 3.1.3'!$B155,NoSettings_v3!$A$2:$A$4612,0),MATCH('EPS 3.1.3'!F$1,NoSettings_v3!$C$1:$AH$1,0)),"")</f>
        <v>0</v>
      </c>
      <c r="G155" s="157">
        <f>IFERROR(INDEX(NoSettings_v3!$C$2:$AH$4612,MATCH('EPS 3.1.3'!$B155,NoSettings_v3!$A$2:$A$4612,0),MATCH('EPS 3.1.3'!G$1,NoSettings_v3!$C$1:$AH$1,0)),"")</f>
        <v>0</v>
      </c>
      <c r="H155" s="157">
        <f>IFERROR(INDEX(NoSettings_v3!$C$2:$AH$4612,MATCH('EPS 3.1.3'!$B155,NoSettings_v3!$A$2:$A$4612,0),MATCH('EPS 3.1.3'!H$1,NoSettings_v3!$C$1:$AH$1,0)),"")</f>
        <v>0</v>
      </c>
      <c r="I155" s="157">
        <f>IFERROR(INDEX(NoSettings_v3!$C$2:$AH$4612,MATCH('EPS 3.1.3'!$B155,NoSettings_v3!$A$2:$A$4612,0),MATCH('EPS 3.1.3'!I$1,NoSettings_v3!$C$1:$AH$1,0)),"")</f>
        <v>0</v>
      </c>
      <c r="J155" s="157">
        <f>IFERROR(INDEX(NoSettings_v3!$C$2:$AH$4612,MATCH('EPS 3.1.3'!$B155,NoSettings_v3!$A$2:$A$4612,0),MATCH('EPS 3.1.3'!J$1,NoSettings_v3!$C$1:$AH$1,0)),"")</f>
        <v>0</v>
      </c>
      <c r="K155" s="157">
        <f>IFERROR(INDEX(NoSettings_v3!$C$2:$AH$4612,MATCH('EPS 3.1.3'!$B155,NoSettings_v3!$A$2:$A$4612,0),MATCH('EPS 3.1.3'!K$1,NoSettings_v3!$C$1:$AH$1,0)),"")</f>
        <v>0</v>
      </c>
      <c r="L155" s="157">
        <f>IFERROR(INDEX(NoSettings_v3!$C$2:$AH$4612,MATCH('EPS 3.1.3'!$B155,NoSettings_v3!$A$2:$A$4612,0),MATCH('EPS 3.1.3'!L$1,NoSettings_v3!$C$1:$AH$1,0)),"")</f>
        <v>0</v>
      </c>
      <c r="M155" s="157">
        <f>IFERROR(INDEX(NoSettings_v3!$C$2:$AH$4612,MATCH('EPS 3.1.3'!$B155,NoSettings_v3!$A$2:$A$4612,0),MATCH('EPS 3.1.3'!M$1,NoSettings_v3!$C$1:$AH$1,0)),"")</f>
        <v>0</v>
      </c>
      <c r="N155" s="157">
        <f>IFERROR(INDEX(NoSettings_v3!$C$2:$AH$4612,MATCH('EPS 3.1.3'!$B155,NoSettings_v3!$A$2:$A$4612,0),MATCH('EPS 3.1.3'!N$1,NoSettings_v3!$C$1:$AH$1,0)),"")</f>
        <v>0</v>
      </c>
      <c r="O155" s="157">
        <f>IFERROR(INDEX(NoSettings_v3!$C$2:$AH$4612,MATCH('EPS 3.1.3'!$B155,NoSettings_v3!$A$2:$A$4612,0),MATCH('EPS 3.1.3'!O$1,NoSettings_v3!$C$1:$AH$1,0)),"")</f>
        <v>0</v>
      </c>
      <c r="P155" s="157">
        <f>IFERROR(INDEX(NoSettings_v3!$C$2:$AH$4612,MATCH('EPS 3.1.3'!$B155,NoSettings_v3!$A$2:$A$4612,0),MATCH('EPS 3.1.3'!P$1,NoSettings_v3!$C$1:$AH$1,0)),"")</f>
        <v>0</v>
      </c>
      <c r="Q155" s="157">
        <f>IFERROR(INDEX(NoSettings_v3!$C$2:$AH$4612,MATCH('EPS 3.1.3'!$B155,NoSettings_v3!$A$2:$A$4612,0),MATCH('EPS 3.1.3'!Q$1,NoSettings_v3!$C$1:$AH$1,0)),"")</f>
        <v>0</v>
      </c>
      <c r="R155" s="157">
        <f>IFERROR(INDEX(NoSettings_v3!$C$2:$AH$4612,MATCH('EPS 3.1.3'!$B155,NoSettings_v3!$A$2:$A$4612,0),MATCH('EPS 3.1.3'!R$1,NoSettings_v3!$C$1:$AH$1,0)),"")</f>
        <v>0</v>
      </c>
      <c r="S155" s="157">
        <f>IFERROR(INDEX(NoSettings_v3!$C$2:$AH$4612,MATCH('EPS 3.1.3'!$B155,NoSettings_v3!$A$2:$A$4612,0),MATCH('EPS 3.1.3'!S$1,NoSettings_v3!$C$1:$AH$1,0)),"")</f>
        <v>0</v>
      </c>
      <c r="T155" s="157">
        <f>IFERROR(INDEX(NoSettings_v3!$C$2:$AH$4612,MATCH('EPS 3.1.3'!$B155,NoSettings_v3!$A$2:$A$4612,0),MATCH('EPS 3.1.3'!T$1,NoSettings_v3!$C$1:$AH$1,0)),"")</f>
        <v>0</v>
      </c>
      <c r="U155" s="157">
        <f>IFERROR(INDEX(NoSettings_v3!$C$2:$AH$4612,MATCH('EPS 3.1.3'!$B155,NoSettings_v3!$A$2:$A$4612,0),MATCH('EPS 3.1.3'!U$1,NoSettings_v3!$C$1:$AH$1,0)),"")</f>
        <v>0</v>
      </c>
      <c r="V155" s="157">
        <f>IFERROR(INDEX(NoSettings_v3!$C$2:$AH$4612,MATCH('EPS 3.1.3'!$B155,NoSettings_v3!$A$2:$A$4612,0),MATCH('EPS 3.1.3'!V$1,NoSettings_v3!$C$1:$AH$1,0)),"")</f>
        <v>0</v>
      </c>
      <c r="W155" s="157">
        <f>IFERROR(INDEX(NoSettings_v3!$C$2:$AH$4612,MATCH('EPS 3.1.3'!$B155,NoSettings_v3!$A$2:$A$4612,0),MATCH('EPS 3.1.3'!W$1,NoSettings_v3!$C$1:$AH$1,0)),"")</f>
        <v>0</v>
      </c>
      <c r="X155" s="157">
        <f>IFERROR(INDEX(NoSettings_v3!$C$2:$AH$4612,MATCH('EPS 3.1.3'!$B155,NoSettings_v3!$A$2:$A$4612,0),MATCH('EPS 3.1.3'!X$1,NoSettings_v3!$C$1:$AH$1,0)),"")</f>
        <v>0</v>
      </c>
      <c r="Y155" s="157">
        <f>IFERROR(INDEX(NoSettings_v3!$C$2:$AH$4612,MATCH('EPS 3.1.3'!$B155,NoSettings_v3!$A$2:$A$4612,0),MATCH('EPS 3.1.3'!Y$1,NoSettings_v3!$C$1:$AH$1,0)),"")</f>
        <v>0</v>
      </c>
      <c r="Z155" s="157">
        <f>IFERROR(INDEX(NoSettings_v3!$C$2:$AH$4612,MATCH('EPS 3.1.3'!$B155,NoSettings_v3!$A$2:$A$4612,0),MATCH('EPS 3.1.3'!Z$1,NoSettings_v3!$C$1:$AH$1,0)),"")</f>
        <v>0</v>
      </c>
      <c r="AA155" s="157">
        <f>IFERROR(INDEX(NoSettings_v3!$C$2:$AH$4612,MATCH('EPS 3.1.3'!$B155,NoSettings_v3!$A$2:$A$4612,0),MATCH('EPS 3.1.3'!AA$1,NoSettings_v3!$C$1:$AH$1,0)),"")</f>
        <v>0</v>
      </c>
      <c r="AB155" s="157">
        <f>IFERROR(INDEX(NoSettings_v3!$C$2:$AH$4612,MATCH('EPS 3.1.3'!$B155,NoSettings_v3!$A$2:$A$4612,0),MATCH('EPS 3.1.3'!AB$1,NoSettings_v3!$C$1:$AH$1,0)),"")</f>
        <v>0</v>
      </c>
      <c r="AC155" s="157">
        <f>IFERROR(INDEX(NoSettings_v3!$C$2:$AH$4612,MATCH('EPS 3.1.3'!$B155,NoSettings_v3!$A$2:$A$4612,0),MATCH('EPS 3.1.3'!AC$1,NoSettings_v3!$C$1:$AH$1,0)),"")</f>
        <v>0</v>
      </c>
      <c r="AD155" s="157">
        <f>IFERROR(INDEX(NoSettings_v3!$C$2:$AH$4612,MATCH('EPS 3.1.3'!$B155,NoSettings_v3!$A$2:$A$4612,0),MATCH('EPS 3.1.3'!AD$1,NoSettings_v3!$C$1:$AH$1,0)),"")</f>
        <v>0</v>
      </c>
      <c r="AE155" s="157">
        <f>IFERROR(INDEX(NoSettings_v3!$C$2:$AH$4612,MATCH('EPS 3.1.3'!$B155,NoSettings_v3!$A$2:$A$4612,0),MATCH('EPS 3.1.3'!AE$1,NoSettings_v3!$C$1:$AH$1,0)),"")</f>
        <v>0</v>
      </c>
      <c r="AF155" s="157">
        <f>IFERROR(INDEX(NoSettings_v3!$C$2:$AH$4612,MATCH('EPS 3.1.3'!$B155,NoSettings_v3!$A$2:$A$4612,0),MATCH('EPS 3.1.3'!AF$1,NoSettings_v3!$C$1:$AH$1,0)),"")</f>
        <v>0</v>
      </c>
      <c r="AG155" s="157">
        <f>IFERROR(INDEX(NoSettings_v3!$C$2:$AH$4612,MATCH('EPS 3.1.3'!$B155,NoSettings_v3!$A$2:$A$4612,0),MATCH('EPS 3.1.3'!AG$1,NoSettings_v3!$C$1:$AH$1,0)),"")</f>
        <v>0</v>
      </c>
      <c r="AH155" s="157">
        <f>IFERROR(INDEX(NoSettings_v3!$C$2:$AH$4612,MATCH('EPS 3.1.3'!$B155,NoSettings_v3!$A$2:$A$4612,0),MATCH('EPS 3.1.3'!AH$1,NoSettings_v3!$C$1:$AH$1,0)),"")</f>
        <v>0</v>
      </c>
      <c r="AI155" s="157">
        <f>IFERROR(INDEX(NoSettings_v3!$C$2:$AH$4612,MATCH('EPS 3.1.3'!$B155,NoSettings_v3!$A$2:$A$4612,0),MATCH('EPS 3.1.3'!AI$1,NoSettings_v3!$C$1:$AH$1,0)),"")</f>
        <v>0</v>
      </c>
    </row>
    <row r="156" spans="1:35" x14ac:dyDescent="0.35">
      <c r="B156" s="161" t="s">
        <v>456</v>
      </c>
      <c r="C156" s="127" t="s">
        <v>964</v>
      </c>
      <c r="D156" s="157">
        <f>IFERROR(INDEX(NoSettings_v3!$C$2:$AH$4612,MATCH('EPS 3.1.3'!$B156,NoSettings_v3!$A$2:$A$4612,0),MATCH('EPS 3.1.3'!D$1,NoSettings_v3!$C$1:$AH$1,0)),"")</f>
        <v>0</v>
      </c>
      <c r="E156" s="157">
        <f>IFERROR(INDEX(NoSettings_v3!$C$2:$AH$4612,MATCH('EPS 3.1.3'!$B156,NoSettings_v3!$A$2:$A$4612,0),MATCH('EPS 3.1.3'!E$1,NoSettings_v3!$C$1:$AH$1,0)),"")</f>
        <v>0</v>
      </c>
      <c r="F156" s="157">
        <f>IFERROR(INDEX(NoSettings_v3!$C$2:$AH$4612,MATCH('EPS 3.1.3'!$B156,NoSettings_v3!$A$2:$A$4612,0),MATCH('EPS 3.1.3'!F$1,NoSettings_v3!$C$1:$AH$1,0)),"")</f>
        <v>0</v>
      </c>
      <c r="G156" s="157">
        <f>IFERROR(INDEX(NoSettings_v3!$C$2:$AH$4612,MATCH('EPS 3.1.3'!$B156,NoSettings_v3!$A$2:$A$4612,0),MATCH('EPS 3.1.3'!G$1,NoSettings_v3!$C$1:$AH$1,0)),"")</f>
        <v>0</v>
      </c>
      <c r="H156" s="157">
        <f>IFERROR(INDEX(NoSettings_v3!$C$2:$AH$4612,MATCH('EPS 3.1.3'!$B156,NoSettings_v3!$A$2:$A$4612,0),MATCH('EPS 3.1.3'!H$1,NoSettings_v3!$C$1:$AH$1,0)),"")</f>
        <v>0</v>
      </c>
      <c r="I156" s="157">
        <f>IFERROR(INDEX(NoSettings_v3!$C$2:$AH$4612,MATCH('EPS 3.1.3'!$B156,NoSettings_v3!$A$2:$A$4612,0),MATCH('EPS 3.1.3'!I$1,NoSettings_v3!$C$1:$AH$1,0)),"")</f>
        <v>0</v>
      </c>
      <c r="J156" s="157">
        <f>IFERROR(INDEX(NoSettings_v3!$C$2:$AH$4612,MATCH('EPS 3.1.3'!$B156,NoSettings_v3!$A$2:$A$4612,0),MATCH('EPS 3.1.3'!J$1,NoSettings_v3!$C$1:$AH$1,0)),"")</f>
        <v>0</v>
      </c>
      <c r="K156" s="157">
        <f>IFERROR(INDEX(NoSettings_v3!$C$2:$AH$4612,MATCH('EPS 3.1.3'!$B156,NoSettings_v3!$A$2:$A$4612,0),MATCH('EPS 3.1.3'!K$1,NoSettings_v3!$C$1:$AH$1,0)),"")</f>
        <v>0</v>
      </c>
      <c r="L156" s="157">
        <f>IFERROR(INDEX(NoSettings_v3!$C$2:$AH$4612,MATCH('EPS 3.1.3'!$B156,NoSettings_v3!$A$2:$A$4612,0),MATCH('EPS 3.1.3'!L$1,NoSettings_v3!$C$1:$AH$1,0)),"")</f>
        <v>0</v>
      </c>
      <c r="M156" s="157">
        <f>IFERROR(INDEX(NoSettings_v3!$C$2:$AH$4612,MATCH('EPS 3.1.3'!$B156,NoSettings_v3!$A$2:$A$4612,0),MATCH('EPS 3.1.3'!M$1,NoSettings_v3!$C$1:$AH$1,0)),"")</f>
        <v>0</v>
      </c>
      <c r="N156" s="157">
        <f>IFERROR(INDEX(NoSettings_v3!$C$2:$AH$4612,MATCH('EPS 3.1.3'!$B156,NoSettings_v3!$A$2:$A$4612,0),MATCH('EPS 3.1.3'!N$1,NoSettings_v3!$C$1:$AH$1,0)),"")</f>
        <v>0</v>
      </c>
      <c r="O156" s="157">
        <f>IFERROR(INDEX(NoSettings_v3!$C$2:$AH$4612,MATCH('EPS 3.1.3'!$B156,NoSettings_v3!$A$2:$A$4612,0),MATCH('EPS 3.1.3'!O$1,NoSettings_v3!$C$1:$AH$1,0)),"")</f>
        <v>0</v>
      </c>
      <c r="P156" s="157">
        <f>IFERROR(INDEX(NoSettings_v3!$C$2:$AH$4612,MATCH('EPS 3.1.3'!$B156,NoSettings_v3!$A$2:$A$4612,0),MATCH('EPS 3.1.3'!P$1,NoSettings_v3!$C$1:$AH$1,0)),"")</f>
        <v>0</v>
      </c>
      <c r="Q156" s="157">
        <f>IFERROR(INDEX(NoSettings_v3!$C$2:$AH$4612,MATCH('EPS 3.1.3'!$B156,NoSettings_v3!$A$2:$A$4612,0),MATCH('EPS 3.1.3'!Q$1,NoSettings_v3!$C$1:$AH$1,0)),"")</f>
        <v>0</v>
      </c>
      <c r="R156" s="157">
        <f>IFERROR(INDEX(NoSettings_v3!$C$2:$AH$4612,MATCH('EPS 3.1.3'!$B156,NoSettings_v3!$A$2:$A$4612,0),MATCH('EPS 3.1.3'!R$1,NoSettings_v3!$C$1:$AH$1,0)),"")</f>
        <v>0</v>
      </c>
      <c r="S156" s="157">
        <f>IFERROR(INDEX(NoSettings_v3!$C$2:$AH$4612,MATCH('EPS 3.1.3'!$B156,NoSettings_v3!$A$2:$A$4612,0),MATCH('EPS 3.1.3'!S$1,NoSettings_v3!$C$1:$AH$1,0)),"")</f>
        <v>0</v>
      </c>
      <c r="T156" s="157">
        <f>IFERROR(INDEX(NoSettings_v3!$C$2:$AH$4612,MATCH('EPS 3.1.3'!$B156,NoSettings_v3!$A$2:$A$4612,0),MATCH('EPS 3.1.3'!T$1,NoSettings_v3!$C$1:$AH$1,0)),"")</f>
        <v>0</v>
      </c>
      <c r="U156" s="157">
        <f>IFERROR(INDEX(NoSettings_v3!$C$2:$AH$4612,MATCH('EPS 3.1.3'!$B156,NoSettings_v3!$A$2:$A$4612,0),MATCH('EPS 3.1.3'!U$1,NoSettings_v3!$C$1:$AH$1,0)),"")</f>
        <v>0</v>
      </c>
      <c r="V156" s="157">
        <f>IFERROR(INDEX(NoSettings_v3!$C$2:$AH$4612,MATCH('EPS 3.1.3'!$B156,NoSettings_v3!$A$2:$A$4612,0),MATCH('EPS 3.1.3'!V$1,NoSettings_v3!$C$1:$AH$1,0)),"")</f>
        <v>0</v>
      </c>
      <c r="W156" s="157">
        <f>IFERROR(INDEX(NoSettings_v3!$C$2:$AH$4612,MATCH('EPS 3.1.3'!$B156,NoSettings_v3!$A$2:$A$4612,0),MATCH('EPS 3.1.3'!W$1,NoSettings_v3!$C$1:$AH$1,0)),"")</f>
        <v>0</v>
      </c>
      <c r="X156" s="157">
        <f>IFERROR(INDEX(NoSettings_v3!$C$2:$AH$4612,MATCH('EPS 3.1.3'!$B156,NoSettings_v3!$A$2:$A$4612,0),MATCH('EPS 3.1.3'!X$1,NoSettings_v3!$C$1:$AH$1,0)),"")</f>
        <v>0</v>
      </c>
      <c r="Y156" s="157">
        <f>IFERROR(INDEX(NoSettings_v3!$C$2:$AH$4612,MATCH('EPS 3.1.3'!$B156,NoSettings_v3!$A$2:$A$4612,0),MATCH('EPS 3.1.3'!Y$1,NoSettings_v3!$C$1:$AH$1,0)),"")</f>
        <v>0</v>
      </c>
      <c r="Z156" s="157">
        <f>IFERROR(INDEX(NoSettings_v3!$C$2:$AH$4612,MATCH('EPS 3.1.3'!$B156,NoSettings_v3!$A$2:$A$4612,0),MATCH('EPS 3.1.3'!Z$1,NoSettings_v3!$C$1:$AH$1,0)),"")</f>
        <v>0</v>
      </c>
      <c r="AA156" s="157">
        <f>IFERROR(INDEX(NoSettings_v3!$C$2:$AH$4612,MATCH('EPS 3.1.3'!$B156,NoSettings_v3!$A$2:$A$4612,0),MATCH('EPS 3.1.3'!AA$1,NoSettings_v3!$C$1:$AH$1,0)),"")</f>
        <v>0</v>
      </c>
      <c r="AB156" s="157">
        <f>IFERROR(INDEX(NoSettings_v3!$C$2:$AH$4612,MATCH('EPS 3.1.3'!$B156,NoSettings_v3!$A$2:$A$4612,0),MATCH('EPS 3.1.3'!AB$1,NoSettings_v3!$C$1:$AH$1,0)),"")</f>
        <v>0</v>
      </c>
      <c r="AC156" s="157">
        <f>IFERROR(INDEX(NoSettings_v3!$C$2:$AH$4612,MATCH('EPS 3.1.3'!$B156,NoSettings_v3!$A$2:$A$4612,0),MATCH('EPS 3.1.3'!AC$1,NoSettings_v3!$C$1:$AH$1,0)),"")</f>
        <v>0</v>
      </c>
      <c r="AD156" s="157">
        <f>IFERROR(INDEX(NoSettings_v3!$C$2:$AH$4612,MATCH('EPS 3.1.3'!$B156,NoSettings_v3!$A$2:$A$4612,0),MATCH('EPS 3.1.3'!AD$1,NoSettings_v3!$C$1:$AH$1,0)),"")</f>
        <v>0</v>
      </c>
      <c r="AE156" s="157">
        <f>IFERROR(INDEX(NoSettings_v3!$C$2:$AH$4612,MATCH('EPS 3.1.3'!$B156,NoSettings_v3!$A$2:$A$4612,0),MATCH('EPS 3.1.3'!AE$1,NoSettings_v3!$C$1:$AH$1,0)),"")</f>
        <v>0</v>
      </c>
      <c r="AF156" s="157">
        <f>IFERROR(INDEX(NoSettings_v3!$C$2:$AH$4612,MATCH('EPS 3.1.3'!$B156,NoSettings_v3!$A$2:$A$4612,0),MATCH('EPS 3.1.3'!AF$1,NoSettings_v3!$C$1:$AH$1,0)),"")</f>
        <v>0</v>
      </c>
      <c r="AG156" s="157">
        <f>IFERROR(INDEX(NoSettings_v3!$C$2:$AH$4612,MATCH('EPS 3.1.3'!$B156,NoSettings_v3!$A$2:$A$4612,0),MATCH('EPS 3.1.3'!AG$1,NoSettings_v3!$C$1:$AH$1,0)),"")</f>
        <v>0</v>
      </c>
      <c r="AH156" s="157">
        <f>IFERROR(INDEX(NoSettings_v3!$C$2:$AH$4612,MATCH('EPS 3.1.3'!$B156,NoSettings_v3!$A$2:$A$4612,0),MATCH('EPS 3.1.3'!AH$1,NoSettings_v3!$C$1:$AH$1,0)),"")</f>
        <v>0</v>
      </c>
      <c r="AI156" s="157">
        <f>IFERROR(INDEX(NoSettings_v3!$C$2:$AH$4612,MATCH('EPS 3.1.3'!$B156,NoSettings_v3!$A$2:$A$4612,0),MATCH('EPS 3.1.3'!AI$1,NoSettings_v3!$C$1:$AH$1,0)),"")</f>
        <v>0</v>
      </c>
    </row>
    <row r="157" spans="1:35" x14ac:dyDescent="0.35">
      <c r="B157" s="161" t="s">
        <v>457</v>
      </c>
      <c r="C157" s="127" t="s">
        <v>964</v>
      </c>
      <c r="D157" s="157">
        <f>IFERROR(INDEX(NoSettings_v3!$C$2:$AH$4612,MATCH('EPS 3.1.3'!$B157,NoSettings_v3!$A$2:$A$4612,0),MATCH('EPS 3.1.3'!D$1,NoSettings_v3!$C$1:$AH$1,0)),"")</f>
        <v>0</v>
      </c>
      <c r="E157" s="157">
        <f>IFERROR(INDEX(NoSettings_v3!$C$2:$AH$4612,MATCH('EPS 3.1.3'!$B157,NoSettings_v3!$A$2:$A$4612,0),MATCH('EPS 3.1.3'!E$1,NoSettings_v3!$C$1:$AH$1,0)),"")</f>
        <v>0</v>
      </c>
      <c r="F157" s="157">
        <f>IFERROR(INDEX(NoSettings_v3!$C$2:$AH$4612,MATCH('EPS 3.1.3'!$B157,NoSettings_v3!$A$2:$A$4612,0),MATCH('EPS 3.1.3'!F$1,NoSettings_v3!$C$1:$AH$1,0)),"")</f>
        <v>0</v>
      </c>
      <c r="G157" s="157">
        <f>IFERROR(INDEX(NoSettings_v3!$C$2:$AH$4612,MATCH('EPS 3.1.3'!$B157,NoSettings_v3!$A$2:$A$4612,0),MATCH('EPS 3.1.3'!G$1,NoSettings_v3!$C$1:$AH$1,0)),"")</f>
        <v>0</v>
      </c>
      <c r="H157" s="157">
        <f>IFERROR(INDEX(NoSettings_v3!$C$2:$AH$4612,MATCH('EPS 3.1.3'!$B157,NoSettings_v3!$A$2:$A$4612,0),MATCH('EPS 3.1.3'!H$1,NoSettings_v3!$C$1:$AH$1,0)),"")</f>
        <v>0</v>
      </c>
      <c r="I157" s="157">
        <f>IFERROR(INDEX(NoSettings_v3!$C$2:$AH$4612,MATCH('EPS 3.1.3'!$B157,NoSettings_v3!$A$2:$A$4612,0),MATCH('EPS 3.1.3'!I$1,NoSettings_v3!$C$1:$AH$1,0)),"")</f>
        <v>0</v>
      </c>
      <c r="J157" s="157">
        <f>IFERROR(INDEX(NoSettings_v3!$C$2:$AH$4612,MATCH('EPS 3.1.3'!$B157,NoSettings_v3!$A$2:$A$4612,0),MATCH('EPS 3.1.3'!J$1,NoSettings_v3!$C$1:$AH$1,0)),"")</f>
        <v>0</v>
      </c>
      <c r="K157" s="157">
        <f>IFERROR(INDEX(NoSettings_v3!$C$2:$AH$4612,MATCH('EPS 3.1.3'!$B157,NoSettings_v3!$A$2:$A$4612,0),MATCH('EPS 3.1.3'!K$1,NoSettings_v3!$C$1:$AH$1,0)),"")</f>
        <v>0</v>
      </c>
      <c r="L157" s="157">
        <f>IFERROR(INDEX(NoSettings_v3!$C$2:$AH$4612,MATCH('EPS 3.1.3'!$B157,NoSettings_v3!$A$2:$A$4612,0),MATCH('EPS 3.1.3'!L$1,NoSettings_v3!$C$1:$AH$1,0)),"")</f>
        <v>0</v>
      </c>
      <c r="M157" s="157">
        <f>IFERROR(INDEX(NoSettings_v3!$C$2:$AH$4612,MATCH('EPS 3.1.3'!$B157,NoSettings_v3!$A$2:$A$4612,0),MATCH('EPS 3.1.3'!M$1,NoSettings_v3!$C$1:$AH$1,0)),"")</f>
        <v>0</v>
      </c>
      <c r="N157" s="157">
        <f>IFERROR(INDEX(NoSettings_v3!$C$2:$AH$4612,MATCH('EPS 3.1.3'!$B157,NoSettings_v3!$A$2:$A$4612,0),MATCH('EPS 3.1.3'!N$1,NoSettings_v3!$C$1:$AH$1,0)),"")</f>
        <v>0</v>
      </c>
      <c r="O157" s="157">
        <f>IFERROR(INDEX(NoSettings_v3!$C$2:$AH$4612,MATCH('EPS 3.1.3'!$B157,NoSettings_v3!$A$2:$A$4612,0),MATCH('EPS 3.1.3'!O$1,NoSettings_v3!$C$1:$AH$1,0)),"")</f>
        <v>0</v>
      </c>
      <c r="P157" s="157">
        <f>IFERROR(INDEX(NoSettings_v3!$C$2:$AH$4612,MATCH('EPS 3.1.3'!$B157,NoSettings_v3!$A$2:$A$4612,0),MATCH('EPS 3.1.3'!P$1,NoSettings_v3!$C$1:$AH$1,0)),"")</f>
        <v>0</v>
      </c>
      <c r="Q157" s="157">
        <f>IFERROR(INDEX(NoSettings_v3!$C$2:$AH$4612,MATCH('EPS 3.1.3'!$B157,NoSettings_v3!$A$2:$A$4612,0),MATCH('EPS 3.1.3'!Q$1,NoSettings_v3!$C$1:$AH$1,0)),"")</f>
        <v>0</v>
      </c>
      <c r="R157" s="157">
        <f>IFERROR(INDEX(NoSettings_v3!$C$2:$AH$4612,MATCH('EPS 3.1.3'!$B157,NoSettings_v3!$A$2:$A$4612,0),MATCH('EPS 3.1.3'!R$1,NoSettings_v3!$C$1:$AH$1,0)),"")</f>
        <v>0</v>
      </c>
      <c r="S157" s="157">
        <f>IFERROR(INDEX(NoSettings_v3!$C$2:$AH$4612,MATCH('EPS 3.1.3'!$B157,NoSettings_v3!$A$2:$A$4612,0),MATCH('EPS 3.1.3'!S$1,NoSettings_v3!$C$1:$AH$1,0)),"")</f>
        <v>0</v>
      </c>
      <c r="T157" s="157">
        <f>IFERROR(INDEX(NoSettings_v3!$C$2:$AH$4612,MATCH('EPS 3.1.3'!$B157,NoSettings_v3!$A$2:$A$4612,0),MATCH('EPS 3.1.3'!T$1,NoSettings_v3!$C$1:$AH$1,0)),"")</f>
        <v>0</v>
      </c>
      <c r="U157" s="157">
        <f>IFERROR(INDEX(NoSettings_v3!$C$2:$AH$4612,MATCH('EPS 3.1.3'!$B157,NoSettings_v3!$A$2:$A$4612,0),MATCH('EPS 3.1.3'!U$1,NoSettings_v3!$C$1:$AH$1,0)),"")</f>
        <v>0</v>
      </c>
      <c r="V157" s="157">
        <f>IFERROR(INDEX(NoSettings_v3!$C$2:$AH$4612,MATCH('EPS 3.1.3'!$B157,NoSettings_v3!$A$2:$A$4612,0),MATCH('EPS 3.1.3'!V$1,NoSettings_v3!$C$1:$AH$1,0)),"")</f>
        <v>0</v>
      </c>
      <c r="W157" s="157">
        <f>IFERROR(INDEX(NoSettings_v3!$C$2:$AH$4612,MATCH('EPS 3.1.3'!$B157,NoSettings_v3!$A$2:$A$4612,0),MATCH('EPS 3.1.3'!W$1,NoSettings_v3!$C$1:$AH$1,0)),"")</f>
        <v>0</v>
      </c>
      <c r="X157" s="157">
        <f>IFERROR(INDEX(NoSettings_v3!$C$2:$AH$4612,MATCH('EPS 3.1.3'!$B157,NoSettings_v3!$A$2:$A$4612,0),MATCH('EPS 3.1.3'!X$1,NoSettings_v3!$C$1:$AH$1,0)),"")</f>
        <v>0</v>
      </c>
      <c r="Y157" s="157">
        <f>IFERROR(INDEX(NoSettings_v3!$C$2:$AH$4612,MATCH('EPS 3.1.3'!$B157,NoSettings_v3!$A$2:$A$4612,0),MATCH('EPS 3.1.3'!Y$1,NoSettings_v3!$C$1:$AH$1,0)),"")</f>
        <v>0</v>
      </c>
      <c r="Z157" s="157">
        <f>IFERROR(INDEX(NoSettings_v3!$C$2:$AH$4612,MATCH('EPS 3.1.3'!$B157,NoSettings_v3!$A$2:$A$4612,0),MATCH('EPS 3.1.3'!Z$1,NoSettings_v3!$C$1:$AH$1,0)),"")</f>
        <v>0</v>
      </c>
      <c r="AA157" s="157">
        <f>IFERROR(INDEX(NoSettings_v3!$C$2:$AH$4612,MATCH('EPS 3.1.3'!$B157,NoSettings_v3!$A$2:$A$4612,0),MATCH('EPS 3.1.3'!AA$1,NoSettings_v3!$C$1:$AH$1,0)),"")</f>
        <v>0</v>
      </c>
      <c r="AB157" s="157">
        <f>IFERROR(INDEX(NoSettings_v3!$C$2:$AH$4612,MATCH('EPS 3.1.3'!$B157,NoSettings_v3!$A$2:$A$4612,0),MATCH('EPS 3.1.3'!AB$1,NoSettings_v3!$C$1:$AH$1,0)),"")</f>
        <v>0</v>
      </c>
      <c r="AC157" s="157">
        <f>IFERROR(INDEX(NoSettings_v3!$C$2:$AH$4612,MATCH('EPS 3.1.3'!$B157,NoSettings_v3!$A$2:$A$4612,0),MATCH('EPS 3.1.3'!AC$1,NoSettings_v3!$C$1:$AH$1,0)),"")</f>
        <v>0</v>
      </c>
      <c r="AD157" s="157">
        <f>IFERROR(INDEX(NoSettings_v3!$C$2:$AH$4612,MATCH('EPS 3.1.3'!$B157,NoSettings_v3!$A$2:$A$4612,0),MATCH('EPS 3.1.3'!AD$1,NoSettings_v3!$C$1:$AH$1,0)),"")</f>
        <v>0</v>
      </c>
      <c r="AE157" s="157">
        <f>IFERROR(INDEX(NoSettings_v3!$C$2:$AH$4612,MATCH('EPS 3.1.3'!$B157,NoSettings_v3!$A$2:$A$4612,0),MATCH('EPS 3.1.3'!AE$1,NoSettings_v3!$C$1:$AH$1,0)),"")</f>
        <v>0</v>
      </c>
      <c r="AF157" s="157">
        <f>IFERROR(INDEX(NoSettings_v3!$C$2:$AH$4612,MATCH('EPS 3.1.3'!$B157,NoSettings_v3!$A$2:$A$4612,0),MATCH('EPS 3.1.3'!AF$1,NoSettings_v3!$C$1:$AH$1,0)),"")</f>
        <v>0</v>
      </c>
      <c r="AG157" s="157">
        <f>IFERROR(INDEX(NoSettings_v3!$C$2:$AH$4612,MATCH('EPS 3.1.3'!$B157,NoSettings_v3!$A$2:$A$4612,0),MATCH('EPS 3.1.3'!AG$1,NoSettings_v3!$C$1:$AH$1,0)),"")</f>
        <v>0</v>
      </c>
      <c r="AH157" s="157">
        <f>IFERROR(INDEX(NoSettings_v3!$C$2:$AH$4612,MATCH('EPS 3.1.3'!$B157,NoSettings_v3!$A$2:$A$4612,0),MATCH('EPS 3.1.3'!AH$1,NoSettings_v3!$C$1:$AH$1,0)),"")</f>
        <v>0</v>
      </c>
      <c r="AI157" s="157">
        <f>IFERROR(INDEX(NoSettings_v3!$C$2:$AH$4612,MATCH('EPS 3.1.3'!$B157,NoSettings_v3!$A$2:$A$4612,0),MATCH('EPS 3.1.3'!AI$1,NoSettings_v3!$C$1:$AH$1,0)),"")</f>
        <v>0</v>
      </c>
    </row>
    <row r="158" spans="1:35" x14ac:dyDescent="0.35">
      <c r="B158" s="161" t="s">
        <v>458</v>
      </c>
      <c r="C158" s="127" t="s">
        <v>964</v>
      </c>
      <c r="D158" s="157">
        <f>IFERROR(INDEX(NoSettings_v3!$C$2:$AH$4612,MATCH('EPS 3.1.3'!$B158,NoSettings_v3!$A$2:$A$4612,0),MATCH('EPS 3.1.3'!D$1,NoSettings_v3!$C$1:$AH$1,0)),"")</f>
        <v>0</v>
      </c>
      <c r="E158" s="157">
        <f>IFERROR(INDEX(NoSettings_v3!$C$2:$AH$4612,MATCH('EPS 3.1.3'!$B158,NoSettings_v3!$A$2:$A$4612,0),MATCH('EPS 3.1.3'!E$1,NoSettings_v3!$C$1:$AH$1,0)),"")</f>
        <v>0</v>
      </c>
      <c r="F158" s="157">
        <f>IFERROR(INDEX(NoSettings_v3!$C$2:$AH$4612,MATCH('EPS 3.1.3'!$B158,NoSettings_v3!$A$2:$A$4612,0),MATCH('EPS 3.1.3'!F$1,NoSettings_v3!$C$1:$AH$1,0)),"")</f>
        <v>0</v>
      </c>
      <c r="G158" s="157">
        <f>IFERROR(INDEX(NoSettings_v3!$C$2:$AH$4612,MATCH('EPS 3.1.3'!$B158,NoSettings_v3!$A$2:$A$4612,0),MATCH('EPS 3.1.3'!G$1,NoSettings_v3!$C$1:$AH$1,0)),"")</f>
        <v>0</v>
      </c>
      <c r="H158" s="157">
        <f>IFERROR(INDEX(NoSettings_v3!$C$2:$AH$4612,MATCH('EPS 3.1.3'!$B158,NoSettings_v3!$A$2:$A$4612,0),MATCH('EPS 3.1.3'!H$1,NoSettings_v3!$C$1:$AH$1,0)),"")</f>
        <v>0</v>
      </c>
      <c r="I158" s="157">
        <f>IFERROR(INDEX(NoSettings_v3!$C$2:$AH$4612,MATCH('EPS 3.1.3'!$B158,NoSettings_v3!$A$2:$A$4612,0),MATCH('EPS 3.1.3'!I$1,NoSettings_v3!$C$1:$AH$1,0)),"")</f>
        <v>0</v>
      </c>
      <c r="J158" s="157">
        <f>IFERROR(INDEX(NoSettings_v3!$C$2:$AH$4612,MATCH('EPS 3.1.3'!$B158,NoSettings_v3!$A$2:$A$4612,0),MATCH('EPS 3.1.3'!J$1,NoSettings_v3!$C$1:$AH$1,0)),"")</f>
        <v>0</v>
      </c>
      <c r="K158" s="157">
        <f>IFERROR(INDEX(NoSettings_v3!$C$2:$AH$4612,MATCH('EPS 3.1.3'!$B158,NoSettings_v3!$A$2:$A$4612,0),MATCH('EPS 3.1.3'!K$1,NoSettings_v3!$C$1:$AH$1,0)),"")</f>
        <v>0</v>
      </c>
      <c r="L158" s="157">
        <f>IFERROR(INDEX(NoSettings_v3!$C$2:$AH$4612,MATCH('EPS 3.1.3'!$B158,NoSettings_v3!$A$2:$A$4612,0),MATCH('EPS 3.1.3'!L$1,NoSettings_v3!$C$1:$AH$1,0)),"")</f>
        <v>0</v>
      </c>
      <c r="M158" s="157">
        <f>IFERROR(INDEX(NoSettings_v3!$C$2:$AH$4612,MATCH('EPS 3.1.3'!$B158,NoSettings_v3!$A$2:$A$4612,0),MATCH('EPS 3.1.3'!M$1,NoSettings_v3!$C$1:$AH$1,0)),"")</f>
        <v>0</v>
      </c>
      <c r="N158" s="157">
        <f>IFERROR(INDEX(NoSettings_v3!$C$2:$AH$4612,MATCH('EPS 3.1.3'!$B158,NoSettings_v3!$A$2:$A$4612,0),MATCH('EPS 3.1.3'!N$1,NoSettings_v3!$C$1:$AH$1,0)),"")</f>
        <v>0</v>
      </c>
      <c r="O158" s="157">
        <f>IFERROR(INDEX(NoSettings_v3!$C$2:$AH$4612,MATCH('EPS 3.1.3'!$B158,NoSettings_v3!$A$2:$A$4612,0),MATCH('EPS 3.1.3'!O$1,NoSettings_v3!$C$1:$AH$1,0)),"")</f>
        <v>0</v>
      </c>
      <c r="P158" s="157">
        <f>IFERROR(INDEX(NoSettings_v3!$C$2:$AH$4612,MATCH('EPS 3.1.3'!$B158,NoSettings_v3!$A$2:$A$4612,0),MATCH('EPS 3.1.3'!P$1,NoSettings_v3!$C$1:$AH$1,0)),"")</f>
        <v>0</v>
      </c>
      <c r="Q158" s="157">
        <f>IFERROR(INDEX(NoSettings_v3!$C$2:$AH$4612,MATCH('EPS 3.1.3'!$B158,NoSettings_v3!$A$2:$A$4612,0),MATCH('EPS 3.1.3'!Q$1,NoSettings_v3!$C$1:$AH$1,0)),"")</f>
        <v>0</v>
      </c>
      <c r="R158" s="157">
        <f>IFERROR(INDEX(NoSettings_v3!$C$2:$AH$4612,MATCH('EPS 3.1.3'!$B158,NoSettings_v3!$A$2:$A$4612,0),MATCH('EPS 3.1.3'!R$1,NoSettings_v3!$C$1:$AH$1,0)),"")</f>
        <v>0</v>
      </c>
      <c r="S158" s="157">
        <f>IFERROR(INDEX(NoSettings_v3!$C$2:$AH$4612,MATCH('EPS 3.1.3'!$B158,NoSettings_v3!$A$2:$A$4612,0),MATCH('EPS 3.1.3'!S$1,NoSettings_v3!$C$1:$AH$1,0)),"")</f>
        <v>0</v>
      </c>
      <c r="T158" s="157">
        <f>IFERROR(INDEX(NoSettings_v3!$C$2:$AH$4612,MATCH('EPS 3.1.3'!$B158,NoSettings_v3!$A$2:$A$4612,0),MATCH('EPS 3.1.3'!T$1,NoSettings_v3!$C$1:$AH$1,0)),"")</f>
        <v>0</v>
      </c>
      <c r="U158" s="157">
        <f>IFERROR(INDEX(NoSettings_v3!$C$2:$AH$4612,MATCH('EPS 3.1.3'!$B158,NoSettings_v3!$A$2:$A$4612,0),MATCH('EPS 3.1.3'!U$1,NoSettings_v3!$C$1:$AH$1,0)),"")</f>
        <v>0</v>
      </c>
      <c r="V158" s="157">
        <f>IFERROR(INDEX(NoSettings_v3!$C$2:$AH$4612,MATCH('EPS 3.1.3'!$B158,NoSettings_v3!$A$2:$A$4612,0),MATCH('EPS 3.1.3'!V$1,NoSettings_v3!$C$1:$AH$1,0)),"")</f>
        <v>0</v>
      </c>
      <c r="W158" s="157">
        <f>IFERROR(INDEX(NoSettings_v3!$C$2:$AH$4612,MATCH('EPS 3.1.3'!$B158,NoSettings_v3!$A$2:$A$4612,0),MATCH('EPS 3.1.3'!W$1,NoSettings_v3!$C$1:$AH$1,0)),"")</f>
        <v>0</v>
      </c>
      <c r="X158" s="157">
        <f>IFERROR(INDEX(NoSettings_v3!$C$2:$AH$4612,MATCH('EPS 3.1.3'!$B158,NoSettings_v3!$A$2:$A$4612,0),MATCH('EPS 3.1.3'!X$1,NoSettings_v3!$C$1:$AH$1,0)),"")</f>
        <v>0</v>
      </c>
      <c r="Y158" s="157">
        <f>IFERROR(INDEX(NoSettings_v3!$C$2:$AH$4612,MATCH('EPS 3.1.3'!$B158,NoSettings_v3!$A$2:$A$4612,0),MATCH('EPS 3.1.3'!Y$1,NoSettings_v3!$C$1:$AH$1,0)),"")</f>
        <v>0</v>
      </c>
      <c r="Z158" s="157">
        <f>IFERROR(INDEX(NoSettings_v3!$C$2:$AH$4612,MATCH('EPS 3.1.3'!$B158,NoSettings_v3!$A$2:$A$4612,0),MATCH('EPS 3.1.3'!Z$1,NoSettings_v3!$C$1:$AH$1,0)),"")</f>
        <v>0</v>
      </c>
      <c r="AA158" s="157">
        <f>IFERROR(INDEX(NoSettings_v3!$C$2:$AH$4612,MATCH('EPS 3.1.3'!$B158,NoSettings_v3!$A$2:$A$4612,0),MATCH('EPS 3.1.3'!AA$1,NoSettings_v3!$C$1:$AH$1,0)),"")</f>
        <v>0</v>
      </c>
      <c r="AB158" s="157">
        <f>IFERROR(INDEX(NoSettings_v3!$C$2:$AH$4612,MATCH('EPS 3.1.3'!$B158,NoSettings_v3!$A$2:$A$4612,0),MATCH('EPS 3.1.3'!AB$1,NoSettings_v3!$C$1:$AH$1,0)),"")</f>
        <v>0</v>
      </c>
      <c r="AC158" s="157">
        <f>IFERROR(INDEX(NoSettings_v3!$C$2:$AH$4612,MATCH('EPS 3.1.3'!$B158,NoSettings_v3!$A$2:$A$4612,0),MATCH('EPS 3.1.3'!AC$1,NoSettings_v3!$C$1:$AH$1,0)),"")</f>
        <v>0</v>
      </c>
      <c r="AD158" s="157">
        <f>IFERROR(INDEX(NoSettings_v3!$C$2:$AH$4612,MATCH('EPS 3.1.3'!$B158,NoSettings_v3!$A$2:$A$4612,0),MATCH('EPS 3.1.3'!AD$1,NoSettings_v3!$C$1:$AH$1,0)),"")</f>
        <v>0</v>
      </c>
      <c r="AE158" s="157">
        <f>IFERROR(INDEX(NoSettings_v3!$C$2:$AH$4612,MATCH('EPS 3.1.3'!$B158,NoSettings_v3!$A$2:$A$4612,0),MATCH('EPS 3.1.3'!AE$1,NoSettings_v3!$C$1:$AH$1,0)),"")</f>
        <v>0</v>
      </c>
      <c r="AF158" s="157">
        <f>IFERROR(INDEX(NoSettings_v3!$C$2:$AH$4612,MATCH('EPS 3.1.3'!$B158,NoSettings_v3!$A$2:$A$4612,0),MATCH('EPS 3.1.3'!AF$1,NoSettings_v3!$C$1:$AH$1,0)),"")</f>
        <v>0</v>
      </c>
      <c r="AG158" s="157">
        <f>IFERROR(INDEX(NoSettings_v3!$C$2:$AH$4612,MATCH('EPS 3.1.3'!$B158,NoSettings_v3!$A$2:$A$4612,0),MATCH('EPS 3.1.3'!AG$1,NoSettings_v3!$C$1:$AH$1,0)),"")</f>
        <v>0</v>
      </c>
      <c r="AH158" s="157">
        <f>IFERROR(INDEX(NoSettings_v3!$C$2:$AH$4612,MATCH('EPS 3.1.3'!$B158,NoSettings_v3!$A$2:$A$4612,0),MATCH('EPS 3.1.3'!AH$1,NoSettings_v3!$C$1:$AH$1,0)),"")</f>
        <v>0</v>
      </c>
      <c r="AI158" s="157">
        <f>IFERROR(INDEX(NoSettings_v3!$C$2:$AH$4612,MATCH('EPS 3.1.3'!$B158,NoSettings_v3!$A$2:$A$4612,0),MATCH('EPS 3.1.3'!AI$1,NoSettings_v3!$C$1:$AH$1,0)),"")</f>
        <v>0</v>
      </c>
    </row>
    <row r="159" spans="1:35" x14ac:dyDescent="0.35">
      <c r="B159" s="161" t="s">
        <v>1083</v>
      </c>
      <c r="C159" s="127" t="s">
        <v>964</v>
      </c>
      <c r="D159" s="157">
        <f>IFERROR(INDEX(NoSettings_v3!$C$2:$AH$4612,MATCH('EPS 3.1.3'!$B159,NoSettings_v3!$A$2:$A$4612,0),MATCH('EPS 3.1.3'!D$1,NoSettings_v3!$C$1:$AH$1,0)),"")</f>
        <v>0</v>
      </c>
      <c r="E159" s="157">
        <f>IFERROR(INDEX(NoSettings_v3!$C$2:$AH$4612,MATCH('EPS 3.1.3'!$B159,NoSettings_v3!$A$2:$A$4612,0),MATCH('EPS 3.1.3'!E$1,NoSettings_v3!$C$1:$AH$1,0)),"")</f>
        <v>0</v>
      </c>
      <c r="F159" s="157">
        <f>IFERROR(INDEX(NoSettings_v3!$C$2:$AH$4612,MATCH('EPS 3.1.3'!$B159,NoSettings_v3!$A$2:$A$4612,0),MATCH('EPS 3.1.3'!F$1,NoSettings_v3!$C$1:$AH$1,0)),"")</f>
        <v>0</v>
      </c>
      <c r="G159" s="157">
        <f>IFERROR(INDEX(NoSettings_v3!$C$2:$AH$4612,MATCH('EPS 3.1.3'!$B159,NoSettings_v3!$A$2:$A$4612,0),MATCH('EPS 3.1.3'!G$1,NoSettings_v3!$C$1:$AH$1,0)),"")</f>
        <v>0</v>
      </c>
      <c r="H159" s="157">
        <f>IFERROR(INDEX(NoSettings_v3!$C$2:$AH$4612,MATCH('EPS 3.1.3'!$B159,NoSettings_v3!$A$2:$A$4612,0),MATCH('EPS 3.1.3'!H$1,NoSettings_v3!$C$1:$AH$1,0)),"")</f>
        <v>0</v>
      </c>
      <c r="I159" s="157">
        <f>IFERROR(INDEX(NoSettings_v3!$C$2:$AH$4612,MATCH('EPS 3.1.3'!$B159,NoSettings_v3!$A$2:$A$4612,0),MATCH('EPS 3.1.3'!I$1,NoSettings_v3!$C$1:$AH$1,0)),"")</f>
        <v>0</v>
      </c>
      <c r="J159" s="157">
        <f>IFERROR(INDEX(NoSettings_v3!$C$2:$AH$4612,MATCH('EPS 3.1.3'!$B159,NoSettings_v3!$A$2:$A$4612,0),MATCH('EPS 3.1.3'!J$1,NoSettings_v3!$C$1:$AH$1,0)),"")</f>
        <v>0</v>
      </c>
      <c r="K159" s="157">
        <f>IFERROR(INDEX(NoSettings_v3!$C$2:$AH$4612,MATCH('EPS 3.1.3'!$B159,NoSettings_v3!$A$2:$A$4612,0),MATCH('EPS 3.1.3'!K$1,NoSettings_v3!$C$1:$AH$1,0)),"")</f>
        <v>0</v>
      </c>
      <c r="L159" s="157">
        <f>IFERROR(INDEX(NoSettings_v3!$C$2:$AH$4612,MATCH('EPS 3.1.3'!$B159,NoSettings_v3!$A$2:$A$4612,0),MATCH('EPS 3.1.3'!L$1,NoSettings_v3!$C$1:$AH$1,0)),"")</f>
        <v>0</v>
      </c>
      <c r="M159" s="157">
        <f>IFERROR(INDEX(NoSettings_v3!$C$2:$AH$4612,MATCH('EPS 3.1.3'!$B159,NoSettings_v3!$A$2:$A$4612,0),MATCH('EPS 3.1.3'!M$1,NoSettings_v3!$C$1:$AH$1,0)),"")</f>
        <v>0</v>
      </c>
      <c r="N159" s="157">
        <f>IFERROR(INDEX(NoSettings_v3!$C$2:$AH$4612,MATCH('EPS 3.1.3'!$B159,NoSettings_v3!$A$2:$A$4612,0),MATCH('EPS 3.1.3'!N$1,NoSettings_v3!$C$1:$AH$1,0)),"")</f>
        <v>0</v>
      </c>
      <c r="O159" s="157">
        <f>IFERROR(INDEX(NoSettings_v3!$C$2:$AH$4612,MATCH('EPS 3.1.3'!$B159,NoSettings_v3!$A$2:$A$4612,0),MATCH('EPS 3.1.3'!O$1,NoSettings_v3!$C$1:$AH$1,0)),"")</f>
        <v>0</v>
      </c>
      <c r="P159" s="157">
        <f>IFERROR(INDEX(NoSettings_v3!$C$2:$AH$4612,MATCH('EPS 3.1.3'!$B159,NoSettings_v3!$A$2:$A$4612,0),MATCH('EPS 3.1.3'!P$1,NoSettings_v3!$C$1:$AH$1,0)),"")</f>
        <v>0</v>
      </c>
      <c r="Q159" s="157">
        <f>IFERROR(INDEX(NoSettings_v3!$C$2:$AH$4612,MATCH('EPS 3.1.3'!$B159,NoSettings_v3!$A$2:$A$4612,0),MATCH('EPS 3.1.3'!Q$1,NoSettings_v3!$C$1:$AH$1,0)),"")</f>
        <v>0</v>
      </c>
      <c r="R159" s="157">
        <f>IFERROR(INDEX(NoSettings_v3!$C$2:$AH$4612,MATCH('EPS 3.1.3'!$B159,NoSettings_v3!$A$2:$A$4612,0),MATCH('EPS 3.1.3'!R$1,NoSettings_v3!$C$1:$AH$1,0)),"")</f>
        <v>0</v>
      </c>
      <c r="S159" s="157">
        <f>IFERROR(INDEX(NoSettings_v3!$C$2:$AH$4612,MATCH('EPS 3.1.3'!$B159,NoSettings_v3!$A$2:$A$4612,0),MATCH('EPS 3.1.3'!S$1,NoSettings_v3!$C$1:$AH$1,0)),"")</f>
        <v>0</v>
      </c>
      <c r="T159" s="157">
        <f>IFERROR(INDEX(NoSettings_v3!$C$2:$AH$4612,MATCH('EPS 3.1.3'!$B159,NoSettings_v3!$A$2:$A$4612,0),MATCH('EPS 3.1.3'!T$1,NoSettings_v3!$C$1:$AH$1,0)),"")</f>
        <v>0</v>
      </c>
      <c r="U159" s="157">
        <f>IFERROR(INDEX(NoSettings_v3!$C$2:$AH$4612,MATCH('EPS 3.1.3'!$B159,NoSettings_v3!$A$2:$A$4612,0),MATCH('EPS 3.1.3'!U$1,NoSettings_v3!$C$1:$AH$1,0)),"")</f>
        <v>0</v>
      </c>
      <c r="V159" s="157">
        <f>IFERROR(INDEX(NoSettings_v3!$C$2:$AH$4612,MATCH('EPS 3.1.3'!$B159,NoSettings_v3!$A$2:$A$4612,0),MATCH('EPS 3.1.3'!V$1,NoSettings_v3!$C$1:$AH$1,0)),"")</f>
        <v>0</v>
      </c>
      <c r="W159" s="157">
        <f>IFERROR(INDEX(NoSettings_v3!$C$2:$AH$4612,MATCH('EPS 3.1.3'!$B159,NoSettings_v3!$A$2:$A$4612,0),MATCH('EPS 3.1.3'!W$1,NoSettings_v3!$C$1:$AH$1,0)),"")</f>
        <v>0</v>
      </c>
      <c r="X159" s="157">
        <f>IFERROR(INDEX(NoSettings_v3!$C$2:$AH$4612,MATCH('EPS 3.1.3'!$B159,NoSettings_v3!$A$2:$A$4612,0),MATCH('EPS 3.1.3'!X$1,NoSettings_v3!$C$1:$AH$1,0)),"")</f>
        <v>0</v>
      </c>
      <c r="Y159" s="157">
        <f>IFERROR(INDEX(NoSettings_v3!$C$2:$AH$4612,MATCH('EPS 3.1.3'!$B159,NoSettings_v3!$A$2:$A$4612,0),MATCH('EPS 3.1.3'!Y$1,NoSettings_v3!$C$1:$AH$1,0)),"")</f>
        <v>0</v>
      </c>
      <c r="Z159" s="157">
        <f>IFERROR(INDEX(NoSettings_v3!$C$2:$AH$4612,MATCH('EPS 3.1.3'!$B159,NoSettings_v3!$A$2:$A$4612,0),MATCH('EPS 3.1.3'!Z$1,NoSettings_v3!$C$1:$AH$1,0)),"")</f>
        <v>0</v>
      </c>
      <c r="AA159" s="157">
        <f>IFERROR(INDEX(NoSettings_v3!$C$2:$AH$4612,MATCH('EPS 3.1.3'!$B159,NoSettings_v3!$A$2:$A$4612,0),MATCH('EPS 3.1.3'!AA$1,NoSettings_v3!$C$1:$AH$1,0)),"")</f>
        <v>0</v>
      </c>
      <c r="AB159" s="157">
        <f>IFERROR(INDEX(NoSettings_v3!$C$2:$AH$4612,MATCH('EPS 3.1.3'!$B159,NoSettings_v3!$A$2:$A$4612,0),MATCH('EPS 3.1.3'!AB$1,NoSettings_v3!$C$1:$AH$1,0)),"")</f>
        <v>0</v>
      </c>
      <c r="AC159" s="157">
        <f>IFERROR(INDEX(NoSettings_v3!$C$2:$AH$4612,MATCH('EPS 3.1.3'!$B159,NoSettings_v3!$A$2:$A$4612,0),MATCH('EPS 3.1.3'!AC$1,NoSettings_v3!$C$1:$AH$1,0)),"")</f>
        <v>0</v>
      </c>
      <c r="AD159" s="157">
        <f>IFERROR(INDEX(NoSettings_v3!$C$2:$AH$4612,MATCH('EPS 3.1.3'!$B159,NoSettings_v3!$A$2:$A$4612,0),MATCH('EPS 3.1.3'!AD$1,NoSettings_v3!$C$1:$AH$1,0)),"")</f>
        <v>0</v>
      </c>
      <c r="AE159" s="157">
        <f>IFERROR(INDEX(NoSettings_v3!$C$2:$AH$4612,MATCH('EPS 3.1.3'!$B159,NoSettings_v3!$A$2:$A$4612,0),MATCH('EPS 3.1.3'!AE$1,NoSettings_v3!$C$1:$AH$1,0)),"")</f>
        <v>0</v>
      </c>
      <c r="AF159" s="157">
        <f>IFERROR(INDEX(NoSettings_v3!$C$2:$AH$4612,MATCH('EPS 3.1.3'!$B159,NoSettings_v3!$A$2:$A$4612,0),MATCH('EPS 3.1.3'!AF$1,NoSettings_v3!$C$1:$AH$1,0)),"")</f>
        <v>0</v>
      </c>
      <c r="AG159" s="157">
        <f>IFERROR(INDEX(NoSettings_v3!$C$2:$AH$4612,MATCH('EPS 3.1.3'!$B159,NoSettings_v3!$A$2:$A$4612,0),MATCH('EPS 3.1.3'!AG$1,NoSettings_v3!$C$1:$AH$1,0)),"")</f>
        <v>0</v>
      </c>
      <c r="AH159" s="157">
        <f>IFERROR(INDEX(NoSettings_v3!$C$2:$AH$4612,MATCH('EPS 3.1.3'!$B159,NoSettings_v3!$A$2:$A$4612,0),MATCH('EPS 3.1.3'!AH$1,NoSettings_v3!$C$1:$AH$1,0)),"")</f>
        <v>0</v>
      </c>
      <c r="AI159" s="157">
        <f>IFERROR(INDEX(NoSettings_v3!$C$2:$AH$4612,MATCH('EPS 3.1.3'!$B159,NoSettings_v3!$A$2:$A$4612,0),MATCH('EPS 3.1.3'!AI$1,NoSettings_v3!$C$1:$AH$1,0)),"")</f>
        <v>0</v>
      </c>
    </row>
    <row r="160" spans="1:35" x14ac:dyDescent="0.35">
      <c r="B160" s="161" t="s">
        <v>1084</v>
      </c>
      <c r="C160" s="127" t="s">
        <v>964</v>
      </c>
      <c r="D160" s="157">
        <f>IFERROR(INDEX(NoSettings_v3!$C$2:$AH$4612,MATCH('EPS 3.1.3'!$B160,NoSettings_v3!$A$2:$A$4612,0),MATCH('EPS 3.1.3'!D$1,NoSettings_v3!$C$1:$AH$1,0)),"")</f>
        <v>0</v>
      </c>
      <c r="E160" s="157">
        <f>IFERROR(INDEX(NoSettings_v3!$C$2:$AH$4612,MATCH('EPS 3.1.3'!$B160,NoSettings_v3!$A$2:$A$4612,0),MATCH('EPS 3.1.3'!E$1,NoSettings_v3!$C$1:$AH$1,0)),"")</f>
        <v>0</v>
      </c>
      <c r="F160" s="157">
        <f>IFERROR(INDEX(NoSettings_v3!$C$2:$AH$4612,MATCH('EPS 3.1.3'!$B160,NoSettings_v3!$A$2:$A$4612,0),MATCH('EPS 3.1.3'!F$1,NoSettings_v3!$C$1:$AH$1,0)),"")</f>
        <v>0</v>
      </c>
      <c r="G160" s="157">
        <f>IFERROR(INDEX(NoSettings_v3!$C$2:$AH$4612,MATCH('EPS 3.1.3'!$B160,NoSettings_v3!$A$2:$A$4612,0),MATCH('EPS 3.1.3'!G$1,NoSettings_v3!$C$1:$AH$1,0)),"")</f>
        <v>0</v>
      </c>
      <c r="H160" s="157">
        <f>IFERROR(INDEX(NoSettings_v3!$C$2:$AH$4612,MATCH('EPS 3.1.3'!$B160,NoSettings_v3!$A$2:$A$4612,0),MATCH('EPS 3.1.3'!H$1,NoSettings_v3!$C$1:$AH$1,0)),"")</f>
        <v>0</v>
      </c>
      <c r="I160" s="157">
        <f>IFERROR(INDEX(NoSettings_v3!$C$2:$AH$4612,MATCH('EPS 3.1.3'!$B160,NoSettings_v3!$A$2:$A$4612,0),MATCH('EPS 3.1.3'!I$1,NoSettings_v3!$C$1:$AH$1,0)),"")</f>
        <v>0</v>
      </c>
      <c r="J160" s="157">
        <f>IFERROR(INDEX(NoSettings_v3!$C$2:$AH$4612,MATCH('EPS 3.1.3'!$B160,NoSettings_v3!$A$2:$A$4612,0),MATCH('EPS 3.1.3'!J$1,NoSettings_v3!$C$1:$AH$1,0)),"")</f>
        <v>0</v>
      </c>
      <c r="K160" s="157">
        <f>IFERROR(INDEX(NoSettings_v3!$C$2:$AH$4612,MATCH('EPS 3.1.3'!$B160,NoSettings_v3!$A$2:$A$4612,0),MATCH('EPS 3.1.3'!K$1,NoSettings_v3!$C$1:$AH$1,0)),"")</f>
        <v>0</v>
      </c>
      <c r="L160" s="157">
        <f>IFERROR(INDEX(NoSettings_v3!$C$2:$AH$4612,MATCH('EPS 3.1.3'!$B160,NoSettings_v3!$A$2:$A$4612,0),MATCH('EPS 3.1.3'!L$1,NoSettings_v3!$C$1:$AH$1,0)),"")</f>
        <v>0</v>
      </c>
      <c r="M160" s="157">
        <f>IFERROR(INDEX(NoSettings_v3!$C$2:$AH$4612,MATCH('EPS 3.1.3'!$B160,NoSettings_v3!$A$2:$A$4612,0),MATCH('EPS 3.1.3'!M$1,NoSettings_v3!$C$1:$AH$1,0)),"")</f>
        <v>0</v>
      </c>
      <c r="N160" s="157">
        <f>IFERROR(INDEX(NoSettings_v3!$C$2:$AH$4612,MATCH('EPS 3.1.3'!$B160,NoSettings_v3!$A$2:$A$4612,0),MATCH('EPS 3.1.3'!N$1,NoSettings_v3!$C$1:$AH$1,0)),"")</f>
        <v>0</v>
      </c>
      <c r="O160" s="157">
        <f>IFERROR(INDEX(NoSettings_v3!$C$2:$AH$4612,MATCH('EPS 3.1.3'!$B160,NoSettings_v3!$A$2:$A$4612,0),MATCH('EPS 3.1.3'!O$1,NoSettings_v3!$C$1:$AH$1,0)),"")</f>
        <v>0</v>
      </c>
      <c r="P160" s="157">
        <f>IFERROR(INDEX(NoSettings_v3!$C$2:$AH$4612,MATCH('EPS 3.1.3'!$B160,NoSettings_v3!$A$2:$A$4612,0),MATCH('EPS 3.1.3'!P$1,NoSettings_v3!$C$1:$AH$1,0)),"")</f>
        <v>0</v>
      </c>
      <c r="Q160" s="157">
        <f>IFERROR(INDEX(NoSettings_v3!$C$2:$AH$4612,MATCH('EPS 3.1.3'!$B160,NoSettings_v3!$A$2:$A$4612,0),MATCH('EPS 3.1.3'!Q$1,NoSettings_v3!$C$1:$AH$1,0)),"")</f>
        <v>0</v>
      </c>
      <c r="R160" s="157">
        <f>IFERROR(INDEX(NoSettings_v3!$C$2:$AH$4612,MATCH('EPS 3.1.3'!$B160,NoSettings_v3!$A$2:$A$4612,0),MATCH('EPS 3.1.3'!R$1,NoSettings_v3!$C$1:$AH$1,0)),"")</f>
        <v>0</v>
      </c>
      <c r="S160" s="157">
        <f>IFERROR(INDEX(NoSettings_v3!$C$2:$AH$4612,MATCH('EPS 3.1.3'!$B160,NoSettings_v3!$A$2:$A$4612,0),MATCH('EPS 3.1.3'!S$1,NoSettings_v3!$C$1:$AH$1,0)),"")</f>
        <v>0</v>
      </c>
      <c r="T160" s="157">
        <f>IFERROR(INDEX(NoSettings_v3!$C$2:$AH$4612,MATCH('EPS 3.1.3'!$B160,NoSettings_v3!$A$2:$A$4612,0),MATCH('EPS 3.1.3'!T$1,NoSettings_v3!$C$1:$AH$1,0)),"")</f>
        <v>0</v>
      </c>
      <c r="U160" s="157">
        <f>IFERROR(INDEX(NoSettings_v3!$C$2:$AH$4612,MATCH('EPS 3.1.3'!$B160,NoSettings_v3!$A$2:$A$4612,0),MATCH('EPS 3.1.3'!U$1,NoSettings_v3!$C$1:$AH$1,0)),"")</f>
        <v>0</v>
      </c>
      <c r="V160" s="157">
        <f>IFERROR(INDEX(NoSettings_v3!$C$2:$AH$4612,MATCH('EPS 3.1.3'!$B160,NoSettings_v3!$A$2:$A$4612,0),MATCH('EPS 3.1.3'!V$1,NoSettings_v3!$C$1:$AH$1,0)),"")</f>
        <v>0</v>
      </c>
      <c r="W160" s="157">
        <f>IFERROR(INDEX(NoSettings_v3!$C$2:$AH$4612,MATCH('EPS 3.1.3'!$B160,NoSettings_v3!$A$2:$A$4612,0),MATCH('EPS 3.1.3'!W$1,NoSettings_v3!$C$1:$AH$1,0)),"")</f>
        <v>0</v>
      </c>
      <c r="X160" s="157">
        <f>IFERROR(INDEX(NoSettings_v3!$C$2:$AH$4612,MATCH('EPS 3.1.3'!$B160,NoSettings_v3!$A$2:$A$4612,0),MATCH('EPS 3.1.3'!X$1,NoSettings_v3!$C$1:$AH$1,0)),"")</f>
        <v>0</v>
      </c>
      <c r="Y160" s="157">
        <f>IFERROR(INDEX(NoSettings_v3!$C$2:$AH$4612,MATCH('EPS 3.1.3'!$B160,NoSettings_v3!$A$2:$A$4612,0),MATCH('EPS 3.1.3'!Y$1,NoSettings_v3!$C$1:$AH$1,0)),"")</f>
        <v>0</v>
      </c>
      <c r="Z160" s="157">
        <f>IFERROR(INDEX(NoSettings_v3!$C$2:$AH$4612,MATCH('EPS 3.1.3'!$B160,NoSettings_v3!$A$2:$A$4612,0),MATCH('EPS 3.1.3'!Z$1,NoSettings_v3!$C$1:$AH$1,0)),"")</f>
        <v>0</v>
      </c>
      <c r="AA160" s="157">
        <f>IFERROR(INDEX(NoSettings_v3!$C$2:$AH$4612,MATCH('EPS 3.1.3'!$B160,NoSettings_v3!$A$2:$A$4612,0),MATCH('EPS 3.1.3'!AA$1,NoSettings_v3!$C$1:$AH$1,0)),"")</f>
        <v>0</v>
      </c>
      <c r="AB160" s="157">
        <f>IFERROR(INDEX(NoSettings_v3!$C$2:$AH$4612,MATCH('EPS 3.1.3'!$B160,NoSettings_v3!$A$2:$A$4612,0),MATCH('EPS 3.1.3'!AB$1,NoSettings_v3!$C$1:$AH$1,0)),"")</f>
        <v>0</v>
      </c>
      <c r="AC160" s="157">
        <f>IFERROR(INDEX(NoSettings_v3!$C$2:$AH$4612,MATCH('EPS 3.1.3'!$B160,NoSettings_v3!$A$2:$A$4612,0),MATCH('EPS 3.1.3'!AC$1,NoSettings_v3!$C$1:$AH$1,0)),"")</f>
        <v>0</v>
      </c>
      <c r="AD160" s="157">
        <f>IFERROR(INDEX(NoSettings_v3!$C$2:$AH$4612,MATCH('EPS 3.1.3'!$B160,NoSettings_v3!$A$2:$A$4612,0),MATCH('EPS 3.1.3'!AD$1,NoSettings_v3!$C$1:$AH$1,0)),"")</f>
        <v>0</v>
      </c>
      <c r="AE160" s="157">
        <f>IFERROR(INDEX(NoSettings_v3!$C$2:$AH$4612,MATCH('EPS 3.1.3'!$B160,NoSettings_v3!$A$2:$A$4612,0),MATCH('EPS 3.1.3'!AE$1,NoSettings_v3!$C$1:$AH$1,0)),"")</f>
        <v>0</v>
      </c>
      <c r="AF160" s="157">
        <f>IFERROR(INDEX(NoSettings_v3!$C$2:$AH$4612,MATCH('EPS 3.1.3'!$B160,NoSettings_v3!$A$2:$A$4612,0),MATCH('EPS 3.1.3'!AF$1,NoSettings_v3!$C$1:$AH$1,0)),"")</f>
        <v>0</v>
      </c>
      <c r="AG160" s="157">
        <f>IFERROR(INDEX(NoSettings_v3!$C$2:$AH$4612,MATCH('EPS 3.1.3'!$B160,NoSettings_v3!$A$2:$A$4612,0),MATCH('EPS 3.1.3'!AG$1,NoSettings_v3!$C$1:$AH$1,0)),"")</f>
        <v>0</v>
      </c>
      <c r="AH160" s="157">
        <f>IFERROR(INDEX(NoSettings_v3!$C$2:$AH$4612,MATCH('EPS 3.1.3'!$B160,NoSettings_v3!$A$2:$A$4612,0),MATCH('EPS 3.1.3'!AH$1,NoSettings_v3!$C$1:$AH$1,0)),"")</f>
        <v>0</v>
      </c>
      <c r="AI160" s="157">
        <f>IFERROR(INDEX(NoSettings_v3!$C$2:$AH$4612,MATCH('EPS 3.1.3'!$B160,NoSettings_v3!$A$2:$A$4612,0),MATCH('EPS 3.1.3'!AI$1,NoSettings_v3!$C$1:$AH$1,0)),"")</f>
        <v>0</v>
      </c>
    </row>
    <row r="161" spans="2:35" x14ac:dyDescent="0.35">
      <c r="B161" s="161" t="s">
        <v>1085</v>
      </c>
      <c r="C161" s="127" t="s">
        <v>964</v>
      </c>
      <c r="D161" s="157">
        <f>IFERROR(INDEX(NoSettings_v3!$C$2:$AH$4612,MATCH('EPS 3.1.3'!$B161,NoSettings_v3!$A$2:$A$4612,0),MATCH('EPS 3.1.3'!D$1,NoSettings_v3!$C$1:$AH$1,0)),"")</f>
        <v>0</v>
      </c>
      <c r="E161" s="157">
        <f>IFERROR(INDEX(NoSettings_v3!$C$2:$AH$4612,MATCH('EPS 3.1.3'!$B161,NoSettings_v3!$A$2:$A$4612,0),MATCH('EPS 3.1.3'!E$1,NoSettings_v3!$C$1:$AH$1,0)),"")</f>
        <v>0</v>
      </c>
      <c r="F161" s="157">
        <f>IFERROR(INDEX(NoSettings_v3!$C$2:$AH$4612,MATCH('EPS 3.1.3'!$B161,NoSettings_v3!$A$2:$A$4612,0),MATCH('EPS 3.1.3'!F$1,NoSettings_v3!$C$1:$AH$1,0)),"")</f>
        <v>0</v>
      </c>
      <c r="G161" s="157">
        <f>IFERROR(INDEX(NoSettings_v3!$C$2:$AH$4612,MATCH('EPS 3.1.3'!$B161,NoSettings_v3!$A$2:$A$4612,0),MATCH('EPS 3.1.3'!G$1,NoSettings_v3!$C$1:$AH$1,0)),"")</f>
        <v>0</v>
      </c>
      <c r="H161" s="157">
        <f>IFERROR(INDEX(NoSettings_v3!$C$2:$AH$4612,MATCH('EPS 3.1.3'!$B161,NoSettings_v3!$A$2:$A$4612,0),MATCH('EPS 3.1.3'!H$1,NoSettings_v3!$C$1:$AH$1,0)),"")</f>
        <v>0</v>
      </c>
      <c r="I161" s="157">
        <f>IFERROR(INDEX(NoSettings_v3!$C$2:$AH$4612,MATCH('EPS 3.1.3'!$B161,NoSettings_v3!$A$2:$A$4612,0),MATCH('EPS 3.1.3'!I$1,NoSettings_v3!$C$1:$AH$1,0)),"")</f>
        <v>0</v>
      </c>
      <c r="J161" s="157">
        <f>IFERROR(INDEX(NoSettings_v3!$C$2:$AH$4612,MATCH('EPS 3.1.3'!$B161,NoSettings_v3!$A$2:$A$4612,0),MATCH('EPS 3.1.3'!J$1,NoSettings_v3!$C$1:$AH$1,0)),"")</f>
        <v>0</v>
      </c>
      <c r="K161" s="157">
        <f>IFERROR(INDEX(NoSettings_v3!$C$2:$AH$4612,MATCH('EPS 3.1.3'!$B161,NoSettings_v3!$A$2:$A$4612,0),MATCH('EPS 3.1.3'!K$1,NoSettings_v3!$C$1:$AH$1,0)),"")</f>
        <v>0</v>
      </c>
      <c r="L161" s="157">
        <f>IFERROR(INDEX(NoSettings_v3!$C$2:$AH$4612,MATCH('EPS 3.1.3'!$B161,NoSettings_v3!$A$2:$A$4612,0),MATCH('EPS 3.1.3'!L$1,NoSettings_v3!$C$1:$AH$1,0)),"")</f>
        <v>0</v>
      </c>
      <c r="M161" s="157">
        <f>IFERROR(INDEX(NoSettings_v3!$C$2:$AH$4612,MATCH('EPS 3.1.3'!$B161,NoSettings_v3!$A$2:$A$4612,0),MATCH('EPS 3.1.3'!M$1,NoSettings_v3!$C$1:$AH$1,0)),"")</f>
        <v>0</v>
      </c>
      <c r="N161" s="157">
        <f>IFERROR(INDEX(NoSettings_v3!$C$2:$AH$4612,MATCH('EPS 3.1.3'!$B161,NoSettings_v3!$A$2:$A$4612,0),MATCH('EPS 3.1.3'!N$1,NoSettings_v3!$C$1:$AH$1,0)),"")</f>
        <v>0</v>
      </c>
      <c r="O161" s="157">
        <f>IFERROR(INDEX(NoSettings_v3!$C$2:$AH$4612,MATCH('EPS 3.1.3'!$B161,NoSettings_v3!$A$2:$A$4612,0),MATCH('EPS 3.1.3'!O$1,NoSettings_v3!$C$1:$AH$1,0)),"")</f>
        <v>0</v>
      </c>
      <c r="P161" s="157">
        <f>IFERROR(INDEX(NoSettings_v3!$C$2:$AH$4612,MATCH('EPS 3.1.3'!$B161,NoSettings_v3!$A$2:$A$4612,0),MATCH('EPS 3.1.3'!P$1,NoSettings_v3!$C$1:$AH$1,0)),"")</f>
        <v>0</v>
      </c>
      <c r="Q161" s="157">
        <f>IFERROR(INDEX(NoSettings_v3!$C$2:$AH$4612,MATCH('EPS 3.1.3'!$B161,NoSettings_v3!$A$2:$A$4612,0),MATCH('EPS 3.1.3'!Q$1,NoSettings_v3!$C$1:$AH$1,0)),"")</f>
        <v>0</v>
      </c>
      <c r="R161" s="157">
        <f>IFERROR(INDEX(NoSettings_v3!$C$2:$AH$4612,MATCH('EPS 3.1.3'!$B161,NoSettings_v3!$A$2:$A$4612,0),MATCH('EPS 3.1.3'!R$1,NoSettings_v3!$C$1:$AH$1,0)),"")</f>
        <v>0</v>
      </c>
      <c r="S161" s="157">
        <f>IFERROR(INDEX(NoSettings_v3!$C$2:$AH$4612,MATCH('EPS 3.1.3'!$B161,NoSettings_v3!$A$2:$A$4612,0),MATCH('EPS 3.1.3'!S$1,NoSettings_v3!$C$1:$AH$1,0)),"")</f>
        <v>0</v>
      </c>
      <c r="T161" s="157">
        <f>IFERROR(INDEX(NoSettings_v3!$C$2:$AH$4612,MATCH('EPS 3.1.3'!$B161,NoSettings_v3!$A$2:$A$4612,0),MATCH('EPS 3.1.3'!T$1,NoSettings_v3!$C$1:$AH$1,0)),"")</f>
        <v>0</v>
      </c>
      <c r="U161" s="157">
        <f>IFERROR(INDEX(NoSettings_v3!$C$2:$AH$4612,MATCH('EPS 3.1.3'!$B161,NoSettings_v3!$A$2:$A$4612,0),MATCH('EPS 3.1.3'!U$1,NoSettings_v3!$C$1:$AH$1,0)),"")</f>
        <v>0</v>
      </c>
      <c r="V161" s="157">
        <f>IFERROR(INDEX(NoSettings_v3!$C$2:$AH$4612,MATCH('EPS 3.1.3'!$B161,NoSettings_v3!$A$2:$A$4612,0),MATCH('EPS 3.1.3'!V$1,NoSettings_v3!$C$1:$AH$1,0)),"")</f>
        <v>0</v>
      </c>
      <c r="W161" s="157">
        <f>IFERROR(INDEX(NoSettings_v3!$C$2:$AH$4612,MATCH('EPS 3.1.3'!$B161,NoSettings_v3!$A$2:$A$4612,0),MATCH('EPS 3.1.3'!W$1,NoSettings_v3!$C$1:$AH$1,0)),"")</f>
        <v>0</v>
      </c>
      <c r="X161" s="157">
        <f>IFERROR(INDEX(NoSettings_v3!$C$2:$AH$4612,MATCH('EPS 3.1.3'!$B161,NoSettings_v3!$A$2:$A$4612,0),MATCH('EPS 3.1.3'!X$1,NoSettings_v3!$C$1:$AH$1,0)),"")</f>
        <v>0</v>
      </c>
      <c r="Y161" s="157">
        <f>IFERROR(INDEX(NoSettings_v3!$C$2:$AH$4612,MATCH('EPS 3.1.3'!$B161,NoSettings_v3!$A$2:$A$4612,0),MATCH('EPS 3.1.3'!Y$1,NoSettings_v3!$C$1:$AH$1,0)),"")</f>
        <v>0</v>
      </c>
      <c r="Z161" s="157">
        <f>IFERROR(INDEX(NoSettings_v3!$C$2:$AH$4612,MATCH('EPS 3.1.3'!$B161,NoSettings_v3!$A$2:$A$4612,0),MATCH('EPS 3.1.3'!Z$1,NoSettings_v3!$C$1:$AH$1,0)),"")</f>
        <v>0</v>
      </c>
      <c r="AA161" s="157">
        <f>IFERROR(INDEX(NoSettings_v3!$C$2:$AH$4612,MATCH('EPS 3.1.3'!$B161,NoSettings_v3!$A$2:$A$4612,0),MATCH('EPS 3.1.3'!AA$1,NoSettings_v3!$C$1:$AH$1,0)),"")</f>
        <v>0</v>
      </c>
      <c r="AB161" s="157">
        <f>IFERROR(INDEX(NoSettings_v3!$C$2:$AH$4612,MATCH('EPS 3.1.3'!$B161,NoSettings_v3!$A$2:$A$4612,0),MATCH('EPS 3.1.3'!AB$1,NoSettings_v3!$C$1:$AH$1,0)),"")</f>
        <v>0</v>
      </c>
      <c r="AC161" s="157">
        <f>IFERROR(INDEX(NoSettings_v3!$C$2:$AH$4612,MATCH('EPS 3.1.3'!$B161,NoSettings_v3!$A$2:$A$4612,0),MATCH('EPS 3.1.3'!AC$1,NoSettings_v3!$C$1:$AH$1,0)),"")</f>
        <v>0</v>
      </c>
      <c r="AD161" s="157">
        <f>IFERROR(INDEX(NoSettings_v3!$C$2:$AH$4612,MATCH('EPS 3.1.3'!$B161,NoSettings_v3!$A$2:$A$4612,0),MATCH('EPS 3.1.3'!AD$1,NoSettings_v3!$C$1:$AH$1,0)),"")</f>
        <v>0</v>
      </c>
      <c r="AE161" s="157">
        <f>IFERROR(INDEX(NoSettings_v3!$C$2:$AH$4612,MATCH('EPS 3.1.3'!$B161,NoSettings_v3!$A$2:$A$4612,0),MATCH('EPS 3.1.3'!AE$1,NoSettings_v3!$C$1:$AH$1,0)),"")</f>
        <v>0</v>
      </c>
      <c r="AF161" s="157">
        <f>IFERROR(INDEX(NoSettings_v3!$C$2:$AH$4612,MATCH('EPS 3.1.3'!$B161,NoSettings_v3!$A$2:$A$4612,0),MATCH('EPS 3.1.3'!AF$1,NoSettings_v3!$C$1:$AH$1,0)),"")</f>
        <v>0</v>
      </c>
      <c r="AG161" s="157">
        <f>IFERROR(INDEX(NoSettings_v3!$C$2:$AH$4612,MATCH('EPS 3.1.3'!$B161,NoSettings_v3!$A$2:$A$4612,0),MATCH('EPS 3.1.3'!AG$1,NoSettings_v3!$C$1:$AH$1,0)),"")</f>
        <v>0</v>
      </c>
      <c r="AH161" s="157">
        <f>IFERROR(INDEX(NoSettings_v3!$C$2:$AH$4612,MATCH('EPS 3.1.3'!$B161,NoSettings_v3!$A$2:$A$4612,0),MATCH('EPS 3.1.3'!AH$1,NoSettings_v3!$C$1:$AH$1,0)),"")</f>
        <v>0</v>
      </c>
      <c r="AI161" s="157">
        <f>IFERROR(INDEX(NoSettings_v3!$C$2:$AH$4612,MATCH('EPS 3.1.3'!$B161,NoSettings_v3!$A$2:$A$4612,0),MATCH('EPS 3.1.3'!AI$1,NoSettings_v3!$C$1:$AH$1,0)),"")</f>
        <v>0</v>
      </c>
    </row>
    <row r="162" spans="2:35" x14ac:dyDescent="0.35">
      <c r="B162" s="161" t="s">
        <v>459</v>
      </c>
      <c r="C162" s="127" t="s">
        <v>964</v>
      </c>
      <c r="D162" s="157">
        <f>IFERROR(INDEX(NoSettings_v3!$C$2:$AH$4612,MATCH('EPS 3.1.3'!$B162,NoSettings_v3!$A$2:$A$4612,0),MATCH('EPS 3.1.3'!D$1,NoSettings_v3!$C$1:$AH$1,0)),"")</f>
        <v>0</v>
      </c>
      <c r="E162" s="157">
        <f>IFERROR(INDEX(NoSettings_v3!$C$2:$AH$4612,MATCH('EPS 3.1.3'!$B162,NoSettings_v3!$A$2:$A$4612,0),MATCH('EPS 3.1.3'!E$1,NoSettings_v3!$C$1:$AH$1,0)),"")</f>
        <v>0</v>
      </c>
      <c r="F162" s="157">
        <f>IFERROR(INDEX(NoSettings_v3!$C$2:$AH$4612,MATCH('EPS 3.1.3'!$B162,NoSettings_v3!$A$2:$A$4612,0),MATCH('EPS 3.1.3'!F$1,NoSettings_v3!$C$1:$AH$1,0)),"")</f>
        <v>0</v>
      </c>
      <c r="G162" s="157">
        <f>IFERROR(INDEX(NoSettings_v3!$C$2:$AH$4612,MATCH('EPS 3.1.3'!$B162,NoSettings_v3!$A$2:$A$4612,0),MATCH('EPS 3.1.3'!G$1,NoSettings_v3!$C$1:$AH$1,0)),"")</f>
        <v>0</v>
      </c>
      <c r="H162" s="157">
        <f>IFERROR(INDEX(NoSettings_v3!$C$2:$AH$4612,MATCH('EPS 3.1.3'!$B162,NoSettings_v3!$A$2:$A$4612,0),MATCH('EPS 3.1.3'!H$1,NoSettings_v3!$C$1:$AH$1,0)),"")</f>
        <v>0</v>
      </c>
      <c r="I162" s="157">
        <f>IFERROR(INDEX(NoSettings_v3!$C$2:$AH$4612,MATCH('EPS 3.1.3'!$B162,NoSettings_v3!$A$2:$A$4612,0),MATCH('EPS 3.1.3'!I$1,NoSettings_v3!$C$1:$AH$1,0)),"")</f>
        <v>0</v>
      </c>
      <c r="J162" s="157">
        <f>IFERROR(INDEX(NoSettings_v3!$C$2:$AH$4612,MATCH('EPS 3.1.3'!$B162,NoSettings_v3!$A$2:$A$4612,0),MATCH('EPS 3.1.3'!J$1,NoSettings_v3!$C$1:$AH$1,0)),"")</f>
        <v>0</v>
      </c>
      <c r="K162" s="157">
        <f>IFERROR(INDEX(NoSettings_v3!$C$2:$AH$4612,MATCH('EPS 3.1.3'!$B162,NoSettings_v3!$A$2:$A$4612,0),MATCH('EPS 3.1.3'!K$1,NoSettings_v3!$C$1:$AH$1,0)),"")</f>
        <v>0</v>
      </c>
      <c r="L162" s="157">
        <f>IFERROR(INDEX(NoSettings_v3!$C$2:$AH$4612,MATCH('EPS 3.1.3'!$B162,NoSettings_v3!$A$2:$A$4612,0),MATCH('EPS 3.1.3'!L$1,NoSettings_v3!$C$1:$AH$1,0)),"")</f>
        <v>0</v>
      </c>
      <c r="M162" s="157">
        <f>IFERROR(INDEX(NoSettings_v3!$C$2:$AH$4612,MATCH('EPS 3.1.3'!$B162,NoSettings_v3!$A$2:$A$4612,0),MATCH('EPS 3.1.3'!M$1,NoSettings_v3!$C$1:$AH$1,0)),"")</f>
        <v>0</v>
      </c>
      <c r="N162" s="157">
        <f>IFERROR(INDEX(NoSettings_v3!$C$2:$AH$4612,MATCH('EPS 3.1.3'!$B162,NoSettings_v3!$A$2:$A$4612,0),MATCH('EPS 3.1.3'!N$1,NoSettings_v3!$C$1:$AH$1,0)),"")</f>
        <v>0</v>
      </c>
      <c r="O162" s="157">
        <f>IFERROR(INDEX(NoSettings_v3!$C$2:$AH$4612,MATCH('EPS 3.1.3'!$B162,NoSettings_v3!$A$2:$A$4612,0),MATCH('EPS 3.1.3'!O$1,NoSettings_v3!$C$1:$AH$1,0)),"")</f>
        <v>0</v>
      </c>
      <c r="P162" s="157">
        <f>IFERROR(INDEX(NoSettings_v3!$C$2:$AH$4612,MATCH('EPS 3.1.3'!$B162,NoSettings_v3!$A$2:$A$4612,0),MATCH('EPS 3.1.3'!P$1,NoSettings_v3!$C$1:$AH$1,0)),"")</f>
        <v>0</v>
      </c>
      <c r="Q162" s="157">
        <f>IFERROR(INDEX(NoSettings_v3!$C$2:$AH$4612,MATCH('EPS 3.1.3'!$B162,NoSettings_v3!$A$2:$A$4612,0),MATCH('EPS 3.1.3'!Q$1,NoSettings_v3!$C$1:$AH$1,0)),"")</f>
        <v>0</v>
      </c>
      <c r="R162" s="157">
        <f>IFERROR(INDEX(NoSettings_v3!$C$2:$AH$4612,MATCH('EPS 3.1.3'!$B162,NoSettings_v3!$A$2:$A$4612,0),MATCH('EPS 3.1.3'!R$1,NoSettings_v3!$C$1:$AH$1,0)),"")</f>
        <v>0</v>
      </c>
      <c r="S162" s="157">
        <f>IFERROR(INDEX(NoSettings_v3!$C$2:$AH$4612,MATCH('EPS 3.1.3'!$B162,NoSettings_v3!$A$2:$A$4612,0),MATCH('EPS 3.1.3'!S$1,NoSettings_v3!$C$1:$AH$1,0)),"")</f>
        <v>0</v>
      </c>
      <c r="T162" s="157">
        <f>IFERROR(INDEX(NoSettings_v3!$C$2:$AH$4612,MATCH('EPS 3.1.3'!$B162,NoSettings_v3!$A$2:$A$4612,0),MATCH('EPS 3.1.3'!T$1,NoSettings_v3!$C$1:$AH$1,0)),"")</f>
        <v>0</v>
      </c>
      <c r="U162" s="157">
        <f>IFERROR(INDEX(NoSettings_v3!$C$2:$AH$4612,MATCH('EPS 3.1.3'!$B162,NoSettings_v3!$A$2:$A$4612,0),MATCH('EPS 3.1.3'!U$1,NoSettings_v3!$C$1:$AH$1,0)),"")</f>
        <v>0</v>
      </c>
      <c r="V162" s="157">
        <f>IFERROR(INDEX(NoSettings_v3!$C$2:$AH$4612,MATCH('EPS 3.1.3'!$B162,NoSettings_v3!$A$2:$A$4612,0),MATCH('EPS 3.1.3'!V$1,NoSettings_v3!$C$1:$AH$1,0)),"")</f>
        <v>0</v>
      </c>
      <c r="W162" s="157">
        <f>IFERROR(INDEX(NoSettings_v3!$C$2:$AH$4612,MATCH('EPS 3.1.3'!$B162,NoSettings_v3!$A$2:$A$4612,0),MATCH('EPS 3.1.3'!W$1,NoSettings_v3!$C$1:$AH$1,0)),"")</f>
        <v>0</v>
      </c>
      <c r="X162" s="157">
        <f>IFERROR(INDEX(NoSettings_v3!$C$2:$AH$4612,MATCH('EPS 3.1.3'!$B162,NoSettings_v3!$A$2:$A$4612,0),MATCH('EPS 3.1.3'!X$1,NoSettings_v3!$C$1:$AH$1,0)),"")</f>
        <v>0</v>
      </c>
      <c r="Y162" s="157">
        <f>IFERROR(INDEX(NoSettings_v3!$C$2:$AH$4612,MATCH('EPS 3.1.3'!$B162,NoSettings_v3!$A$2:$A$4612,0),MATCH('EPS 3.1.3'!Y$1,NoSettings_v3!$C$1:$AH$1,0)),"")</f>
        <v>0</v>
      </c>
      <c r="Z162" s="157">
        <f>IFERROR(INDEX(NoSettings_v3!$C$2:$AH$4612,MATCH('EPS 3.1.3'!$B162,NoSettings_v3!$A$2:$A$4612,0),MATCH('EPS 3.1.3'!Z$1,NoSettings_v3!$C$1:$AH$1,0)),"")</f>
        <v>0</v>
      </c>
      <c r="AA162" s="157">
        <f>IFERROR(INDEX(NoSettings_v3!$C$2:$AH$4612,MATCH('EPS 3.1.3'!$B162,NoSettings_v3!$A$2:$A$4612,0),MATCH('EPS 3.1.3'!AA$1,NoSettings_v3!$C$1:$AH$1,0)),"")</f>
        <v>0</v>
      </c>
      <c r="AB162" s="157">
        <f>IFERROR(INDEX(NoSettings_v3!$C$2:$AH$4612,MATCH('EPS 3.1.3'!$B162,NoSettings_v3!$A$2:$A$4612,0),MATCH('EPS 3.1.3'!AB$1,NoSettings_v3!$C$1:$AH$1,0)),"")</f>
        <v>0</v>
      </c>
      <c r="AC162" s="157">
        <f>IFERROR(INDEX(NoSettings_v3!$C$2:$AH$4612,MATCH('EPS 3.1.3'!$B162,NoSettings_v3!$A$2:$A$4612,0),MATCH('EPS 3.1.3'!AC$1,NoSettings_v3!$C$1:$AH$1,0)),"")</f>
        <v>0</v>
      </c>
      <c r="AD162" s="157">
        <f>IFERROR(INDEX(NoSettings_v3!$C$2:$AH$4612,MATCH('EPS 3.1.3'!$B162,NoSettings_v3!$A$2:$A$4612,0),MATCH('EPS 3.1.3'!AD$1,NoSettings_v3!$C$1:$AH$1,0)),"")</f>
        <v>0</v>
      </c>
      <c r="AE162" s="157">
        <f>IFERROR(INDEX(NoSettings_v3!$C$2:$AH$4612,MATCH('EPS 3.1.3'!$B162,NoSettings_v3!$A$2:$A$4612,0),MATCH('EPS 3.1.3'!AE$1,NoSettings_v3!$C$1:$AH$1,0)),"")</f>
        <v>0</v>
      </c>
      <c r="AF162" s="157">
        <f>IFERROR(INDEX(NoSettings_v3!$C$2:$AH$4612,MATCH('EPS 3.1.3'!$B162,NoSettings_v3!$A$2:$A$4612,0),MATCH('EPS 3.1.3'!AF$1,NoSettings_v3!$C$1:$AH$1,0)),"")</f>
        <v>0</v>
      </c>
      <c r="AG162" s="157">
        <f>IFERROR(INDEX(NoSettings_v3!$C$2:$AH$4612,MATCH('EPS 3.1.3'!$B162,NoSettings_v3!$A$2:$A$4612,0),MATCH('EPS 3.1.3'!AG$1,NoSettings_v3!$C$1:$AH$1,0)),"")</f>
        <v>0</v>
      </c>
      <c r="AH162" s="157">
        <f>IFERROR(INDEX(NoSettings_v3!$C$2:$AH$4612,MATCH('EPS 3.1.3'!$B162,NoSettings_v3!$A$2:$A$4612,0),MATCH('EPS 3.1.3'!AH$1,NoSettings_v3!$C$1:$AH$1,0)),"")</f>
        <v>0</v>
      </c>
      <c r="AI162" s="157">
        <f>IFERROR(INDEX(NoSettings_v3!$C$2:$AH$4612,MATCH('EPS 3.1.3'!$B162,NoSettings_v3!$A$2:$A$4612,0),MATCH('EPS 3.1.3'!AI$1,NoSettings_v3!$C$1:$AH$1,0)),"")</f>
        <v>0</v>
      </c>
    </row>
    <row r="163" spans="2:35" x14ac:dyDescent="0.35">
      <c r="B163" s="161" t="s">
        <v>460</v>
      </c>
      <c r="C163" s="127" t="s">
        <v>964</v>
      </c>
      <c r="D163" s="157">
        <f>IFERROR(INDEX(NoSettings_v3!$C$2:$AH$4612,MATCH('EPS 3.1.3'!$B163,NoSettings_v3!$A$2:$A$4612,0),MATCH('EPS 3.1.3'!D$1,NoSettings_v3!$C$1:$AH$1,0)),"")</f>
        <v>661422000000</v>
      </c>
      <c r="E163" s="157">
        <f>IFERROR(INDEX(NoSettings_v3!$C$2:$AH$4612,MATCH('EPS 3.1.3'!$B163,NoSettings_v3!$A$2:$A$4612,0),MATCH('EPS 3.1.3'!E$1,NoSettings_v3!$C$1:$AH$1,0)),"")</f>
        <v>993397000000</v>
      </c>
      <c r="F163" s="157">
        <f>IFERROR(INDEX(NoSettings_v3!$C$2:$AH$4612,MATCH('EPS 3.1.3'!$B163,NoSettings_v3!$A$2:$A$4612,0),MATCH('EPS 3.1.3'!F$1,NoSettings_v3!$C$1:$AH$1,0)),"")</f>
        <v>1915560000000</v>
      </c>
      <c r="G163" s="157">
        <f>IFERROR(INDEX(NoSettings_v3!$C$2:$AH$4612,MATCH('EPS 3.1.3'!$B163,NoSettings_v3!$A$2:$A$4612,0),MATCH('EPS 3.1.3'!G$1,NoSettings_v3!$C$1:$AH$1,0)),"")</f>
        <v>3003780000000</v>
      </c>
      <c r="H163" s="157">
        <f>IFERROR(INDEX(NoSettings_v3!$C$2:$AH$4612,MATCH('EPS 3.1.3'!$B163,NoSettings_v3!$A$2:$A$4612,0),MATCH('EPS 3.1.3'!H$1,NoSettings_v3!$C$1:$AH$1,0)),"")</f>
        <v>4310760000000</v>
      </c>
      <c r="I163" s="157">
        <f>IFERROR(INDEX(NoSettings_v3!$C$2:$AH$4612,MATCH('EPS 3.1.3'!$B163,NoSettings_v3!$A$2:$A$4612,0),MATCH('EPS 3.1.3'!I$1,NoSettings_v3!$C$1:$AH$1,0)),"")</f>
        <v>5707900000000</v>
      </c>
      <c r="J163" s="157">
        <f>IFERROR(INDEX(NoSettings_v3!$C$2:$AH$4612,MATCH('EPS 3.1.3'!$B163,NoSettings_v3!$A$2:$A$4612,0),MATCH('EPS 3.1.3'!J$1,NoSettings_v3!$C$1:$AH$1,0)),"")</f>
        <v>7138610000000</v>
      </c>
      <c r="K163" s="157">
        <f>IFERROR(INDEX(NoSettings_v3!$C$2:$AH$4612,MATCH('EPS 3.1.3'!$B163,NoSettings_v3!$A$2:$A$4612,0),MATCH('EPS 3.1.3'!K$1,NoSettings_v3!$C$1:$AH$1,0)),"")</f>
        <v>8561280000000</v>
      </c>
      <c r="L163" s="157">
        <f>IFERROR(INDEX(NoSettings_v3!$C$2:$AH$4612,MATCH('EPS 3.1.3'!$B163,NoSettings_v3!$A$2:$A$4612,0),MATCH('EPS 3.1.3'!L$1,NoSettings_v3!$C$1:$AH$1,0)),"")</f>
        <v>9945160000000</v>
      </c>
      <c r="M163" s="157">
        <f>IFERROR(INDEX(NoSettings_v3!$C$2:$AH$4612,MATCH('EPS 3.1.3'!$B163,NoSettings_v3!$A$2:$A$4612,0),MATCH('EPS 3.1.3'!M$1,NoSettings_v3!$C$1:$AH$1,0)),"")</f>
        <v>11503500000000</v>
      </c>
      <c r="N163" s="157">
        <f>IFERROR(INDEX(NoSettings_v3!$C$2:$AH$4612,MATCH('EPS 3.1.3'!$B163,NoSettings_v3!$A$2:$A$4612,0),MATCH('EPS 3.1.3'!N$1,NoSettings_v3!$C$1:$AH$1,0)),"")</f>
        <v>12195800000000</v>
      </c>
      <c r="O163" s="157">
        <f>IFERROR(INDEX(NoSettings_v3!$C$2:$AH$4612,MATCH('EPS 3.1.3'!$B163,NoSettings_v3!$A$2:$A$4612,0),MATCH('EPS 3.1.3'!O$1,NoSettings_v3!$C$1:$AH$1,0)),"")</f>
        <v>12869000000000</v>
      </c>
      <c r="P163" s="157">
        <f>IFERROR(INDEX(NoSettings_v3!$C$2:$AH$4612,MATCH('EPS 3.1.3'!$B163,NoSettings_v3!$A$2:$A$4612,0),MATCH('EPS 3.1.3'!P$1,NoSettings_v3!$C$1:$AH$1,0)),"")</f>
        <v>13494700000000</v>
      </c>
      <c r="Q163" s="157">
        <f>IFERROR(INDEX(NoSettings_v3!$C$2:$AH$4612,MATCH('EPS 3.1.3'!$B163,NoSettings_v3!$A$2:$A$4612,0),MATCH('EPS 3.1.3'!Q$1,NoSettings_v3!$C$1:$AH$1,0)),"")</f>
        <v>14073400000000</v>
      </c>
      <c r="R163" s="157">
        <f>IFERROR(INDEX(NoSettings_v3!$C$2:$AH$4612,MATCH('EPS 3.1.3'!$B163,NoSettings_v3!$A$2:$A$4612,0),MATCH('EPS 3.1.3'!R$1,NoSettings_v3!$C$1:$AH$1,0)),"")</f>
        <v>14704500000000</v>
      </c>
      <c r="S163" s="157">
        <f>IFERROR(INDEX(NoSettings_v3!$C$2:$AH$4612,MATCH('EPS 3.1.3'!$B163,NoSettings_v3!$A$2:$A$4612,0),MATCH('EPS 3.1.3'!S$1,NoSettings_v3!$C$1:$AH$1,0)),"")</f>
        <v>15285300000000</v>
      </c>
      <c r="T163" s="157">
        <f>IFERROR(INDEX(NoSettings_v3!$C$2:$AH$4612,MATCH('EPS 3.1.3'!$B163,NoSettings_v3!$A$2:$A$4612,0),MATCH('EPS 3.1.3'!T$1,NoSettings_v3!$C$1:$AH$1,0)),"")</f>
        <v>15823000000000</v>
      </c>
      <c r="U163" s="157">
        <f>IFERROR(INDEX(NoSettings_v3!$C$2:$AH$4612,MATCH('EPS 3.1.3'!$B163,NoSettings_v3!$A$2:$A$4612,0),MATCH('EPS 3.1.3'!U$1,NoSettings_v3!$C$1:$AH$1,0)),"")</f>
        <v>16323200000000</v>
      </c>
      <c r="V163" s="157">
        <f>IFERROR(INDEX(NoSettings_v3!$C$2:$AH$4612,MATCH('EPS 3.1.3'!$B163,NoSettings_v3!$A$2:$A$4612,0),MATCH('EPS 3.1.3'!V$1,NoSettings_v3!$C$1:$AH$1,0)),"")</f>
        <v>16790900000000</v>
      </c>
      <c r="W163" s="157">
        <f>IFERROR(INDEX(NoSettings_v3!$C$2:$AH$4612,MATCH('EPS 3.1.3'!$B163,NoSettings_v3!$A$2:$A$4612,0),MATCH('EPS 3.1.3'!W$1,NoSettings_v3!$C$1:$AH$1,0)),"")</f>
        <v>18002800000000</v>
      </c>
      <c r="X163" s="157">
        <f>IFERROR(INDEX(NoSettings_v3!$C$2:$AH$4612,MATCH('EPS 3.1.3'!$B163,NoSettings_v3!$A$2:$A$4612,0),MATCH('EPS 3.1.3'!X$1,NoSettings_v3!$C$1:$AH$1,0)),"")</f>
        <v>19142500000000</v>
      </c>
      <c r="Y163" s="157">
        <f>IFERROR(INDEX(NoSettings_v3!$C$2:$AH$4612,MATCH('EPS 3.1.3'!$B163,NoSettings_v3!$A$2:$A$4612,0),MATCH('EPS 3.1.3'!Y$1,NoSettings_v3!$C$1:$AH$1,0)),"")</f>
        <v>20213100000000</v>
      </c>
      <c r="Z163" s="157">
        <f>IFERROR(INDEX(NoSettings_v3!$C$2:$AH$4612,MATCH('EPS 3.1.3'!$B163,NoSettings_v3!$A$2:$A$4612,0),MATCH('EPS 3.1.3'!Z$1,NoSettings_v3!$C$1:$AH$1,0)),"")</f>
        <v>21224400000000</v>
      </c>
      <c r="AA163" s="157">
        <f>IFERROR(INDEX(NoSettings_v3!$C$2:$AH$4612,MATCH('EPS 3.1.3'!$B163,NoSettings_v3!$A$2:$A$4612,0),MATCH('EPS 3.1.3'!AA$1,NoSettings_v3!$C$1:$AH$1,0)),"")</f>
        <v>22189300000000</v>
      </c>
      <c r="AB163" s="157">
        <f>IFERROR(INDEX(NoSettings_v3!$C$2:$AH$4612,MATCH('EPS 3.1.3'!$B163,NoSettings_v3!$A$2:$A$4612,0),MATCH('EPS 3.1.3'!AB$1,NoSettings_v3!$C$1:$AH$1,0)),"")</f>
        <v>22876500000000</v>
      </c>
      <c r="AC163" s="157">
        <f>IFERROR(INDEX(NoSettings_v3!$C$2:$AH$4612,MATCH('EPS 3.1.3'!$B163,NoSettings_v3!$A$2:$A$4612,0),MATCH('EPS 3.1.3'!AC$1,NoSettings_v3!$C$1:$AH$1,0)),"")</f>
        <v>23531100000000</v>
      </c>
      <c r="AD163" s="157">
        <f>IFERROR(INDEX(NoSettings_v3!$C$2:$AH$4612,MATCH('EPS 3.1.3'!$B163,NoSettings_v3!$A$2:$A$4612,0),MATCH('EPS 3.1.3'!AD$1,NoSettings_v3!$C$1:$AH$1,0)),"")</f>
        <v>24155000000000</v>
      </c>
      <c r="AE163" s="157">
        <f>IFERROR(INDEX(NoSettings_v3!$C$2:$AH$4612,MATCH('EPS 3.1.3'!$B163,NoSettings_v3!$A$2:$A$4612,0),MATCH('EPS 3.1.3'!AE$1,NoSettings_v3!$C$1:$AH$1,0)),"")</f>
        <v>24740900000000</v>
      </c>
      <c r="AF163" s="157">
        <f>IFERROR(INDEX(NoSettings_v3!$C$2:$AH$4612,MATCH('EPS 3.1.3'!$B163,NoSettings_v3!$A$2:$A$4612,0),MATCH('EPS 3.1.3'!AF$1,NoSettings_v3!$C$1:$AH$1,0)),"")</f>
        <v>25291300000000</v>
      </c>
      <c r="AG163" s="157">
        <f>IFERROR(INDEX(NoSettings_v3!$C$2:$AH$4612,MATCH('EPS 3.1.3'!$B163,NoSettings_v3!$A$2:$A$4612,0),MATCH('EPS 3.1.3'!AG$1,NoSettings_v3!$C$1:$AH$1,0)),"")</f>
        <v>25793200000000</v>
      </c>
      <c r="AH163" s="157">
        <f>IFERROR(INDEX(NoSettings_v3!$C$2:$AH$4612,MATCH('EPS 3.1.3'!$B163,NoSettings_v3!$A$2:$A$4612,0),MATCH('EPS 3.1.3'!AH$1,NoSettings_v3!$C$1:$AH$1,0)),"")</f>
        <v>26242700000000</v>
      </c>
      <c r="AI163" s="157">
        <f>IFERROR(INDEX(NoSettings_v3!$C$2:$AH$4612,MATCH('EPS 3.1.3'!$B163,NoSettings_v3!$A$2:$A$4612,0),MATCH('EPS 3.1.3'!AI$1,NoSettings_v3!$C$1:$AH$1,0)),"")</f>
        <v>26641800000000</v>
      </c>
    </row>
    <row r="164" spans="2:35" x14ac:dyDescent="0.35">
      <c r="B164" s="161" t="s">
        <v>461</v>
      </c>
      <c r="C164" s="127" t="s">
        <v>964</v>
      </c>
      <c r="D164" s="157">
        <f>IFERROR(INDEX(NoSettings_v3!$C$2:$AH$4612,MATCH('EPS 3.1.3'!$B164,NoSettings_v3!$A$2:$A$4612,0),MATCH('EPS 3.1.3'!D$1,NoSettings_v3!$C$1:$AH$1,0)),"")</f>
        <v>0</v>
      </c>
      <c r="E164" s="157">
        <f>IFERROR(INDEX(NoSettings_v3!$C$2:$AH$4612,MATCH('EPS 3.1.3'!$B164,NoSettings_v3!$A$2:$A$4612,0),MATCH('EPS 3.1.3'!E$1,NoSettings_v3!$C$1:$AH$1,0)),"")</f>
        <v>0</v>
      </c>
      <c r="F164" s="157">
        <f>IFERROR(INDEX(NoSettings_v3!$C$2:$AH$4612,MATCH('EPS 3.1.3'!$B164,NoSettings_v3!$A$2:$A$4612,0),MATCH('EPS 3.1.3'!F$1,NoSettings_v3!$C$1:$AH$1,0)),"")</f>
        <v>0</v>
      </c>
      <c r="G164" s="157">
        <f>IFERROR(INDEX(NoSettings_v3!$C$2:$AH$4612,MATCH('EPS 3.1.3'!$B164,NoSettings_v3!$A$2:$A$4612,0),MATCH('EPS 3.1.3'!G$1,NoSettings_v3!$C$1:$AH$1,0)),"")</f>
        <v>0</v>
      </c>
      <c r="H164" s="157">
        <f>IFERROR(INDEX(NoSettings_v3!$C$2:$AH$4612,MATCH('EPS 3.1.3'!$B164,NoSettings_v3!$A$2:$A$4612,0),MATCH('EPS 3.1.3'!H$1,NoSettings_v3!$C$1:$AH$1,0)),"")</f>
        <v>0</v>
      </c>
      <c r="I164" s="157">
        <f>IFERROR(INDEX(NoSettings_v3!$C$2:$AH$4612,MATCH('EPS 3.1.3'!$B164,NoSettings_v3!$A$2:$A$4612,0),MATCH('EPS 3.1.3'!I$1,NoSettings_v3!$C$1:$AH$1,0)),"")</f>
        <v>0</v>
      </c>
      <c r="J164" s="157">
        <f>IFERROR(INDEX(NoSettings_v3!$C$2:$AH$4612,MATCH('EPS 3.1.3'!$B164,NoSettings_v3!$A$2:$A$4612,0),MATCH('EPS 3.1.3'!J$1,NoSettings_v3!$C$1:$AH$1,0)),"")</f>
        <v>0</v>
      </c>
      <c r="K164" s="157">
        <f>IFERROR(INDEX(NoSettings_v3!$C$2:$AH$4612,MATCH('EPS 3.1.3'!$B164,NoSettings_v3!$A$2:$A$4612,0),MATCH('EPS 3.1.3'!K$1,NoSettings_v3!$C$1:$AH$1,0)),"")</f>
        <v>0</v>
      </c>
      <c r="L164" s="157">
        <f>IFERROR(INDEX(NoSettings_v3!$C$2:$AH$4612,MATCH('EPS 3.1.3'!$B164,NoSettings_v3!$A$2:$A$4612,0),MATCH('EPS 3.1.3'!L$1,NoSettings_v3!$C$1:$AH$1,0)),"")</f>
        <v>0</v>
      </c>
      <c r="M164" s="157">
        <f>IFERROR(INDEX(NoSettings_v3!$C$2:$AH$4612,MATCH('EPS 3.1.3'!$B164,NoSettings_v3!$A$2:$A$4612,0),MATCH('EPS 3.1.3'!M$1,NoSettings_v3!$C$1:$AH$1,0)),"")</f>
        <v>0</v>
      </c>
      <c r="N164" s="157">
        <f>IFERROR(INDEX(NoSettings_v3!$C$2:$AH$4612,MATCH('EPS 3.1.3'!$B164,NoSettings_v3!$A$2:$A$4612,0),MATCH('EPS 3.1.3'!N$1,NoSettings_v3!$C$1:$AH$1,0)),"")</f>
        <v>0</v>
      </c>
      <c r="O164" s="157">
        <f>IFERROR(INDEX(NoSettings_v3!$C$2:$AH$4612,MATCH('EPS 3.1.3'!$B164,NoSettings_v3!$A$2:$A$4612,0),MATCH('EPS 3.1.3'!O$1,NoSettings_v3!$C$1:$AH$1,0)),"")</f>
        <v>0</v>
      </c>
      <c r="P164" s="157">
        <f>IFERROR(INDEX(NoSettings_v3!$C$2:$AH$4612,MATCH('EPS 3.1.3'!$B164,NoSettings_v3!$A$2:$A$4612,0),MATCH('EPS 3.1.3'!P$1,NoSettings_v3!$C$1:$AH$1,0)),"")</f>
        <v>0</v>
      </c>
      <c r="Q164" s="157">
        <f>IFERROR(INDEX(NoSettings_v3!$C$2:$AH$4612,MATCH('EPS 3.1.3'!$B164,NoSettings_v3!$A$2:$A$4612,0),MATCH('EPS 3.1.3'!Q$1,NoSettings_v3!$C$1:$AH$1,0)),"")</f>
        <v>0</v>
      </c>
      <c r="R164" s="157">
        <f>IFERROR(INDEX(NoSettings_v3!$C$2:$AH$4612,MATCH('EPS 3.1.3'!$B164,NoSettings_v3!$A$2:$A$4612,0),MATCH('EPS 3.1.3'!R$1,NoSettings_v3!$C$1:$AH$1,0)),"")</f>
        <v>0</v>
      </c>
      <c r="S164" s="157">
        <f>IFERROR(INDEX(NoSettings_v3!$C$2:$AH$4612,MATCH('EPS 3.1.3'!$B164,NoSettings_v3!$A$2:$A$4612,0),MATCH('EPS 3.1.3'!S$1,NoSettings_v3!$C$1:$AH$1,0)),"")</f>
        <v>0</v>
      </c>
      <c r="T164" s="157">
        <f>IFERROR(INDEX(NoSettings_v3!$C$2:$AH$4612,MATCH('EPS 3.1.3'!$B164,NoSettings_v3!$A$2:$A$4612,0),MATCH('EPS 3.1.3'!T$1,NoSettings_v3!$C$1:$AH$1,0)),"")</f>
        <v>0</v>
      </c>
      <c r="U164" s="157">
        <f>IFERROR(INDEX(NoSettings_v3!$C$2:$AH$4612,MATCH('EPS 3.1.3'!$B164,NoSettings_v3!$A$2:$A$4612,0),MATCH('EPS 3.1.3'!U$1,NoSettings_v3!$C$1:$AH$1,0)),"")</f>
        <v>0</v>
      </c>
      <c r="V164" s="157">
        <f>IFERROR(INDEX(NoSettings_v3!$C$2:$AH$4612,MATCH('EPS 3.1.3'!$B164,NoSettings_v3!$A$2:$A$4612,0),MATCH('EPS 3.1.3'!V$1,NoSettings_v3!$C$1:$AH$1,0)),"")</f>
        <v>0</v>
      </c>
      <c r="W164" s="157">
        <f>IFERROR(INDEX(NoSettings_v3!$C$2:$AH$4612,MATCH('EPS 3.1.3'!$B164,NoSettings_v3!$A$2:$A$4612,0),MATCH('EPS 3.1.3'!W$1,NoSettings_v3!$C$1:$AH$1,0)),"")</f>
        <v>0</v>
      </c>
      <c r="X164" s="157">
        <f>IFERROR(INDEX(NoSettings_v3!$C$2:$AH$4612,MATCH('EPS 3.1.3'!$B164,NoSettings_v3!$A$2:$A$4612,0),MATCH('EPS 3.1.3'!X$1,NoSettings_v3!$C$1:$AH$1,0)),"")</f>
        <v>0</v>
      </c>
      <c r="Y164" s="157">
        <f>IFERROR(INDEX(NoSettings_v3!$C$2:$AH$4612,MATCH('EPS 3.1.3'!$B164,NoSettings_v3!$A$2:$A$4612,0),MATCH('EPS 3.1.3'!Y$1,NoSettings_v3!$C$1:$AH$1,0)),"")</f>
        <v>0</v>
      </c>
      <c r="Z164" s="157">
        <f>IFERROR(INDEX(NoSettings_v3!$C$2:$AH$4612,MATCH('EPS 3.1.3'!$B164,NoSettings_v3!$A$2:$A$4612,0),MATCH('EPS 3.1.3'!Z$1,NoSettings_v3!$C$1:$AH$1,0)),"")</f>
        <v>0</v>
      </c>
      <c r="AA164" s="157">
        <f>IFERROR(INDEX(NoSettings_v3!$C$2:$AH$4612,MATCH('EPS 3.1.3'!$B164,NoSettings_v3!$A$2:$A$4612,0),MATCH('EPS 3.1.3'!AA$1,NoSettings_v3!$C$1:$AH$1,0)),"")</f>
        <v>0</v>
      </c>
      <c r="AB164" s="157">
        <f>IFERROR(INDEX(NoSettings_v3!$C$2:$AH$4612,MATCH('EPS 3.1.3'!$B164,NoSettings_v3!$A$2:$A$4612,0),MATCH('EPS 3.1.3'!AB$1,NoSettings_v3!$C$1:$AH$1,0)),"")</f>
        <v>0</v>
      </c>
      <c r="AC164" s="157">
        <f>IFERROR(INDEX(NoSettings_v3!$C$2:$AH$4612,MATCH('EPS 3.1.3'!$B164,NoSettings_v3!$A$2:$A$4612,0),MATCH('EPS 3.1.3'!AC$1,NoSettings_v3!$C$1:$AH$1,0)),"")</f>
        <v>0</v>
      </c>
      <c r="AD164" s="157">
        <f>IFERROR(INDEX(NoSettings_v3!$C$2:$AH$4612,MATCH('EPS 3.1.3'!$B164,NoSettings_v3!$A$2:$A$4612,0),MATCH('EPS 3.1.3'!AD$1,NoSettings_v3!$C$1:$AH$1,0)),"")</f>
        <v>0</v>
      </c>
      <c r="AE164" s="157">
        <f>IFERROR(INDEX(NoSettings_v3!$C$2:$AH$4612,MATCH('EPS 3.1.3'!$B164,NoSettings_v3!$A$2:$A$4612,0),MATCH('EPS 3.1.3'!AE$1,NoSettings_v3!$C$1:$AH$1,0)),"")</f>
        <v>0</v>
      </c>
      <c r="AF164" s="157">
        <f>IFERROR(INDEX(NoSettings_v3!$C$2:$AH$4612,MATCH('EPS 3.1.3'!$B164,NoSettings_v3!$A$2:$A$4612,0),MATCH('EPS 3.1.3'!AF$1,NoSettings_v3!$C$1:$AH$1,0)),"")</f>
        <v>0</v>
      </c>
      <c r="AG164" s="157">
        <f>IFERROR(INDEX(NoSettings_v3!$C$2:$AH$4612,MATCH('EPS 3.1.3'!$B164,NoSettings_v3!$A$2:$A$4612,0),MATCH('EPS 3.1.3'!AG$1,NoSettings_v3!$C$1:$AH$1,0)),"")</f>
        <v>0</v>
      </c>
      <c r="AH164" s="157">
        <f>IFERROR(INDEX(NoSettings_v3!$C$2:$AH$4612,MATCH('EPS 3.1.3'!$B164,NoSettings_v3!$A$2:$A$4612,0),MATCH('EPS 3.1.3'!AH$1,NoSettings_v3!$C$1:$AH$1,0)),"")</f>
        <v>0</v>
      </c>
      <c r="AI164" s="157">
        <f>IFERROR(INDEX(NoSettings_v3!$C$2:$AH$4612,MATCH('EPS 3.1.3'!$B164,NoSettings_v3!$A$2:$A$4612,0),MATCH('EPS 3.1.3'!AI$1,NoSettings_v3!$C$1:$AH$1,0)),"")</f>
        <v>0</v>
      </c>
    </row>
    <row r="165" spans="2:35" x14ac:dyDescent="0.35">
      <c r="B165" s="161" t="s">
        <v>462</v>
      </c>
      <c r="C165" s="127" t="s">
        <v>964</v>
      </c>
      <c r="D165" s="157">
        <f>IFERROR(INDEX(NoSettings_v3!$C$2:$AH$4612,MATCH('EPS 3.1.3'!$B165,NoSettings_v3!$A$2:$A$4612,0),MATCH('EPS 3.1.3'!D$1,NoSettings_v3!$C$1:$AH$1,0)),"")</f>
        <v>0</v>
      </c>
      <c r="E165" s="157">
        <f>IFERROR(INDEX(NoSettings_v3!$C$2:$AH$4612,MATCH('EPS 3.1.3'!$B165,NoSettings_v3!$A$2:$A$4612,0),MATCH('EPS 3.1.3'!E$1,NoSettings_v3!$C$1:$AH$1,0)),"")</f>
        <v>0</v>
      </c>
      <c r="F165" s="157">
        <f>IFERROR(INDEX(NoSettings_v3!$C$2:$AH$4612,MATCH('EPS 3.1.3'!$B165,NoSettings_v3!$A$2:$A$4612,0),MATCH('EPS 3.1.3'!F$1,NoSettings_v3!$C$1:$AH$1,0)),"")</f>
        <v>0</v>
      </c>
      <c r="G165" s="157">
        <f>IFERROR(INDEX(NoSettings_v3!$C$2:$AH$4612,MATCH('EPS 3.1.3'!$B165,NoSettings_v3!$A$2:$A$4612,0),MATCH('EPS 3.1.3'!G$1,NoSettings_v3!$C$1:$AH$1,0)),"")</f>
        <v>0</v>
      </c>
      <c r="H165" s="157">
        <f>IFERROR(INDEX(NoSettings_v3!$C$2:$AH$4612,MATCH('EPS 3.1.3'!$B165,NoSettings_v3!$A$2:$A$4612,0),MATCH('EPS 3.1.3'!H$1,NoSettings_v3!$C$1:$AH$1,0)),"")</f>
        <v>0</v>
      </c>
      <c r="I165" s="157">
        <f>IFERROR(INDEX(NoSettings_v3!$C$2:$AH$4612,MATCH('EPS 3.1.3'!$B165,NoSettings_v3!$A$2:$A$4612,0),MATCH('EPS 3.1.3'!I$1,NoSettings_v3!$C$1:$AH$1,0)),"")</f>
        <v>0</v>
      </c>
      <c r="J165" s="157">
        <f>IFERROR(INDEX(NoSettings_v3!$C$2:$AH$4612,MATCH('EPS 3.1.3'!$B165,NoSettings_v3!$A$2:$A$4612,0),MATCH('EPS 3.1.3'!J$1,NoSettings_v3!$C$1:$AH$1,0)),"")</f>
        <v>0</v>
      </c>
      <c r="K165" s="157">
        <f>IFERROR(INDEX(NoSettings_v3!$C$2:$AH$4612,MATCH('EPS 3.1.3'!$B165,NoSettings_v3!$A$2:$A$4612,0),MATCH('EPS 3.1.3'!K$1,NoSettings_v3!$C$1:$AH$1,0)),"")</f>
        <v>0</v>
      </c>
      <c r="L165" s="157">
        <f>IFERROR(INDEX(NoSettings_v3!$C$2:$AH$4612,MATCH('EPS 3.1.3'!$B165,NoSettings_v3!$A$2:$A$4612,0),MATCH('EPS 3.1.3'!L$1,NoSettings_v3!$C$1:$AH$1,0)),"")</f>
        <v>0</v>
      </c>
      <c r="M165" s="157">
        <f>IFERROR(INDEX(NoSettings_v3!$C$2:$AH$4612,MATCH('EPS 3.1.3'!$B165,NoSettings_v3!$A$2:$A$4612,0),MATCH('EPS 3.1.3'!M$1,NoSettings_v3!$C$1:$AH$1,0)),"")</f>
        <v>0</v>
      </c>
      <c r="N165" s="157">
        <f>IFERROR(INDEX(NoSettings_v3!$C$2:$AH$4612,MATCH('EPS 3.1.3'!$B165,NoSettings_v3!$A$2:$A$4612,0),MATCH('EPS 3.1.3'!N$1,NoSettings_v3!$C$1:$AH$1,0)),"")</f>
        <v>0</v>
      </c>
      <c r="O165" s="157">
        <f>IFERROR(INDEX(NoSettings_v3!$C$2:$AH$4612,MATCH('EPS 3.1.3'!$B165,NoSettings_v3!$A$2:$A$4612,0),MATCH('EPS 3.1.3'!O$1,NoSettings_v3!$C$1:$AH$1,0)),"")</f>
        <v>0</v>
      </c>
      <c r="P165" s="157">
        <f>IFERROR(INDEX(NoSettings_v3!$C$2:$AH$4612,MATCH('EPS 3.1.3'!$B165,NoSettings_v3!$A$2:$A$4612,0),MATCH('EPS 3.1.3'!P$1,NoSettings_v3!$C$1:$AH$1,0)),"")</f>
        <v>0</v>
      </c>
      <c r="Q165" s="157">
        <f>IFERROR(INDEX(NoSettings_v3!$C$2:$AH$4612,MATCH('EPS 3.1.3'!$B165,NoSettings_v3!$A$2:$A$4612,0),MATCH('EPS 3.1.3'!Q$1,NoSettings_v3!$C$1:$AH$1,0)),"")</f>
        <v>0</v>
      </c>
      <c r="R165" s="157">
        <f>IFERROR(INDEX(NoSettings_v3!$C$2:$AH$4612,MATCH('EPS 3.1.3'!$B165,NoSettings_v3!$A$2:$A$4612,0),MATCH('EPS 3.1.3'!R$1,NoSettings_v3!$C$1:$AH$1,0)),"")</f>
        <v>0</v>
      </c>
      <c r="S165" s="157">
        <f>IFERROR(INDEX(NoSettings_v3!$C$2:$AH$4612,MATCH('EPS 3.1.3'!$B165,NoSettings_v3!$A$2:$A$4612,0),MATCH('EPS 3.1.3'!S$1,NoSettings_v3!$C$1:$AH$1,0)),"")</f>
        <v>0</v>
      </c>
      <c r="T165" s="157">
        <f>IFERROR(INDEX(NoSettings_v3!$C$2:$AH$4612,MATCH('EPS 3.1.3'!$B165,NoSettings_v3!$A$2:$A$4612,0),MATCH('EPS 3.1.3'!T$1,NoSettings_v3!$C$1:$AH$1,0)),"")</f>
        <v>0</v>
      </c>
      <c r="U165" s="157">
        <f>IFERROR(INDEX(NoSettings_v3!$C$2:$AH$4612,MATCH('EPS 3.1.3'!$B165,NoSettings_v3!$A$2:$A$4612,0),MATCH('EPS 3.1.3'!U$1,NoSettings_v3!$C$1:$AH$1,0)),"")</f>
        <v>0</v>
      </c>
      <c r="V165" s="157">
        <f>IFERROR(INDEX(NoSettings_v3!$C$2:$AH$4612,MATCH('EPS 3.1.3'!$B165,NoSettings_v3!$A$2:$A$4612,0),MATCH('EPS 3.1.3'!V$1,NoSettings_v3!$C$1:$AH$1,0)),"")</f>
        <v>0</v>
      </c>
      <c r="W165" s="157">
        <f>IFERROR(INDEX(NoSettings_v3!$C$2:$AH$4612,MATCH('EPS 3.1.3'!$B165,NoSettings_v3!$A$2:$A$4612,0),MATCH('EPS 3.1.3'!W$1,NoSettings_v3!$C$1:$AH$1,0)),"")</f>
        <v>0</v>
      </c>
      <c r="X165" s="157">
        <f>IFERROR(INDEX(NoSettings_v3!$C$2:$AH$4612,MATCH('EPS 3.1.3'!$B165,NoSettings_v3!$A$2:$A$4612,0),MATCH('EPS 3.1.3'!X$1,NoSettings_v3!$C$1:$AH$1,0)),"")</f>
        <v>0</v>
      </c>
      <c r="Y165" s="157">
        <f>IFERROR(INDEX(NoSettings_v3!$C$2:$AH$4612,MATCH('EPS 3.1.3'!$B165,NoSettings_v3!$A$2:$A$4612,0),MATCH('EPS 3.1.3'!Y$1,NoSettings_v3!$C$1:$AH$1,0)),"")</f>
        <v>0</v>
      </c>
      <c r="Z165" s="157">
        <f>IFERROR(INDEX(NoSettings_v3!$C$2:$AH$4612,MATCH('EPS 3.1.3'!$B165,NoSettings_v3!$A$2:$A$4612,0),MATCH('EPS 3.1.3'!Z$1,NoSettings_v3!$C$1:$AH$1,0)),"")</f>
        <v>0</v>
      </c>
      <c r="AA165" s="157">
        <f>IFERROR(INDEX(NoSettings_v3!$C$2:$AH$4612,MATCH('EPS 3.1.3'!$B165,NoSettings_v3!$A$2:$A$4612,0),MATCH('EPS 3.1.3'!AA$1,NoSettings_v3!$C$1:$AH$1,0)),"")</f>
        <v>0</v>
      </c>
      <c r="AB165" s="157">
        <f>IFERROR(INDEX(NoSettings_v3!$C$2:$AH$4612,MATCH('EPS 3.1.3'!$B165,NoSettings_v3!$A$2:$A$4612,0),MATCH('EPS 3.1.3'!AB$1,NoSettings_v3!$C$1:$AH$1,0)),"")</f>
        <v>0</v>
      </c>
      <c r="AC165" s="157">
        <f>IFERROR(INDEX(NoSettings_v3!$C$2:$AH$4612,MATCH('EPS 3.1.3'!$B165,NoSettings_v3!$A$2:$A$4612,0),MATCH('EPS 3.1.3'!AC$1,NoSettings_v3!$C$1:$AH$1,0)),"")</f>
        <v>0</v>
      </c>
      <c r="AD165" s="157">
        <f>IFERROR(INDEX(NoSettings_v3!$C$2:$AH$4612,MATCH('EPS 3.1.3'!$B165,NoSettings_v3!$A$2:$A$4612,0),MATCH('EPS 3.1.3'!AD$1,NoSettings_v3!$C$1:$AH$1,0)),"")</f>
        <v>0</v>
      </c>
      <c r="AE165" s="157">
        <f>IFERROR(INDEX(NoSettings_v3!$C$2:$AH$4612,MATCH('EPS 3.1.3'!$B165,NoSettings_v3!$A$2:$A$4612,0),MATCH('EPS 3.1.3'!AE$1,NoSettings_v3!$C$1:$AH$1,0)),"")</f>
        <v>0</v>
      </c>
      <c r="AF165" s="157">
        <f>IFERROR(INDEX(NoSettings_v3!$C$2:$AH$4612,MATCH('EPS 3.1.3'!$B165,NoSettings_v3!$A$2:$A$4612,0),MATCH('EPS 3.1.3'!AF$1,NoSettings_v3!$C$1:$AH$1,0)),"")</f>
        <v>0</v>
      </c>
      <c r="AG165" s="157">
        <f>IFERROR(INDEX(NoSettings_v3!$C$2:$AH$4612,MATCH('EPS 3.1.3'!$B165,NoSettings_v3!$A$2:$A$4612,0),MATCH('EPS 3.1.3'!AG$1,NoSettings_v3!$C$1:$AH$1,0)),"")</f>
        <v>0</v>
      </c>
      <c r="AH165" s="157">
        <f>IFERROR(INDEX(NoSettings_v3!$C$2:$AH$4612,MATCH('EPS 3.1.3'!$B165,NoSettings_v3!$A$2:$A$4612,0),MATCH('EPS 3.1.3'!AH$1,NoSettings_v3!$C$1:$AH$1,0)),"")</f>
        <v>0</v>
      </c>
      <c r="AI165" s="157">
        <f>IFERROR(INDEX(NoSettings_v3!$C$2:$AH$4612,MATCH('EPS 3.1.3'!$B165,NoSettings_v3!$A$2:$A$4612,0),MATCH('EPS 3.1.3'!AI$1,NoSettings_v3!$C$1:$AH$1,0)),"")</f>
        <v>0</v>
      </c>
    </row>
    <row r="166" spans="2:35" x14ac:dyDescent="0.35">
      <c r="B166" s="161" t="s">
        <v>463</v>
      </c>
      <c r="C166" s="127" t="s">
        <v>964</v>
      </c>
      <c r="D166" s="157">
        <f>IFERROR(INDEX(NoSettings_v3!$C$2:$AH$4612,MATCH('EPS 3.1.3'!$B166,NoSettings_v3!$A$2:$A$4612,0),MATCH('EPS 3.1.3'!D$1,NoSettings_v3!$C$1:$AH$1,0)),"")</f>
        <v>0</v>
      </c>
      <c r="E166" s="157">
        <f>IFERROR(INDEX(NoSettings_v3!$C$2:$AH$4612,MATCH('EPS 3.1.3'!$B166,NoSettings_v3!$A$2:$A$4612,0),MATCH('EPS 3.1.3'!E$1,NoSettings_v3!$C$1:$AH$1,0)),"")</f>
        <v>0</v>
      </c>
      <c r="F166" s="157">
        <f>IFERROR(INDEX(NoSettings_v3!$C$2:$AH$4612,MATCH('EPS 3.1.3'!$B166,NoSettings_v3!$A$2:$A$4612,0),MATCH('EPS 3.1.3'!F$1,NoSettings_v3!$C$1:$AH$1,0)),"")</f>
        <v>0</v>
      </c>
      <c r="G166" s="157">
        <f>IFERROR(INDEX(NoSettings_v3!$C$2:$AH$4612,MATCH('EPS 3.1.3'!$B166,NoSettings_v3!$A$2:$A$4612,0),MATCH('EPS 3.1.3'!G$1,NoSettings_v3!$C$1:$AH$1,0)),"")</f>
        <v>0</v>
      </c>
      <c r="H166" s="157">
        <f>IFERROR(INDEX(NoSettings_v3!$C$2:$AH$4612,MATCH('EPS 3.1.3'!$B166,NoSettings_v3!$A$2:$A$4612,0),MATCH('EPS 3.1.3'!H$1,NoSettings_v3!$C$1:$AH$1,0)),"")</f>
        <v>0</v>
      </c>
      <c r="I166" s="157">
        <f>IFERROR(INDEX(NoSettings_v3!$C$2:$AH$4612,MATCH('EPS 3.1.3'!$B166,NoSettings_v3!$A$2:$A$4612,0),MATCH('EPS 3.1.3'!I$1,NoSettings_v3!$C$1:$AH$1,0)),"")</f>
        <v>0</v>
      </c>
      <c r="J166" s="157">
        <f>IFERROR(INDEX(NoSettings_v3!$C$2:$AH$4612,MATCH('EPS 3.1.3'!$B166,NoSettings_v3!$A$2:$A$4612,0),MATCH('EPS 3.1.3'!J$1,NoSettings_v3!$C$1:$AH$1,0)),"")</f>
        <v>0</v>
      </c>
      <c r="K166" s="157">
        <f>IFERROR(INDEX(NoSettings_v3!$C$2:$AH$4612,MATCH('EPS 3.1.3'!$B166,NoSettings_v3!$A$2:$A$4612,0),MATCH('EPS 3.1.3'!K$1,NoSettings_v3!$C$1:$AH$1,0)),"")</f>
        <v>0</v>
      </c>
      <c r="L166" s="157">
        <f>IFERROR(INDEX(NoSettings_v3!$C$2:$AH$4612,MATCH('EPS 3.1.3'!$B166,NoSettings_v3!$A$2:$A$4612,0),MATCH('EPS 3.1.3'!L$1,NoSettings_v3!$C$1:$AH$1,0)),"")</f>
        <v>0</v>
      </c>
      <c r="M166" s="157">
        <f>IFERROR(INDEX(NoSettings_v3!$C$2:$AH$4612,MATCH('EPS 3.1.3'!$B166,NoSettings_v3!$A$2:$A$4612,0),MATCH('EPS 3.1.3'!M$1,NoSettings_v3!$C$1:$AH$1,0)),"")</f>
        <v>0</v>
      </c>
      <c r="N166" s="157">
        <f>IFERROR(INDEX(NoSettings_v3!$C$2:$AH$4612,MATCH('EPS 3.1.3'!$B166,NoSettings_v3!$A$2:$A$4612,0),MATCH('EPS 3.1.3'!N$1,NoSettings_v3!$C$1:$AH$1,0)),"")</f>
        <v>0</v>
      </c>
      <c r="O166" s="157">
        <f>IFERROR(INDEX(NoSettings_v3!$C$2:$AH$4612,MATCH('EPS 3.1.3'!$B166,NoSettings_v3!$A$2:$A$4612,0),MATCH('EPS 3.1.3'!O$1,NoSettings_v3!$C$1:$AH$1,0)),"")</f>
        <v>0</v>
      </c>
      <c r="P166" s="157">
        <f>IFERROR(INDEX(NoSettings_v3!$C$2:$AH$4612,MATCH('EPS 3.1.3'!$B166,NoSettings_v3!$A$2:$A$4612,0),MATCH('EPS 3.1.3'!P$1,NoSettings_v3!$C$1:$AH$1,0)),"")</f>
        <v>0</v>
      </c>
      <c r="Q166" s="157">
        <f>IFERROR(INDEX(NoSettings_v3!$C$2:$AH$4612,MATCH('EPS 3.1.3'!$B166,NoSettings_v3!$A$2:$A$4612,0),MATCH('EPS 3.1.3'!Q$1,NoSettings_v3!$C$1:$AH$1,0)),"")</f>
        <v>0</v>
      </c>
      <c r="R166" s="157">
        <f>IFERROR(INDEX(NoSettings_v3!$C$2:$AH$4612,MATCH('EPS 3.1.3'!$B166,NoSettings_v3!$A$2:$A$4612,0),MATCH('EPS 3.1.3'!R$1,NoSettings_v3!$C$1:$AH$1,0)),"")</f>
        <v>0</v>
      </c>
      <c r="S166" s="157">
        <f>IFERROR(INDEX(NoSettings_v3!$C$2:$AH$4612,MATCH('EPS 3.1.3'!$B166,NoSettings_v3!$A$2:$A$4612,0),MATCH('EPS 3.1.3'!S$1,NoSettings_v3!$C$1:$AH$1,0)),"")</f>
        <v>0</v>
      </c>
      <c r="T166" s="157">
        <f>IFERROR(INDEX(NoSettings_v3!$C$2:$AH$4612,MATCH('EPS 3.1.3'!$B166,NoSettings_v3!$A$2:$A$4612,0),MATCH('EPS 3.1.3'!T$1,NoSettings_v3!$C$1:$AH$1,0)),"")</f>
        <v>0</v>
      </c>
      <c r="U166" s="157">
        <f>IFERROR(INDEX(NoSettings_v3!$C$2:$AH$4612,MATCH('EPS 3.1.3'!$B166,NoSettings_v3!$A$2:$A$4612,0),MATCH('EPS 3.1.3'!U$1,NoSettings_v3!$C$1:$AH$1,0)),"")</f>
        <v>0</v>
      </c>
      <c r="V166" s="157">
        <f>IFERROR(INDEX(NoSettings_v3!$C$2:$AH$4612,MATCH('EPS 3.1.3'!$B166,NoSettings_v3!$A$2:$A$4612,0),MATCH('EPS 3.1.3'!V$1,NoSettings_v3!$C$1:$AH$1,0)),"")</f>
        <v>0</v>
      </c>
      <c r="W166" s="157">
        <f>IFERROR(INDEX(NoSettings_v3!$C$2:$AH$4612,MATCH('EPS 3.1.3'!$B166,NoSettings_v3!$A$2:$A$4612,0),MATCH('EPS 3.1.3'!W$1,NoSettings_v3!$C$1:$AH$1,0)),"")</f>
        <v>0</v>
      </c>
      <c r="X166" s="157">
        <f>IFERROR(INDEX(NoSettings_v3!$C$2:$AH$4612,MATCH('EPS 3.1.3'!$B166,NoSettings_v3!$A$2:$A$4612,0),MATCH('EPS 3.1.3'!X$1,NoSettings_v3!$C$1:$AH$1,0)),"")</f>
        <v>0</v>
      </c>
      <c r="Y166" s="157">
        <f>IFERROR(INDEX(NoSettings_v3!$C$2:$AH$4612,MATCH('EPS 3.1.3'!$B166,NoSettings_v3!$A$2:$A$4612,0),MATCH('EPS 3.1.3'!Y$1,NoSettings_v3!$C$1:$AH$1,0)),"")</f>
        <v>0</v>
      </c>
      <c r="Z166" s="157">
        <f>IFERROR(INDEX(NoSettings_v3!$C$2:$AH$4612,MATCH('EPS 3.1.3'!$B166,NoSettings_v3!$A$2:$A$4612,0),MATCH('EPS 3.1.3'!Z$1,NoSettings_v3!$C$1:$AH$1,0)),"")</f>
        <v>0</v>
      </c>
      <c r="AA166" s="157">
        <f>IFERROR(INDEX(NoSettings_v3!$C$2:$AH$4612,MATCH('EPS 3.1.3'!$B166,NoSettings_v3!$A$2:$A$4612,0),MATCH('EPS 3.1.3'!AA$1,NoSettings_v3!$C$1:$AH$1,0)),"")</f>
        <v>0</v>
      </c>
      <c r="AB166" s="157">
        <f>IFERROR(INDEX(NoSettings_v3!$C$2:$AH$4612,MATCH('EPS 3.1.3'!$B166,NoSettings_v3!$A$2:$A$4612,0),MATCH('EPS 3.1.3'!AB$1,NoSettings_v3!$C$1:$AH$1,0)),"")</f>
        <v>0</v>
      </c>
      <c r="AC166" s="157">
        <f>IFERROR(INDEX(NoSettings_v3!$C$2:$AH$4612,MATCH('EPS 3.1.3'!$B166,NoSettings_v3!$A$2:$A$4612,0),MATCH('EPS 3.1.3'!AC$1,NoSettings_v3!$C$1:$AH$1,0)),"")</f>
        <v>0</v>
      </c>
      <c r="AD166" s="157">
        <f>IFERROR(INDEX(NoSettings_v3!$C$2:$AH$4612,MATCH('EPS 3.1.3'!$B166,NoSettings_v3!$A$2:$A$4612,0),MATCH('EPS 3.1.3'!AD$1,NoSettings_v3!$C$1:$AH$1,0)),"")</f>
        <v>0</v>
      </c>
      <c r="AE166" s="157">
        <f>IFERROR(INDEX(NoSettings_v3!$C$2:$AH$4612,MATCH('EPS 3.1.3'!$B166,NoSettings_v3!$A$2:$A$4612,0),MATCH('EPS 3.1.3'!AE$1,NoSettings_v3!$C$1:$AH$1,0)),"")</f>
        <v>0</v>
      </c>
      <c r="AF166" s="157">
        <f>IFERROR(INDEX(NoSettings_v3!$C$2:$AH$4612,MATCH('EPS 3.1.3'!$B166,NoSettings_v3!$A$2:$A$4612,0),MATCH('EPS 3.1.3'!AF$1,NoSettings_v3!$C$1:$AH$1,0)),"")</f>
        <v>0</v>
      </c>
      <c r="AG166" s="157">
        <f>IFERROR(INDEX(NoSettings_v3!$C$2:$AH$4612,MATCH('EPS 3.1.3'!$B166,NoSettings_v3!$A$2:$A$4612,0),MATCH('EPS 3.1.3'!AG$1,NoSettings_v3!$C$1:$AH$1,0)),"")</f>
        <v>0</v>
      </c>
      <c r="AH166" s="157">
        <f>IFERROR(INDEX(NoSettings_v3!$C$2:$AH$4612,MATCH('EPS 3.1.3'!$B166,NoSettings_v3!$A$2:$A$4612,0),MATCH('EPS 3.1.3'!AH$1,NoSettings_v3!$C$1:$AH$1,0)),"")</f>
        <v>0</v>
      </c>
      <c r="AI166" s="157">
        <f>IFERROR(INDEX(NoSettings_v3!$C$2:$AH$4612,MATCH('EPS 3.1.3'!$B166,NoSettings_v3!$A$2:$A$4612,0),MATCH('EPS 3.1.3'!AI$1,NoSettings_v3!$C$1:$AH$1,0)),"")</f>
        <v>0</v>
      </c>
    </row>
    <row r="167" spans="2:35" x14ac:dyDescent="0.35">
      <c r="B167" s="161" t="s">
        <v>464</v>
      </c>
      <c r="C167" s="127" t="s">
        <v>964</v>
      </c>
      <c r="D167" s="157">
        <f>IFERROR(INDEX(NoSettings_v3!$C$2:$AH$4612,MATCH('EPS 3.1.3'!$B167,NoSettings_v3!$A$2:$A$4612,0),MATCH('EPS 3.1.3'!D$1,NoSettings_v3!$C$1:$AH$1,0)),"")</f>
        <v>0</v>
      </c>
      <c r="E167" s="157">
        <f>IFERROR(INDEX(NoSettings_v3!$C$2:$AH$4612,MATCH('EPS 3.1.3'!$B167,NoSettings_v3!$A$2:$A$4612,0),MATCH('EPS 3.1.3'!E$1,NoSettings_v3!$C$1:$AH$1,0)),"")</f>
        <v>0</v>
      </c>
      <c r="F167" s="157">
        <f>IFERROR(INDEX(NoSettings_v3!$C$2:$AH$4612,MATCH('EPS 3.1.3'!$B167,NoSettings_v3!$A$2:$A$4612,0),MATCH('EPS 3.1.3'!F$1,NoSettings_v3!$C$1:$AH$1,0)),"")</f>
        <v>0</v>
      </c>
      <c r="G167" s="157">
        <f>IFERROR(INDEX(NoSettings_v3!$C$2:$AH$4612,MATCH('EPS 3.1.3'!$B167,NoSettings_v3!$A$2:$A$4612,0),MATCH('EPS 3.1.3'!G$1,NoSettings_v3!$C$1:$AH$1,0)),"")</f>
        <v>0</v>
      </c>
      <c r="H167" s="157">
        <f>IFERROR(INDEX(NoSettings_v3!$C$2:$AH$4612,MATCH('EPS 3.1.3'!$B167,NoSettings_v3!$A$2:$A$4612,0),MATCH('EPS 3.1.3'!H$1,NoSettings_v3!$C$1:$AH$1,0)),"")</f>
        <v>0</v>
      </c>
      <c r="I167" s="157">
        <f>IFERROR(INDEX(NoSettings_v3!$C$2:$AH$4612,MATCH('EPS 3.1.3'!$B167,NoSettings_v3!$A$2:$A$4612,0),MATCH('EPS 3.1.3'!I$1,NoSettings_v3!$C$1:$AH$1,0)),"")</f>
        <v>0</v>
      </c>
      <c r="J167" s="157">
        <f>IFERROR(INDEX(NoSettings_v3!$C$2:$AH$4612,MATCH('EPS 3.1.3'!$B167,NoSettings_v3!$A$2:$A$4612,0),MATCH('EPS 3.1.3'!J$1,NoSettings_v3!$C$1:$AH$1,0)),"")</f>
        <v>0</v>
      </c>
      <c r="K167" s="157">
        <f>IFERROR(INDEX(NoSettings_v3!$C$2:$AH$4612,MATCH('EPS 3.1.3'!$B167,NoSettings_v3!$A$2:$A$4612,0),MATCH('EPS 3.1.3'!K$1,NoSettings_v3!$C$1:$AH$1,0)),"")</f>
        <v>0</v>
      </c>
      <c r="L167" s="157">
        <f>IFERROR(INDEX(NoSettings_v3!$C$2:$AH$4612,MATCH('EPS 3.1.3'!$B167,NoSettings_v3!$A$2:$A$4612,0),MATCH('EPS 3.1.3'!L$1,NoSettings_v3!$C$1:$AH$1,0)),"")</f>
        <v>0</v>
      </c>
      <c r="M167" s="157">
        <f>IFERROR(INDEX(NoSettings_v3!$C$2:$AH$4612,MATCH('EPS 3.1.3'!$B167,NoSettings_v3!$A$2:$A$4612,0),MATCH('EPS 3.1.3'!M$1,NoSettings_v3!$C$1:$AH$1,0)),"")</f>
        <v>0</v>
      </c>
      <c r="N167" s="157">
        <f>IFERROR(INDEX(NoSettings_v3!$C$2:$AH$4612,MATCH('EPS 3.1.3'!$B167,NoSettings_v3!$A$2:$A$4612,0),MATCH('EPS 3.1.3'!N$1,NoSettings_v3!$C$1:$AH$1,0)),"")</f>
        <v>0</v>
      </c>
      <c r="O167" s="157">
        <f>IFERROR(INDEX(NoSettings_v3!$C$2:$AH$4612,MATCH('EPS 3.1.3'!$B167,NoSettings_v3!$A$2:$A$4612,0),MATCH('EPS 3.1.3'!O$1,NoSettings_v3!$C$1:$AH$1,0)),"")</f>
        <v>0</v>
      </c>
      <c r="P167" s="157">
        <f>IFERROR(INDEX(NoSettings_v3!$C$2:$AH$4612,MATCH('EPS 3.1.3'!$B167,NoSettings_v3!$A$2:$A$4612,0),MATCH('EPS 3.1.3'!P$1,NoSettings_v3!$C$1:$AH$1,0)),"")</f>
        <v>0</v>
      </c>
      <c r="Q167" s="157">
        <f>IFERROR(INDEX(NoSettings_v3!$C$2:$AH$4612,MATCH('EPS 3.1.3'!$B167,NoSettings_v3!$A$2:$A$4612,0),MATCH('EPS 3.1.3'!Q$1,NoSettings_v3!$C$1:$AH$1,0)),"")</f>
        <v>0</v>
      </c>
      <c r="R167" s="157">
        <f>IFERROR(INDEX(NoSettings_v3!$C$2:$AH$4612,MATCH('EPS 3.1.3'!$B167,NoSettings_v3!$A$2:$A$4612,0),MATCH('EPS 3.1.3'!R$1,NoSettings_v3!$C$1:$AH$1,0)),"")</f>
        <v>0</v>
      </c>
      <c r="S167" s="157">
        <f>IFERROR(INDEX(NoSettings_v3!$C$2:$AH$4612,MATCH('EPS 3.1.3'!$B167,NoSettings_v3!$A$2:$A$4612,0),MATCH('EPS 3.1.3'!S$1,NoSettings_v3!$C$1:$AH$1,0)),"")</f>
        <v>0</v>
      </c>
      <c r="T167" s="157">
        <f>IFERROR(INDEX(NoSettings_v3!$C$2:$AH$4612,MATCH('EPS 3.1.3'!$B167,NoSettings_v3!$A$2:$A$4612,0),MATCH('EPS 3.1.3'!T$1,NoSettings_v3!$C$1:$AH$1,0)),"")</f>
        <v>0</v>
      </c>
      <c r="U167" s="157">
        <f>IFERROR(INDEX(NoSettings_v3!$C$2:$AH$4612,MATCH('EPS 3.1.3'!$B167,NoSettings_v3!$A$2:$A$4612,0),MATCH('EPS 3.1.3'!U$1,NoSettings_v3!$C$1:$AH$1,0)),"")</f>
        <v>0</v>
      </c>
      <c r="V167" s="157">
        <f>IFERROR(INDEX(NoSettings_v3!$C$2:$AH$4612,MATCH('EPS 3.1.3'!$B167,NoSettings_v3!$A$2:$A$4612,0),MATCH('EPS 3.1.3'!V$1,NoSettings_v3!$C$1:$AH$1,0)),"")</f>
        <v>0</v>
      </c>
      <c r="W167" s="157">
        <f>IFERROR(INDEX(NoSettings_v3!$C$2:$AH$4612,MATCH('EPS 3.1.3'!$B167,NoSettings_v3!$A$2:$A$4612,0),MATCH('EPS 3.1.3'!W$1,NoSettings_v3!$C$1:$AH$1,0)),"")</f>
        <v>0</v>
      </c>
      <c r="X167" s="157">
        <f>IFERROR(INDEX(NoSettings_v3!$C$2:$AH$4612,MATCH('EPS 3.1.3'!$B167,NoSettings_v3!$A$2:$A$4612,0),MATCH('EPS 3.1.3'!X$1,NoSettings_v3!$C$1:$AH$1,0)),"")</f>
        <v>0</v>
      </c>
      <c r="Y167" s="157">
        <f>IFERROR(INDEX(NoSettings_v3!$C$2:$AH$4612,MATCH('EPS 3.1.3'!$B167,NoSettings_v3!$A$2:$A$4612,0),MATCH('EPS 3.1.3'!Y$1,NoSettings_v3!$C$1:$AH$1,0)),"")</f>
        <v>0</v>
      </c>
      <c r="Z167" s="157">
        <f>IFERROR(INDEX(NoSettings_v3!$C$2:$AH$4612,MATCH('EPS 3.1.3'!$B167,NoSettings_v3!$A$2:$A$4612,0),MATCH('EPS 3.1.3'!Z$1,NoSettings_v3!$C$1:$AH$1,0)),"")</f>
        <v>0</v>
      </c>
      <c r="AA167" s="157">
        <f>IFERROR(INDEX(NoSettings_v3!$C$2:$AH$4612,MATCH('EPS 3.1.3'!$B167,NoSettings_v3!$A$2:$A$4612,0),MATCH('EPS 3.1.3'!AA$1,NoSettings_v3!$C$1:$AH$1,0)),"")</f>
        <v>0</v>
      </c>
      <c r="AB167" s="157">
        <f>IFERROR(INDEX(NoSettings_v3!$C$2:$AH$4612,MATCH('EPS 3.1.3'!$B167,NoSettings_v3!$A$2:$A$4612,0),MATCH('EPS 3.1.3'!AB$1,NoSettings_v3!$C$1:$AH$1,0)),"")</f>
        <v>0</v>
      </c>
      <c r="AC167" s="157">
        <f>IFERROR(INDEX(NoSettings_v3!$C$2:$AH$4612,MATCH('EPS 3.1.3'!$B167,NoSettings_v3!$A$2:$A$4612,0),MATCH('EPS 3.1.3'!AC$1,NoSettings_v3!$C$1:$AH$1,0)),"")</f>
        <v>0</v>
      </c>
      <c r="AD167" s="157">
        <f>IFERROR(INDEX(NoSettings_v3!$C$2:$AH$4612,MATCH('EPS 3.1.3'!$B167,NoSettings_v3!$A$2:$A$4612,0),MATCH('EPS 3.1.3'!AD$1,NoSettings_v3!$C$1:$AH$1,0)),"")</f>
        <v>0</v>
      </c>
      <c r="AE167" s="157">
        <f>IFERROR(INDEX(NoSettings_v3!$C$2:$AH$4612,MATCH('EPS 3.1.3'!$B167,NoSettings_v3!$A$2:$A$4612,0),MATCH('EPS 3.1.3'!AE$1,NoSettings_v3!$C$1:$AH$1,0)),"")</f>
        <v>0</v>
      </c>
      <c r="AF167" s="157">
        <f>IFERROR(INDEX(NoSettings_v3!$C$2:$AH$4612,MATCH('EPS 3.1.3'!$B167,NoSettings_v3!$A$2:$A$4612,0),MATCH('EPS 3.1.3'!AF$1,NoSettings_v3!$C$1:$AH$1,0)),"")</f>
        <v>0</v>
      </c>
      <c r="AG167" s="157">
        <f>IFERROR(INDEX(NoSettings_v3!$C$2:$AH$4612,MATCH('EPS 3.1.3'!$B167,NoSettings_v3!$A$2:$A$4612,0),MATCH('EPS 3.1.3'!AG$1,NoSettings_v3!$C$1:$AH$1,0)),"")</f>
        <v>0</v>
      </c>
      <c r="AH167" s="157">
        <f>IFERROR(INDEX(NoSettings_v3!$C$2:$AH$4612,MATCH('EPS 3.1.3'!$B167,NoSettings_v3!$A$2:$A$4612,0),MATCH('EPS 3.1.3'!AH$1,NoSettings_v3!$C$1:$AH$1,0)),"")</f>
        <v>0</v>
      </c>
      <c r="AI167" s="157">
        <f>IFERROR(INDEX(NoSettings_v3!$C$2:$AH$4612,MATCH('EPS 3.1.3'!$B167,NoSettings_v3!$A$2:$A$4612,0),MATCH('EPS 3.1.3'!AI$1,NoSettings_v3!$C$1:$AH$1,0)),"")</f>
        <v>0</v>
      </c>
    </row>
    <row r="168" spans="2:35" x14ac:dyDescent="0.35">
      <c r="B168" s="161" t="s">
        <v>465</v>
      </c>
      <c r="C168" s="127" t="s">
        <v>964</v>
      </c>
      <c r="D168" s="157">
        <f>IFERROR(INDEX(NoSettings_v3!$C$2:$AH$4612,MATCH('EPS 3.1.3'!$B168,NoSettings_v3!$A$2:$A$4612,0),MATCH('EPS 3.1.3'!D$1,NoSettings_v3!$C$1:$AH$1,0)),"")</f>
        <v>0</v>
      </c>
      <c r="E168" s="157">
        <f>IFERROR(INDEX(NoSettings_v3!$C$2:$AH$4612,MATCH('EPS 3.1.3'!$B168,NoSettings_v3!$A$2:$A$4612,0),MATCH('EPS 3.1.3'!E$1,NoSettings_v3!$C$1:$AH$1,0)),"")</f>
        <v>0</v>
      </c>
      <c r="F168" s="157">
        <f>IFERROR(INDEX(NoSettings_v3!$C$2:$AH$4612,MATCH('EPS 3.1.3'!$B168,NoSettings_v3!$A$2:$A$4612,0),MATCH('EPS 3.1.3'!F$1,NoSettings_v3!$C$1:$AH$1,0)),"")</f>
        <v>0</v>
      </c>
      <c r="G168" s="157">
        <f>IFERROR(INDEX(NoSettings_v3!$C$2:$AH$4612,MATCH('EPS 3.1.3'!$B168,NoSettings_v3!$A$2:$A$4612,0),MATCH('EPS 3.1.3'!G$1,NoSettings_v3!$C$1:$AH$1,0)),"")</f>
        <v>0</v>
      </c>
      <c r="H168" s="157">
        <f>IFERROR(INDEX(NoSettings_v3!$C$2:$AH$4612,MATCH('EPS 3.1.3'!$B168,NoSettings_v3!$A$2:$A$4612,0),MATCH('EPS 3.1.3'!H$1,NoSettings_v3!$C$1:$AH$1,0)),"")</f>
        <v>0</v>
      </c>
      <c r="I168" s="157">
        <f>IFERROR(INDEX(NoSettings_v3!$C$2:$AH$4612,MATCH('EPS 3.1.3'!$B168,NoSettings_v3!$A$2:$A$4612,0),MATCH('EPS 3.1.3'!I$1,NoSettings_v3!$C$1:$AH$1,0)),"")</f>
        <v>0</v>
      </c>
      <c r="J168" s="157">
        <f>IFERROR(INDEX(NoSettings_v3!$C$2:$AH$4612,MATCH('EPS 3.1.3'!$B168,NoSettings_v3!$A$2:$A$4612,0),MATCH('EPS 3.1.3'!J$1,NoSettings_v3!$C$1:$AH$1,0)),"")</f>
        <v>0</v>
      </c>
      <c r="K168" s="157">
        <f>IFERROR(INDEX(NoSettings_v3!$C$2:$AH$4612,MATCH('EPS 3.1.3'!$B168,NoSettings_v3!$A$2:$A$4612,0),MATCH('EPS 3.1.3'!K$1,NoSettings_v3!$C$1:$AH$1,0)),"")</f>
        <v>0</v>
      </c>
      <c r="L168" s="157">
        <f>IFERROR(INDEX(NoSettings_v3!$C$2:$AH$4612,MATCH('EPS 3.1.3'!$B168,NoSettings_v3!$A$2:$A$4612,0),MATCH('EPS 3.1.3'!L$1,NoSettings_v3!$C$1:$AH$1,0)),"")</f>
        <v>0</v>
      </c>
      <c r="M168" s="157">
        <f>IFERROR(INDEX(NoSettings_v3!$C$2:$AH$4612,MATCH('EPS 3.1.3'!$B168,NoSettings_v3!$A$2:$A$4612,0),MATCH('EPS 3.1.3'!M$1,NoSettings_v3!$C$1:$AH$1,0)),"")</f>
        <v>0</v>
      </c>
      <c r="N168" s="157">
        <f>IFERROR(INDEX(NoSettings_v3!$C$2:$AH$4612,MATCH('EPS 3.1.3'!$B168,NoSettings_v3!$A$2:$A$4612,0),MATCH('EPS 3.1.3'!N$1,NoSettings_v3!$C$1:$AH$1,0)),"")</f>
        <v>0</v>
      </c>
      <c r="O168" s="157">
        <f>IFERROR(INDEX(NoSettings_v3!$C$2:$AH$4612,MATCH('EPS 3.1.3'!$B168,NoSettings_v3!$A$2:$A$4612,0),MATCH('EPS 3.1.3'!O$1,NoSettings_v3!$C$1:$AH$1,0)),"")</f>
        <v>0</v>
      </c>
      <c r="P168" s="157">
        <f>IFERROR(INDEX(NoSettings_v3!$C$2:$AH$4612,MATCH('EPS 3.1.3'!$B168,NoSettings_v3!$A$2:$A$4612,0),MATCH('EPS 3.1.3'!P$1,NoSettings_v3!$C$1:$AH$1,0)),"")</f>
        <v>0</v>
      </c>
      <c r="Q168" s="157">
        <f>IFERROR(INDEX(NoSettings_v3!$C$2:$AH$4612,MATCH('EPS 3.1.3'!$B168,NoSettings_v3!$A$2:$A$4612,0),MATCH('EPS 3.1.3'!Q$1,NoSettings_v3!$C$1:$AH$1,0)),"")</f>
        <v>0</v>
      </c>
      <c r="R168" s="157">
        <f>IFERROR(INDEX(NoSettings_v3!$C$2:$AH$4612,MATCH('EPS 3.1.3'!$B168,NoSettings_v3!$A$2:$A$4612,0),MATCH('EPS 3.1.3'!R$1,NoSettings_v3!$C$1:$AH$1,0)),"")</f>
        <v>0</v>
      </c>
      <c r="S168" s="157">
        <f>IFERROR(INDEX(NoSettings_v3!$C$2:$AH$4612,MATCH('EPS 3.1.3'!$B168,NoSettings_v3!$A$2:$A$4612,0),MATCH('EPS 3.1.3'!S$1,NoSettings_v3!$C$1:$AH$1,0)),"")</f>
        <v>0</v>
      </c>
      <c r="T168" s="157">
        <f>IFERROR(INDEX(NoSettings_v3!$C$2:$AH$4612,MATCH('EPS 3.1.3'!$B168,NoSettings_v3!$A$2:$A$4612,0),MATCH('EPS 3.1.3'!T$1,NoSettings_v3!$C$1:$AH$1,0)),"")</f>
        <v>0</v>
      </c>
      <c r="U168" s="157">
        <f>IFERROR(INDEX(NoSettings_v3!$C$2:$AH$4612,MATCH('EPS 3.1.3'!$B168,NoSettings_v3!$A$2:$A$4612,0),MATCH('EPS 3.1.3'!U$1,NoSettings_v3!$C$1:$AH$1,0)),"")</f>
        <v>0</v>
      </c>
      <c r="V168" s="157">
        <f>IFERROR(INDEX(NoSettings_v3!$C$2:$AH$4612,MATCH('EPS 3.1.3'!$B168,NoSettings_v3!$A$2:$A$4612,0),MATCH('EPS 3.1.3'!V$1,NoSettings_v3!$C$1:$AH$1,0)),"")</f>
        <v>0</v>
      </c>
      <c r="W168" s="157">
        <f>IFERROR(INDEX(NoSettings_v3!$C$2:$AH$4612,MATCH('EPS 3.1.3'!$B168,NoSettings_v3!$A$2:$A$4612,0),MATCH('EPS 3.1.3'!W$1,NoSettings_v3!$C$1:$AH$1,0)),"")</f>
        <v>0</v>
      </c>
      <c r="X168" s="157">
        <f>IFERROR(INDEX(NoSettings_v3!$C$2:$AH$4612,MATCH('EPS 3.1.3'!$B168,NoSettings_v3!$A$2:$A$4612,0),MATCH('EPS 3.1.3'!X$1,NoSettings_v3!$C$1:$AH$1,0)),"")</f>
        <v>0</v>
      </c>
      <c r="Y168" s="157">
        <f>IFERROR(INDEX(NoSettings_v3!$C$2:$AH$4612,MATCH('EPS 3.1.3'!$B168,NoSettings_v3!$A$2:$A$4612,0),MATCH('EPS 3.1.3'!Y$1,NoSettings_v3!$C$1:$AH$1,0)),"")</f>
        <v>0</v>
      </c>
      <c r="Z168" s="157">
        <f>IFERROR(INDEX(NoSettings_v3!$C$2:$AH$4612,MATCH('EPS 3.1.3'!$B168,NoSettings_v3!$A$2:$A$4612,0),MATCH('EPS 3.1.3'!Z$1,NoSettings_v3!$C$1:$AH$1,0)),"")</f>
        <v>0</v>
      </c>
      <c r="AA168" s="157">
        <f>IFERROR(INDEX(NoSettings_v3!$C$2:$AH$4612,MATCH('EPS 3.1.3'!$B168,NoSettings_v3!$A$2:$A$4612,0),MATCH('EPS 3.1.3'!AA$1,NoSettings_v3!$C$1:$AH$1,0)),"")</f>
        <v>0</v>
      </c>
      <c r="AB168" s="157">
        <f>IFERROR(INDEX(NoSettings_v3!$C$2:$AH$4612,MATCH('EPS 3.1.3'!$B168,NoSettings_v3!$A$2:$A$4612,0),MATCH('EPS 3.1.3'!AB$1,NoSettings_v3!$C$1:$AH$1,0)),"")</f>
        <v>0</v>
      </c>
      <c r="AC168" s="157">
        <f>IFERROR(INDEX(NoSettings_v3!$C$2:$AH$4612,MATCH('EPS 3.1.3'!$B168,NoSettings_v3!$A$2:$A$4612,0),MATCH('EPS 3.1.3'!AC$1,NoSettings_v3!$C$1:$AH$1,0)),"")</f>
        <v>0</v>
      </c>
      <c r="AD168" s="157">
        <f>IFERROR(INDEX(NoSettings_v3!$C$2:$AH$4612,MATCH('EPS 3.1.3'!$B168,NoSettings_v3!$A$2:$A$4612,0),MATCH('EPS 3.1.3'!AD$1,NoSettings_v3!$C$1:$AH$1,0)),"")</f>
        <v>0</v>
      </c>
      <c r="AE168" s="157">
        <f>IFERROR(INDEX(NoSettings_v3!$C$2:$AH$4612,MATCH('EPS 3.1.3'!$B168,NoSettings_v3!$A$2:$A$4612,0),MATCH('EPS 3.1.3'!AE$1,NoSettings_v3!$C$1:$AH$1,0)),"")</f>
        <v>0</v>
      </c>
      <c r="AF168" s="157">
        <f>IFERROR(INDEX(NoSettings_v3!$C$2:$AH$4612,MATCH('EPS 3.1.3'!$B168,NoSettings_v3!$A$2:$A$4612,0),MATCH('EPS 3.1.3'!AF$1,NoSettings_v3!$C$1:$AH$1,0)),"")</f>
        <v>0</v>
      </c>
      <c r="AG168" s="157">
        <f>IFERROR(INDEX(NoSettings_v3!$C$2:$AH$4612,MATCH('EPS 3.1.3'!$B168,NoSettings_v3!$A$2:$A$4612,0),MATCH('EPS 3.1.3'!AG$1,NoSettings_v3!$C$1:$AH$1,0)),"")</f>
        <v>0</v>
      </c>
      <c r="AH168" s="157">
        <f>IFERROR(INDEX(NoSettings_v3!$C$2:$AH$4612,MATCH('EPS 3.1.3'!$B168,NoSettings_v3!$A$2:$A$4612,0),MATCH('EPS 3.1.3'!AH$1,NoSettings_v3!$C$1:$AH$1,0)),"")</f>
        <v>0</v>
      </c>
      <c r="AI168" s="157">
        <f>IFERROR(INDEX(NoSettings_v3!$C$2:$AH$4612,MATCH('EPS 3.1.3'!$B168,NoSettings_v3!$A$2:$A$4612,0),MATCH('EPS 3.1.3'!AI$1,NoSettings_v3!$C$1:$AH$1,0)),"")</f>
        <v>0</v>
      </c>
    </row>
    <row r="169" spans="2:35" x14ac:dyDescent="0.35">
      <c r="B169" s="161" t="s">
        <v>1086</v>
      </c>
      <c r="C169" s="127" t="s">
        <v>964</v>
      </c>
      <c r="D169" s="157">
        <f>IFERROR(INDEX(NoSettings_v3!$C$2:$AH$4612,MATCH('EPS 3.1.3'!$B169,NoSettings_v3!$A$2:$A$4612,0),MATCH('EPS 3.1.3'!D$1,NoSettings_v3!$C$1:$AH$1,0)),"")</f>
        <v>0</v>
      </c>
      <c r="E169" s="157">
        <f>IFERROR(INDEX(NoSettings_v3!$C$2:$AH$4612,MATCH('EPS 3.1.3'!$B169,NoSettings_v3!$A$2:$A$4612,0),MATCH('EPS 3.1.3'!E$1,NoSettings_v3!$C$1:$AH$1,0)),"")</f>
        <v>0</v>
      </c>
      <c r="F169" s="157">
        <f>IFERROR(INDEX(NoSettings_v3!$C$2:$AH$4612,MATCH('EPS 3.1.3'!$B169,NoSettings_v3!$A$2:$A$4612,0),MATCH('EPS 3.1.3'!F$1,NoSettings_v3!$C$1:$AH$1,0)),"")</f>
        <v>0</v>
      </c>
      <c r="G169" s="157">
        <f>IFERROR(INDEX(NoSettings_v3!$C$2:$AH$4612,MATCH('EPS 3.1.3'!$B169,NoSettings_v3!$A$2:$A$4612,0),MATCH('EPS 3.1.3'!G$1,NoSettings_v3!$C$1:$AH$1,0)),"")</f>
        <v>0</v>
      </c>
      <c r="H169" s="157">
        <f>IFERROR(INDEX(NoSettings_v3!$C$2:$AH$4612,MATCH('EPS 3.1.3'!$B169,NoSettings_v3!$A$2:$A$4612,0),MATCH('EPS 3.1.3'!H$1,NoSettings_v3!$C$1:$AH$1,0)),"")</f>
        <v>0</v>
      </c>
      <c r="I169" s="157">
        <f>IFERROR(INDEX(NoSettings_v3!$C$2:$AH$4612,MATCH('EPS 3.1.3'!$B169,NoSettings_v3!$A$2:$A$4612,0),MATCH('EPS 3.1.3'!I$1,NoSettings_v3!$C$1:$AH$1,0)),"")</f>
        <v>0</v>
      </c>
      <c r="J169" s="157">
        <f>IFERROR(INDEX(NoSettings_v3!$C$2:$AH$4612,MATCH('EPS 3.1.3'!$B169,NoSettings_v3!$A$2:$A$4612,0),MATCH('EPS 3.1.3'!J$1,NoSettings_v3!$C$1:$AH$1,0)),"")</f>
        <v>0</v>
      </c>
      <c r="K169" s="157">
        <f>IFERROR(INDEX(NoSettings_v3!$C$2:$AH$4612,MATCH('EPS 3.1.3'!$B169,NoSettings_v3!$A$2:$A$4612,0),MATCH('EPS 3.1.3'!K$1,NoSettings_v3!$C$1:$AH$1,0)),"")</f>
        <v>0</v>
      </c>
      <c r="L169" s="157">
        <f>IFERROR(INDEX(NoSettings_v3!$C$2:$AH$4612,MATCH('EPS 3.1.3'!$B169,NoSettings_v3!$A$2:$A$4612,0),MATCH('EPS 3.1.3'!L$1,NoSettings_v3!$C$1:$AH$1,0)),"")</f>
        <v>0</v>
      </c>
      <c r="M169" s="157">
        <f>IFERROR(INDEX(NoSettings_v3!$C$2:$AH$4612,MATCH('EPS 3.1.3'!$B169,NoSettings_v3!$A$2:$A$4612,0),MATCH('EPS 3.1.3'!M$1,NoSettings_v3!$C$1:$AH$1,0)),"")</f>
        <v>0</v>
      </c>
      <c r="N169" s="157">
        <f>IFERROR(INDEX(NoSettings_v3!$C$2:$AH$4612,MATCH('EPS 3.1.3'!$B169,NoSettings_v3!$A$2:$A$4612,0),MATCH('EPS 3.1.3'!N$1,NoSettings_v3!$C$1:$AH$1,0)),"")</f>
        <v>0</v>
      </c>
      <c r="O169" s="157">
        <f>IFERROR(INDEX(NoSettings_v3!$C$2:$AH$4612,MATCH('EPS 3.1.3'!$B169,NoSettings_v3!$A$2:$A$4612,0),MATCH('EPS 3.1.3'!O$1,NoSettings_v3!$C$1:$AH$1,0)),"")</f>
        <v>0</v>
      </c>
      <c r="P169" s="157">
        <f>IFERROR(INDEX(NoSettings_v3!$C$2:$AH$4612,MATCH('EPS 3.1.3'!$B169,NoSettings_v3!$A$2:$A$4612,0),MATCH('EPS 3.1.3'!P$1,NoSettings_v3!$C$1:$AH$1,0)),"")</f>
        <v>0</v>
      </c>
      <c r="Q169" s="157">
        <f>IFERROR(INDEX(NoSettings_v3!$C$2:$AH$4612,MATCH('EPS 3.1.3'!$B169,NoSettings_v3!$A$2:$A$4612,0),MATCH('EPS 3.1.3'!Q$1,NoSettings_v3!$C$1:$AH$1,0)),"")</f>
        <v>0</v>
      </c>
      <c r="R169" s="157">
        <f>IFERROR(INDEX(NoSettings_v3!$C$2:$AH$4612,MATCH('EPS 3.1.3'!$B169,NoSettings_v3!$A$2:$A$4612,0),MATCH('EPS 3.1.3'!R$1,NoSettings_v3!$C$1:$AH$1,0)),"")</f>
        <v>0</v>
      </c>
      <c r="S169" s="157">
        <f>IFERROR(INDEX(NoSettings_v3!$C$2:$AH$4612,MATCH('EPS 3.1.3'!$B169,NoSettings_v3!$A$2:$A$4612,0),MATCH('EPS 3.1.3'!S$1,NoSettings_v3!$C$1:$AH$1,0)),"")</f>
        <v>0</v>
      </c>
      <c r="T169" s="157">
        <f>IFERROR(INDEX(NoSettings_v3!$C$2:$AH$4612,MATCH('EPS 3.1.3'!$B169,NoSettings_v3!$A$2:$A$4612,0),MATCH('EPS 3.1.3'!T$1,NoSettings_v3!$C$1:$AH$1,0)),"")</f>
        <v>0</v>
      </c>
      <c r="U169" s="157">
        <f>IFERROR(INDEX(NoSettings_v3!$C$2:$AH$4612,MATCH('EPS 3.1.3'!$B169,NoSettings_v3!$A$2:$A$4612,0),MATCH('EPS 3.1.3'!U$1,NoSettings_v3!$C$1:$AH$1,0)),"")</f>
        <v>0</v>
      </c>
      <c r="V169" s="157">
        <f>IFERROR(INDEX(NoSettings_v3!$C$2:$AH$4612,MATCH('EPS 3.1.3'!$B169,NoSettings_v3!$A$2:$A$4612,0),MATCH('EPS 3.1.3'!V$1,NoSettings_v3!$C$1:$AH$1,0)),"")</f>
        <v>0</v>
      </c>
      <c r="W169" s="157">
        <f>IFERROR(INDEX(NoSettings_v3!$C$2:$AH$4612,MATCH('EPS 3.1.3'!$B169,NoSettings_v3!$A$2:$A$4612,0),MATCH('EPS 3.1.3'!W$1,NoSettings_v3!$C$1:$AH$1,0)),"")</f>
        <v>0</v>
      </c>
      <c r="X169" s="157">
        <f>IFERROR(INDEX(NoSettings_v3!$C$2:$AH$4612,MATCH('EPS 3.1.3'!$B169,NoSettings_v3!$A$2:$A$4612,0),MATCH('EPS 3.1.3'!X$1,NoSettings_v3!$C$1:$AH$1,0)),"")</f>
        <v>0</v>
      </c>
      <c r="Y169" s="157">
        <f>IFERROR(INDEX(NoSettings_v3!$C$2:$AH$4612,MATCH('EPS 3.1.3'!$B169,NoSettings_v3!$A$2:$A$4612,0),MATCH('EPS 3.1.3'!Y$1,NoSettings_v3!$C$1:$AH$1,0)),"")</f>
        <v>0</v>
      </c>
      <c r="Z169" s="157">
        <f>IFERROR(INDEX(NoSettings_v3!$C$2:$AH$4612,MATCH('EPS 3.1.3'!$B169,NoSettings_v3!$A$2:$A$4612,0),MATCH('EPS 3.1.3'!Z$1,NoSettings_v3!$C$1:$AH$1,0)),"")</f>
        <v>0</v>
      </c>
      <c r="AA169" s="157">
        <f>IFERROR(INDEX(NoSettings_v3!$C$2:$AH$4612,MATCH('EPS 3.1.3'!$B169,NoSettings_v3!$A$2:$A$4612,0),MATCH('EPS 3.1.3'!AA$1,NoSettings_v3!$C$1:$AH$1,0)),"")</f>
        <v>0</v>
      </c>
      <c r="AB169" s="157">
        <f>IFERROR(INDEX(NoSettings_v3!$C$2:$AH$4612,MATCH('EPS 3.1.3'!$B169,NoSettings_v3!$A$2:$A$4612,0),MATCH('EPS 3.1.3'!AB$1,NoSettings_v3!$C$1:$AH$1,0)),"")</f>
        <v>0</v>
      </c>
      <c r="AC169" s="157">
        <f>IFERROR(INDEX(NoSettings_v3!$C$2:$AH$4612,MATCH('EPS 3.1.3'!$B169,NoSettings_v3!$A$2:$A$4612,0),MATCH('EPS 3.1.3'!AC$1,NoSettings_v3!$C$1:$AH$1,0)),"")</f>
        <v>0</v>
      </c>
      <c r="AD169" s="157">
        <f>IFERROR(INDEX(NoSettings_v3!$C$2:$AH$4612,MATCH('EPS 3.1.3'!$B169,NoSettings_v3!$A$2:$A$4612,0),MATCH('EPS 3.1.3'!AD$1,NoSettings_v3!$C$1:$AH$1,0)),"")</f>
        <v>0</v>
      </c>
      <c r="AE169" s="157">
        <f>IFERROR(INDEX(NoSettings_v3!$C$2:$AH$4612,MATCH('EPS 3.1.3'!$B169,NoSettings_v3!$A$2:$A$4612,0),MATCH('EPS 3.1.3'!AE$1,NoSettings_v3!$C$1:$AH$1,0)),"")</f>
        <v>0</v>
      </c>
      <c r="AF169" s="157">
        <f>IFERROR(INDEX(NoSettings_v3!$C$2:$AH$4612,MATCH('EPS 3.1.3'!$B169,NoSettings_v3!$A$2:$A$4612,0),MATCH('EPS 3.1.3'!AF$1,NoSettings_v3!$C$1:$AH$1,0)),"")</f>
        <v>0</v>
      </c>
      <c r="AG169" s="157">
        <f>IFERROR(INDEX(NoSettings_v3!$C$2:$AH$4612,MATCH('EPS 3.1.3'!$B169,NoSettings_v3!$A$2:$A$4612,0),MATCH('EPS 3.1.3'!AG$1,NoSettings_v3!$C$1:$AH$1,0)),"")</f>
        <v>0</v>
      </c>
      <c r="AH169" s="157">
        <f>IFERROR(INDEX(NoSettings_v3!$C$2:$AH$4612,MATCH('EPS 3.1.3'!$B169,NoSettings_v3!$A$2:$A$4612,0),MATCH('EPS 3.1.3'!AH$1,NoSettings_v3!$C$1:$AH$1,0)),"")</f>
        <v>0</v>
      </c>
      <c r="AI169" s="157">
        <f>IFERROR(INDEX(NoSettings_v3!$C$2:$AH$4612,MATCH('EPS 3.1.3'!$B169,NoSettings_v3!$A$2:$A$4612,0),MATCH('EPS 3.1.3'!AI$1,NoSettings_v3!$C$1:$AH$1,0)),"")</f>
        <v>0</v>
      </c>
    </row>
    <row r="170" spans="2:35" x14ac:dyDescent="0.35">
      <c r="B170" s="161" t="s">
        <v>1087</v>
      </c>
      <c r="C170" s="127" t="s">
        <v>964</v>
      </c>
      <c r="D170" s="157">
        <f>IFERROR(INDEX(NoSettings_v3!$C$2:$AH$4612,MATCH('EPS 3.1.3'!$B170,NoSettings_v3!$A$2:$A$4612,0),MATCH('EPS 3.1.3'!D$1,NoSettings_v3!$C$1:$AH$1,0)),"")</f>
        <v>0</v>
      </c>
      <c r="E170" s="157">
        <f>IFERROR(INDEX(NoSettings_v3!$C$2:$AH$4612,MATCH('EPS 3.1.3'!$B170,NoSettings_v3!$A$2:$A$4612,0),MATCH('EPS 3.1.3'!E$1,NoSettings_v3!$C$1:$AH$1,0)),"")</f>
        <v>0</v>
      </c>
      <c r="F170" s="157">
        <f>IFERROR(INDEX(NoSettings_v3!$C$2:$AH$4612,MATCH('EPS 3.1.3'!$B170,NoSettings_v3!$A$2:$A$4612,0),MATCH('EPS 3.1.3'!F$1,NoSettings_v3!$C$1:$AH$1,0)),"")</f>
        <v>0</v>
      </c>
      <c r="G170" s="157">
        <f>IFERROR(INDEX(NoSettings_v3!$C$2:$AH$4612,MATCH('EPS 3.1.3'!$B170,NoSettings_v3!$A$2:$A$4612,0),MATCH('EPS 3.1.3'!G$1,NoSettings_v3!$C$1:$AH$1,0)),"")</f>
        <v>0</v>
      </c>
      <c r="H170" s="157">
        <f>IFERROR(INDEX(NoSettings_v3!$C$2:$AH$4612,MATCH('EPS 3.1.3'!$B170,NoSettings_v3!$A$2:$A$4612,0),MATCH('EPS 3.1.3'!H$1,NoSettings_v3!$C$1:$AH$1,0)),"")</f>
        <v>0</v>
      </c>
      <c r="I170" s="157">
        <f>IFERROR(INDEX(NoSettings_v3!$C$2:$AH$4612,MATCH('EPS 3.1.3'!$B170,NoSettings_v3!$A$2:$A$4612,0),MATCH('EPS 3.1.3'!I$1,NoSettings_v3!$C$1:$AH$1,0)),"")</f>
        <v>0</v>
      </c>
      <c r="J170" s="157">
        <f>IFERROR(INDEX(NoSettings_v3!$C$2:$AH$4612,MATCH('EPS 3.1.3'!$B170,NoSettings_v3!$A$2:$A$4612,0),MATCH('EPS 3.1.3'!J$1,NoSettings_v3!$C$1:$AH$1,0)),"")</f>
        <v>0</v>
      </c>
      <c r="K170" s="157">
        <f>IFERROR(INDEX(NoSettings_v3!$C$2:$AH$4612,MATCH('EPS 3.1.3'!$B170,NoSettings_v3!$A$2:$A$4612,0),MATCH('EPS 3.1.3'!K$1,NoSettings_v3!$C$1:$AH$1,0)),"")</f>
        <v>0</v>
      </c>
      <c r="L170" s="157">
        <f>IFERROR(INDEX(NoSettings_v3!$C$2:$AH$4612,MATCH('EPS 3.1.3'!$B170,NoSettings_v3!$A$2:$A$4612,0),MATCH('EPS 3.1.3'!L$1,NoSettings_v3!$C$1:$AH$1,0)),"")</f>
        <v>0</v>
      </c>
      <c r="M170" s="157">
        <f>IFERROR(INDEX(NoSettings_v3!$C$2:$AH$4612,MATCH('EPS 3.1.3'!$B170,NoSettings_v3!$A$2:$A$4612,0),MATCH('EPS 3.1.3'!M$1,NoSettings_v3!$C$1:$AH$1,0)),"")</f>
        <v>0</v>
      </c>
      <c r="N170" s="157">
        <f>IFERROR(INDEX(NoSettings_v3!$C$2:$AH$4612,MATCH('EPS 3.1.3'!$B170,NoSettings_v3!$A$2:$A$4612,0),MATCH('EPS 3.1.3'!N$1,NoSettings_v3!$C$1:$AH$1,0)),"")</f>
        <v>0</v>
      </c>
      <c r="O170" s="157">
        <f>IFERROR(INDEX(NoSettings_v3!$C$2:$AH$4612,MATCH('EPS 3.1.3'!$B170,NoSettings_v3!$A$2:$A$4612,0),MATCH('EPS 3.1.3'!O$1,NoSettings_v3!$C$1:$AH$1,0)),"")</f>
        <v>0</v>
      </c>
      <c r="P170" s="157">
        <f>IFERROR(INDEX(NoSettings_v3!$C$2:$AH$4612,MATCH('EPS 3.1.3'!$B170,NoSettings_v3!$A$2:$A$4612,0),MATCH('EPS 3.1.3'!P$1,NoSettings_v3!$C$1:$AH$1,0)),"")</f>
        <v>0</v>
      </c>
      <c r="Q170" s="157">
        <f>IFERROR(INDEX(NoSettings_v3!$C$2:$AH$4612,MATCH('EPS 3.1.3'!$B170,NoSettings_v3!$A$2:$A$4612,0),MATCH('EPS 3.1.3'!Q$1,NoSettings_v3!$C$1:$AH$1,0)),"")</f>
        <v>0</v>
      </c>
      <c r="R170" s="157">
        <f>IFERROR(INDEX(NoSettings_v3!$C$2:$AH$4612,MATCH('EPS 3.1.3'!$B170,NoSettings_v3!$A$2:$A$4612,0),MATCH('EPS 3.1.3'!R$1,NoSettings_v3!$C$1:$AH$1,0)),"")</f>
        <v>0</v>
      </c>
      <c r="S170" s="157">
        <f>IFERROR(INDEX(NoSettings_v3!$C$2:$AH$4612,MATCH('EPS 3.1.3'!$B170,NoSettings_v3!$A$2:$A$4612,0),MATCH('EPS 3.1.3'!S$1,NoSettings_v3!$C$1:$AH$1,0)),"")</f>
        <v>0</v>
      </c>
      <c r="T170" s="157">
        <f>IFERROR(INDEX(NoSettings_v3!$C$2:$AH$4612,MATCH('EPS 3.1.3'!$B170,NoSettings_v3!$A$2:$A$4612,0),MATCH('EPS 3.1.3'!T$1,NoSettings_v3!$C$1:$AH$1,0)),"")</f>
        <v>0</v>
      </c>
      <c r="U170" s="157">
        <f>IFERROR(INDEX(NoSettings_v3!$C$2:$AH$4612,MATCH('EPS 3.1.3'!$B170,NoSettings_v3!$A$2:$A$4612,0),MATCH('EPS 3.1.3'!U$1,NoSettings_v3!$C$1:$AH$1,0)),"")</f>
        <v>0</v>
      </c>
      <c r="V170" s="157">
        <f>IFERROR(INDEX(NoSettings_v3!$C$2:$AH$4612,MATCH('EPS 3.1.3'!$B170,NoSettings_v3!$A$2:$A$4612,0),MATCH('EPS 3.1.3'!V$1,NoSettings_v3!$C$1:$AH$1,0)),"")</f>
        <v>0</v>
      </c>
      <c r="W170" s="157">
        <f>IFERROR(INDEX(NoSettings_v3!$C$2:$AH$4612,MATCH('EPS 3.1.3'!$B170,NoSettings_v3!$A$2:$A$4612,0),MATCH('EPS 3.1.3'!W$1,NoSettings_v3!$C$1:$AH$1,0)),"")</f>
        <v>0</v>
      </c>
      <c r="X170" s="157">
        <f>IFERROR(INDEX(NoSettings_v3!$C$2:$AH$4612,MATCH('EPS 3.1.3'!$B170,NoSettings_v3!$A$2:$A$4612,0),MATCH('EPS 3.1.3'!X$1,NoSettings_v3!$C$1:$AH$1,0)),"")</f>
        <v>0</v>
      </c>
      <c r="Y170" s="157">
        <f>IFERROR(INDEX(NoSettings_v3!$C$2:$AH$4612,MATCH('EPS 3.1.3'!$B170,NoSettings_v3!$A$2:$A$4612,0),MATCH('EPS 3.1.3'!Y$1,NoSettings_v3!$C$1:$AH$1,0)),"")</f>
        <v>0</v>
      </c>
      <c r="Z170" s="157">
        <f>IFERROR(INDEX(NoSettings_v3!$C$2:$AH$4612,MATCH('EPS 3.1.3'!$B170,NoSettings_v3!$A$2:$A$4612,0),MATCH('EPS 3.1.3'!Z$1,NoSettings_v3!$C$1:$AH$1,0)),"")</f>
        <v>0</v>
      </c>
      <c r="AA170" s="157">
        <f>IFERROR(INDEX(NoSettings_v3!$C$2:$AH$4612,MATCH('EPS 3.1.3'!$B170,NoSettings_v3!$A$2:$A$4612,0),MATCH('EPS 3.1.3'!AA$1,NoSettings_v3!$C$1:$AH$1,0)),"")</f>
        <v>0</v>
      </c>
      <c r="AB170" s="157">
        <f>IFERROR(INDEX(NoSettings_v3!$C$2:$AH$4612,MATCH('EPS 3.1.3'!$B170,NoSettings_v3!$A$2:$A$4612,0),MATCH('EPS 3.1.3'!AB$1,NoSettings_v3!$C$1:$AH$1,0)),"")</f>
        <v>0</v>
      </c>
      <c r="AC170" s="157">
        <f>IFERROR(INDEX(NoSettings_v3!$C$2:$AH$4612,MATCH('EPS 3.1.3'!$B170,NoSettings_v3!$A$2:$A$4612,0),MATCH('EPS 3.1.3'!AC$1,NoSettings_v3!$C$1:$AH$1,0)),"")</f>
        <v>0</v>
      </c>
      <c r="AD170" s="157">
        <f>IFERROR(INDEX(NoSettings_v3!$C$2:$AH$4612,MATCH('EPS 3.1.3'!$B170,NoSettings_v3!$A$2:$A$4612,0),MATCH('EPS 3.1.3'!AD$1,NoSettings_v3!$C$1:$AH$1,0)),"")</f>
        <v>0</v>
      </c>
      <c r="AE170" s="157">
        <f>IFERROR(INDEX(NoSettings_v3!$C$2:$AH$4612,MATCH('EPS 3.1.3'!$B170,NoSettings_v3!$A$2:$A$4612,0),MATCH('EPS 3.1.3'!AE$1,NoSettings_v3!$C$1:$AH$1,0)),"")</f>
        <v>0</v>
      </c>
      <c r="AF170" s="157">
        <f>IFERROR(INDEX(NoSettings_v3!$C$2:$AH$4612,MATCH('EPS 3.1.3'!$B170,NoSettings_v3!$A$2:$A$4612,0),MATCH('EPS 3.1.3'!AF$1,NoSettings_v3!$C$1:$AH$1,0)),"")</f>
        <v>0</v>
      </c>
      <c r="AG170" s="157">
        <f>IFERROR(INDEX(NoSettings_v3!$C$2:$AH$4612,MATCH('EPS 3.1.3'!$B170,NoSettings_v3!$A$2:$A$4612,0),MATCH('EPS 3.1.3'!AG$1,NoSettings_v3!$C$1:$AH$1,0)),"")</f>
        <v>0</v>
      </c>
      <c r="AH170" s="157">
        <f>IFERROR(INDEX(NoSettings_v3!$C$2:$AH$4612,MATCH('EPS 3.1.3'!$B170,NoSettings_v3!$A$2:$A$4612,0),MATCH('EPS 3.1.3'!AH$1,NoSettings_v3!$C$1:$AH$1,0)),"")</f>
        <v>0</v>
      </c>
      <c r="AI170" s="157">
        <f>IFERROR(INDEX(NoSettings_v3!$C$2:$AH$4612,MATCH('EPS 3.1.3'!$B170,NoSettings_v3!$A$2:$A$4612,0),MATCH('EPS 3.1.3'!AI$1,NoSettings_v3!$C$1:$AH$1,0)),"")</f>
        <v>0</v>
      </c>
    </row>
    <row r="171" spans="2:35" x14ac:dyDescent="0.35">
      <c r="B171" s="161" t="s">
        <v>1088</v>
      </c>
      <c r="C171" s="127" t="s">
        <v>964</v>
      </c>
      <c r="D171" s="157">
        <f>IFERROR(INDEX(NoSettings_v3!$C$2:$AH$4612,MATCH('EPS 3.1.3'!$B171,NoSettings_v3!$A$2:$A$4612,0),MATCH('EPS 3.1.3'!D$1,NoSettings_v3!$C$1:$AH$1,0)),"")</f>
        <v>0</v>
      </c>
      <c r="E171" s="157">
        <f>IFERROR(INDEX(NoSettings_v3!$C$2:$AH$4612,MATCH('EPS 3.1.3'!$B171,NoSettings_v3!$A$2:$A$4612,0),MATCH('EPS 3.1.3'!E$1,NoSettings_v3!$C$1:$AH$1,0)),"")</f>
        <v>0</v>
      </c>
      <c r="F171" s="157">
        <f>IFERROR(INDEX(NoSettings_v3!$C$2:$AH$4612,MATCH('EPS 3.1.3'!$B171,NoSettings_v3!$A$2:$A$4612,0),MATCH('EPS 3.1.3'!F$1,NoSettings_v3!$C$1:$AH$1,0)),"")</f>
        <v>0</v>
      </c>
      <c r="G171" s="157">
        <f>IFERROR(INDEX(NoSettings_v3!$C$2:$AH$4612,MATCH('EPS 3.1.3'!$B171,NoSettings_v3!$A$2:$A$4612,0),MATCH('EPS 3.1.3'!G$1,NoSettings_v3!$C$1:$AH$1,0)),"")</f>
        <v>0</v>
      </c>
      <c r="H171" s="157">
        <f>IFERROR(INDEX(NoSettings_v3!$C$2:$AH$4612,MATCH('EPS 3.1.3'!$B171,NoSettings_v3!$A$2:$A$4612,0),MATCH('EPS 3.1.3'!H$1,NoSettings_v3!$C$1:$AH$1,0)),"")</f>
        <v>0</v>
      </c>
      <c r="I171" s="157">
        <f>IFERROR(INDEX(NoSettings_v3!$C$2:$AH$4612,MATCH('EPS 3.1.3'!$B171,NoSettings_v3!$A$2:$A$4612,0),MATCH('EPS 3.1.3'!I$1,NoSettings_v3!$C$1:$AH$1,0)),"")</f>
        <v>0</v>
      </c>
      <c r="J171" s="157">
        <f>IFERROR(INDEX(NoSettings_v3!$C$2:$AH$4612,MATCH('EPS 3.1.3'!$B171,NoSettings_v3!$A$2:$A$4612,0),MATCH('EPS 3.1.3'!J$1,NoSettings_v3!$C$1:$AH$1,0)),"")</f>
        <v>0</v>
      </c>
      <c r="K171" s="157">
        <f>IFERROR(INDEX(NoSettings_v3!$C$2:$AH$4612,MATCH('EPS 3.1.3'!$B171,NoSettings_v3!$A$2:$A$4612,0),MATCH('EPS 3.1.3'!K$1,NoSettings_v3!$C$1:$AH$1,0)),"")</f>
        <v>0</v>
      </c>
      <c r="L171" s="157">
        <f>IFERROR(INDEX(NoSettings_v3!$C$2:$AH$4612,MATCH('EPS 3.1.3'!$B171,NoSettings_v3!$A$2:$A$4612,0),MATCH('EPS 3.1.3'!L$1,NoSettings_v3!$C$1:$AH$1,0)),"")</f>
        <v>0</v>
      </c>
      <c r="M171" s="157">
        <f>IFERROR(INDEX(NoSettings_v3!$C$2:$AH$4612,MATCH('EPS 3.1.3'!$B171,NoSettings_v3!$A$2:$A$4612,0),MATCH('EPS 3.1.3'!M$1,NoSettings_v3!$C$1:$AH$1,0)),"")</f>
        <v>0</v>
      </c>
      <c r="N171" s="157">
        <f>IFERROR(INDEX(NoSettings_v3!$C$2:$AH$4612,MATCH('EPS 3.1.3'!$B171,NoSettings_v3!$A$2:$A$4612,0),MATCH('EPS 3.1.3'!N$1,NoSettings_v3!$C$1:$AH$1,0)),"")</f>
        <v>0</v>
      </c>
      <c r="O171" s="157">
        <f>IFERROR(INDEX(NoSettings_v3!$C$2:$AH$4612,MATCH('EPS 3.1.3'!$B171,NoSettings_v3!$A$2:$A$4612,0),MATCH('EPS 3.1.3'!O$1,NoSettings_v3!$C$1:$AH$1,0)),"")</f>
        <v>0</v>
      </c>
      <c r="P171" s="157">
        <f>IFERROR(INDEX(NoSettings_v3!$C$2:$AH$4612,MATCH('EPS 3.1.3'!$B171,NoSettings_v3!$A$2:$A$4612,0),MATCH('EPS 3.1.3'!P$1,NoSettings_v3!$C$1:$AH$1,0)),"")</f>
        <v>0</v>
      </c>
      <c r="Q171" s="157">
        <f>IFERROR(INDEX(NoSettings_v3!$C$2:$AH$4612,MATCH('EPS 3.1.3'!$B171,NoSettings_v3!$A$2:$A$4612,0),MATCH('EPS 3.1.3'!Q$1,NoSettings_v3!$C$1:$AH$1,0)),"")</f>
        <v>0</v>
      </c>
      <c r="R171" s="157">
        <f>IFERROR(INDEX(NoSettings_v3!$C$2:$AH$4612,MATCH('EPS 3.1.3'!$B171,NoSettings_v3!$A$2:$A$4612,0),MATCH('EPS 3.1.3'!R$1,NoSettings_v3!$C$1:$AH$1,0)),"")</f>
        <v>0</v>
      </c>
      <c r="S171" s="157">
        <f>IFERROR(INDEX(NoSettings_v3!$C$2:$AH$4612,MATCH('EPS 3.1.3'!$B171,NoSettings_v3!$A$2:$A$4612,0),MATCH('EPS 3.1.3'!S$1,NoSettings_v3!$C$1:$AH$1,0)),"")</f>
        <v>0</v>
      </c>
      <c r="T171" s="157">
        <f>IFERROR(INDEX(NoSettings_v3!$C$2:$AH$4612,MATCH('EPS 3.1.3'!$B171,NoSettings_v3!$A$2:$A$4612,0),MATCH('EPS 3.1.3'!T$1,NoSettings_v3!$C$1:$AH$1,0)),"")</f>
        <v>0</v>
      </c>
      <c r="U171" s="157">
        <f>IFERROR(INDEX(NoSettings_v3!$C$2:$AH$4612,MATCH('EPS 3.1.3'!$B171,NoSettings_v3!$A$2:$A$4612,0),MATCH('EPS 3.1.3'!U$1,NoSettings_v3!$C$1:$AH$1,0)),"")</f>
        <v>0</v>
      </c>
      <c r="V171" s="157">
        <f>IFERROR(INDEX(NoSettings_v3!$C$2:$AH$4612,MATCH('EPS 3.1.3'!$B171,NoSettings_v3!$A$2:$A$4612,0),MATCH('EPS 3.1.3'!V$1,NoSettings_v3!$C$1:$AH$1,0)),"")</f>
        <v>0</v>
      </c>
      <c r="W171" s="157">
        <f>IFERROR(INDEX(NoSettings_v3!$C$2:$AH$4612,MATCH('EPS 3.1.3'!$B171,NoSettings_v3!$A$2:$A$4612,0),MATCH('EPS 3.1.3'!W$1,NoSettings_v3!$C$1:$AH$1,0)),"")</f>
        <v>0</v>
      </c>
      <c r="X171" s="157">
        <f>IFERROR(INDEX(NoSettings_v3!$C$2:$AH$4612,MATCH('EPS 3.1.3'!$B171,NoSettings_v3!$A$2:$A$4612,0),MATCH('EPS 3.1.3'!X$1,NoSettings_v3!$C$1:$AH$1,0)),"")</f>
        <v>0</v>
      </c>
      <c r="Y171" s="157">
        <f>IFERROR(INDEX(NoSettings_v3!$C$2:$AH$4612,MATCH('EPS 3.1.3'!$B171,NoSettings_v3!$A$2:$A$4612,0),MATCH('EPS 3.1.3'!Y$1,NoSettings_v3!$C$1:$AH$1,0)),"")</f>
        <v>0</v>
      </c>
      <c r="Z171" s="157">
        <f>IFERROR(INDEX(NoSettings_v3!$C$2:$AH$4612,MATCH('EPS 3.1.3'!$B171,NoSettings_v3!$A$2:$A$4612,0),MATCH('EPS 3.1.3'!Z$1,NoSettings_v3!$C$1:$AH$1,0)),"")</f>
        <v>0</v>
      </c>
      <c r="AA171" s="157">
        <f>IFERROR(INDEX(NoSettings_v3!$C$2:$AH$4612,MATCH('EPS 3.1.3'!$B171,NoSettings_v3!$A$2:$A$4612,0),MATCH('EPS 3.1.3'!AA$1,NoSettings_v3!$C$1:$AH$1,0)),"")</f>
        <v>0</v>
      </c>
      <c r="AB171" s="157">
        <f>IFERROR(INDEX(NoSettings_v3!$C$2:$AH$4612,MATCH('EPS 3.1.3'!$B171,NoSettings_v3!$A$2:$A$4612,0),MATCH('EPS 3.1.3'!AB$1,NoSettings_v3!$C$1:$AH$1,0)),"")</f>
        <v>0</v>
      </c>
      <c r="AC171" s="157">
        <f>IFERROR(INDEX(NoSettings_v3!$C$2:$AH$4612,MATCH('EPS 3.1.3'!$B171,NoSettings_v3!$A$2:$A$4612,0),MATCH('EPS 3.1.3'!AC$1,NoSettings_v3!$C$1:$AH$1,0)),"")</f>
        <v>0</v>
      </c>
      <c r="AD171" s="157">
        <f>IFERROR(INDEX(NoSettings_v3!$C$2:$AH$4612,MATCH('EPS 3.1.3'!$B171,NoSettings_v3!$A$2:$A$4612,0),MATCH('EPS 3.1.3'!AD$1,NoSettings_v3!$C$1:$AH$1,0)),"")</f>
        <v>0</v>
      </c>
      <c r="AE171" s="157">
        <f>IFERROR(INDEX(NoSettings_v3!$C$2:$AH$4612,MATCH('EPS 3.1.3'!$B171,NoSettings_v3!$A$2:$A$4612,0),MATCH('EPS 3.1.3'!AE$1,NoSettings_v3!$C$1:$AH$1,0)),"")</f>
        <v>0</v>
      </c>
      <c r="AF171" s="157">
        <f>IFERROR(INDEX(NoSettings_v3!$C$2:$AH$4612,MATCH('EPS 3.1.3'!$B171,NoSettings_v3!$A$2:$A$4612,0),MATCH('EPS 3.1.3'!AF$1,NoSettings_v3!$C$1:$AH$1,0)),"")</f>
        <v>0</v>
      </c>
      <c r="AG171" s="157">
        <f>IFERROR(INDEX(NoSettings_v3!$C$2:$AH$4612,MATCH('EPS 3.1.3'!$B171,NoSettings_v3!$A$2:$A$4612,0),MATCH('EPS 3.1.3'!AG$1,NoSettings_v3!$C$1:$AH$1,0)),"")</f>
        <v>0</v>
      </c>
      <c r="AH171" s="157">
        <f>IFERROR(INDEX(NoSettings_v3!$C$2:$AH$4612,MATCH('EPS 3.1.3'!$B171,NoSettings_v3!$A$2:$A$4612,0),MATCH('EPS 3.1.3'!AH$1,NoSettings_v3!$C$1:$AH$1,0)),"")</f>
        <v>0</v>
      </c>
      <c r="AI171" s="157">
        <f>IFERROR(INDEX(NoSettings_v3!$C$2:$AH$4612,MATCH('EPS 3.1.3'!$B171,NoSettings_v3!$A$2:$A$4612,0),MATCH('EPS 3.1.3'!AI$1,NoSettings_v3!$C$1:$AH$1,0)),"")</f>
        <v>0</v>
      </c>
    </row>
    <row r="172" spans="2:35" x14ac:dyDescent="0.35">
      <c r="B172" s="161" t="s">
        <v>466</v>
      </c>
      <c r="C172" s="127" t="s">
        <v>964</v>
      </c>
      <c r="D172" s="157">
        <f>IFERROR(INDEX(NoSettings_v3!$C$2:$AH$4612,MATCH('EPS 3.1.3'!$B172,NoSettings_v3!$A$2:$A$4612,0),MATCH('EPS 3.1.3'!D$1,NoSettings_v3!$C$1:$AH$1,0)),"")</f>
        <v>0</v>
      </c>
      <c r="E172" s="157">
        <f>IFERROR(INDEX(NoSettings_v3!$C$2:$AH$4612,MATCH('EPS 3.1.3'!$B172,NoSettings_v3!$A$2:$A$4612,0),MATCH('EPS 3.1.3'!E$1,NoSettings_v3!$C$1:$AH$1,0)),"")</f>
        <v>0</v>
      </c>
      <c r="F172" s="157">
        <f>IFERROR(INDEX(NoSettings_v3!$C$2:$AH$4612,MATCH('EPS 3.1.3'!$B172,NoSettings_v3!$A$2:$A$4612,0),MATCH('EPS 3.1.3'!F$1,NoSettings_v3!$C$1:$AH$1,0)),"")</f>
        <v>0</v>
      </c>
      <c r="G172" s="157">
        <f>IFERROR(INDEX(NoSettings_v3!$C$2:$AH$4612,MATCH('EPS 3.1.3'!$B172,NoSettings_v3!$A$2:$A$4612,0),MATCH('EPS 3.1.3'!G$1,NoSettings_v3!$C$1:$AH$1,0)),"")</f>
        <v>0</v>
      </c>
      <c r="H172" s="157">
        <f>IFERROR(INDEX(NoSettings_v3!$C$2:$AH$4612,MATCH('EPS 3.1.3'!$B172,NoSettings_v3!$A$2:$A$4612,0),MATCH('EPS 3.1.3'!H$1,NoSettings_v3!$C$1:$AH$1,0)),"")</f>
        <v>0</v>
      </c>
      <c r="I172" s="157">
        <f>IFERROR(INDEX(NoSettings_v3!$C$2:$AH$4612,MATCH('EPS 3.1.3'!$B172,NoSettings_v3!$A$2:$A$4612,0),MATCH('EPS 3.1.3'!I$1,NoSettings_v3!$C$1:$AH$1,0)),"")</f>
        <v>0</v>
      </c>
      <c r="J172" s="157">
        <f>IFERROR(INDEX(NoSettings_v3!$C$2:$AH$4612,MATCH('EPS 3.1.3'!$B172,NoSettings_v3!$A$2:$A$4612,0),MATCH('EPS 3.1.3'!J$1,NoSettings_v3!$C$1:$AH$1,0)),"")</f>
        <v>0</v>
      </c>
      <c r="K172" s="157">
        <f>IFERROR(INDEX(NoSettings_v3!$C$2:$AH$4612,MATCH('EPS 3.1.3'!$B172,NoSettings_v3!$A$2:$A$4612,0),MATCH('EPS 3.1.3'!K$1,NoSettings_v3!$C$1:$AH$1,0)),"")</f>
        <v>0</v>
      </c>
      <c r="L172" s="157">
        <f>IFERROR(INDEX(NoSettings_v3!$C$2:$AH$4612,MATCH('EPS 3.1.3'!$B172,NoSettings_v3!$A$2:$A$4612,0),MATCH('EPS 3.1.3'!L$1,NoSettings_v3!$C$1:$AH$1,0)),"")</f>
        <v>0</v>
      </c>
      <c r="M172" s="157">
        <f>IFERROR(INDEX(NoSettings_v3!$C$2:$AH$4612,MATCH('EPS 3.1.3'!$B172,NoSettings_v3!$A$2:$A$4612,0),MATCH('EPS 3.1.3'!M$1,NoSettings_v3!$C$1:$AH$1,0)),"")</f>
        <v>0</v>
      </c>
      <c r="N172" s="157">
        <f>IFERROR(INDEX(NoSettings_v3!$C$2:$AH$4612,MATCH('EPS 3.1.3'!$B172,NoSettings_v3!$A$2:$A$4612,0),MATCH('EPS 3.1.3'!N$1,NoSettings_v3!$C$1:$AH$1,0)),"")</f>
        <v>0</v>
      </c>
      <c r="O172" s="157">
        <f>IFERROR(INDEX(NoSettings_v3!$C$2:$AH$4612,MATCH('EPS 3.1.3'!$B172,NoSettings_v3!$A$2:$A$4612,0),MATCH('EPS 3.1.3'!O$1,NoSettings_v3!$C$1:$AH$1,0)),"")</f>
        <v>0</v>
      </c>
      <c r="P172" s="157">
        <f>IFERROR(INDEX(NoSettings_v3!$C$2:$AH$4612,MATCH('EPS 3.1.3'!$B172,NoSettings_v3!$A$2:$A$4612,0),MATCH('EPS 3.1.3'!P$1,NoSettings_v3!$C$1:$AH$1,0)),"")</f>
        <v>0</v>
      </c>
      <c r="Q172" s="157">
        <f>IFERROR(INDEX(NoSettings_v3!$C$2:$AH$4612,MATCH('EPS 3.1.3'!$B172,NoSettings_v3!$A$2:$A$4612,0),MATCH('EPS 3.1.3'!Q$1,NoSettings_v3!$C$1:$AH$1,0)),"")</f>
        <v>0</v>
      </c>
      <c r="R172" s="157">
        <f>IFERROR(INDEX(NoSettings_v3!$C$2:$AH$4612,MATCH('EPS 3.1.3'!$B172,NoSettings_v3!$A$2:$A$4612,0),MATCH('EPS 3.1.3'!R$1,NoSettings_v3!$C$1:$AH$1,0)),"")</f>
        <v>0</v>
      </c>
      <c r="S172" s="157">
        <f>IFERROR(INDEX(NoSettings_v3!$C$2:$AH$4612,MATCH('EPS 3.1.3'!$B172,NoSettings_v3!$A$2:$A$4612,0),MATCH('EPS 3.1.3'!S$1,NoSettings_v3!$C$1:$AH$1,0)),"")</f>
        <v>0</v>
      </c>
      <c r="T172" s="157">
        <f>IFERROR(INDEX(NoSettings_v3!$C$2:$AH$4612,MATCH('EPS 3.1.3'!$B172,NoSettings_v3!$A$2:$A$4612,0),MATCH('EPS 3.1.3'!T$1,NoSettings_v3!$C$1:$AH$1,0)),"")</f>
        <v>0</v>
      </c>
      <c r="U172" s="157">
        <f>IFERROR(INDEX(NoSettings_v3!$C$2:$AH$4612,MATCH('EPS 3.1.3'!$B172,NoSettings_v3!$A$2:$A$4612,0),MATCH('EPS 3.1.3'!U$1,NoSettings_v3!$C$1:$AH$1,0)),"")</f>
        <v>0</v>
      </c>
      <c r="V172" s="157">
        <f>IFERROR(INDEX(NoSettings_v3!$C$2:$AH$4612,MATCH('EPS 3.1.3'!$B172,NoSettings_v3!$A$2:$A$4612,0),MATCH('EPS 3.1.3'!V$1,NoSettings_v3!$C$1:$AH$1,0)),"")</f>
        <v>0</v>
      </c>
      <c r="W172" s="157">
        <f>IFERROR(INDEX(NoSettings_v3!$C$2:$AH$4612,MATCH('EPS 3.1.3'!$B172,NoSettings_v3!$A$2:$A$4612,0),MATCH('EPS 3.1.3'!W$1,NoSettings_v3!$C$1:$AH$1,0)),"")</f>
        <v>0</v>
      </c>
      <c r="X172" s="157">
        <f>IFERROR(INDEX(NoSettings_v3!$C$2:$AH$4612,MATCH('EPS 3.1.3'!$B172,NoSettings_v3!$A$2:$A$4612,0),MATCH('EPS 3.1.3'!X$1,NoSettings_v3!$C$1:$AH$1,0)),"")</f>
        <v>0</v>
      </c>
      <c r="Y172" s="157">
        <f>IFERROR(INDEX(NoSettings_v3!$C$2:$AH$4612,MATCH('EPS 3.1.3'!$B172,NoSettings_v3!$A$2:$A$4612,0),MATCH('EPS 3.1.3'!Y$1,NoSettings_v3!$C$1:$AH$1,0)),"")</f>
        <v>0</v>
      </c>
      <c r="Z172" s="157">
        <f>IFERROR(INDEX(NoSettings_v3!$C$2:$AH$4612,MATCH('EPS 3.1.3'!$B172,NoSettings_v3!$A$2:$A$4612,0),MATCH('EPS 3.1.3'!Z$1,NoSettings_v3!$C$1:$AH$1,0)),"")</f>
        <v>0</v>
      </c>
      <c r="AA172" s="157">
        <f>IFERROR(INDEX(NoSettings_v3!$C$2:$AH$4612,MATCH('EPS 3.1.3'!$B172,NoSettings_v3!$A$2:$A$4612,0),MATCH('EPS 3.1.3'!AA$1,NoSettings_v3!$C$1:$AH$1,0)),"")</f>
        <v>0</v>
      </c>
      <c r="AB172" s="157">
        <f>IFERROR(INDEX(NoSettings_v3!$C$2:$AH$4612,MATCH('EPS 3.1.3'!$B172,NoSettings_v3!$A$2:$A$4612,0),MATCH('EPS 3.1.3'!AB$1,NoSettings_v3!$C$1:$AH$1,0)),"")</f>
        <v>0</v>
      </c>
      <c r="AC172" s="157">
        <f>IFERROR(INDEX(NoSettings_v3!$C$2:$AH$4612,MATCH('EPS 3.1.3'!$B172,NoSettings_v3!$A$2:$A$4612,0),MATCH('EPS 3.1.3'!AC$1,NoSettings_v3!$C$1:$AH$1,0)),"")</f>
        <v>0</v>
      </c>
      <c r="AD172" s="157">
        <f>IFERROR(INDEX(NoSettings_v3!$C$2:$AH$4612,MATCH('EPS 3.1.3'!$B172,NoSettings_v3!$A$2:$A$4612,0),MATCH('EPS 3.1.3'!AD$1,NoSettings_v3!$C$1:$AH$1,0)),"")</f>
        <v>0</v>
      </c>
      <c r="AE172" s="157">
        <f>IFERROR(INDEX(NoSettings_v3!$C$2:$AH$4612,MATCH('EPS 3.1.3'!$B172,NoSettings_v3!$A$2:$A$4612,0),MATCH('EPS 3.1.3'!AE$1,NoSettings_v3!$C$1:$AH$1,0)),"")</f>
        <v>0</v>
      </c>
      <c r="AF172" s="157">
        <f>IFERROR(INDEX(NoSettings_v3!$C$2:$AH$4612,MATCH('EPS 3.1.3'!$B172,NoSettings_v3!$A$2:$A$4612,0),MATCH('EPS 3.1.3'!AF$1,NoSettings_v3!$C$1:$AH$1,0)),"")</f>
        <v>0</v>
      </c>
      <c r="AG172" s="157">
        <f>IFERROR(INDEX(NoSettings_v3!$C$2:$AH$4612,MATCH('EPS 3.1.3'!$B172,NoSettings_v3!$A$2:$A$4612,0),MATCH('EPS 3.1.3'!AG$1,NoSettings_v3!$C$1:$AH$1,0)),"")</f>
        <v>0</v>
      </c>
      <c r="AH172" s="157">
        <f>IFERROR(INDEX(NoSettings_v3!$C$2:$AH$4612,MATCH('EPS 3.1.3'!$B172,NoSettings_v3!$A$2:$A$4612,0),MATCH('EPS 3.1.3'!AH$1,NoSettings_v3!$C$1:$AH$1,0)),"")</f>
        <v>0</v>
      </c>
      <c r="AI172" s="157">
        <f>IFERROR(INDEX(NoSettings_v3!$C$2:$AH$4612,MATCH('EPS 3.1.3'!$B172,NoSettings_v3!$A$2:$A$4612,0),MATCH('EPS 3.1.3'!AI$1,NoSettings_v3!$C$1:$AH$1,0)),"")</f>
        <v>0</v>
      </c>
    </row>
    <row r="173" spans="2:35" x14ac:dyDescent="0.35">
      <c r="B173" s="161" t="s">
        <v>467</v>
      </c>
      <c r="C173" s="127" t="s">
        <v>964</v>
      </c>
      <c r="D173" s="157">
        <f>IFERROR(INDEX(NoSettings_v3!$C$2:$AH$4612,MATCH('EPS 3.1.3'!$B173,NoSettings_v3!$A$2:$A$4612,0),MATCH('EPS 3.1.3'!D$1,NoSettings_v3!$C$1:$AH$1,0)),"")</f>
        <v>0</v>
      </c>
      <c r="E173" s="157">
        <f>IFERROR(INDEX(NoSettings_v3!$C$2:$AH$4612,MATCH('EPS 3.1.3'!$B173,NoSettings_v3!$A$2:$A$4612,0),MATCH('EPS 3.1.3'!E$1,NoSettings_v3!$C$1:$AH$1,0)),"")</f>
        <v>0</v>
      </c>
      <c r="F173" s="157">
        <f>IFERROR(INDEX(NoSettings_v3!$C$2:$AH$4612,MATCH('EPS 3.1.3'!$B173,NoSettings_v3!$A$2:$A$4612,0),MATCH('EPS 3.1.3'!F$1,NoSettings_v3!$C$1:$AH$1,0)),"")</f>
        <v>0</v>
      </c>
      <c r="G173" s="157">
        <f>IFERROR(INDEX(NoSettings_v3!$C$2:$AH$4612,MATCH('EPS 3.1.3'!$B173,NoSettings_v3!$A$2:$A$4612,0),MATCH('EPS 3.1.3'!G$1,NoSettings_v3!$C$1:$AH$1,0)),"")</f>
        <v>0</v>
      </c>
      <c r="H173" s="157">
        <f>IFERROR(INDEX(NoSettings_v3!$C$2:$AH$4612,MATCH('EPS 3.1.3'!$B173,NoSettings_v3!$A$2:$A$4612,0),MATCH('EPS 3.1.3'!H$1,NoSettings_v3!$C$1:$AH$1,0)),"")</f>
        <v>0</v>
      </c>
      <c r="I173" s="157">
        <f>IFERROR(INDEX(NoSettings_v3!$C$2:$AH$4612,MATCH('EPS 3.1.3'!$B173,NoSettings_v3!$A$2:$A$4612,0),MATCH('EPS 3.1.3'!I$1,NoSettings_v3!$C$1:$AH$1,0)),"")</f>
        <v>0</v>
      </c>
      <c r="J173" s="157">
        <f>IFERROR(INDEX(NoSettings_v3!$C$2:$AH$4612,MATCH('EPS 3.1.3'!$B173,NoSettings_v3!$A$2:$A$4612,0),MATCH('EPS 3.1.3'!J$1,NoSettings_v3!$C$1:$AH$1,0)),"")</f>
        <v>0</v>
      </c>
      <c r="K173" s="157">
        <f>IFERROR(INDEX(NoSettings_v3!$C$2:$AH$4612,MATCH('EPS 3.1.3'!$B173,NoSettings_v3!$A$2:$A$4612,0),MATCH('EPS 3.1.3'!K$1,NoSettings_v3!$C$1:$AH$1,0)),"")</f>
        <v>0</v>
      </c>
      <c r="L173" s="157">
        <f>IFERROR(INDEX(NoSettings_v3!$C$2:$AH$4612,MATCH('EPS 3.1.3'!$B173,NoSettings_v3!$A$2:$A$4612,0),MATCH('EPS 3.1.3'!L$1,NoSettings_v3!$C$1:$AH$1,0)),"")</f>
        <v>0</v>
      </c>
      <c r="M173" s="157">
        <f>IFERROR(INDEX(NoSettings_v3!$C$2:$AH$4612,MATCH('EPS 3.1.3'!$B173,NoSettings_v3!$A$2:$A$4612,0),MATCH('EPS 3.1.3'!M$1,NoSettings_v3!$C$1:$AH$1,0)),"")</f>
        <v>0</v>
      </c>
      <c r="N173" s="157">
        <f>IFERROR(INDEX(NoSettings_v3!$C$2:$AH$4612,MATCH('EPS 3.1.3'!$B173,NoSettings_v3!$A$2:$A$4612,0),MATCH('EPS 3.1.3'!N$1,NoSettings_v3!$C$1:$AH$1,0)),"")</f>
        <v>0</v>
      </c>
      <c r="O173" s="157">
        <f>IFERROR(INDEX(NoSettings_v3!$C$2:$AH$4612,MATCH('EPS 3.1.3'!$B173,NoSettings_v3!$A$2:$A$4612,0),MATCH('EPS 3.1.3'!O$1,NoSettings_v3!$C$1:$AH$1,0)),"")</f>
        <v>0</v>
      </c>
      <c r="P173" s="157">
        <f>IFERROR(INDEX(NoSettings_v3!$C$2:$AH$4612,MATCH('EPS 3.1.3'!$B173,NoSettings_v3!$A$2:$A$4612,0),MATCH('EPS 3.1.3'!P$1,NoSettings_v3!$C$1:$AH$1,0)),"")</f>
        <v>0</v>
      </c>
      <c r="Q173" s="157">
        <f>IFERROR(INDEX(NoSettings_v3!$C$2:$AH$4612,MATCH('EPS 3.1.3'!$B173,NoSettings_v3!$A$2:$A$4612,0),MATCH('EPS 3.1.3'!Q$1,NoSettings_v3!$C$1:$AH$1,0)),"")</f>
        <v>0</v>
      </c>
      <c r="R173" s="157">
        <f>IFERROR(INDEX(NoSettings_v3!$C$2:$AH$4612,MATCH('EPS 3.1.3'!$B173,NoSettings_v3!$A$2:$A$4612,0),MATCH('EPS 3.1.3'!R$1,NoSettings_v3!$C$1:$AH$1,0)),"")</f>
        <v>0</v>
      </c>
      <c r="S173" s="157">
        <f>IFERROR(INDEX(NoSettings_v3!$C$2:$AH$4612,MATCH('EPS 3.1.3'!$B173,NoSettings_v3!$A$2:$A$4612,0),MATCH('EPS 3.1.3'!S$1,NoSettings_v3!$C$1:$AH$1,0)),"")</f>
        <v>0</v>
      </c>
      <c r="T173" s="157">
        <f>IFERROR(INDEX(NoSettings_v3!$C$2:$AH$4612,MATCH('EPS 3.1.3'!$B173,NoSettings_v3!$A$2:$A$4612,0),MATCH('EPS 3.1.3'!T$1,NoSettings_v3!$C$1:$AH$1,0)),"")</f>
        <v>0</v>
      </c>
      <c r="U173" s="157">
        <f>IFERROR(INDEX(NoSettings_v3!$C$2:$AH$4612,MATCH('EPS 3.1.3'!$B173,NoSettings_v3!$A$2:$A$4612,0),MATCH('EPS 3.1.3'!U$1,NoSettings_v3!$C$1:$AH$1,0)),"")</f>
        <v>0</v>
      </c>
      <c r="V173" s="157">
        <f>IFERROR(INDEX(NoSettings_v3!$C$2:$AH$4612,MATCH('EPS 3.1.3'!$B173,NoSettings_v3!$A$2:$A$4612,0),MATCH('EPS 3.1.3'!V$1,NoSettings_v3!$C$1:$AH$1,0)),"")</f>
        <v>0</v>
      </c>
      <c r="W173" s="157">
        <f>IFERROR(INDEX(NoSettings_v3!$C$2:$AH$4612,MATCH('EPS 3.1.3'!$B173,NoSettings_v3!$A$2:$A$4612,0),MATCH('EPS 3.1.3'!W$1,NoSettings_v3!$C$1:$AH$1,0)),"")</f>
        <v>0</v>
      </c>
      <c r="X173" s="157">
        <f>IFERROR(INDEX(NoSettings_v3!$C$2:$AH$4612,MATCH('EPS 3.1.3'!$B173,NoSettings_v3!$A$2:$A$4612,0),MATCH('EPS 3.1.3'!X$1,NoSettings_v3!$C$1:$AH$1,0)),"")</f>
        <v>0</v>
      </c>
      <c r="Y173" s="157">
        <f>IFERROR(INDEX(NoSettings_v3!$C$2:$AH$4612,MATCH('EPS 3.1.3'!$B173,NoSettings_v3!$A$2:$A$4612,0),MATCH('EPS 3.1.3'!Y$1,NoSettings_v3!$C$1:$AH$1,0)),"")</f>
        <v>0</v>
      </c>
      <c r="Z173" s="157">
        <f>IFERROR(INDEX(NoSettings_v3!$C$2:$AH$4612,MATCH('EPS 3.1.3'!$B173,NoSettings_v3!$A$2:$A$4612,0),MATCH('EPS 3.1.3'!Z$1,NoSettings_v3!$C$1:$AH$1,0)),"")</f>
        <v>0</v>
      </c>
      <c r="AA173" s="157">
        <f>IFERROR(INDEX(NoSettings_v3!$C$2:$AH$4612,MATCH('EPS 3.1.3'!$B173,NoSettings_v3!$A$2:$A$4612,0),MATCH('EPS 3.1.3'!AA$1,NoSettings_v3!$C$1:$AH$1,0)),"")</f>
        <v>0</v>
      </c>
      <c r="AB173" s="157">
        <f>IFERROR(INDEX(NoSettings_v3!$C$2:$AH$4612,MATCH('EPS 3.1.3'!$B173,NoSettings_v3!$A$2:$A$4612,0),MATCH('EPS 3.1.3'!AB$1,NoSettings_v3!$C$1:$AH$1,0)),"")</f>
        <v>0</v>
      </c>
      <c r="AC173" s="157">
        <f>IFERROR(INDEX(NoSettings_v3!$C$2:$AH$4612,MATCH('EPS 3.1.3'!$B173,NoSettings_v3!$A$2:$A$4612,0),MATCH('EPS 3.1.3'!AC$1,NoSettings_v3!$C$1:$AH$1,0)),"")</f>
        <v>0</v>
      </c>
      <c r="AD173" s="157">
        <f>IFERROR(INDEX(NoSettings_v3!$C$2:$AH$4612,MATCH('EPS 3.1.3'!$B173,NoSettings_v3!$A$2:$A$4612,0),MATCH('EPS 3.1.3'!AD$1,NoSettings_v3!$C$1:$AH$1,0)),"")</f>
        <v>0</v>
      </c>
      <c r="AE173" s="157">
        <f>IFERROR(INDEX(NoSettings_v3!$C$2:$AH$4612,MATCH('EPS 3.1.3'!$B173,NoSettings_v3!$A$2:$A$4612,0),MATCH('EPS 3.1.3'!AE$1,NoSettings_v3!$C$1:$AH$1,0)),"")</f>
        <v>0</v>
      </c>
      <c r="AF173" s="157">
        <f>IFERROR(INDEX(NoSettings_v3!$C$2:$AH$4612,MATCH('EPS 3.1.3'!$B173,NoSettings_v3!$A$2:$A$4612,0),MATCH('EPS 3.1.3'!AF$1,NoSettings_v3!$C$1:$AH$1,0)),"")</f>
        <v>0</v>
      </c>
      <c r="AG173" s="157">
        <f>IFERROR(INDEX(NoSettings_v3!$C$2:$AH$4612,MATCH('EPS 3.1.3'!$B173,NoSettings_v3!$A$2:$A$4612,0),MATCH('EPS 3.1.3'!AG$1,NoSettings_v3!$C$1:$AH$1,0)),"")</f>
        <v>0</v>
      </c>
      <c r="AH173" s="157">
        <f>IFERROR(INDEX(NoSettings_v3!$C$2:$AH$4612,MATCH('EPS 3.1.3'!$B173,NoSettings_v3!$A$2:$A$4612,0),MATCH('EPS 3.1.3'!AH$1,NoSettings_v3!$C$1:$AH$1,0)),"")</f>
        <v>0</v>
      </c>
      <c r="AI173" s="157">
        <f>IFERROR(INDEX(NoSettings_v3!$C$2:$AH$4612,MATCH('EPS 3.1.3'!$B173,NoSettings_v3!$A$2:$A$4612,0),MATCH('EPS 3.1.3'!AI$1,NoSettings_v3!$C$1:$AH$1,0)),"")</f>
        <v>0</v>
      </c>
    </row>
    <row r="174" spans="2:35" x14ac:dyDescent="0.35">
      <c r="B174" s="161" t="s">
        <v>468</v>
      </c>
      <c r="C174" s="127" t="s">
        <v>964</v>
      </c>
      <c r="D174" s="157">
        <f>IFERROR(INDEX(NoSettings_v3!$C$2:$AH$4612,MATCH('EPS 3.1.3'!$B174,NoSettings_v3!$A$2:$A$4612,0),MATCH('EPS 3.1.3'!D$1,NoSettings_v3!$C$1:$AH$1,0)),"")</f>
        <v>0</v>
      </c>
      <c r="E174" s="157">
        <f>IFERROR(INDEX(NoSettings_v3!$C$2:$AH$4612,MATCH('EPS 3.1.3'!$B174,NoSettings_v3!$A$2:$A$4612,0),MATCH('EPS 3.1.3'!E$1,NoSettings_v3!$C$1:$AH$1,0)),"")</f>
        <v>0</v>
      </c>
      <c r="F174" s="157">
        <f>IFERROR(INDEX(NoSettings_v3!$C$2:$AH$4612,MATCH('EPS 3.1.3'!$B174,NoSettings_v3!$A$2:$A$4612,0),MATCH('EPS 3.1.3'!F$1,NoSettings_v3!$C$1:$AH$1,0)),"")</f>
        <v>0</v>
      </c>
      <c r="G174" s="157">
        <f>IFERROR(INDEX(NoSettings_v3!$C$2:$AH$4612,MATCH('EPS 3.1.3'!$B174,NoSettings_v3!$A$2:$A$4612,0),MATCH('EPS 3.1.3'!G$1,NoSettings_v3!$C$1:$AH$1,0)),"")</f>
        <v>0</v>
      </c>
      <c r="H174" s="157">
        <f>IFERROR(INDEX(NoSettings_v3!$C$2:$AH$4612,MATCH('EPS 3.1.3'!$B174,NoSettings_v3!$A$2:$A$4612,0),MATCH('EPS 3.1.3'!H$1,NoSettings_v3!$C$1:$AH$1,0)),"")</f>
        <v>0</v>
      </c>
      <c r="I174" s="157">
        <f>IFERROR(INDEX(NoSettings_v3!$C$2:$AH$4612,MATCH('EPS 3.1.3'!$B174,NoSettings_v3!$A$2:$A$4612,0),MATCH('EPS 3.1.3'!I$1,NoSettings_v3!$C$1:$AH$1,0)),"")</f>
        <v>0</v>
      </c>
      <c r="J174" s="157">
        <f>IFERROR(INDEX(NoSettings_v3!$C$2:$AH$4612,MATCH('EPS 3.1.3'!$B174,NoSettings_v3!$A$2:$A$4612,0),MATCH('EPS 3.1.3'!J$1,NoSettings_v3!$C$1:$AH$1,0)),"")</f>
        <v>0</v>
      </c>
      <c r="K174" s="157">
        <f>IFERROR(INDEX(NoSettings_v3!$C$2:$AH$4612,MATCH('EPS 3.1.3'!$B174,NoSettings_v3!$A$2:$A$4612,0),MATCH('EPS 3.1.3'!K$1,NoSettings_v3!$C$1:$AH$1,0)),"")</f>
        <v>0</v>
      </c>
      <c r="L174" s="157">
        <f>IFERROR(INDEX(NoSettings_v3!$C$2:$AH$4612,MATCH('EPS 3.1.3'!$B174,NoSettings_v3!$A$2:$A$4612,0),MATCH('EPS 3.1.3'!L$1,NoSettings_v3!$C$1:$AH$1,0)),"")</f>
        <v>0</v>
      </c>
      <c r="M174" s="157">
        <f>IFERROR(INDEX(NoSettings_v3!$C$2:$AH$4612,MATCH('EPS 3.1.3'!$B174,NoSettings_v3!$A$2:$A$4612,0),MATCH('EPS 3.1.3'!M$1,NoSettings_v3!$C$1:$AH$1,0)),"")</f>
        <v>0</v>
      </c>
      <c r="N174" s="157">
        <f>IFERROR(INDEX(NoSettings_v3!$C$2:$AH$4612,MATCH('EPS 3.1.3'!$B174,NoSettings_v3!$A$2:$A$4612,0),MATCH('EPS 3.1.3'!N$1,NoSettings_v3!$C$1:$AH$1,0)),"")</f>
        <v>0</v>
      </c>
      <c r="O174" s="157">
        <f>IFERROR(INDEX(NoSettings_v3!$C$2:$AH$4612,MATCH('EPS 3.1.3'!$B174,NoSettings_v3!$A$2:$A$4612,0),MATCH('EPS 3.1.3'!O$1,NoSettings_v3!$C$1:$AH$1,0)),"")</f>
        <v>0</v>
      </c>
      <c r="P174" s="157">
        <f>IFERROR(INDEX(NoSettings_v3!$C$2:$AH$4612,MATCH('EPS 3.1.3'!$B174,NoSettings_v3!$A$2:$A$4612,0),MATCH('EPS 3.1.3'!P$1,NoSettings_v3!$C$1:$AH$1,0)),"")</f>
        <v>0</v>
      </c>
      <c r="Q174" s="157">
        <f>IFERROR(INDEX(NoSettings_v3!$C$2:$AH$4612,MATCH('EPS 3.1.3'!$B174,NoSettings_v3!$A$2:$A$4612,0),MATCH('EPS 3.1.3'!Q$1,NoSettings_v3!$C$1:$AH$1,0)),"")</f>
        <v>0</v>
      </c>
      <c r="R174" s="157">
        <f>IFERROR(INDEX(NoSettings_v3!$C$2:$AH$4612,MATCH('EPS 3.1.3'!$B174,NoSettings_v3!$A$2:$A$4612,0),MATCH('EPS 3.1.3'!R$1,NoSettings_v3!$C$1:$AH$1,0)),"")</f>
        <v>0</v>
      </c>
      <c r="S174" s="157">
        <f>IFERROR(INDEX(NoSettings_v3!$C$2:$AH$4612,MATCH('EPS 3.1.3'!$B174,NoSettings_v3!$A$2:$A$4612,0),MATCH('EPS 3.1.3'!S$1,NoSettings_v3!$C$1:$AH$1,0)),"")</f>
        <v>0</v>
      </c>
      <c r="T174" s="157">
        <f>IFERROR(INDEX(NoSettings_v3!$C$2:$AH$4612,MATCH('EPS 3.1.3'!$B174,NoSettings_v3!$A$2:$A$4612,0),MATCH('EPS 3.1.3'!T$1,NoSettings_v3!$C$1:$AH$1,0)),"")</f>
        <v>0</v>
      </c>
      <c r="U174" s="157">
        <f>IFERROR(INDEX(NoSettings_v3!$C$2:$AH$4612,MATCH('EPS 3.1.3'!$B174,NoSettings_v3!$A$2:$A$4612,0),MATCH('EPS 3.1.3'!U$1,NoSettings_v3!$C$1:$AH$1,0)),"")</f>
        <v>0</v>
      </c>
      <c r="V174" s="157">
        <f>IFERROR(INDEX(NoSettings_v3!$C$2:$AH$4612,MATCH('EPS 3.1.3'!$B174,NoSettings_v3!$A$2:$A$4612,0),MATCH('EPS 3.1.3'!V$1,NoSettings_v3!$C$1:$AH$1,0)),"")</f>
        <v>0</v>
      </c>
      <c r="W174" s="157">
        <f>IFERROR(INDEX(NoSettings_v3!$C$2:$AH$4612,MATCH('EPS 3.1.3'!$B174,NoSettings_v3!$A$2:$A$4612,0),MATCH('EPS 3.1.3'!W$1,NoSettings_v3!$C$1:$AH$1,0)),"")</f>
        <v>0</v>
      </c>
      <c r="X174" s="157">
        <f>IFERROR(INDEX(NoSettings_v3!$C$2:$AH$4612,MATCH('EPS 3.1.3'!$B174,NoSettings_v3!$A$2:$A$4612,0),MATCH('EPS 3.1.3'!X$1,NoSettings_v3!$C$1:$AH$1,0)),"")</f>
        <v>0</v>
      </c>
      <c r="Y174" s="157">
        <f>IFERROR(INDEX(NoSettings_v3!$C$2:$AH$4612,MATCH('EPS 3.1.3'!$B174,NoSettings_v3!$A$2:$A$4612,0),MATCH('EPS 3.1.3'!Y$1,NoSettings_v3!$C$1:$AH$1,0)),"")</f>
        <v>0</v>
      </c>
      <c r="Z174" s="157">
        <f>IFERROR(INDEX(NoSettings_v3!$C$2:$AH$4612,MATCH('EPS 3.1.3'!$B174,NoSettings_v3!$A$2:$A$4612,0),MATCH('EPS 3.1.3'!Z$1,NoSettings_v3!$C$1:$AH$1,0)),"")</f>
        <v>0</v>
      </c>
      <c r="AA174" s="157">
        <f>IFERROR(INDEX(NoSettings_v3!$C$2:$AH$4612,MATCH('EPS 3.1.3'!$B174,NoSettings_v3!$A$2:$A$4612,0),MATCH('EPS 3.1.3'!AA$1,NoSettings_v3!$C$1:$AH$1,0)),"")</f>
        <v>0</v>
      </c>
      <c r="AB174" s="157">
        <f>IFERROR(INDEX(NoSettings_v3!$C$2:$AH$4612,MATCH('EPS 3.1.3'!$B174,NoSettings_v3!$A$2:$A$4612,0),MATCH('EPS 3.1.3'!AB$1,NoSettings_v3!$C$1:$AH$1,0)),"")</f>
        <v>0</v>
      </c>
      <c r="AC174" s="157">
        <f>IFERROR(INDEX(NoSettings_v3!$C$2:$AH$4612,MATCH('EPS 3.1.3'!$B174,NoSettings_v3!$A$2:$A$4612,0),MATCH('EPS 3.1.3'!AC$1,NoSettings_v3!$C$1:$AH$1,0)),"")</f>
        <v>0</v>
      </c>
      <c r="AD174" s="157">
        <f>IFERROR(INDEX(NoSettings_v3!$C$2:$AH$4612,MATCH('EPS 3.1.3'!$B174,NoSettings_v3!$A$2:$A$4612,0),MATCH('EPS 3.1.3'!AD$1,NoSettings_v3!$C$1:$AH$1,0)),"")</f>
        <v>0</v>
      </c>
      <c r="AE174" s="157">
        <f>IFERROR(INDEX(NoSettings_v3!$C$2:$AH$4612,MATCH('EPS 3.1.3'!$B174,NoSettings_v3!$A$2:$A$4612,0),MATCH('EPS 3.1.3'!AE$1,NoSettings_v3!$C$1:$AH$1,0)),"")</f>
        <v>0</v>
      </c>
      <c r="AF174" s="157">
        <f>IFERROR(INDEX(NoSettings_v3!$C$2:$AH$4612,MATCH('EPS 3.1.3'!$B174,NoSettings_v3!$A$2:$A$4612,0),MATCH('EPS 3.1.3'!AF$1,NoSettings_v3!$C$1:$AH$1,0)),"")</f>
        <v>0</v>
      </c>
      <c r="AG174" s="157">
        <f>IFERROR(INDEX(NoSettings_v3!$C$2:$AH$4612,MATCH('EPS 3.1.3'!$B174,NoSettings_v3!$A$2:$A$4612,0),MATCH('EPS 3.1.3'!AG$1,NoSettings_v3!$C$1:$AH$1,0)),"")</f>
        <v>0</v>
      </c>
      <c r="AH174" s="157">
        <f>IFERROR(INDEX(NoSettings_v3!$C$2:$AH$4612,MATCH('EPS 3.1.3'!$B174,NoSettings_v3!$A$2:$A$4612,0),MATCH('EPS 3.1.3'!AH$1,NoSettings_v3!$C$1:$AH$1,0)),"")</f>
        <v>0</v>
      </c>
      <c r="AI174" s="157">
        <f>IFERROR(INDEX(NoSettings_v3!$C$2:$AH$4612,MATCH('EPS 3.1.3'!$B174,NoSettings_v3!$A$2:$A$4612,0),MATCH('EPS 3.1.3'!AI$1,NoSettings_v3!$C$1:$AH$1,0)),"")</f>
        <v>0</v>
      </c>
    </row>
    <row r="175" spans="2:35" x14ac:dyDescent="0.35">
      <c r="B175" s="161" t="s">
        <v>469</v>
      </c>
      <c r="C175" s="127" t="s">
        <v>964</v>
      </c>
      <c r="D175" s="157">
        <f>IFERROR(INDEX(NoSettings_v3!$C$2:$AH$4612,MATCH('EPS 3.1.3'!$B175,NoSettings_v3!$A$2:$A$4612,0),MATCH('EPS 3.1.3'!D$1,NoSettings_v3!$C$1:$AH$1,0)),"")</f>
        <v>0</v>
      </c>
      <c r="E175" s="157">
        <f>IFERROR(INDEX(NoSettings_v3!$C$2:$AH$4612,MATCH('EPS 3.1.3'!$B175,NoSettings_v3!$A$2:$A$4612,0),MATCH('EPS 3.1.3'!E$1,NoSettings_v3!$C$1:$AH$1,0)),"")</f>
        <v>0</v>
      </c>
      <c r="F175" s="157">
        <f>IFERROR(INDEX(NoSettings_v3!$C$2:$AH$4612,MATCH('EPS 3.1.3'!$B175,NoSettings_v3!$A$2:$A$4612,0),MATCH('EPS 3.1.3'!F$1,NoSettings_v3!$C$1:$AH$1,0)),"")</f>
        <v>0</v>
      </c>
      <c r="G175" s="157">
        <f>IFERROR(INDEX(NoSettings_v3!$C$2:$AH$4612,MATCH('EPS 3.1.3'!$B175,NoSettings_v3!$A$2:$A$4612,0),MATCH('EPS 3.1.3'!G$1,NoSettings_v3!$C$1:$AH$1,0)),"")</f>
        <v>0</v>
      </c>
      <c r="H175" s="157">
        <f>IFERROR(INDEX(NoSettings_v3!$C$2:$AH$4612,MATCH('EPS 3.1.3'!$B175,NoSettings_v3!$A$2:$A$4612,0),MATCH('EPS 3.1.3'!H$1,NoSettings_v3!$C$1:$AH$1,0)),"")</f>
        <v>0</v>
      </c>
      <c r="I175" s="157">
        <f>IFERROR(INDEX(NoSettings_v3!$C$2:$AH$4612,MATCH('EPS 3.1.3'!$B175,NoSettings_v3!$A$2:$A$4612,0),MATCH('EPS 3.1.3'!I$1,NoSettings_v3!$C$1:$AH$1,0)),"")</f>
        <v>0</v>
      </c>
      <c r="J175" s="157">
        <f>IFERROR(INDEX(NoSettings_v3!$C$2:$AH$4612,MATCH('EPS 3.1.3'!$B175,NoSettings_v3!$A$2:$A$4612,0),MATCH('EPS 3.1.3'!J$1,NoSettings_v3!$C$1:$AH$1,0)),"")</f>
        <v>0</v>
      </c>
      <c r="K175" s="157">
        <f>IFERROR(INDEX(NoSettings_v3!$C$2:$AH$4612,MATCH('EPS 3.1.3'!$B175,NoSettings_v3!$A$2:$A$4612,0),MATCH('EPS 3.1.3'!K$1,NoSettings_v3!$C$1:$AH$1,0)),"")</f>
        <v>0</v>
      </c>
      <c r="L175" s="157">
        <f>IFERROR(INDEX(NoSettings_v3!$C$2:$AH$4612,MATCH('EPS 3.1.3'!$B175,NoSettings_v3!$A$2:$A$4612,0),MATCH('EPS 3.1.3'!L$1,NoSettings_v3!$C$1:$AH$1,0)),"")</f>
        <v>0</v>
      </c>
      <c r="M175" s="157">
        <f>IFERROR(INDEX(NoSettings_v3!$C$2:$AH$4612,MATCH('EPS 3.1.3'!$B175,NoSettings_v3!$A$2:$A$4612,0),MATCH('EPS 3.1.3'!M$1,NoSettings_v3!$C$1:$AH$1,0)),"")</f>
        <v>0</v>
      </c>
      <c r="N175" s="157">
        <f>IFERROR(INDEX(NoSettings_v3!$C$2:$AH$4612,MATCH('EPS 3.1.3'!$B175,NoSettings_v3!$A$2:$A$4612,0),MATCH('EPS 3.1.3'!N$1,NoSettings_v3!$C$1:$AH$1,0)),"")</f>
        <v>0</v>
      </c>
      <c r="O175" s="157">
        <f>IFERROR(INDEX(NoSettings_v3!$C$2:$AH$4612,MATCH('EPS 3.1.3'!$B175,NoSettings_v3!$A$2:$A$4612,0),MATCH('EPS 3.1.3'!O$1,NoSettings_v3!$C$1:$AH$1,0)),"")</f>
        <v>0</v>
      </c>
      <c r="P175" s="157">
        <f>IFERROR(INDEX(NoSettings_v3!$C$2:$AH$4612,MATCH('EPS 3.1.3'!$B175,NoSettings_v3!$A$2:$A$4612,0),MATCH('EPS 3.1.3'!P$1,NoSettings_v3!$C$1:$AH$1,0)),"")</f>
        <v>0</v>
      </c>
      <c r="Q175" s="157">
        <f>IFERROR(INDEX(NoSettings_v3!$C$2:$AH$4612,MATCH('EPS 3.1.3'!$B175,NoSettings_v3!$A$2:$A$4612,0),MATCH('EPS 3.1.3'!Q$1,NoSettings_v3!$C$1:$AH$1,0)),"")</f>
        <v>0</v>
      </c>
      <c r="R175" s="157">
        <f>IFERROR(INDEX(NoSettings_v3!$C$2:$AH$4612,MATCH('EPS 3.1.3'!$B175,NoSettings_v3!$A$2:$A$4612,0),MATCH('EPS 3.1.3'!R$1,NoSettings_v3!$C$1:$AH$1,0)),"")</f>
        <v>0</v>
      </c>
      <c r="S175" s="157">
        <f>IFERROR(INDEX(NoSettings_v3!$C$2:$AH$4612,MATCH('EPS 3.1.3'!$B175,NoSettings_v3!$A$2:$A$4612,0),MATCH('EPS 3.1.3'!S$1,NoSettings_v3!$C$1:$AH$1,0)),"")</f>
        <v>0</v>
      </c>
      <c r="T175" s="157">
        <f>IFERROR(INDEX(NoSettings_v3!$C$2:$AH$4612,MATCH('EPS 3.1.3'!$B175,NoSettings_v3!$A$2:$A$4612,0),MATCH('EPS 3.1.3'!T$1,NoSettings_v3!$C$1:$AH$1,0)),"")</f>
        <v>0</v>
      </c>
      <c r="U175" s="157">
        <f>IFERROR(INDEX(NoSettings_v3!$C$2:$AH$4612,MATCH('EPS 3.1.3'!$B175,NoSettings_v3!$A$2:$A$4612,0),MATCH('EPS 3.1.3'!U$1,NoSettings_v3!$C$1:$AH$1,0)),"")</f>
        <v>0</v>
      </c>
      <c r="V175" s="157">
        <f>IFERROR(INDEX(NoSettings_v3!$C$2:$AH$4612,MATCH('EPS 3.1.3'!$B175,NoSettings_v3!$A$2:$A$4612,0),MATCH('EPS 3.1.3'!V$1,NoSettings_v3!$C$1:$AH$1,0)),"")</f>
        <v>0</v>
      </c>
      <c r="W175" s="157">
        <f>IFERROR(INDEX(NoSettings_v3!$C$2:$AH$4612,MATCH('EPS 3.1.3'!$B175,NoSettings_v3!$A$2:$A$4612,0),MATCH('EPS 3.1.3'!W$1,NoSettings_v3!$C$1:$AH$1,0)),"")</f>
        <v>0</v>
      </c>
      <c r="X175" s="157">
        <f>IFERROR(INDEX(NoSettings_v3!$C$2:$AH$4612,MATCH('EPS 3.1.3'!$B175,NoSettings_v3!$A$2:$A$4612,0),MATCH('EPS 3.1.3'!X$1,NoSettings_v3!$C$1:$AH$1,0)),"")</f>
        <v>0</v>
      </c>
      <c r="Y175" s="157">
        <f>IFERROR(INDEX(NoSettings_v3!$C$2:$AH$4612,MATCH('EPS 3.1.3'!$B175,NoSettings_v3!$A$2:$A$4612,0),MATCH('EPS 3.1.3'!Y$1,NoSettings_v3!$C$1:$AH$1,0)),"")</f>
        <v>0</v>
      </c>
      <c r="Z175" s="157">
        <f>IFERROR(INDEX(NoSettings_v3!$C$2:$AH$4612,MATCH('EPS 3.1.3'!$B175,NoSettings_v3!$A$2:$A$4612,0),MATCH('EPS 3.1.3'!Z$1,NoSettings_v3!$C$1:$AH$1,0)),"")</f>
        <v>0</v>
      </c>
      <c r="AA175" s="157">
        <f>IFERROR(INDEX(NoSettings_v3!$C$2:$AH$4612,MATCH('EPS 3.1.3'!$B175,NoSettings_v3!$A$2:$A$4612,0),MATCH('EPS 3.1.3'!AA$1,NoSettings_v3!$C$1:$AH$1,0)),"")</f>
        <v>0</v>
      </c>
      <c r="AB175" s="157">
        <f>IFERROR(INDEX(NoSettings_v3!$C$2:$AH$4612,MATCH('EPS 3.1.3'!$B175,NoSettings_v3!$A$2:$A$4612,0),MATCH('EPS 3.1.3'!AB$1,NoSettings_v3!$C$1:$AH$1,0)),"")</f>
        <v>0</v>
      </c>
      <c r="AC175" s="157">
        <f>IFERROR(INDEX(NoSettings_v3!$C$2:$AH$4612,MATCH('EPS 3.1.3'!$B175,NoSettings_v3!$A$2:$A$4612,0),MATCH('EPS 3.1.3'!AC$1,NoSettings_v3!$C$1:$AH$1,0)),"")</f>
        <v>0</v>
      </c>
      <c r="AD175" s="157">
        <f>IFERROR(INDEX(NoSettings_v3!$C$2:$AH$4612,MATCH('EPS 3.1.3'!$B175,NoSettings_v3!$A$2:$A$4612,0),MATCH('EPS 3.1.3'!AD$1,NoSettings_v3!$C$1:$AH$1,0)),"")</f>
        <v>0</v>
      </c>
      <c r="AE175" s="157">
        <f>IFERROR(INDEX(NoSettings_v3!$C$2:$AH$4612,MATCH('EPS 3.1.3'!$B175,NoSettings_v3!$A$2:$A$4612,0),MATCH('EPS 3.1.3'!AE$1,NoSettings_v3!$C$1:$AH$1,0)),"")</f>
        <v>0</v>
      </c>
      <c r="AF175" s="157">
        <f>IFERROR(INDEX(NoSettings_v3!$C$2:$AH$4612,MATCH('EPS 3.1.3'!$B175,NoSettings_v3!$A$2:$A$4612,0),MATCH('EPS 3.1.3'!AF$1,NoSettings_v3!$C$1:$AH$1,0)),"")</f>
        <v>0</v>
      </c>
      <c r="AG175" s="157">
        <f>IFERROR(INDEX(NoSettings_v3!$C$2:$AH$4612,MATCH('EPS 3.1.3'!$B175,NoSettings_v3!$A$2:$A$4612,0),MATCH('EPS 3.1.3'!AG$1,NoSettings_v3!$C$1:$AH$1,0)),"")</f>
        <v>0</v>
      </c>
      <c r="AH175" s="157">
        <f>IFERROR(INDEX(NoSettings_v3!$C$2:$AH$4612,MATCH('EPS 3.1.3'!$B175,NoSettings_v3!$A$2:$A$4612,0),MATCH('EPS 3.1.3'!AH$1,NoSettings_v3!$C$1:$AH$1,0)),"")</f>
        <v>0</v>
      </c>
      <c r="AI175" s="157">
        <f>IFERROR(INDEX(NoSettings_v3!$C$2:$AH$4612,MATCH('EPS 3.1.3'!$B175,NoSettings_v3!$A$2:$A$4612,0),MATCH('EPS 3.1.3'!AI$1,NoSettings_v3!$C$1:$AH$1,0)),"")</f>
        <v>0</v>
      </c>
    </row>
    <row r="176" spans="2:35" x14ac:dyDescent="0.35">
      <c r="B176" s="161" t="s">
        <v>470</v>
      </c>
      <c r="C176" s="127" t="s">
        <v>964</v>
      </c>
      <c r="D176" s="157">
        <f>IFERROR(INDEX(NoSettings_v3!$C$2:$AH$4612,MATCH('EPS 3.1.3'!$B176,NoSettings_v3!$A$2:$A$4612,0),MATCH('EPS 3.1.3'!D$1,NoSettings_v3!$C$1:$AH$1,0)),"")</f>
        <v>0</v>
      </c>
      <c r="E176" s="157">
        <f>IFERROR(INDEX(NoSettings_v3!$C$2:$AH$4612,MATCH('EPS 3.1.3'!$B176,NoSettings_v3!$A$2:$A$4612,0),MATCH('EPS 3.1.3'!E$1,NoSettings_v3!$C$1:$AH$1,0)),"")</f>
        <v>0</v>
      </c>
      <c r="F176" s="157">
        <f>IFERROR(INDEX(NoSettings_v3!$C$2:$AH$4612,MATCH('EPS 3.1.3'!$B176,NoSettings_v3!$A$2:$A$4612,0),MATCH('EPS 3.1.3'!F$1,NoSettings_v3!$C$1:$AH$1,0)),"")</f>
        <v>0</v>
      </c>
      <c r="G176" s="157">
        <f>IFERROR(INDEX(NoSettings_v3!$C$2:$AH$4612,MATCH('EPS 3.1.3'!$B176,NoSettings_v3!$A$2:$A$4612,0),MATCH('EPS 3.1.3'!G$1,NoSettings_v3!$C$1:$AH$1,0)),"")</f>
        <v>0</v>
      </c>
      <c r="H176" s="157">
        <f>IFERROR(INDEX(NoSettings_v3!$C$2:$AH$4612,MATCH('EPS 3.1.3'!$B176,NoSettings_v3!$A$2:$A$4612,0),MATCH('EPS 3.1.3'!H$1,NoSettings_v3!$C$1:$AH$1,0)),"")</f>
        <v>0</v>
      </c>
      <c r="I176" s="157">
        <f>IFERROR(INDEX(NoSettings_v3!$C$2:$AH$4612,MATCH('EPS 3.1.3'!$B176,NoSettings_v3!$A$2:$A$4612,0),MATCH('EPS 3.1.3'!I$1,NoSettings_v3!$C$1:$AH$1,0)),"")</f>
        <v>0</v>
      </c>
      <c r="J176" s="157">
        <f>IFERROR(INDEX(NoSettings_v3!$C$2:$AH$4612,MATCH('EPS 3.1.3'!$B176,NoSettings_v3!$A$2:$A$4612,0),MATCH('EPS 3.1.3'!J$1,NoSettings_v3!$C$1:$AH$1,0)),"")</f>
        <v>0</v>
      </c>
      <c r="K176" s="157">
        <f>IFERROR(INDEX(NoSettings_v3!$C$2:$AH$4612,MATCH('EPS 3.1.3'!$B176,NoSettings_v3!$A$2:$A$4612,0),MATCH('EPS 3.1.3'!K$1,NoSettings_v3!$C$1:$AH$1,0)),"")</f>
        <v>0</v>
      </c>
      <c r="L176" s="157">
        <f>IFERROR(INDEX(NoSettings_v3!$C$2:$AH$4612,MATCH('EPS 3.1.3'!$B176,NoSettings_v3!$A$2:$A$4612,0),MATCH('EPS 3.1.3'!L$1,NoSettings_v3!$C$1:$AH$1,0)),"")</f>
        <v>0</v>
      </c>
      <c r="M176" s="157">
        <f>IFERROR(INDEX(NoSettings_v3!$C$2:$AH$4612,MATCH('EPS 3.1.3'!$B176,NoSettings_v3!$A$2:$A$4612,0),MATCH('EPS 3.1.3'!M$1,NoSettings_v3!$C$1:$AH$1,0)),"")</f>
        <v>0</v>
      </c>
      <c r="N176" s="157">
        <f>IFERROR(INDEX(NoSettings_v3!$C$2:$AH$4612,MATCH('EPS 3.1.3'!$B176,NoSettings_v3!$A$2:$A$4612,0),MATCH('EPS 3.1.3'!N$1,NoSettings_v3!$C$1:$AH$1,0)),"")</f>
        <v>0</v>
      </c>
      <c r="O176" s="157">
        <f>IFERROR(INDEX(NoSettings_v3!$C$2:$AH$4612,MATCH('EPS 3.1.3'!$B176,NoSettings_v3!$A$2:$A$4612,0),MATCH('EPS 3.1.3'!O$1,NoSettings_v3!$C$1:$AH$1,0)),"")</f>
        <v>0</v>
      </c>
      <c r="P176" s="157">
        <f>IFERROR(INDEX(NoSettings_v3!$C$2:$AH$4612,MATCH('EPS 3.1.3'!$B176,NoSettings_v3!$A$2:$A$4612,0),MATCH('EPS 3.1.3'!P$1,NoSettings_v3!$C$1:$AH$1,0)),"")</f>
        <v>0</v>
      </c>
      <c r="Q176" s="157">
        <f>IFERROR(INDEX(NoSettings_v3!$C$2:$AH$4612,MATCH('EPS 3.1.3'!$B176,NoSettings_v3!$A$2:$A$4612,0),MATCH('EPS 3.1.3'!Q$1,NoSettings_v3!$C$1:$AH$1,0)),"")</f>
        <v>0</v>
      </c>
      <c r="R176" s="157">
        <f>IFERROR(INDEX(NoSettings_v3!$C$2:$AH$4612,MATCH('EPS 3.1.3'!$B176,NoSettings_v3!$A$2:$A$4612,0),MATCH('EPS 3.1.3'!R$1,NoSettings_v3!$C$1:$AH$1,0)),"")</f>
        <v>0</v>
      </c>
      <c r="S176" s="157">
        <f>IFERROR(INDEX(NoSettings_v3!$C$2:$AH$4612,MATCH('EPS 3.1.3'!$B176,NoSettings_v3!$A$2:$A$4612,0),MATCH('EPS 3.1.3'!S$1,NoSettings_v3!$C$1:$AH$1,0)),"")</f>
        <v>0</v>
      </c>
      <c r="T176" s="157">
        <f>IFERROR(INDEX(NoSettings_v3!$C$2:$AH$4612,MATCH('EPS 3.1.3'!$B176,NoSettings_v3!$A$2:$A$4612,0),MATCH('EPS 3.1.3'!T$1,NoSettings_v3!$C$1:$AH$1,0)),"")</f>
        <v>0</v>
      </c>
      <c r="U176" s="157">
        <f>IFERROR(INDEX(NoSettings_v3!$C$2:$AH$4612,MATCH('EPS 3.1.3'!$B176,NoSettings_v3!$A$2:$A$4612,0),MATCH('EPS 3.1.3'!U$1,NoSettings_v3!$C$1:$AH$1,0)),"")</f>
        <v>0</v>
      </c>
      <c r="V176" s="157">
        <f>IFERROR(INDEX(NoSettings_v3!$C$2:$AH$4612,MATCH('EPS 3.1.3'!$B176,NoSettings_v3!$A$2:$A$4612,0),MATCH('EPS 3.1.3'!V$1,NoSettings_v3!$C$1:$AH$1,0)),"")</f>
        <v>0</v>
      </c>
      <c r="W176" s="157">
        <f>IFERROR(INDEX(NoSettings_v3!$C$2:$AH$4612,MATCH('EPS 3.1.3'!$B176,NoSettings_v3!$A$2:$A$4612,0),MATCH('EPS 3.1.3'!W$1,NoSettings_v3!$C$1:$AH$1,0)),"")</f>
        <v>0</v>
      </c>
      <c r="X176" s="157">
        <f>IFERROR(INDEX(NoSettings_v3!$C$2:$AH$4612,MATCH('EPS 3.1.3'!$B176,NoSettings_v3!$A$2:$A$4612,0),MATCH('EPS 3.1.3'!X$1,NoSettings_v3!$C$1:$AH$1,0)),"")</f>
        <v>0</v>
      </c>
      <c r="Y176" s="157">
        <f>IFERROR(INDEX(NoSettings_v3!$C$2:$AH$4612,MATCH('EPS 3.1.3'!$B176,NoSettings_v3!$A$2:$A$4612,0),MATCH('EPS 3.1.3'!Y$1,NoSettings_v3!$C$1:$AH$1,0)),"")</f>
        <v>0</v>
      </c>
      <c r="Z176" s="157">
        <f>IFERROR(INDEX(NoSettings_v3!$C$2:$AH$4612,MATCH('EPS 3.1.3'!$B176,NoSettings_v3!$A$2:$A$4612,0),MATCH('EPS 3.1.3'!Z$1,NoSettings_v3!$C$1:$AH$1,0)),"")</f>
        <v>0</v>
      </c>
      <c r="AA176" s="157">
        <f>IFERROR(INDEX(NoSettings_v3!$C$2:$AH$4612,MATCH('EPS 3.1.3'!$B176,NoSettings_v3!$A$2:$A$4612,0),MATCH('EPS 3.1.3'!AA$1,NoSettings_v3!$C$1:$AH$1,0)),"")</f>
        <v>0</v>
      </c>
      <c r="AB176" s="157">
        <f>IFERROR(INDEX(NoSettings_v3!$C$2:$AH$4612,MATCH('EPS 3.1.3'!$B176,NoSettings_v3!$A$2:$A$4612,0),MATCH('EPS 3.1.3'!AB$1,NoSettings_v3!$C$1:$AH$1,0)),"")</f>
        <v>0</v>
      </c>
      <c r="AC176" s="157">
        <f>IFERROR(INDEX(NoSettings_v3!$C$2:$AH$4612,MATCH('EPS 3.1.3'!$B176,NoSettings_v3!$A$2:$A$4612,0),MATCH('EPS 3.1.3'!AC$1,NoSettings_v3!$C$1:$AH$1,0)),"")</f>
        <v>0</v>
      </c>
      <c r="AD176" s="157">
        <f>IFERROR(INDEX(NoSettings_v3!$C$2:$AH$4612,MATCH('EPS 3.1.3'!$B176,NoSettings_v3!$A$2:$A$4612,0),MATCH('EPS 3.1.3'!AD$1,NoSettings_v3!$C$1:$AH$1,0)),"")</f>
        <v>0</v>
      </c>
      <c r="AE176" s="157">
        <f>IFERROR(INDEX(NoSettings_v3!$C$2:$AH$4612,MATCH('EPS 3.1.3'!$B176,NoSettings_v3!$A$2:$A$4612,0),MATCH('EPS 3.1.3'!AE$1,NoSettings_v3!$C$1:$AH$1,0)),"")</f>
        <v>0</v>
      </c>
      <c r="AF176" s="157">
        <f>IFERROR(INDEX(NoSettings_v3!$C$2:$AH$4612,MATCH('EPS 3.1.3'!$B176,NoSettings_v3!$A$2:$A$4612,0),MATCH('EPS 3.1.3'!AF$1,NoSettings_v3!$C$1:$AH$1,0)),"")</f>
        <v>0</v>
      </c>
      <c r="AG176" s="157">
        <f>IFERROR(INDEX(NoSettings_v3!$C$2:$AH$4612,MATCH('EPS 3.1.3'!$B176,NoSettings_v3!$A$2:$A$4612,0),MATCH('EPS 3.1.3'!AG$1,NoSettings_v3!$C$1:$AH$1,0)),"")</f>
        <v>0</v>
      </c>
      <c r="AH176" s="157">
        <f>IFERROR(INDEX(NoSettings_v3!$C$2:$AH$4612,MATCH('EPS 3.1.3'!$B176,NoSettings_v3!$A$2:$A$4612,0),MATCH('EPS 3.1.3'!AH$1,NoSettings_v3!$C$1:$AH$1,0)),"")</f>
        <v>0</v>
      </c>
      <c r="AI176" s="157">
        <f>IFERROR(INDEX(NoSettings_v3!$C$2:$AH$4612,MATCH('EPS 3.1.3'!$B176,NoSettings_v3!$A$2:$A$4612,0),MATCH('EPS 3.1.3'!AI$1,NoSettings_v3!$C$1:$AH$1,0)),"")</f>
        <v>0</v>
      </c>
    </row>
    <row r="177" spans="2:35" x14ac:dyDescent="0.35">
      <c r="B177" s="161" t="s">
        <v>471</v>
      </c>
      <c r="C177" s="127" t="s">
        <v>964</v>
      </c>
      <c r="D177" s="157">
        <f>IFERROR(INDEX(NoSettings_v3!$C$2:$AH$4612,MATCH('EPS 3.1.3'!$B177,NoSettings_v3!$A$2:$A$4612,0),MATCH('EPS 3.1.3'!D$1,NoSettings_v3!$C$1:$AH$1,0)),"")</f>
        <v>0</v>
      </c>
      <c r="E177" s="157">
        <f>IFERROR(INDEX(NoSettings_v3!$C$2:$AH$4612,MATCH('EPS 3.1.3'!$B177,NoSettings_v3!$A$2:$A$4612,0),MATCH('EPS 3.1.3'!E$1,NoSettings_v3!$C$1:$AH$1,0)),"")</f>
        <v>0</v>
      </c>
      <c r="F177" s="157">
        <f>IFERROR(INDEX(NoSettings_v3!$C$2:$AH$4612,MATCH('EPS 3.1.3'!$B177,NoSettings_v3!$A$2:$A$4612,0),MATCH('EPS 3.1.3'!F$1,NoSettings_v3!$C$1:$AH$1,0)),"")</f>
        <v>0</v>
      </c>
      <c r="G177" s="157">
        <f>IFERROR(INDEX(NoSettings_v3!$C$2:$AH$4612,MATCH('EPS 3.1.3'!$B177,NoSettings_v3!$A$2:$A$4612,0),MATCH('EPS 3.1.3'!G$1,NoSettings_v3!$C$1:$AH$1,0)),"")</f>
        <v>0</v>
      </c>
      <c r="H177" s="157">
        <f>IFERROR(INDEX(NoSettings_v3!$C$2:$AH$4612,MATCH('EPS 3.1.3'!$B177,NoSettings_v3!$A$2:$A$4612,0),MATCH('EPS 3.1.3'!H$1,NoSettings_v3!$C$1:$AH$1,0)),"")</f>
        <v>0</v>
      </c>
      <c r="I177" s="157">
        <f>IFERROR(INDEX(NoSettings_v3!$C$2:$AH$4612,MATCH('EPS 3.1.3'!$B177,NoSettings_v3!$A$2:$A$4612,0),MATCH('EPS 3.1.3'!I$1,NoSettings_v3!$C$1:$AH$1,0)),"")</f>
        <v>0</v>
      </c>
      <c r="J177" s="157">
        <f>IFERROR(INDEX(NoSettings_v3!$C$2:$AH$4612,MATCH('EPS 3.1.3'!$B177,NoSettings_v3!$A$2:$A$4612,0),MATCH('EPS 3.1.3'!J$1,NoSettings_v3!$C$1:$AH$1,0)),"")</f>
        <v>0</v>
      </c>
      <c r="K177" s="157">
        <f>IFERROR(INDEX(NoSettings_v3!$C$2:$AH$4612,MATCH('EPS 3.1.3'!$B177,NoSettings_v3!$A$2:$A$4612,0),MATCH('EPS 3.1.3'!K$1,NoSettings_v3!$C$1:$AH$1,0)),"")</f>
        <v>0</v>
      </c>
      <c r="L177" s="157">
        <f>IFERROR(INDEX(NoSettings_v3!$C$2:$AH$4612,MATCH('EPS 3.1.3'!$B177,NoSettings_v3!$A$2:$A$4612,0),MATCH('EPS 3.1.3'!L$1,NoSettings_v3!$C$1:$AH$1,0)),"")</f>
        <v>0</v>
      </c>
      <c r="M177" s="157">
        <f>IFERROR(INDEX(NoSettings_v3!$C$2:$AH$4612,MATCH('EPS 3.1.3'!$B177,NoSettings_v3!$A$2:$A$4612,0),MATCH('EPS 3.1.3'!M$1,NoSettings_v3!$C$1:$AH$1,0)),"")</f>
        <v>0</v>
      </c>
      <c r="N177" s="157">
        <f>IFERROR(INDEX(NoSettings_v3!$C$2:$AH$4612,MATCH('EPS 3.1.3'!$B177,NoSettings_v3!$A$2:$A$4612,0),MATCH('EPS 3.1.3'!N$1,NoSettings_v3!$C$1:$AH$1,0)),"")</f>
        <v>0</v>
      </c>
      <c r="O177" s="157">
        <f>IFERROR(INDEX(NoSettings_v3!$C$2:$AH$4612,MATCH('EPS 3.1.3'!$B177,NoSettings_v3!$A$2:$A$4612,0),MATCH('EPS 3.1.3'!O$1,NoSettings_v3!$C$1:$AH$1,0)),"")</f>
        <v>0</v>
      </c>
      <c r="P177" s="157">
        <f>IFERROR(INDEX(NoSettings_v3!$C$2:$AH$4612,MATCH('EPS 3.1.3'!$B177,NoSettings_v3!$A$2:$A$4612,0),MATCH('EPS 3.1.3'!P$1,NoSettings_v3!$C$1:$AH$1,0)),"")</f>
        <v>0</v>
      </c>
      <c r="Q177" s="157">
        <f>IFERROR(INDEX(NoSettings_v3!$C$2:$AH$4612,MATCH('EPS 3.1.3'!$B177,NoSettings_v3!$A$2:$A$4612,0),MATCH('EPS 3.1.3'!Q$1,NoSettings_v3!$C$1:$AH$1,0)),"")</f>
        <v>0</v>
      </c>
      <c r="R177" s="157">
        <f>IFERROR(INDEX(NoSettings_v3!$C$2:$AH$4612,MATCH('EPS 3.1.3'!$B177,NoSettings_v3!$A$2:$A$4612,0),MATCH('EPS 3.1.3'!R$1,NoSettings_v3!$C$1:$AH$1,0)),"")</f>
        <v>0</v>
      </c>
      <c r="S177" s="157">
        <f>IFERROR(INDEX(NoSettings_v3!$C$2:$AH$4612,MATCH('EPS 3.1.3'!$B177,NoSettings_v3!$A$2:$A$4612,0),MATCH('EPS 3.1.3'!S$1,NoSettings_v3!$C$1:$AH$1,0)),"")</f>
        <v>0</v>
      </c>
      <c r="T177" s="157">
        <f>IFERROR(INDEX(NoSettings_v3!$C$2:$AH$4612,MATCH('EPS 3.1.3'!$B177,NoSettings_v3!$A$2:$A$4612,0),MATCH('EPS 3.1.3'!T$1,NoSettings_v3!$C$1:$AH$1,0)),"")</f>
        <v>0</v>
      </c>
      <c r="U177" s="157">
        <f>IFERROR(INDEX(NoSettings_v3!$C$2:$AH$4612,MATCH('EPS 3.1.3'!$B177,NoSettings_v3!$A$2:$A$4612,0),MATCH('EPS 3.1.3'!U$1,NoSettings_v3!$C$1:$AH$1,0)),"")</f>
        <v>0</v>
      </c>
      <c r="V177" s="157">
        <f>IFERROR(INDEX(NoSettings_v3!$C$2:$AH$4612,MATCH('EPS 3.1.3'!$B177,NoSettings_v3!$A$2:$A$4612,0),MATCH('EPS 3.1.3'!V$1,NoSettings_v3!$C$1:$AH$1,0)),"")</f>
        <v>0</v>
      </c>
      <c r="W177" s="157">
        <f>IFERROR(INDEX(NoSettings_v3!$C$2:$AH$4612,MATCH('EPS 3.1.3'!$B177,NoSettings_v3!$A$2:$A$4612,0),MATCH('EPS 3.1.3'!W$1,NoSettings_v3!$C$1:$AH$1,0)),"")</f>
        <v>0</v>
      </c>
      <c r="X177" s="157">
        <f>IFERROR(INDEX(NoSettings_v3!$C$2:$AH$4612,MATCH('EPS 3.1.3'!$B177,NoSettings_v3!$A$2:$A$4612,0),MATCH('EPS 3.1.3'!X$1,NoSettings_v3!$C$1:$AH$1,0)),"")</f>
        <v>0</v>
      </c>
      <c r="Y177" s="157">
        <f>IFERROR(INDEX(NoSettings_v3!$C$2:$AH$4612,MATCH('EPS 3.1.3'!$B177,NoSettings_v3!$A$2:$A$4612,0),MATCH('EPS 3.1.3'!Y$1,NoSettings_v3!$C$1:$AH$1,0)),"")</f>
        <v>0</v>
      </c>
      <c r="Z177" s="157">
        <f>IFERROR(INDEX(NoSettings_v3!$C$2:$AH$4612,MATCH('EPS 3.1.3'!$B177,NoSettings_v3!$A$2:$A$4612,0),MATCH('EPS 3.1.3'!Z$1,NoSettings_v3!$C$1:$AH$1,0)),"")</f>
        <v>0</v>
      </c>
      <c r="AA177" s="157">
        <f>IFERROR(INDEX(NoSettings_v3!$C$2:$AH$4612,MATCH('EPS 3.1.3'!$B177,NoSettings_v3!$A$2:$A$4612,0),MATCH('EPS 3.1.3'!AA$1,NoSettings_v3!$C$1:$AH$1,0)),"")</f>
        <v>0</v>
      </c>
      <c r="AB177" s="157">
        <f>IFERROR(INDEX(NoSettings_v3!$C$2:$AH$4612,MATCH('EPS 3.1.3'!$B177,NoSettings_v3!$A$2:$A$4612,0),MATCH('EPS 3.1.3'!AB$1,NoSettings_v3!$C$1:$AH$1,0)),"")</f>
        <v>0</v>
      </c>
      <c r="AC177" s="157">
        <f>IFERROR(INDEX(NoSettings_v3!$C$2:$AH$4612,MATCH('EPS 3.1.3'!$B177,NoSettings_v3!$A$2:$A$4612,0),MATCH('EPS 3.1.3'!AC$1,NoSettings_v3!$C$1:$AH$1,0)),"")</f>
        <v>0</v>
      </c>
      <c r="AD177" s="157">
        <f>IFERROR(INDEX(NoSettings_v3!$C$2:$AH$4612,MATCH('EPS 3.1.3'!$B177,NoSettings_v3!$A$2:$A$4612,0),MATCH('EPS 3.1.3'!AD$1,NoSettings_v3!$C$1:$AH$1,0)),"")</f>
        <v>0</v>
      </c>
      <c r="AE177" s="157">
        <f>IFERROR(INDEX(NoSettings_v3!$C$2:$AH$4612,MATCH('EPS 3.1.3'!$B177,NoSettings_v3!$A$2:$A$4612,0),MATCH('EPS 3.1.3'!AE$1,NoSettings_v3!$C$1:$AH$1,0)),"")</f>
        <v>0</v>
      </c>
      <c r="AF177" s="157">
        <f>IFERROR(INDEX(NoSettings_v3!$C$2:$AH$4612,MATCH('EPS 3.1.3'!$B177,NoSettings_v3!$A$2:$A$4612,0),MATCH('EPS 3.1.3'!AF$1,NoSettings_v3!$C$1:$AH$1,0)),"")</f>
        <v>0</v>
      </c>
      <c r="AG177" s="157">
        <f>IFERROR(INDEX(NoSettings_v3!$C$2:$AH$4612,MATCH('EPS 3.1.3'!$B177,NoSettings_v3!$A$2:$A$4612,0),MATCH('EPS 3.1.3'!AG$1,NoSettings_v3!$C$1:$AH$1,0)),"")</f>
        <v>0</v>
      </c>
      <c r="AH177" s="157">
        <f>IFERROR(INDEX(NoSettings_v3!$C$2:$AH$4612,MATCH('EPS 3.1.3'!$B177,NoSettings_v3!$A$2:$A$4612,0),MATCH('EPS 3.1.3'!AH$1,NoSettings_v3!$C$1:$AH$1,0)),"")</f>
        <v>0</v>
      </c>
      <c r="AI177" s="157">
        <f>IFERROR(INDEX(NoSettings_v3!$C$2:$AH$4612,MATCH('EPS 3.1.3'!$B177,NoSettings_v3!$A$2:$A$4612,0),MATCH('EPS 3.1.3'!AI$1,NoSettings_v3!$C$1:$AH$1,0)),"")</f>
        <v>0</v>
      </c>
    </row>
    <row r="178" spans="2:35" x14ac:dyDescent="0.35">
      <c r="B178" s="161" t="s">
        <v>472</v>
      </c>
      <c r="C178" s="127" t="s">
        <v>964</v>
      </c>
      <c r="D178" s="157">
        <f>IFERROR(INDEX(NoSettings_v3!$C$2:$AH$4612,MATCH('EPS 3.1.3'!$B178,NoSettings_v3!$A$2:$A$4612,0),MATCH('EPS 3.1.3'!D$1,NoSettings_v3!$C$1:$AH$1,0)),"")</f>
        <v>0</v>
      </c>
      <c r="E178" s="157">
        <f>IFERROR(INDEX(NoSettings_v3!$C$2:$AH$4612,MATCH('EPS 3.1.3'!$B178,NoSettings_v3!$A$2:$A$4612,0),MATCH('EPS 3.1.3'!E$1,NoSettings_v3!$C$1:$AH$1,0)),"")</f>
        <v>0</v>
      </c>
      <c r="F178" s="157">
        <f>IFERROR(INDEX(NoSettings_v3!$C$2:$AH$4612,MATCH('EPS 3.1.3'!$B178,NoSettings_v3!$A$2:$A$4612,0),MATCH('EPS 3.1.3'!F$1,NoSettings_v3!$C$1:$AH$1,0)),"")</f>
        <v>0</v>
      </c>
      <c r="G178" s="157">
        <f>IFERROR(INDEX(NoSettings_v3!$C$2:$AH$4612,MATCH('EPS 3.1.3'!$B178,NoSettings_v3!$A$2:$A$4612,0),MATCH('EPS 3.1.3'!G$1,NoSettings_v3!$C$1:$AH$1,0)),"")</f>
        <v>0</v>
      </c>
      <c r="H178" s="157">
        <f>IFERROR(INDEX(NoSettings_v3!$C$2:$AH$4612,MATCH('EPS 3.1.3'!$B178,NoSettings_v3!$A$2:$A$4612,0),MATCH('EPS 3.1.3'!H$1,NoSettings_v3!$C$1:$AH$1,0)),"")</f>
        <v>0</v>
      </c>
      <c r="I178" s="157">
        <f>IFERROR(INDEX(NoSettings_v3!$C$2:$AH$4612,MATCH('EPS 3.1.3'!$B178,NoSettings_v3!$A$2:$A$4612,0),MATCH('EPS 3.1.3'!I$1,NoSettings_v3!$C$1:$AH$1,0)),"")</f>
        <v>0</v>
      </c>
      <c r="J178" s="157">
        <f>IFERROR(INDEX(NoSettings_v3!$C$2:$AH$4612,MATCH('EPS 3.1.3'!$B178,NoSettings_v3!$A$2:$A$4612,0),MATCH('EPS 3.1.3'!J$1,NoSettings_v3!$C$1:$AH$1,0)),"")</f>
        <v>0</v>
      </c>
      <c r="K178" s="157">
        <f>IFERROR(INDEX(NoSettings_v3!$C$2:$AH$4612,MATCH('EPS 3.1.3'!$B178,NoSettings_v3!$A$2:$A$4612,0),MATCH('EPS 3.1.3'!K$1,NoSettings_v3!$C$1:$AH$1,0)),"")</f>
        <v>0</v>
      </c>
      <c r="L178" s="157">
        <f>IFERROR(INDEX(NoSettings_v3!$C$2:$AH$4612,MATCH('EPS 3.1.3'!$B178,NoSettings_v3!$A$2:$A$4612,0),MATCH('EPS 3.1.3'!L$1,NoSettings_v3!$C$1:$AH$1,0)),"")</f>
        <v>0</v>
      </c>
      <c r="M178" s="157">
        <f>IFERROR(INDEX(NoSettings_v3!$C$2:$AH$4612,MATCH('EPS 3.1.3'!$B178,NoSettings_v3!$A$2:$A$4612,0),MATCH('EPS 3.1.3'!M$1,NoSettings_v3!$C$1:$AH$1,0)),"")</f>
        <v>0</v>
      </c>
      <c r="N178" s="157">
        <f>IFERROR(INDEX(NoSettings_v3!$C$2:$AH$4612,MATCH('EPS 3.1.3'!$B178,NoSettings_v3!$A$2:$A$4612,0),MATCH('EPS 3.1.3'!N$1,NoSettings_v3!$C$1:$AH$1,0)),"")</f>
        <v>0</v>
      </c>
      <c r="O178" s="157">
        <f>IFERROR(INDEX(NoSettings_v3!$C$2:$AH$4612,MATCH('EPS 3.1.3'!$B178,NoSettings_v3!$A$2:$A$4612,0),MATCH('EPS 3.1.3'!O$1,NoSettings_v3!$C$1:$AH$1,0)),"")</f>
        <v>0</v>
      </c>
      <c r="P178" s="157">
        <f>IFERROR(INDEX(NoSettings_v3!$C$2:$AH$4612,MATCH('EPS 3.1.3'!$B178,NoSettings_v3!$A$2:$A$4612,0),MATCH('EPS 3.1.3'!P$1,NoSettings_v3!$C$1:$AH$1,0)),"")</f>
        <v>0</v>
      </c>
      <c r="Q178" s="157">
        <f>IFERROR(INDEX(NoSettings_v3!$C$2:$AH$4612,MATCH('EPS 3.1.3'!$B178,NoSettings_v3!$A$2:$A$4612,0),MATCH('EPS 3.1.3'!Q$1,NoSettings_v3!$C$1:$AH$1,0)),"")</f>
        <v>0</v>
      </c>
      <c r="R178" s="157">
        <f>IFERROR(INDEX(NoSettings_v3!$C$2:$AH$4612,MATCH('EPS 3.1.3'!$B178,NoSettings_v3!$A$2:$A$4612,0),MATCH('EPS 3.1.3'!R$1,NoSettings_v3!$C$1:$AH$1,0)),"")</f>
        <v>0</v>
      </c>
      <c r="S178" s="157">
        <f>IFERROR(INDEX(NoSettings_v3!$C$2:$AH$4612,MATCH('EPS 3.1.3'!$B178,NoSettings_v3!$A$2:$A$4612,0),MATCH('EPS 3.1.3'!S$1,NoSettings_v3!$C$1:$AH$1,0)),"")</f>
        <v>0</v>
      </c>
      <c r="T178" s="157">
        <f>IFERROR(INDEX(NoSettings_v3!$C$2:$AH$4612,MATCH('EPS 3.1.3'!$B178,NoSettings_v3!$A$2:$A$4612,0),MATCH('EPS 3.1.3'!T$1,NoSettings_v3!$C$1:$AH$1,0)),"")</f>
        <v>0</v>
      </c>
      <c r="U178" s="157">
        <f>IFERROR(INDEX(NoSettings_v3!$C$2:$AH$4612,MATCH('EPS 3.1.3'!$B178,NoSettings_v3!$A$2:$A$4612,0),MATCH('EPS 3.1.3'!U$1,NoSettings_v3!$C$1:$AH$1,0)),"")</f>
        <v>0</v>
      </c>
      <c r="V178" s="157">
        <f>IFERROR(INDEX(NoSettings_v3!$C$2:$AH$4612,MATCH('EPS 3.1.3'!$B178,NoSettings_v3!$A$2:$A$4612,0),MATCH('EPS 3.1.3'!V$1,NoSettings_v3!$C$1:$AH$1,0)),"")</f>
        <v>0</v>
      </c>
      <c r="W178" s="157">
        <f>IFERROR(INDEX(NoSettings_v3!$C$2:$AH$4612,MATCH('EPS 3.1.3'!$B178,NoSettings_v3!$A$2:$A$4612,0),MATCH('EPS 3.1.3'!W$1,NoSettings_v3!$C$1:$AH$1,0)),"")</f>
        <v>0</v>
      </c>
      <c r="X178" s="157">
        <f>IFERROR(INDEX(NoSettings_v3!$C$2:$AH$4612,MATCH('EPS 3.1.3'!$B178,NoSettings_v3!$A$2:$A$4612,0),MATCH('EPS 3.1.3'!X$1,NoSettings_v3!$C$1:$AH$1,0)),"")</f>
        <v>0</v>
      </c>
      <c r="Y178" s="157">
        <f>IFERROR(INDEX(NoSettings_v3!$C$2:$AH$4612,MATCH('EPS 3.1.3'!$B178,NoSettings_v3!$A$2:$A$4612,0),MATCH('EPS 3.1.3'!Y$1,NoSettings_v3!$C$1:$AH$1,0)),"")</f>
        <v>0</v>
      </c>
      <c r="Z178" s="157">
        <f>IFERROR(INDEX(NoSettings_v3!$C$2:$AH$4612,MATCH('EPS 3.1.3'!$B178,NoSettings_v3!$A$2:$A$4612,0),MATCH('EPS 3.1.3'!Z$1,NoSettings_v3!$C$1:$AH$1,0)),"")</f>
        <v>0</v>
      </c>
      <c r="AA178" s="157">
        <f>IFERROR(INDEX(NoSettings_v3!$C$2:$AH$4612,MATCH('EPS 3.1.3'!$B178,NoSettings_v3!$A$2:$A$4612,0),MATCH('EPS 3.1.3'!AA$1,NoSettings_v3!$C$1:$AH$1,0)),"")</f>
        <v>0</v>
      </c>
      <c r="AB178" s="157">
        <f>IFERROR(INDEX(NoSettings_v3!$C$2:$AH$4612,MATCH('EPS 3.1.3'!$B178,NoSettings_v3!$A$2:$A$4612,0),MATCH('EPS 3.1.3'!AB$1,NoSettings_v3!$C$1:$AH$1,0)),"")</f>
        <v>0</v>
      </c>
      <c r="AC178" s="157">
        <f>IFERROR(INDEX(NoSettings_v3!$C$2:$AH$4612,MATCH('EPS 3.1.3'!$B178,NoSettings_v3!$A$2:$A$4612,0),MATCH('EPS 3.1.3'!AC$1,NoSettings_v3!$C$1:$AH$1,0)),"")</f>
        <v>0</v>
      </c>
      <c r="AD178" s="157">
        <f>IFERROR(INDEX(NoSettings_v3!$C$2:$AH$4612,MATCH('EPS 3.1.3'!$B178,NoSettings_v3!$A$2:$A$4612,0),MATCH('EPS 3.1.3'!AD$1,NoSettings_v3!$C$1:$AH$1,0)),"")</f>
        <v>0</v>
      </c>
      <c r="AE178" s="157">
        <f>IFERROR(INDEX(NoSettings_v3!$C$2:$AH$4612,MATCH('EPS 3.1.3'!$B178,NoSettings_v3!$A$2:$A$4612,0),MATCH('EPS 3.1.3'!AE$1,NoSettings_v3!$C$1:$AH$1,0)),"")</f>
        <v>0</v>
      </c>
      <c r="AF178" s="157">
        <f>IFERROR(INDEX(NoSettings_v3!$C$2:$AH$4612,MATCH('EPS 3.1.3'!$B178,NoSettings_v3!$A$2:$A$4612,0),MATCH('EPS 3.1.3'!AF$1,NoSettings_v3!$C$1:$AH$1,0)),"")</f>
        <v>0</v>
      </c>
      <c r="AG178" s="157">
        <f>IFERROR(INDEX(NoSettings_v3!$C$2:$AH$4612,MATCH('EPS 3.1.3'!$B178,NoSettings_v3!$A$2:$A$4612,0),MATCH('EPS 3.1.3'!AG$1,NoSettings_v3!$C$1:$AH$1,0)),"")</f>
        <v>0</v>
      </c>
      <c r="AH178" s="157">
        <f>IFERROR(INDEX(NoSettings_v3!$C$2:$AH$4612,MATCH('EPS 3.1.3'!$B178,NoSettings_v3!$A$2:$A$4612,0),MATCH('EPS 3.1.3'!AH$1,NoSettings_v3!$C$1:$AH$1,0)),"")</f>
        <v>0</v>
      </c>
      <c r="AI178" s="157">
        <f>IFERROR(INDEX(NoSettings_v3!$C$2:$AH$4612,MATCH('EPS 3.1.3'!$B178,NoSettings_v3!$A$2:$A$4612,0),MATCH('EPS 3.1.3'!AI$1,NoSettings_v3!$C$1:$AH$1,0)),"")</f>
        <v>0</v>
      </c>
    </row>
    <row r="179" spans="2:35" x14ac:dyDescent="0.35">
      <c r="B179" s="161" t="s">
        <v>1089</v>
      </c>
      <c r="C179" s="127" t="s">
        <v>964</v>
      </c>
      <c r="D179" s="157">
        <f>IFERROR(INDEX(NoSettings_v3!$C$2:$AH$4612,MATCH('EPS 3.1.3'!$B179,NoSettings_v3!$A$2:$A$4612,0),MATCH('EPS 3.1.3'!D$1,NoSettings_v3!$C$1:$AH$1,0)),"")</f>
        <v>0</v>
      </c>
      <c r="E179" s="157">
        <f>IFERROR(INDEX(NoSettings_v3!$C$2:$AH$4612,MATCH('EPS 3.1.3'!$B179,NoSettings_v3!$A$2:$A$4612,0),MATCH('EPS 3.1.3'!E$1,NoSettings_v3!$C$1:$AH$1,0)),"")</f>
        <v>0</v>
      </c>
      <c r="F179" s="157">
        <f>IFERROR(INDEX(NoSettings_v3!$C$2:$AH$4612,MATCH('EPS 3.1.3'!$B179,NoSettings_v3!$A$2:$A$4612,0),MATCH('EPS 3.1.3'!F$1,NoSettings_v3!$C$1:$AH$1,0)),"")</f>
        <v>0</v>
      </c>
      <c r="G179" s="157">
        <f>IFERROR(INDEX(NoSettings_v3!$C$2:$AH$4612,MATCH('EPS 3.1.3'!$B179,NoSettings_v3!$A$2:$A$4612,0),MATCH('EPS 3.1.3'!G$1,NoSettings_v3!$C$1:$AH$1,0)),"")</f>
        <v>0</v>
      </c>
      <c r="H179" s="157">
        <f>IFERROR(INDEX(NoSettings_v3!$C$2:$AH$4612,MATCH('EPS 3.1.3'!$B179,NoSettings_v3!$A$2:$A$4612,0),MATCH('EPS 3.1.3'!H$1,NoSettings_v3!$C$1:$AH$1,0)),"")</f>
        <v>0</v>
      </c>
      <c r="I179" s="157">
        <f>IFERROR(INDEX(NoSettings_v3!$C$2:$AH$4612,MATCH('EPS 3.1.3'!$B179,NoSettings_v3!$A$2:$A$4612,0),MATCH('EPS 3.1.3'!I$1,NoSettings_v3!$C$1:$AH$1,0)),"")</f>
        <v>0</v>
      </c>
      <c r="J179" s="157">
        <f>IFERROR(INDEX(NoSettings_v3!$C$2:$AH$4612,MATCH('EPS 3.1.3'!$B179,NoSettings_v3!$A$2:$A$4612,0),MATCH('EPS 3.1.3'!J$1,NoSettings_v3!$C$1:$AH$1,0)),"")</f>
        <v>0</v>
      </c>
      <c r="K179" s="157">
        <f>IFERROR(INDEX(NoSettings_v3!$C$2:$AH$4612,MATCH('EPS 3.1.3'!$B179,NoSettings_v3!$A$2:$A$4612,0),MATCH('EPS 3.1.3'!K$1,NoSettings_v3!$C$1:$AH$1,0)),"")</f>
        <v>0</v>
      </c>
      <c r="L179" s="157">
        <f>IFERROR(INDEX(NoSettings_v3!$C$2:$AH$4612,MATCH('EPS 3.1.3'!$B179,NoSettings_v3!$A$2:$A$4612,0),MATCH('EPS 3.1.3'!L$1,NoSettings_v3!$C$1:$AH$1,0)),"")</f>
        <v>0</v>
      </c>
      <c r="M179" s="157">
        <f>IFERROR(INDEX(NoSettings_v3!$C$2:$AH$4612,MATCH('EPS 3.1.3'!$B179,NoSettings_v3!$A$2:$A$4612,0),MATCH('EPS 3.1.3'!M$1,NoSettings_v3!$C$1:$AH$1,0)),"")</f>
        <v>0</v>
      </c>
      <c r="N179" s="157">
        <f>IFERROR(INDEX(NoSettings_v3!$C$2:$AH$4612,MATCH('EPS 3.1.3'!$B179,NoSettings_v3!$A$2:$A$4612,0),MATCH('EPS 3.1.3'!N$1,NoSettings_v3!$C$1:$AH$1,0)),"")</f>
        <v>0</v>
      </c>
      <c r="O179" s="157">
        <f>IFERROR(INDEX(NoSettings_v3!$C$2:$AH$4612,MATCH('EPS 3.1.3'!$B179,NoSettings_v3!$A$2:$A$4612,0),MATCH('EPS 3.1.3'!O$1,NoSettings_v3!$C$1:$AH$1,0)),"")</f>
        <v>0</v>
      </c>
      <c r="P179" s="157">
        <f>IFERROR(INDEX(NoSettings_v3!$C$2:$AH$4612,MATCH('EPS 3.1.3'!$B179,NoSettings_v3!$A$2:$A$4612,0),MATCH('EPS 3.1.3'!P$1,NoSettings_v3!$C$1:$AH$1,0)),"")</f>
        <v>0</v>
      </c>
      <c r="Q179" s="157">
        <f>IFERROR(INDEX(NoSettings_v3!$C$2:$AH$4612,MATCH('EPS 3.1.3'!$B179,NoSettings_v3!$A$2:$A$4612,0),MATCH('EPS 3.1.3'!Q$1,NoSettings_v3!$C$1:$AH$1,0)),"")</f>
        <v>0</v>
      </c>
      <c r="R179" s="157">
        <f>IFERROR(INDEX(NoSettings_v3!$C$2:$AH$4612,MATCH('EPS 3.1.3'!$B179,NoSettings_v3!$A$2:$A$4612,0),MATCH('EPS 3.1.3'!R$1,NoSettings_v3!$C$1:$AH$1,0)),"")</f>
        <v>0</v>
      </c>
      <c r="S179" s="157">
        <f>IFERROR(INDEX(NoSettings_v3!$C$2:$AH$4612,MATCH('EPS 3.1.3'!$B179,NoSettings_v3!$A$2:$A$4612,0),MATCH('EPS 3.1.3'!S$1,NoSettings_v3!$C$1:$AH$1,0)),"")</f>
        <v>0</v>
      </c>
      <c r="T179" s="157">
        <f>IFERROR(INDEX(NoSettings_v3!$C$2:$AH$4612,MATCH('EPS 3.1.3'!$B179,NoSettings_v3!$A$2:$A$4612,0),MATCH('EPS 3.1.3'!T$1,NoSettings_v3!$C$1:$AH$1,0)),"")</f>
        <v>0</v>
      </c>
      <c r="U179" s="157">
        <f>IFERROR(INDEX(NoSettings_v3!$C$2:$AH$4612,MATCH('EPS 3.1.3'!$B179,NoSettings_v3!$A$2:$A$4612,0),MATCH('EPS 3.1.3'!U$1,NoSettings_v3!$C$1:$AH$1,0)),"")</f>
        <v>0</v>
      </c>
      <c r="V179" s="157">
        <f>IFERROR(INDEX(NoSettings_v3!$C$2:$AH$4612,MATCH('EPS 3.1.3'!$B179,NoSettings_v3!$A$2:$A$4612,0),MATCH('EPS 3.1.3'!V$1,NoSettings_v3!$C$1:$AH$1,0)),"")</f>
        <v>0</v>
      </c>
      <c r="W179" s="157">
        <f>IFERROR(INDEX(NoSettings_v3!$C$2:$AH$4612,MATCH('EPS 3.1.3'!$B179,NoSettings_v3!$A$2:$A$4612,0),MATCH('EPS 3.1.3'!W$1,NoSettings_v3!$C$1:$AH$1,0)),"")</f>
        <v>0</v>
      </c>
      <c r="X179" s="157">
        <f>IFERROR(INDEX(NoSettings_v3!$C$2:$AH$4612,MATCH('EPS 3.1.3'!$B179,NoSettings_v3!$A$2:$A$4612,0),MATCH('EPS 3.1.3'!X$1,NoSettings_v3!$C$1:$AH$1,0)),"")</f>
        <v>0</v>
      </c>
      <c r="Y179" s="157">
        <f>IFERROR(INDEX(NoSettings_v3!$C$2:$AH$4612,MATCH('EPS 3.1.3'!$B179,NoSettings_v3!$A$2:$A$4612,0),MATCH('EPS 3.1.3'!Y$1,NoSettings_v3!$C$1:$AH$1,0)),"")</f>
        <v>0</v>
      </c>
      <c r="Z179" s="157">
        <f>IFERROR(INDEX(NoSettings_v3!$C$2:$AH$4612,MATCH('EPS 3.1.3'!$B179,NoSettings_v3!$A$2:$A$4612,0),MATCH('EPS 3.1.3'!Z$1,NoSettings_v3!$C$1:$AH$1,0)),"")</f>
        <v>0</v>
      </c>
      <c r="AA179" s="157">
        <f>IFERROR(INDEX(NoSettings_v3!$C$2:$AH$4612,MATCH('EPS 3.1.3'!$B179,NoSettings_v3!$A$2:$A$4612,0),MATCH('EPS 3.1.3'!AA$1,NoSettings_v3!$C$1:$AH$1,0)),"")</f>
        <v>0</v>
      </c>
      <c r="AB179" s="157">
        <f>IFERROR(INDEX(NoSettings_v3!$C$2:$AH$4612,MATCH('EPS 3.1.3'!$B179,NoSettings_v3!$A$2:$A$4612,0),MATCH('EPS 3.1.3'!AB$1,NoSettings_v3!$C$1:$AH$1,0)),"")</f>
        <v>0</v>
      </c>
      <c r="AC179" s="157">
        <f>IFERROR(INDEX(NoSettings_v3!$C$2:$AH$4612,MATCH('EPS 3.1.3'!$B179,NoSettings_v3!$A$2:$A$4612,0),MATCH('EPS 3.1.3'!AC$1,NoSettings_v3!$C$1:$AH$1,0)),"")</f>
        <v>0</v>
      </c>
      <c r="AD179" s="157">
        <f>IFERROR(INDEX(NoSettings_v3!$C$2:$AH$4612,MATCH('EPS 3.1.3'!$B179,NoSettings_v3!$A$2:$A$4612,0),MATCH('EPS 3.1.3'!AD$1,NoSettings_v3!$C$1:$AH$1,0)),"")</f>
        <v>0</v>
      </c>
      <c r="AE179" s="157">
        <f>IFERROR(INDEX(NoSettings_v3!$C$2:$AH$4612,MATCH('EPS 3.1.3'!$B179,NoSettings_v3!$A$2:$A$4612,0),MATCH('EPS 3.1.3'!AE$1,NoSettings_v3!$C$1:$AH$1,0)),"")</f>
        <v>0</v>
      </c>
      <c r="AF179" s="157">
        <f>IFERROR(INDEX(NoSettings_v3!$C$2:$AH$4612,MATCH('EPS 3.1.3'!$B179,NoSettings_v3!$A$2:$A$4612,0),MATCH('EPS 3.1.3'!AF$1,NoSettings_v3!$C$1:$AH$1,0)),"")</f>
        <v>0</v>
      </c>
      <c r="AG179" s="157">
        <f>IFERROR(INDEX(NoSettings_v3!$C$2:$AH$4612,MATCH('EPS 3.1.3'!$B179,NoSettings_v3!$A$2:$A$4612,0),MATCH('EPS 3.1.3'!AG$1,NoSettings_v3!$C$1:$AH$1,0)),"")</f>
        <v>0</v>
      </c>
      <c r="AH179" s="157">
        <f>IFERROR(INDEX(NoSettings_v3!$C$2:$AH$4612,MATCH('EPS 3.1.3'!$B179,NoSettings_v3!$A$2:$A$4612,0),MATCH('EPS 3.1.3'!AH$1,NoSettings_v3!$C$1:$AH$1,0)),"")</f>
        <v>0</v>
      </c>
      <c r="AI179" s="157">
        <f>IFERROR(INDEX(NoSettings_v3!$C$2:$AH$4612,MATCH('EPS 3.1.3'!$B179,NoSettings_v3!$A$2:$A$4612,0),MATCH('EPS 3.1.3'!AI$1,NoSettings_v3!$C$1:$AH$1,0)),"")</f>
        <v>0</v>
      </c>
    </row>
    <row r="180" spans="2:35" x14ac:dyDescent="0.35">
      <c r="B180" s="161" t="s">
        <v>1090</v>
      </c>
      <c r="C180" s="127" t="s">
        <v>964</v>
      </c>
      <c r="D180" s="157">
        <f>IFERROR(INDEX(NoSettings_v3!$C$2:$AH$4612,MATCH('EPS 3.1.3'!$B180,NoSettings_v3!$A$2:$A$4612,0),MATCH('EPS 3.1.3'!D$1,NoSettings_v3!$C$1:$AH$1,0)),"")</f>
        <v>0</v>
      </c>
      <c r="E180" s="157">
        <f>IFERROR(INDEX(NoSettings_v3!$C$2:$AH$4612,MATCH('EPS 3.1.3'!$B180,NoSettings_v3!$A$2:$A$4612,0),MATCH('EPS 3.1.3'!E$1,NoSettings_v3!$C$1:$AH$1,0)),"")</f>
        <v>0</v>
      </c>
      <c r="F180" s="157">
        <f>IFERROR(INDEX(NoSettings_v3!$C$2:$AH$4612,MATCH('EPS 3.1.3'!$B180,NoSettings_v3!$A$2:$A$4612,0),MATCH('EPS 3.1.3'!F$1,NoSettings_v3!$C$1:$AH$1,0)),"")</f>
        <v>0</v>
      </c>
      <c r="G180" s="157">
        <f>IFERROR(INDEX(NoSettings_v3!$C$2:$AH$4612,MATCH('EPS 3.1.3'!$B180,NoSettings_v3!$A$2:$A$4612,0),MATCH('EPS 3.1.3'!G$1,NoSettings_v3!$C$1:$AH$1,0)),"")</f>
        <v>0</v>
      </c>
      <c r="H180" s="157">
        <f>IFERROR(INDEX(NoSettings_v3!$C$2:$AH$4612,MATCH('EPS 3.1.3'!$B180,NoSettings_v3!$A$2:$A$4612,0),MATCH('EPS 3.1.3'!H$1,NoSettings_v3!$C$1:$AH$1,0)),"")</f>
        <v>0</v>
      </c>
      <c r="I180" s="157">
        <f>IFERROR(INDEX(NoSettings_v3!$C$2:$AH$4612,MATCH('EPS 3.1.3'!$B180,NoSettings_v3!$A$2:$A$4612,0),MATCH('EPS 3.1.3'!I$1,NoSettings_v3!$C$1:$AH$1,0)),"")</f>
        <v>0</v>
      </c>
      <c r="J180" s="157">
        <f>IFERROR(INDEX(NoSettings_v3!$C$2:$AH$4612,MATCH('EPS 3.1.3'!$B180,NoSettings_v3!$A$2:$A$4612,0),MATCH('EPS 3.1.3'!J$1,NoSettings_v3!$C$1:$AH$1,0)),"")</f>
        <v>0</v>
      </c>
      <c r="K180" s="157">
        <f>IFERROR(INDEX(NoSettings_v3!$C$2:$AH$4612,MATCH('EPS 3.1.3'!$B180,NoSettings_v3!$A$2:$A$4612,0),MATCH('EPS 3.1.3'!K$1,NoSettings_v3!$C$1:$AH$1,0)),"")</f>
        <v>0</v>
      </c>
      <c r="L180" s="157">
        <f>IFERROR(INDEX(NoSettings_v3!$C$2:$AH$4612,MATCH('EPS 3.1.3'!$B180,NoSettings_v3!$A$2:$A$4612,0),MATCH('EPS 3.1.3'!L$1,NoSettings_v3!$C$1:$AH$1,0)),"")</f>
        <v>0</v>
      </c>
      <c r="M180" s="157">
        <f>IFERROR(INDEX(NoSettings_v3!$C$2:$AH$4612,MATCH('EPS 3.1.3'!$B180,NoSettings_v3!$A$2:$A$4612,0),MATCH('EPS 3.1.3'!M$1,NoSettings_v3!$C$1:$AH$1,0)),"")</f>
        <v>0</v>
      </c>
      <c r="N180" s="157">
        <f>IFERROR(INDEX(NoSettings_v3!$C$2:$AH$4612,MATCH('EPS 3.1.3'!$B180,NoSettings_v3!$A$2:$A$4612,0),MATCH('EPS 3.1.3'!N$1,NoSettings_v3!$C$1:$AH$1,0)),"")</f>
        <v>0</v>
      </c>
      <c r="O180" s="157">
        <f>IFERROR(INDEX(NoSettings_v3!$C$2:$AH$4612,MATCH('EPS 3.1.3'!$B180,NoSettings_v3!$A$2:$A$4612,0),MATCH('EPS 3.1.3'!O$1,NoSettings_v3!$C$1:$AH$1,0)),"")</f>
        <v>0</v>
      </c>
      <c r="P180" s="157">
        <f>IFERROR(INDEX(NoSettings_v3!$C$2:$AH$4612,MATCH('EPS 3.1.3'!$B180,NoSettings_v3!$A$2:$A$4612,0),MATCH('EPS 3.1.3'!P$1,NoSettings_v3!$C$1:$AH$1,0)),"")</f>
        <v>0</v>
      </c>
      <c r="Q180" s="157">
        <f>IFERROR(INDEX(NoSettings_v3!$C$2:$AH$4612,MATCH('EPS 3.1.3'!$B180,NoSettings_v3!$A$2:$A$4612,0),MATCH('EPS 3.1.3'!Q$1,NoSettings_v3!$C$1:$AH$1,0)),"")</f>
        <v>0</v>
      </c>
      <c r="R180" s="157">
        <f>IFERROR(INDEX(NoSettings_v3!$C$2:$AH$4612,MATCH('EPS 3.1.3'!$B180,NoSettings_v3!$A$2:$A$4612,0),MATCH('EPS 3.1.3'!R$1,NoSettings_v3!$C$1:$AH$1,0)),"")</f>
        <v>0</v>
      </c>
      <c r="S180" s="157">
        <f>IFERROR(INDEX(NoSettings_v3!$C$2:$AH$4612,MATCH('EPS 3.1.3'!$B180,NoSettings_v3!$A$2:$A$4612,0),MATCH('EPS 3.1.3'!S$1,NoSettings_v3!$C$1:$AH$1,0)),"")</f>
        <v>0</v>
      </c>
      <c r="T180" s="157">
        <f>IFERROR(INDEX(NoSettings_v3!$C$2:$AH$4612,MATCH('EPS 3.1.3'!$B180,NoSettings_v3!$A$2:$A$4612,0),MATCH('EPS 3.1.3'!T$1,NoSettings_v3!$C$1:$AH$1,0)),"")</f>
        <v>0</v>
      </c>
      <c r="U180" s="157">
        <f>IFERROR(INDEX(NoSettings_v3!$C$2:$AH$4612,MATCH('EPS 3.1.3'!$B180,NoSettings_v3!$A$2:$A$4612,0),MATCH('EPS 3.1.3'!U$1,NoSettings_v3!$C$1:$AH$1,0)),"")</f>
        <v>0</v>
      </c>
      <c r="V180" s="157">
        <f>IFERROR(INDEX(NoSettings_v3!$C$2:$AH$4612,MATCH('EPS 3.1.3'!$B180,NoSettings_v3!$A$2:$A$4612,0),MATCH('EPS 3.1.3'!V$1,NoSettings_v3!$C$1:$AH$1,0)),"")</f>
        <v>0</v>
      </c>
      <c r="W180" s="157">
        <f>IFERROR(INDEX(NoSettings_v3!$C$2:$AH$4612,MATCH('EPS 3.1.3'!$B180,NoSettings_v3!$A$2:$A$4612,0),MATCH('EPS 3.1.3'!W$1,NoSettings_v3!$C$1:$AH$1,0)),"")</f>
        <v>0</v>
      </c>
      <c r="X180" s="157">
        <f>IFERROR(INDEX(NoSettings_v3!$C$2:$AH$4612,MATCH('EPS 3.1.3'!$B180,NoSettings_v3!$A$2:$A$4612,0),MATCH('EPS 3.1.3'!X$1,NoSettings_v3!$C$1:$AH$1,0)),"")</f>
        <v>0</v>
      </c>
      <c r="Y180" s="157">
        <f>IFERROR(INDEX(NoSettings_v3!$C$2:$AH$4612,MATCH('EPS 3.1.3'!$B180,NoSettings_v3!$A$2:$A$4612,0),MATCH('EPS 3.1.3'!Y$1,NoSettings_v3!$C$1:$AH$1,0)),"")</f>
        <v>0</v>
      </c>
      <c r="Z180" s="157">
        <f>IFERROR(INDEX(NoSettings_v3!$C$2:$AH$4612,MATCH('EPS 3.1.3'!$B180,NoSettings_v3!$A$2:$A$4612,0),MATCH('EPS 3.1.3'!Z$1,NoSettings_v3!$C$1:$AH$1,0)),"")</f>
        <v>0</v>
      </c>
      <c r="AA180" s="157">
        <f>IFERROR(INDEX(NoSettings_v3!$C$2:$AH$4612,MATCH('EPS 3.1.3'!$B180,NoSettings_v3!$A$2:$A$4612,0),MATCH('EPS 3.1.3'!AA$1,NoSettings_v3!$C$1:$AH$1,0)),"")</f>
        <v>0</v>
      </c>
      <c r="AB180" s="157">
        <f>IFERROR(INDEX(NoSettings_v3!$C$2:$AH$4612,MATCH('EPS 3.1.3'!$B180,NoSettings_v3!$A$2:$A$4612,0),MATCH('EPS 3.1.3'!AB$1,NoSettings_v3!$C$1:$AH$1,0)),"")</f>
        <v>0</v>
      </c>
      <c r="AC180" s="157">
        <f>IFERROR(INDEX(NoSettings_v3!$C$2:$AH$4612,MATCH('EPS 3.1.3'!$B180,NoSettings_v3!$A$2:$A$4612,0),MATCH('EPS 3.1.3'!AC$1,NoSettings_v3!$C$1:$AH$1,0)),"")</f>
        <v>0</v>
      </c>
      <c r="AD180" s="157">
        <f>IFERROR(INDEX(NoSettings_v3!$C$2:$AH$4612,MATCH('EPS 3.1.3'!$B180,NoSettings_v3!$A$2:$A$4612,0),MATCH('EPS 3.1.3'!AD$1,NoSettings_v3!$C$1:$AH$1,0)),"")</f>
        <v>0</v>
      </c>
      <c r="AE180" s="157">
        <f>IFERROR(INDEX(NoSettings_v3!$C$2:$AH$4612,MATCH('EPS 3.1.3'!$B180,NoSettings_v3!$A$2:$A$4612,0),MATCH('EPS 3.1.3'!AE$1,NoSettings_v3!$C$1:$AH$1,0)),"")</f>
        <v>0</v>
      </c>
      <c r="AF180" s="157">
        <f>IFERROR(INDEX(NoSettings_v3!$C$2:$AH$4612,MATCH('EPS 3.1.3'!$B180,NoSettings_v3!$A$2:$A$4612,0),MATCH('EPS 3.1.3'!AF$1,NoSettings_v3!$C$1:$AH$1,0)),"")</f>
        <v>0</v>
      </c>
      <c r="AG180" s="157">
        <f>IFERROR(INDEX(NoSettings_v3!$C$2:$AH$4612,MATCH('EPS 3.1.3'!$B180,NoSettings_v3!$A$2:$A$4612,0),MATCH('EPS 3.1.3'!AG$1,NoSettings_v3!$C$1:$AH$1,0)),"")</f>
        <v>0</v>
      </c>
      <c r="AH180" s="157">
        <f>IFERROR(INDEX(NoSettings_v3!$C$2:$AH$4612,MATCH('EPS 3.1.3'!$B180,NoSettings_v3!$A$2:$A$4612,0),MATCH('EPS 3.1.3'!AH$1,NoSettings_v3!$C$1:$AH$1,0)),"")</f>
        <v>0</v>
      </c>
      <c r="AI180" s="157">
        <f>IFERROR(INDEX(NoSettings_v3!$C$2:$AH$4612,MATCH('EPS 3.1.3'!$B180,NoSettings_v3!$A$2:$A$4612,0),MATCH('EPS 3.1.3'!AI$1,NoSettings_v3!$C$1:$AH$1,0)),"")</f>
        <v>0</v>
      </c>
    </row>
    <row r="181" spans="2:35" x14ac:dyDescent="0.35">
      <c r="B181" s="161" t="s">
        <v>1091</v>
      </c>
      <c r="C181" s="127" t="s">
        <v>964</v>
      </c>
      <c r="D181" s="157">
        <f>IFERROR(INDEX(NoSettings_v3!$C$2:$AH$4612,MATCH('EPS 3.1.3'!$B181,NoSettings_v3!$A$2:$A$4612,0),MATCH('EPS 3.1.3'!D$1,NoSettings_v3!$C$1:$AH$1,0)),"")</f>
        <v>0</v>
      </c>
      <c r="E181" s="157">
        <f>IFERROR(INDEX(NoSettings_v3!$C$2:$AH$4612,MATCH('EPS 3.1.3'!$B181,NoSettings_v3!$A$2:$A$4612,0),MATCH('EPS 3.1.3'!E$1,NoSettings_v3!$C$1:$AH$1,0)),"")</f>
        <v>0</v>
      </c>
      <c r="F181" s="157">
        <f>IFERROR(INDEX(NoSettings_v3!$C$2:$AH$4612,MATCH('EPS 3.1.3'!$B181,NoSettings_v3!$A$2:$A$4612,0),MATCH('EPS 3.1.3'!F$1,NoSettings_v3!$C$1:$AH$1,0)),"")</f>
        <v>0</v>
      </c>
      <c r="G181" s="157">
        <f>IFERROR(INDEX(NoSettings_v3!$C$2:$AH$4612,MATCH('EPS 3.1.3'!$B181,NoSettings_v3!$A$2:$A$4612,0),MATCH('EPS 3.1.3'!G$1,NoSettings_v3!$C$1:$AH$1,0)),"")</f>
        <v>0</v>
      </c>
      <c r="H181" s="157">
        <f>IFERROR(INDEX(NoSettings_v3!$C$2:$AH$4612,MATCH('EPS 3.1.3'!$B181,NoSettings_v3!$A$2:$A$4612,0),MATCH('EPS 3.1.3'!H$1,NoSettings_v3!$C$1:$AH$1,0)),"")</f>
        <v>0</v>
      </c>
      <c r="I181" s="157">
        <f>IFERROR(INDEX(NoSettings_v3!$C$2:$AH$4612,MATCH('EPS 3.1.3'!$B181,NoSettings_v3!$A$2:$A$4612,0),MATCH('EPS 3.1.3'!I$1,NoSettings_v3!$C$1:$AH$1,0)),"")</f>
        <v>0</v>
      </c>
      <c r="J181" s="157">
        <f>IFERROR(INDEX(NoSettings_v3!$C$2:$AH$4612,MATCH('EPS 3.1.3'!$B181,NoSettings_v3!$A$2:$A$4612,0),MATCH('EPS 3.1.3'!J$1,NoSettings_v3!$C$1:$AH$1,0)),"")</f>
        <v>0</v>
      </c>
      <c r="K181" s="157">
        <f>IFERROR(INDEX(NoSettings_v3!$C$2:$AH$4612,MATCH('EPS 3.1.3'!$B181,NoSettings_v3!$A$2:$A$4612,0),MATCH('EPS 3.1.3'!K$1,NoSettings_v3!$C$1:$AH$1,0)),"")</f>
        <v>0</v>
      </c>
      <c r="L181" s="157">
        <f>IFERROR(INDEX(NoSettings_v3!$C$2:$AH$4612,MATCH('EPS 3.1.3'!$B181,NoSettings_v3!$A$2:$A$4612,0),MATCH('EPS 3.1.3'!L$1,NoSettings_v3!$C$1:$AH$1,0)),"")</f>
        <v>0</v>
      </c>
      <c r="M181" s="157">
        <f>IFERROR(INDEX(NoSettings_v3!$C$2:$AH$4612,MATCH('EPS 3.1.3'!$B181,NoSettings_v3!$A$2:$A$4612,0),MATCH('EPS 3.1.3'!M$1,NoSettings_v3!$C$1:$AH$1,0)),"")</f>
        <v>0</v>
      </c>
      <c r="N181" s="157">
        <f>IFERROR(INDEX(NoSettings_v3!$C$2:$AH$4612,MATCH('EPS 3.1.3'!$B181,NoSettings_v3!$A$2:$A$4612,0),MATCH('EPS 3.1.3'!N$1,NoSettings_v3!$C$1:$AH$1,0)),"")</f>
        <v>0</v>
      </c>
      <c r="O181" s="157">
        <f>IFERROR(INDEX(NoSettings_v3!$C$2:$AH$4612,MATCH('EPS 3.1.3'!$B181,NoSettings_v3!$A$2:$A$4612,0),MATCH('EPS 3.1.3'!O$1,NoSettings_v3!$C$1:$AH$1,0)),"")</f>
        <v>0</v>
      </c>
      <c r="P181" s="157">
        <f>IFERROR(INDEX(NoSettings_v3!$C$2:$AH$4612,MATCH('EPS 3.1.3'!$B181,NoSettings_v3!$A$2:$A$4612,0),MATCH('EPS 3.1.3'!P$1,NoSettings_v3!$C$1:$AH$1,0)),"")</f>
        <v>0</v>
      </c>
      <c r="Q181" s="157">
        <f>IFERROR(INDEX(NoSettings_v3!$C$2:$AH$4612,MATCH('EPS 3.1.3'!$B181,NoSettings_v3!$A$2:$A$4612,0),MATCH('EPS 3.1.3'!Q$1,NoSettings_v3!$C$1:$AH$1,0)),"")</f>
        <v>0</v>
      </c>
      <c r="R181" s="157">
        <f>IFERROR(INDEX(NoSettings_v3!$C$2:$AH$4612,MATCH('EPS 3.1.3'!$B181,NoSettings_v3!$A$2:$A$4612,0),MATCH('EPS 3.1.3'!R$1,NoSettings_v3!$C$1:$AH$1,0)),"")</f>
        <v>0</v>
      </c>
      <c r="S181" s="157">
        <f>IFERROR(INDEX(NoSettings_v3!$C$2:$AH$4612,MATCH('EPS 3.1.3'!$B181,NoSettings_v3!$A$2:$A$4612,0),MATCH('EPS 3.1.3'!S$1,NoSettings_v3!$C$1:$AH$1,0)),"")</f>
        <v>0</v>
      </c>
      <c r="T181" s="157">
        <f>IFERROR(INDEX(NoSettings_v3!$C$2:$AH$4612,MATCH('EPS 3.1.3'!$B181,NoSettings_v3!$A$2:$A$4612,0),MATCH('EPS 3.1.3'!T$1,NoSettings_v3!$C$1:$AH$1,0)),"")</f>
        <v>0</v>
      </c>
      <c r="U181" s="157">
        <f>IFERROR(INDEX(NoSettings_v3!$C$2:$AH$4612,MATCH('EPS 3.1.3'!$B181,NoSettings_v3!$A$2:$A$4612,0),MATCH('EPS 3.1.3'!U$1,NoSettings_v3!$C$1:$AH$1,0)),"")</f>
        <v>0</v>
      </c>
      <c r="V181" s="157">
        <f>IFERROR(INDEX(NoSettings_v3!$C$2:$AH$4612,MATCH('EPS 3.1.3'!$B181,NoSettings_v3!$A$2:$A$4612,0),MATCH('EPS 3.1.3'!V$1,NoSettings_v3!$C$1:$AH$1,0)),"")</f>
        <v>0</v>
      </c>
      <c r="W181" s="157">
        <f>IFERROR(INDEX(NoSettings_v3!$C$2:$AH$4612,MATCH('EPS 3.1.3'!$B181,NoSettings_v3!$A$2:$A$4612,0),MATCH('EPS 3.1.3'!W$1,NoSettings_v3!$C$1:$AH$1,0)),"")</f>
        <v>0</v>
      </c>
      <c r="X181" s="157">
        <f>IFERROR(INDEX(NoSettings_v3!$C$2:$AH$4612,MATCH('EPS 3.1.3'!$B181,NoSettings_v3!$A$2:$A$4612,0),MATCH('EPS 3.1.3'!X$1,NoSettings_v3!$C$1:$AH$1,0)),"")</f>
        <v>0</v>
      </c>
      <c r="Y181" s="157">
        <f>IFERROR(INDEX(NoSettings_v3!$C$2:$AH$4612,MATCH('EPS 3.1.3'!$B181,NoSettings_v3!$A$2:$A$4612,0),MATCH('EPS 3.1.3'!Y$1,NoSettings_v3!$C$1:$AH$1,0)),"")</f>
        <v>0</v>
      </c>
      <c r="Z181" s="157">
        <f>IFERROR(INDEX(NoSettings_v3!$C$2:$AH$4612,MATCH('EPS 3.1.3'!$B181,NoSettings_v3!$A$2:$A$4612,0),MATCH('EPS 3.1.3'!Z$1,NoSettings_v3!$C$1:$AH$1,0)),"")</f>
        <v>0</v>
      </c>
      <c r="AA181" s="157">
        <f>IFERROR(INDEX(NoSettings_v3!$C$2:$AH$4612,MATCH('EPS 3.1.3'!$B181,NoSettings_v3!$A$2:$A$4612,0),MATCH('EPS 3.1.3'!AA$1,NoSettings_v3!$C$1:$AH$1,0)),"")</f>
        <v>0</v>
      </c>
      <c r="AB181" s="157">
        <f>IFERROR(INDEX(NoSettings_v3!$C$2:$AH$4612,MATCH('EPS 3.1.3'!$B181,NoSettings_v3!$A$2:$A$4612,0),MATCH('EPS 3.1.3'!AB$1,NoSettings_v3!$C$1:$AH$1,0)),"")</f>
        <v>0</v>
      </c>
      <c r="AC181" s="157">
        <f>IFERROR(INDEX(NoSettings_v3!$C$2:$AH$4612,MATCH('EPS 3.1.3'!$B181,NoSettings_v3!$A$2:$A$4612,0),MATCH('EPS 3.1.3'!AC$1,NoSettings_v3!$C$1:$AH$1,0)),"")</f>
        <v>0</v>
      </c>
      <c r="AD181" s="157">
        <f>IFERROR(INDEX(NoSettings_v3!$C$2:$AH$4612,MATCH('EPS 3.1.3'!$B181,NoSettings_v3!$A$2:$A$4612,0),MATCH('EPS 3.1.3'!AD$1,NoSettings_v3!$C$1:$AH$1,0)),"")</f>
        <v>0</v>
      </c>
      <c r="AE181" s="157">
        <f>IFERROR(INDEX(NoSettings_v3!$C$2:$AH$4612,MATCH('EPS 3.1.3'!$B181,NoSettings_v3!$A$2:$A$4612,0),MATCH('EPS 3.1.3'!AE$1,NoSettings_v3!$C$1:$AH$1,0)),"")</f>
        <v>0</v>
      </c>
      <c r="AF181" s="157">
        <f>IFERROR(INDEX(NoSettings_v3!$C$2:$AH$4612,MATCH('EPS 3.1.3'!$B181,NoSettings_v3!$A$2:$A$4612,0),MATCH('EPS 3.1.3'!AF$1,NoSettings_v3!$C$1:$AH$1,0)),"")</f>
        <v>0</v>
      </c>
      <c r="AG181" s="157">
        <f>IFERROR(INDEX(NoSettings_v3!$C$2:$AH$4612,MATCH('EPS 3.1.3'!$B181,NoSettings_v3!$A$2:$A$4612,0),MATCH('EPS 3.1.3'!AG$1,NoSettings_v3!$C$1:$AH$1,0)),"")</f>
        <v>0</v>
      </c>
      <c r="AH181" s="157">
        <f>IFERROR(INDEX(NoSettings_v3!$C$2:$AH$4612,MATCH('EPS 3.1.3'!$B181,NoSettings_v3!$A$2:$A$4612,0),MATCH('EPS 3.1.3'!AH$1,NoSettings_v3!$C$1:$AH$1,0)),"")</f>
        <v>0</v>
      </c>
      <c r="AI181" s="157">
        <f>IFERROR(INDEX(NoSettings_v3!$C$2:$AH$4612,MATCH('EPS 3.1.3'!$B181,NoSettings_v3!$A$2:$A$4612,0),MATCH('EPS 3.1.3'!AI$1,NoSettings_v3!$C$1:$AH$1,0)),"")</f>
        <v>0</v>
      </c>
    </row>
    <row r="182" spans="2:35" x14ac:dyDescent="0.35">
      <c r="B182" s="161" t="s">
        <v>473</v>
      </c>
      <c r="C182" s="127" t="s">
        <v>964</v>
      </c>
      <c r="D182" s="157">
        <f>IFERROR(INDEX(NoSettings_v3!$C$2:$AH$4612,MATCH('EPS 3.1.3'!$B182,NoSettings_v3!$A$2:$A$4612,0),MATCH('EPS 3.1.3'!D$1,NoSettings_v3!$C$1:$AH$1,0)),"")</f>
        <v>0</v>
      </c>
      <c r="E182" s="157">
        <f>IFERROR(INDEX(NoSettings_v3!$C$2:$AH$4612,MATCH('EPS 3.1.3'!$B182,NoSettings_v3!$A$2:$A$4612,0),MATCH('EPS 3.1.3'!E$1,NoSettings_v3!$C$1:$AH$1,0)),"")</f>
        <v>0</v>
      </c>
      <c r="F182" s="157">
        <f>IFERROR(INDEX(NoSettings_v3!$C$2:$AH$4612,MATCH('EPS 3.1.3'!$B182,NoSettings_v3!$A$2:$A$4612,0),MATCH('EPS 3.1.3'!F$1,NoSettings_v3!$C$1:$AH$1,0)),"")</f>
        <v>0</v>
      </c>
      <c r="G182" s="157">
        <f>IFERROR(INDEX(NoSettings_v3!$C$2:$AH$4612,MATCH('EPS 3.1.3'!$B182,NoSettings_v3!$A$2:$A$4612,0),MATCH('EPS 3.1.3'!G$1,NoSettings_v3!$C$1:$AH$1,0)),"")</f>
        <v>0</v>
      </c>
      <c r="H182" s="157">
        <f>IFERROR(INDEX(NoSettings_v3!$C$2:$AH$4612,MATCH('EPS 3.1.3'!$B182,NoSettings_v3!$A$2:$A$4612,0),MATCH('EPS 3.1.3'!H$1,NoSettings_v3!$C$1:$AH$1,0)),"")</f>
        <v>0</v>
      </c>
      <c r="I182" s="157">
        <f>IFERROR(INDEX(NoSettings_v3!$C$2:$AH$4612,MATCH('EPS 3.1.3'!$B182,NoSettings_v3!$A$2:$A$4612,0),MATCH('EPS 3.1.3'!I$1,NoSettings_v3!$C$1:$AH$1,0)),"")</f>
        <v>0</v>
      </c>
      <c r="J182" s="157">
        <f>IFERROR(INDEX(NoSettings_v3!$C$2:$AH$4612,MATCH('EPS 3.1.3'!$B182,NoSettings_v3!$A$2:$A$4612,0),MATCH('EPS 3.1.3'!J$1,NoSettings_v3!$C$1:$AH$1,0)),"")</f>
        <v>0</v>
      </c>
      <c r="K182" s="157">
        <f>IFERROR(INDEX(NoSettings_v3!$C$2:$AH$4612,MATCH('EPS 3.1.3'!$B182,NoSettings_v3!$A$2:$A$4612,0),MATCH('EPS 3.1.3'!K$1,NoSettings_v3!$C$1:$AH$1,0)),"")</f>
        <v>0</v>
      </c>
      <c r="L182" s="157">
        <f>IFERROR(INDEX(NoSettings_v3!$C$2:$AH$4612,MATCH('EPS 3.1.3'!$B182,NoSettings_v3!$A$2:$A$4612,0),MATCH('EPS 3.1.3'!L$1,NoSettings_v3!$C$1:$AH$1,0)),"")</f>
        <v>0</v>
      </c>
      <c r="M182" s="157">
        <f>IFERROR(INDEX(NoSettings_v3!$C$2:$AH$4612,MATCH('EPS 3.1.3'!$B182,NoSettings_v3!$A$2:$A$4612,0),MATCH('EPS 3.1.3'!M$1,NoSettings_v3!$C$1:$AH$1,0)),"")</f>
        <v>0</v>
      </c>
      <c r="N182" s="157">
        <f>IFERROR(INDEX(NoSettings_v3!$C$2:$AH$4612,MATCH('EPS 3.1.3'!$B182,NoSettings_v3!$A$2:$A$4612,0),MATCH('EPS 3.1.3'!N$1,NoSettings_v3!$C$1:$AH$1,0)),"")</f>
        <v>0</v>
      </c>
      <c r="O182" s="157">
        <f>IFERROR(INDEX(NoSettings_v3!$C$2:$AH$4612,MATCH('EPS 3.1.3'!$B182,NoSettings_v3!$A$2:$A$4612,0),MATCH('EPS 3.1.3'!O$1,NoSettings_v3!$C$1:$AH$1,0)),"")</f>
        <v>0</v>
      </c>
      <c r="P182" s="157">
        <f>IFERROR(INDEX(NoSettings_v3!$C$2:$AH$4612,MATCH('EPS 3.1.3'!$B182,NoSettings_v3!$A$2:$A$4612,0),MATCH('EPS 3.1.3'!P$1,NoSettings_v3!$C$1:$AH$1,0)),"")</f>
        <v>0</v>
      </c>
      <c r="Q182" s="157">
        <f>IFERROR(INDEX(NoSettings_v3!$C$2:$AH$4612,MATCH('EPS 3.1.3'!$B182,NoSettings_v3!$A$2:$A$4612,0),MATCH('EPS 3.1.3'!Q$1,NoSettings_v3!$C$1:$AH$1,0)),"")</f>
        <v>0</v>
      </c>
      <c r="R182" s="157">
        <f>IFERROR(INDEX(NoSettings_v3!$C$2:$AH$4612,MATCH('EPS 3.1.3'!$B182,NoSettings_v3!$A$2:$A$4612,0),MATCH('EPS 3.1.3'!R$1,NoSettings_v3!$C$1:$AH$1,0)),"")</f>
        <v>0</v>
      </c>
      <c r="S182" s="157">
        <f>IFERROR(INDEX(NoSettings_v3!$C$2:$AH$4612,MATCH('EPS 3.1.3'!$B182,NoSettings_v3!$A$2:$A$4612,0),MATCH('EPS 3.1.3'!S$1,NoSettings_v3!$C$1:$AH$1,0)),"")</f>
        <v>0</v>
      </c>
      <c r="T182" s="157">
        <f>IFERROR(INDEX(NoSettings_v3!$C$2:$AH$4612,MATCH('EPS 3.1.3'!$B182,NoSettings_v3!$A$2:$A$4612,0),MATCH('EPS 3.1.3'!T$1,NoSettings_v3!$C$1:$AH$1,0)),"")</f>
        <v>0</v>
      </c>
      <c r="U182" s="157">
        <f>IFERROR(INDEX(NoSettings_v3!$C$2:$AH$4612,MATCH('EPS 3.1.3'!$B182,NoSettings_v3!$A$2:$A$4612,0),MATCH('EPS 3.1.3'!U$1,NoSettings_v3!$C$1:$AH$1,0)),"")</f>
        <v>0</v>
      </c>
      <c r="V182" s="157">
        <f>IFERROR(INDEX(NoSettings_v3!$C$2:$AH$4612,MATCH('EPS 3.1.3'!$B182,NoSettings_v3!$A$2:$A$4612,0),MATCH('EPS 3.1.3'!V$1,NoSettings_v3!$C$1:$AH$1,0)),"")</f>
        <v>0</v>
      </c>
      <c r="W182" s="157">
        <f>IFERROR(INDEX(NoSettings_v3!$C$2:$AH$4612,MATCH('EPS 3.1.3'!$B182,NoSettings_v3!$A$2:$A$4612,0),MATCH('EPS 3.1.3'!W$1,NoSettings_v3!$C$1:$AH$1,0)),"")</f>
        <v>0</v>
      </c>
      <c r="X182" s="157">
        <f>IFERROR(INDEX(NoSettings_v3!$C$2:$AH$4612,MATCH('EPS 3.1.3'!$B182,NoSettings_v3!$A$2:$A$4612,0),MATCH('EPS 3.1.3'!X$1,NoSettings_v3!$C$1:$AH$1,0)),"")</f>
        <v>0</v>
      </c>
      <c r="Y182" s="157">
        <f>IFERROR(INDEX(NoSettings_v3!$C$2:$AH$4612,MATCH('EPS 3.1.3'!$B182,NoSettings_v3!$A$2:$A$4612,0),MATCH('EPS 3.1.3'!Y$1,NoSettings_v3!$C$1:$AH$1,0)),"")</f>
        <v>0</v>
      </c>
      <c r="Z182" s="157">
        <f>IFERROR(INDEX(NoSettings_v3!$C$2:$AH$4612,MATCH('EPS 3.1.3'!$B182,NoSettings_v3!$A$2:$A$4612,0),MATCH('EPS 3.1.3'!Z$1,NoSettings_v3!$C$1:$AH$1,0)),"")</f>
        <v>0</v>
      </c>
      <c r="AA182" s="157">
        <f>IFERROR(INDEX(NoSettings_v3!$C$2:$AH$4612,MATCH('EPS 3.1.3'!$B182,NoSettings_v3!$A$2:$A$4612,0),MATCH('EPS 3.1.3'!AA$1,NoSettings_v3!$C$1:$AH$1,0)),"")</f>
        <v>0</v>
      </c>
      <c r="AB182" s="157">
        <f>IFERROR(INDEX(NoSettings_v3!$C$2:$AH$4612,MATCH('EPS 3.1.3'!$B182,NoSettings_v3!$A$2:$A$4612,0),MATCH('EPS 3.1.3'!AB$1,NoSettings_v3!$C$1:$AH$1,0)),"")</f>
        <v>0</v>
      </c>
      <c r="AC182" s="157">
        <f>IFERROR(INDEX(NoSettings_v3!$C$2:$AH$4612,MATCH('EPS 3.1.3'!$B182,NoSettings_v3!$A$2:$A$4612,0),MATCH('EPS 3.1.3'!AC$1,NoSettings_v3!$C$1:$AH$1,0)),"")</f>
        <v>0</v>
      </c>
      <c r="AD182" s="157">
        <f>IFERROR(INDEX(NoSettings_v3!$C$2:$AH$4612,MATCH('EPS 3.1.3'!$B182,NoSettings_v3!$A$2:$A$4612,0),MATCH('EPS 3.1.3'!AD$1,NoSettings_v3!$C$1:$AH$1,0)),"")</f>
        <v>0</v>
      </c>
      <c r="AE182" s="157">
        <f>IFERROR(INDEX(NoSettings_v3!$C$2:$AH$4612,MATCH('EPS 3.1.3'!$B182,NoSettings_v3!$A$2:$A$4612,0),MATCH('EPS 3.1.3'!AE$1,NoSettings_v3!$C$1:$AH$1,0)),"")</f>
        <v>0</v>
      </c>
      <c r="AF182" s="157">
        <f>IFERROR(INDEX(NoSettings_v3!$C$2:$AH$4612,MATCH('EPS 3.1.3'!$B182,NoSettings_v3!$A$2:$A$4612,0),MATCH('EPS 3.1.3'!AF$1,NoSettings_v3!$C$1:$AH$1,0)),"")</f>
        <v>0</v>
      </c>
      <c r="AG182" s="157">
        <f>IFERROR(INDEX(NoSettings_v3!$C$2:$AH$4612,MATCH('EPS 3.1.3'!$B182,NoSettings_v3!$A$2:$A$4612,0),MATCH('EPS 3.1.3'!AG$1,NoSettings_v3!$C$1:$AH$1,0)),"")</f>
        <v>0</v>
      </c>
      <c r="AH182" s="157">
        <f>IFERROR(INDEX(NoSettings_v3!$C$2:$AH$4612,MATCH('EPS 3.1.3'!$B182,NoSettings_v3!$A$2:$A$4612,0),MATCH('EPS 3.1.3'!AH$1,NoSettings_v3!$C$1:$AH$1,0)),"")</f>
        <v>0</v>
      </c>
      <c r="AI182" s="157">
        <f>IFERROR(INDEX(NoSettings_v3!$C$2:$AH$4612,MATCH('EPS 3.1.3'!$B182,NoSettings_v3!$A$2:$A$4612,0),MATCH('EPS 3.1.3'!AI$1,NoSettings_v3!$C$1:$AH$1,0)),"")</f>
        <v>0</v>
      </c>
    </row>
    <row r="183" spans="2:35" x14ac:dyDescent="0.35">
      <c r="B183" s="161" t="s">
        <v>474</v>
      </c>
      <c r="C183" s="127" t="s">
        <v>964</v>
      </c>
      <c r="D183" s="157">
        <f>IFERROR(INDEX(NoSettings_v3!$C$2:$AH$4612,MATCH('EPS 3.1.3'!$B183,NoSettings_v3!$A$2:$A$4612,0),MATCH('EPS 3.1.3'!D$1,NoSettings_v3!$C$1:$AH$1,0)),"")</f>
        <v>0</v>
      </c>
      <c r="E183" s="157">
        <f>IFERROR(INDEX(NoSettings_v3!$C$2:$AH$4612,MATCH('EPS 3.1.3'!$B183,NoSettings_v3!$A$2:$A$4612,0),MATCH('EPS 3.1.3'!E$1,NoSettings_v3!$C$1:$AH$1,0)),"")</f>
        <v>0</v>
      </c>
      <c r="F183" s="157">
        <f>IFERROR(INDEX(NoSettings_v3!$C$2:$AH$4612,MATCH('EPS 3.1.3'!$B183,NoSettings_v3!$A$2:$A$4612,0),MATCH('EPS 3.1.3'!F$1,NoSettings_v3!$C$1:$AH$1,0)),"")</f>
        <v>0</v>
      </c>
      <c r="G183" s="157">
        <f>IFERROR(INDEX(NoSettings_v3!$C$2:$AH$4612,MATCH('EPS 3.1.3'!$B183,NoSettings_v3!$A$2:$A$4612,0),MATCH('EPS 3.1.3'!G$1,NoSettings_v3!$C$1:$AH$1,0)),"")</f>
        <v>0</v>
      </c>
      <c r="H183" s="157">
        <f>IFERROR(INDEX(NoSettings_v3!$C$2:$AH$4612,MATCH('EPS 3.1.3'!$B183,NoSettings_v3!$A$2:$A$4612,0),MATCH('EPS 3.1.3'!H$1,NoSettings_v3!$C$1:$AH$1,0)),"")</f>
        <v>0</v>
      </c>
      <c r="I183" s="157">
        <f>IFERROR(INDEX(NoSettings_v3!$C$2:$AH$4612,MATCH('EPS 3.1.3'!$B183,NoSettings_v3!$A$2:$A$4612,0),MATCH('EPS 3.1.3'!I$1,NoSettings_v3!$C$1:$AH$1,0)),"")</f>
        <v>0</v>
      </c>
      <c r="J183" s="157">
        <f>IFERROR(INDEX(NoSettings_v3!$C$2:$AH$4612,MATCH('EPS 3.1.3'!$B183,NoSettings_v3!$A$2:$A$4612,0),MATCH('EPS 3.1.3'!J$1,NoSettings_v3!$C$1:$AH$1,0)),"")</f>
        <v>0</v>
      </c>
      <c r="K183" s="157">
        <f>IFERROR(INDEX(NoSettings_v3!$C$2:$AH$4612,MATCH('EPS 3.1.3'!$B183,NoSettings_v3!$A$2:$A$4612,0),MATCH('EPS 3.1.3'!K$1,NoSettings_v3!$C$1:$AH$1,0)),"")</f>
        <v>0</v>
      </c>
      <c r="L183" s="157">
        <f>IFERROR(INDEX(NoSettings_v3!$C$2:$AH$4612,MATCH('EPS 3.1.3'!$B183,NoSettings_v3!$A$2:$A$4612,0),MATCH('EPS 3.1.3'!L$1,NoSettings_v3!$C$1:$AH$1,0)),"")</f>
        <v>0</v>
      </c>
      <c r="M183" s="157">
        <f>IFERROR(INDEX(NoSettings_v3!$C$2:$AH$4612,MATCH('EPS 3.1.3'!$B183,NoSettings_v3!$A$2:$A$4612,0),MATCH('EPS 3.1.3'!M$1,NoSettings_v3!$C$1:$AH$1,0)),"")</f>
        <v>0</v>
      </c>
      <c r="N183" s="157">
        <f>IFERROR(INDEX(NoSettings_v3!$C$2:$AH$4612,MATCH('EPS 3.1.3'!$B183,NoSettings_v3!$A$2:$A$4612,0),MATCH('EPS 3.1.3'!N$1,NoSettings_v3!$C$1:$AH$1,0)),"")</f>
        <v>0</v>
      </c>
      <c r="O183" s="157">
        <f>IFERROR(INDEX(NoSettings_v3!$C$2:$AH$4612,MATCH('EPS 3.1.3'!$B183,NoSettings_v3!$A$2:$A$4612,0),MATCH('EPS 3.1.3'!O$1,NoSettings_v3!$C$1:$AH$1,0)),"")</f>
        <v>0</v>
      </c>
      <c r="P183" s="157">
        <f>IFERROR(INDEX(NoSettings_v3!$C$2:$AH$4612,MATCH('EPS 3.1.3'!$B183,NoSettings_v3!$A$2:$A$4612,0),MATCH('EPS 3.1.3'!P$1,NoSettings_v3!$C$1:$AH$1,0)),"")</f>
        <v>0</v>
      </c>
      <c r="Q183" s="157">
        <f>IFERROR(INDEX(NoSettings_v3!$C$2:$AH$4612,MATCH('EPS 3.1.3'!$B183,NoSettings_v3!$A$2:$A$4612,0),MATCH('EPS 3.1.3'!Q$1,NoSettings_v3!$C$1:$AH$1,0)),"")</f>
        <v>0</v>
      </c>
      <c r="R183" s="157">
        <f>IFERROR(INDEX(NoSettings_v3!$C$2:$AH$4612,MATCH('EPS 3.1.3'!$B183,NoSettings_v3!$A$2:$A$4612,0),MATCH('EPS 3.1.3'!R$1,NoSettings_v3!$C$1:$AH$1,0)),"")</f>
        <v>0</v>
      </c>
      <c r="S183" s="157">
        <f>IFERROR(INDEX(NoSettings_v3!$C$2:$AH$4612,MATCH('EPS 3.1.3'!$B183,NoSettings_v3!$A$2:$A$4612,0),MATCH('EPS 3.1.3'!S$1,NoSettings_v3!$C$1:$AH$1,0)),"")</f>
        <v>0</v>
      </c>
      <c r="T183" s="157">
        <f>IFERROR(INDEX(NoSettings_v3!$C$2:$AH$4612,MATCH('EPS 3.1.3'!$B183,NoSettings_v3!$A$2:$A$4612,0),MATCH('EPS 3.1.3'!T$1,NoSettings_v3!$C$1:$AH$1,0)),"")</f>
        <v>0</v>
      </c>
      <c r="U183" s="157">
        <f>IFERROR(INDEX(NoSettings_v3!$C$2:$AH$4612,MATCH('EPS 3.1.3'!$B183,NoSettings_v3!$A$2:$A$4612,0),MATCH('EPS 3.1.3'!U$1,NoSettings_v3!$C$1:$AH$1,0)),"")</f>
        <v>0</v>
      </c>
      <c r="V183" s="157">
        <f>IFERROR(INDEX(NoSettings_v3!$C$2:$AH$4612,MATCH('EPS 3.1.3'!$B183,NoSettings_v3!$A$2:$A$4612,0),MATCH('EPS 3.1.3'!V$1,NoSettings_v3!$C$1:$AH$1,0)),"")</f>
        <v>0</v>
      </c>
      <c r="W183" s="157">
        <f>IFERROR(INDEX(NoSettings_v3!$C$2:$AH$4612,MATCH('EPS 3.1.3'!$B183,NoSettings_v3!$A$2:$A$4612,0),MATCH('EPS 3.1.3'!W$1,NoSettings_v3!$C$1:$AH$1,0)),"")</f>
        <v>0</v>
      </c>
      <c r="X183" s="157">
        <f>IFERROR(INDEX(NoSettings_v3!$C$2:$AH$4612,MATCH('EPS 3.1.3'!$B183,NoSettings_v3!$A$2:$A$4612,0),MATCH('EPS 3.1.3'!X$1,NoSettings_v3!$C$1:$AH$1,0)),"")</f>
        <v>0</v>
      </c>
      <c r="Y183" s="157">
        <f>IFERROR(INDEX(NoSettings_v3!$C$2:$AH$4612,MATCH('EPS 3.1.3'!$B183,NoSettings_v3!$A$2:$A$4612,0),MATCH('EPS 3.1.3'!Y$1,NoSettings_v3!$C$1:$AH$1,0)),"")</f>
        <v>0</v>
      </c>
      <c r="Z183" s="157">
        <f>IFERROR(INDEX(NoSettings_v3!$C$2:$AH$4612,MATCH('EPS 3.1.3'!$B183,NoSettings_v3!$A$2:$A$4612,0),MATCH('EPS 3.1.3'!Z$1,NoSettings_v3!$C$1:$AH$1,0)),"")</f>
        <v>0</v>
      </c>
      <c r="AA183" s="157">
        <f>IFERROR(INDEX(NoSettings_v3!$C$2:$AH$4612,MATCH('EPS 3.1.3'!$B183,NoSettings_v3!$A$2:$A$4612,0),MATCH('EPS 3.1.3'!AA$1,NoSettings_v3!$C$1:$AH$1,0)),"")</f>
        <v>0</v>
      </c>
      <c r="AB183" s="157">
        <f>IFERROR(INDEX(NoSettings_v3!$C$2:$AH$4612,MATCH('EPS 3.1.3'!$B183,NoSettings_v3!$A$2:$A$4612,0),MATCH('EPS 3.1.3'!AB$1,NoSettings_v3!$C$1:$AH$1,0)),"")</f>
        <v>0</v>
      </c>
      <c r="AC183" s="157">
        <f>IFERROR(INDEX(NoSettings_v3!$C$2:$AH$4612,MATCH('EPS 3.1.3'!$B183,NoSettings_v3!$A$2:$A$4612,0),MATCH('EPS 3.1.3'!AC$1,NoSettings_v3!$C$1:$AH$1,0)),"")</f>
        <v>0</v>
      </c>
      <c r="AD183" s="157">
        <f>IFERROR(INDEX(NoSettings_v3!$C$2:$AH$4612,MATCH('EPS 3.1.3'!$B183,NoSettings_v3!$A$2:$A$4612,0),MATCH('EPS 3.1.3'!AD$1,NoSettings_v3!$C$1:$AH$1,0)),"")</f>
        <v>0</v>
      </c>
      <c r="AE183" s="157">
        <f>IFERROR(INDEX(NoSettings_v3!$C$2:$AH$4612,MATCH('EPS 3.1.3'!$B183,NoSettings_v3!$A$2:$A$4612,0),MATCH('EPS 3.1.3'!AE$1,NoSettings_v3!$C$1:$AH$1,0)),"")</f>
        <v>0</v>
      </c>
      <c r="AF183" s="157">
        <f>IFERROR(INDEX(NoSettings_v3!$C$2:$AH$4612,MATCH('EPS 3.1.3'!$B183,NoSettings_v3!$A$2:$A$4612,0),MATCH('EPS 3.1.3'!AF$1,NoSettings_v3!$C$1:$AH$1,0)),"")</f>
        <v>0</v>
      </c>
      <c r="AG183" s="157">
        <f>IFERROR(INDEX(NoSettings_v3!$C$2:$AH$4612,MATCH('EPS 3.1.3'!$B183,NoSettings_v3!$A$2:$A$4612,0),MATCH('EPS 3.1.3'!AG$1,NoSettings_v3!$C$1:$AH$1,0)),"")</f>
        <v>0</v>
      </c>
      <c r="AH183" s="157">
        <f>IFERROR(INDEX(NoSettings_v3!$C$2:$AH$4612,MATCH('EPS 3.1.3'!$B183,NoSettings_v3!$A$2:$A$4612,0),MATCH('EPS 3.1.3'!AH$1,NoSettings_v3!$C$1:$AH$1,0)),"")</f>
        <v>0</v>
      </c>
      <c r="AI183" s="157">
        <f>IFERROR(INDEX(NoSettings_v3!$C$2:$AH$4612,MATCH('EPS 3.1.3'!$B183,NoSettings_v3!$A$2:$A$4612,0),MATCH('EPS 3.1.3'!AI$1,NoSettings_v3!$C$1:$AH$1,0)),"")</f>
        <v>0</v>
      </c>
    </row>
    <row r="184" spans="2:35" x14ac:dyDescent="0.35">
      <c r="B184" s="161" t="s">
        <v>475</v>
      </c>
      <c r="C184" s="127" t="s">
        <v>964</v>
      </c>
      <c r="D184" s="157">
        <f>IFERROR(INDEX(NoSettings_v3!$C$2:$AH$4612,MATCH('EPS 3.1.3'!$B184,NoSettings_v3!$A$2:$A$4612,0),MATCH('EPS 3.1.3'!D$1,NoSettings_v3!$C$1:$AH$1,0)),"")</f>
        <v>0</v>
      </c>
      <c r="E184" s="157">
        <f>IFERROR(INDEX(NoSettings_v3!$C$2:$AH$4612,MATCH('EPS 3.1.3'!$B184,NoSettings_v3!$A$2:$A$4612,0),MATCH('EPS 3.1.3'!E$1,NoSettings_v3!$C$1:$AH$1,0)),"")</f>
        <v>0</v>
      </c>
      <c r="F184" s="157">
        <f>IFERROR(INDEX(NoSettings_v3!$C$2:$AH$4612,MATCH('EPS 3.1.3'!$B184,NoSettings_v3!$A$2:$A$4612,0),MATCH('EPS 3.1.3'!F$1,NoSettings_v3!$C$1:$AH$1,0)),"")</f>
        <v>0</v>
      </c>
      <c r="G184" s="157">
        <f>IFERROR(INDEX(NoSettings_v3!$C$2:$AH$4612,MATCH('EPS 3.1.3'!$B184,NoSettings_v3!$A$2:$A$4612,0),MATCH('EPS 3.1.3'!G$1,NoSettings_v3!$C$1:$AH$1,0)),"")</f>
        <v>0</v>
      </c>
      <c r="H184" s="157">
        <f>IFERROR(INDEX(NoSettings_v3!$C$2:$AH$4612,MATCH('EPS 3.1.3'!$B184,NoSettings_v3!$A$2:$A$4612,0),MATCH('EPS 3.1.3'!H$1,NoSettings_v3!$C$1:$AH$1,0)),"")</f>
        <v>0</v>
      </c>
      <c r="I184" s="157">
        <f>IFERROR(INDEX(NoSettings_v3!$C$2:$AH$4612,MATCH('EPS 3.1.3'!$B184,NoSettings_v3!$A$2:$A$4612,0),MATCH('EPS 3.1.3'!I$1,NoSettings_v3!$C$1:$AH$1,0)),"")</f>
        <v>0</v>
      </c>
      <c r="J184" s="157">
        <f>IFERROR(INDEX(NoSettings_v3!$C$2:$AH$4612,MATCH('EPS 3.1.3'!$B184,NoSettings_v3!$A$2:$A$4612,0),MATCH('EPS 3.1.3'!J$1,NoSettings_v3!$C$1:$AH$1,0)),"")</f>
        <v>0</v>
      </c>
      <c r="K184" s="157">
        <f>IFERROR(INDEX(NoSettings_v3!$C$2:$AH$4612,MATCH('EPS 3.1.3'!$B184,NoSettings_v3!$A$2:$A$4612,0),MATCH('EPS 3.1.3'!K$1,NoSettings_v3!$C$1:$AH$1,0)),"")</f>
        <v>0</v>
      </c>
      <c r="L184" s="157">
        <f>IFERROR(INDEX(NoSettings_v3!$C$2:$AH$4612,MATCH('EPS 3.1.3'!$B184,NoSettings_v3!$A$2:$A$4612,0),MATCH('EPS 3.1.3'!L$1,NoSettings_v3!$C$1:$AH$1,0)),"")</f>
        <v>0</v>
      </c>
      <c r="M184" s="157">
        <f>IFERROR(INDEX(NoSettings_v3!$C$2:$AH$4612,MATCH('EPS 3.1.3'!$B184,NoSettings_v3!$A$2:$A$4612,0),MATCH('EPS 3.1.3'!M$1,NoSettings_v3!$C$1:$AH$1,0)),"")</f>
        <v>0</v>
      </c>
      <c r="N184" s="157">
        <f>IFERROR(INDEX(NoSettings_v3!$C$2:$AH$4612,MATCH('EPS 3.1.3'!$B184,NoSettings_v3!$A$2:$A$4612,0),MATCH('EPS 3.1.3'!N$1,NoSettings_v3!$C$1:$AH$1,0)),"")</f>
        <v>0</v>
      </c>
      <c r="O184" s="157">
        <f>IFERROR(INDEX(NoSettings_v3!$C$2:$AH$4612,MATCH('EPS 3.1.3'!$B184,NoSettings_v3!$A$2:$A$4612,0),MATCH('EPS 3.1.3'!O$1,NoSettings_v3!$C$1:$AH$1,0)),"")</f>
        <v>0</v>
      </c>
      <c r="P184" s="157">
        <f>IFERROR(INDEX(NoSettings_v3!$C$2:$AH$4612,MATCH('EPS 3.1.3'!$B184,NoSettings_v3!$A$2:$A$4612,0),MATCH('EPS 3.1.3'!P$1,NoSettings_v3!$C$1:$AH$1,0)),"")</f>
        <v>0</v>
      </c>
      <c r="Q184" s="157">
        <f>IFERROR(INDEX(NoSettings_v3!$C$2:$AH$4612,MATCH('EPS 3.1.3'!$B184,NoSettings_v3!$A$2:$A$4612,0),MATCH('EPS 3.1.3'!Q$1,NoSettings_v3!$C$1:$AH$1,0)),"")</f>
        <v>0</v>
      </c>
      <c r="R184" s="157">
        <f>IFERROR(INDEX(NoSettings_v3!$C$2:$AH$4612,MATCH('EPS 3.1.3'!$B184,NoSettings_v3!$A$2:$A$4612,0),MATCH('EPS 3.1.3'!R$1,NoSettings_v3!$C$1:$AH$1,0)),"")</f>
        <v>0</v>
      </c>
      <c r="S184" s="157">
        <f>IFERROR(INDEX(NoSettings_v3!$C$2:$AH$4612,MATCH('EPS 3.1.3'!$B184,NoSettings_v3!$A$2:$A$4612,0),MATCH('EPS 3.1.3'!S$1,NoSettings_v3!$C$1:$AH$1,0)),"")</f>
        <v>0</v>
      </c>
      <c r="T184" s="157">
        <f>IFERROR(INDEX(NoSettings_v3!$C$2:$AH$4612,MATCH('EPS 3.1.3'!$B184,NoSettings_v3!$A$2:$A$4612,0),MATCH('EPS 3.1.3'!T$1,NoSettings_v3!$C$1:$AH$1,0)),"")</f>
        <v>0</v>
      </c>
      <c r="U184" s="157">
        <f>IFERROR(INDEX(NoSettings_v3!$C$2:$AH$4612,MATCH('EPS 3.1.3'!$B184,NoSettings_v3!$A$2:$A$4612,0),MATCH('EPS 3.1.3'!U$1,NoSettings_v3!$C$1:$AH$1,0)),"")</f>
        <v>0</v>
      </c>
      <c r="V184" s="157">
        <f>IFERROR(INDEX(NoSettings_v3!$C$2:$AH$4612,MATCH('EPS 3.1.3'!$B184,NoSettings_v3!$A$2:$A$4612,0),MATCH('EPS 3.1.3'!V$1,NoSettings_v3!$C$1:$AH$1,0)),"")</f>
        <v>0</v>
      </c>
      <c r="W184" s="157">
        <f>IFERROR(INDEX(NoSettings_v3!$C$2:$AH$4612,MATCH('EPS 3.1.3'!$B184,NoSettings_v3!$A$2:$A$4612,0),MATCH('EPS 3.1.3'!W$1,NoSettings_v3!$C$1:$AH$1,0)),"")</f>
        <v>0</v>
      </c>
      <c r="X184" s="157">
        <f>IFERROR(INDEX(NoSettings_v3!$C$2:$AH$4612,MATCH('EPS 3.1.3'!$B184,NoSettings_v3!$A$2:$A$4612,0),MATCH('EPS 3.1.3'!X$1,NoSettings_v3!$C$1:$AH$1,0)),"")</f>
        <v>0</v>
      </c>
      <c r="Y184" s="157">
        <f>IFERROR(INDEX(NoSettings_v3!$C$2:$AH$4612,MATCH('EPS 3.1.3'!$B184,NoSettings_v3!$A$2:$A$4612,0),MATCH('EPS 3.1.3'!Y$1,NoSettings_v3!$C$1:$AH$1,0)),"")</f>
        <v>0</v>
      </c>
      <c r="Z184" s="157">
        <f>IFERROR(INDEX(NoSettings_v3!$C$2:$AH$4612,MATCH('EPS 3.1.3'!$B184,NoSettings_v3!$A$2:$A$4612,0),MATCH('EPS 3.1.3'!Z$1,NoSettings_v3!$C$1:$AH$1,0)),"")</f>
        <v>0</v>
      </c>
      <c r="AA184" s="157">
        <f>IFERROR(INDEX(NoSettings_v3!$C$2:$AH$4612,MATCH('EPS 3.1.3'!$B184,NoSettings_v3!$A$2:$A$4612,0),MATCH('EPS 3.1.3'!AA$1,NoSettings_v3!$C$1:$AH$1,0)),"")</f>
        <v>0</v>
      </c>
      <c r="AB184" s="157">
        <f>IFERROR(INDEX(NoSettings_v3!$C$2:$AH$4612,MATCH('EPS 3.1.3'!$B184,NoSettings_v3!$A$2:$A$4612,0),MATCH('EPS 3.1.3'!AB$1,NoSettings_v3!$C$1:$AH$1,0)),"")</f>
        <v>0</v>
      </c>
      <c r="AC184" s="157">
        <f>IFERROR(INDEX(NoSettings_v3!$C$2:$AH$4612,MATCH('EPS 3.1.3'!$B184,NoSettings_v3!$A$2:$A$4612,0),MATCH('EPS 3.1.3'!AC$1,NoSettings_v3!$C$1:$AH$1,0)),"")</f>
        <v>0</v>
      </c>
      <c r="AD184" s="157">
        <f>IFERROR(INDEX(NoSettings_v3!$C$2:$AH$4612,MATCH('EPS 3.1.3'!$B184,NoSettings_v3!$A$2:$A$4612,0),MATCH('EPS 3.1.3'!AD$1,NoSettings_v3!$C$1:$AH$1,0)),"")</f>
        <v>0</v>
      </c>
      <c r="AE184" s="157">
        <f>IFERROR(INDEX(NoSettings_v3!$C$2:$AH$4612,MATCH('EPS 3.1.3'!$B184,NoSettings_v3!$A$2:$A$4612,0),MATCH('EPS 3.1.3'!AE$1,NoSettings_v3!$C$1:$AH$1,0)),"")</f>
        <v>0</v>
      </c>
      <c r="AF184" s="157">
        <f>IFERROR(INDEX(NoSettings_v3!$C$2:$AH$4612,MATCH('EPS 3.1.3'!$B184,NoSettings_v3!$A$2:$A$4612,0),MATCH('EPS 3.1.3'!AF$1,NoSettings_v3!$C$1:$AH$1,0)),"")</f>
        <v>0</v>
      </c>
      <c r="AG184" s="157">
        <f>IFERROR(INDEX(NoSettings_v3!$C$2:$AH$4612,MATCH('EPS 3.1.3'!$B184,NoSettings_v3!$A$2:$A$4612,0),MATCH('EPS 3.1.3'!AG$1,NoSettings_v3!$C$1:$AH$1,0)),"")</f>
        <v>0</v>
      </c>
      <c r="AH184" s="157">
        <f>IFERROR(INDEX(NoSettings_v3!$C$2:$AH$4612,MATCH('EPS 3.1.3'!$B184,NoSettings_v3!$A$2:$A$4612,0),MATCH('EPS 3.1.3'!AH$1,NoSettings_v3!$C$1:$AH$1,0)),"")</f>
        <v>0</v>
      </c>
      <c r="AI184" s="157">
        <f>IFERROR(INDEX(NoSettings_v3!$C$2:$AH$4612,MATCH('EPS 3.1.3'!$B184,NoSettings_v3!$A$2:$A$4612,0),MATCH('EPS 3.1.3'!AI$1,NoSettings_v3!$C$1:$AH$1,0)),"")</f>
        <v>0</v>
      </c>
    </row>
    <row r="185" spans="2:35" x14ac:dyDescent="0.35">
      <c r="B185" s="161" t="s">
        <v>476</v>
      </c>
      <c r="C185" s="127" t="s">
        <v>964</v>
      </c>
      <c r="D185" s="157">
        <f>IFERROR(INDEX(NoSettings_v3!$C$2:$AH$4612,MATCH('EPS 3.1.3'!$B185,NoSettings_v3!$A$2:$A$4612,0),MATCH('EPS 3.1.3'!D$1,NoSettings_v3!$C$1:$AH$1,0)),"")</f>
        <v>230505000000000</v>
      </c>
      <c r="E185" s="157">
        <f>IFERROR(INDEX(NoSettings_v3!$C$2:$AH$4612,MATCH('EPS 3.1.3'!$B185,NoSettings_v3!$A$2:$A$4612,0),MATCH('EPS 3.1.3'!E$1,NoSettings_v3!$C$1:$AH$1,0)),"")</f>
        <v>189059000000000</v>
      </c>
      <c r="F185" s="157">
        <f>IFERROR(INDEX(NoSettings_v3!$C$2:$AH$4612,MATCH('EPS 3.1.3'!$B185,NoSettings_v3!$A$2:$A$4612,0),MATCH('EPS 3.1.3'!F$1,NoSettings_v3!$C$1:$AH$1,0)),"")</f>
        <v>237522000000000</v>
      </c>
      <c r="G185" s="157">
        <f>IFERROR(INDEX(NoSettings_v3!$C$2:$AH$4612,MATCH('EPS 3.1.3'!$B185,NoSettings_v3!$A$2:$A$4612,0),MATCH('EPS 3.1.3'!G$1,NoSettings_v3!$C$1:$AH$1,0)),"")</f>
        <v>272748000000000</v>
      </c>
      <c r="H185" s="157">
        <f>IFERROR(INDEX(NoSettings_v3!$C$2:$AH$4612,MATCH('EPS 3.1.3'!$B185,NoSettings_v3!$A$2:$A$4612,0),MATCH('EPS 3.1.3'!H$1,NoSettings_v3!$C$1:$AH$1,0)),"")</f>
        <v>308964000000000</v>
      </c>
      <c r="I185" s="157">
        <f>IFERROR(INDEX(NoSettings_v3!$C$2:$AH$4612,MATCH('EPS 3.1.3'!$B185,NoSettings_v3!$A$2:$A$4612,0),MATCH('EPS 3.1.3'!I$1,NoSettings_v3!$C$1:$AH$1,0)),"")</f>
        <v>341215000000000</v>
      </c>
      <c r="J185" s="157">
        <f>IFERROR(INDEX(NoSettings_v3!$C$2:$AH$4612,MATCH('EPS 3.1.3'!$B185,NoSettings_v3!$A$2:$A$4612,0),MATCH('EPS 3.1.3'!J$1,NoSettings_v3!$C$1:$AH$1,0)),"")</f>
        <v>371063000000000</v>
      </c>
      <c r="K185" s="157">
        <f>IFERROR(INDEX(NoSettings_v3!$C$2:$AH$4612,MATCH('EPS 3.1.3'!$B185,NoSettings_v3!$A$2:$A$4612,0),MATCH('EPS 3.1.3'!K$1,NoSettings_v3!$C$1:$AH$1,0)),"")</f>
        <v>399372000000000</v>
      </c>
      <c r="L185" s="157">
        <f>IFERROR(INDEX(NoSettings_v3!$C$2:$AH$4612,MATCH('EPS 3.1.3'!$B185,NoSettings_v3!$A$2:$A$4612,0),MATCH('EPS 3.1.3'!L$1,NoSettings_v3!$C$1:$AH$1,0)),"")</f>
        <v>426603000000000</v>
      </c>
      <c r="M185" s="157">
        <f>IFERROR(INDEX(NoSettings_v3!$C$2:$AH$4612,MATCH('EPS 3.1.3'!$B185,NoSettings_v3!$A$2:$A$4612,0),MATCH('EPS 3.1.3'!M$1,NoSettings_v3!$C$1:$AH$1,0)),"")</f>
        <v>462512000000000</v>
      </c>
      <c r="N185" s="157">
        <f>IFERROR(INDEX(NoSettings_v3!$C$2:$AH$4612,MATCH('EPS 3.1.3'!$B185,NoSettings_v3!$A$2:$A$4612,0),MATCH('EPS 3.1.3'!N$1,NoSettings_v3!$C$1:$AH$1,0)),"")</f>
        <v>498346000000000</v>
      </c>
      <c r="O185" s="157">
        <f>IFERROR(INDEX(NoSettings_v3!$C$2:$AH$4612,MATCH('EPS 3.1.3'!$B185,NoSettings_v3!$A$2:$A$4612,0),MATCH('EPS 3.1.3'!O$1,NoSettings_v3!$C$1:$AH$1,0)),"")</f>
        <v>533429000000000</v>
      </c>
      <c r="P185" s="157">
        <f>IFERROR(INDEX(NoSettings_v3!$C$2:$AH$4612,MATCH('EPS 3.1.3'!$B185,NoSettings_v3!$A$2:$A$4612,0),MATCH('EPS 3.1.3'!P$1,NoSettings_v3!$C$1:$AH$1,0)),"")</f>
        <v>567514000000000</v>
      </c>
      <c r="Q185" s="157">
        <f>IFERROR(INDEX(NoSettings_v3!$C$2:$AH$4612,MATCH('EPS 3.1.3'!$B185,NoSettings_v3!$A$2:$A$4612,0),MATCH('EPS 3.1.3'!Q$1,NoSettings_v3!$C$1:$AH$1,0)),"")</f>
        <v>600670000000000</v>
      </c>
      <c r="R185" s="157">
        <f>IFERROR(INDEX(NoSettings_v3!$C$2:$AH$4612,MATCH('EPS 3.1.3'!$B185,NoSettings_v3!$A$2:$A$4612,0),MATCH('EPS 3.1.3'!R$1,NoSettings_v3!$C$1:$AH$1,0)),"")</f>
        <v>637268000000000</v>
      </c>
      <c r="S185" s="157">
        <f>IFERROR(INDEX(NoSettings_v3!$C$2:$AH$4612,MATCH('EPS 3.1.3'!$B185,NoSettings_v3!$A$2:$A$4612,0),MATCH('EPS 3.1.3'!S$1,NoSettings_v3!$C$1:$AH$1,0)),"")</f>
        <v>672940000000000</v>
      </c>
      <c r="T185" s="157">
        <f>IFERROR(INDEX(NoSettings_v3!$C$2:$AH$4612,MATCH('EPS 3.1.3'!$B185,NoSettings_v3!$A$2:$A$4612,0),MATCH('EPS 3.1.3'!T$1,NoSettings_v3!$C$1:$AH$1,0)),"")</f>
        <v>707817000000000</v>
      </c>
      <c r="U185" s="157">
        <f>IFERROR(INDEX(NoSettings_v3!$C$2:$AH$4612,MATCH('EPS 3.1.3'!$B185,NoSettings_v3!$A$2:$A$4612,0),MATCH('EPS 3.1.3'!U$1,NoSettings_v3!$C$1:$AH$1,0)),"")</f>
        <v>742076000000000</v>
      </c>
      <c r="V185" s="157">
        <f>IFERROR(INDEX(NoSettings_v3!$C$2:$AH$4612,MATCH('EPS 3.1.3'!$B185,NoSettings_v3!$A$2:$A$4612,0),MATCH('EPS 3.1.3'!V$1,NoSettings_v3!$C$1:$AH$1,0)),"")</f>
        <v>775923000000000</v>
      </c>
      <c r="W185" s="157">
        <f>IFERROR(INDEX(NoSettings_v3!$C$2:$AH$4612,MATCH('EPS 3.1.3'!$B185,NoSettings_v3!$A$2:$A$4612,0),MATCH('EPS 3.1.3'!W$1,NoSettings_v3!$C$1:$AH$1,0)),"")</f>
        <v>846338000000000</v>
      </c>
      <c r="X185" s="157">
        <f>IFERROR(INDEX(NoSettings_v3!$C$2:$AH$4612,MATCH('EPS 3.1.3'!$B185,NoSettings_v3!$A$2:$A$4612,0),MATCH('EPS 3.1.3'!X$1,NoSettings_v3!$C$1:$AH$1,0)),"")</f>
        <v>916069000000000</v>
      </c>
      <c r="Y185" s="157">
        <f>IFERROR(INDEX(NoSettings_v3!$C$2:$AH$4612,MATCH('EPS 3.1.3'!$B185,NoSettings_v3!$A$2:$A$4612,0),MATCH('EPS 3.1.3'!Y$1,NoSettings_v3!$C$1:$AH$1,0)),"")</f>
        <v>985479000000000</v>
      </c>
      <c r="Z185" s="157">
        <f>IFERROR(INDEX(NoSettings_v3!$C$2:$AH$4612,MATCH('EPS 3.1.3'!$B185,NoSettings_v3!$A$2:$A$4612,0),MATCH('EPS 3.1.3'!Z$1,NoSettings_v3!$C$1:$AH$1,0)),"")</f>
        <v>1054850000000000</v>
      </c>
      <c r="AA185" s="157">
        <f>IFERROR(INDEX(NoSettings_v3!$C$2:$AH$4612,MATCH('EPS 3.1.3'!$B185,NoSettings_v3!$A$2:$A$4612,0),MATCH('EPS 3.1.3'!AA$1,NoSettings_v3!$C$1:$AH$1,0)),"")</f>
        <v>1124410000000000</v>
      </c>
      <c r="AB185" s="157">
        <f>IFERROR(INDEX(NoSettings_v3!$C$2:$AH$4612,MATCH('EPS 3.1.3'!$B185,NoSettings_v3!$A$2:$A$4612,0),MATCH('EPS 3.1.3'!AB$1,NoSettings_v3!$C$1:$AH$1,0)),"")</f>
        <v>1182310000000000</v>
      </c>
      <c r="AC185" s="157">
        <f>IFERROR(INDEX(NoSettings_v3!$C$2:$AH$4612,MATCH('EPS 3.1.3'!$B185,NoSettings_v3!$A$2:$A$4612,0),MATCH('EPS 3.1.3'!AC$1,NoSettings_v3!$C$1:$AH$1,0)),"")</f>
        <v>1240740000000000</v>
      </c>
      <c r="AD185" s="157">
        <f>IFERROR(INDEX(NoSettings_v3!$C$2:$AH$4612,MATCH('EPS 3.1.3'!$B185,NoSettings_v3!$A$2:$A$4612,0),MATCH('EPS 3.1.3'!AD$1,NoSettings_v3!$C$1:$AH$1,0)),"")</f>
        <v>1299690000000000</v>
      </c>
      <c r="AE185" s="157">
        <f>IFERROR(INDEX(NoSettings_v3!$C$2:$AH$4612,MATCH('EPS 3.1.3'!$B185,NoSettings_v3!$A$2:$A$4612,0),MATCH('EPS 3.1.3'!AE$1,NoSettings_v3!$C$1:$AH$1,0)),"")</f>
        <v>1359180000000000</v>
      </c>
      <c r="AF185" s="157">
        <f>IFERROR(INDEX(NoSettings_v3!$C$2:$AH$4612,MATCH('EPS 3.1.3'!$B185,NoSettings_v3!$A$2:$A$4612,0),MATCH('EPS 3.1.3'!AF$1,NoSettings_v3!$C$1:$AH$1,0)),"")</f>
        <v>1419110000000000</v>
      </c>
      <c r="AG185" s="157">
        <f>IFERROR(INDEX(NoSettings_v3!$C$2:$AH$4612,MATCH('EPS 3.1.3'!$B185,NoSettings_v3!$A$2:$A$4612,0),MATCH('EPS 3.1.3'!AG$1,NoSettings_v3!$C$1:$AH$1,0)),"")</f>
        <v>1479390000000000</v>
      </c>
      <c r="AH185" s="157">
        <f>IFERROR(INDEX(NoSettings_v3!$C$2:$AH$4612,MATCH('EPS 3.1.3'!$B185,NoSettings_v3!$A$2:$A$4612,0),MATCH('EPS 3.1.3'!AH$1,NoSettings_v3!$C$1:$AH$1,0)),"")</f>
        <v>1539990000000000</v>
      </c>
      <c r="AI185" s="157">
        <f>IFERROR(INDEX(NoSettings_v3!$C$2:$AH$4612,MATCH('EPS 3.1.3'!$B185,NoSettings_v3!$A$2:$A$4612,0),MATCH('EPS 3.1.3'!AI$1,NoSettings_v3!$C$1:$AH$1,0)),"")</f>
        <v>1600860000000000</v>
      </c>
    </row>
    <row r="186" spans="2:35" x14ac:dyDescent="0.35">
      <c r="B186" s="161" t="s">
        <v>477</v>
      </c>
      <c r="C186" s="127" t="s">
        <v>964</v>
      </c>
      <c r="D186" s="157">
        <f>IFERROR(INDEX(NoSettings_v3!$C$2:$AH$4612,MATCH('EPS 3.1.3'!$B186,NoSettings_v3!$A$2:$A$4612,0),MATCH('EPS 3.1.3'!D$1,NoSettings_v3!$C$1:$AH$1,0)),"")</f>
        <v>0</v>
      </c>
      <c r="E186" s="157">
        <f>IFERROR(INDEX(NoSettings_v3!$C$2:$AH$4612,MATCH('EPS 3.1.3'!$B186,NoSettings_v3!$A$2:$A$4612,0),MATCH('EPS 3.1.3'!E$1,NoSettings_v3!$C$1:$AH$1,0)),"")</f>
        <v>0</v>
      </c>
      <c r="F186" s="157">
        <f>IFERROR(INDEX(NoSettings_v3!$C$2:$AH$4612,MATCH('EPS 3.1.3'!$B186,NoSettings_v3!$A$2:$A$4612,0),MATCH('EPS 3.1.3'!F$1,NoSettings_v3!$C$1:$AH$1,0)),"")</f>
        <v>0</v>
      </c>
      <c r="G186" s="157">
        <f>IFERROR(INDEX(NoSettings_v3!$C$2:$AH$4612,MATCH('EPS 3.1.3'!$B186,NoSettings_v3!$A$2:$A$4612,0),MATCH('EPS 3.1.3'!G$1,NoSettings_v3!$C$1:$AH$1,0)),"")</f>
        <v>0</v>
      </c>
      <c r="H186" s="157">
        <f>IFERROR(INDEX(NoSettings_v3!$C$2:$AH$4612,MATCH('EPS 3.1.3'!$B186,NoSettings_v3!$A$2:$A$4612,0),MATCH('EPS 3.1.3'!H$1,NoSettings_v3!$C$1:$AH$1,0)),"")</f>
        <v>0</v>
      </c>
      <c r="I186" s="157">
        <f>IFERROR(INDEX(NoSettings_v3!$C$2:$AH$4612,MATCH('EPS 3.1.3'!$B186,NoSettings_v3!$A$2:$A$4612,0),MATCH('EPS 3.1.3'!I$1,NoSettings_v3!$C$1:$AH$1,0)),"")</f>
        <v>0</v>
      </c>
      <c r="J186" s="157">
        <f>IFERROR(INDEX(NoSettings_v3!$C$2:$AH$4612,MATCH('EPS 3.1.3'!$B186,NoSettings_v3!$A$2:$A$4612,0),MATCH('EPS 3.1.3'!J$1,NoSettings_v3!$C$1:$AH$1,0)),"")</f>
        <v>0</v>
      </c>
      <c r="K186" s="157">
        <f>IFERROR(INDEX(NoSettings_v3!$C$2:$AH$4612,MATCH('EPS 3.1.3'!$B186,NoSettings_v3!$A$2:$A$4612,0),MATCH('EPS 3.1.3'!K$1,NoSettings_v3!$C$1:$AH$1,0)),"")</f>
        <v>0</v>
      </c>
      <c r="L186" s="157">
        <f>IFERROR(INDEX(NoSettings_v3!$C$2:$AH$4612,MATCH('EPS 3.1.3'!$B186,NoSettings_v3!$A$2:$A$4612,0),MATCH('EPS 3.1.3'!L$1,NoSettings_v3!$C$1:$AH$1,0)),"")</f>
        <v>0</v>
      </c>
      <c r="M186" s="157">
        <f>IFERROR(INDEX(NoSettings_v3!$C$2:$AH$4612,MATCH('EPS 3.1.3'!$B186,NoSettings_v3!$A$2:$A$4612,0),MATCH('EPS 3.1.3'!M$1,NoSettings_v3!$C$1:$AH$1,0)),"")</f>
        <v>0</v>
      </c>
      <c r="N186" s="157">
        <f>IFERROR(INDEX(NoSettings_v3!$C$2:$AH$4612,MATCH('EPS 3.1.3'!$B186,NoSettings_v3!$A$2:$A$4612,0),MATCH('EPS 3.1.3'!N$1,NoSettings_v3!$C$1:$AH$1,0)),"")</f>
        <v>0</v>
      </c>
      <c r="O186" s="157">
        <f>IFERROR(INDEX(NoSettings_v3!$C$2:$AH$4612,MATCH('EPS 3.1.3'!$B186,NoSettings_v3!$A$2:$A$4612,0),MATCH('EPS 3.1.3'!O$1,NoSettings_v3!$C$1:$AH$1,0)),"")</f>
        <v>0</v>
      </c>
      <c r="P186" s="157">
        <f>IFERROR(INDEX(NoSettings_v3!$C$2:$AH$4612,MATCH('EPS 3.1.3'!$B186,NoSettings_v3!$A$2:$A$4612,0),MATCH('EPS 3.1.3'!P$1,NoSettings_v3!$C$1:$AH$1,0)),"")</f>
        <v>0</v>
      </c>
      <c r="Q186" s="157">
        <f>IFERROR(INDEX(NoSettings_v3!$C$2:$AH$4612,MATCH('EPS 3.1.3'!$B186,NoSettings_v3!$A$2:$A$4612,0),MATCH('EPS 3.1.3'!Q$1,NoSettings_v3!$C$1:$AH$1,0)),"")</f>
        <v>0</v>
      </c>
      <c r="R186" s="157">
        <f>IFERROR(INDEX(NoSettings_v3!$C$2:$AH$4612,MATCH('EPS 3.1.3'!$B186,NoSettings_v3!$A$2:$A$4612,0),MATCH('EPS 3.1.3'!R$1,NoSettings_v3!$C$1:$AH$1,0)),"")</f>
        <v>0</v>
      </c>
      <c r="S186" s="157">
        <f>IFERROR(INDEX(NoSettings_v3!$C$2:$AH$4612,MATCH('EPS 3.1.3'!$B186,NoSettings_v3!$A$2:$A$4612,0),MATCH('EPS 3.1.3'!S$1,NoSettings_v3!$C$1:$AH$1,0)),"")</f>
        <v>0</v>
      </c>
      <c r="T186" s="157">
        <f>IFERROR(INDEX(NoSettings_v3!$C$2:$AH$4612,MATCH('EPS 3.1.3'!$B186,NoSettings_v3!$A$2:$A$4612,0),MATCH('EPS 3.1.3'!T$1,NoSettings_v3!$C$1:$AH$1,0)),"")</f>
        <v>0</v>
      </c>
      <c r="U186" s="157">
        <f>IFERROR(INDEX(NoSettings_v3!$C$2:$AH$4612,MATCH('EPS 3.1.3'!$B186,NoSettings_v3!$A$2:$A$4612,0),MATCH('EPS 3.1.3'!U$1,NoSettings_v3!$C$1:$AH$1,0)),"")</f>
        <v>0</v>
      </c>
      <c r="V186" s="157">
        <f>IFERROR(INDEX(NoSettings_v3!$C$2:$AH$4612,MATCH('EPS 3.1.3'!$B186,NoSettings_v3!$A$2:$A$4612,0),MATCH('EPS 3.1.3'!V$1,NoSettings_v3!$C$1:$AH$1,0)),"")</f>
        <v>0</v>
      </c>
      <c r="W186" s="157">
        <f>IFERROR(INDEX(NoSettings_v3!$C$2:$AH$4612,MATCH('EPS 3.1.3'!$B186,NoSettings_v3!$A$2:$A$4612,0),MATCH('EPS 3.1.3'!W$1,NoSettings_v3!$C$1:$AH$1,0)),"")</f>
        <v>0</v>
      </c>
      <c r="X186" s="157">
        <f>IFERROR(INDEX(NoSettings_v3!$C$2:$AH$4612,MATCH('EPS 3.1.3'!$B186,NoSettings_v3!$A$2:$A$4612,0),MATCH('EPS 3.1.3'!X$1,NoSettings_v3!$C$1:$AH$1,0)),"")</f>
        <v>0</v>
      </c>
      <c r="Y186" s="157">
        <f>IFERROR(INDEX(NoSettings_v3!$C$2:$AH$4612,MATCH('EPS 3.1.3'!$B186,NoSettings_v3!$A$2:$A$4612,0),MATCH('EPS 3.1.3'!Y$1,NoSettings_v3!$C$1:$AH$1,0)),"")</f>
        <v>0</v>
      </c>
      <c r="Z186" s="157">
        <f>IFERROR(INDEX(NoSettings_v3!$C$2:$AH$4612,MATCH('EPS 3.1.3'!$B186,NoSettings_v3!$A$2:$A$4612,0),MATCH('EPS 3.1.3'!Z$1,NoSettings_v3!$C$1:$AH$1,0)),"")</f>
        <v>0</v>
      </c>
      <c r="AA186" s="157">
        <f>IFERROR(INDEX(NoSettings_v3!$C$2:$AH$4612,MATCH('EPS 3.1.3'!$B186,NoSettings_v3!$A$2:$A$4612,0),MATCH('EPS 3.1.3'!AA$1,NoSettings_v3!$C$1:$AH$1,0)),"")</f>
        <v>0</v>
      </c>
      <c r="AB186" s="157">
        <f>IFERROR(INDEX(NoSettings_v3!$C$2:$AH$4612,MATCH('EPS 3.1.3'!$B186,NoSettings_v3!$A$2:$A$4612,0),MATCH('EPS 3.1.3'!AB$1,NoSettings_v3!$C$1:$AH$1,0)),"")</f>
        <v>0</v>
      </c>
      <c r="AC186" s="157">
        <f>IFERROR(INDEX(NoSettings_v3!$C$2:$AH$4612,MATCH('EPS 3.1.3'!$B186,NoSettings_v3!$A$2:$A$4612,0),MATCH('EPS 3.1.3'!AC$1,NoSettings_v3!$C$1:$AH$1,0)),"")</f>
        <v>0</v>
      </c>
      <c r="AD186" s="157">
        <f>IFERROR(INDEX(NoSettings_v3!$C$2:$AH$4612,MATCH('EPS 3.1.3'!$B186,NoSettings_v3!$A$2:$A$4612,0),MATCH('EPS 3.1.3'!AD$1,NoSettings_v3!$C$1:$AH$1,0)),"")</f>
        <v>0</v>
      </c>
      <c r="AE186" s="157">
        <f>IFERROR(INDEX(NoSettings_v3!$C$2:$AH$4612,MATCH('EPS 3.1.3'!$B186,NoSettings_v3!$A$2:$A$4612,0),MATCH('EPS 3.1.3'!AE$1,NoSettings_v3!$C$1:$AH$1,0)),"")</f>
        <v>0</v>
      </c>
      <c r="AF186" s="157">
        <f>IFERROR(INDEX(NoSettings_v3!$C$2:$AH$4612,MATCH('EPS 3.1.3'!$B186,NoSettings_v3!$A$2:$A$4612,0),MATCH('EPS 3.1.3'!AF$1,NoSettings_v3!$C$1:$AH$1,0)),"")</f>
        <v>0</v>
      </c>
      <c r="AG186" s="157">
        <f>IFERROR(INDEX(NoSettings_v3!$C$2:$AH$4612,MATCH('EPS 3.1.3'!$B186,NoSettings_v3!$A$2:$A$4612,0),MATCH('EPS 3.1.3'!AG$1,NoSettings_v3!$C$1:$AH$1,0)),"")</f>
        <v>0</v>
      </c>
      <c r="AH186" s="157">
        <f>IFERROR(INDEX(NoSettings_v3!$C$2:$AH$4612,MATCH('EPS 3.1.3'!$B186,NoSettings_v3!$A$2:$A$4612,0),MATCH('EPS 3.1.3'!AH$1,NoSettings_v3!$C$1:$AH$1,0)),"")</f>
        <v>0</v>
      </c>
      <c r="AI186" s="157">
        <f>IFERROR(INDEX(NoSettings_v3!$C$2:$AH$4612,MATCH('EPS 3.1.3'!$B186,NoSettings_v3!$A$2:$A$4612,0),MATCH('EPS 3.1.3'!AI$1,NoSettings_v3!$C$1:$AH$1,0)),"")</f>
        <v>0</v>
      </c>
    </row>
    <row r="187" spans="2:35" x14ac:dyDescent="0.35">
      <c r="B187" s="161" t="s">
        <v>478</v>
      </c>
      <c r="C187" s="127" t="s">
        <v>964</v>
      </c>
      <c r="D187" s="157">
        <f>IFERROR(INDEX(NoSettings_v3!$C$2:$AH$4612,MATCH('EPS 3.1.3'!$B187,NoSettings_v3!$A$2:$A$4612,0),MATCH('EPS 3.1.3'!D$1,NoSettings_v3!$C$1:$AH$1,0)),"")</f>
        <v>12131800000000</v>
      </c>
      <c r="E187" s="157">
        <f>IFERROR(INDEX(NoSettings_v3!$C$2:$AH$4612,MATCH('EPS 3.1.3'!$B187,NoSettings_v3!$A$2:$A$4612,0),MATCH('EPS 3.1.3'!E$1,NoSettings_v3!$C$1:$AH$1,0)),"")</f>
        <v>9950450000000</v>
      </c>
      <c r="F187" s="157">
        <f>IFERROR(INDEX(NoSettings_v3!$C$2:$AH$4612,MATCH('EPS 3.1.3'!$B187,NoSettings_v3!$A$2:$A$4612,0),MATCH('EPS 3.1.3'!F$1,NoSettings_v3!$C$1:$AH$1,0)),"")</f>
        <v>12501200000000</v>
      </c>
      <c r="G187" s="157">
        <f>IFERROR(INDEX(NoSettings_v3!$C$2:$AH$4612,MATCH('EPS 3.1.3'!$B187,NoSettings_v3!$A$2:$A$4612,0),MATCH('EPS 3.1.3'!G$1,NoSettings_v3!$C$1:$AH$1,0)),"")</f>
        <v>14355200000000</v>
      </c>
      <c r="H187" s="157">
        <f>IFERROR(INDEX(NoSettings_v3!$C$2:$AH$4612,MATCH('EPS 3.1.3'!$B187,NoSettings_v3!$A$2:$A$4612,0),MATCH('EPS 3.1.3'!H$1,NoSettings_v3!$C$1:$AH$1,0)),"")</f>
        <v>16261300000000</v>
      </c>
      <c r="I187" s="157">
        <f>IFERROR(INDEX(NoSettings_v3!$C$2:$AH$4612,MATCH('EPS 3.1.3'!$B187,NoSettings_v3!$A$2:$A$4612,0),MATCH('EPS 3.1.3'!I$1,NoSettings_v3!$C$1:$AH$1,0)),"")</f>
        <v>17958700000000</v>
      </c>
      <c r="J187" s="157">
        <f>IFERROR(INDEX(NoSettings_v3!$C$2:$AH$4612,MATCH('EPS 3.1.3'!$B187,NoSettings_v3!$A$2:$A$4612,0),MATCH('EPS 3.1.3'!J$1,NoSettings_v3!$C$1:$AH$1,0)),"")</f>
        <v>19529600000000</v>
      </c>
      <c r="K187" s="157">
        <f>IFERROR(INDEX(NoSettings_v3!$C$2:$AH$4612,MATCH('EPS 3.1.3'!$B187,NoSettings_v3!$A$2:$A$4612,0),MATCH('EPS 3.1.3'!K$1,NoSettings_v3!$C$1:$AH$1,0)),"")</f>
        <v>21019600000000</v>
      </c>
      <c r="L187" s="157">
        <f>IFERROR(INDEX(NoSettings_v3!$C$2:$AH$4612,MATCH('EPS 3.1.3'!$B187,NoSettings_v3!$A$2:$A$4612,0),MATCH('EPS 3.1.3'!L$1,NoSettings_v3!$C$1:$AH$1,0)),"")</f>
        <v>22452800000000</v>
      </c>
      <c r="M187" s="157">
        <f>IFERROR(INDEX(NoSettings_v3!$C$2:$AH$4612,MATCH('EPS 3.1.3'!$B187,NoSettings_v3!$A$2:$A$4612,0),MATCH('EPS 3.1.3'!M$1,NoSettings_v3!$C$1:$AH$1,0)),"")</f>
        <v>24342700000000</v>
      </c>
      <c r="N187" s="157">
        <f>IFERROR(INDEX(NoSettings_v3!$C$2:$AH$4612,MATCH('EPS 3.1.3'!$B187,NoSettings_v3!$A$2:$A$4612,0),MATCH('EPS 3.1.3'!N$1,NoSettings_v3!$C$1:$AH$1,0)),"")</f>
        <v>26228700000000</v>
      </c>
      <c r="O187" s="157">
        <f>IFERROR(INDEX(NoSettings_v3!$C$2:$AH$4612,MATCH('EPS 3.1.3'!$B187,NoSettings_v3!$A$2:$A$4612,0),MATCH('EPS 3.1.3'!O$1,NoSettings_v3!$C$1:$AH$1,0)),"")</f>
        <v>28075200000000</v>
      </c>
      <c r="P187" s="157">
        <f>IFERROR(INDEX(NoSettings_v3!$C$2:$AH$4612,MATCH('EPS 3.1.3'!$B187,NoSettings_v3!$A$2:$A$4612,0),MATCH('EPS 3.1.3'!P$1,NoSettings_v3!$C$1:$AH$1,0)),"")</f>
        <v>29869100000000</v>
      </c>
      <c r="Q187" s="157">
        <f>IFERROR(INDEX(NoSettings_v3!$C$2:$AH$4612,MATCH('EPS 3.1.3'!$B187,NoSettings_v3!$A$2:$A$4612,0),MATCH('EPS 3.1.3'!Q$1,NoSettings_v3!$C$1:$AH$1,0)),"")</f>
        <v>31614200000000</v>
      </c>
      <c r="R187" s="157">
        <f>IFERROR(INDEX(NoSettings_v3!$C$2:$AH$4612,MATCH('EPS 3.1.3'!$B187,NoSettings_v3!$A$2:$A$4612,0),MATCH('EPS 3.1.3'!R$1,NoSettings_v3!$C$1:$AH$1,0)),"")</f>
        <v>33540400000000</v>
      </c>
      <c r="S187" s="157">
        <f>IFERROR(INDEX(NoSettings_v3!$C$2:$AH$4612,MATCH('EPS 3.1.3'!$B187,NoSettings_v3!$A$2:$A$4612,0),MATCH('EPS 3.1.3'!S$1,NoSettings_v3!$C$1:$AH$1,0)),"")</f>
        <v>35417900000000</v>
      </c>
      <c r="T187" s="157">
        <f>IFERROR(INDEX(NoSettings_v3!$C$2:$AH$4612,MATCH('EPS 3.1.3'!$B187,NoSettings_v3!$A$2:$A$4612,0),MATCH('EPS 3.1.3'!T$1,NoSettings_v3!$C$1:$AH$1,0)),"")</f>
        <v>37253500000000</v>
      </c>
      <c r="U187" s="157">
        <f>IFERROR(INDEX(NoSettings_v3!$C$2:$AH$4612,MATCH('EPS 3.1.3'!$B187,NoSettings_v3!$A$2:$A$4612,0),MATCH('EPS 3.1.3'!U$1,NoSettings_v3!$C$1:$AH$1,0)),"")</f>
        <v>39056700000000</v>
      </c>
      <c r="V187" s="157">
        <f>IFERROR(INDEX(NoSettings_v3!$C$2:$AH$4612,MATCH('EPS 3.1.3'!$B187,NoSettings_v3!$A$2:$A$4612,0),MATCH('EPS 3.1.3'!V$1,NoSettings_v3!$C$1:$AH$1,0)),"")</f>
        <v>40838000000000</v>
      </c>
      <c r="W187" s="157">
        <f>IFERROR(INDEX(NoSettings_v3!$C$2:$AH$4612,MATCH('EPS 3.1.3'!$B187,NoSettings_v3!$A$2:$A$4612,0),MATCH('EPS 3.1.3'!W$1,NoSettings_v3!$C$1:$AH$1,0)),"")</f>
        <v>44544100000000</v>
      </c>
      <c r="X187" s="157">
        <f>IFERROR(INDEX(NoSettings_v3!$C$2:$AH$4612,MATCH('EPS 3.1.3'!$B187,NoSettings_v3!$A$2:$A$4612,0),MATCH('EPS 3.1.3'!X$1,NoSettings_v3!$C$1:$AH$1,0)),"")</f>
        <v>48214200000000</v>
      </c>
      <c r="Y187" s="157">
        <f>IFERROR(INDEX(NoSettings_v3!$C$2:$AH$4612,MATCH('EPS 3.1.3'!$B187,NoSettings_v3!$A$2:$A$4612,0),MATCH('EPS 3.1.3'!Y$1,NoSettings_v3!$C$1:$AH$1,0)),"")</f>
        <v>51867300000000</v>
      </c>
      <c r="Z187" s="157">
        <f>IFERROR(INDEX(NoSettings_v3!$C$2:$AH$4612,MATCH('EPS 3.1.3'!$B187,NoSettings_v3!$A$2:$A$4612,0),MATCH('EPS 3.1.3'!Z$1,NoSettings_v3!$C$1:$AH$1,0)),"")</f>
        <v>55518700000000</v>
      </c>
      <c r="AA187" s="157">
        <f>IFERROR(INDEX(NoSettings_v3!$C$2:$AH$4612,MATCH('EPS 3.1.3'!$B187,NoSettings_v3!$A$2:$A$4612,0),MATCH('EPS 3.1.3'!AA$1,NoSettings_v3!$C$1:$AH$1,0)),"")</f>
        <v>59179500000000</v>
      </c>
      <c r="AB187" s="157">
        <f>IFERROR(INDEX(NoSettings_v3!$C$2:$AH$4612,MATCH('EPS 3.1.3'!$B187,NoSettings_v3!$A$2:$A$4612,0),MATCH('EPS 3.1.3'!AB$1,NoSettings_v3!$C$1:$AH$1,0)),"")</f>
        <v>62227000000000</v>
      </c>
      <c r="AC187" s="157">
        <f>IFERROR(INDEX(NoSettings_v3!$C$2:$AH$4612,MATCH('EPS 3.1.3'!$B187,NoSettings_v3!$A$2:$A$4612,0),MATCH('EPS 3.1.3'!AC$1,NoSettings_v3!$C$1:$AH$1,0)),"")</f>
        <v>65302300000000</v>
      </c>
      <c r="AD187" s="157">
        <f>IFERROR(INDEX(NoSettings_v3!$C$2:$AH$4612,MATCH('EPS 3.1.3'!$B187,NoSettings_v3!$A$2:$A$4612,0),MATCH('EPS 3.1.3'!AD$1,NoSettings_v3!$C$1:$AH$1,0)),"")</f>
        <v>68405000000000</v>
      </c>
      <c r="AE187" s="157">
        <f>IFERROR(INDEX(NoSettings_v3!$C$2:$AH$4612,MATCH('EPS 3.1.3'!$B187,NoSettings_v3!$A$2:$A$4612,0),MATCH('EPS 3.1.3'!AE$1,NoSettings_v3!$C$1:$AH$1,0)),"")</f>
        <v>71535700000000</v>
      </c>
      <c r="AF187" s="157">
        <f>IFERROR(INDEX(NoSettings_v3!$C$2:$AH$4612,MATCH('EPS 3.1.3'!$B187,NoSettings_v3!$A$2:$A$4612,0),MATCH('EPS 3.1.3'!AF$1,NoSettings_v3!$C$1:$AH$1,0)),"")</f>
        <v>74690100000000</v>
      </c>
      <c r="AG187" s="157">
        <f>IFERROR(INDEX(NoSettings_v3!$C$2:$AH$4612,MATCH('EPS 3.1.3'!$B187,NoSettings_v3!$A$2:$A$4612,0),MATCH('EPS 3.1.3'!AG$1,NoSettings_v3!$C$1:$AH$1,0)),"")</f>
        <v>77862800000000</v>
      </c>
      <c r="AH187" s="157">
        <f>IFERROR(INDEX(NoSettings_v3!$C$2:$AH$4612,MATCH('EPS 3.1.3'!$B187,NoSettings_v3!$A$2:$A$4612,0),MATCH('EPS 3.1.3'!AH$1,NoSettings_v3!$C$1:$AH$1,0)),"")</f>
        <v>81052300000000</v>
      </c>
      <c r="AI187" s="157">
        <f>IFERROR(INDEX(NoSettings_v3!$C$2:$AH$4612,MATCH('EPS 3.1.3'!$B187,NoSettings_v3!$A$2:$A$4612,0),MATCH('EPS 3.1.3'!AI$1,NoSettings_v3!$C$1:$AH$1,0)),"")</f>
        <v>84255700000000</v>
      </c>
    </row>
    <row r="188" spans="2:35" x14ac:dyDescent="0.35">
      <c r="B188" s="161" t="s">
        <v>479</v>
      </c>
      <c r="C188" s="127" t="s">
        <v>964</v>
      </c>
      <c r="D188" s="157">
        <f>IFERROR(INDEX(NoSettings_v3!$C$2:$AH$4612,MATCH('EPS 3.1.3'!$B188,NoSettings_v3!$A$2:$A$4612,0),MATCH('EPS 3.1.3'!D$1,NoSettings_v3!$C$1:$AH$1,0)),"")</f>
        <v>0</v>
      </c>
      <c r="E188" s="157">
        <f>IFERROR(INDEX(NoSettings_v3!$C$2:$AH$4612,MATCH('EPS 3.1.3'!$B188,NoSettings_v3!$A$2:$A$4612,0),MATCH('EPS 3.1.3'!E$1,NoSettings_v3!$C$1:$AH$1,0)),"")</f>
        <v>0</v>
      </c>
      <c r="F188" s="157">
        <f>IFERROR(INDEX(NoSettings_v3!$C$2:$AH$4612,MATCH('EPS 3.1.3'!$B188,NoSettings_v3!$A$2:$A$4612,0),MATCH('EPS 3.1.3'!F$1,NoSettings_v3!$C$1:$AH$1,0)),"")</f>
        <v>0</v>
      </c>
      <c r="G188" s="157">
        <f>IFERROR(INDEX(NoSettings_v3!$C$2:$AH$4612,MATCH('EPS 3.1.3'!$B188,NoSettings_v3!$A$2:$A$4612,0),MATCH('EPS 3.1.3'!G$1,NoSettings_v3!$C$1:$AH$1,0)),"")</f>
        <v>0</v>
      </c>
      <c r="H188" s="157">
        <f>IFERROR(INDEX(NoSettings_v3!$C$2:$AH$4612,MATCH('EPS 3.1.3'!$B188,NoSettings_v3!$A$2:$A$4612,0),MATCH('EPS 3.1.3'!H$1,NoSettings_v3!$C$1:$AH$1,0)),"")</f>
        <v>0</v>
      </c>
      <c r="I188" s="157">
        <f>IFERROR(INDEX(NoSettings_v3!$C$2:$AH$4612,MATCH('EPS 3.1.3'!$B188,NoSettings_v3!$A$2:$A$4612,0),MATCH('EPS 3.1.3'!I$1,NoSettings_v3!$C$1:$AH$1,0)),"")</f>
        <v>0</v>
      </c>
      <c r="J188" s="157">
        <f>IFERROR(INDEX(NoSettings_v3!$C$2:$AH$4612,MATCH('EPS 3.1.3'!$B188,NoSettings_v3!$A$2:$A$4612,0),MATCH('EPS 3.1.3'!J$1,NoSettings_v3!$C$1:$AH$1,0)),"")</f>
        <v>0</v>
      </c>
      <c r="K188" s="157">
        <f>IFERROR(INDEX(NoSettings_v3!$C$2:$AH$4612,MATCH('EPS 3.1.3'!$B188,NoSettings_v3!$A$2:$A$4612,0),MATCH('EPS 3.1.3'!K$1,NoSettings_v3!$C$1:$AH$1,0)),"")</f>
        <v>0</v>
      </c>
      <c r="L188" s="157">
        <f>IFERROR(INDEX(NoSettings_v3!$C$2:$AH$4612,MATCH('EPS 3.1.3'!$B188,NoSettings_v3!$A$2:$A$4612,0),MATCH('EPS 3.1.3'!L$1,NoSettings_v3!$C$1:$AH$1,0)),"")</f>
        <v>0</v>
      </c>
      <c r="M188" s="157">
        <f>IFERROR(INDEX(NoSettings_v3!$C$2:$AH$4612,MATCH('EPS 3.1.3'!$B188,NoSettings_v3!$A$2:$A$4612,0),MATCH('EPS 3.1.3'!M$1,NoSettings_v3!$C$1:$AH$1,0)),"")</f>
        <v>0</v>
      </c>
      <c r="N188" s="157">
        <f>IFERROR(INDEX(NoSettings_v3!$C$2:$AH$4612,MATCH('EPS 3.1.3'!$B188,NoSettings_v3!$A$2:$A$4612,0),MATCH('EPS 3.1.3'!N$1,NoSettings_v3!$C$1:$AH$1,0)),"")</f>
        <v>0</v>
      </c>
      <c r="O188" s="157">
        <f>IFERROR(INDEX(NoSettings_v3!$C$2:$AH$4612,MATCH('EPS 3.1.3'!$B188,NoSettings_v3!$A$2:$A$4612,0),MATCH('EPS 3.1.3'!O$1,NoSettings_v3!$C$1:$AH$1,0)),"")</f>
        <v>0</v>
      </c>
      <c r="P188" s="157">
        <f>IFERROR(INDEX(NoSettings_v3!$C$2:$AH$4612,MATCH('EPS 3.1.3'!$B188,NoSettings_v3!$A$2:$A$4612,0),MATCH('EPS 3.1.3'!P$1,NoSettings_v3!$C$1:$AH$1,0)),"")</f>
        <v>0</v>
      </c>
      <c r="Q188" s="157">
        <f>IFERROR(INDEX(NoSettings_v3!$C$2:$AH$4612,MATCH('EPS 3.1.3'!$B188,NoSettings_v3!$A$2:$A$4612,0),MATCH('EPS 3.1.3'!Q$1,NoSettings_v3!$C$1:$AH$1,0)),"")</f>
        <v>0</v>
      </c>
      <c r="R188" s="157">
        <f>IFERROR(INDEX(NoSettings_v3!$C$2:$AH$4612,MATCH('EPS 3.1.3'!$B188,NoSettings_v3!$A$2:$A$4612,0),MATCH('EPS 3.1.3'!R$1,NoSettings_v3!$C$1:$AH$1,0)),"")</f>
        <v>0</v>
      </c>
      <c r="S188" s="157">
        <f>IFERROR(INDEX(NoSettings_v3!$C$2:$AH$4612,MATCH('EPS 3.1.3'!$B188,NoSettings_v3!$A$2:$A$4612,0),MATCH('EPS 3.1.3'!S$1,NoSettings_v3!$C$1:$AH$1,0)),"")</f>
        <v>0</v>
      </c>
      <c r="T188" s="157">
        <f>IFERROR(INDEX(NoSettings_v3!$C$2:$AH$4612,MATCH('EPS 3.1.3'!$B188,NoSettings_v3!$A$2:$A$4612,0),MATCH('EPS 3.1.3'!T$1,NoSettings_v3!$C$1:$AH$1,0)),"")</f>
        <v>0</v>
      </c>
      <c r="U188" s="157">
        <f>IFERROR(INDEX(NoSettings_v3!$C$2:$AH$4612,MATCH('EPS 3.1.3'!$B188,NoSettings_v3!$A$2:$A$4612,0),MATCH('EPS 3.1.3'!U$1,NoSettings_v3!$C$1:$AH$1,0)),"")</f>
        <v>0</v>
      </c>
      <c r="V188" s="157">
        <f>IFERROR(INDEX(NoSettings_v3!$C$2:$AH$4612,MATCH('EPS 3.1.3'!$B188,NoSettings_v3!$A$2:$A$4612,0),MATCH('EPS 3.1.3'!V$1,NoSettings_v3!$C$1:$AH$1,0)),"")</f>
        <v>0</v>
      </c>
      <c r="W188" s="157">
        <f>IFERROR(INDEX(NoSettings_v3!$C$2:$AH$4612,MATCH('EPS 3.1.3'!$B188,NoSettings_v3!$A$2:$A$4612,0),MATCH('EPS 3.1.3'!W$1,NoSettings_v3!$C$1:$AH$1,0)),"")</f>
        <v>0</v>
      </c>
      <c r="X188" s="157">
        <f>IFERROR(INDEX(NoSettings_v3!$C$2:$AH$4612,MATCH('EPS 3.1.3'!$B188,NoSettings_v3!$A$2:$A$4612,0),MATCH('EPS 3.1.3'!X$1,NoSettings_v3!$C$1:$AH$1,0)),"")</f>
        <v>0</v>
      </c>
      <c r="Y188" s="157">
        <f>IFERROR(INDEX(NoSettings_v3!$C$2:$AH$4612,MATCH('EPS 3.1.3'!$B188,NoSettings_v3!$A$2:$A$4612,0),MATCH('EPS 3.1.3'!Y$1,NoSettings_v3!$C$1:$AH$1,0)),"")</f>
        <v>0</v>
      </c>
      <c r="Z188" s="157">
        <f>IFERROR(INDEX(NoSettings_v3!$C$2:$AH$4612,MATCH('EPS 3.1.3'!$B188,NoSettings_v3!$A$2:$A$4612,0),MATCH('EPS 3.1.3'!Z$1,NoSettings_v3!$C$1:$AH$1,0)),"")</f>
        <v>0</v>
      </c>
      <c r="AA188" s="157">
        <f>IFERROR(INDEX(NoSettings_v3!$C$2:$AH$4612,MATCH('EPS 3.1.3'!$B188,NoSettings_v3!$A$2:$A$4612,0),MATCH('EPS 3.1.3'!AA$1,NoSettings_v3!$C$1:$AH$1,0)),"")</f>
        <v>0</v>
      </c>
      <c r="AB188" s="157">
        <f>IFERROR(INDEX(NoSettings_v3!$C$2:$AH$4612,MATCH('EPS 3.1.3'!$B188,NoSettings_v3!$A$2:$A$4612,0),MATCH('EPS 3.1.3'!AB$1,NoSettings_v3!$C$1:$AH$1,0)),"")</f>
        <v>0</v>
      </c>
      <c r="AC188" s="157">
        <f>IFERROR(INDEX(NoSettings_v3!$C$2:$AH$4612,MATCH('EPS 3.1.3'!$B188,NoSettings_v3!$A$2:$A$4612,0),MATCH('EPS 3.1.3'!AC$1,NoSettings_v3!$C$1:$AH$1,0)),"")</f>
        <v>0</v>
      </c>
      <c r="AD188" s="157">
        <f>IFERROR(INDEX(NoSettings_v3!$C$2:$AH$4612,MATCH('EPS 3.1.3'!$B188,NoSettings_v3!$A$2:$A$4612,0),MATCH('EPS 3.1.3'!AD$1,NoSettings_v3!$C$1:$AH$1,0)),"")</f>
        <v>0</v>
      </c>
      <c r="AE188" s="157">
        <f>IFERROR(INDEX(NoSettings_v3!$C$2:$AH$4612,MATCH('EPS 3.1.3'!$B188,NoSettings_v3!$A$2:$A$4612,0),MATCH('EPS 3.1.3'!AE$1,NoSettings_v3!$C$1:$AH$1,0)),"")</f>
        <v>0</v>
      </c>
      <c r="AF188" s="157">
        <f>IFERROR(INDEX(NoSettings_v3!$C$2:$AH$4612,MATCH('EPS 3.1.3'!$B188,NoSettings_v3!$A$2:$A$4612,0),MATCH('EPS 3.1.3'!AF$1,NoSettings_v3!$C$1:$AH$1,0)),"")</f>
        <v>0</v>
      </c>
      <c r="AG188" s="157">
        <f>IFERROR(INDEX(NoSettings_v3!$C$2:$AH$4612,MATCH('EPS 3.1.3'!$B188,NoSettings_v3!$A$2:$A$4612,0),MATCH('EPS 3.1.3'!AG$1,NoSettings_v3!$C$1:$AH$1,0)),"")</f>
        <v>0</v>
      </c>
      <c r="AH188" s="157">
        <f>IFERROR(INDEX(NoSettings_v3!$C$2:$AH$4612,MATCH('EPS 3.1.3'!$B188,NoSettings_v3!$A$2:$A$4612,0),MATCH('EPS 3.1.3'!AH$1,NoSettings_v3!$C$1:$AH$1,0)),"")</f>
        <v>0</v>
      </c>
      <c r="AI188" s="157">
        <f>IFERROR(INDEX(NoSettings_v3!$C$2:$AH$4612,MATCH('EPS 3.1.3'!$B188,NoSettings_v3!$A$2:$A$4612,0),MATCH('EPS 3.1.3'!AI$1,NoSettings_v3!$C$1:$AH$1,0)),"")</f>
        <v>0</v>
      </c>
    </row>
    <row r="189" spans="2:35" x14ac:dyDescent="0.35">
      <c r="B189" s="161" t="s">
        <v>1092</v>
      </c>
      <c r="C189" s="127" t="s">
        <v>964</v>
      </c>
      <c r="D189" s="157">
        <f>IFERROR(INDEX(NoSettings_v3!$C$2:$AH$4612,MATCH('EPS 3.1.3'!$B189,NoSettings_v3!$A$2:$A$4612,0),MATCH('EPS 3.1.3'!D$1,NoSettings_v3!$C$1:$AH$1,0)),"")</f>
        <v>0</v>
      </c>
      <c r="E189" s="157">
        <f>IFERROR(INDEX(NoSettings_v3!$C$2:$AH$4612,MATCH('EPS 3.1.3'!$B189,NoSettings_v3!$A$2:$A$4612,0),MATCH('EPS 3.1.3'!E$1,NoSettings_v3!$C$1:$AH$1,0)),"")</f>
        <v>0</v>
      </c>
      <c r="F189" s="157">
        <f>IFERROR(INDEX(NoSettings_v3!$C$2:$AH$4612,MATCH('EPS 3.1.3'!$B189,NoSettings_v3!$A$2:$A$4612,0),MATCH('EPS 3.1.3'!F$1,NoSettings_v3!$C$1:$AH$1,0)),"")</f>
        <v>0</v>
      </c>
      <c r="G189" s="157">
        <f>IFERROR(INDEX(NoSettings_v3!$C$2:$AH$4612,MATCH('EPS 3.1.3'!$B189,NoSettings_v3!$A$2:$A$4612,0),MATCH('EPS 3.1.3'!G$1,NoSettings_v3!$C$1:$AH$1,0)),"")</f>
        <v>0</v>
      </c>
      <c r="H189" s="157">
        <f>IFERROR(INDEX(NoSettings_v3!$C$2:$AH$4612,MATCH('EPS 3.1.3'!$B189,NoSettings_v3!$A$2:$A$4612,0),MATCH('EPS 3.1.3'!H$1,NoSettings_v3!$C$1:$AH$1,0)),"")</f>
        <v>0</v>
      </c>
      <c r="I189" s="157">
        <f>IFERROR(INDEX(NoSettings_v3!$C$2:$AH$4612,MATCH('EPS 3.1.3'!$B189,NoSettings_v3!$A$2:$A$4612,0),MATCH('EPS 3.1.3'!I$1,NoSettings_v3!$C$1:$AH$1,0)),"")</f>
        <v>0</v>
      </c>
      <c r="J189" s="157">
        <f>IFERROR(INDEX(NoSettings_v3!$C$2:$AH$4612,MATCH('EPS 3.1.3'!$B189,NoSettings_v3!$A$2:$A$4612,0),MATCH('EPS 3.1.3'!J$1,NoSettings_v3!$C$1:$AH$1,0)),"")</f>
        <v>0</v>
      </c>
      <c r="K189" s="157">
        <f>IFERROR(INDEX(NoSettings_v3!$C$2:$AH$4612,MATCH('EPS 3.1.3'!$B189,NoSettings_v3!$A$2:$A$4612,0),MATCH('EPS 3.1.3'!K$1,NoSettings_v3!$C$1:$AH$1,0)),"")</f>
        <v>0</v>
      </c>
      <c r="L189" s="157">
        <f>IFERROR(INDEX(NoSettings_v3!$C$2:$AH$4612,MATCH('EPS 3.1.3'!$B189,NoSettings_v3!$A$2:$A$4612,0),MATCH('EPS 3.1.3'!L$1,NoSettings_v3!$C$1:$AH$1,0)),"")</f>
        <v>0</v>
      </c>
      <c r="M189" s="157">
        <f>IFERROR(INDEX(NoSettings_v3!$C$2:$AH$4612,MATCH('EPS 3.1.3'!$B189,NoSettings_v3!$A$2:$A$4612,0),MATCH('EPS 3.1.3'!M$1,NoSettings_v3!$C$1:$AH$1,0)),"")</f>
        <v>0</v>
      </c>
      <c r="N189" s="157">
        <f>IFERROR(INDEX(NoSettings_v3!$C$2:$AH$4612,MATCH('EPS 3.1.3'!$B189,NoSettings_v3!$A$2:$A$4612,0),MATCH('EPS 3.1.3'!N$1,NoSettings_v3!$C$1:$AH$1,0)),"")</f>
        <v>0</v>
      </c>
      <c r="O189" s="157">
        <f>IFERROR(INDEX(NoSettings_v3!$C$2:$AH$4612,MATCH('EPS 3.1.3'!$B189,NoSettings_v3!$A$2:$A$4612,0),MATCH('EPS 3.1.3'!O$1,NoSettings_v3!$C$1:$AH$1,0)),"")</f>
        <v>0</v>
      </c>
      <c r="P189" s="157">
        <f>IFERROR(INDEX(NoSettings_v3!$C$2:$AH$4612,MATCH('EPS 3.1.3'!$B189,NoSettings_v3!$A$2:$A$4612,0),MATCH('EPS 3.1.3'!P$1,NoSettings_v3!$C$1:$AH$1,0)),"")</f>
        <v>0</v>
      </c>
      <c r="Q189" s="157">
        <f>IFERROR(INDEX(NoSettings_v3!$C$2:$AH$4612,MATCH('EPS 3.1.3'!$B189,NoSettings_v3!$A$2:$A$4612,0),MATCH('EPS 3.1.3'!Q$1,NoSettings_v3!$C$1:$AH$1,0)),"")</f>
        <v>0</v>
      </c>
      <c r="R189" s="157">
        <f>IFERROR(INDEX(NoSettings_v3!$C$2:$AH$4612,MATCH('EPS 3.1.3'!$B189,NoSettings_v3!$A$2:$A$4612,0),MATCH('EPS 3.1.3'!R$1,NoSettings_v3!$C$1:$AH$1,0)),"")</f>
        <v>0</v>
      </c>
      <c r="S189" s="157">
        <f>IFERROR(INDEX(NoSettings_v3!$C$2:$AH$4612,MATCH('EPS 3.1.3'!$B189,NoSettings_v3!$A$2:$A$4612,0),MATCH('EPS 3.1.3'!S$1,NoSettings_v3!$C$1:$AH$1,0)),"")</f>
        <v>0</v>
      </c>
      <c r="T189" s="157">
        <f>IFERROR(INDEX(NoSettings_v3!$C$2:$AH$4612,MATCH('EPS 3.1.3'!$B189,NoSettings_v3!$A$2:$A$4612,0),MATCH('EPS 3.1.3'!T$1,NoSettings_v3!$C$1:$AH$1,0)),"")</f>
        <v>0</v>
      </c>
      <c r="U189" s="157">
        <f>IFERROR(INDEX(NoSettings_v3!$C$2:$AH$4612,MATCH('EPS 3.1.3'!$B189,NoSettings_v3!$A$2:$A$4612,0),MATCH('EPS 3.1.3'!U$1,NoSettings_v3!$C$1:$AH$1,0)),"")</f>
        <v>0</v>
      </c>
      <c r="V189" s="157">
        <f>IFERROR(INDEX(NoSettings_v3!$C$2:$AH$4612,MATCH('EPS 3.1.3'!$B189,NoSettings_v3!$A$2:$A$4612,0),MATCH('EPS 3.1.3'!V$1,NoSettings_v3!$C$1:$AH$1,0)),"")</f>
        <v>0</v>
      </c>
      <c r="W189" s="157">
        <f>IFERROR(INDEX(NoSettings_v3!$C$2:$AH$4612,MATCH('EPS 3.1.3'!$B189,NoSettings_v3!$A$2:$A$4612,0),MATCH('EPS 3.1.3'!W$1,NoSettings_v3!$C$1:$AH$1,0)),"")</f>
        <v>0</v>
      </c>
      <c r="X189" s="157">
        <f>IFERROR(INDEX(NoSettings_v3!$C$2:$AH$4612,MATCH('EPS 3.1.3'!$B189,NoSettings_v3!$A$2:$A$4612,0),MATCH('EPS 3.1.3'!X$1,NoSettings_v3!$C$1:$AH$1,0)),"")</f>
        <v>0</v>
      </c>
      <c r="Y189" s="157">
        <f>IFERROR(INDEX(NoSettings_v3!$C$2:$AH$4612,MATCH('EPS 3.1.3'!$B189,NoSettings_v3!$A$2:$A$4612,0),MATCH('EPS 3.1.3'!Y$1,NoSettings_v3!$C$1:$AH$1,0)),"")</f>
        <v>0</v>
      </c>
      <c r="Z189" s="157">
        <f>IFERROR(INDEX(NoSettings_v3!$C$2:$AH$4612,MATCH('EPS 3.1.3'!$B189,NoSettings_v3!$A$2:$A$4612,0),MATCH('EPS 3.1.3'!Z$1,NoSettings_v3!$C$1:$AH$1,0)),"")</f>
        <v>0</v>
      </c>
      <c r="AA189" s="157">
        <f>IFERROR(INDEX(NoSettings_v3!$C$2:$AH$4612,MATCH('EPS 3.1.3'!$B189,NoSettings_v3!$A$2:$A$4612,0),MATCH('EPS 3.1.3'!AA$1,NoSettings_v3!$C$1:$AH$1,0)),"")</f>
        <v>0</v>
      </c>
      <c r="AB189" s="157">
        <f>IFERROR(INDEX(NoSettings_v3!$C$2:$AH$4612,MATCH('EPS 3.1.3'!$B189,NoSettings_v3!$A$2:$A$4612,0),MATCH('EPS 3.1.3'!AB$1,NoSettings_v3!$C$1:$AH$1,0)),"")</f>
        <v>0</v>
      </c>
      <c r="AC189" s="157">
        <f>IFERROR(INDEX(NoSettings_v3!$C$2:$AH$4612,MATCH('EPS 3.1.3'!$B189,NoSettings_v3!$A$2:$A$4612,0),MATCH('EPS 3.1.3'!AC$1,NoSettings_v3!$C$1:$AH$1,0)),"")</f>
        <v>0</v>
      </c>
      <c r="AD189" s="157">
        <f>IFERROR(INDEX(NoSettings_v3!$C$2:$AH$4612,MATCH('EPS 3.1.3'!$B189,NoSettings_v3!$A$2:$A$4612,0),MATCH('EPS 3.1.3'!AD$1,NoSettings_v3!$C$1:$AH$1,0)),"")</f>
        <v>0</v>
      </c>
      <c r="AE189" s="157">
        <f>IFERROR(INDEX(NoSettings_v3!$C$2:$AH$4612,MATCH('EPS 3.1.3'!$B189,NoSettings_v3!$A$2:$A$4612,0),MATCH('EPS 3.1.3'!AE$1,NoSettings_v3!$C$1:$AH$1,0)),"")</f>
        <v>0</v>
      </c>
      <c r="AF189" s="157">
        <f>IFERROR(INDEX(NoSettings_v3!$C$2:$AH$4612,MATCH('EPS 3.1.3'!$B189,NoSettings_v3!$A$2:$A$4612,0),MATCH('EPS 3.1.3'!AF$1,NoSettings_v3!$C$1:$AH$1,0)),"")</f>
        <v>0</v>
      </c>
      <c r="AG189" s="157">
        <f>IFERROR(INDEX(NoSettings_v3!$C$2:$AH$4612,MATCH('EPS 3.1.3'!$B189,NoSettings_v3!$A$2:$A$4612,0),MATCH('EPS 3.1.3'!AG$1,NoSettings_v3!$C$1:$AH$1,0)),"")</f>
        <v>0</v>
      </c>
      <c r="AH189" s="157">
        <f>IFERROR(INDEX(NoSettings_v3!$C$2:$AH$4612,MATCH('EPS 3.1.3'!$B189,NoSettings_v3!$A$2:$A$4612,0),MATCH('EPS 3.1.3'!AH$1,NoSettings_v3!$C$1:$AH$1,0)),"")</f>
        <v>0</v>
      </c>
      <c r="AI189" s="157">
        <f>IFERROR(INDEX(NoSettings_v3!$C$2:$AH$4612,MATCH('EPS 3.1.3'!$B189,NoSettings_v3!$A$2:$A$4612,0),MATCH('EPS 3.1.3'!AI$1,NoSettings_v3!$C$1:$AH$1,0)),"")</f>
        <v>0</v>
      </c>
    </row>
    <row r="190" spans="2:35" x14ac:dyDescent="0.35">
      <c r="B190" s="161" t="s">
        <v>1093</v>
      </c>
      <c r="C190" s="127" t="s">
        <v>964</v>
      </c>
      <c r="D190" s="157">
        <f>IFERROR(INDEX(NoSettings_v3!$C$2:$AH$4612,MATCH('EPS 3.1.3'!$B190,NoSettings_v3!$A$2:$A$4612,0),MATCH('EPS 3.1.3'!D$1,NoSettings_v3!$C$1:$AH$1,0)),"")</f>
        <v>0</v>
      </c>
      <c r="E190" s="157">
        <f>IFERROR(INDEX(NoSettings_v3!$C$2:$AH$4612,MATCH('EPS 3.1.3'!$B190,NoSettings_v3!$A$2:$A$4612,0),MATCH('EPS 3.1.3'!E$1,NoSettings_v3!$C$1:$AH$1,0)),"")</f>
        <v>0</v>
      </c>
      <c r="F190" s="157">
        <f>IFERROR(INDEX(NoSettings_v3!$C$2:$AH$4612,MATCH('EPS 3.1.3'!$B190,NoSettings_v3!$A$2:$A$4612,0),MATCH('EPS 3.1.3'!F$1,NoSettings_v3!$C$1:$AH$1,0)),"")</f>
        <v>0</v>
      </c>
      <c r="G190" s="157">
        <f>IFERROR(INDEX(NoSettings_v3!$C$2:$AH$4612,MATCH('EPS 3.1.3'!$B190,NoSettings_v3!$A$2:$A$4612,0),MATCH('EPS 3.1.3'!G$1,NoSettings_v3!$C$1:$AH$1,0)),"")</f>
        <v>0</v>
      </c>
      <c r="H190" s="157">
        <f>IFERROR(INDEX(NoSettings_v3!$C$2:$AH$4612,MATCH('EPS 3.1.3'!$B190,NoSettings_v3!$A$2:$A$4612,0),MATCH('EPS 3.1.3'!H$1,NoSettings_v3!$C$1:$AH$1,0)),"")</f>
        <v>0</v>
      </c>
      <c r="I190" s="157">
        <f>IFERROR(INDEX(NoSettings_v3!$C$2:$AH$4612,MATCH('EPS 3.1.3'!$B190,NoSettings_v3!$A$2:$A$4612,0),MATCH('EPS 3.1.3'!I$1,NoSettings_v3!$C$1:$AH$1,0)),"")</f>
        <v>0</v>
      </c>
      <c r="J190" s="157">
        <f>IFERROR(INDEX(NoSettings_v3!$C$2:$AH$4612,MATCH('EPS 3.1.3'!$B190,NoSettings_v3!$A$2:$A$4612,0),MATCH('EPS 3.1.3'!J$1,NoSettings_v3!$C$1:$AH$1,0)),"")</f>
        <v>0</v>
      </c>
      <c r="K190" s="157">
        <f>IFERROR(INDEX(NoSettings_v3!$C$2:$AH$4612,MATCH('EPS 3.1.3'!$B190,NoSettings_v3!$A$2:$A$4612,0),MATCH('EPS 3.1.3'!K$1,NoSettings_v3!$C$1:$AH$1,0)),"")</f>
        <v>0</v>
      </c>
      <c r="L190" s="157">
        <f>IFERROR(INDEX(NoSettings_v3!$C$2:$AH$4612,MATCH('EPS 3.1.3'!$B190,NoSettings_v3!$A$2:$A$4612,0),MATCH('EPS 3.1.3'!L$1,NoSettings_v3!$C$1:$AH$1,0)),"")</f>
        <v>0</v>
      </c>
      <c r="M190" s="157">
        <f>IFERROR(INDEX(NoSettings_v3!$C$2:$AH$4612,MATCH('EPS 3.1.3'!$B190,NoSettings_v3!$A$2:$A$4612,0),MATCH('EPS 3.1.3'!M$1,NoSettings_v3!$C$1:$AH$1,0)),"")</f>
        <v>0</v>
      </c>
      <c r="N190" s="157">
        <f>IFERROR(INDEX(NoSettings_v3!$C$2:$AH$4612,MATCH('EPS 3.1.3'!$B190,NoSettings_v3!$A$2:$A$4612,0),MATCH('EPS 3.1.3'!N$1,NoSettings_v3!$C$1:$AH$1,0)),"")</f>
        <v>0</v>
      </c>
      <c r="O190" s="157">
        <f>IFERROR(INDEX(NoSettings_v3!$C$2:$AH$4612,MATCH('EPS 3.1.3'!$B190,NoSettings_v3!$A$2:$A$4612,0),MATCH('EPS 3.1.3'!O$1,NoSettings_v3!$C$1:$AH$1,0)),"")</f>
        <v>0</v>
      </c>
      <c r="P190" s="157">
        <f>IFERROR(INDEX(NoSettings_v3!$C$2:$AH$4612,MATCH('EPS 3.1.3'!$B190,NoSettings_v3!$A$2:$A$4612,0),MATCH('EPS 3.1.3'!P$1,NoSettings_v3!$C$1:$AH$1,0)),"")</f>
        <v>0</v>
      </c>
      <c r="Q190" s="157">
        <f>IFERROR(INDEX(NoSettings_v3!$C$2:$AH$4612,MATCH('EPS 3.1.3'!$B190,NoSettings_v3!$A$2:$A$4612,0),MATCH('EPS 3.1.3'!Q$1,NoSettings_v3!$C$1:$AH$1,0)),"")</f>
        <v>0</v>
      </c>
      <c r="R190" s="157">
        <f>IFERROR(INDEX(NoSettings_v3!$C$2:$AH$4612,MATCH('EPS 3.1.3'!$B190,NoSettings_v3!$A$2:$A$4612,0),MATCH('EPS 3.1.3'!R$1,NoSettings_v3!$C$1:$AH$1,0)),"")</f>
        <v>0</v>
      </c>
      <c r="S190" s="157">
        <f>IFERROR(INDEX(NoSettings_v3!$C$2:$AH$4612,MATCH('EPS 3.1.3'!$B190,NoSettings_v3!$A$2:$A$4612,0),MATCH('EPS 3.1.3'!S$1,NoSettings_v3!$C$1:$AH$1,0)),"")</f>
        <v>0</v>
      </c>
      <c r="T190" s="157">
        <f>IFERROR(INDEX(NoSettings_v3!$C$2:$AH$4612,MATCH('EPS 3.1.3'!$B190,NoSettings_v3!$A$2:$A$4612,0),MATCH('EPS 3.1.3'!T$1,NoSettings_v3!$C$1:$AH$1,0)),"")</f>
        <v>0</v>
      </c>
      <c r="U190" s="157">
        <f>IFERROR(INDEX(NoSettings_v3!$C$2:$AH$4612,MATCH('EPS 3.1.3'!$B190,NoSettings_v3!$A$2:$A$4612,0),MATCH('EPS 3.1.3'!U$1,NoSettings_v3!$C$1:$AH$1,0)),"")</f>
        <v>0</v>
      </c>
      <c r="V190" s="157">
        <f>IFERROR(INDEX(NoSettings_v3!$C$2:$AH$4612,MATCH('EPS 3.1.3'!$B190,NoSettings_v3!$A$2:$A$4612,0),MATCH('EPS 3.1.3'!V$1,NoSettings_v3!$C$1:$AH$1,0)),"")</f>
        <v>0</v>
      </c>
      <c r="W190" s="157">
        <f>IFERROR(INDEX(NoSettings_v3!$C$2:$AH$4612,MATCH('EPS 3.1.3'!$B190,NoSettings_v3!$A$2:$A$4612,0),MATCH('EPS 3.1.3'!W$1,NoSettings_v3!$C$1:$AH$1,0)),"")</f>
        <v>0</v>
      </c>
      <c r="X190" s="157">
        <f>IFERROR(INDEX(NoSettings_v3!$C$2:$AH$4612,MATCH('EPS 3.1.3'!$B190,NoSettings_v3!$A$2:$A$4612,0),MATCH('EPS 3.1.3'!X$1,NoSettings_v3!$C$1:$AH$1,0)),"")</f>
        <v>0</v>
      </c>
      <c r="Y190" s="157">
        <f>IFERROR(INDEX(NoSettings_v3!$C$2:$AH$4612,MATCH('EPS 3.1.3'!$B190,NoSettings_v3!$A$2:$A$4612,0),MATCH('EPS 3.1.3'!Y$1,NoSettings_v3!$C$1:$AH$1,0)),"")</f>
        <v>0</v>
      </c>
      <c r="Z190" s="157">
        <f>IFERROR(INDEX(NoSettings_v3!$C$2:$AH$4612,MATCH('EPS 3.1.3'!$B190,NoSettings_v3!$A$2:$A$4612,0),MATCH('EPS 3.1.3'!Z$1,NoSettings_v3!$C$1:$AH$1,0)),"")</f>
        <v>0</v>
      </c>
      <c r="AA190" s="157">
        <f>IFERROR(INDEX(NoSettings_v3!$C$2:$AH$4612,MATCH('EPS 3.1.3'!$B190,NoSettings_v3!$A$2:$A$4612,0),MATCH('EPS 3.1.3'!AA$1,NoSettings_v3!$C$1:$AH$1,0)),"")</f>
        <v>0</v>
      </c>
      <c r="AB190" s="157">
        <f>IFERROR(INDEX(NoSettings_v3!$C$2:$AH$4612,MATCH('EPS 3.1.3'!$B190,NoSettings_v3!$A$2:$A$4612,0),MATCH('EPS 3.1.3'!AB$1,NoSettings_v3!$C$1:$AH$1,0)),"")</f>
        <v>0</v>
      </c>
      <c r="AC190" s="157">
        <f>IFERROR(INDEX(NoSettings_v3!$C$2:$AH$4612,MATCH('EPS 3.1.3'!$B190,NoSettings_v3!$A$2:$A$4612,0),MATCH('EPS 3.1.3'!AC$1,NoSettings_v3!$C$1:$AH$1,0)),"")</f>
        <v>0</v>
      </c>
      <c r="AD190" s="157">
        <f>IFERROR(INDEX(NoSettings_v3!$C$2:$AH$4612,MATCH('EPS 3.1.3'!$B190,NoSettings_v3!$A$2:$A$4612,0),MATCH('EPS 3.1.3'!AD$1,NoSettings_v3!$C$1:$AH$1,0)),"")</f>
        <v>0</v>
      </c>
      <c r="AE190" s="157">
        <f>IFERROR(INDEX(NoSettings_v3!$C$2:$AH$4612,MATCH('EPS 3.1.3'!$B190,NoSettings_v3!$A$2:$A$4612,0),MATCH('EPS 3.1.3'!AE$1,NoSettings_v3!$C$1:$AH$1,0)),"")</f>
        <v>0</v>
      </c>
      <c r="AF190" s="157">
        <f>IFERROR(INDEX(NoSettings_v3!$C$2:$AH$4612,MATCH('EPS 3.1.3'!$B190,NoSettings_v3!$A$2:$A$4612,0),MATCH('EPS 3.1.3'!AF$1,NoSettings_v3!$C$1:$AH$1,0)),"")</f>
        <v>0</v>
      </c>
      <c r="AG190" s="157">
        <f>IFERROR(INDEX(NoSettings_v3!$C$2:$AH$4612,MATCH('EPS 3.1.3'!$B190,NoSettings_v3!$A$2:$A$4612,0),MATCH('EPS 3.1.3'!AG$1,NoSettings_v3!$C$1:$AH$1,0)),"")</f>
        <v>0</v>
      </c>
      <c r="AH190" s="157">
        <f>IFERROR(INDEX(NoSettings_v3!$C$2:$AH$4612,MATCH('EPS 3.1.3'!$B190,NoSettings_v3!$A$2:$A$4612,0),MATCH('EPS 3.1.3'!AH$1,NoSettings_v3!$C$1:$AH$1,0)),"")</f>
        <v>0</v>
      </c>
      <c r="AI190" s="157">
        <f>IFERROR(INDEX(NoSettings_v3!$C$2:$AH$4612,MATCH('EPS 3.1.3'!$B190,NoSettings_v3!$A$2:$A$4612,0),MATCH('EPS 3.1.3'!AI$1,NoSettings_v3!$C$1:$AH$1,0)),"")</f>
        <v>0</v>
      </c>
    </row>
    <row r="191" spans="2:35" x14ac:dyDescent="0.35">
      <c r="B191" s="161" t="s">
        <v>1094</v>
      </c>
      <c r="C191" s="127" t="s">
        <v>964</v>
      </c>
      <c r="D191" s="157">
        <f>IFERROR(INDEX(NoSettings_v3!$C$2:$AH$4612,MATCH('EPS 3.1.3'!$B191,NoSettings_v3!$A$2:$A$4612,0),MATCH('EPS 3.1.3'!D$1,NoSettings_v3!$C$1:$AH$1,0)),"")</f>
        <v>0</v>
      </c>
      <c r="E191" s="157">
        <f>IFERROR(INDEX(NoSettings_v3!$C$2:$AH$4612,MATCH('EPS 3.1.3'!$B191,NoSettings_v3!$A$2:$A$4612,0),MATCH('EPS 3.1.3'!E$1,NoSettings_v3!$C$1:$AH$1,0)),"")</f>
        <v>0</v>
      </c>
      <c r="F191" s="157">
        <f>IFERROR(INDEX(NoSettings_v3!$C$2:$AH$4612,MATCH('EPS 3.1.3'!$B191,NoSettings_v3!$A$2:$A$4612,0),MATCH('EPS 3.1.3'!F$1,NoSettings_v3!$C$1:$AH$1,0)),"")</f>
        <v>0</v>
      </c>
      <c r="G191" s="157">
        <f>IFERROR(INDEX(NoSettings_v3!$C$2:$AH$4612,MATCH('EPS 3.1.3'!$B191,NoSettings_v3!$A$2:$A$4612,0),MATCH('EPS 3.1.3'!G$1,NoSettings_v3!$C$1:$AH$1,0)),"")</f>
        <v>0</v>
      </c>
      <c r="H191" s="157">
        <f>IFERROR(INDEX(NoSettings_v3!$C$2:$AH$4612,MATCH('EPS 3.1.3'!$B191,NoSettings_v3!$A$2:$A$4612,0),MATCH('EPS 3.1.3'!H$1,NoSettings_v3!$C$1:$AH$1,0)),"")</f>
        <v>0</v>
      </c>
      <c r="I191" s="157">
        <f>IFERROR(INDEX(NoSettings_v3!$C$2:$AH$4612,MATCH('EPS 3.1.3'!$B191,NoSettings_v3!$A$2:$A$4612,0),MATCH('EPS 3.1.3'!I$1,NoSettings_v3!$C$1:$AH$1,0)),"")</f>
        <v>0</v>
      </c>
      <c r="J191" s="157">
        <f>IFERROR(INDEX(NoSettings_v3!$C$2:$AH$4612,MATCH('EPS 3.1.3'!$B191,NoSettings_v3!$A$2:$A$4612,0),MATCH('EPS 3.1.3'!J$1,NoSettings_v3!$C$1:$AH$1,0)),"")</f>
        <v>0</v>
      </c>
      <c r="K191" s="157">
        <f>IFERROR(INDEX(NoSettings_v3!$C$2:$AH$4612,MATCH('EPS 3.1.3'!$B191,NoSettings_v3!$A$2:$A$4612,0),MATCH('EPS 3.1.3'!K$1,NoSettings_v3!$C$1:$AH$1,0)),"")</f>
        <v>0</v>
      </c>
      <c r="L191" s="157">
        <f>IFERROR(INDEX(NoSettings_v3!$C$2:$AH$4612,MATCH('EPS 3.1.3'!$B191,NoSettings_v3!$A$2:$A$4612,0),MATCH('EPS 3.1.3'!L$1,NoSettings_v3!$C$1:$AH$1,0)),"")</f>
        <v>0</v>
      </c>
      <c r="M191" s="157">
        <f>IFERROR(INDEX(NoSettings_v3!$C$2:$AH$4612,MATCH('EPS 3.1.3'!$B191,NoSettings_v3!$A$2:$A$4612,0),MATCH('EPS 3.1.3'!M$1,NoSettings_v3!$C$1:$AH$1,0)),"")</f>
        <v>0</v>
      </c>
      <c r="N191" s="157">
        <f>IFERROR(INDEX(NoSettings_v3!$C$2:$AH$4612,MATCH('EPS 3.1.3'!$B191,NoSettings_v3!$A$2:$A$4612,0),MATCH('EPS 3.1.3'!N$1,NoSettings_v3!$C$1:$AH$1,0)),"")</f>
        <v>0</v>
      </c>
      <c r="O191" s="157">
        <f>IFERROR(INDEX(NoSettings_v3!$C$2:$AH$4612,MATCH('EPS 3.1.3'!$B191,NoSettings_v3!$A$2:$A$4612,0),MATCH('EPS 3.1.3'!O$1,NoSettings_v3!$C$1:$AH$1,0)),"")</f>
        <v>0</v>
      </c>
      <c r="P191" s="157">
        <f>IFERROR(INDEX(NoSettings_v3!$C$2:$AH$4612,MATCH('EPS 3.1.3'!$B191,NoSettings_v3!$A$2:$A$4612,0),MATCH('EPS 3.1.3'!P$1,NoSettings_v3!$C$1:$AH$1,0)),"")</f>
        <v>0</v>
      </c>
      <c r="Q191" s="157">
        <f>IFERROR(INDEX(NoSettings_v3!$C$2:$AH$4612,MATCH('EPS 3.1.3'!$B191,NoSettings_v3!$A$2:$A$4612,0),MATCH('EPS 3.1.3'!Q$1,NoSettings_v3!$C$1:$AH$1,0)),"")</f>
        <v>0</v>
      </c>
      <c r="R191" s="157">
        <f>IFERROR(INDEX(NoSettings_v3!$C$2:$AH$4612,MATCH('EPS 3.1.3'!$B191,NoSettings_v3!$A$2:$A$4612,0),MATCH('EPS 3.1.3'!R$1,NoSettings_v3!$C$1:$AH$1,0)),"")</f>
        <v>0</v>
      </c>
      <c r="S191" s="157">
        <f>IFERROR(INDEX(NoSettings_v3!$C$2:$AH$4612,MATCH('EPS 3.1.3'!$B191,NoSettings_v3!$A$2:$A$4612,0),MATCH('EPS 3.1.3'!S$1,NoSettings_v3!$C$1:$AH$1,0)),"")</f>
        <v>0</v>
      </c>
      <c r="T191" s="157">
        <f>IFERROR(INDEX(NoSettings_v3!$C$2:$AH$4612,MATCH('EPS 3.1.3'!$B191,NoSettings_v3!$A$2:$A$4612,0),MATCH('EPS 3.1.3'!T$1,NoSettings_v3!$C$1:$AH$1,0)),"")</f>
        <v>0</v>
      </c>
      <c r="U191" s="157">
        <f>IFERROR(INDEX(NoSettings_v3!$C$2:$AH$4612,MATCH('EPS 3.1.3'!$B191,NoSettings_v3!$A$2:$A$4612,0),MATCH('EPS 3.1.3'!U$1,NoSettings_v3!$C$1:$AH$1,0)),"")</f>
        <v>0</v>
      </c>
      <c r="V191" s="157">
        <f>IFERROR(INDEX(NoSettings_v3!$C$2:$AH$4612,MATCH('EPS 3.1.3'!$B191,NoSettings_v3!$A$2:$A$4612,0),MATCH('EPS 3.1.3'!V$1,NoSettings_v3!$C$1:$AH$1,0)),"")</f>
        <v>0</v>
      </c>
      <c r="W191" s="157">
        <f>IFERROR(INDEX(NoSettings_v3!$C$2:$AH$4612,MATCH('EPS 3.1.3'!$B191,NoSettings_v3!$A$2:$A$4612,0),MATCH('EPS 3.1.3'!W$1,NoSettings_v3!$C$1:$AH$1,0)),"")</f>
        <v>0</v>
      </c>
      <c r="X191" s="157">
        <f>IFERROR(INDEX(NoSettings_v3!$C$2:$AH$4612,MATCH('EPS 3.1.3'!$B191,NoSettings_v3!$A$2:$A$4612,0),MATCH('EPS 3.1.3'!X$1,NoSettings_v3!$C$1:$AH$1,0)),"")</f>
        <v>0</v>
      </c>
      <c r="Y191" s="157">
        <f>IFERROR(INDEX(NoSettings_v3!$C$2:$AH$4612,MATCH('EPS 3.1.3'!$B191,NoSettings_v3!$A$2:$A$4612,0),MATCH('EPS 3.1.3'!Y$1,NoSettings_v3!$C$1:$AH$1,0)),"")</f>
        <v>0</v>
      </c>
      <c r="Z191" s="157">
        <f>IFERROR(INDEX(NoSettings_v3!$C$2:$AH$4612,MATCH('EPS 3.1.3'!$B191,NoSettings_v3!$A$2:$A$4612,0),MATCH('EPS 3.1.3'!Z$1,NoSettings_v3!$C$1:$AH$1,0)),"")</f>
        <v>0</v>
      </c>
      <c r="AA191" s="157">
        <f>IFERROR(INDEX(NoSettings_v3!$C$2:$AH$4612,MATCH('EPS 3.1.3'!$B191,NoSettings_v3!$A$2:$A$4612,0),MATCH('EPS 3.1.3'!AA$1,NoSettings_v3!$C$1:$AH$1,0)),"")</f>
        <v>0</v>
      </c>
      <c r="AB191" s="157">
        <f>IFERROR(INDEX(NoSettings_v3!$C$2:$AH$4612,MATCH('EPS 3.1.3'!$B191,NoSettings_v3!$A$2:$A$4612,0),MATCH('EPS 3.1.3'!AB$1,NoSettings_v3!$C$1:$AH$1,0)),"")</f>
        <v>0</v>
      </c>
      <c r="AC191" s="157">
        <f>IFERROR(INDEX(NoSettings_v3!$C$2:$AH$4612,MATCH('EPS 3.1.3'!$B191,NoSettings_v3!$A$2:$A$4612,0),MATCH('EPS 3.1.3'!AC$1,NoSettings_v3!$C$1:$AH$1,0)),"")</f>
        <v>0</v>
      </c>
      <c r="AD191" s="157">
        <f>IFERROR(INDEX(NoSettings_v3!$C$2:$AH$4612,MATCH('EPS 3.1.3'!$B191,NoSettings_v3!$A$2:$A$4612,0),MATCH('EPS 3.1.3'!AD$1,NoSettings_v3!$C$1:$AH$1,0)),"")</f>
        <v>0</v>
      </c>
      <c r="AE191" s="157">
        <f>IFERROR(INDEX(NoSettings_v3!$C$2:$AH$4612,MATCH('EPS 3.1.3'!$B191,NoSettings_v3!$A$2:$A$4612,0),MATCH('EPS 3.1.3'!AE$1,NoSettings_v3!$C$1:$AH$1,0)),"")</f>
        <v>0</v>
      </c>
      <c r="AF191" s="157">
        <f>IFERROR(INDEX(NoSettings_v3!$C$2:$AH$4612,MATCH('EPS 3.1.3'!$B191,NoSettings_v3!$A$2:$A$4612,0),MATCH('EPS 3.1.3'!AF$1,NoSettings_v3!$C$1:$AH$1,0)),"")</f>
        <v>0</v>
      </c>
      <c r="AG191" s="157">
        <f>IFERROR(INDEX(NoSettings_v3!$C$2:$AH$4612,MATCH('EPS 3.1.3'!$B191,NoSettings_v3!$A$2:$A$4612,0),MATCH('EPS 3.1.3'!AG$1,NoSettings_v3!$C$1:$AH$1,0)),"")</f>
        <v>0</v>
      </c>
      <c r="AH191" s="157">
        <f>IFERROR(INDEX(NoSettings_v3!$C$2:$AH$4612,MATCH('EPS 3.1.3'!$B191,NoSettings_v3!$A$2:$A$4612,0),MATCH('EPS 3.1.3'!AH$1,NoSettings_v3!$C$1:$AH$1,0)),"")</f>
        <v>0</v>
      </c>
      <c r="AI191" s="157">
        <f>IFERROR(INDEX(NoSettings_v3!$C$2:$AH$4612,MATCH('EPS 3.1.3'!$B191,NoSettings_v3!$A$2:$A$4612,0),MATCH('EPS 3.1.3'!AI$1,NoSettings_v3!$C$1:$AH$1,0)),"")</f>
        <v>0</v>
      </c>
    </row>
    <row r="192" spans="2:35" x14ac:dyDescent="0.35">
      <c r="B192" s="161" t="s">
        <v>480</v>
      </c>
      <c r="C192" s="127" t="s">
        <v>964</v>
      </c>
      <c r="D192" s="157">
        <f>IFERROR(INDEX(NoSettings_v3!$C$2:$AH$4612,MATCH('EPS 3.1.3'!$B192,NoSettings_v3!$A$2:$A$4612,0),MATCH('EPS 3.1.3'!D$1,NoSettings_v3!$C$1:$AH$1,0)),"")</f>
        <v>0</v>
      </c>
      <c r="E192" s="157">
        <f>IFERROR(INDEX(NoSettings_v3!$C$2:$AH$4612,MATCH('EPS 3.1.3'!$B192,NoSettings_v3!$A$2:$A$4612,0),MATCH('EPS 3.1.3'!E$1,NoSettings_v3!$C$1:$AH$1,0)),"")</f>
        <v>0</v>
      </c>
      <c r="F192" s="157">
        <f>IFERROR(INDEX(NoSettings_v3!$C$2:$AH$4612,MATCH('EPS 3.1.3'!$B192,NoSettings_v3!$A$2:$A$4612,0),MATCH('EPS 3.1.3'!F$1,NoSettings_v3!$C$1:$AH$1,0)),"")</f>
        <v>0</v>
      </c>
      <c r="G192" s="157">
        <f>IFERROR(INDEX(NoSettings_v3!$C$2:$AH$4612,MATCH('EPS 3.1.3'!$B192,NoSettings_v3!$A$2:$A$4612,0),MATCH('EPS 3.1.3'!G$1,NoSettings_v3!$C$1:$AH$1,0)),"")</f>
        <v>0</v>
      </c>
      <c r="H192" s="157">
        <f>IFERROR(INDEX(NoSettings_v3!$C$2:$AH$4612,MATCH('EPS 3.1.3'!$B192,NoSettings_v3!$A$2:$A$4612,0),MATCH('EPS 3.1.3'!H$1,NoSettings_v3!$C$1:$AH$1,0)),"")</f>
        <v>0</v>
      </c>
      <c r="I192" s="157">
        <f>IFERROR(INDEX(NoSettings_v3!$C$2:$AH$4612,MATCH('EPS 3.1.3'!$B192,NoSettings_v3!$A$2:$A$4612,0),MATCH('EPS 3.1.3'!I$1,NoSettings_v3!$C$1:$AH$1,0)),"")</f>
        <v>0</v>
      </c>
      <c r="J192" s="157">
        <f>IFERROR(INDEX(NoSettings_v3!$C$2:$AH$4612,MATCH('EPS 3.1.3'!$B192,NoSettings_v3!$A$2:$A$4612,0),MATCH('EPS 3.1.3'!J$1,NoSettings_v3!$C$1:$AH$1,0)),"")</f>
        <v>0</v>
      </c>
      <c r="K192" s="157">
        <f>IFERROR(INDEX(NoSettings_v3!$C$2:$AH$4612,MATCH('EPS 3.1.3'!$B192,NoSettings_v3!$A$2:$A$4612,0),MATCH('EPS 3.1.3'!K$1,NoSettings_v3!$C$1:$AH$1,0)),"")</f>
        <v>0</v>
      </c>
      <c r="L192" s="157">
        <f>IFERROR(INDEX(NoSettings_v3!$C$2:$AH$4612,MATCH('EPS 3.1.3'!$B192,NoSettings_v3!$A$2:$A$4612,0),MATCH('EPS 3.1.3'!L$1,NoSettings_v3!$C$1:$AH$1,0)),"")</f>
        <v>0</v>
      </c>
      <c r="M192" s="157">
        <f>IFERROR(INDEX(NoSettings_v3!$C$2:$AH$4612,MATCH('EPS 3.1.3'!$B192,NoSettings_v3!$A$2:$A$4612,0),MATCH('EPS 3.1.3'!M$1,NoSettings_v3!$C$1:$AH$1,0)),"")</f>
        <v>0</v>
      </c>
      <c r="N192" s="157">
        <f>IFERROR(INDEX(NoSettings_v3!$C$2:$AH$4612,MATCH('EPS 3.1.3'!$B192,NoSettings_v3!$A$2:$A$4612,0),MATCH('EPS 3.1.3'!N$1,NoSettings_v3!$C$1:$AH$1,0)),"")</f>
        <v>0</v>
      </c>
      <c r="O192" s="157">
        <f>IFERROR(INDEX(NoSettings_v3!$C$2:$AH$4612,MATCH('EPS 3.1.3'!$B192,NoSettings_v3!$A$2:$A$4612,0),MATCH('EPS 3.1.3'!O$1,NoSettings_v3!$C$1:$AH$1,0)),"")</f>
        <v>0</v>
      </c>
      <c r="P192" s="157">
        <f>IFERROR(INDEX(NoSettings_v3!$C$2:$AH$4612,MATCH('EPS 3.1.3'!$B192,NoSettings_v3!$A$2:$A$4612,0),MATCH('EPS 3.1.3'!P$1,NoSettings_v3!$C$1:$AH$1,0)),"")</f>
        <v>0</v>
      </c>
      <c r="Q192" s="157">
        <f>IFERROR(INDEX(NoSettings_v3!$C$2:$AH$4612,MATCH('EPS 3.1.3'!$B192,NoSettings_v3!$A$2:$A$4612,0),MATCH('EPS 3.1.3'!Q$1,NoSettings_v3!$C$1:$AH$1,0)),"")</f>
        <v>0</v>
      </c>
      <c r="R192" s="157">
        <f>IFERROR(INDEX(NoSettings_v3!$C$2:$AH$4612,MATCH('EPS 3.1.3'!$B192,NoSettings_v3!$A$2:$A$4612,0),MATCH('EPS 3.1.3'!R$1,NoSettings_v3!$C$1:$AH$1,0)),"")</f>
        <v>0</v>
      </c>
      <c r="S192" s="157">
        <f>IFERROR(INDEX(NoSettings_v3!$C$2:$AH$4612,MATCH('EPS 3.1.3'!$B192,NoSettings_v3!$A$2:$A$4612,0),MATCH('EPS 3.1.3'!S$1,NoSettings_v3!$C$1:$AH$1,0)),"")</f>
        <v>0</v>
      </c>
      <c r="T192" s="157">
        <f>IFERROR(INDEX(NoSettings_v3!$C$2:$AH$4612,MATCH('EPS 3.1.3'!$B192,NoSettings_v3!$A$2:$A$4612,0),MATCH('EPS 3.1.3'!T$1,NoSettings_v3!$C$1:$AH$1,0)),"")</f>
        <v>0</v>
      </c>
      <c r="U192" s="157">
        <f>IFERROR(INDEX(NoSettings_v3!$C$2:$AH$4612,MATCH('EPS 3.1.3'!$B192,NoSettings_v3!$A$2:$A$4612,0),MATCH('EPS 3.1.3'!U$1,NoSettings_v3!$C$1:$AH$1,0)),"")</f>
        <v>0</v>
      </c>
      <c r="V192" s="157">
        <f>IFERROR(INDEX(NoSettings_v3!$C$2:$AH$4612,MATCH('EPS 3.1.3'!$B192,NoSettings_v3!$A$2:$A$4612,0),MATCH('EPS 3.1.3'!V$1,NoSettings_v3!$C$1:$AH$1,0)),"")</f>
        <v>0</v>
      </c>
      <c r="W192" s="157">
        <f>IFERROR(INDEX(NoSettings_v3!$C$2:$AH$4612,MATCH('EPS 3.1.3'!$B192,NoSettings_v3!$A$2:$A$4612,0),MATCH('EPS 3.1.3'!W$1,NoSettings_v3!$C$1:$AH$1,0)),"")</f>
        <v>0</v>
      </c>
      <c r="X192" s="157">
        <f>IFERROR(INDEX(NoSettings_v3!$C$2:$AH$4612,MATCH('EPS 3.1.3'!$B192,NoSettings_v3!$A$2:$A$4612,0),MATCH('EPS 3.1.3'!X$1,NoSettings_v3!$C$1:$AH$1,0)),"")</f>
        <v>0</v>
      </c>
      <c r="Y192" s="157">
        <f>IFERROR(INDEX(NoSettings_v3!$C$2:$AH$4612,MATCH('EPS 3.1.3'!$B192,NoSettings_v3!$A$2:$A$4612,0),MATCH('EPS 3.1.3'!Y$1,NoSettings_v3!$C$1:$AH$1,0)),"")</f>
        <v>0</v>
      </c>
      <c r="Z192" s="157">
        <f>IFERROR(INDEX(NoSettings_v3!$C$2:$AH$4612,MATCH('EPS 3.1.3'!$B192,NoSettings_v3!$A$2:$A$4612,0),MATCH('EPS 3.1.3'!Z$1,NoSettings_v3!$C$1:$AH$1,0)),"")</f>
        <v>0</v>
      </c>
      <c r="AA192" s="157">
        <f>IFERROR(INDEX(NoSettings_v3!$C$2:$AH$4612,MATCH('EPS 3.1.3'!$B192,NoSettings_v3!$A$2:$A$4612,0),MATCH('EPS 3.1.3'!AA$1,NoSettings_v3!$C$1:$AH$1,0)),"")</f>
        <v>0</v>
      </c>
      <c r="AB192" s="157">
        <f>IFERROR(INDEX(NoSettings_v3!$C$2:$AH$4612,MATCH('EPS 3.1.3'!$B192,NoSettings_v3!$A$2:$A$4612,0),MATCH('EPS 3.1.3'!AB$1,NoSettings_v3!$C$1:$AH$1,0)),"")</f>
        <v>0</v>
      </c>
      <c r="AC192" s="157">
        <f>IFERROR(INDEX(NoSettings_v3!$C$2:$AH$4612,MATCH('EPS 3.1.3'!$B192,NoSettings_v3!$A$2:$A$4612,0),MATCH('EPS 3.1.3'!AC$1,NoSettings_v3!$C$1:$AH$1,0)),"")</f>
        <v>0</v>
      </c>
      <c r="AD192" s="157">
        <f>IFERROR(INDEX(NoSettings_v3!$C$2:$AH$4612,MATCH('EPS 3.1.3'!$B192,NoSettings_v3!$A$2:$A$4612,0),MATCH('EPS 3.1.3'!AD$1,NoSettings_v3!$C$1:$AH$1,0)),"")</f>
        <v>0</v>
      </c>
      <c r="AE192" s="157">
        <f>IFERROR(INDEX(NoSettings_v3!$C$2:$AH$4612,MATCH('EPS 3.1.3'!$B192,NoSettings_v3!$A$2:$A$4612,0),MATCH('EPS 3.1.3'!AE$1,NoSettings_v3!$C$1:$AH$1,0)),"")</f>
        <v>0</v>
      </c>
      <c r="AF192" s="157">
        <f>IFERROR(INDEX(NoSettings_v3!$C$2:$AH$4612,MATCH('EPS 3.1.3'!$B192,NoSettings_v3!$A$2:$A$4612,0),MATCH('EPS 3.1.3'!AF$1,NoSettings_v3!$C$1:$AH$1,0)),"")</f>
        <v>0</v>
      </c>
      <c r="AG192" s="157">
        <f>IFERROR(INDEX(NoSettings_v3!$C$2:$AH$4612,MATCH('EPS 3.1.3'!$B192,NoSettings_v3!$A$2:$A$4612,0),MATCH('EPS 3.1.3'!AG$1,NoSettings_v3!$C$1:$AH$1,0)),"")</f>
        <v>0</v>
      </c>
      <c r="AH192" s="157">
        <f>IFERROR(INDEX(NoSettings_v3!$C$2:$AH$4612,MATCH('EPS 3.1.3'!$B192,NoSettings_v3!$A$2:$A$4612,0),MATCH('EPS 3.1.3'!AH$1,NoSettings_v3!$C$1:$AH$1,0)),"")</f>
        <v>0</v>
      </c>
      <c r="AI192" s="157">
        <f>IFERROR(INDEX(NoSettings_v3!$C$2:$AH$4612,MATCH('EPS 3.1.3'!$B192,NoSettings_v3!$A$2:$A$4612,0),MATCH('EPS 3.1.3'!AI$1,NoSettings_v3!$C$1:$AH$1,0)),"")</f>
        <v>0</v>
      </c>
    </row>
    <row r="193" spans="1:35" x14ac:dyDescent="0.35">
      <c r="B193" s="161" t="s">
        <v>481</v>
      </c>
      <c r="C193" s="127" t="s">
        <v>964</v>
      </c>
      <c r="D193" s="157">
        <f>IFERROR(INDEX(NoSettings_v3!$C$2:$AH$4612,MATCH('EPS 3.1.3'!$B193,NoSettings_v3!$A$2:$A$4612,0),MATCH('EPS 3.1.3'!D$1,NoSettings_v3!$C$1:$AH$1,0)),"")</f>
        <v>0</v>
      </c>
      <c r="E193" s="157">
        <f>IFERROR(INDEX(NoSettings_v3!$C$2:$AH$4612,MATCH('EPS 3.1.3'!$B193,NoSettings_v3!$A$2:$A$4612,0),MATCH('EPS 3.1.3'!E$1,NoSettings_v3!$C$1:$AH$1,0)),"")</f>
        <v>0</v>
      </c>
      <c r="F193" s="157">
        <f>IFERROR(INDEX(NoSettings_v3!$C$2:$AH$4612,MATCH('EPS 3.1.3'!$B193,NoSettings_v3!$A$2:$A$4612,0),MATCH('EPS 3.1.3'!F$1,NoSettings_v3!$C$1:$AH$1,0)),"")</f>
        <v>0</v>
      </c>
      <c r="G193" s="157">
        <f>IFERROR(INDEX(NoSettings_v3!$C$2:$AH$4612,MATCH('EPS 3.1.3'!$B193,NoSettings_v3!$A$2:$A$4612,0),MATCH('EPS 3.1.3'!G$1,NoSettings_v3!$C$1:$AH$1,0)),"")</f>
        <v>0</v>
      </c>
      <c r="H193" s="157">
        <f>IFERROR(INDEX(NoSettings_v3!$C$2:$AH$4612,MATCH('EPS 3.1.3'!$B193,NoSettings_v3!$A$2:$A$4612,0),MATCH('EPS 3.1.3'!H$1,NoSettings_v3!$C$1:$AH$1,0)),"")</f>
        <v>0</v>
      </c>
      <c r="I193" s="157">
        <f>IFERROR(INDEX(NoSettings_v3!$C$2:$AH$4612,MATCH('EPS 3.1.3'!$B193,NoSettings_v3!$A$2:$A$4612,0),MATCH('EPS 3.1.3'!I$1,NoSettings_v3!$C$1:$AH$1,0)),"")</f>
        <v>0</v>
      </c>
      <c r="J193" s="157">
        <f>IFERROR(INDEX(NoSettings_v3!$C$2:$AH$4612,MATCH('EPS 3.1.3'!$B193,NoSettings_v3!$A$2:$A$4612,0),MATCH('EPS 3.1.3'!J$1,NoSettings_v3!$C$1:$AH$1,0)),"")</f>
        <v>0</v>
      </c>
      <c r="K193" s="157">
        <f>IFERROR(INDEX(NoSettings_v3!$C$2:$AH$4612,MATCH('EPS 3.1.3'!$B193,NoSettings_v3!$A$2:$A$4612,0),MATCH('EPS 3.1.3'!K$1,NoSettings_v3!$C$1:$AH$1,0)),"")</f>
        <v>0</v>
      </c>
      <c r="L193" s="157">
        <f>IFERROR(INDEX(NoSettings_v3!$C$2:$AH$4612,MATCH('EPS 3.1.3'!$B193,NoSettings_v3!$A$2:$A$4612,0),MATCH('EPS 3.1.3'!L$1,NoSettings_v3!$C$1:$AH$1,0)),"")</f>
        <v>0</v>
      </c>
      <c r="M193" s="157">
        <f>IFERROR(INDEX(NoSettings_v3!$C$2:$AH$4612,MATCH('EPS 3.1.3'!$B193,NoSettings_v3!$A$2:$A$4612,0),MATCH('EPS 3.1.3'!M$1,NoSettings_v3!$C$1:$AH$1,0)),"")</f>
        <v>0</v>
      </c>
      <c r="N193" s="157">
        <f>IFERROR(INDEX(NoSettings_v3!$C$2:$AH$4612,MATCH('EPS 3.1.3'!$B193,NoSettings_v3!$A$2:$A$4612,0),MATCH('EPS 3.1.3'!N$1,NoSettings_v3!$C$1:$AH$1,0)),"")</f>
        <v>0</v>
      </c>
      <c r="O193" s="157">
        <f>IFERROR(INDEX(NoSettings_v3!$C$2:$AH$4612,MATCH('EPS 3.1.3'!$B193,NoSettings_v3!$A$2:$A$4612,0),MATCH('EPS 3.1.3'!O$1,NoSettings_v3!$C$1:$AH$1,0)),"")</f>
        <v>0</v>
      </c>
      <c r="P193" s="157">
        <f>IFERROR(INDEX(NoSettings_v3!$C$2:$AH$4612,MATCH('EPS 3.1.3'!$B193,NoSettings_v3!$A$2:$A$4612,0),MATCH('EPS 3.1.3'!P$1,NoSettings_v3!$C$1:$AH$1,0)),"")</f>
        <v>0</v>
      </c>
      <c r="Q193" s="157">
        <f>IFERROR(INDEX(NoSettings_v3!$C$2:$AH$4612,MATCH('EPS 3.1.3'!$B193,NoSettings_v3!$A$2:$A$4612,0),MATCH('EPS 3.1.3'!Q$1,NoSettings_v3!$C$1:$AH$1,0)),"")</f>
        <v>0</v>
      </c>
      <c r="R193" s="157">
        <f>IFERROR(INDEX(NoSettings_v3!$C$2:$AH$4612,MATCH('EPS 3.1.3'!$B193,NoSettings_v3!$A$2:$A$4612,0),MATCH('EPS 3.1.3'!R$1,NoSettings_v3!$C$1:$AH$1,0)),"")</f>
        <v>0</v>
      </c>
      <c r="S193" s="157">
        <f>IFERROR(INDEX(NoSettings_v3!$C$2:$AH$4612,MATCH('EPS 3.1.3'!$B193,NoSettings_v3!$A$2:$A$4612,0),MATCH('EPS 3.1.3'!S$1,NoSettings_v3!$C$1:$AH$1,0)),"")</f>
        <v>0</v>
      </c>
      <c r="T193" s="157">
        <f>IFERROR(INDEX(NoSettings_v3!$C$2:$AH$4612,MATCH('EPS 3.1.3'!$B193,NoSettings_v3!$A$2:$A$4612,0),MATCH('EPS 3.1.3'!T$1,NoSettings_v3!$C$1:$AH$1,0)),"")</f>
        <v>0</v>
      </c>
      <c r="U193" s="157">
        <f>IFERROR(INDEX(NoSettings_v3!$C$2:$AH$4612,MATCH('EPS 3.1.3'!$B193,NoSettings_v3!$A$2:$A$4612,0),MATCH('EPS 3.1.3'!U$1,NoSettings_v3!$C$1:$AH$1,0)),"")</f>
        <v>0</v>
      </c>
      <c r="V193" s="157">
        <f>IFERROR(INDEX(NoSettings_v3!$C$2:$AH$4612,MATCH('EPS 3.1.3'!$B193,NoSettings_v3!$A$2:$A$4612,0),MATCH('EPS 3.1.3'!V$1,NoSettings_v3!$C$1:$AH$1,0)),"")</f>
        <v>0</v>
      </c>
      <c r="W193" s="157">
        <f>IFERROR(INDEX(NoSettings_v3!$C$2:$AH$4612,MATCH('EPS 3.1.3'!$B193,NoSettings_v3!$A$2:$A$4612,0),MATCH('EPS 3.1.3'!W$1,NoSettings_v3!$C$1:$AH$1,0)),"")</f>
        <v>0</v>
      </c>
      <c r="X193" s="157">
        <f>IFERROR(INDEX(NoSettings_v3!$C$2:$AH$4612,MATCH('EPS 3.1.3'!$B193,NoSettings_v3!$A$2:$A$4612,0),MATCH('EPS 3.1.3'!X$1,NoSettings_v3!$C$1:$AH$1,0)),"")</f>
        <v>0</v>
      </c>
      <c r="Y193" s="157">
        <f>IFERROR(INDEX(NoSettings_v3!$C$2:$AH$4612,MATCH('EPS 3.1.3'!$B193,NoSettings_v3!$A$2:$A$4612,0),MATCH('EPS 3.1.3'!Y$1,NoSettings_v3!$C$1:$AH$1,0)),"")</f>
        <v>0</v>
      </c>
      <c r="Z193" s="157">
        <f>IFERROR(INDEX(NoSettings_v3!$C$2:$AH$4612,MATCH('EPS 3.1.3'!$B193,NoSettings_v3!$A$2:$A$4612,0),MATCH('EPS 3.1.3'!Z$1,NoSettings_v3!$C$1:$AH$1,0)),"")</f>
        <v>0</v>
      </c>
      <c r="AA193" s="157">
        <f>IFERROR(INDEX(NoSettings_v3!$C$2:$AH$4612,MATCH('EPS 3.1.3'!$B193,NoSettings_v3!$A$2:$A$4612,0),MATCH('EPS 3.1.3'!AA$1,NoSettings_v3!$C$1:$AH$1,0)),"")</f>
        <v>0</v>
      </c>
      <c r="AB193" s="157">
        <f>IFERROR(INDEX(NoSettings_v3!$C$2:$AH$4612,MATCH('EPS 3.1.3'!$B193,NoSettings_v3!$A$2:$A$4612,0),MATCH('EPS 3.1.3'!AB$1,NoSettings_v3!$C$1:$AH$1,0)),"")</f>
        <v>0</v>
      </c>
      <c r="AC193" s="157">
        <f>IFERROR(INDEX(NoSettings_v3!$C$2:$AH$4612,MATCH('EPS 3.1.3'!$B193,NoSettings_v3!$A$2:$A$4612,0),MATCH('EPS 3.1.3'!AC$1,NoSettings_v3!$C$1:$AH$1,0)),"")</f>
        <v>0</v>
      </c>
      <c r="AD193" s="157">
        <f>IFERROR(INDEX(NoSettings_v3!$C$2:$AH$4612,MATCH('EPS 3.1.3'!$B193,NoSettings_v3!$A$2:$A$4612,0),MATCH('EPS 3.1.3'!AD$1,NoSettings_v3!$C$1:$AH$1,0)),"")</f>
        <v>0</v>
      </c>
      <c r="AE193" s="157">
        <f>IFERROR(INDEX(NoSettings_v3!$C$2:$AH$4612,MATCH('EPS 3.1.3'!$B193,NoSettings_v3!$A$2:$A$4612,0),MATCH('EPS 3.1.3'!AE$1,NoSettings_v3!$C$1:$AH$1,0)),"")</f>
        <v>0</v>
      </c>
      <c r="AF193" s="157">
        <f>IFERROR(INDEX(NoSettings_v3!$C$2:$AH$4612,MATCH('EPS 3.1.3'!$B193,NoSettings_v3!$A$2:$A$4612,0),MATCH('EPS 3.1.3'!AF$1,NoSettings_v3!$C$1:$AH$1,0)),"")</f>
        <v>0</v>
      </c>
      <c r="AG193" s="157">
        <f>IFERROR(INDEX(NoSettings_v3!$C$2:$AH$4612,MATCH('EPS 3.1.3'!$B193,NoSettings_v3!$A$2:$A$4612,0),MATCH('EPS 3.1.3'!AG$1,NoSettings_v3!$C$1:$AH$1,0)),"")</f>
        <v>0</v>
      </c>
      <c r="AH193" s="157">
        <f>IFERROR(INDEX(NoSettings_v3!$C$2:$AH$4612,MATCH('EPS 3.1.3'!$B193,NoSettings_v3!$A$2:$A$4612,0),MATCH('EPS 3.1.3'!AH$1,NoSettings_v3!$C$1:$AH$1,0)),"")</f>
        <v>0</v>
      </c>
      <c r="AI193" s="157">
        <f>IFERROR(INDEX(NoSettings_v3!$C$2:$AH$4612,MATCH('EPS 3.1.3'!$B193,NoSettings_v3!$A$2:$A$4612,0),MATCH('EPS 3.1.3'!AI$1,NoSettings_v3!$C$1:$AH$1,0)),"")</f>
        <v>0</v>
      </c>
    </row>
    <row r="194" spans="1:35" x14ac:dyDescent="0.35">
      <c r="B194" s="161" t="s">
        <v>482</v>
      </c>
      <c r="C194" s="127" t="s">
        <v>964</v>
      </c>
      <c r="D194" s="157">
        <f>IFERROR(INDEX(NoSettings_v3!$C$2:$AH$4612,MATCH('EPS 3.1.3'!$B194,NoSettings_v3!$A$2:$A$4612,0),MATCH('EPS 3.1.3'!D$1,NoSettings_v3!$C$1:$AH$1,0)),"")</f>
        <v>0</v>
      </c>
      <c r="E194" s="157">
        <f>IFERROR(INDEX(NoSettings_v3!$C$2:$AH$4612,MATCH('EPS 3.1.3'!$B194,NoSettings_v3!$A$2:$A$4612,0),MATCH('EPS 3.1.3'!E$1,NoSettings_v3!$C$1:$AH$1,0)),"")</f>
        <v>0</v>
      </c>
      <c r="F194" s="157">
        <f>IFERROR(INDEX(NoSettings_v3!$C$2:$AH$4612,MATCH('EPS 3.1.3'!$B194,NoSettings_v3!$A$2:$A$4612,0),MATCH('EPS 3.1.3'!F$1,NoSettings_v3!$C$1:$AH$1,0)),"")</f>
        <v>0</v>
      </c>
      <c r="G194" s="157">
        <f>IFERROR(INDEX(NoSettings_v3!$C$2:$AH$4612,MATCH('EPS 3.1.3'!$B194,NoSettings_v3!$A$2:$A$4612,0),MATCH('EPS 3.1.3'!G$1,NoSettings_v3!$C$1:$AH$1,0)),"")</f>
        <v>0</v>
      </c>
      <c r="H194" s="157">
        <f>IFERROR(INDEX(NoSettings_v3!$C$2:$AH$4612,MATCH('EPS 3.1.3'!$B194,NoSettings_v3!$A$2:$A$4612,0),MATCH('EPS 3.1.3'!H$1,NoSettings_v3!$C$1:$AH$1,0)),"")</f>
        <v>0</v>
      </c>
      <c r="I194" s="157">
        <f>IFERROR(INDEX(NoSettings_v3!$C$2:$AH$4612,MATCH('EPS 3.1.3'!$B194,NoSettings_v3!$A$2:$A$4612,0),MATCH('EPS 3.1.3'!I$1,NoSettings_v3!$C$1:$AH$1,0)),"")</f>
        <v>0</v>
      </c>
      <c r="J194" s="157">
        <f>IFERROR(INDEX(NoSettings_v3!$C$2:$AH$4612,MATCH('EPS 3.1.3'!$B194,NoSettings_v3!$A$2:$A$4612,0),MATCH('EPS 3.1.3'!J$1,NoSettings_v3!$C$1:$AH$1,0)),"")</f>
        <v>0</v>
      </c>
      <c r="K194" s="157">
        <f>IFERROR(INDEX(NoSettings_v3!$C$2:$AH$4612,MATCH('EPS 3.1.3'!$B194,NoSettings_v3!$A$2:$A$4612,0),MATCH('EPS 3.1.3'!K$1,NoSettings_v3!$C$1:$AH$1,0)),"")</f>
        <v>0</v>
      </c>
      <c r="L194" s="157">
        <f>IFERROR(INDEX(NoSettings_v3!$C$2:$AH$4612,MATCH('EPS 3.1.3'!$B194,NoSettings_v3!$A$2:$A$4612,0),MATCH('EPS 3.1.3'!L$1,NoSettings_v3!$C$1:$AH$1,0)),"")</f>
        <v>0</v>
      </c>
      <c r="M194" s="157">
        <f>IFERROR(INDEX(NoSettings_v3!$C$2:$AH$4612,MATCH('EPS 3.1.3'!$B194,NoSettings_v3!$A$2:$A$4612,0),MATCH('EPS 3.1.3'!M$1,NoSettings_v3!$C$1:$AH$1,0)),"")</f>
        <v>0</v>
      </c>
      <c r="N194" s="157">
        <f>IFERROR(INDEX(NoSettings_v3!$C$2:$AH$4612,MATCH('EPS 3.1.3'!$B194,NoSettings_v3!$A$2:$A$4612,0),MATCH('EPS 3.1.3'!N$1,NoSettings_v3!$C$1:$AH$1,0)),"")</f>
        <v>0</v>
      </c>
      <c r="O194" s="157">
        <f>IFERROR(INDEX(NoSettings_v3!$C$2:$AH$4612,MATCH('EPS 3.1.3'!$B194,NoSettings_v3!$A$2:$A$4612,0),MATCH('EPS 3.1.3'!O$1,NoSettings_v3!$C$1:$AH$1,0)),"")</f>
        <v>0</v>
      </c>
      <c r="P194" s="157">
        <f>IFERROR(INDEX(NoSettings_v3!$C$2:$AH$4612,MATCH('EPS 3.1.3'!$B194,NoSettings_v3!$A$2:$A$4612,0),MATCH('EPS 3.1.3'!P$1,NoSettings_v3!$C$1:$AH$1,0)),"")</f>
        <v>0</v>
      </c>
      <c r="Q194" s="157">
        <f>IFERROR(INDEX(NoSettings_v3!$C$2:$AH$4612,MATCH('EPS 3.1.3'!$B194,NoSettings_v3!$A$2:$A$4612,0),MATCH('EPS 3.1.3'!Q$1,NoSettings_v3!$C$1:$AH$1,0)),"")</f>
        <v>0</v>
      </c>
      <c r="R194" s="157">
        <f>IFERROR(INDEX(NoSettings_v3!$C$2:$AH$4612,MATCH('EPS 3.1.3'!$B194,NoSettings_v3!$A$2:$A$4612,0),MATCH('EPS 3.1.3'!R$1,NoSettings_v3!$C$1:$AH$1,0)),"")</f>
        <v>0</v>
      </c>
      <c r="S194" s="157">
        <f>IFERROR(INDEX(NoSettings_v3!$C$2:$AH$4612,MATCH('EPS 3.1.3'!$B194,NoSettings_v3!$A$2:$A$4612,0),MATCH('EPS 3.1.3'!S$1,NoSettings_v3!$C$1:$AH$1,0)),"")</f>
        <v>0</v>
      </c>
      <c r="T194" s="157">
        <f>IFERROR(INDEX(NoSettings_v3!$C$2:$AH$4612,MATCH('EPS 3.1.3'!$B194,NoSettings_v3!$A$2:$A$4612,0),MATCH('EPS 3.1.3'!T$1,NoSettings_v3!$C$1:$AH$1,0)),"")</f>
        <v>0</v>
      </c>
      <c r="U194" s="157">
        <f>IFERROR(INDEX(NoSettings_v3!$C$2:$AH$4612,MATCH('EPS 3.1.3'!$B194,NoSettings_v3!$A$2:$A$4612,0),MATCH('EPS 3.1.3'!U$1,NoSettings_v3!$C$1:$AH$1,0)),"")</f>
        <v>0</v>
      </c>
      <c r="V194" s="157">
        <f>IFERROR(INDEX(NoSettings_v3!$C$2:$AH$4612,MATCH('EPS 3.1.3'!$B194,NoSettings_v3!$A$2:$A$4612,0),MATCH('EPS 3.1.3'!V$1,NoSettings_v3!$C$1:$AH$1,0)),"")</f>
        <v>0</v>
      </c>
      <c r="W194" s="157">
        <f>IFERROR(INDEX(NoSettings_v3!$C$2:$AH$4612,MATCH('EPS 3.1.3'!$B194,NoSettings_v3!$A$2:$A$4612,0),MATCH('EPS 3.1.3'!W$1,NoSettings_v3!$C$1:$AH$1,0)),"")</f>
        <v>0</v>
      </c>
      <c r="X194" s="157">
        <f>IFERROR(INDEX(NoSettings_v3!$C$2:$AH$4612,MATCH('EPS 3.1.3'!$B194,NoSettings_v3!$A$2:$A$4612,0),MATCH('EPS 3.1.3'!X$1,NoSettings_v3!$C$1:$AH$1,0)),"")</f>
        <v>0</v>
      </c>
      <c r="Y194" s="157">
        <f>IFERROR(INDEX(NoSettings_v3!$C$2:$AH$4612,MATCH('EPS 3.1.3'!$B194,NoSettings_v3!$A$2:$A$4612,0),MATCH('EPS 3.1.3'!Y$1,NoSettings_v3!$C$1:$AH$1,0)),"")</f>
        <v>0</v>
      </c>
      <c r="Z194" s="157">
        <f>IFERROR(INDEX(NoSettings_v3!$C$2:$AH$4612,MATCH('EPS 3.1.3'!$B194,NoSettings_v3!$A$2:$A$4612,0),MATCH('EPS 3.1.3'!Z$1,NoSettings_v3!$C$1:$AH$1,0)),"")</f>
        <v>0</v>
      </c>
      <c r="AA194" s="157">
        <f>IFERROR(INDEX(NoSettings_v3!$C$2:$AH$4612,MATCH('EPS 3.1.3'!$B194,NoSettings_v3!$A$2:$A$4612,0),MATCH('EPS 3.1.3'!AA$1,NoSettings_v3!$C$1:$AH$1,0)),"")</f>
        <v>0</v>
      </c>
      <c r="AB194" s="157">
        <f>IFERROR(INDEX(NoSettings_v3!$C$2:$AH$4612,MATCH('EPS 3.1.3'!$B194,NoSettings_v3!$A$2:$A$4612,0),MATCH('EPS 3.1.3'!AB$1,NoSettings_v3!$C$1:$AH$1,0)),"")</f>
        <v>0</v>
      </c>
      <c r="AC194" s="157">
        <f>IFERROR(INDEX(NoSettings_v3!$C$2:$AH$4612,MATCH('EPS 3.1.3'!$B194,NoSettings_v3!$A$2:$A$4612,0),MATCH('EPS 3.1.3'!AC$1,NoSettings_v3!$C$1:$AH$1,0)),"")</f>
        <v>0</v>
      </c>
      <c r="AD194" s="157">
        <f>IFERROR(INDEX(NoSettings_v3!$C$2:$AH$4612,MATCH('EPS 3.1.3'!$B194,NoSettings_v3!$A$2:$A$4612,0),MATCH('EPS 3.1.3'!AD$1,NoSettings_v3!$C$1:$AH$1,0)),"")</f>
        <v>0</v>
      </c>
      <c r="AE194" s="157">
        <f>IFERROR(INDEX(NoSettings_v3!$C$2:$AH$4612,MATCH('EPS 3.1.3'!$B194,NoSettings_v3!$A$2:$A$4612,0),MATCH('EPS 3.1.3'!AE$1,NoSettings_v3!$C$1:$AH$1,0)),"")</f>
        <v>0</v>
      </c>
      <c r="AF194" s="157">
        <f>IFERROR(INDEX(NoSettings_v3!$C$2:$AH$4612,MATCH('EPS 3.1.3'!$B194,NoSettings_v3!$A$2:$A$4612,0),MATCH('EPS 3.1.3'!AF$1,NoSettings_v3!$C$1:$AH$1,0)),"")</f>
        <v>0</v>
      </c>
      <c r="AG194" s="157">
        <f>IFERROR(INDEX(NoSettings_v3!$C$2:$AH$4612,MATCH('EPS 3.1.3'!$B194,NoSettings_v3!$A$2:$A$4612,0),MATCH('EPS 3.1.3'!AG$1,NoSettings_v3!$C$1:$AH$1,0)),"")</f>
        <v>0</v>
      </c>
      <c r="AH194" s="157">
        <f>IFERROR(INDEX(NoSettings_v3!$C$2:$AH$4612,MATCH('EPS 3.1.3'!$B194,NoSettings_v3!$A$2:$A$4612,0),MATCH('EPS 3.1.3'!AH$1,NoSettings_v3!$C$1:$AH$1,0)),"")</f>
        <v>0</v>
      </c>
      <c r="AI194" s="157">
        <f>IFERROR(INDEX(NoSettings_v3!$C$2:$AH$4612,MATCH('EPS 3.1.3'!$B194,NoSettings_v3!$A$2:$A$4612,0),MATCH('EPS 3.1.3'!AI$1,NoSettings_v3!$C$1:$AH$1,0)),"")</f>
        <v>0</v>
      </c>
    </row>
    <row r="195" spans="1:35" x14ac:dyDescent="0.35">
      <c r="B195" s="161" t="s">
        <v>483</v>
      </c>
      <c r="C195" s="127" t="s">
        <v>964</v>
      </c>
      <c r="D195" s="157">
        <f>IFERROR(INDEX(NoSettings_v3!$C$2:$AH$4612,MATCH('EPS 3.1.3'!$B195,NoSettings_v3!$A$2:$A$4612,0),MATCH('EPS 3.1.3'!D$1,NoSettings_v3!$C$1:$AH$1,0)),"")</f>
        <v>0</v>
      </c>
      <c r="E195" s="157">
        <f>IFERROR(INDEX(NoSettings_v3!$C$2:$AH$4612,MATCH('EPS 3.1.3'!$B195,NoSettings_v3!$A$2:$A$4612,0),MATCH('EPS 3.1.3'!E$1,NoSettings_v3!$C$1:$AH$1,0)),"")</f>
        <v>0</v>
      </c>
      <c r="F195" s="157">
        <f>IFERROR(INDEX(NoSettings_v3!$C$2:$AH$4612,MATCH('EPS 3.1.3'!$B195,NoSettings_v3!$A$2:$A$4612,0),MATCH('EPS 3.1.3'!F$1,NoSettings_v3!$C$1:$AH$1,0)),"")</f>
        <v>0</v>
      </c>
      <c r="G195" s="157">
        <f>IFERROR(INDEX(NoSettings_v3!$C$2:$AH$4612,MATCH('EPS 3.1.3'!$B195,NoSettings_v3!$A$2:$A$4612,0),MATCH('EPS 3.1.3'!G$1,NoSettings_v3!$C$1:$AH$1,0)),"")</f>
        <v>0</v>
      </c>
      <c r="H195" s="157">
        <f>IFERROR(INDEX(NoSettings_v3!$C$2:$AH$4612,MATCH('EPS 3.1.3'!$B195,NoSettings_v3!$A$2:$A$4612,0),MATCH('EPS 3.1.3'!H$1,NoSettings_v3!$C$1:$AH$1,0)),"")</f>
        <v>0</v>
      </c>
      <c r="I195" s="157">
        <f>IFERROR(INDEX(NoSettings_v3!$C$2:$AH$4612,MATCH('EPS 3.1.3'!$B195,NoSettings_v3!$A$2:$A$4612,0),MATCH('EPS 3.1.3'!I$1,NoSettings_v3!$C$1:$AH$1,0)),"")</f>
        <v>0</v>
      </c>
      <c r="J195" s="157">
        <f>IFERROR(INDEX(NoSettings_v3!$C$2:$AH$4612,MATCH('EPS 3.1.3'!$B195,NoSettings_v3!$A$2:$A$4612,0),MATCH('EPS 3.1.3'!J$1,NoSettings_v3!$C$1:$AH$1,0)),"")</f>
        <v>0</v>
      </c>
      <c r="K195" s="157">
        <f>IFERROR(INDEX(NoSettings_v3!$C$2:$AH$4612,MATCH('EPS 3.1.3'!$B195,NoSettings_v3!$A$2:$A$4612,0),MATCH('EPS 3.1.3'!K$1,NoSettings_v3!$C$1:$AH$1,0)),"")</f>
        <v>0</v>
      </c>
      <c r="L195" s="157">
        <f>IFERROR(INDEX(NoSettings_v3!$C$2:$AH$4612,MATCH('EPS 3.1.3'!$B195,NoSettings_v3!$A$2:$A$4612,0),MATCH('EPS 3.1.3'!L$1,NoSettings_v3!$C$1:$AH$1,0)),"")</f>
        <v>0</v>
      </c>
      <c r="M195" s="157">
        <f>IFERROR(INDEX(NoSettings_v3!$C$2:$AH$4612,MATCH('EPS 3.1.3'!$B195,NoSettings_v3!$A$2:$A$4612,0),MATCH('EPS 3.1.3'!M$1,NoSettings_v3!$C$1:$AH$1,0)),"")</f>
        <v>0</v>
      </c>
      <c r="N195" s="157">
        <f>IFERROR(INDEX(NoSettings_v3!$C$2:$AH$4612,MATCH('EPS 3.1.3'!$B195,NoSettings_v3!$A$2:$A$4612,0),MATCH('EPS 3.1.3'!N$1,NoSettings_v3!$C$1:$AH$1,0)),"")</f>
        <v>0</v>
      </c>
      <c r="O195" s="157">
        <f>IFERROR(INDEX(NoSettings_v3!$C$2:$AH$4612,MATCH('EPS 3.1.3'!$B195,NoSettings_v3!$A$2:$A$4612,0),MATCH('EPS 3.1.3'!O$1,NoSettings_v3!$C$1:$AH$1,0)),"")</f>
        <v>0</v>
      </c>
      <c r="P195" s="157">
        <f>IFERROR(INDEX(NoSettings_v3!$C$2:$AH$4612,MATCH('EPS 3.1.3'!$B195,NoSettings_v3!$A$2:$A$4612,0),MATCH('EPS 3.1.3'!P$1,NoSettings_v3!$C$1:$AH$1,0)),"")</f>
        <v>0</v>
      </c>
      <c r="Q195" s="157">
        <f>IFERROR(INDEX(NoSettings_v3!$C$2:$AH$4612,MATCH('EPS 3.1.3'!$B195,NoSettings_v3!$A$2:$A$4612,0),MATCH('EPS 3.1.3'!Q$1,NoSettings_v3!$C$1:$AH$1,0)),"")</f>
        <v>0</v>
      </c>
      <c r="R195" s="157">
        <f>IFERROR(INDEX(NoSettings_v3!$C$2:$AH$4612,MATCH('EPS 3.1.3'!$B195,NoSettings_v3!$A$2:$A$4612,0),MATCH('EPS 3.1.3'!R$1,NoSettings_v3!$C$1:$AH$1,0)),"")</f>
        <v>0</v>
      </c>
      <c r="S195" s="157">
        <f>IFERROR(INDEX(NoSettings_v3!$C$2:$AH$4612,MATCH('EPS 3.1.3'!$B195,NoSettings_v3!$A$2:$A$4612,0),MATCH('EPS 3.1.3'!S$1,NoSettings_v3!$C$1:$AH$1,0)),"")</f>
        <v>0</v>
      </c>
      <c r="T195" s="157">
        <f>IFERROR(INDEX(NoSettings_v3!$C$2:$AH$4612,MATCH('EPS 3.1.3'!$B195,NoSettings_v3!$A$2:$A$4612,0),MATCH('EPS 3.1.3'!T$1,NoSettings_v3!$C$1:$AH$1,0)),"")</f>
        <v>0</v>
      </c>
      <c r="U195" s="157">
        <f>IFERROR(INDEX(NoSettings_v3!$C$2:$AH$4612,MATCH('EPS 3.1.3'!$B195,NoSettings_v3!$A$2:$A$4612,0),MATCH('EPS 3.1.3'!U$1,NoSettings_v3!$C$1:$AH$1,0)),"")</f>
        <v>0</v>
      </c>
      <c r="V195" s="157">
        <f>IFERROR(INDEX(NoSettings_v3!$C$2:$AH$4612,MATCH('EPS 3.1.3'!$B195,NoSettings_v3!$A$2:$A$4612,0),MATCH('EPS 3.1.3'!V$1,NoSettings_v3!$C$1:$AH$1,0)),"")</f>
        <v>0</v>
      </c>
      <c r="W195" s="157">
        <f>IFERROR(INDEX(NoSettings_v3!$C$2:$AH$4612,MATCH('EPS 3.1.3'!$B195,NoSettings_v3!$A$2:$A$4612,0),MATCH('EPS 3.1.3'!W$1,NoSettings_v3!$C$1:$AH$1,0)),"")</f>
        <v>0</v>
      </c>
      <c r="X195" s="157">
        <f>IFERROR(INDEX(NoSettings_v3!$C$2:$AH$4612,MATCH('EPS 3.1.3'!$B195,NoSettings_v3!$A$2:$A$4612,0),MATCH('EPS 3.1.3'!X$1,NoSettings_v3!$C$1:$AH$1,0)),"")</f>
        <v>0</v>
      </c>
      <c r="Y195" s="157">
        <f>IFERROR(INDEX(NoSettings_v3!$C$2:$AH$4612,MATCH('EPS 3.1.3'!$B195,NoSettings_v3!$A$2:$A$4612,0),MATCH('EPS 3.1.3'!Y$1,NoSettings_v3!$C$1:$AH$1,0)),"")</f>
        <v>0</v>
      </c>
      <c r="Z195" s="157">
        <f>IFERROR(INDEX(NoSettings_v3!$C$2:$AH$4612,MATCH('EPS 3.1.3'!$B195,NoSettings_v3!$A$2:$A$4612,0),MATCH('EPS 3.1.3'!Z$1,NoSettings_v3!$C$1:$AH$1,0)),"")</f>
        <v>0</v>
      </c>
      <c r="AA195" s="157">
        <f>IFERROR(INDEX(NoSettings_v3!$C$2:$AH$4612,MATCH('EPS 3.1.3'!$B195,NoSettings_v3!$A$2:$A$4612,0),MATCH('EPS 3.1.3'!AA$1,NoSettings_v3!$C$1:$AH$1,0)),"")</f>
        <v>0</v>
      </c>
      <c r="AB195" s="157">
        <f>IFERROR(INDEX(NoSettings_v3!$C$2:$AH$4612,MATCH('EPS 3.1.3'!$B195,NoSettings_v3!$A$2:$A$4612,0),MATCH('EPS 3.1.3'!AB$1,NoSettings_v3!$C$1:$AH$1,0)),"")</f>
        <v>0</v>
      </c>
      <c r="AC195" s="157">
        <f>IFERROR(INDEX(NoSettings_v3!$C$2:$AH$4612,MATCH('EPS 3.1.3'!$B195,NoSettings_v3!$A$2:$A$4612,0),MATCH('EPS 3.1.3'!AC$1,NoSettings_v3!$C$1:$AH$1,0)),"")</f>
        <v>0</v>
      </c>
      <c r="AD195" s="157">
        <f>IFERROR(INDEX(NoSettings_v3!$C$2:$AH$4612,MATCH('EPS 3.1.3'!$B195,NoSettings_v3!$A$2:$A$4612,0),MATCH('EPS 3.1.3'!AD$1,NoSettings_v3!$C$1:$AH$1,0)),"")</f>
        <v>0</v>
      </c>
      <c r="AE195" s="157">
        <f>IFERROR(INDEX(NoSettings_v3!$C$2:$AH$4612,MATCH('EPS 3.1.3'!$B195,NoSettings_v3!$A$2:$A$4612,0),MATCH('EPS 3.1.3'!AE$1,NoSettings_v3!$C$1:$AH$1,0)),"")</f>
        <v>0</v>
      </c>
      <c r="AF195" s="157">
        <f>IFERROR(INDEX(NoSettings_v3!$C$2:$AH$4612,MATCH('EPS 3.1.3'!$B195,NoSettings_v3!$A$2:$A$4612,0),MATCH('EPS 3.1.3'!AF$1,NoSettings_v3!$C$1:$AH$1,0)),"")</f>
        <v>0</v>
      </c>
      <c r="AG195" s="157">
        <f>IFERROR(INDEX(NoSettings_v3!$C$2:$AH$4612,MATCH('EPS 3.1.3'!$B195,NoSettings_v3!$A$2:$A$4612,0),MATCH('EPS 3.1.3'!AG$1,NoSettings_v3!$C$1:$AH$1,0)),"")</f>
        <v>0</v>
      </c>
      <c r="AH195" s="157">
        <f>IFERROR(INDEX(NoSettings_v3!$C$2:$AH$4612,MATCH('EPS 3.1.3'!$B195,NoSettings_v3!$A$2:$A$4612,0),MATCH('EPS 3.1.3'!AH$1,NoSettings_v3!$C$1:$AH$1,0)),"")</f>
        <v>0</v>
      </c>
      <c r="AI195" s="157">
        <f>IFERROR(INDEX(NoSettings_v3!$C$2:$AH$4612,MATCH('EPS 3.1.3'!$B195,NoSettings_v3!$A$2:$A$4612,0),MATCH('EPS 3.1.3'!AI$1,NoSettings_v3!$C$1:$AH$1,0)),"")</f>
        <v>0</v>
      </c>
    </row>
    <row r="196" spans="1:35" x14ac:dyDescent="0.35">
      <c r="B196" s="161" t="s">
        <v>484</v>
      </c>
      <c r="C196" s="127" t="s">
        <v>964</v>
      </c>
      <c r="D196" s="157">
        <f>IFERROR(INDEX(NoSettings_v3!$C$2:$AH$4612,MATCH('EPS 3.1.3'!$B196,NoSettings_v3!$A$2:$A$4612,0),MATCH('EPS 3.1.3'!D$1,NoSettings_v3!$C$1:$AH$1,0)),"")</f>
        <v>0</v>
      </c>
      <c r="E196" s="157">
        <f>IFERROR(INDEX(NoSettings_v3!$C$2:$AH$4612,MATCH('EPS 3.1.3'!$B196,NoSettings_v3!$A$2:$A$4612,0),MATCH('EPS 3.1.3'!E$1,NoSettings_v3!$C$1:$AH$1,0)),"")</f>
        <v>0</v>
      </c>
      <c r="F196" s="157">
        <f>IFERROR(INDEX(NoSettings_v3!$C$2:$AH$4612,MATCH('EPS 3.1.3'!$B196,NoSettings_v3!$A$2:$A$4612,0),MATCH('EPS 3.1.3'!F$1,NoSettings_v3!$C$1:$AH$1,0)),"")</f>
        <v>0</v>
      </c>
      <c r="G196" s="157">
        <f>IFERROR(INDEX(NoSettings_v3!$C$2:$AH$4612,MATCH('EPS 3.1.3'!$B196,NoSettings_v3!$A$2:$A$4612,0),MATCH('EPS 3.1.3'!G$1,NoSettings_v3!$C$1:$AH$1,0)),"")</f>
        <v>0</v>
      </c>
      <c r="H196" s="157">
        <f>IFERROR(INDEX(NoSettings_v3!$C$2:$AH$4612,MATCH('EPS 3.1.3'!$B196,NoSettings_v3!$A$2:$A$4612,0),MATCH('EPS 3.1.3'!H$1,NoSettings_v3!$C$1:$AH$1,0)),"")</f>
        <v>0</v>
      </c>
      <c r="I196" s="157">
        <f>IFERROR(INDEX(NoSettings_v3!$C$2:$AH$4612,MATCH('EPS 3.1.3'!$B196,NoSettings_v3!$A$2:$A$4612,0),MATCH('EPS 3.1.3'!I$1,NoSettings_v3!$C$1:$AH$1,0)),"")</f>
        <v>0</v>
      </c>
      <c r="J196" s="157">
        <f>IFERROR(INDEX(NoSettings_v3!$C$2:$AH$4612,MATCH('EPS 3.1.3'!$B196,NoSettings_v3!$A$2:$A$4612,0),MATCH('EPS 3.1.3'!J$1,NoSettings_v3!$C$1:$AH$1,0)),"")</f>
        <v>0</v>
      </c>
      <c r="K196" s="157">
        <f>IFERROR(INDEX(NoSettings_v3!$C$2:$AH$4612,MATCH('EPS 3.1.3'!$B196,NoSettings_v3!$A$2:$A$4612,0),MATCH('EPS 3.1.3'!K$1,NoSettings_v3!$C$1:$AH$1,0)),"")</f>
        <v>0</v>
      </c>
      <c r="L196" s="157">
        <f>IFERROR(INDEX(NoSettings_v3!$C$2:$AH$4612,MATCH('EPS 3.1.3'!$B196,NoSettings_v3!$A$2:$A$4612,0),MATCH('EPS 3.1.3'!L$1,NoSettings_v3!$C$1:$AH$1,0)),"")</f>
        <v>0</v>
      </c>
      <c r="M196" s="157">
        <f>IFERROR(INDEX(NoSettings_v3!$C$2:$AH$4612,MATCH('EPS 3.1.3'!$B196,NoSettings_v3!$A$2:$A$4612,0),MATCH('EPS 3.1.3'!M$1,NoSettings_v3!$C$1:$AH$1,0)),"")</f>
        <v>0</v>
      </c>
      <c r="N196" s="157">
        <f>IFERROR(INDEX(NoSettings_v3!$C$2:$AH$4612,MATCH('EPS 3.1.3'!$B196,NoSettings_v3!$A$2:$A$4612,0),MATCH('EPS 3.1.3'!N$1,NoSettings_v3!$C$1:$AH$1,0)),"")</f>
        <v>0</v>
      </c>
      <c r="O196" s="157">
        <f>IFERROR(INDEX(NoSettings_v3!$C$2:$AH$4612,MATCH('EPS 3.1.3'!$B196,NoSettings_v3!$A$2:$A$4612,0),MATCH('EPS 3.1.3'!O$1,NoSettings_v3!$C$1:$AH$1,0)),"")</f>
        <v>0</v>
      </c>
      <c r="P196" s="157">
        <f>IFERROR(INDEX(NoSettings_v3!$C$2:$AH$4612,MATCH('EPS 3.1.3'!$B196,NoSettings_v3!$A$2:$A$4612,0),MATCH('EPS 3.1.3'!P$1,NoSettings_v3!$C$1:$AH$1,0)),"")</f>
        <v>0</v>
      </c>
      <c r="Q196" s="157">
        <f>IFERROR(INDEX(NoSettings_v3!$C$2:$AH$4612,MATCH('EPS 3.1.3'!$B196,NoSettings_v3!$A$2:$A$4612,0),MATCH('EPS 3.1.3'!Q$1,NoSettings_v3!$C$1:$AH$1,0)),"")</f>
        <v>0</v>
      </c>
      <c r="R196" s="157">
        <f>IFERROR(INDEX(NoSettings_v3!$C$2:$AH$4612,MATCH('EPS 3.1.3'!$B196,NoSettings_v3!$A$2:$A$4612,0),MATCH('EPS 3.1.3'!R$1,NoSettings_v3!$C$1:$AH$1,0)),"")</f>
        <v>0</v>
      </c>
      <c r="S196" s="157">
        <f>IFERROR(INDEX(NoSettings_v3!$C$2:$AH$4612,MATCH('EPS 3.1.3'!$B196,NoSettings_v3!$A$2:$A$4612,0),MATCH('EPS 3.1.3'!S$1,NoSettings_v3!$C$1:$AH$1,0)),"")</f>
        <v>0</v>
      </c>
      <c r="T196" s="157">
        <f>IFERROR(INDEX(NoSettings_v3!$C$2:$AH$4612,MATCH('EPS 3.1.3'!$B196,NoSettings_v3!$A$2:$A$4612,0),MATCH('EPS 3.1.3'!T$1,NoSettings_v3!$C$1:$AH$1,0)),"")</f>
        <v>0</v>
      </c>
      <c r="U196" s="157">
        <f>IFERROR(INDEX(NoSettings_v3!$C$2:$AH$4612,MATCH('EPS 3.1.3'!$B196,NoSettings_v3!$A$2:$A$4612,0),MATCH('EPS 3.1.3'!U$1,NoSettings_v3!$C$1:$AH$1,0)),"")</f>
        <v>0</v>
      </c>
      <c r="V196" s="157">
        <f>IFERROR(INDEX(NoSettings_v3!$C$2:$AH$4612,MATCH('EPS 3.1.3'!$B196,NoSettings_v3!$A$2:$A$4612,0),MATCH('EPS 3.1.3'!V$1,NoSettings_v3!$C$1:$AH$1,0)),"")</f>
        <v>0</v>
      </c>
      <c r="W196" s="157">
        <f>IFERROR(INDEX(NoSettings_v3!$C$2:$AH$4612,MATCH('EPS 3.1.3'!$B196,NoSettings_v3!$A$2:$A$4612,0),MATCH('EPS 3.1.3'!W$1,NoSettings_v3!$C$1:$AH$1,0)),"")</f>
        <v>0</v>
      </c>
      <c r="X196" s="157">
        <f>IFERROR(INDEX(NoSettings_v3!$C$2:$AH$4612,MATCH('EPS 3.1.3'!$B196,NoSettings_v3!$A$2:$A$4612,0),MATCH('EPS 3.1.3'!X$1,NoSettings_v3!$C$1:$AH$1,0)),"")</f>
        <v>0</v>
      </c>
      <c r="Y196" s="157">
        <f>IFERROR(INDEX(NoSettings_v3!$C$2:$AH$4612,MATCH('EPS 3.1.3'!$B196,NoSettings_v3!$A$2:$A$4612,0),MATCH('EPS 3.1.3'!Y$1,NoSettings_v3!$C$1:$AH$1,0)),"")</f>
        <v>0</v>
      </c>
      <c r="Z196" s="157">
        <f>IFERROR(INDEX(NoSettings_v3!$C$2:$AH$4612,MATCH('EPS 3.1.3'!$B196,NoSettings_v3!$A$2:$A$4612,0),MATCH('EPS 3.1.3'!Z$1,NoSettings_v3!$C$1:$AH$1,0)),"")</f>
        <v>0</v>
      </c>
      <c r="AA196" s="157">
        <f>IFERROR(INDEX(NoSettings_v3!$C$2:$AH$4612,MATCH('EPS 3.1.3'!$B196,NoSettings_v3!$A$2:$A$4612,0),MATCH('EPS 3.1.3'!AA$1,NoSettings_v3!$C$1:$AH$1,0)),"")</f>
        <v>0</v>
      </c>
      <c r="AB196" s="157">
        <f>IFERROR(INDEX(NoSettings_v3!$C$2:$AH$4612,MATCH('EPS 3.1.3'!$B196,NoSettings_v3!$A$2:$A$4612,0),MATCH('EPS 3.1.3'!AB$1,NoSettings_v3!$C$1:$AH$1,0)),"")</f>
        <v>0</v>
      </c>
      <c r="AC196" s="157">
        <f>IFERROR(INDEX(NoSettings_v3!$C$2:$AH$4612,MATCH('EPS 3.1.3'!$B196,NoSettings_v3!$A$2:$A$4612,0),MATCH('EPS 3.1.3'!AC$1,NoSettings_v3!$C$1:$AH$1,0)),"")</f>
        <v>0</v>
      </c>
      <c r="AD196" s="157">
        <f>IFERROR(INDEX(NoSettings_v3!$C$2:$AH$4612,MATCH('EPS 3.1.3'!$B196,NoSettings_v3!$A$2:$A$4612,0),MATCH('EPS 3.1.3'!AD$1,NoSettings_v3!$C$1:$AH$1,0)),"")</f>
        <v>0</v>
      </c>
      <c r="AE196" s="157">
        <f>IFERROR(INDEX(NoSettings_v3!$C$2:$AH$4612,MATCH('EPS 3.1.3'!$B196,NoSettings_v3!$A$2:$A$4612,0),MATCH('EPS 3.1.3'!AE$1,NoSettings_v3!$C$1:$AH$1,0)),"")</f>
        <v>0</v>
      </c>
      <c r="AF196" s="157">
        <f>IFERROR(INDEX(NoSettings_v3!$C$2:$AH$4612,MATCH('EPS 3.1.3'!$B196,NoSettings_v3!$A$2:$A$4612,0),MATCH('EPS 3.1.3'!AF$1,NoSettings_v3!$C$1:$AH$1,0)),"")</f>
        <v>0</v>
      </c>
      <c r="AG196" s="157">
        <f>IFERROR(INDEX(NoSettings_v3!$C$2:$AH$4612,MATCH('EPS 3.1.3'!$B196,NoSettings_v3!$A$2:$A$4612,0),MATCH('EPS 3.1.3'!AG$1,NoSettings_v3!$C$1:$AH$1,0)),"")</f>
        <v>0</v>
      </c>
      <c r="AH196" s="157">
        <f>IFERROR(INDEX(NoSettings_v3!$C$2:$AH$4612,MATCH('EPS 3.1.3'!$B196,NoSettings_v3!$A$2:$A$4612,0),MATCH('EPS 3.1.3'!AH$1,NoSettings_v3!$C$1:$AH$1,0)),"")</f>
        <v>0</v>
      </c>
      <c r="AI196" s="157">
        <f>IFERROR(INDEX(NoSettings_v3!$C$2:$AH$4612,MATCH('EPS 3.1.3'!$B196,NoSettings_v3!$A$2:$A$4612,0),MATCH('EPS 3.1.3'!AI$1,NoSettings_v3!$C$1:$AH$1,0)),"")</f>
        <v>0</v>
      </c>
    </row>
    <row r="197" spans="1:35" x14ac:dyDescent="0.35">
      <c r="B197" s="161" t="s">
        <v>485</v>
      </c>
      <c r="C197" s="127" t="s">
        <v>964</v>
      </c>
      <c r="D197" s="157">
        <f>IFERROR(INDEX(NoSettings_v3!$C$2:$AH$4612,MATCH('EPS 3.1.3'!$B197,NoSettings_v3!$A$2:$A$4612,0),MATCH('EPS 3.1.3'!D$1,NoSettings_v3!$C$1:$AH$1,0)),"")</f>
        <v>0</v>
      </c>
      <c r="E197" s="157">
        <f>IFERROR(INDEX(NoSettings_v3!$C$2:$AH$4612,MATCH('EPS 3.1.3'!$B197,NoSettings_v3!$A$2:$A$4612,0),MATCH('EPS 3.1.3'!E$1,NoSettings_v3!$C$1:$AH$1,0)),"")</f>
        <v>0</v>
      </c>
      <c r="F197" s="157">
        <f>IFERROR(INDEX(NoSettings_v3!$C$2:$AH$4612,MATCH('EPS 3.1.3'!$B197,NoSettings_v3!$A$2:$A$4612,0),MATCH('EPS 3.1.3'!F$1,NoSettings_v3!$C$1:$AH$1,0)),"")</f>
        <v>0</v>
      </c>
      <c r="G197" s="157">
        <f>IFERROR(INDEX(NoSettings_v3!$C$2:$AH$4612,MATCH('EPS 3.1.3'!$B197,NoSettings_v3!$A$2:$A$4612,0),MATCH('EPS 3.1.3'!G$1,NoSettings_v3!$C$1:$AH$1,0)),"")</f>
        <v>0</v>
      </c>
      <c r="H197" s="157">
        <f>IFERROR(INDEX(NoSettings_v3!$C$2:$AH$4612,MATCH('EPS 3.1.3'!$B197,NoSettings_v3!$A$2:$A$4612,0),MATCH('EPS 3.1.3'!H$1,NoSettings_v3!$C$1:$AH$1,0)),"")</f>
        <v>0</v>
      </c>
      <c r="I197" s="157">
        <f>IFERROR(INDEX(NoSettings_v3!$C$2:$AH$4612,MATCH('EPS 3.1.3'!$B197,NoSettings_v3!$A$2:$A$4612,0),MATCH('EPS 3.1.3'!I$1,NoSettings_v3!$C$1:$AH$1,0)),"")</f>
        <v>0</v>
      </c>
      <c r="J197" s="157">
        <f>IFERROR(INDEX(NoSettings_v3!$C$2:$AH$4612,MATCH('EPS 3.1.3'!$B197,NoSettings_v3!$A$2:$A$4612,0),MATCH('EPS 3.1.3'!J$1,NoSettings_v3!$C$1:$AH$1,0)),"")</f>
        <v>0</v>
      </c>
      <c r="K197" s="157">
        <f>IFERROR(INDEX(NoSettings_v3!$C$2:$AH$4612,MATCH('EPS 3.1.3'!$B197,NoSettings_v3!$A$2:$A$4612,0),MATCH('EPS 3.1.3'!K$1,NoSettings_v3!$C$1:$AH$1,0)),"")</f>
        <v>0</v>
      </c>
      <c r="L197" s="157">
        <f>IFERROR(INDEX(NoSettings_v3!$C$2:$AH$4612,MATCH('EPS 3.1.3'!$B197,NoSettings_v3!$A$2:$A$4612,0),MATCH('EPS 3.1.3'!L$1,NoSettings_v3!$C$1:$AH$1,0)),"")</f>
        <v>0</v>
      </c>
      <c r="M197" s="157">
        <f>IFERROR(INDEX(NoSettings_v3!$C$2:$AH$4612,MATCH('EPS 3.1.3'!$B197,NoSettings_v3!$A$2:$A$4612,0),MATCH('EPS 3.1.3'!M$1,NoSettings_v3!$C$1:$AH$1,0)),"")</f>
        <v>0</v>
      </c>
      <c r="N197" s="157">
        <f>IFERROR(INDEX(NoSettings_v3!$C$2:$AH$4612,MATCH('EPS 3.1.3'!$B197,NoSettings_v3!$A$2:$A$4612,0),MATCH('EPS 3.1.3'!N$1,NoSettings_v3!$C$1:$AH$1,0)),"")</f>
        <v>0</v>
      </c>
      <c r="O197" s="157">
        <f>IFERROR(INDEX(NoSettings_v3!$C$2:$AH$4612,MATCH('EPS 3.1.3'!$B197,NoSettings_v3!$A$2:$A$4612,0),MATCH('EPS 3.1.3'!O$1,NoSettings_v3!$C$1:$AH$1,0)),"")</f>
        <v>0</v>
      </c>
      <c r="P197" s="157">
        <f>IFERROR(INDEX(NoSettings_v3!$C$2:$AH$4612,MATCH('EPS 3.1.3'!$B197,NoSettings_v3!$A$2:$A$4612,0),MATCH('EPS 3.1.3'!P$1,NoSettings_v3!$C$1:$AH$1,0)),"")</f>
        <v>0</v>
      </c>
      <c r="Q197" s="157">
        <f>IFERROR(INDEX(NoSettings_v3!$C$2:$AH$4612,MATCH('EPS 3.1.3'!$B197,NoSettings_v3!$A$2:$A$4612,0),MATCH('EPS 3.1.3'!Q$1,NoSettings_v3!$C$1:$AH$1,0)),"")</f>
        <v>0</v>
      </c>
      <c r="R197" s="157">
        <f>IFERROR(INDEX(NoSettings_v3!$C$2:$AH$4612,MATCH('EPS 3.1.3'!$B197,NoSettings_v3!$A$2:$A$4612,0),MATCH('EPS 3.1.3'!R$1,NoSettings_v3!$C$1:$AH$1,0)),"")</f>
        <v>0</v>
      </c>
      <c r="S197" s="157">
        <f>IFERROR(INDEX(NoSettings_v3!$C$2:$AH$4612,MATCH('EPS 3.1.3'!$B197,NoSettings_v3!$A$2:$A$4612,0),MATCH('EPS 3.1.3'!S$1,NoSettings_v3!$C$1:$AH$1,0)),"")</f>
        <v>0</v>
      </c>
      <c r="T197" s="157">
        <f>IFERROR(INDEX(NoSettings_v3!$C$2:$AH$4612,MATCH('EPS 3.1.3'!$B197,NoSettings_v3!$A$2:$A$4612,0),MATCH('EPS 3.1.3'!T$1,NoSettings_v3!$C$1:$AH$1,0)),"")</f>
        <v>0</v>
      </c>
      <c r="U197" s="157">
        <f>IFERROR(INDEX(NoSettings_v3!$C$2:$AH$4612,MATCH('EPS 3.1.3'!$B197,NoSettings_v3!$A$2:$A$4612,0),MATCH('EPS 3.1.3'!U$1,NoSettings_v3!$C$1:$AH$1,0)),"")</f>
        <v>0</v>
      </c>
      <c r="V197" s="157">
        <f>IFERROR(INDEX(NoSettings_v3!$C$2:$AH$4612,MATCH('EPS 3.1.3'!$B197,NoSettings_v3!$A$2:$A$4612,0),MATCH('EPS 3.1.3'!V$1,NoSettings_v3!$C$1:$AH$1,0)),"")</f>
        <v>0</v>
      </c>
      <c r="W197" s="157">
        <f>IFERROR(INDEX(NoSettings_v3!$C$2:$AH$4612,MATCH('EPS 3.1.3'!$B197,NoSettings_v3!$A$2:$A$4612,0),MATCH('EPS 3.1.3'!W$1,NoSettings_v3!$C$1:$AH$1,0)),"")</f>
        <v>0</v>
      </c>
      <c r="X197" s="157">
        <f>IFERROR(INDEX(NoSettings_v3!$C$2:$AH$4612,MATCH('EPS 3.1.3'!$B197,NoSettings_v3!$A$2:$A$4612,0),MATCH('EPS 3.1.3'!X$1,NoSettings_v3!$C$1:$AH$1,0)),"")</f>
        <v>0</v>
      </c>
      <c r="Y197" s="157">
        <f>IFERROR(INDEX(NoSettings_v3!$C$2:$AH$4612,MATCH('EPS 3.1.3'!$B197,NoSettings_v3!$A$2:$A$4612,0),MATCH('EPS 3.1.3'!Y$1,NoSettings_v3!$C$1:$AH$1,0)),"")</f>
        <v>0</v>
      </c>
      <c r="Z197" s="157">
        <f>IFERROR(INDEX(NoSettings_v3!$C$2:$AH$4612,MATCH('EPS 3.1.3'!$B197,NoSettings_v3!$A$2:$A$4612,0),MATCH('EPS 3.1.3'!Z$1,NoSettings_v3!$C$1:$AH$1,0)),"")</f>
        <v>0</v>
      </c>
      <c r="AA197" s="157">
        <f>IFERROR(INDEX(NoSettings_v3!$C$2:$AH$4612,MATCH('EPS 3.1.3'!$B197,NoSettings_v3!$A$2:$A$4612,0),MATCH('EPS 3.1.3'!AA$1,NoSettings_v3!$C$1:$AH$1,0)),"")</f>
        <v>0</v>
      </c>
      <c r="AB197" s="157">
        <f>IFERROR(INDEX(NoSettings_v3!$C$2:$AH$4612,MATCH('EPS 3.1.3'!$B197,NoSettings_v3!$A$2:$A$4612,0),MATCH('EPS 3.1.3'!AB$1,NoSettings_v3!$C$1:$AH$1,0)),"")</f>
        <v>0</v>
      </c>
      <c r="AC197" s="157">
        <f>IFERROR(INDEX(NoSettings_v3!$C$2:$AH$4612,MATCH('EPS 3.1.3'!$B197,NoSettings_v3!$A$2:$A$4612,0),MATCH('EPS 3.1.3'!AC$1,NoSettings_v3!$C$1:$AH$1,0)),"")</f>
        <v>0</v>
      </c>
      <c r="AD197" s="157">
        <f>IFERROR(INDEX(NoSettings_v3!$C$2:$AH$4612,MATCH('EPS 3.1.3'!$B197,NoSettings_v3!$A$2:$A$4612,0),MATCH('EPS 3.1.3'!AD$1,NoSettings_v3!$C$1:$AH$1,0)),"")</f>
        <v>0</v>
      </c>
      <c r="AE197" s="157">
        <f>IFERROR(INDEX(NoSettings_v3!$C$2:$AH$4612,MATCH('EPS 3.1.3'!$B197,NoSettings_v3!$A$2:$A$4612,0),MATCH('EPS 3.1.3'!AE$1,NoSettings_v3!$C$1:$AH$1,0)),"")</f>
        <v>0</v>
      </c>
      <c r="AF197" s="157">
        <f>IFERROR(INDEX(NoSettings_v3!$C$2:$AH$4612,MATCH('EPS 3.1.3'!$B197,NoSettings_v3!$A$2:$A$4612,0),MATCH('EPS 3.1.3'!AF$1,NoSettings_v3!$C$1:$AH$1,0)),"")</f>
        <v>0</v>
      </c>
      <c r="AG197" s="157">
        <f>IFERROR(INDEX(NoSettings_v3!$C$2:$AH$4612,MATCH('EPS 3.1.3'!$B197,NoSettings_v3!$A$2:$A$4612,0),MATCH('EPS 3.1.3'!AG$1,NoSettings_v3!$C$1:$AH$1,0)),"")</f>
        <v>0</v>
      </c>
      <c r="AH197" s="157">
        <f>IFERROR(INDEX(NoSettings_v3!$C$2:$AH$4612,MATCH('EPS 3.1.3'!$B197,NoSettings_v3!$A$2:$A$4612,0),MATCH('EPS 3.1.3'!AH$1,NoSettings_v3!$C$1:$AH$1,0)),"")</f>
        <v>0</v>
      </c>
      <c r="AI197" s="157">
        <f>IFERROR(INDEX(NoSettings_v3!$C$2:$AH$4612,MATCH('EPS 3.1.3'!$B197,NoSettings_v3!$A$2:$A$4612,0),MATCH('EPS 3.1.3'!AI$1,NoSettings_v3!$C$1:$AH$1,0)),"")</f>
        <v>0</v>
      </c>
    </row>
    <row r="198" spans="1:35" x14ac:dyDescent="0.35">
      <c r="B198" s="161" t="s">
        <v>486</v>
      </c>
      <c r="C198" s="127" t="s">
        <v>964</v>
      </c>
      <c r="D198" s="157">
        <f>IFERROR(INDEX(NoSettings_v3!$C$2:$AH$4612,MATCH('EPS 3.1.3'!$B198,NoSettings_v3!$A$2:$A$4612,0),MATCH('EPS 3.1.3'!D$1,NoSettings_v3!$C$1:$AH$1,0)),"")</f>
        <v>0</v>
      </c>
      <c r="E198" s="157">
        <f>IFERROR(INDEX(NoSettings_v3!$C$2:$AH$4612,MATCH('EPS 3.1.3'!$B198,NoSettings_v3!$A$2:$A$4612,0),MATCH('EPS 3.1.3'!E$1,NoSettings_v3!$C$1:$AH$1,0)),"")</f>
        <v>0</v>
      </c>
      <c r="F198" s="157">
        <f>IFERROR(INDEX(NoSettings_v3!$C$2:$AH$4612,MATCH('EPS 3.1.3'!$B198,NoSettings_v3!$A$2:$A$4612,0),MATCH('EPS 3.1.3'!F$1,NoSettings_v3!$C$1:$AH$1,0)),"")</f>
        <v>0</v>
      </c>
      <c r="G198" s="157">
        <f>IFERROR(INDEX(NoSettings_v3!$C$2:$AH$4612,MATCH('EPS 3.1.3'!$B198,NoSettings_v3!$A$2:$A$4612,0),MATCH('EPS 3.1.3'!G$1,NoSettings_v3!$C$1:$AH$1,0)),"")</f>
        <v>0</v>
      </c>
      <c r="H198" s="157">
        <f>IFERROR(INDEX(NoSettings_v3!$C$2:$AH$4612,MATCH('EPS 3.1.3'!$B198,NoSettings_v3!$A$2:$A$4612,0),MATCH('EPS 3.1.3'!H$1,NoSettings_v3!$C$1:$AH$1,0)),"")</f>
        <v>0</v>
      </c>
      <c r="I198" s="157">
        <f>IFERROR(INDEX(NoSettings_v3!$C$2:$AH$4612,MATCH('EPS 3.1.3'!$B198,NoSettings_v3!$A$2:$A$4612,0),MATCH('EPS 3.1.3'!I$1,NoSettings_v3!$C$1:$AH$1,0)),"")</f>
        <v>0</v>
      </c>
      <c r="J198" s="157">
        <f>IFERROR(INDEX(NoSettings_v3!$C$2:$AH$4612,MATCH('EPS 3.1.3'!$B198,NoSettings_v3!$A$2:$A$4612,0),MATCH('EPS 3.1.3'!J$1,NoSettings_v3!$C$1:$AH$1,0)),"")</f>
        <v>0</v>
      </c>
      <c r="K198" s="157">
        <f>IFERROR(INDEX(NoSettings_v3!$C$2:$AH$4612,MATCH('EPS 3.1.3'!$B198,NoSettings_v3!$A$2:$A$4612,0),MATCH('EPS 3.1.3'!K$1,NoSettings_v3!$C$1:$AH$1,0)),"")</f>
        <v>0</v>
      </c>
      <c r="L198" s="157">
        <f>IFERROR(INDEX(NoSettings_v3!$C$2:$AH$4612,MATCH('EPS 3.1.3'!$B198,NoSettings_v3!$A$2:$A$4612,0),MATCH('EPS 3.1.3'!L$1,NoSettings_v3!$C$1:$AH$1,0)),"")</f>
        <v>0</v>
      </c>
      <c r="M198" s="157">
        <f>IFERROR(INDEX(NoSettings_v3!$C$2:$AH$4612,MATCH('EPS 3.1.3'!$B198,NoSettings_v3!$A$2:$A$4612,0),MATCH('EPS 3.1.3'!M$1,NoSettings_v3!$C$1:$AH$1,0)),"")</f>
        <v>0</v>
      </c>
      <c r="N198" s="157">
        <f>IFERROR(INDEX(NoSettings_v3!$C$2:$AH$4612,MATCH('EPS 3.1.3'!$B198,NoSettings_v3!$A$2:$A$4612,0),MATCH('EPS 3.1.3'!N$1,NoSettings_v3!$C$1:$AH$1,0)),"")</f>
        <v>0</v>
      </c>
      <c r="O198" s="157">
        <f>IFERROR(INDEX(NoSettings_v3!$C$2:$AH$4612,MATCH('EPS 3.1.3'!$B198,NoSettings_v3!$A$2:$A$4612,0),MATCH('EPS 3.1.3'!O$1,NoSettings_v3!$C$1:$AH$1,0)),"")</f>
        <v>0</v>
      </c>
      <c r="P198" s="157">
        <f>IFERROR(INDEX(NoSettings_v3!$C$2:$AH$4612,MATCH('EPS 3.1.3'!$B198,NoSettings_v3!$A$2:$A$4612,0),MATCH('EPS 3.1.3'!P$1,NoSettings_v3!$C$1:$AH$1,0)),"")</f>
        <v>0</v>
      </c>
      <c r="Q198" s="157">
        <f>IFERROR(INDEX(NoSettings_v3!$C$2:$AH$4612,MATCH('EPS 3.1.3'!$B198,NoSettings_v3!$A$2:$A$4612,0),MATCH('EPS 3.1.3'!Q$1,NoSettings_v3!$C$1:$AH$1,0)),"")</f>
        <v>0</v>
      </c>
      <c r="R198" s="157">
        <f>IFERROR(INDEX(NoSettings_v3!$C$2:$AH$4612,MATCH('EPS 3.1.3'!$B198,NoSettings_v3!$A$2:$A$4612,0),MATCH('EPS 3.1.3'!R$1,NoSettings_v3!$C$1:$AH$1,0)),"")</f>
        <v>0</v>
      </c>
      <c r="S198" s="157">
        <f>IFERROR(INDEX(NoSettings_v3!$C$2:$AH$4612,MATCH('EPS 3.1.3'!$B198,NoSettings_v3!$A$2:$A$4612,0),MATCH('EPS 3.1.3'!S$1,NoSettings_v3!$C$1:$AH$1,0)),"")</f>
        <v>0</v>
      </c>
      <c r="T198" s="157">
        <f>IFERROR(INDEX(NoSettings_v3!$C$2:$AH$4612,MATCH('EPS 3.1.3'!$B198,NoSettings_v3!$A$2:$A$4612,0),MATCH('EPS 3.1.3'!T$1,NoSettings_v3!$C$1:$AH$1,0)),"")</f>
        <v>0</v>
      </c>
      <c r="U198" s="157">
        <f>IFERROR(INDEX(NoSettings_v3!$C$2:$AH$4612,MATCH('EPS 3.1.3'!$B198,NoSettings_v3!$A$2:$A$4612,0),MATCH('EPS 3.1.3'!U$1,NoSettings_v3!$C$1:$AH$1,0)),"")</f>
        <v>0</v>
      </c>
      <c r="V198" s="157">
        <f>IFERROR(INDEX(NoSettings_v3!$C$2:$AH$4612,MATCH('EPS 3.1.3'!$B198,NoSettings_v3!$A$2:$A$4612,0),MATCH('EPS 3.1.3'!V$1,NoSettings_v3!$C$1:$AH$1,0)),"")</f>
        <v>0</v>
      </c>
      <c r="W198" s="157">
        <f>IFERROR(INDEX(NoSettings_v3!$C$2:$AH$4612,MATCH('EPS 3.1.3'!$B198,NoSettings_v3!$A$2:$A$4612,0),MATCH('EPS 3.1.3'!W$1,NoSettings_v3!$C$1:$AH$1,0)),"")</f>
        <v>0</v>
      </c>
      <c r="X198" s="157">
        <f>IFERROR(INDEX(NoSettings_v3!$C$2:$AH$4612,MATCH('EPS 3.1.3'!$B198,NoSettings_v3!$A$2:$A$4612,0),MATCH('EPS 3.1.3'!X$1,NoSettings_v3!$C$1:$AH$1,0)),"")</f>
        <v>0</v>
      </c>
      <c r="Y198" s="157">
        <f>IFERROR(INDEX(NoSettings_v3!$C$2:$AH$4612,MATCH('EPS 3.1.3'!$B198,NoSettings_v3!$A$2:$A$4612,0),MATCH('EPS 3.1.3'!Y$1,NoSettings_v3!$C$1:$AH$1,0)),"")</f>
        <v>0</v>
      </c>
      <c r="Z198" s="157">
        <f>IFERROR(INDEX(NoSettings_v3!$C$2:$AH$4612,MATCH('EPS 3.1.3'!$B198,NoSettings_v3!$A$2:$A$4612,0),MATCH('EPS 3.1.3'!Z$1,NoSettings_v3!$C$1:$AH$1,0)),"")</f>
        <v>0</v>
      </c>
      <c r="AA198" s="157">
        <f>IFERROR(INDEX(NoSettings_v3!$C$2:$AH$4612,MATCH('EPS 3.1.3'!$B198,NoSettings_v3!$A$2:$A$4612,0),MATCH('EPS 3.1.3'!AA$1,NoSettings_v3!$C$1:$AH$1,0)),"")</f>
        <v>0</v>
      </c>
      <c r="AB198" s="157">
        <f>IFERROR(INDEX(NoSettings_v3!$C$2:$AH$4612,MATCH('EPS 3.1.3'!$B198,NoSettings_v3!$A$2:$A$4612,0),MATCH('EPS 3.1.3'!AB$1,NoSettings_v3!$C$1:$AH$1,0)),"")</f>
        <v>0</v>
      </c>
      <c r="AC198" s="157">
        <f>IFERROR(INDEX(NoSettings_v3!$C$2:$AH$4612,MATCH('EPS 3.1.3'!$B198,NoSettings_v3!$A$2:$A$4612,0),MATCH('EPS 3.1.3'!AC$1,NoSettings_v3!$C$1:$AH$1,0)),"")</f>
        <v>0</v>
      </c>
      <c r="AD198" s="157">
        <f>IFERROR(INDEX(NoSettings_v3!$C$2:$AH$4612,MATCH('EPS 3.1.3'!$B198,NoSettings_v3!$A$2:$A$4612,0),MATCH('EPS 3.1.3'!AD$1,NoSettings_v3!$C$1:$AH$1,0)),"")</f>
        <v>0</v>
      </c>
      <c r="AE198" s="157">
        <f>IFERROR(INDEX(NoSettings_v3!$C$2:$AH$4612,MATCH('EPS 3.1.3'!$B198,NoSettings_v3!$A$2:$A$4612,0),MATCH('EPS 3.1.3'!AE$1,NoSettings_v3!$C$1:$AH$1,0)),"")</f>
        <v>0</v>
      </c>
      <c r="AF198" s="157">
        <f>IFERROR(INDEX(NoSettings_v3!$C$2:$AH$4612,MATCH('EPS 3.1.3'!$B198,NoSettings_v3!$A$2:$A$4612,0),MATCH('EPS 3.1.3'!AF$1,NoSettings_v3!$C$1:$AH$1,0)),"")</f>
        <v>0</v>
      </c>
      <c r="AG198" s="157">
        <f>IFERROR(INDEX(NoSettings_v3!$C$2:$AH$4612,MATCH('EPS 3.1.3'!$B198,NoSettings_v3!$A$2:$A$4612,0),MATCH('EPS 3.1.3'!AG$1,NoSettings_v3!$C$1:$AH$1,0)),"")</f>
        <v>0</v>
      </c>
      <c r="AH198" s="157">
        <f>IFERROR(INDEX(NoSettings_v3!$C$2:$AH$4612,MATCH('EPS 3.1.3'!$B198,NoSettings_v3!$A$2:$A$4612,0),MATCH('EPS 3.1.3'!AH$1,NoSettings_v3!$C$1:$AH$1,0)),"")</f>
        <v>0</v>
      </c>
      <c r="AI198" s="157">
        <f>IFERROR(INDEX(NoSettings_v3!$C$2:$AH$4612,MATCH('EPS 3.1.3'!$B198,NoSettings_v3!$A$2:$A$4612,0),MATCH('EPS 3.1.3'!AI$1,NoSettings_v3!$C$1:$AH$1,0)),"")</f>
        <v>0</v>
      </c>
    </row>
    <row r="199" spans="1:35" x14ac:dyDescent="0.35">
      <c r="B199" s="161" t="s">
        <v>1095</v>
      </c>
      <c r="C199" s="127" t="s">
        <v>964</v>
      </c>
      <c r="D199" s="157">
        <f>IFERROR(INDEX(NoSettings_v3!$C$2:$AH$4612,MATCH('EPS 3.1.3'!$B199,NoSettings_v3!$A$2:$A$4612,0),MATCH('EPS 3.1.3'!D$1,NoSettings_v3!$C$1:$AH$1,0)),"")</f>
        <v>0</v>
      </c>
      <c r="E199" s="157">
        <f>IFERROR(INDEX(NoSettings_v3!$C$2:$AH$4612,MATCH('EPS 3.1.3'!$B199,NoSettings_v3!$A$2:$A$4612,0),MATCH('EPS 3.1.3'!E$1,NoSettings_v3!$C$1:$AH$1,0)),"")</f>
        <v>0</v>
      </c>
      <c r="F199" s="157">
        <f>IFERROR(INDEX(NoSettings_v3!$C$2:$AH$4612,MATCH('EPS 3.1.3'!$B199,NoSettings_v3!$A$2:$A$4612,0),MATCH('EPS 3.1.3'!F$1,NoSettings_v3!$C$1:$AH$1,0)),"")</f>
        <v>0</v>
      </c>
      <c r="G199" s="157">
        <f>IFERROR(INDEX(NoSettings_v3!$C$2:$AH$4612,MATCH('EPS 3.1.3'!$B199,NoSettings_v3!$A$2:$A$4612,0),MATCH('EPS 3.1.3'!G$1,NoSettings_v3!$C$1:$AH$1,0)),"")</f>
        <v>0</v>
      </c>
      <c r="H199" s="157">
        <f>IFERROR(INDEX(NoSettings_v3!$C$2:$AH$4612,MATCH('EPS 3.1.3'!$B199,NoSettings_v3!$A$2:$A$4612,0),MATCH('EPS 3.1.3'!H$1,NoSettings_v3!$C$1:$AH$1,0)),"")</f>
        <v>0</v>
      </c>
      <c r="I199" s="157">
        <f>IFERROR(INDEX(NoSettings_v3!$C$2:$AH$4612,MATCH('EPS 3.1.3'!$B199,NoSettings_v3!$A$2:$A$4612,0),MATCH('EPS 3.1.3'!I$1,NoSettings_v3!$C$1:$AH$1,0)),"")</f>
        <v>0</v>
      </c>
      <c r="J199" s="157">
        <f>IFERROR(INDEX(NoSettings_v3!$C$2:$AH$4612,MATCH('EPS 3.1.3'!$B199,NoSettings_v3!$A$2:$A$4612,0),MATCH('EPS 3.1.3'!J$1,NoSettings_v3!$C$1:$AH$1,0)),"")</f>
        <v>0</v>
      </c>
      <c r="K199" s="157">
        <f>IFERROR(INDEX(NoSettings_v3!$C$2:$AH$4612,MATCH('EPS 3.1.3'!$B199,NoSettings_v3!$A$2:$A$4612,0),MATCH('EPS 3.1.3'!K$1,NoSettings_v3!$C$1:$AH$1,0)),"")</f>
        <v>0</v>
      </c>
      <c r="L199" s="157">
        <f>IFERROR(INDEX(NoSettings_v3!$C$2:$AH$4612,MATCH('EPS 3.1.3'!$B199,NoSettings_v3!$A$2:$A$4612,0),MATCH('EPS 3.1.3'!L$1,NoSettings_v3!$C$1:$AH$1,0)),"")</f>
        <v>0</v>
      </c>
      <c r="M199" s="157">
        <f>IFERROR(INDEX(NoSettings_v3!$C$2:$AH$4612,MATCH('EPS 3.1.3'!$B199,NoSettings_v3!$A$2:$A$4612,0),MATCH('EPS 3.1.3'!M$1,NoSettings_v3!$C$1:$AH$1,0)),"")</f>
        <v>0</v>
      </c>
      <c r="N199" s="157">
        <f>IFERROR(INDEX(NoSettings_v3!$C$2:$AH$4612,MATCH('EPS 3.1.3'!$B199,NoSettings_v3!$A$2:$A$4612,0),MATCH('EPS 3.1.3'!N$1,NoSettings_v3!$C$1:$AH$1,0)),"")</f>
        <v>0</v>
      </c>
      <c r="O199" s="157">
        <f>IFERROR(INDEX(NoSettings_v3!$C$2:$AH$4612,MATCH('EPS 3.1.3'!$B199,NoSettings_v3!$A$2:$A$4612,0),MATCH('EPS 3.1.3'!O$1,NoSettings_v3!$C$1:$AH$1,0)),"")</f>
        <v>0</v>
      </c>
      <c r="P199" s="157">
        <f>IFERROR(INDEX(NoSettings_v3!$C$2:$AH$4612,MATCH('EPS 3.1.3'!$B199,NoSettings_v3!$A$2:$A$4612,0),MATCH('EPS 3.1.3'!P$1,NoSettings_v3!$C$1:$AH$1,0)),"")</f>
        <v>0</v>
      </c>
      <c r="Q199" s="157">
        <f>IFERROR(INDEX(NoSettings_v3!$C$2:$AH$4612,MATCH('EPS 3.1.3'!$B199,NoSettings_v3!$A$2:$A$4612,0),MATCH('EPS 3.1.3'!Q$1,NoSettings_v3!$C$1:$AH$1,0)),"")</f>
        <v>0</v>
      </c>
      <c r="R199" s="157">
        <f>IFERROR(INDEX(NoSettings_v3!$C$2:$AH$4612,MATCH('EPS 3.1.3'!$B199,NoSettings_v3!$A$2:$A$4612,0),MATCH('EPS 3.1.3'!R$1,NoSettings_v3!$C$1:$AH$1,0)),"")</f>
        <v>0</v>
      </c>
      <c r="S199" s="157">
        <f>IFERROR(INDEX(NoSettings_v3!$C$2:$AH$4612,MATCH('EPS 3.1.3'!$B199,NoSettings_v3!$A$2:$A$4612,0),MATCH('EPS 3.1.3'!S$1,NoSettings_v3!$C$1:$AH$1,0)),"")</f>
        <v>0</v>
      </c>
      <c r="T199" s="157">
        <f>IFERROR(INDEX(NoSettings_v3!$C$2:$AH$4612,MATCH('EPS 3.1.3'!$B199,NoSettings_v3!$A$2:$A$4612,0),MATCH('EPS 3.1.3'!T$1,NoSettings_v3!$C$1:$AH$1,0)),"")</f>
        <v>0</v>
      </c>
      <c r="U199" s="157">
        <f>IFERROR(INDEX(NoSettings_v3!$C$2:$AH$4612,MATCH('EPS 3.1.3'!$B199,NoSettings_v3!$A$2:$A$4612,0),MATCH('EPS 3.1.3'!U$1,NoSettings_v3!$C$1:$AH$1,0)),"")</f>
        <v>0</v>
      </c>
      <c r="V199" s="157">
        <f>IFERROR(INDEX(NoSettings_v3!$C$2:$AH$4612,MATCH('EPS 3.1.3'!$B199,NoSettings_v3!$A$2:$A$4612,0),MATCH('EPS 3.1.3'!V$1,NoSettings_v3!$C$1:$AH$1,0)),"")</f>
        <v>0</v>
      </c>
      <c r="W199" s="157">
        <f>IFERROR(INDEX(NoSettings_v3!$C$2:$AH$4612,MATCH('EPS 3.1.3'!$B199,NoSettings_v3!$A$2:$A$4612,0),MATCH('EPS 3.1.3'!W$1,NoSettings_v3!$C$1:$AH$1,0)),"")</f>
        <v>0</v>
      </c>
      <c r="X199" s="157">
        <f>IFERROR(INDEX(NoSettings_v3!$C$2:$AH$4612,MATCH('EPS 3.1.3'!$B199,NoSettings_v3!$A$2:$A$4612,0),MATCH('EPS 3.1.3'!X$1,NoSettings_v3!$C$1:$AH$1,0)),"")</f>
        <v>0</v>
      </c>
      <c r="Y199" s="157">
        <f>IFERROR(INDEX(NoSettings_v3!$C$2:$AH$4612,MATCH('EPS 3.1.3'!$B199,NoSettings_v3!$A$2:$A$4612,0),MATCH('EPS 3.1.3'!Y$1,NoSettings_v3!$C$1:$AH$1,0)),"")</f>
        <v>0</v>
      </c>
      <c r="Z199" s="157">
        <f>IFERROR(INDEX(NoSettings_v3!$C$2:$AH$4612,MATCH('EPS 3.1.3'!$B199,NoSettings_v3!$A$2:$A$4612,0),MATCH('EPS 3.1.3'!Z$1,NoSettings_v3!$C$1:$AH$1,0)),"")</f>
        <v>0</v>
      </c>
      <c r="AA199" s="157">
        <f>IFERROR(INDEX(NoSettings_v3!$C$2:$AH$4612,MATCH('EPS 3.1.3'!$B199,NoSettings_v3!$A$2:$A$4612,0),MATCH('EPS 3.1.3'!AA$1,NoSettings_v3!$C$1:$AH$1,0)),"")</f>
        <v>0</v>
      </c>
      <c r="AB199" s="157">
        <f>IFERROR(INDEX(NoSettings_v3!$C$2:$AH$4612,MATCH('EPS 3.1.3'!$B199,NoSettings_v3!$A$2:$A$4612,0),MATCH('EPS 3.1.3'!AB$1,NoSettings_v3!$C$1:$AH$1,0)),"")</f>
        <v>0</v>
      </c>
      <c r="AC199" s="157">
        <f>IFERROR(INDEX(NoSettings_v3!$C$2:$AH$4612,MATCH('EPS 3.1.3'!$B199,NoSettings_v3!$A$2:$A$4612,0),MATCH('EPS 3.1.3'!AC$1,NoSettings_v3!$C$1:$AH$1,0)),"")</f>
        <v>0</v>
      </c>
      <c r="AD199" s="157">
        <f>IFERROR(INDEX(NoSettings_v3!$C$2:$AH$4612,MATCH('EPS 3.1.3'!$B199,NoSettings_v3!$A$2:$A$4612,0),MATCH('EPS 3.1.3'!AD$1,NoSettings_v3!$C$1:$AH$1,0)),"")</f>
        <v>0</v>
      </c>
      <c r="AE199" s="157">
        <f>IFERROR(INDEX(NoSettings_v3!$C$2:$AH$4612,MATCH('EPS 3.1.3'!$B199,NoSettings_v3!$A$2:$A$4612,0),MATCH('EPS 3.1.3'!AE$1,NoSettings_v3!$C$1:$AH$1,0)),"")</f>
        <v>0</v>
      </c>
      <c r="AF199" s="157">
        <f>IFERROR(INDEX(NoSettings_v3!$C$2:$AH$4612,MATCH('EPS 3.1.3'!$B199,NoSettings_v3!$A$2:$A$4612,0),MATCH('EPS 3.1.3'!AF$1,NoSettings_v3!$C$1:$AH$1,0)),"")</f>
        <v>0</v>
      </c>
      <c r="AG199" s="157">
        <f>IFERROR(INDEX(NoSettings_v3!$C$2:$AH$4612,MATCH('EPS 3.1.3'!$B199,NoSettings_v3!$A$2:$A$4612,0),MATCH('EPS 3.1.3'!AG$1,NoSettings_v3!$C$1:$AH$1,0)),"")</f>
        <v>0</v>
      </c>
      <c r="AH199" s="157">
        <f>IFERROR(INDEX(NoSettings_v3!$C$2:$AH$4612,MATCH('EPS 3.1.3'!$B199,NoSettings_v3!$A$2:$A$4612,0),MATCH('EPS 3.1.3'!AH$1,NoSettings_v3!$C$1:$AH$1,0)),"")</f>
        <v>0</v>
      </c>
      <c r="AI199" s="157">
        <f>IFERROR(INDEX(NoSettings_v3!$C$2:$AH$4612,MATCH('EPS 3.1.3'!$B199,NoSettings_v3!$A$2:$A$4612,0),MATCH('EPS 3.1.3'!AI$1,NoSettings_v3!$C$1:$AH$1,0)),"")</f>
        <v>0</v>
      </c>
    </row>
    <row r="200" spans="1:35" x14ac:dyDescent="0.35">
      <c r="B200" s="161" t="s">
        <v>1096</v>
      </c>
      <c r="C200" s="127" t="s">
        <v>964</v>
      </c>
      <c r="D200" s="157">
        <f>IFERROR(INDEX(NoSettings_v3!$C$2:$AH$4612,MATCH('EPS 3.1.3'!$B200,NoSettings_v3!$A$2:$A$4612,0),MATCH('EPS 3.1.3'!D$1,NoSettings_v3!$C$1:$AH$1,0)),"")</f>
        <v>0</v>
      </c>
      <c r="E200" s="157">
        <f>IFERROR(INDEX(NoSettings_v3!$C$2:$AH$4612,MATCH('EPS 3.1.3'!$B200,NoSettings_v3!$A$2:$A$4612,0),MATCH('EPS 3.1.3'!E$1,NoSettings_v3!$C$1:$AH$1,0)),"")</f>
        <v>0</v>
      </c>
      <c r="F200" s="157">
        <f>IFERROR(INDEX(NoSettings_v3!$C$2:$AH$4612,MATCH('EPS 3.1.3'!$B200,NoSettings_v3!$A$2:$A$4612,0),MATCH('EPS 3.1.3'!F$1,NoSettings_v3!$C$1:$AH$1,0)),"")</f>
        <v>0</v>
      </c>
      <c r="G200" s="157">
        <f>IFERROR(INDEX(NoSettings_v3!$C$2:$AH$4612,MATCH('EPS 3.1.3'!$B200,NoSettings_v3!$A$2:$A$4612,0),MATCH('EPS 3.1.3'!G$1,NoSettings_v3!$C$1:$AH$1,0)),"")</f>
        <v>0</v>
      </c>
      <c r="H200" s="157">
        <f>IFERROR(INDEX(NoSettings_v3!$C$2:$AH$4612,MATCH('EPS 3.1.3'!$B200,NoSettings_v3!$A$2:$A$4612,0),MATCH('EPS 3.1.3'!H$1,NoSettings_v3!$C$1:$AH$1,0)),"")</f>
        <v>0</v>
      </c>
      <c r="I200" s="157">
        <f>IFERROR(INDEX(NoSettings_v3!$C$2:$AH$4612,MATCH('EPS 3.1.3'!$B200,NoSettings_v3!$A$2:$A$4612,0),MATCH('EPS 3.1.3'!I$1,NoSettings_v3!$C$1:$AH$1,0)),"")</f>
        <v>0</v>
      </c>
      <c r="J200" s="157">
        <f>IFERROR(INDEX(NoSettings_v3!$C$2:$AH$4612,MATCH('EPS 3.1.3'!$B200,NoSettings_v3!$A$2:$A$4612,0),MATCH('EPS 3.1.3'!J$1,NoSettings_v3!$C$1:$AH$1,0)),"")</f>
        <v>0</v>
      </c>
      <c r="K200" s="157">
        <f>IFERROR(INDEX(NoSettings_v3!$C$2:$AH$4612,MATCH('EPS 3.1.3'!$B200,NoSettings_v3!$A$2:$A$4612,0),MATCH('EPS 3.1.3'!K$1,NoSettings_v3!$C$1:$AH$1,0)),"")</f>
        <v>0</v>
      </c>
      <c r="L200" s="157">
        <f>IFERROR(INDEX(NoSettings_v3!$C$2:$AH$4612,MATCH('EPS 3.1.3'!$B200,NoSettings_v3!$A$2:$A$4612,0),MATCH('EPS 3.1.3'!L$1,NoSettings_v3!$C$1:$AH$1,0)),"")</f>
        <v>0</v>
      </c>
      <c r="M200" s="157">
        <f>IFERROR(INDEX(NoSettings_v3!$C$2:$AH$4612,MATCH('EPS 3.1.3'!$B200,NoSettings_v3!$A$2:$A$4612,0),MATCH('EPS 3.1.3'!M$1,NoSettings_v3!$C$1:$AH$1,0)),"")</f>
        <v>0</v>
      </c>
      <c r="N200" s="157">
        <f>IFERROR(INDEX(NoSettings_v3!$C$2:$AH$4612,MATCH('EPS 3.1.3'!$B200,NoSettings_v3!$A$2:$A$4612,0),MATCH('EPS 3.1.3'!N$1,NoSettings_v3!$C$1:$AH$1,0)),"")</f>
        <v>0</v>
      </c>
      <c r="O200" s="157">
        <f>IFERROR(INDEX(NoSettings_v3!$C$2:$AH$4612,MATCH('EPS 3.1.3'!$B200,NoSettings_v3!$A$2:$A$4612,0),MATCH('EPS 3.1.3'!O$1,NoSettings_v3!$C$1:$AH$1,0)),"")</f>
        <v>0</v>
      </c>
      <c r="P200" s="157">
        <f>IFERROR(INDEX(NoSettings_v3!$C$2:$AH$4612,MATCH('EPS 3.1.3'!$B200,NoSettings_v3!$A$2:$A$4612,0),MATCH('EPS 3.1.3'!P$1,NoSettings_v3!$C$1:$AH$1,0)),"")</f>
        <v>0</v>
      </c>
      <c r="Q200" s="157">
        <f>IFERROR(INDEX(NoSettings_v3!$C$2:$AH$4612,MATCH('EPS 3.1.3'!$B200,NoSettings_v3!$A$2:$A$4612,0),MATCH('EPS 3.1.3'!Q$1,NoSettings_v3!$C$1:$AH$1,0)),"")</f>
        <v>0</v>
      </c>
      <c r="R200" s="157">
        <f>IFERROR(INDEX(NoSettings_v3!$C$2:$AH$4612,MATCH('EPS 3.1.3'!$B200,NoSettings_v3!$A$2:$A$4612,0),MATCH('EPS 3.1.3'!R$1,NoSettings_v3!$C$1:$AH$1,0)),"")</f>
        <v>0</v>
      </c>
      <c r="S200" s="157">
        <f>IFERROR(INDEX(NoSettings_v3!$C$2:$AH$4612,MATCH('EPS 3.1.3'!$B200,NoSettings_v3!$A$2:$A$4612,0),MATCH('EPS 3.1.3'!S$1,NoSettings_v3!$C$1:$AH$1,0)),"")</f>
        <v>0</v>
      </c>
      <c r="T200" s="157">
        <f>IFERROR(INDEX(NoSettings_v3!$C$2:$AH$4612,MATCH('EPS 3.1.3'!$B200,NoSettings_v3!$A$2:$A$4612,0),MATCH('EPS 3.1.3'!T$1,NoSettings_v3!$C$1:$AH$1,0)),"")</f>
        <v>0</v>
      </c>
      <c r="U200" s="157">
        <f>IFERROR(INDEX(NoSettings_v3!$C$2:$AH$4612,MATCH('EPS 3.1.3'!$B200,NoSettings_v3!$A$2:$A$4612,0),MATCH('EPS 3.1.3'!U$1,NoSettings_v3!$C$1:$AH$1,0)),"")</f>
        <v>0</v>
      </c>
      <c r="V200" s="157">
        <f>IFERROR(INDEX(NoSettings_v3!$C$2:$AH$4612,MATCH('EPS 3.1.3'!$B200,NoSettings_v3!$A$2:$A$4612,0),MATCH('EPS 3.1.3'!V$1,NoSettings_v3!$C$1:$AH$1,0)),"")</f>
        <v>0</v>
      </c>
      <c r="W200" s="157">
        <f>IFERROR(INDEX(NoSettings_v3!$C$2:$AH$4612,MATCH('EPS 3.1.3'!$B200,NoSettings_v3!$A$2:$A$4612,0),MATCH('EPS 3.1.3'!W$1,NoSettings_v3!$C$1:$AH$1,0)),"")</f>
        <v>0</v>
      </c>
      <c r="X200" s="157">
        <f>IFERROR(INDEX(NoSettings_v3!$C$2:$AH$4612,MATCH('EPS 3.1.3'!$B200,NoSettings_v3!$A$2:$A$4612,0),MATCH('EPS 3.1.3'!X$1,NoSettings_v3!$C$1:$AH$1,0)),"")</f>
        <v>0</v>
      </c>
      <c r="Y200" s="157">
        <f>IFERROR(INDEX(NoSettings_v3!$C$2:$AH$4612,MATCH('EPS 3.1.3'!$B200,NoSettings_v3!$A$2:$A$4612,0),MATCH('EPS 3.1.3'!Y$1,NoSettings_v3!$C$1:$AH$1,0)),"")</f>
        <v>0</v>
      </c>
      <c r="Z200" s="157">
        <f>IFERROR(INDEX(NoSettings_v3!$C$2:$AH$4612,MATCH('EPS 3.1.3'!$B200,NoSettings_v3!$A$2:$A$4612,0),MATCH('EPS 3.1.3'!Z$1,NoSettings_v3!$C$1:$AH$1,0)),"")</f>
        <v>0</v>
      </c>
      <c r="AA200" s="157">
        <f>IFERROR(INDEX(NoSettings_v3!$C$2:$AH$4612,MATCH('EPS 3.1.3'!$B200,NoSettings_v3!$A$2:$A$4612,0),MATCH('EPS 3.1.3'!AA$1,NoSettings_v3!$C$1:$AH$1,0)),"")</f>
        <v>0</v>
      </c>
      <c r="AB200" s="157">
        <f>IFERROR(INDEX(NoSettings_v3!$C$2:$AH$4612,MATCH('EPS 3.1.3'!$B200,NoSettings_v3!$A$2:$A$4612,0),MATCH('EPS 3.1.3'!AB$1,NoSettings_v3!$C$1:$AH$1,0)),"")</f>
        <v>0</v>
      </c>
      <c r="AC200" s="157">
        <f>IFERROR(INDEX(NoSettings_v3!$C$2:$AH$4612,MATCH('EPS 3.1.3'!$B200,NoSettings_v3!$A$2:$A$4612,0),MATCH('EPS 3.1.3'!AC$1,NoSettings_v3!$C$1:$AH$1,0)),"")</f>
        <v>0</v>
      </c>
      <c r="AD200" s="157">
        <f>IFERROR(INDEX(NoSettings_v3!$C$2:$AH$4612,MATCH('EPS 3.1.3'!$B200,NoSettings_v3!$A$2:$A$4612,0),MATCH('EPS 3.1.3'!AD$1,NoSettings_v3!$C$1:$AH$1,0)),"")</f>
        <v>0</v>
      </c>
      <c r="AE200" s="157">
        <f>IFERROR(INDEX(NoSettings_v3!$C$2:$AH$4612,MATCH('EPS 3.1.3'!$B200,NoSettings_v3!$A$2:$A$4612,0),MATCH('EPS 3.1.3'!AE$1,NoSettings_v3!$C$1:$AH$1,0)),"")</f>
        <v>0</v>
      </c>
      <c r="AF200" s="157">
        <f>IFERROR(INDEX(NoSettings_v3!$C$2:$AH$4612,MATCH('EPS 3.1.3'!$B200,NoSettings_v3!$A$2:$A$4612,0),MATCH('EPS 3.1.3'!AF$1,NoSettings_v3!$C$1:$AH$1,0)),"")</f>
        <v>0</v>
      </c>
      <c r="AG200" s="157">
        <f>IFERROR(INDEX(NoSettings_v3!$C$2:$AH$4612,MATCH('EPS 3.1.3'!$B200,NoSettings_v3!$A$2:$A$4612,0),MATCH('EPS 3.1.3'!AG$1,NoSettings_v3!$C$1:$AH$1,0)),"")</f>
        <v>0</v>
      </c>
      <c r="AH200" s="157">
        <f>IFERROR(INDEX(NoSettings_v3!$C$2:$AH$4612,MATCH('EPS 3.1.3'!$B200,NoSettings_v3!$A$2:$A$4612,0),MATCH('EPS 3.1.3'!AH$1,NoSettings_v3!$C$1:$AH$1,0)),"")</f>
        <v>0</v>
      </c>
      <c r="AI200" s="157">
        <f>IFERROR(INDEX(NoSettings_v3!$C$2:$AH$4612,MATCH('EPS 3.1.3'!$B200,NoSettings_v3!$A$2:$A$4612,0),MATCH('EPS 3.1.3'!AI$1,NoSettings_v3!$C$1:$AH$1,0)),"")</f>
        <v>0</v>
      </c>
    </row>
    <row r="201" spans="1:35" x14ac:dyDescent="0.35">
      <c r="B201" s="161" t="s">
        <v>1097</v>
      </c>
      <c r="C201" s="127" t="s">
        <v>964</v>
      </c>
      <c r="D201" s="157">
        <f>IFERROR(INDEX(NoSettings_v3!$C$2:$AH$4612,MATCH('EPS 3.1.3'!$B201,NoSettings_v3!$A$2:$A$4612,0),MATCH('EPS 3.1.3'!D$1,NoSettings_v3!$C$1:$AH$1,0)),"")</f>
        <v>0</v>
      </c>
      <c r="E201" s="157">
        <f>IFERROR(INDEX(NoSettings_v3!$C$2:$AH$4612,MATCH('EPS 3.1.3'!$B201,NoSettings_v3!$A$2:$A$4612,0),MATCH('EPS 3.1.3'!E$1,NoSettings_v3!$C$1:$AH$1,0)),"")</f>
        <v>0</v>
      </c>
      <c r="F201" s="157">
        <f>IFERROR(INDEX(NoSettings_v3!$C$2:$AH$4612,MATCH('EPS 3.1.3'!$B201,NoSettings_v3!$A$2:$A$4612,0),MATCH('EPS 3.1.3'!F$1,NoSettings_v3!$C$1:$AH$1,0)),"")</f>
        <v>0</v>
      </c>
      <c r="G201" s="157">
        <f>IFERROR(INDEX(NoSettings_v3!$C$2:$AH$4612,MATCH('EPS 3.1.3'!$B201,NoSettings_v3!$A$2:$A$4612,0),MATCH('EPS 3.1.3'!G$1,NoSettings_v3!$C$1:$AH$1,0)),"")</f>
        <v>0</v>
      </c>
      <c r="H201" s="157">
        <f>IFERROR(INDEX(NoSettings_v3!$C$2:$AH$4612,MATCH('EPS 3.1.3'!$B201,NoSettings_v3!$A$2:$A$4612,0),MATCH('EPS 3.1.3'!H$1,NoSettings_v3!$C$1:$AH$1,0)),"")</f>
        <v>0</v>
      </c>
      <c r="I201" s="157">
        <f>IFERROR(INDEX(NoSettings_v3!$C$2:$AH$4612,MATCH('EPS 3.1.3'!$B201,NoSettings_v3!$A$2:$A$4612,0),MATCH('EPS 3.1.3'!I$1,NoSettings_v3!$C$1:$AH$1,0)),"")</f>
        <v>0</v>
      </c>
      <c r="J201" s="157">
        <f>IFERROR(INDEX(NoSettings_v3!$C$2:$AH$4612,MATCH('EPS 3.1.3'!$B201,NoSettings_v3!$A$2:$A$4612,0),MATCH('EPS 3.1.3'!J$1,NoSettings_v3!$C$1:$AH$1,0)),"")</f>
        <v>0</v>
      </c>
      <c r="K201" s="157">
        <f>IFERROR(INDEX(NoSettings_v3!$C$2:$AH$4612,MATCH('EPS 3.1.3'!$B201,NoSettings_v3!$A$2:$A$4612,0),MATCH('EPS 3.1.3'!K$1,NoSettings_v3!$C$1:$AH$1,0)),"")</f>
        <v>0</v>
      </c>
      <c r="L201" s="157">
        <f>IFERROR(INDEX(NoSettings_v3!$C$2:$AH$4612,MATCH('EPS 3.1.3'!$B201,NoSettings_v3!$A$2:$A$4612,0),MATCH('EPS 3.1.3'!L$1,NoSettings_v3!$C$1:$AH$1,0)),"")</f>
        <v>0</v>
      </c>
      <c r="M201" s="157">
        <f>IFERROR(INDEX(NoSettings_v3!$C$2:$AH$4612,MATCH('EPS 3.1.3'!$B201,NoSettings_v3!$A$2:$A$4612,0),MATCH('EPS 3.1.3'!M$1,NoSettings_v3!$C$1:$AH$1,0)),"")</f>
        <v>0</v>
      </c>
      <c r="N201" s="157">
        <f>IFERROR(INDEX(NoSettings_v3!$C$2:$AH$4612,MATCH('EPS 3.1.3'!$B201,NoSettings_v3!$A$2:$A$4612,0),MATCH('EPS 3.1.3'!N$1,NoSettings_v3!$C$1:$AH$1,0)),"")</f>
        <v>0</v>
      </c>
      <c r="O201" s="157">
        <f>IFERROR(INDEX(NoSettings_v3!$C$2:$AH$4612,MATCH('EPS 3.1.3'!$B201,NoSettings_v3!$A$2:$A$4612,0),MATCH('EPS 3.1.3'!O$1,NoSettings_v3!$C$1:$AH$1,0)),"")</f>
        <v>0</v>
      </c>
      <c r="P201" s="157">
        <f>IFERROR(INDEX(NoSettings_v3!$C$2:$AH$4612,MATCH('EPS 3.1.3'!$B201,NoSettings_v3!$A$2:$A$4612,0),MATCH('EPS 3.1.3'!P$1,NoSettings_v3!$C$1:$AH$1,0)),"")</f>
        <v>0</v>
      </c>
      <c r="Q201" s="157">
        <f>IFERROR(INDEX(NoSettings_v3!$C$2:$AH$4612,MATCH('EPS 3.1.3'!$B201,NoSettings_v3!$A$2:$A$4612,0),MATCH('EPS 3.1.3'!Q$1,NoSettings_v3!$C$1:$AH$1,0)),"")</f>
        <v>0</v>
      </c>
      <c r="R201" s="157">
        <f>IFERROR(INDEX(NoSettings_v3!$C$2:$AH$4612,MATCH('EPS 3.1.3'!$B201,NoSettings_v3!$A$2:$A$4612,0),MATCH('EPS 3.1.3'!R$1,NoSettings_v3!$C$1:$AH$1,0)),"")</f>
        <v>0</v>
      </c>
      <c r="S201" s="157">
        <f>IFERROR(INDEX(NoSettings_v3!$C$2:$AH$4612,MATCH('EPS 3.1.3'!$B201,NoSettings_v3!$A$2:$A$4612,0),MATCH('EPS 3.1.3'!S$1,NoSettings_v3!$C$1:$AH$1,0)),"")</f>
        <v>0</v>
      </c>
      <c r="T201" s="157">
        <f>IFERROR(INDEX(NoSettings_v3!$C$2:$AH$4612,MATCH('EPS 3.1.3'!$B201,NoSettings_v3!$A$2:$A$4612,0),MATCH('EPS 3.1.3'!T$1,NoSettings_v3!$C$1:$AH$1,0)),"")</f>
        <v>0</v>
      </c>
      <c r="U201" s="157">
        <f>IFERROR(INDEX(NoSettings_v3!$C$2:$AH$4612,MATCH('EPS 3.1.3'!$B201,NoSettings_v3!$A$2:$A$4612,0),MATCH('EPS 3.1.3'!U$1,NoSettings_v3!$C$1:$AH$1,0)),"")</f>
        <v>0</v>
      </c>
      <c r="V201" s="157">
        <f>IFERROR(INDEX(NoSettings_v3!$C$2:$AH$4612,MATCH('EPS 3.1.3'!$B201,NoSettings_v3!$A$2:$A$4612,0),MATCH('EPS 3.1.3'!V$1,NoSettings_v3!$C$1:$AH$1,0)),"")</f>
        <v>0</v>
      </c>
      <c r="W201" s="157">
        <f>IFERROR(INDEX(NoSettings_v3!$C$2:$AH$4612,MATCH('EPS 3.1.3'!$B201,NoSettings_v3!$A$2:$A$4612,0),MATCH('EPS 3.1.3'!W$1,NoSettings_v3!$C$1:$AH$1,0)),"")</f>
        <v>0</v>
      </c>
      <c r="X201" s="157">
        <f>IFERROR(INDEX(NoSettings_v3!$C$2:$AH$4612,MATCH('EPS 3.1.3'!$B201,NoSettings_v3!$A$2:$A$4612,0),MATCH('EPS 3.1.3'!X$1,NoSettings_v3!$C$1:$AH$1,0)),"")</f>
        <v>0</v>
      </c>
      <c r="Y201" s="157">
        <f>IFERROR(INDEX(NoSettings_v3!$C$2:$AH$4612,MATCH('EPS 3.1.3'!$B201,NoSettings_v3!$A$2:$A$4612,0),MATCH('EPS 3.1.3'!Y$1,NoSettings_v3!$C$1:$AH$1,0)),"")</f>
        <v>0</v>
      </c>
      <c r="Z201" s="157">
        <f>IFERROR(INDEX(NoSettings_v3!$C$2:$AH$4612,MATCH('EPS 3.1.3'!$B201,NoSettings_v3!$A$2:$A$4612,0),MATCH('EPS 3.1.3'!Z$1,NoSettings_v3!$C$1:$AH$1,0)),"")</f>
        <v>0</v>
      </c>
      <c r="AA201" s="157">
        <f>IFERROR(INDEX(NoSettings_v3!$C$2:$AH$4612,MATCH('EPS 3.1.3'!$B201,NoSettings_v3!$A$2:$A$4612,0),MATCH('EPS 3.1.3'!AA$1,NoSettings_v3!$C$1:$AH$1,0)),"")</f>
        <v>0</v>
      </c>
      <c r="AB201" s="157">
        <f>IFERROR(INDEX(NoSettings_v3!$C$2:$AH$4612,MATCH('EPS 3.1.3'!$B201,NoSettings_v3!$A$2:$A$4612,0),MATCH('EPS 3.1.3'!AB$1,NoSettings_v3!$C$1:$AH$1,0)),"")</f>
        <v>0</v>
      </c>
      <c r="AC201" s="157">
        <f>IFERROR(INDEX(NoSettings_v3!$C$2:$AH$4612,MATCH('EPS 3.1.3'!$B201,NoSettings_v3!$A$2:$A$4612,0),MATCH('EPS 3.1.3'!AC$1,NoSettings_v3!$C$1:$AH$1,0)),"")</f>
        <v>0</v>
      </c>
      <c r="AD201" s="157">
        <f>IFERROR(INDEX(NoSettings_v3!$C$2:$AH$4612,MATCH('EPS 3.1.3'!$B201,NoSettings_v3!$A$2:$A$4612,0),MATCH('EPS 3.1.3'!AD$1,NoSettings_v3!$C$1:$AH$1,0)),"")</f>
        <v>0</v>
      </c>
      <c r="AE201" s="157">
        <f>IFERROR(INDEX(NoSettings_v3!$C$2:$AH$4612,MATCH('EPS 3.1.3'!$B201,NoSettings_v3!$A$2:$A$4612,0),MATCH('EPS 3.1.3'!AE$1,NoSettings_v3!$C$1:$AH$1,0)),"")</f>
        <v>0</v>
      </c>
      <c r="AF201" s="157">
        <f>IFERROR(INDEX(NoSettings_v3!$C$2:$AH$4612,MATCH('EPS 3.1.3'!$B201,NoSettings_v3!$A$2:$A$4612,0),MATCH('EPS 3.1.3'!AF$1,NoSettings_v3!$C$1:$AH$1,0)),"")</f>
        <v>0</v>
      </c>
      <c r="AG201" s="157">
        <f>IFERROR(INDEX(NoSettings_v3!$C$2:$AH$4612,MATCH('EPS 3.1.3'!$B201,NoSettings_v3!$A$2:$A$4612,0),MATCH('EPS 3.1.3'!AG$1,NoSettings_v3!$C$1:$AH$1,0)),"")</f>
        <v>0</v>
      </c>
      <c r="AH201" s="157">
        <f>IFERROR(INDEX(NoSettings_v3!$C$2:$AH$4612,MATCH('EPS 3.1.3'!$B201,NoSettings_v3!$A$2:$A$4612,0),MATCH('EPS 3.1.3'!AH$1,NoSettings_v3!$C$1:$AH$1,0)),"")</f>
        <v>0</v>
      </c>
      <c r="AI201" s="157">
        <f>IFERROR(INDEX(NoSettings_v3!$C$2:$AH$4612,MATCH('EPS 3.1.3'!$B201,NoSettings_v3!$A$2:$A$4612,0),MATCH('EPS 3.1.3'!AI$1,NoSettings_v3!$C$1:$AH$1,0)),"")</f>
        <v>0</v>
      </c>
    </row>
    <row r="202" spans="1:35" x14ac:dyDescent="0.35">
      <c r="A202" s="127"/>
      <c r="B202" s="161" t="s">
        <v>1098</v>
      </c>
      <c r="C202" s="127" t="s">
        <v>964</v>
      </c>
      <c r="D202" s="157">
        <f>IFERROR(INDEX(NoSettings_v3!$C$2:$AH$4612,MATCH('EPS 3.1.3'!$B202,NoSettings_v3!$A$2:$A$4612,0),MATCH('EPS 3.1.3'!D$1,NoSettings_v3!$C$1:$AH$1,0)),"")</f>
        <v>0</v>
      </c>
      <c r="E202" s="157">
        <f>IFERROR(INDEX(NoSettings_v3!$C$2:$AH$4612,MATCH('EPS 3.1.3'!$B202,NoSettings_v3!$A$2:$A$4612,0),MATCH('EPS 3.1.3'!E$1,NoSettings_v3!$C$1:$AH$1,0)),"")</f>
        <v>0</v>
      </c>
      <c r="F202" s="157">
        <f>IFERROR(INDEX(NoSettings_v3!$C$2:$AH$4612,MATCH('EPS 3.1.3'!$B202,NoSettings_v3!$A$2:$A$4612,0),MATCH('EPS 3.1.3'!F$1,NoSettings_v3!$C$1:$AH$1,0)),"")</f>
        <v>0</v>
      </c>
      <c r="G202" s="157">
        <f>IFERROR(INDEX(NoSettings_v3!$C$2:$AH$4612,MATCH('EPS 3.1.3'!$B202,NoSettings_v3!$A$2:$A$4612,0),MATCH('EPS 3.1.3'!G$1,NoSettings_v3!$C$1:$AH$1,0)),"")</f>
        <v>0</v>
      </c>
      <c r="H202" s="157">
        <f>IFERROR(INDEX(NoSettings_v3!$C$2:$AH$4612,MATCH('EPS 3.1.3'!$B202,NoSettings_v3!$A$2:$A$4612,0),MATCH('EPS 3.1.3'!H$1,NoSettings_v3!$C$1:$AH$1,0)),"")</f>
        <v>0</v>
      </c>
      <c r="I202" s="157">
        <f>IFERROR(INDEX(NoSettings_v3!$C$2:$AH$4612,MATCH('EPS 3.1.3'!$B202,NoSettings_v3!$A$2:$A$4612,0),MATCH('EPS 3.1.3'!I$1,NoSettings_v3!$C$1:$AH$1,0)),"")</f>
        <v>0</v>
      </c>
      <c r="J202" s="157">
        <f>IFERROR(INDEX(NoSettings_v3!$C$2:$AH$4612,MATCH('EPS 3.1.3'!$B202,NoSettings_v3!$A$2:$A$4612,0),MATCH('EPS 3.1.3'!J$1,NoSettings_v3!$C$1:$AH$1,0)),"")</f>
        <v>0</v>
      </c>
      <c r="K202" s="157">
        <f>IFERROR(INDEX(NoSettings_v3!$C$2:$AH$4612,MATCH('EPS 3.1.3'!$B202,NoSettings_v3!$A$2:$A$4612,0),MATCH('EPS 3.1.3'!K$1,NoSettings_v3!$C$1:$AH$1,0)),"")</f>
        <v>0</v>
      </c>
      <c r="L202" s="157">
        <f>IFERROR(INDEX(NoSettings_v3!$C$2:$AH$4612,MATCH('EPS 3.1.3'!$B202,NoSettings_v3!$A$2:$A$4612,0),MATCH('EPS 3.1.3'!L$1,NoSettings_v3!$C$1:$AH$1,0)),"")</f>
        <v>0</v>
      </c>
      <c r="M202" s="157">
        <f>IFERROR(INDEX(NoSettings_v3!$C$2:$AH$4612,MATCH('EPS 3.1.3'!$B202,NoSettings_v3!$A$2:$A$4612,0),MATCH('EPS 3.1.3'!M$1,NoSettings_v3!$C$1:$AH$1,0)),"")</f>
        <v>0</v>
      </c>
      <c r="N202" s="157">
        <f>IFERROR(INDEX(NoSettings_v3!$C$2:$AH$4612,MATCH('EPS 3.1.3'!$B202,NoSettings_v3!$A$2:$A$4612,0),MATCH('EPS 3.1.3'!N$1,NoSettings_v3!$C$1:$AH$1,0)),"")</f>
        <v>0</v>
      </c>
      <c r="O202" s="157">
        <f>IFERROR(INDEX(NoSettings_v3!$C$2:$AH$4612,MATCH('EPS 3.1.3'!$B202,NoSettings_v3!$A$2:$A$4612,0),MATCH('EPS 3.1.3'!O$1,NoSettings_v3!$C$1:$AH$1,0)),"")</f>
        <v>0</v>
      </c>
      <c r="P202" s="157">
        <f>IFERROR(INDEX(NoSettings_v3!$C$2:$AH$4612,MATCH('EPS 3.1.3'!$B202,NoSettings_v3!$A$2:$A$4612,0),MATCH('EPS 3.1.3'!P$1,NoSettings_v3!$C$1:$AH$1,0)),"")</f>
        <v>0</v>
      </c>
      <c r="Q202" s="157">
        <f>IFERROR(INDEX(NoSettings_v3!$C$2:$AH$4612,MATCH('EPS 3.1.3'!$B202,NoSettings_v3!$A$2:$A$4612,0),MATCH('EPS 3.1.3'!Q$1,NoSettings_v3!$C$1:$AH$1,0)),"")</f>
        <v>0</v>
      </c>
      <c r="R202" s="157">
        <f>IFERROR(INDEX(NoSettings_v3!$C$2:$AH$4612,MATCH('EPS 3.1.3'!$B202,NoSettings_v3!$A$2:$A$4612,0),MATCH('EPS 3.1.3'!R$1,NoSettings_v3!$C$1:$AH$1,0)),"")</f>
        <v>0</v>
      </c>
      <c r="S202" s="157">
        <f>IFERROR(INDEX(NoSettings_v3!$C$2:$AH$4612,MATCH('EPS 3.1.3'!$B202,NoSettings_v3!$A$2:$A$4612,0),MATCH('EPS 3.1.3'!S$1,NoSettings_v3!$C$1:$AH$1,0)),"")</f>
        <v>0</v>
      </c>
      <c r="T202" s="157">
        <f>IFERROR(INDEX(NoSettings_v3!$C$2:$AH$4612,MATCH('EPS 3.1.3'!$B202,NoSettings_v3!$A$2:$A$4612,0),MATCH('EPS 3.1.3'!T$1,NoSettings_v3!$C$1:$AH$1,0)),"")</f>
        <v>0</v>
      </c>
      <c r="U202" s="157">
        <f>IFERROR(INDEX(NoSettings_v3!$C$2:$AH$4612,MATCH('EPS 3.1.3'!$B202,NoSettings_v3!$A$2:$A$4612,0),MATCH('EPS 3.1.3'!U$1,NoSettings_v3!$C$1:$AH$1,0)),"")</f>
        <v>0</v>
      </c>
      <c r="V202" s="157">
        <f>IFERROR(INDEX(NoSettings_v3!$C$2:$AH$4612,MATCH('EPS 3.1.3'!$B202,NoSettings_v3!$A$2:$A$4612,0),MATCH('EPS 3.1.3'!V$1,NoSettings_v3!$C$1:$AH$1,0)),"")</f>
        <v>0</v>
      </c>
      <c r="W202" s="157">
        <f>IFERROR(INDEX(NoSettings_v3!$C$2:$AH$4612,MATCH('EPS 3.1.3'!$B202,NoSettings_v3!$A$2:$A$4612,0),MATCH('EPS 3.1.3'!W$1,NoSettings_v3!$C$1:$AH$1,0)),"")</f>
        <v>0</v>
      </c>
      <c r="X202" s="157">
        <f>IFERROR(INDEX(NoSettings_v3!$C$2:$AH$4612,MATCH('EPS 3.1.3'!$B202,NoSettings_v3!$A$2:$A$4612,0),MATCH('EPS 3.1.3'!X$1,NoSettings_v3!$C$1:$AH$1,0)),"")</f>
        <v>0</v>
      </c>
      <c r="Y202" s="157">
        <f>IFERROR(INDEX(NoSettings_v3!$C$2:$AH$4612,MATCH('EPS 3.1.3'!$B202,NoSettings_v3!$A$2:$A$4612,0),MATCH('EPS 3.1.3'!Y$1,NoSettings_v3!$C$1:$AH$1,0)),"")</f>
        <v>0</v>
      </c>
      <c r="Z202" s="157">
        <f>IFERROR(INDEX(NoSettings_v3!$C$2:$AH$4612,MATCH('EPS 3.1.3'!$B202,NoSettings_v3!$A$2:$A$4612,0),MATCH('EPS 3.1.3'!Z$1,NoSettings_v3!$C$1:$AH$1,0)),"")</f>
        <v>0</v>
      </c>
      <c r="AA202" s="157">
        <f>IFERROR(INDEX(NoSettings_v3!$C$2:$AH$4612,MATCH('EPS 3.1.3'!$B202,NoSettings_v3!$A$2:$A$4612,0),MATCH('EPS 3.1.3'!AA$1,NoSettings_v3!$C$1:$AH$1,0)),"")</f>
        <v>0</v>
      </c>
      <c r="AB202" s="157">
        <f>IFERROR(INDEX(NoSettings_v3!$C$2:$AH$4612,MATCH('EPS 3.1.3'!$B202,NoSettings_v3!$A$2:$A$4612,0),MATCH('EPS 3.1.3'!AB$1,NoSettings_v3!$C$1:$AH$1,0)),"")</f>
        <v>0</v>
      </c>
      <c r="AC202" s="157">
        <f>IFERROR(INDEX(NoSettings_v3!$C$2:$AH$4612,MATCH('EPS 3.1.3'!$B202,NoSettings_v3!$A$2:$A$4612,0),MATCH('EPS 3.1.3'!AC$1,NoSettings_v3!$C$1:$AH$1,0)),"")</f>
        <v>0</v>
      </c>
      <c r="AD202" s="157">
        <f>IFERROR(INDEX(NoSettings_v3!$C$2:$AH$4612,MATCH('EPS 3.1.3'!$B202,NoSettings_v3!$A$2:$A$4612,0),MATCH('EPS 3.1.3'!AD$1,NoSettings_v3!$C$1:$AH$1,0)),"")</f>
        <v>0</v>
      </c>
      <c r="AE202" s="157">
        <f>IFERROR(INDEX(NoSettings_v3!$C$2:$AH$4612,MATCH('EPS 3.1.3'!$B202,NoSettings_v3!$A$2:$A$4612,0),MATCH('EPS 3.1.3'!AE$1,NoSettings_v3!$C$1:$AH$1,0)),"")</f>
        <v>0</v>
      </c>
      <c r="AF202" s="157">
        <f>IFERROR(INDEX(NoSettings_v3!$C$2:$AH$4612,MATCH('EPS 3.1.3'!$B202,NoSettings_v3!$A$2:$A$4612,0),MATCH('EPS 3.1.3'!AF$1,NoSettings_v3!$C$1:$AH$1,0)),"")</f>
        <v>0</v>
      </c>
      <c r="AG202" s="157">
        <f>IFERROR(INDEX(NoSettings_v3!$C$2:$AH$4612,MATCH('EPS 3.1.3'!$B202,NoSettings_v3!$A$2:$A$4612,0),MATCH('EPS 3.1.3'!AG$1,NoSettings_v3!$C$1:$AH$1,0)),"")</f>
        <v>0</v>
      </c>
      <c r="AH202" s="157">
        <f>IFERROR(INDEX(NoSettings_v3!$C$2:$AH$4612,MATCH('EPS 3.1.3'!$B202,NoSettings_v3!$A$2:$A$4612,0),MATCH('EPS 3.1.3'!AH$1,NoSettings_v3!$C$1:$AH$1,0)),"")</f>
        <v>0</v>
      </c>
      <c r="AI202" s="157">
        <f>IFERROR(INDEX(NoSettings_v3!$C$2:$AH$4612,MATCH('EPS 3.1.3'!$B202,NoSettings_v3!$A$2:$A$4612,0),MATCH('EPS 3.1.3'!AI$1,NoSettings_v3!$C$1:$AH$1,0)),"")</f>
        <v>0</v>
      </c>
    </row>
    <row r="203" spans="1:35" x14ac:dyDescent="0.35">
      <c r="A203" s="127"/>
      <c r="B203" s="161" t="s">
        <v>1099</v>
      </c>
      <c r="C203" s="127" t="s">
        <v>964</v>
      </c>
      <c r="D203" s="157">
        <f>IFERROR(INDEX(NoSettings_v3!$C$2:$AH$4612,MATCH('EPS 3.1.3'!$B203,NoSettings_v3!$A$2:$A$4612,0),MATCH('EPS 3.1.3'!D$1,NoSettings_v3!$C$1:$AH$1,0)),"")</f>
        <v>0</v>
      </c>
      <c r="E203" s="157">
        <f>IFERROR(INDEX(NoSettings_v3!$C$2:$AH$4612,MATCH('EPS 3.1.3'!$B203,NoSettings_v3!$A$2:$A$4612,0),MATCH('EPS 3.1.3'!E$1,NoSettings_v3!$C$1:$AH$1,0)),"")</f>
        <v>0</v>
      </c>
      <c r="F203" s="157">
        <f>IFERROR(INDEX(NoSettings_v3!$C$2:$AH$4612,MATCH('EPS 3.1.3'!$B203,NoSettings_v3!$A$2:$A$4612,0),MATCH('EPS 3.1.3'!F$1,NoSettings_v3!$C$1:$AH$1,0)),"")</f>
        <v>0</v>
      </c>
      <c r="G203" s="157">
        <f>IFERROR(INDEX(NoSettings_v3!$C$2:$AH$4612,MATCH('EPS 3.1.3'!$B203,NoSettings_v3!$A$2:$A$4612,0),MATCH('EPS 3.1.3'!G$1,NoSettings_v3!$C$1:$AH$1,0)),"")</f>
        <v>0</v>
      </c>
      <c r="H203" s="157">
        <f>IFERROR(INDEX(NoSettings_v3!$C$2:$AH$4612,MATCH('EPS 3.1.3'!$B203,NoSettings_v3!$A$2:$A$4612,0),MATCH('EPS 3.1.3'!H$1,NoSettings_v3!$C$1:$AH$1,0)),"")</f>
        <v>0</v>
      </c>
      <c r="I203" s="157">
        <f>IFERROR(INDEX(NoSettings_v3!$C$2:$AH$4612,MATCH('EPS 3.1.3'!$B203,NoSettings_v3!$A$2:$A$4612,0),MATCH('EPS 3.1.3'!I$1,NoSettings_v3!$C$1:$AH$1,0)),"")</f>
        <v>0</v>
      </c>
      <c r="J203" s="157">
        <f>IFERROR(INDEX(NoSettings_v3!$C$2:$AH$4612,MATCH('EPS 3.1.3'!$B203,NoSettings_v3!$A$2:$A$4612,0),MATCH('EPS 3.1.3'!J$1,NoSettings_v3!$C$1:$AH$1,0)),"")</f>
        <v>0</v>
      </c>
      <c r="K203" s="157">
        <f>IFERROR(INDEX(NoSettings_v3!$C$2:$AH$4612,MATCH('EPS 3.1.3'!$B203,NoSettings_v3!$A$2:$A$4612,0),MATCH('EPS 3.1.3'!K$1,NoSettings_v3!$C$1:$AH$1,0)),"")</f>
        <v>0</v>
      </c>
      <c r="L203" s="157">
        <f>IFERROR(INDEX(NoSettings_v3!$C$2:$AH$4612,MATCH('EPS 3.1.3'!$B203,NoSettings_v3!$A$2:$A$4612,0),MATCH('EPS 3.1.3'!L$1,NoSettings_v3!$C$1:$AH$1,0)),"")</f>
        <v>0</v>
      </c>
      <c r="M203" s="157">
        <f>IFERROR(INDEX(NoSettings_v3!$C$2:$AH$4612,MATCH('EPS 3.1.3'!$B203,NoSettings_v3!$A$2:$A$4612,0),MATCH('EPS 3.1.3'!M$1,NoSettings_v3!$C$1:$AH$1,0)),"")</f>
        <v>0</v>
      </c>
      <c r="N203" s="157">
        <f>IFERROR(INDEX(NoSettings_v3!$C$2:$AH$4612,MATCH('EPS 3.1.3'!$B203,NoSettings_v3!$A$2:$A$4612,0),MATCH('EPS 3.1.3'!N$1,NoSettings_v3!$C$1:$AH$1,0)),"")</f>
        <v>0</v>
      </c>
      <c r="O203" s="157">
        <f>IFERROR(INDEX(NoSettings_v3!$C$2:$AH$4612,MATCH('EPS 3.1.3'!$B203,NoSettings_v3!$A$2:$A$4612,0),MATCH('EPS 3.1.3'!O$1,NoSettings_v3!$C$1:$AH$1,0)),"")</f>
        <v>0</v>
      </c>
      <c r="P203" s="157">
        <f>IFERROR(INDEX(NoSettings_v3!$C$2:$AH$4612,MATCH('EPS 3.1.3'!$B203,NoSettings_v3!$A$2:$A$4612,0),MATCH('EPS 3.1.3'!P$1,NoSettings_v3!$C$1:$AH$1,0)),"")</f>
        <v>0</v>
      </c>
      <c r="Q203" s="157">
        <f>IFERROR(INDEX(NoSettings_v3!$C$2:$AH$4612,MATCH('EPS 3.1.3'!$B203,NoSettings_v3!$A$2:$A$4612,0),MATCH('EPS 3.1.3'!Q$1,NoSettings_v3!$C$1:$AH$1,0)),"")</f>
        <v>0</v>
      </c>
      <c r="R203" s="157">
        <f>IFERROR(INDEX(NoSettings_v3!$C$2:$AH$4612,MATCH('EPS 3.1.3'!$B203,NoSettings_v3!$A$2:$A$4612,0),MATCH('EPS 3.1.3'!R$1,NoSettings_v3!$C$1:$AH$1,0)),"")</f>
        <v>0</v>
      </c>
      <c r="S203" s="157">
        <f>IFERROR(INDEX(NoSettings_v3!$C$2:$AH$4612,MATCH('EPS 3.1.3'!$B203,NoSettings_v3!$A$2:$A$4612,0),MATCH('EPS 3.1.3'!S$1,NoSettings_v3!$C$1:$AH$1,0)),"")</f>
        <v>0</v>
      </c>
      <c r="T203" s="157">
        <f>IFERROR(INDEX(NoSettings_v3!$C$2:$AH$4612,MATCH('EPS 3.1.3'!$B203,NoSettings_v3!$A$2:$A$4612,0),MATCH('EPS 3.1.3'!T$1,NoSettings_v3!$C$1:$AH$1,0)),"")</f>
        <v>0</v>
      </c>
      <c r="U203" s="157">
        <f>IFERROR(INDEX(NoSettings_v3!$C$2:$AH$4612,MATCH('EPS 3.1.3'!$B203,NoSettings_v3!$A$2:$A$4612,0),MATCH('EPS 3.1.3'!U$1,NoSettings_v3!$C$1:$AH$1,0)),"")</f>
        <v>0</v>
      </c>
      <c r="V203" s="157">
        <f>IFERROR(INDEX(NoSettings_v3!$C$2:$AH$4612,MATCH('EPS 3.1.3'!$B203,NoSettings_v3!$A$2:$A$4612,0),MATCH('EPS 3.1.3'!V$1,NoSettings_v3!$C$1:$AH$1,0)),"")</f>
        <v>0</v>
      </c>
      <c r="W203" s="157">
        <f>IFERROR(INDEX(NoSettings_v3!$C$2:$AH$4612,MATCH('EPS 3.1.3'!$B203,NoSettings_v3!$A$2:$A$4612,0),MATCH('EPS 3.1.3'!W$1,NoSettings_v3!$C$1:$AH$1,0)),"")</f>
        <v>0</v>
      </c>
      <c r="X203" s="157">
        <f>IFERROR(INDEX(NoSettings_v3!$C$2:$AH$4612,MATCH('EPS 3.1.3'!$B203,NoSettings_v3!$A$2:$A$4612,0),MATCH('EPS 3.1.3'!X$1,NoSettings_v3!$C$1:$AH$1,0)),"")</f>
        <v>0</v>
      </c>
      <c r="Y203" s="157">
        <f>IFERROR(INDEX(NoSettings_v3!$C$2:$AH$4612,MATCH('EPS 3.1.3'!$B203,NoSettings_v3!$A$2:$A$4612,0),MATCH('EPS 3.1.3'!Y$1,NoSettings_v3!$C$1:$AH$1,0)),"")</f>
        <v>0</v>
      </c>
      <c r="Z203" s="157">
        <f>IFERROR(INDEX(NoSettings_v3!$C$2:$AH$4612,MATCH('EPS 3.1.3'!$B203,NoSettings_v3!$A$2:$A$4612,0),MATCH('EPS 3.1.3'!Z$1,NoSettings_v3!$C$1:$AH$1,0)),"")</f>
        <v>0</v>
      </c>
      <c r="AA203" s="157">
        <f>IFERROR(INDEX(NoSettings_v3!$C$2:$AH$4612,MATCH('EPS 3.1.3'!$B203,NoSettings_v3!$A$2:$A$4612,0),MATCH('EPS 3.1.3'!AA$1,NoSettings_v3!$C$1:$AH$1,0)),"")</f>
        <v>0</v>
      </c>
      <c r="AB203" s="157">
        <f>IFERROR(INDEX(NoSettings_v3!$C$2:$AH$4612,MATCH('EPS 3.1.3'!$B203,NoSettings_v3!$A$2:$A$4612,0),MATCH('EPS 3.1.3'!AB$1,NoSettings_v3!$C$1:$AH$1,0)),"")</f>
        <v>0</v>
      </c>
      <c r="AC203" s="157">
        <f>IFERROR(INDEX(NoSettings_v3!$C$2:$AH$4612,MATCH('EPS 3.1.3'!$B203,NoSettings_v3!$A$2:$A$4612,0),MATCH('EPS 3.1.3'!AC$1,NoSettings_v3!$C$1:$AH$1,0)),"")</f>
        <v>0</v>
      </c>
      <c r="AD203" s="157">
        <f>IFERROR(INDEX(NoSettings_v3!$C$2:$AH$4612,MATCH('EPS 3.1.3'!$B203,NoSettings_v3!$A$2:$A$4612,0),MATCH('EPS 3.1.3'!AD$1,NoSettings_v3!$C$1:$AH$1,0)),"")</f>
        <v>0</v>
      </c>
      <c r="AE203" s="157">
        <f>IFERROR(INDEX(NoSettings_v3!$C$2:$AH$4612,MATCH('EPS 3.1.3'!$B203,NoSettings_v3!$A$2:$A$4612,0),MATCH('EPS 3.1.3'!AE$1,NoSettings_v3!$C$1:$AH$1,0)),"")</f>
        <v>0</v>
      </c>
      <c r="AF203" s="157">
        <f>IFERROR(INDEX(NoSettings_v3!$C$2:$AH$4612,MATCH('EPS 3.1.3'!$B203,NoSettings_v3!$A$2:$A$4612,0),MATCH('EPS 3.1.3'!AF$1,NoSettings_v3!$C$1:$AH$1,0)),"")</f>
        <v>0</v>
      </c>
      <c r="AG203" s="157">
        <f>IFERROR(INDEX(NoSettings_v3!$C$2:$AH$4612,MATCH('EPS 3.1.3'!$B203,NoSettings_v3!$A$2:$A$4612,0),MATCH('EPS 3.1.3'!AG$1,NoSettings_v3!$C$1:$AH$1,0)),"")</f>
        <v>0</v>
      </c>
      <c r="AH203" s="157">
        <f>IFERROR(INDEX(NoSettings_v3!$C$2:$AH$4612,MATCH('EPS 3.1.3'!$B203,NoSettings_v3!$A$2:$A$4612,0),MATCH('EPS 3.1.3'!AH$1,NoSettings_v3!$C$1:$AH$1,0)),"")</f>
        <v>0</v>
      </c>
      <c r="AI203" s="157">
        <f>IFERROR(INDEX(NoSettings_v3!$C$2:$AH$4612,MATCH('EPS 3.1.3'!$B203,NoSettings_v3!$A$2:$A$4612,0),MATCH('EPS 3.1.3'!AI$1,NoSettings_v3!$C$1:$AH$1,0)),"")</f>
        <v>0</v>
      </c>
    </row>
    <row r="204" spans="1:35" x14ac:dyDescent="0.35">
      <c r="A204" s="127"/>
      <c r="B204" s="161" t="s">
        <v>1100</v>
      </c>
      <c r="C204" s="127" t="s">
        <v>964</v>
      </c>
      <c r="D204" s="157">
        <f>IFERROR(INDEX(NoSettings_v3!$C$2:$AH$4612,MATCH('EPS 3.1.3'!$B204,NoSettings_v3!$A$2:$A$4612,0),MATCH('EPS 3.1.3'!D$1,NoSettings_v3!$C$1:$AH$1,0)),"")</f>
        <v>0</v>
      </c>
      <c r="E204" s="157">
        <f>IFERROR(INDEX(NoSettings_v3!$C$2:$AH$4612,MATCH('EPS 3.1.3'!$B204,NoSettings_v3!$A$2:$A$4612,0),MATCH('EPS 3.1.3'!E$1,NoSettings_v3!$C$1:$AH$1,0)),"")</f>
        <v>0</v>
      </c>
      <c r="F204" s="157">
        <f>IFERROR(INDEX(NoSettings_v3!$C$2:$AH$4612,MATCH('EPS 3.1.3'!$B204,NoSettings_v3!$A$2:$A$4612,0),MATCH('EPS 3.1.3'!F$1,NoSettings_v3!$C$1:$AH$1,0)),"")</f>
        <v>0</v>
      </c>
      <c r="G204" s="157">
        <f>IFERROR(INDEX(NoSettings_v3!$C$2:$AH$4612,MATCH('EPS 3.1.3'!$B204,NoSettings_v3!$A$2:$A$4612,0),MATCH('EPS 3.1.3'!G$1,NoSettings_v3!$C$1:$AH$1,0)),"")</f>
        <v>0</v>
      </c>
      <c r="H204" s="157">
        <f>IFERROR(INDEX(NoSettings_v3!$C$2:$AH$4612,MATCH('EPS 3.1.3'!$B204,NoSettings_v3!$A$2:$A$4612,0),MATCH('EPS 3.1.3'!H$1,NoSettings_v3!$C$1:$AH$1,0)),"")</f>
        <v>0</v>
      </c>
      <c r="I204" s="157">
        <f>IFERROR(INDEX(NoSettings_v3!$C$2:$AH$4612,MATCH('EPS 3.1.3'!$B204,NoSettings_v3!$A$2:$A$4612,0),MATCH('EPS 3.1.3'!I$1,NoSettings_v3!$C$1:$AH$1,0)),"")</f>
        <v>0</v>
      </c>
      <c r="J204" s="157">
        <f>IFERROR(INDEX(NoSettings_v3!$C$2:$AH$4612,MATCH('EPS 3.1.3'!$B204,NoSettings_v3!$A$2:$A$4612,0),MATCH('EPS 3.1.3'!J$1,NoSettings_v3!$C$1:$AH$1,0)),"")</f>
        <v>0</v>
      </c>
      <c r="K204" s="157">
        <f>IFERROR(INDEX(NoSettings_v3!$C$2:$AH$4612,MATCH('EPS 3.1.3'!$B204,NoSettings_v3!$A$2:$A$4612,0),MATCH('EPS 3.1.3'!K$1,NoSettings_v3!$C$1:$AH$1,0)),"")</f>
        <v>0</v>
      </c>
      <c r="L204" s="157">
        <f>IFERROR(INDEX(NoSettings_v3!$C$2:$AH$4612,MATCH('EPS 3.1.3'!$B204,NoSettings_v3!$A$2:$A$4612,0),MATCH('EPS 3.1.3'!L$1,NoSettings_v3!$C$1:$AH$1,0)),"")</f>
        <v>0</v>
      </c>
      <c r="M204" s="157">
        <f>IFERROR(INDEX(NoSettings_v3!$C$2:$AH$4612,MATCH('EPS 3.1.3'!$B204,NoSettings_v3!$A$2:$A$4612,0),MATCH('EPS 3.1.3'!M$1,NoSettings_v3!$C$1:$AH$1,0)),"")</f>
        <v>0</v>
      </c>
      <c r="N204" s="157">
        <f>IFERROR(INDEX(NoSettings_v3!$C$2:$AH$4612,MATCH('EPS 3.1.3'!$B204,NoSettings_v3!$A$2:$A$4612,0),MATCH('EPS 3.1.3'!N$1,NoSettings_v3!$C$1:$AH$1,0)),"")</f>
        <v>0</v>
      </c>
      <c r="O204" s="157">
        <f>IFERROR(INDEX(NoSettings_v3!$C$2:$AH$4612,MATCH('EPS 3.1.3'!$B204,NoSettings_v3!$A$2:$A$4612,0),MATCH('EPS 3.1.3'!O$1,NoSettings_v3!$C$1:$AH$1,0)),"")</f>
        <v>0</v>
      </c>
      <c r="P204" s="157">
        <f>IFERROR(INDEX(NoSettings_v3!$C$2:$AH$4612,MATCH('EPS 3.1.3'!$B204,NoSettings_v3!$A$2:$A$4612,0),MATCH('EPS 3.1.3'!P$1,NoSettings_v3!$C$1:$AH$1,0)),"")</f>
        <v>0</v>
      </c>
      <c r="Q204" s="157">
        <f>IFERROR(INDEX(NoSettings_v3!$C$2:$AH$4612,MATCH('EPS 3.1.3'!$B204,NoSettings_v3!$A$2:$A$4612,0),MATCH('EPS 3.1.3'!Q$1,NoSettings_v3!$C$1:$AH$1,0)),"")</f>
        <v>0</v>
      </c>
      <c r="R204" s="157">
        <f>IFERROR(INDEX(NoSettings_v3!$C$2:$AH$4612,MATCH('EPS 3.1.3'!$B204,NoSettings_v3!$A$2:$A$4612,0),MATCH('EPS 3.1.3'!R$1,NoSettings_v3!$C$1:$AH$1,0)),"")</f>
        <v>0</v>
      </c>
      <c r="S204" s="157">
        <f>IFERROR(INDEX(NoSettings_v3!$C$2:$AH$4612,MATCH('EPS 3.1.3'!$B204,NoSettings_v3!$A$2:$A$4612,0),MATCH('EPS 3.1.3'!S$1,NoSettings_v3!$C$1:$AH$1,0)),"")</f>
        <v>0</v>
      </c>
      <c r="T204" s="157">
        <f>IFERROR(INDEX(NoSettings_v3!$C$2:$AH$4612,MATCH('EPS 3.1.3'!$B204,NoSettings_v3!$A$2:$A$4612,0),MATCH('EPS 3.1.3'!T$1,NoSettings_v3!$C$1:$AH$1,0)),"")</f>
        <v>0</v>
      </c>
      <c r="U204" s="157">
        <f>IFERROR(INDEX(NoSettings_v3!$C$2:$AH$4612,MATCH('EPS 3.1.3'!$B204,NoSettings_v3!$A$2:$A$4612,0),MATCH('EPS 3.1.3'!U$1,NoSettings_v3!$C$1:$AH$1,0)),"")</f>
        <v>0</v>
      </c>
      <c r="V204" s="157">
        <f>IFERROR(INDEX(NoSettings_v3!$C$2:$AH$4612,MATCH('EPS 3.1.3'!$B204,NoSettings_v3!$A$2:$A$4612,0),MATCH('EPS 3.1.3'!V$1,NoSettings_v3!$C$1:$AH$1,0)),"")</f>
        <v>0</v>
      </c>
      <c r="W204" s="157">
        <f>IFERROR(INDEX(NoSettings_v3!$C$2:$AH$4612,MATCH('EPS 3.1.3'!$B204,NoSettings_v3!$A$2:$A$4612,0),MATCH('EPS 3.1.3'!W$1,NoSettings_v3!$C$1:$AH$1,0)),"")</f>
        <v>0</v>
      </c>
      <c r="X204" s="157">
        <f>IFERROR(INDEX(NoSettings_v3!$C$2:$AH$4612,MATCH('EPS 3.1.3'!$B204,NoSettings_v3!$A$2:$A$4612,0),MATCH('EPS 3.1.3'!X$1,NoSettings_v3!$C$1:$AH$1,0)),"")</f>
        <v>0</v>
      </c>
      <c r="Y204" s="157">
        <f>IFERROR(INDEX(NoSettings_v3!$C$2:$AH$4612,MATCH('EPS 3.1.3'!$B204,NoSettings_v3!$A$2:$A$4612,0),MATCH('EPS 3.1.3'!Y$1,NoSettings_v3!$C$1:$AH$1,0)),"")</f>
        <v>0</v>
      </c>
      <c r="Z204" s="157">
        <f>IFERROR(INDEX(NoSettings_v3!$C$2:$AH$4612,MATCH('EPS 3.1.3'!$B204,NoSettings_v3!$A$2:$A$4612,0),MATCH('EPS 3.1.3'!Z$1,NoSettings_v3!$C$1:$AH$1,0)),"")</f>
        <v>0</v>
      </c>
      <c r="AA204" s="157">
        <f>IFERROR(INDEX(NoSettings_v3!$C$2:$AH$4612,MATCH('EPS 3.1.3'!$B204,NoSettings_v3!$A$2:$A$4612,0),MATCH('EPS 3.1.3'!AA$1,NoSettings_v3!$C$1:$AH$1,0)),"")</f>
        <v>0</v>
      </c>
      <c r="AB204" s="157">
        <f>IFERROR(INDEX(NoSettings_v3!$C$2:$AH$4612,MATCH('EPS 3.1.3'!$B204,NoSettings_v3!$A$2:$A$4612,0),MATCH('EPS 3.1.3'!AB$1,NoSettings_v3!$C$1:$AH$1,0)),"")</f>
        <v>0</v>
      </c>
      <c r="AC204" s="157">
        <f>IFERROR(INDEX(NoSettings_v3!$C$2:$AH$4612,MATCH('EPS 3.1.3'!$B204,NoSettings_v3!$A$2:$A$4612,0),MATCH('EPS 3.1.3'!AC$1,NoSettings_v3!$C$1:$AH$1,0)),"")</f>
        <v>0</v>
      </c>
      <c r="AD204" s="157">
        <f>IFERROR(INDEX(NoSettings_v3!$C$2:$AH$4612,MATCH('EPS 3.1.3'!$B204,NoSettings_v3!$A$2:$A$4612,0),MATCH('EPS 3.1.3'!AD$1,NoSettings_v3!$C$1:$AH$1,0)),"")</f>
        <v>0</v>
      </c>
      <c r="AE204" s="157">
        <f>IFERROR(INDEX(NoSettings_v3!$C$2:$AH$4612,MATCH('EPS 3.1.3'!$B204,NoSettings_v3!$A$2:$A$4612,0),MATCH('EPS 3.1.3'!AE$1,NoSettings_v3!$C$1:$AH$1,0)),"")</f>
        <v>0</v>
      </c>
      <c r="AF204" s="157">
        <f>IFERROR(INDEX(NoSettings_v3!$C$2:$AH$4612,MATCH('EPS 3.1.3'!$B204,NoSettings_v3!$A$2:$A$4612,0),MATCH('EPS 3.1.3'!AF$1,NoSettings_v3!$C$1:$AH$1,0)),"")</f>
        <v>0</v>
      </c>
      <c r="AG204" s="157">
        <f>IFERROR(INDEX(NoSettings_v3!$C$2:$AH$4612,MATCH('EPS 3.1.3'!$B204,NoSettings_v3!$A$2:$A$4612,0),MATCH('EPS 3.1.3'!AG$1,NoSettings_v3!$C$1:$AH$1,0)),"")</f>
        <v>0</v>
      </c>
      <c r="AH204" s="157">
        <f>IFERROR(INDEX(NoSettings_v3!$C$2:$AH$4612,MATCH('EPS 3.1.3'!$B204,NoSettings_v3!$A$2:$A$4612,0),MATCH('EPS 3.1.3'!AH$1,NoSettings_v3!$C$1:$AH$1,0)),"")</f>
        <v>0</v>
      </c>
      <c r="AI204" s="157">
        <f>IFERROR(INDEX(NoSettings_v3!$C$2:$AH$4612,MATCH('EPS 3.1.3'!$B204,NoSettings_v3!$A$2:$A$4612,0),MATCH('EPS 3.1.3'!AI$1,NoSettings_v3!$C$1:$AH$1,0)),"")</f>
        <v>0</v>
      </c>
    </row>
    <row r="205" spans="1:35" x14ac:dyDescent="0.35">
      <c r="A205" s="127"/>
      <c r="B205" s="161" t="s">
        <v>1101</v>
      </c>
      <c r="C205" s="127" t="s">
        <v>964</v>
      </c>
      <c r="D205" s="157">
        <f>IFERROR(INDEX(NoSettings_v3!$C$2:$AH$4612,MATCH('EPS 3.1.3'!$B205,NoSettings_v3!$A$2:$A$4612,0),MATCH('EPS 3.1.3'!D$1,NoSettings_v3!$C$1:$AH$1,0)),"")</f>
        <v>0</v>
      </c>
      <c r="E205" s="157">
        <f>IFERROR(INDEX(NoSettings_v3!$C$2:$AH$4612,MATCH('EPS 3.1.3'!$B205,NoSettings_v3!$A$2:$A$4612,0),MATCH('EPS 3.1.3'!E$1,NoSettings_v3!$C$1:$AH$1,0)),"")</f>
        <v>0</v>
      </c>
      <c r="F205" s="157">
        <f>IFERROR(INDEX(NoSettings_v3!$C$2:$AH$4612,MATCH('EPS 3.1.3'!$B205,NoSettings_v3!$A$2:$A$4612,0),MATCH('EPS 3.1.3'!F$1,NoSettings_v3!$C$1:$AH$1,0)),"")</f>
        <v>0</v>
      </c>
      <c r="G205" s="157">
        <f>IFERROR(INDEX(NoSettings_v3!$C$2:$AH$4612,MATCH('EPS 3.1.3'!$B205,NoSettings_v3!$A$2:$A$4612,0),MATCH('EPS 3.1.3'!G$1,NoSettings_v3!$C$1:$AH$1,0)),"")</f>
        <v>0</v>
      </c>
      <c r="H205" s="157">
        <f>IFERROR(INDEX(NoSettings_v3!$C$2:$AH$4612,MATCH('EPS 3.1.3'!$B205,NoSettings_v3!$A$2:$A$4612,0),MATCH('EPS 3.1.3'!H$1,NoSettings_v3!$C$1:$AH$1,0)),"")</f>
        <v>0</v>
      </c>
      <c r="I205" s="157">
        <f>IFERROR(INDEX(NoSettings_v3!$C$2:$AH$4612,MATCH('EPS 3.1.3'!$B205,NoSettings_v3!$A$2:$A$4612,0),MATCH('EPS 3.1.3'!I$1,NoSettings_v3!$C$1:$AH$1,0)),"")</f>
        <v>0</v>
      </c>
      <c r="J205" s="157">
        <f>IFERROR(INDEX(NoSettings_v3!$C$2:$AH$4612,MATCH('EPS 3.1.3'!$B205,NoSettings_v3!$A$2:$A$4612,0),MATCH('EPS 3.1.3'!J$1,NoSettings_v3!$C$1:$AH$1,0)),"")</f>
        <v>0</v>
      </c>
      <c r="K205" s="157">
        <f>IFERROR(INDEX(NoSettings_v3!$C$2:$AH$4612,MATCH('EPS 3.1.3'!$B205,NoSettings_v3!$A$2:$A$4612,0),MATCH('EPS 3.1.3'!K$1,NoSettings_v3!$C$1:$AH$1,0)),"")</f>
        <v>0</v>
      </c>
      <c r="L205" s="157">
        <f>IFERROR(INDEX(NoSettings_v3!$C$2:$AH$4612,MATCH('EPS 3.1.3'!$B205,NoSettings_v3!$A$2:$A$4612,0),MATCH('EPS 3.1.3'!L$1,NoSettings_v3!$C$1:$AH$1,0)),"")</f>
        <v>0</v>
      </c>
      <c r="M205" s="157">
        <f>IFERROR(INDEX(NoSettings_v3!$C$2:$AH$4612,MATCH('EPS 3.1.3'!$B205,NoSettings_v3!$A$2:$A$4612,0),MATCH('EPS 3.1.3'!M$1,NoSettings_v3!$C$1:$AH$1,0)),"")</f>
        <v>0</v>
      </c>
      <c r="N205" s="157">
        <f>IFERROR(INDEX(NoSettings_v3!$C$2:$AH$4612,MATCH('EPS 3.1.3'!$B205,NoSettings_v3!$A$2:$A$4612,0),MATCH('EPS 3.1.3'!N$1,NoSettings_v3!$C$1:$AH$1,0)),"")</f>
        <v>0</v>
      </c>
      <c r="O205" s="157">
        <f>IFERROR(INDEX(NoSettings_v3!$C$2:$AH$4612,MATCH('EPS 3.1.3'!$B205,NoSettings_v3!$A$2:$A$4612,0),MATCH('EPS 3.1.3'!O$1,NoSettings_v3!$C$1:$AH$1,0)),"")</f>
        <v>0</v>
      </c>
      <c r="P205" s="157">
        <f>IFERROR(INDEX(NoSettings_v3!$C$2:$AH$4612,MATCH('EPS 3.1.3'!$B205,NoSettings_v3!$A$2:$A$4612,0),MATCH('EPS 3.1.3'!P$1,NoSettings_v3!$C$1:$AH$1,0)),"")</f>
        <v>0</v>
      </c>
      <c r="Q205" s="157">
        <f>IFERROR(INDEX(NoSettings_v3!$C$2:$AH$4612,MATCH('EPS 3.1.3'!$B205,NoSettings_v3!$A$2:$A$4612,0),MATCH('EPS 3.1.3'!Q$1,NoSettings_v3!$C$1:$AH$1,0)),"")</f>
        <v>0</v>
      </c>
      <c r="R205" s="157">
        <f>IFERROR(INDEX(NoSettings_v3!$C$2:$AH$4612,MATCH('EPS 3.1.3'!$B205,NoSettings_v3!$A$2:$A$4612,0),MATCH('EPS 3.1.3'!R$1,NoSettings_v3!$C$1:$AH$1,0)),"")</f>
        <v>0</v>
      </c>
      <c r="S205" s="157">
        <f>IFERROR(INDEX(NoSettings_v3!$C$2:$AH$4612,MATCH('EPS 3.1.3'!$B205,NoSettings_v3!$A$2:$A$4612,0),MATCH('EPS 3.1.3'!S$1,NoSettings_v3!$C$1:$AH$1,0)),"")</f>
        <v>0</v>
      </c>
      <c r="T205" s="157">
        <f>IFERROR(INDEX(NoSettings_v3!$C$2:$AH$4612,MATCH('EPS 3.1.3'!$B205,NoSettings_v3!$A$2:$A$4612,0),MATCH('EPS 3.1.3'!T$1,NoSettings_v3!$C$1:$AH$1,0)),"")</f>
        <v>0</v>
      </c>
      <c r="U205" s="157">
        <f>IFERROR(INDEX(NoSettings_v3!$C$2:$AH$4612,MATCH('EPS 3.1.3'!$B205,NoSettings_v3!$A$2:$A$4612,0),MATCH('EPS 3.1.3'!U$1,NoSettings_v3!$C$1:$AH$1,0)),"")</f>
        <v>0</v>
      </c>
      <c r="V205" s="157">
        <f>IFERROR(INDEX(NoSettings_v3!$C$2:$AH$4612,MATCH('EPS 3.1.3'!$B205,NoSettings_v3!$A$2:$A$4612,0),MATCH('EPS 3.1.3'!V$1,NoSettings_v3!$C$1:$AH$1,0)),"")</f>
        <v>0</v>
      </c>
      <c r="W205" s="157">
        <f>IFERROR(INDEX(NoSettings_v3!$C$2:$AH$4612,MATCH('EPS 3.1.3'!$B205,NoSettings_v3!$A$2:$A$4612,0),MATCH('EPS 3.1.3'!W$1,NoSettings_v3!$C$1:$AH$1,0)),"")</f>
        <v>0</v>
      </c>
      <c r="X205" s="157">
        <f>IFERROR(INDEX(NoSettings_v3!$C$2:$AH$4612,MATCH('EPS 3.1.3'!$B205,NoSettings_v3!$A$2:$A$4612,0),MATCH('EPS 3.1.3'!X$1,NoSettings_v3!$C$1:$AH$1,0)),"")</f>
        <v>0</v>
      </c>
      <c r="Y205" s="157">
        <f>IFERROR(INDEX(NoSettings_v3!$C$2:$AH$4612,MATCH('EPS 3.1.3'!$B205,NoSettings_v3!$A$2:$A$4612,0),MATCH('EPS 3.1.3'!Y$1,NoSettings_v3!$C$1:$AH$1,0)),"")</f>
        <v>0</v>
      </c>
      <c r="Z205" s="157">
        <f>IFERROR(INDEX(NoSettings_v3!$C$2:$AH$4612,MATCH('EPS 3.1.3'!$B205,NoSettings_v3!$A$2:$A$4612,0),MATCH('EPS 3.1.3'!Z$1,NoSettings_v3!$C$1:$AH$1,0)),"")</f>
        <v>0</v>
      </c>
      <c r="AA205" s="157">
        <f>IFERROR(INDEX(NoSettings_v3!$C$2:$AH$4612,MATCH('EPS 3.1.3'!$B205,NoSettings_v3!$A$2:$A$4612,0),MATCH('EPS 3.1.3'!AA$1,NoSettings_v3!$C$1:$AH$1,0)),"")</f>
        <v>0</v>
      </c>
      <c r="AB205" s="157">
        <f>IFERROR(INDEX(NoSettings_v3!$C$2:$AH$4612,MATCH('EPS 3.1.3'!$B205,NoSettings_v3!$A$2:$A$4612,0),MATCH('EPS 3.1.3'!AB$1,NoSettings_v3!$C$1:$AH$1,0)),"")</f>
        <v>0</v>
      </c>
      <c r="AC205" s="157">
        <f>IFERROR(INDEX(NoSettings_v3!$C$2:$AH$4612,MATCH('EPS 3.1.3'!$B205,NoSettings_v3!$A$2:$A$4612,0),MATCH('EPS 3.1.3'!AC$1,NoSettings_v3!$C$1:$AH$1,0)),"")</f>
        <v>0</v>
      </c>
      <c r="AD205" s="157">
        <f>IFERROR(INDEX(NoSettings_v3!$C$2:$AH$4612,MATCH('EPS 3.1.3'!$B205,NoSettings_v3!$A$2:$A$4612,0),MATCH('EPS 3.1.3'!AD$1,NoSettings_v3!$C$1:$AH$1,0)),"")</f>
        <v>0</v>
      </c>
      <c r="AE205" s="157">
        <f>IFERROR(INDEX(NoSettings_v3!$C$2:$AH$4612,MATCH('EPS 3.1.3'!$B205,NoSettings_v3!$A$2:$A$4612,0),MATCH('EPS 3.1.3'!AE$1,NoSettings_v3!$C$1:$AH$1,0)),"")</f>
        <v>0</v>
      </c>
      <c r="AF205" s="157">
        <f>IFERROR(INDEX(NoSettings_v3!$C$2:$AH$4612,MATCH('EPS 3.1.3'!$B205,NoSettings_v3!$A$2:$A$4612,0),MATCH('EPS 3.1.3'!AF$1,NoSettings_v3!$C$1:$AH$1,0)),"")</f>
        <v>0</v>
      </c>
      <c r="AG205" s="157">
        <f>IFERROR(INDEX(NoSettings_v3!$C$2:$AH$4612,MATCH('EPS 3.1.3'!$B205,NoSettings_v3!$A$2:$A$4612,0),MATCH('EPS 3.1.3'!AG$1,NoSettings_v3!$C$1:$AH$1,0)),"")</f>
        <v>0</v>
      </c>
      <c r="AH205" s="157">
        <f>IFERROR(INDEX(NoSettings_v3!$C$2:$AH$4612,MATCH('EPS 3.1.3'!$B205,NoSettings_v3!$A$2:$A$4612,0),MATCH('EPS 3.1.3'!AH$1,NoSettings_v3!$C$1:$AH$1,0)),"")</f>
        <v>0</v>
      </c>
      <c r="AI205" s="157">
        <f>IFERROR(INDEX(NoSettings_v3!$C$2:$AH$4612,MATCH('EPS 3.1.3'!$B205,NoSettings_v3!$A$2:$A$4612,0),MATCH('EPS 3.1.3'!AI$1,NoSettings_v3!$C$1:$AH$1,0)),"")</f>
        <v>0</v>
      </c>
    </row>
    <row r="206" spans="1:35" x14ac:dyDescent="0.35">
      <c r="A206" s="127"/>
      <c r="B206" s="161" t="s">
        <v>1102</v>
      </c>
      <c r="C206" s="127" t="s">
        <v>964</v>
      </c>
      <c r="D206" s="157">
        <f>IFERROR(INDEX(NoSettings_v3!$C$2:$AH$4612,MATCH('EPS 3.1.3'!$B206,NoSettings_v3!$A$2:$A$4612,0),MATCH('EPS 3.1.3'!D$1,NoSettings_v3!$C$1:$AH$1,0)),"")</f>
        <v>0</v>
      </c>
      <c r="E206" s="157">
        <f>IFERROR(INDEX(NoSettings_v3!$C$2:$AH$4612,MATCH('EPS 3.1.3'!$B206,NoSettings_v3!$A$2:$A$4612,0),MATCH('EPS 3.1.3'!E$1,NoSettings_v3!$C$1:$AH$1,0)),"")</f>
        <v>0</v>
      </c>
      <c r="F206" s="157">
        <f>IFERROR(INDEX(NoSettings_v3!$C$2:$AH$4612,MATCH('EPS 3.1.3'!$B206,NoSettings_v3!$A$2:$A$4612,0),MATCH('EPS 3.1.3'!F$1,NoSettings_v3!$C$1:$AH$1,0)),"")</f>
        <v>0</v>
      </c>
      <c r="G206" s="157">
        <f>IFERROR(INDEX(NoSettings_v3!$C$2:$AH$4612,MATCH('EPS 3.1.3'!$B206,NoSettings_v3!$A$2:$A$4612,0),MATCH('EPS 3.1.3'!G$1,NoSettings_v3!$C$1:$AH$1,0)),"")</f>
        <v>0</v>
      </c>
      <c r="H206" s="157">
        <f>IFERROR(INDEX(NoSettings_v3!$C$2:$AH$4612,MATCH('EPS 3.1.3'!$B206,NoSettings_v3!$A$2:$A$4612,0),MATCH('EPS 3.1.3'!H$1,NoSettings_v3!$C$1:$AH$1,0)),"")</f>
        <v>0</v>
      </c>
      <c r="I206" s="157">
        <f>IFERROR(INDEX(NoSettings_v3!$C$2:$AH$4612,MATCH('EPS 3.1.3'!$B206,NoSettings_v3!$A$2:$A$4612,0),MATCH('EPS 3.1.3'!I$1,NoSettings_v3!$C$1:$AH$1,0)),"")</f>
        <v>0</v>
      </c>
      <c r="J206" s="157">
        <f>IFERROR(INDEX(NoSettings_v3!$C$2:$AH$4612,MATCH('EPS 3.1.3'!$B206,NoSettings_v3!$A$2:$A$4612,0),MATCH('EPS 3.1.3'!J$1,NoSettings_v3!$C$1:$AH$1,0)),"")</f>
        <v>0</v>
      </c>
      <c r="K206" s="157">
        <f>IFERROR(INDEX(NoSettings_v3!$C$2:$AH$4612,MATCH('EPS 3.1.3'!$B206,NoSettings_v3!$A$2:$A$4612,0),MATCH('EPS 3.1.3'!K$1,NoSettings_v3!$C$1:$AH$1,0)),"")</f>
        <v>0</v>
      </c>
      <c r="L206" s="157">
        <f>IFERROR(INDEX(NoSettings_v3!$C$2:$AH$4612,MATCH('EPS 3.1.3'!$B206,NoSettings_v3!$A$2:$A$4612,0),MATCH('EPS 3.1.3'!L$1,NoSettings_v3!$C$1:$AH$1,0)),"")</f>
        <v>0</v>
      </c>
      <c r="M206" s="157">
        <f>IFERROR(INDEX(NoSettings_v3!$C$2:$AH$4612,MATCH('EPS 3.1.3'!$B206,NoSettings_v3!$A$2:$A$4612,0),MATCH('EPS 3.1.3'!M$1,NoSettings_v3!$C$1:$AH$1,0)),"")</f>
        <v>0</v>
      </c>
      <c r="N206" s="157">
        <f>IFERROR(INDEX(NoSettings_v3!$C$2:$AH$4612,MATCH('EPS 3.1.3'!$B206,NoSettings_v3!$A$2:$A$4612,0),MATCH('EPS 3.1.3'!N$1,NoSettings_v3!$C$1:$AH$1,0)),"")</f>
        <v>0</v>
      </c>
      <c r="O206" s="157">
        <f>IFERROR(INDEX(NoSettings_v3!$C$2:$AH$4612,MATCH('EPS 3.1.3'!$B206,NoSettings_v3!$A$2:$A$4612,0),MATCH('EPS 3.1.3'!O$1,NoSettings_v3!$C$1:$AH$1,0)),"")</f>
        <v>0</v>
      </c>
      <c r="P206" s="157">
        <f>IFERROR(INDEX(NoSettings_v3!$C$2:$AH$4612,MATCH('EPS 3.1.3'!$B206,NoSettings_v3!$A$2:$A$4612,0),MATCH('EPS 3.1.3'!P$1,NoSettings_v3!$C$1:$AH$1,0)),"")</f>
        <v>0</v>
      </c>
      <c r="Q206" s="157">
        <f>IFERROR(INDEX(NoSettings_v3!$C$2:$AH$4612,MATCH('EPS 3.1.3'!$B206,NoSettings_v3!$A$2:$A$4612,0),MATCH('EPS 3.1.3'!Q$1,NoSettings_v3!$C$1:$AH$1,0)),"")</f>
        <v>0</v>
      </c>
      <c r="R206" s="157">
        <f>IFERROR(INDEX(NoSettings_v3!$C$2:$AH$4612,MATCH('EPS 3.1.3'!$B206,NoSettings_v3!$A$2:$A$4612,0),MATCH('EPS 3.1.3'!R$1,NoSettings_v3!$C$1:$AH$1,0)),"")</f>
        <v>0</v>
      </c>
      <c r="S206" s="157">
        <f>IFERROR(INDEX(NoSettings_v3!$C$2:$AH$4612,MATCH('EPS 3.1.3'!$B206,NoSettings_v3!$A$2:$A$4612,0),MATCH('EPS 3.1.3'!S$1,NoSettings_v3!$C$1:$AH$1,0)),"")</f>
        <v>0</v>
      </c>
      <c r="T206" s="157">
        <f>IFERROR(INDEX(NoSettings_v3!$C$2:$AH$4612,MATCH('EPS 3.1.3'!$B206,NoSettings_v3!$A$2:$A$4612,0),MATCH('EPS 3.1.3'!T$1,NoSettings_v3!$C$1:$AH$1,0)),"")</f>
        <v>0</v>
      </c>
      <c r="U206" s="157">
        <f>IFERROR(INDEX(NoSettings_v3!$C$2:$AH$4612,MATCH('EPS 3.1.3'!$B206,NoSettings_v3!$A$2:$A$4612,0),MATCH('EPS 3.1.3'!U$1,NoSettings_v3!$C$1:$AH$1,0)),"")</f>
        <v>0</v>
      </c>
      <c r="V206" s="157">
        <f>IFERROR(INDEX(NoSettings_v3!$C$2:$AH$4612,MATCH('EPS 3.1.3'!$B206,NoSettings_v3!$A$2:$A$4612,0),MATCH('EPS 3.1.3'!V$1,NoSettings_v3!$C$1:$AH$1,0)),"")</f>
        <v>0</v>
      </c>
      <c r="W206" s="157">
        <f>IFERROR(INDEX(NoSettings_v3!$C$2:$AH$4612,MATCH('EPS 3.1.3'!$B206,NoSettings_v3!$A$2:$A$4612,0),MATCH('EPS 3.1.3'!W$1,NoSettings_v3!$C$1:$AH$1,0)),"")</f>
        <v>0</v>
      </c>
      <c r="X206" s="157">
        <f>IFERROR(INDEX(NoSettings_v3!$C$2:$AH$4612,MATCH('EPS 3.1.3'!$B206,NoSettings_v3!$A$2:$A$4612,0),MATCH('EPS 3.1.3'!X$1,NoSettings_v3!$C$1:$AH$1,0)),"")</f>
        <v>0</v>
      </c>
      <c r="Y206" s="157">
        <f>IFERROR(INDEX(NoSettings_v3!$C$2:$AH$4612,MATCH('EPS 3.1.3'!$B206,NoSettings_v3!$A$2:$A$4612,0),MATCH('EPS 3.1.3'!Y$1,NoSettings_v3!$C$1:$AH$1,0)),"")</f>
        <v>0</v>
      </c>
      <c r="Z206" s="157">
        <f>IFERROR(INDEX(NoSettings_v3!$C$2:$AH$4612,MATCH('EPS 3.1.3'!$B206,NoSettings_v3!$A$2:$A$4612,0),MATCH('EPS 3.1.3'!Z$1,NoSettings_v3!$C$1:$AH$1,0)),"")</f>
        <v>0</v>
      </c>
      <c r="AA206" s="157">
        <f>IFERROR(INDEX(NoSettings_v3!$C$2:$AH$4612,MATCH('EPS 3.1.3'!$B206,NoSettings_v3!$A$2:$A$4612,0),MATCH('EPS 3.1.3'!AA$1,NoSettings_v3!$C$1:$AH$1,0)),"")</f>
        <v>0</v>
      </c>
      <c r="AB206" s="157">
        <f>IFERROR(INDEX(NoSettings_v3!$C$2:$AH$4612,MATCH('EPS 3.1.3'!$B206,NoSettings_v3!$A$2:$A$4612,0),MATCH('EPS 3.1.3'!AB$1,NoSettings_v3!$C$1:$AH$1,0)),"")</f>
        <v>0</v>
      </c>
      <c r="AC206" s="157">
        <f>IFERROR(INDEX(NoSettings_v3!$C$2:$AH$4612,MATCH('EPS 3.1.3'!$B206,NoSettings_v3!$A$2:$A$4612,0),MATCH('EPS 3.1.3'!AC$1,NoSettings_v3!$C$1:$AH$1,0)),"")</f>
        <v>0</v>
      </c>
      <c r="AD206" s="157">
        <f>IFERROR(INDEX(NoSettings_v3!$C$2:$AH$4612,MATCH('EPS 3.1.3'!$B206,NoSettings_v3!$A$2:$A$4612,0),MATCH('EPS 3.1.3'!AD$1,NoSettings_v3!$C$1:$AH$1,0)),"")</f>
        <v>0</v>
      </c>
      <c r="AE206" s="157">
        <f>IFERROR(INDEX(NoSettings_v3!$C$2:$AH$4612,MATCH('EPS 3.1.3'!$B206,NoSettings_v3!$A$2:$A$4612,0),MATCH('EPS 3.1.3'!AE$1,NoSettings_v3!$C$1:$AH$1,0)),"")</f>
        <v>0</v>
      </c>
      <c r="AF206" s="157">
        <f>IFERROR(INDEX(NoSettings_v3!$C$2:$AH$4612,MATCH('EPS 3.1.3'!$B206,NoSettings_v3!$A$2:$A$4612,0),MATCH('EPS 3.1.3'!AF$1,NoSettings_v3!$C$1:$AH$1,0)),"")</f>
        <v>0</v>
      </c>
      <c r="AG206" s="157">
        <f>IFERROR(INDEX(NoSettings_v3!$C$2:$AH$4612,MATCH('EPS 3.1.3'!$B206,NoSettings_v3!$A$2:$A$4612,0),MATCH('EPS 3.1.3'!AG$1,NoSettings_v3!$C$1:$AH$1,0)),"")</f>
        <v>0</v>
      </c>
      <c r="AH206" s="157">
        <f>IFERROR(INDEX(NoSettings_v3!$C$2:$AH$4612,MATCH('EPS 3.1.3'!$B206,NoSettings_v3!$A$2:$A$4612,0),MATCH('EPS 3.1.3'!AH$1,NoSettings_v3!$C$1:$AH$1,0)),"")</f>
        <v>0</v>
      </c>
      <c r="AI206" s="157">
        <f>IFERROR(INDEX(NoSettings_v3!$C$2:$AH$4612,MATCH('EPS 3.1.3'!$B206,NoSettings_v3!$A$2:$A$4612,0),MATCH('EPS 3.1.3'!AI$1,NoSettings_v3!$C$1:$AH$1,0)),"")</f>
        <v>0</v>
      </c>
    </row>
    <row r="207" spans="1:35" x14ac:dyDescent="0.35">
      <c r="A207" s="127"/>
      <c r="B207" s="161" t="s">
        <v>1103</v>
      </c>
      <c r="C207" s="127" t="s">
        <v>964</v>
      </c>
      <c r="D207" s="157">
        <f>IFERROR(INDEX(NoSettings_v3!$C$2:$AH$4612,MATCH('EPS 3.1.3'!$B207,NoSettings_v3!$A$2:$A$4612,0),MATCH('EPS 3.1.3'!D$1,NoSettings_v3!$C$1:$AH$1,0)),"")</f>
        <v>0</v>
      </c>
      <c r="E207" s="157">
        <f>IFERROR(INDEX(NoSettings_v3!$C$2:$AH$4612,MATCH('EPS 3.1.3'!$B207,NoSettings_v3!$A$2:$A$4612,0),MATCH('EPS 3.1.3'!E$1,NoSettings_v3!$C$1:$AH$1,0)),"")</f>
        <v>0</v>
      </c>
      <c r="F207" s="157">
        <f>IFERROR(INDEX(NoSettings_v3!$C$2:$AH$4612,MATCH('EPS 3.1.3'!$B207,NoSettings_v3!$A$2:$A$4612,0),MATCH('EPS 3.1.3'!F$1,NoSettings_v3!$C$1:$AH$1,0)),"")</f>
        <v>0</v>
      </c>
      <c r="G207" s="157">
        <f>IFERROR(INDEX(NoSettings_v3!$C$2:$AH$4612,MATCH('EPS 3.1.3'!$B207,NoSettings_v3!$A$2:$A$4612,0),MATCH('EPS 3.1.3'!G$1,NoSettings_v3!$C$1:$AH$1,0)),"")</f>
        <v>0</v>
      </c>
      <c r="H207" s="157">
        <f>IFERROR(INDEX(NoSettings_v3!$C$2:$AH$4612,MATCH('EPS 3.1.3'!$B207,NoSettings_v3!$A$2:$A$4612,0),MATCH('EPS 3.1.3'!H$1,NoSettings_v3!$C$1:$AH$1,0)),"")</f>
        <v>0</v>
      </c>
      <c r="I207" s="157">
        <f>IFERROR(INDEX(NoSettings_v3!$C$2:$AH$4612,MATCH('EPS 3.1.3'!$B207,NoSettings_v3!$A$2:$A$4612,0),MATCH('EPS 3.1.3'!I$1,NoSettings_v3!$C$1:$AH$1,0)),"")</f>
        <v>0</v>
      </c>
      <c r="J207" s="157">
        <f>IFERROR(INDEX(NoSettings_v3!$C$2:$AH$4612,MATCH('EPS 3.1.3'!$B207,NoSettings_v3!$A$2:$A$4612,0),MATCH('EPS 3.1.3'!J$1,NoSettings_v3!$C$1:$AH$1,0)),"")</f>
        <v>0</v>
      </c>
      <c r="K207" s="157">
        <f>IFERROR(INDEX(NoSettings_v3!$C$2:$AH$4612,MATCH('EPS 3.1.3'!$B207,NoSettings_v3!$A$2:$A$4612,0),MATCH('EPS 3.1.3'!K$1,NoSettings_v3!$C$1:$AH$1,0)),"")</f>
        <v>0</v>
      </c>
      <c r="L207" s="157">
        <f>IFERROR(INDEX(NoSettings_v3!$C$2:$AH$4612,MATCH('EPS 3.1.3'!$B207,NoSettings_v3!$A$2:$A$4612,0),MATCH('EPS 3.1.3'!L$1,NoSettings_v3!$C$1:$AH$1,0)),"")</f>
        <v>0</v>
      </c>
      <c r="M207" s="157">
        <f>IFERROR(INDEX(NoSettings_v3!$C$2:$AH$4612,MATCH('EPS 3.1.3'!$B207,NoSettings_v3!$A$2:$A$4612,0),MATCH('EPS 3.1.3'!M$1,NoSettings_v3!$C$1:$AH$1,0)),"")</f>
        <v>0</v>
      </c>
      <c r="N207" s="157">
        <f>IFERROR(INDEX(NoSettings_v3!$C$2:$AH$4612,MATCH('EPS 3.1.3'!$B207,NoSettings_v3!$A$2:$A$4612,0),MATCH('EPS 3.1.3'!N$1,NoSettings_v3!$C$1:$AH$1,0)),"")</f>
        <v>0</v>
      </c>
      <c r="O207" s="157">
        <f>IFERROR(INDEX(NoSettings_v3!$C$2:$AH$4612,MATCH('EPS 3.1.3'!$B207,NoSettings_v3!$A$2:$A$4612,0),MATCH('EPS 3.1.3'!O$1,NoSettings_v3!$C$1:$AH$1,0)),"")</f>
        <v>0</v>
      </c>
      <c r="P207" s="157">
        <f>IFERROR(INDEX(NoSettings_v3!$C$2:$AH$4612,MATCH('EPS 3.1.3'!$B207,NoSettings_v3!$A$2:$A$4612,0),MATCH('EPS 3.1.3'!P$1,NoSettings_v3!$C$1:$AH$1,0)),"")</f>
        <v>0</v>
      </c>
      <c r="Q207" s="157">
        <f>IFERROR(INDEX(NoSettings_v3!$C$2:$AH$4612,MATCH('EPS 3.1.3'!$B207,NoSettings_v3!$A$2:$A$4612,0),MATCH('EPS 3.1.3'!Q$1,NoSettings_v3!$C$1:$AH$1,0)),"")</f>
        <v>0</v>
      </c>
      <c r="R207" s="157">
        <f>IFERROR(INDEX(NoSettings_v3!$C$2:$AH$4612,MATCH('EPS 3.1.3'!$B207,NoSettings_v3!$A$2:$A$4612,0),MATCH('EPS 3.1.3'!R$1,NoSettings_v3!$C$1:$AH$1,0)),"")</f>
        <v>0</v>
      </c>
      <c r="S207" s="157">
        <f>IFERROR(INDEX(NoSettings_v3!$C$2:$AH$4612,MATCH('EPS 3.1.3'!$B207,NoSettings_v3!$A$2:$A$4612,0),MATCH('EPS 3.1.3'!S$1,NoSettings_v3!$C$1:$AH$1,0)),"")</f>
        <v>0</v>
      </c>
      <c r="T207" s="157">
        <f>IFERROR(INDEX(NoSettings_v3!$C$2:$AH$4612,MATCH('EPS 3.1.3'!$B207,NoSettings_v3!$A$2:$A$4612,0),MATCH('EPS 3.1.3'!T$1,NoSettings_v3!$C$1:$AH$1,0)),"")</f>
        <v>0</v>
      </c>
      <c r="U207" s="157">
        <f>IFERROR(INDEX(NoSettings_v3!$C$2:$AH$4612,MATCH('EPS 3.1.3'!$B207,NoSettings_v3!$A$2:$A$4612,0),MATCH('EPS 3.1.3'!U$1,NoSettings_v3!$C$1:$AH$1,0)),"")</f>
        <v>0</v>
      </c>
      <c r="V207" s="157">
        <f>IFERROR(INDEX(NoSettings_v3!$C$2:$AH$4612,MATCH('EPS 3.1.3'!$B207,NoSettings_v3!$A$2:$A$4612,0),MATCH('EPS 3.1.3'!V$1,NoSettings_v3!$C$1:$AH$1,0)),"")</f>
        <v>0</v>
      </c>
      <c r="W207" s="157">
        <f>IFERROR(INDEX(NoSettings_v3!$C$2:$AH$4612,MATCH('EPS 3.1.3'!$B207,NoSettings_v3!$A$2:$A$4612,0),MATCH('EPS 3.1.3'!W$1,NoSettings_v3!$C$1:$AH$1,0)),"")</f>
        <v>0</v>
      </c>
      <c r="X207" s="157">
        <f>IFERROR(INDEX(NoSettings_v3!$C$2:$AH$4612,MATCH('EPS 3.1.3'!$B207,NoSettings_v3!$A$2:$A$4612,0),MATCH('EPS 3.1.3'!X$1,NoSettings_v3!$C$1:$AH$1,0)),"")</f>
        <v>0</v>
      </c>
      <c r="Y207" s="157">
        <f>IFERROR(INDEX(NoSettings_v3!$C$2:$AH$4612,MATCH('EPS 3.1.3'!$B207,NoSettings_v3!$A$2:$A$4612,0),MATCH('EPS 3.1.3'!Y$1,NoSettings_v3!$C$1:$AH$1,0)),"")</f>
        <v>0</v>
      </c>
      <c r="Z207" s="157">
        <f>IFERROR(INDEX(NoSettings_v3!$C$2:$AH$4612,MATCH('EPS 3.1.3'!$B207,NoSettings_v3!$A$2:$A$4612,0),MATCH('EPS 3.1.3'!Z$1,NoSettings_v3!$C$1:$AH$1,0)),"")</f>
        <v>0</v>
      </c>
      <c r="AA207" s="157">
        <f>IFERROR(INDEX(NoSettings_v3!$C$2:$AH$4612,MATCH('EPS 3.1.3'!$B207,NoSettings_v3!$A$2:$A$4612,0),MATCH('EPS 3.1.3'!AA$1,NoSettings_v3!$C$1:$AH$1,0)),"")</f>
        <v>0</v>
      </c>
      <c r="AB207" s="157">
        <f>IFERROR(INDEX(NoSettings_v3!$C$2:$AH$4612,MATCH('EPS 3.1.3'!$B207,NoSettings_v3!$A$2:$A$4612,0),MATCH('EPS 3.1.3'!AB$1,NoSettings_v3!$C$1:$AH$1,0)),"")</f>
        <v>0</v>
      </c>
      <c r="AC207" s="157">
        <f>IFERROR(INDEX(NoSettings_v3!$C$2:$AH$4612,MATCH('EPS 3.1.3'!$B207,NoSettings_v3!$A$2:$A$4612,0),MATCH('EPS 3.1.3'!AC$1,NoSettings_v3!$C$1:$AH$1,0)),"")</f>
        <v>0</v>
      </c>
      <c r="AD207" s="157">
        <f>IFERROR(INDEX(NoSettings_v3!$C$2:$AH$4612,MATCH('EPS 3.1.3'!$B207,NoSettings_v3!$A$2:$A$4612,0),MATCH('EPS 3.1.3'!AD$1,NoSettings_v3!$C$1:$AH$1,0)),"")</f>
        <v>0</v>
      </c>
      <c r="AE207" s="157">
        <f>IFERROR(INDEX(NoSettings_v3!$C$2:$AH$4612,MATCH('EPS 3.1.3'!$B207,NoSettings_v3!$A$2:$A$4612,0),MATCH('EPS 3.1.3'!AE$1,NoSettings_v3!$C$1:$AH$1,0)),"")</f>
        <v>0</v>
      </c>
      <c r="AF207" s="157">
        <f>IFERROR(INDEX(NoSettings_v3!$C$2:$AH$4612,MATCH('EPS 3.1.3'!$B207,NoSettings_v3!$A$2:$A$4612,0),MATCH('EPS 3.1.3'!AF$1,NoSettings_v3!$C$1:$AH$1,0)),"")</f>
        <v>0</v>
      </c>
      <c r="AG207" s="157">
        <f>IFERROR(INDEX(NoSettings_v3!$C$2:$AH$4612,MATCH('EPS 3.1.3'!$B207,NoSettings_v3!$A$2:$A$4612,0),MATCH('EPS 3.1.3'!AG$1,NoSettings_v3!$C$1:$AH$1,0)),"")</f>
        <v>0</v>
      </c>
      <c r="AH207" s="157">
        <f>IFERROR(INDEX(NoSettings_v3!$C$2:$AH$4612,MATCH('EPS 3.1.3'!$B207,NoSettings_v3!$A$2:$A$4612,0),MATCH('EPS 3.1.3'!AH$1,NoSettings_v3!$C$1:$AH$1,0)),"")</f>
        <v>0</v>
      </c>
      <c r="AI207" s="157">
        <f>IFERROR(INDEX(NoSettings_v3!$C$2:$AH$4612,MATCH('EPS 3.1.3'!$B207,NoSettings_v3!$A$2:$A$4612,0),MATCH('EPS 3.1.3'!AI$1,NoSettings_v3!$C$1:$AH$1,0)),"")</f>
        <v>0</v>
      </c>
    </row>
    <row r="208" spans="1:35" x14ac:dyDescent="0.35">
      <c r="A208" s="127"/>
      <c r="B208" s="161" t="s">
        <v>1104</v>
      </c>
      <c r="C208" s="127" t="s">
        <v>964</v>
      </c>
      <c r="D208" s="157">
        <f>IFERROR(INDEX(NoSettings_v3!$C$2:$AH$4612,MATCH('EPS 3.1.3'!$B208,NoSettings_v3!$A$2:$A$4612,0),MATCH('EPS 3.1.3'!D$1,NoSettings_v3!$C$1:$AH$1,0)),"")</f>
        <v>0</v>
      </c>
      <c r="E208" s="157">
        <f>IFERROR(INDEX(NoSettings_v3!$C$2:$AH$4612,MATCH('EPS 3.1.3'!$B208,NoSettings_v3!$A$2:$A$4612,0),MATCH('EPS 3.1.3'!E$1,NoSettings_v3!$C$1:$AH$1,0)),"")</f>
        <v>0</v>
      </c>
      <c r="F208" s="157">
        <f>IFERROR(INDEX(NoSettings_v3!$C$2:$AH$4612,MATCH('EPS 3.1.3'!$B208,NoSettings_v3!$A$2:$A$4612,0),MATCH('EPS 3.1.3'!F$1,NoSettings_v3!$C$1:$AH$1,0)),"")</f>
        <v>0</v>
      </c>
      <c r="G208" s="157">
        <f>IFERROR(INDEX(NoSettings_v3!$C$2:$AH$4612,MATCH('EPS 3.1.3'!$B208,NoSettings_v3!$A$2:$A$4612,0),MATCH('EPS 3.1.3'!G$1,NoSettings_v3!$C$1:$AH$1,0)),"")</f>
        <v>0</v>
      </c>
      <c r="H208" s="157">
        <f>IFERROR(INDEX(NoSettings_v3!$C$2:$AH$4612,MATCH('EPS 3.1.3'!$B208,NoSettings_v3!$A$2:$A$4612,0),MATCH('EPS 3.1.3'!H$1,NoSettings_v3!$C$1:$AH$1,0)),"")</f>
        <v>0</v>
      </c>
      <c r="I208" s="157">
        <f>IFERROR(INDEX(NoSettings_v3!$C$2:$AH$4612,MATCH('EPS 3.1.3'!$B208,NoSettings_v3!$A$2:$A$4612,0),MATCH('EPS 3.1.3'!I$1,NoSettings_v3!$C$1:$AH$1,0)),"")</f>
        <v>0</v>
      </c>
      <c r="J208" s="157">
        <f>IFERROR(INDEX(NoSettings_v3!$C$2:$AH$4612,MATCH('EPS 3.1.3'!$B208,NoSettings_v3!$A$2:$A$4612,0),MATCH('EPS 3.1.3'!J$1,NoSettings_v3!$C$1:$AH$1,0)),"")</f>
        <v>0</v>
      </c>
      <c r="K208" s="157">
        <f>IFERROR(INDEX(NoSettings_v3!$C$2:$AH$4612,MATCH('EPS 3.1.3'!$B208,NoSettings_v3!$A$2:$A$4612,0),MATCH('EPS 3.1.3'!K$1,NoSettings_v3!$C$1:$AH$1,0)),"")</f>
        <v>0</v>
      </c>
      <c r="L208" s="157">
        <f>IFERROR(INDEX(NoSettings_v3!$C$2:$AH$4612,MATCH('EPS 3.1.3'!$B208,NoSettings_v3!$A$2:$A$4612,0),MATCH('EPS 3.1.3'!L$1,NoSettings_v3!$C$1:$AH$1,0)),"")</f>
        <v>0</v>
      </c>
      <c r="M208" s="157">
        <f>IFERROR(INDEX(NoSettings_v3!$C$2:$AH$4612,MATCH('EPS 3.1.3'!$B208,NoSettings_v3!$A$2:$A$4612,0),MATCH('EPS 3.1.3'!M$1,NoSettings_v3!$C$1:$AH$1,0)),"")</f>
        <v>0</v>
      </c>
      <c r="N208" s="157">
        <f>IFERROR(INDEX(NoSettings_v3!$C$2:$AH$4612,MATCH('EPS 3.1.3'!$B208,NoSettings_v3!$A$2:$A$4612,0),MATCH('EPS 3.1.3'!N$1,NoSettings_v3!$C$1:$AH$1,0)),"")</f>
        <v>0</v>
      </c>
      <c r="O208" s="157">
        <f>IFERROR(INDEX(NoSettings_v3!$C$2:$AH$4612,MATCH('EPS 3.1.3'!$B208,NoSettings_v3!$A$2:$A$4612,0),MATCH('EPS 3.1.3'!O$1,NoSettings_v3!$C$1:$AH$1,0)),"")</f>
        <v>0</v>
      </c>
      <c r="P208" s="157">
        <f>IFERROR(INDEX(NoSettings_v3!$C$2:$AH$4612,MATCH('EPS 3.1.3'!$B208,NoSettings_v3!$A$2:$A$4612,0),MATCH('EPS 3.1.3'!P$1,NoSettings_v3!$C$1:$AH$1,0)),"")</f>
        <v>0</v>
      </c>
      <c r="Q208" s="157">
        <f>IFERROR(INDEX(NoSettings_v3!$C$2:$AH$4612,MATCH('EPS 3.1.3'!$B208,NoSettings_v3!$A$2:$A$4612,0),MATCH('EPS 3.1.3'!Q$1,NoSettings_v3!$C$1:$AH$1,0)),"")</f>
        <v>0</v>
      </c>
      <c r="R208" s="157">
        <f>IFERROR(INDEX(NoSettings_v3!$C$2:$AH$4612,MATCH('EPS 3.1.3'!$B208,NoSettings_v3!$A$2:$A$4612,0),MATCH('EPS 3.1.3'!R$1,NoSettings_v3!$C$1:$AH$1,0)),"")</f>
        <v>0</v>
      </c>
      <c r="S208" s="157">
        <f>IFERROR(INDEX(NoSettings_v3!$C$2:$AH$4612,MATCH('EPS 3.1.3'!$B208,NoSettings_v3!$A$2:$A$4612,0),MATCH('EPS 3.1.3'!S$1,NoSettings_v3!$C$1:$AH$1,0)),"")</f>
        <v>0</v>
      </c>
      <c r="T208" s="157">
        <f>IFERROR(INDEX(NoSettings_v3!$C$2:$AH$4612,MATCH('EPS 3.1.3'!$B208,NoSettings_v3!$A$2:$A$4612,0),MATCH('EPS 3.1.3'!T$1,NoSettings_v3!$C$1:$AH$1,0)),"")</f>
        <v>0</v>
      </c>
      <c r="U208" s="157">
        <f>IFERROR(INDEX(NoSettings_v3!$C$2:$AH$4612,MATCH('EPS 3.1.3'!$B208,NoSettings_v3!$A$2:$A$4612,0),MATCH('EPS 3.1.3'!U$1,NoSettings_v3!$C$1:$AH$1,0)),"")</f>
        <v>0</v>
      </c>
      <c r="V208" s="157">
        <f>IFERROR(INDEX(NoSettings_v3!$C$2:$AH$4612,MATCH('EPS 3.1.3'!$B208,NoSettings_v3!$A$2:$A$4612,0),MATCH('EPS 3.1.3'!V$1,NoSettings_v3!$C$1:$AH$1,0)),"")</f>
        <v>0</v>
      </c>
      <c r="W208" s="157">
        <f>IFERROR(INDEX(NoSettings_v3!$C$2:$AH$4612,MATCH('EPS 3.1.3'!$B208,NoSettings_v3!$A$2:$A$4612,0),MATCH('EPS 3.1.3'!W$1,NoSettings_v3!$C$1:$AH$1,0)),"")</f>
        <v>0</v>
      </c>
      <c r="X208" s="157">
        <f>IFERROR(INDEX(NoSettings_v3!$C$2:$AH$4612,MATCH('EPS 3.1.3'!$B208,NoSettings_v3!$A$2:$A$4612,0),MATCH('EPS 3.1.3'!X$1,NoSettings_v3!$C$1:$AH$1,0)),"")</f>
        <v>0</v>
      </c>
      <c r="Y208" s="157">
        <f>IFERROR(INDEX(NoSettings_v3!$C$2:$AH$4612,MATCH('EPS 3.1.3'!$B208,NoSettings_v3!$A$2:$A$4612,0),MATCH('EPS 3.1.3'!Y$1,NoSettings_v3!$C$1:$AH$1,0)),"")</f>
        <v>0</v>
      </c>
      <c r="Z208" s="157">
        <f>IFERROR(INDEX(NoSettings_v3!$C$2:$AH$4612,MATCH('EPS 3.1.3'!$B208,NoSettings_v3!$A$2:$A$4612,0),MATCH('EPS 3.1.3'!Z$1,NoSettings_v3!$C$1:$AH$1,0)),"")</f>
        <v>0</v>
      </c>
      <c r="AA208" s="157">
        <f>IFERROR(INDEX(NoSettings_v3!$C$2:$AH$4612,MATCH('EPS 3.1.3'!$B208,NoSettings_v3!$A$2:$A$4612,0),MATCH('EPS 3.1.3'!AA$1,NoSettings_v3!$C$1:$AH$1,0)),"")</f>
        <v>0</v>
      </c>
      <c r="AB208" s="157">
        <f>IFERROR(INDEX(NoSettings_v3!$C$2:$AH$4612,MATCH('EPS 3.1.3'!$B208,NoSettings_v3!$A$2:$A$4612,0),MATCH('EPS 3.1.3'!AB$1,NoSettings_v3!$C$1:$AH$1,0)),"")</f>
        <v>0</v>
      </c>
      <c r="AC208" s="157">
        <f>IFERROR(INDEX(NoSettings_v3!$C$2:$AH$4612,MATCH('EPS 3.1.3'!$B208,NoSettings_v3!$A$2:$A$4612,0),MATCH('EPS 3.1.3'!AC$1,NoSettings_v3!$C$1:$AH$1,0)),"")</f>
        <v>0</v>
      </c>
      <c r="AD208" s="157">
        <f>IFERROR(INDEX(NoSettings_v3!$C$2:$AH$4612,MATCH('EPS 3.1.3'!$B208,NoSettings_v3!$A$2:$A$4612,0),MATCH('EPS 3.1.3'!AD$1,NoSettings_v3!$C$1:$AH$1,0)),"")</f>
        <v>0</v>
      </c>
      <c r="AE208" s="157">
        <f>IFERROR(INDEX(NoSettings_v3!$C$2:$AH$4612,MATCH('EPS 3.1.3'!$B208,NoSettings_v3!$A$2:$A$4612,0),MATCH('EPS 3.1.3'!AE$1,NoSettings_v3!$C$1:$AH$1,0)),"")</f>
        <v>0</v>
      </c>
      <c r="AF208" s="157">
        <f>IFERROR(INDEX(NoSettings_v3!$C$2:$AH$4612,MATCH('EPS 3.1.3'!$B208,NoSettings_v3!$A$2:$A$4612,0),MATCH('EPS 3.1.3'!AF$1,NoSettings_v3!$C$1:$AH$1,0)),"")</f>
        <v>0</v>
      </c>
      <c r="AG208" s="157">
        <f>IFERROR(INDEX(NoSettings_v3!$C$2:$AH$4612,MATCH('EPS 3.1.3'!$B208,NoSettings_v3!$A$2:$A$4612,0),MATCH('EPS 3.1.3'!AG$1,NoSettings_v3!$C$1:$AH$1,0)),"")</f>
        <v>0</v>
      </c>
      <c r="AH208" s="157">
        <f>IFERROR(INDEX(NoSettings_v3!$C$2:$AH$4612,MATCH('EPS 3.1.3'!$B208,NoSettings_v3!$A$2:$A$4612,0),MATCH('EPS 3.1.3'!AH$1,NoSettings_v3!$C$1:$AH$1,0)),"")</f>
        <v>0</v>
      </c>
      <c r="AI208" s="157">
        <f>IFERROR(INDEX(NoSettings_v3!$C$2:$AH$4612,MATCH('EPS 3.1.3'!$B208,NoSettings_v3!$A$2:$A$4612,0),MATCH('EPS 3.1.3'!AI$1,NoSettings_v3!$C$1:$AH$1,0)),"")</f>
        <v>0</v>
      </c>
    </row>
    <row r="209" spans="1:35" x14ac:dyDescent="0.35">
      <c r="A209" s="127"/>
      <c r="B209" s="161" t="s">
        <v>1105</v>
      </c>
      <c r="C209" s="127" t="s">
        <v>964</v>
      </c>
      <c r="D209" s="157">
        <f>IFERROR(INDEX(NoSettings_v3!$C$2:$AH$4612,MATCH('EPS 3.1.3'!$B209,NoSettings_v3!$A$2:$A$4612,0),MATCH('EPS 3.1.3'!D$1,NoSettings_v3!$C$1:$AH$1,0)),"")</f>
        <v>0</v>
      </c>
      <c r="E209" s="157">
        <f>IFERROR(INDEX(NoSettings_v3!$C$2:$AH$4612,MATCH('EPS 3.1.3'!$B209,NoSettings_v3!$A$2:$A$4612,0),MATCH('EPS 3.1.3'!E$1,NoSettings_v3!$C$1:$AH$1,0)),"")</f>
        <v>0</v>
      </c>
      <c r="F209" s="157">
        <f>IFERROR(INDEX(NoSettings_v3!$C$2:$AH$4612,MATCH('EPS 3.1.3'!$B209,NoSettings_v3!$A$2:$A$4612,0),MATCH('EPS 3.1.3'!F$1,NoSettings_v3!$C$1:$AH$1,0)),"")</f>
        <v>0</v>
      </c>
      <c r="G209" s="157">
        <f>IFERROR(INDEX(NoSettings_v3!$C$2:$AH$4612,MATCH('EPS 3.1.3'!$B209,NoSettings_v3!$A$2:$A$4612,0),MATCH('EPS 3.1.3'!G$1,NoSettings_v3!$C$1:$AH$1,0)),"")</f>
        <v>0</v>
      </c>
      <c r="H209" s="157">
        <f>IFERROR(INDEX(NoSettings_v3!$C$2:$AH$4612,MATCH('EPS 3.1.3'!$B209,NoSettings_v3!$A$2:$A$4612,0),MATCH('EPS 3.1.3'!H$1,NoSettings_v3!$C$1:$AH$1,0)),"")</f>
        <v>0</v>
      </c>
      <c r="I209" s="157">
        <f>IFERROR(INDEX(NoSettings_v3!$C$2:$AH$4612,MATCH('EPS 3.1.3'!$B209,NoSettings_v3!$A$2:$A$4612,0),MATCH('EPS 3.1.3'!I$1,NoSettings_v3!$C$1:$AH$1,0)),"")</f>
        <v>0</v>
      </c>
      <c r="J209" s="157">
        <f>IFERROR(INDEX(NoSettings_v3!$C$2:$AH$4612,MATCH('EPS 3.1.3'!$B209,NoSettings_v3!$A$2:$A$4612,0),MATCH('EPS 3.1.3'!J$1,NoSettings_v3!$C$1:$AH$1,0)),"")</f>
        <v>0</v>
      </c>
      <c r="K209" s="157">
        <f>IFERROR(INDEX(NoSettings_v3!$C$2:$AH$4612,MATCH('EPS 3.1.3'!$B209,NoSettings_v3!$A$2:$A$4612,0),MATCH('EPS 3.1.3'!K$1,NoSettings_v3!$C$1:$AH$1,0)),"")</f>
        <v>0</v>
      </c>
      <c r="L209" s="157">
        <f>IFERROR(INDEX(NoSettings_v3!$C$2:$AH$4612,MATCH('EPS 3.1.3'!$B209,NoSettings_v3!$A$2:$A$4612,0),MATCH('EPS 3.1.3'!L$1,NoSettings_v3!$C$1:$AH$1,0)),"")</f>
        <v>0</v>
      </c>
      <c r="M209" s="157">
        <f>IFERROR(INDEX(NoSettings_v3!$C$2:$AH$4612,MATCH('EPS 3.1.3'!$B209,NoSettings_v3!$A$2:$A$4612,0),MATCH('EPS 3.1.3'!M$1,NoSettings_v3!$C$1:$AH$1,0)),"")</f>
        <v>0</v>
      </c>
      <c r="N209" s="157">
        <f>IFERROR(INDEX(NoSettings_v3!$C$2:$AH$4612,MATCH('EPS 3.1.3'!$B209,NoSettings_v3!$A$2:$A$4612,0),MATCH('EPS 3.1.3'!N$1,NoSettings_v3!$C$1:$AH$1,0)),"")</f>
        <v>0</v>
      </c>
      <c r="O209" s="157">
        <f>IFERROR(INDEX(NoSettings_v3!$C$2:$AH$4612,MATCH('EPS 3.1.3'!$B209,NoSettings_v3!$A$2:$A$4612,0),MATCH('EPS 3.1.3'!O$1,NoSettings_v3!$C$1:$AH$1,0)),"")</f>
        <v>0</v>
      </c>
      <c r="P209" s="157">
        <f>IFERROR(INDEX(NoSettings_v3!$C$2:$AH$4612,MATCH('EPS 3.1.3'!$B209,NoSettings_v3!$A$2:$A$4612,0),MATCH('EPS 3.1.3'!P$1,NoSettings_v3!$C$1:$AH$1,0)),"")</f>
        <v>0</v>
      </c>
      <c r="Q209" s="157">
        <f>IFERROR(INDEX(NoSettings_v3!$C$2:$AH$4612,MATCH('EPS 3.1.3'!$B209,NoSettings_v3!$A$2:$A$4612,0),MATCH('EPS 3.1.3'!Q$1,NoSettings_v3!$C$1:$AH$1,0)),"")</f>
        <v>0</v>
      </c>
      <c r="R209" s="157">
        <f>IFERROR(INDEX(NoSettings_v3!$C$2:$AH$4612,MATCH('EPS 3.1.3'!$B209,NoSettings_v3!$A$2:$A$4612,0),MATCH('EPS 3.1.3'!R$1,NoSettings_v3!$C$1:$AH$1,0)),"")</f>
        <v>0</v>
      </c>
      <c r="S209" s="157">
        <f>IFERROR(INDEX(NoSettings_v3!$C$2:$AH$4612,MATCH('EPS 3.1.3'!$B209,NoSettings_v3!$A$2:$A$4612,0),MATCH('EPS 3.1.3'!S$1,NoSettings_v3!$C$1:$AH$1,0)),"")</f>
        <v>0</v>
      </c>
      <c r="T209" s="157">
        <f>IFERROR(INDEX(NoSettings_v3!$C$2:$AH$4612,MATCH('EPS 3.1.3'!$B209,NoSettings_v3!$A$2:$A$4612,0),MATCH('EPS 3.1.3'!T$1,NoSettings_v3!$C$1:$AH$1,0)),"")</f>
        <v>0</v>
      </c>
      <c r="U209" s="157">
        <f>IFERROR(INDEX(NoSettings_v3!$C$2:$AH$4612,MATCH('EPS 3.1.3'!$B209,NoSettings_v3!$A$2:$A$4612,0),MATCH('EPS 3.1.3'!U$1,NoSettings_v3!$C$1:$AH$1,0)),"")</f>
        <v>0</v>
      </c>
      <c r="V209" s="157">
        <f>IFERROR(INDEX(NoSettings_v3!$C$2:$AH$4612,MATCH('EPS 3.1.3'!$B209,NoSettings_v3!$A$2:$A$4612,0),MATCH('EPS 3.1.3'!V$1,NoSettings_v3!$C$1:$AH$1,0)),"")</f>
        <v>0</v>
      </c>
      <c r="W209" s="157">
        <f>IFERROR(INDEX(NoSettings_v3!$C$2:$AH$4612,MATCH('EPS 3.1.3'!$B209,NoSettings_v3!$A$2:$A$4612,0),MATCH('EPS 3.1.3'!W$1,NoSettings_v3!$C$1:$AH$1,0)),"")</f>
        <v>0</v>
      </c>
      <c r="X209" s="157">
        <f>IFERROR(INDEX(NoSettings_v3!$C$2:$AH$4612,MATCH('EPS 3.1.3'!$B209,NoSettings_v3!$A$2:$A$4612,0),MATCH('EPS 3.1.3'!X$1,NoSettings_v3!$C$1:$AH$1,0)),"")</f>
        <v>0</v>
      </c>
      <c r="Y209" s="157">
        <f>IFERROR(INDEX(NoSettings_v3!$C$2:$AH$4612,MATCH('EPS 3.1.3'!$B209,NoSettings_v3!$A$2:$A$4612,0),MATCH('EPS 3.1.3'!Y$1,NoSettings_v3!$C$1:$AH$1,0)),"")</f>
        <v>0</v>
      </c>
      <c r="Z209" s="157">
        <f>IFERROR(INDEX(NoSettings_v3!$C$2:$AH$4612,MATCH('EPS 3.1.3'!$B209,NoSettings_v3!$A$2:$A$4612,0),MATCH('EPS 3.1.3'!Z$1,NoSettings_v3!$C$1:$AH$1,0)),"")</f>
        <v>0</v>
      </c>
      <c r="AA209" s="157">
        <f>IFERROR(INDEX(NoSettings_v3!$C$2:$AH$4612,MATCH('EPS 3.1.3'!$B209,NoSettings_v3!$A$2:$A$4612,0),MATCH('EPS 3.1.3'!AA$1,NoSettings_v3!$C$1:$AH$1,0)),"")</f>
        <v>0</v>
      </c>
      <c r="AB209" s="157">
        <f>IFERROR(INDEX(NoSettings_v3!$C$2:$AH$4612,MATCH('EPS 3.1.3'!$B209,NoSettings_v3!$A$2:$A$4612,0),MATCH('EPS 3.1.3'!AB$1,NoSettings_v3!$C$1:$AH$1,0)),"")</f>
        <v>0</v>
      </c>
      <c r="AC209" s="157">
        <f>IFERROR(INDEX(NoSettings_v3!$C$2:$AH$4612,MATCH('EPS 3.1.3'!$B209,NoSettings_v3!$A$2:$A$4612,0),MATCH('EPS 3.1.3'!AC$1,NoSettings_v3!$C$1:$AH$1,0)),"")</f>
        <v>0</v>
      </c>
      <c r="AD209" s="157">
        <f>IFERROR(INDEX(NoSettings_v3!$C$2:$AH$4612,MATCH('EPS 3.1.3'!$B209,NoSettings_v3!$A$2:$A$4612,0),MATCH('EPS 3.1.3'!AD$1,NoSettings_v3!$C$1:$AH$1,0)),"")</f>
        <v>0</v>
      </c>
      <c r="AE209" s="157">
        <f>IFERROR(INDEX(NoSettings_v3!$C$2:$AH$4612,MATCH('EPS 3.1.3'!$B209,NoSettings_v3!$A$2:$A$4612,0),MATCH('EPS 3.1.3'!AE$1,NoSettings_v3!$C$1:$AH$1,0)),"")</f>
        <v>0</v>
      </c>
      <c r="AF209" s="157">
        <f>IFERROR(INDEX(NoSettings_v3!$C$2:$AH$4612,MATCH('EPS 3.1.3'!$B209,NoSettings_v3!$A$2:$A$4612,0),MATCH('EPS 3.1.3'!AF$1,NoSettings_v3!$C$1:$AH$1,0)),"")</f>
        <v>0</v>
      </c>
      <c r="AG209" s="157">
        <f>IFERROR(INDEX(NoSettings_v3!$C$2:$AH$4612,MATCH('EPS 3.1.3'!$B209,NoSettings_v3!$A$2:$A$4612,0),MATCH('EPS 3.1.3'!AG$1,NoSettings_v3!$C$1:$AH$1,0)),"")</f>
        <v>0</v>
      </c>
      <c r="AH209" s="157">
        <f>IFERROR(INDEX(NoSettings_v3!$C$2:$AH$4612,MATCH('EPS 3.1.3'!$B209,NoSettings_v3!$A$2:$A$4612,0),MATCH('EPS 3.1.3'!AH$1,NoSettings_v3!$C$1:$AH$1,0)),"")</f>
        <v>0</v>
      </c>
      <c r="AI209" s="157">
        <f>IFERROR(INDEX(NoSettings_v3!$C$2:$AH$4612,MATCH('EPS 3.1.3'!$B209,NoSettings_v3!$A$2:$A$4612,0),MATCH('EPS 3.1.3'!AI$1,NoSettings_v3!$C$1:$AH$1,0)),"")</f>
        <v>0</v>
      </c>
    </row>
    <row r="210" spans="1:35" x14ac:dyDescent="0.35">
      <c r="A210" s="127"/>
      <c r="B210" s="161" t="s">
        <v>1106</v>
      </c>
      <c r="C210" s="127" t="s">
        <v>964</v>
      </c>
      <c r="D210" s="157">
        <f>IFERROR(INDEX(NoSettings_v3!$C$2:$AH$4612,MATCH('EPS 3.1.3'!$B210,NoSettings_v3!$A$2:$A$4612,0),MATCH('EPS 3.1.3'!D$1,NoSettings_v3!$C$1:$AH$1,0)),"")</f>
        <v>0</v>
      </c>
      <c r="E210" s="157">
        <f>IFERROR(INDEX(NoSettings_v3!$C$2:$AH$4612,MATCH('EPS 3.1.3'!$B210,NoSettings_v3!$A$2:$A$4612,0),MATCH('EPS 3.1.3'!E$1,NoSettings_v3!$C$1:$AH$1,0)),"")</f>
        <v>0</v>
      </c>
      <c r="F210" s="157">
        <f>IFERROR(INDEX(NoSettings_v3!$C$2:$AH$4612,MATCH('EPS 3.1.3'!$B210,NoSettings_v3!$A$2:$A$4612,0),MATCH('EPS 3.1.3'!F$1,NoSettings_v3!$C$1:$AH$1,0)),"")</f>
        <v>0</v>
      </c>
      <c r="G210" s="157">
        <f>IFERROR(INDEX(NoSettings_v3!$C$2:$AH$4612,MATCH('EPS 3.1.3'!$B210,NoSettings_v3!$A$2:$A$4612,0),MATCH('EPS 3.1.3'!G$1,NoSettings_v3!$C$1:$AH$1,0)),"")</f>
        <v>0</v>
      </c>
      <c r="H210" s="157">
        <f>IFERROR(INDEX(NoSettings_v3!$C$2:$AH$4612,MATCH('EPS 3.1.3'!$B210,NoSettings_v3!$A$2:$A$4612,0),MATCH('EPS 3.1.3'!H$1,NoSettings_v3!$C$1:$AH$1,0)),"")</f>
        <v>0</v>
      </c>
      <c r="I210" s="157">
        <f>IFERROR(INDEX(NoSettings_v3!$C$2:$AH$4612,MATCH('EPS 3.1.3'!$B210,NoSettings_v3!$A$2:$A$4612,0),MATCH('EPS 3.1.3'!I$1,NoSettings_v3!$C$1:$AH$1,0)),"")</f>
        <v>0</v>
      </c>
      <c r="J210" s="157">
        <f>IFERROR(INDEX(NoSettings_v3!$C$2:$AH$4612,MATCH('EPS 3.1.3'!$B210,NoSettings_v3!$A$2:$A$4612,0),MATCH('EPS 3.1.3'!J$1,NoSettings_v3!$C$1:$AH$1,0)),"")</f>
        <v>0</v>
      </c>
      <c r="K210" s="157">
        <f>IFERROR(INDEX(NoSettings_v3!$C$2:$AH$4612,MATCH('EPS 3.1.3'!$B210,NoSettings_v3!$A$2:$A$4612,0),MATCH('EPS 3.1.3'!K$1,NoSettings_v3!$C$1:$AH$1,0)),"")</f>
        <v>0</v>
      </c>
      <c r="L210" s="157">
        <f>IFERROR(INDEX(NoSettings_v3!$C$2:$AH$4612,MATCH('EPS 3.1.3'!$B210,NoSettings_v3!$A$2:$A$4612,0),MATCH('EPS 3.1.3'!L$1,NoSettings_v3!$C$1:$AH$1,0)),"")</f>
        <v>0</v>
      </c>
      <c r="M210" s="157">
        <f>IFERROR(INDEX(NoSettings_v3!$C$2:$AH$4612,MATCH('EPS 3.1.3'!$B210,NoSettings_v3!$A$2:$A$4612,0),MATCH('EPS 3.1.3'!M$1,NoSettings_v3!$C$1:$AH$1,0)),"")</f>
        <v>0</v>
      </c>
      <c r="N210" s="157">
        <f>IFERROR(INDEX(NoSettings_v3!$C$2:$AH$4612,MATCH('EPS 3.1.3'!$B210,NoSettings_v3!$A$2:$A$4612,0),MATCH('EPS 3.1.3'!N$1,NoSettings_v3!$C$1:$AH$1,0)),"")</f>
        <v>0</v>
      </c>
      <c r="O210" s="157">
        <f>IFERROR(INDEX(NoSettings_v3!$C$2:$AH$4612,MATCH('EPS 3.1.3'!$B210,NoSettings_v3!$A$2:$A$4612,0),MATCH('EPS 3.1.3'!O$1,NoSettings_v3!$C$1:$AH$1,0)),"")</f>
        <v>0</v>
      </c>
      <c r="P210" s="157">
        <f>IFERROR(INDEX(NoSettings_v3!$C$2:$AH$4612,MATCH('EPS 3.1.3'!$B210,NoSettings_v3!$A$2:$A$4612,0),MATCH('EPS 3.1.3'!P$1,NoSettings_v3!$C$1:$AH$1,0)),"")</f>
        <v>0</v>
      </c>
      <c r="Q210" s="157">
        <f>IFERROR(INDEX(NoSettings_v3!$C$2:$AH$4612,MATCH('EPS 3.1.3'!$B210,NoSettings_v3!$A$2:$A$4612,0),MATCH('EPS 3.1.3'!Q$1,NoSettings_v3!$C$1:$AH$1,0)),"")</f>
        <v>0</v>
      </c>
      <c r="R210" s="157">
        <f>IFERROR(INDEX(NoSettings_v3!$C$2:$AH$4612,MATCH('EPS 3.1.3'!$B210,NoSettings_v3!$A$2:$A$4612,0),MATCH('EPS 3.1.3'!R$1,NoSettings_v3!$C$1:$AH$1,0)),"")</f>
        <v>0</v>
      </c>
      <c r="S210" s="157">
        <f>IFERROR(INDEX(NoSettings_v3!$C$2:$AH$4612,MATCH('EPS 3.1.3'!$B210,NoSettings_v3!$A$2:$A$4612,0),MATCH('EPS 3.1.3'!S$1,NoSettings_v3!$C$1:$AH$1,0)),"")</f>
        <v>0</v>
      </c>
      <c r="T210" s="157">
        <f>IFERROR(INDEX(NoSettings_v3!$C$2:$AH$4612,MATCH('EPS 3.1.3'!$B210,NoSettings_v3!$A$2:$A$4612,0),MATCH('EPS 3.1.3'!T$1,NoSettings_v3!$C$1:$AH$1,0)),"")</f>
        <v>0</v>
      </c>
      <c r="U210" s="157">
        <f>IFERROR(INDEX(NoSettings_v3!$C$2:$AH$4612,MATCH('EPS 3.1.3'!$B210,NoSettings_v3!$A$2:$A$4612,0),MATCH('EPS 3.1.3'!U$1,NoSettings_v3!$C$1:$AH$1,0)),"")</f>
        <v>0</v>
      </c>
      <c r="V210" s="157">
        <f>IFERROR(INDEX(NoSettings_v3!$C$2:$AH$4612,MATCH('EPS 3.1.3'!$B210,NoSettings_v3!$A$2:$A$4612,0),MATCH('EPS 3.1.3'!V$1,NoSettings_v3!$C$1:$AH$1,0)),"")</f>
        <v>0</v>
      </c>
      <c r="W210" s="157">
        <f>IFERROR(INDEX(NoSettings_v3!$C$2:$AH$4612,MATCH('EPS 3.1.3'!$B210,NoSettings_v3!$A$2:$A$4612,0),MATCH('EPS 3.1.3'!W$1,NoSettings_v3!$C$1:$AH$1,0)),"")</f>
        <v>0</v>
      </c>
      <c r="X210" s="157">
        <f>IFERROR(INDEX(NoSettings_v3!$C$2:$AH$4612,MATCH('EPS 3.1.3'!$B210,NoSettings_v3!$A$2:$A$4612,0),MATCH('EPS 3.1.3'!X$1,NoSettings_v3!$C$1:$AH$1,0)),"")</f>
        <v>0</v>
      </c>
      <c r="Y210" s="157">
        <f>IFERROR(INDEX(NoSettings_v3!$C$2:$AH$4612,MATCH('EPS 3.1.3'!$B210,NoSettings_v3!$A$2:$A$4612,0),MATCH('EPS 3.1.3'!Y$1,NoSettings_v3!$C$1:$AH$1,0)),"")</f>
        <v>0</v>
      </c>
      <c r="Z210" s="157">
        <f>IFERROR(INDEX(NoSettings_v3!$C$2:$AH$4612,MATCH('EPS 3.1.3'!$B210,NoSettings_v3!$A$2:$A$4612,0),MATCH('EPS 3.1.3'!Z$1,NoSettings_v3!$C$1:$AH$1,0)),"")</f>
        <v>0</v>
      </c>
      <c r="AA210" s="157">
        <f>IFERROR(INDEX(NoSettings_v3!$C$2:$AH$4612,MATCH('EPS 3.1.3'!$B210,NoSettings_v3!$A$2:$A$4612,0),MATCH('EPS 3.1.3'!AA$1,NoSettings_v3!$C$1:$AH$1,0)),"")</f>
        <v>0</v>
      </c>
      <c r="AB210" s="157">
        <f>IFERROR(INDEX(NoSettings_v3!$C$2:$AH$4612,MATCH('EPS 3.1.3'!$B210,NoSettings_v3!$A$2:$A$4612,0),MATCH('EPS 3.1.3'!AB$1,NoSettings_v3!$C$1:$AH$1,0)),"")</f>
        <v>0</v>
      </c>
      <c r="AC210" s="157">
        <f>IFERROR(INDEX(NoSettings_v3!$C$2:$AH$4612,MATCH('EPS 3.1.3'!$B210,NoSettings_v3!$A$2:$A$4612,0),MATCH('EPS 3.1.3'!AC$1,NoSettings_v3!$C$1:$AH$1,0)),"")</f>
        <v>0</v>
      </c>
      <c r="AD210" s="157">
        <f>IFERROR(INDEX(NoSettings_v3!$C$2:$AH$4612,MATCH('EPS 3.1.3'!$B210,NoSettings_v3!$A$2:$A$4612,0),MATCH('EPS 3.1.3'!AD$1,NoSettings_v3!$C$1:$AH$1,0)),"")</f>
        <v>0</v>
      </c>
      <c r="AE210" s="157">
        <f>IFERROR(INDEX(NoSettings_v3!$C$2:$AH$4612,MATCH('EPS 3.1.3'!$B210,NoSettings_v3!$A$2:$A$4612,0),MATCH('EPS 3.1.3'!AE$1,NoSettings_v3!$C$1:$AH$1,0)),"")</f>
        <v>0</v>
      </c>
      <c r="AF210" s="157">
        <f>IFERROR(INDEX(NoSettings_v3!$C$2:$AH$4612,MATCH('EPS 3.1.3'!$B210,NoSettings_v3!$A$2:$A$4612,0),MATCH('EPS 3.1.3'!AF$1,NoSettings_v3!$C$1:$AH$1,0)),"")</f>
        <v>0</v>
      </c>
      <c r="AG210" s="157">
        <f>IFERROR(INDEX(NoSettings_v3!$C$2:$AH$4612,MATCH('EPS 3.1.3'!$B210,NoSettings_v3!$A$2:$A$4612,0),MATCH('EPS 3.1.3'!AG$1,NoSettings_v3!$C$1:$AH$1,0)),"")</f>
        <v>0</v>
      </c>
      <c r="AH210" s="157">
        <f>IFERROR(INDEX(NoSettings_v3!$C$2:$AH$4612,MATCH('EPS 3.1.3'!$B210,NoSettings_v3!$A$2:$A$4612,0),MATCH('EPS 3.1.3'!AH$1,NoSettings_v3!$C$1:$AH$1,0)),"")</f>
        <v>0</v>
      </c>
      <c r="AI210" s="157">
        <f>IFERROR(INDEX(NoSettings_v3!$C$2:$AH$4612,MATCH('EPS 3.1.3'!$B210,NoSettings_v3!$A$2:$A$4612,0),MATCH('EPS 3.1.3'!AI$1,NoSettings_v3!$C$1:$AH$1,0)),"")</f>
        <v>0</v>
      </c>
    </row>
    <row r="211" spans="1:35" x14ac:dyDescent="0.35">
      <c r="A211" s="127"/>
      <c r="B211" s="161" t="s">
        <v>1107</v>
      </c>
      <c r="C211" s="127" t="s">
        <v>964</v>
      </c>
      <c r="D211" s="157">
        <f>IFERROR(INDEX(NoSettings_v3!$C$2:$AH$4612,MATCH('EPS 3.1.3'!$B211,NoSettings_v3!$A$2:$A$4612,0),MATCH('EPS 3.1.3'!D$1,NoSettings_v3!$C$1:$AH$1,0)),"")</f>
        <v>0</v>
      </c>
      <c r="E211" s="157">
        <f>IFERROR(INDEX(NoSettings_v3!$C$2:$AH$4612,MATCH('EPS 3.1.3'!$B211,NoSettings_v3!$A$2:$A$4612,0),MATCH('EPS 3.1.3'!E$1,NoSettings_v3!$C$1:$AH$1,0)),"")</f>
        <v>0</v>
      </c>
      <c r="F211" s="157">
        <f>IFERROR(INDEX(NoSettings_v3!$C$2:$AH$4612,MATCH('EPS 3.1.3'!$B211,NoSettings_v3!$A$2:$A$4612,0),MATCH('EPS 3.1.3'!F$1,NoSettings_v3!$C$1:$AH$1,0)),"")</f>
        <v>0</v>
      </c>
      <c r="G211" s="157">
        <f>IFERROR(INDEX(NoSettings_v3!$C$2:$AH$4612,MATCH('EPS 3.1.3'!$B211,NoSettings_v3!$A$2:$A$4612,0),MATCH('EPS 3.1.3'!G$1,NoSettings_v3!$C$1:$AH$1,0)),"")</f>
        <v>0</v>
      </c>
      <c r="H211" s="157">
        <f>IFERROR(INDEX(NoSettings_v3!$C$2:$AH$4612,MATCH('EPS 3.1.3'!$B211,NoSettings_v3!$A$2:$A$4612,0),MATCH('EPS 3.1.3'!H$1,NoSettings_v3!$C$1:$AH$1,0)),"")</f>
        <v>0</v>
      </c>
      <c r="I211" s="157">
        <f>IFERROR(INDEX(NoSettings_v3!$C$2:$AH$4612,MATCH('EPS 3.1.3'!$B211,NoSettings_v3!$A$2:$A$4612,0),MATCH('EPS 3.1.3'!I$1,NoSettings_v3!$C$1:$AH$1,0)),"")</f>
        <v>0</v>
      </c>
      <c r="J211" s="157">
        <f>IFERROR(INDEX(NoSettings_v3!$C$2:$AH$4612,MATCH('EPS 3.1.3'!$B211,NoSettings_v3!$A$2:$A$4612,0),MATCH('EPS 3.1.3'!J$1,NoSettings_v3!$C$1:$AH$1,0)),"")</f>
        <v>0</v>
      </c>
      <c r="K211" s="157">
        <f>IFERROR(INDEX(NoSettings_v3!$C$2:$AH$4612,MATCH('EPS 3.1.3'!$B211,NoSettings_v3!$A$2:$A$4612,0),MATCH('EPS 3.1.3'!K$1,NoSettings_v3!$C$1:$AH$1,0)),"")</f>
        <v>0</v>
      </c>
      <c r="L211" s="157">
        <f>IFERROR(INDEX(NoSettings_v3!$C$2:$AH$4612,MATCH('EPS 3.1.3'!$B211,NoSettings_v3!$A$2:$A$4612,0),MATCH('EPS 3.1.3'!L$1,NoSettings_v3!$C$1:$AH$1,0)),"")</f>
        <v>0</v>
      </c>
      <c r="M211" s="157">
        <f>IFERROR(INDEX(NoSettings_v3!$C$2:$AH$4612,MATCH('EPS 3.1.3'!$B211,NoSettings_v3!$A$2:$A$4612,0),MATCH('EPS 3.1.3'!M$1,NoSettings_v3!$C$1:$AH$1,0)),"")</f>
        <v>0</v>
      </c>
      <c r="N211" s="157">
        <f>IFERROR(INDEX(NoSettings_v3!$C$2:$AH$4612,MATCH('EPS 3.1.3'!$B211,NoSettings_v3!$A$2:$A$4612,0),MATCH('EPS 3.1.3'!N$1,NoSettings_v3!$C$1:$AH$1,0)),"")</f>
        <v>0</v>
      </c>
      <c r="O211" s="157">
        <f>IFERROR(INDEX(NoSettings_v3!$C$2:$AH$4612,MATCH('EPS 3.1.3'!$B211,NoSettings_v3!$A$2:$A$4612,0),MATCH('EPS 3.1.3'!O$1,NoSettings_v3!$C$1:$AH$1,0)),"")</f>
        <v>0</v>
      </c>
      <c r="P211" s="157">
        <f>IFERROR(INDEX(NoSettings_v3!$C$2:$AH$4612,MATCH('EPS 3.1.3'!$B211,NoSettings_v3!$A$2:$A$4612,0),MATCH('EPS 3.1.3'!P$1,NoSettings_v3!$C$1:$AH$1,0)),"")</f>
        <v>0</v>
      </c>
      <c r="Q211" s="157">
        <f>IFERROR(INDEX(NoSettings_v3!$C$2:$AH$4612,MATCH('EPS 3.1.3'!$B211,NoSettings_v3!$A$2:$A$4612,0),MATCH('EPS 3.1.3'!Q$1,NoSettings_v3!$C$1:$AH$1,0)),"")</f>
        <v>0</v>
      </c>
      <c r="R211" s="157">
        <f>IFERROR(INDEX(NoSettings_v3!$C$2:$AH$4612,MATCH('EPS 3.1.3'!$B211,NoSettings_v3!$A$2:$A$4612,0),MATCH('EPS 3.1.3'!R$1,NoSettings_v3!$C$1:$AH$1,0)),"")</f>
        <v>0</v>
      </c>
      <c r="S211" s="157">
        <f>IFERROR(INDEX(NoSettings_v3!$C$2:$AH$4612,MATCH('EPS 3.1.3'!$B211,NoSettings_v3!$A$2:$A$4612,0),MATCH('EPS 3.1.3'!S$1,NoSettings_v3!$C$1:$AH$1,0)),"")</f>
        <v>0</v>
      </c>
      <c r="T211" s="157">
        <f>IFERROR(INDEX(NoSettings_v3!$C$2:$AH$4612,MATCH('EPS 3.1.3'!$B211,NoSettings_v3!$A$2:$A$4612,0),MATCH('EPS 3.1.3'!T$1,NoSettings_v3!$C$1:$AH$1,0)),"")</f>
        <v>0</v>
      </c>
      <c r="U211" s="157">
        <f>IFERROR(INDEX(NoSettings_v3!$C$2:$AH$4612,MATCH('EPS 3.1.3'!$B211,NoSettings_v3!$A$2:$A$4612,0),MATCH('EPS 3.1.3'!U$1,NoSettings_v3!$C$1:$AH$1,0)),"")</f>
        <v>0</v>
      </c>
      <c r="V211" s="157">
        <f>IFERROR(INDEX(NoSettings_v3!$C$2:$AH$4612,MATCH('EPS 3.1.3'!$B211,NoSettings_v3!$A$2:$A$4612,0),MATCH('EPS 3.1.3'!V$1,NoSettings_v3!$C$1:$AH$1,0)),"")</f>
        <v>0</v>
      </c>
      <c r="W211" s="157">
        <f>IFERROR(INDEX(NoSettings_v3!$C$2:$AH$4612,MATCH('EPS 3.1.3'!$B211,NoSettings_v3!$A$2:$A$4612,0),MATCH('EPS 3.1.3'!W$1,NoSettings_v3!$C$1:$AH$1,0)),"")</f>
        <v>0</v>
      </c>
      <c r="X211" s="157">
        <f>IFERROR(INDEX(NoSettings_v3!$C$2:$AH$4612,MATCH('EPS 3.1.3'!$B211,NoSettings_v3!$A$2:$A$4612,0),MATCH('EPS 3.1.3'!X$1,NoSettings_v3!$C$1:$AH$1,0)),"")</f>
        <v>0</v>
      </c>
      <c r="Y211" s="157">
        <f>IFERROR(INDEX(NoSettings_v3!$C$2:$AH$4612,MATCH('EPS 3.1.3'!$B211,NoSettings_v3!$A$2:$A$4612,0),MATCH('EPS 3.1.3'!Y$1,NoSettings_v3!$C$1:$AH$1,0)),"")</f>
        <v>0</v>
      </c>
      <c r="Z211" s="157">
        <f>IFERROR(INDEX(NoSettings_v3!$C$2:$AH$4612,MATCH('EPS 3.1.3'!$B211,NoSettings_v3!$A$2:$A$4612,0),MATCH('EPS 3.1.3'!Z$1,NoSettings_v3!$C$1:$AH$1,0)),"")</f>
        <v>0</v>
      </c>
      <c r="AA211" s="157">
        <f>IFERROR(INDEX(NoSettings_v3!$C$2:$AH$4612,MATCH('EPS 3.1.3'!$B211,NoSettings_v3!$A$2:$A$4612,0),MATCH('EPS 3.1.3'!AA$1,NoSettings_v3!$C$1:$AH$1,0)),"")</f>
        <v>0</v>
      </c>
      <c r="AB211" s="157">
        <f>IFERROR(INDEX(NoSettings_v3!$C$2:$AH$4612,MATCH('EPS 3.1.3'!$B211,NoSettings_v3!$A$2:$A$4612,0),MATCH('EPS 3.1.3'!AB$1,NoSettings_v3!$C$1:$AH$1,0)),"")</f>
        <v>0</v>
      </c>
      <c r="AC211" s="157">
        <f>IFERROR(INDEX(NoSettings_v3!$C$2:$AH$4612,MATCH('EPS 3.1.3'!$B211,NoSettings_v3!$A$2:$A$4612,0),MATCH('EPS 3.1.3'!AC$1,NoSettings_v3!$C$1:$AH$1,0)),"")</f>
        <v>0</v>
      </c>
      <c r="AD211" s="157">
        <f>IFERROR(INDEX(NoSettings_v3!$C$2:$AH$4612,MATCH('EPS 3.1.3'!$B211,NoSettings_v3!$A$2:$A$4612,0),MATCH('EPS 3.1.3'!AD$1,NoSettings_v3!$C$1:$AH$1,0)),"")</f>
        <v>0</v>
      </c>
      <c r="AE211" s="157">
        <f>IFERROR(INDEX(NoSettings_v3!$C$2:$AH$4612,MATCH('EPS 3.1.3'!$B211,NoSettings_v3!$A$2:$A$4612,0),MATCH('EPS 3.1.3'!AE$1,NoSettings_v3!$C$1:$AH$1,0)),"")</f>
        <v>0</v>
      </c>
      <c r="AF211" s="157">
        <f>IFERROR(INDEX(NoSettings_v3!$C$2:$AH$4612,MATCH('EPS 3.1.3'!$B211,NoSettings_v3!$A$2:$A$4612,0),MATCH('EPS 3.1.3'!AF$1,NoSettings_v3!$C$1:$AH$1,0)),"")</f>
        <v>0</v>
      </c>
      <c r="AG211" s="157">
        <f>IFERROR(INDEX(NoSettings_v3!$C$2:$AH$4612,MATCH('EPS 3.1.3'!$B211,NoSettings_v3!$A$2:$A$4612,0),MATCH('EPS 3.1.3'!AG$1,NoSettings_v3!$C$1:$AH$1,0)),"")</f>
        <v>0</v>
      </c>
      <c r="AH211" s="157">
        <f>IFERROR(INDEX(NoSettings_v3!$C$2:$AH$4612,MATCH('EPS 3.1.3'!$B211,NoSettings_v3!$A$2:$A$4612,0),MATCH('EPS 3.1.3'!AH$1,NoSettings_v3!$C$1:$AH$1,0)),"")</f>
        <v>0</v>
      </c>
      <c r="AI211" s="157">
        <f>IFERROR(INDEX(NoSettings_v3!$C$2:$AH$4612,MATCH('EPS 3.1.3'!$B211,NoSettings_v3!$A$2:$A$4612,0),MATCH('EPS 3.1.3'!AI$1,NoSettings_v3!$C$1:$AH$1,0)),"")</f>
        <v>0</v>
      </c>
    </row>
    <row r="212" spans="1:35" x14ac:dyDescent="0.35">
      <c r="A212" s="127"/>
      <c r="B212" s="161" t="s">
        <v>1108</v>
      </c>
      <c r="C212" s="127" t="s">
        <v>964</v>
      </c>
      <c r="D212" s="157">
        <f>IFERROR(INDEX(NoSettings_v3!$C$2:$AH$4612,MATCH('EPS 3.1.3'!$B212,NoSettings_v3!$A$2:$A$4612,0),MATCH('EPS 3.1.3'!D$1,NoSettings_v3!$C$1:$AH$1,0)),"")</f>
        <v>0</v>
      </c>
      <c r="E212" s="157">
        <f>IFERROR(INDEX(NoSettings_v3!$C$2:$AH$4612,MATCH('EPS 3.1.3'!$B212,NoSettings_v3!$A$2:$A$4612,0),MATCH('EPS 3.1.3'!E$1,NoSettings_v3!$C$1:$AH$1,0)),"")</f>
        <v>0</v>
      </c>
      <c r="F212" s="157">
        <f>IFERROR(INDEX(NoSettings_v3!$C$2:$AH$4612,MATCH('EPS 3.1.3'!$B212,NoSettings_v3!$A$2:$A$4612,0),MATCH('EPS 3.1.3'!F$1,NoSettings_v3!$C$1:$AH$1,0)),"")</f>
        <v>0</v>
      </c>
      <c r="G212" s="157">
        <f>IFERROR(INDEX(NoSettings_v3!$C$2:$AH$4612,MATCH('EPS 3.1.3'!$B212,NoSettings_v3!$A$2:$A$4612,0),MATCH('EPS 3.1.3'!G$1,NoSettings_v3!$C$1:$AH$1,0)),"")</f>
        <v>0</v>
      </c>
      <c r="H212" s="157">
        <f>IFERROR(INDEX(NoSettings_v3!$C$2:$AH$4612,MATCH('EPS 3.1.3'!$B212,NoSettings_v3!$A$2:$A$4612,0),MATCH('EPS 3.1.3'!H$1,NoSettings_v3!$C$1:$AH$1,0)),"")</f>
        <v>0</v>
      </c>
      <c r="I212" s="157">
        <f>IFERROR(INDEX(NoSettings_v3!$C$2:$AH$4612,MATCH('EPS 3.1.3'!$B212,NoSettings_v3!$A$2:$A$4612,0),MATCH('EPS 3.1.3'!I$1,NoSettings_v3!$C$1:$AH$1,0)),"")</f>
        <v>0</v>
      </c>
      <c r="J212" s="157">
        <f>IFERROR(INDEX(NoSettings_v3!$C$2:$AH$4612,MATCH('EPS 3.1.3'!$B212,NoSettings_v3!$A$2:$A$4612,0),MATCH('EPS 3.1.3'!J$1,NoSettings_v3!$C$1:$AH$1,0)),"")</f>
        <v>0</v>
      </c>
      <c r="K212" s="157">
        <f>IFERROR(INDEX(NoSettings_v3!$C$2:$AH$4612,MATCH('EPS 3.1.3'!$B212,NoSettings_v3!$A$2:$A$4612,0),MATCH('EPS 3.1.3'!K$1,NoSettings_v3!$C$1:$AH$1,0)),"")</f>
        <v>0</v>
      </c>
      <c r="L212" s="157">
        <f>IFERROR(INDEX(NoSettings_v3!$C$2:$AH$4612,MATCH('EPS 3.1.3'!$B212,NoSettings_v3!$A$2:$A$4612,0),MATCH('EPS 3.1.3'!L$1,NoSettings_v3!$C$1:$AH$1,0)),"")</f>
        <v>0</v>
      </c>
      <c r="M212" s="157">
        <f>IFERROR(INDEX(NoSettings_v3!$C$2:$AH$4612,MATCH('EPS 3.1.3'!$B212,NoSettings_v3!$A$2:$A$4612,0),MATCH('EPS 3.1.3'!M$1,NoSettings_v3!$C$1:$AH$1,0)),"")</f>
        <v>0</v>
      </c>
      <c r="N212" s="157">
        <f>IFERROR(INDEX(NoSettings_v3!$C$2:$AH$4612,MATCH('EPS 3.1.3'!$B212,NoSettings_v3!$A$2:$A$4612,0),MATCH('EPS 3.1.3'!N$1,NoSettings_v3!$C$1:$AH$1,0)),"")</f>
        <v>0</v>
      </c>
      <c r="O212" s="157">
        <f>IFERROR(INDEX(NoSettings_v3!$C$2:$AH$4612,MATCH('EPS 3.1.3'!$B212,NoSettings_v3!$A$2:$A$4612,0),MATCH('EPS 3.1.3'!O$1,NoSettings_v3!$C$1:$AH$1,0)),"")</f>
        <v>0</v>
      </c>
      <c r="P212" s="157">
        <f>IFERROR(INDEX(NoSettings_v3!$C$2:$AH$4612,MATCH('EPS 3.1.3'!$B212,NoSettings_v3!$A$2:$A$4612,0),MATCH('EPS 3.1.3'!P$1,NoSettings_v3!$C$1:$AH$1,0)),"")</f>
        <v>0</v>
      </c>
      <c r="Q212" s="157">
        <f>IFERROR(INDEX(NoSettings_v3!$C$2:$AH$4612,MATCH('EPS 3.1.3'!$B212,NoSettings_v3!$A$2:$A$4612,0),MATCH('EPS 3.1.3'!Q$1,NoSettings_v3!$C$1:$AH$1,0)),"")</f>
        <v>0</v>
      </c>
      <c r="R212" s="157">
        <f>IFERROR(INDEX(NoSettings_v3!$C$2:$AH$4612,MATCH('EPS 3.1.3'!$B212,NoSettings_v3!$A$2:$A$4612,0),MATCH('EPS 3.1.3'!R$1,NoSettings_v3!$C$1:$AH$1,0)),"")</f>
        <v>0</v>
      </c>
      <c r="S212" s="157">
        <f>IFERROR(INDEX(NoSettings_v3!$C$2:$AH$4612,MATCH('EPS 3.1.3'!$B212,NoSettings_v3!$A$2:$A$4612,0),MATCH('EPS 3.1.3'!S$1,NoSettings_v3!$C$1:$AH$1,0)),"")</f>
        <v>0</v>
      </c>
      <c r="T212" s="157">
        <f>IFERROR(INDEX(NoSettings_v3!$C$2:$AH$4612,MATCH('EPS 3.1.3'!$B212,NoSettings_v3!$A$2:$A$4612,0),MATCH('EPS 3.1.3'!T$1,NoSettings_v3!$C$1:$AH$1,0)),"")</f>
        <v>0</v>
      </c>
      <c r="U212" s="157">
        <f>IFERROR(INDEX(NoSettings_v3!$C$2:$AH$4612,MATCH('EPS 3.1.3'!$B212,NoSettings_v3!$A$2:$A$4612,0),MATCH('EPS 3.1.3'!U$1,NoSettings_v3!$C$1:$AH$1,0)),"")</f>
        <v>0</v>
      </c>
      <c r="V212" s="157">
        <f>IFERROR(INDEX(NoSettings_v3!$C$2:$AH$4612,MATCH('EPS 3.1.3'!$B212,NoSettings_v3!$A$2:$A$4612,0),MATCH('EPS 3.1.3'!V$1,NoSettings_v3!$C$1:$AH$1,0)),"")</f>
        <v>0</v>
      </c>
      <c r="W212" s="157">
        <f>IFERROR(INDEX(NoSettings_v3!$C$2:$AH$4612,MATCH('EPS 3.1.3'!$B212,NoSettings_v3!$A$2:$A$4612,0),MATCH('EPS 3.1.3'!W$1,NoSettings_v3!$C$1:$AH$1,0)),"")</f>
        <v>0</v>
      </c>
      <c r="X212" s="157">
        <f>IFERROR(INDEX(NoSettings_v3!$C$2:$AH$4612,MATCH('EPS 3.1.3'!$B212,NoSettings_v3!$A$2:$A$4612,0),MATCH('EPS 3.1.3'!X$1,NoSettings_v3!$C$1:$AH$1,0)),"")</f>
        <v>0</v>
      </c>
      <c r="Y212" s="157">
        <f>IFERROR(INDEX(NoSettings_v3!$C$2:$AH$4612,MATCH('EPS 3.1.3'!$B212,NoSettings_v3!$A$2:$A$4612,0),MATCH('EPS 3.1.3'!Y$1,NoSettings_v3!$C$1:$AH$1,0)),"")</f>
        <v>0</v>
      </c>
      <c r="Z212" s="157">
        <f>IFERROR(INDEX(NoSettings_v3!$C$2:$AH$4612,MATCH('EPS 3.1.3'!$B212,NoSettings_v3!$A$2:$A$4612,0),MATCH('EPS 3.1.3'!Z$1,NoSettings_v3!$C$1:$AH$1,0)),"")</f>
        <v>0</v>
      </c>
      <c r="AA212" s="157">
        <f>IFERROR(INDEX(NoSettings_v3!$C$2:$AH$4612,MATCH('EPS 3.1.3'!$B212,NoSettings_v3!$A$2:$A$4612,0),MATCH('EPS 3.1.3'!AA$1,NoSettings_v3!$C$1:$AH$1,0)),"")</f>
        <v>0</v>
      </c>
      <c r="AB212" s="157">
        <f>IFERROR(INDEX(NoSettings_v3!$C$2:$AH$4612,MATCH('EPS 3.1.3'!$B212,NoSettings_v3!$A$2:$A$4612,0),MATCH('EPS 3.1.3'!AB$1,NoSettings_v3!$C$1:$AH$1,0)),"")</f>
        <v>0</v>
      </c>
      <c r="AC212" s="157">
        <f>IFERROR(INDEX(NoSettings_v3!$C$2:$AH$4612,MATCH('EPS 3.1.3'!$B212,NoSettings_v3!$A$2:$A$4612,0),MATCH('EPS 3.1.3'!AC$1,NoSettings_v3!$C$1:$AH$1,0)),"")</f>
        <v>0</v>
      </c>
      <c r="AD212" s="157">
        <f>IFERROR(INDEX(NoSettings_v3!$C$2:$AH$4612,MATCH('EPS 3.1.3'!$B212,NoSettings_v3!$A$2:$A$4612,0),MATCH('EPS 3.1.3'!AD$1,NoSettings_v3!$C$1:$AH$1,0)),"")</f>
        <v>0</v>
      </c>
      <c r="AE212" s="157">
        <f>IFERROR(INDEX(NoSettings_v3!$C$2:$AH$4612,MATCH('EPS 3.1.3'!$B212,NoSettings_v3!$A$2:$A$4612,0),MATCH('EPS 3.1.3'!AE$1,NoSettings_v3!$C$1:$AH$1,0)),"")</f>
        <v>0</v>
      </c>
      <c r="AF212" s="157">
        <f>IFERROR(INDEX(NoSettings_v3!$C$2:$AH$4612,MATCH('EPS 3.1.3'!$B212,NoSettings_v3!$A$2:$A$4612,0),MATCH('EPS 3.1.3'!AF$1,NoSettings_v3!$C$1:$AH$1,0)),"")</f>
        <v>0</v>
      </c>
      <c r="AG212" s="157">
        <f>IFERROR(INDEX(NoSettings_v3!$C$2:$AH$4612,MATCH('EPS 3.1.3'!$B212,NoSettings_v3!$A$2:$A$4612,0),MATCH('EPS 3.1.3'!AG$1,NoSettings_v3!$C$1:$AH$1,0)),"")</f>
        <v>0</v>
      </c>
      <c r="AH212" s="157">
        <f>IFERROR(INDEX(NoSettings_v3!$C$2:$AH$4612,MATCH('EPS 3.1.3'!$B212,NoSettings_v3!$A$2:$A$4612,0),MATCH('EPS 3.1.3'!AH$1,NoSettings_v3!$C$1:$AH$1,0)),"")</f>
        <v>0</v>
      </c>
      <c r="AI212" s="157">
        <f>IFERROR(INDEX(NoSettings_v3!$C$2:$AH$4612,MATCH('EPS 3.1.3'!$B212,NoSettings_v3!$A$2:$A$4612,0),MATCH('EPS 3.1.3'!AI$1,NoSettings_v3!$C$1:$AH$1,0)),"")</f>
        <v>0</v>
      </c>
    </row>
    <row r="213" spans="1:35" x14ac:dyDescent="0.35">
      <c r="A213" s="127"/>
      <c r="B213" s="161" t="s">
        <v>1109</v>
      </c>
      <c r="C213" s="127" t="s">
        <v>964</v>
      </c>
      <c r="D213" s="157">
        <f>IFERROR(INDEX(NoSettings_v3!$C$2:$AH$4612,MATCH('EPS 3.1.3'!$B213,NoSettings_v3!$A$2:$A$4612,0),MATCH('EPS 3.1.3'!D$1,NoSettings_v3!$C$1:$AH$1,0)),"")</f>
        <v>0</v>
      </c>
      <c r="E213" s="157">
        <f>IFERROR(INDEX(NoSettings_v3!$C$2:$AH$4612,MATCH('EPS 3.1.3'!$B213,NoSettings_v3!$A$2:$A$4612,0),MATCH('EPS 3.1.3'!E$1,NoSettings_v3!$C$1:$AH$1,0)),"")</f>
        <v>0</v>
      </c>
      <c r="F213" s="157">
        <f>IFERROR(INDEX(NoSettings_v3!$C$2:$AH$4612,MATCH('EPS 3.1.3'!$B213,NoSettings_v3!$A$2:$A$4612,0),MATCH('EPS 3.1.3'!F$1,NoSettings_v3!$C$1:$AH$1,0)),"")</f>
        <v>0</v>
      </c>
      <c r="G213" s="157">
        <f>IFERROR(INDEX(NoSettings_v3!$C$2:$AH$4612,MATCH('EPS 3.1.3'!$B213,NoSettings_v3!$A$2:$A$4612,0),MATCH('EPS 3.1.3'!G$1,NoSettings_v3!$C$1:$AH$1,0)),"")</f>
        <v>0</v>
      </c>
      <c r="H213" s="157">
        <f>IFERROR(INDEX(NoSettings_v3!$C$2:$AH$4612,MATCH('EPS 3.1.3'!$B213,NoSettings_v3!$A$2:$A$4612,0),MATCH('EPS 3.1.3'!H$1,NoSettings_v3!$C$1:$AH$1,0)),"")</f>
        <v>0</v>
      </c>
      <c r="I213" s="157">
        <f>IFERROR(INDEX(NoSettings_v3!$C$2:$AH$4612,MATCH('EPS 3.1.3'!$B213,NoSettings_v3!$A$2:$A$4612,0),MATCH('EPS 3.1.3'!I$1,NoSettings_v3!$C$1:$AH$1,0)),"")</f>
        <v>0</v>
      </c>
      <c r="J213" s="157">
        <f>IFERROR(INDEX(NoSettings_v3!$C$2:$AH$4612,MATCH('EPS 3.1.3'!$B213,NoSettings_v3!$A$2:$A$4612,0),MATCH('EPS 3.1.3'!J$1,NoSettings_v3!$C$1:$AH$1,0)),"")</f>
        <v>0</v>
      </c>
      <c r="K213" s="157">
        <f>IFERROR(INDEX(NoSettings_v3!$C$2:$AH$4612,MATCH('EPS 3.1.3'!$B213,NoSettings_v3!$A$2:$A$4612,0),MATCH('EPS 3.1.3'!K$1,NoSettings_v3!$C$1:$AH$1,0)),"")</f>
        <v>0</v>
      </c>
      <c r="L213" s="157">
        <f>IFERROR(INDEX(NoSettings_v3!$C$2:$AH$4612,MATCH('EPS 3.1.3'!$B213,NoSettings_v3!$A$2:$A$4612,0),MATCH('EPS 3.1.3'!L$1,NoSettings_v3!$C$1:$AH$1,0)),"")</f>
        <v>0</v>
      </c>
      <c r="M213" s="157">
        <f>IFERROR(INDEX(NoSettings_v3!$C$2:$AH$4612,MATCH('EPS 3.1.3'!$B213,NoSettings_v3!$A$2:$A$4612,0),MATCH('EPS 3.1.3'!M$1,NoSettings_v3!$C$1:$AH$1,0)),"")</f>
        <v>0</v>
      </c>
      <c r="N213" s="157">
        <f>IFERROR(INDEX(NoSettings_v3!$C$2:$AH$4612,MATCH('EPS 3.1.3'!$B213,NoSettings_v3!$A$2:$A$4612,0),MATCH('EPS 3.1.3'!N$1,NoSettings_v3!$C$1:$AH$1,0)),"")</f>
        <v>0</v>
      </c>
      <c r="O213" s="157">
        <f>IFERROR(INDEX(NoSettings_v3!$C$2:$AH$4612,MATCH('EPS 3.1.3'!$B213,NoSettings_v3!$A$2:$A$4612,0),MATCH('EPS 3.1.3'!O$1,NoSettings_v3!$C$1:$AH$1,0)),"")</f>
        <v>0</v>
      </c>
      <c r="P213" s="157">
        <f>IFERROR(INDEX(NoSettings_v3!$C$2:$AH$4612,MATCH('EPS 3.1.3'!$B213,NoSettings_v3!$A$2:$A$4612,0),MATCH('EPS 3.1.3'!P$1,NoSettings_v3!$C$1:$AH$1,0)),"")</f>
        <v>0</v>
      </c>
      <c r="Q213" s="157">
        <f>IFERROR(INDEX(NoSettings_v3!$C$2:$AH$4612,MATCH('EPS 3.1.3'!$B213,NoSettings_v3!$A$2:$A$4612,0),MATCH('EPS 3.1.3'!Q$1,NoSettings_v3!$C$1:$AH$1,0)),"")</f>
        <v>0</v>
      </c>
      <c r="R213" s="157">
        <f>IFERROR(INDEX(NoSettings_v3!$C$2:$AH$4612,MATCH('EPS 3.1.3'!$B213,NoSettings_v3!$A$2:$A$4612,0),MATCH('EPS 3.1.3'!R$1,NoSettings_v3!$C$1:$AH$1,0)),"")</f>
        <v>0</v>
      </c>
      <c r="S213" s="157">
        <f>IFERROR(INDEX(NoSettings_v3!$C$2:$AH$4612,MATCH('EPS 3.1.3'!$B213,NoSettings_v3!$A$2:$A$4612,0),MATCH('EPS 3.1.3'!S$1,NoSettings_v3!$C$1:$AH$1,0)),"")</f>
        <v>0</v>
      </c>
      <c r="T213" s="157">
        <f>IFERROR(INDEX(NoSettings_v3!$C$2:$AH$4612,MATCH('EPS 3.1.3'!$B213,NoSettings_v3!$A$2:$A$4612,0),MATCH('EPS 3.1.3'!T$1,NoSettings_v3!$C$1:$AH$1,0)),"")</f>
        <v>0</v>
      </c>
      <c r="U213" s="157">
        <f>IFERROR(INDEX(NoSettings_v3!$C$2:$AH$4612,MATCH('EPS 3.1.3'!$B213,NoSettings_v3!$A$2:$A$4612,0),MATCH('EPS 3.1.3'!U$1,NoSettings_v3!$C$1:$AH$1,0)),"")</f>
        <v>0</v>
      </c>
      <c r="V213" s="157">
        <f>IFERROR(INDEX(NoSettings_v3!$C$2:$AH$4612,MATCH('EPS 3.1.3'!$B213,NoSettings_v3!$A$2:$A$4612,0),MATCH('EPS 3.1.3'!V$1,NoSettings_v3!$C$1:$AH$1,0)),"")</f>
        <v>0</v>
      </c>
      <c r="W213" s="157">
        <f>IFERROR(INDEX(NoSettings_v3!$C$2:$AH$4612,MATCH('EPS 3.1.3'!$B213,NoSettings_v3!$A$2:$A$4612,0),MATCH('EPS 3.1.3'!W$1,NoSettings_v3!$C$1:$AH$1,0)),"")</f>
        <v>0</v>
      </c>
      <c r="X213" s="157">
        <f>IFERROR(INDEX(NoSettings_v3!$C$2:$AH$4612,MATCH('EPS 3.1.3'!$B213,NoSettings_v3!$A$2:$A$4612,0),MATCH('EPS 3.1.3'!X$1,NoSettings_v3!$C$1:$AH$1,0)),"")</f>
        <v>0</v>
      </c>
      <c r="Y213" s="157">
        <f>IFERROR(INDEX(NoSettings_v3!$C$2:$AH$4612,MATCH('EPS 3.1.3'!$B213,NoSettings_v3!$A$2:$A$4612,0),MATCH('EPS 3.1.3'!Y$1,NoSettings_v3!$C$1:$AH$1,0)),"")</f>
        <v>0</v>
      </c>
      <c r="Z213" s="157">
        <f>IFERROR(INDEX(NoSettings_v3!$C$2:$AH$4612,MATCH('EPS 3.1.3'!$B213,NoSettings_v3!$A$2:$A$4612,0),MATCH('EPS 3.1.3'!Z$1,NoSettings_v3!$C$1:$AH$1,0)),"")</f>
        <v>0</v>
      </c>
      <c r="AA213" s="157">
        <f>IFERROR(INDEX(NoSettings_v3!$C$2:$AH$4612,MATCH('EPS 3.1.3'!$B213,NoSettings_v3!$A$2:$A$4612,0),MATCH('EPS 3.1.3'!AA$1,NoSettings_v3!$C$1:$AH$1,0)),"")</f>
        <v>0</v>
      </c>
      <c r="AB213" s="157">
        <f>IFERROR(INDEX(NoSettings_v3!$C$2:$AH$4612,MATCH('EPS 3.1.3'!$B213,NoSettings_v3!$A$2:$A$4612,0),MATCH('EPS 3.1.3'!AB$1,NoSettings_v3!$C$1:$AH$1,0)),"")</f>
        <v>0</v>
      </c>
      <c r="AC213" s="157">
        <f>IFERROR(INDEX(NoSettings_v3!$C$2:$AH$4612,MATCH('EPS 3.1.3'!$B213,NoSettings_v3!$A$2:$A$4612,0),MATCH('EPS 3.1.3'!AC$1,NoSettings_v3!$C$1:$AH$1,0)),"")</f>
        <v>0</v>
      </c>
      <c r="AD213" s="157">
        <f>IFERROR(INDEX(NoSettings_v3!$C$2:$AH$4612,MATCH('EPS 3.1.3'!$B213,NoSettings_v3!$A$2:$A$4612,0),MATCH('EPS 3.1.3'!AD$1,NoSettings_v3!$C$1:$AH$1,0)),"")</f>
        <v>0</v>
      </c>
      <c r="AE213" s="157">
        <f>IFERROR(INDEX(NoSettings_v3!$C$2:$AH$4612,MATCH('EPS 3.1.3'!$B213,NoSettings_v3!$A$2:$A$4612,0),MATCH('EPS 3.1.3'!AE$1,NoSettings_v3!$C$1:$AH$1,0)),"")</f>
        <v>0</v>
      </c>
      <c r="AF213" s="157">
        <f>IFERROR(INDEX(NoSettings_v3!$C$2:$AH$4612,MATCH('EPS 3.1.3'!$B213,NoSettings_v3!$A$2:$A$4612,0),MATCH('EPS 3.1.3'!AF$1,NoSettings_v3!$C$1:$AH$1,0)),"")</f>
        <v>0</v>
      </c>
      <c r="AG213" s="157">
        <f>IFERROR(INDEX(NoSettings_v3!$C$2:$AH$4612,MATCH('EPS 3.1.3'!$B213,NoSettings_v3!$A$2:$A$4612,0),MATCH('EPS 3.1.3'!AG$1,NoSettings_v3!$C$1:$AH$1,0)),"")</f>
        <v>0</v>
      </c>
      <c r="AH213" s="157">
        <f>IFERROR(INDEX(NoSettings_v3!$C$2:$AH$4612,MATCH('EPS 3.1.3'!$B213,NoSettings_v3!$A$2:$A$4612,0),MATCH('EPS 3.1.3'!AH$1,NoSettings_v3!$C$1:$AH$1,0)),"")</f>
        <v>0</v>
      </c>
      <c r="AI213" s="157">
        <f>IFERROR(INDEX(NoSettings_v3!$C$2:$AH$4612,MATCH('EPS 3.1.3'!$B213,NoSettings_v3!$A$2:$A$4612,0),MATCH('EPS 3.1.3'!AI$1,NoSettings_v3!$C$1:$AH$1,0)),"")</f>
        <v>0</v>
      </c>
    </row>
    <row r="214" spans="1:35" x14ac:dyDescent="0.35">
      <c r="A214" s="127"/>
      <c r="B214" s="161" t="s">
        <v>1110</v>
      </c>
      <c r="C214" s="127" t="s">
        <v>964</v>
      </c>
      <c r="D214" s="157">
        <f>IFERROR(INDEX(NoSettings_v3!$C$2:$AH$4612,MATCH('EPS 3.1.3'!$B214,NoSettings_v3!$A$2:$A$4612,0),MATCH('EPS 3.1.3'!D$1,NoSettings_v3!$C$1:$AH$1,0)),"")</f>
        <v>0</v>
      </c>
      <c r="E214" s="157">
        <f>IFERROR(INDEX(NoSettings_v3!$C$2:$AH$4612,MATCH('EPS 3.1.3'!$B214,NoSettings_v3!$A$2:$A$4612,0),MATCH('EPS 3.1.3'!E$1,NoSettings_v3!$C$1:$AH$1,0)),"")</f>
        <v>0</v>
      </c>
      <c r="F214" s="157">
        <f>IFERROR(INDEX(NoSettings_v3!$C$2:$AH$4612,MATCH('EPS 3.1.3'!$B214,NoSettings_v3!$A$2:$A$4612,0),MATCH('EPS 3.1.3'!F$1,NoSettings_v3!$C$1:$AH$1,0)),"")</f>
        <v>0</v>
      </c>
      <c r="G214" s="157">
        <f>IFERROR(INDEX(NoSettings_v3!$C$2:$AH$4612,MATCH('EPS 3.1.3'!$B214,NoSettings_v3!$A$2:$A$4612,0),MATCH('EPS 3.1.3'!G$1,NoSettings_v3!$C$1:$AH$1,0)),"")</f>
        <v>0</v>
      </c>
      <c r="H214" s="157">
        <f>IFERROR(INDEX(NoSettings_v3!$C$2:$AH$4612,MATCH('EPS 3.1.3'!$B214,NoSettings_v3!$A$2:$A$4612,0),MATCH('EPS 3.1.3'!H$1,NoSettings_v3!$C$1:$AH$1,0)),"")</f>
        <v>0</v>
      </c>
      <c r="I214" s="157">
        <f>IFERROR(INDEX(NoSettings_v3!$C$2:$AH$4612,MATCH('EPS 3.1.3'!$B214,NoSettings_v3!$A$2:$A$4612,0),MATCH('EPS 3.1.3'!I$1,NoSettings_v3!$C$1:$AH$1,0)),"")</f>
        <v>0</v>
      </c>
      <c r="J214" s="157">
        <f>IFERROR(INDEX(NoSettings_v3!$C$2:$AH$4612,MATCH('EPS 3.1.3'!$B214,NoSettings_v3!$A$2:$A$4612,0),MATCH('EPS 3.1.3'!J$1,NoSettings_v3!$C$1:$AH$1,0)),"")</f>
        <v>0</v>
      </c>
      <c r="K214" s="157">
        <f>IFERROR(INDEX(NoSettings_v3!$C$2:$AH$4612,MATCH('EPS 3.1.3'!$B214,NoSettings_v3!$A$2:$A$4612,0),MATCH('EPS 3.1.3'!K$1,NoSettings_v3!$C$1:$AH$1,0)),"")</f>
        <v>0</v>
      </c>
      <c r="L214" s="157">
        <f>IFERROR(INDEX(NoSettings_v3!$C$2:$AH$4612,MATCH('EPS 3.1.3'!$B214,NoSettings_v3!$A$2:$A$4612,0),MATCH('EPS 3.1.3'!L$1,NoSettings_v3!$C$1:$AH$1,0)),"")</f>
        <v>0</v>
      </c>
      <c r="M214" s="157">
        <f>IFERROR(INDEX(NoSettings_v3!$C$2:$AH$4612,MATCH('EPS 3.1.3'!$B214,NoSettings_v3!$A$2:$A$4612,0),MATCH('EPS 3.1.3'!M$1,NoSettings_v3!$C$1:$AH$1,0)),"")</f>
        <v>0</v>
      </c>
      <c r="N214" s="157">
        <f>IFERROR(INDEX(NoSettings_v3!$C$2:$AH$4612,MATCH('EPS 3.1.3'!$B214,NoSettings_v3!$A$2:$A$4612,0),MATCH('EPS 3.1.3'!N$1,NoSettings_v3!$C$1:$AH$1,0)),"")</f>
        <v>0</v>
      </c>
      <c r="O214" s="157">
        <f>IFERROR(INDEX(NoSettings_v3!$C$2:$AH$4612,MATCH('EPS 3.1.3'!$B214,NoSettings_v3!$A$2:$A$4612,0),MATCH('EPS 3.1.3'!O$1,NoSettings_v3!$C$1:$AH$1,0)),"")</f>
        <v>0</v>
      </c>
      <c r="P214" s="157">
        <f>IFERROR(INDEX(NoSettings_v3!$C$2:$AH$4612,MATCH('EPS 3.1.3'!$B214,NoSettings_v3!$A$2:$A$4612,0),MATCH('EPS 3.1.3'!P$1,NoSettings_v3!$C$1:$AH$1,0)),"")</f>
        <v>0</v>
      </c>
      <c r="Q214" s="157">
        <f>IFERROR(INDEX(NoSettings_v3!$C$2:$AH$4612,MATCH('EPS 3.1.3'!$B214,NoSettings_v3!$A$2:$A$4612,0),MATCH('EPS 3.1.3'!Q$1,NoSettings_v3!$C$1:$AH$1,0)),"")</f>
        <v>0</v>
      </c>
      <c r="R214" s="157">
        <f>IFERROR(INDEX(NoSettings_v3!$C$2:$AH$4612,MATCH('EPS 3.1.3'!$B214,NoSettings_v3!$A$2:$A$4612,0),MATCH('EPS 3.1.3'!R$1,NoSettings_v3!$C$1:$AH$1,0)),"")</f>
        <v>0</v>
      </c>
      <c r="S214" s="157">
        <f>IFERROR(INDEX(NoSettings_v3!$C$2:$AH$4612,MATCH('EPS 3.1.3'!$B214,NoSettings_v3!$A$2:$A$4612,0),MATCH('EPS 3.1.3'!S$1,NoSettings_v3!$C$1:$AH$1,0)),"")</f>
        <v>0</v>
      </c>
      <c r="T214" s="157">
        <f>IFERROR(INDEX(NoSettings_v3!$C$2:$AH$4612,MATCH('EPS 3.1.3'!$B214,NoSettings_v3!$A$2:$A$4612,0),MATCH('EPS 3.1.3'!T$1,NoSettings_v3!$C$1:$AH$1,0)),"")</f>
        <v>0</v>
      </c>
      <c r="U214" s="157">
        <f>IFERROR(INDEX(NoSettings_v3!$C$2:$AH$4612,MATCH('EPS 3.1.3'!$B214,NoSettings_v3!$A$2:$A$4612,0),MATCH('EPS 3.1.3'!U$1,NoSettings_v3!$C$1:$AH$1,0)),"")</f>
        <v>0</v>
      </c>
      <c r="V214" s="157">
        <f>IFERROR(INDEX(NoSettings_v3!$C$2:$AH$4612,MATCH('EPS 3.1.3'!$B214,NoSettings_v3!$A$2:$A$4612,0),MATCH('EPS 3.1.3'!V$1,NoSettings_v3!$C$1:$AH$1,0)),"")</f>
        <v>0</v>
      </c>
      <c r="W214" s="157">
        <f>IFERROR(INDEX(NoSettings_v3!$C$2:$AH$4612,MATCH('EPS 3.1.3'!$B214,NoSettings_v3!$A$2:$A$4612,0),MATCH('EPS 3.1.3'!W$1,NoSettings_v3!$C$1:$AH$1,0)),"")</f>
        <v>0</v>
      </c>
      <c r="X214" s="157">
        <f>IFERROR(INDEX(NoSettings_v3!$C$2:$AH$4612,MATCH('EPS 3.1.3'!$B214,NoSettings_v3!$A$2:$A$4612,0),MATCH('EPS 3.1.3'!X$1,NoSettings_v3!$C$1:$AH$1,0)),"")</f>
        <v>0</v>
      </c>
      <c r="Y214" s="157">
        <f>IFERROR(INDEX(NoSettings_v3!$C$2:$AH$4612,MATCH('EPS 3.1.3'!$B214,NoSettings_v3!$A$2:$A$4612,0),MATCH('EPS 3.1.3'!Y$1,NoSettings_v3!$C$1:$AH$1,0)),"")</f>
        <v>0</v>
      </c>
      <c r="Z214" s="157">
        <f>IFERROR(INDEX(NoSettings_v3!$C$2:$AH$4612,MATCH('EPS 3.1.3'!$B214,NoSettings_v3!$A$2:$A$4612,0),MATCH('EPS 3.1.3'!Z$1,NoSettings_v3!$C$1:$AH$1,0)),"")</f>
        <v>0</v>
      </c>
      <c r="AA214" s="157">
        <f>IFERROR(INDEX(NoSettings_v3!$C$2:$AH$4612,MATCH('EPS 3.1.3'!$B214,NoSettings_v3!$A$2:$A$4612,0),MATCH('EPS 3.1.3'!AA$1,NoSettings_v3!$C$1:$AH$1,0)),"")</f>
        <v>0</v>
      </c>
      <c r="AB214" s="157">
        <f>IFERROR(INDEX(NoSettings_v3!$C$2:$AH$4612,MATCH('EPS 3.1.3'!$B214,NoSettings_v3!$A$2:$A$4612,0),MATCH('EPS 3.1.3'!AB$1,NoSettings_v3!$C$1:$AH$1,0)),"")</f>
        <v>0</v>
      </c>
      <c r="AC214" s="157">
        <f>IFERROR(INDEX(NoSettings_v3!$C$2:$AH$4612,MATCH('EPS 3.1.3'!$B214,NoSettings_v3!$A$2:$A$4612,0),MATCH('EPS 3.1.3'!AC$1,NoSettings_v3!$C$1:$AH$1,0)),"")</f>
        <v>0</v>
      </c>
      <c r="AD214" s="157">
        <f>IFERROR(INDEX(NoSettings_v3!$C$2:$AH$4612,MATCH('EPS 3.1.3'!$B214,NoSettings_v3!$A$2:$A$4612,0),MATCH('EPS 3.1.3'!AD$1,NoSettings_v3!$C$1:$AH$1,0)),"")</f>
        <v>0</v>
      </c>
      <c r="AE214" s="157">
        <f>IFERROR(INDEX(NoSettings_v3!$C$2:$AH$4612,MATCH('EPS 3.1.3'!$B214,NoSettings_v3!$A$2:$A$4612,0),MATCH('EPS 3.1.3'!AE$1,NoSettings_v3!$C$1:$AH$1,0)),"")</f>
        <v>0</v>
      </c>
      <c r="AF214" s="157">
        <f>IFERROR(INDEX(NoSettings_v3!$C$2:$AH$4612,MATCH('EPS 3.1.3'!$B214,NoSettings_v3!$A$2:$A$4612,0),MATCH('EPS 3.1.3'!AF$1,NoSettings_v3!$C$1:$AH$1,0)),"")</f>
        <v>0</v>
      </c>
      <c r="AG214" s="157">
        <f>IFERROR(INDEX(NoSettings_v3!$C$2:$AH$4612,MATCH('EPS 3.1.3'!$B214,NoSettings_v3!$A$2:$A$4612,0),MATCH('EPS 3.1.3'!AG$1,NoSettings_v3!$C$1:$AH$1,0)),"")</f>
        <v>0</v>
      </c>
      <c r="AH214" s="157">
        <f>IFERROR(INDEX(NoSettings_v3!$C$2:$AH$4612,MATCH('EPS 3.1.3'!$B214,NoSettings_v3!$A$2:$A$4612,0),MATCH('EPS 3.1.3'!AH$1,NoSettings_v3!$C$1:$AH$1,0)),"")</f>
        <v>0</v>
      </c>
      <c r="AI214" s="157">
        <f>IFERROR(INDEX(NoSettings_v3!$C$2:$AH$4612,MATCH('EPS 3.1.3'!$B214,NoSettings_v3!$A$2:$A$4612,0),MATCH('EPS 3.1.3'!AI$1,NoSettings_v3!$C$1:$AH$1,0)),"")</f>
        <v>0</v>
      </c>
    </row>
    <row r="215" spans="1:35" x14ac:dyDescent="0.35">
      <c r="A215" s="127"/>
      <c r="B215" s="161" t="s">
        <v>1111</v>
      </c>
      <c r="C215" s="127" t="s">
        <v>964</v>
      </c>
      <c r="D215" s="157">
        <f>IFERROR(INDEX(NoSettings_v3!$C$2:$AH$4612,MATCH('EPS 3.1.3'!$B215,NoSettings_v3!$A$2:$A$4612,0),MATCH('EPS 3.1.3'!D$1,NoSettings_v3!$C$1:$AH$1,0)),"")</f>
        <v>0</v>
      </c>
      <c r="E215" s="157">
        <f>IFERROR(INDEX(NoSettings_v3!$C$2:$AH$4612,MATCH('EPS 3.1.3'!$B215,NoSettings_v3!$A$2:$A$4612,0),MATCH('EPS 3.1.3'!E$1,NoSettings_v3!$C$1:$AH$1,0)),"")</f>
        <v>0</v>
      </c>
      <c r="F215" s="157">
        <f>IFERROR(INDEX(NoSettings_v3!$C$2:$AH$4612,MATCH('EPS 3.1.3'!$B215,NoSettings_v3!$A$2:$A$4612,0),MATCH('EPS 3.1.3'!F$1,NoSettings_v3!$C$1:$AH$1,0)),"")</f>
        <v>0</v>
      </c>
      <c r="G215" s="157">
        <f>IFERROR(INDEX(NoSettings_v3!$C$2:$AH$4612,MATCH('EPS 3.1.3'!$B215,NoSettings_v3!$A$2:$A$4612,0),MATCH('EPS 3.1.3'!G$1,NoSettings_v3!$C$1:$AH$1,0)),"")</f>
        <v>0</v>
      </c>
      <c r="H215" s="157">
        <f>IFERROR(INDEX(NoSettings_v3!$C$2:$AH$4612,MATCH('EPS 3.1.3'!$B215,NoSettings_v3!$A$2:$A$4612,0),MATCH('EPS 3.1.3'!H$1,NoSettings_v3!$C$1:$AH$1,0)),"")</f>
        <v>0</v>
      </c>
      <c r="I215" s="157">
        <f>IFERROR(INDEX(NoSettings_v3!$C$2:$AH$4612,MATCH('EPS 3.1.3'!$B215,NoSettings_v3!$A$2:$A$4612,0),MATCH('EPS 3.1.3'!I$1,NoSettings_v3!$C$1:$AH$1,0)),"")</f>
        <v>0</v>
      </c>
      <c r="J215" s="157">
        <f>IFERROR(INDEX(NoSettings_v3!$C$2:$AH$4612,MATCH('EPS 3.1.3'!$B215,NoSettings_v3!$A$2:$A$4612,0),MATCH('EPS 3.1.3'!J$1,NoSettings_v3!$C$1:$AH$1,0)),"")</f>
        <v>0</v>
      </c>
      <c r="K215" s="157">
        <f>IFERROR(INDEX(NoSettings_v3!$C$2:$AH$4612,MATCH('EPS 3.1.3'!$B215,NoSettings_v3!$A$2:$A$4612,0),MATCH('EPS 3.1.3'!K$1,NoSettings_v3!$C$1:$AH$1,0)),"")</f>
        <v>0</v>
      </c>
      <c r="L215" s="157">
        <f>IFERROR(INDEX(NoSettings_v3!$C$2:$AH$4612,MATCH('EPS 3.1.3'!$B215,NoSettings_v3!$A$2:$A$4612,0),MATCH('EPS 3.1.3'!L$1,NoSettings_v3!$C$1:$AH$1,0)),"")</f>
        <v>0</v>
      </c>
      <c r="M215" s="157">
        <f>IFERROR(INDEX(NoSettings_v3!$C$2:$AH$4612,MATCH('EPS 3.1.3'!$B215,NoSettings_v3!$A$2:$A$4612,0),MATCH('EPS 3.1.3'!M$1,NoSettings_v3!$C$1:$AH$1,0)),"")</f>
        <v>0</v>
      </c>
      <c r="N215" s="157">
        <f>IFERROR(INDEX(NoSettings_v3!$C$2:$AH$4612,MATCH('EPS 3.1.3'!$B215,NoSettings_v3!$A$2:$A$4612,0),MATCH('EPS 3.1.3'!N$1,NoSettings_v3!$C$1:$AH$1,0)),"")</f>
        <v>0</v>
      </c>
      <c r="O215" s="157">
        <f>IFERROR(INDEX(NoSettings_v3!$C$2:$AH$4612,MATCH('EPS 3.1.3'!$B215,NoSettings_v3!$A$2:$A$4612,0),MATCH('EPS 3.1.3'!O$1,NoSettings_v3!$C$1:$AH$1,0)),"")</f>
        <v>0</v>
      </c>
      <c r="P215" s="157">
        <f>IFERROR(INDEX(NoSettings_v3!$C$2:$AH$4612,MATCH('EPS 3.1.3'!$B215,NoSettings_v3!$A$2:$A$4612,0),MATCH('EPS 3.1.3'!P$1,NoSettings_v3!$C$1:$AH$1,0)),"")</f>
        <v>0</v>
      </c>
      <c r="Q215" s="157">
        <f>IFERROR(INDEX(NoSettings_v3!$C$2:$AH$4612,MATCH('EPS 3.1.3'!$B215,NoSettings_v3!$A$2:$A$4612,0),MATCH('EPS 3.1.3'!Q$1,NoSettings_v3!$C$1:$AH$1,0)),"")</f>
        <v>0</v>
      </c>
      <c r="R215" s="157">
        <f>IFERROR(INDEX(NoSettings_v3!$C$2:$AH$4612,MATCH('EPS 3.1.3'!$B215,NoSettings_v3!$A$2:$A$4612,0),MATCH('EPS 3.1.3'!R$1,NoSettings_v3!$C$1:$AH$1,0)),"")</f>
        <v>0</v>
      </c>
      <c r="S215" s="157">
        <f>IFERROR(INDEX(NoSettings_v3!$C$2:$AH$4612,MATCH('EPS 3.1.3'!$B215,NoSettings_v3!$A$2:$A$4612,0),MATCH('EPS 3.1.3'!S$1,NoSettings_v3!$C$1:$AH$1,0)),"")</f>
        <v>0</v>
      </c>
      <c r="T215" s="157">
        <f>IFERROR(INDEX(NoSettings_v3!$C$2:$AH$4612,MATCH('EPS 3.1.3'!$B215,NoSettings_v3!$A$2:$A$4612,0),MATCH('EPS 3.1.3'!T$1,NoSettings_v3!$C$1:$AH$1,0)),"")</f>
        <v>0</v>
      </c>
      <c r="U215" s="157">
        <f>IFERROR(INDEX(NoSettings_v3!$C$2:$AH$4612,MATCH('EPS 3.1.3'!$B215,NoSettings_v3!$A$2:$A$4612,0),MATCH('EPS 3.1.3'!U$1,NoSettings_v3!$C$1:$AH$1,0)),"")</f>
        <v>0</v>
      </c>
      <c r="V215" s="157">
        <f>IFERROR(INDEX(NoSettings_v3!$C$2:$AH$4612,MATCH('EPS 3.1.3'!$B215,NoSettings_v3!$A$2:$A$4612,0),MATCH('EPS 3.1.3'!V$1,NoSettings_v3!$C$1:$AH$1,0)),"")</f>
        <v>0</v>
      </c>
      <c r="W215" s="157">
        <f>IFERROR(INDEX(NoSettings_v3!$C$2:$AH$4612,MATCH('EPS 3.1.3'!$B215,NoSettings_v3!$A$2:$A$4612,0),MATCH('EPS 3.1.3'!W$1,NoSettings_v3!$C$1:$AH$1,0)),"")</f>
        <v>0</v>
      </c>
      <c r="X215" s="157">
        <f>IFERROR(INDEX(NoSettings_v3!$C$2:$AH$4612,MATCH('EPS 3.1.3'!$B215,NoSettings_v3!$A$2:$A$4612,0),MATCH('EPS 3.1.3'!X$1,NoSettings_v3!$C$1:$AH$1,0)),"")</f>
        <v>0</v>
      </c>
      <c r="Y215" s="157">
        <f>IFERROR(INDEX(NoSettings_v3!$C$2:$AH$4612,MATCH('EPS 3.1.3'!$B215,NoSettings_v3!$A$2:$A$4612,0),MATCH('EPS 3.1.3'!Y$1,NoSettings_v3!$C$1:$AH$1,0)),"")</f>
        <v>0</v>
      </c>
      <c r="Z215" s="157">
        <f>IFERROR(INDEX(NoSettings_v3!$C$2:$AH$4612,MATCH('EPS 3.1.3'!$B215,NoSettings_v3!$A$2:$A$4612,0),MATCH('EPS 3.1.3'!Z$1,NoSettings_v3!$C$1:$AH$1,0)),"")</f>
        <v>0</v>
      </c>
      <c r="AA215" s="157">
        <f>IFERROR(INDEX(NoSettings_v3!$C$2:$AH$4612,MATCH('EPS 3.1.3'!$B215,NoSettings_v3!$A$2:$A$4612,0),MATCH('EPS 3.1.3'!AA$1,NoSettings_v3!$C$1:$AH$1,0)),"")</f>
        <v>0</v>
      </c>
      <c r="AB215" s="157">
        <f>IFERROR(INDEX(NoSettings_v3!$C$2:$AH$4612,MATCH('EPS 3.1.3'!$B215,NoSettings_v3!$A$2:$A$4612,0),MATCH('EPS 3.1.3'!AB$1,NoSettings_v3!$C$1:$AH$1,0)),"")</f>
        <v>0</v>
      </c>
      <c r="AC215" s="157">
        <f>IFERROR(INDEX(NoSettings_v3!$C$2:$AH$4612,MATCH('EPS 3.1.3'!$B215,NoSettings_v3!$A$2:$A$4612,0),MATCH('EPS 3.1.3'!AC$1,NoSettings_v3!$C$1:$AH$1,0)),"")</f>
        <v>0</v>
      </c>
      <c r="AD215" s="157">
        <f>IFERROR(INDEX(NoSettings_v3!$C$2:$AH$4612,MATCH('EPS 3.1.3'!$B215,NoSettings_v3!$A$2:$A$4612,0),MATCH('EPS 3.1.3'!AD$1,NoSettings_v3!$C$1:$AH$1,0)),"")</f>
        <v>0</v>
      </c>
      <c r="AE215" s="157">
        <f>IFERROR(INDEX(NoSettings_v3!$C$2:$AH$4612,MATCH('EPS 3.1.3'!$B215,NoSettings_v3!$A$2:$A$4612,0),MATCH('EPS 3.1.3'!AE$1,NoSettings_v3!$C$1:$AH$1,0)),"")</f>
        <v>0</v>
      </c>
      <c r="AF215" s="157">
        <f>IFERROR(INDEX(NoSettings_v3!$C$2:$AH$4612,MATCH('EPS 3.1.3'!$B215,NoSettings_v3!$A$2:$A$4612,0),MATCH('EPS 3.1.3'!AF$1,NoSettings_v3!$C$1:$AH$1,0)),"")</f>
        <v>0</v>
      </c>
      <c r="AG215" s="157">
        <f>IFERROR(INDEX(NoSettings_v3!$C$2:$AH$4612,MATCH('EPS 3.1.3'!$B215,NoSettings_v3!$A$2:$A$4612,0),MATCH('EPS 3.1.3'!AG$1,NoSettings_v3!$C$1:$AH$1,0)),"")</f>
        <v>0</v>
      </c>
      <c r="AH215" s="157">
        <f>IFERROR(INDEX(NoSettings_v3!$C$2:$AH$4612,MATCH('EPS 3.1.3'!$B215,NoSettings_v3!$A$2:$A$4612,0),MATCH('EPS 3.1.3'!AH$1,NoSettings_v3!$C$1:$AH$1,0)),"")</f>
        <v>0</v>
      </c>
      <c r="AI215" s="157">
        <f>IFERROR(INDEX(NoSettings_v3!$C$2:$AH$4612,MATCH('EPS 3.1.3'!$B215,NoSettings_v3!$A$2:$A$4612,0),MATCH('EPS 3.1.3'!AI$1,NoSettings_v3!$C$1:$AH$1,0)),"")</f>
        <v>0</v>
      </c>
    </row>
    <row r="216" spans="1:35" x14ac:dyDescent="0.35">
      <c r="A216" s="127"/>
      <c r="B216" s="161" t="s">
        <v>1112</v>
      </c>
      <c r="C216" s="127" t="s">
        <v>964</v>
      </c>
      <c r="D216" s="157">
        <f>IFERROR(INDEX(NoSettings_v3!$C$2:$AH$4612,MATCH('EPS 3.1.3'!$B216,NoSettings_v3!$A$2:$A$4612,0),MATCH('EPS 3.1.3'!D$1,NoSettings_v3!$C$1:$AH$1,0)),"")</f>
        <v>0</v>
      </c>
      <c r="E216" s="157">
        <f>IFERROR(INDEX(NoSettings_v3!$C$2:$AH$4612,MATCH('EPS 3.1.3'!$B216,NoSettings_v3!$A$2:$A$4612,0),MATCH('EPS 3.1.3'!E$1,NoSettings_v3!$C$1:$AH$1,0)),"")</f>
        <v>0</v>
      </c>
      <c r="F216" s="157">
        <f>IFERROR(INDEX(NoSettings_v3!$C$2:$AH$4612,MATCH('EPS 3.1.3'!$B216,NoSettings_v3!$A$2:$A$4612,0),MATCH('EPS 3.1.3'!F$1,NoSettings_v3!$C$1:$AH$1,0)),"")</f>
        <v>0</v>
      </c>
      <c r="G216" s="157">
        <f>IFERROR(INDEX(NoSettings_v3!$C$2:$AH$4612,MATCH('EPS 3.1.3'!$B216,NoSettings_v3!$A$2:$A$4612,0),MATCH('EPS 3.1.3'!G$1,NoSettings_v3!$C$1:$AH$1,0)),"")</f>
        <v>0</v>
      </c>
      <c r="H216" s="157">
        <f>IFERROR(INDEX(NoSettings_v3!$C$2:$AH$4612,MATCH('EPS 3.1.3'!$B216,NoSettings_v3!$A$2:$A$4612,0),MATCH('EPS 3.1.3'!H$1,NoSettings_v3!$C$1:$AH$1,0)),"")</f>
        <v>0</v>
      </c>
      <c r="I216" s="157">
        <f>IFERROR(INDEX(NoSettings_v3!$C$2:$AH$4612,MATCH('EPS 3.1.3'!$B216,NoSettings_v3!$A$2:$A$4612,0),MATCH('EPS 3.1.3'!I$1,NoSettings_v3!$C$1:$AH$1,0)),"")</f>
        <v>0</v>
      </c>
      <c r="J216" s="157">
        <f>IFERROR(INDEX(NoSettings_v3!$C$2:$AH$4612,MATCH('EPS 3.1.3'!$B216,NoSettings_v3!$A$2:$A$4612,0),MATCH('EPS 3.1.3'!J$1,NoSettings_v3!$C$1:$AH$1,0)),"")</f>
        <v>0</v>
      </c>
      <c r="K216" s="157">
        <f>IFERROR(INDEX(NoSettings_v3!$C$2:$AH$4612,MATCH('EPS 3.1.3'!$B216,NoSettings_v3!$A$2:$A$4612,0),MATCH('EPS 3.1.3'!K$1,NoSettings_v3!$C$1:$AH$1,0)),"")</f>
        <v>0</v>
      </c>
      <c r="L216" s="157">
        <f>IFERROR(INDEX(NoSettings_v3!$C$2:$AH$4612,MATCH('EPS 3.1.3'!$B216,NoSettings_v3!$A$2:$A$4612,0),MATCH('EPS 3.1.3'!L$1,NoSettings_v3!$C$1:$AH$1,0)),"")</f>
        <v>0</v>
      </c>
      <c r="M216" s="157">
        <f>IFERROR(INDEX(NoSettings_v3!$C$2:$AH$4612,MATCH('EPS 3.1.3'!$B216,NoSettings_v3!$A$2:$A$4612,0),MATCH('EPS 3.1.3'!M$1,NoSettings_v3!$C$1:$AH$1,0)),"")</f>
        <v>0</v>
      </c>
      <c r="N216" s="157">
        <f>IFERROR(INDEX(NoSettings_v3!$C$2:$AH$4612,MATCH('EPS 3.1.3'!$B216,NoSettings_v3!$A$2:$A$4612,0),MATCH('EPS 3.1.3'!N$1,NoSettings_v3!$C$1:$AH$1,0)),"")</f>
        <v>0</v>
      </c>
      <c r="O216" s="157">
        <f>IFERROR(INDEX(NoSettings_v3!$C$2:$AH$4612,MATCH('EPS 3.1.3'!$B216,NoSettings_v3!$A$2:$A$4612,0),MATCH('EPS 3.1.3'!O$1,NoSettings_v3!$C$1:$AH$1,0)),"")</f>
        <v>0</v>
      </c>
      <c r="P216" s="157">
        <f>IFERROR(INDEX(NoSettings_v3!$C$2:$AH$4612,MATCH('EPS 3.1.3'!$B216,NoSettings_v3!$A$2:$A$4612,0),MATCH('EPS 3.1.3'!P$1,NoSettings_v3!$C$1:$AH$1,0)),"")</f>
        <v>0</v>
      </c>
      <c r="Q216" s="157">
        <f>IFERROR(INDEX(NoSettings_v3!$C$2:$AH$4612,MATCH('EPS 3.1.3'!$B216,NoSettings_v3!$A$2:$A$4612,0),MATCH('EPS 3.1.3'!Q$1,NoSettings_v3!$C$1:$AH$1,0)),"")</f>
        <v>0</v>
      </c>
      <c r="R216" s="157">
        <f>IFERROR(INDEX(NoSettings_v3!$C$2:$AH$4612,MATCH('EPS 3.1.3'!$B216,NoSettings_v3!$A$2:$A$4612,0),MATCH('EPS 3.1.3'!R$1,NoSettings_v3!$C$1:$AH$1,0)),"")</f>
        <v>0</v>
      </c>
      <c r="S216" s="157">
        <f>IFERROR(INDEX(NoSettings_v3!$C$2:$AH$4612,MATCH('EPS 3.1.3'!$B216,NoSettings_v3!$A$2:$A$4612,0),MATCH('EPS 3.1.3'!S$1,NoSettings_v3!$C$1:$AH$1,0)),"")</f>
        <v>0</v>
      </c>
      <c r="T216" s="157">
        <f>IFERROR(INDEX(NoSettings_v3!$C$2:$AH$4612,MATCH('EPS 3.1.3'!$B216,NoSettings_v3!$A$2:$A$4612,0),MATCH('EPS 3.1.3'!T$1,NoSettings_v3!$C$1:$AH$1,0)),"")</f>
        <v>0</v>
      </c>
      <c r="U216" s="157">
        <f>IFERROR(INDEX(NoSettings_v3!$C$2:$AH$4612,MATCH('EPS 3.1.3'!$B216,NoSettings_v3!$A$2:$A$4612,0),MATCH('EPS 3.1.3'!U$1,NoSettings_v3!$C$1:$AH$1,0)),"")</f>
        <v>0</v>
      </c>
      <c r="V216" s="157">
        <f>IFERROR(INDEX(NoSettings_v3!$C$2:$AH$4612,MATCH('EPS 3.1.3'!$B216,NoSettings_v3!$A$2:$A$4612,0),MATCH('EPS 3.1.3'!V$1,NoSettings_v3!$C$1:$AH$1,0)),"")</f>
        <v>0</v>
      </c>
      <c r="W216" s="157">
        <f>IFERROR(INDEX(NoSettings_v3!$C$2:$AH$4612,MATCH('EPS 3.1.3'!$B216,NoSettings_v3!$A$2:$A$4612,0),MATCH('EPS 3.1.3'!W$1,NoSettings_v3!$C$1:$AH$1,0)),"")</f>
        <v>0</v>
      </c>
      <c r="X216" s="157">
        <f>IFERROR(INDEX(NoSettings_v3!$C$2:$AH$4612,MATCH('EPS 3.1.3'!$B216,NoSettings_v3!$A$2:$A$4612,0),MATCH('EPS 3.1.3'!X$1,NoSettings_v3!$C$1:$AH$1,0)),"")</f>
        <v>0</v>
      </c>
      <c r="Y216" s="157">
        <f>IFERROR(INDEX(NoSettings_v3!$C$2:$AH$4612,MATCH('EPS 3.1.3'!$B216,NoSettings_v3!$A$2:$A$4612,0),MATCH('EPS 3.1.3'!Y$1,NoSettings_v3!$C$1:$AH$1,0)),"")</f>
        <v>0</v>
      </c>
      <c r="Z216" s="157">
        <f>IFERROR(INDEX(NoSettings_v3!$C$2:$AH$4612,MATCH('EPS 3.1.3'!$B216,NoSettings_v3!$A$2:$A$4612,0),MATCH('EPS 3.1.3'!Z$1,NoSettings_v3!$C$1:$AH$1,0)),"")</f>
        <v>0</v>
      </c>
      <c r="AA216" s="157">
        <f>IFERROR(INDEX(NoSettings_v3!$C$2:$AH$4612,MATCH('EPS 3.1.3'!$B216,NoSettings_v3!$A$2:$A$4612,0),MATCH('EPS 3.1.3'!AA$1,NoSettings_v3!$C$1:$AH$1,0)),"")</f>
        <v>0</v>
      </c>
      <c r="AB216" s="157">
        <f>IFERROR(INDEX(NoSettings_v3!$C$2:$AH$4612,MATCH('EPS 3.1.3'!$B216,NoSettings_v3!$A$2:$A$4612,0),MATCH('EPS 3.1.3'!AB$1,NoSettings_v3!$C$1:$AH$1,0)),"")</f>
        <v>0</v>
      </c>
      <c r="AC216" s="157">
        <f>IFERROR(INDEX(NoSettings_v3!$C$2:$AH$4612,MATCH('EPS 3.1.3'!$B216,NoSettings_v3!$A$2:$A$4612,0),MATCH('EPS 3.1.3'!AC$1,NoSettings_v3!$C$1:$AH$1,0)),"")</f>
        <v>0</v>
      </c>
      <c r="AD216" s="157">
        <f>IFERROR(INDEX(NoSettings_v3!$C$2:$AH$4612,MATCH('EPS 3.1.3'!$B216,NoSettings_v3!$A$2:$A$4612,0),MATCH('EPS 3.1.3'!AD$1,NoSettings_v3!$C$1:$AH$1,0)),"")</f>
        <v>0</v>
      </c>
      <c r="AE216" s="157">
        <f>IFERROR(INDEX(NoSettings_v3!$C$2:$AH$4612,MATCH('EPS 3.1.3'!$B216,NoSettings_v3!$A$2:$A$4612,0),MATCH('EPS 3.1.3'!AE$1,NoSettings_v3!$C$1:$AH$1,0)),"")</f>
        <v>0</v>
      </c>
      <c r="AF216" s="157">
        <f>IFERROR(INDEX(NoSettings_v3!$C$2:$AH$4612,MATCH('EPS 3.1.3'!$B216,NoSettings_v3!$A$2:$A$4612,0),MATCH('EPS 3.1.3'!AF$1,NoSettings_v3!$C$1:$AH$1,0)),"")</f>
        <v>0</v>
      </c>
      <c r="AG216" s="157">
        <f>IFERROR(INDEX(NoSettings_v3!$C$2:$AH$4612,MATCH('EPS 3.1.3'!$B216,NoSettings_v3!$A$2:$A$4612,0),MATCH('EPS 3.1.3'!AG$1,NoSettings_v3!$C$1:$AH$1,0)),"")</f>
        <v>0</v>
      </c>
      <c r="AH216" s="157">
        <f>IFERROR(INDEX(NoSettings_v3!$C$2:$AH$4612,MATCH('EPS 3.1.3'!$B216,NoSettings_v3!$A$2:$A$4612,0),MATCH('EPS 3.1.3'!AH$1,NoSettings_v3!$C$1:$AH$1,0)),"")</f>
        <v>0</v>
      </c>
      <c r="AI216" s="157">
        <f>IFERROR(INDEX(NoSettings_v3!$C$2:$AH$4612,MATCH('EPS 3.1.3'!$B216,NoSettings_v3!$A$2:$A$4612,0),MATCH('EPS 3.1.3'!AI$1,NoSettings_v3!$C$1:$AH$1,0)),"")</f>
        <v>0</v>
      </c>
    </row>
    <row r="217" spans="1:35" x14ac:dyDescent="0.35">
      <c r="A217" s="127"/>
      <c r="B217" s="161" t="s">
        <v>1113</v>
      </c>
      <c r="C217" s="127" t="s">
        <v>964</v>
      </c>
      <c r="D217" s="157">
        <f>IFERROR(INDEX(NoSettings_v3!$C$2:$AH$4612,MATCH('EPS 3.1.3'!$B217,NoSettings_v3!$A$2:$A$4612,0),MATCH('EPS 3.1.3'!D$1,NoSettings_v3!$C$1:$AH$1,0)),"")</f>
        <v>0</v>
      </c>
      <c r="E217" s="157">
        <f>IFERROR(INDEX(NoSettings_v3!$C$2:$AH$4612,MATCH('EPS 3.1.3'!$B217,NoSettings_v3!$A$2:$A$4612,0),MATCH('EPS 3.1.3'!E$1,NoSettings_v3!$C$1:$AH$1,0)),"")</f>
        <v>0</v>
      </c>
      <c r="F217" s="157">
        <f>IFERROR(INDEX(NoSettings_v3!$C$2:$AH$4612,MATCH('EPS 3.1.3'!$B217,NoSettings_v3!$A$2:$A$4612,0),MATCH('EPS 3.1.3'!F$1,NoSettings_v3!$C$1:$AH$1,0)),"")</f>
        <v>0</v>
      </c>
      <c r="G217" s="157">
        <f>IFERROR(INDEX(NoSettings_v3!$C$2:$AH$4612,MATCH('EPS 3.1.3'!$B217,NoSettings_v3!$A$2:$A$4612,0),MATCH('EPS 3.1.3'!G$1,NoSettings_v3!$C$1:$AH$1,0)),"")</f>
        <v>0</v>
      </c>
      <c r="H217" s="157">
        <f>IFERROR(INDEX(NoSettings_v3!$C$2:$AH$4612,MATCH('EPS 3.1.3'!$B217,NoSettings_v3!$A$2:$A$4612,0),MATCH('EPS 3.1.3'!H$1,NoSettings_v3!$C$1:$AH$1,0)),"")</f>
        <v>0</v>
      </c>
      <c r="I217" s="157">
        <f>IFERROR(INDEX(NoSettings_v3!$C$2:$AH$4612,MATCH('EPS 3.1.3'!$B217,NoSettings_v3!$A$2:$A$4612,0),MATCH('EPS 3.1.3'!I$1,NoSettings_v3!$C$1:$AH$1,0)),"")</f>
        <v>0</v>
      </c>
      <c r="J217" s="157">
        <f>IFERROR(INDEX(NoSettings_v3!$C$2:$AH$4612,MATCH('EPS 3.1.3'!$B217,NoSettings_v3!$A$2:$A$4612,0),MATCH('EPS 3.1.3'!J$1,NoSettings_v3!$C$1:$AH$1,0)),"")</f>
        <v>0</v>
      </c>
      <c r="K217" s="157">
        <f>IFERROR(INDEX(NoSettings_v3!$C$2:$AH$4612,MATCH('EPS 3.1.3'!$B217,NoSettings_v3!$A$2:$A$4612,0),MATCH('EPS 3.1.3'!K$1,NoSettings_v3!$C$1:$AH$1,0)),"")</f>
        <v>0</v>
      </c>
      <c r="L217" s="157">
        <f>IFERROR(INDEX(NoSettings_v3!$C$2:$AH$4612,MATCH('EPS 3.1.3'!$B217,NoSettings_v3!$A$2:$A$4612,0),MATCH('EPS 3.1.3'!L$1,NoSettings_v3!$C$1:$AH$1,0)),"")</f>
        <v>0</v>
      </c>
      <c r="M217" s="157">
        <f>IFERROR(INDEX(NoSettings_v3!$C$2:$AH$4612,MATCH('EPS 3.1.3'!$B217,NoSettings_v3!$A$2:$A$4612,0),MATCH('EPS 3.1.3'!M$1,NoSettings_v3!$C$1:$AH$1,0)),"")</f>
        <v>0</v>
      </c>
      <c r="N217" s="157">
        <f>IFERROR(INDEX(NoSettings_v3!$C$2:$AH$4612,MATCH('EPS 3.1.3'!$B217,NoSettings_v3!$A$2:$A$4612,0),MATCH('EPS 3.1.3'!N$1,NoSettings_v3!$C$1:$AH$1,0)),"")</f>
        <v>0</v>
      </c>
      <c r="O217" s="157">
        <f>IFERROR(INDEX(NoSettings_v3!$C$2:$AH$4612,MATCH('EPS 3.1.3'!$B217,NoSettings_v3!$A$2:$A$4612,0),MATCH('EPS 3.1.3'!O$1,NoSettings_v3!$C$1:$AH$1,0)),"")</f>
        <v>0</v>
      </c>
      <c r="P217" s="157">
        <f>IFERROR(INDEX(NoSettings_v3!$C$2:$AH$4612,MATCH('EPS 3.1.3'!$B217,NoSettings_v3!$A$2:$A$4612,0),MATCH('EPS 3.1.3'!P$1,NoSettings_v3!$C$1:$AH$1,0)),"")</f>
        <v>0</v>
      </c>
      <c r="Q217" s="157">
        <f>IFERROR(INDEX(NoSettings_v3!$C$2:$AH$4612,MATCH('EPS 3.1.3'!$B217,NoSettings_v3!$A$2:$A$4612,0),MATCH('EPS 3.1.3'!Q$1,NoSettings_v3!$C$1:$AH$1,0)),"")</f>
        <v>0</v>
      </c>
      <c r="R217" s="157">
        <f>IFERROR(INDEX(NoSettings_v3!$C$2:$AH$4612,MATCH('EPS 3.1.3'!$B217,NoSettings_v3!$A$2:$A$4612,0),MATCH('EPS 3.1.3'!R$1,NoSettings_v3!$C$1:$AH$1,0)),"")</f>
        <v>0</v>
      </c>
      <c r="S217" s="157">
        <f>IFERROR(INDEX(NoSettings_v3!$C$2:$AH$4612,MATCH('EPS 3.1.3'!$B217,NoSettings_v3!$A$2:$A$4612,0),MATCH('EPS 3.1.3'!S$1,NoSettings_v3!$C$1:$AH$1,0)),"")</f>
        <v>0</v>
      </c>
      <c r="T217" s="157">
        <f>IFERROR(INDEX(NoSettings_v3!$C$2:$AH$4612,MATCH('EPS 3.1.3'!$B217,NoSettings_v3!$A$2:$A$4612,0),MATCH('EPS 3.1.3'!T$1,NoSettings_v3!$C$1:$AH$1,0)),"")</f>
        <v>0</v>
      </c>
      <c r="U217" s="157">
        <f>IFERROR(INDEX(NoSettings_v3!$C$2:$AH$4612,MATCH('EPS 3.1.3'!$B217,NoSettings_v3!$A$2:$A$4612,0),MATCH('EPS 3.1.3'!U$1,NoSettings_v3!$C$1:$AH$1,0)),"")</f>
        <v>0</v>
      </c>
      <c r="V217" s="157">
        <f>IFERROR(INDEX(NoSettings_v3!$C$2:$AH$4612,MATCH('EPS 3.1.3'!$B217,NoSettings_v3!$A$2:$A$4612,0),MATCH('EPS 3.1.3'!V$1,NoSettings_v3!$C$1:$AH$1,0)),"")</f>
        <v>0</v>
      </c>
      <c r="W217" s="157">
        <f>IFERROR(INDEX(NoSettings_v3!$C$2:$AH$4612,MATCH('EPS 3.1.3'!$B217,NoSettings_v3!$A$2:$A$4612,0),MATCH('EPS 3.1.3'!W$1,NoSettings_v3!$C$1:$AH$1,0)),"")</f>
        <v>0</v>
      </c>
      <c r="X217" s="157">
        <f>IFERROR(INDEX(NoSettings_v3!$C$2:$AH$4612,MATCH('EPS 3.1.3'!$B217,NoSettings_v3!$A$2:$A$4612,0),MATCH('EPS 3.1.3'!X$1,NoSettings_v3!$C$1:$AH$1,0)),"")</f>
        <v>0</v>
      </c>
      <c r="Y217" s="157">
        <f>IFERROR(INDEX(NoSettings_v3!$C$2:$AH$4612,MATCH('EPS 3.1.3'!$B217,NoSettings_v3!$A$2:$A$4612,0),MATCH('EPS 3.1.3'!Y$1,NoSettings_v3!$C$1:$AH$1,0)),"")</f>
        <v>0</v>
      </c>
      <c r="Z217" s="157">
        <f>IFERROR(INDEX(NoSettings_v3!$C$2:$AH$4612,MATCH('EPS 3.1.3'!$B217,NoSettings_v3!$A$2:$A$4612,0),MATCH('EPS 3.1.3'!Z$1,NoSettings_v3!$C$1:$AH$1,0)),"")</f>
        <v>0</v>
      </c>
      <c r="AA217" s="157">
        <f>IFERROR(INDEX(NoSettings_v3!$C$2:$AH$4612,MATCH('EPS 3.1.3'!$B217,NoSettings_v3!$A$2:$A$4612,0),MATCH('EPS 3.1.3'!AA$1,NoSettings_v3!$C$1:$AH$1,0)),"")</f>
        <v>0</v>
      </c>
      <c r="AB217" s="157">
        <f>IFERROR(INDEX(NoSettings_v3!$C$2:$AH$4612,MATCH('EPS 3.1.3'!$B217,NoSettings_v3!$A$2:$A$4612,0),MATCH('EPS 3.1.3'!AB$1,NoSettings_v3!$C$1:$AH$1,0)),"")</f>
        <v>0</v>
      </c>
      <c r="AC217" s="157">
        <f>IFERROR(INDEX(NoSettings_v3!$C$2:$AH$4612,MATCH('EPS 3.1.3'!$B217,NoSettings_v3!$A$2:$A$4612,0),MATCH('EPS 3.1.3'!AC$1,NoSettings_v3!$C$1:$AH$1,0)),"")</f>
        <v>0</v>
      </c>
      <c r="AD217" s="157">
        <f>IFERROR(INDEX(NoSettings_v3!$C$2:$AH$4612,MATCH('EPS 3.1.3'!$B217,NoSettings_v3!$A$2:$A$4612,0),MATCH('EPS 3.1.3'!AD$1,NoSettings_v3!$C$1:$AH$1,0)),"")</f>
        <v>0</v>
      </c>
      <c r="AE217" s="157">
        <f>IFERROR(INDEX(NoSettings_v3!$C$2:$AH$4612,MATCH('EPS 3.1.3'!$B217,NoSettings_v3!$A$2:$A$4612,0),MATCH('EPS 3.1.3'!AE$1,NoSettings_v3!$C$1:$AH$1,0)),"")</f>
        <v>0</v>
      </c>
      <c r="AF217" s="157">
        <f>IFERROR(INDEX(NoSettings_v3!$C$2:$AH$4612,MATCH('EPS 3.1.3'!$B217,NoSettings_v3!$A$2:$A$4612,0),MATCH('EPS 3.1.3'!AF$1,NoSettings_v3!$C$1:$AH$1,0)),"")</f>
        <v>0</v>
      </c>
      <c r="AG217" s="157">
        <f>IFERROR(INDEX(NoSettings_v3!$C$2:$AH$4612,MATCH('EPS 3.1.3'!$B217,NoSettings_v3!$A$2:$A$4612,0),MATCH('EPS 3.1.3'!AG$1,NoSettings_v3!$C$1:$AH$1,0)),"")</f>
        <v>0</v>
      </c>
      <c r="AH217" s="157">
        <f>IFERROR(INDEX(NoSettings_v3!$C$2:$AH$4612,MATCH('EPS 3.1.3'!$B217,NoSettings_v3!$A$2:$A$4612,0),MATCH('EPS 3.1.3'!AH$1,NoSettings_v3!$C$1:$AH$1,0)),"")</f>
        <v>0</v>
      </c>
      <c r="AI217" s="157">
        <f>IFERROR(INDEX(NoSettings_v3!$C$2:$AH$4612,MATCH('EPS 3.1.3'!$B217,NoSettings_v3!$A$2:$A$4612,0),MATCH('EPS 3.1.3'!AI$1,NoSettings_v3!$C$1:$AH$1,0)),"")</f>
        <v>0</v>
      </c>
    </row>
    <row r="218" spans="1:35" x14ac:dyDescent="0.35">
      <c r="A218" s="127"/>
      <c r="B218" s="161" t="s">
        <v>1114</v>
      </c>
      <c r="C218" s="127" t="s">
        <v>964</v>
      </c>
      <c r="D218" s="157">
        <f>IFERROR(INDEX(NoSettings_v3!$C$2:$AH$4612,MATCH('EPS 3.1.3'!$B218,NoSettings_v3!$A$2:$A$4612,0),MATCH('EPS 3.1.3'!D$1,NoSettings_v3!$C$1:$AH$1,0)),"")</f>
        <v>0</v>
      </c>
      <c r="E218" s="157">
        <f>IFERROR(INDEX(NoSettings_v3!$C$2:$AH$4612,MATCH('EPS 3.1.3'!$B218,NoSettings_v3!$A$2:$A$4612,0),MATCH('EPS 3.1.3'!E$1,NoSettings_v3!$C$1:$AH$1,0)),"")</f>
        <v>0</v>
      </c>
      <c r="F218" s="157">
        <f>IFERROR(INDEX(NoSettings_v3!$C$2:$AH$4612,MATCH('EPS 3.1.3'!$B218,NoSettings_v3!$A$2:$A$4612,0),MATCH('EPS 3.1.3'!F$1,NoSettings_v3!$C$1:$AH$1,0)),"")</f>
        <v>0</v>
      </c>
      <c r="G218" s="157">
        <f>IFERROR(INDEX(NoSettings_v3!$C$2:$AH$4612,MATCH('EPS 3.1.3'!$B218,NoSettings_v3!$A$2:$A$4612,0),MATCH('EPS 3.1.3'!G$1,NoSettings_v3!$C$1:$AH$1,0)),"")</f>
        <v>0</v>
      </c>
      <c r="H218" s="157">
        <f>IFERROR(INDEX(NoSettings_v3!$C$2:$AH$4612,MATCH('EPS 3.1.3'!$B218,NoSettings_v3!$A$2:$A$4612,0),MATCH('EPS 3.1.3'!H$1,NoSettings_v3!$C$1:$AH$1,0)),"")</f>
        <v>0</v>
      </c>
      <c r="I218" s="157">
        <f>IFERROR(INDEX(NoSettings_v3!$C$2:$AH$4612,MATCH('EPS 3.1.3'!$B218,NoSettings_v3!$A$2:$A$4612,0),MATCH('EPS 3.1.3'!I$1,NoSettings_v3!$C$1:$AH$1,0)),"")</f>
        <v>0</v>
      </c>
      <c r="J218" s="157">
        <f>IFERROR(INDEX(NoSettings_v3!$C$2:$AH$4612,MATCH('EPS 3.1.3'!$B218,NoSettings_v3!$A$2:$A$4612,0),MATCH('EPS 3.1.3'!J$1,NoSettings_v3!$C$1:$AH$1,0)),"")</f>
        <v>0</v>
      </c>
      <c r="K218" s="157">
        <f>IFERROR(INDEX(NoSettings_v3!$C$2:$AH$4612,MATCH('EPS 3.1.3'!$B218,NoSettings_v3!$A$2:$A$4612,0),MATCH('EPS 3.1.3'!K$1,NoSettings_v3!$C$1:$AH$1,0)),"")</f>
        <v>0</v>
      </c>
      <c r="L218" s="157">
        <f>IFERROR(INDEX(NoSettings_v3!$C$2:$AH$4612,MATCH('EPS 3.1.3'!$B218,NoSettings_v3!$A$2:$A$4612,0),MATCH('EPS 3.1.3'!L$1,NoSettings_v3!$C$1:$AH$1,0)),"")</f>
        <v>0</v>
      </c>
      <c r="M218" s="157">
        <f>IFERROR(INDEX(NoSettings_v3!$C$2:$AH$4612,MATCH('EPS 3.1.3'!$B218,NoSettings_v3!$A$2:$A$4612,0),MATCH('EPS 3.1.3'!M$1,NoSettings_v3!$C$1:$AH$1,0)),"")</f>
        <v>0</v>
      </c>
      <c r="N218" s="157">
        <f>IFERROR(INDEX(NoSettings_v3!$C$2:$AH$4612,MATCH('EPS 3.1.3'!$B218,NoSettings_v3!$A$2:$A$4612,0),MATCH('EPS 3.1.3'!N$1,NoSettings_v3!$C$1:$AH$1,0)),"")</f>
        <v>0</v>
      </c>
      <c r="O218" s="157">
        <f>IFERROR(INDEX(NoSettings_v3!$C$2:$AH$4612,MATCH('EPS 3.1.3'!$B218,NoSettings_v3!$A$2:$A$4612,0),MATCH('EPS 3.1.3'!O$1,NoSettings_v3!$C$1:$AH$1,0)),"")</f>
        <v>0</v>
      </c>
      <c r="P218" s="157">
        <f>IFERROR(INDEX(NoSettings_v3!$C$2:$AH$4612,MATCH('EPS 3.1.3'!$B218,NoSettings_v3!$A$2:$A$4612,0),MATCH('EPS 3.1.3'!P$1,NoSettings_v3!$C$1:$AH$1,0)),"")</f>
        <v>0</v>
      </c>
      <c r="Q218" s="157">
        <f>IFERROR(INDEX(NoSettings_v3!$C$2:$AH$4612,MATCH('EPS 3.1.3'!$B218,NoSettings_v3!$A$2:$A$4612,0),MATCH('EPS 3.1.3'!Q$1,NoSettings_v3!$C$1:$AH$1,0)),"")</f>
        <v>0</v>
      </c>
      <c r="R218" s="157">
        <f>IFERROR(INDEX(NoSettings_v3!$C$2:$AH$4612,MATCH('EPS 3.1.3'!$B218,NoSettings_v3!$A$2:$A$4612,0),MATCH('EPS 3.1.3'!R$1,NoSettings_v3!$C$1:$AH$1,0)),"")</f>
        <v>0</v>
      </c>
      <c r="S218" s="157">
        <f>IFERROR(INDEX(NoSettings_v3!$C$2:$AH$4612,MATCH('EPS 3.1.3'!$B218,NoSettings_v3!$A$2:$A$4612,0),MATCH('EPS 3.1.3'!S$1,NoSettings_v3!$C$1:$AH$1,0)),"")</f>
        <v>0</v>
      </c>
      <c r="T218" s="157">
        <f>IFERROR(INDEX(NoSettings_v3!$C$2:$AH$4612,MATCH('EPS 3.1.3'!$B218,NoSettings_v3!$A$2:$A$4612,0),MATCH('EPS 3.1.3'!T$1,NoSettings_v3!$C$1:$AH$1,0)),"")</f>
        <v>0</v>
      </c>
      <c r="U218" s="157">
        <f>IFERROR(INDEX(NoSettings_v3!$C$2:$AH$4612,MATCH('EPS 3.1.3'!$B218,NoSettings_v3!$A$2:$A$4612,0),MATCH('EPS 3.1.3'!U$1,NoSettings_v3!$C$1:$AH$1,0)),"")</f>
        <v>0</v>
      </c>
      <c r="V218" s="157">
        <f>IFERROR(INDEX(NoSettings_v3!$C$2:$AH$4612,MATCH('EPS 3.1.3'!$B218,NoSettings_v3!$A$2:$A$4612,0),MATCH('EPS 3.1.3'!V$1,NoSettings_v3!$C$1:$AH$1,0)),"")</f>
        <v>0</v>
      </c>
      <c r="W218" s="157">
        <f>IFERROR(INDEX(NoSettings_v3!$C$2:$AH$4612,MATCH('EPS 3.1.3'!$B218,NoSettings_v3!$A$2:$A$4612,0),MATCH('EPS 3.1.3'!W$1,NoSettings_v3!$C$1:$AH$1,0)),"")</f>
        <v>0</v>
      </c>
      <c r="X218" s="157">
        <f>IFERROR(INDEX(NoSettings_v3!$C$2:$AH$4612,MATCH('EPS 3.1.3'!$B218,NoSettings_v3!$A$2:$A$4612,0),MATCH('EPS 3.1.3'!X$1,NoSettings_v3!$C$1:$AH$1,0)),"")</f>
        <v>0</v>
      </c>
      <c r="Y218" s="157">
        <f>IFERROR(INDEX(NoSettings_v3!$C$2:$AH$4612,MATCH('EPS 3.1.3'!$B218,NoSettings_v3!$A$2:$A$4612,0),MATCH('EPS 3.1.3'!Y$1,NoSettings_v3!$C$1:$AH$1,0)),"")</f>
        <v>0</v>
      </c>
      <c r="Z218" s="157">
        <f>IFERROR(INDEX(NoSettings_v3!$C$2:$AH$4612,MATCH('EPS 3.1.3'!$B218,NoSettings_v3!$A$2:$A$4612,0),MATCH('EPS 3.1.3'!Z$1,NoSettings_v3!$C$1:$AH$1,0)),"")</f>
        <v>0</v>
      </c>
      <c r="AA218" s="157">
        <f>IFERROR(INDEX(NoSettings_v3!$C$2:$AH$4612,MATCH('EPS 3.1.3'!$B218,NoSettings_v3!$A$2:$A$4612,0),MATCH('EPS 3.1.3'!AA$1,NoSettings_v3!$C$1:$AH$1,0)),"")</f>
        <v>0</v>
      </c>
      <c r="AB218" s="157">
        <f>IFERROR(INDEX(NoSettings_v3!$C$2:$AH$4612,MATCH('EPS 3.1.3'!$B218,NoSettings_v3!$A$2:$A$4612,0),MATCH('EPS 3.1.3'!AB$1,NoSettings_v3!$C$1:$AH$1,0)),"")</f>
        <v>0</v>
      </c>
      <c r="AC218" s="157">
        <f>IFERROR(INDEX(NoSettings_v3!$C$2:$AH$4612,MATCH('EPS 3.1.3'!$B218,NoSettings_v3!$A$2:$A$4612,0),MATCH('EPS 3.1.3'!AC$1,NoSettings_v3!$C$1:$AH$1,0)),"")</f>
        <v>0</v>
      </c>
      <c r="AD218" s="157">
        <f>IFERROR(INDEX(NoSettings_v3!$C$2:$AH$4612,MATCH('EPS 3.1.3'!$B218,NoSettings_v3!$A$2:$A$4612,0),MATCH('EPS 3.1.3'!AD$1,NoSettings_v3!$C$1:$AH$1,0)),"")</f>
        <v>0</v>
      </c>
      <c r="AE218" s="157">
        <f>IFERROR(INDEX(NoSettings_v3!$C$2:$AH$4612,MATCH('EPS 3.1.3'!$B218,NoSettings_v3!$A$2:$A$4612,0),MATCH('EPS 3.1.3'!AE$1,NoSettings_v3!$C$1:$AH$1,0)),"")</f>
        <v>0</v>
      </c>
      <c r="AF218" s="157">
        <f>IFERROR(INDEX(NoSettings_v3!$C$2:$AH$4612,MATCH('EPS 3.1.3'!$B218,NoSettings_v3!$A$2:$A$4612,0),MATCH('EPS 3.1.3'!AF$1,NoSettings_v3!$C$1:$AH$1,0)),"")</f>
        <v>0</v>
      </c>
      <c r="AG218" s="157">
        <f>IFERROR(INDEX(NoSettings_v3!$C$2:$AH$4612,MATCH('EPS 3.1.3'!$B218,NoSettings_v3!$A$2:$A$4612,0),MATCH('EPS 3.1.3'!AG$1,NoSettings_v3!$C$1:$AH$1,0)),"")</f>
        <v>0</v>
      </c>
      <c r="AH218" s="157">
        <f>IFERROR(INDEX(NoSettings_v3!$C$2:$AH$4612,MATCH('EPS 3.1.3'!$B218,NoSettings_v3!$A$2:$A$4612,0),MATCH('EPS 3.1.3'!AH$1,NoSettings_v3!$C$1:$AH$1,0)),"")</f>
        <v>0</v>
      </c>
      <c r="AI218" s="157">
        <f>IFERROR(INDEX(NoSettings_v3!$C$2:$AH$4612,MATCH('EPS 3.1.3'!$B218,NoSettings_v3!$A$2:$A$4612,0),MATCH('EPS 3.1.3'!AI$1,NoSettings_v3!$C$1:$AH$1,0)),"")</f>
        <v>0</v>
      </c>
    </row>
    <row r="219" spans="1:35" x14ac:dyDescent="0.35">
      <c r="A219" s="127"/>
      <c r="B219" s="161" t="s">
        <v>1115</v>
      </c>
      <c r="C219" s="127" t="s">
        <v>964</v>
      </c>
      <c r="D219" s="157">
        <f>IFERROR(INDEX(NoSettings_v3!$C$2:$AH$4612,MATCH('EPS 3.1.3'!$B219,NoSettings_v3!$A$2:$A$4612,0),MATCH('EPS 3.1.3'!D$1,NoSettings_v3!$C$1:$AH$1,0)),"")</f>
        <v>0</v>
      </c>
      <c r="E219" s="157">
        <f>IFERROR(INDEX(NoSettings_v3!$C$2:$AH$4612,MATCH('EPS 3.1.3'!$B219,NoSettings_v3!$A$2:$A$4612,0),MATCH('EPS 3.1.3'!E$1,NoSettings_v3!$C$1:$AH$1,0)),"")</f>
        <v>0</v>
      </c>
      <c r="F219" s="157">
        <f>IFERROR(INDEX(NoSettings_v3!$C$2:$AH$4612,MATCH('EPS 3.1.3'!$B219,NoSettings_v3!$A$2:$A$4612,0),MATCH('EPS 3.1.3'!F$1,NoSettings_v3!$C$1:$AH$1,0)),"")</f>
        <v>0</v>
      </c>
      <c r="G219" s="157">
        <f>IFERROR(INDEX(NoSettings_v3!$C$2:$AH$4612,MATCH('EPS 3.1.3'!$B219,NoSettings_v3!$A$2:$A$4612,0),MATCH('EPS 3.1.3'!G$1,NoSettings_v3!$C$1:$AH$1,0)),"")</f>
        <v>0</v>
      </c>
      <c r="H219" s="157">
        <f>IFERROR(INDEX(NoSettings_v3!$C$2:$AH$4612,MATCH('EPS 3.1.3'!$B219,NoSettings_v3!$A$2:$A$4612,0),MATCH('EPS 3.1.3'!H$1,NoSettings_v3!$C$1:$AH$1,0)),"")</f>
        <v>0</v>
      </c>
      <c r="I219" s="157">
        <f>IFERROR(INDEX(NoSettings_v3!$C$2:$AH$4612,MATCH('EPS 3.1.3'!$B219,NoSettings_v3!$A$2:$A$4612,0),MATCH('EPS 3.1.3'!I$1,NoSettings_v3!$C$1:$AH$1,0)),"")</f>
        <v>0</v>
      </c>
      <c r="J219" s="157">
        <f>IFERROR(INDEX(NoSettings_v3!$C$2:$AH$4612,MATCH('EPS 3.1.3'!$B219,NoSettings_v3!$A$2:$A$4612,0),MATCH('EPS 3.1.3'!J$1,NoSettings_v3!$C$1:$AH$1,0)),"")</f>
        <v>0</v>
      </c>
      <c r="K219" s="157">
        <f>IFERROR(INDEX(NoSettings_v3!$C$2:$AH$4612,MATCH('EPS 3.1.3'!$B219,NoSettings_v3!$A$2:$A$4612,0),MATCH('EPS 3.1.3'!K$1,NoSettings_v3!$C$1:$AH$1,0)),"")</f>
        <v>0</v>
      </c>
      <c r="L219" s="157">
        <f>IFERROR(INDEX(NoSettings_v3!$C$2:$AH$4612,MATCH('EPS 3.1.3'!$B219,NoSettings_v3!$A$2:$A$4612,0),MATCH('EPS 3.1.3'!L$1,NoSettings_v3!$C$1:$AH$1,0)),"")</f>
        <v>0</v>
      </c>
      <c r="M219" s="157">
        <f>IFERROR(INDEX(NoSettings_v3!$C$2:$AH$4612,MATCH('EPS 3.1.3'!$B219,NoSettings_v3!$A$2:$A$4612,0),MATCH('EPS 3.1.3'!M$1,NoSettings_v3!$C$1:$AH$1,0)),"")</f>
        <v>0</v>
      </c>
      <c r="N219" s="157">
        <f>IFERROR(INDEX(NoSettings_v3!$C$2:$AH$4612,MATCH('EPS 3.1.3'!$B219,NoSettings_v3!$A$2:$A$4612,0),MATCH('EPS 3.1.3'!N$1,NoSettings_v3!$C$1:$AH$1,0)),"")</f>
        <v>0</v>
      </c>
      <c r="O219" s="157">
        <f>IFERROR(INDEX(NoSettings_v3!$C$2:$AH$4612,MATCH('EPS 3.1.3'!$B219,NoSettings_v3!$A$2:$A$4612,0),MATCH('EPS 3.1.3'!O$1,NoSettings_v3!$C$1:$AH$1,0)),"")</f>
        <v>0</v>
      </c>
      <c r="P219" s="157">
        <f>IFERROR(INDEX(NoSettings_v3!$C$2:$AH$4612,MATCH('EPS 3.1.3'!$B219,NoSettings_v3!$A$2:$A$4612,0),MATCH('EPS 3.1.3'!P$1,NoSettings_v3!$C$1:$AH$1,0)),"")</f>
        <v>0</v>
      </c>
      <c r="Q219" s="157">
        <f>IFERROR(INDEX(NoSettings_v3!$C$2:$AH$4612,MATCH('EPS 3.1.3'!$B219,NoSettings_v3!$A$2:$A$4612,0),MATCH('EPS 3.1.3'!Q$1,NoSettings_v3!$C$1:$AH$1,0)),"")</f>
        <v>0</v>
      </c>
      <c r="R219" s="157">
        <f>IFERROR(INDEX(NoSettings_v3!$C$2:$AH$4612,MATCH('EPS 3.1.3'!$B219,NoSettings_v3!$A$2:$A$4612,0),MATCH('EPS 3.1.3'!R$1,NoSettings_v3!$C$1:$AH$1,0)),"")</f>
        <v>0</v>
      </c>
      <c r="S219" s="157">
        <f>IFERROR(INDEX(NoSettings_v3!$C$2:$AH$4612,MATCH('EPS 3.1.3'!$B219,NoSettings_v3!$A$2:$A$4612,0),MATCH('EPS 3.1.3'!S$1,NoSettings_v3!$C$1:$AH$1,0)),"")</f>
        <v>0</v>
      </c>
      <c r="T219" s="157">
        <f>IFERROR(INDEX(NoSettings_v3!$C$2:$AH$4612,MATCH('EPS 3.1.3'!$B219,NoSettings_v3!$A$2:$A$4612,0),MATCH('EPS 3.1.3'!T$1,NoSettings_v3!$C$1:$AH$1,0)),"")</f>
        <v>0</v>
      </c>
      <c r="U219" s="157">
        <f>IFERROR(INDEX(NoSettings_v3!$C$2:$AH$4612,MATCH('EPS 3.1.3'!$B219,NoSettings_v3!$A$2:$A$4612,0),MATCH('EPS 3.1.3'!U$1,NoSettings_v3!$C$1:$AH$1,0)),"")</f>
        <v>0</v>
      </c>
      <c r="V219" s="157">
        <f>IFERROR(INDEX(NoSettings_v3!$C$2:$AH$4612,MATCH('EPS 3.1.3'!$B219,NoSettings_v3!$A$2:$A$4612,0),MATCH('EPS 3.1.3'!V$1,NoSettings_v3!$C$1:$AH$1,0)),"")</f>
        <v>0</v>
      </c>
      <c r="W219" s="157">
        <f>IFERROR(INDEX(NoSettings_v3!$C$2:$AH$4612,MATCH('EPS 3.1.3'!$B219,NoSettings_v3!$A$2:$A$4612,0),MATCH('EPS 3.1.3'!W$1,NoSettings_v3!$C$1:$AH$1,0)),"")</f>
        <v>0</v>
      </c>
      <c r="X219" s="157">
        <f>IFERROR(INDEX(NoSettings_v3!$C$2:$AH$4612,MATCH('EPS 3.1.3'!$B219,NoSettings_v3!$A$2:$A$4612,0),MATCH('EPS 3.1.3'!X$1,NoSettings_v3!$C$1:$AH$1,0)),"")</f>
        <v>0</v>
      </c>
      <c r="Y219" s="157">
        <f>IFERROR(INDEX(NoSettings_v3!$C$2:$AH$4612,MATCH('EPS 3.1.3'!$B219,NoSettings_v3!$A$2:$A$4612,0),MATCH('EPS 3.1.3'!Y$1,NoSettings_v3!$C$1:$AH$1,0)),"")</f>
        <v>0</v>
      </c>
      <c r="Z219" s="157">
        <f>IFERROR(INDEX(NoSettings_v3!$C$2:$AH$4612,MATCH('EPS 3.1.3'!$B219,NoSettings_v3!$A$2:$A$4612,0),MATCH('EPS 3.1.3'!Z$1,NoSettings_v3!$C$1:$AH$1,0)),"")</f>
        <v>0</v>
      </c>
      <c r="AA219" s="157">
        <f>IFERROR(INDEX(NoSettings_v3!$C$2:$AH$4612,MATCH('EPS 3.1.3'!$B219,NoSettings_v3!$A$2:$A$4612,0),MATCH('EPS 3.1.3'!AA$1,NoSettings_v3!$C$1:$AH$1,0)),"")</f>
        <v>0</v>
      </c>
      <c r="AB219" s="157">
        <f>IFERROR(INDEX(NoSettings_v3!$C$2:$AH$4612,MATCH('EPS 3.1.3'!$B219,NoSettings_v3!$A$2:$A$4612,0),MATCH('EPS 3.1.3'!AB$1,NoSettings_v3!$C$1:$AH$1,0)),"")</f>
        <v>0</v>
      </c>
      <c r="AC219" s="157">
        <f>IFERROR(INDEX(NoSettings_v3!$C$2:$AH$4612,MATCH('EPS 3.1.3'!$B219,NoSettings_v3!$A$2:$A$4612,0),MATCH('EPS 3.1.3'!AC$1,NoSettings_v3!$C$1:$AH$1,0)),"")</f>
        <v>0</v>
      </c>
      <c r="AD219" s="157">
        <f>IFERROR(INDEX(NoSettings_v3!$C$2:$AH$4612,MATCH('EPS 3.1.3'!$B219,NoSettings_v3!$A$2:$A$4612,0),MATCH('EPS 3.1.3'!AD$1,NoSettings_v3!$C$1:$AH$1,0)),"")</f>
        <v>0</v>
      </c>
      <c r="AE219" s="157">
        <f>IFERROR(INDEX(NoSettings_v3!$C$2:$AH$4612,MATCH('EPS 3.1.3'!$B219,NoSettings_v3!$A$2:$A$4612,0),MATCH('EPS 3.1.3'!AE$1,NoSettings_v3!$C$1:$AH$1,0)),"")</f>
        <v>0</v>
      </c>
      <c r="AF219" s="157">
        <f>IFERROR(INDEX(NoSettings_v3!$C$2:$AH$4612,MATCH('EPS 3.1.3'!$B219,NoSettings_v3!$A$2:$A$4612,0),MATCH('EPS 3.1.3'!AF$1,NoSettings_v3!$C$1:$AH$1,0)),"")</f>
        <v>0</v>
      </c>
      <c r="AG219" s="157">
        <f>IFERROR(INDEX(NoSettings_v3!$C$2:$AH$4612,MATCH('EPS 3.1.3'!$B219,NoSettings_v3!$A$2:$A$4612,0),MATCH('EPS 3.1.3'!AG$1,NoSettings_v3!$C$1:$AH$1,0)),"")</f>
        <v>0</v>
      </c>
      <c r="AH219" s="157">
        <f>IFERROR(INDEX(NoSettings_v3!$C$2:$AH$4612,MATCH('EPS 3.1.3'!$B219,NoSettings_v3!$A$2:$A$4612,0),MATCH('EPS 3.1.3'!AH$1,NoSettings_v3!$C$1:$AH$1,0)),"")</f>
        <v>0</v>
      </c>
      <c r="AI219" s="157">
        <f>IFERROR(INDEX(NoSettings_v3!$C$2:$AH$4612,MATCH('EPS 3.1.3'!$B219,NoSettings_v3!$A$2:$A$4612,0),MATCH('EPS 3.1.3'!AI$1,NoSettings_v3!$C$1:$AH$1,0)),"")</f>
        <v>0</v>
      </c>
    </row>
    <row r="220" spans="1:35" x14ac:dyDescent="0.35">
      <c r="A220" s="127"/>
      <c r="B220" s="161" t="s">
        <v>1116</v>
      </c>
      <c r="C220" s="127" t="s">
        <v>964</v>
      </c>
      <c r="D220" s="157">
        <f>IFERROR(INDEX(NoSettings_v3!$C$2:$AH$4612,MATCH('EPS 3.1.3'!$B220,NoSettings_v3!$A$2:$A$4612,0),MATCH('EPS 3.1.3'!D$1,NoSettings_v3!$C$1:$AH$1,0)),"")</f>
        <v>0</v>
      </c>
      <c r="E220" s="157">
        <f>IFERROR(INDEX(NoSettings_v3!$C$2:$AH$4612,MATCH('EPS 3.1.3'!$B220,NoSettings_v3!$A$2:$A$4612,0),MATCH('EPS 3.1.3'!E$1,NoSettings_v3!$C$1:$AH$1,0)),"")</f>
        <v>0</v>
      </c>
      <c r="F220" s="157">
        <f>IFERROR(INDEX(NoSettings_v3!$C$2:$AH$4612,MATCH('EPS 3.1.3'!$B220,NoSettings_v3!$A$2:$A$4612,0),MATCH('EPS 3.1.3'!F$1,NoSettings_v3!$C$1:$AH$1,0)),"")</f>
        <v>0</v>
      </c>
      <c r="G220" s="157">
        <f>IFERROR(INDEX(NoSettings_v3!$C$2:$AH$4612,MATCH('EPS 3.1.3'!$B220,NoSettings_v3!$A$2:$A$4612,0),MATCH('EPS 3.1.3'!G$1,NoSettings_v3!$C$1:$AH$1,0)),"")</f>
        <v>0</v>
      </c>
      <c r="H220" s="157">
        <f>IFERROR(INDEX(NoSettings_v3!$C$2:$AH$4612,MATCH('EPS 3.1.3'!$B220,NoSettings_v3!$A$2:$A$4612,0),MATCH('EPS 3.1.3'!H$1,NoSettings_v3!$C$1:$AH$1,0)),"")</f>
        <v>0</v>
      </c>
      <c r="I220" s="157">
        <f>IFERROR(INDEX(NoSettings_v3!$C$2:$AH$4612,MATCH('EPS 3.1.3'!$B220,NoSettings_v3!$A$2:$A$4612,0),MATCH('EPS 3.1.3'!I$1,NoSettings_v3!$C$1:$AH$1,0)),"")</f>
        <v>0</v>
      </c>
      <c r="J220" s="157">
        <f>IFERROR(INDEX(NoSettings_v3!$C$2:$AH$4612,MATCH('EPS 3.1.3'!$B220,NoSettings_v3!$A$2:$A$4612,0),MATCH('EPS 3.1.3'!J$1,NoSettings_v3!$C$1:$AH$1,0)),"")</f>
        <v>0</v>
      </c>
      <c r="K220" s="157">
        <f>IFERROR(INDEX(NoSettings_v3!$C$2:$AH$4612,MATCH('EPS 3.1.3'!$B220,NoSettings_v3!$A$2:$A$4612,0),MATCH('EPS 3.1.3'!K$1,NoSettings_v3!$C$1:$AH$1,0)),"")</f>
        <v>0</v>
      </c>
      <c r="L220" s="157">
        <f>IFERROR(INDEX(NoSettings_v3!$C$2:$AH$4612,MATCH('EPS 3.1.3'!$B220,NoSettings_v3!$A$2:$A$4612,0),MATCH('EPS 3.1.3'!L$1,NoSettings_v3!$C$1:$AH$1,0)),"")</f>
        <v>0</v>
      </c>
      <c r="M220" s="157">
        <f>IFERROR(INDEX(NoSettings_v3!$C$2:$AH$4612,MATCH('EPS 3.1.3'!$B220,NoSettings_v3!$A$2:$A$4612,0),MATCH('EPS 3.1.3'!M$1,NoSettings_v3!$C$1:$AH$1,0)),"")</f>
        <v>0</v>
      </c>
      <c r="N220" s="157">
        <f>IFERROR(INDEX(NoSettings_v3!$C$2:$AH$4612,MATCH('EPS 3.1.3'!$B220,NoSettings_v3!$A$2:$A$4612,0),MATCH('EPS 3.1.3'!N$1,NoSettings_v3!$C$1:$AH$1,0)),"")</f>
        <v>0</v>
      </c>
      <c r="O220" s="157">
        <f>IFERROR(INDEX(NoSettings_v3!$C$2:$AH$4612,MATCH('EPS 3.1.3'!$B220,NoSettings_v3!$A$2:$A$4612,0),MATCH('EPS 3.1.3'!O$1,NoSettings_v3!$C$1:$AH$1,0)),"")</f>
        <v>0</v>
      </c>
      <c r="P220" s="157">
        <f>IFERROR(INDEX(NoSettings_v3!$C$2:$AH$4612,MATCH('EPS 3.1.3'!$B220,NoSettings_v3!$A$2:$A$4612,0),MATCH('EPS 3.1.3'!P$1,NoSettings_v3!$C$1:$AH$1,0)),"")</f>
        <v>0</v>
      </c>
      <c r="Q220" s="157">
        <f>IFERROR(INDEX(NoSettings_v3!$C$2:$AH$4612,MATCH('EPS 3.1.3'!$B220,NoSettings_v3!$A$2:$A$4612,0),MATCH('EPS 3.1.3'!Q$1,NoSettings_v3!$C$1:$AH$1,0)),"")</f>
        <v>0</v>
      </c>
      <c r="R220" s="157">
        <f>IFERROR(INDEX(NoSettings_v3!$C$2:$AH$4612,MATCH('EPS 3.1.3'!$B220,NoSettings_v3!$A$2:$A$4612,0),MATCH('EPS 3.1.3'!R$1,NoSettings_v3!$C$1:$AH$1,0)),"")</f>
        <v>0</v>
      </c>
      <c r="S220" s="157">
        <f>IFERROR(INDEX(NoSettings_v3!$C$2:$AH$4612,MATCH('EPS 3.1.3'!$B220,NoSettings_v3!$A$2:$A$4612,0),MATCH('EPS 3.1.3'!S$1,NoSettings_v3!$C$1:$AH$1,0)),"")</f>
        <v>0</v>
      </c>
      <c r="T220" s="157">
        <f>IFERROR(INDEX(NoSettings_v3!$C$2:$AH$4612,MATCH('EPS 3.1.3'!$B220,NoSettings_v3!$A$2:$A$4612,0),MATCH('EPS 3.1.3'!T$1,NoSettings_v3!$C$1:$AH$1,0)),"")</f>
        <v>0</v>
      </c>
      <c r="U220" s="157">
        <f>IFERROR(INDEX(NoSettings_v3!$C$2:$AH$4612,MATCH('EPS 3.1.3'!$B220,NoSettings_v3!$A$2:$A$4612,0),MATCH('EPS 3.1.3'!U$1,NoSettings_v3!$C$1:$AH$1,0)),"")</f>
        <v>0</v>
      </c>
      <c r="V220" s="157">
        <f>IFERROR(INDEX(NoSettings_v3!$C$2:$AH$4612,MATCH('EPS 3.1.3'!$B220,NoSettings_v3!$A$2:$A$4612,0),MATCH('EPS 3.1.3'!V$1,NoSettings_v3!$C$1:$AH$1,0)),"")</f>
        <v>0</v>
      </c>
      <c r="W220" s="157">
        <f>IFERROR(INDEX(NoSettings_v3!$C$2:$AH$4612,MATCH('EPS 3.1.3'!$B220,NoSettings_v3!$A$2:$A$4612,0),MATCH('EPS 3.1.3'!W$1,NoSettings_v3!$C$1:$AH$1,0)),"")</f>
        <v>0</v>
      </c>
      <c r="X220" s="157">
        <f>IFERROR(INDEX(NoSettings_v3!$C$2:$AH$4612,MATCH('EPS 3.1.3'!$B220,NoSettings_v3!$A$2:$A$4612,0),MATCH('EPS 3.1.3'!X$1,NoSettings_v3!$C$1:$AH$1,0)),"")</f>
        <v>0</v>
      </c>
      <c r="Y220" s="157">
        <f>IFERROR(INDEX(NoSettings_v3!$C$2:$AH$4612,MATCH('EPS 3.1.3'!$B220,NoSettings_v3!$A$2:$A$4612,0),MATCH('EPS 3.1.3'!Y$1,NoSettings_v3!$C$1:$AH$1,0)),"")</f>
        <v>0</v>
      </c>
      <c r="Z220" s="157">
        <f>IFERROR(INDEX(NoSettings_v3!$C$2:$AH$4612,MATCH('EPS 3.1.3'!$B220,NoSettings_v3!$A$2:$A$4612,0),MATCH('EPS 3.1.3'!Z$1,NoSettings_v3!$C$1:$AH$1,0)),"")</f>
        <v>0</v>
      </c>
      <c r="AA220" s="157">
        <f>IFERROR(INDEX(NoSettings_v3!$C$2:$AH$4612,MATCH('EPS 3.1.3'!$B220,NoSettings_v3!$A$2:$A$4612,0),MATCH('EPS 3.1.3'!AA$1,NoSettings_v3!$C$1:$AH$1,0)),"")</f>
        <v>0</v>
      </c>
      <c r="AB220" s="157">
        <f>IFERROR(INDEX(NoSettings_v3!$C$2:$AH$4612,MATCH('EPS 3.1.3'!$B220,NoSettings_v3!$A$2:$A$4612,0),MATCH('EPS 3.1.3'!AB$1,NoSettings_v3!$C$1:$AH$1,0)),"")</f>
        <v>0</v>
      </c>
      <c r="AC220" s="157">
        <f>IFERROR(INDEX(NoSettings_v3!$C$2:$AH$4612,MATCH('EPS 3.1.3'!$B220,NoSettings_v3!$A$2:$A$4612,0),MATCH('EPS 3.1.3'!AC$1,NoSettings_v3!$C$1:$AH$1,0)),"")</f>
        <v>0</v>
      </c>
      <c r="AD220" s="157">
        <f>IFERROR(INDEX(NoSettings_v3!$C$2:$AH$4612,MATCH('EPS 3.1.3'!$B220,NoSettings_v3!$A$2:$A$4612,0),MATCH('EPS 3.1.3'!AD$1,NoSettings_v3!$C$1:$AH$1,0)),"")</f>
        <v>0</v>
      </c>
      <c r="AE220" s="157">
        <f>IFERROR(INDEX(NoSettings_v3!$C$2:$AH$4612,MATCH('EPS 3.1.3'!$B220,NoSettings_v3!$A$2:$A$4612,0),MATCH('EPS 3.1.3'!AE$1,NoSettings_v3!$C$1:$AH$1,0)),"")</f>
        <v>0</v>
      </c>
      <c r="AF220" s="157">
        <f>IFERROR(INDEX(NoSettings_v3!$C$2:$AH$4612,MATCH('EPS 3.1.3'!$B220,NoSettings_v3!$A$2:$A$4612,0),MATCH('EPS 3.1.3'!AF$1,NoSettings_v3!$C$1:$AH$1,0)),"")</f>
        <v>0</v>
      </c>
      <c r="AG220" s="157">
        <f>IFERROR(INDEX(NoSettings_v3!$C$2:$AH$4612,MATCH('EPS 3.1.3'!$B220,NoSettings_v3!$A$2:$A$4612,0),MATCH('EPS 3.1.3'!AG$1,NoSettings_v3!$C$1:$AH$1,0)),"")</f>
        <v>0</v>
      </c>
      <c r="AH220" s="157">
        <f>IFERROR(INDEX(NoSettings_v3!$C$2:$AH$4612,MATCH('EPS 3.1.3'!$B220,NoSettings_v3!$A$2:$A$4612,0),MATCH('EPS 3.1.3'!AH$1,NoSettings_v3!$C$1:$AH$1,0)),"")</f>
        <v>0</v>
      </c>
      <c r="AI220" s="157">
        <f>IFERROR(INDEX(NoSettings_v3!$C$2:$AH$4612,MATCH('EPS 3.1.3'!$B220,NoSettings_v3!$A$2:$A$4612,0),MATCH('EPS 3.1.3'!AI$1,NoSettings_v3!$C$1:$AH$1,0)),"")</f>
        <v>0</v>
      </c>
    </row>
    <row r="221" spans="1:35" x14ac:dyDescent="0.35">
      <c r="A221" s="127"/>
      <c r="B221" s="161" t="s">
        <v>1117</v>
      </c>
      <c r="C221" s="127" t="s">
        <v>964</v>
      </c>
      <c r="D221" s="157">
        <f>IFERROR(INDEX(NoSettings_v3!$C$2:$AH$4612,MATCH('EPS 3.1.3'!$B221,NoSettings_v3!$A$2:$A$4612,0),MATCH('EPS 3.1.3'!D$1,NoSettings_v3!$C$1:$AH$1,0)),"")</f>
        <v>0</v>
      </c>
      <c r="E221" s="157">
        <f>IFERROR(INDEX(NoSettings_v3!$C$2:$AH$4612,MATCH('EPS 3.1.3'!$B221,NoSettings_v3!$A$2:$A$4612,0),MATCH('EPS 3.1.3'!E$1,NoSettings_v3!$C$1:$AH$1,0)),"")</f>
        <v>0</v>
      </c>
      <c r="F221" s="157">
        <f>IFERROR(INDEX(NoSettings_v3!$C$2:$AH$4612,MATCH('EPS 3.1.3'!$B221,NoSettings_v3!$A$2:$A$4612,0),MATCH('EPS 3.1.3'!F$1,NoSettings_v3!$C$1:$AH$1,0)),"")</f>
        <v>0</v>
      </c>
      <c r="G221" s="157">
        <f>IFERROR(INDEX(NoSettings_v3!$C$2:$AH$4612,MATCH('EPS 3.1.3'!$B221,NoSettings_v3!$A$2:$A$4612,0),MATCH('EPS 3.1.3'!G$1,NoSettings_v3!$C$1:$AH$1,0)),"")</f>
        <v>0</v>
      </c>
      <c r="H221" s="157">
        <f>IFERROR(INDEX(NoSettings_v3!$C$2:$AH$4612,MATCH('EPS 3.1.3'!$B221,NoSettings_v3!$A$2:$A$4612,0),MATCH('EPS 3.1.3'!H$1,NoSettings_v3!$C$1:$AH$1,0)),"")</f>
        <v>0</v>
      </c>
      <c r="I221" s="157">
        <f>IFERROR(INDEX(NoSettings_v3!$C$2:$AH$4612,MATCH('EPS 3.1.3'!$B221,NoSettings_v3!$A$2:$A$4612,0),MATCH('EPS 3.1.3'!I$1,NoSettings_v3!$C$1:$AH$1,0)),"")</f>
        <v>0</v>
      </c>
      <c r="J221" s="157">
        <f>IFERROR(INDEX(NoSettings_v3!$C$2:$AH$4612,MATCH('EPS 3.1.3'!$B221,NoSettings_v3!$A$2:$A$4612,0),MATCH('EPS 3.1.3'!J$1,NoSettings_v3!$C$1:$AH$1,0)),"")</f>
        <v>0</v>
      </c>
      <c r="K221" s="157">
        <f>IFERROR(INDEX(NoSettings_v3!$C$2:$AH$4612,MATCH('EPS 3.1.3'!$B221,NoSettings_v3!$A$2:$A$4612,0),MATCH('EPS 3.1.3'!K$1,NoSettings_v3!$C$1:$AH$1,0)),"")</f>
        <v>0</v>
      </c>
      <c r="L221" s="157">
        <f>IFERROR(INDEX(NoSettings_v3!$C$2:$AH$4612,MATCH('EPS 3.1.3'!$B221,NoSettings_v3!$A$2:$A$4612,0),MATCH('EPS 3.1.3'!L$1,NoSettings_v3!$C$1:$AH$1,0)),"")</f>
        <v>0</v>
      </c>
      <c r="M221" s="157">
        <f>IFERROR(INDEX(NoSettings_v3!$C$2:$AH$4612,MATCH('EPS 3.1.3'!$B221,NoSettings_v3!$A$2:$A$4612,0),MATCH('EPS 3.1.3'!M$1,NoSettings_v3!$C$1:$AH$1,0)),"")</f>
        <v>0</v>
      </c>
      <c r="N221" s="157">
        <f>IFERROR(INDEX(NoSettings_v3!$C$2:$AH$4612,MATCH('EPS 3.1.3'!$B221,NoSettings_v3!$A$2:$A$4612,0),MATCH('EPS 3.1.3'!N$1,NoSettings_v3!$C$1:$AH$1,0)),"")</f>
        <v>0</v>
      </c>
      <c r="O221" s="157">
        <f>IFERROR(INDEX(NoSettings_v3!$C$2:$AH$4612,MATCH('EPS 3.1.3'!$B221,NoSettings_v3!$A$2:$A$4612,0),MATCH('EPS 3.1.3'!O$1,NoSettings_v3!$C$1:$AH$1,0)),"")</f>
        <v>0</v>
      </c>
      <c r="P221" s="157">
        <f>IFERROR(INDEX(NoSettings_v3!$C$2:$AH$4612,MATCH('EPS 3.1.3'!$B221,NoSettings_v3!$A$2:$A$4612,0),MATCH('EPS 3.1.3'!P$1,NoSettings_v3!$C$1:$AH$1,0)),"")</f>
        <v>0</v>
      </c>
      <c r="Q221" s="157">
        <f>IFERROR(INDEX(NoSettings_v3!$C$2:$AH$4612,MATCH('EPS 3.1.3'!$B221,NoSettings_v3!$A$2:$A$4612,0),MATCH('EPS 3.1.3'!Q$1,NoSettings_v3!$C$1:$AH$1,0)),"")</f>
        <v>0</v>
      </c>
      <c r="R221" s="157">
        <f>IFERROR(INDEX(NoSettings_v3!$C$2:$AH$4612,MATCH('EPS 3.1.3'!$B221,NoSettings_v3!$A$2:$A$4612,0),MATCH('EPS 3.1.3'!R$1,NoSettings_v3!$C$1:$AH$1,0)),"")</f>
        <v>0</v>
      </c>
      <c r="S221" s="157">
        <f>IFERROR(INDEX(NoSettings_v3!$C$2:$AH$4612,MATCH('EPS 3.1.3'!$B221,NoSettings_v3!$A$2:$A$4612,0),MATCH('EPS 3.1.3'!S$1,NoSettings_v3!$C$1:$AH$1,0)),"")</f>
        <v>0</v>
      </c>
      <c r="T221" s="157">
        <f>IFERROR(INDEX(NoSettings_v3!$C$2:$AH$4612,MATCH('EPS 3.1.3'!$B221,NoSettings_v3!$A$2:$A$4612,0),MATCH('EPS 3.1.3'!T$1,NoSettings_v3!$C$1:$AH$1,0)),"")</f>
        <v>0</v>
      </c>
      <c r="U221" s="157">
        <f>IFERROR(INDEX(NoSettings_v3!$C$2:$AH$4612,MATCH('EPS 3.1.3'!$B221,NoSettings_v3!$A$2:$A$4612,0),MATCH('EPS 3.1.3'!U$1,NoSettings_v3!$C$1:$AH$1,0)),"")</f>
        <v>0</v>
      </c>
      <c r="V221" s="157">
        <f>IFERROR(INDEX(NoSettings_v3!$C$2:$AH$4612,MATCH('EPS 3.1.3'!$B221,NoSettings_v3!$A$2:$A$4612,0),MATCH('EPS 3.1.3'!V$1,NoSettings_v3!$C$1:$AH$1,0)),"")</f>
        <v>0</v>
      </c>
      <c r="W221" s="157">
        <f>IFERROR(INDEX(NoSettings_v3!$C$2:$AH$4612,MATCH('EPS 3.1.3'!$B221,NoSettings_v3!$A$2:$A$4612,0),MATCH('EPS 3.1.3'!W$1,NoSettings_v3!$C$1:$AH$1,0)),"")</f>
        <v>0</v>
      </c>
      <c r="X221" s="157">
        <f>IFERROR(INDEX(NoSettings_v3!$C$2:$AH$4612,MATCH('EPS 3.1.3'!$B221,NoSettings_v3!$A$2:$A$4612,0),MATCH('EPS 3.1.3'!X$1,NoSettings_v3!$C$1:$AH$1,0)),"")</f>
        <v>0</v>
      </c>
      <c r="Y221" s="157">
        <f>IFERROR(INDEX(NoSettings_v3!$C$2:$AH$4612,MATCH('EPS 3.1.3'!$B221,NoSettings_v3!$A$2:$A$4612,0),MATCH('EPS 3.1.3'!Y$1,NoSettings_v3!$C$1:$AH$1,0)),"")</f>
        <v>0</v>
      </c>
      <c r="Z221" s="157">
        <f>IFERROR(INDEX(NoSettings_v3!$C$2:$AH$4612,MATCH('EPS 3.1.3'!$B221,NoSettings_v3!$A$2:$A$4612,0),MATCH('EPS 3.1.3'!Z$1,NoSettings_v3!$C$1:$AH$1,0)),"")</f>
        <v>0</v>
      </c>
      <c r="AA221" s="157">
        <f>IFERROR(INDEX(NoSettings_v3!$C$2:$AH$4612,MATCH('EPS 3.1.3'!$B221,NoSettings_v3!$A$2:$A$4612,0),MATCH('EPS 3.1.3'!AA$1,NoSettings_v3!$C$1:$AH$1,0)),"")</f>
        <v>0</v>
      </c>
      <c r="AB221" s="157">
        <f>IFERROR(INDEX(NoSettings_v3!$C$2:$AH$4612,MATCH('EPS 3.1.3'!$B221,NoSettings_v3!$A$2:$A$4612,0),MATCH('EPS 3.1.3'!AB$1,NoSettings_v3!$C$1:$AH$1,0)),"")</f>
        <v>0</v>
      </c>
      <c r="AC221" s="157">
        <f>IFERROR(INDEX(NoSettings_v3!$C$2:$AH$4612,MATCH('EPS 3.1.3'!$B221,NoSettings_v3!$A$2:$A$4612,0),MATCH('EPS 3.1.3'!AC$1,NoSettings_v3!$C$1:$AH$1,0)),"")</f>
        <v>0</v>
      </c>
      <c r="AD221" s="157">
        <f>IFERROR(INDEX(NoSettings_v3!$C$2:$AH$4612,MATCH('EPS 3.1.3'!$B221,NoSettings_v3!$A$2:$A$4612,0),MATCH('EPS 3.1.3'!AD$1,NoSettings_v3!$C$1:$AH$1,0)),"")</f>
        <v>0</v>
      </c>
      <c r="AE221" s="157">
        <f>IFERROR(INDEX(NoSettings_v3!$C$2:$AH$4612,MATCH('EPS 3.1.3'!$B221,NoSettings_v3!$A$2:$A$4612,0),MATCH('EPS 3.1.3'!AE$1,NoSettings_v3!$C$1:$AH$1,0)),"")</f>
        <v>0</v>
      </c>
      <c r="AF221" s="157">
        <f>IFERROR(INDEX(NoSettings_v3!$C$2:$AH$4612,MATCH('EPS 3.1.3'!$B221,NoSettings_v3!$A$2:$A$4612,0),MATCH('EPS 3.1.3'!AF$1,NoSettings_v3!$C$1:$AH$1,0)),"")</f>
        <v>0</v>
      </c>
      <c r="AG221" s="157">
        <f>IFERROR(INDEX(NoSettings_v3!$C$2:$AH$4612,MATCH('EPS 3.1.3'!$B221,NoSettings_v3!$A$2:$A$4612,0),MATCH('EPS 3.1.3'!AG$1,NoSettings_v3!$C$1:$AH$1,0)),"")</f>
        <v>0</v>
      </c>
      <c r="AH221" s="157">
        <f>IFERROR(INDEX(NoSettings_v3!$C$2:$AH$4612,MATCH('EPS 3.1.3'!$B221,NoSettings_v3!$A$2:$A$4612,0),MATCH('EPS 3.1.3'!AH$1,NoSettings_v3!$C$1:$AH$1,0)),"")</f>
        <v>0</v>
      </c>
      <c r="AI221" s="157">
        <f>IFERROR(INDEX(NoSettings_v3!$C$2:$AH$4612,MATCH('EPS 3.1.3'!$B221,NoSettings_v3!$A$2:$A$4612,0),MATCH('EPS 3.1.3'!AI$1,NoSettings_v3!$C$1:$AH$1,0)),"")</f>
        <v>0</v>
      </c>
    </row>
    <row r="222" spans="1:35" x14ac:dyDescent="0.35">
      <c r="B222" s="164" t="s">
        <v>487</v>
      </c>
      <c r="C222" s="127" t="s">
        <v>964</v>
      </c>
      <c r="D222" s="157">
        <f>IFERROR(INDEX(NoSettings_v3!$C$2:$AH$4612,MATCH('EPS 3.1.3'!$B222,NoSettings_v3!$A$2:$A$4612,0),MATCH('EPS 3.1.3'!D$1,NoSettings_v3!$C$1:$AH$1,0)),"")</f>
        <v>1408130000000</v>
      </c>
      <c r="E222" s="157">
        <f>IFERROR(INDEX(NoSettings_v3!$C$2:$AH$4612,MATCH('EPS 3.1.3'!$B222,NoSettings_v3!$A$2:$A$4612,0),MATCH('EPS 3.1.3'!E$1,NoSettings_v3!$C$1:$AH$1,0)),"")</f>
        <v>1319090000000</v>
      </c>
      <c r="F222" s="157">
        <f>IFERROR(INDEX(NoSettings_v3!$C$2:$AH$4612,MATCH('EPS 3.1.3'!$B222,NoSettings_v3!$A$2:$A$4612,0),MATCH('EPS 3.1.3'!F$1,NoSettings_v3!$C$1:$AH$1,0)),"")</f>
        <v>1978460000000</v>
      </c>
      <c r="G222" s="157">
        <f>IFERROR(INDEX(NoSettings_v3!$C$2:$AH$4612,MATCH('EPS 3.1.3'!$B222,NoSettings_v3!$A$2:$A$4612,0),MATCH('EPS 3.1.3'!G$1,NoSettings_v3!$C$1:$AH$1,0)),"")</f>
        <v>2537490000000</v>
      </c>
      <c r="H222" s="157">
        <f>IFERROR(INDEX(NoSettings_v3!$C$2:$AH$4612,MATCH('EPS 3.1.3'!$B222,NoSettings_v3!$A$2:$A$4612,0),MATCH('EPS 3.1.3'!H$1,NoSettings_v3!$C$1:$AH$1,0)),"")</f>
        <v>3231970000000</v>
      </c>
      <c r="I222" s="157">
        <f>IFERROR(INDEX(NoSettings_v3!$C$2:$AH$4612,MATCH('EPS 3.1.3'!$B222,NoSettings_v3!$A$2:$A$4612,0),MATCH('EPS 3.1.3'!I$1,NoSettings_v3!$C$1:$AH$1,0)),"")</f>
        <v>4134620000000</v>
      </c>
      <c r="J222" s="157">
        <f>IFERROR(INDEX(NoSettings_v3!$C$2:$AH$4612,MATCH('EPS 3.1.3'!$B222,NoSettings_v3!$A$2:$A$4612,0),MATCH('EPS 3.1.3'!J$1,NoSettings_v3!$C$1:$AH$1,0)),"")</f>
        <v>5299830000000</v>
      </c>
      <c r="K222" s="157">
        <f>IFERROR(INDEX(NoSettings_v3!$C$2:$AH$4612,MATCH('EPS 3.1.3'!$B222,NoSettings_v3!$A$2:$A$4612,0),MATCH('EPS 3.1.3'!K$1,NoSettings_v3!$C$1:$AH$1,0)),"")</f>
        <v>6795720000000</v>
      </c>
      <c r="L222" s="157">
        <f>IFERROR(INDEX(NoSettings_v3!$C$2:$AH$4612,MATCH('EPS 3.1.3'!$B222,NoSettings_v3!$A$2:$A$4612,0),MATCH('EPS 3.1.3'!L$1,NoSettings_v3!$C$1:$AH$1,0)),"")</f>
        <v>8666030000000</v>
      </c>
      <c r="M222" s="157">
        <f>IFERROR(INDEX(NoSettings_v3!$C$2:$AH$4612,MATCH('EPS 3.1.3'!$B222,NoSettings_v3!$A$2:$A$4612,0),MATCH('EPS 3.1.3'!M$1,NoSettings_v3!$C$1:$AH$1,0)),"")</f>
        <v>10972000000000</v>
      </c>
      <c r="N222" s="157">
        <f>IFERROR(INDEX(NoSettings_v3!$C$2:$AH$4612,MATCH('EPS 3.1.3'!$B222,NoSettings_v3!$A$2:$A$4612,0),MATCH('EPS 3.1.3'!N$1,NoSettings_v3!$C$1:$AH$1,0)),"")</f>
        <v>13481500000000</v>
      </c>
      <c r="O222" s="157">
        <f>IFERROR(INDEX(NoSettings_v3!$C$2:$AH$4612,MATCH('EPS 3.1.3'!$B222,NoSettings_v3!$A$2:$A$4612,0),MATCH('EPS 3.1.3'!O$1,NoSettings_v3!$C$1:$AH$1,0)),"")</f>
        <v>16261000000000</v>
      </c>
      <c r="P222" s="157">
        <f>IFERROR(INDEX(NoSettings_v3!$C$2:$AH$4612,MATCH('EPS 3.1.3'!$B222,NoSettings_v3!$A$2:$A$4612,0),MATCH('EPS 3.1.3'!P$1,NoSettings_v3!$C$1:$AH$1,0)),"")</f>
        <v>19537000000000</v>
      </c>
      <c r="Q222" s="157">
        <f>IFERROR(INDEX(NoSettings_v3!$C$2:$AH$4612,MATCH('EPS 3.1.3'!$B222,NoSettings_v3!$A$2:$A$4612,0),MATCH('EPS 3.1.3'!Q$1,NoSettings_v3!$C$1:$AH$1,0)),"")</f>
        <v>23507000000000</v>
      </c>
      <c r="R222" s="157">
        <f>IFERROR(INDEX(NoSettings_v3!$C$2:$AH$4612,MATCH('EPS 3.1.3'!$B222,NoSettings_v3!$A$2:$A$4612,0),MATCH('EPS 3.1.3'!R$1,NoSettings_v3!$C$1:$AH$1,0)),"")</f>
        <v>27760900000000</v>
      </c>
      <c r="S222" s="157">
        <f>IFERROR(INDEX(NoSettings_v3!$C$2:$AH$4612,MATCH('EPS 3.1.3'!$B222,NoSettings_v3!$A$2:$A$4612,0),MATCH('EPS 3.1.3'!S$1,NoSettings_v3!$C$1:$AH$1,0)),"")</f>
        <v>32313600000000</v>
      </c>
      <c r="T222" s="157">
        <f>IFERROR(INDEX(NoSettings_v3!$C$2:$AH$4612,MATCH('EPS 3.1.3'!$B222,NoSettings_v3!$A$2:$A$4612,0),MATCH('EPS 3.1.3'!T$1,NoSettings_v3!$C$1:$AH$1,0)),"")</f>
        <v>37098500000000</v>
      </c>
      <c r="U222" s="157">
        <f>IFERROR(INDEX(NoSettings_v3!$C$2:$AH$4612,MATCH('EPS 3.1.3'!$B222,NoSettings_v3!$A$2:$A$4612,0),MATCH('EPS 3.1.3'!U$1,NoSettings_v3!$C$1:$AH$1,0)),"")</f>
        <v>42022600000000</v>
      </c>
      <c r="V222" s="157">
        <f>IFERROR(INDEX(NoSettings_v3!$C$2:$AH$4612,MATCH('EPS 3.1.3'!$B222,NoSettings_v3!$A$2:$A$4612,0),MATCH('EPS 3.1.3'!V$1,NoSettings_v3!$C$1:$AH$1,0)),"")</f>
        <v>46986800000000</v>
      </c>
      <c r="W222" s="157">
        <f>IFERROR(INDEX(NoSettings_v3!$C$2:$AH$4612,MATCH('EPS 3.1.3'!$B222,NoSettings_v3!$A$2:$A$4612,0),MATCH('EPS 3.1.3'!W$1,NoSettings_v3!$C$1:$AH$1,0)),"")</f>
        <v>51783500000000</v>
      </c>
      <c r="X222" s="157">
        <f>IFERROR(INDEX(NoSettings_v3!$C$2:$AH$4612,MATCH('EPS 3.1.3'!$B222,NoSettings_v3!$A$2:$A$4612,0),MATCH('EPS 3.1.3'!X$1,NoSettings_v3!$C$1:$AH$1,0)),"")</f>
        <v>56433900000000</v>
      </c>
      <c r="Y222" s="157">
        <f>IFERROR(INDEX(NoSettings_v3!$C$2:$AH$4612,MATCH('EPS 3.1.3'!$B222,NoSettings_v3!$A$2:$A$4612,0),MATCH('EPS 3.1.3'!Y$1,NoSettings_v3!$C$1:$AH$1,0)),"")</f>
        <v>60815700000000</v>
      </c>
      <c r="Z222" s="157">
        <f>IFERROR(INDEX(NoSettings_v3!$C$2:$AH$4612,MATCH('EPS 3.1.3'!$B222,NoSettings_v3!$A$2:$A$4612,0),MATCH('EPS 3.1.3'!Z$1,NoSettings_v3!$C$1:$AH$1,0)),"")</f>
        <v>64932400000000</v>
      </c>
      <c r="AA222" s="157">
        <f>IFERROR(INDEX(NoSettings_v3!$C$2:$AH$4612,MATCH('EPS 3.1.3'!$B222,NoSettings_v3!$A$2:$A$4612,0),MATCH('EPS 3.1.3'!AA$1,NoSettings_v3!$C$1:$AH$1,0)),"")</f>
        <v>68814500000000</v>
      </c>
      <c r="AB222" s="157">
        <f>IFERROR(INDEX(NoSettings_v3!$C$2:$AH$4612,MATCH('EPS 3.1.3'!$B222,NoSettings_v3!$A$2:$A$4612,0),MATCH('EPS 3.1.3'!AB$1,NoSettings_v3!$C$1:$AH$1,0)),"")</f>
        <v>72054600000000</v>
      </c>
      <c r="AC222" s="157">
        <f>IFERROR(INDEX(NoSettings_v3!$C$2:$AH$4612,MATCH('EPS 3.1.3'!$B222,NoSettings_v3!$A$2:$A$4612,0),MATCH('EPS 3.1.3'!AC$1,NoSettings_v3!$C$1:$AH$1,0)),"")</f>
        <v>75008300000000</v>
      </c>
      <c r="AD222" s="157">
        <f>IFERROR(INDEX(NoSettings_v3!$C$2:$AH$4612,MATCH('EPS 3.1.3'!$B222,NoSettings_v3!$A$2:$A$4612,0),MATCH('EPS 3.1.3'!AD$1,NoSettings_v3!$C$1:$AH$1,0)),"")</f>
        <v>77729200000000</v>
      </c>
      <c r="AE222" s="157">
        <f>IFERROR(INDEX(NoSettings_v3!$C$2:$AH$4612,MATCH('EPS 3.1.3'!$B222,NoSettings_v3!$A$2:$A$4612,0),MATCH('EPS 3.1.3'!AE$1,NoSettings_v3!$C$1:$AH$1,0)),"")</f>
        <v>80172000000000</v>
      </c>
      <c r="AF222" s="157">
        <f>IFERROR(INDEX(NoSettings_v3!$C$2:$AH$4612,MATCH('EPS 3.1.3'!$B222,NoSettings_v3!$A$2:$A$4612,0),MATCH('EPS 3.1.3'!AF$1,NoSettings_v3!$C$1:$AH$1,0)),"")</f>
        <v>82443100000000</v>
      </c>
      <c r="AG222" s="157">
        <f>IFERROR(INDEX(NoSettings_v3!$C$2:$AH$4612,MATCH('EPS 3.1.3'!$B222,NoSettings_v3!$A$2:$A$4612,0),MATCH('EPS 3.1.3'!AG$1,NoSettings_v3!$C$1:$AH$1,0)),"")</f>
        <v>84564800000000</v>
      </c>
      <c r="AH222" s="157">
        <f>IFERROR(INDEX(NoSettings_v3!$C$2:$AH$4612,MATCH('EPS 3.1.3'!$B222,NoSettings_v3!$A$2:$A$4612,0),MATCH('EPS 3.1.3'!AH$1,NoSettings_v3!$C$1:$AH$1,0)),"")</f>
        <v>86553800000000</v>
      </c>
      <c r="AI222" s="157">
        <f>IFERROR(INDEX(NoSettings_v3!$C$2:$AH$4612,MATCH('EPS 3.1.3'!$B222,NoSettings_v3!$A$2:$A$4612,0),MATCH('EPS 3.1.3'!AI$1,NoSettings_v3!$C$1:$AH$1,0)),"")</f>
        <v>88469800000000</v>
      </c>
    </row>
    <row r="223" spans="1:35" x14ac:dyDescent="0.35">
      <c r="B223" s="164" t="s">
        <v>488</v>
      </c>
      <c r="C223" s="127" t="s">
        <v>964</v>
      </c>
      <c r="D223" s="157">
        <f>IFERROR(INDEX(NoSettings_v3!$C$2:$AH$4612,MATCH('EPS 3.1.3'!$B223,NoSettings_v3!$A$2:$A$4612,0),MATCH('EPS 3.1.3'!D$1,NoSettings_v3!$C$1:$AH$1,0)),"")</f>
        <v>0</v>
      </c>
      <c r="E223" s="157">
        <f>IFERROR(INDEX(NoSettings_v3!$C$2:$AH$4612,MATCH('EPS 3.1.3'!$B223,NoSettings_v3!$A$2:$A$4612,0),MATCH('EPS 3.1.3'!E$1,NoSettings_v3!$C$1:$AH$1,0)),"")</f>
        <v>0</v>
      </c>
      <c r="F223" s="157">
        <f>IFERROR(INDEX(NoSettings_v3!$C$2:$AH$4612,MATCH('EPS 3.1.3'!$B223,NoSettings_v3!$A$2:$A$4612,0),MATCH('EPS 3.1.3'!F$1,NoSettings_v3!$C$1:$AH$1,0)),"")</f>
        <v>0</v>
      </c>
      <c r="G223" s="157">
        <f>IFERROR(INDEX(NoSettings_v3!$C$2:$AH$4612,MATCH('EPS 3.1.3'!$B223,NoSettings_v3!$A$2:$A$4612,0),MATCH('EPS 3.1.3'!G$1,NoSettings_v3!$C$1:$AH$1,0)),"")</f>
        <v>0</v>
      </c>
      <c r="H223" s="157">
        <f>IFERROR(INDEX(NoSettings_v3!$C$2:$AH$4612,MATCH('EPS 3.1.3'!$B223,NoSettings_v3!$A$2:$A$4612,0),MATCH('EPS 3.1.3'!H$1,NoSettings_v3!$C$1:$AH$1,0)),"")</f>
        <v>0</v>
      </c>
      <c r="I223" s="157">
        <f>IFERROR(INDEX(NoSettings_v3!$C$2:$AH$4612,MATCH('EPS 3.1.3'!$B223,NoSettings_v3!$A$2:$A$4612,0),MATCH('EPS 3.1.3'!I$1,NoSettings_v3!$C$1:$AH$1,0)),"")</f>
        <v>0</v>
      </c>
      <c r="J223" s="157">
        <f>IFERROR(INDEX(NoSettings_v3!$C$2:$AH$4612,MATCH('EPS 3.1.3'!$B223,NoSettings_v3!$A$2:$A$4612,0),MATCH('EPS 3.1.3'!J$1,NoSettings_v3!$C$1:$AH$1,0)),"")</f>
        <v>0</v>
      </c>
      <c r="K223" s="157">
        <f>IFERROR(INDEX(NoSettings_v3!$C$2:$AH$4612,MATCH('EPS 3.1.3'!$B223,NoSettings_v3!$A$2:$A$4612,0),MATCH('EPS 3.1.3'!K$1,NoSettings_v3!$C$1:$AH$1,0)),"")</f>
        <v>0</v>
      </c>
      <c r="L223" s="157">
        <f>IFERROR(INDEX(NoSettings_v3!$C$2:$AH$4612,MATCH('EPS 3.1.3'!$B223,NoSettings_v3!$A$2:$A$4612,0),MATCH('EPS 3.1.3'!L$1,NoSettings_v3!$C$1:$AH$1,0)),"")</f>
        <v>0</v>
      </c>
      <c r="M223" s="157">
        <f>IFERROR(INDEX(NoSettings_v3!$C$2:$AH$4612,MATCH('EPS 3.1.3'!$B223,NoSettings_v3!$A$2:$A$4612,0),MATCH('EPS 3.1.3'!M$1,NoSettings_v3!$C$1:$AH$1,0)),"")</f>
        <v>0</v>
      </c>
      <c r="N223" s="157">
        <f>IFERROR(INDEX(NoSettings_v3!$C$2:$AH$4612,MATCH('EPS 3.1.3'!$B223,NoSettings_v3!$A$2:$A$4612,0),MATCH('EPS 3.1.3'!N$1,NoSettings_v3!$C$1:$AH$1,0)),"")</f>
        <v>0</v>
      </c>
      <c r="O223" s="157">
        <f>IFERROR(INDEX(NoSettings_v3!$C$2:$AH$4612,MATCH('EPS 3.1.3'!$B223,NoSettings_v3!$A$2:$A$4612,0),MATCH('EPS 3.1.3'!O$1,NoSettings_v3!$C$1:$AH$1,0)),"")</f>
        <v>0</v>
      </c>
      <c r="P223" s="157">
        <f>IFERROR(INDEX(NoSettings_v3!$C$2:$AH$4612,MATCH('EPS 3.1.3'!$B223,NoSettings_v3!$A$2:$A$4612,0),MATCH('EPS 3.1.3'!P$1,NoSettings_v3!$C$1:$AH$1,0)),"")</f>
        <v>0</v>
      </c>
      <c r="Q223" s="157">
        <f>IFERROR(INDEX(NoSettings_v3!$C$2:$AH$4612,MATCH('EPS 3.1.3'!$B223,NoSettings_v3!$A$2:$A$4612,0),MATCH('EPS 3.1.3'!Q$1,NoSettings_v3!$C$1:$AH$1,0)),"")</f>
        <v>0</v>
      </c>
      <c r="R223" s="157">
        <f>IFERROR(INDEX(NoSettings_v3!$C$2:$AH$4612,MATCH('EPS 3.1.3'!$B223,NoSettings_v3!$A$2:$A$4612,0),MATCH('EPS 3.1.3'!R$1,NoSettings_v3!$C$1:$AH$1,0)),"")</f>
        <v>0</v>
      </c>
      <c r="S223" s="157">
        <f>IFERROR(INDEX(NoSettings_v3!$C$2:$AH$4612,MATCH('EPS 3.1.3'!$B223,NoSettings_v3!$A$2:$A$4612,0),MATCH('EPS 3.1.3'!S$1,NoSettings_v3!$C$1:$AH$1,0)),"")</f>
        <v>0</v>
      </c>
      <c r="T223" s="157">
        <f>IFERROR(INDEX(NoSettings_v3!$C$2:$AH$4612,MATCH('EPS 3.1.3'!$B223,NoSettings_v3!$A$2:$A$4612,0),MATCH('EPS 3.1.3'!T$1,NoSettings_v3!$C$1:$AH$1,0)),"")</f>
        <v>0</v>
      </c>
      <c r="U223" s="157">
        <f>IFERROR(INDEX(NoSettings_v3!$C$2:$AH$4612,MATCH('EPS 3.1.3'!$B223,NoSettings_v3!$A$2:$A$4612,0),MATCH('EPS 3.1.3'!U$1,NoSettings_v3!$C$1:$AH$1,0)),"")</f>
        <v>0</v>
      </c>
      <c r="V223" s="157">
        <f>IFERROR(INDEX(NoSettings_v3!$C$2:$AH$4612,MATCH('EPS 3.1.3'!$B223,NoSettings_v3!$A$2:$A$4612,0),MATCH('EPS 3.1.3'!V$1,NoSettings_v3!$C$1:$AH$1,0)),"")</f>
        <v>0</v>
      </c>
      <c r="W223" s="157">
        <f>IFERROR(INDEX(NoSettings_v3!$C$2:$AH$4612,MATCH('EPS 3.1.3'!$B223,NoSettings_v3!$A$2:$A$4612,0),MATCH('EPS 3.1.3'!W$1,NoSettings_v3!$C$1:$AH$1,0)),"")</f>
        <v>0</v>
      </c>
      <c r="X223" s="157">
        <f>IFERROR(INDEX(NoSettings_v3!$C$2:$AH$4612,MATCH('EPS 3.1.3'!$B223,NoSettings_v3!$A$2:$A$4612,0),MATCH('EPS 3.1.3'!X$1,NoSettings_v3!$C$1:$AH$1,0)),"")</f>
        <v>0</v>
      </c>
      <c r="Y223" s="157">
        <f>IFERROR(INDEX(NoSettings_v3!$C$2:$AH$4612,MATCH('EPS 3.1.3'!$B223,NoSettings_v3!$A$2:$A$4612,0),MATCH('EPS 3.1.3'!Y$1,NoSettings_v3!$C$1:$AH$1,0)),"")</f>
        <v>0</v>
      </c>
      <c r="Z223" s="157">
        <f>IFERROR(INDEX(NoSettings_v3!$C$2:$AH$4612,MATCH('EPS 3.1.3'!$B223,NoSettings_v3!$A$2:$A$4612,0),MATCH('EPS 3.1.3'!Z$1,NoSettings_v3!$C$1:$AH$1,0)),"")</f>
        <v>0</v>
      </c>
      <c r="AA223" s="157">
        <f>IFERROR(INDEX(NoSettings_v3!$C$2:$AH$4612,MATCH('EPS 3.1.3'!$B223,NoSettings_v3!$A$2:$A$4612,0),MATCH('EPS 3.1.3'!AA$1,NoSettings_v3!$C$1:$AH$1,0)),"")</f>
        <v>0</v>
      </c>
      <c r="AB223" s="157">
        <f>IFERROR(INDEX(NoSettings_v3!$C$2:$AH$4612,MATCH('EPS 3.1.3'!$B223,NoSettings_v3!$A$2:$A$4612,0),MATCH('EPS 3.1.3'!AB$1,NoSettings_v3!$C$1:$AH$1,0)),"")</f>
        <v>0</v>
      </c>
      <c r="AC223" s="157">
        <f>IFERROR(INDEX(NoSettings_v3!$C$2:$AH$4612,MATCH('EPS 3.1.3'!$B223,NoSettings_v3!$A$2:$A$4612,0),MATCH('EPS 3.1.3'!AC$1,NoSettings_v3!$C$1:$AH$1,0)),"")</f>
        <v>0</v>
      </c>
      <c r="AD223" s="157">
        <f>IFERROR(INDEX(NoSettings_v3!$C$2:$AH$4612,MATCH('EPS 3.1.3'!$B223,NoSettings_v3!$A$2:$A$4612,0),MATCH('EPS 3.1.3'!AD$1,NoSettings_v3!$C$1:$AH$1,0)),"")</f>
        <v>0</v>
      </c>
      <c r="AE223" s="157">
        <f>IFERROR(INDEX(NoSettings_v3!$C$2:$AH$4612,MATCH('EPS 3.1.3'!$B223,NoSettings_v3!$A$2:$A$4612,0),MATCH('EPS 3.1.3'!AE$1,NoSettings_v3!$C$1:$AH$1,0)),"")</f>
        <v>0</v>
      </c>
      <c r="AF223" s="157">
        <f>IFERROR(INDEX(NoSettings_v3!$C$2:$AH$4612,MATCH('EPS 3.1.3'!$B223,NoSettings_v3!$A$2:$A$4612,0),MATCH('EPS 3.1.3'!AF$1,NoSettings_v3!$C$1:$AH$1,0)),"")</f>
        <v>0</v>
      </c>
      <c r="AG223" s="157">
        <f>IFERROR(INDEX(NoSettings_v3!$C$2:$AH$4612,MATCH('EPS 3.1.3'!$B223,NoSettings_v3!$A$2:$A$4612,0),MATCH('EPS 3.1.3'!AG$1,NoSettings_v3!$C$1:$AH$1,0)),"")</f>
        <v>0</v>
      </c>
      <c r="AH223" s="157">
        <f>IFERROR(INDEX(NoSettings_v3!$C$2:$AH$4612,MATCH('EPS 3.1.3'!$B223,NoSettings_v3!$A$2:$A$4612,0),MATCH('EPS 3.1.3'!AH$1,NoSettings_v3!$C$1:$AH$1,0)),"")</f>
        <v>0</v>
      </c>
      <c r="AI223" s="157">
        <f>IFERROR(INDEX(NoSettings_v3!$C$2:$AH$4612,MATCH('EPS 3.1.3'!$B223,NoSettings_v3!$A$2:$A$4612,0),MATCH('EPS 3.1.3'!AI$1,NoSettings_v3!$C$1:$AH$1,0)),"")</f>
        <v>0</v>
      </c>
    </row>
    <row r="224" spans="1:35" x14ac:dyDescent="0.35">
      <c r="B224" s="164" t="s">
        <v>489</v>
      </c>
      <c r="C224" s="127" t="s">
        <v>964</v>
      </c>
      <c r="D224" s="157">
        <f>IFERROR(INDEX(NoSettings_v3!$C$2:$AH$4612,MATCH('EPS 3.1.3'!$B224,NoSettings_v3!$A$2:$A$4612,0),MATCH('EPS 3.1.3'!D$1,NoSettings_v3!$C$1:$AH$1,0)),"")</f>
        <v>0</v>
      </c>
      <c r="E224" s="157">
        <f>IFERROR(INDEX(NoSettings_v3!$C$2:$AH$4612,MATCH('EPS 3.1.3'!$B224,NoSettings_v3!$A$2:$A$4612,0),MATCH('EPS 3.1.3'!E$1,NoSettings_v3!$C$1:$AH$1,0)),"")</f>
        <v>0</v>
      </c>
      <c r="F224" s="157">
        <f>IFERROR(INDEX(NoSettings_v3!$C$2:$AH$4612,MATCH('EPS 3.1.3'!$B224,NoSettings_v3!$A$2:$A$4612,0),MATCH('EPS 3.1.3'!F$1,NoSettings_v3!$C$1:$AH$1,0)),"")</f>
        <v>0</v>
      </c>
      <c r="G224" s="157">
        <f>IFERROR(INDEX(NoSettings_v3!$C$2:$AH$4612,MATCH('EPS 3.1.3'!$B224,NoSettings_v3!$A$2:$A$4612,0),MATCH('EPS 3.1.3'!G$1,NoSettings_v3!$C$1:$AH$1,0)),"")</f>
        <v>0</v>
      </c>
      <c r="H224" s="157">
        <f>IFERROR(INDEX(NoSettings_v3!$C$2:$AH$4612,MATCH('EPS 3.1.3'!$B224,NoSettings_v3!$A$2:$A$4612,0),MATCH('EPS 3.1.3'!H$1,NoSettings_v3!$C$1:$AH$1,0)),"")</f>
        <v>0</v>
      </c>
      <c r="I224" s="157">
        <f>IFERROR(INDEX(NoSettings_v3!$C$2:$AH$4612,MATCH('EPS 3.1.3'!$B224,NoSettings_v3!$A$2:$A$4612,0),MATCH('EPS 3.1.3'!I$1,NoSettings_v3!$C$1:$AH$1,0)),"")</f>
        <v>0</v>
      </c>
      <c r="J224" s="157">
        <f>IFERROR(INDEX(NoSettings_v3!$C$2:$AH$4612,MATCH('EPS 3.1.3'!$B224,NoSettings_v3!$A$2:$A$4612,0),MATCH('EPS 3.1.3'!J$1,NoSettings_v3!$C$1:$AH$1,0)),"")</f>
        <v>0</v>
      </c>
      <c r="K224" s="157">
        <f>IFERROR(INDEX(NoSettings_v3!$C$2:$AH$4612,MATCH('EPS 3.1.3'!$B224,NoSettings_v3!$A$2:$A$4612,0),MATCH('EPS 3.1.3'!K$1,NoSettings_v3!$C$1:$AH$1,0)),"")</f>
        <v>0</v>
      </c>
      <c r="L224" s="157">
        <f>IFERROR(INDEX(NoSettings_v3!$C$2:$AH$4612,MATCH('EPS 3.1.3'!$B224,NoSettings_v3!$A$2:$A$4612,0),MATCH('EPS 3.1.3'!L$1,NoSettings_v3!$C$1:$AH$1,0)),"")</f>
        <v>0</v>
      </c>
      <c r="M224" s="157">
        <f>IFERROR(INDEX(NoSettings_v3!$C$2:$AH$4612,MATCH('EPS 3.1.3'!$B224,NoSettings_v3!$A$2:$A$4612,0),MATCH('EPS 3.1.3'!M$1,NoSettings_v3!$C$1:$AH$1,0)),"")</f>
        <v>0</v>
      </c>
      <c r="N224" s="157">
        <f>IFERROR(INDEX(NoSettings_v3!$C$2:$AH$4612,MATCH('EPS 3.1.3'!$B224,NoSettings_v3!$A$2:$A$4612,0),MATCH('EPS 3.1.3'!N$1,NoSettings_v3!$C$1:$AH$1,0)),"")</f>
        <v>0</v>
      </c>
      <c r="O224" s="157">
        <f>IFERROR(INDEX(NoSettings_v3!$C$2:$AH$4612,MATCH('EPS 3.1.3'!$B224,NoSettings_v3!$A$2:$A$4612,0),MATCH('EPS 3.1.3'!O$1,NoSettings_v3!$C$1:$AH$1,0)),"")</f>
        <v>0</v>
      </c>
      <c r="P224" s="157">
        <f>IFERROR(INDEX(NoSettings_v3!$C$2:$AH$4612,MATCH('EPS 3.1.3'!$B224,NoSettings_v3!$A$2:$A$4612,0),MATCH('EPS 3.1.3'!P$1,NoSettings_v3!$C$1:$AH$1,0)),"")</f>
        <v>0</v>
      </c>
      <c r="Q224" s="157">
        <f>IFERROR(INDEX(NoSettings_v3!$C$2:$AH$4612,MATCH('EPS 3.1.3'!$B224,NoSettings_v3!$A$2:$A$4612,0),MATCH('EPS 3.1.3'!Q$1,NoSettings_v3!$C$1:$AH$1,0)),"")</f>
        <v>0</v>
      </c>
      <c r="R224" s="157">
        <f>IFERROR(INDEX(NoSettings_v3!$C$2:$AH$4612,MATCH('EPS 3.1.3'!$B224,NoSettings_v3!$A$2:$A$4612,0),MATCH('EPS 3.1.3'!R$1,NoSettings_v3!$C$1:$AH$1,0)),"")</f>
        <v>0</v>
      </c>
      <c r="S224" s="157">
        <f>IFERROR(INDEX(NoSettings_v3!$C$2:$AH$4612,MATCH('EPS 3.1.3'!$B224,NoSettings_v3!$A$2:$A$4612,0),MATCH('EPS 3.1.3'!S$1,NoSettings_v3!$C$1:$AH$1,0)),"")</f>
        <v>0</v>
      </c>
      <c r="T224" s="157">
        <f>IFERROR(INDEX(NoSettings_v3!$C$2:$AH$4612,MATCH('EPS 3.1.3'!$B224,NoSettings_v3!$A$2:$A$4612,0),MATCH('EPS 3.1.3'!T$1,NoSettings_v3!$C$1:$AH$1,0)),"")</f>
        <v>0</v>
      </c>
      <c r="U224" s="157">
        <f>IFERROR(INDEX(NoSettings_v3!$C$2:$AH$4612,MATCH('EPS 3.1.3'!$B224,NoSettings_v3!$A$2:$A$4612,0),MATCH('EPS 3.1.3'!U$1,NoSettings_v3!$C$1:$AH$1,0)),"")</f>
        <v>0</v>
      </c>
      <c r="V224" s="157">
        <f>IFERROR(INDEX(NoSettings_v3!$C$2:$AH$4612,MATCH('EPS 3.1.3'!$B224,NoSettings_v3!$A$2:$A$4612,0),MATCH('EPS 3.1.3'!V$1,NoSettings_v3!$C$1:$AH$1,0)),"")</f>
        <v>0</v>
      </c>
      <c r="W224" s="157">
        <f>IFERROR(INDEX(NoSettings_v3!$C$2:$AH$4612,MATCH('EPS 3.1.3'!$B224,NoSettings_v3!$A$2:$A$4612,0),MATCH('EPS 3.1.3'!W$1,NoSettings_v3!$C$1:$AH$1,0)),"")</f>
        <v>0</v>
      </c>
      <c r="X224" s="157">
        <f>IFERROR(INDEX(NoSettings_v3!$C$2:$AH$4612,MATCH('EPS 3.1.3'!$B224,NoSettings_v3!$A$2:$A$4612,0),MATCH('EPS 3.1.3'!X$1,NoSettings_v3!$C$1:$AH$1,0)),"")</f>
        <v>0</v>
      </c>
      <c r="Y224" s="157">
        <f>IFERROR(INDEX(NoSettings_v3!$C$2:$AH$4612,MATCH('EPS 3.1.3'!$B224,NoSettings_v3!$A$2:$A$4612,0),MATCH('EPS 3.1.3'!Y$1,NoSettings_v3!$C$1:$AH$1,0)),"")</f>
        <v>0</v>
      </c>
      <c r="Z224" s="157">
        <f>IFERROR(INDEX(NoSettings_v3!$C$2:$AH$4612,MATCH('EPS 3.1.3'!$B224,NoSettings_v3!$A$2:$A$4612,0),MATCH('EPS 3.1.3'!Z$1,NoSettings_v3!$C$1:$AH$1,0)),"")</f>
        <v>0</v>
      </c>
      <c r="AA224" s="157">
        <f>IFERROR(INDEX(NoSettings_v3!$C$2:$AH$4612,MATCH('EPS 3.1.3'!$B224,NoSettings_v3!$A$2:$A$4612,0),MATCH('EPS 3.1.3'!AA$1,NoSettings_v3!$C$1:$AH$1,0)),"")</f>
        <v>0</v>
      </c>
      <c r="AB224" s="157">
        <f>IFERROR(INDEX(NoSettings_v3!$C$2:$AH$4612,MATCH('EPS 3.1.3'!$B224,NoSettings_v3!$A$2:$A$4612,0),MATCH('EPS 3.1.3'!AB$1,NoSettings_v3!$C$1:$AH$1,0)),"")</f>
        <v>0</v>
      </c>
      <c r="AC224" s="157">
        <f>IFERROR(INDEX(NoSettings_v3!$C$2:$AH$4612,MATCH('EPS 3.1.3'!$B224,NoSettings_v3!$A$2:$A$4612,0),MATCH('EPS 3.1.3'!AC$1,NoSettings_v3!$C$1:$AH$1,0)),"")</f>
        <v>0</v>
      </c>
      <c r="AD224" s="157">
        <f>IFERROR(INDEX(NoSettings_v3!$C$2:$AH$4612,MATCH('EPS 3.1.3'!$B224,NoSettings_v3!$A$2:$A$4612,0),MATCH('EPS 3.1.3'!AD$1,NoSettings_v3!$C$1:$AH$1,0)),"")</f>
        <v>0</v>
      </c>
      <c r="AE224" s="157">
        <f>IFERROR(INDEX(NoSettings_v3!$C$2:$AH$4612,MATCH('EPS 3.1.3'!$B224,NoSettings_v3!$A$2:$A$4612,0),MATCH('EPS 3.1.3'!AE$1,NoSettings_v3!$C$1:$AH$1,0)),"")</f>
        <v>0</v>
      </c>
      <c r="AF224" s="157">
        <f>IFERROR(INDEX(NoSettings_v3!$C$2:$AH$4612,MATCH('EPS 3.1.3'!$B224,NoSettings_v3!$A$2:$A$4612,0),MATCH('EPS 3.1.3'!AF$1,NoSettings_v3!$C$1:$AH$1,0)),"")</f>
        <v>0</v>
      </c>
      <c r="AG224" s="157">
        <f>IFERROR(INDEX(NoSettings_v3!$C$2:$AH$4612,MATCH('EPS 3.1.3'!$B224,NoSettings_v3!$A$2:$A$4612,0),MATCH('EPS 3.1.3'!AG$1,NoSettings_v3!$C$1:$AH$1,0)),"")</f>
        <v>0</v>
      </c>
      <c r="AH224" s="157">
        <f>IFERROR(INDEX(NoSettings_v3!$C$2:$AH$4612,MATCH('EPS 3.1.3'!$B224,NoSettings_v3!$A$2:$A$4612,0),MATCH('EPS 3.1.3'!AH$1,NoSettings_v3!$C$1:$AH$1,0)),"")</f>
        <v>0</v>
      </c>
      <c r="AI224" s="157">
        <f>IFERROR(INDEX(NoSettings_v3!$C$2:$AH$4612,MATCH('EPS 3.1.3'!$B224,NoSettings_v3!$A$2:$A$4612,0),MATCH('EPS 3.1.3'!AI$1,NoSettings_v3!$C$1:$AH$1,0)),"")</f>
        <v>0</v>
      </c>
    </row>
    <row r="225" spans="2:35" x14ac:dyDescent="0.35">
      <c r="B225" s="164" t="s">
        <v>490</v>
      </c>
      <c r="C225" s="127" t="s">
        <v>964</v>
      </c>
      <c r="D225" s="157">
        <f>IFERROR(INDEX(NoSettings_v3!$C$2:$AH$4612,MATCH('EPS 3.1.3'!$B225,NoSettings_v3!$A$2:$A$4612,0),MATCH('EPS 3.1.3'!D$1,NoSettings_v3!$C$1:$AH$1,0)),"")</f>
        <v>0</v>
      </c>
      <c r="E225" s="157">
        <f>IFERROR(INDEX(NoSettings_v3!$C$2:$AH$4612,MATCH('EPS 3.1.3'!$B225,NoSettings_v3!$A$2:$A$4612,0),MATCH('EPS 3.1.3'!E$1,NoSettings_v3!$C$1:$AH$1,0)),"")</f>
        <v>0</v>
      </c>
      <c r="F225" s="157">
        <f>IFERROR(INDEX(NoSettings_v3!$C$2:$AH$4612,MATCH('EPS 3.1.3'!$B225,NoSettings_v3!$A$2:$A$4612,0),MATCH('EPS 3.1.3'!F$1,NoSettings_v3!$C$1:$AH$1,0)),"")</f>
        <v>0</v>
      </c>
      <c r="G225" s="157">
        <f>IFERROR(INDEX(NoSettings_v3!$C$2:$AH$4612,MATCH('EPS 3.1.3'!$B225,NoSettings_v3!$A$2:$A$4612,0),MATCH('EPS 3.1.3'!G$1,NoSettings_v3!$C$1:$AH$1,0)),"")</f>
        <v>0</v>
      </c>
      <c r="H225" s="157">
        <f>IFERROR(INDEX(NoSettings_v3!$C$2:$AH$4612,MATCH('EPS 3.1.3'!$B225,NoSettings_v3!$A$2:$A$4612,0),MATCH('EPS 3.1.3'!H$1,NoSettings_v3!$C$1:$AH$1,0)),"")</f>
        <v>0</v>
      </c>
      <c r="I225" s="157">
        <f>IFERROR(INDEX(NoSettings_v3!$C$2:$AH$4612,MATCH('EPS 3.1.3'!$B225,NoSettings_v3!$A$2:$A$4612,0),MATCH('EPS 3.1.3'!I$1,NoSettings_v3!$C$1:$AH$1,0)),"")</f>
        <v>0</v>
      </c>
      <c r="J225" s="157">
        <f>IFERROR(INDEX(NoSettings_v3!$C$2:$AH$4612,MATCH('EPS 3.1.3'!$B225,NoSettings_v3!$A$2:$A$4612,0),MATCH('EPS 3.1.3'!J$1,NoSettings_v3!$C$1:$AH$1,0)),"")</f>
        <v>0</v>
      </c>
      <c r="K225" s="157">
        <f>IFERROR(INDEX(NoSettings_v3!$C$2:$AH$4612,MATCH('EPS 3.1.3'!$B225,NoSettings_v3!$A$2:$A$4612,0),MATCH('EPS 3.1.3'!K$1,NoSettings_v3!$C$1:$AH$1,0)),"")</f>
        <v>0</v>
      </c>
      <c r="L225" s="157">
        <f>IFERROR(INDEX(NoSettings_v3!$C$2:$AH$4612,MATCH('EPS 3.1.3'!$B225,NoSettings_v3!$A$2:$A$4612,0),MATCH('EPS 3.1.3'!L$1,NoSettings_v3!$C$1:$AH$1,0)),"")</f>
        <v>0</v>
      </c>
      <c r="M225" s="157">
        <f>IFERROR(INDEX(NoSettings_v3!$C$2:$AH$4612,MATCH('EPS 3.1.3'!$B225,NoSettings_v3!$A$2:$A$4612,0),MATCH('EPS 3.1.3'!M$1,NoSettings_v3!$C$1:$AH$1,0)),"")</f>
        <v>0</v>
      </c>
      <c r="N225" s="157">
        <f>IFERROR(INDEX(NoSettings_v3!$C$2:$AH$4612,MATCH('EPS 3.1.3'!$B225,NoSettings_v3!$A$2:$A$4612,0),MATCH('EPS 3.1.3'!N$1,NoSettings_v3!$C$1:$AH$1,0)),"")</f>
        <v>0</v>
      </c>
      <c r="O225" s="157">
        <f>IFERROR(INDEX(NoSettings_v3!$C$2:$AH$4612,MATCH('EPS 3.1.3'!$B225,NoSettings_v3!$A$2:$A$4612,0),MATCH('EPS 3.1.3'!O$1,NoSettings_v3!$C$1:$AH$1,0)),"")</f>
        <v>0</v>
      </c>
      <c r="P225" s="157">
        <f>IFERROR(INDEX(NoSettings_v3!$C$2:$AH$4612,MATCH('EPS 3.1.3'!$B225,NoSettings_v3!$A$2:$A$4612,0),MATCH('EPS 3.1.3'!P$1,NoSettings_v3!$C$1:$AH$1,0)),"")</f>
        <v>0</v>
      </c>
      <c r="Q225" s="157">
        <f>IFERROR(INDEX(NoSettings_v3!$C$2:$AH$4612,MATCH('EPS 3.1.3'!$B225,NoSettings_v3!$A$2:$A$4612,0),MATCH('EPS 3.1.3'!Q$1,NoSettings_v3!$C$1:$AH$1,0)),"")</f>
        <v>0</v>
      </c>
      <c r="R225" s="157">
        <f>IFERROR(INDEX(NoSettings_v3!$C$2:$AH$4612,MATCH('EPS 3.1.3'!$B225,NoSettings_v3!$A$2:$A$4612,0),MATCH('EPS 3.1.3'!R$1,NoSettings_v3!$C$1:$AH$1,0)),"")</f>
        <v>0</v>
      </c>
      <c r="S225" s="157">
        <f>IFERROR(INDEX(NoSettings_v3!$C$2:$AH$4612,MATCH('EPS 3.1.3'!$B225,NoSettings_v3!$A$2:$A$4612,0),MATCH('EPS 3.1.3'!S$1,NoSettings_v3!$C$1:$AH$1,0)),"")</f>
        <v>0</v>
      </c>
      <c r="T225" s="157">
        <f>IFERROR(INDEX(NoSettings_v3!$C$2:$AH$4612,MATCH('EPS 3.1.3'!$B225,NoSettings_v3!$A$2:$A$4612,0),MATCH('EPS 3.1.3'!T$1,NoSettings_v3!$C$1:$AH$1,0)),"")</f>
        <v>0</v>
      </c>
      <c r="U225" s="157">
        <f>IFERROR(INDEX(NoSettings_v3!$C$2:$AH$4612,MATCH('EPS 3.1.3'!$B225,NoSettings_v3!$A$2:$A$4612,0),MATCH('EPS 3.1.3'!U$1,NoSettings_v3!$C$1:$AH$1,0)),"")</f>
        <v>0</v>
      </c>
      <c r="V225" s="157">
        <f>IFERROR(INDEX(NoSettings_v3!$C$2:$AH$4612,MATCH('EPS 3.1.3'!$B225,NoSettings_v3!$A$2:$A$4612,0),MATCH('EPS 3.1.3'!V$1,NoSettings_v3!$C$1:$AH$1,0)),"")</f>
        <v>0</v>
      </c>
      <c r="W225" s="157">
        <f>IFERROR(INDEX(NoSettings_v3!$C$2:$AH$4612,MATCH('EPS 3.1.3'!$B225,NoSettings_v3!$A$2:$A$4612,0),MATCH('EPS 3.1.3'!W$1,NoSettings_v3!$C$1:$AH$1,0)),"")</f>
        <v>0</v>
      </c>
      <c r="X225" s="157">
        <f>IFERROR(INDEX(NoSettings_v3!$C$2:$AH$4612,MATCH('EPS 3.1.3'!$B225,NoSettings_v3!$A$2:$A$4612,0),MATCH('EPS 3.1.3'!X$1,NoSettings_v3!$C$1:$AH$1,0)),"")</f>
        <v>0</v>
      </c>
      <c r="Y225" s="157">
        <f>IFERROR(INDEX(NoSettings_v3!$C$2:$AH$4612,MATCH('EPS 3.1.3'!$B225,NoSettings_v3!$A$2:$A$4612,0),MATCH('EPS 3.1.3'!Y$1,NoSettings_v3!$C$1:$AH$1,0)),"")</f>
        <v>0</v>
      </c>
      <c r="Z225" s="157">
        <f>IFERROR(INDEX(NoSettings_v3!$C$2:$AH$4612,MATCH('EPS 3.1.3'!$B225,NoSettings_v3!$A$2:$A$4612,0),MATCH('EPS 3.1.3'!Z$1,NoSettings_v3!$C$1:$AH$1,0)),"")</f>
        <v>0</v>
      </c>
      <c r="AA225" s="157">
        <f>IFERROR(INDEX(NoSettings_v3!$C$2:$AH$4612,MATCH('EPS 3.1.3'!$B225,NoSettings_v3!$A$2:$A$4612,0),MATCH('EPS 3.1.3'!AA$1,NoSettings_v3!$C$1:$AH$1,0)),"")</f>
        <v>0</v>
      </c>
      <c r="AB225" s="157">
        <f>IFERROR(INDEX(NoSettings_v3!$C$2:$AH$4612,MATCH('EPS 3.1.3'!$B225,NoSettings_v3!$A$2:$A$4612,0),MATCH('EPS 3.1.3'!AB$1,NoSettings_v3!$C$1:$AH$1,0)),"")</f>
        <v>0</v>
      </c>
      <c r="AC225" s="157">
        <f>IFERROR(INDEX(NoSettings_v3!$C$2:$AH$4612,MATCH('EPS 3.1.3'!$B225,NoSettings_v3!$A$2:$A$4612,0),MATCH('EPS 3.1.3'!AC$1,NoSettings_v3!$C$1:$AH$1,0)),"")</f>
        <v>0</v>
      </c>
      <c r="AD225" s="157">
        <f>IFERROR(INDEX(NoSettings_v3!$C$2:$AH$4612,MATCH('EPS 3.1.3'!$B225,NoSettings_v3!$A$2:$A$4612,0),MATCH('EPS 3.1.3'!AD$1,NoSettings_v3!$C$1:$AH$1,0)),"")</f>
        <v>0</v>
      </c>
      <c r="AE225" s="157">
        <f>IFERROR(INDEX(NoSettings_v3!$C$2:$AH$4612,MATCH('EPS 3.1.3'!$B225,NoSettings_v3!$A$2:$A$4612,0),MATCH('EPS 3.1.3'!AE$1,NoSettings_v3!$C$1:$AH$1,0)),"")</f>
        <v>0</v>
      </c>
      <c r="AF225" s="157">
        <f>IFERROR(INDEX(NoSettings_v3!$C$2:$AH$4612,MATCH('EPS 3.1.3'!$B225,NoSettings_v3!$A$2:$A$4612,0),MATCH('EPS 3.1.3'!AF$1,NoSettings_v3!$C$1:$AH$1,0)),"")</f>
        <v>0</v>
      </c>
      <c r="AG225" s="157">
        <f>IFERROR(INDEX(NoSettings_v3!$C$2:$AH$4612,MATCH('EPS 3.1.3'!$B225,NoSettings_v3!$A$2:$A$4612,0),MATCH('EPS 3.1.3'!AG$1,NoSettings_v3!$C$1:$AH$1,0)),"")</f>
        <v>0</v>
      </c>
      <c r="AH225" s="157">
        <f>IFERROR(INDEX(NoSettings_v3!$C$2:$AH$4612,MATCH('EPS 3.1.3'!$B225,NoSettings_v3!$A$2:$A$4612,0),MATCH('EPS 3.1.3'!AH$1,NoSettings_v3!$C$1:$AH$1,0)),"")</f>
        <v>0</v>
      </c>
      <c r="AI225" s="157">
        <f>IFERROR(INDEX(NoSettings_v3!$C$2:$AH$4612,MATCH('EPS 3.1.3'!$B225,NoSettings_v3!$A$2:$A$4612,0),MATCH('EPS 3.1.3'!AI$1,NoSettings_v3!$C$1:$AH$1,0)),"")</f>
        <v>0</v>
      </c>
    </row>
    <row r="226" spans="2:35" x14ac:dyDescent="0.35">
      <c r="B226" s="164" t="s">
        <v>491</v>
      </c>
      <c r="C226" s="127" t="s">
        <v>964</v>
      </c>
      <c r="D226" s="157">
        <f>IFERROR(INDEX(NoSettings_v3!$C$2:$AH$4612,MATCH('EPS 3.1.3'!$B226,NoSettings_v3!$A$2:$A$4612,0),MATCH('EPS 3.1.3'!D$1,NoSettings_v3!$C$1:$AH$1,0)),"")</f>
        <v>0</v>
      </c>
      <c r="E226" s="157">
        <f>IFERROR(INDEX(NoSettings_v3!$C$2:$AH$4612,MATCH('EPS 3.1.3'!$B226,NoSettings_v3!$A$2:$A$4612,0),MATCH('EPS 3.1.3'!E$1,NoSettings_v3!$C$1:$AH$1,0)),"")</f>
        <v>0</v>
      </c>
      <c r="F226" s="157">
        <f>IFERROR(INDEX(NoSettings_v3!$C$2:$AH$4612,MATCH('EPS 3.1.3'!$B226,NoSettings_v3!$A$2:$A$4612,0),MATCH('EPS 3.1.3'!F$1,NoSettings_v3!$C$1:$AH$1,0)),"")</f>
        <v>0</v>
      </c>
      <c r="G226" s="157">
        <f>IFERROR(INDEX(NoSettings_v3!$C$2:$AH$4612,MATCH('EPS 3.1.3'!$B226,NoSettings_v3!$A$2:$A$4612,0),MATCH('EPS 3.1.3'!G$1,NoSettings_v3!$C$1:$AH$1,0)),"")</f>
        <v>0</v>
      </c>
      <c r="H226" s="157">
        <f>IFERROR(INDEX(NoSettings_v3!$C$2:$AH$4612,MATCH('EPS 3.1.3'!$B226,NoSettings_v3!$A$2:$A$4612,0),MATCH('EPS 3.1.3'!H$1,NoSettings_v3!$C$1:$AH$1,0)),"")</f>
        <v>0</v>
      </c>
      <c r="I226" s="157">
        <f>IFERROR(INDEX(NoSettings_v3!$C$2:$AH$4612,MATCH('EPS 3.1.3'!$B226,NoSettings_v3!$A$2:$A$4612,0),MATCH('EPS 3.1.3'!I$1,NoSettings_v3!$C$1:$AH$1,0)),"")</f>
        <v>0</v>
      </c>
      <c r="J226" s="157">
        <f>IFERROR(INDEX(NoSettings_v3!$C$2:$AH$4612,MATCH('EPS 3.1.3'!$B226,NoSettings_v3!$A$2:$A$4612,0),MATCH('EPS 3.1.3'!J$1,NoSettings_v3!$C$1:$AH$1,0)),"")</f>
        <v>0</v>
      </c>
      <c r="K226" s="157">
        <f>IFERROR(INDEX(NoSettings_v3!$C$2:$AH$4612,MATCH('EPS 3.1.3'!$B226,NoSettings_v3!$A$2:$A$4612,0),MATCH('EPS 3.1.3'!K$1,NoSettings_v3!$C$1:$AH$1,0)),"")</f>
        <v>0</v>
      </c>
      <c r="L226" s="157">
        <f>IFERROR(INDEX(NoSettings_v3!$C$2:$AH$4612,MATCH('EPS 3.1.3'!$B226,NoSettings_v3!$A$2:$A$4612,0),MATCH('EPS 3.1.3'!L$1,NoSettings_v3!$C$1:$AH$1,0)),"")</f>
        <v>0</v>
      </c>
      <c r="M226" s="157">
        <f>IFERROR(INDEX(NoSettings_v3!$C$2:$AH$4612,MATCH('EPS 3.1.3'!$B226,NoSettings_v3!$A$2:$A$4612,0),MATCH('EPS 3.1.3'!M$1,NoSettings_v3!$C$1:$AH$1,0)),"")</f>
        <v>0</v>
      </c>
      <c r="N226" s="157">
        <f>IFERROR(INDEX(NoSettings_v3!$C$2:$AH$4612,MATCH('EPS 3.1.3'!$B226,NoSettings_v3!$A$2:$A$4612,0),MATCH('EPS 3.1.3'!N$1,NoSettings_v3!$C$1:$AH$1,0)),"")</f>
        <v>0</v>
      </c>
      <c r="O226" s="157">
        <f>IFERROR(INDEX(NoSettings_v3!$C$2:$AH$4612,MATCH('EPS 3.1.3'!$B226,NoSettings_v3!$A$2:$A$4612,0),MATCH('EPS 3.1.3'!O$1,NoSettings_v3!$C$1:$AH$1,0)),"")</f>
        <v>0</v>
      </c>
      <c r="P226" s="157">
        <f>IFERROR(INDEX(NoSettings_v3!$C$2:$AH$4612,MATCH('EPS 3.1.3'!$B226,NoSettings_v3!$A$2:$A$4612,0),MATCH('EPS 3.1.3'!P$1,NoSettings_v3!$C$1:$AH$1,0)),"")</f>
        <v>0</v>
      </c>
      <c r="Q226" s="157">
        <f>IFERROR(INDEX(NoSettings_v3!$C$2:$AH$4612,MATCH('EPS 3.1.3'!$B226,NoSettings_v3!$A$2:$A$4612,0),MATCH('EPS 3.1.3'!Q$1,NoSettings_v3!$C$1:$AH$1,0)),"")</f>
        <v>0</v>
      </c>
      <c r="R226" s="157">
        <f>IFERROR(INDEX(NoSettings_v3!$C$2:$AH$4612,MATCH('EPS 3.1.3'!$B226,NoSettings_v3!$A$2:$A$4612,0),MATCH('EPS 3.1.3'!R$1,NoSettings_v3!$C$1:$AH$1,0)),"")</f>
        <v>0</v>
      </c>
      <c r="S226" s="157">
        <f>IFERROR(INDEX(NoSettings_v3!$C$2:$AH$4612,MATCH('EPS 3.1.3'!$B226,NoSettings_v3!$A$2:$A$4612,0),MATCH('EPS 3.1.3'!S$1,NoSettings_v3!$C$1:$AH$1,0)),"")</f>
        <v>0</v>
      </c>
      <c r="T226" s="157">
        <f>IFERROR(INDEX(NoSettings_v3!$C$2:$AH$4612,MATCH('EPS 3.1.3'!$B226,NoSettings_v3!$A$2:$A$4612,0),MATCH('EPS 3.1.3'!T$1,NoSettings_v3!$C$1:$AH$1,0)),"")</f>
        <v>0</v>
      </c>
      <c r="U226" s="157">
        <f>IFERROR(INDEX(NoSettings_v3!$C$2:$AH$4612,MATCH('EPS 3.1.3'!$B226,NoSettings_v3!$A$2:$A$4612,0),MATCH('EPS 3.1.3'!U$1,NoSettings_v3!$C$1:$AH$1,0)),"")</f>
        <v>0</v>
      </c>
      <c r="V226" s="157">
        <f>IFERROR(INDEX(NoSettings_v3!$C$2:$AH$4612,MATCH('EPS 3.1.3'!$B226,NoSettings_v3!$A$2:$A$4612,0),MATCH('EPS 3.1.3'!V$1,NoSettings_v3!$C$1:$AH$1,0)),"")</f>
        <v>0</v>
      </c>
      <c r="W226" s="157">
        <f>IFERROR(INDEX(NoSettings_v3!$C$2:$AH$4612,MATCH('EPS 3.1.3'!$B226,NoSettings_v3!$A$2:$A$4612,0),MATCH('EPS 3.1.3'!W$1,NoSettings_v3!$C$1:$AH$1,0)),"")</f>
        <v>0</v>
      </c>
      <c r="X226" s="157">
        <f>IFERROR(INDEX(NoSettings_v3!$C$2:$AH$4612,MATCH('EPS 3.1.3'!$B226,NoSettings_v3!$A$2:$A$4612,0),MATCH('EPS 3.1.3'!X$1,NoSettings_v3!$C$1:$AH$1,0)),"")</f>
        <v>0</v>
      </c>
      <c r="Y226" s="157">
        <f>IFERROR(INDEX(NoSettings_v3!$C$2:$AH$4612,MATCH('EPS 3.1.3'!$B226,NoSettings_v3!$A$2:$A$4612,0),MATCH('EPS 3.1.3'!Y$1,NoSettings_v3!$C$1:$AH$1,0)),"")</f>
        <v>0</v>
      </c>
      <c r="Z226" s="157">
        <f>IFERROR(INDEX(NoSettings_v3!$C$2:$AH$4612,MATCH('EPS 3.1.3'!$B226,NoSettings_v3!$A$2:$A$4612,0),MATCH('EPS 3.1.3'!Z$1,NoSettings_v3!$C$1:$AH$1,0)),"")</f>
        <v>0</v>
      </c>
      <c r="AA226" s="157">
        <f>IFERROR(INDEX(NoSettings_v3!$C$2:$AH$4612,MATCH('EPS 3.1.3'!$B226,NoSettings_v3!$A$2:$A$4612,0),MATCH('EPS 3.1.3'!AA$1,NoSettings_v3!$C$1:$AH$1,0)),"")</f>
        <v>0</v>
      </c>
      <c r="AB226" s="157">
        <f>IFERROR(INDEX(NoSettings_v3!$C$2:$AH$4612,MATCH('EPS 3.1.3'!$B226,NoSettings_v3!$A$2:$A$4612,0),MATCH('EPS 3.1.3'!AB$1,NoSettings_v3!$C$1:$AH$1,0)),"")</f>
        <v>0</v>
      </c>
      <c r="AC226" s="157">
        <f>IFERROR(INDEX(NoSettings_v3!$C$2:$AH$4612,MATCH('EPS 3.1.3'!$B226,NoSettings_v3!$A$2:$A$4612,0),MATCH('EPS 3.1.3'!AC$1,NoSettings_v3!$C$1:$AH$1,0)),"")</f>
        <v>0</v>
      </c>
      <c r="AD226" s="157">
        <f>IFERROR(INDEX(NoSettings_v3!$C$2:$AH$4612,MATCH('EPS 3.1.3'!$B226,NoSettings_v3!$A$2:$A$4612,0),MATCH('EPS 3.1.3'!AD$1,NoSettings_v3!$C$1:$AH$1,0)),"")</f>
        <v>0</v>
      </c>
      <c r="AE226" s="157">
        <f>IFERROR(INDEX(NoSettings_v3!$C$2:$AH$4612,MATCH('EPS 3.1.3'!$B226,NoSettings_v3!$A$2:$A$4612,0),MATCH('EPS 3.1.3'!AE$1,NoSettings_v3!$C$1:$AH$1,0)),"")</f>
        <v>0</v>
      </c>
      <c r="AF226" s="157">
        <f>IFERROR(INDEX(NoSettings_v3!$C$2:$AH$4612,MATCH('EPS 3.1.3'!$B226,NoSettings_v3!$A$2:$A$4612,0),MATCH('EPS 3.1.3'!AF$1,NoSettings_v3!$C$1:$AH$1,0)),"")</f>
        <v>0</v>
      </c>
      <c r="AG226" s="157">
        <f>IFERROR(INDEX(NoSettings_v3!$C$2:$AH$4612,MATCH('EPS 3.1.3'!$B226,NoSettings_v3!$A$2:$A$4612,0),MATCH('EPS 3.1.3'!AG$1,NoSettings_v3!$C$1:$AH$1,0)),"")</f>
        <v>0</v>
      </c>
      <c r="AH226" s="157">
        <f>IFERROR(INDEX(NoSettings_v3!$C$2:$AH$4612,MATCH('EPS 3.1.3'!$B226,NoSettings_v3!$A$2:$A$4612,0),MATCH('EPS 3.1.3'!AH$1,NoSettings_v3!$C$1:$AH$1,0)),"")</f>
        <v>0</v>
      </c>
      <c r="AI226" s="157">
        <f>IFERROR(INDEX(NoSettings_v3!$C$2:$AH$4612,MATCH('EPS 3.1.3'!$B226,NoSettings_v3!$A$2:$A$4612,0),MATCH('EPS 3.1.3'!AI$1,NoSettings_v3!$C$1:$AH$1,0)),"")</f>
        <v>0</v>
      </c>
    </row>
    <row r="227" spans="2:35" x14ac:dyDescent="0.35">
      <c r="B227" s="164" t="s">
        <v>492</v>
      </c>
      <c r="C227" s="127" t="s">
        <v>964</v>
      </c>
      <c r="D227" s="157">
        <f>IFERROR(INDEX(NoSettings_v3!$C$2:$AH$4612,MATCH('EPS 3.1.3'!$B227,NoSettings_v3!$A$2:$A$4612,0),MATCH('EPS 3.1.3'!D$1,NoSettings_v3!$C$1:$AH$1,0)),"")</f>
        <v>0</v>
      </c>
      <c r="E227" s="157">
        <f>IFERROR(INDEX(NoSettings_v3!$C$2:$AH$4612,MATCH('EPS 3.1.3'!$B227,NoSettings_v3!$A$2:$A$4612,0),MATCH('EPS 3.1.3'!E$1,NoSettings_v3!$C$1:$AH$1,0)),"")</f>
        <v>0</v>
      </c>
      <c r="F227" s="157">
        <f>IFERROR(INDEX(NoSettings_v3!$C$2:$AH$4612,MATCH('EPS 3.1.3'!$B227,NoSettings_v3!$A$2:$A$4612,0),MATCH('EPS 3.1.3'!F$1,NoSettings_v3!$C$1:$AH$1,0)),"")</f>
        <v>0</v>
      </c>
      <c r="G227" s="157">
        <f>IFERROR(INDEX(NoSettings_v3!$C$2:$AH$4612,MATCH('EPS 3.1.3'!$B227,NoSettings_v3!$A$2:$A$4612,0),MATCH('EPS 3.1.3'!G$1,NoSettings_v3!$C$1:$AH$1,0)),"")</f>
        <v>0</v>
      </c>
      <c r="H227" s="157">
        <f>IFERROR(INDEX(NoSettings_v3!$C$2:$AH$4612,MATCH('EPS 3.1.3'!$B227,NoSettings_v3!$A$2:$A$4612,0),MATCH('EPS 3.1.3'!H$1,NoSettings_v3!$C$1:$AH$1,0)),"")</f>
        <v>0</v>
      </c>
      <c r="I227" s="157">
        <f>IFERROR(INDEX(NoSettings_v3!$C$2:$AH$4612,MATCH('EPS 3.1.3'!$B227,NoSettings_v3!$A$2:$A$4612,0),MATCH('EPS 3.1.3'!I$1,NoSettings_v3!$C$1:$AH$1,0)),"")</f>
        <v>0</v>
      </c>
      <c r="J227" s="157">
        <f>IFERROR(INDEX(NoSettings_v3!$C$2:$AH$4612,MATCH('EPS 3.1.3'!$B227,NoSettings_v3!$A$2:$A$4612,0),MATCH('EPS 3.1.3'!J$1,NoSettings_v3!$C$1:$AH$1,0)),"")</f>
        <v>0</v>
      </c>
      <c r="K227" s="157">
        <f>IFERROR(INDEX(NoSettings_v3!$C$2:$AH$4612,MATCH('EPS 3.1.3'!$B227,NoSettings_v3!$A$2:$A$4612,0),MATCH('EPS 3.1.3'!K$1,NoSettings_v3!$C$1:$AH$1,0)),"")</f>
        <v>0</v>
      </c>
      <c r="L227" s="157">
        <f>IFERROR(INDEX(NoSettings_v3!$C$2:$AH$4612,MATCH('EPS 3.1.3'!$B227,NoSettings_v3!$A$2:$A$4612,0),MATCH('EPS 3.1.3'!L$1,NoSettings_v3!$C$1:$AH$1,0)),"")</f>
        <v>0</v>
      </c>
      <c r="M227" s="157">
        <f>IFERROR(INDEX(NoSettings_v3!$C$2:$AH$4612,MATCH('EPS 3.1.3'!$B227,NoSettings_v3!$A$2:$A$4612,0),MATCH('EPS 3.1.3'!M$1,NoSettings_v3!$C$1:$AH$1,0)),"")</f>
        <v>0</v>
      </c>
      <c r="N227" s="157">
        <f>IFERROR(INDEX(NoSettings_v3!$C$2:$AH$4612,MATCH('EPS 3.1.3'!$B227,NoSettings_v3!$A$2:$A$4612,0),MATCH('EPS 3.1.3'!N$1,NoSettings_v3!$C$1:$AH$1,0)),"")</f>
        <v>0</v>
      </c>
      <c r="O227" s="157">
        <f>IFERROR(INDEX(NoSettings_v3!$C$2:$AH$4612,MATCH('EPS 3.1.3'!$B227,NoSettings_v3!$A$2:$A$4612,0),MATCH('EPS 3.1.3'!O$1,NoSettings_v3!$C$1:$AH$1,0)),"")</f>
        <v>0</v>
      </c>
      <c r="P227" s="157">
        <f>IFERROR(INDEX(NoSettings_v3!$C$2:$AH$4612,MATCH('EPS 3.1.3'!$B227,NoSettings_v3!$A$2:$A$4612,0),MATCH('EPS 3.1.3'!P$1,NoSettings_v3!$C$1:$AH$1,0)),"")</f>
        <v>0</v>
      </c>
      <c r="Q227" s="157">
        <f>IFERROR(INDEX(NoSettings_v3!$C$2:$AH$4612,MATCH('EPS 3.1.3'!$B227,NoSettings_v3!$A$2:$A$4612,0),MATCH('EPS 3.1.3'!Q$1,NoSettings_v3!$C$1:$AH$1,0)),"")</f>
        <v>0</v>
      </c>
      <c r="R227" s="157">
        <f>IFERROR(INDEX(NoSettings_v3!$C$2:$AH$4612,MATCH('EPS 3.1.3'!$B227,NoSettings_v3!$A$2:$A$4612,0),MATCH('EPS 3.1.3'!R$1,NoSettings_v3!$C$1:$AH$1,0)),"")</f>
        <v>0</v>
      </c>
      <c r="S227" s="157">
        <f>IFERROR(INDEX(NoSettings_v3!$C$2:$AH$4612,MATCH('EPS 3.1.3'!$B227,NoSettings_v3!$A$2:$A$4612,0),MATCH('EPS 3.1.3'!S$1,NoSettings_v3!$C$1:$AH$1,0)),"")</f>
        <v>0</v>
      </c>
      <c r="T227" s="157">
        <f>IFERROR(INDEX(NoSettings_v3!$C$2:$AH$4612,MATCH('EPS 3.1.3'!$B227,NoSettings_v3!$A$2:$A$4612,0),MATCH('EPS 3.1.3'!T$1,NoSettings_v3!$C$1:$AH$1,0)),"")</f>
        <v>0</v>
      </c>
      <c r="U227" s="157">
        <f>IFERROR(INDEX(NoSettings_v3!$C$2:$AH$4612,MATCH('EPS 3.1.3'!$B227,NoSettings_v3!$A$2:$A$4612,0),MATCH('EPS 3.1.3'!U$1,NoSettings_v3!$C$1:$AH$1,0)),"")</f>
        <v>0</v>
      </c>
      <c r="V227" s="157">
        <f>IFERROR(INDEX(NoSettings_v3!$C$2:$AH$4612,MATCH('EPS 3.1.3'!$B227,NoSettings_v3!$A$2:$A$4612,0),MATCH('EPS 3.1.3'!V$1,NoSettings_v3!$C$1:$AH$1,0)),"")</f>
        <v>0</v>
      </c>
      <c r="W227" s="157">
        <f>IFERROR(INDEX(NoSettings_v3!$C$2:$AH$4612,MATCH('EPS 3.1.3'!$B227,NoSettings_v3!$A$2:$A$4612,0),MATCH('EPS 3.1.3'!W$1,NoSettings_v3!$C$1:$AH$1,0)),"")</f>
        <v>0</v>
      </c>
      <c r="X227" s="157">
        <f>IFERROR(INDEX(NoSettings_v3!$C$2:$AH$4612,MATCH('EPS 3.1.3'!$B227,NoSettings_v3!$A$2:$A$4612,0),MATCH('EPS 3.1.3'!X$1,NoSettings_v3!$C$1:$AH$1,0)),"")</f>
        <v>0</v>
      </c>
      <c r="Y227" s="157">
        <f>IFERROR(INDEX(NoSettings_v3!$C$2:$AH$4612,MATCH('EPS 3.1.3'!$B227,NoSettings_v3!$A$2:$A$4612,0),MATCH('EPS 3.1.3'!Y$1,NoSettings_v3!$C$1:$AH$1,0)),"")</f>
        <v>0</v>
      </c>
      <c r="Z227" s="157">
        <f>IFERROR(INDEX(NoSettings_v3!$C$2:$AH$4612,MATCH('EPS 3.1.3'!$B227,NoSettings_v3!$A$2:$A$4612,0),MATCH('EPS 3.1.3'!Z$1,NoSettings_v3!$C$1:$AH$1,0)),"")</f>
        <v>0</v>
      </c>
      <c r="AA227" s="157">
        <f>IFERROR(INDEX(NoSettings_v3!$C$2:$AH$4612,MATCH('EPS 3.1.3'!$B227,NoSettings_v3!$A$2:$A$4612,0),MATCH('EPS 3.1.3'!AA$1,NoSettings_v3!$C$1:$AH$1,0)),"")</f>
        <v>0</v>
      </c>
      <c r="AB227" s="157">
        <f>IFERROR(INDEX(NoSettings_v3!$C$2:$AH$4612,MATCH('EPS 3.1.3'!$B227,NoSettings_v3!$A$2:$A$4612,0),MATCH('EPS 3.1.3'!AB$1,NoSettings_v3!$C$1:$AH$1,0)),"")</f>
        <v>0</v>
      </c>
      <c r="AC227" s="157">
        <f>IFERROR(INDEX(NoSettings_v3!$C$2:$AH$4612,MATCH('EPS 3.1.3'!$B227,NoSettings_v3!$A$2:$A$4612,0),MATCH('EPS 3.1.3'!AC$1,NoSettings_v3!$C$1:$AH$1,0)),"")</f>
        <v>0</v>
      </c>
      <c r="AD227" s="157">
        <f>IFERROR(INDEX(NoSettings_v3!$C$2:$AH$4612,MATCH('EPS 3.1.3'!$B227,NoSettings_v3!$A$2:$A$4612,0),MATCH('EPS 3.1.3'!AD$1,NoSettings_v3!$C$1:$AH$1,0)),"")</f>
        <v>0</v>
      </c>
      <c r="AE227" s="157">
        <f>IFERROR(INDEX(NoSettings_v3!$C$2:$AH$4612,MATCH('EPS 3.1.3'!$B227,NoSettings_v3!$A$2:$A$4612,0),MATCH('EPS 3.1.3'!AE$1,NoSettings_v3!$C$1:$AH$1,0)),"")</f>
        <v>0</v>
      </c>
      <c r="AF227" s="157">
        <f>IFERROR(INDEX(NoSettings_v3!$C$2:$AH$4612,MATCH('EPS 3.1.3'!$B227,NoSettings_v3!$A$2:$A$4612,0),MATCH('EPS 3.1.3'!AF$1,NoSettings_v3!$C$1:$AH$1,0)),"")</f>
        <v>0</v>
      </c>
      <c r="AG227" s="157">
        <f>IFERROR(INDEX(NoSettings_v3!$C$2:$AH$4612,MATCH('EPS 3.1.3'!$B227,NoSettings_v3!$A$2:$A$4612,0),MATCH('EPS 3.1.3'!AG$1,NoSettings_v3!$C$1:$AH$1,0)),"")</f>
        <v>0</v>
      </c>
      <c r="AH227" s="157">
        <f>IFERROR(INDEX(NoSettings_v3!$C$2:$AH$4612,MATCH('EPS 3.1.3'!$B227,NoSettings_v3!$A$2:$A$4612,0),MATCH('EPS 3.1.3'!AH$1,NoSettings_v3!$C$1:$AH$1,0)),"")</f>
        <v>0</v>
      </c>
      <c r="AI227" s="157">
        <f>IFERROR(INDEX(NoSettings_v3!$C$2:$AH$4612,MATCH('EPS 3.1.3'!$B227,NoSettings_v3!$A$2:$A$4612,0),MATCH('EPS 3.1.3'!AI$1,NoSettings_v3!$C$1:$AH$1,0)),"")</f>
        <v>0</v>
      </c>
    </row>
    <row r="228" spans="2:35" x14ac:dyDescent="0.35">
      <c r="B228" s="164" t="s">
        <v>493</v>
      </c>
      <c r="C228" s="127" t="s">
        <v>964</v>
      </c>
      <c r="D228" s="157">
        <f>IFERROR(INDEX(NoSettings_v3!$C$2:$AH$4612,MATCH('EPS 3.1.3'!$B228,NoSettings_v3!$A$2:$A$4612,0),MATCH('EPS 3.1.3'!D$1,NoSettings_v3!$C$1:$AH$1,0)),"")</f>
        <v>0</v>
      </c>
      <c r="E228" s="157">
        <f>IFERROR(INDEX(NoSettings_v3!$C$2:$AH$4612,MATCH('EPS 3.1.3'!$B228,NoSettings_v3!$A$2:$A$4612,0),MATCH('EPS 3.1.3'!E$1,NoSettings_v3!$C$1:$AH$1,0)),"")</f>
        <v>0</v>
      </c>
      <c r="F228" s="157">
        <f>IFERROR(INDEX(NoSettings_v3!$C$2:$AH$4612,MATCH('EPS 3.1.3'!$B228,NoSettings_v3!$A$2:$A$4612,0),MATCH('EPS 3.1.3'!F$1,NoSettings_v3!$C$1:$AH$1,0)),"")</f>
        <v>0</v>
      </c>
      <c r="G228" s="157">
        <f>IFERROR(INDEX(NoSettings_v3!$C$2:$AH$4612,MATCH('EPS 3.1.3'!$B228,NoSettings_v3!$A$2:$A$4612,0),MATCH('EPS 3.1.3'!G$1,NoSettings_v3!$C$1:$AH$1,0)),"")</f>
        <v>0</v>
      </c>
      <c r="H228" s="157">
        <f>IFERROR(INDEX(NoSettings_v3!$C$2:$AH$4612,MATCH('EPS 3.1.3'!$B228,NoSettings_v3!$A$2:$A$4612,0),MATCH('EPS 3.1.3'!H$1,NoSettings_v3!$C$1:$AH$1,0)),"")</f>
        <v>0</v>
      </c>
      <c r="I228" s="157">
        <f>IFERROR(INDEX(NoSettings_v3!$C$2:$AH$4612,MATCH('EPS 3.1.3'!$B228,NoSettings_v3!$A$2:$A$4612,0),MATCH('EPS 3.1.3'!I$1,NoSettings_v3!$C$1:$AH$1,0)),"")</f>
        <v>0</v>
      </c>
      <c r="J228" s="157">
        <f>IFERROR(INDEX(NoSettings_v3!$C$2:$AH$4612,MATCH('EPS 3.1.3'!$B228,NoSettings_v3!$A$2:$A$4612,0),MATCH('EPS 3.1.3'!J$1,NoSettings_v3!$C$1:$AH$1,0)),"")</f>
        <v>0</v>
      </c>
      <c r="K228" s="157">
        <f>IFERROR(INDEX(NoSettings_v3!$C$2:$AH$4612,MATCH('EPS 3.1.3'!$B228,NoSettings_v3!$A$2:$A$4612,0),MATCH('EPS 3.1.3'!K$1,NoSettings_v3!$C$1:$AH$1,0)),"")</f>
        <v>0</v>
      </c>
      <c r="L228" s="157">
        <f>IFERROR(INDEX(NoSettings_v3!$C$2:$AH$4612,MATCH('EPS 3.1.3'!$B228,NoSettings_v3!$A$2:$A$4612,0),MATCH('EPS 3.1.3'!L$1,NoSettings_v3!$C$1:$AH$1,0)),"")</f>
        <v>0</v>
      </c>
      <c r="M228" s="157">
        <f>IFERROR(INDEX(NoSettings_v3!$C$2:$AH$4612,MATCH('EPS 3.1.3'!$B228,NoSettings_v3!$A$2:$A$4612,0),MATCH('EPS 3.1.3'!M$1,NoSettings_v3!$C$1:$AH$1,0)),"")</f>
        <v>0</v>
      </c>
      <c r="N228" s="157">
        <f>IFERROR(INDEX(NoSettings_v3!$C$2:$AH$4612,MATCH('EPS 3.1.3'!$B228,NoSettings_v3!$A$2:$A$4612,0),MATCH('EPS 3.1.3'!N$1,NoSettings_v3!$C$1:$AH$1,0)),"")</f>
        <v>0</v>
      </c>
      <c r="O228" s="157">
        <f>IFERROR(INDEX(NoSettings_v3!$C$2:$AH$4612,MATCH('EPS 3.1.3'!$B228,NoSettings_v3!$A$2:$A$4612,0),MATCH('EPS 3.1.3'!O$1,NoSettings_v3!$C$1:$AH$1,0)),"")</f>
        <v>0</v>
      </c>
      <c r="P228" s="157">
        <f>IFERROR(INDEX(NoSettings_v3!$C$2:$AH$4612,MATCH('EPS 3.1.3'!$B228,NoSettings_v3!$A$2:$A$4612,0),MATCH('EPS 3.1.3'!P$1,NoSettings_v3!$C$1:$AH$1,0)),"")</f>
        <v>0</v>
      </c>
      <c r="Q228" s="157">
        <f>IFERROR(INDEX(NoSettings_v3!$C$2:$AH$4612,MATCH('EPS 3.1.3'!$B228,NoSettings_v3!$A$2:$A$4612,0),MATCH('EPS 3.1.3'!Q$1,NoSettings_v3!$C$1:$AH$1,0)),"")</f>
        <v>0</v>
      </c>
      <c r="R228" s="157">
        <f>IFERROR(INDEX(NoSettings_v3!$C$2:$AH$4612,MATCH('EPS 3.1.3'!$B228,NoSettings_v3!$A$2:$A$4612,0),MATCH('EPS 3.1.3'!R$1,NoSettings_v3!$C$1:$AH$1,0)),"")</f>
        <v>0</v>
      </c>
      <c r="S228" s="157">
        <f>IFERROR(INDEX(NoSettings_v3!$C$2:$AH$4612,MATCH('EPS 3.1.3'!$B228,NoSettings_v3!$A$2:$A$4612,0),MATCH('EPS 3.1.3'!S$1,NoSettings_v3!$C$1:$AH$1,0)),"")</f>
        <v>0</v>
      </c>
      <c r="T228" s="157">
        <f>IFERROR(INDEX(NoSettings_v3!$C$2:$AH$4612,MATCH('EPS 3.1.3'!$B228,NoSettings_v3!$A$2:$A$4612,0),MATCH('EPS 3.1.3'!T$1,NoSettings_v3!$C$1:$AH$1,0)),"")</f>
        <v>0</v>
      </c>
      <c r="U228" s="157">
        <f>IFERROR(INDEX(NoSettings_v3!$C$2:$AH$4612,MATCH('EPS 3.1.3'!$B228,NoSettings_v3!$A$2:$A$4612,0),MATCH('EPS 3.1.3'!U$1,NoSettings_v3!$C$1:$AH$1,0)),"")</f>
        <v>0</v>
      </c>
      <c r="V228" s="157">
        <f>IFERROR(INDEX(NoSettings_v3!$C$2:$AH$4612,MATCH('EPS 3.1.3'!$B228,NoSettings_v3!$A$2:$A$4612,0),MATCH('EPS 3.1.3'!V$1,NoSettings_v3!$C$1:$AH$1,0)),"")</f>
        <v>0</v>
      </c>
      <c r="W228" s="157">
        <f>IFERROR(INDEX(NoSettings_v3!$C$2:$AH$4612,MATCH('EPS 3.1.3'!$B228,NoSettings_v3!$A$2:$A$4612,0),MATCH('EPS 3.1.3'!W$1,NoSettings_v3!$C$1:$AH$1,0)),"")</f>
        <v>0</v>
      </c>
      <c r="X228" s="157">
        <f>IFERROR(INDEX(NoSettings_v3!$C$2:$AH$4612,MATCH('EPS 3.1.3'!$B228,NoSettings_v3!$A$2:$A$4612,0),MATCH('EPS 3.1.3'!X$1,NoSettings_v3!$C$1:$AH$1,0)),"")</f>
        <v>0</v>
      </c>
      <c r="Y228" s="157">
        <f>IFERROR(INDEX(NoSettings_v3!$C$2:$AH$4612,MATCH('EPS 3.1.3'!$B228,NoSettings_v3!$A$2:$A$4612,0),MATCH('EPS 3.1.3'!Y$1,NoSettings_v3!$C$1:$AH$1,0)),"")</f>
        <v>0</v>
      </c>
      <c r="Z228" s="157">
        <f>IFERROR(INDEX(NoSettings_v3!$C$2:$AH$4612,MATCH('EPS 3.1.3'!$B228,NoSettings_v3!$A$2:$A$4612,0),MATCH('EPS 3.1.3'!Z$1,NoSettings_v3!$C$1:$AH$1,0)),"")</f>
        <v>0</v>
      </c>
      <c r="AA228" s="157">
        <f>IFERROR(INDEX(NoSettings_v3!$C$2:$AH$4612,MATCH('EPS 3.1.3'!$B228,NoSettings_v3!$A$2:$A$4612,0),MATCH('EPS 3.1.3'!AA$1,NoSettings_v3!$C$1:$AH$1,0)),"")</f>
        <v>0</v>
      </c>
      <c r="AB228" s="157">
        <f>IFERROR(INDEX(NoSettings_v3!$C$2:$AH$4612,MATCH('EPS 3.1.3'!$B228,NoSettings_v3!$A$2:$A$4612,0),MATCH('EPS 3.1.3'!AB$1,NoSettings_v3!$C$1:$AH$1,0)),"")</f>
        <v>0</v>
      </c>
      <c r="AC228" s="157">
        <f>IFERROR(INDEX(NoSettings_v3!$C$2:$AH$4612,MATCH('EPS 3.1.3'!$B228,NoSettings_v3!$A$2:$A$4612,0),MATCH('EPS 3.1.3'!AC$1,NoSettings_v3!$C$1:$AH$1,0)),"")</f>
        <v>0</v>
      </c>
      <c r="AD228" s="157">
        <f>IFERROR(INDEX(NoSettings_v3!$C$2:$AH$4612,MATCH('EPS 3.1.3'!$B228,NoSettings_v3!$A$2:$A$4612,0),MATCH('EPS 3.1.3'!AD$1,NoSettings_v3!$C$1:$AH$1,0)),"")</f>
        <v>0</v>
      </c>
      <c r="AE228" s="157">
        <f>IFERROR(INDEX(NoSettings_v3!$C$2:$AH$4612,MATCH('EPS 3.1.3'!$B228,NoSettings_v3!$A$2:$A$4612,0),MATCH('EPS 3.1.3'!AE$1,NoSettings_v3!$C$1:$AH$1,0)),"")</f>
        <v>0</v>
      </c>
      <c r="AF228" s="157">
        <f>IFERROR(INDEX(NoSettings_v3!$C$2:$AH$4612,MATCH('EPS 3.1.3'!$B228,NoSettings_v3!$A$2:$A$4612,0),MATCH('EPS 3.1.3'!AF$1,NoSettings_v3!$C$1:$AH$1,0)),"")</f>
        <v>0</v>
      </c>
      <c r="AG228" s="157">
        <f>IFERROR(INDEX(NoSettings_v3!$C$2:$AH$4612,MATCH('EPS 3.1.3'!$B228,NoSettings_v3!$A$2:$A$4612,0),MATCH('EPS 3.1.3'!AG$1,NoSettings_v3!$C$1:$AH$1,0)),"")</f>
        <v>0</v>
      </c>
      <c r="AH228" s="157">
        <f>IFERROR(INDEX(NoSettings_v3!$C$2:$AH$4612,MATCH('EPS 3.1.3'!$B228,NoSettings_v3!$A$2:$A$4612,0),MATCH('EPS 3.1.3'!AH$1,NoSettings_v3!$C$1:$AH$1,0)),"")</f>
        <v>0</v>
      </c>
      <c r="AI228" s="157">
        <f>IFERROR(INDEX(NoSettings_v3!$C$2:$AH$4612,MATCH('EPS 3.1.3'!$B228,NoSettings_v3!$A$2:$A$4612,0),MATCH('EPS 3.1.3'!AI$1,NoSettings_v3!$C$1:$AH$1,0)),"")</f>
        <v>0</v>
      </c>
    </row>
    <row r="229" spans="2:35" x14ac:dyDescent="0.35">
      <c r="B229" s="164" t="s">
        <v>1118</v>
      </c>
      <c r="C229" s="127" t="s">
        <v>964</v>
      </c>
      <c r="D229" s="157">
        <f>IFERROR(INDEX(NoSettings_v3!$C$2:$AH$4612,MATCH('EPS 3.1.3'!$B229,NoSettings_v3!$A$2:$A$4612,0),MATCH('EPS 3.1.3'!D$1,NoSettings_v3!$C$1:$AH$1,0)),"")</f>
        <v>0</v>
      </c>
      <c r="E229" s="157">
        <f>IFERROR(INDEX(NoSettings_v3!$C$2:$AH$4612,MATCH('EPS 3.1.3'!$B229,NoSettings_v3!$A$2:$A$4612,0),MATCH('EPS 3.1.3'!E$1,NoSettings_v3!$C$1:$AH$1,0)),"")</f>
        <v>0</v>
      </c>
      <c r="F229" s="157">
        <f>IFERROR(INDEX(NoSettings_v3!$C$2:$AH$4612,MATCH('EPS 3.1.3'!$B229,NoSettings_v3!$A$2:$A$4612,0),MATCH('EPS 3.1.3'!F$1,NoSettings_v3!$C$1:$AH$1,0)),"")</f>
        <v>0</v>
      </c>
      <c r="G229" s="157">
        <f>IFERROR(INDEX(NoSettings_v3!$C$2:$AH$4612,MATCH('EPS 3.1.3'!$B229,NoSettings_v3!$A$2:$A$4612,0),MATCH('EPS 3.1.3'!G$1,NoSettings_v3!$C$1:$AH$1,0)),"")</f>
        <v>0</v>
      </c>
      <c r="H229" s="157">
        <f>IFERROR(INDEX(NoSettings_v3!$C$2:$AH$4612,MATCH('EPS 3.1.3'!$B229,NoSettings_v3!$A$2:$A$4612,0),MATCH('EPS 3.1.3'!H$1,NoSettings_v3!$C$1:$AH$1,0)),"")</f>
        <v>0</v>
      </c>
      <c r="I229" s="157">
        <f>IFERROR(INDEX(NoSettings_v3!$C$2:$AH$4612,MATCH('EPS 3.1.3'!$B229,NoSettings_v3!$A$2:$A$4612,0),MATCH('EPS 3.1.3'!I$1,NoSettings_v3!$C$1:$AH$1,0)),"")</f>
        <v>0</v>
      </c>
      <c r="J229" s="157">
        <f>IFERROR(INDEX(NoSettings_v3!$C$2:$AH$4612,MATCH('EPS 3.1.3'!$B229,NoSettings_v3!$A$2:$A$4612,0),MATCH('EPS 3.1.3'!J$1,NoSettings_v3!$C$1:$AH$1,0)),"")</f>
        <v>0</v>
      </c>
      <c r="K229" s="157">
        <f>IFERROR(INDEX(NoSettings_v3!$C$2:$AH$4612,MATCH('EPS 3.1.3'!$B229,NoSettings_v3!$A$2:$A$4612,0),MATCH('EPS 3.1.3'!K$1,NoSettings_v3!$C$1:$AH$1,0)),"")</f>
        <v>0</v>
      </c>
      <c r="L229" s="157">
        <f>IFERROR(INDEX(NoSettings_v3!$C$2:$AH$4612,MATCH('EPS 3.1.3'!$B229,NoSettings_v3!$A$2:$A$4612,0),MATCH('EPS 3.1.3'!L$1,NoSettings_v3!$C$1:$AH$1,0)),"")</f>
        <v>0</v>
      </c>
      <c r="M229" s="157">
        <f>IFERROR(INDEX(NoSettings_v3!$C$2:$AH$4612,MATCH('EPS 3.1.3'!$B229,NoSettings_v3!$A$2:$A$4612,0),MATCH('EPS 3.1.3'!M$1,NoSettings_v3!$C$1:$AH$1,0)),"")</f>
        <v>0</v>
      </c>
      <c r="N229" s="157">
        <f>IFERROR(INDEX(NoSettings_v3!$C$2:$AH$4612,MATCH('EPS 3.1.3'!$B229,NoSettings_v3!$A$2:$A$4612,0),MATCH('EPS 3.1.3'!N$1,NoSettings_v3!$C$1:$AH$1,0)),"")</f>
        <v>0</v>
      </c>
      <c r="O229" s="157">
        <f>IFERROR(INDEX(NoSettings_v3!$C$2:$AH$4612,MATCH('EPS 3.1.3'!$B229,NoSettings_v3!$A$2:$A$4612,0),MATCH('EPS 3.1.3'!O$1,NoSettings_v3!$C$1:$AH$1,0)),"")</f>
        <v>0</v>
      </c>
      <c r="P229" s="157">
        <f>IFERROR(INDEX(NoSettings_v3!$C$2:$AH$4612,MATCH('EPS 3.1.3'!$B229,NoSettings_v3!$A$2:$A$4612,0),MATCH('EPS 3.1.3'!P$1,NoSettings_v3!$C$1:$AH$1,0)),"")</f>
        <v>0</v>
      </c>
      <c r="Q229" s="157">
        <f>IFERROR(INDEX(NoSettings_v3!$C$2:$AH$4612,MATCH('EPS 3.1.3'!$B229,NoSettings_v3!$A$2:$A$4612,0),MATCH('EPS 3.1.3'!Q$1,NoSettings_v3!$C$1:$AH$1,0)),"")</f>
        <v>0</v>
      </c>
      <c r="R229" s="157">
        <f>IFERROR(INDEX(NoSettings_v3!$C$2:$AH$4612,MATCH('EPS 3.1.3'!$B229,NoSettings_v3!$A$2:$A$4612,0),MATCH('EPS 3.1.3'!R$1,NoSettings_v3!$C$1:$AH$1,0)),"")</f>
        <v>0</v>
      </c>
      <c r="S229" s="157">
        <f>IFERROR(INDEX(NoSettings_v3!$C$2:$AH$4612,MATCH('EPS 3.1.3'!$B229,NoSettings_v3!$A$2:$A$4612,0),MATCH('EPS 3.1.3'!S$1,NoSettings_v3!$C$1:$AH$1,0)),"")</f>
        <v>0</v>
      </c>
      <c r="T229" s="157">
        <f>IFERROR(INDEX(NoSettings_v3!$C$2:$AH$4612,MATCH('EPS 3.1.3'!$B229,NoSettings_v3!$A$2:$A$4612,0),MATCH('EPS 3.1.3'!T$1,NoSettings_v3!$C$1:$AH$1,0)),"")</f>
        <v>0</v>
      </c>
      <c r="U229" s="157">
        <f>IFERROR(INDEX(NoSettings_v3!$C$2:$AH$4612,MATCH('EPS 3.1.3'!$B229,NoSettings_v3!$A$2:$A$4612,0),MATCH('EPS 3.1.3'!U$1,NoSettings_v3!$C$1:$AH$1,0)),"")</f>
        <v>0</v>
      </c>
      <c r="V229" s="157">
        <f>IFERROR(INDEX(NoSettings_v3!$C$2:$AH$4612,MATCH('EPS 3.1.3'!$B229,NoSettings_v3!$A$2:$A$4612,0),MATCH('EPS 3.1.3'!V$1,NoSettings_v3!$C$1:$AH$1,0)),"")</f>
        <v>0</v>
      </c>
      <c r="W229" s="157">
        <f>IFERROR(INDEX(NoSettings_v3!$C$2:$AH$4612,MATCH('EPS 3.1.3'!$B229,NoSettings_v3!$A$2:$A$4612,0),MATCH('EPS 3.1.3'!W$1,NoSettings_v3!$C$1:$AH$1,0)),"")</f>
        <v>0</v>
      </c>
      <c r="X229" s="157">
        <f>IFERROR(INDEX(NoSettings_v3!$C$2:$AH$4612,MATCH('EPS 3.1.3'!$B229,NoSettings_v3!$A$2:$A$4612,0),MATCH('EPS 3.1.3'!X$1,NoSettings_v3!$C$1:$AH$1,0)),"")</f>
        <v>0</v>
      </c>
      <c r="Y229" s="157">
        <f>IFERROR(INDEX(NoSettings_v3!$C$2:$AH$4612,MATCH('EPS 3.1.3'!$B229,NoSettings_v3!$A$2:$A$4612,0),MATCH('EPS 3.1.3'!Y$1,NoSettings_v3!$C$1:$AH$1,0)),"")</f>
        <v>0</v>
      </c>
      <c r="Z229" s="157">
        <f>IFERROR(INDEX(NoSettings_v3!$C$2:$AH$4612,MATCH('EPS 3.1.3'!$B229,NoSettings_v3!$A$2:$A$4612,0),MATCH('EPS 3.1.3'!Z$1,NoSettings_v3!$C$1:$AH$1,0)),"")</f>
        <v>0</v>
      </c>
      <c r="AA229" s="157">
        <f>IFERROR(INDEX(NoSettings_v3!$C$2:$AH$4612,MATCH('EPS 3.1.3'!$B229,NoSettings_v3!$A$2:$A$4612,0),MATCH('EPS 3.1.3'!AA$1,NoSettings_v3!$C$1:$AH$1,0)),"")</f>
        <v>0</v>
      </c>
      <c r="AB229" s="157">
        <f>IFERROR(INDEX(NoSettings_v3!$C$2:$AH$4612,MATCH('EPS 3.1.3'!$B229,NoSettings_v3!$A$2:$A$4612,0),MATCH('EPS 3.1.3'!AB$1,NoSettings_v3!$C$1:$AH$1,0)),"")</f>
        <v>0</v>
      </c>
      <c r="AC229" s="157">
        <f>IFERROR(INDEX(NoSettings_v3!$C$2:$AH$4612,MATCH('EPS 3.1.3'!$B229,NoSettings_v3!$A$2:$A$4612,0),MATCH('EPS 3.1.3'!AC$1,NoSettings_v3!$C$1:$AH$1,0)),"")</f>
        <v>0</v>
      </c>
      <c r="AD229" s="157">
        <f>IFERROR(INDEX(NoSettings_v3!$C$2:$AH$4612,MATCH('EPS 3.1.3'!$B229,NoSettings_v3!$A$2:$A$4612,0),MATCH('EPS 3.1.3'!AD$1,NoSettings_v3!$C$1:$AH$1,0)),"")</f>
        <v>0</v>
      </c>
      <c r="AE229" s="157">
        <f>IFERROR(INDEX(NoSettings_v3!$C$2:$AH$4612,MATCH('EPS 3.1.3'!$B229,NoSettings_v3!$A$2:$A$4612,0),MATCH('EPS 3.1.3'!AE$1,NoSettings_v3!$C$1:$AH$1,0)),"")</f>
        <v>0</v>
      </c>
      <c r="AF229" s="157">
        <f>IFERROR(INDEX(NoSettings_v3!$C$2:$AH$4612,MATCH('EPS 3.1.3'!$B229,NoSettings_v3!$A$2:$A$4612,0),MATCH('EPS 3.1.3'!AF$1,NoSettings_v3!$C$1:$AH$1,0)),"")</f>
        <v>0</v>
      </c>
      <c r="AG229" s="157">
        <f>IFERROR(INDEX(NoSettings_v3!$C$2:$AH$4612,MATCH('EPS 3.1.3'!$B229,NoSettings_v3!$A$2:$A$4612,0),MATCH('EPS 3.1.3'!AG$1,NoSettings_v3!$C$1:$AH$1,0)),"")</f>
        <v>0</v>
      </c>
      <c r="AH229" s="157">
        <f>IFERROR(INDEX(NoSettings_v3!$C$2:$AH$4612,MATCH('EPS 3.1.3'!$B229,NoSettings_v3!$A$2:$A$4612,0),MATCH('EPS 3.1.3'!AH$1,NoSettings_v3!$C$1:$AH$1,0)),"")</f>
        <v>0</v>
      </c>
      <c r="AI229" s="157">
        <f>IFERROR(INDEX(NoSettings_v3!$C$2:$AH$4612,MATCH('EPS 3.1.3'!$B229,NoSettings_v3!$A$2:$A$4612,0),MATCH('EPS 3.1.3'!AI$1,NoSettings_v3!$C$1:$AH$1,0)),"")</f>
        <v>0</v>
      </c>
    </row>
    <row r="230" spans="2:35" x14ac:dyDescent="0.35">
      <c r="B230" s="164" t="s">
        <v>1119</v>
      </c>
      <c r="C230" s="127" t="s">
        <v>964</v>
      </c>
      <c r="D230" s="157">
        <f>IFERROR(INDEX(NoSettings_v3!$C$2:$AH$4612,MATCH('EPS 3.1.3'!$B230,NoSettings_v3!$A$2:$A$4612,0),MATCH('EPS 3.1.3'!D$1,NoSettings_v3!$C$1:$AH$1,0)),"")</f>
        <v>0</v>
      </c>
      <c r="E230" s="157">
        <f>IFERROR(INDEX(NoSettings_v3!$C$2:$AH$4612,MATCH('EPS 3.1.3'!$B230,NoSettings_v3!$A$2:$A$4612,0),MATCH('EPS 3.1.3'!E$1,NoSettings_v3!$C$1:$AH$1,0)),"")</f>
        <v>0</v>
      </c>
      <c r="F230" s="157">
        <f>IFERROR(INDEX(NoSettings_v3!$C$2:$AH$4612,MATCH('EPS 3.1.3'!$B230,NoSettings_v3!$A$2:$A$4612,0),MATCH('EPS 3.1.3'!F$1,NoSettings_v3!$C$1:$AH$1,0)),"")</f>
        <v>0</v>
      </c>
      <c r="G230" s="157">
        <f>IFERROR(INDEX(NoSettings_v3!$C$2:$AH$4612,MATCH('EPS 3.1.3'!$B230,NoSettings_v3!$A$2:$A$4612,0),MATCH('EPS 3.1.3'!G$1,NoSettings_v3!$C$1:$AH$1,0)),"")</f>
        <v>0</v>
      </c>
      <c r="H230" s="157">
        <f>IFERROR(INDEX(NoSettings_v3!$C$2:$AH$4612,MATCH('EPS 3.1.3'!$B230,NoSettings_v3!$A$2:$A$4612,0),MATCH('EPS 3.1.3'!H$1,NoSettings_v3!$C$1:$AH$1,0)),"")</f>
        <v>0</v>
      </c>
      <c r="I230" s="157">
        <f>IFERROR(INDEX(NoSettings_v3!$C$2:$AH$4612,MATCH('EPS 3.1.3'!$B230,NoSettings_v3!$A$2:$A$4612,0),MATCH('EPS 3.1.3'!I$1,NoSettings_v3!$C$1:$AH$1,0)),"")</f>
        <v>0</v>
      </c>
      <c r="J230" s="157">
        <f>IFERROR(INDEX(NoSettings_v3!$C$2:$AH$4612,MATCH('EPS 3.1.3'!$B230,NoSettings_v3!$A$2:$A$4612,0),MATCH('EPS 3.1.3'!J$1,NoSettings_v3!$C$1:$AH$1,0)),"")</f>
        <v>0</v>
      </c>
      <c r="K230" s="157">
        <f>IFERROR(INDEX(NoSettings_v3!$C$2:$AH$4612,MATCH('EPS 3.1.3'!$B230,NoSettings_v3!$A$2:$A$4612,0),MATCH('EPS 3.1.3'!K$1,NoSettings_v3!$C$1:$AH$1,0)),"")</f>
        <v>0</v>
      </c>
      <c r="L230" s="157">
        <f>IFERROR(INDEX(NoSettings_v3!$C$2:$AH$4612,MATCH('EPS 3.1.3'!$B230,NoSettings_v3!$A$2:$A$4612,0),MATCH('EPS 3.1.3'!L$1,NoSettings_v3!$C$1:$AH$1,0)),"")</f>
        <v>0</v>
      </c>
      <c r="M230" s="157">
        <f>IFERROR(INDEX(NoSettings_v3!$C$2:$AH$4612,MATCH('EPS 3.1.3'!$B230,NoSettings_v3!$A$2:$A$4612,0),MATCH('EPS 3.1.3'!M$1,NoSettings_v3!$C$1:$AH$1,0)),"")</f>
        <v>0</v>
      </c>
      <c r="N230" s="157">
        <f>IFERROR(INDEX(NoSettings_v3!$C$2:$AH$4612,MATCH('EPS 3.1.3'!$B230,NoSettings_v3!$A$2:$A$4612,0),MATCH('EPS 3.1.3'!N$1,NoSettings_v3!$C$1:$AH$1,0)),"")</f>
        <v>0</v>
      </c>
      <c r="O230" s="157">
        <f>IFERROR(INDEX(NoSettings_v3!$C$2:$AH$4612,MATCH('EPS 3.1.3'!$B230,NoSettings_v3!$A$2:$A$4612,0),MATCH('EPS 3.1.3'!O$1,NoSettings_v3!$C$1:$AH$1,0)),"")</f>
        <v>0</v>
      </c>
      <c r="P230" s="157">
        <f>IFERROR(INDEX(NoSettings_v3!$C$2:$AH$4612,MATCH('EPS 3.1.3'!$B230,NoSettings_v3!$A$2:$A$4612,0),MATCH('EPS 3.1.3'!P$1,NoSettings_v3!$C$1:$AH$1,0)),"")</f>
        <v>0</v>
      </c>
      <c r="Q230" s="157">
        <f>IFERROR(INDEX(NoSettings_v3!$C$2:$AH$4612,MATCH('EPS 3.1.3'!$B230,NoSettings_v3!$A$2:$A$4612,0),MATCH('EPS 3.1.3'!Q$1,NoSettings_v3!$C$1:$AH$1,0)),"")</f>
        <v>0</v>
      </c>
      <c r="R230" s="157">
        <f>IFERROR(INDEX(NoSettings_v3!$C$2:$AH$4612,MATCH('EPS 3.1.3'!$B230,NoSettings_v3!$A$2:$A$4612,0),MATCH('EPS 3.1.3'!R$1,NoSettings_v3!$C$1:$AH$1,0)),"")</f>
        <v>0</v>
      </c>
      <c r="S230" s="157">
        <f>IFERROR(INDEX(NoSettings_v3!$C$2:$AH$4612,MATCH('EPS 3.1.3'!$B230,NoSettings_v3!$A$2:$A$4612,0),MATCH('EPS 3.1.3'!S$1,NoSettings_v3!$C$1:$AH$1,0)),"")</f>
        <v>0</v>
      </c>
      <c r="T230" s="157">
        <f>IFERROR(INDEX(NoSettings_v3!$C$2:$AH$4612,MATCH('EPS 3.1.3'!$B230,NoSettings_v3!$A$2:$A$4612,0),MATCH('EPS 3.1.3'!T$1,NoSettings_v3!$C$1:$AH$1,0)),"")</f>
        <v>0</v>
      </c>
      <c r="U230" s="157">
        <f>IFERROR(INDEX(NoSettings_v3!$C$2:$AH$4612,MATCH('EPS 3.1.3'!$B230,NoSettings_v3!$A$2:$A$4612,0),MATCH('EPS 3.1.3'!U$1,NoSettings_v3!$C$1:$AH$1,0)),"")</f>
        <v>0</v>
      </c>
      <c r="V230" s="157">
        <f>IFERROR(INDEX(NoSettings_v3!$C$2:$AH$4612,MATCH('EPS 3.1.3'!$B230,NoSettings_v3!$A$2:$A$4612,0),MATCH('EPS 3.1.3'!V$1,NoSettings_v3!$C$1:$AH$1,0)),"")</f>
        <v>0</v>
      </c>
      <c r="W230" s="157">
        <f>IFERROR(INDEX(NoSettings_v3!$C$2:$AH$4612,MATCH('EPS 3.1.3'!$B230,NoSettings_v3!$A$2:$A$4612,0),MATCH('EPS 3.1.3'!W$1,NoSettings_v3!$C$1:$AH$1,0)),"")</f>
        <v>0</v>
      </c>
      <c r="X230" s="157">
        <f>IFERROR(INDEX(NoSettings_v3!$C$2:$AH$4612,MATCH('EPS 3.1.3'!$B230,NoSettings_v3!$A$2:$A$4612,0),MATCH('EPS 3.1.3'!X$1,NoSettings_v3!$C$1:$AH$1,0)),"")</f>
        <v>0</v>
      </c>
      <c r="Y230" s="157">
        <f>IFERROR(INDEX(NoSettings_v3!$C$2:$AH$4612,MATCH('EPS 3.1.3'!$B230,NoSettings_v3!$A$2:$A$4612,0),MATCH('EPS 3.1.3'!Y$1,NoSettings_v3!$C$1:$AH$1,0)),"")</f>
        <v>0</v>
      </c>
      <c r="Z230" s="157">
        <f>IFERROR(INDEX(NoSettings_v3!$C$2:$AH$4612,MATCH('EPS 3.1.3'!$B230,NoSettings_v3!$A$2:$A$4612,0),MATCH('EPS 3.1.3'!Z$1,NoSettings_v3!$C$1:$AH$1,0)),"")</f>
        <v>0</v>
      </c>
      <c r="AA230" s="157">
        <f>IFERROR(INDEX(NoSettings_v3!$C$2:$AH$4612,MATCH('EPS 3.1.3'!$B230,NoSettings_v3!$A$2:$A$4612,0),MATCH('EPS 3.1.3'!AA$1,NoSettings_v3!$C$1:$AH$1,0)),"")</f>
        <v>0</v>
      </c>
      <c r="AB230" s="157">
        <f>IFERROR(INDEX(NoSettings_v3!$C$2:$AH$4612,MATCH('EPS 3.1.3'!$B230,NoSettings_v3!$A$2:$A$4612,0),MATCH('EPS 3.1.3'!AB$1,NoSettings_v3!$C$1:$AH$1,0)),"")</f>
        <v>0</v>
      </c>
      <c r="AC230" s="157">
        <f>IFERROR(INDEX(NoSettings_v3!$C$2:$AH$4612,MATCH('EPS 3.1.3'!$B230,NoSettings_v3!$A$2:$A$4612,0),MATCH('EPS 3.1.3'!AC$1,NoSettings_v3!$C$1:$AH$1,0)),"")</f>
        <v>0</v>
      </c>
      <c r="AD230" s="157">
        <f>IFERROR(INDEX(NoSettings_v3!$C$2:$AH$4612,MATCH('EPS 3.1.3'!$B230,NoSettings_v3!$A$2:$A$4612,0),MATCH('EPS 3.1.3'!AD$1,NoSettings_v3!$C$1:$AH$1,0)),"")</f>
        <v>0</v>
      </c>
      <c r="AE230" s="157">
        <f>IFERROR(INDEX(NoSettings_v3!$C$2:$AH$4612,MATCH('EPS 3.1.3'!$B230,NoSettings_v3!$A$2:$A$4612,0),MATCH('EPS 3.1.3'!AE$1,NoSettings_v3!$C$1:$AH$1,0)),"")</f>
        <v>0</v>
      </c>
      <c r="AF230" s="157">
        <f>IFERROR(INDEX(NoSettings_v3!$C$2:$AH$4612,MATCH('EPS 3.1.3'!$B230,NoSettings_v3!$A$2:$A$4612,0),MATCH('EPS 3.1.3'!AF$1,NoSettings_v3!$C$1:$AH$1,0)),"")</f>
        <v>0</v>
      </c>
      <c r="AG230" s="157">
        <f>IFERROR(INDEX(NoSettings_v3!$C$2:$AH$4612,MATCH('EPS 3.1.3'!$B230,NoSettings_v3!$A$2:$A$4612,0),MATCH('EPS 3.1.3'!AG$1,NoSettings_v3!$C$1:$AH$1,0)),"")</f>
        <v>0</v>
      </c>
      <c r="AH230" s="157">
        <f>IFERROR(INDEX(NoSettings_v3!$C$2:$AH$4612,MATCH('EPS 3.1.3'!$B230,NoSettings_v3!$A$2:$A$4612,0),MATCH('EPS 3.1.3'!AH$1,NoSettings_v3!$C$1:$AH$1,0)),"")</f>
        <v>0</v>
      </c>
      <c r="AI230" s="157">
        <f>IFERROR(INDEX(NoSettings_v3!$C$2:$AH$4612,MATCH('EPS 3.1.3'!$B230,NoSettings_v3!$A$2:$A$4612,0),MATCH('EPS 3.1.3'!AI$1,NoSettings_v3!$C$1:$AH$1,0)),"")</f>
        <v>0</v>
      </c>
    </row>
    <row r="231" spans="2:35" x14ac:dyDescent="0.35">
      <c r="B231" s="164" t="s">
        <v>1120</v>
      </c>
      <c r="C231" s="127" t="s">
        <v>964</v>
      </c>
      <c r="D231" s="157">
        <f>IFERROR(INDEX(NoSettings_v3!$C$2:$AH$4612,MATCH('EPS 3.1.3'!$B231,NoSettings_v3!$A$2:$A$4612,0),MATCH('EPS 3.1.3'!D$1,NoSettings_v3!$C$1:$AH$1,0)),"")</f>
        <v>0</v>
      </c>
      <c r="E231" s="157">
        <f>IFERROR(INDEX(NoSettings_v3!$C$2:$AH$4612,MATCH('EPS 3.1.3'!$B231,NoSettings_v3!$A$2:$A$4612,0),MATCH('EPS 3.1.3'!E$1,NoSettings_v3!$C$1:$AH$1,0)),"")</f>
        <v>0</v>
      </c>
      <c r="F231" s="157">
        <f>IFERROR(INDEX(NoSettings_v3!$C$2:$AH$4612,MATCH('EPS 3.1.3'!$B231,NoSettings_v3!$A$2:$A$4612,0),MATCH('EPS 3.1.3'!F$1,NoSettings_v3!$C$1:$AH$1,0)),"")</f>
        <v>0</v>
      </c>
      <c r="G231" s="157">
        <f>IFERROR(INDEX(NoSettings_v3!$C$2:$AH$4612,MATCH('EPS 3.1.3'!$B231,NoSettings_v3!$A$2:$A$4612,0),MATCH('EPS 3.1.3'!G$1,NoSettings_v3!$C$1:$AH$1,0)),"")</f>
        <v>0</v>
      </c>
      <c r="H231" s="157">
        <f>IFERROR(INDEX(NoSettings_v3!$C$2:$AH$4612,MATCH('EPS 3.1.3'!$B231,NoSettings_v3!$A$2:$A$4612,0),MATCH('EPS 3.1.3'!H$1,NoSettings_v3!$C$1:$AH$1,0)),"")</f>
        <v>0</v>
      </c>
      <c r="I231" s="157">
        <f>IFERROR(INDEX(NoSettings_v3!$C$2:$AH$4612,MATCH('EPS 3.1.3'!$B231,NoSettings_v3!$A$2:$A$4612,0),MATCH('EPS 3.1.3'!I$1,NoSettings_v3!$C$1:$AH$1,0)),"")</f>
        <v>0</v>
      </c>
      <c r="J231" s="157">
        <f>IFERROR(INDEX(NoSettings_v3!$C$2:$AH$4612,MATCH('EPS 3.1.3'!$B231,NoSettings_v3!$A$2:$A$4612,0),MATCH('EPS 3.1.3'!J$1,NoSettings_v3!$C$1:$AH$1,0)),"")</f>
        <v>0</v>
      </c>
      <c r="K231" s="157">
        <f>IFERROR(INDEX(NoSettings_v3!$C$2:$AH$4612,MATCH('EPS 3.1.3'!$B231,NoSettings_v3!$A$2:$A$4612,0),MATCH('EPS 3.1.3'!K$1,NoSettings_v3!$C$1:$AH$1,0)),"")</f>
        <v>0</v>
      </c>
      <c r="L231" s="157">
        <f>IFERROR(INDEX(NoSettings_v3!$C$2:$AH$4612,MATCH('EPS 3.1.3'!$B231,NoSettings_v3!$A$2:$A$4612,0),MATCH('EPS 3.1.3'!L$1,NoSettings_v3!$C$1:$AH$1,0)),"")</f>
        <v>0</v>
      </c>
      <c r="M231" s="157">
        <f>IFERROR(INDEX(NoSettings_v3!$C$2:$AH$4612,MATCH('EPS 3.1.3'!$B231,NoSettings_v3!$A$2:$A$4612,0),MATCH('EPS 3.1.3'!M$1,NoSettings_v3!$C$1:$AH$1,0)),"")</f>
        <v>0</v>
      </c>
      <c r="N231" s="157">
        <f>IFERROR(INDEX(NoSettings_v3!$C$2:$AH$4612,MATCH('EPS 3.1.3'!$B231,NoSettings_v3!$A$2:$A$4612,0),MATCH('EPS 3.1.3'!N$1,NoSettings_v3!$C$1:$AH$1,0)),"")</f>
        <v>0</v>
      </c>
      <c r="O231" s="157">
        <f>IFERROR(INDEX(NoSettings_v3!$C$2:$AH$4612,MATCH('EPS 3.1.3'!$B231,NoSettings_v3!$A$2:$A$4612,0),MATCH('EPS 3.1.3'!O$1,NoSettings_v3!$C$1:$AH$1,0)),"")</f>
        <v>0</v>
      </c>
      <c r="P231" s="157">
        <f>IFERROR(INDEX(NoSettings_v3!$C$2:$AH$4612,MATCH('EPS 3.1.3'!$B231,NoSettings_v3!$A$2:$A$4612,0),MATCH('EPS 3.1.3'!P$1,NoSettings_v3!$C$1:$AH$1,0)),"")</f>
        <v>0</v>
      </c>
      <c r="Q231" s="157">
        <f>IFERROR(INDEX(NoSettings_v3!$C$2:$AH$4612,MATCH('EPS 3.1.3'!$B231,NoSettings_v3!$A$2:$A$4612,0),MATCH('EPS 3.1.3'!Q$1,NoSettings_v3!$C$1:$AH$1,0)),"")</f>
        <v>0</v>
      </c>
      <c r="R231" s="157">
        <f>IFERROR(INDEX(NoSettings_v3!$C$2:$AH$4612,MATCH('EPS 3.1.3'!$B231,NoSettings_v3!$A$2:$A$4612,0),MATCH('EPS 3.1.3'!R$1,NoSettings_v3!$C$1:$AH$1,0)),"")</f>
        <v>0</v>
      </c>
      <c r="S231" s="157">
        <f>IFERROR(INDEX(NoSettings_v3!$C$2:$AH$4612,MATCH('EPS 3.1.3'!$B231,NoSettings_v3!$A$2:$A$4612,0),MATCH('EPS 3.1.3'!S$1,NoSettings_v3!$C$1:$AH$1,0)),"")</f>
        <v>0</v>
      </c>
      <c r="T231" s="157">
        <f>IFERROR(INDEX(NoSettings_v3!$C$2:$AH$4612,MATCH('EPS 3.1.3'!$B231,NoSettings_v3!$A$2:$A$4612,0),MATCH('EPS 3.1.3'!T$1,NoSettings_v3!$C$1:$AH$1,0)),"")</f>
        <v>0</v>
      </c>
      <c r="U231" s="157">
        <f>IFERROR(INDEX(NoSettings_v3!$C$2:$AH$4612,MATCH('EPS 3.1.3'!$B231,NoSettings_v3!$A$2:$A$4612,0),MATCH('EPS 3.1.3'!U$1,NoSettings_v3!$C$1:$AH$1,0)),"")</f>
        <v>0</v>
      </c>
      <c r="V231" s="157">
        <f>IFERROR(INDEX(NoSettings_v3!$C$2:$AH$4612,MATCH('EPS 3.1.3'!$B231,NoSettings_v3!$A$2:$A$4612,0),MATCH('EPS 3.1.3'!V$1,NoSettings_v3!$C$1:$AH$1,0)),"")</f>
        <v>0</v>
      </c>
      <c r="W231" s="157">
        <f>IFERROR(INDEX(NoSettings_v3!$C$2:$AH$4612,MATCH('EPS 3.1.3'!$B231,NoSettings_v3!$A$2:$A$4612,0),MATCH('EPS 3.1.3'!W$1,NoSettings_v3!$C$1:$AH$1,0)),"")</f>
        <v>0</v>
      </c>
      <c r="X231" s="157">
        <f>IFERROR(INDEX(NoSettings_v3!$C$2:$AH$4612,MATCH('EPS 3.1.3'!$B231,NoSettings_v3!$A$2:$A$4612,0),MATCH('EPS 3.1.3'!X$1,NoSettings_v3!$C$1:$AH$1,0)),"")</f>
        <v>0</v>
      </c>
      <c r="Y231" s="157">
        <f>IFERROR(INDEX(NoSettings_v3!$C$2:$AH$4612,MATCH('EPS 3.1.3'!$B231,NoSettings_v3!$A$2:$A$4612,0),MATCH('EPS 3.1.3'!Y$1,NoSettings_v3!$C$1:$AH$1,0)),"")</f>
        <v>0</v>
      </c>
      <c r="Z231" s="157">
        <f>IFERROR(INDEX(NoSettings_v3!$C$2:$AH$4612,MATCH('EPS 3.1.3'!$B231,NoSettings_v3!$A$2:$A$4612,0),MATCH('EPS 3.1.3'!Z$1,NoSettings_v3!$C$1:$AH$1,0)),"")</f>
        <v>0</v>
      </c>
      <c r="AA231" s="157">
        <f>IFERROR(INDEX(NoSettings_v3!$C$2:$AH$4612,MATCH('EPS 3.1.3'!$B231,NoSettings_v3!$A$2:$A$4612,0),MATCH('EPS 3.1.3'!AA$1,NoSettings_v3!$C$1:$AH$1,0)),"")</f>
        <v>0</v>
      </c>
      <c r="AB231" s="157">
        <f>IFERROR(INDEX(NoSettings_v3!$C$2:$AH$4612,MATCH('EPS 3.1.3'!$B231,NoSettings_v3!$A$2:$A$4612,0),MATCH('EPS 3.1.3'!AB$1,NoSettings_v3!$C$1:$AH$1,0)),"")</f>
        <v>0</v>
      </c>
      <c r="AC231" s="157">
        <f>IFERROR(INDEX(NoSettings_v3!$C$2:$AH$4612,MATCH('EPS 3.1.3'!$B231,NoSettings_v3!$A$2:$A$4612,0),MATCH('EPS 3.1.3'!AC$1,NoSettings_v3!$C$1:$AH$1,0)),"")</f>
        <v>0</v>
      </c>
      <c r="AD231" s="157">
        <f>IFERROR(INDEX(NoSettings_v3!$C$2:$AH$4612,MATCH('EPS 3.1.3'!$B231,NoSettings_v3!$A$2:$A$4612,0),MATCH('EPS 3.1.3'!AD$1,NoSettings_v3!$C$1:$AH$1,0)),"")</f>
        <v>0</v>
      </c>
      <c r="AE231" s="157">
        <f>IFERROR(INDEX(NoSettings_v3!$C$2:$AH$4612,MATCH('EPS 3.1.3'!$B231,NoSettings_v3!$A$2:$A$4612,0),MATCH('EPS 3.1.3'!AE$1,NoSettings_v3!$C$1:$AH$1,0)),"")</f>
        <v>0</v>
      </c>
      <c r="AF231" s="157">
        <f>IFERROR(INDEX(NoSettings_v3!$C$2:$AH$4612,MATCH('EPS 3.1.3'!$B231,NoSettings_v3!$A$2:$A$4612,0),MATCH('EPS 3.1.3'!AF$1,NoSettings_v3!$C$1:$AH$1,0)),"")</f>
        <v>0</v>
      </c>
      <c r="AG231" s="157">
        <f>IFERROR(INDEX(NoSettings_v3!$C$2:$AH$4612,MATCH('EPS 3.1.3'!$B231,NoSettings_v3!$A$2:$A$4612,0),MATCH('EPS 3.1.3'!AG$1,NoSettings_v3!$C$1:$AH$1,0)),"")</f>
        <v>0</v>
      </c>
      <c r="AH231" s="157">
        <f>IFERROR(INDEX(NoSettings_v3!$C$2:$AH$4612,MATCH('EPS 3.1.3'!$B231,NoSettings_v3!$A$2:$A$4612,0),MATCH('EPS 3.1.3'!AH$1,NoSettings_v3!$C$1:$AH$1,0)),"")</f>
        <v>0</v>
      </c>
      <c r="AI231" s="157">
        <f>IFERROR(INDEX(NoSettings_v3!$C$2:$AH$4612,MATCH('EPS 3.1.3'!$B231,NoSettings_v3!$A$2:$A$4612,0),MATCH('EPS 3.1.3'!AI$1,NoSettings_v3!$C$1:$AH$1,0)),"")</f>
        <v>0</v>
      </c>
    </row>
    <row r="232" spans="2:35" x14ac:dyDescent="0.35">
      <c r="B232" s="164" t="s">
        <v>494</v>
      </c>
      <c r="C232" s="127" t="s">
        <v>964</v>
      </c>
      <c r="D232" s="157">
        <f>IFERROR(INDEX(NoSettings_v3!$C$2:$AH$4612,MATCH('EPS 3.1.3'!$B232,NoSettings_v3!$A$2:$A$4612,0),MATCH('EPS 3.1.3'!D$1,NoSettings_v3!$C$1:$AH$1,0)),"")</f>
        <v>0</v>
      </c>
      <c r="E232" s="157">
        <f>IFERROR(INDEX(NoSettings_v3!$C$2:$AH$4612,MATCH('EPS 3.1.3'!$B232,NoSettings_v3!$A$2:$A$4612,0),MATCH('EPS 3.1.3'!E$1,NoSettings_v3!$C$1:$AH$1,0)),"")</f>
        <v>0</v>
      </c>
      <c r="F232" s="157">
        <f>IFERROR(INDEX(NoSettings_v3!$C$2:$AH$4612,MATCH('EPS 3.1.3'!$B232,NoSettings_v3!$A$2:$A$4612,0),MATCH('EPS 3.1.3'!F$1,NoSettings_v3!$C$1:$AH$1,0)),"")</f>
        <v>0</v>
      </c>
      <c r="G232" s="157">
        <f>IFERROR(INDEX(NoSettings_v3!$C$2:$AH$4612,MATCH('EPS 3.1.3'!$B232,NoSettings_v3!$A$2:$A$4612,0),MATCH('EPS 3.1.3'!G$1,NoSettings_v3!$C$1:$AH$1,0)),"")</f>
        <v>0</v>
      </c>
      <c r="H232" s="157">
        <f>IFERROR(INDEX(NoSettings_v3!$C$2:$AH$4612,MATCH('EPS 3.1.3'!$B232,NoSettings_v3!$A$2:$A$4612,0),MATCH('EPS 3.1.3'!H$1,NoSettings_v3!$C$1:$AH$1,0)),"")</f>
        <v>0</v>
      </c>
      <c r="I232" s="157">
        <f>IFERROR(INDEX(NoSettings_v3!$C$2:$AH$4612,MATCH('EPS 3.1.3'!$B232,NoSettings_v3!$A$2:$A$4612,0),MATCH('EPS 3.1.3'!I$1,NoSettings_v3!$C$1:$AH$1,0)),"")</f>
        <v>0</v>
      </c>
      <c r="J232" s="157">
        <f>IFERROR(INDEX(NoSettings_v3!$C$2:$AH$4612,MATCH('EPS 3.1.3'!$B232,NoSettings_v3!$A$2:$A$4612,0),MATCH('EPS 3.1.3'!J$1,NoSettings_v3!$C$1:$AH$1,0)),"")</f>
        <v>0</v>
      </c>
      <c r="K232" s="157">
        <f>IFERROR(INDEX(NoSettings_v3!$C$2:$AH$4612,MATCH('EPS 3.1.3'!$B232,NoSettings_v3!$A$2:$A$4612,0),MATCH('EPS 3.1.3'!K$1,NoSettings_v3!$C$1:$AH$1,0)),"")</f>
        <v>0</v>
      </c>
      <c r="L232" s="157">
        <f>IFERROR(INDEX(NoSettings_v3!$C$2:$AH$4612,MATCH('EPS 3.1.3'!$B232,NoSettings_v3!$A$2:$A$4612,0),MATCH('EPS 3.1.3'!L$1,NoSettings_v3!$C$1:$AH$1,0)),"")</f>
        <v>0</v>
      </c>
      <c r="M232" s="157">
        <f>IFERROR(INDEX(NoSettings_v3!$C$2:$AH$4612,MATCH('EPS 3.1.3'!$B232,NoSettings_v3!$A$2:$A$4612,0),MATCH('EPS 3.1.3'!M$1,NoSettings_v3!$C$1:$AH$1,0)),"")</f>
        <v>0</v>
      </c>
      <c r="N232" s="157">
        <f>IFERROR(INDEX(NoSettings_v3!$C$2:$AH$4612,MATCH('EPS 3.1.3'!$B232,NoSettings_v3!$A$2:$A$4612,0),MATCH('EPS 3.1.3'!N$1,NoSettings_v3!$C$1:$AH$1,0)),"")</f>
        <v>0</v>
      </c>
      <c r="O232" s="157">
        <f>IFERROR(INDEX(NoSettings_v3!$C$2:$AH$4612,MATCH('EPS 3.1.3'!$B232,NoSettings_v3!$A$2:$A$4612,0),MATCH('EPS 3.1.3'!O$1,NoSettings_v3!$C$1:$AH$1,0)),"")</f>
        <v>0</v>
      </c>
      <c r="P232" s="157">
        <f>IFERROR(INDEX(NoSettings_v3!$C$2:$AH$4612,MATCH('EPS 3.1.3'!$B232,NoSettings_v3!$A$2:$A$4612,0),MATCH('EPS 3.1.3'!P$1,NoSettings_v3!$C$1:$AH$1,0)),"")</f>
        <v>0</v>
      </c>
      <c r="Q232" s="157">
        <f>IFERROR(INDEX(NoSettings_v3!$C$2:$AH$4612,MATCH('EPS 3.1.3'!$B232,NoSettings_v3!$A$2:$A$4612,0),MATCH('EPS 3.1.3'!Q$1,NoSettings_v3!$C$1:$AH$1,0)),"")</f>
        <v>0</v>
      </c>
      <c r="R232" s="157">
        <f>IFERROR(INDEX(NoSettings_v3!$C$2:$AH$4612,MATCH('EPS 3.1.3'!$B232,NoSettings_v3!$A$2:$A$4612,0),MATCH('EPS 3.1.3'!R$1,NoSettings_v3!$C$1:$AH$1,0)),"")</f>
        <v>0</v>
      </c>
      <c r="S232" s="157">
        <f>IFERROR(INDEX(NoSettings_v3!$C$2:$AH$4612,MATCH('EPS 3.1.3'!$B232,NoSettings_v3!$A$2:$A$4612,0),MATCH('EPS 3.1.3'!S$1,NoSettings_v3!$C$1:$AH$1,0)),"")</f>
        <v>0</v>
      </c>
      <c r="T232" s="157">
        <f>IFERROR(INDEX(NoSettings_v3!$C$2:$AH$4612,MATCH('EPS 3.1.3'!$B232,NoSettings_v3!$A$2:$A$4612,0),MATCH('EPS 3.1.3'!T$1,NoSettings_v3!$C$1:$AH$1,0)),"")</f>
        <v>0</v>
      </c>
      <c r="U232" s="157">
        <f>IFERROR(INDEX(NoSettings_v3!$C$2:$AH$4612,MATCH('EPS 3.1.3'!$B232,NoSettings_v3!$A$2:$A$4612,0),MATCH('EPS 3.1.3'!U$1,NoSettings_v3!$C$1:$AH$1,0)),"")</f>
        <v>0</v>
      </c>
      <c r="V232" s="157">
        <f>IFERROR(INDEX(NoSettings_v3!$C$2:$AH$4612,MATCH('EPS 3.1.3'!$B232,NoSettings_v3!$A$2:$A$4612,0),MATCH('EPS 3.1.3'!V$1,NoSettings_v3!$C$1:$AH$1,0)),"")</f>
        <v>0</v>
      </c>
      <c r="W232" s="157">
        <f>IFERROR(INDEX(NoSettings_v3!$C$2:$AH$4612,MATCH('EPS 3.1.3'!$B232,NoSettings_v3!$A$2:$A$4612,0),MATCH('EPS 3.1.3'!W$1,NoSettings_v3!$C$1:$AH$1,0)),"")</f>
        <v>0</v>
      </c>
      <c r="X232" s="157">
        <f>IFERROR(INDEX(NoSettings_v3!$C$2:$AH$4612,MATCH('EPS 3.1.3'!$B232,NoSettings_v3!$A$2:$A$4612,0),MATCH('EPS 3.1.3'!X$1,NoSettings_v3!$C$1:$AH$1,0)),"")</f>
        <v>0</v>
      </c>
      <c r="Y232" s="157">
        <f>IFERROR(INDEX(NoSettings_v3!$C$2:$AH$4612,MATCH('EPS 3.1.3'!$B232,NoSettings_v3!$A$2:$A$4612,0),MATCH('EPS 3.1.3'!Y$1,NoSettings_v3!$C$1:$AH$1,0)),"")</f>
        <v>0</v>
      </c>
      <c r="Z232" s="157">
        <f>IFERROR(INDEX(NoSettings_v3!$C$2:$AH$4612,MATCH('EPS 3.1.3'!$B232,NoSettings_v3!$A$2:$A$4612,0),MATCH('EPS 3.1.3'!Z$1,NoSettings_v3!$C$1:$AH$1,0)),"")</f>
        <v>0</v>
      </c>
      <c r="AA232" s="157">
        <f>IFERROR(INDEX(NoSettings_v3!$C$2:$AH$4612,MATCH('EPS 3.1.3'!$B232,NoSettings_v3!$A$2:$A$4612,0),MATCH('EPS 3.1.3'!AA$1,NoSettings_v3!$C$1:$AH$1,0)),"")</f>
        <v>0</v>
      </c>
      <c r="AB232" s="157">
        <f>IFERROR(INDEX(NoSettings_v3!$C$2:$AH$4612,MATCH('EPS 3.1.3'!$B232,NoSettings_v3!$A$2:$A$4612,0),MATCH('EPS 3.1.3'!AB$1,NoSettings_v3!$C$1:$AH$1,0)),"")</f>
        <v>0</v>
      </c>
      <c r="AC232" s="157">
        <f>IFERROR(INDEX(NoSettings_v3!$C$2:$AH$4612,MATCH('EPS 3.1.3'!$B232,NoSettings_v3!$A$2:$A$4612,0),MATCH('EPS 3.1.3'!AC$1,NoSettings_v3!$C$1:$AH$1,0)),"")</f>
        <v>0</v>
      </c>
      <c r="AD232" s="157">
        <f>IFERROR(INDEX(NoSettings_v3!$C$2:$AH$4612,MATCH('EPS 3.1.3'!$B232,NoSettings_v3!$A$2:$A$4612,0),MATCH('EPS 3.1.3'!AD$1,NoSettings_v3!$C$1:$AH$1,0)),"")</f>
        <v>0</v>
      </c>
      <c r="AE232" s="157">
        <f>IFERROR(INDEX(NoSettings_v3!$C$2:$AH$4612,MATCH('EPS 3.1.3'!$B232,NoSettings_v3!$A$2:$A$4612,0),MATCH('EPS 3.1.3'!AE$1,NoSettings_v3!$C$1:$AH$1,0)),"")</f>
        <v>0</v>
      </c>
      <c r="AF232" s="157">
        <f>IFERROR(INDEX(NoSettings_v3!$C$2:$AH$4612,MATCH('EPS 3.1.3'!$B232,NoSettings_v3!$A$2:$A$4612,0),MATCH('EPS 3.1.3'!AF$1,NoSettings_v3!$C$1:$AH$1,0)),"")</f>
        <v>0</v>
      </c>
      <c r="AG232" s="157">
        <f>IFERROR(INDEX(NoSettings_v3!$C$2:$AH$4612,MATCH('EPS 3.1.3'!$B232,NoSettings_v3!$A$2:$A$4612,0),MATCH('EPS 3.1.3'!AG$1,NoSettings_v3!$C$1:$AH$1,0)),"")</f>
        <v>0</v>
      </c>
      <c r="AH232" s="157">
        <f>IFERROR(INDEX(NoSettings_v3!$C$2:$AH$4612,MATCH('EPS 3.1.3'!$B232,NoSettings_v3!$A$2:$A$4612,0),MATCH('EPS 3.1.3'!AH$1,NoSettings_v3!$C$1:$AH$1,0)),"")</f>
        <v>0</v>
      </c>
      <c r="AI232" s="157">
        <f>IFERROR(INDEX(NoSettings_v3!$C$2:$AH$4612,MATCH('EPS 3.1.3'!$B232,NoSettings_v3!$A$2:$A$4612,0),MATCH('EPS 3.1.3'!AI$1,NoSettings_v3!$C$1:$AH$1,0)),"")</f>
        <v>0</v>
      </c>
    </row>
    <row r="233" spans="2:35" x14ac:dyDescent="0.35">
      <c r="B233" s="164" t="s">
        <v>495</v>
      </c>
      <c r="C233" s="127" t="s">
        <v>964</v>
      </c>
      <c r="D233" s="157">
        <f>IFERROR(INDEX(NoSettings_v3!$C$2:$AH$4612,MATCH('EPS 3.1.3'!$B233,NoSettings_v3!$A$2:$A$4612,0),MATCH('EPS 3.1.3'!D$1,NoSettings_v3!$C$1:$AH$1,0)),"")</f>
        <v>11553100000000</v>
      </c>
      <c r="E233" s="157">
        <f>IFERROR(INDEX(NoSettings_v3!$C$2:$AH$4612,MATCH('EPS 3.1.3'!$B233,NoSettings_v3!$A$2:$A$4612,0),MATCH('EPS 3.1.3'!E$1,NoSettings_v3!$C$1:$AH$1,0)),"")</f>
        <v>8973630000000</v>
      </c>
      <c r="F233" s="157">
        <f>IFERROR(INDEX(NoSettings_v3!$C$2:$AH$4612,MATCH('EPS 3.1.3'!$B233,NoSettings_v3!$A$2:$A$4612,0),MATCH('EPS 3.1.3'!F$1,NoSettings_v3!$C$1:$AH$1,0)),"")</f>
        <v>10638200000000</v>
      </c>
      <c r="G233" s="157">
        <f>IFERROR(INDEX(NoSettings_v3!$C$2:$AH$4612,MATCH('EPS 3.1.3'!$B233,NoSettings_v3!$A$2:$A$4612,0),MATCH('EPS 3.1.3'!G$1,NoSettings_v3!$C$1:$AH$1,0)),"")</f>
        <v>11479800000000</v>
      </c>
      <c r="H233" s="157">
        <f>IFERROR(INDEX(NoSettings_v3!$C$2:$AH$4612,MATCH('EPS 3.1.3'!$B233,NoSettings_v3!$A$2:$A$4612,0),MATCH('EPS 3.1.3'!H$1,NoSettings_v3!$C$1:$AH$1,0)),"")</f>
        <v>11904700000000</v>
      </c>
      <c r="I233" s="157">
        <f>IFERROR(INDEX(NoSettings_v3!$C$2:$AH$4612,MATCH('EPS 3.1.3'!$B233,NoSettings_v3!$A$2:$A$4612,0),MATCH('EPS 3.1.3'!I$1,NoSettings_v3!$C$1:$AH$1,0)),"")</f>
        <v>12105100000000</v>
      </c>
      <c r="J233" s="157">
        <f>IFERROR(INDEX(NoSettings_v3!$C$2:$AH$4612,MATCH('EPS 3.1.3'!$B233,NoSettings_v3!$A$2:$A$4612,0),MATCH('EPS 3.1.3'!J$1,NoSettings_v3!$C$1:$AH$1,0)),"")</f>
        <v>12175700000000</v>
      </c>
      <c r="K233" s="157">
        <f>IFERROR(INDEX(NoSettings_v3!$C$2:$AH$4612,MATCH('EPS 3.1.3'!$B233,NoSettings_v3!$A$2:$A$4612,0),MATCH('EPS 3.1.3'!K$1,NoSettings_v3!$C$1:$AH$1,0)),"")</f>
        <v>12167400000000</v>
      </c>
      <c r="L233" s="157">
        <f>IFERROR(INDEX(NoSettings_v3!$C$2:$AH$4612,MATCH('EPS 3.1.3'!$B233,NoSettings_v3!$A$2:$A$4612,0),MATCH('EPS 3.1.3'!L$1,NoSettings_v3!$C$1:$AH$1,0)),"")</f>
        <v>12103500000000</v>
      </c>
      <c r="M233" s="157">
        <f>IFERROR(INDEX(NoSettings_v3!$C$2:$AH$4612,MATCH('EPS 3.1.3'!$B233,NoSettings_v3!$A$2:$A$4612,0),MATCH('EPS 3.1.3'!M$1,NoSettings_v3!$C$1:$AH$1,0)),"")</f>
        <v>11993500000000</v>
      </c>
      <c r="N233" s="157">
        <f>IFERROR(INDEX(NoSettings_v3!$C$2:$AH$4612,MATCH('EPS 3.1.3'!$B233,NoSettings_v3!$A$2:$A$4612,0),MATCH('EPS 3.1.3'!N$1,NoSettings_v3!$C$1:$AH$1,0)),"")</f>
        <v>11879800000000</v>
      </c>
      <c r="O233" s="157">
        <f>IFERROR(INDEX(NoSettings_v3!$C$2:$AH$4612,MATCH('EPS 3.1.3'!$B233,NoSettings_v3!$A$2:$A$4612,0),MATCH('EPS 3.1.3'!O$1,NoSettings_v3!$C$1:$AH$1,0)),"")</f>
        <v>11869700000000</v>
      </c>
      <c r="P233" s="157">
        <f>IFERROR(INDEX(NoSettings_v3!$C$2:$AH$4612,MATCH('EPS 3.1.3'!$B233,NoSettings_v3!$A$2:$A$4612,0),MATCH('EPS 3.1.3'!P$1,NoSettings_v3!$C$1:$AH$1,0)),"")</f>
        <v>11875000000000</v>
      </c>
      <c r="Q233" s="157">
        <f>IFERROR(INDEX(NoSettings_v3!$C$2:$AH$4612,MATCH('EPS 3.1.3'!$B233,NoSettings_v3!$A$2:$A$4612,0),MATCH('EPS 3.1.3'!Q$1,NoSettings_v3!$C$1:$AH$1,0)),"")</f>
        <v>11902600000000</v>
      </c>
      <c r="R233" s="157">
        <f>IFERROR(INDEX(NoSettings_v3!$C$2:$AH$4612,MATCH('EPS 3.1.3'!$B233,NoSettings_v3!$A$2:$A$4612,0),MATCH('EPS 3.1.3'!R$1,NoSettings_v3!$C$1:$AH$1,0)),"")</f>
        <v>11841700000000</v>
      </c>
      <c r="S233" s="157">
        <f>IFERROR(INDEX(NoSettings_v3!$C$2:$AH$4612,MATCH('EPS 3.1.3'!$B233,NoSettings_v3!$A$2:$A$4612,0),MATCH('EPS 3.1.3'!S$1,NoSettings_v3!$C$1:$AH$1,0)),"")</f>
        <v>11765400000000</v>
      </c>
      <c r="T233" s="157">
        <f>IFERROR(INDEX(NoSettings_v3!$C$2:$AH$4612,MATCH('EPS 3.1.3'!$B233,NoSettings_v3!$A$2:$A$4612,0),MATCH('EPS 3.1.3'!T$1,NoSettings_v3!$C$1:$AH$1,0)),"")</f>
        <v>11678400000000</v>
      </c>
      <c r="U233" s="157">
        <f>IFERROR(INDEX(NoSettings_v3!$C$2:$AH$4612,MATCH('EPS 3.1.3'!$B233,NoSettings_v3!$A$2:$A$4612,0),MATCH('EPS 3.1.3'!U$1,NoSettings_v3!$C$1:$AH$1,0)),"")</f>
        <v>11584100000000</v>
      </c>
      <c r="V233" s="157">
        <f>IFERROR(INDEX(NoSettings_v3!$C$2:$AH$4612,MATCH('EPS 3.1.3'!$B233,NoSettings_v3!$A$2:$A$4612,0),MATCH('EPS 3.1.3'!V$1,NoSettings_v3!$C$1:$AH$1,0)),"")</f>
        <v>11487000000000</v>
      </c>
      <c r="W233" s="157">
        <f>IFERROR(INDEX(NoSettings_v3!$C$2:$AH$4612,MATCH('EPS 3.1.3'!$B233,NoSettings_v3!$A$2:$A$4612,0),MATCH('EPS 3.1.3'!W$1,NoSettings_v3!$C$1:$AH$1,0)),"")</f>
        <v>11364200000000</v>
      </c>
      <c r="X233" s="157">
        <f>IFERROR(INDEX(NoSettings_v3!$C$2:$AH$4612,MATCH('EPS 3.1.3'!$B233,NoSettings_v3!$A$2:$A$4612,0),MATCH('EPS 3.1.3'!X$1,NoSettings_v3!$C$1:$AH$1,0)),"")</f>
        <v>11245700000000</v>
      </c>
      <c r="Y233" s="157">
        <f>IFERROR(INDEX(NoSettings_v3!$C$2:$AH$4612,MATCH('EPS 3.1.3'!$B233,NoSettings_v3!$A$2:$A$4612,0),MATCH('EPS 3.1.3'!Y$1,NoSettings_v3!$C$1:$AH$1,0)),"")</f>
        <v>11127000000000</v>
      </c>
      <c r="Z233" s="157">
        <f>IFERROR(INDEX(NoSettings_v3!$C$2:$AH$4612,MATCH('EPS 3.1.3'!$B233,NoSettings_v3!$A$2:$A$4612,0),MATCH('EPS 3.1.3'!Z$1,NoSettings_v3!$C$1:$AH$1,0)),"")</f>
        <v>11010600000000</v>
      </c>
      <c r="AA233" s="157">
        <f>IFERROR(INDEX(NoSettings_v3!$C$2:$AH$4612,MATCH('EPS 3.1.3'!$B233,NoSettings_v3!$A$2:$A$4612,0),MATCH('EPS 3.1.3'!AA$1,NoSettings_v3!$C$1:$AH$1,0)),"")</f>
        <v>10900200000000</v>
      </c>
      <c r="AB233" s="157">
        <f>IFERROR(INDEX(NoSettings_v3!$C$2:$AH$4612,MATCH('EPS 3.1.3'!$B233,NoSettings_v3!$A$2:$A$4612,0),MATCH('EPS 3.1.3'!AB$1,NoSettings_v3!$C$1:$AH$1,0)),"")</f>
        <v>10745800000000</v>
      </c>
      <c r="AC233" s="157">
        <f>IFERROR(INDEX(NoSettings_v3!$C$2:$AH$4612,MATCH('EPS 3.1.3'!$B233,NoSettings_v3!$A$2:$A$4612,0),MATCH('EPS 3.1.3'!AC$1,NoSettings_v3!$C$1:$AH$1,0)),"")</f>
        <v>10597300000000</v>
      </c>
      <c r="AD233" s="157">
        <f>IFERROR(INDEX(NoSettings_v3!$C$2:$AH$4612,MATCH('EPS 3.1.3'!$B233,NoSettings_v3!$A$2:$A$4612,0),MATCH('EPS 3.1.3'!AD$1,NoSettings_v3!$C$1:$AH$1,0)),"")</f>
        <v>10453900000000</v>
      </c>
      <c r="AE233" s="157">
        <f>IFERROR(INDEX(NoSettings_v3!$C$2:$AH$4612,MATCH('EPS 3.1.3'!$B233,NoSettings_v3!$A$2:$A$4612,0),MATCH('EPS 3.1.3'!AE$1,NoSettings_v3!$C$1:$AH$1,0)),"")</f>
        <v>10309500000000</v>
      </c>
      <c r="AF233" s="157">
        <f>IFERROR(INDEX(NoSettings_v3!$C$2:$AH$4612,MATCH('EPS 3.1.3'!$B233,NoSettings_v3!$A$2:$A$4612,0),MATCH('EPS 3.1.3'!AF$1,NoSettings_v3!$C$1:$AH$1,0)),"")</f>
        <v>10163500000000</v>
      </c>
      <c r="AG233" s="157">
        <f>IFERROR(INDEX(NoSettings_v3!$C$2:$AH$4612,MATCH('EPS 3.1.3'!$B233,NoSettings_v3!$A$2:$A$4612,0),MATCH('EPS 3.1.3'!AG$1,NoSettings_v3!$C$1:$AH$1,0)),"")</f>
        <v>10016900000000</v>
      </c>
      <c r="AH233" s="157">
        <f>IFERROR(INDEX(NoSettings_v3!$C$2:$AH$4612,MATCH('EPS 3.1.3'!$B233,NoSettings_v3!$A$2:$A$4612,0),MATCH('EPS 3.1.3'!AH$1,NoSettings_v3!$C$1:$AH$1,0)),"")</f>
        <v>9864750000000</v>
      </c>
      <c r="AI233" s="157">
        <f>IFERROR(INDEX(NoSettings_v3!$C$2:$AH$4612,MATCH('EPS 3.1.3'!$B233,NoSettings_v3!$A$2:$A$4612,0),MATCH('EPS 3.1.3'!AI$1,NoSettings_v3!$C$1:$AH$1,0)),"")</f>
        <v>9710160000000</v>
      </c>
    </row>
    <row r="234" spans="2:35" x14ac:dyDescent="0.35">
      <c r="B234" s="164" t="s">
        <v>496</v>
      </c>
      <c r="C234" s="127" t="s">
        <v>964</v>
      </c>
      <c r="D234" s="157">
        <f>IFERROR(INDEX(NoSettings_v3!$C$2:$AH$4612,MATCH('EPS 3.1.3'!$B234,NoSettings_v3!$A$2:$A$4612,0),MATCH('EPS 3.1.3'!D$1,NoSettings_v3!$C$1:$AH$1,0)),"")</f>
        <v>0</v>
      </c>
      <c r="E234" s="157">
        <f>IFERROR(INDEX(NoSettings_v3!$C$2:$AH$4612,MATCH('EPS 3.1.3'!$B234,NoSettings_v3!$A$2:$A$4612,0),MATCH('EPS 3.1.3'!E$1,NoSettings_v3!$C$1:$AH$1,0)),"")</f>
        <v>0</v>
      </c>
      <c r="F234" s="157">
        <f>IFERROR(INDEX(NoSettings_v3!$C$2:$AH$4612,MATCH('EPS 3.1.3'!$B234,NoSettings_v3!$A$2:$A$4612,0),MATCH('EPS 3.1.3'!F$1,NoSettings_v3!$C$1:$AH$1,0)),"")</f>
        <v>0</v>
      </c>
      <c r="G234" s="157">
        <f>IFERROR(INDEX(NoSettings_v3!$C$2:$AH$4612,MATCH('EPS 3.1.3'!$B234,NoSettings_v3!$A$2:$A$4612,0),MATCH('EPS 3.1.3'!G$1,NoSettings_v3!$C$1:$AH$1,0)),"")</f>
        <v>0</v>
      </c>
      <c r="H234" s="157">
        <f>IFERROR(INDEX(NoSettings_v3!$C$2:$AH$4612,MATCH('EPS 3.1.3'!$B234,NoSettings_v3!$A$2:$A$4612,0),MATCH('EPS 3.1.3'!H$1,NoSettings_v3!$C$1:$AH$1,0)),"")</f>
        <v>0</v>
      </c>
      <c r="I234" s="157">
        <f>IFERROR(INDEX(NoSettings_v3!$C$2:$AH$4612,MATCH('EPS 3.1.3'!$B234,NoSettings_v3!$A$2:$A$4612,0),MATCH('EPS 3.1.3'!I$1,NoSettings_v3!$C$1:$AH$1,0)),"")</f>
        <v>0</v>
      </c>
      <c r="J234" s="157">
        <f>IFERROR(INDEX(NoSettings_v3!$C$2:$AH$4612,MATCH('EPS 3.1.3'!$B234,NoSettings_v3!$A$2:$A$4612,0),MATCH('EPS 3.1.3'!J$1,NoSettings_v3!$C$1:$AH$1,0)),"")</f>
        <v>0</v>
      </c>
      <c r="K234" s="157">
        <f>IFERROR(INDEX(NoSettings_v3!$C$2:$AH$4612,MATCH('EPS 3.1.3'!$B234,NoSettings_v3!$A$2:$A$4612,0),MATCH('EPS 3.1.3'!K$1,NoSettings_v3!$C$1:$AH$1,0)),"")</f>
        <v>0</v>
      </c>
      <c r="L234" s="157">
        <f>IFERROR(INDEX(NoSettings_v3!$C$2:$AH$4612,MATCH('EPS 3.1.3'!$B234,NoSettings_v3!$A$2:$A$4612,0),MATCH('EPS 3.1.3'!L$1,NoSettings_v3!$C$1:$AH$1,0)),"")</f>
        <v>0</v>
      </c>
      <c r="M234" s="157">
        <f>IFERROR(INDEX(NoSettings_v3!$C$2:$AH$4612,MATCH('EPS 3.1.3'!$B234,NoSettings_v3!$A$2:$A$4612,0),MATCH('EPS 3.1.3'!M$1,NoSettings_v3!$C$1:$AH$1,0)),"")</f>
        <v>0</v>
      </c>
      <c r="N234" s="157">
        <f>IFERROR(INDEX(NoSettings_v3!$C$2:$AH$4612,MATCH('EPS 3.1.3'!$B234,NoSettings_v3!$A$2:$A$4612,0),MATCH('EPS 3.1.3'!N$1,NoSettings_v3!$C$1:$AH$1,0)),"")</f>
        <v>0</v>
      </c>
      <c r="O234" s="157">
        <f>IFERROR(INDEX(NoSettings_v3!$C$2:$AH$4612,MATCH('EPS 3.1.3'!$B234,NoSettings_v3!$A$2:$A$4612,0),MATCH('EPS 3.1.3'!O$1,NoSettings_v3!$C$1:$AH$1,0)),"")</f>
        <v>0</v>
      </c>
      <c r="P234" s="157">
        <f>IFERROR(INDEX(NoSettings_v3!$C$2:$AH$4612,MATCH('EPS 3.1.3'!$B234,NoSettings_v3!$A$2:$A$4612,0),MATCH('EPS 3.1.3'!P$1,NoSettings_v3!$C$1:$AH$1,0)),"")</f>
        <v>0</v>
      </c>
      <c r="Q234" s="157">
        <f>IFERROR(INDEX(NoSettings_v3!$C$2:$AH$4612,MATCH('EPS 3.1.3'!$B234,NoSettings_v3!$A$2:$A$4612,0),MATCH('EPS 3.1.3'!Q$1,NoSettings_v3!$C$1:$AH$1,0)),"")</f>
        <v>0</v>
      </c>
      <c r="R234" s="157">
        <f>IFERROR(INDEX(NoSettings_v3!$C$2:$AH$4612,MATCH('EPS 3.1.3'!$B234,NoSettings_v3!$A$2:$A$4612,0),MATCH('EPS 3.1.3'!R$1,NoSettings_v3!$C$1:$AH$1,0)),"")</f>
        <v>0</v>
      </c>
      <c r="S234" s="157">
        <f>IFERROR(INDEX(NoSettings_v3!$C$2:$AH$4612,MATCH('EPS 3.1.3'!$B234,NoSettings_v3!$A$2:$A$4612,0),MATCH('EPS 3.1.3'!S$1,NoSettings_v3!$C$1:$AH$1,0)),"")</f>
        <v>0</v>
      </c>
      <c r="T234" s="157">
        <f>IFERROR(INDEX(NoSettings_v3!$C$2:$AH$4612,MATCH('EPS 3.1.3'!$B234,NoSettings_v3!$A$2:$A$4612,0),MATCH('EPS 3.1.3'!T$1,NoSettings_v3!$C$1:$AH$1,0)),"")</f>
        <v>0</v>
      </c>
      <c r="U234" s="157">
        <f>IFERROR(INDEX(NoSettings_v3!$C$2:$AH$4612,MATCH('EPS 3.1.3'!$B234,NoSettings_v3!$A$2:$A$4612,0),MATCH('EPS 3.1.3'!U$1,NoSettings_v3!$C$1:$AH$1,0)),"")</f>
        <v>0</v>
      </c>
      <c r="V234" s="157">
        <f>IFERROR(INDEX(NoSettings_v3!$C$2:$AH$4612,MATCH('EPS 3.1.3'!$B234,NoSettings_v3!$A$2:$A$4612,0),MATCH('EPS 3.1.3'!V$1,NoSettings_v3!$C$1:$AH$1,0)),"")</f>
        <v>0</v>
      </c>
      <c r="W234" s="157">
        <f>IFERROR(INDEX(NoSettings_v3!$C$2:$AH$4612,MATCH('EPS 3.1.3'!$B234,NoSettings_v3!$A$2:$A$4612,0),MATCH('EPS 3.1.3'!W$1,NoSettings_v3!$C$1:$AH$1,0)),"")</f>
        <v>0</v>
      </c>
      <c r="X234" s="157">
        <f>IFERROR(INDEX(NoSettings_v3!$C$2:$AH$4612,MATCH('EPS 3.1.3'!$B234,NoSettings_v3!$A$2:$A$4612,0),MATCH('EPS 3.1.3'!X$1,NoSettings_v3!$C$1:$AH$1,0)),"")</f>
        <v>0</v>
      </c>
      <c r="Y234" s="157">
        <f>IFERROR(INDEX(NoSettings_v3!$C$2:$AH$4612,MATCH('EPS 3.1.3'!$B234,NoSettings_v3!$A$2:$A$4612,0),MATCH('EPS 3.1.3'!Y$1,NoSettings_v3!$C$1:$AH$1,0)),"")</f>
        <v>0</v>
      </c>
      <c r="Z234" s="157">
        <f>IFERROR(INDEX(NoSettings_v3!$C$2:$AH$4612,MATCH('EPS 3.1.3'!$B234,NoSettings_v3!$A$2:$A$4612,0),MATCH('EPS 3.1.3'!Z$1,NoSettings_v3!$C$1:$AH$1,0)),"")</f>
        <v>0</v>
      </c>
      <c r="AA234" s="157">
        <f>IFERROR(INDEX(NoSettings_v3!$C$2:$AH$4612,MATCH('EPS 3.1.3'!$B234,NoSettings_v3!$A$2:$A$4612,0),MATCH('EPS 3.1.3'!AA$1,NoSettings_v3!$C$1:$AH$1,0)),"")</f>
        <v>0</v>
      </c>
      <c r="AB234" s="157">
        <f>IFERROR(INDEX(NoSettings_v3!$C$2:$AH$4612,MATCH('EPS 3.1.3'!$B234,NoSettings_v3!$A$2:$A$4612,0),MATCH('EPS 3.1.3'!AB$1,NoSettings_v3!$C$1:$AH$1,0)),"")</f>
        <v>0</v>
      </c>
      <c r="AC234" s="157">
        <f>IFERROR(INDEX(NoSettings_v3!$C$2:$AH$4612,MATCH('EPS 3.1.3'!$B234,NoSettings_v3!$A$2:$A$4612,0),MATCH('EPS 3.1.3'!AC$1,NoSettings_v3!$C$1:$AH$1,0)),"")</f>
        <v>0</v>
      </c>
      <c r="AD234" s="157">
        <f>IFERROR(INDEX(NoSettings_v3!$C$2:$AH$4612,MATCH('EPS 3.1.3'!$B234,NoSettings_v3!$A$2:$A$4612,0),MATCH('EPS 3.1.3'!AD$1,NoSettings_v3!$C$1:$AH$1,0)),"")</f>
        <v>0</v>
      </c>
      <c r="AE234" s="157">
        <f>IFERROR(INDEX(NoSettings_v3!$C$2:$AH$4612,MATCH('EPS 3.1.3'!$B234,NoSettings_v3!$A$2:$A$4612,0),MATCH('EPS 3.1.3'!AE$1,NoSettings_v3!$C$1:$AH$1,0)),"")</f>
        <v>0</v>
      </c>
      <c r="AF234" s="157">
        <f>IFERROR(INDEX(NoSettings_v3!$C$2:$AH$4612,MATCH('EPS 3.1.3'!$B234,NoSettings_v3!$A$2:$A$4612,0),MATCH('EPS 3.1.3'!AF$1,NoSettings_v3!$C$1:$AH$1,0)),"")</f>
        <v>0</v>
      </c>
      <c r="AG234" s="157">
        <f>IFERROR(INDEX(NoSettings_v3!$C$2:$AH$4612,MATCH('EPS 3.1.3'!$B234,NoSettings_v3!$A$2:$A$4612,0),MATCH('EPS 3.1.3'!AG$1,NoSettings_v3!$C$1:$AH$1,0)),"")</f>
        <v>0</v>
      </c>
      <c r="AH234" s="157">
        <f>IFERROR(INDEX(NoSettings_v3!$C$2:$AH$4612,MATCH('EPS 3.1.3'!$B234,NoSettings_v3!$A$2:$A$4612,0),MATCH('EPS 3.1.3'!AH$1,NoSettings_v3!$C$1:$AH$1,0)),"")</f>
        <v>0</v>
      </c>
      <c r="AI234" s="157">
        <f>IFERROR(INDEX(NoSettings_v3!$C$2:$AH$4612,MATCH('EPS 3.1.3'!$B234,NoSettings_v3!$A$2:$A$4612,0),MATCH('EPS 3.1.3'!AI$1,NoSettings_v3!$C$1:$AH$1,0)),"")</f>
        <v>0</v>
      </c>
    </row>
    <row r="235" spans="2:35" x14ac:dyDescent="0.35">
      <c r="B235" s="164" t="s">
        <v>497</v>
      </c>
      <c r="C235" s="127" t="s">
        <v>964</v>
      </c>
      <c r="D235" s="157">
        <f>IFERROR(INDEX(NoSettings_v3!$C$2:$AH$4612,MATCH('EPS 3.1.3'!$B235,NoSettings_v3!$A$2:$A$4612,0),MATCH('EPS 3.1.3'!D$1,NoSettings_v3!$C$1:$AH$1,0)),"")</f>
        <v>0</v>
      </c>
      <c r="E235" s="157">
        <f>IFERROR(INDEX(NoSettings_v3!$C$2:$AH$4612,MATCH('EPS 3.1.3'!$B235,NoSettings_v3!$A$2:$A$4612,0),MATCH('EPS 3.1.3'!E$1,NoSettings_v3!$C$1:$AH$1,0)),"")</f>
        <v>0</v>
      </c>
      <c r="F235" s="157">
        <f>IFERROR(INDEX(NoSettings_v3!$C$2:$AH$4612,MATCH('EPS 3.1.3'!$B235,NoSettings_v3!$A$2:$A$4612,0),MATCH('EPS 3.1.3'!F$1,NoSettings_v3!$C$1:$AH$1,0)),"")</f>
        <v>0</v>
      </c>
      <c r="G235" s="157">
        <f>IFERROR(INDEX(NoSettings_v3!$C$2:$AH$4612,MATCH('EPS 3.1.3'!$B235,NoSettings_v3!$A$2:$A$4612,0),MATCH('EPS 3.1.3'!G$1,NoSettings_v3!$C$1:$AH$1,0)),"")</f>
        <v>0</v>
      </c>
      <c r="H235" s="157">
        <f>IFERROR(INDEX(NoSettings_v3!$C$2:$AH$4612,MATCH('EPS 3.1.3'!$B235,NoSettings_v3!$A$2:$A$4612,0),MATCH('EPS 3.1.3'!H$1,NoSettings_v3!$C$1:$AH$1,0)),"")</f>
        <v>0</v>
      </c>
      <c r="I235" s="157">
        <f>IFERROR(INDEX(NoSettings_v3!$C$2:$AH$4612,MATCH('EPS 3.1.3'!$B235,NoSettings_v3!$A$2:$A$4612,0),MATCH('EPS 3.1.3'!I$1,NoSettings_v3!$C$1:$AH$1,0)),"")</f>
        <v>0</v>
      </c>
      <c r="J235" s="157">
        <f>IFERROR(INDEX(NoSettings_v3!$C$2:$AH$4612,MATCH('EPS 3.1.3'!$B235,NoSettings_v3!$A$2:$A$4612,0),MATCH('EPS 3.1.3'!J$1,NoSettings_v3!$C$1:$AH$1,0)),"")</f>
        <v>0</v>
      </c>
      <c r="K235" s="157">
        <f>IFERROR(INDEX(NoSettings_v3!$C$2:$AH$4612,MATCH('EPS 3.1.3'!$B235,NoSettings_v3!$A$2:$A$4612,0),MATCH('EPS 3.1.3'!K$1,NoSettings_v3!$C$1:$AH$1,0)),"")</f>
        <v>0</v>
      </c>
      <c r="L235" s="157">
        <f>IFERROR(INDEX(NoSettings_v3!$C$2:$AH$4612,MATCH('EPS 3.1.3'!$B235,NoSettings_v3!$A$2:$A$4612,0),MATCH('EPS 3.1.3'!L$1,NoSettings_v3!$C$1:$AH$1,0)),"")</f>
        <v>0</v>
      </c>
      <c r="M235" s="157">
        <f>IFERROR(INDEX(NoSettings_v3!$C$2:$AH$4612,MATCH('EPS 3.1.3'!$B235,NoSettings_v3!$A$2:$A$4612,0),MATCH('EPS 3.1.3'!M$1,NoSettings_v3!$C$1:$AH$1,0)),"")</f>
        <v>0</v>
      </c>
      <c r="N235" s="157">
        <f>IFERROR(INDEX(NoSettings_v3!$C$2:$AH$4612,MATCH('EPS 3.1.3'!$B235,NoSettings_v3!$A$2:$A$4612,0),MATCH('EPS 3.1.3'!N$1,NoSettings_v3!$C$1:$AH$1,0)),"")</f>
        <v>0</v>
      </c>
      <c r="O235" s="157">
        <f>IFERROR(INDEX(NoSettings_v3!$C$2:$AH$4612,MATCH('EPS 3.1.3'!$B235,NoSettings_v3!$A$2:$A$4612,0),MATCH('EPS 3.1.3'!O$1,NoSettings_v3!$C$1:$AH$1,0)),"")</f>
        <v>0</v>
      </c>
      <c r="P235" s="157">
        <f>IFERROR(INDEX(NoSettings_v3!$C$2:$AH$4612,MATCH('EPS 3.1.3'!$B235,NoSettings_v3!$A$2:$A$4612,0),MATCH('EPS 3.1.3'!P$1,NoSettings_v3!$C$1:$AH$1,0)),"")</f>
        <v>0</v>
      </c>
      <c r="Q235" s="157">
        <f>IFERROR(INDEX(NoSettings_v3!$C$2:$AH$4612,MATCH('EPS 3.1.3'!$B235,NoSettings_v3!$A$2:$A$4612,0),MATCH('EPS 3.1.3'!Q$1,NoSettings_v3!$C$1:$AH$1,0)),"")</f>
        <v>0</v>
      </c>
      <c r="R235" s="157">
        <f>IFERROR(INDEX(NoSettings_v3!$C$2:$AH$4612,MATCH('EPS 3.1.3'!$B235,NoSettings_v3!$A$2:$A$4612,0),MATCH('EPS 3.1.3'!R$1,NoSettings_v3!$C$1:$AH$1,0)),"")</f>
        <v>0</v>
      </c>
      <c r="S235" s="157">
        <f>IFERROR(INDEX(NoSettings_v3!$C$2:$AH$4612,MATCH('EPS 3.1.3'!$B235,NoSettings_v3!$A$2:$A$4612,0),MATCH('EPS 3.1.3'!S$1,NoSettings_v3!$C$1:$AH$1,0)),"")</f>
        <v>0</v>
      </c>
      <c r="T235" s="157">
        <f>IFERROR(INDEX(NoSettings_v3!$C$2:$AH$4612,MATCH('EPS 3.1.3'!$B235,NoSettings_v3!$A$2:$A$4612,0),MATCH('EPS 3.1.3'!T$1,NoSettings_v3!$C$1:$AH$1,0)),"")</f>
        <v>0</v>
      </c>
      <c r="U235" s="157">
        <f>IFERROR(INDEX(NoSettings_v3!$C$2:$AH$4612,MATCH('EPS 3.1.3'!$B235,NoSettings_v3!$A$2:$A$4612,0),MATCH('EPS 3.1.3'!U$1,NoSettings_v3!$C$1:$AH$1,0)),"")</f>
        <v>0</v>
      </c>
      <c r="V235" s="157">
        <f>IFERROR(INDEX(NoSettings_v3!$C$2:$AH$4612,MATCH('EPS 3.1.3'!$B235,NoSettings_v3!$A$2:$A$4612,0),MATCH('EPS 3.1.3'!V$1,NoSettings_v3!$C$1:$AH$1,0)),"")</f>
        <v>0</v>
      </c>
      <c r="W235" s="157">
        <f>IFERROR(INDEX(NoSettings_v3!$C$2:$AH$4612,MATCH('EPS 3.1.3'!$B235,NoSettings_v3!$A$2:$A$4612,0),MATCH('EPS 3.1.3'!W$1,NoSettings_v3!$C$1:$AH$1,0)),"")</f>
        <v>0</v>
      </c>
      <c r="X235" s="157">
        <f>IFERROR(INDEX(NoSettings_v3!$C$2:$AH$4612,MATCH('EPS 3.1.3'!$B235,NoSettings_v3!$A$2:$A$4612,0),MATCH('EPS 3.1.3'!X$1,NoSettings_v3!$C$1:$AH$1,0)),"")</f>
        <v>0</v>
      </c>
      <c r="Y235" s="157">
        <f>IFERROR(INDEX(NoSettings_v3!$C$2:$AH$4612,MATCH('EPS 3.1.3'!$B235,NoSettings_v3!$A$2:$A$4612,0),MATCH('EPS 3.1.3'!Y$1,NoSettings_v3!$C$1:$AH$1,0)),"")</f>
        <v>0</v>
      </c>
      <c r="Z235" s="157">
        <f>IFERROR(INDEX(NoSettings_v3!$C$2:$AH$4612,MATCH('EPS 3.1.3'!$B235,NoSettings_v3!$A$2:$A$4612,0),MATCH('EPS 3.1.3'!Z$1,NoSettings_v3!$C$1:$AH$1,0)),"")</f>
        <v>0</v>
      </c>
      <c r="AA235" s="157">
        <f>IFERROR(INDEX(NoSettings_v3!$C$2:$AH$4612,MATCH('EPS 3.1.3'!$B235,NoSettings_v3!$A$2:$A$4612,0),MATCH('EPS 3.1.3'!AA$1,NoSettings_v3!$C$1:$AH$1,0)),"")</f>
        <v>0</v>
      </c>
      <c r="AB235" s="157">
        <f>IFERROR(INDEX(NoSettings_v3!$C$2:$AH$4612,MATCH('EPS 3.1.3'!$B235,NoSettings_v3!$A$2:$A$4612,0),MATCH('EPS 3.1.3'!AB$1,NoSettings_v3!$C$1:$AH$1,0)),"")</f>
        <v>0</v>
      </c>
      <c r="AC235" s="157">
        <f>IFERROR(INDEX(NoSettings_v3!$C$2:$AH$4612,MATCH('EPS 3.1.3'!$B235,NoSettings_v3!$A$2:$A$4612,0),MATCH('EPS 3.1.3'!AC$1,NoSettings_v3!$C$1:$AH$1,0)),"")</f>
        <v>0</v>
      </c>
      <c r="AD235" s="157">
        <f>IFERROR(INDEX(NoSettings_v3!$C$2:$AH$4612,MATCH('EPS 3.1.3'!$B235,NoSettings_v3!$A$2:$A$4612,0),MATCH('EPS 3.1.3'!AD$1,NoSettings_v3!$C$1:$AH$1,0)),"")</f>
        <v>0</v>
      </c>
      <c r="AE235" s="157">
        <f>IFERROR(INDEX(NoSettings_v3!$C$2:$AH$4612,MATCH('EPS 3.1.3'!$B235,NoSettings_v3!$A$2:$A$4612,0),MATCH('EPS 3.1.3'!AE$1,NoSettings_v3!$C$1:$AH$1,0)),"")</f>
        <v>0</v>
      </c>
      <c r="AF235" s="157">
        <f>IFERROR(INDEX(NoSettings_v3!$C$2:$AH$4612,MATCH('EPS 3.1.3'!$B235,NoSettings_v3!$A$2:$A$4612,0),MATCH('EPS 3.1.3'!AF$1,NoSettings_v3!$C$1:$AH$1,0)),"")</f>
        <v>0</v>
      </c>
      <c r="AG235" s="157">
        <f>IFERROR(INDEX(NoSettings_v3!$C$2:$AH$4612,MATCH('EPS 3.1.3'!$B235,NoSettings_v3!$A$2:$A$4612,0),MATCH('EPS 3.1.3'!AG$1,NoSettings_v3!$C$1:$AH$1,0)),"")</f>
        <v>0</v>
      </c>
      <c r="AH235" s="157">
        <f>IFERROR(INDEX(NoSettings_v3!$C$2:$AH$4612,MATCH('EPS 3.1.3'!$B235,NoSettings_v3!$A$2:$A$4612,0),MATCH('EPS 3.1.3'!AH$1,NoSettings_v3!$C$1:$AH$1,0)),"")</f>
        <v>0</v>
      </c>
      <c r="AI235" s="157">
        <f>IFERROR(INDEX(NoSettings_v3!$C$2:$AH$4612,MATCH('EPS 3.1.3'!$B235,NoSettings_v3!$A$2:$A$4612,0),MATCH('EPS 3.1.3'!AI$1,NoSettings_v3!$C$1:$AH$1,0)),"")</f>
        <v>0</v>
      </c>
    </row>
    <row r="236" spans="2:35" x14ac:dyDescent="0.35">
      <c r="B236" s="164" t="s">
        <v>498</v>
      </c>
      <c r="C236" s="127" t="s">
        <v>964</v>
      </c>
      <c r="D236" s="157">
        <f>IFERROR(INDEX(NoSettings_v3!$C$2:$AH$4612,MATCH('EPS 3.1.3'!$B236,NoSettings_v3!$A$2:$A$4612,0),MATCH('EPS 3.1.3'!D$1,NoSettings_v3!$C$1:$AH$1,0)),"")</f>
        <v>0</v>
      </c>
      <c r="E236" s="157">
        <f>IFERROR(INDEX(NoSettings_v3!$C$2:$AH$4612,MATCH('EPS 3.1.3'!$B236,NoSettings_v3!$A$2:$A$4612,0),MATCH('EPS 3.1.3'!E$1,NoSettings_v3!$C$1:$AH$1,0)),"")</f>
        <v>0</v>
      </c>
      <c r="F236" s="157">
        <f>IFERROR(INDEX(NoSettings_v3!$C$2:$AH$4612,MATCH('EPS 3.1.3'!$B236,NoSettings_v3!$A$2:$A$4612,0),MATCH('EPS 3.1.3'!F$1,NoSettings_v3!$C$1:$AH$1,0)),"")</f>
        <v>0</v>
      </c>
      <c r="G236" s="157">
        <f>IFERROR(INDEX(NoSettings_v3!$C$2:$AH$4612,MATCH('EPS 3.1.3'!$B236,NoSettings_v3!$A$2:$A$4612,0),MATCH('EPS 3.1.3'!G$1,NoSettings_v3!$C$1:$AH$1,0)),"")</f>
        <v>0</v>
      </c>
      <c r="H236" s="157">
        <f>IFERROR(INDEX(NoSettings_v3!$C$2:$AH$4612,MATCH('EPS 3.1.3'!$B236,NoSettings_v3!$A$2:$A$4612,0),MATCH('EPS 3.1.3'!H$1,NoSettings_v3!$C$1:$AH$1,0)),"")</f>
        <v>0</v>
      </c>
      <c r="I236" s="157">
        <f>IFERROR(INDEX(NoSettings_v3!$C$2:$AH$4612,MATCH('EPS 3.1.3'!$B236,NoSettings_v3!$A$2:$A$4612,0),MATCH('EPS 3.1.3'!I$1,NoSettings_v3!$C$1:$AH$1,0)),"")</f>
        <v>0</v>
      </c>
      <c r="J236" s="157">
        <f>IFERROR(INDEX(NoSettings_v3!$C$2:$AH$4612,MATCH('EPS 3.1.3'!$B236,NoSettings_v3!$A$2:$A$4612,0),MATCH('EPS 3.1.3'!J$1,NoSettings_v3!$C$1:$AH$1,0)),"")</f>
        <v>0</v>
      </c>
      <c r="K236" s="157">
        <f>IFERROR(INDEX(NoSettings_v3!$C$2:$AH$4612,MATCH('EPS 3.1.3'!$B236,NoSettings_v3!$A$2:$A$4612,0),MATCH('EPS 3.1.3'!K$1,NoSettings_v3!$C$1:$AH$1,0)),"")</f>
        <v>0</v>
      </c>
      <c r="L236" s="157">
        <f>IFERROR(INDEX(NoSettings_v3!$C$2:$AH$4612,MATCH('EPS 3.1.3'!$B236,NoSettings_v3!$A$2:$A$4612,0),MATCH('EPS 3.1.3'!L$1,NoSettings_v3!$C$1:$AH$1,0)),"")</f>
        <v>0</v>
      </c>
      <c r="M236" s="157">
        <f>IFERROR(INDEX(NoSettings_v3!$C$2:$AH$4612,MATCH('EPS 3.1.3'!$B236,NoSettings_v3!$A$2:$A$4612,0),MATCH('EPS 3.1.3'!M$1,NoSettings_v3!$C$1:$AH$1,0)),"")</f>
        <v>0</v>
      </c>
      <c r="N236" s="157">
        <f>IFERROR(INDEX(NoSettings_v3!$C$2:$AH$4612,MATCH('EPS 3.1.3'!$B236,NoSettings_v3!$A$2:$A$4612,0),MATCH('EPS 3.1.3'!N$1,NoSettings_v3!$C$1:$AH$1,0)),"")</f>
        <v>0</v>
      </c>
      <c r="O236" s="157">
        <f>IFERROR(INDEX(NoSettings_v3!$C$2:$AH$4612,MATCH('EPS 3.1.3'!$B236,NoSettings_v3!$A$2:$A$4612,0),MATCH('EPS 3.1.3'!O$1,NoSettings_v3!$C$1:$AH$1,0)),"")</f>
        <v>0</v>
      </c>
      <c r="P236" s="157">
        <f>IFERROR(INDEX(NoSettings_v3!$C$2:$AH$4612,MATCH('EPS 3.1.3'!$B236,NoSettings_v3!$A$2:$A$4612,0),MATCH('EPS 3.1.3'!P$1,NoSettings_v3!$C$1:$AH$1,0)),"")</f>
        <v>0</v>
      </c>
      <c r="Q236" s="157">
        <f>IFERROR(INDEX(NoSettings_v3!$C$2:$AH$4612,MATCH('EPS 3.1.3'!$B236,NoSettings_v3!$A$2:$A$4612,0),MATCH('EPS 3.1.3'!Q$1,NoSettings_v3!$C$1:$AH$1,0)),"")</f>
        <v>0</v>
      </c>
      <c r="R236" s="157">
        <f>IFERROR(INDEX(NoSettings_v3!$C$2:$AH$4612,MATCH('EPS 3.1.3'!$B236,NoSettings_v3!$A$2:$A$4612,0),MATCH('EPS 3.1.3'!R$1,NoSettings_v3!$C$1:$AH$1,0)),"")</f>
        <v>0</v>
      </c>
      <c r="S236" s="157">
        <f>IFERROR(INDEX(NoSettings_v3!$C$2:$AH$4612,MATCH('EPS 3.1.3'!$B236,NoSettings_v3!$A$2:$A$4612,0),MATCH('EPS 3.1.3'!S$1,NoSettings_v3!$C$1:$AH$1,0)),"")</f>
        <v>0</v>
      </c>
      <c r="T236" s="157">
        <f>IFERROR(INDEX(NoSettings_v3!$C$2:$AH$4612,MATCH('EPS 3.1.3'!$B236,NoSettings_v3!$A$2:$A$4612,0),MATCH('EPS 3.1.3'!T$1,NoSettings_v3!$C$1:$AH$1,0)),"")</f>
        <v>0</v>
      </c>
      <c r="U236" s="157">
        <f>IFERROR(INDEX(NoSettings_v3!$C$2:$AH$4612,MATCH('EPS 3.1.3'!$B236,NoSettings_v3!$A$2:$A$4612,0),MATCH('EPS 3.1.3'!U$1,NoSettings_v3!$C$1:$AH$1,0)),"")</f>
        <v>0</v>
      </c>
      <c r="V236" s="157">
        <f>IFERROR(INDEX(NoSettings_v3!$C$2:$AH$4612,MATCH('EPS 3.1.3'!$B236,NoSettings_v3!$A$2:$A$4612,0),MATCH('EPS 3.1.3'!V$1,NoSettings_v3!$C$1:$AH$1,0)),"")</f>
        <v>0</v>
      </c>
      <c r="W236" s="157">
        <f>IFERROR(INDEX(NoSettings_v3!$C$2:$AH$4612,MATCH('EPS 3.1.3'!$B236,NoSettings_v3!$A$2:$A$4612,0),MATCH('EPS 3.1.3'!W$1,NoSettings_v3!$C$1:$AH$1,0)),"")</f>
        <v>0</v>
      </c>
      <c r="X236" s="157">
        <f>IFERROR(INDEX(NoSettings_v3!$C$2:$AH$4612,MATCH('EPS 3.1.3'!$B236,NoSettings_v3!$A$2:$A$4612,0),MATCH('EPS 3.1.3'!X$1,NoSettings_v3!$C$1:$AH$1,0)),"")</f>
        <v>0</v>
      </c>
      <c r="Y236" s="157">
        <f>IFERROR(INDEX(NoSettings_v3!$C$2:$AH$4612,MATCH('EPS 3.1.3'!$B236,NoSettings_v3!$A$2:$A$4612,0),MATCH('EPS 3.1.3'!Y$1,NoSettings_v3!$C$1:$AH$1,0)),"")</f>
        <v>0</v>
      </c>
      <c r="Z236" s="157">
        <f>IFERROR(INDEX(NoSettings_v3!$C$2:$AH$4612,MATCH('EPS 3.1.3'!$B236,NoSettings_v3!$A$2:$A$4612,0),MATCH('EPS 3.1.3'!Z$1,NoSettings_v3!$C$1:$AH$1,0)),"")</f>
        <v>0</v>
      </c>
      <c r="AA236" s="157">
        <f>IFERROR(INDEX(NoSettings_v3!$C$2:$AH$4612,MATCH('EPS 3.1.3'!$B236,NoSettings_v3!$A$2:$A$4612,0),MATCH('EPS 3.1.3'!AA$1,NoSettings_v3!$C$1:$AH$1,0)),"")</f>
        <v>0</v>
      </c>
      <c r="AB236" s="157">
        <f>IFERROR(INDEX(NoSettings_v3!$C$2:$AH$4612,MATCH('EPS 3.1.3'!$B236,NoSettings_v3!$A$2:$A$4612,0),MATCH('EPS 3.1.3'!AB$1,NoSettings_v3!$C$1:$AH$1,0)),"")</f>
        <v>0</v>
      </c>
      <c r="AC236" s="157">
        <f>IFERROR(INDEX(NoSettings_v3!$C$2:$AH$4612,MATCH('EPS 3.1.3'!$B236,NoSettings_v3!$A$2:$A$4612,0),MATCH('EPS 3.1.3'!AC$1,NoSettings_v3!$C$1:$AH$1,0)),"")</f>
        <v>0</v>
      </c>
      <c r="AD236" s="157">
        <f>IFERROR(INDEX(NoSettings_v3!$C$2:$AH$4612,MATCH('EPS 3.1.3'!$B236,NoSettings_v3!$A$2:$A$4612,0),MATCH('EPS 3.1.3'!AD$1,NoSettings_v3!$C$1:$AH$1,0)),"")</f>
        <v>0</v>
      </c>
      <c r="AE236" s="157">
        <f>IFERROR(INDEX(NoSettings_v3!$C$2:$AH$4612,MATCH('EPS 3.1.3'!$B236,NoSettings_v3!$A$2:$A$4612,0),MATCH('EPS 3.1.3'!AE$1,NoSettings_v3!$C$1:$AH$1,0)),"")</f>
        <v>0</v>
      </c>
      <c r="AF236" s="157">
        <f>IFERROR(INDEX(NoSettings_v3!$C$2:$AH$4612,MATCH('EPS 3.1.3'!$B236,NoSettings_v3!$A$2:$A$4612,0),MATCH('EPS 3.1.3'!AF$1,NoSettings_v3!$C$1:$AH$1,0)),"")</f>
        <v>0</v>
      </c>
      <c r="AG236" s="157">
        <f>IFERROR(INDEX(NoSettings_v3!$C$2:$AH$4612,MATCH('EPS 3.1.3'!$B236,NoSettings_v3!$A$2:$A$4612,0),MATCH('EPS 3.1.3'!AG$1,NoSettings_v3!$C$1:$AH$1,0)),"")</f>
        <v>0</v>
      </c>
      <c r="AH236" s="157">
        <f>IFERROR(INDEX(NoSettings_v3!$C$2:$AH$4612,MATCH('EPS 3.1.3'!$B236,NoSettings_v3!$A$2:$A$4612,0),MATCH('EPS 3.1.3'!AH$1,NoSettings_v3!$C$1:$AH$1,0)),"")</f>
        <v>0</v>
      </c>
      <c r="AI236" s="157">
        <f>IFERROR(INDEX(NoSettings_v3!$C$2:$AH$4612,MATCH('EPS 3.1.3'!$B236,NoSettings_v3!$A$2:$A$4612,0),MATCH('EPS 3.1.3'!AI$1,NoSettings_v3!$C$1:$AH$1,0)),"")</f>
        <v>0</v>
      </c>
    </row>
    <row r="237" spans="2:35" x14ac:dyDescent="0.35">
      <c r="B237" s="164" t="s">
        <v>499</v>
      </c>
      <c r="C237" s="127" t="s">
        <v>964</v>
      </c>
      <c r="D237" s="157">
        <f>IFERROR(INDEX(NoSettings_v3!$C$2:$AH$4612,MATCH('EPS 3.1.3'!$B237,NoSettings_v3!$A$2:$A$4612,0),MATCH('EPS 3.1.3'!D$1,NoSettings_v3!$C$1:$AH$1,0)),"")</f>
        <v>0</v>
      </c>
      <c r="E237" s="157">
        <f>IFERROR(INDEX(NoSettings_v3!$C$2:$AH$4612,MATCH('EPS 3.1.3'!$B237,NoSettings_v3!$A$2:$A$4612,0),MATCH('EPS 3.1.3'!E$1,NoSettings_v3!$C$1:$AH$1,0)),"")</f>
        <v>0</v>
      </c>
      <c r="F237" s="157">
        <f>IFERROR(INDEX(NoSettings_v3!$C$2:$AH$4612,MATCH('EPS 3.1.3'!$B237,NoSettings_v3!$A$2:$A$4612,0),MATCH('EPS 3.1.3'!F$1,NoSettings_v3!$C$1:$AH$1,0)),"")</f>
        <v>0</v>
      </c>
      <c r="G237" s="157">
        <f>IFERROR(INDEX(NoSettings_v3!$C$2:$AH$4612,MATCH('EPS 3.1.3'!$B237,NoSettings_v3!$A$2:$A$4612,0),MATCH('EPS 3.1.3'!G$1,NoSettings_v3!$C$1:$AH$1,0)),"")</f>
        <v>0</v>
      </c>
      <c r="H237" s="157">
        <f>IFERROR(INDEX(NoSettings_v3!$C$2:$AH$4612,MATCH('EPS 3.1.3'!$B237,NoSettings_v3!$A$2:$A$4612,0),MATCH('EPS 3.1.3'!H$1,NoSettings_v3!$C$1:$AH$1,0)),"")</f>
        <v>0</v>
      </c>
      <c r="I237" s="157">
        <f>IFERROR(INDEX(NoSettings_v3!$C$2:$AH$4612,MATCH('EPS 3.1.3'!$B237,NoSettings_v3!$A$2:$A$4612,0),MATCH('EPS 3.1.3'!I$1,NoSettings_v3!$C$1:$AH$1,0)),"")</f>
        <v>0</v>
      </c>
      <c r="J237" s="157">
        <f>IFERROR(INDEX(NoSettings_v3!$C$2:$AH$4612,MATCH('EPS 3.1.3'!$B237,NoSettings_v3!$A$2:$A$4612,0),MATCH('EPS 3.1.3'!J$1,NoSettings_v3!$C$1:$AH$1,0)),"")</f>
        <v>0</v>
      </c>
      <c r="K237" s="157">
        <f>IFERROR(INDEX(NoSettings_v3!$C$2:$AH$4612,MATCH('EPS 3.1.3'!$B237,NoSettings_v3!$A$2:$A$4612,0),MATCH('EPS 3.1.3'!K$1,NoSettings_v3!$C$1:$AH$1,0)),"")</f>
        <v>0</v>
      </c>
      <c r="L237" s="157">
        <f>IFERROR(INDEX(NoSettings_v3!$C$2:$AH$4612,MATCH('EPS 3.1.3'!$B237,NoSettings_v3!$A$2:$A$4612,0),MATCH('EPS 3.1.3'!L$1,NoSettings_v3!$C$1:$AH$1,0)),"")</f>
        <v>0</v>
      </c>
      <c r="M237" s="157">
        <f>IFERROR(INDEX(NoSettings_v3!$C$2:$AH$4612,MATCH('EPS 3.1.3'!$B237,NoSettings_v3!$A$2:$A$4612,0),MATCH('EPS 3.1.3'!M$1,NoSettings_v3!$C$1:$AH$1,0)),"")</f>
        <v>0</v>
      </c>
      <c r="N237" s="157">
        <f>IFERROR(INDEX(NoSettings_v3!$C$2:$AH$4612,MATCH('EPS 3.1.3'!$B237,NoSettings_v3!$A$2:$A$4612,0),MATCH('EPS 3.1.3'!N$1,NoSettings_v3!$C$1:$AH$1,0)),"")</f>
        <v>0</v>
      </c>
      <c r="O237" s="157">
        <f>IFERROR(INDEX(NoSettings_v3!$C$2:$AH$4612,MATCH('EPS 3.1.3'!$B237,NoSettings_v3!$A$2:$A$4612,0),MATCH('EPS 3.1.3'!O$1,NoSettings_v3!$C$1:$AH$1,0)),"")</f>
        <v>0</v>
      </c>
      <c r="P237" s="157">
        <f>IFERROR(INDEX(NoSettings_v3!$C$2:$AH$4612,MATCH('EPS 3.1.3'!$B237,NoSettings_v3!$A$2:$A$4612,0),MATCH('EPS 3.1.3'!P$1,NoSettings_v3!$C$1:$AH$1,0)),"")</f>
        <v>0</v>
      </c>
      <c r="Q237" s="157">
        <f>IFERROR(INDEX(NoSettings_v3!$C$2:$AH$4612,MATCH('EPS 3.1.3'!$B237,NoSettings_v3!$A$2:$A$4612,0),MATCH('EPS 3.1.3'!Q$1,NoSettings_v3!$C$1:$AH$1,0)),"")</f>
        <v>0</v>
      </c>
      <c r="R237" s="157">
        <f>IFERROR(INDEX(NoSettings_v3!$C$2:$AH$4612,MATCH('EPS 3.1.3'!$B237,NoSettings_v3!$A$2:$A$4612,0),MATCH('EPS 3.1.3'!R$1,NoSettings_v3!$C$1:$AH$1,0)),"")</f>
        <v>0</v>
      </c>
      <c r="S237" s="157">
        <f>IFERROR(INDEX(NoSettings_v3!$C$2:$AH$4612,MATCH('EPS 3.1.3'!$B237,NoSettings_v3!$A$2:$A$4612,0),MATCH('EPS 3.1.3'!S$1,NoSettings_v3!$C$1:$AH$1,0)),"")</f>
        <v>0</v>
      </c>
      <c r="T237" s="157">
        <f>IFERROR(INDEX(NoSettings_v3!$C$2:$AH$4612,MATCH('EPS 3.1.3'!$B237,NoSettings_v3!$A$2:$A$4612,0),MATCH('EPS 3.1.3'!T$1,NoSettings_v3!$C$1:$AH$1,0)),"")</f>
        <v>0</v>
      </c>
      <c r="U237" s="157">
        <f>IFERROR(INDEX(NoSettings_v3!$C$2:$AH$4612,MATCH('EPS 3.1.3'!$B237,NoSettings_v3!$A$2:$A$4612,0),MATCH('EPS 3.1.3'!U$1,NoSettings_v3!$C$1:$AH$1,0)),"")</f>
        <v>0</v>
      </c>
      <c r="V237" s="157">
        <f>IFERROR(INDEX(NoSettings_v3!$C$2:$AH$4612,MATCH('EPS 3.1.3'!$B237,NoSettings_v3!$A$2:$A$4612,0),MATCH('EPS 3.1.3'!V$1,NoSettings_v3!$C$1:$AH$1,0)),"")</f>
        <v>0</v>
      </c>
      <c r="W237" s="157">
        <f>IFERROR(INDEX(NoSettings_v3!$C$2:$AH$4612,MATCH('EPS 3.1.3'!$B237,NoSettings_v3!$A$2:$A$4612,0),MATCH('EPS 3.1.3'!W$1,NoSettings_v3!$C$1:$AH$1,0)),"")</f>
        <v>0</v>
      </c>
      <c r="X237" s="157">
        <f>IFERROR(INDEX(NoSettings_v3!$C$2:$AH$4612,MATCH('EPS 3.1.3'!$B237,NoSettings_v3!$A$2:$A$4612,0),MATCH('EPS 3.1.3'!X$1,NoSettings_v3!$C$1:$AH$1,0)),"")</f>
        <v>0</v>
      </c>
      <c r="Y237" s="157">
        <f>IFERROR(INDEX(NoSettings_v3!$C$2:$AH$4612,MATCH('EPS 3.1.3'!$B237,NoSettings_v3!$A$2:$A$4612,0),MATCH('EPS 3.1.3'!Y$1,NoSettings_v3!$C$1:$AH$1,0)),"")</f>
        <v>0</v>
      </c>
      <c r="Z237" s="157">
        <f>IFERROR(INDEX(NoSettings_v3!$C$2:$AH$4612,MATCH('EPS 3.1.3'!$B237,NoSettings_v3!$A$2:$A$4612,0),MATCH('EPS 3.1.3'!Z$1,NoSettings_v3!$C$1:$AH$1,0)),"")</f>
        <v>0</v>
      </c>
      <c r="AA237" s="157">
        <f>IFERROR(INDEX(NoSettings_v3!$C$2:$AH$4612,MATCH('EPS 3.1.3'!$B237,NoSettings_v3!$A$2:$A$4612,0),MATCH('EPS 3.1.3'!AA$1,NoSettings_v3!$C$1:$AH$1,0)),"")</f>
        <v>0</v>
      </c>
      <c r="AB237" s="157">
        <f>IFERROR(INDEX(NoSettings_v3!$C$2:$AH$4612,MATCH('EPS 3.1.3'!$B237,NoSettings_v3!$A$2:$A$4612,0),MATCH('EPS 3.1.3'!AB$1,NoSettings_v3!$C$1:$AH$1,0)),"")</f>
        <v>0</v>
      </c>
      <c r="AC237" s="157">
        <f>IFERROR(INDEX(NoSettings_v3!$C$2:$AH$4612,MATCH('EPS 3.1.3'!$B237,NoSettings_v3!$A$2:$A$4612,0),MATCH('EPS 3.1.3'!AC$1,NoSettings_v3!$C$1:$AH$1,0)),"")</f>
        <v>0</v>
      </c>
      <c r="AD237" s="157">
        <f>IFERROR(INDEX(NoSettings_v3!$C$2:$AH$4612,MATCH('EPS 3.1.3'!$B237,NoSettings_v3!$A$2:$A$4612,0),MATCH('EPS 3.1.3'!AD$1,NoSettings_v3!$C$1:$AH$1,0)),"")</f>
        <v>0</v>
      </c>
      <c r="AE237" s="157">
        <f>IFERROR(INDEX(NoSettings_v3!$C$2:$AH$4612,MATCH('EPS 3.1.3'!$B237,NoSettings_v3!$A$2:$A$4612,0),MATCH('EPS 3.1.3'!AE$1,NoSettings_v3!$C$1:$AH$1,0)),"")</f>
        <v>0</v>
      </c>
      <c r="AF237" s="157">
        <f>IFERROR(INDEX(NoSettings_v3!$C$2:$AH$4612,MATCH('EPS 3.1.3'!$B237,NoSettings_v3!$A$2:$A$4612,0),MATCH('EPS 3.1.3'!AF$1,NoSettings_v3!$C$1:$AH$1,0)),"")</f>
        <v>0</v>
      </c>
      <c r="AG237" s="157">
        <f>IFERROR(INDEX(NoSettings_v3!$C$2:$AH$4612,MATCH('EPS 3.1.3'!$B237,NoSettings_v3!$A$2:$A$4612,0),MATCH('EPS 3.1.3'!AG$1,NoSettings_v3!$C$1:$AH$1,0)),"")</f>
        <v>0</v>
      </c>
      <c r="AH237" s="157">
        <f>IFERROR(INDEX(NoSettings_v3!$C$2:$AH$4612,MATCH('EPS 3.1.3'!$B237,NoSettings_v3!$A$2:$A$4612,0),MATCH('EPS 3.1.3'!AH$1,NoSettings_v3!$C$1:$AH$1,0)),"")</f>
        <v>0</v>
      </c>
      <c r="AI237" s="157">
        <f>IFERROR(INDEX(NoSettings_v3!$C$2:$AH$4612,MATCH('EPS 3.1.3'!$B237,NoSettings_v3!$A$2:$A$4612,0),MATCH('EPS 3.1.3'!AI$1,NoSettings_v3!$C$1:$AH$1,0)),"")</f>
        <v>0</v>
      </c>
    </row>
    <row r="238" spans="2:35" x14ac:dyDescent="0.35">
      <c r="B238" s="164" t="s">
        <v>500</v>
      </c>
      <c r="C238" s="127" t="s">
        <v>964</v>
      </c>
      <c r="D238" s="157">
        <f>IFERROR(INDEX(NoSettings_v3!$C$2:$AH$4612,MATCH('EPS 3.1.3'!$B238,NoSettings_v3!$A$2:$A$4612,0),MATCH('EPS 3.1.3'!D$1,NoSettings_v3!$C$1:$AH$1,0)),"")</f>
        <v>0</v>
      </c>
      <c r="E238" s="157">
        <f>IFERROR(INDEX(NoSettings_v3!$C$2:$AH$4612,MATCH('EPS 3.1.3'!$B238,NoSettings_v3!$A$2:$A$4612,0),MATCH('EPS 3.1.3'!E$1,NoSettings_v3!$C$1:$AH$1,0)),"")</f>
        <v>0</v>
      </c>
      <c r="F238" s="157">
        <f>IFERROR(INDEX(NoSettings_v3!$C$2:$AH$4612,MATCH('EPS 3.1.3'!$B238,NoSettings_v3!$A$2:$A$4612,0),MATCH('EPS 3.1.3'!F$1,NoSettings_v3!$C$1:$AH$1,0)),"")</f>
        <v>0</v>
      </c>
      <c r="G238" s="157">
        <f>IFERROR(INDEX(NoSettings_v3!$C$2:$AH$4612,MATCH('EPS 3.1.3'!$B238,NoSettings_v3!$A$2:$A$4612,0),MATCH('EPS 3.1.3'!G$1,NoSettings_v3!$C$1:$AH$1,0)),"")</f>
        <v>0</v>
      </c>
      <c r="H238" s="157">
        <f>IFERROR(INDEX(NoSettings_v3!$C$2:$AH$4612,MATCH('EPS 3.1.3'!$B238,NoSettings_v3!$A$2:$A$4612,0),MATCH('EPS 3.1.3'!H$1,NoSettings_v3!$C$1:$AH$1,0)),"")</f>
        <v>0</v>
      </c>
      <c r="I238" s="157">
        <f>IFERROR(INDEX(NoSettings_v3!$C$2:$AH$4612,MATCH('EPS 3.1.3'!$B238,NoSettings_v3!$A$2:$A$4612,0),MATCH('EPS 3.1.3'!I$1,NoSettings_v3!$C$1:$AH$1,0)),"")</f>
        <v>0</v>
      </c>
      <c r="J238" s="157">
        <f>IFERROR(INDEX(NoSettings_v3!$C$2:$AH$4612,MATCH('EPS 3.1.3'!$B238,NoSettings_v3!$A$2:$A$4612,0),MATCH('EPS 3.1.3'!J$1,NoSettings_v3!$C$1:$AH$1,0)),"")</f>
        <v>0</v>
      </c>
      <c r="K238" s="157">
        <f>IFERROR(INDEX(NoSettings_v3!$C$2:$AH$4612,MATCH('EPS 3.1.3'!$B238,NoSettings_v3!$A$2:$A$4612,0),MATCH('EPS 3.1.3'!K$1,NoSettings_v3!$C$1:$AH$1,0)),"")</f>
        <v>0</v>
      </c>
      <c r="L238" s="157">
        <f>IFERROR(INDEX(NoSettings_v3!$C$2:$AH$4612,MATCH('EPS 3.1.3'!$B238,NoSettings_v3!$A$2:$A$4612,0),MATCH('EPS 3.1.3'!L$1,NoSettings_v3!$C$1:$AH$1,0)),"")</f>
        <v>0</v>
      </c>
      <c r="M238" s="157">
        <f>IFERROR(INDEX(NoSettings_v3!$C$2:$AH$4612,MATCH('EPS 3.1.3'!$B238,NoSettings_v3!$A$2:$A$4612,0),MATCH('EPS 3.1.3'!M$1,NoSettings_v3!$C$1:$AH$1,0)),"")</f>
        <v>0</v>
      </c>
      <c r="N238" s="157">
        <f>IFERROR(INDEX(NoSettings_v3!$C$2:$AH$4612,MATCH('EPS 3.1.3'!$B238,NoSettings_v3!$A$2:$A$4612,0),MATCH('EPS 3.1.3'!N$1,NoSettings_v3!$C$1:$AH$1,0)),"")</f>
        <v>0</v>
      </c>
      <c r="O238" s="157">
        <f>IFERROR(INDEX(NoSettings_v3!$C$2:$AH$4612,MATCH('EPS 3.1.3'!$B238,NoSettings_v3!$A$2:$A$4612,0),MATCH('EPS 3.1.3'!O$1,NoSettings_v3!$C$1:$AH$1,0)),"")</f>
        <v>0</v>
      </c>
      <c r="P238" s="157">
        <f>IFERROR(INDEX(NoSettings_v3!$C$2:$AH$4612,MATCH('EPS 3.1.3'!$B238,NoSettings_v3!$A$2:$A$4612,0),MATCH('EPS 3.1.3'!P$1,NoSettings_v3!$C$1:$AH$1,0)),"")</f>
        <v>0</v>
      </c>
      <c r="Q238" s="157">
        <f>IFERROR(INDEX(NoSettings_v3!$C$2:$AH$4612,MATCH('EPS 3.1.3'!$B238,NoSettings_v3!$A$2:$A$4612,0),MATCH('EPS 3.1.3'!Q$1,NoSettings_v3!$C$1:$AH$1,0)),"")</f>
        <v>0</v>
      </c>
      <c r="R238" s="157">
        <f>IFERROR(INDEX(NoSettings_v3!$C$2:$AH$4612,MATCH('EPS 3.1.3'!$B238,NoSettings_v3!$A$2:$A$4612,0),MATCH('EPS 3.1.3'!R$1,NoSettings_v3!$C$1:$AH$1,0)),"")</f>
        <v>0</v>
      </c>
      <c r="S238" s="157">
        <f>IFERROR(INDEX(NoSettings_v3!$C$2:$AH$4612,MATCH('EPS 3.1.3'!$B238,NoSettings_v3!$A$2:$A$4612,0),MATCH('EPS 3.1.3'!S$1,NoSettings_v3!$C$1:$AH$1,0)),"")</f>
        <v>0</v>
      </c>
      <c r="T238" s="157">
        <f>IFERROR(INDEX(NoSettings_v3!$C$2:$AH$4612,MATCH('EPS 3.1.3'!$B238,NoSettings_v3!$A$2:$A$4612,0),MATCH('EPS 3.1.3'!T$1,NoSettings_v3!$C$1:$AH$1,0)),"")</f>
        <v>0</v>
      </c>
      <c r="U238" s="157">
        <f>IFERROR(INDEX(NoSettings_v3!$C$2:$AH$4612,MATCH('EPS 3.1.3'!$B238,NoSettings_v3!$A$2:$A$4612,0),MATCH('EPS 3.1.3'!U$1,NoSettings_v3!$C$1:$AH$1,0)),"")</f>
        <v>0</v>
      </c>
      <c r="V238" s="157">
        <f>IFERROR(INDEX(NoSettings_v3!$C$2:$AH$4612,MATCH('EPS 3.1.3'!$B238,NoSettings_v3!$A$2:$A$4612,0),MATCH('EPS 3.1.3'!V$1,NoSettings_v3!$C$1:$AH$1,0)),"")</f>
        <v>0</v>
      </c>
      <c r="W238" s="157">
        <f>IFERROR(INDEX(NoSettings_v3!$C$2:$AH$4612,MATCH('EPS 3.1.3'!$B238,NoSettings_v3!$A$2:$A$4612,0),MATCH('EPS 3.1.3'!W$1,NoSettings_v3!$C$1:$AH$1,0)),"")</f>
        <v>0</v>
      </c>
      <c r="X238" s="157">
        <f>IFERROR(INDEX(NoSettings_v3!$C$2:$AH$4612,MATCH('EPS 3.1.3'!$B238,NoSettings_v3!$A$2:$A$4612,0),MATCH('EPS 3.1.3'!X$1,NoSettings_v3!$C$1:$AH$1,0)),"")</f>
        <v>0</v>
      </c>
      <c r="Y238" s="157">
        <f>IFERROR(INDEX(NoSettings_v3!$C$2:$AH$4612,MATCH('EPS 3.1.3'!$B238,NoSettings_v3!$A$2:$A$4612,0),MATCH('EPS 3.1.3'!Y$1,NoSettings_v3!$C$1:$AH$1,0)),"")</f>
        <v>0</v>
      </c>
      <c r="Z238" s="157">
        <f>IFERROR(INDEX(NoSettings_v3!$C$2:$AH$4612,MATCH('EPS 3.1.3'!$B238,NoSettings_v3!$A$2:$A$4612,0),MATCH('EPS 3.1.3'!Z$1,NoSettings_v3!$C$1:$AH$1,0)),"")</f>
        <v>0</v>
      </c>
      <c r="AA238" s="157">
        <f>IFERROR(INDEX(NoSettings_v3!$C$2:$AH$4612,MATCH('EPS 3.1.3'!$B238,NoSettings_v3!$A$2:$A$4612,0),MATCH('EPS 3.1.3'!AA$1,NoSettings_v3!$C$1:$AH$1,0)),"")</f>
        <v>0</v>
      </c>
      <c r="AB238" s="157">
        <f>IFERROR(INDEX(NoSettings_v3!$C$2:$AH$4612,MATCH('EPS 3.1.3'!$B238,NoSettings_v3!$A$2:$A$4612,0),MATCH('EPS 3.1.3'!AB$1,NoSettings_v3!$C$1:$AH$1,0)),"")</f>
        <v>0</v>
      </c>
      <c r="AC238" s="157">
        <f>IFERROR(INDEX(NoSettings_v3!$C$2:$AH$4612,MATCH('EPS 3.1.3'!$B238,NoSettings_v3!$A$2:$A$4612,0),MATCH('EPS 3.1.3'!AC$1,NoSettings_v3!$C$1:$AH$1,0)),"")</f>
        <v>0</v>
      </c>
      <c r="AD238" s="157">
        <f>IFERROR(INDEX(NoSettings_v3!$C$2:$AH$4612,MATCH('EPS 3.1.3'!$B238,NoSettings_v3!$A$2:$A$4612,0),MATCH('EPS 3.1.3'!AD$1,NoSettings_v3!$C$1:$AH$1,0)),"")</f>
        <v>0</v>
      </c>
      <c r="AE238" s="157">
        <f>IFERROR(INDEX(NoSettings_v3!$C$2:$AH$4612,MATCH('EPS 3.1.3'!$B238,NoSettings_v3!$A$2:$A$4612,0),MATCH('EPS 3.1.3'!AE$1,NoSettings_v3!$C$1:$AH$1,0)),"")</f>
        <v>0</v>
      </c>
      <c r="AF238" s="157">
        <f>IFERROR(INDEX(NoSettings_v3!$C$2:$AH$4612,MATCH('EPS 3.1.3'!$B238,NoSettings_v3!$A$2:$A$4612,0),MATCH('EPS 3.1.3'!AF$1,NoSettings_v3!$C$1:$AH$1,0)),"")</f>
        <v>0</v>
      </c>
      <c r="AG238" s="157">
        <f>IFERROR(INDEX(NoSettings_v3!$C$2:$AH$4612,MATCH('EPS 3.1.3'!$B238,NoSettings_v3!$A$2:$A$4612,0),MATCH('EPS 3.1.3'!AG$1,NoSettings_v3!$C$1:$AH$1,0)),"")</f>
        <v>0</v>
      </c>
      <c r="AH238" s="157">
        <f>IFERROR(INDEX(NoSettings_v3!$C$2:$AH$4612,MATCH('EPS 3.1.3'!$B238,NoSettings_v3!$A$2:$A$4612,0),MATCH('EPS 3.1.3'!AH$1,NoSettings_v3!$C$1:$AH$1,0)),"")</f>
        <v>0</v>
      </c>
      <c r="AI238" s="157">
        <f>IFERROR(INDEX(NoSettings_v3!$C$2:$AH$4612,MATCH('EPS 3.1.3'!$B238,NoSettings_v3!$A$2:$A$4612,0),MATCH('EPS 3.1.3'!AI$1,NoSettings_v3!$C$1:$AH$1,0)),"")</f>
        <v>0</v>
      </c>
    </row>
    <row r="239" spans="2:35" x14ac:dyDescent="0.35">
      <c r="B239" s="164" t="s">
        <v>1121</v>
      </c>
      <c r="C239" s="127" t="s">
        <v>964</v>
      </c>
      <c r="D239" s="157">
        <f>IFERROR(INDEX(NoSettings_v3!$C$2:$AH$4612,MATCH('EPS 3.1.3'!$B239,NoSettings_v3!$A$2:$A$4612,0),MATCH('EPS 3.1.3'!D$1,NoSettings_v3!$C$1:$AH$1,0)),"")</f>
        <v>0</v>
      </c>
      <c r="E239" s="157">
        <f>IFERROR(INDEX(NoSettings_v3!$C$2:$AH$4612,MATCH('EPS 3.1.3'!$B239,NoSettings_v3!$A$2:$A$4612,0),MATCH('EPS 3.1.3'!E$1,NoSettings_v3!$C$1:$AH$1,0)),"")</f>
        <v>0</v>
      </c>
      <c r="F239" s="157">
        <f>IFERROR(INDEX(NoSettings_v3!$C$2:$AH$4612,MATCH('EPS 3.1.3'!$B239,NoSettings_v3!$A$2:$A$4612,0),MATCH('EPS 3.1.3'!F$1,NoSettings_v3!$C$1:$AH$1,0)),"")</f>
        <v>0</v>
      </c>
      <c r="G239" s="157">
        <f>IFERROR(INDEX(NoSettings_v3!$C$2:$AH$4612,MATCH('EPS 3.1.3'!$B239,NoSettings_v3!$A$2:$A$4612,0),MATCH('EPS 3.1.3'!G$1,NoSettings_v3!$C$1:$AH$1,0)),"")</f>
        <v>0</v>
      </c>
      <c r="H239" s="157">
        <f>IFERROR(INDEX(NoSettings_v3!$C$2:$AH$4612,MATCH('EPS 3.1.3'!$B239,NoSettings_v3!$A$2:$A$4612,0),MATCH('EPS 3.1.3'!H$1,NoSettings_v3!$C$1:$AH$1,0)),"")</f>
        <v>0</v>
      </c>
      <c r="I239" s="157">
        <f>IFERROR(INDEX(NoSettings_v3!$C$2:$AH$4612,MATCH('EPS 3.1.3'!$B239,NoSettings_v3!$A$2:$A$4612,0),MATCH('EPS 3.1.3'!I$1,NoSettings_v3!$C$1:$AH$1,0)),"")</f>
        <v>0</v>
      </c>
      <c r="J239" s="157">
        <f>IFERROR(INDEX(NoSettings_v3!$C$2:$AH$4612,MATCH('EPS 3.1.3'!$B239,NoSettings_v3!$A$2:$A$4612,0),MATCH('EPS 3.1.3'!J$1,NoSettings_v3!$C$1:$AH$1,0)),"")</f>
        <v>0</v>
      </c>
      <c r="K239" s="157">
        <f>IFERROR(INDEX(NoSettings_v3!$C$2:$AH$4612,MATCH('EPS 3.1.3'!$B239,NoSettings_v3!$A$2:$A$4612,0),MATCH('EPS 3.1.3'!K$1,NoSettings_v3!$C$1:$AH$1,0)),"")</f>
        <v>0</v>
      </c>
      <c r="L239" s="157">
        <f>IFERROR(INDEX(NoSettings_v3!$C$2:$AH$4612,MATCH('EPS 3.1.3'!$B239,NoSettings_v3!$A$2:$A$4612,0),MATCH('EPS 3.1.3'!L$1,NoSettings_v3!$C$1:$AH$1,0)),"")</f>
        <v>0</v>
      </c>
      <c r="M239" s="157">
        <f>IFERROR(INDEX(NoSettings_v3!$C$2:$AH$4612,MATCH('EPS 3.1.3'!$B239,NoSettings_v3!$A$2:$A$4612,0),MATCH('EPS 3.1.3'!M$1,NoSettings_v3!$C$1:$AH$1,0)),"")</f>
        <v>0</v>
      </c>
      <c r="N239" s="157">
        <f>IFERROR(INDEX(NoSettings_v3!$C$2:$AH$4612,MATCH('EPS 3.1.3'!$B239,NoSettings_v3!$A$2:$A$4612,0),MATCH('EPS 3.1.3'!N$1,NoSettings_v3!$C$1:$AH$1,0)),"")</f>
        <v>0</v>
      </c>
      <c r="O239" s="157">
        <f>IFERROR(INDEX(NoSettings_v3!$C$2:$AH$4612,MATCH('EPS 3.1.3'!$B239,NoSettings_v3!$A$2:$A$4612,0),MATCH('EPS 3.1.3'!O$1,NoSettings_v3!$C$1:$AH$1,0)),"")</f>
        <v>0</v>
      </c>
      <c r="P239" s="157">
        <f>IFERROR(INDEX(NoSettings_v3!$C$2:$AH$4612,MATCH('EPS 3.1.3'!$B239,NoSettings_v3!$A$2:$A$4612,0),MATCH('EPS 3.1.3'!P$1,NoSettings_v3!$C$1:$AH$1,0)),"")</f>
        <v>0</v>
      </c>
      <c r="Q239" s="157">
        <f>IFERROR(INDEX(NoSettings_v3!$C$2:$AH$4612,MATCH('EPS 3.1.3'!$B239,NoSettings_v3!$A$2:$A$4612,0),MATCH('EPS 3.1.3'!Q$1,NoSettings_v3!$C$1:$AH$1,0)),"")</f>
        <v>0</v>
      </c>
      <c r="R239" s="157">
        <f>IFERROR(INDEX(NoSettings_v3!$C$2:$AH$4612,MATCH('EPS 3.1.3'!$B239,NoSettings_v3!$A$2:$A$4612,0),MATCH('EPS 3.1.3'!R$1,NoSettings_v3!$C$1:$AH$1,0)),"")</f>
        <v>0</v>
      </c>
      <c r="S239" s="157">
        <f>IFERROR(INDEX(NoSettings_v3!$C$2:$AH$4612,MATCH('EPS 3.1.3'!$B239,NoSettings_v3!$A$2:$A$4612,0),MATCH('EPS 3.1.3'!S$1,NoSettings_v3!$C$1:$AH$1,0)),"")</f>
        <v>0</v>
      </c>
      <c r="T239" s="157">
        <f>IFERROR(INDEX(NoSettings_v3!$C$2:$AH$4612,MATCH('EPS 3.1.3'!$B239,NoSettings_v3!$A$2:$A$4612,0),MATCH('EPS 3.1.3'!T$1,NoSettings_v3!$C$1:$AH$1,0)),"")</f>
        <v>0</v>
      </c>
      <c r="U239" s="157">
        <f>IFERROR(INDEX(NoSettings_v3!$C$2:$AH$4612,MATCH('EPS 3.1.3'!$B239,NoSettings_v3!$A$2:$A$4612,0),MATCH('EPS 3.1.3'!U$1,NoSettings_v3!$C$1:$AH$1,0)),"")</f>
        <v>0</v>
      </c>
      <c r="V239" s="157">
        <f>IFERROR(INDEX(NoSettings_v3!$C$2:$AH$4612,MATCH('EPS 3.1.3'!$B239,NoSettings_v3!$A$2:$A$4612,0),MATCH('EPS 3.1.3'!V$1,NoSettings_v3!$C$1:$AH$1,0)),"")</f>
        <v>0</v>
      </c>
      <c r="W239" s="157">
        <f>IFERROR(INDEX(NoSettings_v3!$C$2:$AH$4612,MATCH('EPS 3.1.3'!$B239,NoSettings_v3!$A$2:$A$4612,0),MATCH('EPS 3.1.3'!W$1,NoSettings_v3!$C$1:$AH$1,0)),"")</f>
        <v>0</v>
      </c>
      <c r="X239" s="157">
        <f>IFERROR(INDEX(NoSettings_v3!$C$2:$AH$4612,MATCH('EPS 3.1.3'!$B239,NoSettings_v3!$A$2:$A$4612,0),MATCH('EPS 3.1.3'!X$1,NoSettings_v3!$C$1:$AH$1,0)),"")</f>
        <v>0</v>
      </c>
      <c r="Y239" s="157">
        <f>IFERROR(INDEX(NoSettings_v3!$C$2:$AH$4612,MATCH('EPS 3.1.3'!$B239,NoSettings_v3!$A$2:$A$4612,0),MATCH('EPS 3.1.3'!Y$1,NoSettings_v3!$C$1:$AH$1,0)),"")</f>
        <v>0</v>
      </c>
      <c r="Z239" s="157">
        <f>IFERROR(INDEX(NoSettings_v3!$C$2:$AH$4612,MATCH('EPS 3.1.3'!$B239,NoSettings_v3!$A$2:$A$4612,0),MATCH('EPS 3.1.3'!Z$1,NoSettings_v3!$C$1:$AH$1,0)),"")</f>
        <v>0</v>
      </c>
      <c r="AA239" s="157">
        <f>IFERROR(INDEX(NoSettings_v3!$C$2:$AH$4612,MATCH('EPS 3.1.3'!$B239,NoSettings_v3!$A$2:$A$4612,0),MATCH('EPS 3.1.3'!AA$1,NoSettings_v3!$C$1:$AH$1,0)),"")</f>
        <v>0</v>
      </c>
      <c r="AB239" s="157">
        <f>IFERROR(INDEX(NoSettings_v3!$C$2:$AH$4612,MATCH('EPS 3.1.3'!$B239,NoSettings_v3!$A$2:$A$4612,0),MATCH('EPS 3.1.3'!AB$1,NoSettings_v3!$C$1:$AH$1,0)),"")</f>
        <v>0</v>
      </c>
      <c r="AC239" s="157">
        <f>IFERROR(INDEX(NoSettings_v3!$C$2:$AH$4612,MATCH('EPS 3.1.3'!$B239,NoSettings_v3!$A$2:$A$4612,0),MATCH('EPS 3.1.3'!AC$1,NoSettings_v3!$C$1:$AH$1,0)),"")</f>
        <v>0</v>
      </c>
      <c r="AD239" s="157">
        <f>IFERROR(INDEX(NoSettings_v3!$C$2:$AH$4612,MATCH('EPS 3.1.3'!$B239,NoSettings_v3!$A$2:$A$4612,0),MATCH('EPS 3.1.3'!AD$1,NoSettings_v3!$C$1:$AH$1,0)),"")</f>
        <v>0</v>
      </c>
      <c r="AE239" s="157">
        <f>IFERROR(INDEX(NoSettings_v3!$C$2:$AH$4612,MATCH('EPS 3.1.3'!$B239,NoSettings_v3!$A$2:$A$4612,0),MATCH('EPS 3.1.3'!AE$1,NoSettings_v3!$C$1:$AH$1,0)),"")</f>
        <v>0</v>
      </c>
      <c r="AF239" s="157">
        <f>IFERROR(INDEX(NoSettings_v3!$C$2:$AH$4612,MATCH('EPS 3.1.3'!$B239,NoSettings_v3!$A$2:$A$4612,0),MATCH('EPS 3.1.3'!AF$1,NoSettings_v3!$C$1:$AH$1,0)),"")</f>
        <v>0</v>
      </c>
      <c r="AG239" s="157">
        <f>IFERROR(INDEX(NoSettings_v3!$C$2:$AH$4612,MATCH('EPS 3.1.3'!$B239,NoSettings_v3!$A$2:$A$4612,0),MATCH('EPS 3.1.3'!AG$1,NoSettings_v3!$C$1:$AH$1,0)),"")</f>
        <v>0</v>
      </c>
      <c r="AH239" s="157">
        <f>IFERROR(INDEX(NoSettings_v3!$C$2:$AH$4612,MATCH('EPS 3.1.3'!$B239,NoSettings_v3!$A$2:$A$4612,0),MATCH('EPS 3.1.3'!AH$1,NoSettings_v3!$C$1:$AH$1,0)),"")</f>
        <v>0</v>
      </c>
      <c r="AI239" s="157">
        <f>IFERROR(INDEX(NoSettings_v3!$C$2:$AH$4612,MATCH('EPS 3.1.3'!$B239,NoSettings_v3!$A$2:$A$4612,0),MATCH('EPS 3.1.3'!AI$1,NoSettings_v3!$C$1:$AH$1,0)),"")</f>
        <v>0</v>
      </c>
    </row>
    <row r="240" spans="2:35" x14ac:dyDescent="0.35">
      <c r="B240" s="164" t="s">
        <v>1122</v>
      </c>
      <c r="C240" s="127" t="s">
        <v>964</v>
      </c>
      <c r="D240" s="157">
        <f>IFERROR(INDEX(NoSettings_v3!$C$2:$AH$4612,MATCH('EPS 3.1.3'!$B240,NoSettings_v3!$A$2:$A$4612,0),MATCH('EPS 3.1.3'!D$1,NoSettings_v3!$C$1:$AH$1,0)),"")</f>
        <v>0</v>
      </c>
      <c r="E240" s="157">
        <f>IFERROR(INDEX(NoSettings_v3!$C$2:$AH$4612,MATCH('EPS 3.1.3'!$B240,NoSettings_v3!$A$2:$A$4612,0),MATCH('EPS 3.1.3'!E$1,NoSettings_v3!$C$1:$AH$1,0)),"")</f>
        <v>0</v>
      </c>
      <c r="F240" s="157">
        <f>IFERROR(INDEX(NoSettings_v3!$C$2:$AH$4612,MATCH('EPS 3.1.3'!$B240,NoSettings_v3!$A$2:$A$4612,0),MATCH('EPS 3.1.3'!F$1,NoSettings_v3!$C$1:$AH$1,0)),"")</f>
        <v>0</v>
      </c>
      <c r="G240" s="157">
        <f>IFERROR(INDEX(NoSettings_v3!$C$2:$AH$4612,MATCH('EPS 3.1.3'!$B240,NoSettings_v3!$A$2:$A$4612,0),MATCH('EPS 3.1.3'!G$1,NoSettings_v3!$C$1:$AH$1,0)),"")</f>
        <v>0</v>
      </c>
      <c r="H240" s="157">
        <f>IFERROR(INDEX(NoSettings_v3!$C$2:$AH$4612,MATCH('EPS 3.1.3'!$B240,NoSettings_v3!$A$2:$A$4612,0),MATCH('EPS 3.1.3'!H$1,NoSettings_v3!$C$1:$AH$1,0)),"")</f>
        <v>0</v>
      </c>
      <c r="I240" s="157">
        <f>IFERROR(INDEX(NoSettings_v3!$C$2:$AH$4612,MATCH('EPS 3.1.3'!$B240,NoSettings_v3!$A$2:$A$4612,0),MATCH('EPS 3.1.3'!I$1,NoSettings_v3!$C$1:$AH$1,0)),"")</f>
        <v>0</v>
      </c>
      <c r="J240" s="157">
        <f>IFERROR(INDEX(NoSettings_v3!$C$2:$AH$4612,MATCH('EPS 3.1.3'!$B240,NoSettings_v3!$A$2:$A$4612,0),MATCH('EPS 3.1.3'!J$1,NoSettings_v3!$C$1:$AH$1,0)),"")</f>
        <v>0</v>
      </c>
      <c r="K240" s="157">
        <f>IFERROR(INDEX(NoSettings_v3!$C$2:$AH$4612,MATCH('EPS 3.1.3'!$B240,NoSettings_v3!$A$2:$A$4612,0),MATCH('EPS 3.1.3'!K$1,NoSettings_v3!$C$1:$AH$1,0)),"")</f>
        <v>0</v>
      </c>
      <c r="L240" s="157">
        <f>IFERROR(INDEX(NoSettings_v3!$C$2:$AH$4612,MATCH('EPS 3.1.3'!$B240,NoSettings_v3!$A$2:$A$4612,0),MATCH('EPS 3.1.3'!L$1,NoSettings_v3!$C$1:$AH$1,0)),"")</f>
        <v>0</v>
      </c>
      <c r="M240" s="157">
        <f>IFERROR(INDEX(NoSettings_v3!$C$2:$AH$4612,MATCH('EPS 3.1.3'!$B240,NoSettings_v3!$A$2:$A$4612,0),MATCH('EPS 3.1.3'!M$1,NoSettings_v3!$C$1:$AH$1,0)),"")</f>
        <v>0</v>
      </c>
      <c r="N240" s="157">
        <f>IFERROR(INDEX(NoSettings_v3!$C$2:$AH$4612,MATCH('EPS 3.1.3'!$B240,NoSettings_v3!$A$2:$A$4612,0),MATCH('EPS 3.1.3'!N$1,NoSettings_v3!$C$1:$AH$1,0)),"")</f>
        <v>0</v>
      </c>
      <c r="O240" s="157">
        <f>IFERROR(INDEX(NoSettings_v3!$C$2:$AH$4612,MATCH('EPS 3.1.3'!$B240,NoSettings_v3!$A$2:$A$4612,0),MATCH('EPS 3.1.3'!O$1,NoSettings_v3!$C$1:$AH$1,0)),"")</f>
        <v>0</v>
      </c>
      <c r="P240" s="157">
        <f>IFERROR(INDEX(NoSettings_v3!$C$2:$AH$4612,MATCH('EPS 3.1.3'!$B240,NoSettings_v3!$A$2:$A$4612,0),MATCH('EPS 3.1.3'!P$1,NoSettings_v3!$C$1:$AH$1,0)),"")</f>
        <v>0</v>
      </c>
      <c r="Q240" s="157">
        <f>IFERROR(INDEX(NoSettings_v3!$C$2:$AH$4612,MATCH('EPS 3.1.3'!$B240,NoSettings_v3!$A$2:$A$4612,0),MATCH('EPS 3.1.3'!Q$1,NoSettings_v3!$C$1:$AH$1,0)),"")</f>
        <v>0</v>
      </c>
      <c r="R240" s="157">
        <f>IFERROR(INDEX(NoSettings_v3!$C$2:$AH$4612,MATCH('EPS 3.1.3'!$B240,NoSettings_v3!$A$2:$A$4612,0),MATCH('EPS 3.1.3'!R$1,NoSettings_v3!$C$1:$AH$1,0)),"")</f>
        <v>0</v>
      </c>
      <c r="S240" s="157">
        <f>IFERROR(INDEX(NoSettings_v3!$C$2:$AH$4612,MATCH('EPS 3.1.3'!$B240,NoSettings_v3!$A$2:$A$4612,0),MATCH('EPS 3.1.3'!S$1,NoSettings_v3!$C$1:$AH$1,0)),"")</f>
        <v>0</v>
      </c>
      <c r="T240" s="157">
        <f>IFERROR(INDEX(NoSettings_v3!$C$2:$AH$4612,MATCH('EPS 3.1.3'!$B240,NoSettings_v3!$A$2:$A$4612,0),MATCH('EPS 3.1.3'!T$1,NoSettings_v3!$C$1:$AH$1,0)),"")</f>
        <v>0</v>
      </c>
      <c r="U240" s="157">
        <f>IFERROR(INDEX(NoSettings_v3!$C$2:$AH$4612,MATCH('EPS 3.1.3'!$B240,NoSettings_v3!$A$2:$A$4612,0),MATCH('EPS 3.1.3'!U$1,NoSettings_v3!$C$1:$AH$1,0)),"")</f>
        <v>0</v>
      </c>
      <c r="V240" s="157">
        <f>IFERROR(INDEX(NoSettings_v3!$C$2:$AH$4612,MATCH('EPS 3.1.3'!$B240,NoSettings_v3!$A$2:$A$4612,0),MATCH('EPS 3.1.3'!V$1,NoSettings_v3!$C$1:$AH$1,0)),"")</f>
        <v>0</v>
      </c>
      <c r="W240" s="157">
        <f>IFERROR(INDEX(NoSettings_v3!$C$2:$AH$4612,MATCH('EPS 3.1.3'!$B240,NoSettings_v3!$A$2:$A$4612,0),MATCH('EPS 3.1.3'!W$1,NoSettings_v3!$C$1:$AH$1,0)),"")</f>
        <v>0</v>
      </c>
      <c r="X240" s="157">
        <f>IFERROR(INDEX(NoSettings_v3!$C$2:$AH$4612,MATCH('EPS 3.1.3'!$B240,NoSettings_v3!$A$2:$A$4612,0),MATCH('EPS 3.1.3'!X$1,NoSettings_v3!$C$1:$AH$1,0)),"")</f>
        <v>0</v>
      </c>
      <c r="Y240" s="157">
        <f>IFERROR(INDEX(NoSettings_v3!$C$2:$AH$4612,MATCH('EPS 3.1.3'!$B240,NoSettings_v3!$A$2:$A$4612,0),MATCH('EPS 3.1.3'!Y$1,NoSettings_v3!$C$1:$AH$1,0)),"")</f>
        <v>0</v>
      </c>
      <c r="Z240" s="157">
        <f>IFERROR(INDEX(NoSettings_v3!$C$2:$AH$4612,MATCH('EPS 3.1.3'!$B240,NoSettings_v3!$A$2:$A$4612,0),MATCH('EPS 3.1.3'!Z$1,NoSettings_v3!$C$1:$AH$1,0)),"")</f>
        <v>0</v>
      </c>
      <c r="AA240" s="157">
        <f>IFERROR(INDEX(NoSettings_v3!$C$2:$AH$4612,MATCH('EPS 3.1.3'!$B240,NoSettings_v3!$A$2:$A$4612,0),MATCH('EPS 3.1.3'!AA$1,NoSettings_v3!$C$1:$AH$1,0)),"")</f>
        <v>0</v>
      </c>
      <c r="AB240" s="157">
        <f>IFERROR(INDEX(NoSettings_v3!$C$2:$AH$4612,MATCH('EPS 3.1.3'!$B240,NoSettings_v3!$A$2:$A$4612,0),MATCH('EPS 3.1.3'!AB$1,NoSettings_v3!$C$1:$AH$1,0)),"")</f>
        <v>0</v>
      </c>
      <c r="AC240" s="157">
        <f>IFERROR(INDEX(NoSettings_v3!$C$2:$AH$4612,MATCH('EPS 3.1.3'!$B240,NoSettings_v3!$A$2:$A$4612,0),MATCH('EPS 3.1.3'!AC$1,NoSettings_v3!$C$1:$AH$1,0)),"")</f>
        <v>0</v>
      </c>
      <c r="AD240" s="157">
        <f>IFERROR(INDEX(NoSettings_v3!$C$2:$AH$4612,MATCH('EPS 3.1.3'!$B240,NoSettings_v3!$A$2:$A$4612,0),MATCH('EPS 3.1.3'!AD$1,NoSettings_v3!$C$1:$AH$1,0)),"")</f>
        <v>0</v>
      </c>
      <c r="AE240" s="157">
        <f>IFERROR(INDEX(NoSettings_v3!$C$2:$AH$4612,MATCH('EPS 3.1.3'!$B240,NoSettings_v3!$A$2:$A$4612,0),MATCH('EPS 3.1.3'!AE$1,NoSettings_v3!$C$1:$AH$1,0)),"")</f>
        <v>0</v>
      </c>
      <c r="AF240" s="157">
        <f>IFERROR(INDEX(NoSettings_v3!$C$2:$AH$4612,MATCH('EPS 3.1.3'!$B240,NoSettings_v3!$A$2:$A$4612,0),MATCH('EPS 3.1.3'!AF$1,NoSettings_v3!$C$1:$AH$1,0)),"")</f>
        <v>0</v>
      </c>
      <c r="AG240" s="157">
        <f>IFERROR(INDEX(NoSettings_v3!$C$2:$AH$4612,MATCH('EPS 3.1.3'!$B240,NoSettings_v3!$A$2:$A$4612,0),MATCH('EPS 3.1.3'!AG$1,NoSettings_v3!$C$1:$AH$1,0)),"")</f>
        <v>0</v>
      </c>
      <c r="AH240" s="157">
        <f>IFERROR(INDEX(NoSettings_v3!$C$2:$AH$4612,MATCH('EPS 3.1.3'!$B240,NoSettings_v3!$A$2:$A$4612,0),MATCH('EPS 3.1.3'!AH$1,NoSettings_v3!$C$1:$AH$1,0)),"")</f>
        <v>0</v>
      </c>
      <c r="AI240" s="157">
        <f>IFERROR(INDEX(NoSettings_v3!$C$2:$AH$4612,MATCH('EPS 3.1.3'!$B240,NoSettings_v3!$A$2:$A$4612,0),MATCH('EPS 3.1.3'!AI$1,NoSettings_v3!$C$1:$AH$1,0)),"")</f>
        <v>0</v>
      </c>
    </row>
    <row r="241" spans="2:35" x14ac:dyDescent="0.35">
      <c r="B241" s="164" t="s">
        <v>1123</v>
      </c>
      <c r="C241" s="127" t="s">
        <v>964</v>
      </c>
      <c r="D241" s="157">
        <f>IFERROR(INDEX(NoSettings_v3!$C$2:$AH$4612,MATCH('EPS 3.1.3'!$B241,NoSettings_v3!$A$2:$A$4612,0),MATCH('EPS 3.1.3'!D$1,NoSettings_v3!$C$1:$AH$1,0)),"")</f>
        <v>0</v>
      </c>
      <c r="E241" s="157">
        <f>IFERROR(INDEX(NoSettings_v3!$C$2:$AH$4612,MATCH('EPS 3.1.3'!$B241,NoSettings_v3!$A$2:$A$4612,0),MATCH('EPS 3.1.3'!E$1,NoSettings_v3!$C$1:$AH$1,0)),"")</f>
        <v>0</v>
      </c>
      <c r="F241" s="157">
        <f>IFERROR(INDEX(NoSettings_v3!$C$2:$AH$4612,MATCH('EPS 3.1.3'!$B241,NoSettings_v3!$A$2:$A$4612,0),MATCH('EPS 3.1.3'!F$1,NoSettings_v3!$C$1:$AH$1,0)),"")</f>
        <v>0</v>
      </c>
      <c r="G241" s="157">
        <f>IFERROR(INDEX(NoSettings_v3!$C$2:$AH$4612,MATCH('EPS 3.1.3'!$B241,NoSettings_v3!$A$2:$A$4612,0),MATCH('EPS 3.1.3'!G$1,NoSettings_v3!$C$1:$AH$1,0)),"")</f>
        <v>0</v>
      </c>
      <c r="H241" s="157">
        <f>IFERROR(INDEX(NoSettings_v3!$C$2:$AH$4612,MATCH('EPS 3.1.3'!$B241,NoSettings_v3!$A$2:$A$4612,0),MATCH('EPS 3.1.3'!H$1,NoSettings_v3!$C$1:$AH$1,0)),"")</f>
        <v>0</v>
      </c>
      <c r="I241" s="157">
        <f>IFERROR(INDEX(NoSettings_v3!$C$2:$AH$4612,MATCH('EPS 3.1.3'!$B241,NoSettings_v3!$A$2:$A$4612,0),MATCH('EPS 3.1.3'!I$1,NoSettings_v3!$C$1:$AH$1,0)),"")</f>
        <v>0</v>
      </c>
      <c r="J241" s="157">
        <f>IFERROR(INDEX(NoSettings_v3!$C$2:$AH$4612,MATCH('EPS 3.1.3'!$B241,NoSettings_v3!$A$2:$A$4612,0),MATCH('EPS 3.1.3'!J$1,NoSettings_v3!$C$1:$AH$1,0)),"")</f>
        <v>0</v>
      </c>
      <c r="K241" s="157">
        <f>IFERROR(INDEX(NoSettings_v3!$C$2:$AH$4612,MATCH('EPS 3.1.3'!$B241,NoSettings_v3!$A$2:$A$4612,0),MATCH('EPS 3.1.3'!K$1,NoSettings_v3!$C$1:$AH$1,0)),"")</f>
        <v>0</v>
      </c>
      <c r="L241" s="157">
        <f>IFERROR(INDEX(NoSettings_v3!$C$2:$AH$4612,MATCH('EPS 3.1.3'!$B241,NoSettings_v3!$A$2:$A$4612,0),MATCH('EPS 3.1.3'!L$1,NoSettings_v3!$C$1:$AH$1,0)),"")</f>
        <v>0</v>
      </c>
      <c r="M241" s="157">
        <f>IFERROR(INDEX(NoSettings_v3!$C$2:$AH$4612,MATCH('EPS 3.1.3'!$B241,NoSettings_v3!$A$2:$A$4612,0),MATCH('EPS 3.1.3'!M$1,NoSettings_v3!$C$1:$AH$1,0)),"")</f>
        <v>0</v>
      </c>
      <c r="N241" s="157">
        <f>IFERROR(INDEX(NoSettings_v3!$C$2:$AH$4612,MATCH('EPS 3.1.3'!$B241,NoSettings_v3!$A$2:$A$4612,0),MATCH('EPS 3.1.3'!N$1,NoSettings_v3!$C$1:$AH$1,0)),"")</f>
        <v>0</v>
      </c>
      <c r="O241" s="157">
        <f>IFERROR(INDEX(NoSettings_v3!$C$2:$AH$4612,MATCH('EPS 3.1.3'!$B241,NoSettings_v3!$A$2:$A$4612,0),MATCH('EPS 3.1.3'!O$1,NoSettings_v3!$C$1:$AH$1,0)),"")</f>
        <v>0</v>
      </c>
      <c r="P241" s="157">
        <f>IFERROR(INDEX(NoSettings_v3!$C$2:$AH$4612,MATCH('EPS 3.1.3'!$B241,NoSettings_v3!$A$2:$A$4612,0),MATCH('EPS 3.1.3'!P$1,NoSettings_v3!$C$1:$AH$1,0)),"")</f>
        <v>0</v>
      </c>
      <c r="Q241" s="157">
        <f>IFERROR(INDEX(NoSettings_v3!$C$2:$AH$4612,MATCH('EPS 3.1.3'!$B241,NoSettings_v3!$A$2:$A$4612,0),MATCH('EPS 3.1.3'!Q$1,NoSettings_v3!$C$1:$AH$1,0)),"")</f>
        <v>0</v>
      </c>
      <c r="R241" s="157">
        <f>IFERROR(INDEX(NoSettings_v3!$C$2:$AH$4612,MATCH('EPS 3.1.3'!$B241,NoSettings_v3!$A$2:$A$4612,0),MATCH('EPS 3.1.3'!R$1,NoSettings_v3!$C$1:$AH$1,0)),"")</f>
        <v>0</v>
      </c>
      <c r="S241" s="157">
        <f>IFERROR(INDEX(NoSettings_v3!$C$2:$AH$4612,MATCH('EPS 3.1.3'!$B241,NoSettings_v3!$A$2:$A$4612,0),MATCH('EPS 3.1.3'!S$1,NoSettings_v3!$C$1:$AH$1,0)),"")</f>
        <v>0</v>
      </c>
      <c r="T241" s="157">
        <f>IFERROR(INDEX(NoSettings_v3!$C$2:$AH$4612,MATCH('EPS 3.1.3'!$B241,NoSettings_v3!$A$2:$A$4612,0),MATCH('EPS 3.1.3'!T$1,NoSettings_v3!$C$1:$AH$1,0)),"")</f>
        <v>0</v>
      </c>
      <c r="U241" s="157">
        <f>IFERROR(INDEX(NoSettings_v3!$C$2:$AH$4612,MATCH('EPS 3.1.3'!$B241,NoSettings_v3!$A$2:$A$4612,0),MATCH('EPS 3.1.3'!U$1,NoSettings_v3!$C$1:$AH$1,0)),"")</f>
        <v>0</v>
      </c>
      <c r="V241" s="157">
        <f>IFERROR(INDEX(NoSettings_v3!$C$2:$AH$4612,MATCH('EPS 3.1.3'!$B241,NoSettings_v3!$A$2:$A$4612,0),MATCH('EPS 3.1.3'!V$1,NoSettings_v3!$C$1:$AH$1,0)),"")</f>
        <v>0</v>
      </c>
      <c r="W241" s="157">
        <f>IFERROR(INDEX(NoSettings_v3!$C$2:$AH$4612,MATCH('EPS 3.1.3'!$B241,NoSettings_v3!$A$2:$A$4612,0),MATCH('EPS 3.1.3'!W$1,NoSettings_v3!$C$1:$AH$1,0)),"")</f>
        <v>0</v>
      </c>
      <c r="X241" s="157">
        <f>IFERROR(INDEX(NoSettings_v3!$C$2:$AH$4612,MATCH('EPS 3.1.3'!$B241,NoSettings_v3!$A$2:$A$4612,0),MATCH('EPS 3.1.3'!X$1,NoSettings_v3!$C$1:$AH$1,0)),"")</f>
        <v>0</v>
      </c>
      <c r="Y241" s="157">
        <f>IFERROR(INDEX(NoSettings_v3!$C$2:$AH$4612,MATCH('EPS 3.1.3'!$B241,NoSettings_v3!$A$2:$A$4612,0),MATCH('EPS 3.1.3'!Y$1,NoSettings_v3!$C$1:$AH$1,0)),"")</f>
        <v>0</v>
      </c>
      <c r="Z241" s="157">
        <f>IFERROR(INDEX(NoSettings_v3!$C$2:$AH$4612,MATCH('EPS 3.1.3'!$B241,NoSettings_v3!$A$2:$A$4612,0),MATCH('EPS 3.1.3'!Z$1,NoSettings_v3!$C$1:$AH$1,0)),"")</f>
        <v>0</v>
      </c>
      <c r="AA241" s="157">
        <f>IFERROR(INDEX(NoSettings_v3!$C$2:$AH$4612,MATCH('EPS 3.1.3'!$B241,NoSettings_v3!$A$2:$A$4612,0),MATCH('EPS 3.1.3'!AA$1,NoSettings_v3!$C$1:$AH$1,0)),"")</f>
        <v>0</v>
      </c>
      <c r="AB241" s="157">
        <f>IFERROR(INDEX(NoSettings_v3!$C$2:$AH$4612,MATCH('EPS 3.1.3'!$B241,NoSettings_v3!$A$2:$A$4612,0),MATCH('EPS 3.1.3'!AB$1,NoSettings_v3!$C$1:$AH$1,0)),"")</f>
        <v>0</v>
      </c>
      <c r="AC241" s="157">
        <f>IFERROR(INDEX(NoSettings_v3!$C$2:$AH$4612,MATCH('EPS 3.1.3'!$B241,NoSettings_v3!$A$2:$A$4612,0),MATCH('EPS 3.1.3'!AC$1,NoSettings_v3!$C$1:$AH$1,0)),"")</f>
        <v>0</v>
      </c>
      <c r="AD241" s="157">
        <f>IFERROR(INDEX(NoSettings_v3!$C$2:$AH$4612,MATCH('EPS 3.1.3'!$B241,NoSettings_v3!$A$2:$A$4612,0),MATCH('EPS 3.1.3'!AD$1,NoSettings_v3!$C$1:$AH$1,0)),"")</f>
        <v>0</v>
      </c>
      <c r="AE241" s="157">
        <f>IFERROR(INDEX(NoSettings_v3!$C$2:$AH$4612,MATCH('EPS 3.1.3'!$B241,NoSettings_v3!$A$2:$A$4612,0),MATCH('EPS 3.1.3'!AE$1,NoSettings_v3!$C$1:$AH$1,0)),"")</f>
        <v>0</v>
      </c>
      <c r="AF241" s="157">
        <f>IFERROR(INDEX(NoSettings_v3!$C$2:$AH$4612,MATCH('EPS 3.1.3'!$B241,NoSettings_v3!$A$2:$A$4612,0),MATCH('EPS 3.1.3'!AF$1,NoSettings_v3!$C$1:$AH$1,0)),"")</f>
        <v>0</v>
      </c>
      <c r="AG241" s="157">
        <f>IFERROR(INDEX(NoSettings_v3!$C$2:$AH$4612,MATCH('EPS 3.1.3'!$B241,NoSettings_v3!$A$2:$A$4612,0),MATCH('EPS 3.1.3'!AG$1,NoSettings_v3!$C$1:$AH$1,0)),"")</f>
        <v>0</v>
      </c>
      <c r="AH241" s="157">
        <f>IFERROR(INDEX(NoSettings_v3!$C$2:$AH$4612,MATCH('EPS 3.1.3'!$B241,NoSettings_v3!$A$2:$A$4612,0),MATCH('EPS 3.1.3'!AH$1,NoSettings_v3!$C$1:$AH$1,0)),"")</f>
        <v>0</v>
      </c>
      <c r="AI241" s="157">
        <f>IFERROR(INDEX(NoSettings_v3!$C$2:$AH$4612,MATCH('EPS 3.1.3'!$B241,NoSettings_v3!$A$2:$A$4612,0),MATCH('EPS 3.1.3'!AI$1,NoSettings_v3!$C$1:$AH$1,0)),"")</f>
        <v>0</v>
      </c>
    </row>
    <row r="242" spans="2:35" x14ac:dyDescent="0.35">
      <c r="B242" s="164" t="s">
        <v>501</v>
      </c>
      <c r="C242" s="127" t="s">
        <v>964</v>
      </c>
      <c r="D242" s="157">
        <f>IFERROR(INDEX(NoSettings_v3!$C$2:$AH$4612,MATCH('EPS 3.1.3'!$B242,NoSettings_v3!$A$2:$A$4612,0),MATCH('EPS 3.1.3'!D$1,NoSettings_v3!$C$1:$AH$1,0)),"")</f>
        <v>0</v>
      </c>
      <c r="E242" s="157">
        <f>IFERROR(INDEX(NoSettings_v3!$C$2:$AH$4612,MATCH('EPS 3.1.3'!$B242,NoSettings_v3!$A$2:$A$4612,0),MATCH('EPS 3.1.3'!E$1,NoSettings_v3!$C$1:$AH$1,0)),"")</f>
        <v>0</v>
      </c>
      <c r="F242" s="157">
        <f>IFERROR(INDEX(NoSettings_v3!$C$2:$AH$4612,MATCH('EPS 3.1.3'!$B242,NoSettings_v3!$A$2:$A$4612,0),MATCH('EPS 3.1.3'!F$1,NoSettings_v3!$C$1:$AH$1,0)),"")</f>
        <v>0</v>
      </c>
      <c r="G242" s="157">
        <f>IFERROR(INDEX(NoSettings_v3!$C$2:$AH$4612,MATCH('EPS 3.1.3'!$B242,NoSettings_v3!$A$2:$A$4612,0),MATCH('EPS 3.1.3'!G$1,NoSettings_v3!$C$1:$AH$1,0)),"")</f>
        <v>0</v>
      </c>
      <c r="H242" s="157">
        <f>IFERROR(INDEX(NoSettings_v3!$C$2:$AH$4612,MATCH('EPS 3.1.3'!$B242,NoSettings_v3!$A$2:$A$4612,0),MATCH('EPS 3.1.3'!H$1,NoSettings_v3!$C$1:$AH$1,0)),"")</f>
        <v>0</v>
      </c>
      <c r="I242" s="157">
        <f>IFERROR(INDEX(NoSettings_v3!$C$2:$AH$4612,MATCH('EPS 3.1.3'!$B242,NoSettings_v3!$A$2:$A$4612,0),MATCH('EPS 3.1.3'!I$1,NoSettings_v3!$C$1:$AH$1,0)),"")</f>
        <v>0</v>
      </c>
      <c r="J242" s="157">
        <f>IFERROR(INDEX(NoSettings_v3!$C$2:$AH$4612,MATCH('EPS 3.1.3'!$B242,NoSettings_v3!$A$2:$A$4612,0),MATCH('EPS 3.1.3'!J$1,NoSettings_v3!$C$1:$AH$1,0)),"")</f>
        <v>0</v>
      </c>
      <c r="K242" s="157">
        <f>IFERROR(INDEX(NoSettings_v3!$C$2:$AH$4612,MATCH('EPS 3.1.3'!$B242,NoSettings_v3!$A$2:$A$4612,0),MATCH('EPS 3.1.3'!K$1,NoSettings_v3!$C$1:$AH$1,0)),"")</f>
        <v>0</v>
      </c>
      <c r="L242" s="157">
        <f>IFERROR(INDEX(NoSettings_v3!$C$2:$AH$4612,MATCH('EPS 3.1.3'!$B242,NoSettings_v3!$A$2:$A$4612,0),MATCH('EPS 3.1.3'!L$1,NoSettings_v3!$C$1:$AH$1,0)),"")</f>
        <v>0</v>
      </c>
      <c r="M242" s="157">
        <f>IFERROR(INDEX(NoSettings_v3!$C$2:$AH$4612,MATCH('EPS 3.1.3'!$B242,NoSettings_v3!$A$2:$A$4612,0),MATCH('EPS 3.1.3'!M$1,NoSettings_v3!$C$1:$AH$1,0)),"")</f>
        <v>0</v>
      </c>
      <c r="N242" s="157">
        <f>IFERROR(INDEX(NoSettings_v3!$C$2:$AH$4612,MATCH('EPS 3.1.3'!$B242,NoSettings_v3!$A$2:$A$4612,0),MATCH('EPS 3.1.3'!N$1,NoSettings_v3!$C$1:$AH$1,0)),"")</f>
        <v>0</v>
      </c>
      <c r="O242" s="157">
        <f>IFERROR(INDEX(NoSettings_v3!$C$2:$AH$4612,MATCH('EPS 3.1.3'!$B242,NoSettings_v3!$A$2:$A$4612,0),MATCH('EPS 3.1.3'!O$1,NoSettings_v3!$C$1:$AH$1,0)),"")</f>
        <v>0</v>
      </c>
      <c r="P242" s="157">
        <f>IFERROR(INDEX(NoSettings_v3!$C$2:$AH$4612,MATCH('EPS 3.1.3'!$B242,NoSettings_v3!$A$2:$A$4612,0),MATCH('EPS 3.1.3'!P$1,NoSettings_v3!$C$1:$AH$1,0)),"")</f>
        <v>0</v>
      </c>
      <c r="Q242" s="157">
        <f>IFERROR(INDEX(NoSettings_v3!$C$2:$AH$4612,MATCH('EPS 3.1.3'!$B242,NoSettings_v3!$A$2:$A$4612,0),MATCH('EPS 3.1.3'!Q$1,NoSettings_v3!$C$1:$AH$1,0)),"")</f>
        <v>0</v>
      </c>
      <c r="R242" s="157">
        <f>IFERROR(INDEX(NoSettings_v3!$C$2:$AH$4612,MATCH('EPS 3.1.3'!$B242,NoSettings_v3!$A$2:$A$4612,0),MATCH('EPS 3.1.3'!R$1,NoSettings_v3!$C$1:$AH$1,0)),"")</f>
        <v>0</v>
      </c>
      <c r="S242" s="157">
        <f>IFERROR(INDEX(NoSettings_v3!$C$2:$AH$4612,MATCH('EPS 3.1.3'!$B242,NoSettings_v3!$A$2:$A$4612,0),MATCH('EPS 3.1.3'!S$1,NoSettings_v3!$C$1:$AH$1,0)),"")</f>
        <v>0</v>
      </c>
      <c r="T242" s="157">
        <f>IFERROR(INDEX(NoSettings_v3!$C$2:$AH$4612,MATCH('EPS 3.1.3'!$B242,NoSettings_v3!$A$2:$A$4612,0),MATCH('EPS 3.1.3'!T$1,NoSettings_v3!$C$1:$AH$1,0)),"")</f>
        <v>0</v>
      </c>
      <c r="U242" s="157">
        <f>IFERROR(INDEX(NoSettings_v3!$C$2:$AH$4612,MATCH('EPS 3.1.3'!$B242,NoSettings_v3!$A$2:$A$4612,0),MATCH('EPS 3.1.3'!U$1,NoSettings_v3!$C$1:$AH$1,0)),"")</f>
        <v>0</v>
      </c>
      <c r="V242" s="157">
        <f>IFERROR(INDEX(NoSettings_v3!$C$2:$AH$4612,MATCH('EPS 3.1.3'!$B242,NoSettings_v3!$A$2:$A$4612,0),MATCH('EPS 3.1.3'!V$1,NoSettings_v3!$C$1:$AH$1,0)),"")</f>
        <v>0</v>
      </c>
      <c r="W242" s="157">
        <f>IFERROR(INDEX(NoSettings_v3!$C$2:$AH$4612,MATCH('EPS 3.1.3'!$B242,NoSettings_v3!$A$2:$A$4612,0),MATCH('EPS 3.1.3'!W$1,NoSettings_v3!$C$1:$AH$1,0)),"")</f>
        <v>0</v>
      </c>
      <c r="X242" s="157">
        <f>IFERROR(INDEX(NoSettings_v3!$C$2:$AH$4612,MATCH('EPS 3.1.3'!$B242,NoSettings_v3!$A$2:$A$4612,0),MATCH('EPS 3.1.3'!X$1,NoSettings_v3!$C$1:$AH$1,0)),"")</f>
        <v>0</v>
      </c>
      <c r="Y242" s="157">
        <f>IFERROR(INDEX(NoSettings_v3!$C$2:$AH$4612,MATCH('EPS 3.1.3'!$B242,NoSettings_v3!$A$2:$A$4612,0),MATCH('EPS 3.1.3'!Y$1,NoSettings_v3!$C$1:$AH$1,0)),"")</f>
        <v>0</v>
      </c>
      <c r="Z242" s="157">
        <f>IFERROR(INDEX(NoSettings_v3!$C$2:$AH$4612,MATCH('EPS 3.1.3'!$B242,NoSettings_v3!$A$2:$A$4612,0),MATCH('EPS 3.1.3'!Z$1,NoSettings_v3!$C$1:$AH$1,0)),"")</f>
        <v>0</v>
      </c>
      <c r="AA242" s="157">
        <f>IFERROR(INDEX(NoSettings_v3!$C$2:$AH$4612,MATCH('EPS 3.1.3'!$B242,NoSettings_v3!$A$2:$A$4612,0),MATCH('EPS 3.1.3'!AA$1,NoSettings_v3!$C$1:$AH$1,0)),"")</f>
        <v>0</v>
      </c>
      <c r="AB242" s="157">
        <f>IFERROR(INDEX(NoSettings_v3!$C$2:$AH$4612,MATCH('EPS 3.1.3'!$B242,NoSettings_v3!$A$2:$A$4612,0),MATCH('EPS 3.1.3'!AB$1,NoSettings_v3!$C$1:$AH$1,0)),"")</f>
        <v>0</v>
      </c>
      <c r="AC242" s="157">
        <f>IFERROR(INDEX(NoSettings_v3!$C$2:$AH$4612,MATCH('EPS 3.1.3'!$B242,NoSettings_v3!$A$2:$A$4612,0),MATCH('EPS 3.1.3'!AC$1,NoSettings_v3!$C$1:$AH$1,0)),"")</f>
        <v>0</v>
      </c>
      <c r="AD242" s="157">
        <f>IFERROR(INDEX(NoSettings_v3!$C$2:$AH$4612,MATCH('EPS 3.1.3'!$B242,NoSettings_v3!$A$2:$A$4612,0),MATCH('EPS 3.1.3'!AD$1,NoSettings_v3!$C$1:$AH$1,0)),"")</f>
        <v>0</v>
      </c>
      <c r="AE242" s="157">
        <f>IFERROR(INDEX(NoSettings_v3!$C$2:$AH$4612,MATCH('EPS 3.1.3'!$B242,NoSettings_v3!$A$2:$A$4612,0),MATCH('EPS 3.1.3'!AE$1,NoSettings_v3!$C$1:$AH$1,0)),"")</f>
        <v>0</v>
      </c>
      <c r="AF242" s="157">
        <f>IFERROR(INDEX(NoSettings_v3!$C$2:$AH$4612,MATCH('EPS 3.1.3'!$B242,NoSettings_v3!$A$2:$A$4612,0),MATCH('EPS 3.1.3'!AF$1,NoSettings_v3!$C$1:$AH$1,0)),"")</f>
        <v>0</v>
      </c>
      <c r="AG242" s="157">
        <f>IFERROR(INDEX(NoSettings_v3!$C$2:$AH$4612,MATCH('EPS 3.1.3'!$B242,NoSettings_v3!$A$2:$A$4612,0),MATCH('EPS 3.1.3'!AG$1,NoSettings_v3!$C$1:$AH$1,0)),"")</f>
        <v>0</v>
      </c>
      <c r="AH242" s="157">
        <f>IFERROR(INDEX(NoSettings_v3!$C$2:$AH$4612,MATCH('EPS 3.1.3'!$B242,NoSettings_v3!$A$2:$A$4612,0),MATCH('EPS 3.1.3'!AH$1,NoSettings_v3!$C$1:$AH$1,0)),"")</f>
        <v>0</v>
      </c>
      <c r="AI242" s="157">
        <f>IFERROR(INDEX(NoSettings_v3!$C$2:$AH$4612,MATCH('EPS 3.1.3'!$B242,NoSettings_v3!$A$2:$A$4612,0),MATCH('EPS 3.1.3'!AI$1,NoSettings_v3!$C$1:$AH$1,0)),"")</f>
        <v>0</v>
      </c>
    </row>
    <row r="243" spans="2:35" x14ac:dyDescent="0.35">
      <c r="B243" s="164" t="s">
        <v>502</v>
      </c>
      <c r="C243" s="127" t="s">
        <v>964</v>
      </c>
      <c r="D243" s="157">
        <f>IFERROR(INDEX(NoSettings_v3!$C$2:$AH$4612,MATCH('EPS 3.1.3'!$B243,NoSettings_v3!$A$2:$A$4612,0),MATCH('EPS 3.1.3'!D$1,NoSettings_v3!$C$1:$AH$1,0)),"")</f>
        <v>0</v>
      </c>
      <c r="E243" s="157">
        <f>IFERROR(INDEX(NoSettings_v3!$C$2:$AH$4612,MATCH('EPS 3.1.3'!$B243,NoSettings_v3!$A$2:$A$4612,0),MATCH('EPS 3.1.3'!E$1,NoSettings_v3!$C$1:$AH$1,0)),"")</f>
        <v>0</v>
      </c>
      <c r="F243" s="157">
        <f>IFERROR(INDEX(NoSettings_v3!$C$2:$AH$4612,MATCH('EPS 3.1.3'!$B243,NoSettings_v3!$A$2:$A$4612,0),MATCH('EPS 3.1.3'!F$1,NoSettings_v3!$C$1:$AH$1,0)),"")</f>
        <v>0</v>
      </c>
      <c r="G243" s="157">
        <f>IFERROR(INDEX(NoSettings_v3!$C$2:$AH$4612,MATCH('EPS 3.1.3'!$B243,NoSettings_v3!$A$2:$A$4612,0),MATCH('EPS 3.1.3'!G$1,NoSettings_v3!$C$1:$AH$1,0)),"")</f>
        <v>0</v>
      </c>
      <c r="H243" s="157">
        <f>IFERROR(INDEX(NoSettings_v3!$C$2:$AH$4612,MATCH('EPS 3.1.3'!$B243,NoSettings_v3!$A$2:$A$4612,0),MATCH('EPS 3.1.3'!H$1,NoSettings_v3!$C$1:$AH$1,0)),"")</f>
        <v>0</v>
      </c>
      <c r="I243" s="157">
        <f>IFERROR(INDEX(NoSettings_v3!$C$2:$AH$4612,MATCH('EPS 3.1.3'!$B243,NoSettings_v3!$A$2:$A$4612,0),MATCH('EPS 3.1.3'!I$1,NoSettings_v3!$C$1:$AH$1,0)),"")</f>
        <v>0</v>
      </c>
      <c r="J243" s="157">
        <f>IFERROR(INDEX(NoSettings_v3!$C$2:$AH$4612,MATCH('EPS 3.1.3'!$B243,NoSettings_v3!$A$2:$A$4612,0),MATCH('EPS 3.1.3'!J$1,NoSettings_v3!$C$1:$AH$1,0)),"")</f>
        <v>0</v>
      </c>
      <c r="K243" s="157">
        <f>IFERROR(INDEX(NoSettings_v3!$C$2:$AH$4612,MATCH('EPS 3.1.3'!$B243,NoSettings_v3!$A$2:$A$4612,0),MATCH('EPS 3.1.3'!K$1,NoSettings_v3!$C$1:$AH$1,0)),"")</f>
        <v>0</v>
      </c>
      <c r="L243" s="157">
        <f>IFERROR(INDEX(NoSettings_v3!$C$2:$AH$4612,MATCH('EPS 3.1.3'!$B243,NoSettings_v3!$A$2:$A$4612,0),MATCH('EPS 3.1.3'!L$1,NoSettings_v3!$C$1:$AH$1,0)),"")</f>
        <v>0</v>
      </c>
      <c r="M243" s="157">
        <f>IFERROR(INDEX(NoSettings_v3!$C$2:$AH$4612,MATCH('EPS 3.1.3'!$B243,NoSettings_v3!$A$2:$A$4612,0),MATCH('EPS 3.1.3'!M$1,NoSettings_v3!$C$1:$AH$1,0)),"")</f>
        <v>0</v>
      </c>
      <c r="N243" s="157">
        <f>IFERROR(INDEX(NoSettings_v3!$C$2:$AH$4612,MATCH('EPS 3.1.3'!$B243,NoSettings_v3!$A$2:$A$4612,0),MATCH('EPS 3.1.3'!N$1,NoSettings_v3!$C$1:$AH$1,0)),"")</f>
        <v>0</v>
      </c>
      <c r="O243" s="157">
        <f>IFERROR(INDEX(NoSettings_v3!$C$2:$AH$4612,MATCH('EPS 3.1.3'!$B243,NoSettings_v3!$A$2:$A$4612,0),MATCH('EPS 3.1.3'!O$1,NoSettings_v3!$C$1:$AH$1,0)),"")</f>
        <v>0</v>
      </c>
      <c r="P243" s="157">
        <f>IFERROR(INDEX(NoSettings_v3!$C$2:$AH$4612,MATCH('EPS 3.1.3'!$B243,NoSettings_v3!$A$2:$A$4612,0),MATCH('EPS 3.1.3'!P$1,NoSettings_v3!$C$1:$AH$1,0)),"")</f>
        <v>0</v>
      </c>
      <c r="Q243" s="157">
        <f>IFERROR(INDEX(NoSettings_v3!$C$2:$AH$4612,MATCH('EPS 3.1.3'!$B243,NoSettings_v3!$A$2:$A$4612,0),MATCH('EPS 3.1.3'!Q$1,NoSettings_v3!$C$1:$AH$1,0)),"")</f>
        <v>0</v>
      </c>
      <c r="R243" s="157">
        <f>IFERROR(INDEX(NoSettings_v3!$C$2:$AH$4612,MATCH('EPS 3.1.3'!$B243,NoSettings_v3!$A$2:$A$4612,0),MATCH('EPS 3.1.3'!R$1,NoSettings_v3!$C$1:$AH$1,0)),"")</f>
        <v>0</v>
      </c>
      <c r="S243" s="157">
        <f>IFERROR(INDEX(NoSettings_v3!$C$2:$AH$4612,MATCH('EPS 3.1.3'!$B243,NoSettings_v3!$A$2:$A$4612,0),MATCH('EPS 3.1.3'!S$1,NoSettings_v3!$C$1:$AH$1,0)),"")</f>
        <v>0</v>
      </c>
      <c r="T243" s="157">
        <f>IFERROR(INDEX(NoSettings_v3!$C$2:$AH$4612,MATCH('EPS 3.1.3'!$B243,NoSettings_v3!$A$2:$A$4612,0),MATCH('EPS 3.1.3'!T$1,NoSettings_v3!$C$1:$AH$1,0)),"")</f>
        <v>0</v>
      </c>
      <c r="U243" s="157">
        <f>IFERROR(INDEX(NoSettings_v3!$C$2:$AH$4612,MATCH('EPS 3.1.3'!$B243,NoSettings_v3!$A$2:$A$4612,0),MATCH('EPS 3.1.3'!U$1,NoSettings_v3!$C$1:$AH$1,0)),"")</f>
        <v>0</v>
      </c>
      <c r="V243" s="157">
        <f>IFERROR(INDEX(NoSettings_v3!$C$2:$AH$4612,MATCH('EPS 3.1.3'!$B243,NoSettings_v3!$A$2:$A$4612,0),MATCH('EPS 3.1.3'!V$1,NoSettings_v3!$C$1:$AH$1,0)),"")</f>
        <v>0</v>
      </c>
      <c r="W243" s="157">
        <f>IFERROR(INDEX(NoSettings_v3!$C$2:$AH$4612,MATCH('EPS 3.1.3'!$B243,NoSettings_v3!$A$2:$A$4612,0),MATCH('EPS 3.1.3'!W$1,NoSettings_v3!$C$1:$AH$1,0)),"")</f>
        <v>0</v>
      </c>
      <c r="X243" s="157">
        <f>IFERROR(INDEX(NoSettings_v3!$C$2:$AH$4612,MATCH('EPS 3.1.3'!$B243,NoSettings_v3!$A$2:$A$4612,0),MATCH('EPS 3.1.3'!X$1,NoSettings_v3!$C$1:$AH$1,0)),"")</f>
        <v>0</v>
      </c>
      <c r="Y243" s="157">
        <f>IFERROR(INDEX(NoSettings_v3!$C$2:$AH$4612,MATCH('EPS 3.1.3'!$B243,NoSettings_v3!$A$2:$A$4612,0),MATCH('EPS 3.1.3'!Y$1,NoSettings_v3!$C$1:$AH$1,0)),"")</f>
        <v>0</v>
      </c>
      <c r="Z243" s="157">
        <f>IFERROR(INDEX(NoSettings_v3!$C$2:$AH$4612,MATCH('EPS 3.1.3'!$B243,NoSettings_v3!$A$2:$A$4612,0),MATCH('EPS 3.1.3'!Z$1,NoSettings_v3!$C$1:$AH$1,0)),"")</f>
        <v>0</v>
      </c>
      <c r="AA243" s="157">
        <f>IFERROR(INDEX(NoSettings_v3!$C$2:$AH$4612,MATCH('EPS 3.1.3'!$B243,NoSettings_v3!$A$2:$A$4612,0),MATCH('EPS 3.1.3'!AA$1,NoSettings_v3!$C$1:$AH$1,0)),"")</f>
        <v>0</v>
      </c>
      <c r="AB243" s="157">
        <f>IFERROR(INDEX(NoSettings_v3!$C$2:$AH$4612,MATCH('EPS 3.1.3'!$B243,NoSettings_v3!$A$2:$A$4612,0),MATCH('EPS 3.1.3'!AB$1,NoSettings_v3!$C$1:$AH$1,0)),"")</f>
        <v>0</v>
      </c>
      <c r="AC243" s="157">
        <f>IFERROR(INDEX(NoSettings_v3!$C$2:$AH$4612,MATCH('EPS 3.1.3'!$B243,NoSettings_v3!$A$2:$A$4612,0),MATCH('EPS 3.1.3'!AC$1,NoSettings_v3!$C$1:$AH$1,0)),"")</f>
        <v>0</v>
      </c>
      <c r="AD243" s="157">
        <f>IFERROR(INDEX(NoSettings_v3!$C$2:$AH$4612,MATCH('EPS 3.1.3'!$B243,NoSettings_v3!$A$2:$A$4612,0),MATCH('EPS 3.1.3'!AD$1,NoSettings_v3!$C$1:$AH$1,0)),"")</f>
        <v>0</v>
      </c>
      <c r="AE243" s="157">
        <f>IFERROR(INDEX(NoSettings_v3!$C$2:$AH$4612,MATCH('EPS 3.1.3'!$B243,NoSettings_v3!$A$2:$A$4612,0),MATCH('EPS 3.1.3'!AE$1,NoSettings_v3!$C$1:$AH$1,0)),"")</f>
        <v>0</v>
      </c>
      <c r="AF243" s="157">
        <f>IFERROR(INDEX(NoSettings_v3!$C$2:$AH$4612,MATCH('EPS 3.1.3'!$B243,NoSettings_v3!$A$2:$A$4612,0),MATCH('EPS 3.1.3'!AF$1,NoSettings_v3!$C$1:$AH$1,0)),"")</f>
        <v>0</v>
      </c>
      <c r="AG243" s="157">
        <f>IFERROR(INDEX(NoSettings_v3!$C$2:$AH$4612,MATCH('EPS 3.1.3'!$B243,NoSettings_v3!$A$2:$A$4612,0),MATCH('EPS 3.1.3'!AG$1,NoSettings_v3!$C$1:$AH$1,0)),"")</f>
        <v>0</v>
      </c>
      <c r="AH243" s="157">
        <f>IFERROR(INDEX(NoSettings_v3!$C$2:$AH$4612,MATCH('EPS 3.1.3'!$B243,NoSettings_v3!$A$2:$A$4612,0),MATCH('EPS 3.1.3'!AH$1,NoSettings_v3!$C$1:$AH$1,0)),"")</f>
        <v>0</v>
      </c>
      <c r="AI243" s="157">
        <f>IFERROR(INDEX(NoSettings_v3!$C$2:$AH$4612,MATCH('EPS 3.1.3'!$B243,NoSettings_v3!$A$2:$A$4612,0),MATCH('EPS 3.1.3'!AI$1,NoSettings_v3!$C$1:$AH$1,0)),"")</f>
        <v>0</v>
      </c>
    </row>
    <row r="244" spans="2:35" x14ac:dyDescent="0.35">
      <c r="B244" s="164" t="s">
        <v>503</v>
      </c>
      <c r="C244" s="127" t="s">
        <v>964</v>
      </c>
      <c r="D244" s="157">
        <f>IFERROR(INDEX(NoSettings_v3!$C$2:$AH$4612,MATCH('EPS 3.1.3'!$B244,NoSettings_v3!$A$2:$A$4612,0),MATCH('EPS 3.1.3'!D$1,NoSettings_v3!$C$1:$AH$1,0)),"")</f>
        <v>0</v>
      </c>
      <c r="E244" s="157">
        <f>IFERROR(INDEX(NoSettings_v3!$C$2:$AH$4612,MATCH('EPS 3.1.3'!$B244,NoSettings_v3!$A$2:$A$4612,0),MATCH('EPS 3.1.3'!E$1,NoSettings_v3!$C$1:$AH$1,0)),"")</f>
        <v>0</v>
      </c>
      <c r="F244" s="157">
        <f>IFERROR(INDEX(NoSettings_v3!$C$2:$AH$4612,MATCH('EPS 3.1.3'!$B244,NoSettings_v3!$A$2:$A$4612,0),MATCH('EPS 3.1.3'!F$1,NoSettings_v3!$C$1:$AH$1,0)),"")</f>
        <v>0</v>
      </c>
      <c r="G244" s="157">
        <f>IFERROR(INDEX(NoSettings_v3!$C$2:$AH$4612,MATCH('EPS 3.1.3'!$B244,NoSettings_v3!$A$2:$A$4612,0),MATCH('EPS 3.1.3'!G$1,NoSettings_v3!$C$1:$AH$1,0)),"")</f>
        <v>0</v>
      </c>
      <c r="H244" s="157">
        <f>IFERROR(INDEX(NoSettings_v3!$C$2:$AH$4612,MATCH('EPS 3.1.3'!$B244,NoSettings_v3!$A$2:$A$4612,0),MATCH('EPS 3.1.3'!H$1,NoSettings_v3!$C$1:$AH$1,0)),"")</f>
        <v>0</v>
      </c>
      <c r="I244" s="157">
        <f>IFERROR(INDEX(NoSettings_v3!$C$2:$AH$4612,MATCH('EPS 3.1.3'!$B244,NoSettings_v3!$A$2:$A$4612,0),MATCH('EPS 3.1.3'!I$1,NoSettings_v3!$C$1:$AH$1,0)),"")</f>
        <v>0</v>
      </c>
      <c r="J244" s="157">
        <f>IFERROR(INDEX(NoSettings_v3!$C$2:$AH$4612,MATCH('EPS 3.1.3'!$B244,NoSettings_v3!$A$2:$A$4612,0),MATCH('EPS 3.1.3'!J$1,NoSettings_v3!$C$1:$AH$1,0)),"")</f>
        <v>0</v>
      </c>
      <c r="K244" s="157">
        <f>IFERROR(INDEX(NoSettings_v3!$C$2:$AH$4612,MATCH('EPS 3.1.3'!$B244,NoSettings_v3!$A$2:$A$4612,0),MATCH('EPS 3.1.3'!K$1,NoSettings_v3!$C$1:$AH$1,0)),"")</f>
        <v>0</v>
      </c>
      <c r="L244" s="157">
        <f>IFERROR(INDEX(NoSettings_v3!$C$2:$AH$4612,MATCH('EPS 3.1.3'!$B244,NoSettings_v3!$A$2:$A$4612,0),MATCH('EPS 3.1.3'!L$1,NoSettings_v3!$C$1:$AH$1,0)),"")</f>
        <v>0</v>
      </c>
      <c r="M244" s="157">
        <f>IFERROR(INDEX(NoSettings_v3!$C$2:$AH$4612,MATCH('EPS 3.1.3'!$B244,NoSettings_v3!$A$2:$A$4612,0),MATCH('EPS 3.1.3'!M$1,NoSettings_v3!$C$1:$AH$1,0)),"")</f>
        <v>0</v>
      </c>
      <c r="N244" s="157">
        <f>IFERROR(INDEX(NoSettings_v3!$C$2:$AH$4612,MATCH('EPS 3.1.3'!$B244,NoSettings_v3!$A$2:$A$4612,0),MATCH('EPS 3.1.3'!N$1,NoSettings_v3!$C$1:$AH$1,0)),"")</f>
        <v>0</v>
      </c>
      <c r="O244" s="157">
        <f>IFERROR(INDEX(NoSettings_v3!$C$2:$AH$4612,MATCH('EPS 3.1.3'!$B244,NoSettings_v3!$A$2:$A$4612,0),MATCH('EPS 3.1.3'!O$1,NoSettings_v3!$C$1:$AH$1,0)),"")</f>
        <v>0</v>
      </c>
      <c r="P244" s="157">
        <f>IFERROR(INDEX(NoSettings_v3!$C$2:$AH$4612,MATCH('EPS 3.1.3'!$B244,NoSettings_v3!$A$2:$A$4612,0),MATCH('EPS 3.1.3'!P$1,NoSettings_v3!$C$1:$AH$1,0)),"")</f>
        <v>0</v>
      </c>
      <c r="Q244" s="157">
        <f>IFERROR(INDEX(NoSettings_v3!$C$2:$AH$4612,MATCH('EPS 3.1.3'!$B244,NoSettings_v3!$A$2:$A$4612,0),MATCH('EPS 3.1.3'!Q$1,NoSettings_v3!$C$1:$AH$1,0)),"")</f>
        <v>0</v>
      </c>
      <c r="R244" s="157">
        <f>IFERROR(INDEX(NoSettings_v3!$C$2:$AH$4612,MATCH('EPS 3.1.3'!$B244,NoSettings_v3!$A$2:$A$4612,0),MATCH('EPS 3.1.3'!R$1,NoSettings_v3!$C$1:$AH$1,0)),"")</f>
        <v>0</v>
      </c>
      <c r="S244" s="157">
        <f>IFERROR(INDEX(NoSettings_v3!$C$2:$AH$4612,MATCH('EPS 3.1.3'!$B244,NoSettings_v3!$A$2:$A$4612,0),MATCH('EPS 3.1.3'!S$1,NoSettings_v3!$C$1:$AH$1,0)),"")</f>
        <v>0</v>
      </c>
      <c r="T244" s="157">
        <f>IFERROR(INDEX(NoSettings_v3!$C$2:$AH$4612,MATCH('EPS 3.1.3'!$B244,NoSettings_v3!$A$2:$A$4612,0),MATCH('EPS 3.1.3'!T$1,NoSettings_v3!$C$1:$AH$1,0)),"")</f>
        <v>0</v>
      </c>
      <c r="U244" s="157">
        <f>IFERROR(INDEX(NoSettings_v3!$C$2:$AH$4612,MATCH('EPS 3.1.3'!$B244,NoSettings_v3!$A$2:$A$4612,0),MATCH('EPS 3.1.3'!U$1,NoSettings_v3!$C$1:$AH$1,0)),"")</f>
        <v>0</v>
      </c>
      <c r="V244" s="157">
        <f>IFERROR(INDEX(NoSettings_v3!$C$2:$AH$4612,MATCH('EPS 3.1.3'!$B244,NoSettings_v3!$A$2:$A$4612,0),MATCH('EPS 3.1.3'!V$1,NoSettings_v3!$C$1:$AH$1,0)),"")</f>
        <v>0</v>
      </c>
      <c r="W244" s="157">
        <f>IFERROR(INDEX(NoSettings_v3!$C$2:$AH$4612,MATCH('EPS 3.1.3'!$B244,NoSettings_v3!$A$2:$A$4612,0),MATCH('EPS 3.1.3'!W$1,NoSettings_v3!$C$1:$AH$1,0)),"")</f>
        <v>0</v>
      </c>
      <c r="X244" s="157">
        <f>IFERROR(INDEX(NoSettings_v3!$C$2:$AH$4612,MATCH('EPS 3.1.3'!$B244,NoSettings_v3!$A$2:$A$4612,0),MATCH('EPS 3.1.3'!X$1,NoSettings_v3!$C$1:$AH$1,0)),"")</f>
        <v>0</v>
      </c>
      <c r="Y244" s="157">
        <f>IFERROR(INDEX(NoSettings_v3!$C$2:$AH$4612,MATCH('EPS 3.1.3'!$B244,NoSettings_v3!$A$2:$A$4612,0),MATCH('EPS 3.1.3'!Y$1,NoSettings_v3!$C$1:$AH$1,0)),"")</f>
        <v>0</v>
      </c>
      <c r="Z244" s="157">
        <f>IFERROR(INDEX(NoSettings_v3!$C$2:$AH$4612,MATCH('EPS 3.1.3'!$B244,NoSettings_v3!$A$2:$A$4612,0),MATCH('EPS 3.1.3'!Z$1,NoSettings_v3!$C$1:$AH$1,0)),"")</f>
        <v>0</v>
      </c>
      <c r="AA244" s="157">
        <f>IFERROR(INDEX(NoSettings_v3!$C$2:$AH$4612,MATCH('EPS 3.1.3'!$B244,NoSettings_v3!$A$2:$A$4612,0),MATCH('EPS 3.1.3'!AA$1,NoSettings_v3!$C$1:$AH$1,0)),"")</f>
        <v>0</v>
      </c>
      <c r="AB244" s="157">
        <f>IFERROR(INDEX(NoSettings_v3!$C$2:$AH$4612,MATCH('EPS 3.1.3'!$B244,NoSettings_v3!$A$2:$A$4612,0),MATCH('EPS 3.1.3'!AB$1,NoSettings_v3!$C$1:$AH$1,0)),"")</f>
        <v>0</v>
      </c>
      <c r="AC244" s="157">
        <f>IFERROR(INDEX(NoSettings_v3!$C$2:$AH$4612,MATCH('EPS 3.1.3'!$B244,NoSettings_v3!$A$2:$A$4612,0),MATCH('EPS 3.1.3'!AC$1,NoSettings_v3!$C$1:$AH$1,0)),"")</f>
        <v>0</v>
      </c>
      <c r="AD244" s="157">
        <f>IFERROR(INDEX(NoSettings_v3!$C$2:$AH$4612,MATCH('EPS 3.1.3'!$B244,NoSettings_v3!$A$2:$A$4612,0),MATCH('EPS 3.1.3'!AD$1,NoSettings_v3!$C$1:$AH$1,0)),"")</f>
        <v>0</v>
      </c>
      <c r="AE244" s="157">
        <f>IFERROR(INDEX(NoSettings_v3!$C$2:$AH$4612,MATCH('EPS 3.1.3'!$B244,NoSettings_v3!$A$2:$A$4612,0),MATCH('EPS 3.1.3'!AE$1,NoSettings_v3!$C$1:$AH$1,0)),"")</f>
        <v>0</v>
      </c>
      <c r="AF244" s="157">
        <f>IFERROR(INDEX(NoSettings_v3!$C$2:$AH$4612,MATCH('EPS 3.1.3'!$B244,NoSettings_v3!$A$2:$A$4612,0),MATCH('EPS 3.1.3'!AF$1,NoSettings_v3!$C$1:$AH$1,0)),"")</f>
        <v>0</v>
      </c>
      <c r="AG244" s="157">
        <f>IFERROR(INDEX(NoSettings_v3!$C$2:$AH$4612,MATCH('EPS 3.1.3'!$B244,NoSettings_v3!$A$2:$A$4612,0),MATCH('EPS 3.1.3'!AG$1,NoSettings_v3!$C$1:$AH$1,0)),"")</f>
        <v>0</v>
      </c>
      <c r="AH244" s="157">
        <f>IFERROR(INDEX(NoSettings_v3!$C$2:$AH$4612,MATCH('EPS 3.1.3'!$B244,NoSettings_v3!$A$2:$A$4612,0),MATCH('EPS 3.1.3'!AH$1,NoSettings_v3!$C$1:$AH$1,0)),"")</f>
        <v>0</v>
      </c>
      <c r="AI244" s="157">
        <f>IFERROR(INDEX(NoSettings_v3!$C$2:$AH$4612,MATCH('EPS 3.1.3'!$B244,NoSettings_v3!$A$2:$A$4612,0),MATCH('EPS 3.1.3'!AI$1,NoSettings_v3!$C$1:$AH$1,0)),"")</f>
        <v>0</v>
      </c>
    </row>
    <row r="245" spans="2:35" x14ac:dyDescent="0.35">
      <c r="B245" s="164" t="s">
        <v>504</v>
      </c>
      <c r="C245" s="127" t="s">
        <v>964</v>
      </c>
      <c r="D245" s="157">
        <f>IFERROR(INDEX(NoSettings_v3!$C$2:$AH$4612,MATCH('EPS 3.1.3'!$B245,NoSettings_v3!$A$2:$A$4612,0),MATCH('EPS 3.1.3'!D$1,NoSettings_v3!$C$1:$AH$1,0)),"")</f>
        <v>0</v>
      </c>
      <c r="E245" s="157">
        <f>IFERROR(INDEX(NoSettings_v3!$C$2:$AH$4612,MATCH('EPS 3.1.3'!$B245,NoSettings_v3!$A$2:$A$4612,0),MATCH('EPS 3.1.3'!E$1,NoSettings_v3!$C$1:$AH$1,0)),"")</f>
        <v>0</v>
      </c>
      <c r="F245" s="157">
        <f>IFERROR(INDEX(NoSettings_v3!$C$2:$AH$4612,MATCH('EPS 3.1.3'!$B245,NoSettings_v3!$A$2:$A$4612,0),MATCH('EPS 3.1.3'!F$1,NoSettings_v3!$C$1:$AH$1,0)),"")</f>
        <v>0</v>
      </c>
      <c r="G245" s="157">
        <f>IFERROR(INDEX(NoSettings_v3!$C$2:$AH$4612,MATCH('EPS 3.1.3'!$B245,NoSettings_v3!$A$2:$A$4612,0),MATCH('EPS 3.1.3'!G$1,NoSettings_v3!$C$1:$AH$1,0)),"")</f>
        <v>0</v>
      </c>
      <c r="H245" s="157">
        <f>IFERROR(INDEX(NoSettings_v3!$C$2:$AH$4612,MATCH('EPS 3.1.3'!$B245,NoSettings_v3!$A$2:$A$4612,0),MATCH('EPS 3.1.3'!H$1,NoSettings_v3!$C$1:$AH$1,0)),"")</f>
        <v>0</v>
      </c>
      <c r="I245" s="157">
        <f>IFERROR(INDEX(NoSettings_v3!$C$2:$AH$4612,MATCH('EPS 3.1.3'!$B245,NoSettings_v3!$A$2:$A$4612,0),MATCH('EPS 3.1.3'!I$1,NoSettings_v3!$C$1:$AH$1,0)),"")</f>
        <v>0</v>
      </c>
      <c r="J245" s="157">
        <f>IFERROR(INDEX(NoSettings_v3!$C$2:$AH$4612,MATCH('EPS 3.1.3'!$B245,NoSettings_v3!$A$2:$A$4612,0),MATCH('EPS 3.1.3'!J$1,NoSettings_v3!$C$1:$AH$1,0)),"")</f>
        <v>0</v>
      </c>
      <c r="K245" s="157">
        <f>IFERROR(INDEX(NoSettings_v3!$C$2:$AH$4612,MATCH('EPS 3.1.3'!$B245,NoSettings_v3!$A$2:$A$4612,0),MATCH('EPS 3.1.3'!K$1,NoSettings_v3!$C$1:$AH$1,0)),"")</f>
        <v>0</v>
      </c>
      <c r="L245" s="157">
        <f>IFERROR(INDEX(NoSettings_v3!$C$2:$AH$4612,MATCH('EPS 3.1.3'!$B245,NoSettings_v3!$A$2:$A$4612,0),MATCH('EPS 3.1.3'!L$1,NoSettings_v3!$C$1:$AH$1,0)),"")</f>
        <v>0</v>
      </c>
      <c r="M245" s="157">
        <f>IFERROR(INDEX(NoSettings_v3!$C$2:$AH$4612,MATCH('EPS 3.1.3'!$B245,NoSettings_v3!$A$2:$A$4612,0),MATCH('EPS 3.1.3'!M$1,NoSettings_v3!$C$1:$AH$1,0)),"")</f>
        <v>0</v>
      </c>
      <c r="N245" s="157">
        <f>IFERROR(INDEX(NoSettings_v3!$C$2:$AH$4612,MATCH('EPS 3.1.3'!$B245,NoSettings_v3!$A$2:$A$4612,0),MATCH('EPS 3.1.3'!N$1,NoSettings_v3!$C$1:$AH$1,0)),"")</f>
        <v>0</v>
      </c>
      <c r="O245" s="157">
        <f>IFERROR(INDEX(NoSettings_v3!$C$2:$AH$4612,MATCH('EPS 3.1.3'!$B245,NoSettings_v3!$A$2:$A$4612,0),MATCH('EPS 3.1.3'!O$1,NoSettings_v3!$C$1:$AH$1,0)),"")</f>
        <v>0</v>
      </c>
      <c r="P245" s="157">
        <f>IFERROR(INDEX(NoSettings_v3!$C$2:$AH$4612,MATCH('EPS 3.1.3'!$B245,NoSettings_v3!$A$2:$A$4612,0),MATCH('EPS 3.1.3'!P$1,NoSettings_v3!$C$1:$AH$1,0)),"")</f>
        <v>0</v>
      </c>
      <c r="Q245" s="157">
        <f>IFERROR(INDEX(NoSettings_v3!$C$2:$AH$4612,MATCH('EPS 3.1.3'!$B245,NoSettings_v3!$A$2:$A$4612,0),MATCH('EPS 3.1.3'!Q$1,NoSettings_v3!$C$1:$AH$1,0)),"")</f>
        <v>0</v>
      </c>
      <c r="R245" s="157">
        <f>IFERROR(INDEX(NoSettings_v3!$C$2:$AH$4612,MATCH('EPS 3.1.3'!$B245,NoSettings_v3!$A$2:$A$4612,0),MATCH('EPS 3.1.3'!R$1,NoSettings_v3!$C$1:$AH$1,0)),"")</f>
        <v>0</v>
      </c>
      <c r="S245" s="157">
        <f>IFERROR(INDEX(NoSettings_v3!$C$2:$AH$4612,MATCH('EPS 3.1.3'!$B245,NoSettings_v3!$A$2:$A$4612,0),MATCH('EPS 3.1.3'!S$1,NoSettings_v3!$C$1:$AH$1,0)),"")</f>
        <v>0</v>
      </c>
      <c r="T245" s="157">
        <f>IFERROR(INDEX(NoSettings_v3!$C$2:$AH$4612,MATCH('EPS 3.1.3'!$B245,NoSettings_v3!$A$2:$A$4612,0),MATCH('EPS 3.1.3'!T$1,NoSettings_v3!$C$1:$AH$1,0)),"")</f>
        <v>0</v>
      </c>
      <c r="U245" s="157">
        <f>IFERROR(INDEX(NoSettings_v3!$C$2:$AH$4612,MATCH('EPS 3.1.3'!$B245,NoSettings_v3!$A$2:$A$4612,0),MATCH('EPS 3.1.3'!U$1,NoSettings_v3!$C$1:$AH$1,0)),"")</f>
        <v>0</v>
      </c>
      <c r="V245" s="157">
        <f>IFERROR(INDEX(NoSettings_v3!$C$2:$AH$4612,MATCH('EPS 3.1.3'!$B245,NoSettings_v3!$A$2:$A$4612,0),MATCH('EPS 3.1.3'!V$1,NoSettings_v3!$C$1:$AH$1,0)),"")</f>
        <v>0</v>
      </c>
      <c r="W245" s="157">
        <f>IFERROR(INDEX(NoSettings_v3!$C$2:$AH$4612,MATCH('EPS 3.1.3'!$B245,NoSettings_v3!$A$2:$A$4612,0),MATCH('EPS 3.1.3'!W$1,NoSettings_v3!$C$1:$AH$1,0)),"")</f>
        <v>0</v>
      </c>
      <c r="X245" s="157">
        <f>IFERROR(INDEX(NoSettings_v3!$C$2:$AH$4612,MATCH('EPS 3.1.3'!$B245,NoSettings_v3!$A$2:$A$4612,0),MATCH('EPS 3.1.3'!X$1,NoSettings_v3!$C$1:$AH$1,0)),"")</f>
        <v>0</v>
      </c>
      <c r="Y245" s="157">
        <f>IFERROR(INDEX(NoSettings_v3!$C$2:$AH$4612,MATCH('EPS 3.1.3'!$B245,NoSettings_v3!$A$2:$A$4612,0),MATCH('EPS 3.1.3'!Y$1,NoSettings_v3!$C$1:$AH$1,0)),"")</f>
        <v>0</v>
      </c>
      <c r="Z245" s="157">
        <f>IFERROR(INDEX(NoSettings_v3!$C$2:$AH$4612,MATCH('EPS 3.1.3'!$B245,NoSettings_v3!$A$2:$A$4612,0),MATCH('EPS 3.1.3'!Z$1,NoSettings_v3!$C$1:$AH$1,0)),"")</f>
        <v>0</v>
      </c>
      <c r="AA245" s="157">
        <f>IFERROR(INDEX(NoSettings_v3!$C$2:$AH$4612,MATCH('EPS 3.1.3'!$B245,NoSettings_v3!$A$2:$A$4612,0),MATCH('EPS 3.1.3'!AA$1,NoSettings_v3!$C$1:$AH$1,0)),"")</f>
        <v>0</v>
      </c>
      <c r="AB245" s="157">
        <f>IFERROR(INDEX(NoSettings_v3!$C$2:$AH$4612,MATCH('EPS 3.1.3'!$B245,NoSettings_v3!$A$2:$A$4612,0),MATCH('EPS 3.1.3'!AB$1,NoSettings_v3!$C$1:$AH$1,0)),"")</f>
        <v>0</v>
      </c>
      <c r="AC245" s="157">
        <f>IFERROR(INDEX(NoSettings_v3!$C$2:$AH$4612,MATCH('EPS 3.1.3'!$B245,NoSettings_v3!$A$2:$A$4612,0),MATCH('EPS 3.1.3'!AC$1,NoSettings_v3!$C$1:$AH$1,0)),"")</f>
        <v>0</v>
      </c>
      <c r="AD245" s="157">
        <f>IFERROR(INDEX(NoSettings_v3!$C$2:$AH$4612,MATCH('EPS 3.1.3'!$B245,NoSettings_v3!$A$2:$A$4612,0),MATCH('EPS 3.1.3'!AD$1,NoSettings_v3!$C$1:$AH$1,0)),"")</f>
        <v>0</v>
      </c>
      <c r="AE245" s="157">
        <f>IFERROR(INDEX(NoSettings_v3!$C$2:$AH$4612,MATCH('EPS 3.1.3'!$B245,NoSettings_v3!$A$2:$A$4612,0),MATCH('EPS 3.1.3'!AE$1,NoSettings_v3!$C$1:$AH$1,0)),"")</f>
        <v>0</v>
      </c>
      <c r="AF245" s="157">
        <f>IFERROR(INDEX(NoSettings_v3!$C$2:$AH$4612,MATCH('EPS 3.1.3'!$B245,NoSettings_v3!$A$2:$A$4612,0),MATCH('EPS 3.1.3'!AF$1,NoSettings_v3!$C$1:$AH$1,0)),"")</f>
        <v>0</v>
      </c>
      <c r="AG245" s="157">
        <f>IFERROR(INDEX(NoSettings_v3!$C$2:$AH$4612,MATCH('EPS 3.1.3'!$B245,NoSettings_v3!$A$2:$A$4612,0),MATCH('EPS 3.1.3'!AG$1,NoSettings_v3!$C$1:$AH$1,0)),"")</f>
        <v>0</v>
      </c>
      <c r="AH245" s="157">
        <f>IFERROR(INDEX(NoSettings_v3!$C$2:$AH$4612,MATCH('EPS 3.1.3'!$B245,NoSettings_v3!$A$2:$A$4612,0),MATCH('EPS 3.1.3'!AH$1,NoSettings_v3!$C$1:$AH$1,0)),"")</f>
        <v>0</v>
      </c>
      <c r="AI245" s="157">
        <f>IFERROR(INDEX(NoSettings_v3!$C$2:$AH$4612,MATCH('EPS 3.1.3'!$B245,NoSettings_v3!$A$2:$A$4612,0),MATCH('EPS 3.1.3'!AI$1,NoSettings_v3!$C$1:$AH$1,0)),"")</f>
        <v>0</v>
      </c>
    </row>
    <row r="246" spans="2:35" x14ac:dyDescent="0.35">
      <c r="B246" s="164" t="s">
        <v>505</v>
      </c>
      <c r="C246" s="127" t="s">
        <v>964</v>
      </c>
      <c r="D246" s="157">
        <f>IFERROR(INDEX(NoSettings_v3!$C$2:$AH$4612,MATCH('EPS 3.1.3'!$B246,NoSettings_v3!$A$2:$A$4612,0),MATCH('EPS 3.1.3'!D$1,NoSettings_v3!$C$1:$AH$1,0)),"")</f>
        <v>0</v>
      </c>
      <c r="E246" s="157">
        <f>IFERROR(INDEX(NoSettings_v3!$C$2:$AH$4612,MATCH('EPS 3.1.3'!$B246,NoSettings_v3!$A$2:$A$4612,0),MATCH('EPS 3.1.3'!E$1,NoSettings_v3!$C$1:$AH$1,0)),"")</f>
        <v>0</v>
      </c>
      <c r="F246" s="157">
        <f>IFERROR(INDEX(NoSettings_v3!$C$2:$AH$4612,MATCH('EPS 3.1.3'!$B246,NoSettings_v3!$A$2:$A$4612,0),MATCH('EPS 3.1.3'!F$1,NoSettings_v3!$C$1:$AH$1,0)),"")</f>
        <v>0</v>
      </c>
      <c r="G246" s="157">
        <f>IFERROR(INDEX(NoSettings_v3!$C$2:$AH$4612,MATCH('EPS 3.1.3'!$B246,NoSettings_v3!$A$2:$A$4612,0),MATCH('EPS 3.1.3'!G$1,NoSettings_v3!$C$1:$AH$1,0)),"")</f>
        <v>0</v>
      </c>
      <c r="H246" s="157">
        <f>IFERROR(INDEX(NoSettings_v3!$C$2:$AH$4612,MATCH('EPS 3.1.3'!$B246,NoSettings_v3!$A$2:$A$4612,0),MATCH('EPS 3.1.3'!H$1,NoSettings_v3!$C$1:$AH$1,0)),"")</f>
        <v>0</v>
      </c>
      <c r="I246" s="157">
        <f>IFERROR(INDEX(NoSettings_v3!$C$2:$AH$4612,MATCH('EPS 3.1.3'!$B246,NoSettings_v3!$A$2:$A$4612,0),MATCH('EPS 3.1.3'!I$1,NoSettings_v3!$C$1:$AH$1,0)),"")</f>
        <v>0</v>
      </c>
      <c r="J246" s="157">
        <f>IFERROR(INDEX(NoSettings_v3!$C$2:$AH$4612,MATCH('EPS 3.1.3'!$B246,NoSettings_v3!$A$2:$A$4612,0),MATCH('EPS 3.1.3'!J$1,NoSettings_v3!$C$1:$AH$1,0)),"")</f>
        <v>0</v>
      </c>
      <c r="K246" s="157">
        <f>IFERROR(INDEX(NoSettings_v3!$C$2:$AH$4612,MATCH('EPS 3.1.3'!$B246,NoSettings_v3!$A$2:$A$4612,0),MATCH('EPS 3.1.3'!K$1,NoSettings_v3!$C$1:$AH$1,0)),"")</f>
        <v>0</v>
      </c>
      <c r="L246" s="157">
        <f>IFERROR(INDEX(NoSettings_v3!$C$2:$AH$4612,MATCH('EPS 3.1.3'!$B246,NoSettings_v3!$A$2:$A$4612,0),MATCH('EPS 3.1.3'!L$1,NoSettings_v3!$C$1:$AH$1,0)),"")</f>
        <v>0</v>
      </c>
      <c r="M246" s="157">
        <f>IFERROR(INDEX(NoSettings_v3!$C$2:$AH$4612,MATCH('EPS 3.1.3'!$B246,NoSettings_v3!$A$2:$A$4612,0),MATCH('EPS 3.1.3'!M$1,NoSettings_v3!$C$1:$AH$1,0)),"")</f>
        <v>0</v>
      </c>
      <c r="N246" s="157">
        <f>IFERROR(INDEX(NoSettings_v3!$C$2:$AH$4612,MATCH('EPS 3.1.3'!$B246,NoSettings_v3!$A$2:$A$4612,0),MATCH('EPS 3.1.3'!N$1,NoSettings_v3!$C$1:$AH$1,0)),"")</f>
        <v>0</v>
      </c>
      <c r="O246" s="157">
        <f>IFERROR(INDEX(NoSettings_v3!$C$2:$AH$4612,MATCH('EPS 3.1.3'!$B246,NoSettings_v3!$A$2:$A$4612,0),MATCH('EPS 3.1.3'!O$1,NoSettings_v3!$C$1:$AH$1,0)),"")</f>
        <v>0</v>
      </c>
      <c r="P246" s="157">
        <f>IFERROR(INDEX(NoSettings_v3!$C$2:$AH$4612,MATCH('EPS 3.1.3'!$B246,NoSettings_v3!$A$2:$A$4612,0),MATCH('EPS 3.1.3'!P$1,NoSettings_v3!$C$1:$AH$1,0)),"")</f>
        <v>0</v>
      </c>
      <c r="Q246" s="157">
        <f>IFERROR(INDEX(NoSettings_v3!$C$2:$AH$4612,MATCH('EPS 3.1.3'!$B246,NoSettings_v3!$A$2:$A$4612,0),MATCH('EPS 3.1.3'!Q$1,NoSettings_v3!$C$1:$AH$1,0)),"")</f>
        <v>0</v>
      </c>
      <c r="R246" s="157">
        <f>IFERROR(INDEX(NoSettings_v3!$C$2:$AH$4612,MATCH('EPS 3.1.3'!$B246,NoSettings_v3!$A$2:$A$4612,0),MATCH('EPS 3.1.3'!R$1,NoSettings_v3!$C$1:$AH$1,0)),"")</f>
        <v>0</v>
      </c>
      <c r="S246" s="157">
        <f>IFERROR(INDEX(NoSettings_v3!$C$2:$AH$4612,MATCH('EPS 3.1.3'!$B246,NoSettings_v3!$A$2:$A$4612,0),MATCH('EPS 3.1.3'!S$1,NoSettings_v3!$C$1:$AH$1,0)),"")</f>
        <v>0</v>
      </c>
      <c r="T246" s="157">
        <f>IFERROR(INDEX(NoSettings_v3!$C$2:$AH$4612,MATCH('EPS 3.1.3'!$B246,NoSettings_v3!$A$2:$A$4612,0),MATCH('EPS 3.1.3'!T$1,NoSettings_v3!$C$1:$AH$1,0)),"")</f>
        <v>0</v>
      </c>
      <c r="U246" s="157">
        <f>IFERROR(INDEX(NoSettings_v3!$C$2:$AH$4612,MATCH('EPS 3.1.3'!$B246,NoSettings_v3!$A$2:$A$4612,0),MATCH('EPS 3.1.3'!U$1,NoSettings_v3!$C$1:$AH$1,0)),"")</f>
        <v>0</v>
      </c>
      <c r="V246" s="157">
        <f>IFERROR(INDEX(NoSettings_v3!$C$2:$AH$4612,MATCH('EPS 3.1.3'!$B246,NoSettings_v3!$A$2:$A$4612,0),MATCH('EPS 3.1.3'!V$1,NoSettings_v3!$C$1:$AH$1,0)),"")</f>
        <v>0</v>
      </c>
      <c r="W246" s="157">
        <f>IFERROR(INDEX(NoSettings_v3!$C$2:$AH$4612,MATCH('EPS 3.1.3'!$B246,NoSettings_v3!$A$2:$A$4612,0),MATCH('EPS 3.1.3'!W$1,NoSettings_v3!$C$1:$AH$1,0)),"")</f>
        <v>0</v>
      </c>
      <c r="X246" s="157">
        <f>IFERROR(INDEX(NoSettings_v3!$C$2:$AH$4612,MATCH('EPS 3.1.3'!$B246,NoSettings_v3!$A$2:$A$4612,0),MATCH('EPS 3.1.3'!X$1,NoSettings_v3!$C$1:$AH$1,0)),"")</f>
        <v>0</v>
      </c>
      <c r="Y246" s="157">
        <f>IFERROR(INDEX(NoSettings_v3!$C$2:$AH$4612,MATCH('EPS 3.1.3'!$B246,NoSettings_v3!$A$2:$A$4612,0),MATCH('EPS 3.1.3'!Y$1,NoSettings_v3!$C$1:$AH$1,0)),"")</f>
        <v>0</v>
      </c>
      <c r="Z246" s="157">
        <f>IFERROR(INDEX(NoSettings_v3!$C$2:$AH$4612,MATCH('EPS 3.1.3'!$B246,NoSettings_v3!$A$2:$A$4612,0),MATCH('EPS 3.1.3'!Z$1,NoSettings_v3!$C$1:$AH$1,0)),"")</f>
        <v>0</v>
      </c>
      <c r="AA246" s="157">
        <f>IFERROR(INDEX(NoSettings_v3!$C$2:$AH$4612,MATCH('EPS 3.1.3'!$B246,NoSettings_v3!$A$2:$A$4612,0),MATCH('EPS 3.1.3'!AA$1,NoSettings_v3!$C$1:$AH$1,0)),"")</f>
        <v>0</v>
      </c>
      <c r="AB246" s="157">
        <f>IFERROR(INDEX(NoSettings_v3!$C$2:$AH$4612,MATCH('EPS 3.1.3'!$B246,NoSettings_v3!$A$2:$A$4612,0),MATCH('EPS 3.1.3'!AB$1,NoSettings_v3!$C$1:$AH$1,0)),"")</f>
        <v>0</v>
      </c>
      <c r="AC246" s="157">
        <f>IFERROR(INDEX(NoSettings_v3!$C$2:$AH$4612,MATCH('EPS 3.1.3'!$B246,NoSettings_v3!$A$2:$A$4612,0),MATCH('EPS 3.1.3'!AC$1,NoSettings_v3!$C$1:$AH$1,0)),"")</f>
        <v>0</v>
      </c>
      <c r="AD246" s="157">
        <f>IFERROR(INDEX(NoSettings_v3!$C$2:$AH$4612,MATCH('EPS 3.1.3'!$B246,NoSettings_v3!$A$2:$A$4612,0),MATCH('EPS 3.1.3'!AD$1,NoSettings_v3!$C$1:$AH$1,0)),"")</f>
        <v>0</v>
      </c>
      <c r="AE246" s="157">
        <f>IFERROR(INDEX(NoSettings_v3!$C$2:$AH$4612,MATCH('EPS 3.1.3'!$B246,NoSettings_v3!$A$2:$A$4612,0),MATCH('EPS 3.1.3'!AE$1,NoSettings_v3!$C$1:$AH$1,0)),"")</f>
        <v>0</v>
      </c>
      <c r="AF246" s="157">
        <f>IFERROR(INDEX(NoSettings_v3!$C$2:$AH$4612,MATCH('EPS 3.1.3'!$B246,NoSettings_v3!$A$2:$A$4612,0),MATCH('EPS 3.1.3'!AF$1,NoSettings_v3!$C$1:$AH$1,0)),"")</f>
        <v>0</v>
      </c>
      <c r="AG246" s="157">
        <f>IFERROR(INDEX(NoSettings_v3!$C$2:$AH$4612,MATCH('EPS 3.1.3'!$B246,NoSettings_v3!$A$2:$A$4612,0),MATCH('EPS 3.1.3'!AG$1,NoSettings_v3!$C$1:$AH$1,0)),"")</f>
        <v>0</v>
      </c>
      <c r="AH246" s="157">
        <f>IFERROR(INDEX(NoSettings_v3!$C$2:$AH$4612,MATCH('EPS 3.1.3'!$B246,NoSettings_v3!$A$2:$A$4612,0),MATCH('EPS 3.1.3'!AH$1,NoSettings_v3!$C$1:$AH$1,0)),"")</f>
        <v>0</v>
      </c>
      <c r="AI246" s="157">
        <f>IFERROR(INDEX(NoSettings_v3!$C$2:$AH$4612,MATCH('EPS 3.1.3'!$B246,NoSettings_v3!$A$2:$A$4612,0),MATCH('EPS 3.1.3'!AI$1,NoSettings_v3!$C$1:$AH$1,0)),"")</f>
        <v>0</v>
      </c>
    </row>
    <row r="247" spans="2:35" x14ac:dyDescent="0.35">
      <c r="B247" s="164" t="s">
        <v>506</v>
      </c>
      <c r="C247" s="127" t="s">
        <v>964</v>
      </c>
      <c r="D247" s="157">
        <f>IFERROR(INDEX(NoSettings_v3!$C$2:$AH$4612,MATCH('EPS 3.1.3'!$B247,NoSettings_v3!$A$2:$A$4612,0),MATCH('EPS 3.1.3'!D$1,NoSettings_v3!$C$1:$AH$1,0)),"")</f>
        <v>0</v>
      </c>
      <c r="E247" s="157">
        <f>IFERROR(INDEX(NoSettings_v3!$C$2:$AH$4612,MATCH('EPS 3.1.3'!$B247,NoSettings_v3!$A$2:$A$4612,0),MATCH('EPS 3.1.3'!E$1,NoSettings_v3!$C$1:$AH$1,0)),"")</f>
        <v>0</v>
      </c>
      <c r="F247" s="157">
        <f>IFERROR(INDEX(NoSettings_v3!$C$2:$AH$4612,MATCH('EPS 3.1.3'!$B247,NoSettings_v3!$A$2:$A$4612,0),MATCH('EPS 3.1.3'!F$1,NoSettings_v3!$C$1:$AH$1,0)),"")</f>
        <v>0</v>
      </c>
      <c r="G247" s="157">
        <f>IFERROR(INDEX(NoSettings_v3!$C$2:$AH$4612,MATCH('EPS 3.1.3'!$B247,NoSettings_v3!$A$2:$A$4612,0),MATCH('EPS 3.1.3'!G$1,NoSettings_v3!$C$1:$AH$1,0)),"")</f>
        <v>0</v>
      </c>
      <c r="H247" s="157">
        <f>IFERROR(INDEX(NoSettings_v3!$C$2:$AH$4612,MATCH('EPS 3.1.3'!$B247,NoSettings_v3!$A$2:$A$4612,0),MATCH('EPS 3.1.3'!H$1,NoSettings_v3!$C$1:$AH$1,0)),"")</f>
        <v>0</v>
      </c>
      <c r="I247" s="157">
        <f>IFERROR(INDEX(NoSettings_v3!$C$2:$AH$4612,MATCH('EPS 3.1.3'!$B247,NoSettings_v3!$A$2:$A$4612,0),MATCH('EPS 3.1.3'!I$1,NoSettings_v3!$C$1:$AH$1,0)),"")</f>
        <v>0</v>
      </c>
      <c r="J247" s="157">
        <f>IFERROR(INDEX(NoSettings_v3!$C$2:$AH$4612,MATCH('EPS 3.1.3'!$B247,NoSettings_v3!$A$2:$A$4612,0),MATCH('EPS 3.1.3'!J$1,NoSettings_v3!$C$1:$AH$1,0)),"")</f>
        <v>0</v>
      </c>
      <c r="K247" s="157">
        <f>IFERROR(INDEX(NoSettings_v3!$C$2:$AH$4612,MATCH('EPS 3.1.3'!$B247,NoSettings_v3!$A$2:$A$4612,0),MATCH('EPS 3.1.3'!K$1,NoSettings_v3!$C$1:$AH$1,0)),"")</f>
        <v>0</v>
      </c>
      <c r="L247" s="157">
        <f>IFERROR(INDEX(NoSettings_v3!$C$2:$AH$4612,MATCH('EPS 3.1.3'!$B247,NoSettings_v3!$A$2:$A$4612,0),MATCH('EPS 3.1.3'!L$1,NoSettings_v3!$C$1:$AH$1,0)),"")</f>
        <v>0</v>
      </c>
      <c r="M247" s="157">
        <f>IFERROR(INDEX(NoSettings_v3!$C$2:$AH$4612,MATCH('EPS 3.1.3'!$B247,NoSettings_v3!$A$2:$A$4612,0),MATCH('EPS 3.1.3'!M$1,NoSettings_v3!$C$1:$AH$1,0)),"")</f>
        <v>0</v>
      </c>
      <c r="N247" s="157">
        <f>IFERROR(INDEX(NoSettings_v3!$C$2:$AH$4612,MATCH('EPS 3.1.3'!$B247,NoSettings_v3!$A$2:$A$4612,0),MATCH('EPS 3.1.3'!N$1,NoSettings_v3!$C$1:$AH$1,0)),"")</f>
        <v>0</v>
      </c>
      <c r="O247" s="157">
        <f>IFERROR(INDEX(NoSettings_v3!$C$2:$AH$4612,MATCH('EPS 3.1.3'!$B247,NoSettings_v3!$A$2:$A$4612,0),MATCH('EPS 3.1.3'!O$1,NoSettings_v3!$C$1:$AH$1,0)),"")</f>
        <v>0</v>
      </c>
      <c r="P247" s="157">
        <f>IFERROR(INDEX(NoSettings_v3!$C$2:$AH$4612,MATCH('EPS 3.1.3'!$B247,NoSettings_v3!$A$2:$A$4612,0),MATCH('EPS 3.1.3'!P$1,NoSettings_v3!$C$1:$AH$1,0)),"")</f>
        <v>0</v>
      </c>
      <c r="Q247" s="157">
        <f>IFERROR(INDEX(NoSettings_v3!$C$2:$AH$4612,MATCH('EPS 3.1.3'!$B247,NoSettings_v3!$A$2:$A$4612,0),MATCH('EPS 3.1.3'!Q$1,NoSettings_v3!$C$1:$AH$1,0)),"")</f>
        <v>0</v>
      </c>
      <c r="R247" s="157">
        <f>IFERROR(INDEX(NoSettings_v3!$C$2:$AH$4612,MATCH('EPS 3.1.3'!$B247,NoSettings_v3!$A$2:$A$4612,0),MATCH('EPS 3.1.3'!R$1,NoSettings_v3!$C$1:$AH$1,0)),"")</f>
        <v>0</v>
      </c>
      <c r="S247" s="157">
        <f>IFERROR(INDEX(NoSettings_v3!$C$2:$AH$4612,MATCH('EPS 3.1.3'!$B247,NoSettings_v3!$A$2:$A$4612,0),MATCH('EPS 3.1.3'!S$1,NoSettings_v3!$C$1:$AH$1,0)),"")</f>
        <v>0</v>
      </c>
      <c r="T247" s="157">
        <f>IFERROR(INDEX(NoSettings_v3!$C$2:$AH$4612,MATCH('EPS 3.1.3'!$B247,NoSettings_v3!$A$2:$A$4612,0),MATCH('EPS 3.1.3'!T$1,NoSettings_v3!$C$1:$AH$1,0)),"")</f>
        <v>0</v>
      </c>
      <c r="U247" s="157">
        <f>IFERROR(INDEX(NoSettings_v3!$C$2:$AH$4612,MATCH('EPS 3.1.3'!$B247,NoSettings_v3!$A$2:$A$4612,0),MATCH('EPS 3.1.3'!U$1,NoSettings_v3!$C$1:$AH$1,0)),"")</f>
        <v>0</v>
      </c>
      <c r="V247" s="157">
        <f>IFERROR(INDEX(NoSettings_v3!$C$2:$AH$4612,MATCH('EPS 3.1.3'!$B247,NoSettings_v3!$A$2:$A$4612,0),MATCH('EPS 3.1.3'!V$1,NoSettings_v3!$C$1:$AH$1,0)),"")</f>
        <v>0</v>
      </c>
      <c r="W247" s="157">
        <f>IFERROR(INDEX(NoSettings_v3!$C$2:$AH$4612,MATCH('EPS 3.1.3'!$B247,NoSettings_v3!$A$2:$A$4612,0),MATCH('EPS 3.1.3'!W$1,NoSettings_v3!$C$1:$AH$1,0)),"")</f>
        <v>0</v>
      </c>
      <c r="X247" s="157">
        <f>IFERROR(INDEX(NoSettings_v3!$C$2:$AH$4612,MATCH('EPS 3.1.3'!$B247,NoSettings_v3!$A$2:$A$4612,0),MATCH('EPS 3.1.3'!X$1,NoSettings_v3!$C$1:$AH$1,0)),"")</f>
        <v>0</v>
      </c>
      <c r="Y247" s="157">
        <f>IFERROR(INDEX(NoSettings_v3!$C$2:$AH$4612,MATCH('EPS 3.1.3'!$B247,NoSettings_v3!$A$2:$A$4612,0),MATCH('EPS 3.1.3'!Y$1,NoSettings_v3!$C$1:$AH$1,0)),"")</f>
        <v>0</v>
      </c>
      <c r="Z247" s="157">
        <f>IFERROR(INDEX(NoSettings_v3!$C$2:$AH$4612,MATCH('EPS 3.1.3'!$B247,NoSettings_v3!$A$2:$A$4612,0),MATCH('EPS 3.1.3'!Z$1,NoSettings_v3!$C$1:$AH$1,0)),"")</f>
        <v>0</v>
      </c>
      <c r="AA247" s="157">
        <f>IFERROR(INDEX(NoSettings_v3!$C$2:$AH$4612,MATCH('EPS 3.1.3'!$B247,NoSettings_v3!$A$2:$A$4612,0),MATCH('EPS 3.1.3'!AA$1,NoSettings_v3!$C$1:$AH$1,0)),"")</f>
        <v>0</v>
      </c>
      <c r="AB247" s="157">
        <f>IFERROR(INDEX(NoSettings_v3!$C$2:$AH$4612,MATCH('EPS 3.1.3'!$B247,NoSettings_v3!$A$2:$A$4612,0),MATCH('EPS 3.1.3'!AB$1,NoSettings_v3!$C$1:$AH$1,0)),"")</f>
        <v>0</v>
      </c>
      <c r="AC247" s="157">
        <f>IFERROR(INDEX(NoSettings_v3!$C$2:$AH$4612,MATCH('EPS 3.1.3'!$B247,NoSettings_v3!$A$2:$A$4612,0),MATCH('EPS 3.1.3'!AC$1,NoSettings_v3!$C$1:$AH$1,0)),"")</f>
        <v>0</v>
      </c>
      <c r="AD247" s="157">
        <f>IFERROR(INDEX(NoSettings_v3!$C$2:$AH$4612,MATCH('EPS 3.1.3'!$B247,NoSettings_v3!$A$2:$A$4612,0),MATCH('EPS 3.1.3'!AD$1,NoSettings_v3!$C$1:$AH$1,0)),"")</f>
        <v>0</v>
      </c>
      <c r="AE247" s="157">
        <f>IFERROR(INDEX(NoSettings_v3!$C$2:$AH$4612,MATCH('EPS 3.1.3'!$B247,NoSettings_v3!$A$2:$A$4612,0),MATCH('EPS 3.1.3'!AE$1,NoSettings_v3!$C$1:$AH$1,0)),"")</f>
        <v>0</v>
      </c>
      <c r="AF247" s="157">
        <f>IFERROR(INDEX(NoSettings_v3!$C$2:$AH$4612,MATCH('EPS 3.1.3'!$B247,NoSettings_v3!$A$2:$A$4612,0),MATCH('EPS 3.1.3'!AF$1,NoSettings_v3!$C$1:$AH$1,0)),"")</f>
        <v>0</v>
      </c>
      <c r="AG247" s="157">
        <f>IFERROR(INDEX(NoSettings_v3!$C$2:$AH$4612,MATCH('EPS 3.1.3'!$B247,NoSettings_v3!$A$2:$A$4612,0),MATCH('EPS 3.1.3'!AG$1,NoSettings_v3!$C$1:$AH$1,0)),"")</f>
        <v>0</v>
      </c>
      <c r="AH247" s="157">
        <f>IFERROR(INDEX(NoSettings_v3!$C$2:$AH$4612,MATCH('EPS 3.1.3'!$B247,NoSettings_v3!$A$2:$A$4612,0),MATCH('EPS 3.1.3'!AH$1,NoSettings_v3!$C$1:$AH$1,0)),"")</f>
        <v>0</v>
      </c>
      <c r="AI247" s="157">
        <f>IFERROR(INDEX(NoSettings_v3!$C$2:$AH$4612,MATCH('EPS 3.1.3'!$B247,NoSettings_v3!$A$2:$A$4612,0),MATCH('EPS 3.1.3'!AI$1,NoSettings_v3!$C$1:$AH$1,0)),"")</f>
        <v>0</v>
      </c>
    </row>
    <row r="248" spans="2:35" x14ac:dyDescent="0.35">
      <c r="B248" s="164" t="s">
        <v>507</v>
      </c>
      <c r="C248" s="127" t="s">
        <v>964</v>
      </c>
      <c r="D248" s="157">
        <f>IFERROR(INDEX(NoSettings_v3!$C$2:$AH$4612,MATCH('EPS 3.1.3'!$B248,NoSettings_v3!$A$2:$A$4612,0),MATCH('EPS 3.1.3'!D$1,NoSettings_v3!$C$1:$AH$1,0)),"")</f>
        <v>0</v>
      </c>
      <c r="E248" s="157">
        <f>IFERROR(INDEX(NoSettings_v3!$C$2:$AH$4612,MATCH('EPS 3.1.3'!$B248,NoSettings_v3!$A$2:$A$4612,0),MATCH('EPS 3.1.3'!E$1,NoSettings_v3!$C$1:$AH$1,0)),"")</f>
        <v>0</v>
      </c>
      <c r="F248" s="157">
        <f>IFERROR(INDEX(NoSettings_v3!$C$2:$AH$4612,MATCH('EPS 3.1.3'!$B248,NoSettings_v3!$A$2:$A$4612,0),MATCH('EPS 3.1.3'!F$1,NoSettings_v3!$C$1:$AH$1,0)),"")</f>
        <v>0</v>
      </c>
      <c r="G248" s="157">
        <f>IFERROR(INDEX(NoSettings_v3!$C$2:$AH$4612,MATCH('EPS 3.1.3'!$B248,NoSettings_v3!$A$2:$A$4612,0),MATCH('EPS 3.1.3'!G$1,NoSettings_v3!$C$1:$AH$1,0)),"")</f>
        <v>0</v>
      </c>
      <c r="H248" s="157">
        <f>IFERROR(INDEX(NoSettings_v3!$C$2:$AH$4612,MATCH('EPS 3.1.3'!$B248,NoSettings_v3!$A$2:$A$4612,0),MATCH('EPS 3.1.3'!H$1,NoSettings_v3!$C$1:$AH$1,0)),"")</f>
        <v>0</v>
      </c>
      <c r="I248" s="157">
        <f>IFERROR(INDEX(NoSettings_v3!$C$2:$AH$4612,MATCH('EPS 3.1.3'!$B248,NoSettings_v3!$A$2:$A$4612,0),MATCH('EPS 3.1.3'!I$1,NoSettings_v3!$C$1:$AH$1,0)),"")</f>
        <v>0</v>
      </c>
      <c r="J248" s="157">
        <f>IFERROR(INDEX(NoSettings_v3!$C$2:$AH$4612,MATCH('EPS 3.1.3'!$B248,NoSettings_v3!$A$2:$A$4612,0),MATCH('EPS 3.1.3'!J$1,NoSettings_v3!$C$1:$AH$1,0)),"")</f>
        <v>0</v>
      </c>
      <c r="K248" s="157">
        <f>IFERROR(INDEX(NoSettings_v3!$C$2:$AH$4612,MATCH('EPS 3.1.3'!$B248,NoSettings_v3!$A$2:$A$4612,0),MATCH('EPS 3.1.3'!K$1,NoSettings_v3!$C$1:$AH$1,0)),"")</f>
        <v>0</v>
      </c>
      <c r="L248" s="157">
        <f>IFERROR(INDEX(NoSettings_v3!$C$2:$AH$4612,MATCH('EPS 3.1.3'!$B248,NoSettings_v3!$A$2:$A$4612,0),MATCH('EPS 3.1.3'!L$1,NoSettings_v3!$C$1:$AH$1,0)),"")</f>
        <v>0</v>
      </c>
      <c r="M248" s="157">
        <f>IFERROR(INDEX(NoSettings_v3!$C$2:$AH$4612,MATCH('EPS 3.1.3'!$B248,NoSettings_v3!$A$2:$A$4612,0),MATCH('EPS 3.1.3'!M$1,NoSettings_v3!$C$1:$AH$1,0)),"")</f>
        <v>0</v>
      </c>
      <c r="N248" s="157">
        <f>IFERROR(INDEX(NoSettings_v3!$C$2:$AH$4612,MATCH('EPS 3.1.3'!$B248,NoSettings_v3!$A$2:$A$4612,0),MATCH('EPS 3.1.3'!N$1,NoSettings_v3!$C$1:$AH$1,0)),"")</f>
        <v>0</v>
      </c>
      <c r="O248" s="157">
        <f>IFERROR(INDEX(NoSettings_v3!$C$2:$AH$4612,MATCH('EPS 3.1.3'!$B248,NoSettings_v3!$A$2:$A$4612,0),MATCH('EPS 3.1.3'!O$1,NoSettings_v3!$C$1:$AH$1,0)),"")</f>
        <v>0</v>
      </c>
      <c r="P248" s="157">
        <f>IFERROR(INDEX(NoSettings_v3!$C$2:$AH$4612,MATCH('EPS 3.1.3'!$B248,NoSettings_v3!$A$2:$A$4612,0),MATCH('EPS 3.1.3'!P$1,NoSettings_v3!$C$1:$AH$1,0)),"")</f>
        <v>0</v>
      </c>
      <c r="Q248" s="157">
        <f>IFERROR(INDEX(NoSettings_v3!$C$2:$AH$4612,MATCH('EPS 3.1.3'!$B248,NoSettings_v3!$A$2:$A$4612,0),MATCH('EPS 3.1.3'!Q$1,NoSettings_v3!$C$1:$AH$1,0)),"")</f>
        <v>0</v>
      </c>
      <c r="R248" s="157">
        <f>IFERROR(INDEX(NoSettings_v3!$C$2:$AH$4612,MATCH('EPS 3.1.3'!$B248,NoSettings_v3!$A$2:$A$4612,0),MATCH('EPS 3.1.3'!R$1,NoSettings_v3!$C$1:$AH$1,0)),"")</f>
        <v>0</v>
      </c>
      <c r="S248" s="157">
        <f>IFERROR(INDEX(NoSettings_v3!$C$2:$AH$4612,MATCH('EPS 3.1.3'!$B248,NoSettings_v3!$A$2:$A$4612,0),MATCH('EPS 3.1.3'!S$1,NoSettings_v3!$C$1:$AH$1,0)),"")</f>
        <v>0</v>
      </c>
      <c r="T248" s="157">
        <f>IFERROR(INDEX(NoSettings_v3!$C$2:$AH$4612,MATCH('EPS 3.1.3'!$B248,NoSettings_v3!$A$2:$A$4612,0),MATCH('EPS 3.1.3'!T$1,NoSettings_v3!$C$1:$AH$1,0)),"")</f>
        <v>0</v>
      </c>
      <c r="U248" s="157">
        <f>IFERROR(INDEX(NoSettings_v3!$C$2:$AH$4612,MATCH('EPS 3.1.3'!$B248,NoSettings_v3!$A$2:$A$4612,0),MATCH('EPS 3.1.3'!U$1,NoSettings_v3!$C$1:$AH$1,0)),"")</f>
        <v>0</v>
      </c>
      <c r="V248" s="157">
        <f>IFERROR(INDEX(NoSettings_v3!$C$2:$AH$4612,MATCH('EPS 3.1.3'!$B248,NoSettings_v3!$A$2:$A$4612,0),MATCH('EPS 3.1.3'!V$1,NoSettings_v3!$C$1:$AH$1,0)),"")</f>
        <v>0</v>
      </c>
      <c r="W248" s="157">
        <f>IFERROR(INDEX(NoSettings_v3!$C$2:$AH$4612,MATCH('EPS 3.1.3'!$B248,NoSettings_v3!$A$2:$A$4612,0),MATCH('EPS 3.1.3'!W$1,NoSettings_v3!$C$1:$AH$1,0)),"")</f>
        <v>0</v>
      </c>
      <c r="X248" s="157">
        <f>IFERROR(INDEX(NoSettings_v3!$C$2:$AH$4612,MATCH('EPS 3.1.3'!$B248,NoSettings_v3!$A$2:$A$4612,0),MATCH('EPS 3.1.3'!X$1,NoSettings_v3!$C$1:$AH$1,0)),"")</f>
        <v>0</v>
      </c>
      <c r="Y248" s="157">
        <f>IFERROR(INDEX(NoSettings_v3!$C$2:$AH$4612,MATCH('EPS 3.1.3'!$B248,NoSettings_v3!$A$2:$A$4612,0),MATCH('EPS 3.1.3'!Y$1,NoSettings_v3!$C$1:$AH$1,0)),"")</f>
        <v>0</v>
      </c>
      <c r="Z248" s="157">
        <f>IFERROR(INDEX(NoSettings_v3!$C$2:$AH$4612,MATCH('EPS 3.1.3'!$B248,NoSettings_v3!$A$2:$A$4612,0),MATCH('EPS 3.1.3'!Z$1,NoSettings_v3!$C$1:$AH$1,0)),"")</f>
        <v>0</v>
      </c>
      <c r="AA248" s="157">
        <f>IFERROR(INDEX(NoSettings_v3!$C$2:$AH$4612,MATCH('EPS 3.1.3'!$B248,NoSettings_v3!$A$2:$A$4612,0),MATCH('EPS 3.1.3'!AA$1,NoSettings_v3!$C$1:$AH$1,0)),"")</f>
        <v>0</v>
      </c>
      <c r="AB248" s="157">
        <f>IFERROR(INDEX(NoSettings_v3!$C$2:$AH$4612,MATCH('EPS 3.1.3'!$B248,NoSettings_v3!$A$2:$A$4612,0),MATCH('EPS 3.1.3'!AB$1,NoSettings_v3!$C$1:$AH$1,0)),"")</f>
        <v>0</v>
      </c>
      <c r="AC248" s="157">
        <f>IFERROR(INDEX(NoSettings_v3!$C$2:$AH$4612,MATCH('EPS 3.1.3'!$B248,NoSettings_v3!$A$2:$A$4612,0),MATCH('EPS 3.1.3'!AC$1,NoSettings_v3!$C$1:$AH$1,0)),"")</f>
        <v>0</v>
      </c>
      <c r="AD248" s="157">
        <f>IFERROR(INDEX(NoSettings_v3!$C$2:$AH$4612,MATCH('EPS 3.1.3'!$B248,NoSettings_v3!$A$2:$A$4612,0),MATCH('EPS 3.1.3'!AD$1,NoSettings_v3!$C$1:$AH$1,0)),"")</f>
        <v>0</v>
      </c>
      <c r="AE248" s="157">
        <f>IFERROR(INDEX(NoSettings_v3!$C$2:$AH$4612,MATCH('EPS 3.1.3'!$B248,NoSettings_v3!$A$2:$A$4612,0),MATCH('EPS 3.1.3'!AE$1,NoSettings_v3!$C$1:$AH$1,0)),"")</f>
        <v>0</v>
      </c>
      <c r="AF248" s="157">
        <f>IFERROR(INDEX(NoSettings_v3!$C$2:$AH$4612,MATCH('EPS 3.1.3'!$B248,NoSettings_v3!$A$2:$A$4612,0),MATCH('EPS 3.1.3'!AF$1,NoSettings_v3!$C$1:$AH$1,0)),"")</f>
        <v>0</v>
      </c>
      <c r="AG248" s="157">
        <f>IFERROR(INDEX(NoSettings_v3!$C$2:$AH$4612,MATCH('EPS 3.1.3'!$B248,NoSettings_v3!$A$2:$A$4612,0),MATCH('EPS 3.1.3'!AG$1,NoSettings_v3!$C$1:$AH$1,0)),"")</f>
        <v>0</v>
      </c>
      <c r="AH248" s="157">
        <f>IFERROR(INDEX(NoSettings_v3!$C$2:$AH$4612,MATCH('EPS 3.1.3'!$B248,NoSettings_v3!$A$2:$A$4612,0),MATCH('EPS 3.1.3'!AH$1,NoSettings_v3!$C$1:$AH$1,0)),"")</f>
        <v>0</v>
      </c>
      <c r="AI248" s="157">
        <f>IFERROR(INDEX(NoSettings_v3!$C$2:$AH$4612,MATCH('EPS 3.1.3'!$B248,NoSettings_v3!$A$2:$A$4612,0),MATCH('EPS 3.1.3'!AI$1,NoSettings_v3!$C$1:$AH$1,0)),"")</f>
        <v>0</v>
      </c>
    </row>
    <row r="249" spans="2:35" x14ac:dyDescent="0.35">
      <c r="B249" s="164" t="s">
        <v>1124</v>
      </c>
      <c r="C249" s="127" t="s">
        <v>964</v>
      </c>
      <c r="D249" s="157">
        <f>IFERROR(INDEX(NoSettings_v3!$C$2:$AH$4612,MATCH('EPS 3.1.3'!$B249,NoSettings_v3!$A$2:$A$4612,0),MATCH('EPS 3.1.3'!D$1,NoSettings_v3!$C$1:$AH$1,0)),"")</f>
        <v>0</v>
      </c>
      <c r="E249" s="157">
        <f>IFERROR(INDEX(NoSettings_v3!$C$2:$AH$4612,MATCH('EPS 3.1.3'!$B249,NoSettings_v3!$A$2:$A$4612,0),MATCH('EPS 3.1.3'!E$1,NoSettings_v3!$C$1:$AH$1,0)),"")</f>
        <v>0</v>
      </c>
      <c r="F249" s="157">
        <f>IFERROR(INDEX(NoSettings_v3!$C$2:$AH$4612,MATCH('EPS 3.1.3'!$B249,NoSettings_v3!$A$2:$A$4612,0),MATCH('EPS 3.1.3'!F$1,NoSettings_v3!$C$1:$AH$1,0)),"")</f>
        <v>0</v>
      </c>
      <c r="G249" s="157">
        <f>IFERROR(INDEX(NoSettings_v3!$C$2:$AH$4612,MATCH('EPS 3.1.3'!$B249,NoSettings_v3!$A$2:$A$4612,0),MATCH('EPS 3.1.3'!G$1,NoSettings_v3!$C$1:$AH$1,0)),"")</f>
        <v>0</v>
      </c>
      <c r="H249" s="157">
        <f>IFERROR(INDEX(NoSettings_v3!$C$2:$AH$4612,MATCH('EPS 3.1.3'!$B249,NoSettings_v3!$A$2:$A$4612,0),MATCH('EPS 3.1.3'!H$1,NoSettings_v3!$C$1:$AH$1,0)),"")</f>
        <v>0</v>
      </c>
      <c r="I249" s="157">
        <f>IFERROR(INDEX(NoSettings_v3!$C$2:$AH$4612,MATCH('EPS 3.1.3'!$B249,NoSettings_v3!$A$2:$A$4612,0),MATCH('EPS 3.1.3'!I$1,NoSettings_v3!$C$1:$AH$1,0)),"")</f>
        <v>0</v>
      </c>
      <c r="J249" s="157">
        <f>IFERROR(INDEX(NoSettings_v3!$C$2:$AH$4612,MATCH('EPS 3.1.3'!$B249,NoSettings_v3!$A$2:$A$4612,0),MATCH('EPS 3.1.3'!J$1,NoSettings_v3!$C$1:$AH$1,0)),"")</f>
        <v>0</v>
      </c>
      <c r="K249" s="157">
        <f>IFERROR(INDEX(NoSettings_v3!$C$2:$AH$4612,MATCH('EPS 3.1.3'!$B249,NoSettings_v3!$A$2:$A$4612,0),MATCH('EPS 3.1.3'!K$1,NoSettings_v3!$C$1:$AH$1,0)),"")</f>
        <v>0</v>
      </c>
      <c r="L249" s="157">
        <f>IFERROR(INDEX(NoSettings_v3!$C$2:$AH$4612,MATCH('EPS 3.1.3'!$B249,NoSettings_v3!$A$2:$A$4612,0),MATCH('EPS 3.1.3'!L$1,NoSettings_v3!$C$1:$AH$1,0)),"")</f>
        <v>0</v>
      </c>
      <c r="M249" s="157">
        <f>IFERROR(INDEX(NoSettings_v3!$C$2:$AH$4612,MATCH('EPS 3.1.3'!$B249,NoSettings_v3!$A$2:$A$4612,0),MATCH('EPS 3.1.3'!M$1,NoSettings_v3!$C$1:$AH$1,0)),"")</f>
        <v>0</v>
      </c>
      <c r="N249" s="157">
        <f>IFERROR(INDEX(NoSettings_v3!$C$2:$AH$4612,MATCH('EPS 3.1.3'!$B249,NoSettings_v3!$A$2:$A$4612,0),MATCH('EPS 3.1.3'!N$1,NoSettings_v3!$C$1:$AH$1,0)),"")</f>
        <v>0</v>
      </c>
      <c r="O249" s="157">
        <f>IFERROR(INDEX(NoSettings_v3!$C$2:$AH$4612,MATCH('EPS 3.1.3'!$B249,NoSettings_v3!$A$2:$A$4612,0),MATCH('EPS 3.1.3'!O$1,NoSettings_v3!$C$1:$AH$1,0)),"")</f>
        <v>0</v>
      </c>
      <c r="P249" s="157">
        <f>IFERROR(INDEX(NoSettings_v3!$C$2:$AH$4612,MATCH('EPS 3.1.3'!$B249,NoSettings_v3!$A$2:$A$4612,0),MATCH('EPS 3.1.3'!P$1,NoSettings_v3!$C$1:$AH$1,0)),"")</f>
        <v>0</v>
      </c>
      <c r="Q249" s="157">
        <f>IFERROR(INDEX(NoSettings_v3!$C$2:$AH$4612,MATCH('EPS 3.1.3'!$B249,NoSettings_v3!$A$2:$A$4612,0),MATCH('EPS 3.1.3'!Q$1,NoSettings_v3!$C$1:$AH$1,0)),"")</f>
        <v>0</v>
      </c>
      <c r="R249" s="157">
        <f>IFERROR(INDEX(NoSettings_v3!$C$2:$AH$4612,MATCH('EPS 3.1.3'!$B249,NoSettings_v3!$A$2:$A$4612,0),MATCH('EPS 3.1.3'!R$1,NoSettings_v3!$C$1:$AH$1,0)),"")</f>
        <v>0</v>
      </c>
      <c r="S249" s="157">
        <f>IFERROR(INDEX(NoSettings_v3!$C$2:$AH$4612,MATCH('EPS 3.1.3'!$B249,NoSettings_v3!$A$2:$A$4612,0),MATCH('EPS 3.1.3'!S$1,NoSettings_v3!$C$1:$AH$1,0)),"")</f>
        <v>0</v>
      </c>
      <c r="T249" s="157">
        <f>IFERROR(INDEX(NoSettings_v3!$C$2:$AH$4612,MATCH('EPS 3.1.3'!$B249,NoSettings_v3!$A$2:$A$4612,0),MATCH('EPS 3.1.3'!T$1,NoSettings_v3!$C$1:$AH$1,0)),"")</f>
        <v>0</v>
      </c>
      <c r="U249" s="157">
        <f>IFERROR(INDEX(NoSettings_v3!$C$2:$AH$4612,MATCH('EPS 3.1.3'!$B249,NoSettings_v3!$A$2:$A$4612,0),MATCH('EPS 3.1.3'!U$1,NoSettings_v3!$C$1:$AH$1,0)),"")</f>
        <v>0</v>
      </c>
      <c r="V249" s="157">
        <f>IFERROR(INDEX(NoSettings_v3!$C$2:$AH$4612,MATCH('EPS 3.1.3'!$B249,NoSettings_v3!$A$2:$A$4612,0),MATCH('EPS 3.1.3'!V$1,NoSettings_v3!$C$1:$AH$1,0)),"")</f>
        <v>0</v>
      </c>
      <c r="W249" s="157">
        <f>IFERROR(INDEX(NoSettings_v3!$C$2:$AH$4612,MATCH('EPS 3.1.3'!$B249,NoSettings_v3!$A$2:$A$4612,0),MATCH('EPS 3.1.3'!W$1,NoSettings_v3!$C$1:$AH$1,0)),"")</f>
        <v>0</v>
      </c>
      <c r="X249" s="157">
        <f>IFERROR(INDEX(NoSettings_v3!$C$2:$AH$4612,MATCH('EPS 3.1.3'!$B249,NoSettings_v3!$A$2:$A$4612,0),MATCH('EPS 3.1.3'!X$1,NoSettings_v3!$C$1:$AH$1,0)),"")</f>
        <v>0</v>
      </c>
      <c r="Y249" s="157">
        <f>IFERROR(INDEX(NoSettings_v3!$C$2:$AH$4612,MATCH('EPS 3.1.3'!$B249,NoSettings_v3!$A$2:$A$4612,0),MATCH('EPS 3.1.3'!Y$1,NoSettings_v3!$C$1:$AH$1,0)),"")</f>
        <v>0</v>
      </c>
      <c r="Z249" s="157">
        <f>IFERROR(INDEX(NoSettings_v3!$C$2:$AH$4612,MATCH('EPS 3.1.3'!$B249,NoSettings_v3!$A$2:$A$4612,0),MATCH('EPS 3.1.3'!Z$1,NoSettings_v3!$C$1:$AH$1,0)),"")</f>
        <v>0</v>
      </c>
      <c r="AA249" s="157">
        <f>IFERROR(INDEX(NoSettings_v3!$C$2:$AH$4612,MATCH('EPS 3.1.3'!$B249,NoSettings_v3!$A$2:$A$4612,0),MATCH('EPS 3.1.3'!AA$1,NoSettings_v3!$C$1:$AH$1,0)),"")</f>
        <v>0</v>
      </c>
      <c r="AB249" s="157">
        <f>IFERROR(INDEX(NoSettings_v3!$C$2:$AH$4612,MATCH('EPS 3.1.3'!$B249,NoSettings_v3!$A$2:$A$4612,0),MATCH('EPS 3.1.3'!AB$1,NoSettings_v3!$C$1:$AH$1,0)),"")</f>
        <v>0</v>
      </c>
      <c r="AC249" s="157">
        <f>IFERROR(INDEX(NoSettings_v3!$C$2:$AH$4612,MATCH('EPS 3.1.3'!$B249,NoSettings_v3!$A$2:$A$4612,0),MATCH('EPS 3.1.3'!AC$1,NoSettings_v3!$C$1:$AH$1,0)),"")</f>
        <v>0</v>
      </c>
      <c r="AD249" s="157">
        <f>IFERROR(INDEX(NoSettings_v3!$C$2:$AH$4612,MATCH('EPS 3.1.3'!$B249,NoSettings_v3!$A$2:$A$4612,0),MATCH('EPS 3.1.3'!AD$1,NoSettings_v3!$C$1:$AH$1,0)),"")</f>
        <v>0</v>
      </c>
      <c r="AE249" s="157">
        <f>IFERROR(INDEX(NoSettings_v3!$C$2:$AH$4612,MATCH('EPS 3.1.3'!$B249,NoSettings_v3!$A$2:$A$4612,0),MATCH('EPS 3.1.3'!AE$1,NoSettings_v3!$C$1:$AH$1,0)),"")</f>
        <v>0</v>
      </c>
      <c r="AF249" s="157">
        <f>IFERROR(INDEX(NoSettings_v3!$C$2:$AH$4612,MATCH('EPS 3.1.3'!$B249,NoSettings_v3!$A$2:$A$4612,0),MATCH('EPS 3.1.3'!AF$1,NoSettings_v3!$C$1:$AH$1,0)),"")</f>
        <v>0</v>
      </c>
      <c r="AG249" s="157">
        <f>IFERROR(INDEX(NoSettings_v3!$C$2:$AH$4612,MATCH('EPS 3.1.3'!$B249,NoSettings_v3!$A$2:$A$4612,0),MATCH('EPS 3.1.3'!AG$1,NoSettings_v3!$C$1:$AH$1,0)),"")</f>
        <v>0</v>
      </c>
      <c r="AH249" s="157">
        <f>IFERROR(INDEX(NoSettings_v3!$C$2:$AH$4612,MATCH('EPS 3.1.3'!$B249,NoSettings_v3!$A$2:$A$4612,0),MATCH('EPS 3.1.3'!AH$1,NoSettings_v3!$C$1:$AH$1,0)),"")</f>
        <v>0</v>
      </c>
      <c r="AI249" s="157">
        <f>IFERROR(INDEX(NoSettings_v3!$C$2:$AH$4612,MATCH('EPS 3.1.3'!$B249,NoSettings_v3!$A$2:$A$4612,0),MATCH('EPS 3.1.3'!AI$1,NoSettings_v3!$C$1:$AH$1,0)),"")</f>
        <v>0</v>
      </c>
    </row>
    <row r="250" spans="2:35" x14ac:dyDescent="0.35">
      <c r="B250" s="164" t="s">
        <v>1125</v>
      </c>
      <c r="C250" s="127" t="s">
        <v>964</v>
      </c>
      <c r="D250" s="157">
        <f>IFERROR(INDEX(NoSettings_v3!$C$2:$AH$4612,MATCH('EPS 3.1.3'!$B250,NoSettings_v3!$A$2:$A$4612,0),MATCH('EPS 3.1.3'!D$1,NoSettings_v3!$C$1:$AH$1,0)),"")</f>
        <v>0</v>
      </c>
      <c r="E250" s="157">
        <f>IFERROR(INDEX(NoSettings_v3!$C$2:$AH$4612,MATCH('EPS 3.1.3'!$B250,NoSettings_v3!$A$2:$A$4612,0),MATCH('EPS 3.1.3'!E$1,NoSettings_v3!$C$1:$AH$1,0)),"")</f>
        <v>0</v>
      </c>
      <c r="F250" s="157">
        <f>IFERROR(INDEX(NoSettings_v3!$C$2:$AH$4612,MATCH('EPS 3.1.3'!$B250,NoSettings_v3!$A$2:$A$4612,0),MATCH('EPS 3.1.3'!F$1,NoSettings_v3!$C$1:$AH$1,0)),"")</f>
        <v>0</v>
      </c>
      <c r="G250" s="157">
        <f>IFERROR(INDEX(NoSettings_v3!$C$2:$AH$4612,MATCH('EPS 3.1.3'!$B250,NoSettings_v3!$A$2:$A$4612,0),MATCH('EPS 3.1.3'!G$1,NoSettings_v3!$C$1:$AH$1,0)),"")</f>
        <v>0</v>
      </c>
      <c r="H250" s="157">
        <f>IFERROR(INDEX(NoSettings_v3!$C$2:$AH$4612,MATCH('EPS 3.1.3'!$B250,NoSettings_v3!$A$2:$A$4612,0),MATCH('EPS 3.1.3'!H$1,NoSettings_v3!$C$1:$AH$1,0)),"")</f>
        <v>0</v>
      </c>
      <c r="I250" s="157">
        <f>IFERROR(INDEX(NoSettings_v3!$C$2:$AH$4612,MATCH('EPS 3.1.3'!$B250,NoSettings_v3!$A$2:$A$4612,0),MATCH('EPS 3.1.3'!I$1,NoSettings_v3!$C$1:$AH$1,0)),"")</f>
        <v>0</v>
      </c>
      <c r="J250" s="157">
        <f>IFERROR(INDEX(NoSettings_v3!$C$2:$AH$4612,MATCH('EPS 3.1.3'!$B250,NoSettings_v3!$A$2:$A$4612,0),MATCH('EPS 3.1.3'!J$1,NoSettings_v3!$C$1:$AH$1,0)),"")</f>
        <v>0</v>
      </c>
      <c r="K250" s="157">
        <f>IFERROR(INDEX(NoSettings_v3!$C$2:$AH$4612,MATCH('EPS 3.1.3'!$B250,NoSettings_v3!$A$2:$A$4612,0),MATCH('EPS 3.1.3'!K$1,NoSettings_v3!$C$1:$AH$1,0)),"")</f>
        <v>0</v>
      </c>
      <c r="L250" s="157">
        <f>IFERROR(INDEX(NoSettings_v3!$C$2:$AH$4612,MATCH('EPS 3.1.3'!$B250,NoSettings_v3!$A$2:$A$4612,0),MATCH('EPS 3.1.3'!L$1,NoSettings_v3!$C$1:$AH$1,0)),"")</f>
        <v>0</v>
      </c>
      <c r="M250" s="157">
        <f>IFERROR(INDEX(NoSettings_v3!$C$2:$AH$4612,MATCH('EPS 3.1.3'!$B250,NoSettings_v3!$A$2:$A$4612,0),MATCH('EPS 3.1.3'!M$1,NoSettings_v3!$C$1:$AH$1,0)),"")</f>
        <v>0</v>
      </c>
      <c r="N250" s="157">
        <f>IFERROR(INDEX(NoSettings_v3!$C$2:$AH$4612,MATCH('EPS 3.1.3'!$B250,NoSettings_v3!$A$2:$A$4612,0),MATCH('EPS 3.1.3'!N$1,NoSettings_v3!$C$1:$AH$1,0)),"")</f>
        <v>0</v>
      </c>
      <c r="O250" s="157">
        <f>IFERROR(INDEX(NoSettings_v3!$C$2:$AH$4612,MATCH('EPS 3.1.3'!$B250,NoSettings_v3!$A$2:$A$4612,0),MATCH('EPS 3.1.3'!O$1,NoSettings_v3!$C$1:$AH$1,0)),"")</f>
        <v>0</v>
      </c>
      <c r="P250" s="157">
        <f>IFERROR(INDEX(NoSettings_v3!$C$2:$AH$4612,MATCH('EPS 3.1.3'!$B250,NoSettings_v3!$A$2:$A$4612,0),MATCH('EPS 3.1.3'!P$1,NoSettings_v3!$C$1:$AH$1,0)),"")</f>
        <v>0</v>
      </c>
      <c r="Q250" s="157">
        <f>IFERROR(INDEX(NoSettings_v3!$C$2:$AH$4612,MATCH('EPS 3.1.3'!$B250,NoSettings_v3!$A$2:$A$4612,0),MATCH('EPS 3.1.3'!Q$1,NoSettings_v3!$C$1:$AH$1,0)),"")</f>
        <v>0</v>
      </c>
      <c r="R250" s="157">
        <f>IFERROR(INDEX(NoSettings_v3!$C$2:$AH$4612,MATCH('EPS 3.1.3'!$B250,NoSettings_v3!$A$2:$A$4612,0),MATCH('EPS 3.1.3'!R$1,NoSettings_v3!$C$1:$AH$1,0)),"")</f>
        <v>0</v>
      </c>
      <c r="S250" s="157">
        <f>IFERROR(INDEX(NoSettings_v3!$C$2:$AH$4612,MATCH('EPS 3.1.3'!$B250,NoSettings_v3!$A$2:$A$4612,0),MATCH('EPS 3.1.3'!S$1,NoSettings_v3!$C$1:$AH$1,0)),"")</f>
        <v>0</v>
      </c>
      <c r="T250" s="157">
        <f>IFERROR(INDEX(NoSettings_v3!$C$2:$AH$4612,MATCH('EPS 3.1.3'!$B250,NoSettings_v3!$A$2:$A$4612,0),MATCH('EPS 3.1.3'!T$1,NoSettings_v3!$C$1:$AH$1,0)),"")</f>
        <v>0</v>
      </c>
      <c r="U250" s="157">
        <f>IFERROR(INDEX(NoSettings_v3!$C$2:$AH$4612,MATCH('EPS 3.1.3'!$B250,NoSettings_v3!$A$2:$A$4612,0),MATCH('EPS 3.1.3'!U$1,NoSettings_v3!$C$1:$AH$1,0)),"")</f>
        <v>0</v>
      </c>
      <c r="V250" s="157">
        <f>IFERROR(INDEX(NoSettings_v3!$C$2:$AH$4612,MATCH('EPS 3.1.3'!$B250,NoSettings_v3!$A$2:$A$4612,0),MATCH('EPS 3.1.3'!V$1,NoSettings_v3!$C$1:$AH$1,0)),"")</f>
        <v>0</v>
      </c>
      <c r="W250" s="157">
        <f>IFERROR(INDEX(NoSettings_v3!$C$2:$AH$4612,MATCH('EPS 3.1.3'!$B250,NoSettings_v3!$A$2:$A$4612,0),MATCH('EPS 3.1.3'!W$1,NoSettings_v3!$C$1:$AH$1,0)),"")</f>
        <v>0</v>
      </c>
      <c r="X250" s="157">
        <f>IFERROR(INDEX(NoSettings_v3!$C$2:$AH$4612,MATCH('EPS 3.1.3'!$B250,NoSettings_v3!$A$2:$A$4612,0),MATCH('EPS 3.1.3'!X$1,NoSettings_v3!$C$1:$AH$1,0)),"")</f>
        <v>0</v>
      </c>
      <c r="Y250" s="157">
        <f>IFERROR(INDEX(NoSettings_v3!$C$2:$AH$4612,MATCH('EPS 3.1.3'!$B250,NoSettings_v3!$A$2:$A$4612,0),MATCH('EPS 3.1.3'!Y$1,NoSettings_v3!$C$1:$AH$1,0)),"")</f>
        <v>0</v>
      </c>
      <c r="Z250" s="157">
        <f>IFERROR(INDEX(NoSettings_v3!$C$2:$AH$4612,MATCH('EPS 3.1.3'!$B250,NoSettings_v3!$A$2:$A$4612,0),MATCH('EPS 3.1.3'!Z$1,NoSettings_v3!$C$1:$AH$1,0)),"")</f>
        <v>0</v>
      </c>
      <c r="AA250" s="157">
        <f>IFERROR(INDEX(NoSettings_v3!$C$2:$AH$4612,MATCH('EPS 3.1.3'!$B250,NoSettings_v3!$A$2:$A$4612,0),MATCH('EPS 3.1.3'!AA$1,NoSettings_v3!$C$1:$AH$1,0)),"")</f>
        <v>0</v>
      </c>
      <c r="AB250" s="157">
        <f>IFERROR(INDEX(NoSettings_v3!$C$2:$AH$4612,MATCH('EPS 3.1.3'!$B250,NoSettings_v3!$A$2:$A$4612,0),MATCH('EPS 3.1.3'!AB$1,NoSettings_v3!$C$1:$AH$1,0)),"")</f>
        <v>0</v>
      </c>
      <c r="AC250" s="157">
        <f>IFERROR(INDEX(NoSettings_v3!$C$2:$AH$4612,MATCH('EPS 3.1.3'!$B250,NoSettings_v3!$A$2:$A$4612,0),MATCH('EPS 3.1.3'!AC$1,NoSettings_v3!$C$1:$AH$1,0)),"")</f>
        <v>0</v>
      </c>
      <c r="AD250" s="157">
        <f>IFERROR(INDEX(NoSettings_v3!$C$2:$AH$4612,MATCH('EPS 3.1.3'!$B250,NoSettings_v3!$A$2:$A$4612,0),MATCH('EPS 3.1.3'!AD$1,NoSettings_v3!$C$1:$AH$1,0)),"")</f>
        <v>0</v>
      </c>
      <c r="AE250" s="157">
        <f>IFERROR(INDEX(NoSettings_v3!$C$2:$AH$4612,MATCH('EPS 3.1.3'!$B250,NoSettings_v3!$A$2:$A$4612,0),MATCH('EPS 3.1.3'!AE$1,NoSettings_v3!$C$1:$AH$1,0)),"")</f>
        <v>0</v>
      </c>
      <c r="AF250" s="157">
        <f>IFERROR(INDEX(NoSettings_v3!$C$2:$AH$4612,MATCH('EPS 3.1.3'!$B250,NoSettings_v3!$A$2:$A$4612,0),MATCH('EPS 3.1.3'!AF$1,NoSettings_v3!$C$1:$AH$1,0)),"")</f>
        <v>0</v>
      </c>
      <c r="AG250" s="157">
        <f>IFERROR(INDEX(NoSettings_v3!$C$2:$AH$4612,MATCH('EPS 3.1.3'!$B250,NoSettings_v3!$A$2:$A$4612,0),MATCH('EPS 3.1.3'!AG$1,NoSettings_v3!$C$1:$AH$1,0)),"")</f>
        <v>0</v>
      </c>
      <c r="AH250" s="157">
        <f>IFERROR(INDEX(NoSettings_v3!$C$2:$AH$4612,MATCH('EPS 3.1.3'!$B250,NoSettings_v3!$A$2:$A$4612,0),MATCH('EPS 3.1.3'!AH$1,NoSettings_v3!$C$1:$AH$1,0)),"")</f>
        <v>0</v>
      </c>
      <c r="AI250" s="157">
        <f>IFERROR(INDEX(NoSettings_v3!$C$2:$AH$4612,MATCH('EPS 3.1.3'!$B250,NoSettings_v3!$A$2:$A$4612,0),MATCH('EPS 3.1.3'!AI$1,NoSettings_v3!$C$1:$AH$1,0)),"")</f>
        <v>0</v>
      </c>
    </row>
    <row r="251" spans="2:35" x14ac:dyDescent="0.35">
      <c r="B251" s="164" t="s">
        <v>1126</v>
      </c>
      <c r="C251" s="127" t="s">
        <v>964</v>
      </c>
      <c r="D251" s="157">
        <f>IFERROR(INDEX(NoSettings_v3!$C$2:$AH$4612,MATCH('EPS 3.1.3'!$B251,NoSettings_v3!$A$2:$A$4612,0),MATCH('EPS 3.1.3'!D$1,NoSettings_v3!$C$1:$AH$1,0)),"")</f>
        <v>0</v>
      </c>
      <c r="E251" s="157">
        <f>IFERROR(INDEX(NoSettings_v3!$C$2:$AH$4612,MATCH('EPS 3.1.3'!$B251,NoSettings_v3!$A$2:$A$4612,0),MATCH('EPS 3.1.3'!E$1,NoSettings_v3!$C$1:$AH$1,0)),"")</f>
        <v>0</v>
      </c>
      <c r="F251" s="157">
        <f>IFERROR(INDEX(NoSettings_v3!$C$2:$AH$4612,MATCH('EPS 3.1.3'!$B251,NoSettings_v3!$A$2:$A$4612,0),MATCH('EPS 3.1.3'!F$1,NoSettings_v3!$C$1:$AH$1,0)),"")</f>
        <v>0</v>
      </c>
      <c r="G251" s="157">
        <f>IFERROR(INDEX(NoSettings_v3!$C$2:$AH$4612,MATCH('EPS 3.1.3'!$B251,NoSettings_v3!$A$2:$A$4612,0),MATCH('EPS 3.1.3'!G$1,NoSettings_v3!$C$1:$AH$1,0)),"")</f>
        <v>0</v>
      </c>
      <c r="H251" s="157">
        <f>IFERROR(INDEX(NoSettings_v3!$C$2:$AH$4612,MATCH('EPS 3.1.3'!$B251,NoSettings_v3!$A$2:$A$4612,0),MATCH('EPS 3.1.3'!H$1,NoSettings_v3!$C$1:$AH$1,0)),"")</f>
        <v>0</v>
      </c>
      <c r="I251" s="157">
        <f>IFERROR(INDEX(NoSettings_v3!$C$2:$AH$4612,MATCH('EPS 3.1.3'!$B251,NoSettings_v3!$A$2:$A$4612,0),MATCH('EPS 3.1.3'!I$1,NoSettings_v3!$C$1:$AH$1,0)),"")</f>
        <v>0</v>
      </c>
      <c r="J251" s="157">
        <f>IFERROR(INDEX(NoSettings_v3!$C$2:$AH$4612,MATCH('EPS 3.1.3'!$B251,NoSettings_v3!$A$2:$A$4612,0),MATCH('EPS 3.1.3'!J$1,NoSettings_v3!$C$1:$AH$1,0)),"")</f>
        <v>0</v>
      </c>
      <c r="K251" s="157">
        <f>IFERROR(INDEX(NoSettings_v3!$C$2:$AH$4612,MATCH('EPS 3.1.3'!$B251,NoSettings_v3!$A$2:$A$4612,0),MATCH('EPS 3.1.3'!K$1,NoSettings_v3!$C$1:$AH$1,0)),"")</f>
        <v>0</v>
      </c>
      <c r="L251" s="157">
        <f>IFERROR(INDEX(NoSettings_v3!$C$2:$AH$4612,MATCH('EPS 3.1.3'!$B251,NoSettings_v3!$A$2:$A$4612,0),MATCH('EPS 3.1.3'!L$1,NoSettings_v3!$C$1:$AH$1,0)),"")</f>
        <v>0</v>
      </c>
      <c r="M251" s="157">
        <f>IFERROR(INDEX(NoSettings_v3!$C$2:$AH$4612,MATCH('EPS 3.1.3'!$B251,NoSettings_v3!$A$2:$A$4612,0),MATCH('EPS 3.1.3'!M$1,NoSettings_v3!$C$1:$AH$1,0)),"")</f>
        <v>0</v>
      </c>
      <c r="N251" s="157">
        <f>IFERROR(INDEX(NoSettings_v3!$C$2:$AH$4612,MATCH('EPS 3.1.3'!$B251,NoSettings_v3!$A$2:$A$4612,0),MATCH('EPS 3.1.3'!N$1,NoSettings_v3!$C$1:$AH$1,0)),"")</f>
        <v>0</v>
      </c>
      <c r="O251" s="157">
        <f>IFERROR(INDEX(NoSettings_v3!$C$2:$AH$4612,MATCH('EPS 3.1.3'!$B251,NoSettings_v3!$A$2:$A$4612,0),MATCH('EPS 3.1.3'!O$1,NoSettings_v3!$C$1:$AH$1,0)),"")</f>
        <v>0</v>
      </c>
      <c r="P251" s="157">
        <f>IFERROR(INDEX(NoSettings_v3!$C$2:$AH$4612,MATCH('EPS 3.1.3'!$B251,NoSettings_v3!$A$2:$A$4612,0),MATCH('EPS 3.1.3'!P$1,NoSettings_v3!$C$1:$AH$1,0)),"")</f>
        <v>0</v>
      </c>
      <c r="Q251" s="157">
        <f>IFERROR(INDEX(NoSettings_v3!$C$2:$AH$4612,MATCH('EPS 3.1.3'!$B251,NoSettings_v3!$A$2:$A$4612,0),MATCH('EPS 3.1.3'!Q$1,NoSettings_v3!$C$1:$AH$1,0)),"")</f>
        <v>0</v>
      </c>
      <c r="R251" s="157">
        <f>IFERROR(INDEX(NoSettings_v3!$C$2:$AH$4612,MATCH('EPS 3.1.3'!$B251,NoSettings_v3!$A$2:$A$4612,0),MATCH('EPS 3.1.3'!R$1,NoSettings_v3!$C$1:$AH$1,0)),"")</f>
        <v>0</v>
      </c>
      <c r="S251" s="157">
        <f>IFERROR(INDEX(NoSettings_v3!$C$2:$AH$4612,MATCH('EPS 3.1.3'!$B251,NoSettings_v3!$A$2:$A$4612,0),MATCH('EPS 3.1.3'!S$1,NoSettings_v3!$C$1:$AH$1,0)),"")</f>
        <v>0</v>
      </c>
      <c r="T251" s="157">
        <f>IFERROR(INDEX(NoSettings_v3!$C$2:$AH$4612,MATCH('EPS 3.1.3'!$B251,NoSettings_v3!$A$2:$A$4612,0),MATCH('EPS 3.1.3'!T$1,NoSettings_v3!$C$1:$AH$1,0)),"")</f>
        <v>0</v>
      </c>
      <c r="U251" s="157">
        <f>IFERROR(INDEX(NoSettings_v3!$C$2:$AH$4612,MATCH('EPS 3.1.3'!$B251,NoSettings_v3!$A$2:$A$4612,0),MATCH('EPS 3.1.3'!U$1,NoSettings_v3!$C$1:$AH$1,0)),"")</f>
        <v>0</v>
      </c>
      <c r="V251" s="157">
        <f>IFERROR(INDEX(NoSettings_v3!$C$2:$AH$4612,MATCH('EPS 3.1.3'!$B251,NoSettings_v3!$A$2:$A$4612,0),MATCH('EPS 3.1.3'!V$1,NoSettings_v3!$C$1:$AH$1,0)),"")</f>
        <v>0</v>
      </c>
      <c r="W251" s="157">
        <f>IFERROR(INDEX(NoSettings_v3!$C$2:$AH$4612,MATCH('EPS 3.1.3'!$B251,NoSettings_v3!$A$2:$A$4612,0),MATCH('EPS 3.1.3'!W$1,NoSettings_v3!$C$1:$AH$1,0)),"")</f>
        <v>0</v>
      </c>
      <c r="X251" s="157">
        <f>IFERROR(INDEX(NoSettings_v3!$C$2:$AH$4612,MATCH('EPS 3.1.3'!$B251,NoSettings_v3!$A$2:$A$4612,0),MATCH('EPS 3.1.3'!X$1,NoSettings_v3!$C$1:$AH$1,0)),"")</f>
        <v>0</v>
      </c>
      <c r="Y251" s="157">
        <f>IFERROR(INDEX(NoSettings_v3!$C$2:$AH$4612,MATCH('EPS 3.1.3'!$B251,NoSettings_v3!$A$2:$A$4612,0),MATCH('EPS 3.1.3'!Y$1,NoSettings_v3!$C$1:$AH$1,0)),"")</f>
        <v>0</v>
      </c>
      <c r="Z251" s="157">
        <f>IFERROR(INDEX(NoSettings_v3!$C$2:$AH$4612,MATCH('EPS 3.1.3'!$B251,NoSettings_v3!$A$2:$A$4612,0),MATCH('EPS 3.1.3'!Z$1,NoSettings_v3!$C$1:$AH$1,0)),"")</f>
        <v>0</v>
      </c>
      <c r="AA251" s="157">
        <f>IFERROR(INDEX(NoSettings_v3!$C$2:$AH$4612,MATCH('EPS 3.1.3'!$B251,NoSettings_v3!$A$2:$A$4612,0),MATCH('EPS 3.1.3'!AA$1,NoSettings_v3!$C$1:$AH$1,0)),"")</f>
        <v>0</v>
      </c>
      <c r="AB251" s="157">
        <f>IFERROR(INDEX(NoSettings_v3!$C$2:$AH$4612,MATCH('EPS 3.1.3'!$B251,NoSettings_v3!$A$2:$A$4612,0),MATCH('EPS 3.1.3'!AB$1,NoSettings_v3!$C$1:$AH$1,0)),"")</f>
        <v>0</v>
      </c>
      <c r="AC251" s="157">
        <f>IFERROR(INDEX(NoSettings_v3!$C$2:$AH$4612,MATCH('EPS 3.1.3'!$B251,NoSettings_v3!$A$2:$A$4612,0),MATCH('EPS 3.1.3'!AC$1,NoSettings_v3!$C$1:$AH$1,0)),"")</f>
        <v>0</v>
      </c>
      <c r="AD251" s="157">
        <f>IFERROR(INDEX(NoSettings_v3!$C$2:$AH$4612,MATCH('EPS 3.1.3'!$B251,NoSettings_v3!$A$2:$A$4612,0),MATCH('EPS 3.1.3'!AD$1,NoSettings_v3!$C$1:$AH$1,0)),"")</f>
        <v>0</v>
      </c>
      <c r="AE251" s="157">
        <f>IFERROR(INDEX(NoSettings_v3!$C$2:$AH$4612,MATCH('EPS 3.1.3'!$B251,NoSettings_v3!$A$2:$A$4612,0),MATCH('EPS 3.1.3'!AE$1,NoSettings_v3!$C$1:$AH$1,0)),"")</f>
        <v>0</v>
      </c>
      <c r="AF251" s="157">
        <f>IFERROR(INDEX(NoSettings_v3!$C$2:$AH$4612,MATCH('EPS 3.1.3'!$B251,NoSettings_v3!$A$2:$A$4612,0),MATCH('EPS 3.1.3'!AF$1,NoSettings_v3!$C$1:$AH$1,0)),"")</f>
        <v>0</v>
      </c>
      <c r="AG251" s="157">
        <f>IFERROR(INDEX(NoSettings_v3!$C$2:$AH$4612,MATCH('EPS 3.1.3'!$B251,NoSettings_v3!$A$2:$A$4612,0),MATCH('EPS 3.1.3'!AG$1,NoSettings_v3!$C$1:$AH$1,0)),"")</f>
        <v>0</v>
      </c>
      <c r="AH251" s="157">
        <f>IFERROR(INDEX(NoSettings_v3!$C$2:$AH$4612,MATCH('EPS 3.1.3'!$B251,NoSettings_v3!$A$2:$A$4612,0),MATCH('EPS 3.1.3'!AH$1,NoSettings_v3!$C$1:$AH$1,0)),"")</f>
        <v>0</v>
      </c>
      <c r="AI251" s="157">
        <f>IFERROR(INDEX(NoSettings_v3!$C$2:$AH$4612,MATCH('EPS 3.1.3'!$B251,NoSettings_v3!$A$2:$A$4612,0),MATCH('EPS 3.1.3'!AI$1,NoSettings_v3!$C$1:$AH$1,0)),"")</f>
        <v>0</v>
      </c>
    </row>
    <row r="252" spans="2:35" x14ac:dyDescent="0.35">
      <c r="B252" s="164" t="s">
        <v>508</v>
      </c>
      <c r="C252" s="127" t="s">
        <v>964</v>
      </c>
      <c r="D252" s="157">
        <f>IFERROR(INDEX(NoSettings_v3!$C$2:$AH$4612,MATCH('EPS 3.1.3'!$B252,NoSettings_v3!$A$2:$A$4612,0),MATCH('EPS 3.1.3'!D$1,NoSettings_v3!$C$1:$AH$1,0)),"")</f>
        <v>0</v>
      </c>
      <c r="E252" s="157">
        <f>IFERROR(INDEX(NoSettings_v3!$C$2:$AH$4612,MATCH('EPS 3.1.3'!$B252,NoSettings_v3!$A$2:$A$4612,0),MATCH('EPS 3.1.3'!E$1,NoSettings_v3!$C$1:$AH$1,0)),"")</f>
        <v>0</v>
      </c>
      <c r="F252" s="157">
        <f>IFERROR(INDEX(NoSettings_v3!$C$2:$AH$4612,MATCH('EPS 3.1.3'!$B252,NoSettings_v3!$A$2:$A$4612,0),MATCH('EPS 3.1.3'!F$1,NoSettings_v3!$C$1:$AH$1,0)),"")</f>
        <v>0</v>
      </c>
      <c r="G252" s="157">
        <f>IFERROR(INDEX(NoSettings_v3!$C$2:$AH$4612,MATCH('EPS 3.1.3'!$B252,NoSettings_v3!$A$2:$A$4612,0),MATCH('EPS 3.1.3'!G$1,NoSettings_v3!$C$1:$AH$1,0)),"")</f>
        <v>0</v>
      </c>
      <c r="H252" s="157">
        <f>IFERROR(INDEX(NoSettings_v3!$C$2:$AH$4612,MATCH('EPS 3.1.3'!$B252,NoSettings_v3!$A$2:$A$4612,0),MATCH('EPS 3.1.3'!H$1,NoSettings_v3!$C$1:$AH$1,0)),"")</f>
        <v>0</v>
      </c>
      <c r="I252" s="157">
        <f>IFERROR(INDEX(NoSettings_v3!$C$2:$AH$4612,MATCH('EPS 3.1.3'!$B252,NoSettings_v3!$A$2:$A$4612,0),MATCH('EPS 3.1.3'!I$1,NoSettings_v3!$C$1:$AH$1,0)),"")</f>
        <v>0</v>
      </c>
      <c r="J252" s="157">
        <f>IFERROR(INDEX(NoSettings_v3!$C$2:$AH$4612,MATCH('EPS 3.1.3'!$B252,NoSettings_v3!$A$2:$A$4612,0),MATCH('EPS 3.1.3'!J$1,NoSettings_v3!$C$1:$AH$1,0)),"")</f>
        <v>0</v>
      </c>
      <c r="K252" s="157">
        <f>IFERROR(INDEX(NoSettings_v3!$C$2:$AH$4612,MATCH('EPS 3.1.3'!$B252,NoSettings_v3!$A$2:$A$4612,0),MATCH('EPS 3.1.3'!K$1,NoSettings_v3!$C$1:$AH$1,0)),"")</f>
        <v>0</v>
      </c>
      <c r="L252" s="157">
        <f>IFERROR(INDEX(NoSettings_v3!$C$2:$AH$4612,MATCH('EPS 3.1.3'!$B252,NoSettings_v3!$A$2:$A$4612,0),MATCH('EPS 3.1.3'!L$1,NoSettings_v3!$C$1:$AH$1,0)),"")</f>
        <v>0</v>
      </c>
      <c r="M252" s="157">
        <f>IFERROR(INDEX(NoSettings_v3!$C$2:$AH$4612,MATCH('EPS 3.1.3'!$B252,NoSettings_v3!$A$2:$A$4612,0),MATCH('EPS 3.1.3'!M$1,NoSettings_v3!$C$1:$AH$1,0)),"")</f>
        <v>0</v>
      </c>
      <c r="N252" s="157">
        <f>IFERROR(INDEX(NoSettings_v3!$C$2:$AH$4612,MATCH('EPS 3.1.3'!$B252,NoSettings_v3!$A$2:$A$4612,0),MATCH('EPS 3.1.3'!N$1,NoSettings_v3!$C$1:$AH$1,0)),"")</f>
        <v>0</v>
      </c>
      <c r="O252" s="157">
        <f>IFERROR(INDEX(NoSettings_v3!$C$2:$AH$4612,MATCH('EPS 3.1.3'!$B252,NoSettings_v3!$A$2:$A$4612,0),MATCH('EPS 3.1.3'!O$1,NoSettings_v3!$C$1:$AH$1,0)),"")</f>
        <v>0</v>
      </c>
      <c r="P252" s="157">
        <f>IFERROR(INDEX(NoSettings_v3!$C$2:$AH$4612,MATCH('EPS 3.1.3'!$B252,NoSettings_v3!$A$2:$A$4612,0),MATCH('EPS 3.1.3'!P$1,NoSettings_v3!$C$1:$AH$1,0)),"")</f>
        <v>0</v>
      </c>
      <c r="Q252" s="157">
        <f>IFERROR(INDEX(NoSettings_v3!$C$2:$AH$4612,MATCH('EPS 3.1.3'!$B252,NoSettings_v3!$A$2:$A$4612,0),MATCH('EPS 3.1.3'!Q$1,NoSettings_v3!$C$1:$AH$1,0)),"")</f>
        <v>0</v>
      </c>
      <c r="R252" s="157">
        <f>IFERROR(INDEX(NoSettings_v3!$C$2:$AH$4612,MATCH('EPS 3.1.3'!$B252,NoSettings_v3!$A$2:$A$4612,0),MATCH('EPS 3.1.3'!R$1,NoSettings_v3!$C$1:$AH$1,0)),"")</f>
        <v>0</v>
      </c>
      <c r="S252" s="157">
        <f>IFERROR(INDEX(NoSettings_v3!$C$2:$AH$4612,MATCH('EPS 3.1.3'!$B252,NoSettings_v3!$A$2:$A$4612,0),MATCH('EPS 3.1.3'!S$1,NoSettings_v3!$C$1:$AH$1,0)),"")</f>
        <v>0</v>
      </c>
      <c r="T252" s="157">
        <f>IFERROR(INDEX(NoSettings_v3!$C$2:$AH$4612,MATCH('EPS 3.1.3'!$B252,NoSettings_v3!$A$2:$A$4612,0),MATCH('EPS 3.1.3'!T$1,NoSettings_v3!$C$1:$AH$1,0)),"")</f>
        <v>0</v>
      </c>
      <c r="U252" s="157">
        <f>IFERROR(INDEX(NoSettings_v3!$C$2:$AH$4612,MATCH('EPS 3.1.3'!$B252,NoSettings_v3!$A$2:$A$4612,0),MATCH('EPS 3.1.3'!U$1,NoSettings_v3!$C$1:$AH$1,0)),"")</f>
        <v>0</v>
      </c>
      <c r="V252" s="157">
        <f>IFERROR(INDEX(NoSettings_v3!$C$2:$AH$4612,MATCH('EPS 3.1.3'!$B252,NoSettings_v3!$A$2:$A$4612,0),MATCH('EPS 3.1.3'!V$1,NoSettings_v3!$C$1:$AH$1,0)),"")</f>
        <v>0</v>
      </c>
      <c r="W252" s="157">
        <f>IFERROR(INDEX(NoSettings_v3!$C$2:$AH$4612,MATCH('EPS 3.1.3'!$B252,NoSettings_v3!$A$2:$A$4612,0),MATCH('EPS 3.1.3'!W$1,NoSettings_v3!$C$1:$AH$1,0)),"")</f>
        <v>0</v>
      </c>
      <c r="X252" s="157">
        <f>IFERROR(INDEX(NoSettings_v3!$C$2:$AH$4612,MATCH('EPS 3.1.3'!$B252,NoSettings_v3!$A$2:$A$4612,0),MATCH('EPS 3.1.3'!X$1,NoSettings_v3!$C$1:$AH$1,0)),"")</f>
        <v>0</v>
      </c>
      <c r="Y252" s="157">
        <f>IFERROR(INDEX(NoSettings_v3!$C$2:$AH$4612,MATCH('EPS 3.1.3'!$B252,NoSettings_v3!$A$2:$A$4612,0),MATCH('EPS 3.1.3'!Y$1,NoSettings_v3!$C$1:$AH$1,0)),"")</f>
        <v>0</v>
      </c>
      <c r="Z252" s="157">
        <f>IFERROR(INDEX(NoSettings_v3!$C$2:$AH$4612,MATCH('EPS 3.1.3'!$B252,NoSettings_v3!$A$2:$A$4612,0),MATCH('EPS 3.1.3'!Z$1,NoSettings_v3!$C$1:$AH$1,0)),"")</f>
        <v>0</v>
      </c>
      <c r="AA252" s="157">
        <f>IFERROR(INDEX(NoSettings_v3!$C$2:$AH$4612,MATCH('EPS 3.1.3'!$B252,NoSettings_v3!$A$2:$A$4612,0),MATCH('EPS 3.1.3'!AA$1,NoSettings_v3!$C$1:$AH$1,0)),"")</f>
        <v>0</v>
      </c>
      <c r="AB252" s="157">
        <f>IFERROR(INDEX(NoSettings_v3!$C$2:$AH$4612,MATCH('EPS 3.1.3'!$B252,NoSettings_v3!$A$2:$A$4612,0),MATCH('EPS 3.1.3'!AB$1,NoSettings_v3!$C$1:$AH$1,0)),"")</f>
        <v>0</v>
      </c>
      <c r="AC252" s="157">
        <f>IFERROR(INDEX(NoSettings_v3!$C$2:$AH$4612,MATCH('EPS 3.1.3'!$B252,NoSettings_v3!$A$2:$A$4612,0),MATCH('EPS 3.1.3'!AC$1,NoSettings_v3!$C$1:$AH$1,0)),"")</f>
        <v>0</v>
      </c>
      <c r="AD252" s="157">
        <f>IFERROR(INDEX(NoSettings_v3!$C$2:$AH$4612,MATCH('EPS 3.1.3'!$B252,NoSettings_v3!$A$2:$A$4612,0),MATCH('EPS 3.1.3'!AD$1,NoSettings_v3!$C$1:$AH$1,0)),"")</f>
        <v>0</v>
      </c>
      <c r="AE252" s="157">
        <f>IFERROR(INDEX(NoSettings_v3!$C$2:$AH$4612,MATCH('EPS 3.1.3'!$B252,NoSettings_v3!$A$2:$A$4612,0),MATCH('EPS 3.1.3'!AE$1,NoSettings_v3!$C$1:$AH$1,0)),"")</f>
        <v>0</v>
      </c>
      <c r="AF252" s="157">
        <f>IFERROR(INDEX(NoSettings_v3!$C$2:$AH$4612,MATCH('EPS 3.1.3'!$B252,NoSettings_v3!$A$2:$A$4612,0),MATCH('EPS 3.1.3'!AF$1,NoSettings_v3!$C$1:$AH$1,0)),"")</f>
        <v>0</v>
      </c>
      <c r="AG252" s="157">
        <f>IFERROR(INDEX(NoSettings_v3!$C$2:$AH$4612,MATCH('EPS 3.1.3'!$B252,NoSettings_v3!$A$2:$A$4612,0),MATCH('EPS 3.1.3'!AG$1,NoSettings_v3!$C$1:$AH$1,0)),"")</f>
        <v>0</v>
      </c>
      <c r="AH252" s="157">
        <f>IFERROR(INDEX(NoSettings_v3!$C$2:$AH$4612,MATCH('EPS 3.1.3'!$B252,NoSettings_v3!$A$2:$A$4612,0),MATCH('EPS 3.1.3'!AH$1,NoSettings_v3!$C$1:$AH$1,0)),"")</f>
        <v>0</v>
      </c>
      <c r="AI252" s="157">
        <f>IFERROR(INDEX(NoSettings_v3!$C$2:$AH$4612,MATCH('EPS 3.1.3'!$B252,NoSettings_v3!$A$2:$A$4612,0),MATCH('EPS 3.1.3'!AI$1,NoSettings_v3!$C$1:$AH$1,0)),"")</f>
        <v>0</v>
      </c>
    </row>
    <row r="253" spans="2:35" x14ac:dyDescent="0.35">
      <c r="B253" s="164" t="s">
        <v>509</v>
      </c>
      <c r="C253" s="127" t="s">
        <v>964</v>
      </c>
      <c r="D253" s="157">
        <f>IFERROR(INDEX(NoSettings_v3!$C$2:$AH$4612,MATCH('EPS 3.1.3'!$B253,NoSettings_v3!$A$2:$A$4612,0),MATCH('EPS 3.1.3'!D$1,NoSettings_v3!$C$1:$AH$1,0)),"")</f>
        <v>0</v>
      </c>
      <c r="E253" s="157">
        <f>IFERROR(INDEX(NoSettings_v3!$C$2:$AH$4612,MATCH('EPS 3.1.3'!$B253,NoSettings_v3!$A$2:$A$4612,0),MATCH('EPS 3.1.3'!E$1,NoSettings_v3!$C$1:$AH$1,0)),"")</f>
        <v>0</v>
      </c>
      <c r="F253" s="157">
        <f>IFERROR(INDEX(NoSettings_v3!$C$2:$AH$4612,MATCH('EPS 3.1.3'!$B253,NoSettings_v3!$A$2:$A$4612,0),MATCH('EPS 3.1.3'!F$1,NoSettings_v3!$C$1:$AH$1,0)),"")</f>
        <v>0</v>
      </c>
      <c r="G253" s="157">
        <f>IFERROR(INDEX(NoSettings_v3!$C$2:$AH$4612,MATCH('EPS 3.1.3'!$B253,NoSettings_v3!$A$2:$A$4612,0),MATCH('EPS 3.1.3'!G$1,NoSettings_v3!$C$1:$AH$1,0)),"")</f>
        <v>0</v>
      </c>
      <c r="H253" s="157">
        <f>IFERROR(INDEX(NoSettings_v3!$C$2:$AH$4612,MATCH('EPS 3.1.3'!$B253,NoSettings_v3!$A$2:$A$4612,0),MATCH('EPS 3.1.3'!H$1,NoSettings_v3!$C$1:$AH$1,0)),"")</f>
        <v>0</v>
      </c>
      <c r="I253" s="157">
        <f>IFERROR(INDEX(NoSettings_v3!$C$2:$AH$4612,MATCH('EPS 3.1.3'!$B253,NoSettings_v3!$A$2:$A$4612,0),MATCH('EPS 3.1.3'!I$1,NoSettings_v3!$C$1:$AH$1,0)),"")</f>
        <v>0</v>
      </c>
      <c r="J253" s="157">
        <f>IFERROR(INDEX(NoSettings_v3!$C$2:$AH$4612,MATCH('EPS 3.1.3'!$B253,NoSettings_v3!$A$2:$A$4612,0),MATCH('EPS 3.1.3'!J$1,NoSettings_v3!$C$1:$AH$1,0)),"")</f>
        <v>0</v>
      </c>
      <c r="K253" s="157">
        <f>IFERROR(INDEX(NoSettings_v3!$C$2:$AH$4612,MATCH('EPS 3.1.3'!$B253,NoSettings_v3!$A$2:$A$4612,0),MATCH('EPS 3.1.3'!K$1,NoSettings_v3!$C$1:$AH$1,0)),"")</f>
        <v>0</v>
      </c>
      <c r="L253" s="157">
        <f>IFERROR(INDEX(NoSettings_v3!$C$2:$AH$4612,MATCH('EPS 3.1.3'!$B253,NoSettings_v3!$A$2:$A$4612,0),MATCH('EPS 3.1.3'!L$1,NoSettings_v3!$C$1:$AH$1,0)),"")</f>
        <v>0</v>
      </c>
      <c r="M253" s="157">
        <f>IFERROR(INDEX(NoSettings_v3!$C$2:$AH$4612,MATCH('EPS 3.1.3'!$B253,NoSettings_v3!$A$2:$A$4612,0),MATCH('EPS 3.1.3'!M$1,NoSettings_v3!$C$1:$AH$1,0)),"")</f>
        <v>0</v>
      </c>
      <c r="N253" s="157">
        <f>IFERROR(INDEX(NoSettings_v3!$C$2:$AH$4612,MATCH('EPS 3.1.3'!$B253,NoSettings_v3!$A$2:$A$4612,0),MATCH('EPS 3.1.3'!N$1,NoSettings_v3!$C$1:$AH$1,0)),"")</f>
        <v>0</v>
      </c>
      <c r="O253" s="157">
        <f>IFERROR(INDEX(NoSettings_v3!$C$2:$AH$4612,MATCH('EPS 3.1.3'!$B253,NoSettings_v3!$A$2:$A$4612,0),MATCH('EPS 3.1.3'!O$1,NoSettings_v3!$C$1:$AH$1,0)),"")</f>
        <v>0</v>
      </c>
      <c r="P253" s="157">
        <f>IFERROR(INDEX(NoSettings_v3!$C$2:$AH$4612,MATCH('EPS 3.1.3'!$B253,NoSettings_v3!$A$2:$A$4612,0),MATCH('EPS 3.1.3'!P$1,NoSettings_v3!$C$1:$AH$1,0)),"")</f>
        <v>0</v>
      </c>
      <c r="Q253" s="157">
        <f>IFERROR(INDEX(NoSettings_v3!$C$2:$AH$4612,MATCH('EPS 3.1.3'!$B253,NoSettings_v3!$A$2:$A$4612,0),MATCH('EPS 3.1.3'!Q$1,NoSettings_v3!$C$1:$AH$1,0)),"")</f>
        <v>0</v>
      </c>
      <c r="R253" s="157">
        <f>IFERROR(INDEX(NoSettings_v3!$C$2:$AH$4612,MATCH('EPS 3.1.3'!$B253,NoSettings_v3!$A$2:$A$4612,0),MATCH('EPS 3.1.3'!R$1,NoSettings_v3!$C$1:$AH$1,0)),"")</f>
        <v>0</v>
      </c>
      <c r="S253" s="157">
        <f>IFERROR(INDEX(NoSettings_v3!$C$2:$AH$4612,MATCH('EPS 3.1.3'!$B253,NoSettings_v3!$A$2:$A$4612,0),MATCH('EPS 3.1.3'!S$1,NoSettings_v3!$C$1:$AH$1,0)),"")</f>
        <v>0</v>
      </c>
      <c r="T253" s="157">
        <f>IFERROR(INDEX(NoSettings_v3!$C$2:$AH$4612,MATCH('EPS 3.1.3'!$B253,NoSettings_v3!$A$2:$A$4612,0),MATCH('EPS 3.1.3'!T$1,NoSettings_v3!$C$1:$AH$1,0)),"")</f>
        <v>0</v>
      </c>
      <c r="U253" s="157">
        <f>IFERROR(INDEX(NoSettings_v3!$C$2:$AH$4612,MATCH('EPS 3.1.3'!$B253,NoSettings_v3!$A$2:$A$4612,0),MATCH('EPS 3.1.3'!U$1,NoSettings_v3!$C$1:$AH$1,0)),"")</f>
        <v>0</v>
      </c>
      <c r="V253" s="157">
        <f>IFERROR(INDEX(NoSettings_v3!$C$2:$AH$4612,MATCH('EPS 3.1.3'!$B253,NoSettings_v3!$A$2:$A$4612,0),MATCH('EPS 3.1.3'!V$1,NoSettings_v3!$C$1:$AH$1,0)),"")</f>
        <v>0</v>
      </c>
      <c r="W253" s="157">
        <f>IFERROR(INDEX(NoSettings_v3!$C$2:$AH$4612,MATCH('EPS 3.1.3'!$B253,NoSettings_v3!$A$2:$A$4612,0),MATCH('EPS 3.1.3'!W$1,NoSettings_v3!$C$1:$AH$1,0)),"")</f>
        <v>0</v>
      </c>
      <c r="X253" s="157">
        <f>IFERROR(INDEX(NoSettings_v3!$C$2:$AH$4612,MATCH('EPS 3.1.3'!$B253,NoSettings_v3!$A$2:$A$4612,0),MATCH('EPS 3.1.3'!X$1,NoSettings_v3!$C$1:$AH$1,0)),"")</f>
        <v>0</v>
      </c>
      <c r="Y253" s="157">
        <f>IFERROR(INDEX(NoSettings_v3!$C$2:$AH$4612,MATCH('EPS 3.1.3'!$B253,NoSettings_v3!$A$2:$A$4612,0),MATCH('EPS 3.1.3'!Y$1,NoSettings_v3!$C$1:$AH$1,0)),"")</f>
        <v>0</v>
      </c>
      <c r="Z253" s="157">
        <f>IFERROR(INDEX(NoSettings_v3!$C$2:$AH$4612,MATCH('EPS 3.1.3'!$B253,NoSettings_v3!$A$2:$A$4612,0),MATCH('EPS 3.1.3'!Z$1,NoSettings_v3!$C$1:$AH$1,0)),"")</f>
        <v>0</v>
      </c>
      <c r="AA253" s="157">
        <f>IFERROR(INDEX(NoSettings_v3!$C$2:$AH$4612,MATCH('EPS 3.1.3'!$B253,NoSettings_v3!$A$2:$A$4612,0),MATCH('EPS 3.1.3'!AA$1,NoSettings_v3!$C$1:$AH$1,0)),"")</f>
        <v>0</v>
      </c>
      <c r="AB253" s="157">
        <f>IFERROR(INDEX(NoSettings_v3!$C$2:$AH$4612,MATCH('EPS 3.1.3'!$B253,NoSettings_v3!$A$2:$A$4612,0),MATCH('EPS 3.1.3'!AB$1,NoSettings_v3!$C$1:$AH$1,0)),"")</f>
        <v>0</v>
      </c>
      <c r="AC253" s="157">
        <f>IFERROR(INDEX(NoSettings_v3!$C$2:$AH$4612,MATCH('EPS 3.1.3'!$B253,NoSettings_v3!$A$2:$A$4612,0),MATCH('EPS 3.1.3'!AC$1,NoSettings_v3!$C$1:$AH$1,0)),"")</f>
        <v>0</v>
      </c>
      <c r="AD253" s="157">
        <f>IFERROR(INDEX(NoSettings_v3!$C$2:$AH$4612,MATCH('EPS 3.1.3'!$B253,NoSettings_v3!$A$2:$A$4612,0),MATCH('EPS 3.1.3'!AD$1,NoSettings_v3!$C$1:$AH$1,0)),"")</f>
        <v>0</v>
      </c>
      <c r="AE253" s="157">
        <f>IFERROR(INDEX(NoSettings_v3!$C$2:$AH$4612,MATCH('EPS 3.1.3'!$B253,NoSettings_v3!$A$2:$A$4612,0),MATCH('EPS 3.1.3'!AE$1,NoSettings_v3!$C$1:$AH$1,0)),"")</f>
        <v>0</v>
      </c>
      <c r="AF253" s="157">
        <f>IFERROR(INDEX(NoSettings_v3!$C$2:$AH$4612,MATCH('EPS 3.1.3'!$B253,NoSettings_v3!$A$2:$A$4612,0),MATCH('EPS 3.1.3'!AF$1,NoSettings_v3!$C$1:$AH$1,0)),"")</f>
        <v>0</v>
      </c>
      <c r="AG253" s="157">
        <f>IFERROR(INDEX(NoSettings_v3!$C$2:$AH$4612,MATCH('EPS 3.1.3'!$B253,NoSettings_v3!$A$2:$A$4612,0),MATCH('EPS 3.1.3'!AG$1,NoSettings_v3!$C$1:$AH$1,0)),"")</f>
        <v>0</v>
      </c>
      <c r="AH253" s="157">
        <f>IFERROR(INDEX(NoSettings_v3!$C$2:$AH$4612,MATCH('EPS 3.1.3'!$B253,NoSettings_v3!$A$2:$A$4612,0),MATCH('EPS 3.1.3'!AH$1,NoSettings_v3!$C$1:$AH$1,0)),"")</f>
        <v>0</v>
      </c>
      <c r="AI253" s="157">
        <f>IFERROR(INDEX(NoSettings_v3!$C$2:$AH$4612,MATCH('EPS 3.1.3'!$B253,NoSettings_v3!$A$2:$A$4612,0),MATCH('EPS 3.1.3'!AI$1,NoSettings_v3!$C$1:$AH$1,0)),"")</f>
        <v>0</v>
      </c>
    </row>
    <row r="254" spans="2:35" x14ac:dyDescent="0.35">
      <c r="B254" s="164" t="s">
        <v>510</v>
      </c>
      <c r="C254" s="127" t="s">
        <v>964</v>
      </c>
      <c r="D254" s="157">
        <f>IFERROR(INDEX(NoSettings_v3!$C$2:$AH$4612,MATCH('EPS 3.1.3'!$B254,NoSettings_v3!$A$2:$A$4612,0),MATCH('EPS 3.1.3'!D$1,NoSettings_v3!$C$1:$AH$1,0)),"")</f>
        <v>0</v>
      </c>
      <c r="E254" s="157">
        <f>IFERROR(INDEX(NoSettings_v3!$C$2:$AH$4612,MATCH('EPS 3.1.3'!$B254,NoSettings_v3!$A$2:$A$4612,0),MATCH('EPS 3.1.3'!E$1,NoSettings_v3!$C$1:$AH$1,0)),"")</f>
        <v>0</v>
      </c>
      <c r="F254" s="157">
        <f>IFERROR(INDEX(NoSettings_v3!$C$2:$AH$4612,MATCH('EPS 3.1.3'!$B254,NoSettings_v3!$A$2:$A$4612,0),MATCH('EPS 3.1.3'!F$1,NoSettings_v3!$C$1:$AH$1,0)),"")</f>
        <v>0</v>
      </c>
      <c r="G254" s="157">
        <f>IFERROR(INDEX(NoSettings_v3!$C$2:$AH$4612,MATCH('EPS 3.1.3'!$B254,NoSettings_v3!$A$2:$A$4612,0),MATCH('EPS 3.1.3'!G$1,NoSettings_v3!$C$1:$AH$1,0)),"")</f>
        <v>0</v>
      </c>
      <c r="H254" s="157">
        <f>IFERROR(INDEX(NoSettings_v3!$C$2:$AH$4612,MATCH('EPS 3.1.3'!$B254,NoSettings_v3!$A$2:$A$4612,0),MATCH('EPS 3.1.3'!H$1,NoSettings_v3!$C$1:$AH$1,0)),"")</f>
        <v>0</v>
      </c>
      <c r="I254" s="157">
        <f>IFERROR(INDEX(NoSettings_v3!$C$2:$AH$4612,MATCH('EPS 3.1.3'!$B254,NoSettings_v3!$A$2:$A$4612,0),MATCH('EPS 3.1.3'!I$1,NoSettings_v3!$C$1:$AH$1,0)),"")</f>
        <v>0</v>
      </c>
      <c r="J254" s="157">
        <f>IFERROR(INDEX(NoSettings_v3!$C$2:$AH$4612,MATCH('EPS 3.1.3'!$B254,NoSettings_v3!$A$2:$A$4612,0),MATCH('EPS 3.1.3'!J$1,NoSettings_v3!$C$1:$AH$1,0)),"")</f>
        <v>0</v>
      </c>
      <c r="K254" s="157">
        <f>IFERROR(INDEX(NoSettings_v3!$C$2:$AH$4612,MATCH('EPS 3.1.3'!$B254,NoSettings_v3!$A$2:$A$4612,0),MATCH('EPS 3.1.3'!K$1,NoSettings_v3!$C$1:$AH$1,0)),"")</f>
        <v>0</v>
      </c>
      <c r="L254" s="157">
        <f>IFERROR(INDEX(NoSettings_v3!$C$2:$AH$4612,MATCH('EPS 3.1.3'!$B254,NoSettings_v3!$A$2:$A$4612,0),MATCH('EPS 3.1.3'!L$1,NoSettings_v3!$C$1:$AH$1,0)),"")</f>
        <v>0</v>
      </c>
      <c r="M254" s="157">
        <f>IFERROR(INDEX(NoSettings_v3!$C$2:$AH$4612,MATCH('EPS 3.1.3'!$B254,NoSettings_v3!$A$2:$A$4612,0),MATCH('EPS 3.1.3'!M$1,NoSettings_v3!$C$1:$AH$1,0)),"")</f>
        <v>0</v>
      </c>
      <c r="N254" s="157">
        <f>IFERROR(INDEX(NoSettings_v3!$C$2:$AH$4612,MATCH('EPS 3.1.3'!$B254,NoSettings_v3!$A$2:$A$4612,0),MATCH('EPS 3.1.3'!N$1,NoSettings_v3!$C$1:$AH$1,0)),"")</f>
        <v>0</v>
      </c>
      <c r="O254" s="157">
        <f>IFERROR(INDEX(NoSettings_v3!$C$2:$AH$4612,MATCH('EPS 3.1.3'!$B254,NoSettings_v3!$A$2:$A$4612,0),MATCH('EPS 3.1.3'!O$1,NoSettings_v3!$C$1:$AH$1,0)),"")</f>
        <v>0</v>
      </c>
      <c r="P254" s="157">
        <f>IFERROR(INDEX(NoSettings_v3!$C$2:$AH$4612,MATCH('EPS 3.1.3'!$B254,NoSettings_v3!$A$2:$A$4612,0),MATCH('EPS 3.1.3'!P$1,NoSettings_v3!$C$1:$AH$1,0)),"")</f>
        <v>0</v>
      </c>
      <c r="Q254" s="157">
        <f>IFERROR(INDEX(NoSettings_v3!$C$2:$AH$4612,MATCH('EPS 3.1.3'!$B254,NoSettings_v3!$A$2:$A$4612,0),MATCH('EPS 3.1.3'!Q$1,NoSettings_v3!$C$1:$AH$1,0)),"")</f>
        <v>0</v>
      </c>
      <c r="R254" s="157">
        <f>IFERROR(INDEX(NoSettings_v3!$C$2:$AH$4612,MATCH('EPS 3.1.3'!$B254,NoSettings_v3!$A$2:$A$4612,0),MATCH('EPS 3.1.3'!R$1,NoSettings_v3!$C$1:$AH$1,0)),"")</f>
        <v>0</v>
      </c>
      <c r="S254" s="157">
        <f>IFERROR(INDEX(NoSettings_v3!$C$2:$AH$4612,MATCH('EPS 3.1.3'!$B254,NoSettings_v3!$A$2:$A$4612,0),MATCH('EPS 3.1.3'!S$1,NoSettings_v3!$C$1:$AH$1,0)),"")</f>
        <v>0</v>
      </c>
      <c r="T254" s="157">
        <f>IFERROR(INDEX(NoSettings_v3!$C$2:$AH$4612,MATCH('EPS 3.1.3'!$B254,NoSettings_v3!$A$2:$A$4612,0),MATCH('EPS 3.1.3'!T$1,NoSettings_v3!$C$1:$AH$1,0)),"")</f>
        <v>0</v>
      </c>
      <c r="U254" s="157">
        <f>IFERROR(INDEX(NoSettings_v3!$C$2:$AH$4612,MATCH('EPS 3.1.3'!$B254,NoSettings_v3!$A$2:$A$4612,0),MATCH('EPS 3.1.3'!U$1,NoSettings_v3!$C$1:$AH$1,0)),"")</f>
        <v>0</v>
      </c>
      <c r="V254" s="157">
        <f>IFERROR(INDEX(NoSettings_v3!$C$2:$AH$4612,MATCH('EPS 3.1.3'!$B254,NoSettings_v3!$A$2:$A$4612,0),MATCH('EPS 3.1.3'!V$1,NoSettings_v3!$C$1:$AH$1,0)),"")</f>
        <v>0</v>
      </c>
      <c r="W254" s="157">
        <f>IFERROR(INDEX(NoSettings_v3!$C$2:$AH$4612,MATCH('EPS 3.1.3'!$B254,NoSettings_v3!$A$2:$A$4612,0),MATCH('EPS 3.1.3'!W$1,NoSettings_v3!$C$1:$AH$1,0)),"")</f>
        <v>0</v>
      </c>
      <c r="X254" s="157">
        <f>IFERROR(INDEX(NoSettings_v3!$C$2:$AH$4612,MATCH('EPS 3.1.3'!$B254,NoSettings_v3!$A$2:$A$4612,0),MATCH('EPS 3.1.3'!X$1,NoSettings_v3!$C$1:$AH$1,0)),"")</f>
        <v>0</v>
      </c>
      <c r="Y254" s="157">
        <f>IFERROR(INDEX(NoSettings_v3!$C$2:$AH$4612,MATCH('EPS 3.1.3'!$B254,NoSettings_v3!$A$2:$A$4612,0),MATCH('EPS 3.1.3'!Y$1,NoSettings_v3!$C$1:$AH$1,0)),"")</f>
        <v>0</v>
      </c>
      <c r="Z254" s="157">
        <f>IFERROR(INDEX(NoSettings_v3!$C$2:$AH$4612,MATCH('EPS 3.1.3'!$B254,NoSettings_v3!$A$2:$A$4612,0),MATCH('EPS 3.1.3'!Z$1,NoSettings_v3!$C$1:$AH$1,0)),"")</f>
        <v>0</v>
      </c>
      <c r="AA254" s="157">
        <f>IFERROR(INDEX(NoSettings_v3!$C$2:$AH$4612,MATCH('EPS 3.1.3'!$B254,NoSettings_v3!$A$2:$A$4612,0),MATCH('EPS 3.1.3'!AA$1,NoSettings_v3!$C$1:$AH$1,0)),"")</f>
        <v>0</v>
      </c>
      <c r="AB254" s="157">
        <f>IFERROR(INDEX(NoSettings_v3!$C$2:$AH$4612,MATCH('EPS 3.1.3'!$B254,NoSettings_v3!$A$2:$A$4612,0),MATCH('EPS 3.1.3'!AB$1,NoSettings_v3!$C$1:$AH$1,0)),"")</f>
        <v>0</v>
      </c>
      <c r="AC254" s="157">
        <f>IFERROR(INDEX(NoSettings_v3!$C$2:$AH$4612,MATCH('EPS 3.1.3'!$B254,NoSettings_v3!$A$2:$A$4612,0),MATCH('EPS 3.1.3'!AC$1,NoSettings_v3!$C$1:$AH$1,0)),"")</f>
        <v>0</v>
      </c>
      <c r="AD254" s="157">
        <f>IFERROR(INDEX(NoSettings_v3!$C$2:$AH$4612,MATCH('EPS 3.1.3'!$B254,NoSettings_v3!$A$2:$A$4612,0),MATCH('EPS 3.1.3'!AD$1,NoSettings_v3!$C$1:$AH$1,0)),"")</f>
        <v>0</v>
      </c>
      <c r="AE254" s="157">
        <f>IFERROR(INDEX(NoSettings_v3!$C$2:$AH$4612,MATCH('EPS 3.1.3'!$B254,NoSettings_v3!$A$2:$A$4612,0),MATCH('EPS 3.1.3'!AE$1,NoSettings_v3!$C$1:$AH$1,0)),"")</f>
        <v>0</v>
      </c>
      <c r="AF254" s="157">
        <f>IFERROR(INDEX(NoSettings_v3!$C$2:$AH$4612,MATCH('EPS 3.1.3'!$B254,NoSettings_v3!$A$2:$A$4612,0),MATCH('EPS 3.1.3'!AF$1,NoSettings_v3!$C$1:$AH$1,0)),"")</f>
        <v>0</v>
      </c>
      <c r="AG254" s="157">
        <f>IFERROR(INDEX(NoSettings_v3!$C$2:$AH$4612,MATCH('EPS 3.1.3'!$B254,NoSettings_v3!$A$2:$A$4612,0),MATCH('EPS 3.1.3'!AG$1,NoSettings_v3!$C$1:$AH$1,0)),"")</f>
        <v>0</v>
      </c>
      <c r="AH254" s="157">
        <f>IFERROR(INDEX(NoSettings_v3!$C$2:$AH$4612,MATCH('EPS 3.1.3'!$B254,NoSettings_v3!$A$2:$A$4612,0),MATCH('EPS 3.1.3'!AH$1,NoSettings_v3!$C$1:$AH$1,0)),"")</f>
        <v>0</v>
      </c>
      <c r="AI254" s="157">
        <f>IFERROR(INDEX(NoSettings_v3!$C$2:$AH$4612,MATCH('EPS 3.1.3'!$B254,NoSettings_v3!$A$2:$A$4612,0),MATCH('EPS 3.1.3'!AI$1,NoSettings_v3!$C$1:$AH$1,0)),"")</f>
        <v>0</v>
      </c>
    </row>
    <row r="255" spans="2:35" x14ac:dyDescent="0.35">
      <c r="B255" s="164" t="s">
        <v>511</v>
      </c>
      <c r="C255" s="127" t="s">
        <v>964</v>
      </c>
      <c r="D255" s="157">
        <f>IFERROR(INDEX(NoSettings_v3!$C$2:$AH$4612,MATCH('EPS 3.1.3'!$B255,NoSettings_v3!$A$2:$A$4612,0),MATCH('EPS 3.1.3'!D$1,NoSettings_v3!$C$1:$AH$1,0)),"")</f>
        <v>795652000000000</v>
      </c>
      <c r="E255" s="157">
        <f>IFERROR(INDEX(NoSettings_v3!$C$2:$AH$4612,MATCH('EPS 3.1.3'!$B255,NoSettings_v3!$A$2:$A$4612,0),MATCH('EPS 3.1.3'!E$1,NoSettings_v3!$C$1:$AH$1,0)),"")</f>
        <v>619834000000000</v>
      </c>
      <c r="F255" s="157">
        <f>IFERROR(INDEX(NoSettings_v3!$C$2:$AH$4612,MATCH('EPS 3.1.3'!$B255,NoSettings_v3!$A$2:$A$4612,0),MATCH('EPS 3.1.3'!F$1,NoSettings_v3!$C$1:$AH$1,0)),"")</f>
        <v>738475000000000</v>
      </c>
      <c r="G255" s="157">
        <f>IFERROR(INDEX(NoSettings_v3!$C$2:$AH$4612,MATCH('EPS 3.1.3'!$B255,NoSettings_v3!$A$2:$A$4612,0),MATCH('EPS 3.1.3'!G$1,NoSettings_v3!$C$1:$AH$1,0)),"")</f>
        <v>802507000000000</v>
      </c>
      <c r="H255" s="157">
        <f>IFERROR(INDEX(NoSettings_v3!$C$2:$AH$4612,MATCH('EPS 3.1.3'!$B255,NoSettings_v3!$A$2:$A$4612,0),MATCH('EPS 3.1.3'!H$1,NoSettings_v3!$C$1:$AH$1,0)),"")</f>
        <v>839571000000000</v>
      </c>
      <c r="I255" s="157">
        <f>IFERROR(INDEX(NoSettings_v3!$C$2:$AH$4612,MATCH('EPS 3.1.3'!$B255,NoSettings_v3!$A$2:$A$4612,0),MATCH('EPS 3.1.3'!I$1,NoSettings_v3!$C$1:$AH$1,0)),"")</f>
        <v>862722000000000</v>
      </c>
      <c r="J255" s="157">
        <f>IFERROR(INDEX(NoSettings_v3!$C$2:$AH$4612,MATCH('EPS 3.1.3'!$B255,NoSettings_v3!$A$2:$A$4612,0),MATCH('EPS 3.1.3'!J$1,NoSettings_v3!$C$1:$AH$1,0)),"")</f>
        <v>878495000000000</v>
      </c>
      <c r="K255" s="157">
        <f>IFERROR(INDEX(NoSettings_v3!$C$2:$AH$4612,MATCH('EPS 3.1.3'!$B255,NoSettings_v3!$A$2:$A$4612,0),MATCH('EPS 3.1.3'!K$1,NoSettings_v3!$C$1:$AH$1,0)),"")</f>
        <v>890148000000000</v>
      </c>
      <c r="L255" s="157">
        <f>IFERROR(INDEX(NoSettings_v3!$C$2:$AH$4612,MATCH('EPS 3.1.3'!$B255,NoSettings_v3!$A$2:$A$4612,0),MATCH('EPS 3.1.3'!L$1,NoSettings_v3!$C$1:$AH$1,0)),"")</f>
        <v>899356000000000</v>
      </c>
      <c r="M255" s="157">
        <f>IFERROR(INDEX(NoSettings_v3!$C$2:$AH$4612,MATCH('EPS 3.1.3'!$B255,NoSettings_v3!$A$2:$A$4612,0),MATCH('EPS 3.1.3'!M$1,NoSettings_v3!$C$1:$AH$1,0)),"")</f>
        <v>906447000000000</v>
      </c>
      <c r="N255" s="157">
        <f>IFERROR(INDEX(NoSettings_v3!$C$2:$AH$4612,MATCH('EPS 3.1.3'!$B255,NoSettings_v3!$A$2:$A$4612,0),MATCH('EPS 3.1.3'!N$1,NoSettings_v3!$C$1:$AH$1,0)),"")</f>
        <v>912550000000000</v>
      </c>
      <c r="O255" s="157">
        <f>IFERROR(INDEX(NoSettings_v3!$C$2:$AH$4612,MATCH('EPS 3.1.3'!$B255,NoSettings_v3!$A$2:$A$4612,0),MATCH('EPS 3.1.3'!O$1,NoSettings_v3!$C$1:$AH$1,0)),"")</f>
        <v>924157000000000</v>
      </c>
      <c r="P255" s="157">
        <f>IFERROR(INDEX(NoSettings_v3!$C$2:$AH$4612,MATCH('EPS 3.1.3'!$B255,NoSettings_v3!$A$2:$A$4612,0),MATCH('EPS 3.1.3'!P$1,NoSettings_v3!$C$1:$AH$1,0)),"")</f>
        <v>937149000000000</v>
      </c>
      <c r="Q255" s="157">
        <f>IFERROR(INDEX(NoSettings_v3!$C$2:$AH$4612,MATCH('EPS 3.1.3'!$B255,NoSettings_v3!$A$2:$A$4612,0),MATCH('EPS 3.1.3'!Q$1,NoSettings_v3!$C$1:$AH$1,0)),"")</f>
        <v>951903000000000</v>
      </c>
      <c r="R255" s="157">
        <f>IFERROR(INDEX(NoSettings_v3!$C$2:$AH$4612,MATCH('EPS 3.1.3'!$B255,NoSettings_v3!$A$2:$A$4612,0),MATCH('EPS 3.1.3'!R$1,NoSettings_v3!$C$1:$AH$1,0)),"")</f>
        <v>960009000000000</v>
      </c>
      <c r="S255" s="157">
        <f>IFERROR(INDEX(NoSettings_v3!$C$2:$AH$4612,MATCH('EPS 3.1.3'!$B255,NoSettings_v3!$A$2:$A$4612,0),MATCH('EPS 3.1.3'!S$1,NoSettings_v3!$C$1:$AH$1,0)),"")</f>
        <v>967223000000000</v>
      </c>
      <c r="T255" s="157">
        <f>IFERROR(INDEX(NoSettings_v3!$C$2:$AH$4612,MATCH('EPS 3.1.3'!$B255,NoSettings_v3!$A$2:$A$4612,0),MATCH('EPS 3.1.3'!T$1,NoSettings_v3!$C$1:$AH$1,0)),"")</f>
        <v>973743000000000</v>
      </c>
      <c r="U255" s="157">
        <f>IFERROR(INDEX(NoSettings_v3!$C$2:$AH$4612,MATCH('EPS 3.1.3'!$B255,NoSettings_v3!$A$2:$A$4612,0),MATCH('EPS 3.1.3'!U$1,NoSettings_v3!$C$1:$AH$1,0)),"")</f>
        <v>979848000000000</v>
      </c>
      <c r="V255" s="157">
        <f>IFERROR(INDEX(NoSettings_v3!$C$2:$AH$4612,MATCH('EPS 3.1.3'!$B255,NoSettings_v3!$A$2:$A$4612,0),MATCH('EPS 3.1.3'!V$1,NoSettings_v3!$C$1:$AH$1,0)),"")</f>
        <v>985833000000000</v>
      </c>
      <c r="W255" s="157">
        <f>IFERROR(INDEX(NoSettings_v3!$C$2:$AH$4612,MATCH('EPS 3.1.3'!$B255,NoSettings_v3!$A$2:$A$4612,0),MATCH('EPS 3.1.3'!W$1,NoSettings_v3!$C$1:$AH$1,0)),"")</f>
        <v>989995000000000</v>
      </c>
      <c r="X255" s="157">
        <f>IFERROR(INDEX(NoSettings_v3!$C$2:$AH$4612,MATCH('EPS 3.1.3'!$B255,NoSettings_v3!$A$2:$A$4612,0),MATCH('EPS 3.1.3'!X$1,NoSettings_v3!$C$1:$AH$1,0)),"")</f>
        <v>994594000000000</v>
      </c>
      <c r="Y255" s="157">
        <f>IFERROR(INDEX(NoSettings_v3!$C$2:$AH$4612,MATCH('EPS 3.1.3'!$B255,NoSettings_v3!$A$2:$A$4612,0),MATCH('EPS 3.1.3'!Y$1,NoSettings_v3!$C$1:$AH$1,0)),"")</f>
        <v>1000010000000000</v>
      </c>
      <c r="Z255" s="157">
        <f>IFERROR(INDEX(NoSettings_v3!$C$2:$AH$4612,MATCH('EPS 3.1.3'!$B255,NoSettings_v3!$A$2:$A$4612,0),MATCH('EPS 3.1.3'!Z$1,NoSettings_v3!$C$1:$AH$1,0)),"")</f>
        <v>1006220000000000</v>
      </c>
      <c r="AA255" s="157">
        <f>IFERROR(INDEX(NoSettings_v3!$C$2:$AH$4612,MATCH('EPS 3.1.3'!$B255,NoSettings_v3!$A$2:$A$4612,0),MATCH('EPS 3.1.3'!AA$1,NoSettings_v3!$C$1:$AH$1,0)),"")</f>
        <v>1013140000000000</v>
      </c>
      <c r="AB255" s="157">
        <f>IFERROR(INDEX(NoSettings_v3!$C$2:$AH$4612,MATCH('EPS 3.1.3'!$B255,NoSettings_v3!$A$2:$A$4612,0),MATCH('EPS 3.1.3'!AB$1,NoSettings_v3!$C$1:$AH$1,0)),"")</f>
        <v>1016330000000000</v>
      </c>
      <c r="AC255" s="157">
        <f>IFERROR(INDEX(NoSettings_v3!$C$2:$AH$4612,MATCH('EPS 3.1.3'!$B255,NoSettings_v3!$A$2:$A$4612,0),MATCH('EPS 3.1.3'!AC$1,NoSettings_v3!$C$1:$AH$1,0)),"")</f>
        <v>1020380000000000</v>
      </c>
      <c r="AD255" s="157">
        <f>IFERROR(INDEX(NoSettings_v3!$C$2:$AH$4612,MATCH('EPS 3.1.3'!$B255,NoSettings_v3!$A$2:$A$4612,0),MATCH('EPS 3.1.3'!AD$1,NoSettings_v3!$C$1:$AH$1,0)),"")</f>
        <v>1025130000000000</v>
      </c>
      <c r="AE255" s="157">
        <f>IFERROR(INDEX(NoSettings_v3!$C$2:$AH$4612,MATCH('EPS 3.1.3'!$B255,NoSettings_v3!$A$2:$A$4612,0),MATCH('EPS 3.1.3'!AE$1,NoSettings_v3!$C$1:$AH$1,0)),"")</f>
        <v>1030720000000000</v>
      </c>
      <c r="AF255" s="157">
        <f>IFERROR(INDEX(NoSettings_v3!$C$2:$AH$4612,MATCH('EPS 3.1.3'!$B255,NoSettings_v3!$A$2:$A$4612,0),MATCH('EPS 3.1.3'!AF$1,NoSettings_v3!$C$1:$AH$1,0)),"")</f>
        <v>1036840000000000</v>
      </c>
      <c r="AG255" s="157">
        <f>IFERROR(INDEX(NoSettings_v3!$C$2:$AH$4612,MATCH('EPS 3.1.3'!$B255,NoSettings_v3!$A$2:$A$4612,0),MATCH('EPS 3.1.3'!AG$1,NoSettings_v3!$C$1:$AH$1,0)),"")</f>
        <v>1043400000000000</v>
      </c>
      <c r="AH255" s="157">
        <f>IFERROR(INDEX(NoSettings_v3!$C$2:$AH$4612,MATCH('EPS 3.1.3'!$B255,NoSettings_v3!$A$2:$A$4612,0),MATCH('EPS 3.1.3'!AH$1,NoSettings_v3!$C$1:$AH$1,0)),"")</f>
        <v>1050380000000000</v>
      </c>
      <c r="AI255" s="157">
        <f>IFERROR(INDEX(NoSettings_v3!$C$2:$AH$4612,MATCH('EPS 3.1.3'!$B255,NoSettings_v3!$A$2:$A$4612,0),MATCH('EPS 3.1.3'!AI$1,NoSettings_v3!$C$1:$AH$1,0)),"")</f>
        <v>1057570000000000</v>
      </c>
    </row>
    <row r="256" spans="2:35" x14ac:dyDescent="0.35">
      <c r="B256" s="164" t="s">
        <v>512</v>
      </c>
      <c r="C256" s="127" t="s">
        <v>964</v>
      </c>
      <c r="D256" s="157">
        <f>IFERROR(INDEX(NoSettings_v3!$C$2:$AH$4612,MATCH('EPS 3.1.3'!$B256,NoSettings_v3!$A$2:$A$4612,0),MATCH('EPS 3.1.3'!D$1,NoSettings_v3!$C$1:$AH$1,0)),"")</f>
        <v>0</v>
      </c>
      <c r="E256" s="157">
        <f>IFERROR(INDEX(NoSettings_v3!$C$2:$AH$4612,MATCH('EPS 3.1.3'!$B256,NoSettings_v3!$A$2:$A$4612,0),MATCH('EPS 3.1.3'!E$1,NoSettings_v3!$C$1:$AH$1,0)),"")</f>
        <v>0</v>
      </c>
      <c r="F256" s="157">
        <f>IFERROR(INDEX(NoSettings_v3!$C$2:$AH$4612,MATCH('EPS 3.1.3'!$B256,NoSettings_v3!$A$2:$A$4612,0),MATCH('EPS 3.1.3'!F$1,NoSettings_v3!$C$1:$AH$1,0)),"")</f>
        <v>0</v>
      </c>
      <c r="G256" s="157">
        <f>IFERROR(INDEX(NoSettings_v3!$C$2:$AH$4612,MATCH('EPS 3.1.3'!$B256,NoSettings_v3!$A$2:$A$4612,0),MATCH('EPS 3.1.3'!G$1,NoSettings_v3!$C$1:$AH$1,0)),"")</f>
        <v>0</v>
      </c>
      <c r="H256" s="157">
        <f>IFERROR(INDEX(NoSettings_v3!$C$2:$AH$4612,MATCH('EPS 3.1.3'!$B256,NoSettings_v3!$A$2:$A$4612,0),MATCH('EPS 3.1.3'!H$1,NoSettings_v3!$C$1:$AH$1,0)),"")</f>
        <v>0</v>
      </c>
      <c r="I256" s="157">
        <f>IFERROR(INDEX(NoSettings_v3!$C$2:$AH$4612,MATCH('EPS 3.1.3'!$B256,NoSettings_v3!$A$2:$A$4612,0),MATCH('EPS 3.1.3'!I$1,NoSettings_v3!$C$1:$AH$1,0)),"")</f>
        <v>0</v>
      </c>
      <c r="J256" s="157">
        <f>IFERROR(INDEX(NoSettings_v3!$C$2:$AH$4612,MATCH('EPS 3.1.3'!$B256,NoSettings_v3!$A$2:$A$4612,0),MATCH('EPS 3.1.3'!J$1,NoSettings_v3!$C$1:$AH$1,0)),"")</f>
        <v>0</v>
      </c>
      <c r="K256" s="157">
        <f>IFERROR(INDEX(NoSettings_v3!$C$2:$AH$4612,MATCH('EPS 3.1.3'!$B256,NoSettings_v3!$A$2:$A$4612,0),MATCH('EPS 3.1.3'!K$1,NoSettings_v3!$C$1:$AH$1,0)),"")</f>
        <v>0</v>
      </c>
      <c r="L256" s="157">
        <f>IFERROR(INDEX(NoSettings_v3!$C$2:$AH$4612,MATCH('EPS 3.1.3'!$B256,NoSettings_v3!$A$2:$A$4612,0),MATCH('EPS 3.1.3'!L$1,NoSettings_v3!$C$1:$AH$1,0)),"")</f>
        <v>0</v>
      </c>
      <c r="M256" s="157">
        <f>IFERROR(INDEX(NoSettings_v3!$C$2:$AH$4612,MATCH('EPS 3.1.3'!$B256,NoSettings_v3!$A$2:$A$4612,0),MATCH('EPS 3.1.3'!M$1,NoSettings_v3!$C$1:$AH$1,0)),"")</f>
        <v>0</v>
      </c>
      <c r="N256" s="157">
        <f>IFERROR(INDEX(NoSettings_v3!$C$2:$AH$4612,MATCH('EPS 3.1.3'!$B256,NoSettings_v3!$A$2:$A$4612,0),MATCH('EPS 3.1.3'!N$1,NoSettings_v3!$C$1:$AH$1,0)),"")</f>
        <v>0</v>
      </c>
      <c r="O256" s="157">
        <f>IFERROR(INDEX(NoSettings_v3!$C$2:$AH$4612,MATCH('EPS 3.1.3'!$B256,NoSettings_v3!$A$2:$A$4612,0),MATCH('EPS 3.1.3'!O$1,NoSettings_v3!$C$1:$AH$1,0)),"")</f>
        <v>0</v>
      </c>
      <c r="P256" s="157">
        <f>IFERROR(INDEX(NoSettings_v3!$C$2:$AH$4612,MATCH('EPS 3.1.3'!$B256,NoSettings_v3!$A$2:$A$4612,0),MATCH('EPS 3.1.3'!P$1,NoSettings_v3!$C$1:$AH$1,0)),"")</f>
        <v>0</v>
      </c>
      <c r="Q256" s="157">
        <f>IFERROR(INDEX(NoSettings_v3!$C$2:$AH$4612,MATCH('EPS 3.1.3'!$B256,NoSettings_v3!$A$2:$A$4612,0),MATCH('EPS 3.1.3'!Q$1,NoSettings_v3!$C$1:$AH$1,0)),"")</f>
        <v>0</v>
      </c>
      <c r="R256" s="157">
        <f>IFERROR(INDEX(NoSettings_v3!$C$2:$AH$4612,MATCH('EPS 3.1.3'!$B256,NoSettings_v3!$A$2:$A$4612,0),MATCH('EPS 3.1.3'!R$1,NoSettings_v3!$C$1:$AH$1,0)),"")</f>
        <v>0</v>
      </c>
      <c r="S256" s="157">
        <f>IFERROR(INDEX(NoSettings_v3!$C$2:$AH$4612,MATCH('EPS 3.1.3'!$B256,NoSettings_v3!$A$2:$A$4612,0),MATCH('EPS 3.1.3'!S$1,NoSettings_v3!$C$1:$AH$1,0)),"")</f>
        <v>0</v>
      </c>
      <c r="T256" s="157">
        <f>IFERROR(INDEX(NoSettings_v3!$C$2:$AH$4612,MATCH('EPS 3.1.3'!$B256,NoSettings_v3!$A$2:$A$4612,0),MATCH('EPS 3.1.3'!T$1,NoSettings_v3!$C$1:$AH$1,0)),"")</f>
        <v>0</v>
      </c>
      <c r="U256" s="157">
        <f>IFERROR(INDEX(NoSettings_v3!$C$2:$AH$4612,MATCH('EPS 3.1.3'!$B256,NoSettings_v3!$A$2:$A$4612,0),MATCH('EPS 3.1.3'!U$1,NoSettings_v3!$C$1:$AH$1,0)),"")</f>
        <v>0</v>
      </c>
      <c r="V256" s="157">
        <f>IFERROR(INDEX(NoSettings_v3!$C$2:$AH$4612,MATCH('EPS 3.1.3'!$B256,NoSettings_v3!$A$2:$A$4612,0),MATCH('EPS 3.1.3'!V$1,NoSettings_v3!$C$1:$AH$1,0)),"")</f>
        <v>0</v>
      </c>
      <c r="W256" s="157">
        <f>IFERROR(INDEX(NoSettings_v3!$C$2:$AH$4612,MATCH('EPS 3.1.3'!$B256,NoSettings_v3!$A$2:$A$4612,0),MATCH('EPS 3.1.3'!W$1,NoSettings_v3!$C$1:$AH$1,0)),"")</f>
        <v>0</v>
      </c>
      <c r="X256" s="157">
        <f>IFERROR(INDEX(NoSettings_v3!$C$2:$AH$4612,MATCH('EPS 3.1.3'!$B256,NoSettings_v3!$A$2:$A$4612,0),MATCH('EPS 3.1.3'!X$1,NoSettings_v3!$C$1:$AH$1,0)),"")</f>
        <v>0</v>
      </c>
      <c r="Y256" s="157">
        <f>IFERROR(INDEX(NoSettings_v3!$C$2:$AH$4612,MATCH('EPS 3.1.3'!$B256,NoSettings_v3!$A$2:$A$4612,0),MATCH('EPS 3.1.3'!Y$1,NoSettings_v3!$C$1:$AH$1,0)),"")</f>
        <v>0</v>
      </c>
      <c r="Z256" s="157">
        <f>IFERROR(INDEX(NoSettings_v3!$C$2:$AH$4612,MATCH('EPS 3.1.3'!$B256,NoSettings_v3!$A$2:$A$4612,0),MATCH('EPS 3.1.3'!Z$1,NoSettings_v3!$C$1:$AH$1,0)),"")</f>
        <v>0</v>
      </c>
      <c r="AA256" s="157">
        <f>IFERROR(INDEX(NoSettings_v3!$C$2:$AH$4612,MATCH('EPS 3.1.3'!$B256,NoSettings_v3!$A$2:$A$4612,0),MATCH('EPS 3.1.3'!AA$1,NoSettings_v3!$C$1:$AH$1,0)),"")</f>
        <v>0</v>
      </c>
      <c r="AB256" s="157">
        <f>IFERROR(INDEX(NoSettings_v3!$C$2:$AH$4612,MATCH('EPS 3.1.3'!$B256,NoSettings_v3!$A$2:$A$4612,0),MATCH('EPS 3.1.3'!AB$1,NoSettings_v3!$C$1:$AH$1,0)),"")</f>
        <v>0</v>
      </c>
      <c r="AC256" s="157">
        <f>IFERROR(INDEX(NoSettings_v3!$C$2:$AH$4612,MATCH('EPS 3.1.3'!$B256,NoSettings_v3!$A$2:$A$4612,0),MATCH('EPS 3.1.3'!AC$1,NoSettings_v3!$C$1:$AH$1,0)),"")</f>
        <v>0</v>
      </c>
      <c r="AD256" s="157">
        <f>IFERROR(INDEX(NoSettings_v3!$C$2:$AH$4612,MATCH('EPS 3.1.3'!$B256,NoSettings_v3!$A$2:$A$4612,0),MATCH('EPS 3.1.3'!AD$1,NoSettings_v3!$C$1:$AH$1,0)),"")</f>
        <v>0</v>
      </c>
      <c r="AE256" s="157">
        <f>IFERROR(INDEX(NoSettings_v3!$C$2:$AH$4612,MATCH('EPS 3.1.3'!$B256,NoSettings_v3!$A$2:$A$4612,0),MATCH('EPS 3.1.3'!AE$1,NoSettings_v3!$C$1:$AH$1,0)),"")</f>
        <v>0</v>
      </c>
      <c r="AF256" s="157">
        <f>IFERROR(INDEX(NoSettings_v3!$C$2:$AH$4612,MATCH('EPS 3.1.3'!$B256,NoSettings_v3!$A$2:$A$4612,0),MATCH('EPS 3.1.3'!AF$1,NoSettings_v3!$C$1:$AH$1,0)),"")</f>
        <v>0</v>
      </c>
      <c r="AG256" s="157">
        <f>IFERROR(INDEX(NoSettings_v3!$C$2:$AH$4612,MATCH('EPS 3.1.3'!$B256,NoSettings_v3!$A$2:$A$4612,0),MATCH('EPS 3.1.3'!AG$1,NoSettings_v3!$C$1:$AH$1,0)),"")</f>
        <v>0</v>
      </c>
      <c r="AH256" s="157">
        <f>IFERROR(INDEX(NoSettings_v3!$C$2:$AH$4612,MATCH('EPS 3.1.3'!$B256,NoSettings_v3!$A$2:$A$4612,0),MATCH('EPS 3.1.3'!AH$1,NoSettings_v3!$C$1:$AH$1,0)),"")</f>
        <v>0</v>
      </c>
      <c r="AI256" s="157">
        <f>IFERROR(INDEX(NoSettings_v3!$C$2:$AH$4612,MATCH('EPS 3.1.3'!$B256,NoSettings_v3!$A$2:$A$4612,0),MATCH('EPS 3.1.3'!AI$1,NoSettings_v3!$C$1:$AH$1,0)),"")</f>
        <v>0</v>
      </c>
    </row>
    <row r="257" spans="1:35" x14ac:dyDescent="0.35">
      <c r="B257" s="164" t="s">
        <v>513</v>
      </c>
      <c r="C257" s="127" t="s">
        <v>964</v>
      </c>
      <c r="D257" s="157">
        <f>IFERROR(INDEX(NoSettings_v3!$C$2:$AH$4612,MATCH('EPS 3.1.3'!$B257,NoSettings_v3!$A$2:$A$4612,0),MATCH('EPS 3.1.3'!D$1,NoSettings_v3!$C$1:$AH$1,0)),"")</f>
        <v>41876400000000</v>
      </c>
      <c r="E257" s="157">
        <f>IFERROR(INDEX(NoSettings_v3!$C$2:$AH$4612,MATCH('EPS 3.1.3'!$B257,NoSettings_v3!$A$2:$A$4612,0),MATCH('EPS 3.1.3'!E$1,NoSettings_v3!$C$1:$AH$1,0)),"")</f>
        <v>32622900000000</v>
      </c>
      <c r="F257" s="157">
        <f>IFERROR(INDEX(NoSettings_v3!$C$2:$AH$4612,MATCH('EPS 3.1.3'!$B257,NoSettings_v3!$A$2:$A$4612,0),MATCH('EPS 3.1.3'!F$1,NoSettings_v3!$C$1:$AH$1,0)),"")</f>
        <v>38867100000000</v>
      </c>
      <c r="G257" s="157">
        <f>IFERROR(INDEX(NoSettings_v3!$C$2:$AH$4612,MATCH('EPS 3.1.3'!$B257,NoSettings_v3!$A$2:$A$4612,0),MATCH('EPS 3.1.3'!G$1,NoSettings_v3!$C$1:$AH$1,0)),"")</f>
        <v>42237200000000</v>
      </c>
      <c r="H257" s="157">
        <f>IFERROR(INDEX(NoSettings_v3!$C$2:$AH$4612,MATCH('EPS 3.1.3'!$B257,NoSettings_v3!$A$2:$A$4612,0),MATCH('EPS 3.1.3'!H$1,NoSettings_v3!$C$1:$AH$1,0)),"")</f>
        <v>44188000000000</v>
      </c>
      <c r="I257" s="157">
        <f>IFERROR(INDEX(NoSettings_v3!$C$2:$AH$4612,MATCH('EPS 3.1.3'!$B257,NoSettings_v3!$A$2:$A$4612,0),MATCH('EPS 3.1.3'!I$1,NoSettings_v3!$C$1:$AH$1,0)),"")</f>
        <v>45406400000000</v>
      </c>
      <c r="J257" s="157">
        <f>IFERROR(INDEX(NoSettings_v3!$C$2:$AH$4612,MATCH('EPS 3.1.3'!$B257,NoSettings_v3!$A$2:$A$4612,0),MATCH('EPS 3.1.3'!J$1,NoSettings_v3!$C$1:$AH$1,0)),"")</f>
        <v>46236600000000</v>
      </c>
      <c r="K257" s="157">
        <f>IFERROR(INDEX(NoSettings_v3!$C$2:$AH$4612,MATCH('EPS 3.1.3'!$B257,NoSettings_v3!$A$2:$A$4612,0),MATCH('EPS 3.1.3'!K$1,NoSettings_v3!$C$1:$AH$1,0)),"")</f>
        <v>46849900000000</v>
      </c>
      <c r="L257" s="157">
        <f>IFERROR(INDEX(NoSettings_v3!$C$2:$AH$4612,MATCH('EPS 3.1.3'!$B257,NoSettings_v3!$A$2:$A$4612,0),MATCH('EPS 3.1.3'!L$1,NoSettings_v3!$C$1:$AH$1,0)),"")</f>
        <v>47334500000000</v>
      </c>
      <c r="M257" s="157">
        <f>IFERROR(INDEX(NoSettings_v3!$C$2:$AH$4612,MATCH('EPS 3.1.3'!$B257,NoSettings_v3!$A$2:$A$4612,0),MATCH('EPS 3.1.3'!M$1,NoSettings_v3!$C$1:$AH$1,0)),"")</f>
        <v>47707800000000</v>
      </c>
      <c r="N257" s="157">
        <f>IFERROR(INDEX(NoSettings_v3!$C$2:$AH$4612,MATCH('EPS 3.1.3'!$B257,NoSettings_v3!$A$2:$A$4612,0),MATCH('EPS 3.1.3'!N$1,NoSettings_v3!$C$1:$AH$1,0)),"")</f>
        <v>48029000000000</v>
      </c>
      <c r="O257" s="157">
        <f>IFERROR(INDEX(NoSettings_v3!$C$2:$AH$4612,MATCH('EPS 3.1.3'!$B257,NoSettings_v3!$A$2:$A$4612,0),MATCH('EPS 3.1.3'!O$1,NoSettings_v3!$C$1:$AH$1,0)),"")</f>
        <v>48639800000000</v>
      </c>
      <c r="P257" s="157">
        <f>IFERROR(INDEX(NoSettings_v3!$C$2:$AH$4612,MATCH('EPS 3.1.3'!$B257,NoSettings_v3!$A$2:$A$4612,0),MATCH('EPS 3.1.3'!P$1,NoSettings_v3!$C$1:$AH$1,0)),"")</f>
        <v>49323600000000</v>
      </c>
      <c r="Q257" s="157">
        <f>IFERROR(INDEX(NoSettings_v3!$C$2:$AH$4612,MATCH('EPS 3.1.3'!$B257,NoSettings_v3!$A$2:$A$4612,0),MATCH('EPS 3.1.3'!Q$1,NoSettings_v3!$C$1:$AH$1,0)),"")</f>
        <v>50100200000000</v>
      </c>
      <c r="R257" s="157">
        <f>IFERROR(INDEX(NoSettings_v3!$C$2:$AH$4612,MATCH('EPS 3.1.3'!$B257,NoSettings_v3!$A$2:$A$4612,0),MATCH('EPS 3.1.3'!R$1,NoSettings_v3!$C$1:$AH$1,0)),"")</f>
        <v>50526800000000</v>
      </c>
      <c r="S257" s="157">
        <f>IFERROR(INDEX(NoSettings_v3!$C$2:$AH$4612,MATCH('EPS 3.1.3'!$B257,NoSettings_v3!$A$2:$A$4612,0),MATCH('EPS 3.1.3'!S$1,NoSettings_v3!$C$1:$AH$1,0)),"")</f>
        <v>50906500000000</v>
      </c>
      <c r="T257" s="157">
        <f>IFERROR(INDEX(NoSettings_v3!$C$2:$AH$4612,MATCH('EPS 3.1.3'!$B257,NoSettings_v3!$A$2:$A$4612,0),MATCH('EPS 3.1.3'!T$1,NoSettings_v3!$C$1:$AH$1,0)),"")</f>
        <v>51249600000000</v>
      </c>
      <c r="U257" s="157">
        <f>IFERROR(INDEX(NoSettings_v3!$C$2:$AH$4612,MATCH('EPS 3.1.3'!$B257,NoSettings_v3!$A$2:$A$4612,0),MATCH('EPS 3.1.3'!U$1,NoSettings_v3!$C$1:$AH$1,0)),"")</f>
        <v>51570900000000</v>
      </c>
      <c r="V257" s="157">
        <f>IFERROR(INDEX(NoSettings_v3!$C$2:$AH$4612,MATCH('EPS 3.1.3'!$B257,NoSettings_v3!$A$2:$A$4612,0),MATCH('EPS 3.1.3'!V$1,NoSettings_v3!$C$1:$AH$1,0)),"")</f>
        <v>51885900000000</v>
      </c>
      <c r="W257" s="157">
        <f>IFERROR(INDEX(NoSettings_v3!$C$2:$AH$4612,MATCH('EPS 3.1.3'!$B257,NoSettings_v3!$A$2:$A$4612,0),MATCH('EPS 3.1.3'!W$1,NoSettings_v3!$C$1:$AH$1,0)),"")</f>
        <v>52105000000000</v>
      </c>
      <c r="X257" s="157">
        <f>IFERROR(INDEX(NoSettings_v3!$C$2:$AH$4612,MATCH('EPS 3.1.3'!$B257,NoSettings_v3!$A$2:$A$4612,0),MATCH('EPS 3.1.3'!X$1,NoSettings_v3!$C$1:$AH$1,0)),"")</f>
        <v>52347100000000</v>
      </c>
      <c r="Y257" s="157">
        <f>IFERROR(INDEX(NoSettings_v3!$C$2:$AH$4612,MATCH('EPS 3.1.3'!$B257,NoSettings_v3!$A$2:$A$4612,0),MATCH('EPS 3.1.3'!Y$1,NoSettings_v3!$C$1:$AH$1,0)),"")</f>
        <v>52632000000000</v>
      </c>
      <c r="Z257" s="157">
        <f>IFERROR(INDEX(NoSettings_v3!$C$2:$AH$4612,MATCH('EPS 3.1.3'!$B257,NoSettings_v3!$A$2:$A$4612,0),MATCH('EPS 3.1.3'!Z$1,NoSettings_v3!$C$1:$AH$1,0)),"")</f>
        <v>52959000000000</v>
      </c>
      <c r="AA257" s="157">
        <f>IFERROR(INDEX(NoSettings_v3!$C$2:$AH$4612,MATCH('EPS 3.1.3'!$B257,NoSettings_v3!$A$2:$A$4612,0),MATCH('EPS 3.1.3'!AA$1,NoSettings_v3!$C$1:$AH$1,0)),"")</f>
        <v>53323000000000</v>
      </c>
      <c r="AB257" s="157">
        <f>IFERROR(INDEX(NoSettings_v3!$C$2:$AH$4612,MATCH('EPS 3.1.3'!$B257,NoSettings_v3!$A$2:$A$4612,0),MATCH('EPS 3.1.3'!AB$1,NoSettings_v3!$C$1:$AH$1,0)),"")</f>
        <v>53490900000000</v>
      </c>
      <c r="AC257" s="157">
        <f>IFERROR(INDEX(NoSettings_v3!$C$2:$AH$4612,MATCH('EPS 3.1.3'!$B257,NoSettings_v3!$A$2:$A$4612,0),MATCH('EPS 3.1.3'!AC$1,NoSettings_v3!$C$1:$AH$1,0)),"")</f>
        <v>53704100000000</v>
      </c>
      <c r="AD257" s="157">
        <f>IFERROR(INDEX(NoSettings_v3!$C$2:$AH$4612,MATCH('EPS 3.1.3'!$B257,NoSettings_v3!$A$2:$A$4612,0),MATCH('EPS 3.1.3'!AD$1,NoSettings_v3!$C$1:$AH$1,0)),"")</f>
        <v>53954100000000</v>
      </c>
      <c r="AE257" s="157">
        <f>IFERROR(INDEX(NoSettings_v3!$C$2:$AH$4612,MATCH('EPS 3.1.3'!$B257,NoSettings_v3!$A$2:$A$4612,0),MATCH('EPS 3.1.3'!AE$1,NoSettings_v3!$C$1:$AH$1,0)),"")</f>
        <v>54248500000000</v>
      </c>
      <c r="AF257" s="157">
        <f>IFERROR(INDEX(NoSettings_v3!$C$2:$AH$4612,MATCH('EPS 3.1.3'!$B257,NoSettings_v3!$A$2:$A$4612,0),MATCH('EPS 3.1.3'!AF$1,NoSettings_v3!$C$1:$AH$1,0)),"")</f>
        <v>54570300000000</v>
      </c>
      <c r="AG257" s="157">
        <f>IFERROR(INDEX(NoSettings_v3!$C$2:$AH$4612,MATCH('EPS 3.1.3'!$B257,NoSettings_v3!$A$2:$A$4612,0),MATCH('EPS 3.1.3'!AG$1,NoSettings_v3!$C$1:$AH$1,0)),"")</f>
        <v>54915900000000</v>
      </c>
      <c r="AH257" s="157">
        <f>IFERROR(INDEX(NoSettings_v3!$C$2:$AH$4612,MATCH('EPS 3.1.3'!$B257,NoSettings_v3!$A$2:$A$4612,0),MATCH('EPS 3.1.3'!AH$1,NoSettings_v3!$C$1:$AH$1,0)),"")</f>
        <v>55283000000000</v>
      </c>
      <c r="AI257" s="157">
        <f>IFERROR(INDEX(NoSettings_v3!$C$2:$AH$4612,MATCH('EPS 3.1.3'!$B257,NoSettings_v3!$A$2:$A$4612,0),MATCH('EPS 3.1.3'!AI$1,NoSettings_v3!$C$1:$AH$1,0)),"")</f>
        <v>55661800000000</v>
      </c>
    </row>
    <row r="258" spans="1:35" x14ac:dyDescent="0.35">
      <c r="B258" s="164" t="s">
        <v>514</v>
      </c>
      <c r="C258" s="127" t="s">
        <v>964</v>
      </c>
      <c r="D258" s="157">
        <f>IFERROR(INDEX(NoSettings_v3!$C$2:$AH$4612,MATCH('EPS 3.1.3'!$B258,NoSettings_v3!$A$2:$A$4612,0),MATCH('EPS 3.1.3'!D$1,NoSettings_v3!$C$1:$AH$1,0)),"")</f>
        <v>0</v>
      </c>
      <c r="E258" s="157">
        <f>IFERROR(INDEX(NoSettings_v3!$C$2:$AH$4612,MATCH('EPS 3.1.3'!$B258,NoSettings_v3!$A$2:$A$4612,0),MATCH('EPS 3.1.3'!E$1,NoSettings_v3!$C$1:$AH$1,0)),"")</f>
        <v>0</v>
      </c>
      <c r="F258" s="157">
        <f>IFERROR(INDEX(NoSettings_v3!$C$2:$AH$4612,MATCH('EPS 3.1.3'!$B258,NoSettings_v3!$A$2:$A$4612,0),MATCH('EPS 3.1.3'!F$1,NoSettings_v3!$C$1:$AH$1,0)),"")</f>
        <v>0</v>
      </c>
      <c r="G258" s="157">
        <f>IFERROR(INDEX(NoSettings_v3!$C$2:$AH$4612,MATCH('EPS 3.1.3'!$B258,NoSettings_v3!$A$2:$A$4612,0),MATCH('EPS 3.1.3'!G$1,NoSettings_v3!$C$1:$AH$1,0)),"")</f>
        <v>0</v>
      </c>
      <c r="H258" s="157">
        <f>IFERROR(INDEX(NoSettings_v3!$C$2:$AH$4612,MATCH('EPS 3.1.3'!$B258,NoSettings_v3!$A$2:$A$4612,0),MATCH('EPS 3.1.3'!H$1,NoSettings_v3!$C$1:$AH$1,0)),"")</f>
        <v>0</v>
      </c>
      <c r="I258" s="157">
        <f>IFERROR(INDEX(NoSettings_v3!$C$2:$AH$4612,MATCH('EPS 3.1.3'!$B258,NoSettings_v3!$A$2:$A$4612,0),MATCH('EPS 3.1.3'!I$1,NoSettings_v3!$C$1:$AH$1,0)),"")</f>
        <v>0</v>
      </c>
      <c r="J258" s="157">
        <f>IFERROR(INDEX(NoSettings_v3!$C$2:$AH$4612,MATCH('EPS 3.1.3'!$B258,NoSettings_v3!$A$2:$A$4612,0),MATCH('EPS 3.1.3'!J$1,NoSettings_v3!$C$1:$AH$1,0)),"")</f>
        <v>0</v>
      </c>
      <c r="K258" s="157">
        <f>IFERROR(INDEX(NoSettings_v3!$C$2:$AH$4612,MATCH('EPS 3.1.3'!$B258,NoSettings_v3!$A$2:$A$4612,0),MATCH('EPS 3.1.3'!K$1,NoSettings_v3!$C$1:$AH$1,0)),"")</f>
        <v>0</v>
      </c>
      <c r="L258" s="157">
        <f>IFERROR(INDEX(NoSettings_v3!$C$2:$AH$4612,MATCH('EPS 3.1.3'!$B258,NoSettings_v3!$A$2:$A$4612,0),MATCH('EPS 3.1.3'!L$1,NoSettings_v3!$C$1:$AH$1,0)),"")</f>
        <v>0</v>
      </c>
      <c r="M258" s="157">
        <f>IFERROR(INDEX(NoSettings_v3!$C$2:$AH$4612,MATCH('EPS 3.1.3'!$B258,NoSettings_v3!$A$2:$A$4612,0),MATCH('EPS 3.1.3'!M$1,NoSettings_v3!$C$1:$AH$1,0)),"")</f>
        <v>0</v>
      </c>
      <c r="N258" s="157">
        <f>IFERROR(INDEX(NoSettings_v3!$C$2:$AH$4612,MATCH('EPS 3.1.3'!$B258,NoSettings_v3!$A$2:$A$4612,0),MATCH('EPS 3.1.3'!N$1,NoSettings_v3!$C$1:$AH$1,0)),"")</f>
        <v>0</v>
      </c>
      <c r="O258" s="157">
        <f>IFERROR(INDEX(NoSettings_v3!$C$2:$AH$4612,MATCH('EPS 3.1.3'!$B258,NoSettings_v3!$A$2:$A$4612,0),MATCH('EPS 3.1.3'!O$1,NoSettings_v3!$C$1:$AH$1,0)),"")</f>
        <v>0</v>
      </c>
      <c r="P258" s="157">
        <f>IFERROR(INDEX(NoSettings_v3!$C$2:$AH$4612,MATCH('EPS 3.1.3'!$B258,NoSettings_v3!$A$2:$A$4612,0),MATCH('EPS 3.1.3'!P$1,NoSettings_v3!$C$1:$AH$1,0)),"")</f>
        <v>0</v>
      </c>
      <c r="Q258" s="157">
        <f>IFERROR(INDEX(NoSettings_v3!$C$2:$AH$4612,MATCH('EPS 3.1.3'!$B258,NoSettings_v3!$A$2:$A$4612,0),MATCH('EPS 3.1.3'!Q$1,NoSettings_v3!$C$1:$AH$1,0)),"")</f>
        <v>0</v>
      </c>
      <c r="R258" s="157">
        <f>IFERROR(INDEX(NoSettings_v3!$C$2:$AH$4612,MATCH('EPS 3.1.3'!$B258,NoSettings_v3!$A$2:$A$4612,0),MATCH('EPS 3.1.3'!R$1,NoSettings_v3!$C$1:$AH$1,0)),"")</f>
        <v>0</v>
      </c>
      <c r="S258" s="157">
        <f>IFERROR(INDEX(NoSettings_v3!$C$2:$AH$4612,MATCH('EPS 3.1.3'!$B258,NoSettings_v3!$A$2:$A$4612,0),MATCH('EPS 3.1.3'!S$1,NoSettings_v3!$C$1:$AH$1,0)),"")</f>
        <v>0</v>
      </c>
      <c r="T258" s="157">
        <f>IFERROR(INDEX(NoSettings_v3!$C$2:$AH$4612,MATCH('EPS 3.1.3'!$B258,NoSettings_v3!$A$2:$A$4612,0),MATCH('EPS 3.1.3'!T$1,NoSettings_v3!$C$1:$AH$1,0)),"")</f>
        <v>0</v>
      </c>
      <c r="U258" s="157">
        <f>IFERROR(INDEX(NoSettings_v3!$C$2:$AH$4612,MATCH('EPS 3.1.3'!$B258,NoSettings_v3!$A$2:$A$4612,0),MATCH('EPS 3.1.3'!U$1,NoSettings_v3!$C$1:$AH$1,0)),"")</f>
        <v>0</v>
      </c>
      <c r="V258" s="157">
        <f>IFERROR(INDEX(NoSettings_v3!$C$2:$AH$4612,MATCH('EPS 3.1.3'!$B258,NoSettings_v3!$A$2:$A$4612,0),MATCH('EPS 3.1.3'!V$1,NoSettings_v3!$C$1:$AH$1,0)),"")</f>
        <v>0</v>
      </c>
      <c r="W258" s="157">
        <f>IFERROR(INDEX(NoSettings_v3!$C$2:$AH$4612,MATCH('EPS 3.1.3'!$B258,NoSettings_v3!$A$2:$A$4612,0),MATCH('EPS 3.1.3'!W$1,NoSettings_v3!$C$1:$AH$1,0)),"")</f>
        <v>0</v>
      </c>
      <c r="X258" s="157">
        <f>IFERROR(INDEX(NoSettings_v3!$C$2:$AH$4612,MATCH('EPS 3.1.3'!$B258,NoSettings_v3!$A$2:$A$4612,0),MATCH('EPS 3.1.3'!X$1,NoSettings_v3!$C$1:$AH$1,0)),"")</f>
        <v>0</v>
      </c>
      <c r="Y258" s="157">
        <f>IFERROR(INDEX(NoSettings_v3!$C$2:$AH$4612,MATCH('EPS 3.1.3'!$B258,NoSettings_v3!$A$2:$A$4612,0),MATCH('EPS 3.1.3'!Y$1,NoSettings_v3!$C$1:$AH$1,0)),"")</f>
        <v>0</v>
      </c>
      <c r="Z258" s="157">
        <f>IFERROR(INDEX(NoSettings_v3!$C$2:$AH$4612,MATCH('EPS 3.1.3'!$B258,NoSettings_v3!$A$2:$A$4612,0),MATCH('EPS 3.1.3'!Z$1,NoSettings_v3!$C$1:$AH$1,0)),"")</f>
        <v>0</v>
      </c>
      <c r="AA258" s="157">
        <f>IFERROR(INDEX(NoSettings_v3!$C$2:$AH$4612,MATCH('EPS 3.1.3'!$B258,NoSettings_v3!$A$2:$A$4612,0),MATCH('EPS 3.1.3'!AA$1,NoSettings_v3!$C$1:$AH$1,0)),"")</f>
        <v>0</v>
      </c>
      <c r="AB258" s="157">
        <f>IFERROR(INDEX(NoSettings_v3!$C$2:$AH$4612,MATCH('EPS 3.1.3'!$B258,NoSettings_v3!$A$2:$A$4612,0),MATCH('EPS 3.1.3'!AB$1,NoSettings_v3!$C$1:$AH$1,0)),"")</f>
        <v>0</v>
      </c>
      <c r="AC258" s="157">
        <f>IFERROR(INDEX(NoSettings_v3!$C$2:$AH$4612,MATCH('EPS 3.1.3'!$B258,NoSettings_v3!$A$2:$A$4612,0),MATCH('EPS 3.1.3'!AC$1,NoSettings_v3!$C$1:$AH$1,0)),"")</f>
        <v>0</v>
      </c>
      <c r="AD258" s="157">
        <f>IFERROR(INDEX(NoSettings_v3!$C$2:$AH$4612,MATCH('EPS 3.1.3'!$B258,NoSettings_v3!$A$2:$A$4612,0),MATCH('EPS 3.1.3'!AD$1,NoSettings_v3!$C$1:$AH$1,0)),"")</f>
        <v>0</v>
      </c>
      <c r="AE258" s="157">
        <f>IFERROR(INDEX(NoSettings_v3!$C$2:$AH$4612,MATCH('EPS 3.1.3'!$B258,NoSettings_v3!$A$2:$A$4612,0),MATCH('EPS 3.1.3'!AE$1,NoSettings_v3!$C$1:$AH$1,0)),"")</f>
        <v>0</v>
      </c>
      <c r="AF258" s="157">
        <f>IFERROR(INDEX(NoSettings_v3!$C$2:$AH$4612,MATCH('EPS 3.1.3'!$B258,NoSettings_v3!$A$2:$A$4612,0),MATCH('EPS 3.1.3'!AF$1,NoSettings_v3!$C$1:$AH$1,0)),"")</f>
        <v>0</v>
      </c>
      <c r="AG258" s="157">
        <f>IFERROR(INDEX(NoSettings_v3!$C$2:$AH$4612,MATCH('EPS 3.1.3'!$B258,NoSettings_v3!$A$2:$A$4612,0),MATCH('EPS 3.1.3'!AG$1,NoSettings_v3!$C$1:$AH$1,0)),"")</f>
        <v>0</v>
      </c>
      <c r="AH258" s="157">
        <f>IFERROR(INDEX(NoSettings_v3!$C$2:$AH$4612,MATCH('EPS 3.1.3'!$B258,NoSettings_v3!$A$2:$A$4612,0),MATCH('EPS 3.1.3'!AH$1,NoSettings_v3!$C$1:$AH$1,0)),"")</f>
        <v>0</v>
      </c>
      <c r="AI258" s="157">
        <f>IFERROR(INDEX(NoSettings_v3!$C$2:$AH$4612,MATCH('EPS 3.1.3'!$B258,NoSettings_v3!$A$2:$A$4612,0),MATCH('EPS 3.1.3'!AI$1,NoSettings_v3!$C$1:$AH$1,0)),"")</f>
        <v>0</v>
      </c>
    </row>
    <row r="259" spans="1:35" x14ac:dyDescent="0.35">
      <c r="B259" s="164" t="s">
        <v>1127</v>
      </c>
      <c r="C259" s="127" t="s">
        <v>964</v>
      </c>
      <c r="D259" s="157">
        <f>IFERROR(INDEX(NoSettings_v3!$C$2:$AH$4612,MATCH('EPS 3.1.3'!$B259,NoSettings_v3!$A$2:$A$4612,0),MATCH('EPS 3.1.3'!D$1,NoSettings_v3!$C$1:$AH$1,0)),"")</f>
        <v>0</v>
      </c>
      <c r="E259" s="157">
        <f>IFERROR(INDEX(NoSettings_v3!$C$2:$AH$4612,MATCH('EPS 3.1.3'!$B259,NoSettings_v3!$A$2:$A$4612,0),MATCH('EPS 3.1.3'!E$1,NoSettings_v3!$C$1:$AH$1,0)),"")</f>
        <v>0</v>
      </c>
      <c r="F259" s="157">
        <f>IFERROR(INDEX(NoSettings_v3!$C$2:$AH$4612,MATCH('EPS 3.1.3'!$B259,NoSettings_v3!$A$2:$A$4612,0),MATCH('EPS 3.1.3'!F$1,NoSettings_v3!$C$1:$AH$1,0)),"")</f>
        <v>0</v>
      </c>
      <c r="G259" s="157">
        <f>IFERROR(INDEX(NoSettings_v3!$C$2:$AH$4612,MATCH('EPS 3.1.3'!$B259,NoSettings_v3!$A$2:$A$4612,0),MATCH('EPS 3.1.3'!G$1,NoSettings_v3!$C$1:$AH$1,0)),"")</f>
        <v>0</v>
      </c>
      <c r="H259" s="157">
        <f>IFERROR(INDEX(NoSettings_v3!$C$2:$AH$4612,MATCH('EPS 3.1.3'!$B259,NoSettings_v3!$A$2:$A$4612,0),MATCH('EPS 3.1.3'!H$1,NoSettings_v3!$C$1:$AH$1,0)),"")</f>
        <v>0</v>
      </c>
      <c r="I259" s="157">
        <f>IFERROR(INDEX(NoSettings_v3!$C$2:$AH$4612,MATCH('EPS 3.1.3'!$B259,NoSettings_v3!$A$2:$A$4612,0),MATCH('EPS 3.1.3'!I$1,NoSettings_v3!$C$1:$AH$1,0)),"")</f>
        <v>0</v>
      </c>
      <c r="J259" s="157">
        <f>IFERROR(INDEX(NoSettings_v3!$C$2:$AH$4612,MATCH('EPS 3.1.3'!$B259,NoSettings_v3!$A$2:$A$4612,0),MATCH('EPS 3.1.3'!J$1,NoSettings_v3!$C$1:$AH$1,0)),"")</f>
        <v>0</v>
      </c>
      <c r="K259" s="157">
        <f>IFERROR(INDEX(NoSettings_v3!$C$2:$AH$4612,MATCH('EPS 3.1.3'!$B259,NoSettings_v3!$A$2:$A$4612,0),MATCH('EPS 3.1.3'!K$1,NoSettings_v3!$C$1:$AH$1,0)),"")</f>
        <v>0</v>
      </c>
      <c r="L259" s="157">
        <f>IFERROR(INDEX(NoSettings_v3!$C$2:$AH$4612,MATCH('EPS 3.1.3'!$B259,NoSettings_v3!$A$2:$A$4612,0),MATCH('EPS 3.1.3'!L$1,NoSettings_v3!$C$1:$AH$1,0)),"")</f>
        <v>0</v>
      </c>
      <c r="M259" s="157">
        <f>IFERROR(INDEX(NoSettings_v3!$C$2:$AH$4612,MATCH('EPS 3.1.3'!$B259,NoSettings_v3!$A$2:$A$4612,0),MATCH('EPS 3.1.3'!M$1,NoSettings_v3!$C$1:$AH$1,0)),"")</f>
        <v>0</v>
      </c>
      <c r="N259" s="157">
        <f>IFERROR(INDEX(NoSettings_v3!$C$2:$AH$4612,MATCH('EPS 3.1.3'!$B259,NoSettings_v3!$A$2:$A$4612,0),MATCH('EPS 3.1.3'!N$1,NoSettings_v3!$C$1:$AH$1,0)),"")</f>
        <v>0</v>
      </c>
      <c r="O259" s="157">
        <f>IFERROR(INDEX(NoSettings_v3!$C$2:$AH$4612,MATCH('EPS 3.1.3'!$B259,NoSettings_v3!$A$2:$A$4612,0),MATCH('EPS 3.1.3'!O$1,NoSettings_v3!$C$1:$AH$1,0)),"")</f>
        <v>0</v>
      </c>
      <c r="P259" s="157">
        <f>IFERROR(INDEX(NoSettings_v3!$C$2:$AH$4612,MATCH('EPS 3.1.3'!$B259,NoSettings_v3!$A$2:$A$4612,0),MATCH('EPS 3.1.3'!P$1,NoSettings_v3!$C$1:$AH$1,0)),"")</f>
        <v>0</v>
      </c>
      <c r="Q259" s="157">
        <f>IFERROR(INDEX(NoSettings_v3!$C$2:$AH$4612,MATCH('EPS 3.1.3'!$B259,NoSettings_v3!$A$2:$A$4612,0),MATCH('EPS 3.1.3'!Q$1,NoSettings_v3!$C$1:$AH$1,0)),"")</f>
        <v>0</v>
      </c>
      <c r="R259" s="157">
        <f>IFERROR(INDEX(NoSettings_v3!$C$2:$AH$4612,MATCH('EPS 3.1.3'!$B259,NoSettings_v3!$A$2:$A$4612,0),MATCH('EPS 3.1.3'!R$1,NoSettings_v3!$C$1:$AH$1,0)),"")</f>
        <v>0</v>
      </c>
      <c r="S259" s="157">
        <f>IFERROR(INDEX(NoSettings_v3!$C$2:$AH$4612,MATCH('EPS 3.1.3'!$B259,NoSettings_v3!$A$2:$A$4612,0),MATCH('EPS 3.1.3'!S$1,NoSettings_v3!$C$1:$AH$1,0)),"")</f>
        <v>0</v>
      </c>
      <c r="T259" s="157">
        <f>IFERROR(INDEX(NoSettings_v3!$C$2:$AH$4612,MATCH('EPS 3.1.3'!$B259,NoSettings_v3!$A$2:$A$4612,0),MATCH('EPS 3.1.3'!T$1,NoSettings_v3!$C$1:$AH$1,0)),"")</f>
        <v>0</v>
      </c>
      <c r="U259" s="157">
        <f>IFERROR(INDEX(NoSettings_v3!$C$2:$AH$4612,MATCH('EPS 3.1.3'!$B259,NoSettings_v3!$A$2:$A$4612,0),MATCH('EPS 3.1.3'!U$1,NoSettings_v3!$C$1:$AH$1,0)),"")</f>
        <v>0</v>
      </c>
      <c r="V259" s="157">
        <f>IFERROR(INDEX(NoSettings_v3!$C$2:$AH$4612,MATCH('EPS 3.1.3'!$B259,NoSettings_v3!$A$2:$A$4612,0),MATCH('EPS 3.1.3'!V$1,NoSettings_v3!$C$1:$AH$1,0)),"")</f>
        <v>0</v>
      </c>
      <c r="W259" s="157">
        <f>IFERROR(INDEX(NoSettings_v3!$C$2:$AH$4612,MATCH('EPS 3.1.3'!$B259,NoSettings_v3!$A$2:$A$4612,0),MATCH('EPS 3.1.3'!W$1,NoSettings_v3!$C$1:$AH$1,0)),"")</f>
        <v>0</v>
      </c>
      <c r="X259" s="157">
        <f>IFERROR(INDEX(NoSettings_v3!$C$2:$AH$4612,MATCH('EPS 3.1.3'!$B259,NoSettings_v3!$A$2:$A$4612,0),MATCH('EPS 3.1.3'!X$1,NoSettings_v3!$C$1:$AH$1,0)),"")</f>
        <v>0</v>
      </c>
      <c r="Y259" s="157">
        <f>IFERROR(INDEX(NoSettings_v3!$C$2:$AH$4612,MATCH('EPS 3.1.3'!$B259,NoSettings_v3!$A$2:$A$4612,0),MATCH('EPS 3.1.3'!Y$1,NoSettings_v3!$C$1:$AH$1,0)),"")</f>
        <v>0</v>
      </c>
      <c r="Z259" s="157">
        <f>IFERROR(INDEX(NoSettings_v3!$C$2:$AH$4612,MATCH('EPS 3.1.3'!$B259,NoSettings_v3!$A$2:$A$4612,0),MATCH('EPS 3.1.3'!Z$1,NoSettings_v3!$C$1:$AH$1,0)),"")</f>
        <v>0</v>
      </c>
      <c r="AA259" s="157">
        <f>IFERROR(INDEX(NoSettings_v3!$C$2:$AH$4612,MATCH('EPS 3.1.3'!$B259,NoSettings_v3!$A$2:$A$4612,0),MATCH('EPS 3.1.3'!AA$1,NoSettings_v3!$C$1:$AH$1,0)),"")</f>
        <v>0</v>
      </c>
      <c r="AB259" s="157">
        <f>IFERROR(INDEX(NoSettings_v3!$C$2:$AH$4612,MATCH('EPS 3.1.3'!$B259,NoSettings_v3!$A$2:$A$4612,0),MATCH('EPS 3.1.3'!AB$1,NoSettings_v3!$C$1:$AH$1,0)),"")</f>
        <v>0</v>
      </c>
      <c r="AC259" s="157">
        <f>IFERROR(INDEX(NoSettings_v3!$C$2:$AH$4612,MATCH('EPS 3.1.3'!$B259,NoSettings_v3!$A$2:$A$4612,0),MATCH('EPS 3.1.3'!AC$1,NoSettings_v3!$C$1:$AH$1,0)),"")</f>
        <v>0</v>
      </c>
      <c r="AD259" s="157">
        <f>IFERROR(INDEX(NoSettings_v3!$C$2:$AH$4612,MATCH('EPS 3.1.3'!$B259,NoSettings_v3!$A$2:$A$4612,0),MATCH('EPS 3.1.3'!AD$1,NoSettings_v3!$C$1:$AH$1,0)),"")</f>
        <v>0</v>
      </c>
      <c r="AE259" s="157">
        <f>IFERROR(INDEX(NoSettings_v3!$C$2:$AH$4612,MATCH('EPS 3.1.3'!$B259,NoSettings_v3!$A$2:$A$4612,0),MATCH('EPS 3.1.3'!AE$1,NoSettings_v3!$C$1:$AH$1,0)),"")</f>
        <v>0</v>
      </c>
      <c r="AF259" s="157">
        <f>IFERROR(INDEX(NoSettings_v3!$C$2:$AH$4612,MATCH('EPS 3.1.3'!$B259,NoSettings_v3!$A$2:$A$4612,0),MATCH('EPS 3.1.3'!AF$1,NoSettings_v3!$C$1:$AH$1,0)),"")</f>
        <v>0</v>
      </c>
      <c r="AG259" s="157">
        <f>IFERROR(INDEX(NoSettings_v3!$C$2:$AH$4612,MATCH('EPS 3.1.3'!$B259,NoSettings_v3!$A$2:$A$4612,0),MATCH('EPS 3.1.3'!AG$1,NoSettings_v3!$C$1:$AH$1,0)),"")</f>
        <v>0</v>
      </c>
      <c r="AH259" s="157">
        <f>IFERROR(INDEX(NoSettings_v3!$C$2:$AH$4612,MATCH('EPS 3.1.3'!$B259,NoSettings_v3!$A$2:$A$4612,0),MATCH('EPS 3.1.3'!AH$1,NoSettings_v3!$C$1:$AH$1,0)),"")</f>
        <v>0</v>
      </c>
      <c r="AI259" s="157">
        <f>IFERROR(INDEX(NoSettings_v3!$C$2:$AH$4612,MATCH('EPS 3.1.3'!$B259,NoSettings_v3!$A$2:$A$4612,0),MATCH('EPS 3.1.3'!AI$1,NoSettings_v3!$C$1:$AH$1,0)),"")</f>
        <v>0</v>
      </c>
    </row>
    <row r="260" spans="1:35" x14ac:dyDescent="0.35">
      <c r="B260" s="164" t="s">
        <v>1128</v>
      </c>
      <c r="C260" s="127" t="s">
        <v>964</v>
      </c>
      <c r="D260" s="157">
        <f>IFERROR(INDEX(NoSettings_v3!$C$2:$AH$4612,MATCH('EPS 3.1.3'!$B260,NoSettings_v3!$A$2:$A$4612,0),MATCH('EPS 3.1.3'!D$1,NoSettings_v3!$C$1:$AH$1,0)),"")</f>
        <v>0</v>
      </c>
      <c r="E260" s="157">
        <f>IFERROR(INDEX(NoSettings_v3!$C$2:$AH$4612,MATCH('EPS 3.1.3'!$B260,NoSettings_v3!$A$2:$A$4612,0),MATCH('EPS 3.1.3'!E$1,NoSettings_v3!$C$1:$AH$1,0)),"")</f>
        <v>0</v>
      </c>
      <c r="F260" s="157">
        <f>IFERROR(INDEX(NoSettings_v3!$C$2:$AH$4612,MATCH('EPS 3.1.3'!$B260,NoSettings_v3!$A$2:$A$4612,0),MATCH('EPS 3.1.3'!F$1,NoSettings_v3!$C$1:$AH$1,0)),"")</f>
        <v>0</v>
      </c>
      <c r="G260" s="157">
        <f>IFERROR(INDEX(NoSettings_v3!$C$2:$AH$4612,MATCH('EPS 3.1.3'!$B260,NoSettings_v3!$A$2:$A$4612,0),MATCH('EPS 3.1.3'!G$1,NoSettings_v3!$C$1:$AH$1,0)),"")</f>
        <v>0</v>
      </c>
      <c r="H260" s="157">
        <f>IFERROR(INDEX(NoSettings_v3!$C$2:$AH$4612,MATCH('EPS 3.1.3'!$B260,NoSettings_v3!$A$2:$A$4612,0),MATCH('EPS 3.1.3'!H$1,NoSettings_v3!$C$1:$AH$1,0)),"")</f>
        <v>0</v>
      </c>
      <c r="I260" s="157">
        <f>IFERROR(INDEX(NoSettings_v3!$C$2:$AH$4612,MATCH('EPS 3.1.3'!$B260,NoSettings_v3!$A$2:$A$4612,0),MATCH('EPS 3.1.3'!I$1,NoSettings_v3!$C$1:$AH$1,0)),"")</f>
        <v>0</v>
      </c>
      <c r="J260" s="157">
        <f>IFERROR(INDEX(NoSettings_v3!$C$2:$AH$4612,MATCH('EPS 3.1.3'!$B260,NoSettings_v3!$A$2:$A$4612,0),MATCH('EPS 3.1.3'!J$1,NoSettings_v3!$C$1:$AH$1,0)),"")</f>
        <v>0</v>
      </c>
      <c r="K260" s="157">
        <f>IFERROR(INDEX(NoSettings_v3!$C$2:$AH$4612,MATCH('EPS 3.1.3'!$B260,NoSettings_v3!$A$2:$A$4612,0),MATCH('EPS 3.1.3'!K$1,NoSettings_v3!$C$1:$AH$1,0)),"")</f>
        <v>0</v>
      </c>
      <c r="L260" s="157">
        <f>IFERROR(INDEX(NoSettings_v3!$C$2:$AH$4612,MATCH('EPS 3.1.3'!$B260,NoSettings_v3!$A$2:$A$4612,0),MATCH('EPS 3.1.3'!L$1,NoSettings_v3!$C$1:$AH$1,0)),"")</f>
        <v>0</v>
      </c>
      <c r="M260" s="157">
        <f>IFERROR(INDEX(NoSettings_v3!$C$2:$AH$4612,MATCH('EPS 3.1.3'!$B260,NoSettings_v3!$A$2:$A$4612,0),MATCH('EPS 3.1.3'!M$1,NoSettings_v3!$C$1:$AH$1,0)),"")</f>
        <v>0</v>
      </c>
      <c r="N260" s="157">
        <f>IFERROR(INDEX(NoSettings_v3!$C$2:$AH$4612,MATCH('EPS 3.1.3'!$B260,NoSettings_v3!$A$2:$A$4612,0),MATCH('EPS 3.1.3'!N$1,NoSettings_v3!$C$1:$AH$1,0)),"")</f>
        <v>0</v>
      </c>
      <c r="O260" s="157">
        <f>IFERROR(INDEX(NoSettings_v3!$C$2:$AH$4612,MATCH('EPS 3.1.3'!$B260,NoSettings_v3!$A$2:$A$4612,0),MATCH('EPS 3.1.3'!O$1,NoSettings_v3!$C$1:$AH$1,0)),"")</f>
        <v>0</v>
      </c>
      <c r="P260" s="157">
        <f>IFERROR(INDEX(NoSettings_v3!$C$2:$AH$4612,MATCH('EPS 3.1.3'!$B260,NoSettings_v3!$A$2:$A$4612,0),MATCH('EPS 3.1.3'!P$1,NoSettings_v3!$C$1:$AH$1,0)),"")</f>
        <v>0</v>
      </c>
      <c r="Q260" s="157">
        <f>IFERROR(INDEX(NoSettings_v3!$C$2:$AH$4612,MATCH('EPS 3.1.3'!$B260,NoSettings_v3!$A$2:$A$4612,0),MATCH('EPS 3.1.3'!Q$1,NoSettings_v3!$C$1:$AH$1,0)),"")</f>
        <v>0</v>
      </c>
      <c r="R260" s="157">
        <f>IFERROR(INDEX(NoSettings_v3!$C$2:$AH$4612,MATCH('EPS 3.1.3'!$B260,NoSettings_v3!$A$2:$A$4612,0),MATCH('EPS 3.1.3'!R$1,NoSettings_v3!$C$1:$AH$1,0)),"")</f>
        <v>0</v>
      </c>
      <c r="S260" s="157">
        <f>IFERROR(INDEX(NoSettings_v3!$C$2:$AH$4612,MATCH('EPS 3.1.3'!$B260,NoSettings_v3!$A$2:$A$4612,0),MATCH('EPS 3.1.3'!S$1,NoSettings_v3!$C$1:$AH$1,0)),"")</f>
        <v>0</v>
      </c>
      <c r="T260" s="157">
        <f>IFERROR(INDEX(NoSettings_v3!$C$2:$AH$4612,MATCH('EPS 3.1.3'!$B260,NoSettings_v3!$A$2:$A$4612,0),MATCH('EPS 3.1.3'!T$1,NoSettings_v3!$C$1:$AH$1,0)),"")</f>
        <v>0</v>
      </c>
      <c r="U260" s="157">
        <f>IFERROR(INDEX(NoSettings_v3!$C$2:$AH$4612,MATCH('EPS 3.1.3'!$B260,NoSettings_v3!$A$2:$A$4612,0),MATCH('EPS 3.1.3'!U$1,NoSettings_v3!$C$1:$AH$1,0)),"")</f>
        <v>0</v>
      </c>
      <c r="V260" s="157">
        <f>IFERROR(INDEX(NoSettings_v3!$C$2:$AH$4612,MATCH('EPS 3.1.3'!$B260,NoSettings_v3!$A$2:$A$4612,0),MATCH('EPS 3.1.3'!V$1,NoSettings_v3!$C$1:$AH$1,0)),"")</f>
        <v>0</v>
      </c>
      <c r="W260" s="157">
        <f>IFERROR(INDEX(NoSettings_v3!$C$2:$AH$4612,MATCH('EPS 3.1.3'!$B260,NoSettings_v3!$A$2:$A$4612,0),MATCH('EPS 3.1.3'!W$1,NoSettings_v3!$C$1:$AH$1,0)),"")</f>
        <v>0</v>
      </c>
      <c r="X260" s="157">
        <f>IFERROR(INDEX(NoSettings_v3!$C$2:$AH$4612,MATCH('EPS 3.1.3'!$B260,NoSettings_v3!$A$2:$A$4612,0),MATCH('EPS 3.1.3'!X$1,NoSettings_v3!$C$1:$AH$1,0)),"")</f>
        <v>0</v>
      </c>
      <c r="Y260" s="157">
        <f>IFERROR(INDEX(NoSettings_v3!$C$2:$AH$4612,MATCH('EPS 3.1.3'!$B260,NoSettings_v3!$A$2:$A$4612,0),MATCH('EPS 3.1.3'!Y$1,NoSettings_v3!$C$1:$AH$1,0)),"")</f>
        <v>0</v>
      </c>
      <c r="Z260" s="157">
        <f>IFERROR(INDEX(NoSettings_v3!$C$2:$AH$4612,MATCH('EPS 3.1.3'!$B260,NoSettings_v3!$A$2:$A$4612,0),MATCH('EPS 3.1.3'!Z$1,NoSettings_v3!$C$1:$AH$1,0)),"")</f>
        <v>0</v>
      </c>
      <c r="AA260" s="157">
        <f>IFERROR(INDEX(NoSettings_v3!$C$2:$AH$4612,MATCH('EPS 3.1.3'!$B260,NoSettings_v3!$A$2:$A$4612,0),MATCH('EPS 3.1.3'!AA$1,NoSettings_v3!$C$1:$AH$1,0)),"")</f>
        <v>0</v>
      </c>
      <c r="AB260" s="157">
        <f>IFERROR(INDEX(NoSettings_v3!$C$2:$AH$4612,MATCH('EPS 3.1.3'!$B260,NoSettings_v3!$A$2:$A$4612,0),MATCH('EPS 3.1.3'!AB$1,NoSettings_v3!$C$1:$AH$1,0)),"")</f>
        <v>0</v>
      </c>
      <c r="AC260" s="157">
        <f>IFERROR(INDEX(NoSettings_v3!$C$2:$AH$4612,MATCH('EPS 3.1.3'!$B260,NoSettings_v3!$A$2:$A$4612,0),MATCH('EPS 3.1.3'!AC$1,NoSettings_v3!$C$1:$AH$1,0)),"")</f>
        <v>0</v>
      </c>
      <c r="AD260" s="157">
        <f>IFERROR(INDEX(NoSettings_v3!$C$2:$AH$4612,MATCH('EPS 3.1.3'!$B260,NoSettings_v3!$A$2:$A$4612,0),MATCH('EPS 3.1.3'!AD$1,NoSettings_v3!$C$1:$AH$1,0)),"")</f>
        <v>0</v>
      </c>
      <c r="AE260" s="157">
        <f>IFERROR(INDEX(NoSettings_v3!$C$2:$AH$4612,MATCH('EPS 3.1.3'!$B260,NoSettings_v3!$A$2:$A$4612,0),MATCH('EPS 3.1.3'!AE$1,NoSettings_v3!$C$1:$AH$1,0)),"")</f>
        <v>0</v>
      </c>
      <c r="AF260" s="157">
        <f>IFERROR(INDEX(NoSettings_v3!$C$2:$AH$4612,MATCH('EPS 3.1.3'!$B260,NoSettings_v3!$A$2:$A$4612,0),MATCH('EPS 3.1.3'!AF$1,NoSettings_v3!$C$1:$AH$1,0)),"")</f>
        <v>0</v>
      </c>
      <c r="AG260" s="157">
        <f>IFERROR(INDEX(NoSettings_v3!$C$2:$AH$4612,MATCH('EPS 3.1.3'!$B260,NoSettings_v3!$A$2:$A$4612,0),MATCH('EPS 3.1.3'!AG$1,NoSettings_v3!$C$1:$AH$1,0)),"")</f>
        <v>0</v>
      </c>
      <c r="AH260" s="157">
        <f>IFERROR(INDEX(NoSettings_v3!$C$2:$AH$4612,MATCH('EPS 3.1.3'!$B260,NoSettings_v3!$A$2:$A$4612,0),MATCH('EPS 3.1.3'!AH$1,NoSettings_v3!$C$1:$AH$1,0)),"")</f>
        <v>0</v>
      </c>
      <c r="AI260" s="157">
        <f>IFERROR(INDEX(NoSettings_v3!$C$2:$AH$4612,MATCH('EPS 3.1.3'!$B260,NoSettings_v3!$A$2:$A$4612,0),MATCH('EPS 3.1.3'!AI$1,NoSettings_v3!$C$1:$AH$1,0)),"")</f>
        <v>0</v>
      </c>
    </row>
    <row r="261" spans="1:35" x14ac:dyDescent="0.35">
      <c r="B261" s="164" t="s">
        <v>1129</v>
      </c>
      <c r="C261" s="127" t="s">
        <v>964</v>
      </c>
      <c r="D261" s="157">
        <f>IFERROR(INDEX(NoSettings_v3!$C$2:$AH$4612,MATCH('EPS 3.1.3'!$B261,NoSettings_v3!$A$2:$A$4612,0),MATCH('EPS 3.1.3'!D$1,NoSettings_v3!$C$1:$AH$1,0)),"")</f>
        <v>0</v>
      </c>
      <c r="E261" s="157">
        <f>IFERROR(INDEX(NoSettings_v3!$C$2:$AH$4612,MATCH('EPS 3.1.3'!$B261,NoSettings_v3!$A$2:$A$4612,0),MATCH('EPS 3.1.3'!E$1,NoSettings_v3!$C$1:$AH$1,0)),"")</f>
        <v>0</v>
      </c>
      <c r="F261" s="157">
        <f>IFERROR(INDEX(NoSettings_v3!$C$2:$AH$4612,MATCH('EPS 3.1.3'!$B261,NoSettings_v3!$A$2:$A$4612,0),MATCH('EPS 3.1.3'!F$1,NoSettings_v3!$C$1:$AH$1,0)),"")</f>
        <v>0</v>
      </c>
      <c r="G261" s="157">
        <f>IFERROR(INDEX(NoSettings_v3!$C$2:$AH$4612,MATCH('EPS 3.1.3'!$B261,NoSettings_v3!$A$2:$A$4612,0),MATCH('EPS 3.1.3'!G$1,NoSettings_v3!$C$1:$AH$1,0)),"")</f>
        <v>0</v>
      </c>
      <c r="H261" s="157">
        <f>IFERROR(INDEX(NoSettings_v3!$C$2:$AH$4612,MATCH('EPS 3.1.3'!$B261,NoSettings_v3!$A$2:$A$4612,0),MATCH('EPS 3.1.3'!H$1,NoSettings_v3!$C$1:$AH$1,0)),"")</f>
        <v>0</v>
      </c>
      <c r="I261" s="157">
        <f>IFERROR(INDEX(NoSettings_v3!$C$2:$AH$4612,MATCH('EPS 3.1.3'!$B261,NoSettings_v3!$A$2:$A$4612,0),MATCH('EPS 3.1.3'!I$1,NoSettings_v3!$C$1:$AH$1,0)),"")</f>
        <v>0</v>
      </c>
      <c r="J261" s="157">
        <f>IFERROR(INDEX(NoSettings_v3!$C$2:$AH$4612,MATCH('EPS 3.1.3'!$B261,NoSettings_v3!$A$2:$A$4612,0),MATCH('EPS 3.1.3'!J$1,NoSettings_v3!$C$1:$AH$1,0)),"")</f>
        <v>0</v>
      </c>
      <c r="K261" s="157">
        <f>IFERROR(INDEX(NoSettings_v3!$C$2:$AH$4612,MATCH('EPS 3.1.3'!$B261,NoSettings_v3!$A$2:$A$4612,0),MATCH('EPS 3.1.3'!K$1,NoSettings_v3!$C$1:$AH$1,0)),"")</f>
        <v>0</v>
      </c>
      <c r="L261" s="157">
        <f>IFERROR(INDEX(NoSettings_v3!$C$2:$AH$4612,MATCH('EPS 3.1.3'!$B261,NoSettings_v3!$A$2:$A$4612,0),MATCH('EPS 3.1.3'!L$1,NoSettings_v3!$C$1:$AH$1,0)),"")</f>
        <v>0</v>
      </c>
      <c r="M261" s="157">
        <f>IFERROR(INDEX(NoSettings_v3!$C$2:$AH$4612,MATCH('EPS 3.1.3'!$B261,NoSettings_v3!$A$2:$A$4612,0),MATCH('EPS 3.1.3'!M$1,NoSettings_v3!$C$1:$AH$1,0)),"")</f>
        <v>0</v>
      </c>
      <c r="N261" s="157">
        <f>IFERROR(INDEX(NoSettings_v3!$C$2:$AH$4612,MATCH('EPS 3.1.3'!$B261,NoSettings_v3!$A$2:$A$4612,0),MATCH('EPS 3.1.3'!N$1,NoSettings_v3!$C$1:$AH$1,0)),"")</f>
        <v>0</v>
      </c>
      <c r="O261" s="157">
        <f>IFERROR(INDEX(NoSettings_v3!$C$2:$AH$4612,MATCH('EPS 3.1.3'!$B261,NoSettings_v3!$A$2:$A$4612,0),MATCH('EPS 3.1.3'!O$1,NoSettings_v3!$C$1:$AH$1,0)),"")</f>
        <v>0</v>
      </c>
      <c r="P261" s="157">
        <f>IFERROR(INDEX(NoSettings_v3!$C$2:$AH$4612,MATCH('EPS 3.1.3'!$B261,NoSettings_v3!$A$2:$A$4612,0),MATCH('EPS 3.1.3'!P$1,NoSettings_v3!$C$1:$AH$1,0)),"")</f>
        <v>0</v>
      </c>
      <c r="Q261" s="157">
        <f>IFERROR(INDEX(NoSettings_v3!$C$2:$AH$4612,MATCH('EPS 3.1.3'!$B261,NoSettings_v3!$A$2:$A$4612,0),MATCH('EPS 3.1.3'!Q$1,NoSettings_v3!$C$1:$AH$1,0)),"")</f>
        <v>0</v>
      </c>
      <c r="R261" s="157">
        <f>IFERROR(INDEX(NoSettings_v3!$C$2:$AH$4612,MATCH('EPS 3.1.3'!$B261,NoSettings_v3!$A$2:$A$4612,0),MATCH('EPS 3.1.3'!R$1,NoSettings_v3!$C$1:$AH$1,0)),"")</f>
        <v>0</v>
      </c>
      <c r="S261" s="157">
        <f>IFERROR(INDEX(NoSettings_v3!$C$2:$AH$4612,MATCH('EPS 3.1.3'!$B261,NoSettings_v3!$A$2:$A$4612,0),MATCH('EPS 3.1.3'!S$1,NoSettings_v3!$C$1:$AH$1,0)),"")</f>
        <v>0</v>
      </c>
      <c r="T261" s="157">
        <f>IFERROR(INDEX(NoSettings_v3!$C$2:$AH$4612,MATCH('EPS 3.1.3'!$B261,NoSettings_v3!$A$2:$A$4612,0),MATCH('EPS 3.1.3'!T$1,NoSettings_v3!$C$1:$AH$1,0)),"")</f>
        <v>0</v>
      </c>
      <c r="U261" s="157">
        <f>IFERROR(INDEX(NoSettings_v3!$C$2:$AH$4612,MATCH('EPS 3.1.3'!$B261,NoSettings_v3!$A$2:$A$4612,0),MATCH('EPS 3.1.3'!U$1,NoSettings_v3!$C$1:$AH$1,0)),"")</f>
        <v>0</v>
      </c>
      <c r="V261" s="157">
        <f>IFERROR(INDEX(NoSettings_v3!$C$2:$AH$4612,MATCH('EPS 3.1.3'!$B261,NoSettings_v3!$A$2:$A$4612,0),MATCH('EPS 3.1.3'!V$1,NoSettings_v3!$C$1:$AH$1,0)),"")</f>
        <v>0</v>
      </c>
      <c r="W261" s="157">
        <f>IFERROR(INDEX(NoSettings_v3!$C$2:$AH$4612,MATCH('EPS 3.1.3'!$B261,NoSettings_v3!$A$2:$A$4612,0),MATCH('EPS 3.1.3'!W$1,NoSettings_v3!$C$1:$AH$1,0)),"")</f>
        <v>0</v>
      </c>
      <c r="X261" s="157">
        <f>IFERROR(INDEX(NoSettings_v3!$C$2:$AH$4612,MATCH('EPS 3.1.3'!$B261,NoSettings_v3!$A$2:$A$4612,0),MATCH('EPS 3.1.3'!X$1,NoSettings_v3!$C$1:$AH$1,0)),"")</f>
        <v>0</v>
      </c>
      <c r="Y261" s="157">
        <f>IFERROR(INDEX(NoSettings_v3!$C$2:$AH$4612,MATCH('EPS 3.1.3'!$B261,NoSettings_v3!$A$2:$A$4612,0),MATCH('EPS 3.1.3'!Y$1,NoSettings_v3!$C$1:$AH$1,0)),"")</f>
        <v>0</v>
      </c>
      <c r="Z261" s="157">
        <f>IFERROR(INDEX(NoSettings_v3!$C$2:$AH$4612,MATCH('EPS 3.1.3'!$B261,NoSettings_v3!$A$2:$A$4612,0),MATCH('EPS 3.1.3'!Z$1,NoSettings_v3!$C$1:$AH$1,0)),"")</f>
        <v>0</v>
      </c>
      <c r="AA261" s="157">
        <f>IFERROR(INDEX(NoSettings_v3!$C$2:$AH$4612,MATCH('EPS 3.1.3'!$B261,NoSettings_v3!$A$2:$A$4612,0),MATCH('EPS 3.1.3'!AA$1,NoSettings_v3!$C$1:$AH$1,0)),"")</f>
        <v>0</v>
      </c>
      <c r="AB261" s="157">
        <f>IFERROR(INDEX(NoSettings_v3!$C$2:$AH$4612,MATCH('EPS 3.1.3'!$B261,NoSettings_v3!$A$2:$A$4612,0),MATCH('EPS 3.1.3'!AB$1,NoSettings_v3!$C$1:$AH$1,0)),"")</f>
        <v>0</v>
      </c>
      <c r="AC261" s="157">
        <f>IFERROR(INDEX(NoSettings_v3!$C$2:$AH$4612,MATCH('EPS 3.1.3'!$B261,NoSettings_v3!$A$2:$A$4612,0),MATCH('EPS 3.1.3'!AC$1,NoSettings_v3!$C$1:$AH$1,0)),"")</f>
        <v>0</v>
      </c>
      <c r="AD261" s="157">
        <f>IFERROR(INDEX(NoSettings_v3!$C$2:$AH$4612,MATCH('EPS 3.1.3'!$B261,NoSettings_v3!$A$2:$A$4612,0),MATCH('EPS 3.1.3'!AD$1,NoSettings_v3!$C$1:$AH$1,0)),"")</f>
        <v>0</v>
      </c>
      <c r="AE261" s="157">
        <f>IFERROR(INDEX(NoSettings_v3!$C$2:$AH$4612,MATCH('EPS 3.1.3'!$B261,NoSettings_v3!$A$2:$A$4612,0),MATCH('EPS 3.1.3'!AE$1,NoSettings_v3!$C$1:$AH$1,0)),"")</f>
        <v>0</v>
      </c>
      <c r="AF261" s="157">
        <f>IFERROR(INDEX(NoSettings_v3!$C$2:$AH$4612,MATCH('EPS 3.1.3'!$B261,NoSettings_v3!$A$2:$A$4612,0),MATCH('EPS 3.1.3'!AF$1,NoSettings_v3!$C$1:$AH$1,0)),"")</f>
        <v>0</v>
      </c>
      <c r="AG261" s="157">
        <f>IFERROR(INDEX(NoSettings_v3!$C$2:$AH$4612,MATCH('EPS 3.1.3'!$B261,NoSettings_v3!$A$2:$A$4612,0),MATCH('EPS 3.1.3'!AG$1,NoSettings_v3!$C$1:$AH$1,0)),"")</f>
        <v>0</v>
      </c>
      <c r="AH261" s="157">
        <f>IFERROR(INDEX(NoSettings_v3!$C$2:$AH$4612,MATCH('EPS 3.1.3'!$B261,NoSettings_v3!$A$2:$A$4612,0),MATCH('EPS 3.1.3'!AH$1,NoSettings_v3!$C$1:$AH$1,0)),"")</f>
        <v>0</v>
      </c>
      <c r="AI261" s="157">
        <f>IFERROR(INDEX(NoSettings_v3!$C$2:$AH$4612,MATCH('EPS 3.1.3'!$B261,NoSettings_v3!$A$2:$A$4612,0),MATCH('EPS 3.1.3'!AI$1,NoSettings_v3!$C$1:$AH$1,0)),"")</f>
        <v>0</v>
      </c>
    </row>
    <row r="262" spans="1:35" x14ac:dyDescent="0.35">
      <c r="B262" s="164" t="s">
        <v>515</v>
      </c>
      <c r="C262" s="127" t="s">
        <v>964</v>
      </c>
      <c r="D262" s="157">
        <f>IFERROR(INDEX(NoSettings_v3!$C$2:$AH$4612,MATCH('EPS 3.1.3'!$B262,NoSettings_v3!$A$2:$A$4612,0),MATCH('EPS 3.1.3'!D$1,NoSettings_v3!$C$1:$AH$1,0)),"")</f>
        <v>0</v>
      </c>
      <c r="E262" s="157">
        <f>IFERROR(INDEX(NoSettings_v3!$C$2:$AH$4612,MATCH('EPS 3.1.3'!$B262,NoSettings_v3!$A$2:$A$4612,0),MATCH('EPS 3.1.3'!E$1,NoSettings_v3!$C$1:$AH$1,0)),"")</f>
        <v>0</v>
      </c>
      <c r="F262" s="157">
        <f>IFERROR(INDEX(NoSettings_v3!$C$2:$AH$4612,MATCH('EPS 3.1.3'!$B262,NoSettings_v3!$A$2:$A$4612,0),MATCH('EPS 3.1.3'!F$1,NoSettings_v3!$C$1:$AH$1,0)),"")</f>
        <v>0</v>
      </c>
      <c r="G262" s="157">
        <f>IFERROR(INDEX(NoSettings_v3!$C$2:$AH$4612,MATCH('EPS 3.1.3'!$B262,NoSettings_v3!$A$2:$A$4612,0),MATCH('EPS 3.1.3'!G$1,NoSettings_v3!$C$1:$AH$1,0)),"")</f>
        <v>0</v>
      </c>
      <c r="H262" s="157">
        <f>IFERROR(INDEX(NoSettings_v3!$C$2:$AH$4612,MATCH('EPS 3.1.3'!$B262,NoSettings_v3!$A$2:$A$4612,0),MATCH('EPS 3.1.3'!H$1,NoSettings_v3!$C$1:$AH$1,0)),"")</f>
        <v>0</v>
      </c>
      <c r="I262" s="157">
        <f>IFERROR(INDEX(NoSettings_v3!$C$2:$AH$4612,MATCH('EPS 3.1.3'!$B262,NoSettings_v3!$A$2:$A$4612,0),MATCH('EPS 3.1.3'!I$1,NoSettings_v3!$C$1:$AH$1,0)),"")</f>
        <v>0</v>
      </c>
      <c r="J262" s="157">
        <f>IFERROR(INDEX(NoSettings_v3!$C$2:$AH$4612,MATCH('EPS 3.1.3'!$B262,NoSettings_v3!$A$2:$A$4612,0),MATCH('EPS 3.1.3'!J$1,NoSettings_v3!$C$1:$AH$1,0)),"")</f>
        <v>0</v>
      </c>
      <c r="K262" s="157">
        <f>IFERROR(INDEX(NoSettings_v3!$C$2:$AH$4612,MATCH('EPS 3.1.3'!$B262,NoSettings_v3!$A$2:$A$4612,0),MATCH('EPS 3.1.3'!K$1,NoSettings_v3!$C$1:$AH$1,0)),"")</f>
        <v>0</v>
      </c>
      <c r="L262" s="157">
        <f>IFERROR(INDEX(NoSettings_v3!$C$2:$AH$4612,MATCH('EPS 3.1.3'!$B262,NoSettings_v3!$A$2:$A$4612,0),MATCH('EPS 3.1.3'!L$1,NoSettings_v3!$C$1:$AH$1,0)),"")</f>
        <v>0</v>
      </c>
      <c r="M262" s="157">
        <f>IFERROR(INDEX(NoSettings_v3!$C$2:$AH$4612,MATCH('EPS 3.1.3'!$B262,NoSettings_v3!$A$2:$A$4612,0),MATCH('EPS 3.1.3'!M$1,NoSettings_v3!$C$1:$AH$1,0)),"")</f>
        <v>0</v>
      </c>
      <c r="N262" s="157">
        <f>IFERROR(INDEX(NoSettings_v3!$C$2:$AH$4612,MATCH('EPS 3.1.3'!$B262,NoSettings_v3!$A$2:$A$4612,0),MATCH('EPS 3.1.3'!N$1,NoSettings_v3!$C$1:$AH$1,0)),"")</f>
        <v>0</v>
      </c>
      <c r="O262" s="157">
        <f>IFERROR(INDEX(NoSettings_v3!$C$2:$AH$4612,MATCH('EPS 3.1.3'!$B262,NoSettings_v3!$A$2:$A$4612,0),MATCH('EPS 3.1.3'!O$1,NoSettings_v3!$C$1:$AH$1,0)),"")</f>
        <v>0</v>
      </c>
      <c r="P262" s="157">
        <f>IFERROR(INDEX(NoSettings_v3!$C$2:$AH$4612,MATCH('EPS 3.1.3'!$B262,NoSettings_v3!$A$2:$A$4612,0),MATCH('EPS 3.1.3'!P$1,NoSettings_v3!$C$1:$AH$1,0)),"")</f>
        <v>0</v>
      </c>
      <c r="Q262" s="157">
        <f>IFERROR(INDEX(NoSettings_v3!$C$2:$AH$4612,MATCH('EPS 3.1.3'!$B262,NoSettings_v3!$A$2:$A$4612,0),MATCH('EPS 3.1.3'!Q$1,NoSettings_v3!$C$1:$AH$1,0)),"")</f>
        <v>0</v>
      </c>
      <c r="R262" s="157">
        <f>IFERROR(INDEX(NoSettings_v3!$C$2:$AH$4612,MATCH('EPS 3.1.3'!$B262,NoSettings_v3!$A$2:$A$4612,0),MATCH('EPS 3.1.3'!R$1,NoSettings_v3!$C$1:$AH$1,0)),"")</f>
        <v>0</v>
      </c>
      <c r="S262" s="157">
        <f>IFERROR(INDEX(NoSettings_v3!$C$2:$AH$4612,MATCH('EPS 3.1.3'!$B262,NoSettings_v3!$A$2:$A$4612,0),MATCH('EPS 3.1.3'!S$1,NoSettings_v3!$C$1:$AH$1,0)),"")</f>
        <v>0</v>
      </c>
      <c r="T262" s="157">
        <f>IFERROR(INDEX(NoSettings_v3!$C$2:$AH$4612,MATCH('EPS 3.1.3'!$B262,NoSettings_v3!$A$2:$A$4612,0),MATCH('EPS 3.1.3'!T$1,NoSettings_v3!$C$1:$AH$1,0)),"")</f>
        <v>0</v>
      </c>
      <c r="U262" s="157">
        <f>IFERROR(INDEX(NoSettings_v3!$C$2:$AH$4612,MATCH('EPS 3.1.3'!$B262,NoSettings_v3!$A$2:$A$4612,0),MATCH('EPS 3.1.3'!U$1,NoSettings_v3!$C$1:$AH$1,0)),"")</f>
        <v>0</v>
      </c>
      <c r="V262" s="157">
        <f>IFERROR(INDEX(NoSettings_v3!$C$2:$AH$4612,MATCH('EPS 3.1.3'!$B262,NoSettings_v3!$A$2:$A$4612,0),MATCH('EPS 3.1.3'!V$1,NoSettings_v3!$C$1:$AH$1,0)),"")</f>
        <v>0</v>
      </c>
      <c r="W262" s="157">
        <f>IFERROR(INDEX(NoSettings_v3!$C$2:$AH$4612,MATCH('EPS 3.1.3'!$B262,NoSettings_v3!$A$2:$A$4612,0),MATCH('EPS 3.1.3'!W$1,NoSettings_v3!$C$1:$AH$1,0)),"")</f>
        <v>0</v>
      </c>
      <c r="X262" s="157">
        <f>IFERROR(INDEX(NoSettings_v3!$C$2:$AH$4612,MATCH('EPS 3.1.3'!$B262,NoSettings_v3!$A$2:$A$4612,0),MATCH('EPS 3.1.3'!X$1,NoSettings_v3!$C$1:$AH$1,0)),"")</f>
        <v>0</v>
      </c>
      <c r="Y262" s="157">
        <f>IFERROR(INDEX(NoSettings_v3!$C$2:$AH$4612,MATCH('EPS 3.1.3'!$B262,NoSettings_v3!$A$2:$A$4612,0),MATCH('EPS 3.1.3'!Y$1,NoSettings_v3!$C$1:$AH$1,0)),"")</f>
        <v>0</v>
      </c>
      <c r="Z262" s="157">
        <f>IFERROR(INDEX(NoSettings_v3!$C$2:$AH$4612,MATCH('EPS 3.1.3'!$B262,NoSettings_v3!$A$2:$A$4612,0),MATCH('EPS 3.1.3'!Z$1,NoSettings_v3!$C$1:$AH$1,0)),"")</f>
        <v>0</v>
      </c>
      <c r="AA262" s="157">
        <f>IFERROR(INDEX(NoSettings_v3!$C$2:$AH$4612,MATCH('EPS 3.1.3'!$B262,NoSettings_v3!$A$2:$A$4612,0),MATCH('EPS 3.1.3'!AA$1,NoSettings_v3!$C$1:$AH$1,0)),"")</f>
        <v>0</v>
      </c>
      <c r="AB262" s="157">
        <f>IFERROR(INDEX(NoSettings_v3!$C$2:$AH$4612,MATCH('EPS 3.1.3'!$B262,NoSettings_v3!$A$2:$A$4612,0),MATCH('EPS 3.1.3'!AB$1,NoSettings_v3!$C$1:$AH$1,0)),"")</f>
        <v>0</v>
      </c>
      <c r="AC262" s="157">
        <f>IFERROR(INDEX(NoSettings_v3!$C$2:$AH$4612,MATCH('EPS 3.1.3'!$B262,NoSettings_v3!$A$2:$A$4612,0),MATCH('EPS 3.1.3'!AC$1,NoSettings_v3!$C$1:$AH$1,0)),"")</f>
        <v>0</v>
      </c>
      <c r="AD262" s="157">
        <f>IFERROR(INDEX(NoSettings_v3!$C$2:$AH$4612,MATCH('EPS 3.1.3'!$B262,NoSettings_v3!$A$2:$A$4612,0),MATCH('EPS 3.1.3'!AD$1,NoSettings_v3!$C$1:$AH$1,0)),"")</f>
        <v>0</v>
      </c>
      <c r="AE262" s="157">
        <f>IFERROR(INDEX(NoSettings_v3!$C$2:$AH$4612,MATCH('EPS 3.1.3'!$B262,NoSettings_v3!$A$2:$A$4612,0),MATCH('EPS 3.1.3'!AE$1,NoSettings_v3!$C$1:$AH$1,0)),"")</f>
        <v>0</v>
      </c>
      <c r="AF262" s="157">
        <f>IFERROR(INDEX(NoSettings_v3!$C$2:$AH$4612,MATCH('EPS 3.1.3'!$B262,NoSettings_v3!$A$2:$A$4612,0),MATCH('EPS 3.1.3'!AF$1,NoSettings_v3!$C$1:$AH$1,0)),"")</f>
        <v>0</v>
      </c>
      <c r="AG262" s="157">
        <f>IFERROR(INDEX(NoSettings_v3!$C$2:$AH$4612,MATCH('EPS 3.1.3'!$B262,NoSettings_v3!$A$2:$A$4612,0),MATCH('EPS 3.1.3'!AG$1,NoSettings_v3!$C$1:$AH$1,0)),"")</f>
        <v>0</v>
      </c>
      <c r="AH262" s="157">
        <f>IFERROR(INDEX(NoSettings_v3!$C$2:$AH$4612,MATCH('EPS 3.1.3'!$B262,NoSettings_v3!$A$2:$A$4612,0),MATCH('EPS 3.1.3'!AH$1,NoSettings_v3!$C$1:$AH$1,0)),"")</f>
        <v>0</v>
      </c>
      <c r="AI262" s="157">
        <f>IFERROR(INDEX(NoSettings_v3!$C$2:$AH$4612,MATCH('EPS 3.1.3'!$B262,NoSettings_v3!$A$2:$A$4612,0),MATCH('EPS 3.1.3'!AI$1,NoSettings_v3!$C$1:$AH$1,0)),"")</f>
        <v>0</v>
      </c>
    </row>
    <row r="263" spans="1:35" x14ac:dyDescent="0.35">
      <c r="B263" s="164" t="s">
        <v>516</v>
      </c>
      <c r="C263" s="127" t="s">
        <v>964</v>
      </c>
      <c r="D263" s="157">
        <f>IFERROR(INDEX(NoSettings_v3!$C$2:$AH$4612,MATCH('EPS 3.1.3'!$B263,NoSettings_v3!$A$2:$A$4612,0),MATCH('EPS 3.1.3'!D$1,NoSettings_v3!$C$1:$AH$1,0)),"")</f>
        <v>0</v>
      </c>
      <c r="E263" s="157">
        <f>IFERROR(INDEX(NoSettings_v3!$C$2:$AH$4612,MATCH('EPS 3.1.3'!$B263,NoSettings_v3!$A$2:$A$4612,0),MATCH('EPS 3.1.3'!E$1,NoSettings_v3!$C$1:$AH$1,0)),"")</f>
        <v>0</v>
      </c>
      <c r="F263" s="157">
        <f>IFERROR(INDEX(NoSettings_v3!$C$2:$AH$4612,MATCH('EPS 3.1.3'!$B263,NoSettings_v3!$A$2:$A$4612,0),MATCH('EPS 3.1.3'!F$1,NoSettings_v3!$C$1:$AH$1,0)),"")</f>
        <v>0</v>
      </c>
      <c r="G263" s="157">
        <f>IFERROR(INDEX(NoSettings_v3!$C$2:$AH$4612,MATCH('EPS 3.1.3'!$B263,NoSettings_v3!$A$2:$A$4612,0),MATCH('EPS 3.1.3'!G$1,NoSettings_v3!$C$1:$AH$1,0)),"")</f>
        <v>0</v>
      </c>
      <c r="H263" s="157">
        <f>IFERROR(INDEX(NoSettings_v3!$C$2:$AH$4612,MATCH('EPS 3.1.3'!$B263,NoSettings_v3!$A$2:$A$4612,0),MATCH('EPS 3.1.3'!H$1,NoSettings_v3!$C$1:$AH$1,0)),"")</f>
        <v>0</v>
      </c>
      <c r="I263" s="157">
        <f>IFERROR(INDEX(NoSettings_v3!$C$2:$AH$4612,MATCH('EPS 3.1.3'!$B263,NoSettings_v3!$A$2:$A$4612,0),MATCH('EPS 3.1.3'!I$1,NoSettings_v3!$C$1:$AH$1,0)),"")</f>
        <v>0</v>
      </c>
      <c r="J263" s="157">
        <f>IFERROR(INDEX(NoSettings_v3!$C$2:$AH$4612,MATCH('EPS 3.1.3'!$B263,NoSettings_v3!$A$2:$A$4612,0),MATCH('EPS 3.1.3'!J$1,NoSettings_v3!$C$1:$AH$1,0)),"")</f>
        <v>0</v>
      </c>
      <c r="K263" s="157">
        <f>IFERROR(INDEX(NoSettings_v3!$C$2:$AH$4612,MATCH('EPS 3.1.3'!$B263,NoSettings_v3!$A$2:$A$4612,0),MATCH('EPS 3.1.3'!K$1,NoSettings_v3!$C$1:$AH$1,0)),"")</f>
        <v>0</v>
      </c>
      <c r="L263" s="157">
        <f>IFERROR(INDEX(NoSettings_v3!$C$2:$AH$4612,MATCH('EPS 3.1.3'!$B263,NoSettings_v3!$A$2:$A$4612,0),MATCH('EPS 3.1.3'!L$1,NoSettings_v3!$C$1:$AH$1,0)),"")</f>
        <v>0</v>
      </c>
      <c r="M263" s="157">
        <f>IFERROR(INDEX(NoSettings_v3!$C$2:$AH$4612,MATCH('EPS 3.1.3'!$B263,NoSettings_v3!$A$2:$A$4612,0),MATCH('EPS 3.1.3'!M$1,NoSettings_v3!$C$1:$AH$1,0)),"")</f>
        <v>0</v>
      </c>
      <c r="N263" s="157">
        <f>IFERROR(INDEX(NoSettings_v3!$C$2:$AH$4612,MATCH('EPS 3.1.3'!$B263,NoSettings_v3!$A$2:$A$4612,0),MATCH('EPS 3.1.3'!N$1,NoSettings_v3!$C$1:$AH$1,0)),"")</f>
        <v>0</v>
      </c>
      <c r="O263" s="157">
        <f>IFERROR(INDEX(NoSettings_v3!$C$2:$AH$4612,MATCH('EPS 3.1.3'!$B263,NoSettings_v3!$A$2:$A$4612,0),MATCH('EPS 3.1.3'!O$1,NoSettings_v3!$C$1:$AH$1,0)),"")</f>
        <v>0</v>
      </c>
      <c r="P263" s="157">
        <f>IFERROR(INDEX(NoSettings_v3!$C$2:$AH$4612,MATCH('EPS 3.1.3'!$B263,NoSettings_v3!$A$2:$A$4612,0),MATCH('EPS 3.1.3'!P$1,NoSettings_v3!$C$1:$AH$1,0)),"")</f>
        <v>0</v>
      </c>
      <c r="Q263" s="157">
        <f>IFERROR(INDEX(NoSettings_v3!$C$2:$AH$4612,MATCH('EPS 3.1.3'!$B263,NoSettings_v3!$A$2:$A$4612,0),MATCH('EPS 3.1.3'!Q$1,NoSettings_v3!$C$1:$AH$1,0)),"")</f>
        <v>0</v>
      </c>
      <c r="R263" s="157">
        <f>IFERROR(INDEX(NoSettings_v3!$C$2:$AH$4612,MATCH('EPS 3.1.3'!$B263,NoSettings_v3!$A$2:$A$4612,0),MATCH('EPS 3.1.3'!R$1,NoSettings_v3!$C$1:$AH$1,0)),"")</f>
        <v>0</v>
      </c>
      <c r="S263" s="157">
        <f>IFERROR(INDEX(NoSettings_v3!$C$2:$AH$4612,MATCH('EPS 3.1.3'!$B263,NoSettings_v3!$A$2:$A$4612,0),MATCH('EPS 3.1.3'!S$1,NoSettings_v3!$C$1:$AH$1,0)),"")</f>
        <v>0</v>
      </c>
      <c r="T263" s="157">
        <f>IFERROR(INDEX(NoSettings_v3!$C$2:$AH$4612,MATCH('EPS 3.1.3'!$B263,NoSettings_v3!$A$2:$A$4612,0),MATCH('EPS 3.1.3'!T$1,NoSettings_v3!$C$1:$AH$1,0)),"")</f>
        <v>0</v>
      </c>
      <c r="U263" s="157">
        <f>IFERROR(INDEX(NoSettings_v3!$C$2:$AH$4612,MATCH('EPS 3.1.3'!$B263,NoSettings_v3!$A$2:$A$4612,0),MATCH('EPS 3.1.3'!U$1,NoSettings_v3!$C$1:$AH$1,0)),"")</f>
        <v>0</v>
      </c>
      <c r="V263" s="157">
        <f>IFERROR(INDEX(NoSettings_v3!$C$2:$AH$4612,MATCH('EPS 3.1.3'!$B263,NoSettings_v3!$A$2:$A$4612,0),MATCH('EPS 3.1.3'!V$1,NoSettings_v3!$C$1:$AH$1,0)),"")</f>
        <v>0</v>
      </c>
      <c r="W263" s="157">
        <f>IFERROR(INDEX(NoSettings_v3!$C$2:$AH$4612,MATCH('EPS 3.1.3'!$B263,NoSettings_v3!$A$2:$A$4612,0),MATCH('EPS 3.1.3'!W$1,NoSettings_v3!$C$1:$AH$1,0)),"")</f>
        <v>0</v>
      </c>
      <c r="X263" s="157">
        <f>IFERROR(INDEX(NoSettings_v3!$C$2:$AH$4612,MATCH('EPS 3.1.3'!$B263,NoSettings_v3!$A$2:$A$4612,0),MATCH('EPS 3.1.3'!X$1,NoSettings_v3!$C$1:$AH$1,0)),"")</f>
        <v>0</v>
      </c>
      <c r="Y263" s="157">
        <f>IFERROR(INDEX(NoSettings_v3!$C$2:$AH$4612,MATCH('EPS 3.1.3'!$B263,NoSettings_v3!$A$2:$A$4612,0),MATCH('EPS 3.1.3'!Y$1,NoSettings_v3!$C$1:$AH$1,0)),"")</f>
        <v>0</v>
      </c>
      <c r="Z263" s="157">
        <f>IFERROR(INDEX(NoSettings_v3!$C$2:$AH$4612,MATCH('EPS 3.1.3'!$B263,NoSettings_v3!$A$2:$A$4612,0),MATCH('EPS 3.1.3'!Z$1,NoSettings_v3!$C$1:$AH$1,0)),"")</f>
        <v>0</v>
      </c>
      <c r="AA263" s="157">
        <f>IFERROR(INDEX(NoSettings_v3!$C$2:$AH$4612,MATCH('EPS 3.1.3'!$B263,NoSettings_v3!$A$2:$A$4612,0),MATCH('EPS 3.1.3'!AA$1,NoSettings_v3!$C$1:$AH$1,0)),"")</f>
        <v>0</v>
      </c>
      <c r="AB263" s="157">
        <f>IFERROR(INDEX(NoSettings_v3!$C$2:$AH$4612,MATCH('EPS 3.1.3'!$B263,NoSettings_v3!$A$2:$A$4612,0),MATCH('EPS 3.1.3'!AB$1,NoSettings_v3!$C$1:$AH$1,0)),"")</f>
        <v>0</v>
      </c>
      <c r="AC263" s="157">
        <f>IFERROR(INDEX(NoSettings_v3!$C$2:$AH$4612,MATCH('EPS 3.1.3'!$B263,NoSettings_v3!$A$2:$A$4612,0),MATCH('EPS 3.1.3'!AC$1,NoSettings_v3!$C$1:$AH$1,0)),"")</f>
        <v>0</v>
      </c>
      <c r="AD263" s="157">
        <f>IFERROR(INDEX(NoSettings_v3!$C$2:$AH$4612,MATCH('EPS 3.1.3'!$B263,NoSettings_v3!$A$2:$A$4612,0),MATCH('EPS 3.1.3'!AD$1,NoSettings_v3!$C$1:$AH$1,0)),"")</f>
        <v>0</v>
      </c>
      <c r="AE263" s="157">
        <f>IFERROR(INDEX(NoSettings_v3!$C$2:$AH$4612,MATCH('EPS 3.1.3'!$B263,NoSettings_v3!$A$2:$A$4612,0),MATCH('EPS 3.1.3'!AE$1,NoSettings_v3!$C$1:$AH$1,0)),"")</f>
        <v>0</v>
      </c>
      <c r="AF263" s="157">
        <f>IFERROR(INDEX(NoSettings_v3!$C$2:$AH$4612,MATCH('EPS 3.1.3'!$B263,NoSettings_v3!$A$2:$A$4612,0),MATCH('EPS 3.1.3'!AF$1,NoSettings_v3!$C$1:$AH$1,0)),"")</f>
        <v>0</v>
      </c>
      <c r="AG263" s="157">
        <f>IFERROR(INDEX(NoSettings_v3!$C$2:$AH$4612,MATCH('EPS 3.1.3'!$B263,NoSettings_v3!$A$2:$A$4612,0),MATCH('EPS 3.1.3'!AG$1,NoSettings_v3!$C$1:$AH$1,0)),"")</f>
        <v>0</v>
      </c>
      <c r="AH263" s="157">
        <f>IFERROR(INDEX(NoSettings_v3!$C$2:$AH$4612,MATCH('EPS 3.1.3'!$B263,NoSettings_v3!$A$2:$A$4612,0),MATCH('EPS 3.1.3'!AH$1,NoSettings_v3!$C$1:$AH$1,0)),"")</f>
        <v>0</v>
      </c>
      <c r="AI263" s="157">
        <f>IFERROR(INDEX(NoSettings_v3!$C$2:$AH$4612,MATCH('EPS 3.1.3'!$B263,NoSettings_v3!$A$2:$A$4612,0),MATCH('EPS 3.1.3'!AI$1,NoSettings_v3!$C$1:$AH$1,0)),"")</f>
        <v>0</v>
      </c>
    </row>
    <row r="264" spans="1:35" x14ac:dyDescent="0.35">
      <c r="B264" s="164" t="s">
        <v>517</v>
      </c>
      <c r="C264" s="127" t="s">
        <v>964</v>
      </c>
      <c r="D264" s="157">
        <f>IFERROR(INDEX(NoSettings_v3!$C$2:$AH$4612,MATCH('EPS 3.1.3'!$B264,NoSettings_v3!$A$2:$A$4612,0),MATCH('EPS 3.1.3'!D$1,NoSettings_v3!$C$1:$AH$1,0)),"")</f>
        <v>0</v>
      </c>
      <c r="E264" s="157">
        <f>IFERROR(INDEX(NoSettings_v3!$C$2:$AH$4612,MATCH('EPS 3.1.3'!$B264,NoSettings_v3!$A$2:$A$4612,0),MATCH('EPS 3.1.3'!E$1,NoSettings_v3!$C$1:$AH$1,0)),"")</f>
        <v>0</v>
      </c>
      <c r="F264" s="157">
        <f>IFERROR(INDEX(NoSettings_v3!$C$2:$AH$4612,MATCH('EPS 3.1.3'!$B264,NoSettings_v3!$A$2:$A$4612,0),MATCH('EPS 3.1.3'!F$1,NoSettings_v3!$C$1:$AH$1,0)),"")</f>
        <v>0</v>
      </c>
      <c r="G264" s="157">
        <f>IFERROR(INDEX(NoSettings_v3!$C$2:$AH$4612,MATCH('EPS 3.1.3'!$B264,NoSettings_v3!$A$2:$A$4612,0),MATCH('EPS 3.1.3'!G$1,NoSettings_v3!$C$1:$AH$1,0)),"")</f>
        <v>0</v>
      </c>
      <c r="H264" s="157">
        <f>IFERROR(INDEX(NoSettings_v3!$C$2:$AH$4612,MATCH('EPS 3.1.3'!$B264,NoSettings_v3!$A$2:$A$4612,0),MATCH('EPS 3.1.3'!H$1,NoSettings_v3!$C$1:$AH$1,0)),"")</f>
        <v>0</v>
      </c>
      <c r="I264" s="157">
        <f>IFERROR(INDEX(NoSettings_v3!$C$2:$AH$4612,MATCH('EPS 3.1.3'!$B264,NoSettings_v3!$A$2:$A$4612,0),MATCH('EPS 3.1.3'!I$1,NoSettings_v3!$C$1:$AH$1,0)),"")</f>
        <v>0</v>
      </c>
      <c r="J264" s="157">
        <f>IFERROR(INDEX(NoSettings_v3!$C$2:$AH$4612,MATCH('EPS 3.1.3'!$B264,NoSettings_v3!$A$2:$A$4612,0),MATCH('EPS 3.1.3'!J$1,NoSettings_v3!$C$1:$AH$1,0)),"")</f>
        <v>0</v>
      </c>
      <c r="K264" s="157">
        <f>IFERROR(INDEX(NoSettings_v3!$C$2:$AH$4612,MATCH('EPS 3.1.3'!$B264,NoSettings_v3!$A$2:$A$4612,0),MATCH('EPS 3.1.3'!K$1,NoSettings_v3!$C$1:$AH$1,0)),"")</f>
        <v>0</v>
      </c>
      <c r="L264" s="157">
        <f>IFERROR(INDEX(NoSettings_v3!$C$2:$AH$4612,MATCH('EPS 3.1.3'!$B264,NoSettings_v3!$A$2:$A$4612,0),MATCH('EPS 3.1.3'!L$1,NoSettings_v3!$C$1:$AH$1,0)),"")</f>
        <v>0</v>
      </c>
      <c r="M264" s="157">
        <f>IFERROR(INDEX(NoSettings_v3!$C$2:$AH$4612,MATCH('EPS 3.1.3'!$B264,NoSettings_v3!$A$2:$A$4612,0),MATCH('EPS 3.1.3'!M$1,NoSettings_v3!$C$1:$AH$1,0)),"")</f>
        <v>0</v>
      </c>
      <c r="N264" s="157">
        <f>IFERROR(INDEX(NoSettings_v3!$C$2:$AH$4612,MATCH('EPS 3.1.3'!$B264,NoSettings_v3!$A$2:$A$4612,0),MATCH('EPS 3.1.3'!N$1,NoSettings_v3!$C$1:$AH$1,0)),"")</f>
        <v>0</v>
      </c>
      <c r="O264" s="157">
        <f>IFERROR(INDEX(NoSettings_v3!$C$2:$AH$4612,MATCH('EPS 3.1.3'!$B264,NoSettings_v3!$A$2:$A$4612,0),MATCH('EPS 3.1.3'!O$1,NoSettings_v3!$C$1:$AH$1,0)),"")</f>
        <v>0</v>
      </c>
      <c r="P264" s="157">
        <f>IFERROR(INDEX(NoSettings_v3!$C$2:$AH$4612,MATCH('EPS 3.1.3'!$B264,NoSettings_v3!$A$2:$A$4612,0),MATCH('EPS 3.1.3'!P$1,NoSettings_v3!$C$1:$AH$1,0)),"")</f>
        <v>0</v>
      </c>
      <c r="Q264" s="157">
        <f>IFERROR(INDEX(NoSettings_v3!$C$2:$AH$4612,MATCH('EPS 3.1.3'!$B264,NoSettings_v3!$A$2:$A$4612,0),MATCH('EPS 3.1.3'!Q$1,NoSettings_v3!$C$1:$AH$1,0)),"")</f>
        <v>0</v>
      </c>
      <c r="R264" s="157">
        <f>IFERROR(INDEX(NoSettings_v3!$C$2:$AH$4612,MATCH('EPS 3.1.3'!$B264,NoSettings_v3!$A$2:$A$4612,0),MATCH('EPS 3.1.3'!R$1,NoSettings_v3!$C$1:$AH$1,0)),"")</f>
        <v>0</v>
      </c>
      <c r="S264" s="157">
        <f>IFERROR(INDEX(NoSettings_v3!$C$2:$AH$4612,MATCH('EPS 3.1.3'!$B264,NoSettings_v3!$A$2:$A$4612,0),MATCH('EPS 3.1.3'!S$1,NoSettings_v3!$C$1:$AH$1,0)),"")</f>
        <v>0</v>
      </c>
      <c r="T264" s="157">
        <f>IFERROR(INDEX(NoSettings_v3!$C$2:$AH$4612,MATCH('EPS 3.1.3'!$B264,NoSettings_v3!$A$2:$A$4612,0),MATCH('EPS 3.1.3'!T$1,NoSettings_v3!$C$1:$AH$1,0)),"")</f>
        <v>0</v>
      </c>
      <c r="U264" s="157">
        <f>IFERROR(INDEX(NoSettings_v3!$C$2:$AH$4612,MATCH('EPS 3.1.3'!$B264,NoSettings_v3!$A$2:$A$4612,0),MATCH('EPS 3.1.3'!U$1,NoSettings_v3!$C$1:$AH$1,0)),"")</f>
        <v>0</v>
      </c>
      <c r="V264" s="157">
        <f>IFERROR(INDEX(NoSettings_v3!$C$2:$AH$4612,MATCH('EPS 3.1.3'!$B264,NoSettings_v3!$A$2:$A$4612,0),MATCH('EPS 3.1.3'!V$1,NoSettings_v3!$C$1:$AH$1,0)),"")</f>
        <v>0</v>
      </c>
      <c r="W264" s="157">
        <f>IFERROR(INDEX(NoSettings_v3!$C$2:$AH$4612,MATCH('EPS 3.1.3'!$B264,NoSettings_v3!$A$2:$A$4612,0),MATCH('EPS 3.1.3'!W$1,NoSettings_v3!$C$1:$AH$1,0)),"")</f>
        <v>0</v>
      </c>
      <c r="X264" s="157">
        <f>IFERROR(INDEX(NoSettings_v3!$C$2:$AH$4612,MATCH('EPS 3.1.3'!$B264,NoSettings_v3!$A$2:$A$4612,0),MATCH('EPS 3.1.3'!X$1,NoSettings_v3!$C$1:$AH$1,0)),"")</f>
        <v>0</v>
      </c>
      <c r="Y264" s="157">
        <f>IFERROR(INDEX(NoSettings_v3!$C$2:$AH$4612,MATCH('EPS 3.1.3'!$B264,NoSettings_v3!$A$2:$A$4612,0),MATCH('EPS 3.1.3'!Y$1,NoSettings_v3!$C$1:$AH$1,0)),"")</f>
        <v>0</v>
      </c>
      <c r="Z264" s="157">
        <f>IFERROR(INDEX(NoSettings_v3!$C$2:$AH$4612,MATCH('EPS 3.1.3'!$B264,NoSettings_v3!$A$2:$A$4612,0),MATCH('EPS 3.1.3'!Z$1,NoSettings_v3!$C$1:$AH$1,0)),"")</f>
        <v>0</v>
      </c>
      <c r="AA264" s="157">
        <f>IFERROR(INDEX(NoSettings_v3!$C$2:$AH$4612,MATCH('EPS 3.1.3'!$B264,NoSettings_v3!$A$2:$A$4612,0),MATCH('EPS 3.1.3'!AA$1,NoSettings_v3!$C$1:$AH$1,0)),"")</f>
        <v>0</v>
      </c>
      <c r="AB264" s="157">
        <f>IFERROR(INDEX(NoSettings_v3!$C$2:$AH$4612,MATCH('EPS 3.1.3'!$B264,NoSettings_v3!$A$2:$A$4612,0),MATCH('EPS 3.1.3'!AB$1,NoSettings_v3!$C$1:$AH$1,0)),"")</f>
        <v>0</v>
      </c>
      <c r="AC264" s="157">
        <f>IFERROR(INDEX(NoSettings_v3!$C$2:$AH$4612,MATCH('EPS 3.1.3'!$B264,NoSettings_v3!$A$2:$A$4612,0),MATCH('EPS 3.1.3'!AC$1,NoSettings_v3!$C$1:$AH$1,0)),"")</f>
        <v>0</v>
      </c>
      <c r="AD264" s="157">
        <f>IFERROR(INDEX(NoSettings_v3!$C$2:$AH$4612,MATCH('EPS 3.1.3'!$B264,NoSettings_v3!$A$2:$A$4612,0),MATCH('EPS 3.1.3'!AD$1,NoSettings_v3!$C$1:$AH$1,0)),"")</f>
        <v>0</v>
      </c>
      <c r="AE264" s="157">
        <f>IFERROR(INDEX(NoSettings_v3!$C$2:$AH$4612,MATCH('EPS 3.1.3'!$B264,NoSettings_v3!$A$2:$A$4612,0),MATCH('EPS 3.1.3'!AE$1,NoSettings_v3!$C$1:$AH$1,0)),"")</f>
        <v>0</v>
      </c>
      <c r="AF264" s="157">
        <f>IFERROR(INDEX(NoSettings_v3!$C$2:$AH$4612,MATCH('EPS 3.1.3'!$B264,NoSettings_v3!$A$2:$A$4612,0),MATCH('EPS 3.1.3'!AF$1,NoSettings_v3!$C$1:$AH$1,0)),"")</f>
        <v>0</v>
      </c>
      <c r="AG264" s="157">
        <f>IFERROR(INDEX(NoSettings_v3!$C$2:$AH$4612,MATCH('EPS 3.1.3'!$B264,NoSettings_v3!$A$2:$A$4612,0),MATCH('EPS 3.1.3'!AG$1,NoSettings_v3!$C$1:$AH$1,0)),"")</f>
        <v>0</v>
      </c>
      <c r="AH264" s="157">
        <f>IFERROR(INDEX(NoSettings_v3!$C$2:$AH$4612,MATCH('EPS 3.1.3'!$B264,NoSettings_v3!$A$2:$A$4612,0),MATCH('EPS 3.1.3'!AH$1,NoSettings_v3!$C$1:$AH$1,0)),"")</f>
        <v>0</v>
      </c>
      <c r="AI264" s="157">
        <f>IFERROR(INDEX(NoSettings_v3!$C$2:$AH$4612,MATCH('EPS 3.1.3'!$B264,NoSettings_v3!$A$2:$A$4612,0),MATCH('EPS 3.1.3'!AI$1,NoSettings_v3!$C$1:$AH$1,0)),"")</f>
        <v>0</v>
      </c>
    </row>
    <row r="265" spans="1:35" x14ac:dyDescent="0.35">
      <c r="B265" s="164" t="s">
        <v>518</v>
      </c>
      <c r="C265" s="127" t="s">
        <v>964</v>
      </c>
      <c r="D265" s="157">
        <f>IFERROR(INDEX(NoSettings_v3!$C$2:$AH$4612,MATCH('EPS 3.1.3'!$B265,NoSettings_v3!$A$2:$A$4612,0),MATCH('EPS 3.1.3'!D$1,NoSettings_v3!$C$1:$AH$1,0)),"")</f>
        <v>0</v>
      </c>
      <c r="E265" s="157">
        <f>IFERROR(INDEX(NoSettings_v3!$C$2:$AH$4612,MATCH('EPS 3.1.3'!$B265,NoSettings_v3!$A$2:$A$4612,0),MATCH('EPS 3.1.3'!E$1,NoSettings_v3!$C$1:$AH$1,0)),"")</f>
        <v>0</v>
      </c>
      <c r="F265" s="157">
        <f>IFERROR(INDEX(NoSettings_v3!$C$2:$AH$4612,MATCH('EPS 3.1.3'!$B265,NoSettings_v3!$A$2:$A$4612,0),MATCH('EPS 3.1.3'!F$1,NoSettings_v3!$C$1:$AH$1,0)),"")</f>
        <v>0</v>
      </c>
      <c r="G265" s="157">
        <f>IFERROR(INDEX(NoSettings_v3!$C$2:$AH$4612,MATCH('EPS 3.1.3'!$B265,NoSettings_v3!$A$2:$A$4612,0),MATCH('EPS 3.1.3'!G$1,NoSettings_v3!$C$1:$AH$1,0)),"")</f>
        <v>0</v>
      </c>
      <c r="H265" s="157">
        <f>IFERROR(INDEX(NoSettings_v3!$C$2:$AH$4612,MATCH('EPS 3.1.3'!$B265,NoSettings_v3!$A$2:$A$4612,0),MATCH('EPS 3.1.3'!H$1,NoSettings_v3!$C$1:$AH$1,0)),"")</f>
        <v>0</v>
      </c>
      <c r="I265" s="157">
        <f>IFERROR(INDEX(NoSettings_v3!$C$2:$AH$4612,MATCH('EPS 3.1.3'!$B265,NoSettings_v3!$A$2:$A$4612,0),MATCH('EPS 3.1.3'!I$1,NoSettings_v3!$C$1:$AH$1,0)),"")</f>
        <v>0</v>
      </c>
      <c r="J265" s="157">
        <f>IFERROR(INDEX(NoSettings_v3!$C$2:$AH$4612,MATCH('EPS 3.1.3'!$B265,NoSettings_v3!$A$2:$A$4612,0),MATCH('EPS 3.1.3'!J$1,NoSettings_v3!$C$1:$AH$1,0)),"")</f>
        <v>0</v>
      </c>
      <c r="K265" s="157">
        <f>IFERROR(INDEX(NoSettings_v3!$C$2:$AH$4612,MATCH('EPS 3.1.3'!$B265,NoSettings_v3!$A$2:$A$4612,0),MATCH('EPS 3.1.3'!K$1,NoSettings_v3!$C$1:$AH$1,0)),"")</f>
        <v>0</v>
      </c>
      <c r="L265" s="157">
        <f>IFERROR(INDEX(NoSettings_v3!$C$2:$AH$4612,MATCH('EPS 3.1.3'!$B265,NoSettings_v3!$A$2:$A$4612,0),MATCH('EPS 3.1.3'!L$1,NoSettings_v3!$C$1:$AH$1,0)),"")</f>
        <v>0</v>
      </c>
      <c r="M265" s="157">
        <f>IFERROR(INDEX(NoSettings_v3!$C$2:$AH$4612,MATCH('EPS 3.1.3'!$B265,NoSettings_v3!$A$2:$A$4612,0),MATCH('EPS 3.1.3'!M$1,NoSettings_v3!$C$1:$AH$1,0)),"")</f>
        <v>0</v>
      </c>
      <c r="N265" s="157">
        <f>IFERROR(INDEX(NoSettings_v3!$C$2:$AH$4612,MATCH('EPS 3.1.3'!$B265,NoSettings_v3!$A$2:$A$4612,0),MATCH('EPS 3.1.3'!N$1,NoSettings_v3!$C$1:$AH$1,0)),"")</f>
        <v>0</v>
      </c>
      <c r="O265" s="157">
        <f>IFERROR(INDEX(NoSettings_v3!$C$2:$AH$4612,MATCH('EPS 3.1.3'!$B265,NoSettings_v3!$A$2:$A$4612,0),MATCH('EPS 3.1.3'!O$1,NoSettings_v3!$C$1:$AH$1,0)),"")</f>
        <v>0</v>
      </c>
      <c r="P265" s="157">
        <f>IFERROR(INDEX(NoSettings_v3!$C$2:$AH$4612,MATCH('EPS 3.1.3'!$B265,NoSettings_v3!$A$2:$A$4612,0),MATCH('EPS 3.1.3'!P$1,NoSettings_v3!$C$1:$AH$1,0)),"")</f>
        <v>0</v>
      </c>
      <c r="Q265" s="157">
        <f>IFERROR(INDEX(NoSettings_v3!$C$2:$AH$4612,MATCH('EPS 3.1.3'!$B265,NoSettings_v3!$A$2:$A$4612,0),MATCH('EPS 3.1.3'!Q$1,NoSettings_v3!$C$1:$AH$1,0)),"")</f>
        <v>0</v>
      </c>
      <c r="R265" s="157">
        <f>IFERROR(INDEX(NoSettings_v3!$C$2:$AH$4612,MATCH('EPS 3.1.3'!$B265,NoSettings_v3!$A$2:$A$4612,0),MATCH('EPS 3.1.3'!R$1,NoSettings_v3!$C$1:$AH$1,0)),"")</f>
        <v>0</v>
      </c>
      <c r="S265" s="157">
        <f>IFERROR(INDEX(NoSettings_v3!$C$2:$AH$4612,MATCH('EPS 3.1.3'!$B265,NoSettings_v3!$A$2:$A$4612,0),MATCH('EPS 3.1.3'!S$1,NoSettings_v3!$C$1:$AH$1,0)),"")</f>
        <v>0</v>
      </c>
      <c r="T265" s="157">
        <f>IFERROR(INDEX(NoSettings_v3!$C$2:$AH$4612,MATCH('EPS 3.1.3'!$B265,NoSettings_v3!$A$2:$A$4612,0),MATCH('EPS 3.1.3'!T$1,NoSettings_v3!$C$1:$AH$1,0)),"")</f>
        <v>0</v>
      </c>
      <c r="U265" s="157">
        <f>IFERROR(INDEX(NoSettings_v3!$C$2:$AH$4612,MATCH('EPS 3.1.3'!$B265,NoSettings_v3!$A$2:$A$4612,0),MATCH('EPS 3.1.3'!U$1,NoSettings_v3!$C$1:$AH$1,0)),"")</f>
        <v>0</v>
      </c>
      <c r="V265" s="157">
        <f>IFERROR(INDEX(NoSettings_v3!$C$2:$AH$4612,MATCH('EPS 3.1.3'!$B265,NoSettings_v3!$A$2:$A$4612,0),MATCH('EPS 3.1.3'!V$1,NoSettings_v3!$C$1:$AH$1,0)),"")</f>
        <v>0</v>
      </c>
      <c r="W265" s="157">
        <f>IFERROR(INDEX(NoSettings_v3!$C$2:$AH$4612,MATCH('EPS 3.1.3'!$B265,NoSettings_v3!$A$2:$A$4612,0),MATCH('EPS 3.1.3'!W$1,NoSettings_v3!$C$1:$AH$1,0)),"")</f>
        <v>0</v>
      </c>
      <c r="X265" s="157">
        <f>IFERROR(INDEX(NoSettings_v3!$C$2:$AH$4612,MATCH('EPS 3.1.3'!$B265,NoSettings_v3!$A$2:$A$4612,0),MATCH('EPS 3.1.3'!X$1,NoSettings_v3!$C$1:$AH$1,0)),"")</f>
        <v>0</v>
      </c>
      <c r="Y265" s="157">
        <f>IFERROR(INDEX(NoSettings_v3!$C$2:$AH$4612,MATCH('EPS 3.1.3'!$B265,NoSettings_v3!$A$2:$A$4612,0),MATCH('EPS 3.1.3'!Y$1,NoSettings_v3!$C$1:$AH$1,0)),"")</f>
        <v>0</v>
      </c>
      <c r="Z265" s="157">
        <f>IFERROR(INDEX(NoSettings_v3!$C$2:$AH$4612,MATCH('EPS 3.1.3'!$B265,NoSettings_v3!$A$2:$A$4612,0),MATCH('EPS 3.1.3'!Z$1,NoSettings_v3!$C$1:$AH$1,0)),"")</f>
        <v>0</v>
      </c>
      <c r="AA265" s="157">
        <f>IFERROR(INDEX(NoSettings_v3!$C$2:$AH$4612,MATCH('EPS 3.1.3'!$B265,NoSettings_v3!$A$2:$A$4612,0),MATCH('EPS 3.1.3'!AA$1,NoSettings_v3!$C$1:$AH$1,0)),"")</f>
        <v>0</v>
      </c>
      <c r="AB265" s="157">
        <f>IFERROR(INDEX(NoSettings_v3!$C$2:$AH$4612,MATCH('EPS 3.1.3'!$B265,NoSettings_v3!$A$2:$A$4612,0),MATCH('EPS 3.1.3'!AB$1,NoSettings_v3!$C$1:$AH$1,0)),"")</f>
        <v>0</v>
      </c>
      <c r="AC265" s="157">
        <f>IFERROR(INDEX(NoSettings_v3!$C$2:$AH$4612,MATCH('EPS 3.1.3'!$B265,NoSettings_v3!$A$2:$A$4612,0),MATCH('EPS 3.1.3'!AC$1,NoSettings_v3!$C$1:$AH$1,0)),"")</f>
        <v>0</v>
      </c>
      <c r="AD265" s="157">
        <f>IFERROR(INDEX(NoSettings_v3!$C$2:$AH$4612,MATCH('EPS 3.1.3'!$B265,NoSettings_v3!$A$2:$A$4612,0),MATCH('EPS 3.1.3'!AD$1,NoSettings_v3!$C$1:$AH$1,0)),"")</f>
        <v>0</v>
      </c>
      <c r="AE265" s="157">
        <f>IFERROR(INDEX(NoSettings_v3!$C$2:$AH$4612,MATCH('EPS 3.1.3'!$B265,NoSettings_v3!$A$2:$A$4612,0),MATCH('EPS 3.1.3'!AE$1,NoSettings_v3!$C$1:$AH$1,0)),"")</f>
        <v>0</v>
      </c>
      <c r="AF265" s="157">
        <f>IFERROR(INDEX(NoSettings_v3!$C$2:$AH$4612,MATCH('EPS 3.1.3'!$B265,NoSettings_v3!$A$2:$A$4612,0),MATCH('EPS 3.1.3'!AF$1,NoSettings_v3!$C$1:$AH$1,0)),"")</f>
        <v>0</v>
      </c>
      <c r="AG265" s="157">
        <f>IFERROR(INDEX(NoSettings_v3!$C$2:$AH$4612,MATCH('EPS 3.1.3'!$B265,NoSettings_v3!$A$2:$A$4612,0),MATCH('EPS 3.1.3'!AG$1,NoSettings_v3!$C$1:$AH$1,0)),"")</f>
        <v>0</v>
      </c>
      <c r="AH265" s="157">
        <f>IFERROR(INDEX(NoSettings_v3!$C$2:$AH$4612,MATCH('EPS 3.1.3'!$B265,NoSettings_v3!$A$2:$A$4612,0),MATCH('EPS 3.1.3'!AH$1,NoSettings_v3!$C$1:$AH$1,0)),"")</f>
        <v>0</v>
      </c>
      <c r="AI265" s="157">
        <f>IFERROR(INDEX(NoSettings_v3!$C$2:$AH$4612,MATCH('EPS 3.1.3'!$B265,NoSettings_v3!$A$2:$A$4612,0),MATCH('EPS 3.1.3'!AI$1,NoSettings_v3!$C$1:$AH$1,0)),"")</f>
        <v>0</v>
      </c>
    </row>
    <row r="266" spans="1:35" x14ac:dyDescent="0.35">
      <c r="B266" s="164" t="s">
        <v>519</v>
      </c>
      <c r="C266" s="127" t="s">
        <v>964</v>
      </c>
      <c r="D266" s="157">
        <f>IFERROR(INDEX(NoSettings_v3!$C$2:$AH$4612,MATCH('EPS 3.1.3'!$B266,NoSettings_v3!$A$2:$A$4612,0),MATCH('EPS 3.1.3'!D$1,NoSettings_v3!$C$1:$AH$1,0)),"")</f>
        <v>0</v>
      </c>
      <c r="E266" s="157">
        <f>IFERROR(INDEX(NoSettings_v3!$C$2:$AH$4612,MATCH('EPS 3.1.3'!$B266,NoSettings_v3!$A$2:$A$4612,0),MATCH('EPS 3.1.3'!E$1,NoSettings_v3!$C$1:$AH$1,0)),"")</f>
        <v>0</v>
      </c>
      <c r="F266" s="157">
        <f>IFERROR(INDEX(NoSettings_v3!$C$2:$AH$4612,MATCH('EPS 3.1.3'!$B266,NoSettings_v3!$A$2:$A$4612,0),MATCH('EPS 3.1.3'!F$1,NoSettings_v3!$C$1:$AH$1,0)),"")</f>
        <v>0</v>
      </c>
      <c r="G266" s="157">
        <f>IFERROR(INDEX(NoSettings_v3!$C$2:$AH$4612,MATCH('EPS 3.1.3'!$B266,NoSettings_v3!$A$2:$A$4612,0),MATCH('EPS 3.1.3'!G$1,NoSettings_v3!$C$1:$AH$1,0)),"")</f>
        <v>0</v>
      </c>
      <c r="H266" s="157">
        <f>IFERROR(INDEX(NoSettings_v3!$C$2:$AH$4612,MATCH('EPS 3.1.3'!$B266,NoSettings_v3!$A$2:$A$4612,0),MATCH('EPS 3.1.3'!H$1,NoSettings_v3!$C$1:$AH$1,0)),"")</f>
        <v>0</v>
      </c>
      <c r="I266" s="157">
        <f>IFERROR(INDEX(NoSettings_v3!$C$2:$AH$4612,MATCH('EPS 3.1.3'!$B266,NoSettings_v3!$A$2:$A$4612,0),MATCH('EPS 3.1.3'!I$1,NoSettings_v3!$C$1:$AH$1,0)),"")</f>
        <v>0</v>
      </c>
      <c r="J266" s="157">
        <f>IFERROR(INDEX(NoSettings_v3!$C$2:$AH$4612,MATCH('EPS 3.1.3'!$B266,NoSettings_v3!$A$2:$A$4612,0),MATCH('EPS 3.1.3'!J$1,NoSettings_v3!$C$1:$AH$1,0)),"")</f>
        <v>0</v>
      </c>
      <c r="K266" s="157">
        <f>IFERROR(INDEX(NoSettings_v3!$C$2:$AH$4612,MATCH('EPS 3.1.3'!$B266,NoSettings_v3!$A$2:$A$4612,0),MATCH('EPS 3.1.3'!K$1,NoSettings_v3!$C$1:$AH$1,0)),"")</f>
        <v>0</v>
      </c>
      <c r="L266" s="157">
        <f>IFERROR(INDEX(NoSettings_v3!$C$2:$AH$4612,MATCH('EPS 3.1.3'!$B266,NoSettings_v3!$A$2:$A$4612,0),MATCH('EPS 3.1.3'!L$1,NoSettings_v3!$C$1:$AH$1,0)),"")</f>
        <v>0</v>
      </c>
      <c r="M266" s="157">
        <f>IFERROR(INDEX(NoSettings_v3!$C$2:$AH$4612,MATCH('EPS 3.1.3'!$B266,NoSettings_v3!$A$2:$A$4612,0),MATCH('EPS 3.1.3'!M$1,NoSettings_v3!$C$1:$AH$1,0)),"")</f>
        <v>0</v>
      </c>
      <c r="N266" s="157">
        <f>IFERROR(INDEX(NoSettings_v3!$C$2:$AH$4612,MATCH('EPS 3.1.3'!$B266,NoSettings_v3!$A$2:$A$4612,0),MATCH('EPS 3.1.3'!N$1,NoSettings_v3!$C$1:$AH$1,0)),"")</f>
        <v>0</v>
      </c>
      <c r="O266" s="157">
        <f>IFERROR(INDEX(NoSettings_v3!$C$2:$AH$4612,MATCH('EPS 3.1.3'!$B266,NoSettings_v3!$A$2:$A$4612,0),MATCH('EPS 3.1.3'!O$1,NoSettings_v3!$C$1:$AH$1,0)),"")</f>
        <v>0</v>
      </c>
      <c r="P266" s="157">
        <f>IFERROR(INDEX(NoSettings_v3!$C$2:$AH$4612,MATCH('EPS 3.1.3'!$B266,NoSettings_v3!$A$2:$A$4612,0),MATCH('EPS 3.1.3'!P$1,NoSettings_v3!$C$1:$AH$1,0)),"")</f>
        <v>0</v>
      </c>
      <c r="Q266" s="157">
        <f>IFERROR(INDEX(NoSettings_v3!$C$2:$AH$4612,MATCH('EPS 3.1.3'!$B266,NoSettings_v3!$A$2:$A$4612,0),MATCH('EPS 3.1.3'!Q$1,NoSettings_v3!$C$1:$AH$1,0)),"")</f>
        <v>0</v>
      </c>
      <c r="R266" s="157">
        <f>IFERROR(INDEX(NoSettings_v3!$C$2:$AH$4612,MATCH('EPS 3.1.3'!$B266,NoSettings_v3!$A$2:$A$4612,0),MATCH('EPS 3.1.3'!R$1,NoSettings_v3!$C$1:$AH$1,0)),"")</f>
        <v>0</v>
      </c>
      <c r="S266" s="157">
        <f>IFERROR(INDEX(NoSettings_v3!$C$2:$AH$4612,MATCH('EPS 3.1.3'!$B266,NoSettings_v3!$A$2:$A$4612,0),MATCH('EPS 3.1.3'!S$1,NoSettings_v3!$C$1:$AH$1,0)),"")</f>
        <v>0</v>
      </c>
      <c r="T266" s="157">
        <f>IFERROR(INDEX(NoSettings_v3!$C$2:$AH$4612,MATCH('EPS 3.1.3'!$B266,NoSettings_v3!$A$2:$A$4612,0),MATCH('EPS 3.1.3'!T$1,NoSettings_v3!$C$1:$AH$1,0)),"")</f>
        <v>0</v>
      </c>
      <c r="U266" s="157">
        <f>IFERROR(INDEX(NoSettings_v3!$C$2:$AH$4612,MATCH('EPS 3.1.3'!$B266,NoSettings_v3!$A$2:$A$4612,0),MATCH('EPS 3.1.3'!U$1,NoSettings_v3!$C$1:$AH$1,0)),"")</f>
        <v>0</v>
      </c>
      <c r="V266" s="157">
        <f>IFERROR(INDEX(NoSettings_v3!$C$2:$AH$4612,MATCH('EPS 3.1.3'!$B266,NoSettings_v3!$A$2:$A$4612,0),MATCH('EPS 3.1.3'!V$1,NoSettings_v3!$C$1:$AH$1,0)),"")</f>
        <v>0</v>
      </c>
      <c r="W266" s="157">
        <f>IFERROR(INDEX(NoSettings_v3!$C$2:$AH$4612,MATCH('EPS 3.1.3'!$B266,NoSettings_v3!$A$2:$A$4612,0),MATCH('EPS 3.1.3'!W$1,NoSettings_v3!$C$1:$AH$1,0)),"")</f>
        <v>0</v>
      </c>
      <c r="X266" s="157">
        <f>IFERROR(INDEX(NoSettings_v3!$C$2:$AH$4612,MATCH('EPS 3.1.3'!$B266,NoSettings_v3!$A$2:$A$4612,0),MATCH('EPS 3.1.3'!X$1,NoSettings_v3!$C$1:$AH$1,0)),"")</f>
        <v>0</v>
      </c>
      <c r="Y266" s="157">
        <f>IFERROR(INDEX(NoSettings_v3!$C$2:$AH$4612,MATCH('EPS 3.1.3'!$B266,NoSettings_v3!$A$2:$A$4612,0),MATCH('EPS 3.1.3'!Y$1,NoSettings_v3!$C$1:$AH$1,0)),"")</f>
        <v>0</v>
      </c>
      <c r="Z266" s="157">
        <f>IFERROR(INDEX(NoSettings_v3!$C$2:$AH$4612,MATCH('EPS 3.1.3'!$B266,NoSettings_v3!$A$2:$A$4612,0),MATCH('EPS 3.1.3'!Z$1,NoSettings_v3!$C$1:$AH$1,0)),"")</f>
        <v>0</v>
      </c>
      <c r="AA266" s="157">
        <f>IFERROR(INDEX(NoSettings_v3!$C$2:$AH$4612,MATCH('EPS 3.1.3'!$B266,NoSettings_v3!$A$2:$A$4612,0),MATCH('EPS 3.1.3'!AA$1,NoSettings_v3!$C$1:$AH$1,0)),"")</f>
        <v>0</v>
      </c>
      <c r="AB266" s="157">
        <f>IFERROR(INDEX(NoSettings_v3!$C$2:$AH$4612,MATCH('EPS 3.1.3'!$B266,NoSettings_v3!$A$2:$A$4612,0),MATCH('EPS 3.1.3'!AB$1,NoSettings_v3!$C$1:$AH$1,0)),"")</f>
        <v>0</v>
      </c>
      <c r="AC266" s="157">
        <f>IFERROR(INDEX(NoSettings_v3!$C$2:$AH$4612,MATCH('EPS 3.1.3'!$B266,NoSettings_v3!$A$2:$A$4612,0),MATCH('EPS 3.1.3'!AC$1,NoSettings_v3!$C$1:$AH$1,0)),"")</f>
        <v>0</v>
      </c>
      <c r="AD266" s="157">
        <f>IFERROR(INDEX(NoSettings_v3!$C$2:$AH$4612,MATCH('EPS 3.1.3'!$B266,NoSettings_v3!$A$2:$A$4612,0),MATCH('EPS 3.1.3'!AD$1,NoSettings_v3!$C$1:$AH$1,0)),"")</f>
        <v>0</v>
      </c>
      <c r="AE266" s="157">
        <f>IFERROR(INDEX(NoSettings_v3!$C$2:$AH$4612,MATCH('EPS 3.1.3'!$B266,NoSettings_v3!$A$2:$A$4612,0),MATCH('EPS 3.1.3'!AE$1,NoSettings_v3!$C$1:$AH$1,0)),"")</f>
        <v>0</v>
      </c>
      <c r="AF266" s="157">
        <f>IFERROR(INDEX(NoSettings_v3!$C$2:$AH$4612,MATCH('EPS 3.1.3'!$B266,NoSettings_v3!$A$2:$A$4612,0),MATCH('EPS 3.1.3'!AF$1,NoSettings_v3!$C$1:$AH$1,0)),"")</f>
        <v>0</v>
      </c>
      <c r="AG266" s="157">
        <f>IFERROR(INDEX(NoSettings_v3!$C$2:$AH$4612,MATCH('EPS 3.1.3'!$B266,NoSettings_v3!$A$2:$A$4612,0),MATCH('EPS 3.1.3'!AG$1,NoSettings_v3!$C$1:$AH$1,0)),"")</f>
        <v>0</v>
      </c>
      <c r="AH266" s="157">
        <f>IFERROR(INDEX(NoSettings_v3!$C$2:$AH$4612,MATCH('EPS 3.1.3'!$B266,NoSettings_v3!$A$2:$A$4612,0),MATCH('EPS 3.1.3'!AH$1,NoSettings_v3!$C$1:$AH$1,0)),"")</f>
        <v>0</v>
      </c>
      <c r="AI266" s="157">
        <f>IFERROR(INDEX(NoSettings_v3!$C$2:$AH$4612,MATCH('EPS 3.1.3'!$B266,NoSettings_v3!$A$2:$A$4612,0),MATCH('EPS 3.1.3'!AI$1,NoSettings_v3!$C$1:$AH$1,0)),"")</f>
        <v>0</v>
      </c>
    </row>
    <row r="267" spans="1:35" x14ac:dyDescent="0.35">
      <c r="B267" s="164" t="s">
        <v>520</v>
      </c>
      <c r="C267" s="127" t="s">
        <v>964</v>
      </c>
      <c r="D267" s="157">
        <f>IFERROR(INDEX(NoSettings_v3!$C$2:$AH$4612,MATCH('EPS 3.1.3'!$B267,NoSettings_v3!$A$2:$A$4612,0),MATCH('EPS 3.1.3'!D$1,NoSettings_v3!$C$1:$AH$1,0)),"")</f>
        <v>0</v>
      </c>
      <c r="E267" s="157">
        <f>IFERROR(INDEX(NoSettings_v3!$C$2:$AH$4612,MATCH('EPS 3.1.3'!$B267,NoSettings_v3!$A$2:$A$4612,0),MATCH('EPS 3.1.3'!E$1,NoSettings_v3!$C$1:$AH$1,0)),"")</f>
        <v>0</v>
      </c>
      <c r="F267" s="157">
        <f>IFERROR(INDEX(NoSettings_v3!$C$2:$AH$4612,MATCH('EPS 3.1.3'!$B267,NoSettings_v3!$A$2:$A$4612,0),MATCH('EPS 3.1.3'!F$1,NoSettings_v3!$C$1:$AH$1,0)),"")</f>
        <v>0</v>
      </c>
      <c r="G267" s="157">
        <f>IFERROR(INDEX(NoSettings_v3!$C$2:$AH$4612,MATCH('EPS 3.1.3'!$B267,NoSettings_v3!$A$2:$A$4612,0),MATCH('EPS 3.1.3'!G$1,NoSettings_v3!$C$1:$AH$1,0)),"")</f>
        <v>0</v>
      </c>
      <c r="H267" s="157">
        <f>IFERROR(INDEX(NoSettings_v3!$C$2:$AH$4612,MATCH('EPS 3.1.3'!$B267,NoSettings_v3!$A$2:$A$4612,0),MATCH('EPS 3.1.3'!H$1,NoSettings_v3!$C$1:$AH$1,0)),"")</f>
        <v>0</v>
      </c>
      <c r="I267" s="157">
        <f>IFERROR(INDEX(NoSettings_v3!$C$2:$AH$4612,MATCH('EPS 3.1.3'!$B267,NoSettings_v3!$A$2:$A$4612,0),MATCH('EPS 3.1.3'!I$1,NoSettings_v3!$C$1:$AH$1,0)),"")</f>
        <v>0</v>
      </c>
      <c r="J267" s="157">
        <f>IFERROR(INDEX(NoSettings_v3!$C$2:$AH$4612,MATCH('EPS 3.1.3'!$B267,NoSettings_v3!$A$2:$A$4612,0),MATCH('EPS 3.1.3'!J$1,NoSettings_v3!$C$1:$AH$1,0)),"")</f>
        <v>0</v>
      </c>
      <c r="K267" s="157">
        <f>IFERROR(INDEX(NoSettings_v3!$C$2:$AH$4612,MATCH('EPS 3.1.3'!$B267,NoSettings_v3!$A$2:$A$4612,0),MATCH('EPS 3.1.3'!K$1,NoSettings_v3!$C$1:$AH$1,0)),"")</f>
        <v>0</v>
      </c>
      <c r="L267" s="157">
        <f>IFERROR(INDEX(NoSettings_v3!$C$2:$AH$4612,MATCH('EPS 3.1.3'!$B267,NoSettings_v3!$A$2:$A$4612,0),MATCH('EPS 3.1.3'!L$1,NoSettings_v3!$C$1:$AH$1,0)),"")</f>
        <v>0</v>
      </c>
      <c r="M267" s="157">
        <f>IFERROR(INDEX(NoSettings_v3!$C$2:$AH$4612,MATCH('EPS 3.1.3'!$B267,NoSettings_v3!$A$2:$A$4612,0),MATCH('EPS 3.1.3'!M$1,NoSettings_v3!$C$1:$AH$1,0)),"")</f>
        <v>0</v>
      </c>
      <c r="N267" s="157">
        <f>IFERROR(INDEX(NoSettings_v3!$C$2:$AH$4612,MATCH('EPS 3.1.3'!$B267,NoSettings_v3!$A$2:$A$4612,0),MATCH('EPS 3.1.3'!N$1,NoSettings_v3!$C$1:$AH$1,0)),"")</f>
        <v>0</v>
      </c>
      <c r="O267" s="157">
        <f>IFERROR(INDEX(NoSettings_v3!$C$2:$AH$4612,MATCH('EPS 3.1.3'!$B267,NoSettings_v3!$A$2:$A$4612,0),MATCH('EPS 3.1.3'!O$1,NoSettings_v3!$C$1:$AH$1,0)),"")</f>
        <v>0</v>
      </c>
      <c r="P267" s="157">
        <f>IFERROR(INDEX(NoSettings_v3!$C$2:$AH$4612,MATCH('EPS 3.1.3'!$B267,NoSettings_v3!$A$2:$A$4612,0),MATCH('EPS 3.1.3'!P$1,NoSettings_v3!$C$1:$AH$1,0)),"")</f>
        <v>0</v>
      </c>
      <c r="Q267" s="157">
        <f>IFERROR(INDEX(NoSettings_v3!$C$2:$AH$4612,MATCH('EPS 3.1.3'!$B267,NoSettings_v3!$A$2:$A$4612,0),MATCH('EPS 3.1.3'!Q$1,NoSettings_v3!$C$1:$AH$1,0)),"")</f>
        <v>0</v>
      </c>
      <c r="R267" s="157">
        <f>IFERROR(INDEX(NoSettings_v3!$C$2:$AH$4612,MATCH('EPS 3.1.3'!$B267,NoSettings_v3!$A$2:$A$4612,0),MATCH('EPS 3.1.3'!R$1,NoSettings_v3!$C$1:$AH$1,0)),"")</f>
        <v>0</v>
      </c>
      <c r="S267" s="157">
        <f>IFERROR(INDEX(NoSettings_v3!$C$2:$AH$4612,MATCH('EPS 3.1.3'!$B267,NoSettings_v3!$A$2:$A$4612,0),MATCH('EPS 3.1.3'!S$1,NoSettings_v3!$C$1:$AH$1,0)),"")</f>
        <v>0</v>
      </c>
      <c r="T267" s="157">
        <f>IFERROR(INDEX(NoSettings_v3!$C$2:$AH$4612,MATCH('EPS 3.1.3'!$B267,NoSettings_v3!$A$2:$A$4612,0),MATCH('EPS 3.1.3'!T$1,NoSettings_v3!$C$1:$AH$1,0)),"")</f>
        <v>0</v>
      </c>
      <c r="U267" s="157">
        <f>IFERROR(INDEX(NoSettings_v3!$C$2:$AH$4612,MATCH('EPS 3.1.3'!$B267,NoSettings_v3!$A$2:$A$4612,0),MATCH('EPS 3.1.3'!U$1,NoSettings_v3!$C$1:$AH$1,0)),"")</f>
        <v>0</v>
      </c>
      <c r="V267" s="157">
        <f>IFERROR(INDEX(NoSettings_v3!$C$2:$AH$4612,MATCH('EPS 3.1.3'!$B267,NoSettings_v3!$A$2:$A$4612,0),MATCH('EPS 3.1.3'!V$1,NoSettings_v3!$C$1:$AH$1,0)),"")</f>
        <v>0</v>
      </c>
      <c r="W267" s="157">
        <f>IFERROR(INDEX(NoSettings_v3!$C$2:$AH$4612,MATCH('EPS 3.1.3'!$B267,NoSettings_v3!$A$2:$A$4612,0),MATCH('EPS 3.1.3'!W$1,NoSettings_v3!$C$1:$AH$1,0)),"")</f>
        <v>0</v>
      </c>
      <c r="X267" s="157">
        <f>IFERROR(INDEX(NoSettings_v3!$C$2:$AH$4612,MATCH('EPS 3.1.3'!$B267,NoSettings_v3!$A$2:$A$4612,0),MATCH('EPS 3.1.3'!X$1,NoSettings_v3!$C$1:$AH$1,0)),"")</f>
        <v>0</v>
      </c>
      <c r="Y267" s="157">
        <f>IFERROR(INDEX(NoSettings_v3!$C$2:$AH$4612,MATCH('EPS 3.1.3'!$B267,NoSettings_v3!$A$2:$A$4612,0),MATCH('EPS 3.1.3'!Y$1,NoSettings_v3!$C$1:$AH$1,0)),"")</f>
        <v>0</v>
      </c>
      <c r="Z267" s="157">
        <f>IFERROR(INDEX(NoSettings_v3!$C$2:$AH$4612,MATCH('EPS 3.1.3'!$B267,NoSettings_v3!$A$2:$A$4612,0),MATCH('EPS 3.1.3'!Z$1,NoSettings_v3!$C$1:$AH$1,0)),"")</f>
        <v>0</v>
      </c>
      <c r="AA267" s="157">
        <f>IFERROR(INDEX(NoSettings_v3!$C$2:$AH$4612,MATCH('EPS 3.1.3'!$B267,NoSettings_v3!$A$2:$A$4612,0),MATCH('EPS 3.1.3'!AA$1,NoSettings_v3!$C$1:$AH$1,0)),"")</f>
        <v>0</v>
      </c>
      <c r="AB267" s="157">
        <f>IFERROR(INDEX(NoSettings_v3!$C$2:$AH$4612,MATCH('EPS 3.1.3'!$B267,NoSettings_v3!$A$2:$A$4612,0),MATCH('EPS 3.1.3'!AB$1,NoSettings_v3!$C$1:$AH$1,0)),"")</f>
        <v>0</v>
      </c>
      <c r="AC267" s="157">
        <f>IFERROR(INDEX(NoSettings_v3!$C$2:$AH$4612,MATCH('EPS 3.1.3'!$B267,NoSettings_v3!$A$2:$A$4612,0),MATCH('EPS 3.1.3'!AC$1,NoSettings_v3!$C$1:$AH$1,0)),"")</f>
        <v>0</v>
      </c>
      <c r="AD267" s="157">
        <f>IFERROR(INDEX(NoSettings_v3!$C$2:$AH$4612,MATCH('EPS 3.1.3'!$B267,NoSettings_v3!$A$2:$A$4612,0),MATCH('EPS 3.1.3'!AD$1,NoSettings_v3!$C$1:$AH$1,0)),"")</f>
        <v>0</v>
      </c>
      <c r="AE267" s="157">
        <f>IFERROR(INDEX(NoSettings_v3!$C$2:$AH$4612,MATCH('EPS 3.1.3'!$B267,NoSettings_v3!$A$2:$A$4612,0),MATCH('EPS 3.1.3'!AE$1,NoSettings_v3!$C$1:$AH$1,0)),"")</f>
        <v>0</v>
      </c>
      <c r="AF267" s="157">
        <f>IFERROR(INDEX(NoSettings_v3!$C$2:$AH$4612,MATCH('EPS 3.1.3'!$B267,NoSettings_v3!$A$2:$A$4612,0),MATCH('EPS 3.1.3'!AF$1,NoSettings_v3!$C$1:$AH$1,0)),"")</f>
        <v>0</v>
      </c>
      <c r="AG267" s="157">
        <f>IFERROR(INDEX(NoSettings_v3!$C$2:$AH$4612,MATCH('EPS 3.1.3'!$B267,NoSettings_v3!$A$2:$A$4612,0),MATCH('EPS 3.1.3'!AG$1,NoSettings_v3!$C$1:$AH$1,0)),"")</f>
        <v>0</v>
      </c>
      <c r="AH267" s="157">
        <f>IFERROR(INDEX(NoSettings_v3!$C$2:$AH$4612,MATCH('EPS 3.1.3'!$B267,NoSettings_v3!$A$2:$A$4612,0),MATCH('EPS 3.1.3'!AH$1,NoSettings_v3!$C$1:$AH$1,0)),"")</f>
        <v>0</v>
      </c>
      <c r="AI267" s="157">
        <f>IFERROR(INDEX(NoSettings_v3!$C$2:$AH$4612,MATCH('EPS 3.1.3'!$B267,NoSettings_v3!$A$2:$A$4612,0),MATCH('EPS 3.1.3'!AI$1,NoSettings_v3!$C$1:$AH$1,0)),"")</f>
        <v>0</v>
      </c>
    </row>
    <row r="268" spans="1:35" x14ac:dyDescent="0.35">
      <c r="B268" s="164" t="s">
        <v>521</v>
      </c>
      <c r="C268" s="127" t="s">
        <v>964</v>
      </c>
      <c r="D268" s="157">
        <f>IFERROR(INDEX(NoSettings_v3!$C$2:$AH$4612,MATCH('EPS 3.1.3'!$B268,NoSettings_v3!$A$2:$A$4612,0),MATCH('EPS 3.1.3'!D$1,NoSettings_v3!$C$1:$AH$1,0)),"")</f>
        <v>0</v>
      </c>
      <c r="E268" s="157">
        <f>IFERROR(INDEX(NoSettings_v3!$C$2:$AH$4612,MATCH('EPS 3.1.3'!$B268,NoSettings_v3!$A$2:$A$4612,0),MATCH('EPS 3.1.3'!E$1,NoSettings_v3!$C$1:$AH$1,0)),"")</f>
        <v>0</v>
      </c>
      <c r="F268" s="157">
        <f>IFERROR(INDEX(NoSettings_v3!$C$2:$AH$4612,MATCH('EPS 3.1.3'!$B268,NoSettings_v3!$A$2:$A$4612,0),MATCH('EPS 3.1.3'!F$1,NoSettings_v3!$C$1:$AH$1,0)),"")</f>
        <v>0</v>
      </c>
      <c r="G268" s="157">
        <f>IFERROR(INDEX(NoSettings_v3!$C$2:$AH$4612,MATCH('EPS 3.1.3'!$B268,NoSettings_v3!$A$2:$A$4612,0),MATCH('EPS 3.1.3'!G$1,NoSettings_v3!$C$1:$AH$1,0)),"")</f>
        <v>0</v>
      </c>
      <c r="H268" s="157">
        <f>IFERROR(INDEX(NoSettings_v3!$C$2:$AH$4612,MATCH('EPS 3.1.3'!$B268,NoSettings_v3!$A$2:$A$4612,0),MATCH('EPS 3.1.3'!H$1,NoSettings_v3!$C$1:$AH$1,0)),"")</f>
        <v>0</v>
      </c>
      <c r="I268" s="157">
        <f>IFERROR(INDEX(NoSettings_v3!$C$2:$AH$4612,MATCH('EPS 3.1.3'!$B268,NoSettings_v3!$A$2:$A$4612,0),MATCH('EPS 3.1.3'!I$1,NoSettings_v3!$C$1:$AH$1,0)),"")</f>
        <v>0</v>
      </c>
      <c r="J268" s="157">
        <f>IFERROR(INDEX(NoSettings_v3!$C$2:$AH$4612,MATCH('EPS 3.1.3'!$B268,NoSettings_v3!$A$2:$A$4612,0),MATCH('EPS 3.1.3'!J$1,NoSettings_v3!$C$1:$AH$1,0)),"")</f>
        <v>0</v>
      </c>
      <c r="K268" s="157">
        <f>IFERROR(INDEX(NoSettings_v3!$C$2:$AH$4612,MATCH('EPS 3.1.3'!$B268,NoSettings_v3!$A$2:$A$4612,0),MATCH('EPS 3.1.3'!K$1,NoSettings_v3!$C$1:$AH$1,0)),"")</f>
        <v>0</v>
      </c>
      <c r="L268" s="157">
        <f>IFERROR(INDEX(NoSettings_v3!$C$2:$AH$4612,MATCH('EPS 3.1.3'!$B268,NoSettings_v3!$A$2:$A$4612,0),MATCH('EPS 3.1.3'!L$1,NoSettings_v3!$C$1:$AH$1,0)),"")</f>
        <v>0</v>
      </c>
      <c r="M268" s="157">
        <f>IFERROR(INDEX(NoSettings_v3!$C$2:$AH$4612,MATCH('EPS 3.1.3'!$B268,NoSettings_v3!$A$2:$A$4612,0),MATCH('EPS 3.1.3'!M$1,NoSettings_v3!$C$1:$AH$1,0)),"")</f>
        <v>0</v>
      </c>
      <c r="N268" s="157">
        <f>IFERROR(INDEX(NoSettings_v3!$C$2:$AH$4612,MATCH('EPS 3.1.3'!$B268,NoSettings_v3!$A$2:$A$4612,0),MATCH('EPS 3.1.3'!N$1,NoSettings_v3!$C$1:$AH$1,0)),"")</f>
        <v>0</v>
      </c>
      <c r="O268" s="157">
        <f>IFERROR(INDEX(NoSettings_v3!$C$2:$AH$4612,MATCH('EPS 3.1.3'!$B268,NoSettings_v3!$A$2:$A$4612,0),MATCH('EPS 3.1.3'!O$1,NoSettings_v3!$C$1:$AH$1,0)),"")</f>
        <v>0</v>
      </c>
      <c r="P268" s="157">
        <f>IFERROR(INDEX(NoSettings_v3!$C$2:$AH$4612,MATCH('EPS 3.1.3'!$B268,NoSettings_v3!$A$2:$A$4612,0),MATCH('EPS 3.1.3'!P$1,NoSettings_v3!$C$1:$AH$1,0)),"")</f>
        <v>0</v>
      </c>
      <c r="Q268" s="157">
        <f>IFERROR(INDEX(NoSettings_v3!$C$2:$AH$4612,MATCH('EPS 3.1.3'!$B268,NoSettings_v3!$A$2:$A$4612,0),MATCH('EPS 3.1.3'!Q$1,NoSettings_v3!$C$1:$AH$1,0)),"")</f>
        <v>0</v>
      </c>
      <c r="R268" s="157">
        <f>IFERROR(INDEX(NoSettings_v3!$C$2:$AH$4612,MATCH('EPS 3.1.3'!$B268,NoSettings_v3!$A$2:$A$4612,0),MATCH('EPS 3.1.3'!R$1,NoSettings_v3!$C$1:$AH$1,0)),"")</f>
        <v>0</v>
      </c>
      <c r="S268" s="157">
        <f>IFERROR(INDEX(NoSettings_v3!$C$2:$AH$4612,MATCH('EPS 3.1.3'!$B268,NoSettings_v3!$A$2:$A$4612,0),MATCH('EPS 3.1.3'!S$1,NoSettings_v3!$C$1:$AH$1,0)),"")</f>
        <v>0</v>
      </c>
      <c r="T268" s="157">
        <f>IFERROR(INDEX(NoSettings_v3!$C$2:$AH$4612,MATCH('EPS 3.1.3'!$B268,NoSettings_v3!$A$2:$A$4612,0),MATCH('EPS 3.1.3'!T$1,NoSettings_v3!$C$1:$AH$1,0)),"")</f>
        <v>0</v>
      </c>
      <c r="U268" s="157">
        <f>IFERROR(INDEX(NoSettings_v3!$C$2:$AH$4612,MATCH('EPS 3.1.3'!$B268,NoSettings_v3!$A$2:$A$4612,0),MATCH('EPS 3.1.3'!U$1,NoSettings_v3!$C$1:$AH$1,0)),"")</f>
        <v>0</v>
      </c>
      <c r="V268" s="157">
        <f>IFERROR(INDEX(NoSettings_v3!$C$2:$AH$4612,MATCH('EPS 3.1.3'!$B268,NoSettings_v3!$A$2:$A$4612,0),MATCH('EPS 3.1.3'!V$1,NoSettings_v3!$C$1:$AH$1,0)),"")</f>
        <v>0</v>
      </c>
      <c r="W268" s="157">
        <f>IFERROR(INDEX(NoSettings_v3!$C$2:$AH$4612,MATCH('EPS 3.1.3'!$B268,NoSettings_v3!$A$2:$A$4612,0),MATCH('EPS 3.1.3'!W$1,NoSettings_v3!$C$1:$AH$1,0)),"")</f>
        <v>0</v>
      </c>
      <c r="X268" s="157">
        <f>IFERROR(INDEX(NoSettings_v3!$C$2:$AH$4612,MATCH('EPS 3.1.3'!$B268,NoSettings_v3!$A$2:$A$4612,0),MATCH('EPS 3.1.3'!X$1,NoSettings_v3!$C$1:$AH$1,0)),"")</f>
        <v>0</v>
      </c>
      <c r="Y268" s="157">
        <f>IFERROR(INDEX(NoSettings_v3!$C$2:$AH$4612,MATCH('EPS 3.1.3'!$B268,NoSettings_v3!$A$2:$A$4612,0),MATCH('EPS 3.1.3'!Y$1,NoSettings_v3!$C$1:$AH$1,0)),"")</f>
        <v>0</v>
      </c>
      <c r="Z268" s="157">
        <f>IFERROR(INDEX(NoSettings_v3!$C$2:$AH$4612,MATCH('EPS 3.1.3'!$B268,NoSettings_v3!$A$2:$A$4612,0),MATCH('EPS 3.1.3'!Z$1,NoSettings_v3!$C$1:$AH$1,0)),"")</f>
        <v>0</v>
      </c>
      <c r="AA268" s="157">
        <f>IFERROR(INDEX(NoSettings_v3!$C$2:$AH$4612,MATCH('EPS 3.1.3'!$B268,NoSettings_v3!$A$2:$A$4612,0),MATCH('EPS 3.1.3'!AA$1,NoSettings_v3!$C$1:$AH$1,0)),"")</f>
        <v>0</v>
      </c>
      <c r="AB268" s="157">
        <f>IFERROR(INDEX(NoSettings_v3!$C$2:$AH$4612,MATCH('EPS 3.1.3'!$B268,NoSettings_v3!$A$2:$A$4612,0),MATCH('EPS 3.1.3'!AB$1,NoSettings_v3!$C$1:$AH$1,0)),"")</f>
        <v>0</v>
      </c>
      <c r="AC268" s="157">
        <f>IFERROR(INDEX(NoSettings_v3!$C$2:$AH$4612,MATCH('EPS 3.1.3'!$B268,NoSettings_v3!$A$2:$A$4612,0),MATCH('EPS 3.1.3'!AC$1,NoSettings_v3!$C$1:$AH$1,0)),"")</f>
        <v>0</v>
      </c>
      <c r="AD268" s="157">
        <f>IFERROR(INDEX(NoSettings_v3!$C$2:$AH$4612,MATCH('EPS 3.1.3'!$B268,NoSettings_v3!$A$2:$A$4612,0),MATCH('EPS 3.1.3'!AD$1,NoSettings_v3!$C$1:$AH$1,0)),"")</f>
        <v>0</v>
      </c>
      <c r="AE268" s="157">
        <f>IFERROR(INDEX(NoSettings_v3!$C$2:$AH$4612,MATCH('EPS 3.1.3'!$B268,NoSettings_v3!$A$2:$A$4612,0),MATCH('EPS 3.1.3'!AE$1,NoSettings_v3!$C$1:$AH$1,0)),"")</f>
        <v>0</v>
      </c>
      <c r="AF268" s="157">
        <f>IFERROR(INDEX(NoSettings_v3!$C$2:$AH$4612,MATCH('EPS 3.1.3'!$B268,NoSettings_v3!$A$2:$A$4612,0),MATCH('EPS 3.1.3'!AF$1,NoSettings_v3!$C$1:$AH$1,0)),"")</f>
        <v>0</v>
      </c>
      <c r="AG268" s="157">
        <f>IFERROR(INDEX(NoSettings_v3!$C$2:$AH$4612,MATCH('EPS 3.1.3'!$B268,NoSettings_v3!$A$2:$A$4612,0),MATCH('EPS 3.1.3'!AG$1,NoSettings_v3!$C$1:$AH$1,0)),"")</f>
        <v>0</v>
      </c>
      <c r="AH268" s="157">
        <f>IFERROR(INDEX(NoSettings_v3!$C$2:$AH$4612,MATCH('EPS 3.1.3'!$B268,NoSettings_v3!$A$2:$A$4612,0),MATCH('EPS 3.1.3'!AH$1,NoSettings_v3!$C$1:$AH$1,0)),"")</f>
        <v>0</v>
      </c>
      <c r="AI268" s="157">
        <f>IFERROR(INDEX(NoSettings_v3!$C$2:$AH$4612,MATCH('EPS 3.1.3'!$B268,NoSettings_v3!$A$2:$A$4612,0),MATCH('EPS 3.1.3'!AI$1,NoSettings_v3!$C$1:$AH$1,0)),"")</f>
        <v>0</v>
      </c>
    </row>
    <row r="269" spans="1:35" x14ac:dyDescent="0.35">
      <c r="B269" s="164" t="s">
        <v>1130</v>
      </c>
      <c r="C269" s="127" t="s">
        <v>964</v>
      </c>
      <c r="D269" s="157">
        <f>IFERROR(INDEX(NoSettings_v3!$C$2:$AH$4612,MATCH('EPS 3.1.3'!$B269,NoSettings_v3!$A$2:$A$4612,0),MATCH('EPS 3.1.3'!D$1,NoSettings_v3!$C$1:$AH$1,0)),"")</f>
        <v>0</v>
      </c>
      <c r="E269" s="157">
        <f>IFERROR(INDEX(NoSettings_v3!$C$2:$AH$4612,MATCH('EPS 3.1.3'!$B269,NoSettings_v3!$A$2:$A$4612,0),MATCH('EPS 3.1.3'!E$1,NoSettings_v3!$C$1:$AH$1,0)),"")</f>
        <v>0</v>
      </c>
      <c r="F269" s="157">
        <f>IFERROR(INDEX(NoSettings_v3!$C$2:$AH$4612,MATCH('EPS 3.1.3'!$B269,NoSettings_v3!$A$2:$A$4612,0),MATCH('EPS 3.1.3'!F$1,NoSettings_v3!$C$1:$AH$1,0)),"")</f>
        <v>0</v>
      </c>
      <c r="G269" s="157">
        <f>IFERROR(INDEX(NoSettings_v3!$C$2:$AH$4612,MATCH('EPS 3.1.3'!$B269,NoSettings_v3!$A$2:$A$4612,0),MATCH('EPS 3.1.3'!G$1,NoSettings_v3!$C$1:$AH$1,0)),"")</f>
        <v>0</v>
      </c>
      <c r="H269" s="157">
        <f>IFERROR(INDEX(NoSettings_v3!$C$2:$AH$4612,MATCH('EPS 3.1.3'!$B269,NoSettings_v3!$A$2:$A$4612,0),MATCH('EPS 3.1.3'!H$1,NoSettings_v3!$C$1:$AH$1,0)),"")</f>
        <v>0</v>
      </c>
      <c r="I269" s="157">
        <f>IFERROR(INDEX(NoSettings_v3!$C$2:$AH$4612,MATCH('EPS 3.1.3'!$B269,NoSettings_v3!$A$2:$A$4612,0),MATCH('EPS 3.1.3'!I$1,NoSettings_v3!$C$1:$AH$1,0)),"")</f>
        <v>0</v>
      </c>
      <c r="J269" s="157">
        <f>IFERROR(INDEX(NoSettings_v3!$C$2:$AH$4612,MATCH('EPS 3.1.3'!$B269,NoSettings_v3!$A$2:$A$4612,0),MATCH('EPS 3.1.3'!J$1,NoSettings_v3!$C$1:$AH$1,0)),"")</f>
        <v>0</v>
      </c>
      <c r="K269" s="157">
        <f>IFERROR(INDEX(NoSettings_v3!$C$2:$AH$4612,MATCH('EPS 3.1.3'!$B269,NoSettings_v3!$A$2:$A$4612,0),MATCH('EPS 3.1.3'!K$1,NoSettings_v3!$C$1:$AH$1,0)),"")</f>
        <v>0</v>
      </c>
      <c r="L269" s="157">
        <f>IFERROR(INDEX(NoSettings_v3!$C$2:$AH$4612,MATCH('EPS 3.1.3'!$B269,NoSettings_v3!$A$2:$A$4612,0),MATCH('EPS 3.1.3'!L$1,NoSettings_v3!$C$1:$AH$1,0)),"")</f>
        <v>0</v>
      </c>
      <c r="M269" s="157">
        <f>IFERROR(INDEX(NoSettings_v3!$C$2:$AH$4612,MATCH('EPS 3.1.3'!$B269,NoSettings_v3!$A$2:$A$4612,0),MATCH('EPS 3.1.3'!M$1,NoSettings_v3!$C$1:$AH$1,0)),"")</f>
        <v>0</v>
      </c>
      <c r="N269" s="157">
        <f>IFERROR(INDEX(NoSettings_v3!$C$2:$AH$4612,MATCH('EPS 3.1.3'!$B269,NoSettings_v3!$A$2:$A$4612,0),MATCH('EPS 3.1.3'!N$1,NoSettings_v3!$C$1:$AH$1,0)),"")</f>
        <v>0</v>
      </c>
      <c r="O269" s="157">
        <f>IFERROR(INDEX(NoSettings_v3!$C$2:$AH$4612,MATCH('EPS 3.1.3'!$B269,NoSettings_v3!$A$2:$A$4612,0),MATCH('EPS 3.1.3'!O$1,NoSettings_v3!$C$1:$AH$1,0)),"")</f>
        <v>0</v>
      </c>
      <c r="P269" s="157">
        <f>IFERROR(INDEX(NoSettings_v3!$C$2:$AH$4612,MATCH('EPS 3.1.3'!$B269,NoSettings_v3!$A$2:$A$4612,0),MATCH('EPS 3.1.3'!P$1,NoSettings_v3!$C$1:$AH$1,0)),"")</f>
        <v>0</v>
      </c>
      <c r="Q269" s="157">
        <f>IFERROR(INDEX(NoSettings_v3!$C$2:$AH$4612,MATCH('EPS 3.1.3'!$B269,NoSettings_v3!$A$2:$A$4612,0),MATCH('EPS 3.1.3'!Q$1,NoSettings_v3!$C$1:$AH$1,0)),"")</f>
        <v>0</v>
      </c>
      <c r="R269" s="157">
        <f>IFERROR(INDEX(NoSettings_v3!$C$2:$AH$4612,MATCH('EPS 3.1.3'!$B269,NoSettings_v3!$A$2:$A$4612,0),MATCH('EPS 3.1.3'!R$1,NoSettings_v3!$C$1:$AH$1,0)),"")</f>
        <v>0</v>
      </c>
      <c r="S269" s="157">
        <f>IFERROR(INDEX(NoSettings_v3!$C$2:$AH$4612,MATCH('EPS 3.1.3'!$B269,NoSettings_v3!$A$2:$A$4612,0),MATCH('EPS 3.1.3'!S$1,NoSettings_v3!$C$1:$AH$1,0)),"")</f>
        <v>0</v>
      </c>
      <c r="T269" s="157">
        <f>IFERROR(INDEX(NoSettings_v3!$C$2:$AH$4612,MATCH('EPS 3.1.3'!$B269,NoSettings_v3!$A$2:$A$4612,0),MATCH('EPS 3.1.3'!T$1,NoSettings_v3!$C$1:$AH$1,0)),"")</f>
        <v>0</v>
      </c>
      <c r="U269" s="157">
        <f>IFERROR(INDEX(NoSettings_v3!$C$2:$AH$4612,MATCH('EPS 3.1.3'!$B269,NoSettings_v3!$A$2:$A$4612,0),MATCH('EPS 3.1.3'!U$1,NoSettings_v3!$C$1:$AH$1,0)),"")</f>
        <v>0</v>
      </c>
      <c r="V269" s="157">
        <f>IFERROR(INDEX(NoSettings_v3!$C$2:$AH$4612,MATCH('EPS 3.1.3'!$B269,NoSettings_v3!$A$2:$A$4612,0),MATCH('EPS 3.1.3'!V$1,NoSettings_v3!$C$1:$AH$1,0)),"")</f>
        <v>0</v>
      </c>
      <c r="W269" s="157">
        <f>IFERROR(INDEX(NoSettings_v3!$C$2:$AH$4612,MATCH('EPS 3.1.3'!$B269,NoSettings_v3!$A$2:$A$4612,0),MATCH('EPS 3.1.3'!W$1,NoSettings_v3!$C$1:$AH$1,0)),"")</f>
        <v>0</v>
      </c>
      <c r="X269" s="157">
        <f>IFERROR(INDEX(NoSettings_v3!$C$2:$AH$4612,MATCH('EPS 3.1.3'!$B269,NoSettings_v3!$A$2:$A$4612,0),MATCH('EPS 3.1.3'!X$1,NoSettings_v3!$C$1:$AH$1,0)),"")</f>
        <v>0</v>
      </c>
      <c r="Y269" s="157">
        <f>IFERROR(INDEX(NoSettings_v3!$C$2:$AH$4612,MATCH('EPS 3.1.3'!$B269,NoSettings_v3!$A$2:$A$4612,0),MATCH('EPS 3.1.3'!Y$1,NoSettings_v3!$C$1:$AH$1,0)),"")</f>
        <v>0</v>
      </c>
      <c r="Z269" s="157">
        <f>IFERROR(INDEX(NoSettings_v3!$C$2:$AH$4612,MATCH('EPS 3.1.3'!$B269,NoSettings_v3!$A$2:$A$4612,0),MATCH('EPS 3.1.3'!Z$1,NoSettings_v3!$C$1:$AH$1,0)),"")</f>
        <v>0</v>
      </c>
      <c r="AA269" s="157">
        <f>IFERROR(INDEX(NoSettings_v3!$C$2:$AH$4612,MATCH('EPS 3.1.3'!$B269,NoSettings_v3!$A$2:$A$4612,0),MATCH('EPS 3.1.3'!AA$1,NoSettings_v3!$C$1:$AH$1,0)),"")</f>
        <v>0</v>
      </c>
      <c r="AB269" s="157">
        <f>IFERROR(INDEX(NoSettings_v3!$C$2:$AH$4612,MATCH('EPS 3.1.3'!$B269,NoSettings_v3!$A$2:$A$4612,0),MATCH('EPS 3.1.3'!AB$1,NoSettings_v3!$C$1:$AH$1,0)),"")</f>
        <v>0</v>
      </c>
      <c r="AC269" s="157">
        <f>IFERROR(INDEX(NoSettings_v3!$C$2:$AH$4612,MATCH('EPS 3.1.3'!$B269,NoSettings_v3!$A$2:$A$4612,0),MATCH('EPS 3.1.3'!AC$1,NoSettings_v3!$C$1:$AH$1,0)),"")</f>
        <v>0</v>
      </c>
      <c r="AD269" s="157">
        <f>IFERROR(INDEX(NoSettings_v3!$C$2:$AH$4612,MATCH('EPS 3.1.3'!$B269,NoSettings_v3!$A$2:$A$4612,0),MATCH('EPS 3.1.3'!AD$1,NoSettings_v3!$C$1:$AH$1,0)),"")</f>
        <v>0</v>
      </c>
      <c r="AE269" s="157">
        <f>IFERROR(INDEX(NoSettings_v3!$C$2:$AH$4612,MATCH('EPS 3.1.3'!$B269,NoSettings_v3!$A$2:$A$4612,0),MATCH('EPS 3.1.3'!AE$1,NoSettings_v3!$C$1:$AH$1,0)),"")</f>
        <v>0</v>
      </c>
      <c r="AF269" s="157">
        <f>IFERROR(INDEX(NoSettings_v3!$C$2:$AH$4612,MATCH('EPS 3.1.3'!$B269,NoSettings_v3!$A$2:$A$4612,0),MATCH('EPS 3.1.3'!AF$1,NoSettings_v3!$C$1:$AH$1,0)),"")</f>
        <v>0</v>
      </c>
      <c r="AG269" s="157">
        <f>IFERROR(INDEX(NoSettings_v3!$C$2:$AH$4612,MATCH('EPS 3.1.3'!$B269,NoSettings_v3!$A$2:$A$4612,0),MATCH('EPS 3.1.3'!AG$1,NoSettings_v3!$C$1:$AH$1,0)),"")</f>
        <v>0</v>
      </c>
      <c r="AH269" s="157">
        <f>IFERROR(INDEX(NoSettings_v3!$C$2:$AH$4612,MATCH('EPS 3.1.3'!$B269,NoSettings_v3!$A$2:$A$4612,0),MATCH('EPS 3.1.3'!AH$1,NoSettings_v3!$C$1:$AH$1,0)),"")</f>
        <v>0</v>
      </c>
      <c r="AI269" s="157">
        <f>IFERROR(INDEX(NoSettings_v3!$C$2:$AH$4612,MATCH('EPS 3.1.3'!$B269,NoSettings_v3!$A$2:$A$4612,0),MATCH('EPS 3.1.3'!AI$1,NoSettings_v3!$C$1:$AH$1,0)),"")</f>
        <v>0</v>
      </c>
    </row>
    <row r="270" spans="1:35" x14ac:dyDescent="0.35">
      <c r="B270" s="164" t="s">
        <v>1131</v>
      </c>
      <c r="C270" s="127" t="s">
        <v>964</v>
      </c>
      <c r="D270" s="157">
        <f>IFERROR(INDEX(NoSettings_v3!$C$2:$AH$4612,MATCH('EPS 3.1.3'!$B270,NoSettings_v3!$A$2:$A$4612,0),MATCH('EPS 3.1.3'!D$1,NoSettings_v3!$C$1:$AH$1,0)),"")</f>
        <v>0</v>
      </c>
      <c r="E270" s="157">
        <f>IFERROR(INDEX(NoSettings_v3!$C$2:$AH$4612,MATCH('EPS 3.1.3'!$B270,NoSettings_v3!$A$2:$A$4612,0),MATCH('EPS 3.1.3'!E$1,NoSettings_v3!$C$1:$AH$1,0)),"")</f>
        <v>0</v>
      </c>
      <c r="F270" s="157">
        <f>IFERROR(INDEX(NoSettings_v3!$C$2:$AH$4612,MATCH('EPS 3.1.3'!$B270,NoSettings_v3!$A$2:$A$4612,0),MATCH('EPS 3.1.3'!F$1,NoSettings_v3!$C$1:$AH$1,0)),"")</f>
        <v>0</v>
      </c>
      <c r="G270" s="157">
        <f>IFERROR(INDEX(NoSettings_v3!$C$2:$AH$4612,MATCH('EPS 3.1.3'!$B270,NoSettings_v3!$A$2:$A$4612,0),MATCH('EPS 3.1.3'!G$1,NoSettings_v3!$C$1:$AH$1,0)),"")</f>
        <v>0</v>
      </c>
      <c r="H270" s="157">
        <f>IFERROR(INDEX(NoSettings_v3!$C$2:$AH$4612,MATCH('EPS 3.1.3'!$B270,NoSettings_v3!$A$2:$A$4612,0),MATCH('EPS 3.1.3'!H$1,NoSettings_v3!$C$1:$AH$1,0)),"")</f>
        <v>0</v>
      </c>
      <c r="I270" s="157">
        <f>IFERROR(INDEX(NoSettings_v3!$C$2:$AH$4612,MATCH('EPS 3.1.3'!$B270,NoSettings_v3!$A$2:$A$4612,0),MATCH('EPS 3.1.3'!I$1,NoSettings_v3!$C$1:$AH$1,0)),"")</f>
        <v>0</v>
      </c>
      <c r="J270" s="157">
        <f>IFERROR(INDEX(NoSettings_v3!$C$2:$AH$4612,MATCH('EPS 3.1.3'!$B270,NoSettings_v3!$A$2:$A$4612,0),MATCH('EPS 3.1.3'!J$1,NoSettings_v3!$C$1:$AH$1,0)),"")</f>
        <v>0</v>
      </c>
      <c r="K270" s="157">
        <f>IFERROR(INDEX(NoSettings_v3!$C$2:$AH$4612,MATCH('EPS 3.1.3'!$B270,NoSettings_v3!$A$2:$A$4612,0),MATCH('EPS 3.1.3'!K$1,NoSettings_v3!$C$1:$AH$1,0)),"")</f>
        <v>0</v>
      </c>
      <c r="L270" s="157">
        <f>IFERROR(INDEX(NoSettings_v3!$C$2:$AH$4612,MATCH('EPS 3.1.3'!$B270,NoSettings_v3!$A$2:$A$4612,0),MATCH('EPS 3.1.3'!L$1,NoSettings_v3!$C$1:$AH$1,0)),"")</f>
        <v>0</v>
      </c>
      <c r="M270" s="157">
        <f>IFERROR(INDEX(NoSettings_v3!$C$2:$AH$4612,MATCH('EPS 3.1.3'!$B270,NoSettings_v3!$A$2:$A$4612,0),MATCH('EPS 3.1.3'!M$1,NoSettings_v3!$C$1:$AH$1,0)),"")</f>
        <v>0</v>
      </c>
      <c r="N270" s="157">
        <f>IFERROR(INDEX(NoSettings_v3!$C$2:$AH$4612,MATCH('EPS 3.1.3'!$B270,NoSettings_v3!$A$2:$A$4612,0),MATCH('EPS 3.1.3'!N$1,NoSettings_v3!$C$1:$AH$1,0)),"")</f>
        <v>0</v>
      </c>
      <c r="O270" s="157">
        <f>IFERROR(INDEX(NoSettings_v3!$C$2:$AH$4612,MATCH('EPS 3.1.3'!$B270,NoSettings_v3!$A$2:$A$4612,0),MATCH('EPS 3.1.3'!O$1,NoSettings_v3!$C$1:$AH$1,0)),"")</f>
        <v>0</v>
      </c>
      <c r="P270" s="157">
        <f>IFERROR(INDEX(NoSettings_v3!$C$2:$AH$4612,MATCH('EPS 3.1.3'!$B270,NoSettings_v3!$A$2:$A$4612,0),MATCH('EPS 3.1.3'!P$1,NoSettings_v3!$C$1:$AH$1,0)),"")</f>
        <v>0</v>
      </c>
      <c r="Q270" s="157">
        <f>IFERROR(INDEX(NoSettings_v3!$C$2:$AH$4612,MATCH('EPS 3.1.3'!$B270,NoSettings_v3!$A$2:$A$4612,0),MATCH('EPS 3.1.3'!Q$1,NoSettings_v3!$C$1:$AH$1,0)),"")</f>
        <v>0</v>
      </c>
      <c r="R270" s="157">
        <f>IFERROR(INDEX(NoSettings_v3!$C$2:$AH$4612,MATCH('EPS 3.1.3'!$B270,NoSettings_v3!$A$2:$A$4612,0),MATCH('EPS 3.1.3'!R$1,NoSettings_v3!$C$1:$AH$1,0)),"")</f>
        <v>0</v>
      </c>
      <c r="S270" s="157">
        <f>IFERROR(INDEX(NoSettings_v3!$C$2:$AH$4612,MATCH('EPS 3.1.3'!$B270,NoSettings_v3!$A$2:$A$4612,0),MATCH('EPS 3.1.3'!S$1,NoSettings_v3!$C$1:$AH$1,0)),"")</f>
        <v>0</v>
      </c>
      <c r="T270" s="157">
        <f>IFERROR(INDEX(NoSettings_v3!$C$2:$AH$4612,MATCH('EPS 3.1.3'!$B270,NoSettings_v3!$A$2:$A$4612,0),MATCH('EPS 3.1.3'!T$1,NoSettings_v3!$C$1:$AH$1,0)),"")</f>
        <v>0</v>
      </c>
      <c r="U270" s="157">
        <f>IFERROR(INDEX(NoSettings_v3!$C$2:$AH$4612,MATCH('EPS 3.1.3'!$B270,NoSettings_v3!$A$2:$A$4612,0),MATCH('EPS 3.1.3'!U$1,NoSettings_v3!$C$1:$AH$1,0)),"")</f>
        <v>0</v>
      </c>
      <c r="V270" s="157">
        <f>IFERROR(INDEX(NoSettings_v3!$C$2:$AH$4612,MATCH('EPS 3.1.3'!$B270,NoSettings_v3!$A$2:$A$4612,0),MATCH('EPS 3.1.3'!V$1,NoSettings_v3!$C$1:$AH$1,0)),"")</f>
        <v>0</v>
      </c>
      <c r="W270" s="157">
        <f>IFERROR(INDEX(NoSettings_v3!$C$2:$AH$4612,MATCH('EPS 3.1.3'!$B270,NoSettings_v3!$A$2:$A$4612,0),MATCH('EPS 3.1.3'!W$1,NoSettings_v3!$C$1:$AH$1,0)),"")</f>
        <v>0</v>
      </c>
      <c r="X270" s="157">
        <f>IFERROR(INDEX(NoSettings_v3!$C$2:$AH$4612,MATCH('EPS 3.1.3'!$B270,NoSettings_v3!$A$2:$A$4612,0),MATCH('EPS 3.1.3'!X$1,NoSettings_v3!$C$1:$AH$1,0)),"")</f>
        <v>0</v>
      </c>
      <c r="Y270" s="157">
        <f>IFERROR(INDEX(NoSettings_v3!$C$2:$AH$4612,MATCH('EPS 3.1.3'!$B270,NoSettings_v3!$A$2:$A$4612,0),MATCH('EPS 3.1.3'!Y$1,NoSettings_v3!$C$1:$AH$1,0)),"")</f>
        <v>0</v>
      </c>
      <c r="Z270" s="157">
        <f>IFERROR(INDEX(NoSettings_v3!$C$2:$AH$4612,MATCH('EPS 3.1.3'!$B270,NoSettings_v3!$A$2:$A$4612,0),MATCH('EPS 3.1.3'!Z$1,NoSettings_v3!$C$1:$AH$1,0)),"")</f>
        <v>0</v>
      </c>
      <c r="AA270" s="157">
        <f>IFERROR(INDEX(NoSettings_v3!$C$2:$AH$4612,MATCH('EPS 3.1.3'!$B270,NoSettings_v3!$A$2:$A$4612,0),MATCH('EPS 3.1.3'!AA$1,NoSettings_v3!$C$1:$AH$1,0)),"")</f>
        <v>0</v>
      </c>
      <c r="AB270" s="157">
        <f>IFERROR(INDEX(NoSettings_v3!$C$2:$AH$4612,MATCH('EPS 3.1.3'!$B270,NoSettings_v3!$A$2:$A$4612,0),MATCH('EPS 3.1.3'!AB$1,NoSettings_v3!$C$1:$AH$1,0)),"")</f>
        <v>0</v>
      </c>
      <c r="AC270" s="157">
        <f>IFERROR(INDEX(NoSettings_v3!$C$2:$AH$4612,MATCH('EPS 3.1.3'!$B270,NoSettings_v3!$A$2:$A$4612,0),MATCH('EPS 3.1.3'!AC$1,NoSettings_v3!$C$1:$AH$1,0)),"")</f>
        <v>0</v>
      </c>
      <c r="AD270" s="157">
        <f>IFERROR(INDEX(NoSettings_v3!$C$2:$AH$4612,MATCH('EPS 3.1.3'!$B270,NoSettings_v3!$A$2:$A$4612,0),MATCH('EPS 3.1.3'!AD$1,NoSettings_v3!$C$1:$AH$1,0)),"")</f>
        <v>0</v>
      </c>
      <c r="AE270" s="157">
        <f>IFERROR(INDEX(NoSettings_v3!$C$2:$AH$4612,MATCH('EPS 3.1.3'!$B270,NoSettings_v3!$A$2:$A$4612,0),MATCH('EPS 3.1.3'!AE$1,NoSettings_v3!$C$1:$AH$1,0)),"")</f>
        <v>0</v>
      </c>
      <c r="AF270" s="157">
        <f>IFERROR(INDEX(NoSettings_v3!$C$2:$AH$4612,MATCH('EPS 3.1.3'!$B270,NoSettings_v3!$A$2:$A$4612,0),MATCH('EPS 3.1.3'!AF$1,NoSettings_v3!$C$1:$AH$1,0)),"")</f>
        <v>0</v>
      </c>
      <c r="AG270" s="157">
        <f>IFERROR(INDEX(NoSettings_v3!$C$2:$AH$4612,MATCH('EPS 3.1.3'!$B270,NoSettings_v3!$A$2:$A$4612,0),MATCH('EPS 3.1.3'!AG$1,NoSettings_v3!$C$1:$AH$1,0)),"")</f>
        <v>0</v>
      </c>
      <c r="AH270" s="157">
        <f>IFERROR(INDEX(NoSettings_v3!$C$2:$AH$4612,MATCH('EPS 3.1.3'!$B270,NoSettings_v3!$A$2:$A$4612,0),MATCH('EPS 3.1.3'!AH$1,NoSettings_v3!$C$1:$AH$1,0)),"")</f>
        <v>0</v>
      </c>
      <c r="AI270" s="157">
        <f>IFERROR(INDEX(NoSettings_v3!$C$2:$AH$4612,MATCH('EPS 3.1.3'!$B270,NoSettings_v3!$A$2:$A$4612,0),MATCH('EPS 3.1.3'!AI$1,NoSettings_v3!$C$1:$AH$1,0)),"")</f>
        <v>0</v>
      </c>
    </row>
    <row r="271" spans="1:35" x14ac:dyDescent="0.35">
      <c r="B271" s="164" t="s">
        <v>1132</v>
      </c>
      <c r="C271" s="127" t="s">
        <v>964</v>
      </c>
      <c r="D271" s="157">
        <f>IFERROR(INDEX(NoSettings_v3!$C$2:$AH$4612,MATCH('EPS 3.1.3'!$B271,NoSettings_v3!$A$2:$A$4612,0),MATCH('EPS 3.1.3'!D$1,NoSettings_v3!$C$1:$AH$1,0)),"")</f>
        <v>0</v>
      </c>
      <c r="E271" s="157">
        <f>IFERROR(INDEX(NoSettings_v3!$C$2:$AH$4612,MATCH('EPS 3.1.3'!$B271,NoSettings_v3!$A$2:$A$4612,0),MATCH('EPS 3.1.3'!E$1,NoSettings_v3!$C$1:$AH$1,0)),"")</f>
        <v>0</v>
      </c>
      <c r="F271" s="157">
        <f>IFERROR(INDEX(NoSettings_v3!$C$2:$AH$4612,MATCH('EPS 3.1.3'!$B271,NoSettings_v3!$A$2:$A$4612,0),MATCH('EPS 3.1.3'!F$1,NoSettings_v3!$C$1:$AH$1,0)),"")</f>
        <v>0</v>
      </c>
      <c r="G271" s="157">
        <f>IFERROR(INDEX(NoSettings_v3!$C$2:$AH$4612,MATCH('EPS 3.1.3'!$B271,NoSettings_v3!$A$2:$A$4612,0),MATCH('EPS 3.1.3'!G$1,NoSettings_v3!$C$1:$AH$1,0)),"")</f>
        <v>0</v>
      </c>
      <c r="H271" s="157">
        <f>IFERROR(INDEX(NoSettings_v3!$C$2:$AH$4612,MATCH('EPS 3.1.3'!$B271,NoSettings_v3!$A$2:$A$4612,0),MATCH('EPS 3.1.3'!H$1,NoSettings_v3!$C$1:$AH$1,0)),"")</f>
        <v>0</v>
      </c>
      <c r="I271" s="157">
        <f>IFERROR(INDEX(NoSettings_v3!$C$2:$AH$4612,MATCH('EPS 3.1.3'!$B271,NoSettings_v3!$A$2:$A$4612,0),MATCH('EPS 3.1.3'!I$1,NoSettings_v3!$C$1:$AH$1,0)),"")</f>
        <v>0</v>
      </c>
      <c r="J271" s="157">
        <f>IFERROR(INDEX(NoSettings_v3!$C$2:$AH$4612,MATCH('EPS 3.1.3'!$B271,NoSettings_v3!$A$2:$A$4612,0),MATCH('EPS 3.1.3'!J$1,NoSettings_v3!$C$1:$AH$1,0)),"")</f>
        <v>0</v>
      </c>
      <c r="K271" s="157">
        <f>IFERROR(INDEX(NoSettings_v3!$C$2:$AH$4612,MATCH('EPS 3.1.3'!$B271,NoSettings_v3!$A$2:$A$4612,0),MATCH('EPS 3.1.3'!K$1,NoSettings_v3!$C$1:$AH$1,0)),"")</f>
        <v>0</v>
      </c>
      <c r="L271" s="157">
        <f>IFERROR(INDEX(NoSettings_v3!$C$2:$AH$4612,MATCH('EPS 3.1.3'!$B271,NoSettings_v3!$A$2:$A$4612,0),MATCH('EPS 3.1.3'!L$1,NoSettings_v3!$C$1:$AH$1,0)),"")</f>
        <v>0</v>
      </c>
      <c r="M271" s="157">
        <f>IFERROR(INDEX(NoSettings_v3!$C$2:$AH$4612,MATCH('EPS 3.1.3'!$B271,NoSettings_v3!$A$2:$A$4612,0),MATCH('EPS 3.1.3'!M$1,NoSettings_v3!$C$1:$AH$1,0)),"")</f>
        <v>0</v>
      </c>
      <c r="N271" s="157">
        <f>IFERROR(INDEX(NoSettings_v3!$C$2:$AH$4612,MATCH('EPS 3.1.3'!$B271,NoSettings_v3!$A$2:$A$4612,0),MATCH('EPS 3.1.3'!N$1,NoSettings_v3!$C$1:$AH$1,0)),"")</f>
        <v>0</v>
      </c>
      <c r="O271" s="157">
        <f>IFERROR(INDEX(NoSettings_v3!$C$2:$AH$4612,MATCH('EPS 3.1.3'!$B271,NoSettings_v3!$A$2:$A$4612,0),MATCH('EPS 3.1.3'!O$1,NoSettings_v3!$C$1:$AH$1,0)),"")</f>
        <v>0</v>
      </c>
      <c r="P271" s="157">
        <f>IFERROR(INDEX(NoSettings_v3!$C$2:$AH$4612,MATCH('EPS 3.1.3'!$B271,NoSettings_v3!$A$2:$A$4612,0),MATCH('EPS 3.1.3'!P$1,NoSettings_v3!$C$1:$AH$1,0)),"")</f>
        <v>0</v>
      </c>
      <c r="Q271" s="157">
        <f>IFERROR(INDEX(NoSettings_v3!$C$2:$AH$4612,MATCH('EPS 3.1.3'!$B271,NoSettings_v3!$A$2:$A$4612,0),MATCH('EPS 3.1.3'!Q$1,NoSettings_v3!$C$1:$AH$1,0)),"")</f>
        <v>0</v>
      </c>
      <c r="R271" s="157">
        <f>IFERROR(INDEX(NoSettings_v3!$C$2:$AH$4612,MATCH('EPS 3.1.3'!$B271,NoSettings_v3!$A$2:$A$4612,0),MATCH('EPS 3.1.3'!R$1,NoSettings_v3!$C$1:$AH$1,0)),"")</f>
        <v>0</v>
      </c>
      <c r="S271" s="157">
        <f>IFERROR(INDEX(NoSettings_v3!$C$2:$AH$4612,MATCH('EPS 3.1.3'!$B271,NoSettings_v3!$A$2:$A$4612,0),MATCH('EPS 3.1.3'!S$1,NoSettings_v3!$C$1:$AH$1,0)),"")</f>
        <v>0</v>
      </c>
      <c r="T271" s="157">
        <f>IFERROR(INDEX(NoSettings_v3!$C$2:$AH$4612,MATCH('EPS 3.1.3'!$B271,NoSettings_v3!$A$2:$A$4612,0),MATCH('EPS 3.1.3'!T$1,NoSettings_v3!$C$1:$AH$1,0)),"")</f>
        <v>0</v>
      </c>
      <c r="U271" s="157">
        <f>IFERROR(INDEX(NoSettings_v3!$C$2:$AH$4612,MATCH('EPS 3.1.3'!$B271,NoSettings_v3!$A$2:$A$4612,0),MATCH('EPS 3.1.3'!U$1,NoSettings_v3!$C$1:$AH$1,0)),"")</f>
        <v>0</v>
      </c>
      <c r="V271" s="157">
        <f>IFERROR(INDEX(NoSettings_v3!$C$2:$AH$4612,MATCH('EPS 3.1.3'!$B271,NoSettings_v3!$A$2:$A$4612,0),MATCH('EPS 3.1.3'!V$1,NoSettings_v3!$C$1:$AH$1,0)),"")</f>
        <v>0</v>
      </c>
      <c r="W271" s="157">
        <f>IFERROR(INDEX(NoSettings_v3!$C$2:$AH$4612,MATCH('EPS 3.1.3'!$B271,NoSettings_v3!$A$2:$A$4612,0),MATCH('EPS 3.1.3'!W$1,NoSettings_v3!$C$1:$AH$1,0)),"")</f>
        <v>0</v>
      </c>
      <c r="X271" s="157">
        <f>IFERROR(INDEX(NoSettings_v3!$C$2:$AH$4612,MATCH('EPS 3.1.3'!$B271,NoSettings_v3!$A$2:$A$4612,0),MATCH('EPS 3.1.3'!X$1,NoSettings_v3!$C$1:$AH$1,0)),"")</f>
        <v>0</v>
      </c>
      <c r="Y271" s="157">
        <f>IFERROR(INDEX(NoSettings_v3!$C$2:$AH$4612,MATCH('EPS 3.1.3'!$B271,NoSettings_v3!$A$2:$A$4612,0),MATCH('EPS 3.1.3'!Y$1,NoSettings_v3!$C$1:$AH$1,0)),"")</f>
        <v>0</v>
      </c>
      <c r="Z271" s="157">
        <f>IFERROR(INDEX(NoSettings_v3!$C$2:$AH$4612,MATCH('EPS 3.1.3'!$B271,NoSettings_v3!$A$2:$A$4612,0),MATCH('EPS 3.1.3'!Z$1,NoSettings_v3!$C$1:$AH$1,0)),"")</f>
        <v>0</v>
      </c>
      <c r="AA271" s="157">
        <f>IFERROR(INDEX(NoSettings_v3!$C$2:$AH$4612,MATCH('EPS 3.1.3'!$B271,NoSettings_v3!$A$2:$A$4612,0),MATCH('EPS 3.1.3'!AA$1,NoSettings_v3!$C$1:$AH$1,0)),"")</f>
        <v>0</v>
      </c>
      <c r="AB271" s="157">
        <f>IFERROR(INDEX(NoSettings_v3!$C$2:$AH$4612,MATCH('EPS 3.1.3'!$B271,NoSettings_v3!$A$2:$A$4612,0),MATCH('EPS 3.1.3'!AB$1,NoSettings_v3!$C$1:$AH$1,0)),"")</f>
        <v>0</v>
      </c>
      <c r="AC271" s="157">
        <f>IFERROR(INDEX(NoSettings_v3!$C$2:$AH$4612,MATCH('EPS 3.1.3'!$B271,NoSettings_v3!$A$2:$A$4612,0),MATCH('EPS 3.1.3'!AC$1,NoSettings_v3!$C$1:$AH$1,0)),"")</f>
        <v>0</v>
      </c>
      <c r="AD271" s="157">
        <f>IFERROR(INDEX(NoSettings_v3!$C$2:$AH$4612,MATCH('EPS 3.1.3'!$B271,NoSettings_v3!$A$2:$A$4612,0),MATCH('EPS 3.1.3'!AD$1,NoSettings_v3!$C$1:$AH$1,0)),"")</f>
        <v>0</v>
      </c>
      <c r="AE271" s="157">
        <f>IFERROR(INDEX(NoSettings_v3!$C$2:$AH$4612,MATCH('EPS 3.1.3'!$B271,NoSettings_v3!$A$2:$A$4612,0),MATCH('EPS 3.1.3'!AE$1,NoSettings_v3!$C$1:$AH$1,0)),"")</f>
        <v>0</v>
      </c>
      <c r="AF271" s="157">
        <f>IFERROR(INDEX(NoSettings_v3!$C$2:$AH$4612,MATCH('EPS 3.1.3'!$B271,NoSettings_v3!$A$2:$A$4612,0),MATCH('EPS 3.1.3'!AF$1,NoSettings_v3!$C$1:$AH$1,0)),"")</f>
        <v>0</v>
      </c>
      <c r="AG271" s="157">
        <f>IFERROR(INDEX(NoSettings_v3!$C$2:$AH$4612,MATCH('EPS 3.1.3'!$B271,NoSettings_v3!$A$2:$A$4612,0),MATCH('EPS 3.1.3'!AG$1,NoSettings_v3!$C$1:$AH$1,0)),"")</f>
        <v>0</v>
      </c>
      <c r="AH271" s="157">
        <f>IFERROR(INDEX(NoSettings_v3!$C$2:$AH$4612,MATCH('EPS 3.1.3'!$B271,NoSettings_v3!$A$2:$A$4612,0),MATCH('EPS 3.1.3'!AH$1,NoSettings_v3!$C$1:$AH$1,0)),"")</f>
        <v>0</v>
      </c>
      <c r="AI271" s="157">
        <f>IFERROR(INDEX(NoSettings_v3!$C$2:$AH$4612,MATCH('EPS 3.1.3'!$B271,NoSettings_v3!$A$2:$A$4612,0),MATCH('EPS 3.1.3'!AI$1,NoSettings_v3!$C$1:$AH$1,0)),"")</f>
        <v>0</v>
      </c>
    </row>
    <row r="272" spans="1:35" x14ac:dyDescent="0.35">
      <c r="A272" s="127"/>
      <c r="B272" s="164" t="s">
        <v>1133</v>
      </c>
      <c r="C272" s="127" t="s">
        <v>964</v>
      </c>
      <c r="D272" s="157">
        <f>IFERROR(INDEX(NoSettings_v3!$C$2:$AH$4612,MATCH('EPS 3.1.3'!$B272,NoSettings_v3!$A$2:$A$4612,0),MATCH('EPS 3.1.3'!D$1,NoSettings_v3!$C$1:$AH$1,0)),"")</f>
        <v>0</v>
      </c>
      <c r="E272" s="157">
        <f>IFERROR(INDEX(NoSettings_v3!$C$2:$AH$4612,MATCH('EPS 3.1.3'!$B272,NoSettings_v3!$A$2:$A$4612,0),MATCH('EPS 3.1.3'!E$1,NoSettings_v3!$C$1:$AH$1,0)),"")</f>
        <v>0</v>
      </c>
      <c r="F272" s="157">
        <f>IFERROR(INDEX(NoSettings_v3!$C$2:$AH$4612,MATCH('EPS 3.1.3'!$B272,NoSettings_v3!$A$2:$A$4612,0),MATCH('EPS 3.1.3'!F$1,NoSettings_v3!$C$1:$AH$1,0)),"")</f>
        <v>0</v>
      </c>
      <c r="G272" s="157">
        <f>IFERROR(INDEX(NoSettings_v3!$C$2:$AH$4612,MATCH('EPS 3.1.3'!$B272,NoSettings_v3!$A$2:$A$4612,0),MATCH('EPS 3.1.3'!G$1,NoSettings_v3!$C$1:$AH$1,0)),"")</f>
        <v>0</v>
      </c>
      <c r="H272" s="157">
        <f>IFERROR(INDEX(NoSettings_v3!$C$2:$AH$4612,MATCH('EPS 3.1.3'!$B272,NoSettings_v3!$A$2:$A$4612,0),MATCH('EPS 3.1.3'!H$1,NoSettings_v3!$C$1:$AH$1,0)),"")</f>
        <v>0</v>
      </c>
      <c r="I272" s="157">
        <f>IFERROR(INDEX(NoSettings_v3!$C$2:$AH$4612,MATCH('EPS 3.1.3'!$B272,NoSettings_v3!$A$2:$A$4612,0),MATCH('EPS 3.1.3'!I$1,NoSettings_v3!$C$1:$AH$1,0)),"")</f>
        <v>0</v>
      </c>
      <c r="J272" s="157">
        <f>IFERROR(INDEX(NoSettings_v3!$C$2:$AH$4612,MATCH('EPS 3.1.3'!$B272,NoSettings_v3!$A$2:$A$4612,0),MATCH('EPS 3.1.3'!J$1,NoSettings_v3!$C$1:$AH$1,0)),"")</f>
        <v>0</v>
      </c>
      <c r="K272" s="157">
        <f>IFERROR(INDEX(NoSettings_v3!$C$2:$AH$4612,MATCH('EPS 3.1.3'!$B272,NoSettings_v3!$A$2:$A$4612,0),MATCH('EPS 3.1.3'!K$1,NoSettings_v3!$C$1:$AH$1,0)),"")</f>
        <v>0</v>
      </c>
      <c r="L272" s="157">
        <f>IFERROR(INDEX(NoSettings_v3!$C$2:$AH$4612,MATCH('EPS 3.1.3'!$B272,NoSettings_v3!$A$2:$A$4612,0),MATCH('EPS 3.1.3'!L$1,NoSettings_v3!$C$1:$AH$1,0)),"")</f>
        <v>0</v>
      </c>
      <c r="M272" s="157">
        <f>IFERROR(INDEX(NoSettings_v3!$C$2:$AH$4612,MATCH('EPS 3.1.3'!$B272,NoSettings_v3!$A$2:$A$4612,0),MATCH('EPS 3.1.3'!M$1,NoSettings_v3!$C$1:$AH$1,0)),"")</f>
        <v>0</v>
      </c>
      <c r="N272" s="157">
        <f>IFERROR(INDEX(NoSettings_v3!$C$2:$AH$4612,MATCH('EPS 3.1.3'!$B272,NoSettings_v3!$A$2:$A$4612,0),MATCH('EPS 3.1.3'!N$1,NoSettings_v3!$C$1:$AH$1,0)),"")</f>
        <v>0</v>
      </c>
      <c r="O272" s="157">
        <f>IFERROR(INDEX(NoSettings_v3!$C$2:$AH$4612,MATCH('EPS 3.1.3'!$B272,NoSettings_v3!$A$2:$A$4612,0),MATCH('EPS 3.1.3'!O$1,NoSettings_v3!$C$1:$AH$1,0)),"")</f>
        <v>0</v>
      </c>
      <c r="P272" s="157">
        <f>IFERROR(INDEX(NoSettings_v3!$C$2:$AH$4612,MATCH('EPS 3.1.3'!$B272,NoSettings_v3!$A$2:$A$4612,0),MATCH('EPS 3.1.3'!P$1,NoSettings_v3!$C$1:$AH$1,0)),"")</f>
        <v>0</v>
      </c>
      <c r="Q272" s="157">
        <f>IFERROR(INDEX(NoSettings_v3!$C$2:$AH$4612,MATCH('EPS 3.1.3'!$B272,NoSettings_v3!$A$2:$A$4612,0),MATCH('EPS 3.1.3'!Q$1,NoSettings_v3!$C$1:$AH$1,0)),"")</f>
        <v>0</v>
      </c>
      <c r="R272" s="157">
        <f>IFERROR(INDEX(NoSettings_v3!$C$2:$AH$4612,MATCH('EPS 3.1.3'!$B272,NoSettings_v3!$A$2:$A$4612,0),MATCH('EPS 3.1.3'!R$1,NoSettings_v3!$C$1:$AH$1,0)),"")</f>
        <v>0</v>
      </c>
      <c r="S272" s="157">
        <f>IFERROR(INDEX(NoSettings_v3!$C$2:$AH$4612,MATCH('EPS 3.1.3'!$B272,NoSettings_v3!$A$2:$A$4612,0),MATCH('EPS 3.1.3'!S$1,NoSettings_v3!$C$1:$AH$1,0)),"")</f>
        <v>0</v>
      </c>
      <c r="T272" s="157">
        <f>IFERROR(INDEX(NoSettings_v3!$C$2:$AH$4612,MATCH('EPS 3.1.3'!$B272,NoSettings_v3!$A$2:$A$4612,0),MATCH('EPS 3.1.3'!T$1,NoSettings_v3!$C$1:$AH$1,0)),"")</f>
        <v>0</v>
      </c>
      <c r="U272" s="157">
        <f>IFERROR(INDEX(NoSettings_v3!$C$2:$AH$4612,MATCH('EPS 3.1.3'!$B272,NoSettings_v3!$A$2:$A$4612,0),MATCH('EPS 3.1.3'!U$1,NoSettings_v3!$C$1:$AH$1,0)),"")</f>
        <v>0</v>
      </c>
      <c r="V272" s="157">
        <f>IFERROR(INDEX(NoSettings_v3!$C$2:$AH$4612,MATCH('EPS 3.1.3'!$B272,NoSettings_v3!$A$2:$A$4612,0),MATCH('EPS 3.1.3'!V$1,NoSettings_v3!$C$1:$AH$1,0)),"")</f>
        <v>0</v>
      </c>
      <c r="W272" s="157">
        <f>IFERROR(INDEX(NoSettings_v3!$C$2:$AH$4612,MATCH('EPS 3.1.3'!$B272,NoSettings_v3!$A$2:$A$4612,0),MATCH('EPS 3.1.3'!W$1,NoSettings_v3!$C$1:$AH$1,0)),"")</f>
        <v>0</v>
      </c>
      <c r="X272" s="157">
        <f>IFERROR(INDEX(NoSettings_v3!$C$2:$AH$4612,MATCH('EPS 3.1.3'!$B272,NoSettings_v3!$A$2:$A$4612,0),MATCH('EPS 3.1.3'!X$1,NoSettings_v3!$C$1:$AH$1,0)),"")</f>
        <v>0</v>
      </c>
      <c r="Y272" s="157">
        <f>IFERROR(INDEX(NoSettings_v3!$C$2:$AH$4612,MATCH('EPS 3.1.3'!$B272,NoSettings_v3!$A$2:$A$4612,0),MATCH('EPS 3.1.3'!Y$1,NoSettings_v3!$C$1:$AH$1,0)),"")</f>
        <v>0</v>
      </c>
      <c r="Z272" s="157">
        <f>IFERROR(INDEX(NoSettings_v3!$C$2:$AH$4612,MATCH('EPS 3.1.3'!$B272,NoSettings_v3!$A$2:$A$4612,0),MATCH('EPS 3.1.3'!Z$1,NoSettings_v3!$C$1:$AH$1,0)),"")</f>
        <v>0</v>
      </c>
      <c r="AA272" s="157">
        <f>IFERROR(INDEX(NoSettings_v3!$C$2:$AH$4612,MATCH('EPS 3.1.3'!$B272,NoSettings_v3!$A$2:$A$4612,0),MATCH('EPS 3.1.3'!AA$1,NoSettings_v3!$C$1:$AH$1,0)),"")</f>
        <v>0</v>
      </c>
      <c r="AB272" s="157">
        <f>IFERROR(INDEX(NoSettings_v3!$C$2:$AH$4612,MATCH('EPS 3.1.3'!$B272,NoSettings_v3!$A$2:$A$4612,0),MATCH('EPS 3.1.3'!AB$1,NoSettings_v3!$C$1:$AH$1,0)),"")</f>
        <v>0</v>
      </c>
      <c r="AC272" s="157">
        <f>IFERROR(INDEX(NoSettings_v3!$C$2:$AH$4612,MATCH('EPS 3.1.3'!$B272,NoSettings_v3!$A$2:$A$4612,0),MATCH('EPS 3.1.3'!AC$1,NoSettings_v3!$C$1:$AH$1,0)),"")</f>
        <v>0</v>
      </c>
      <c r="AD272" s="157">
        <f>IFERROR(INDEX(NoSettings_v3!$C$2:$AH$4612,MATCH('EPS 3.1.3'!$B272,NoSettings_v3!$A$2:$A$4612,0),MATCH('EPS 3.1.3'!AD$1,NoSettings_v3!$C$1:$AH$1,0)),"")</f>
        <v>0</v>
      </c>
      <c r="AE272" s="157">
        <f>IFERROR(INDEX(NoSettings_v3!$C$2:$AH$4612,MATCH('EPS 3.1.3'!$B272,NoSettings_v3!$A$2:$A$4612,0),MATCH('EPS 3.1.3'!AE$1,NoSettings_v3!$C$1:$AH$1,0)),"")</f>
        <v>0</v>
      </c>
      <c r="AF272" s="157">
        <f>IFERROR(INDEX(NoSettings_v3!$C$2:$AH$4612,MATCH('EPS 3.1.3'!$B272,NoSettings_v3!$A$2:$A$4612,0),MATCH('EPS 3.1.3'!AF$1,NoSettings_v3!$C$1:$AH$1,0)),"")</f>
        <v>0</v>
      </c>
      <c r="AG272" s="157">
        <f>IFERROR(INDEX(NoSettings_v3!$C$2:$AH$4612,MATCH('EPS 3.1.3'!$B272,NoSettings_v3!$A$2:$A$4612,0),MATCH('EPS 3.1.3'!AG$1,NoSettings_v3!$C$1:$AH$1,0)),"")</f>
        <v>0</v>
      </c>
      <c r="AH272" s="157">
        <f>IFERROR(INDEX(NoSettings_v3!$C$2:$AH$4612,MATCH('EPS 3.1.3'!$B272,NoSettings_v3!$A$2:$A$4612,0),MATCH('EPS 3.1.3'!AH$1,NoSettings_v3!$C$1:$AH$1,0)),"")</f>
        <v>0</v>
      </c>
      <c r="AI272" s="157">
        <f>IFERROR(INDEX(NoSettings_v3!$C$2:$AH$4612,MATCH('EPS 3.1.3'!$B272,NoSettings_v3!$A$2:$A$4612,0),MATCH('EPS 3.1.3'!AI$1,NoSettings_v3!$C$1:$AH$1,0)),"")</f>
        <v>0</v>
      </c>
    </row>
    <row r="273" spans="1:35" x14ac:dyDescent="0.35">
      <c r="A273" s="127"/>
      <c r="B273" s="164" t="s">
        <v>1134</v>
      </c>
      <c r="C273" s="127" t="s">
        <v>964</v>
      </c>
      <c r="D273" s="157">
        <f>IFERROR(INDEX(NoSettings_v3!$C$2:$AH$4612,MATCH('EPS 3.1.3'!$B273,NoSettings_v3!$A$2:$A$4612,0),MATCH('EPS 3.1.3'!D$1,NoSettings_v3!$C$1:$AH$1,0)),"")</f>
        <v>0</v>
      </c>
      <c r="E273" s="157">
        <f>IFERROR(INDEX(NoSettings_v3!$C$2:$AH$4612,MATCH('EPS 3.1.3'!$B273,NoSettings_v3!$A$2:$A$4612,0),MATCH('EPS 3.1.3'!E$1,NoSettings_v3!$C$1:$AH$1,0)),"")</f>
        <v>0</v>
      </c>
      <c r="F273" s="157">
        <f>IFERROR(INDEX(NoSettings_v3!$C$2:$AH$4612,MATCH('EPS 3.1.3'!$B273,NoSettings_v3!$A$2:$A$4612,0),MATCH('EPS 3.1.3'!F$1,NoSettings_v3!$C$1:$AH$1,0)),"")</f>
        <v>0</v>
      </c>
      <c r="G273" s="157">
        <f>IFERROR(INDEX(NoSettings_v3!$C$2:$AH$4612,MATCH('EPS 3.1.3'!$B273,NoSettings_v3!$A$2:$A$4612,0),MATCH('EPS 3.1.3'!G$1,NoSettings_v3!$C$1:$AH$1,0)),"")</f>
        <v>0</v>
      </c>
      <c r="H273" s="157">
        <f>IFERROR(INDEX(NoSettings_v3!$C$2:$AH$4612,MATCH('EPS 3.1.3'!$B273,NoSettings_v3!$A$2:$A$4612,0),MATCH('EPS 3.1.3'!H$1,NoSettings_v3!$C$1:$AH$1,0)),"")</f>
        <v>0</v>
      </c>
      <c r="I273" s="157">
        <f>IFERROR(INDEX(NoSettings_v3!$C$2:$AH$4612,MATCH('EPS 3.1.3'!$B273,NoSettings_v3!$A$2:$A$4612,0),MATCH('EPS 3.1.3'!I$1,NoSettings_v3!$C$1:$AH$1,0)),"")</f>
        <v>0</v>
      </c>
      <c r="J273" s="157">
        <f>IFERROR(INDEX(NoSettings_v3!$C$2:$AH$4612,MATCH('EPS 3.1.3'!$B273,NoSettings_v3!$A$2:$A$4612,0),MATCH('EPS 3.1.3'!J$1,NoSettings_v3!$C$1:$AH$1,0)),"")</f>
        <v>0</v>
      </c>
      <c r="K273" s="157">
        <f>IFERROR(INDEX(NoSettings_v3!$C$2:$AH$4612,MATCH('EPS 3.1.3'!$B273,NoSettings_v3!$A$2:$A$4612,0),MATCH('EPS 3.1.3'!K$1,NoSettings_v3!$C$1:$AH$1,0)),"")</f>
        <v>0</v>
      </c>
      <c r="L273" s="157">
        <f>IFERROR(INDEX(NoSettings_v3!$C$2:$AH$4612,MATCH('EPS 3.1.3'!$B273,NoSettings_v3!$A$2:$A$4612,0),MATCH('EPS 3.1.3'!L$1,NoSettings_v3!$C$1:$AH$1,0)),"")</f>
        <v>0</v>
      </c>
      <c r="M273" s="157">
        <f>IFERROR(INDEX(NoSettings_v3!$C$2:$AH$4612,MATCH('EPS 3.1.3'!$B273,NoSettings_v3!$A$2:$A$4612,0),MATCH('EPS 3.1.3'!M$1,NoSettings_v3!$C$1:$AH$1,0)),"")</f>
        <v>0</v>
      </c>
      <c r="N273" s="157">
        <f>IFERROR(INDEX(NoSettings_v3!$C$2:$AH$4612,MATCH('EPS 3.1.3'!$B273,NoSettings_v3!$A$2:$A$4612,0),MATCH('EPS 3.1.3'!N$1,NoSettings_v3!$C$1:$AH$1,0)),"")</f>
        <v>0</v>
      </c>
      <c r="O273" s="157">
        <f>IFERROR(INDEX(NoSettings_v3!$C$2:$AH$4612,MATCH('EPS 3.1.3'!$B273,NoSettings_v3!$A$2:$A$4612,0),MATCH('EPS 3.1.3'!O$1,NoSettings_v3!$C$1:$AH$1,0)),"")</f>
        <v>0</v>
      </c>
      <c r="P273" s="157">
        <f>IFERROR(INDEX(NoSettings_v3!$C$2:$AH$4612,MATCH('EPS 3.1.3'!$B273,NoSettings_v3!$A$2:$A$4612,0),MATCH('EPS 3.1.3'!P$1,NoSettings_v3!$C$1:$AH$1,0)),"")</f>
        <v>0</v>
      </c>
      <c r="Q273" s="157">
        <f>IFERROR(INDEX(NoSettings_v3!$C$2:$AH$4612,MATCH('EPS 3.1.3'!$B273,NoSettings_v3!$A$2:$A$4612,0),MATCH('EPS 3.1.3'!Q$1,NoSettings_v3!$C$1:$AH$1,0)),"")</f>
        <v>0</v>
      </c>
      <c r="R273" s="157">
        <f>IFERROR(INDEX(NoSettings_v3!$C$2:$AH$4612,MATCH('EPS 3.1.3'!$B273,NoSettings_v3!$A$2:$A$4612,0),MATCH('EPS 3.1.3'!R$1,NoSettings_v3!$C$1:$AH$1,0)),"")</f>
        <v>0</v>
      </c>
      <c r="S273" s="157">
        <f>IFERROR(INDEX(NoSettings_v3!$C$2:$AH$4612,MATCH('EPS 3.1.3'!$B273,NoSettings_v3!$A$2:$A$4612,0),MATCH('EPS 3.1.3'!S$1,NoSettings_v3!$C$1:$AH$1,0)),"")</f>
        <v>0</v>
      </c>
      <c r="T273" s="157">
        <f>IFERROR(INDEX(NoSettings_v3!$C$2:$AH$4612,MATCH('EPS 3.1.3'!$B273,NoSettings_v3!$A$2:$A$4612,0),MATCH('EPS 3.1.3'!T$1,NoSettings_v3!$C$1:$AH$1,0)),"")</f>
        <v>0</v>
      </c>
      <c r="U273" s="157">
        <f>IFERROR(INDEX(NoSettings_v3!$C$2:$AH$4612,MATCH('EPS 3.1.3'!$B273,NoSettings_v3!$A$2:$A$4612,0),MATCH('EPS 3.1.3'!U$1,NoSettings_v3!$C$1:$AH$1,0)),"")</f>
        <v>0</v>
      </c>
      <c r="V273" s="157">
        <f>IFERROR(INDEX(NoSettings_v3!$C$2:$AH$4612,MATCH('EPS 3.1.3'!$B273,NoSettings_v3!$A$2:$A$4612,0),MATCH('EPS 3.1.3'!V$1,NoSettings_v3!$C$1:$AH$1,0)),"")</f>
        <v>0</v>
      </c>
      <c r="W273" s="157">
        <f>IFERROR(INDEX(NoSettings_v3!$C$2:$AH$4612,MATCH('EPS 3.1.3'!$B273,NoSettings_v3!$A$2:$A$4612,0),MATCH('EPS 3.1.3'!W$1,NoSettings_v3!$C$1:$AH$1,0)),"")</f>
        <v>0</v>
      </c>
      <c r="X273" s="157">
        <f>IFERROR(INDEX(NoSettings_v3!$C$2:$AH$4612,MATCH('EPS 3.1.3'!$B273,NoSettings_v3!$A$2:$A$4612,0),MATCH('EPS 3.1.3'!X$1,NoSettings_v3!$C$1:$AH$1,0)),"")</f>
        <v>0</v>
      </c>
      <c r="Y273" s="157">
        <f>IFERROR(INDEX(NoSettings_v3!$C$2:$AH$4612,MATCH('EPS 3.1.3'!$B273,NoSettings_v3!$A$2:$A$4612,0),MATCH('EPS 3.1.3'!Y$1,NoSettings_v3!$C$1:$AH$1,0)),"")</f>
        <v>0</v>
      </c>
      <c r="Z273" s="157">
        <f>IFERROR(INDEX(NoSettings_v3!$C$2:$AH$4612,MATCH('EPS 3.1.3'!$B273,NoSettings_v3!$A$2:$A$4612,0),MATCH('EPS 3.1.3'!Z$1,NoSettings_v3!$C$1:$AH$1,0)),"")</f>
        <v>0</v>
      </c>
      <c r="AA273" s="157">
        <f>IFERROR(INDEX(NoSettings_v3!$C$2:$AH$4612,MATCH('EPS 3.1.3'!$B273,NoSettings_v3!$A$2:$A$4612,0),MATCH('EPS 3.1.3'!AA$1,NoSettings_v3!$C$1:$AH$1,0)),"")</f>
        <v>0</v>
      </c>
      <c r="AB273" s="157">
        <f>IFERROR(INDEX(NoSettings_v3!$C$2:$AH$4612,MATCH('EPS 3.1.3'!$B273,NoSettings_v3!$A$2:$A$4612,0),MATCH('EPS 3.1.3'!AB$1,NoSettings_v3!$C$1:$AH$1,0)),"")</f>
        <v>0</v>
      </c>
      <c r="AC273" s="157">
        <f>IFERROR(INDEX(NoSettings_v3!$C$2:$AH$4612,MATCH('EPS 3.1.3'!$B273,NoSettings_v3!$A$2:$A$4612,0),MATCH('EPS 3.1.3'!AC$1,NoSettings_v3!$C$1:$AH$1,0)),"")</f>
        <v>0</v>
      </c>
      <c r="AD273" s="157">
        <f>IFERROR(INDEX(NoSettings_v3!$C$2:$AH$4612,MATCH('EPS 3.1.3'!$B273,NoSettings_v3!$A$2:$A$4612,0),MATCH('EPS 3.1.3'!AD$1,NoSettings_v3!$C$1:$AH$1,0)),"")</f>
        <v>0</v>
      </c>
      <c r="AE273" s="157">
        <f>IFERROR(INDEX(NoSettings_v3!$C$2:$AH$4612,MATCH('EPS 3.1.3'!$B273,NoSettings_v3!$A$2:$A$4612,0),MATCH('EPS 3.1.3'!AE$1,NoSettings_v3!$C$1:$AH$1,0)),"")</f>
        <v>0</v>
      </c>
      <c r="AF273" s="157">
        <f>IFERROR(INDEX(NoSettings_v3!$C$2:$AH$4612,MATCH('EPS 3.1.3'!$B273,NoSettings_v3!$A$2:$A$4612,0),MATCH('EPS 3.1.3'!AF$1,NoSettings_v3!$C$1:$AH$1,0)),"")</f>
        <v>0</v>
      </c>
      <c r="AG273" s="157">
        <f>IFERROR(INDEX(NoSettings_v3!$C$2:$AH$4612,MATCH('EPS 3.1.3'!$B273,NoSettings_v3!$A$2:$A$4612,0),MATCH('EPS 3.1.3'!AG$1,NoSettings_v3!$C$1:$AH$1,0)),"")</f>
        <v>0</v>
      </c>
      <c r="AH273" s="157">
        <f>IFERROR(INDEX(NoSettings_v3!$C$2:$AH$4612,MATCH('EPS 3.1.3'!$B273,NoSettings_v3!$A$2:$A$4612,0),MATCH('EPS 3.1.3'!AH$1,NoSettings_v3!$C$1:$AH$1,0)),"")</f>
        <v>0</v>
      </c>
      <c r="AI273" s="157">
        <f>IFERROR(INDEX(NoSettings_v3!$C$2:$AH$4612,MATCH('EPS 3.1.3'!$B273,NoSettings_v3!$A$2:$A$4612,0),MATCH('EPS 3.1.3'!AI$1,NoSettings_v3!$C$1:$AH$1,0)),"")</f>
        <v>0</v>
      </c>
    </row>
    <row r="274" spans="1:35" x14ac:dyDescent="0.35">
      <c r="A274" s="127"/>
      <c r="B274" s="164" t="s">
        <v>1135</v>
      </c>
      <c r="C274" s="127" t="s">
        <v>964</v>
      </c>
      <c r="D274" s="157">
        <f>IFERROR(INDEX(NoSettings_v3!$C$2:$AH$4612,MATCH('EPS 3.1.3'!$B274,NoSettings_v3!$A$2:$A$4612,0),MATCH('EPS 3.1.3'!D$1,NoSettings_v3!$C$1:$AH$1,0)),"")</f>
        <v>0</v>
      </c>
      <c r="E274" s="157">
        <f>IFERROR(INDEX(NoSettings_v3!$C$2:$AH$4612,MATCH('EPS 3.1.3'!$B274,NoSettings_v3!$A$2:$A$4612,0),MATCH('EPS 3.1.3'!E$1,NoSettings_v3!$C$1:$AH$1,0)),"")</f>
        <v>0</v>
      </c>
      <c r="F274" s="157">
        <f>IFERROR(INDEX(NoSettings_v3!$C$2:$AH$4612,MATCH('EPS 3.1.3'!$B274,NoSettings_v3!$A$2:$A$4612,0),MATCH('EPS 3.1.3'!F$1,NoSettings_v3!$C$1:$AH$1,0)),"")</f>
        <v>0</v>
      </c>
      <c r="G274" s="157">
        <f>IFERROR(INDEX(NoSettings_v3!$C$2:$AH$4612,MATCH('EPS 3.1.3'!$B274,NoSettings_v3!$A$2:$A$4612,0),MATCH('EPS 3.1.3'!G$1,NoSettings_v3!$C$1:$AH$1,0)),"")</f>
        <v>0</v>
      </c>
      <c r="H274" s="157">
        <f>IFERROR(INDEX(NoSettings_v3!$C$2:$AH$4612,MATCH('EPS 3.1.3'!$B274,NoSettings_v3!$A$2:$A$4612,0),MATCH('EPS 3.1.3'!H$1,NoSettings_v3!$C$1:$AH$1,0)),"")</f>
        <v>0</v>
      </c>
      <c r="I274" s="157">
        <f>IFERROR(INDEX(NoSettings_v3!$C$2:$AH$4612,MATCH('EPS 3.1.3'!$B274,NoSettings_v3!$A$2:$A$4612,0),MATCH('EPS 3.1.3'!I$1,NoSettings_v3!$C$1:$AH$1,0)),"")</f>
        <v>0</v>
      </c>
      <c r="J274" s="157">
        <f>IFERROR(INDEX(NoSettings_v3!$C$2:$AH$4612,MATCH('EPS 3.1.3'!$B274,NoSettings_v3!$A$2:$A$4612,0),MATCH('EPS 3.1.3'!J$1,NoSettings_v3!$C$1:$AH$1,0)),"")</f>
        <v>0</v>
      </c>
      <c r="K274" s="157">
        <f>IFERROR(INDEX(NoSettings_v3!$C$2:$AH$4612,MATCH('EPS 3.1.3'!$B274,NoSettings_v3!$A$2:$A$4612,0),MATCH('EPS 3.1.3'!K$1,NoSettings_v3!$C$1:$AH$1,0)),"")</f>
        <v>0</v>
      </c>
      <c r="L274" s="157">
        <f>IFERROR(INDEX(NoSettings_v3!$C$2:$AH$4612,MATCH('EPS 3.1.3'!$B274,NoSettings_v3!$A$2:$A$4612,0),MATCH('EPS 3.1.3'!L$1,NoSettings_v3!$C$1:$AH$1,0)),"")</f>
        <v>0</v>
      </c>
      <c r="M274" s="157">
        <f>IFERROR(INDEX(NoSettings_v3!$C$2:$AH$4612,MATCH('EPS 3.1.3'!$B274,NoSettings_v3!$A$2:$A$4612,0),MATCH('EPS 3.1.3'!M$1,NoSettings_v3!$C$1:$AH$1,0)),"")</f>
        <v>0</v>
      </c>
      <c r="N274" s="157">
        <f>IFERROR(INDEX(NoSettings_v3!$C$2:$AH$4612,MATCH('EPS 3.1.3'!$B274,NoSettings_v3!$A$2:$A$4612,0),MATCH('EPS 3.1.3'!N$1,NoSettings_v3!$C$1:$AH$1,0)),"")</f>
        <v>0</v>
      </c>
      <c r="O274" s="157">
        <f>IFERROR(INDEX(NoSettings_v3!$C$2:$AH$4612,MATCH('EPS 3.1.3'!$B274,NoSettings_v3!$A$2:$A$4612,0),MATCH('EPS 3.1.3'!O$1,NoSettings_v3!$C$1:$AH$1,0)),"")</f>
        <v>0</v>
      </c>
      <c r="P274" s="157">
        <f>IFERROR(INDEX(NoSettings_v3!$C$2:$AH$4612,MATCH('EPS 3.1.3'!$B274,NoSettings_v3!$A$2:$A$4612,0),MATCH('EPS 3.1.3'!P$1,NoSettings_v3!$C$1:$AH$1,0)),"")</f>
        <v>0</v>
      </c>
      <c r="Q274" s="157">
        <f>IFERROR(INDEX(NoSettings_v3!$C$2:$AH$4612,MATCH('EPS 3.1.3'!$B274,NoSettings_v3!$A$2:$A$4612,0),MATCH('EPS 3.1.3'!Q$1,NoSettings_v3!$C$1:$AH$1,0)),"")</f>
        <v>0</v>
      </c>
      <c r="R274" s="157">
        <f>IFERROR(INDEX(NoSettings_v3!$C$2:$AH$4612,MATCH('EPS 3.1.3'!$B274,NoSettings_v3!$A$2:$A$4612,0),MATCH('EPS 3.1.3'!R$1,NoSettings_v3!$C$1:$AH$1,0)),"")</f>
        <v>0</v>
      </c>
      <c r="S274" s="157">
        <f>IFERROR(INDEX(NoSettings_v3!$C$2:$AH$4612,MATCH('EPS 3.1.3'!$B274,NoSettings_v3!$A$2:$A$4612,0),MATCH('EPS 3.1.3'!S$1,NoSettings_v3!$C$1:$AH$1,0)),"")</f>
        <v>0</v>
      </c>
      <c r="T274" s="157">
        <f>IFERROR(INDEX(NoSettings_v3!$C$2:$AH$4612,MATCH('EPS 3.1.3'!$B274,NoSettings_v3!$A$2:$A$4612,0),MATCH('EPS 3.1.3'!T$1,NoSettings_v3!$C$1:$AH$1,0)),"")</f>
        <v>0</v>
      </c>
      <c r="U274" s="157">
        <f>IFERROR(INDEX(NoSettings_v3!$C$2:$AH$4612,MATCH('EPS 3.1.3'!$B274,NoSettings_v3!$A$2:$A$4612,0),MATCH('EPS 3.1.3'!U$1,NoSettings_v3!$C$1:$AH$1,0)),"")</f>
        <v>0</v>
      </c>
      <c r="V274" s="157">
        <f>IFERROR(INDEX(NoSettings_v3!$C$2:$AH$4612,MATCH('EPS 3.1.3'!$B274,NoSettings_v3!$A$2:$A$4612,0),MATCH('EPS 3.1.3'!V$1,NoSettings_v3!$C$1:$AH$1,0)),"")</f>
        <v>0</v>
      </c>
      <c r="W274" s="157">
        <f>IFERROR(INDEX(NoSettings_v3!$C$2:$AH$4612,MATCH('EPS 3.1.3'!$B274,NoSettings_v3!$A$2:$A$4612,0),MATCH('EPS 3.1.3'!W$1,NoSettings_v3!$C$1:$AH$1,0)),"")</f>
        <v>0</v>
      </c>
      <c r="X274" s="157">
        <f>IFERROR(INDEX(NoSettings_v3!$C$2:$AH$4612,MATCH('EPS 3.1.3'!$B274,NoSettings_v3!$A$2:$A$4612,0),MATCH('EPS 3.1.3'!X$1,NoSettings_v3!$C$1:$AH$1,0)),"")</f>
        <v>0</v>
      </c>
      <c r="Y274" s="157">
        <f>IFERROR(INDEX(NoSettings_v3!$C$2:$AH$4612,MATCH('EPS 3.1.3'!$B274,NoSettings_v3!$A$2:$A$4612,0),MATCH('EPS 3.1.3'!Y$1,NoSettings_v3!$C$1:$AH$1,0)),"")</f>
        <v>0</v>
      </c>
      <c r="Z274" s="157">
        <f>IFERROR(INDEX(NoSettings_v3!$C$2:$AH$4612,MATCH('EPS 3.1.3'!$B274,NoSettings_v3!$A$2:$A$4612,0),MATCH('EPS 3.1.3'!Z$1,NoSettings_v3!$C$1:$AH$1,0)),"")</f>
        <v>0</v>
      </c>
      <c r="AA274" s="157">
        <f>IFERROR(INDEX(NoSettings_v3!$C$2:$AH$4612,MATCH('EPS 3.1.3'!$B274,NoSettings_v3!$A$2:$A$4612,0),MATCH('EPS 3.1.3'!AA$1,NoSettings_v3!$C$1:$AH$1,0)),"")</f>
        <v>0</v>
      </c>
      <c r="AB274" s="157">
        <f>IFERROR(INDEX(NoSettings_v3!$C$2:$AH$4612,MATCH('EPS 3.1.3'!$B274,NoSettings_v3!$A$2:$A$4612,0),MATCH('EPS 3.1.3'!AB$1,NoSettings_v3!$C$1:$AH$1,0)),"")</f>
        <v>0</v>
      </c>
      <c r="AC274" s="157">
        <f>IFERROR(INDEX(NoSettings_v3!$C$2:$AH$4612,MATCH('EPS 3.1.3'!$B274,NoSettings_v3!$A$2:$A$4612,0),MATCH('EPS 3.1.3'!AC$1,NoSettings_v3!$C$1:$AH$1,0)),"")</f>
        <v>0</v>
      </c>
      <c r="AD274" s="157">
        <f>IFERROR(INDEX(NoSettings_v3!$C$2:$AH$4612,MATCH('EPS 3.1.3'!$B274,NoSettings_v3!$A$2:$A$4612,0),MATCH('EPS 3.1.3'!AD$1,NoSettings_v3!$C$1:$AH$1,0)),"")</f>
        <v>0</v>
      </c>
      <c r="AE274" s="157">
        <f>IFERROR(INDEX(NoSettings_v3!$C$2:$AH$4612,MATCH('EPS 3.1.3'!$B274,NoSettings_v3!$A$2:$A$4612,0),MATCH('EPS 3.1.3'!AE$1,NoSettings_v3!$C$1:$AH$1,0)),"")</f>
        <v>0</v>
      </c>
      <c r="AF274" s="157">
        <f>IFERROR(INDEX(NoSettings_v3!$C$2:$AH$4612,MATCH('EPS 3.1.3'!$B274,NoSettings_v3!$A$2:$A$4612,0),MATCH('EPS 3.1.3'!AF$1,NoSettings_v3!$C$1:$AH$1,0)),"")</f>
        <v>0</v>
      </c>
      <c r="AG274" s="157">
        <f>IFERROR(INDEX(NoSettings_v3!$C$2:$AH$4612,MATCH('EPS 3.1.3'!$B274,NoSettings_v3!$A$2:$A$4612,0),MATCH('EPS 3.1.3'!AG$1,NoSettings_v3!$C$1:$AH$1,0)),"")</f>
        <v>0</v>
      </c>
      <c r="AH274" s="157">
        <f>IFERROR(INDEX(NoSettings_v3!$C$2:$AH$4612,MATCH('EPS 3.1.3'!$B274,NoSettings_v3!$A$2:$A$4612,0),MATCH('EPS 3.1.3'!AH$1,NoSettings_v3!$C$1:$AH$1,0)),"")</f>
        <v>0</v>
      </c>
      <c r="AI274" s="157">
        <f>IFERROR(INDEX(NoSettings_v3!$C$2:$AH$4612,MATCH('EPS 3.1.3'!$B274,NoSettings_v3!$A$2:$A$4612,0),MATCH('EPS 3.1.3'!AI$1,NoSettings_v3!$C$1:$AH$1,0)),"")</f>
        <v>0</v>
      </c>
    </row>
    <row r="275" spans="1:35" x14ac:dyDescent="0.35">
      <c r="A275" s="127"/>
      <c r="B275" s="164" t="s">
        <v>1136</v>
      </c>
      <c r="C275" s="127" t="s">
        <v>964</v>
      </c>
      <c r="D275" s="157">
        <f>IFERROR(INDEX(NoSettings_v3!$C$2:$AH$4612,MATCH('EPS 3.1.3'!$B275,NoSettings_v3!$A$2:$A$4612,0),MATCH('EPS 3.1.3'!D$1,NoSettings_v3!$C$1:$AH$1,0)),"")</f>
        <v>0</v>
      </c>
      <c r="E275" s="157">
        <f>IFERROR(INDEX(NoSettings_v3!$C$2:$AH$4612,MATCH('EPS 3.1.3'!$B275,NoSettings_v3!$A$2:$A$4612,0),MATCH('EPS 3.1.3'!E$1,NoSettings_v3!$C$1:$AH$1,0)),"")</f>
        <v>0</v>
      </c>
      <c r="F275" s="157">
        <f>IFERROR(INDEX(NoSettings_v3!$C$2:$AH$4612,MATCH('EPS 3.1.3'!$B275,NoSettings_v3!$A$2:$A$4612,0),MATCH('EPS 3.1.3'!F$1,NoSettings_v3!$C$1:$AH$1,0)),"")</f>
        <v>0</v>
      </c>
      <c r="G275" s="157">
        <f>IFERROR(INDEX(NoSettings_v3!$C$2:$AH$4612,MATCH('EPS 3.1.3'!$B275,NoSettings_v3!$A$2:$A$4612,0),MATCH('EPS 3.1.3'!G$1,NoSettings_v3!$C$1:$AH$1,0)),"")</f>
        <v>0</v>
      </c>
      <c r="H275" s="157">
        <f>IFERROR(INDEX(NoSettings_v3!$C$2:$AH$4612,MATCH('EPS 3.1.3'!$B275,NoSettings_v3!$A$2:$A$4612,0),MATCH('EPS 3.1.3'!H$1,NoSettings_v3!$C$1:$AH$1,0)),"")</f>
        <v>0</v>
      </c>
      <c r="I275" s="157">
        <f>IFERROR(INDEX(NoSettings_v3!$C$2:$AH$4612,MATCH('EPS 3.1.3'!$B275,NoSettings_v3!$A$2:$A$4612,0),MATCH('EPS 3.1.3'!I$1,NoSettings_v3!$C$1:$AH$1,0)),"")</f>
        <v>0</v>
      </c>
      <c r="J275" s="157">
        <f>IFERROR(INDEX(NoSettings_v3!$C$2:$AH$4612,MATCH('EPS 3.1.3'!$B275,NoSettings_v3!$A$2:$A$4612,0),MATCH('EPS 3.1.3'!J$1,NoSettings_v3!$C$1:$AH$1,0)),"")</f>
        <v>0</v>
      </c>
      <c r="K275" s="157">
        <f>IFERROR(INDEX(NoSettings_v3!$C$2:$AH$4612,MATCH('EPS 3.1.3'!$B275,NoSettings_v3!$A$2:$A$4612,0),MATCH('EPS 3.1.3'!K$1,NoSettings_v3!$C$1:$AH$1,0)),"")</f>
        <v>0</v>
      </c>
      <c r="L275" s="157">
        <f>IFERROR(INDEX(NoSettings_v3!$C$2:$AH$4612,MATCH('EPS 3.1.3'!$B275,NoSettings_v3!$A$2:$A$4612,0),MATCH('EPS 3.1.3'!L$1,NoSettings_v3!$C$1:$AH$1,0)),"")</f>
        <v>0</v>
      </c>
      <c r="M275" s="157">
        <f>IFERROR(INDEX(NoSettings_v3!$C$2:$AH$4612,MATCH('EPS 3.1.3'!$B275,NoSettings_v3!$A$2:$A$4612,0),MATCH('EPS 3.1.3'!M$1,NoSettings_v3!$C$1:$AH$1,0)),"")</f>
        <v>0</v>
      </c>
      <c r="N275" s="157">
        <f>IFERROR(INDEX(NoSettings_v3!$C$2:$AH$4612,MATCH('EPS 3.1.3'!$B275,NoSettings_v3!$A$2:$A$4612,0),MATCH('EPS 3.1.3'!N$1,NoSettings_v3!$C$1:$AH$1,0)),"")</f>
        <v>0</v>
      </c>
      <c r="O275" s="157">
        <f>IFERROR(INDEX(NoSettings_v3!$C$2:$AH$4612,MATCH('EPS 3.1.3'!$B275,NoSettings_v3!$A$2:$A$4612,0),MATCH('EPS 3.1.3'!O$1,NoSettings_v3!$C$1:$AH$1,0)),"")</f>
        <v>0</v>
      </c>
      <c r="P275" s="157">
        <f>IFERROR(INDEX(NoSettings_v3!$C$2:$AH$4612,MATCH('EPS 3.1.3'!$B275,NoSettings_v3!$A$2:$A$4612,0),MATCH('EPS 3.1.3'!P$1,NoSettings_v3!$C$1:$AH$1,0)),"")</f>
        <v>0</v>
      </c>
      <c r="Q275" s="157">
        <f>IFERROR(INDEX(NoSettings_v3!$C$2:$AH$4612,MATCH('EPS 3.1.3'!$B275,NoSettings_v3!$A$2:$A$4612,0),MATCH('EPS 3.1.3'!Q$1,NoSettings_v3!$C$1:$AH$1,0)),"")</f>
        <v>0</v>
      </c>
      <c r="R275" s="157">
        <f>IFERROR(INDEX(NoSettings_v3!$C$2:$AH$4612,MATCH('EPS 3.1.3'!$B275,NoSettings_v3!$A$2:$A$4612,0),MATCH('EPS 3.1.3'!R$1,NoSettings_v3!$C$1:$AH$1,0)),"")</f>
        <v>0</v>
      </c>
      <c r="S275" s="157">
        <f>IFERROR(INDEX(NoSettings_v3!$C$2:$AH$4612,MATCH('EPS 3.1.3'!$B275,NoSettings_v3!$A$2:$A$4612,0),MATCH('EPS 3.1.3'!S$1,NoSettings_v3!$C$1:$AH$1,0)),"")</f>
        <v>0</v>
      </c>
      <c r="T275" s="157">
        <f>IFERROR(INDEX(NoSettings_v3!$C$2:$AH$4612,MATCH('EPS 3.1.3'!$B275,NoSettings_v3!$A$2:$A$4612,0),MATCH('EPS 3.1.3'!T$1,NoSettings_v3!$C$1:$AH$1,0)),"")</f>
        <v>0</v>
      </c>
      <c r="U275" s="157">
        <f>IFERROR(INDEX(NoSettings_v3!$C$2:$AH$4612,MATCH('EPS 3.1.3'!$B275,NoSettings_v3!$A$2:$A$4612,0),MATCH('EPS 3.1.3'!U$1,NoSettings_v3!$C$1:$AH$1,0)),"")</f>
        <v>0</v>
      </c>
      <c r="V275" s="157">
        <f>IFERROR(INDEX(NoSettings_v3!$C$2:$AH$4612,MATCH('EPS 3.1.3'!$B275,NoSettings_v3!$A$2:$A$4612,0),MATCH('EPS 3.1.3'!V$1,NoSettings_v3!$C$1:$AH$1,0)),"")</f>
        <v>0</v>
      </c>
      <c r="W275" s="157">
        <f>IFERROR(INDEX(NoSettings_v3!$C$2:$AH$4612,MATCH('EPS 3.1.3'!$B275,NoSettings_v3!$A$2:$A$4612,0),MATCH('EPS 3.1.3'!W$1,NoSettings_v3!$C$1:$AH$1,0)),"")</f>
        <v>0</v>
      </c>
      <c r="X275" s="157">
        <f>IFERROR(INDEX(NoSettings_v3!$C$2:$AH$4612,MATCH('EPS 3.1.3'!$B275,NoSettings_v3!$A$2:$A$4612,0),MATCH('EPS 3.1.3'!X$1,NoSettings_v3!$C$1:$AH$1,0)),"")</f>
        <v>0</v>
      </c>
      <c r="Y275" s="157">
        <f>IFERROR(INDEX(NoSettings_v3!$C$2:$AH$4612,MATCH('EPS 3.1.3'!$B275,NoSettings_v3!$A$2:$A$4612,0),MATCH('EPS 3.1.3'!Y$1,NoSettings_v3!$C$1:$AH$1,0)),"")</f>
        <v>0</v>
      </c>
      <c r="Z275" s="157">
        <f>IFERROR(INDEX(NoSettings_v3!$C$2:$AH$4612,MATCH('EPS 3.1.3'!$B275,NoSettings_v3!$A$2:$A$4612,0),MATCH('EPS 3.1.3'!Z$1,NoSettings_v3!$C$1:$AH$1,0)),"")</f>
        <v>0</v>
      </c>
      <c r="AA275" s="157">
        <f>IFERROR(INDEX(NoSettings_v3!$C$2:$AH$4612,MATCH('EPS 3.1.3'!$B275,NoSettings_v3!$A$2:$A$4612,0),MATCH('EPS 3.1.3'!AA$1,NoSettings_v3!$C$1:$AH$1,0)),"")</f>
        <v>0</v>
      </c>
      <c r="AB275" s="157">
        <f>IFERROR(INDEX(NoSettings_v3!$C$2:$AH$4612,MATCH('EPS 3.1.3'!$B275,NoSettings_v3!$A$2:$A$4612,0),MATCH('EPS 3.1.3'!AB$1,NoSettings_v3!$C$1:$AH$1,0)),"")</f>
        <v>0</v>
      </c>
      <c r="AC275" s="157">
        <f>IFERROR(INDEX(NoSettings_v3!$C$2:$AH$4612,MATCH('EPS 3.1.3'!$B275,NoSettings_v3!$A$2:$A$4612,0),MATCH('EPS 3.1.3'!AC$1,NoSettings_v3!$C$1:$AH$1,0)),"")</f>
        <v>0</v>
      </c>
      <c r="AD275" s="157">
        <f>IFERROR(INDEX(NoSettings_v3!$C$2:$AH$4612,MATCH('EPS 3.1.3'!$B275,NoSettings_v3!$A$2:$A$4612,0),MATCH('EPS 3.1.3'!AD$1,NoSettings_v3!$C$1:$AH$1,0)),"")</f>
        <v>0</v>
      </c>
      <c r="AE275" s="157">
        <f>IFERROR(INDEX(NoSettings_v3!$C$2:$AH$4612,MATCH('EPS 3.1.3'!$B275,NoSettings_v3!$A$2:$A$4612,0),MATCH('EPS 3.1.3'!AE$1,NoSettings_v3!$C$1:$AH$1,0)),"")</f>
        <v>0</v>
      </c>
      <c r="AF275" s="157">
        <f>IFERROR(INDEX(NoSettings_v3!$C$2:$AH$4612,MATCH('EPS 3.1.3'!$B275,NoSettings_v3!$A$2:$A$4612,0),MATCH('EPS 3.1.3'!AF$1,NoSettings_v3!$C$1:$AH$1,0)),"")</f>
        <v>0</v>
      </c>
      <c r="AG275" s="157">
        <f>IFERROR(INDEX(NoSettings_v3!$C$2:$AH$4612,MATCH('EPS 3.1.3'!$B275,NoSettings_v3!$A$2:$A$4612,0),MATCH('EPS 3.1.3'!AG$1,NoSettings_v3!$C$1:$AH$1,0)),"")</f>
        <v>0</v>
      </c>
      <c r="AH275" s="157">
        <f>IFERROR(INDEX(NoSettings_v3!$C$2:$AH$4612,MATCH('EPS 3.1.3'!$B275,NoSettings_v3!$A$2:$A$4612,0),MATCH('EPS 3.1.3'!AH$1,NoSettings_v3!$C$1:$AH$1,0)),"")</f>
        <v>0</v>
      </c>
      <c r="AI275" s="157">
        <f>IFERROR(INDEX(NoSettings_v3!$C$2:$AH$4612,MATCH('EPS 3.1.3'!$B275,NoSettings_v3!$A$2:$A$4612,0),MATCH('EPS 3.1.3'!AI$1,NoSettings_v3!$C$1:$AH$1,0)),"")</f>
        <v>0</v>
      </c>
    </row>
    <row r="276" spans="1:35" x14ac:dyDescent="0.35">
      <c r="A276" s="127"/>
      <c r="B276" s="164" t="s">
        <v>1137</v>
      </c>
      <c r="C276" s="127" t="s">
        <v>964</v>
      </c>
      <c r="D276" s="157">
        <f>IFERROR(INDEX(NoSettings_v3!$C$2:$AH$4612,MATCH('EPS 3.1.3'!$B276,NoSettings_v3!$A$2:$A$4612,0),MATCH('EPS 3.1.3'!D$1,NoSettings_v3!$C$1:$AH$1,0)),"")</f>
        <v>0</v>
      </c>
      <c r="E276" s="157">
        <f>IFERROR(INDEX(NoSettings_v3!$C$2:$AH$4612,MATCH('EPS 3.1.3'!$B276,NoSettings_v3!$A$2:$A$4612,0),MATCH('EPS 3.1.3'!E$1,NoSettings_v3!$C$1:$AH$1,0)),"")</f>
        <v>0</v>
      </c>
      <c r="F276" s="157">
        <f>IFERROR(INDEX(NoSettings_v3!$C$2:$AH$4612,MATCH('EPS 3.1.3'!$B276,NoSettings_v3!$A$2:$A$4612,0),MATCH('EPS 3.1.3'!F$1,NoSettings_v3!$C$1:$AH$1,0)),"")</f>
        <v>0</v>
      </c>
      <c r="G276" s="157">
        <f>IFERROR(INDEX(NoSettings_v3!$C$2:$AH$4612,MATCH('EPS 3.1.3'!$B276,NoSettings_v3!$A$2:$A$4612,0),MATCH('EPS 3.1.3'!G$1,NoSettings_v3!$C$1:$AH$1,0)),"")</f>
        <v>0</v>
      </c>
      <c r="H276" s="157">
        <f>IFERROR(INDEX(NoSettings_v3!$C$2:$AH$4612,MATCH('EPS 3.1.3'!$B276,NoSettings_v3!$A$2:$A$4612,0),MATCH('EPS 3.1.3'!H$1,NoSettings_v3!$C$1:$AH$1,0)),"")</f>
        <v>0</v>
      </c>
      <c r="I276" s="157">
        <f>IFERROR(INDEX(NoSettings_v3!$C$2:$AH$4612,MATCH('EPS 3.1.3'!$B276,NoSettings_v3!$A$2:$A$4612,0),MATCH('EPS 3.1.3'!I$1,NoSettings_v3!$C$1:$AH$1,0)),"")</f>
        <v>0</v>
      </c>
      <c r="J276" s="157">
        <f>IFERROR(INDEX(NoSettings_v3!$C$2:$AH$4612,MATCH('EPS 3.1.3'!$B276,NoSettings_v3!$A$2:$A$4612,0),MATCH('EPS 3.1.3'!J$1,NoSettings_v3!$C$1:$AH$1,0)),"")</f>
        <v>0</v>
      </c>
      <c r="K276" s="157">
        <f>IFERROR(INDEX(NoSettings_v3!$C$2:$AH$4612,MATCH('EPS 3.1.3'!$B276,NoSettings_v3!$A$2:$A$4612,0),MATCH('EPS 3.1.3'!K$1,NoSettings_v3!$C$1:$AH$1,0)),"")</f>
        <v>0</v>
      </c>
      <c r="L276" s="157">
        <f>IFERROR(INDEX(NoSettings_v3!$C$2:$AH$4612,MATCH('EPS 3.1.3'!$B276,NoSettings_v3!$A$2:$A$4612,0),MATCH('EPS 3.1.3'!L$1,NoSettings_v3!$C$1:$AH$1,0)),"")</f>
        <v>0</v>
      </c>
      <c r="M276" s="157">
        <f>IFERROR(INDEX(NoSettings_v3!$C$2:$AH$4612,MATCH('EPS 3.1.3'!$B276,NoSettings_v3!$A$2:$A$4612,0),MATCH('EPS 3.1.3'!M$1,NoSettings_v3!$C$1:$AH$1,0)),"")</f>
        <v>0</v>
      </c>
      <c r="N276" s="157">
        <f>IFERROR(INDEX(NoSettings_v3!$C$2:$AH$4612,MATCH('EPS 3.1.3'!$B276,NoSettings_v3!$A$2:$A$4612,0),MATCH('EPS 3.1.3'!N$1,NoSettings_v3!$C$1:$AH$1,0)),"")</f>
        <v>0</v>
      </c>
      <c r="O276" s="157">
        <f>IFERROR(INDEX(NoSettings_v3!$C$2:$AH$4612,MATCH('EPS 3.1.3'!$B276,NoSettings_v3!$A$2:$A$4612,0),MATCH('EPS 3.1.3'!O$1,NoSettings_v3!$C$1:$AH$1,0)),"")</f>
        <v>0</v>
      </c>
      <c r="P276" s="157">
        <f>IFERROR(INDEX(NoSettings_v3!$C$2:$AH$4612,MATCH('EPS 3.1.3'!$B276,NoSettings_v3!$A$2:$A$4612,0),MATCH('EPS 3.1.3'!P$1,NoSettings_v3!$C$1:$AH$1,0)),"")</f>
        <v>0</v>
      </c>
      <c r="Q276" s="157">
        <f>IFERROR(INDEX(NoSettings_v3!$C$2:$AH$4612,MATCH('EPS 3.1.3'!$B276,NoSettings_v3!$A$2:$A$4612,0),MATCH('EPS 3.1.3'!Q$1,NoSettings_v3!$C$1:$AH$1,0)),"")</f>
        <v>0</v>
      </c>
      <c r="R276" s="157">
        <f>IFERROR(INDEX(NoSettings_v3!$C$2:$AH$4612,MATCH('EPS 3.1.3'!$B276,NoSettings_v3!$A$2:$A$4612,0),MATCH('EPS 3.1.3'!R$1,NoSettings_v3!$C$1:$AH$1,0)),"")</f>
        <v>0</v>
      </c>
      <c r="S276" s="157">
        <f>IFERROR(INDEX(NoSettings_v3!$C$2:$AH$4612,MATCH('EPS 3.1.3'!$B276,NoSettings_v3!$A$2:$A$4612,0),MATCH('EPS 3.1.3'!S$1,NoSettings_v3!$C$1:$AH$1,0)),"")</f>
        <v>0</v>
      </c>
      <c r="T276" s="157">
        <f>IFERROR(INDEX(NoSettings_v3!$C$2:$AH$4612,MATCH('EPS 3.1.3'!$B276,NoSettings_v3!$A$2:$A$4612,0),MATCH('EPS 3.1.3'!T$1,NoSettings_v3!$C$1:$AH$1,0)),"")</f>
        <v>0</v>
      </c>
      <c r="U276" s="157">
        <f>IFERROR(INDEX(NoSettings_v3!$C$2:$AH$4612,MATCH('EPS 3.1.3'!$B276,NoSettings_v3!$A$2:$A$4612,0),MATCH('EPS 3.1.3'!U$1,NoSettings_v3!$C$1:$AH$1,0)),"")</f>
        <v>0</v>
      </c>
      <c r="V276" s="157">
        <f>IFERROR(INDEX(NoSettings_v3!$C$2:$AH$4612,MATCH('EPS 3.1.3'!$B276,NoSettings_v3!$A$2:$A$4612,0),MATCH('EPS 3.1.3'!V$1,NoSettings_v3!$C$1:$AH$1,0)),"")</f>
        <v>0</v>
      </c>
      <c r="W276" s="157">
        <f>IFERROR(INDEX(NoSettings_v3!$C$2:$AH$4612,MATCH('EPS 3.1.3'!$B276,NoSettings_v3!$A$2:$A$4612,0),MATCH('EPS 3.1.3'!W$1,NoSettings_v3!$C$1:$AH$1,0)),"")</f>
        <v>0</v>
      </c>
      <c r="X276" s="157">
        <f>IFERROR(INDEX(NoSettings_v3!$C$2:$AH$4612,MATCH('EPS 3.1.3'!$B276,NoSettings_v3!$A$2:$A$4612,0),MATCH('EPS 3.1.3'!X$1,NoSettings_v3!$C$1:$AH$1,0)),"")</f>
        <v>0</v>
      </c>
      <c r="Y276" s="157">
        <f>IFERROR(INDEX(NoSettings_v3!$C$2:$AH$4612,MATCH('EPS 3.1.3'!$B276,NoSettings_v3!$A$2:$A$4612,0),MATCH('EPS 3.1.3'!Y$1,NoSettings_v3!$C$1:$AH$1,0)),"")</f>
        <v>0</v>
      </c>
      <c r="Z276" s="157">
        <f>IFERROR(INDEX(NoSettings_v3!$C$2:$AH$4612,MATCH('EPS 3.1.3'!$B276,NoSettings_v3!$A$2:$A$4612,0),MATCH('EPS 3.1.3'!Z$1,NoSettings_v3!$C$1:$AH$1,0)),"")</f>
        <v>0</v>
      </c>
      <c r="AA276" s="157">
        <f>IFERROR(INDEX(NoSettings_v3!$C$2:$AH$4612,MATCH('EPS 3.1.3'!$B276,NoSettings_v3!$A$2:$A$4612,0),MATCH('EPS 3.1.3'!AA$1,NoSettings_v3!$C$1:$AH$1,0)),"")</f>
        <v>0</v>
      </c>
      <c r="AB276" s="157">
        <f>IFERROR(INDEX(NoSettings_v3!$C$2:$AH$4612,MATCH('EPS 3.1.3'!$B276,NoSettings_v3!$A$2:$A$4612,0),MATCH('EPS 3.1.3'!AB$1,NoSettings_v3!$C$1:$AH$1,0)),"")</f>
        <v>0</v>
      </c>
      <c r="AC276" s="157">
        <f>IFERROR(INDEX(NoSettings_v3!$C$2:$AH$4612,MATCH('EPS 3.1.3'!$B276,NoSettings_v3!$A$2:$A$4612,0),MATCH('EPS 3.1.3'!AC$1,NoSettings_v3!$C$1:$AH$1,0)),"")</f>
        <v>0</v>
      </c>
      <c r="AD276" s="157">
        <f>IFERROR(INDEX(NoSettings_v3!$C$2:$AH$4612,MATCH('EPS 3.1.3'!$B276,NoSettings_v3!$A$2:$A$4612,0),MATCH('EPS 3.1.3'!AD$1,NoSettings_v3!$C$1:$AH$1,0)),"")</f>
        <v>0</v>
      </c>
      <c r="AE276" s="157">
        <f>IFERROR(INDEX(NoSettings_v3!$C$2:$AH$4612,MATCH('EPS 3.1.3'!$B276,NoSettings_v3!$A$2:$A$4612,0),MATCH('EPS 3.1.3'!AE$1,NoSettings_v3!$C$1:$AH$1,0)),"")</f>
        <v>0</v>
      </c>
      <c r="AF276" s="157">
        <f>IFERROR(INDEX(NoSettings_v3!$C$2:$AH$4612,MATCH('EPS 3.1.3'!$B276,NoSettings_v3!$A$2:$A$4612,0),MATCH('EPS 3.1.3'!AF$1,NoSettings_v3!$C$1:$AH$1,0)),"")</f>
        <v>0</v>
      </c>
      <c r="AG276" s="157">
        <f>IFERROR(INDEX(NoSettings_v3!$C$2:$AH$4612,MATCH('EPS 3.1.3'!$B276,NoSettings_v3!$A$2:$A$4612,0),MATCH('EPS 3.1.3'!AG$1,NoSettings_v3!$C$1:$AH$1,0)),"")</f>
        <v>0</v>
      </c>
      <c r="AH276" s="157">
        <f>IFERROR(INDEX(NoSettings_v3!$C$2:$AH$4612,MATCH('EPS 3.1.3'!$B276,NoSettings_v3!$A$2:$A$4612,0),MATCH('EPS 3.1.3'!AH$1,NoSettings_v3!$C$1:$AH$1,0)),"")</f>
        <v>0</v>
      </c>
      <c r="AI276" s="157">
        <f>IFERROR(INDEX(NoSettings_v3!$C$2:$AH$4612,MATCH('EPS 3.1.3'!$B276,NoSettings_v3!$A$2:$A$4612,0),MATCH('EPS 3.1.3'!AI$1,NoSettings_v3!$C$1:$AH$1,0)),"")</f>
        <v>0</v>
      </c>
    </row>
    <row r="277" spans="1:35" x14ac:dyDescent="0.35">
      <c r="A277" s="127"/>
      <c r="B277" s="164" t="s">
        <v>1138</v>
      </c>
      <c r="C277" s="127" t="s">
        <v>964</v>
      </c>
      <c r="D277" s="157">
        <f>IFERROR(INDEX(NoSettings_v3!$C$2:$AH$4612,MATCH('EPS 3.1.3'!$B277,NoSettings_v3!$A$2:$A$4612,0),MATCH('EPS 3.1.3'!D$1,NoSettings_v3!$C$1:$AH$1,0)),"")</f>
        <v>0</v>
      </c>
      <c r="E277" s="157">
        <f>IFERROR(INDEX(NoSettings_v3!$C$2:$AH$4612,MATCH('EPS 3.1.3'!$B277,NoSettings_v3!$A$2:$A$4612,0),MATCH('EPS 3.1.3'!E$1,NoSettings_v3!$C$1:$AH$1,0)),"")</f>
        <v>0</v>
      </c>
      <c r="F277" s="157">
        <f>IFERROR(INDEX(NoSettings_v3!$C$2:$AH$4612,MATCH('EPS 3.1.3'!$B277,NoSettings_v3!$A$2:$A$4612,0),MATCH('EPS 3.1.3'!F$1,NoSettings_v3!$C$1:$AH$1,0)),"")</f>
        <v>0</v>
      </c>
      <c r="G277" s="157">
        <f>IFERROR(INDEX(NoSettings_v3!$C$2:$AH$4612,MATCH('EPS 3.1.3'!$B277,NoSettings_v3!$A$2:$A$4612,0),MATCH('EPS 3.1.3'!G$1,NoSettings_v3!$C$1:$AH$1,0)),"")</f>
        <v>0</v>
      </c>
      <c r="H277" s="157">
        <f>IFERROR(INDEX(NoSettings_v3!$C$2:$AH$4612,MATCH('EPS 3.1.3'!$B277,NoSettings_v3!$A$2:$A$4612,0),MATCH('EPS 3.1.3'!H$1,NoSettings_v3!$C$1:$AH$1,0)),"")</f>
        <v>0</v>
      </c>
      <c r="I277" s="157">
        <f>IFERROR(INDEX(NoSettings_v3!$C$2:$AH$4612,MATCH('EPS 3.1.3'!$B277,NoSettings_v3!$A$2:$A$4612,0),MATCH('EPS 3.1.3'!I$1,NoSettings_v3!$C$1:$AH$1,0)),"")</f>
        <v>0</v>
      </c>
      <c r="J277" s="157">
        <f>IFERROR(INDEX(NoSettings_v3!$C$2:$AH$4612,MATCH('EPS 3.1.3'!$B277,NoSettings_v3!$A$2:$A$4612,0),MATCH('EPS 3.1.3'!J$1,NoSettings_v3!$C$1:$AH$1,0)),"")</f>
        <v>0</v>
      </c>
      <c r="K277" s="157">
        <f>IFERROR(INDEX(NoSettings_v3!$C$2:$AH$4612,MATCH('EPS 3.1.3'!$B277,NoSettings_v3!$A$2:$A$4612,0),MATCH('EPS 3.1.3'!K$1,NoSettings_v3!$C$1:$AH$1,0)),"")</f>
        <v>0</v>
      </c>
      <c r="L277" s="157">
        <f>IFERROR(INDEX(NoSettings_v3!$C$2:$AH$4612,MATCH('EPS 3.1.3'!$B277,NoSettings_v3!$A$2:$A$4612,0),MATCH('EPS 3.1.3'!L$1,NoSettings_v3!$C$1:$AH$1,0)),"")</f>
        <v>0</v>
      </c>
      <c r="M277" s="157">
        <f>IFERROR(INDEX(NoSettings_v3!$C$2:$AH$4612,MATCH('EPS 3.1.3'!$B277,NoSettings_v3!$A$2:$A$4612,0),MATCH('EPS 3.1.3'!M$1,NoSettings_v3!$C$1:$AH$1,0)),"")</f>
        <v>0</v>
      </c>
      <c r="N277" s="157">
        <f>IFERROR(INDEX(NoSettings_v3!$C$2:$AH$4612,MATCH('EPS 3.1.3'!$B277,NoSettings_v3!$A$2:$A$4612,0),MATCH('EPS 3.1.3'!N$1,NoSettings_v3!$C$1:$AH$1,0)),"")</f>
        <v>0</v>
      </c>
      <c r="O277" s="157">
        <f>IFERROR(INDEX(NoSettings_v3!$C$2:$AH$4612,MATCH('EPS 3.1.3'!$B277,NoSettings_v3!$A$2:$A$4612,0),MATCH('EPS 3.1.3'!O$1,NoSettings_v3!$C$1:$AH$1,0)),"")</f>
        <v>0</v>
      </c>
      <c r="P277" s="157">
        <f>IFERROR(INDEX(NoSettings_v3!$C$2:$AH$4612,MATCH('EPS 3.1.3'!$B277,NoSettings_v3!$A$2:$A$4612,0),MATCH('EPS 3.1.3'!P$1,NoSettings_v3!$C$1:$AH$1,0)),"")</f>
        <v>0</v>
      </c>
      <c r="Q277" s="157">
        <f>IFERROR(INDEX(NoSettings_v3!$C$2:$AH$4612,MATCH('EPS 3.1.3'!$B277,NoSettings_v3!$A$2:$A$4612,0),MATCH('EPS 3.1.3'!Q$1,NoSettings_v3!$C$1:$AH$1,0)),"")</f>
        <v>0</v>
      </c>
      <c r="R277" s="157">
        <f>IFERROR(INDEX(NoSettings_v3!$C$2:$AH$4612,MATCH('EPS 3.1.3'!$B277,NoSettings_v3!$A$2:$A$4612,0),MATCH('EPS 3.1.3'!R$1,NoSettings_v3!$C$1:$AH$1,0)),"")</f>
        <v>0</v>
      </c>
      <c r="S277" s="157">
        <f>IFERROR(INDEX(NoSettings_v3!$C$2:$AH$4612,MATCH('EPS 3.1.3'!$B277,NoSettings_v3!$A$2:$A$4612,0),MATCH('EPS 3.1.3'!S$1,NoSettings_v3!$C$1:$AH$1,0)),"")</f>
        <v>0</v>
      </c>
      <c r="T277" s="157">
        <f>IFERROR(INDEX(NoSettings_v3!$C$2:$AH$4612,MATCH('EPS 3.1.3'!$B277,NoSettings_v3!$A$2:$A$4612,0),MATCH('EPS 3.1.3'!T$1,NoSettings_v3!$C$1:$AH$1,0)),"")</f>
        <v>0</v>
      </c>
      <c r="U277" s="157">
        <f>IFERROR(INDEX(NoSettings_v3!$C$2:$AH$4612,MATCH('EPS 3.1.3'!$B277,NoSettings_v3!$A$2:$A$4612,0),MATCH('EPS 3.1.3'!U$1,NoSettings_v3!$C$1:$AH$1,0)),"")</f>
        <v>0</v>
      </c>
      <c r="V277" s="157">
        <f>IFERROR(INDEX(NoSettings_v3!$C$2:$AH$4612,MATCH('EPS 3.1.3'!$B277,NoSettings_v3!$A$2:$A$4612,0),MATCH('EPS 3.1.3'!V$1,NoSettings_v3!$C$1:$AH$1,0)),"")</f>
        <v>0</v>
      </c>
      <c r="W277" s="157">
        <f>IFERROR(INDEX(NoSettings_v3!$C$2:$AH$4612,MATCH('EPS 3.1.3'!$B277,NoSettings_v3!$A$2:$A$4612,0),MATCH('EPS 3.1.3'!W$1,NoSettings_v3!$C$1:$AH$1,0)),"")</f>
        <v>0</v>
      </c>
      <c r="X277" s="157">
        <f>IFERROR(INDEX(NoSettings_v3!$C$2:$AH$4612,MATCH('EPS 3.1.3'!$B277,NoSettings_v3!$A$2:$A$4612,0),MATCH('EPS 3.1.3'!X$1,NoSettings_v3!$C$1:$AH$1,0)),"")</f>
        <v>0</v>
      </c>
      <c r="Y277" s="157">
        <f>IFERROR(INDEX(NoSettings_v3!$C$2:$AH$4612,MATCH('EPS 3.1.3'!$B277,NoSettings_v3!$A$2:$A$4612,0),MATCH('EPS 3.1.3'!Y$1,NoSettings_v3!$C$1:$AH$1,0)),"")</f>
        <v>0</v>
      </c>
      <c r="Z277" s="157">
        <f>IFERROR(INDEX(NoSettings_v3!$C$2:$AH$4612,MATCH('EPS 3.1.3'!$B277,NoSettings_v3!$A$2:$A$4612,0),MATCH('EPS 3.1.3'!Z$1,NoSettings_v3!$C$1:$AH$1,0)),"")</f>
        <v>0</v>
      </c>
      <c r="AA277" s="157">
        <f>IFERROR(INDEX(NoSettings_v3!$C$2:$AH$4612,MATCH('EPS 3.1.3'!$B277,NoSettings_v3!$A$2:$A$4612,0),MATCH('EPS 3.1.3'!AA$1,NoSettings_v3!$C$1:$AH$1,0)),"")</f>
        <v>0</v>
      </c>
      <c r="AB277" s="157">
        <f>IFERROR(INDEX(NoSettings_v3!$C$2:$AH$4612,MATCH('EPS 3.1.3'!$B277,NoSettings_v3!$A$2:$A$4612,0),MATCH('EPS 3.1.3'!AB$1,NoSettings_v3!$C$1:$AH$1,0)),"")</f>
        <v>0</v>
      </c>
      <c r="AC277" s="157">
        <f>IFERROR(INDEX(NoSettings_v3!$C$2:$AH$4612,MATCH('EPS 3.1.3'!$B277,NoSettings_v3!$A$2:$A$4612,0),MATCH('EPS 3.1.3'!AC$1,NoSettings_v3!$C$1:$AH$1,0)),"")</f>
        <v>0</v>
      </c>
      <c r="AD277" s="157">
        <f>IFERROR(INDEX(NoSettings_v3!$C$2:$AH$4612,MATCH('EPS 3.1.3'!$B277,NoSettings_v3!$A$2:$A$4612,0),MATCH('EPS 3.1.3'!AD$1,NoSettings_v3!$C$1:$AH$1,0)),"")</f>
        <v>0</v>
      </c>
      <c r="AE277" s="157">
        <f>IFERROR(INDEX(NoSettings_v3!$C$2:$AH$4612,MATCH('EPS 3.1.3'!$B277,NoSettings_v3!$A$2:$A$4612,0),MATCH('EPS 3.1.3'!AE$1,NoSettings_v3!$C$1:$AH$1,0)),"")</f>
        <v>0</v>
      </c>
      <c r="AF277" s="157">
        <f>IFERROR(INDEX(NoSettings_v3!$C$2:$AH$4612,MATCH('EPS 3.1.3'!$B277,NoSettings_v3!$A$2:$A$4612,0),MATCH('EPS 3.1.3'!AF$1,NoSettings_v3!$C$1:$AH$1,0)),"")</f>
        <v>0</v>
      </c>
      <c r="AG277" s="157">
        <f>IFERROR(INDEX(NoSettings_v3!$C$2:$AH$4612,MATCH('EPS 3.1.3'!$B277,NoSettings_v3!$A$2:$A$4612,0),MATCH('EPS 3.1.3'!AG$1,NoSettings_v3!$C$1:$AH$1,0)),"")</f>
        <v>0</v>
      </c>
      <c r="AH277" s="157">
        <f>IFERROR(INDEX(NoSettings_v3!$C$2:$AH$4612,MATCH('EPS 3.1.3'!$B277,NoSettings_v3!$A$2:$A$4612,0),MATCH('EPS 3.1.3'!AH$1,NoSettings_v3!$C$1:$AH$1,0)),"")</f>
        <v>0</v>
      </c>
      <c r="AI277" s="157">
        <f>IFERROR(INDEX(NoSettings_v3!$C$2:$AH$4612,MATCH('EPS 3.1.3'!$B277,NoSettings_v3!$A$2:$A$4612,0),MATCH('EPS 3.1.3'!AI$1,NoSettings_v3!$C$1:$AH$1,0)),"")</f>
        <v>0</v>
      </c>
    </row>
    <row r="278" spans="1:35" x14ac:dyDescent="0.35">
      <c r="A278" s="127"/>
      <c r="B278" s="164" t="s">
        <v>1139</v>
      </c>
      <c r="C278" s="127" t="s">
        <v>964</v>
      </c>
      <c r="D278" s="157">
        <f>IFERROR(INDEX(NoSettings_v3!$C$2:$AH$4612,MATCH('EPS 3.1.3'!$B278,NoSettings_v3!$A$2:$A$4612,0),MATCH('EPS 3.1.3'!D$1,NoSettings_v3!$C$1:$AH$1,0)),"")</f>
        <v>0</v>
      </c>
      <c r="E278" s="157">
        <f>IFERROR(INDEX(NoSettings_v3!$C$2:$AH$4612,MATCH('EPS 3.1.3'!$B278,NoSettings_v3!$A$2:$A$4612,0),MATCH('EPS 3.1.3'!E$1,NoSettings_v3!$C$1:$AH$1,0)),"")</f>
        <v>0</v>
      </c>
      <c r="F278" s="157">
        <f>IFERROR(INDEX(NoSettings_v3!$C$2:$AH$4612,MATCH('EPS 3.1.3'!$B278,NoSettings_v3!$A$2:$A$4612,0),MATCH('EPS 3.1.3'!F$1,NoSettings_v3!$C$1:$AH$1,0)),"")</f>
        <v>0</v>
      </c>
      <c r="G278" s="157">
        <f>IFERROR(INDEX(NoSettings_v3!$C$2:$AH$4612,MATCH('EPS 3.1.3'!$B278,NoSettings_v3!$A$2:$A$4612,0),MATCH('EPS 3.1.3'!G$1,NoSettings_v3!$C$1:$AH$1,0)),"")</f>
        <v>0</v>
      </c>
      <c r="H278" s="157">
        <f>IFERROR(INDEX(NoSettings_v3!$C$2:$AH$4612,MATCH('EPS 3.1.3'!$B278,NoSettings_v3!$A$2:$A$4612,0),MATCH('EPS 3.1.3'!H$1,NoSettings_v3!$C$1:$AH$1,0)),"")</f>
        <v>0</v>
      </c>
      <c r="I278" s="157">
        <f>IFERROR(INDEX(NoSettings_v3!$C$2:$AH$4612,MATCH('EPS 3.1.3'!$B278,NoSettings_v3!$A$2:$A$4612,0),MATCH('EPS 3.1.3'!I$1,NoSettings_v3!$C$1:$AH$1,0)),"")</f>
        <v>0</v>
      </c>
      <c r="J278" s="157">
        <f>IFERROR(INDEX(NoSettings_v3!$C$2:$AH$4612,MATCH('EPS 3.1.3'!$B278,NoSettings_v3!$A$2:$A$4612,0),MATCH('EPS 3.1.3'!J$1,NoSettings_v3!$C$1:$AH$1,0)),"")</f>
        <v>0</v>
      </c>
      <c r="K278" s="157">
        <f>IFERROR(INDEX(NoSettings_v3!$C$2:$AH$4612,MATCH('EPS 3.1.3'!$B278,NoSettings_v3!$A$2:$A$4612,0),MATCH('EPS 3.1.3'!K$1,NoSettings_v3!$C$1:$AH$1,0)),"")</f>
        <v>0</v>
      </c>
      <c r="L278" s="157">
        <f>IFERROR(INDEX(NoSettings_v3!$C$2:$AH$4612,MATCH('EPS 3.1.3'!$B278,NoSettings_v3!$A$2:$A$4612,0),MATCH('EPS 3.1.3'!L$1,NoSettings_v3!$C$1:$AH$1,0)),"")</f>
        <v>0</v>
      </c>
      <c r="M278" s="157">
        <f>IFERROR(INDEX(NoSettings_v3!$C$2:$AH$4612,MATCH('EPS 3.1.3'!$B278,NoSettings_v3!$A$2:$A$4612,0),MATCH('EPS 3.1.3'!M$1,NoSettings_v3!$C$1:$AH$1,0)),"")</f>
        <v>0</v>
      </c>
      <c r="N278" s="157">
        <f>IFERROR(INDEX(NoSettings_v3!$C$2:$AH$4612,MATCH('EPS 3.1.3'!$B278,NoSettings_v3!$A$2:$A$4612,0),MATCH('EPS 3.1.3'!N$1,NoSettings_v3!$C$1:$AH$1,0)),"")</f>
        <v>0</v>
      </c>
      <c r="O278" s="157">
        <f>IFERROR(INDEX(NoSettings_v3!$C$2:$AH$4612,MATCH('EPS 3.1.3'!$B278,NoSettings_v3!$A$2:$A$4612,0),MATCH('EPS 3.1.3'!O$1,NoSettings_v3!$C$1:$AH$1,0)),"")</f>
        <v>0</v>
      </c>
      <c r="P278" s="157">
        <f>IFERROR(INDEX(NoSettings_v3!$C$2:$AH$4612,MATCH('EPS 3.1.3'!$B278,NoSettings_v3!$A$2:$A$4612,0),MATCH('EPS 3.1.3'!P$1,NoSettings_v3!$C$1:$AH$1,0)),"")</f>
        <v>0</v>
      </c>
      <c r="Q278" s="157">
        <f>IFERROR(INDEX(NoSettings_v3!$C$2:$AH$4612,MATCH('EPS 3.1.3'!$B278,NoSettings_v3!$A$2:$A$4612,0),MATCH('EPS 3.1.3'!Q$1,NoSettings_v3!$C$1:$AH$1,0)),"")</f>
        <v>0</v>
      </c>
      <c r="R278" s="157">
        <f>IFERROR(INDEX(NoSettings_v3!$C$2:$AH$4612,MATCH('EPS 3.1.3'!$B278,NoSettings_v3!$A$2:$A$4612,0),MATCH('EPS 3.1.3'!R$1,NoSettings_v3!$C$1:$AH$1,0)),"")</f>
        <v>0</v>
      </c>
      <c r="S278" s="157">
        <f>IFERROR(INDEX(NoSettings_v3!$C$2:$AH$4612,MATCH('EPS 3.1.3'!$B278,NoSettings_v3!$A$2:$A$4612,0),MATCH('EPS 3.1.3'!S$1,NoSettings_v3!$C$1:$AH$1,0)),"")</f>
        <v>0</v>
      </c>
      <c r="T278" s="157">
        <f>IFERROR(INDEX(NoSettings_v3!$C$2:$AH$4612,MATCH('EPS 3.1.3'!$B278,NoSettings_v3!$A$2:$A$4612,0),MATCH('EPS 3.1.3'!T$1,NoSettings_v3!$C$1:$AH$1,0)),"")</f>
        <v>0</v>
      </c>
      <c r="U278" s="157">
        <f>IFERROR(INDEX(NoSettings_v3!$C$2:$AH$4612,MATCH('EPS 3.1.3'!$B278,NoSettings_v3!$A$2:$A$4612,0),MATCH('EPS 3.1.3'!U$1,NoSettings_v3!$C$1:$AH$1,0)),"")</f>
        <v>0</v>
      </c>
      <c r="V278" s="157">
        <f>IFERROR(INDEX(NoSettings_v3!$C$2:$AH$4612,MATCH('EPS 3.1.3'!$B278,NoSettings_v3!$A$2:$A$4612,0),MATCH('EPS 3.1.3'!V$1,NoSettings_v3!$C$1:$AH$1,0)),"")</f>
        <v>0</v>
      </c>
      <c r="W278" s="157">
        <f>IFERROR(INDEX(NoSettings_v3!$C$2:$AH$4612,MATCH('EPS 3.1.3'!$B278,NoSettings_v3!$A$2:$A$4612,0),MATCH('EPS 3.1.3'!W$1,NoSettings_v3!$C$1:$AH$1,0)),"")</f>
        <v>0</v>
      </c>
      <c r="X278" s="157">
        <f>IFERROR(INDEX(NoSettings_v3!$C$2:$AH$4612,MATCH('EPS 3.1.3'!$B278,NoSettings_v3!$A$2:$A$4612,0),MATCH('EPS 3.1.3'!X$1,NoSettings_v3!$C$1:$AH$1,0)),"")</f>
        <v>0</v>
      </c>
      <c r="Y278" s="157">
        <f>IFERROR(INDEX(NoSettings_v3!$C$2:$AH$4612,MATCH('EPS 3.1.3'!$B278,NoSettings_v3!$A$2:$A$4612,0),MATCH('EPS 3.1.3'!Y$1,NoSettings_v3!$C$1:$AH$1,0)),"")</f>
        <v>0</v>
      </c>
      <c r="Z278" s="157">
        <f>IFERROR(INDEX(NoSettings_v3!$C$2:$AH$4612,MATCH('EPS 3.1.3'!$B278,NoSettings_v3!$A$2:$A$4612,0),MATCH('EPS 3.1.3'!Z$1,NoSettings_v3!$C$1:$AH$1,0)),"")</f>
        <v>0</v>
      </c>
      <c r="AA278" s="157">
        <f>IFERROR(INDEX(NoSettings_v3!$C$2:$AH$4612,MATCH('EPS 3.1.3'!$B278,NoSettings_v3!$A$2:$A$4612,0),MATCH('EPS 3.1.3'!AA$1,NoSettings_v3!$C$1:$AH$1,0)),"")</f>
        <v>0</v>
      </c>
      <c r="AB278" s="157">
        <f>IFERROR(INDEX(NoSettings_v3!$C$2:$AH$4612,MATCH('EPS 3.1.3'!$B278,NoSettings_v3!$A$2:$A$4612,0),MATCH('EPS 3.1.3'!AB$1,NoSettings_v3!$C$1:$AH$1,0)),"")</f>
        <v>0</v>
      </c>
      <c r="AC278" s="157">
        <f>IFERROR(INDEX(NoSettings_v3!$C$2:$AH$4612,MATCH('EPS 3.1.3'!$B278,NoSettings_v3!$A$2:$A$4612,0),MATCH('EPS 3.1.3'!AC$1,NoSettings_v3!$C$1:$AH$1,0)),"")</f>
        <v>0</v>
      </c>
      <c r="AD278" s="157">
        <f>IFERROR(INDEX(NoSettings_v3!$C$2:$AH$4612,MATCH('EPS 3.1.3'!$B278,NoSettings_v3!$A$2:$A$4612,0),MATCH('EPS 3.1.3'!AD$1,NoSettings_v3!$C$1:$AH$1,0)),"")</f>
        <v>0</v>
      </c>
      <c r="AE278" s="157">
        <f>IFERROR(INDEX(NoSettings_v3!$C$2:$AH$4612,MATCH('EPS 3.1.3'!$B278,NoSettings_v3!$A$2:$A$4612,0),MATCH('EPS 3.1.3'!AE$1,NoSettings_v3!$C$1:$AH$1,0)),"")</f>
        <v>0</v>
      </c>
      <c r="AF278" s="157">
        <f>IFERROR(INDEX(NoSettings_v3!$C$2:$AH$4612,MATCH('EPS 3.1.3'!$B278,NoSettings_v3!$A$2:$A$4612,0),MATCH('EPS 3.1.3'!AF$1,NoSettings_v3!$C$1:$AH$1,0)),"")</f>
        <v>0</v>
      </c>
      <c r="AG278" s="157">
        <f>IFERROR(INDEX(NoSettings_v3!$C$2:$AH$4612,MATCH('EPS 3.1.3'!$B278,NoSettings_v3!$A$2:$A$4612,0),MATCH('EPS 3.1.3'!AG$1,NoSettings_v3!$C$1:$AH$1,0)),"")</f>
        <v>0</v>
      </c>
      <c r="AH278" s="157">
        <f>IFERROR(INDEX(NoSettings_v3!$C$2:$AH$4612,MATCH('EPS 3.1.3'!$B278,NoSettings_v3!$A$2:$A$4612,0),MATCH('EPS 3.1.3'!AH$1,NoSettings_v3!$C$1:$AH$1,0)),"")</f>
        <v>0</v>
      </c>
      <c r="AI278" s="157">
        <f>IFERROR(INDEX(NoSettings_v3!$C$2:$AH$4612,MATCH('EPS 3.1.3'!$B278,NoSettings_v3!$A$2:$A$4612,0),MATCH('EPS 3.1.3'!AI$1,NoSettings_v3!$C$1:$AH$1,0)),"")</f>
        <v>0</v>
      </c>
    </row>
    <row r="279" spans="1:35" x14ac:dyDescent="0.35">
      <c r="A279" s="127"/>
      <c r="B279" s="164" t="s">
        <v>1140</v>
      </c>
      <c r="C279" s="127" t="s">
        <v>964</v>
      </c>
      <c r="D279" s="157">
        <f>IFERROR(INDEX(NoSettings_v3!$C$2:$AH$4612,MATCH('EPS 3.1.3'!$B279,NoSettings_v3!$A$2:$A$4612,0),MATCH('EPS 3.1.3'!D$1,NoSettings_v3!$C$1:$AH$1,0)),"")</f>
        <v>0</v>
      </c>
      <c r="E279" s="157">
        <f>IFERROR(INDEX(NoSettings_v3!$C$2:$AH$4612,MATCH('EPS 3.1.3'!$B279,NoSettings_v3!$A$2:$A$4612,0),MATCH('EPS 3.1.3'!E$1,NoSettings_v3!$C$1:$AH$1,0)),"")</f>
        <v>0</v>
      </c>
      <c r="F279" s="157">
        <f>IFERROR(INDEX(NoSettings_v3!$C$2:$AH$4612,MATCH('EPS 3.1.3'!$B279,NoSettings_v3!$A$2:$A$4612,0),MATCH('EPS 3.1.3'!F$1,NoSettings_v3!$C$1:$AH$1,0)),"")</f>
        <v>0</v>
      </c>
      <c r="G279" s="157">
        <f>IFERROR(INDEX(NoSettings_v3!$C$2:$AH$4612,MATCH('EPS 3.1.3'!$B279,NoSettings_v3!$A$2:$A$4612,0),MATCH('EPS 3.1.3'!G$1,NoSettings_v3!$C$1:$AH$1,0)),"")</f>
        <v>0</v>
      </c>
      <c r="H279" s="157">
        <f>IFERROR(INDEX(NoSettings_v3!$C$2:$AH$4612,MATCH('EPS 3.1.3'!$B279,NoSettings_v3!$A$2:$A$4612,0),MATCH('EPS 3.1.3'!H$1,NoSettings_v3!$C$1:$AH$1,0)),"")</f>
        <v>0</v>
      </c>
      <c r="I279" s="157">
        <f>IFERROR(INDEX(NoSettings_v3!$C$2:$AH$4612,MATCH('EPS 3.1.3'!$B279,NoSettings_v3!$A$2:$A$4612,0),MATCH('EPS 3.1.3'!I$1,NoSettings_v3!$C$1:$AH$1,0)),"")</f>
        <v>0</v>
      </c>
      <c r="J279" s="157">
        <f>IFERROR(INDEX(NoSettings_v3!$C$2:$AH$4612,MATCH('EPS 3.1.3'!$B279,NoSettings_v3!$A$2:$A$4612,0),MATCH('EPS 3.1.3'!J$1,NoSettings_v3!$C$1:$AH$1,0)),"")</f>
        <v>0</v>
      </c>
      <c r="K279" s="157">
        <f>IFERROR(INDEX(NoSettings_v3!$C$2:$AH$4612,MATCH('EPS 3.1.3'!$B279,NoSettings_v3!$A$2:$A$4612,0),MATCH('EPS 3.1.3'!K$1,NoSettings_v3!$C$1:$AH$1,0)),"")</f>
        <v>0</v>
      </c>
      <c r="L279" s="157">
        <f>IFERROR(INDEX(NoSettings_v3!$C$2:$AH$4612,MATCH('EPS 3.1.3'!$B279,NoSettings_v3!$A$2:$A$4612,0),MATCH('EPS 3.1.3'!L$1,NoSettings_v3!$C$1:$AH$1,0)),"")</f>
        <v>0</v>
      </c>
      <c r="M279" s="157">
        <f>IFERROR(INDEX(NoSettings_v3!$C$2:$AH$4612,MATCH('EPS 3.1.3'!$B279,NoSettings_v3!$A$2:$A$4612,0),MATCH('EPS 3.1.3'!M$1,NoSettings_v3!$C$1:$AH$1,0)),"")</f>
        <v>0</v>
      </c>
      <c r="N279" s="157">
        <f>IFERROR(INDEX(NoSettings_v3!$C$2:$AH$4612,MATCH('EPS 3.1.3'!$B279,NoSettings_v3!$A$2:$A$4612,0),MATCH('EPS 3.1.3'!N$1,NoSettings_v3!$C$1:$AH$1,0)),"")</f>
        <v>0</v>
      </c>
      <c r="O279" s="157">
        <f>IFERROR(INDEX(NoSettings_v3!$C$2:$AH$4612,MATCH('EPS 3.1.3'!$B279,NoSettings_v3!$A$2:$A$4612,0),MATCH('EPS 3.1.3'!O$1,NoSettings_v3!$C$1:$AH$1,0)),"")</f>
        <v>0</v>
      </c>
      <c r="P279" s="157">
        <f>IFERROR(INDEX(NoSettings_v3!$C$2:$AH$4612,MATCH('EPS 3.1.3'!$B279,NoSettings_v3!$A$2:$A$4612,0),MATCH('EPS 3.1.3'!P$1,NoSettings_v3!$C$1:$AH$1,0)),"")</f>
        <v>0</v>
      </c>
      <c r="Q279" s="157">
        <f>IFERROR(INDEX(NoSettings_v3!$C$2:$AH$4612,MATCH('EPS 3.1.3'!$B279,NoSettings_v3!$A$2:$A$4612,0),MATCH('EPS 3.1.3'!Q$1,NoSettings_v3!$C$1:$AH$1,0)),"")</f>
        <v>0</v>
      </c>
      <c r="R279" s="157">
        <f>IFERROR(INDEX(NoSettings_v3!$C$2:$AH$4612,MATCH('EPS 3.1.3'!$B279,NoSettings_v3!$A$2:$A$4612,0),MATCH('EPS 3.1.3'!R$1,NoSettings_v3!$C$1:$AH$1,0)),"")</f>
        <v>0</v>
      </c>
      <c r="S279" s="157">
        <f>IFERROR(INDEX(NoSettings_v3!$C$2:$AH$4612,MATCH('EPS 3.1.3'!$B279,NoSettings_v3!$A$2:$A$4612,0),MATCH('EPS 3.1.3'!S$1,NoSettings_v3!$C$1:$AH$1,0)),"")</f>
        <v>0</v>
      </c>
      <c r="T279" s="157">
        <f>IFERROR(INDEX(NoSettings_v3!$C$2:$AH$4612,MATCH('EPS 3.1.3'!$B279,NoSettings_v3!$A$2:$A$4612,0),MATCH('EPS 3.1.3'!T$1,NoSettings_v3!$C$1:$AH$1,0)),"")</f>
        <v>0</v>
      </c>
      <c r="U279" s="157">
        <f>IFERROR(INDEX(NoSettings_v3!$C$2:$AH$4612,MATCH('EPS 3.1.3'!$B279,NoSettings_v3!$A$2:$A$4612,0),MATCH('EPS 3.1.3'!U$1,NoSettings_v3!$C$1:$AH$1,0)),"")</f>
        <v>0</v>
      </c>
      <c r="V279" s="157">
        <f>IFERROR(INDEX(NoSettings_v3!$C$2:$AH$4612,MATCH('EPS 3.1.3'!$B279,NoSettings_v3!$A$2:$A$4612,0),MATCH('EPS 3.1.3'!V$1,NoSettings_v3!$C$1:$AH$1,0)),"")</f>
        <v>0</v>
      </c>
      <c r="W279" s="157">
        <f>IFERROR(INDEX(NoSettings_v3!$C$2:$AH$4612,MATCH('EPS 3.1.3'!$B279,NoSettings_v3!$A$2:$A$4612,0),MATCH('EPS 3.1.3'!W$1,NoSettings_v3!$C$1:$AH$1,0)),"")</f>
        <v>0</v>
      </c>
      <c r="X279" s="157">
        <f>IFERROR(INDEX(NoSettings_v3!$C$2:$AH$4612,MATCH('EPS 3.1.3'!$B279,NoSettings_v3!$A$2:$A$4612,0),MATCH('EPS 3.1.3'!X$1,NoSettings_v3!$C$1:$AH$1,0)),"")</f>
        <v>0</v>
      </c>
      <c r="Y279" s="157">
        <f>IFERROR(INDEX(NoSettings_v3!$C$2:$AH$4612,MATCH('EPS 3.1.3'!$B279,NoSettings_v3!$A$2:$A$4612,0),MATCH('EPS 3.1.3'!Y$1,NoSettings_v3!$C$1:$AH$1,0)),"")</f>
        <v>0</v>
      </c>
      <c r="Z279" s="157">
        <f>IFERROR(INDEX(NoSettings_v3!$C$2:$AH$4612,MATCH('EPS 3.1.3'!$B279,NoSettings_v3!$A$2:$A$4612,0),MATCH('EPS 3.1.3'!Z$1,NoSettings_v3!$C$1:$AH$1,0)),"")</f>
        <v>0</v>
      </c>
      <c r="AA279" s="157">
        <f>IFERROR(INDEX(NoSettings_v3!$C$2:$AH$4612,MATCH('EPS 3.1.3'!$B279,NoSettings_v3!$A$2:$A$4612,0),MATCH('EPS 3.1.3'!AA$1,NoSettings_v3!$C$1:$AH$1,0)),"")</f>
        <v>0</v>
      </c>
      <c r="AB279" s="157">
        <f>IFERROR(INDEX(NoSettings_v3!$C$2:$AH$4612,MATCH('EPS 3.1.3'!$B279,NoSettings_v3!$A$2:$A$4612,0),MATCH('EPS 3.1.3'!AB$1,NoSettings_v3!$C$1:$AH$1,0)),"")</f>
        <v>0</v>
      </c>
      <c r="AC279" s="157">
        <f>IFERROR(INDEX(NoSettings_v3!$C$2:$AH$4612,MATCH('EPS 3.1.3'!$B279,NoSettings_v3!$A$2:$A$4612,0),MATCH('EPS 3.1.3'!AC$1,NoSettings_v3!$C$1:$AH$1,0)),"")</f>
        <v>0</v>
      </c>
      <c r="AD279" s="157">
        <f>IFERROR(INDEX(NoSettings_v3!$C$2:$AH$4612,MATCH('EPS 3.1.3'!$B279,NoSettings_v3!$A$2:$A$4612,0),MATCH('EPS 3.1.3'!AD$1,NoSettings_v3!$C$1:$AH$1,0)),"")</f>
        <v>0</v>
      </c>
      <c r="AE279" s="157">
        <f>IFERROR(INDEX(NoSettings_v3!$C$2:$AH$4612,MATCH('EPS 3.1.3'!$B279,NoSettings_v3!$A$2:$A$4612,0),MATCH('EPS 3.1.3'!AE$1,NoSettings_v3!$C$1:$AH$1,0)),"")</f>
        <v>0</v>
      </c>
      <c r="AF279" s="157">
        <f>IFERROR(INDEX(NoSettings_v3!$C$2:$AH$4612,MATCH('EPS 3.1.3'!$B279,NoSettings_v3!$A$2:$A$4612,0),MATCH('EPS 3.1.3'!AF$1,NoSettings_v3!$C$1:$AH$1,0)),"")</f>
        <v>0</v>
      </c>
      <c r="AG279" s="157">
        <f>IFERROR(INDEX(NoSettings_v3!$C$2:$AH$4612,MATCH('EPS 3.1.3'!$B279,NoSettings_v3!$A$2:$A$4612,0),MATCH('EPS 3.1.3'!AG$1,NoSettings_v3!$C$1:$AH$1,0)),"")</f>
        <v>0</v>
      </c>
      <c r="AH279" s="157">
        <f>IFERROR(INDEX(NoSettings_v3!$C$2:$AH$4612,MATCH('EPS 3.1.3'!$B279,NoSettings_v3!$A$2:$A$4612,0),MATCH('EPS 3.1.3'!AH$1,NoSettings_v3!$C$1:$AH$1,0)),"")</f>
        <v>0</v>
      </c>
      <c r="AI279" s="157">
        <f>IFERROR(INDEX(NoSettings_v3!$C$2:$AH$4612,MATCH('EPS 3.1.3'!$B279,NoSettings_v3!$A$2:$A$4612,0),MATCH('EPS 3.1.3'!AI$1,NoSettings_v3!$C$1:$AH$1,0)),"")</f>
        <v>0</v>
      </c>
    </row>
    <row r="280" spans="1:35" x14ac:dyDescent="0.35">
      <c r="A280" s="127"/>
      <c r="B280" s="164" t="s">
        <v>1141</v>
      </c>
      <c r="C280" s="127" t="s">
        <v>964</v>
      </c>
      <c r="D280" s="157">
        <f>IFERROR(INDEX(NoSettings_v3!$C$2:$AH$4612,MATCH('EPS 3.1.3'!$B280,NoSettings_v3!$A$2:$A$4612,0),MATCH('EPS 3.1.3'!D$1,NoSettings_v3!$C$1:$AH$1,0)),"")</f>
        <v>0</v>
      </c>
      <c r="E280" s="157">
        <f>IFERROR(INDEX(NoSettings_v3!$C$2:$AH$4612,MATCH('EPS 3.1.3'!$B280,NoSettings_v3!$A$2:$A$4612,0),MATCH('EPS 3.1.3'!E$1,NoSettings_v3!$C$1:$AH$1,0)),"")</f>
        <v>0</v>
      </c>
      <c r="F280" s="157">
        <f>IFERROR(INDEX(NoSettings_v3!$C$2:$AH$4612,MATCH('EPS 3.1.3'!$B280,NoSettings_v3!$A$2:$A$4612,0),MATCH('EPS 3.1.3'!F$1,NoSettings_v3!$C$1:$AH$1,0)),"")</f>
        <v>0</v>
      </c>
      <c r="G280" s="157">
        <f>IFERROR(INDEX(NoSettings_v3!$C$2:$AH$4612,MATCH('EPS 3.1.3'!$B280,NoSettings_v3!$A$2:$A$4612,0),MATCH('EPS 3.1.3'!G$1,NoSettings_v3!$C$1:$AH$1,0)),"")</f>
        <v>0</v>
      </c>
      <c r="H280" s="157">
        <f>IFERROR(INDEX(NoSettings_v3!$C$2:$AH$4612,MATCH('EPS 3.1.3'!$B280,NoSettings_v3!$A$2:$A$4612,0),MATCH('EPS 3.1.3'!H$1,NoSettings_v3!$C$1:$AH$1,0)),"")</f>
        <v>0</v>
      </c>
      <c r="I280" s="157">
        <f>IFERROR(INDEX(NoSettings_v3!$C$2:$AH$4612,MATCH('EPS 3.1.3'!$B280,NoSettings_v3!$A$2:$A$4612,0),MATCH('EPS 3.1.3'!I$1,NoSettings_v3!$C$1:$AH$1,0)),"")</f>
        <v>0</v>
      </c>
      <c r="J280" s="157">
        <f>IFERROR(INDEX(NoSettings_v3!$C$2:$AH$4612,MATCH('EPS 3.1.3'!$B280,NoSettings_v3!$A$2:$A$4612,0),MATCH('EPS 3.1.3'!J$1,NoSettings_v3!$C$1:$AH$1,0)),"")</f>
        <v>0</v>
      </c>
      <c r="K280" s="157">
        <f>IFERROR(INDEX(NoSettings_v3!$C$2:$AH$4612,MATCH('EPS 3.1.3'!$B280,NoSettings_v3!$A$2:$A$4612,0),MATCH('EPS 3.1.3'!K$1,NoSettings_v3!$C$1:$AH$1,0)),"")</f>
        <v>0</v>
      </c>
      <c r="L280" s="157">
        <f>IFERROR(INDEX(NoSettings_v3!$C$2:$AH$4612,MATCH('EPS 3.1.3'!$B280,NoSettings_v3!$A$2:$A$4612,0),MATCH('EPS 3.1.3'!L$1,NoSettings_v3!$C$1:$AH$1,0)),"")</f>
        <v>0</v>
      </c>
      <c r="M280" s="157">
        <f>IFERROR(INDEX(NoSettings_v3!$C$2:$AH$4612,MATCH('EPS 3.1.3'!$B280,NoSettings_v3!$A$2:$A$4612,0),MATCH('EPS 3.1.3'!M$1,NoSettings_v3!$C$1:$AH$1,0)),"")</f>
        <v>0</v>
      </c>
      <c r="N280" s="157">
        <f>IFERROR(INDEX(NoSettings_v3!$C$2:$AH$4612,MATCH('EPS 3.1.3'!$B280,NoSettings_v3!$A$2:$A$4612,0),MATCH('EPS 3.1.3'!N$1,NoSettings_v3!$C$1:$AH$1,0)),"")</f>
        <v>0</v>
      </c>
      <c r="O280" s="157">
        <f>IFERROR(INDEX(NoSettings_v3!$C$2:$AH$4612,MATCH('EPS 3.1.3'!$B280,NoSettings_v3!$A$2:$A$4612,0),MATCH('EPS 3.1.3'!O$1,NoSettings_v3!$C$1:$AH$1,0)),"")</f>
        <v>0</v>
      </c>
      <c r="P280" s="157">
        <f>IFERROR(INDEX(NoSettings_v3!$C$2:$AH$4612,MATCH('EPS 3.1.3'!$B280,NoSettings_v3!$A$2:$A$4612,0),MATCH('EPS 3.1.3'!P$1,NoSettings_v3!$C$1:$AH$1,0)),"")</f>
        <v>0</v>
      </c>
      <c r="Q280" s="157">
        <f>IFERROR(INDEX(NoSettings_v3!$C$2:$AH$4612,MATCH('EPS 3.1.3'!$B280,NoSettings_v3!$A$2:$A$4612,0),MATCH('EPS 3.1.3'!Q$1,NoSettings_v3!$C$1:$AH$1,0)),"")</f>
        <v>0</v>
      </c>
      <c r="R280" s="157">
        <f>IFERROR(INDEX(NoSettings_v3!$C$2:$AH$4612,MATCH('EPS 3.1.3'!$B280,NoSettings_v3!$A$2:$A$4612,0),MATCH('EPS 3.1.3'!R$1,NoSettings_v3!$C$1:$AH$1,0)),"")</f>
        <v>0</v>
      </c>
      <c r="S280" s="157">
        <f>IFERROR(INDEX(NoSettings_v3!$C$2:$AH$4612,MATCH('EPS 3.1.3'!$B280,NoSettings_v3!$A$2:$A$4612,0),MATCH('EPS 3.1.3'!S$1,NoSettings_v3!$C$1:$AH$1,0)),"")</f>
        <v>0</v>
      </c>
      <c r="T280" s="157">
        <f>IFERROR(INDEX(NoSettings_v3!$C$2:$AH$4612,MATCH('EPS 3.1.3'!$B280,NoSettings_v3!$A$2:$A$4612,0),MATCH('EPS 3.1.3'!T$1,NoSettings_v3!$C$1:$AH$1,0)),"")</f>
        <v>0</v>
      </c>
      <c r="U280" s="157">
        <f>IFERROR(INDEX(NoSettings_v3!$C$2:$AH$4612,MATCH('EPS 3.1.3'!$B280,NoSettings_v3!$A$2:$A$4612,0),MATCH('EPS 3.1.3'!U$1,NoSettings_v3!$C$1:$AH$1,0)),"")</f>
        <v>0</v>
      </c>
      <c r="V280" s="157">
        <f>IFERROR(INDEX(NoSettings_v3!$C$2:$AH$4612,MATCH('EPS 3.1.3'!$B280,NoSettings_v3!$A$2:$A$4612,0),MATCH('EPS 3.1.3'!V$1,NoSettings_v3!$C$1:$AH$1,0)),"")</f>
        <v>0</v>
      </c>
      <c r="W280" s="157">
        <f>IFERROR(INDEX(NoSettings_v3!$C$2:$AH$4612,MATCH('EPS 3.1.3'!$B280,NoSettings_v3!$A$2:$A$4612,0),MATCH('EPS 3.1.3'!W$1,NoSettings_v3!$C$1:$AH$1,0)),"")</f>
        <v>0</v>
      </c>
      <c r="X280" s="157">
        <f>IFERROR(INDEX(NoSettings_v3!$C$2:$AH$4612,MATCH('EPS 3.1.3'!$B280,NoSettings_v3!$A$2:$A$4612,0),MATCH('EPS 3.1.3'!X$1,NoSettings_v3!$C$1:$AH$1,0)),"")</f>
        <v>0</v>
      </c>
      <c r="Y280" s="157">
        <f>IFERROR(INDEX(NoSettings_v3!$C$2:$AH$4612,MATCH('EPS 3.1.3'!$B280,NoSettings_v3!$A$2:$A$4612,0),MATCH('EPS 3.1.3'!Y$1,NoSettings_v3!$C$1:$AH$1,0)),"")</f>
        <v>0</v>
      </c>
      <c r="Z280" s="157">
        <f>IFERROR(INDEX(NoSettings_v3!$C$2:$AH$4612,MATCH('EPS 3.1.3'!$B280,NoSettings_v3!$A$2:$A$4612,0),MATCH('EPS 3.1.3'!Z$1,NoSettings_v3!$C$1:$AH$1,0)),"")</f>
        <v>0</v>
      </c>
      <c r="AA280" s="157">
        <f>IFERROR(INDEX(NoSettings_v3!$C$2:$AH$4612,MATCH('EPS 3.1.3'!$B280,NoSettings_v3!$A$2:$A$4612,0),MATCH('EPS 3.1.3'!AA$1,NoSettings_v3!$C$1:$AH$1,0)),"")</f>
        <v>0</v>
      </c>
      <c r="AB280" s="157">
        <f>IFERROR(INDEX(NoSettings_v3!$C$2:$AH$4612,MATCH('EPS 3.1.3'!$B280,NoSettings_v3!$A$2:$A$4612,0),MATCH('EPS 3.1.3'!AB$1,NoSettings_v3!$C$1:$AH$1,0)),"")</f>
        <v>0</v>
      </c>
      <c r="AC280" s="157">
        <f>IFERROR(INDEX(NoSettings_v3!$C$2:$AH$4612,MATCH('EPS 3.1.3'!$B280,NoSettings_v3!$A$2:$A$4612,0),MATCH('EPS 3.1.3'!AC$1,NoSettings_v3!$C$1:$AH$1,0)),"")</f>
        <v>0</v>
      </c>
      <c r="AD280" s="157">
        <f>IFERROR(INDEX(NoSettings_v3!$C$2:$AH$4612,MATCH('EPS 3.1.3'!$B280,NoSettings_v3!$A$2:$A$4612,0),MATCH('EPS 3.1.3'!AD$1,NoSettings_v3!$C$1:$AH$1,0)),"")</f>
        <v>0</v>
      </c>
      <c r="AE280" s="157">
        <f>IFERROR(INDEX(NoSettings_v3!$C$2:$AH$4612,MATCH('EPS 3.1.3'!$B280,NoSettings_v3!$A$2:$A$4612,0),MATCH('EPS 3.1.3'!AE$1,NoSettings_v3!$C$1:$AH$1,0)),"")</f>
        <v>0</v>
      </c>
      <c r="AF280" s="157">
        <f>IFERROR(INDEX(NoSettings_v3!$C$2:$AH$4612,MATCH('EPS 3.1.3'!$B280,NoSettings_v3!$A$2:$A$4612,0),MATCH('EPS 3.1.3'!AF$1,NoSettings_v3!$C$1:$AH$1,0)),"")</f>
        <v>0</v>
      </c>
      <c r="AG280" s="157">
        <f>IFERROR(INDEX(NoSettings_v3!$C$2:$AH$4612,MATCH('EPS 3.1.3'!$B280,NoSettings_v3!$A$2:$A$4612,0),MATCH('EPS 3.1.3'!AG$1,NoSettings_v3!$C$1:$AH$1,0)),"")</f>
        <v>0</v>
      </c>
      <c r="AH280" s="157">
        <f>IFERROR(INDEX(NoSettings_v3!$C$2:$AH$4612,MATCH('EPS 3.1.3'!$B280,NoSettings_v3!$A$2:$A$4612,0),MATCH('EPS 3.1.3'!AH$1,NoSettings_v3!$C$1:$AH$1,0)),"")</f>
        <v>0</v>
      </c>
      <c r="AI280" s="157">
        <f>IFERROR(INDEX(NoSettings_v3!$C$2:$AH$4612,MATCH('EPS 3.1.3'!$B280,NoSettings_v3!$A$2:$A$4612,0),MATCH('EPS 3.1.3'!AI$1,NoSettings_v3!$C$1:$AH$1,0)),"")</f>
        <v>0</v>
      </c>
    </row>
    <row r="281" spans="1:35" x14ac:dyDescent="0.35">
      <c r="A281" s="127"/>
      <c r="B281" s="164" t="s">
        <v>1142</v>
      </c>
      <c r="C281" s="127" t="s">
        <v>964</v>
      </c>
      <c r="D281" s="157">
        <f>IFERROR(INDEX(NoSettings_v3!$C$2:$AH$4612,MATCH('EPS 3.1.3'!$B281,NoSettings_v3!$A$2:$A$4612,0),MATCH('EPS 3.1.3'!D$1,NoSettings_v3!$C$1:$AH$1,0)),"")</f>
        <v>0</v>
      </c>
      <c r="E281" s="157">
        <f>IFERROR(INDEX(NoSettings_v3!$C$2:$AH$4612,MATCH('EPS 3.1.3'!$B281,NoSettings_v3!$A$2:$A$4612,0),MATCH('EPS 3.1.3'!E$1,NoSettings_v3!$C$1:$AH$1,0)),"")</f>
        <v>0</v>
      </c>
      <c r="F281" s="157">
        <f>IFERROR(INDEX(NoSettings_v3!$C$2:$AH$4612,MATCH('EPS 3.1.3'!$B281,NoSettings_v3!$A$2:$A$4612,0),MATCH('EPS 3.1.3'!F$1,NoSettings_v3!$C$1:$AH$1,0)),"")</f>
        <v>0</v>
      </c>
      <c r="G281" s="157">
        <f>IFERROR(INDEX(NoSettings_v3!$C$2:$AH$4612,MATCH('EPS 3.1.3'!$B281,NoSettings_v3!$A$2:$A$4612,0),MATCH('EPS 3.1.3'!G$1,NoSettings_v3!$C$1:$AH$1,0)),"")</f>
        <v>0</v>
      </c>
      <c r="H281" s="157">
        <f>IFERROR(INDEX(NoSettings_v3!$C$2:$AH$4612,MATCH('EPS 3.1.3'!$B281,NoSettings_v3!$A$2:$A$4612,0),MATCH('EPS 3.1.3'!H$1,NoSettings_v3!$C$1:$AH$1,0)),"")</f>
        <v>0</v>
      </c>
      <c r="I281" s="157">
        <f>IFERROR(INDEX(NoSettings_v3!$C$2:$AH$4612,MATCH('EPS 3.1.3'!$B281,NoSettings_v3!$A$2:$A$4612,0),MATCH('EPS 3.1.3'!I$1,NoSettings_v3!$C$1:$AH$1,0)),"")</f>
        <v>0</v>
      </c>
      <c r="J281" s="157">
        <f>IFERROR(INDEX(NoSettings_v3!$C$2:$AH$4612,MATCH('EPS 3.1.3'!$B281,NoSettings_v3!$A$2:$A$4612,0),MATCH('EPS 3.1.3'!J$1,NoSettings_v3!$C$1:$AH$1,0)),"")</f>
        <v>0</v>
      </c>
      <c r="K281" s="157">
        <f>IFERROR(INDEX(NoSettings_v3!$C$2:$AH$4612,MATCH('EPS 3.1.3'!$B281,NoSettings_v3!$A$2:$A$4612,0),MATCH('EPS 3.1.3'!K$1,NoSettings_v3!$C$1:$AH$1,0)),"")</f>
        <v>0</v>
      </c>
      <c r="L281" s="157">
        <f>IFERROR(INDEX(NoSettings_v3!$C$2:$AH$4612,MATCH('EPS 3.1.3'!$B281,NoSettings_v3!$A$2:$A$4612,0),MATCH('EPS 3.1.3'!L$1,NoSettings_v3!$C$1:$AH$1,0)),"")</f>
        <v>0</v>
      </c>
      <c r="M281" s="157">
        <f>IFERROR(INDEX(NoSettings_v3!$C$2:$AH$4612,MATCH('EPS 3.1.3'!$B281,NoSettings_v3!$A$2:$A$4612,0),MATCH('EPS 3.1.3'!M$1,NoSettings_v3!$C$1:$AH$1,0)),"")</f>
        <v>0</v>
      </c>
      <c r="N281" s="157">
        <f>IFERROR(INDEX(NoSettings_v3!$C$2:$AH$4612,MATCH('EPS 3.1.3'!$B281,NoSettings_v3!$A$2:$A$4612,0),MATCH('EPS 3.1.3'!N$1,NoSettings_v3!$C$1:$AH$1,0)),"")</f>
        <v>0</v>
      </c>
      <c r="O281" s="157">
        <f>IFERROR(INDEX(NoSettings_v3!$C$2:$AH$4612,MATCH('EPS 3.1.3'!$B281,NoSettings_v3!$A$2:$A$4612,0),MATCH('EPS 3.1.3'!O$1,NoSettings_v3!$C$1:$AH$1,0)),"")</f>
        <v>0</v>
      </c>
      <c r="P281" s="157">
        <f>IFERROR(INDEX(NoSettings_v3!$C$2:$AH$4612,MATCH('EPS 3.1.3'!$B281,NoSettings_v3!$A$2:$A$4612,0),MATCH('EPS 3.1.3'!P$1,NoSettings_v3!$C$1:$AH$1,0)),"")</f>
        <v>0</v>
      </c>
      <c r="Q281" s="157">
        <f>IFERROR(INDEX(NoSettings_v3!$C$2:$AH$4612,MATCH('EPS 3.1.3'!$B281,NoSettings_v3!$A$2:$A$4612,0),MATCH('EPS 3.1.3'!Q$1,NoSettings_v3!$C$1:$AH$1,0)),"")</f>
        <v>0</v>
      </c>
      <c r="R281" s="157">
        <f>IFERROR(INDEX(NoSettings_v3!$C$2:$AH$4612,MATCH('EPS 3.1.3'!$B281,NoSettings_v3!$A$2:$A$4612,0),MATCH('EPS 3.1.3'!R$1,NoSettings_v3!$C$1:$AH$1,0)),"")</f>
        <v>0</v>
      </c>
      <c r="S281" s="157">
        <f>IFERROR(INDEX(NoSettings_v3!$C$2:$AH$4612,MATCH('EPS 3.1.3'!$B281,NoSettings_v3!$A$2:$A$4612,0),MATCH('EPS 3.1.3'!S$1,NoSettings_v3!$C$1:$AH$1,0)),"")</f>
        <v>0</v>
      </c>
      <c r="T281" s="157">
        <f>IFERROR(INDEX(NoSettings_v3!$C$2:$AH$4612,MATCH('EPS 3.1.3'!$B281,NoSettings_v3!$A$2:$A$4612,0),MATCH('EPS 3.1.3'!T$1,NoSettings_v3!$C$1:$AH$1,0)),"")</f>
        <v>0</v>
      </c>
      <c r="U281" s="157">
        <f>IFERROR(INDEX(NoSettings_v3!$C$2:$AH$4612,MATCH('EPS 3.1.3'!$B281,NoSettings_v3!$A$2:$A$4612,0),MATCH('EPS 3.1.3'!U$1,NoSettings_v3!$C$1:$AH$1,0)),"")</f>
        <v>0</v>
      </c>
      <c r="V281" s="157">
        <f>IFERROR(INDEX(NoSettings_v3!$C$2:$AH$4612,MATCH('EPS 3.1.3'!$B281,NoSettings_v3!$A$2:$A$4612,0),MATCH('EPS 3.1.3'!V$1,NoSettings_v3!$C$1:$AH$1,0)),"")</f>
        <v>0</v>
      </c>
      <c r="W281" s="157">
        <f>IFERROR(INDEX(NoSettings_v3!$C$2:$AH$4612,MATCH('EPS 3.1.3'!$B281,NoSettings_v3!$A$2:$A$4612,0),MATCH('EPS 3.1.3'!W$1,NoSettings_v3!$C$1:$AH$1,0)),"")</f>
        <v>0</v>
      </c>
      <c r="X281" s="157">
        <f>IFERROR(INDEX(NoSettings_v3!$C$2:$AH$4612,MATCH('EPS 3.1.3'!$B281,NoSettings_v3!$A$2:$A$4612,0),MATCH('EPS 3.1.3'!X$1,NoSettings_v3!$C$1:$AH$1,0)),"")</f>
        <v>0</v>
      </c>
      <c r="Y281" s="157">
        <f>IFERROR(INDEX(NoSettings_v3!$C$2:$AH$4612,MATCH('EPS 3.1.3'!$B281,NoSettings_v3!$A$2:$A$4612,0),MATCH('EPS 3.1.3'!Y$1,NoSettings_v3!$C$1:$AH$1,0)),"")</f>
        <v>0</v>
      </c>
      <c r="Z281" s="157">
        <f>IFERROR(INDEX(NoSettings_v3!$C$2:$AH$4612,MATCH('EPS 3.1.3'!$B281,NoSettings_v3!$A$2:$A$4612,0),MATCH('EPS 3.1.3'!Z$1,NoSettings_v3!$C$1:$AH$1,0)),"")</f>
        <v>0</v>
      </c>
      <c r="AA281" s="157">
        <f>IFERROR(INDEX(NoSettings_v3!$C$2:$AH$4612,MATCH('EPS 3.1.3'!$B281,NoSettings_v3!$A$2:$A$4612,0),MATCH('EPS 3.1.3'!AA$1,NoSettings_v3!$C$1:$AH$1,0)),"")</f>
        <v>0</v>
      </c>
      <c r="AB281" s="157">
        <f>IFERROR(INDEX(NoSettings_v3!$C$2:$AH$4612,MATCH('EPS 3.1.3'!$B281,NoSettings_v3!$A$2:$A$4612,0),MATCH('EPS 3.1.3'!AB$1,NoSettings_v3!$C$1:$AH$1,0)),"")</f>
        <v>0</v>
      </c>
      <c r="AC281" s="157">
        <f>IFERROR(INDEX(NoSettings_v3!$C$2:$AH$4612,MATCH('EPS 3.1.3'!$B281,NoSettings_v3!$A$2:$A$4612,0),MATCH('EPS 3.1.3'!AC$1,NoSettings_v3!$C$1:$AH$1,0)),"")</f>
        <v>0</v>
      </c>
      <c r="AD281" s="157">
        <f>IFERROR(INDEX(NoSettings_v3!$C$2:$AH$4612,MATCH('EPS 3.1.3'!$B281,NoSettings_v3!$A$2:$A$4612,0),MATCH('EPS 3.1.3'!AD$1,NoSettings_v3!$C$1:$AH$1,0)),"")</f>
        <v>0</v>
      </c>
      <c r="AE281" s="157">
        <f>IFERROR(INDEX(NoSettings_v3!$C$2:$AH$4612,MATCH('EPS 3.1.3'!$B281,NoSettings_v3!$A$2:$A$4612,0),MATCH('EPS 3.1.3'!AE$1,NoSettings_v3!$C$1:$AH$1,0)),"")</f>
        <v>0</v>
      </c>
      <c r="AF281" s="157">
        <f>IFERROR(INDEX(NoSettings_v3!$C$2:$AH$4612,MATCH('EPS 3.1.3'!$B281,NoSettings_v3!$A$2:$A$4612,0),MATCH('EPS 3.1.3'!AF$1,NoSettings_v3!$C$1:$AH$1,0)),"")</f>
        <v>0</v>
      </c>
      <c r="AG281" s="157">
        <f>IFERROR(INDEX(NoSettings_v3!$C$2:$AH$4612,MATCH('EPS 3.1.3'!$B281,NoSettings_v3!$A$2:$A$4612,0),MATCH('EPS 3.1.3'!AG$1,NoSettings_v3!$C$1:$AH$1,0)),"")</f>
        <v>0</v>
      </c>
      <c r="AH281" s="157">
        <f>IFERROR(INDEX(NoSettings_v3!$C$2:$AH$4612,MATCH('EPS 3.1.3'!$B281,NoSettings_v3!$A$2:$A$4612,0),MATCH('EPS 3.1.3'!AH$1,NoSettings_v3!$C$1:$AH$1,0)),"")</f>
        <v>0</v>
      </c>
      <c r="AI281" s="157">
        <f>IFERROR(INDEX(NoSettings_v3!$C$2:$AH$4612,MATCH('EPS 3.1.3'!$B281,NoSettings_v3!$A$2:$A$4612,0),MATCH('EPS 3.1.3'!AI$1,NoSettings_v3!$C$1:$AH$1,0)),"")</f>
        <v>0</v>
      </c>
    </row>
    <row r="282" spans="1:35" x14ac:dyDescent="0.35">
      <c r="A282" s="127"/>
      <c r="B282" s="164" t="s">
        <v>1143</v>
      </c>
      <c r="C282" s="127" t="s">
        <v>964</v>
      </c>
      <c r="D282" s="157">
        <f>IFERROR(INDEX(NoSettings_v3!$C$2:$AH$4612,MATCH('EPS 3.1.3'!$B282,NoSettings_v3!$A$2:$A$4612,0),MATCH('EPS 3.1.3'!D$1,NoSettings_v3!$C$1:$AH$1,0)),"")</f>
        <v>0</v>
      </c>
      <c r="E282" s="157">
        <f>IFERROR(INDEX(NoSettings_v3!$C$2:$AH$4612,MATCH('EPS 3.1.3'!$B282,NoSettings_v3!$A$2:$A$4612,0),MATCH('EPS 3.1.3'!E$1,NoSettings_v3!$C$1:$AH$1,0)),"")</f>
        <v>0</v>
      </c>
      <c r="F282" s="157">
        <f>IFERROR(INDEX(NoSettings_v3!$C$2:$AH$4612,MATCH('EPS 3.1.3'!$B282,NoSettings_v3!$A$2:$A$4612,0),MATCH('EPS 3.1.3'!F$1,NoSettings_v3!$C$1:$AH$1,0)),"")</f>
        <v>0</v>
      </c>
      <c r="G282" s="157">
        <f>IFERROR(INDEX(NoSettings_v3!$C$2:$AH$4612,MATCH('EPS 3.1.3'!$B282,NoSettings_v3!$A$2:$A$4612,0),MATCH('EPS 3.1.3'!G$1,NoSettings_v3!$C$1:$AH$1,0)),"")</f>
        <v>0</v>
      </c>
      <c r="H282" s="157">
        <f>IFERROR(INDEX(NoSettings_v3!$C$2:$AH$4612,MATCH('EPS 3.1.3'!$B282,NoSettings_v3!$A$2:$A$4612,0),MATCH('EPS 3.1.3'!H$1,NoSettings_v3!$C$1:$AH$1,0)),"")</f>
        <v>0</v>
      </c>
      <c r="I282" s="157">
        <f>IFERROR(INDEX(NoSettings_v3!$C$2:$AH$4612,MATCH('EPS 3.1.3'!$B282,NoSettings_v3!$A$2:$A$4612,0),MATCH('EPS 3.1.3'!I$1,NoSettings_v3!$C$1:$AH$1,0)),"")</f>
        <v>0</v>
      </c>
      <c r="J282" s="157">
        <f>IFERROR(INDEX(NoSettings_v3!$C$2:$AH$4612,MATCH('EPS 3.1.3'!$B282,NoSettings_v3!$A$2:$A$4612,0),MATCH('EPS 3.1.3'!J$1,NoSettings_v3!$C$1:$AH$1,0)),"")</f>
        <v>0</v>
      </c>
      <c r="K282" s="157">
        <f>IFERROR(INDEX(NoSettings_v3!$C$2:$AH$4612,MATCH('EPS 3.1.3'!$B282,NoSettings_v3!$A$2:$A$4612,0),MATCH('EPS 3.1.3'!K$1,NoSettings_v3!$C$1:$AH$1,0)),"")</f>
        <v>0</v>
      </c>
      <c r="L282" s="157">
        <f>IFERROR(INDEX(NoSettings_v3!$C$2:$AH$4612,MATCH('EPS 3.1.3'!$B282,NoSettings_v3!$A$2:$A$4612,0),MATCH('EPS 3.1.3'!L$1,NoSettings_v3!$C$1:$AH$1,0)),"")</f>
        <v>0</v>
      </c>
      <c r="M282" s="157">
        <f>IFERROR(INDEX(NoSettings_v3!$C$2:$AH$4612,MATCH('EPS 3.1.3'!$B282,NoSettings_v3!$A$2:$A$4612,0),MATCH('EPS 3.1.3'!M$1,NoSettings_v3!$C$1:$AH$1,0)),"")</f>
        <v>0</v>
      </c>
      <c r="N282" s="157">
        <f>IFERROR(INDEX(NoSettings_v3!$C$2:$AH$4612,MATCH('EPS 3.1.3'!$B282,NoSettings_v3!$A$2:$A$4612,0),MATCH('EPS 3.1.3'!N$1,NoSettings_v3!$C$1:$AH$1,0)),"")</f>
        <v>0</v>
      </c>
      <c r="O282" s="157">
        <f>IFERROR(INDEX(NoSettings_v3!$C$2:$AH$4612,MATCH('EPS 3.1.3'!$B282,NoSettings_v3!$A$2:$A$4612,0),MATCH('EPS 3.1.3'!O$1,NoSettings_v3!$C$1:$AH$1,0)),"")</f>
        <v>0</v>
      </c>
      <c r="P282" s="157">
        <f>IFERROR(INDEX(NoSettings_v3!$C$2:$AH$4612,MATCH('EPS 3.1.3'!$B282,NoSettings_v3!$A$2:$A$4612,0),MATCH('EPS 3.1.3'!P$1,NoSettings_v3!$C$1:$AH$1,0)),"")</f>
        <v>0</v>
      </c>
      <c r="Q282" s="157">
        <f>IFERROR(INDEX(NoSettings_v3!$C$2:$AH$4612,MATCH('EPS 3.1.3'!$B282,NoSettings_v3!$A$2:$A$4612,0),MATCH('EPS 3.1.3'!Q$1,NoSettings_v3!$C$1:$AH$1,0)),"")</f>
        <v>0</v>
      </c>
      <c r="R282" s="157">
        <f>IFERROR(INDEX(NoSettings_v3!$C$2:$AH$4612,MATCH('EPS 3.1.3'!$B282,NoSettings_v3!$A$2:$A$4612,0),MATCH('EPS 3.1.3'!R$1,NoSettings_v3!$C$1:$AH$1,0)),"")</f>
        <v>0</v>
      </c>
      <c r="S282" s="157">
        <f>IFERROR(INDEX(NoSettings_v3!$C$2:$AH$4612,MATCH('EPS 3.1.3'!$B282,NoSettings_v3!$A$2:$A$4612,0),MATCH('EPS 3.1.3'!S$1,NoSettings_v3!$C$1:$AH$1,0)),"")</f>
        <v>0</v>
      </c>
      <c r="T282" s="157">
        <f>IFERROR(INDEX(NoSettings_v3!$C$2:$AH$4612,MATCH('EPS 3.1.3'!$B282,NoSettings_v3!$A$2:$A$4612,0),MATCH('EPS 3.1.3'!T$1,NoSettings_v3!$C$1:$AH$1,0)),"")</f>
        <v>0</v>
      </c>
      <c r="U282" s="157">
        <f>IFERROR(INDEX(NoSettings_v3!$C$2:$AH$4612,MATCH('EPS 3.1.3'!$B282,NoSettings_v3!$A$2:$A$4612,0),MATCH('EPS 3.1.3'!U$1,NoSettings_v3!$C$1:$AH$1,0)),"")</f>
        <v>0</v>
      </c>
      <c r="V282" s="157">
        <f>IFERROR(INDEX(NoSettings_v3!$C$2:$AH$4612,MATCH('EPS 3.1.3'!$B282,NoSettings_v3!$A$2:$A$4612,0),MATCH('EPS 3.1.3'!V$1,NoSettings_v3!$C$1:$AH$1,0)),"")</f>
        <v>0</v>
      </c>
      <c r="W282" s="157">
        <f>IFERROR(INDEX(NoSettings_v3!$C$2:$AH$4612,MATCH('EPS 3.1.3'!$B282,NoSettings_v3!$A$2:$A$4612,0),MATCH('EPS 3.1.3'!W$1,NoSettings_v3!$C$1:$AH$1,0)),"")</f>
        <v>0</v>
      </c>
      <c r="X282" s="157">
        <f>IFERROR(INDEX(NoSettings_v3!$C$2:$AH$4612,MATCH('EPS 3.1.3'!$B282,NoSettings_v3!$A$2:$A$4612,0),MATCH('EPS 3.1.3'!X$1,NoSettings_v3!$C$1:$AH$1,0)),"")</f>
        <v>0</v>
      </c>
      <c r="Y282" s="157">
        <f>IFERROR(INDEX(NoSettings_v3!$C$2:$AH$4612,MATCH('EPS 3.1.3'!$B282,NoSettings_v3!$A$2:$A$4612,0),MATCH('EPS 3.1.3'!Y$1,NoSettings_v3!$C$1:$AH$1,0)),"")</f>
        <v>0</v>
      </c>
      <c r="Z282" s="157">
        <f>IFERROR(INDEX(NoSettings_v3!$C$2:$AH$4612,MATCH('EPS 3.1.3'!$B282,NoSettings_v3!$A$2:$A$4612,0),MATCH('EPS 3.1.3'!Z$1,NoSettings_v3!$C$1:$AH$1,0)),"")</f>
        <v>0</v>
      </c>
      <c r="AA282" s="157">
        <f>IFERROR(INDEX(NoSettings_v3!$C$2:$AH$4612,MATCH('EPS 3.1.3'!$B282,NoSettings_v3!$A$2:$A$4612,0),MATCH('EPS 3.1.3'!AA$1,NoSettings_v3!$C$1:$AH$1,0)),"")</f>
        <v>0</v>
      </c>
      <c r="AB282" s="157">
        <f>IFERROR(INDEX(NoSettings_v3!$C$2:$AH$4612,MATCH('EPS 3.1.3'!$B282,NoSettings_v3!$A$2:$A$4612,0),MATCH('EPS 3.1.3'!AB$1,NoSettings_v3!$C$1:$AH$1,0)),"")</f>
        <v>0</v>
      </c>
      <c r="AC282" s="157">
        <f>IFERROR(INDEX(NoSettings_v3!$C$2:$AH$4612,MATCH('EPS 3.1.3'!$B282,NoSettings_v3!$A$2:$A$4612,0),MATCH('EPS 3.1.3'!AC$1,NoSettings_v3!$C$1:$AH$1,0)),"")</f>
        <v>0</v>
      </c>
      <c r="AD282" s="157">
        <f>IFERROR(INDEX(NoSettings_v3!$C$2:$AH$4612,MATCH('EPS 3.1.3'!$B282,NoSettings_v3!$A$2:$A$4612,0),MATCH('EPS 3.1.3'!AD$1,NoSettings_v3!$C$1:$AH$1,0)),"")</f>
        <v>0</v>
      </c>
      <c r="AE282" s="157">
        <f>IFERROR(INDEX(NoSettings_v3!$C$2:$AH$4612,MATCH('EPS 3.1.3'!$B282,NoSettings_v3!$A$2:$A$4612,0),MATCH('EPS 3.1.3'!AE$1,NoSettings_v3!$C$1:$AH$1,0)),"")</f>
        <v>0</v>
      </c>
      <c r="AF282" s="157">
        <f>IFERROR(INDEX(NoSettings_v3!$C$2:$AH$4612,MATCH('EPS 3.1.3'!$B282,NoSettings_v3!$A$2:$A$4612,0),MATCH('EPS 3.1.3'!AF$1,NoSettings_v3!$C$1:$AH$1,0)),"")</f>
        <v>0</v>
      </c>
      <c r="AG282" s="157">
        <f>IFERROR(INDEX(NoSettings_v3!$C$2:$AH$4612,MATCH('EPS 3.1.3'!$B282,NoSettings_v3!$A$2:$A$4612,0),MATCH('EPS 3.1.3'!AG$1,NoSettings_v3!$C$1:$AH$1,0)),"")</f>
        <v>0</v>
      </c>
      <c r="AH282" s="157">
        <f>IFERROR(INDEX(NoSettings_v3!$C$2:$AH$4612,MATCH('EPS 3.1.3'!$B282,NoSettings_v3!$A$2:$A$4612,0),MATCH('EPS 3.1.3'!AH$1,NoSettings_v3!$C$1:$AH$1,0)),"")</f>
        <v>0</v>
      </c>
      <c r="AI282" s="157">
        <f>IFERROR(INDEX(NoSettings_v3!$C$2:$AH$4612,MATCH('EPS 3.1.3'!$B282,NoSettings_v3!$A$2:$A$4612,0),MATCH('EPS 3.1.3'!AI$1,NoSettings_v3!$C$1:$AH$1,0)),"")</f>
        <v>0</v>
      </c>
    </row>
    <row r="283" spans="1:35" x14ac:dyDescent="0.35">
      <c r="A283" s="127"/>
      <c r="B283" s="164" t="s">
        <v>1144</v>
      </c>
      <c r="C283" s="127" t="s">
        <v>964</v>
      </c>
      <c r="D283" s="157">
        <f>IFERROR(INDEX(NoSettings_v3!$C$2:$AH$4612,MATCH('EPS 3.1.3'!$B283,NoSettings_v3!$A$2:$A$4612,0),MATCH('EPS 3.1.3'!D$1,NoSettings_v3!$C$1:$AH$1,0)),"")</f>
        <v>0</v>
      </c>
      <c r="E283" s="157">
        <f>IFERROR(INDEX(NoSettings_v3!$C$2:$AH$4612,MATCH('EPS 3.1.3'!$B283,NoSettings_v3!$A$2:$A$4612,0),MATCH('EPS 3.1.3'!E$1,NoSettings_v3!$C$1:$AH$1,0)),"")</f>
        <v>0</v>
      </c>
      <c r="F283" s="157">
        <f>IFERROR(INDEX(NoSettings_v3!$C$2:$AH$4612,MATCH('EPS 3.1.3'!$B283,NoSettings_v3!$A$2:$A$4612,0),MATCH('EPS 3.1.3'!F$1,NoSettings_v3!$C$1:$AH$1,0)),"")</f>
        <v>0</v>
      </c>
      <c r="G283" s="157">
        <f>IFERROR(INDEX(NoSettings_v3!$C$2:$AH$4612,MATCH('EPS 3.1.3'!$B283,NoSettings_v3!$A$2:$A$4612,0),MATCH('EPS 3.1.3'!G$1,NoSettings_v3!$C$1:$AH$1,0)),"")</f>
        <v>0</v>
      </c>
      <c r="H283" s="157">
        <f>IFERROR(INDEX(NoSettings_v3!$C$2:$AH$4612,MATCH('EPS 3.1.3'!$B283,NoSettings_v3!$A$2:$A$4612,0),MATCH('EPS 3.1.3'!H$1,NoSettings_v3!$C$1:$AH$1,0)),"")</f>
        <v>0</v>
      </c>
      <c r="I283" s="157">
        <f>IFERROR(INDEX(NoSettings_v3!$C$2:$AH$4612,MATCH('EPS 3.1.3'!$B283,NoSettings_v3!$A$2:$A$4612,0),MATCH('EPS 3.1.3'!I$1,NoSettings_v3!$C$1:$AH$1,0)),"")</f>
        <v>0</v>
      </c>
      <c r="J283" s="157">
        <f>IFERROR(INDEX(NoSettings_v3!$C$2:$AH$4612,MATCH('EPS 3.1.3'!$B283,NoSettings_v3!$A$2:$A$4612,0),MATCH('EPS 3.1.3'!J$1,NoSettings_v3!$C$1:$AH$1,0)),"")</f>
        <v>0</v>
      </c>
      <c r="K283" s="157">
        <f>IFERROR(INDEX(NoSettings_v3!$C$2:$AH$4612,MATCH('EPS 3.1.3'!$B283,NoSettings_v3!$A$2:$A$4612,0),MATCH('EPS 3.1.3'!K$1,NoSettings_v3!$C$1:$AH$1,0)),"")</f>
        <v>0</v>
      </c>
      <c r="L283" s="157">
        <f>IFERROR(INDEX(NoSettings_v3!$C$2:$AH$4612,MATCH('EPS 3.1.3'!$B283,NoSettings_v3!$A$2:$A$4612,0),MATCH('EPS 3.1.3'!L$1,NoSettings_v3!$C$1:$AH$1,0)),"")</f>
        <v>0</v>
      </c>
      <c r="M283" s="157">
        <f>IFERROR(INDEX(NoSettings_v3!$C$2:$AH$4612,MATCH('EPS 3.1.3'!$B283,NoSettings_v3!$A$2:$A$4612,0),MATCH('EPS 3.1.3'!M$1,NoSettings_v3!$C$1:$AH$1,0)),"")</f>
        <v>0</v>
      </c>
      <c r="N283" s="157">
        <f>IFERROR(INDEX(NoSettings_v3!$C$2:$AH$4612,MATCH('EPS 3.1.3'!$B283,NoSettings_v3!$A$2:$A$4612,0),MATCH('EPS 3.1.3'!N$1,NoSettings_v3!$C$1:$AH$1,0)),"")</f>
        <v>0</v>
      </c>
      <c r="O283" s="157">
        <f>IFERROR(INDEX(NoSettings_v3!$C$2:$AH$4612,MATCH('EPS 3.1.3'!$B283,NoSettings_v3!$A$2:$A$4612,0),MATCH('EPS 3.1.3'!O$1,NoSettings_v3!$C$1:$AH$1,0)),"")</f>
        <v>0</v>
      </c>
      <c r="P283" s="157">
        <f>IFERROR(INDEX(NoSettings_v3!$C$2:$AH$4612,MATCH('EPS 3.1.3'!$B283,NoSettings_v3!$A$2:$A$4612,0),MATCH('EPS 3.1.3'!P$1,NoSettings_v3!$C$1:$AH$1,0)),"")</f>
        <v>0</v>
      </c>
      <c r="Q283" s="157">
        <f>IFERROR(INDEX(NoSettings_v3!$C$2:$AH$4612,MATCH('EPS 3.1.3'!$B283,NoSettings_v3!$A$2:$A$4612,0),MATCH('EPS 3.1.3'!Q$1,NoSettings_v3!$C$1:$AH$1,0)),"")</f>
        <v>0</v>
      </c>
      <c r="R283" s="157">
        <f>IFERROR(INDEX(NoSettings_v3!$C$2:$AH$4612,MATCH('EPS 3.1.3'!$B283,NoSettings_v3!$A$2:$A$4612,0),MATCH('EPS 3.1.3'!R$1,NoSettings_v3!$C$1:$AH$1,0)),"")</f>
        <v>0</v>
      </c>
      <c r="S283" s="157">
        <f>IFERROR(INDEX(NoSettings_v3!$C$2:$AH$4612,MATCH('EPS 3.1.3'!$B283,NoSettings_v3!$A$2:$A$4612,0),MATCH('EPS 3.1.3'!S$1,NoSettings_v3!$C$1:$AH$1,0)),"")</f>
        <v>0</v>
      </c>
      <c r="T283" s="157">
        <f>IFERROR(INDEX(NoSettings_v3!$C$2:$AH$4612,MATCH('EPS 3.1.3'!$B283,NoSettings_v3!$A$2:$A$4612,0),MATCH('EPS 3.1.3'!T$1,NoSettings_v3!$C$1:$AH$1,0)),"")</f>
        <v>0</v>
      </c>
      <c r="U283" s="157">
        <f>IFERROR(INDEX(NoSettings_v3!$C$2:$AH$4612,MATCH('EPS 3.1.3'!$B283,NoSettings_v3!$A$2:$A$4612,0),MATCH('EPS 3.1.3'!U$1,NoSettings_v3!$C$1:$AH$1,0)),"")</f>
        <v>0</v>
      </c>
      <c r="V283" s="157">
        <f>IFERROR(INDEX(NoSettings_v3!$C$2:$AH$4612,MATCH('EPS 3.1.3'!$B283,NoSettings_v3!$A$2:$A$4612,0),MATCH('EPS 3.1.3'!V$1,NoSettings_v3!$C$1:$AH$1,0)),"")</f>
        <v>0</v>
      </c>
      <c r="W283" s="157">
        <f>IFERROR(INDEX(NoSettings_v3!$C$2:$AH$4612,MATCH('EPS 3.1.3'!$B283,NoSettings_v3!$A$2:$A$4612,0),MATCH('EPS 3.1.3'!W$1,NoSettings_v3!$C$1:$AH$1,0)),"")</f>
        <v>0</v>
      </c>
      <c r="X283" s="157">
        <f>IFERROR(INDEX(NoSettings_v3!$C$2:$AH$4612,MATCH('EPS 3.1.3'!$B283,NoSettings_v3!$A$2:$A$4612,0),MATCH('EPS 3.1.3'!X$1,NoSettings_v3!$C$1:$AH$1,0)),"")</f>
        <v>0</v>
      </c>
      <c r="Y283" s="157">
        <f>IFERROR(INDEX(NoSettings_v3!$C$2:$AH$4612,MATCH('EPS 3.1.3'!$B283,NoSettings_v3!$A$2:$A$4612,0),MATCH('EPS 3.1.3'!Y$1,NoSettings_v3!$C$1:$AH$1,0)),"")</f>
        <v>0</v>
      </c>
      <c r="Z283" s="157">
        <f>IFERROR(INDEX(NoSettings_v3!$C$2:$AH$4612,MATCH('EPS 3.1.3'!$B283,NoSettings_v3!$A$2:$A$4612,0),MATCH('EPS 3.1.3'!Z$1,NoSettings_v3!$C$1:$AH$1,0)),"")</f>
        <v>0</v>
      </c>
      <c r="AA283" s="157">
        <f>IFERROR(INDEX(NoSettings_v3!$C$2:$AH$4612,MATCH('EPS 3.1.3'!$B283,NoSettings_v3!$A$2:$A$4612,0),MATCH('EPS 3.1.3'!AA$1,NoSettings_v3!$C$1:$AH$1,0)),"")</f>
        <v>0</v>
      </c>
      <c r="AB283" s="157">
        <f>IFERROR(INDEX(NoSettings_v3!$C$2:$AH$4612,MATCH('EPS 3.1.3'!$B283,NoSettings_v3!$A$2:$A$4612,0),MATCH('EPS 3.1.3'!AB$1,NoSettings_v3!$C$1:$AH$1,0)),"")</f>
        <v>0</v>
      </c>
      <c r="AC283" s="157">
        <f>IFERROR(INDEX(NoSettings_v3!$C$2:$AH$4612,MATCH('EPS 3.1.3'!$B283,NoSettings_v3!$A$2:$A$4612,0),MATCH('EPS 3.1.3'!AC$1,NoSettings_v3!$C$1:$AH$1,0)),"")</f>
        <v>0</v>
      </c>
      <c r="AD283" s="157">
        <f>IFERROR(INDEX(NoSettings_v3!$C$2:$AH$4612,MATCH('EPS 3.1.3'!$B283,NoSettings_v3!$A$2:$A$4612,0),MATCH('EPS 3.1.3'!AD$1,NoSettings_v3!$C$1:$AH$1,0)),"")</f>
        <v>0</v>
      </c>
      <c r="AE283" s="157">
        <f>IFERROR(INDEX(NoSettings_v3!$C$2:$AH$4612,MATCH('EPS 3.1.3'!$B283,NoSettings_v3!$A$2:$A$4612,0),MATCH('EPS 3.1.3'!AE$1,NoSettings_v3!$C$1:$AH$1,0)),"")</f>
        <v>0</v>
      </c>
      <c r="AF283" s="157">
        <f>IFERROR(INDEX(NoSettings_v3!$C$2:$AH$4612,MATCH('EPS 3.1.3'!$B283,NoSettings_v3!$A$2:$A$4612,0),MATCH('EPS 3.1.3'!AF$1,NoSettings_v3!$C$1:$AH$1,0)),"")</f>
        <v>0</v>
      </c>
      <c r="AG283" s="157">
        <f>IFERROR(INDEX(NoSettings_v3!$C$2:$AH$4612,MATCH('EPS 3.1.3'!$B283,NoSettings_v3!$A$2:$A$4612,0),MATCH('EPS 3.1.3'!AG$1,NoSettings_v3!$C$1:$AH$1,0)),"")</f>
        <v>0</v>
      </c>
      <c r="AH283" s="157">
        <f>IFERROR(INDEX(NoSettings_v3!$C$2:$AH$4612,MATCH('EPS 3.1.3'!$B283,NoSettings_v3!$A$2:$A$4612,0),MATCH('EPS 3.1.3'!AH$1,NoSettings_v3!$C$1:$AH$1,0)),"")</f>
        <v>0</v>
      </c>
      <c r="AI283" s="157">
        <f>IFERROR(INDEX(NoSettings_v3!$C$2:$AH$4612,MATCH('EPS 3.1.3'!$B283,NoSettings_v3!$A$2:$A$4612,0),MATCH('EPS 3.1.3'!AI$1,NoSettings_v3!$C$1:$AH$1,0)),"")</f>
        <v>0</v>
      </c>
    </row>
    <row r="284" spans="1:35" x14ac:dyDescent="0.35">
      <c r="A284" s="127"/>
      <c r="B284" s="164" t="s">
        <v>1145</v>
      </c>
      <c r="C284" s="127" t="s">
        <v>964</v>
      </c>
      <c r="D284" s="157">
        <f>IFERROR(INDEX(NoSettings_v3!$C$2:$AH$4612,MATCH('EPS 3.1.3'!$B284,NoSettings_v3!$A$2:$A$4612,0),MATCH('EPS 3.1.3'!D$1,NoSettings_v3!$C$1:$AH$1,0)),"")</f>
        <v>0</v>
      </c>
      <c r="E284" s="157">
        <f>IFERROR(INDEX(NoSettings_v3!$C$2:$AH$4612,MATCH('EPS 3.1.3'!$B284,NoSettings_v3!$A$2:$A$4612,0),MATCH('EPS 3.1.3'!E$1,NoSettings_v3!$C$1:$AH$1,0)),"")</f>
        <v>0</v>
      </c>
      <c r="F284" s="157">
        <f>IFERROR(INDEX(NoSettings_v3!$C$2:$AH$4612,MATCH('EPS 3.1.3'!$B284,NoSettings_v3!$A$2:$A$4612,0),MATCH('EPS 3.1.3'!F$1,NoSettings_v3!$C$1:$AH$1,0)),"")</f>
        <v>0</v>
      </c>
      <c r="G284" s="157">
        <f>IFERROR(INDEX(NoSettings_v3!$C$2:$AH$4612,MATCH('EPS 3.1.3'!$B284,NoSettings_v3!$A$2:$A$4612,0),MATCH('EPS 3.1.3'!G$1,NoSettings_v3!$C$1:$AH$1,0)),"")</f>
        <v>0</v>
      </c>
      <c r="H284" s="157">
        <f>IFERROR(INDEX(NoSettings_v3!$C$2:$AH$4612,MATCH('EPS 3.1.3'!$B284,NoSettings_v3!$A$2:$A$4612,0),MATCH('EPS 3.1.3'!H$1,NoSettings_v3!$C$1:$AH$1,0)),"")</f>
        <v>0</v>
      </c>
      <c r="I284" s="157">
        <f>IFERROR(INDEX(NoSettings_v3!$C$2:$AH$4612,MATCH('EPS 3.1.3'!$B284,NoSettings_v3!$A$2:$A$4612,0),MATCH('EPS 3.1.3'!I$1,NoSettings_v3!$C$1:$AH$1,0)),"")</f>
        <v>0</v>
      </c>
      <c r="J284" s="157">
        <f>IFERROR(INDEX(NoSettings_v3!$C$2:$AH$4612,MATCH('EPS 3.1.3'!$B284,NoSettings_v3!$A$2:$A$4612,0),MATCH('EPS 3.1.3'!J$1,NoSettings_v3!$C$1:$AH$1,0)),"")</f>
        <v>0</v>
      </c>
      <c r="K284" s="157">
        <f>IFERROR(INDEX(NoSettings_v3!$C$2:$AH$4612,MATCH('EPS 3.1.3'!$B284,NoSettings_v3!$A$2:$A$4612,0),MATCH('EPS 3.1.3'!K$1,NoSettings_v3!$C$1:$AH$1,0)),"")</f>
        <v>0</v>
      </c>
      <c r="L284" s="157">
        <f>IFERROR(INDEX(NoSettings_v3!$C$2:$AH$4612,MATCH('EPS 3.1.3'!$B284,NoSettings_v3!$A$2:$A$4612,0),MATCH('EPS 3.1.3'!L$1,NoSettings_v3!$C$1:$AH$1,0)),"")</f>
        <v>0</v>
      </c>
      <c r="M284" s="157">
        <f>IFERROR(INDEX(NoSettings_v3!$C$2:$AH$4612,MATCH('EPS 3.1.3'!$B284,NoSettings_v3!$A$2:$A$4612,0),MATCH('EPS 3.1.3'!M$1,NoSettings_v3!$C$1:$AH$1,0)),"")</f>
        <v>0</v>
      </c>
      <c r="N284" s="157">
        <f>IFERROR(INDEX(NoSettings_v3!$C$2:$AH$4612,MATCH('EPS 3.1.3'!$B284,NoSettings_v3!$A$2:$A$4612,0),MATCH('EPS 3.1.3'!N$1,NoSettings_v3!$C$1:$AH$1,0)),"")</f>
        <v>0</v>
      </c>
      <c r="O284" s="157">
        <f>IFERROR(INDEX(NoSettings_v3!$C$2:$AH$4612,MATCH('EPS 3.1.3'!$B284,NoSettings_v3!$A$2:$A$4612,0),MATCH('EPS 3.1.3'!O$1,NoSettings_v3!$C$1:$AH$1,0)),"")</f>
        <v>0</v>
      </c>
      <c r="P284" s="157">
        <f>IFERROR(INDEX(NoSettings_v3!$C$2:$AH$4612,MATCH('EPS 3.1.3'!$B284,NoSettings_v3!$A$2:$A$4612,0),MATCH('EPS 3.1.3'!P$1,NoSettings_v3!$C$1:$AH$1,0)),"")</f>
        <v>0</v>
      </c>
      <c r="Q284" s="157">
        <f>IFERROR(INDEX(NoSettings_v3!$C$2:$AH$4612,MATCH('EPS 3.1.3'!$B284,NoSettings_v3!$A$2:$A$4612,0),MATCH('EPS 3.1.3'!Q$1,NoSettings_v3!$C$1:$AH$1,0)),"")</f>
        <v>0</v>
      </c>
      <c r="R284" s="157">
        <f>IFERROR(INDEX(NoSettings_v3!$C$2:$AH$4612,MATCH('EPS 3.1.3'!$B284,NoSettings_v3!$A$2:$A$4612,0),MATCH('EPS 3.1.3'!R$1,NoSettings_v3!$C$1:$AH$1,0)),"")</f>
        <v>0</v>
      </c>
      <c r="S284" s="157">
        <f>IFERROR(INDEX(NoSettings_v3!$C$2:$AH$4612,MATCH('EPS 3.1.3'!$B284,NoSettings_v3!$A$2:$A$4612,0),MATCH('EPS 3.1.3'!S$1,NoSettings_v3!$C$1:$AH$1,0)),"")</f>
        <v>0</v>
      </c>
      <c r="T284" s="157">
        <f>IFERROR(INDEX(NoSettings_v3!$C$2:$AH$4612,MATCH('EPS 3.1.3'!$B284,NoSettings_v3!$A$2:$A$4612,0),MATCH('EPS 3.1.3'!T$1,NoSettings_v3!$C$1:$AH$1,0)),"")</f>
        <v>0</v>
      </c>
      <c r="U284" s="157">
        <f>IFERROR(INDEX(NoSettings_v3!$C$2:$AH$4612,MATCH('EPS 3.1.3'!$B284,NoSettings_v3!$A$2:$A$4612,0),MATCH('EPS 3.1.3'!U$1,NoSettings_v3!$C$1:$AH$1,0)),"")</f>
        <v>0</v>
      </c>
      <c r="V284" s="157">
        <f>IFERROR(INDEX(NoSettings_v3!$C$2:$AH$4612,MATCH('EPS 3.1.3'!$B284,NoSettings_v3!$A$2:$A$4612,0),MATCH('EPS 3.1.3'!V$1,NoSettings_v3!$C$1:$AH$1,0)),"")</f>
        <v>0</v>
      </c>
      <c r="W284" s="157">
        <f>IFERROR(INDEX(NoSettings_v3!$C$2:$AH$4612,MATCH('EPS 3.1.3'!$B284,NoSettings_v3!$A$2:$A$4612,0),MATCH('EPS 3.1.3'!W$1,NoSettings_v3!$C$1:$AH$1,0)),"")</f>
        <v>0</v>
      </c>
      <c r="X284" s="157">
        <f>IFERROR(INDEX(NoSettings_v3!$C$2:$AH$4612,MATCH('EPS 3.1.3'!$B284,NoSettings_v3!$A$2:$A$4612,0),MATCH('EPS 3.1.3'!X$1,NoSettings_v3!$C$1:$AH$1,0)),"")</f>
        <v>0</v>
      </c>
      <c r="Y284" s="157">
        <f>IFERROR(INDEX(NoSettings_v3!$C$2:$AH$4612,MATCH('EPS 3.1.3'!$B284,NoSettings_v3!$A$2:$A$4612,0),MATCH('EPS 3.1.3'!Y$1,NoSettings_v3!$C$1:$AH$1,0)),"")</f>
        <v>0</v>
      </c>
      <c r="Z284" s="157">
        <f>IFERROR(INDEX(NoSettings_v3!$C$2:$AH$4612,MATCH('EPS 3.1.3'!$B284,NoSettings_v3!$A$2:$A$4612,0),MATCH('EPS 3.1.3'!Z$1,NoSettings_v3!$C$1:$AH$1,0)),"")</f>
        <v>0</v>
      </c>
      <c r="AA284" s="157">
        <f>IFERROR(INDEX(NoSettings_v3!$C$2:$AH$4612,MATCH('EPS 3.1.3'!$B284,NoSettings_v3!$A$2:$A$4612,0),MATCH('EPS 3.1.3'!AA$1,NoSettings_v3!$C$1:$AH$1,0)),"")</f>
        <v>0</v>
      </c>
      <c r="AB284" s="157">
        <f>IFERROR(INDEX(NoSettings_v3!$C$2:$AH$4612,MATCH('EPS 3.1.3'!$B284,NoSettings_v3!$A$2:$A$4612,0),MATCH('EPS 3.1.3'!AB$1,NoSettings_v3!$C$1:$AH$1,0)),"")</f>
        <v>0</v>
      </c>
      <c r="AC284" s="157">
        <f>IFERROR(INDEX(NoSettings_v3!$C$2:$AH$4612,MATCH('EPS 3.1.3'!$B284,NoSettings_v3!$A$2:$A$4612,0),MATCH('EPS 3.1.3'!AC$1,NoSettings_v3!$C$1:$AH$1,0)),"")</f>
        <v>0</v>
      </c>
      <c r="AD284" s="157">
        <f>IFERROR(INDEX(NoSettings_v3!$C$2:$AH$4612,MATCH('EPS 3.1.3'!$B284,NoSettings_v3!$A$2:$A$4612,0),MATCH('EPS 3.1.3'!AD$1,NoSettings_v3!$C$1:$AH$1,0)),"")</f>
        <v>0</v>
      </c>
      <c r="AE284" s="157">
        <f>IFERROR(INDEX(NoSettings_v3!$C$2:$AH$4612,MATCH('EPS 3.1.3'!$B284,NoSettings_v3!$A$2:$A$4612,0),MATCH('EPS 3.1.3'!AE$1,NoSettings_v3!$C$1:$AH$1,0)),"")</f>
        <v>0</v>
      </c>
      <c r="AF284" s="157">
        <f>IFERROR(INDEX(NoSettings_v3!$C$2:$AH$4612,MATCH('EPS 3.1.3'!$B284,NoSettings_v3!$A$2:$A$4612,0),MATCH('EPS 3.1.3'!AF$1,NoSettings_v3!$C$1:$AH$1,0)),"")</f>
        <v>0</v>
      </c>
      <c r="AG284" s="157">
        <f>IFERROR(INDEX(NoSettings_v3!$C$2:$AH$4612,MATCH('EPS 3.1.3'!$B284,NoSettings_v3!$A$2:$A$4612,0),MATCH('EPS 3.1.3'!AG$1,NoSettings_v3!$C$1:$AH$1,0)),"")</f>
        <v>0</v>
      </c>
      <c r="AH284" s="157">
        <f>IFERROR(INDEX(NoSettings_v3!$C$2:$AH$4612,MATCH('EPS 3.1.3'!$B284,NoSettings_v3!$A$2:$A$4612,0),MATCH('EPS 3.1.3'!AH$1,NoSettings_v3!$C$1:$AH$1,0)),"")</f>
        <v>0</v>
      </c>
      <c r="AI284" s="157">
        <f>IFERROR(INDEX(NoSettings_v3!$C$2:$AH$4612,MATCH('EPS 3.1.3'!$B284,NoSettings_v3!$A$2:$A$4612,0),MATCH('EPS 3.1.3'!AI$1,NoSettings_v3!$C$1:$AH$1,0)),"")</f>
        <v>0</v>
      </c>
    </row>
    <row r="285" spans="1:35" x14ac:dyDescent="0.35">
      <c r="A285" s="127"/>
      <c r="B285" s="164" t="s">
        <v>1146</v>
      </c>
      <c r="C285" s="127" t="s">
        <v>964</v>
      </c>
      <c r="D285" s="157">
        <f>IFERROR(INDEX(NoSettings_v3!$C$2:$AH$4612,MATCH('EPS 3.1.3'!$B285,NoSettings_v3!$A$2:$A$4612,0),MATCH('EPS 3.1.3'!D$1,NoSettings_v3!$C$1:$AH$1,0)),"")</f>
        <v>0</v>
      </c>
      <c r="E285" s="157">
        <f>IFERROR(INDEX(NoSettings_v3!$C$2:$AH$4612,MATCH('EPS 3.1.3'!$B285,NoSettings_v3!$A$2:$A$4612,0),MATCH('EPS 3.1.3'!E$1,NoSettings_v3!$C$1:$AH$1,0)),"")</f>
        <v>0</v>
      </c>
      <c r="F285" s="157">
        <f>IFERROR(INDEX(NoSettings_v3!$C$2:$AH$4612,MATCH('EPS 3.1.3'!$B285,NoSettings_v3!$A$2:$A$4612,0),MATCH('EPS 3.1.3'!F$1,NoSettings_v3!$C$1:$AH$1,0)),"")</f>
        <v>0</v>
      </c>
      <c r="G285" s="157">
        <f>IFERROR(INDEX(NoSettings_v3!$C$2:$AH$4612,MATCH('EPS 3.1.3'!$B285,NoSettings_v3!$A$2:$A$4612,0),MATCH('EPS 3.1.3'!G$1,NoSettings_v3!$C$1:$AH$1,0)),"")</f>
        <v>0</v>
      </c>
      <c r="H285" s="157">
        <f>IFERROR(INDEX(NoSettings_v3!$C$2:$AH$4612,MATCH('EPS 3.1.3'!$B285,NoSettings_v3!$A$2:$A$4612,0),MATCH('EPS 3.1.3'!H$1,NoSettings_v3!$C$1:$AH$1,0)),"")</f>
        <v>0</v>
      </c>
      <c r="I285" s="157">
        <f>IFERROR(INDEX(NoSettings_v3!$C$2:$AH$4612,MATCH('EPS 3.1.3'!$B285,NoSettings_v3!$A$2:$A$4612,0),MATCH('EPS 3.1.3'!I$1,NoSettings_v3!$C$1:$AH$1,0)),"")</f>
        <v>0</v>
      </c>
      <c r="J285" s="157">
        <f>IFERROR(INDEX(NoSettings_v3!$C$2:$AH$4612,MATCH('EPS 3.1.3'!$B285,NoSettings_v3!$A$2:$A$4612,0),MATCH('EPS 3.1.3'!J$1,NoSettings_v3!$C$1:$AH$1,0)),"")</f>
        <v>0</v>
      </c>
      <c r="K285" s="157">
        <f>IFERROR(INDEX(NoSettings_v3!$C$2:$AH$4612,MATCH('EPS 3.1.3'!$B285,NoSettings_v3!$A$2:$A$4612,0),MATCH('EPS 3.1.3'!K$1,NoSettings_v3!$C$1:$AH$1,0)),"")</f>
        <v>0</v>
      </c>
      <c r="L285" s="157">
        <f>IFERROR(INDEX(NoSettings_v3!$C$2:$AH$4612,MATCH('EPS 3.1.3'!$B285,NoSettings_v3!$A$2:$A$4612,0),MATCH('EPS 3.1.3'!L$1,NoSettings_v3!$C$1:$AH$1,0)),"")</f>
        <v>0</v>
      </c>
      <c r="M285" s="157">
        <f>IFERROR(INDEX(NoSettings_v3!$C$2:$AH$4612,MATCH('EPS 3.1.3'!$B285,NoSettings_v3!$A$2:$A$4612,0),MATCH('EPS 3.1.3'!M$1,NoSettings_v3!$C$1:$AH$1,0)),"")</f>
        <v>0</v>
      </c>
      <c r="N285" s="157">
        <f>IFERROR(INDEX(NoSettings_v3!$C$2:$AH$4612,MATCH('EPS 3.1.3'!$B285,NoSettings_v3!$A$2:$A$4612,0),MATCH('EPS 3.1.3'!N$1,NoSettings_v3!$C$1:$AH$1,0)),"")</f>
        <v>0</v>
      </c>
      <c r="O285" s="157">
        <f>IFERROR(INDEX(NoSettings_v3!$C$2:$AH$4612,MATCH('EPS 3.1.3'!$B285,NoSettings_v3!$A$2:$A$4612,0),MATCH('EPS 3.1.3'!O$1,NoSettings_v3!$C$1:$AH$1,0)),"")</f>
        <v>0</v>
      </c>
      <c r="P285" s="157">
        <f>IFERROR(INDEX(NoSettings_v3!$C$2:$AH$4612,MATCH('EPS 3.1.3'!$B285,NoSettings_v3!$A$2:$A$4612,0),MATCH('EPS 3.1.3'!P$1,NoSettings_v3!$C$1:$AH$1,0)),"")</f>
        <v>0</v>
      </c>
      <c r="Q285" s="157">
        <f>IFERROR(INDEX(NoSettings_v3!$C$2:$AH$4612,MATCH('EPS 3.1.3'!$B285,NoSettings_v3!$A$2:$A$4612,0),MATCH('EPS 3.1.3'!Q$1,NoSettings_v3!$C$1:$AH$1,0)),"")</f>
        <v>0</v>
      </c>
      <c r="R285" s="157">
        <f>IFERROR(INDEX(NoSettings_v3!$C$2:$AH$4612,MATCH('EPS 3.1.3'!$B285,NoSettings_v3!$A$2:$A$4612,0),MATCH('EPS 3.1.3'!R$1,NoSettings_v3!$C$1:$AH$1,0)),"")</f>
        <v>0</v>
      </c>
      <c r="S285" s="157">
        <f>IFERROR(INDEX(NoSettings_v3!$C$2:$AH$4612,MATCH('EPS 3.1.3'!$B285,NoSettings_v3!$A$2:$A$4612,0),MATCH('EPS 3.1.3'!S$1,NoSettings_v3!$C$1:$AH$1,0)),"")</f>
        <v>0</v>
      </c>
      <c r="T285" s="157">
        <f>IFERROR(INDEX(NoSettings_v3!$C$2:$AH$4612,MATCH('EPS 3.1.3'!$B285,NoSettings_v3!$A$2:$A$4612,0),MATCH('EPS 3.1.3'!T$1,NoSettings_v3!$C$1:$AH$1,0)),"")</f>
        <v>0</v>
      </c>
      <c r="U285" s="157">
        <f>IFERROR(INDEX(NoSettings_v3!$C$2:$AH$4612,MATCH('EPS 3.1.3'!$B285,NoSettings_v3!$A$2:$A$4612,0),MATCH('EPS 3.1.3'!U$1,NoSettings_v3!$C$1:$AH$1,0)),"")</f>
        <v>0</v>
      </c>
      <c r="V285" s="157">
        <f>IFERROR(INDEX(NoSettings_v3!$C$2:$AH$4612,MATCH('EPS 3.1.3'!$B285,NoSettings_v3!$A$2:$A$4612,0),MATCH('EPS 3.1.3'!V$1,NoSettings_v3!$C$1:$AH$1,0)),"")</f>
        <v>0</v>
      </c>
      <c r="W285" s="157">
        <f>IFERROR(INDEX(NoSettings_v3!$C$2:$AH$4612,MATCH('EPS 3.1.3'!$B285,NoSettings_v3!$A$2:$A$4612,0),MATCH('EPS 3.1.3'!W$1,NoSettings_v3!$C$1:$AH$1,0)),"")</f>
        <v>0</v>
      </c>
      <c r="X285" s="157">
        <f>IFERROR(INDEX(NoSettings_v3!$C$2:$AH$4612,MATCH('EPS 3.1.3'!$B285,NoSettings_v3!$A$2:$A$4612,0),MATCH('EPS 3.1.3'!X$1,NoSettings_v3!$C$1:$AH$1,0)),"")</f>
        <v>0</v>
      </c>
      <c r="Y285" s="157">
        <f>IFERROR(INDEX(NoSettings_v3!$C$2:$AH$4612,MATCH('EPS 3.1.3'!$B285,NoSettings_v3!$A$2:$A$4612,0),MATCH('EPS 3.1.3'!Y$1,NoSettings_v3!$C$1:$AH$1,0)),"")</f>
        <v>0</v>
      </c>
      <c r="Z285" s="157">
        <f>IFERROR(INDEX(NoSettings_v3!$C$2:$AH$4612,MATCH('EPS 3.1.3'!$B285,NoSettings_v3!$A$2:$A$4612,0),MATCH('EPS 3.1.3'!Z$1,NoSettings_v3!$C$1:$AH$1,0)),"")</f>
        <v>0</v>
      </c>
      <c r="AA285" s="157">
        <f>IFERROR(INDEX(NoSettings_v3!$C$2:$AH$4612,MATCH('EPS 3.1.3'!$B285,NoSettings_v3!$A$2:$A$4612,0),MATCH('EPS 3.1.3'!AA$1,NoSettings_v3!$C$1:$AH$1,0)),"")</f>
        <v>0</v>
      </c>
      <c r="AB285" s="157">
        <f>IFERROR(INDEX(NoSettings_v3!$C$2:$AH$4612,MATCH('EPS 3.1.3'!$B285,NoSettings_v3!$A$2:$A$4612,0),MATCH('EPS 3.1.3'!AB$1,NoSettings_v3!$C$1:$AH$1,0)),"")</f>
        <v>0</v>
      </c>
      <c r="AC285" s="157">
        <f>IFERROR(INDEX(NoSettings_v3!$C$2:$AH$4612,MATCH('EPS 3.1.3'!$B285,NoSettings_v3!$A$2:$A$4612,0),MATCH('EPS 3.1.3'!AC$1,NoSettings_v3!$C$1:$AH$1,0)),"")</f>
        <v>0</v>
      </c>
      <c r="AD285" s="157">
        <f>IFERROR(INDEX(NoSettings_v3!$C$2:$AH$4612,MATCH('EPS 3.1.3'!$B285,NoSettings_v3!$A$2:$A$4612,0),MATCH('EPS 3.1.3'!AD$1,NoSettings_v3!$C$1:$AH$1,0)),"")</f>
        <v>0</v>
      </c>
      <c r="AE285" s="157">
        <f>IFERROR(INDEX(NoSettings_v3!$C$2:$AH$4612,MATCH('EPS 3.1.3'!$B285,NoSettings_v3!$A$2:$A$4612,0),MATCH('EPS 3.1.3'!AE$1,NoSettings_v3!$C$1:$AH$1,0)),"")</f>
        <v>0</v>
      </c>
      <c r="AF285" s="157">
        <f>IFERROR(INDEX(NoSettings_v3!$C$2:$AH$4612,MATCH('EPS 3.1.3'!$B285,NoSettings_v3!$A$2:$A$4612,0),MATCH('EPS 3.1.3'!AF$1,NoSettings_v3!$C$1:$AH$1,0)),"")</f>
        <v>0</v>
      </c>
      <c r="AG285" s="157">
        <f>IFERROR(INDEX(NoSettings_v3!$C$2:$AH$4612,MATCH('EPS 3.1.3'!$B285,NoSettings_v3!$A$2:$A$4612,0),MATCH('EPS 3.1.3'!AG$1,NoSettings_v3!$C$1:$AH$1,0)),"")</f>
        <v>0</v>
      </c>
      <c r="AH285" s="157">
        <f>IFERROR(INDEX(NoSettings_v3!$C$2:$AH$4612,MATCH('EPS 3.1.3'!$B285,NoSettings_v3!$A$2:$A$4612,0),MATCH('EPS 3.1.3'!AH$1,NoSettings_v3!$C$1:$AH$1,0)),"")</f>
        <v>0</v>
      </c>
      <c r="AI285" s="157">
        <f>IFERROR(INDEX(NoSettings_v3!$C$2:$AH$4612,MATCH('EPS 3.1.3'!$B285,NoSettings_v3!$A$2:$A$4612,0),MATCH('EPS 3.1.3'!AI$1,NoSettings_v3!$C$1:$AH$1,0)),"")</f>
        <v>0</v>
      </c>
    </row>
    <row r="286" spans="1:35" x14ac:dyDescent="0.35">
      <c r="A286" s="127"/>
      <c r="B286" s="164" t="s">
        <v>1147</v>
      </c>
      <c r="C286" s="127" t="s">
        <v>964</v>
      </c>
      <c r="D286" s="157">
        <f>IFERROR(INDEX(NoSettings_v3!$C$2:$AH$4612,MATCH('EPS 3.1.3'!$B286,NoSettings_v3!$A$2:$A$4612,0),MATCH('EPS 3.1.3'!D$1,NoSettings_v3!$C$1:$AH$1,0)),"")</f>
        <v>0</v>
      </c>
      <c r="E286" s="157">
        <f>IFERROR(INDEX(NoSettings_v3!$C$2:$AH$4612,MATCH('EPS 3.1.3'!$B286,NoSettings_v3!$A$2:$A$4612,0),MATCH('EPS 3.1.3'!E$1,NoSettings_v3!$C$1:$AH$1,0)),"")</f>
        <v>0</v>
      </c>
      <c r="F286" s="157">
        <f>IFERROR(INDEX(NoSettings_v3!$C$2:$AH$4612,MATCH('EPS 3.1.3'!$B286,NoSettings_v3!$A$2:$A$4612,0),MATCH('EPS 3.1.3'!F$1,NoSettings_v3!$C$1:$AH$1,0)),"")</f>
        <v>0</v>
      </c>
      <c r="G286" s="157">
        <f>IFERROR(INDEX(NoSettings_v3!$C$2:$AH$4612,MATCH('EPS 3.1.3'!$B286,NoSettings_v3!$A$2:$A$4612,0),MATCH('EPS 3.1.3'!G$1,NoSettings_v3!$C$1:$AH$1,0)),"")</f>
        <v>0</v>
      </c>
      <c r="H286" s="157">
        <f>IFERROR(INDEX(NoSettings_v3!$C$2:$AH$4612,MATCH('EPS 3.1.3'!$B286,NoSettings_v3!$A$2:$A$4612,0),MATCH('EPS 3.1.3'!H$1,NoSettings_v3!$C$1:$AH$1,0)),"")</f>
        <v>0</v>
      </c>
      <c r="I286" s="157">
        <f>IFERROR(INDEX(NoSettings_v3!$C$2:$AH$4612,MATCH('EPS 3.1.3'!$B286,NoSettings_v3!$A$2:$A$4612,0),MATCH('EPS 3.1.3'!I$1,NoSettings_v3!$C$1:$AH$1,0)),"")</f>
        <v>0</v>
      </c>
      <c r="J286" s="157">
        <f>IFERROR(INDEX(NoSettings_v3!$C$2:$AH$4612,MATCH('EPS 3.1.3'!$B286,NoSettings_v3!$A$2:$A$4612,0),MATCH('EPS 3.1.3'!J$1,NoSettings_v3!$C$1:$AH$1,0)),"")</f>
        <v>0</v>
      </c>
      <c r="K286" s="157">
        <f>IFERROR(INDEX(NoSettings_v3!$C$2:$AH$4612,MATCH('EPS 3.1.3'!$B286,NoSettings_v3!$A$2:$A$4612,0),MATCH('EPS 3.1.3'!K$1,NoSettings_v3!$C$1:$AH$1,0)),"")</f>
        <v>0</v>
      </c>
      <c r="L286" s="157">
        <f>IFERROR(INDEX(NoSettings_v3!$C$2:$AH$4612,MATCH('EPS 3.1.3'!$B286,NoSettings_v3!$A$2:$A$4612,0),MATCH('EPS 3.1.3'!L$1,NoSettings_v3!$C$1:$AH$1,0)),"")</f>
        <v>0</v>
      </c>
      <c r="M286" s="157">
        <f>IFERROR(INDEX(NoSettings_v3!$C$2:$AH$4612,MATCH('EPS 3.1.3'!$B286,NoSettings_v3!$A$2:$A$4612,0),MATCH('EPS 3.1.3'!M$1,NoSettings_v3!$C$1:$AH$1,0)),"")</f>
        <v>0</v>
      </c>
      <c r="N286" s="157">
        <f>IFERROR(INDEX(NoSettings_v3!$C$2:$AH$4612,MATCH('EPS 3.1.3'!$B286,NoSettings_v3!$A$2:$A$4612,0),MATCH('EPS 3.1.3'!N$1,NoSettings_v3!$C$1:$AH$1,0)),"")</f>
        <v>0</v>
      </c>
      <c r="O286" s="157">
        <f>IFERROR(INDEX(NoSettings_v3!$C$2:$AH$4612,MATCH('EPS 3.1.3'!$B286,NoSettings_v3!$A$2:$A$4612,0),MATCH('EPS 3.1.3'!O$1,NoSettings_v3!$C$1:$AH$1,0)),"")</f>
        <v>0</v>
      </c>
      <c r="P286" s="157">
        <f>IFERROR(INDEX(NoSettings_v3!$C$2:$AH$4612,MATCH('EPS 3.1.3'!$B286,NoSettings_v3!$A$2:$A$4612,0),MATCH('EPS 3.1.3'!P$1,NoSettings_v3!$C$1:$AH$1,0)),"")</f>
        <v>0</v>
      </c>
      <c r="Q286" s="157">
        <f>IFERROR(INDEX(NoSettings_v3!$C$2:$AH$4612,MATCH('EPS 3.1.3'!$B286,NoSettings_v3!$A$2:$A$4612,0),MATCH('EPS 3.1.3'!Q$1,NoSettings_v3!$C$1:$AH$1,0)),"")</f>
        <v>0</v>
      </c>
      <c r="R286" s="157">
        <f>IFERROR(INDEX(NoSettings_v3!$C$2:$AH$4612,MATCH('EPS 3.1.3'!$B286,NoSettings_v3!$A$2:$A$4612,0),MATCH('EPS 3.1.3'!R$1,NoSettings_v3!$C$1:$AH$1,0)),"")</f>
        <v>0</v>
      </c>
      <c r="S286" s="157">
        <f>IFERROR(INDEX(NoSettings_v3!$C$2:$AH$4612,MATCH('EPS 3.1.3'!$B286,NoSettings_v3!$A$2:$A$4612,0),MATCH('EPS 3.1.3'!S$1,NoSettings_v3!$C$1:$AH$1,0)),"")</f>
        <v>0</v>
      </c>
      <c r="T286" s="157">
        <f>IFERROR(INDEX(NoSettings_v3!$C$2:$AH$4612,MATCH('EPS 3.1.3'!$B286,NoSettings_v3!$A$2:$A$4612,0),MATCH('EPS 3.1.3'!T$1,NoSettings_v3!$C$1:$AH$1,0)),"")</f>
        <v>0</v>
      </c>
      <c r="U286" s="157">
        <f>IFERROR(INDEX(NoSettings_v3!$C$2:$AH$4612,MATCH('EPS 3.1.3'!$B286,NoSettings_v3!$A$2:$A$4612,0),MATCH('EPS 3.1.3'!U$1,NoSettings_v3!$C$1:$AH$1,0)),"")</f>
        <v>0</v>
      </c>
      <c r="V286" s="157">
        <f>IFERROR(INDEX(NoSettings_v3!$C$2:$AH$4612,MATCH('EPS 3.1.3'!$B286,NoSettings_v3!$A$2:$A$4612,0),MATCH('EPS 3.1.3'!V$1,NoSettings_v3!$C$1:$AH$1,0)),"")</f>
        <v>0</v>
      </c>
      <c r="W286" s="157">
        <f>IFERROR(INDEX(NoSettings_v3!$C$2:$AH$4612,MATCH('EPS 3.1.3'!$B286,NoSettings_v3!$A$2:$A$4612,0),MATCH('EPS 3.1.3'!W$1,NoSettings_v3!$C$1:$AH$1,0)),"")</f>
        <v>0</v>
      </c>
      <c r="X286" s="157">
        <f>IFERROR(INDEX(NoSettings_v3!$C$2:$AH$4612,MATCH('EPS 3.1.3'!$B286,NoSettings_v3!$A$2:$A$4612,0),MATCH('EPS 3.1.3'!X$1,NoSettings_v3!$C$1:$AH$1,0)),"")</f>
        <v>0</v>
      </c>
      <c r="Y286" s="157">
        <f>IFERROR(INDEX(NoSettings_v3!$C$2:$AH$4612,MATCH('EPS 3.1.3'!$B286,NoSettings_v3!$A$2:$A$4612,0),MATCH('EPS 3.1.3'!Y$1,NoSettings_v3!$C$1:$AH$1,0)),"")</f>
        <v>0</v>
      </c>
      <c r="Z286" s="157">
        <f>IFERROR(INDEX(NoSettings_v3!$C$2:$AH$4612,MATCH('EPS 3.1.3'!$B286,NoSettings_v3!$A$2:$A$4612,0),MATCH('EPS 3.1.3'!Z$1,NoSettings_v3!$C$1:$AH$1,0)),"")</f>
        <v>0</v>
      </c>
      <c r="AA286" s="157">
        <f>IFERROR(INDEX(NoSettings_v3!$C$2:$AH$4612,MATCH('EPS 3.1.3'!$B286,NoSettings_v3!$A$2:$A$4612,0),MATCH('EPS 3.1.3'!AA$1,NoSettings_v3!$C$1:$AH$1,0)),"")</f>
        <v>0</v>
      </c>
      <c r="AB286" s="157">
        <f>IFERROR(INDEX(NoSettings_v3!$C$2:$AH$4612,MATCH('EPS 3.1.3'!$B286,NoSettings_v3!$A$2:$A$4612,0),MATCH('EPS 3.1.3'!AB$1,NoSettings_v3!$C$1:$AH$1,0)),"")</f>
        <v>0</v>
      </c>
      <c r="AC286" s="157">
        <f>IFERROR(INDEX(NoSettings_v3!$C$2:$AH$4612,MATCH('EPS 3.1.3'!$B286,NoSettings_v3!$A$2:$A$4612,0),MATCH('EPS 3.1.3'!AC$1,NoSettings_v3!$C$1:$AH$1,0)),"")</f>
        <v>0</v>
      </c>
      <c r="AD286" s="157">
        <f>IFERROR(INDEX(NoSettings_v3!$C$2:$AH$4612,MATCH('EPS 3.1.3'!$B286,NoSettings_v3!$A$2:$A$4612,0),MATCH('EPS 3.1.3'!AD$1,NoSettings_v3!$C$1:$AH$1,0)),"")</f>
        <v>0</v>
      </c>
      <c r="AE286" s="157">
        <f>IFERROR(INDEX(NoSettings_v3!$C$2:$AH$4612,MATCH('EPS 3.1.3'!$B286,NoSettings_v3!$A$2:$A$4612,0),MATCH('EPS 3.1.3'!AE$1,NoSettings_v3!$C$1:$AH$1,0)),"")</f>
        <v>0</v>
      </c>
      <c r="AF286" s="157">
        <f>IFERROR(INDEX(NoSettings_v3!$C$2:$AH$4612,MATCH('EPS 3.1.3'!$B286,NoSettings_v3!$A$2:$A$4612,0),MATCH('EPS 3.1.3'!AF$1,NoSettings_v3!$C$1:$AH$1,0)),"")</f>
        <v>0</v>
      </c>
      <c r="AG286" s="157">
        <f>IFERROR(INDEX(NoSettings_v3!$C$2:$AH$4612,MATCH('EPS 3.1.3'!$B286,NoSettings_v3!$A$2:$A$4612,0),MATCH('EPS 3.1.3'!AG$1,NoSettings_v3!$C$1:$AH$1,0)),"")</f>
        <v>0</v>
      </c>
      <c r="AH286" s="157">
        <f>IFERROR(INDEX(NoSettings_v3!$C$2:$AH$4612,MATCH('EPS 3.1.3'!$B286,NoSettings_v3!$A$2:$A$4612,0),MATCH('EPS 3.1.3'!AH$1,NoSettings_v3!$C$1:$AH$1,0)),"")</f>
        <v>0</v>
      </c>
      <c r="AI286" s="157">
        <f>IFERROR(INDEX(NoSettings_v3!$C$2:$AH$4612,MATCH('EPS 3.1.3'!$B286,NoSettings_v3!$A$2:$A$4612,0),MATCH('EPS 3.1.3'!AI$1,NoSettings_v3!$C$1:$AH$1,0)),"")</f>
        <v>0</v>
      </c>
    </row>
    <row r="287" spans="1:35" x14ac:dyDescent="0.35">
      <c r="A287" s="127"/>
      <c r="B287" s="164" t="s">
        <v>1148</v>
      </c>
      <c r="C287" s="127" t="s">
        <v>964</v>
      </c>
      <c r="D287" s="157">
        <f>IFERROR(INDEX(NoSettings_v3!$C$2:$AH$4612,MATCH('EPS 3.1.3'!$B287,NoSettings_v3!$A$2:$A$4612,0),MATCH('EPS 3.1.3'!D$1,NoSettings_v3!$C$1:$AH$1,0)),"")</f>
        <v>0</v>
      </c>
      <c r="E287" s="157">
        <f>IFERROR(INDEX(NoSettings_v3!$C$2:$AH$4612,MATCH('EPS 3.1.3'!$B287,NoSettings_v3!$A$2:$A$4612,0),MATCH('EPS 3.1.3'!E$1,NoSettings_v3!$C$1:$AH$1,0)),"")</f>
        <v>0</v>
      </c>
      <c r="F287" s="157">
        <f>IFERROR(INDEX(NoSettings_v3!$C$2:$AH$4612,MATCH('EPS 3.1.3'!$B287,NoSettings_v3!$A$2:$A$4612,0),MATCH('EPS 3.1.3'!F$1,NoSettings_v3!$C$1:$AH$1,0)),"")</f>
        <v>0</v>
      </c>
      <c r="G287" s="157">
        <f>IFERROR(INDEX(NoSettings_v3!$C$2:$AH$4612,MATCH('EPS 3.1.3'!$B287,NoSettings_v3!$A$2:$A$4612,0),MATCH('EPS 3.1.3'!G$1,NoSettings_v3!$C$1:$AH$1,0)),"")</f>
        <v>0</v>
      </c>
      <c r="H287" s="157">
        <f>IFERROR(INDEX(NoSettings_v3!$C$2:$AH$4612,MATCH('EPS 3.1.3'!$B287,NoSettings_v3!$A$2:$A$4612,0),MATCH('EPS 3.1.3'!H$1,NoSettings_v3!$C$1:$AH$1,0)),"")</f>
        <v>0</v>
      </c>
      <c r="I287" s="157">
        <f>IFERROR(INDEX(NoSettings_v3!$C$2:$AH$4612,MATCH('EPS 3.1.3'!$B287,NoSettings_v3!$A$2:$A$4612,0),MATCH('EPS 3.1.3'!I$1,NoSettings_v3!$C$1:$AH$1,0)),"")</f>
        <v>0</v>
      </c>
      <c r="J287" s="157">
        <f>IFERROR(INDEX(NoSettings_v3!$C$2:$AH$4612,MATCH('EPS 3.1.3'!$B287,NoSettings_v3!$A$2:$A$4612,0),MATCH('EPS 3.1.3'!J$1,NoSettings_v3!$C$1:$AH$1,0)),"")</f>
        <v>0</v>
      </c>
      <c r="K287" s="157">
        <f>IFERROR(INDEX(NoSettings_v3!$C$2:$AH$4612,MATCH('EPS 3.1.3'!$B287,NoSettings_v3!$A$2:$A$4612,0),MATCH('EPS 3.1.3'!K$1,NoSettings_v3!$C$1:$AH$1,0)),"")</f>
        <v>0</v>
      </c>
      <c r="L287" s="157">
        <f>IFERROR(INDEX(NoSettings_v3!$C$2:$AH$4612,MATCH('EPS 3.1.3'!$B287,NoSettings_v3!$A$2:$A$4612,0),MATCH('EPS 3.1.3'!L$1,NoSettings_v3!$C$1:$AH$1,0)),"")</f>
        <v>0</v>
      </c>
      <c r="M287" s="157">
        <f>IFERROR(INDEX(NoSettings_v3!$C$2:$AH$4612,MATCH('EPS 3.1.3'!$B287,NoSettings_v3!$A$2:$A$4612,0),MATCH('EPS 3.1.3'!M$1,NoSettings_v3!$C$1:$AH$1,0)),"")</f>
        <v>0</v>
      </c>
      <c r="N287" s="157">
        <f>IFERROR(INDEX(NoSettings_v3!$C$2:$AH$4612,MATCH('EPS 3.1.3'!$B287,NoSettings_v3!$A$2:$A$4612,0),MATCH('EPS 3.1.3'!N$1,NoSettings_v3!$C$1:$AH$1,0)),"")</f>
        <v>0</v>
      </c>
      <c r="O287" s="157">
        <f>IFERROR(INDEX(NoSettings_v3!$C$2:$AH$4612,MATCH('EPS 3.1.3'!$B287,NoSettings_v3!$A$2:$A$4612,0),MATCH('EPS 3.1.3'!O$1,NoSettings_v3!$C$1:$AH$1,0)),"")</f>
        <v>0</v>
      </c>
      <c r="P287" s="157">
        <f>IFERROR(INDEX(NoSettings_v3!$C$2:$AH$4612,MATCH('EPS 3.1.3'!$B287,NoSettings_v3!$A$2:$A$4612,0),MATCH('EPS 3.1.3'!P$1,NoSettings_v3!$C$1:$AH$1,0)),"")</f>
        <v>0</v>
      </c>
      <c r="Q287" s="157">
        <f>IFERROR(INDEX(NoSettings_v3!$C$2:$AH$4612,MATCH('EPS 3.1.3'!$B287,NoSettings_v3!$A$2:$A$4612,0),MATCH('EPS 3.1.3'!Q$1,NoSettings_v3!$C$1:$AH$1,0)),"")</f>
        <v>0</v>
      </c>
      <c r="R287" s="157">
        <f>IFERROR(INDEX(NoSettings_v3!$C$2:$AH$4612,MATCH('EPS 3.1.3'!$B287,NoSettings_v3!$A$2:$A$4612,0),MATCH('EPS 3.1.3'!R$1,NoSettings_v3!$C$1:$AH$1,0)),"")</f>
        <v>0</v>
      </c>
      <c r="S287" s="157">
        <f>IFERROR(INDEX(NoSettings_v3!$C$2:$AH$4612,MATCH('EPS 3.1.3'!$B287,NoSettings_v3!$A$2:$A$4612,0),MATCH('EPS 3.1.3'!S$1,NoSettings_v3!$C$1:$AH$1,0)),"")</f>
        <v>0</v>
      </c>
      <c r="T287" s="157">
        <f>IFERROR(INDEX(NoSettings_v3!$C$2:$AH$4612,MATCH('EPS 3.1.3'!$B287,NoSettings_v3!$A$2:$A$4612,0),MATCH('EPS 3.1.3'!T$1,NoSettings_v3!$C$1:$AH$1,0)),"")</f>
        <v>0</v>
      </c>
      <c r="U287" s="157">
        <f>IFERROR(INDEX(NoSettings_v3!$C$2:$AH$4612,MATCH('EPS 3.1.3'!$B287,NoSettings_v3!$A$2:$A$4612,0),MATCH('EPS 3.1.3'!U$1,NoSettings_v3!$C$1:$AH$1,0)),"")</f>
        <v>0</v>
      </c>
      <c r="V287" s="157">
        <f>IFERROR(INDEX(NoSettings_v3!$C$2:$AH$4612,MATCH('EPS 3.1.3'!$B287,NoSettings_v3!$A$2:$A$4612,0),MATCH('EPS 3.1.3'!V$1,NoSettings_v3!$C$1:$AH$1,0)),"")</f>
        <v>0</v>
      </c>
      <c r="W287" s="157">
        <f>IFERROR(INDEX(NoSettings_v3!$C$2:$AH$4612,MATCH('EPS 3.1.3'!$B287,NoSettings_v3!$A$2:$A$4612,0),MATCH('EPS 3.1.3'!W$1,NoSettings_v3!$C$1:$AH$1,0)),"")</f>
        <v>0</v>
      </c>
      <c r="X287" s="157">
        <f>IFERROR(INDEX(NoSettings_v3!$C$2:$AH$4612,MATCH('EPS 3.1.3'!$B287,NoSettings_v3!$A$2:$A$4612,0),MATCH('EPS 3.1.3'!X$1,NoSettings_v3!$C$1:$AH$1,0)),"")</f>
        <v>0</v>
      </c>
      <c r="Y287" s="157">
        <f>IFERROR(INDEX(NoSettings_v3!$C$2:$AH$4612,MATCH('EPS 3.1.3'!$B287,NoSettings_v3!$A$2:$A$4612,0),MATCH('EPS 3.1.3'!Y$1,NoSettings_v3!$C$1:$AH$1,0)),"")</f>
        <v>0</v>
      </c>
      <c r="Z287" s="157">
        <f>IFERROR(INDEX(NoSettings_v3!$C$2:$AH$4612,MATCH('EPS 3.1.3'!$B287,NoSettings_v3!$A$2:$A$4612,0),MATCH('EPS 3.1.3'!Z$1,NoSettings_v3!$C$1:$AH$1,0)),"")</f>
        <v>0</v>
      </c>
      <c r="AA287" s="157">
        <f>IFERROR(INDEX(NoSettings_v3!$C$2:$AH$4612,MATCH('EPS 3.1.3'!$B287,NoSettings_v3!$A$2:$A$4612,0),MATCH('EPS 3.1.3'!AA$1,NoSettings_v3!$C$1:$AH$1,0)),"")</f>
        <v>0</v>
      </c>
      <c r="AB287" s="157">
        <f>IFERROR(INDEX(NoSettings_v3!$C$2:$AH$4612,MATCH('EPS 3.1.3'!$B287,NoSettings_v3!$A$2:$A$4612,0),MATCH('EPS 3.1.3'!AB$1,NoSettings_v3!$C$1:$AH$1,0)),"")</f>
        <v>0</v>
      </c>
      <c r="AC287" s="157">
        <f>IFERROR(INDEX(NoSettings_v3!$C$2:$AH$4612,MATCH('EPS 3.1.3'!$B287,NoSettings_v3!$A$2:$A$4612,0),MATCH('EPS 3.1.3'!AC$1,NoSettings_v3!$C$1:$AH$1,0)),"")</f>
        <v>0</v>
      </c>
      <c r="AD287" s="157">
        <f>IFERROR(INDEX(NoSettings_v3!$C$2:$AH$4612,MATCH('EPS 3.1.3'!$B287,NoSettings_v3!$A$2:$A$4612,0),MATCH('EPS 3.1.3'!AD$1,NoSettings_v3!$C$1:$AH$1,0)),"")</f>
        <v>0</v>
      </c>
      <c r="AE287" s="157">
        <f>IFERROR(INDEX(NoSettings_v3!$C$2:$AH$4612,MATCH('EPS 3.1.3'!$B287,NoSettings_v3!$A$2:$A$4612,0),MATCH('EPS 3.1.3'!AE$1,NoSettings_v3!$C$1:$AH$1,0)),"")</f>
        <v>0</v>
      </c>
      <c r="AF287" s="157">
        <f>IFERROR(INDEX(NoSettings_v3!$C$2:$AH$4612,MATCH('EPS 3.1.3'!$B287,NoSettings_v3!$A$2:$A$4612,0),MATCH('EPS 3.1.3'!AF$1,NoSettings_v3!$C$1:$AH$1,0)),"")</f>
        <v>0</v>
      </c>
      <c r="AG287" s="157">
        <f>IFERROR(INDEX(NoSettings_v3!$C$2:$AH$4612,MATCH('EPS 3.1.3'!$B287,NoSettings_v3!$A$2:$A$4612,0),MATCH('EPS 3.1.3'!AG$1,NoSettings_v3!$C$1:$AH$1,0)),"")</f>
        <v>0</v>
      </c>
      <c r="AH287" s="157">
        <f>IFERROR(INDEX(NoSettings_v3!$C$2:$AH$4612,MATCH('EPS 3.1.3'!$B287,NoSettings_v3!$A$2:$A$4612,0),MATCH('EPS 3.1.3'!AH$1,NoSettings_v3!$C$1:$AH$1,0)),"")</f>
        <v>0</v>
      </c>
      <c r="AI287" s="157">
        <f>IFERROR(INDEX(NoSettings_v3!$C$2:$AH$4612,MATCH('EPS 3.1.3'!$B287,NoSettings_v3!$A$2:$A$4612,0),MATCH('EPS 3.1.3'!AI$1,NoSettings_v3!$C$1:$AH$1,0)),"")</f>
        <v>0</v>
      </c>
    </row>
    <row r="288" spans="1:35" x14ac:dyDescent="0.35">
      <c r="A288" s="127"/>
      <c r="B288" s="164" t="s">
        <v>1149</v>
      </c>
      <c r="C288" s="127" t="s">
        <v>964</v>
      </c>
      <c r="D288" s="157">
        <f>IFERROR(INDEX(NoSettings_v3!$C$2:$AH$4612,MATCH('EPS 3.1.3'!$B288,NoSettings_v3!$A$2:$A$4612,0),MATCH('EPS 3.1.3'!D$1,NoSettings_v3!$C$1:$AH$1,0)),"")</f>
        <v>0</v>
      </c>
      <c r="E288" s="157">
        <f>IFERROR(INDEX(NoSettings_v3!$C$2:$AH$4612,MATCH('EPS 3.1.3'!$B288,NoSettings_v3!$A$2:$A$4612,0),MATCH('EPS 3.1.3'!E$1,NoSettings_v3!$C$1:$AH$1,0)),"")</f>
        <v>0</v>
      </c>
      <c r="F288" s="157">
        <f>IFERROR(INDEX(NoSettings_v3!$C$2:$AH$4612,MATCH('EPS 3.1.3'!$B288,NoSettings_v3!$A$2:$A$4612,0),MATCH('EPS 3.1.3'!F$1,NoSettings_v3!$C$1:$AH$1,0)),"")</f>
        <v>0</v>
      </c>
      <c r="G288" s="157">
        <f>IFERROR(INDEX(NoSettings_v3!$C$2:$AH$4612,MATCH('EPS 3.1.3'!$B288,NoSettings_v3!$A$2:$A$4612,0),MATCH('EPS 3.1.3'!G$1,NoSettings_v3!$C$1:$AH$1,0)),"")</f>
        <v>0</v>
      </c>
      <c r="H288" s="157">
        <f>IFERROR(INDEX(NoSettings_v3!$C$2:$AH$4612,MATCH('EPS 3.1.3'!$B288,NoSettings_v3!$A$2:$A$4612,0),MATCH('EPS 3.1.3'!H$1,NoSettings_v3!$C$1:$AH$1,0)),"")</f>
        <v>0</v>
      </c>
      <c r="I288" s="157">
        <f>IFERROR(INDEX(NoSettings_v3!$C$2:$AH$4612,MATCH('EPS 3.1.3'!$B288,NoSettings_v3!$A$2:$A$4612,0),MATCH('EPS 3.1.3'!I$1,NoSettings_v3!$C$1:$AH$1,0)),"")</f>
        <v>0</v>
      </c>
      <c r="J288" s="157">
        <f>IFERROR(INDEX(NoSettings_v3!$C$2:$AH$4612,MATCH('EPS 3.1.3'!$B288,NoSettings_v3!$A$2:$A$4612,0),MATCH('EPS 3.1.3'!J$1,NoSettings_v3!$C$1:$AH$1,0)),"")</f>
        <v>0</v>
      </c>
      <c r="K288" s="157">
        <f>IFERROR(INDEX(NoSettings_v3!$C$2:$AH$4612,MATCH('EPS 3.1.3'!$B288,NoSettings_v3!$A$2:$A$4612,0),MATCH('EPS 3.1.3'!K$1,NoSettings_v3!$C$1:$AH$1,0)),"")</f>
        <v>0</v>
      </c>
      <c r="L288" s="157">
        <f>IFERROR(INDEX(NoSettings_v3!$C$2:$AH$4612,MATCH('EPS 3.1.3'!$B288,NoSettings_v3!$A$2:$A$4612,0),MATCH('EPS 3.1.3'!L$1,NoSettings_v3!$C$1:$AH$1,0)),"")</f>
        <v>0</v>
      </c>
      <c r="M288" s="157">
        <f>IFERROR(INDEX(NoSettings_v3!$C$2:$AH$4612,MATCH('EPS 3.1.3'!$B288,NoSettings_v3!$A$2:$A$4612,0),MATCH('EPS 3.1.3'!M$1,NoSettings_v3!$C$1:$AH$1,0)),"")</f>
        <v>0</v>
      </c>
      <c r="N288" s="157">
        <f>IFERROR(INDEX(NoSettings_v3!$C$2:$AH$4612,MATCH('EPS 3.1.3'!$B288,NoSettings_v3!$A$2:$A$4612,0),MATCH('EPS 3.1.3'!N$1,NoSettings_v3!$C$1:$AH$1,0)),"")</f>
        <v>0</v>
      </c>
      <c r="O288" s="157">
        <f>IFERROR(INDEX(NoSettings_v3!$C$2:$AH$4612,MATCH('EPS 3.1.3'!$B288,NoSettings_v3!$A$2:$A$4612,0),MATCH('EPS 3.1.3'!O$1,NoSettings_v3!$C$1:$AH$1,0)),"")</f>
        <v>0</v>
      </c>
      <c r="P288" s="157">
        <f>IFERROR(INDEX(NoSettings_v3!$C$2:$AH$4612,MATCH('EPS 3.1.3'!$B288,NoSettings_v3!$A$2:$A$4612,0),MATCH('EPS 3.1.3'!P$1,NoSettings_v3!$C$1:$AH$1,0)),"")</f>
        <v>0</v>
      </c>
      <c r="Q288" s="157">
        <f>IFERROR(INDEX(NoSettings_v3!$C$2:$AH$4612,MATCH('EPS 3.1.3'!$B288,NoSettings_v3!$A$2:$A$4612,0),MATCH('EPS 3.1.3'!Q$1,NoSettings_v3!$C$1:$AH$1,0)),"")</f>
        <v>0</v>
      </c>
      <c r="R288" s="157">
        <f>IFERROR(INDEX(NoSettings_v3!$C$2:$AH$4612,MATCH('EPS 3.1.3'!$B288,NoSettings_v3!$A$2:$A$4612,0),MATCH('EPS 3.1.3'!R$1,NoSettings_v3!$C$1:$AH$1,0)),"")</f>
        <v>0</v>
      </c>
      <c r="S288" s="157">
        <f>IFERROR(INDEX(NoSettings_v3!$C$2:$AH$4612,MATCH('EPS 3.1.3'!$B288,NoSettings_v3!$A$2:$A$4612,0),MATCH('EPS 3.1.3'!S$1,NoSettings_v3!$C$1:$AH$1,0)),"")</f>
        <v>0</v>
      </c>
      <c r="T288" s="157">
        <f>IFERROR(INDEX(NoSettings_v3!$C$2:$AH$4612,MATCH('EPS 3.1.3'!$B288,NoSettings_v3!$A$2:$A$4612,0),MATCH('EPS 3.1.3'!T$1,NoSettings_v3!$C$1:$AH$1,0)),"")</f>
        <v>0</v>
      </c>
      <c r="U288" s="157">
        <f>IFERROR(INDEX(NoSettings_v3!$C$2:$AH$4612,MATCH('EPS 3.1.3'!$B288,NoSettings_v3!$A$2:$A$4612,0),MATCH('EPS 3.1.3'!U$1,NoSettings_v3!$C$1:$AH$1,0)),"")</f>
        <v>0</v>
      </c>
      <c r="V288" s="157">
        <f>IFERROR(INDEX(NoSettings_v3!$C$2:$AH$4612,MATCH('EPS 3.1.3'!$B288,NoSettings_v3!$A$2:$A$4612,0),MATCH('EPS 3.1.3'!V$1,NoSettings_v3!$C$1:$AH$1,0)),"")</f>
        <v>0</v>
      </c>
      <c r="W288" s="157">
        <f>IFERROR(INDEX(NoSettings_v3!$C$2:$AH$4612,MATCH('EPS 3.1.3'!$B288,NoSettings_v3!$A$2:$A$4612,0),MATCH('EPS 3.1.3'!W$1,NoSettings_v3!$C$1:$AH$1,0)),"")</f>
        <v>0</v>
      </c>
      <c r="X288" s="157">
        <f>IFERROR(INDEX(NoSettings_v3!$C$2:$AH$4612,MATCH('EPS 3.1.3'!$B288,NoSettings_v3!$A$2:$A$4612,0),MATCH('EPS 3.1.3'!X$1,NoSettings_v3!$C$1:$AH$1,0)),"")</f>
        <v>0</v>
      </c>
      <c r="Y288" s="157">
        <f>IFERROR(INDEX(NoSettings_v3!$C$2:$AH$4612,MATCH('EPS 3.1.3'!$B288,NoSettings_v3!$A$2:$A$4612,0),MATCH('EPS 3.1.3'!Y$1,NoSettings_v3!$C$1:$AH$1,0)),"")</f>
        <v>0</v>
      </c>
      <c r="Z288" s="157">
        <f>IFERROR(INDEX(NoSettings_v3!$C$2:$AH$4612,MATCH('EPS 3.1.3'!$B288,NoSettings_v3!$A$2:$A$4612,0),MATCH('EPS 3.1.3'!Z$1,NoSettings_v3!$C$1:$AH$1,0)),"")</f>
        <v>0</v>
      </c>
      <c r="AA288" s="157">
        <f>IFERROR(INDEX(NoSettings_v3!$C$2:$AH$4612,MATCH('EPS 3.1.3'!$B288,NoSettings_v3!$A$2:$A$4612,0),MATCH('EPS 3.1.3'!AA$1,NoSettings_v3!$C$1:$AH$1,0)),"")</f>
        <v>0</v>
      </c>
      <c r="AB288" s="157">
        <f>IFERROR(INDEX(NoSettings_v3!$C$2:$AH$4612,MATCH('EPS 3.1.3'!$B288,NoSettings_v3!$A$2:$A$4612,0),MATCH('EPS 3.1.3'!AB$1,NoSettings_v3!$C$1:$AH$1,0)),"")</f>
        <v>0</v>
      </c>
      <c r="AC288" s="157">
        <f>IFERROR(INDEX(NoSettings_v3!$C$2:$AH$4612,MATCH('EPS 3.1.3'!$B288,NoSettings_v3!$A$2:$A$4612,0),MATCH('EPS 3.1.3'!AC$1,NoSettings_v3!$C$1:$AH$1,0)),"")</f>
        <v>0</v>
      </c>
      <c r="AD288" s="157">
        <f>IFERROR(INDEX(NoSettings_v3!$C$2:$AH$4612,MATCH('EPS 3.1.3'!$B288,NoSettings_v3!$A$2:$A$4612,0),MATCH('EPS 3.1.3'!AD$1,NoSettings_v3!$C$1:$AH$1,0)),"")</f>
        <v>0</v>
      </c>
      <c r="AE288" s="157">
        <f>IFERROR(INDEX(NoSettings_v3!$C$2:$AH$4612,MATCH('EPS 3.1.3'!$B288,NoSettings_v3!$A$2:$A$4612,0),MATCH('EPS 3.1.3'!AE$1,NoSettings_v3!$C$1:$AH$1,0)),"")</f>
        <v>0</v>
      </c>
      <c r="AF288" s="157">
        <f>IFERROR(INDEX(NoSettings_v3!$C$2:$AH$4612,MATCH('EPS 3.1.3'!$B288,NoSettings_v3!$A$2:$A$4612,0),MATCH('EPS 3.1.3'!AF$1,NoSettings_v3!$C$1:$AH$1,0)),"")</f>
        <v>0</v>
      </c>
      <c r="AG288" s="157">
        <f>IFERROR(INDEX(NoSettings_v3!$C$2:$AH$4612,MATCH('EPS 3.1.3'!$B288,NoSettings_v3!$A$2:$A$4612,0),MATCH('EPS 3.1.3'!AG$1,NoSettings_v3!$C$1:$AH$1,0)),"")</f>
        <v>0</v>
      </c>
      <c r="AH288" s="157">
        <f>IFERROR(INDEX(NoSettings_v3!$C$2:$AH$4612,MATCH('EPS 3.1.3'!$B288,NoSettings_v3!$A$2:$A$4612,0),MATCH('EPS 3.1.3'!AH$1,NoSettings_v3!$C$1:$AH$1,0)),"")</f>
        <v>0</v>
      </c>
      <c r="AI288" s="157">
        <f>IFERROR(INDEX(NoSettings_v3!$C$2:$AH$4612,MATCH('EPS 3.1.3'!$B288,NoSettings_v3!$A$2:$A$4612,0),MATCH('EPS 3.1.3'!AI$1,NoSettings_v3!$C$1:$AH$1,0)),"")</f>
        <v>0</v>
      </c>
    </row>
    <row r="289" spans="1:35" x14ac:dyDescent="0.35">
      <c r="A289" s="127"/>
      <c r="B289" s="164" t="s">
        <v>1150</v>
      </c>
      <c r="C289" s="127" t="s">
        <v>964</v>
      </c>
      <c r="D289" s="157">
        <f>IFERROR(INDEX(NoSettings_v3!$C$2:$AH$4612,MATCH('EPS 3.1.3'!$B289,NoSettings_v3!$A$2:$A$4612,0),MATCH('EPS 3.1.3'!D$1,NoSettings_v3!$C$1:$AH$1,0)),"")</f>
        <v>0</v>
      </c>
      <c r="E289" s="157">
        <f>IFERROR(INDEX(NoSettings_v3!$C$2:$AH$4612,MATCH('EPS 3.1.3'!$B289,NoSettings_v3!$A$2:$A$4612,0),MATCH('EPS 3.1.3'!E$1,NoSettings_v3!$C$1:$AH$1,0)),"")</f>
        <v>0</v>
      </c>
      <c r="F289" s="157">
        <f>IFERROR(INDEX(NoSettings_v3!$C$2:$AH$4612,MATCH('EPS 3.1.3'!$B289,NoSettings_v3!$A$2:$A$4612,0),MATCH('EPS 3.1.3'!F$1,NoSettings_v3!$C$1:$AH$1,0)),"")</f>
        <v>0</v>
      </c>
      <c r="G289" s="157">
        <f>IFERROR(INDEX(NoSettings_v3!$C$2:$AH$4612,MATCH('EPS 3.1.3'!$B289,NoSettings_v3!$A$2:$A$4612,0),MATCH('EPS 3.1.3'!G$1,NoSettings_v3!$C$1:$AH$1,0)),"")</f>
        <v>0</v>
      </c>
      <c r="H289" s="157">
        <f>IFERROR(INDEX(NoSettings_v3!$C$2:$AH$4612,MATCH('EPS 3.1.3'!$B289,NoSettings_v3!$A$2:$A$4612,0),MATCH('EPS 3.1.3'!H$1,NoSettings_v3!$C$1:$AH$1,0)),"")</f>
        <v>0</v>
      </c>
      <c r="I289" s="157">
        <f>IFERROR(INDEX(NoSettings_v3!$C$2:$AH$4612,MATCH('EPS 3.1.3'!$B289,NoSettings_v3!$A$2:$A$4612,0),MATCH('EPS 3.1.3'!I$1,NoSettings_v3!$C$1:$AH$1,0)),"")</f>
        <v>0</v>
      </c>
      <c r="J289" s="157">
        <f>IFERROR(INDEX(NoSettings_v3!$C$2:$AH$4612,MATCH('EPS 3.1.3'!$B289,NoSettings_v3!$A$2:$A$4612,0),MATCH('EPS 3.1.3'!J$1,NoSettings_v3!$C$1:$AH$1,0)),"")</f>
        <v>0</v>
      </c>
      <c r="K289" s="157">
        <f>IFERROR(INDEX(NoSettings_v3!$C$2:$AH$4612,MATCH('EPS 3.1.3'!$B289,NoSettings_v3!$A$2:$A$4612,0),MATCH('EPS 3.1.3'!K$1,NoSettings_v3!$C$1:$AH$1,0)),"")</f>
        <v>0</v>
      </c>
      <c r="L289" s="157">
        <f>IFERROR(INDEX(NoSettings_v3!$C$2:$AH$4612,MATCH('EPS 3.1.3'!$B289,NoSettings_v3!$A$2:$A$4612,0),MATCH('EPS 3.1.3'!L$1,NoSettings_v3!$C$1:$AH$1,0)),"")</f>
        <v>0</v>
      </c>
      <c r="M289" s="157">
        <f>IFERROR(INDEX(NoSettings_v3!$C$2:$AH$4612,MATCH('EPS 3.1.3'!$B289,NoSettings_v3!$A$2:$A$4612,0),MATCH('EPS 3.1.3'!M$1,NoSettings_v3!$C$1:$AH$1,0)),"")</f>
        <v>0</v>
      </c>
      <c r="N289" s="157">
        <f>IFERROR(INDEX(NoSettings_v3!$C$2:$AH$4612,MATCH('EPS 3.1.3'!$B289,NoSettings_v3!$A$2:$A$4612,0),MATCH('EPS 3.1.3'!N$1,NoSettings_v3!$C$1:$AH$1,0)),"")</f>
        <v>0</v>
      </c>
      <c r="O289" s="157">
        <f>IFERROR(INDEX(NoSettings_v3!$C$2:$AH$4612,MATCH('EPS 3.1.3'!$B289,NoSettings_v3!$A$2:$A$4612,0),MATCH('EPS 3.1.3'!O$1,NoSettings_v3!$C$1:$AH$1,0)),"")</f>
        <v>0</v>
      </c>
      <c r="P289" s="157">
        <f>IFERROR(INDEX(NoSettings_v3!$C$2:$AH$4612,MATCH('EPS 3.1.3'!$B289,NoSettings_v3!$A$2:$A$4612,0),MATCH('EPS 3.1.3'!P$1,NoSettings_v3!$C$1:$AH$1,0)),"")</f>
        <v>0</v>
      </c>
      <c r="Q289" s="157">
        <f>IFERROR(INDEX(NoSettings_v3!$C$2:$AH$4612,MATCH('EPS 3.1.3'!$B289,NoSettings_v3!$A$2:$A$4612,0),MATCH('EPS 3.1.3'!Q$1,NoSettings_v3!$C$1:$AH$1,0)),"")</f>
        <v>0</v>
      </c>
      <c r="R289" s="157">
        <f>IFERROR(INDEX(NoSettings_v3!$C$2:$AH$4612,MATCH('EPS 3.1.3'!$B289,NoSettings_v3!$A$2:$A$4612,0),MATCH('EPS 3.1.3'!R$1,NoSettings_v3!$C$1:$AH$1,0)),"")</f>
        <v>0</v>
      </c>
      <c r="S289" s="157">
        <f>IFERROR(INDEX(NoSettings_v3!$C$2:$AH$4612,MATCH('EPS 3.1.3'!$B289,NoSettings_v3!$A$2:$A$4612,0),MATCH('EPS 3.1.3'!S$1,NoSettings_v3!$C$1:$AH$1,0)),"")</f>
        <v>0</v>
      </c>
      <c r="T289" s="157">
        <f>IFERROR(INDEX(NoSettings_v3!$C$2:$AH$4612,MATCH('EPS 3.1.3'!$B289,NoSettings_v3!$A$2:$A$4612,0),MATCH('EPS 3.1.3'!T$1,NoSettings_v3!$C$1:$AH$1,0)),"")</f>
        <v>0</v>
      </c>
      <c r="U289" s="157">
        <f>IFERROR(INDEX(NoSettings_v3!$C$2:$AH$4612,MATCH('EPS 3.1.3'!$B289,NoSettings_v3!$A$2:$A$4612,0),MATCH('EPS 3.1.3'!U$1,NoSettings_v3!$C$1:$AH$1,0)),"")</f>
        <v>0</v>
      </c>
      <c r="V289" s="157">
        <f>IFERROR(INDEX(NoSettings_v3!$C$2:$AH$4612,MATCH('EPS 3.1.3'!$B289,NoSettings_v3!$A$2:$A$4612,0),MATCH('EPS 3.1.3'!V$1,NoSettings_v3!$C$1:$AH$1,0)),"")</f>
        <v>0</v>
      </c>
      <c r="W289" s="157">
        <f>IFERROR(INDEX(NoSettings_v3!$C$2:$AH$4612,MATCH('EPS 3.1.3'!$B289,NoSettings_v3!$A$2:$A$4612,0),MATCH('EPS 3.1.3'!W$1,NoSettings_v3!$C$1:$AH$1,0)),"")</f>
        <v>0</v>
      </c>
      <c r="X289" s="157">
        <f>IFERROR(INDEX(NoSettings_v3!$C$2:$AH$4612,MATCH('EPS 3.1.3'!$B289,NoSettings_v3!$A$2:$A$4612,0),MATCH('EPS 3.1.3'!X$1,NoSettings_v3!$C$1:$AH$1,0)),"")</f>
        <v>0</v>
      </c>
      <c r="Y289" s="157">
        <f>IFERROR(INDEX(NoSettings_v3!$C$2:$AH$4612,MATCH('EPS 3.1.3'!$B289,NoSettings_v3!$A$2:$A$4612,0),MATCH('EPS 3.1.3'!Y$1,NoSettings_v3!$C$1:$AH$1,0)),"")</f>
        <v>0</v>
      </c>
      <c r="Z289" s="157">
        <f>IFERROR(INDEX(NoSettings_v3!$C$2:$AH$4612,MATCH('EPS 3.1.3'!$B289,NoSettings_v3!$A$2:$A$4612,0),MATCH('EPS 3.1.3'!Z$1,NoSettings_v3!$C$1:$AH$1,0)),"")</f>
        <v>0</v>
      </c>
      <c r="AA289" s="157">
        <f>IFERROR(INDEX(NoSettings_v3!$C$2:$AH$4612,MATCH('EPS 3.1.3'!$B289,NoSettings_v3!$A$2:$A$4612,0),MATCH('EPS 3.1.3'!AA$1,NoSettings_v3!$C$1:$AH$1,0)),"")</f>
        <v>0</v>
      </c>
      <c r="AB289" s="157">
        <f>IFERROR(INDEX(NoSettings_v3!$C$2:$AH$4612,MATCH('EPS 3.1.3'!$B289,NoSettings_v3!$A$2:$A$4612,0),MATCH('EPS 3.1.3'!AB$1,NoSettings_v3!$C$1:$AH$1,0)),"")</f>
        <v>0</v>
      </c>
      <c r="AC289" s="157">
        <f>IFERROR(INDEX(NoSettings_v3!$C$2:$AH$4612,MATCH('EPS 3.1.3'!$B289,NoSettings_v3!$A$2:$A$4612,0),MATCH('EPS 3.1.3'!AC$1,NoSettings_v3!$C$1:$AH$1,0)),"")</f>
        <v>0</v>
      </c>
      <c r="AD289" s="157">
        <f>IFERROR(INDEX(NoSettings_v3!$C$2:$AH$4612,MATCH('EPS 3.1.3'!$B289,NoSettings_v3!$A$2:$A$4612,0),MATCH('EPS 3.1.3'!AD$1,NoSettings_v3!$C$1:$AH$1,0)),"")</f>
        <v>0</v>
      </c>
      <c r="AE289" s="157">
        <f>IFERROR(INDEX(NoSettings_v3!$C$2:$AH$4612,MATCH('EPS 3.1.3'!$B289,NoSettings_v3!$A$2:$A$4612,0),MATCH('EPS 3.1.3'!AE$1,NoSettings_v3!$C$1:$AH$1,0)),"")</f>
        <v>0</v>
      </c>
      <c r="AF289" s="157">
        <f>IFERROR(INDEX(NoSettings_v3!$C$2:$AH$4612,MATCH('EPS 3.1.3'!$B289,NoSettings_v3!$A$2:$A$4612,0),MATCH('EPS 3.1.3'!AF$1,NoSettings_v3!$C$1:$AH$1,0)),"")</f>
        <v>0</v>
      </c>
      <c r="AG289" s="157">
        <f>IFERROR(INDEX(NoSettings_v3!$C$2:$AH$4612,MATCH('EPS 3.1.3'!$B289,NoSettings_v3!$A$2:$A$4612,0),MATCH('EPS 3.1.3'!AG$1,NoSettings_v3!$C$1:$AH$1,0)),"")</f>
        <v>0</v>
      </c>
      <c r="AH289" s="157">
        <f>IFERROR(INDEX(NoSettings_v3!$C$2:$AH$4612,MATCH('EPS 3.1.3'!$B289,NoSettings_v3!$A$2:$A$4612,0),MATCH('EPS 3.1.3'!AH$1,NoSettings_v3!$C$1:$AH$1,0)),"")</f>
        <v>0</v>
      </c>
      <c r="AI289" s="157">
        <f>IFERROR(INDEX(NoSettings_v3!$C$2:$AH$4612,MATCH('EPS 3.1.3'!$B289,NoSettings_v3!$A$2:$A$4612,0),MATCH('EPS 3.1.3'!AI$1,NoSettings_v3!$C$1:$AH$1,0)),"")</f>
        <v>0</v>
      </c>
    </row>
    <row r="290" spans="1:35" x14ac:dyDescent="0.35">
      <c r="A290" s="127"/>
      <c r="B290" s="164" t="s">
        <v>1151</v>
      </c>
      <c r="C290" s="127" t="s">
        <v>964</v>
      </c>
      <c r="D290" s="157">
        <f>IFERROR(INDEX(NoSettings_v3!$C$2:$AH$4612,MATCH('EPS 3.1.3'!$B290,NoSettings_v3!$A$2:$A$4612,0),MATCH('EPS 3.1.3'!D$1,NoSettings_v3!$C$1:$AH$1,0)),"")</f>
        <v>0</v>
      </c>
      <c r="E290" s="157">
        <f>IFERROR(INDEX(NoSettings_v3!$C$2:$AH$4612,MATCH('EPS 3.1.3'!$B290,NoSettings_v3!$A$2:$A$4612,0),MATCH('EPS 3.1.3'!E$1,NoSettings_v3!$C$1:$AH$1,0)),"")</f>
        <v>0</v>
      </c>
      <c r="F290" s="157">
        <f>IFERROR(INDEX(NoSettings_v3!$C$2:$AH$4612,MATCH('EPS 3.1.3'!$B290,NoSettings_v3!$A$2:$A$4612,0),MATCH('EPS 3.1.3'!F$1,NoSettings_v3!$C$1:$AH$1,0)),"")</f>
        <v>0</v>
      </c>
      <c r="G290" s="157">
        <f>IFERROR(INDEX(NoSettings_v3!$C$2:$AH$4612,MATCH('EPS 3.1.3'!$B290,NoSettings_v3!$A$2:$A$4612,0),MATCH('EPS 3.1.3'!G$1,NoSettings_v3!$C$1:$AH$1,0)),"")</f>
        <v>0</v>
      </c>
      <c r="H290" s="157">
        <f>IFERROR(INDEX(NoSettings_v3!$C$2:$AH$4612,MATCH('EPS 3.1.3'!$B290,NoSettings_v3!$A$2:$A$4612,0),MATCH('EPS 3.1.3'!H$1,NoSettings_v3!$C$1:$AH$1,0)),"")</f>
        <v>0</v>
      </c>
      <c r="I290" s="157">
        <f>IFERROR(INDEX(NoSettings_v3!$C$2:$AH$4612,MATCH('EPS 3.1.3'!$B290,NoSettings_v3!$A$2:$A$4612,0),MATCH('EPS 3.1.3'!I$1,NoSettings_v3!$C$1:$AH$1,0)),"")</f>
        <v>0</v>
      </c>
      <c r="J290" s="157">
        <f>IFERROR(INDEX(NoSettings_v3!$C$2:$AH$4612,MATCH('EPS 3.1.3'!$B290,NoSettings_v3!$A$2:$A$4612,0),MATCH('EPS 3.1.3'!J$1,NoSettings_v3!$C$1:$AH$1,0)),"")</f>
        <v>0</v>
      </c>
      <c r="K290" s="157">
        <f>IFERROR(INDEX(NoSettings_v3!$C$2:$AH$4612,MATCH('EPS 3.1.3'!$B290,NoSettings_v3!$A$2:$A$4612,0),MATCH('EPS 3.1.3'!K$1,NoSettings_v3!$C$1:$AH$1,0)),"")</f>
        <v>0</v>
      </c>
      <c r="L290" s="157">
        <f>IFERROR(INDEX(NoSettings_v3!$C$2:$AH$4612,MATCH('EPS 3.1.3'!$B290,NoSettings_v3!$A$2:$A$4612,0),MATCH('EPS 3.1.3'!L$1,NoSettings_v3!$C$1:$AH$1,0)),"")</f>
        <v>0</v>
      </c>
      <c r="M290" s="157">
        <f>IFERROR(INDEX(NoSettings_v3!$C$2:$AH$4612,MATCH('EPS 3.1.3'!$B290,NoSettings_v3!$A$2:$A$4612,0),MATCH('EPS 3.1.3'!M$1,NoSettings_v3!$C$1:$AH$1,0)),"")</f>
        <v>0</v>
      </c>
      <c r="N290" s="157">
        <f>IFERROR(INDEX(NoSettings_v3!$C$2:$AH$4612,MATCH('EPS 3.1.3'!$B290,NoSettings_v3!$A$2:$A$4612,0),MATCH('EPS 3.1.3'!N$1,NoSettings_v3!$C$1:$AH$1,0)),"")</f>
        <v>0</v>
      </c>
      <c r="O290" s="157">
        <f>IFERROR(INDEX(NoSettings_v3!$C$2:$AH$4612,MATCH('EPS 3.1.3'!$B290,NoSettings_v3!$A$2:$A$4612,0),MATCH('EPS 3.1.3'!O$1,NoSettings_v3!$C$1:$AH$1,0)),"")</f>
        <v>0</v>
      </c>
      <c r="P290" s="157">
        <f>IFERROR(INDEX(NoSettings_v3!$C$2:$AH$4612,MATCH('EPS 3.1.3'!$B290,NoSettings_v3!$A$2:$A$4612,0),MATCH('EPS 3.1.3'!P$1,NoSettings_v3!$C$1:$AH$1,0)),"")</f>
        <v>0</v>
      </c>
      <c r="Q290" s="157">
        <f>IFERROR(INDEX(NoSettings_v3!$C$2:$AH$4612,MATCH('EPS 3.1.3'!$B290,NoSettings_v3!$A$2:$A$4612,0),MATCH('EPS 3.1.3'!Q$1,NoSettings_v3!$C$1:$AH$1,0)),"")</f>
        <v>0</v>
      </c>
      <c r="R290" s="157">
        <f>IFERROR(INDEX(NoSettings_v3!$C$2:$AH$4612,MATCH('EPS 3.1.3'!$B290,NoSettings_v3!$A$2:$A$4612,0),MATCH('EPS 3.1.3'!R$1,NoSettings_v3!$C$1:$AH$1,0)),"")</f>
        <v>0</v>
      </c>
      <c r="S290" s="157">
        <f>IFERROR(INDEX(NoSettings_v3!$C$2:$AH$4612,MATCH('EPS 3.1.3'!$B290,NoSettings_v3!$A$2:$A$4612,0),MATCH('EPS 3.1.3'!S$1,NoSettings_v3!$C$1:$AH$1,0)),"")</f>
        <v>0</v>
      </c>
      <c r="T290" s="157">
        <f>IFERROR(INDEX(NoSettings_v3!$C$2:$AH$4612,MATCH('EPS 3.1.3'!$B290,NoSettings_v3!$A$2:$A$4612,0),MATCH('EPS 3.1.3'!T$1,NoSettings_v3!$C$1:$AH$1,0)),"")</f>
        <v>0</v>
      </c>
      <c r="U290" s="157">
        <f>IFERROR(INDEX(NoSettings_v3!$C$2:$AH$4612,MATCH('EPS 3.1.3'!$B290,NoSettings_v3!$A$2:$A$4612,0),MATCH('EPS 3.1.3'!U$1,NoSettings_v3!$C$1:$AH$1,0)),"")</f>
        <v>0</v>
      </c>
      <c r="V290" s="157">
        <f>IFERROR(INDEX(NoSettings_v3!$C$2:$AH$4612,MATCH('EPS 3.1.3'!$B290,NoSettings_v3!$A$2:$A$4612,0),MATCH('EPS 3.1.3'!V$1,NoSettings_v3!$C$1:$AH$1,0)),"")</f>
        <v>0</v>
      </c>
      <c r="W290" s="157">
        <f>IFERROR(INDEX(NoSettings_v3!$C$2:$AH$4612,MATCH('EPS 3.1.3'!$B290,NoSettings_v3!$A$2:$A$4612,0),MATCH('EPS 3.1.3'!W$1,NoSettings_v3!$C$1:$AH$1,0)),"")</f>
        <v>0</v>
      </c>
      <c r="X290" s="157">
        <f>IFERROR(INDEX(NoSettings_v3!$C$2:$AH$4612,MATCH('EPS 3.1.3'!$B290,NoSettings_v3!$A$2:$A$4612,0),MATCH('EPS 3.1.3'!X$1,NoSettings_v3!$C$1:$AH$1,0)),"")</f>
        <v>0</v>
      </c>
      <c r="Y290" s="157">
        <f>IFERROR(INDEX(NoSettings_v3!$C$2:$AH$4612,MATCH('EPS 3.1.3'!$B290,NoSettings_v3!$A$2:$A$4612,0),MATCH('EPS 3.1.3'!Y$1,NoSettings_v3!$C$1:$AH$1,0)),"")</f>
        <v>0</v>
      </c>
      <c r="Z290" s="157">
        <f>IFERROR(INDEX(NoSettings_v3!$C$2:$AH$4612,MATCH('EPS 3.1.3'!$B290,NoSettings_v3!$A$2:$A$4612,0),MATCH('EPS 3.1.3'!Z$1,NoSettings_v3!$C$1:$AH$1,0)),"")</f>
        <v>0</v>
      </c>
      <c r="AA290" s="157">
        <f>IFERROR(INDEX(NoSettings_v3!$C$2:$AH$4612,MATCH('EPS 3.1.3'!$B290,NoSettings_v3!$A$2:$A$4612,0),MATCH('EPS 3.1.3'!AA$1,NoSettings_v3!$C$1:$AH$1,0)),"")</f>
        <v>0</v>
      </c>
      <c r="AB290" s="157">
        <f>IFERROR(INDEX(NoSettings_v3!$C$2:$AH$4612,MATCH('EPS 3.1.3'!$B290,NoSettings_v3!$A$2:$A$4612,0),MATCH('EPS 3.1.3'!AB$1,NoSettings_v3!$C$1:$AH$1,0)),"")</f>
        <v>0</v>
      </c>
      <c r="AC290" s="157">
        <f>IFERROR(INDEX(NoSettings_v3!$C$2:$AH$4612,MATCH('EPS 3.1.3'!$B290,NoSettings_v3!$A$2:$A$4612,0),MATCH('EPS 3.1.3'!AC$1,NoSettings_v3!$C$1:$AH$1,0)),"")</f>
        <v>0</v>
      </c>
      <c r="AD290" s="157">
        <f>IFERROR(INDEX(NoSettings_v3!$C$2:$AH$4612,MATCH('EPS 3.1.3'!$B290,NoSettings_v3!$A$2:$A$4612,0),MATCH('EPS 3.1.3'!AD$1,NoSettings_v3!$C$1:$AH$1,0)),"")</f>
        <v>0</v>
      </c>
      <c r="AE290" s="157">
        <f>IFERROR(INDEX(NoSettings_v3!$C$2:$AH$4612,MATCH('EPS 3.1.3'!$B290,NoSettings_v3!$A$2:$A$4612,0),MATCH('EPS 3.1.3'!AE$1,NoSettings_v3!$C$1:$AH$1,0)),"")</f>
        <v>0</v>
      </c>
      <c r="AF290" s="157">
        <f>IFERROR(INDEX(NoSettings_v3!$C$2:$AH$4612,MATCH('EPS 3.1.3'!$B290,NoSettings_v3!$A$2:$A$4612,0),MATCH('EPS 3.1.3'!AF$1,NoSettings_v3!$C$1:$AH$1,0)),"")</f>
        <v>0</v>
      </c>
      <c r="AG290" s="157">
        <f>IFERROR(INDEX(NoSettings_v3!$C$2:$AH$4612,MATCH('EPS 3.1.3'!$B290,NoSettings_v3!$A$2:$A$4612,0),MATCH('EPS 3.1.3'!AG$1,NoSettings_v3!$C$1:$AH$1,0)),"")</f>
        <v>0</v>
      </c>
      <c r="AH290" s="157">
        <f>IFERROR(INDEX(NoSettings_v3!$C$2:$AH$4612,MATCH('EPS 3.1.3'!$B290,NoSettings_v3!$A$2:$A$4612,0),MATCH('EPS 3.1.3'!AH$1,NoSettings_v3!$C$1:$AH$1,0)),"")</f>
        <v>0</v>
      </c>
      <c r="AI290" s="157">
        <f>IFERROR(INDEX(NoSettings_v3!$C$2:$AH$4612,MATCH('EPS 3.1.3'!$B290,NoSettings_v3!$A$2:$A$4612,0),MATCH('EPS 3.1.3'!AI$1,NoSettings_v3!$C$1:$AH$1,0)),"")</f>
        <v>0</v>
      </c>
    </row>
    <row r="291" spans="1:35" x14ac:dyDescent="0.35">
      <c r="A291" s="127"/>
      <c r="B291" s="164" t="s">
        <v>1152</v>
      </c>
      <c r="C291" s="127" t="s">
        <v>964</v>
      </c>
      <c r="D291" s="157">
        <f>IFERROR(INDEX(NoSettings_v3!$C$2:$AH$4612,MATCH('EPS 3.1.3'!$B291,NoSettings_v3!$A$2:$A$4612,0),MATCH('EPS 3.1.3'!D$1,NoSettings_v3!$C$1:$AH$1,0)),"")</f>
        <v>0</v>
      </c>
      <c r="E291" s="157">
        <f>IFERROR(INDEX(NoSettings_v3!$C$2:$AH$4612,MATCH('EPS 3.1.3'!$B291,NoSettings_v3!$A$2:$A$4612,0),MATCH('EPS 3.1.3'!E$1,NoSettings_v3!$C$1:$AH$1,0)),"")</f>
        <v>0</v>
      </c>
      <c r="F291" s="157">
        <f>IFERROR(INDEX(NoSettings_v3!$C$2:$AH$4612,MATCH('EPS 3.1.3'!$B291,NoSettings_v3!$A$2:$A$4612,0),MATCH('EPS 3.1.3'!F$1,NoSettings_v3!$C$1:$AH$1,0)),"")</f>
        <v>0</v>
      </c>
      <c r="G291" s="157">
        <f>IFERROR(INDEX(NoSettings_v3!$C$2:$AH$4612,MATCH('EPS 3.1.3'!$B291,NoSettings_v3!$A$2:$A$4612,0),MATCH('EPS 3.1.3'!G$1,NoSettings_v3!$C$1:$AH$1,0)),"")</f>
        <v>0</v>
      </c>
      <c r="H291" s="157">
        <f>IFERROR(INDEX(NoSettings_v3!$C$2:$AH$4612,MATCH('EPS 3.1.3'!$B291,NoSettings_v3!$A$2:$A$4612,0),MATCH('EPS 3.1.3'!H$1,NoSettings_v3!$C$1:$AH$1,0)),"")</f>
        <v>0</v>
      </c>
      <c r="I291" s="157">
        <f>IFERROR(INDEX(NoSettings_v3!$C$2:$AH$4612,MATCH('EPS 3.1.3'!$B291,NoSettings_v3!$A$2:$A$4612,0),MATCH('EPS 3.1.3'!I$1,NoSettings_v3!$C$1:$AH$1,0)),"")</f>
        <v>0</v>
      </c>
      <c r="J291" s="157">
        <f>IFERROR(INDEX(NoSettings_v3!$C$2:$AH$4612,MATCH('EPS 3.1.3'!$B291,NoSettings_v3!$A$2:$A$4612,0),MATCH('EPS 3.1.3'!J$1,NoSettings_v3!$C$1:$AH$1,0)),"")</f>
        <v>0</v>
      </c>
      <c r="K291" s="157">
        <f>IFERROR(INDEX(NoSettings_v3!$C$2:$AH$4612,MATCH('EPS 3.1.3'!$B291,NoSettings_v3!$A$2:$A$4612,0),MATCH('EPS 3.1.3'!K$1,NoSettings_v3!$C$1:$AH$1,0)),"")</f>
        <v>0</v>
      </c>
      <c r="L291" s="157">
        <f>IFERROR(INDEX(NoSettings_v3!$C$2:$AH$4612,MATCH('EPS 3.1.3'!$B291,NoSettings_v3!$A$2:$A$4612,0),MATCH('EPS 3.1.3'!L$1,NoSettings_v3!$C$1:$AH$1,0)),"")</f>
        <v>0</v>
      </c>
      <c r="M291" s="157">
        <f>IFERROR(INDEX(NoSettings_v3!$C$2:$AH$4612,MATCH('EPS 3.1.3'!$B291,NoSettings_v3!$A$2:$A$4612,0),MATCH('EPS 3.1.3'!M$1,NoSettings_v3!$C$1:$AH$1,0)),"")</f>
        <v>0</v>
      </c>
      <c r="N291" s="157">
        <f>IFERROR(INDEX(NoSettings_v3!$C$2:$AH$4612,MATCH('EPS 3.1.3'!$B291,NoSettings_v3!$A$2:$A$4612,0),MATCH('EPS 3.1.3'!N$1,NoSettings_v3!$C$1:$AH$1,0)),"")</f>
        <v>0</v>
      </c>
      <c r="O291" s="157">
        <f>IFERROR(INDEX(NoSettings_v3!$C$2:$AH$4612,MATCH('EPS 3.1.3'!$B291,NoSettings_v3!$A$2:$A$4612,0),MATCH('EPS 3.1.3'!O$1,NoSettings_v3!$C$1:$AH$1,0)),"")</f>
        <v>0</v>
      </c>
      <c r="P291" s="157">
        <f>IFERROR(INDEX(NoSettings_v3!$C$2:$AH$4612,MATCH('EPS 3.1.3'!$B291,NoSettings_v3!$A$2:$A$4612,0),MATCH('EPS 3.1.3'!P$1,NoSettings_v3!$C$1:$AH$1,0)),"")</f>
        <v>0</v>
      </c>
      <c r="Q291" s="157">
        <f>IFERROR(INDEX(NoSettings_v3!$C$2:$AH$4612,MATCH('EPS 3.1.3'!$B291,NoSettings_v3!$A$2:$A$4612,0),MATCH('EPS 3.1.3'!Q$1,NoSettings_v3!$C$1:$AH$1,0)),"")</f>
        <v>0</v>
      </c>
      <c r="R291" s="157">
        <f>IFERROR(INDEX(NoSettings_v3!$C$2:$AH$4612,MATCH('EPS 3.1.3'!$B291,NoSettings_v3!$A$2:$A$4612,0),MATCH('EPS 3.1.3'!R$1,NoSettings_v3!$C$1:$AH$1,0)),"")</f>
        <v>0</v>
      </c>
      <c r="S291" s="157">
        <f>IFERROR(INDEX(NoSettings_v3!$C$2:$AH$4612,MATCH('EPS 3.1.3'!$B291,NoSettings_v3!$A$2:$A$4612,0),MATCH('EPS 3.1.3'!S$1,NoSettings_v3!$C$1:$AH$1,0)),"")</f>
        <v>0</v>
      </c>
      <c r="T291" s="157">
        <f>IFERROR(INDEX(NoSettings_v3!$C$2:$AH$4612,MATCH('EPS 3.1.3'!$B291,NoSettings_v3!$A$2:$A$4612,0),MATCH('EPS 3.1.3'!T$1,NoSettings_v3!$C$1:$AH$1,0)),"")</f>
        <v>0</v>
      </c>
      <c r="U291" s="157">
        <f>IFERROR(INDEX(NoSettings_v3!$C$2:$AH$4612,MATCH('EPS 3.1.3'!$B291,NoSettings_v3!$A$2:$A$4612,0),MATCH('EPS 3.1.3'!U$1,NoSettings_v3!$C$1:$AH$1,0)),"")</f>
        <v>0</v>
      </c>
      <c r="V291" s="157">
        <f>IFERROR(INDEX(NoSettings_v3!$C$2:$AH$4612,MATCH('EPS 3.1.3'!$B291,NoSettings_v3!$A$2:$A$4612,0),MATCH('EPS 3.1.3'!V$1,NoSettings_v3!$C$1:$AH$1,0)),"")</f>
        <v>0</v>
      </c>
      <c r="W291" s="157">
        <f>IFERROR(INDEX(NoSettings_v3!$C$2:$AH$4612,MATCH('EPS 3.1.3'!$B291,NoSettings_v3!$A$2:$A$4612,0),MATCH('EPS 3.1.3'!W$1,NoSettings_v3!$C$1:$AH$1,0)),"")</f>
        <v>0</v>
      </c>
      <c r="X291" s="157">
        <f>IFERROR(INDEX(NoSettings_v3!$C$2:$AH$4612,MATCH('EPS 3.1.3'!$B291,NoSettings_v3!$A$2:$A$4612,0),MATCH('EPS 3.1.3'!X$1,NoSettings_v3!$C$1:$AH$1,0)),"")</f>
        <v>0</v>
      </c>
      <c r="Y291" s="157">
        <f>IFERROR(INDEX(NoSettings_v3!$C$2:$AH$4612,MATCH('EPS 3.1.3'!$B291,NoSettings_v3!$A$2:$A$4612,0),MATCH('EPS 3.1.3'!Y$1,NoSettings_v3!$C$1:$AH$1,0)),"")</f>
        <v>0</v>
      </c>
      <c r="Z291" s="157">
        <f>IFERROR(INDEX(NoSettings_v3!$C$2:$AH$4612,MATCH('EPS 3.1.3'!$B291,NoSettings_v3!$A$2:$A$4612,0),MATCH('EPS 3.1.3'!Z$1,NoSettings_v3!$C$1:$AH$1,0)),"")</f>
        <v>0</v>
      </c>
      <c r="AA291" s="157">
        <f>IFERROR(INDEX(NoSettings_v3!$C$2:$AH$4612,MATCH('EPS 3.1.3'!$B291,NoSettings_v3!$A$2:$A$4612,0),MATCH('EPS 3.1.3'!AA$1,NoSettings_v3!$C$1:$AH$1,0)),"")</f>
        <v>0</v>
      </c>
      <c r="AB291" s="157">
        <f>IFERROR(INDEX(NoSettings_v3!$C$2:$AH$4612,MATCH('EPS 3.1.3'!$B291,NoSettings_v3!$A$2:$A$4612,0),MATCH('EPS 3.1.3'!AB$1,NoSettings_v3!$C$1:$AH$1,0)),"")</f>
        <v>0</v>
      </c>
      <c r="AC291" s="157">
        <f>IFERROR(INDEX(NoSettings_v3!$C$2:$AH$4612,MATCH('EPS 3.1.3'!$B291,NoSettings_v3!$A$2:$A$4612,0),MATCH('EPS 3.1.3'!AC$1,NoSettings_v3!$C$1:$AH$1,0)),"")</f>
        <v>0</v>
      </c>
      <c r="AD291" s="157">
        <f>IFERROR(INDEX(NoSettings_v3!$C$2:$AH$4612,MATCH('EPS 3.1.3'!$B291,NoSettings_v3!$A$2:$A$4612,0),MATCH('EPS 3.1.3'!AD$1,NoSettings_v3!$C$1:$AH$1,0)),"")</f>
        <v>0</v>
      </c>
      <c r="AE291" s="157">
        <f>IFERROR(INDEX(NoSettings_v3!$C$2:$AH$4612,MATCH('EPS 3.1.3'!$B291,NoSettings_v3!$A$2:$A$4612,0),MATCH('EPS 3.1.3'!AE$1,NoSettings_v3!$C$1:$AH$1,0)),"")</f>
        <v>0</v>
      </c>
      <c r="AF291" s="157">
        <f>IFERROR(INDEX(NoSettings_v3!$C$2:$AH$4612,MATCH('EPS 3.1.3'!$B291,NoSettings_v3!$A$2:$A$4612,0),MATCH('EPS 3.1.3'!AF$1,NoSettings_v3!$C$1:$AH$1,0)),"")</f>
        <v>0</v>
      </c>
      <c r="AG291" s="157">
        <f>IFERROR(INDEX(NoSettings_v3!$C$2:$AH$4612,MATCH('EPS 3.1.3'!$B291,NoSettings_v3!$A$2:$A$4612,0),MATCH('EPS 3.1.3'!AG$1,NoSettings_v3!$C$1:$AH$1,0)),"")</f>
        <v>0</v>
      </c>
      <c r="AH291" s="157">
        <f>IFERROR(INDEX(NoSettings_v3!$C$2:$AH$4612,MATCH('EPS 3.1.3'!$B291,NoSettings_v3!$A$2:$A$4612,0),MATCH('EPS 3.1.3'!AH$1,NoSettings_v3!$C$1:$AH$1,0)),"")</f>
        <v>0</v>
      </c>
      <c r="AI291" s="157">
        <f>IFERROR(INDEX(NoSettings_v3!$C$2:$AH$4612,MATCH('EPS 3.1.3'!$B291,NoSettings_v3!$A$2:$A$4612,0),MATCH('EPS 3.1.3'!AI$1,NoSettings_v3!$C$1:$AH$1,0)),"")</f>
        <v>0</v>
      </c>
    </row>
    <row r="292" spans="1:35" x14ac:dyDescent="0.35">
      <c r="B292" s="161" t="s">
        <v>522</v>
      </c>
      <c r="C292" s="127" t="s">
        <v>964</v>
      </c>
      <c r="D292" s="157">
        <f>IFERROR(INDEX(NoSettings_v3!$C$2:$AH$4612,MATCH('EPS 3.1.3'!$B292,NoSettings_v3!$A$2:$A$4612,0),MATCH('EPS 3.1.3'!D$1,NoSettings_v3!$C$1:$AH$1,0)),"")</f>
        <v>49346900000</v>
      </c>
      <c r="E292" s="157">
        <f>IFERROR(INDEX(NoSettings_v3!$C$2:$AH$4612,MATCH('EPS 3.1.3'!$B292,NoSettings_v3!$A$2:$A$4612,0),MATCH('EPS 3.1.3'!E$1,NoSettings_v3!$C$1:$AH$1,0)),"")</f>
        <v>81417500000</v>
      </c>
      <c r="F292" s="157">
        <f>IFERROR(INDEX(NoSettings_v3!$C$2:$AH$4612,MATCH('EPS 3.1.3'!$B292,NoSettings_v3!$A$2:$A$4612,0),MATCH('EPS 3.1.3'!F$1,NoSettings_v3!$C$1:$AH$1,0)),"")</f>
        <v>179546000000</v>
      </c>
      <c r="G292" s="157">
        <f>IFERROR(INDEX(NoSettings_v3!$C$2:$AH$4612,MATCH('EPS 3.1.3'!$B292,NoSettings_v3!$A$2:$A$4612,0),MATCH('EPS 3.1.3'!G$1,NoSettings_v3!$C$1:$AH$1,0)),"")</f>
        <v>325876000000</v>
      </c>
      <c r="H292" s="157">
        <f>IFERROR(INDEX(NoSettings_v3!$C$2:$AH$4612,MATCH('EPS 3.1.3'!$B292,NoSettings_v3!$A$2:$A$4612,0),MATCH('EPS 3.1.3'!H$1,NoSettings_v3!$C$1:$AH$1,0)),"")</f>
        <v>549616000000</v>
      </c>
      <c r="I292" s="157">
        <f>IFERROR(INDEX(NoSettings_v3!$C$2:$AH$4612,MATCH('EPS 3.1.3'!$B292,NoSettings_v3!$A$2:$A$4612,0),MATCH('EPS 3.1.3'!I$1,NoSettings_v3!$C$1:$AH$1,0)),"")</f>
        <v>871189000000</v>
      </c>
      <c r="J292" s="157">
        <f>IFERROR(INDEX(NoSettings_v3!$C$2:$AH$4612,MATCH('EPS 3.1.3'!$B292,NoSettings_v3!$A$2:$A$4612,0),MATCH('EPS 3.1.3'!J$1,NoSettings_v3!$C$1:$AH$1,0)),"")</f>
        <v>1313940000000</v>
      </c>
      <c r="K292" s="157">
        <f>IFERROR(INDEX(NoSettings_v3!$C$2:$AH$4612,MATCH('EPS 3.1.3'!$B292,NoSettings_v3!$A$2:$A$4612,0),MATCH('EPS 3.1.3'!K$1,NoSettings_v3!$C$1:$AH$1,0)),"")</f>
        <v>1910880000000</v>
      </c>
      <c r="L292" s="157">
        <f>IFERROR(INDEX(NoSettings_v3!$C$2:$AH$4612,MATCH('EPS 3.1.3'!$B292,NoSettings_v3!$A$2:$A$4612,0),MATCH('EPS 3.1.3'!L$1,NoSettings_v3!$C$1:$AH$1,0)),"")</f>
        <v>2687950000000</v>
      </c>
      <c r="M292" s="157">
        <f>IFERROR(INDEX(NoSettings_v3!$C$2:$AH$4612,MATCH('EPS 3.1.3'!$B292,NoSettings_v3!$A$2:$A$4612,0),MATCH('EPS 3.1.3'!M$1,NoSettings_v3!$C$1:$AH$1,0)),"")</f>
        <v>3745590000000</v>
      </c>
      <c r="N292" s="157">
        <f>IFERROR(INDEX(NoSettings_v3!$C$2:$AH$4612,MATCH('EPS 3.1.3'!$B292,NoSettings_v3!$A$2:$A$4612,0),MATCH('EPS 3.1.3'!N$1,NoSettings_v3!$C$1:$AH$1,0)),"")</f>
        <v>5048020000000</v>
      </c>
      <c r="O292" s="157">
        <f>IFERROR(INDEX(NoSettings_v3!$C$2:$AH$4612,MATCH('EPS 3.1.3'!$B292,NoSettings_v3!$A$2:$A$4612,0),MATCH('EPS 3.1.3'!O$1,NoSettings_v3!$C$1:$AH$1,0)),"")</f>
        <v>6594460000000</v>
      </c>
      <c r="P292" s="157">
        <f>IFERROR(INDEX(NoSettings_v3!$C$2:$AH$4612,MATCH('EPS 3.1.3'!$B292,NoSettings_v3!$A$2:$A$4612,0),MATCH('EPS 3.1.3'!P$1,NoSettings_v3!$C$1:$AH$1,0)),"")</f>
        <v>8510230000000</v>
      </c>
      <c r="Q292" s="157">
        <f>IFERROR(INDEX(NoSettings_v3!$C$2:$AH$4612,MATCH('EPS 3.1.3'!$B292,NoSettings_v3!$A$2:$A$4612,0),MATCH('EPS 3.1.3'!Q$1,NoSettings_v3!$C$1:$AH$1,0)),"")</f>
        <v>10797000000000</v>
      </c>
      <c r="R292" s="157">
        <f>IFERROR(INDEX(NoSettings_v3!$C$2:$AH$4612,MATCH('EPS 3.1.3'!$B292,NoSettings_v3!$A$2:$A$4612,0),MATCH('EPS 3.1.3'!R$1,NoSettings_v3!$C$1:$AH$1,0)),"")</f>
        <v>13443100000000</v>
      </c>
      <c r="S292" s="157">
        <f>IFERROR(INDEX(NoSettings_v3!$C$2:$AH$4612,MATCH('EPS 3.1.3'!$B292,NoSettings_v3!$A$2:$A$4612,0),MATCH('EPS 3.1.3'!S$1,NoSettings_v3!$C$1:$AH$1,0)),"")</f>
        <v>16415900000000</v>
      </c>
      <c r="T292" s="157">
        <f>IFERROR(INDEX(NoSettings_v3!$C$2:$AH$4612,MATCH('EPS 3.1.3'!$B292,NoSettings_v3!$A$2:$A$4612,0),MATCH('EPS 3.1.3'!T$1,NoSettings_v3!$C$1:$AH$1,0)),"")</f>
        <v>19681000000000</v>
      </c>
      <c r="U292" s="157">
        <f>IFERROR(INDEX(NoSettings_v3!$C$2:$AH$4612,MATCH('EPS 3.1.3'!$B292,NoSettings_v3!$A$2:$A$4612,0),MATCH('EPS 3.1.3'!U$1,NoSettings_v3!$C$1:$AH$1,0)),"")</f>
        <v>23182800000000</v>
      </c>
      <c r="V292" s="157">
        <f>IFERROR(INDEX(NoSettings_v3!$C$2:$AH$4612,MATCH('EPS 3.1.3'!$B292,NoSettings_v3!$A$2:$A$4612,0),MATCH('EPS 3.1.3'!V$1,NoSettings_v3!$C$1:$AH$1,0)),"")</f>
        <v>26849400000000</v>
      </c>
      <c r="W292" s="157">
        <f>IFERROR(INDEX(NoSettings_v3!$C$2:$AH$4612,MATCH('EPS 3.1.3'!$B292,NoSettings_v3!$A$2:$A$4612,0),MATCH('EPS 3.1.3'!W$1,NoSettings_v3!$C$1:$AH$1,0)),"")</f>
        <v>30603900000000</v>
      </c>
      <c r="X292" s="157">
        <f>IFERROR(INDEX(NoSettings_v3!$C$2:$AH$4612,MATCH('EPS 3.1.3'!$B292,NoSettings_v3!$A$2:$A$4612,0),MATCH('EPS 3.1.3'!X$1,NoSettings_v3!$C$1:$AH$1,0)),"")</f>
        <v>34403900000000</v>
      </c>
      <c r="Y292" s="157">
        <f>IFERROR(INDEX(NoSettings_v3!$C$2:$AH$4612,MATCH('EPS 3.1.3'!$B292,NoSettings_v3!$A$2:$A$4612,0),MATCH('EPS 3.1.3'!Y$1,NoSettings_v3!$C$1:$AH$1,0)),"")</f>
        <v>38145300000000</v>
      </c>
      <c r="Z292" s="157">
        <f>IFERROR(INDEX(NoSettings_v3!$C$2:$AH$4612,MATCH('EPS 3.1.3'!$B292,NoSettings_v3!$A$2:$A$4612,0),MATCH('EPS 3.1.3'!Z$1,NoSettings_v3!$C$1:$AH$1,0)),"")</f>
        <v>41804800000000</v>
      </c>
      <c r="AA292" s="157">
        <f>IFERROR(INDEX(NoSettings_v3!$C$2:$AH$4612,MATCH('EPS 3.1.3'!$B292,NoSettings_v3!$A$2:$A$4612,0),MATCH('EPS 3.1.3'!AA$1,NoSettings_v3!$C$1:$AH$1,0)),"")</f>
        <v>45378700000000</v>
      </c>
      <c r="AB292" s="157">
        <f>IFERROR(INDEX(NoSettings_v3!$C$2:$AH$4612,MATCH('EPS 3.1.3'!$B292,NoSettings_v3!$A$2:$A$4612,0),MATCH('EPS 3.1.3'!AB$1,NoSettings_v3!$C$1:$AH$1,0)),"")</f>
        <v>48666000000000</v>
      </c>
      <c r="AC292" s="157">
        <f>IFERROR(INDEX(NoSettings_v3!$C$2:$AH$4612,MATCH('EPS 3.1.3'!$B292,NoSettings_v3!$A$2:$A$4612,0),MATCH('EPS 3.1.3'!AC$1,NoSettings_v3!$C$1:$AH$1,0)),"")</f>
        <v>51794100000000</v>
      </c>
      <c r="AD292" s="157">
        <f>IFERROR(INDEX(NoSettings_v3!$C$2:$AH$4612,MATCH('EPS 3.1.3'!$B292,NoSettings_v3!$A$2:$A$4612,0),MATCH('EPS 3.1.3'!AD$1,NoSettings_v3!$C$1:$AH$1,0)),"")</f>
        <v>54783300000000</v>
      </c>
      <c r="AE292" s="157">
        <f>IFERROR(INDEX(NoSettings_v3!$C$2:$AH$4612,MATCH('EPS 3.1.3'!$B292,NoSettings_v3!$A$2:$A$4612,0),MATCH('EPS 3.1.3'!AE$1,NoSettings_v3!$C$1:$AH$1,0)),"")</f>
        <v>57587700000000</v>
      </c>
      <c r="AF292" s="157">
        <f>IFERROR(INDEX(NoSettings_v3!$C$2:$AH$4612,MATCH('EPS 3.1.3'!$B292,NoSettings_v3!$A$2:$A$4612,0),MATCH('EPS 3.1.3'!AF$1,NoSettings_v3!$C$1:$AH$1,0)),"")</f>
        <v>60272800000000</v>
      </c>
      <c r="AG292" s="157">
        <f>IFERROR(INDEX(NoSettings_v3!$C$2:$AH$4612,MATCH('EPS 3.1.3'!$B292,NoSettings_v3!$A$2:$A$4612,0),MATCH('EPS 3.1.3'!AG$1,NoSettings_v3!$C$1:$AH$1,0)),"")</f>
        <v>62850400000000</v>
      </c>
      <c r="AH292" s="157">
        <f>IFERROR(INDEX(NoSettings_v3!$C$2:$AH$4612,MATCH('EPS 3.1.3'!$B292,NoSettings_v3!$A$2:$A$4612,0),MATCH('EPS 3.1.3'!AH$1,NoSettings_v3!$C$1:$AH$1,0)),"")</f>
        <v>65329000000000</v>
      </c>
      <c r="AI292" s="157">
        <f>IFERROR(INDEX(NoSettings_v3!$C$2:$AH$4612,MATCH('EPS 3.1.3'!$B292,NoSettings_v3!$A$2:$A$4612,0),MATCH('EPS 3.1.3'!AI$1,NoSettings_v3!$C$1:$AH$1,0)),"")</f>
        <v>67750800000000</v>
      </c>
    </row>
    <row r="293" spans="1:35" x14ac:dyDescent="0.35">
      <c r="B293" s="161" t="s">
        <v>523</v>
      </c>
      <c r="C293" s="127" t="s">
        <v>964</v>
      </c>
      <c r="D293" s="157">
        <f>IFERROR(INDEX(NoSettings_v3!$C$2:$AH$4612,MATCH('EPS 3.1.3'!$B293,NoSettings_v3!$A$2:$A$4612,0),MATCH('EPS 3.1.3'!D$1,NoSettings_v3!$C$1:$AH$1,0)),"")</f>
        <v>0</v>
      </c>
      <c r="E293" s="157">
        <f>IFERROR(INDEX(NoSettings_v3!$C$2:$AH$4612,MATCH('EPS 3.1.3'!$B293,NoSettings_v3!$A$2:$A$4612,0),MATCH('EPS 3.1.3'!E$1,NoSettings_v3!$C$1:$AH$1,0)),"")</f>
        <v>0</v>
      </c>
      <c r="F293" s="157">
        <f>IFERROR(INDEX(NoSettings_v3!$C$2:$AH$4612,MATCH('EPS 3.1.3'!$B293,NoSettings_v3!$A$2:$A$4612,0),MATCH('EPS 3.1.3'!F$1,NoSettings_v3!$C$1:$AH$1,0)),"")</f>
        <v>0</v>
      </c>
      <c r="G293" s="157">
        <f>IFERROR(INDEX(NoSettings_v3!$C$2:$AH$4612,MATCH('EPS 3.1.3'!$B293,NoSettings_v3!$A$2:$A$4612,0),MATCH('EPS 3.1.3'!G$1,NoSettings_v3!$C$1:$AH$1,0)),"")</f>
        <v>0</v>
      </c>
      <c r="H293" s="157">
        <f>IFERROR(INDEX(NoSettings_v3!$C$2:$AH$4612,MATCH('EPS 3.1.3'!$B293,NoSettings_v3!$A$2:$A$4612,0),MATCH('EPS 3.1.3'!H$1,NoSettings_v3!$C$1:$AH$1,0)),"")</f>
        <v>0</v>
      </c>
      <c r="I293" s="157">
        <f>IFERROR(INDEX(NoSettings_v3!$C$2:$AH$4612,MATCH('EPS 3.1.3'!$B293,NoSettings_v3!$A$2:$A$4612,0),MATCH('EPS 3.1.3'!I$1,NoSettings_v3!$C$1:$AH$1,0)),"")</f>
        <v>0</v>
      </c>
      <c r="J293" s="157">
        <f>IFERROR(INDEX(NoSettings_v3!$C$2:$AH$4612,MATCH('EPS 3.1.3'!$B293,NoSettings_v3!$A$2:$A$4612,0),MATCH('EPS 3.1.3'!J$1,NoSettings_v3!$C$1:$AH$1,0)),"")</f>
        <v>0</v>
      </c>
      <c r="K293" s="157">
        <f>IFERROR(INDEX(NoSettings_v3!$C$2:$AH$4612,MATCH('EPS 3.1.3'!$B293,NoSettings_v3!$A$2:$A$4612,0),MATCH('EPS 3.1.3'!K$1,NoSettings_v3!$C$1:$AH$1,0)),"")</f>
        <v>0</v>
      </c>
      <c r="L293" s="157">
        <f>IFERROR(INDEX(NoSettings_v3!$C$2:$AH$4612,MATCH('EPS 3.1.3'!$B293,NoSettings_v3!$A$2:$A$4612,0),MATCH('EPS 3.1.3'!L$1,NoSettings_v3!$C$1:$AH$1,0)),"")</f>
        <v>0</v>
      </c>
      <c r="M293" s="157">
        <f>IFERROR(INDEX(NoSettings_v3!$C$2:$AH$4612,MATCH('EPS 3.1.3'!$B293,NoSettings_v3!$A$2:$A$4612,0),MATCH('EPS 3.1.3'!M$1,NoSettings_v3!$C$1:$AH$1,0)),"")</f>
        <v>0</v>
      </c>
      <c r="N293" s="157">
        <f>IFERROR(INDEX(NoSettings_v3!$C$2:$AH$4612,MATCH('EPS 3.1.3'!$B293,NoSettings_v3!$A$2:$A$4612,0),MATCH('EPS 3.1.3'!N$1,NoSettings_v3!$C$1:$AH$1,0)),"")</f>
        <v>0</v>
      </c>
      <c r="O293" s="157">
        <f>IFERROR(INDEX(NoSettings_v3!$C$2:$AH$4612,MATCH('EPS 3.1.3'!$B293,NoSettings_v3!$A$2:$A$4612,0),MATCH('EPS 3.1.3'!O$1,NoSettings_v3!$C$1:$AH$1,0)),"")</f>
        <v>0</v>
      </c>
      <c r="P293" s="157">
        <f>IFERROR(INDEX(NoSettings_v3!$C$2:$AH$4612,MATCH('EPS 3.1.3'!$B293,NoSettings_v3!$A$2:$A$4612,0),MATCH('EPS 3.1.3'!P$1,NoSettings_v3!$C$1:$AH$1,0)),"")</f>
        <v>0</v>
      </c>
      <c r="Q293" s="157">
        <f>IFERROR(INDEX(NoSettings_v3!$C$2:$AH$4612,MATCH('EPS 3.1.3'!$B293,NoSettings_v3!$A$2:$A$4612,0),MATCH('EPS 3.1.3'!Q$1,NoSettings_v3!$C$1:$AH$1,0)),"")</f>
        <v>0</v>
      </c>
      <c r="R293" s="157">
        <f>IFERROR(INDEX(NoSettings_v3!$C$2:$AH$4612,MATCH('EPS 3.1.3'!$B293,NoSettings_v3!$A$2:$A$4612,0),MATCH('EPS 3.1.3'!R$1,NoSettings_v3!$C$1:$AH$1,0)),"")</f>
        <v>0</v>
      </c>
      <c r="S293" s="157">
        <f>IFERROR(INDEX(NoSettings_v3!$C$2:$AH$4612,MATCH('EPS 3.1.3'!$B293,NoSettings_v3!$A$2:$A$4612,0),MATCH('EPS 3.1.3'!S$1,NoSettings_v3!$C$1:$AH$1,0)),"")</f>
        <v>0</v>
      </c>
      <c r="T293" s="157">
        <f>IFERROR(INDEX(NoSettings_v3!$C$2:$AH$4612,MATCH('EPS 3.1.3'!$B293,NoSettings_v3!$A$2:$A$4612,0),MATCH('EPS 3.1.3'!T$1,NoSettings_v3!$C$1:$AH$1,0)),"")</f>
        <v>0</v>
      </c>
      <c r="U293" s="157">
        <f>IFERROR(INDEX(NoSettings_v3!$C$2:$AH$4612,MATCH('EPS 3.1.3'!$B293,NoSettings_v3!$A$2:$A$4612,0),MATCH('EPS 3.1.3'!U$1,NoSettings_v3!$C$1:$AH$1,0)),"")</f>
        <v>0</v>
      </c>
      <c r="V293" s="157">
        <f>IFERROR(INDEX(NoSettings_v3!$C$2:$AH$4612,MATCH('EPS 3.1.3'!$B293,NoSettings_v3!$A$2:$A$4612,0),MATCH('EPS 3.1.3'!V$1,NoSettings_v3!$C$1:$AH$1,0)),"")</f>
        <v>0</v>
      </c>
      <c r="W293" s="157">
        <f>IFERROR(INDEX(NoSettings_v3!$C$2:$AH$4612,MATCH('EPS 3.1.3'!$B293,NoSettings_v3!$A$2:$A$4612,0),MATCH('EPS 3.1.3'!W$1,NoSettings_v3!$C$1:$AH$1,0)),"")</f>
        <v>0</v>
      </c>
      <c r="X293" s="157">
        <f>IFERROR(INDEX(NoSettings_v3!$C$2:$AH$4612,MATCH('EPS 3.1.3'!$B293,NoSettings_v3!$A$2:$A$4612,0),MATCH('EPS 3.1.3'!X$1,NoSettings_v3!$C$1:$AH$1,0)),"")</f>
        <v>0</v>
      </c>
      <c r="Y293" s="157">
        <f>IFERROR(INDEX(NoSettings_v3!$C$2:$AH$4612,MATCH('EPS 3.1.3'!$B293,NoSettings_v3!$A$2:$A$4612,0),MATCH('EPS 3.1.3'!Y$1,NoSettings_v3!$C$1:$AH$1,0)),"")</f>
        <v>0</v>
      </c>
      <c r="Z293" s="157">
        <f>IFERROR(INDEX(NoSettings_v3!$C$2:$AH$4612,MATCH('EPS 3.1.3'!$B293,NoSettings_v3!$A$2:$A$4612,0),MATCH('EPS 3.1.3'!Z$1,NoSettings_v3!$C$1:$AH$1,0)),"")</f>
        <v>0</v>
      </c>
      <c r="AA293" s="157">
        <f>IFERROR(INDEX(NoSettings_v3!$C$2:$AH$4612,MATCH('EPS 3.1.3'!$B293,NoSettings_v3!$A$2:$A$4612,0),MATCH('EPS 3.1.3'!AA$1,NoSettings_v3!$C$1:$AH$1,0)),"")</f>
        <v>0</v>
      </c>
      <c r="AB293" s="157">
        <f>IFERROR(INDEX(NoSettings_v3!$C$2:$AH$4612,MATCH('EPS 3.1.3'!$B293,NoSettings_v3!$A$2:$A$4612,0),MATCH('EPS 3.1.3'!AB$1,NoSettings_v3!$C$1:$AH$1,0)),"")</f>
        <v>0</v>
      </c>
      <c r="AC293" s="157">
        <f>IFERROR(INDEX(NoSettings_v3!$C$2:$AH$4612,MATCH('EPS 3.1.3'!$B293,NoSettings_v3!$A$2:$A$4612,0),MATCH('EPS 3.1.3'!AC$1,NoSettings_v3!$C$1:$AH$1,0)),"")</f>
        <v>0</v>
      </c>
      <c r="AD293" s="157">
        <f>IFERROR(INDEX(NoSettings_v3!$C$2:$AH$4612,MATCH('EPS 3.1.3'!$B293,NoSettings_v3!$A$2:$A$4612,0),MATCH('EPS 3.1.3'!AD$1,NoSettings_v3!$C$1:$AH$1,0)),"")</f>
        <v>0</v>
      </c>
      <c r="AE293" s="157">
        <f>IFERROR(INDEX(NoSettings_v3!$C$2:$AH$4612,MATCH('EPS 3.1.3'!$B293,NoSettings_v3!$A$2:$A$4612,0),MATCH('EPS 3.1.3'!AE$1,NoSettings_v3!$C$1:$AH$1,0)),"")</f>
        <v>0</v>
      </c>
      <c r="AF293" s="157">
        <f>IFERROR(INDEX(NoSettings_v3!$C$2:$AH$4612,MATCH('EPS 3.1.3'!$B293,NoSettings_v3!$A$2:$A$4612,0),MATCH('EPS 3.1.3'!AF$1,NoSettings_v3!$C$1:$AH$1,0)),"")</f>
        <v>0</v>
      </c>
      <c r="AG293" s="157">
        <f>IFERROR(INDEX(NoSettings_v3!$C$2:$AH$4612,MATCH('EPS 3.1.3'!$B293,NoSettings_v3!$A$2:$A$4612,0),MATCH('EPS 3.1.3'!AG$1,NoSettings_v3!$C$1:$AH$1,0)),"")</f>
        <v>0</v>
      </c>
      <c r="AH293" s="157">
        <f>IFERROR(INDEX(NoSettings_v3!$C$2:$AH$4612,MATCH('EPS 3.1.3'!$B293,NoSettings_v3!$A$2:$A$4612,0),MATCH('EPS 3.1.3'!AH$1,NoSettings_v3!$C$1:$AH$1,0)),"")</f>
        <v>0</v>
      </c>
      <c r="AI293" s="157">
        <f>IFERROR(INDEX(NoSettings_v3!$C$2:$AH$4612,MATCH('EPS 3.1.3'!$B293,NoSettings_v3!$A$2:$A$4612,0),MATCH('EPS 3.1.3'!AI$1,NoSettings_v3!$C$1:$AH$1,0)),"")</f>
        <v>0</v>
      </c>
    </row>
    <row r="294" spans="1:35" x14ac:dyDescent="0.35">
      <c r="B294" s="161" t="s">
        <v>524</v>
      </c>
      <c r="C294" s="127" t="s">
        <v>964</v>
      </c>
      <c r="D294" s="157">
        <f>IFERROR(INDEX(NoSettings_v3!$C$2:$AH$4612,MATCH('EPS 3.1.3'!$B294,NoSettings_v3!$A$2:$A$4612,0),MATCH('EPS 3.1.3'!D$1,NoSettings_v3!$C$1:$AH$1,0)),"")</f>
        <v>0</v>
      </c>
      <c r="E294" s="157">
        <f>IFERROR(INDEX(NoSettings_v3!$C$2:$AH$4612,MATCH('EPS 3.1.3'!$B294,NoSettings_v3!$A$2:$A$4612,0),MATCH('EPS 3.1.3'!E$1,NoSettings_v3!$C$1:$AH$1,0)),"")</f>
        <v>0</v>
      </c>
      <c r="F294" s="157">
        <f>IFERROR(INDEX(NoSettings_v3!$C$2:$AH$4612,MATCH('EPS 3.1.3'!$B294,NoSettings_v3!$A$2:$A$4612,0),MATCH('EPS 3.1.3'!F$1,NoSettings_v3!$C$1:$AH$1,0)),"")</f>
        <v>0</v>
      </c>
      <c r="G294" s="157">
        <f>IFERROR(INDEX(NoSettings_v3!$C$2:$AH$4612,MATCH('EPS 3.1.3'!$B294,NoSettings_v3!$A$2:$A$4612,0),MATCH('EPS 3.1.3'!G$1,NoSettings_v3!$C$1:$AH$1,0)),"")</f>
        <v>0</v>
      </c>
      <c r="H294" s="157">
        <f>IFERROR(INDEX(NoSettings_v3!$C$2:$AH$4612,MATCH('EPS 3.1.3'!$B294,NoSettings_v3!$A$2:$A$4612,0),MATCH('EPS 3.1.3'!H$1,NoSettings_v3!$C$1:$AH$1,0)),"")</f>
        <v>0</v>
      </c>
      <c r="I294" s="157">
        <f>IFERROR(INDEX(NoSettings_v3!$C$2:$AH$4612,MATCH('EPS 3.1.3'!$B294,NoSettings_v3!$A$2:$A$4612,0),MATCH('EPS 3.1.3'!I$1,NoSettings_v3!$C$1:$AH$1,0)),"")</f>
        <v>0</v>
      </c>
      <c r="J294" s="157">
        <f>IFERROR(INDEX(NoSettings_v3!$C$2:$AH$4612,MATCH('EPS 3.1.3'!$B294,NoSettings_v3!$A$2:$A$4612,0),MATCH('EPS 3.1.3'!J$1,NoSettings_v3!$C$1:$AH$1,0)),"")</f>
        <v>0</v>
      </c>
      <c r="K294" s="157">
        <f>IFERROR(INDEX(NoSettings_v3!$C$2:$AH$4612,MATCH('EPS 3.1.3'!$B294,NoSettings_v3!$A$2:$A$4612,0),MATCH('EPS 3.1.3'!K$1,NoSettings_v3!$C$1:$AH$1,0)),"")</f>
        <v>0</v>
      </c>
      <c r="L294" s="157">
        <f>IFERROR(INDEX(NoSettings_v3!$C$2:$AH$4612,MATCH('EPS 3.1.3'!$B294,NoSettings_v3!$A$2:$A$4612,0),MATCH('EPS 3.1.3'!L$1,NoSettings_v3!$C$1:$AH$1,0)),"")</f>
        <v>0</v>
      </c>
      <c r="M294" s="157">
        <f>IFERROR(INDEX(NoSettings_v3!$C$2:$AH$4612,MATCH('EPS 3.1.3'!$B294,NoSettings_v3!$A$2:$A$4612,0),MATCH('EPS 3.1.3'!M$1,NoSettings_v3!$C$1:$AH$1,0)),"")</f>
        <v>0</v>
      </c>
      <c r="N294" s="157">
        <f>IFERROR(INDEX(NoSettings_v3!$C$2:$AH$4612,MATCH('EPS 3.1.3'!$B294,NoSettings_v3!$A$2:$A$4612,0),MATCH('EPS 3.1.3'!N$1,NoSettings_v3!$C$1:$AH$1,0)),"")</f>
        <v>0</v>
      </c>
      <c r="O294" s="157">
        <f>IFERROR(INDEX(NoSettings_v3!$C$2:$AH$4612,MATCH('EPS 3.1.3'!$B294,NoSettings_v3!$A$2:$A$4612,0),MATCH('EPS 3.1.3'!O$1,NoSettings_v3!$C$1:$AH$1,0)),"")</f>
        <v>0</v>
      </c>
      <c r="P294" s="157">
        <f>IFERROR(INDEX(NoSettings_v3!$C$2:$AH$4612,MATCH('EPS 3.1.3'!$B294,NoSettings_v3!$A$2:$A$4612,0),MATCH('EPS 3.1.3'!P$1,NoSettings_v3!$C$1:$AH$1,0)),"")</f>
        <v>0</v>
      </c>
      <c r="Q294" s="157">
        <f>IFERROR(INDEX(NoSettings_v3!$C$2:$AH$4612,MATCH('EPS 3.1.3'!$B294,NoSettings_v3!$A$2:$A$4612,0),MATCH('EPS 3.1.3'!Q$1,NoSettings_v3!$C$1:$AH$1,0)),"")</f>
        <v>0</v>
      </c>
      <c r="R294" s="157">
        <f>IFERROR(INDEX(NoSettings_v3!$C$2:$AH$4612,MATCH('EPS 3.1.3'!$B294,NoSettings_v3!$A$2:$A$4612,0),MATCH('EPS 3.1.3'!R$1,NoSettings_v3!$C$1:$AH$1,0)),"")</f>
        <v>0</v>
      </c>
      <c r="S294" s="157">
        <f>IFERROR(INDEX(NoSettings_v3!$C$2:$AH$4612,MATCH('EPS 3.1.3'!$B294,NoSettings_v3!$A$2:$A$4612,0),MATCH('EPS 3.1.3'!S$1,NoSettings_v3!$C$1:$AH$1,0)),"")</f>
        <v>0</v>
      </c>
      <c r="T294" s="157">
        <f>IFERROR(INDEX(NoSettings_v3!$C$2:$AH$4612,MATCH('EPS 3.1.3'!$B294,NoSettings_v3!$A$2:$A$4612,0),MATCH('EPS 3.1.3'!T$1,NoSettings_v3!$C$1:$AH$1,0)),"")</f>
        <v>0</v>
      </c>
      <c r="U294" s="157">
        <f>IFERROR(INDEX(NoSettings_v3!$C$2:$AH$4612,MATCH('EPS 3.1.3'!$B294,NoSettings_v3!$A$2:$A$4612,0),MATCH('EPS 3.1.3'!U$1,NoSettings_v3!$C$1:$AH$1,0)),"")</f>
        <v>0</v>
      </c>
      <c r="V294" s="157">
        <f>IFERROR(INDEX(NoSettings_v3!$C$2:$AH$4612,MATCH('EPS 3.1.3'!$B294,NoSettings_v3!$A$2:$A$4612,0),MATCH('EPS 3.1.3'!V$1,NoSettings_v3!$C$1:$AH$1,0)),"")</f>
        <v>0</v>
      </c>
      <c r="W294" s="157">
        <f>IFERROR(INDEX(NoSettings_v3!$C$2:$AH$4612,MATCH('EPS 3.1.3'!$B294,NoSettings_v3!$A$2:$A$4612,0),MATCH('EPS 3.1.3'!W$1,NoSettings_v3!$C$1:$AH$1,0)),"")</f>
        <v>0</v>
      </c>
      <c r="X294" s="157">
        <f>IFERROR(INDEX(NoSettings_v3!$C$2:$AH$4612,MATCH('EPS 3.1.3'!$B294,NoSettings_v3!$A$2:$A$4612,0),MATCH('EPS 3.1.3'!X$1,NoSettings_v3!$C$1:$AH$1,0)),"")</f>
        <v>0</v>
      </c>
      <c r="Y294" s="157">
        <f>IFERROR(INDEX(NoSettings_v3!$C$2:$AH$4612,MATCH('EPS 3.1.3'!$B294,NoSettings_v3!$A$2:$A$4612,0),MATCH('EPS 3.1.3'!Y$1,NoSettings_v3!$C$1:$AH$1,0)),"")</f>
        <v>0</v>
      </c>
      <c r="Z294" s="157">
        <f>IFERROR(INDEX(NoSettings_v3!$C$2:$AH$4612,MATCH('EPS 3.1.3'!$B294,NoSettings_v3!$A$2:$A$4612,0),MATCH('EPS 3.1.3'!Z$1,NoSettings_v3!$C$1:$AH$1,0)),"")</f>
        <v>0</v>
      </c>
      <c r="AA294" s="157">
        <f>IFERROR(INDEX(NoSettings_v3!$C$2:$AH$4612,MATCH('EPS 3.1.3'!$B294,NoSettings_v3!$A$2:$A$4612,0),MATCH('EPS 3.1.3'!AA$1,NoSettings_v3!$C$1:$AH$1,0)),"")</f>
        <v>0</v>
      </c>
      <c r="AB294" s="157">
        <f>IFERROR(INDEX(NoSettings_v3!$C$2:$AH$4612,MATCH('EPS 3.1.3'!$B294,NoSettings_v3!$A$2:$A$4612,0),MATCH('EPS 3.1.3'!AB$1,NoSettings_v3!$C$1:$AH$1,0)),"")</f>
        <v>0</v>
      </c>
      <c r="AC294" s="157">
        <f>IFERROR(INDEX(NoSettings_v3!$C$2:$AH$4612,MATCH('EPS 3.1.3'!$B294,NoSettings_v3!$A$2:$A$4612,0),MATCH('EPS 3.1.3'!AC$1,NoSettings_v3!$C$1:$AH$1,0)),"")</f>
        <v>0</v>
      </c>
      <c r="AD294" s="157">
        <f>IFERROR(INDEX(NoSettings_v3!$C$2:$AH$4612,MATCH('EPS 3.1.3'!$B294,NoSettings_v3!$A$2:$A$4612,0),MATCH('EPS 3.1.3'!AD$1,NoSettings_v3!$C$1:$AH$1,0)),"")</f>
        <v>0</v>
      </c>
      <c r="AE294" s="157">
        <f>IFERROR(INDEX(NoSettings_v3!$C$2:$AH$4612,MATCH('EPS 3.1.3'!$B294,NoSettings_v3!$A$2:$A$4612,0),MATCH('EPS 3.1.3'!AE$1,NoSettings_v3!$C$1:$AH$1,0)),"")</f>
        <v>0</v>
      </c>
      <c r="AF294" s="157">
        <f>IFERROR(INDEX(NoSettings_v3!$C$2:$AH$4612,MATCH('EPS 3.1.3'!$B294,NoSettings_v3!$A$2:$A$4612,0),MATCH('EPS 3.1.3'!AF$1,NoSettings_v3!$C$1:$AH$1,0)),"")</f>
        <v>0</v>
      </c>
      <c r="AG294" s="157">
        <f>IFERROR(INDEX(NoSettings_v3!$C$2:$AH$4612,MATCH('EPS 3.1.3'!$B294,NoSettings_v3!$A$2:$A$4612,0),MATCH('EPS 3.1.3'!AG$1,NoSettings_v3!$C$1:$AH$1,0)),"")</f>
        <v>0</v>
      </c>
      <c r="AH294" s="157">
        <f>IFERROR(INDEX(NoSettings_v3!$C$2:$AH$4612,MATCH('EPS 3.1.3'!$B294,NoSettings_v3!$A$2:$A$4612,0),MATCH('EPS 3.1.3'!AH$1,NoSettings_v3!$C$1:$AH$1,0)),"")</f>
        <v>0</v>
      </c>
      <c r="AI294" s="157">
        <f>IFERROR(INDEX(NoSettings_v3!$C$2:$AH$4612,MATCH('EPS 3.1.3'!$B294,NoSettings_v3!$A$2:$A$4612,0),MATCH('EPS 3.1.3'!AI$1,NoSettings_v3!$C$1:$AH$1,0)),"")</f>
        <v>0</v>
      </c>
    </row>
    <row r="295" spans="1:35" x14ac:dyDescent="0.35">
      <c r="B295" s="161" t="s">
        <v>525</v>
      </c>
      <c r="C295" s="127" t="s">
        <v>964</v>
      </c>
      <c r="D295" s="157">
        <f>IFERROR(INDEX(NoSettings_v3!$C$2:$AH$4612,MATCH('EPS 3.1.3'!$B295,NoSettings_v3!$A$2:$A$4612,0),MATCH('EPS 3.1.3'!D$1,NoSettings_v3!$C$1:$AH$1,0)),"")</f>
        <v>0</v>
      </c>
      <c r="E295" s="157">
        <f>IFERROR(INDEX(NoSettings_v3!$C$2:$AH$4612,MATCH('EPS 3.1.3'!$B295,NoSettings_v3!$A$2:$A$4612,0),MATCH('EPS 3.1.3'!E$1,NoSettings_v3!$C$1:$AH$1,0)),"")</f>
        <v>0</v>
      </c>
      <c r="F295" s="157">
        <f>IFERROR(INDEX(NoSettings_v3!$C$2:$AH$4612,MATCH('EPS 3.1.3'!$B295,NoSettings_v3!$A$2:$A$4612,0),MATCH('EPS 3.1.3'!F$1,NoSettings_v3!$C$1:$AH$1,0)),"")</f>
        <v>0</v>
      </c>
      <c r="G295" s="157">
        <f>IFERROR(INDEX(NoSettings_v3!$C$2:$AH$4612,MATCH('EPS 3.1.3'!$B295,NoSettings_v3!$A$2:$A$4612,0),MATCH('EPS 3.1.3'!G$1,NoSettings_v3!$C$1:$AH$1,0)),"")</f>
        <v>0</v>
      </c>
      <c r="H295" s="157">
        <f>IFERROR(INDEX(NoSettings_v3!$C$2:$AH$4612,MATCH('EPS 3.1.3'!$B295,NoSettings_v3!$A$2:$A$4612,0),MATCH('EPS 3.1.3'!H$1,NoSettings_v3!$C$1:$AH$1,0)),"")</f>
        <v>0</v>
      </c>
      <c r="I295" s="157">
        <f>IFERROR(INDEX(NoSettings_v3!$C$2:$AH$4612,MATCH('EPS 3.1.3'!$B295,NoSettings_v3!$A$2:$A$4612,0),MATCH('EPS 3.1.3'!I$1,NoSettings_v3!$C$1:$AH$1,0)),"")</f>
        <v>0</v>
      </c>
      <c r="J295" s="157">
        <f>IFERROR(INDEX(NoSettings_v3!$C$2:$AH$4612,MATCH('EPS 3.1.3'!$B295,NoSettings_v3!$A$2:$A$4612,0),MATCH('EPS 3.1.3'!J$1,NoSettings_v3!$C$1:$AH$1,0)),"")</f>
        <v>0</v>
      </c>
      <c r="K295" s="157">
        <f>IFERROR(INDEX(NoSettings_v3!$C$2:$AH$4612,MATCH('EPS 3.1.3'!$B295,NoSettings_v3!$A$2:$A$4612,0),MATCH('EPS 3.1.3'!K$1,NoSettings_v3!$C$1:$AH$1,0)),"")</f>
        <v>0</v>
      </c>
      <c r="L295" s="157">
        <f>IFERROR(INDEX(NoSettings_v3!$C$2:$AH$4612,MATCH('EPS 3.1.3'!$B295,NoSettings_v3!$A$2:$A$4612,0),MATCH('EPS 3.1.3'!L$1,NoSettings_v3!$C$1:$AH$1,0)),"")</f>
        <v>0</v>
      </c>
      <c r="M295" s="157">
        <f>IFERROR(INDEX(NoSettings_v3!$C$2:$AH$4612,MATCH('EPS 3.1.3'!$B295,NoSettings_v3!$A$2:$A$4612,0),MATCH('EPS 3.1.3'!M$1,NoSettings_v3!$C$1:$AH$1,0)),"")</f>
        <v>0</v>
      </c>
      <c r="N295" s="157">
        <f>IFERROR(INDEX(NoSettings_v3!$C$2:$AH$4612,MATCH('EPS 3.1.3'!$B295,NoSettings_v3!$A$2:$A$4612,0),MATCH('EPS 3.1.3'!N$1,NoSettings_v3!$C$1:$AH$1,0)),"")</f>
        <v>0</v>
      </c>
      <c r="O295" s="157">
        <f>IFERROR(INDEX(NoSettings_v3!$C$2:$AH$4612,MATCH('EPS 3.1.3'!$B295,NoSettings_v3!$A$2:$A$4612,0),MATCH('EPS 3.1.3'!O$1,NoSettings_v3!$C$1:$AH$1,0)),"")</f>
        <v>0</v>
      </c>
      <c r="P295" s="157">
        <f>IFERROR(INDEX(NoSettings_v3!$C$2:$AH$4612,MATCH('EPS 3.1.3'!$B295,NoSettings_v3!$A$2:$A$4612,0),MATCH('EPS 3.1.3'!P$1,NoSettings_v3!$C$1:$AH$1,0)),"")</f>
        <v>0</v>
      </c>
      <c r="Q295" s="157">
        <f>IFERROR(INDEX(NoSettings_v3!$C$2:$AH$4612,MATCH('EPS 3.1.3'!$B295,NoSettings_v3!$A$2:$A$4612,0),MATCH('EPS 3.1.3'!Q$1,NoSettings_v3!$C$1:$AH$1,0)),"")</f>
        <v>0</v>
      </c>
      <c r="R295" s="157">
        <f>IFERROR(INDEX(NoSettings_v3!$C$2:$AH$4612,MATCH('EPS 3.1.3'!$B295,NoSettings_v3!$A$2:$A$4612,0),MATCH('EPS 3.1.3'!R$1,NoSettings_v3!$C$1:$AH$1,0)),"")</f>
        <v>0</v>
      </c>
      <c r="S295" s="157">
        <f>IFERROR(INDEX(NoSettings_v3!$C$2:$AH$4612,MATCH('EPS 3.1.3'!$B295,NoSettings_v3!$A$2:$A$4612,0),MATCH('EPS 3.1.3'!S$1,NoSettings_v3!$C$1:$AH$1,0)),"")</f>
        <v>0</v>
      </c>
      <c r="T295" s="157">
        <f>IFERROR(INDEX(NoSettings_v3!$C$2:$AH$4612,MATCH('EPS 3.1.3'!$B295,NoSettings_v3!$A$2:$A$4612,0),MATCH('EPS 3.1.3'!T$1,NoSettings_v3!$C$1:$AH$1,0)),"")</f>
        <v>0</v>
      </c>
      <c r="U295" s="157">
        <f>IFERROR(INDEX(NoSettings_v3!$C$2:$AH$4612,MATCH('EPS 3.1.3'!$B295,NoSettings_v3!$A$2:$A$4612,0),MATCH('EPS 3.1.3'!U$1,NoSettings_v3!$C$1:$AH$1,0)),"")</f>
        <v>0</v>
      </c>
      <c r="V295" s="157">
        <f>IFERROR(INDEX(NoSettings_v3!$C$2:$AH$4612,MATCH('EPS 3.1.3'!$B295,NoSettings_v3!$A$2:$A$4612,0),MATCH('EPS 3.1.3'!V$1,NoSettings_v3!$C$1:$AH$1,0)),"")</f>
        <v>0</v>
      </c>
      <c r="W295" s="157">
        <f>IFERROR(INDEX(NoSettings_v3!$C$2:$AH$4612,MATCH('EPS 3.1.3'!$B295,NoSettings_v3!$A$2:$A$4612,0),MATCH('EPS 3.1.3'!W$1,NoSettings_v3!$C$1:$AH$1,0)),"")</f>
        <v>0</v>
      </c>
      <c r="X295" s="157">
        <f>IFERROR(INDEX(NoSettings_v3!$C$2:$AH$4612,MATCH('EPS 3.1.3'!$B295,NoSettings_v3!$A$2:$A$4612,0),MATCH('EPS 3.1.3'!X$1,NoSettings_v3!$C$1:$AH$1,0)),"")</f>
        <v>0</v>
      </c>
      <c r="Y295" s="157">
        <f>IFERROR(INDEX(NoSettings_v3!$C$2:$AH$4612,MATCH('EPS 3.1.3'!$B295,NoSettings_v3!$A$2:$A$4612,0),MATCH('EPS 3.1.3'!Y$1,NoSettings_v3!$C$1:$AH$1,0)),"")</f>
        <v>0</v>
      </c>
      <c r="Z295" s="157">
        <f>IFERROR(INDEX(NoSettings_v3!$C$2:$AH$4612,MATCH('EPS 3.1.3'!$B295,NoSettings_v3!$A$2:$A$4612,0),MATCH('EPS 3.1.3'!Z$1,NoSettings_v3!$C$1:$AH$1,0)),"")</f>
        <v>0</v>
      </c>
      <c r="AA295" s="157">
        <f>IFERROR(INDEX(NoSettings_v3!$C$2:$AH$4612,MATCH('EPS 3.1.3'!$B295,NoSettings_v3!$A$2:$A$4612,0),MATCH('EPS 3.1.3'!AA$1,NoSettings_v3!$C$1:$AH$1,0)),"")</f>
        <v>0</v>
      </c>
      <c r="AB295" s="157">
        <f>IFERROR(INDEX(NoSettings_v3!$C$2:$AH$4612,MATCH('EPS 3.1.3'!$B295,NoSettings_v3!$A$2:$A$4612,0),MATCH('EPS 3.1.3'!AB$1,NoSettings_v3!$C$1:$AH$1,0)),"")</f>
        <v>0</v>
      </c>
      <c r="AC295" s="157">
        <f>IFERROR(INDEX(NoSettings_v3!$C$2:$AH$4612,MATCH('EPS 3.1.3'!$B295,NoSettings_v3!$A$2:$A$4612,0),MATCH('EPS 3.1.3'!AC$1,NoSettings_v3!$C$1:$AH$1,0)),"")</f>
        <v>0</v>
      </c>
      <c r="AD295" s="157">
        <f>IFERROR(INDEX(NoSettings_v3!$C$2:$AH$4612,MATCH('EPS 3.1.3'!$B295,NoSettings_v3!$A$2:$A$4612,0),MATCH('EPS 3.1.3'!AD$1,NoSettings_v3!$C$1:$AH$1,0)),"")</f>
        <v>0</v>
      </c>
      <c r="AE295" s="157">
        <f>IFERROR(INDEX(NoSettings_v3!$C$2:$AH$4612,MATCH('EPS 3.1.3'!$B295,NoSettings_v3!$A$2:$A$4612,0),MATCH('EPS 3.1.3'!AE$1,NoSettings_v3!$C$1:$AH$1,0)),"")</f>
        <v>0</v>
      </c>
      <c r="AF295" s="157">
        <f>IFERROR(INDEX(NoSettings_v3!$C$2:$AH$4612,MATCH('EPS 3.1.3'!$B295,NoSettings_v3!$A$2:$A$4612,0),MATCH('EPS 3.1.3'!AF$1,NoSettings_v3!$C$1:$AH$1,0)),"")</f>
        <v>0</v>
      </c>
      <c r="AG295" s="157">
        <f>IFERROR(INDEX(NoSettings_v3!$C$2:$AH$4612,MATCH('EPS 3.1.3'!$B295,NoSettings_v3!$A$2:$A$4612,0),MATCH('EPS 3.1.3'!AG$1,NoSettings_v3!$C$1:$AH$1,0)),"")</f>
        <v>0</v>
      </c>
      <c r="AH295" s="157">
        <f>IFERROR(INDEX(NoSettings_v3!$C$2:$AH$4612,MATCH('EPS 3.1.3'!$B295,NoSettings_v3!$A$2:$A$4612,0),MATCH('EPS 3.1.3'!AH$1,NoSettings_v3!$C$1:$AH$1,0)),"")</f>
        <v>0</v>
      </c>
      <c r="AI295" s="157">
        <f>IFERROR(INDEX(NoSettings_v3!$C$2:$AH$4612,MATCH('EPS 3.1.3'!$B295,NoSettings_v3!$A$2:$A$4612,0),MATCH('EPS 3.1.3'!AI$1,NoSettings_v3!$C$1:$AH$1,0)),"")</f>
        <v>0</v>
      </c>
    </row>
    <row r="296" spans="1:35" x14ac:dyDescent="0.35">
      <c r="B296" s="161" t="s">
        <v>526</v>
      </c>
      <c r="C296" s="127" t="s">
        <v>964</v>
      </c>
      <c r="D296" s="157">
        <f>IFERROR(INDEX(NoSettings_v3!$C$2:$AH$4612,MATCH('EPS 3.1.3'!$B296,NoSettings_v3!$A$2:$A$4612,0),MATCH('EPS 3.1.3'!D$1,NoSettings_v3!$C$1:$AH$1,0)),"")</f>
        <v>0</v>
      </c>
      <c r="E296" s="157">
        <f>IFERROR(INDEX(NoSettings_v3!$C$2:$AH$4612,MATCH('EPS 3.1.3'!$B296,NoSettings_v3!$A$2:$A$4612,0),MATCH('EPS 3.1.3'!E$1,NoSettings_v3!$C$1:$AH$1,0)),"")</f>
        <v>0</v>
      </c>
      <c r="F296" s="157">
        <f>IFERROR(INDEX(NoSettings_v3!$C$2:$AH$4612,MATCH('EPS 3.1.3'!$B296,NoSettings_v3!$A$2:$A$4612,0),MATCH('EPS 3.1.3'!F$1,NoSettings_v3!$C$1:$AH$1,0)),"")</f>
        <v>0</v>
      </c>
      <c r="G296" s="157">
        <f>IFERROR(INDEX(NoSettings_v3!$C$2:$AH$4612,MATCH('EPS 3.1.3'!$B296,NoSettings_v3!$A$2:$A$4612,0),MATCH('EPS 3.1.3'!G$1,NoSettings_v3!$C$1:$AH$1,0)),"")</f>
        <v>0</v>
      </c>
      <c r="H296" s="157">
        <f>IFERROR(INDEX(NoSettings_v3!$C$2:$AH$4612,MATCH('EPS 3.1.3'!$B296,NoSettings_v3!$A$2:$A$4612,0),MATCH('EPS 3.1.3'!H$1,NoSettings_v3!$C$1:$AH$1,0)),"")</f>
        <v>0</v>
      </c>
      <c r="I296" s="157">
        <f>IFERROR(INDEX(NoSettings_v3!$C$2:$AH$4612,MATCH('EPS 3.1.3'!$B296,NoSettings_v3!$A$2:$A$4612,0),MATCH('EPS 3.1.3'!I$1,NoSettings_v3!$C$1:$AH$1,0)),"")</f>
        <v>0</v>
      </c>
      <c r="J296" s="157">
        <f>IFERROR(INDEX(NoSettings_v3!$C$2:$AH$4612,MATCH('EPS 3.1.3'!$B296,NoSettings_v3!$A$2:$A$4612,0),MATCH('EPS 3.1.3'!J$1,NoSettings_v3!$C$1:$AH$1,0)),"")</f>
        <v>0</v>
      </c>
      <c r="K296" s="157">
        <f>IFERROR(INDEX(NoSettings_v3!$C$2:$AH$4612,MATCH('EPS 3.1.3'!$B296,NoSettings_v3!$A$2:$A$4612,0),MATCH('EPS 3.1.3'!K$1,NoSettings_v3!$C$1:$AH$1,0)),"")</f>
        <v>0</v>
      </c>
      <c r="L296" s="157">
        <f>IFERROR(INDEX(NoSettings_v3!$C$2:$AH$4612,MATCH('EPS 3.1.3'!$B296,NoSettings_v3!$A$2:$A$4612,0),MATCH('EPS 3.1.3'!L$1,NoSettings_v3!$C$1:$AH$1,0)),"")</f>
        <v>0</v>
      </c>
      <c r="M296" s="157">
        <f>IFERROR(INDEX(NoSettings_v3!$C$2:$AH$4612,MATCH('EPS 3.1.3'!$B296,NoSettings_v3!$A$2:$A$4612,0),MATCH('EPS 3.1.3'!M$1,NoSettings_v3!$C$1:$AH$1,0)),"")</f>
        <v>0</v>
      </c>
      <c r="N296" s="157">
        <f>IFERROR(INDEX(NoSettings_v3!$C$2:$AH$4612,MATCH('EPS 3.1.3'!$B296,NoSettings_v3!$A$2:$A$4612,0),MATCH('EPS 3.1.3'!N$1,NoSettings_v3!$C$1:$AH$1,0)),"")</f>
        <v>0</v>
      </c>
      <c r="O296" s="157">
        <f>IFERROR(INDEX(NoSettings_v3!$C$2:$AH$4612,MATCH('EPS 3.1.3'!$B296,NoSettings_v3!$A$2:$A$4612,0),MATCH('EPS 3.1.3'!O$1,NoSettings_v3!$C$1:$AH$1,0)),"")</f>
        <v>0</v>
      </c>
      <c r="P296" s="157">
        <f>IFERROR(INDEX(NoSettings_v3!$C$2:$AH$4612,MATCH('EPS 3.1.3'!$B296,NoSettings_v3!$A$2:$A$4612,0),MATCH('EPS 3.1.3'!P$1,NoSettings_v3!$C$1:$AH$1,0)),"")</f>
        <v>0</v>
      </c>
      <c r="Q296" s="157">
        <f>IFERROR(INDEX(NoSettings_v3!$C$2:$AH$4612,MATCH('EPS 3.1.3'!$B296,NoSettings_v3!$A$2:$A$4612,0),MATCH('EPS 3.1.3'!Q$1,NoSettings_v3!$C$1:$AH$1,0)),"")</f>
        <v>0</v>
      </c>
      <c r="R296" s="157">
        <f>IFERROR(INDEX(NoSettings_v3!$C$2:$AH$4612,MATCH('EPS 3.1.3'!$B296,NoSettings_v3!$A$2:$A$4612,0),MATCH('EPS 3.1.3'!R$1,NoSettings_v3!$C$1:$AH$1,0)),"")</f>
        <v>0</v>
      </c>
      <c r="S296" s="157">
        <f>IFERROR(INDEX(NoSettings_v3!$C$2:$AH$4612,MATCH('EPS 3.1.3'!$B296,NoSettings_v3!$A$2:$A$4612,0),MATCH('EPS 3.1.3'!S$1,NoSettings_v3!$C$1:$AH$1,0)),"")</f>
        <v>0</v>
      </c>
      <c r="T296" s="157">
        <f>IFERROR(INDEX(NoSettings_v3!$C$2:$AH$4612,MATCH('EPS 3.1.3'!$B296,NoSettings_v3!$A$2:$A$4612,0),MATCH('EPS 3.1.3'!T$1,NoSettings_v3!$C$1:$AH$1,0)),"")</f>
        <v>0</v>
      </c>
      <c r="U296" s="157">
        <f>IFERROR(INDEX(NoSettings_v3!$C$2:$AH$4612,MATCH('EPS 3.1.3'!$B296,NoSettings_v3!$A$2:$A$4612,0),MATCH('EPS 3.1.3'!U$1,NoSettings_v3!$C$1:$AH$1,0)),"")</f>
        <v>0</v>
      </c>
      <c r="V296" s="157">
        <f>IFERROR(INDEX(NoSettings_v3!$C$2:$AH$4612,MATCH('EPS 3.1.3'!$B296,NoSettings_v3!$A$2:$A$4612,0),MATCH('EPS 3.1.3'!V$1,NoSettings_v3!$C$1:$AH$1,0)),"")</f>
        <v>0</v>
      </c>
      <c r="W296" s="157">
        <f>IFERROR(INDEX(NoSettings_v3!$C$2:$AH$4612,MATCH('EPS 3.1.3'!$B296,NoSettings_v3!$A$2:$A$4612,0),MATCH('EPS 3.1.3'!W$1,NoSettings_v3!$C$1:$AH$1,0)),"")</f>
        <v>0</v>
      </c>
      <c r="X296" s="157">
        <f>IFERROR(INDEX(NoSettings_v3!$C$2:$AH$4612,MATCH('EPS 3.1.3'!$B296,NoSettings_v3!$A$2:$A$4612,0),MATCH('EPS 3.1.3'!X$1,NoSettings_v3!$C$1:$AH$1,0)),"")</f>
        <v>0</v>
      </c>
      <c r="Y296" s="157">
        <f>IFERROR(INDEX(NoSettings_v3!$C$2:$AH$4612,MATCH('EPS 3.1.3'!$B296,NoSettings_v3!$A$2:$A$4612,0),MATCH('EPS 3.1.3'!Y$1,NoSettings_v3!$C$1:$AH$1,0)),"")</f>
        <v>0</v>
      </c>
      <c r="Z296" s="157">
        <f>IFERROR(INDEX(NoSettings_v3!$C$2:$AH$4612,MATCH('EPS 3.1.3'!$B296,NoSettings_v3!$A$2:$A$4612,0),MATCH('EPS 3.1.3'!Z$1,NoSettings_v3!$C$1:$AH$1,0)),"")</f>
        <v>0</v>
      </c>
      <c r="AA296" s="157">
        <f>IFERROR(INDEX(NoSettings_v3!$C$2:$AH$4612,MATCH('EPS 3.1.3'!$B296,NoSettings_v3!$A$2:$A$4612,0),MATCH('EPS 3.1.3'!AA$1,NoSettings_v3!$C$1:$AH$1,0)),"")</f>
        <v>0</v>
      </c>
      <c r="AB296" s="157">
        <f>IFERROR(INDEX(NoSettings_v3!$C$2:$AH$4612,MATCH('EPS 3.1.3'!$B296,NoSettings_v3!$A$2:$A$4612,0),MATCH('EPS 3.1.3'!AB$1,NoSettings_v3!$C$1:$AH$1,0)),"")</f>
        <v>0</v>
      </c>
      <c r="AC296" s="157">
        <f>IFERROR(INDEX(NoSettings_v3!$C$2:$AH$4612,MATCH('EPS 3.1.3'!$B296,NoSettings_v3!$A$2:$A$4612,0),MATCH('EPS 3.1.3'!AC$1,NoSettings_v3!$C$1:$AH$1,0)),"")</f>
        <v>0</v>
      </c>
      <c r="AD296" s="157">
        <f>IFERROR(INDEX(NoSettings_v3!$C$2:$AH$4612,MATCH('EPS 3.1.3'!$B296,NoSettings_v3!$A$2:$A$4612,0),MATCH('EPS 3.1.3'!AD$1,NoSettings_v3!$C$1:$AH$1,0)),"")</f>
        <v>0</v>
      </c>
      <c r="AE296" s="157">
        <f>IFERROR(INDEX(NoSettings_v3!$C$2:$AH$4612,MATCH('EPS 3.1.3'!$B296,NoSettings_v3!$A$2:$A$4612,0),MATCH('EPS 3.1.3'!AE$1,NoSettings_v3!$C$1:$AH$1,0)),"")</f>
        <v>0</v>
      </c>
      <c r="AF296" s="157">
        <f>IFERROR(INDEX(NoSettings_v3!$C$2:$AH$4612,MATCH('EPS 3.1.3'!$B296,NoSettings_v3!$A$2:$A$4612,0),MATCH('EPS 3.1.3'!AF$1,NoSettings_v3!$C$1:$AH$1,0)),"")</f>
        <v>0</v>
      </c>
      <c r="AG296" s="157">
        <f>IFERROR(INDEX(NoSettings_v3!$C$2:$AH$4612,MATCH('EPS 3.1.3'!$B296,NoSettings_v3!$A$2:$A$4612,0),MATCH('EPS 3.1.3'!AG$1,NoSettings_v3!$C$1:$AH$1,0)),"")</f>
        <v>0</v>
      </c>
      <c r="AH296" s="157">
        <f>IFERROR(INDEX(NoSettings_v3!$C$2:$AH$4612,MATCH('EPS 3.1.3'!$B296,NoSettings_v3!$A$2:$A$4612,0),MATCH('EPS 3.1.3'!AH$1,NoSettings_v3!$C$1:$AH$1,0)),"")</f>
        <v>0</v>
      </c>
      <c r="AI296" s="157">
        <f>IFERROR(INDEX(NoSettings_v3!$C$2:$AH$4612,MATCH('EPS 3.1.3'!$B296,NoSettings_v3!$A$2:$A$4612,0),MATCH('EPS 3.1.3'!AI$1,NoSettings_v3!$C$1:$AH$1,0)),"")</f>
        <v>0</v>
      </c>
    </row>
    <row r="297" spans="1:35" x14ac:dyDescent="0.35">
      <c r="B297" s="161" t="s">
        <v>527</v>
      </c>
      <c r="C297" s="127" t="s">
        <v>964</v>
      </c>
      <c r="D297" s="157">
        <f>IFERROR(INDEX(NoSettings_v3!$C$2:$AH$4612,MATCH('EPS 3.1.3'!$B297,NoSettings_v3!$A$2:$A$4612,0),MATCH('EPS 3.1.3'!D$1,NoSettings_v3!$C$1:$AH$1,0)),"")</f>
        <v>0</v>
      </c>
      <c r="E297" s="157">
        <f>IFERROR(INDEX(NoSettings_v3!$C$2:$AH$4612,MATCH('EPS 3.1.3'!$B297,NoSettings_v3!$A$2:$A$4612,0),MATCH('EPS 3.1.3'!E$1,NoSettings_v3!$C$1:$AH$1,0)),"")</f>
        <v>0</v>
      </c>
      <c r="F297" s="157">
        <f>IFERROR(INDEX(NoSettings_v3!$C$2:$AH$4612,MATCH('EPS 3.1.3'!$B297,NoSettings_v3!$A$2:$A$4612,0),MATCH('EPS 3.1.3'!F$1,NoSettings_v3!$C$1:$AH$1,0)),"")</f>
        <v>0</v>
      </c>
      <c r="G297" s="157">
        <f>IFERROR(INDEX(NoSettings_v3!$C$2:$AH$4612,MATCH('EPS 3.1.3'!$B297,NoSettings_v3!$A$2:$A$4612,0),MATCH('EPS 3.1.3'!G$1,NoSettings_v3!$C$1:$AH$1,0)),"")</f>
        <v>0</v>
      </c>
      <c r="H297" s="157">
        <f>IFERROR(INDEX(NoSettings_v3!$C$2:$AH$4612,MATCH('EPS 3.1.3'!$B297,NoSettings_v3!$A$2:$A$4612,0),MATCH('EPS 3.1.3'!H$1,NoSettings_v3!$C$1:$AH$1,0)),"")</f>
        <v>0</v>
      </c>
      <c r="I297" s="157">
        <f>IFERROR(INDEX(NoSettings_v3!$C$2:$AH$4612,MATCH('EPS 3.1.3'!$B297,NoSettings_v3!$A$2:$A$4612,0),MATCH('EPS 3.1.3'!I$1,NoSettings_v3!$C$1:$AH$1,0)),"")</f>
        <v>0</v>
      </c>
      <c r="J297" s="157">
        <f>IFERROR(INDEX(NoSettings_v3!$C$2:$AH$4612,MATCH('EPS 3.1.3'!$B297,NoSettings_v3!$A$2:$A$4612,0),MATCH('EPS 3.1.3'!J$1,NoSettings_v3!$C$1:$AH$1,0)),"")</f>
        <v>0</v>
      </c>
      <c r="K297" s="157">
        <f>IFERROR(INDEX(NoSettings_v3!$C$2:$AH$4612,MATCH('EPS 3.1.3'!$B297,NoSettings_v3!$A$2:$A$4612,0),MATCH('EPS 3.1.3'!K$1,NoSettings_v3!$C$1:$AH$1,0)),"")</f>
        <v>0</v>
      </c>
      <c r="L297" s="157">
        <f>IFERROR(INDEX(NoSettings_v3!$C$2:$AH$4612,MATCH('EPS 3.1.3'!$B297,NoSettings_v3!$A$2:$A$4612,0),MATCH('EPS 3.1.3'!L$1,NoSettings_v3!$C$1:$AH$1,0)),"")</f>
        <v>0</v>
      </c>
      <c r="M297" s="157">
        <f>IFERROR(INDEX(NoSettings_v3!$C$2:$AH$4612,MATCH('EPS 3.1.3'!$B297,NoSettings_v3!$A$2:$A$4612,0),MATCH('EPS 3.1.3'!M$1,NoSettings_v3!$C$1:$AH$1,0)),"")</f>
        <v>0</v>
      </c>
      <c r="N297" s="157">
        <f>IFERROR(INDEX(NoSettings_v3!$C$2:$AH$4612,MATCH('EPS 3.1.3'!$B297,NoSettings_v3!$A$2:$A$4612,0),MATCH('EPS 3.1.3'!N$1,NoSettings_v3!$C$1:$AH$1,0)),"")</f>
        <v>0</v>
      </c>
      <c r="O297" s="157">
        <f>IFERROR(INDEX(NoSettings_v3!$C$2:$AH$4612,MATCH('EPS 3.1.3'!$B297,NoSettings_v3!$A$2:$A$4612,0),MATCH('EPS 3.1.3'!O$1,NoSettings_v3!$C$1:$AH$1,0)),"")</f>
        <v>0</v>
      </c>
      <c r="P297" s="157">
        <f>IFERROR(INDEX(NoSettings_v3!$C$2:$AH$4612,MATCH('EPS 3.1.3'!$B297,NoSettings_v3!$A$2:$A$4612,0),MATCH('EPS 3.1.3'!P$1,NoSettings_v3!$C$1:$AH$1,0)),"")</f>
        <v>0</v>
      </c>
      <c r="Q297" s="157">
        <f>IFERROR(INDEX(NoSettings_v3!$C$2:$AH$4612,MATCH('EPS 3.1.3'!$B297,NoSettings_v3!$A$2:$A$4612,0),MATCH('EPS 3.1.3'!Q$1,NoSettings_v3!$C$1:$AH$1,0)),"")</f>
        <v>0</v>
      </c>
      <c r="R297" s="157">
        <f>IFERROR(INDEX(NoSettings_v3!$C$2:$AH$4612,MATCH('EPS 3.1.3'!$B297,NoSettings_v3!$A$2:$A$4612,0),MATCH('EPS 3.1.3'!R$1,NoSettings_v3!$C$1:$AH$1,0)),"")</f>
        <v>0</v>
      </c>
      <c r="S297" s="157">
        <f>IFERROR(INDEX(NoSettings_v3!$C$2:$AH$4612,MATCH('EPS 3.1.3'!$B297,NoSettings_v3!$A$2:$A$4612,0),MATCH('EPS 3.1.3'!S$1,NoSettings_v3!$C$1:$AH$1,0)),"")</f>
        <v>0</v>
      </c>
      <c r="T297" s="157">
        <f>IFERROR(INDEX(NoSettings_v3!$C$2:$AH$4612,MATCH('EPS 3.1.3'!$B297,NoSettings_v3!$A$2:$A$4612,0),MATCH('EPS 3.1.3'!T$1,NoSettings_v3!$C$1:$AH$1,0)),"")</f>
        <v>0</v>
      </c>
      <c r="U297" s="157">
        <f>IFERROR(INDEX(NoSettings_v3!$C$2:$AH$4612,MATCH('EPS 3.1.3'!$B297,NoSettings_v3!$A$2:$A$4612,0),MATCH('EPS 3.1.3'!U$1,NoSettings_v3!$C$1:$AH$1,0)),"")</f>
        <v>0</v>
      </c>
      <c r="V297" s="157">
        <f>IFERROR(INDEX(NoSettings_v3!$C$2:$AH$4612,MATCH('EPS 3.1.3'!$B297,NoSettings_v3!$A$2:$A$4612,0),MATCH('EPS 3.1.3'!V$1,NoSettings_v3!$C$1:$AH$1,0)),"")</f>
        <v>0</v>
      </c>
      <c r="W297" s="157">
        <f>IFERROR(INDEX(NoSettings_v3!$C$2:$AH$4612,MATCH('EPS 3.1.3'!$B297,NoSettings_v3!$A$2:$A$4612,0),MATCH('EPS 3.1.3'!W$1,NoSettings_v3!$C$1:$AH$1,0)),"")</f>
        <v>0</v>
      </c>
      <c r="X297" s="157">
        <f>IFERROR(INDEX(NoSettings_v3!$C$2:$AH$4612,MATCH('EPS 3.1.3'!$B297,NoSettings_v3!$A$2:$A$4612,0),MATCH('EPS 3.1.3'!X$1,NoSettings_v3!$C$1:$AH$1,0)),"")</f>
        <v>0</v>
      </c>
      <c r="Y297" s="157">
        <f>IFERROR(INDEX(NoSettings_v3!$C$2:$AH$4612,MATCH('EPS 3.1.3'!$B297,NoSettings_v3!$A$2:$A$4612,0),MATCH('EPS 3.1.3'!Y$1,NoSettings_v3!$C$1:$AH$1,0)),"")</f>
        <v>0</v>
      </c>
      <c r="Z297" s="157">
        <f>IFERROR(INDEX(NoSettings_v3!$C$2:$AH$4612,MATCH('EPS 3.1.3'!$B297,NoSettings_v3!$A$2:$A$4612,0),MATCH('EPS 3.1.3'!Z$1,NoSettings_v3!$C$1:$AH$1,0)),"")</f>
        <v>0</v>
      </c>
      <c r="AA297" s="157">
        <f>IFERROR(INDEX(NoSettings_v3!$C$2:$AH$4612,MATCH('EPS 3.1.3'!$B297,NoSettings_v3!$A$2:$A$4612,0),MATCH('EPS 3.1.3'!AA$1,NoSettings_v3!$C$1:$AH$1,0)),"")</f>
        <v>0</v>
      </c>
      <c r="AB297" s="157">
        <f>IFERROR(INDEX(NoSettings_v3!$C$2:$AH$4612,MATCH('EPS 3.1.3'!$B297,NoSettings_v3!$A$2:$A$4612,0),MATCH('EPS 3.1.3'!AB$1,NoSettings_v3!$C$1:$AH$1,0)),"")</f>
        <v>0</v>
      </c>
      <c r="AC297" s="157">
        <f>IFERROR(INDEX(NoSettings_v3!$C$2:$AH$4612,MATCH('EPS 3.1.3'!$B297,NoSettings_v3!$A$2:$A$4612,0),MATCH('EPS 3.1.3'!AC$1,NoSettings_v3!$C$1:$AH$1,0)),"")</f>
        <v>0</v>
      </c>
      <c r="AD297" s="157">
        <f>IFERROR(INDEX(NoSettings_v3!$C$2:$AH$4612,MATCH('EPS 3.1.3'!$B297,NoSettings_v3!$A$2:$A$4612,0),MATCH('EPS 3.1.3'!AD$1,NoSettings_v3!$C$1:$AH$1,0)),"")</f>
        <v>0</v>
      </c>
      <c r="AE297" s="157">
        <f>IFERROR(INDEX(NoSettings_v3!$C$2:$AH$4612,MATCH('EPS 3.1.3'!$B297,NoSettings_v3!$A$2:$A$4612,0),MATCH('EPS 3.1.3'!AE$1,NoSettings_v3!$C$1:$AH$1,0)),"")</f>
        <v>0</v>
      </c>
      <c r="AF297" s="157">
        <f>IFERROR(INDEX(NoSettings_v3!$C$2:$AH$4612,MATCH('EPS 3.1.3'!$B297,NoSettings_v3!$A$2:$A$4612,0),MATCH('EPS 3.1.3'!AF$1,NoSettings_v3!$C$1:$AH$1,0)),"")</f>
        <v>0</v>
      </c>
      <c r="AG297" s="157">
        <f>IFERROR(INDEX(NoSettings_v3!$C$2:$AH$4612,MATCH('EPS 3.1.3'!$B297,NoSettings_v3!$A$2:$A$4612,0),MATCH('EPS 3.1.3'!AG$1,NoSettings_v3!$C$1:$AH$1,0)),"")</f>
        <v>0</v>
      </c>
      <c r="AH297" s="157">
        <f>IFERROR(INDEX(NoSettings_v3!$C$2:$AH$4612,MATCH('EPS 3.1.3'!$B297,NoSettings_v3!$A$2:$A$4612,0),MATCH('EPS 3.1.3'!AH$1,NoSettings_v3!$C$1:$AH$1,0)),"")</f>
        <v>0</v>
      </c>
      <c r="AI297" s="157">
        <f>IFERROR(INDEX(NoSettings_v3!$C$2:$AH$4612,MATCH('EPS 3.1.3'!$B297,NoSettings_v3!$A$2:$A$4612,0),MATCH('EPS 3.1.3'!AI$1,NoSettings_v3!$C$1:$AH$1,0)),"")</f>
        <v>0</v>
      </c>
    </row>
    <row r="298" spans="1:35" x14ac:dyDescent="0.35">
      <c r="B298" s="161" t="s">
        <v>528</v>
      </c>
      <c r="C298" s="127" t="s">
        <v>964</v>
      </c>
      <c r="D298" s="157">
        <f>IFERROR(INDEX(NoSettings_v3!$C$2:$AH$4612,MATCH('EPS 3.1.3'!$B298,NoSettings_v3!$A$2:$A$4612,0),MATCH('EPS 3.1.3'!D$1,NoSettings_v3!$C$1:$AH$1,0)),"")</f>
        <v>0</v>
      </c>
      <c r="E298" s="157">
        <f>IFERROR(INDEX(NoSettings_v3!$C$2:$AH$4612,MATCH('EPS 3.1.3'!$B298,NoSettings_v3!$A$2:$A$4612,0),MATCH('EPS 3.1.3'!E$1,NoSettings_v3!$C$1:$AH$1,0)),"")</f>
        <v>0</v>
      </c>
      <c r="F298" s="157">
        <f>IFERROR(INDEX(NoSettings_v3!$C$2:$AH$4612,MATCH('EPS 3.1.3'!$B298,NoSettings_v3!$A$2:$A$4612,0),MATCH('EPS 3.1.3'!F$1,NoSettings_v3!$C$1:$AH$1,0)),"")</f>
        <v>0</v>
      </c>
      <c r="G298" s="157">
        <f>IFERROR(INDEX(NoSettings_v3!$C$2:$AH$4612,MATCH('EPS 3.1.3'!$B298,NoSettings_v3!$A$2:$A$4612,0),MATCH('EPS 3.1.3'!G$1,NoSettings_v3!$C$1:$AH$1,0)),"")</f>
        <v>0</v>
      </c>
      <c r="H298" s="157">
        <f>IFERROR(INDEX(NoSettings_v3!$C$2:$AH$4612,MATCH('EPS 3.1.3'!$B298,NoSettings_v3!$A$2:$A$4612,0),MATCH('EPS 3.1.3'!H$1,NoSettings_v3!$C$1:$AH$1,0)),"")</f>
        <v>0</v>
      </c>
      <c r="I298" s="157">
        <f>IFERROR(INDEX(NoSettings_v3!$C$2:$AH$4612,MATCH('EPS 3.1.3'!$B298,NoSettings_v3!$A$2:$A$4612,0),MATCH('EPS 3.1.3'!I$1,NoSettings_v3!$C$1:$AH$1,0)),"")</f>
        <v>0</v>
      </c>
      <c r="J298" s="157">
        <f>IFERROR(INDEX(NoSettings_v3!$C$2:$AH$4612,MATCH('EPS 3.1.3'!$B298,NoSettings_v3!$A$2:$A$4612,0),MATCH('EPS 3.1.3'!J$1,NoSettings_v3!$C$1:$AH$1,0)),"")</f>
        <v>0</v>
      </c>
      <c r="K298" s="157">
        <f>IFERROR(INDEX(NoSettings_v3!$C$2:$AH$4612,MATCH('EPS 3.1.3'!$B298,NoSettings_v3!$A$2:$A$4612,0),MATCH('EPS 3.1.3'!K$1,NoSettings_v3!$C$1:$AH$1,0)),"")</f>
        <v>0</v>
      </c>
      <c r="L298" s="157">
        <f>IFERROR(INDEX(NoSettings_v3!$C$2:$AH$4612,MATCH('EPS 3.1.3'!$B298,NoSettings_v3!$A$2:$A$4612,0),MATCH('EPS 3.1.3'!L$1,NoSettings_v3!$C$1:$AH$1,0)),"")</f>
        <v>0</v>
      </c>
      <c r="M298" s="157">
        <f>IFERROR(INDEX(NoSettings_v3!$C$2:$AH$4612,MATCH('EPS 3.1.3'!$B298,NoSettings_v3!$A$2:$A$4612,0),MATCH('EPS 3.1.3'!M$1,NoSettings_v3!$C$1:$AH$1,0)),"")</f>
        <v>0</v>
      </c>
      <c r="N298" s="157">
        <f>IFERROR(INDEX(NoSettings_v3!$C$2:$AH$4612,MATCH('EPS 3.1.3'!$B298,NoSettings_v3!$A$2:$A$4612,0),MATCH('EPS 3.1.3'!N$1,NoSettings_v3!$C$1:$AH$1,0)),"")</f>
        <v>0</v>
      </c>
      <c r="O298" s="157">
        <f>IFERROR(INDEX(NoSettings_v3!$C$2:$AH$4612,MATCH('EPS 3.1.3'!$B298,NoSettings_v3!$A$2:$A$4612,0),MATCH('EPS 3.1.3'!O$1,NoSettings_v3!$C$1:$AH$1,0)),"")</f>
        <v>0</v>
      </c>
      <c r="P298" s="157">
        <f>IFERROR(INDEX(NoSettings_v3!$C$2:$AH$4612,MATCH('EPS 3.1.3'!$B298,NoSettings_v3!$A$2:$A$4612,0),MATCH('EPS 3.1.3'!P$1,NoSettings_v3!$C$1:$AH$1,0)),"")</f>
        <v>0</v>
      </c>
      <c r="Q298" s="157">
        <f>IFERROR(INDEX(NoSettings_v3!$C$2:$AH$4612,MATCH('EPS 3.1.3'!$B298,NoSettings_v3!$A$2:$A$4612,0),MATCH('EPS 3.1.3'!Q$1,NoSettings_v3!$C$1:$AH$1,0)),"")</f>
        <v>0</v>
      </c>
      <c r="R298" s="157">
        <f>IFERROR(INDEX(NoSettings_v3!$C$2:$AH$4612,MATCH('EPS 3.1.3'!$B298,NoSettings_v3!$A$2:$A$4612,0),MATCH('EPS 3.1.3'!R$1,NoSettings_v3!$C$1:$AH$1,0)),"")</f>
        <v>0</v>
      </c>
      <c r="S298" s="157">
        <f>IFERROR(INDEX(NoSettings_v3!$C$2:$AH$4612,MATCH('EPS 3.1.3'!$B298,NoSettings_v3!$A$2:$A$4612,0),MATCH('EPS 3.1.3'!S$1,NoSettings_v3!$C$1:$AH$1,0)),"")</f>
        <v>0</v>
      </c>
      <c r="T298" s="157">
        <f>IFERROR(INDEX(NoSettings_v3!$C$2:$AH$4612,MATCH('EPS 3.1.3'!$B298,NoSettings_v3!$A$2:$A$4612,0),MATCH('EPS 3.1.3'!T$1,NoSettings_v3!$C$1:$AH$1,0)),"")</f>
        <v>0</v>
      </c>
      <c r="U298" s="157">
        <f>IFERROR(INDEX(NoSettings_v3!$C$2:$AH$4612,MATCH('EPS 3.1.3'!$B298,NoSettings_v3!$A$2:$A$4612,0),MATCH('EPS 3.1.3'!U$1,NoSettings_v3!$C$1:$AH$1,0)),"")</f>
        <v>0</v>
      </c>
      <c r="V298" s="157">
        <f>IFERROR(INDEX(NoSettings_v3!$C$2:$AH$4612,MATCH('EPS 3.1.3'!$B298,NoSettings_v3!$A$2:$A$4612,0),MATCH('EPS 3.1.3'!V$1,NoSettings_v3!$C$1:$AH$1,0)),"")</f>
        <v>0</v>
      </c>
      <c r="W298" s="157">
        <f>IFERROR(INDEX(NoSettings_v3!$C$2:$AH$4612,MATCH('EPS 3.1.3'!$B298,NoSettings_v3!$A$2:$A$4612,0),MATCH('EPS 3.1.3'!W$1,NoSettings_v3!$C$1:$AH$1,0)),"")</f>
        <v>0</v>
      </c>
      <c r="X298" s="157">
        <f>IFERROR(INDEX(NoSettings_v3!$C$2:$AH$4612,MATCH('EPS 3.1.3'!$B298,NoSettings_v3!$A$2:$A$4612,0),MATCH('EPS 3.1.3'!X$1,NoSettings_v3!$C$1:$AH$1,0)),"")</f>
        <v>0</v>
      </c>
      <c r="Y298" s="157">
        <f>IFERROR(INDEX(NoSettings_v3!$C$2:$AH$4612,MATCH('EPS 3.1.3'!$B298,NoSettings_v3!$A$2:$A$4612,0),MATCH('EPS 3.1.3'!Y$1,NoSettings_v3!$C$1:$AH$1,0)),"")</f>
        <v>0</v>
      </c>
      <c r="Z298" s="157">
        <f>IFERROR(INDEX(NoSettings_v3!$C$2:$AH$4612,MATCH('EPS 3.1.3'!$B298,NoSettings_v3!$A$2:$A$4612,0),MATCH('EPS 3.1.3'!Z$1,NoSettings_v3!$C$1:$AH$1,0)),"")</f>
        <v>0</v>
      </c>
      <c r="AA298" s="157">
        <f>IFERROR(INDEX(NoSettings_v3!$C$2:$AH$4612,MATCH('EPS 3.1.3'!$B298,NoSettings_v3!$A$2:$A$4612,0),MATCH('EPS 3.1.3'!AA$1,NoSettings_v3!$C$1:$AH$1,0)),"")</f>
        <v>0</v>
      </c>
      <c r="AB298" s="157">
        <f>IFERROR(INDEX(NoSettings_v3!$C$2:$AH$4612,MATCH('EPS 3.1.3'!$B298,NoSettings_v3!$A$2:$A$4612,0),MATCH('EPS 3.1.3'!AB$1,NoSettings_v3!$C$1:$AH$1,0)),"")</f>
        <v>0</v>
      </c>
      <c r="AC298" s="157">
        <f>IFERROR(INDEX(NoSettings_v3!$C$2:$AH$4612,MATCH('EPS 3.1.3'!$B298,NoSettings_v3!$A$2:$A$4612,0),MATCH('EPS 3.1.3'!AC$1,NoSettings_v3!$C$1:$AH$1,0)),"")</f>
        <v>0</v>
      </c>
      <c r="AD298" s="157">
        <f>IFERROR(INDEX(NoSettings_v3!$C$2:$AH$4612,MATCH('EPS 3.1.3'!$B298,NoSettings_v3!$A$2:$A$4612,0),MATCH('EPS 3.1.3'!AD$1,NoSettings_v3!$C$1:$AH$1,0)),"")</f>
        <v>0</v>
      </c>
      <c r="AE298" s="157">
        <f>IFERROR(INDEX(NoSettings_v3!$C$2:$AH$4612,MATCH('EPS 3.1.3'!$B298,NoSettings_v3!$A$2:$A$4612,0),MATCH('EPS 3.1.3'!AE$1,NoSettings_v3!$C$1:$AH$1,0)),"")</f>
        <v>0</v>
      </c>
      <c r="AF298" s="157">
        <f>IFERROR(INDEX(NoSettings_v3!$C$2:$AH$4612,MATCH('EPS 3.1.3'!$B298,NoSettings_v3!$A$2:$A$4612,0),MATCH('EPS 3.1.3'!AF$1,NoSettings_v3!$C$1:$AH$1,0)),"")</f>
        <v>0</v>
      </c>
      <c r="AG298" s="157">
        <f>IFERROR(INDEX(NoSettings_v3!$C$2:$AH$4612,MATCH('EPS 3.1.3'!$B298,NoSettings_v3!$A$2:$A$4612,0),MATCH('EPS 3.1.3'!AG$1,NoSettings_v3!$C$1:$AH$1,0)),"")</f>
        <v>0</v>
      </c>
      <c r="AH298" s="157">
        <f>IFERROR(INDEX(NoSettings_v3!$C$2:$AH$4612,MATCH('EPS 3.1.3'!$B298,NoSettings_v3!$A$2:$A$4612,0),MATCH('EPS 3.1.3'!AH$1,NoSettings_v3!$C$1:$AH$1,0)),"")</f>
        <v>0</v>
      </c>
      <c r="AI298" s="157">
        <f>IFERROR(INDEX(NoSettings_v3!$C$2:$AH$4612,MATCH('EPS 3.1.3'!$B298,NoSettings_v3!$A$2:$A$4612,0),MATCH('EPS 3.1.3'!AI$1,NoSettings_v3!$C$1:$AH$1,0)),"")</f>
        <v>0</v>
      </c>
    </row>
    <row r="299" spans="1:35" x14ac:dyDescent="0.35">
      <c r="B299" s="161" t="s">
        <v>1153</v>
      </c>
      <c r="C299" s="127" t="s">
        <v>964</v>
      </c>
      <c r="D299" s="157">
        <f>IFERROR(INDEX(NoSettings_v3!$C$2:$AH$4612,MATCH('EPS 3.1.3'!$B299,NoSettings_v3!$A$2:$A$4612,0),MATCH('EPS 3.1.3'!D$1,NoSettings_v3!$C$1:$AH$1,0)),"")</f>
        <v>0</v>
      </c>
      <c r="E299" s="157">
        <f>IFERROR(INDEX(NoSettings_v3!$C$2:$AH$4612,MATCH('EPS 3.1.3'!$B299,NoSettings_v3!$A$2:$A$4612,0),MATCH('EPS 3.1.3'!E$1,NoSettings_v3!$C$1:$AH$1,0)),"")</f>
        <v>0</v>
      </c>
      <c r="F299" s="157">
        <f>IFERROR(INDEX(NoSettings_v3!$C$2:$AH$4612,MATCH('EPS 3.1.3'!$B299,NoSettings_v3!$A$2:$A$4612,0),MATCH('EPS 3.1.3'!F$1,NoSettings_v3!$C$1:$AH$1,0)),"")</f>
        <v>0</v>
      </c>
      <c r="G299" s="157">
        <f>IFERROR(INDEX(NoSettings_v3!$C$2:$AH$4612,MATCH('EPS 3.1.3'!$B299,NoSettings_v3!$A$2:$A$4612,0),MATCH('EPS 3.1.3'!G$1,NoSettings_v3!$C$1:$AH$1,0)),"")</f>
        <v>0</v>
      </c>
      <c r="H299" s="157">
        <f>IFERROR(INDEX(NoSettings_v3!$C$2:$AH$4612,MATCH('EPS 3.1.3'!$B299,NoSettings_v3!$A$2:$A$4612,0),MATCH('EPS 3.1.3'!H$1,NoSettings_v3!$C$1:$AH$1,0)),"")</f>
        <v>0</v>
      </c>
      <c r="I299" s="157">
        <f>IFERROR(INDEX(NoSettings_v3!$C$2:$AH$4612,MATCH('EPS 3.1.3'!$B299,NoSettings_v3!$A$2:$A$4612,0),MATCH('EPS 3.1.3'!I$1,NoSettings_v3!$C$1:$AH$1,0)),"")</f>
        <v>0</v>
      </c>
      <c r="J299" s="157">
        <f>IFERROR(INDEX(NoSettings_v3!$C$2:$AH$4612,MATCH('EPS 3.1.3'!$B299,NoSettings_v3!$A$2:$A$4612,0),MATCH('EPS 3.1.3'!J$1,NoSettings_v3!$C$1:$AH$1,0)),"")</f>
        <v>0</v>
      </c>
      <c r="K299" s="157">
        <f>IFERROR(INDEX(NoSettings_v3!$C$2:$AH$4612,MATCH('EPS 3.1.3'!$B299,NoSettings_v3!$A$2:$A$4612,0),MATCH('EPS 3.1.3'!K$1,NoSettings_v3!$C$1:$AH$1,0)),"")</f>
        <v>0</v>
      </c>
      <c r="L299" s="157">
        <f>IFERROR(INDEX(NoSettings_v3!$C$2:$AH$4612,MATCH('EPS 3.1.3'!$B299,NoSettings_v3!$A$2:$A$4612,0),MATCH('EPS 3.1.3'!L$1,NoSettings_v3!$C$1:$AH$1,0)),"")</f>
        <v>0</v>
      </c>
      <c r="M299" s="157">
        <f>IFERROR(INDEX(NoSettings_v3!$C$2:$AH$4612,MATCH('EPS 3.1.3'!$B299,NoSettings_v3!$A$2:$A$4612,0),MATCH('EPS 3.1.3'!M$1,NoSettings_v3!$C$1:$AH$1,0)),"")</f>
        <v>0</v>
      </c>
      <c r="N299" s="157">
        <f>IFERROR(INDEX(NoSettings_v3!$C$2:$AH$4612,MATCH('EPS 3.1.3'!$B299,NoSettings_v3!$A$2:$A$4612,0),MATCH('EPS 3.1.3'!N$1,NoSettings_v3!$C$1:$AH$1,0)),"")</f>
        <v>0</v>
      </c>
      <c r="O299" s="157">
        <f>IFERROR(INDEX(NoSettings_v3!$C$2:$AH$4612,MATCH('EPS 3.1.3'!$B299,NoSettings_v3!$A$2:$A$4612,0),MATCH('EPS 3.1.3'!O$1,NoSettings_v3!$C$1:$AH$1,0)),"")</f>
        <v>0</v>
      </c>
      <c r="P299" s="157">
        <f>IFERROR(INDEX(NoSettings_v3!$C$2:$AH$4612,MATCH('EPS 3.1.3'!$B299,NoSettings_v3!$A$2:$A$4612,0),MATCH('EPS 3.1.3'!P$1,NoSettings_v3!$C$1:$AH$1,0)),"")</f>
        <v>0</v>
      </c>
      <c r="Q299" s="157">
        <f>IFERROR(INDEX(NoSettings_v3!$C$2:$AH$4612,MATCH('EPS 3.1.3'!$B299,NoSettings_v3!$A$2:$A$4612,0),MATCH('EPS 3.1.3'!Q$1,NoSettings_v3!$C$1:$AH$1,0)),"")</f>
        <v>0</v>
      </c>
      <c r="R299" s="157">
        <f>IFERROR(INDEX(NoSettings_v3!$C$2:$AH$4612,MATCH('EPS 3.1.3'!$B299,NoSettings_v3!$A$2:$A$4612,0),MATCH('EPS 3.1.3'!R$1,NoSettings_v3!$C$1:$AH$1,0)),"")</f>
        <v>0</v>
      </c>
      <c r="S299" s="157">
        <f>IFERROR(INDEX(NoSettings_v3!$C$2:$AH$4612,MATCH('EPS 3.1.3'!$B299,NoSettings_v3!$A$2:$A$4612,0),MATCH('EPS 3.1.3'!S$1,NoSettings_v3!$C$1:$AH$1,0)),"")</f>
        <v>0</v>
      </c>
      <c r="T299" s="157">
        <f>IFERROR(INDEX(NoSettings_v3!$C$2:$AH$4612,MATCH('EPS 3.1.3'!$B299,NoSettings_v3!$A$2:$A$4612,0),MATCH('EPS 3.1.3'!T$1,NoSettings_v3!$C$1:$AH$1,0)),"")</f>
        <v>0</v>
      </c>
      <c r="U299" s="157">
        <f>IFERROR(INDEX(NoSettings_v3!$C$2:$AH$4612,MATCH('EPS 3.1.3'!$B299,NoSettings_v3!$A$2:$A$4612,0),MATCH('EPS 3.1.3'!U$1,NoSettings_v3!$C$1:$AH$1,0)),"")</f>
        <v>0</v>
      </c>
      <c r="V299" s="157">
        <f>IFERROR(INDEX(NoSettings_v3!$C$2:$AH$4612,MATCH('EPS 3.1.3'!$B299,NoSettings_v3!$A$2:$A$4612,0),MATCH('EPS 3.1.3'!V$1,NoSettings_v3!$C$1:$AH$1,0)),"")</f>
        <v>0</v>
      </c>
      <c r="W299" s="157">
        <f>IFERROR(INDEX(NoSettings_v3!$C$2:$AH$4612,MATCH('EPS 3.1.3'!$B299,NoSettings_v3!$A$2:$A$4612,0),MATCH('EPS 3.1.3'!W$1,NoSettings_v3!$C$1:$AH$1,0)),"")</f>
        <v>0</v>
      </c>
      <c r="X299" s="157">
        <f>IFERROR(INDEX(NoSettings_v3!$C$2:$AH$4612,MATCH('EPS 3.1.3'!$B299,NoSettings_v3!$A$2:$A$4612,0),MATCH('EPS 3.1.3'!X$1,NoSettings_v3!$C$1:$AH$1,0)),"")</f>
        <v>0</v>
      </c>
      <c r="Y299" s="157">
        <f>IFERROR(INDEX(NoSettings_v3!$C$2:$AH$4612,MATCH('EPS 3.1.3'!$B299,NoSettings_v3!$A$2:$A$4612,0),MATCH('EPS 3.1.3'!Y$1,NoSettings_v3!$C$1:$AH$1,0)),"")</f>
        <v>0</v>
      </c>
      <c r="Z299" s="157">
        <f>IFERROR(INDEX(NoSettings_v3!$C$2:$AH$4612,MATCH('EPS 3.1.3'!$B299,NoSettings_v3!$A$2:$A$4612,0),MATCH('EPS 3.1.3'!Z$1,NoSettings_v3!$C$1:$AH$1,0)),"")</f>
        <v>0</v>
      </c>
      <c r="AA299" s="157">
        <f>IFERROR(INDEX(NoSettings_v3!$C$2:$AH$4612,MATCH('EPS 3.1.3'!$B299,NoSettings_v3!$A$2:$A$4612,0),MATCH('EPS 3.1.3'!AA$1,NoSettings_v3!$C$1:$AH$1,0)),"")</f>
        <v>0</v>
      </c>
      <c r="AB299" s="157">
        <f>IFERROR(INDEX(NoSettings_v3!$C$2:$AH$4612,MATCH('EPS 3.1.3'!$B299,NoSettings_v3!$A$2:$A$4612,0),MATCH('EPS 3.1.3'!AB$1,NoSettings_v3!$C$1:$AH$1,0)),"")</f>
        <v>0</v>
      </c>
      <c r="AC299" s="157">
        <f>IFERROR(INDEX(NoSettings_v3!$C$2:$AH$4612,MATCH('EPS 3.1.3'!$B299,NoSettings_v3!$A$2:$A$4612,0),MATCH('EPS 3.1.3'!AC$1,NoSettings_v3!$C$1:$AH$1,0)),"")</f>
        <v>0</v>
      </c>
      <c r="AD299" s="157">
        <f>IFERROR(INDEX(NoSettings_v3!$C$2:$AH$4612,MATCH('EPS 3.1.3'!$B299,NoSettings_v3!$A$2:$A$4612,0),MATCH('EPS 3.1.3'!AD$1,NoSettings_v3!$C$1:$AH$1,0)),"")</f>
        <v>0</v>
      </c>
      <c r="AE299" s="157">
        <f>IFERROR(INDEX(NoSettings_v3!$C$2:$AH$4612,MATCH('EPS 3.1.3'!$B299,NoSettings_v3!$A$2:$A$4612,0),MATCH('EPS 3.1.3'!AE$1,NoSettings_v3!$C$1:$AH$1,0)),"")</f>
        <v>0</v>
      </c>
      <c r="AF299" s="157">
        <f>IFERROR(INDEX(NoSettings_v3!$C$2:$AH$4612,MATCH('EPS 3.1.3'!$B299,NoSettings_v3!$A$2:$A$4612,0),MATCH('EPS 3.1.3'!AF$1,NoSettings_v3!$C$1:$AH$1,0)),"")</f>
        <v>0</v>
      </c>
      <c r="AG299" s="157">
        <f>IFERROR(INDEX(NoSettings_v3!$C$2:$AH$4612,MATCH('EPS 3.1.3'!$B299,NoSettings_v3!$A$2:$A$4612,0),MATCH('EPS 3.1.3'!AG$1,NoSettings_v3!$C$1:$AH$1,0)),"")</f>
        <v>0</v>
      </c>
      <c r="AH299" s="157">
        <f>IFERROR(INDEX(NoSettings_v3!$C$2:$AH$4612,MATCH('EPS 3.1.3'!$B299,NoSettings_v3!$A$2:$A$4612,0),MATCH('EPS 3.1.3'!AH$1,NoSettings_v3!$C$1:$AH$1,0)),"")</f>
        <v>0</v>
      </c>
      <c r="AI299" s="157">
        <f>IFERROR(INDEX(NoSettings_v3!$C$2:$AH$4612,MATCH('EPS 3.1.3'!$B299,NoSettings_v3!$A$2:$A$4612,0),MATCH('EPS 3.1.3'!AI$1,NoSettings_v3!$C$1:$AH$1,0)),"")</f>
        <v>0</v>
      </c>
    </row>
    <row r="300" spans="1:35" x14ac:dyDescent="0.35">
      <c r="B300" s="161" t="s">
        <v>1154</v>
      </c>
      <c r="C300" s="127" t="s">
        <v>964</v>
      </c>
      <c r="D300" s="157">
        <f>IFERROR(INDEX(NoSettings_v3!$C$2:$AH$4612,MATCH('EPS 3.1.3'!$B300,NoSettings_v3!$A$2:$A$4612,0),MATCH('EPS 3.1.3'!D$1,NoSettings_v3!$C$1:$AH$1,0)),"")</f>
        <v>0</v>
      </c>
      <c r="E300" s="157">
        <f>IFERROR(INDEX(NoSettings_v3!$C$2:$AH$4612,MATCH('EPS 3.1.3'!$B300,NoSettings_v3!$A$2:$A$4612,0),MATCH('EPS 3.1.3'!E$1,NoSettings_v3!$C$1:$AH$1,0)),"")</f>
        <v>0</v>
      </c>
      <c r="F300" s="157">
        <f>IFERROR(INDEX(NoSettings_v3!$C$2:$AH$4612,MATCH('EPS 3.1.3'!$B300,NoSettings_v3!$A$2:$A$4612,0),MATCH('EPS 3.1.3'!F$1,NoSettings_v3!$C$1:$AH$1,0)),"")</f>
        <v>0</v>
      </c>
      <c r="G300" s="157">
        <f>IFERROR(INDEX(NoSettings_v3!$C$2:$AH$4612,MATCH('EPS 3.1.3'!$B300,NoSettings_v3!$A$2:$A$4612,0),MATCH('EPS 3.1.3'!G$1,NoSettings_v3!$C$1:$AH$1,0)),"")</f>
        <v>0</v>
      </c>
      <c r="H300" s="157">
        <f>IFERROR(INDEX(NoSettings_v3!$C$2:$AH$4612,MATCH('EPS 3.1.3'!$B300,NoSettings_v3!$A$2:$A$4612,0),MATCH('EPS 3.1.3'!H$1,NoSettings_v3!$C$1:$AH$1,0)),"")</f>
        <v>0</v>
      </c>
      <c r="I300" s="157">
        <f>IFERROR(INDEX(NoSettings_v3!$C$2:$AH$4612,MATCH('EPS 3.1.3'!$B300,NoSettings_v3!$A$2:$A$4612,0),MATCH('EPS 3.1.3'!I$1,NoSettings_v3!$C$1:$AH$1,0)),"")</f>
        <v>0</v>
      </c>
      <c r="J300" s="157">
        <f>IFERROR(INDEX(NoSettings_v3!$C$2:$AH$4612,MATCH('EPS 3.1.3'!$B300,NoSettings_v3!$A$2:$A$4612,0),MATCH('EPS 3.1.3'!J$1,NoSettings_v3!$C$1:$AH$1,0)),"")</f>
        <v>0</v>
      </c>
      <c r="K300" s="157">
        <f>IFERROR(INDEX(NoSettings_v3!$C$2:$AH$4612,MATCH('EPS 3.1.3'!$B300,NoSettings_v3!$A$2:$A$4612,0),MATCH('EPS 3.1.3'!K$1,NoSettings_v3!$C$1:$AH$1,0)),"")</f>
        <v>0</v>
      </c>
      <c r="L300" s="157">
        <f>IFERROR(INDEX(NoSettings_v3!$C$2:$AH$4612,MATCH('EPS 3.1.3'!$B300,NoSettings_v3!$A$2:$A$4612,0),MATCH('EPS 3.1.3'!L$1,NoSettings_v3!$C$1:$AH$1,0)),"")</f>
        <v>0</v>
      </c>
      <c r="M300" s="157">
        <f>IFERROR(INDEX(NoSettings_v3!$C$2:$AH$4612,MATCH('EPS 3.1.3'!$B300,NoSettings_v3!$A$2:$A$4612,0),MATCH('EPS 3.1.3'!M$1,NoSettings_v3!$C$1:$AH$1,0)),"")</f>
        <v>0</v>
      </c>
      <c r="N300" s="157">
        <f>IFERROR(INDEX(NoSettings_v3!$C$2:$AH$4612,MATCH('EPS 3.1.3'!$B300,NoSettings_v3!$A$2:$A$4612,0),MATCH('EPS 3.1.3'!N$1,NoSettings_v3!$C$1:$AH$1,0)),"")</f>
        <v>0</v>
      </c>
      <c r="O300" s="157">
        <f>IFERROR(INDEX(NoSettings_v3!$C$2:$AH$4612,MATCH('EPS 3.1.3'!$B300,NoSettings_v3!$A$2:$A$4612,0),MATCH('EPS 3.1.3'!O$1,NoSettings_v3!$C$1:$AH$1,0)),"")</f>
        <v>0</v>
      </c>
      <c r="P300" s="157">
        <f>IFERROR(INDEX(NoSettings_v3!$C$2:$AH$4612,MATCH('EPS 3.1.3'!$B300,NoSettings_v3!$A$2:$A$4612,0),MATCH('EPS 3.1.3'!P$1,NoSettings_v3!$C$1:$AH$1,0)),"")</f>
        <v>0</v>
      </c>
      <c r="Q300" s="157">
        <f>IFERROR(INDEX(NoSettings_v3!$C$2:$AH$4612,MATCH('EPS 3.1.3'!$B300,NoSettings_v3!$A$2:$A$4612,0),MATCH('EPS 3.1.3'!Q$1,NoSettings_v3!$C$1:$AH$1,0)),"")</f>
        <v>0</v>
      </c>
      <c r="R300" s="157">
        <f>IFERROR(INDEX(NoSettings_v3!$C$2:$AH$4612,MATCH('EPS 3.1.3'!$B300,NoSettings_v3!$A$2:$A$4612,0),MATCH('EPS 3.1.3'!R$1,NoSettings_v3!$C$1:$AH$1,0)),"")</f>
        <v>0</v>
      </c>
      <c r="S300" s="157">
        <f>IFERROR(INDEX(NoSettings_v3!$C$2:$AH$4612,MATCH('EPS 3.1.3'!$B300,NoSettings_v3!$A$2:$A$4612,0),MATCH('EPS 3.1.3'!S$1,NoSettings_v3!$C$1:$AH$1,0)),"")</f>
        <v>0</v>
      </c>
      <c r="T300" s="157">
        <f>IFERROR(INDEX(NoSettings_v3!$C$2:$AH$4612,MATCH('EPS 3.1.3'!$B300,NoSettings_v3!$A$2:$A$4612,0),MATCH('EPS 3.1.3'!T$1,NoSettings_v3!$C$1:$AH$1,0)),"")</f>
        <v>0</v>
      </c>
      <c r="U300" s="157">
        <f>IFERROR(INDEX(NoSettings_v3!$C$2:$AH$4612,MATCH('EPS 3.1.3'!$B300,NoSettings_v3!$A$2:$A$4612,0),MATCH('EPS 3.1.3'!U$1,NoSettings_v3!$C$1:$AH$1,0)),"")</f>
        <v>0</v>
      </c>
      <c r="V300" s="157">
        <f>IFERROR(INDEX(NoSettings_v3!$C$2:$AH$4612,MATCH('EPS 3.1.3'!$B300,NoSettings_v3!$A$2:$A$4612,0),MATCH('EPS 3.1.3'!V$1,NoSettings_v3!$C$1:$AH$1,0)),"")</f>
        <v>0</v>
      </c>
      <c r="W300" s="157">
        <f>IFERROR(INDEX(NoSettings_v3!$C$2:$AH$4612,MATCH('EPS 3.1.3'!$B300,NoSettings_v3!$A$2:$A$4612,0),MATCH('EPS 3.1.3'!W$1,NoSettings_v3!$C$1:$AH$1,0)),"")</f>
        <v>0</v>
      </c>
      <c r="X300" s="157">
        <f>IFERROR(INDEX(NoSettings_v3!$C$2:$AH$4612,MATCH('EPS 3.1.3'!$B300,NoSettings_v3!$A$2:$A$4612,0),MATCH('EPS 3.1.3'!X$1,NoSettings_v3!$C$1:$AH$1,0)),"")</f>
        <v>0</v>
      </c>
      <c r="Y300" s="157">
        <f>IFERROR(INDEX(NoSettings_v3!$C$2:$AH$4612,MATCH('EPS 3.1.3'!$B300,NoSettings_v3!$A$2:$A$4612,0),MATCH('EPS 3.1.3'!Y$1,NoSettings_v3!$C$1:$AH$1,0)),"")</f>
        <v>0</v>
      </c>
      <c r="Z300" s="157">
        <f>IFERROR(INDEX(NoSettings_v3!$C$2:$AH$4612,MATCH('EPS 3.1.3'!$B300,NoSettings_v3!$A$2:$A$4612,0),MATCH('EPS 3.1.3'!Z$1,NoSettings_v3!$C$1:$AH$1,0)),"")</f>
        <v>0</v>
      </c>
      <c r="AA300" s="157">
        <f>IFERROR(INDEX(NoSettings_v3!$C$2:$AH$4612,MATCH('EPS 3.1.3'!$B300,NoSettings_v3!$A$2:$A$4612,0),MATCH('EPS 3.1.3'!AA$1,NoSettings_v3!$C$1:$AH$1,0)),"")</f>
        <v>0</v>
      </c>
      <c r="AB300" s="157">
        <f>IFERROR(INDEX(NoSettings_v3!$C$2:$AH$4612,MATCH('EPS 3.1.3'!$B300,NoSettings_v3!$A$2:$A$4612,0),MATCH('EPS 3.1.3'!AB$1,NoSettings_v3!$C$1:$AH$1,0)),"")</f>
        <v>0</v>
      </c>
      <c r="AC300" s="157">
        <f>IFERROR(INDEX(NoSettings_v3!$C$2:$AH$4612,MATCH('EPS 3.1.3'!$B300,NoSettings_v3!$A$2:$A$4612,0),MATCH('EPS 3.1.3'!AC$1,NoSettings_v3!$C$1:$AH$1,0)),"")</f>
        <v>0</v>
      </c>
      <c r="AD300" s="157">
        <f>IFERROR(INDEX(NoSettings_v3!$C$2:$AH$4612,MATCH('EPS 3.1.3'!$B300,NoSettings_v3!$A$2:$A$4612,0),MATCH('EPS 3.1.3'!AD$1,NoSettings_v3!$C$1:$AH$1,0)),"")</f>
        <v>0</v>
      </c>
      <c r="AE300" s="157">
        <f>IFERROR(INDEX(NoSettings_v3!$C$2:$AH$4612,MATCH('EPS 3.1.3'!$B300,NoSettings_v3!$A$2:$A$4612,0),MATCH('EPS 3.1.3'!AE$1,NoSettings_v3!$C$1:$AH$1,0)),"")</f>
        <v>0</v>
      </c>
      <c r="AF300" s="157">
        <f>IFERROR(INDEX(NoSettings_v3!$C$2:$AH$4612,MATCH('EPS 3.1.3'!$B300,NoSettings_v3!$A$2:$A$4612,0),MATCH('EPS 3.1.3'!AF$1,NoSettings_v3!$C$1:$AH$1,0)),"")</f>
        <v>0</v>
      </c>
      <c r="AG300" s="157">
        <f>IFERROR(INDEX(NoSettings_v3!$C$2:$AH$4612,MATCH('EPS 3.1.3'!$B300,NoSettings_v3!$A$2:$A$4612,0),MATCH('EPS 3.1.3'!AG$1,NoSettings_v3!$C$1:$AH$1,0)),"")</f>
        <v>0</v>
      </c>
      <c r="AH300" s="157">
        <f>IFERROR(INDEX(NoSettings_v3!$C$2:$AH$4612,MATCH('EPS 3.1.3'!$B300,NoSettings_v3!$A$2:$A$4612,0),MATCH('EPS 3.1.3'!AH$1,NoSettings_v3!$C$1:$AH$1,0)),"")</f>
        <v>0</v>
      </c>
      <c r="AI300" s="157">
        <f>IFERROR(INDEX(NoSettings_v3!$C$2:$AH$4612,MATCH('EPS 3.1.3'!$B300,NoSettings_v3!$A$2:$A$4612,0),MATCH('EPS 3.1.3'!AI$1,NoSettings_v3!$C$1:$AH$1,0)),"")</f>
        <v>0</v>
      </c>
    </row>
    <row r="301" spans="1:35" x14ac:dyDescent="0.35">
      <c r="B301" s="161" t="s">
        <v>1155</v>
      </c>
      <c r="C301" s="127" t="s">
        <v>964</v>
      </c>
      <c r="D301" s="157">
        <f>IFERROR(INDEX(NoSettings_v3!$C$2:$AH$4612,MATCH('EPS 3.1.3'!$B301,NoSettings_v3!$A$2:$A$4612,0),MATCH('EPS 3.1.3'!D$1,NoSettings_v3!$C$1:$AH$1,0)),"")</f>
        <v>0</v>
      </c>
      <c r="E301" s="157">
        <f>IFERROR(INDEX(NoSettings_v3!$C$2:$AH$4612,MATCH('EPS 3.1.3'!$B301,NoSettings_v3!$A$2:$A$4612,0),MATCH('EPS 3.1.3'!E$1,NoSettings_v3!$C$1:$AH$1,0)),"")</f>
        <v>0</v>
      </c>
      <c r="F301" s="157">
        <f>IFERROR(INDEX(NoSettings_v3!$C$2:$AH$4612,MATCH('EPS 3.1.3'!$B301,NoSettings_v3!$A$2:$A$4612,0),MATCH('EPS 3.1.3'!F$1,NoSettings_v3!$C$1:$AH$1,0)),"")</f>
        <v>0</v>
      </c>
      <c r="G301" s="157">
        <f>IFERROR(INDEX(NoSettings_v3!$C$2:$AH$4612,MATCH('EPS 3.1.3'!$B301,NoSettings_v3!$A$2:$A$4612,0),MATCH('EPS 3.1.3'!G$1,NoSettings_v3!$C$1:$AH$1,0)),"")</f>
        <v>0</v>
      </c>
      <c r="H301" s="157">
        <f>IFERROR(INDEX(NoSettings_v3!$C$2:$AH$4612,MATCH('EPS 3.1.3'!$B301,NoSettings_v3!$A$2:$A$4612,0),MATCH('EPS 3.1.3'!H$1,NoSettings_v3!$C$1:$AH$1,0)),"")</f>
        <v>0</v>
      </c>
      <c r="I301" s="157">
        <f>IFERROR(INDEX(NoSettings_v3!$C$2:$AH$4612,MATCH('EPS 3.1.3'!$B301,NoSettings_v3!$A$2:$A$4612,0),MATCH('EPS 3.1.3'!I$1,NoSettings_v3!$C$1:$AH$1,0)),"")</f>
        <v>0</v>
      </c>
      <c r="J301" s="157">
        <f>IFERROR(INDEX(NoSettings_v3!$C$2:$AH$4612,MATCH('EPS 3.1.3'!$B301,NoSettings_v3!$A$2:$A$4612,0),MATCH('EPS 3.1.3'!J$1,NoSettings_v3!$C$1:$AH$1,0)),"")</f>
        <v>0</v>
      </c>
      <c r="K301" s="157">
        <f>IFERROR(INDEX(NoSettings_v3!$C$2:$AH$4612,MATCH('EPS 3.1.3'!$B301,NoSettings_v3!$A$2:$A$4612,0),MATCH('EPS 3.1.3'!K$1,NoSettings_v3!$C$1:$AH$1,0)),"")</f>
        <v>0</v>
      </c>
      <c r="L301" s="157">
        <f>IFERROR(INDEX(NoSettings_v3!$C$2:$AH$4612,MATCH('EPS 3.1.3'!$B301,NoSettings_v3!$A$2:$A$4612,0),MATCH('EPS 3.1.3'!L$1,NoSettings_v3!$C$1:$AH$1,0)),"")</f>
        <v>0</v>
      </c>
      <c r="M301" s="157">
        <f>IFERROR(INDEX(NoSettings_v3!$C$2:$AH$4612,MATCH('EPS 3.1.3'!$B301,NoSettings_v3!$A$2:$A$4612,0),MATCH('EPS 3.1.3'!M$1,NoSettings_v3!$C$1:$AH$1,0)),"")</f>
        <v>0</v>
      </c>
      <c r="N301" s="157">
        <f>IFERROR(INDEX(NoSettings_v3!$C$2:$AH$4612,MATCH('EPS 3.1.3'!$B301,NoSettings_v3!$A$2:$A$4612,0),MATCH('EPS 3.1.3'!N$1,NoSettings_v3!$C$1:$AH$1,0)),"")</f>
        <v>0</v>
      </c>
      <c r="O301" s="157">
        <f>IFERROR(INDEX(NoSettings_v3!$C$2:$AH$4612,MATCH('EPS 3.1.3'!$B301,NoSettings_v3!$A$2:$A$4612,0),MATCH('EPS 3.1.3'!O$1,NoSettings_v3!$C$1:$AH$1,0)),"")</f>
        <v>0</v>
      </c>
      <c r="P301" s="157">
        <f>IFERROR(INDEX(NoSettings_v3!$C$2:$AH$4612,MATCH('EPS 3.1.3'!$B301,NoSettings_v3!$A$2:$A$4612,0),MATCH('EPS 3.1.3'!P$1,NoSettings_v3!$C$1:$AH$1,0)),"")</f>
        <v>0</v>
      </c>
      <c r="Q301" s="157">
        <f>IFERROR(INDEX(NoSettings_v3!$C$2:$AH$4612,MATCH('EPS 3.1.3'!$B301,NoSettings_v3!$A$2:$A$4612,0),MATCH('EPS 3.1.3'!Q$1,NoSettings_v3!$C$1:$AH$1,0)),"")</f>
        <v>0</v>
      </c>
      <c r="R301" s="157">
        <f>IFERROR(INDEX(NoSettings_v3!$C$2:$AH$4612,MATCH('EPS 3.1.3'!$B301,NoSettings_v3!$A$2:$A$4612,0),MATCH('EPS 3.1.3'!R$1,NoSettings_v3!$C$1:$AH$1,0)),"")</f>
        <v>0</v>
      </c>
      <c r="S301" s="157">
        <f>IFERROR(INDEX(NoSettings_v3!$C$2:$AH$4612,MATCH('EPS 3.1.3'!$B301,NoSettings_v3!$A$2:$A$4612,0),MATCH('EPS 3.1.3'!S$1,NoSettings_v3!$C$1:$AH$1,0)),"")</f>
        <v>0</v>
      </c>
      <c r="T301" s="157">
        <f>IFERROR(INDEX(NoSettings_v3!$C$2:$AH$4612,MATCH('EPS 3.1.3'!$B301,NoSettings_v3!$A$2:$A$4612,0),MATCH('EPS 3.1.3'!T$1,NoSettings_v3!$C$1:$AH$1,0)),"")</f>
        <v>0</v>
      </c>
      <c r="U301" s="157">
        <f>IFERROR(INDEX(NoSettings_v3!$C$2:$AH$4612,MATCH('EPS 3.1.3'!$B301,NoSettings_v3!$A$2:$A$4612,0),MATCH('EPS 3.1.3'!U$1,NoSettings_v3!$C$1:$AH$1,0)),"")</f>
        <v>0</v>
      </c>
      <c r="V301" s="157">
        <f>IFERROR(INDEX(NoSettings_v3!$C$2:$AH$4612,MATCH('EPS 3.1.3'!$B301,NoSettings_v3!$A$2:$A$4612,0),MATCH('EPS 3.1.3'!V$1,NoSettings_v3!$C$1:$AH$1,0)),"")</f>
        <v>0</v>
      </c>
      <c r="W301" s="157">
        <f>IFERROR(INDEX(NoSettings_v3!$C$2:$AH$4612,MATCH('EPS 3.1.3'!$B301,NoSettings_v3!$A$2:$A$4612,0),MATCH('EPS 3.1.3'!W$1,NoSettings_v3!$C$1:$AH$1,0)),"")</f>
        <v>0</v>
      </c>
      <c r="X301" s="157">
        <f>IFERROR(INDEX(NoSettings_v3!$C$2:$AH$4612,MATCH('EPS 3.1.3'!$B301,NoSettings_v3!$A$2:$A$4612,0),MATCH('EPS 3.1.3'!X$1,NoSettings_v3!$C$1:$AH$1,0)),"")</f>
        <v>0</v>
      </c>
      <c r="Y301" s="157">
        <f>IFERROR(INDEX(NoSettings_v3!$C$2:$AH$4612,MATCH('EPS 3.1.3'!$B301,NoSettings_v3!$A$2:$A$4612,0),MATCH('EPS 3.1.3'!Y$1,NoSettings_v3!$C$1:$AH$1,0)),"")</f>
        <v>0</v>
      </c>
      <c r="Z301" s="157">
        <f>IFERROR(INDEX(NoSettings_v3!$C$2:$AH$4612,MATCH('EPS 3.1.3'!$B301,NoSettings_v3!$A$2:$A$4612,0),MATCH('EPS 3.1.3'!Z$1,NoSettings_v3!$C$1:$AH$1,0)),"")</f>
        <v>0</v>
      </c>
      <c r="AA301" s="157">
        <f>IFERROR(INDEX(NoSettings_v3!$C$2:$AH$4612,MATCH('EPS 3.1.3'!$B301,NoSettings_v3!$A$2:$A$4612,0),MATCH('EPS 3.1.3'!AA$1,NoSettings_v3!$C$1:$AH$1,0)),"")</f>
        <v>0</v>
      </c>
      <c r="AB301" s="157">
        <f>IFERROR(INDEX(NoSettings_v3!$C$2:$AH$4612,MATCH('EPS 3.1.3'!$B301,NoSettings_v3!$A$2:$A$4612,0),MATCH('EPS 3.1.3'!AB$1,NoSettings_v3!$C$1:$AH$1,0)),"")</f>
        <v>0</v>
      </c>
      <c r="AC301" s="157">
        <f>IFERROR(INDEX(NoSettings_v3!$C$2:$AH$4612,MATCH('EPS 3.1.3'!$B301,NoSettings_v3!$A$2:$A$4612,0),MATCH('EPS 3.1.3'!AC$1,NoSettings_v3!$C$1:$AH$1,0)),"")</f>
        <v>0</v>
      </c>
      <c r="AD301" s="157">
        <f>IFERROR(INDEX(NoSettings_v3!$C$2:$AH$4612,MATCH('EPS 3.1.3'!$B301,NoSettings_v3!$A$2:$A$4612,0),MATCH('EPS 3.1.3'!AD$1,NoSettings_v3!$C$1:$AH$1,0)),"")</f>
        <v>0</v>
      </c>
      <c r="AE301" s="157">
        <f>IFERROR(INDEX(NoSettings_v3!$C$2:$AH$4612,MATCH('EPS 3.1.3'!$B301,NoSettings_v3!$A$2:$A$4612,0),MATCH('EPS 3.1.3'!AE$1,NoSettings_v3!$C$1:$AH$1,0)),"")</f>
        <v>0</v>
      </c>
      <c r="AF301" s="157">
        <f>IFERROR(INDEX(NoSettings_v3!$C$2:$AH$4612,MATCH('EPS 3.1.3'!$B301,NoSettings_v3!$A$2:$A$4612,0),MATCH('EPS 3.1.3'!AF$1,NoSettings_v3!$C$1:$AH$1,0)),"")</f>
        <v>0</v>
      </c>
      <c r="AG301" s="157">
        <f>IFERROR(INDEX(NoSettings_v3!$C$2:$AH$4612,MATCH('EPS 3.1.3'!$B301,NoSettings_v3!$A$2:$A$4612,0),MATCH('EPS 3.1.3'!AG$1,NoSettings_v3!$C$1:$AH$1,0)),"")</f>
        <v>0</v>
      </c>
      <c r="AH301" s="157">
        <f>IFERROR(INDEX(NoSettings_v3!$C$2:$AH$4612,MATCH('EPS 3.1.3'!$B301,NoSettings_v3!$A$2:$A$4612,0),MATCH('EPS 3.1.3'!AH$1,NoSettings_v3!$C$1:$AH$1,0)),"")</f>
        <v>0</v>
      </c>
      <c r="AI301" s="157">
        <f>IFERROR(INDEX(NoSettings_v3!$C$2:$AH$4612,MATCH('EPS 3.1.3'!$B301,NoSettings_v3!$A$2:$A$4612,0),MATCH('EPS 3.1.3'!AI$1,NoSettings_v3!$C$1:$AH$1,0)),"")</f>
        <v>0</v>
      </c>
    </row>
    <row r="302" spans="1:35" x14ac:dyDescent="0.35">
      <c r="B302" s="161" t="s">
        <v>529</v>
      </c>
      <c r="C302" s="127" t="s">
        <v>964</v>
      </c>
      <c r="D302" s="157">
        <f>IFERROR(INDEX(NoSettings_v3!$C$2:$AH$4612,MATCH('EPS 3.1.3'!$B302,NoSettings_v3!$A$2:$A$4612,0),MATCH('EPS 3.1.3'!D$1,NoSettings_v3!$C$1:$AH$1,0)),"")</f>
        <v>0</v>
      </c>
      <c r="E302" s="157">
        <f>IFERROR(INDEX(NoSettings_v3!$C$2:$AH$4612,MATCH('EPS 3.1.3'!$B302,NoSettings_v3!$A$2:$A$4612,0),MATCH('EPS 3.1.3'!E$1,NoSettings_v3!$C$1:$AH$1,0)),"")</f>
        <v>0</v>
      </c>
      <c r="F302" s="157">
        <f>IFERROR(INDEX(NoSettings_v3!$C$2:$AH$4612,MATCH('EPS 3.1.3'!$B302,NoSettings_v3!$A$2:$A$4612,0),MATCH('EPS 3.1.3'!F$1,NoSettings_v3!$C$1:$AH$1,0)),"")</f>
        <v>0</v>
      </c>
      <c r="G302" s="157">
        <f>IFERROR(INDEX(NoSettings_v3!$C$2:$AH$4612,MATCH('EPS 3.1.3'!$B302,NoSettings_v3!$A$2:$A$4612,0),MATCH('EPS 3.1.3'!G$1,NoSettings_v3!$C$1:$AH$1,0)),"")</f>
        <v>0</v>
      </c>
      <c r="H302" s="157">
        <f>IFERROR(INDEX(NoSettings_v3!$C$2:$AH$4612,MATCH('EPS 3.1.3'!$B302,NoSettings_v3!$A$2:$A$4612,0),MATCH('EPS 3.1.3'!H$1,NoSettings_v3!$C$1:$AH$1,0)),"")</f>
        <v>0</v>
      </c>
      <c r="I302" s="157">
        <f>IFERROR(INDEX(NoSettings_v3!$C$2:$AH$4612,MATCH('EPS 3.1.3'!$B302,NoSettings_v3!$A$2:$A$4612,0),MATCH('EPS 3.1.3'!I$1,NoSettings_v3!$C$1:$AH$1,0)),"")</f>
        <v>0</v>
      </c>
      <c r="J302" s="157">
        <f>IFERROR(INDEX(NoSettings_v3!$C$2:$AH$4612,MATCH('EPS 3.1.3'!$B302,NoSettings_v3!$A$2:$A$4612,0),MATCH('EPS 3.1.3'!J$1,NoSettings_v3!$C$1:$AH$1,0)),"")</f>
        <v>0</v>
      </c>
      <c r="K302" s="157">
        <f>IFERROR(INDEX(NoSettings_v3!$C$2:$AH$4612,MATCH('EPS 3.1.3'!$B302,NoSettings_v3!$A$2:$A$4612,0),MATCH('EPS 3.1.3'!K$1,NoSettings_v3!$C$1:$AH$1,0)),"")</f>
        <v>0</v>
      </c>
      <c r="L302" s="157">
        <f>IFERROR(INDEX(NoSettings_v3!$C$2:$AH$4612,MATCH('EPS 3.1.3'!$B302,NoSettings_v3!$A$2:$A$4612,0),MATCH('EPS 3.1.3'!L$1,NoSettings_v3!$C$1:$AH$1,0)),"")</f>
        <v>0</v>
      </c>
      <c r="M302" s="157">
        <f>IFERROR(INDEX(NoSettings_v3!$C$2:$AH$4612,MATCH('EPS 3.1.3'!$B302,NoSettings_v3!$A$2:$A$4612,0),MATCH('EPS 3.1.3'!M$1,NoSettings_v3!$C$1:$AH$1,0)),"")</f>
        <v>0</v>
      </c>
      <c r="N302" s="157">
        <f>IFERROR(INDEX(NoSettings_v3!$C$2:$AH$4612,MATCH('EPS 3.1.3'!$B302,NoSettings_v3!$A$2:$A$4612,0),MATCH('EPS 3.1.3'!N$1,NoSettings_v3!$C$1:$AH$1,0)),"")</f>
        <v>0</v>
      </c>
      <c r="O302" s="157">
        <f>IFERROR(INDEX(NoSettings_v3!$C$2:$AH$4612,MATCH('EPS 3.1.3'!$B302,NoSettings_v3!$A$2:$A$4612,0),MATCH('EPS 3.1.3'!O$1,NoSettings_v3!$C$1:$AH$1,0)),"")</f>
        <v>0</v>
      </c>
      <c r="P302" s="157">
        <f>IFERROR(INDEX(NoSettings_v3!$C$2:$AH$4612,MATCH('EPS 3.1.3'!$B302,NoSettings_v3!$A$2:$A$4612,0),MATCH('EPS 3.1.3'!P$1,NoSettings_v3!$C$1:$AH$1,0)),"")</f>
        <v>0</v>
      </c>
      <c r="Q302" s="157">
        <f>IFERROR(INDEX(NoSettings_v3!$C$2:$AH$4612,MATCH('EPS 3.1.3'!$B302,NoSettings_v3!$A$2:$A$4612,0),MATCH('EPS 3.1.3'!Q$1,NoSettings_v3!$C$1:$AH$1,0)),"")</f>
        <v>0</v>
      </c>
      <c r="R302" s="157">
        <f>IFERROR(INDEX(NoSettings_v3!$C$2:$AH$4612,MATCH('EPS 3.1.3'!$B302,NoSettings_v3!$A$2:$A$4612,0),MATCH('EPS 3.1.3'!R$1,NoSettings_v3!$C$1:$AH$1,0)),"")</f>
        <v>0</v>
      </c>
      <c r="S302" s="157">
        <f>IFERROR(INDEX(NoSettings_v3!$C$2:$AH$4612,MATCH('EPS 3.1.3'!$B302,NoSettings_v3!$A$2:$A$4612,0),MATCH('EPS 3.1.3'!S$1,NoSettings_v3!$C$1:$AH$1,0)),"")</f>
        <v>0</v>
      </c>
      <c r="T302" s="157">
        <f>IFERROR(INDEX(NoSettings_v3!$C$2:$AH$4612,MATCH('EPS 3.1.3'!$B302,NoSettings_v3!$A$2:$A$4612,0),MATCH('EPS 3.1.3'!T$1,NoSettings_v3!$C$1:$AH$1,0)),"")</f>
        <v>0</v>
      </c>
      <c r="U302" s="157">
        <f>IFERROR(INDEX(NoSettings_v3!$C$2:$AH$4612,MATCH('EPS 3.1.3'!$B302,NoSettings_v3!$A$2:$A$4612,0),MATCH('EPS 3.1.3'!U$1,NoSettings_v3!$C$1:$AH$1,0)),"")</f>
        <v>0</v>
      </c>
      <c r="V302" s="157">
        <f>IFERROR(INDEX(NoSettings_v3!$C$2:$AH$4612,MATCH('EPS 3.1.3'!$B302,NoSettings_v3!$A$2:$A$4612,0),MATCH('EPS 3.1.3'!V$1,NoSettings_v3!$C$1:$AH$1,0)),"")</f>
        <v>0</v>
      </c>
      <c r="W302" s="157">
        <f>IFERROR(INDEX(NoSettings_v3!$C$2:$AH$4612,MATCH('EPS 3.1.3'!$B302,NoSettings_v3!$A$2:$A$4612,0),MATCH('EPS 3.1.3'!W$1,NoSettings_v3!$C$1:$AH$1,0)),"")</f>
        <v>0</v>
      </c>
      <c r="X302" s="157">
        <f>IFERROR(INDEX(NoSettings_v3!$C$2:$AH$4612,MATCH('EPS 3.1.3'!$B302,NoSettings_v3!$A$2:$A$4612,0),MATCH('EPS 3.1.3'!X$1,NoSettings_v3!$C$1:$AH$1,0)),"")</f>
        <v>0</v>
      </c>
      <c r="Y302" s="157">
        <f>IFERROR(INDEX(NoSettings_v3!$C$2:$AH$4612,MATCH('EPS 3.1.3'!$B302,NoSettings_v3!$A$2:$A$4612,0),MATCH('EPS 3.1.3'!Y$1,NoSettings_v3!$C$1:$AH$1,0)),"")</f>
        <v>0</v>
      </c>
      <c r="Z302" s="157">
        <f>IFERROR(INDEX(NoSettings_v3!$C$2:$AH$4612,MATCH('EPS 3.1.3'!$B302,NoSettings_v3!$A$2:$A$4612,0),MATCH('EPS 3.1.3'!Z$1,NoSettings_v3!$C$1:$AH$1,0)),"")</f>
        <v>0</v>
      </c>
      <c r="AA302" s="157">
        <f>IFERROR(INDEX(NoSettings_v3!$C$2:$AH$4612,MATCH('EPS 3.1.3'!$B302,NoSettings_v3!$A$2:$A$4612,0),MATCH('EPS 3.1.3'!AA$1,NoSettings_v3!$C$1:$AH$1,0)),"")</f>
        <v>0</v>
      </c>
      <c r="AB302" s="157">
        <f>IFERROR(INDEX(NoSettings_v3!$C$2:$AH$4612,MATCH('EPS 3.1.3'!$B302,NoSettings_v3!$A$2:$A$4612,0),MATCH('EPS 3.1.3'!AB$1,NoSettings_v3!$C$1:$AH$1,0)),"")</f>
        <v>0</v>
      </c>
      <c r="AC302" s="157">
        <f>IFERROR(INDEX(NoSettings_v3!$C$2:$AH$4612,MATCH('EPS 3.1.3'!$B302,NoSettings_v3!$A$2:$A$4612,0),MATCH('EPS 3.1.3'!AC$1,NoSettings_v3!$C$1:$AH$1,0)),"")</f>
        <v>0</v>
      </c>
      <c r="AD302" s="157">
        <f>IFERROR(INDEX(NoSettings_v3!$C$2:$AH$4612,MATCH('EPS 3.1.3'!$B302,NoSettings_v3!$A$2:$A$4612,0),MATCH('EPS 3.1.3'!AD$1,NoSettings_v3!$C$1:$AH$1,0)),"")</f>
        <v>0</v>
      </c>
      <c r="AE302" s="157">
        <f>IFERROR(INDEX(NoSettings_v3!$C$2:$AH$4612,MATCH('EPS 3.1.3'!$B302,NoSettings_v3!$A$2:$A$4612,0),MATCH('EPS 3.1.3'!AE$1,NoSettings_v3!$C$1:$AH$1,0)),"")</f>
        <v>0</v>
      </c>
      <c r="AF302" s="157">
        <f>IFERROR(INDEX(NoSettings_v3!$C$2:$AH$4612,MATCH('EPS 3.1.3'!$B302,NoSettings_v3!$A$2:$A$4612,0),MATCH('EPS 3.1.3'!AF$1,NoSettings_v3!$C$1:$AH$1,0)),"")</f>
        <v>0</v>
      </c>
      <c r="AG302" s="157">
        <f>IFERROR(INDEX(NoSettings_v3!$C$2:$AH$4612,MATCH('EPS 3.1.3'!$B302,NoSettings_v3!$A$2:$A$4612,0),MATCH('EPS 3.1.3'!AG$1,NoSettings_v3!$C$1:$AH$1,0)),"")</f>
        <v>0</v>
      </c>
      <c r="AH302" s="157">
        <f>IFERROR(INDEX(NoSettings_v3!$C$2:$AH$4612,MATCH('EPS 3.1.3'!$B302,NoSettings_v3!$A$2:$A$4612,0),MATCH('EPS 3.1.3'!AH$1,NoSettings_v3!$C$1:$AH$1,0)),"")</f>
        <v>0</v>
      </c>
      <c r="AI302" s="157">
        <f>IFERROR(INDEX(NoSettings_v3!$C$2:$AH$4612,MATCH('EPS 3.1.3'!$B302,NoSettings_v3!$A$2:$A$4612,0),MATCH('EPS 3.1.3'!AI$1,NoSettings_v3!$C$1:$AH$1,0)),"")</f>
        <v>0</v>
      </c>
    </row>
    <row r="303" spans="1:35" x14ac:dyDescent="0.35">
      <c r="B303" s="161" t="s">
        <v>530</v>
      </c>
      <c r="C303" s="127" t="s">
        <v>964</v>
      </c>
      <c r="D303" s="157">
        <f>IFERROR(INDEX(NoSettings_v3!$C$2:$AH$4612,MATCH('EPS 3.1.3'!$B303,NoSettings_v3!$A$2:$A$4612,0),MATCH('EPS 3.1.3'!D$1,NoSettings_v3!$C$1:$AH$1,0)),"")</f>
        <v>0</v>
      </c>
      <c r="E303" s="157">
        <f>IFERROR(INDEX(NoSettings_v3!$C$2:$AH$4612,MATCH('EPS 3.1.3'!$B303,NoSettings_v3!$A$2:$A$4612,0),MATCH('EPS 3.1.3'!E$1,NoSettings_v3!$C$1:$AH$1,0)),"")</f>
        <v>0</v>
      </c>
      <c r="F303" s="157">
        <f>IFERROR(INDEX(NoSettings_v3!$C$2:$AH$4612,MATCH('EPS 3.1.3'!$B303,NoSettings_v3!$A$2:$A$4612,0),MATCH('EPS 3.1.3'!F$1,NoSettings_v3!$C$1:$AH$1,0)),"")</f>
        <v>0</v>
      </c>
      <c r="G303" s="157">
        <f>IFERROR(INDEX(NoSettings_v3!$C$2:$AH$4612,MATCH('EPS 3.1.3'!$B303,NoSettings_v3!$A$2:$A$4612,0),MATCH('EPS 3.1.3'!G$1,NoSettings_v3!$C$1:$AH$1,0)),"")</f>
        <v>0</v>
      </c>
      <c r="H303" s="157">
        <f>IFERROR(INDEX(NoSettings_v3!$C$2:$AH$4612,MATCH('EPS 3.1.3'!$B303,NoSettings_v3!$A$2:$A$4612,0),MATCH('EPS 3.1.3'!H$1,NoSettings_v3!$C$1:$AH$1,0)),"")</f>
        <v>0</v>
      </c>
      <c r="I303" s="157">
        <f>IFERROR(INDEX(NoSettings_v3!$C$2:$AH$4612,MATCH('EPS 3.1.3'!$B303,NoSettings_v3!$A$2:$A$4612,0),MATCH('EPS 3.1.3'!I$1,NoSettings_v3!$C$1:$AH$1,0)),"")</f>
        <v>0</v>
      </c>
      <c r="J303" s="157">
        <f>IFERROR(INDEX(NoSettings_v3!$C$2:$AH$4612,MATCH('EPS 3.1.3'!$B303,NoSettings_v3!$A$2:$A$4612,0),MATCH('EPS 3.1.3'!J$1,NoSettings_v3!$C$1:$AH$1,0)),"")</f>
        <v>0</v>
      </c>
      <c r="K303" s="157">
        <f>IFERROR(INDEX(NoSettings_v3!$C$2:$AH$4612,MATCH('EPS 3.1.3'!$B303,NoSettings_v3!$A$2:$A$4612,0),MATCH('EPS 3.1.3'!K$1,NoSettings_v3!$C$1:$AH$1,0)),"")</f>
        <v>0</v>
      </c>
      <c r="L303" s="157">
        <f>IFERROR(INDEX(NoSettings_v3!$C$2:$AH$4612,MATCH('EPS 3.1.3'!$B303,NoSettings_v3!$A$2:$A$4612,0),MATCH('EPS 3.1.3'!L$1,NoSettings_v3!$C$1:$AH$1,0)),"")</f>
        <v>0</v>
      </c>
      <c r="M303" s="157">
        <f>IFERROR(INDEX(NoSettings_v3!$C$2:$AH$4612,MATCH('EPS 3.1.3'!$B303,NoSettings_v3!$A$2:$A$4612,0),MATCH('EPS 3.1.3'!M$1,NoSettings_v3!$C$1:$AH$1,0)),"")</f>
        <v>0</v>
      </c>
      <c r="N303" s="157">
        <f>IFERROR(INDEX(NoSettings_v3!$C$2:$AH$4612,MATCH('EPS 3.1.3'!$B303,NoSettings_v3!$A$2:$A$4612,0),MATCH('EPS 3.1.3'!N$1,NoSettings_v3!$C$1:$AH$1,0)),"")</f>
        <v>0</v>
      </c>
      <c r="O303" s="157">
        <f>IFERROR(INDEX(NoSettings_v3!$C$2:$AH$4612,MATCH('EPS 3.1.3'!$B303,NoSettings_v3!$A$2:$A$4612,0),MATCH('EPS 3.1.3'!O$1,NoSettings_v3!$C$1:$AH$1,0)),"")</f>
        <v>0</v>
      </c>
      <c r="P303" s="157">
        <f>IFERROR(INDEX(NoSettings_v3!$C$2:$AH$4612,MATCH('EPS 3.1.3'!$B303,NoSettings_v3!$A$2:$A$4612,0),MATCH('EPS 3.1.3'!P$1,NoSettings_v3!$C$1:$AH$1,0)),"")</f>
        <v>0</v>
      </c>
      <c r="Q303" s="157">
        <f>IFERROR(INDEX(NoSettings_v3!$C$2:$AH$4612,MATCH('EPS 3.1.3'!$B303,NoSettings_v3!$A$2:$A$4612,0),MATCH('EPS 3.1.3'!Q$1,NoSettings_v3!$C$1:$AH$1,0)),"")</f>
        <v>0</v>
      </c>
      <c r="R303" s="157">
        <f>IFERROR(INDEX(NoSettings_v3!$C$2:$AH$4612,MATCH('EPS 3.1.3'!$B303,NoSettings_v3!$A$2:$A$4612,0),MATCH('EPS 3.1.3'!R$1,NoSettings_v3!$C$1:$AH$1,0)),"")</f>
        <v>0</v>
      </c>
      <c r="S303" s="157">
        <f>IFERROR(INDEX(NoSettings_v3!$C$2:$AH$4612,MATCH('EPS 3.1.3'!$B303,NoSettings_v3!$A$2:$A$4612,0),MATCH('EPS 3.1.3'!S$1,NoSettings_v3!$C$1:$AH$1,0)),"")</f>
        <v>0</v>
      </c>
      <c r="T303" s="157">
        <f>IFERROR(INDEX(NoSettings_v3!$C$2:$AH$4612,MATCH('EPS 3.1.3'!$B303,NoSettings_v3!$A$2:$A$4612,0),MATCH('EPS 3.1.3'!T$1,NoSettings_v3!$C$1:$AH$1,0)),"")</f>
        <v>0</v>
      </c>
      <c r="U303" s="157">
        <f>IFERROR(INDEX(NoSettings_v3!$C$2:$AH$4612,MATCH('EPS 3.1.3'!$B303,NoSettings_v3!$A$2:$A$4612,0),MATCH('EPS 3.1.3'!U$1,NoSettings_v3!$C$1:$AH$1,0)),"")</f>
        <v>0</v>
      </c>
      <c r="V303" s="157">
        <f>IFERROR(INDEX(NoSettings_v3!$C$2:$AH$4612,MATCH('EPS 3.1.3'!$B303,NoSettings_v3!$A$2:$A$4612,0),MATCH('EPS 3.1.3'!V$1,NoSettings_v3!$C$1:$AH$1,0)),"")</f>
        <v>0</v>
      </c>
      <c r="W303" s="157">
        <f>IFERROR(INDEX(NoSettings_v3!$C$2:$AH$4612,MATCH('EPS 3.1.3'!$B303,NoSettings_v3!$A$2:$A$4612,0),MATCH('EPS 3.1.3'!W$1,NoSettings_v3!$C$1:$AH$1,0)),"")</f>
        <v>0</v>
      </c>
      <c r="X303" s="157">
        <f>IFERROR(INDEX(NoSettings_v3!$C$2:$AH$4612,MATCH('EPS 3.1.3'!$B303,NoSettings_v3!$A$2:$A$4612,0),MATCH('EPS 3.1.3'!X$1,NoSettings_v3!$C$1:$AH$1,0)),"")</f>
        <v>0</v>
      </c>
      <c r="Y303" s="157">
        <f>IFERROR(INDEX(NoSettings_v3!$C$2:$AH$4612,MATCH('EPS 3.1.3'!$B303,NoSettings_v3!$A$2:$A$4612,0),MATCH('EPS 3.1.3'!Y$1,NoSettings_v3!$C$1:$AH$1,0)),"")</f>
        <v>0</v>
      </c>
      <c r="Z303" s="157">
        <f>IFERROR(INDEX(NoSettings_v3!$C$2:$AH$4612,MATCH('EPS 3.1.3'!$B303,NoSettings_v3!$A$2:$A$4612,0),MATCH('EPS 3.1.3'!Z$1,NoSettings_v3!$C$1:$AH$1,0)),"")</f>
        <v>0</v>
      </c>
      <c r="AA303" s="157">
        <f>IFERROR(INDEX(NoSettings_v3!$C$2:$AH$4612,MATCH('EPS 3.1.3'!$B303,NoSettings_v3!$A$2:$A$4612,0),MATCH('EPS 3.1.3'!AA$1,NoSettings_v3!$C$1:$AH$1,0)),"")</f>
        <v>0</v>
      </c>
      <c r="AB303" s="157">
        <f>IFERROR(INDEX(NoSettings_v3!$C$2:$AH$4612,MATCH('EPS 3.1.3'!$B303,NoSettings_v3!$A$2:$A$4612,0),MATCH('EPS 3.1.3'!AB$1,NoSettings_v3!$C$1:$AH$1,0)),"")</f>
        <v>0</v>
      </c>
      <c r="AC303" s="157">
        <f>IFERROR(INDEX(NoSettings_v3!$C$2:$AH$4612,MATCH('EPS 3.1.3'!$B303,NoSettings_v3!$A$2:$A$4612,0),MATCH('EPS 3.1.3'!AC$1,NoSettings_v3!$C$1:$AH$1,0)),"")</f>
        <v>0</v>
      </c>
      <c r="AD303" s="157">
        <f>IFERROR(INDEX(NoSettings_v3!$C$2:$AH$4612,MATCH('EPS 3.1.3'!$B303,NoSettings_v3!$A$2:$A$4612,0),MATCH('EPS 3.1.3'!AD$1,NoSettings_v3!$C$1:$AH$1,0)),"")</f>
        <v>0</v>
      </c>
      <c r="AE303" s="157">
        <f>IFERROR(INDEX(NoSettings_v3!$C$2:$AH$4612,MATCH('EPS 3.1.3'!$B303,NoSettings_v3!$A$2:$A$4612,0),MATCH('EPS 3.1.3'!AE$1,NoSettings_v3!$C$1:$AH$1,0)),"")</f>
        <v>0</v>
      </c>
      <c r="AF303" s="157">
        <f>IFERROR(INDEX(NoSettings_v3!$C$2:$AH$4612,MATCH('EPS 3.1.3'!$B303,NoSettings_v3!$A$2:$A$4612,0),MATCH('EPS 3.1.3'!AF$1,NoSettings_v3!$C$1:$AH$1,0)),"")</f>
        <v>0</v>
      </c>
      <c r="AG303" s="157">
        <f>IFERROR(INDEX(NoSettings_v3!$C$2:$AH$4612,MATCH('EPS 3.1.3'!$B303,NoSettings_v3!$A$2:$A$4612,0),MATCH('EPS 3.1.3'!AG$1,NoSettings_v3!$C$1:$AH$1,0)),"")</f>
        <v>0</v>
      </c>
      <c r="AH303" s="157">
        <f>IFERROR(INDEX(NoSettings_v3!$C$2:$AH$4612,MATCH('EPS 3.1.3'!$B303,NoSettings_v3!$A$2:$A$4612,0),MATCH('EPS 3.1.3'!AH$1,NoSettings_v3!$C$1:$AH$1,0)),"")</f>
        <v>0</v>
      </c>
      <c r="AI303" s="157">
        <f>IFERROR(INDEX(NoSettings_v3!$C$2:$AH$4612,MATCH('EPS 3.1.3'!$B303,NoSettings_v3!$A$2:$A$4612,0),MATCH('EPS 3.1.3'!AI$1,NoSettings_v3!$C$1:$AH$1,0)),"")</f>
        <v>0</v>
      </c>
    </row>
    <row r="304" spans="1:35" x14ac:dyDescent="0.35">
      <c r="B304" s="161" t="s">
        <v>531</v>
      </c>
      <c r="C304" s="127" t="s">
        <v>964</v>
      </c>
      <c r="D304" s="157">
        <f>IFERROR(INDEX(NoSettings_v3!$C$2:$AH$4612,MATCH('EPS 3.1.3'!$B304,NoSettings_v3!$A$2:$A$4612,0),MATCH('EPS 3.1.3'!D$1,NoSettings_v3!$C$1:$AH$1,0)),"")</f>
        <v>0</v>
      </c>
      <c r="E304" s="157">
        <f>IFERROR(INDEX(NoSettings_v3!$C$2:$AH$4612,MATCH('EPS 3.1.3'!$B304,NoSettings_v3!$A$2:$A$4612,0),MATCH('EPS 3.1.3'!E$1,NoSettings_v3!$C$1:$AH$1,0)),"")</f>
        <v>0</v>
      </c>
      <c r="F304" s="157">
        <f>IFERROR(INDEX(NoSettings_v3!$C$2:$AH$4612,MATCH('EPS 3.1.3'!$B304,NoSettings_v3!$A$2:$A$4612,0),MATCH('EPS 3.1.3'!F$1,NoSettings_v3!$C$1:$AH$1,0)),"")</f>
        <v>0</v>
      </c>
      <c r="G304" s="157">
        <f>IFERROR(INDEX(NoSettings_v3!$C$2:$AH$4612,MATCH('EPS 3.1.3'!$B304,NoSettings_v3!$A$2:$A$4612,0),MATCH('EPS 3.1.3'!G$1,NoSettings_v3!$C$1:$AH$1,0)),"")</f>
        <v>0</v>
      </c>
      <c r="H304" s="157">
        <f>IFERROR(INDEX(NoSettings_v3!$C$2:$AH$4612,MATCH('EPS 3.1.3'!$B304,NoSettings_v3!$A$2:$A$4612,0),MATCH('EPS 3.1.3'!H$1,NoSettings_v3!$C$1:$AH$1,0)),"")</f>
        <v>0</v>
      </c>
      <c r="I304" s="157">
        <f>IFERROR(INDEX(NoSettings_v3!$C$2:$AH$4612,MATCH('EPS 3.1.3'!$B304,NoSettings_v3!$A$2:$A$4612,0),MATCH('EPS 3.1.3'!I$1,NoSettings_v3!$C$1:$AH$1,0)),"")</f>
        <v>0</v>
      </c>
      <c r="J304" s="157">
        <f>IFERROR(INDEX(NoSettings_v3!$C$2:$AH$4612,MATCH('EPS 3.1.3'!$B304,NoSettings_v3!$A$2:$A$4612,0),MATCH('EPS 3.1.3'!J$1,NoSettings_v3!$C$1:$AH$1,0)),"")</f>
        <v>0</v>
      </c>
      <c r="K304" s="157">
        <f>IFERROR(INDEX(NoSettings_v3!$C$2:$AH$4612,MATCH('EPS 3.1.3'!$B304,NoSettings_v3!$A$2:$A$4612,0),MATCH('EPS 3.1.3'!K$1,NoSettings_v3!$C$1:$AH$1,0)),"")</f>
        <v>0</v>
      </c>
      <c r="L304" s="157">
        <f>IFERROR(INDEX(NoSettings_v3!$C$2:$AH$4612,MATCH('EPS 3.1.3'!$B304,NoSettings_v3!$A$2:$A$4612,0),MATCH('EPS 3.1.3'!L$1,NoSettings_v3!$C$1:$AH$1,0)),"")</f>
        <v>0</v>
      </c>
      <c r="M304" s="157">
        <f>IFERROR(INDEX(NoSettings_v3!$C$2:$AH$4612,MATCH('EPS 3.1.3'!$B304,NoSettings_v3!$A$2:$A$4612,0),MATCH('EPS 3.1.3'!M$1,NoSettings_v3!$C$1:$AH$1,0)),"")</f>
        <v>0</v>
      </c>
      <c r="N304" s="157">
        <f>IFERROR(INDEX(NoSettings_v3!$C$2:$AH$4612,MATCH('EPS 3.1.3'!$B304,NoSettings_v3!$A$2:$A$4612,0),MATCH('EPS 3.1.3'!N$1,NoSettings_v3!$C$1:$AH$1,0)),"")</f>
        <v>0</v>
      </c>
      <c r="O304" s="157">
        <f>IFERROR(INDEX(NoSettings_v3!$C$2:$AH$4612,MATCH('EPS 3.1.3'!$B304,NoSettings_v3!$A$2:$A$4612,0),MATCH('EPS 3.1.3'!O$1,NoSettings_v3!$C$1:$AH$1,0)),"")</f>
        <v>0</v>
      </c>
      <c r="P304" s="157">
        <f>IFERROR(INDEX(NoSettings_v3!$C$2:$AH$4612,MATCH('EPS 3.1.3'!$B304,NoSettings_v3!$A$2:$A$4612,0),MATCH('EPS 3.1.3'!P$1,NoSettings_v3!$C$1:$AH$1,0)),"")</f>
        <v>0</v>
      </c>
      <c r="Q304" s="157">
        <f>IFERROR(INDEX(NoSettings_v3!$C$2:$AH$4612,MATCH('EPS 3.1.3'!$B304,NoSettings_v3!$A$2:$A$4612,0),MATCH('EPS 3.1.3'!Q$1,NoSettings_v3!$C$1:$AH$1,0)),"")</f>
        <v>0</v>
      </c>
      <c r="R304" s="157">
        <f>IFERROR(INDEX(NoSettings_v3!$C$2:$AH$4612,MATCH('EPS 3.1.3'!$B304,NoSettings_v3!$A$2:$A$4612,0),MATCH('EPS 3.1.3'!R$1,NoSettings_v3!$C$1:$AH$1,0)),"")</f>
        <v>0</v>
      </c>
      <c r="S304" s="157">
        <f>IFERROR(INDEX(NoSettings_v3!$C$2:$AH$4612,MATCH('EPS 3.1.3'!$B304,NoSettings_v3!$A$2:$A$4612,0),MATCH('EPS 3.1.3'!S$1,NoSettings_v3!$C$1:$AH$1,0)),"")</f>
        <v>0</v>
      </c>
      <c r="T304" s="157">
        <f>IFERROR(INDEX(NoSettings_v3!$C$2:$AH$4612,MATCH('EPS 3.1.3'!$B304,NoSettings_v3!$A$2:$A$4612,0),MATCH('EPS 3.1.3'!T$1,NoSettings_v3!$C$1:$AH$1,0)),"")</f>
        <v>0</v>
      </c>
      <c r="U304" s="157">
        <f>IFERROR(INDEX(NoSettings_v3!$C$2:$AH$4612,MATCH('EPS 3.1.3'!$B304,NoSettings_v3!$A$2:$A$4612,0),MATCH('EPS 3.1.3'!U$1,NoSettings_v3!$C$1:$AH$1,0)),"")</f>
        <v>0</v>
      </c>
      <c r="V304" s="157">
        <f>IFERROR(INDEX(NoSettings_v3!$C$2:$AH$4612,MATCH('EPS 3.1.3'!$B304,NoSettings_v3!$A$2:$A$4612,0),MATCH('EPS 3.1.3'!V$1,NoSettings_v3!$C$1:$AH$1,0)),"")</f>
        <v>0</v>
      </c>
      <c r="W304" s="157">
        <f>IFERROR(INDEX(NoSettings_v3!$C$2:$AH$4612,MATCH('EPS 3.1.3'!$B304,NoSettings_v3!$A$2:$A$4612,0),MATCH('EPS 3.1.3'!W$1,NoSettings_v3!$C$1:$AH$1,0)),"")</f>
        <v>0</v>
      </c>
      <c r="X304" s="157">
        <f>IFERROR(INDEX(NoSettings_v3!$C$2:$AH$4612,MATCH('EPS 3.1.3'!$B304,NoSettings_v3!$A$2:$A$4612,0),MATCH('EPS 3.1.3'!X$1,NoSettings_v3!$C$1:$AH$1,0)),"")</f>
        <v>0</v>
      </c>
      <c r="Y304" s="157">
        <f>IFERROR(INDEX(NoSettings_v3!$C$2:$AH$4612,MATCH('EPS 3.1.3'!$B304,NoSettings_v3!$A$2:$A$4612,0),MATCH('EPS 3.1.3'!Y$1,NoSettings_v3!$C$1:$AH$1,0)),"")</f>
        <v>0</v>
      </c>
      <c r="Z304" s="157">
        <f>IFERROR(INDEX(NoSettings_v3!$C$2:$AH$4612,MATCH('EPS 3.1.3'!$B304,NoSettings_v3!$A$2:$A$4612,0),MATCH('EPS 3.1.3'!Z$1,NoSettings_v3!$C$1:$AH$1,0)),"")</f>
        <v>0</v>
      </c>
      <c r="AA304" s="157">
        <f>IFERROR(INDEX(NoSettings_v3!$C$2:$AH$4612,MATCH('EPS 3.1.3'!$B304,NoSettings_v3!$A$2:$A$4612,0),MATCH('EPS 3.1.3'!AA$1,NoSettings_v3!$C$1:$AH$1,0)),"")</f>
        <v>0</v>
      </c>
      <c r="AB304" s="157">
        <f>IFERROR(INDEX(NoSettings_v3!$C$2:$AH$4612,MATCH('EPS 3.1.3'!$B304,NoSettings_v3!$A$2:$A$4612,0),MATCH('EPS 3.1.3'!AB$1,NoSettings_v3!$C$1:$AH$1,0)),"")</f>
        <v>0</v>
      </c>
      <c r="AC304" s="157">
        <f>IFERROR(INDEX(NoSettings_v3!$C$2:$AH$4612,MATCH('EPS 3.1.3'!$B304,NoSettings_v3!$A$2:$A$4612,0),MATCH('EPS 3.1.3'!AC$1,NoSettings_v3!$C$1:$AH$1,0)),"")</f>
        <v>0</v>
      </c>
      <c r="AD304" s="157">
        <f>IFERROR(INDEX(NoSettings_v3!$C$2:$AH$4612,MATCH('EPS 3.1.3'!$B304,NoSettings_v3!$A$2:$A$4612,0),MATCH('EPS 3.1.3'!AD$1,NoSettings_v3!$C$1:$AH$1,0)),"")</f>
        <v>0</v>
      </c>
      <c r="AE304" s="157">
        <f>IFERROR(INDEX(NoSettings_v3!$C$2:$AH$4612,MATCH('EPS 3.1.3'!$B304,NoSettings_v3!$A$2:$A$4612,0),MATCH('EPS 3.1.3'!AE$1,NoSettings_v3!$C$1:$AH$1,0)),"")</f>
        <v>0</v>
      </c>
      <c r="AF304" s="157">
        <f>IFERROR(INDEX(NoSettings_v3!$C$2:$AH$4612,MATCH('EPS 3.1.3'!$B304,NoSettings_v3!$A$2:$A$4612,0),MATCH('EPS 3.1.3'!AF$1,NoSettings_v3!$C$1:$AH$1,0)),"")</f>
        <v>0</v>
      </c>
      <c r="AG304" s="157">
        <f>IFERROR(INDEX(NoSettings_v3!$C$2:$AH$4612,MATCH('EPS 3.1.3'!$B304,NoSettings_v3!$A$2:$A$4612,0),MATCH('EPS 3.1.3'!AG$1,NoSettings_v3!$C$1:$AH$1,0)),"")</f>
        <v>0</v>
      </c>
      <c r="AH304" s="157">
        <f>IFERROR(INDEX(NoSettings_v3!$C$2:$AH$4612,MATCH('EPS 3.1.3'!$B304,NoSettings_v3!$A$2:$A$4612,0),MATCH('EPS 3.1.3'!AH$1,NoSettings_v3!$C$1:$AH$1,0)),"")</f>
        <v>0</v>
      </c>
      <c r="AI304" s="157">
        <f>IFERROR(INDEX(NoSettings_v3!$C$2:$AH$4612,MATCH('EPS 3.1.3'!$B304,NoSettings_v3!$A$2:$A$4612,0),MATCH('EPS 3.1.3'!AI$1,NoSettings_v3!$C$1:$AH$1,0)),"")</f>
        <v>0</v>
      </c>
    </row>
    <row r="305" spans="2:35" x14ac:dyDescent="0.35">
      <c r="B305" s="161" t="s">
        <v>532</v>
      </c>
      <c r="C305" s="127" t="s">
        <v>964</v>
      </c>
      <c r="D305" s="157">
        <f>IFERROR(INDEX(NoSettings_v3!$C$2:$AH$4612,MATCH('EPS 3.1.3'!$B305,NoSettings_v3!$A$2:$A$4612,0),MATCH('EPS 3.1.3'!D$1,NoSettings_v3!$C$1:$AH$1,0)),"")</f>
        <v>0</v>
      </c>
      <c r="E305" s="157">
        <f>IFERROR(INDEX(NoSettings_v3!$C$2:$AH$4612,MATCH('EPS 3.1.3'!$B305,NoSettings_v3!$A$2:$A$4612,0),MATCH('EPS 3.1.3'!E$1,NoSettings_v3!$C$1:$AH$1,0)),"")</f>
        <v>0</v>
      </c>
      <c r="F305" s="157">
        <f>IFERROR(INDEX(NoSettings_v3!$C$2:$AH$4612,MATCH('EPS 3.1.3'!$B305,NoSettings_v3!$A$2:$A$4612,0),MATCH('EPS 3.1.3'!F$1,NoSettings_v3!$C$1:$AH$1,0)),"")</f>
        <v>0</v>
      </c>
      <c r="G305" s="157">
        <f>IFERROR(INDEX(NoSettings_v3!$C$2:$AH$4612,MATCH('EPS 3.1.3'!$B305,NoSettings_v3!$A$2:$A$4612,0),MATCH('EPS 3.1.3'!G$1,NoSettings_v3!$C$1:$AH$1,0)),"")</f>
        <v>0</v>
      </c>
      <c r="H305" s="157">
        <f>IFERROR(INDEX(NoSettings_v3!$C$2:$AH$4612,MATCH('EPS 3.1.3'!$B305,NoSettings_v3!$A$2:$A$4612,0),MATCH('EPS 3.1.3'!H$1,NoSettings_v3!$C$1:$AH$1,0)),"")</f>
        <v>0</v>
      </c>
      <c r="I305" s="157">
        <f>IFERROR(INDEX(NoSettings_v3!$C$2:$AH$4612,MATCH('EPS 3.1.3'!$B305,NoSettings_v3!$A$2:$A$4612,0),MATCH('EPS 3.1.3'!I$1,NoSettings_v3!$C$1:$AH$1,0)),"")</f>
        <v>0</v>
      </c>
      <c r="J305" s="157">
        <f>IFERROR(INDEX(NoSettings_v3!$C$2:$AH$4612,MATCH('EPS 3.1.3'!$B305,NoSettings_v3!$A$2:$A$4612,0),MATCH('EPS 3.1.3'!J$1,NoSettings_v3!$C$1:$AH$1,0)),"")</f>
        <v>0</v>
      </c>
      <c r="K305" s="157">
        <f>IFERROR(INDEX(NoSettings_v3!$C$2:$AH$4612,MATCH('EPS 3.1.3'!$B305,NoSettings_v3!$A$2:$A$4612,0),MATCH('EPS 3.1.3'!K$1,NoSettings_v3!$C$1:$AH$1,0)),"")</f>
        <v>0</v>
      </c>
      <c r="L305" s="157">
        <f>IFERROR(INDEX(NoSettings_v3!$C$2:$AH$4612,MATCH('EPS 3.1.3'!$B305,NoSettings_v3!$A$2:$A$4612,0),MATCH('EPS 3.1.3'!L$1,NoSettings_v3!$C$1:$AH$1,0)),"")</f>
        <v>0</v>
      </c>
      <c r="M305" s="157">
        <f>IFERROR(INDEX(NoSettings_v3!$C$2:$AH$4612,MATCH('EPS 3.1.3'!$B305,NoSettings_v3!$A$2:$A$4612,0),MATCH('EPS 3.1.3'!M$1,NoSettings_v3!$C$1:$AH$1,0)),"")</f>
        <v>0</v>
      </c>
      <c r="N305" s="157">
        <f>IFERROR(INDEX(NoSettings_v3!$C$2:$AH$4612,MATCH('EPS 3.1.3'!$B305,NoSettings_v3!$A$2:$A$4612,0),MATCH('EPS 3.1.3'!N$1,NoSettings_v3!$C$1:$AH$1,0)),"")</f>
        <v>0</v>
      </c>
      <c r="O305" s="157">
        <f>IFERROR(INDEX(NoSettings_v3!$C$2:$AH$4612,MATCH('EPS 3.1.3'!$B305,NoSettings_v3!$A$2:$A$4612,0),MATCH('EPS 3.1.3'!O$1,NoSettings_v3!$C$1:$AH$1,0)),"")</f>
        <v>0</v>
      </c>
      <c r="P305" s="157">
        <f>IFERROR(INDEX(NoSettings_v3!$C$2:$AH$4612,MATCH('EPS 3.1.3'!$B305,NoSettings_v3!$A$2:$A$4612,0),MATCH('EPS 3.1.3'!P$1,NoSettings_v3!$C$1:$AH$1,0)),"")</f>
        <v>0</v>
      </c>
      <c r="Q305" s="157">
        <f>IFERROR(INDEX(NoSettings_v3!$C$2:$AH$4612,MATCH('EPS 3.1.3'!$B305,NoSettings_v3!$A$2:$A$4612,0),MATCH('EPS 3.1.3'!Q$1,NoSettings_v3!$C$1:$AH$1,0)),"")</f>
        <v>0</v>
      </c>
      <c r="R305" s="157">
        <f>IFERROR(INDEX(NoSettings_v3!$C$2:$AH$4612,MATCH('EPS 3.1.3'!$B305,NoSettings_v3!$A$2:$A$4612,0),MATCH('EPS 3.1.3'!R$1,NoSettings_v3!$C$1:$AH$1,0)),"")</f>
        <v>0</v>
      </c>
      <c r="S305" s="157">
        <f>IFERROR(INDEX(NoSettings_v3!$C$2:$AH$4612,MATCH('EPS 3.1.3'!$B305,NoSettings_v3!$A$2:$A$4612,0),MATCH('EPS 3.1.3'!S$1,NoSettings_v3!$C$1:$AH$1,0)),"")</f>
        <v>0</v>
      </c>
      <c r="T305" s="157">
        <f>IFERROR(INDEX(NoSettings_v3!$C$2:$AH$4612,MATCH('EPS 3.1.3'!$B305,NoSettings_v3!$A$2:$A$4612,0),MATCH('EPS 3.1.3'!T$1,NoSettings_v3!$C$1:$AH$1,0)),"")</f>
        <v>0</v>
      </c>
      <c r="U305" s="157">
        <f>IFERROR(INDEX(NoSettings_v3!$C$2:$AH$4612,MATCH('EPS 3.1.3'!$B305,NoSettings_v3!$A$2:$A$4612,0),MATCH('EPS 3.1.3'!U$1,NoSettings_v3!$C$1:$AH$1,0)),"")</f>
        <v>0</v>
      </c>
      <c r="V305" s="157">
        <f>IFERROR(INDEX(NoSettings_v3!$C$2:$AH$4612,MATCH('EPS 3.1.3'!$B305,NoSettings_v3!$A$2:$A$4612,0),MATCH('EPS 3.1.3'!V$1,NoSettings_v3!$C$1:$AH$1,0)),"")</f>
        <v>0</v>
      </c>
      <c r="W305" s="157">
        <f>IFERROR(INDEX(NoSettings_v3!$C$2:$AH$4612,MATCH('EPS 3.1.3'!$B305,NoSettings_v3!$A$2:$A$4612,0),MATCH('EPS 3.1.3'!W$1,NoSettings_v3!$C$1:$AH$1,0)),"")</f>
        <v>0</v>
      </c>
      <c r="X305" s="157">
        <f>IFERROR(INDEX(NoSettings_v3!$C$2:$AH$4612,MATCH('EPS 3.1.3'!$B305,NoSettings_v3!$A$2:$A$4612,0),MATCH('EPS 3.1.3'!X$1,NoSettings_v3!$C$1:$AH$1,0)),"")</f>
        <v>0</v>
      </c>
      <c r="Y305" s="157">
        <f>IFERROR(INDEX(NoSettings_v3!$C$2:$AH$4612,MATCH('EPS 3.1.3'!$B305,NoSettings_v3!$A$2:$A$4612,0),MATCH('EPS 3.1.3'!Y$1,NoSettings_v3!$C$1:$AH$1,0)),"")</f>
        <v>0</v>
      </c>
      <c r="Z305" s="157">
        <f>IFERROR(INDEX(NoSettings_v3!$C$2:$AH$4612,MATCH('EPS 3.1.3'!$B305,NoSettings_v3!$A$2:$A$4612,0),MATCH('EPS 3.1.3'!Z$1,NoSettings_v3!$C$1:$AH$1,0)),"")</f>
        <v>0</v>
      </c>
      <c r="AA305" s="157">
        <f>IFERROR(INDEX(NoSettings_v3!$C$2:$AH$4612,MATCH('EPS 3.1.3'!$B305,NoSettings_v3!$A$2:$A$4612,0),MATCH('EPS 3.1.3'!AA$1,NoSettings_v3!$C$1:$AH$1,0)),"")</f>
        <v>0</v>
      </c>
      <c r="AB305" s="157">
        <f>IFERROR(INDEX(NoSettings_v3!$C$2:$AH$4612,MATCH('EPS 3.1.3'!$B305,NoSettings_v3!$A$2:$A$4612,0),MATCH('EPS 3.1.3'!AB$1,NoSettings_v3!$C$1:$AH$1,0)),"")</f>
        <v>0</v>
      </c>
      <c r="AC305" s="157">
        <f>IFERROR(INDEX(NoSettings_v3!$C$2:$AH$4612,MATCH('EPS 3.1.3'!$B305,NoSettings_v3!$A$2:$A$4612,0),MATCH('EPS 3.1.3'!AC$1,NoSettings_v3!$C$1:$AH$1,0)),"")</f>
        <v>0</v>
      </c>
      <c r="AD305" s="157">
        <f>IFERROR(INDEX(NoSettings_v3!$C$2:$AH$4612,MATCH('EPS 3.1.3'!$B305,NoSettings_v3!$A$2:$A$4612,0),MATCH('EPS 3.1.3'!AD$1,NoSettings_v3!$C$1:$AH$1,0)),"")</f>
        <v>0</v>
      </c>
      <c r="AE305" s="157">
        <f>IFERROR(INDEX(NoSettings_v3!$C$2:$AH$4612,MATCH('EPS 3.1.3'!$B305,NoSettings_v3!$A$2:$A$4612,0),MATCH('EPS 3.1.3'!AE$1,NoSettings_v3!$C$1:$AH$1,0)),"")</f>
        <v>0</v>
      </c>
      <c r="AF305" s="157">
        <f>IFERROR(INDEX(NoSettings_v3!$C$2:$AH$4612,MATCH('EPS 3.1.3'!$B305,NoSettings_v3!$A$2:$A$4612,0),MATCH('EPS 3.1.3'!AF$1,NoSettings_v3!$C$1:$AH$1,0)),"")</f>
        <v>0</v>
      </c>
      <c r="AG305" s="157">
        <f>IFERROR(INDEX(NoSettings_v3!$C$2:$AH$4612,MATCH('EPS 3.1.3'!$B305,NoSettings_v3!$A$2:$A$4612,0),MATCH('EPS 3.1.3'!AG$1,NoSettings_v3!$C$1:$AH$1,0)),"")</f>
        <v>0</v>
      </c>
      <c r="AH305" s="157">
        <f>IFERROR(INDEX(NoSettings_v3!$C$2:$AH$4612,MATCH('EPS 3.1.3'!$B305,NoSettings_v3!$A$2:$A$4612,0),MATCH('EPS 3.1.3'!AH$1,NoSettings_v3!$C$1:$AH$1,0)),"")</f>
        <v>0</v>
      </c>
      <c r="AI305" s="157">
        <f>IFERROR(INDEX(NoSettings_v3!$C$2:$AH$4612,MATCH('EPS 3.1.3'!$B305,NoSettings_v3!$A$2:$A$4612,0),MATCH('EPS 3.1.3'!AI$1,NoSettings_v3!$C$1:$AH$1,0)),"")</f>
        <v>0</v>
      </c>
    </row>
    <row r="306" spans="2:35" x14ac:dyDescent="0.35">
      <c r="B306" s="161" t="s">
        <v>533</v>
      </c>
      <c r="C306" s="127" t="s">
        <v>964</v>
      </c>
      <c r="D306" s="157">
        <f>IFERROR(INDEX(NoSettings_v3!$C$2:$AH$4612,MATCH('EPS 3.1.3'!$B306,NoSettings_v3!$A$2:$A$4612,0),MATCH('EPS 3.1.3'!D$1,NoSettings_v3!$C$1:$AH$1,0)),"")</f>
        <v>0</v>
      </c>
      <c r="E306" s="157">
        <f>IFERROR(INDEX(NoSettings_v3!$C$2:$AH$4612,MATCH('EPS 3.1.3'!$B306,NoSettings_v3!$A$2:$A$4612,0),MATCH('EPS 3.1.3'!E$1,NoSettings_v3!$C$1:$AH$1,0)),"")</f>
        <v>0</v>
      </c>
      <c r="F306" s="157">
        <f>IFERROR(INDEX(NoSettings_v3!$C$2:$AH$4612,MATCH('EPS 3.1.3'!$B306,NoSettings_v3!$A$2:$A$4612,0),MATCH('EPS 3.1.3'!F$1,NoSettings_v3!$C$1:$AH$1,0)),"")</f>
        <v>0</v>
      </c>
      <c r="G306" s="157">
        <f>IFERROR(INDEX(NoSettings_v3!$C$2:$AH$4612,MATCH('EPS 3.1.3'!$B306,NoSettings_v3!$A$2:$A$4612,0),MATCH('EPS 3.1.3'!G$1,NoSettings_v3!$C$1:$AH$1,0)),"")</f>
        <v>0</v>
      </c>
      <c r="H306" s="157">
        <f>IFERROR(INDEX(NoSettings_v3!$C$2:$AH$4612,MATCH('EPS 3.1.3'!$B306,NoSettings_v3!$A$2:$A$4612,0),MATCH('EPS 3.1.3'!H$1,NoSettings_v3!$C$1:$AH$1,0)),"")</f>
        <v>0</v>
      </c>
      <c r="I306" s="157">
        <f>IFERROR(INDEX(NoSettings_v3!$C$2:$AH$4612,MATCH('EPS 3.1.3'!$B306,NoSettings_v3!$A$2:$A$4612,0),MATCH('EPS 3.1.3'!I$1,NoSettings_v3!$C$1:$AH$1,0)),"")</f>
        <v>0</v>
      </c>
      <c r="J306" s="157">
        <f>IFERROR(INDEX(NoSettings_v3!$C$2:$AH$4612,MATCH('EPS 3.1.3'!$B306,NoSettings_v3!$A$2:$A$4612,0),MATCH('EPS 3.1.3'!J$1,NoSettings_v3!$C$1:$AH$1,0)),"")</f>
        <v>0</v>
      </c>
      <c r="K306" s="157">
        <f>IFERROR(INDEX(NoSettings_v3!$C$2:$AH$4612,MATCH('EPS 3.1.3'!$B306,NoSettings_v3!$A$2:$A$4612,0),MATCH('EPS 3.1.3'!K$1,NoSettings_v3!$C$1:$AH$1,0)),"")</f>
        <v>0</v>
      </c>
      <c r="L306" s="157">
        <f>IFERROR(INDEX(NoSettings_v3!$C$2:$AH$4612,MATCH('EPS 3.1.3'!$B306,NoSettings_v3!$A$2:$A$4612,0),MATCH('EPS 3.1.3'!L$1,NoSettings_v3!$C$1:$AH$1,0)),"")</f>
        <v>0</v>
      </c>
      <c r="M306" s="157">
        <f>IFERROR(INDEX(NoSettings_v3!$C$2:$AH$4612,MATCH('EPS 3.1.3'!$B306,NoSettings_v3!$A$2:$A$4612,0),MATCH('EPS 3.1.3'!M$1,NoSettings_v3!$C$1:$AH$1,0)),"")</f>
        <v>0</v>
      </c>
      <c r="N306" s="157">
        <f>IFERROR(INDEX(NoSettings_v3!$C$2:$AH$4612,MATCH('EPS 3.1.3'!$B306,NoSettings_v3!$A$2:$A$4612,0),MATCH('EPS 3.1.3'!N$1,NoSettings_v3!$C$1:$AH$1,0)),"")</f>
        <v>0</v>
      </c>
      <c r="O306" s="157">
        <f>IFERROR(INDEX(NoSettings_v3!$C$2:$AH$4612,MATCH('EPS 3.1.3'!$B306,NoSettings_v3!$A$2:$A$4612,0),MATCH('EPS 3.1.3'!O$1,NoSettings_v3!$C$1:$AH$1,0)),"")</f>
        <v>0</v>
      </c>
      <c r="P306" s="157">
        <f>IFERROR(INDEX(NoSettings_v3!$C$2:$AH$4612,MATCH('EPS 3.1.3'!$B306,NoSettings_v3!$A$2:$A$4612,0),MATCH('EPS 3.1.3'!P$1,NoSettings_v3!$C$1:$AH$1,0)),"")</f>
        <v>0</v>
      </c>
      <c r="Q306" s="157">
        <f>IFERROR(INDEX(NoSettings_v3!$C$2:$AH$4612,MATCH('EPS 3.1.3'!$B306,NoSettings_v3!$A$2:$A$4612,0),MATCH('EPS 3.1.3'!Q$1,NoSettings_v3!$C$1:$AH$1,0)),"")</f>
        <v>0</v>
      </c>
      <c r="R306" s="157">
        <f>IFERROR(INDEX(NoSettings_v3!$C$2:$AH$4612,MATCH('EPS 3.1.3'!$B306,NoSettings_v3!$A$2:$A$4612,0),MATCH('EPS 3.1.3'!R$1,NoSettings_v3!$C$1:$AH$1,0)),"")</f>
        <v>0</v>
      </c>
      <c r="S306" s="157">
        <f>IFERROR(INDEX(NoSettings_v3!$C$2:$AH$4612,MATCH('EPS 3.1.3'!$B306,NoSettings_v3!$A$2:$A$4612,0),MATCH('EPS 3.1.3'!S$1,NoSettings_v3!$C$1:$AH$1,0)),"")</f>
        <v>0</v>
      </c>
      <c r="T306" s="157">
        <f>IFERROR(INDEX(NoSettings_v3!$C$2:$AH$4612,MATCH('EPS 3.1.3'!$B306,NoSettings_v3!$A$2:$A$4612,0),MATCH('EPS 3.1.3'!T$1,NoSettings_v3!$C$1:$AH$1,0)),"")</f>
        <v>0</v>
      </c>
      <c r="U306" s="157">
        <f>IFERROR(INDEX(NoSettings_v3!$C$2:$AH$4612,MATCH('EPS 3.1.3'!$B306,NoSettings_v3!$A$2:$A$4612,0),MATCH('EPS 3.1.3'!U$1,NoSettings_v3!$C$1:$AH$1,0)),"")</f>
        <v>0</v>
      </c>
      <c r="V306" s="157">
        <f>IFERROR(INDEX(NoSettings_v3!$C$2:$AH$4612,MATCH('EPS 3.1.3'!$B306,NoSettings_v3!$A$2:$A$4612,0),MATCH('EPS 3.1.3'!V$1,NoSettings_v3!$C$1:$AH$1,0)),"")</f>
        <v>0</v>
      </c>
      <c r="W306" s="157">
        <f>IFERROR(INDEX(NoSettings_v3!$C$2:$AH$4612,MATCH('EPS 3.1.3'!$B306,NoSettings_v3!$A$2:$A$4612,0),MATCH('EPS 3.1.3'!W$1,NoSettings_v3!$C$1:$AH$1,0)),"")</f>
        <v>0</v>
      </c>
      <c r="X306" s="157">
        <f>IFERROR(INDEX(NoSettings_v3!$C$2:$AH$4612,MATCH('EPS 3.1.3'!$B306,NoSettings_v3!$A$2:$A$4612,0),MATCH('EPS 3.1.3'!X$1,NoSettings_v3!$C$1:$AH$1,0)),"")</f>
        <v>0</v>
      </c>
      <c r="Y306" s="157">
        <f>IFERROR(INDEX(NoSettings_v3!$C$2:$AH$4612,MATCH('EPS 3.1.3'!$B306,NoSettings_v3!$A$2:$A$4612,0),MATCH('EPS 3.1.3'!Y$1,NoSettings_v3!$C$1:$AH$1,0)),"")</f>
        <v>0</v>
      </c>
      <c r="Z306" s="157">
        <f>IFERROR(INDEX(NoSettings_v3!$C$2:$AH$4612,MATCH('EPS 3.1.3'!$B306,NoSettings_v3!$A$2:$A$4612,0),MATCH('EPS 3.1.3'!Z$1,NoSettings_v3!$C$1:$AH$1,0)),"")</f>
        <v>0</v>
      </c>
      <c r="AA306" s="157">
        <f>IFERROR(INDEX(NoSettings_v3!$C$2:$AH$4612,MATCH('EPS 3.1.3'!$B306,NoSettings_v3!$A$2:$A$4612,0),MATCH('EPS 3.1.3'!AA$1,NoSettings_v3!$C$1:$AH$1,0)),"")</f>
        <v>0</v>
      </c>
      <c r="AB306" s="157">
        <f>IFERROR(INDEX(NoSettings_v3!$C$2:$AH$4612,MATCH('EPS 3.1.3'!$B306,NoSettings_v3!$A$2:$A$4612,0),MATCH('EPS 3.1.3'!AB$1,NoSettings_v3!$C$1:$AH$1,0)),"")</f>
        <v>0</v>
      </c>
      <c r="AC306" s="157">
        <f>IFERROR(INDEX(NoSettings_v3!$C$2:$AH$4612,MATCH('EPS 3.1.3'!$B306,NoSettings_v3!$A$2:$A$4612,0),MATCH('EPS 3.1.3'!AC$1,NoSettings_v3!$C$1:$AH$1,0)),"")</f>
        <v>0</v>
      </c>
      <c r="AD306" s="157">
        <f>IFERROR(INDEX(NoSettings_v3!$C$2:$AH$4612,MATCH('EPS 3.1.3'!$B306,NoSettings_v3!$A$2:$A$4612,0),MATCH('EPS 3.1.3'!AD$1,NoSettings_v3!$C$1:$AH$1,0)),"")</f>
        <v>0</v>
      </c>
      <c r="AE306" s="157">
        <f>IFERROR(INDEX(NoSettings_v3!$C$2:$AH$4612,MATCH('EPS 3.1.3'!$B306,NoSettings_v3!$A$2:$A$4612,0),MATCH('EPS 3.1.3'!AE$1,NoSettings_v3!$C$1:$AH$1,0)),"")</f>
        <v>0</v>
      </c>
      <c r="AF306" s="157">
        <f>IFERROR(INDEX(NoSettings_v3!$C$2:$AH$4612,MATCH('EPS 3.1.3'!$B306,NoSettings_v3!$A$2:$A$4612,0),MATCH('EPS 3.1.3'!AF$1,NoSettings_v3!$C$1:$AH$1,0)),"")</f>
        <v>0</v>
      </c>
      <c r="AG306" s="157">
        <f>IFERROR(INDEX(NoSettings_v3!$C$2:$AH$4612,MATCH('EPS 3.1.3'!$B306,NoSettings_v3!$A$2:$A$4612,0),MATCH('EPS 3.1.3'!AG$1,NoSettings_v3!$C$1:$AH$1,0)),"")</f>
        <v>0</v>
      </c>
      <c r="AH306" s="157">
        <f>IFERROR(INDEX(NoSettings_v3!$C$2:$AH$4612,MATCH('EPS 3.1.3'!$B306,NoSettings_v3!$A$2:$A$4612,0),MATCH('EPS 3.1.3'!AH$1,NoSettings_v3!$C$1:$AH$1,0)),"")</f>
        <v>0</v>
      </c>
      <c r="AI306" s="157">
        <f>IFERROR(INDEX(NoSettings_v3!$C$2:$AH$4612,MATCH('EPS 3.1.3'!$B306,NoSettings_v3!$A$2:$A$4612,0),MATCH('EPS 3.1.3'!AI$1,NoSettings_v3!$C$1:$AH$1,0)),"")</f>
        <v>0</v>
      </c>
    </row>
    <row r="307" spans="2:35" x14ac:dyDescent="0.35">
      <c r="B307" s="161" t="s">
        <v>534</v>
      </c>
      <c r="C307" s="127" t="s">
        <v>964</v>
      </c>
      <c r="D307" s="157">
        <f>IFERROR(INDEX(NoSettings_v3!$C$2:$AH$4612,MATCH('EPS 3.1.3'!$B307,NoSettings_v3!$A$2:$A$4612,0),MATCH('EPS 3.1.3'!D$1,NoSettings_v3!$C$1:$AH$1,0)),"")</f>
        <v>0</v>
      </c>
      <c r="E307" s="157">
        <f>IFERROR(INDEX(NoSettings_v3!$C$2:$AH$4612,MATCH('EPS 3.1.3'!$B307,NoSettings_v3!$A$2:$A$4612,0),MATCH('EPS 3.1.3'!E$1,NoSettings_v3!$C$1:$AH$1,0)),"")</f>
        <v>0</v>
      </c>
      <c r="F307" s="157">
        <f>IFERROR(INDEX(NoSettings_v3!$C$2:$AH$4612,MATCH('EPS 3.1.3'!$B307,NoSettings_v3!$A$2:$A$4612,0),MATCH('EPS 3.1.3'!F$1,NoSettings_v3!$C$1:$AH$1,0)),"")</f>
        <v>0</v>
      </c>
      <c r="G307" s="157">
        <f>IFERROR(INDEX(NoSettings_v3!$C$2:$AH$4612,MATCH('EPS 3.1.3'!$B307,NoSettings_v3!$A$2:$A$4612,0),MATCH('EPS 3.1.3'!G$1,NoSettings_v3!$C$1:$AH$1,0)),"")</f>
        <v>0</v>
      </c>
      <c r="H307" s="157">
        <f>IFERROR(INDEX(NoSettings_v3!$C$2:$AH$4612,MATCH('EPS 3.1.3'!$B307,NoSettings_v3!$A$2:$A$4612,0),MATCH('EPS 3.1.3'!H$1,NoSettings_v3!$C$1:$AH$1,0)),"")</f>
        <v>0</v>
      </c>
      <c r="I307" s="157">
        <f>IFERROR(INDEX(NoSettings_v3!$C$2:$AH$4612,MATCH('EPS 3.1.3'!$B307,NoSettings_v3!$A$2:$A$4612,0),MATCH('EPS 3.1.3'!I$1,NoSettings_v3!$C$1:$AH$1,0)),"")</f>
        <v>0</v>
      </c>
      <c r="J307" s="157">
        <f>IFERROR(INDEX(NoSettings_v3!$C$2:$AH$4612,MATCH('EPS 3.1.3'!$B307,NoSettings_v3!$A$2:$A$4612,0),MATCH('EPS 3.1.3'!J$1,NoSettings_v3!$C$1:$AH$1,0)),"")</f>
        <v>0</v>
      </c>
      <c r="K307" s="157">
        <f>IFERROR(INDEX(NoSettings_v3!$C$2:$AH$4612,MATCH('EPS 3.1.3'!$B307,NoSettings_v3!$A$2:$A$4612,0),MATCH('EPS 3.1.3'!K$1,NoSettings_v3!$C$1:$AH$1,0)),"")</f>
        <v>0</v>
      </c>
      <c r="L307" s="157">
        <f>IFERROR(INDEX(NoSettings_v3!$C$2:$AH$4612,MATCH('EPS 3.1.3'!$B307,NoSettings_v3!$A$2:$A$4612,0),MATCH('EPS 3.1.3'!L$1,NoSettings_v3!$C$1:$AH$1,0)),"")</f>
        <v>0</v>
      </c>
      <c r="M307" s="157">
        <f>IFERROR(INDEX(NoSettings_v3!$C$2:$AH$4612,MATCH('EPS 3.1.3'!$B307,NoSettings_v3!$A$2:$A$4612,0),MATCH('EPS 3.1.3'!M$1,NoSettings_v3!$C$1:$AH$1,0)),"")</f>
        <v>0</v>
      </c>
      <c r="N307" s="157">
        <f>IFERROR(INDEX(NoSettings_v3!$C$2:$AH$4612,MATCH('EPS 3.1.3'!$B307,NoSettings_v3!$A$2:$A$4612,0),MATCH('EPS 3.1.3'!N$1,NoSettings_v3!$C$1:$AH$1,0)),"")</f>
        <v>0</v>
      </c>
      <c r="O307" s="157">
        <f>IFERROR(INDEX(NoSettings_v3!$C$2:$AH$4612,MATCH('EPS 3.1.3'!$B307,NoSettings_v3!$A$2:$A$4612,0),MATCH('EPS 3.1.3'!O$1,NoSettings_v3!$C$1:$AH$1,0)),"")</f>
        <v>0</v>
      </c>
      <c r="P307" s="157">
        <f>IFERROR(INDEX(NoSettings_v3!$C$2:$AH$4612,MATCH('EPS 3.1.3'!$B307,NoSettings_v3!$A$2:$A$4612,0),MATCH('EPS 3.1.3'!P$1,NoSettings_v3!$C$1:$AH$1,0)),"")</f>
        <v>0</v>
      </c>
      <c r="Q307" s="157">
        <f>IFERROR(INDEX(NoSettings_v3!$C$2:$AH$4612,MATCH('EPS 3.1.3'!$B307,NoSettings_v3!$A$2:$A$4612,0),MATCH('EPS 3.1.3'!Q$1,NoSettings_v3!$C$1:$AH$1,0)),"")</f>
        <v>0</v>
      </c>
      <c r="R307" s="157">
        <f>IFERROR(INDEX(NoSettings_v3!$C$2:$AH$4612,MATCH('EPS 3.1.3'!$B307,NoSettings_v3!$A$2:$A$4612,0),MATCH('EPS 3.1.3'!R$1,NoSettings_v3!$C$1:$AH$1,0)),"")</f>
        <v>0</v>
      </c>
      <c r="S307" s="157">
        <f>IFERROR(INDEX(NoSettings_v3!$C$2:$AH$4612,MATCH('EPS 3.1.3'!$B307,NoSettings_v3!$A$2:$A$4612,0),MATCH('EPS 3.1.3'!S$1,NoSettings_v3!$C$1:$AH$1,0)),"")</f>
        <v>0</v>
      </c>
      <c r="T307" s="157">
        <f>IFERROR(INDEX(NoSettings_v3!$C$2:$AH$4612,MATCH('EPS 3.1.3'!$B307,NoSettings_v3!$A$2:$A$4612,0),MATCH('EPS 3.1.3'!T$1,NoSettings_v3!$C$1:$AH$1,0)),"")</f>
        <v>0</v>
      </c>
      <c r="U307" s="157">
        <f>IFERROR(INDEX(NoSettings_v3!$C$2:$AH$4612,MATCH('EPS 3.1.3'!$B307,NoSettings_v3!$A$2:$A$4612,0),MATCH('EPS 3.1.3'!U$1,NoSettings_v3!$C$1:$AH$1,0)),"")</f>
        <v>0</v>
      </c>
      <c r="V307" s="157">
        <f>IFERROR(INDEX(NoSettings_v3!$C$2:$AH$4612,MATCH('EPS 3.1.3'!$B307,NoSettings_v3!$A$2:$A$4612,0),MATCH('EPS 3.1.3'!V$1,NoSettings_v3!$C$1:$AH$1,0)),"")</f>
        <v>0</v>
      </c>
      <c r="W307" s="157">
        <f>IFERROR(INDEX(NoSettings_v3!$C$2:$AH$4612,MATCH('EPS 3.1.3'!$B307,NoSettings_v3!$A$2:$A$4612,0),MATCH('EPS 3.1.3'!W$1,NoSettings_v3!$C$1:$AH$1,0)),"")</f>
        <v>0</v>
      </c>
      <c r="X307" s="157">
        <f>IFERROR(INDEX(NoSettings_v3!$C$2:$AH$4612,MATCH('EPS 3.1.3'!$B307,NoSettings_v3!$A$2:$A$4612,0),MATCH('EPS 3.1.3'!X$1,NoSettings_v3!$C$1:$AH$1,0)),"")</f>
        <v>0</v>
      </c>
      <c r="Y307" s="157">
        <f>IFERROR(INDEX(NoSettings_v3!$C$2:$AH$4612,MATCH('EPS 3.1.3'!$B307,NoSettings_v3!$A$2:$A$4612,0),MATCH('EPS 3.1.3'!Y$1,NoSettings_v3!$C$1:$AH$1,0)),"")</f>
        <v>0</v>
      </c>
      <c r="Z307" s="157">
        <f>IFERROR(INDEX(NoSettings_v3!$C$2:$AH$4612,MATCH('EPS 3.1.3'!$B307,NoSettings_v3!$A$2:$A$4612,0),MATCH('EPS 3.1.3'!Z$1,NoSettings_v3!$C$1:$AH$1,0)),"")</f>
        <v>0</v>
      </c>
      <c r="AA307" s="157">
        <f>IFERROR(INDEX(NoSettings_v3!$C$2:$AH$4612,MATCH('EPS 3.1.3'!$B307,NoSettings_v3!$A$2:$A$4612,0),MATCH('EPS 3.1.3'!AA$1,NoSettings_v3!$C$1:$AH$1,0)),"")</f>
        <v>0</v>
      </c>
      <c r="AB307" s="157">
        <f>IFERROR(INDEX(NoSettings_v3!$C$2:$AH$4612,MATCH('EPS 3.1.3'!$B307,NoSettings_v3!$A$2:$A$4612,0),MATCH('EPS 3.1.3'!AB$1,NoSettings_v3!$C$1:$AH$1,0)),"")</f>
        <v>0</v>
      </c>
      <c r="AC307" s="157">
        <f>IFERROR(INDEX(NoSettings_v3!$C$2:$AH$4612,MATCH('EPS 3.1.3'!$B307,NoSettings_v3!$A$2:$A$4612,0),MATCH('EPS 3.1.3'!AC$1,NoSettings_v3!$C$1:$AH$1,0)),"")</f>
        <v>0</v>
      </c>
      <c r="AD307" s="157">
        <f>IFERROR(INDEX(NoSettings_v3!$C$2:$AH$4612,MATCH('EPS 3.1.3'!$B307,NoSettings_v3!$A$2:$A$4612,0),MATCH('EPS 3.1.3'!AD$1,NoSettings_v3!$C$1:$AH$1,0)),"")</f>
        <v>0</v>
      </c>
      <c r="AE307" s="157">
        <f>IFERROR(INDEX(NoSettings_v3!$C$2:$AH$4612,MATCH('EPS 3.1.3'!$B307,NoSettings_v3!$A$2:$A$4612,0),MATCH('EPS 3.1.3'!AE$1,NoSettings_v3!$C$1:$AH$1,0)),"")</f>
        <v>0</v>
      </c>
      <c r="AF307" s="157">
        <f>IFERROR(INDEX(NoSettings_v3!$C$2:$AH$4612,MATCH('EPS 3.1.3'!$B307,NoSettings_v3!$A$2:$A$4612,0),MATCH('EPS 3.1.3'!AF$1,NoSettings_v3!$C$1:$AH$1,0)),"")</f>
        <v>0</v>
      </c>
      <c r="AG307" s="157">
        <f>IFERROR(INDEX(NoSettings_v3!$C$2:$AH$4612,MATCH('EPS 3.1.3'!$B307,NoSettings_v3!$A$2:$A$4612,0),MATCH('EPS 3.1.3'!AG$1,NoSettings_v3!$C$1:$AH$1,0)),"")</f>
        <v>0</v>
      </c>
      <c r="AH307" s="157">
        <f>IFERROR(INDEX(NoSettings_v3!$C$2:$AH$4612,MATCH('EPS 3.1.3'!$B307,NoSettings_v3!$A$2:$A$4612,0),MATCH('EPS 3.1.3'!AH$1,NoSettings_v3!$C$1:$AH$1,0)),"")</f>
        <v>0</v>
      </c>
      <c r="AI307" s="157">
        <f>IFERROR(INDEX(NoSettings_v3!$C$2:$AH$4612,MATCH('EPS 3.1.3'!$B307,NoSettings_v3!$A$2:$A$4612,0),MATCH('EPS 3.1.3'!AI$1,NoSettings_v3!$C$1:$AH$1,0)),"")</f>
        <v>0</v>
      </c>
    </row>
    <row r="308" spans="2:35" x14ac:dyDescent="0.35">
      <c r="B308" s="161" t="s">
        <v>535</v>
      </c>
      <c r="C308" s="127" t="s">
        <v>964</v>
      </c>
      <c r="D308" s="157">
        <f>IFERROR(INDEX(NoSettings_v3!$C$2:$AH$4612,MATCH('EPS 3.1.3'!$B308,NoSettings_v3!$A$2:$A$4612,0),MATCH('EPS 3.1.3'!D$1,NoSettings_v3!$C$1:$AH$1,0)),"")</f>
        <v>0</v>
      </c>
      <c r="E308" s="157">
        <f>IFERROR(INDEX(NoSettings_v3!$C$2:$AH$4612,MATCH('EPS 3.1.3'!$B308,NoSettings_v3!$A$2:$A$4612,0),MATCH('EPS 3.1.3'!E$1,NoSettings_v3!$C$1:$AH$1,0)),"")</f>
        <v>0</v>
      </c>
      <c r="F308" s="157">
        <f>IFERROR(INDEX(NoSettings_v3!$C$2:$AH$4612,MATCH('EPS 3.1.3'!$B308,NoSettings_v3!$A$2:$A$4612,0),MATCH('EPS 3.1.3'!F$1,NoSettings_v3!$C$1:$AH$1,0)),"")</f>
        <v>0</v>
      </c>
      <c r="G308" s="157">
        <f>IFERROR(INDEX(NoSettings_v3!$C$2:$AH$4612,MATCH('EPS 3.1.3'!$B308,NoSettings_v3!$A$2:$A$4612,0),MATCH('EPS 3.1.3'!G$1,NoSettings_v3!$C$1:$AH$1,0)),"")</f>
        <v>0</v>
      </c>
      <c r="H308" s="157">
        <f>IFERROR(INDEX(NoSettings_v3!$C$2:$AH$4612,MATCH('EPS 3.1.3'!$B308,NoSettings_v3!$A$2:$A$4612,0),MATCH('EPS 3.1.3'!H$1,NoSettings_v3!$C$1:$AH$1,0)),"")</f>
        <v>0</v>
      </c>
      <c r="I308" s="157">
        <f>IFERROR(INDEX(NoSettings_v3!$C$2:$AH$4612,MATCH('EPS 3.1.3'!$B308,NoSettings_v3!$A$2:$A$4612,0),MATCH('EPS 3.1.3'!I$1,NoSettings_v3!$C$1:$AH$1,0)),"")</f>
        <v>0</v>
      </c>
      <c r="J308" s="157">
        <f>IFERROR(INDEX(NoSettings_v3!$C$2:$AH$4612,MATCH('EPS 3.1.3'!$B308,NoSettings_v3!$A$2:$A$4612,0),MATCH('EPS 3.1.3'!J$1,NoSettings_v3!$C$1:$AH$1,0)),"")</f>
        <v>0</v>
      </c>
      <c r="K308" s="157">
        <f>IFERROR(INDEX(NoSettings_v3!$C$2:$AH$4612,MATCH('EPS 3.1.3'!$B308,NoSettings_v3!$A$2:$A$4612,0),MATCH('EPS 3.1.3'!K$1,NoSettings_v3!$C$1:$AH$1,0)),"")</f>
        <v>0</v>
      </c>
      <c r="L308" s="157">
        <f>IFERROR(INDEX(NoSettings_v3!$C$2:$AH$4612,MATCH('EPS 3.1.3'!$B308,NoSettings_v3!$A$2:$A$4612,0),MATCH('EPS 3.1.3'!L$1,NoSettings_v3!$C$1:$AH$1,0)),"")</f>
        <v>0</v>
      </c>
      <c r="M308" s="157">
        <f>IFERROR(INDEX(NoSettings_v3!$C$2:$AH$4612,MATCH('EPS 3.1.3'!$B308,NoSettings_v3!$A$2:$A$4612,0),MATCH('EPS 3.1.3'!M$1,NoSettings_v3!$C$1:$AH$1,0)),"")</f>
        <v>0</v>
      </c>
      <c r="N308" s="157">
        <f>IFERROR(INDEX(NoSettings_v3!$C$2:$AH$4612,MATCH('EPS 3.1.3'!$B308,NoSettings_v3!$A$2:$A$4612,0),MATCH('EPS 3.1.3'!N$1,NoSettings_v3!$C$1:$AH$1,0)),"")</f>
        <v>0</v>
      </c>
      <c r="O308" s="157">
        <f>IFERROR(INDEX(NoSettings_v3!$C$2:$AH$4612,MATCH('EPS 3.1.3'!$B308,NoSettings_v3!$A$2:$A$4612,0),MATCH('EPS 3.1.3'!O$1,NoSettings_v3!$C$1:$AH$1,0)),"")</f>
        <v>0</v>
      </c>
      <c r="P308" s="157">
        <f>IFERROR(INDEX(NoSettings_v3!$C$2:$AH$4612,MATCH('EPS 3.1.3'!$B308,NoSettings_v3!$A$2:$A$4612,0),MATCH('EPS 3.1.3'!P$1,NoSettings_v3!$C$1:$AH$1,0)),"")</f>
        <v>0</v>
      </c>
      <c r="Q308" s="157">
        <f>IFERROR(INDEX(NoSettings_v3!$C$2:$AH$4612,MATCH('EPS 3.1.3'!$B308,NoSettings_v3!$A$2:$A$4612,0),MATCH('EPS 3.1.3'!Q$1,NoSettings_v3!$C$1:$AH$1,0)),"")</f>
        <v>0</v>
      </c>
      <c r="R308" s="157">
        <f>IFERROR(INDEX(NoSettings_v3!$C$2:$AH$4612,MATCH('EPS 3.1.3'!$B308,NoSettings_v3!$A$2:$A$4612,0),MATCH('EPS 3.1.3'!R$1,NoSettings_v3!$C$1:$AH$1,0)),"")</f>
        <v>0</v>
      </c>
      <c r="S308" s="157">
        <f>IFERROR(INDEX(NoSettings_v3!$C$2:$AH$4612,MATCH('EPS 3.1.3'!$B308,NoSettings_v3!$A$2:$A$4612,0),MATCH('EPS 3.1.3'!S$1,NoSettings_v3!$C$1:$AH$1,0)),"")</f>
        <v>0</v>
      </c>
      <c r="T308" s="157">
        <f>IFERROR(INDEX(NoSettings_v3!$C$2:$AH$4612,MATCH('EPS 3.1.3'!$B308,NoSettings_v3!$A$2:$A$4612,0),MATCH('EPS 3.1.3'!T$1,NoSettings_v3!$C$1:$AH$1,0)),"")</f>
        <v>0</v>
      </c>
      <c r="U308" s="157">
        <f>IFERROR(INDEX(NoSettings_v3!$C$2:$AH$4612,MATCH('EPS 3.1.3'!$B308,NoSettings_v3!$A$2:$A$4612,0),MATCH('EPS 3.1.3'!U$1,NoSettings_v3!$C$1:$AH$1,0)),"")</f>
        <v>0</v>
      </c>
      <c r="V308" s="157">
        <f>IFERROR(INDEX(NoSettings_v3!$C$2:$AH$4612,MATCH('EPS 3.1.3'!$B308,NoSettings_v3!$A$2:$A$4612,0),MATCH('EPS 3.1.3'!V$1,NoSettings_v3!$C$1:$AH$1,0)),"")</f>
        <v>0</v>
      </c>
      <c r="W308" s="157">
        <f>IFERROR(INDEX(NoSettings_v3!$C$2:$AH$4612,MATCH('EPS 3.1.3'!$B308,NoSettings_v3!$A$2:$A$4612,0),MATCH('EPS 3.1.3'!W$1,NoSettings_v3!$C$1:$AH$1,0)),"")</f>
        <v>0</v>
      </c>
      <c r="X308" s="157">
        <f>IFERROR(INDEX(NoSettings_v3!$C$2:$AH$4612,MATCH('EPS 3.1.3'!$B308,NoSettings_v3!$A$2:$A$4612,0),MATCH('EPS 3.1.3'!X$1,NoSettings_v3!$C$1:$AH$1,0)),"")</f>
        <v>0</v>
      </c>
      <c r="Y308" s="157">
        <f>IFERROR(INDEX(NoSettings_v3!$C$2:$AH$4612,MATCH('EPS 3.1.3'!$B308,NoSettings_v3!$A$2:$A$4612,0),MATCH('EPS 3.1.3'!Y$1,NoSettings_v3!$C$1:$AH$1,0)),"")</f>
        <v>0</v>
      </c>
      <c r="Z308" s="157">
        <f>IFERROR(INDEX(NoSettings_v3!$C$2:$AH$4612,MATCH('EPS 3.1.3'!$B308,NoSettings_v3!$A$2:$A$4612,0),MATCH('EPS 3.1.3'!Z$1,NoSettings_v3!$C$1:$AH$1,0)),"")</f>
        <v>0</v>
      </c>
      <c r="AA308" s="157">
        <f>IFERROR(INDEX(NoSettings_v3!$C$2:$AH$4612,MATCH('EPS 3.1.3'!$B308,NoSettings_v3!$A$2:$A$4612,0),MATCH('EPS 3.1.3'!AA$1,NoSettings_v3!$C$1:$AH$1,0)),"")</f>
        <v>0</v>
      </c>
      <c r="AB308" s="157">
        <f>IFERROR(INDEX(NoSettings_v3!$C$2:$AH$4612,MATCH('EPS 3.1.3'!$B308,NoSettings_v3!$A$2:$A$4612,0),MATCH('EPS 3.1.3'!AB$1,NoSettings_v3!$C$1:$AH$1,0)),"")</f>
        <v>0</v>
      </c>
      <c r="AC308" s="157">
        <f>IFERROR(INDEX(NoSettings_v3!$C$2:$AH$4612,MATCH('EPS 3.1.3'!$B308,NoSettings_v3!$A$2:$A$4612,0),MATCH('EPS 3.1.3'!AC$1,NoSettings_v3!$C$1:$AH$1,0)),"")</f>
        <v>0</v>
      </c>
      <c r="AD308" s="157">
        <f>IFERROR(INDEX(NoSettings_v3!$C$2:$AH$4612,MATCH('EPS 3.1.3'!$B308,NoSettings_v3!$A$2:$A$4612,0),MATCH('EPS 3.1.3'!AD$1,NoSettings_v3!$C$1:$AH$1,0)),"")</f>
        <v>0</v>
      </c>
      <c r="AE308" s="157">
        <f>IFERROR(INDEX(NoSettings_v3!$C$2:$AH$4612,MATCH('EPS 3.1.3'!$B308,NoSettings_v3!$A$2:$A$4612,0),MATCH('EPS 3.1.3'!AE$1,NoSettings_v3!$C$1:$AH$1,0)),"")</f>
        <v>0</v>
      </c>
      <c r="AF308" s="157">
        <f>IFERROR(INDEX(NoSettings_v3!$C$2:$AH$4612,MATCH('EPS 3.1.3'!$B308,NoSettings_v3!$A$2:$A$4612,0),MATCH('EPS 3.1.3'!AF$1,NoSettings_v3!$C$1:$AH$1,0)),"")</f>
        <v>0</v>
      </c>
      <c r="AG308" s="157">
        <f>IFERROR(INDEX(NoSettings_v3!$C$2:$AH$4612,MATCH('EPS 3.1.3'!$B308,NoSettings_v3!$A$2:$A$4612,0),MATCH('EPS 3.1.3'!AG$1,NoSettings_v3!$C$1:$AH$1,0)),"")</f>
        <v>0</v>
      </c>
      <c r="AH308" s="157">
        <f>IFERROR(INDEX(NoSettings_v3!$C$2:$AH$4612,MATCH('EPS 3.1.3'!$B308,NoSettings_v3!$A$2:$A$4612,0),MATCH('EPS 3.1.3'!AH$1,NoSettings_v3!$C$1:$AH$1,0)),"")</f>
        <v>0</v>
      </c>
      <c r="AI308" s="157">
        <f>IFERROR(INDEX(NoSettings_v3!$C$2:$AH$4612,MATCH('EPS 3.1.3'!$B308,NoSettings_v3!$A$2:$A$4612,0),MATCH('EPS 3.1.3'!AI$1,NoSettings_v3!$C$1:$AH$1,0)),"")</f>
        <v>0</v>
      </c>
    </row>
    <row r="309" spans="2:35" x14ac:dyDescent="0.35">
      <c r="B309" s="161" t="s">
        <v>1156</v>
      </c>
      <c r="C309" s="127" t="s">
        <v>964</v>
      </c>
      <c r="D309" s="157">
        <f>IFERROR(INDEX(NoSettings_v3!$C$2:$AH$4612,MATCH('EPS 3.1.3'!$B309,NoSettings_v3!$A$2:$A$4612,0),MATCH('EPS 3.1.3'!D$1,NoSettings_v3!$C$1:$AH$1,0)),"")</f>
        <v>0</v>
      </c>
      <c r="E309" s="157">
        <f>IFERROR(INDEX(NoSettings_v3!$C$2:$AH$4612,MATCH('EPS 3.1.3'!$B309,NoSettings_v3!$A$2:$A$4612,0),MATCH('EPS 3.1.3'!E$1,NoSettings_v3!$C$1:$AH$1,0)),"")</f>
        <v>0</v>
      </c>
      <c r="F309" s="157">
        <f>IFERROR(INDEX(NoSettings_v3!$C$2:$AH$4612,MATCH('EPS 3.1.3'!$B309,NoSettings_v3!$A$2:$A$4612,0),MATCH('EPS 3.1.3'!F$1,NoSettings_v3!$C$1:$AH$1,0)),"")</f>
        <v>0</v>
      </c>
      <c r="G309" s="157">
        <f>IFERROR(INDEX(NoSettings_v3!$C$2:$AH$4612,MATCH('EPS 3.1.3'!$B309,NoSettings_v3!$A$2:$A$4612,0),MATCH('EPS 3.1.3'!G$1,NoSettings_v3!$C$1:$AH$1,0)),"")</f>
        <v>0</v>
      </c>
      <c r="H309" s="157">
        <f>IFERROR(INDEX(NoSettings_v3!$C$2:$AH$4612,MATCH('EPS 3.1.3'!$B309,NoSettings_v3!$A$2:$A$4612,0),MATCH('EPS 3.1.3'!H$1,NoSettings_v3!$C$1:$AH$1,0)),"")</f>
        <v>0</v>
      </c>
      <c r="I309" s="157">
        <f>IFERROR(INDEX(NoSettings_v3!$C$2:$AH$4612,MATCH('EPS 3.1.3'!$B309,NoSettings_v3!$A$2:$A$4612,0),MATCH('EPS 3.1.3'!I$1,NoSettings_v3!$C$1:$AH$1,0)),"")</f>
        <v>0</v>
      </c>
      <c r="J309" s="157">
        <f>IFERROR(INDEX(NoSettings_v3!$C$2:$AH$4612,MATCH('EPS 3.1.3'!$B309,NoSettings_v3!$A$2:$A$4612,0),MATCH('EPS 3.1.3'!J$1,NoSettings_v3!$C$1:$AH$1,0)),"")</f>
        <v>0</v>
      </c>
      <c r="K309" s="157">
        <f>IFERROR(INDEX(NoSettings_v3!$C$2:$AH$4612,MATCH('EPS 3.1.3'!$B309,NoSettings_v3!$A$2:$A$4612,0),MATCH('EPS 3.1.3'!K$1,NoSettings_v3!$C$1:$AH$1,0)),"")</f>
        <v>0</v>
      </c>
      <c r="L309" s="157">
        <f>IFERROR(INDEX(NoSettings_v3!$C$2:$AH$4612,MATCH('EPS 3.1.3'!$B309,NoSettings_v3!$A$2:$A$4612,0),MATCH('EPS 3.1.3'!L$1,NoSettings_v3!$C$1:$AH$1,0)),"")</f>
        <v>0</v>
      </c>
      <c r="M309" s="157">
        <f>IFERROR(INDEX(NoSettings_v3!$C$2:$AH$4612,MATCH('EPS 3.1.3'!$B309,NoSettings_v3!$A$2:$A$4612,0),MATCH('EPS 3.1.3'!M$1,NoSettings_v3!$C$1:$AH$1,0)),"")</f>
        <v>0</v>
      </c>
      <c r="N309" s="157">
        <f>IFERROR(INDEX(NoSettings_v3!$C$2:$AH$4612,MATCH('EPS 3.1.3'!$B309,NoSettings_v3!$A$2:$A$4612,0),MATCH('EPS 3.1.3'!N$1,NoSettings_v3!$C$1:$AH$1,0)),"")</f>
        <v>0</v>
      </c>
      <c r="O309" s="157">
        <f>IFERROR(INDEX(NoSettings_v3!$C$2:$AH$4612,MATCH('EPS 3.1.3'!$B309,NoSettings_v3!$A$2:$A$4612,0),MATCH('EPS 3.1.3'!O$1,NoSettings_v3!$C$1:$AH$1,0)),"")</f>
        <v>0</v>
      </c>
      <c r="P309" s="157">
        <f>IFERROR(INDEX(NoSettings_v3!$C$2:$AH$4612,MATCH('EPS 3.1.3'!$B309,NoSettings_v3!$A$2:$A$4612,0),MATCH('EPS 3.1.3'!P$1,NoSettings_v3!$C$1:$AH$1,0)),"")</f>
        <v>0</v>
      </c>
      <c r="Q309" s="157">
        <f>IFERROR(INDEX(NoSettings_v3!$C$2:$AH$4612,MATCH('EPS 3.1.3'!$B309,NoSettings_v3!$A$2:$A$4612,0),MATCH('EPS 3.1.3'!Q$1,NoSettings_v3!$C$1:$AH$1,0)),"")</f>
        <v>0</v>
      </c>
      <c r="R309" s="157">
        <f>IFERROR(INDEX(NoSettings_v3!$C$2:$AH$4612,MATCH('EPS 3.1.3'!$B309,NoSettings_v3!$A$2:$A$4612,0),MATCH('EPS 3.1.3'!R$1,NoSettings_v3!$C$1:$AH$1,0)),"")</f>
        <v>0</v>
      </c>
      <c r="S309" s="157">
        <f>IFERROR(INDEX(NoSettings_v3!$C$2:$AH$4612,MATCH('EPS 3.1.3'!$B309,NoSettings_v3!$A$2:$A$4612,0),MATCH('EPS 3.1.3'!S$1,NoSettings_v3!$C$1:$AH$1,0)),"")</f>
        <v>0</v>
      </c>
      <c r="T309" s="157">
        <f>IFERROR(INDEX(NoSettings_v3!$C$2:$AH$4612,MATCH('EPS 3.1.3'!$B309,NoSettings_v3!$A$2:$A$4612,0),MATCH('EPS 3.1.3'!T$1,NoSettings_v3!$C$1:$AH$1,0)),"")</f>
        <v>0</v>
      </c>
      <c r="U309" s="157">
        <f>IFERROR(INDEX(NoSettings_v3!$C$2:$AH$4612,MATCH('EPS 3.1.3'!$B309,NoSettings_v3!$A$2:$A$4612,0),MATCH('EPS 3.1.3'!U$1,NoSettings_v3!$C$1:$AH$1,0)),"")</f>
        <v>0</v>
      </c>
      <c r="V309" s="157">
        <f>IFERROR(INDEX(NoSettings_v3!$C$2:$AH$4612,MATCH('EPS 3.1.3'!$B309,NoSettings_v3!$A$2:$A$4612,0),MATCH('EPS 3.1.3'!V$1,NoSettings_v3!$C$1:$AH$1,0)),"")</f>
        <v>0</v>
      </c>
      <c r="W309" s="157">
        <f>IFERROR(INDEX(NoSettings_v3!$C$2:$AH$4612,MATCH('EPS 3.1.3'!$B309,NoSettings_v3!$A$2:$A$4612,0),MATCH('EPS 3.1.3'!W$1,NoSettings_v3!$C$1:$AH$1,0)),"")</f>
        <v>0</v>
      </c>
      <c r="X309" s="157">
        <f>IFERROR(INDEX(NoSettings_v3!$C$2:$AH$4612,MATCH('EPS 3.1.3'!$B309,NoSettings_v3!$A$2:$A$4612,0),MATCH('EPS 3.1.3'!X$1,NoSettings_v3!$C$1:$AH$1,0)),"")</f>
        <v>0</v>
      </c>
      <c r="Y309" s="157">
        <f>IFERROR(INDEX(NoSettings_v3!$C$2:$AH$4612,MATCH('EPS 3.1.3'!$B309,NoSettings_v3!$A$2:$A$4612,0),MATCH('EPS 3.1.3'!Y$1,NoSettings_v3!$C$1:$AH$1,0)),"")</f>
        <v>0</v>
      </c>
      <c r="Z309" s="157">
        <f>IFERROR(INDEX(NoSettings_v3!$C$2:$AH$4612,MATCH('EPS 3.1.3'!$B309,NoSettings_v3!$A$2:$A$4612,0),MATCH('EPS 3.1.3'!Z$1,NoSettings_v3!$C$1:$AH$1,0)),"")</f>
        <v>0</v>
      </c>
      <c r="AA309" s="157">
        <f>IFERROR(INDEX(NoSettings_v3!$C$2:$AH$4612,MATCH('EPS 3.1.3'!$B309,NoSettings_v3!$A$2:$A$4612,0),MATCH('EPS 3.1.3'!AA$1,NoSettings_v3!$C$1:$AH$1,0)),"")</f>
        <v>0</v>
      </c>
      <c r="AB309" s="157">
        <f>IFERROR(INDEX(NoSettings_v3!$C$2:$AH$4612,MATCH('EPS 3.1.3'!$B309,NoSettings_v3!$A$2:$A$4612,0),MATCH('EPS 3.1.3'!AB$1,NoSettings_v3!$C$1:$AH$1,0)),"")</f>
        <v>0</v>
      </c>
      <c r="AC309" s="157">
        <f>IFERROR(INDEX(NoSettings_v3!$C$2:$AH$4612,MATCH('EPS 3.1.3'!$B309,NoSettings_v3!$A$2:$A$4612,0),MATCH('EPS 3.1.3'!AC$1,NoSettings_v3!$C$1:$AH$1,0)),"")</f>
        <v>0</v>
      </c>
      <c r="AD309" s="157">
        <f>IFERROR(INDEX(NoSettings_v3!$C$2:$AH$4612,MATCH('EPS 3.1.3'!$B309,NoSettings_v3!$A$2:$A$4612,0),MATCH('EPS 3.1.3'!AD$1,NoSettings_v3!$C$1:$AH$1,0)),"")</f>
        <v>0</v>
      </c>
      <c r="AE309" s="157">
        <f>IFERROR(INDEX(NoSettings_v3!$C$2:$AH$4612,MATCH('EPS 3.1.3'!$B309,NoSettings_v3!$A$2:$A$4612,0),MATCH('EPS 3.1.3'!AE$1,NoSettings_v3!$C$1:$AH$1,0)),"")</f>
        <v>0</v>
      </c>
      <c r="AF309" s="157">
        <f>IFERROR(INDEX(NoSettings_v3!$C$2:$AH$4612,MATCH('EPS 3.1.3'!$B309,NoSettings_v3!$A$2:$A$4612,0),MATCH('EPS 3.1.3'!AF$1,NoSettings_v3!$C$1:$AH$1,0)),"")</f>
        <v>0</v>
      </c>
      <c r="AG309" s="157">
        <f>IFERROR(INDEX(NoSettings_v3!$C$2:$AH$4612,MATCH('EPS 3.1.3'!$B309,NoSettings_v3!$A$2:$A$4612,0),MATCH('EPS 3.1.3'!AG$1,NoSettings_v3!$C$1:$AH$1,0)),"")</f>
        <v>0</v>
      </c>
      <c r="AH309" s="157">
        <f>IFERROR(INDEX(NoSettings_v3!$C$2:$AH$4612,MATCH('EPS 3.1.3'!$B309,NoSettings_v3!$A$2:$A$4612,0),MATCH('EPS 3.1.3'!AH$1,NoSettings_v3!$C$1:$AH$1,0)),"")</f>
        <v>0</v>
      </c>
      <c r="AI309" s="157">
        <f>IFERROR(INDEX(NoSettings_v3!$C$2:$AH$4612,MATCH('EPS 3.1.3'!$B309,NoSettings_v3!$A$2:$A$4612,0),MATCH('EPS 3.1.3'!AI$1,NoSettings_v3!$C$1:$AH$1,0)),"")</f>
        <v>0</v>
      </c>
    </row>
    <row r="310" spans="2:35" x14ac:dyDescent="0.35">
      <c r="B310" s="161" t="s">
        <v>1157</v>
      </c>
      <c r="C310" s="127" t="s">
        <v>964</v>
      </c>
      <c r="D310" s="157">
        <f>IFERROR(INDEX(NoSettings_v3!$C$2:$AH$4612,MATCH('EPS 3.1.3'!$B310,NoSettings_v3!$A$2:$A$4612,0),MATCH('EPS 3.1.3'!D$1,NoSettings_v3!$C$1:$AH$1,0)),"")</f>
        <v>0</v>
      </c>
      <c r="E310" s="157">
        <f>IFERROR(INDEX(NoSettings_v3!$C$2:$AH$4612,MATCH('EPS 3.1.3'!$B310,NoSettings_v3!$A$2:$A$4612,0),MATCH('EPS 3.1.3'!E$1,NoSettings_v3!$C$1:$AH$1,0)),"")</f>
        <v>0</v>
      </c>
      <c r="F310" s="157">
        <f>IFERROR(INDEX(NoSettings_v3!$C$2:$AH$4612,MATCH('EPS 3.1.3'!$B310,NoSettings_v3!$A$2:$A$4612,0),MATCH('EPS 3.1.3'!F$1,NoSettings_v3!$C$1:$AH$1,0)),"")</f>
        <v>0</v>
      </c>
      <c r="G310" s="157">
        <f>IFERROR(INDEX(NoSettings_v3!$C$2:$AH$4612,MATCH('EPS 3.1.3'!$B310,NoSettings_v3!$A$2:$A$4612,0),MATCH('EPS 3.1.3'!G$1,NoSettings_v3!$C$1:$AH$1,0)),"")</f>
        <v>0</v>
      </c>
      <c r="H310" s="157">
        <f>IFERROR(INDEX(NoSettings_v3!$C$2:$AH$4612,MATCH('EPS 3.1.3'!$B310,NoSettings_v3!$A$2:$A$4612,0),MATCH('EPS 3.1.3'!H$1,NoSettings_v3!$C$1:$AH$1,0)),"")</f>
        <v>0</v>
      </c>
      <c r="I310" s="157">
        <f>IFERROR(INDEX(NoSettings_v3!$C$2:$AH$4612,MATCH('EPS 3.1.3'!$B310,NoSettings_v3!$A$2:$A$4612,0),MATCH('EPS 3.1.3'!I$1,NoSettings_v3!$C$1:$AH$1,0)),"")</f>
        <v>0</v>
      </c>
      <c r="J310" s="157">
        <f>IFERROR(INDEX(NoSettings_v3!$C$2:$AH$4612,MATCH('EPS 3.1.3'!$B310,NoSettings_v3!$A$2:$A$4612,0),MATCH('EPS 3.1.3'!J$1,NoSettings_v3!$C$1:$AH$1,0)),"")</f>
        <v>0</v>
      </c>
      <c r="K310" s="157">
        <f>IFERROR(INDEX(NoSettings_v3!$C$2:$AH$4612,MATCH('EPS 3.1.3'!$B310,NoSettings_v3!$A$2:$A$4612,0),MATCH('EPS 3.1.3'!K$1,NoSettings_v3!$C$1:$AH$1,0)),"")</f>
        <v>0</v>
      </c>
      <c r="L310" s="157">
        <f>IFERROR(INDEX(NoSettings_v3!$C$2:$AH$4612,MATCH('EPS 3.1.3'!$B310,NoSettings_v3!$A$2:$A$4612,0),MATCH('EPS 3.1.3'!L$1,NoSettings_v3!$C$1:$AH$1,0)),"")</f>
        <v>0</v>
      </c>
      <c r="M310" s="157">
        <f>IFERROR(INDEX(NoSettings_v3!$C$2:$AH$4612,MATCH('EPS 3.1.3'!$B310,NoSettings_v3!$A$2:$A$4612,0),MATCH('EPS 3.1.3'!M$1,NoSettings_v3!$C$1:$AH$1,0)),"")</f>
        <v>0</v>
      </c>
      <c r="N310" s="157">
        <f>IFERROR(INDEX(NoSettings_v3!$C$2:$AH$4612,MATCH('EPS 3.1.3'!$B310,NoSettings_v3!$A$2:$A$4612,0),MATCH('EPS 3.1.3'!N$1,NoSettings_v3!$C$1:$AH$1,0)),"")</f>
        <v>0</v>
      </c>
      <c r="O310" s="157">
        <f>IFERROR(INDEX(NoSettings_v3!$C$2:$AH$4612,MATCH('EPS 3.1.3'!$B310,NoSettings_v3!$A$2:$A$4612,0),MATCH('EPS 3.1.3'!O$1,NoSettings_v3!$C$1:$AH$1,0)),"")</f>
        <v>0</v>
      </c>
      <c r="P310" s="157">
        <f>IFERROR(INDEX(NoSettings_v3!$C$2:$AH$4612,MATCH('EPS 3.1.3'!$B310,NoSettings_v3!$A$2:$A$4612,0),MATCH('EPS 3.1.3'!P$1,NoSettings_v3!$C$1:$AH$1,0)),"")</f>
        <v>0</v>
      </c>
      <c r="Q310" s="157">
        <f>IFERROR(INDEX(NoSettings_v3!$C$2:$AH$4612,MATCH('EPS 3.1.3'!$B310,NoSettings_v3!$A$2:$A$4612,0),MATCH('EPS 3.1.3'!Q$1,NoSettings_v3!$C$1:$AH$1,0)),"")</f>
        <v>0</v>
      </c>
      <c r="R310" s="157">
        <f>IFERROR(INDEX(NoSettings_v3!$C$2:$AH$4612,MATCH('EPS 3.1.3'!$B310,NoSettings_v3!$A$2:$A$4612,0),MATCH('EPS 3.1.3'!R$1,NoSettings_v3!$C$1:$AH$1,0)),"")</f>
        <v>0</v>
      </c>
      <c r="S310" s="157">
        <f>IFERROR(INDEX(NoSettings_v3!$C$2:$AH$4612,MATCH('EPS 3.1.3'!$B310,NoSettings_v3!$A$2:$A$4612,0),MATCH('EPS 3.1.3'!S$1,NoSettings_v3!$C$1:$AH$1,0)),"")</f>
        <v>0</v>
      </c>
      <c r="T310" s="157">
        <f>IFERROR(INDEX(NoSettings_v3!$C$2:$AH$4612,MATCH('EPS 3.1.3'!$B310,NoSettings_v3!$A$2:$A$4612,0),MATCH('EPS 3.1.3'!T$1,NoSettings_v3!$C$1:$AH$1,0)),"")</f>
        <v>0</v>
      </c>
      <c r="U310" s="157">
        <f>IFERROR(INDEX(NoSettings_v3!$C$2:$AH$4612,MATCH('EPS 3.1.3'!$B310,NoSettings_v3!$A$2:$A$4612,0),MATCH('EPS 3.1.3'!U$1,NoSettings_v3!$C$1:$AH$1,0)),"")</f>
        <v>0</v>
      </c>
      <c r="V310" s="157">
        <f>IFERROR(INDEX(NoSettings_v3!$C$2:$AH$4612,MATCH('EPS 3.1.3'!$B310,NoSettings_v3!$A$2:$A$4612,0),MATCH('EPS 3.1.3'!V$1,NoSettings_v3!$C$1:$AH$1,0)),"")</f>
        <v>0</v>
      </c>
      <c r="W310" s="157">
        <f>IFERROR(INDEX(NoSettings_v3!$C$2:$AH$4612,MATCH('EPS 3.1.3'!$B310,NoSettings_v3!$A$2:$A$4612,0),MATCH('EPS 3.1.3'!W$1,NoSettings_v3!$C$1:$AH$1,0)),"")</f>
        <v>0</v>
      </c>
      <c r="X310" s="157">
        <f>IFERROR(INDEX(NoSettings_v3!$C$2:$AH$4612,MATCH('EPS 3.1.3'!$B310,NoSettings_v3!$A$2:$A$4612,0),MATCH('EPS 3.1.3'!X$1,NoSettings_v3!$C$1:$AH$1,0)),"")</f>
        <v>0</v>
      </c>
      <c r="Y310" s="157">
        <f>IFERROR(INDEX(NoSettings_v3!$C$2:$AH$4612,MATCH('EPS 3.1.3'!$B310,NoSettings_v3!$A$2:$A$4612,0),MATCH('EPS 3.1.3'!Y$1,NoSettings_v3!$C$1:$AH$1,0)),"")</f>
        <v>0</v>
      </c>
      <c r="Z310" s="157">
        <f>IFERROR(INDEX(NoSettings_v3!$C$2:$AH$4612,MATCH('EPS 3.1.3'!$B310,NoSettings_v3!$A$2:$A$4612,0),MATCH('EPS 3.1.3'!Z$1,NoSettings_v3!$C$1:$AH$1,0)),"")</f>
        <v>0</v>
      </c>
      <c r="AA310" s="157">
        <f>IFERROR(INDEX(NoSettings_v3!$C$2:$AH$4612,MATCH('EPS 3.1.3'!$B310,NoSettings_v3!$A$2:$A$4612,0),MATCH('EPS 3.1.3'!AA$1,NoSettings_v3!$C$1:$AH$1,0)),"")</f>
        <v>0</v>
      </c>
      <c r="AB310" s="157">
        <f>IFERROR(INDEX(NoSettings_v3!$C$2:$AH$4612,MATCH('EPS 3.1.3'!$B310,NoSettings_v3!$A$2:$A$4612,0),MATCH('EPS 3.1.3'!AB$1,NoSettings_v3!$C$1:$AH$1,0)),"")</f>
        <v>0</v>
      </c>
      <c r="AC310" s="157">
        <f>IFERROR(INDEX(NoSettings_v3!$C$2:$AH$4612,MATCH('EPS 3.1.3'!$B310,NoSettings_v3!$A$2:$A$4612,0),MATCH('EPS 3.1.3'!AC$1,NoSettings_v3!$C$1:$AH$1,0)),"")</f>
        <v>0</v>
      </c>
      <c r="AD310" s="157">
        <f>IFERROR(INDEX(NoSettings_v3!$C$2:$AH$4612,MATCH('EPS 3.1.3'!$B310,NoSettings_v3!$A$2:$A$4612,0),MATCH('EPS 3.1.3'!AD$1,NoSettings_v3!$C$1:$AH$1,0)),"")</f>
        <v>0</v>
      </c>
      <c r="AE310" s="157">
        <f>IFERROR(INDEX(NoSettings_v3!$C$2:$AH$4612,MATCH('EPS 3.1.3'!$B310,NoSettings_v3!$A$2:$A$4612,0),MATCH('EPS 3.1.3'!AE$1,NoSettings_v3!$C$1:$AH$1,0)),"")</f>
        <v>0</v>
      </c>
      <c r="AF310" s="157">
        <f>IFERROR(INDEX(NoSettings_v3!$C$2:$AH$4612,MATCH('EPS 3.1.3'!$B310,NoSettings_v3!$A$2:$A$4612,0),MATCH('EPS 3.1.3'!AF$1,NoSettings_v3!$C$1:$AH$1,0)),"")</f>
        <v>0</v>
      </c>
      <c r="AG310" s="157">
        <f>IFERROR(INDEX(NoSettings_v3!$C$2:$AH$4612,MATCH('EPS 3.1.3'!$B310,NoSettings_v3!$A$2:$A$4612,0),MATCH('EPS 3.1.3'!AG$1,NoSettings_v3!$C$1:$AH$1,0)),"")</f>
        <v>0</v>
      </c>
      <c r="AH310" s="157">
        <f>IFERROR(INDEX(NoSettings_v3!$C$2:$AH$4612,MATCH('EPS 3.1.3'!$B310,NoSettings_v3!$A$2:$A$4612,0),MATCH('EPS 3.1.3'!AH$1,NoSettings_v3!$C$1:$AH$1,0)),"")</f>
        <v>0</v>
      </c>
      <c r="AI310" s="157">
        <f>IFERROR(INDEX(NoSettings_v3!$C$2:$AH$4612,MATCH('EPS 3.1.3'!$B310,NoSettings_v3!$A$2:$A$4612,0),MATCH('EPS 3.1.3'!AI$1,NoSettings_v3!$C$1:$AH$1,0)),"")</f>
        <v>0</v>
      </c>
    </row>
    <row r="311" spans="2:35" x14ac:dyDescent="0.35">
      <c r="B311" s="161" t="s">
        <v>1158</v>
      </c>
      <c r="C311" s="127" t="s">
        <v>964</v>
      </c>
      <c r="D311" s="157">
        <f>IFERROR(INDEX(NoSettings_v3!$C$2:$AH$4612,MATCH('EPS 3.1.3'!$B311,NoSettings_v3!$A$2:$A$4612,0),MATCH('EPS 3.1.3'!D$1,NoSettings_v3!$C$1:$AH$1,0)),"")</f>
        <v>0</v>
      </c>
      <c r="E311" s="157">
        <f>IFERROR(INDEX(NoSettings_v3!$C$2:$AH$4612,MATCH('EPS 3.1.3'!$B311,NoSettings_v3!$A$2:$A$4612,0),MATCH('EPS 3.1.3'!E$1,NoSettings_v3!$C$1:$AH$1,0)),"")</f>
        <v>0</v>
      </c>
      <c r="F311" s="157">
        <f>IFERROR(INDEX(NoSettings_v3!$C$2:$AH$4612,MATCH('EPS 3.1.3'!$B311,NoSettings_v3!$A$2:$A$4612,0),MATCH('EPS 3.1.3'!F$1,NoSettings_v3!$C$1:$AH$1,0)),"")</f>
        <v>0</v>
      </c>
      <c r="G311" s="157">
        <f>IFERROR(INDEX(NoSettings_v3!$C$2:$AH$4612,MATCH('EPS 3.1.3'!$B311,NoSettings_v3!$A$2:$A$4612,0),MATCH('EPS 3.1.3'!G$1,NoSettings_v3!$C$1:$AH$1,0)),"")</f>
        <v>0</v>
      </c>
      <c r="H311" s="157">
        <f>IFERROR(INDEX(NoSettings_v3!$C$2:$AH$4612,MATCH('EPS 3.1.3'!$B311,NoSettings_v3!$A$2:$A$4612,0),MATCH('EPS 3.1.3'!H$1,NoSettings_v3!$C$1:$AH$1,0)),"")</f>
        <v>0</v>
      </c>
      <c r="I311" s="157">
        <f>IFERROR(INDEX(NoSettings_v3!$C$2:$AH$4612,MATCH('EPS 3.1.3'!$B311,NoSettings_v3!$A$2:$A$4612,0),MATCH('EPS 3.1.3'!I$1,NoSettings_v3!$C$1:$AH$1,0)),"")</f>
        <v>0</v>
      </c>
      <c r="J311" s="157">
        <f>IFERROR(INDEX(NoSettings_v3!$C$2:$AH$4612,MATCH('EPS 3.1.3'!$B311,NoSettings_v3!$A$2:$A$4612,0),MATCH('EPS 3.1.3'!J$1,NoSettings_v3!$C$1:$AH$1,0)),"")</f>
        <v>0</v>
      </c>
      <c r="K311" s="157">
        <f>IFERROR(INDEX(NoSettings_v3!$C$2:$AH$4612,MATCH('EPS 3.1.3'!$B311,NoSettings_v3!$A$2:$A$4612,0),MATCH('EPS 3.1.3'!K$1,NoSettings_v3!$C$1:$AH$1,0)),"")</f>
        <v>0</v>
      </c>
      <c r="L311" s="157">
        <f>IFERROR(INDEX(NoSettings_v3!$C$2:$AH$4612,MATCH('EPS 3.1.3'!$B311,NoSettings_v3!$A$2:$A$4612,0),MATCH('EPS 3.1.3'!L$1,NoSettings_v3!$C$1:$AH$1,0)),"")</f>
        <v>0</v>
      </c>
      <c r="M311" s="157">
        <f>IFERROR(INDEX(NoSettings_v3!$C$2:$AH$4612,MATCH('EPS 3.1.3'!$B311,NoSettings_v3!$A$2:$A$4612,0),MATCH('EPS 3.1.3'!M$1,NoSettings_v3!$C$1:$AH$1,0)),"")</f>
        <v>0</v>
      </c>
      <c r="N311" s="157">
        <f>IFERROR(INDEX(NoSettings_v3!$C$2:$AH$4612,MATCH('EPS 3.1.3'!$B311,NoSettings_v3!$A$2:$A$4612,0),MATCH('EPS 3.1.3'!N$1,NoSettings_v3!$C$1:$AH$1,0)),"")</f>
        <v>0</v>
      </c>
      <c r="O311" s="157">
        <f>IFERROR(INDEX(NoSettings_v3!$C$2:$AH$4612,MATCH('EPS 3.1.3'!$B311,NoSettings_v3!$A$2:$A$4612,0),MATCH('EPS 3.1.3'!O$1,NoSettings_v3!$C$1:$AH$1,0)),"")</f>
        <v>0</v>
      </c>
      <c r="P311" s="157">
        <f>IFERROR(INDEX(NoSettings_v3!$C$2:$AH$4612,MATCH('EPS 3.1.3'!$B311,NoSettings_v3!$A$2:$A$4612,0),MATCH('EPS 3.1.3'!P$1,NoSettings_v3!$C$1:$AH$1,0)),"")</f>
        <v>0</v>
      </c>
      <c r="Q311" s="157">
        <f>IFERROR(INDEX(NoSettings_v3!$C$2:$AH$4612,MATCH('EPS 3.1.3'!$B311,NoSettings_v3!$A$2:$A$4612,0),MATCH('EPS 3.1.3'!Q$1,NoSettings_v3!$C$1:$AH$1,0)),"")</f>
        <v>0</v>
      </c>
      <c r="R311" s="157">
        <f>IFERROR(INDEX(NoSettings_v3!$C$2:$AH$4612,MATCH('EPS 3.1.3'!$B311,NoSettings_v3!$A$2:$A$4612,0),MATCH('EPS 3.1.3'!R$1,NoSettings_v3!$C$1:$AH$1,0)),"")</f>
        <v>0</v>
      </c>
      <c r="S311" s="157">
        <f>IFERROR(INDEX(NoSettings_v3!$C$2:$AH$4612,MATCH('EPS 3.1.3'!$B311,NoSettings_v3!$A$2:$A$4612,0),MATCH('EPS 3.1.3'!S$1,NoSettings_v3!$C$1:$AH$1,0)),"")</f>
        <v>0</v>
      </c>
      <c r="T311" s="157">
        <f>IFERROR(INDEX(NoSettings_v3!$C$2:$AH$4612,MATCH('EPS 3.1.3'!$B311,NoSettings_v3!$A$2:$A$4612,0),MATCH('EPS 3.1.3'!T$1,NoSettings_v3!$C$1:$AH$1,0)),"")</f>
        <v>0</v>
      </c>
      <c r="U311" s="157">
        <f>IFERROR(INDEX(NoSettings_v3!$C$2:$AH$4612,MATCH('EPS 3.1.3'!$B311,NoSettings_v3!$A$2:$A$4612,0),MATCH('EPS 3.1.3'!U$1,NoSettings_v3!$C$1:$AH$1,0)),"")</f>
        <v>0</v>
      </c>
      <c r="V311" s="157">
        <f>IFERROR(INDEX(NoSettings_v3!$C$2:$AH$4612,MATCH('EPS 3.1.3'!$B311,NoSettings_v3!$A$2:$A$4612,0),MATCH('EPS 3.1.3'!V$1,NoSettings_v3!$C$1:$AH$1,0)),"")</f>
        <v>0</v>
      </c>
      <c r="W311" s="157">
        <f>IFERROR(INDEX(NoSettings_v3!$C$2:$AH$4612,MATCH('EPS 3.1.3'!$B311,NoSettings_v3!$A$2:$A$4612,0),MATCH('EPS 3.1.3'!W$1,NoSettings_v3!$C$1:$AH$1,0)),"")</f>
        <v>0</v>
      </c>
      <c r="X311" s="157">
        <f>IFERROR(INDEX(NoSettings_v3!$C$2:$AH$4612,MATCH('EPS 3.1.3'!$B311,NoSettings_v3!$A$2:$A$4612,0),MATCH('EPS 3.1.3'!X$1,NoSettings_v3!$C$1:$AH$1,0)),"")</f>
        <v>0</v>
      </c>
      <c r="Y311" s="157">
        <f>IFERROR(INDEX(NoSettings_v3!$C$2:$AH$4612,MATCH('EPS 3.1.3'!$B311,NoSettings_v3!$A$2:$A$4612,0),MATCH('EPS 3.1.3'!Y$1,NoSettings_v3!$C$1:$AH$1,0)),"")</f>
        <v>0</v>
      </c>
      <c r="Z311" s="157">
        <f>IFERROR(INDEX(NoSettings_v3!$C$2:$AH$4612,MATCH('EPS 3.1.3'!$B311,NoSettings_v3!$A$2:$A$4612,0),MATCH('EPS 3.1.3'!Z$1,NoSettings_v3!$C$1:$AH$1,0)),"")</f>
        <v>0</v>
      </c>
      <c r="AA311" s="157">
        <f>IFERROR(INDEX(NoSettings_v3!$C$2:$AH$4612,MATCH('EPS 3.1.3'!$B311,NoSettings_v3!$A$2:$A$4612,0),MATCH('EPS 3.1.3'!AA$1,NoSettings_v3!$C$1:$AH$1,0)),"")</f>
        <v>0</v>
      </c>
      <c r="AB311" s="157">
        <f>IFERROR(INDEX(NoSettings_v3!$C$2:$AH$4612,MATCH('EPS 3.1.3'!$B311,NoSettings_v3!$A$2:$A$4612,0),MATCH('EPS 3.1.3'!AB$1,NoSettings_v3!$C$1:$AH$1,0)),"")</f>
        <v>0</v>
      </c>
      <c r="AC311" s="157">
        <f>IFERROR(INDEX(NoSettings_v3!$C$2:$AH$4612,MATCH('EPS 3.1.3'!$B311,NoSettings_v3!$A$2:$A$4612,0),MATCH('EPS 3.1.3'!AC$1,NoSettings_v3!$C$1:$AH$1,0)),"")</f>
        <v>0</v>
      </c>
      <c r="AD311" s="157">
        <f>IFERROR(INDEX(NoSettings_v3!$C$2:$AH$4612,MATCH('EPS 3.1.3'!$B311,NoSettings_v3!$A$2:$A$4612,0),MATCH('EPS 3.1.3'!AD$1,NoSettings_v3!$C$1:$AH$1,0)),"")</f>
        <v>0</v>
      </c>
      <c r="AE311" s="157">
        <f>IFERROR(INDEX(NoSettings_v3!$C$2:$AH$4612,MATCH('EPS 3.1.3'!$B311,NoSettings_v3!$A$2:$A$4612,0),MATCH('EPS 3.1.3'!AE$1,NoSettings_v3!$C$1:$AH$1,0)),"")</f>
        <v>0</v>
      </c>
      <c r="AF311" s="157">
        <f>IFERROR(INDEX(NoSettings_v3!$C$2:$AH$4612,MATCH('EPS 3.1.3'!$B311,NoSettings_v3!$A$2:$A$4612,0),MATCH('EPS 3.1.3'!AF$1,NoSettings_v3!$C$1:$AH$1,0)),"")</f>
        <v>0</v>
      </c>
      <c r="AG311" s="157">
        <f>IFERROR(INDEX(NoSettings_v3!$C$2:$AH$4612,MATCH('EPS 3.1.3'!$B311,NoSettings_v3!$A$2:$A$4612,0),MATCH('EPS 3.1.3'!AG$1,NoSettings_v3!$C$1:$AH$1,0)),"")</f>
        <v>0</v>
      </c>
      <c r="AH311" s="157">
        <f>IFERROR(INDEX(NoSettings_v3!$C$2:$AH$4612,MATCH('EPS 3.1.3'!$B311,NoSettings_v3!$A$2:$A$4612,0),MATCH('EPS 3.1.3'!AH$1,NoSettings_v3!$C$1:$AH$1,0)),"")</f>
        <v>0</v>
      </c>
      <c r="AI311" s="157">
        <f>IFERROR(INDEX(NoSettings_v3!$C$2:$AH$4612,MATCH('EPS 3.1.3'!$B311,NoSettings_v3!$A$2:$A$4612,0),MATCH('EPS 3.1.3'!AI$1,NoSettings_v3!$C$1:$AH$1,0)),"")</f>
        <v>0</v>
      </c>
    </row>
    <row r="312" spans="2:35" x14ac:dyDescent="0.35">
      <c r="B312" s="161" t="s">
        <v>536</v>
      </c>
      <c r="C312" s="127" t="s">
        <v>964</v>
      </c>
      <c r="D312" s="157">
        <f>IFERROR(INDEX(NoSettings_v3!$C$2:$AH$4612,MATCH('EPS 3.1.3'!$B312,NoSettings_v3!$A$2:$A$4612,0),MATCH('EPS 3.1.3'!D$1,NoSettings_v3!$C$1:$AH$1,0)),"")</f>
        <v>0</v>
      </c>
      <c r="E312" s="157">
        <f>IFERROR(INDEX(NoSettings_v3!$C$2:$AH$4612,MATCH('EPS 3.1.3'!$B312,NoSettings_v3!$A$2:$A$4612,0),MATCH('EPS 3.1.3'!E$1,NoSettings_v3!$C$1:$AH$1,0)),"")</f>
        <v>0</v>
      </c>
      <c r="F312" s="157">
        <f>IFERROR(INDEX(NoSettings_v3!$C$2:$AH$4612,MATCH('EPS 3.1.3'!$B312,NoSettings_v3!$A$2:$A$4612,0),MATCH('EPS 3.1.3'!F$1,NoSettings_v3!$C$1:$AH$1,0)),"")</f>
        <v>0</v>
      </c>
      <c r="G312" s="157">
        <f>IFERROR(INDEX(NoSettings_v3!$C$2:$AH$4612,MATCH('EPS 3.1.3'!$B312,NoSettings_v3!$A$2:$A$4612,0),MATCH('EPS 3.1.3'!G$1,NoSettings_v3!$C$1:$AH$1,0)),"")</f>
        <v>0</v>
      </c>
      <c r="H312" s="157">
        <f>IFERROR(INDEX(NoSettings_v3!$C$2:$AH$4612,MATCH('EPS 3.1.3'!$B312,NoSettings_v3!$A$2:$A$4612,0),MATCH('EPS 3.1.3'!H$1,NoSettings_v3!$C$1:$AH$1,0)),"")</f>
        <v>0</v>
      </c>
      <c r="I312" s="157">
        <f>IFERROR(INDEX(NoSettings_v3!$C$2:$AH$4612,MATCH('EPS 3.1.3'!$B312,NoSettings_v3!$A$2:$A$4612,0),MATCH('EPS 3.1.3'!I$1,NoSettings_v3!$C$1:$AH$1,0)),"")</f>
        <v>0</v>
      </c>
      <c r="J312" s="157">
        <f>IFERROR(INDEX(NoSettings_v3!$C$2:$AH$4612,MATCH('EPS 3.1.3'!$B312,NoSettings_v3!$A$2:$A$4612,0),MATCH('EPS 3.1.3'!J$1,NoSettings_v3!$C$1:$AH$1,0)),"")</f>
        <v>0</v>
      </c>
      <c r="K312" s="157">
        <f>IFERROR(INDEX(NoSettings_v3!$C$2:$AH$4612,MATCH('EPS 3.1.3'!$B312,NoSettings_v3!$A$2:$A$4612,0),MATCH('EPS 3.1.3'!K$1,NoSettings_v3!$C$1:$AH$1,0)),"")</f>
        <v>0</v>
      </c>
      <c r="L312" s="157">
        <f>IFERROR(INDEX(NoSettings_v3!$C$2:$AH$4612,MATCH('EPS 3.1.3'!$B312,NoSettings_v3!$A$2:$A$4612,0),MATCH('EPS 3.1.3'!L$1,NoSettings_v3!$C$1:$AH$1,0)),"")</f>
        <v>0</v>
      </c>
      <c r="M312" s="157">
        <f>IFERROR(INDEX(NoSettings_v3!$C$2:$AH$4612,MATCH('EPS 3.1.3'!$B312,NoSettings_v3!$A$2:$A$4612,0),MATCH('EPS 3.1.3'!M$1,NoSettings_v3!$C$1:$AH$1,0)),"")</f>
        <v>0</v>
      </c>
      <c r="N312" s="157">
        <f>IFERROR(INDEX(NoSettings_v3!$C$2:$AH$4612,MATCH('EPS 3.1.3'!$B312,NoSettings_v3!$A$2:$A$4612,0),MATCH('EPS 3.1.3'!N$1,NoSettings_v3!$C$1:$AH$1,0)),"")</f>
        <v>0</v>
      </c>
      <c r="O312" s="157">
        <f>IFERROR(INDEX(NoSettings_v3!$C$2:$AH$4612,MATCH('EPS 3.1.3'!$B312,NoSettings_v3!$A$2:$A$4612,0),MATCH('EPS 3.1.3'!O$1,NoSettings_v3!$C$1:$AH$1,0)),"")</f>
        <v>0</v>
      </c>
      <c r="P312" s="157">
        <f>IFERROR(INDEX(NoSettings_v3!$C$2:$AH$4612,MATCH('EPS 3.1.3'!$B312,NoSettings_v3!$A$2:$A$4612,0),MATCH('EPS 3.1.3'!P$1,NoSettings_v3!$C$1:$AH$1,0)),"")</f>
        <v>0</v>
      </c>
      <c r="Q312" s="157">
        <f>IFERROR(INDEX(NoSettings_v3!$C$2:$AH$4612,MATCH('EPS 3.1.3'!$B312,NoSettings_v3!$A$2:$A$4612,0),MATCH('EPS 3.1.3'!Q$1,NoSettings_v3!$C$1:$AH$1,0)),"")</f>
        <v>0</v>
      </c>
      <c r="R312" s="157">
        <f>IFERROR(INDEX(NoSettings_v3!$C$2:$AH$4612,MATCH('EPS 3.1.3'!$B312,NoSettings_v3!$A$2:$A$4612,0),MATCH('EPS 3.1.3'!R$1,NoSettings_v3!$C$1:$AH$1,0)),"")</f>
        <v>0</v>
      </c>
      <c r="S312" s="157">
        <f>IFERROR(INDEX(NoSettings_v3!$C$2:$AH$4612,MATCH('EPS 3.1.3'!$B312,NoSettings_v3!$A$2:$A$4612,0),MATCH('EPS 3.1.3'!S$1,NoSettings_v3!$C$1:$AH$1,0)),"")</f>
        <v>0</v>
      </c>
      <c r="T312" s="157">
        <f>IFERROR(INDEX(NoSettings_v3!$C$2:$AH$4612,MATCH('EPS 3.1.3'!$B312,NoSettings_v3!$A$2:$A$4612,0),MATCH('EPS 3.1.3'!T$1,NoSettings_v3!$C$1:$AH$1,0)),"")</f>
        <v>0</v>
      </c>
      <c r="U312" s="157">
        <f>IFERROR(INDEX(NoSettings_v3!$C$2:$AH$4612,MATCH('EPS 3.1.3'!$B312,NoSettings_v3!$A$2:$A$4612,0),MATCH('EPS 3.1.3'!U$1,NoSettings_v3!$C$1:$AH$1,0)),"")</f>
        <v>0</v>
      </c>
      <c r="V312" s="157">
        <f>IFERROR(INDEX(NoSettings_v3!$C$2:$AH$4612,MATCH('EPS 3.1.3'!$B312,NoSettings_v3!$A$2:$A$4612,0),MATCH('EPS 3.1.3'!V$1,NoSettings_v3!$C$1:$AH$1,0)),"")</f>
        <v>0</v>
      </c>
      <c r="W312" s="157">
        <f>IFERROR(INDEX(NoSettings_v3!$C$2:$AH$4612,MATCH('EPS 3.1.3'!$B312,NoSettings_v3!$A$2:$A$4612,0),MATCH('EPS 3.1.3'!W$1,NoSettings_v3!$C$1:$AH$1,0)),"")</f>
        <v>0</v>
      </c>
      <c r="X312" s="157">
        <f>IFERROR(INDEX(NoSettings_v3!$C$2:$AH$4612,MATCH('EPS 3.1.3'!$B312,NoSettings_v3!$A$2:$A$4612,0),MATCH('EPS 3.1.3'!X$1,NoSettings_v3!$C$1:$AH$1,0)),"")</f>
        <v>0</v>
      </c>
      <c r="Y312" s="157">
        <f>IFERROR(INDEX(NoSettings_v3!$C$2:$AH$4612,MATCH('EPS 3.1.3'!$B312,NoSettings_v3!$A$2:$A$4612,0),MATCH('EPS 3.1.3'!Y$1,NoSettings_v3!$C$1:$AH$1,0)),"")</f>
        <v>0</v>
      </c>
      <c r="Z312" s="157">
        <f>IFERROR(INDEX(NoSettings_v3!$C$2:$AH$4612,MATCH('EPS 3.1.3'!$B312,NoSettings_v3!$A$2:$A$4612,0),MATCH('EPS 3.1.3'!Z$1,NoSettings_v3!$C$1:$AH$1,0)),"")</f>
        <v>0</v>
      </c>
      <c r="AA312" s="157">
        <f>IFERROR(INDEX(NoSettings_v3!$C$2:$AH$4612,MATCH('EPS 3.1.3'!$B312,NoSettings_v3!$A$2:$A$4612,0),MATCH('EPS 3.1.3'!AA$1,NoSettings_v3!$C$1:$AH$1,0)),"")</f>
        <v>0</v>
      </c>
      <c r="AB312" s="157">
        <f>IFERROR(INDEX(NoSettings_v3!$C$2:$AH$4612,MATCH('EPS 3.1.3'!$B312,NoSettings_v3!$A$2:$A$4612,0),MATCH('EPS 3.1.3'!AB$1,NoSettings_v3!$C$1:$AH$1,0)),"")</f>
        <v>0</v>
      </c>
      <c r="AC312" s="157">
        <f>IFERROR(INDEX(NoSettings_v3!$C$2:$AH$4612,MATCH('EPS 3.1.3'!$B312,NoSettings_v3!$A$2:$A$4612,0),MATCH('EPS 3.1.3'!AC$1,NoSettings_v3!$C$1:$AH$1,0)),"")</f>
        <v>0</v>
      </c>
      <c r="AD312" s="157">
        <f>IFERROR(INDEX(NoSettings_v3!$C$2:$AH$4612,MATCH('EPS 3.1.3'!$B312,NoSettings_v3!$A$2:$A$4612,0),MATCH('EPS 3.1.3'!AD$1,NoSettings_v3!$C$1:$AH$1,0)),"")</f>
        <v>0</v>
      </c>
      <c r="AE312" s="157">
        <f>IFERROR(INDEX(NoSettings_v3!$C$2:$AH$4612,MATCH('EPS 3.1.3'!$B312,NoSettings_v3!$A$2:$A$4612,0),MATCH('EPS 3.1.3'!AE$1,NoSettings_v3!$C$1:$AH$1,0)),"")</f>
        <v>0</v>
      </c>
      <c r="AF312" s="157">
        <f>IFERROR(INDEX(NoSettings_v3!$C$2:$AH$4612,MATCH('EPS 3.1.3'!$B312,NoSettings_v3!$A$2:$A$4612,0),MATCH('EPS 3.1.3'!AF$1,NoSettings_v3!$C$1:$AH$1,0)),"")</f>
        <v>0</v>
      </c>
      <c r="AG312" s="157">
        <f>IFERROR(INDEX(NoSettings_v3!$C$2:$AH$4612,MATCH('EPS 3.1.3'!$B312,NoSettings_v3!$A$2:$A$4612,0),MATCH('EPS 3.1.3'!AG$1,NoSettings_v3!$C$1:$AH$1,0)),"")</f>
        <v>0</v>
      </c>
      <c r="AH312" s="157">
        <f>IFERROR(INDEX(NoSettings_v3!$C$2:$AH$4612,MATCH('EPS 3.1.3'!$B312,NoSettings_v3!$A$2:$A$4612,0),MATCH('EPS 3.1.3'!AH$1,NoSettings_v3!$C$1:$AH$1,0)),"")</f>
        <v>0</v>
      </c>
      <c r="AI312" s="157">
        <f>IFERROR(INDEX(NoSettings_v3!$C$2:$AH$4612,MATCH('EPS 3.1.3'!$B312,NoSettings_v3!$A$2:$A$4612,0),MATCH('EPS 3.1.3'!AI$1,NoSettings_v3!$C$1:$AH$1,0)),"")</f>
        <v>0</v>
      </c>
    </row>
    <row r="313" spans="2:35" x14ac:dyDescent="0.35">
      <c r="B313" s="161" t="s">
        <v>537</v>
      </c>
      <c r="C313" s="127" t="s">
        <v>964</v>
      </c>
      <c r="D313" s="157">
        <f>IFERROR(INDEX(NoSettings_v3!$C$2:$AH$4612,MATCH('EPS 3.1.3'!$B313,NoSettings_v3!$A$2:$A$4612,0),MATCH('EPS 3.1.3'!D$1,NoSettings_v3!$C$1:$AH$1,0)),"")</f>
        <v>0</v>
      </c>
      <c r="E313" s="157">
        <f>IFERROR(INDEX(NoSettings_v3!$C$2:$AH$4612,MATCH('EPS 3.1.3'!$B313,NoSettings_v3!$A$2:$A$4612,0),MATCH('EPS 3.1.3'!E$1,NoSettings_v3!$C$1:$AH$1,0)),"")</f>
        <v>0</v>
      </c>
      <c r="F313" s="157">
        <f>IFERROR(INDEX(NoSettings_v3!$C$2:$AH$4612,MATCH('EPS 3.1.3'!$B313,NoSettings_v3!$A$2:$A$4612,0),MATCH('EPS 3.1.3'!F$1,NoSettings_v3!$C$1:$AH$1,0)),"")</f>
        <v>0</v>
      </c>
      <c r="G313" s="157">
        <f>IFERROR(INDEX(NoSettings_v3!$C$2:$AH$4612,MATCH('EPS 3.1.3'!$B313,NoSettings_v3!$A$2:$A$4612,0),MATCH('EPS 3.1.3'!G$1,NoSettings_v3!$C$1:$AH$1,0)),"")</f>
        <v>0</v>
      </c>
      <c r="H313" s="157">
        <f>IFERROR(INDEX(NoSettings_v3!$C$2:$AH$4612,MATCH('EPS 3.1.3'!$B313,NoSettings_v3!$A$2:$A$4612,0),MATCH('EPS 3.1.3'!H$1,NoSettings_v3!$C$1:$AH$1,0)),"")</f>
        <v>0</v>
      </c>
      <c r="I313" s="157">
        <f>IFERROR(INDEX(NoSettings_v3!$C$2:$AH$4612,MATCH('EPS 3.1.3'!$B313,NoSettings_v3!$A$2:$A$4612,0),MATCH('EPS 3.1.3'!I$1,NoSettings_v3!$C$1:$AH$1,0)),"")</f>
        <v>0</v>
      </c>
      <c r="J313" s="157">
        <f>IFERROR(INDEX(NoSettings_v3!$C$2:$AH$4612,MATCH('EPS 3.1.3'!$B313,NoSettings_v3!$A$2:$A$4612,0),MATCH('EPS 3.1.3'!J$1,NoSettings_v3!$C$1:$AH$1,0)),"")</f>
        <v>0</v>
      </c>
      <c r="K313" s="157">
        <f>IFERROR(INDEX(NoSettings_v3!$C$2:$AH$4612,MATCH('EPS 3.1.3'!$B313,NoSettings_v3!$A$2:$A$4612,0),MATCH('EPS 3.1.3'!K$1,NoSettings_v3!$C$1:$AH$1,0)),"")</f>
        <v>0</v>
      </c>
      <c r="L313" s="157">
        <f>IFERROR(INDEX(NoSettings_v3!$C$2:$AH$4612,MATCH('EPS 3.1.3'!$B313,NoSettings_v3!$A$2:$A$4612,0),MATCH('EPS 3.1.3'!L$1,NoSettings_v3!$C$1:$AH$1,0)),"")</f>
        <v>0</v>
      </c>
      <c r="M313" s="157">
        <f>IFERROR(INDEX(NoSettings_v3!$C$2:$AH$4612,MATCH('EPS 3.1.3'!$B313,NoSettings_v3!$A$2:$A$4612,0),MATCH('EPS 3.1.3'!M$1,NoSettings_v3!$C$1:$AH$1,0)),"")</f>
        <v>0</v>
      </c>
      <c r="N313" s="157">
        <f>IFERROR(INDEX(NoSettings_v3!$C$2:$AH$4612,MATCH('EPS 3.1.3'!$B313,NoSettings_v3!$A$2:$A$4612,0),MATCH('EPS 3.1.3'!N$1,NoSettings_v3!$C$1:$AH$1,0)),"")</f>
        <v>0</v>
      </c>
      <c r="O313" s="157">
        <f>IFERROR(INDEX(NoSettings_v3!$C$2:$AH$4612,MATCH('EPS 3.1.3'!$B313,NoSettings_v3!$A$2:$A$4612,0),MATCH('EPS 3.1.3'!O$1,NoSettings_v3!$C$1:$AH$1,0)),"")</f>
        <v>0</v>
      </c>
      <c r="P313" s="157">
        <f>IFERROR(INDEX(NoSettings_v3!$C$2:$AH$4612,MATCH('EPS 3.1.3'!$B313,NoSettings_v3!$A$2:$A$4612,0),MATCH('EPS 3.1.3'!P$1,NoSettings_v3!$C$1:$AH$1,0)),"")</f>
        <v>0</v>
      </c>
      <c r="Q313" s="157">
        <f>IFERROR(INDEX(NoSettings_v3!$C$2:$AH$4612,MATCH('EPS 3.1.3'!$B313,NoSettings_v3!$A$2:$A$4612,0),MATCH('EPS 3.1.3'!Q$1,NoSettings_v3!$C$1:$AH$1,0)),"")</f>
        <v>0</v>
      </c>
      <c r="R313" s="157">
        <f>IFERROR(INDEX(NoSettings_v3!$C$2:$AH$4612,MATCH('EPS 3.1.3'!$B313,NoSettings_v3!$A$2:$A$4612,0),MATCH('EPS 3.1.3'!R$1,NoSettings_v3!$C$1:$AH$1,0)),"")</f>
        <v>0</v>
      </c>
      <c r="S313" s="157">
        <f>IFERROR(INDEX(NoSettings_v3!$C$2:$AH$4612,MATCH('EPS 3.1.3'!$B313,NoSettings_v3!$A$2:$A$4612,0),MATCH('EPS 3.1.3'!S$1,NoSettings_v3!$C$1:$AH$1,0)),"")</f>
        <v>0</v>
      </c>
      <c r="T313" s="157">
        <f>IFERROR(INDEX(NoSettings_v3!$C$2:$AH$4612,MATCH('EPS 3.1.3'!$B313,NoSettings_v3!$A$2:$A$4612,0),MATCH('EPS 3.1.3'!T$1,NoSettings_v3!$C$1:$AH$1,0)),"")</f>
        <v>0</v>
      </c>
      <c r="U313" s="157">
        <f>IFERROR(INDEX(NoSettings_v3!$C$2:$AH$4612,MATCH('EPS 3.1.3'!$B313,NoSettings_v3!$A$2:$A$4612,0),MATCH('EPS 3.1.3'!U$1,NoSettings_v3!$C$1:$AH$1,0)),"")</f>
        <v>0</v>
      </c>
      <c r="V313" s="157">
        <f>IFERROR(INDEX(NoSettings_v3!$C$2:$AH$4612,MATCH('EPS 3.1.3'!$B313,NoSettings_v3!$A$2:$A$4612,0),MATCH('EPS 3.1.3'!V$1,NoSettings_v3!$C$1:$AH$1,0)),"")</f>
        <v>0</v>
      </c>
      <c r="W313" s="157">
        <f>IFERROR(INDEX(NoSettings_v3!$C$2:$AH$4612,MATCH('EPS 3.1.3'!$B313,NoSettings_v3!$A$2:$A$4612,0),MATCH('EPS 3.1.3'!W$1,NoSettings_v3!$C$1:$AH$1,0)),"")</f>
        <v>0</v>
      </c>
      <c r="X313" s="157">
        <f>IFERROR(INDEX(NoSettings_v3!$C$2:$AH$4612,MATCH('EPS 3.1.3'!$B313,NoSettings_v3!$A$2:$A$4612,0),MATCH('EPS 3.1.3'!X$1,NoSettings_v3!$C$1:$AH$1,0)),"")</f>
        <v>0</v>
      </c>
      <c r="Y313" s="157">
        <f>IFERROR(INDEX(NoSettings_v3!$C$2:$AH$4612,MATCH('EPS 3.1.3'!$B313,NoSettings_v3!$A$2:$A$4612,0),MATCH('EPS 3.1.3'!Y$1,NoSettings_v3!$C$1:$AH$1,0)),"")</f>
        <v>0</v>
      </c>
      <c r="Z313" s="157">
        <f>IFERROR(INDEX(NoSettings_v3!$C$2:$AH$4612,MATCH('EPS 3.1.3'!$B313,NoSettings_v3!$A$2:$A$4612,0),MATCH('EPS 3.1.3'!Z$1,NoSettings_v3!$C$1:$AH$1,0)),"")</f>
        <v>0</v>
      </c>
      <c r="AA313" s="157">
        <f>IFERROR(INDEX(NoSettings_v3!$C$2:$AH$4612,MATCH('EPS 3.1.3'!$B313,NoSettings_v3!$A$2:$A$4612,0),MATCH('EPS 3.1.3'!AA$1,NoSettings_v3!$C$1:$AH$1,0)),"")</f>
        <v>0</v>
      </c>
      <c r="AB313" s="157">
        <f>IFERROR(INDEX(NoSettings_v3!$C$2:$AH$4612,MATCH('EPS 3.1.3'!$B313,NoSettings_v3!$A$2:$A$4612,0),MATCH('EPS 3.1.3'!AB$1,NoSettings_v3!$C$1:$AH$1,0)),"")</f>
        <v>0</v>
      </c>
      <c r="AC313" s="157">
        <f>IFERROR(INDEX(NoSettings_v3!$C$2:$AH$4612,MATCH('EPS 3.1.3'!$B313,NoSettings_v3!$A$2:$A$4612,0),MATCH('EPS 3.1.3'!AC$1,NoSettings_v3!$C$1:$AH$1,0)),"")</f>
        <v>0</v>
      </c>
      <c r="AD313" s="157">
        <f>IFERROR(INDEX(NoSettings_v3!$C$2:$AH$4612,MATCH('EPS 3.1.3'!$B313,NoSettings_v3!$A$2:$A$4612,0),MATCH('EPS 3.1.3'!AD$1,NoSettings_v3!$C$1:$AH$1,0)),"")</f>
        <v>0</v>
      </c>
      <c r="AE313" s="157">
        <f>IFERROR(INDEX(NoSettings_v3!$C$2:$AH$4612,MATCH('EPS 3.1.3'!$B313,NoSettings_v3!$A$2:$A$4612,0),MATCH('EPS 3.1.3'!AE$1,NoSettings_v3!$C$1:$AH$1,0)),"")</f>
        <v>0</v>
      </c>
      <c r="AF313" s="157">
        <f>IFERROR(INDEX(NoSettings_v3!$C$2:$AH$4612,MATCH('EPS 3.1.3'!$B313,NoSettings_v3!$A$2:$A$4612,0),MATCH('EPS 3.1.3'!AF$1,NoSettings_v3!$C$1:$AH$1,0)),"")</f>
        <v>0</v>
      </c>
      <c r="AG313" s="157">
        <f>IFERROR(INDEX(NoSettings_v3!$C$2:$AH$4612,MATCH('EPS 3.1.3'!$B313,NoSettings_v3!$A$2:$A$4612,0),MATCH('EPS 3.1.3'!AG$1,NoSettings_v3!$C$1:$AH$1,0)),"")</f>
        <v>0</v>
      </c>
      <c r="AH313" s="157">
        <f>IFERROR(INDEX(NoSettings_v3!$C$2:$AH$4612,MATCH('EPS 3.1.3'!$B313,NoSettings_v3!$A$2:$A$4612,0),MATCH('EPS 3.1.3'!AH$1,NoSettings_v3!$C$1:$AH$1,0)),"")</f>
        <v>0</v>
      </c>
      <c r="AI313" s="157">
        <f>IFERROR(INDEX(NoSettings_v3!$C$2:$AH$4612,MATCH('EPS 3.1.3'!$B313,NoSettings_v3!$A$2:$A$4612,0),MATCH('EPS 3.1.3'!AI$1,NoSettings_v3!$C$1:$AH$1,0)),"")</f>
        <v>0</v>
      </c>
    </row>
    <row r="314" spans="2:35" x14ac:dyDescent="0.35">
      <c r="B314" s="161" t="s">
        <v>538</v>
      </c>
      <c r="C314" s="127" t="s">
        <v>964</v>
      </c>
      <c r="D314" s="157">
        <f>IFERROR(INDEX(NoSettings_v3!$C$2:$AH$4612,MATCH('EPS 3.1.3'!$B314,NoSettings_v3!$A$2:$A$4612,0),MATCH('EPS 3.1.3'!D$1,NoSettings_v3!$C$1:$AH$1,0)),"")</f>
        <v>0</v>
      </c>
      <c r="E314" s="157">
        <f>IFERROR(INDEX(NoSettings_v3!$C$2:$AH$4612,MATCH('EPS 3.1.3'!$B314,NoSettings_v3!$A$2:$A$4612,0),MATCH('EPS 3.1.3'!E$1,NoSettings_v3!$C$1:$AH$1,0)),"")</f>
        <v>0</v>
      </c>
      <c r="F314" s="157">
        <f>IFERROR(INDEX(NoSettings_v3!$C$2:$AH$4612,MATCH('EPS 3.1.3'!$B314,NoSettings_v3!$A$2:$A$4612,0),MATCH('EPS 3.1.3'!F$1,NoSettings_v3!$C$1:$AH$1,0)),"")</f>
        <v>0</v>
      </c>
      <c r="G314" s="157">
        <f>IFERROR(INDEX(NoSettings_v3!$C$2:$AH$4612,MATCH('EPS 3.1.3'!$B314,NoSettings_v3!$A$2:$A$4612,0),MATCH('EPS 3.1.3'!G$1,NoSettings_v3!$C$1:$AH$1,0)),"")</f>
        <v>0</v>
      </c>
      <c r="H314" s="157">
        <f>IFERROR(INDEX(NoSettings_v3!$C$2:$AH$4612,MATCH('EPS 3.1.3'!$B314,NoSettings_v3!$A$2:$A$4612,0),MATCH('EPS 3.1.3'!H$1,NoSettings_v3!$C$1:$AH$1,0)),"")</f>
        <v>0</v>
      </c>
      <c r="I314" s="157">
        <f>IFERROR(INDEX(NoSettings_v3!$C$2:$AH$4612,MATCH('EPS 3.1.3'!$B314,NoSettings_v3!$A$2:$A$4612,0),MATCH('EPS 3.1.3'!I$1,NoSettings_v3!$C$1:$AH$1,0)),"")</f>
        <v>0</v>
      </c>
      <c r="J314" s="157">
        <f>IFERROR(INDEX(NoSettings_v3!$C$2:$AH$4612,MATCH('EPS 3.1.3'!$B314,NoSettings_v3!$A$2:$A$4612,0),MATCH('EPS 3.1.3'!J$1,NoSettings_v3!$C$1:$AH$1,0)),"")</f>
        <v>0</v>
      </c>
      <c r="K314" s="157">
        <f>IFERROR(INDEX(NoSettings_v3!$C$2:$AH$4612,MATCH('EPS 3.1.3'!$B314,NoSettings_v3!$A$2:$A$4612,0),MATCH('EPS 3.1.3'!K$1,NoSettings_v3!$C$1:$AH$1,0)),"")</f>
        <v>0</v>
      </c>
      <c r="L314" s="157">
        <f>IFERROR(INDEX(NoSettings_v3!$C$2:$AH$4612,MATCH('EPS 3.1.3'!$B314,NoSettings_v3!$A$2:$A$4612,0),MATCH('EPS 3.1.3'!L$1,NoSettings_v3!$C$1:$AH$1,0)),"")</f>
        <v>0</v>
      </c>
      <c r="M314" s="157">
        <f>IFERROR(INDEX(NoSettings_v3!$C$2:$AH$4612,MATCH('EPS 3.1.3'!$B314,NoSettings_v3!$A$2:$A$4612,0),MATCH('EPS 3.1.3'!M$1,NoSettings_v3!$C$1:$AH$1,0)),"")</f>
        <v>0</v>
      </c>
      <c r="N314" s="157">
        <f>IFERROR(INDEX(NoSettings_v3!$C$2:$AH$4612,MATCH('EPS 3.1.3'!$B314,NoSettings_v3!$A$2:$A$4612,0),MATCH('EPS 3.1.3'!N$1,NoSettings_v3!$C$1:$AH$1,0)),"")</f>
        <v>0</v>
      </c>
      <c r="O314" s="157">
        <f>IFERROR(INDEX(NoSettings_v3!$C$2:$AH$4612,MATCH('EPS 3.1.3'!$B314,NoSettings_v3!$A$2:$A$4612,0),MATCH('EPS 3.1.3'!O$1,NoSettings_v3!$C$1:$AH$1,0)),"")</f>
        <v>0</v>
      </c>
      <c r="P314" s="157">
        <f>IFERROR(INDEX(NoSettings_v3!$C$2:$AH$4612,MATCH('EPS 3.1.3'!$B314,NoSettings_v3!$A$2:$A$4612,0),MATCH('EPS 3.1.3'!P$1,NoSettings_v3!$C$1:$AH$1,0)),"")</f>
        <v>0</v>
      </c>
      <c r="Q314" s="157">
        <f>IFERROR(INDEX(NoSettings_v3!$C$2:$AH$4612,MATCH('EPS 3.1.3'!$B314,NoSettings_v3!$A$2:$A$4612,0),MATCH('EPS 3.1.3'!Q$1,NoSettings_v3!$C$1:$AH$1,0)),"")</f>
        <v>0</v>
      </c>
      <c r="R314" s="157">
        <f>IFERROR(INDEX(NoSettings_v3!$C$2:$AH$4612,MATCH('EPS 3.1.3'!$B314,NoSettings_v3!$A$2:$A$4612,0),MATCH('EPS 3.1.3'!R$1,NoSettings_v3!$C$1:$AH$1,0)),"")</f>
        <v>0</v>
      </c>
      <c r="S314" s="157">
        <f>IFERROR(INDEX(NoSettings_v3!$C$2:$AH$4612,MATCH('EPS 3.1.3'!$B314,NoSettings_v3!$A$2:$A$4612,0),MATCH('EPS 3.1.3'!S$1,NoSettings_v3!$C$1:$AH$1,0)),"")</f>
        <v>0</v>
      </c>
      <c r="T314" s="157">
        <f>IFERROR(INDEX(NoSettings_v3!$C$2:$AH$4612,MATCH('EPS 3.1.3'!$B314,NoSettings_v3!$A$2:$A$4612,0),MATCH('EPS 3.1.3'!T$1,NoSettings_v3!$C$1:$AH$1,0)),"")</f>
        <v>0</v>
      </c>
      <c r="U314" s="157">
        <f>IFERROR(INDEX(NoSettings_v3!$C$2:$AH$4612,MATCH('EPS 3.1.3'!$B314,NoSettings_v3!$A$2:$A$4612,0),MATCH('EPS 3.1.3'!U$1,NoSettings_v3!$C$1:$AH$1,0)),"")</f>
        <v>0</v>
      </c>
      <c r="V314" s="157">
        <f>IFERROR(INDEX(NoSettings_v3!$C$2:$AH$4612,MATCH('EPS 3.1.3'!$B314,NoSettings_v3!$A$2:$A$4612,0),MATCH('EPS 3.1.3'!V$1,NoSettings_v3!$C$1:$AH$1,0)),"")</f>
        <v>0</v>
      </c>
      <c r="W314" s="157">
        <f>IFERROR(INDEX(NoSettings_v3!$C$2:$AH$4612,MATCH('EPS 3.1.3'!$B314,NoSettings_v3!$A$2:$A$4612,0),MATCH('EPS 3.1.3'!W$1,NoSettings_v3!$C$1:$AH$1,0)),"")</f>
        <v>0</v>
      </c>
      <c r="X314" s="157">
        <f>IFERROR(INDEX(NoSettings_v3!$C$2:$AH$4612,MATCH('EPS 3.1.3'!$B314,NoSettings_v3!$A$2:$A$4612,0),MATCH('EPS 3.1.3'!X$1,NoSettings_v3!$C$1:$AH$1,0)),"")</f>
        <v>0</v>
      </c>
      <c r="Y314" s="157">
        <f>IFERROR(INDEX(NoSettings_v3!$C$2:$AH$4612,MATCH('EPS 3.1.3'!$B314,NoSettings_v3!$A$2:$A$4612,0),MATCH('EPS 3.1.3'!Y$1,NoSettings_v3!$C$1:$AH$1,0)),"")</f>
        <v>0</v>
      </c>
      <c r="Z314" s="157">
        <f>IFERROR(INDEX(NoSettings_v3!$C$2:$AH$4612,MATCH('EPS 3.1.3'!$B314,NoSettings_v3!$A$2:$A$4612,0),MATCH('EPS 3.1.3'!Z$1,NoSettings_v3!$C$1:$AH$1,0)),"")</f>
        <v>0</v>
      </c>
      <c r="AA314" s="157">
        <f>IFERROR(INDEX(NoSettings_v3!$C$2:$AH$4612,MATCH('EPS 3.1.3'!$B314,NoSettings_v3!$A$2:$A$4612,0),MATCH('EPS 3.1.3'!AA$1,NoSettings_v3!$C$1:$AH$1,0)),"")</f>
        <v>0</v>
      </c>
      <c r="AB314" s="157">
        <f>IFERROR(INDEX(NoSettings_v3!$C$2:$AH$4612,MATCH('EPS 3.1.3'!$B314,NoSettings_v3!$A$2:$A$4612,0),MATCH('EPS 3.1.3'!AB$1,NoSettings_v3!$C$1:$AH$1,0)),"")</f>
        <v>0</v>
      </c>
      <c r="AC314" s="157">
        <f>IFERROR(INDEX(NoSettings_v3!$C$2:$AH$4612,MATCH('EPS 3.1.3'!$B314,NoSettings_v3!$A$2:$A$4612,0),MATCH('EPS 3.1.3'!AC$1,NoSettings_v3!$C$1:$AH$1,0)),"")</f>
        <v>0</v>
      </c>
      <c r="AD314" s="157">
        <f>IFERROR(INDEX(NoSettings_v3!$C$2:$AH$4612,MATCH('EPS 3.1.3'!$B314,NoSettings_v3!$A$2:$A$4612,0),MATCH('EPS 3.1.3'!AD$1,NoSettings_v3!$C$1:$AH$1,0)),"")</f>
        <v>0</v>
      </c>
      <c r="AE314" s="157">
        <f>IFERROR(INDEX(NoSettings_v3!$C$2:$AH$4612,MATCH('EPS 3.1.3'!$B314,NoSettings_v3!$A$2:$A$4612,0),MATCH('EPS 3.1.3'!AE$1,NoSettings_v3!$C$1:$AH$1,0)),"")</f>
        <v>0</v>
      </c>
      <c r="AF314" s="157">
        <f>IFERROR(INDEX(NoSettings_v3!$C$2:$AH$4612,MATCH('EPS 3.1.3'!$B314,NoSettings_v3!$A$2:$A$4612,0),MATCH('EPS 3.1.3'!AF$1,NoSettings_v3!$C$1:$AH$1,0)),"")</f>
        <v>0</v>
      </c>
      <c r="AG314" s="157">
        <f>IFERROR(INDEX(NoSettings_v3!$C$2:$AH$4612,MATCH('EPS 3.1.3'!$B314,NoSettings_v3!$A$2:$A$4612,0),MATCH('EPS 3.1.3'!AG$1,NoSettings_v3!$C$1:$AH$1,0)),"")</f>
        <v>0</v>
      </c>
      <c r="AH314" s="157">
        <f>IFERROR(INDEX(NoSettings_v3!$C$2:$AH$4612,MATCH('EPS 3.1.3'!$B314,NoSettings_v3!$A$2:$A$4612,0),MATCH('EPS 3.1.3'!AH$1,NoSettings_v3!$C$1:$AH$1,0)),"")</f>
        <v>0</v>
      </c>
      <c r="AI314" s="157">
        <f>IFERROR(INDEX(NoSettings_v3!$C$2:$AH$4612,MATCH('EPS 3.1.3'!$B314,NoSettings_v3!$A$2:$A$4612,0),MATCH('EPS 3.1.3'!AI$1,NoSettings_v3!$C$1:$AH$1,0)),"")</f>
        <v>0</v>
      </c>
    </row>
    <row r="315" spans="2:35" x14ac:dyDescent="0.35">
      <c r="B315" s="161" t="s">
        <v>539</v>
      </c>
      <c r="C315" s="127" t="s">
        <v>964</v>
      </c>
      <c r="D315" s="157">
        <f>IFERROR(INDEX(NoSettings_v3!$C$2:$AH$4612,MATCH('EPS 3.1.3'!$B315,NoSettings_v3!$A$2:$A$4612,0),MATCH('EPS 3.1.3'!D$1,NoSettings_v3!$C$1:$AH$1,0)),"")</f>
        <v>0</v>
      </c>
      <c r="E315" s="157">
        <f>IFERROR(INDEX(NoSettings_v3!$C$2:$AH$4612,MATCH('EPS 3.1.3'!$B315,NoSettings_v3!$A$2:$A$4612,0),MATCH('EPS 3.1.3'!E$1,NoSettings_v3!$C$1:$AH$1,0)),"")</f>
        <v>0</v>
      </c>
      <c r="F315" s="157">
        <f>IFERROR(INDEX(NoSettings_v3!$C$2:$AH$4612,MATCH('EPS 3.1.3'!$B315,NoSettings_v3!$A$2:$A$4612,0),MATCH('EPS 3.1.3'!F$1,NoSettings_v3!$C$1:$AH$1,0)),"")</f>
        <v>0</v>
      </c>
      <c r="G315" s="157">
        <f>IFERROR(INDEX(NoSettings_v3!$C$2:$AH$4612,MATCH('EPS 3.1.3'!$B315,NoSettings_v3!$A$2:$A$4612,0),MATCH('EPS 3.1.3'!G$1,NoSettings_v3!$C$1:$AH$1,0)),"")</f>
        <v>0</v>
      </c>
      <c r="H315" s="157">
        <f>IFERROR(INDEX(NoSettings_v3!$C$2:$AH$4612,MATCH('EPS 3.1.3'!$B315,NoSettings_v3!$A$2:$A$4612,0),MATCH('EPS 3.1.3'!H$1,NoSettings_v3!$C$1:$AH$1,0)),"")</f>
        <v>0</v>
      </c>
      <c r="I315" s="157">
        <f>IFERROR(INDEX(NoSettings_v3!$C$2:$AH$4612,MATCH('EPS 3.1.3'!$B315,NoSettings_v3!$A$2:$A$4612,0),MATCH('EPS 3.1.3'!I$1,NoSettings_v3!$C$1:$AH$1,0)),"")</f>
        <v>0</v>
      </c>
      <c r="J315" s="157">
        <f>IFERROR(INDEX(NoSettings_v3!$C$2:$AH$4612,MATCH('EPS 3.1.3'!$B315,NoSettings_v3!$A$2:$A$4612,0),MATCH('EPS 3.1.3'!J$1,NoSettings_v3!$C$1:$AH$1,0)),"")</f>
        <v>0</v>
      </c>
      <c r="K315" s="157">
        <f>IFERROR(INDEX(NoSettings_v3!$C$2:$AH$4612,MATCH('EPS 3.1.3'!$B315,NoSettings_v3!$A$2:$A$4612,0),MATCH('EPS 3.1.3'!K$1,NoSettings_v3!$C$1:$AH$1,0)),"")</f>
        <v>0</v>
      </c>
      <c r="L315" s="157">
        <f>IFERROR(INDEX(NoSettings_v3!$C$2:$AH$4612,MATCH('EPS 3.1.3'!$B315,NoSettings_v3!$A$2:$A$4612,0),MATCH('EPS 3.1.3'!L$1,NoSettings_v3!$C$1:$AH$1,0)),"")</f>
        <v>0</v>
      </c>
      <c r="M315" s="157">
        <f>IFERROR(INDEX(NoSettings_v3!$C$2:$AH$4612,MATCH('EPS 3.1.3'!$B315,NoSettings_v3!$A$2:$A$4612,0),MATCH('EPS 3.1.3'!M$1,NoSettings_v3!$C$1:$AH$1,0)),"")</f>
        <v>0</v>
      </c>
      <c r="N315" s="157">
        <f>IFERROR(INDEX(NoSettings_v3!$C$2:$AH$4612,MATCH('EPS 3.1.3'!$B315,NoSettings_v3!$A$2:$A$4612,0),MATCH('EPS 3.1.3'!N$1,NoSettings_v3!$C$1:$AH$1,0)),"")</f>
        <v>0</v>
      </c>
      <c r="O315" s="157">
        <f>IFERROR(INDEX(NoSettings_v3!$C$2:$AH$4612,MATCH('EPS 3.1.3'!$B315,NoSettings_v3!$A$2:$A$4612,0),MATCH('EPS 3.1.3'!O$1,NoSettings_v3!$C$1:$AH$1,0)),"")</f>
        <v>0</v>
      </c>
      <c r="P315" s="157">
        <f>IFERROR(INDEX(NoSettings_v3!$C$2:$AH$4612,MATCH('EPS 3.1.3'!$B315,NoSettings_v3!$A$2:$A$4612,0),MATCH('EPS 3.1.3'!P$1,NoSettings_v3!$C$1:$AH$1,0)),"")</f>
        <v>0</v>
      </c>
      <c r="Q315" s="157">
        <f>IFERROR(INDEX(NoSettings_v3!$C$2:$AH$4612,MATCH('EPS 3.1.3'!$B315,NoSettings_v3!$A$2:$A$4612,0),MATCH('EPS 3.1.3'!Q$1,NoSettings_v3!$C$1:$AH$1,0)),"")</f>
        <v>0</v>
      </c>
      <c r="R315" s="157">
        <f>IFERROR(INDEX(NoSettings_v3!$C$2:$AH$4612,MATCH('EPS 3.1.3'!$B315,NoSettings_v3!$A$2:$A$4612,0),MATCH('EPS 3.1.3'!R$1,NoSettings_v3!$C$1:$AH$1,0)),"")</f>
        <v>0</v>
      </c>
      <c r="S315" s="157">
        <f>IFERROR(INDEX(NoSettings_v3!$C$2:$AH$4612,MATCH('EPS 3.1.3'!$B315,NoSettings_v3!$A$2:$A$4612,0),MATCH('EPS 3.1.3'!S$1,NoSettings_v3!$C$1:$AH$1,0)),"")</f>
        <v>0</v>
      </c>
      <c r="T315" s="157">
        <f>IFERROR(INDEX(NoSettings_v3!$C$2:$AH$4612,MATCH('EPS 3.1.3'!$B315,NoSettings_v3!$A$2:$A$4612,0),MATCH('EPS 3.1.3'!T$1,NoSettings_v3!$C$1:$AH$1,0)),"")</f>
        <v>0</v>
      </c>
      <c r="U315" s="157">
        <f>IFERROR(INDEX(NoSettings_v3!$C$2:$AH$4612,MATCH('EPS 3.1.3'!$B315,NoSettings_v3!$A$2:$A$4612,0),MATCH('EPS 3.1.3'!U$1,NoSettings_v3!$C$1:$AH$1,0)),"")</f>
        <v>0</v>
      </c>
      <c r="V315" s="157">
        <f>IFERROR(INDEX(NoSettings_v3!$C$2:$AH$4612,MATCH('EPS 3.1.3'!$B315,NoSettings_v3!$A$2:$A$4612,0),MATCH('EPS 3.1.3'!V$1,NoSettings_v3!$C$1:$AH$1,0)),"")</f>
        <v>0</v>
      </c>
      <c r="W315" s="157">
        <f>IFERROR(INDEX(NoSettings_v3!$C$2:$AH$4612,MATCH('EPS 3.1.3'!$B315,NoSettings_v3!$A$2:$A$4612,0),MATCH('EPS 3.1.3'!W$1,NoSettings_v3!$C$1:$AH$1,0)),"")</f>
        <v>0</v>
      </c>
      <c r="X315" s="157">
        <f>IFERROR(INDEX(NoSettings_v3!$C$2:$AH$4612,MATCH('EPS 3.1.3'!$B315,NoSettings_v3!$A$2:$A$4612,0),MATCH('EPS 3.1.3'!X$1,NoSettings_v3!$C$1:$AH$1,0)),"")</f>
        <v>0</v>
      </c>
      <c r="Y315" s="157">
        <f>IFERROR(INDEX(NoSettings_v3!$C$2:$AH$4612,MATCH('EPS 3.1.3'!$B315,NoSettings_v3!$A$2:$A$4612,0),MATCH('EPS 3.1.3'!Y$1,NoSettings_v3!$C$1:$AH$1,0)),"")</f>
        <v>0</v>
      </c>
      <c r="Z315" s="157">
        <f>IFERROR(INDEX(NoSettings_v3!$C$2:$AH$4612,MATCH('EPS 3.1.3'!$B315,NoSettings_v3!$A$2:$A$4612,0),MATCH('EPS 3.1.3'!Z$1,NoSettings_v3!$C$1:$AH$1,0)),"")</f>
        <v>0</v>
      </c>
      <c r="AA315" s="157">
        <f>IFERROR(INDEX(NoSettings_v3!$C$2:$AH$4612,MATCH('EPS 3.1.3'!$B315,NoSettings_v3!$A$2:$A$4612,0),MATCH('EPS 3.1.3'!AA$1,NoSettings_v3!$C$1:$AH$1,0)),"")</f>
        <v>0</v>
      </c>
      <c r="AB315" s="157">
        <f>IFERROR(INDEX(NoSettings_v3!$C$2:$AH$4612,MATCH('EPS 3.1.3'!$B315,NoSettings_v3!$A$2:$A$4612,0),MATCH('EPS 3.1.3'!AB$1,NoSettings_v3!$C$1:$AH$1,0)),"")</f>
        <v>0</v>
      </c>
      <c r="AC315" s="157">
        <f>IFERROR(INDEX(NoSettings_v3!$C$2:$AH$4612,MATCH('EPS 3.1.3'!$B315,NoSettings_v3!$A$2:$A$4612,0),MATCH('EPS 3.1.3'!AC$1,NoSettings_v3!$C$1:$AH$1,0)),"")</f>
        <v>0</v>
      </c>
      <c r="AD315" s="157">
        <f>IFERROR(INDEX(NoSettings_v3!$C$2:$AH$4612,MATCH('EPS 3.1.3'!$B315,NoSettings_v3!$A$2:$A$4612,0),MATCH('EPS 3.1.3'!AD$1,NoSettings_v3!$C$1:$AH$1,0)),"")</f>
        <v>0</v>
      </c>
      <c r="AE315" s="157">
        <f>IFERROR(INDEX(NoSettings_v3!$C$2:$AH$4612,MATCH('EPS 3.1.3'!$B315,NoSettings_v3!$A$2:$A$4612,0),MATCH('EPS 3.1.3'!AE$1,NoSettings_v3!$C$1:$AH$1,0)),"")</f>
        <v>0</v>
      </c>
      <c r="AF315" s="157">
        <f>IFERROR(INDEX(NoSettings_v3!$C$2:$AH$4612,MATCH('EPS 3.1.3'!$B315,NoSettings_v3!$A$2:$A$4612,0),MATCH('EPS 3.1.3'!AF$1,NoSettings_v3!$C$1:$AH$1,0)),"")</f>
        <v>0</v>
      </c>
      <c r="AG315" s="157">
        <f>IFERROR(INDEX(NoSettings_v3!$C$2:$AH$4612,MATCH('EPS 3.1.3'!$B315,NoSettings_v3!$A$2:$A$4612,0),MATCH('EPS 3.1.3'!AG$1,NoSettings_v3!$C$1:$AH$1,0)),"")</f>
        <v>0</v>
      </c>
      <c r="AH315" s="157">
        <f>IFERROR(INDEX(NoSettings_v3!$C$2:$AH$4612,MATCH('EPS 3.1.3'!$B315,NoSettings_v3!$A$2:$A$4612,0),MATCH('EPS 3.1.3'!AH$1,NoSettings_v3!$C$1:$AH$1,0)),"")</f>
        <v>0</v>
      </c>
      <c r="AI315" s="157">
        <f>IFERROR(INDEX(NoSettings_v3!$C$2:$AH$4612,MATCH('EPS 3.1.3'!$B315,NoSettings_v3!$A$2:$A$4612,0),MATCH('EPS 3.1.3'!AI$1,NoSettings_v3!$C$1:$AH$1,0)),"")</f>
        <v>0</v>
      </c>
    </row>
    <row r="316" spans="2:35" x14ac:dyDescent="0.35">
      <c r="B316" s="161" t="s">
        <v>540</v>
      </c>
      <c r="C316" s="127" t="s">
        <v>964</v>
      </c>
      <c r="D316" s="157">
        <f>IFERROR(INDEX(NoSettings_v3!$C$2:$AH$4612,MATCH('EPS 3.1.3'!$B316,NoSettings_v3!$A$2:$A$4612,0),MATCH('EPS 3.1.3'!D$1,NoSettings_v3!$C$1:$AH$1,0)),"")</f>
        <v>0</v>
      </c>
      <c r="E316" s="157">
        <f>IFERROR(INDEX(NoSettings_v3!$C$2:$AH$4612,MATCH('EPS 3.1.3'!$B316,NoSettings_v3!$A$2:$A$4612,0),MATCH('EPS 3.1.3'!E$1,NoSettings_v3!$C$1:$AH$1,0)),"")</f>
        <v>0</v>
      </c>
      <c r="F316" s="157">
        <f>IFERROR(INDEX(NoSettings_v3!$C$2:$AH$4612,MATCH('EPS 3.1.3'!$B316,NoSettings_v3!$A$2:$A$4612,0),MATCH('EPS 3.1.3'!F$1,NoSettings_v3!$C$1:$AH$1,0)),"")</f>
        <v>0</v>
      </c>
      <c r="G316" s="157">
        <f>IFERROR(INDEX(NoSettings_v3!$C$2:$AH$4612,MATCH('EPS 3.1.3'!$B316,NoSettings_v3!$A$2:$A$4612,0),MATCH('EPS 3.1.3'!G$1,NoSettings_v3!$C$1:$AH$1,0)),"")</f>
        <v>0</v>
      </c>
      <c r="H316" s="157">
        <f>IFERROR(INDEX(NoSettings_v3!$C$2:$AH$4612,MATCH('EPS 3.1.3'!$B316,NoSettings_v3!$A$2:$A$4612,0),MATCH('EPS 3.1.3'!H$1,NoSettings_v3!$C$1:$AH$1,0)),"")</f>
        <v>0</v>
      </c>
      <c r="I316" s="157">
        <f>IFERROR(INDEX(NoSettings_v3!$C$2:$AH$4612,MATCH('EPS 3.1.3'!$B316,NoSettings_v3!$A$2:$A$4612,0),MATCH('EPS 3.1.3'!I$1,NoSettings_v3!$C$1:$AH$1,0)),"")</f>
        <v>0</v>
      </c>
      <c r="J316" s="157">
        <f>IFERROR(INDEX(NoSettings_v3!$C$2:$AH$4612,MATCH('EPS 3.1.3'!$B316,NoSettings_v3!$A$2:$A$4612,0),MATCH('EPS 3.1.3'!J$1,NoSettings_v3!$C$1:$AH$1,0)),"")</f>
        <v>0</v>
      </c>
      <c r="K316" s="157">
        <f>IFERROR(INDEX(NoSettings_v3!$C$2:$AH$4612,MATCH('EPS 3.1.3'!$B316,NoSettings_v3!$A$2:$A$4612,0),MATCH('EPS 3.1.3'!K$1,NoSettings_v3!$C$1:$AH$1,0)),"")</f>
        <v>0</v>
      </c>
      <c r="L316" s="157">
        <f>IFERROR(INDEX(NoSettings_v3!$C$2:$AH$4612,MATCH('EPS 3.1.3'!$B316,NoSettings_v3!$A$2:$A$4612,0),MATCH('EPS 3.1.3'!L$1,NoSettings_v3!$C$1:$AH$1,0)),"")</f>
        <v>0</v>
      </c>
      <c r="M316" s="157">
        <f>IFERROR(INDEX(NoSettings_v3!$C$2:$AH$4612,MATCH('EPS 3.1.3'!$B316,NoSettings_v3!$A$2:$A$4612,0),MATCH('EPS 3.1.3'!M$1,NoSettings_v3!$C$1:$AH$1,0)),"")</f>
        <v>0</v>
      </c>
      <c r="N316" s="157">
        <f>IFERROR(INDEX(NoSettings_v3!$C$2:$AH$4612,MATCH('EPS 3.1.3'!$B316,NoSettings_v3!$A$2:$A$4612,0),MATCH('EPS 3.1.3'!N$1,NoSettings_v3!$C$1:$AH$1,0)),"")</f>
        <v>0</v>
      </c>
      <c r="O316" s="157">
        <f>IFERROR(INDEX(NoSettings_v3!$C$2:$AH$4612,MATCH('EPS 3.1.3'!$B316,NoSettings_v3!$A$2:$A$4612,0),MATCH('EPS 3.1.3'!O$1,NoSettings_v3!$C$1:$AH$1,0)),"")</f>
        <v>0</v>
      </c>
      <c r="P316" s="157">
        <f>IFERROR(INDEX(NoSettings_v3!$C$2:$AH$4612,MATCH('EPS 3.1.3'!$B316,NoSettings_v3!$A$2:$A$4612,0),MATCH('EPS 3.1.3'!P$1,NoSettings_v3!$C$1:$AH$1,0)),"")</f>
        <v>0</v>
      </c>
      <c r="Q316" s="157">
        <f>IFERROR(INDEX(NoSettings_v3!$C$2:$AH$4612,MATCH('EPS 3.1.3'!$B316,NoSettings_v3!$A$2:$A$4612,0),MATCH('EPS 3.1.3'!Q$1,NoSettings_v3!$C$1:$AH$1,0)),"")</f>
        <v>0</v>
      </c>
      <c r="R316" s="157">
        <f>IFERROR(INDEX(NoSettings_v3!$C$2:$AH$4612,MATCH('EPS 3.1.3'!$B316,NoSettings_v3!$A$2:$A$4612,0),MATCH('EPS 3.1.3'!R$1,NoSettings_v3!$C$1:$AH$1,0)),"")</f>
        <v>0</v>
      </c>
      <c r="S316" s="157">
        <f>IFERROR(INDEX(NoSettings_v3!$C$2:$AH$4612,MATCH('EPS 3.1.3'!$B316,NoSettings_v3!$A$2:$A$4612,0),MATCH('EPS 3.1.3'!S$1,NoSettings_v3!$C$1:$AH$1,0)),"")</f>
        <v>0</v>
      </c>
      <c r="T316" s="157">
        <f>IFERROR(INDEX(NoSettings_v3!$C$2:$AH$4612,MATCH('EPS 3.1.3'!$B316,NoSettings_v3!$A$2:$A$4612,0),MATCH('EPS 3.1.3'!T$1,NoSettings_v3!$C$1:$AH$1,0)),"")</f>
        <v>0</v>
      </c>
      <c r="U316" s="157">
        <f>IFERROR(INDEX(NoSettings_v3!$C$2:$AH$4612,MATCH('EPS 3.1.3'!$B316,NoSettings_v3!$A$2:$A$4612,0),MATCH('EPS 3.1.3'!U$1,NoSettings_v3!$C$1:$AH$1,0)),"")</f>
        <v>0</v>
      </c>
      <c r="V316" s="157">
        <f>IFERROR(INDEX(NoSettings_v3!$C$2:$AH$4612,MATCH('EPS 3.1.3'!$B316,NoSettings_v3!$A$2:$A$4612,0),MATCH('EPS 3.1.3'!V$1,NoSettings_v3!$C$1:$AH$1,0)),"")</f>
        <v>0</v>
      </c>
      <c r="W316" s="157">
        <f>IFERROR(INDEX(NoSettings_v3!$C$2:$AH$4612,MATCH('EPS 3.1.3'!$B316,NoSettings_v3!$A$2:$A$4612,0),MATCH('EPS 3.1.3'!W$1,NoSettings_v3!$C$1:$AH$1,0)),"")</f>
        <v>0</v>
      </c>
      <c r="X316" s="157">
        <f>IFERROR(INDEX(NoSettings_v3!$C$2:$AH$4612,MATCH('EPS 3.1.3'!$B316,NoSettings_v3!$A$2:$A$4612,0),MATCH('EPS 3.1.3'!X$1,NoSettings_v3!$C$1:$AH$1,0)),"")</f>
        <v>0</v>
      </c>
      <c r="Y316" s="157">
        <f>IFERROR(INDEX(NoSettings_v3!$C$2:$AH$4612,MATCH('EPS 3.1.3'!$B316,NoSettings_v3!$A$2:$A$4612,0),MATCH('EPS 3.1.3'!Y$1,NoSettings_v3!$C$1:$AH$1,0)),"")</f>
        <v>0</v>
      </c>
      <c r="Z316" s="157">
        <f>IFERROR(INDEX(NoSettings_v3!$C$2:$AH$4612,MATCH('EPS 3.1.3'!$B316,NoSettings_v3!$A$2:$A$4612,0),MATCH('EPS 3.1.3'!Z$1,NoSettings_v3!$C$1:$AH$1,0)),"")</f>
        <v>0</v>
      </c>
      <c r="AA316" s="157">
        <f>IFERROR(INDEX(NoSettings_v3!$C$2:$AH$4612,MATCH('EPS 3.1.3'!$B316,NoSettings_v3!$A$2:$A$4612,0),MATCH('EPS 3.1.3'!AA$1,NoSettings_v3!$C$1:$AH$1,0)),"")</f>
        <v>0</v>
      </c>
      <c r="AB316" s="157">
        <f>IFERROR(INDEX(NoSettings_v3!$C$2:$AH$4612,MATCH('EPS 3.1.3'!$B316,NoSettings_v3!$A$2:$A$4612,0),MATCH('EPS 3.1.3'!AB$1,NoSettings_v3!$C$1:$AH$1,0)),"")</f>
        <v>0</v>
      </c>
      <c r="AC316" s="157">
        <f>IFERROR(INDEX(NoSettings_v3!$C$2:$AH$4612,MATCH('EPS 3.1.3'!$B316,NoSettings_v3!$A$2:$A$4612,0),MATCH('EPS 3.1.3'!AC$1,NoSettings_v3!$C$1:$AH$1,0)),"")</f>
        <v>0</v>
      </c>
      <c r="AD316" s="157">
        <f>IFERROR(INDEX(NoSettings_v3!$C$2:$AH$4612,MATCH('EPS 3.1.3'!$B316,NoSettings_v3!$A$2:$A$4612,0),MATCH('EPS 3.1.3'!AD$1,NoSettings_v3!$C$1:$AH$1,0)),"")</f>
        <v>0</v>
      </c>
      <c r="AE316" s="157">
        <f>IFERROR(INDEX(NoSettings_v3!$C$2:$AH$4612,MATCH('EPS 3.1.3'!$B316,NoSettings_v3!$A$2:$A$4612,0),MATCH('EPS 3.1.3'!AE$1,NoSettings_v3!$C$1:$AH$1,0)),"")</f>
        <v>0</v>
      </c>
      <c r="AF316" s="157">
        <f>IFERROR(INDEX(NoSettings_v3!$C$2:$AH$4612,MATCH('EPS 3.1.3'!$B316,NoSettings_v3!$A$2:$A$4612,0),MATCH('EPS 3.1.3'!AF$1,NoSettings_v3!$C$1:$AH$1,0)),"")</f>
        <v>0</v>
      </c>
      <c r="AG316" s="157">
        <f>IFERROR(INDEX(NoSettings_v3!$C$2:$AH$4612,MATCH('EPS 3.1.3'!$B316,NoSettings_v3!$A$2:$A$4612,0),MATCH('EPS 3.1.3'!AG$1,NoSettings_v3!$C$1:$AH$1,0)),"")</f>
        <v>0</v>
      </c>
      <c r="AH316" s="157">
        <f>IFERROR(INDEX(NoSettings_v3!$C$2:$AH$4612,MATCH('EPS 3.1.3'!$B316,NoSettings_v3!$A$2:$A$4612,0),MATCH('EPS 3.1.3'!AH$1,NoSettings_v3!$C$1:$AH$1,0)),"")</f>
        <v>0</v>
      </c>
      <c r="AI316" s="157">
        <f>IFERROR(INDEX(NoSettings_v3!$C$2:$AH$4612,MATCH('EPS 3.1.3'!$B316,NoSettings_v3!$A$2:$A$4612,0),MATCH('EPS 3.1.3'!AI$1,NoSettings_v3!$C$1:$AH$1,0)),"")</f>
        <v>0</v>
      </c>
    </row>
    <row r="317" spans="2:35" x14ac:dyDescent="0.35">
      <c r="B317" s="161" t="s">
        <v>541</v>
      </c>
      <c r="C317" s="127" t="s">
        <v>964</v>
      </c>
      <c r="D317" s="157">
        <f>IFERROR(INDEX(NoSettings_v3!$C$2:$AH$4612,MATCH('EPS 3.1.3'!$B317,NoSettings_v3!$A$2:$A$4612,0),MATCH('EPS 3.1.3'!D$1,NoSettings_v3!$C$1:$AH$1,0)),"")</f>
        <v>0</v>
      </c>
      <c r="E317" s="157">
        <f>IFERROR(INDEX(NoSettings_v3!$C$2:$AH$4612,MATCH('EPS 3.1.3'!$B317,NoSettings_v3!$A$2:$A$4612,0),MATCH('EPS 3.1.3'!E$1,NoSettings_v3!$C$1:$AH$1,0)),"")</f>
        <v>0</v>
      </c>
      <c r="F317" s="157">
        <f>IFERROR(INDEX(NoSettings_v3!$C$2:$AH$4612,MATCH('EPS 3.1.3'!$B317,NoSettings_v3!$A$2:$A$4612,0),MATCH('EPS 3.1.3'!F$1,NoSettings_v3!$C$1:$AH$1,0)),"")</f>
        <v>0</v>
      </c>
      <c r="G317" s="157">
        <f>IFERROR(INDEX(NoSettings_v3!$C$2:$AH$4612,MATCH('EPS 3.1.3'!$B317,NoSettings_v3!$A$2:$A$4612,0),MATCH('EPS 3.1.3'!G$1,NoSettings_v3!$C$1:$AH$1,0)),"")</f>
        <v>0</v>
      </c>
      <c r="H317" s="157">
        <f>IFERROR(INDEX(NoSettings_v3!$C$2:$AH$4612,MATCH('EPS 3.1.3'!$B317,NoSettings_v3!$A$2:$A$4612,0),MATCH('EPS 3.1.3'!H$1,NoSettings_v3!$C$1:$AH$1,0)),"")</f>
        <v>0</v>
      </c>
      <c r="I317" s="157">
        <f>IFERROR(INDEX(NoSettings_v3!$C$2:$AH$4612,MATCH('EPS 3.1.3'!$B317,NoSettings_v3!$A$2:$A$4612,0),MATCH('EPS 3.1.3'!I$1,NoSettings_v3!$C$1:$AH$1,0)),"")</f>
        <v>0</v>
      </c>
      <c r="J317" s="157">
        <f>IFERROR(INDEX(NoSettings_v3!$C$2:$AH$4612,MATCH('EPS 3.1.3'!$B317,NoSettings_v3!$A$2:$A$4612,0),MATCH('EPS 3.1.3'!J$1,NoSettings_v3!$C$1:$AH$1,0)),"")</f>
        <v>0</v>
      </c>
      <c r="K317" s="157">
        <f>IFERROR(INDEX(NoSettings_v3!$C$2:$AH$4612,MATCH('EPS 3.1.3'!$B317,NoSettings_v3!$A$2:$A$4612,0),MATCH('EPS 3.1.3'!K$1,NoSettings_v3!$C$1:$AH$1,0)),"")</f>
        <v>0</v>
      </c>
      <c r="L317" s="157">
        <f>IFERROR(INDEX(NoSettings_v3!$C$2:$AH$4612,MATCH('EPS 3.1.3'!$B317,NoSettings_v3!$A$2:$A$4612,0),MATCH('EPS 3.1.3'!L$1,NoSettings_v3!$C$1:$AH$1,0)),"")</f>
        <v>0</v>
      </c>
      <c r="M317" s="157">
        <f>IFERROR(INDEX(NoSettings_v3!$C$2:$AH$4612,MATCH('EPS 3.1.3'!$B317,NoSettings_v3!$A$2:$A$4612,0),MATCH('EPS 3.1.3'!M$1,NoSettings_v3!$C$1:$AH$1,0)),"")</f>
        <v>0</v>
      </c>
      <c r="N317" s="157">
        <f>IFERROR(INDEX(NoSettings_v3!$C$2:$AH$4612,MATCH('EPS 3.1.3'!$B317,NoSettings_v3!$A$2:$A$4612,0),MATCH('EPS 3.1.3'!N$1,NoSettings_v3!$C$1:$AH$1,0)),"")</f>
        <v>0</v>
      </c>
      <c r="O317" s="157">
        <f>IFERROR(INDEX(NoSettings_v3!$C$2:$AH$4612,MATCH('EPS 3.1.3'!$B317,NoSettings_v3!$A$2:$A$4612,0),MATCH('EPS 3.1.3'!O$1,NoSettings_v3!$C$1:$AH$1,0)),"")</f>
        <v>0</v>
      </c>
      <c r="P317" s="157">
        <f>IFERROR(INDEX(NoSettings_v3!$C$2:$AH$4612,MATCH('EPS 3.1.3'!$B317,NoSettings_v3!$A$2:$A$4612,0),MATCH('EPS 3.1.3'!P$1,NoSettings_v3!$C$1:$AH$1,0)),"")</f>
        <v>0</v>
      </c>
      <c r="Q317" s="157">
        <f>IFERROR(INDEX(NoSettings_v3!$C$2:$AH$4612,MATCH('EPS 3.1.3'!$B317,NoSettings_v3!$A$2:$A$4612,0),MATCH('EPS 3.1.3'!Q$1,NoSettings_v3!$C$1:$AH$1,0)),"")</f>
        <v>0</v>
      </c>
      <c r="R317" s="157">
        <f>IFERROR(INDEX(NoSettings_v3!$C$2:$AH$4612,MATCH('EPS 3.1.3'!$B317,NoSettings_v3!$A$2:$A$4612,0),MATCH('EPS 3.1.3'!R$1,NoSettings_v3!$C$1:$AH$1,0)),"")</f>
        <v>0</v>
      </c>
      <c r="S317" s="157">
        <f>IFERROR(INDEX(NoSettings_v3!$C$2:$AH$4612,MATCH('EPS 3.1.3'!$B317,NoSettings_v3!$A$2:$A$4612,0),MATCH('EPS 3.1.3'!S$1,NoSettings_v3!$C$1:$AH$1,0)),"")</f>
        <v>0</v>
      </c>
      <c r="T317" s="157">
        <f>IFERROR(INDEX(NoSettings_v3!$C$2:$AH$4612,MATCH('EPS 3.1.3'!$B317,NoSettings_v3!$A$2:$A$4612,0),MATCH('EPS 3.1.3'!T$1,NoSettings_v3!$C$1:$AH$1,0)),"")</f>
        <v>0</v>
      </c>
      <c r="U317" s="157">
        <f>IFERROR(INDEX(NoSettings_v3!$C$2:$AH$4612,MATCH('EPS 3.1.3'!$B317,NoSettings_v3!$A$2:$A$4612,0),MATCH('EPS 3.1.3'!U$1,NoSettings_v3!$C$1:$AH$1,0)),"")</f>
        <v>0</v>
      </c>
      <c r="V317" s="157">
        <f>IFERROR(INDEX(NoSettings_v3!$C$2:$AH$4612,MATCH('EPS 3.1.3'!$B317,NoSettings_v3!$A$2:$A$4612,0),MATCH('EPS 3.1.3'!V$1,NoSettings_v3!$C$1:$AH$1,0)),"")</f>
        <v>0</v>
      </c>
      <c r="W317" s="157">
        <f>IFERROR(INDEX(NoSettings_v3!$C$2:$AH$4612,MATCH('EPS 3.1.3'!$B317,NoSettings_v3!$A$2:$A$4612,0),MATCH('EPS 3.1.3'!W$1,NoSettings_v3!$C$1:$AH$1,0)),"")</f>
        <v>0</v>
      </c>
      <c r="X317" s="157">
        <f>IFERROR(INDEX(NoSettings_v3!$C$2:$AH$4612,MATCH('EPS 3.1.3'!$B317,NoSettings_v3!$A$2:$A$4612,0),MATCH('EPS 3.1.3'!X$1,NoSettings_v3!$C$1:$AH$1,0)),"")</f>
        <v>0</v>
      </c>
      <c r="Y317" s="157">
        <f>IFERROR(INDEX(NoSettings_v3!$C$2:$AH$4612,MATCH('EPS 3.1.3'!$B317,NoSettings_v3!$A$2:$A$4612,0),MATCH('EPS 3.1.3'!Y$1,NoSettings_v3!$C$1:$AH$1,0)),"")</f>
        <v>0</v>
      </c>
      <c r="Z317" s="157">
        <f>IFERROR(INDEX(NoSettings_v3!$C$2:$AH$4612,MATCH('EPS 3.1.3'!$B317,NoSettings_v3!$A$2:$A$4612,0),MATCH('EPS 3.1.3'!Z$1,NoSettings_v3!$C$1:$AH$1,0)),"")</f>
        <v>0</v>
      </c>
      <c r="AA317" s="157">
        <f>IFERROR(INDEX(NoSettings_v3!$C$2:$AH$4612,MATCH('EPS 3.1.3'!$B317,NoSettings_v3!$A$2:$A$4612,0),MATCH('EPS 3.1.3'!AA$1,NoSettings_v3!$C$1:$AH$1,0)),"")</f>
        <v>0</v>
      </c>
      <c r="AB317" s="157">
        <f>IFERROR(INDEX(NoSettings_v3!$C$2:$AH$4612,MATCH('EPS 3.1.3'!$B317,NoSettings_v3!$A$2:$A$4612,0),MATCH('EPS 3.1.3'!AB$1,NoSettings_v3!$C$1:$AH$1,0)),"")</f>
        <v>0</v>
      </c>
      <c r="AC317" s="157">
        <f>IFERROR(INDEX(NoSettings_v3!$C$2:$AH$4612,MATCH('EPS 3.1.3'!$B317,NoSettings_v3!$A$2:$A$4612,0),MATCH('EPS 3.1.3'!AC$1,NoSettings_v3!$C$1:$AH$1,0)),"")</f>
        <v>0</v>
      </c>
      <c r="AD317" s="157">
        <f>IFERROR(INDEX(NoSettings_v3!$C$2:$AH$4612,MATCH('EPS 3.1.3'!$B317,NoSettings_v3!$A$2:$A$4612,0),MATCH('EPS 3.1.3'!AD$1,NoSettings_v3!$C$1:$AH$1,0)),"")</f>
        <v>0</v>
      </c>
      <c r="AE317" s="157">
        <f>IFERROR(INDEX(NoSettings_v3!$C$2:$AH$4612,MATCH('EPS 3.1.3'!$B317,NoSettings_v3!$A$2:$A$4612,0),MATCH('EPS 3.1.3'!AE$1,NoSettings_v3!$C$1:$AH$1,0)),"")</f>
        <v>0</v>
      </c>
      <c r="AF317" s="157">
        <f>IFERROR(INDEX(NoSettings_v3!$C$2:$AH$4612,MATCH('EPS 3.1.3'!$B317,NoSettings_v3!$A$2:$A$4612,0),MATCH('EPS 3.1.3'!AF$1,NoSettings_v3!$C$1:$AH$1,0)),"")</f>
        <v>0</v>
      </c>
      <c r="AG317" s="157">
        <f>IFERROR(INDEX(NoSettings_v3!$C$2:$AH$4612,MATCH('EPS 3.1.3'!$B317,NoSettings_v3!$A$2:$A$4612,0),MATCH('EPS 3.1.3'!AG$1,NoSettings_v3!$C$1:$AH$1,0)),"")</f>
        <v>0</v>
      </c>
      <c r="AH317" s="157">
        <f>IFERROR(INDEX(NoSettings_v3!$C$2:$AH$4612,MATCH('EPS 3.1.3'!$B317,NoSettings_v3!$A$2:$A$4612,0),MATCH('EPS 3.1.3'!AH$1,NoSettings_v3!$C$1:$AH$1,0)),"")</f>
        <v>0</v>
      </c>
      <c r="AI317" s="157">
        <f>IFERROR(INDEX(NoSettings_v3!$C$2:$AH$4612,MATCH('EPS 3.1.3'!$B317,NoSettings_v3!$A$2:$A$4612,0),MATCH('EPS 3.1.3'!AI$1,NoSettings_v3!$C$1:$AH$1,0)),"")</f>
        <v>0</v>
      </c>
    </row>
    <row r="318" spans="2:35" x14ac:dyDescent="0.35">
      <c r="B318" s="161" t="s">
        <v>542</v>
      </c>
      <c r="C318" s="127" t="s">
        <v>964</v>
      </c>
      <c r="D318" s="157">
        <f>IFERROR(INDEX(NoSettings_v3!$C$2:$AH$4612,MATCH('EPS 3.1.3'!$B318,NoSettings_v3!$A$2:$A$4612,0),MATCH('EPS 3.1.3'!D$1,NoSettings_v3!$C$1:$AH$1,0)),"")</f>
        <v>0</v>
      </c>
      <c r="E318" s="157">
        <f>IFERROR(INDEX(NoSettings_v3!$C$2:$AH$4612,MATCH('EPS 3.1.3'!$B318,NoSettings_v3!$A$2:$A$4612,0),MATCH('EPS 3.1.3'!E$1,NoSettings_v3!$C$1:$AH$1,0)),"")</f>
        <v>0</v>
      </c>
      <c r="F318" s="157">
        <f>IFERROR(INDEX(NoSettings_v3!$C$2:$AH$4612,MATCH('EPS 3.1.3'!$B318,NoSettings_v3!$A$2:$A$4612,0),MATCH('EPS 3.1.3'!F$1,NoSettings_v3!$C$1:$AH$1,0)),"")</f>
        <v>0</v>
      </c>
      <c r="G318" s="157">
        <f>IFERROR(INDEX(NoSettings_v3!$C$2:$AH$4612,MATCH('EPS 3.1.3'!$B318,NoSettings_v3!$A$2:$A$4612,0),MATCH('EPS 3.1.3'!G$1,NoSettings_v3!$C$1:$AH$1,0)),"")</f>
        <v>0</v>
      </c>
      <c r="H318" s="157">
        <f>IFERROR(INDEX(NoSettings_v3!$C$2:$AH$4612,MATCH('EPS 3.1.3'!$B318,NoSettings_v3!$A$2:$A$4612,0),MATCH('EPS 3.1.3'!H$1,NoSettings_v3!$C$1:$AH$1,0)),"")</f>
        <v>0</v>
      </c>
      <c r="I318" s="157">
        <f>IFERROR(INDEX(NoSettings_v3!$C$2:$AH$4612,MATCH('EPS 3.1.3'!$B318,NoSettings_v3!$A$2:$A$4612,0),MATCH('EPS 3.1.3'!I$1,NoSettings_v3!$C$1:$AH$1,0)),"")</f>
        <v>0</v>
      </c>
      <c r="J318" s="157">
        <f>IFERROR(INDEX(NoSettings_v3!$C$2:$AH$4612,MATCH('EPS 3.1.3'!$B318,NoSettings_v3!$A$2:$A$4612,0),MATCH('EPS 3.1.3'!J$1,NoSettings_v3!$C$1:$AH$1,0)),"")</f>
        <v>0</v>
      </c>
      <c r="K318" s="157">
        <f>IFERROR(INDEX(NoSettings_v3!$C$2:$AH$4612,MATCH('EPS 3.1.3'!$B318,NoSettings_v3!$A$2:$A$4612,0),MATCH('EPS 3.1.3'!K$1,NoSettings_v3!$C$1:$AH$1,0)),"")</f>
        <v>0</v>
      </c>
      <c r="L318" s="157">
        <f>IFERROR(INDEX(NoSettings_v3!$C$2:$AH$4612,MATCH('EPS 3.1.3'!$B318,NoSettings_v3!$A$2:$A$4612,0),MATCH('EPS 3.1.3'!L$1,NoSettings_v3!$C$1:$AH$1,0)),"")</f>
        <v>0</v>
      </c>
      <c r="M318" s="157">
        <f>IFERROR(INDEX(NoSettings_v3!$C$2:$AH$4612,MATCH('EPS 3.1.3'!$B318,NoSettings_v3!$A$2:$A$4612,0),MATCH('EPS 3.1.3'!M$1,NoSettings_v3!$C$1:$AH$1,0)),"")</f>
        <v>0</v>
      </c>
      <c r="N318" s="157">
        <f>IFERROR(INDEX(NoSettings_v3!$C$2:$AH$4612,MATCH('EPS 3.1.3'!$B318,NoSettings_v3!$A$2:$A$4612,0),MATCH('EPS 3.1.3'!N$1,NoSettings_v3!$C$1:$AH$1,0)),"")</f>
        <v>0</v>
      </c>
      <c r="O318" s="157">
        <f>IFERROR(INDEX(NoSettings_v3!$C$2:$AH$4612,MATCH('EPS 3.1.3'!$B318,NoSettings_v3!$A$2:$A$4612,0),MATCH('EPS 3.1.3'!O$1,NoSettings_v3!$C$1:$AH$1,0)),"")</f>
        <v>0</v>
      </c>
      <c r="P318" s="157">
        <f>IFERROR(INDEX(NoSettings_v3!$C$2:$AH$4612,MATCH('EPS 3.1.3'!$B318,NoSettings_v3!$A$2:$A$4612,0),MATCH('EPS 3.1.3'!P$1,NoSettings_v3!$C$1:$AH$1,0)),"")</f>
        <v>0</v>
      </c>
      <c r="Q318" s="157">
        <f>IFERROR(INDEX(NoSettings_v3!$C$2:$AH$4612,MATCH('EPS 3.1.3'!$B318,NoSettings_v3!$A$2:$A$4612,0),MATCH('EPS 3.1.3'!Q$1,NoSettings_v3!$C$1:$AH$1,0)),"")</f>
        <v>0</v>
      </c>
      <c r="R318" s="157">
        <f>IFERROR(INDEX(NoSettings_v3!$C$2:$AH$4612,MATCH('EPS 3.1.3'!$B318,NoSettings_v3!$A$2:$A$4612,0),MATCH('EPS 3.1.3'!R$1,NoSettings_v3!$C$1:$AH$1,0)),"")</f>
        <v>0</v>
      </c>
      <c r="S318" s="157">
        <f>IFERROR(INDEX(NoSettings_v3!$C$2:$AH$4612,MATCH('EPS 3.1.3'!$B318,NoSettings_v3!$A$2:$A$4612,0),MATCH('EPS 3.1.3'!S$1,NoSettings_v3!$C$1:$AH$1,0)),"")</f>
        <v>0</v>
      </c>
      <c r="T318" s="157">
        <f>IFERROR(INDEX(NoSettings_v3!$C$2:$AH$4612,MATCH('EPS 3.1.3'!$B318,NoSettings_v3!$A$2:$A$4612,0),MATCH('EPS 3.1.3'!T$1,NoSettings_v3!$C$1:$AH$1,0)),"")</f>
        <v>0</v>
      </c>
      <c r="U318" s="157">
        <f>IFERROR(INDEX(NoSettings_v3!$C$2:$AH$4612,MATCH('EPS 3.1.3'!$B318,NoSettings_v3!$A$2:$A$4612,0),MATCH('EPS 3.1.3'!U$1,NoSettings_v3!$C$1:$AH$1,0)),"")</f>
        <v>0</v>
      </c>
      <c r="V318" s="157">
        <f>IFERROR(INDEX(NoSettings_v3!$C$2:$AH$4612,MATCH('EPS 3.1.3'!$B318,NoSettings_v3!$A$2:$A$4612,0),MATCH('EPS 3.1.3'!V$1,NoSettings_v3!$C$1:$AH$1,0)),"")</f>
        <v>0</v>
      </c>
      <c r="W318" s="157">
        <f>IFERROR(INDEX(NoSettings_v3!$C$2:$AH$4612,MATCH('EPS 3.1.3'!$B318,NoSettings_v3!$A$2:$A$4612,0),MATCH('EPS 3.1.3'!W$1,NoSettings_v3!$C$1:$AH$1,0)),"")</f>
        <v>0</v>
      </c>
      <c r="X318" s="157">
        <f>IFERROR(INDEX(NoSettings_v3!$C$2:$AH$4612,MATCH('EPS 3.1.3'!$B318,NoSettings_v3!$A$2:$A$4612,0),MATCH('EPS 3.1.3'!X$1,NoSettings_v3!$C$1:$AH$1,0)),"")</f>
        <v>0</v>
      </c>
      <c r="Y318" s="157">
        <f>IFERROR(INDEX(NoSettings_v3!$C$2:$AH$4612,MATCH('EPS 3.1.3'!$B318,NoSettings_v3!$A$2:$A$4612,0),MATCH('EPS 3.1.3'!Y$1,NoSettings_v3!$C$1:$AH$1,0)),"")</f>
        <v>0</v>
      </c>
      <c r="Z318" s="157">
        <f>IFERROR(INDEX(NoSettings_v3!$C$2:$AH$4612,MATCH('EPS 3.1.3'!$B318,NoSettings_v3!$A$2:$A$4612,0),MATCH('EPS 3.1.3'!Z$1,NoSettings_v3!$C$1:$AH$1,0)),"")</f>
        <v>0</v>
      </c>
      <c r="AA318" s="157">
        <f>IFERROR(INDEX(NoSettings_v3!$C$2:$AH$4612,MATCH('EPS 3.1.3'!$B318,NoSettings_v3!$A$2:$A$4612,0),MATCH('EPS 3.1.3'!AA$1,NoSettings_v3!$C$1:$AH$1,0)),"")</f>
        <v>0</v>
      </c>
      <c r="AB318" s="157">
        <f>IFERROR(INDEX(NoSettings_v3!$C$2:$AH$4612,MATCH('EPS 3.1.3'!$B318,NoSettings_v3!$A$2:$A$4612,0),MATCH('EPS 3.1.3'!AB$1,NoSettings_v3!$C$1:$AH$1,0)),"")</f>
        <v>0</v>
      </c>
      <c r="AC318" s="157">
        <f>IFERROR(INDEX(NoSettings_v3!$C$2:$AH$4612,MATCH('EPS 3.1.3'!$B318,NoSettings_v3!$A$2:$A$4612,0),MATCH('EPS 3.1.3'!AC$1,NoSettings_v3!$C$1:$AH$1,0)),"")</f>
        <v>0</v>
      </c>
      <c r="AD318" s="157">
        <f>IFERROR(INDEX(NoSettings_v3!$C$2:$AH$4612,MATCH('EPS 3.1.3'!$B318,NoSettings_v3!$A$2:$A$4612,0),MATCH('EPS 3.1.3'!AD$1,NoSettings_v3!$C$1:$AH$1,0)),"")</f>
        <v>0</v>
      </c>
      <c r="AE318" s="157">
        <f>IFERROR(INDEX(NoSettings_v3!$C$2:$AH$4612,MATCH('EPS 3.1.3'!$B318,NoSettings_v3!$A$2:$A$4612,0),MATCH('EPS 3.1.3'!AE$1,NoSettings_v3!$C$1:$AH$1,0)),"")</f>
        <v>0</v>
      </c>
      <c r="AF318" s="157">
        <f>IFERROR(INDEX(NoSettings_v3!$C$2:$AH$4612,MATCH('EPS 3.1.3'!$B318,NoSettings_v3!$A$2:$A$4612,0),MATCH('EPS 3.1.3'!AF$1,NoSettings_v3!$C$1:$AH$1,0)),"")</f>
        <v>0</v>
      </c>
      <c r="AG318" s="157">
        <f>IFERROR(INDEX(NoSettings_v3!$C$2:$AH$4612,MATCH('EPS 3.1.3'!$B318,NoSettings_v3!$A$2:$A$4612,0),MATCH('EPS 3.1.3'!AG$1,NoSettings_v3!$C$1:$AH$1,0)),"")</f>
        <v>0</v>
      </c>
      <c r="AH318" s="157">
        <f>IFERROR(INDEX(NoSettings_v3!$C$2:$AH$4612,MATCH('EPS 3.1.3'!$B318,NoSettings_v3!$A$2:$A$4612,0),MATCH('EPS 3.1.3'!AH$1,NoSettings_v3!$C$1:$AH$1,0)),"")</f>
        <v>0</v>
      </c>
      <c r="AI318" s="157">
        <f>IFERROR(INDEX(NoSettings_v3!$C$2:$AH$4612,MATCH('EPS 3.1.3'!$B318,NoSettings_v3!$A$2:$A$4612,0),MATCH('EPS 3.1.3'!AI$1,NoSettings_v3!$C$1:$AH$1,0)),"")</f>
        <v>0</v>
      </c>
    </row>
    <row r="319" spans="2:35" x14ac:dyDescent="0.35">
      <c r="B319" s="161" t="s">
        <v>1159</v>
      </c>
      <c r="C319" s="127" t="s">
        <v>964</v>
      </c>
      <c r="D319" s="157">
        <f>IFERROR(INDEX(NoSettings_v3!$C$2:$AH$4612,MATCH('EPS 3.1.3'!$B319,NoSettings_v3!$A$2:$A$4612,0),MATCH('EPS 3.1.3'!D$1,NoSettings_v3!$C$1:$AH$1,0)),"")</f>
        <v>0</v>
      </c>
      <c r="E319" s="157">
        <f>IFERROR(INDEX(NoSettings_v3!$C$2:$AH$4612,MATCH('EPS 3.1.3'!$B319,NoSettings_v3!$A$2:$A$4612,0),MATCH('EPS 3.1.3'!E$1,NoSettings_v3!$C$1:$AH$1,0)),"")</f>
        <v>0</v>
      </c>
      <c r="F319" s="157">
        <f>IFERROR(INDEX(NoSettings_v3!$C$2:$AH$4612,MATCH('EPS 3.1.3'!$B319,NoSettings_v3!$A$2:$A$4612,0),MATCH('EPS 3.1.3'!F$1,NoSettings_v3!$C$1:$AH$1,0)),"")</f>
        <v>0</v>
      </c>
      <c r="G319" s="157">
        <f>IFERROR(INDEX(NoSettings_v3!$C$2:$AH$4612,MATCH('EPS 3.1.3'!$B319,NoSettings_v3!$A$2:$A$4612,0),MATCH('EPS 3.1.3'!G$1,NoSettings_v3!$C$1:$AH$1,0)),"")</f>
        <v>0</v>
      </c>
      <c r="H319" s="157">
        <f>IFERROR(INDEX(NoSettings_v3!$C$2:$AH$4612,MATCH('EPS 3.1.3'!$B319,NoSettings_v3!$A$2:$A$4612,0),MATCH('EPS 3.1.3'!H$1,NoSettings_v3!$C$1:$AH$1,0)),"")</f>
        <v>0</v>
      </c>
      <c r="I319" s="157">
        <f>IFERROR(INDEX(NoSettings_v3!$C$2:$AH$4612,MATCH('EPS 3.1.3'!$B319,NoSettings_v3!$A$2:$A$4612,0),MATCH('EPS 3.1.3'!I$1,NoSettings_v3!$C$1:$AH$1,0)),"")</f>
        <v>0</v>
      </c>
      <c r="J319" s="157">
        <f>IFERROR(INDEX(NoSettings_v3!$C$2:$AH$4612,MATCH('EPS 3.1.3'!$B319,NoSettings_v3!$A$2:$A$4612,0),MATCH('EPS 3.1.3'!J$1,NoSettings_v3!$C$1:$AH$1,0)),"")</f>
        <v>0</v>
      </c>
      <c r="K319" s="157">
        <f>IFERROR(INDEX(NoSettings_v3!$C$2:$AH$4612,MATCH('EPS 3.1.3'!$B319,NoSettings_v3!$A$2:$A$4612,0),MATCH('EPS 3.1.3'!K$1,NoSettings_v3!$C$1:$AH$1,0)),"")</f>
        <v>0</v>
      </c>
      <c r="L319" s="157">
        <f>IFERROR(INDEX(NoSettings_v3!$C$2:$AH$4612,MATCH('EPS 3.1.3'!$B319,NoSettings_v3!$A$2:$A$4612,0),MATCH('EPS 3.1.3'!L$1,NoSettings_v3!$C$1:$AH$1,0)),"")</f>
        <v>0</v>
      </c>
      <c r="M319" s="157">
        <f>IFERROR(INDEX(NoSettings_v3!$C$2:$AH$4612,MATCH('EPS 3.1.3'!$B319,NoSettings_v3!$A$2:$A$4612,0),MATCH('EPS 3.1.3'!M$1,NoSettings_v3!$C$1:$AH$1,0)),"")</f>
        <v>0</v>
      </c>
      <c r="N319" s="157">
        <f>IFERROR(INDEX(NoSettings_v3!$C$2:$AH$4612,MATCH('EPS 3.1.3'!$B319,NoSettings_v3!$A$2:$A$4612,0),MATCH('EPS 3.1.3'!N$1,NoSettings_v3!$C$1:$AH$1,0)),"")</f>
        <v>0</v>
      </c>
      <c r="O319" s="157">
        <f>IFERROR(INDEX(NoSettings_v3!$C$2:$AH$4612,MATCH('EPS 3.1.3'!$B319,NoSettings_v3!$A$2:$A$4612,0),MATCH('EPS 3.1.3'!O$1,NoSettings_v3!$C$1:$AH$1,0)),"")</f>
        <v>0</v>
      </c>
      <c r="P319" s="157">
        <f>IFERROR(INDEX(NoSettings_v3!$C$2:$AH$4612,MATCH('EPS 3.1.3'!$B319,NoSettings_v3!$A$2:$A$4612,0),MATCH('EPS 3.1.3'!P$1,NoSettings_v3!$C$1:$AH$1,0)),"")</f>
        <v>0</v>
      </c>
      <c r="Q319" s="157">
        <f>IFERROR(INDEX(NoSettings_v3!$C$2:$AH$4612,MATCH('EPS 3.1.3'!$B319,NoSettings_v3!$A$2:$A$4612,0),MATCH('EPS 3.1.3'!Q$1,NoSettings_v3!$C$1:$AH$1,0)),"")</f>
        <v>0</v>
      </c>
      <c r="R319" s="157">
        <f>IFERROR(INDEX(NoSettings_v3!$C$2:$AH$4612,MATCH('EPS 3.1.3'!$B319,NoSettings_v3!$A$2:$A$4612,0),MATCH('EPS 3.1.3'!R$1,NoSettings_v3!$C$1:$AH$1,0)),"")</f>
        <v>0</v>
      </c>
      <c r="S319" s="157">
        <f>IFERROR(INDEX(NoSettings_v3!$C$2:$AH$4612,MATCH('EPS 3.1.3'!$B319,NoSettings_v3!$A$2:$A$4612,0),MATCH('EPS 3.1.3'!S$1,NoSettings_v3!$C$1:$AH$1,0)),"")</f>
        <v>0</v>
      </c>
      <c r="T319" s="157">
        <f>IFERROR(INDEX(NoSettings_v3!$C$2:$AH$4612,MATCH('EPS 3.1.3'!$B319,NoSettings_v3!$A$2:$A$4612,0),MATCH('EPS 3.1.3'!T$1,NoSettings_v3!$C$1:$AH$1,0)),"")</f>
        <v>0</v>
      </c>
      <c r="U319" s="157">
        <f>IFERROR(INDEX(NoSettings_v3!$C$2:$AH$4612,MATCH('EPS 3.1.3'!$B319,NoSettings_v3!$A$2:$A$4612,0),MATCH('EPS 3.1.3'!U$1,NoSettings_v3!$C$1:$AH$1,0)),"")</f>
        <v>0</v>
      </c>
      <c r="V319" s="157">
        <f>IFERROR(INDEX(NoSettings_v3!$C$2:$AH$4612,MATCH('EPS 3.1.3'!$B319,NoSettings_v3!$A$2:$A$4612,0),MATCH('EPS 3.1.3'!V$1,NoSettings_v3!$C$1:$AH$1,0)),"")</f>
        <v>0</v>
      </c>
      <c r="W319" s="157">
        <f>IFERROR(INDEX(NoSettings_v3!$C$2:$AH$4612,MATCH('EPS 3.1.3'!$B319,NoSettings_v3!$A$2:$A$4612,0),MATCH('EPS 3.1.3'!W$1,NoSettings_v3!$C$1:$AH$1,0)),"")</f>
        <v>0</v>
      </c>
      <c r="X319" s="157">
        <f>IFERROR(INDEX(NoSettings_v3!$C$2:$AH$4612,MATCH('EPS 3.1.3'!$B319,NoSettings_v3!$A$2:$A$4612,0),MATCH('EPS 3.1.3'!X$1,NoSettings_v3!$C$1:$AH$1,0)),"")</f>
        <v>0</v>
      </c>
      <c r="Y319" s="157">
        <f>IFERROR(INDEX(NoSettings_v3!$C$2:$AH$4612,MATCH('EPS 3.1.3'!$B319,NoSettings_v3!$A$2:$A$4612,0),MATCH('EPS 3.1.3'!Y$1,NoSettings_v3!$C$1:$AH$1,0)),"")</f>
        <v>0</v>
      </c>
      <c r="Z319" s="157">
        <f>IFERROR(INDEX(NoSettings_v3!$C$2:$AH$4612,MATCH('EPS 3.1.3'!$B319,NoSettings_v3!$A$2:$A$4612,0),MATCH('EPS 3.1.3'!Z$1,NoSettings_v3!$C$1:$AH$1,0)),"")</f>
        <v>0</v>
      </c>
      <c r="AA319" s="157">
        <f>IFERROR(INDEX(NoSettings_v3!$C$2:$AH$4612,MATCH('EPS 3.1.3'!$B319,NoSettings_v3!$A$2:$A$4612,0),MATCH('EPS 3.1.3'!AA$1,NoSettings_v3!$C$1:$AH$1,0)),"")</f>
        <v>0</v>
      </c>
      <c r="AB319" s="157">
        <f>IFERROR(INDEX(NoSettings_v3!$C$2:$AH$4612,MATCH('EPS 3.1.3'!$B319,NoSettings_v3!$A$2:$A$4612,0),MATCH('EPS 3.1.3'!AB$1,NoSettings_v3!$C$1:$AH$1,0)),"")</f>
        <v>0</v>
      </c>
      <c r="AC319" s="157">
        <f>IFERROR(INDEX(NoSettings_v3!$C$2:$AH$4612,MATCH('EPS 3.1.3'!$B319,NoSettings_v3!$A$2:$A$4612,0),MATCH('EPS 3.1.3'!AC$1,NoSettings_v3!$C$1:$AH$1,0)),"")</f>
        <v>0</v>
      </c>
      <c r="AD319" s="157">
        <f>IFERROR(INDEX(NoSettings_v3!$C$2:$AH$4612,MATCH('EPS 3.1.3'!$B319,NoSettings_v3!$A$2:$A$4612,0),MATCH('EPS 3.1.3'!AD$1,NoSettings_v3!$C$1:$AH$1,0)),"")</f>
        <v>0</v>
      </c>
      <c r="AE319" s="157">
        <f>IFERROR(INDEX(NoSettings_v3!$C$2:$AH$4612,MATCH('EPS 3.1.3'!$B319,NoSettings_v3!$A$2:$A$4612,0),MATCH('EPS 3.1.3'!AE$1,NoSettings_v3!$C$1:$AH$1,0)),"")</f>
        <v>0</v>
      </c>
      <c r="AF319" s="157">
        <f>IFERROR(INDEX(NoSettings_v3!$C$2:$AH$4612,MATCH('EPS 3.1.3'!$B319,NoSettings_v3!$A$2:$A$4612,0),MATCH('EPS 3.1.3'!AF$1,NoSettings_v3!$C$1:$AH$1,0)),"")</f>
        <v>0</v>
      </c>
      <c r="AG319" s="157">
        <f>IFERROR(INDEX(NoSettings_v3!$C$2:$AH$4612,MATCH('EPS 3.1.3'!$B319,NoSettings_v3!$A$2:$A$4612,0),MATCH('EPS 3.1.3'!AG$1,NoSettings_v3!$C$1:$AH$1,0)),"")</f>
        <v>0</v>
      </c>
      <c r="AH319" s="157">
        <f>IFERROR(INDEX(NoSettings_v3!$C$2:$AH$4612,MATCH('EPS 3.1.3'!$B319,NoSettings_v3!$A$2:$A$4612,0),MATCH('EPS 3.1.3'!AH$1,NoSettings_v3!$C$1:$AH$1,0)),"")</f>
        <v>0</v>
      </c>
      <c r="AI319" s="157">
        <f>IFERROR(INDEX(NoSettings_v3!$C$2:$AH$4612,MATCH('EPS 3.1.3'!$B319,NoSettings_v3!$A$2:$A$4612,0),MATCH('EPS 3.1.3'!AI$1,NoSettings_v3!$C$1:$AH$1,0)),"")</f>
        <v>0</v>
      </c>
    </row>
    <row r="320" spans="2:35" x14ac:dyDescent="0.35">
      <c r="B320" s="161" t="s">
        <v>1160</v>
      </c>
      <c r="C320" s="127" t="s">
        <v>964</v>
      </c>
      <c r="D320" s="157">
        <f>IFERROR(INDEX(NoSettings_v3!$C$2:$AH$4612,MATCH('EPS 3.1.3'!$B320,NoSettings_v3!$A$2:$A$4612,0),MATCH('EPS 3.1.3'!D$1,NoSettings_v3!$C$1:$AH$1,0)),"")</f>
        <v>0</v>
      </c>
      <c r="E320" s="157">
        <f>IFERROR(INDEX(NoSettings_v3!$C$2:$AH$4612,MATCH('EPS 3.1.3'!$B320,NoSettings_v3!$A$2:$A$4612,0),MATCH('EPS 3.1.3'!E$1,NoSettings_v3!$C$1:$AH$1,0)),"")</f>
        <v>0</v>
      </c>
      <c r="F320" s="157">
        <f>IFERROR(INDEX(NoSettings_v3!$C$2:$AH$4612,MATCH('EPS 3.1.3'!$B320,NoSettings_v3!$A$2:$A$4612,0),MATCH('EPS 3.1.3'!F$1,NoSettings_v3!$C$1:$AH$1,0)),"")</f>
        <v>0</v>
      </c>
      <c r="G320" s="157">
        <f>IFERROR(INDEX(NoSettings_v3!$C$2:$AH$4612,MATCH('EPS 3.1.3'!$B320,NoSettings_v3!$A$2:$A$4612,0),MATCH('EPS 3.1.3'!G$1,NoSettings_v3!$C$1:$AH$1,0)),"")</f>
        <v>0</v>
      </c>
      <c r="H320" s="157">
        <f>IFERROR(INDEX(NoSettings_v3!$C$2:$AH$4612,MATCH('EPS 3.1.3'!$B320,NoSettings_v3!$A$2:$A$4612,0),MATCH('EPS 3.1.3'!H$1,NoSettings_v3!$C$1:$AH$1,0)),"")</f>
        <v>0</v>
      </c>
      <c r="I320" s="157">
        <f>IFERROR(INDEX(NoSettings_v3!$C$2:$AH$4612,MATCH('EPS 3.1.3'!$B320,NoSettings_v3!$A$2:$A$4612,0),MATCH('EPS 3.1.3'!I$1,NoSettings_v3!$C$1:$AH$1,0)),"")</f>
        <v>0</v>
      </c>
      <c r="J320" s="157">
        <f>IFERROR(INDEX(NoSettings_v3!$C$2:$AH$4612,MATCH('EPS 3.1.3'!$B320,NoSettings_v3!$A$2:$A$4612,0),MATCH('EPS 3.1.3'!J$1,NoSettings_v3!$C$1:$AH$1,0)),"")</f>
        <v>0</v>
      </c>
      <c r="K320" s="157">
        <f>IFERROR(INDEX(NoSettings_v3!$C$2:$AH$4612,MATCH('EPS 3.1.3'!$B320,NoSettings_v3!$A$2:$A$4612,0),MATCH('EPS 3.1.3'!K$1,NoSettings_v3!$C$1:$AH$1,0)),"")</f>
        <v>0</v>
      </c>
      <c r="L320" s="157">
        <f>IFERROR(INDEX(NoSettings_v3!$C$2:$AH$4612,MATCH('EPS 3.1.3'!$B320,NoSettings_v3!$A$2:$A$4612,0),MATCH('EPS 3.1.3'!L$1,NoSettings_v3!$C$1:$AH$1,0)),"")</f>
        <v>0</v>
      </c>
      <c r="M320" s="157">
        <f>IFERROR(INDEX(NoSettings_v3!$C$2:$AH$4612,MATCH('EPS 3.1.3'!$B320,NoSettings_v3!$A$2:$A$4612,0),MATCH('EPS 3.1.3'!M$1,NoSettings_v3!$C$1:$AH$1,0)),"")</f>
        <v>0</v>
      </c>
      <c r="N320" s="157">
        <f>IFERROR(INDEX(NoSettings_v3!$C$2:$AH$4612,MATCH('EPS 3.1.3'!$B320,NoSettings_v3!$A$2:$A$4612,0),MATCH('EPS 3.1.3'!N$1,NoSettings_v3!$C$1:$AH$1,0)),"")</f>
        <v>0</v>
      </c>
      <c r="O320" s="157">
        <f>IFERROR(INDEX(NoSettings_v3!$C$2:$AH$4612,MATCH('EPS 3.1.3'!$B320,NoSettings_v3!$A$2:$A$4612,0),MATCH('EPS 3.1.3'!O$1,NoSettings_v3!$C$1:$AH$1,0)),"")</f>
        <v>0</v>
      </c>
      <c r="P320" s="157">
        <f>IFERROR(INDEX(NoSettings_v3!$C$2:$AH$4612,MATCH('EPS 3.1.3'!$B320,NoSettings_v3!$A$2:$A$4612,0),MATCH('EPS 3.1.3'!P$1,NoSettings_v3!$C$1:$AH$1,0)),"")</f>
        <v>0</v>
      </c>
      <c r="Q320" s="157">
        <f>IFERROR(INDEX(NoSettings_v3!$C$2:$AH$4612,MATCH('EPS 3.1.3'!$B320,NoSettings_v3!$A$2:$A$4612,0),MATCH('EPS 3.1.3'!Q$1,NoSettings_v3!$C$1:$AH$1,0)),"")</f>
        <v>0</v>
      </c>
      <c r="R320" s="157">
        <f>IFERROR(INDEX(NoSettings_v3!$C$2:$AH$4612,MATCH('EPS 3.1.3'!$B320,NoSettings_v3!$A$2:$A$4612,0),MATCH('EPS 3.1.3'!R$1,NoSettings_v3!$C$1:$AH$1,0)),"")</f>
        <v>0</v>
      </c>
      <c r="S320" s="157">
        <f>IFERROR(INDEX(NoSettings_v3!$C$2:$AH$4612,MATCH('EPS 3.1.3'!$B320,NoSettings_v3!$A$2:$A$4612,0),MATCH('EPS 3.1.3'!S$1,NoSettings_v3!$C$1:$AH$1,0)),"")</f>
        <v>0</v>
      </c>
      <c r="T320" s="157">
        <f>IFERROR(INDEX(NoSettings_v3!$C$2:$AH$4612,MATCH('EPS 3.1.3'!$B320,NoSettings_v3!$A$2:$A$4612,0),MATCH('EPS 3.1.3'!T$1,NoSettings_v3!$C$1:$AH$1,0)),"")</f>
        <v>0</v>
      </c>
      <c r="U320" s="157">
        <f>IFERROR(INDEX(NoSettings_v3!$C$2:$AH$4612,MATCH('EPS 3.1.3'!$B320,NoSettings_v3!$A$2:$A$4612,0),MATCH('EPS 3.1.3'!U$1,NoSettings_v3!$C$1:$AH$1,0)),"")</f>
        <v>0</v>
      </c>
      <c r="V320" s="157">
        <f>IFERROR(INDEX(NoSettings_v3!$C$2:$AH$4612,MATCH('EPS 3.1.3'!$B320,NoSettings_v3!$A$2:$A$4612,0),MATCH('EPS 3.1.3'!V$1,NoSettings_v3!$C$1:$AH$1,0)),"")</f>
        <v>0</v>
      </c>
      <c r="W320" s="157">
        <f>IFERROR(INDEX(NoSettings_v3!$C$2:$AH$4612,MATCH('EPS 3.1.3'!$B320,NoSettings_v3!$A$2:$A$4612,0),MATCH('EPS 3.1.3'!W$1,NoSettings_v3!$C$1:$AH$1,0)),"")</f>
        <v>0</v>
      </c>
      <c r="X320" s="157">
        <f>IFERROR(INDEX(NoSettings_v3!$C$2:$AH$4612,MATCH('EPS 3.1.3'!$B320,NoSettings_v3!$A$2:$A$4612,0),MATCH('EPS 3.1.3'!X$1,NoSettings_v3!$C$1:$AH$1,0)),"")</f>
        <v>0</v>
      </c>
      <c r="Y320" s="157">
        <f>IFERROR(INDEX(NoSettings_v3!$C$2:$AH$4612,MATCH('EPS 3.1.3'!$B320,NoSettings_v3!$A$2:$A$4612,0),MATCH('EPS 3.1.3'!Y$1,NoSettings_v3!$C$1:$AH$1,0)),"")</f>
        <v>0</v>
      </c>
      <c r="Z320" s="157">
        <f>IFERROR(INDEX(NoSettings_v3!$C$2:$AH$4612,MATCH('EPS 3.1.3'!$B320,NoSettings_v3!$A$2:$A$4612,0),MATCH('EPS 3.1.3'!Z$1,NoSettings_v3!$C$1:$AH$1,0)),"")</f>
        <v>0</v>
      </c>
      <c r="AA320" s="157">
        <f>IFERROR(INDEX(NoSettings_v3!$C$2:$AH$4612,MATCH('EPS 3.1.3'!$B320,NoSettings_v3!$A$2:$A$4612,0),MATCH('EPS 3.1.3'!AA$1,NoSettings_v3!$C$1:$AH$1,0)),"")</f>
        <v>0</v>
      </c>
      <c r="AB320" s="157">
        <f>IFERROR(INDEX(NoSettings_v3!$C$2:$AH$4612,MATCH('EPS 3.1.3'!$B320,NoSettings_v3!$A$2:$A$4612,0),MATCH('EPS 3.1.3'!AB$1,NoSettings_v3!$C$1:$AH$1,0)),"")</f>
        <v>0</v>
      </c>
      <c r="AC320" s="157">
        <f>IFERROR(INDEX(NoSettings_v3!$C$2:$AH$4612,MATCH('EPS 3.1.3'!$B320,NoSettings_v3!$A$2:$A$4612,0),MATCH('EPS 3.1.3'!AC$1,NoSettings_v3!$C$1:$AH$1,0)),"")</f>
        <v>0</v>
      </c>
      <c r="AD320" s="157">
        <f>IFERROR(INDEX(NoSettings_v3!$C$2:$AH$4612,MATCH('EPS 3.1.3'!$B320,NoSettings_v3!$A$2:$A$4612,0),MATCH('EPS 3.1.3'!AD$1,NoSettings_v3!$C$1:$AH$1,0)),"")</f>
        <v>0</v>
      </c>
      <c r="AE320" s="157">
        <f>IFERROR(INDEX(NoSettings_v3!$C$2:$AH$4612,MATCH('EPS 3.1.3'!$B320,NoSettings_v3!$A$2:$A$4612,0),MATCH('EPS 3.1.3'!AE$1,NoSettings_v3!$C$1:$AH$1,0)),"")</f>
        <v>0</v>
      </c>
      <c r="AF320" s="157">
        <f>IFERROR(INDEX(NoSettings_v3!$C$2:$AH$4612,MATCH('EPS 3.1.3'!$B320,NoSettings_v3!$A$2:$A$4612,0),MATCH('EPS 3.1.3'!AF$1,NoSettings_v3!$C$1:$AH$1,0)),"")</f>
        <v>0</v>
      </c>
      <c r="AG320" s="157">
        <f>IFERROR(INDEX(NoSettings_v3!$C$2:$AH$4612,MATCH('EPS 3.1.3'!$B320,NoSettings_v3!$A$2:$A$4612,0),MATCH('EPS 3.1.3'!AG$1,NoSettings_v3!$C$1:$AH$1,0)),"")</f>
        <v>0</v>
      </c>
      <c r="AH320" s="157">
        <f>IFERROR(INDEX(NoSettings_v3!$C$2:$AH$4612,MATCH('EPS 3.1.3'!$B320,NoSettings_v3!$A$2:$A$4612,0),MATCH('EPS 3.1.3'!AH$1,NoSettings_v3!$C$1:$AH$1,0)),"")</f>
        <v>0</v>
      </c>
      <c r="AI320" s="157">
        <f>IFERROR(INDEX(NoSettings_v3!$C$2:$AH$4612,MATCH('EPS 3.1.3'!$B320,NoSettings_v3!$A$2:$A$4612,0),MATCH('EPS 3.1.3'!AI$1,NoSettings_v3!$C$1:$AH$1,0)),"")</f>
        <v>0</v>
      </c>
    </row>
    <row r="321" spans="2:35" x14ac:dyDescent="0.35">
      <c r="B321" s="161" t="s">
        <v>1161</v>
      </c>
      <c r="C321" s="127" t="s">
        <v>964</v>
      </c>
      <c r="D321" s="157">
        <f>IFERROR(INDEX(NoSettings_v3!$C$2:$AH$4612,MATCH('EPS 3.1.3'!$B321,NoSettings_v3!$A$2:$A$4612,0),MATCH('EPS 3.1.3'!D$1,NoSettings_v3!$C$1:$AH$1,0)),"")</f>
        <v>0</v>
      </c>
      <c r="E321" s="157">
        <f>IFERROR(INDEX(NoSettings_v3!$C$2:$AH$4612,MATCH('EPS 3.1.3'!$B321,NoSettings_v3!$A$2:$A$4612,0),MATCH('EPS 3.1.3'!E$1,NoSettings_v3!$C$1:$AH$1,0)),"")</f>
        <v>0</v>
      </c>
      <c r="F321" s="157">
        <f>IFERROR(INDEX(NoSettings_v3!$C$2:$AH$4612,MATCH('EPS 3.1.3'!$B321,NoSettings_v3!$A$2:$A$4612,0),MATCH('EPS 3.1.3'!F$1,NoSettings_v3!$C$1:$AH$1,0)),"")</f>
        <v>0</v>
      </c>
      <c r="G321" s="157">
        <f>IFERROR(INDEX(NoSettings_v3!$C$2:$AH$4612,MATCH('EPS 3.1.3'!$B321,NoSettings_v3!$A$2:$A$4612,0),MATCH('EPS 3.1.3'!G$1,NoSettings_v3!$C$1:$AH$1,0)),"")</f>
        <v>0</v>
      </c>
      <c r="H321" s="157">
        <f>IFERROR(INDEX(NoSettings_v3!$C$2:$AH$4612,MATCH('EPS 3.1.3'!$B321,NoSettings_v3!$A$2:$A$4612,0),MATCH('EPS 3.1.3'!H$1,NoSettings_v3!$C$1:$AH$1,0)),"")</f>
        <v>0</v>
      </c>
      <c r="I321" s="157">
        <f>IFERROR(INDEX(NoSettings_v3!$C$2:$AH$4612,MATCH('EPS 3.1.3'!$B321,NoSettings_v3!$A$2:$A$4612,0),MATCH('EPS 3.1.3'!I$1,NoSettings_v3!$C$1:$AH$1,0)),"")</f>
        <v>0</v>
      </c>
      <c r="J321" s="157">
        <f>IFERROR(INDEX(NoSettings_v3!$C$2:$AH$4612,MATCH('EPS 3.1.3'!$B321,NoSettings_v3!$A$2:$A$4612,0),MATCH('EPS 3.1.3'!J$1,NoSettings_v3!$C$1:$AH$1,0)),"")</f>
        <v>0</v>
      </c>
      <c r="K321" s="157">
        <f>IFERROR(INDEX(NoSettings_v3!$C$2:$AH$4612,MATCH('EPS 3.1.3'!$B321,NoSettings_v3!$A$2:$A$4612,0),MATCH('EPS 3.1.3'!K$1,NoSettings_v3!$C$1:$AH$1,0)),"")</f>
        <v>0</v>
      </c>
      <c r="L321" s="157">
        <f>IFERROR(INDEX(NoSettings_v3!$C$2:$AH$4612,MATCH('EPS 3.1.3'!$B321,NoSettings_v3!$A$2:$A$4612,0),MATCH('EPS 3.1.3'!L$1,NoSettings_v3!$C$1:$AH$1,0)),"")</f>
        <v>0</v>
      </c>
      <c r="M321" s="157">
        <f>IFERROR(INDEX(NoSettings_v3!$C$2:$AH$4612,MATCH('EPS 3.1.3'!$B321,NoSettings_v3!$A$2:$A$4612,0),MATCH('EPS 3.1.3'!M$1,NoSettings_v3!$C$1:$AH$1,0)),"")</f>
        <v>0</v>
      </c>
      <c r="N321" s="157">
        <f>IFERROR(INDEX(NoSettings_v3!$C$2:$AH$4612,MATCH('EPS 3.1.3'!$B321,NoSettings_v3!$A$2:$A$4612,0),MATCH('EPS 3.1.3'!N$1,NoSettings_v3!$C$1:$AH$1,0)),"")</f>
        <v>0</v>
      </c>
      <c r="O321" s="157">
        <f>IFERROR(INDEX(NoSettings_v3!$C$2:$AH$4612,MATCH('EPS 3.1.3'!$B321,NoSettings_v3!$A$2:$A$4612,0),MATCH('EPS 3.1.3'!O$1,NoSettings_v3!$C$1:$AH$1,0)),"")</f>
        <v>0</v>
      </c>
      <c r="P321" s="157">
        <f>IFERROR(INDEX(NoSettings_v3!$C$2:$AH$4612,MATCH('EPS 3.1.3'!$B321,NoSettings_v3!$A$2:$A$4612,0),MATCH('EPS 3.1.3'!P$1,NoSettings_v3!$C$1:$AH$1,0)),"")</f>
        <v>0</v>
      </c>
      <c r="Q321" s="157">
        <f>IFERROR(INDEX(NoSettings_v3!$C$2:$AH$4612,MATCH('EPS 3.1.3'!$B321,NoSettings_v3!$A$2:$A$4612,0),MATCH('EPS 3.1.3'!Q$1,NoSettings_v3!$C$1:$AH$1,0)),"")</f>
        <v>0</v>
      </c>
      <c r="R321" s="157">
        <f>IFERROR(INDEX(NoSettings_v3!$C$2:$AH$4612,MATCH('EPS 3.1.3'!$B321,NoSettings_v3!$A$2:$A$4612,0),MATCH('EPS 3.1.3'!R$1,NoSettings_v3!$C$1:$AH$1,0)),"")</f>
        <v>0</v>
      </c>
      <c r="S321" s="157">
        <f>IFERROR(INDEX(NoSettings_v3!$C$2:$AH$4612,MATCH('EPS 3.1.3'!$B321,NoSettings_v3!$A$2:$A$4612,0),MATCH('EPS 3.1.3'!S$1,NoSettings_v3!$C$1:$AH$1,0)),"")</f>
        <v>0</v>
      </c>
      <c r="T321" s="157">
        <f>IFERROR(INDEX(NoSettings_v3!$C$2:$AH$4612,MATCH('EPS 3.1.3'!$B321,NoSettings_v3!$A$2:$A$4612,0),MATCH('EPS 3.1.3'!T$1,NoSettings_v3!$C$1:$AH$1,0)),"")</f>
        <v>0</v>
      </c>
      <c r="U321" s="157">
        <f>IFERROR(INDEX(NoSettings_v3!$C$2:$AH$4612,MATCH('EPS 3.1.3'!$B321,NoSettings_v3!$A$2:$A$4612,0),MATCH('EPS 3.1.3'!U$1,NoSettings_v3!$C$1:$AH$1,0)),"")</f>
        <v>0</v>
      </c>
      <c r="V321" s="157">
        <f>IFERROR(INDEX(NoSettings_v3!$C$2:$AH$4612,MATCH('EPS 3.1.3'!$B321,NoSettings_v3!$A$2:$A$4612,0),MATCH('EPS 3.1.3'!V$1,NoSettings_v3!$C$1:$AH$1,0)),"")</f>
        <v>0</v>
      </c>
      <c r="W321" s="157">
        <f>IFERROR(INDEX(NoSettings_v3!$C$2:$AH$4612,MATCH('EPS 3.1.3'!$B321,NoSettings_v3!$A$2:$A$4612,0),MATCH('EPS 3.1.3'!W$1,NoSettings_v3!$C$1:$AH$1,0)),"")</f>
        <v>0</v>
      </c>
      <c r="X321" s="157">
        <f>IFERROR(INDEX(NoSettings_v3!$C$2:$AH$4612,MATCH('EPS 3.1.3'!$B321,NoSettings_v3!$A$2:$A$4612,0),MATCH('EPS 3.1.3'!X$1,NoSettings_v3!$C$1:$AH$1,0)),"")</f>
        <v>0</v>
      </c>
      <c r="Y321" s="157">
        <f>IFERROR(INDEX(NoSettings_v3!$C$2:$AH$4612,MATCH('EPS 3.1.3'!$B321,NoSettings_v3!$A$2:$A$4612,0),MATCH('EPS 3.1.3'!Y$1,NoSettings_v3!$C$1:$AH$1,0)),"")</f>
        <v>0</v>
      </c>
      <c r="Z321" s="157">
        <f>IFERROR(INDEX(NoSettings_v3!$C$2:$AH$4612,MATCH('EPS 3.1.3'!$B321,NoSettings_v3!$A$2:$A$4612,0),MATCH('EPS 3.1.3'!Z$1,NoSettings_v3!$C$1:$AH$1,0)),"")</f>
        <v>0</v>
      </c>
      <c r="AA321" s="157">
        <f>IFERROR(INDEX(NoSettings_v3!$C$2:$AH$4612,MATCH('EPS 3.1.3'!$B321,NoSettings_v3!$A$2:$A$4612,0),MATCH('EPS 3.1.3'!AA$1,NoSettings_v3!$C$1:$AH$1,0)),"")</f>
        <v>0</v>
      </c>
      <c r="AB321" s="157">
        <f>IFERROR(INDEX(NoSettings_v3!$C$2:$AH$4612,MATCH('EPS 3.1.3'!$B321,NoSettings_v3!$A$2:$A$4612,0),MATCH('EPS 3.1.3'!AB$1,NoSettings_v3!$C$1:$AH$1,0)),"")</f>
        <v>0</v>
      </c>
      <c r="AC321" s="157">
        <f>IFERROR(INDEX(NoSettings_v3!$C$2:$AH$4612,MATCH('EPS 3.1.3'!$B321,NoSettings_v3!$A$2:$A$4612,0),MATCH('EPS 3.1.3'!AC$1,NoSettings_v3!$C$1:$AH$1,0)),"")</f>
        <v>0</v>
      </c>
      <c r="AD321" s="157">
        <f>IFERROR(INDEX(NoSettings_v3!$C$2:$AH$4612,MATCH('EPS 3.1.3'!$B321,NoSettings_v3!$A$2:$A$4612,0),MATCH('EPS 3.1.3'!AD$1,NoSettings_v3!$C$1:$AH$1,0)),"")</f>
        <v>0</v>
      </c>
      <c r="AE321" s="157">
        <f>IFERROR(INDEX(NoSettings_v3!$C$2:$AH$4612,MATCH('EPS 3.1.3'!$B321,NoSettings_v3!$A$2:$A$4612,0),MATCH('EPS 3.1.3'!AE$1,NoSettings_v3!$C$1:$AH$1,0)),"")</f>
        <v>0</v>
      </c>
      <c r="AF321" s="157">
        <f>IFERROR(INDEX(NoSettings_v3!$C$2:$AH$4612,MATCH('EPS 3.1.3'!$B321,NoSettings_v3!$A$2:$A$4612,0),MATCH('EPS 3.1.3'!AF$1,NoSettings_v3!$C$1:$AH$1,0)),"")</f>
        <v>0</v>
      </c>
      <c r="AG321" s="157">
        <f>IFERROR(INDEX(NoSettings_v3!$C$2:$AH$4612,MATCH('EPS 3.1.3'!$B321,NoSettings_v3!$A$2:$A$4612,0),MATCH('EPS 3.1.3'!AG$1,NoSettings_v3!$C$1:$AH$1,0)),"")</f>
        <v>0</v>
      </c>
      <c r="AH321" s="157">
        <f>IFERROR(INDEX(NoSettings_v3!$C$2:$AH$4612,MATCH('EPS 3.1.3'!$B321,NoSettings_v3!$A$2:$A$4612,0),MATCH('EPS 3.1.3'!AH$1,NoSettings_v3!$C$1:$AH$1,0)),"")</f>
        <v>0</v>
      </c>
      <c r="AI321" s="157">
        <f>IFERROR(INDEX(NoSettings_v3!$C$2:$AH$4612,MATCH('EPS 3.1.3'!$B321,NoSettings_v3!$A$2:$A$4612,0),MATCH('EPS 3.1.3'!AI$1,NoSettings_v3!$C$1:$AH$1,0)),"")</f>
        <v>0</v>
      </c>
    </row>
    <row r="322" spans="2:35" x14ac:dyDescent="0.35">
      <c r="B322" s="161" t="s">
        <v>543</v>
      </c>
      <c r="C322" s="127" t="s">
        <v>964</v>
      </c>
      <c r="D322" s="157">
        <f>IFERROR(INDEX(NoSettings_v3!$C$2:$AH$4612,MATCH('EPS 3.1.3'!$B322,NoSettings_v3!$A$2:$A$4612,0),MATCH('EPS 3.1.3'!D$1,NoSettings_v3!$C$1:$AH$1,0)),"")</f>
        <v>0</v>
      </c>
      <c r="E322" s="157">
        <f>IFERROR(INDEX(NoSettings_v3!$C$2:$AH$4612,MATCH('EPS 3.1.3'!$B322,NoSettings_v3!$A$2:$A$4612,0),MATCH('EPS 3.1.3'!E$1,NoSettings_v3!$C$1:$AH$1,0)),"")</f>
        <v>0</v>
      </c>
      <c r="F322" s="157">
        <f>IFERROR(INDEX(NoSettings_v3!$C$2:$AH$4612,MATCH('EPS 3.1.3'!$B322,NoSettings_v3!$A$2:$A$4612,0),MATCH('EPS 3.1.3'!F$1,NoSettings_v3!$C$1:$AH$1,0)),"")</f>
        <v>0</v>
      </c>
      <c r="G322" s="157">
        <f>IFERROR(INDEX(NoSettings_v3!$C$2:$AH$4612,MATCH('EPS 3.1.3'!$B322,NoSettings_v3!$A$2:$A$4612,0),MATCH('EPS 3.1.3'!G$1,NoSettings_v3!$C$1:$AH$1,0)),"")</f>
        <v>0</v>
      </c>
      <c r="H322" s="157">
        <f>IFERROR(INDEX(NoSettings_v3!$C$2:$AH$4612,MATCH('EPS 3.1.3'!$B322,NoSettings_v3!$A$2:$A$4612,0),MATCH('EPS 3.1.3'!H$1,NoSettings_v3!$C$1:$AH$1,0)),"")</f>
        <v>0</v>
      </c>
      <c r="I322" s="157">
        <f>IFERROR(INDEX(NoSettings_v3!$C$2:$AH$4612,MATCH('EPS 3.1.3'!$B322,NoSettings_v3!$A$2:$A$4612,0),MATCH('EPS 3.1.3'!I$1,NoSettings_v3!$C$1:$AH$1,0)),"")</f>
        <v>0</v>
      </c>
      <c r="J322" s="157">
        <f>IFERROR(INDEX(NoSettings_v3!$C$2:$AH$4612,MATCH('EPS 3.1.3'!$B322,NoSettings_v3!$A$2:$A$4612,0),MATCH('EPS 3.1.3'!J$1,NoSettings_v3!$C$1:$AH$1,0)),"")</f>
        <v>0</v>
      </c>
      <c r="K322" s="157">
        <f>IFERROR(INDEX(NoSettings_v3!$C$2:$AH$4612,MATCH('EPS 3.1.3'!$B322,NoSettings_v3!$A$2:$A$4612,0),MATCH('EPS 3.1.3'!K$1,NoSettings_v3!$C$1:$AH$1,0)),"")</f>
        <v>0</v>
      </c>
      <c r="L322" s="157">
        <f>IFERROR(INDEX(NoSettings_v3!$C$2:$AH$4612,MATCH('EPS 3.1.3'!$B322,NoSettings_v3!$A$2:$A$4612,0),MATCH('EPS 3.1.3'!L$1,NoSettings_v3!$C$1:$AH$1,0)),"")</f>
        <v>0</v>
      </c>
      <c r="M322" s="157">
        <f>IFERROR(INDEX(NoSettings_v3!$C$2:$AH$4612,MATCH('EPS 3.1.3'!$B322,NoSettings_v3!$A$2:$A$4612,0),MATCH('EPS 3.1.3'!M$1,NoSettings_v3!$C$1:$AH$1,0)),"")</f>
        <v>0</v>
      </c>
      <c r="N322" s="157">
        <f>IFERROR(INDEX(NoSettings_v3!$C$2:$AH$4612,MATCH('EPS 3.1.3'!$B322,NoSettings_v3!$A$2:$A$4612,0),MATCH('EPS 3.1.3'!N$1,NoSettings_v3!$C$1:$AH$1,0)),"")</f>
        <v>0</v>
      </c>
      <c r="O322" s="157">
        <f>IFERROR(INDEX(NoSettings_v3!$C$2:$AH$4612,MATCH('EPS 3.1.3'!$B322,NoSettings_v3!$A$2:$A$4612,0),MATCH('EPS 3.1.3'!O$1,NoSettings_v3!$C$1:$AH$1,0)),"")</f>
        <v>0</v>
      </c>
      <c r="P322" s="157">
        <f>IFERROR(INDEX(NoSettings_v3!$C$2:$AH$4612,MATCH('EPS 3.1.3'!$B322,NoSettings_v3!$A$2:$A$4612,0),MATCH('EPS 3.1.3'!P$1,NoSettings_v3!$C$1:$AH$1,0)),"")</f>
        <v>0</v>
      </c>
      <c r="Q322" s="157">
        <f>IFERROR(INDEX(NoSettings_v3!$C$2:$AH$4612,MATCH('EPS 3.1.3'!$B322,NoSettings_v3!$A$2:$A$4612,0),MATCH('EPS 3.1.3'!Q$1,NoSettings_v3!$C$1:$AH$1,0)),"")</f>
        <v>0</v>
      </c>
      <c r="R322" s="157">
        <f>IFERROR(INDEX(NoSettings_v3!$C$2:$AH$4612,MATCH('EPS 3.1.3'!$B322,NoSettings_v3!$A$2:$A$4612,0),MATCH('EPS 3.1.3'!R$1,NoSettings_v3!$C$1:$AH$1,0)),"")</f>
        <v>0</v>
      </c>
      <c r="S322" s="157">
        <f>IFERROR(INDEX(NoSettings_v3!$C$2:$AH$4612,MATCH('EPS 3.1.3'!$B322,NoSettings_v3!$A$2:$A$4612,0),MATCH('EPS 3.1.3'!S$1,NoSettings_v3!$C$1:$AH$1,0)),"")</f>
        <v>0</v>
      </c>
      <c r="T322" s="157">
        <f>IFERROR(INDEX(NoSettings_v3!$C$2:$AH$4612,MATCH('EPS 3.1.3'!$B322,NoSettings_v3!$A$2:$A$4612,0),MATCH('EPS 3.1.3'!T$1,NoSettings_v3!$C$1:$AH$1,0)),"")</f>
        <v>0</v>
      </c>
      <c r="U322" s="157">
        <f>IFERROR(INDEX(NoSettings_v3!$C$2:$AH$4612,MATCH('EPS 3.1.3'!$B322,NoSettings_v3!$A$2:$A$4612,0),MATCH('EPS 3.1.3'!U$1,NoSettings_v3!$C$1:$AH$1,0)),"")</f>
        <v>0</v>
      </c>
      <c r="V322" s="157">
        <f>IFERROR(INDEX(NoSettings_v3!$C$2:$AH$4612,MATCH('EPS 3.1.3'!$B322,NoSettings_v3!$A$2:$A$4612,0),MATCH('EPS 3.1.3'!V$1,NoSettings_v3!$C$1:$AH$1,0)),"")</f>
        <v>0</v>
      </c>
      <c r="W322" s="157">
        <f>IFERROR(INDEX(NoSettings_v3!$C$2:$AH$4612,MATCH('EPS 3.1.3'!$B322,NoSettings_v3!$A$2:$A$4612,0),MATCH('EPS 3.1.3'!W$1,NoSettings_v3!$C$1:$AH$1,0)),"")</f>
        <v>0</v>
      </c>
      <c r="X322" s="157">
        <f>IFERROR(INDEX(NoSettings_v3!$C$2:$AH$4612,MATCH('EPS 3.1.3'!$B322,NoSettings_v3!$A$2:$A$4612,0),MATCH('EPS 3.1.3'!X$1,NoSettings_v3!$C$1:$AH$1,0)),"")</f>
        <v>0</v>
      </c>
      <c r="Y322" s="157">
        <f>IFERROR(INDEX(NoSettings_v3!$C$2:$AH$4612,MATCH('EPS 3.1.3'!$B322,NoSettings_v3!$A$2:$A$4612,0),MATCH('EPS 3.1.3'!Y$1,NoSettings_v3!$C$1:$AH$1,0)),"")</f>
        <v>0</v>
      </c>
      <c r="Z322" s="157">
        <f>IFERROR(INDEX(NoSettings_v3!$C$2:$AH$4612,MATCH('EPS 3.1.3'!$B322,NoSettings_v3!$A$2:$A$4612,0),MATCH('EPS 3.1.3'!Z$1,NoSettings_v3!$C$1:$AH$1,0)),"")</f>
        <v>0</v>
      </c>
      <c r="AA322" s="157">
        <f>IFERROR(INDEX(NoSettings_v3!$C$2:$AH$4612,MATCH('EPS 3.1.3'!$B322,NoSettings_v3!$A$2:$A$4612,0),MATCH('EPS 3.1.3'!AA$1,NoSettings_v3!$C$1:$AH$1,0)),"")</f>
        <v>0</v>
      </c>
      <c r="AB322" s="157">
        <f>IFERROR(INDEX(NoSettings_v3!$C$2:$AH$4612,MATCH('EPS 3.1.3'!$B322,NoSettings_v3!$A$2:$A$4612,0),MATCH('EPS 3.1.3'!AB$1,NoSettings_v3!$C$1:$AH$1,0)),"")</f>
        <v>0</v>
      </c>
      <c r="AC322" s="157">
        <f>IFERROR(INDEX(NoSettings_v3!$C$2:$AH$4612,MATCH('EPS 3.1.3'!$B322,NoSettings_v3!$A$2:$A$4612,0),MATCH('EPS 3.1.3'!AC$1,NoSettings_v3!$C$1:$AH$1,0)),"")</f>
        <v>0</v>
      </c>
      <c r="AD322" s="157">
        <f>IFERROR(INDEX(NoSettings_v3!$C$2:$AH$4612,MATCH('EPS 3.1.3'!$B322,NoSettings_v3!$A$2:$A$4612,0),MATCH('EPS 3.1.3'!AD$1,NoSettings_v3!$C$1:$AH$1,0)),"")</f>
        <v>0</v>
      </c>
      <c r="AE322" s="157">
        <f>IFERROR(INDEX(NoSettings_v3!$C$2:$AH$4612,MATCH('EPS 3.1.3'!$B322,NoSettings_v3!$A$2:$A$4612,0),MATCH('EPS 3.1.3'!AE$1,NoSettings_v3!$C$1:$AH$1,0)),"")</f>
        <v>0</v>
      </c>
      <c r="AF322" s="157">
        <f>IFERROR(INDEX(NoSettings_v3!$C$2:$AH$4612,MATCH('EPS 3.1.3'!$B322,NoSettings_v3!$A$2:$A$4612,0),MATCH('EPS 3.1.3'!AF$1,NoSettings_v3!$C$1:$AH$1,0)),"")</f>
        <v>0</v>
      </c>
      <c r="AG322" s="157">
        <f>IFERROR(INDEX(NoSettings_v3!$C$2:$AH$4612,MATCH('EPS 3.1.3'!$B322,NoSettings_v3!$A$2:$A$4612,0),MATCH('EPS 3.1.3'!AG$1,NoSettings_v3!$C$1:$AH$1,0)),"")</f>
        <v>0</v>
      </c>
      <c r="AH322" s="157">
        <f>IFERROR(INDEX(NoSettings_v3!$C$2:$AH$4612,MATCH('EPS 3.1.3'!$B322,NoSettings_v3!$A$2:$A$4612,0),MATCH('EPS 3.1.3'!AH$1,NoSettings_v3!$C$1:$AH$1,0)),"")</f>
        <v>0</v>
      </c>
      <c r="AI322" s="157">
        <f>IFERROR(INDEX(NoSettings_v3!$C$2:$AH$4612,MATCH('EPS 3.1.3'!$B322,NoSettings_v3!$A$2:$A$4612,0),MATCH('EPS 3.1.3'!AI$1,NoSettings_v3!$C$1:$AH$1,0)),"")</f>
        <v>0</v>
      </c>
    </row>
    <row r="323" spans="2:35" x14ac:dyDescent="0.35">
      <c r="B323" s="161" t="s">
        <v>544</v>
      </c>
      <c r="C323" s="127" t="s">
        <v>964</v>
      </c>
      <c r="D323" s="157">
        <f>IFERROR(INDEX(NoSettings_v3!$C$2:$AH$4612,MATCH('EPS 3.1.3'!$B323,NoSettings_v3!$A$2:$A$4612,0),MATCH('EPS 3.1.3'!D$1,NoSettings_v3!$C$1:$AH$1,0)),"")</f>
        <v>0</v>
      </c>
      <c r="E323" s="157">
        <f>IFERROR(INDEX(NoSettings_v3!$C$2:$AH$4612,MATCH('EPS 3.1.3'!$B323,NoSettings_v3!$A$2:$A$4612,0),MATCH('EPS 3.1.3'!E$1,NoSettings_v3!$C$1:$AH$1,0)),"")</f>
        <v>0</v>
      </c>
      <c r="F323" s="157">
        <f>IFERROR(INDEX(NoSettings_v3!$C$2:$AH$4612,MATCH('EPS 3.1.3'!$B323,NoSettings_v3!$A$2:$A$4612,0),MATCH('EPS 3.1.3'!F$1,NoSettings_v3!$C$1:$AH$1,0)),"")</f>
        <v>0</v>
      </c>
      <c r="G323" s="157">
        <f>IFERROR(INDEX(NoSettings_v3!$C$2:$AH$4612,MATCH('EPS 3.1.3'!$B323,NoSettings_v3!$A$2:$A$4612,0),MATCH('EPS 3.1.3'!G$1,NoSettings_v3!$C$1:$AH$1,0)),"")</f>
        <v>0</v>
      </c>
      <c r="H323" s="157">
        <f>IFERROR(INDEX(NoSettings_v3!$C$2:$AH$4612,MATCH('EPS 3.1.3'!$B323,NoSettings_v3!$A$2:$A$4612,0),MATCH('EPS 3.1.3'!H$1,NoSettings_v3!$C$1:$AH$1,0)),"")</f>
        <v>0</v>
      </c>
      <c r="I323" s="157">
        <f>IFERROR(INDEX(NoSettings_v3!$C$2:$AH$4612,MATCH('EPS 3.1.3'!$B323,NoSettings_v3!$A$2:$A$4612,0),MATCH('EPS 3.1.3'!I$1,NoSettings_v3!$C$1:$AH$1,0)),"")</f>
        <v>0</v>
      </c>
      <c r="J323" s="157">
        <f>IFERROR(INDEX(NoSettings_v3!$C$2:$AH$4612,MATCH('EPS 3.1.3'!$B323,NoSettings_v3!$A$2:$A$4612,0),MATCH('EPS 3.1.3'!J$1,NoSettings_v3!$C$1:$AH$1,0)),"")</f>
        <v>0</v>
      </c>
      <c r="K323" s="157">
        <f>IFERROR(INDEX(NoSettings_v3!$C$2:$AH$4612,MATCH('EPS 3.1.3'!$B323,NoSettings_v3!$A$2:$A$4612,0),MATCH('EPS 3.1.3'!K$1,NoSettings_v3!$C$1:$AH$1,0)),"")</f>
        <v>0</v>
      </c>
      <c r="L323" s="157">
        <f>IFERROR(INDEX(NoSettings_v3!$C$2:$AH$4612,MATCH('EPS 3.1.3'!$B323,NoSettings_v3!$A$2:$A$4612,0),MATCH('EPS 3.1.3'!L$1,NoSettings_v3!$C$1:$AH$1,0)),"")</f>
        <v>0</v>
      </c>
      <c r="M323" s="157">
        <f>IFERROR(INDEX(NoSettings_v3!$C$2:$AH$4612,MATCH('EPS 3.1.3'!$B323,NoSettings_v3!$A$2:$A$4612,0),MATCH('EPS 3.1.3'!M$1,NoSettings_v3!$C$1:$AH$1,0)),"")</f>
        <v>0</v>
      </c>
      <c r="N323" s="157">
        <f>IFERROR(INDEX(NoSettings_v3!$C$2:$AH$4612,MATCH('EPS 3.1.3'!$B323,NoSettings_v3!$A$2:$A$4612,0),MATCH('EPS 3.1.3'!N$1,NoSettings_v3!$C$1:$AH$1,0)),"")</f>
        <v>0</v>
      </c>
      <c r="O323" s="157">
        <f>IFERROR(INDEX(NoSettings_v3!$C$2:$AH$4612,MATCH('EPS 3.1.3'!$B323,NoSettings_v3!$A$2:$A$4612,0),MATCH('EPS 3.1.3'!O$1,NoSettings_v3!$C$1:$AH$1,0)),"")</f>
        <v>0</v>
      </c>
      <c r="P323" s="157">
        <f>IFERROR(INDEX(NoSettings_v3!$C$2:$AH$4612,MATCH('EPS 3.1.3'!$B323,NoSettings_v3!$A$2:$A$4612,0),MATCH('EPS 3.1.3'!P$1,NoSettings_v3!$C$1:$AH$1,0)),"")</f>
        <v>0</v>
      </c>
      <c r="Q323" s="157">
        <f>IFERROR(INDEX(NoSettings_v3!$C$2:$AH$4612,MATCH('EPS 3.1.3'!$B323,NoSettings_v3!$A$2:$A$4612,0),MATCH('EPS 3.1.3'!Q$1,NoSettings_v3!$C$1:$AH$1,0)),"")</f>
        <v>0</v>
      </c>
      <c r="R323" s="157">
        <f>IFERROR(INDEX(NoSettings_v3!$C$2:$AH$4612,MATCH('EPS 3.1.3'!$B323,NoSettings_v3!$A$2:$A$4612,0),MATCH('EPS 3.1.3'!R$1,NoSettings_v3!$C$1:$AH$1,0)),"")</f>
        <v>0</v>
      </c>
      <c r="S323" s="157">
        <f>IFERROR(INDEX(NoSettings_v3!$C$2:$AH$4612,MATCH('EPS 3.1.3'!$B323,NoSettings_v3!$A$2:$A$4612,0),MATCH('EPS 3.1.3'!S$1,NoSettings_v3!$C$1:$AH$1,0)),"")</f>
        <v>0</v>
      </c>
      <c r="T323" s="157">
        <f>IFERROR(INDEX(NoSettings_v3!$C$2:$AH$4612,MATCH('EPS 3.1.3'!$B323,NoSettings_v3!$A$2:$A$4612,0),MATCH('EPS 3.1.3'!T$1,NoSettings_v3!$C$1:$AH$1,0)),"")</f>
        <v>0</v>
      </c>
      <c r="U323" s="157">
        <f>IFERROR(INDEX(NoSettings_v3!$C$2:$AH$4612,MATCH('EPS 3.1.3'!$B323,NoSettings_v3!$A$2:$A$4612,0),MATCH('EPS 3.1.3'!U$1,NoSettings_v3!$C$1:$AH$1,0)),"")</f>
        <v>0</v>
      </c>
      <c r="V323" s="157">
        <f>IFERROR(INDEX(NoSettings_v3!$C$2:$AH$4612,MATCH('EPS 3.1.3'!$B323,NoSettings_v3!$A$2:$A$4612,0),MATCH('EPS 3.1.3'!V$1,NoSettings_v3!$C$1:$AH$1,0)),"")</f>
        <v>0</v>
      </c>
      <c r="W323" s="157">
        <f>IFERROR(INDEX(NoSettings_v3!$C$2:$AH$4612,MATCH('EPS 3.1.3'!$B323,NoSettings_v3!$A$2:$A$4612,0),MATCH('EPS 3.1.3'!W$1,NoSettings_v3!$C$1:$AH$1,0)),"")</f>
        <v>0</v>
      </c>
      <c r="X323" s="157">
        <f>IFERROR(INDEX(NoSettings_v3!$C$2:$AH$4612,MATCH('EPS 3.1.3'!$B323,NoSettings_v3!$A$2:$A$4612,0),MATCH('EPS 3.1.3'!X$1,NoSettings_v3!$C$1:$AH$1,0)),"")</f>
        <v>0</v>
      </c>
      <c r="Y323" s="157">
        <f>IFERROR(INDEX(NoSettings_v3!$C$2:$AH$4612,MATCH('EPS 3.1.3'!$B323,NoSettings_v3!$A$2:$A$4612,0),MATCH('EPS 3.1.3'!Y$1,NoSettings_v3!$C$1:$AH$1,0)),"")</f>
        <v>0</v>
      </c>
      <c r="Z323" s="157">
        <f>IFERROR(INDEX(NoSettings_v3!$C$2:$AH$4612,MATCH('EPS 3.1.3'!$B323,NoSettings_v3!$A$2:$A$4612,0),MATCH('EPS 3.1.3'!Z$1,NoSettings_v3!$C$1:$AH$1,0)),"")</f>
        <v>0</v>
      </c>
      <c r="AA323" s="157">
        <f>IFERROR(INDEX(NoSettings_v3!$C$2:$AH$4612,MATCH('EPS 3.1.3'!$B323,NoSettings_v3!$A$2:$A$4612,0),MATCH('EPS 3.1.3'!AA$1,NoSettings_v3!$C$1:$AH$1,0)),"")</f>
        <v>0</v>
      </c>
      <c r="AB323" s="157">
        <f>IFERROR(INDEX(NoSettings_v3!$C$2:$AH$4612,MATCH('EPS 3.1.3'!$B323,NoSettings_v3!$A$2:$A$4612,0),MATCH('EPS 3.1.3'!AB$1,NoSettings_v3!$C$1:$AH$1,0)),"")</f>
        <v>0</v>
      </c>
      <c r="AC323" s="157">
        <f>IFERROR(INDEX(NoSettings_v3!$C$2:$AH$4612,MATCH('EPS 3.1.3'!$B323,NoSettings_v3!$A$2:$A$4612,0),MATCH('EPS 3.1.3'!AC$1,NoSettings_v3!$C$1:$AH$1,0)),"")</f>
        <v>0</v>
      </c>
      <c r="AD323" s="157">
        <f>IFERROR(INDEX(NoSettings_v3!$C$2:$AH$4612,MATCH('EPS 3.1.3'!$B323,NoSettings_v3!$A$2:$A$4612,0),MATCH('EPS 3.1.3'!AD$1,NoSettings_v3!$C$1:$AH$1,0)),"")</f>
        <v>0</v>
      </c>
      <c r="AE323" s="157">
        <f>IFERROR(INDEX(NoSettings_v3!$C$2:$AH$4612,MATCH('EPS 3.1.3'!$B323,NoSettings_v3!$A$2:$A$4612,0),MATCH('EPS 3.1.3'!AE$1,NoSettings_v3!$C$1:$AH$1,0)),"")</f>
        <v>0</v>
      </c>
      <c r="AF323" s="157">
        <f>IFERROR(INDEX(NoSettings_v3!$C$2:$AH$4612,MATCH('EPS 3.1.3'!$B323,NoSettings_v3!$A$2:$A$4612,0),MATCH('EPS 3.1.3'!AF$1,NoSettings_v3!$C$1:$AH$1,0)),"")</f>
        <v>0</v>
      </c>
      <c r="AG323" s="157">
        <f>IFERROR(INDEX(NoSettings_v3!$C$2:$AH$4612,MATCH('EPS 3.1.3'!$B323,NoSettings_v3!$A$2:$A$4612,0),MATCH('EPS 3.1.3'!AG$1,NoSettings_v3!$C$1:$AH$1,0)),"")</f>
        <v>0</v>
      </c>
      <c r="AH323" s="157">
        <f>IFERROR(INDEX(NoSettings_v3!$C$2:$AH$4612,MATCH('EPS 3.1.3'!$B323,NoSettings_v3!$A$2:$A$4612,0),MATCH('EPS 3.1.3'!AH$1,NoSettings_v3!$C$1:$AH$1,0)),"")</f>
        <v>0</v>
      </c>
      <c r="AI323" s="157">
        <f>IFERROR(INDEX(NoSettings_v3!$C$2:$AH$4612,MATCH('EPS 3.1.3'!$B323,NoSettings_v3!$A$2:$A$4612,0),MATCH('EPS 3.1.3'!AI$1,NoSettings_v3!$C$1:$AH$1,0)),"")</f>
        <v>0</v>
      </c>
    </row>
    <row r="324" spans="2:35" x14ac:dyDescent="0.35">
      <c r="B324" s="161" t="s">
        <v>545</v>
      </c>
      <c r="C324" s="127" t="s">
        <v>964</v>
      </c>
      <c r="D324" s="157">
        <f>IFERROR(INDEX(NoSettings_v3!$C$2:$AH$4612,MATCH('EPS 3.1.3'!$B324,NoSettings_v3!$A$2:$A$4612,0),MATCH('EPS 3.1.3'!D$1,NoSettings_v3!$C$1:$AH$1,0)),"")</f>
        <v>0</v>
      </c>
      <c r="E324" s="157">
        <f>IFERROR(INDEX(NoSettings_v3!$C$2:$AH$4612,MATCH('EPS 3.1.3'!$B324,NoSettings_v3!$A$2:$A$4612,0),MATCH('EPS 3.1.3'!E$1,NoSettings_v3!$C$1:$AH$1,0)),"")</f>
        <v>0</v>
      </c>
      <c r="F324" s="157">
        <f>IFERROR(INDEX(NoSettings_v3!$C$2:$AH$4612,MATCH('EPS 3.1.3'!$B324,NoSettings_v3!$A$2:$A$4612,0),MATCH('EPS 3.1.3'!F$1,NoSettings_v3!$C$1:$AH$1,0)),"")</f>
        <v>0</v>
      </c>
      <c r="G324" s="157">
        <f>IFERROR(INDEX(NoSettings_v3!$C$2:$AH$4612,MATCH('EPS 3.1.3'!$B324,NoSettings_v3!$A$2:$A$4612,0),MATCH('EPS 3.1.3'!G$1,NoSettings_v3!$C$1:$AH$1,0)),"")</f>
        <v>0</v>
      </c>
      <c r="H324" s="157">
        <f>IFERROR(INDEX(NoSettings_v3!$C$2:$AH$4612,MATCH('EPS 3.1.3'!$B324,NoSettings_v3!$A$2:$A$4612,0),MATCH('EPS 3.1.3'!H$1,NoSettings_v3!$C$1:$AH$1,0)),"")</f>
        <v>0</v>
      </c>
      <c r="I324" s="157">
        <f>IFERROR(INDEX(NoSettings_v3!$C$2:$AH$4612,MATCH('EPS 3.1.3'!$B324,NoSettings_v3!$A$2:$A$4612,0),MATCH('EPS 3.1.3'!I$1,NoSettings_v3!$C$1:$AH$1,0)),"")</f>
        <v>0</v>
      </c>
      <c r="J324" s="157">
        <f>IFERROR(INDEX(NoSettings_v3!$C$2:$AH$4612,MATCH('EPS 3.1.3'!$B324,NoSettings_v3!$A$2:$A$4612,0),MATCH('EPS 3.1.3'!J$1,NoSettings_v3!$C$1:$AH$1,0)),"")</f>
        <v>0</v>
      </c>
      <c r="K324" s="157">
        <f>IFERROR(INDEX(NoSettings_v3!$C$2:$AH$4612,MATCH('EPS 3.1.3'!$B324,NoSettings_v3!$A$2:$A$4612,0),MATCH('EPS 3.1.3'!K$1,NoSettings_v3!$C$1:$AH$1,0)),"")</f>
        <v>0</v>
      </c>
      <c r="L324" s="157">
        <f>IFERROR(INDEX(NoSettings_v3!$C$2:$AH$4612,MATCH('EPS 3.1.3'!$B324,NoSettings_v3!$A$2:$A$4612,0),MATCH('EPS 3.1.3'!L$1,NoSettings_v3!$C$1:$AH$1,0)),"")</f>
        <v>0</v>
      </c>
      <c r="M324" s="157">
        <f>IFERROR(INDEX(NoSettings_v3!$C$2:$AH$4612,MATCH('EPS 3.1.3'!$B324,NoSettings_v3!$A$2:$A$4612,0),MATCH('EPS 3.1.3'!M$1,NoSettings_v3!$C$1:$AH$1,0)),"")</f>
        <v>0</v>
      </c>
      <c r="N324" s="157">
        <f>IFERROR(INDEX(NoSettings_v3!$C$2:$AH$4612,MATCH('EPS 3.1.3'!$B324,NoSettings_v3!$A$2:$A$4612,0),MATCH('EPS 3.1.3'!N$1,NoSettings_v3!$C$1:$AH$1,0)),"")</f>
        <v>0</v>
      </c>
      <c r="O324" s="157">
        <f>IFERROR(INDEX(NoSettings_v3!$C$2:$AH$4612,MATCH('EPS 3.1.3'!$B324,NoSettings_v3!$A$2:$A$4612,0),MATCH('EPS 3.1.3'!O$1,NoSettings_v3!$C$1:$AH$1,0)),"")</f>
        <v>0</v>
      </c>
      <c r="P324" s="157">
        <f>IFERROR(INDEX(NoSettings_v3!$C$2:$AH$4612,MATCH('EPS 3.1.3'!$B324,NoSettings_v3!$A$2:$A$4612,0),MATCH('EPS 3.1.3'!P$1,NoSettings_v3!$C$1:$AH$1,0)),"")</f>
        <v>0</v>
      </c>
      <c r="Q324" s="157">
        <f>IFERROR(INDEX(NoSettings_v3!$C$2:$AH$4612,MATCH('EPS 3.1.3'!$B324,NoSettings_v3!$A$2:$A$4612,0),MATCH('EPS 3.1.3'!Q$1,NoSettings_v3!$C$1:$AH$1,0)),"")</f>
        <v>0</v>
      </c>
      <c r="R324" s="157">
        <f>IFERROR(INDEX(NoSettings_v3!$C$2:$AH$4612,MATCH('EPS 3.1.3'!$B324,NoSettings_v3!$A$2:$A$4612,0),MATCH('EPS 3.1.3'!R$1,NoSettings_v3!$C$1:$AH$1,0)),"")</f>
        <v>0</v>
      </c>
      <c r="S324" s="157">
        <f>IFERROR(INDEX(NoSettings_v3!$C$2:$AH$4612,MATCH('EPS 3.1.3'!$B324,NoSettings_v3!$A$2:$A$4612,0),MATCH('EPS 3.1.3'!S$1,NoSettings_v3!$C$1:$AH$1,0)),"")</f>
        <v>0</v>
      </c>
      <c r="T324" s="157">
        <f>IFERROR(INDEX(NoSettings_v3!$C$2:$AH$4612,MATCH('EPS 3.1.3'!$B324,NoSettings_v3!$A$2:$A$4612,0),MATCH('EPS 3.1.3'!T$1,NoSettings_v3!$C$1:$AH$1,0)),"")</f>
        <v>0</v>
      </c>
      <c r="U324" s="157">
        <f>IFERROR(INDEX(NoSettings_v3!$C$2:$AH$4612,MATCH('EPS 3.1.3'!$B324,NoSettings_v3!$A$2:$A$4612,0),MATCH('EPS 3.1.3'!U$1,NoSettings_v3!$C$1:$AH$1,0)),"")</f>
        <v>0</v>
      </c>
      <c r="V324" s="157">
        <f>IFERROR(INDEX(NoSettings_v3!$C$2:$AH$4612,MATCH('EPS 3.1.3'!$B324,NoSettings_v3!$A$2:$A$4612,0),MATCH('EPS 3.1.3'!V$1,NoSettings_v3!$C$1:$AH$1,0)),"")</f>
        <v>0</v>
      </c>
      <c r="W324" s="157">
        <f>IFERROR(INDEX(NoSettings_v3!$C$2:$AH$4612,MATCH('EPS 3.1.3'!$B324,NoSettings_v3!$A$2:$A$4612,0),MATCH('EPS 3.1.3'!W$1,NoSettings_v3!$C$1:$AH$1,0)),"")</f>
        <v>0</v>
      </c>
      <c r="X324" s="157">
        <f>IFERROR(INDEX(NoSettings_v3!$C$2:$AH$4612,MATCH('EPS 3.1.3'!$B324,NoSettings_v3!$A$2:$A$4612,0),MATCH('EPS 3.1.3'!X$1,NoSettings_v3!$C$1:$AH$1,0)),"")</f>
        <v>0</v>
      </c>
      <c r="Y324" s="157">
        <f>IFERROR(INDEX(NoSettings_v3!$C$2:$AH$4612,MATCH('EPS 3.1.3'!$B324,NoSettings_v3!$A$2:$A$4612,0),MATCH('EPS 3.1.3'!Y$1,NoSettings_v3!$C$1:$AH$1,0)),"")</f>
        <v>0</v>
      </c>
      <c r="Z324" s="157">
        <f>IFERROR(INDEX(NoSettings_v3!$C$2:$AH$4612,MATCH('EPS 3.1.3'!$B324,NoSettings_v3!$A$2:$A$4612,0),MATCH('EPS 3.1.3'!Z$1,NoSettings_v3!$C$1:$AH$1,0)),"")</f>
        <v>0</v>
      </c>
      <c r="AA324" s="157">
        <f>IFERROR(INDEX(NoSettings_v3!$C$2:$AH$4612,MATCH('EPS 3.1.3'!$B324,NoSettings_v3!$A$2:$A$4612,0),MATCH('EPS 3.1.3'!AA$1,NoSettings_v3!$C$1:$AH$1,0)),"")</f>
        <v>0</v>
      </c>
      <c r="AB324" s="157">
        <f>IFERROR(INDEX(NoSettings_v3!$C$2:$AH$4612,MATCH('EPS 3.1.3'!$B324,NoSettings_v3!$A$2:$A$4612,0),MATCH('EPS 3.1.3'!AB$1,NoSettings_v3!$C$1:$AH$1,0)),"")</f>
        <v>0</v>
      </c>
      <c r="AC324" s="157">
        <f>IFERROR(INDEX(NoSettings_v3!$C$2:$AH$4612,MATCH('EPS 3.1.3'!$B324,NoSettings_v3!$A$2:$A$4612,0),MATCH('EPS 3.1.3'!AC$1,NoSettings_v3!$C$1:$AH$1,0)),"")</f>
        <v>0</v>
      </c>
      <c r="AD324" s="157">
        <f>IFERROR(INDEX(NoSettings_v3!$C$2:$AH$4612,MATCH('EPS 3.1.3'!$B324,NoSettings_v3!$A$2:$A$4612,0),MATCH('EPS 3.1.3'!AD$1,NoSettings_v3!$C$1:$AH$1,0)),"")</f>
        <v>0</v>
      </c>
      <c r="AE324" s="157">
        <f>IFERROR(INDEX(NoSettings_v3!$C$2:$AH$4612,MATCH('EPS 3.1.3'!$B324,NoSettings_v3!$A$2:$A$4612,0),MATCH('EPS 3.1.3'!AE$1,NoSettings_v3!$C$1:$AH$1,0)),"")</f>
        <v>0</v>
      </c>
      <c r="AF324" s="157">
        <f>IFERROR(INDEX(NoSettings_v3!$C$2:$AH$4612,MATCH('EPS 3.1.3'!$B324,NoSettings_v3!$A$2:$A$4612,0),MATCH('EPS 3.1.3'!AF$1,NoSettings_v3!$C$1:$AH$1,0)),"")</f>
        <v>0</v>
      </c>
      <c r="AG324" s="157">
        <f>IFERROR(INDEX(NoSettings_v3!$C$2:$AH$4612,MATCH('EPS 3.1.3'!$B324,NoSettings_v3!$A$2:$A$4612,0),MATCH('EPS 3.1.3'!AG$1,NoSettings_v3!$C$1:$AH$1,0)),"")</f>
        <v>0</v>
      </c>
      <c r="AH324" s="157">
        <f>IFERROR(INDEX(NoSettings_v3!$C$2:$AH$4612,MATCH('EPS 3.1.3'!$B324,NoSettings_v3!$A$2:$A$4612,0),MATCH('EPS 3.1.3'!AH$1,NoSettings_v3!$C$1:$AH$1,0)),"")</f>
        <v>0</v>
      </c>
      <c r="AI324" s="157">
        <f>IFERROR(INDEX(NoSettings_v3!$C$2:$AH$4612,MATCH('EPS 3.1.3'!$B324,NoSettings_v3!$A$2:$A$4612,0),MATCH('EPS 3.1.3'!AI$1,NoSettings_v3!$C$1:$AH$1,0)),"")</f>
        <v>0</v>
      </c>
    </row>
    <row r="325" spans="2:35" x14ac:dyDescent="0.35">
      <c r="B325" s="161" t="s">
        <v>546</v>
      </c>
      <c r="C325" s="127" t="s">
        <v>964</v>
      </c>
      <c r="D325" s="157">
        <f>IFERROR(INDEX(NoSettings_v3!$C$2:$AH$4612,MATCH('EPS 3.1.3'!$B325,NoSettings_v3!$A$2:$A$4612,0),MATCH('EPS 3.1.3'!D$1,NoSettings_v3!$C$1:$AH$1,0)),"")</f>
        <v>1793220000000000</v>
      </c>
      <c r="E325" s="157">
        <f>IFERROR(INDEX(NoSettings_v3!$C$2:$AH$4612,MATCH('EPS 3.1.3'!$B325,NoSettings_v3!$A$2:$A$4612,0),MATCH('EPS 3.1.3'!E$1,NoSettings_v3!$C$1:$AH$1,0)),"")</f>
        <v>1435870000000000</v>
      </c>
      <c r="F325" s="157">
        <f>IFERROR(INDEX(NoSettings_v3!$C$2:$AH$4612,MATCH('EPS 3.1.3'!$B325,NoSettings_v3!$A$2:$A$4612,0),MATCH('EPS 3.1.3'!F$1,NoSettings_v3!$C$1:$AH$1,0)),"")</f>
        <v>1755500000000000</v>
      </c>
      <c r="G325" s="157">
        <f>IFERROR(INDEX(NoSettings_v3!$C$2:$AH$4612,MATCH('EPS 3.1.3'!$B325,NoSettings_v3!$A$2:$A$4612,0),MATCH('EPS 3.1.3'!G$1,NoSettings_v3!$C$1:$AH$1,0)),"")</f>
        <v>1953160000000000</v>
      </c>
      <c r="H325" s="157">
        <f>IFERROR(INDEX(NoSettings_v3!$C$2:$AH$4612,MATCH('EPS 3.1.3'!$B325,NoSettings_v3!$A$2:$A$4612,0),MATCH('EPS 3.1.3'!H$1,NoSettings_v3!$C$1:$AH$1,0)),"")</f>
        <v>2121810000000000</v>
      </c>
      <c r="I325" s="157">
        <f>IFERROR(INDEX(NoSettings_v3!$C$2:$AH$4612,MATCH('EPS 3.1.3'!$B325,NoSettings_v3!$A$2:$A$4612,0),MATCH('EPS 3.1.3'!I$1,NoSettings_v3!$C$1:$AH$1,0)),"")</f>
        <v>2258140000000000</v>
      </c>
      <c r="J325" s="157">
        <f>IFERROR(INDEX(NoSettings_v3!$C$2:$AH$4612,MATCH('EPS 3.1.3'!$B325,NoSettings_v3!$A$2:$A$4612,0),MATCH('EPS 3.1.3'!J$1,NoSettings_v3!$C$1:$AH$1,0)),"")</f>
        <v>2377090000000000</v>
      </c>
      <c r="K325" s="157">
        <f>IFERROR(INDEX(NoSettings_v3!$C$2:$AH$4612,MATCH('EPS 3.1.3'!$B325,NoSettings_v3!$A$2:$A$4612,0),MATCH('EPS 3.1.3'!K$1,NoSettings_v3!$C$1:$AH$1,0)),"")</f>
        <v>2486930000000000</v>
      </c>
      <c r="L325" s="157">
        <f>IFERROR(INDEX(NoSettings_v3!$C$2:$AH$4612,MATCH('EPS 3.1.3'!$B325,NoSettings_v3!$A$2:$A$4612,0),MATCH('EPS 3.1.3'!L$1,NoSettings_v3!$C$1:$AH$1,0)),"")</f>
        <v>2592280000000000</v>
      </c>
      <c r="M325" s="157">
        <f>IFERROR(INDEX(NoSettings_v3!$C$2:$AH$4612,MATCH('EPS 3.1.3'!$B325,NoSettings_v3!$A$2:$A$4612,0),MATCH('EPS 3.1.3'!M$1,NoSettings_v3!$C$1:$AH$1,0)),"")</f>
        <v>2733960000000000</v>
      </c>
      <c r="N325" s="157">
        <f>IFERROR(INDEX(NoSettings_v3!$C$2:$AH$4612,MATCH('EPS 3.1.3'!$B325,NoSettings_v3!$A$2:$A$4612,0),MATCH('EPS 3.1.3'!N$1,NoSettings_v3!$C$1:$AH$1,0)),"")</f>
        <v>2872390000000000</v>
      </c>
      <c r="O325" s="157">
        <f>IFERROR(INDEX(NoSettings_v3!$C$2:$AH$4612,MATCH('EPS 3.1.3'!$B325,NoSettings_v3!$A$2:$A$4612,0),MATCH('EPS 3.1.3'!O$1,NoSettings_v3!$C$1:$AH$1,0)),"")</f>
        <v>3023880000000000</v>
      </c>
      <c r="P325" s="157">
        <f>IFERROR(INDEX(NoSettings_v3!$C$2:$AH$4612,MATCH('EPS 3.1.3'!$B325,NoSettings_v3!$A$2:$A$4612,0),MATCH('EPS 3.1.3'!P$1,NoSettings_v3!$C$1:$AH$1,0)),"")</f>
        <v>3180610000000000</v>
      </c>
      <c r="Q325" s="157">
        <f>IFERROR(INDEX(NoSettings_v3!$C$2:$AH$4612,MATCH('EPS 3.1.3'!$B325,NoSettings_v3!$A$2:$A$4612,0),MATCH('EPS 3.1.3'!Q$1,NoSettings_v3!$C$1:$AH$1,0)),"")</f>
        <v>3345890000000000</v>
      </c>
      <c r="R325" s="157">
        <f>IFERROR(INDEX(NoSettings_v3!$C$2:$AH$4612,MATCH('EPS 3.1.3'!$B325,NoSettings_v3!$A$2:$A$4612,0),MATCH('EPS 3.1.3'!R$1,NoSettings_v3!$C$1:$AH$1,0)),"")</f>
        <v>3506340000000000</v>
      </c>
      <c r="S325" s="157">
        <f>IFERROR(INDEX(NoSettings_v3!$C$2:$AH$4612,MATCH('EPS 3.1.3'!$B325,NoSettings_v3!$A$2:$A$4612,0),MATCH('EPS 3.1.3'!S$1,NoSettings_v3!$C$1:$AH$1,0)),"")</f>
        <v>3665800000000000</v>
      </c>
      <c r="T325" s="157">
        <f>IFERROR(INDEX(NoSettings_v3!$C$2:$AH$4612,MATCH('EPS 3.1.3'!$B325,NoSettings_v3!$A$2:$A$4612,0),MATCH('EPS 3.1.3'!T$1,NoSettings_v3!$C$1:$AH$1,0)),"")</f>
        <v>3824370000000000</v>
      </c>
      <c r="U325" s="157">
        <f>IFERROR(INDEX(NoSettings_v3!$C$2:$AH$4612,MATCH('EPS 3.1.3'!$B325,NoSettings_v3!$A$2:$A$4612,0),MATCH('EPS 3.1.3'!U$1,NoSettings_v3!$C$1:$AH$1,0)),"")</f>
        <v>3982230000000000</v>
      </c>
      <c r="V325" s="157">
        <f>IFERROR(INDEX(NoSettings_v3!$C$2:$AH$4612,MATCH('EPS 3.1.3'!$B325,NoSettings_v3!$A$2:$A$4612,0),MATCH('EPS 3.1.3'!V$1,NoSettings_v3!$C$1:$AH$1,0)),"")</f>
        <v>4139580000000000</v>
      </c>
      <c r="W325" s="157">
        <f>IFERROR(INDEX(NoSettings_v3!$C$2:$AH$4612,MATCH('EPS 3.1.3'!$B325,NoSettings_v3!$A$2:$A$4612,0),MATCH('EPS 3.1.3'!W$1,NoSettings_v3!$C$1:$AH$1,0)),"")</f>
        <v>4293440000000000</v>
      </c>
      <c r="X325" s="157">
        <f>IFERROR(INDEX(NoSettings_v3!$C$2:$AH$4612,MATCH('EPS 3.1.3'!$B325,NoSettings_v3!$A$2:$A$4612,0),MATCH('EPS 3.1.3'!X$1,NoSettings_v3!$C$1:$AH$1,0)),"")</f>
        <v>4447160000000000</v>
      </c>
      <c r="Y325" s="157">
        <f>IFERROR(INDEX(NoSettings_v3!$C$2:$AH$4612,MATCH('EPS 3.1.3'!$B325,NoSettings_v3!$A$2:$A$4612,0),MATCH('EPS 3.1.3'!Y$1,NoSettings_v3!$C$1:$AH$1,0)),"")</f>
        <v>4601060000000000</v>
      </c>
      <c r="Z325" s="157">
        <f>IFERROR(INDEX(NoSettings_v3!$C$2:$AH$4612,MATCH('EPS 3.1.3'!$B325,NoSettings_v3!$A$2:$A$4612,0),MATCH('EPS 3.1.3'!Z$1,NoSettings_v3!$C$1:$AH$1,0)),"")</f>
        <v>4755210000000000</v>
      </c>
      <c r="AA325" s="157">
        <f>IFERROR(INDEX(NoSettings_v3!$C$2:$AH$4612,MATCH('EPS 3.1.3'!$B325,NoSettings_v3!$A$2:$A$4612,0),MATCH('EPS 3.1.3'!AA$1,NoSettings_v3!$C$1:$AH$1,0)),"")</f>
        <v>4909610000000000</v>
      </c>
      <c r="AB325" s="157">
        <f>IFERROR(INDEX(NoSettings_v3!$C$2:$AH$4612,MATCH('EPS 3.1.3'!$B325,NoSettings_v3!$A$2:$A$4612,0),MATCH('EPS 3.1.3'!AB$1,NoSettings_v3!$C$1:$AH$1,0)),"")</f>
        <v>5051060000000000</v>
      </c>
      <c r="AC325" s="157">
        <f>IFERROR(INDEX(NoSettings_v3!$C$2:$AH$4612,MATCH('EPS 3.1.3'!$B325,NoSettings_v3!$A$2:$A$4612,0),MATCH('EPS 3.1.3'!AC$1,NoSettings_v3!$C$1:$AH$1,0)),"")</f>
        <v>5192980000000000</v>
      </c>
      <c r="AD325" s="157">
        <f>IFERROR(INDEX(NoSettings_v3!$C$2:$AH$4612,MATCH('EPS 3.1.3'!$B325,NoSettings_v3!$A$2:$A$4612,0),MATCH('EPS 3.1.3'!AD$1,NoSettings_v3!$C$1:$AH$1,0)),"")</f>
        <v>5335330000000000</v>
      </c>
      <c r="AE325" s="157">
        <f>IFERROR(INDEX(NoSettings_v3!$C$2:$AH$4612,MATCH('EPS 3.1.3'!$B325,NoSettings_v3!$A$2:$A$4612,0),MATCH('EPS 3.1.3'!AE$1,NoSettings_v3!$C$1:$AH$1,0)),"")</f>
        <v>5478240000000000</v>
      </c>
      <c r="AF325" s="157">
        <f>IFERROR(INDEX(NoSettings_v3!$C$2:$AH$4612,MATCH('EPS 3.1.3'!$B325,NoSettings_v3!$A$2:$A$4612,0),MATCH('EPS 3.1.3'!AF$1,NoSettings_v3!$C$1:$AH$1,0)),"")</f>
        <v>5621500000000000</v>
      </c>
      <c r="AG325" s="157">
        <f>IFERROR(INDEX(NoSettings_v3!$C$2:$AH$4612,MATCH('EPS 3.1.3'!$B325,NoSettings_v3!$A$2:$A$4612,0),MATCH('EPS 3.1.3'!AG$1,NoSettings_v3!$C$1:$AH$1,0)),"")</f>
        <v>5765100000000000</v>
      </c>
      <c r="AH325" s="157">
        <f>IFERROR(INDEX(NoSettings_v3!$C$2:$AH$4612,MATCH('EPS 3.1.3'!$B325,NoSettings_v3!$A$2:$A$4612,0),MATCH('EPS 3.1.3'!AH$1,NoSettings_v3!$C$1:$AH$1,0)),"")</f>
        <v>5908990000000000</v>
      </c>
      <c r="AI325" s="157">
        <f>IFERROR(INDEX(NoSettings_v3!$C$2:$AH$4612,MATCH('EPS 3.1.3'!$B325,NoSettings_v3!$A$2:$A$4612,0),MATCH('EPS 3.1.3'!AI$1,NoSettings_v3!$C$1:$AH$1,0)),"")</f>
        <v>6053060000000000</v>
      </c>
    </row>
    <row r="326" spans="2:35" x14ac:dyDescent="0.35">
      <c r="B326" s="161" t="s">
        <v>547</v>
      </c>
      <c r="C326" s="127" t="s">
        <v>964</v>
      </c>
      <c r="D326" s="157">
        <f>IFERROR(INDEX(NoSettings_v3!$C$2:$AH$4612,MATCH('EPS 3.1.3'!$B326,NoSettings_v3!$A$2:$A$4612,0),MATCH('EPS 3.1.3'!D$1,NoSettings_v3!$C$1:$AH$1,0)),"")</f>
        <v>0</v>
      </c>
      <c r="E326" s="157">
        <f>IFERROR(INDEX(NoSettings_v3!$C$2:$AH$4612,MATCH('EPS 3.1.3'!$B326,NoSettings_v3!$A$2:$A$4612,0),MATCH('EPS 3.1.3'!E$1,NoSettings_v3!$C$1:$AH$1,0)),"")</f>
        <v>0</v>
      </c>
      <c r="F326" s="157">
        <f>IFERROR(INDEX(NoSettings_v3!$C$2:$AH$4612,MATCH('EPS 3.1.3'!$B326,NoSettings_v3!$A$2:$A$4612,0),MATCH('EPS 3.1.3'!F$1,NoSettings_v3!$C$1:$AH$1,0)),"")</f>
        <v>0</v>
      </c>
      <c r="G326" s="157">
        <f>IFERROR(INDEX(NoSettings_v3!$C$2:$AH$4612,MATCH('EPS 3.1.3'!$B326,NoSettings_v3!$A$2:$A$4612,0),MATCH('EPS 3.1.3'!G$1,NoSettings_v3!$C$1:$AH$1,0)),"")</f>
        <v>0</v>
      </c>
      <c r="H326" s="157">
        <f>IFERROR(INDEX(NoSettings_v3!$C$2:$AH$4612,MATCH('EPS 3.1.3'!$B326,NoSettings_v3!$A$2:$A$4612,0),MATCH('EPS 3.1.3'!H$1,NoSettings_v3!$C$1:$AH$1,0)),"")</f>
        <v>0</v>
      </c>
      <c r="I326" s="157">
        <f>IFERROR(INDEX(NoSettings_v3!$C$2:$AH$4612,MATCH('EPS 3.1.3'!$B326,NoSettings_v3!$A$2:$A$4612,0),MATCH('EPS 3.1.3'!I$1,NoSettings_v3!$C$1:$AH$1,0)),"")</f>
        <v>0</v>
      </c>
      <c r="J326" s="157">
        <f>IFERROR(INDEX(NoSettings_v3!$C$2:$AH$4612,MATCH('EPS 3.1.3'!$B326,NoSettings_v3!$A$2:$A$4612,0),MATCH('EPS 3.1.3'!J$1,NoSettings_v3!$C$1:$AH$1,0)),"")</f>
        <v>0</v>
      </c>
      <c r="K326" s="157">
        <f>IFERROR(INDEX(NoSettings_v3!$C$2:$AH$4612,MATCH('EPS 3.1.3'!$B326,NoSettings_v3!$A$2:$A$4612,0),MATCH('EPS 3.1.3'!K$1,NoSettings_v3!$C$1:$AH$1,0)),"")</f>
        <v>0</v>
      </c>
      <c r="L326" s="157">
        <f>IFERROR(INDEX(NoSettings_v3!$C$2:$AH$4612,MATCH('EPS 3.1.3'!$B326,NoSettings_v3!$A$2:$A$4612,0),MATCH('EPS 3.1.3'!L$1,NoSettings_v3!$C$1:$AH$1,0)),"")</f>
        <v>0</v>
      </c>
      <c r="M326" s="157">
        <f>IFERROR(INDEX(NoSettings_v3!$C$2:$AH$4612,MATCH('EPS 3.1.3'!$B326,NoSettings_v3!$A$2:$A$4612,0),MATCH('EPS 3.1.3'!M$1,NoSettings_v3!$C$1:$AH$1,0)),"")</f>
        <v>0</v>
      </c>
      <c r="N326" s="157">
        <f>IFERROR(INDEX(NoSettings_v3!$C$2:$AH$4612,MATCH('EPS 3.1.3'!$B326,NoSettings_v3!$A$2:$A$4612,0),MATCH('EPS 3.1.3'!N$1,NoSettings_v3!$C$1:$AH$1,0)),"")</f>
        <v>0</v>
      </c>
      <c r="O326" s="157">
        <f>IFERROR(INDEX(NoSettings_v3!$C$2:$AH$4612,MATCH('EPS 3.1.3'!$B326,NoSettings_v3!$A$2:$A$4612,0),MATCH('EPS 3.1.3'!O$1,NoSettings_v3!$C$1:$AH$1,0)),"")</f>
        <v>0</v>
      </c>
      <c r="P326" s="157">
        <f>IFERROR(INDEX(NoSettings_v3!$C$2:$AH$4612,MATCH('EPS 3.1.3'!$B326,NoSettings_v3!$A$2:$A$4612,0),MATCH('EPS 3.1.3'!P$1,NoSettings_v3!$C$1:$AH$1,0)),"")</f>
        <v>0</v>
      </c>
      <c r="Q326" s="157">
        <f>IFERROR(INDEX(NoSettings_v3!$C$2:$AH$4612,MATCH('EPS 3.1.3'!$B326,NoSettings_v3!$A$2:$A$4612,0),MATCH('EPS 3.1.3'!Q$1,NoSettings_v3!$C$1:$AH$1,0)),"")</f>
        <v>0</v>
      </c>
      <c r="R326" s="157">
        <f>IFERROR(INDEX(NoSettings_v3!$C$2:$AH$4612,MATCH('EPS 3.1.3'!$B326,NoSettings_v3!$A$2:$A$4612,0),MATCH('EPS 3.1.3'!R$1,NoSettings_v3!$C$1:$AH$1,0)),"")</f>
        <v>0</v>
      </c>
      <c r="S326" s="157">
        <f>IFERROR(INDEX(NoSettings_v3!$C$2:$AH$4612,MATCH('EPS 3.1.3'!$B326,NoSettings_v3!$A$2:$A$4612,0),MATCH('EPS 3.1.3'!S$1,NoSettings_v3!$C$1:$AH$1,0)),"")</f>
        <v>0</v>
      </c>
      <c r="T326" s="157">
        <f>IFERROR(INDEX(NoSettings_v3!$C$2:$AH$4612,MATCH('EPS 3.1.3'!$B326,NoSettings_v3!$A$2:$A$4612,0),MATCH('EPS 3.1.3'!T$1,NoSettings_v3!$C$1:$AH$1,0)),"")</f>
        <v>0</v>
      </c>
      <c r="U326" s="157">
        <f>IFERROR(INDEX(NoSettings_v3!$C$2:$AH$4612,MATCH('EPS 3.1.3'!$B326,NoSettings_v3!$A$2:$A$4612,0),MATCH('EPS 3.1.3'!U$1,NoSettings_v3!$C$1:$AH$1,0)),"")</f>
        <v>0</v>
      </c>
      <c r="V326" s="157">
        <f>IFERROR(INDEX(NoSettings_v3!$C$2:$AH$4612,MATCH('EPS 3.1.3'!$B326,NoSettings_v3!$A$2:$A$4612,0),MATCH('EPS 3.1.3'!V$1,NoSettings_v3!$C$1:$AH$1,0)),"")</f>
        <v>0</v>
      </c>
      <c r="W326" s="157">
        <f>IFERROR(INDEX(NoSettings_v3!$C$2:$AH$4612,MATCH('EPS 3.1.3'!$B326,NoSettings_v3!$A$2:$A$4612,0),MATCH('EPS 3.1.3'!W$1,NoSettings_v3!$C$1:$AH$1,0)),"")</f>
        <v>0</v>
      </c>
      <c r="X326" s="157">
        <f>IFERROR(INDEX(NoSettings_v3!$C$2:$AH$4612,MATCH('EPS 3.1.3'!$B326,NoSettings_v3!$A$2:$A$4612,0),MATCH('EPS 3.1.3'!X$1,NoSettings_v3!$C$1:$AH$1,0)),"")</f>
        <v>0</v>
      </c>
      <c r="Y326" s="157">
        <f>IFERROR(INDEX(NoSettings_v3!$C$2:$AH$4612,MATCH('EPS 3.1.3'!$B326,NoSettings_v3!$A$2:$A$4612,0),MATCH('EPS 3.1.3'!Y$1,NoSettings_v3!$C$1:$AH$1,0)),"")</f>
        <v>0</v>
      </c>
      <c r="Z326" s="157">
        <f>IFERROR(INDEX(NoSettings_v3!$C$2:$AH$4612,MATCH('EPS 3.1.3'!$B326,NoSettings_v3!$A$2:$A$4612,0),MATCH('EPS 3.1.3'!Z$1,NoSettings_v3!$C$1:$AH$1,0)),"")</f>
        <v>0</v>
      </c>
      <c r="AA326" s="157">
        <f>IFERROR(INDEX(NoSettings_v3!$C$2:$AH$4612,MATCH('EPS 3.1.3'!$B326,NoSettings_v3!$A$2:$A$4612,0),MATCH('EPS 3.1.3'!AA$1,NoSettings_v3!$C$1:$AH$1,0)),"")</f>
        <v>0</v>
      </c>
      <c r="AB326" s="157">
        <f>IFERROR(INDEX(NoSettings_v3!$C$2:$AH$4612,MATCH('EPS 3.1.3'!$B326,NoSettings_v3!$A$2:$A$4612,0),MATCH('EPS 3.1.3'!AB$1,NoSettings_v3!$C$1:$AH$1,0)),"")</f>
        <v>0</v>
      </c>
      <c r="AC326" s="157">
        <f>IFERROR(INDEX(NoSettings_v3!$C$2:$AH$4612,MATCH('EPS 3.1.3'!$B326,NoSettings_v3!$A$2:$A$4612,0),MATCH('EPS 3.1.3'!AC$1,NoSettings_v3!$C$1:$AH$1,0)),"")</f>
        <v>0</v>
      </c>
      <c r="AD326" s="157">
        <f>IFERROR(INDEX(NoSettings_v3!$C$2:$AH$4612,MATCH('EPS 3.1.3'!$B326,NoSettings_v3!$A$2:$A$4612,0),MATCH('EPS 3.1.3'!AD$1,NoSettings_v3!$C$1:$AH$1,0)),"")</f>
        <v>0</v>
      </c>
      <c r="AE326" s="157">
        <f>IFERROR(INDEX(NoSettings_v3!$C$2:$AH$4612,MATCH('EPS 3.1.3'!$B326,NoSettings_v3!$A$2:$A$4612,0),MATCH('EPS 3.1.3'!AE$1,NoSettings_v3!$C$1:$AH$1,0)),"")</f>
        <v>0</v>
      </c>
      <c r="AF326" s="157">
        <f>IFERROR(INDEX(NoSettings_v3!$C$2:$AH$4612,MATCH('EPS 3.1.3'!$B326,NoSettings_v3!$A$2:$A$4612,0),MATCH('EPS 3.1.3'!AF$1,NoSettings_v3!$C$1:$AH$1,0)),"")</f>
        <v>0</v>
      </c>
      <c r="AG326" s="157">
        <f>IFERROR(INDEX(NoSettings_v3!$C$2:$AH$4612,MATCH('EPS 3.1.3'!$B326,NoSettings_v3!$A$2:$A$4612,0),MATCH('EPS 3.1.3'!AG$1,NoSettings_v3!$C$1:$AH$1,0)),"")</f>
        <v>0</v>
      </c>
      <c r="AH326" s="157">
        <f>IFERROR(INDEX(NoSettings_v3!$C$2:$AH$4612,MATCH('EPS 3.1.3'!$B326,NoSettings_v3!$A$2:$A$4612,0),MATCH('EPS 3.1.3'!AH$1,NoSettings_v3!$C$1:$AH$1,0)),"")</f>
        <v>0</v>
      </c>
      <c r="AI326" s="157">
        <f>IFERROR(INDEX(NoSettings_v3!$C$2:$AH$4612,MATCH('EPS 3.1.3'!$B326,NoSettings_v3!$A$2:$A$4612,0),MATCH('EPS 3.1.3'!AI$1,NoSettings_v3!$C$1:$AH$1,0)),"")</f>
        <v>0</v>
      </c>
    </row>
    <row r="327" spans="2:35" x14ac:dyDescent="0.35">
      <c r="B327" s="161" t="s">
        <v>548</v>
      </c>
      <c r="C327" s="127" t="s">
        <v>964</v>
      </c>
      <c r="D327" s="157">
        <f>IFERROR(INDEX(NoSettings_v3!$C$2:$AH$4612,MATCH('EPS 3.1.3'!$B327,NoSettings_v3!$A$2:$A$4612,0),MATCH('EPS 3.1.3'!D$1,NoSettings_v3!$C$1:$AH$1,0)),"")</f>
        <v>94379800000000</v>
      </c>
      <c r="E327" s="157">
        <f>IFERROR(INDEX(NoSettings_v3!$C$2:$AH$4612,MATCH('EPS 3.1.3'!$B327,NoSettings_v3!$A$2:$A$4612,0),MATCH('EPS 3.1.3'!E$1,NoSettings_v3!$C$1:$AH$1,0)),"")</f>
        <v>75572300000000</v>
      </c>
      <c r="F327" s="157">
        <f>IFERROR(INDEX(NoSettings_v3!$C$2:$AH$4612,MATCH('EPS 3.1.3'!$B327,NoSettings_v3!$A$2:$A$4612,0),MATCH('EPS 3.1.3'!F$1,NoSettings_v3!$C$1:$AH$1,0)),"")</f>
        <v>92394600000000</v>
      </c>
      <c r="G327" s="157">
        <f>IFERROR(INDEX(NoSettings_v3!$C$2:$AH$4612,MATCH('EPS 3.1.3'!$B327,NoSettings_v3!$A$2:$A$4612,0),MATCH('EPS 3.1.3'!G$1,NoSettings_v3!$C$1:$AH$1,0)),"")</f>
        <v>102798000000000</v>
      </c>
      <c r="H327" s="157">
        <f>IFERROR(INDEX(NoSettings_v3!$C$2:$AH$4612,MATCH('EPS 3.1.3'!$B327,NoSettings_v3!$A$2:$A$4612,0),MATCH('EPS 3.1.3'!H$1,NoSettings_v3!$C$1:$AH$1,0)),"")</f>
        <v>111674000000000</v>
      </c>
      <c r="I327" s="157">
        <f>IFERROR(INDEX(NoSettings_v3!$C$2:$AH$4612,MATCH('EPS 3.1.3'!$B327,NoSettings_v3!$A$2:$A$4612,0),MATCH('EPS 3.1.3'!I$1,NoSettings_v3!$C$1:$AH$1,0)),"")</f>
        <v>118849000000000</v>
      </c>
      <c r="J327" s="157">
        <f>IFERROR(INDEX(NoSettings_v3!$C$2:$AH$4612,MATCH('EPS 3.1.3'!$B327,NoSettings_v3!$A$2:$A$4612,0),MATCH('EPS 3.1.3'!J$1,NoSettings_v3!$C$1:$AH$1,0)),"")</f>
        <v>125110000000000</v>
      </c>
      <c r="K327" s="157">
        <f>IFERROR(INDEX(NoSettings_v3!$C$2:$AH$4612,MATCH('EPS 3.1.3'!$B327,NoSettings_v3!$A$2:$A$4612,0),MATCH('EPS 3.1.3'!K$1,NoSettings_v3!$C$1:$AH$1,0)),"")</f>
        <v>130891000000000</v>
      </c>
      <c r="L327" s="157">
        <f>IFERROR(INDEX(NoSettings_v3!$C$2:$AH$4612,MATCH('EPS 3.1.3'!$B327,NoSettings_v3!$A$2:$A$4612,0),MATCH('EPS 3.1.3'!L$1,NoSettings_v3!$C$1:$AH$1,0)),"")</f>
        <v>136436000000000</v>
      </c>
      <c r="M327" s="157">
        <f>IFERROR(INDEX(NoSettings_v3!$C$2:$AH$4612,MATCH('EPS 3.1.3'!$B327,NoSettings_v3!$A$2:$A$4612,0),MATCH('EPS 3.1.3'!M$1,NoSettings_v3!$C$1:$AH$1,0)),"")</f>
        <v>143893000000000</v>
      </c>
      <c r="N327" s="157">
        <f>IFERROR(INDEX(NoSettings_v3!$C$2:$AH$4612,MATCH('EPS 3.1.3'!$B327,NoSettings_v3!$A$2:$A$4612,0),MATCH('EPS 3.1.3'!N$1,NoSettings_v3!$C$1:$AH$1,0)),"")</f>
        <v>151178000000000</v>
      </c>
      <c r="O327" s="157">
        <f>IFERROR(INDEX(NoSettings_v3!$C$2:$AH$4612,MATCH('EPS 3.1.3'!$B327,NoSettings_v3!$A$2:$A$4612,0),MATCH('EPS 3.1.3'!O$1,NoSettings_v3!$C$1:$AH$1,0)),"")</f>
        <v>159152000000000</v>
      </c>
      <c r="P327" s="157">
        <f>IFERROR(INDEX(NoSettings_v3!$C$2:$AH$4612,MATCH('EPS 3.1.3'!$B327,NoSettings_v3!$A$2:$A$4612,0),MATCH('EPS 3.1.3'!P$1,NoSettings_v3!$C$1:$AH$1,0)),"")</f>
        <v>167401000000000</v>
      </c>
      <c r="Q327" s="157">
        <f>IFERROR(INDEX(NoSettings_v3!$C$2:$AH$4612,MATCH('EPS 3.1.3'!$B327,NoSettings_v3!$A$2:$A$4612,0),MATCH('EPS 3.1.3'!Q$1,NoSettings_v3!$C$1:$AH$1,0)),"")</f>
        <v>176100000000000</v>
      </c>
      <c r="R327" s="157">
        <f>IFERROR(INDEX(NoSettings_v3!$C$2:$AH$4612,MATCH('EPS 3.1.3'!$B327,NoSettings_v3!$A$2:$A$4612,0),MATCH('EPS 3.1.3'!R$1,NoSettings_v3!$C$1:$AH$1,0)),"")</f>
        <v>184544000000000</v>
      </c>
      <c r="S327" s="157">
        <f>IFERROR(INDEX(NoSettings_v3!$C$2:$AH$4612,MATCH('EPS 3.1.3'!$B327,NoSettings_v3!$A$2:$A$4612,0),MATCH('EPS 3.1.3'!S$1,NoSettings_v3!$C$1:$AH$1,0)),"")</f>
        <v>192937000000000</v>
      </c>
      <c r="T327" s="157">
        <f>IFERROR(INDEX(NoSettings_v3!$C$2:$AH$4612,MATCH('EPS 3.1.3'!$B327,NoSettings_v3!$A$2:$A$4612,0),MATCH('EPS 3.1.3'!T$1,NoSettings_v3!$C$1:$AH$1,0)),"")</f>
        <v>201283000000000</v>
      </c>
      <c r="U327" s="157">
        <f>IFERROR(INDEX(NoSettings_v3!$C$2:$AH$4612,MATCH('EPS 3.1.3'!$B327,NoSettings_v3!$A$2:$A$4612,0),MATCH('EPS 3.1.3'!U$1,NoSettings_v3!$C$1:$AH$1,0)),"")</f>
        <v>209591000000000</v>
      </c>
      <c r="V327" s="157">
        <f>IFERROR(INDEX(NoSettings_v3!$C$2:$AH$4612,MATCH('EPS 3.1.3'!$B327,NoSettings_v3!$A$2:$A$4612,0),MATCH('EPS 3.1.3'!V$1,NoSettings_v3!$C$1:$AH$1,0)),"")</f>
        <v>217872000000000</v>
      </c>
      <c r="W327" s="157">
        <f>IFERROR(INDEX(NoSettings_v3!$C$2:$AH$4612,MATCH('EPS 3.1.3'!$B327,NoSettings_v3!$A$2:$A$4612,0),MATCH('EPS 3.1.3'!W$1,NoSettings_v3!$C$1:$AH$1,0)),"")</f>
        <v>225970000000000</v>
      </c>
      <c r="X327" s="157">
        <f>IFERROR(INDEX(NoSettings_v3!$C$2:$AH$4612,MATCH('EPS 3.1.3'!$B327,NoSettings_v3!$A$2:$A$4612,0),MATCH('EPS 3.1.3'!X$1,NoSettings_v3!$C$1:$AH$1,0)),"")</f>
        <v>234061000000000</v>
      </c>
      <c r="Y327" s="157">
        <f>IFERROR(INDEX(NoSettings_v3!$C$2:$AH$4612,MATCH('EPS 3.1.3'!$B327,NoSettings_v3!$A$2:$A$4612,0),MATCH('EPS 3.1.3'!Y$1,NoSettings_v3!$C$1:$AH$1,0)),"")</f>
        <v>242161000000000</v>
      </c>
      <c r="Z327" s="157">
        <f>IFERROR(INDEX(NoSettings_v3!$C$2:$AH$4612,MATCH('EPS 3.1.3'!$B327,NoSettings_v3!$A$2:$A$4612,0),MATCH('EPS 3.1.3'!Z$1,NoSettings_v3!$C$1:$AH$1,0)),"")</f>
        <v>250274000000000</v>
      </c>
      <c r="AA327" s="157">
        <f>IFERROR(INDEX(NoSettings_v3!$C$2:$AH$4612,MATCH('EPS 3.1.3'!$B327,NoSettings_v3!$A$2:$A$4612,0),MATCH('EPS 3.1.3'!AA$1,NoSettings_v3!$C$1:$AH$1,0)),"")</f>
        <v>258401000000000</v>
      </c>
      <c r="AB327" s="157">
        <f>IFERROR(INDEX(NoSettings_v3!$C$2:$AH$4612,MATCH('EPS 3.1.3'!$B327,NoSettings_v3!$A$2:$A$4612,0),MATCH('EPS 3.1.3'!AB$1,NoSettings_v3!$C$1:$AH$1,0)),"")</f>
        <v>265845000000000</v>
      </c>
      <c r="AC327" s="157">
        <f>IFERROR(INDEX(NoSettings_v3!$C$2:$AH$4612,MATCH('EPS 3.1.3'!$B327,NoSettings_v3!$A$2:$A$4612,0),MATCH('EPS 3.1.3'!AC$1,NoSettings_v3!$C$1:$AH$1,0)),"")</f>
        <v>273315000000000</v>
      </c>
      <c r="AD327" s="157">
        <f>IFERROR(INDEX(NoSettings_v3!$C$2:$AH$4612,MATCH('EPS 3.1.3'!$B327,NoSettings_v3!$A$2:$A$4612,0),MATCH('EPS 3.1.3'!AD$1,NoSettings_v3!$C$1:$AH$1,0)),"")</f>
        <v>280807000000000</v>
      </c>
      <c r="AE327" s="157">
        <f>IFERROR(INDEX(NoSettings_v3!$C$2:$AH$4612,MATCH('EPS 3.1.3'!$B327,NoSettings_v3!$A$2:$A$4612,0),MATCH('EPS 3.1.3'!AE$1,NoSettings_v3!$C$1:$AH$1,0)),"")</f>
        <v>288328000000000</v>
      </c>
      <c r="AF327" s="157">
        <f>IFERROR(INDEX(NoSettings_v3!$C$2:$AH$4612,MATCH('EPS 3.1.3'!$B327,NoSettings_v3!$A$2:$A$4612,0),MATCH('EPS 3.1.3'!AF$1,NoSettings_v3!$C$1:$AH$1,0)),"")</f>
        <v>295869000000000</v>
      </c>
      <c r="AG327" s="157">
        <f>IFERROR(INDEX(NoSettings_v3!$C$2:$AH$4612,MATCH('EPS 3.1.3'!$B327,NoSettings_v3!$A$2:$A$4612,0),MATCH('EPS 3.1.3'!AG$1,NoSettings_v3!$C$1:$AH$1,0)),"")</f>
        <v>303426000000000</v>
      </c>
      <c r="AH327" s="157">
        <f>IFERROR(INDEX(NoSettings_v3!$C$2:$AH$4612,MATCH('EPS 3.1.3'!$B327,NoSettings_v3!$A$2:$A$4612,0),MATCH('EPS 3.1.3'!AH$1,NoSettings_v3!$C$1:$AH$1,0)),"")</f>
        <v>311000000000000</v>
      </c>
      <c r="AI327" s="157">
        <f>IFERROR(INDEX(NoSettings_v3!$C$2:$AH$4612,MATCH('EPS 3.1.3'!$B327,NoSettings_v3!$A$2:$A$4612,0),MATCH('EPS 3.1.3'!AI$1,NoSettings_v3!$C$1:$AH$1,0)),"")</f>
        <v>318582000000000</v>
      </c>
    </row>
    <row r="328" spans="2:35" x14ac:dyDescent="0.35">
      <c r="B328" s="161" t="s">
        <v>549</v>
      </c>
      <c r="C328" s="127" t="s">
        <v>964</v>
      </c>
      <c r="D328" s="157">
        <f>IFERROR(INDEX(NoSettings_v3!$C$2:$AH$4612,MATCH('EPS 3.1.3'!$B328,NoSettings_v3!$A$2:$A$4612,0),MATCH('EPS 3.1.3'!D$1,NoSettings_v3!$C$1:$AH$1,0)),"")</f>
        <v>0</v>
      </c>
      <c r="E328" s="157">
        <f>IFERROR(INDEX(NoSettings_v3!$C$2:$AH$4612,MATCH('EPS 3.1.3'!$B328,NoSettings_v3!$A$2:$A$4612,0),MATCH('EPS 3.1.3'!E$1,NoSettings_v3!$C$1:$AH$1,0)),"")</f>
        <v>0</v>
      </c>
      <c r="F328" s="157">
        <f>IFERROR(INDEX(NoSettings_v3!$C$2:$AH$4612,MATCH('EPS 3.1.3'!$B328,NoSettings_v3!$A$2:$A$4612,0),MATCH('EPS 3.1.3'!F$1,NoSettings_v3!$C$1:$AH$1,0)),"")</f>
        <v>0</v>
      </c>
      <c r="G328" s="157">
        <f>IFERROR(INDEX(NoSettings_v3!$C$2:$AH$4612,MATCH('EPS 3.1.3'!$B328,NoSettings_v3!$A$2:$A$4612,0),MATCH('EPS 3.1.3'!G$1,NoSettings_v3!$C$1:$AH$1,0)),"")</f>
        <v>0</v>
      </c>
      <c r="H328" s="157">
        <f>IFERROR(INDEX(NoSettings_v3!$C$2:$AH$4612,MATCH('EPS 3.1.3'!$B328,NoSettings_v3!$A$2:$A$4612,0),MATCH('EPS 3.1.3'!H$1,NoSettings_v3!$C$1:$AH$1,0)),"")</f>
        <v>0</v>
      </c>
      <c r="I328" s="157">
        <f>IFERROR(INDEX(NoSettings_v3!$C$2:$AH$4612,MATCH('EPS 3.1.3'!$B328,NoSettings_v3!$A$2:$A$4612,0),MATCH('EPS 3.1.3'!I$1,NoSettings_v3!$C$1:$AH$1,0)),"")</f>
        <v>0</v>
      </c>
      <c r="J328" s="157">
        <f>IFERROR(INDEX(NoSettings_v3!$C$2:$AH$4612,MATCH('EPS 3.1.3'!$B328,NoSettings_v3!$A$2:$A$4612,0),MATCH('EPS 3.1.3'!J$1,NoSettings_v3!$C$1:$AH$1,0)),"")</f>
        <v>0</v>
      </c>
      <c r="K328" s="157">
        <f>IFERROR(INDEX(NoSettings_v3!$C$2:$AH$4612,MATCH('EPS 3.1.3'!$B328,NoSettings_v3!$A$2:$A$4612,0),MATCH('EPS 3.1.3'!K$1,NoSettings_v3!$C$1:$AH$1,0)),"")</f>
        <v>0</v>
      </c>
      <c r="L328" s="157">
        <f>IFERROR(INDEX(NoSettings_v3!$C$2:$AH$4612,MATCH('EPS 3.1.3'!$B328,NoSettings_v3!$A$2:$A$4612,0),MATCH('EPS 3.1.3'!L$1,NoSettings_v3!$C$1:$AH$1,0)),"")</f>
        <v>0</v>
      </c>
      <c r="M328" s="157">
        <f>IFERROR(INDEX(NoSettings_v3!$C$2:$AH$4612,MATCH('EPS 3.1.3'!$B328,NoSettings_v3!$A$2:$A$4612,0),MATCH('EPS 3.1.3'!M$1,NoSettings_v3!$C$1:$AH$1,0)),"")</f>
        <v>0</v>
      </c>
      <c r="N328" s="157">
        <f>IFERROR(INDEX(NoSettings_v3!$C$2:$AH$4612,MATCH('EPS 3.1.3'!$B328,NoSettings_v3!$A$2:$A$4612,0),MATCH('EPS 3.1.3'!N$1,NoSettings_v3!$C$1:$AH$1,0)),"")</f>
        <v>0</v>
      </c>
      <c r="O328" s="157">
        <f>IFERROR(INDEX(NoSettings_v3!$C$2:$AH$4612,MATCH('EPS 3.1.3'!$B328,NoSettings_v3!$A$2:$A$4612,0),MATCH('EPS 3.1.3'!O$1,NoSettings_v3!$C$1:$AH$1,0)),"")</f>
        <v>0</v>
      </c>
      <c r="P328" s="157">
        <f>IFERROR(INDEX(NoSettings_v3!$C$2:$AH$4612,MATCH('EPS 3.1.3'!$B328,NoSettings_v3!$A$2:$A$4612,0),MATCH('EPS 3.1.3'!P$1,NoSettings_v3!$C$1:$AH$1,0)),"")</f>
        <v>0</v>
      </c>
      <c r="Q328" s="157">
        <f>IFERROR(INDEX(NoSettings_v3!$C$2:$AH$4612,MATCH('EPS 3.1.3'!$B328,NoSettings_v3!$A$2:$A$4612,0),MATCH('EPS 3.1.3'!Q$1,NoSettings_v3!$C$1:$AH$1,0)),"")</f>
        <v>0</v>
      </c>
      <c r="R328" s="157">
        <f>IFERROR(INDEX(NoSettings_v3!$C$2:$AH$4612,MATCH('EPS 3.1.3'!$B328,NoSettings_v3!$A$2:$A$4612,0),MATCH('EPS 3.1.3'!R$1,NoSettings_v3!$C$1:$AH$1,0)),"")</f>
        <v>0</v>
      </c>
      <c r="S328" s="157">
        <f>IFERROR(INDEX(NoSettings_v3!$C$2:$AH$4612,MATCH('EPS 3.1.3'!$B328,NoSettings_v3!$A$2:$A$4612,0),MATCH('EPS 3.1.3'!S$1,NoSettings_v3!$C$1:$AH$1,0)),"")</f>
        <v>0</v>
      </c>
      <c r="T328" s="157">
        <f>IFERROR(INDEX(NoSettings_v3!$C$2:$AH$4612,MATCH('EPS 3.1.3'!$B328,NoSettings_v3!$A$2:$A$4612,0),MATCH('EPS 3.1.3'!T$1,NoSettings_v3!$C$1:$AH$1,0)),"")</f>
        <v>0</v>
      </c>
      <c r="U328" s="157">
        <f>IFERROR(INDEX(NoSettings_v3!$C$2:$AH$4612,MATCH('EPS 3.1.3'!$B328,NoSettings_v3!$A$2:$A$4612,0),MATCH('EPS 3.1.3'!U$1,NoSettings_v3!$C$1:$AH$1,0)),"")</f>
        <v>0</v>
      </c>
      <c r="V328" s="157">
        <f>IFERROR(INDEX(NoSettings_v3!$C$2:$AH$4612,MATCH('EPS 3.1.3'!$B328,NoSettings_v3!$A$2:$A$4612,0),MATCH('EPS 3.1.3'!V$1,NoSettings_v3!$C$1:$AH$1,0)),"")</f>
        <v>0</v>
      </c>
      <c r="W328" s="157">
        <f>IFERROR(INDEX(NoSettings_v3!$C$2:$AH$4612,MATCH('EPS 3.1.3'!$B328,NoSettings_v3!$A$2:$A$4612,0),MATCH('EPS 3.1.3'!W$1,NoSettings_v3!$C$1:$AH$1,0)),"")</f>
        <v>0</v>
      </c>
      <c r="X328" s="157">
        <f>IFERROR(INDEX(NoSettings_v3!$C$2:$AH$4612,MATCH('EPS 3.1.3'!$B328,NoSettings_v3!$A$2:$A$4612,0),MATCH('EPS 3.1.3'!X$1,NoSettings_v3!$C$1:$AH$1,0)),"")</f>
        <v>0</v>
      </c>
      <c r="Y328" s="157">
        <f>IFERROR(INDEX(NoSettings_v3!$C$2:$AH$4612,MATCH('EPS 3.1.3'!$B328,NoSettings_v3!$A$2:$A$4612,0),MATCH('EPS 3.1.3'!Y$1,NoSettings_v3!$C$1:$AH$1,0)),"")</f>
        <v>0</v>
      </c>
      <c r="Z328" s="157">
        <f>IFERROR(INDEX(NoSettings_v3!$C$2:$AH$4612,MATCH('EPS 3.1.3'!$B328,NoSettings_v3!$A$2:$A$4612,0),MATCH('EPS 3.1.3'!Z$1,NoSettings_v3!$C$1:$AH$1,0)),"")</f>
        <v>0</v>
      </c>
      <c r="AA328" s="157">
        <f>IFERROR(INDEX(NoSettings_v3!$C$2:$AH$4612,MATCH('EPS 3.1.3'!$B328,NoSettings_v3!$A$2:$A$4612,0),MATCH('EPS 3.1.3'!AA$1,NoSettings_v3!$C$1:$AH$1,0)),"")</f>
        <v>0</v>
      </c>
      <c r="AB328" s="157">
        <f>IFERROR(INDEX(NoSettings_v3!$C$2:$AH$4612,MATCH('EPS 3.1.3'!$B328,NoSettings_v3!$A$2:$A$4612,0),MATCH('EPS 3.1.3'!AB$1,NoSettings_v3!$C$1:$AH$1,0)),"")</f>
        <v>0</v>
      </c>
      <c r="AC328" s="157">
        <f>IFERROR(INDEX(NoSettings_v3!$C$2:$AH$4612,MATCH('EPS 3.1.3'!$B328,NoSettings_v3!$A$2:$A$4612,0),MATCH('EPS 3.1.3'!AC$1,NoSettings_v3!$C$1:$AH$1,0)),"")</f>
        <v>0</v>
      </c>
      <c r="AD328" s="157">
        <f>IFERROR(INDEX(NoSettings_v3!$C$2:$AH$4612,MATCH('EPS 3.1.3'!$B328,NoSettings_v3!$A$2:$A$4612,0),MATCH('EPS 3.1.3'!AD$1,NoSettings_v3!$C$1:$AH$1,0)),"")</f>
        <v>0</v>
      </c>
      <c r="AE328" s="157">
        <f>IFERROR(INDEX(NoSettings_v3!$C$2:$AH$4612,MATCH('EPS 3.1.3'!$B328,NoSettings_v3!$A$2:$A$4612,0),MATCH('EPS 3.1.3'!AE$1,NoSettings_v3!$C$1:$AH$1,0)),"")</f>
        <v>0</v>
      </c>
      <c r="AF328" s="157">
        <f>IFERROR(INDEX(NoSettings_v3!$C$2:$AH$4612,MATCH('EPS 3.1.3'!$B328,NoSettings_v3!$A$2:$A$4612,0),MATCH('EPS 3.1.3'!AF$1,NoSettings_v3!$C$1:$AH$1,0)),"")</f>
        <v>0</v>
      </c>
      <c r="AG328" s="157">
        <f>IFERROR(INDEX(NoSettings_v3!$C$2:$AH$4612,MATCH('EPS 3.1.3'!$B328,NoSettings_v3!$A$2:$A$4612,0),MATCH('EPS 3.1.3'!AG$1,NoSettings_v3!$C$1:$AH$1,0)),"")</f>
        <v>0</v>
      </c>
      <c r="AH328" s="157">
        <f>IFERROR(INDEX(NoSettings_v3!$C$2:$AH$4612,MATCH('EPS 3.1.3'!$B328,NoSettings_v3!$A$2:$A$4612,0),MATCH('EPS 3.1.3'!AH$1,NoSettings_v3!$C$1:$AH$1,0)),"")</f>
        <v>0</v>
      </c>
      <c r="AI328" s="157">
        <f>IFERROR(INDEX(NoSettings_v3!$C$2:$AH$4612,MATCH('EPS 3.1.3'!$B328,NoSettings_v3!$A$2:$A$4612,0),MATCH('EPS 3.1.3'!AI$1,NoSettings_v3!$C$1:$AH$1,0)),"")</f>
        <v>0</v>
      </c>
    </row>
    <row r="329" spans="2:35" x14ac:dyDescent="0.35">
      <c r="B329" s="161" t="s">
        <v>1162</v>
      </c>
      <c r="C329" s="127" t="s">
        <v>964</v>
      </c>
      <c r="D329" s="157">
        <f>IFERROR(INDEX(NoSettings_v3!$C$2:$AH$4612,MATCH('EPS 3.1.3'!$B329,NoSettings_v3!$A$2:$A$4612,0),MATCH('EPS 3.1.3'!D$1,NoSettings_v3!$C$1:$AH$1,0)),"")</f>
        <v>0</v>
      </c>
      <c r="E329" s="157">
        <f>IFERROR(INDEX(NoSettings_v3!$C$2:$AH$4612,MATCH('EPS 3.1.3'!$B329,NoSettings_v3!$A$2:$A$4612,0),MATCH('EPS 3.1.3'!E$1,NoSettings_v3!$C$1:$AH$1,0)),"")</f>
        <v>0</v>
      </c>
      <c r="F329" s="157">
        <f>IFERROR(INDEX(NoSettings_v3!$C$2:$AH$4612,MATCH('EPS 3.1.3'!$B329,NoSettings_v3!$A$2:$A$4612,0),MATCH('EPS 3.1.3'!F$1,NoSettings_v3!$C$1:$AH$1,0)),"")</f>
        <v>0</v>
      </c>
      <c r="G329" s="157">
        <f>IFERROR(INDEX(NoSettings_v3!$C$2:$AH$4612,MATCH('EPS 3.1.3'!$B329,NoSettings_v3!$A$2:$A$4612,0),MATCH('EPS 3.1.3'!G$1,NoSettings_v3!$C$1:$AH$1,0)),"")</f>
        <v>0</v>
      </c>
      <c r="H329" s="157">
        <f>IFERROR(INDEX(NoSettings_v3!$C$2:$AH$4612,MATCH('EPS 3.1.3'!$B329,NoSettings_v3!$A$2:$A$4612,0),MATCH('EPS 3.1.3'!H$1,NoSettings_v3!$C$1:$AH$1,0)),"")</f>
        <v>0</v>
      </c>
      <c r="I329" s="157">
        <f>IFERROR(INDEX(NoSettings_v3!$C$2:$AH$4612,MATCH('EPS 3.1.3'!$B329,NoSettings_v3!$A$2:$A$4612,0),MATCH('EPS 3.1.3'!I$1,NoSettings_v3!$C$1:$AH$1,0)),"")</f>
        <v>0</v>
      </c>
      <c r="J329" s="157">
        <f>IFERROR(INDEX(NoSettings_v3!$C$2:$AH$4612,MATCH('EPS 3.1.3'!$B329,NoSettings_v3!$A$2:$A$4612,0),MATCH('EPS 3.1.3'!J$1,NoSettings_v3!$C$1:$AH$1,0)),"")</f>
        <v>0</v>
      </c>
      <c r="K329" s="157">
        <f>IFERROR(INDEX(NoSettings_v3!$C$2:$AH$4612,MATCH('EPS 3.1.3'!$B329,NoSettings_v3!$A$2:$A$4612,0),MATCH('EPS 3.1.3'!K$1,NoSettings_v3!$C$1:$AH$1,0)),"")</f>
        <v>0</v>
      </c>
      <c r="L329" s="157">
        <f>IFERROR(INDEX(NoSettings_v3!$C$2:$AH$4612,MATCH('EPS 3.1.3'!$B329,NoSettings_v3!$A$2:$A$4612,0),MATCH('EPS 3.1.3'!L$1,NoSettings_v3!$C$1:$AH$1,0)),"")</f>
        <v>0</v>
      </c>
      <c r="M329" s="157">
        <f>IFERROR(INDEX(NoSettings_v3!$C$2:$AH$4612,MATCH('EPS 3.1.3'!$B329,NoSettings_v3!$A$2:$A$4612,0),MATCH('EPS 3.1.3'!M$1,NoSettings_v3!$C$1:$AH$1,0)),"")</f>
        <v>0</v>
      </c>
      <c r="N329" s="157">
        <f>IFERROR(INDEX(NoSettings_v3!$C$2:$AH$4612,MATCH('EPS 3.1.3'!$B329,NoSettings_v3!$A$2:$A$4612,0),MATCH('EPS 3.1.3'!N$1,NoSettings_v3!$C$1:$AH$1,0)),"")</f>
        <v>0</v>
      </c>
      <c r="O329" s="157">
        <f>IFERROR(INDEX(NoSettings_v3!$C$2:$AH$4612,MATCH('EPS 3.1.3'!$B329,NoSettings_v3!$A$2:$A$4612,0),MATCH('EPS 3.1.3'!O$1,NoSettings_v3!$C$1:$AH$1,0)),"")</f>
        <v>0</v>
      </c>
      <c r="P329" s="157">
        <f>IFERROR(INDEX(NoSettings_v3!$C$2:$AH$4612,MATCH('EPS 3.1.3'!$B329,NoSettings_v3!$A$2:$A$4612,0),MATCH('EPS 3.1.3'!P$1,NoSettings_v3!$C$1:$AH$1,0)),"")</f>
        <v>0</v>
      </c>
      <c r="Q329" s="157">
        <f>IFERROR(INDEX(NoSettings_v3!$C$2:$AH$4612,MATCH('EPS 3.1.3'!$B329,NoSettings_v3!$A$2:$A$4612,0),MATCH('EPS 3.1.3'!Q$1,NoSettings_v3!$C$1:$AH$1,0)),"")</f>
        <v>0</v>
      </c>
      <c r="R329" s="157">
        <f>IFERROR(INDEX(NoSettings_v3!$C$2:$AH$4612,MATCH('EPS 3.1.3'!$B329,NoSettings_v3!$A$2:$A$4612,0),MATCH('EPS 3.1.3'!R$1,NoSettings_v3!$C$1:$AH$1,0)),"")</f>
        <v>0</v>
      </c>
      <c r="S329" s="157">
        <f>IFERROR(INDEX(NoSettings_v3!$C$2:$AH$4612,MATCH('EPS 3.1.3'!$B329,NoSettings_v3!$A$2:$A$4612,0),MATCH('EPS 3.1.3'!S$1,NoSettings_v3!$C$1:$AH$1,0)),"")</f>
        <v>0</v>
      </c>
      <c r="T329" s="157">
        <f>IFERROR(INDEX(NoSettings_v3!$C$2:$AH$4612,MATCH('EPS 3.1.3'!$B329,NoSettings_v3!$A$2:$A$4612,0),MATCH('EPS 3.1.3'!T$1,NoSettings_v3!$C$1:$AH$1,0)),"")</f>
        <v>0</v>
      </c>
      <c r="U329" s="157">
        <f>IFERROR(INDEX(NoSettings_v3!$C$2:$AH$4612,MATCH('EPS 3.1.3'!$B329,NoSettings_v3!$A$2:$A$4612,0),MATCH('EPS 3.1.3'!U$1,NoSettings_v3!$C$1:$AH$1,0)),"")</f>
        <v>0</v>
      </c>
      <c r="V329" s="157">
        <f>IFERROR(INDEX(NoSettings_v3!$C$2:$AH$4612,MATCH('EPS 3.1.3'!$B329,NoSettings_v3!$A$2:$A$4612,0),MATCH('EPS 3.1.3'!V$1,NoSettings_v3!$C$1:$AH$1,0)),"")</f>
        <v>0</v>
      </c>
      <c r="W329" s="157">
        <f>IFERROR(INDEX(NoSettings_v3!$C$2:$AH$4612,MATCH('EPS 3.1.3'!$B329,NoSettings_v3!$A$2:$A$4612,0),MATCH('EPS 3.1.3'!W$1,NoSettings_v3!$C$1:$AH$1,0)),"")</f>
        <v>0</v>
      </c>
      <c r="X329" s="157">
        <f>IFERROR(INDEX(NoSettings_v3!$C$2:$AH$4612,MATCH('EPS 3.1.3'!$B329,NoSettings_v3!$A$2:$A$4612,0),MATCH('EPS 3.1.3'!X$1,NoSettings_v3!$C$1:$AH$1,0)),"")</f>
        <v>0</v>
      </c>
      <c r="Y329" s="157">
        <f>IFERROR(INDEX(NoSettings_v3!$C$2:$AH$4612,MATCH('EPS 3.1.3'!$B329,NoSettings_v3!$A$2:$A$4612,0),MATCH('EPS 3.1.3'!Y$1,NoSettings_v3!$C$1:$AH$1,0)),"")</f>
        <v>0</v>
      </c>
      <c r="Z329" s="157">
        <f>IFERROR(INDEX(NoSettings_v3!$C$2:$AH$4612,MATCH('EPS 3.1.3'!$B329,NoSettings_v3!$A$2:$A$4612,0),MATCH('EPS 3.1.3'!Z$1,NoSettings_v3!$C$1:$AH$1,0)),"")</f>
        <v>0</v>
      </c>
      <c r="AA329" s="157">
        <f>IFERROR(INDEX(NoSettings_v3!$C$2:$AH$4612,MATCH('EPS 3.1.3'!$B329,NoSettings_v3!$A$2:$A$4612,0),MATCH('EPS 3.1.3'!AA$1,NoSettings_v3!$C$1:$AH$1,0)),"")</f>
        <v>0</v>
      </c>
      <c r="AB329" s="157">
        <f>IFERROR(INDEX(NoSettings_v3!$C$2:$AH$4612,MATCH('EPS 3.1.3'!$B329,NoSettings_v3!$A$2:$A$4612,0),MATCH('EPS 3.1.3'!AB$1,NoSettings_v3!$C$1:$AH$1,0)),"")</f>
        <v>0</v>
      </c>
      <c r="AC329" s="157">
        <f>IFERROR(INDEX(NoSettings_v3!$C$2:$AH$4612,MATCH('EPS 3.1.3'!$B329,NoSettings_v3!$A$2:$A$4612,0),MATCH('EPS 3.1.3'!AC$1,NoSettings_v3!$C$1:$AH$1,0)),"")</f>
        <v>0</v>
      </c>
      <c r="AD329" s="157">
        <f>IFERROR(INDEX(NoSettings_v3!$C$2:$AH$4612,MATCH('EPS 3.1.3'!$B329,NoSettings_v3!$A$2:$A$4612,0),MATCH('EPS 3.1.3'!AD$1,NoSettings_v3!$C$1:$AH$1,0)),"")</f>
        <v>0</v>
      </c>
      <c r="AE329" s="157">
        <f>IFERROR(INDEX(NoSettings_v3!$C$2:$AH$4612,MATCH('EPS 3.1.3'!$B329,NoSettings_v3!$A$2:$A$4612,0),MATCH('EPS 3.1.3'!AE$1,NoSettings_v3!$C$1:$AH$1,0)),"")</f>
        <v>0</v>
      </c>
      <c r="AF329" s="157">
        <f>IFERROR(INDEX(NoSettings_v3!$C$2:$AH$4612,MATCH('EPS 3.1.3'!$B329,NoSettings_v3!$A$2:$A$4612,0),MATCH('EPS 3.1.3'!AF$1,NoSettings_v3!$C$1:$AH$1,0)),"")</f>
        <v>0</v>
      </c>
      <c r="AG329" s="157">
        <f>IFERROR(INDEX(NoSettings_v3!$C$2:$AH$4612,MATCH('EPS 3.1.3'!$B329,NoSettings_v3!$A$2:$A$4612,0),MATCH('EPS 3.1.3'!AG$1,NoSettings_v3!$C$1:$AH$1,0)),"")</f>
        <v>0</v>
      </c>
      <c r="AH329" s="157">
        <f>IFERROR(INDEX(NoSettings_v3!$C$2:$AH$4612,MATCH('EPS 3.1.3'!$B329,NoSettings_v3!$A$2:$A$4612,0),MATCH('EPS 3.1.3'!AH$1,NoSettings_v3!$C$1:$AH$1,0)),"")</f>
        <v>0</v>
      </c>
      <c r="AI329" s="157">
        <f>IFERROR(INDEX(NoSettings_v3!$C$2:$AH$4612,MATCH('EPS 3.1.3'!$B329,NoSettings_v3!$A$2:$A$4612,0),MATCH('EPS 3.1.3'!AI$1,NoSettings_v3!$C$1:$AH$1,0)),"")</f>
        <v>0</v>
      </c>
    </row>
    <row r="330" spans="2:35" x14ac:dyDescent="0.35">
      <c r="B330" s="161" t="s">
        <v>1163</v>
      </c>
      <c r="C330" s="127" t="s">
        <v>964</v>
      </c>
      <c r="D330" s="157">
        <f>IFERROR(INDEX(NoSettings_v3!$C$2:$AH$4612,MATCH('EPS 3.1.3'!$B330,NoSettings_v3!$A$2:$A$4612,0),MATCH('EPS 3.1.3'!D$1,NoSettings_v3!$C$1:$AH$1,0)),"")</f>
        <v>0</v>
      </c>
      <c r="E330" s="157">
        <f>IFERROR(INDEX(NoSettings_v3!$C$2:$AH$4612,MATCH('EPS 3.1.3'!$B330,NoSettings_v3!$A$2:$A$4612,0),MATCH('EPS 3.1.3'!E$1,NoSettings_v3!$C$1:$AH$1,0)),"")</f>
        <v>0</v>
      </c>
      <c r="F330" s="157">
        <f>IFERROR(INDEX(NoSettings_v3!$C$2:$AH$4612,MATCH('EPS 3.1.3'!$B330,NoSettings_v3!$A$2:$A$4612,0),MATCH('EPS 3.1.3'!F$1,NoSettings_v3!$C$1:$AH$1,0)),"")</f>
        <v>0</v>
      </c>
      <c r="G330" s="157">
        <f>IFERROR(INDEX(NoSettings_v3!$C$2:$AH$4612,MATCH('EPS 3.1.3'!$B330,NoSettings_v3!$A$2:$A$4612,0),MATCH('EPS 3.1.3'!G$1,NoSettings_v3!$C$1:$AH$1,0)),"")</f>
        <v>0</v>
      </c>
      <c r="H330" s="157">
        <f>IFERROR(INDEX(NoSettings_v3!$C$2:$AH$4612,MATCH('EPS 3.1.3'!$B330,NoSettings_v3!$A$2:$A$4612,0),MATCH('EPS 3.1.3'!H$1,NoSettings_v3!$C$1:$AH$1,0)),"")</f>
        <v>0</v>
      </c>
      <c r="I330" s="157">
        <f>IFERROR(INDEX(NoSettings_v3!$C$2:$AH$4612,MATCH('EPS 3.1.3'!$B330,NoSettings_v3!$A$2:$A$4612,0),MATCH('EPS 3.1.3'!I$1,NoSettings_v3!$C$1:$AH$1,0)),"")</f>
        <v>0</v>
      </c>
      <c r="J330" s="157">
        <f>IFERROR(INDEX(NoSettings_v3!$C$2:$AH$4612,MATCH('EPS 3.1.3'!$B330,NoSettings_v3!$A$2:$A$4612,0),MATCH('EPS 3.1.3'!J$1,NoSettings_v3!$C$1:$AH$1,0)),"")</f>
        <v>0</v>
      </c>
      <c r="K330" s="157">
        <f>IFERROR(INDEX(NoSettings_v3!$C$2:$AH$4612,MATCH('EPS 3.1.3'!$B330,NoSettings_v3!$A$2:$A$4612,0),MATCH('EPS 3.1.3'!K$1,NoSettings_v3!$C$1:$AH$1,0)),"")</f>
        <v>0</v>
      </c>
      <c r="L330" s="157">
        <f>IFERROR(INDEX(NoSettings_v3!$C$2:$AH$4612,MATCH('EPS 3.1.3'!$B330,NoSettings_v3!$A$2:$A$4612,0),MATCH('EPS 3.1.3'!L$1,NoSettings_v3!$C$1:$AH$1,0)),"")</f>
        <v>0</v>
      </c>
      <c r="M330" s="157">
        <f>IFERROR(INDEX(NoSettings_v3!$C$2:$AH$4612,MATCH('EPS 3.1.3'!$B330,NoSettings_v3!$A$2:$A$4612,0),MATCH('EPS 3.1.3'!M$1,NoSettings_v3!$C$1:$AH$1,0)),"")</f>
        <v>0</v>
      </c>
      <c r="N330" s="157">
        <f>IFERROR(INDEX(NoSettings_v3!$C$2:$AH$4612,MATCH('EPS 3.1.3'!$B330,NoSettings_v3!$A$2:$A$4612,0),MATCH('EPS 3.1.3'!N$1,NoSettings_v3!$C$1:$AH$1,0)),"")</f>
        <v>0</v>
      </c>
      <c r="O330" s="157">
        <f>IFERROR(INDEX(NoSettings_v3!$C$2:$AH$4612,MATCH('EPS 3.1.3'!$B330,NoSettings_v3!$A$2:$A$4612,0),MATCH('EPS 3.1.3'!O$1,NoSettings_v3!$C$1:$AH$1,0)),"")</f>
        <v>0</v>
      </c>
      <c r="P330" s="157">
        <f>IFERROR(INDEX(NoSettings_v3!$C$2:$AH$4612,MATCH('EPS 3.1.3'!$B330,NoSettings_v3!$A$2:$A$4612,0),MATCH('EPS 3.1.3'!P$1,NoSettings_v3!$C$1:$AH$1,0)),"")</f>
        <v>0</v>
      </c>
      <c r="Q330" s="157">
        <f>IFERROR(INDEX(NoSettings_v3!$C$2:$AH$4612,MATCH('EPS 3.1.3'!$B330,NoSettings_v3!$A$2:$A$4612,0),MATCH('EPS 3.1.3'!Q$1,NoSettings_v3!$C$1:$AH$1,0)),"")</f>
        <v>0</v>
      </c>
      <c r="R330" s="157">
        <f>IFERROR(INDEX(NoSettings_v3!$C$2:$AH$4612,MATCH('EPS 3.1.3'!$B330,NoSettings_v3!$A$2:$A$4612,0),MATCH('EPS 3.1.3'!R$1,NoSettings_v3!$C$1:$AH$1,0)),"")</f>
        <v>0</v>
      </c>
      <c r="S330" s="157">
        <f>IFERROR(INDEX(NoSettings_v3!$C$2:$AH$4612,MATCH('EPS 3.1.3'!$B330,NoSettings_v3!$A$2:$A$4612,0),MATCH('EPS 3.1.3'!S$1,NoSettings_v3!$C$1:$AH$1,0)),"")</f>
        <v>0</v>
      </c>
      <c r="T330" s="157">
        <f>IFERROR(INDEX(NoSettings_v3!$C$2:$AH$4612,MATCH('EPS 3.1.3'!$B330,NoSettings_v3!$A$2:$A$4612,0),MATCH('EPS 3.1.3'!T$1,NoSettings_v3!$C$1:$AH$1,0)),"")</f>
        <v>0</v>
      </c>
      <c r="U330" s="157">
        <f>IFERROR(INDEX(NoSettings_v3!$C$2:$AH$4612,MATCH('EPS 3.1.3'!$B330,NoSettings_v3!$A$2:$A$4612,0),MATCH('EPS 3.1.3'!U$1,NoSettings_v3!$C$1:$AH$1,0)),"")</f>
        <v>0</v>
      </c>
      <c r="V330" s="157">
        <f>IFERROR(INDEX(NoSettings_v3!$C$2:$AH$4612,MATCH('EPS 3.1.3'!$B330,NoSettings_v3!$A$2:$A$4612,0),MATCH('EPS 3.1.3'!V$1,NoSettings_v3!$C$1:$AH$1,0)),"")</f>
        <v>0</v>
      </c>
      <c r="W330" s="157">
        <f>IFERROR(INDEX(NoSettings_v3!$C$2:$AH$4612,MATCH('EPS 3.1.3'!$B330,NoSettings_v3!$A$2:$A$4612,0),MATCH('EPS 3.1.3'!W$1,NoSettings_v3!$C$1:$AH$1,0)),"")</f>
        <v>0</v>
      </c>
      <c r="X330" s="157">
        <f>IFERROR(INDEX(NoSettings_v3!$C$2:$AH$4612,MATCH('EPS 3.1.3'!$B330,NoSettings_v3!$A$2:$A$4612,0),MATCH('EPS 3.1.3'!X$1,NoSettings_v3!$C$1:$AH$1,0)),"")</f>
        <v>0</v>
      </c>
      <c r="Y330" s="157">
        <f>IFERROR(INDEX(NoSettings_v3!$C$2:$AH$4612,MATCH('EPS 3.1.3'!$B330,NoSettings_v3!$A$2:$A$4612,0),MATCH('EPS 3.1.3'!Y$1,NoSettings_v3!$C$1:$AH$1,0)),"")</f>
        <v>0</v>
      </c>
      <c r="Z330" s="157">
        <f>IFERROR(INDEX(NoSettings_v3!$C$2:$AH$4612,MATCH('EPS 3.1.3'!$B330,NoSettings_v3!$A$2:$A$4612,0),MATCH('EPS 3.1.3'!Z$1,NoSettings_v3!$C$1:$AH$1,0)),"")</f>
        <v>0</v>
      </c>
      <c r="AA330" s="157">
        <f>IFERROR(INDEX(NoSettings_v3!$C$2:$AH$4612,MATCH('EPS 3.1.3'!$B330,NoSettings_v3!$A$2:$A$4612,0),MATCH('EPS 3.1.3'!AA$1,NoSettings_v3!$C$1:$AH$1,0)),"")</f>
        <v>0</v>
      </c>
      <c r="AB330" s="157">
        <f>IFERROR(INDEX(NoSettings_v3!$C$2:$AH$4612,MATCH('EPS 3.1.3'!$B330,NoSettings_v3!$A$2:$A$4612,0),MATCH('EPS 3.1.3'!AB$1,NoSettings_v3!$C$1:$AH$1,0)),"")</f>
        <v>0</v>
      </c>
      <c r="AC330" s="157">
        <f>IFERROR(INDEX(NoSettings_v3!$C$2:$AH$4612,MATCH('EPS 3.1.3'!$B330,NoSettings_v3!$A$2:$A$4612,0),MATCH('EPS 3.1.3'!AC$1,NoSettings_v3!$C$1:$AH$1,0)),"")</f>
        <v>0</v>
      </c>
      <c r="AD330" s="157">
        <f>IFERROR(INDEX(NoSettings_v3!$C$2:$AH$4612,MATCH('EPS 3.1.3'!$B330,NoSettings_v3!$A$2:$A$4612,0),MATCH('EPS 3.1.3'!AD$1,NoSettings_v3!$C$1:$AH$1,0)),"")</f>
        <v>0</v>
      </c>
      <c r="AE330" s="157">
        <f>IFERROR(INDEX(NoSettings_v3!$C$2:$AH$4612,MATCH('EPS 3.1.3'!$B330,NoSettings_v3!$A$2:$A$4612,0),MATCH('EPS 3.1.3'!AE$1,NoSettings_v3!$C$1:$AH$1,0)),"")</f>
        <v>0</v>
      </c>
      <c r="AF330" s="157">
        <f>IFERROR(INDEX(NoSettings_v3!$C$2:$AH$4612,MATCH('EPS 3.1.3'!$B330,NoSettings_v3!$A$2:$A$4612,0),MATCH('EPS 3.1.3'!AF$1,NoSettings_v3!$C$1:$AH$1,0)),"")</f>
        <v>0</v>
      </c>
      <c r="AG330" s="157">
        <f>IFERROR(INDEX(NoSettings_v3!$C$2:$AH$4612,MATCH('EPS 3.1.3'!$B330,NoSettings_v3!$A$2:$A$4612,0),MATCH('EPS 3.1.3'!AG$1,NoSettings_v3!$C$1:$AH$1,0)),"")</f>
        <v>0</v>
      </c>
      <c r="AH330" s="157">
        <f>IFERROR(INDEX(NoSettings_v3!$C$2:$AH$4612,MATCH('EPS 3.1.3'!$B330,NoSettings_v3!$A$2:$A$4612,0),MATCH('EPS 3.1.3'!AH$1,NoSettings_v3!$C$1:$AH$1,0)),"")</f>
        <v>0</v>
      </c>
      <c r="AI330" s="157">
        <f>IFERROR(INDEX(NoSettings_v3!$C$2:$AH$4612,MATCH('EPS 3.1.3'!$B330,NoSettings_v3!$A$2:$A$4612,0),MATCH('EPS 3.1.3'!AI$1,NoSettings_v3!$C$1:$AH$1,0)),"")</f>
        <v>0</v>
      </c>
    </row>
    <row r="331" spans="2:35" x14ac:dyDescent="0.35">
      <c r="B331" s="161" t="s">
        <v>1164</v>
      </c>
      <c r="C331" s="127" t="s">
        <v>964</v>
      </c>
      <c r="D331" s="157">
        <f>IFERROR(INDEX(NoSettings_v3!$C$2:$AH$4612,MATCH('EPS 3.1.3'!$B331,NoSettings_v3!$A$2:$A$4612,0),MATCH('EPS 3.1.3'!D$1,NoSettings_v3!$C$1:$AH$1,0)),"")</f>
        <v>0</v>
      </c>
      <c r="E331" s="157">
        <f>IFERROR(INDEX(NoSettings_v3!$C$2:$AH$4612,MATCH('EPS 3.1.3'!$B331,NoSettings_v3!$A$2:$A$4612,0),MATCH('EPS 3.1.3'!E$1,NoSettings_v3!$C$1:$AH$1,0)),"")</f>
        <v>0</v>
      </c>
      <c r="F331" s="157">
        <f>IFERROR(INDEX(NoSettings_v3!$C$2:$AH$4612,MATCH('EPS 3.1.3'!$B331,NoSettings_v3!$A$2:$A$4612,0),MATCH('EPS 3.1.3'!F$1,NoSettings_v3!$C$1:$AH$1,0)),"")</f>
        <v>0</v>
      </c>
      <c r="G331" s="157">
        <f>IFERROR(INDEX(NoSettings_v3!$C$2:$AH$4612,MATCH('EPS 3.1.3'!$B331,NoSettings_v3!$A$2:$A$4612,0),MATCH('EPS 3.1.3'!G$1,NoSettings_v3!$C$1:$AH$1,0)),"")</f>
        <v>0</v>
      </c>
      <c r="H331" s="157">
        <f>IFERROR(INDEX(NoSettings_v3!$C$2:$AH$4612,MATCH('EPS 3.1.3'!$B331,NoSettings_v3!$A$2:$A$4612,0),MATCH('EPS 3.1.3'!H$1,NoSettings_v3!$C$1:$AH$1,0)),"")</f>
        <v>0</v>
      </c>
      <c r="I331" s="157">
        <f>IFERROR(INDEX(NoSettings_v3!$C$2:$AH$4612,MATCH('EPS 3.1.3'!$B331,NoSettings_v3!$A$2:$A$4612,0),MATCH('EPS 3.1.3'!I$1,NoSettings_v3!$C$1:$AH$1,0)),"")</f>
        <v>0</v>
      </c>
      <c r="J331" s="157">
        <f>IFERROR(INDEX(NoSettings_v3!$C$2:$AH$4612,MATCH('EPS 3.1.3'!$B331,NoSettings_v3!$A$2:$A$4612,0),MATCH('EPS 3.1.3'!J$1,NoSettings_v3!$C$1:$AH$1,0)),"")</f>
        <v>0</v>
      </c>
      <c r="K331" s="157">
        <f>IFERROR(INDEX(NoSettings_v3!$C$2:$AH$4612,MATCH('EPS 3.1.3'!$B331,NoSettings_v3!$A$2:$A$4612,0),MATCH('EPS 3.1.3'!K$1,NoSettings_v3!$C$1:$AH$1,0)),"")</f>
        <v>0</v>
      </c>
      <c r="L331" s="157">
        <f>IFERROR(INDEX(NoSettings_v3!$C$2:$AH$4612,MATCH('EPS 3.1.3'!$B331,NoSettings_v3!$A$2:$A$4612,0),MATCH('EPS 3.1.3'!L$1,NoSettings_v3!$C$1:$AH$1,0)),"")</f>
        <v>0</v>
      </c>
      <c r="M331" s="157">
        <f>IFERROR(INDEX(NoSettings_v3!$C$2:$AH$4612,MATCH('EPS 3.1.3'!$B331,NoSettings_v3!$A$2:$A$4612,0),MATCH('EPS 3.1.3'!M$1,NoSettings_v3!$C$1:$AH$1,0)),"")</f>
        <v>0</v>
      </c>
      <c r="N331" s="157">
        <f>IFERROR(INDEX(NoSettings_v3!$C$2:$AH$4612,MATCH('EPS 3.1.3'!$B331,NoSettings_v3!$A$2:$A$4612,0),MATCH('EPS 3.1.3'!N$1,NoSettings_v3!$C$1:$AH$1,0)),"")</f>
        <v>0</v>
      </c>
      <c r="O331" s="157">
        <f>IFERROR(INDEX(NoSettings_v3!$C$2:$AH$4612,MATCH('EPS 3.1.3'!$B331,NoSettings_v3!$A$2:$A$4612,0),MATCH('EPS 3.1.3'!O$1,NoSettings_v3!$C$1:$AH$1,0)),"")</f>
        <v>0</v>
      </c>
      <c r="P331" s="157">
        <f>IFERROR(INDEX(NoSettings_v3!$C$2:$AH$4612,MATCH('EPS 3.1.3'!$B331,NoSettings_v3!$A$2:$A$4612,0),MATCH('EPS 3.1.3'!P$1,NoSettings_v3!$C$1:$AH$1,0)),"")</f>
        <v>0</v>
      </c>
      <c r="Q331" s="157">
        <f>IFERROR(INDEX(NoSettings_v3!$C$2:$AH$4612,MATCH('EPS 3.1.3'!$B331,NoSettings_v3!$A$2:$A$4612,0),MATCH('EPS 3.1.3'!Q$1,NoSettings_v3!$C$1:$AH$1,0)),"")</f>
        <v>0</v>
      </c>
      <c r="R331" s="157">
        <f>IFERROR(INDEX(NoSettings_v3!$C$2:$AH$4612,MATCH('EPS 3.1.3'!$B331,NoSettings_v3!$A$2:$A$4612,0),MATCH('EPS 3.1.3'!R$1,NoSettings_v3!$C$1:$AH$1,0)),"")</f>
        <v>0</v>
      </c>
      <c r="S331" s="157">
        <f>IFERROR(INDEX(NoSettings_v3!$C$2:$AH$4612,MATCH('EPS 3.1.3'!$B331,NoSettings_v3!$A$2:$A$4612,0),MATCH('EPS 3.1.3'!S$1,NoSettings_v3!$C$1:$AH$1,0)),"")</f>
        <v>0</v>
      </c>
      <c r="T331" s="157">
        <f>IFERROR(INDEX(NoSettings_v3!$C$2:$AH$4612,MATCH('EPS 3.1.3'!$B331,NoSettings_v3!$A$2:$A$4612,0),MATCH('EPS 3.1.3'!T$1,NoSettings_v3!$C$1:$AH$1,0)),"")</f>
        <v>0</v>
      </c>
      <c r="U331" s="157">
        <f>IFERROR(INDEX(NoSettings_v3!$C$2:$AH$4612,MATCH('EPS 3.1.3'!$B331,NoSettings_v3!$A$2:$A$4612,0),MATCH('EPS 3.1.3'!U$1,NoSettings_v3!$C$1:$AH$1,0)),"")</f>
        <v>0</v>
      </c>
      <c r="V331" s="157">
        <f>IFERROR(INDEX(NoSettings_v3!$C$2:$AH$4612,MATCH('EPS 3.1.3'!$B331,NoSettings_v3!$A$2:$A$4612,0),MATCH('EPS 3.1.3'!V$1,NoSettings_v3!$C$1:$AH$1,0)),"")</f>
        <v>0</v>
      </c>
      <c r="W331" s="157">
        <f>IFERROR(INDEX(NoSettings_v3!$C$2:$AH$4612,MATCH('EPS 3.1.3'!$B331,NoSettings_v3!$A$2:$A$4612,0),MATCH('EPS 3.1.3'!W$1,NoSettings_v3!$C$1:$AH$1,0)),"")</f>
        <v>0</v>
      </c>
      <c r="X331" s="157">
        <f>IFERROR(INDEX(NoSettings_v3!$C$2:$AH$4612,MATCH('EPS 3.1.3'!$B331,NoSettings_v3!$A$2:$A$4612,0),MATCH('EPS 3.1.3'!X$1,NoSettings_v3!$C$1:$AH$1,0)),"")</f>
        <v>0</v>
      </c>
      <c r="Y331" s="157">
        <f>IFERROR(INDEX(NoSettings_v3!$C$2:$AH$4612,MATCH('EPS 3.1.3'!$B331,NoSettings_v3!$A$2:$A$4612,0),MATCH('EPS 3.1.3'!Y$1,NoSettings_v3!$C$1:$AH$1,0)),"")</f>
        <v>0</v>
      </c>
      <c r="Z331" s="157">
        <f>IFERROR(INDEX(NoSettings_v3!$C$2:$AH$4612,MATCH('EPS 3.1.3'!$B331,NoSettings_v3!$A$2:$A$4612,0),MATCH('EPS 3.1.3'!Z$1,NoSettings_v3!$C$1:$AH$1,0)),"")</f>
        <v>0</v>
      </c>
      <c r="AA331" s="157">
        <f>IFERROR(INDEX(NoSettings_v3!$C$2:$AH$4612,MATCH('EPS 3.1.3'!$B331,NoSettings_v3!$A$2:$A$4612,0),MATCH('EPS 3.1.3'!AA$1,NoSettings_v3!$C$1:$AH$1,0)),"")</f>
        <v>0</v>
      </c>
      <c r="AB331" s="157">
        <f>IFERROR(INDEX(NoSettings_v3!$C$2:$AH$4612,MATCH('EPS 3.1.3'!$B331,NoSettings_v3!$A$2:$A$4612,0),MATCH('EPS 3.1.3'!AB$1,NoSettings_v3!$C$1:$AH$1,0)),"")</f>
        <v>0</v>
      </c>
      <c r="AC331" s="157">
        <f>IFERROR(INDEX(NoSettings_v3!$C$2:$AH$4612,MATCH('EPS 3.1.3'!$B331,NoSettings_v3!$A$2:$A$4612,0),MATCH('EPS 3.1.3'!AC$1,NoSettings_v3!$C$1:$AH$1,0)),"")</f>
        <v>0</v>
      </c>
      <c r="AD331" s="157">
        <f>IFERROR(INDEX(NoSettings_v3!$C$2:$AH$4612,MATCH('EPS 3.1.3'!$B331,NoSettings_v3!$A$2:$A$4612,0),MATCH('EPS 3.1.3'!AD$1,NoSettings_v3!$C$1:$AH$1,0)),"")</f>
        <v>0</v>
      </c>
      <c r="AE331" s="157">
        <f>IFERROR(INDEX(NoSettings_v3!$C$2:$AH$4612,MATCH('EPS 3.1.3'!$B331,NoSettings_v3!$A$2:$A$4612,0),MATCH('EPS 3.1.3'!AE$1,NoSettings_v3!$C$1:$AH$1,0)),"")</f>
        <v>0</v>
      </c>
      <c r="AF331" s="157">
        <f>IFERROR(INDEX(NoSettings_v3!$C$2:$AH$4612,MATCH('EPS 3.1.3'!$B331,NoSettings_v3!$A$2:$A$4612,0),MATCH('EPS 3.1.3'!AF$1,NoSettings_v3!$C$1:$AH$1,0)),"")</f>
        <v>0</v>
      </c>
      <c r="AG331" s="157">
        <f>IFERROR(INDEX(NoSettings_v3!$C$2:$AH$4612,MATCH('EPS 3.1.3'!$B331,NoSettings_v3!$A$2:$A$4612,0),MATCH('EPS 3.1.3'!AG$1,NoSettings_v3!$C$1:$AH$1,0)),"")</f>
        <v>0</v>
      </c>
      <c r="AH331" s="157">
        <f>IFERROR(INDEX(NoSettings_v3!$C$2:$AH$4612,MATCH('EPS 3.1.3'!$B331,NoSettings_v3!$A$2:$A$4612,0),MATCH('EPS 3.1.3'!AH$1,NoSettings_v3!$C$1:$AH$1,0)),"")</f>
        <v>0</v>
      </c>
      <c r="AI331" s="157">
        <f>IFERROR(INDEX(NoSettings_v3!$C$2:$AH$4612,MATCH('EPS 3.1.3'!$B331,NoSettings_v3!$A$2:$A$4612,0),MATCH('EPS 3.1.3'!AI$1,NoSettings_v3!$C$1:$AH$1,0)),"")</f>
        <v>0</v>
      </c>
    </row>
    <row r="332" spans="2:35" x14ac:dyDescent="0.35">
      <c r="B332" s="161" t="s">
        <v>550</v>
      </c>
      <c r="C332" s="127" t="s">
        <v>964</v>
      </c>
      <c r="D332" s="157">
        <f>IFERROR(INDEX(NoSettings_v3!$C$2:$AH$4612,MATCH('EPS 3.1.3'!$B332,NoSettings_v3!$A$2:$A$4612,0),MATCH('EPS 3.1.3'!D$1,NoSettings_v3!$C$1:$AH$1,0)),"")</f>
        <v>0</v>
      </c>
      <c r="E332" s="157">
        <f>IFERROR(INDEX(NoSettings_v3!$C$2:$AH$4612,MATCH('EPS 3.1.3'!$B332,NoSettings_v3!$A$2:$A$4612,0),MATCH('EPS 3.1.3'!E$1,NoSettings_v3!$C$1:$AH$1,0)),"")</f>
        <v>0</v>
      </c>
      <c r="F332" s="157">
        <f>IFERROR(INDEX(NoSettings_v3!$C$2:$AH$4612,MATCH('EPS 3.1.3'!$B332,NoSettings_v3!$A$2:$A$4612,0),MATCH('EPS 3.1.3'!F$1,NoSettings_v3!$C$1:$AH$1,0)),"")</f>
        <v>0</v>
      </c>
      <c r="G332" s="157">
        <f>IFERROR(INDEX(NoSettings_v3!$C$2:$AH$4612,MATCH('EPS 3.1.3'!$B332,NoSettings_v3!$A$2:$A$4612,0),MATCH('EPS 3.1.3'!G$1,NoSettings_v3!$C$1:$AH$1,0)),"")</f>
        <v>0</v>
      </c>
      <c r="H332" s="157">
        <f>IFERROR(INDEX(NoSettings_v3!$C$2:$AH$4612,MATCH('EPS 3.1.3'!$B332,NoSettings_v3!$A$2:$A$4612,0),MATCH('EPS 3.1.3'!H$1,NoSettings_v3!$C$1:$AH$1,0)),"")</f>
        <v>0</v>
      </c>
      <c r="I332" s="157">
        <f>IFERROR(INDEX(NoSettings_v3!$C$2:$AH$4612,MATCH('EPS 3.1.3'!$B332,NoSettings_v3!$A$2:$A$4612,0),MATCH('EPS 3.1.3'!I$1,NoSettings_v3!$C$1:$AH$1,0)),"")</f>
        <v>0</v>
      </c>
      <c r="J332" s="157">
        <f>IFERROR(INDEX(NoSettings_v3!$C$2:$AH$4612,MATCH('EPS 3.1.3'!$B332,NoSettings_v3!$A$2:$A$4612,0),MATCH('EPS 3.1.3'!J$1,NoSettings_v3!$C$1:$AH$1,0)),"")</f>
        <v>0</v>
      </c>
      <c r="K332" s="157">
        <f>IFERROR(INDEX(NoSettings_v3!$C$2:$AH$4612,MATCH('EPS 3.1.3'!$B332,NoSettings_v3!$A$2:$A$4612,0),MATCH('EPS 3.1.3'!K$1,NoSettings_v3!$C$1:$AH$1,0)),"")</f>
        <v>0</v>
      </c>
      <c r="L332" s="157">
        <f>IFERROR(INDEX(NoSettings_v3!$C$2:$AH$4612,MATCH('EPS 3.1.3'!$B332,NoSettings_v3!$A$2:$A$4612,0),MATCH('EPS 3.1.3'!L$1,NoSettings_v3!$C$1:$AH$1,0)),"")</f>
        <v>0</v>
      </c>
      <c r="M332" s="157">
        <f>IFERROR(INDEX(NoSettings_v3!$C$2:$AH$4612,MATCH('EPS 3.1.3'!$B332,NoSettings_v3!$A$2:$A$4612,0),MATCH('EPS 3.1.3'!M$1,NoSettings_v3!$C$1:$AH$1,0)),"")</f>
        <v>0</v>
      </c>
      <c r="N332" s="157">
        <f>IFERROR(INDEX(NoSettings_v3!$C$2:$AH$4612,MATCH('EPS 3.1.3'!$B332,NoSettings_v3!$A$2:$A$4612,0),MATCH('EPS 3.1.3'!N$1,NoSettings_v3!$C$1:$AH$1,0)),"")</f>
        <v>0</v>
      </c>
      <c r="O332" s="157">
        <f>IFERROR(INDEX(NoSettings_v3!$C$2:$AH$4612,MATCH('EPS 3.1.3'!$B332,NoSettings_v3!$A$2:$A$4612,0),MATCH('EPS 3.1.3'!O$1,NoSettings_v3!$C$1:$AH$1,0)),"")</f>
        <v>0</v>
      </c>
      <c r="P332" s="157">
        <f>IFERROR(INDEX(NoSettings_v3!$C$2:$AH$4612,MATCH('EPS 3.1.3'!$B332,NoSettings_v3!$A$2:$A$4612,0),MATCH('EPS 3.1.3'!P$1,NoSettings_v3!$C$1:$AH$1,0)),"")</f>
        <v>0</v>
      </c>
      <c r="Q332" s="157">
        <f>IFERROR(INDEX(NoSettings_v3!$C$2:$AH$4612,MATCH('EPS 3.1.3'!$B332,NoSettings_v3!$A$2:$A$4612,0),MATCH('EPS 3.1.3'!Q$1,NoSettings_v3!$C$1:$AH$1,0)),"")</f>
        <v>0</v>
      </c>
      <c r="R332" s="157">
        <f>IFERROR(INDEX(NoSettings_v3!$C$2:$AH$4612,MATCH('EPS 3.1.3'!$B332,NoSettings_v3!$A$2:$A$4612,0),MATCH('EPS 3.1.3'!R$1,NoSettings_v3!$C$1:$AH$1,0)),"")</f>
        <v>0</v>
      </c>
      <c r="S332" s="157">
        <f>IFERROR(INDEX(NoSettings_v3!$C$2:$AH$4612,MATCH('EPS 3.1.3'!$B332,NoSettings_v3!$A$2:$A$4612,0),MATCH('EPS 3.1.3'!S$1,NoSettings_v3!$C$1:$AH$1,0)),"")</f>
        <v>0</v>
      </c>
      <c r="T332" s="157">
        <f>IFERROR(INDEX(NoSettings_v3!$C$2:$AH$4612,MATCH('EPS 3.1.3'!$B332,NoSettings_v3!$A$2:$A$4612,0),MATCH('EPS 3.1.3'!T$1,NoSettings_v3!$C$1:$AH$1,0)),"")</f>
        <v>0</v>
      </c>
      <c r="U332" s="157">
        <f>IFERROR(INDEX(NoSettings_v3!$C$2:$AH$4612,MATCH('EPS 3.1.3'!$B332,NoSettings_v3!$A$2:$A$4612,0),MATCH('EPS 3.1.3'!U$1,NoSettings_v3!$C$1:$AH$1,0)),"")</f>
        <v>0</v>
      </c>
      <c r="V332" s="157">
        <f>IFERROR(INDEX(NoSettings_v3!$C$2:$AH$4612,MATCH('EPS 3.1.3'!$B332,NoSettings_v3!$A$2:$A$4612,0),MATCH('EPS 3.1.3'!V$1,NoSettings_v3!$C$1:$AH$1,0)),"")</f>
        <v>0</v>
      </c>
      <c r="W332" s="157">
        <f>IFERROR(INDEX(NoSettings_v3!$C$2:$AH$4612,MATCH('EPS 3.1.3'!$B332,NoSettings_v3!$A$2:$A$4612,0),MATCH('EPS 3.1.3'!W$1,NoSettings_v3!$C$1:$AH$1,0)),"")</f>
        <v>0</v>
      </c>
      <c r="X332" s="157">
        <f>IFERROR(INDEX(NoSettings_v3!$C$2:$AH$4612,MATCH('EPS 3.1.3'!$B332,NoSettings_v3!$A$2:$A$4612,0),MATCH('EPS 3.1.3'!X$1,NoSettings_v3!$C$1:$AH$1,0)),"")</f>
        <v>0</v>
      </c>
      <c r="Y332" s="157">
        <f>IFERROR(INDEX(NoSettings_v3!$C$2:$AH$4612,MATCH('EPS 3.1.3'!$B332,NoSettings_v3!$A$2:$A$4612,0),MATCH('EPS 3.1.3'!Y$1,NoSettings_v3!$C$1:$AH$1,0)),"")</f>
        <v>0</v>
      </c>
      <c r="Z332" s="157">
        <f>IFERROR(INDEX(NoSettings_v3!$C$2:$AH$4612,MATCH('EPS 3.1.3'!$B332,NoSettings_v3!$A$2:$A$4612,0),MATCH('EPS 3.1.3'!Z$1,NoSettings_v3!$C$1:$AH$1,0)),"")</f>
        <v>0</v>
      </c>
      <c r="AA332" s="157">
        <f>IFERROR(INDEX(NoSettings_v3!$C$2:$AH$4612,MATCH('EPS 3.1.3'!$B332,NoSettings_v3!$A$2:$A$4612,0),MATCH('EPS 3.1.3'!AA$1,NoSettings_v3!$C$1:$AH$1,0)),"")</f>
        <v>0</v>
      </c>
      <c r="AB332" s="157">
        <f>IFERROR(INDEX(NoSettings_v3!$C$2:$AH$4612,MATCH('EPS 3.1.3'!$B332,NoSettings_v3!$A$2:$A$4612,0),MATCH('EPS 3.1.3'!AB$1,NoSettings_v3!$C$1:$AH$1,0)),"")</f>
        <v>0</v>
      </c>
      <c r="AC332" s="157">
        <f>IFERROR(INDEX(NoSettings_v3!$C$2:$AH$4612,MATCH('EPS 3.1.3'!$B332,NoSettings_v3!$A$2:$A$4612,0),MATCH('EPS 3.1.3'!AC$1,NoSettings_v3!$C$1:$AH$1,0)),"")</f>
        <v>0</v>
      </c>
      <c r="AD332" s="157">
        <f>IFERROR(INDEX(NoSettings_v3!$C$2:$AH$4612,MATCH('EPS 3.1.3'!$B332,NoSettings_v3!$A$2:$A$4612,0),MATCH('EPS 3.1.3'!AD$1,NoSettings_v3!$C$1:$AH$1,0)),"")</f>
        <v>0</v>
      </c>
      <c r="AE332" s="157">
        <f>IFERROR(INDEX(NoSettings_v3!$C$2:$AH$4612,MATCH('EPS 3.1.3'!$B332,NoSettings_v3!$A$2:$A$4612,0),MATCH('EPS 3.1.3'!AE$1,NoSettings_v3!$C$1:$AH$1,0)),"")</f>
        <v>0</v>
      </c>
      <c r="AF332" s="157">
        <f>IFERROR(INDEX(NoSettings_v3!$C$2:$AH$4612,MATCH('EPS 3.1.3'!$B332,NoSettings_v3!$A$2:$A$4612,0),MATCH('EPS 3.1.3'!AF$1,NoSettings_v3!$C$1:$AH$1,0)),"")</f>
        <v>0</v>
      </c>
      <c r="AG332" s="157">
        <f>IFERROR(INDEX(NoSettings_v3!$C$2:$AH$4612,MATCH('EPS 3.1.3'!$B332,NoSettings_v3!$A$2:$A$4612,0),MATCH('EPS 3.1.3'!AG$1,NoSettings_v3!$C$1:$AH$1,0)),"")</f>
        <v>0</v>
      </c>
      <c r="AH332" s="157">
        <f>IFERROR(INDEX(NoSettings_v3!$C$2:$AH$4612,MATCH('EPS 3.1.3'!$B332,NoSettings_v3!$A$2:$A$4612,0),MATCH('EPS 3.1.3'!AH$1,NoSettings_v3!$C$1:$AH$1,0)),"")</f>
        <v>0</v>
      </c>
      <c r="AI332" s="157">
        <f>IFERROR(INDEX(NoSettings_v3!$C$2:$AH$4612,MATCH('EPS 3.1.3'!$B332,NoSettings_v3!$A$2:$A$4612,0),MATCH('EPS 3.1.3'!AI$1,NoSettings_v3!$C$1:$AH$1,0)),"")</f>
        <v>0</v>
      </c>
    </row>
    <row r="333" spans="2:35" x14ac:dyDescent="0.35">
      <c r="B333" s="161" t="s">
        <v>551</v>
      </c>
      <c r="C333" s="127" t="s">
        <v>964</v>
      </c>
      <c r="D333" s="157">
        <f>IFERROR(INDEX(NoSettings_v3!$C$2:$AH$4612,MATCH('EPS 3.1.3'!$B333,NoSettings_v3!$A$2:$A$4612,0),MATCH('EPS 3.1.3'!D$1,NoSettings_v3!$C$1:$AH$1,0)),"")</f>
        <v>0</v>
      </c>
      <c r="E333" s="157">
        <f>IFERROR(INDEX(NoSettings_v3!$C$2:$AH$4612,MATCH('EPS 3.1.3'!$B333,NoSettings_v3!$A$2:$A$4612,0),MATCH('EPS 3.1.3'!E$1,NoSettings_v3!$C$1:$AH$1,0)),"")</f>
        <v>0</v>
      </c>
      <c r="F333" s="157">
        <f>IFERROR(INDEX(NoSettings_v3!$C$2:$AH$4612,MATCH('EPS 3.1.3'!$B333,NoSettings_v3!$A$2:$A$4612,0),MATCH('EPS 3.1.3'!F$1,NoSettings_v3!$C$1:$AH$1,0)),"")</f>
        <v>0</v>
      </c>
      <c r="G333" s="157">
        <f>IFERROR(INDEX(NoSettings_v3!$C$2:$AH$4612,MATCH('EPS 3.1.3'!$B333,NoSettings_v3!$A$2:$A$4612,0),MATCH('EPS 3.1.3'!G$1,NoSettings_v3!$C$1:$AH$1,0)),"")</f>
        <v>0</v>
      </c>
      <c r="H333" s="157">
        <f>IFERROR(INDEX(NoSettings_v3!$C$2:$AH$4612,MATCH('EPS 3.1.3'!$B333,NoSettings_v3!$A$2:$A$4612,0),MATCH('EPS 3.1.3'!H$1,NoSettings_v3!$C$1:$AH$1,0)),"")</f>
        <v>0</v>
      </c>
      <c r="I333" s="157">
        <f>IFERROR(INDEX(NoSettings_v3!$C$2:$AH$4612,MATCH('EPS 3.1.3'!$B333,NoSettings_v3!$A$2:$A$4612,0),MATCH('EPS 3.1.3'!I$1,NoSettings_v3!$C$1:$AH$1,0)),"")</f>
        <v>0</v>
      </c>
      <c r="J333" s="157">
        <f>IFERROR(INDEX(NoSettings_v3!$C$2:$AH$4612,MATCH('EPS 3.1.3'!$B333,NoSettings_v3!$A$2:$A$4612,0),MATCH('EPS 3.1.3'!J$1,NoSettings_v3!$C$1:$AH$1,0)),"")</f>
        <v>0</v>
      </c>
      <c r="K333" s="157">
        <f>IFERROR(INDEX(NoSettings_v3!$C$2:$AH$4612,MATCH('EPS 3.1.3'!$B333,NoSettings_v3!$A$2:$A$4612,0),MATCH('EPS 3.1.3'!K$1,NoSettings_v3!$C$1:$AH$1,0)),"")</f>
        <v>0</v>
      </c>
      <c r="L333" s="157">
        <f>IFERROR(INDEX(NoSettings_v3!$C$2:$AH$4612,MATCH('EPS 3.1.3'!$B333,NoSettings_v3!$A$2:$A$4612,0),MATCH('EPS 3.1.3'!L$1,NoSettings_v3!$C$1:$AH$1,0)),"")</f>
        <v>0</v>
      </c>
      <c r="M333" s="157">
        <f>IFERROR(INDEX(NoSettings_v3!$C$2:$AH$4612,MATCH('EPS 3.1.3'!$B333,NoSettings_v3!$A$2:$A$4612,0),MATCH('EPS 3.1.3'!M$1,NoSettings_v3!$C$1:$AH$1,0)),"")</f>
        <v>0</v>
      </c>
      <c r="N333" s="157">
        <f>IFERROR(INDEX(NoSettings_v3!$C$2:$AH$4612,MATCH('EPS 3.1.3'!$B333,NoSettings_v3!$A$2:$A$4612,0),MATCH('EPS 3.1.3'!N$1,NoSettings_v3!$C$1:$AH$1,0)),"")</f>
        <v>0</v>
      </c>
      <c r="O333" s="157">
        <f>IFERROR(INDEX(NoSettings_v3!$C$2:$AH$4612,MATCH('EPS 3.1.3'!$B333,NoSettings_v3!$A$2:$A$4612,0),MATCH('EPS 3.1.3'!O$1,NoSettings_v3!$C$1:$AH$1,0)),"")</f>
        <v>0</v>
      </c>
      <c r="P333" s="157">
        <f>IFERROR(INDEX(NoSettings_v3!$C$2:$AH$4612,MATCH('EPS 3.1.3'!$B333,NoSettings_v3!$A$2:$A$4612,0),MATCH('EPS 3.1.3'!P$1,NoSettings_v3!$C$1:$AH$1,0)),"")</f>
        <v>0</v>
      </c>
      <c r="Q333" s="157">
        <f>IFERROR(INDEX(NoSettings_v3!$C$2:$AH$4612,MATCH('EPS 3.1.3'!$B333,NoSettings_v3!$A$2:$A$4612,0),MATCH('EPS 3.1.3'!Q$1,NoSettings_v3!$C$1:$AH$1,0)),"")</f>
        <v>0</v>
      </c>
      <c r="R333" s="157">
        <f>IFERROR(INDEX(NoSettings_v3!$C$2:$AH$4612,MATCH('EPS 3.1.3'!$B333,NoSettings_v3!$A$2:$A$4612,0),MATCH('EPS 3.1.3'!R$1,NoSettings_v3!$C$1:$AH$1,0)),"")</f>
        <v>0</v>
      </c>
      <c r="S333" s="157">
        <f>IFERROR(INDEX(NoSettings_v3!$C$2:$AH$4612,MATCH('EPS 3.1.3'!$B333,NoSettings_v3!$A$2:$A$4612,0),MATCH('EPS 3.1.3'!S$1,NoSettings_v3!$C$1:$AH$1,0)),"")</f>
        <v>0</v>
      </c>
      <c r="T333" s="157">
        <f>IFERROR(INDEX(NoSettings_v3!$C$2:$AH$4612,MATCH('EPS 3.1.3'!$B333,NoSettings_v3!$A$2:$A$4612,0),MATCH('EPS 3.1.3'!T$1,NoSettings_v3!$C$1:$AH$1,0)),"")</f>
        <v>0</v>
      </c>
      <c r="U333" s="157">
        <f>IFERROR(INDEX(NoSettings_v3!$C$2:$AH$4612,MATCH('EPS 3.1.3'!$B333,NoSettings_v3!$A$2:$A$4612,0),MATCH('EPS 3.1.3'!U$1,NoSettings_v3!$C$1:$AH$1,0)),"")</f>
        <v>0</v>
      </c>
      <c r="V333" s="157">
        <f>IFERROR(INDEX(NoSettings_v3!$C$2:$AH$4612,MATCH('EPS 3.1.3'!$B333,NoSettings_v3!$A$2:$A$4612,0),MATCH('EPS 3.1.3'!V$1,NoSettings_v3!$C$1:$AH$1,0)),"")</f>
        <v>0</v>
      </c>
      <c r="W333" s="157">
        <f>IFERROR(INDEX(NoSettings_v3!$C$2:$AH$4612,MATCH('EPS 3.1.3'!$B333,NoSettings_v3!$A$2:$A$4612,0),MATCH('EPS 3.1.3'!W$1,NoSettings_v3!$C$1:$AH$1,0)),"")</f>
        <v>0</v>
      </c>
      <c r="X333" s="157">
        <f>IFERROR(INDEX(NoSettings_v3!$C$2:$AH$4612,MATCH('EPS 3.1.3'!$B333,NoSettings_v3!$A$2:$A$4612,0),MATCH('EPS 3.1.3'!X$1,NoSettings_v3!$C$1:$AH$1,0)),"")</f>
        <v>0</v>
      </c>
      <c r="Y333" s="157">
        <f>IFERROR(INDEX(NoSettings_v3!$C$2:$AH$4612,MATCH('EPS 3.1.3'!$B333,NoSettings_v3!$A$2:$A$4612,0),MATCH('EPS 3.1.3'!Y$1,NoSettings_v3!$C$1:$AH$1,0)),"")</f>
        <v>0</v>
      </c>
      <c r="Z333" s="157">
        <f>IFERROR(INDEX(NoSettings_v3!$C$2:$AH$4612,MATCH('EPS 3.1.3'!$B333,NoSettings_v3!$A$2:$A$4612,0),MATCH('EPS 3.1.3'!Z$1,NoSettings_v3!$C$1:$AH$1,0)),"")</f>
        <v>0</v>
      </c>
      <c r="AA333" s="157">
        <f>IFERROR(INDEX(NoSettings_v3!$C$2:$AH$4612,MATCH('EPS 3.1.3'!$B333,NoSettings_v3!$A$2:$A$4612,0),MATCH('EPS 3.1.3'!AA$1,NoSettings_v3!$C$1:$AH$1,0)),"")</f>
        <v>0</v>
      </c>
      <c r="AB333" s="157">
        <f>IFERROR(INDEX(NoSettings_v3!$C$2:$AH$4612,MATCH('EPS 3.1.3'!$B333,NoSettings_v3!$A$2:$A$4612,0),MATCH('EPS 3.1.3'!AB$1,NoSettings_v3!$C$1:$AH$1,0)),"")</f>
        <v>0</v>
      </c>
      <c r="AC333" s="157">
        <f>IFERROR(INDEX(NoSettings_v3!$C$2:$AH$4612,MATCH('EPS 3.1.3'!$B333,NoSettings_v3!$A$2:$A$4612,0),MATCH('EPS 3.1.3'!AC$1,NoSettings_v3!$C$1:$AH$1,0)),"")</f>
        <v>0</v>
      </c>
      <c r="AD333" s="157">
        <f>IFERROR(INDEX(NoSettings_v3!$C$2:$AH$4612,MATCH('EPS 3.1.3'!$B333,NoSettings_v3!$A$2:$A$4612,0),MATCH('EPS 3.1.3'!AD$1,NoSettings_v3!$C$1:$AH$1,0)),"")</f>
        <v>0</v>
      </c>
      <c r="AE333" s="157">
        <f>IFERROR(INDEX(NoSettings_v3!$C$2:$AH$4612,MATCH('EPS 3.1.3'!$B333,NoSettings_v3!$A$2:$A$4612,0),MATCH('EPS 3.1.3'!AE$1,NoSettings_v3!$C$1:$AH$1,0)),"")</f>
        <v>0</v>
      </c>
      <c r="AF333" s="157">
        <f>IFERROR(INDEX(NoSettings_v3!$C$2:$AH$4612,MATCH('EPS 3.1.3'!$B333,NoSettings_v3!$A$2:$A$4612,0),MATCH('EPS 3.1.3'!AF$1,NoSettings_v3!$C$1:$AH$1,0)),"")</f>
        <v>0</v>
      </c>
      <c r="AG333" s="157">
        <f>IFERROR(INDEX(NoSettings_v3!$C$2:$AH$4612,MATCH('EPS 3.1.3'!$B333,NoSettings_v3!$A$2:$A$4612,0),MATCH('EPS 3.1.3'!AG$1,NoSettings_v3!$C$1:$AH$1,0)),"")</f>
        <v>0</v>
      </c>
      <c r="AH333" s="157">
        <f>IFERROR(INDEX(NoSettings_v3!$C$2:$AH$4612,MATCH('EPS 3.1.3'!$B333,NoSettings_v3!$A$2:$A$4612,0),MATCH('EPS 3.1.3'!AH$1,NoSettings_v3!$C$1:$AH$1,0)),"")</f>
        <v>0</v>
      </c>
      <c r="AI333" s="157">
        <f>IFERROR(INDEX(NoSettings_v3!$C$2:$AH$4612,MATCH('EPS 3.1.3'!$B333,NoSettings_v3!$A$2:$A$4612,0),MATCH('EPS 3.1.3'!AI$1,NoSettings_v3!$C$1:$AH$1,0)),"")</f>
        <v>0</v>
      </c>
    </row>
    <row r="334" spans="2:35" x14ac:dyDescent="0.35">
      <c r="B334" s="161" t="s">
        <v>552</v>
      </c>
      <c r="C334" s="127" t="s">
        <v>964</v>
      </c>
      <c r="D334" s="157">
        <f>IFERROR(INDEX(NoSettings_v3!$C$2:$AH$4612,MATCH('EPS 3.1.3'!$B334,NoSettings_v3!$A$2:$A$4612,0),MATCH('EPS 3.1.3'!D$1,NoSettings_v3!$C$1:$AH$1,0)),"")</f>
        <v>0</v>
      </c>
      <c r="E334" s="157">
        <f>IFERROR(INDEX(NoSettings_v3!$C$2:$AH$4612,MATCH('EPS 3.1.3'!$B334,NoSettings_v3!$A$2:$A$4612,0),MATCH('EPS 3.1.3'!E$1,NoSettings_v3!$C$1:$AH$1,0)),"")</f>
        <v>0</v>
      </c>
      <c r="F334" s="157">
        <f>IFERROR(INDEX(NoSettings_v3!$C$2:$AH$4612,MATCH('EPS 3.1.3'!$B334,NoSettings_v3!$A$2:$A$4612,0),MATCH('EPS 3.1.3'!F$1,NoSettings_v3!$C$1:$AH$1,0)),"")</f>
        <v>0</v>
      </c>
      <c r="G334" s="157">
        <f>IFERROR(INDEX(NoSettings_v3!$C$2:$AH$4612,MATCH('EPS 3.1.3'!$B334,NoSettings_v3!$A$2:$A$4612,0),MATCH('EPS 3.1.3'!G$1,NoSettings_v3!$C$1:$AH$1,0)),"")</f>
        <v>0</v>
      </c>
      <c r="H334" s="157">
        <f>IFERROR(INDEX(NoSettings_v3!$C$2:$AH$4612,MATCH('EPS 3.1.3'!$B334,NoSettings_v3!$A$2:$A$4612,0),MATCH('EPS 3.1.3'!H$1,NoSettings_v3!$C$1:$AH$1,0)),"")</f>
        <v>0</v>
      </c>
      <c r="I334" s="157">
        <f>IFERROR(INDEX(NoSettings_v3!$C$2:$AH$4612,MATCH('EPS 3.1.3'!$B334,NoSettings_v3!$A$2:$A$4612,0),MATCH('EPS 3.1.3'!I$1,NoSettings_v3!$C$1:$AH$1,0)),"")</f>
        <v>0</v>
      </c>
      <c r="J334" s="157">
        <f>IFERROR(INDEX(NoSettings_v3!$C$2:$AH$4612,MATCH('EPS 3.1.3'!$B334,NoSettings_v3!$A$2:$A$4612,0),MATCH('EPS 3.1.3'!J$1,NoSettings_v3!$C$1:$AH$1,0)),"")</f>
        <v>0</v>
      </c>
      <c r="K334" s="157">
        <f>IFERROR(INDEX(NoSettings_v3!$C$2:$AH$4612,MATCH('EPS 3.1.3'!$B334,NoSettings_v3!$A$2:$A$4612,0),MATCH('EPS 3.1.3'!K$1,NoSettings_v3!$C$1:$AH$1,0)),"")</f>
        <v>0</v>
      </c>
      <c r="L334" s="157">
        <f>IFERROR(INDEX(NoSettings_v3!$C$2:$AH$4612,MATCH('EPS 3.1.3'!$B334,NoSettings_v3!$A$2:$A$4612,0),MATCH('EPS 3.1.3'!L$1,NoSettings_v3!$C$1:$AH$1,0)),"")</f>
        <v>0</v>
      </c>
      <c r="M334" s="157">
        <f>IFERROR(INDEX(NoSettings_v3!$C$2:$AH$4612,MATCH('EPS 3.1.3'!$B334,NoSettings_v3!$A$2:$A$4612,0),MATCH('EPS 3.1.3'!M$1,NoSettings_v3!$C$1:$AH$1,0)),"")</f>
        <v>0</v>
      </c>
      <c r="N334" s="157">
        <f>IFERROR(INDEX(NoSettings_v3!$C$2:$AH$4612,MATCH('EPS 3.1.3'!$B334,NoSettings_v3!$A$2:$A$4612,0),MATCH('EPS 3.1.3'!N$1,NoSettings_v3!$C$1:$AH$1,0)),"")</f>
        <v>0</v>
      </c>
      <c r="O334" s="157">
        <f>IFERROR(INDEX(NoSettings_v3!$C$2:$AH$4612,MATCH('EPS 3.1.3'!$B334,NoSettings_v3!$A$2:$A$4612,0),MATCH('EPS 3.1.3'!O$1,NoSettings_v3!$C$1:$AH$1,0)),"")</f>
        <v>0</v>
      </c>
      <c r="P334" s="157">
        <f>IFERROR(INDEX(NoSettings_v3!$C$2:$AH$4612,MATCH('EPS 3.1.3'!$B334,NoSettings_v3!$A$2:$A$4612,0),MATCH('EPS 3.1.3'!P$1,NoSettings_v3!$C$1:$AH$1,0)),"")</f>
        <v>0</v>
      </c>
      <c r="Q334" s="157">
        <f>IFERROR(INDEX(NoSettings_v3!$C$2:$AH$4612,MATCH('EPS 3.1.3'!$B334,NoSettings_v3!$A$2:$A$4612,0),MATCH('EPS 3.1.3'!Q$1,NoSettings_v3!$C$1:$AH$1,0)),"")</f>
        <v>0</v>
      </c>
      <c r="R334" s="157">
        <f>IFERROR(INDEX(NoSettings_v3!$C$2:$AH$4612,MATCH('EPS 3.1.3'!$B334,NoSettings_v3!$A$2:$A$4612,0),MATCH('EPS 3.1.3'!R$1,NoSettings_v3!$C$1:$AH$1,0)),"")</f>
        <v>0</v>
      </c>
      <c r="S334" s="157">
        <f>IFERROR(INDEX(NoSettings_v3!$C$2:$AH$4612,MATCH('EPS 3.1.3'!$B334,NoSettings_v3!$A$2:$A$4612,0),MATCH('EPS 3.1.3'!S$1,NoSettings_v3!$C$1:$AH$1,0)),"")</f>
        <v>0</v>
      </c>
      <c r="T334" s="157">
        <f>IFERROR(INDEX(NoSettings_v3!$C$2:$AH$4612,MATCH('EPS 3.1.3'!$B334,NoSettings_v3!$A$2:$A$4612,0),MATCH('EPS 3.1.3'!T$1,NoSettings_v3!$C$1:$AH$1,0)),"")</f>
        <v>0</v>
      </c>
      <c r="U334" s="157">
        <f>IFERROR(INDEX(NoSettings_v3!$C$2:$AH$4612,MATCH('EPS 3.1.3'!$B334,NoSettings_v3!$A$2:$A$4612,0),MATCH('EPS 3.1.3'!U$1,NoSettings_v3!$C$1:$AH$1,0)),"")</f>
        <v>0</v>
      </c>
      <c r="V334" s="157">
        <f>IFERROR(INDEX(NoSettings_v3!$C$2:$AH$4612,MATCH('EPS 3.1.3'!$B334,NoSettings_v3!$A$2:$A$4612,0),MATCH('EPS 3.1.3'!V$1,NoSettings_v3!$C$1:$AH$1,0)),"")</f>
        <v>0</v>
      </c>
      <c r="W334" s="157">
        <f>IFERROR(INDEX(NoSettings_v3!$C$2:$AH$4612,MATCH('EPS 3.1.3'!$B334,NoSettings_v3!$A$2:$A$4612,0),MATCH('EPS 3.1.3'!W$1,NoSettings_v3!$C$1:$AH$1,0)),"")</f>
        <v>0</v>
      </c>
      <c r="X334" s="157">
        <f>IFERROR(INDEX(NoSettings_v3!$C$2:$AH$4612,MATCH('EPS 3.1.3'!$B334,NoSettings_v3!$A$2:$A$4612,0),MATCH('EPS 3.1.3'!X$1,NoSettings_v3!$C$1:$AH$1,0)),"")</f>
        <v>0</v>
      </c>
      <c r="Y334" s="157">
        <f>IFERROR(INDEX(NoSettings_v3!$C$2:$AH$4612,MATCH('EPS 3.1.3'!$B334,NoSettings_v3!$A$2:$A$4612,0),MATCH('EPS 3.1.3'!Y$1,NoSettings_v3!$C$1:$AH$1,0)),"")</f>
        <v>0</v>
      </c>
      <c r="Z334" s="157">
        <f>IFERROR(INDEX(NoSettings_v3!$C$2:$AH$4612,MATCH('EPS 3.1.3'!$B334,NoSettings_v3!$A$2:$A$4612,0),MATCH('EPS 3.1.3'!Z$1,NoSettings_v3!$C$1:$AH$1,0)),"")</f>
        <v>0</v>
      </c>
      <c r="AA334" s="157">
        <f>IFERROR(INDEX(NoSettings_v3!$C$2:$AH$4612,MATCH('EPS 3.1.3'!$B334,NoSettings_v3!$A$2:$A$4612,0),MATCH('EPS 3.1.3'!AA$1,NoSettings_v3!$C$1:$AH$1,0)),"")</f>
        <v>0</v>
      </c>
      <c r="AB334" s="157">
        <f>IFERROR(INDEX(NoSettings_v3!$C$2:$AH$4612,MATCH('EPS 3.1.3'!$B334,NoSettings_v3!$A$2:$A$4612,0),MATCH('EPS 3.1.3'!AB$1,NoSettings_v3!$C$1:$AH$1,0)),"")</f>
        <v>0</v>
      </c>
      <c r="AC334" s="157">
        <f>IFERROR(INDEX(NoSettings_v3!$C$2:$AH$4612,MATCH('EPS 3.1.3'!$B334,NoSettings_v3!$A$2:$A$4612,0),MATCH('EPS 3.1.3'!AC$1,NoSettings_v3!$C$1:$AH$1,0)),"")</f>
        <v>0</v>
      </c>
      <c r="AD334" s="157">
        <f>IFERROR(INDEX(NoSettings_v3!$C$2:$AH$4612,MATCH('EPS 3.1.3'!$B334,NoSettings_v3!$A$2:$A$4612,0),MATCH('EPS 3.1.3'!AD$1,NoSettings_v3!$C$1:$AH$1,0)),"")</f>
        <v>0</v>
      </c>
      <c r="AE334" s="157">
        <f>IFERROR(INDEX(NoSettings_v3!$C$2:$AH$4612,MATCH('EPS 3.1.3'!$B334,NoSettings_v3!$A$2:$A$4612,0),MATCH('EPS 3.1.3'!AE$1,NoSettings_v3!$C$1:$AH$1,0)),"")</f>
        <v>0</v>
      </c>
      <c r="AF334" s="157">
        <f>IFERROR(INDEX(NoSettings_v3!$C$2:$AH$4612,MATCH('EPS 3.1.3'!$B334,NoSettings_v3!$A$2:$A$4612,0),MATCH('EPS 3.1.3'!AF$1,NoSettings_v3!$C$1:$AH$1,0)),"")</f>
        <v>0</v>
      </c>
      <c r="AG334" s="157">
        <f>IFERROR(INDEX(NoSettings_v3!$C$2:$AH$4612,MATCH('EPS 3.1.3'!$B334,NoSettings_v3!$A$2:$A$4612,0),MATCH('EPS 3.1.3'!AG$1,NoSettings_v3!$C$1:$AH$1,0)),"")</f>
        <v>0</v>
      </c>
      <c r="AH334" s="157">
        <f>IFERROR(INDEX(NoSettings_v3!$C$2:$AH$4612,MATCH('EPS 3.1.3'!$B334,NoSettings_v3!$A$2:$A$4612,0),MATCH('EPS 3.1.3'!AH$1,NoSettings_v3!$C$1:$AH$1,0)),"")</f>
        <v>0</v>
      </c>
      <c r="AI334" s="157">
        <f>IFERROR(INDEX(NoSettings_v3!$C$2:$AH$4612,MATCH('EPS 3.1.3'!$B334,NoSettings_v3!$A$2:$A$4612,0),MATCH('EPS 3.1.3'!AI$1,NoSettings_v3!$C$1:$AH$1,0)),"")</f>
        <v>0</v>
      </c>
    </row>
    <row r="335" spans="2:35" x14ac:dyDescent="0.35">
      <c r="B335" s="161" t="s">
        <v>553</v>
      </c>
      <c r="C335" s="127" t="s">
        <v>964</v>
      </c>
      <c r="D335" s="157">
        <f>IFERROR(INDEX(NoSettings_v3!$C$2:$AH$4612,MATCH('EPS 3.1.3'!$B335,NoSettings_v3!$A$2:$A$4612,0),MATCH('EPS 3.1.3'!D$1,NoSettings_v3!$C$1:$AH$1,0)),"")</f>
        <v>0</v>
      </c>
      <c r="E335" s="157">
        <f>IFERROR(INDEX(NoSettings_v3!$C$2:$AH$4612,MATCH('EPS 3.1.3'!$B335,NoSettings_v3!$A$2:$A$4612,0),MATCH('EPS 3.1.3'!E$1,NoSettings_v3!$C$1:$AH$1,0)),"")</f>
        <v>0</v>
      </c>
      <c r="F335" s="157">
        <f>IFERROR(INDEX(NoSettings_v3!$C$2:$AH$4612,MATCH('EPS 3.1.3'!$B335,NoSettings_v3!$A$2:$A$4612,0),MATCH('EPS 3.1.3'!F$1,NoSettings_v3!$C$1:$AH$1,0)),"")</f>
        <v>0</v>
      </c>
      <c r="G335" s="157">
        <f>IFERROR(INDEX(NoSettings_v3!$C$2:$AH$4612,MATCH('EPS 3.1.3'!$B335,NoSettings_v3!$A$2:$A$4612,0),MATCH('EPS 3.1.3'!G$1,NoSettings_v3!$C$1:$AH$1,0)),"")</f>
        <v>0</v>
      </c>
      <c r="H335" s="157">
        <f>IFERROR(INDEX(NoSettings_v3!$C$2:$AH$4612,MATCH('EPS 3.1.3'!$B335,NoSettings_v3!$A$2:$A$4612,0),MATCH('EPS 3.1.3'!H$1,NoSettings_v3!$C$1:$AH$1,0)),"")</f>
        <v>0</v>
      </c>
      <c r="I335" s="157">
        <f>IFERROR(INDEX(NoSettings_v3!$C$2:$AH$4612,MATCH('EPS 3.1.3'!$B335,NoSettings_v3!$A$2:$A$4612,0),MATCH('EPS 3.1.3'!I$1,NoSettings_v3!$C$1:$AH$1,0)),"")</f>
        <v>0</v>
      </c>
      <c r="J335" s="157">
        <f>IFERROR(INDEX(NoSettings_v3!$C$2:$AH$4612,MATCH('EPS 3.1.3'!$B335,NoSettings_v3!$A$2:$A$4612,0),MATCH('EPS 3.1.3'!J$1,NoSettings_v3!$C$1:$AH$1,0)),"")</f>
        <v>0</v>
      </c>
      <c r="K335" s="157">
        <f>IFERROR(INDEX(NoSettings_v3!$C$2:$AH$4612,MATCH('EPS 3.1.3'!$B335,NoSettings_v3!$A$2:$A$4612,0),MATCH('EPS 3.1.3'!K$1,NoSettings_v3!$C$1:$AH$1,0)),"")</f>
        <v>0</v>
      </c>
      <c r="L335" s="157">
        <f>IFERROR(INDEX(NoSettings_v3!$C$2:$AH$4612,MATCH('EPS 3.1.3'!$B335,NoSettings_v3!$A$2:$A$4612,0),MATCH('EPS 3.1.3'!L$1,NoSettings_v3!$C$1:$AH$1,0)),"")</f>
        <v>0</v>
      </c>
      <c r="M335" s="157">
        <f>IFERROR(INDEX(NoSettings_v3!$C$2:$AH$4612,MATCH('EPS 3.1.3'!$B335,NoSettings_v3!$A$2:$A$4612,0),MATCH('EPS 3.1.3'!M$1,NoSettings_v3!$C$1:$AH$1,0)),"")</f>
        <v>0</v>
      </c>
      <c r="N335" s="157">
        <f>IFERROR(INDEX(NoSettings_v3!$C$2:$AH$4612,MATCH('EPS 3.1.3'!$B335,NoSettings_v3!$A$2:$A$4612,0),MATCH('EPS 3.1.3'!N$1,NoSettings_v3!$C$1:$AH$1,0)),"")</f>
        <v>0</v>
      </c>
      <c r="O335" s="157">
        <f>IFERROR(INDEX(NoSettings_v3!$C$2:$AH$4612,MATCH('EPS 3.1.3'!$B335,NoSettings_v3!$A$2:$A$4612,0),MATCH('EPS 3.1.3'!O$1,NoSettings_v3!$C$1:$AH$1,0)),"")</f>
        <v>0</v>
      </c>
      <c r="P335" s="157">
        <f>IFERROR(INDEX(NoSettings_v3!$C$2:$AH$4612,MATCH('EPS 3.1.3'!$B335,NoSettings_v3!$A$2:$A$4612,0),MATCH('EPS 3.1.3'!P$1,NoSettings_v3!$C$1:$AH$1,0)),"")</f>
        <v>0</v>
      </c>
      <c r="Q335" s="157">
        <f>IFERROR(INDEX(NoSettings_v3!$C$2:$AH$4612,MATCH('EPS 3.1.3'!$B335,NoSettings_v3!$A$2:$A$4612,0),MATCH('EPS 3.1.3'!Q$1,NoSettings_v3!$C$1:$AH$1,0)),"")</f>
        <v>0</v>
      </c>
      <c r="R335" s="157">
        <f>IFERROR(INDEX(NoSettings_v3!$C$2:$AH$4612,MATCH('EPS 3.1.3'!$B335,NoSettings_v3!$A$2:$A$4612,0),MATCH('EPS 3.1.3'!R$1,NoSettings_v3!$C$1:$AH$1,0)),"")</f>
        <v>0</v>
      </c>
      <c r="S335" s="157">
        <f>IFERROR(INDEX(NoSettings_v3!$C$2:$AH$4612,MATCH('EPS 3.1.3'!$B335,NoSettings_v3!$A$2:$A$4612,0),MATCH('EPS 3.1.3'!S$1,NoSettings_v3!$C$1:$AH$1,0)),"")</f>
        <v>0</v>
      </c>
      <c r="T335" s="157">
        <f>IFERROR(INDEX(NoSettings_v3!$C$2:$AH$4612,MATCH('EPS 3.1.3'!$B335,NoSettings_v3!$A$2:$A$4612,0),MATCH('EPS 3.1.3'!T$1,NoSettings_v3!$C$1:$AH$1,0)),"")</f>
        <v>0</v>
      </c>
      <c r="U335" s="157">
        <f>IFERROR(INDEX(NoSettings_v3!$C$2:$AH$4612,MATCH('EPS 3.1.3'!$B335,NoSettings_v3!$A$2:$A$4612,0),MATCH('EPS 3.1.3'!U$1,NoSettings_v3!$C$1:$AH$1,0)),"")</f>
        <v>0</v>
      </c>
      <c r="V335" s="157">
        <f>IFERROR(INDEX(NoSettings_v3!$C$2:$AH$4612,MATCH('EPS 3.1.3'!$B335,NoSettings_v3!$A$2:$A$4612,0),MATCH('EPS 3.1.3'!V$1,NoSettings_v3!$C$1:$AH$1,0)),"")</f>
        <v>0</v>
      </c>
      <c r="W335" s="157">
        <f>IFERROR(INDEX(NoSettings_v3!$C$2:$AH$4612,MATCH('EPS 3.1.3'!$B335,NoSettings_v3!$A$2:$A$4612,0),MATCH('EPS 3.1.3'!W$1,NoSettings_v3!$C$1:$AH$1,0)),"")</f>
        <v>0</v>
      </c>
      <c r="X335" s="157">
        <f>IFERROR(INDEX(NoSettings_v3!$C$2:$AH$4612,MATCH('EPS 3.1.3'!$B335,NoSettings_v3!$A$2:$A$4612,0),MATCH('EPS 3.1.3'!X$1,NoSettings_v3!$C$1:$AH$1,0)),"")</f>
        <v>0</v>
      </c>
      <c r="Y335" s="157">
        <f>IFERROR(INDEX(NoSettings_v3!$C$2:$AH$4612,MATCH('EPS 3.1.3'!$B335,NoSettings_v3!$A$2:$A$4612,0),MATCH('EPS 3.1.3'!Y$1,NoSettings_v3!$C$1:$AH$1,0)),"")</f>
        <v>0</v>
      </c>
      <c r="Z335" s="157">
        <f>IFERROR(INDEX(NoSettings_v3!$C$2:$AH$4612,MATCH('EPS 3.1.3'!$B335,NoSettings_v3!$A$2:$A$4612,0),MATCH('EPS 3.1.3'!Z$1,NoSettings_v3!$C$1:$AH$1,0)),"")</f>
        <v>0</v>
      </c>
      <c r="AA335" s="157">
        <f>IFERROR(INDEX(NoSettings_v3!$C$2:$AH$4612,MATCH('EPS 3.1.3'!$B335,NoSettings_v3!$A$2:$A$4612,0),MATCH('EPS 3.1.3'!AA$1,NoSettings_v3!$C$1:$AH$1,0)),"")</f>
        <v>0</v>
      </c>
      <c r="AB335" s="157">
        <f>IFERROR(INDEX(NoSettings_v3!$C$2:$AH$4612,MATCH('EPS 3.1.3'!$B335,NoSettings_v3!$A$2:$A$4612,0),MATCH('EPS 3.1.3'!AB$1,NoSettings_v3!$C$1:$AH$1,0)),"")</f>
        <v>0</v>
      </c>
      <c r="AC335" s="157">
        <f>IFERROR(INDEX(NoSettings_v3!$C$2:$AH$4612,MATCH('EPS 3.1.3'!$B335,NoSettings_v3!$A$2:$A$4612,0),MATCH('EPS 3.1.3'!AC$1,NoSettings_v3!$C$1:$AH$1,0)),"")</f>
        <v>0</v>
      </c>
      <c r="AD335" s="157">
        <f>IFERROR(INDEX(NoSettings_v3!$C$2:$AH$4612,MATCH('EPS 3.1.3'!$B335,NoSettings_v3!$A$2:$A$4612,0),MATCH('EPS 3.1.3'!AD$1,NoSettings_v3!$C$1:$AH$1,0)),"")</f>
        <v>0</v>
      </c>
      <c r="AE335" s="157">
        <f>IFERROR(INDEX(NoSettings_v3!$C$2:$AH$4612,MATCH('EPS 3.1.3'!$B335,NoSettings_v3!$A$2:$A$4612,0),MATCH('EPS 3.1.3'!AE$1,NoSettings_v3!$C$1:$AH$1,0)),"")</f>
        <v>0</v>
      </c>
      <c r="AF335" s="157">
        <f>IFERROR(INDEX(NoSettings_v3!$C$2:$AH$4612,MATCH('EPS 3.1.3'!$B335,NoSettings_v3!$A$2:$A$4612,0),MATCH('EPS 3.1.3'!AF$1,NoSettings_v3!$C$1:$AH$1,0)),"")</f>
        <v>0</v>
      </c>
      <c r="AG335" s="157">
        <f>IFERROR(INDEX(NoSettings_v3!$C$2:$AH$4612,MATCH('EPS 3.1.3'!$B335,NoSettings_v3!$A$2:$A$4612,0),MATCH('EPS 3.1.3'!AG$1,NoSettings_v3!$C$1:$AH$1,0)),"")</f>
        <v>0</v>
      </c>
      <c r="AH335" s="157">
        <f>IFERROR(INDEX(NoSettings_v3!$C$2:$AH$4612,MATCH('EPS 3.1.3'!$B335,NoSettings_v3!$A$2:$A$4612,0),MATCH('EPS 3.1.3'!AH$1,NoSettings_v3!$C$1:$AH$1,0)),"")</f>
        <v>0</v>
      </c>
      <c r="AI335" s="157">
        <f>IFERROR(INDEX(NoSettings_v3!$C$2:$AH$4612,MATCH('EPS 3.1.3'!$B335,NoSettings_v3!$A$2:$A$4612,0),MATCH('EPS 3.1.3'!AI$1,NoSettings_v3!$C$1:$AH$1,0)),"")</f>
        <v>0</v>
      </c>
    </row>
    <row r="336" spans="2:35" x14ac:dyDescent="0.35">
      <c r="B336" s="161" t="s">
        <v>554</v>
      </c>
      <c r="C336" s="127" t="s">
        <v>964</v>
      </c>
      <c r="D336" s="157">
        <f>IFERROR(INDEX(NoSettings_v3!$C$2:$AH$4612,MATCH('EPS 3.1.3'!$B336,NoSettings_v3!$A$2:$A$4612,0),MATCH('EPS 3.1.3'!D$1,NoSettings_v3!$C$1:$AH$1,0)),"")</f>
        <v>0</v>
      </c>
      <c r="E336" s="157">
        <f>IFERROR(INDEX(NoSettings_v3!$C$2:$AH$4612,MATCH('EPS 3.1.3'!$B336,NoSettings_v3!$A$2:$A$4612,0),MATCH('EPS 3.1.3'!E$1,NoSettings_v3!$C$1:$AH$1,0)),"")</f>
        <v>0</v>
      </c>
      <c r="F336" s="157">
        <f>IFERROR(INDEX(NoSettings_v3!$C$2:$AH$4612,MATCH('EPS 3.1.3'!$B336,NoSettings_v3!$A$2:$A$4612,0),MATCH('EPS 3.1.3'!F$1,NoSettings_v3!$C$1:$AH$1,0)),"")</f>
        <v>0</v>
      </c>
      <c r="G336" s="157">
        <f>IFERROR(INDEX(NoSettings_v3!$C$2:$AH$4612,MATCH('EPS 3.1.3'!$B336,NoSettings_v3!$A$2:$A$4612,0),MATCH('EPS 3.1.3'!G$1,NoSettings_v3!$C$1:$AH$1,0)),"")</f>
        <v>0</v>
      </c>
      <c r="H336" s="157">
        <f>IFERROR(INDEX(NoSettings_v3!$C$2:$AH$4612,MATCH('EPS 3.1.3'!$B336,NoSettings_v3!$A$2:$A$4612,0),MATCH('EPS 3.1.3'!H$1,NoSettings_v3!$C$1:$AH$1,0)),"")</f>
        <v>0</v>
      </c>
      <c r="I336" s="157">
        <f>IFERROR(INDEX(NoSettings_v3!$C$2:$AH$4612,MATCH('EPS 3.1.3'!$B336,NoSettings_v3!$A$2:$A$4612,0),MATCH('EPS 3.1.3'!I$1,NoSettings_v3!$C$1:$AH$1,0)),"")</f>
        <v>0</v>
      </c>
      <c r="J336" s="157">
        <f>IFERROR(INDEX(NoSettings_v3!$C$2:$AH$4612,MATCH('EPS 3.1.3'!$B336,NoSettings_v3!$A$2:$A$4612,0),MATCH('EPS 3.1.3'!J$1,NoSettings_v3!$C$1:$AH$1,0)),"")</f>
        <v>0</v>
      </c>
      <c r="K336" s="157">
        <f>IFERROR(INDEX(NoSettings_v3!$C$2:$AH$4612,MATCH('EPS 3.1.3'!$B336,NoSettings_v3!$A$2:$A$4612,0),MATCH('EPS 3.1.3'!K$1,NoSettings_v3!$C$1:$AH$1,0)),"")</f>
        <v>0</v>
      </c>
      <c r="L336" s="157">
        <f>IFERROR(INDEX(NoSettings_v3!$C$2:$AH$4612,MATCH('EPS 3.1.3'!$B336,NoSettings_v3!$A$2:$A$4612,0),MATCH('EPS 3.1.3'!L$1,NoSettings_v3!$C$1:$AH$1,0)),"")</f>
        <v>0</v>
      </c>
      <c r="M336" s="157">
        <f>IFERROR(INDEX(NoSettings_v3!$C$2:$AH$4612,MATCH('EPS 3.1.3'!$B336,NoSettings_v3!$A$2:$A$4612,0),MATCH('EPS 3.1.3'!M$1,NoSettings_v3!$C$1:$AH$1,0)),"")</f>
        <v>0</v>
      </c>
      <c r="N336" s="157">
        <f>IFERROR(INDEX(NoSettings_v3!$C$2:$AH$4612,MATCH('EPS 3.1.3'!$B336,NoSettings_v3!$A$2:$A$4612,0),MATCH('EPS 3.1.3'!N$1,NoSettings_v3!$C$1:$AH$1,0)),"")</f>
        <v>0</v>
      </c>
      <c r="O336" s="157">
        <f>IFERROR(INDEX(NoSettings_v3!$C$2:$AH$4612,MATCH('EPS 3.1.3'!$B336,NoSettings_v3!$A$2:$A$4612,0),MATCH('EPS 3.1.3'!O$1,NoSettings_v3!$C$1:$AH$1,0)),"")</f>
        <v>0</v>
      </c>
      <c r="P336" s="157">
        <f>IFERROR(INDEX(NoSettings_v3!$C$2:$AH$4612,MATCH('EPS 3.1.3'!$B336,NoSettings_v3!$A$2:$A$4612,0),MATCH('EPS 3.1.3'!P$1,NoSettings_v3!$C$1:$AH$1,0)),"")</f>
        <v>0</v>
      </c>
      <c r="Q336" s="157">
        <f>IFERROR(INDEX(NoSettings_v3!$C$2:$AH$4612,MATCH('EPS 3.1.3'!$B336,NoSettings_v3!$A$2:$A$4612,0),MATCH('EPS 3.1.3'!Q$1,NoSettings_v3!$C$1:$AH$1,0)),"")</f>
        <v>0</v>
      </c>
      <c r="R336" s="157">
        <f>IFERROR(INDEX(NoSettings_v3!$C$2:$AH$4612,MATCH('EPS 3.1.3'!$B336,NoSettings_v3!$A$2:$A$4612,0),MATCH('EPS 3.1.3'!R$1,NoSettings_v3!$C$1:$AH$1,0)),"")</f>
        <v>0</v>
      </c>
      <c r="S336" s="157">
        <f>IFERROR(INDEX(NoSettings_v3!$C$2:$AH$4612,MATCH('EPS 3.1.3'!$B336,NoSettings_v3!$A$2:$A$4612,0),MATCH('EPS 3.1.3'!S$1,NoSettings_v3!$C$1:$AH$1,0)),"")</f>
        <v>0</v>
      </c>
      <c r="T336" s="157">
        <f>IFERROR(INDEX(NoSettings_v3!$C$2:$AH$4612,MATCH('EPS 3.1.3'!$B336,NoSettings_v3!$A$2:$A$4612,0),MATCH('EPS 3.1.3'!T$1,NoSettings_v3!$C$1:$AH$1,0)),"")</f>
        <v>0</v>
      </c>
      <c r="U336" s="157">
        <f>IFERROR(INDEX(NoSettings_v3!$C$2:$AH$4612,MATCH('EPS 3.1.3'!$B336,NoSettings_v3!$A$2:$A$4612,0),MATCH('EPS 3.1.3'!U$1,NoSettings_v3!$C$1:$AH$1,0)),"")</f>
        <v>0</v>
      </c>
      <c r="V336" s="157">
        <f>IFERROR(INDEX(NoSettings_v3!$C$2:$AH$4612,MATCH('EPS 3.1.3'!$B336,NoSettings_v3!$A$2:$A$4612,0),MATCH('EPS 3.1.3'!V$1,NoSettings_v3!$C$1:$AH$1,0)),"")</f>
        <v>0</v>
      </c>
      <c r="W336" s="157">
        <f>IFERROR(INDEX(NoSettings_v3!$C$2:$AH$4612,MATCH('EPS 3.1.3'!$B336,NoSettings_v3!$A$2:$A$4612,0),MATCH('EPS 3.1.3'!W$1,NoSettings_v3!$C$1:$AH$1,0)),"")</f>
        <v>0</v>
      </c>
      <c r="X336" s="157">
        <f>IFERROR(INDEX(NoSettings_v3!$C$2:$AH$4612,MATCH('EPS 3.1.3'!$B336,NoSettings_v3!$A$2:$A$4612,0),MATCH('EPS 3.1.3'!X$1,NoSettings_v3!$C$1:$AH$1,0)),"")</f>
        <v>0</v>
      </c>
      <c r="Y336" s="157">
        <f>IFERROR(INDEX(NoSettings_v3!$C$2:$AH$4612,MATCH('EPS 3.1.3'!$B336,NoSettings_v3!$A$2:$A$4612,0),MATCH('EPS 3.1.3'!Y$1,NoSettings_v3!$C$1:$AH$1,0)),"")</f>
        <v>0</v>
      </c>
      <c r="Z336" s="157">
        <f>IFERROR(INDEX(NoSettings_v3!$C$2:$AH$4612,MATCH('EPS 3.1.3'!$B336,NoSettings_v3!$A$2:$A$4612,0),MATCH('EPS 3.1.3'!Z$1,NoSettings_v3!$C$1:$AH$1,0)),"")</f>
        <v>0</v>
      </c>
      <c r="AA336" s="157">
        <f>IFERROR(INDEX(NoSettings_v3!$C$2:$AH$4612,MATCH('EPS 3.1.3'!$B336,NoSettings_v3!$A$2:$A$4612,0),MATCH('EPS 3.1.3'!AA$1,NoSettings_v3!$C$1:$AH$1,0)),"")</f>
        <v>0</v>
      </c>
      <c r="AB336" s="157">
        <f>IFERROR(INDEX(NoSettings_v3!$C$2:$AH$4612,MATCH('EPS 3.1.3'!$B336,NoSettings_v3!$A$2:$A$4612,0),MATCH('EPS 3.1.3'!AB$1,NoSettings_v3!$C$1:$AH$1,0)),"")</f>
        <v>0</v>
      </c>
      <c r="AC336" s="157">
        <f>IFERROR(INDEX(NoSettings_v3!$C$2:$AH$4612,MATCH('EPS 3.1.3'!$B336,NoSettings_v3!$A$2:$A$4612,0),MATCH('EPS 3.1.3'!AC$1,NoSettings_v3!$C$1:$AH$1,0)),"")</f>
        <v>0</v>
      </c>
      <c r="AD336" s="157">
        <f>IFERROR(INDEX(NoSettings_v3!$C$2:$AH$4612,MATCH('EPS 3.1.3'!$B336,NoSettings_v3!$A$2:$A$4612,0),MATCH('EPS 3.1.3'!AD$1,NoSettings_v3!$C$1:$AH$1,0)),"")</f>
        <v>0</v>
      </c>
      <c r="AE336" s="157">
        <f>IFERROR(INDEX(NoSettings_v3!$C$2:$AH$4612,MATCH('EPS 3.1.3'!$B336,NoSettings_v3!$A$2:$A$4612,0),MATCH('EPS 3.1.3'!AE$1,NoSettings_v3!$C$1:$AH$1,0)),"")</f>
        <v>0</v>
      </c>
      <c r="AF336" s="157">
        <f>IFERROR(INDEX(NoSettings_v3!$C$2:$AH$4612,MATCH('EPS 3.1.3'!$B336,NoSettings_v3!$A$2:$A$4612,0),MATCH('EPS 3.1.3'!AF$1,NoSettings_v3!$C$1:$AH$1,0)),"")</f>
        <v>0</v>
      </c>
      <c r="AG336" s="157">
        <f>IFERROR(INDEX(NoSettings_v3!$C$2:$AH$4612,MATCH('EPS 3.1.3'!$B336,NoSettings_v3!$A$2:$A$4612,0),MATCH('EPS 3.1.3'!AG$1,NoSettings_v3!$C$1:$AH$1,0)),"")</f>
        <v>0</v>
      </c>
      <c r="AH336" s="157">
        <f>IFERROR(INDEX(NoSettings_v3!$C$2:$AH$4612,MATCH('EPS 3.1.3'!$B336,NoSettings_v3!$A$2:$A$4612,0),MATCH('EPS 3.1.3'!AH$1,NoSettings_v3!$C$1:$AH$1,0)),"")</f>
        <v>0</v>
      </c>
      <c r="AI336" s="157">
        <f>IFERROR(INDEX(NoSettings_v3!$C$2:$AH$4612,MATCH('EPS 3.1.3'!$B336,NoSettings_v3!$A$2:$A$4612,0),MATCH('EPS 3.1.3'!AI$1,NoSettings_v3!$C$1:$AH$1,0)),"")</f>
        <v>0</v>
      </c>
    </row>
    <row r="337" spans="1:35" x14ac:dyDescent="0.35">
      <c r="B337" s="161" t="s">
        <v>555</v>
      </c>
      <c r="C337" s="127" t="s">
        <v>964</v>
      </c>
      <c r="D337" s="157">
        <f>IFERROR(INDEX(NoSettings_v3!$C$2:$AH$4612,MATCH('EPS 3.1.3'!$B337,NoSettings_v3!$A$2:$A$4612,0),MATCH('EPS 3.1.3'!D$1,NoSettings_v3!$C$1:$AH$1,0)),"")</f>
        <v>0</v>
      </c>
      <c r="E337" s="157">
        <f>IFERROR(INDEX(NoSettings_v3!$C$2:$AH$4612,MATCH('EPS 3.1.3'!$B337,NoSettings_v3!$A$2:$A$4612,0),MATCH('EPS 3.1.3'!E$1,NoSettings_v3!$C$1:$AH$1,0)),"")</f>
        <v>0</v>
      </c>
      <c r="F337" s="157">
        <f>IFERROR(INDEX(NoSettings_v3!$C$2:$AH$4612,MATCH('EPS 3.1.3'!$B337,NoSettings_v3!$A$2:$A$4612,0),MATCH('EPS 3.1.3'!F$1,NoSettings_v3!$C$1:$AH$1,0)),"")</f>
        <v>0</v>
      </c>
      <c r="G337" s="157">
        <f>IFERROR(INDEX(NoSettings_v3!$C$2:$AH$4612,MATCH('EPS 3.1.3'!$B337,NoSettings_v3!$A$2:$A$4612,0),MATCH('EPS 3.1.3'!G$1,NoSettings_v3!$C$1:$AH$1,0)),"")</f>
        <v>0</v>
      </c>
      <c r="H337" s="157">
        <f>IFERROR(INDEX(NoSettings_v3!$C$2:$AH$4612,MATCH('EPS 3.1.3'!$B337,NoSettings_v3!$A$2:$A$4612,0),MATCH('EPS 3.1.3'!H$1,NoSettings_v3!$C$1:$AH$1,0)),"")</f>
        <v>0</v>
      </c>
      <c r="I337" s="157">
        <f>IFERROR(INDEX(NoSettings_v3!$C$2:$AH$4612,MATCH('EPS 3.1.3'!$B337,NoSettings_v3!$A$2:$A$4612,0),MATCH('EPS 3.1.3'!I$1,NoSettings_v3!$C$1:$AH$1,0)),"")</f>
        <v>0</v>
      </c>
      <c r="J337" s="157">
        <f>IFERROR(INDEX(NoSettings_v3!$C$2:$AH$4612,MATCH('EPS 3.1.3'!$B337,NoSettings_v3!$A$2:$A$4612,0),MATCH('EPS 3.1.3'!J$1,NoSettings_v3!$C$1:$AH$1,0)),"")</f>
        <v>0</v>
      </c>
      <c r="K337" s="157">
        <f>IFERROR(INDEX(NoSettings_v3!$C$2:$AH$4612,MATCH('EPS 3.1.3'!$B337,NoSettings_v3!$A$2:$A$4612,0),MATCH('EPS 3.1.3'!K$1,NoSettings_v3!$C$1:$AH$1,0)),"")</f>
        <v>0</v>
      </c>
      <c r="L337" s="157">
        <f>IFERROR(INDEX(NoSettings_v3!$C$2:$AH$4612,MATCH('EPS 3.1.3'!$B337,NoSettings_v3!$A$2:$A$4612,0),MATCH('EPS 3.1.3'!L$1,NoSettings_v3!$C$1:$AH$1,0)),"")</f>
        <v>0</v>
      </c>
      <c r="M337" s="157">
        <f>IFERROR(INDEX(NoSettings_v3!$C$2:$AH$4612,MATCH('EPS 3.1.3'!$B337,NoSettings_v3!$A$2:$A$4612,0),MATCH('EPS 3.1.3'!M$1,NoSettings_v3!$C$1:$AH$1,0)),"")</f>
        <v>0</v>
      </c>
      <c r="N337" s="157">
        <f>IFERROR(INDEX(NoSettings_v3!$C$2:$AH$4612,MATCH('EPS 3.1.3'!$B337,NoSettings_v3!$A$2:$A$4612,0),MATCH('EPS 3.1.3'!N$1,NoSettings_v3!$C$1:$AH$1,0)),"")</f>
        <v>0</v>
      </c>
      <c r="O337" s="157">
        <f>IFERROR(INDEX(NoSettings_v3!$C$2:$AH$4612,MATCH('EPS 3.1.3'!$B337,NoSettings_v3!$A$2:$A$4612,0),MATCH('EPS 3.1.3'!O$1,NoSettings_v3!$C$1:$AH$1,0)),"")</f>
        <v>0</v>
      </c>
      <c r="P337" s="157">
        <f>IFERROR(INDEX(NoSettings_v3!$C$2:$AH$4612,MATCH('EPS 3.1.3'!$B337,NoSettings_v3!$A$2:$A$4612,0),MATCH('EPS 3.1.3'!P$1,NoSettings_v3!$C$1:$AH$1,0)),"")</f>
        <v>0</v>
      </c>
      <c r="Q337" s="157">
        <f>IFERROR(INDEX(NoSettings_v3!$C$2:$AH$4612,MATCH('EPS 3.1.3'!$B337,NoSettings_v3!$A$2:$A$4612,0),MATCH('EPS 3.1.3'!Q$1,NoSettings_v3!$C$1:$AH$1,0)),"")</f>
        <v>0</v>
      </c>
      <c r="R337" s="157">
        <f>IFERROR(INDEX(NoSettings_v3!$C$2:$AH$4612,MATCH('EPS 3.1.3'!$B337,NoSettings_v3!$A$2:$A$4612,0),MATCH('EPS 3.1.3'!R$1,NoSettings_v3!$C$1:$AH$1,0)),"")</f>
        <v>0</v>
      </c>
      <c r="S337" s="157">
        <f>IFERROR(INDEX(NoSettings_v3!$C$2:$AH$4612,MATCH('EPS 3.1.3'!$B337,NoSettings_v3!$A$2:$A$4612,0),MATCH('EPS 3.1.3'!S$1,NoSettings_v3!$C$1:$AH$1,0)),"")</f>
        <v>0</v>
      </c>
      <c r="T337" s="157">
        <f>IFERROR(INDEX(NoSettings_v3!$C$2:$AH$4612,MATCH('EPS 3.1.3'!$B337,NoSettings_v3!$A$2:$A$4612,0),MATCH('EPS 3.1.3'!T$1,NoSettings_v3!$C$1:$AH$1,0)),"")</f>
        <v>0</v>
      </c>
      <c r="U337" s="157">
        <f>IFERROR(INDEX(NoSettings_v3!$C$2:$AH$4612,MATCH('EPS 3.1.3'!$B337,NoSettings_v3!$A$2:$A$4612,0),MATCH('EPS 3.1.3'!U$1,NoSettings_v3!$C$1:$AH$1,0)),"")</f>
        <v>0</v>
      </c>
      <c r="V337" s="157">
        <f>IFERROR(INDEX(NoSettings_v3!$C$2:$AH$4612,MATCH('EPS 3.1.3'!$B337,NoSettings_v3!$A$2:$A$4612,0),MATCH('EPS 3.1.3'!V$1,NoSettings_v3!$C$1:$AH$1,0)),"")</f>
        <v>0</v>
      </c>
      <c r="W337" s="157">
        <f>IFERROR(INDEX(NoSettings_v3!$C$2:$AH$4612,MATCH('EPS 3.1.3'!$B337,NoSettings_v3!$A$2:$A$4612,0),MATCH('EPS 3.1.3'!W$1,NoSettings_v3!$C$1:$AH$1,0)),"")</f>
        <v>0</v>
      </c>
      <c r="X337" s="157">
        <f>IFERROR(INDEX(NoSettings_v3!$C$2:$AH$4612,MATCH('EPS 3.1.3'!$B337,NoSettings_v3!$A$2:$A$4612,0),MATCH('EPS 3.1.3'!X$1,NoSettings_v3!$C$1:$AH$1,0)),"")</f>
        <v>0</v>
      </c>
      <c r="Y337" s="157">
        <f>IFERROR(INDEX(NoSettings_v3!$C$2:$AH$4612,MATCH('EPS 3.1.3'!$B337,NoSettings_v3!$A$2:$A$4612,0),MATCH('EPS 3.1.3'!Y$1,NoSettings_v3!$C$1:$AH$1,0)),"")</f>
        <v>0</v>
      </c>
      <c r="Z337" s="157">
        <f>IFERROR(INDEX(NoSettings_v3!$C$2:$AH$4612,MATCH('EPS 3.1.3'!$B337,NoSettings_v3!$A$2:$A$4612,0),MATCH('EPS 3.1.3'!Z$1,NoSettings_v3!$C$1:$AH$1,0)),"")</f>
        <v>0</v>
      </c>
      <c r="AA337" s="157">
        <f>IFERROR(INDEX(NoSettings_v3!$C$2:$AH$4612,MATCH('EPS 3.1.3'!$B337,NoSettings_v3!$A$2:$A$4612,0),MATCH('EPS 3.1.3'!AA$1,NoSettings_v3!$C$1:$AH$1,0)),"")</f>
        <v>0</v>
      </c>
      <c r="AB337" s="157">
        <f>IFERROR(INDEX(NoSettings_v3!$C$2:$AH$4612,MATCH('EPS 3.1.3'!$B337,NoSettings_v3!$A$2:$A$4612,0),MATCH('EPS 3.1.3'!AB$1,NoSettings_v3!$C$1:$AH$1,0)),"")</f>
        <v>0</v>
      </c>
      <c r="AC337" s="157">
        <f>IFERROR(INDEX(NoSettings_v3!$C$2:$AH$4612,MATCH('EPS 3.1.3'!$B337,NoSettings_v3!$A$2:$A$4612,0),MATCH('EPS 3.1.3'!AC$1,NoSettings_v3!$C$1:$AH$1,0)),"")</f>
        <v>0</v>
      </c>
      <c r="AD337" s="157">
        <f>IFERROR(INDEX(NoSettings_v3!$C$2:$AH$4612,MATCH('EPS 3.1.3'!$B337,NoSettings_v3!$A$2:$A$4612,0),MATCH('EPS 3.1.3'!AD$1,NoSettings_v3!$C$1:$AH$1,0)),"")</f>
        <v>0</v>
      </c>
      <c r="AE337" s="157">
        <f>IFERROR(INDEX(NoSettings_v3!$C$2:$AH$4612,MATCH('EPS 3.1.3'!$B337,NoSettings_v3!$A$2:$A$4612,0),MATCH('EPS 3.1.3'!AE$1,NoSettings_v3!$C$1:$AH$1,0)),"")</f>
        <v>0</v>
      </c>
      <c r="AF337" s="157">
        <f>IFERROR(INDEX(NoSettings_v3!$C$2:$AH$4612,MATCH('EPS 3.1.3'!$B337,NoSettings_v3!$A$2:$A$4612,0),MATCH('EPS 3.1.3'!AF$1,NoSettings_v3!$C$1:$AH$1,0)),"")</f>
        <v>0</v>
      </c>
      <c r="AG337" s="157">
        <f>IFERROR(INDEX(NoSettings_v3!$C$2:$AH$4612,MATCH('EPS 3.1.3'!$B337,NoSettings_v3!$A$2:$A$4612,0),MATCH('EPS 3.1.3'!AG$1,NoSettings_v3!$C$1:$AH$1,0)),"")</f>
        <v>0</v>
      </c>
      <c r="AH337" s="157">
        <f>IFERROR(INDEX(NoSettings_v3!$C$2:$AH$4612,MATCH('EPS 3.1.3'!$B337,NoSettings_v3!$A$2:$A$4612,0),MATCH('EPS 3.1.3'!AH$1,NoSettings_v3!$C$1:$AH$1,0)),"")</f>
        <v>0</v>
      </c>
      <c r="AI337" s="157">
        <f>IFERROR(INDEX(NoSettings_v3!$C$2:$AH$4612,MATCH('EPS 3.1.3'!$B337,NoSettings_v3!$A$2:$A$4612,0),MATCH('EPS 3.1.3'!AI$1,NoSettings_v3!$C$1:$AH$1,0)),"")</f>
        <v>0</v>
      </c>
    </row>
    <row r="338" spans="1:35" x14ac:dyDescent="0.35">
      <c r="B338" s="161" t="s">
        <v>556</v>
      </c>
      <c r="C338" s="127" t="s">
        <v>964</v>
      </c>
      <c r="D338" s="157">
        <f>IFERROR(INDEX(NoSettings_v3!$C$2:$AH$4612,MATCH('EPS 3.1.3'!$B338,NoSettings_v3!$A$2:$A$4612,0),MATCH('EPS 3.1.3'!D$1,NoSettings_v3!$C$1:$AH$1,0)),"")</f>
        <v>0</v>
      </c>
      <c r="E338" s="157">
        <f>IFERROR(INDEX(NoSettings_v3!$C$2:$AH$4612,MATCH('EPS 3.1.3'!$B338,NoSettings_v3!$A$2:$A$4612,0),MATCH('EPS 3.1.3'!E$1,NoSettings_v3!$C$1:$AH$1,0)),"")</f>
        <v>0</v>
      </c>
      <c r="F338" s="157">
        <f>IFERROR(INDEX(NoSettings_v3!$C$2:$AH$4612,MATCH('EPS 3.1.3'!$B338,NoSettings_v3!$A$2:$A$4612,0),MATCH('EPS 3.1.3'!F$1,NoSettings_v3!$C$1:$AH$1,0)),"")</f>
        <v>0</v>
      </c>
      <c r="G338" s="157">
        <f>IFERROR(INDEX(NoSettings_v3!$C$2:$AH$4612,MATCH('EPS 3.1.3'!$B338,NoSettings_v3!$A$2:$A$4612,0),MATCH('EPS 3.1.3'!G$1,NoSettings_v3!$C$1:$AH$1,0)),"")</f>
        <v>0</v>
      </c>
      <c r="H338" s="157">
        <f>IFERROR(INDEX(NoSettings_v3!$C$2:$AH$4612,MATCH('EPS 3.1.3'!$B338,NoSettings_v3!$A$2:$A$4612,0),MATCH('EPS 3.1.3'!H$1,NoSettings_v3!$C$1:$AH$1,0)),"")</f>
        <v>0</v>
      </c>
      <c r="I338" s="157">
        <f>IFERROR(INDEX(NoSettings_v3!$C$2:$AH$4612,MATCH('EPS 3.1.3'!$B338,NoSettings_v3!$A$2:$A$4612,0),MATCH('EPS 3.1.3'!I$1,NoSettings_v3!$C$1:$AH$1,0)),"")</f>
        <v>0</v>
      </c>
      <c r="J338" s="157">
        <f>IFERROR(INDEX(NoSettings_v3!$C$2:$AH$4612,MATCH('EPS 3.1.3'!$B338,NoSettings_v3!$A$2:$A$4612,0),MATCH('EPS 3.1.3'!J$1,NoSettings_v3!$C$1:$AH$1,0)),"")</f>
        <v>0</v>
      </c>
      <c r="K338" s="157">
        <f>IFERROR(INDEX(NoSettings_v3!$C$2:$AH$4612,MATCH('EPS 3.1.3'!$B338,NoSettings_v3!$A$2:$A$4612,0),MATCH('EPS 3.1.3'!K$1,NoSettings_v3!$C$1:$AH$1,0)),"")</f>
        <v>0</v>
      </c>
      <c r="L338" s="157">
        <f>IFERROR(INDEX(NoSettings_v3!$C$2:$AH$4612,MATCH('EPS 3.1.3'!$B338,NoSettings_v3!$A$2:$A$4612,0),MATCH('EPS 3.1.3'!L$1,NoSettings_v3!$C$1:$AH$1,0)),"")</f>
        <v>0</v>
      </c>
      <c r="M338" s="157">
        <f>IFERROR(INDEX(NoSettings_v3!$C$2:$AH$4612,MATCH('EPS 3.1.3'!$B338,NoSettings_v3!$A$2:$A$4612,0),MATCH('EPS 3.1.3'!M$1,NoSettings_v3!$C$1:$AH$1,0)),"")</f>
        <v>0</v>
      </c>
      <c r="N338" s="157">
        <f>IFERROR(INDEX(NoSettings_v3!$C$2:$AH$4612,MATCH('EPS 3.1.3'!$B338,NoSettings_v3!$A$2:$A$4612,0),MATCH('EPS 3.1.3'!N$1,NoSettings_v3!$C$1:$AH$1,0)),"")</f>
        <v>0</v>
      </c>
      <c r="O338" s="157">
        <f>IFERROR(INDEX(NoSettings_v3!$C$2:$AH$4612,MATCH('EPS 3.1.3'!$B338,NoSettings_v3!$A$2:$A$4612,0),MATCH('EPS 3.1.3'!O$1,NoSettings_v3!$C$1:$AH$1,0)),"")</f>
        <v>0</v>
      </c>
      <c r="P338" s="157">
        <f>IFERROR(INDEX(NoSettings_v3!$C$2:$AH$4612,MATCH('EPS 3.1.3'!$B338,NoSettings_v3!$A$2:$A$4612,0),MATCH('EPS 3.1.3'!P$1,NoSettings_v3!$C$1:$AH$1,0)),"")</f>
        <v>0</v>
      </c>
      <c r="Q338" s="157">
        <f>IFERROR(INDEX(NoSettings_v3!$C$2:$AH$4612,MATCH('EPS 3.1.3'!$B338,NoSettings_v3!$A$2:$A$4612,0),MATCH('EPS 3.1.3'!Q$1,NoSettings_v3!$C$1:$AH$1,0)),"")</f>
        <v>0</v>
      </c>
      <c r="R338" s="157">
        <f>IFERROR(INDEX(NoSettings_v3!$C$2:$AH$4612,MATCH('EPS 3.1.3'!$B338,NoSettings_v3!$A$2:$A$4612,0),MATCH('EPS 3.1.3'!R$1,NoSettings_v3!$C$1:$AH$1,0)),"")</f>
        <v>0</v>
      </c>
      <c r="S338" s="157">
        <f>IFERROR(INDEX(NoSettings_v3!$C$2:$AH$4612,MATCH('EPS 3.1.3'!$B338,NoSettings_v3!$A$2:$A$4612,0),MATCH('EPS 3.1.3'!S$1,NoSettings_v3!$C$1:$AH$1,0)),"")</f>
        <v>0</v>
      </c>
      <c r="T338" s="157">
        <f>IFERROR(INDEX(NoSettings_v3!$C$2:$AH$4612,MATCH('EPS 3.1.3'!$B338,NoSettings_v3!$A$2:$A$4612,0),MATCH('EPS 3.1.3'!T$1,NoSettings_v3!$C$1:$AH$1,0)),"")</f>
        <v>0</v>
      </c>
      <c r="U338" s="157">
        <f>IFERROR(INDEX(NoSettings_v3!$C$2:$AH$4612,MATCH('EPS 3.1.3'!$B338,NoSettings_v3!$A$2:$A$4612,0),MATCH('EPS 3.1.3'!U$1,NoSettings_v3!$C$1:$AH$1,0)),"")</f>
        <v>0</v>
      </c>
      <c r="V338" s="157">
        <f>IFERROR(INDEX(NoSettings_v3!$C$2:$AH$4612,MATCH('EPS 3.1.3'!$B338,NoSettings_v3!$A$2:$A$4612,0),MATCH('EPS 3.1.3'!V$1,NoSettings_v3!$C$1:$AH$1,0)),"")</f>
        <v>0</v>
      </c>
      <c r="W338" s="157">
        <f>IFERROR(INDEX(NoSettings_v3!$C$2:$AH$4612,MATCH('EPS 3.1.3'!$B338,NoSettings_v3!$A$2:$A$4612,0),MATCH('EPS 3.1.3'!W$1,NoSettings_v3!$C$1:$AH$1,0)),"")</f>
        <v>0</v>
      </c>
      <c r="X338" s="157">
        <f>IFERROR(INDEX(NoSettings_v3!$C$2:$AH$4612,MATCH('EPS 3.1.3'!$B338,NoSettings_v3!$A$2:$A$4612,0),MATCH('EPS 3.1.3'!X$1,NoSettings_v3!$C$1:$AH$1,0)),"")</f>
        <v>0</v>
      </c>
      <c r="Y338" s="157">
        <f>IFERROR(INDEX(NoSettings_v3!$C$2:$AH$4612,MATCH('EPS 3.1.3'!$B338,NoSettings_v3!$A$2:$A$4612,0),MATCH('EPS 3.1.3'!Y$1,NoSettings_v3!$C$1:$AH$1,0)),"")</f>
        <v>0</v>
      </c>
      <c r="Z338" s="157">
        <f>IFERROR(INDEX(NoSettings_v3!$C$2:$AH$4612,MATCH('EPS 3.1.3'!$B338,NoSettings_v3!$A$2:$A$4612,0),MATCH('EPS 3.1.3'!Z$1,NoSettings_v3!$C$1:$AH$1,0)),"")</f>
        <v>0</v>
      </c>
      <c r="AA338" s="157">
        <f>IFERROR(INDEX(NoSettings_v3!$C$2:$AH$4612,MATCH('EPS 3.1.3'!$B338,NoSettings_v3!$A$2:$A$4612,0),MATCH('EPS 3.1.3'!AA$1,NoSettings_v3!$C$1:$AH$1,0)),"")</f>
        <v>0</v>
      </c>
      <c r="AB338" s="157">
        <f>IFERROR(INDEX(NoSettings_v3!$C$2:$AH$4612,MATCH('EPS 3.1.3'!$B338,NoSettings_v3!$A$2:$A$4612,0),MATCH('EPS 3.1.3'!AB$1,NoSettings_v3!$C$1:$AH$1,0)),"")</f>
        <v>0</v>
      </c>
      <c r="AC338" s="157">
        <f>IFERROR(INDEX(NoSettings_v3!$C$2:$AH$4612,MATCH('EPS 3.1.3'!$B338,NoSettings_v3!$A$2:$A$4612,0),MATCH('EPS 3.1.3'!AC$1,NoSettings_v3!$C$1:$AH$1,0)),"")</f>
        <v>0</v>
      </c>
      <c r="AD338" s="157">
        <f>IFERROR(INDEX(NoSettings_v3!$C$2:$AH$4612,MATCH('EPS 3.1.3'!$B338,NoSettings_v3!$A$2:$A$4612,0),MATCH('EPS 3.1.3'!AD$1,NoSettings_v3!$C$1:$AH$1,0)),"")</f>
        <v>0</v>
      </c>
      <c r="AE338" s="157">
        <f>IFERROR(INDEX(NoSettings_v3!$C$2:$AH$4612,MATCH('EPS 3.1.3'!$B338,NoSettings_v3!$A$2:$A$4612,0),MATCH('EPS 3.1.3'!AE$1,NoSettings_v3!$C$1:$AH$1,0)),"")</f>
        <v>0</v>
      </c>
      <c r="AF338" s="157">
        <f>IFERROR(INDEX(NoSettings_v3!$C$2:$AH$4612,MATCH('EPS 3.1.3'!$B338,NoSettings_v3!$A$2:$A$4612,0),MATCH('EPS 3.1.3'!AF$1,NoSettings_v3!$C$1:$AH$1,0)),"")</f>
        <v>0</v>
      </c>
      <c r="AG338" s="157">
        <f>IFERROR(INDEX(NoSettings_v3!$C$2:$AH$4612,MATCH('EPS 3.1.3'!$B338,NoSettings_v3!$A$2:$A$4612,0),MATCH('EPS 3.1.3'!AG$1,NoSettings_v3!$C$1:$AH$1,0)),"")</f>
        <v>0</v>
      </c>
      <c r="AH338" s="157">
        <f>IFERROR(INDEX(NoSettings_v3!$C$2:$AH$4612,MATCH('EPS 3.1.3'!$B338,NoSettings_v3!$A$2:$A$4612,0),MATCH('EPS 3.1.3'!AH$1,NoSettings_v3!$C$1:$AH$1,0)),"")</f>
        <v>0</v>
      </c>
      <c r="AI338" s="157">
        <f>IFERROR(INDEX(NoSettings_v3!$C$2:$AH$4612,MATCH('EPS 3.1.3'!$B338,NoSettings_v3!$A$2:$A$4612,0),MATCH('EPS 3.1.3'!AI$1,NoSettings_v3!$C$1:$AH$1,0)),"")</f>
        <v>0</v>
      </c>
    </row>
    <row r="339" spans="1:35" x14ac:dyDescent="0.35">
      <c r="B339" s="161" t="s">
        <v>1165</v>
      </c>
      <c r="C339" s="127" t="s">
        <v>964</v>
      </c>
      <c r="D339" s="157">
        <f>IFERROR(INDEX(NoSettings_v3!$C$2:$AH$4612,MATCH('EPS 3.1.3'!$B339,NoSettings_v3!$A$2:$A$4612,0),MATCH('EPS 3.1.3'!D$1,NoSettings_v3!$C$1:$AH$1,0)),"")</f>
        <v>0</v>
      </c>
      <c r="E339" s="157">
        <f>IFERROR(INDEX(NoSettings_v3!$C$2:$AH$4612,MATCH('EPS 3.1.3'!$B339,NoSettings_v3!$A$2:$A$4612,0),MATCH('EPS 3.1.3'!E$1,NoSettings_v3!$C$1:$AH$1,0)),"")</f>
        <v>0</v>
      </c>
      <c r="F339" s="157">
        <f>IFERROR(INDEX(NoSettings_v3!$C$2:$AH$4612,MATCH('EPS 3.1.3'!$B339,NoSettings_v3!$A$2:$A$4612,0),MATCH('EPS 3.1.3'!F$1,NoSettings_v3!$C$1:$AH$1,0)),"")</f>
        <v>0</v>
      </c>
      <c r="G339" s="157">
        <f>IFERROR(INDEX(NoSettings_v3!$C$2:$AH$4612,MATCH('EPS 3.1.3'!$B339,NoSettings_v3!$A$2:$A$4612,0),MATCH('EPS 3.1.3'!G$1,NoSettings_v3!$C$1:$AH$1,0)),"")</f>
        <v>0</v>
      </c>
      <c r="H339" s="157">
        <f>IFERROR(INDEX(NoSettings_v3!$C$2:$AH$4612,MATCH('EPS 3.1.3'!$B339,NoSettings_v3!$A$2:$A$4612,0),MATCH('EPS 3.1.3'!H$1,NoSettings_v3!$C$1:$AH$1,0)),"")</f>
        <v>0</v>
      </c>
      <c r="I339" s="157">
        <f>IFERROR(INDEX(NoSettings_v3!$C$2:$AH$4612,MATCH('EPS 3.1.3'!$B339,NoSettings_v3!$A$2:$A$4612,0),MATCH('EPS 3.1.3'!I$1,NoSettings_v3!$C$1:$AH$1,0)),"")</f>
        <v>0</v>
      </c>
      <c r="J339" s="157">
        <f>IFERROR(INDEX(NoSettings_v3!$C$2:$AH$4612,MATCH('EPS 3.1.3'!$B339,NoSettings_v3!$A$2:$A$4612,0),MATCH('EPS 3.1.3'!J$1,NoSettings_v3!$C$1:$AH$1,0)),"")</f>
        <v>0</v>
      </c>
      <c r="K339" s="157">
        <f>IFERROR(INDEX(NoSettings_v3!$C$2:$AH$4612,MATCH('EPS 3.1.3'!$B339,NoSettings_v3!$A$2:$A$4612,0),MATCH('EPS 3.1.3'!K$1,NoSettings_v3!$C$1:$AH$1,0)),"")</f>
        <v>0</v>
      </c>
      <c r="L339" s="157">
        <f>IFERROR(INDEX(NoSettings_v3!$C$2:$AH$4612,MATCH('EPS 3.1.3'!$B339,NoSettings_v3!$A$2:$A$4612,0),MATCH('EPS 3.1.3'!L$1,NoSettings_v3!$C$1:$AH$1,0)),"")</f>
        <v>0</v>
      </c>
      <c r="M339" s="157">
        <f>IFERROR(INDEX(NoSettings_v3!$C$2:$AH$4612,MATCH('EPS 3.1.3'!$B339,NoSettings_v3!$A$2:$A$4612,0),MATCH('EPS 3.1.3'!M$1,NoSettings_v3!$C$1:$AH$1,0)),"")</f>
        <v>0</v>
      </c>
      <c r="N339" s="157">
        <f>IFERROR(INDEX(NoSettings_v3!$C$2:$AH$4612,MATCH('EPS 3.1.3'!$B339,NoSettings_v3!$A$2:$A$4612,0),MATCH('EPS 3.1.3'!N$1,NoSettings_v3!$C$1:$AH$1,0)),"")</f>
        <v>0</v>
      </c>
      <c r="O339" s="157">
        <f>IFERROR(INDEX(NoSettings_v3!$C$2:$AH$4612,MATCH('EPS 3.1.3'!$B339,NoSettings_v3!$A$2:$A$4612,0),MATCH('EPS 3.1.3'!O$1,NoSettings_v3!$C$1:$AH$1,0)),"")</f>
        <v>0</v>
      </c>
      <c r="P339" s="157">
        <f>IFERROR(INDEX(NoSettings_v3!$C$2:$AH$4612,MATCH('EPS 3.1.3'!$B339,NoSettings_v3!$A$2:$A$4612,0),MATCH('EPS 3.1.3'!P$1,NoSettings_v3!$C$1:$AH$1,0)),"")</f>
        <v>0</v>
      </c>
      <c r="Q339" s="157">
        <f>IFERROR(INDEX(NoSettings_v3!$C$2:$AH$4612,MATCH('EPS 3.1.3'!$B339,NoSettings_v3!$A$2:$A$4612,0),MATCH('EPS 3.1.3'!Q$1,NoSettings_v3!$C$1:$AH$1,0)),"")</f>
        <v>0</v>
      </c>
      <c r="R339" s="157">
        <f>IFERROR(INDEX(NoSettings_v3!$C$2:$AH$4612,MATCH('EPS 3.1.3'!$B339,NoSettings_v3!$A$2:$A$4612,0),MATCH('EPS 3.1.3'!R$1,NoSettings_v3!$C$1:$AH$1,0)),"")</f>
        <v>0</v>
      </c>
      <c r="S339" s="157">
        <f>IFERROR(INDEX(NoSettings_v3!$C$2:$AH$4612,MATCH('EPS 3.1.3'!$B339,NoSettings_v3!$A$2:$A$4612,0),MATCH('EPS 3.1.3'!S$1,NoSettings_v3!$C$1:$AH$1,0)),"")</f>
        <v>0</v>
      </c>
      <c r="T339" s="157">
        <f>IFERROR(INDEX(NoSettings_v3!$C$2:$AH$4612,MATCH('EPS 3.1.3'!$B339,NoSettings_v3!$A$2:$A$4612,0),MATCH('EPS 3.1.3'!T$1,NoSettings_v3!$C$1:$AH$1,0)),"")</f>
        <v>0</v>
      </c>
      <c r="U339" s="157">
        <f>IFERROR(INDEX(NoSettings_v3!$C$2:$AH$4612,MATCH('EPS 3.1.3'!$B339,NoSettings_v3!$A$2:$A$4612,0),MATCH('EPS 3.1.3'!U$1,NoSettings_v3!$C$1:$AH$1,0)),"")</f>
        <v>0</v>
      </c>
      <c r="V339" s="157">
        <f>IFERROR(INDEX(NoSettings_v3!$C$2:$AH$4612,MATCH('EPS 3.1.3'!$B339,NoSettings_v3!$A$2:$A$4612,0),MATCH('EPS 3.1.3'!V$1,NoSettings_v3!$C$1:$AH$1,0)),"")</f>
        <v>0</v>
      </c>
      <c r="W339" s="157">
        <f>IFERROR(INDEX(NoSettings_v3!$C$2:$AH$4612,MATCH('EPS 3.1.3'!$B339,NoSettings_v3!$A$2:$A$4612,0),MATCH('EPS 3.1.3'!W$1,NoSettings_v3!$C$1:$AH$1,0)),"")</f>
        <v>0</v>
      </c>
      <c r="X339" s="157">
        <f>IFERROR(INDEX(NoSettings_v3!$C$2:$AH$4612,MATCH('EPS 3.1.3'!$B339,NoSettings_v3!$A$2:$A$4612,0),MATCH('EPS 3.1.3'!X$1,NoSettings_v3!$C$1:$AH$1,0)),"")</f>
        <v>0</v>
      </c>
      <c r="Y339" s="157">
        <f>IFERROR(INDEX(NoSettings_v3!$C$2:$AH$4612,MATCH('EPS 3.1.3'!$B339,NoSettings_v3!$A$2:$A$4612,0),MATCH('EPS 3.1.3'!Y$1,NoSettings_v3!$C$1:$AH$1,0)),"")</f>
        <v>0</v>
      </c>
      <c r="Z339" s="157">
        <f>IFERROR(INDEX(NoSettings_v3!$C$2:$AH$4612,MATCH('EPS 3.1.3'!$B339,NoSettings_v3!$A$2:$A$4612,0),MATCH('EPS 3.1.3'!Z$1,NoSettings_v3!$C$1:$AH$1,0)),"")</f>
        <v>0</v>
      </c>
      <c r="AA339" s="157">
        <f>IFERROR(INDEX(NoSettings_v3!$C$2:$AH$4612,MATCH('EPS 3.1.3'!$B339,NoSettings_v3!$A$2:$A$4612,0),MATCH('EPS 3.1.3'!AA$1,NoSettings_v3!$C$1:$AH$1,0)),"")</f>
        <v>0</v>
      </c>
      <c r="AB339" s="157">
        <f>IFERROR(INDEX(NoSettings_v3!$C$2:$AH$4612,MATCH('EPS 3.1.3'!$B339,NoSettings_v3!$A$2:$A$4612,0),MATCH('EPS 3.1.3'!AB$1,NoSettings_v3!$C$1:$AH$1,0)),"")</f>
        <v>0</v>
      </c>
      <c r="AC339" s="157">
        <f>IFERROR(INDEX(NoSettings_v3!$C$2:$AH$4612,MATCH('EPS 3.1.3'!$B339,NoSettings_v3!$A$2:$A$4612,0),MATCH('EPS 3.1.3'!AC$1,NoSettings_v3!$C$1:$AH$1,0)),"")</f>
        <v>0</v>
      </c>
      <c r="AD339" s="157">
        <f>IFERROR(INDEX(NoSettings_v3!$C$2:$AH$4612,MATCH('EPS 3.1.3'!$B339,NoSettings_v3!$A$2:$A$4612,0),MATCH('EPS 3.1.3'!AD$1,NoSettings_v3!$C$1:$AH$1,0)),"")</f>
        <v>0</v>
      </c>
      <c r="AE339" s="157">
        <f>IFERROR(INDEX(NoSettings_v3!$C$2:$AH$4612,MATCH('EPS 3.1.3'!$B339,NoSettings_v3!$A$2:$A$4612,0),MATCH('EPS 3.1.3'!AE$1,NoSettings_v3!$C$1:$AH$1,0)),"")</f>
        <v>0</v>
      </c>
      <c r="AF339" s="157">
        <f>IFERROR(INDEX(NoSettings_v3!$C$2:$AH$4612,MATCH('EPS 3.1.3'!$B339,NoSettings_v3!$A$2:$A$4612,0),MATCH('EPS 3.1.3'!AF$1,NoSettings_v3!$C$1:$AH$1,0)),"")</f>
        <v>0</v>
      </c>
      <c r="AG339" s="157">
        <f>IFERROR(INDEX(NoSettings_v3!$C$2:$AH$4612,MATCH('EPS 3.1.3'!$B339,NoSettings_v3!$A$2:$A$4612,0),MATCH('EPS 3.1.3'!AG$1,NoSettings_v3!$C$1:$AH$1,0)),"")</f>
        <v>0</v>
      </c>
      <c r="AH339" s="157">
        <f>IFERROR(INDEX(NoSettings_v3!$C$2:$AH$4612,MATCH('EPS 3.1.3'!$B339,NoSettings_v3!$A$2:$A$4612,0),MATCH('EPS 3.1.3'!AH$1,NoSettings_v3!$C$1:$AH$1,0)),"")</f>
        <v>0</v>
      </c>
      <c r="AI339" s="157">
        <f>IFERROR(INDEX(NoSettings_v3!$C$2:$AH$4612,MATCH('EPS 3.1.3'!$B339,NoSettings_v3!$A$2:$A$4612,0),MATCH('EPS 3.1.3'!AI$1,NoSettings_v3!$C$1:$AH$1,0)),"")</f>
        <v>0</v>
      </c>
    </row>
    <row r="340" spans="1:35" x14ac:dyDescent="0.35">
      <c r="B340" s="161" t="s">
        <v>1166</v>
      </c>
      <c r="C340" s="127" t="s">
        <v>964</v>
      </c>
      <c r="D340" s="157">
        <f>IFERROR(INDEX(NoSettings_v3!$C$2:$AH$4612,MATCH('EPS 3.1.3'!$B340,NoSettings_v3!$A$2:$A$4612,0),MATCH('EPS 3.1.3'!D$1,NoSettings_v3!$C$1:$AH$1,0)),"")</f>
        <v>0</v>
      </c>
      <c r="E340" s="157">
        <f>IFERROR(INDEX(NoSettings_v3!$C$2:$AH$4612,MATCH('EPS 3.1.3'!$B340,NoSettings_v3!$A$2:$A$4612,0),MATCH('EPS 3.1.3'!E$1,NoSettings_v3!$C$1:$AH$1,0)),"")</f>
        <v>0</v>
      </c>
      <c r="F340" s="157">
        <f>IFERROR(INDEX(NoSettings_v3!$C$2:$AH$4612,MATCH('EPS 3.1.3'!$B340,NoSettings_v3!$A$2:$A$4612,0),MATCH('EPS 3.1.3'!F$1,NoSettings_v3!$C$1:$AH$1,0)),"")</f>
        <v>0</v>
      </c>
      <c r="G340" s="157">
        <f>IFERROR(INDEX(NoSettings_v3!$C$2:$AH$4612,MATCH('EPS 3.1.3'!$B340,NoSettings_v3!$A$2:$A$4612,0),MATCH('EPS 3.1.3'!G$1,NoSettings_v3!$C$1:$AH$1,0)),"")</f>
        <v>0</v>
      </c>
      <c r="H340" s="157">
        <f>IFERROR(INDEX(NoSettings_v3!$C$2:$AH$4612,MATCH('EPS 3.1.3'!$B340,NoSettings_v3!$A$2:$A$4612,0),MATCH('EPS 3.1.3'!H$1,NoSettings_v3!$C$1:$AH$1,0)),"")</f>
        <v>0</v>
      </c>
      <c r="I340" s="157">
        <f>IFERROR(INDEX(NoSettings_v3!$C$2:$AH$4612,MATCH('EPS 3.1.3'!$B340,NoSettings_v3!$A$2:$A$4612,0),MATCH('EPS 3.1.3'!I$1,NoSettings_v3!$C$1:$AH$1,0)),"")</f>
        <v>0</v>
      </c>
      <c r="J340" s="157">
        <f>IFERROR(INDEX(NoSettings_v3!$C$2:$AH$4612,MATCH('EPS 3.1.3'!$B340,NoSettings_v3!$A$2:$A$4612,0),MATCH('EPS 3.1.3'!J$1,NoSettings_v3!$C$1:$AH$1,0)),"")</f>
        <v>0</v>
      </c>
      <c r="K340" s="157">
        <f>IFERROR(INDEX(NoSettings_v3!$C$2:$AH$4612,MATCH('EPS 3.1.3'!$B340,NoSettings_v3!$A$2:$A$4612,0),MATCH('EPS 3.1.3'!K$1,NoSettings_v3!$C$1:$AH$1,0)),"")</f>
        <v>0</v>
      </c>
      <c r="L340" s="157">
        <f>IFERROR(INDEX(NoSettings_v3!$C$2:$AH$4612,MATCH('EPS 3.1.3'!$B340,NoSettings_v3!$A$2:$A$4612,0),MATCH('EPS 3.1.3'!L$1,NoSettings_v3!$C$1:$AH$1,0)),"")</f>
        <v>0</v>
      </c>
      <c r="M340" s="157">
        <f>IFERROR(INDEX(NoSettings_v3!$C$2:$AH$4612,MATCH('EPS 3.1.3'!$B340,NoSettings_v3!$A$2:$A$4612,0),MATCH('EPS 3.1.3'!M$1,NoSettings_v3!$C$1:$AH$1,0)),"")</f>
        <v>0</v>
      </c>
      <c r="N340" s="157">
        <f>IFERROR(INDEX(NoSettings_v3!$C$2:$AH$4612,MATCH('EPS 3.1.3'!$B340,NoSettings_v3!$A$2:$A$4612,0),MATCH('EPS 3.1.3'!N$1,NoSettings_v3!$C$1:$AH$1,0)),"")</f>
        <v>0</v>
      </c>
      <c r="O340" s="157">
        <f>IFERROR(INDEX(NoSettings_v3!$C$2:$AH$4612,MATCH('EPS 3.1.3'!$B340,NoSettings_v3!$A$2:$A$4612,0),MATCH('EPS 3.1.3'!O$1,NoSettings_v3!$C$1:$AH$1,0)),"")</f>
        <v>0</v>
      </c>
      <c r="P340" s="157">
        <f>IFERROR(INDEX(NoSettings_v3!$C$2:$AH$4612,MATCH('EPS 3.1.3'!$B340,NoSettings_v3!$A$2:$A$4612,0),MATCH('EPS 3.1.3'!P$1,NoSettings_v3!$C$1:$AH$1,0)),"")</f>
        <v>0</v>
      </c>
      <c r="Q340" s="157">
        <f>IFERROR(INDEX(NoSettings_v3!$C$2:$AH$4612,MATCH('EPS 3.1.3'!$B340,NoSettings_v3!$A$2:$A$4612,0),MATCH('EPS 3.1.3'!Q$1,NoSettings_v3!$C$1:$AH$1,0)),"")</f>
        <v>0</v>
      </c>
      <c r="R340" s="157">
        <f>IFERROR(INDEX(NoSettings_v3!$C$2:$AH$4612,MATCH('EPS 3.1.3'!$B340,NoSettings_v3!$A$2:$A$4612,0),MATCH('EPS 3.1.3'!R$1,NoSettings_v3!$C$1:$AH$1,0)),"")</f>
        <v>0</v>
      </c>
      <c r="S340" s="157">
        <f>IFERROR(INDEX(NoSettings_v3!$C$2:$AH$4612,MATCH('EPS 3.1.3'!$B340,NoSettings_v3!$A$2:$A$4612,0),MATCH('EPS 3.1.3'!S$1,NoSettings_v3!$C$1:$AH$1,0)),"")</f>
        <v>0</v>
      </c>
      <c r="T340" s="157">
        <f>IFERROR(INDEX(NoSettings_v3!$C$2:$AH$4612,MATCH('EPS 3.1.3'!$B340,NoSettings_v3!$A$2:$A$4612,0),MATCH('EPS 3.1.3'!T$1,NoSettings_v3!$C$1:$AH$1,0)),"")</f>
        <v>0</v>
      </c>
      <c r="U340" s="157">
        <f>IFERROR(INDEX(NoSettings_v3!$C$2:$AH$4612,MATCH('EPS 3.1.3'!$B340,NoSettings_v3!$A$2:$A$4612,0),MATCH('EPS 3.1.3'!U$1,NoSettings_v3!$C$1:$AH$1,0)),"")</f>
        <v>0</v>
      </c>
      <c r="V340" s="157">
        <f>IFERROR(INDEX(NoSettings_v3!$C$2:$AH$4612,MATCH('EPS 3.1.3'!$B340,NoSettings_v3!$A$2:$A$4612,0),MATCH('EPS 3.1.3'!V$1,NoSettings_v3!$C$1:$AH$1,0)),"")</f>
        <v>0</v>
      </c>
      <c r="W340" s="157">
        <f>IFERROR(INDEX(NoSettings_v3!$C$2:$AH$4612,MATCH('EPS 3.1.3'!$B340,NoSettings_v3!$A$2:$A$4612,0),MATCH('EPS 3.1.3'!W$1,NoSettings_v3!$C$1:$AH$1,0)),"")</f>
        <v>0</v>
      </c>
      <c r="X340" s="157">
        <f>IFERROR(INDEX(NoSettings_v3!$C$2:$AH$4612,MATCH('EPS 3.1.3'!$B340,NoSettings_v3!$A$2:$A$4612,0),MATCH('EPS 3.1.3'!X$1,NoSettings_v3!$C$1:$AH$1,0)),"")</f>
        <v>0</v>
      </c>
      <c r="Y340" s="157">
        <f>IFERROR(INDEX(NoSettings_v3!$C$2:$AH$4612,MATCH('EPS 3.1.3'!$B340,NoSettings_v3!$A$2:$A$4612,0),MATCH('EPS 3.1.3'!Y$1,NoSettings_v3!$C$1:$AH$1,0)),"")</f>
        <v>0</v>
      </c>
      <c r="Z340" s="157">
        <f>IFERROR(INDEX(NoSettings_v3!$C$2:$AH$4612,MATCH('EPS 3.1.3'!$B340,NoSettings_v3!$A$2:$A$4612,0),MATCH('EPS 3.1.3'!Z$1,NoSettings_v3!$C$1:$AH$1,0)),"")</f>
        <v>0</v>
      </c>
      <c r="AA340" s="157">
        <f>IFERROR(INDEX(NoSettings_v3!$C$2:$AH$4612,MATCH('EPS 3.1.3'!$B340,NoSettings_v3!$A$2:$A$4612,0),MATCH('EPS 3.1.3'!AA$1,NoSettings_v3!$C$1:$AH$1,0)),"")</f>
        <v>0</v>
      </c>
      <c r="AB340" s="157">
        <f>IFERROR(INDEX(NoSettings_v3!$C$2:$AH$4612,MATCH('EPS 3.1.3'!$B340,NoSettings_v3!$A$2:$A$4612,0),MATCH('EPS 3.1.3'!AB$1,NoSettings_v3!$C$1:$AH$1,0)),"")</f>
        <v>0</v>
      </c>
      <c r="AC340" s="157">
        <f>IFERROR(INDEX(NoSettings_v3!$C$2:$AH$4612,MATCH('EPS 3.1.3'!$B340,NoSettings_v3!$A$2:$A$4612,0),MATCH('EPS 3.1.3'!AC$1,NoSettings_v3!$C$1:$AH$1,0)),"")</f>
        <v>0</v>
      </c>
      <c r="AD340" s="157">
        <f>IFERROR(INDEX(NoSettings_v3!$C$2:$AH$4612,MATCH('EPS 3.1.3'!$B340,NoSettings_v3!$A$2:$A$4612,0),MATCH('EPS 3.1.3'!AD$1,NoSettings_v3!$C$1:$AH$1,0)),"")</f>
        <v>0</v>
      </c>
      <c r="AE340" s="157">
        <f>IFERROR(INDEX(NoSettings_v3!$C$2:$AH$4612,MATCH('EPS 3.1.3'!$B340,NoSettings_v3!$A$2:$A$4612,0),MATCH('EPS 3.1.3'!AE$1,NoSettings_v3!$C$1:$AH$1,0)),"")</f>
        <v>0</v>
      </c>
      <c r="AF340" s="157">
        <f>IFERROR(INDEX(NoSettings_v3!$C$2:$AH$4612,MATCH('EPS 3.1.3'!$B340,NoSettings_v3!$A$2:$A$4612,0),MATCH('EPS 3.1.3'!AF$1,NoSettings_v3!$C$1:$AH$1,0)),"")</f>
        <v>0</v>
      </c>
      <c r="AG340" s="157">
        <f>IFERROR(INDEX(NoSettings_v3!$C$2:$AH$4612,MATCH('EPS 3.1.3'!$B340,NoSettings_v3!$A$2:$A$4612,0),MATCH('EPS 3.1.3'!AG$1,NoSettings_v3!$C$1:$AH$1,0)),"")</f>
        <v>0</v>
      </c>
      <c r="AH340" s="157">
        <f>IFERROR(INDEX(NoSettings_v3!$C$2:$AH$4612,MATCH('EPS 3.1.3'!$B340,NoSettings_v3!$A$2:$A$4612,0),MATCH('EPS 3.1.3'!AH$1,NoSettings_v3!$C$1:$AH$1,0)),"")</f>
        <v>0</v>
      </c>
      <c r="AI340" s="157">
        <f>IFERROR(INDEX(NoSettings_v3!$C$2:$AH$4612,MATCH('EPS 3.1.3'!$B340,NoSettings_v3!$A$2:$A$4612,0),MATCH('EPS 3.1.3'!AI$1,NoSettings_v3!$C$1:$AH$1,0)),"")</f>
        <v>0</v>
      </c>
    </row>
    <row r="341" spans="1:35" x14ac:dyDescent="0.35">
      <c r="B341" s="161" t="s">
        <v>1167</v>
      </c>
      <c r="C341" s="127" t="s">
        <v>964</v>
      </c>
      <c r="D341" s="157">
        <f>IFERROR(INDEX(NoSettings_v3!$C$2:$AH$4612,MATCH('EPS 3.1.3'!$B341,NoSettings_v3!$A$2:$A$4612,0),MATCH('EPS 3.1.3'!D$1,NoSettings_v3!$C$1:$AH$1,0)),"")</f>
        <v>0</v>
      </c>
      <c r="E341" s="157">
        <f>IFERROR(INDEX(NoSettings_v3!$C$2:$AH$4612,MATCH('EPS 3.1.3'!$B341,NoSettings_v3!$A$2:$A$4612,0),MATCH('EPS 3.1.3'!E$1,NoSettings_v3!$C$1:$AH$1,0)),"")</f>
        <v>0</v>
      </c>
      <c r="F341" s="157">
        <f>IFERROR(INDEX(NoSettings_v3!$C$2:$AH$4612,MATCH('EPS 3.1.3'!$B341,NoSettings_v3!$A$2:$A$4612,0),MATCH('EPS 3.1.3'!F$1,NoSettings_v3!$C$1:$AH$1,0)),"")</f>
        <v>0</v>
      </c>
      <c r="G341" s="157">
        <f>IFERROR(INDEX(NoSettings_v3!$C$2:$AH$4612,MATCH('EPS 3.1.3'!$B341,NoSettings_v3!$A$2:$A$4612,0),MATCH('EPS 3.1.3'!G$1,NoSettings_v3!$C$1:$AH$1,0)),"")</f>
        <v>0</v>
      </c>
      <c r="H341" s="157">
        <f>IFERROR(INDEX(NoSettings_v3!$C$2:$AH$4612,MATCH('EPS 3.1.3'!$B341,NoSettings_v3!$A$2:$A$4612,0),MATCH('EPS 3.1.3'!H$1,NoSettings_v3!$C$1:$AH$1,0)),"")</f>
        <v>0</v>
      </c>
      <c r="I341" s="157">
        <f>IFERROR(INDEX(NoSettings_v3!$C$2:$AH$4612,MATCH('EPS 3.1.3'!$B341,NoSettings_v3!$A$2:$A$4612,0),MATCH('EPS 3.1.3'!I$1,NoSettings_v3!$C$1:$AH$1,0)),"")</f>
        <v>0</v>
      </c>
      <c r="J341" s="157">
        <f>IFERROR(INDEX(NoSettings_v3!$C$2:$AH$4612,MATCH('EPS 3.1.3'!$B341,NoSettings_v3!$A$2:$A$4612,0),MATCH('EPS 3.1.3'!J$1,NoSettings_v3!$C$1:$AH$1,0)),"")</f>
        <v>0</v>
      </c>
      <c r="K341" s="157">
        <f>IFERROR(INDEX(NoSettings_v3!$C$2:$AH$4612,MATCH('EPS 3.1.3'!$B341,NoSettings_v3!$A$2:$A$4612,0),MATCH('EPS 3.1.3'!K$1,NoSettings_v3!$C$1:$AH$1,0)),"")</f>
        <v>0</v>
      </c>
      <c r="L341" s="157">
        <f>IFERROR(INDEX(NoSettings_v3!$C$2:$AH$4612,MATCH('EPS 3.1.3'!$B341,NoSettings_v3!$A$2:$A$4612,0),MATCH('EPS 3.1.3'!L$1,NoSettings_v3!$C$1:$AH$1,0)),"")</f>
        <v>0</v>
      </c>
      <c r="M341" s="157">
        <f>IFERROR(INDEX(NoSettings_v3!$C$2:$AH$4612,MATCH('EPS 3.1.3'!$B341,NoSettings_v3!$A$2:$A$4612,0),MATCH('EPS 3.1.3'!M$1,NoSettings_v3!$C$1:$AH$1,0)),"")</f>
        <v>0</v>
      </c>
      <c r="N341" s="157">
        <f>IFERROR(INDEX(NoSettings_v3!$C$2:$AH$4612,MATCH('EPS 3.1.3'!$B341,NoSettings_v3!$A$2:$A$4612,0),MATCH('EPS 3.1.3'!N$1,NoSettings_v3!$C$1:$AH$1,0)),"")</f>
        <v>0</v>
      </c>
      <c r="O341" s="157">
        <f>IFERROR(INDEX(NoSettings_v3!$C$2:$AH$4612,MATCH('EPS 3.1.3'!$B341,NoSettings_v3!$A$2:$A$4612,0),MATCH('EPS 3.1.3'!O$1,NoSettings_v3!$C$1:$AH$1,0)),"")</f>
        <v>0</v>
      </c>
      <c r="P341" s="157">
        <f>IFERROR(INDEX(NoSettings_v3!$C$2:$AH$4612,MATCH('EPS 3.1.3'!$B341,NoSettings_v3!$A$2:$A$4612,0),MATCH('EPS 3.1.3'!P$1,NoSettings_v3!$C$1:$AH$1,0)),"")</f>
        <v>0</v>
      </c>
      <c r="Q341" s="157">
        <f>IFERROR(INDEX(NoSettings_v3!$C$2:$AH$4612,MATCH('EPS 3.1.3'!$B341,NoSettings_v3!$A$2:$A$4612,0),MATCH('EPS 3.1.3'!Q$1,NoSettings_v3!$C$1:$AH$1,0)),"")</f>
        <v>0</v>
      </c>
      <c r="R341" s="157">
        <f>IFERROR(INDEX(NoSettings_v3!$C$2:$AH$4612,MATCH('EPS 3.1.3'!$B341,NoSettings_v3!$A$2:$A$4612,0),MATCH('EPS 3.1.3'!R$1,NoSettings_v3!$C$1:$AH$1,0)),"")</f>
        <v>0</v>
      </c>
      <c r="S341" s="157">
        <f>IFERROR(INDEX(NoSettings_v3!$C$2:$AH$4612,MATCH('EPS 3.1.3'!$B341,NoSettings_v3!$A$2:$A$4612,0),MATCH('EPS 3.1.3'!S$1,NoSettings_v3!$C$1:$AH$1,0)),"")</f>
        <v>0</v>
      </c>
      <c r="T341" s="157">
        <f>IFERROR(INDEX(NoSettings_v3!$C$2:$AH$4612,MATCH('EPS 3.1.3'!$B341,NoSettings_v3!$A$2:$A$4612,0),MATCH('EPS 3.1.3'!T$1,NoSettings_v3!$C$1:$AH$1,0)),"")</f>
        <v>0</v>
      </c>
      <c r="U341" s="157">
        <f>IFERROR(INDEX(NoSettings_v3!$C$2:$AH$4612,MATCH('EPS 3.1.3'!$B341,NoSettings_v3!$A$2:$A$4612,0),MATCH('EPS 3.1.3'!U$1,NoSettings_v3!$C$1:$AH$1,0)),"")</f>
        <v>0</v>
      </c>
      <c r="V341" s="157">
        <f>IFERROR(INDEX(NoSettings_v3!$C$2:$AH$4612,MATCH('EPS 3.1.3'!$B341,NoSettings_v3!$A$2:$A$4612,0),MATCH('EPS 3.1.3'!V$1,NoSettings_v3!$C$1:$AH$1,0)),"")</f>
        <v>0</v>
      </c>
      <c r="W341" s="157">
        <f>IFERROR(INDEX(NoSettings_v3!$C$2:$AH$4612,MATCH('EPS 3.1.3'!$B341,NoSettings_v3!$A$2:$A$4612,0),MATCH('EPS 3.1.3'!W$1,NoSettings_v3!$C$1:$AH$1,0)),"")</f>
        <v>0</v>
      </c>
      <c r="X341" s="157">
        <f>IFERROR(INDEX(NoSettings_v3!$C$2:$AH$4612,MATCH('EPS 3.1.3'!$B341,NoSettings_v3!$A$2:$A$4612,0),MATCH('EPS 3.1.3'!X$1,NoSettings_v3!$C$1:$AH$1,0)),"")</f>
        <v>0</v>
      </c>
      <c r="Y341" s="157">
        <f>IFERROR(INDEX(NoSettings_v3!$C$2:$AH$4612,MATCH('EPS 3.1.3'!$B341,NoSettings_v3!$A$2:$A$4612,0),MATCH('EPS 3.1.3'!Y$1,NoSettings_v3!$C$1:$AH$1,0)),"")</f>
        <v>0</v>
      </c>
      <c r="Z341" s="157">
        <f>IFERROR(INDEX(NoSettings_v3!$C$2:$AH$4612,MATCH('EPS 3.1.3'!$B341,NoSettings_v3!$A$2:$A$4612,0),MATCH('EPS 3.1.3'!Z$1,NoSettings_v3!$C$1:$AH$1,0)),"")</f>
        <v>0</v>
      </c>
      <c r="AA341" s="157">
        <f>IFERROR(INDEX(NoSettings_v3!$C$2:$AH$4612,MATCH('EPS 3.1.3'!$B341,NoSettings_v3!$A$2:$A$4612,0),MATCH('EPS 3.1.3'!AA$1,NoSettings_v3!$C$1:$AH$1,0)),"")</f>
        <v>0</v>
      </c>
      <c r="AB341" s="157">
        <f>IFERROR(INDEX(NoSettings_v3!$C$2:$AH$4612,MATCH('EPS 3.1.3'!$B341,NoSettings_v3!$A$2:$A$4612,0),MATCH('EPS 3.1.3'!AB$1,NoSettings_v3!$C$1:$AH$1,0)),"")</f>
        <v>0</v>
      </c>
      <c r="AC341" s="157">
        <f>IFERROR(INDEX(NoSettings_v3!$C$2:$AH$4612,MATCH('EPS 3.1.3'!$B341,NoSettings_v3!$A$2:$A$4612,0),MATCH('EPS 3.1.3'!AC$1,NoSettings_v3!$C$1:$AH$1,0)),"")</f>
        <v>0</v>
      </c>
      <c r="AD341" s="157">
        <f>IFERROR(INDEX(NoSettings_v3!$C$2:$AH$4612,MATCH('EPS 3.1.3'!$B341,NoSettings_v3!$A$2:$A$4612,0),MATCH('EPS 3.1.3'!AD$1,NoSettings_v3!$C$1:$AH$1,0)),"")</f>
        <v>0</v>
      </c>
      <c r="AE341" s="157">
        <f>IFERROR(INDEX(NoSettings_v3!$C$2:$AH$4612,MATCH('EPS 3.1.3'!$B341,NoSettings_v3!$A$2:$A$4612,0),MATCH('EPS 3.1.3'!AE$1,NoSettings_v3!$C$1:$AH$1,0)),"")</f>
        <v>0</v>
      </c>
      <c r="AF341" s="157">
        <f>IFERROR(INDEX(NoSettings_v3!$C$2:$AH$4612,MATCH('EPS 3.1.3'!$B341,NoSettings_v3!$A$2:$A$4612,0),MATCH('EPS 3.1.3'!AF$1,NoSettings_v3!$C$1:$AH$1,0)),"")</f>
        <v>0</v>
      </c>
      <c r="AG341" s="157">
        <f>IFERROR(INDEX(NoSettings_v3!$C$2:$AH$4612,MATCH('EPS 3.1.3'!$B341,NoSettings_v3!$A$2:$A$4612,0),MATCH('EPS 3.1.3'!AG$1,NoSettings_v3!$C$1:$AH$1,0)),"")</f>
        <v>0</v>
      </c>
      <c r="AH341" s="157">
        <f>IFERROR(INDEX(NoSettings_v3!$C$2:$AH$4612,MATCH('EPS 3.1.3'!$B341,NoSettings_v3!$A$2:$A$4612,0),MATCH('EPS 3.1.3'!AH$1,NoSettings_v3!$C$1:$AH$1,0)),"")</f>
        <v>0</v>
      </c>
      <c r="AI341" s="157">
        <f>IFERROR(INDEX(NoSettings_v3!$C$2:$AH$4612,MATCH('EPS 3.1.3'!$B341,NoSettings_v3!$A$2:$A$4612,0),MATCH('EPS 3.1.3'!AI$1,NoSettings_v3!$C$1:$AH$1,0)),"")</f>
        <v>0</v>
      </c>
    </row>
    <row r="342" spans="1:35" x14ac:dyDescent="0.35">
      <c r="A342" s="127"/>
      <c r="B342" s="161" t="s">
        <v>1168</v>
      </c>
      <c r="C342" s="127" t="s">
        <v>964</v>
      </c>
      <c r="D342" s="157">
        <f>IFERROR(INDEX(NoSettings_v3!$C$2:$AH$4612,MATCH('EPS 3.1.3'!$B342,NoSettings_v3!$A$2:$A$4612,0),MATCH('EPS 3.1.3'!D$1,NoSettings_v3!$C$1:$AH$1,0)),"")</f>
        <v>0</v>
      </c>
      <c r="E342" s="157">
        <f>IFERROR(INDEX(NoSettings_v3!$C$2:$AH$4612,MATCH('EPS 3.1.3'!$B342,NoSettings_v3!$A$2:$A$4612,0),MATCH('EPS 3.1.3'!E$1,NoSettings_v3!$C$1:$AH$1,0)),"")</f>
        <v>0</v>
      </c>
      <c r="F342" s="157">
        <f>IFERROR(INDEX(NoSettings_v3!$C$2:$AH$4612,MATCH('EPS 3.1.3'!$B342,NoSettings_v3!$A$2:$A$4612,0),MATCH('EPS 3.1.3'!F$1,NoSettings_v3!$C$1:$AH$1,0)),"")</f>
        <v>0</v>
      </c>
      <c r="G342" s="157">
        <f>IFERROR(INDEX(NoSettings_v3!$C$2:$AH$4612,MATCH('EPS 3.1.3'!$B342,NoSettings_v3!$A$2:$A$4612,0),MATCH('EPS 3.1.3'!G$1,NoSettings_v3!$C$1:$AH$1,0)),"")</f>
        <v>0</v>
      </c>
      <c r="H342" s="157">
        <f>IFERROR(INDEX(NoSettings_v3!$C$2:$AH$4612,MATCH('EPS 3.1.3'!$B342,NoSettings_v3!$A$2:$A$4612,0),MATCH('EPS 3.1.3'!H$1,NoSettings_v3!$C$1:$AH$1,0)),"")</f>
        <v>0</v>
      </c>
      <c r="I342" s="157">
        <f>IFERROR(INDEX(NoSettings_v3!$C$2:$AH$4612,MATCH('EPS 3.1.3'!$B342,NoSettings_v3!$A$2:$A$4612,0),MATCH('EPS 3.1.3'!I$1,NoSettings_v3!$C$1:$AH$1,0)),"")</f>
        <v>0</v>
      </c>
      <c r="J342" s="157">
        <f>IFERROR(INDEX(NoSettings_v3!$C$2:$AH$4612,MATCH('EPS 3.1.3'!$B342,NoSettings_v3!$A$2:$A$4612,0),MATCH('EPS 3.1.3'!J$1,NoSettings_v3!$C$1:$AH$1,0)),"")</f>
        <v>0</v>
      </c>
      <c r="K342" s="157">
        <f>IFERROR(INDEX(NoSettings_v3!$C$2:$AH$4612,MATCH('EPS 3.1.3'!$B342,NoSettings_v3!$A$2:$A$4612,0),MATCH('EPS 3.1.3'!K$1,NoSettings_v3!$C$1:$AH$1,0)),"")</f>
        <v>0</v>
      </c>
      <c r="L342" s="157">
        <f>IFERROR(INDEX(NoSettings_v3!$C$2:$AH$4612,MATCH('EPS 3.1.3'!$B342,NoSettings_v3!$A$2:$A$4612,0),MATCH('EPS 3.1.3'!L$1,NoSettings_v3!$C$1:$AH$1,0)),"")</f>
        <v>0</v>
      </c>
      <c r="M342" s="157">
        <f>IFERROR(INDEX(NoSettings_v3!$C$2:$AH$4612,MATCH('EPS 3.1.3'!$B342,NoSettings_v3!$A$2:$A$4612,0),MATCH('EPS 3.1.3'!M$1,NoSettings_v3!$C$1:$AH$1,0)),"")</f>
        <v>0</v>
      </c>
      <c r="N342" s="157">
        <f>IFERROR(INDEX(NoSettings_v3!$C$2:$AH$4612,MATCH('EPS 3.1.3'!$B342,NoSettings_v3!$A$2:$A$4612,0),MATCH('EPS 3.1.3'!N$1,NoSettings_v3!$C$1:$AH$1,0)),"")</f>
        <v>0</v>
      </c>
      <c r="O342" s="157">
        <f>IFERROR(INDEX(NoSettings_v3!$C$2:$AH$4612,MATCH('EPS 3.1.3'!$B342,NoSettings_v3!$A$2:$A$4612,0),MATCH('EPS 3.1.3'!O$1,NoSettings_v3!$C$1:$AH$1,0)),"")</f>
        <v>0</v>
      </c>
      <c r="P342" s="157">
        <f>IFERROR(INDEX(NoSettings_v3!$C$2:$AH$4612,MATCH('EPS 3.1.3'!$B342,NoSettings_v3!$A$2:$A$4612,0),MATCH('EPS 3.1.3'!P$1,NoSettings_v3!$C$1:$AH$1,0)),"")</f>
        <v>0</v>
      </c>
      <c r="Q342" s="157">
        <f>IFERROR(INDEX(NoSettings_v3!$C$2:$AH$4612,MATCH('EPS 3.1.3'!$B342,NoSettings_v3!$A$2:$A$4612,0),MATCH('EPS 3.1.3'!Q$1,NoSettings_v3!$C$1:$AH$1,0)),"")</f>
        <v>0</v>
      </c>
      <c r="R342" s="157">
        <f>IFERROR(INDEX(NoSettings_v3!$C$2:$AH$4612,MATCH('EPS 3.1.3'!$B342,NoSettings_v3!$A$2:$A$4612,0),MATCH('EPS 3.1.3'!R$1,NoSettings_v3!$C$1:$AH$1,0)),"")</f>
        <v>0</v>
      </c>
      <c r="S342" s="157">
        <f>IFERROR(INDEX(NoSettings_v3!$C$2:$AH$4612,MATCH('EPS 3.1.3'!$B342,NoSettings_v3!$A$2:$A$4612,0),MATCH('EPS 3.1.3'!S$1,NoSettings_v3!$C$1:$AH$1,0)),"")</f>
        <v>0</v>
      </c>
      <c r="T342" s="157">
        <f>IFERROR(INDEX(NoSettings_v3!$C$2:$AH$4612,MATCH('EPS 3.1.3'!$B342,NoSettings_v3!$A$2:$A$4612,0),MATCH('EPS 3.1.3'!T$1,NoSettings_v3!$C$1:$AH$1,0)),"")</f>
        <v>0</v>
      </c>
      <c r="U342" s="157">
        <f>IFERROR(INDEX(NoSettings_v3!$C$2:$AH$4612,MATCH('EPS 3.1.3'!$B342,NoSettings_v3!$A$2:$A$4612,0),MATCH('EPS 3.1.3'!U$1,NoSettings_v3!$C$1:$AH$1,0)),"")</f>
        <v>0</v>
      </c>
      <c r="V342" s="157">
        <f>IFERROR(INDEX(NoSettings_v3!$C$2:$AH$4612,MATCH('EPS 3.1.3'!$B342,NoSettings_v3!$A$2:$A$4612,0),MATCH('EPS 3.1.3'!V$1,NoSettings_v3!$C$1:$AH$1,0)),"")</f>
        <v>0</v>
      </c>
      <c r="W342" s="157">
        <f>IFERROR(INDEX(NoSettings_v3!$C$2:$AH$4612,MATCH('EPS 3.1.3'!$B342,NoSettings_v3!$A$2:$A$4612,0),MATCH('EPS 3.1.3'!W$1,NoSettings_v3!$C$1:$AH$1,0)),"")</f>
        <v>0</v>
      </c>
      <c r="X342" s="157">
        <f>IFERROR(INDEX(NoSettings_v3!$C$2:$AH$4612,MATCH('EPS 3.1.3'!$B342,NoSettings_v3!$A$2:$A$4612,0),MATCH('EPS 3.1.3'!X$1,NoSettings_v3!$C$1:$AH$1,0)),"")</f>
        <v>0</v>
      </c>
      <c r="Y342" s="157">
        <f>IFERROR(INDEX(NoSettings_v3!$C$2:$AH$4612,MATCH('EPS 3.1.3'!$B342,NoSettings_v3!$A$2:$A$4612,0),MATCH('EPS 3.1.3'!Y$1,NoSettings_v3!$C$1:$AH$1,0)),"")</f>
        <v>0</v>
      </c>
      <c r="Z342" s="157">
        <f>IFERROR(INDEX(NoSettings_v3!$C$2:$AH$4612,MATCH('EPS 3.1.3'!$B342,NoSettings_v3!$A$2:$A$4612,0),MATCH('EPS 3.1.3'!Z$1,NoSettings_v3!$C$1:$AH$1,0)),"")</f>
        <v>0</v>
      </c>
      <c r="AA342" s="157">
        <f>IFERROR(INDEX(NoSettings_v3!$C$2:$AH$4612,MATCH('EPS 3.1.3'!$B342,NoSettings_v3!$A$2:$A$4612,0),MATCH('EPS 3.1.3'!AA$1,NoSettings_v3!$C$1:$AH$1,0)),"")</f>
        <v>0</v>
      </c>
      <c r="AB342" s="157">
        <f>IFERROR(INDEX(NoSettings_v3!$C$2:$AH$4612,MATCH('EPS 3.1.3'!$B342,NoSettings_v3!$A$2:$A$4612,0),MATCH('EPS 3.1.3'!AB$1,NoSettings_v3!$C$1:$AH$1,0)),"")</f>
        <v>0</v>
      </c>
      <c r="AC342" s="157">
        <f>IFERROR(INDEX(NoSettings_v3!$C$2:$AH$4612,MATCH('EPS 3.1.3'!$B342,NoSettings_v3!$A$2:$A$4612,0),MATCH('EPS 3.1.3'!AC$1,NoSettings_v3!$C$1:$AH$1,0)),"")</f>
        <v>0</v>
      </c>
      <c r="AD342" s="157">
        <f>IFERROR(INDEX(NoSettings_v3!$C$2:$AH$4612,MATCH('EPS 3.1.3'!$B342,NoSettings_v3!$A$2:$A$4612,0),MATCH('EPS 3.1.3'!AD$1,NoSettings_v3!$C$1:$AH$1,0)),"")</f>
        <v>0</v>
      </c>
      <c r="AE342" s="157">
        <f>IFERROR(INDEX(NoSettings_v3!$C$2:$AH$4612,MATCH('EPS 3.1.3'!$B342,NoSettings_v3!$A$2:$A$4612,0),MATCH('EPS 3.1.3'!AE$1,NoSettings_v3!$C$1:$AH$1,0)),"")</f>
        <v>0</v>
      </c>
      <c r="AF342" s="157">
        <f>IFERROR(INDEX(NoSettings_v3!$C$2:$AH$4612,MATCH('EPS 3.1.3'!$B342,NoSettings_v3!$A$2:$A$4612,0),MATCH('EPS 3.1.3'!AF$1,NoSettings_v3!$C$1:$AH$1,0)),"")</f>
        <v>0</v>
      </c>
      <c r="AG342" s="157">
        <f>IFERROR(INDEX(NoSettings_v3!$C$2:$AH$4612,MATCH('EPS 3.1.3'!$B342,NoSettings_v3!$A$2:$A$4612,0),MATCH('EPS 3.1.3'!AG$1,NoSettings_v3!$C$1:$AH$1,0)),"")</f>
        <v>0</v>
      </c>
      <c r="AH342" s="157">
        <f>IFERROR(INDEX(NoSettings_v3!$C$2:$AH$4612,MATCH('EPS 3.1.3'!$B342,NoSettings_v3!$A$2:$A$4612,0),MATCH('EPS 3.1.3'!AH$1,NoSettings_v3!$C$1:$AH$1,0)),"")</f>
        <v>0</v>
      </c>
      <c r="AI342" s="157">
        <f>IFERROR(INDEX(NoSettings_v3!$C$2:$AH$4612,MATCH('EPS 3.1.3'!$B342,NoSettings_v3!$A$2:$A$4612,0),MATCH('EPS 3.1.3'!AI$1,NoSettings_v3!$C$1:$AH$1,0)),"")</f>
        <v>0</v>
      </c>
    </row>
    <row r="343" spans="1:35" x14ac:dyDescent="0.35">
      <c r="A343" s="127"/>
      <c r="B343" s="161" t="s">
        <v>1169</v>
      </c>
      <c r="C343" s="127" t="s">
        <v>964</v>
      </c>
      <c r="D343" s="157">
        <f>IFERROR(INDEX(NoSettings_v3!$C$2:$AH$4612,MATCH('EPS 3.1.3'!$B343,NoSettings_v3!$A$2:$A$4612,0),MATCH('EPS 3.1.3'!D$1,NoSettings_v3!$C$1:$AH$1,0)),"")</f>
        <v>0</v>
      </c>
      <c r="E343" s="157">
        <f>IFERROR(INDEX(NoSettings_v3!$C$2:$AH$4612,MATCH('EPS 3.1.3'!$B343,NoSettings_v3!$A$2:$A$4612,0),MATCH('EPS 3.1.3'!E$1,NoSettings_v3!$C$1:$AH$1,0)),"")</f>
        <v>0</v>
      </c>
      <c r="F343" s="157">
        <f>IFERROR(INDEX(NoSettings_v3!$C$2:$AH$4612,MATCH('EPS 3.1.3'!$B343,NoSettings_v3!$A$2:$A$4612,0),MATCH('EPS 3.1.3'!F$1,NoSettings_v3!$C$1:$AH$1,0)),"")</f>
        <v>0</v>
      </c>
      <c r="G343" s="157">
        <f>IFERROR(INDEX(NoSettings_v3!$C$2:$AH$4612,MATCH('EPS 3.1.3'!$B343,NoSettings_v3!$A$2:$A$4612,0),MATCH('EPS 3.1.3'!G$1,NoSettings_v3!$C$1:$AH$1,0)),"")</f>
        <v>0</v>
      </c>
      <c r="H343" s="157">
        <f>IFERROR(INDEX(NoSettings_v3!$C$2:$AH$4612,MATCH('EPS 3.1.3'!$B343,NoSettings_v3!$A$2:$A$4612,0),MATCH('EPS 3.1.3'!H$1,NoSettings_v3!$C$1:$AH$1,0)),"")</f>
        <v>0</v>
      </c>
      <c r="I343" s="157">
        <f>IFERROR(INDEX(NoSettings_v3!$C$2:$AH$4612,MATCH('EPS 3.1.3'!$B343,NoSettings_v3!$A$2:$A$4612,0),MATCH('EPS 3.1.3'!I$1,NoSettings_v3!$C$1:$AH$1,0)),"")</f>
        <v>0</v>
      </c>
      <c r="J343" s="157">
        <f>IFERROR(INDEX(NoSettings_v3!$C$2:$AH$4612,MATCH('EPS 3.1.3'!$B343,NoSettings_v3!$A$2:$A$4612,0),MATCH('EPS 3.1.3'!J$1,NoSettings_v3!$C$1:$AH$1,0)),"")</f>
        <v>0</v>
      </c>
      <c r="K343" s="157">
        <f>IFERROR(INDEX(NoSettings_v3!$C$2:$AH$4612,MATCH('EPS 3.1.3'!$B343,NoSettings_v3!$A$2:$A$4612,0),MATCH('EPS 3.1.3'!K$1,NoSettings_v3!$C$1:$AH$1,0)),"")</f>
        <v>0</v>
      </c>
      <c r="L343" s="157">
        <f>IFERROR(INDEX(NoSettings_v3!$C$2:$AH$4612,MATCH('EPS 3.1.3'!$B343,NoSettings_v3!$A$2:$A$4612,0),MATCH('EPS 3.1.3'!L$1,NoSettings_v3!$C$1:$AH$1,0)),"")</f>
        <v>0</v>
      </c>
      <c r="M343" s="157">
        <f>IFERROR(INDEX(NoSettings_v3!$C$2:$AH$4612,MATCH('EPS 3.1.3'!$B343,NoSettings_v3!$A$2:$A$4612,0),MATCH('EPS 3.1.3'!M$1,NoSettings_v3!$C$1:$AH$1,0)),"")</f>
        <v>0</v>
      </c>
      <c r="N343" s="157">
        <f>IFERROR(INDEX(NoSettings_v3!$C$2:$AH$4612,MATCH('EPS 3.1.3'!$B343,NoSettings_v3!$A$2:$A$4612,0),MATCH('EPS 3.1.3'!N$1,NoSettings_v3!$C$1:$AH$1,0)),"")</f>
        <v>0</v>
      </c>
      <c r="O343" s="157">
        <f>IFERROR(INDEX(NoSettings_v3!$C$2:$AH$4612,MATCH('EPS 3.1.3'!$B343,NoSettings_v3!$A$2:$A$4612,0),MATCH('EPS 3.1.3'!O$1,NoSettings_v3!$C$1:$AH$1,0)),"")</f>
        <v>0</v>
      </c>
      <c r="P343" s="157">
        <f>IFERROR(INDEX(NoSettings_v3!$C$2:$AH$4612,MATCH('EPS 3.1.3'!$B343,NoSettings_v3!$A$2:$A$4612,0),MATCH('EPS 3.1.3'!P$1,NoSettings_v3!$C$1:$AH$1,0)),"")</f>
        <v>0</v>
      </c>
      <c r="Q343" s="157">
        <f>IFERROR(INDEX(NoSettings_v3!$C$2:$AH$4612,MATCH('EPS 3.1.3'!$B343,NoSettings_v3!$A$2:$A$4612,0),MATCH('EPS 3.1.3'!Q$1,NoSettings_v3!$C$1:$AH$1,0)),"")</f>
        <v>0</v>
      </c>
      <c r="R343" s="157">
        <f>IFERROR(INDEX(NoSettings_v3!$C$2:$AH$4612,MATCH('EPS 3.1.3'!$B343,NoSettings_v3!$A$2:$A$4612,0),MATCH('EPS 3.1.3'!R$1,NoSettings_v3!$C$1:$AH$1,0)),"")</f>
        <v>0</v>
      </c>
      <c r="S343" s="157">
        <f>IFERROR(INDEX(NoSettings_v3!$C$2:$AH$4612,MATCH('EPS 3.1.3'!$B343,NoSettings_v3!$A$2:$A$4612,0),MATCH('EPS 3.1.3'!S$1,NoSettings_v3!$C$1:$AH$1,0)),"")</f>
        <v>0</v>
      </c>
      <c r="T343" s="157">
        <f>IFERROR(INDEX(NoSettings_v3!$C$2:$AH$4612,MATCH('EPS 3.1.3'!$B343,NoSettings_v3!$A$2:$A$4612,0),MATCH('EPS 3.1.3'!T$1,NoSettings_v3!$C$1:$AH$1,0)),"")</f>
        <v>0</v>
      </c>
      <c r="U343" s="157">
        <f>IFERROR(INDEX(NoSettings_v3!$C$2:$AH$4612,MATCH('EPS 3.1.3'!$B343,NoSettings_v3!$A$2:$A$4612,0),MATCH('EPS 3.1.3'!U$1,NoSettings_v3!$C$1:$AH$1,0)),"")</f>
        <v>0</v>
      </c>
      <c r="V343" s="157">
        <f>IFERROR(INDEX(NoSettings_v3!$C$2:$AH$4612,MATCH('EPS 3.1.3'!$B343,NoSettings_v3!$A$2:$A$4612,0),MATCH('EPS 3.1.3'!V$1,NoSettings_v3!$C$1:$AH$1,0)),"")</f>
        <v>0</v>
      </c>
      <c r="W343" s="157">
        <f>IFERROR(INDEX(NoSettings_v3!$C$2:$AH$4612,MATCH('EPS 3.1.3'!$B343,NoSettings_v3!$A$2:$A$4612,0),MATCH('EPS 3.1.3'!W$1,NoSettings_v3!$C$1:$AH$1,0)),"")</f>
        <v>0</v>
      </c>
      <c r="X343" s="157">
        <f>IFERROR(INDEX(NoSettings_v3!$C$2:$AH$4612,MATCH('EPS 3.1.3'!$B343,NoSettings_v3!$A$2:$A$4612,0),MATCH('EPS 3.1.3'!X$1,NoSettings_v3!$C$1:$AH$1,0)),"")</f>
        <v>0</v>
      </c>
      <c r="Y343" s="157">
        <f>IFERROR(INDEX(NoSettings_v3!$C$2:$AH$4612,MATCH('EPS 3.1.3'!$B343,NoSettings_v3!$A$2:$A$4612,0),MATCH('EPS 3.1.3'!Y$1,NoSettings_v3!$C$1:$AH$1,0)),"")</f>
        <v>0</v>
      </c>
      <c r="Z343" s="157">
        <f>IFERROR(INDEX(NoSettings_v3!$C$2:$AH$4612,MATCH('EPS 3.1.3'!$B343,NoSettings_v3!$A$2:$A$4612,0),MATCH('EPS 3.1.3'!Z$1,NoSettings_v3!$C$1:$AH$1,0)),"")</f>
        <v>0</v>
      </c>
      <c r="AA343" s="157">
        <f>IFERROR(INDEX(NoSettings_v3!$C$2:$AH$4612,MATCH('EPS 3.1.3'!$B343,NoSettings_v3!$A$2:$A$4612,0),MATCH('EPS 3.1.3'!AA$1,NoSettings_v3!$C$1:$AH$1,0)),"")</f>
        <v>0</v>
      </c>
      <c r="AB343" s="157">
        <f>IFERROR(INDEX(NoSettings_v3!$C$2:$AH$4612,MATCH('EPS 3.1.3'!$B343,NoSettings_v3!$A$2:$A$4612,0),MATCH('EPS 3.1.3'!AB$1,NoSettings_v3!$C$1:$AH$1,0)),"")</f>
        <v>0</v>
      </c>
      <c r="AC343" s="157">
        <f>IFERROR(INDEX(NoSettings_v3!$C$2:$AH$4612,MATCH('EPS 3.1.3'!$B343,NoSettings_v3!$A$2:$A$4612,0),MATCH('EPS 3.1.3'!AC$1,NoSettings_v3!$C$1:$AH$1,0)),"")</f>
        <v>0</v>
      </c>
      <c r="AD343" s="157">
        <f>IFERROR(INDEX(NoSettings_v3!$C$2:$AH$4612,MATCH('EPS 3.1.3'!$B343,NoSettings_v3!$A$2:$A$4612,0),MATCH('EPS 3.1.3'!AD$1,NoSettings_v3!$C$1:$AH$1,0)),"")</f>
        <v>0</v>
      </c>
      <c r="AE343" s="157">
        <f>IFERROR(INDEX(NoSettings_v3!$C$2:$AH$4612,MATCH('EPS 3.1.3'!$B343,NoSettings_v3!$A$2:$A$4612,0),MATCH('EPS 3.1.3'!AE$1,NoSettings_v3!$C$1:$AH$1,0)),"")</f>
        <v>0</v>
      </c>
      <c r="AF343" s="157">
        <f>IFERROR(INDEX(NoSettings_v3!$C$2:$AH$4612,MATCH('EPS 3.1.3'!$B343,NoSettings_v3!$A$2:$A$4612,0),MATCH('EPS 3.1.3'!AF$1,NoSettings_v3!$C$1:$AH$1,0)),"")</f>
        <v>0</v>
      </c>
      <c r="AG343" s="157">
        <f>IFERROR(INDEX(NoSettings_v3!$C$2:$AH$4612,MATCH('EPS 3.1.3'!$B343,NoSettings_v3!$A$2:$A$4612,0),MATCH('EPS 3.1.3'!AG$1,NoSettings_v3!$C$1:$AH$1,0)),"")</f>
        <v>0</v>
      </c>
      <c r="AH343" s="157">
        <f>IFERROR(INDEX(NoSettings_v3!$C$2:$AH$4612,MATCH('EPS 3.1.3'!$B343,NoSettings_v3!$A$2:$A$4612,0),MATCH('EPS 3.1.3'!AH$1,NoSettings_v3!$C$1:$AH$1,0)),"")</f>
        <v>0</v>
      </c>
      <c r="AI343" s="157">
        <f>IFERROR(INDEX(NoSettings_v3!$C$2:$AH$4612,MATCH('EPS 3.1.3'!$B343,NoSettings_v3!$A$2:$A$4612,0),MATCH('EPS 3.1.3'!AI$1,NoSettings_v3!$C$1:$AH$1,0)),"")</f>
        <v>0</v>
      </c>
    </row>
    <row r="344" spans="1:35" x14ac:dyDescent="0.35">
      <c r="A344" s="127"/>
      <c r="B344" s="161" t="s">
        <v>1170</v>
      </c>
      <c r="C344" s="127" t="s">
        <v>964</v>
      </c>
      <c r="D344" s="157">
        <f>IFERROR(INDEX(NoSettings_v3!$C$2:$AH$4612,MATCH('EPS 3.1.3'!$B344,NoSettings_v3!$A$2:$A$4612,0),MATCH('EPS 3.1.3'!D$1,NoSettings_v3!$C$1:$AH$1,0)),"")</f>
        <v>0</v>
      </c>
      <c r="E344" s="157">
        <f>IFERROR(INDEX(NoSettings_v3!$C$2:$AH$4612,MATCH('EPS 3.1.3'!$B344,NoSettings_v3!$A$2:$A$4612,0),MATCH('EPS 3.1.3'!E$1,NoSettings_v3!$C$1:$AH$1,0)),"")</f>
        <v>0</v>
      </c>
      <c r="F344" s="157">
        <f>IFERROR(INDEX(NoSettings_v3!$C$2:$AH$4612,MATCH('EPS 3.1.3'!$B344,NoSettings_v3!$A$2:$A$4612,0),MATCH('EPS 3.1.3'!F$1,NoSettings_v3!$C$1:$AH$1,0)),"")</f>
        <v>0</v>
      </c>
      <c r="G344" s="157">
        <f>IFERROR(INDEX(NoSettings_v3!$C$2:$AH$4612,MATCH('EPS 3.1.3'!$B344,NoSettings_v3!$A$2:$A$4612,0),MATCH('EPS 3.1.3'!G$1,NoSettings_v3!$C$1:$AH$1,0)),"")</f>
        <v>0</v>
      </c>
      <c r="H344" s="157">
        <f>IFERROR(INDEX(NoSettings_v3!$C$2:$AH$4612,MATCH('EPS 3.1.3'!$B344,NoSettings_v3!$A$2:$A$4612,0),MATCH('EPS 3.1.3'!H$1,NoSettings_v3!$C$1:$AH$1,0)),"")</f>
        <v>0</v>
      </c>
      <c r="I344" s="157">
        <f>IFERROR(INDEX(NoSettings_v3!$C$2:$AH$4612,MATCH('EPS 3.1.3'!$B344,NoSettings_v3!$A$2:$A$4612,0),MATCH('EPS 3.1.3'!I$1,NoSettings_v3!$C$1:$AH$1,0)),"")</f>
        <v>0</v>
      </c>
      <c r="J344" s="157">
        <f>IFERROR(INDEX(NoSettings_v3!$C$2:$AH$4612,MATCH('EPS 3.1.3'!$B344,NoSettings_v3!$A$2:$A$4612,0),MATCH('EPS 3.1.3'!J$1,NoSettings_v3!$C$1:$AH$1,0)),"")</f>
        <v>0</v>
      </c>
      <c r="K344" s="157">
        <f>IFERROR(INDEX(NoSettings_v3!$C$2:$AH$4612,MATCH('EPS 3.1.3'!$B344,NoSettings_v3!$A$2:$A$4612,0),MATCH('EPS 3.1.3'!K$1,NoSettings_v3!$C$1:$AH$1,0)),"")</f>
        <v>0</v>
      </c>
      <c r="L344" s="157">
        <f>IFERROR(INDEX(NoSettings_v3!$C$2:$AH$4612,MATCH('EPS 3.1.3'!$B344,NoSettings_v3!$A$2:$A$4612,0),MATCH('EPS 3.1.3'!L$1,NoSettings_v3!$C$1:$AH$1,0)),"")</f>
        <v>0</v>
      </c>
      <c r="M344" s="157">
        <f>IFERROR(INDEX(NoSettings_v3!$C$2:$AH$4612,MATCH('EPS 3.1.3'!$B344,NoSettings_v3!$A$2:$A$4612,0),MATCH('EPS 3.1.3'!M$1,NoSettings_v3!$C$1:$AH$1,0)),"")</f>
        <v>0</v>
      </c>
      <c r="N344" s="157">
        <f>IFERROR(INDEX(NoSettings_v3!$C$2:$AH$4612,MATCH('EPS 3.1.3'!$B344,NoSettings_v3!$A$2:$A$4612,0),MATCH('EPS 3.1.3'!N$1,NoSettings_v3!$C$1:$AH$1,0)),"")</f>
        <v>0</v>
      </c>
      <c r="O344" s="157">
        <f>IFERROR(INDEX(NoSettings_v3!$C$2:$AH$4612,MATCH('EPS 3.1.3'!$B344,NoSettings_v3!$A$2:$A$4612,0),MATCH('EPS 3.1.3'!O$1,NoSettings_v3!$C$1:$AH$1,0)),"")</f>
        <v>0</v>
      </c>
      <c r="P344" s="157">
        <f>IFERROR(INDEX(NoSettings_v3!$C$2:$AH$4612,MATCH('EPS 3.1.3'!$B344,NoSettings_v3!$A$2:$A$4612,0),MATCH('EPS 3.1.3'!P$1,NoSettings_v3!$C$1:$AH$1,0)),"")</f>
        <v>0</v>
      </c>
      <c r="Q344" s="157">
        <f>IFERROR(INDEX(NoSettings_v3!$C$2:$AH$4612,MATCH('EPS 3.1.3'!$B344,NoSettings_v3!$A$2:$A$4612,0),MATCH('EPS 3.1.3'!Q$1,NoSettings_v3!$C$1:$AH$1,0)),"")</f>
        <v>0</v>
      </c>
      <c r="R344" s="157">
        <f>IFERROR(INDEX(NoSettings_v3!$C$2:$AH$4612,MATCH('EPS 3.1.3'!$B344,NoSettings_v3!$A$2:$A$4612,0),MATCH('EPS 3.1.3'!R$1,NoSettings_v3!$C$1:$AH$1,0)),"")</f>
        <v>0</v>
      </c>
      <c r="S344" s="157">
        <f>IFERROR(INDEX(NoSettings_v3!$C$2:$AH$4612,MATCH('EPS 3.1.3'!$B344,NoSettings_v3!$A$2:$A$4612,0),MATCH('EPS 3.1.3'!S$1,NoSettings_v3!$C$1:$AH$1,0)),"")</f>
        <v>0</v>
      </c>
      <c r="T344" s="157">
        <f>IFERROR(INDEX(NoSettings_v3!$C$2:$AH$4612,MATCH('EPS 3.1.3'!$B344,NoSettings_v3!$A$2:$A$4612,0),MATCH('EPS 3.1.3'!T$1,NoSettings_v3!$C$1:$AH$1,0)),"")</f>
        <v>0</v>
      </c>
      <c r="U344" s="157">
        <f>IFERROR(INDEX(NoSettings_v3!$C$2:$AH$4612,MATCH('EPS 3.1.3'!$B344,NoSettings_v3!$A$2:$A$4612,0),MATCH('EPS 3.1.3'!U$1,NoSettings_v3!$C$1:$AH$1,0)),"")</f>
        <v>0</v>
      </c>
      <c r="V344" s="157">
        <f>IFERROR(INDEX(NoSettings_v3!$C$2:$AH$4612,MATCH('EPS 3.1.3'!$B344,NoSettings_v3!$A$2:$A$4612,0),MATCH('EPS 3.1.3'!V$1,NoSettings_v3!$C$1:$AH$1,0)),"")</f>
        <v>0</v>
      </c>
      <c r="W344" s="157">
        <f>IFERROR(INDEX(NoSettings_v3!$C$2:$AH$4612,MATCH('EPS 3.1.3'!$B344,NoSettings_v3!$A$2:$A$4612,0),MATCH('EPS 3.1.3'!W$1,NoSettings_v3!$C$1:$AH$1,0)),"")</f>
        <v>0</v>
      </c>
      <c r="X344" s="157">
        <f>IFERROR(INDEX(NoSettings_v3!$C$2:$AH$4612,MATCH('EPS 3.1.3'!$B344,NoSettings_v3!$A$2:$A$4612,0),MATCH('EPS 3.1.3'!X$1,NoSettings_v3!$C$1:$AH$1,0)),"")</f>
        <v>0</v>
      </c>
      <c r="Y344" s="157">
        <f>IFERROR(INDEX(NoSettings_v3!$C$2:$AH$4612,MATCH('EPS 3.1.3'!$B344,NoSettings_v3!$A$2:$A$4612,0),MATCH('EPS 3.1.3'!Y$1,NoSettings_v3!$C$1:$AH$1,0)),"")</f>
        <v>0</v>
      </c>
      <c r="Z344" s="157">
        <f>IFERROR(INDEX(NoSettings_v3!$C$2:$AH$4612,MATCH('EPS 3.1.3'!$B344,NoSettings_v3!$A$2:$A$4612,0),MATCH('EPS 3.1.3'!Z$1,NoSettings_v3!$C$1:$AH$1,0)),"")</f>
        <v>0</v>
      </c>
      <c r="AA344" s="157">
        <f>IFERROR(INDEX(NoSettings_v3!$C$2:$AH$4612,MATCH('EPS 3.1.3'!$B344,NoSettings_v3!$A$2:$A$4612,0),MATCH('EPS 3.1.3'!AA$1,NoSettings_v3!$C$1:$AH$1,0)),"")</f>
        <v>0</v>
      </c>
      <c r="AB344" s="157">
        <f>IFERROR(INDEX(NoSettings_v3!$C$2:$AH$4612,MATCH('EPS 3.1.3'!$B344,NoSettings_v3!$A$2:$A$4612,0),MATCH('EPS 3.1.3'!AB$1,NoSettings_v3!$C$1:$AH$1,0)),"")</f>
        <v>0</v>
      </c>
      <c r="AC344" s="157">
        <f>IFERROR(INDEX(NoSettings_v3!$C$2:$AH$4612,MATCH('EPS 3.1.3'!$B344,NoSettings_v3!$A$2:$A$4612,0),MATCH('EPS 3.1.3'!AC$1,NoSettings_v3!$C$1:$AH$1,0)),"")</f>
        <v>0</v>
      </c>
      <c r="AD344" s="157">
        <f>IFERROR(INDEX(NoSettings_v3!$C$2:$AH$4612,MATCH('EPS 3.1.3'!$B344,NoSettings_v3!$A$2:$A$4612,0),MATCH('EPS 3.1.3'!AD$1,NoSettings_v3!$C$1:$AH$1,0)),"")</f>
        <v>0</v>
      </c>
      <c r="AE344" s="157">
        <f>IFERROR(INDEX(NoSettings_v3!$C$2:$AH$4612,MATCH('EPS 3.1.3'!$B344,NoSettings_v3!$A$2:$A$4612,0),MATCH('EPS 3.1.3'!AE$1,NoSettings_v3!$C$1:$AH$1,0)),"")</f>
        <v>0</v>
      </c>
      <c r="AF344" s="157">
        <f>IFERROR(INDEX(NoSettings_v3!$C$2:$AH$4612,MATCH('EPS 3.1.3'!$B344,NoSettings_v3!$A$2:$A$4612,0),MATCH('EPS 3.1.3'!AF$1,NoSettings_v3!$C$1:$AH$1,0)),"")</f>
        <v>0</v>
      </c>
      <c r="AG344" s="157">
        <f>IFERROR(INDEX(NoSettings_v3!$C$2:$AH$4612,MATCH('EPS 3.1.3'!$B344,NoSettings_v3!$A$2:$A$4612,0),MATCH('EPS 3.1.3'!AG$1,NoSettings_v3!$C$1:$AH$1,0)),"")</f>
        <v>0</v>
      </c>
      <c r="AH344" s="157">
        <f>IFERROR(INDEX(NoSettings_v3!$C$2:$AH$4612,MATCH('EPS 3.1.3'!$B344,NoSettings_v3!$A$2:$A$4612,0),MATCH('EPS 3.1.3'!AH$1,NoSettings_v3!$C$1:$AH$1,0)),"")</f>
        <v>0</v>
      </c>
      <c r="AI344" s="157">
        <f>IFERROR(INDEX(NoSettings_v3!$C$2:$AH$4612,MATCH('EPS 3.1.3'!$B344,NoSettings_v3!$A$2:$A$4612,0),MATCH('EPS 3.1.3'!AI$1,NoSettings_v3!$C$1:$AH$1,0)),"")</f>
        <v>0</v>
      </c>
    </row>
    <row r="345" spans="1:35" x14ac:dyDescent="0.35">
      <c r="A345" s="127"/>
      <c r="B345" s="161" t="s">
        <v>1171</v>
      </c>
      <c r="C345" s="127" t="s">
        <v>964</v>
      </c>
      <c r="D345" s="157">
        <f>IFERROR(INDEX(NoSettings_v3!$C$2:$AH$4612,MATCH('EPS 3.1.3'!$B345,NoSettings_v3!$A$2:$A$4612,0),MATCH('EPS 3.1.3'!D$1,NoSettings_v3!$C$1:$AH$1,0)),"")</f>
        <v>0</v>
      </c>
      <c r="E345" s="157">
        <f>IFERROR(INDEX(NoSettings_v3!$C$2:$AH$4612,MATCH('EPS 3.1.3'!$B345,NoSettings_v3!$A$2:$A$4612,0),MATCH('EPS 3.1.3'!E$1,NoSettings_v3!$C$1:$AH$1,0)),"")</f>
        <v>0</v>
      </c>
      <c r="F345" s="157">
        <f>IFERROR(INDEX(NoSettings_v3!$C$2:$AH$4612,MATCH('EPS 3.1.3'!$B345,NoSettings_v3!$A$2:$A$4612,0),MATCH('EPS 3.1.3'!F$1,NoSettings_v3!$C$1:$AH$1,0)),"")</f>
        <v>0</v>
      </c>
      <c r="G345" s="157">
        <f>IFERROR(INDEX(NoSettings_v3!$C$2:$AH$4612,MATCH('EPS 3.1.3'!$B345,NoSettings_v3!$A$2:$A$4612,0),MATCH('EPS 3.1.3'!G$1,NoSettings_v3!$C$1:$AH$1,0)),"")</f>
        <v>0</v>
      </c>
      <c r="H345" s="157">
        <f>IFERROR(INDEX(NoSettings_v3!$C$2:$AH$4612,MATCH('EPS 3.1.3'!$B345,NoSettings_v3!$A$2:$A$4612,0),MATCH('EPS 3.1.3'!H$1,NoSettings_v3!$C$1:$AH$1,0)),"")</f>
        <v>0</v>
      </c>
      <c r="I345" s="157">
        <f>IFERROR(INDEX(NoSettings_v3!$C$2:$AH$4612,MATCH('EPS 3.1.3'!$B345,NoSettings_v3!$A$2:$A$4612,0),MATCH('EPS 3.1.3'!I$1,NoSettings_v3!$C$1:$AH$1,0)),"")</f>
        <v>0</v>
      </c>
      <c r="J345" s="157">
        <f>IFERROR(INDEX(NoSettings_v3!$C$2:$AH$4612,MATCH('EPS 3.1.3'!$B345,NoSettings_v3!$A$2:$A$4612,0),MATCH('EPS 3.1.3'!J$1,NoSettings_v3!$C$1:$AH$1,0)),"")</f>
        <v>0</v>
      </c>
      <c r="K345" s="157">
        <f>IFERROR(INDEX(NoSettings_v3!$C$2:$AH$4612,MATCH('EPS 3.1.3'!$B345,NoSettings_v3!$A$2:$A$4612,0),MATCH('EPS 3.1.3'!K$1,NoSettings_v3!$C$1:$AH$1,0)),"")</f>
        <v>0</v>
      </c>
      <c r="L345" s="157">
        <f>IFERROR(INDEX(NoSettings_v3!$C$2:$AH$4612,MATCH('EPS 3.1.3'!$B345,NoSettings_v3!$A$2:$A$4612,0),MATCH('EPS 3.1.3'!L$1,NoSettings_v3!$C$1:$AH$1,0)),"")</f>
        <v>0</v>
      </c>
      <c r="M345" s="157">
        <f>IFERROR(INDEX(NoSettings_v3!$C$2:$AH$4612,MATCH('EPS 3.1.3'!$B345,NoSettings_v3!$A$2:$A$4612,0),MATCH('EPS 3.1.3'!M$1,NoSettings_v3!$C$1:$AH$1,0)),"")</f>
        <v>0</v>
      </c>
      <c r="N345" s="157">
        <f>IFERROR(INDEX(NoSettings_v3!$C$2:$AH$4612,MATCH('EPS 3.1.3'!$B345,NoSettings_v3!$A$2:$A$4612,0),MATCH('EPS 3.1.3'!N$1,NoSettings_v3!$C$1:$AH$1,0)),"")</f>
        <v>0</v>
      </c>
      <c r="O345" s="157">
        <f>IFERROR(INDEX(NoSettings_v3!$C$2:$AH$4612,MATCH('EPS 3.1.3'!$B345,NoSettings_v3!$A$2:$A$4612,0),MATCH('EPS 3.1.3'!O$1,NoSettings_v3!$C$1:$AH$1,0)),"")</f>
        <v>0</v>
      </c>
      <c r="P345" s="157">
        <f>IFERROR(INDEX(NoSettings_v3!$C$2:$AH$4612,MATCH('EPS 3.1.3'!$B345,NoSettings_v3!$A$2:$A$4612,0),MATCH('EPS 3.1.3'!P$1,NoSettings_v3!$C$1:$AH$1,0)),"")</f>
        <v>0</v>
      </c>
      <c r="Q345" s="157">
        <f>IFERROR(INDEX(NoSettings_v3!$C$2:$AH$4612,MATCH('EPS 3.1.3'!$B345,NoSettings_v3!$A$2:$A$4612,0),MATCH('EPS 3.1.3'!Q$1,NoSettings_v3!$C$1:$AH$1,0)),"")</f>
        <v>0</v>
      </c>
      <c r="R345" s="157">
        <f>IFERROR(INDEX(NoSettings_v3!$C$2:$AH$4612,MATCH('EPS 3.1.3'!$B345,NoSettings_v3!$A$2:$A$4612,0),MATCH('EPS 3.1.3'!R$1,NoSettings_v3!$C$1:$AH$1,0)),"")</f>
        <v>0</v>
      </c>
      <c r="S345" s="157">
        <f>IFERROR(INDEX(NoSettings_v3!$C$2:$AH$4612,MATCH('EPS 3.1.3'!$B345,NoSettings_v3!$A$2:$A$4612,0),MATCH('EPS 3.1.3'!S$1,NoSettings_v3!$C$1:$AH$1,0)),"")</f>
        <v>0</v>
      </c>
      <c r="T345" s="157">
        <f>IFERROR(INDEX(NoSettings_v3!$C$2:$AH$4612,MATCH('EPS 3.1.3'!$B345,NoSettings_v3!$A$2:$A$4612,0),MATCH('EPS 3.1.3'!T$1,NoSettings_v3!$C$1:$AH$1,0)),"")</f>
        <v>0</v>
      </c>
      <c r="U345" s="157">
        <f>IFERROR(INDEX(NoSettings_v3!$C$2:$AH$4612,MATCH('EPS 3.1.3'!$B345,NoSettings_v3!$A$2:$A$4612,0),MATCH('EPS 3.1.3'!U$1,NoSettings_v3!$C$1:$AH$1,0)),"")</f>
        <v>0</v>
      </c>
      <c r="V345" s="157">
        <f>IFERROR(INDEX(NoSettings_v3!$C$2:$AH$4612,MATCH('EPS 3.1.3'!$B345,NoSettings_v3!$A$2:$A$4612,0),MATCH('EPS 3.1.3'!V$1,NoSettings_v3!$C$1:$AH$1,0)),"")</f>
        <v>0</v>
      </c>
      <c r="W345" s="157">
        <f>IFERROR(INDEX(NoSettings_v3!$C$2:$AH$4612,MATCH('EPS 3.1.3'!$B345,NoSettings_v3!$A$2:$A$4612,0),MATCH('EPS 3.1.3'!W$1,NoSettings_v3!$C$1:$AH$1,0)),"")</f>
        <v>0</v>
      </c>
      <c r="X345" s="157">
        <f>IFERROR(INDEX(NoSettings_v3!$C$2:$AH$4612,MATCH('EPS 3.1.3'!$B345,NoSettings_v3!$A$2:$A$4612,0),MATCH('EPS 3.1.3'!X$1,NoSettings_v3!$C$1:$AH$1,0)),"")</f>
        <v>0</v>
      </c>
      <c r="Y345" s="157">
        <f>IFERROR(INDEX(NoSettings_v3!$C$2:$AH$4612,MATCH('EPS 3.1.3'!$B345,NoSettings_v3!$A$2:$A$4612,0),MATCH('EPS 3.1.3'!Y$1,NoSettings_v3!$C$1:$AH$1,0)),"")</f>
        <v>0</v>
      </c>
      <c r="Z345" s="157">
        <f>IFERROR(INDEX(NoSettings_v3!$C$2:$AH$4612,MATCH('EPS 3.1.3'!$B345,NoSettings_v3!$A$2:$A$4612,0),MATCH('EPS 3.1.3'!Z$1,NoSettings_v3!$C$1:$AH$1,0)),"")</f>
        <v>0</v>
      </c>
      <c r="AA345" s="157">
        <f>IFERROR(INDEX(NoSettings_v3!$C$2:$AH$4612,MATCH('EPS 3.1.3'!$B345,NoSettings_v3!$A$2:$A$4612,0),MATCH('EPS 3.1.3'!AA$1,NoSettings_v3!$C$1:$AH$1,0)),"")</f>
        <v>0</v>
      </c>
      <c r="AB345" s="157">
        <f>IFERROR(INDEX(NoSettings_v3!$C$2:$AH$4612,MATCH('EPS 3.1.3'!$B345,NoSettings_v3!$A$2:$A$4612,0),MATCH('EPS 3.1.3'!AB$1,NoSettings_v3!$C$1:$AH$1,0)),"")</f>
        <v>0</v>
      </c>
      <c r="AC345" s="157">
        <f>IFERROR(INDEX(NoSettings_v3!$C$2:$AH$4612,MATCH('EPS 3.1.3'!$B345,NoSettings_v3!$A$2:$A$4612,0),MATCH('EPS 3.1.3'!AC$1,NoSettings_v3!$C$1:$AH$1,0)),"")</f>
        <v>0</v>
      </c>
      <c r="AD345" s="157">
        <f>IFERROR(INDEX(NoSettings_v3!$C$2:$AH$4612,MATCH('EPS 3.1.3'!$B345,NoSettings_v3!$A$2:$A$4612,0),MATCH('EPS 3.1.3'!AD$1,NoSettings_v3!$C$1:$AH$1,0)),"")</f>
        <v>0</v>
      </c>
      <c r="AE345" s="157">
        <f>IFERROR(INDEX(NoSettings_v3!$C$2:$AH$4612,MATCH('EPS 3.1.3'!$B345,NoSettings_v3!$A$2:$A$4612,0),MATCH('EPS 3.1.3'!AE$1,NoSettings_v3!$C$1:$AH$1,0)),"")</f>
        <v>0</v>
      </c>
      <c r="AF345" s="157">
        <f>IFERROR(INDEX(NoSettings_v3!$C$2:$AH$4612,MATCH('EPS 3.1.3'!$B345,NoSettings_v3!$A$2:$A$4612,0),MATCH('EPS 3.1.3'!AF$1,NoSettings_v3!$C$1:$AH$1,0)),"")</f>
        <v>0</v>
      </c>
      <c r="AG345" s="157">
        <f>IFERROR(INDEX(NoSettings_v3!$C$2:$AH$4612,MATCH('EPS 3.1.3'!$B345,NoSettings_v3!$A$2:$A$4612,0),MATCH('EPS 3.1.3'!AG$1,NoSettings_v3!$C$1:$AH$1,0)),"")</f>
        <v>0</v>
      </c>
      <c r="AH345" s="157">
        <f>IFERROR(INDEX(NoSettings_v3!$C$2:$AH$4612,MATCH('EPS 3.1.3'!$B345,NoSettings_v3!$A$2:$A$4612,0),MATCH('EPS 3.1.3'!AH$1,NoSettings_v3!$C$1:$AH$1,0)),"")</f>
        <v>0</v>
      </c>
      <c r="AI345" s="157">
        <f>IFERROR(INDEX(NoSettings_v3!$C$2:$AH$4612,MATCH('EPS 3.1.3'!$B345,NoSettings_v3!$A$2:$A$4612,0),MATCH('EPS 3.1.3'!AI$1,NoSettings_v3!$C$1:$AH$1,0)),"")</f>
        <v>0</v>
      </c>
    </row>
    <row r="346" spans="1:35" x14ac:dyDescent="0.35">
      <c r="A346" s="127"/>
      <c r="B346" s="161" t="s">
        <v>1172</v>
      </c>
      <c r="C346" s="127" t="s">
        <v>964</v>
      </c>
      <c r="D346" s="157">
        <f>IFERROR(INDEX(NoSettings_v3!$C$2:$AH$4612,MATCH('EPS 3.1.3'!$B346,NoSettings_v3!$A$2:$A$4612,0),MATCH('EPS 3.1.3'!D$1,NoSettings_v3!$C$1:$AH$1,0)),"")</f>
        <v>0</v>
      </c>
      <c r="E346" s="157">
        <f>IFERROR(INDEX(NoSettings_v3!$C$2:$AH$4612,MATCH('EPS 3.1.3'!$B346,NoSettings_v3!$A$2:$A$4612,0),MATCH('EPS 3.1.3'!E$1,NoSettings_v3!$C$1:$AH$1,0)),"")</f>
        <v>0</v>
      </c>
      <c r="F346" s="157">
        <f>IFERROR(INDEX(NoSettings_v3!$C$2:$AH$4612,MATCH('EPS 3.1.3'!$B346,NoSettings_v3!$A$2:$A$4612,0),MATCH('EPS 3.1.3'!F$1,NoSettings_v3!$C$1:$AH$1,0)),"")</f>
        <v>0</v>
      </c>
      <c r="G346" s="157">
        <f>IFERROR(INDEX(NoSettings_v3!$C$2:$AH$4612,MATCH('EPS 3.1.3'!$B346,NoSettings_v3!$A$2:$A$4612,0),MATCH('EPS 3.1.3'!G$1,NoSettings_v3!$C$1:$AH$1,0)),"")</f>
        <v>0</v>
      </c>
      <c r="H346" s="157">
        <f>IFERROR(INDEX(NoSettings_v3!$C$2:$AH$4612,MATCH('EPS 3.1.3'!$B346,NoSettings_v3!$A$2:$A$4612,0),MATCH('EPS 3.1.3'!H$1,NoSettings_v3!$C$1:$AH$1,0)),"")</f>
        <v>0</v>
      </c>
      <c r="I346" s="157">
        <f>IFERROR(INDEX(NoSettings_v3!$C$2:$AH$4612,MATCH('EPS 3.1.3'!$B346,NoSettings_v3!$A$2:$A$4612,0),MATCH('EPS 3.1.3'!I$1,NoSettings_v3!$C$1:$AH$1,0)),"")</f>
        <v>0</v>
      </c>
      <c r="J346" s="157">
        <f>IFERROR(INDEX(NoSettings_v3!$C$2:$AH$4612,MATCH('EPS 3.1.3'!$B346,NoSettings_v3!$A$2:$A$4612,0),MATCH('EPS 3.1.3'!J$1,NoSettings_v3!$C$1:$AH$1,0)),"")</f>
        <v>0</v>
      </c>
      <c r="K346" s="157">
        <f>IFERROR(INDEX(NoSettings_v3!$C$2:$AH$4612,MATCH('EPS 3.1.3'!$B346,NoSettings_v3!$A$2:$A$4612,0),MATCH('EPS 3.1.3'!K$1,NoSettings_v3!$C$1:$AH$1,0)),"")</f>
        <v>0</v>
      </c>
      <c r="L346" s="157">
        <f>IFERROR(INDEX(NoSettings_v3!$C$2:$AH$4612,MATCH('EPS 3.1.3'!$B346,NoSettings_v3!$A$2:$A$4612,0),MATCH('EPS 3.1.3'!L$1,NoSettings_v3!$C$1:$AH$1,0)),"")</f>
        <v>0</v>
      </c>
      <c r="M346" s="157">
        <f>IFERROR(INDEX(NoSettings_v3!$C$2:$AH$4612,MATCH('EPS 3.1.3'!$B346,NoSettings_v3!$A$2:$A$4612,0),MATCH('EPS 3.1.3'!M$1,NoSettings_v3!$C$1:$AH$1,0)),"")</f>
        <v>0</v>
      </c>
      <c r="N346" s="157">
        <f>IFERROR(INDEX(NoSettings_v3!$C$2:$AH$4612,MATCH('EPS 3.1.3'!$B346,NoSettings_v3!$A$2:$A$4612,0),MATCH('EPS 3.1.3'!N$1,NoSettings_v3!$C$1:$AH$1,0)),"")</f>
        <v>0</v>
      </c>
      <c r="O346" s="157">
        <f>IFERROR(INDEX(NoSettings_v3!$C$2:$AH$4612,MATCH('EPS 3.1.3'!$B346,NoSettings_v3!$A$2:$A$4612,0),MATCH('EPS 3.1.3'!O$1,NoSettings_v3!$C$1:$AH$1,0)),"")</f>
        <v>0</v>
      </c>
      <c r="P346" s="157">
        <f>IFERROR(INDEX(NoSettings_v3!$C$2:$AH$4612,MATCH('EPS 3.1.3'!$B346,NoSettings_v3!$A$2:$A$4612,0),MATCH('EPS 3.1.3'!P$1,NoSettings_v3!$C$1:$AH$1,0)),"")</f>
        <v>0</v>
      </c>
      <c r="Q346" s="157">
        <f>IFERROR(INDEX(NoSettings_v3!$C$2:$AH$4612,MATCH('EPS 3.1.3'!$B346,NoSettings_v3!$A$2:$A$4612,0),MATCH('EPS 3.1.3'!Q$1,NoSettings_v3!$C$1:$AH$1,0)),"")</f>
        <v>0</v>
      </c>
      <c r="R346" s="157">
        <f>IFERROR(INDEX(NoSettings_v3!$C$2:$AH$4612,MATCH('EPS 3.1.3'!$B346,NoSettings_v3!$A$2:$A$4612,0),MATCH('EPS 3.1.3'!R$1,NoSettings_v3!$C$1:$AH$1,0)),"")</f>
        <v>0</v>
      </c>
      <c r="S346" s="157">
        <f>IFERROR(INDEX(NoSettings_v3!$C$2:$AH$4612,MATCH('EPS 3.1.3'!$B346,NoSettings_v3!$A$2:$A$4612,0),MATCH('EPS 3.1.3'!S$1,NoSettings_v3!$C$1:$AH$1,0)),"")</f>
        <v>0</v>
      </c>
      <c r="T346" s="157">
        <f>IFERROR(INDEX(NoSettings_v3!$C$2:$AH$4612,MATCH('EPS 3.1.3'!$B346,NoSettings_v3!$A$2:$A$4612,0),MATCH('EPS 3.1.3'!T$1,NoSettings_v3!$C$1:$AH$1,0)),"")</f>
        <v>0</v>
      </c>
      <c r="U346" s="157">
        <f>IFERROR(INDEX(NoSettings_v3!$C$2:$AH$4612,MATCH('EPS 3.1.3'!$B346,NoSettings_v3!$A$2:$A$4612,0),MATCH('EPS 3.1.3'!U$1,NoSettings_v3!$C$1:$AH$1,0)),"")</f>
        <v>0</v>
      </c>
      <c r="V346" s="157">
        <f>IFERROR(INDEX(NoSettings_v3!$C$2:$AH$4612,MATCH('EPS 3.1.3'!$B346,NoSettings_v3!$A$2:$A$4612,0),MATCH('EPS 3.1.3'!V$1,NoSettings_v3!$C$1:$AH$1,0)),"")</f>
        <v>0</v>
      </c>
      <c r="W346" s="157">
        <f>IFERROR(INDEX(NoSettings_v3!$C$2:$AH$4612,MATCH('EPS 3.1.3'!$B346,NoSettings_v3!$A$2:$A$4612,0),MATCH('EPS 3.1.3'!W$1,NoSettings_v3!$C$1:$AH$1,0)),"")</f>
        <v>0</v>
      </c>
      <c r="X346" s="157">
        <f>IFERROR(INDEX(NoSettings_v3!$C$2:$AH$4612,MATCH('EPS 3.1.3'!$B346,NoSettings_v3!$A$2:$A$4612,0),MATCH('EPS 3.1.3'!X$1,NoSettings_v3!$C$1:$AH$1,0)),"")</f>
        <v>0</v>
      </c>
      <c r="Y346" s="157">
        <f>IFERROR(INDEX(NoSettings_v3!$C$2:$AH$4612,MATCH('EPS 3.1.3'!$B346,NoSettings_v3!$A$2:$A$4612,0),MATCH('EPS 3.1.3'!Y$1,NoSettings_v3!$C$1:$AH$1,0)),"")</f>
        <v>0</v>
      </c>
      <c r="Z346" s="157">
        <f>IFERROR(INDEX(NoSettings_v3!$C$2:$AH$4612,MATCH('EPS 3.1.3'!$B346,NoSettings_v3!$A$2:$A$4612,0),MATCH('EPS 3.1.3'!Z$1,NoSettings_v3!$C$1:$AH$1,0)),"")</f>
        <v>0</v>
      </c>
      <c r="AA346" s="157">
        <f>IFERROR(INDEX(NoSettings_v3!$C$2:$AH$4612,MATCH('EPS 3.1.3'!$B346,NoSettings_v3!$A$2:$A$4612,0),MATCH('EPS 3.1.3'!AA$1,NoSettings_v3!$C$1:$AH$1,0)),"")</f>
        <v>0</v>
      </c>
      <c r="AB346" s="157">
        <f>IFERROR(INDEX(NoSettings_v3!$C$2:$AH$4612,MATCH('EPS 3.1.3'!$B346,NoSettings_v3!$A$2:$A$4612,0),MATCH('EPS 3.1.3'!AB$1,NoSettings_v3!$C$1:$AH$1,0)),"")</f>
        <v>0</v>
      </c>
      <c r="AC346" s="157">
        <f>IFERROR(INDEX(NoSettings_v3!$C$2:$AH$4612,MATCH('EPS 3.1.3'!$B346,NoSettings_v3!$A$2:$A$4612,0),MATCH('EPS 3.1.3'!AC$1,NoSettings_v3!$C$1:$AH$1,0)),"")</f>
        <v>0</v>
      </c>
      <c r="AD346" s="157">
        <f>IFERROR(INDEX(NoSettings_v3!$C$2:$AH$4612,MATCH('EPS 3.1.3'!$B346,NoSettings_v3!$A$2:$A$4612,0),MATCH('EPS 3.1.3'!AD$1,NoSettings_v3!$C$1:$AH$1,0)),"")</f>
        <v>0</v>
      </c>
      <c r="AE346" s="157">
        <f>IFERROR(INDEX(NoSettings_v3!$C$2:$AH$4612,MATCH('EPS 3.1.3'!$B346,NoSettings_v3!$A$2:$A$4612,0),MATCH('EPS 3.1.3'!AE$1,NoSettings_v3!$C$1:$AH$1,0)),"")</f>
        <v>0</v>
      </c>
      <c r="AF346" s="157">
        <f>IFERROR(INDEX(NoSettings_v3!$C$2:$AH$4612,MATCH('EPS 3.1.3'!$B346,NoSettings_v3!$A$2:$A$4612,0),MATCH('EPS 3.1.3'!AF$1,NoSettings_v3!$C$1:$AH$1,0)),"")</f>
        <v>0</v>
      </c>
      <c r="AG346" s="157">
        <f>IFERROR(INDEX(NoSettings_v3!$C$2:$AH$4612,MATCH('EPS 3.1.3'!$B346,NoSettings_v3!$A$2:$A$4612,0),MATCH('EPS 3.1.3'!AG$1,NoSettings_v3!$C$1:$AH$1,0)),"")</f>
        <v>0</v>
      </c>
      <c r="AH346" s="157">
        <f>IFERROR(INDEX(NoSettings_v3!$C$2:$AH$4612,MATCH('EPS 3.1.3'!$B346,NoSettings_v3!$A$2:$A$4612,0),MATCH('EPS 3.1.3'!AH$1,NoSettings_v3!$C$1:$AH$1,0)),"")</f>
        <v>0</v>
      </c>
      <c r="AI346" s="157">
        <f>IFERROR(INDEX(NoSettings_v3!$C$2:$AH$4612,MATCH('EPS 3.1.3'!$B346,NoSettings_v3!$A$2:$A$4612,0),MATCH('EPS 3.1.3'!AI$1,NoSettings_v3!$C$1:$AH$1,0)),"")</f>
        <v>0</v>
      </c>
    </row>
    <row r="347" spans="1:35" x14ac:dyDescent="0.35">
      <c r="A347" s="127"/>
      <c r="B347" s="161" t="s">
        <v>1173</v>
      </c>
      <c r="C347" s="127" t="s">
        <v>964</v>
      </c>
      <c r="D347" s="157">
        <f>IFERROR(INDEX(NoSettings_v3!$C$2:$AH$4612,MATCH('EPS 3.1.3'!$B347,NoSettings_v3!$A$2:$A$4612,0),MATCH('EPS 3.1.3'!D$1,NoSettings_v3!$C$1:$AH$1,0)),"")</f>
        <v>0</v>
      </c>
      <c r="E347" s="157">
        <f>IFERROR(INDEX(NoSettings_v3!$C$2:$AH$4612,MATCH('EPS 3.1.3'!$B347,NoSettings_v3!$A$2:$A$4612,0),MATCH('EPS 3.1.3'!E$1,NoSettings_v3!$C$1:$AH$1,0)),"")</f>
        <v>0</v>
      </c>
      <c r="F347" s="157">
        <f>IFERROR(INDEX(NoSettings_v3!$C$2:$AH$4612,MATCH('EPS 3.1.3'!$B347,NoSettings_v3!$A$2:$A$4612,0),MATCH('EPS 3.1.3'!F$1,NoSettings_v3!$C$1:$AH$1,0)),"")</f>
        <v>0</v>
      </c>
      <c r="G347" s="157">
        <f>IFERROR(INDEX(NoSettings_v3!$C$2:$AH$4612,MATCH('EPS 3.1.3'!$B347,NoSettings_v3!$A$2:$A$4612,0),MATCH('EPS 3.1.3'!G$1,NoSettings_v3!$C$1:$AH$1,0)),"")</f>
        <v>0</v>
      </c>
      <c r="H347" s="157">
        <f>IFERROR(INDEX(NoSettings_v3!$C$2:$AH$4612,MATCH('EPS 3.1.3'!$B347,NoSettings_v3!$A$2:$A$4612,0),MATCH('EPS 3.1.3'!H$1,NoSettings_v3!$C$1:$AH$1,0)),"")</f>
        <v>0</v>
      </c>
      <c r="I347" s="157">
        <f>IFERROR(INDEX(NoSettings_v3!$C$2:$AH$4612,MATCH('EPS 3.1.3'!$B347,NoSettings_v3!$A$2:$A$4612,0),MATCH('EPS 3.1.3'!I$1,NoSettings_v3!$C$1:$AH$1,0)),"")</f>
        <v>0</v>
      </c>
      <c r="J347" s="157">
        <f>IFERROR(INDEX(NoSettings_v3!$C$2:$AH$4612,MATCH('EPS 3.1.3'!$B347,NoSettings_v3!$A$2:$A$4612,0),MATCH('EPS 3.1.3'!J$1,NoSettings_v3!$C$1:$AH$1,0)),"")</f>
        <v>0</v>
      </c>
      <c r="K347" s="157">
        <f>IFERROR(INDEX(NoSettings_v3!$C$2:$AH$4612,MATCH('EPS 3.1.3'!$B347,NoSettings_v3!$A$2:$A$4612,0),MATCH('EPS 3.1.3'!K$1,NoSettings_v3!$C$1:$AH$1,0)),"")</f>
        <v>0</v>
      </c>
      <c r="L347" s="157">
        <f>IFERROR(INDEX(NoSettings_v3!$C$2:$AH$4612,MATCH('EPS 3.1.3'!$B347,NoSettings_v3!$A$2:$A$4612,0),MATCH('EPS 3.1.3'!L$1,NoSettings_v3!$C$1:$AH$1,0)),"")</f>
        <v>0</v>
      </c>
      <c r="M347" s="157">
        <f>IFERROR(INDEX(NoSettings_v3!$C$2:$AH$4612,MATCH('EPS 3.1.3'!$B347,NoSettings_v3!$A$2:$A$4612,0),MATCH('EPS 3.1.3'!M$1,NoSettings_v3!$C$1:$AH$1,0)),"")</f>
        <v>0</v>
      </c>
      <c r="N347" s="157">
        <f>IFERROR(INDEX(NoSettings_v3!$C$2:$AH$4612,MATCH('EPS 3.1.3'!$B347,NoSettings_v3!$A$2:$A$4612,0),MATCH('EPS 3.1.3'!N$1,NoSettings_v3!$C$1:$AH$1,0)),"")</f>
        <v>0</v>
      </c>
      <c r="O347" s="157">
        <f>IFERROR(INDEX(NoSettings_v3!$C$2:$AH$4612,MATCH('EPS 3.1.3'!$B347,NoSettings_v3!$A$2:$A$4612,0),MATCH('EPS 3.1.3'!O$1,NoSettings_v3!$C$1:$AH$1,0)),"")</f>
        <v>0</v>
      </c>
      <c r="P347" s="157">
        <f>IFERROR(INDEX(NoSettings_v3!$C$2:$AH$4612,MATCH('EPS 3.1.3'!$B347,NoSettings_v3!$A$2:$A$4612,0),MATCH('EPS 3.1.3'!P$1,NoSettings_v3!$C$1:$AH$1,0)),"")</f>
        <v>0</v>
      </c>
      <c r="Q347" s="157">
        <f>IFERROR(INDEX(NoSettings_v3!$C$2:$AH$4612,MATCH('EPS 3.1.3'!$B347,NoSettings_v3!$A$2:$A$4612,0),MATCH('EPS 3.1.3'!Q$1,NoSettings_v3!$C$1:$AH$1,0)),"")</f>
        <v>0</v>
      </c>
      <c r="R347" s="157">
        <f>IFERROR(INDEX(NoSettings_v3!$C$2:$AH$4612,MATCH('EPS 3.1.3'!$B347,NoSettings_v3!$A$2:$A$4612,0),MATCH('EPS 3.1.3'!R$1,NoSettings_v3!$C$1:$AH$1,0)),"")</f>
        <v>0</v>
      </c>
      <c r="S347" s="157">
        <f>IFERROR(INDEX(NoSettings_v3!$C$2:$AH$4612,MATCH('EPS 3.1.3'!$B347,NoSettings_v3!$A$2:$A$4612,0),MATCH('EPS 3.1.3'!S$1,NoSettings_v3!$C$1:$AH$1,0)),"")</f>
        <v>0</v>
      </c>
      <c r="T347" s="157">
        <f>IFERROR(INDEX(NoSettings_v3!$C$2:$AH$4612,MATCH('EPS 3.1.3'!$B347,NoSettings_v3!$A$2:$A$4612,0),MATCH('EPS 3.1.3'!T$1,NoSettings_v3!$C$1:$AH$1,0)),"")</f>
        <v>0</v>
      </c>
      <c r="U347" s="157">
        <f>IFERROR(INDEX(NoSettings_v3!$C$2:$AH$4612,MATCH('EPS 3.1.3'!$B347,NoSettings_v3!$A$2:$A$4612,0),MATCH('EPS 3.1.3'!U$1,NoSettings_v3!$C$1:$AH$1,0)),"")</f>
        <v>0</v>
      </c>
      <c r="V347" s="157">
        <f>IFERROR(INDEX(NoSettings_v3!$C$2:$AH$4612,MATCH('EPS 3.1.3'!$B347,NoSettings_v3!$A$2:$A$4612,0),MATCH('EPS 3.1.3'!V$1,NoSettings_v3!$C$1:$AH$1,0)),"")</f>
        <v>0</v>
      </c>
      <c r="W347" s="157">
        <f>IFERROR(INDEX(NoSettings_v3!$C$2:$AH$4612,MATCH('EPS 3.1.3'!$B347,NoSettings_v3!$A$2:$A$4612,0),MATCH('EPS 3.1.3'!W$1,NoSettings_v3!$C$1:$AH$1,0)),"")</f>
        <v>0</v>
      </c>
      <c r="X347" s="157">
        <f>IFERROR(INDEX(NoSettings_v3!$C$2:$AH$4612,MATCH('EPS 3.1.3'!$B347,NoSettings_v3!$A$2:$A$4612,0),MATCH('EPS 3.1.3'!X$1,NoSettings_v3!$C$1:$AH$1,0)),"")</f>
        <v>0</v>
      </c>
      <c r="Y347" s="157">
        <f>IFERROR(INDEX(NoSettings_v3!$C$2:$AH$4612,MATCH('EPS 3.1.3'!$B347,NoSettings_v3!$A$2:$A$4612,0),MATCH('EPS 3.1.3'!Y$1,NoSettings_v3!$C$1:$AH$1,0)),"")</f>
        <v>0</v>
      </c>
      <c r="Z347" s="157">
        <f>IFERROR(INDEX(NoSettings_v3!$C$2:$AH$4612,MATCH('EPS 3.1.3'!$B347,NoSettings_v3!$A$2:$A$4612,0),MATCH('EPS 3.1.3'!Z$1,NoSettings_v3!$C$1:$AH$1,0)),"")</f>
        <v>0</v>
      </c>
      <c r="AA347" s="157">
        <f>IFERROR(INDEX(NoSettings_v3!$C$2:$AH$4612,MATCH('EPS 3.1.3'!$B347,NoSettings_v3!$A$2:$A$4612,0),MATCH('EPS 3.1.3'!AA$1,NoSettings_v3!$C$1:$AH$1,0)),"")</f>
        <v>0</v>
      </c>
      <c r="AB347" s="157">
        <f>IFERROR(INDEX(NoSettings_v3!$C$2:$AH$4612,MATCH('EPS 3.1.3'!$B347,NoSettings_v3!$A$2:$A$4612,0),MATCH('EPS 3.1.3'!AB$1,NoSettings_v3!$C$1:$AH$1,0)),"")</f>
        <v>0</v>
      </c>
      <c r="AC347" s="157">
        <f>IFERROR(INDEX(NoSettings_v3!$C$2:$AH$4612,MATCH('EPS 3.1.3'!$B347,NoSettings_v3!$A$2:$A$4612,0),MATCH('EPS 3.1.3'!AC$1,NoSettings_v3!$C$1:$AH$1,0)),"")</f>
        <v>0</v>
      </c>
      <c r="AD347" s="157">
        <f>IFERROR(INDEX(NoSettings_v3!$C$2:$AH$4612,MATCH('EPS 3.1.3'!$B347,NoSettings_v3!$A$2:$A$4612,0),MATCH('EPS 3.1.3'!AD$1,NoSettings_v3!$C$1:$AH$1,0)),"")</f>
        <v>0</v>
      </c>
      <c r="AE347" s="157">
        <f>IFERROR(INDEX(NoSettings_v3!$C$2:$AH$4612,MATCH('EPS 3.1.3'!$B347,NoSettings_v3!$A$2:$A$4612,0),MATCH('EPS 3.1.3'!AE$1,NoSettings_v3!$C$1:$AH$1,0)),"")</f>
        <v>0</v>
      </c>
      <c r="AF347" s="157">
        <f>IFERROR(INDEX(NoSettings_v3!$C$2:$AH$4612,MATCH('EPS 3.1.3'!$B347,NoSettings_v3!$A$2:$A$4612,0),MATCH('EPS 3.1.3'!AF$1,NoSettings_v3!$C$1:$AH$1,0)),"")</f>
        <v>0</v>
      </c>
      <c r="AG347" s="157">
        <f>IFERROR(INDEX(NoSettings_v3!$C$2:$AH$4612,MATCH('EPS 3.1.3'!$B347,NoSettings_v3!$A$2:$A$4612,0),MATCH('EPS 3.1.3'!AG$1,NoSettings_v3!$C$1:$AH$1,0)),"")</f>
        <v>0</v>
      </c>
      <c r="AH347" s="157">
        <f>IFERROR(INDEX(NoSettings_v3!$C$2:$AH$4612,MATCH('EPS 3.1.3'!$B347,NoSettings_v3!$A$2:$A$4612,0),MATCH('EPS 3.1.3'!AH$1,NoSettings_v3!$C$1:$AH$1,0)),"")</f>
        <v>0</v>
      </c>
      <c r="AI347" s="157">
        <f>IFERROR(INDEX(NoSettings_v3!$C$2:$AH$4612,MATCH('EPS 3.1.3'!$B347,NoSettings_v3!$A$2:$A$4612,0),MATCH('EPS 3.1.3'!AI$1,NoSettings_v3!$C$1:$AH$1,0)),"")</f>
        <v>0</v>
      </c>
    </row>
    <row r="348" spans="1:35" x14ac:dyDescent="0.35">
      <c r="A348" s="127"/>
      <c r="B348" s="161" t="s">
        <v>1174</v>
      </c>
      <c r="C348" s="127" t="s">
        <v>964</v>
      </c>
      <c r="D348" s="157">
        <f>IFERROR(INDEX(NoSettings_v3!$C$2:$AH$4612,MATCH('EPS 3.1.3'!$B348,NoSettings_v3!$A$2:$A$4612,0),MATCH('EPS 3.1.3'!D$1,NoSettings_v3!$C$1:$AH$1,0)),"")</f>
        <v>0</v>
      </c>
      <c r="E348" s="157">
        <f>IFERROR(INDEX(NoSettings_v3!$C$2:$AH$4612,MATCH('EPS 3.1.3'!$B348,NoSettings_v3!$A$2:$A$4612,0),MATCH('EPS 3.1.3'!E$1,NoSettings_v3!$C$1:$AH$1,0)),"")</f>
        <v>0</v>
      </c>
      <c r="F348" s="157">
        <f>IFERROR(INDEX(NoSettings_v3!$C$2:$AH$4612,MATCH('EPS 3.1.3'!$B348,NoSettings_v3!$A$2:$A$4612,0),MATCH('EPS 3.1.3'!F$1,NoSettings_v3!$C$1:$AH$1,0)),"")</f>
        <v>0</v>
      </c>
      <c r="G348" s="157">
        <f>IFERROR(INDEX(NoSettings_v3!$C$2:$AH$4612,MATCH('EPS 3.1.3'!$B348,NoSettings_v3!$A$2:$A$4612,0),MATCH('EPS 3.1.3'!G$1,NoSettings_v3!$C$1:$AH$1,0)),"")</f>
        <v>0</v>
      </c>
      <c r="H348" s="157">
        <f>IFERROR(INDEX(NoSettings_v3!$C$2:$AH$4612,MATCH('EPS 3.1.3'!$B348,NoSettings_v3!$A$2:$A$4612,0),MATCH('EPS 3.1.3'!H$1,NoSettings_v3!$C$1:$AH$1,0)),"")</f>
        <v>0</v>
      </c>
      <c r="I348" s="157">
        <f>IFERROR(INDEX(NoSettings_v3!$C$2:$AH$4612,MATCH('EPS 3.1.3'!$B348,NoSettings_v3!$A$2:$A$4612,0),MATCH('EPS 3.1.3'!I$1,NoSettings_v3!$C$1:$AH$1,0)),"")</f>
        <v>0</v>
      </c>
      <c r="J348" s="157">
        <f>IFERROR(INDEX(NoSettings_v3!$C$2:$AH$4612,MATCH('EPS 3.1.3'!$B348,NoSettings_v3!$A$2:$A$4612,0),MATCH('EPS 3.1.3'!J$1,NoSettings_v3!$C$1:$AH$1,0)),"")</f>
        <v>0</v>
      </c>
      <c r="K348" s="157">
        <f>IFERROR(INDEX(NoSettings_v3!$C$2:$AH$4612,MATCH('EPS 3.1.3'!$B348,NoSettings_v3!$A$2:$A$4612,0),MATCH('EPS 3.1.3'!K$1,NoSettings_v3!$C$1:$AH$1,0)),"")</f>
        <v>0</v>
      </c>
      <c r="L348" s="157">
        <f>IFERROR(INDEX(NoSettings_v3!$C$2:$AH$4612,MATCH('EPS 3.1.3'!$B348,NoSettings_v3!$A$2:$A$4612,0),MATCH('EPS 3.1.3'!L$1,NoSettings_v3!$C$1:$AH$1,0)),"")</f>
        <v>0</v>
      </c>
      <c r="M348" s="157">
        <f>IFERROR(INDEX(NoSettings_v3!$C$2:$AH$4612,MATCH('EPS 3.1.3'!$B348,NoSettings_v3!$A$2:$A$4612,0),MATCH('EPS 3.1.3'!M$1,NoSettings_v3!$C$1:$AH$1,0)),"")</f>
        <v>0</v>
      </c>
      <c r="N348" s="157">
        <f>IFERROR(INDEX(NoSettings_v3!$C$2:$AH$4612,MATCH('EPS 3.1.3'!$B348,NoSettings_v3!$A$2:$A$4612,0),MATCH('EPS 3.1.3'!N$1,NoSettings_v3!$C$1:$AH$1,0)),"")</f>
        <v>0</v>
      </c>
      <c r="O348" s="157">
        <f>IFERROR(INDEX(NoSettings_v3!$C$2:$AH$4612,MATCH('EPS 3.1.3'!$B348,NoSettings_v3!$A$2:$A$4612,0),MATCH('EPS 3.1.3'!O$1,NoSettings_v3!$C$1:$AH$1,0)),"")</f>
        <v>0</v>
      </c>
      <c r="P348" s="157">
        <f>IFERROR(INDEX(NoSettings_v3!$C$2:$AH$4612,MATCH('EPS 3.1.3'!$B348,NoSettings_v3!$A$2:$A$4612,0),MATCH('EPS 3.1.3'!P$1,NoSettings_v3!$C$1:$AH$1,0)),"")</f>
        <v>0</v>
      </c>
      <c r="Q348" s="157">
        <f>IFERROR(INDEX(NoSettings_v3!$C$2:$AH$4612,MATCH('EPS 3.1.3'!$B348,NoSettings_v3!$A$2:$A$4612,0),MATCH('EPS 3.1.3'!Q$1,NoSettings_v3!$C$1:$AH$1,0)),"")</f>
        <v>0</v>
      </c>
      <c r="R348" s="157">
        <f>IFERROR(INDEX(NoSettings_v3!$C$2:$AH$4612,MATCH('EPS 3.1.3'!$B348,NoSettings_v3!$A$2:$A$4612,0),MATCH('EPS 3.1.3'!R$1,NoSettings_v3!$C$1:$AH$1,0)),"")</f>
        <v>0</v>
      </c>
      <c r="S348" s="157">
        <f>IFERROR(INDEX(NoSettings_v3!$C$2:$AH$4612,MATCH('EPS 3.1.3'!$B348,NoSettings_v3!$A$2:$A$4612,0),MATCH('EPS 3.1.3'!S$1,NoSettings_v3!$C$1:$AH$1,0)),"")</f>
        <v>0</v>
      </c>
      <c r="T348" s="157">
        <f>IFERROR(INDEX(NoSettings_v3!$C$2:$AH$4612,MATCH('EPS 3.1.3'!$B348,NoSettings_v3!$A$2:$A$4612,0),MATCH('EPS 3.1.3'!T$1,NoSettings_v3!$C$1:$AH$1,0)),"")</f>
        <v>0</v>
      </c>
      <c r="U348" s="157">
        <f>IFERROR(INDEX(NoSettings_v3!$C$2:$AH$4612,MATCH('EPS 3.1.3'!$B348,NoSettings_v3!$A$2:$A$4612,0),MATCH('EPS 3.1.3'!U$1,NoSettings_v3!$C$1:$AH$1,0)),"")</f>
        <v>0</v>
      </c>
      <c r="V348" s="157">
        <f>IFERROR(INDEX(NoSettings_v3!$C$2:$AH$4612,MATCH('EPS 3.1.3'!$B348,NoSettings_v3!$A$2:$A$4612,0),MATCH('EPS 3.1.3'!V$1,NoSettings_v3!$C$1:$AH$1,0)),"")</f>
        <v>0</v>
      </c>
      <c r="W348" s="157">
        <f>IFERROR(INDEX(NoSettings_v3!$C$2:$AH$4612,MATCH('EPS 3.1.3'!$B348,NoSettings_v3!$A$2:$A$4612,0),MATCH('EPS 3.1.3'!W$1,NoSettings_v3!$C$1:$AH$1,0)),"")</f>
        <v>0</v>
      </c>
      <c r="X348" s="157">
        <f>IFERROR(INDEX(NoSettings_v3!$C$2:$AH$4612,MATCH('EPS 3.1.3'!$B348,NoSettings_v3!$A$2:$A$4612,0),MATCH('EPS 3.1.3'!X$1,NoSettings_v3!$C$1:$AH$1,0)),"")</f>
        <v>0</v>
      </c>
      <c r="Y348" s="157">
        <f>IFERROR(INDEX(NoSettings_v3!$C$2:$AH$4612,MATCH('EPS 3.1.3'!$B348,NoSettings_v3!$A$2:$A$4612,0),MATCH('EPS 3.1.3'!Y$1,NoSettings_v3!$C$1:$AH$1,0)),"")</f>
        <v>0</v>
      </c>
      <c r="Z348" s="157">
        <f>IFERROR(INDEX(NoSettings_v3!$C$2:$AH$4612,MATCH('EPS 3.1.3'!$B348,NoSettings_v3!$A$2:$A$4612,0),MATCH('EPS 3.1.3'!Z$1,NoSettings_v3!$C$1:$AH$1,0)),"")</f>
        <v>0</v>
      </c>
      <c r="AA348" s="157">
        <f>IFERROR(INDEX(NoSettings_v3!$C$2:$AH$4612,MATCH('EPS 3.1.3'!$B348,NoSettings_v3!$A$2:$A$4612,0),MATCH('EPS 3.1.3'!AA$1,NoSettings_v3!$C$1:$AH$1,0)),"")</f>
        <v>0</v>
      </c>
      <c r="AB348" s="157">
        <f>IFERROR(INDEX(NoSettings_v3!$C$2:$AH$4612,MATCH('EPS 3.1.3'!$B348,NoSettings_v3!$A$2:$A$4612,0),MATCH('EPS 3.1.3'!AB$1,NoSettings_v3!$C$1:$AH$1,0)),"")</f>
        <v>0</v>
      </c>
      <c r="AC348" s="157">
        <f>IFERROR(INDEX(NoSettings_v3!$C$2:$AH$4612,MATCH('EPS 3.1.3'!$B348,NoSettings_v3!$A$2:$A$4612,0),MATCH('EPS 3.1.3'!AC$1,NoSettings_v3!$C$1:$AH$1,0)),"")</f>
        <v>0</v>
      </c>
      <c r="AD348" s="157">
        <f>IFERROR(INDEX(NoSettings_v3!$C$2:$AH$4612,MATCH('EPS 3.1.3'!$B348,NoSettings_v3!$A$2:$A$4612,0),MATCH('EPS 3.1.3'!AD$1,NoSettings_v3!$C$1:$AH$1,0)),"")</f>
        <v>0</v>
      </c>
      <c r="AE348" s="157">
        <f>IFERROR(INDEX(NoSettings_v3!$C$2:$AH$4612,MATCH('EPS 3.1.3'!$B348,NoSettings_v3!$A$2:$A$4612,0),MATCH('EPS 3.1.3'!AE$1,NoSettings_v3!$C$1:$AH$1,0)),"")</f>
        <v>0</v>
      </c>
      <c r="AF348" s="157">
        <f>IFERROR(INDEX(NoSettings_v3!$C$2:$AH$4612,MATCH('EPS 3.1.3'!$B348,NoSettings_v3!$A$2:$A$4612,0),MATCH('EPS 3.1.3'!AF$1,NoSettings_v3!$C$1:$AH$1,0)),"")</f>
        <v>0</v>
      </c>
      <c r="AG348" s="157">
        <f>IFERROR(INDEX(NoSettings_v3!$C$2:$AH$4612,MATCH('EPS 3.1.3'!$B348,NoSettings_v3!$A$2:$A$4612,0),MATCH('EPS 3.1.3'!AG$1,NoSettings_v3!$C$1:$AH$1,0)),"")</f>
        <v>0</v>
      </c>
      <c r="AH348" s="157">
        <f>IFERROR(INDEX(NoSettings_v3!$C$2:$AH$4612,MATCH('EPS 3.1.3'!$B348,NoSettings_v3!$A$2:$A$4612,0),MATCH('EPS 3.1.3'!AH$1,NoSettings_v3!$C$1:$AH$1,0)),"")</f>
        <v>0</v>
      </c>
      <c r="AI348" s="157">
        <f>IFERROR(INDEX(NoSettings_v3!$C$2:$AH$4612,MATCH('EPS 3.1.3'!$B348,NoSettings_v3!$A$2:$A$4612,0),MATCH('EPS 3.1.3'!AI$1,NoSettings_v3!$C$1:$AH$1,0)),"")</f>
        <v>0</v>
      </c>
    </row>
    <row r="349" spans="1:35" x14ac:dyDescent="0.35">
      <c r="A349" s="127"/>
      <c r="B349" s="161" t="s">
        <v>1175</v>
      </c>
      <c r="C349" s="127" t="s">
        <v>964</v>
      </c>
      <c r="D349" s="157">
        <f>IFERROR(INDEX(NoSettings_v3!$C$2:$AH$4612,MATCH('EPS 3.1.3'!$B349,NoSettings_v3!$A$2:$A$4612,0),MATCH('EPS 3.1.3'!D$1,NoSettings_v3!$C$1:$AH$1,0)),"")</f>
        <v>0</v>
      </c>
      <c r="E349" s="157">
        <f>IFERROR(INDEX(NoSettings_v3!$C$2:$AH$4612,MATCH('EPS 3.1.3'!$B349,NoSettings_v3!$A$2:$A$4612,0),MATCH('EPS 3.1.3'!E$1,NoSettings_v3!$C$1:$AH$1,0)),"")</f>
        <v>0</v>
      </c>
      <c r="F349" s="157">
        <f>IFERROR(INDEX(NoSettings_v3!$C$2:$AH$4612,MATCH('EPS 3.1.3'!$B349,NoSettings_v3!$A$2:$A$4612,0),MATCH('EPS 3.1.3'!F$1,NoSettings_v3!$C$1:$AH$1,0)),"")</f>
        <v>0</v>
      </c>
      <c r="G349" s="157">
        <f>IFERROR(INDEX(NoSettings_v3!$C$2:$AH$4612,MATCH('EPS 3.1.3'!$B349,NoSettings_v3!$A$2:$A$4612,0),MATCH('EPS 3.1.3'!G$1,NoSettings_v3!$C$1:$AH$1,0)),"")</f>
        <v>0</v>
      </c>
      <c r="H349" s="157">
        <f>IFERROR(INDEX(NoSettings_v3!$C$2:$AH$4612,MATCH('EPS 3.1.3'!$B349,NoSettings_v3!$A$2:$A$4612,0),MATCH('EPS 3.1.3'!H$1,NoSettings_v3!$C$1:$AH$1,0)),"")</f>
        <v>0</v>
      </c>
      <c r="I349" s="157">
        <f>IFERROR(INDEX(NoSettings_v3!$C$2:$AH$4612,MATCH('EPS 3.1.3'!$B349,NoSettings_v3!$A$2:$A$4612,0),MATCH('EPS 3.1.3'!I$1,NoSettings_v3!$C$1:$AH$1,0)),"")</f>
        <v>0</v>
      </c>
      <c r="J349" s="157">
        <f>IFERROR(INDEX(NoSettings_v3!$C$2:$AH$4612,MATCH('EPS 3.1.3'!$B349,NoSettings_v3!$A$2:$A$4612,0),MATCH('EPS 3.1.3'!J$1,NoSettings_v3!$C$1:$AH$1,0)),"")</f>
        <v>0</v>
      </c>
      <c r="K349" s="157">
        <f>IFERROR(INDEX(NoSettings_v3!$C$2:$AH$4612,MATCH('EPS 3.1.3'!$B349,NoSettings_v3!$A$2:$A$4612,0),MATCH('EPS 3.1.3'!K$1,NoSettings_v3!$C$1:$AH$1,0)),"")</f>
        <v>0</v>
      </c>
      <c r="L349" s="157">
        <f>IFERROR(INDEX(NoSettings_v3!$C$2:$AH$4612,MATCH('EPS 3.1.3'!$B349,NoSettings_v3!$A$2:$A$4612,0),MATCH('EPS 3.1.3'!L$1,NoSettings_v3!$C$1:$AH$1,0)),"")</f>
        <v>0</v>
      </c>
      <c r="M349" s="157">
        <f>IFERROR(INDEX(NoSettings_v3!$C$2:$AH$4612,MATCH('EPS 3.1.3'!$B349,NoSettings_v3!$A$2:$A$4612,0),MATCH('EPS 3.1.3'!M$1,NoSettings_v3!$C$1:$AH$1,0)),"")</f>
        <v>0</v>
      </c>
      <c r="N349" s="157">
        <f>IFERROR(INDEX(NoSettings_v3!$C$2:$AH$4612,MATCH('EPS 3.1.3'!$B349,NoSettings_v3!$A$2:$A$4612,0),MATCH('EPS 3.1.3'!N$1,NoSettings_v3!$C$1:$AH$1,0)),"")</f>
        <v>0</v>
      </c>
      <c r="O349" s="157">
        <f>IFERROR(INDEX(NoSettings_v3!$C$2:$AH$4612,MATCH('EPS 3.1.3'!$B349,NoSettings_v3!$A$2:$A$4612,0),MATCH('EPS 3.1.3'!O$1,NoSettings_v3!$C$1:$AH$1,0)),"")</f>
        <v>0</v>
      </c>
      <c r="P349" s="157">
        <f>IFERROR(INDEX(NoSettings_v3!$C$2:$AH$4612,MATCH('EPS 3.1.3'!$B349,NoSettings_v3!$A$2:$A$4612,0),MATCH('EPS 3.1.3'!P$1,NoSettings_v3!$C$1:$AH$1,0)),"")</f>
        <v>0</v>
      </c>
      <c r="Q349" s="157">
        <f>IFERROR(INDEX(NoSettings_v3!$C$2:$AH$4612,MATCH('EPS 3.1.3'!$B349,NoSettings_v3!$A$2:$A$4612,0),MATCH('EPS 3.1.3'!Q$1,NoSettings_v3!$C$1:$AH$1,0)),"")</f>
        <v>0</v>
      </c>
      <c r="R349" s="157">
        <f>IFERROR(INDEX(NoSettings_v3!$C$2:$AH$4612,MATCH('EPS 3.1.3'!$B349,NoSettings_v3!$A$2:$A$4612,0),MATCH('EPS 3.1.3'!R$1,NoSettings_v3!$C$1:$AH$1,0)),"")</f>
        <v>0</v>
      </c>
      <c r="S349" s="157">
        <f>IFERROR(INDEX(NoSettings_v3!$C$2:$AH$4612,MATCH('EPS 3.1.3'!$B349,NoSettings_v3!$A$2:$A$4612,0),MATCH('EPS 3.1.3'!S$1,NoSettings_v3!$C$1:$AH$1,0)),"")</f>
        <v>0</v>
      </c>
      <c r="T349" s="157">
        <f>IFERROR(INDEX(NoSettings_v3!$C$2:$AH$4612,MATCH('EPS 3.1.3'!$B349,NoSettings_v3!$A$2:$A$4612,0),MATCH('EPS 3.1.3'!T$1,NoSettings_v3!$C$1:$AH$1,0)),"")</f>
        <v>0</v>
      </c>
      <c r="U349" s="157">
        <f>IFERROR(INDEX(NoSettings_v3!$C$2:$AH$4612,MATCH('EPS 3.1.3'!$B349,NoSettings_v3!$A$2:$A$4612,0),MATCH('EPS 3.1.3'!U$1,NoSettings_v3!$C$1:$AH$1,0)),"")</f>
        <v>0</v>
      </c>
      <c r="V349" s="157">
        <f>IFERROR(INDEX(NoSettings_v3!$C$2:$AH$4612,MATCH('EPS 3.1.3'!$B349,NoSettings_v3!$A$2:$A$4612,0),MATCH('EPS 3.1.3'!V$1,NoSettings_v3!$C$1:$AH$1,0)),"")</f>
        <v>0</v>
      </c>
      <c r="W349" s="157">
        <f>IFERROR(INDEX(NoSettings_v3!$C$2:$AH$4612,MATCH('EPS 3.1.3'!$B349,NoSettings_v3!$A$2:$A$4612,0),MATCH('EPS 3.1.3'!W$1,NoSettings_v3!$C$1:$AH$1,0)),"")</f>
        <v>0</v>
      </c>
      <c r="X349" s="157">
        <f>IFERROR(INDEX(NoSettings_v3!$C$2:$AH$4612,MATCH('EPS 3.1.3'!$B349,NoSettings_v3!$A$2:$A$4612,0),MATCH('EPS 3.1.3'!X$1,NoSettings_v3!$C$1:$AH$1,0)),"")</f>
        <v>0</v>
      </c>
      <c r="Y349" s="157">
        <f>IFERROR(INDEX(NoSettings_v3!$C$2:$AH$4612,MATCH('EPS 3.1.3'!$B349,NoSettings_v3!$A$2:$A$4612,0),MATCH('EPS 3.1.3'!Y$1,NoSettings_v3!$C$1:$AH$1,0)),"")</f>
        <v>0</v>
      </c>
      <c r="Z349" s="157">
        <f>IFERROR(INDEX(NoSettings_v3!$C$2:$AH$4612,MATCH('EPS 3.1.3'!$B349,NoSettings_v3!$A$2:$A$4612,0),MATCH('EPS 3.1.3'!Z$1,NoSettings_v3!$C$1:$AH$1,0)),"")</f>
        <v>0</v>
      </c>
      <c r="AA349" s="157">
        <f>IFERROR(INDEX(NoSettings_v3!$C$2:$AH$4612,MATCH('EPS 3.1.3'!$B349,NoSettings_v3!$A$2:$A$4612,0),MATCH('EPS 3.1.3'!AA$1,NoSettings_v3!$C$1:$AH$1,0)),"")</f>
        <v>0</v>
      </c>
      <c r="AB349" s="157">
        <f>IFERROR(INDEX(NoSettings_v3!$C$2:$AH$4612,MATCH('EPS 3.1.3'!$B349,NoSettings_v3!$A$2:$A$4612,0),MATCH('EPS 3.1.3'!AB$1,NoSettings_v3!$C$1:$AH$1,0)),"")</f>
        <v>0</v>
      </c>
      <c r="AC349" s="157">
        <f>IFERROR(INDEX(NoSettings_v3!$C$2:$AH$4612,MATCH('EPS 3.1.3'!$B349,NoSettings_v3!$A$2:$A$4612,0),MATCH('EPS 3.1.3'!AC$1,NoSettings_v3!$C$1:$AH$1,0)),"")</f>
        <v>0</v>
      </c>
      <c r="AD349" s="157">
        <f>IFERROR(INDEX(NoSettings_v3!$C$2:$AH$4612,MATCH('EPS 3.1.3'!$B349,NoSettings_v3!$A$2:$A$4612,0),MATCH('EPS 3.1.3'!AD$1,NoSettings_v3!$C$1:$AH$1,0)),"")</f>
        <v>0</v>
      </c>
      <c r="AE349" s="157">
        <f>IFERROR(INDEX(NoSettings_v3!$C$2:$AH$4612,MATCH('EPS 3.1.3'!$B349,NoSettings_v3!$A$2:$A$4612,0),MATCH('EPS 3.1.3'!AE$1,NoSettings_v3!$C$1:$AH$1,0)),"")</f>
        <v>0</v>
      </c>
      <c r="AF349" s="157">
        <f>IFERROR(INDEX(NoSettings_v3!$C$2:$AH$4612,MATCH('EPS 3.1.3'!$B349,NoSettings_v3!$A$2:$A$4612,0),MATCH('EPS 3.1.3'!AF$1,NoSettings_v3!$C$1:$AH$1,0)),"")</f>
        <v>0</v>
      </c>
      <c r="AG349" s="157">
        <f>IFERROR(INDEX(NoSettings_v3!$C$2:$AH$4612,MATCH('EPS 3.1.3'!$B349,NoSettings_v3!$A$2:$A$4612,0),MATCH('EPS 3.1.3'!AG$1,NoSettings_v3!$C$1:$AH$1,0)),"")</f>
        <v>0</v>
      </c>
      <c r="AH349" s="157">
        <f>IFERROR(INDEX(NoSettings_v3!$C$2:$AH$4612,MATCH('EPS 3.1.3'!$B349,NoSettings_v3!$A$2:$A$4612,0),MATCH('EPS 3.1.3'!AH$1,NoSettings_v3!$C$1:$AH$1,0)),"")</f>
        <v>0</v>
      </c>
      <c r="AI349" s="157">
        <f>IFERROR(INDEX(NoSettings_v3!$C$2:$AH$4612,MATCH('EPS 3.1.3'!$B349,NoSettings_v3!$A$2:$A$4612,0),MATCH('EPS 3.1.3'!AI$1,NoSettings_v3!$C$1:$AH$1,0)),"")</f>
        <v>0</v>
      </c>
    </row>
    <row r="350" spans="1:35" x14ac:dyDescent="0.35">
      <c r="A350" s="127"/>
      <c r="B350" s="161" t="s">
        <v>1176</v>
      </c>
      <c r="C350" s="127" t="s">
        <v>964</v>
      </c>
      <c r="D350" s="157">
        <f>IFERROR(INDEX(NoSettings_v3!$C$2:$AH$4612,MATCH('EPS 3.1.3'!$B350,NoSettings_v3!$A$2:$A$4612,0),MATCH('EPS 3.1.3'!D$1,NoSettings_v3!$C$1:$AH$1,0)),"")</f>
        <v>0</v>
      </c>
      <c r="E350" s="157">
        <f>IFERROR(INDEX(NoSettings_v3!$C$2:$AH$4612,MATCH('EPS 3.1.3'!$B350,NoSettings_v3!$A$2:$A$4612,0),MATCH('EPS 3.1.3'!E$1,NoSettings_v3!$C$1:$AH$1,0)),"")</f>
        <v>0</v>
      </c>
      <c r="F350" s="157">
        <f>IFERROR(INDEX(NoSettings_v3!$C$2:$AH$4612,MATCH('EPS 3.1.3'!$B350,NoSettings_v3!$A$2:$A$4612,0),MATCH('EPS 3.1.3'!F$1,NoSettings_v3!$C$1:$AH$1,0)),"")</f>
        <v>0</v>
      </c>
      <c r="G350" s="157">
        <f>IFERROR(INDEX(NoSettings_v3!$C$2:$AH$4612,MATCH('EPS 3.1.3'!$B350,NoSettings_v3!$A$2:$A$4612,0),MATCH('EPS 3.1.3'!G$1,NoSettings_v3!$C$1:$AH$1,0)),"")</f>
        <v>0</v>
      </c>
      <c r="H350" s="157">
        <f>IFERROR(INDEX(NoSettings_v3!$C$2:$AH$4612,MATCH('EPS 3.1.3'!$B350,NoSettings_v3!$A$2:$A$4612,0),MATCH('EPS 3.1.3'!H$1,NoSettings_v3!$C$1:$AH$1,0)),"")</f>
        <v>0</v>
      </c>
      <c r="I350" s="157">
        <f>IFERROR(INDEX(NoSettings_v3!$C$2:$AH$4612,MATCH('EPS 3.1.3'!$B350,NoSettings_v3!$A$2:$A$4612,0),MATCH('EPS 3.1.3'!I$1,NoSettings_v3!$C$1:$AH$1,0)),"")</f>
        <v>0</v>
      </c>
      <c r="J350" s="157">
        <f>IFERROR(INDEX(NoSettings_v3!$C$2:$AH$4612,MATCH('EPS 3.1.3'!$B350,NoSettings_v3!$A$2:$A$4612,0),MATCH('EPS 3.1.3'!J$1,NoSettings_v3!$C$1:$AH$1,0)),"")</f>
        <v>0</v>
      </c>
      <c r="K350" s="157">
        <f>IFERROR(INDEX(NoSettings_v3!$C$2:$AH$4612,MATCH('EPS 3.1.3'!$B350,NoSettings_v3!$A$2:$A$4612,0),MATCH('EPS 3.1.3'!K$1,NoSettings_v3!$C$1:$AH$1,0)),"")</f>
        <v>0</v>
      </c>
      <c r="L350" s="157">
        <f>IFERROR(INDEX(NoSettings_v3!$C$2:$AH$4612,MATCH('EPS 3.1.3'!$B350,NoSettings_v3!$A$2:$A$4612,0),MATCH('EPS 3.1.3'!L$1,NoSettings_v3!$C$1:$AH$1,0)),"")</f>
        <v>0</v>
      </c>
      <c r="M350" s="157">
        <f>IFERROR(INDEX(NoSettings_v3!$C$2:$AH$4612,MATCH('EPS 3.1.3'!$B350,NoSettings_v3!$A$2:$A$4612,0),MATCH('EPS 3.1.3'!M$1,NoSettings_v3!$C$1:$AH$1,0)),"")</f>
        <v>0</v>
      </c>
      <c r="N350" s="157">
        <f>IFERROR(INDEX(NoSettings_v3!$C$2:$AH$4612,MATCH('EPS 3.1.3'!$B350,NoSettings_v3!$A$2:$A$4612,0),MATCH('EPS 3.1.3'!N$1,NoSettings_v3!$C$1:$AH$1,0)),"")</f>
        <v>0</v>
      </c>
      <c r="O350" s="157">
        <f>IFERROR(INDEX(NoSettings_v3!$C$2:$AH$4612,MATCH('EPS 3.1.3'!$B350,NoSettings_v3!$A$2:$A$4612,0),MATCH('EPS 3.1.3'!O$1,NoSettings_v3!$C$1:$AH$1,0)),"")</f>
        <v>0</v>
      </c>
      <c r="P350" s="157">
        <f>IFERROR(INDEX(NoSettings_v3!$C$2:$AH$4612,MATCH('EPS 3.1.3'!$B350,NoSettings_v3!$A$2:$A$4612,0),MATCH('EPS 3.1.3'!P$1,NoSettings_v3!$C$1:$AH$1,0)),"")</f>
        <v>0</v>
      </c>
      <c r="Q350" s="157">
        <f>IFERROR(INDEX(NoSettings_v3!$C$2:$AH$4612,MATCH('EPS 3.1.3'!$B350,NoSettings_v3!$A$2:$A$4612,0),MATCH('EPS 3.1.3'!Q$1,NoSettings_v3!$C$1:$AH$1,0)),"")</f>
        <v>0</v>
      </c>
      <c r="R350" s="157">
        <f>IFERROR(INDEX(NoSettings_v3!$C$2:$AH$4612,MATCH('EPS 3.1.3'!$B350,NoSettings_v3!$A$2:$A$4612,0),MATCH('EPS 3.1.3'!R$1,NoSettings_v3!$C$1:$AH$1,0)),"")</f>
        <v>0</v>
      </c>
      <c r="S350" s="157">
        <f>IFERROR(INDEX(NoSettings_v3!$C$2:$AH$4612,MATCH('EPS 3.1.3'!$B350,NoSettings_v3!$A$2:$A$4612,0),MATCH('EPS 3.1.3'!S$1,NoSettings_v3!$C$1:$AH$1,0)),"")</f>
        <v>0</v>
      </c>
      <c r="T350" s="157">
        <f>IFERROR(INDEX(NoSettings_v3!$C$2:$AH$4612,MATCH('EPS 3.1.3'!$B350,NoSettings_v3!$A$2:$A$4612,0),MATCH('EPS 3.1.3'!T$1,NoSettings_v3!$C$1:$AH$1,0)),"")</f>
        <v>0</v>
      </c>
      <c r="U350" s="157">
        <f>IFERROR(INDEX(NoSettings_v3!$C$2:$AH$4612,MATCH('EPS 3.1.3'!$B350,NoSettings_v3!$A$2:$A$4612,0),MATCH('EPS 3.1.3'!U$1,NoSettings_v3!$C$1:$AH$1,0)),"")</f>
        <v>0</v>
      </c>
      <c r="V350" s="157">
        <f>IFERROR(INDEX(NoSettings_v3!$C$2:$AH$4612,MATCH('EPS 3.1.3'!$B350,NoSettings_v3!$A$2:$A$4612,0),MATCH('EPS 3.1.3'!V$1,NoSettings_v3!$C$1:$AH$1,0)),"")</f>
        <v>0</v>
      </c>
      <c r="W350" s="157">
        <f>IFERROR(INDEX(NoSettings_v3!$C$2:$AH$4612,MATCH('EPS 3.1.3'!$B350,NoSettings_v3!$A$2:$A$4612,0),MATCH('EPS 3.1.3'!W$1,NoSettings_v3!$C$1:$AH$1,0)),"")</f>
        <v>0</v>
      </c>
      <c r="X350" s="157">
        <f>IFERROR(INDEX(NoSettings_v3!$C$2:$AH$4612,MATCH('EPS 3.1.3'!$B350,NoSettings_v3!$A$2:$A$4612,0),MATCH('EPS 3.1.3'!X$1,NoSettings_v3!$C$1:$AH$1,0)),"")</f>
        <v>0</v>
      </c>
      <c r="Y350" s="157">
        <f>IFERROR(INDEX(NoSettings_v3!$C$2:$AH$4612,MATCH('EPS 3.1.3'!$B350,NoSettings_v3!$A$2:$A$4612,0),MATCH('EPS 3.1.3'!Y$1,NoSettings_v3!$C$1:$AH$1,0)),"")</f>
        <v>0</v>
      </c>
      <c r="Z350" s="157">
        <f>IFERROR(INDEX(NoSettings_v3!$C$2:$AH$4612,MATCH('EPS 3.1.3'!$B350,NoSettings_v3!$A$2:$A$4612,0),MATCH('EPS 3.1.3'!Z$1,NoSettings_v3!$C$1:$AH$1,0)),"")</f>
        <v>0</v>
      </c>
      <c r="AA350" s="157">
        <f>IFERROR(INDEX(NoSettings_v3!$C$2:$AH$4612,MATCH('EPS 3.1.3'!$B350,NoSettings_v3!$A$2:$A$4612,0),MATCH('EPS 3.1.3'!AA$1,NoSettings_v3!$C$1:$AH$1,0)),"")</f>
        <v>0</v>
      </c>
      <c r="AB350" s="157">
        <f>IFERROR(INDEX(NoSettings_v3!$C$2:$AH$4612,MATCH('EPS 3.1.3'!$B350,NoSettings_v3!$A$2:$A$4612,0),MATCH('EPS 3.1.3'!AB$1,NoSettings_v3!$C$1:$AH$1,0)),"")</f>
        <v>0</v>
      </c>
      <c r="AC350" s="157">
        <f>IFERROR(INDEX(NoSettings_v3!$C$2:$AH$4612,MATCH('EPS 3.1.3'!$B350,NoSettings_v3!$A$2:$A$4612,0),MATCH('EPS 3.1.3'!AC$1,NoSettings_v3!$C$1:$AH$1,0)),"")</f>
        <v>0</v>
      </c>
      <c r="AD350" s="157">
        <f>IFERROR(INDEX(NoSettings_v3!$C$2:$AH$4612,MATCH('EPS 3.1.3'!$B350,NoSettings_v3!$A$2:$A$4612,0),MATCH('EPS 3.1.3'!AD$1,NoSettings_v3!$C$1:$AH$1,0)),"")</f>
        <v>0</v>
      </c>
      <c r="AE350" s="157">
        <f>IFERROR(INDEX(NoSettings_v3!$C$2:$AH$4612,MATCH('EPS 3.1.3'!$B350,NoSettings_v3!$A$2:$A$4612,0),MATCH('EPS 3.1.3'!AE$1,NoSettings_v3!$C$1:$AH$1,0)),"")</f>
        <v>0</v>
      </c>
      <c r="AF350" s="157">
        <f>IFERROR(INDEX(NoSettings_v3!$C$2:$AH$4612,MATCH('EPS 3.1.3'!$B350,NoSettings_v3!$A$2:$A$4612,0),MATCH('EPS 3.1.3'!AF$1,NoSettings_v3!$C$1:$AH$1,0)),"")</f>
        <v>0</v>
      </c>
      <c r="AG350" s="157">
        <f>IFERROR(INDEX(NoSettings_v3!$C$2:$AH$4612,MATCH('EPS 3.1.3'!$B350,NoSettings_v3!$A$2:$A$4612,0),MATCH('EPS 3.1.3'!AG$1,NoSettings_v3!$C$1:$AH$1,0)),"")</f>
        <v>0</v>
      </c>
      <c r="AH350" s="157">
        <f>IFERROR(INDEX(NoSettings_v3!$C$2:$AH$4612,MATCH('EPS 3.1.3'!$B350,NoSettings_v3!$A$2:$A$4612,0),MATCH('EPS 3.1.3'!AH$1,NoSettings_v3!$C$1:$AH$1,0)),"")</f>
        <v>0</v>
      </c>
      <c r="AI350" s="157">
        <f>IFERROR(INDEX(NoSettings_v3!$C$2:$AH$4612,MATCH('EPS 3.1.3'!$B350,NoSettings_v3!$A$2:$A$4612,0),MATCH('EPS 3.1.3'!AI$1,NoSettings_v3!$C$1:$AH$1,0)),"")</f>
        <v>0</v>
      </c>
    </row>
    <row r="351" spans="1:35" x14ac:dyDescent="0.35">
      <c r="A351" s="127"/>
      <c r="B351" s="161" t="s">
        <v>1177</v>
      </c>
      <c r="C351" s="127" t="s">
        <v>964</v>
      </c>
      <c r="D351" s="157">
        <f>IFERROR(INDEX(NoSettings_v3!$C$2:$AH$4612,MATCH('EPS 3.1.3'!$B351,NoSettings_v3!$A$2:$A$4612,0),MATCH('EPS 3.1.3'!D$1,NoSettings_v3!$C$1:$AH$1,0)),"")</f>
        <v>0</v>
      </c>
      <c r="E351" s="157">
        <f>IFERROR(INDEX(NoSettings_v3!$C$2:$AH$4612,MATCH('EPS 3.1.3'!$B351,NoSettings_v3!$A$2:$A$4612,0),MATCH('EPS 3.1.3'!E$1,NoSettings_v3!$C$1:$AH$1,0)),"")</f>
        <v>0</v>
      </c>
      <c r="F351" s="157">
        <f>IFERROR(INDEX(NoSettings_v3!$C$2:$AH$4612,MATCH('EPS 3.1.3'!$B351,NoSettings_v3!$A$2:$A$4612,0),MATCH('EPS 3.1.3'!F$1,NoSettings_v3!$C$1:$AH$1,0)),"")</f>
        <v>0</v>
      </c>
      <c r="G351" s="157">
        <f>IFERROR(INDEX(NoSettings_v3!$C$2:$AH$4612,MATCH('EPS 3.1.3'!$B351,NoSettings_v3!$A$2:$A$4612,0),MATCH('EPS 3.1.3'!G$1,NoSettings_v3!$C$1:$AH$1,0)),"")</f>
        <v>0</v>
      </c>
      <c r="H351" s="157">
        <f>IFERROR(INDEX(NoSettings_v3!$C$2:$AH$4612,MATCH('EPS 3.1.3'!$B351,NoSettings_v3!$A$2:$A$4612,0),MATCH('EPS 3.1.3'!H$1,NoSettings_v3!$C$1:$AH$1,0)),"")</f>
        <v>0</v>
      </c>
      <c r="I351" s="157">
        <f>IFERROR(INDEX(NoSettings_v3!$C$2:$AH$4612,MATCH('EPS 3.1.3'!$B351,NoSettings_v3!$A$2:$A$4612,0),MATCH('EPS 3.1.3'!I$1,NoSettings_v3!$C$1:$AH$1,0)),"")</f>
        <v>0</v>
      </c>
      <c r="J351" s="157">
        <f>IFERROR(INDEX(NoSettings_v3!$C$2:$AH$4612,MATCH('EPS 3.1.3'!$B351,NoSettings_v3!$A$2:$A$4612,0),MATCH('EPS 3.1.3'!J$1,NoSettings_v3!$C$1:$AH$1,0)),"")</f>
        <v>0</v>
      </c>
      <c r="K351" s="157">
        <f>IFERROR(INDEX(NoSettings_v3!$C$2:$AH$4612,MATCH('EPS 3.1.3'!$B351,NoSettings_v3!$A$2:$A$4612,0),MATCH('EPS 3.1.3'!K$1,NoSettings_v3!$C$1:$AH$1,0)),"")</f>
        <v>0</v>
      </c>
      <c r="L351" s="157">
        <f>IFERROR(INDEX(NoSettings_v3!$C$2:$AH$4612,MATCH('EPS 3.1.3'!$B351,NoSettings_v3!$A$2:$A$4612,0),MATCH('EPS 3.1.3'!L$1,NoSettings_v3!$C$1:$AH$1,0)),"")</f>
        <v>0</v>
      </c>
      <c r="M351" s="157">
        <f>IFERROR(INDEX(NoSettings_v3!$C$2:$AH$4612,MATCH('EPS 3.1.3'!$B351,NoSettings_v3!$A$2:$A$4612,0),MATCH('EPS 3.1.3'!M$1,NoSettings_v3!$C$1:$AH$1,0)),"")</f>
        <v>0</v>
      </c>
      <c r="N351" s="157">
        <f>IFERROR(INDEX(NoSettings_v3!$C$2:$AH$4612,MATCH('EPS 3.1.3'!$B351,NoSettings_v3!$A$2:$A$4612,0),MATCH('EPS 3.1.3'!N$1,NoSettings_v3!$C$1:$AH$1,0)),"")</f>
        <v>0</v>
      </c>
      <c r="O351" s="157">
        <f>IFERROR(INDEX(NoSettings_v3!$C$2:$AH$4612,MATCH('EPS 3.1.3'!$B351,NoSettings_v3!$A$2:$A$4612,0),MATCH('EPS 3.1.3'!O$1,NoSettings_v3!$C$1:$AH$1,0)),"")</f>
        <v>0</v>
      </c>
      <c r="P351" s="157">
        <f>IFERROR(INDEX(NoSettings_v3!$C$2:$AH$4612,MATCH('EPS 3.1.3'!$B351,NoSettings_v3!$A$2:$A$4612,0),MATCH('EPS 3.1.3'!P$1,NoSettings_v3!$C$1:$AH$1,0)),"")</f>
        <v>0</v>
      </c>
      <c r="Q351" s="157">
        <f>IFERROR(INDEX(NoSettings_v3!$C$2:$AH$4612,MATCH('EPS 3.1.3'!$B351,NoSettings_v3!$A$2:$A$4612,0),MATCH('EPS 3.1.3'!Q$1,NoSettings_v3!$C$1:$AH$1,0)),"")</f>
        <v>0</v>
      </c>
      <c r="R351" s="157">
        <f>IFERROR(INDEX(NoSettings_v3!$C$2:$AH$4612,MATCH('EPS 3.1.3'!$B351,NoSettings_v3!$A$2:$A$4612,0),MATCH('EPS 3.1.3'!R$1,NoSettings_v3!$C$1:$AH$1,0)),"")</f>
        <v>0</v>
      </c>
      <c r="S351" s="157">
        <f>IFERROR(INDEX(NoSettings_v3!$C$2:$AH$4612,MATCH('EPS 3.1.3'!$B351,NoSettings_v3!$A$2:$A$4612,0),MATCH('EPS 3.1.3'!S$1,NoSettings_v3!$C$1:$AH$1,0)),"")</f>
        <v>0</v>
      </c>
      <c r="T351" s="157">
        <f>IFERROR(INDEX(NoSettings_v3!$C$2:$AH$4612,MATCH('EPS 3.1.3'!$B351,NoSettings_v3!$A$2:$A$4612,0),MATCH('EPS 3.1.3'!T$1,NoSettings_v3!$C$1:$AH$1,0)),"")</f>
        <v>0</v>
      </c>
      <c r="U351" s="157">
        <f>IFERROR(INDEX(NoSettings_v3!$C$2:$AH$4612,MATCH('EPS 3.1.3'!$B351,NoSettings_v3!$A$2:$A$4612,0),MATCH('EPS 3.1.3'!U$1,NoSettings_v3!$C$1:$AH$1,0)),"")</f>
        <v>0</v>
      </c>
      <c r="V351" s="157">
        <f>IFERROR(INDEX(NoSettings_v3!$C$2:$AH$4612,MATCH('EPS 3.1.3'!$B351,NoSettings_v3!$A$2:$A$4612,0),MATCH('EPS 3.1.3'!V$1,NoSettings_v3!$C$1:$AH$1,0)),"")</f>
        <v>0</v>
      </c>
      <c r="W351" s="157">
        <f>IFERROR(INDEX(NoSettings_v3!$C$2:$AH$4612,MATCH('EPS 3.1.3'!$B351,NoSettings_v3!$A$2:$A$4612,0),MATCH('EPS 3.1.3'!W$1,NoSettings_v3!$C$1:$AH$1,0)),"")</f>
        <v>0</v>
      </c>
      <c r="X351" s="157">
        <f>IFERROR(INDEX(NoSettings_v3!$C$2:$AH$4612,MATCH('EPS 3.1.3'!$B351,NoSettings_v3!$A$2:$A$4612,0),MATCH('EPS 3.1.3'!X$1,NoSettings_v3!$C$1:$AH$1,0)),"")</f>
        <v>0</v>
      </c>
      <c r="Y351" s="157">
        <f>IFERROR(INDEX(NoSettings_v3!$C$2:$AH$4612,MATCH('EPS 3.1.3'!$B351,NoSettings_v3!$A$2:$A$4612,0),MATCH('EPS 3.1.3'!Y$1,NoSettings_v3!$C$1:$AH$1,0)),"")</f>
        <v>0</v>
      </c>
      <c r="Z351" s="157">
        <f>IFERROR(INDEX(NoSettings_v3!$C$2:$AH$4612,MATCH('EPS 3.1.3'!$B351,NoSettings_v3!$A$2:$A$4612,0),MATCH('EPS 3.1.3'!Z$1,NoSettings_v3!$C$1:$AH$1,0)),"")</f>
        <v>0</v>
      </c>
      <c r="AA351" s="157">
        <f>IFERROR(INDEX(NoSettings_v3!$C$2:$AH$4612,MATCH('EPS 3.1.3'!$B351,NoSettings_v3!$A$2:$A$4612,0),MATCH('EPS 3.1.3'!AA$1,NoSettings_v3!$C$1:$AH$1,0)),"")</f>
        <v>0</v>
      </c>
      <c r="AB351" s="157">
        <f>IFERROR(INDEX(NoSettings_v3!$C$2:$AH$4612,MATCH('EPS 3.1.3'!$B351,NoSettings_v3!$A$2:$A$4612,0),MATCH('EPS 3.1.3'!AB$1,NoSettings_v3!$C$1:$AH$1,0)),"")</f>
        <v>0</v>
      </c>
      <c r="AC351" s="157">
        <f>IFERROR(INDEX(NoSettings_v3!$C$2:$AH$4612,MATCH('EPS 3.1.3'!$B351,NoSettings_v3!$A$2:$A$4612,0),MATCH('EPS 3.1.3'!AC$1,NoSettings_v3!$C$1:$AH$1,0)),"")</f>
        <v>0</v>
      </c>
      <c r="AD351" s="157">
        <f>IFERROR(INDEX(NoSettings_v3!$C$2:$AH$4612,MATCH('EPS 3.1.3'!$B351,NoSettings_v3!$A$2:$A$4612,0),MATCH('EPS 3.1.3'!AD$1,NoSettings_v3!$C$1:$AH$1,0)),"")</f>
        <v>0</v>
      </c>
      <c r="AE351" s="157">
        <f>IFERROR(INDEX(NoSettings_v3!$C$2:$AH$4612,MATCH('EPS 3.1.3'!$B351,NoSettings_v3!$A$2:$A$4612,0),MATCH('EPS 3.1.3'!AE$1,NoSettings_v3!$C$1:$AH$1,0)),"")</f>
        <v>0</v>
      </c>
      <c r="AF351" s="157">
        <f>IFERROR(INDEX(NoSettings_v3!$C$2:$AH$4612,MATCH('EPS 3.1.3'!$B351,NoSettings_v3!$A$2:$A$4612,0),MATCH('EPS 3.1.3'!AF$1,NoSettings_v3!$C$1:$AH$1,0)),"")</f>
        <v>0</v>
      </c>
      <c r="AG351" s="157">
        <f>IFERROR(INDEX(NoSettings_v3!$C$2:$AH$4612,MATCH('EPS 3.1.3'!$B351,NoSettings_v3!$A$2:$A$4612,0),MATCH('EPS 3.1.3'!AG$1,NoSettings_v3!$C$1:$AH$1,0)),"")</f>
        <v>0</v>
      </c>
      <c r="AH351" s="157">
        <f>IFERROR(INDEX(NoSettings_v3!$C$2:$AH$4612,MATCH('EPS 3.1.3'!$B351,NoSettings_v3!$A$2:$A$4612,0),MATCH('EPS 3.1.3'!AH$1,NoSettings_v3!$C$1:$AH$1,0)),"")</f>
        <v>0</v>
      </c>
      <c r="AI351" s="157">
        <f>IFERROR(INDEX(NoSettings_v3!$C$2:$AH$4612,MATCH('EPS 3.1.3'!$B351,NoSettings_v3!$A$2:$A$4612,0),MATCH('EPS 3.1.3'!AI$1,NoSettings_v3!$C$1:$AH$1,0)),"")</f>
        <v>0</v>
      </c>
    </row>
    <row r="352" spans="1:35" x14ac:dyDescent="0.35">
      <c r="A352" s="127"/>
      <c r="B352" s="161" t="s">
        <v>1178</v>
      </c>
      <c r="C352" s="127" t="s">
        <v>964</v>
      </c>
      <c r="D352" s="157">
        <f>IFERROR(INDEX(NoSettings_v3!$C$2:$AH$4612,MATCH('EPS 3.1.3'!$B352,NoSettings_v3!$A$2:$A$4612,0),MATCH('EPS 3.1.3'!D$1,NoSettings_v3!$C$1:$AH$1,0)),"")</f>
        <v>0</v>
      </c>
      <c r="E352" s="157">
        <f>IFERROR(INDEX(NoSettings_v3!$C$2:$AH$4612,MATCH('EPS 3.1.3'!$B352,NoSettings_v3!$A$2:$A$4612,0),MATCH('EPS 3.1.3'!E$1,NoSettings_v3!$C$1:$AH$1,0)),"")</f>
        <v>0</v>
      </c>
      <c r="F352" s="157">
        <f>IFERROR(INDEX(NoSettings_v3!$C$2:$AH$4612,MATCH('EPS 3.1.3'!$B352,NoSettings_v3!$A$2:$A$4612,0),MATCH('EPS 3.1.3'!F$1,NoSettings_v3!$C$1:$AH$1,0)),"")</f>
        <v>0</v>
      </c>
      <c r="G352" s="157">
        <f>IFERROR(INDEX(NoSettings_v3!$C$2:$AH$4612,MATCH('EPS 3.1.3'!$B352,NoSettings_v3!$A$2:$A$4612,0),MATCH('EPS 3.1.3'!G$1,NoSettings_v3!$C$1:$AH$1,0)),"")</f>
        <v>0</v>
      </c>
      <c r="H352" s="157">
        <f>IFERROR(INDEX(NoSettings_v3!$C$2:$AH$4612,MATCH('EPS 3.1.3'!$B352,NoSettings_v3!$A$2:$A$4612,0),MATCH('EPS 3.1.3'!H$1,NoSettings_v3!$C$1:$AH$1,0)),"")</f>
        <v>0</v>
      </c>
      <c r="I352" s="157">
        <f>IFERROR(INDEX(NoSettings_v3!$C$2:$AH$4612,MATCH('EPS 3.1.3'!$B352,NoSettings_v3!$A$2:$A$4612,0),MATCH('EPS 3.1.3'!I$1,NoSettings_v3!$C$1:$AH$1,0)),"")</f>
        <v>0</v>
      </c>
      <c r="J352" s="157">
        <f>IFERROR(INDEX(NoSettings_v3!$C$2:$AH$4612,MATCH('EPS 3.1.3'!$B352,NoSettings_v3!$A$2:$A$4612,0),MATCH('EPS 3.1.3'!J$1,NoSettings_v3!$C$1:$AH$1,0)),"")</f>
        <v>0</v>
      </c>
      <c r="K352" s="157">
        <f>IFERROR(INDEX(NoSettings_v3!$C$2:$AH$4612,MATCH('EPS 3.1.3'!$B352,NoSettings_v3!$A$2:$A$4612,0),MATCH('EPS 3.1.3'!K$1,NoSettings_v3!$C$1:$AH$1,0)),"")</f>
        <v>0</v>
      </c>
      <c r="L352" s="157">
        <f>IFERROR(INDEX(NoSettings_v3!$C$2:$AH$4612,MATCH('EPS 3.1.3'!$B352,NoSettings_v3!$A$2:$A$4612,0),MATCH('EPS 3.1.3'!L$1,NoSettings_v3!$C$1:$AH$1,0)),"")</f>
        <v>0</v>
      </c>
      <c r="M352" s="157">
        <f>IFERROR(INDEX(NoSettings_v3!$C$2:$AH$4612,MATCH('EPS 3.1.3'!$B352,NoSettings_v3!$A$2:$A$4612,0),MATCH('EPS 3.1.3'!M$1,NoSettings_v3!$C$1:$AH$1,0)),"")</f>
        <v>0</v>
      </c>
      <c r="N352" s="157">
        <f>IFERROR(INDEX(NoSettings_v3!$C$2:$AH$4612,MATCH('EPS 3.1.3'!$B352,NoSettings_v3!$A$2:$A$4612,0),MATCH('EPS 3.1.3'!N$1,NoSettings_v3!$C$1:$AH$1,0)),"")</f>
        <v>0</v>
      </c>
      <c r="O352" s="157">
        <f>IFERROR(INDEX(NoSettings_v3!$C$2:$AH$4612,MATCH('EPS 3.1.3'!$B352,NoSettings_v3!$A$2:$A$4612,0),MATCH('EPS 3.1.3'!O$1,NoSettings_v3!$C$1:$AH$1,0)),"")</f>
        <v>0</v>
      </c>
      <c r="P352" s="157">
        <f>IFERROR(INDEX(NoSettings_v3!$C$2:$AH$4612,MATCH('EPS 3.1.3'!$B352,NoSettings_v3!$A$2:$A$4612,0),MATCH('EPS 3.1.3'!P$1,NoSettings_v3!$C$1:$AH$1,0)),"")</f>
        <v>0</v>
      </c>
      <c r="Q352" s="157">
        <f>IFERROR(INDEX(NoSettings_v3!$C$2:$AH$4612,MATCH('EPS 3.1.3'!$B352,NoSettings_v3!$A$2:$A$4612,0),MATCH('EPS 3.1.3'!Q$1,NoSettings_v3!$C$1:$AH$1,0)),"")</f>
        <v>0</v>
      </c>
      <c r="R352" s="157">
        <f>IFERROR(INDEX(NoSettings_v3!$C$2:$AH$4612,MATCH('EPS 3.1.3'!$B352,NoSettings_v3!$A$2:$A$4612,0),MATCH('EPS 3.1.3'!R$1,NoSettings_v3!$C$1:$AH$1,0)),"")</f>
        <v>0</v>
      </c>
      <c r="S352" s="157">
        <f>IFERROR(INDEX(NoSettings_v3!$C$2:$AH$4612,MATCH('EPS 3.1.3'!$B352,NoSettings_v3!$A$2:$A$4612,0),MATCH('EPS 3.1.3'!S$1,NoSettings_v3!$C$1:$AH$1,0)),"")</f>
        <v>0</v>
      </c>
      <c r="T352" s="157">
        <f>IFERROR(INDEX(NoSettings_v3!$C$2:$AH$4612,MATCH('EPS 3.1.3'!$B352,NoSettings_v3!$A$2:$A$4612,0),MATCH('EPS 3.1.3'!T$1,NoSettings_v3!$C$1:$AH$1,0)),"")</f>
        <v>0</v>
      </c>
      <c r="U352" s="157">
        <f>IFERROR(INDEX(NoSettings_v3!$C$2:$AH$4612,MATCH('EPS 3.1.3'!$B352,NoSettings_v3!$A$2:$A$4612,0),MATCH('EPS 3.1.3'!U$1,NoSettings_v3!$C$1:$AH$1,0)),"")</f>
        <v>0</v>
      </c>
      <c r="V352" s="157">
        <f>IFERROR(INDEX(NoSettings_v3!$C$2:$AH$4612,MATCH('EPS 3.1.3'!$B352,NoSettings_v3!$A$2:$A$4612,0),MATCH('EPS 3.1.3'!V$1,NoSettings_v3!$C$1:$AH$1,0)),"")</f>
        <v>0</v>
      </c>
      <c r="W352" s="157">
        <f>IFERROR(INDEX(NoSettings_v3!$C$2:$AH$4612,MATCH('EPS 3.1.3'!$B352,NoSettings_v3!$A$2:$A$4612,0),MATCH('EPS 3.1.3'!W$1,NoSettings_v3!$C$1:$AH$1,0)),"")</f>
        <v>0</v>
      </c>
      <c r="X352" s="157">
        <f>IFERROR(INDEX(NoSettings_v3!$C$2:$AH$4612,MATCH('EPS 3.1.3'!$B352,NoSettings_v3!$A$2:$A$4612,0),MATCH('EPS 3.1.3'!X$1,NoSettings_v3!$C$1:$AH$1,0)),"")</f>
        <v>0</v>
      </c>
      <c r="Y352" s="157">
        <f>IFERROR(INDEX(NoSettings_v3!$C$2:$AH$4612,MATCH('EPS 3.1.3'!$B352,NoSettings_v3!$A$2:$A$4612,0),MATCH('EPS 3.1.3'!Y$1,NoSettings_v3!$C$1:$AH$1,0)),"")</f>
        <v>0</v>
      </c>
      <c r="Z352" s="157">
        <f>IFERROR(INDEX(NoSettings_v3!$C$2:$AH$4612,MATCH('EPS 3.1.3'!$B352,NoSettings_v3!$A$2:$A$4612,0),MATCH('EPS 3.1.3'!Z$1,NoSettings_v3!$C$1:$AH$1,0)),"")</f>
        <v>0</v>
      </c>
      <c r="AA352" s="157">
        <f>IFERROR(INDEX(NoSettings_v3!$C$2:$AH$4612,MATCH('EPS 3.1.3'!$B352,NoSettings_v3!$A$2:$A$4612,0),MATCH('EPS 3.1.3'!AA$1,NoSettings_v3!$C$1:$AH$1,0)),"")</f>
        <v>0</v>
      </c>
      <c r="AB352" s="157">
        <f>IFERROR(INDEX(NoSettings_v3!$C$2:$AH$4612,MATCH('EPS 3.1.3'!$B352,NoSettings_v3!$A$2:$A$4612,0),MATCH('EPS 3.1.3'!AB$1,NoSettings_v3!$C$1:$AH$1,0)),"")</f>
        <v>0</v>
      </c>
      <c r="AC352" s="157">
        <f>IFERROR(INDEX(NoSettings_v3!$C$2:$AH$4612,MATCH('EPS 3.1.3'!$B352,NoSettings_v3!$A$2:$A$4612,0),MATCH('EPS 3.1.3'!AC$1,NoSettings_v3!$C$1:$AH$1,0)),"")</f>
        <v>0</v>
      </c>
      <c r="AD352" s="157">
        <f>IFERROR(INDEX(NoSettings_v3!$C$2:$AH$4612,MATCH('EPS 3.1.3'!$B352,NoSettings_v3!$A$2:$A$4612,0),MATCH('EPS 3.1.3'!AD$1,NoSettings_v3!$C$1:$AH$1,0)),"")</f>
        <v>0</v>
      </c>
      <c r="AE352" s="157">
        <f>IFERROR(INDEX(NoSettings_v3!$C$2:$AH$4612,MATCH('EPS 3.1.3'!$B352,NoSettings_v3!$A$2:$A$4612,0),MATCH('EPS 3.1.3'!AE$1,NoSettings_v3!$C$1:$AH$1,0)),"")</f>
        <v>0</v>
      </c>
      <c r="AF352" s="157">
        <f>IFERROR(INDEX(NoSettings_v3!$C$2:$AH$4612,MATCH('EPS 3.1.3'!$B352,NoSettings_v3!$A$2:$A$4612,0),MATCH('EPS 3.1.3'!AF$1,NoSettings_v3!$C$1:$AH$1,0)),"")</f>
        <v>0</v>
      </c>
      <c r="AG352" s="157">
        <f>IFERROR(INDEX(NoSettings_v3!$C$2:$AH$4612,MATCH('EPS 3.1.3'!$B352,NoSettings_v3!$A$2:$A$4612,0),MATCH('EPS 3.1.3'!AG$1,NoSettings_v3!$C$1:$AH$1,0)),"")</f>
        <v>0</v>
      </c>
      <c r="AH352" s="157">
        <f>IFERROR(INDEX(NoSettings_v3!$C$2:$AH$4612,MATCH('EPS 3.1.3'!$B352,NoSettings_v3!$A$2:$A$4612,0),MATCH('EPS 3.1.3'!AH$1,NoSettings_v3!$C$1:$AH$1,0)),"")</f>
        <v>0</v>
      </c>
      <c r="AI352" s="157">
        <f>IFERROR(INDEX(NoSettings_v3!$C$2:$AH$4612,MATCH('EPS 3.1.3'!$B352,NoSettings_v3!$A$2:$A$4612,0),MATCH('EPS 3.1.3'!AI$1,NoSettings_v3!$C$1:$AH$1,0)),"")</f>
        <v>0</v>
      </c>
    </row>
    <row r="353" spans="1:35" x14ac:dyDescent="0.35">
      <c r="A353" s="127"/>
      <c r="B353" s="161" t="s">
        <v>1179</v>
      </c>
      <c r="C353" s="127" t="s">
        <v>964</v>
      </c>
      <c r="D353" s="157">
        <f>IFERROR(INDEX(NoSettings_v3!$C$2:$AH$4612,MATCH('EPS 3.1.3'!$B353,NoSettings_v3!$A$2:$A$4612,0),MATCH('EPS 3.1.3'!D$1,NoSettings_v3!$C$1:$AH$1,0)),"")</f>
        <v>0</v>
      </c>
      <c r="E353" s="157">
        <f>IFERROR(INDEX(NoSettings_v3!$C$2:$AH$4612,MATCH('EPS 3.1.3'!$B353,NoSettings_v3!$A$2:$A$4612,0),MATCH('EPS 3.1.3'!E$1,NoSettings_v3!$C$1:$AH$1,0)),"")</f>
        <v>0</v>
      </c>
      <c r="F353" s="157">
        <f>IFERROR(INDEX(NoSettings_v3!$C$2:$AH$4612,MATCH('EPS 3.1.3'!$B353,NoSettings_v3!$A$2:$A$4612,0),MATCH('EPS 3.1.3'!F$1,NoSettings_v3!$C$1:$AH$1,0)),"")</f>
        <v>0</v>
      </c>
      <c r="G353" s="157">
        <f>IFERROR(INDEX(NoSettings_v3!$C$2:$AH$4612,MATCH('EPS 3.1.3'!$B353,NoSettings_v3!$A$2:$A$4612,0),MATCH('EPS 3.1.3'!G$1,NoSettings_v3!$C$1:$AH$1,0)),"")</f>
        <v>0</v>
      </c>
      <c r="H353" s="157">
        <f>IFERROR(INDEX(NoSettings_v3!$C$2:$AH$4612,MATCH('EPS 3.1.3'!$B353,NoSettings_v3!$A$2:$A$4612,0),MATCH('EPS 3.1.3'!H$1,NoSettings_v3!$C$1:$AH$1,0)),"")</f>
        <v>0</v>
      </c>
      <c r="I353" s="157">
        <f>IFERROR(INDEX(NoSettings_v3!$C$2:$AH$4612,MATCH('EPS 3.1.3'!$B353,NoSettings_v3!$A$2:$A$4612,0),MATCH('EPS 3.1.3'!I$1,NoSettings_v3!$C$1:$AH$1,0)),"")</f>
        <v>0</v>
      </c>
      <c r="J353" s="157">
        <f>IFERROR(INDEX(NoSettings_v3!$C$2:$AH$4612,MATCH('EPS 3.1.3'!$B353,NoSettings_v3!$A$2:$A$4612,0),MATCH('EPS 3.1.3'!J$1,NoSettings_v3!$C$1:$AH$1,0)),"")</f>
        <v>0</v>
      </c>
      <c r="K353" s="157">
        <f>IFERROR(INDEX(NoSettings_v3!$C$2:$AH$4612,MATCH('EPS 3.1.3'!$B353,NoSettings_v3!$A$2:$A$4612,0),MATCH('EPS 3.1.3'!K$1,NoSettings_v3!$C$1:$AH$1,0)),"")</f>
        <v>0</v>
      </c>
      <c r="L353" s="157">
        <f>IFERROR(INDEX(NoSettings_v3!$C$2:$AH$4612,MATCH('EPS 3.1.3'!$B353,NoSettings_v3!$A$2:$A$4612,0),MATCH('EPS 3.1.3'!L$1,NoSettings_v3!$C$1:$AH$1,0)),"")</f>
        <v>0</v>
      </c>
      <c r="M353" s="157">
        <f>IFERROR(INDEX(NoSettings_v3!$C$2:$AH$4612,MATCH('EPS 3.1.3'!$B353,NoSettings_v3!$A$2:$A$4612,0),MATCH('EPS 3.1.3'!M$1,NoSettings_v3!$C$1:$AH$1,0)),"")</f>
        <v>0</v>
      </c>
      <c r="N353" s="157">
        <f>IFERROR(INDEX(NoSettings_v3!$C$2:$AH$4612,MATCH('EPS 3.1.3'!$B353,NoSettings_v3!$A$2:$A$4612,0),MATCH('EPS 3.1.3'!N$1,NoSettings_v3!$C$1:$AH$1,0)),"")</f>
        <v>0</v>
      </c>
      <c r="O353" s="157">
        <f>IFERROR(INDEX(NoSettings_v3!$C$2:$AH$4612,MATCH('EPS 3.1.3'!$B353,NoSettings_v3!$A$2:$A$4612,0),MATCH('EPS 3.1.3'!O$1,NoSettings_v3!$C$1:$AH$1,0)),"")</f>
        <v>0</v>
      </c>
      <c r="P353" s="157">
        <f>IFERROR(INDEX(NoSettings_v3!$C$2:$AH$4612,MATCH('EPS 3.1.3'!$B353,NoSettings_v3!$A$2:$A$4612,0),MATCH('EPS 3.1.3'!P$1,NoSettings_v3!$C$1:$AH$1,0)),"")</f>
        <v>0</v>
      </c>
      <c r="Q353" s="157">
        <f>IFERROR(INDEX(NoSettings_v3!$C$2:$AH$4612,MATCH('EPS 3.1.3'!$B353,NoSettings_v3!$A$2:$A$4612,0),MATCH('EPS 3.1.3'!Q$1,NoSettings_v3!$C$1:$AH$1,0)),"")</f>
        <v>0</v>
      </c>
      <c r="R353" s="157">
        <f>IFERROR(INDEX(NoSettings_v3!$C$2:$AH$4612,MATCH('EPS 3.1.3'!$B353,NoSettings_v3!$A$2:$A$4612,0),MATCH('EPS 3.1.3'!R$1,NoSettings_v3!$C$1:$AH$1,0)),"")</f>
        <v>0</v>
      </c>
      <c r="S353" s="157">
        <f>IFERROR(INDEX(NoSettings_v3!$C$2:$AH$4612,MATCH('EPS 3.1.3'!$B353,NoSettings_v3!$A$2:$A$4612,0),MATCH('EPS 3.1.3'!S$1,NoSettings_v3!$C$1:$AH$1,0)),"")</f>
        <v>0</v>
      </c>
      <c r="T353" s="157">
        <f>IFERROR(INDEX(NoSettings_v3!$C$2:$AH$4612,MATCH('EPS 3.1.3'!$B353,NoSettings_v3!$A$2:$A$4612,0),MATCH('EPS 3.1.3'!T$1,NoSettings_v3!$C$1:$AH$1,0)),"")</f>
        <v>0</v>
      </c>
      <c r="U353" s="157">
        <f>IFERROR(INDEX(NoSettings_v3!$C$2:$AH$4612,MATCH('EPS 3.1.3'!$B353,NoSettings_v3!$A$2:$A$4612,0),MATCH('EPS 3.1.3'!U$1,NoSettings_v3!$C$1:$AH$1,0)),"")</f>
        <v>0</v>
      </c>
      <c r="V353" s="157">
        <f>IFERROR(INDEX(NoSettings_v3!$C$2:$AH$4612,MATCH('EPS 3.1.3'!$B353,NoSettings_v3!$A$2:$A$4612,0),MATCH('EPS 3.1.3'!V$1,NoSettings_v3!$C$1:$AH$1,0)),"")</f>
        <v>0</v>
      </c>
      <c r="W353" s="157">
        <f>IFERROR(INDEX(NoSettings_v3!$C$2:$AH$4612,MATCH('EPS 3.1.3'!$B353,NoSettings_v3!$A$2:$A$4612,0),MATCH('EPS 3.1.3'!W$1,NoSettings_v3!$C$1:$AH$1,0)),"")</f>
        <v>0</v>
      </c>
      <c r="X353" s="157">
        <f>IFERROR(INDEX(NoSettings_v3!$C$2:$AH$4612,MATCH('EPS 3.1.3'!$B353,NoSettings_v3!$A$2:$A$4612,0),MATCH('EPS 3.1.3'!X$1,NoSettings_v3!$C$1:$AH$1,0)),"")</f>
        <v>0</v>
      </c>
      <c r="Y353" s="157">
        <f>IFERROR(INDEX(NoSettings_v3!$C$2:$AH$4612,MATCH('EPS 3.1.3'!$B353,NoSettings_v3!$A$2:$A$4612,0),MATCH('EPS 3.1.3'!Y$1,NoSettings_v3!$C$1:$AH$1,0)),"")</f>
        <v>0</v>
      </c>
      <c r="Z353" s="157">
        <f>IFERROR(INDEX(NoSettings_v3!$C$2:$AH$4612,MATCH('EPS 3.1.3'!$B353,NoSettings_v3!$A$2:$A$4612,0),MATCH('EPS 3.1.3'!Z$1,NoSettings_v3!$C$1:$AH$1,0)),"")</f>
        <v>0</v>
      </c>
      <c r="AA353" s="157">
        <f>IFERROR(INDEX(NoSettings_v3!$C$2:$AH$4612,MATCH('EPS 3.1.3'!$B353,NoSettings_v3!$A$2:$A$4612,0),MATCH('EPS 3.1.3'!AA$1,NoSettings_v3!$C$1:$AH$1,0)),"")</f>
        <v>0</v>
      </c>
      <c r="AB353" s="157">
        <f>IFERROR(INDEX(NoSettings_v3!$C$2:$AH$4612,MATCH('EPS 3.1.3'!$B353,NoSettings_v3!$A$2:$A$4612,0),MATCH('EPS 3.1.3'!AB$1,NoSettings_v3!$C$1:$AH$1,0)),"")</f>
        <v>0</v>
      </c>
      <c r="AC353" s="157">
        <f>IFERROR(INDEX(NoSettings_v3!$C$2:$AH$4612,MATCH('EPS 3.1.3'!$B353,NoSettings_v3!$A$2:$A$4612,0),MATCH('EPS 3.1.3'!AC$1,NoSettings_v3!$C$1:$AH$1,0)),"")</f>
        <v>0</v>
      </c>
      <c r="AD353" s="157">
        <f>IFERROR(INDEX(NoSettings_v3!$C$2:$AH$4612,MATCH('EPS 3.1.3'!$B353,NoSettings_v3!$A$2:$A$4612,0),MATCH('EPS 3.1.3'!AD$1,NoSettings_v3!$C$1:$AH$1,0)),"")</f>
        <v>0</v>
      </c>
      <c r="AE353" s="157">
        <f>IFERROR(INDEX(NoSettings_v3!$C$2:$AH$4612,MATCH('EPS 3.1.3'!$B353,NoSettings_v3!$A$2:$A$4612,0),MATCH('EPS 3.1.3'!AE$1,NoSettings_v3!$C$1:$AH$1,0)),"")</f>
        <v>0</v>
      </c>
      <c r="AF353" s="157">
        <f>IFERROR(INDEX(NoSettings_v3!$C$2:$AH$4612,MATCH('EPS 3.1.3'!$B353,NoSettings_v3!$A$2:$A$4612,0),MATCH('EPS 3.1.3'!AF$1,NoSettings_v3!$C$1:$AH$1,0)),"")</f>
        <v>0</v>
      </c>
      <c r="AG353" s="157">
        <f>IFERROR(INDEX(NoSettings_v3!$C$2:$AH$4612,MATCH('EPS 3.1.3'!$B353,NoSettings_v3!$A$2:$A$4612,0),MATCH('EPS 3.1.3'!AG$1,NoSettings_v3!$C$1:$AH$1,0)),"")</f>
        <v>0</v>
      </c>
      <c r="AH353" s="157">
        <f>IFERROR(INDEX(NoSettings_v3!$C$2:$AH$4612,MATCH('EPS 3.1.3'!$B353,NoSettings_v3!$A$2:$A$4612,0),MATCH('EPS 3.1.3'!AH$1,NoSettings_v3!$C$1:$AH$1,0)),"")</f>
        <v>0</v>
      </c>
      <c r="AI353" s="157">
        <f>IFERROR(INDEX(NoSettings_v3!$C$2:$AH$4612,MATCH('EPS 3.1.3'!$B353,NoSettings_v3!$A$2:$A$4612,0),MATCH('EPS 3.1.3'!AI$1,NoSettings_v3!$C$1:$AH$1,0)),"")</f>
        <v>0</v>
      </c>
    </row>
    <row r="354" spans="1:35" x14ac:dyDescent="0.35">
      <c r="A354" s="127"/>
      <c r="B354" s="161" t="s">
        <v>1180</v>
      </c>
      <c r="C354" s="127" t="s">
        <v>964</v>
      </c>
      <c r="D354" s="157">
        <f>IFERROR(INDEX(NoSettings_v3!$C$2:$AH$4612,MATCH('EPS 3.1.3'!$B354,NoSettings_v3!$A$2:$A$4612,0),MATCH('EPS 3.1.3'!D$1,NoSettings_v3!$C$1:$AH$1,0)),"")</f>
        <v>0</v>
      </c>
      <c r="E354" s="157">
        <f>IFERROR(INDEX(NoSettings_v3!$C$2:$AH$4612,MATCH('EPS 3.1.3'!$B354,NoSettings_v3!$A$2:$A$4612,0),MATCH('EPS 3.1.3'!E$1,NoSettings_v3!$C$1:$AH$1,0)),"")</f>
        <v>0</v>
      </c>
      <c r="F354" s="157">
        <f>IFERROR(INDEX(NoSettings_v3!$C$2:$AH$4612,MATCH('EPS 3.1.3'!$B354,NoSettings_v3!$A$2:$A$4612,0),MATCH('EPS 3.1.3'!F$1,NoSettings_v3!$C$1:$AH$1,0)),"")</f>
        <v>0</v>
      </c>
      <c r="G354" s="157">
        <f>IFERROR(INDEX(NoSettings_v3!$C$2:$AH$4612,MATCH('EPS 3.1.3'!$B354,NoSettings_v3!$A$2:$A$4612,0),MATCH('EPS 3.1.3'!G$1,NoSettings_v3!$C$1:$AH$1,0)),"")</f>
        <v>0</v>
      </c>
      <c r="H354" s="157">
        <f>IFERROR(INDEX(NoSettings_v3!$C$2:$AH$4612,MATCH('EPS 3.1.3'!$B354,NoSettings_v3!$A$2:$A$4612,0),MATCH('EPS 3.1.3'!H$1,NoSettings_v3!$C$1:$AH$1,0)),"")</f>
        <v>0</v>
      </c>
      <c r="I354" s="157">
        <f>IFERROR(INDEX(NoSettings_v3!$C$2:$AH$4612,MATCH('EPS 3.1.3'!$B354,NoSettings_v3!$A$2:$A$4612,0),MATCH('EPS 3.1.3'!I$1,NoSettings_v3!$C$1:$AH$1,0)),"")</f>
        <v>0</v>
      </c>
      <c r="J354" s="157">
        <f>IFERROR(INDEX(NoSettings_v3!$C$2:$AH$4612,MATCH('EPS 3.1.3'!$B354,NoSettings_v3!$A$2:$A$4612,0),MATCH('EPS 3.1.3'!J$1,NoSettings_v3!$C$1:$AH$1,0)),"")</f>
        <v>0</v>
      </c>
      <c r="K354" s="157">
        <f>IFERROR(INDEX(NoSettings_v3!$C$2:$AH$4612,MATCH('EPS 3.1.3'!$B354,NoSettings_v3!$A$2:$A$4612,0),MATCH('EPS 3.1.3'!K$1,NoSettings_v3!$C$1:$AH$1,0)),"")</f>
        <v>0</v>
      </c>
      <c r="L354" s="157">
        <f>IFERROR(INDEX(NoSettings_v3!$C$2:$AH$4612,MATCH('EPS 3.1.3'!$B354,NoSettings_v3!$A$2:$A$4612,0),MATCH('EPS 3.1.3'!L$1,NoSettings_v3!$C$1:$AH$1,0)),"")</f>
        <v>0</v>
      </c>
      <c r="M354" s="157">
        <f>IFERROR(INDEX(NoSettings_v3!$C$2:$AH$4612,MATCH('EPS 3.1.3'!$B354,NoSettings_v3!$A$2:$A$4612,0),MATCH('EPS 3.1.3'!M$1,NoSettings_v3!$C$1:$AH$1,0)),"")</f>
        <v>0</v>
      </c>
      <c r="N354" s="157">
        <f>IFERROR(INDEX(NoSettings_v3!$C$2:$AH$4612,MATCH('EPS 3.1.3'!$B354,NoSettings_v3!$A$2:$A$4612,0),MATCH('EPS 3.1.3'!N$1,NoSettings_v3!$C$1:$AH$1,0)),"")</f>
        <v>0</v>
      </c>
      <c r="O354" s="157">
        <f>IFERROR(INDEX(NoSettings_v3!$C$2:$AH$4612,MATCH('EPS 3.1.3'!$B354,NoSettings_v3!$A$2:$A$4612,0),MATCH('EPS 3.1.3'!O$1,NoSettings_v3!$C$1:$AH$1,0)),"")</f>
        <v>0</v>
      </c>
      <c r="P354" s="157">
        <f>IFERROR(INDEX(NoSettings_v3!$C$2:$AH$4612,MATCH('EPS 3.1.3'!$B354,NoSettings_v3!$A$2:$A$4612,0),MATCH('EPS 3.1.3'!P$1,NoSettings_v3!$C$1:$AH$1,0)),"")</f>
        <v>0</v>
      </c>
      <c r="Q354" s="157">
        <f>IFERROR(INDEX(NoSettings_v3!$C$2:$AH$4612,MATCH('EPS 3.1.3'!$B354,NoSettings_v3!$A$2:$A$4612,0),MATCH('EPS 3.1.3'!Q$1,NoSettings_v3!$C$1:$AH$1,0)),"")</f>
        <v>0</v>
      </c>
      <c r="R354" s="157">
        <f>IFERROR(INDEX(NoSettings_v3!$C$2:$AH$4612,MATCH('EPS 3.1.3'!$B354,NoSettings_v3!$A$2:$A$4612,0),MATCH('EPS 3.1.3'!R$1,NoSettings_v3!$C$1:$AH$1,0)),"")</f>
        <v>0</v>
      </c>
      <c r="S354" s="157">
        <f>IFERROR(INDEX(NoSettings_v3!$C$2:$AH$4612,MATCH('EPS 3.1.3'!$B354,NoSettings_v3!$A$2:$A$4612,0),MATCH('EPS 3.1.3'!S$1,NoSettings_v3!$C$1:$AH$1,0)),"")</f>
        <v>0</v>
      </c>
      <c r="T354" s="157">
        <f>IFERROR(INDEX(NoSettings_v3!$C$2:$AH$4612,MATCH('EPS 3.1.3'!$B354,NoSettings_v3!$A$2:$A$4612,0),MATCH('EPS 3.1.3'!T$1,NoSettings_v3!$C$1:$AH$1,0)),"")</f>
        <v>0</v>
      </c>
      <c r="U354" s="157">
        <f>IFERROR(INDEX(NoSettings_v3!$C$2:$AH$4612,MATCH('EPS 3.1.3'!$B354,NoSettings_v3!$A$2:$A$4612,0),MATCH('EPS 3.1.3'!U$1,NoSettings_v3!$C$1:$AH$1,0)),"")</f>
        <v>0</v>
      </c>
      <c r="V354" s="157">
        <f>IFERROR(INDEX(NoSettings_v3!$C$2:$AH$4612,MATCH('EPS 3.1.3'!$B354,NoSettings_v3!$A$2:$A$4612,0),MATCH('EPS 3.1.3'!V$1,NoSettings_v3!$C$1:$AH$1,0)),"")</f>
        <v>0</v>
      </c>
      <c r="W354" s="157">
        <f>IFERROR(INDEX(NoSettings_v3!$C$2:$AH$4612,MATCH('EPS 3.1.3'!$B354,NoSettings_v3!$A$2:$A$4612,0),MATCH('EPS 3.1.3'!W$1,NoSettings_v3!$C$1:$AH$1,0)),"")</f>
        <v>0</v>
      </c>
      <c r="X354" s="157">
        <f>IFERROR(INDEX(NoSettings_v3!$C$2:$AH$4612,MATCH('EPS 3.1.3'!$B354,NoSettings_v3!$A$2:$A$4612,0),MATCH('EPS 3.1.3'!X$1,NoSettings_v3!$C$1:$AH$1,0)),"")</f>
        <v>0</v>
      </c>
      <c r="Y354" s="157">
        <f>IFERROR(INDEX(NoSettings_v3!$C$2:$AH$4612,MATCH('EPS 3.1.3'!$B354,NoSettings_v3!$A$2:$A$4612,0),MATCH('EPS 3.1.3'!Y$1,NoSettings_v3!$C$1:$AH$1,0)),"")</f>
        <v>0</v>
      </c>
      <c r="Z354" s="157">
        <f>IFERROR(INDEX(NoSettings_v3!$C$2:$AH$4612,MATCH('EPS 3.1.3'!$B354,NoSettings_v3!$A$2:$A$4612,0),MATCH('EPS 3.1.3'!Z$1,NoSettings_v3!$C$1:$AH$1,0)),"")</f>
        <v>0</v>
      </c>
      <c r="AA354" s="157">
        <f>IFERROR(INDEX(NoSettings_v3!$C$2:$AH$4612,MATCH('EPS 3.1.3'!$B354,NoSettings_v3!$A$2:$A$4612,0),MATCH('EPS 3.1.3'!AA$1,NoSettings_v3!$C$1:$AH$1,0)),"")</f>
        <v>0</v>
      </c>
      <c r="AB354" s="157">
        <f>IFERROR(INDEX(NoSettings_v3!$C$2:$AH$4612,MATCH('EPS 3.1.3'!$B354,NoSettings_v3!$A$2:$A$4612,0),MATCH('EPS 3.1.3'!AB$1,NoSettings_v3!$C$1:$AH$1,0)),"")</f>
        <v>0</v>
      </c>
      <c r="AC354" s="157">
        <f>IFERROR(INDEX(NoSettings_v3!$C$2:$AH$4612,MATCH('EPS 3.1.3'!$B354,NoSettings_v3!$A$2:$A$4612,0),MATCH('EPS 3.1.3'!AC$1,NoSettings_v3!$C$1:$AH$1,0)),"")</f>
        <v>0</v>
      </c>
      <c r="AD354" s="157">
        <f>IFERROR(INDEX(NoSettings_v3!$C$2:$AH$4612,MATCH('EPS 3.1.3'!$B354,NoSettings_v3!$A$2:$A$4612,0),MATCH('EPS 3.1.3'!AD$1,NoSettings_v3!$C$1:$AH$1,0)),"")</f>
        <v>0</v>
      </c>
      <c r="AE354" s="157">
        <f>IFERROR(INDEX(NoSettings_v3!$C$2:$AH$4612,MATCH('EPS 3.1.3'!$B354,NoSettings_v3!$A$2:$A$4612,0),MATCH('EPS 3.1.3'!AE$1,NoSettings_v3!$C$1:$AH$1,0)),"")</f>
        <v>0</v>
      </c>
      <c r="AF354" s="157">
        <f>IFERROR(INDEX(NoSettings_v3!$C$2:$AH$4612,MATCH('EPS 3.1.3'!$B354,NoSettings_v3!$A$2:$A$4612,0),MATCH('EPS 3.1.3'!AF$1,NoSettings_v3!$C$1:$AH$1,0)),"")</f>
        <v>0</v>
      </c>
      <c r="AG354" s="157">
        <f>IFERROR(INDEX(NoSettings_v3!$C$2:$AH$4612,MATCH('EPS 3.1.3'!$B354,NoSettings_v3!$A$2:$A$4612,0),MATCH('EPS 3.1.3'!AG$1,NoSettings_v3!$C$1:$AH$1,0)),"")</f>
        <v>0</v>
      </c>
      <c r="AH354" s="157">
        <f>IFERROR(INDEX(NoSettings_v3!$C$2:$AH$4612,MATCH('EPS 3.1.3'!$B354,NoSettings_v3!$A$2:$A$4612,0),MATCH('EPS 3.1.3'!AH$1,NoSettings_v3!$C$1:$AH$1,0)),"")</f>
        <v>0</v>
      </c>
      <c r="AI354" s="157">
        <f>IFERROR(INDEX(NoSettings_v3!$C$2:$AH$4612,MATCH('EPS 3.1.3'!$B354,NoSettings_v3!$A$2:$A$4612,0),MATCH('EPS 3.1.3'!AI$1,NoSettings_v3!$C$1:$AH$1,0)),"")</f>
        <v>0</v>
      </c>
    </row>
    <row r="355" spans="1:35" x14ac:dyDescent="0.35">
      <c r="A355" s="127"/>
      <c r="B355" s="161" t="s">
        <v>1181</v>
      </c>
      <c r="C355" s="127" t="s">
        <v>964</v>
      </c>
      <c r="D355" s="157">
        <f>IFERROR(INDEX(NoSettings_v3!$C$2:$AH$4612,MATCH('EPS 3.1.3'!$B355,NoSettings_v3!$A$2:$A$4612,0),MATCH('EPS 3.1.3'!D$1,NoSettings_v3!$C$1:$AH$1,0)),"")</f>
        <v>0</v>
      </c>
      <c r="E355" s="157">
        <f>IFERROR(INDEX(NoSettings_v3!$C$2:$AH$4612,MATCH('EPS 3.1.3'!$B355,NoSettings_v3!$A$2:$A$4612,0),MATCH('EPS 3.1.3'!E$1,NoSettings_v3!$C$1:$AH$1,0)),"")</f>
        <v>0</v>
      </c>
      <c r="F355" s="157">
        <f>IFERROR(INDEX(NoSettings_v3!$C$2:$AH$4612,MATCH('EPS 3.1.3'!$B355,NoSettings_v3!$A$2:$A$4612,0),MATCH('EPS 3.1.3'!F$1,NoSettings_v3!$C$1:$AH$1,0)),"")</f>
        <v>0</v>
      </c>
      <c r="G355" s="157">
        <f>IFERROR(INDEX(NoSettings_v3!$C$2:$AH$4612,MATCH('EPS 3.1.3'!$B355,NoSettings_v3!$A$2:$A$4612,0),MATCH('EPS 3.1.3'!G$1,NoSettings_v3!$C$1:$AH$1,0)),"")</f>
        <v>0</v>
      </c>
      <c r="H355" s="157">
        <f>IFERROR(INDEX(NoSettings_v3!$C$2:$AH$4612,MATCH('EPS 3.1.3'!$B355,NoSettings_v3!$A$2:$A$4612,0),MATCH('EPS 3.1.3'!H$1,NoSettings_v3!$C$1:$AH$1,0)),"")</f>
        <v>0</v>
      </c>
      <c r="I355" s="157">
        <f>IFERROR(INDEX(NoSettings_v3!$C$2:$AH$4612,MATCH('EPS 3.1.3'!$B355,NoSettings_v3!$A$2:$A$4612,0),MATCH('EPS 3.1.3'!I$1,NoSettings_v3!$C$1:$AH$1,0)),"")</f>
        <v>0</v>
      </c>
      <c r="J355" s="157">
        <f>IFERROR(INDEX(NoSettings_v3!$C$2:$AH$4612,MATCH('EPS 3.1.3'!$B355,NoSettings_v3!$A$2:$A$4612,0),MATCH('EPS 3.1.3'!J$1,NoSettings_v3!$C$1:$AH$1,0)),"")</f>
        <v>0</v>
      </c>
      <c r="K355" s="157">
        <f>IFERROR(INDEX(NoSettings_v3!$C$2:$AH$4612,MATCH('EPS 3.1.3'!$B355,NoSettings_v3!$A$2:$A$4612,0),MATCH('EPS 3.1.3'!K$1,NoSettings_v3!$C$1:$AH$1,0)),"")</f>
        <v>0</v>
      </c>
      <c r="L355" s="157">
        <f>IFERROR(INDEX(NoSettings_v3!$C$2:$AH$4612,MATCH('EPS 3.1.3'!$B355,NoSettings_v3!$A$2:$A$4612,0),MATCH('EPS 3.1.3'!L$1,NoSettings_v3!$C$1:$AH$1,0)),"")</f>
        <v>0</v>
      </c>
      <c r="M355" s="157">
        <f>IFERROR(INDEX(NoSettings_v3!$C$2:$AH$4612,MATCH('EPS 3.1.3'!$B355,NoSettings_v3!$A$2:$A$4612,0),MATCH('EPS 3.1.3'!M$1,NoSettings_v3!$C$1:$AH$1,0)),"")</f>
        <v>0</v>
      </c>
      <c r="N355" s="157">
        <f>IFERROR(INDEX(NoSettings_v3!$C$2:$AH$4612,MATCH('EPS 3.1.3'!$B355,NoSettings_v3!$A$2:$A$4612,0),MATCH('EPS 3.1.3'!N$1,NoSettings_v3!$C$1:$AH$1,0)),"")</f>
        <v>0</v>
      </c>
      <c r="O355" s="157">
        <f>IFERROR(INDEX(NoSettings_v3!$C$2:$AH$4612,MATCH('EPS 3.1.3'!$B355,NoSettings_v3!$A$2:$A$4612,0),MATCH('EPS 3.1.3'!O$1,NoSettings_v3!$C$1:$AH$1,0)),"")</f>
        <v>0</v>
      </c>
      <c r="P355" s="157">
        <f>IFERROR(INDEX(NoSettings_v3!$C$2:$AH$4612,MATCH('EPS 3.1.3'!$B355,NoSettings_v3!$A$2:$A$4612,0),MATCH('EPS 3.1.3'!P$1,NoSettings_v3!$C$1:$AH$1,0)),"")</f>
        <v>0</v>
      </c>
      <c r="Q355" s="157">
        <f>IFERROR(INDEX(NoSettings_v3!$C$2:$AH$4612,MATCH('EPS 3.1.3'!$B355,NoSettings_v3!$A$2:$A$4612,0),MATCH('EPS 3.1.3'!Q$1,NoSettings_v3!$C$1:$AH$1,0)),"")</f>
        <v>0</v>
      </c>
      <c r="R355" s="157">
        <f>IFERROR(INDEX(NoSettings_v3!$C$2:$AH$4612,MATCH('EPS 3.1.3'!$B355,NoSettings_v3!$A$2:$A$4612,0),MATCH('EPS 3.1.3'!R$1,NoSettings_v3!$C$1:$AH$1,0)),"")</f>
        <v>0</v>
      </c>
      <c r="S355" s="157">
        <f>IFERROR(INDEX(NoSettings_v3!$C$2:$AH$4612,MATCH('EPS 3.1.3'!$B355,NoSettings_v3!$A$2:$A$4612,0),MATCH('EPS 3.1.3'!S$1,NoSettings_v3!$C$1:$AH$1,0)),"")</f>
        <v>0</v>
      </c>
      <c r="T355" s="157">
        <f>IFERROR(INDEX(NoSettings_v3!$C$2:$AH$4612,MATCH('EPS 3.1.3'!$B355,NoSettings_v3!$A$2:$A$4612,0),MATCH('EPS 3.1.3'!T$1,NoSettings_v3!$C$1:$AH$1,0)),"")</f>
        <v>0</v>
      </c>
      <c r="U355" s="157">
        <f>IFERROR(INDEX(NoSettings_v3!$C$2:$AH$4612,MATCH('EPS 3.1.3'!$B355,NoSettings_v3!$A$2:$A$4612,0),MATCH('EPS 3.1.3'!U$1,NoSettings_v3!$C$1:$AH$1,0)),"")</f>
        <v>0</v>
      </c>
      <c r="V355" s="157">
        <f>IFERROR(INDEX(NoSettings_v3!$C$2:$AH$4612,MATCH('EPS 3.1.3'!$B355,NoSettings_v3!$A$2:$A$4612,0),MATCH('EPS 3.1.3'!V$1,NoSettings_v3!$C$1:$AH$1,0)),"")</f>
        <v>0</v>
      </c>
      <c r="W355" s="157">
        <f>IFERROR(INDEX(NoSettings_v3!$C$2:$AH$4612,MATCH('EPS 3.1.3'!$B355,NoSettings_v3!$A$2:$A$4612,0),MATCH('EPS 3.1.3'!W$1,NoSettings_v3!$C$1:$AH$1,0)),"")</f>
        <v>0</v>
      </c>
      <c r="X355" s="157">
        <f>IFERROR(INDEX(NoSettings_v3!$C$2:$AH$4612,MATCH('EPS 3.1.3'!$B355,NoSettings_v3!$A$2:$A$4612,0),MATCH('EPS 3.1.3'!X$1,NoSettings_v3!$C$1:$AH$1,0)),"")</f>
        <v>0</v>
      </c>
      <c r="Y355" s="157">
        <f>IFERROR(INDEX(NoSettings_v3!$C$2:$AH$4612,MATCH('EPS 3.1.3'!$B355,NoSettings_v3!$A$2:$A$4612,0),MATCH('EPS 3.1.3'!Y$1,NoSettings_v3!$C$1:$AH$1,0)),"")</f>
        <v>0</v>
      </c>
      <c r="Z355" s="157">
        <f>IFERROR(INDEX(NoSettings_v3!$C$2:$AH$4612,MATCH('EPS 3.1.3'!$B355,NoSettings_v3!$A$2:$A$4612,0),MATCH('EPS 3.1.3'!Z$1,NoSettings_v3!$C$1:$AH$1,0)),"")</f>
        <v>0</v>
      </c>
      <c r="AA355" s="157">
        <f>IFERROR(INDEX(NoSettings_v3!$C$2:$AH$4612,MATCH('EPS 3.1.3'!$B355,NoSettings_v3!$A$2:$A$4612,0),MATCH('EPS 3.1.3'!AA$1,NoSettings_v3!$C$1:$AH$1,0)),"")</f>
        <v>0</v>
      </c>
      <c r="AB355" s="157">
        <f>IFERROR(INDEX(NoSettings_v3!$C$2:$AH$4612,MATCH('EPS 3.1.3'!$B355,NoSettings_v3!$A$2:$A$4612,0),MATCH('EPS 3.1.3'!AB$1,NoSettings_v3!$C$1:$AH$1,0)),"")</f>
        <v>0</v>
      </c>
      <c r="AC355" s="157">
        <f>IFERROR(INDEX(NoSettings_v3!$C$2:$AH$4612,MATCH('EPS 3.1.3'!$B355,NoSettings_v3!$A$2:$A$4612,0),MATCH('EPS 3.1.3'!AC$1,NoSettings_v3!$C$1:$AH$1,0)),"")</f>
        <v>0</v>
      </c>
      <c r="AD355" s="157">
        <f>IFERROR(INDEX(NoSettings_v3!$C$2:$AH$4612,MATCH('EPS 3.1.3'!$B355,NoSettings_v3!$A$2:$A$4612,0),MATCH('EPS 3.1.3'!AD$1,NoSettings_v3!$C$1:$AH$1,0)),"")</f>
        <v>0</v>
      </c>
      <c r="AE355" s="157">
        <f>IFERROR(INDEX(NoSettings_v3!$C$2:$AH$4612,MATCH('EPS 3.1.3'!$B355,NoSettings_v3!$A$2:$A$4612,0),MATCH('EPS 3.1.3'!AE$1,NoSettings_v3!$C$1:$AH$1,0)),"")</f>
        <v>0</v>
      </c>
      <c r="AF355" s="157">
        <f>IFERROR(INDEX(NoSettings_v3!$C$2:$AH$4612,MATCH('EPS 3.1.3'!$B355,NoSettings_v3!$A$2:$A$4612,0),MATCH('EPS 3.1.3'!AF$1,NoSettings_v3!$C$1:$AH$1,0)),"")</f>
        <v>0</v>
      </c>
      <c r="AG355" s="157">
        <f>IFERROR(INDEX(NoSettings_v3!$C$2:$AH$4612,MATCH('EPS 3.1.3'!$B355,NoSettings_v3!$A$2:$A$4612,0),MATCH('EPS 3.1.3'!AG$1,NoSettings_v3!$C$1:$AH$1,0)),"")</f>
        <v>0</v>
      </c>
      <c r="AH355" s="157">
        <f>IFERROR(INDEX(NoSettings_v3!$C$2:$AH$4612,MATCH('EPS 3.1.3'!$B355,NoSettings_v3!$A$2:$A$4612,0),MATCH('EPS 3.1.3'!AH$1,NoSettings_v3!$C$1:$AH$1,0)),"")</f>
        <v>0</v>
      </c>
      <c r="AI355" s="157">
        <f>IFERROR(INDEX(NoSettings_v3!$C$2:$AH$4612,MATCH('EPS 3.1.3'!$B355,NoSettings_v3!$A$2:$A$4612,0),MATCH('EPS 3.1.3'!AI$1,NoSettings_v3!$C$1:$AH$1,0)),"")</f>
        <v>0</v>
      </c>
    </row>
    <row r="356" spans="1:35" x14ac:dyDescent="0.35">
      <c r="A356" s="127"/>
      <c r="B356" s="161" t="s">
        <v>1182</v>
      </c>
      <c r="C356" s="127" t="s">
        <v>964</v>
      </c>
      <c r="D356" s="157">
        <f>IFERROR(INDEX(NoSettings_v3!$C$2:$AH$4612,MATCH('EPS 3.1.3'!$B356,NoSettings_v3!$A$2:$A$4612,0),MATCH('EPS 3.1.3'!D$1,NoSettings_v3!$C$1:$AH$1,0)),"")</f>
        <v>0</v>
      </c>
      <c r="E356" s="157">
        <f>IFERROR(INDEX(NoSettings_v3!$C$2:$AH$4612,MATCH('EPS 3.1.3'!$B356,NoSettings_v3!$A$2:$A$4612,0),MATCH('EPS 3.1.3'!E$1,NoSettings_v3!$C$1:$AH$1,0)),"")</f>
        <v>0</v>
      </c>
      <c r="F356" s="157">
        <f>IFERROR(INDEX(NoSettings_v3!$C$2:$AH$4612,MATCH('EPS 3.1.3'!$B356,NoSettings_v3!$A$2:$A$4612,0),MATCH('EPS 3.1.3'!F$1,NoSettings_v3!$C$1:$AH$1,0)),"")</f>
        <v>0</v>
      </c>
      <c r="G356" s="157">
        <f>IFERROR(INDEX(NoSettings_v3!$C$2:$AH$4612,MATCH('EPS 3.1.3'!$B356,NoSettings_v3!$A$2:$A$4612,0),MATCH('EPS 3.1.3'!G$1,NoSettings_v3!$C$1:$AH$1,0)),"")</f>
        <v>0</v>
      </c>
      <c r="H356" s="157">
        <f>IFERROR(INDEX(NoSettings_v3!$C$2:$AH$4612,MATCH('EPS 3.1.3'!$B356,NoSettings_v3!$A$2:$A$4612,0),MATCH('EPS 3.1.3'!H$1,NoSettings_v3!$C$1:$AH$1,0)),"")</f>
        <v>0</v>
      </c>
      <c r="I356" s="157">
        <f>IFERROR(INDEX(NoSettings_v3!$C$2:$AH$4612,MATCH('EPS 3.1.3'!$B356,NoSettings_v3!$A$2:$A$4612,0),MATCH('EPS 3.1.3'!I$1,NoSettings_v3!$C$1:$AH$1,0)),"")</f>
        <v>0</v>
      </c>
      <c r="J356" s="157">
        <f>IFERROR(INDEX(NoSettings_v3!$C$2:$AH$4612,MATCH('EPS 3.1.3'!$B356,NoSettings_v3!$A$2:$A$4612,0),MATCH('EPS 3.1.3'!J$1,NoSettings_v3!$C$1:$AH$1,0)),"")</f>
        <v>0</v>
      </c>
      <c r="K356" s="157">
        <f>IFERROR(INDEX(NoSettings_v3!$C$2:$AH$4612,MATCH('EPS 3.1.3'!$B356,NoSettings_v3!$A$2:$A$4612,0),MATCH('EPS 3.1.3'!K$1,NoSettings_v3!$C$1:$AH$1,0)),"")</f>
        <v>0</v>
      </c>
      <c r="L356" s="157">
        <f>IFERROR(INDEX(NoSettings_v3!$C$2:$AH$4612,MATCH('EPS 3.1.3'!$B356,NoSettings_v3!$A$2:$A$4612,0),MATCH('EPS 3.1.3'!L$1,NoSettings_v3!$C$1:$AH$1,0)),"")</f>
        <v>0</v>
      </c>
      <c r="M356" s="157">
        <f>IFERROR(INDEX(NoSettings_v3!$C$2:$AH$4612,MATCH('EPS 3.1.3'!$B356,NoSettings_v3!$A$2:$A$4612,0),MATCH('EPS 3.1.3'!M$1,NoSettings_v3!$C$1:$AH$1,0)),"")</f>
        <v>0</v>
      </c>
      <c r="N356" s="157">
        <f>IFERROR(INDEX(NoSettings_v3!$C$2:$AH$4612,MATCH('EPS 3.1.3'!$B356,NoSettings_v3!$A$2:$A$4612,0),MATCH('EPS 3.1.3'!N$1,NoSettings_v3!$C$1:$AH$1,0)),"")</f>
        <v>0</v>
      </c>
      <c r="O356" s="157">
        <f>IFERROR(INDEX(NoSettings_v3!$C$2:$AH$4612,MATCH('EPS 3.1.3'!$B356,NoSettings_v3!$A$2:$A$4612,0),MATCH('EPS 3.1.3'!O$1,NoSettings_v3!$C$1:$AH$1,0)),"")</f>
        <v>0</v>
      </c>
      <c r="P356" s="157">
        <f>IFERROR(INDEX(NoSettings_v3!$C$2:$AH$4612,MATCH('EPS 3.1.3'!$B356,NoSettings_v3!$A$2:$A$4612,0),MATCH('EPS 3.1.3'!P$1,NoSettings_v3!$C$1:$AH$1,0)),"")</f>
        <v>0</v>
      </c>
      <c r="Q356" s="157">
        <f>IFERROR(INDEX(NoSettings_v3!$C$2:$AH$4612,MATCH('EPS 3.1.3'!$B356,NoSettings_v3!$A$2:$A$4612,0),MATCH('EPS 3.1.3'!Q$1,NoSettings_v3!$C$1:$AH$1,0)),"")</f>
        <v>0</v>
      </c>
      <c r="R356" s="157">
        <f>IFERROR(INDEX(NoSettings_v3!$C$2:$AH$4612,MATCH('EPS 3.1.3'!$B356,NoSettings_v3!$A$2:$A$4612,0),MATCH('EPS 3.1.3'!R$1,NoSettings_v3!$C$1:$AH$1,0)),"")</f>
        <v>0</v>
      </c>
      <c r="S356" s="157">
        <f>IFERROR(INDEX(NoSettings_v3!$C$2:$AH$4612,MATCH('EPS 3.1.3'!$B356,NoSettings_v3!$A$2:$A$4612,0),MATCH('EPS 3.1.3'!S$1,NoSettings_v3!$C$1:$AH$1,0)),"")</f>
        <v>0</v>
      </c>
      <c r="T356" s="157">
        <f>IFERROR(INDEX(NoSettings_v3!$C$2:$AH$4612,MATCH('EPS 3.1.3'!$B356,NoSettings_v3!$A$2:$A$4612,0),MATCH('EPS 3.1.3'!T$1,NoSettings_v3!$C$1:$AH$1,0)),"")</f>
        <v>0</v>
      </c>
      <c r="U356" s="157">
        <f>IFERROR(INDEX(NoSettings_v3!$C$2:$AH$4612,MATCH('EPS 3.1.3'!$B356,NoSettings_v3!$A$2:$A$4612,0),MATCH('EPS 3.1.3'!U$1,NoSettings_v3!$C$1:$AH$1,0)),"")</f>
        <v>0</v>
      </c>
      <c r="V356" s="157">
        <f>IFERROR(INDEX(NoSettings_v3!$C$2:$AH$4612,MATCH('EPS 3.1.3'!$B356,NoSettings_v3!$A$2:$A$4612,0),MATCH('EPS 3.1.3'!V$1,NoSettings_v3!$C$1:$AH$1,0)),"")</f>
        <v>0</v>
      </c>
      <c r="W356" s="157">
        <f>IFERROR(INDEX(NoSettings_v3!$C$2:$AH$4612,MATCH('EPS 3.1.3'!$B356,NoSettings_v3!$A$2:$A$4612,0),MATCH('EPS 3.1.3'!W$1,NoSettings_v3!$C$1:$AH$1,0)),"")</f>
        <v>0</v>
      </c>
      <c r="X356" s="157">
        <f>IFERROR(INDEX(NoSettings_v3!$C$2:$AH$4612,MATCH('EPS 3.1.3'!$B356,NoSettings_v3!$A$2:$A$4612,0),MATCH('EPS 3.1.3'!X$1,NoSettings_v3!$C$1:$AH$1,0)),"")</f>
        <v>0</v>
      </c>
      <c r="Y356" s="157">
        <f>IFERROR(INDEX(NoSettings_v3!$C$2:$AH$4612,MATCH('EPS 3.1.3'!$B356,NoSettings_v3!$A$2:$A$4612,0),MATCH('EPS 3.1.3'!Y$1,NoSettings_v3!$C$1:$AH$1,0)),"")</f>
        <v>0</v>
      </c>
      <c r="Z356" s="157">
        <f>IFERROR(INDEX(NoSettings_v3!$C$2:$AH$4612,MATCH('EPS 3.1.3'!$B356,NoSettings_v3!$A$2:$A$4612,0),MATCH('EPS 3.1.3'!Z$1,NoSettings_v3!$C$1:$AH$1,0)),"")</f>
        <v>0</v>
      </c>
      <c r="AA356" s="157">
        <f>IFERROR(INDEX(NoSettings_v3!$C$2:$AH$4612,MATCH('EPS 3.1.3'!$B356,NoSettings_v3!$A$2:$A$4612,0),MATCH('EPS 3.1.3'!AA$1,NoSettings_v3!$C$1:$AH$1,0)),"")</f>
        <v>0</v>
      </c>
      <c r="AB356" s="157">
        <f>IFERROR(INDEX(NoSettings_v3!$C$2:$AH$4612,MATCH('EPS 3.1.3'!$B356,NoSettings_v3!$A$2:$A$4612,0),MATCH('EPS 3.1.3'!AB$1,NoSettings_v3!$C$1:$AH$1,0)),"")</f>
        <v>0</v>
      </c>
      <c r="AC356" s="157">
        <f>IFERROR(INDEX(NoSettings_v3!$C$2:$AH$4612,MATCH('EPS 3.1.3'!$B356,NoSettings_v3!$A$2:$A$4612,0),MATCH('EPS 3.1.3'!AC$1,NoSettings_v3!$C$1:$AH$1,0)),"")</f>
        <v>0</v>
      </c>
      <c r="AD356" s="157">
        <f>IFERROR(INDEX(NoSettings_v3!$C$2:$AH$4612,MATCH('EPS 3.1.3'!$B356,NoSettings_v3!$A$2:$A$4612,0),MATCH('EPS 3.1.3'!AD$1,NoSettings_v3!$C$1:$AH$1,0)),"")</f>
        <v>0</v>
      </c>
      <c r="AE356" s="157">
        <f>IFERROR(INDEX(NoSettings_v3!$C$2:$AH$4612,MATCH('EPS 3.1.3'!$B356,NoSettings_v3!$A$2:$A$4612,0),MATCH('EPS 3.1.3'!AE$1,NoSettings_v3!$C$1:$AH$1,0)),"")</f>
        <v>0</v>
      </c>
      <c r="AF356" s="157">
        <f>IFERROR(INDEX(NoSettings_v3!$C$2:$AH$4612,MATCH('EPS 3.1.3'!$B356,NoSettings_v3!$A$2:$A$4612,0),MATCH('EPS 3.1.3'!AF$1,NoSettings_v3!$C$1:$AH$1,0)),"")</f>
        <v>0</v>
      </c>
      <c r="AG356" s="157">
        <f>IFERROR(INDEX(NoSettings_v3!$C$2:$AH$4612,MATCH('EPS 3.1.3'!$B356,NoSettings_v3!$A$2:$A$4612,0),MATCH('EPS 3.1.3'!AG$1,NoSettings_v3!$C$1:$AH$1,0)),"")</f>
        <v>0</v>
      </c>
      <c r="AH356" s="157">
        <f>IFERROR(INDEX(NoSettings_v3!$C$2:$AH$4612,MATCH('EPS 3.1.3'!$B356,NoSettings_v3!$A$2:$A$4612,0),MATCH('EPS 3.1.3'!AH$1,NoSettings_v3!$C$1:$AH$1,0)),"")</f>
        <v>0</v>
      </c>
      <c r="AI356" s="157">
        <f>IFERROR(INDEX(NoSettings_v3!$C$2:$AH$4612,MATCH('EPS 3.1.3'!$B356,NoSettings_v3!$A$2:$A$4612,0),MATCH('EPS 3.1.3'!AI$1,NoSettings_v3!$C$1:$AH$1,0)),"")</f>
        <v>0</v>
      </c>
    </row>
    <row r="357" spans="1:35" x14ac:dyDescent="0.35">
      <c r="A357" s="127"/>
      <c r="B357" s="161" t="s">
        <v>1183</v>
      </c>
      <c r="C357" s="127" t="s">
        <v>964</v>
      </c>
      <c r="D357" s="157">
        <f>IFERROR(INDEX(NoSettings_v3!$C$2:$AH$4612,MATCH('EPS 3.1.3'!$B357,NoSettings_v3!$A$2:$A$4612,0),MATCH('EPS 3.1.3'!D$1,NoSettings_v3!$C$1:$AH$1,0)),"")</f>
        <v>0</v>
      </c>
      <c r="E357" s="157">
        <f>IFERROR(INDEX(NoSettings_v3!$C$2:$AH$4612,MATCH('EPS 3.1.3'!$B357,NoSettings_v3!$A$2:$A$4612,0),MATCH('EPS 3.1.3'!E$1,NoSettings_v3!$C$1:$AH$1,0)),"")</f>
        <v>0</v>
      </c>
      <c r="F357" s="157">
        <f>IFERROR(INDEX(NoSettings_v3!$C$2:$AH$4612,MATCH('EPS 3.1.3'!$B357,NoSettings_v3!$A$2:$A$4612,0),MATCH('EPS 3.1.3'!F$1,NoSettings_v3!$C$1:$AH$1,0)),"")</f>
        <v>0</v>
      </c>
      <c r="G357" s="157">
        <f>IFERROR(INDEX(NoSettings_v3!$C$2:$AH$4612,MATCH('EPS 3.1.3'!$B357,NoSettings_v3!$A$2:$A$4612,0),MATCH('EPS 3.1.3'!G$1,NoSettings_v3!$C$1:$AH$1,0)),"")</f>
        <v>0</v>
      </c>
      <c r="H357" s="157">
        <f>IFERROR(INDEX(NoSettings_v3!$C$2:$AH$4612,MATCH('EPS 3.1.3'!$B357,NoSettings_v3!$A$2:$A$4612,0),MATCH('EPS 3.1.3'!H$1,NoSettings_v3!$C$1:$AH$1,0)),"")</f>
        <v>0</v>
      </c>
      <c r="I357" s="157">
        <f>IFERROR(INDEX(NoSettings_v3!$C$2:$AH$4612,MATCH('EPS 3.1.3'!$B357,NoSettings_v3!$A$2:$A$4612,0),MATCH('EPS 3.1.3'!I$1,NoSettings_v3!$C$1:$AH$1,0)),"")</f>
        <v>0</v>
      </c>
      <c r="J357" s="157">
        <f>IFERROR(INDEX(NoSettings_v3!$C$2:$AH$4612,MATCH('EPS 3.1.3'!$B357,NoSettings_v3!$A$2:$A$4612,0),MATCH('EPS 3.1.3'!J$1,NoSettings_v3!$C$1:$AH$1,0)),"")</f>
        <v>0</v>
      </c>
      <c r="K357" s="157">
        <f>IFERROR(INDEX(NoSettings_v3!$C$2:$AH$4612,MATCH('EPS 3.1.3'!$B357,NoSettings_v3!$A$2:$A$4612,0),MATCH('EPS 3.1.3'!K$1,NoSettings_v3!$C$1:$AH$1,0)),"")</f>
        <v>0</v>
      </c>
      <c r="L357" s="157">
        <f>IFERROR(INDEX(NoSettings_v3!$C$2:$AH$4612,MATCH('EPS 3.1.3'!$B357,NoSettings_v3!$A$2:$A$4612,0),MATCH('EPS 3.1.3'!L$1,NoSettings_v3!$C$1:$AH$1,0)),"")</f>
        <v>0</v>
      </c>
      <c r="M357" s="157">
        <f>IFERROR(INDEX(NoSettings_v3!$C$2:$AH$4612,MATCH('EPS 3.1.3'!$B357,NoSettings_v3!$A$2:$A$4612,0),MATCH('EPS 3.1.3'!M$1,NoSettings_v3!$C$1:$AH$1,0)),"")</f>
        <v>0</v>
      </c>
      <c r="N357" s="157">
        <f>IFERROR(INDEX(NoSettings_v3!$C$2:$AH$4612,MATCH('EPS 3.1.3'!$B357,NoSettings_v3!$A$2:$A$4612,0),MATCH('EPS 3.1.3'!N$1,NoSettings_v3!$C$1:$AH$1,0)),"")</f>
        <v>0</v>
      </c>
      <c r="O357" s="157">
        <f>IFERROR(INDEX(NoSettings_v3!$C$2:$AH$4612,MATCH('EPS 3.1.3'!$B357,NoSettings_v3!$A$2:$A$4612,0),MATCH('EPS 3.1.3'!O$1,NoSettings_v3!$C$1:$AH$1,0)),"")</f>
        <v>0</v>
      </c>
      <c r="P357" s="157">
        <f>IFERROR(INDEX(NoSettings_v3!$C$2:$AH$4612,MATCH('EPS 3.1.3'!$B357,NoSettings_v3!$A$2:$A$4612,0),MATCH('EPS 3.1.3'!P$1,NoSettings_v3!$C$1:$AH$1,0)),"")</f>
        <v>0</v>
      </c>
      <c r="Q357" s="157">
        <f>IFERROR(INDEX(NoSettings_v3!$C$2:$AH$4612,MATCH('EPS 3.1.3'!$B357,NoSettings_v3!$A$2:$A$4612,0),MATCH('EPS 3.1.3'!Q$1,NoSettings_v3!$C$1:$AH$1,0)),"")</f>
        <v>0</v>
      </c>
      <c r="R357" s="157">
        <f>IFERROR(INDEX(NoSettings_v3!$C$2:$AH$4612,MATCH('EPS 3.1.3'!$B357,NoSettings_v3!$A$2:$A$4612,0),MATCH('EPS 3.1.3'!R$1,NoSettings_v3!$C$1:$AH$1,0)),"")</f>
        <v>0</v>
      </c>
      <c r="S357" s="157">
        <f>IFERROR(INDEX(NoSettings_v3!$C$2:$AH$4612,MATCH('EPS 3.1.3'!$B357,NoSettings_v3!$A$2:$A$4612,0),MATCH('EPS 3.1.3'!S$1,NoSettings_v3!$C$1:$AH$1,0)),"")</f>
        <v>0</v>
      </c>
      <c r="T357" s="157">
        <f>IFERROR(INDEX(NoSettings_v3!$C$2:$AH$4612,MATCH('EPS 3.1.3'!$B357,NoSettings_v3!$A$2:$A$4612,0),MATCH('EPS 3.1.3'!T$1,NoSettings_v3!$C$1:$AH$1,0)),"")</f>
        <v>0</v>
      </c>
      <c r="U357" s="157">
        <f>IFERROR(INDEX(NoSettings_v3!$C$2:$AH$4612,MATCH('EPS 3.1.3'!$B357,NoSettings_v3!$A$2:$A$4612,0),MATCH('EPS 3.1.3'!U$1,NoSettings_v3!$C$1:$AH$1,0)),"")</f>
        <v>0</v>
      </c>
      <c r="V357" s="157">
        <f>IFERROR(INDEX(NoSettings_v3!$C$2:$AH$4612,MATCH('EPS 3.1.3'!$B357,NoSettings_v3!$A$2:$A$4612,0),MATCH('EPS 3.1.3'!V$1,NoSettings_v3!$C$1:$AH$1,0)),"")</f>
        <v>0</v>
      </c>
      <c r="W357" s="157">
        <f>IFERROR(INDEX(NoSettings_v3!$C$2:$AH$4612,MATCH('EPS 3.1.3'!$B357,NoSettings_v3!$A$2:$A$4612,0),MATCH('EPS 3.1.3'!W$1,NoSettings_v3!$C$1:$AH$1,0)),"")</f>
        <v>0</v>
      </c>
      <c r="X357" s="157">
        <f>IFERROR(INDEX(NoSettings_v3!$C$2:$AH$4612,MATCH('EPS 3.1.3'!$B357,NoSettings_v3!$A$2:$A$4612,0),MATCH('EPS 3.1.3'!X$1,NoSettings_v3!$C$1:$AH$1,0)),"")</f>
        <v>0</v>
      </c>
      <c r="Y357" s="157">
        <f>IFERROR(INDEX(NoSettings_v3!$C$2:$AH$4612,MATCH('EPS 3.1.3'!$B357,NoSettings_v3!$A$2:$A$4612,0),MATCH('EPS 3.1.3'!Y$1,NoSettings_v3!$C$1:$AH$1,0)),"")</f>
        <v>0</v>
      </c>
      <c r="Z357" s="157">
        <f>IFERROR(INDEX(NoSettings_v3!$C$2:$AH$4612,MATCH('EPS 3.1.3'!$B357,NoSettings_v3!$A$2:$A$4612,0),MATCH('EPS 3.1.3'!Z$1,NoSettings_v3!$C$1:$AH$1,0)),"")</f>
        <v>0</v>
      </c>
      <c r="AA357" s="157">
        <f>IFERROR(INDEX(NoSettings_v3!$C$2:$AH$4612,MATCH('EPS 3.1.3'!$B357,NoSettings_v3!$A$2:$A$4612,0),MATCH('EPS 3.1.3'!AA$1,NoSettings_v3!$C$1:$AH$1,0)),"")</f>
        <v>0</v>
      </c>
      <c r="AB357" s="157">
        <f>IFERROR(INDEX(NoSettings_v3!$C$2:$AH$4612,MATCH('EPS 3.1.3'!$B357,NoSettings_v3!$A$2:$A$4612,0),MATCH('EPS 3.1.3'!AB$1,NoSettings_v3!$C$1:$AH$1,0)),"")</f>
        <v>0</v>
      </c>
      <c r="AC357" s="157">
        <f>IFERROR(INDEX(NoSettings_v3!$C$2:$AH$4612,MATCH('EPS 3.1.3'!$B357,NoSettings_v3!$A$2:$A$4612,0),MATCH('EPS 3.1.3'!AC$1,NoSettings_v3!$C$1:$AH$1,0)),"")</f>
        <v>0</v>
      </c>
      <c r="AD357" s="157">
        <f>IFERROR(INDEX(NoSettings_v3!$C$2:$AH$4612,MATCH('EPS 3.1.3'!$B357,NoSettings_v3!$A$2:$A$4612,0),MATCH('EPS 3.1.3'!AD$1,NoSettings_v3!$C$1:$AH$1,0)),"")</f>
        <v>0</v>
      </c>
      <c r="AE357" s="157">
        <f>IFERROR(INDEX(NoSettings_v3!$C$2:$AH$4612,MATCH('EPS 3.1.3'!$B357,NoSettings_v3!$A$2:$A$4612,0),MATCH('EPS 3.1.3'!AE$1,NoSettings_v3!$C$1:$AH$1,0)),"")</f>
        <v>0</v>
      </c>
      <c r="AF357" s="157">
        <f>IFERROR(INDEX(NoSettings_v3!$C$2:$AH$4612,MATCH('EPS 3.1.3'!$B357,NoSettings_v3!$A$2:$A$4612,0),MATCH('EPS 3.1.3'!AF$1,NoSettings_v3!$C$1:$AH$1,0)),"")</f>
        <v>0</v>
      </c>
      <c r="AG357" s="157">
        <f>IFERROR(INDEX(NoSettings_v3!$C$2:$AH$4612,MATCH('EPS 3.1.3'!$B357,NoSettings_v3!$A$2:$A$4612,0),MATCH('EPS 3.1.3'!AG$1,NoSettings_v3!$C$1:$AH$1,0)),"")</f>
        <v>0</v>
      </c>
      <c r="AH357" s="157">
        <f>IFERROR(INDEX(NoSettings_v3!$C$2:$AH$4612,MATCH('EPS 3.1.3'!$B357,NoSettings_v3!$A$2:$A$4612,0),MATCH('EPS 3.1.3'!AH$1,NoSettings_v3!$C$1:$AH$1,0)),"")</f>
        <v>0</v>
      </c>
      <c r="AI357" s="157">
        <f>IFERROR(INDEX(NoSettings_v3!$C$2:$AH$4612,MATCH('EPS 3.1.3'!$B357,NoSettings_v3!$A$2:$A$4612,0),MATCH('EPS 3.1.3'!AI$1,NoSettings_v3!$C$1:$AH$1,0)),"")</f>
        <v>0</v>
      </c>
    </row>
    <row r="358" spans="1:35" x14ac:dyDescent="0.35">
      <c r="A358" s="127"/>
      <c r="B358" s="161" t="s">
        <v>1184</v>
      </c>
      <c r="C358" s="127" t="s">
        <v>964</v>
      </c>
      <c r="D358" s="157">
        <f>IFERROR(INDEX(NoSettings_v3!$C$2:$AH$4612,MATCH('EPS 3.1.3'!$B358,NoSettings_v3!$A$2:$A$4612,0),MATCH('EPS 3.1.3'!D$1,NoSettings_v3!$C$1:$AH$1,0)),"")</f>
        <v>0</v>
      </c>
      <c r="E358" s="157">
        <f>IFERROR(INDEX(NoSettings_v3!$C$2:$AH$4612,MATCH('EPS 3.1.3'!$B358,NoSettings_v3!$A$2:$A$4612,0),MATCH('EPS 3.1.3'!E$1,NoSettings_v3!$C$1:$AH$1,0)),"")</f>
        <v>0</v>
      </c>
      <c r="F358" s="157">
        <f>IFERROR(INDEX(NoSettings_v3!$C$2:$AH$4612,MATCH('EPS 3.1.3'!$B358,NoSettings_v3!$A$2:$A$4612,0),MATCH('EPS 3.1.3'!F$1,NoSettings_v3!$C$1:$AH$1,0)),"")</f>
        <v>0</v>
      </c>
      <c r="G358" s="157">
        <f>IFERROR(INDEX(NoSettings_v3!$C$2:$AH$4612,MATCH('EPS 3.1.3'!$B358,NoSettings_v3!$A$2:$A$4612,0),MATCH('EPS 3.1.3'!G$1,NoSettings_v3!$C$1:$AH$1,0)),"")</f>
        <v>0</v>
      </c>
      <c r="H358" s="157">
        <f>IFERROR(INDEX(NoSettings_v3!$C$2:$AH$4612,MATCH('EPS 3.1.3'!$B358,NoSettings_v3!$A$2:$A$4612,0),MATCH('EPS 3.1.3'!H$1,NoSettings_v3!$C$1:$AH$1,0)),"")</f>
        <v>0</v>
      </c>
      <c r="I358" s="157">
        <f>IFERROR(INDEX(NoSettings_v3!$C$2:$AH$4612,MATCH('EPS 3.1.3'!$B358,NoSettings_v3!$A$2:$A$4612,0),MATCH('EPS 3.1.3'!I$1,NoSettings_v3!$C$1:$AH$1,0)),"")</f>
        <v>0</v>
      </c>
      <c r="J358" s="157">
        <f>IFERROR(INDEX(NoSettings_v3!$C$2:$AH$4612,MATCH('EPS 3.1.3'!$B358,NoSettings_v3!$A$2:$A$4612,0),MATCH('EPS 3.1.3'!J$1,NoSettings_v3!$C$1:$AH$1,0)),"")</f>
        <v>0</v>
      </c>
      <c r="K358" s="157">
        <f>IFERROR(INDEX(NoSettings_v3!$C$2:$AH$4612,MATCH('EPS 3.1.3'!$B358,NoSettings_v3!$A$2:$A$4612,0),MATCH('EPS 3.1.3'!K$1,NoSettings_v3!$C$1:$AH$1,0)),"")</f>
        <v>0</v>
      </c>
      <c r="L358" s="157">
        <f>IFERROR(INDEX(NoSettings_v3!$C$2:$AH$4612,MATCH('EPS 3.1.3'!$B358,NoSettings_v3!$A$2:$A$4612,0),MATCH('EPS 3.1.3'!L$1,NoSettings_v3!$C$1:$AH$1,0)),"")</f>
        <v>0</v>
      </c>
      <c r="M358" s="157">
        <f>IFERROR(INDEX(NoSettings_v3!$C$2:$AH$4612,MATCH('EPS 3.1.3'!$B358,NoSettings_v3!$A$2:$A$4612,0),MATCH('EPS 3.1.3'!M$1,NoSettings_v3!$C$1:$AH$1,0)),"")</f>
        <v>0</v>
      </c>
      <c r="N358" s="157">
        <f>IFERROR(INDEX(NoSettings_v3!$C$2:$AH$4612,MATCH('EPS 3.1.3'!$B358,NoSettings_v3!$A$2:$A$4612,0),MATCH('EPS 3.1.3'!N$1,NoSettings_v3!$C$1:$AH$1,0)),"")</f>
        <v>0</v>
      </c>
      <c r="O358" s="157">
        <f>IFERROR(INDEX(NoSettings_v3!$C$2:$AH$4612,MATCH('EPS 3.1.3'!$B358,NoSettings_v3!$A$2:$A$4612,0),MATCH('EPS 3.1.3'!O$1,NoSettings_v3!$C$1:$AH$1,0)),"")</f>
        <v>0</v>
      </c>
      <c r="P358" s="157">
        <f>IFERROR(INDEX(NoSettings_v3!$C$2:$AH$4612,MATCH('EPS 3.1.3'!$B358,NoSettings_v3!$A$2:$A$4612,0),MATCH('EPS 3.1.3'!P$1,NoSettings_v3!$C$1:$AH$1,0)),"")</f>
        <v>0</v>
      </c>
      <c r="Q358" s="157">
        <f>IFERROR(INDEX(NoSettings_v3!$C$2:$AH$4612,MATCH('EPS 3.1.3'!$B358,NoSettings_v3!$A$2:$A$4612,0),MATCH('EPS 3.1.3'!Q$1,NoSettings_v3!$C$1:$AH$1,0)),"")</f>
        <v>0</v>
      </c>
      <c r="R358" s="157">
        <f>IFERROR(INDEX(NoSettings_v3!$C$2:$AH$4612,MATCH('EPS 3.1.3'!$B358,NoSettings_v3!$A$2:$A$4612,0),MATCH('EPS 3.1.3'!R$1,NoSettings_v3!$C$1:$AH$1,0)),"")</f>
        <v>0</v>
      </c>
      <c r="S358" s="157">
        <f>IFERROR(INDEX(NoSettings_v3!$C$2:$AH$4612,MATCH('EPS 3.1.3'!$B358,NoSettings_v3!$A$2:$A$4612,0),MATCH('EPS 3.1.3'!S$1,NoSettings_v3!$C$1:$AH$1,0)),"")</f>
        <v>0</v>
      </c>
      <c r="T358" s="157">
        <f>IFERROR(INDEX(NoSettings_v3!$C$2:$AH$4612,MATCH('EPS 3.1.3'!$B358,NoSettings_v3!$A$2:$A$4612,0),MATCH('EPS 3.1.3'!T$1,NoSettings_v3!$C$1:$AH$1,0)),"")</f>
        <v>0</v>
      </c>
      <c r="U358" s="157">
        <f>IFERROR(INDEX(NoSettings_v3!$C$2:$AH$4612,MATCH('EPS 3.1.3'!$B358,NoSettings_v3!$A$2:$A$4612,0),MATCH('EPS 3.1.3'!U$1,NoSettings_v3!$C$1:$AH$1,0)),"")</f>
        <v>0</v>
      </c>
      <c r="V358" s="157">
        <f>IFERROR(INDEX(NoSettings_v3!$C$2:$AH$4612,MATCH('EPS 3.1.3'!$B358,NoSettings_v3!$A$2:$A$4612,0),MATCH('EPS 3.1.3'!V$1,NoSettings_v3!$C$1:$AH$1,0)),"")</f>
        <v>0</v>
      </c>
      <c r="W358" s="157">
        <f>IFERROR(INDEX(NoSettings_v3!$C$2:$AH$4612,MATCH('EPS 3.1.3'!$B358,NoSettings_v3!$A$2:$A$4612,0),MATCH('EPS 3.1.3'!W$1,NoSettings_v3!$C$1:$AH$1,0)),"")</f>
        <v>0</v>
      </c>
      <c r="X358" s="157">
        <f>IFERROR(INDEX(NoSettings_v3!$C$2:$AH$4612,MATCH('EPS 3.1.3'!$B358,NoSettings_v3!$A$2:$A$4612,0),MATCH('EPS 3.1.3'!X$1,NoSettings_v3!$C$1:$AH$1,0)),"")</f>
        <v>0</v>
      </c>
      <c r="Y358" s="157">
        <f>IFERROR(INDEX(NoSettings_v3!$C$2:$AH$4612,MATCH('EPS 3.1.3'!$B358,NoSettings_v3!$A$2:$A$4612,0),MATCH('EPS 3.1.3'!Y$1,NoSettings_v3!$C$1:$AH$1,0)),"")</f>
        <v>0</v>
      </c>
      <c r="Z358" s="157">
        <f>IFERROR(INDEX(NoSettings_v3!$C$2:$AH$4612,MATCH('EPS 3.1.3'!$B358,NoSettings_v3!$A$2:$A$4612,0),MATCH('EPS 3.1.3'!Z$1,NoSettings_v3!$C$1:$AH$1,0)),"")</f>
        <v>0</v>
      </c>
      <c r="AA358" s="157">
        <f>IFERROR(INDEX(NoSettings_v3!$C$2:$AH$4612,MATCH('EPS 3.1.3'!$B358,NoSettings_v3!$A$2:$A$4612,0),MATCH('EPS 3.1.3'!AA$1,NoSettings_v3!$C$1:$AH$1,0)),"")</f>
        <v>0</v>
      </c>
      <c r="AB358" s="157">
        <f>IFERROR(INDEX(NoSettings_v3!$C$2:$AH$4612,MATCH('EPS 3.1.3'!$B358,NoSettings_v3!$A$2:$A$4612,0),MATCH('EPS 3.1.3'!AB$1,NoSettings_v3!$C$1:$AH$1,0)),"")</f>
        <v>0</v>
      </c>
      <c r="AC358" s="157">
        <f>IFERROR(INDEX(NoSettings_v3!$C$2:$AH$4612,MATCH('EPS 3.1.3'!$B358,NoSettings_v3!$A$2:$A$4612,0),MATCH('EPS 3.1.3'!AC$1,NoSettings_v3!$C$1:$AH$1,0)),"")</f>
        <v>0</v>
      </c>
      <c r="AD358" s="157">
        <f>IFERROR(INDEX(NoSettings_v3!$C$2:$AH$4612,MATCH('EPS 3.1.3'!$B358,NoSettings_v3!$A$2:$A$4612,0),MATCH('EPS 3.1.3'!AD$1,NoSettings_v3!$C$1:$AH$1,0)),"")</f>
        <v>0</v>
      </c>
      <c r="AE358" s="157">
        <f>IFERROR(INDEX(NoSettings_v3!$C$2:$AH$4612,MATCH('EPS 3.1.3'!$B358,NoSettings_v3!$A$2:$A$4612,0),MATCH('EPS 3.1.3'!AE$1,NoSettings_v3!$C$1:$AH$1,0)),"")</f>
        <v>0</v>
      </c>
      <c r="AF358" s="157">
        <f>IFERROR(INDEX(NoSettings_v3!$C$2:$AH$4612,MATCH('EPS 3.1.3'!$B358,NoSettings_v3!$A$2:$A$4612,0),MATCH('EPS 3.1.3'!AF$1,NoSettings_v3!$C$1:$AH$1,0)),"")</f>
        <v>0</v>
      </c>
      <c r="AG358" s="157">
        <f>IFERROR(INDEX(NoSettings_v3!$C$2:$AH$4612,MATCH('EPS 3.1.3'!$B358,NoSettings_v3!$A$2:$A$4612,0),MATCH('EPS 3.1.3'!AG$1,NoSettings_v3!$C$1:$AH$1,0)),"")</f>
        <v>0</v>
      </c>
      <c r="AH358" s="157">
        <f>IFERROR(INDEX(NoSettings_v3!$C$2:$AH$4612,MATCH('EPS 3.1.3'!$B358,NoSettings_v3!$A$2:$A$4612,0),MATCH('EPS 3.1.3'!AH$1,NoSettings_v3!$C$1:$AH$1,0)),"")</f>
        <v>0</v>
      </c>
      <c r="AI358" s="157">
        <f>IFERROR(INDEX(NoSettings_v3!$C$2:$AH$4612,MATCH('EPS 3.1.3'!$B358,NoSettings_v3!$A$2:$A$4612,0),MATCH('EPS 3.1.3'!AI$1,NoSettings_v3!$C$1:$AH$1,0)),"")</f>
        <v>0</v>
      </c>
    </row>
    <row r="359" spans="1:35" x14ac:dyDescent="0.35">
      <c r="A359" s="127"/>
      <c r="B359" s="161" t="s">
        <v>1185</v>
      </c>
      <c r="C359" s="127" t="s">
        <v>964</v>
      </c>
      <c r="D359" s="157">
        <f>IFERROR(INDEX(NoSettings_v3!$C$2:$AH$4612,MATCH('EPS 3.1.3'!$B359,NoSettings_v3!$A$2:$A$4612,0),MATCH('EPS 3.1.3'!D$1,NoSettings_v3!$C$1:$AH$1,0)),"")</f>
        <v>0</v>
      </c>
      <c r="E359" s="157">
        <f>IFERROR(INDEX(NoSettings_v3!$C$2:$AH$4612,MATCH('EPS 3.1.3'!$B359,NoSettings_v3!$A$2:$A$4612,0),MATCH('EPS 3.1.3'!E$1,NoSettings_v3!$C$1:$AH$1,0)),"")</f>
        <v>0</v>
      </c>
      <c r="F359" s="157">
        <f>IFERROR(INDEX(NoSettings_v3!$C$2:$AH$4612,MATCH('EPS 3.1.3'!$B359,NoSettings_v3!$A$2:$A$4612,0),MATCH('EPS 3.1.3'!F$1,NoSettings_v3!$C$1:$AH$1,0)),"")</f>
        <v>0</v>
      </c>
      <c r="G359" s="157">
        <f>IFERROR(INDEX(NoSettings_v3!$C$2:$AH$4612,MATCH('EPS 3.1.3'!$B359,NoSettings_v3!$A$2:$A$4612,0),MATCH('EPS 3.1.3'!G$1,NoSettings_v3!$C$1:$AH$1,0)),"")</f>
        <v>0</v>
      </c>
      <c r="H359" s="157">
        <f>IFERROR(INDEX(NoSettings_v3!$C$2:$AH$4612,MATCH('EPS 3.1.3'!$B359,NoSettings_v3!$A$2:$A$4612,0),MATCH('EPS 3.1.3'!H$1,NoSettings_v3!$C$1:$AH$1,0)),"")</f>
        <v>0</v>
      </c>
      <c r="I359" s="157">
        <f>IFERROR(INDEX(NoSettings_v3!$C$2:$AH$4612,MATCH('EPS 3.1.3'!$B359,NoSettings_v3!$A$2:$A$4612,0),MATCH('EPS 3.1.3'!I$1,NoSettings_v3!$C$1:$AH$1,0)),"")</f>
        <v>0</v>
      </c>
      <c r="J359" s="157">
        <f>IFERROR(INDEX(NoSettings_v3!$C$2:$AH$4612,MATCH('EPS 3.1.3'!$B359,NoSettings_v3!$A$2:$A$4612,0),MATCH('EPS 3.1.3'!J$1,NoSettings_v3!$C$1:$AH$1,0)),"")</f>
        <v>0</v>
      </c>
      <c r="K359" s="157">
        <f>IFERROR(INDEX(NoSettings_v3!$C$2:$AH$4612,MATCH('EPS 3.1.3'!$B359,NoSettings_v3!$A$2:$A$4612,0),MATCH('EPS 3.1.3'!K$1,NoSettings_v3!$C$1:$AH$1,0)),"")</f>
        <v>0</v>
      </c>
      <c r="L359" s="157">
        <f>IFERROR(INDEX(NoSettings_v3!$C$2:$AH$4612,MATCH('EPS 3.1.3'!$B359,NoSettings_v3!$A$2:$A$4612,0),MATCH('EPS 3.1.3'!L$1,NoSettings_v3!$C$1:$AH$1,0)),"")</f>
        <v>0</v>
      </c>
      <c r="M359" s="157">
        <f>IFERROR(INDEX(NoSettings_v3!$C$2:$AH$4612,MATCH('EPS 3.1.3'!$B359,NoSettings_v3!$A$2:$A$4612,0),MATCH('EPS 3.1.3'!M$1,NoSettings_v3!$C$1:$AH$1,0)),"")</f>
        <v>0</v>
      </c>
      <c r="N359" s="157">
        <f>IFERROR(INDEX(NoSettings_v3!$C$2:$AH$4612,MATCH('EPS 3.1.3'!$B359,NoSettings_v3!$A$2:$A$4612,0),MATCH('EPS 3.1.3'!N$1,NoSettings_v3!$C$1:$AH$1,0)),"")</f>
        <v>0</v>
      </c>
      <c r="O359" s="157">
        <f>IFERROR(INDEX(NoSettings_v3!$C$2:$AH$4612,MATCH('EPS 3.1.3'!$B359,NoSettings_v3!$A$2:$A$4612,0),MATCH('EPS 3.1.3'!O$1,NoSettings_v3!$C$1:$AH$1,0)),"")</f>
        <v>0</v>
      </c>
      <c r="P359" s="157">
        <f>IFERROR(INDEX(NoSettings_v3!$C$2:$AH$4612,MATCH('EPS 3.1.3'!$B359,NoSettings_v3!$A$2:$A$4612,0),MATCH('EPS 3.1.3'!P$1,NoSettings_v3!$C$1:$AH$1,0)),"")</f>
        <v>0</v>
      </c>
      <c r="Q359" s="157">
        <f>IFERROR(INDEX(NoSettings_v3!$C$2:$AH$4612,MATCH('EPS 3.1.3'!$B359,NoSettings_v3!$A$2:$A$4612,0),MATCH('EPS 3.1.3'!Q$1,NoSettings_v3!$C$1:$AH$1,0)),"")</f>
        <v>0</v>
      </c>
      <c r="R359" s="157">
        <f>IFERROR(INDEX(NoSettings_v3!$C$2:$AH$4612,MATCH('EPS 3.1.3'!$B359,NoSettings_v3!$A$2:$A$4612,0),MATCH('EPS 3.1.3'!R$1,NoSettings_v3!$C$1:$AH$1,0)),"")</f>
        <v>0</v>
      </c>
      <c r="S359" s="157">
        <f>IFERROR(INDEX(NoSettings_v3!$C$2:$AH$4612,MATCH('EPS 3.1.3'!$B359,NoSettings_v3!$A$2:$A$4612,0),MATCH('EPS 3.1.3'!S$1,NoSettings_v3!$C$1:$AH$1,0)),"")</f>
        <v>0</v>
      </c>
      <c r="T359" s="157">
        <f>IFERROR(INDEX(NoSettings_v3!$C$2:$AH$4612,MATCH('EPS 3.1.3'!$B359,NoSettings_v3!$A$2:$A$4612,0),MATCH('EPS 3.1.3'!T$1,NoSettings_v3!$C$1:$AH$1,0)),"")</f>
        <v>0</v>
      </c>
      <c r="U359" s="157">
        <f>IFERROR(INDEX(NoSettings_v3!$C$2:$AH$4612,MATCH('EPS 3.1.3'!$B359,NoSettings_v3!$A$2:$A$4612,0),MATCH('EPS 3.1.3'!U$1,NoSettings_v3!$C$1:$AH$1,0)),"")</f>
        <v>0</v>
      </c>
      <c r="V359" s="157">
        <f>IFERROR(INDEX(NoSettings_v3!$C$2:$AH$4612,MATCH('EPS 3.1.3'!$B359,NoSettings_v3!$A$2:$A$4612,0),MATCH('EPS 3.1.3'!V$1,NoSettings_v3!$C$1:$AH$1,0)),"")</f>
        <v>0</v>
      </c>
      <c r="W359" s="157">
        <f>IFERROR(INDEX(NoSettings_v3!$C$2:$AH$4612,MATCH('EPS 3.1.3'!$B359,NoSettings_v3!$A$2:$A$4612,0),MATCH('EPS 3.1.3'!W$1,NoSettings_v3!$C$1:$AH$1,0)),"")</f>
        <v>0</v>
      </c>
      <c r="X359" s="157">
        <f>IFERROR(INDEX(NoSettings_v3!$C$2:$AH$4612,MATCH('EPS 3.1.3'!$B359,NoSettings_v3!$A$2:$A$4612,0),MATCH('EPS 3.1.3'!X$1,NoSettings_v3!$C$1:$AH$1,0)),"")</f>
        <v>0</v>
      </c>
      <c r="Y359" s="157">
        <f>IFERROR(INDEX(NoSettings_v3!$C$2:$AH$4612,MATCH('EPS 3.1.3'!$B359,NoSettings_v3!$A$2:$A$4612,0),MATCH('EPS 3.1.3'!Y$1,NoSettings_v3!$C$1:$AH$1,0)),"")</f>
        <v>0</v>
      </c>
      <c r="Z359" s="157">
        <f>IFERROR(INDEX(NoSettings_v3!$C$2:$AH$4612,MATCH('EPS 3.1.3'!$B359,NoSettings_v3!$A$2:$A$4612,0),MATCH('EPS 3.1.3'!Z$1,NoSettings_v3!$C$1:$AH$1,0)),"")</f>
        <v>0</v>
      </c>
      <c r="AA359" s="157">
        <f>IFERROR(INDEX(NoSettings_v3!$C$2:$AH$4612,MATCH('EPS 3.1.3'!$B359,NoSettings_v3!$A$2:$A$4612,0),MATCH('EPS 3.1.3'!AA$1,NoSettings_v3!$C$1:$AH$1,0)),"")</f>
        <v>0</v>
      </c>
      <c r="AB359" s="157">
        <f>IFERROR(INDEX(NoSettings_v3!$C$2:$AH$4612,MATCH('EPS 3.1.3'!$B359,NoSettings_v3!$A$2:$A$4612,0),MATCH('EPS 3.1.3'!AB$1,NoSettings_v3!$C$1:$AH$1,0)),"")</f>
        <v>0</v>
      </c>
      <c r="AC359" s="157">
        <f>IFERROR(INDEX(NoSettings_v3!$C$2:$AH$4612,MATCH('EPS 3.1.3'!$B359,NoSettings_v3!$A$2:$A$4612,0),MATCH('EPS 3.1.3'!AC$1,NoSettings_v3!$C$1:$AH$1,0)),"")</f>
        <v>0</v>
      </c>
      <c r="AD359" s="157">
        <f>IFERROR(INDEX(NoSettings_v3!$C$2:$AH$4612,MATCH('EPS 3.1.3'!$B359,NoSettings_v3!$A$2:$A$4612,0),MATCH('EPS 3.1.3'!AD$1,NoSettings_v3!$C$1:$AH$1,0)),"")</f>
        <v>0</v>
      </c>
      <c r="AE359" s="157">
        <f>IFERROR(INDEX(NoSettings_v3!$C$2:$AH$4612,MATCH('EPS 3.1.3'!$B359,NoSettings_v3!$A$2:$A$4612,0),MATCH('EPS 3.1.3'!AE$1,NoSettings_v3!$C$1:$AH$1,0)),"")</f>
        <v>0</v>
      </c>
      <c r="AF359" s="157">
        <f>IFERROR(INDEX(NoSettings_v3!$C$2:$AH$4612,MATCH('EPS 3.1.3'!$B359,NoSettings_v3!$A$2:$A$4612,0),MATCH('EPS 3.1.3'!AF$1,NoSettings_v3!$C$1:$AH$1,0)),"")</f>
        <v>0</v>
      </c>
      <c r="AG359" s="157">
        <f>IFERROR(INDEX(NoSettings_v3!$C$2:$AH$4612,MATCH('EPS 3.1.3'!$B359,NoSettings_v3!$A$2:$A$4612,0),MATCH('EPS 3.1.3'!AG$1,NoSettings_v3!$C$1:$AH$1,0)),"")</f>
        <v>0</v>
      </c>
      <c r="AH359" s="157">
        <f>IFERROR(INDEX(NoSettings_v3!$C$2:$AH$4612,MATCH('EPS 3.1.3'!$B359,NoSettings_v3!$A$2:$A$4612,0),MATCH('EPS 3.1.3'!AH$1,NoSettings_v3!$C$1:$AH$1,0)),"")</f>
        <v>0</v>
      </c>
      <c r="AI359" s="157">
        <f>IFERROR(INDEX(NoSettings_v3!$C$2:$AH$4612,MATCH('EPS 3.1.3'!$B359,NoSettings_v3!$A$2:$A$4612,0),MATCH('EPS 3.1.3'!AI$1,NoSettings_v3!$C$1:$AH$1,0)),"")</f>
        <v>0</v>
      </c>
    </row>
    <row r="360" spans="1:35" x14ac:dyDescent="0.35">
      <c r="A360" s="127"/>
      <c r="B360" s="161" t="s">
        <v>1186</v>
      </c>
      <c r="C360" s="127" t="s">
        <v>964</v>
      </c>
      <c r="D360" s="157">
        <f>IFERROR(INDEX(NoSettings_v3!$C$2:$AH$4612,MATCH('EPS 3.1.3'!$B360,NoSettings_v3!$A$2:$A$4612,0),MATCH('EPS 3.1.3'!D$1,NoSettings_v3!$C$1:$AH$1,0)),"")</f>
        <v>0</v>
      </c>
      <c r="E360" s="157">
        <f>IFERROR(INDEX(NoSettings_v3!$C$2:$AH$4612,MATCH('EPS 3.1.3'!$B360,NoSettings_v3!$A$2:$A$4612,0),MATCH('EPS 3.1.3'!E$1,NoSettings_v3!$C$1:$AH$1,0)),"")</f>
        <v>0</v>
      </c>
      <c r="F360" s="157">
        <f>IFERROR(INDEX(NoSettings_v3!$C$2:$AH$4612,MATCH('EPS 3.1.3'!$B360,NoSettings_v3!$A$2:$A$4612,0),MATCH('EPS 3.1.3'!F$1,NoSettings_v3!$C$1:$AH$1,0)),"")</f>
        <v>0</v>
      </c>
      <c r="G360" s="157">
        <f>IFERROR(INDEX(NoSettings_v3!$C$2:$AH$4612,MATCH('EPS 3.1.3'!$B360,NoSettings_v3!$A$2:$A$4612,0),MATCH('EPS 3.1.3'!G$1,NoSettings_v3!$C$1:$AH$1,0)),"")</f>
        <v>0</v>
      </c>
      <c r="H360" s="157">
        <f>IFERROR(INDEX(NoSettings_v3!$C$2:$AH$4612,MATCH('EPS 3.1.3'!$B360,NoSettings_v3!$A$2:$A$4612,0),MATCH('EPS 3.1.3'!H$1,NoSettings_v3!$C$1:$AH$1,0)),"")</f>
        <v>0</v>
      </c>
      <c r="I360" s="157">
        <f>IFERROR(INDEX(NoSettings_v3!$C$2:$AH$4612,MATCH('EPS 3.1.3'!$B360,NoSettings_v3!$A$2:$A$4612,0),MATCH('EPS 3.1.3'!I$1,NoSettings_v3!$C$1:$AH$1,0)),"")</f>
        <v>0</v>
      </c>
      <c r="J360" s="157">
        <f>IFERROR(INDEX(NoSettings_v3!$C$2:$AH$4612,MATCH('EPS 3.1.3'!$B360,NoSettings_v3!$A$2:$A$4612,0),MATCH('EPS 3.1.3'!J$1,NoSettings_v3!$C$1:$AH$1,0)),"")</f>
        <v>0</v>
      </c>
      <c r="K360" s="157">
        <f>IFERROR(INDEX(NoSettings_v3!$C$2:$AH$4612,MATCH('EPS 3.1.3'!$B360,NoSettings_v3!$A$2:$A$4612,0),MATCH('EPS 3.1.3'!K$1,NoSettings_v3!$C$1:$AH$1,0)),"")</f>
        <v>0</v>
      </c>
      <c r="L360" s="157">
        <f>IFERROR(INDEX(NoSettings_v3!$C$2:$AH$4612,MATCH('EPS 3.1.3'!$B360,NoSettings_v3!$A$2:$A$4612,0),MATCH('EPS 3.1.3'!L$1,NoSettings_v3!$C$1:$AH$1,0)),"")</f>
        <v>0</v>
      </c>
      <c r="M360" s="157">
        <f>IFERROR(INDEX(NoSettings_v3!$C$2:$AH$4612,MATCH('EPS 3.1.3'!$B360,NoSettings_v3!$A$2:$A$4612,0),MATCH('EPS 3.1.3'!M$1,NoSettings_v3!$C$1:$AH$1,0)),"")</f>
        <v>0</v>
      </c>
      <c r="N360" s="157">
        <f>IFERROR(INDEX(NoSettings_v3!$C$2:$AH$4612,MATCH('EPS 3.1.3'!$B360,NoSettings_v3!$A$2:$A$4612,0),MATCH('EPS 3.1.3'!N$1,NoSettings_v3!$C$1:$AH$1,0)),"")</f>
        <v>0</v>
      </c>
      <c r="O360" s="157">
        <f>IFERROR(INDEX(NoSettings_v3!$C$2:$AH$4612,MATCH('EPS 3.1.3'!$B360,NoSettings_v3!$A$2:$A$4612,0),MATCH('EPS 3.1.3'!O$1,NoSettings_v3!$C$1:$AH$1,0)),"")</f>
        <v>0</v>
      </c>
      <c r="P360" s="157">
        <f>IFERROR(INDEX(NoSettings_v3!$C$2:$AH$4612,MATCH('EPS 3.1.3'!$B360,NoSettings_v3!$A$2:$A$4612,0),MATCH('EPS 3.1.3'!P$1,NoSettings_v3!$C$1:$AH$1,0)),"")</f>
        <v>0</v>
      </c>
      <c r="Q360" s="157">
        <f>IFERROR(INDEX(NoSettings_v3!$C$2:$AH$4612,MATCH('EPS 3.1.3'!$B360,NoSettings_v3!$A$2:$A$4612,0),MATCH('EPS 3.1.3'!Q$1,NoSettings_v3!$C$1:$AH$1,0)),"")</f>
        <v>0</v>
      </c>
      <c r="R360" s="157">
        <f>IFERROR(INDEX(NoSettings_v3!$C$2:$AH$4612,MATCH('EPS 3.1.3'!$B360,NoSettings_v3!$A$2:$A$4612,0),MATCH('EPS 3.1.3'!R$1,NoSettings_v3!$C$1:$AH$1,0)),"")</f>
        <v>0</v>
      </c>
      <c r="S360" s="157">
        <f>IFERROR(INDEX(NoSettings_v3!$C$2:$AH$4612,MATCH('EPS 3.1.3'!$B360,NoSettings_v3!$A$2:$A$4612,0),MATCH('EPS 3.1.3'!S$1,NoSettings_v3!$C$1:$AH$1,0)),"")</f>
        <v>0</v>
      </c>
      <c r="T360" s="157">
        <f>IFERROR(INDEX(NoSettings_v3!$C$2:$AH$4612,MATCH('EPS 3.1.3'!$B360,NoSettings_v3!$A$2:$A$4612,0),MATCH('EPS 3.1.3'!T$1,NoSettings_v3!$C$1:$AH$1,0)),"")</f>
        <v>0</v>
      </c>
      <c r="U360" s="157">
        <f>IFERROR(INDEX(NoSettings_v3!$C$2:$AH$4612,MATCH('EPS 3.1.3'!$B360,NoSettings_v3!$A$2:$A$4612,0),MATCH('EPS 3.1.3'!U$1,NoSettings_v3!$C$1:$AH$1,0)),"")</f>
        <v>0</v>
      </c>
      <c r="V360" s="157">
        <f>IFERROR(INDEX(NoSettings_v3!$C$2:$AH$4612,MATCH('EPS 3.1.3'!$B360,NoSettings_v3!$A$2:$A$4612,0),MATCH('EPS 3.1.3'!V$1,NoSettings_v3!$C$1:$AH$1,0)),"")</f>
        <v>0</v>
      </c>
      <c r="W360" s="157">
        <f>IFERROR(INDEX(NoSettings_v3!$C$2:$AH$4612,MATCH('EPS 3.1.3'!$B360,NoSettings_v3!$A$2:$A$4612,0),MATCH('EPS 3.1.3'!W$1,NoSettings_v3!$C$1:$AH$1,0)),"")</f>
        <v>0</v>
      </c>
      <c r="X360" s="157">
        <f>IFERROR(INDEX(NoSettings_v3!$C$2:$AH$4612,MATCH('EPS 3.1.3'!$B360,NoSettings_v3!$A$2:$A$4612,0),MATCH('EPS 3.1.3'!X$1,NoSettings_v3!$C$1:$AH$1,0)),"")</f>
        <v>0</v>
      </c>
      <c r="Y360" s="157">
        <f>IFERROR(INDEX(NoSettings_v3!$C$2:$AH$4612,MATCH('EPS 3.1.3'!$B360,NoSettings_v3!$A$2:$A$4612,0),MATCH('EPS 3.1.3'!Y$1,NoSettings_v3!$C$1:$AH$1,0)),"")</f>
        <v>0</v>
      </c>
      <c r="Z360" s="157">
        <f>IFERROR(INDEX(NoSettings_v3!$C$2:$AH$4612,MATCH('EPS 3.1.3'!$B360,NoSettings_v3!$A$2:$A$4612,0),MATCH('EPS 3.1.3'!Z$1,NoSettings_v3!$C$1:$AH$1,0)),"")</f>
        <v>0</v>
      </c>
      <c r="AA360" s="157">
        <f>IFERROR(INDEX(NoSettings_v3!$C$2:$AH$4612,MATCH('EPS 3.1.3'!$B360,NoSettings_v3!$A$2:$A$4612,0),MATCH('EPS 3.1.3'!AA$1,NoSettings_v3!$C$1:$AH$1,0)),"")</f>
        <v>0</v>
      </c>
      <c r="AB360" s="157">
        <f>IFERROR(INDEX(NoSettings_v3!$C$2:$AH$4612,MATCH('EPS 3.1.3'!$B360,NoSettings_v3!$A$2:$A$4612,0),MATCH('EPS 3.1.3'!AB$1,NoSettings_v3!$C$1:$AH$1,0)),"")</f>
        <v>0</v>
      </c>
      <c r="AC360" s="157">
        <f>IFERROR(INDEX(NoSettings_v3!$C$2:$AH$4612,MATCH('EPS 3.1.3'!$B360,NoSettings_v3!$A$2:$A$4612,0),MATCH('EPS 3.1.3'!AC$1,NoSettings_v3!$C$1:$AH$1,0)),"")</f>
        <v>0</v>
      </c>
      <c r="AD360" s="157">
        <f>IFERROR(INDEX(NoSettings_v3!$C$2:$AH$4612,MATCH('EPS 3.1.3'!$B360,NoSettings_v3!$A$2:$A$4612,0),MATCH('EPS 3.1.3'!AD$1,NoSettings_v3!$C$1:$AH$1,0)),"")</f>
        <v>0</v>
      </c>
      <c r="AE360" s="157">
        <f>IFERROR(INDEX(NoSettings_v3!$C$2:$AH$4612,MATCH('EPS 3.1.3'!$B360,NoSettings_v3!$A$2:$A$4612,0),MATCH('EPS 3.1.3'!AE$1,NoSettings_v3!$C$1:$AH$1,0)),"")</f>
        <v>0</v>
      </c>
      <c r="AF360" s="157">
        <f>IFERROR(INDEX(NoSettings_v3!$C$2:$AH$4612,MATCH('EPS 3.1.3'!$B360,NoSettings_v3!$A$2:$A$4612,0),MATCH('EPS 3.1.3'!AF$1,NoSettings_v3!$C$1:$AH$1,0)),"")</f>
        <v>0</v>
      </c>
      <c r="AG360" s="157">
        <f>IFERROR(INDEX(NoSettings_v3!$C$2:$AH$4612,MATCH('EPS 3.1.3'!$B360,NoSettings_v3!$A$2:$A$4612,0),MATCH('EPS 3.1.3'!AG$1,NoSettings_v3!$C$1:$AH$1,0)),"")</f>
        <v>0</v>
      </c>
      <c r="AH360" s="157">
        <f>IFERROR(INDEX(NoSettings_v3!$C$2:$AH$4612,MATCH('EPS 3.1.3'!$B360,NoSettings_v3!$A$2:$A$4612,0),MATCH('EPS 3.1.3'!AH$1,NoSettings_v3!$C$1:$AH$1,0)),"")</f>
        <v>0</v>
      </c>
      <c r="AI360" s="157">
        <f>IFERROR(INDEX(NoSettings_v3!$C$2:$AH$4612,MATCH('EPS 3.1.3'!$B360,NoSettings_v3!$A$2:$A$4612,0),MATCH('EPS 3.1.3'!AI$1,NoSettings_v3!$C$1:$AH$1,0)),"")</f>
        <v>0</v>
      </c>
    </row>
    <row r="361" spans="1:35" x14ac:dyDescent="0.35">
      <c r="A361" s="127"/>
      <c r="B361" s="161" t="s">
        <v>1187</v>
      </c>
      <c r="C361" s="127" t="s">
        <v>964</v>
      </c>
      <c r="D361" s="157">
        <f>IFERROR(INDEX(NoSettings_v3!$C$2:$AH$4612,MATCH('EPS 3.1.3'!$B361,NoSettings_v3!$A$2:$A$4612,0),MATCH('EPS 3.1.3'!D$1,NoSettings_v3!$C$1:$AH$1,0)),"")</f>
        <v>0</v>
      </c>
      <c r="E361" s="157">
        <f>IFERROR(INDEX(NoSettings_v3!$C$2:$AH$4612,MATCH('EPS 3.1.3'!$B361,NoSettings_v3!$A$2:$A$4612,0),MATCH('EPS 3.1.3'!E$1,NoSettings_v3!$C$1:$AH$1,0)),"")</f>
        <v>0</v>
      </c>
      <c r="F361" s="157">
        <f>IFERROR(INDEX(NoSettings_v3!$C$2:$AH$4612,MATCH('EPS 3.1.3'!$B361,NoSettings_v3!$A$2:$A$4612,0),MATCH('EPS 3.1.3'!F$1,NoSettings_v3!$C$1:$AH$1,0)),"")</f>
        <v>0</v>
      </c>
      <c r="G361" s="157">
        <f>IFERROR(INDEX(NoSettings_v3!$C$2:$AH$4612,MATCH('EPS 3.1.3'!$B361,NoSettings_v3!$A$2:$A$4612,0),MATCH('EPS 3.1.3'!G$1,NoSettings_v3!$C$1:$AH$1,0)),"")</f>
        <v>0</v>
      </c>
      <c r="H361" s="157">
        <f>IFERROR(INDEX(NoSettings_v3!$C$2:$AH$4612,MATCH('EPS 3.1.3'!$B361,NoSettings_v3!$A$2:$A$4612,0),MATCH('EPS 3.1.3'!H$1,NoSettings_v3!$C$1:$AH$1,0)),"")</f>
        <v>0</v>
      </c>
      <c r="I361" s="157">
        <f>IFERROR(INDEX(NoSettings_v3!$C$2:$AH$4612,MATCH('EPS 3.1.3'!$B361,NoSettings_v3!$A$2:$A$4612,0),MATCH('EPS 3.1.3'!I$1,NoSettings_v3!$C$1:$AH$1,0)),"")</f>
        <v>0</v>
      </c>
      <c r="J361" s="157">
        <f>IFERROR(INDEX(NoSettings_v3!$C$2:$AH$4612,MATCH('EPS 3.1.3'!$B361,NoSettings_v3!$A$2:$A$4612,0),MATCH('EPS 3.1.3'!J$1,NoSettings_v3!$C$1:$AH$1,0)),"")</f>
        <v>0</v>
      </c>
      <c r="K361" s="157">
        <f>IFERROR(INDEX(NoSettings_v3!$C$2:$AH$4612,MATCH('EPS 3.1.3'!$B361,NoSettings_v3!$A$2:$A$4612,0),MATCH('EPS 3.1.3'!K$1,NoSettings_v3!$C$1:$AH$1,0)),"")</f>
        <v>0</v>
      </c>
      <c r="L361" s="157">
        <f>IFERROR(INDEX(NoSettings_v3!$C$2:$AH$4612,MATCH('EPS 3.1.3'!$B361,NoSettings_v3!$A$2:$A$4612,0),MATCH('EPS 3.1.3'!L$1,NoSettings_v3!$C$1:$AH$1,0)),"")</f>
        <v>0</v>
      </c>
      <c r="M361" s="157">
        <f>IFERROR(INDEX(NoSettings_v3!$C$2:$AH$4612,MATCH('EPS 3.1.3'!$B361,NoSettings_v3!$A$2:$A$4612,0),MATCH('EPS 3.1.3'!M$1,NoSettings_v3!$C$1:$AH$1,0)),"")</f>
        <v>0</v>
      </c>
      <c r="N361" s="157">
        <f>IFERROR(INDEX(NoSettings_v3!$C$2:$AH$4612,MATCH('EPS 3.1.3'!$B361,NoSettings_v3!$A$2:$A$4612,0),MATCH('EPS 3.1.3'!N$1,NoSettings_v3!$C$1:$AH$1,0)),"")</f>
        <v>0</v>
      </c>
      <c r="O361" s="157">
        <f>IFERROR(INDEX(NoSettings_v3!$C$2:$AH$4612,MATCH('EPS 3.1.3'!$B361,NoSettings_v3!$A$2:$A$4612,0),MATCH('EPS 3.1.3'!O$1,NoSettings_v3!$C$1:$AH$1,0)),"")</f>
        <v>0</v>
      </c>
      <c r="P361" s="157">
        <f>IFERROR(INDEX(NoSettings_v3!$C$2:$AH$4612,MATCH('EPS 3.1.3'!$B361,NoSettings_v3!$A$2:$A$4612,0),MATCH('EPS 3.1.3'!P$1,NoSettings_v3!$C$1:$AH$1,0)),"")</f>
        <v>0</v>
      </c>
      <c r="Q361" s="157">
        <f>IFERROR(INDEX(NoSettings_v3!$C$2:$AH$4612,MATCH('EPS 3.1.3'!$B361,NoSettings_v3!$A$2:$A$4612,0),MATCH('EPS 3.1.3'!Q$1,NoSettings_v3!$C$1:$AH$1,0)),"")</f>
        <v>0</v>
      </c>
      <c r="R361" s="157">
        <f>IFERROR(INDEX(NoSettings_v3!$C$2:$AH$4612,MATCH('EPS 3.1.3'!$B361,NoSettings_v3!$A$2:$A$4612,0),MATCH('EPS 3.1.3'!R$1,NoSettings_v3!$C$1:$AH$1,0)),"")</f>
        <v>0</v>
      </c>
      <c r="S361" s="157">
        <f>IFERROR(INDEX(NoSettings_v3!$C$2:$AH$4612,MATCH('EPS 3.1.3'!$B361,NoSettings_v3!$A$2:$A$4612,0),MATCH('EPS 3.1.3'!S$1,NoSettings_v3!$C$1:$AH$1,0)),"")</f>
        <v>0</v>
      </c>
      <c r="T361" s="157">
        <f>IFERROR(INDEX(NoSettings_v3!$C$2:$AH$4612,MATCH('EPS 3.1.3'!$B361,NoSettings_v3!$A$2:$A$4612,0),MATCH('EPS 3.1.3'!T$1,NoSettings_v3!$C$1:$AH$1,0)),"")</f>
        <v>0</v>
      </c>
      <c r="U361" s="157">
        <f>IFERROR(INDEX(NoSettings_v3!$C$2:$AH$4612,MATCH('EPS 3.1.3'!$B361,NoSettings_v3!$A$2:$A$4612,0),MATCH('EPS 3.1.3'!U$1,NoSettings_v3!$C$1:$AH$1,0)),"")</f>
        <v>0</v>
      </c>
      <c r="V361" s="157">
        <f>IFERROR(INDEX(NoSettings_v3!$C$2:$AH$4612,MATCH('EPS 3.1.3'!$B361,NoSettings_v3!$A$2:$A$4612,0),MATCH('EPS 3.1.3'!V$1,NoSettings_v3!$C$1:$AH$1,0)),"")</f>
        <v>0</v>
      </c>
      <c r="W361" s="157">
        <f>IFERROR(INDEX(NoSettings_v3!$C$2:$AH$4612,MATCH('EPS 3.1.3'!$B361,NoSettings_v3!$A$2:$A$4612,0),MATCH('EPS 3.1.3'!W$1,NoSettings_v3!$C$1:$AH$1,0)),"")</f>
        <v>0</v>
      </c>
      <c r="X361" s="157">
        <f>IFERROR(INDEX(NoSettings_v3!$C$2:$AH$4612,MATCH('EPS 3.1.3'!$B361,NoSettings_v3!$A$2:$A$4612,0),MATCH('EPS 3.1.3'!X$1,NoSettings_v3!$C$1:$AH$1,0)),"")</f>
        <v>0</v>
      </c>
      <c r="Y361" s="157">
        <f>IFERROR(INDEX(NoSettings_v3!$C$2:$AH$4612,MATCH('EPS 3.1.3'!$B361,NoSettings_v3!$A$2:$A$4612,0),MATCH('EPS 3.1.3'!Y$1,NoSettings_v3!$C$1:$AH$1,0)),"")</f>
        <v>0</v>
      </c>
      <c r="Z361" s="157">
        <f>IFERROR(INDEX(NoSettings_v3!$C$2:$AH$4612,MATCH('EPS 3.1.3'!$B361,NoSettings_v3!$A$2:$A$4612,0),MATCH('EPS 3.1.3'!Z$1,NoSettings_v3!$C$1:$AH$1,0)),"")</f>
        <v>0</v>
      </c>
      <c r="AA361" s="157">
        <f>IFERROR(INDEX(NoSettings_v3!$C$2:$AH$4612,MATCH('EPS 3.1.3'!$B361,NoSettings_v3!$A$2:$A$4612,0),MATCH('EPS 3.1.3'!AA$1,NoSettings_v3!$C$1:$AH$1,0)),"")</f>
        <v>0</v>
      </c>
      <c r="AB361" s="157">
        <f>IFERROR(INDEX(NoSettings_v3!$C$2:$AH$4612,MATCH('EPS 3.1.3'!$B361,NoSettings_v3!$A$2:$A$4612,0),MATCH('EPS 3.1.3'!AB$1,NoSettings_v3!$C$1:$AH$1,0)),"")</f>
        <v>0</v>
      </c>
      <c r="AC361" s="157">
        <f>IFERROR(INDEX(NoSettings_v3!$C$2:$AH$4612,MATCH('EPS 3.1.3'!$B361,NoSettings_v3!$A$2:$A$4612,0),MATCH('EPS 3.1.3'!AC$1,NoSettings_v3!$C$1:$AH$1,0)),"")</f>
        <v>0</v>
      </c>
      <c r="AD361" s="157">
        <f>IFERROR(INDEX(NoSettings_v3!$C$2:$AH$4612,MATCH('EPS 3.1.3'!$B361,NoSettings_v3!$A$2:$A$4612,0),MATCH('EPS 3.1.3'!AD$1,NoSettings_v3!$C$1:$AH$1,0)),"")</f>
        <v>0</v>
      </c>
      <c r="AE361" s="157">
        <f>IFERROR(INDEX(NoSettings_v3!$C$2:$AH$4612,MATCH('EPS 3.1.3'!$B361,NoSettings_v3!$A$2:$A$4612,0),MATCH('EPS 3.1.3'!AE$1,NoSettings_v3!$C$1:$AH$1,0)),"")</f>
        <v>0</v>
      </c>
      <c r="AF361" s="157">
        <f>IFERROR(INDEX(NoSettings_v3!$C$2:$AH$4612,MATCH('EPS 3.1.3'!$B361,NoSettings_v3!$A$2:$A$4612,0),MATCH('EPS 3.1.3'!AF$1,NoSettings_v3!$C$1:$AH$1,0)),"")</f>
        <v>0</v>
      </c>
      <c r="AG361" s="157">
        <f>IFERROR(INDEX(NoSettings_v3!$C$2:$AH$4612,MATCH('EPS 3.1.3'!$B361,NoSettings_v3!$A$2:$A$4612,0),MATCH('EPS 3.1.3'!AG$1,NoSettings_v3!$C$1:$AH$1,0)),"")</f>
        <v>0</v>
      </c>
      <c r="AH361" s="157">
        <f>IFERROR(INDEX(NoSettings_v3!$C$2:$AH$4612,MATCH('EPS 3.1.3'!$B361,NoSettings_v3!$A$2:$A$4612,0),MATCH('EPS 3.1.3'!AH$1,NoSettings_v3!$C$1:$AH$1,0)),"")</f>
        <v>0</v>
      </c>
      <c r="AI361" s="157">
        <f>IFERROR(INDEX(NoSettings_v3!$C$2:$AH$4612,MATCH('EPS 3.1.3'!$B361,NoSettings_v3!$A$2:$A$4612,0),MATCH('EPS 3.1.3'!AI$1,NoSettings_v3!$C$1:$AH$1,0)),"")</f>
        <v>0</v>
      </c>
    </row>
    <row r="362" spans="1:35" x14ac:dyDescent="0.35">
      <c r="B362" s="161" t="s">
        <v>557</v>
      </c>
      <c r="C362" s="127" t="s">
        <v>964</v>
      </c>
      <c r="D362" s="157">
        <f>IFERROR(INDEX(NoSettings_v3!$C$2:$AH$4612,MATCH('EPS 3.1.3'!$B362,NoSettings_v3!$A$2:$A$4612,0),MATCH('EPS 3.1.3'!D$1,NoSettings_v3!$C$1:$AH$1,0)),"")</f>
        <v>0</v>
      </c>
      <c r="E362" s="157">
        <f>IFERROR(INDEX(NoSettings_v3!$C$2:$AH$4612,MATCH('EPS 3.1.3'!$B362,NoSettings_v3!$A$2:$A$4612,0),MATCH('EPS 3.1.3'!E$1,NoSettings_v3!$C$1:$AH$1,0)),"")</f>
        <v>0</v>
      </c>
      <c r="F362" s="157">
        <f>IFERROR(INDEX(NoSettings_v3!$C$2:$AH$4612,MATCH('EPS 3.1.3'!$B362,NoSettings_v3!$A$2:$A$4612,0),MATCH('EPS 3.1.3'!F$1,NoSettings_v3!$C$1:$AH$1,0)),"")</f>
        <v>0</v>
      </c>
      <c r="G362" s="157">
        <f>IFERROR(INDEX(NoSettings_v3!$C$2:$AH$4612,MATCH('EPS 3.1.3'!$B362,NoSettings_v3!$A$2:$A$4612,0),MATCH('EPS 3.1.3'!G$1,NoSettings_v3!$C$1:$AH$1,0)),"")</f>
        <v>0</v>
      </c>
      <c r="H362" s="157">
        <f>IFERROR(INDEX(NoSettings_v3!$C$2:$AH$4612,MATCH('EPS 3.1.3'!$B362,NoSettings_v3!$A$2:$A$4612,0),MATCH('EPS 3.1.3'!H$1,NoSettings_v3!$C$1:$AH$1,0)),"")</f>
        <v>0</v>
      </c>
      <c r="I362" s="157">
        <f>IFERROR(INDEX(NoSettings_v3!$C$2:$AH$4612,MATCH('EPS 3.1.3'!$B362,NoSettings_v3!$A$2:$A$4612,0),MATCH('EPS 3.1.3'!I$1,NoSettings_v3!$C$1:$AH$1,0)),"")</f>
        <v>0</v>
      </c>
      <c r="J362" s="157">
        <f>IFERROR(INDEX(NoSettings_v3!$C$2:$AH$4612,MATCH('EPS 3.1.3'!$B362,NoSettings_v3!$A$2:$A$4612,0),MATCH('EPS 3.1.3'!J$1,NoSettings_v3!$C$1:$AH$1,0)),"")</f>
        <v>0</v>
      </c>
      <c r="K362" s="157">
        <f>IFERROR(INDEX(NoSettings_v3!$C$2:$AH$4612,MATCH('EPS 3.1.3'!$B362,NoSettings_v3!$A$2:$A$4612,0),MATCH('EPS 3.1.3'!K$1,NoSettings_v3!$C$1:$AH$1,0)),"")</f>
        <v>0</v>
      </c>
      <c r="L362" s="157">
        <f>IFERROR(INDEX(NoSettings_v3!$C$2:$AH$4612,MATCH('EPS 3.1.3'!$B362,NoSettings_v3!$A$2:$A$4612,0),MATCH('EPS 3.1.3'!L$1,NoSettings_v3!$C$1:$AH$1,0)),"")</f>
        <v>0</v>
      </c>
      <c r="M362" s="157">
        <f>IFERROR(INDEX(NoSettings_v3!$C$2:$AH$4612,MATCH('EPS 3.1.3'!$B362,NoSettings_v3!$A$2:$A$4612,0),MATCH('EPS 3.1.3'!M$1,NoSettings_v3!$C$1:$AH$1,0)),"")</f>
        <v>0</v>
      </c>
      <c r="N362" s="157">
        <f>IFERROR(INDEX(NoSettings_v3!$C$2:$AH$4612,MATCH('EPS 3.1.3'!$B362,NoSettings_v3!$A$2:$A$4612,0),MATCH('EPS 3.1.3'!N$1,NoSettings_v3!$C$1:$AH$1,0)),"")</f>
        <v>0</v>
      </c>
      <c r="O362" s="157">
        <f>IFERROR(INDEX(NoSettings_v3!$C$2:$AH$4612,MATCH('EPS 3.1.3'!$B362,NoSettings_v3!$A$2:$A$4612,0),MATCH('EPS 3.1.3'!O$1,NoSettings_v3!$C$1:$AH$1,0)),"")</f>
        <v>0</v>
      </c>
      <c r="P362" s="157">
        <f>IFERROR(INDEX(NoSettings_v3!$C$2:$AH$4612,MATCH('EPS 3.1.3'!$B362,NoSettings_v3!$A$2:$A$4612,0),MATCH('EPS 3.1.3'!P$1,NoSettings_v3!$C$1:$AH$1,0)),"")</f>
        <v>0</v>
      </c>
      <c r="Q362" s="157">
        <f>IFERROR(INDEX(NoSettings_v3!$C$2:$AH$4612,MATCH('EPS 3.1.3'!$B362,NoSettings_v3!$A$2:$A$4612,0),MATCH('EPS 3.1.3'!Q$1,NoSettings_v3!$C$1:$AH$1,0)),"")</f>
        <v>0</v>
      </c>
      <c r="R362" s="157">
        <f>IFERROR(INDEX(NoSettings_v3!$C$2:$AH$4612,MATCH('EPS 3.1.3'!$B362,NoSettings_v3!$A$2:$A$4612,0),MATCH('EPS 3.1.3'!R$1,NoSettings_v3!$C$1:$AH$1,0)),"")</f>
        <v>0</v>
      </c>
      <c r="S362" s="157">
        <f>IFERROR(INDEX(NoSettings_v3!$C$2:$AH$4612,MATCH('EPS 3.1.3'!$B362,NoSettings_v3!$A$2:$A$4612,0),MATCH('EPS 3.1.3'!S$1,NoSettings_v3!$C$1:$AH$1,0)),"")</f>
        <v>0</v>
      </c>
      <c r="T362" s="157">
        <f>IFERROR(INDEX(NoSettings_v3!$C$2:$AH$4612,MATCH('EPS 3.1.3'!$B362,NoSettings_v3!$A$2:$A$4612,0),MATCH('EPS 3.1.3'!T$1,NoSettings_v3!$C$1:$AH$1,0)),"")</f>
        <v>0</v>
      </c>
      <c r="U362" s="157">
        <f>IFERROR(INDEX(NoSettings_v3!$C$2:$AH$4612,MATCH('EPS 3.1.3'!$B362,NoSettings_v3!$A$2:$A$4612,0),MATCH('EPS 3.1.3'!U$1,NoSettings_v3!$C$1:$AH$1,0)),"")</f>
        <v>0</v>
      </c>
      <c r="V362" s="157">
        <f>IFERROR(INDEX(NoSettings_v3!$C$2:$AH$4612,MATCH('EPS 3.1.3'!$B362,NoSettings_v3!$A$2:$A$4612,0),MATCH('EPS 3.1.3'!V$1,NoSettings_v3!$C$1:$AH$1,0)),"")</f>
        <v>0</v>
      </c>
      <c r="W362" s="157">
        <f>IFERROR(INDEX(NoSettings_v3!$C$2:$AH$4612,MATCH('EPS 3.1.3'!$B362,NoSettings_v3!$A$2:$A$4612,0),MATCH('EPS 3.1.3'!W$1,NoSettings_v3!$C$1:$AH$1,0)),"")</f>
        <v>0</v>
      </c>
      <c r="X362" s="157">
        <f>IFERROR(INDEX(NoSettings_v3!$C$2:$AH$4612,MATCH('EPS 3.1.3'!$B362,NoSettings_v3!$A$2:$A$4612,0),MATCH('EPS 3.1.3'!X$1,NoSettings_v3!$C$1:$AH$1,0)),"")</f>
        <v>0</v>
      </c>
      <c r="Y362" s="157">
        <f>IFERROR(INDEX(NoSettings_v3!$C$2:$AH$4612,MATCH('EPS 3.1.3'!$B362,NoSettings_v3!$A$2:$A$4612,0),MATCH('EPS 3.1.3'!Y$1,NoSettings_v3!$C$1:$AH$1,0)),"")</f>
        <v>0</v>
      </c>
      <c r="Z362" s="157">
        <f>IFERROR(INDEX(NoSettings_v3!$C$2:$AH$4612,MATCH('EPS 3.1.3'!$B362,NoSettings_v3!$A$2:$A$4612,0),MATCH('EPS 3.1.3'!Z$1,NoSettings_v3!$C$1:$AH$1,0)),"")</f>
        <v>0</v>
      </c>
      <c r="AA362" s="157">
        <f>IFERROR(INDEX(NoSettings_v3!$C$2:$AH$4612,MATCH('EPS 3.1.3'!$B362,NoSettings_v3!$A$2:$A$4612,0),MATCH('EPS 3.1.3'!AA$1,NoSettings_v3!$C$1:$AH$1,0)),"")</f>
        <v>0</v>
      </c>
      <c r="AB362" s="157">
        <f>IFERROR(INDEX(NoSettings_v3!$C$2:$AH$4612,MATCH('EPS 3.1.3'!$B362,NoSettings_v3!$A$2:$A$4612,0),MATCH('EPS 3.1.3'!AB$1,NoSettings_v3!$C$1:$AH$1,0)),"")</f>
        <v>0</v>
      </c>
      <c r="AC362" s="157">
        <f>IFERROR(INDEX(NoSettings_v3!$C$2:$AH$4612,MATCH('EPS 3.1.3'!$B362,NoSettings_v3!$A$2:$A$4612,0),MATCH('EPS 3.1.3'!AC$1,NoSettings_v3!$C$1:$AH$1,0)),"")</f>
        <v>0</v>
      </c>
      <c r="AD362" s="157">
        <f>IFERROR(INDEX(NoSettings_v3!$C$2:$AH$4612,MATCH('EPS 3.1.3'!$B362,NoSettings_v3!$A$2:$A$4612,0),MATCH('EPS 3.1.3'!AD$1,NoSettings_v3!$C$1:$AH$1,0)),"")</f>
        <v>0</v>
      </c>
      <c r="AE362" s="157">
        <f>IFERROR(INDEX(NoSettings_v3!$C$2:$AH$4612,MATCH('EPS 3.1.3'!$B362,NoSettings_v3!$A$2:$A$4612,0),MATCH('EPS 3.1.3'!AE$1,NoSettings_v3!$C$1:$AH$1,0)),"")</f>
        <v>0</v>
      </c>
      <c r="AF362" s="157">
        <f>IFERROR(INDEX(NoSettings_v3!$C$2:$AH$4612,MATCH('EPS 3.1.3'!$B362,NoSettings_v3!$A$2:$A$4612,0),MATCH('EPS 3.1.3'!AF$1,NoSettings_v3!$C$1:$AH$1,0)),"")</f>
        <v>0</v>
      </c>
      <c r="AG362" s="157">
        <f>IFERROR(INDEX(NoSettings_v3!$C$2:$AH$4612,MATCH('EPS 3.1.3'!$B362,NoSettings_v3!$A$2:$A$4612,0),MATCH('EPS 3.1.3'!AG$1,NoSettings_v3!$C$1:$AH$1,0)),"")</f>
        <v>0</v>
      </c>
      <c r="AH362" s="157">
        <f>IFERROR(INDEX(NoSettings_v3!$C$2:$AH$4612,MATCH('EPS 3.1.3'!$B362,NoSettings_v3!$A$2:$A$4612,0),MATCH('EPS 3.1.3'!AH$1,NoSettings_v3!$C$1:$AH$1,0)),"")</f>
        <v>0</v>
      </c>
      <c r="AI362" s="157">
        <f>IFERROR(INDEX(NoSettings_v3!$C$2:$AH$4612,MATCH('EPS 3.1.3'!$B362,NoSettings_v3!$A$2:$A$4612,0),MATCH('EPS 3.1.3'!AI$1,NoSettings_v3!$C$1:$AH$1,0)),"")</f>
        <v>0</v>
      </c>
    </row>
    <row r="363" spans="1:35" x14ac:dyDescent="0.35">
      <c r="B363" s="161" t="s">
        <v>558</v>
      </c>
      <c r="C363" s="127" t="s">
        <v>964</v>
      </c>
      <c r="D363" s="157">
        <f>IFERROR(INDEX(NoSettings_v3!$C$2:$AH$4612,MATCH('EPS 3.1.3'!$B363,NoSettings_v3!$A$2:$A$4612,0),MATCH('EPS 3.1.3'!D$1,NoSettings_v3!$C$1:$AH$1,0)),"")</f>
        <v>0</v>
      </c>
      <c r="E363" s="157">
        <f>IFERROR(INDEX(NoSettings_v3!$C$2:$AH$4612,MATCH('EPS 3.1.3'!$B363,NoSettings_v3!$A$2:$A$4612,0),MATCH('EPS 3.1.3'!E$1,NoSettings_v3!$C$1:$AH$1,0)),"")</f>
        <v>0</v>
      </c>
      <c r="F363" s="157">
        <f>IFERROR(INDEX(NoSettings_v3!$C$2:$AH$4612,MATCH('EPS 3.1.3'!$B363,NoSettings_v3!$A$2:$A$4612,0),MATCH('EPS 3.1.3'!F$1,NoSettings_v3!$C$1:$AH$1,0)),"")</f>
        <v>0</v>
      </c>
      <c r="G363" s="157">
        <f>IFERROR(INDEX(NoSettings_v3!$C$2:$AH$4612,MATCH('EPS 3.1.3'!$B363,NoSettings_v3!$A$2:$A$4612,0),MATCH('EPS 3.1.3'!G$1,NoSettings_v3!$C$1:$AH$1,0)),"")</f>
        <v>0</v>
      </c>
      <c r="H363" s="157">
        <f>IFERROR(INDEX(NoSettings_v3!$C$2:$AH$4612,MATCH('EPS 3.1.3'!$B363,NoSettings_v3!$A$2:$A$4612,0),MATCH('EPS 3.1.3'!H$1,NoSettings_v3!$C$1:$AH$1,0)),"")</f>
        <v>0</v>
      </c>
      <c r="I363" s="157">
        <f>IFERROR(INDEX(NoSettings_v3!$C$2:$AH$4612,MATCH('EPS 3.1.3'!$B363,NoSettings_v3!$A$2:$A$4612,0),MATCH('EPS 3.1.3'!I$1,NoSettings_v3!$C$1:$AH$1,0)),"")</f>
        <v>0</v>
      </c>
      <c r="J363" s="157">
        <f>IFERROR(INDEX(NoSettings_v3!$C$2:$AH$4612,MATCH('EPS 3.1.3'!$B363,NoSettings_v3!$A$2:$A$4612,0),MATCH('EPS 3.1.3'!J$1,NoSettings_v3!$C$1:$AH$1,0)),"")</f>
        <v>0</v>
      </c>
      <c r="K363" s="157">
        <f>IFERROR(INDEX(NoSettings_v3!$C$2:$AH$4612,MATCH('EPS 3.1.3'!$B363,NoSettings_v3!$A$2:$A$4612,0),MATCH('EPS 3.1.3'!K$1,NoSettings_v3!$C$1:$AH$1,0)),"")</f>
        <v>0</v>
      </c>
      <c r="L363" s="157">
        <f>IFERROR(INDEX(NoSettings_v3!$C$2:$AH$4612,MATCH('EPS 3.1.3'!$B363,NoSettings_v3!$A$2:$A$4612,0),MATCH('EPS 3.1.3'!L$1,NoSettings_v3!$C$1:$AH$1,0)),"")</f>
        <v>0</v>
      </c>
      <c r="M363" s="157">
        <f>IFERROR(INDEX(NoSettings_v3!$C$2:$AH$4612,MATCH('EPS 3.1.3'!$B363,NoSettings_v3!$A$2:$A$4612,0),MATCH('EPS 3.1.3'!M$1,NoSettings_v3!$C$1:$AH$1,0)),"")</f>
        <v>0</v>
      </c>
      <c r="N363" s="157">
        <f>IFERROR(INDEX(NoSettings_v3!$C$2:$AH$4612,MATCH('EPS 3.1.3'!$B363,NoSettings_v3!$A$2:$A$4612,0),MATCH('EPS 3.1.3'!N$1,NoSettings_v3!$C$1:$AH$1,0)),"")</f>
        <v>0</v>
      </c>
      <c r="O363" s="157">
        <f>IFERROR(INDEX(NoSettings_v3!$C$2:$AH$4612,MATCH('EPS 3.1.3'!$B363,NoSettings_v3!$A$2:$A$4612,0),MATCH('EPS 3.1.3'!O$1,NoSettings_v3!$C$1:$AH$1,0)),"")</f>
        <v>0</v>
      </c>
      <c r="P363" s="157">
        <f>IFERROR(INDEX(NoSettings_v3!$C$2:$AH$4612,MATCH('EPS 3.1.3'!$B363,NoSettings_v3!$A$2:$A$4612,0),MATCH('EPS 3.1.3'!P$1,NoSettings_v3!$C$1:$AH$1,0)),"")</f>
        <v>0</v>
      </c>
      <c r="Q363" s="157">
        <f>IFERROR(INDEX(NoSettings_v3!$C$2:$AH$4612,MATCH('EPS 3.1.3'!$B363,NoSettings_v3!$A$2:$A$4612,0),MATCH('EPS 3.1.3'!Q$1,NoSettings_v3!$C$1:$AH$1,0)),"")</f>
        <v>0</v>
      </c>
      <c r="R363" s="157">
        <f>IFERROR(INDEX(NoSettings_v3!$C$2:$AH$4612,MATCH('EPS 3.1.3'!$B363,NoSettings_v3!$A$2:$A$4612,0),MATCH('EPS 3.1.3'!R$1,NoSettings_v3!$C$1:$AH$1,0)),"")</f>
        <v>0</v>
      </c>
      <c r="S363" s="157">
        <f>IFERROR(INDEX(NoSettings_v3!$C$2:$AH$4612,MATCH('EPS 3.1.3'!$B363,NoSettings_v3!$A$2:$A$4612,0),MATCH('EPS 3.1.3'!S$1,NoSettings_v3!$C$1:$AH$1,0)),"")</f>
        <v>0</v>
      </c>
      <c r="T363" s="157">
        <f>IFERROR(INDEX(NoSettings_v3!$C$2:$AH$4612,MATCH('EPS 3.1.3'!$B363,NoSettings_v3!$A$2:$A$4612,0),MATCH('EPS 3.1.3'!T$1,NoSettings_v3!$C$1:$AH$1,0)),"")</f>
        <v>0</v>
      </c>
      <c r="U363" s="157">
        <f>IFERROR(INDEX(NoSettings_v3!$C$2:$AH$4612,MATCH('EPS 3.1.3'!$B363,NoSettings_v3!$A$2:$A$4612,0),MATCH('EPS 3.1.3'!U$1,NoSettings_v3!$C$1:$AH$1,0)),"")</f>
        <v>0</v>
      </c>
      <c r="V363" s="157">
        <f>IFERROR(INDEX(NoSettings_v3!$C$2:$AH$4612,MATCH('EPS 3.1.3'!$B363,NoSettings_v3!$A$2:$A$4612,0),MATCH('EPS 3.1.3'!V$1,NoSettings_v3!$C$1:$AH$1,0)),"")</f>
        <v>0</v>
      </c>
      <c r="W363" s="157">
        <f>IFERROR(INDEX(NoSettings_v3!$C$2:$AH$4612,MATCH('EPS 3.1.3'!$B363,NoSettings_v3!$A$2:$A$4612,0),MATCH('EPS 3.1.3'!W$1,NoSettings_v3!$C$1:$AH$1,0)),"")</f>
        <v>0</v>
      </c>
      <c r="X363" s="157">
        <f>IFERROR(INDEX(NoSettings_v3!$C$2:$AH$4612,MATCH('EPS 3.1.3'!$B363,NoSettings_v3!$A$2:$A$4612,0),MATCH('EPS 3.1.3'!X$1,NoSettings_v3!$C$1:$AH$1,0)),"")</f>
        <v>0</v>
      </c>
      <c r="Y363" s="157">
        <f>IFERROR(INDEX(NoSettings_v3!$C$2:$AH$4612,MATCH('EPS 3.1.3'!$B363,NoSettings_v3!$A$2:$A$4612,0),MATCH('EPS 3.1.3'!Y$1,NoSettings_v3!$C$1:$AH$1,0)),"")</f>
        <v>0</v>
      </c>
      <c r="Z363" s="157">
        <f>IFERROR(INDEX(NoSettings_v3!$C$2:$AH$4612,MATCH('EPS 3.1.3'!$B363,NoSettings_v3!$A$2:$A$4612,0),MATCH('EPS 3.1.3'!Z$1,NoSettings_v3!$C$1:$AH$1,0)),"")</f>
        <v>0</v>
      </c>
      <c r="AA363" s="157">
        <f>IFERROR(INDEX(NoSettings_v3!$C$2:$AH$4612,MATCH('EPS 3.1.3'!$B363,NoSettings_v3!$A$2:$A$4612,0),MATCH('EPS 3.1.3'!AA$1,NoSettings_v3!$C$1:$AH$1,0)),"")</f>
        <v>0</v>
      </c>
      <c r="AB363" s="157">
        <f>IFERROR(INDEX(NoSettings_v3!$C$2:$AH$4612,MATCH('EPS 3.1.3'!$B363,NoSettings_v3!$A$2:$A$4612,0),MATCH('EPS 3.1.3'!AB$1,NoSettings_v3!$C$1:$AH$1,0)),"")</f>
        <v>0</v>
      </c>
      <c r="AC363" s="157">
        <f>IFERROR(INDEX(NoSettings_v3!$C$2:$AH$4612,MATCH('EPS 3.1.3'!$B363,NoSettings_v3!$A$2:$A$4612,0),MATCH('EPS 3.1.3'!AC$1,NoSettings_v3!$C$1:$AH$1,0)),"")</f>
        <v>0</v>
      </c>
      <c r="AD363" s="157">
        <f>IFERROR(INDEX(NoSettings_v3!$C$2:$AH$4612,MATCH('EPS 3.1.3'!$B363,NoSettings_v3!$A$2:$A$4612,0),MATCH('EPS 3.1.3'!AD$1,NoSettings_v3!$C$1:$AH$1,0)),"")</f>
        <v>0</v>
      </c>
      <c r="AE363" s="157">
        <f>IFERROR(INDEX(NoSettings_v3!$C$2:$AH$4612,MATCH('EPS 3.1.3'!$B363,NoSettings_v3!$A$2:$A$4612,0),MATCH('EPS 3.1.3'!AE$1,NoSettings_v3!$C$1:$AH$1,0)),"")</f>
        <v>0</v>
      </c>
      <c r="AF363" s="157">
        <f>IFERROR(INDEX(NoSettings_v3!$C$2:$AH$4612,MATCH('EPS 3.1.3'!$B363,NoSettings_v3!$A$2:$A$4612,0),MATCH('EPS 3.1.3'!AF$1,NoSettings_v3!$C$1:$AH$1,0)),"")</f>
        <v>0</v>
      </c>
      <c r="AG363" s="157">
        <f>IFERROR(INDEX(NoSettings_v3!$C$2:$AH$4612,MATCH('EPS 3.1.3'!$B363,NoSettings_v3!$A$2:$A$4612,0),MATCH('EPS 3.1.3'!AG$1,NoSettings_v3!$C$1:$AH$1,0)),"")</f>
        <v>0</v>
      </c>
      <c r="AH363" s="157">
        <f>IFERROR(INDEX(NoSettings_v3!$C$2:$AH$4612,MATCH('EPS 3.1.3'!$B363,NoSettings_v3!$A$2:$A$4612,0),MATCH('EPS 3.1.3'!AH$1,NoSettings_v3!$C$1:$AH$1,0)),"")</f>
        <v>0</v>
      </c>
      <c r="AI363" s="157">
        <f>IFERROR(INDEX(NoSettings_v3!$C$2:$AH$4612,MATCH('EPS 3.1.3'!$B363,NoSettings_v3!$A$2:$A$4612,0),MATCH('EPS 3.1.3'!AI$1,NoSettings_v3!$C$1:$AH$1,0)),"")</f>
        <v>0</v>
      </c>
    </row>
    <row r="364" spans="1:35" x14ac:dyDescent="0.35">
      <c r="B364" s="161" t="s">
        <v>559</v>
      </c>
      <c r="C364" s="127" t="s">
        <v>964</v>
      </c>
      <c r="D364" s="157">
        <f>IFERROR(INDEX(NoSettings_v3!$C$2:$AH$4612,MATCH('EPS 3.1.3'!$B364,NoSettings_v3!$A$2:$A$4612,0),MATCH('EPS 3.1.3'!D$1,NoSettings_v3!$C$1:$AH$1,0)),"")</f>
        <v>0</v>
      </c>
      <c r="E364" s="157">
        <f>IFERROR(INDEX(NoSettings_v3!$C$2:$AH$4612,MATCH('EPS 3.1.3'!$B364,NoSettings_v3!$A$2:$A$4612,0),MATCH('EPS 3.1.3'!E$1,NoSettings_v3!$C$1:$AH$1,0)),"")</f>
        <v>0</v>
      </c>
      <c r="F364" s="157">
        <f>IFERROR(INDEX(NoSettings_v3!$C$2:$AH$4612,MATCH('EPS 3.1.3'!$B364,NoSettings_v3!$A$2:$A$4612,0),MATCH('EPS 3.1.3'!F$1,NoSettings_v3!$C$1:$AH$1,0)),"")</f>
        <v>0</v>
      </c>
      <c r="G364" s="157">
        <f>IFERROR(INDEX(NoSettings_v3!$C$2:$AH$4612,MATCH('EPS 3.1.3'!$B364,NoSettings_v3!$A$2:$A$4612,0),MATCH('EPS 3.1.3'!G$1,NoSettings_v3!$C$1:$AH$1,0)),"")</f>
        <v>0</v>
      </c>
      <c r="H364" s="157">
        <f>IFERROR(INDEX(NoSettings_v3!$C$2:$AH$4612,MATCH('EPS 3.1.3'!$B364,NoSettings_v3!$A$2:$A$4612,0),MATCH('EPS 3.1.3'!H$1,NoSettings_v3!$C$1:$AH$1,0)),"")</f>
        <v>0</v>
      </c>
      <c r="I364" s="157">
        <f>IFERROR(INDEX(NoSettings_v3!$C$2:$AH$4612,MATCH('EPS 3.1.3'!$B364,NoSettings_v3!$A$2:$A$4612,0),MATCH('EPS 3.1.3'!I$1,NoSettings_v3!$C$1:$AH$1,0)),"")</f>
        <v>0</v>
      </c>
      <c r="J364" s="157">
        <f>IFERROR(INDEX(NoSettings_v3!$C$2:$AH$4612,MATCH('EPS 3.1.3'!$B364,NoSettings_v3!$A$2:$A$4612,0),MATCH('EPS 3.1.3'!J$1,NoSettings_v3!$C$1:$AH$1,0)),"")</f>
        <v>0</v>
      </c>
      <c r="K364" s="157">
        <f>IFERROR(INDEX(NoSettings_v3!$C$2:$AH$4612,MATCH('EPS 3.1.3'!$B364,NoSettings_v3!$A$2:$A$4612,0),MATCH('EPS 3.1.3'!K$1,NoSettings_v3!$C$1:$AH$1,0)),"")</f>
        <v>0</v>
      </c>
      <c r="L364" s="157">
        <f>IFERROR(INDEX(NoSettings_v3!$C$2:$AH$4612,MATCH('EPS 3.1.3'!$B364,NoSettings_v3!$A$2:$A$4612,0),MATCH('EPS 3.1.3'!L$1,NoSettings_v3!$C$1:$AH$1,0)),"")</f>
        <v>0</v>
      </c>
      <c r="M364" s="157">
        <f>IFERROR(INDEX(NoSettings_v3!$C$2:$AH$4612,MATCH('EPS 3.1.3'!$B364,NoSettings_v3!$A$2:$A$4612,0),MATCH('EPS 3.1.3'!M$1,NoSettings_v3!$C$1:$AH$1,0)),"")</f>
        <v>0</v>
      </c>
      <c r="N364" s="157">
        <f>IFERROR(INDEX(NoSettings_v3!$C$2:$AH$4612,MATCH('EPS 3.1.3'!$B364,NoSettings_v3!$A$2:$A$4612,0),MATCH('EPS 3.1.3'!N$1,NoSettings_v3!$C$1:$AH$1,0)),"")</f>
        <v>0</v>
      </c>
      <c r="O364" s="157">
        <f>IFERROR(INDEX(NoSettings_v3!$C$2:$AH$4612,MATCH('EPS 3.1.3'!$B364,NoSettings_v3!$A$2:$A$4612,0),MATCH('EPS 3.1.3'!O$1,NoSettings_v3!$C$1:$AH$1,0)),"")</f>
        <v>0</v>
      </c>
      <c r="P364" s="157">
        <f>IFERROR(INDEX(NoSettings_v3!$C$2:$AH$4612,MATCH('EPS 3.1.3'!$B364,NoSettings_v3!$A$2:$A$4612,0),MATCH('EPS 3.1.3'!P$1,NoSettings_v3!$C$1:$AH$1,0)),"")</f>
        <v>0</v>
      </c>
      <c r="Q364" s="157">
        <f>IFERROR(INDEX(NoSettings_v3!$C$2:$AH$4612,MATCH('EPS 3.1.3'!$B364,NoSettings_v3!$A$2:$A$4612,0),MATCH('EPS 3.1.3'!Q$1,NoSettings_v3!$C$1:$AH$1,0)),"")</f>
        <v>0</v>
      </c>
      <c r="R364" s="157">
        <f>IFERROR(INDEX(NoSettings_v3!$C$2:$AH$4612,MATCH('EPS 3.1.3'!$B364,NoSettings_v3!$A$2:$A$4612,0),MATCH('EPS 3.1.3'!R$1,NoSettings_v3!$C$1:$AH$1,0)),"")</f>
        <v>0</v>
      </c>
      <c r="S364" s="157">
        <f>IFERROR(INDEX(NoSettings_v3!$C$2:$AH$4612,MATCH('EPS 3.1.3'!$B364,NoSettings_v3!$A$2:$A$4612,0),MATCH('EPS 3.1.3'!S$1,NoSettings_v3!$C$1:$AH$1,0)),"")</f>
        <v>0</v>
      </c>
      <c r="T364" s="157">
        <f>IFERROR(INDEX(NoSettings_v3!$C$2:$AH$4612,MATCH('EPS 3.1.3'!$B364,NoSettings_v3!$A$2:$A$4612,0),MATCH('EPS 3.1.3'!T$1,NoSettings_v3!$C$1:$AH$1,0)),"")</f>
        <v>0</v>
      </c>
      <c r="U364" s="157">
        <f>IFERROR(INDEX(NoSettings_v3!$C$2:$AH$4612,MATCH('EPS 3.1.3'!$B364,NoSettings_v3!$A$2:$A$4612,0),MATCH('EPS 3.1.3'!U$1,NoSettings_v3!$C$1:$AH$1,0)),"")</f>
        <v>0</v>
      </c>
      <c r="V364" s="157">
        <f>IFERROR(INDEX(NoSettings_v3!$C$2:$AH$4612,MATCH('EPS 3.1.3'!$B364,NoSettings_v3!$A$2:$A$4612,0),MATCH('EPS 3.1.3'!V$1,NoSettings_v3!$C$1:$AH$1,0)),"")</f>
        <v>0</v>
      </c>
      <c r="W364" s="157">
        <f>IFERROR(INDEX(NoSettings_v3!$C$2:$AH$4612,MATCH('EPS 3.1.3'!$B364,NoSettings_v3!$A$2:$A$4612,0),MATCH('EPS 3.1.3'!W$1,NoSettings_v3!$C$1:$AH$1,0)),"")</f>
        <v>0</v>
      </c>
      <c r="X364" s="157">
        <f>IFERROR(INDEX(NoSettings_v3!$C$2:$AH$4612,MATCH('EPS 3.1.3'!$B364,NoSettings_v3!$A$2:$A$4612,0),MATCH('EPS 3.1.3'!X$1,NoSettings_v3!$C$1:$AH$1,0)),"")</f>
        <v>0</v>
      </c>
      <c r="Y364" s="157">
        <f>IFERROR(INDEX(NoSettings_v3!$C$2:$AH$4612,MATCH('EPS 3.1.3'!$B364,NoSettings_v3!$A$2:$A$4612,0),MATCH('EPS 3.1.3'!Y$1,NoSettings_v3!$C$1:$AH$1,0)),"")</f>
        <v>0</v>
      </c>
      <c r="Z364" s="157">
        <f>IFERROR(INDEX(NoSettings_v3!$C$2:$AH$4612,MATCH('EPS 3.1.3'!$B364,NoSettings_v3!$A$2:$A$4612,0),MATCH('EPS 3.1.3'!Z$1,NoSettings_v3!$C$1:$AH$1,0)),"")</f>
        <v>0</v>
      </c>
      <c r="AA364" s="157">
        <f>IFERROR(INDEX(NoSettings_v3!$C$2:$AH$4612,MATCH('EPS 3.1.3'!$B364,NoSettings_v3!$A$2:$A$4612,0),MATCH('EPS 3.1.3'!AA$1,NoSettings_v3!$C$1:$AH$1,0)),"")</f>
        <v>0</v>
      </c>
      <c r="AB364" s="157">
        <f>IFERROR(INDEX(NoSettings_v3!$C$2:$AH$4612,MATCH('EPS 3.1.3'!$B364,NoSettings_v3!$A$2:$A$4612,0),MATCH('EPS 3.1.3'!AB$1,NoSettings_v3!$C$1:$AH$1,0)),"")</f>
        <v>0</v>
      </c>
      <c r="AC364" s="157">
        <f>IFERROR(INDEX(NoSettings_v3!$C$2:$AH$4612,MATCH('EPS 3.1.3'!$B364,NoSettings_v3!$A$2:$A$4612,0),MATCH('EPS 3.1.3'!AC$1,NoSettings_v3!$C$1:$AH$1,0)),"")</f>
        <v>0</v>
      </c>
      <c r="AD364" s="157">
        <f>IFERROR(INDEX(NoSettings_v3!$C$2:$AH$4612,MATCH('EPS 3.1.3'!$B364,NoSettings_v3!$A$2:$A$4612,0),MATCH('EPS 3.1.3'!AD$1,NoSettings_v3!$C$1:$AH$1,0)),"")</f>
        <v>0</v>
      </c>
      <c r="AE364" s="157">
        <f>IFERROR(INDEX(NoSettings_v3!$C$2:$AH$4612,MATCH('EPS 3.1.3'!$B364,NoSettings_v3!$A$2:$A$4612,0),MATCH('EPS 3.1.3'!AE$1,NoSettings_v3!$C$1:$AH$1,0)),"")</f>
        <v>0</v>
      </c>
      <c r="AF364" s="157">
        <f>IFERROR(INDEX(NoSettings_v3!$C$2:$AH$4612,MATCH('EPS 3.1.3'!$B364,NoSettings_v3!$A$2:$A$4612,0),MATCH('EPS 3.1.3'!AF$1,NoSettings_v3!$C$1:$AH$1,0)),"")</f>
        <v>0</v>
      </c>
      <c r="AG364" s="157">
        <f>IFERROR(INDEX(NoSettings_v3!$C$2:$AH$4612,MATCH('EPS 3.1.3'!$B364,NoSettings_v3!$A$2:$A$4612,0),MATCH('EPS 3.1.3'!AG$1,NoSettings_v3!$C$1:$AH$1,0)),"")</f>
        <v>0</v>
      </c>
      <c r="AH364" s="157">
        <f>IFERROR(INDEX(NoSettings_v3!$C$2:$AH$4612,MATCH('EPS 3.1.3'!$B364,NoSettings_v3!$A$2:$A$4612,0),MATCH('EPS 3.1.3'!AH$1,NoSettings_v3!$C$1:$AH$1,0)),"")</f>
        <v>0</v>
      </c>
      <c r="AI364" s="157">
        <f>IFERROR(INDEX(NoSettings_v3!$C$2:$AH$4612,MATCH('EPS 3.1.3'!$B364,NoSettings_v3!$A$2:$A$4612,0),MATCH('EPS 3.1.3'!AI$1,NoSettings_v3!$C$1:$AH$1,0)),"")</f>
        <v>0</v>
      </c>
    </row>
    <row r="365" spans="1:35" x14ac:dyDescent="0.35">
      <c r="B365" s="161" t="s">
        <v>560</v>
      </c>
      <c r="C365" s="127" t="s">
        <v>964</v>
      </c>
      <c r="D365" s="157">
        <f>IFERROR(INDEX(NoSettings_v3!$C$2:$AH$4612,MATCH('EPS 3.1.3'!$B365,NoSettings_v3!$A$2:$A$4612,0),MATCH('EPS 3.1.3'!D$1,NoSettings_v3!$C$1:$AH$1,0)),"")</f>
        <v>0</v>
      </c>
      <c r="E365" s="157">
        <f>IFERROR(INDEX(NoSettings_v3!$C$2:$AH$4612,MATCH('EPS 3.1.3'!$B365,NoSettings_v3!$A$2:$A$4612,0),MATCH('EPS 3.1.3'!E$1,NoSettings_v3!$C$1:$AH$1,0)),"")</f>
        <v>0</v>
      </c>
      <c r="F365" s="157">
        <f>IFERROR(INDEX(NoSettings_v3!$C$2:$AH$4612,MATCH('EPS 3.1.3'!$B365,NoSettings_v3!$A$2:$A$4612,0),MATCH('EPS 3.1.3'!F$1,NoSettings_v3!$C$1:$AH$1,0)),"")</f>
        <v>0</v>
      </c>
      <c r="G365" s="157">
        <f>IFERROR(INDEX(NoSettings_v3!$C$2:$AH$4612,MATCH('EPS 3.1.3'!$B365,NoSettings_v3!$A$2:$A$4612,0),MATCH('EPS 3.1.3'!G$1,NoSettings_v3!$C$1:$AH$1,0)),"")</f>
        <v>0</v>
      </c>
      <c r="H365" s="157">
        <f>IFERROR(INDEX(NoSettings_v3!$C$2:$AH$4612,MATCH('EPS 3.1.3'!$B365,NoSettings_v3!$A$2:$A$4612,0),MATCH('EPS 3.1.3'!H$1,NoSettings_v3!$C$1:$AH$1,0)),"")</f>
        <v>0</v>
      </c>
      <c r="I365" s="157">
        <f>IFERROR(INDEX(NoSettings_v3!$C$2:$AH$4612,MATCH('EPS 3.1.3'!$B365,NoSettings_v3!$A$2:$A$4612,0),MATCH('EPS 3.1.3'!I$1,NoSettings_v3!$C$1:$AH$1,0)),"")</f>
        <v>0</v>
      </c>
      <c r="J365" s="157">
        <f>IFERROR(INDEX(NoSettings_v3!$C$2:$AH$4612,MATCH('EPS 3.1.3'!$B365,NoSettings_v3!$A$2:$A$4612,0),MATCH('EPS 3.1.3'!J$1,NoSettings_v3!$C$1:$AH$1,0)),"")</f>
        <v>0</v>
      </c>
      <c r="K365" s="157">
        <f>IFERROR(INDEX(NoSettings_v3!$C$2:$AH$4612,MATCH('EPS 3.1.3'!$B365,NoSettings_v3!$A$2:$A$4612,0),MATCH('EPS 3.1.3'!K$1,NoSettings_v3!$C$1:$AH$1,0)),"")</f>
        <v>0</v>
      </c>
      <c r="L365" s="157">
        <f>IFERROR(INDEX(NoSettings_v3!$C$2:$AH$4612,MATCH('EPS 3.1.3'!$B365,NoSettings_v3!$A$2:$A$4612,0),MATCH('EPS 3.1.3'!L$1,NoSettings_v3!$C$1:$AH$1,0)),"")</f>
        <v>0</v>
      </c>
      <c r="M365" s="157">
        <f>IFERROR(INDEX(NoSettings_v3!$C$2:$AH$4612,MATCH('EPS 3.1.3'!$B365,NoSettings_v3!$A$2:$A$4612,0),MATCH('EPS 3.1.3'!M$1,NoSettings_v3!$C$1:$AH$1,0)),"")</f>
        <v>0</v>
      </c>
      <c r="N365" s="157">
        <f>IFERROR(INDEX(NoSettings_v3!$C$2:$AH$4612,MATCH('EPS 3.1.3'!$B365,NoSettings_v3!$A$2:$A$4612,0),MATCH('EPS 3.1.3'!N$1,NoSettings_v3!$C$1:$AH$1,0)),"")</f>
        <v>0</v>
      </c>
      <c r="O365" s="157">
        <f>IFERROR(INDEX(NoSettings_v3!$C$2:$AH$4612,MATCH('EPS 3.1.3'!$B365,NoSettings_v3!$A$2:$A$4612,0),MATCH('EPS 3.1.3'!O$1,NoSettings_v3!$C$1:$AH$1,0)),"")</f>
        <v>0</v>
      </c>
      <c r="P365" s="157">
        <f>IFERROR(INDEX(NoSettings_v3!$C$2:$AH$4612,MATCH('EPS 3.1.3'!$B365,NoSettings_v3!$A$2:$A$4612,0),MATCH('EPS 3.1.3'!P$1,NoSettings_v3!$C$1:$AH$1,0)),"")</f>
        <v>0</v>
      </c>
      <c r="Q365" s="157">
        <f>IFERROR(INDEX(NoSettings_v3!$C$2:$AH$4612,MATCH('EPS 3.1.3'!$B365,NoSettings_v3!$A$2:$A$4612,0),MATCH('EPS 3.1.3'!Q$1,NoSettings_v3!$C$1:$AH$1,0)),"")</f>
        <v>0</v>
      </c>
      <c r="R365" s="157">
        <f>IFERROR(INDEX(NoSettings_v3!$C$2:$AH$4612,MATCH('EPS 3.1.3'!$B365,NoSettings_v3!$A$2:$A$4612,0),MATCH('EPS 3.1.3'!R$1,NoSettings_v3!$C$1:$AH$1,0)),"")</f>
        <v>0</v>
      </c>
      <c r="S365" s="157">
        <f>IFERROR(INDEX(NoSettings_v3!$C$2:$AH$4612,MATCH('EPS 3.1.3'!$B365,NoSettings_v3!$A$2:$A$4612,0),MATCH('EPS 3.1.3'!S$1,NoSettings_v3!$C$1:$AH$1,0)),"")</f>
        <v>0</v>
      </c>
      <c r="T365" s="157">
        <f>IFERROR(INDEX(NoSettings_v3!$C$2:$AH$4612,MATCH('EPS 3.1.3'!$B365,NoSettings_v3!$A$2:$A$4612,0),MATCH('EPS 3.1.3'!T$1,NoSettings_v3!$C$1:$AH$1,0)),"")</f>
        <v>0</v>
      </c>
      <c r="U365" s="157">
        <f>IFERROR(INDEX(NoSettings_v3!$C$2:$AH$4612,MATCH('EPS 3.1.3'!$B365,NoSettings_v3!$A$2:$A$4612,0),MATCH('EPS 3.1.3'!U$1,NoSettings_v3!$C$1:$AH$1,0)),"")</f>
        <v>0</v>
      </c>
      <c r="V365" s="157">
        <f>IFERROR(INDEX(NoSettings_v3!$C$2:$AH$4612,MATCH('EPS 3.1.3'!$B365,NoSettings_v3!$A$2:$A$4612,0),MATCH('EPS 3.1.3'!V$1,NoSettings_v3!$C$1:$AH$1,0)),"")</f>
        <v>0</v>
      </c>
      <c r="W365" s="157">
        <f>IFERROR(INDEX(NoSettings_v3!$C$2:$AH$4612,MATCH('EPS 3.1.3'!$B365,NoSettings_v3!$A$2:$A$4612,0),MATCH('EPS 3.1.3'!W$1,NoSettings_v3!$C$1:$AH$1,0)),"")</f>
        <v>0</v>
      </c>
      <c r="X365" s="157">
        <f>IFERROR(INDEX(NoSettings_v3!$C$2:$AH$4612,MATCH('EPS 3.1.3'!$B365,NoSettings_v3!$A$2:$A$4612,0),MATCH('EPS 3.1.3'!X$1,NoSettings_v3!$C$1:$AH$1,0)),"")</f>
        <v>0</v>
      </c>
      <c r="Y365" s="157">
        <f>IFERROR(INDEX(NoSettings_v3!$C$2:$AH$4612,MATCH('EPS 3.1.3'!$B365,NoSettings_v3!$A$2:$A$4612,0),MATCH('EPS 3.1.3'!Y$1,NoSettings_v3!$C$1:$AH$1,0)),"")</f>
        <v>0</v>
      </c>
      <c r="Z365" s="157">
        <f>IFERROR(INDEX(NoSettings_v3!$C$2:$AH$4612,MATCH('EPS 3.1.3'!$B365,NoSettings_v3!$A$2:$A$4612,0),MATCH('EPS 3.1.3'!Z$1,NoSettings_v3!$C$1:$AH$1,0)),"")</f>
        <v>0</v>
      </c>
      <c r="AA365" s="157">
        <f>IFERROR(INDEX(NoSettings_v3!$C$2:$AH$4612,MATCH('EPS 3.1.3'!$B365,NoSettings_v3!$A$2:$A$4612,0),MATCH('EPS 3.1.3'!AA$1,NoSettings_v3!$C$1:$AH$1,0)),"")</f>
        <v>0</v>
      </c>
      <c r="AB365" s="157">
        <f>IFERROR(INDEX(NoSettings_v3!$C$2:$AH$4612,MATCH('EPS 3.1.3'!$B365,NoSettings_v3!$A$2:$A$4612,0),MATCH('EPS 3.1.3'!AB$1,NoSettings_v3!$C$1:$AH$1,0)),"")</f>
        <v>0</v>
      </c>
      <c r="AC365" s="157">
        <f>IFERROR(INDEX(NoSettings_v3!$C$2:$AH$4612,MATCH('EPS 3.1.3'!$B365,NoSettings_v3!$A$2:$A$4612,0),MATCH('EPS 3.1.3'!AC$1,NoSettings_v3!$C$1:$AH$1,0)),"")</f>
        <v>0</v>
      </c>
      <c r="AD365" s="157">
        <f>IFERROR(INDEX(NoSettings_v3!$C$2:$AH$4612,MATCH('EPS 3.1.3'!$B365,NoSettings_v3!$A$2:$A$4612,0),MATCH('EPS 3.1.3'!AD$1,NoSettings_v3!$C$1:$AH$1,0)),"")</f>
        <v>0</v>
      </c>
      <c r="AE365" s="157">
        <f>IFERROR(INDEX(NoSettings_v3!$C$2:$AH$4612,MATCH('EPS 3.1.3'!$B365,NoSettings_v3!$A$2:$A$4612,0),MATCH('EPS 3.1.3'!AE$1,NoSettings_v3!$C$1:$AH$1,0)),"")</f>
        <v>0</v>
      </c>
      <c r="AF365" s="157">
        <f>IFERROR(INDEX(NoSettings_v3!$C$2:$AH$4612,MATCH('EPS 3.1.3'!$B365,NoSettings_v3!$A$2:$A$4612,0),MATCH('EPS 3.1.3'!AF$1,NoSettings_v3!$C$1:$AH$1,0)),"")</f>
        <v>0</v>
      </c>
      <c r="AG365" s="157">
        <f>IFERROR(INDEX(NoSettings_v3!$C$2:$AH$4612,MATCH('EPS 3.1.3'!$B365,NoSettings_v3!$A$2:$A$4612,0),MATCH('EPS 3.1.3'!AG$1,NoSettings_v3!$C$1:$AH$1,0)),"")</f>
        <v>0</v>
      </c>
      <c r="AH365" s="157">
        <f>IFERROR(INDEX(NoSettings_v3!$C$2:$AH$4612,MATCH('EPS 3.1.3'!$B365,NoSettings_v3!$A$2:$A$4612,0),MATCH('EPS 3.1.3'!AH$1,NoSettings_v3!$C$1:$AH$1,0)),"")</f>
        <v>0</v>
      </c>
      <c r="AI365" s="157">
        <f>IFERROR(INDEX(NoSettings_v3!$C$2:$AH$4612,MATCH('EPS 3.1.3'!$B365,NoSettings_v3!$A$2:$A$4612,0),MATCH('EPS 3.1.3'!AI$1,NoSettings_v3!$C$1:$AH$1,0)),"")</f>
        <v>0</v>
      </c>
    </row>
    <row r="366" spans="1:35" x14ac:dyDescent="0.35">
      <c r="B366" s="161" t="s">
        <v>561</v>
      </c>
      <c r="C366" s="127" t="s">
        <v>964</v>
      </c>
      <c r="D366" s="157">
        <f>IFERROR(INDEX(NoSettings_v3!$C$2:$AH$4612,MATCH('EPS 3.1.3'!$B366,NoSettings_v3!$A$2:$A$4612,0),MATCH('EPS 3.1.3'!D$1,NoSettings_v3!$C$1:$AH$1,0)),"")</f>
        <v>0</v>
      </c>
      <c r="E366" s="157">
        <f>IFERROR(INDEX(NoSettings_v3!$C$2:$AH$4612,MATCH('EPS 3.1.3'!$B366,NoSettings_v3!$A$2:$A$4612,0),MATCH('EPS 3.1.3'!E$1,NoSettings_v3!$C$1:$AH$1,0)),"")</f>
        <v>0</v>
      </c>
      <c r="F366" s="157">
        <f>IFERROR(INDEX(NoSettings_v3!$C$2:$AH$4612,MATCH('EPS 3.1.3'!$B366,NoSettings_v3!$A$2:$A$4612,0),MATCH('EPS 3.1.3'!F$1,NoSettings_v3!$C$1:$AH$1,0)),"")</f>
        <v>0</v>
      </c>
      <c r="G366" s="157">
        <f>IFERROR(INDEX(NoSettings_v3!$C$2:$AH$4612,MATCH('EPS 3.1.3'!$B366,NoSettings_v3!$A$2:$A$4612,0),MATCH('EPS 3.1.3'!G$1,NoSettings_v3!$C$1:$AH$1,0)),"")</f>
        <v>0</v>
      </c>
      <c r="H366" s="157">
        <f>IFERROR(INDEX(NoSettings_v3!$C$2:$AH$4612,MATCH('EPS 3.1.3'!$B366,NoSettings_v3!$A$2:$A$4612,0),MATCH('EPS 3.1.3'!H$1,NoSettings_v3!$C$1:$AH$1,0)),"")</f>
        <v>0</v>
      </c>
      <c r="I366" s="157">
        <f>IFERROR(INDEX(NoSettings_v3!$C$2:$AH$4612,MATCH('EPS 3.1.3'!$B366,NoSettings_v3!$A$2:$A$4612,0),MATCH('EPS 3.1.3'!I$1,NoSettings_v3!$C$1:$AH$1,0)),"")</f>
        <v>0</v>
      </c>
      <c r="J366" s="157">
        <f>IFERROR(INDEX(NoSettings_v3!$C$2:$AH$4612,MATCH('EPS 3.1.3'!$B366,NoSettings_v3!$A$2:$A$4612,0),MATCH('EPS 3.1.3'!J$1,NoSettings_v3!$C$1:$AH$1,0)),"")</f>
        <v>0</v>
      </c>
      <c r="K366" s="157">
        <f>IFERROR(INDEX(NoSettings_v3!$C$2:$AH$4612,MATCH('EPS 3.1.3'!$B366,NoSettings_v3!$A$2:$A$4612,0),MATCH('EPS 3.1.3'!K$1,NoSettings_v3!$C$1:$AH$1,0)),"")</f>
        <v>0</v>
      </c>
      <c r="L366" s="157">
        <f>IFERROR(INDEX(NoSettings_v3!$C$2:$AH$4612,MATCH('EPS 3.1.3'!$B366,NoSettings_v3!$A$2:$A$4612,0),MATCH('EPS 3.1.3'!L$1,NoSettings_v3!$C$1:$AH$1,0)),"")</f>
        <v>0</v>
      </c>
      <c r="M366" s="157">
        <f>IFERROR(INDEX(NoSettings_v3!$C$2:$AH$4612,MATCH('EPS 3.1.3'!$B366,NoSettings_v3!$A$2:$A$4612,0),MATCH('EPS 3.1.3'!M$1,NoSettings_v3!$C$1:$AH$1,0)),"")</f>
        <v>0</v>
      </c>
      <c r="N366" s="157">
        <f>IFERROR(INDEX(NoSettings_v3!$C$2:$AH$4612,MATCH('EPS 3.1.3'!$B366,NoSettings_v3!$A$2:$A$4612,0),MATCH('EPS 3.1.3'!N$1,NoSettings_v3!$C$1:$AH$1,0)),"")</f>
        <v>0</v>
      </c>
      <c r="O366" s="157">
        <f>IFERROR(INDEX(NoSettings_v3!$C$2:$AH$4612,MATCH('EPS 3.1.3'!$B366,NoSettings_v3!$A$2:$A$4612,0),MATCH('EPS 3.1.3'!O$1,NoSettings_v3!$C$1:$AH$1,0)),"")</f>
        <v>0</v>
      </c>
      <c r="P366" s="157">
        <f>IFERROR(INDEX(NoSettings_v3!$C$2:$AH$4612,MATCH('EPS 3.1.3'!$B366,NoSettings_v3!$A$2:$A$4612,0),MATCH('EPS 3.1.3'!P$1,NoSettings_v3!$C$1:$AH$1,0)),"")</f>
        <v>0</v>
      </c>
      <c r="Q366" s="157">
        <f>IFERROR(INDEX(NoSettings_v3!$C$2:$AH$4612,MATCH('EPS 3.1.3'!$B366,NoSettings_v3!$A$2:$A$4612,0),MATCH('EPS 3.1.3'!Q$1,NoSettings_v3!$C$1:$AH$1,0)),"")</f>
        <v>0</v>
      </c>
      <c r="R366" s="157">
        <f>IFERROR(INDEX(NoSettings_v3!$C$2:$AH$4612,MATCH('EPS 3.1.3'!$B366,NoSettings_v3!$A$2:$A$4612,0),MATCH('EPS 3.1.3'!R$1,NoSettings_v3!$C$1:$AH$1,0)),"")</f>
        <v>0</v>
      </c>
      <c r="S366" s="157">
        <f>IFERROR(INDEX(NoSettings_v3!$C$2:$AH$4612,MATCH('EPS 3.1.3'!$B366,NoSettings_v3!$A$2:$A$4612,0),MATCH('EPS 3.1.3'!S$1,NoSettings_v3!$C$1:$AH$1,0)),"")</f>
        <v>0</v>
      </c>
      <c r="T366" s="157">
        <f>IFERROR(INDEX(NoSettings_v3!$C$2:$AH$4612,MATCH('EPS 3.1.3'!$B366,NoSettings_v3!$A$2:$A$4612,0),MATCH('EPS 3.1.3'!T$1,NoSettings_v3!$C$1:$AH$1,0)),"")</f>
        <v>0</v>
      </c>
      <c r="U366" s="157">
        <f>IFERROR(INDEX(NoSettings_v3!$C$2:$AH$4612,MATCH('EPS 3.1.3'!$B366,NoSettings_v3!$A$2:$A$4612,0),MATCH('EPS 3.1.3'!U$1,NoSettings_v3!$C$1:$AH$1,0)),"")</f>
        <v>0</v>
      </c>
      <c r="V366" s="157">
        <f>IFERROR(INDEX(NoSettings_v3!$C$2:$AH$4612,MATCH('EPS 3.1.3'!$B366,NoSettings_v3!$A$2:$A$4612,0),MATCH('EPS 3.1.3'!V$1,NoSettings_v3!$C$1:$AH$1,0)),"")</f>
        <v>0</v>
      </c>
      <c r="W366" s="157">
        <f>IFERROR(INDEX(NoSettings_v3!$C$2:$AH$4612,MATCH('EPS 3.1.3'!$B366,NoSettings_v3!$A$2:$A$4612,0),MATCH('EPS 3.1.3'!W$1,NoSettings_v3!$C$1:$AH$1,0)),"")</f>
        <v>0</v>
      </c>
      <c r="X366" s="157">
        <f>IFERROR(INDEX(NoSettings_v3!$C$2:$AH$4612,MATCH('EPS 3.1.3'!$B366,NoSettings_v3!$A$2:$A$4612,0),MATCH('EPS 3.1.3'!X$1,NoSettings_v3!$C$1:$AH$1,0)),"")</f>
        <v>0</v>
      </c>
      <c r="Y366" s="157">
        <f>IFERROR(INDEX(NoSettings_v3!$C$2:$AH$4612,MATCH('EPS 3.1.3'!$B366,NoSettings_v3!$A$2:$A$4612,0),MATCH('EPS 3.1.3'!Y$1,NoSettings_v3!$C$1:$AH$1,0)),"")</f>
        <v>0</v>
      </c>
      <c r="Z366" s="157">
        <f>IFERROR(INDEX(NoSettings_v3!$C$2:$AH$4612,MATCH('EPS 3.1.3'!$B366,NoSettings_v3!$A$2:$A$4612,0),MATCH('EPS 3.1.3'!Z$1,NoSettings_v3!$C$1:$AH$1,0)),"")</f>
        <v>0</v>
      </c>
      <c r="AA366" s="157">
        <f>IFERROR(INDEX(NoSettings_v3!$C$2:$AH$4612,MATCH('EPS 3.1.3'!$B366,NoSettings_v3!$A$2:$A$4612,0),MATCH('EPS 3.1.3'!AA$1,NoSettings_v3!$C$1:$AH$1,0)),"")</f>
        <v>0</v>
      </c>
      <c r="AB366" s="157">
        <f>IFERROR(INDEX(NoSettings_v3!$C$2:$AH$4612,MATCH('EPS 3.1.3'!$B366,NoSettings_v3!$A$2:$A$4612,0),MATCH('EPS 3.1.3'!AB$1,NoSettings_v3!$C$1:$AH$1,0)),"")</f>
        <v>0</v>
      </c>
      <c r="AC366" s="157">
        <f>IFERROR(INDEX(NoSettings_v3!$C$2:$AH$4612,MATCH('EPS 3.1.3'!$B366,NoSettings_v3!$A$2:$A$4612,0),MATCH('EPS 3.1.3'!AC$1,NoSettings_v3!$C$1:$AH$1,0)),"")</f>
        <v>0</v>
      </c>
      <c r="AD366" s="157">
        <f>IFERROR(INDEX(NoSettings_v3!$C$2:$AH$4612,MATCH('EPS 3.1.3'!$B366,NoSettings_v3!$A$2:$A$4612,0),MATCH('EPS 3.1.3'!AD$1,NoSettings_v3!$C$1:$AH$1,0)),"")</f>
        <v>0</v>
      </c>
      <c r="AE366" s="157">
        <f>IFERROR(INDEX(NoSettings_v3!$C$2:$AH$4612,MATCH('EPS 3.1.3'!$B366,NoSettings_v3!$A$2:$A$4612,0),MATCH('EPS 3.1.3'!AE$1,NoSettings_v3!$C$1:$AH$1,0)),"")</f>
        <v>0</v>
      </c>
      <c r="AF366" s="157">
        <f>IFERROR(INDEX(NoSettings_v3!$C$2:$AH$4612,MATCH('EPS 3.1.3'!$B366,NoSettings_v3!$A$2:$A$4612,0),MATCH('EPS 3.1.3'!AF$1,NoSettings_v3!$C$1:$AH$1,0)),"")</f>
        <v>0</v>
      </c>
      <c r="AG366" s="157">
        <f>IFERROR(INDEX(NoSettings_v3!$C$2:$AH$4612,MATCH('EPS 3.1.3'!$B366,NoSettings_v3!$A$2:$A$4612,0),MATCH('EPS 3.1.3'!AG$1,NoSettings_v3!$C$1:$AH$1,0)),"")</f>
        <v>0</v>
      </c>
      <c r="AH366" s="157">
        <f>IFERROR(INDEX(NoSettings_v3!$C$2:$AH$4612,MATCH('EPS 3.1.3'!$B366,NoSettings_v3!$A$2:$A$4612,0),MATCH('EPS 3.1.3'!AH$1,NoSettings_v3!$C$1:$AH$1,0)),"")</f>
        <v>0</v>
      </c>
      <c r="AI366" s="157">
        <f>IFERROR(INDEX(NoSettings_v3!$C$2:$AH$4612,MATCH('EPS 3.1.3'!$B366,NoSettings_v3!$A$2:$A$4612,0),MATCH('EPS 3.1.3'!AI$1,NoSettings_v3!$C$1:$AH$1,0)),"")</f>
        <v>0</v>
      </c>
    </row>
    <row r="367" spans="1:35" x14ac:dyDescent="0.35">
      <c r="B367" s="161" t="s">
        <v>562</v>
      </c>
      <c r="C367" s="127" t="s">
        <v>964</v>
      </c>
      <c r="D367" s="157">
        <f>IFERROR(INDEX(NoSettings_v3!$C$2:$AH$4612,MATCH('EPS 3.1.3'!$B367,NoSettings_v3!$A$2:$A$4612,0),MATCH('EPS 3.1.3'!D$1,NoSettings_v3!$C$1:$AH$1,0)),"")</f>
        <v>0</v>
      </c>
      <c r="E367" s="157">
        <f>IFERROR(INDEX(NoSettings_v3!$C$2:$AH$4612,MATCH('EPS 3.1.3'!$B367,NoSettings_v3!$A$2:$A$4612,0),MATCH('EPS 3.1.3'!E$1,NoSettings_v3!$C$1:$AH$1,0)),"")</f>
        <v>0</v>
      </c>
      <c r="F367" s="157">
        <f>IFERROR(INDEX(NoSettings_v3!$C$2:$AH$4612,MATCH('EPS 3.1.3'!$B367,NoSettings_v3!$A$2:$A$4612,0),MATCH('EPS 3.1.3'!F$1,NoSettings_v3!$C$1:$AH$1,0)),"")</f>
        <v>0</v>
      </c>
      <c r="G367" s="157">
        <f>IFERROR(INDEX(NoSettings_v3!$C$2:$AH$4612,MATCH('EPS 3.1.3'!$B367,NoSettings_v3!$A$2:$A$4612,0),MATCH('EPS 3.1.3'!G$1,NoSettings_v3!$C$1:$AH$1,0)),"")</f>
        <v>0</v>
      </c>
      <c r="H367" s="157">
        <f>IFERROR(INDEX(NoSettings_v3!$C$2:$AH$4612,MATCH('EPS 3.1.3'!$B367,NoSettings_v3!$A$2:$A$4612,0),MATCH('EPS 3.1.3'!H$1,NoSettings_v3!$C$1:$AH$1,0)),"")</f>
        <v>0</v>
      </c>
      <c r="I367" s="157">
        <f>IFERROR(INDEX(NoSettings_v3!$C$2:$AH$4612,MATCH('EPS 3.1.3'!$B367,NoSettings_v3!$A$2:$A$4612,0),MATCH('EPS 3.1.3'!I$1,NoSettings_v3!$C$1:$AH$1,0)),"")</f>
        <v>0</v>
      </c>
      <c r="J367" s="157">
        <f>IFERROR(INDEX(NoSettings_v3!$C$2:$AH$4612,MATCH('EPS 3.1.3'!$B367,NoSettings_v3!$A$2:$A$4612,0),MATCH('EPS 3.1.3'!J$1,NoSettings_v3!$C$1:$AH$1,0)),"")</f>
        <v>0</v>
      </c>
      <c r="K367" s="157">
        <f>IFERROR(INDEX(NoSettings_v3!$C$2:$AH$4612,MATCH('EPS 3.1.3'!$B367,NoSettings_v3!$A$2:$A$4612,0),MATCH('EPS 3.1.3'!K$1,NoSettings_v3!$C$1:$AH$1,0)),"")</f>
        <v>0</v>
      </c>
      <c r="L367" s="157">
        <f>IFERROR(INDEX(NoSettings_v3!$C$2:$AH$4612,MATCH('EPS 3.1.3'!$B367,NoSettings_v3!$A$2:$A$4612,0),MATCH('EPS 3.1.3'!L$1,NoSettings_v3!$C$1:$AH$1,0)),"")</f>
        <v>0</v>
      </c>
      <c r="M367" s="157">
        <f>IFERROR(INDEX(NoSettings_v3!$C$2:$AH$4612,MATCH('EPS 3.1.3'!$B367,NoSettings_v3!$A$2:$A$4612,0),MATCH('EPS 3.1.3'!M$1,NoSettings_v3!$C$1:$AH$1,0)),"")</f>
        <v>0</v>
      </c>
      <c r="N367" s="157">
        <f>IFERROR(INDEX(NoSettings_v3!$C$2:$AH$4612,MATCH('EPS 3.1.3'!$B367,NoSettings_v3!$A$2:$A$4612,0),MATCH('EPS 3.1.3'!N$1,NoSettings_v3!$C$1:$AH$1,0)),"")</f>
        <v>0</v>
      </c>
      <c r="O367" s="157">
        <f>IFERROR(INDEX(NoSettings_v3!$C$2:$AH$4612,MATCH('EPS 3.1.3'!$B367,NoSettings_v3!$A$2:$A$4612,0),MATCH('EPS 3.1.3'!O$1,NoSettings_v3!$C$1:$AH$1,0)),"")</f>
        <v>0</v>
      </c>
      <c r="P367" s="157">
        <f>IFERROR(INDEX(NoSettings_v3!$C$2:$AH$4612,MATCH('EPS 3.1.3'!$B367,NoSettings_v3!$A$2:$A$4612,0),MATCH('EPS 3.1.3'!P$1,NoSettings_v3!$C$1:$AH$1,0)),"")</f>
        <v>0</v>
      </c>
      <c r="Q367" s="157">
        <f>IFERROR(INDEX(NoSettings_v3!$C$2:$AH$4612,MATCH('EPS 3.1.3'!$B367,NoSettings_v3!$A$2:$A$4612,0),MATCH('EPS 3.1.3'!Q$1,NoSettings_v3!$C$1:$AH$1,0)),"")</f>
        <v>0</v>
      </c>
      <c r="R367" s="157">
        <f>IFERROR(INDEX(NoSettings_v3!$C$2:$AH$4612,MATCH('EPS 3.1.3'!$B367,NoSettings_v3!$A$2:$A$4612,0),MATCH('EPS 3.1.3'!R$1,NoSettings_v3!$C$1:$AH$1,0)),"")</f>
        <v>0</v>
      </c>
      <c r="S367" s="157">
        <f>IFERROR(INDEX(NoSettings_v3!$C$2:$AH$4612,MATCH('EPS 3.1.3'!$B367,NoSettings_v3!$A$2:$A$4612,0),MATCH('EPS 3.1.3'!S$1,NoSettings_v3!$C$1:$AH$1,0)),"")</f>
        <v>0</v>
      </c>
      <c r="T367" s="157">
        <f>IFERROR(INDEX(NoSettings_v3!$C$2:$AH$4612,MATCH('EPS 3.1.3'!$B367,NoSettings_v3!$A$2:$A$4612,0),MATCH('EPS 3.1.3'!T$1,NoSettings_v3!$C$1:$AH$1,0)),"")</f>
        <v>0</v>
      </c>
      <c r="U367" s="157">
        <f>IFERROR(INDEX(NoSettings_v3!$C$2:$AH$4612,MATCH('EPS 3.1.3'!$B367,NoSettings_v3!$A$2:$A$4612,0),MATCH('EPS 3.1.3'!U$1,NoSettings_v3!$C$1:$AH$1,0)),"")</f>
        <v>0</v>
      </c>
      <c r="V367" s="157">
        <f>IFERROR(INDEX(NoSettings_v3!$C$2:$AH$4612,MATCH('EPS 3.1.3'!$B367,NoSettings_v3!$A$2:$A$4612,0),MATCH('EPS 3.1.3'!V$1,NoSettings_v3!$C$1:$AH$1,0)),"")</f>
        <v>0</v>
      </c>
      <c r="W367" s="157">
        <f>IFERROR(INDEX(NoSettings_v3!$C$2:$AH$4612,MATCH('EPS 3.1.3'!$B367,NoSettings_v3!$A$2:$A$4612,0),MATCH('EPS 3.1.3'!W$1,NoSettings_v3!$C$1:$AH$1,0)),"")</f>
        <v>0</v>
      </c>
      <c r="X367" s="157">
        <f>IFERROR(INDEX(NoSettings_v3!$C$2:$AH$4612,MATCH('EPS 3.1.3'!$B367,NoSettings_v3!$A$2:$A$4612,0),MATCH('EPS 3.1.3'!X$1,NoSettings_v3!$C$1:$AH$1,0)),"")</f>
        <v>0</v>
      </c>
      <c r="Y367" s="157">
        <f>IFERROR(INDEX(NoSettings_v3!$C$2:$AH$4612,MATCH('EPS 3.1.3'!$B367,NoSettings_v3!$A$2:$A$4612,0),MATCH('EPS 3.1.3'!Y$1,NoSettings_v3!$C$1:$AH$1,0)),"")</f>
        <v>0</v>
      </c>
      <c r="Z367" s="157">
        <f>IFERROR(INDEX(NoSettings_v3!$C$2:$AH$4612,MATCH('EPS 3.1.3'!$B367,NoSettings_v3!$A$2:$A$4612,0),MATCH('EPS 3.1.3'!Z$1,NoSettings_v3!$C$1:$AH$1,0)),"")</f>
        <v>0</v>
      </c>
      <c r="AA367" s="157">
        <f>IFERROR(INDEX(NoSettings_v3!$C$2:$AH$4612,MATCH('EPS 3.1.3'!$B367,NoSettings_v3!$A$2:$A$4612,0),MATCH('EPS 3.1.3'!AA$1,NoSettings_v3!$C$1:$AH$1,0)),"")</f>
        <v>0</v>
      </c>
      <c r="AB367" s="157">
        <f>IFERROR(INDEX(NoSettings_v3!$C$2:$AH$4612,MATCH('EPS 3.1.3'!$B367,NoSettings_v3!$A$2:$A$4612,0),MATCH('EPS 3.1.3'!AB$1,NoSettings_v3!$C$1:$AH$1,0)),"")</f>
        <v>0</v>
      </c>
      <c r="AC367" s="157">
        <f>IFERROR(INDEX(NoSettings_v3!$C$2:$AH$4612,MATCH('EPS 3.1.3'!$B367,NoSettings_v3!$A$2:$A$4612,0),MATCH('EPS 3.1.3'!AC$1,NoSettings_v3!$C$1:$AH$1,0)),"")</f>
        <v>0</v>
      </c>
      <c r="AD367" s="157">
        <f>IFERROR(INDEX(NoSettings_v3!$C$2:$AH$4612,MATCH('EPS 3.1.3'!$B367,NoSettings_v3!$A$2:$A$4612,0),MATCH('EPS 3.1.3'!AD$1,NoSettings_v3!$C$1:$AH$1,0)),"")</f>
        <v>0</v>
      </c>
      <c r="AE367" s="157">
        <f>IFERROR(INDEX(NoSettings_v3!$C$2:$AH$4612,MATCH('EPS 3.1.3'!$B367,NoSettings_v3!$A$2:$A$4612,0),MATCH('EPS 3.1.3'!AE$1,NoSettings_v3!$C$1:$AH$1,0)),"")</f>
        <v>0</v>
      </c>
      <c r="AF367" s="157">
        <f>IFERROR(INDEX(NoSettings_v3!$C$2:$AH$4612,MATCH('EPS 3.1.3'!$B367,NoSettings_v3!$A$2:$A$4612,0),MATCH('EPS 3.1.3'!AF$1,NoSettings_v3!$C$1:$AH$1,0)),"")</f>
        <v>0</v>
      </c>
      <c r="AG367" s="157">
        <f>IFERROR(INDEX(NoSettings_v3!$C$2:$AH$4612,MATCH('EPS 3.1.3'!$B367,NoSettings_v3!$A$2:$A$4612,0),MATCH('EPS 3.1.3'!AG$1,NoSettings_v3!$C$1:$AH$1,0)),"")</f>
        <v>0</v>
      </c>
      <c r="AH367" s="157">
        <f>IFERROR(INDEX(NoSettings_v3!$C$2:$AH$4612,MATCH('EPS 3.1.3'!$B367,NoSettings_v3!$A$2:$A$4612,0),MATCH('EPS 3.1.3'!AH$1,NoSettings_v3!$C$1:$AH$1,0)),"")</f>
        <v>0</v>
      </c>
      <c r="AI367" s="157">
        <f>IFERROR(INDEX(NoSettings_v3!$C$2:$AH$4612,MATCH('EPS 3.1.3'!$B367,NoSettings_v3!$A$2:$A$4612,0),MATCH('EPS 3.1.3'!AI$1,NoSettings_v3!$C$1:$AH$1,0)),"")</f>
        <v>0</v>
      </c>
    </row>
    <row r="368" spans="1:35" x14ac:dyDescent="0.35">
      <c r="B368" s="161" t="s">
        <v>563</v>
      </c>
      <c r="C368" s="127" t="s">
        <v>964</v>
      </c>
      <c r="D368" s="157">
        <f>IFERROR(INDEX(NoSettings_v3!$C$2:$AH$4612,MATCH('EPS 3.1.3'!$B368,NoSettings_v3!$A$2:$A$4612,0),MATCH('EPS 3.1.3'!D$1,NoSettings_v3!$C$1:$AH$1,0)),"")</f>
        <v>0</v>
      </c>
      <c r="E368" s="157">
        <f>IFERROR(INDEX(NoSettings_v3!$C$2:$AH$4612,MATCH('EPS 3.1.3'!$B368,NoSettings_v3!$A$2:$A$4612,0),MATCH('EPS 3.1.3'!E$1,NoSettings_v3!$C$1:$AH$1,0)),"")</f>
        <v>0</v>
      </c>
      <c r="F368" s="157">
        <f>IFERROR(INDEX(NoSettings_v3!$C$2:$AH$4612,MATCH('EPS 3.1.3'!$B368,NoSettings_v3!$A$2:$A$4612,0),MATCH('EPS 3.1.3'!F$1,NoSettings_v3!$C$1:$AH$1,0)),"")</f>
        <v>0</v>
      </c>
      <c r="G368" s="157">
        <f>IFERROR(INDEX(NoSettings_v3!$C$2:$AH$4612,MATCH('EPS 3.1.3'!$B368,NoSettings_v3!$A$2:$A$4612,0),MATCH('EPS 3.1.3'!G$1,NoSettings_v3!$C$1:$AH$1,0)),"")</f>
        <v>0</v>
      </c>
      <c r="H368" s="157">
        <f>IFERROR(INDEX(NoSettings_v3!$C$2:$AH$4612,MATCH('EPS 3.1.3'!$B368,NoSettings_v3!$A$2:$A$4612,0),MATCH('EPS 3.1.3'!H$1,NoSettings_v3!$C$1:$AH$1,0)),"")</f>
        <v>0</v>
      </c>
      <c r="I368" s="157">
        <f>IFERROR(INDEX(NoSettings_v3!$C$2:$AH$4612,MATCH('EPS 3.1.3'!$B368,NoSettings_v3!$A$2:$A$4612,0),MATCH('EPS 3.1.3'!I$1,NoSettings_v3!$C$1:$AH$1,0)),"")</f>
        <v>0</v>
      </c>
      <c r="J368" s="157">
        <f>IFERROR(INDEX(NoSettings_v3!$C$2:$AH$4612,MATCH('EPS 3.1.3'!$B368,NoSettings_v3!$A$2:$A$4612,0),MATCH('EPS 3.1.3'!J$1,NoSettings_v3!$C$1:$AH$1,0)),"")</f>
        <v>0</v>
      </c>
      <c r="K368" s="157">
        <f>IFERROR(INDEX(NoSettings_v3!$C$2:$AH$4612,MATCH('EPS 3.1.3'!$B368,NoSettings_v3!$A$2:$A$4612,0),MATCH('EPS 3.1.3'!K$1,NoSettings_v3!$C$1:$AH$1,0)),"")</f>
        <v>0</v>
      </c>
      <c r="L368" s="157">
        <f>IFERROR(INDEX(NoSettings_v3!$C$2:$AH$4612,MATCH('EPS 3.1.3'!$B368,NoSettings_v3!$A$2:$A$4612,0),MATCH('EPS 3.1.3'!L$1,NoSettings_v3!$C$1:$AH$1,0)),"")</f>
        <v>0</v>
      </c>
      <c r="M368" s="157">
        <f>IFERROR(INDEX(NoSettings_v3!$C$2:$AH$4612,MATCH('EPS 3.1.3'!$B368,NoSettings_v3!$A$2:$A$4612,0),MATCH('EPS 3.1.3'!M$1,NoSettings_v3!$C$1:$AH$1,0)),"")</f>
        <v>0</v>
      </c>
      <c r="N368" s="157">
        <f>IFERROR(INDEX(NoSettings_v3!$C$2:$AH$4612,MATCH('EPS 3.1.3'!$B368,NoSettings_v3!$A$2:$A$4612,0),MATCH('EPS 3.1.3'!N$1,NoSettings_v3!$C$1:$AH$1,0)),"")</f>
        <v>0</v>
      </c>
      <c r="O368" s="157">
        <f>IFERROR(INDEX(NoSettings_v3!$C$2:$AH$4612,MATCH('EPS 3.1.3'!$B368,NoSettings_v3!$A$2:$A$4612,0),MATCH('EPS 3.1.3'!O$1,NoSettings_v3!$C$1:$AH$1,0)),"")</f>
        <v>0</v>
      </c>
      <c r="P368" s="157">
        <f>IFERROR(INDEX(NoSettings_v3!$C$2:$AH$4612,MATCH('EPS 3.1.3'!$B368,NoSettings_v3!$A$2:$A$4612,0),MATCH('EPS 3.1.3'!P$1,NoSettings_v3!$C$1:$AH$1,0)),"")</f>
        <v>0</v>
      </c>
      <c r="Q368" s="157">
        <f>IFERROR(INDEX(NoSettings_v3!$C$2:$AH$4612,MATCH('EPS 3.1.3'!$B368,NoSettings_v3!$A$2:$A$4612,0),MATCH('EPS 3.1.3'!Q$1,NoSettings_v3!$C$1:$AH$1,0)),"")</f>
        <v>0</v>
      </c>
      <c r="R368" s="157">
        <f>IFERROR(INDEX(NoSettings_v3!$C$2:$AH$4612,MATCH('EPS 3.1.3'!$B368,NoSettings_v3!$A$2:$A$4612,0),MATCH('EPS 3.1.3'!R$1,NoSettings_v3!$C$1:$AH$1,0)),"")</f>
        <v>0</v>
      </c>
      <c r="S368" s="157">
        <f>IFERROR(INDEX(NoSettings_v3!$C$2:$AH$4612,MATCH('EPS 3.1.3'!$B368,NoSettings_v3!$A$2:$A$4612,0),MATCH('EPS 3.1.3'!S$1,NoSettings_v3!$C$1:$AH$1,0)),"")</f>
        <v>0</v>
      </c>
      <c r="T368" s="157">
        <f>IFERROR(INDEX(NoSettings_v3!$C$2:$AH$4612,MATCH('EPS 3.1.3'!$B368,NoSettings_v3!$A$2:$A$4612,0),MATCH('EPS 3.1.3'!T$1,NoSettings_v3!$C$1:$AH$1,0)),"")</f>
        <v>0</v>
      </c>
      <c r="U368" s="157">
        <f>IFERROR(INDEX(NoSettings_v3!$C$2:$AH$4612,MATCH('EPS 3.1.3'!$B368,NoSettings_v3!$A$2:$A$4612,0),MATCH('EPS 3.1.3'!U$1,NoSettings_v3!$C$1:$AH$1,0)),"")</f>
        <v>0</v>
      </c>
      <c r="V368" s="157">
        <f>IFERROR(INDEX(NoSettings_v3!$C$2:$AH$4612,MATCH('EPS 3.1.3'!$B368,NoSettings_v3!$A$2:$A$4612,0),MATCH('EPS 3.1.3'!V$1,NoSettings_v3!$C$1:$AH$1,0)),"")</f>
        <v>0</v>
      </c>
      <c r="W368" s="157">
        <f>IFERROR(INDEX(NoSettings_v3!$C$2:$AH$4612,MATCH('EPS 3.1.3'!$B368,NoSettings_v3!$A$2:$A$4612,0),MATCH('EPS 3.1.3'!W$1,NoSettings_v3!$C$1:$AH$1,0)),"")</f>
        <v>0</v>
      </c>
      <c r="X368" s="157">
        <f>IFERROR(INDEX(NoSettings_v3!$C$2:$AH$4612,MATCH('EPS 3.1.3'!$B368,NoSettings_v3!$A$2:$A$4612,0),MATCH('EPS 3.1.3'!X$1,NoSettings_v3!$C$1:$AH$1,0)),"")</f>
        <v>0</v>
      </c>
      <c r="Y368" s="157">
        <f>IFERROR(INDEX(NoSettings_v3!$C$2:$AH$4612,MATCH('EPS 3.1.3'!$B368,NoSettings_v3!$A$2:$A$4612,0),MATCH('EPS 3.1.3'!Y$1,NoSettings_v3!$C$1:$AH$1,0)),"")</f>
        <v>0</v>
      </c>
      <c r="Z368" s="157">
        <f>IFERROR(INDEX(NoSettings_v3!$C$2:$AH$4612,MATCH('EPS 3.1.3'!$B368,NoSettings_v3!$A$2:$A$4612,0),MATCH('EPS 3.1.3'!Z$1,NoSettings_v3!$C$1:$AH$1,0)),"")</f>
        <v>0</v>
      </c>
      <c r="AA368" s="157">
        <f>IFERROR(INDEX(NoSettings_v3!$C$2:$AH$4612,MATCH('EPS 3.1.3'!$B368,NoSettings_v3!$A$2:$A$4612,0),MATCH('EPS 3.1.3'!AA$1,NoSettings_v3!$C$1:$AH$1,0)),"")</f>
        <v>0</v>
      </c>
      <c r="AB368" s="157">
        <f>IFERROR(INDEX(NoSettings_v3!$C$2:$AH$4612,MATCH('EPS 3.1.3'!$B368,NoSettings_v3!$A$2:$A$4612,0),MATCH('EPS 3.1.3'!AB$1,NoSettings_v3!$C$1:$AH$1,0)),"")</f>
        <v>0</v>
      </c>
      <c r="AC368" s="157">
        <f>IFERROR(INDEX(NoSettings_v3!$C$2:$AH$4612,MATCH('EPS 3.1.3'!$B368,NoSettings_v3!$A$2:$A$4612,0),MATCH('EPS 3.1.3'!AC$1,NoSettings_v3!$C$1:$AH$1,0)),"")</f>
        <v>0</v>
      </c>
      <c r="AD368" s="157">
        <f>IFERROR(INDEX(NoSettings_v3!$C$2:$AH$4612,MATCH('EPS 3.1.3'!$B368,NoSettings_v3!$A$2:$A$4612,0),MATCH('EPS 3.1.3'!AD$1,NoSettings_v3!$C$1:$AH$1,0)),"")</f>
        <v>0</v>
      </c>
      <c r="AE368" s="157">
        <f>IFERROR(INDEX(NoSettings_v3!$C$2:$AH$4612,MATCH('EPS 3.1.3'!$B368,NoSettings_v3!$A$2:$A$4612,0),MATCH('EPS 3.1.3'!AE$1,NoSettings_v3!$C$1:$AH$1,0)),"")</f>
        <v>0</v>
      </c>
      <c r="AF368" s="157">
        <f>IFERROR(INDEX(NoSettings_v3!$C$2:$AH$4612,MATCH('EPS 3.1.3'!$B368,NoSettings_v3!$A$2:$A$4612,0),MATCH('EPS 3.1.3'!AF$1,NoSettings_v3!$C$1:$AH$1,0)),"")</f>
        <v>0</v>
      </c>
      <c r="AG368" s="157">
        <f>IFERROR(INDEX(NoSettings_v3!$C$2:$AH$4612,MATCH('EPS 3.1.3'!$B368,NoSettings_v3!$A$2:$A$4612,0),MATCH('EPS 3.1.3'!AG$1,NoSettings_v3!$C$1:$AH$1,0)),"")</f>
        <v>0</v>
      </c>
      <c r="AH368" s="157">
        <f>IFERROR(INDEX(NoSettings_v3!$C$2:$AH$4612,MATCH('EPS 3.1.3'!$B368,NoSettings_v3!$A$2:$A$4612,0),MATCH('EPS 3.1.3'!AH$1,NoSettings_v3!$C$1:$AH$1,0)),"")</f>
        <v>0</v>
      </c>
      <c r="AI368" s="157">
        <f>IFERROR(INDEX(NoSettings_v3!$C$2:$AH$4612,MATCH('EPS 3.1.3'!$B368,NoSettings_v3!$A$2:$A$4612,0),MATCH('EPS 3.1.3'!AI$1,NoSettings_v3!$C$1:$AH$1,0)),"")</f>
        <v>0</v>
      </c>
    </row>
    <row r="369" spans="2:35" x14ac:dyDescent="0.35">
      <c r="B369" s="161" t="s">
        <v>1188</v>
      </c>
      <c r="C369" s="127" t="s">
        <v>964</v>
      </c>
      <c r="D369" s="157">
        <f>IFERROR(INDEX(NoSettings_v3!$C$2:$AH$4612,MATCH('EPS 3.1.3'!$B369,NoSettings_v3!$A$2:$A$4612,0),MATCH('EPS 3.1.3'!D$1,NoSettings_v3!$C$1:$AH$1,0)),"")</f>
        <v>0</v>
      </c>
      <c r="E369" s="157">
        <f>IFERROR(INDEX(NoSettings_v3!$C$2:$AH$4612,MATCH('EPS 3.1.3'!$B369,NoSettings_v3!$A$2:$A$4612,0),MATCH('EPS 3.1.3'!E$1,NoSettings_v3!$C$1:$AH$1,0)),"")</f>
        <v>0</v>
      </c>
      <c r="F369" s="157">
        <f>IFERROR(INDEX(NoSettings_v3!$C$2:$AH$4612,MATCH('EPS 3.1.3'!$B369,NoSettings_v3!$A$2:$A$4612,0),MATCH('EPS 3.1.3'!F$1,NoSettings_v3!$C$1:$AH$1,0)),"")</f>
        <v>0</v>
      </c>
      <c r="G369" s="157">
        <f>IFERROR(INDEX(NoSettings_v3!$C$2:$AH$4612,MATCH('EPS 3.1.3'!$B369,NoSettings_v3!$A$2:$A$4612,0),MATCH('EPS 3.1.3'!G$1,NoSettings_v3!$C$1:$AH$1,0)),"")</f>
        <v>0</v>
      </c>
      <c r="H369" s="157">
        <f>IFERROR(INDEX(NoSettings_v3!$C$2:$AH$4612,MATCH('EPS 3.1.3'!$B369,NoSettings_v3!$A$2:$A$4612,0),MATCH('EPS 3.1.3'!H$1,NoSettings_v3!$C$1:$AH$1,0)),"")</f>
        <v>0</v>
      </c>
      <c r="I369" s="157">
        <f>IFERROR(INDEX(NoSettings_v3!$C$2:$AH$4612,MATCH('EPS 3.1.3'!$B369,NoSettings_v3!$A$2:$A$4612,0),MATCH('EPS 3.1.3'!I$1,NoSettings_v3!$C$1:$AH$1,0)),"")</f>
        <v>0</v>
      </c>
      <c r="J369" s="157">
        <f>IFERROR(INDEX(NoSettings_v3!$C$2:$AH$4612,MATCH('EPS 3.1.3'!$B369,NoSettings_v3!$A$2:$A$4612,0),MATCH('EPS 3.1.3'!J$1,NoSettings_v3!$C$1:$AH$1,0)),"")</f>
        <v>0</v>
      </c>
      <c r="K369" s="157">
        <f>IFERROR(INDEX(NoSettings_v3!$C$2:$AH$4612,MATCH('EPS 3.1.3'!$B369,NoSettings_v3!$A$2:$A$4612,0),MATCH('EPS 3.1.3'!K$1,NoSettings_v3!$C$1:$AH$1,0)),"")</f>
        <v>0</v>
      </c>
      <c r="L369" s="157">
        <f>IFERROR(INDEX(NoSettings_v3!$C$2:$AH$4612,MATCH('EPS 3.1.3'!$B369,NoSettings_v3!$A$2:$A$4612,0),MATCH('EPS 3.1.3'!L$1,NoSettings_v3!$C$1:$AH$1,0)),"")</f>
        <v>0</v>
      </c>
      <c r="M369" s="157">
        <f>IFERROR(INDEX(NoSettings_v3!$C$2:$AH$4612,MATCH('EPS 3.1.3'!$B369,NoSettings_v3!$A$2:$A$4612,0),MATCH('EPS 3.1.3'!M$1,NoSettings_v3!$C$1:$AH$1,0)),"")</f>
        <v>0</v>
      </c>
      <c r="N369" s="157">
        <f>IFERROR(INDEX(NoSettings_v3!$C$2:$AH$4612,MATCH('EPS 3.1.3'!$B369,NoSettings_v3!$A$2:$A$4612,0),MATCH('EPS 3.1.3'!N$1,NoSettings_v3!$C$1:$AH$1,0)),"")</f>
        <v>0</v>
      </c>
      <c r="O369" s="157">
        <f>IFERROR(INDEX(NoSettings_v3!$C$2:$AH$4612,MATCH('EPS 3.1.3'!$B369,NoSettings_v3!$A$2:$A$4612,0),MATCH('EPS 3.1.3'!O$1,NoSettings_v3!$C$1:$AH$1,0)),"")</f>
        <v>0</v>
      </c>
      <c r="P369" s="157">
        <f>IFERROR(INDEX(NoSettings_v3!$C$2:$AH$4612,MATCH('EPS 3.1.3'!$B369,NoSettings_v3!$A$2:$A$4612,0),MATCH('EPS 3.1.3'!P$1,NoSettings_v3!$C$1:$AH$1,0)),"")</f>
        <v>0</v>
      </c>
      <c r="Q369" s="157">
        <f>IFERROR(INDEX(NoSettings_v3!$C$2:$AH$4612,MATCH('EPS 3.1.3'!$B369,NoSettings_v3!$A$2:$A$4612,0),MATCH('EPS 3.1.3'!Q$1,NoSettings_v3!$C$1:$AH$1,0)),"")</f>
        <v>0</v>
      </c>
      <c r="R369" s="157">
        <f>IFERROR(INDEX(NoSettings_v3!$C$2:$AH$4612,MATCH('EPS 3.1.3'!$B369,NoSettings_v3!$A$2:$A$4612,0),MATCH('EPS 3.1.3'!R$1,NoSettings_v3!$C$1:$AH$1,0)),"")</f>
        <v>0</v>
      </c>
      <c r="S369" s="157">
        <f>IFERROR(INDEX(NoSettings_v3!$C$2:$AH$4612,MATCH('EPS 3.1.3'!$B369,NoSettings_v3!$A$2:$A$4612,0),MATCH('EPS 3.1.3'!S$1,NoSettings_v3!$C$1:$AH$1,0)),"")</f>
        <v>0</v>
      </c>
      <c r="T369" s="157">
        <f>IFERROR(INDEX(NoSettings_v3!$C$2:$AH$4612,MATCH('EPS 3.1.3'!$B369,NoSettings_v3!$A$2:$A$4612,0),MATCH('EPS 3.1.3'!T$1,NoSettings_v3!$C$1:$AH$1,0)),"")</f>
        <v>0</v>
      </c>
      <c r="U369" s="157">
        <f>IFERROR(INDEX(NoSettings_v3!$C$2:$AH$4612,MATCH('EPS 3.1.3'!$B369,NoSettings_v3!$A$2:$A$4612,0),MATCH('EPS 3.1.3'!U$1,NoSettings_v3!$C$1:$AH$1,0)),"")</f>
        <v>0</v>
      </c>
      <c r="V369" s="157">
        <f>IFERROR(INDEX(NoSettings_v3!$C$2:$AH$4612,MATCH('EPS 3.1.3'!$B369,NoSettings_v3!$A$2:$A$4612,0),MATCH('EPS 3.1.3'!V$1,NoSettings_v3!$C$1:$AH$1,0)),"")</f>
        <v>0</v>
      </c>
      <c r="W369" s="157">
        <f>IFERROR(INDEX(NoSettings_v3!$C$2:$AH$4612,MATCH('EPS 3.1.3'!$B369,NoSettings_v3!$A$2:$A$4612,0),MATCH('EPS 3.1.3'!W$1,NoSettings_v3!$C$1:$AH$1,0)),"")</f>
        <v>0</v>
      </c>
      <c r="X369" s="157">
        <f>IFERROR(INDEX(NoSettings_v3!$C$2:$AH$4612,MATCH('EPS 3.1.3'!$B369,NoSettings_v3!$A$2:$A$4612,0),MATCH('EPS 3.1.3'!X$1,NoSettings_v3!$C$1:$AH$1,0)),"")</f>
        <v>0</v>
      </c>
      <c r="Y369" s="157">
        <f>IFERROR(INDEX(NoSettings_v3!$C$2:$AH$4612,MATCH('EPS 3.1.3'!$B369,NoSettings_v3!$A$2:$A$4612,0),MATCH('EPS 3.1.3'!Y$1,NoSettings_v3!$C$1:$AH$1,0)),"")</f>
        <v>0</v>
      </c>
      <c r="Z369" s="157">
        <f>IFERROR(INDEX(NoSettings_v3!$C$2:$AH$4612,MATCH('EPS 3.1.3'!$B369,NoSettings_v3!$A$2:$A$4612,0),MATCH('EPS 3.1.3'!Z$1,NoSettings_v3!$C$1:$AH$1,0)),"")</f>
        <v>0</v>
      </c>
      <c r="AA369" s="157">
        <f>IFERROR(INDEX(NoSettings_v3!$C$2:$AH$4612,MATCH('EPS 3.1.3'!$B369,NoSettings_v3!$A$2:$A$4612,0),MATCH('EPS 3.1.3'!AA$1,NoSettings_v3!$C$1:$AH$1,0)),"")</f>
        <v>0</v>
      </c>
      <c r="AB369" s="157">
        <f>IFERROR(INDEX(NoSettings_v3!$C$2:$AH$4612,MATCH('EPS 3.1.3'!$B369,NoSettings_v3!$A$2:$A$4612,0),MATCH('EPS 3.1.3'!AB$1,NoSettings_v3!$C$1:$AH$1,0)),"")</f>
        <v>0</v>
      </c>
      <c r="AC369" s="157">
        <f>IFERROR(INDEX(NoSettings_v3!$C$2:$AH$4612,MATCH('EPS 3.1.3'!$B369,NoSettings_v3!$A$2:$A$4612,0),MATCH('EPS 3.1.3'!AC$1,NoSettings_v3!$C$1:$AH$1,0)),"")</f>
        <v>0</v>
      </c>
      <c r="AD369" s="157">
        <f>IFERROR(INDEX(NoSettings_v3!$C$2:$AH$4612,MATCH('EPS 3.1.3'!$B369,NoSettings_v3!$A$2:$A$4612,0),MATCH('EPS 3.1.3'!AD$1,NoSettings_v3!$C$1:$AH$1,0)),"")</f>
        <v>0</v>
      </c>
      <c r="AE369" s="157">
        <f>IFERROR(INDEX(NoSettings_v3!$C$2:$AH$4612,MATCH('EPS 3.1.3'!$B369,NoSettings_v3!$A$2:$A$4612,0),MATCH('EPS 3.1.3'!AE$1,NoSettings_v3!$C$1:$AH$1,0)),"")</f>
        <v>0</v>
      </c>
      <c r="AF369" s="157">
        <f>IFERROR(INDEX(NoSettings_v3!$C$2:$AH$4612,MATCH('EPS 3.1.3'!$B369,NoSettings_v3!$A$2:$A$4612,0),MATCH('EPS 3.1.3'!AF$1,NoSettings_v3!$C$1:$AH$1,0)),"")</f>
        <v>0</v>
      </c>
      <c r="AG369" s="157">
        <f>IFERROR(INDEX(NoSettings_v3!$C$2:$AH$4612,MATCH('EPS 3.1.3'!$B369,NoSettings_v3!$A$2:$A$4612,0),MATCH('EPS 3.1.3'!AG$1,NoSettings_v3!$C$1:$AH$1,0)),"")</f>
        <v>0</v>
      </c>
      <c r="AH369" s="157">
        <f>IFERROR(INDEX(NoSettings_v3!$C$2:$AH$4612,MATCH('EPS 3.1.3'!$B369,NoSettings_v3!$A$2:$A$4612,0),MATCH('EPS 3.1.3'!AH$1,NoSettings_v3!$C$1:$AH$1,0)),"")</f>
        <v>0</v>
      </c>
      <c r="AI369" s="157">
        <f>IFERROR(INDEX(NoSettings_v3!$C$2:$AH$4612,MATCH('EPS 3.1.3'!$B369,NoSettings_v3!$A$2:$A$4612,0),MATCH('EPS 3.1.3'!AI$1,NoSettings_v3!$C$1:$AH$1,0)),"")</f>
        <v>0</v>
      </c>
    </row>
    <row r="370" spans="2:35" x14ac:dyDescent="0.35">
      <c r="B370" s="161" t="s">
        <v>1189</v>
      </c>
      <c r="C370" s="127" t="s">
        <v>964</v>
      </c>
      <c r="D370" s="157">
        <f>IFERROR(INDEX(NoSettings_v3!$C$2:$AH$4612,MATCH('EPS 3.1.3'!$B370,NoSettings_v3!$A$2:$A$4612,0),MATCH('EPS 3.1.3'!D$1,NoSettings_v3!$C$1:$AH$1,0)),"")</f>
        <v>0</v>
      </c>
      <c r="E370" s="157">
        <f>IFERROR(INDEX(NoSettings_v3!$C$2:$AH$4612,MATCH('EPS 3.1.3'!$B370,NoSettings_v3!$A$2:$A$4612,0),MATCH('EPS 3.1.3'!E$1,NoSettings_v3!$C$1:$AH$1,0)),"")</f>
        <v>0</v>
      </c>
      <c r="F370" s="157">
        <f>IFERROR(INDEX(NoSettings_v3!$C$2:$AH$4612,MATCH('EPS 3.1.3'!$B370,NoSettings_v3!$A$2:$A$4612,0),MATCH('EPS 3.1.3'!F$1,NoSettings_v3!$C$1:$AH$1,0)),"")</f>
        <v>0</v>
      </c>
      <c r="G370" s="157">
        <f>IFERROR(INDEX(NoSettings_v3!$C$2:$AH$4612,MATCH('EPS 3.1.3'!$B370,NoSettings_v3!$A$2:$A$4612,0),MATCH('EPS 3.1.3'!G$1,NoSettings_v3!$C$1:$AH$1,0)),"")</f>
        <v>0</v>
      </c>
      <c r="H370" s="157">
        <f>IFERROR(INDEX(NoSettings_v3!$C$2:$AH$4612,MATCH('EPS 3.1.3'!$B370,NoSettings_v3!$A$2:$A$4612,0),MATCH('EPS 3.1.3'!H$1,NoSettings_v3!$C$1:$AH$1,0)),"")</f>
        <v>0</v>
      </c>
      <c r="I370" s="157">
        <f>IFERROR(INDEX(NoSettings_v3!$C$2:$AH$4612,MATCH('EPS 3.1.3'!$B370,NoSettings_v3!$A$2:$A$4612,0),MATCH('EPS 3.1.3'!I$1,NoSettings_v3!$C$1:$AH$1,0)),"")</f>
        <v>0</v>
      </c>
      <c r="J370" s="157">
        <f>IFERROR(INDEX(NoSettings_v3!$C$2:$AH$4612,MATCH('EPS 3.1.3'!$B370,NoSettings_v3!$A$2:$A$4612,0),MATCH('EPS 3.1.3'!J$1,NoSettings_v3!$C$1:$AH$1,0)),"")</f>
        <v>0</v>
      </c>
      <c r="K370" s="157">
        <f>IFERROR(INDEX(NoSettings_v3!$C$2:$AH$4612,MATCH('EPS 3.1.3'!$B370,NoSettings_v3!$A$2:$A$4612,0),MATCH('EPS 3.1.3'!K$1,NoSettings_v3!$C$1:$AH$1,0)),"")</f>
        <v>0</v>
      </c>
      <c r="L370" s="157">
        <f>IFERROR(INDEX(NoSettings_v3!$C$2:$AH$4612,MATCH('EPS 3.1.3'!$B370,NoSettings_v3!$A$2:$A$4612,0),MATCH('EPS 3.1.3'!L$1,NoSettings_v3!$C$1:$AH$1,0)),"")</f>
        <v>0</v>
      </c>
      <c r="M370" s="157">
        <f>IFERROR(INDEX(NoSettings_v3!$C$2:$AH$4612,MATCH('EPS 3.1.3'!$B370,NoSettings_v3!$A$2:$A$4612,0),MATCH('EPS 3.1.3'!M$1,NoSettings_v3!$C$1:$AH$1,0)),"")</f>
        <v>0</v>
      </c>
      <c r="N370" s="157">
        <f>IFERROR(INDEX(NoSettings_v3!$C$2:$AH$4612,MATCH('EPS 3.1.3'!$B370,NoSettings_v3!$A$2:$A$4612,0),MATCH('EPS 3.1.3'!N$1,NoSettings_v3!$C$1:$AH$1,0)),"")</f>
        <v>0</v>
      </c>
      <c r="O370" s="157">
        <f>IFERROR(INDEX(NoSettings_v3!$C$2:$AH$4612,MATCH('EPS 3.1.3'!$B370,NoSettings_v3!$A$2:$A$4612,0),MATCH('EPS 3.1.3'!O$1,NoSettings_v3!$C$1:$AH$1,0)),"")</f>
        <v>0</v>
      </c>
      <c r="P370" s="157">
        <f>IFERROR(INDEX(NoSettings_v3!$C$2:$AH$4612,MATCH('EPS 3.1.3'!$B370,NoSettings_v3!$A$2:$A$4612,0),MATCH('EPS 3.1.3'!P$1,NoSettings_v3!$C$1:$AH$1,0)),"")</f>
        <v>0</v>
      </c>
      <c r="Q370" s="157">
        <f>IFERROR(INDEX(NoSettings_v3!$C$2:$AH$4612,MATCH('EPS 3.1.3'!$B370,NoSettings_v3!$A$2:$A$4612,0),MATCH('EPS 3.1.3'!Q$1,NoSettings_v3!$C$1:$AH$1,0)),"")</f>
        <v>0</v>
      </c>
      <c r="R370" s="157">
        <f>IFERROR(INDEX(NoSettings_v3!$C$2:$AH$4612,MATCH('EPS 3.1.3'!$B370,NoSettings_v3!$A$2:$A$4612,0),MATCH('EPS 3.1.3'!R$1,NoSettings_v3!$C$1:$AH$1,0)),"")</f>
        <v>0</v>
      </c>
      <c r="S370" s="157">
        <f>IFERROR(INDEX(NoSettings_v3!$C$2:$AH$4612,MATCH('EPS 3.1.3'!$B370,NoSettings_v3!$A$2:$A$4612,0),MATCH('EPS 3.1.3'!S$1,NoSettings_v3!$C$1:$AH$1,0)),"")</f>
        <v>0</v>
      </c>
      <c r="T370" s="157">
        <f>IFERROR(INDEX(NoSettings_v3!$C$2:$AH$4612,MATCH('EPS 3.1.3'!$B370,NoSettings_v3!$A$2:$A$4612,0),MATCH('EPS 3.1.3'!T$1,NoSettings_v3!$C$1:$AH$1,0)),"")</f>
        <v>0</v>
      </c>
      <c r="U370" s="157">
        <f>IFERROR(INDEX(NoSettings_v3!$C$2:$AH$4612,MATCH('EPS 3.1.3'!$B370,NoSettings_v3!$A$2:$A$4612,0),MATCH('EPS 3.1.3'!U$1,NoSettings_v3!$C$1:$AH$1,0)),"")</f>
        <v>0</v>
      </c>
      <c r="V370" s="157">
        <f>IFERROR(INDEX(NoSettings_v3!$C$2:$AH$4612,MATCH('EPS 3.1.3'!$B370,NoSettings_v3!$A$2:$A$4612,0),MATCH('EPS 3.1.3'!V$1,NoSettings_v3!$C$1:$AH$1,0)),"")</f>
        <v>0</v>
      </c>
      <c r="W370" s="157">
        <f>IFERROR(INDEX(NoSettings_v3!$C$2:$AH$4612,MATCH('EPS 3.1.3'!$B370,NoSettings_v3!$A$2:$A$4612,0),MATCH('EPS 3.1.3'!W$1,NoSettings_v3!$C$1:$AH$1,0)),"")</f>
        <v>0</v>
      </c>
      <c r="X370" s="157">
        <f>IFERROR(INDEX(NoSettings_v3!$C$2:$AH$4612,MATCH('EPS 3.1.3'!$B370,NoSettings_v3!$A$2:$A$4612,0),MATCH('EPS 3.1.3'!X$1,NoSettings_v3!$C$1:$AH$1,0)),"")</f>
        <v>0</v>
      </c>
      <c r="Y370" s="157">
        <f>IFERROR(INDEX(NoSettings_v3!$C$2:$AH$4612,MATCH('EPS 3.1.3'!$B370,NoSettings_v3!$A$2:$A$4612,0),MATCH('EPS 3.1.3'!Y$1,NoSettings_v3!$C$1:$AH$1,0)),"")</f>
        <v>0</v>
      </c>
      <c r="Z370" s="157">
        <f>IFERROR(INDEX(NoSettings_v3!$C$2:$AH$4612,MATCH('EPS 3.1.3'!$B370,NoSettings_v3!$A$2:$A$4612,0),MATCH('EPS 3.1.3'!Z$1,NoSettings_v3!$C$1:$AH$1,0)),"")</f>
        <v>0</v>
      </c>
      <c r="AA370" s="157">
        <f>IFERROR(INDEX(NoSettings_v3!$C$2:$AH$4612,MATCH('EPS 3.1.3'!$B370,NoSettings_v3!$A$2:$A$4612,0),MATCH('EPS 3.1.3'!AA$1,NoSettings_v3!$C$1:$AH$1,0)),"")</f>
        <v>0</v>
      </c>
      <c r="AB370" s="157">
        <f>IFERROR(INDEX(NoSettings_v3!$C$2:$AH$4612,MATCH('EPS 3.1.3'!$B370,NoSettings_v3!$A$2:$A$4612,0),MATCH('EPS 3.1.3'!AB$1,NoSettings_v3!$C$1:$AH$1,0)),"")</f>
        <v>0</v>
      </c>
      <c r="AC370" s="157">
        <f>IFERROR(INDEX(NoSettings_v3!$C$2:$AH$4612,MATCH('EPS 3.1.3'!$B370,NoSettings_v3!$A$2:$A$4612,0),MATCH('EPS 3.1.3'!AC$1,NoSettings_v3!$C$1:$AH$1,0)),"")</f>
        <v>0</v>
      </c>
      <c r="AD370" s="157">
        <f>IFERROR(INDEX(NoSettings_v3!$C$2:$AH$4612,MATCH('EPS 3.1.3'!$B370,NoSettings_v3!$A$2:$A$4612,0),MATCH('EPS 3.1.3'!AD$1,NoSettings_v3!$C$1:$AH$1,0)),"")</f>
        <v>0</v>
      </c>
      <c r="AE370" s="157">
        <f>IFERROR(INDEX(NoSettings_v3!$C$2:$AH$4612,MATCH('EPS 3.1.3'!$B370,NoSettings_v3!$A$2:$A$4612,0),MATCH('EPS 3.1.3'!AE$1,NoSettings_v3!$C$1:$AH$1,0)),"")</f>
        <v>0</v>
      </c>
      <c r="AF370" s="157">
        <f>IFERROR(INDEX(NoSettings_v3!$C$2:$AH$4612,MATCH('EPS 3.1.3'!$B370,NoSettings_v3!$A$2:$A$4612,0),MATCH('EPS 3.1.3'!AF$1,NoSettings_v3!$C$1:$AH$1,0)),"")</f>
        <v>0</v>
      </c>
      <c r="AG370" s="157">
        <f>IFERROR(INDEX(NoSettings_v3!$C$2:$AH$4612,MATCH('EPS 3.1.3'!$B370,NoSettings_v3!$A$2:$A$4612,0),MATCH('EPS 3.1.3'!AG$1,NoSettings_v3!$C$1:$AH$1,0)),"")</f>
        <v>0</v>
      </c>
      <c r="AH370" s="157">
        <f>IFERROR(INDEX(NoSettings_v3!$C$2:$AH$4612,MATCH('EPS 3.1.3'!$B370,NoSettings_v3!$A$2:$A$4612,0),MATCH('EPS 3.1.3'!AH$1,NoSettings_v3!$C$1:$AH$1,0)),"")</f>
        <v>0</v>
      </c>
      <c r="AI370" s="157">
        <f>IFERROR(INDEX(NoSettings_v3!$C$2:$AH$4612,MATCH('EPS 3.1.3'!$B370,NoSettings_v3!$A$2:$A$4612,0),MATCH('EPS 3.1.3'!AI$1,NoSettings_v3!$C$1:$AH$1,0)),"")</f>
        <v>0</v>
      </c>
    </row>
    <row r="371" spans="2:35" x14ac:dyDescent="0.35">
      <c r="B371" s="161" t="s">
        <v>1190</v>
      </c>
      <c r="C371" s="127" t="s">
        <v>964</v>
      </c>
      <c r="D371" s="157">
        <f>IFERROR(INDEX(NoSettings_v3!$C$2:$AH$4612,MATCH('EPS 3.1.3'!$B371,NoSettings_v3!$A$2:$A$4612,0),MATCH('EPS 3.1.3'!D$1,NoSettings_v3!$C$1:$AH$1,0)),"")</f>
        <v>0</v>
      </c>
      <c r="E371" s="157">
        <f>IFERROR(INDEX(NoSettings_v3!$C$2:$AH$4612,MATCH('EPS 3.1.3'!$B371,NoSettings_v3!$A$2:$A$4612,0),MATCH('EPS 3.1.3'!E$1,NoSettings_v3!$C$1:$AH$1,0)),"")</f>
        <v>0</v>
      </c>
      <c r="F371" s="157">
        <f>IFERROR(INDEX(NoSettings_v3!$C$2:$AH$4612,MATCH('EPS 3.1.3'!$B371,NoSettings_v3!$A$2:$A$4612,0),MATCH('EPS 3.1.3'!F$1,NoSettings_v3!$C$1:$AH$1,0)),"")</f>
        <v>0</v>
      </c>
      <c r="G371" s="157">
        <f>IFERROR(INDEX(NoSettings_v3!$C$2:$AH$4612,MATCH('EPS 3.1.3'!$B371,NoSettings_v3!$A$2:$A$4612,0),MATCH('EPS 3.1.3'!G$1,NoSettings_v3!$C$1:$AH$1,0)),"")</f>
        <v>0</v>
      </c>
      <c r="H371" s="157">
        <f>IFERROR(INDEX(NoSettings_v3!$C$2:$AH$4612,MATCH('EPS 3.1.3'!$B371,NoSettings_v3!$A$2:$A$4612,0),MATCH('EPS 3.1.3'!H$1,NoSettings_v3!$C$1:$AH$1,0)),"")</f>
        <v>0</v>
      </c>
      <c r="I371" s="157">
        <f>IFERROR(INDEX(NoSettings_v3!$C$2:$AH$4612,MATCH('EPS 3.1.3'!$B371,NoSettings_v3!$A$2:$A$4612,0),MATCH('EPS 3.1.3'!I$1,NoSettings_v3!$C$1:$AH$1,0)),"")</f>
        <v>0</v>
      </c>
      <c r="J371" s="157">
        <f>IFERROR(INDEX(NoSettings_v3!$C$2:$AH$4612,MATCH('EPS 3.1.3'!$B371,NoSettings_v3!$A$2:$A$4612,0),MATCH('EPS 3.1.3'!J$1,NoSettings_v3!$C$1:$AH$1,0)),"")</f>
        <v>0</v>
      </c>
      <c r="K371" s="157">
        <f>IFERROR(INDEX(NoSettings_v3!$C$2:$AH$4612,MATCH('EPS 3.1.3'!$B371,NoSettings_v3!$A$2:$A$4612,0),MATCH('EPS 3.1.3'!K$1,NoSettings_v3!$C$1:$AH$1,0)),"")</f>
        <v>0</v>
      </c>
      <c r="L371" s="157">
        <f>IFERROR(INDEX(NoSettings_v3!$C$2:$AH$4612,MATCH('EPS 3.1.3'!$B371,NoSettings_v3!$A$2:$A$4612,0),MATCH('EPS 3.1.3'!L$1,NoSettings_v3!$C$1:$AH$1,0)),"")</f>
        <v>0</v>
      </c>
      <c r="M371" s="157">
        <f>IFERROR(INDEX(NoSettings_v3!$C$2:$AH$4612,MATCH('EPS 3.1.3'!$B371,NoSettings_v3!$A$2:$A$4612,0),MATCH('EPS 3.1.3'!M$1,NoSettings_v3!$C$1:$AH$1,0)),"")</f>
        <v>0</v>
      </c>
      <c r="N371" s="157">
        <f>IFERROR(INDEX(NoSettings_v3!$C$2:$AH$4612,MATCH('EPS 3.1.3'!$B371,NoSettings_v3!$A$2:$A$4612,0),MATCH('EPS 3.1.3'!N$1,NoSettings_v3!$C$1:$AH$1,0)),"")</f>
        <v>0</v>
      </c>
      <c r="O371" s="157">
        <f>IFERROR(INDEX(NoSettings_v3!$C$2:$AH$4612,MATCH('EPS 3.1.3'!$B371,NoSettings_v3!$A$2:$A$4612,0),MATCH('EPS 3.1.3'!O$1,NoSettings_v3!$C$1:$AH$1,0)),"")</f>
        <v>0</v>
      </c>
      <c r="P371" s="157">
        <f>IFERROR(INDEX(NoSettings_v3!$C$2:$AH$4612,MATCH('EPS 3.1.3'!$B371,NoSettings_v3!$A$2:$A$4612,0),MATCH('EPS 3.1.3'!P$1,NoSettings_v3!$C$1:$AH$1,0)),"")</f>
        <v>0</v>
      </c>
      <c r="Q371" s="157">
        <f>IFERROR(INDEX(NoSettings_v3!$C$2:$AH$4612,MATCH('EPS 3.1.3'!$B371,NoSettings_v3!$A$2:$A$4612,0),MATCH('EPS 3.1.3'!Q$1,NoSettings_v3!$C$1:$AH$1,0)),"")</f>
        <v>0</v>
      </c>
      <c r="R371" s="157">
        <f>IFERROR(INDEX(NoSettings_v3!$C$2:$AH$4612,MATCH('EPS 3.1.3'!$B371,NoSettings_v3!$A$2:$A$4612,0),MATCH('EPS 3.1.3'!R$1,NoSettings_v3!$C$1:$AH$1,0)),"")</f>
        <v>0</v>
      </c>
      <c r="S371" s="157">
        <f>IFERROR(INDEX(NoSettings_v3!$C$2:$AH$4612,MATCH('EPS 3.1.3'!$B371,NoSettings_v3!$A$2:$A$4612,0),MATCH('EPS 3.1.3'!S$1,NoSettings_v3!$C$1:$AH$1,0)),"")</f>
        <v>0</v>
      </c>
      <c r="T371" s="157">
        <f>IFERROR(INDEX(NoSettings_v3!$C$2:$AH$4612,MATCH('EPS 3.1.3'!$B371,NoSettings_v3!$A$2:$A$4612,0),MATCH('EPS 3.1.3'!T$1,NoSettings_v3!$C$1:$AH$1,0)),"")</f>
        <v>0</v>
      </c>
      <c r="U371" s="157">
        <f>IFERROR(INDEX(NoSettings_v3!$C$2:$AH$4612,MATCH('EPS 3.1.3'!$B371,NoSettings_v3!$A$2:$A$4612,0),MATCH('EPS 3.1.3'!U$1,NoSettings_v3!$C$1:$AH$1,0)),"")</f>
        <v>0</v>
      </c>
      <c r="V371" s="157">
        <f>IFERROR(INDEX(NoSettings_v3!$C$2:$AH$4612,MATCH('EPS 3.1.3'!$B371,NoSettings_v3!$A$2:$A$4612,0),MATCH('EPS 3.1.3'!V$1,NoSettings_v3!$C$1:$AH$1,0)),"")</f>
        <v>0</v>
      </c>
      <c r="W371" s="157">
        <f>IFERROR(INDEX(NoSettings_v3!$C$2:$AH$4612,MATCH('EPS 3.1.3'!$B371,NoSettings_v3!$A$2:$A$4612,0),MATCH('EPS 3.1.3'!W$1,NoSettings_v3!$C$1:$AH$1,0)),"")</f>
        <v>0</v>
      </c>
      <c r="X371" s="157">
        <f>IFERROR(INDEX(NoSettings_v3!$C$2:$AH$4612,MATCH('EPS 3.1.3'!$B371,NoSettings_v3!$A$2:$A$4612,0),MATCH('EPS 3.1.3'!X$1,NoSettings_v3!$C$1:$AH$1,0)),"")</f>
        <v>0</v>
      </c>
      <c r="Y371" s="157">
        <f>IFERROR(INDEX(NoSettings_v3!$C$2:$AH$4612,MATCH('EPS 3.1.3'!$B371,NoSettings_v3!$A$2:$A$4612,0),MATCH('EPS 3.1.3'!Y$1,NoSettings_v3!$C$1:$AH$1,0)),"")</f>
        <v>0</v>
      </c>
      <c r="Z371" s="157">
        <f>IFERROR(INDEX(NoSettings_v3!$C$2:$AH$4612,MATCH('EPS 3.1.3'!$B371,NoSettings_v3!$A$2:$A$4612,0),MATCH('EPS 3.1.3'!Z$1,NoSettings_v3!$C$1:$AH$1,0)),"")</f>
        <v>0</v>
      </c>
      <c r="AA371" s="157">
        <f>IFERROR(INDEX(NoSettings_v3!$C$2:$AH$4612,MATCH('EPS 3.1.3'!$B371,NoSettings_v3!$A$2:$A$4612,0),MATCH('EPS 3.1.3'!AA$1,NoSettings_v3!$C$1:$AH$1,0)),"")</f>
        <v>0</v>
      </c>
      <c r="AB371" s="157">
        <f>IFERROR(INDEX(NoSettings_v3!$C$2:$AH$4612,MATCH('EPS 3.1.3'!$B371,NoSettings_v3!$A$2:$A$4612,0),MATCH('EPS 3.1.3'!AB$1,NoSettings_v3!$C$1:$AH$1,0)),"")</f>
        <v>0</v>
      </c>
      <c r="AC371" s="157">
        <f>IFERROR(INDEX(NoSettings_v3!$C$2:$AH$4612,MATCH('EPS 3.1.3'!$B371,NoSettings_v3!$A$2:$A$4612,0),MATCH('EPS 3.1.3'!AC$1,NoSettings_v3!$C$1:$AH$1,0)),"")</f>
        <v>0</v>
      </c>
      <c r="AD371" s="157">
        <f>IFERROR(INDEX(NoSettings_v3!$C$2:$AH$4612,MATCH('EPS 3.1.3'!$B371,NoSettings_v3!$A$2:$A$4612,0),MATCH('EPS 3.1.3'!AD$1,NoSettings_v3!$C$1:$AH$1,0)),"")</f>
        <v>0</v>
      </c>
      <c r="AE371" s="157">
        <f>IFERROR(INDEX(NoSettings_v3!$C$2:$AH$4612,MATCH('EPS 3.1.3'!$B371,NoSettings_v3!$A$2:$A$4612,0),MATCH('EPS 3.1.3'!AE$1,NoSettings_v3!$C$1:$AH$1,0)),"")</f>
        <v>0</v>
      </c>
      <c r="AF371" s="157">
        <f>IFERROR(INDEX(NoSettings_v3!$C$2:$AH$4612,MATCH('EPS 3.1.3'!$B371,NoSettings_v3!$A$2:$A$4612,0),MATCH('EPS 3.1.3'!AF$1,NoSettings_v3!$C$1:$AH$1,0)),"")</f>
        <v>0</v>
      </c>
      <c r="AG371" s="157">
        <f>IFERROR(INDEX(NoSettings_v3!$C$2:$AH$4612,MATCH('EPS 3.1.3'!$B371,NoSettings_v3!$A$2:$A$4612,0),MATCH('EPS 3.1.3'!AG$1,NoSettings_v3!$C$1:$AH$1,0)),"")</f>
        <v>0</v>
      </c>
      <c r="AH371" s="157">
        <f>IFERROR(INDEX(NoSettings_v3!$C$2:$AH$4612,MATCH('EPS 3.1.3'!$B371,NoSettings_v3!$A$2:$A$4612,0),MATCH('EPS 3.1.3'!AH$1,NoSettings_v3!$C$1:$AH$1,0)),"")</f>
        <v>0</v>
      </c>
      <c r="AI371" s="157">
        <f>IFERROR(INDEX(NoSettings_v3!$C$2:$AH$4612,MATCH('EPS 3.1.3'!$B371,NoSettings_v3!$A$2:$A$4612,0),MATCH('EPS 3.1.3'!AI$1,NoSettings_v3!$C$1:$AH$1,0)),"")</f>
        <v>0</v>
      </c>
    </row>
    <row r="372" spans="2:35" x14ac:dyDescent="0.35">
      <c r="B372" s="161" t="s">
        <v>564</v>
      </c>
      <c r="C372" s="127" t="s">
        <v>964</v>
      </c>
      <c r="D372" s="157">
        <f>IFERROR(INDEX(NoSettings_v3!$C$2:$AH$4612,MATCH('EPS 3.1.3'!$B372,NoSettings_v3!$A$2:$A$4612,0),MATCH('EPS 3.1.3'!D$1,NoSettings_v3!$C$1:$AH$1,0)),"")</f>
        <v>0</v>
      </c>
      <c r="E372" s="157">
        <f>IFERROR(INDEX(NoSettings_v3!$C$2:$AH$4612,MATCH('EPS 3.1.3'!$B372,NoSettings_v3!$A$2:$A$4612,0),MATCH('EPS 3.1.3'!E$1,NoSettings_v3!$C$1:$AH$1,0)),"")</f>
        <v>0</v>
      </c>
      <c r="F372" s="157">
        <f>IFERROR(INDEX(NoSettings_v3!$C$2:$AH$4612,MATCH('EPS 3.1.3'!$B372,NoSettings_v3!$A$2:$A$4612,0),MATCH('EPS 3.1.3'!F$1,NoSettings_v3!$C$1:$AH$1,0)),"")</f>
        <v>0</v>
      </c>
      <c r="G372" s="157">
        <f>IFERROR(INDEX(NoSettings_v3!$C$2:$AH$4612,MATCH('EPS 3.1.3'!$B372,NoSettings_v3!$A$2:$A$4612,0),MATCH('EPS 3.1.3'!G$1,NoSettings_v3!$C$1:$AH$1,0)),"")</f>
        <v>0</v>
      </c>
      <c r="H372" s="157">
        <f>IFERROR(INDEX(NoSettings_v3!$C$2:$AH$4612,MATCH('EPS 3.1.3'!$B372,NoSettings_v3!$A$2:$A$4612,0),MATCH('EPS 3.1.3'!H$1,NoSettings_v3!$C$1:$AH$1,0)),"")</f>
        <v>0</v>
      </c>
      <c r="I372" s="157">
        <f>IFERROR(INDEX(NoSettings_v3!$C$2:$AH$4612,MATCH('EPS 3.1.3'!$B372,NoSettings_v3!$A$2:$A$4612,0),MATCH('EPS 3.1.3'!I$1,NoSettings_v3!$C$1:$AH$1,0)),"")</f>
        <v>0</v>
      </c>
      <c r="J372" s="157">
        <f>IFERROR(INDEX(NoSettings_v3!$C$2:$AH$4612,MATCH('EPS 3.1.3'!$B372,NoSettings_v3!$A$2:$A$4612,0),MATCH('EPS 3.1.3'!J$1,NoSettings_v3!$C$1:$AH$1,0)),"")</f>
        <v>0</v>
      </c>
      <c r="K372" s="157">
        <f>IFERROR(INDEX(NoSettings_v3!$C$2:$AH$4612,MATCH('EPS 3.1.3'!$B372,NoSettings_v3!$A$2:$A$4612,0),MATCH('EPS 3.1.3'!K$1,NoSettings_v3!$C$1:$AH$1,0)),"")</f>
        <v>0</v>
      </c>
      <c r="L372" s="157">
        <f>IFERROR(INDEX(NoSettings_v3!$C$2:$AH$4612,MATCH('EPS 3.1.3'!$B372,NoSettings_v3!$A$2:$A$4612,0),MATCH('EPS 3.1.3'!L$1,NoSettings_v3!$C$1:$AH$1,0)),"")</f>
        <v>0</v>
      </c>
      <c r="M372" s="157">
        <f>IFERROR(INDEX(NoSettings_v3!$C$2:$AH$4612,MATCH('EPS 3.1.3'!$B372,NoSettings_v3!$A$2:$A$4612,0),MATCH('EPS 3.1.3'!M$1,NoSettings_v3!$C$1:$AH$1,0)),"")</f>
        <v>0</v>
      </c>
      <c r="N372" s="157">
        <f>IFERROR(INDEX(NoSettings_v3!$C$2:$AH$4612,MATCH('EPS 3.1.3'!$B372,NoSettings_v3!$A$2:$A$4612,0),MATCH('EPS 3.1.3'!N$1,NoSettings_v3!$C$1:$AH$1,0)),"")</f>
        <v>0</v>
      </c>
      <c r="O372" s="157">
        <f>IFERROR(INDEX(NoSettings_v3!$C$2:$AH$4612,MATCH('EPS 3.1.3'!$B372,NoSettings_v3!$A$2:$A$4612,0),MATCH('EPS 3.1.3'!O$1,NoSettings_v3!$C$1:$AH$1,0)),"")</f>
        <v>0</v>
      </c>
      <c r="P372" s="157">
        <f>IFERROR(INDEX(NoSettings_v3!$C$2:$AH$4612,MATCH('EPS 3.1.3'!$B372,NoSettings_v3!$A$2:$A$4612,0),MATCH('EPS 3.1.3'!P$1,NoSettings_v3!$C$1:$AH$1,0)),"")</f>
        <v>0</v>
      </c>
      <c r="Q372" s="157">
        <f>IFERROR(INDEX(NoSettings_v3!$C$2:$AH$4612,MATCH('EPS 3.1.3'!$B372,NoSettings_v3!$A$2:$A$4612,0),MATCH('EPS 3.1.3'!Q$1,NoSettings_v3!$C$1:$AH$1,0)),"")</f>
        <v>0</v>
      </c>
      <c r="R372" s="157">
        <f>IFERROR(INDEX(NoSettings_v3!$C$2:$AH$4612,MATCH('EPS 3.1.3'!$B372,NoSettings_v3!$A$2:$A$4612,0),MATCH('EPS 3.1.3'!R$1,NoSettings_v3!$C$1:$AH$1,0)),"")</f>
        <v>0</v>
      </c>
      <c r="S372" s="157">
        <f>IFERROR(INDEX(NoSettings_v3!$C$2:$AH$4612,MATCH('EPS 3.1.3'!$B372,NoSettings_v3!$A$2:$A$4612,0),MATCH('EPS 3.1.3'!S$1,NoSettings_v3!$C$1:$AH$1,0)),"")</f>
        <v>0</v>
      </c>
      <c r="T372" s="157">
        <f>IFERROR(INDEX(NoSettings_v3!$C$2:$AH$4612,MATCH('EPS 3.1.3'!$B372,NoSettings_v3!$A$2:$A$4612,0),MATCH('EPS 3.1.3'!T$1,NoSettings_v3!$C$1:$AH$1,0)),"")</f>
        <v>0</v>
      </c>
      <c r="U372" s="157">
        <f>IFERROR(INDEX(NoSettings_v3!$C$2:$AH$4612,MATCH('EPS 3.1.3'!$B372,NoSettings_v3!$A$2:$A$4612,0),MATCH('EPS 3.1.3'!U$1,NoSettings_v3!$C$1:$AH$1,0)),"")</f>
        <v>0</v>
      </c>
      <c r="V372" s="157">
        <f>IFERROR(INDEX(NoSettings_v3!$C$2:$AH$4612,MATCH('EPS 3.1.3'!$B372,NoSettings_v3!$A$2:$A$4612,0),MATCH('EPS 3.1.3'!V$1,NoSettings_v3!$C$1:$AH$1,0)),"")</f>
        <v>0</v>
      </c>
      <c r="W372" s="157">
        <f>IFERROR(INDEX(NoSettings_v3!$C$2:$AH$4612,MATCH('EPS 3.1.3'!$B372,NoSettings_v3!$A$2:$A$4612,0),MATCH('EPS 3.1.3'!W$1,NoSettings_v3!$C$1:$AH$1,0)),"")</f>
        <v>0</v>
      </c>
      <c r="X372" s="157">
        <f>IFERROR(INDEX(NoSettings_v3!$C$2:$AH$4612,MATCH('EPS 3.1.3'!$B372,NoSettings_v3!$A$2:$A$4612,0),MATCH('EPS 3.1.3'!X$1,NoSettings_v3!$C$1:$AH$1,0)),"")</f>
        <v>0</v>
      </c>
      <c r="Y372" s="157">
        <f>IFERROR(INDEX(NoSettings_v3!$C$2:$AH$4612,MATCH('EPS 3.1.3'!$B372,NoSettings_v3!$A$2:$A$4612,0),MATCH('EPS 3.1.3'!Y$1,NoSettings_v3!$C$1:$AH$1,0)),"")</f>
        <v>0</v>
      </c>
      <c r="Z372" s="157">
        <f>IFERROR(INDEX(NoSettings_v3!$C$2:$AH$4612,MATCH('EPS 3.1.3'!$B372,NoSettings_v3!$A$2:$A$4612,0),MATCH('EPS 3.1.3'!Z$1,NoSettings_v3!$C$1:$AH$1,0)),"")</f>
        <v>0</v>
      </c>
      <c r="AA372" s="157">
        <f>IFERROR(INDEX(NoSettings_v3!$C$2:$AH$4612,MATCH('EPS 3.1.3'!$B372,NoSettings_v3!$A$2:$A$4612,0),MATCH('EPS 3.1.3'!AA$1,NoSettings_v3!$C$1:$AH$1,0)),"")</f>
        <v>0</v>
      </c>
      <c r="AB372" s="157">
        <f>IFERROR(INDEX(NoSettings_v3!$C$2:$AH$4612,MATCH('EPS 3.1.3'!$B372,NoSettings_v3!$A$2:$A$4612,0),MATCH('EPS 3.1.3'!AB$1,NoSettings_v3!$C$1:$AH$1,0)),"")</f>
        <v>0</v>
      </c>
      <c r="AC372" s="157">
        <f>IFERROR(INDEX(NoSettings_v3!$C$2:$AH$4612,MATCH('EPS 3.1.3'!$B372,NoSettings_v3!$A$2:$A$4612,0),MATCH('EPS 3.1.3'!AC$1,NoSettings_v3!$C$1:$AH$1,0)),"")</f>
        <v>0</v>
      </c>
      <c r="AD372" s="157">
        <f>IFERROR(INDEX(NoSettings_v3!$C$2:$AH$4612,MATCH('EPS 3.1.3'!$B372,NoSettings_v3!$A$2:$A$4612,0),MATCH('EPS 3.1.3'!AD$1,NoSettings_v3!$C$1:$AH$1,0)),"")</f>
        <v>0</v>
      </c>
      <c r="AE372" s="157">
        <f>IFERROR(INDEX(NoSettings_v3!$C$2:$AH$4612,MATCH('EPS 3.1.3'!$B372,NoSettings_v3!$A$2:$A$4612,0),MATCH('EPS 3.1.3'!AE$1,NoSettings_v3!$C$1:$AH$1,0)),"")</f>
        <v>0</v>
      </c>
      <c r="AF372" s="157">
        <f>IFERROR(INDEX(NoSettings_v3!$C$2:$AH$4612,MATCH('EPS 3.1.3'!$B372,NoSettings_v3!$A$2:$A$4612,0),MATCH('EPS 3.1.3'!AF$1,NoSettings_v3!$C$1:$AH$1,0)),"")</f>
        <v>0</v>
      </c>
      <c r="AG372" s="157">
        <f>IFERROR(INDEX(NoSettings_v3!$C$2:$AH$4612,MATCH('EPS 3.1.3'!$B372,NoSettings_v3!$A$2:$A$4612,0),MATCH('EPS 3.1.3'!AG$1,NoSettings_v3!$C$1:$AH$1,0)),"")</f>
        <v>0</v>
      </c>
      <c r="AH372" s="157">
        <f>IFERROR(INDEX(NoSettings_v3!$C$2:$AH$4612,MATCH('EPS 3.1.3'!$B372,NoSettings_v3!$A$2:$A$4612,0),MATCH('EPS 3.1.3'!AH$1,NoSettings_v3!$C$1:$AH$1,0)),"")</f>
        <v>0</v>
      </c>
      <c r="AI372" s="157">
        <f>IFERROR(INDEX(NoSettings_v3!$C$2:$AH$4612,MATCH('EPS 3.1.3'!$B372,NoSettings_v3!$A$2:$A$4612,0),MATCH('EPS 3.1.3'!AI$1,NoSettings_v3!$C$1:$AH$1,0)),"")</f>
        <v>0</v>
      </c>
    </row>
    <row r="373" spans="2:35" x14ac:dyDescent="0.35">
      <c r="B373" s="161" t="s">
        <v>565</v>
      </c>
      <c r="C373" s="127" t="s">
        <v>964</v>
      </c>
      <c r="D373" s="157">
        <f>IFERROR(INDEX(NoSettings_v3!$C$2:$AH$4612,MATCH('EPS 3.1.3'!$B373,NoSettings_v3!$A$2:$A$4612,0),MATCH('EPS 3.1.3'!D$1,NoSettings_v3!$C$1:$AH$1,0)),"")</f>
        <v>0</v>
      </c>
      <c r="E373" s="157">
        <f>IFERROR(INDEX(NoSettings_v3!$C$2:$AH$4612,MATCH('EPS 3.1.3'!$B373,NoSettings_v3!$A$2:$A$4612,0),MATCH('EPS 3.1.3'!E$1,NoSettings_v3!$C$1:$AH$1,0)),"")</f>
        <v>0</v>
      </c>
      <c r="F373" s="157">
        <f>IFERROR(INDEX(NoSettings_v3!$C$2:$AH$4612,MATCH('EPS 3.1.3'!$B373,NoSettings_v3!$A$2:$A$4612,0),MATCH('EPS 3.1.3'!F$1,NoSettings_v3!$C$1:$AH$1,0)),"")</f>
        <v>0</v>
      </c>
      <c r="G373" s="157">
        <f>IFERROR(INDEX(NoSettings_v3!$C$2:$AH$4612,MATCH('EPS 3.1.3'!$B373,NoSettings_v3!$A$2:$A$4612,0),MATCH('EPS 3.1.3'!G$1,NoSettings_v3!$C$1:$AH$1,0)),"")</f>
        <v>0</v>
      </c>
      <c r="H373" s="157">
        <f>IFERROR(INDEX(NoSettings_v3!$C$2:$AH$4612,MATCH('EPS 3.1.3'!$B373,NoSettings_v3!$A$2:$A$4612,0),MATCH('EPS 3.1.3'!H$1,NoSettings_v3!$C$1:$AH$1,0)),"")</f>
        <v>0</v>
      </c>
      <c r="I373" s="157">
        <f>IFERROR(INDEX(NoSettings_v3!$C$2:$AH$4612,MATCH('EPS 3.1.3'!$B373,NoSettings_v3!$A$2:$A$4612,0),MATCH('EPS 3.1.3'!I$1,NoSettings_v3!$C$1:$AH$1,0)),"")</f>
        <v>0</v>
      </c>
      <c r="J373" s="157">
        <f>IFERROR(INDEX(NoSettings_v3!$C$2:$AH$4612,MATCH('EPS 3.1.3'!$B373,NoSettings_v3!$A$2:$A$4612,0),MATCH('EPS 3.1.3'!J$1,NoSettings_v3!$C$1:$AH$1,0)),"")</f>
        <v>0</v>
      </c>
      <c r="K373" s="157">
        <f>IFERROR(INDEX(NoSettings_v3!$C$2:$AH$4612,MATCH('EPS 3.1.3'!$B373,NoSettings_v3!$A$2:$A$4612,0),MATCH('EPS 3.1.3'!K$1,NoSettings_v3!$C$1:$AH$1,0)),"")</f>
        <v>0</v>
      </c>
      <c r="L373" s="157">
        <f>IFERROR(INDEX(NoSettings_v3!$C$2:$AH$4612,MATCH('EPS 3.1.3'!$B373,NoSettings_v3!$A$2:$A$4612,0),MATCH('EPS 3.1.3'!L$1,NoSettings_v3!$C$1:$AH$1,0)),"")</f>
        <v>0</v>
      </c>
      <c r="M373" s="157">
        <f>IFERROR(INDEX(NoSettings_v3!$C$2:$AH$4612,MATCH('EPS 3.1.3'!$B373,NoSettings_v3!$A$2:$A$4612,0),MATCH('EPS 3.1.3'!M$1,NoSettings_v3!$C$1:$AH$1,0)),"")</f>
        <v>0</v>
      </c>
      <c r="N373" s="157">
        <f>IFERROR(INDEX(NoSettings_v3!$C$2:$AH$4612,MATCH('EPS 3.1.3'!$B373,NoSettings_v3!$A$2:$A$4612,0),MATCH('EPS 3.1.3'!N$1,NoSettings_v3!$C$1:$AH$1,0)),"")</f>
        <v>0</v>
      </c>
      <c r="O373" s="157">
        <f>IFERROR(INDEX(NoSettings_v3!$C$2:$AH$4612,MATCH('EPS 3.1.3'!$B373,NoSettings_v3!$A$2:$A$4612,0),MATCH('EPS 3.1.3'!O$1,NoSettings_v3!$C$1:$AH$1,0)),"")</f>
        <v>0</v>
      </c>
      <c r="P373" s="157">
        <f>IFERROR(INDEX(NoSettings_v3!$C$2:$AH$4612,MATCH('EPS 3.1.3'!$B373,NoSettings_v3!$A$2:$A$4612,0),MATCH('EPS 3.1.3'!P$1,NoSettings_v3!$C$1:$AH$1,0)),"")</f>
        <v>0</v>
      </c>
      <c r="Q373" s="157">
        <f>IFERROR(INDEX(NoSettings_v3!$C$2:$AH$4612,MATCH('EPS 3.1.3'!$B373,NoSettings_v3!$A$2:$A$4612,0),MATCH('EPS 3.1.3'!Q$1,NoSettings_v3!$C$1:$AH$1,0)),"")</f>
        <v>0</v>
      </c>
      <c r="R373" s="157">
        <f>IFERROR(INDEX(NoSettings_v3!$C$2:$AH$4612,MATCH('EPS 3.1.3'!$B373,NoSettings_v3!$A$2:$A$4612,0),MATCH('EPS 3.1.3'!R$1,NoSettings_v3!$C$1:$AH$1,0)),"")</f>
        <v>0</v>
      </c>
      <c r="S373" s="157">
        <f>IFERROR(INDEX(NoSettings_v3!$C$2:$AH$4612,MATCH('EPS 3.1.3'!$B373,NoSettings_v3!$A$2:$A$4612,0),MATCH('EPS 3.1.3'!S$1,NoSettings_v3!$C$1:$AH$1,0)),"")</f>
        <v>0</v>
      </c>
      <c r="T373" s="157">
        <f>IFERROR(INDEX(NoSettings_v3!$C$2:$AH$4612,MATCH('EPS 3.1.3'!$B373,NoSettings_v3!$A$2:$A$4612,0),MATCH('EPS 3.1.3'!T$1,NoSettings_v3!$C$1:$AH$1,0)),"")</f>
        <v>0</v>
      </c>
      <c r="U373" s="157">
        <f>IFERROR(INDEX(NoSettings_v3!$C$2:$AH$4612,MATCH('EPS 3.1.3'!$B373,NoSettings_v3!$A$2:$A$4612,0),MATCH('EPS 3.1.3'!U$1,NoSettings_v3!$C$1:$AH$1,0)),"")</f>
        <v>0</v>
      </c>
      <c r="V373" s="157">
        <f>IFERROR(INDEX(NoSettings_v3!$C$2:$AH$4612,MATCH('EPS 3.1.3'!$B373,NoSettings_v3!$A$2:$A$4612,0),MATCH('EPS 3.1.3'!V$1,NoSettings_v3!$C$1:$AH$1,0)),"")</f>
        <v>0</v>
      </c>
      <c r="W373" s="157">
        <f>IFERROR(INDEX(NoSettings_v3!$C$2:$AH$4612,MATCH('EPS 3.1.3'!$B373,NoSettings_v3!$A$2:$A$4612,0),MATCH('EPS 3.1.3'!W$1,NoSettings_v3!$C$1:$AH$1,0)),"")</f>
        <v>0</v>
      </c>
      <c r="X373" s="157">
        <f>IFERROR(INDEX(NoSettings_v3!$C$2:$AH$4612,MATCH('EPS 3.1.3'!$B373,NoSettings_v3!$A$2:$A$4612,0),MATCH('EPS 3.1.3'!X$1,NoSettings_v3!$C$1:$AH$1,0)),"")</f>
        <v>0</v>
      </c>
      <c r="Y373" s="157">
        <f>IFERROR(INDEX(NoSettings_v3!$C$2:$AH$4612,MATCH('EPS 3.1.3'!$B373,NoSettings_v3!$A$2:$A$4612,0),MATCH('EPS 3.1.3'!Y$1,NoSettings_v3!$C$1:$AH$1,0)),"")</f>
        <v>0</v>
      </c>
      <c r="Z373" s="157">
        <f>IFERROR(INDEX(NoSettings_v3!$C$2:$AH$4612,MATCH('EPS 3.1.3'!$B373,NoSettings_v3!$A$2:$A$4612,0),MATCH('EPS 3.1.3'!Z$1,NoSettings_v3!$C$1:$AH$1,0)),"")</f>
        <v>0</v>
      </c>
      <c r="AA373" s="157">
        <f>IFERROR(INDEX(NoSettings_v3!$C$2:$AH$4612,MATCH('EPS 3.1.3'!$B373,NoSettings_v3!$A$2:$A$4612,0),MATCH('EPS 3.1.3'!AA$1,NoSettings_v3!$C$1:$AH$1,0)),"")</f>
        <v>0</v>
      </c>
      <c r="AB373" s="157">
        <f>IFERROR(INDEX(NoSettings_v3!$C$2:$AH$4612,MATCH('EPS 3.1.3'!$B373,NoSettings_v3!$A$2:$A$4612,0),MATCH('EPS 3.1.3'!AB$1,NoSettings_v3!$C$1:$AH$1,0)),"")</f>
        <v>0</v>
      </c>
      <c r="AC373" s="157">
        <f>IFERROR(INDEX(NoSettings_v3!$C$2:$AH$4612,MATCH('EPS 3.1.3'!$B373,NoSettings_v3!$A$2:$A$4612,0),MATCH('EPS 3.1.3'!AC$1,NoSettings_v3!$C$1:$AH$1,0)),"")</f>
        <v>0</v>
      </c>
      <c r="AD373" s="157">
        <f>IFERROR(INDEX(NoSettings_v3!$C$2:$AH$4612,MATCH('EPS 3.1.3'!$B373,NoSettings_v3!$A$2:$A$4612,0),MATCH('EPS 3.1.3'!AD$1,NoSettings_v3!$C$1:$AH$1,0)),"")</f>
        <v>0</v>
      </c>
      <c r="AE373" s="157">
        <f>IFERROR(INDEX(NoSettings_v3!$C$2:$AH$4612,MATCH('EPS 3.1.3'!$B373,NoSettings_v3!$A$2:$A$4612,0),MATCH('EPS 3.1.3'!AE$1,NoSettings_v3!$C$1:$AH$1,0)),"")</f>
        <v>0</v>
      </c>
      <c r="AF373" s="157">
        <f>IFERROR(INDEX(NoSettings_v3!$C$2:$AH$4612,MATCH('EPS 3.1.3'!$B373,NoSettings_v3!$A$2:$A$4612,0),MATCH('EPS 3.1.3'!AF$1,NoSettings_v3!$C$1:$AH$1,0)),"")</f>
        <v>0</v>
      </c>
      <c r="AG373" s="157">
        <f>IFERROR(INDEX(NoSettings_v3!$C$2:$AH$4612,MATCH('EPS 3.1.3'!$B373,NoSettings_v3!$A$2:$A$4612,0),MATCH('EPS 3.1.3'!AG$1,NoSettings_v3!$C$1:$AH$1,0)),"")</f>
        <v>0</v>
      </c>
      <c r="AH373" s="157">
        <f>IFERROR(INDEX(NoSettings_v3!$C$2:$AH$4612,MATCH('EPS 3.1.3'!$B373,NoSettings_v3!$A$2:$A$4612,0),MATCH('EPS 3.1.3'!AH$1,NoSettings_v3!$C$1:$AH$1,0)),"")</f>
        <v>0</v>
      </c>
      <c r="AI373" s="157">
        <f>IFERROR(INDEX(NoSettings_v3!$C$2:$AH$4612,MATCH('EPS 3.1.3'!$B373,NoSettings_v3!$A$2:$A$4612,0),MATCH('EPS 3.1.3'!AI$1,NoSettings_v3!$C$1:$AH$1,0)),"")</f>
        <v>0</v>
      </c>
    </row>
    <row r="374" spans="2:35" x14ac:dyDescent="0.35">
      <c r="B374" s="161" t="s">
        <v>566</v>
      </c>
      <c r="C374" s="127" t="s">
        <v>964</v>
      </c>
      <c r="D374" s="157">
        <f>IFERROR(INDEX(NoSettings_v3!$C$2:$AH$4612,MATCH('EPS 3.1.3'!$B374,NoSettings_v3!$A$2:$A$4612,0),MATCH('EPS 3.1.3'!D$1,NoSettings_v3!$C$1:$AH$1,0)),"")</f>
        <v>0</v>
      </c>
      <c r="E374" s="157">
        <f>IFERROR(INDEX(NoSettings_v3!$C$2:$AH$4612,MATCH('EPS 3.1.3'!$B374,NoSettings_v3!$A$2:$A$4612,0),MATCH('EPS 3.1.3'!E$1,NoSettings_v3!$C$1:$AH$1,0)),"")</f>
        <v>0</v>
      </c>
      <c r="F374" s="157">
        <f>IFERROR(INDEX(NoSettings_v3!$C$2:$AH$4612,MATCH('EPS 3.1.3'!$B374,NoSettings_v3!$A$2:$A$4612,0),MATCH('EPS 3.1.3'!F$1,NoSettings_v3!$C$1:$AH$1,0)),"")</f>
        <v>0</v>
      </c>
      <c r="G374" s="157">
        <f>IFERROR(INDEX(NoSettings_v3!$C$2:$AH$4612,MATCH('EPS 3.1.3'!$B374,NoSettings_v3!$A$2:$A$4612,0),MATCH('EPS 3.1.3'!G$1,NoSettings_v3!$C$1:$AH$1,0)),"")</f>
        <v>0</v>
      </c>
      <c r="H374" s="157">
        <f>IFERROR(INDEX(NoSettings_v3!$C$2:$AH$4612,MATCH('EPS 3.1.3'!$B374,NoSettings_v3!$A$2:$A$4612,0),MATCH('EPS 3.1.3'!H$1,NoSettings_v3!$C$1:$AH$1,0)),"")</f>
        <v>0</v>
      </c>
      <c r="I374" s="157">
        <f>IFERROR(INDEX(NoSettings_v3!$C$2:$AH$4612,MATCH('EPS 3.1.3'!$B374,NoSettings_v3!$A$2:$A$4612,0),MATCH('EPS 3.1.3'!I$1,NoSettings_v3!$C$1:$AH$1,0)),"")</f>
        <v>0</v>
      </c>
      <c r="J374" s="157">
        <f>IFERROR(INDEX(NoSettings_v3!$C$2:$AH$4612,MATCH('EPS 3.1.3'!$B374,NoSettings_v3!$A$2:$A$4612,0),MATCH('EPS 3.1.3'!J$1,NoSettings_v3!$C$1:$AH$1,0)),"")</f>
        <v>0</v>
      </c>
      <c r="K374" s="157">
        <f>IFERROR(INDEX(NoSettings_v3!$C$2:$AH$4612,MATCH('EPS 3.1.3'!$B374,NoSettings_v3!$A$2:$A$4612,0),MATCH('EPS 3.1.3'!K$1,NoSettings_v3!$C$1:$AH$1,0)),"")</f>
        <v>0</v>
      </c>
      <c r="L374" s="157">
        <f>IFERROR(INDEX(NoSettings_v3!$C$2:$AH$4612,MATCH('EPS 3.1.3'!$B374,NoSettings_v3!$A$2:$A$4612,0),MATCH('EPS 3.1.3'!L$1,NoSettings_v3!$C$1:$AH$1,0)),"")</f>
        <v>0</v>
      </c>
      <c r="M374" s="157">
        <f>IFERROR(INDEX(NoSettings_v3!$C$2:$AH$4612,MATCH('EPS 3.1.3'!$B374,NoSettings_v3!$A$2:$A$4612,0),MATCH('EPS 3.1.3'!M$1,NoSettings_v3!$C$1:$AH$1,0)),"")</f>
        <v>0</v>
      </c>
      <c r="N374" s="157">
        <f>IFERROR(INDEX(NoSettings_v3!$C$2:$AH$4612,MATCH('EPS 3.1.3'!$B374,NoSettings_v3!$A$2:$A$4612,0),MATCH('EPS 3.1.3'!N$1,NoSettings_v3!$C$1:$AH$1,0)),"")</f>
        <v>0</v>
      </c>
      <c r="O374" s="157">
        <f>IFERROR(INDEX(NoSettings_v3!$C$2:$AH$4612,MATCH('EPS 3.1.3'!$B374,NoSettings_v3!$A$2:$A$4612,0),MATCH('EPS 3.1.3'!O$1,NoSettings_v3!$C$1:$AH$1,0)),"")</f>
        <v>0</v>
      </c>
      <c r="P374" s="157">
        <f>IFERROR(INDEX(NoSettings_v3!$C$2:$AH$4612,MATCH('EPS 3.1.3'!$B374,NoSettings_v3!$A$2:$A$4612,0),MATCH('EPS 3.1.3'!P$1,NoSettings_v3!$C$1:$AH$1,0)),"")</f>
        <v>0</v>
      </c>
      <c r="Q374" s="157">
        <f>IFERROR(INDEX(NoSettings_v3!$C$2:$AH$4612,MATCH('EPS 3.1.3'!$B374,NoSettings_v3!$A$2:$A$4612,0),MATCH('EPS 3.1.3'!Q$1,NoSettings_v3!$C$1:$AH$1,0)),"")</f>
        <v>0</v>
      </c>
      <c r="R374" s="157">
        <f>IFERROR(INDEX(NoSettings_v3!$C$2:$AH$4612,MATCH('EPS 3.1.3'!$B374,NoSettings_v3!$A$2:$A$4612,0),MATCH('EPS 3.1.3'!R$1,NoSettings_v3!$C$1:$AH$1,0)),"")</f>
        <v>0</v>
      </c>
      <c r="S374" s="157">
        <f>IFERROR(INDEX(NoSettings_v3!$C$2:$AH$4612,MATCH('EPS 3.1.3'!$B374,NoSettings_v3!$A$2:$A$4612,0),MATCH('EPS 3.1.3'!S$1,NoSettings_v3!$C$1:$AH$1,0)),"")</f>
        <v>0</v>
      </c>
      <c r="T374" s="157">
        <f>IFERROR(INDEX(NoSettings_v3!$C$2:$AH$4612,MATCH('EPS 3.1.3'!$B374,NoSettings_v3!$A$2:$A$4612,0),MATCH('EPS 3.1.3'!T$1,NoSettings_v3!$C$1:$AH$1,0)),"")</f>
        <v>0</v>
      </c>
      <c r="U374" s="157">
        <f>IFERROR(INDEX(NoSettings_v3!$C$2:$AH$4612,MATCH('EPS 3.1.3'!$B374,NoSettings_v3!$A$2:$A$4612,0),MATCH('EPS 3.1.3'!U$1,NoSettings_v3!$C$1:$AH$1,0)),"")</f>
        <v>0</v>
      </c>
      <c r="V374" s="157">
        <f>IFERROR(INDEX(NoSettings_v3!$C$2:$AH$4612,MATCH('EPS 3.1.3'!$B374,NoSettings_v3!$A$2:$A$4612,0),MATCH('EPS 3.1.3'!V$1,NoSettings_v3!$C$1:$AH$1,0)),"")</f>
        <v>0</v>
      </c>
      <c r="W374" s="157">
        <f>IFERROR(INDEX(NoSettings_v3!$C$2:$AH$4612,MATCH('EPS 3.1.3'!$B374,NoSettings_v3!$A$2:$A$4612,0),MATCH('EPS 3.1.3'!W$1,NoSettings_v3!$C$1:$AH$1,0)),"")</f>
        <v>0</v>
      </c>
      <c r="X374" s="157">
        <f>IFERROR(INDEX(NoSettings_v3!$C$2:$AH$4612,MATCH('EPS 3.1.3'!$B374,NoSettings_v3!$A$2:$A$4612,0),MATCH('EPS 3.1.3'!X$1,NoSettings_v3!$C$1:$AH$1,0)),"")</f>
        <v>0</v>
      </c>
      <c r="Y374" s="157">
        <f>IFERROR(INDEX(NoSettings_v3!$C$2:$AH$4612,MATCH('EPS 3.1.3'!$B374,NoSettings_v3!$A$2:$A$4612,0),MATCH('EPS 3.1.3'!Y$1,NoSettings_v3!$C$1:$AH$1,0)),"")</f>
        <v>0</v>
      </c>
      <c r="Z374" s="157">
        <f>IFERROR(INDEX(NoSettings_v3!$C$2:$AH$4612,MATCH('EPS 3.1.3'!$B374,NoSettings_v3!$A$2:$A$4612,0),MATCH('EPS 3.1.3'!Z$1,NoSettings_v3!$C$1:$AH$1,0)),"")</f>
        <v>0</v>
      </c>
      <c r="AA374" s="157">
        <f>IFERROR(INDEX(NoSettings_v3!$C$2:$AH$4612,MATCH('EPS 3.1.3'!$B374,NoSettings_v3!$A$2:$A$4612,0),MATCH('EPS 3.1.3'!AA$1,NoSettings_v3!$C$1:$AH$1,0)),"")</f>
        <v>0</v>
      </c>
      <c r="AB374" s="157">
        <f>IFERROR(INDEX(NoSettings_v3!$C$2:$AH$4612,MATCH('EPS 3.1.3'!$B374,NoSettings_v3!$A$2:$A$4612,0),MATCH('EPS 3.1.3'!AB$1,NoSettings_v3!$C$1:$AH$1,0)),"")</f>
        <v>0</v>
      </c>
      <c r="AC374" s="157">
        <f>IFERROR(INDEX(NoSettings_v3!$C$2:$AH$4612,MATCH('EPS 3.1.3'!$B374,NoSettings_v3!$A$2:$A$4612,0),MATCH('EPS 3.1.3'!AC$1,NoSettings_v3!$C$1:$AH$1,0)),"")</f>
        <v>0</v>
      </c>
      <c r="AD374" s="157">
        <f>IFERROR(INDEX(NoSettings_v3!$C$2:$AH$4612,MATCH('EPS 3.1.3'!$B374,NoSettings_v3!$A$2:$A$4612,0),MATCH('EPS 3.1.3'!AD$1,NoSettings_v3!$C$1:$AH$1,0)),"")</f>
        <v>0</v>
      </c>
      <c r="AE374" s="157">
        <f>IFERROR(INDEX(NoSettings_v3!$C$2:$AH$4612,MATCH('EPS 3.1.3'!$B374,NoSettings_v3!$A$2:$A$4612,0),MATCH('EPS 3.1.3'!AE$1,NoSettings_v3!$C$1:$AH$1,0)),"")</f>
        <v>0</v>
      </c>
      <c r="AF374" s="157">
        <f>IFERROR(INDEX(NoSettings_v3!$C$2:$AH$4612,MATCH('EPS 3.1.3'!$B374,NoSettings_v3!$A$2:$A$4612,0),MATCH('EPS 3.1.3'!AF$1,NoSettings_v3!$C$1:$AH$1,0)),"")</f>
        <v>0</v>
      </c>
      <c r="AG374" s="157">
        <f>IFERROR(INDEX(NoSettings_v3!$C$2:$AH$4612,MATCH('EPS 3.1.3'!$B374,NoSettings_v3!$A$2:$A$4612,0),MATCH('EPS 3.1.3'!AG$1,NoSettings_v3!$C$1:$AH$1,0)),"")</f>
        <v>0</v>
      </c>
      <c r="AH374" s="157">
        <f>IFERROR(INDEX(NoSettings_v3!$C$2:$AH$4612,MATCH('EPS 3.1.3'!$B374,NoSettings_v3!$A$2:$A$4612,0),MATCH('EPS 3.1.3'!AH$1,NoSettings_v3!$C$1:$AH$1,0)),"")</f>
        <v>0</v>
      </c>
      <c r="AI374" s="157">
        <f>IFERROR(INDEX(NoSettings_v3!$C$2:$AH$4612,MATCH('EPS 3.1.3'!$B374,NoSettings_v3!$A$2:$A$4612,0),MATCH('EPS 3.1.3'!AI$1,NoSettings_v3!$C$1:$AH$1,0)),"")</f>
        <v>0</v>
      </c>
    </row>
    <row r="375" spans="2:35" x14ac:dyDescent="0.35">
      <c r="B375" s="161" t="s">
        <v>567</v>
      </c>
      <c r="C375" s="127" t="s">
        <v>964</v>
      </c>
      <c r="D375" s="157">
        <f>IFERROR(INDEX(NoSettings_v3!$C$2:$AH$4612,MATCH('EPS 3.1.3'!$B375,NoSettings_v3!$A$2:$A$4612,0),MATCH('EPS 3.1.3'!D$1,NoSettings_v3!$C$1:$AH$1,0)),"")</f>
        <v>0</v>
      </c>
      <c r="E375" s="157">
        <f>IFERROR(INDEX(NoSettings_v3!$C$2:$AH$4612,MATCH('EPS 3.1.3'!$B375,NoSettings_v3!$A$2:$A$4612,0),MATCH('EPS 3.1.3'!E$1,NoSettings_v3!$C$1:$AH$1,0)),"")</f>
        <v>0</v>
      </c>
      <c r="F375" s="157">
        <f>IFERROR(INDEX(NoSettings_v3!$C$2:$AH$4612,MATCH('EPS 3.1.3'!$B375,NoSettings_v3!$A$2:$A$4612,0),MATCH('EPS 3.1.3'!F$1,NoSettings_v3!$C$1:$AH$1,0)),"")</f>
        <v>0</v>
      </c>
      <c r="G375" s="157">
        <f>IFERROR(INDEX(NoSettings_v3!$C$2:$AH$4612,MATCH('EPS 3.1.3'!$B375,NoSettings_v3!$A$2:$A$4612,0),MATCH('EPS 3.1.3'!G$1,NoSettings_v3!$C$1:$AH$1,0)),"")</f>
        <v>0</v>
      </c>
      <c r="H375" s="157">
        <f>IFERROR(INDEX(NoSettings_v3!$C$2:$AH$4612,MATCH('EPS 3.1.3'!$B375,NoSettings_v3!$A$2:$A$4612,0),MATCH('EPS 3.1.3'!H$1,NoSettings_v3!$C$1:$AH$1,0)),"")</f>
        <v>0</v>
      </c>
      <c r="I375" s="157">
        <f>IFERROR(INDEX(NoSettings_v3!$C$2:$AH$4612,MATCH('EPS 3.1.3'!$B375,NoSettings_v3!$A$2:$A$4612,0),MATCH('EPS 3.1.3'!I$1,NoSettings_v3!$C$1:$AH$1,0)),"")</f>
        <v>0</v>
      </c>
      <c r="J375" s="157">
        <f>IFERROR(INDEX(NoSettings_v3!$C$2:$AH$4612,MATCH('EPS 3.1.3'!$B375,NoSettings_v3!$A$2:$A$4612,0),MATCH('EPS 3.1.3'!J$1,NoSettings_v3!$C$1:$AH$1,0)),"")</f>
        <v>0</v>
      </c>
      <c r="K375" s="157">
        <f>IFERROR(INDEX(NoSettings_v3!$C$2:$AH$4612,MATCH('EPS 3.1.3'!$B375,NoSettings_v3!$A$2:$A$4612,0),MATCH('EPS 3.1.3'!K$1,NoSettings_v3!$C$1:$AH$1,0)),"")</f>
        <v>0</v>
      </c>
      <c r="L375" s="157">
        <f>IFERROR(INDEX(NoSettings_v3!$C$2:$AH$4612,MATCH('EPS 3.1.3'!$B375,NoSettings_v3!$A$2:$A$4612,0),MATCH('EPS 3.1.3'!L$1,NoSettings_v3!$C$1:$AH$1,0)),"")</f>
        <v>0</v>
      </c>
      <c r="M375" s="157">
        <f>IFERROR(INDEX(NoSettings_v3!$C$2:$AH$4612,MATCH('EPS 3.1.3'!$B375,NoSettings_v3!$A$2:$A$4612,0),MATCH('EPS 3.1.3'!M$1,NoSettings_v3!$C$1:$AH$1,0)),"")</f>
        <v>0</v>
      </c>
      <c r="N375" s="157">
        <f>IFERROR(INDEX(NoSettings_v3!$C$2:$AH$4612,MATCH('EPS 3.1.3'!$B375,NoSettings_v3!$A$2:$A$4612,0),MATCH('EPS 3.1.3'!N$1,NoSettings_v3!$C$1:$AH$1,0)),"")</f>
        <v>0</v>
      </c>
      <c r="O375" s="157">
        <f>IFERROR(INDEX(NoSettings_v3!$C$2:$AH$4612,MATCH('EPS 3.1.3'!$B375,NoSettings_v3!$A$2:$A$4612,0),MATCH('EPS 3.1.3'!O$1,NoSettings_v3!$C$1:$AH$1,0)),"")</f>
        <v>0</v>
      </c>
      <c r="P375" s="157">
        <f>IFERROR(INDEX(NoSettings_v3!$C$2:$AH$4612,MATCH('EPS 3.1.3'!$B375,NoSettings_v3!$A$2:$A$4612,0),MATCH('EPS 3.1.3'!P$1,NoSettings_v3!$C$1:$AH$1,0)),"")</f>
        <v>0</v>
      </c>
      <c r="Q375" s="157">
        <f>IFERROR(INDEX(NoSettings_v3!$C$2:$AH$4612,MATCH('EPS 3.1.3'!$B375,NoSettings_v3!$A$2:$A$4612,0),MATCH('EPS 3.1.3'!Q$1,NoSettings_v3!$C$1:$AH$1,0)),"")</f>
        <v>0</v>
      </c>
      <c r="R375" s="157">
        <f>IFERROR(INDEX(NoSettings_v3!$C$2:$AH$4612,MATCH('EPS 3.1.3'!$B375,NoSettings_v3!$A$2:$A$4612,0),MATCH('EPS 3.1.3'!R$1,NoSettings_v3!$C$1:$AH$1,0)),"")</f>
        <v>0</v>
      </c>
      <c r="S375" s="157">
        <f>IFERROR(INDEX(NoSettings_v3!$C$2:$AH$4612,MATCH('EPS 3.1.3'!$B375,NoSettings_v3!$A$2:$A$4612,0),MATCH('EPS 3.1.3'!S$1,NoSettings_v3!$C$1:$AH$1,0)),"")</f>
        <v>0</v>
      </c>
      <c r="T375" s="157">
        <f>IFERROR(INDEX(NoSettings_v3!$C$2:$AH$4612,MATCH('EPS 3.1.3'!$B375,NoSettings_v3!$A$2:$A$4612,0),MATCH('EPS 3.1.3'!T$1,NoSettings_v3!$C$1:$AH$1,0)),"")</f>
        <v>0</v>
      </c>
      <c r="U375" s="157">
        <f>IFERROR(INDEX(NoSettings_v3!$C$2:$AH$4612,MATCH('EPS 3.1.3'!$B375,NoSettings_v3!$A$2:$A$4612,0),MATCH('EPS 3.1.3'!U$1,NoSettings_v3!$C$1:$AH$1,0)),"")</f>
        <v>0</v>
      </c>
      <c r="V375" s="157">
        <f>IFERROR(INDEX(NoSettings_v3!$C$2:$AH$4612,MATCH('EPS 3.1.3'!$B375,NoSettings_v3!$A$2:$A$4612,0),MATCH('EPS 3.1.3'!V$1,NoSettings_v3!$C$1:$AH$1,0)),"")</f>
        <v>0</v>
      </c>
      <c r="W375" s="157">
        <f>IFERROR(INDEX(NoSettings_v3!$C$2:$AH$4612,MATCH('EPS 3.1.3'!$B375,NoSettings_v3!$A$2:$A$4612,0),MATCH('EPS 3.1.3'!W$1,NoSettings_v3!$C$1:$AH$1,0)),"")</f>
        <v>0</v>
      </c>
      <c r="X375" s="157">
        <f>IFERROR(INDEX(NoSettings_v3!$C$2:$AH$4612,MATCH('EPS 3.1.3'!$B375,NoSettings_v3!$A$2:$A$4612,0),MATCH('EPS 3.1.3'!X$1,NoSettings_v3!$C$1:$AH$1,0)),"")</f>
        <v>0</v>
      </c>
      <c r="Y375" s="157">
        <f>IFERROR(INDEX(NoSettings_v3!$C$2:$AH$4612,MATCH('EPS 3.1.3'!$B375,NoSettings_v3!$A$2:$A$4612,0),MATCH('EPS 3.1.3'!Y$1,NoSettings_v3!$C$1:$AH$1,0)),"")</f>
        <v>0</v>
      </c>
      <c r="Z375" s="157">
        <f>IFERROR(INDEX(NoSettings_v3!$C$2:$AH$4612,MATCH('EPS 3.1.3'!$B375,NoSettings_v3!$A$2:$A$4612,0),MATCH('EPS 3.1.3'!Z$1,NoSettings_v3!$C$1:$AH$1,0)),"")</f>
        <v>0</v>
      </c>
      <c r="AA375" s="157">
        <f>IFERROR(INDEX(NoSettings_v3!$C$2:$AH$4612,MATCH('EPS 3.1.3'!$B375,NoSettings_v3!$A$2:$A$4612,0),MATCH('EPS 3.1.3'!AA$1,NoSettings_v3!$C$1:$AH$1,0)),"")</f>
        <v>0</v>
      </c>
      <c r="AB375" s="157">
        <f>IFERROR(INDEX(NoSettings_v3!$C$2:$AH$4612,MATCH('EPS 3.1.3'!$B375,NoSettings_v3!$A$2:$A$4612,0),MATCH('EPS 3.1.3'!AB$1,NoSettings_v3!$C$1:$AH$1,0)),"")</f>
        <v>0</v>
      </c>
      <c r="AC375" s="157">
        <f>IFERROR(INDEX(NoSettings_v3!$C$2:$AH$4612,MATCH('EPS 3.1.3'!$B375,NoSettings_v3!$A$2:$A$4612,0),MATCH('EPS 3.1.3'!AC$1,NoSettings_v3!$C$1:$AH$1,0)),"")</f>
        <v>0</v>
      </c>
      <c r="AD375" s="157">
        <f>IFERROR(INDEX(NoSettings_v3!$C$2:$AH$4612,MATCH('EPS 3.1.3'!$B375,NoSettings_v3!$A$2:$A$4612,0),MATCH('EPS 3.1.3'!AD$1,NoSettings_v3!$C$1:$AH$1,0)),"")</f>
        <v>0</v>
      </c>
      <c r="AE375" s="157">
        <f>IFERROR(INDEX(NoSettings_v3!$C$2:$AH$4612,MATCH('EPS 3.1.3'!$B375,NoSettings_v3!$A$2:$A$4612,0),MATCH('EPS 3.1.3'!AE$1,NoSettings_v3!$C$1:$AH$1,0)),"")</f>
        <v>0</v>
      </c>
      <c r="AF375" s="157">
        <f>IFERROR(INDEX(NoSettings_v3!$C$2:$AH$4612,MATCH('EPS 3.1.3'!$B375,NoSettings_v3!$A$2:$A$4612,0),MATCH('EPS 3.1.3'!AF$1,NoSettings_v3!$C$1:$AH$1,0)),"")</f>
        <v>0</v>
      </c>
      <c r="AG375" s="157">
        <f>IFERROR(INDEX(NoSettings_v3!$C$2:$AH$4612,MATCH('EPS 3.1.3'!$B375,NoSettings_v3!$A$2:$A$4612,0),MATCH('EPS 3.1.3'!AG$1,NoSettings_v3!$C$1:$AH$1,0)),"")</f>
        <v>0</v>
      </c>
      <c r="AH375" s="157">
        <f>IFERROR(INDEX(NoSettings_v3!$C$2:$AH$4612,MATCH('EPS 3.1.3'!$B375,NoSettings_v3!$A$2:$A$4612,0),MATCH('EPS 3.1.3'!AH$1,NoSettings_v3!$C$1:$AH$1,0)),"")</f>
        <v>0</v>
      </c>
      <c r="AI375" s="157">
        <f>IFERROR(INDEX(NoSettings_v3!$C$2:$AH$4612,MATCH('EPS 3.1.3'!$B375,NoSettings_v3!$A$2:$A$4612,0),MATCH('EPS 3.1.3'!AI$1,NoSettings_v3!$C$1:$AH$1,0)),"")</f>
        <v>0</v>
      </c>
    </row>
    <row r="376" spans="2:35" x14ac:dyDescent="0.35">
      <c r="B376" s="161" t="s">
        <v>568</v>
      </c>
      <c r="C376" s="127" t="s">
        <v>964</v>
      </c>
      <c r="D376" s="157">
        <f>IFERROR(INDEX(NoSettings_v3!$C$2:$AH$4612,MATCH('EPS 3.1.3'!$B376,NoSettings_v3!$A$2:$A$4612,0),MATCH('EPS 3.1.3'!D$1,NoSettings_v3!$C$1:$AH$1,0)),"")</f>
        <v>0</v>
      </c>
      <c r="E376" s="157">
        <f>IFERROR(INDEX(NoSettings_v3!$C$2:$AH$4612,MATCH('EPS 3.1.3'!$B376,NoSettings_v3!$A$2:$A$4612,0),MATCH('EPS 3.1.3'!E$1,NoSettings_v3!$C$1:$AH$1,0)),"")</f>
        <v>0</v>
      </c>
      <c r="F376" s="157">
        <f>IFERROR(INDEX(NoSettings_v3!$C$2:$AH$4612,MATCH('EPS 3.1.3'!$B376,NoSettings_v3!$A$2:$A$4612,0),MATCH('EPS 3.1.3'!F$1,NoSettings_v3!$C$1:$AH$1,0)),"")</f>
        <v>0</v>
      </c>
      <c r="G376" s="157">
        <f>IFERROR(INDEX(NoSettings_v3!$C$2:$AH$4612,MATCH('EPS 3.1.3'!$B376,NoSettings_v3!$A$2:$A$4612,0),MATCH('EPS 3.1.3'!G$1,NoSettings_v3!$C$1:$AH$1,0)),"")</f>
        <v>0</v>
      </c>
      <c r="H376" s="157">
        <f>IFERROR(INDEX(NoSettings_v3!$C$2:$AH$4612,MATCH('EPS 3.1.3'!$B376,NoSettings_v3!$A$2:$A$4612,0),MATCH('EPS 3.1.3'!H$1,NoSettings_v3!$C$1:$AH$1,0)),"")</f>
        <v>0</v>
      </c>
      <c r="I376" s="157">
        <f>IFERROR(INDEX(NoSettings_v3!$C$2:$AH$4612,MATCH('EPS 3.1.3'!$B376,NoSettings_v3!$A$2:$A$4612,0),MATCH('EPS 3.1.3'!I$1,NoSettings_v3!$C$1:$AH$1,0)),"")</f>
        <v>0</v>
      </c>
      <c r="J376" s="157">
        <f>IFERROR(INDEX(NoSettings_v3!$C$2:$AH$4612,MATCH('EPS 3.1.3'!$B376,NoSettings_v3!$A$2:$A$4612,0),MATCH('EPS 3.1.3'!J$1,NoSettings_v3!$C$1:$AH$1,0)),"")</f>
        <v>0</v>
      </c>
      <c r="K376" s="157">
        <f>IFERROR(INDEX(NoSettings_v3!$C$2:$AH$4612,MATCH('EPS 3.1.3'!$B376,NoSettings_v3!$A$2:$A$4612,0),MATCH('EPS 3.1.3'!K$1,NoSettings_v3!$C$1:$AH$1,0)),"")</f>
        <v>0</v>
      </c>
      <c r="L376" s="157">
        <f>IFERROR(INDEX(NoSettings_v3!$C$2:$AH$4612,MATCH('EPS 3.1.3'!$B376,NoSettings_v3!$A$2:$A$4612,0),MATCH('EPS 3.1.3'!L$1,NoSettings_v3!$C$1:$AH$1,0)),"")</f>
        <v>0</v>
      </c>
      <c r="M376" s="157">
        <f>IFERROR(INDEX(NoSettings_v3!$C$2:$AH$4612,MATCH('EPS 3.1.3'!$B376,NoSettings_v3!$A$2:$A$4612,0),MATCH('EPS 3.1.3'!M$1,NoSettings_v3!$C$1:$AH$1,0)),"")</f>
        <v>0</v>
      </c>
      <c r="N376" s="157">
        <f>IFERROR(INDEX(NoSettings_v3!$C$2:$AH$4612,MATCH('EPS 3.1.3'!$B376,NoSettings_v3!$A$2:$A$4612,0),MATCH('EPS 3.1.3'!N$1,NoSettings_v3!$C$1:$AH$1,0)),"")</f>
        <v>0</v>
      </c>
      <c r="O376" s="157">
        <f>IFERROR(INDEX(NoSettings_v3!$C$2:$AH$4612,MATCH('EPS 3.1.3'!$B376,NoSettings_v3!$A$2:$A$4612,0),MATCH('EPS 3.1.3'!O$1,NoSettings_v3!$C$1:$AH$1,0)),"")</f>
        <v>0</v>
      </c>
      <c r="P376" s="157">
        <f>IFERROR(INDEX(NoSettings_v3!$C$2:$AH$4612,MATCH('EPS 3.1.3'!$B376,NoSettings_v3!$A$2:$A$4612,0),MATCH('EPS 3.1.3'!P$1,NoSettings_v3!$C$1:$AH$1,0)),"")</f>
        <v>0</v>
      </c>
      <c r="Q376" s="157">
        <f>IFERROR(INDEX(NoSettings_v3!$C$2:$AH$4612,MATCH('EPS 3.1.3'!$B376,NoSettings_v3!$A$2:$A$4612,0),MATCH('EPS 3.1.3'!Q$1,NoSettings_v3!$C$1:$AH$1,0)),"")</f>
        <v>0</v>
      </c>
      <c r="R376" s="157">
        <f>IFERROR(INDEX(NoSettings_v3!$C$2:$AH$4612,MATCH('EPS 3.1.3'!$B376,NoSettings_v3!$A$2:$A$4612,0),MATCH('EPS 3.1.3'!R$1,NoSettings_v3!$C$1:$AH$1,0)),"")</f>
        <v>0</v>
      </c>
      <c r="S376" s="157">
        <f>IFERROR(INDEX(NoSettings_v3!$C$2:$AH$4612,MATCH('EPS 3.1.3'!$B376,NoSettings_v3!$A$2:$A$4612,0),MATCH('EPS 3.1.3'!S$1,NoSettings_v3!$C$1:$AH$1,0)),"")</f>
        <v>0</v>
      </c>
      <c r="T376" s="157">
        <f>IFERROR(INDEX(NoSettings_v3!$C$2:$AH$4612,MATCH('EPS 3.1.3'!$B376,NoSettings_v3!$A$2:$A$4612,0),MATCH('EPS 3.1.3'!T$1,NoSettings_v3!$C$1:$AH$1,0)),"")</f>
        <v>0</v>
      </c>
      <c r="U376" s="157">
        <f>IFERROR(INDEX(NoSettings_v3!$C$2:$AH$4612,MATCH('EPS 3.1.3'!$B376,NoSettings_v3!$A$2:$A$4612,0),MATCH('EPS 3.1.3'!U$1,NoSettings_v3!$C$1:$AH$1,0)),"")</f>
        <v>0</v>
      </c>
      <c r="V376" s="157">
        <f>IFERROR(INDEX(NoSettings_v3!$C$2:$AH$4612,MATCH('EPS 3.1.3'!$B376,NoSettings_v3!$A$2:$A$4612,0),MATCH('EPS 3.1.3'!V$1,NoSettings_v3!$C$1:$AH$1,0)),"")</f>
        <v>0</v>
      </c>
      <c r="W376" s="157">
        <f>IFERROR(INDEX(NoSettings_v3!$C$2:$AH$4612,MATCH('EPS 3.1.3'!$B376,NoSettings_v3!$A$2:$A$4612,0),MATCH('EPS 3.1.3'!W$1,NoSettings_v3!$C$1:$AH$1,0)),"")</f>
        <v>0</v>
      </c>
      <c r="X376" s="157">
        <f>IFERROR(INDEX(NoSettings_v3!$C$2:$AH$4612,MATCH('EPS 3.1.3'!$B376,NoSettings_v3!$A$2:$A$4612,0),MATCH('EPS 3.1.3'!X$1,NoSettings_v3!$C$1:$AH$1,0)),"")</f>
        <v>0</v>
      </c>
      <c r="Y376" s="157">
        <f>IFERROR(INDEX(NoSettings_v3!$C$2:$AH$4612,MATCH('EPS 3.1.3'!$B376,NoSettings_v3!$A$2:$A$4612,0),MATCH('EPS 3.1.3'!Y$1,NoSettings_v3!$C$1:$AH$1,0)),"")</f>
        <v>0</v>
      </c>
      <c r="Z376" s="157">
        <f>IFERROR(INDEX(NoSettings_v3!$C$2:$AH$4612,MATCH('EPS 3.1.3'!$B376,NoSettings_v3!$A$2:$A$4612,0),MATCH('EPS 3.1.3'!Z$1,NoSettings_v3!$C$1:$AH$1,0)),"")</f>
        <v>0</v>
      </c>
      <c r="AA376" s="157">
        <f>IFERROR(INDEX(NoSettings_v3!$C$2:$AH$4612,MATCH('EPS 3.1.3'!$B376,NoSettings_v3!$A$2:$A$4612,0),MATCH('EPS 3.1.3'!AA$1,NoSettings_v3!$C$1:$AH$1,0)),"")</f>
        <v>0</v>
      </c>
      <c r="AB376" s="157">
        <f>IFERROR(INDEX(NoSettings_v3!$C$2:$AH$4612,MATCH('EPS 3.1.3'!$B376,NoSettings_v3!$A$2:$A$4612,0),MATCH('EPS 3.1.3'!AB$1,NoSettings_v3!$C$1:$AH$1,0)),"")</f>
        <v>0</v>
      </c>
      <c r="AC376" s="157">
        <f>IFERROR(INDEX(NoSettings_v3!$C$2:$AH$4612,MATCH('EPS 3.1.3'!$B376,NoSettings_v3!$A$2:$A$4612,0),MATCH('EPS 3.1.3'!AC$1,NoSettings_v3!$C$1:$AH$1,0)),"")</f>
        <v>0</v>
      </c>
      <c r="AD376" s="157">
        <f>IFERROR(INDEX(NoSettings_v3!$C$2:$AH$4612,MATCH('EPS 3.1.3'!$B376,NoSettings_v3!$A$2:$A$4612,0),MATCH('EPS 3.1.3'!AD$1,NoSettings_v3!$C$1:$AH$1,0)),"")</f>
        <v>0</v>
      </c>
      <c r="AE376" s="157">
        <f>IFERROR(INDEX(NoSettings_v3!$C$2:$AH$4612,MATCH('EPS 3.1.3'!$B376,NoSettings_v3!$A$2:$A$4612,0),MATCH('EPS 3.1.3'!AE$1,NoSettings_v3!$C$1:$AH$1,0)),"")</f>
        <v>0</v>
      </c>
      <c r="AF376" s="157">
        <f>IFERROR(INDEX(NoSettings_v3!$C$2:$AH$4612,MATCH('EPS 3.1.3'!$B376,NoSettings_v3!$A$2:$A$4612,0),MATCH('EPS 3.1.3'!AF$1,NoSettings_v3!$C$1:$AH$1,0)),"")</f>
        <v>0</v>
      </c>
      <c r="AG376" s="157">
        <f>IFERROR(INDEX(NoSettings_v3!$C$2:$AH$4612,MATCH('EPS 3.1.3'!$B376,NoSettings_v3!$A$2:$A$4612,0),MATCH('EPS 3.1.3'!AG$1,NoSettings_v3!$C$1:$AH$1,0)),"")</f>
        <v>0</v>
      </c>
      <c r="AH376" s="157">
        <f>IFERROR(INDEX(NoSettings_v3!$C$2:$AH$4612,MATCH('EPS 3.1.3'!$B376,NoSettings_v3!$A$2:$A$4612,0),MATCH('EPS 3.1.3'!AH$1,NoSettings_v3!$C$1:$AH$1,0)),"")</f>
        <v>0</v>
      </c>
      <c r="AI376" s="157">
        <f>IFERROR(INDEX(NoSettings_v3!$C$2:$AH$4612,MATCH('EPS 3.1.3'!$B376,NoSettings_v3!$A$2:$A$4612,0),MATCH('EPS 3.1.3'!AI$1,NoSettings_v3!$C$1:$AH$1,0)),"")</f>
        <v>0</v>
      </c>
    </row>
    <row r="377" spans="2:35" x14ac:dyDescent="0.35">
      <c r="B377" s="161" t="s">
        <v>569</v>
      </c>
      <c r="C377" s="127" t="s">
        <v>964</v>
      </c>
      <c r="D377" s="157">
        <f>IFERROR(INDEX(NoSettings_v3!$C$2:$AH$4612,MATCH('EPS 3.1.3'!$B377,NoSettings_v3!$A$2:$A$4612,0),MATCH('EPS 3.1.3'!D$1,NoSettings_v3!$C$1:$AH$1,0)),"")</f>
        <v>0</v>
      </c>
      <c r="E377" s="157">
        <f>IFERROR(INDEX(NoSettings_v3!$C$2:$AH$4612,MATCH('EPS 3.1.3'!$B377,NoSettings_v3!$A$2:$A$4612,0),MATCH('EPS 3.1.3'!E$1,NoSettings_v3!$C$1:$AH$1,0)),"")</f>
        <v>0</v>
      </c>
      <c r="F377" s="157">
        <f>IFERROR(INDEX(NoSettings_v3!$C$2:$AH$4612,MATCH('EPS 3.1.3'!$B377,NoSettings_v3!$A$2:$A$4612,0),MATCH('EPS 3.1.3'!F$1,NoSettings_v3!$C$1:$AH$1,0)),"")</f>
        <v>0</v>
      </c>
      <c r="G377" s="157">
        <f>IFERROR(INDEX(NoSettings_v3!$C$2:$AH$4612,MATCH('EPS 3.1.3'!$B377,NoSettings_v3!$A$2:$A$4612,0),MATCH('EPS 3.1.3'!G$1,NoSettings_v3!$C$1:$AH$1,0)),"")</f>
        <v>0</v>
      </c>
      <c r="H377" s="157">
        <f>IFERROR(INDEX(NoSettings_v3!$C$2:$AH$4612,MATCH('EPS 3.1.3'!$B377,NoSettings_v3!$A$2:$A$4612,0),MATCH('EPS 3.1.3'!H$1,NoSettings_v3!$C$1:$AH$1,0)),"")</f>
        <v>0</v>
      </c>
      <c r="I377" s="157">
        <f>IFERROR(INDEX(NoSettings_v3!$C$2:$AH$4612,MATCH('EPS 3.1.3'!$B377,NoSettings_v3!$A$2:$A$4612,0),MATCH('EPS 3.1.3'!I$1,NoSettings_v3!$C$1:$AH$1,0)),"")</f>
        <v>0</v>
      </c>
      <c r="J377" s="157">
        <f>IFERROR(INDEX(NoSettings_v3!$C$2:$AH$4612,MATCH('EPS 3.1.3'!$B377,NoSettings_v3!$A$2:$A$4612,0),MATCH('EPS 3.1.3'!J$1,NoSettings_v3!$C$1:$AH$1,0)),"")</f>
        <v>0</v>
      </c>
      <c r="K377" s="157">
        <f>IFERROR(INDEX(NoSettings_v3!$C$2:$AH$4612,MATCH('EPS 3.1.3'!$B377,NoSettings_v3!$A$2:$A$4612,0),MATCH('EPS 3.1.3'!K$1,NoSettings_v3!$C$1:$AH$1,0)),"")</f>
        <v>0</v>
      </c>
      <c r="L377" s="157">
        <f>IFERROR(INDEX(NoSettings_v3!$C$2:$AH$4612,MATCH('EPS 3.1.3'!$B377,NoSettings_v3!$A$2:$A$4612,0),MATCH('EPS 3.1.3'!L$1,NoSettings_v3!$C$1:$AH$1,0)),"")</f>
        <v>0</v>
      </c>
      <c r="M377" s="157">
        <f>IFERROR(INDEX(NoSettings_v3!$C$2:$AH$4612,MATCH('EPS 3.1.3'!$B377,NoSettings_v3!$A$2:$A$4612,0),MATCH('EPS 3.1.3'!M$1,NoSettings_v3!$C$1:$AH$1,0)),"")</f>
        <v>0</v>
      </c>
      <c r="N377" s="157">
        <f>IFERROR(INDEX(NoSettings_v3!$C$2:$AH$4612,MATCH('EPS 3.1.3'!$B377,NoSettings_v3!$A$2:$A$4612,0),MATCH('EPS 3.1.3'!N$1,NoSettings_v3!$C$1:$AH$1,0)),"")</f>
        <v>0</v>
      </c>
      <c r="O377" s="157">
        <f>IFERROR(INDEX(NoSettings_v3!$C$2:$AH$4612,MATCH('EPS 3.1.3'!$B377,NoSettings_v3!$A$2:$A$4612,0),MATCH('EPS 3.1.3'!O$1,NoSettings_v3!$C$1:$AH$1,0)),"")</f>
        <v>0</v>
      </c>
      <c r="P377" s="157">
        <f>IFERROR(INDEX(NoSettings_v3!$C$2:$AH$4612,MATCH('EPS 3.1.3'!$B377,NoSettings_v3!$A$2:$A$4612,0),MATCH('EPS 3.1.3'!P$1,NoSettings_v3!$C$1:$AH$1,0)),"")</f>
        <v>0</v>
      </c>
      <c r="Q377" s="157">
        <f>IFERROR(INDEX(NoSettings_v3!$C$2:$AH$4612,MATCH('EPS 3.1.3'!$B377,NoSettings_v3!$A$2:$A$4612,0),MATCH('EPS 3.1.3'!Q$1,NoSettings_v3!$C$1:$AH$1,0)),"")</f>
        <v>0</v>
      </c>
      <c r="R377" s="157">
        <f>IFERROR(INDEX(NoSettings_v3!$C$2:$AH$4612,MATCH('EPS 3.1.3'!$B377,NoSettings_v3!$A$2:$A$4612,0),MATCH('EPS 3.1.3'!R$1,NoSettings_v3!$C$1:$AH$1,0)),"")</f>
        <v>0</v>
      </c>
      <c r="S377" s="157">
        <f>IFERROR(INDEX(NoSettings_v3!$C$2:$AH$4612,MATCH('EPS 3.1.3'!$B377,NoSettings_v3!$A$2:$A$4612,0),MATCH('EPS 3.1.3'!S$1,NoSettings_v3!$C$1:$AH$1,0)),"")</f>
        <v>0</v>
      </c>
      <c r="T377" s="157">
        <f>IFERROR(INDEX(NoSettings_v3!$C$2:$AH$4612,MATCH('EPS 3.1.3'!$B377,NoSettings_v3!$A$2:$A$4612,0),MATCH('EPS 3.1.3'!T$1,NoSettings_v3!$C$1:$AH$1,0)),"")</f>
        <v>0</v>
      </c>
      <c r="U377" s="157">
        <f>IFERROR(INDEX(NoSettings_v3!$C$2:$AH$4612,MATCH('EPS 3.1.3'!$B377,NoSettings_v3!$A$2:$A$4612,0),MATCH('EPS 3.1.3'!U$1,NoSettings_v3!$C$1:$AH$1,0)),"")</f>
        <v>0</v>
      </c>
      <c r="V377" s="157">
        <f>IFERROR(INDEX(NoSettings_v3!$C$2:$AH$4612,MATCH('EPS 3.1.3'!$B377,NoSettings_v3!$A$2:$A$4612,0),MATCH('EPS 3.1.3'!V$1,NoSettings_v3!$C$1:$AH$1,0)),"")</f>
        <v>0</v>
      </c>
      <c r="W377" s="157">
        <f>IFERROR(INDEX(NoSettings_v3!$C$2:$AH$4612,MATCH('EPS 3.1.3'!$B377,NoSettings_v3!$A$2:$A$4612,0),MATCH('EPS 3.1.3'!W$1,NoSettings_v3!$C$1:$AH$1,0)),"")</f>
        <v>0</v>
      </c>
      <c r="X377" s="157">
        <f>IFERROR(INDEX(NoSettings_v3!$C$2:$AH$4612,MATCH('EPS 3.1.3'!$B377,NoSettings_v3!$A$2:$A$4612,0),MATCH('EPS 3.1.3'!X$1,NoSettings_v3!$C$1:$AH$1,0)),"")</f>
        <v>0</v>
      </c>
      <c r="Y377" s="157">
        <f>IFERROR(INDEX(NoSettings_v3!$C$2:$AH$4612,MATCH('EPS 3.1.3'!$B377,NoSettings_v3!$A$2:$A$4612,0),MATCH('EPS 3.1.3'!Y$1,NoSettings_v3!$C$1:$AH$1,0)),"")</f>
        <v>0</v>
      </c>
      <c r="Z377" s="157">
        <f>IFERROR(INDEX(NoSettings_v3!$C$2:$AH$4612,MATCH('EPS 3.1.3'!$B377,NoSettings_v3!$A$2:$A$4612,0),MATCH('EPS 3.1.3'!Z$1,NoSettings_v3!$C$1:$AH$1,0)),"")</f>
        <v>0</v>
      </c>
      <c r="AA377" s="157">
        <f>IFERROR(INDEX(NoSettings_v3!$C$2:$AH$4612,MATCH('EPS 3.1.3'!$B377,NoSettings_v3!$A$2:$A$4612,0),MATCH('EPS 3.1.3'!AA$1,NoSettings_v3!$C$1:$AH$1,0)),"")</f>
        <v>0</v>
      </c>
      <c r="AB377" s="157">
        <f>IFERROR(INDEX(NoSettings_v3!$C$2:$AH$4612,MATCH('EPS 3.1.3'!$B377,NoSettings_v3!$A$2:$A$4612,0),MATCH('EPS 3.1.3'!AB$1,NoSettings_v3!$C$1:$AH$1,0)),"")</f>
        <v>0</v>
      </c>
      <c r="AC377" s="157">
        <f>IFERROR(INDEX(NoSettings_v3!$C$2:$AH$4612,MATCH('EPS 3.1.3'!$B377,NoSettings_v3!$A$2:$A$4612,0),MATCH('EPS 3.1.3'!AC$1,NoSettings_v3!$C$1:$AH$1,0)),"")</f>
        <v>0</v>
      </c>
      <c r="AD377" s="157">
        <f>IFERROR(INDEX(NoSettings_v3!$C$2:$AH$4612,MATCH('EPS 3.1.3'!$B377,NoSettings_v3!$A$2:$A$4612,0),MATCH('EPS 3.1.3'!AD$1,NoSettings_v3!$C$1:$AH$1,0)),"")</f>
        <v>0</v>
      </c>
      <c r="AE377" s="157">
        <f>IFERROR(INDEX(NoSettings_v3!$C$2:$AH$4612,MATCH('EPS 3.1.3'!$B377,NoSettings_v3!$A$2:$A$4612,0),MATCH('EPS 3.1.3'!AE$1,NoSettings_v3!$C$1:$AH$1,0)),"")</f>
        <v>0</v>
      </c>
      <c r="AF377" s="157">
        <f>IFERROR(INDEX(NoSettings_v3!$C$2:$AH$4612,MATCH('EPS 3.1.3'!$B377,NoSettings_v3!$A$2:$A$4612,0),MATCH('EPS 3.1.3'!AF$1,NoSettings_v3!$C$1:$AH$1,0)),"")</f>
        <v>0</v>
      </c>
      <c r="AG377" s="157">
        <f>IFERROR(INDEX(NoSettings_v3!$C$2:$AH$4612,MATCH('EPS 3.1.3'!$B377,NoSettings_v3!$A$2:$A$4612,0),MATCH('EPS 3.1.3'!AG$1,NoSettings_v3!$C$1:$AH$1,0)),"")</f>
        <v>0</v>
      </c>
      <c r="AH377" s="157">
        <f>IFERROR(INDEX(NoSettings_v3!$C$2:$AH$4612,MATCH('EPS 3.1.3'!$B377,NoSettings_v3!$A$2:$A$4612,0),MATCH('EPS 3.1.3'!AH$1,NoSettings_v3!$C$1:$AH$1,0)),"")</f>
        <v>0</v>
      </c>
      <c r="AI377" s="157">
        <f>IFERROR(INDEX(NoSettings_v3!$C$2:$AH$4612,MATCH('EPS 3.1.3'!$B377,NoSettings_v3!$A$2:$A$4612,0),MATCH('EPS 3.1.3'!AI$1,NoSettings_v3!$C$1:$AH$1,0)),"")</f>
        <v>0</v>
      </c>
    </row>
    <row r="378" spans="2:35" x14ac:dyDescent="0.35">
      <c r="B378" s="161" t="s">
        <v>570</v>
      </c>
      <c r="C378" s="127" t="s">
        <v>964</v>
      </c>
      <c r="D378" s="157">
        <f>IFERROR(INDEX(NoSettings_v3!$C$2:$AH$4612,MATCH('EPS 3.1.3'!$B378,NoSettings_v3!$A$2:$A$4612,0),MATCH('EPS 3.1.3'!D$1,NoSettings_v3!$C$1:$AH$1,0)),"")</f>
        <v>0</v>
      </c>
      <c r="E378" s="157">
        <f>IFERROR(INDEX(NoSettings_v3!$C$2:$AH$4612,MATCH('EPS 3.1.3'!$B378,NoSettings_v3!$A$2:$A$4612,0),MATCH('EPS 3.1.3'!E$1,NoSettings_v3!$C$1:$AH$1,0)),"")</f>
        <v>0</v>
      </c>
      <c r="F378" s="157">
        <f>IFERROR(INDEX(NoSettings_v3!$C$2:$AH$4612,MATCH('EPS 3.1.3'!$B378,NoSettings_v3!$A$2:$A$4612,0),MATCH('EPS 3.1.3'!F$1,NoSettings_v3!$C$1:$AH$1,0)),"")</f>
        <v>0</v>
      </c>
      <c r="G378" s="157">
        <f>IFERROR(INDEX(NoSettings_v3!$C$2:$AH$4612,MATCH('EPS 3.1.3'!$B378,NoSettings_v3!$A$2:$A$4612,0),MATCH('EPS 3.1.3'!G$1,NoSettings_v3!$C$1:$AH$1,0)),"")</f>
        <v>0</v>
      </c>
      <c r="H378" s="157">
        <f>IFERROR(INDEX(NoSettings_v3!$C$2:$AH$4612,MATCH('EPS 3.1.3'!$B378,NoSettings_v3!$A$2:$A$4612,0),MATCH('EPS 3.1.3'!H$1,NoSettings_v3!$C$1:$AH$1,0)),"")</f>
        <v>0</v>
      </c>
      <c r="I378" s="157">
        <f>IFERROR(INDEX(NoSettings_v3!$C$2:$AH$4612,MATCH('EPS 3.1.3'!$B378,NoSettings_v3!$A$2:$A$4612,0),MATCH('EPS 3.1.3'!I$1,NoSettings_v3!$C$1:$AH$1,0)),"")</f>
        <v>0</v>
      </c>
      <c r="J378" s="157">
        <f>IFERROR(INDEX(NoSettings_v3!$C$2:$AH$4612,MATCH('EPS 3.1.3'!$B378,NoSettings_v3!$A$2:$A$4612,0),MATCH('EPS 3.1.3'!J$1,NoSettings_v3!$C$1:$AH$1,0)),"")</f>
        <v>0</v>
      </c>
      <c r="K378" s="157">
        <f>IFERROR(INDEX(NoSettings_v3!$C$2:$AH$4612,MATCH('EPS 3.1.3'!$B378,NoSettings_v3!$A$2:$A$4612,0),MATCH('EPS 3.1.3'!K$1,NoSettings_v3!$C$1:$AH$1,0)),"")</f>
        <v>0</v>
      </c>
      <c r="L378" s="157">
        <f>IFERROR(INDEX(NoSettings_v3!$C$2:$AH$4612,MATCH('EPS 3.1.3'!$B378,NoSettings_v3!$A$2:$A$4612,0),MATCH('EPS 3.1.3'!L$1,NoSettings_v3!$C$1:$AH$1,0)),"")</f>
        <v>0</v>
      </c>
      <c r="M378" s="157">
        <f>IFERROR(INDEX(NoSettings_v3!$C$2:$AH$4612,MATCH('EPS 3.1.3'!$B378,NoSettings_v3!$A$2:$A$4612,0),MATCH('EPS 3.1.3'!M$1,NoSettings_v3!$C$1:$AH$1,0)),"")</f>
        <v>0</v>
      </c>
      <c r="N378" s="157">
        <f>IFERROR(INDEX(NoSettings_v3!$C$2:$AH$4612,MATCH('EPS 3.1.3'!$B378,NoSettings_v3!$A$2:$A$4612,0),MATCH('EPS 3.1.3'!N$1,NoSettings_v3!$C$1:$AH$1,0)),"")</f>
        <v>0</v>
      </c>
      <c r="O378" s="157">
        <f>IFERROR(INDEX(NoSettings_v3!$C$2:$AH$4612,MATCH('EPS 3.1.3'!$B378,NoSettings_v3!$A$2:$A$4612,0),MATCH('EPS 3.1.3'!O$1,NoSettings_v3!$C$1:$AH$1,0)),"")</f>
        <v>0</v>
      </c>
      <c r="P378" s="157">
        <f>IFERROR(INDEX(NoSettings_v3!$C$2:$AH$4612,MATCH('EPS 3.1.3'!$B378,NoSettings_v3!$A$2:$A$4612,0),MATCH('EPS 3.1.3'!P$1,NoSettings_v3!$C$1:$AH$1,0)),"")</f>
        <v>0</v>
      </c>
      <c r="Q378" s="157">
        <f>IFERROR(INDEX(NoSettings_v3!$C$2:$AH$4612,MATCH('EPS 3.1.3'!$B378,NoSettings_v3!$A$2:$A$4612,0),MATCH('EPS 3.1.3'!Q$1,NoSettings_v3!$C$1:$AH$1,0)),"")</f>
        <v>0</v>
      </c>
      <c r="R378" s="157">
        <f>IFERROR(INDEX(NoSettings_v3!$C$2:$AH$4612,MATCH('EPS 3.1.3'!$B378,NoSettings_v3!$A$2:$A$4612,0),MATCH('EPS 3.1.3'!R$1,NoSettings_v3!$C$1:$AH$1,0)),"")</f>
        <v>0</v>
      </c>
      <c r="S378" s="157">
        <f>IFERROR(INDEX(NoSettings_v3!$C$2:$AH$4612,MATCH('EPS 3.1.3'!$B378,NoSettings_v3!$A$2:$A$4612,0),MATCH('EPS 3.1.3'!S$1,NoSettings_v3!$C$1:$AH$1,0)),"")</f>
        <v>0</v>
      </c>
      <c r="T378" s="157">
        <f>IFERROR(INDEX(NoSettings_v3!$C$2:$AH$4612,MATCH('EPS 3.1.3'!$B378,NoSettings_v3!$A$2:$A$4612,0),MATCH('EPS 3.1.3'!T$1,NoSettings_v3!$C$1:$AH$1,0)),"")</f>
        <v>0</v>
      </c>
      <c r="U378" s="157">
        <f>IFERROR(INDEX(NoSettings_v3!$C$2:$AH$4612,MATCH('EPS 3.1.3'!$B378,NoSettings_v3!$A$2:$A$4612,0),MATCH('EPS 3.1.3'!U$1,NoSettings_v3!$C$1:$AH$1,0)),"")</f>
        <v>0</v>
      </c>
      <c r="V378" s="157">
        <f>IFERROR(INDEX(NoSettings_v3!$C$2:$AH$4612,MATCH('EPS 3.1.3'!$B378,NoSettings_v3!$A$2:$A$4612,0),MATCH('EPS 3.1.3'!V$1,NoSettings_v3!$C$1:$AH$1,0)),"")</f>
        <v>0</v>
      </c>
      <c r="W378" s="157">
        <f>IFERROR(INDEX(NoSettings_v3!$C$2:$AH$4612,MATCH('EPS 3.1.3'!$B378,NoSettings_v3!$A$2:$A$4612,0),MATCH('EPS 3.1.3'!W$1,NoSettings_v3!$C$1:$AH$1,0)),"")</f>
        <v>0</v>
      </c>
      <c r="X378" s="157">
        <f>IFERROR(INDEX(NoSettings_v3!$C$2:$AH$4612,MATCH('EPS 3.1.3'!$B378,NoSettings_v3!$A$2:$A$4612,0),MATCH('EPS 3.1.3'!X$1,NoSettings_v3!$C$1:$AH$1,0)),"")</f>
        <v>0</v>
      </c>
      <c r="Y378" s="157">
        <f>IFERROR(INDEX(NoSettings_v3!$C$2:$AH$4612,MATCH('EPS 3.1.3'!$B378,NoSettings_v3!$A$2:$A$4612,0),MATCH('EPS 3.1.3'!Y$1,NoSettings_v3!$C$1:$AH$1,0)),"")</f>
        <v>0</v>
      </c>
      <c r="Z378" s="157">
        <f>IFERROR(INDEX(NoSettings_v3!$C$2:$AH$4612,MATCH('EPS 3.1.3'!$B378,NoSettings_v3!$A$2:$A$4612,0),MATCH('EPS 3.1.3'!Z$1,NoSettings_v3!$C$1:$AH$1,0)),"")</f>
        <v>0</v>
      </c>
      <c r="AA378" s="157">
        <f>IFERROR(INDEX(NoSettings_v3!$C$2:$AH$4612,MATCH('EPS 3.1.3'!$B378,NoSettings_v3!$A$2:$A$4612,0),MATCH('EPS 3.1.3'!AA$1,NoSettings_v3!$C$1:$AH$1,0)),"")</f>
        <v>0</v>
      </c>
      <c r="AB378" s="157">
        <f>IFERROR(INDEX(NoSettings_v3!$C$2:$AH$4612,MATCH('EPS 3.1.3'!$B378,NoSettings_v3!$A$2:$A$4612,0),MATCH('EPS 3.1.3'!AB$1,NoSettings_v3!$C$1:$AH$1,0)),"")</f>
        <v>0</v>
      </c>
      <c r="AC378" s="157">
        <f>IFERROR(INDEX(NoSettings_v3!$C$2:$AH$4612,MATCH('EPS 3.1.3'!$B378,NoSettings_v3!$A$2:$A$4612,0),MATCH('EPS 3.1.3'!AC$1,NoSettings_v3!$C$1:$AH$1,0)),"")</f>
        <v>0</v>
      </c>
      <c r="AD378" s="157">
        <f>IFERROR(INDEX(NoSettings_v3!$C$2:$AH$4612,MATCH('EPS 3.1.3'!$B378,NoSettings_v3!$A$2:$A$4612,0),MATCH('EPS 3.1.3'!AD$1,NoSettings_v3!$C$1:$AH$1,0)),"")</f>
        <v>0</v>
      </c>
      <c r="AE378" s="157">
        <f>IFERROR(INDEX(NoSettings_v3!$C$2:$AH$4612,MATCH('EPS 3.1.3'!$B378,NoSettings_v3!$A$2:$A$4612,0),MATCH('EPS 3.1.3'!AE$1,NoSettings_v3!$C$1:$AH$1,0)),"")</f>
        <v>0</v>
      </c>
      <c r="AF378" s="157">
        <f>IFERROR(INDEX(NoSettings_v3!$C$2:$AH$4612,MATCH('EPS 3.1.3'!$B378,NoSettings_v3!$A$2:$A$4612,0),MATCH('EPS 3.1.3'!AF$1,NoSettings_v3!$C$1:$AH$1,0)),"")</f>
        <v>0</v>
      </c>
      <c r="AG378" s="157">
        <f>IFERROR(INDEX(NoSettings_v3!$C$2:$AH$4612,MATCH('EPS 3.1.3'!$B378,NoSettings_v3!$A$2:$A$4612,0),MATCH('EPS 3.1.3'!AG$1,NoSettings_v3!$C$1:$AH$1,0)),"")</f>
        <v>0</v>
      </c>
      <c r="AH378" s="157">
        <f>IFERROR(INDEX(NoSettings_v3!$C$2:$AH$4612,MATCH('EPS 3.1.3'!$B378,NoSettings_v3!$A$2:$A$4612,0),MATCH('EPS 3.1.3'!AH$1,NoSettings_v3!$C$1:$AH$1,0)),"")</f>
        <v>0</v>
      </c>
      <c r="AI378" s="157">
        <f>IFERROR(INDEX(NoSettings_v3!$C$2:$AH$4612,MATCH('EPS 3.1.3'!$B378,NoSettings_v3!$A$2:$A$4612,0),MATCH('EPS 3.1.3'!AI$1,NoSettings_v3!$C$1:$AH$1,0)),"")</f>
        <v>0</v>
      </c>
    </row>
    <row r="379" spans="2:35" x14ac:dyDescent="0.35">
      <c r="B379" s="161" t="s">
        <v>1191</v>
      </c>
      <c r="C379" s="127" t="s">
        <v>964</v>
      </c>
      <c r="D379" s="157">
        <f>IFERROR(INDEX(NoSettings_v3!$C$2:$AH$4612,MATCH('EPS 3.1.3'!$B379,NoSettings_v3!$A$2:$A$4612,0),MATCH('EPS 3.1.3'!D$1,NoSettings_v3!$C$1:$AH$1,0)),"")</f>
        <v>0</v>
      </c>
      <c r="E379" s="157">
        <f>IFERROR(INDEX(NoSettings_v3!$C$2:$AH$4612,MATCH('EPS 3.1.3'!$B379,NoSettings_v3!$A$2:$A$4612,0),MATCH('EPS 3.1.3'!E$1,NoSettings_v3!$C$1:$AH$1,0)),"")</f>
        <v>0</v>
      </c>
      <c r="F379" s="157">
        <f>IFERROR(INDEX(NoSettings_v3!$C$2:$AH$4612,MATCH('EPS 3.1.3'!$B379,NoSettings_v3!$A$2:$A$4612,0),MATCH('EPS 3.1.3'!F$1,NoSettings_v3!$C$1:$AH$1,0)),"")</f>
        <v>0</v>
      </c>
      <c r="G379" s="157">
        <f>IFERROR(INDEX(NoSettings_v3!$C$2:$AH$4612,MATCH('EPS 3.1.3'!$B379,NoSettings_v3!$A$2:$A$4612,0),MATCH('EPS 3.1.3'!G$1,NoSettings_v3!$C$1:$AH$1,0)),"")</f>
        <v>0</v>
      </c>
      <c r="H379" s="157">
        <f>IFERROR(INDEX(NoSettings_v3!$C$2:$AH$4612,MATCH('EPS 3.1.3'!$B379,NoSettings_v3!$A$2:$A$4612,0),MATCH('EPS 3.1.3'!H$1,NoSettings_v3!$C$1:$AH$1,0)),"")</f>
        <v>0</v>
      </c>
      <c r="I379" s="157">
        <f>IFERROR(INDEX(NoSettings_v3!$C$2:$AH$4612,MATCH('EPS 3.1.3'!$B379,NoSettings_v3!$A$2:$A$4612,0),MATCH('EPS 3.1.3'!I$1,NoSettings_v3!$C$1:$AH$1,0)),"")</f>
        <v>0</v>
      </c>
      <c r="J379" s="157">
        <f>IFERROR(INDEX(NoSettings_v3!$C$2:$AH$4612,MATCH('EPS 3.1.3'!$B379,NoSettings_v3!$A$2:$A$4612,0),MATCH('EPS 3.1.3'!J$1,NoSettings_v3!$C$1:$AH$1,0)),"")</f>
        <v>0</v>
      </c>
      <c r="K379" s="157">
        <f>IFERROR(INDEX(NoSettings_v3!$C$2:$AH$4612,MATCH('EPS 3.1.3'!$B379,NoSettings_v3!$A$2:$A$4612,0),MATCH('EPS 3.1.3'!K$1,NoSettings_v3!$C$1:$AH$1,0)),"")</f>
        <v>0</v>
      </c>
      <c r="L379" s="157">
        <f>IFERROR(INDEX(NoSettings_v3!$C$2:$AH$4612,MATCH('EPS 3.1.3'!$B379,NoSettings_v3!$A$2:$A$4612,0),MATCH('EPS 3.1.3'!L$1,NoSettings_v3!$C$1:$AH$1,0)),"")</f>
        <v>0</v>
      </c>
      <c r="M379" s="157">
        <f>IFERROR(INDEX(NoSettings_v3!$C$2:$AH$4612,MATCH('EPS 3.1.3'!$B379,NoSettings_v3!$A$2:$A$4612,0),MATCH('EPS 3.1.3'!M$1,NoSettings_v3!$C$1:$AH$1,0)),"")</f>
        <v>0</v>
      </c>
      <c r="N379" s="157">
        <f>IFERROR(INDEX(NoSettings_v3!$C$2:$AH$4612,MATCH('EPS 3.1.3'!$B379,NoSettings_v3!$A$2:$A$4612,0),MATCH('EPS 3.1.3'!N$1,NoSettings_v3!$C$1:$AH$1,0)),"")</f>
        <v>0</v>
      </c>
      <c r="O379" s="157">
        <f>IFERROR(INDEX(NoSettings_v3!$C$2:$AH$4612,MATCH('EPS 3.1.3'!$B379,NoSettings_v3!$A$2:$A$4612,0),MATCH('EPS 3.1.3'!O$1,NoSettings_v3!$C$1:$AH$1,0)),"")</f>
        <v>0</v>
      </c>
      <c r="P379" s="157">
        <f>IFERROR(INDEX(NoSettings_v3!$C$2:$AH$4612,MATCH('EPS 3.1.3'!$B379,NoSettings_v3!$A$2:$A$4612,0),MATCH('EPS 3.1.3'!P$1,NoSettings_v3!$C$1:$AH$1,0)),"")</f>
        <v>0</v>
      </c>
      <c r="Q379" s="157">
        <f>IFERROR(INDEX(NoSettings_v3!$C$2:$AH$4612,MATCH('EPS 3.1.3'!$B379,NoSettings_v3!$A$2:$A$4612,0),MATCH('EPS 3.1.3'!Q$1,NoSettings_v3!$C$1:$AH$1,0)),"")</f>
        <v>0</v>
      </c>
      <c r="R379" s="157">
        <f>IFERROR(INDEX(NoSettings_v3!$C$2:$AH$4612,MATCH('EPS 3.1.3'!$B379,NoSettings_v3!$A$2:$A$4612,0),MATCH('EPS 3.1.3'!R$1,NoSettings_v3!$C$1:$AH$1,0)),"")</f>
        <v>0</v>
      </c>
      <c r="S379" s="157">
        <f>IFERROR(INDEX(NoSettings_v3!$C$2:$AH$4612,MATCH('EPS 3.1.3'!$B379,NoSettings_v3!$A$2:$A$4612,0),MATCH('EPS 3.1.3'!S$1,NoSettings_v3!$C$1:$AH$1,0)),"")</f>
        <v>0</v>
      </c>
      <c r="T379" s="157">
        <f>IFERROR(INDEX(NoSettings_v3!$C$2:$AH$4612,MATCH('EPS 3.1.3'!$B379,NoSettings_v3!$A$2:$A$4612,0),MATCH('EPS 3.1.3'!T$1,NoSettings_v3!$C$1:$AH$1,0)),"")</f>
        <v>0</v>
      </c>
      <c r="U379" s="157">
        <f>IFERROR(INDEX(NoSettings_v3!$C$2:$AH$4612,MATCH('EPS 3.1.3'!$B379,NoSettings_v3!$A$2:$A$4612,0),MATCH('EPS 3.1.3'!U$1,NoSettings_v3!$C$1:$AH$1,0)),"")</f>
        <v>0</v>
      </c>
      <c r="V379" s="157">
        <f>IFERROR(INDEX(NoSettings_v3!$C$2:$AH$4612,MATCH('EPS 3.1.3'!$B379,NoSettings_v3!$A$2:$A$4612,0),MATCH('EPS 3.1.3'!V$1,NoSettings_v3!$C$1:$AH$1,0)),"")</f>
        <v>0</v>
      </c>
      <c r="W379" s="157">
        <f>IFERROR(INDEX(NoSettings_v3!$C$2:$AH$4612,MATCH('EPS 3.1.3'!$B379,NoSettings_v3!$A$2:$A$4612,0),MATCH('EPS 3.1.3'!W$1,NoSettings_v3!$C$1:$AH$1,0)),"")</f>
        <v>0</v>
      </c>
      <c r="X379" s="157">
        <f>IFERROR(INDEX(NoSettings_v3!$C$2:$AH$4612,MATCH('EPS 3.1.3'!$B379,NoSettings_v3!$A$2:$A$4612,0),MATCH('EPS 3.1.3'!X$1,NoSettings_v3!$C$1:$AH$1,0)),"")</f>
        <v>0</v>
      </c>
      <c r="Y379" s="157">
        <f>IFERROR(INDEX(NoSettings_v3!$C$2:$AH$4612,MATCH('EPS 3.1.3'!$B379,NoSettings_v3!$A$2:$A$4612,0),MATCH('EPS 3.1.3'!Y$1,NoSettings_v3!$C$1:$AH$1,0)),"")</f>
        <v>0</v>
      </c>
      <c r="Z379" s="157">
        <f>IFERROR(INDEX(NoSettings_v3!$C$2:$AH$4612,MATCH('EPS 3.1.3'!$B379,NoSettings_v3!$A$2:$A$4612,0),MATCH('EPS 3.1.3'!Z$1,NoSettings_v3!$C$1:$AH$1,0)),"")</f>
        <v>0</v>
      </c>
      <c r="AA379" s="157">
        <f>IFERROR(INDEX(NoSettings_v3!$C$2:$AH$4612,MATCH('EPS 3.1.3'!$B379,NoSettings_v3!$A$2:$A$4612,0),MATCH('EPS 3.1.3'!AA$1,NoSettings_v3!$C$1:$AH$1,0)),"")</f>
        <v>0</v>
      </c>
      <c r="AB379" s="157">
        <f>IFERROR(INDEX(NoSettings_v3!$C$2:$AH$4612,MATCH('EPS 3.1.3'!$B379,NoSettings_v3!$A$2:$A$4612,0),MATCH('EPS 3.1.3'!AB$1,NoSettings_v3!$C$1:$AH$1,0)),"")</f>
        <v>0</v>
      </c>
      <c r="AC379" s="157">
        <f>IFERROR(INDEX(NoSettings_v3!$C$2:$AH$4612,MATCH('EPS 3.1.3'!$B379,NoSettings_v3!$A$2:$A$4612,0),MATCH('EPS 3.1.3'!AC$1,NoSettings_v3!$C$1:$AH$1,0)),"")</f>
        <v>0</v>
      </c>
      <c r="AD379" s="157">
        <f>IFERROR(INDEX(NoSettings_v3!$C$2:$AH$4612,MATCH('EPS 3.1.3'!$B379,NoSettings_v3!$A$2:$A$4612,0),MATCH('EPS 3.1.3'!AD$1,NoSettings_v3!$C$1:$AH$1,0)),"")</f>
        <v>0</v>
      </c>
      <c r="AE379" s="157">
        <f>IFERROR(INDEX(NoSettings_v3!$C$2:$AH$4612,MATCH('EPS 3.1.3'!$B379,NoSettings_v3!$A$2:$A$4612,0),MATCH('EPS 3.1.3'!AE$1,NoSettings_v3!$C$1:$AH$1,0)),"")</f>
        <v>0</v>
      </c>
      <c r="AF379" s="157">
        <f>IFERROR(INDEX(NoSettings_v3!$C$2:$AH$4612,MATCH('EPS 3.1.3'!$B379,NoSettings_v3!$A$2:$A$4612,0),MATCH('EPS 3.1.3'!AF$1,NoSettings_v3!$C$1:$AH$1,0)),"")</f>
        <v>0</v>
      </c>
      <c r="AG379" s="157">
        <f>IFERROR(INDEX(NoSettings_v3!$C$2:$AH$4612,MATCH('EPS 3.1.3'!$B379,NoSettings_v3!$A$2:$A$4612,0),MATCH('EPS 3.1.3'!AG$1,NoSettings_v3!$C$1:$AH$1,0)),"")</f>
        <v>0</v>
      </c>
      <c r="AH379" s="157">
        <f>IFERROR(INDEX(NoSettings_v3!$C$2:$AH$4612,MATCH('EPS 3.1.3'!$B379,NoSettings_v3!$A$2:$A$4612,0),MATCH('EPS 3.1.3'!AH$1,NoSettings_v3!$C$1:$AH$1,0)),"")</f>
        <v>0</v>
      </c>
      <c r="AI379" s="157">
        <f>IFERROR(INDEX(NoSettings_v3!$C$2:$AH$4612,MATCH('EPS 3.1.3'!$B379,NoSettings_v3!$A$2:$A$4612,0),MATCH('EPS 3.1.3'!AI$1,NoSettings_v3!$C$1:$AH$1,0)),"")</f>
        <v>0</v>
      </c>
    </row>
    <row r="380" spans="2:35" x14ac:dyDescent="0.35">
      <c r="B380" s="161" t="s">
        <v>1192</v>
      </c>
      <c r="C380" s="127" t="s">
        <v>964</v>
      </c>
      <c r="D380" s="157">
        <f>IFERROR(INDEX(NoSettings_v3!$C$2:$AH$4612,MATCH('EPS 3.1.3'!$B380,NoSettings_v3!$A$2:$A$4612,0),MATCH('EPS 3.1.3'!D$1,NoSettings_v3!$C$1:$AH$1,0)),"")</f>
        <v>0</v>
      </c>
      <c r="E380" s="157">
        <f>IFERROR(INDEX(NoSettings_v3!$C$2:$AH$4612,MATCH('EPS 3.1.3'!$B380,NoSettings_v3!$A$2:$A$4612,0),MATCH('EPS 3.1.3'!E$1,NoSettings_v3!$C$1:$AH$1,0)),"")</f>
        <v>0</v>
      </c>
      <c r="F380" s="157">
        <f>IFERROR(INDEX(NoSettings_v3!$C$2:$AH$4612,MATCH('EPS 3.1.3'!$B380,NoSettings_v3!$A$2:$A$4612,0),MATCH('EPS 3.1.3'!F$1,NoSettings_v3!$C$1:$AH$1,0)),"")</f>
        <v>0</v>
      </c>
      <c r="G380" s="157">
        <f>IFERROR(INDEX(NoSettings_v3!$C$2:$AH$4612,MATCH('EPS 3.1.3'!$B380,NoSettings_v3!$A$2:$A$4612,0),MATCH('EPS 3.1.3'!G$1,NoSettings_v3!$C$1:$AH$1,0)),"")</f>
        <v>0</v>
      </c>
      <c r="H380" s="157">
        <f>IFERROR(INDEX(NoSettings_v3!$C$2:$AH$4612,MATCH('EPS 3.1.3'!$B380,NoSettings_v3!$A$2:$A$4612,0),MATCH('EPS 3.1.3'!H$1,NoSettings_v3!$C$1:$AH$1,0)),"")</f>
        <v>0</v>
      </c>
      <c r="I380" s="157">
        <f>IFERROR(INDEX(NoSettings_v3!$C$2:$AH$4612,MATCH('EPS 3.1.3'!$B380,NoSettings_v3!$A$2:$A$4612,0),MATCH('EPS 3.1.3'!I$1,NoSettings_v3!$C$1:$AH$1,0)),"")</f>
        <v>0</v>
      </c>
      <c r="J380" s="157">
        <f>IFERROR(INDEX(NoSettings_v3!$C$2:$AH$4612,MATCH('EPS 3.1.3'!$B380,NoSettings_v3!$A$2:$A$4612,0),MATCH('EPS 3.1.3'!J$1,NoSettings_v3!$C$1:$AH$1,0)),"")</f>
        <v>0</v>
      </c>
      <c r="K380" s="157">
        <f>IFERROR(INDEX(NoSettings_v3!$C$2:$AH$4612,MATCH('EPS 3.1.3'!$B380,NoSettings_v3!$A$2:$A$4612,0),MATCH('EPS 3.1.3'!K$1,NoSettings_v3!$C$1:$AH$1,0)),"")</f>
        <v>0</v>
      </c>
      <c r="L380" s="157">
        <f>IFERROR(INDEX(NoSettings_v3!$C$2:$AH$4612,MATCH('EPS 3.1.3'!$B380,NoSettings_v3!$A$2:$A$4612,0),MATCH('EPS 3.1.3'!L$1,NoSettings_v3!$C$1:$AH$1,0)),"")</f>
        <v>0</v>
      </c>
      <c r="M380" s="157">
        <f>IFERROR(INDEX(NoSettings_v3!$C$2:$AH$4612,MATCH('EPS 3.1.3'!$B380,NoSettings_v3!$A$2:$A$4612,0),MATCH('EPS 3.1.3'!M$1,NoSettings_v3!$C$1:$AH$1,0)),"")</f>
        <v>0</v>
      </c>
      <c r="N380" s="157">
        <f>IFERROR(INDEX(NoSettings_v3!$C$2:$AH$4612,MATCH('EPS 3.1.3'!$B380,NoSettings_v3!$A$2:$A$4612,0),MATCH('EPS 3.1.3'!N$1,NoSettings_v3!$C$1:$AH$1,0)),"")</f>
        <v>0</v>
      </c>
      <c r="O380" s="157">
        <f>IFERROR(INDEX(NoSettings_v3!$C$2:$AH$4612,MATCH('EPS 3.1.3'!$B380,NoSettings_v3!$A$2:$A$4612,0),MATCH('EPS 3.1.3'!O$1,NoSettings_v3!$C$1:$AH$1,0)),"")</f>
        <v>0</v>
      </c>
      <c r="P380" s="157">
        <f>IFERROR(INDEX(NoSettings_v3!$C$2:$AH$4612,MATCH('EPS 3.1.3'!$B380,NoSettings_v3!$A$2:$A$4612,0),MATCH('EPS 3.1.3'!P$1,NoSettings_v3!$C$1:$AH$1,0)),"")</f>
        <v>0</v>
      </c>
      <c r="Q380" s="157">
        <f>IFERROR(INDEX(NoSettings_v3!$C$2:$AH$4612,MATCH('EPS 3.1.3'!$B380,NoSettings_v3!$A$2:$A$4612,0),MATCH('EPS 3.1.3'!Q$1,NoSettings_v3!$C$1:$AH$1,0)),"")</f>
        <v>0</v>
      </c>
      <c r="R380" s="157">
        <f>IFERROR(INDEX(NoSettings_v3!$C$2:$AH$4612,MATCH('EPS 3.1.3'!$B380,NoSettings_v3!$A$2:$A$4612,0),MATCH('EPS 3.1.3'!R$1,NoSettings_v3!$C$1:$AH$1,0)),"")</f>
        <v>0</v>
      </c>
      <c r="S380" s="157">
        <f>IFERROR(INDEX(NoSettings_v3!$C$2:$AH$4612,MATCH('EPS 3.1.3'!$B380,NoSettings_v3!$A$2:$A$4612,0),MATCH('EPS 3.1.3'!S$1,NoSettings_v3!$C$1:$AH$1,0)),"")</f>
        <v>0</v>
      </c>
      <c r="T380" s="157">
        <f>IFERROR(INDEX(NoSettings_v3!$C$2:$AH$4612,MATCH('EPS 3.1.3'!$B380,NoSettings_v3!$A$2:$A$4612,0),MATCH('EPS 3.1.3'!T$1,NoSettings_v3!$C$1:$AH$1,0)),"")</f>
        <v>0</v>
      </c>
      <c r="U380" s="157">
        <f>IFERROR(INDEX(NoSettings_v3!$C$2:$AH$4612,MATCH('EPS 3.1.3'!$B380,NoSettings_v3!$A$2:$A$4612,0),MATCH('EPS 3.1.3'!U$1,NoSettings_v3!$C$1:$AH$1,0)),"")</f>
        <v>0</v>
      </c>
      <c r="V380" s="157">
        <f>IFERROR(INDEX(NoSettings_v3!$C$2:$AH$4612,MATCH('EPS 3.1.3'!$B380,NoSettings_v3!$A$2:$A$4612,0),MATCH('EPS 3.1.3'!V$1,NoSettings_v3!$C$1:$AH$1,0)),"")</f>
        <v>0</v>
      </c>
      <c r="W380" s="157">
        <f>IFERROR(INDEX(NoSettings_v3!$C$2:$AH$4612,MATCH('EPS 3.1.3'!$B380,NoSettings_v3!$A$2:$A$4612,0),MATCH('EPS 3.1.3'!W$1,NoSettings_v3!$C$1:$AH$1,0)),"")</f>
        <v>0</v>
      </c>
      <c r="X380" s="157">
        <f>IFERROR(INDEX(NoSettings_v3!$C$2:$AH$4612,MATCH('EPS 3.1.3'!$B380,NoSettings_v3!$A$2:$A$4612,0),MATCH('EPS 3.1.3'!X$1,NoSettings_v3!$C$1:$AH$1,0)),"")</f>
        <v>0</v>
      </c>
      <c r="Y380" s="157">
        <f>IFERROR(INDEX(NoSettings_v3!$C$2:$AH$4612,MATCH('EPS 3.1.3'!$B380,NoSettings_v3!$A$2:$A$4612,0),MATCH('EPS 3.1.3'!Y$1,NoSettings_v3!$C$1:$AH$1,0)),"")</f>
        <v>0</v>
      </c>
      <c r="Z380" s="157">
        <f>IFERROR(INDEX(NoSettings_v3!$C$2:$AH$4612,MATCH('EPS 3.1.3'!$B380,NoSettings_v3!$A$2:$A$4612,0),MATCH('EPS 3.1.3'!Z$1,NoSettings_v3!$C$1:$AH$1,0)),"")</f>
        <v>0</v>
      </c>
      <c r="AA380" s="157">
        <f>IFERROR(INDEX(NoSettings_v3!$C$2:$AH$4612,MATCH('EPS 3.1.3'!$B380,NoSettings_v3!$A$2:$A$4612,0),MATCH('EPS 3.1.3'!AA$1,NoSettings_v3!$C$1:$AH$1,0)),"")</f>
        <v>0</v>
      </c>
      <c r="AB380" s="157">
        <f>IFERROR(INDEX(NoSettings_v3!$C$2:$AH$4612,MATCH('EPS 3.1.3'!$B380,NoSettings_v3!$A$2:$A$4612,0),MATCH('EPS 3.1.3'!AB$1,NoSettings_v3!$C$1:$AH$1,0)),"")</f>
        <v>0</v>
      </c>
      <c r="AC380" s="157">
        <f>IFERROR(INDEX(NoSettings_v3!$C$2:$AH$4612,MATCH('EPS 3.1.3'!$B380,NoSettings_v3!$A$2:$A$4612,0),MATCH('EPS 3.1.3'!AC$1,NoSettings_v3!$C$1:$AH$1,0)),"")</f>
        <v>0</v>
      </c>
      <c r="AD380" s="157">
        <f>IFERROR(INDEX(NoSettings_v3!$C$2:$AH$4612,MATCH('EPS 3.1.3'!$B380,NoSettings_v3!$A$2:$A$4612,0),MATCH('EPS 3.1.3'!AD$1,NoSettings_v3!$C$1:$AH$1,0)),"")</f>
        <v>0</v>
      </c>
      <c r="AE380" s="157">
        <f>IFERROR(INDEX(NoSettings_v3!$C$2:$AH$4612,MATCH('EPS 3.1.3'!$B380,NoSettings_v3!$A$2:$A$4612,0),MATCH('EPS 3.1.3'!AE$1,NoSettings_v3!$C$1:$AH$1,0)),"")</f>
        <v>0</v>
      </c>
      <c r="AF380" s="157">
        <f>IFERROR(INDEX(NoSettings_v3!$C$2:$AH$4612,MATCH('EPS 3.1.3'!$B380,NoSettings_v3!$A$2:$A$4612,0),MATCH('EPS 3.1.3'!AF$1,NoSettings_v3!$C$1:$AH$1,0)),"")</f>
        <v>0</v>
      </c>
      <c r="AG380" s="157">
        <f>IFERROR(INDEX(NoSettings_v3!$C$2:$AH$4612,MATCH('EPS 3.1.3'!$B380,NoSettings_v3!$A$2:$A$4612,0),MATCH('EPS 3.1.3'!AG$1,NoSettings_v3!$C$1:$AH$1,0)),"")</f>
        <v>0</v>
      </c>
      <c r="AH380" s="157">
        <f>IFERROR(INDEX(NoSettings_v3!$C$2:$AH$4612,MATCH('EPS 3.1.3'!$B380,NoSettings_v3!$A$2:$A$4612,0),MATCH('EPS 3.1.3'!AH$1,NoSettings_v3!$C$1:$AH$1,0)),"")</f>
        <v>0</v>
      </c>
      <c r="AI380" s="157">
        <f>IFERROR(INDEX(NoSettings_v3!$C$2:$AH$4612,MATCH('EPS 3.1.3'!$B380,NoSettings_v3!$A$2:$A$4612,0),MATCH('EPS 3.1.3'!AI$1,NoSettings_v3!$C$1:$AH$1,0)),"")</f>
        <v>0</v>
      </c>
    </row>
    <row r="381" spans="2:35" x14ac:dyDescent="0.35">
      <c r="B381" s="161" t="s">
        <v>1193</v>
      </c>
      <c r="C381" s="127" t="s">
        <v>964</v>
      </c>
      <c r="D381" s="157">
        <f>IFERROR(INDEX(NoSettings_v3!$C$2:$AH$4612,MATCH('EPS 3.1.3'!$B381,NoSettings_v3!$A$2:$A$4612,0),MATCH('EPS 3.1.3'!D$1,NoSettings_v3!$C$1:$AH$1,0)),"")</f>
        <v>0</v>
      </c>
      <c r="E381" s="157">
        <f>IFERROR(INDEX(NoSettings_v3!$C$2:$AH$4612,MATCH('EPS 3.1.3'!$B381,NoSettings_v3!$A$2:$A$4612,0),MATCH('EPS 3.1.3'!E$1,NoSettings_v3!$C$1:$AH$1,0)),"")</f>
        <v>0</v>
      </c>
      <c r="F381" s="157">
        <f>IFERROR(INDEX(NoSettings_v3!$C$2:$AH$4612,MATCH('EPS 3.1.3'!$B381,NoSettings_v3!$A$2:$A$4612,0),MATCH('EPS 3.1.3'!F$1,NoSettings_v3!$C$1:$AH$1,0)),"")</f>
        <v>0</v>
      </c>
      <c r="G381" s="157">
        <f>IFERROR(INDEX(NoSettings_v3!$C$2:$AH$4612,MATCH('EPS 3.1.3'!$B381,NoSettings_v3!$A$2:$A$4612,0),MATCH('EPS 3.1.3'!G$1,NoSettings_v3!$C$1:$AH$1,0)),"")</f>
        <v>0</v>
      </c>
      <c r="H381" s="157">
        <f>IFERROR(INDEX(NoSettings_v3!$C$2:$AH$4612,MATCH('EPS 3.1.3'!$B381,NoSettings_v3!$A$2:$A$4612,0),MATCH('EPS 3.1.3'!H$1,NoSettings_v3!$C$1:$AH$1,0)),"")</f>
        <v>0</v>
      </c>
      <c r="I381" s="157">
        <f>IFERROR(INDEX(NoSettings_v3!$C$2:$AH$4612,MATCH('EPS 3.1.3'!$B381,NoSettings_v3!$A$2:$A$4612,0),MATCH('EPS 3.1.3'!I$1,NoSettings_v3!$C$1:$AH$1,0)),"")</f>
        <v>0</v>
      </c>
      <c r="J381" s="157">
        <f>IFERROR(INDEX(NoSettings_v3!$C$2:$AH$4612,MATCH('EPS 3.1.3'!$B381,NoSettings_v3!$A$2:$A$4612,0),MATCH('EPS 3.1.3'!J$1,NoSettings_v3!$C$1:$AH$1,0)),"")</f>
        <v>0</v>
      </c>
      <c r="K381" s="157">
        <f>IFERROR(INDEX(NoSettings_v3!$C$2:$AH$4612,MATCH('EPS 3.1.3'!$B381,NoSettings_v3!$A$2:$A$4612,0),MATCH('EPS 3.1.3'!K$1,NoSettings_v3!$C$1:$AH$1,0)),"")</f>
        <v>0</v>
      </c>
      <c r="L381" s="157">
        <f>IFERROR(INDEX(NoSettings_v3!$C$2:$AH$4612,MATCH('EPS 3.1.3'!$B381,NoSettings_v3!$A$2:$A$4612,0),MATCH('EPS 3.1.3'!L$1,NoSettings_v3!$C$1:$AH$1,0)),"")</f>
        <v>0</v>
      </c>
      <c r="M381" s="157">
        <f>IFERROR(INDEX(NoSettings_v3!$C$2:$AH$4612,MATCH('EPS 3.1.3'!$B381,NoSettings_v3!$A$2:$A$4612,0),MATCH('EPS 3.1.3'!M$1,NoSettings_v3!$C$1:$AH$1,0)),"")</f>
        <v>0</v>
      </c>
      <c r="N381" s="157">
        <f>IFERROR(INDEX(NoSettings_v3!$C$2:$AH$4612,MATCH('EPS 3.1.3'!$B381,NoSettings_v3!$A$2:$A$4612,0),MATCH('EPS 3.1.3'!N$1,NoSettings_v3!$C$1:$AH$1,0)),"")</f>
        <v>0</v>
      </c>
      <c r="O381" s="157">
        <f>IFERROR(INDEX(NoSettings_v3!$C$2:$AH$4612,MATCH('EPS 3.1.3'!$B381,NoSettings_v3!$A$2:$A$4612,0),MATCH('EPS 3.1.3'!O$1,NoSettings_v3!$C$1:$AH$1,0)),"")</f>
        <v>0</v>
      </c>
      <c r="P381" s="157">
        <f>IFERROR(INDEX(NoSettings_v3!$C$2:$AH$4612,MATCH('EPS 3.1.3'!$B381,NoSettings_v3!$A$2:$A$4612,0),MATCH('EPS 3.1.3'!P$1,NoSettings_v3!$C$1:$AH$1,0)),"")</f>
        <v>0</v>
      </c>
      <c r="Q381" s="157">
        <f>IFERROR(INDEX(NoSettings_v3!$C$2:$AH$4612,MATCH('EPS 3.1.3'!$B381,NoSettings_v3!$A$2:$A$4612,0),MATCH('EPS 3.1.3'!Q$1,NoSettings_v3!$C$1:$AH$1,0)),"")</f>
        <v>0</v>
      </c>
      <c r="R381" s="157">
        <f>IFERROR(INDEX(NoSettings_v3!$C$2:$AH$4612,MATCH('EPS 3.1.3'!$B381,NoSettings_v3!$A$2:$A$4612,0),MATCH('EPS 3.1.3'!R$1,NoSettings_v3!$C$1:$AH$1,0)),"")</f>
        <v>0</v>
      </c>
      <c r="S381" s="157">
        <f>IFERROR(INDEX(NoSettings_v3!$C$2:$AH$4612,MATCH('EPS 3.1.3'!$B381,NoSettings_v3!$A$2:$A$4612,0),MATCH('EPS 3.1.3'!S$1,NoSettings_v3!$C$1:$AH$1,0)),"")</f>
        <v>0</v>
      </c>
      <c r="T381" s="157">
        <f>IFERROR(INDEX(NoSettings_v3!$C$2:$AH$4612,MATCH('EPS 3.1.3'!$B381,NoSettings_v3!$A$2:$A$4612,0),MATCH('EPS 3.1.3'!T$1,NoSettings_v3!$C$1:$AH$1,0)),"")</f>
        <v>0</v>
      </c>
      <c r="U381" s="157">
        <f>IFERROR(INDEX(NoSettings_v3!$C$2:$AH$4612,MATCH('EPS 3.1.3'!$B381,NoSettings_v3!$A$2:$A$4612,0),MATCH('EPS 3.1.3'!U$1,NoSettings_v3!$C$1:$AH$1,0)),"")</f>
        <v>0</v>
      </c>
      <c r="V381" s="157">
        <f>IFERROR(INDEX(NoSettings_v3!$C$2:$AH$4612,MATCH('EPS 3.1.3'!$B381,NoSettings_v3!$A$2:$A$4612,0),MATCH('EPS 3.1.3'!V$1,NoSettings_v3!$C$1:$AH$1,0)),"")</f>
        <v>0</v>
      </c>
      <c r="W381" s="157">
        <f>IFERROR(INDEX(NoSettings_v3!$C$2:$AH$4612,MATCH('EPS 3.1.3'!$B381,NoSettings_v3!$A$2:$A$4612,0),MATCH('EPS 3.1.3'!W$1,NoSettings_v3!$C$1:$AH$1,0)),"")</f>
        <v>0</v>
      </c>
      <c r="X381" s="157">
        <f>IFERROR(INDEX(NoSettings_v3!$C$2:$AH$4612,MATCH('EPS 3.1.3'!$B381,NoSettings_v3!$A$2:$A$4612,0),MATCH('EPS 3.1.3'!X$1,NoSettings_v3!$C$1:$AH$1,0)),"")</f>
        <v>0</v>
      </c>
      <c r="Y381" s="157">
        <f>IFERROR(INDEX(NoSettings_v3!$C$2:$AH$4612,MATCH('EPS 3.1.3'!$B381,NoSettings_v3!$A$2:$A$4612,0),MATCH('EPS 3.1.3'!Y$1,NoSettings_v3!$C$1:$AH$1,0)),"")</f>
        <v>0</v>
      </c>
      <c r="Z381" s="157">
        <f>IFERROR(INDEX(NoSettings_v3!$C$2:$AH$4612,MATCH('EPS 3.1.3'!$B381,NoSettings_v3!$A$2:$A$4612,0),MATCH('EPS 3.1.3'!Z$1,NoSettings_v3!$C$1:$AH$1,0)),"")</f>
        <v>0</v>
      </c>
      <c r="AA381" s="157">
        <f>IFERROR(INDEX(NoSettings_v3!$C$2:$AH$4612,MATCH('EPS 3.1.3'!$B381,NoSettings_v3!$A$2:$A$4612,0),MATCH('EPS 3.1.3'!AA$1,NoSettings_v3!$C$1:$AH$1,0)),"")</f>
        <v>0</v>
      </c>
      <c r="AB381" s="157">
        <f>IFERROR(INDEX(NoSettings_v3!$C$2:$AH$4612,MATCH('EPS 3.1.3'!$B381,NoSettings_v3!$A$2:$A$4612,0),MATCH('EPS 3.1.3'!AB$1,NoSettings_v3!$C$1:$AH$1,0)),"")</f>
        <v>0</v>
      </c>
      <c r="AC381" s="157">
        <f>IFERROR(INDEX(NoSettings_v3!$C$2:$AH$4612,MATCH('EPS 3.1.3'!$B381,NoSettings_v3!$A$2:$A$4612,0),MATCH('EPS 3.1.3'!AC$1,NoSettings_v3!$C$1:$AH$1,0)),"")</f>
        <v>0</v>
      </c>
      <c r="AD381" s="157">
        <f>IFERROR(INDEX(NoSettings_v3!$C$2:$AH$4612,MATCH('EPS 3.1.3'!$B381,NoSettings_v3!$A$2:$A$4612,0),MATCH('EPS 3.1.3'!AD$1,NoSettings_v3!$C$1:$AH$1,0)),"")</f>
        <v>0</v>
      </c>
      <c r="AE381" s="157">
        <f>IFERROR(INDEX(NoSettings_v3!$C$2:$AH$4612,MATCH('EPS 3.1.3'!$B381,NoSettings_v3!$A$2:$A$4612,0),MATCH('EPS 3.1.3'!AE$1,NoSettings_v3!$C$1:$AH$1,0)),"")</f>
        <v>0</v>
      </c>
      <c r="AF381" s="157">
        <f>IFERROR(INDEX(NoSettings_v3!$C$2:$AH$4612,MATCH('EPS 3.1.3'!$B381,NoSettings_v3!$A$2:$A$4612,0),MATCH('EPS 3.1.3'!AF$1,NoSettings_v3!$C$1:$AH$1,0)),"")</f>
        <v>0</v>
      </c>
      <c r="AG381" s="157">
        <f>IFERROR(INDEX(NoSettings_v3!$C$2:$AH$4612,MATCH('EPS 3.1.3'!$B381,NoSettings_v3!$A$2:$A$4612,0),MATCH('EPS 3.1.3'!AG$1,NoSettings_v3!$C$1:$AH$1,0)),"")</f>
        <v>0</v>
      </c>
      <c r="AH381" s="157">
        <f>IFERROR(INDEX(NoSettings_v3!$C$2:$AH$4612,MATCH('EPS 3.1.3'!$B381,NoSettings_v3!$A$2:$A$4612,0),MATCH('EPS 3.1.3'!AH$1,NoSettings_v3!$C$1:$AH$1,0)),"")</f>
        <v>0</v>
      </c>
      <c r="AI381" s="157">
        <f>IFERROR(INDEX(NoSettings_v3!$C$2:$AH$4612,MATCH('EPS 3.1.3'!$B381,NoSettings_v3!$A$2:$A$4612,0),MATCH('EPS 3.1.3'!AI$1,NoSettings_v3!$C$1:$AH$1,0)),"")</f>
        <v>0</v>
      </c>
    </row>
    <row r="382" spans="2:35" x14ac:dyDescent="0.35">
      <c r="B382" s="161" t="s">
        <v>571</v>
      </c>
      <c r="C382" s="127" t="s">
        <v>964</v>
      </c>
      <c r="D382" s="157">
        <f>IFERROR(INDEX(NoSettings_v3!$C$2:$AH$4612,MATCH('EPS 3.1.3'!$B382,NoSettings_v3!$A$2:$A$4612,0),MATCH('EPS 3.1.3'!D$1,NoSettings_v3!$C$1:$AH$1,0)),"")</f>
        <v>0</v>
      </c>
      <c r="E382" s="157">
        <f>IFERROR(INDEX(NoSettings_v3!$C$2:$AH$4612,MATCH('EPS 3.1.3'!$B382,NoSettings_v3!$A$2:$A$4612,0),MATCH('EPS 3.1.3'!E$1,NoSettings_v3!$C$1:$AH$1,0)),"")</f>
        <v>0</v>
      </c>
      <c r="F382" s="157">
        <f>IFERROR(INDEX(NoSettings_v3!$C$2:$AH$4612,MATCH('EPS 3.1.3'!$B382,NoSettings_v3!$A$2:$A$4612,0),MATCH('EPS 3.1.3'!F$1,NoSettings_v3!$C$1:$AH$1,0)),"")</f>
        <v>0</v>
      </c>
      <c r="G382" s="157">
        <f>IFERROR(INDEX(NoSettings_v3!$C$2:$AH$4612,MATCH('EPS 3.1.3'!$B382,NoSettings_v3!$A$2:$A$4612,0),MATCH('EPS 3.1.3'!G$1,NoSettings_v3!$C$1:$AH$1,0)),"")</f>
        <v>0</v>
      </c>
      <c r="H382" s="157">
        <f>IFERROR(INDEX(NoSettings_v3!$C$2:$AH$4612,MATCH('EPS 3.1.3'!$B382,NoSettings_v3!$A$2:$A$4612,0),MATCH('EPS 3.1.3'!H$1,NoSettings_v3!$C$1:$AH$1,0)),"")</f>
        <v>0</v>
      </c>
      <c r="I382" s="157">
        <f>IFERROR(INDEX(NoSettings_v3!$C$2:$AH$4612,MATCH('EPS 3.1.3'!$B382,NoSettings_v3!$A$2:$A$4612,0),MATCH('EPS 3.1.3'!I$1,NoSettings_v3!$C$1:$AH$1,0)),"")</f>
        <v>0</v>
      </c>
      <c r="J382" s="157">
        <f>IFERROR(INDEX(NoSettings_v3!$C$2:$AH$4612,MATCH('EPS 3.1.3'!$B382,NoSettings_v3!$A$2:$A$4612,0),MATCH('EPS 3.1.3'!J$1,NoSettings_v3!$C$1:$AH$1,0)),"")</f>
        <v>0</v>
      </c>
      <c r="K382" s="157">
        <f>IFERROR(INDEX(NoSettings_v3!$C$2:$AH$4612,MATCH('EPS 3.1.3'!$B382,NoSettings_v3!$A$2:$A$4612,0),MATCH('EPS 3.1.3'!K$1,NoSettings_v3!$C$1:$AH$1,0)),"")</f>
        <v>0</v>
      </c>
      <c r="L382" s="157">
        <f>IFERROR(INDEX(NoSettings_v3!$C$2:$AH$4612,MATCH('EPS 3.1.3'!$B382,NoSettings_v3!$A$2:$A$4612,0),MATCH('EPS 3.1.3'!L$1,NoSettings_v3!$C$1:$AH$1,0)),"")</f>
        <v>0</v>
      </c>
      <c r="M382" s="157">
        <f>IFERROR(INDEX(NoSettings_v3!$C$2:$AH$4612,MATCH('EPS 3.1.3'!$B382,NoSettings_v3!$A$2:$A$4612,0),MATCH('EPS 3.1.3'!M$1,NoSettings_v3!$C$1:$AH$1,0)),"")</f>
        <v>0</v>
      </c>
      <c r="N382" s="157">
        <f>IFERROR(INDEX(NoSettings_v3!$C$2:$AH$4612,MATCH('EPS 3.1.3'!$B382,NoSettings_v3!$A$2:$A$4612,0),MATCH('EPS 3.1.3'!N$1,NoSettings_v3!$C$1:$AH$1,0)),"")</f>
        <v>0</v>
      </c>
      <c r="O382" s="157">
        <f>IFERROR(INDEX(NoSettings_v3!$C$2:$AH$4612,MATCH('EPS 3.1.3'!$B382,NoSettings_v3!$A$2:$A$4612,0),MATCH('EPS 3.1.3'!O$1,NoSettings_v3!$C$1:$AH$1,0)),"")</f>
        <v>0</v>
      </c>
      <c r="P382" s="157">
        <f>IFERROR(INDEX(NoSettings_v3!$C$2:$AH$4612,MATCH('EPS 3.1.3'!$B382,NoSettings_v3!$A$2:$A$4612,0),MATCH('EPS 3.1.3'!P$1,NoSettings_v3!$C$1:$AH$1,0)),"")</f>
        <v>0</v>
      </c>
      <c r="Q382" s="157">
        <f>IFERROR(INDEX(NoSettings_v3!$C$2:$AH$4612,MATCH('EPS 3.1.3'!$B382,NoSettings_v3!$A$2:$A$4612,0),MATCH('EPS 3.1.3'!Q$1,NoSettings_v3!$C$1:$AH$1,0)),"")</f>
        <v>0</v>
      </c>
      <c r="R382" s="157">
        <f>IFERROR(INDEX(NoSettings_v3!$C$2:$AH$4612,MATCH('EPS 3.1.3'!$B382,NoSettings_v3!$A$2:$A$4612,0),MATCH('EPS 3.1.3'!R$1,NoSettings_v3!$C$1:$AH$1,0)),"")</f>
        <v>0</v>
      </c>
      <c r="S382" s="157">
        <f>IFERROR(INDEX(NoSettings_v3!$C$2:$AH$4612,MATCH('EPS 3.1.3'!$B382,NoSettings_v3!$A$2:$A$4612,0),MATCH('EPS 3.1.3'!S$1,NoSettings_v3!$C$1:$AH$1,0)),"")</f>
        <v>0</v>
      </c>
      <c r="T382" s="157">
        <f>IFERROR(INDEX(NoSettings_v3!$C$2:$AH$4612,MATCH('EPS 3.1.3'!$B382,NoSettings_v3!$A$2:$A$4612,0),MATCH('EPS 3.1.3'!T$1,NoSettings_v3!$C$1:$AH$1,0)),"")</f>
        <v>0</v>
      </c>
      <c r="U382" s="157">
        <f>IFERROR(INDEX(NoSettings_v3!$C$2:$AH$4612,MATCH('EPS 3.1.3'!$B382,NoSettings_v3!$A$2:$A$4612,0),MATCH('EPS 3.1.3'!U$1,NoSettings_v3!$C$1:$AH$1,0)),"")</f>
        <v>0</v>
      </c>
      <c r="V382" s="157">
        <f>IFERROR(INDEX(NoSettings_v3!$C$2:$AH$4612,MATCH('EPS 3.1.3'!$B382,NoSettings_v3!$A$2:$A$4612,0),MATCH('EPS 3.1.3'!V$1,NoSettings_v3!$C$1:$AH$1,0)),"")</f>
        <v>0</v>
      </c>
      <c r="W382" s="157">
        <f>IFERROR(INDEX(NoSettings_v3!$C$2:$AH$4612,MATCH('EPS 3.1.3'!$B382,NoSettings_v3!$A$2:$A$4612,0),MATCH('EPS 3.1.3'!W$1,NoSettings_v3!$C$1:$AH$1,0)),"")</f>
        <v>0</v>
      </c>
      <c r="X382" s="157">
        <f>IFERROR(INDEX(NoSettings_v3!$C$2:$AH$4612,MATCH('EPS 3.1.3'!$B382,NoSettings_v3!$A$2:$A$4612,0),MATCH('EPS 3.1.3'!X$1,NoSettings_v3!$C$1:$AH$1,0)),"")</f>
        <v>0</v>
      </c>
      <c r="Y382" s="157">
        <f>IFERROR(INDEX(NoSettings_v3!$C$2:$AH$4612,MATCH('EPS 3.1.3'!$B382,NoSettings_v3!$A$2:$A$4612,0),MATCH('EPS 3.1.3'!Y$1,NoSettings_v3!$C$1:$AH$1,0)),"")</f>
        <v>0</v>
      </c>
      <c r="Z382" s="157">
        <f>IFERROR(INDEX(NoSettings_v3!$C$2:$AH$4612,MATCH('EPS 3.1.3'!$B382,NoSettings_v3!$A$2:$A$4612,0),MATCH('EPS 3.1.3'!Z$1,NoSettings_v3!$C$1:$AH$1,0)),"")</f>
        <v>0</v>
      </c>
      <c r="AA382" s="157">
        <f>IFERROR(INDEX(NoSettings_v3!$C$2:$AH$4612,MATCH('EPS 3.1.3'!$B382,NoSettings_v3!$A$2:$A$4612,0),MATCH('EPS 3.1.3'!AA$1,NoSettings_v3!$C$1:$AH$1,0)),"")</f>
        <v>0</v>
      </c>
      <c r="AB382" s="157">
        <f>IFERROR(INDEX(NoSettings_v3!$C$2:$AH$4612,MATCH('EPS 3.1.3'!$B382,NoSettings_v3!$A$2:$A$4612,0),MATCH('EPS 3.1.3'!AB$1,NoSettings_v3!$C$1:$AH$1,0)),"")</f>
        <v>0</v>
      </c>
      <c r="AC382" s="157">
        <f>IFERROR(INDEX(NoSettings_v3!$C$2:$AH$4612,MATCH('EPS 3.1.3'!$B382,NoSettings_v3!$A$2:$A$4612,0),MATCH('EPS 3.1.3'!AC$1,NoSettings_v3!$C$1:$AH$1,0)),"")</f>
        <v>0</v>
      </c>
      <c r="AD382" s="157">
        <f>IFERROR(INDEX(NoSettings_v3!$C$2:$AH$4612,MATCH('EPS 3.1.3'!$B382,NoSettings_v3!$A$2:$A$4612,0),MATCH('EPS 3.1.3'!AD$1,NoSettings_v3!$C$1:$AH$1,0)),"")</f>
        <v>0</v>
      </c>
      <c r="AE382" s="157">
        <f>IFERROR(INDEX(NoSettings_v3!$C$2:$AH$4612,MATCH('EPS 3.1.3'!$B382,NoSettings_v3!$A$2:$A$4612,0),MATCH('EPS 3.1.3'!AE$1,NoSettings_v3!$C$1:$AH$1,0)),"")</f>
        <v>0</v>
      </c>
      <c r="AF382" s="157">
        <f>IFERROR(INDEX(NoSettings_v3!$C$2:$AH$4612,MATCH('EPS 3.1.3'!$B382,NoSettings_v3!$A$2:$A$4612,0),MATCH('EPS 3.1.3'!AF$1,NoSettings_v3!$C$1:$AH$1,0)),"")</f>
        <v>0</v>
      </c>
      <c r="AG382" s="157">
        <f>IFERROR(INDEX(NoSettings_v3!$C$2:$AH$4612,MATCH('EPS 3.1.3'!$B382,NoSettings_v3!$A$2:$A$4612,0),MATCH('EPS 3.1.3'!AG$1,NoSettings_v3!$C$1:$AH$1,0)),"")</f>
        <v>0</v>
      </c>
      <c r="AH382" s="157">
        <f>IFERROR(INDEX(NoSettings_v3!$C$2:$AH$4612,MATCH('EPS 3.1.3'!$B382,NoSettings_v3!$A$2:$A$4612,0),MATCH('EPS 3.1.3'!AH$1,NoSettings_v3!$C$1:$AH$1,0)),"")</f>
        <v>0</v>
      </c>
      <c r="AI382" s="157">
        <f>IFERROR(INDEX(NoSettings_v3!$C$2:$AH$4612,MATCH('EPS 3.1.3'!$B382,NoSettings_v3!$A$2:$A$4612,0),MATCH('EPS 3.1.3'!AI$1,NoSettings_v3!$C$1:$AH$1,0)),"")</f>
        <v>0</v>
      </c>
    </row>
    <row r="383" spans="2:35" x14ac:dyDescent="0.35">
      <c r="B383" s="161" t="s">
        <v>572</v>
      </c>
      <c r="C383" s="127" t="s">
        <v>964</v>
      </c>
      <c r="D383" s="157">
        <f>IFERROR(INDEX(NoSettings_v3!$C$2:$AH$4612,MATCH('EPS 3.1.3'!$B383,NoSettings_v3!$A$2:$A$4612,0),MATCH('EPS 3.1.3'!D$1,NoSettings_v3!$C$1:$AH$1,0)),"")</f>
        <v>0</v>
      </c>
      <c r="E383" s="157">
        <f>IFERROR(INDEX(NoSettings_v3!$C$2:$AH$4612,MATCH('EPS 3.1.3'!$B383,NoSettings_v3!$A$2:$A$4612,0),MATCH('EPS 3.1.3'!E$1,NoSettings_v3!$C$1:$AH$1,0)),"")</f>
        <v>0</v>
      </c>
      <c r="F383" s="157">
        <f>IFERROR(INDEX(NoSettings_v3!$C$2:$AH$4612,MATCH('EPS 3.1.3'!$B383,NoSettings_v3!$A$2:$A$4612,0),MATCH('EPS 3.1.3'!F$1,NoSettings_v3!$C$1:$AH$1,0)),"")</f>
        <v>0</v>
      </c>
      <c r="G383" s="157">
        <f>IFERROR(INDEX(NoSettings_v3!$C$2:$AH$4612,MATCH('EPS 3.1.3'!$B383,NoSettings_v3!$A$2:$A$4612,0),MATCH('EPS 3.1.3'!G$1,NoSettings_v3!$C$1:$AH$1,0)),"")</f>
        <v>0</v>
      </c>
      <c r="H383" s="157">
        <f>IFERROR(INDEX(NoSettings_v3!$C$2:$AH$4612,MATCH('EPS 3.1.3'!$B383,NoSettings_v3!$A$2:$A$4612,0),MATCH('EPS 3.1.3'!H$1,NoSettings_v3!$C$1:$AH$1,0)),"")</f>
        <v>0</v>
      </c>
      <c r="I383" s="157">
        <f>IFERROR(INDEX(NoSettings_v3!$C$2:$AH$4612,MATCH('EPS 3.1.3'!$B383,NoSettings_v3!$A$2:$A$4612,0),MATCH('EPS 3.1.3'!I$1,NoSettings_v3!$C$1:$AH$1,0)),"")</f>
        <v>0</v>
      </c>
      <c r="J383" s="157">
        <f>IFERROR(INDEX(NoSettings_v3!$C$2:$AH$4612,MATCH('EPS 3.1.3'!$B383,NoSettings_v3!$A$2:$A$4612,0),MATCH('EPS 3.1.3'!J$1,NoSettings_v3!$C$1:$AH$1,0)),"")</f>
        <v>0</v>
      </c>
      <c r="K383" s="157">
        <f>IFERROR(INDEX(NoSettings_v3!$C$2:$AH$4612,MATCH('EPS 3.1.3'!$B383,NoSettings_v3!$A$2:$A$4612,0),MATCH('EPS 3.1.3'!K$1,NoSettings_v3!$C$1:$AH$1,0)),"")</f>
        <v>0</v>
      </c>
      <c r="L383" s="157">
        <f>IFERROR(INDEX(NoSettings_v3!$C$2:$AH$4612,MATCH('EPS 3.1.3'!$B383,NoSettings_v3!$A$2:$A$4612,0),MATCH('EPS 3.1.3'!L$1,NoSettings_v3!$C$1:$AH$1,0)),"")</f>
        <v>0</v>
      </c>
      <c r="M383" s="157">
        <f>IFERROR(INDEX(NoSettings_v3!$C$2:$AH$4612,MATCH('EPS 3.1.3'!$B383,NoSettings_v3!$A$2:$A$4612,0),MATCH('EPS 3.1.3'!M$1,NoSettings_v3!$C$1:$AH$1,0)),"")</f>
        <v>0</v>
      </c>
      <c r="N383" s="157">
        <f>IFERROR(INDEX(NoSettings_v3!$C$2:$AH$4612,MATCH('EPS 3.1.3'!$B383,NoSettings_v3!$A$2:$A$4612,0),MATCH('EPS 3.1.3'!N$1,NoSettings_v3!$C$1:$AH$1,0)),"")</f>
        <v>0</v>
      </c>
      <c r="O383" s="157">
        <f>IFERROR(INDEX(NoSettings_v3!$C$2:$AH$4612,MATCH('EPS 3.1.3'!$B383,NoSettings_v3!$A$2:$A$4612,0),MATCH('EPS 3.1.3'!O$1,NoSettings_v3!$C$1:$AH$1,0)),"")</f>
        <v>0</v>
      </c>
      <c r="P383" s="157">
        <f>IFERROR(INDEX(NoSettings_v3!$C$2:$AH$4612,MATCH('EPS 3.1.3'!$B383,NoSettings_v3!$A$2:$A$4612,0),MATCH('EPS 3.1.3'!P$1,NoSettings_v3!$C$1:$AH$1,0)),"")</f>
        <v>0</v>
      </c>
      <c r="Q383" s="157">
        <f>IFERROR(INDEX(NoSettings_v3!$C$2:$AH$4612,MATCH('EPS 3.1.3'!$B383,NoSettings_v3!$A$2:$A$4612,0),MATCH('EPS 3.1.3'!Q$1,NoSettings_v3!$C$1:$AH$1,0)),"")</f>
        <v>0</v>
      </c>
      <c r="R383" s="157">
        <f>IFERROR(INDEX(NoSettings_v3!$C$2:$AH$4612,MATCH('EPS 3.1.3'!$B383,NoSettings_v3!$A$2:$A$4612,0),MATCH('EPS 3.1.3'!R$1,NoSettings_v3!$C$1:$AH$1,0)),"")</f>
        <v>0</v>
      </c>
      <c r="S383" s="157">
        <f>IFERROR(INDEX(NoSettings_v3!$C$2:$AH$4612,MATCH('EPS 3.1.3'!$B383,NoSettings_v3!$A$2:$A$4612,0),MATCH('EPS 3.1.3'!S$1,NoSettings_v3!$C$1:$AH$1,0)),"")</f>
        <v>0</v>
      </c>
      <c r="T383" s="157">
        <f>IFERROR(INDEX(NoSettings_v3!$C$2:$AH$4612,MATCH('EPS 3.1.3'!$B383,NoSettings_v3!$A$2:$A$4612,0),MATCH('EPS 3.1.3'!T$1,NoSettings_v3!$C$1:$AH$1,0)),"")</f>
        <v>0</v>
      </c>
      <c r="U383" s="157">
        <f>IFERROR(INDEX(NoSettings_v3!$C$2:$AH$4612,MATCH('EPS 3.1.3'!$B383,NoSettings_v3!$A$2:$A$4612,0),MATCH('EPS 3.1.3'!U$1,NoSettings_v3!$C$1:$AH$1,0)),"")</f>
        <v>0</v>
      </c>
      <c r="V383" s="157">
        <f>IFERROR(INDEX(NoSettings_v3!$C$2:$AH$4612,MATCH('EPS 3.1.3'!$B383,NoSettings_v3!$A$2:$A$4612,0),MATCH('EPS 3.1.3'!V$1,NoSettings_v3!$C$1:$AH$1,0)),"")</f>
        <v>0</v>
      </c>
      <c r="W383" s="157">
        <f>IFERROR(INDEX(NoSettings_v3!$C$2:$AH$4612,MATCH('EPS 3.1.3'!$B383,NoSettings_v3!$A$2:$A$4612,0),MATCH('EPS 3.1.3'!W$1,NoSettings_v3!$C$1:$AH$1,0)),"")</f>
        <v>0</v>
      </c>
      <c r="X383" s="157">
        <f>IFERROR(INDEX(NoSettings_v3!$C$2:$AH$4612,MATCH('EPS 3.1.3'!$B383,NoSettings_v3!$A$2:$A$4612,0),MATCH('EPS 3.1.3'!X$1,NoSettings_v3!$C$1:$AH$1,0)),"")</f>
        <v>0</v>
      </c>
      <c r="Y383" s="157">
        <f>IFERROR(INDEX(NoSettings_v3!$C$2:$AH$4612,MATCH('EPS 3.1.3'!$B383,NoSettings_v3!$A$2:$A$4612,0),MATCH('EPS 3.1.3'!Y$1,NoSettings_v3!$C$1:$AH$1,0)),"")</f>
        <v>0</v>
      </c>
      <c r="Z383" s="157">
        <f>IFERROR(INDEX(NoSettings_v3!$C$2:$AH$4612,MATCH('EPS 3.1.3'!$B383,NoSettings_v3!$A$2:$A$4612,0),MATCH('EPS 3.1.3'!Z$1,NoSettings_v3!$C$1:$AH$1,0)),"")</f>
        <v>0</v>
      </c>
      <c r="AA383" s="157">
        <f>IFERROR(INDEX(NoSettings_v3!$C$2:$AH$4612,MATCH('EPS 3.1.3'!$B383,NoSettings_v3!$A$2:$A$4612,0),MATCH('EPS 3.1.3'!AA$1,NoSettings_v3!$C$1:$AH$1,0)),"")</f>
        <v>0</v>
      </c>
      <c r="AB383" s="157">
        <f>IFERROR(INDEX(NoSettings_v3!$C$2:$AH$4612,MATCH('EPS 3.1.3'!$B383,NoSettings_v3!$A$2:$A$4612,0),MATCH('EPS 3.1.3'!AB$1,NoSettings_v3!$C$1:$AH$1,0)),"")</f>
        <v>0</v>
      </c>
      <c r="AC383" s="157">
        <f>IFERROR(INDEX(NoSettings_v3!$C$2:$AH$4612,MATCH('EPS 3.1.3'!$B383,NoSettings_v3!$A$2:$A$4612,0),MATCH('EPS 3.1.3'!AC$1,NoSettings_v3!$C$1:$AH$1,0)),"")</f>
        <v>0</v>
      </c>
      <c r="AD383" s="157">
        <f>IFERROR(INDEX(NoSettings_v3!$C$2:$AH$4612,MATCH('EPS 3.1.3'!$B383,NoSettings_v3!$A$2:$A$4612,0),MATCH('EPS 3.1.3'!AD$1,NoSettings_v3!$C$1:$AH$1,0)),"")</f>
        <v>0</v>
      </c>
      <c r="AE383" s="157">
        <f>IFERROR(INDEX(NoSettings_v3!$C$2:$AH$4612,MATCH('EPS 3.1.3'!$B383,NoSettings_v3!$A$2:$A$4612,0),MATCH('EPS 3.1.3'!AE$1,NoSettings_v3!$C$1:$AH$1,0)),"")</f>
        <v>0</v>
      </c>
      <c r="AF383" s="157">
        <f>IFERROR(INDEX(NoSettings_v3!$C$2:$AH$4612,MATCH('EPS 3.1.3'!$B383,NoSettings_v3!$A$2:$A$4612,0),MATCH('EPS 3.1.3'!AF$1,NoSettings_v3!$C$1:$AH$1,0)),"")</f>
        <v>0</v>
      </c>
      <c r="AG383" s="157">
        <f>IFERROR(INDEX(NoSettings_v3!$C$2:$AH$4612,MATCH('EPS 3.1.3'!$B383,NoSettings_v3!$A$2:$A$4612,0),MATCH('EPS 3.1.3'!AG$1,NoSettings_v3!$C$1:$AH$1,0)),"")</f>
        <v>0</v>
      </c>
      <c r="AH383" s="157">
        <f>IFERROR(INDEX(NoSettings_v3!$C$2:$AH$4612,MATCH('EPS 3.1.3'!$B383,NoSettings_v3!$A$2:$A$4612,0),MATCH('EPS 3.1.3'!AH$1,NoSettings_v3!$C$1:$AH$1,0)),"")</f>
        <v>0</v>
      </c>
      <c r="AI383" s="157">
        <f>IFERROR(INDEX(NoSettings_v3!$C$2:$AH$4612,MATCH('EPS 3.1.3'!$B383,NoSettings_v3!$A$2:$A$4612,0),MATCH('EPS 3.1.3'!AI$1,NoSettings_v3!$C$1:$AH$1,0)),"")</f>
        <v>0</v>
      </c>
    </row>
    <row r="384" spans="2:35" x14ac:dyDescent="0.35">
      <c r="B384" s="161" t="s">
        <v>573</v>
      </c>
      <c r="C384" s="127" t="s">
        <v>964</v>
      </c>
      <c r="D384" s="157">
        <f>IFERROR(INDEX(NoSettings_v3!$C$2:$AH$4612,MATCH('EPS 3.1.3'!$B384,NoSettings_v3!$A$2:$A$4612,0),MATCH('EPS 3.1.3'!D$1,NoSettings_v3!$C$1:$AH$1,0)),"")</f>
        <v>0</v>
      </c>
      <c r="E384" s="157">
        <f>IFERROR(INDEX(NoSettings_v3!$C$2:$AH$4612,MATCH('EPS 3.1.3'!$B384,NoSettings_v3!$A$2:$A$4612,0),MATCH('EPS 3.1.3'!E$1,NoSettings_v3!$C$1:$AH$1,0)),"")</f>
        <v>0</v>
      </c>
      <c r="F384" s="157">
        <f>IFERROR(INDEX(NoSettings_v3!$C$2:$AH$4612,MATCH('EPS 3.1.3'!$B384,NoSettings_v3!$A$2:$A$4612,0),MATCH('EPS 3.1.3'!F$1,NoSettings_v3!$C$1:$AH$1,0)),"")</f>
        <v>0</v>
      </c>
      <c r="G384" s="157">
        <f>IFERROR(INDEX(NoSettings_v3!$C$2:$AH$4612,MATCH('EPS 3.1.3'!$B384,NoSettings_v3!$A$2:$A$4612,0),MATCH('EPS 3.1.3'!G$1,NoSettings_v3!$C$1:$AH$1,0)),"")</f>
        <v>0</v>
      </c>
      <c r="H384" s="157">
        <f>IFERROR(INDEX(NoSettings_v3!$C$2:$AH$4612,MATCH('EPS 3.1.3'!$B384,NoSettings_v3!$A$2:$A$4612,0),MATCH('EPS 3.1.3'!H$1,NoSettings_v3!$C$1:$AH$1,0)),"")</f>
        <v>0</v>
      </c>
      <c r="I384" s="157">
        <f>IFERROR(INDEX(NoSettings_v3!$C$2:$AH$4612,MATCH('EPS 3.1.3'!$B384,NoSettings_v3!$A$2:$A$4612,0),MATCH('EPS 3.1.3'!I$1,NoSettings_v3!$C$1:$AH$1,0)),"")</f>
        <v>0</v>
      </c>
      <c r="J384" s="157">
        <f>IFERROR(INDEX(NoSettings_v3!$C$2:$AH$4612,MATCH('EPS 3.1.3'!$B384,NoSettings_v3!$A$2:$A$4612,0),MATCH('EPS 3.1.3'!J$1,NoSettings_v3!$C$1:$AH$1,0)),"")</f>
        <v>0</v>
      </c>
      <c r="K384" s="157">
        <f>IFERROR(INDEX(NoSettings_v3!$C$2:$AH$4612,MATCH('EPS 3.1.3'!$B384,NoSettings_v3!$A$2:$A$4612,0),MATCH('EPS 3.1.3'!K$1,NoSettings_v3!$C$1:$AH$1,0)),"")</f>
        <v>0</v>
      </c>
      <c r="L384" s="157">
        <f>IFERROR(INDEX(NoSettings_v3!$C$2:$AH$4612,MATCH('EPS 3.1.3'!$B384,NoSettings_v3!$A$2:$A$4612,0),MATCH('EPS 3.1.3'!L$1,NoSettings_v3!$C$1:$AH$1,0)),"")</f>
        <v>0</v>
      </c>
      <c r="M384" s="157">
        <f>IFERROR(INDEX(NoSettings_v3!$C$2:$AH$4612,MATCH('EPS 3.1.3'!$B384,NoSettings_v3!$A$2:$A$4612,0),MATCH('EPS 3.1.3'!M$1,NoSettings_v3!$C$1:$AH$1,0)),"")</f>
        <v>0</v>
      </c>
      <c r="N384" s="157">
        <f>IFERROR(INDEX(NoSettings_v3!$C$2:$AH$4612,MATCH('EPS 3.1.3'!$B384,NoSettings_v3!$A$2:$A$4612,0),MATCH('EPS 3.1.3'!N$1,NoSettings_v3!$C$1:$AH$1,0)),"")</f>
        <v>0</v>
      </c>
      <c r="O384" s="157">
        <f>IFERROR(INDEX(NoSettings_v3!$C$2:$AH$4612,MATCH('EPS 3.1.3'!$B384,NoSettings_v3!$A$2:$A$4612,0),MATCH('EPS 3.1.3'!O$1,NoSettings_v3!$C$1:$AH$1,0)),"")</f>
        <v>0</v>
      </c>
      <c r="P384" s="157">
        <f>IFERROR(INDEX(NoSettings_v3!$C$2:$AH$4612,MATCH('EPS 3.1.3'!$B384,NoSettings_v3!$A$2:$A$4612,0),MATCH('EPS 3.1.3'!P$1,NoSettings_v3!$C$1:$AH$1,0)),"")</f>
        <v>0</v>
      </c>
      <c r="Q384" s="157">
        <f>IFERROR(INDEX(NoSettings_v3!$C$2:$AH$4612,MATCH('EPS 3.1.3'!$B384,NoSettings_v3!$A$2:$A$4612,0),MATCH('EPS 3.1.3'!Q$1,NoSettings_v3!$C$1:$AH$1,0)),"")</f>
        <v>0</v>
      </c>
      <c r="R384" s="157">
        <f>IFERROR(INDEX(NoSettings_v3!$C$2:$AH$4612,MATCH('EPS 3.1.3'!$B384,NoSettings_v3!$A$2:$A$4612,0),MATCH('EPS 3.1.3'!R$1,NoSettings_v3!$C$1:$AH$1,0)),"")</f>
        <v>0</v>
      </c>
      <c r="S384" s="157">
        <f>IFERROR(INDEX(NoSettings_v3!$C$2:$AH$4612,MATCH('EPS 3.1.3'!$B384,NoSettings_v3!$A$2:$A$4612,0),MATCH('EPS 3.1.3'!S$1,NoSettings_v3!$C$1:$AH$1,0)),"")</f>
        <v>0</v>
      </c>
      <c r="T384" s="157">
        <f>IFERROR(INDEX(NoSettings_v3!$C$2:$AH$4612,MATCH('EPS 3.1.3'!$B384,NoSettings_v3!$A$2:$A$4612,0),MATCH('EPS 3.1.3'!T$1,NoSettings_v3!$C$1:$AH$1,0)),"")</f>
        <v>0</v>
      </c>
      <c r="U384" s="157">
        <f>IFERROR(INDEX(NoSettings_v3!$C$2:$AH$4612,MATCH('EPS 3.1.3'!$B384,NoSettings_v3!$A$2:$A$4612,0),MATCH('EPS 3.1.3'!U$1,NoSettings_v3!$C$1:$AH$1,0)),"")</f>
        <v>0</v>
      </c>
      <c r="V384" s="157">
        <f>IFERROR(INDEX(NoSettings_v3!$C$2:$AH$4612,MATCH('EPS 3.1.3'!$B384,NoSettings_v3!$A$2:$A$4612,0),MATCH('EPS 3.1.3'!V$1,NoSettings_v3!$C$1:$AH$1,0)),"")</f>
        <v>0</v>
      </c>
      <c r="W384" s="157">
        <f>IFERROR(INDEX(NoSettings_v3!$C$2:$AH$4612,MATCH('EPS 3.1.3'!$B384,NoSettings_v3!$A$2:$A$4612,0),MATCH('EPS 3.1.3'!W$1,NoSettings_v3!$C$1:$AH$1,0)),"")</f>
        <v>0</v>
      </c>
      <c r="X384" s="157">
        <f>IFERROR(INDEX(NoSettings_v3!$C$2:$AH$4612,MATCH('EPS 3.1.3'!$B384,NoSettings_v3!$A$2:$A$4612,0),MATCH('EPS 3.1.3'!X$1,NoSettings_v3!$C$1:$AH$1,0)),"")</f>
        <v>0</v>
      </c>
      <c r="Y384" s="157">
        <f>IFERROR(INDEX(NoSettings_v3!$C$2:$AH$4612,MATCH('EPS 3.1.3'!$B384,NoSettings_v3!$A$2:$A$4612,0),MATCH('EPS 3.1.3'!Y$1,NoSettings_v3!$C$1:$AH$1,0)),"")</f>
        <v>0</v>
      </c>
      <c r="Z384" s="157">
        <f>IFERROR(INDEX(NoSettings_v3!$C$2:$AH$4612,MATCH('EPS 3.1.3'!$B384,NoSettings_v3!$A$2:$A$4612,0),MATCH('EPS 3.1.3'!Z$1,NoSettings_v3!$C$1:$AH$1,0)),"")</f>
        <v>0</v>
      </c>
      <c r="AA384" s="157">
        <f>IFERROR(INDEX(NoSettings_v3!$C$2:$AH$4612,MATCH('EPS 3.1.3'!$B384,NoSettings_v3!$A$2:$A$4612,0),MATCH('EPS 3.1.3'!AA$1,NoSettings_v3!$C$1:$AH$1,0)),"")</f>
        <v>0</v>
      </c>
      <c r="AB384" s="157">
        <f>IFERROR(INDEX(NoSettings_v3!$C$2:$AH$4612,MATCH('EPS 3.1.3'!$B384,NoSettings_v3!$A$2:$A$4612,0),MATCH('EPS 3.1.3'!AB$1,NoSettings_v3!$C$1:$AH$1,0)),"")</f>
        <v>0</v>
      </c>
      <c r="AC384" s="157">
        <f>IFERROR(INDEX(NoSettings_v3!$C$2:$AH$4612,MATCH('EPS 3.1.3'!$B384,NoSettings_v3!$A$2:$A$4612,0),MATCH('EPS 3.1.3'!AC$1,NoSettings_v3!$C$1:$AH$1,0)),"")</f>
        <v>0</v>
      </c>
      <c r="AD384" s="157">
        <f>IFERROR(INDEX(NoSettings_v3!$C$2:$AH$4612,MATCH('EPS 3.1.3'!$B384,NoSettings_v3!$A$2:$A$4612,0),MATCH('EPS 3.1.3'!AD$1,NoSettings_v3!$C$1:$AH$1,0)),"")</f>
        <v>0</v>
      </c>
      <c r="AE384" s="157">
        <f>IFERROR(INDEX(NoSettings_v3!$C$2:$AH$4612,MATCH('EPS 3.1.3'!$B384,NoSettings_v3!$A$2:$A$4612,0),MATCH('EPS 3.1.3'!AE$1,NoSettings_v3!$C$1:$AH$1,0)),"")</f>
        <v>0</v>
      </c>
      <c r="AF384" s="157">
        <f>IFERROR(INDEX(NoSettings_v3!$C$2:$AH$4612,MATCH('EPS 3.1.3'!$B384,NoSettings_v3!$A$2:$A$4612,0),MATCH('EPS 3.1.3'!AF$1,NoSettings_v3!$C$1:$AH$1,0)),"")</f>
        <v>0</v>
      </c>
      <c r="AG384" s="157">
        <f>IFERROR(INDEX(NoSettings_v3!$C$2:$AH$4612,MATCH('EPS 3.1.3'!$B384,NoSettings_v3!$A$2:$A$4612,0),MATCH('EPS 3.1.3'!AG$1,NoSettings_v3!$C$1:$AH$1,0)),"")</f>
        <v>0</v>
      </c>
      <c r="AH384" s="157">
        <f>IFERROR(INDEX(NoSettings_v3!$C$2:$AH$4612,MATCH('EPS 3.1.3'!$B384,NoSettings_v3!$A$2:$A$4612,0),MATCH('EPS 3.1.3'!AH$1,NoSettings_v3!$C$1:$AH$1,0)),"")</f>
        <v>0</v>
      </c>
      <c r="AI384" s="157">
        <f>IFERROR(INDEX(NoSettings_v3!$C$2:$AH$4612,MATCH('EPS 3.1.3'!$B384,NoSettings_v3!$A$2:$A$4612,0),MATCH('EPS 3.1.3'!AI$1,NoSettings_v3!$C$1:$AH$1,0)),"")</f>
        <v>0</v>
      </c>
    </row>
    <row r="385" spans="2:35" x14ac:dyDescent="0.35">
      <c r="B385" s="161" t="s">
        <v>574</v>
      </c>
      <c r="C385" s="127" t="s">
        <v>964</v>
      </c>
      <c r="D385" s="157">
        <f>IFERROR(INDEX(NoSettings_v3!$C$2:$AH$4612,MATCH('EPS 3.1.3'!$B385,NoSettings_v3!$A$2:$A$4612,0),MATCH('EPS 3.1.3'!D$1,NoSettings_v3!$C$1:$AH$1,0)),"")</f>
        <v>0</v>
      </c>
      <c r="E385" s="157">
        <f>IFERROR(INDEX(NoSettings_v3!$C$2:$AH$4612,MATCH('EPS 3.1.3'!$B385,NoSettings_v3!$A$2:$A$4612,0),MATCH('EPS 3.1.3'!E$1,NoSettings_v3!$C$1:$AH$1,0)),"")</f>
        <v>0</v>
      </c>
      <c r="F385" s="157">
        <f>IFERROR(INDEX(NoSettings_v3!$C$2:$AH$4612,MATCH('EPS 3.1.3'!$B385,NoSettings_v3!$A$2:$A$4612,0),MATCH('EPS 3.1.3'!F$1,NoSettings_v3!$C$1:$AH$1,0)),"")</f>
        <v>0</v>
      </c>
      <c r="G385" s="157">
        <f>IFERROR(INDEX(NoSettings_v3!$C$2:$AH$4612,MATCH('EPS 3.1.3'!$B385,NoSettings_v3!$A$2:$A$4612,0),MATCH('EPS 3.1.3'!G$1,NoSettings_v3!$C$1:$AH$1,0)),"")</f>
        <v>0</v>
      </c>
      <c r="H385" s="157">
        <f>IFERROR(INDEX(NoSettings_v3!$C$2:$AH$4612,MATCH('EPS 3.1.3'!$B385,NoSettings_v3!$A$2:$A$4612,0),MATCH('EPS 3.1.3'!H$1,NoSettings_v3!$C$1:$AH$1,0)),"")</f>
        <v>0</v>
      </c>
      <c r="I385" s="157">
        <f>IFERROR(INDEX(NoSettings_v3!$C$2:$AH$4612,MATCH('EPS 3.1.3'!$B385,NoSettings_v3!$A$2:$A$4612,0),MATCH('EPS 3.1.3'!I$1,NoSettings_v3!$C$1:$AH$1,0)),"")</f>
        <v>0</v>
      </c>
      <c r="J385" s="157">
        <f>IFERROR(INDEX(NoSettings_v3!$C$2:$AH$4612,MATCH('EPS 3.1.3'!$B385,NoSettings_v3!$A$2:$A$4612,0),MATCH('EPS 3.1.3'!J$1,NoSettings_v3!$C$1:$AH$1,0)),"")</f>
        <v>0</v>
      </c>
      <c r="K385" s="157">
        <f>IFERROR(INDEX(NoSettings_v3!$C$2:$AH$4612,MATCH('EPS 3.1.3'!$B385,NoSettings_v3!$A$2:$A$4612,0),MATCH('EPS 3.1.3'!K$1,NoSettings_v3!$C$1:$AH$1,0)),"")</f>
        <v>0</v>
      </c>
      <c r="L385" s="157">
        <f>IFERROR(INDEX(NoSettings_v3!$C$2:$AH$4612,MATCH('EPS 3.1.3'!$B385,NoSettings_v3!$A$2:$A$4612,0),MATCH('EPS 3.1.3'!L$1,NoSettings_v3!$C$1:$AH$1,0)),"")</f>
        <v>0</v>
      </c>
      <c r="M385" s="157">
        <f>IFERROR(INDEX(NoSettings_v3!$C$2:$AH$4612,MATCH('EPS 3.1.3'!$B385,NoSettings_v3!$A$2:$A$4612,0),MATCH('EPS 3.1.3'!M$1,NoSettings_v3!$C$1:$AH$1,0)),"")</f>
        <v>0</v>
      </c>
      <c r="N385" s="157">
        <f>IFERROR(INDEX(NoSettings_v3!$C$2:$AH$4612,MATCH('EPS 3.1.3'!$B385,NoSettings_v3!$A$2:$A$4612,0),MATCH('EPS 3.1.3'!N$1,NoSettings_v3!$C$1:$AH$1,0)),"")</f>
        <v>0</v>
      </c>
      <c r="O385" s="157">
        <f>IFERROR(INDEX(NoSettings_v3!$C$2:$AH$4612,MATCH('EPS 3.1.3'!$B385,NoSettings_v3!$A$2:$A$4612,0),MATCH('EPS 3.1.3'!O$1,NoSettings_v3!$C$1:$AH$1,0)),"")</f>
        <v>0</v>
      </c>
      <c r="P385" s="157">
        <f>IFERROR(INDEX(NoSettings_v3!$C$2:$AH$4612,MATCH('EPS 3.1.3'!$B385,NoSettings_v3!$A$2:$A$4612,0),MATCH('EPS 3.1.3'!P$1,NoSettings_v3!$C$1:$AH$1,0)),"")</f>
        <v>0</v>
      </c>
      <c r="Q385" s="157">
        <f>IFERROR(INDEX(NoSettings_v3!$C$2:$AH$4612,MATCH('EPS 3.1.3'!$B385,NoSettings_v3!$A$2:$A$4612,0),MATCH('EPS 3.1.3'!Q$1,NoSettings_v3!$C$1:$AH$1,0)),"")</f>
        <v>0</v>
      </c>
      <c r="R385" s="157">
        <f>IFERROR(INDEX(NoSettings_v3!$C$2:$AH$4612,MATCH('EPS 3.1.3'!$B385,NoSettings_v3!$A$2:$A$4612,0),MATCH('EPS 3.1.3'!R$1,NoSettings_v3!$C$1:$AH$1,0)),"")</f>
        <v>0</v>
      </c>
      <c r="S385" s="157">
        <f>IFERROR(INDEX(NoSettings_v3!$C$2:$AH$4612,MATCH('EPS 3.1.3'!$B385,NoSettings_v3!$A$2:$A$4612,0),MATCH('EPS 3.1.3'!S$1,NoSettings_v3!$C$1:$AH$1,0)),"")</f>
        <v>0</v>
      </c>
      <c r="T385" s="157">
        <f>IFERROR(INDEX(NoSettings_v3!$C$2:$AH$4612,MATCH('EPS 3.1.3'!$B385,NoSettings_v3!$A$2:$A$4612,0),MATCH('EPS 3.1.3'!T$1,NoSettings_v3!$C$1:$AH$1,0)),"")</f>
        <v>0</v>
      </c>
      <c r="U385" s="157">
        <f>IFERROR(INDEX(NoSettings_v3!$C$2:$AH$4612,MATCH('EPS 3.1.3'!$B385,NoSettings_v3!$A$2:$A$4612,0),MATCH('EPS 3.1.3'!U$1,NoSettings_v3!$C$1:$AH$1,0)),"")</f>
        <v>0</v>
      </c>
      <c r="V385" s="157">
        <f>IFERROR(INDEX(NoSettings_v3!$C$2:$AH$4612,MATCH('EPS 3.1.3'!$B385,NoSettings_v3!$A$2:$A$4612,0),MATCH('EPS 3.1.3'!V$1,NoSettings_v3!$C$1:$AH$1,0)),"")</f>
        <v>0</v>
      </c>
      <c r="W385" s="157">
        <f>IFERROR(INDEX(NoSettings_v3!$C$2:$AH$4612,MATCH('EPS 3.1.3'!$B385,NoSettings_v3!$A$2:$A$4612,0),MATCH('EPS 3.1.3'!W$1,NoSettings_v3!$C$1:$AH$1,0)),"")</f>
        <v>0</v>
      </c>
      <c r="X385" s="157">
        <f>IFERROR(INDEX(NoSettings_v3!$C$2:$AH$4612,MATCH('EPS 3.1.3'!$B385,NoSettings_v3!$A$2:$A$4612,0),MATCH('EPS 3.1.3'!X$1,NoSettings_v3!$C$1:$AH$1,0)),"")</f>
        <v>0</v>
      </c>
      <c r="Y385" s="157">
        <f>IFERROR(INDEX(NoSettings_v3!$C$2:$AH$4612,MATCH('EPS 3.1.3'!$B385,NoSettings_v3!$A$2:$A$4612,0),MATCH('EPS 3.1.3'!Y$1,NoSettings_v3!$C$1:$AH$1,0)),"")</f>
        <v>0</v>
      </c>
      <c r="Z385" s="157">
        <f>IFERROR(INDEX(NoSettings_v3!$C$2:$AH$4612,MATCH('EPS 3.1.3'!$B385,NoSettings_v3!$A$2:$A$4612,0),MATCH('EPS 3.1.3'!Z$1,NoSettings_v3!$C$1:$AH$1,0)),"")</f>
        <v>0</v>
      </c>
      <c r="AA385" s="157">
        <f>IFERROR(INDEX(NoSettings_v3!$C$2:$AH$4612,MATCH('EPS 3.1.3'!$B385,NoSettings_v3!$A$2:$A$4612,0),MATCH('EPS 3.1.3'!AA$1,NoSettings_v3!$C$1:$AH$1,0)),"")</f>
        <v>0</v>
      </c>
      <c r="AB385" s="157">
        <f>IFERROR(INDEX(NoSettings_v3!$C$2:$AH$4612,MATCH('EPS 3.1.3'!$B385,NoSettings_v3!$A$2:$A$4612,0),MATCH('EPS 3.1.3'!AB$1,NoSettings_v3!$C$1:$AH$1,0)),"")</f>
        <v>0</v>
      </c>
      <c r="AC385" s="157">
        <f>IFERROR(INDEX(NoSettings_v3!$C$2:$AH$4612,MATCH('EPS 3.1.3'!$B385,NoSettings_v3!$A$2:$A$4612,0),MATCH('EPS 3.1.3'!AC$1,NoSettings_v3!$C$1:$AH$1,0)),"")</f>
        <v>0</v>
      </c>
      <c r="AD385" s="157">
        <f>IFERROR(INDEX(NoSettings_v3!$C$2:$AH$4612,MATCH('EPS 3.1.3'!$B385,NoSettings_v3!$A$2:$A$4612,0),MATCH('EPS 3.1.3'!AD$1,NoSettings_v3!$C$1:$AH$1,0)),"")</f>
        <v>0</v>
      </c>
      <c r="AE385" s="157">
        <f>IFERROR(INDEX(NoSettings_v3!$C$2:$AH$4612,MATCH('EPS 3.1.3'!$B385,NoSettings_v3!$A$2:$A$4612,0),MATCH('EPS 3.1.3'!AE$1,NoSettings_v3!$C$1:$AH$1,0)),"")</f>
        <v>0</v>
      </c>
      <c r="AF385" s="157">
        <f>IFERROR(INDEX(NoSettings_v3!$C$2:$AH$4612,MATCH('EPS 3.1.3'!$B385,NoSettings_v3!$A$2:$A$4612,0),MATCH('EPS 3.1.3'!AF$1,NoSettings_v3!$C$1:$AH$1,0)),"")</f>
        <v>0</v>
      </c>
      <c r="AG385" s="157">
        <f>IFERROR(INDEX(NoSettings_v3!$C$2:$AH$4612,MATCH('EPS 3.1.3'!$B385,NoSettings_v3!$A$2:$A$4612,0),MATCH('EPS 3.1.3'!AG$1,NoSettings_v3!$C$1:$AH$1,0)),"")</f>
        <v>0</v>
      </c>
      <c r="AH385" s="157">
        <f>IFERROR(INDEX(NoSettings_v3!$C$2:$AH$4612,MATCH('EPS 3.1.3'!$B385,NoSettings_v3!$A$2:$A$4612,0),MATCH('EPS 3.1.3'!AH$1,NoSettings_v3!$C$1:$AH$1,0)),"")</f>
        <v>0</v>
      </c>
      <c r="AI385" s="157">
        <f>IFERROR(INDEX(NoSettings_v3!$C$2:$AH$4612,MATCH('EPS 3.1.3'!$B385,NoSettings_v3!$A$2:$A$4612,0),MATCH('EPS 3.1.3'!AI$1,NoSettings_v3!$C$1:$AH$1,0)),"")</f>
        <v>0</v>
      </c>
    </row>
    <row r="386" spans="2:35" x14ac:dyDescent="0.35">
      <c r="B386" s="161" t="s">
        <v>575</v>
      </c>
      <c r="C386" s="127" t="s">
        <v>964</v>
      </c>
      <c r="D386" s="157">
        <f>IFERROR(INDEX(NoSettings_v3!$C$2:$AH$4612,MATCH('EPS 3.1.3'!$B386,NoSettings_v3!$A$2:$A$4612,0),MATCH('EPS 3.1.3'!D$1,NoSettings_v3!$C$1:$AH$1,0)),"")</f>
        <v>0</v>
      </c>
      <c r="E386" s="157">
        <f>IFERROR(INDEX(NoSettings_v3!$C$2:$AH$4612,MATCH('EPS 3.1.3'!$B386,NoSettings_v3!$A$2:$A$4612,0),MATCH('EPS 3.1.3'!E$1,NoSettings_v3!$C$1:$AH$1,0)),"")</f>
        <v>0</v>
      </c>
      <c r="F386" s="157">
        <f>IFERROR(INDEX(NoSettings_v3!$C$2:$AH$4612,MATCH('EPS 3.1.3'!$B386,NoSettings_v3!$A$2:$A$4612,0),MATCH('EPS 3.1.3'!F$1,NoSettings_v3!$C$1:$AH$1,0)),"")</f>
        <v>0</v>
      </c>
      <c r="G386" s="157">
        <f>IFERROR(INDEX(NoSettings_v3!$C$2:$AH$4612,MATCH('EPS 3.1.3'!$B386,NoSettings_v3!$A$2:$A$4612,0),MATCH('EPS 3.1.3'!G$1,NoSettings_v3!$C$1:$AH$1,0)),"")</f>
        <v>0</v>
      </c>
      <c r="H386" s="157">
        <f>IFERROR(INDEX(NoSettings_v3!$C$2:$AH$4612,MATCH('EPS 3.1.3'!$B386,NoSettings_v3!$A$2:$A$4612,0),MATCH('EPS 3.1.3'!H$1,NoSettings_v3!$C$1:$AH$1,0)),"")</f>
        <v>0</v>
      </c>
      <c r="I386" s="157">
        <f>IFERROR(INDEX(NoSettings_v3!$C$2:$AH$4612,MATCH('EPS 3.1.3'!$B386,NoSettings_v3!$A$2:$A$4612,0),MATCH('EPS 3.1.3'!I$1,NoSettings_v3!$C$1:$AH$1,0)),"")</f>
        <v>0</v>
      </c>
      <c r="J386" s="157">
        <f>IFERROR(INDEX(NoSettings_v3!$C$2:$AH$4612,MATCH('EPS 3.1.3'!$B386,NoSettings_v3!$A$2:$A$4612,0),MATCH('EPS 3.1.3'!J$1,NoSettings_v3!$C$1:$AH$1,0)),"")</f>
        <v>0</v>
      </c>
      <c r="K386" s="157">
        <f>IFERROR(INDEX(NoSettings_v3!$C$2:$AH$4612,MATCH('EPS 3.1.3'!$B386,NoSettings_v3!$A$2:$A$4612,0),MATCH('EPS 3.1.3'!K$1,NoSettings_v3!$C$1:$AH$1,0)),"")</f>
        <v>0</v>
      </c>
      <c r="L386" s="157">
        <f>IFERROR(INDEX(NoSettings_v3!$C$2:$AH$4612,MATCH('EPS 3.1.3'!$B386,NoSettings_v3!$A$2:$A$4612,0),MATCH('EPS 3.1.3'!L$1,NoSettings_v3!$C$1:$AH$1,0)),"")</f>
        <v>0</v>
      </c>
      <c r="M386" s="157">
        <f>IFERROR(INDEX(NoSettings_v3!$C$2:$AH$4612,MATCH('EPS 3.1.3'!$B386,NoSettings_v3!$A$2:$A$4612,0),MATCH('EPS 3.1.3'!M$1,NoSettings_v3!$C$1:$AH$1,0)),"")</f>
        <v>0</v>
      </c>
      <c r="N386" s="157">
        <f>IFERROR(INDEX(NoSettings_v3!$C$2:$AH$4612,MATCH('EPS 3.1.3'!$B386,NoSettings_v3!$A$2:$A$4612,0),MATCH('EPS 3.1.3'!N$1,NoSettings_v3!$C$1:$AH$1,0)),"")</f>
        <v>0</v>
      </c>
      <c r="O386" s="157">
        <f>IFERROR(INDEX(NoSettings_v3!$C$2:$AH$4612,MATCH('EPS 3.1.3'!$B386,NoSettings_v3!$A$2:$A$4612,0),MATCH('EPS 3.1.3'!O$1,NoSettings_v3!$C$1:$AH$1,0)),"")</f>
        <v>0</v>
      </c>
      <c r="P386" s="157">
        <f>IFERROR(INDEX(NoSettings_v3!$C$2:$AH$4612,MATCH('EPS 3.1.3'!$B386,NoSettings_v3!$A$2:$A$4612,0),MATCH('EPS 3.1.3'!P$1,NoSettings_v3!$C$1:$AH$1,0)),"")</f>
        <v>0</v>
      </c>
      <c r="Q386" s="157">
        <f>IFERROR(INDEX(NoSettings_v3!$C$2:$AH$4612,MATCH('EPS 3.1.3'!$B386,NoSettings_v3!$A$2:$A$4612,0),MATCH('EPS 3.1.3'!Q$1,NoSettings_v3!$C$1:$AH$1,0)),"")</f>
        <v>0</v>
      </c>
      <c r="R386" s="157">
        <f>IFERROR(INDEX(NoSettings_v3!$C$2:$AH$4612,MATCH('EPS 3.1.3'!$B386,NoSettings_v3!$A$2:$A$4612,0),MATCH('EPS 3.1.3'!R$1,NoSettings_v3!$C$1:$AH$1,0)),"")</f>
        <v>0</v>
      </c>
      <c r="S386" s="157">
        <f>IFERROR(INDEX(NoSettings_v3!$C$2:$AH$4612,MATCH('EPS 3.1.3'!$B386,NoSettings_v3!$A$2:$A$4612,0),MATCH('EPS 3.1.3'!S$1,NoSettings_v3!$C$1:$AH$1,0)),"")</f>
        <v>0</v>
      </c>
      <c r="T386" s="157">
        <f>IFERROR(INDEX(NoSettings_v3!$C$2:$AH$4612,MATCH('EPS 3.1.3'!$B386,NoSettings_v3!$A$2:$A$4612,0),MATCH('EPS 3.1.3'!T$1,NoSettings_v3!$C$1:$AH$1,0)),"")</f>
        <v>0</v>
      </c>
      <c r="U386" s="157">
        <f>IFERROR(INDEX(NoSettings_v3!$C$2:$AH$4612,MATCH('EPS 3.1.3'!$B386,NoSettings_v3!$A$2:$A$4612,0),MATCH('EPS 3.1.3'!U$1,NoSettings_v3!$C$1:$AH$1,0)),"")</f>
        <v>0</v>
      </c>
      <c r="V386" s="157">
        <f>IFERROR(INDEX(NoSettings_v3!$C$2:$AH$4612,MATCH('EPS 3.1.3'!$B386,NoSettings_v3!$A$2:$A$4612,0),MATCH('EPS 3.1.3'!V$1,NoSettings_v3!$C$1:$AH$1,0)),"")</f>
        <v>0</v>
      </c>
      <c r="W386" s="157">
        <f>IFERROR(INDEX(NoSettings_v3!$C$2:$AH$4612,MATCH('EPS 3.1.3'!$B386,NoSettings_v3!$A$2:$A$4612,0),MATCH('EPS 3.1.3'!W$1,NoSettings_v3!$C$1:$AH$1,0)),"")</f>
        <v>0</v>
      </c>
      <c r="X386" s="157">
        <f>IFERROR(INDEX(NoSettings_v3!$C$2:$AH$4612,MATCH('EPS 3.1.3'!$B386,NoSettings_v3!$A$2:$A$4612,0),MATCH('EPS 3.1.3'!X$1,NoSettings_v3!$C$1:$AH$1,0)),"")</f>
        <v>0</v>
      </c>
      <c r="Y386" s="157">
        <f>IFERROR(INDEX(NoSettings_v3!$C$2:$AH$4612,MATCH('EPS 3.1.3'!$B386,NoSettings_v3!$A$2:$A$4612,0),MATCH('EPS 3.1.3'!Y$1,NoSettings_v3!$C$1:$AH$1,0)),"")</f>
        <v>0</v>
      </c>
      <c r="Z386" s="157">
        <f>IFERROR(INDEX(NoSettings_v3!$C$2:$AH$4612,MATCH('EPS 3.1.3'!$B386,NoSettings_v3!$A$2:$A$4612,0),MATCH('EPS 3.1.3'!Z$1,NoSettings_v3!$C$1:$AH$1,0)),"")</f>
        <v>0</v>
      </c>
      <c r="AA386" s="157">
        <f>IFERROR(INDEX(NoSettings_v3!$C$2:$AH$4612,MATCH('EPS 3.1.3'!$B386,NoSettings_v3!$A$2:$A$4612,0),MATCH('EPS 3.1.3'!AA$1,NoSettings_v3!$C$1:$AH$1,0)),"")</f>
        <v>0</v>
      </c>
      <c r="AB386" s="157">
        <f>IFERROR(INDEX(NoSettings_v3!$C$2:$AH$4612,MATCH('EPS 3.1.3'!$B386,NoSettings_v3!$A$2:$A$4612,0),MATCH('EPS 3.1.3'!AB$1,NoSettings_v3!$C$1:$AH$1,0)),"")</f>
        <v>0</v>
      </c>
      <c r="AC386" s="157">
        <f>IFERROR(INDEX(NoSettings_v3!$C$2:$AH$4612,MATCH('EPS 3.1.3'!$B386,NoSettings_v3!$A$2:$A$4612,0),MATCH('EPS 3.1.3'!AC$1,NoSettings_v3!$C$1:$AH$1,0)),"")</f>
        <v>0</v>
      </c>
      <c r="AD386" s="157">
        <f>IFERROR(INDEX(NoSettings_v3!$C$2:$AH$4612,MATCH('EPS 3.1.3'!$B386,NoSettings_v3!$A$2:$A$4612,0),MATCH('EPS 3.1.3'!AD$1,NoSettings_v3!$C$1:$AH$1,0)),"")</f>
        <v>0</v>
      </c>
      <c r="AE386" s="157">
        <f>IFERROR(INDEX(NoSettings_v3!$C$2:$AH$4612,MATCH('EPS 3.1.3'!$B386,NoSettings_v3!$A$2:$A$4612,0),MATCH('EPS 3.1.3'!AE$1,NoSettings_v3!$C$1:$AH$1,0)),"")</f>
        <v>0</v>
      </c>
      <c r="AF386" s="157">
        <f>IFERROR(INDEX(NoSettings_v3!$C$2:$AH$4612,MATCH('EPS 3.1.3'!$B386,NoSettings_v3!$A$2:$A$4612,0),MATCH('EPS 3.1.3'!AF$1,NoSettings_v3!$C$1:$AH$1,0)),"")</f>
        <v>0</v>
      </c>
      <c r="AG386" s="157">
        <f>IFERROR(INDEX(NoSettings_v3!$C$2:$AH$4612,MATCH('EPS 3.1.3'!$B386,NoSettings_v3!$A$2:$A$4612,0),MATCH('EPS 3.1.3'!AG$1,NoSettings_v3!$C$1:$AH$1,0)),"")</f>
        <v>0</v>
      </c>
      <c r="AH386" s="157">
        <f>IFERROR(INDEX(NoSettings_v3!$C$2:$AH$4612,MATCH('EPS 3.1.3'!$B386,NoSettings_v3!$A$2:$A$4612,0),MATCH('EPS 3.1.3'!AH$1,NoSettings_v3!$C$1:$AH$1,0)),"")</f>
        <v>0</v>
      </c>
      <c r="AI386" s="157">
        <f>IFERROR(INDEX(NoSettings_v3!$C$2:$AH$4612,MATCH('EPS 3.1.3'!$B386,NoSettings_v3!$A$2:$A$4612,0),MATCH('EPS 3.1.3'!AI$1,NoSettings_v3!$C$1:$AH$1,0)),"")</f>
        <v>0</v>
      </c>
    </row>
    <row r="387" spans="2:35" x14ac:dyDescent="0.35">
      <c r="B387" s="161" t="s">
        <v>576</v>
      </c>
      <c r="C387" s="127" t="s">
        <v>964</v>
      </c>
      <c r="D387" s="157">
        <f>IFERROR(INDEX(NoSettings_v3!$C$2:$AH$4612,MATCH('EPS 3.1.3'!$B387,NoSettings_v3!$A$2:$A$4612,0),MATCH('EPS 3.1.3'!D$1,NoSettings_v3!$C$1:$AH$1,0)),"")</f>
        <v>0</v>
      </c>
      <c r="E387" s="157">
        <f>IFERROR(INDEX(NoSettings_v3!$C$2:$AH$4612,MATCH('EPS 3.1.3'!$B387,NoSettings_v3!$A$2:$A$4612,0),MATCH('EPS 3.1.3'!E$1,NoSettings_v3!$C$1:$AH$1,0)),"")</f>
        <v>0</v>
      </c>
      <c r="F387" s="157">
        <f>IFERROR(INDEX(NoSettings_v3!$C$2:$AH$4612,MATCH('EPS 3.1.3'!$B387,NoSettings_v3!$A$2:$A$4612,0),MATCH('EPS 3.1.3'!F$1,NoSettings_v3!$C$1:$AH$1,0)),"")</f>
        <v>0</v>
      </c>
      <c r="G387" s="157">
        <f>IFERROR(INDEX(NoSettings_v3!$C$2:$AH$4612,MATCH('EPS 3.1.3'!$B387,NoSettings_v3!$A$2:$A$4612,0),MATCH('EPS 3.1.3'!G$1,NoSettings_v3!$C$1:$AH$1,0)),"")</f>
        <v>0</v>
      </c>
      <c r="H387" s="157">
        <f>IFERROR(INDEX(NoSettings_v3!$C$2:$AH$4612,MATCH('EPS 3.1.3'!$B387,NoSettings_v3!$A$2:$A$4612,0),MATCH('EPS 3.1.3'!H$1,NoSettings_v3!$C$1:$AH$1,0)),"")</f>
        <v>0</v>
      </c>
      <c r="I387" s="157">
        <f>IFERROR(INDEX(NoSettings_v3!$C$2:$AH$4612,MATCH('EPS 3.1.3'!$B387,NoSettings_v3!$A$2:$A$4612,0),MATCH('EPS 3.1.3'!I$1,NoSettings_v3!$C$1:$AH$1,0)),"")</f>
        <v>0</v>
      </c>
      <c r="J387" s="157">
        <f>IFERROR(INDEX(NoSettings_v3!$C$2:$AH$4612,MATCH('EPS 3.1.3'!$B387,NoSettings_v3!$A$2:$A$4612,0),MATCH('EPS 3.1.3'!J$1,NoSettings_v3!$C$1:$AH$1,0)),"")</f>
        <v>0</v>
      </c>
      <c r="K387" s="157">
        <f>IFERROR(INDEX(NoSettings_v3!$C$2:$AH$4612,MATCH('EPS 3.1.3'!$B387,NoSettings_v3!$A$2:$A$4612,0),MATCH('EPS 3.1.3'!K$1,NoSettings_v3!$C$1:$AH$1,0)),"")</f>
        <v>0</v>
      </c>
      <c r="L387" s="157">
        <f>IFERROR(INDEX(NoSettings_v3!$C$2:$AH$4612,MATCH('EPS 3.1.3'!$B387,NoSettings_v3!$A$2:$A$4612,0),MATCH('EPS 3.1.3'!L$1,NoSettings_v3!$C$1:$AH$1,0)),"")</f>
        <v>0</v>
      </c>
      <c r="M387" s="157">
        <f>IFERROR(INDEX(NoSettings_v3!$C$2:$AH$4612,MATCH('EPS 3.1.3'!$B387,NoSettings_v3!$A$2:$A$4612,0),MATCH('EPS 3.1.3'!M$1,NoSettings_v3!$C$1:$AH$1,0)),"")</f>
        <v>0</v>
      </c>
      <c r="N387" s="157">
        <f>IFERROR(INDEX(NoSettings_v3!$C$2:$AH$4612,MATCH('EPS 3.1.3'!$B387,NoSettings_v3!$A$2:$A$4612,0),MATCH('EPS 3.1.3'!N$1,NoSettings_v3!$C$1:$AH$1,0)),"")</f>
        <v>0</v>
      </c>
      <c r="O387" s="157">
        <f>IFERROR(INDEX(NoSettings_v3!$C$2:$AH$4612,MATCH('EPS 3.1.3'!$B387,NoSettings_v3!$A$2:$A$4612,0),MATCH('EPS 3.1.3'!O$1,NoSettings_v3!$C$1:$AH$1,0)),"")</f>
        <v>0</v>
      </c>
      <c r="P387" s="157">
        <f>IFERROR(INDEX(NoSettings_v3!$C$2:$AH$4612,MATCH('EPS 3.1.3'!$B387,NoSettings_v3!$A$2:$A$4612,0),MATCH('EPS 3.1.3'!P$1,NoSettings_v3!$C$1:$AH$1,0)),"")</f>
        <v>0</v>
      </c>
      <c r="Q387" s="157">
        <f>IFERROR(INDEX(NoSettings_v3!$C$2:$AH$4612,MATCH('EPS 3.1.3'!$B387,NoSettings_v3!$A$2:$A$4612,0),MATCH('EPS 3.1.3'!Q$1,NoSettings_v3!$C$1:$AH$1,0)),"")</f>
        <v>0</v>
      </c>
      <c r="R387" s="157">
        <f>IFERROR(INDEX(NoSettings_v3!$C$2:$AH$4612,MATCH('EPS 3.1.3'!$B387,NoSettings_v3!$A$2:$A$4612,0),MATCH('EPS 3.1.3'!R$1,NoSettings_v3!$C$1:$AH$1,0)),"")</f>
        <v>0</v>
      </c>
      <c r="S387" s="157">
        <f>IFERROR(INDEX(NoSettings_v3!$C$2:$AH$4612,MATCH('EPS 3.1.3'!$B387,NoSettings_v3!$A$2:$A$4612,0),MATCH('EPS 3.1.3'!S$1,NoSettings_v3!$C$1:$AH$1,0)),"")</f>
        <v>0</v>
      </c>
      <c r="T387" s="157">
        <f>IFERROR(INDEX(NoSettings_v3!$C$2:$AH$4612,MATCH('EPS 3.1.3'!$B387,NoSettings_v3!$A$2:$A$4612,0),MATCH('EPS 3.1.3'!T$1,NoSettings_v3!$C$1:$AH$1,0)),"")</f>
        <v>0</v>
      </c>
      <c r="U387" s="157">
        <f>IFERROR(INDEX(NoSettings_v3!$C$2:$AH$4612,MATCH('EPS 3.1.3'!$B387,NoSettings_v3!$A$2:$A$4612,0),MATCH('EPS 3.1.3'!U$1,NoSettings_v3!$C$1:$AH$1,0)),"")</f>
        <v>0</v>
      </c>
      <c r="V387" s="157">
        <f>IFERROR(INDEX(NoSettings_v3!$C$2:$AH$4612,MATCH('EPS 3.1.3'!$B387,NoSettings_v3!$A$2:$A$4612,0),MATCH('EPS 3.1.3'!V$1,NoSettings_v3!$C$1:$AH$1,0)),"")</f>
        <v>0</v>
      </c>
      <c r="W387" s="157">
        <f>IFERROR(INDEX(NoSettings_v3!$C$2:$AH$4612,MATCH('EPS 3.1.3'!$B387,NoSettings_v3!$A$2:$A$4612,0),MATCH('EPS 3.1.3'!W$1,NoSettings_v3!$C$1:$AH$1,0)),"")</f>
        <v>0</v>
      </c>
      <c r="X387" s="157">
        <f>IFERROR(INDEX(NoSettings_v3!$C$2:$AH$4612,MATCH('EPS 3.1.3'!$B387,NoSettings_v3!$A$2:$A$4612,0),MATCH('EPS 3.1.3'!X$1,NoSettings_v3!$C$1:$AH$1,0)),"")</f>
        <v>0</v>
      </c>
      <c r="Y387" s="157">
        <f>IFERROR(INDEX(NoSettings_v3!$C$2:$AH$4612,MATCH('EPS 3.1.3'!$B387,NoSettings_v3!$A$2:$A$4612,0),MATCH('EPS 3.1.3'!Y$1,NoSettings_v3!$C$1:$AH$1,0)),"")</f>
        <v>0</v>
      </c>
      <c r="Z387" s="157">
        <f>IFERROR(INDEX(NoSettings_v3!$C$2:$AH$4612,MATCH('EPS 3.1.3'!$B387,NoSettings_v3!$A$2:$A$4612,0),MATCH('EPS 3.1.3'!Z$1,NoSettings_v3!$C$1:$AH$1,0)),"")</f>
        <v>0</v>
      </c>
      <c r="AA387" s="157">
        <f>IFERROR(INDEX(NoSettings_v3!$C$2:$AH$4612,MATCH('EPS 3.1.3'!$B387,NoSettings_v3!$A$2:$A$4612,0),MATCH('EPS 3.1.3'!AA$1,NoSettings_v3!$C$1:$AH$1,0)),"")</f>
        <v>0</v>
      </c>
      <c r="AB387" s="157">
        <f>IFERROR(INDEX(NoSettings_v3!$C$2:$AH$4612,MATCH('EPS 3.1.3'!$B387,NoSettings_v3!$A$2:$A$4612,0),MATCH('EPS 3.1.3'!AB$1,NoSettings_v3!$C$1:$AH$1,0)),"")</f>
        <v>0</v>
      </c>
      <c r="AC387" s="157">
        <f>IFERROR(INDEX(NoSettings_v3!$C$2:$AH$4612,MATCH('EPS 3.1.3'!$B387,NoSettings_v3!$A$2:$A$4612,0),MATCH('EPS 3.1.3'!AC$1,NoSettings_v3!$C$1:$AH$1,0)),"")</f>
        <v>0</v>
      </c>
      <c r="AD387" s="157">
        <f>IFERROR(INDEX(NoSettings_v3!$C$2:$AH$4612,MATCH('EPS 3.1.3'!$B387,NoSettings_v3!$A$2:$A$4612,0),MATCH('EPS 3.1.3'!AD$1,NoSettings_v3!$C$1:$AH$1,0)),"")</f>
        <v>0</v>
      </c>
      <c r="AE387" s="157">
        <f>IFERROR(INDEX(NoSettings_v3!$C$2:$AH$4612,MATCH('EPS 3.1.3'!$B387,NoSettings_v3!$A$2:$A$4612,0),MATCH('EPS 3.1.3'!AE$1,NoSettings_v3!$C$1:$AH$1,0)),"")</f>
        <v>0</v>
      </c>
      <c r="AF387" s="157">
        <f>IFERROR(INDEX(NoSettings_v3!$C$2:$AH$4612,MATCH('EPS 3.1.3'!$B387,NoSettings_v3!$A$2:$A$4612,0),MATCH('EPS 3.1.3'!AF$1,NoSettings_v3!$C$1:$AH$1,0)),"")</f>
        <v>0</v>
      </c>
      <c r="AG387" s="157">
        <f>IFERROR(INDEX(NoSettings_v3!$C$2:$AH$4612,MATCH('EPS 3.1.3'!$B387,NoSettings_v3!$A$2:$A$4612,0),MATCH('EPS 3.1.3'!AG$1,NoSettings_v3!$C$1:$AH$1,0)),"")</f>
        <v>0</v>
      </c>
      <c r="AH387" s="157">
        <f>IFERROR(INDEX(NoSettings_v3!$C$2:$AH$4612,MATCH('EPS 3.1.3'!$B387,NoSettings_v3!$A$2:$A$4612,0),MATCH('EPS 3.1.3'!AH$1,NoSettings_v3!$C$1:$AH$1,0)),"")</f>
        <v>0</v>
      </c>
      <c r="AI387" s="157">
        <f>IFERROR(INDEX(NoSettings_v3!$C$2:$AH$4612,MATCH('EPS 3.1.3'!$B387,NoSettings_v3!$A$2:$A$4612,0),MATCH('EPS 3.1.3'!AI$1,NoSettings_v3!$C$1:$AH$1,0)),"")</f>
        <v>0</v>
      </c>
    </row>
    <row r="388" spans="2:35" x14ac:dyDescent="0.35">
      <c r="B388" s="161" t="s">
        <v>577</v>
      </c>
      <c r="C388" s="127" t="s">
        <v>964</v>
      </c>
      <c r="D388" s="157">
        <f>IFERROR(INDEX(NoSettings_v3!$C$2:$AH$4612,MATCH('EPS 3.1.3'!$B388,NoSettings_v3!$A$2:$A$4612,0),MATCH('EPS 3.1.3'!D$1,NoSettings_v3!$C$1:$AH$1,0)),"")</f>
        <v>0</v>
      </c>
      <c r="E388" s="157">
        <f>IFERROR(INDEX(NoSettings_v3!$C$2:$AH$4612,MATCH('EPS 3.1.3'!$B388,NoSettings_v3!$A$2:$A$4612,0),MATCH('EPS 3.1.3'!E$1,NoSettings_v3!$C$1:$AH$1,0)),"")</f>
        <v>0</v>
      </c>
      <c r="F388" s="157">
        <f>IFERROR(INDEX(NoSettings_v3!$C$2:$AH$4612,MATCH('EPS 3.1.3'!$B388,NoSettings_v3!$A$2:$A$4612,0),MATCH('EPS 3.1.3'!F$1,NoSettings_v3!$C$1:$AH$1,0)),"")</f>
        <v>0</v>
      </c>
      <c r="G388" s="157">
        <f>IFERROR(INDEX(NoSettings_v3!$C$2:$AH$4612,MATCH('EPS 3.1.3'!$B388,NoSettings_v3!$A$2:$A$4612,0),MATCH('EPS 3.1.3'!G$1,NoSettings_v3!$C$1:$AH$1,0)),"")</f>
        <v>0</v>
      </c>
      <c r="H388" s="157">
        <f>IFERROR(INDEX(NoSettings_v3!$C$2:$AH$4612,MATCH('EPS 3.1.3'!$B388,NoSettings_v3!$A$2:$A$4612,0),MATCH('EPS 3.1.3'!H$1,NoSettings_v3!$C$1:$AH$1,0)),"")</f>
        <v>0</v>
      </c>
      <c r="I388" s="157">
        <f>IFERROR(INDEX(NoSettings_v3!$C$2:$AH$4612,MATCH('EPS 3.1.3'!$B388,NoSettings_v3!$A$2:$A$4612,0),MATCH('EPS 3.1.3'!I$1,NoSettings_v3!$C$1:$AH$1,0)),"")</f>
        <v>0</v>
      </c>
      <c r="J388" s="157">
        <f>IFERROR(INDEX(NoSettings_v3!$C$2:$AH$4612,MATCH('EPS 3.1.3'!$B388,NoSettings_v3!$A$2:$A$4612,0),MATCH('EPS 3.1.3'!J$1,NoSettings_v3!$C$1:$AH$1,0)),"")</f>
        <v>0</v>
      </c>
      <c r="K388" s="157">
        <f>IFERROR(INDEX(NoSettings_v3!$C$2:$AH$4612,MATCH('EPS 3.1.3'!$B388,NoSettings_v3!$A$2:$A$4612,0),MATCH('EPS 3.1.3'!K$1,NoSettings_v3!$C$1:$AH$1,0)),"")</f>
        <v>0</v>
      </c>
      <c r="L388" s="157">
        <f>IFERROR(INDEX(NoSettings_v3!$C$2:$AH$4612,MATCH('EPS 3.1.3'!$B388,NoSettings_v3!$A$2:$A$4612,0),MATCH('EPS 3.1.3'!L$1,NoSettings_v3!$C$1:$AH$1,0)),"")</f>
        <v>0</v>
      </c>
      <c r="M388" s="157">
        <f>IFERROR(INDEX(NoSettings_v3!$C$2:$AH$4612,MATCH('EPS 3.1.3'!$B388,NoSettings_v3!$A$2:$A$4612,0),MATCH('EPS 3.1.3'!M$1,NoSettings_v3!$C$1:$AH$1,0)),"")</f>
        <v>0</v>
      </c>
      <c r="N388" s="157">
        <f>IFERROR(INDEX(NoSettings_v3!$C$2:$AH$4612,MATCH('EPS 3.1.3'!$B388,NoSettings_v3!$A$2:$A$4612,0),MATCH('EPS 3.1.3'!N$1,NoSettings_v3!$C$1:$AH$1,0)),"")</f>
        <v>0</v>
      </c>
      <c r="O388" s="157">
        <f>IFERROR(INDEX(NoSettings_v3!$C$2:$AH$4612,MATCH('EPS 3.1.3'!$B388,NoSettings_v3!$A$2:$A$4612,0),MATCH('EPS 3.1.3'!O$1,NoSettings_v3!$C$1:$AH$1,0)),"")</f>
        <v>0</v>
      </c>
      <c r="P388" s="157">
        <f>IFERROR(INDEX(NoSettings_v3!$C$2:$AH$4612,MATCH('EPS 3.1.3'!$B388,NoSettings_v3!$A$2:$A$4612,0),MATCH('EPS 3.1.3'!P$1,NoSettings_v3!$C$1:$AH$1,0)),"")</f>
        <v>0</v>
      </c>
      <c r="Q388" s="157">
        <f>IFERROR(INDEX(NoSettings_v3!$C$2:$AH$4612,MATCH('EPS 3.1.3'!$B388,NoSettings_v3!$A$2:$A$4612,0),MATCH('EPS 3.1.3'!Q$1,NoSettings_v3!$C$1:$AH$1,0)),"")</f>
        <v>0</v>
      </c>
      <c r="R388" s="157">
        <f>IFERROR(INDEX(NoSettings_v3!$C$2:$AH$4612,MATCH('EPS 3.1.3'!$B388,NoSettings_v3!$A$2:$A$4612,0),MATCH('EPS 3.1.3'!R$1,NoSettings_v3!$C$1:$AH$1,0)),"")</f>
        <v>0</v>
      </c>
      <c r="S388" s="157">
        <f>IFERROR(INDEX(NoSettings_v3!$C$2:$AH$4612,MATCH('EPS 3.1.3'!$B388,NoSettings_v3!$A$2:$A$4612,0),MATCH('EPS 3.1.3'!S$1,NoSettings_v3!$C$1:$AH$1,0)),"")</f>
        <v>0</v>
      </c>
      <c r="T388" s="157">
        <f>IFERROR(INDEX(NoSettings_v3!$C$2:$AH$4612,MATCH('EPS 3.1.3'!$B388,NoSettings_v3!$A$2:$A$4612,0),MATCH('EPS 3.1.3'!T$1,NoSettings_v3!$C$1:$AH$1,0)),"")</f>
        <v>0</v>
      </c>
      <c r="U388" s="157">
        <f>IFERROR(INDEX(NoSettings_v3!$C$2:$AH$4612,MATCH('EPS 3.1.3'!$B388,NoSettings_v3!$A$2:$A$4612,0),MATCH('EPS 3.1.3'!U$1,NoSettings_v3!$C$1:$AH$1,0)),"")</f>
        <v>0</v>
      </c>
      <c r="V388" s="157">
        <f>IFERROR(INDEX(NoSettings_v3!$C$2:$AH$4612,MATCH('EPS 3.1.3'!$B388,NoSettings_v3!$A$2:$A$4612,0),MATCH('EPS 3.1.3'!V$1,NoSettings_v3!$C$1:$AH$1,0)),"")</f>
        <v>0</v>
      </c>
      <c r="W388" s="157">
        <f>IFERROR(INDEX(NoSettings_v3!$C$2:$AH$4612,MATCH('EPS 3.1.3'!$B388,NoSettings_v3!$A$2:$A$4612,0),MATCH('EPS 3.1.3'!W$1,NoSettings_v3!$C$1:$AH$1,0)),"")</f>
        <v>0</v>
      </c>
      <c r="X388" s="157">
        <f>IFERROR(INDEX(NoSettings_v3!$C$2:$AH$4612,MATCH('EPS 3.1.3'!$B388,NoSettings_v3!$A$2:$A$4612,0),MATCH('EPS 3.1.3'!X$1,NoSettings_v3!$C$1:$AH$1,0)),"")</f>
        <v>0</v>
      </c>
      <c r="Y388" s="157">
        <f>IFERROR(INDEX(NoSettings_v3!$C$2:$AH$4612,MATCH('EPS 3.1.3'!$B388,NoSettings_v3!$A$2:$A$4612,0),MATCH('EPS 3.1.3'!Y$1,NoSettings_v3!$C$1:$AH$1,0)),"")</f>
        <v>0</v>
      </c>
      <c r="Z388" s="157">
        <f>IFERROR(INDEX(NoSettings_v3!$C$2:$AH$4612,MATCH('EPS 3.1.3'!$B388,NoSettings_v3!$A$2:$A$4612,0),MATCH('EPS 3.1.3'!Z$1,NoSettings_v3!$C$1:$AH$1,0)),"")</f>
        <v>0</v>
      </c>
      <c r="AA388" s="157">
        <f>IFERROR(INDEX(NoSettings_v3!$C$2:$AH$4612,MATCH('EPS 3.1.3'!$B388,NoSettings_v3!$A$2:$A$4612,0),MATCH('EPS 3.1.3'!AA$1,NoSettings_v3!$C$1:$AH$1,0)),"")</f>
        <v>0</v>
      </c>
      <c r="AB388" s="157">
        <f>IFERROR(INDEX(NoSettings_v3!$C$2:$AH$4612,MATCH('EPS 3.1.3'!$B388,NoSettings_v3!$A$2:$A$4612,0),MATCH('EPS 3.1.3'!AB$1,NoSettings_v3!$C$1:$AH$1,0)),"")</f>
        <v>0</v>
      </c>
      <c r="AC388" s="157">
        <f>IFERROR(INDEX(NoSettings_v3!$C$2:$AH$4612,MATCH('EPS 3.1.3'!$B388,NoSettings_v3!$A$2:$A$4612,0),MATCH('EPS 3.1.3'!AC$1,NoSettings_v3!$C$1:$AH$1,0)),"")</f>
        <v>0</v>
      </c>
      <c r="AD388" s="157">
        <f>IFERROR(INDEX(NoSettings_v3!$C$2:$AH$4612,MATCH('EPS 3.1.3'!$B388,NoSettings_v3!$A$2:$A$4612,0),MATCH('EPS 3.1.3'!AD$1,NoSettings_v3!$C$1:$AH$1,0)),"")</f>
        <v>0</v>
      </c>
      <c r="AE388" s="157">
        <f>IFERROR(INDEX(NoSettings_v3!$C$2:$AH$4612,MATCH('EPS 3.1.3'!$B388,NoSettings_v3!$A$2:$A$4612,0),MATCH('EPS 3.1.3'!AE$1,NoSettings_v3!$C$1:$AH$1,0)),"")</f>
        <v>0</v>
      </c>
      <c r="AF388" s="157">
        <f>IFERROR(INDEX(NoSettings_v3!$C$2:$AH$4612,MATCH('EPS 3.1.3'!$B388,NoSettings_v3!$A$2:$A$4612,0),MATCH('EPS 3.1.3'!AF$1,NoSettings_v3!$C$1:$AH$1,0)),"")</f>
        <v>0</v>
      </c>
      <c r="AG388" s="157">
        <f>IFERROR(INDEX(NoSettings_v3!$C$2:$AH$4612,MATCH('EPS 3.1.3'!$B388,NoSettings_v3!$A$2:$A$4612,0),MATCH('EPS 3.1.3'!AG$1,NoSettings_v3!$C$1:$AH$1,0)),"")</f>
        <v>0</v>
      </c>
      <c r="AH388" s="157">
        <f>IFERROR(INDEX(NoSettings_v3!$C$2:$AH$4612,MATCH('EPS 3.1.3'!$B388,NoSettings_v3!$A$2:$A$4612,0),MATCH('EPS 3.1.3'!AH$1,NoSettings_v3!$C$1:$AH$1,0)),"")</f>
        <v>0</v>
      </c>
      <c r="AI388" s="157">
        <f>IFERROR(INDEX(NoSettings_v3!$C$2:$AH$4612,MATCH('EPS 3.1.3'!$B388,NoSettings_v3!$A$2:$A$4612,0),MATCH('EPS 3.1.3'!AI$1,NoSettings_v3!$C$1:$AH$1,0)),"")</f>
        <v>0</v>
      </c>
    </row>
    <row r="389" spans="2:35" x14ac:dyDescent="0.35">
      <c r="B389" s="161" t="s">
        <v>1194</v>
      </c>
      <c r="C389" s="127" t="s">
        <v>964</v>
      </c>
      <c r="D389" s="157">
        <f>IFERROR(INDEX(NoSettings_v3!$C$2:$AH$4612,MATCH('EPS 3.1.3'!$B389,NoSettings_v3!$A$2:$A$4612,0),MATCH('EPS 3.1.3'!D$1,NoSettings_v3!$C$1:$AH$1,0)),"")</f>
        <v>0</v>
      </c>
      <c r="E389" s="157">
        <f>IFERROR(INDEX(NoSettings_v3!$C$2:$AH$4612,MATCH('EPS 3.1.3'!$B389,NoSettings_v3!$A$2:$A$4612,0),MATCH('EPS 3.1.3'!E$1,NoSettings_v3!$C$1:$AH$1,0)),"")</f>
        <v>0</v>
      </c>
      <c r="F389" s="157">
        <f>IFERROR(INDEX(NoSettings_v3!$C$2:$AH$4612,MATCH('EPS 3.1.3'!$B389,NoSettings_v3!$A$2:$A$4612,0),MATCH('EPS 3.1.3'!F$1,NoSettings_v3!$C$1:$AH$1,0)),"")</f>
        <v>0</v>
      </c>
      <c r="G389" s="157">
        <f>IFERROR(INDEX(NoSettings_v3!$C$2:$AH$4612,MATCH('EPS 3.1.3'!$B389,NoSettings_v3!$A$2:$A$4612,0),MATCH('EPS 3.1.3'!G$1,NoSettings_v3!$C$1:$AH$1,0)),"")</f>
        <v>0</v>
      </c>
      <c r="H389" s="157">
        <f>IFERROR(INDEX(NoSettings_v3!$C$2:$AH$4612,MATCH('EPS 3.1.3'!$B389,NoSettings_v3!$A$2:$A$4612,0),MATCH('EPS 3.1.3'!H$1,NoSettings_v3!$C$1:$AH$1,0)),"")</f>
        <v>0</v>
      </c>
      <c r="I389" s="157">
        <f>IFERROR(INDEX(NoSettings_v3!$C$2:$AH$4612,MATCH('EPS 3.1.3'!$B389,NoSettings_v3!$A$2:$A$4612,0),MATCH('EPS 3.1.3'!I$1,NoSettings_v3!$C$1:$AH$1,0)),"")</f>
        <v>0</v>
      </c>
      <c r="J389" s="157">
        <f>IFERROR(INDEX(NoSettings_v3!$C$2:$AH$4612,MATCH('EPS 3.1.3'!$B389,NoSettings_v3!$A$2:$A$4612,0),MATCH('EPS 3.1.3'!J$1,NoSettings_v3!$C$1:$AH$1,0)),"")</f>
        <v>0</v>
      </c>
      <c r="K389" s="157">
        <f>IFERROR(INDEX(NoSettings_v3!$C$2:$AH$4612,MATCH('EPS 3.1.3'!$B389,NoSettings_v3!$A$2:$A$4612,0),MATCH('EPS 3.1.3'!K$1,NoSettings_v3!$C$1:$AH$1,0)),"")</f>
        <v>0</v>
      </c>
      <c r="L389" s="157">
        <f>IFERROR(INDEX(NoSettings_v3!$C$2:$AH$4612,MATCH('EPS 3.1.3'!$B389,NoSettings_v3!$A$2:$A$4612,0),MATCH('EPS 3.1.3'!L$1,NoSettings_v3!$C$1:$AH$1,0)),"")</f>
        <v>0</v>
      </c>
      <c r="M389" s="157">
        <f>IFERROR(INDEX(NoSettings_v3!$C$2:$AH$4612,MATCH('EPS 3.1.3'!$B389,NoSettings_v3!$A$2:$A$4612,0),MATCH('EPS 3.1.3'!M$1,NoSettings_v3!$C$1:$AH$1,0)),"")</f>
        <v>0</v>
      </c>
      <c r="N389" s="157">
        <f>IFERROR(INDEX(NoSettings_v3!$C$2:$AH$4612,MATCH('EPS 3.1.3'!$B389,NoSettings_v3!$A$2:$A$4612,0),MATCH('EPS 3.1.3'!N$1,NoSettings_v3!$C$1:$AH$1,0)),"")</f>
        <v>0</v>
      </c>
      <c r="O389" s="157">
        <f>IFERROR(INDEX(NoSettings_v3!$C$2:$AH$4612,MATCH('EPS 3.1.3'!$B389,NoSettings_v3!$A$2:$A$4612,0),MATCH('EPS 3.1.3'!O$1,NoSettings_v3!$C$1:$AH$1,0)),"")</f>
        <v>0</v>
      </c>
      <c r="P389" s="157">
        <f>IFERROR(INDEX(NoSettings_v3!$C$2:$AH$4612,MATCH('EPS 3.1.3'!$B389,NoSettings_v3!$A$2:$A$4612,0),MATCH('EPS 3.1.3'!P$1,NoSettings_v3!$C$1:$AH$1,0)),"")</f>
        <v>0</v>
      </c>
      <c r="Q389" s="157">
        <f>IFERROR(INDEX(NoSettings_v3!$C$2:$AH$4612,MATCH('EPS 3.1.3'!$B389,NoSettings_v3!$A$2:$A$4612,0),MATCH('EPS 3.1.3'!Q$1,NoSettings_v3!$C$1:$AH$1,0)),"")</f>
        <v>0</v>
      </c>
      <c r="R389" s="157">
        <f>IFERROR(INDEX(NoSettings_v3!$C$2:$AH$4612,MATCH('EPS 3.1.3'!$B389,NoSettings_v3!$A$2:$A$4612,0),MATCH('EPS 3.1.3'!R$1,NoSettings_v3!$C$1:$AH$1,0)),"")</f>
        <v>0</v>
      </c>
      <c r="S389" s="157">
        <f>IFERROR(INDEX(NoSettings_v3!$C$2:$AH$4612,MATCH('EPS 3.1.3'!$B389,NoSettings_v3!$A$2:$A$4612,0),MATCH('EPS 3.1.3'!S$1,NoSettings_v3!$C$1:$AH$1,0)),"")</f>
        <v>0</v>
      </c>
      <c r="T389" s="157">
        <f>IFERROR(INDEX(NoSettings_v3!$C$2:$AH$4612,MATCH('EPS 3.1.3'!$B389,NoSettings_v3!$A$2:$A$4612,0),MATCH('EPS 3.1.3'!T$1,NoSettings_v3!$C$1:$AH$1,0)),"")</f>
        <v>0</v>
      </c>
      <c r="U389" s="157">
        <f>IFERROR(INDEX(NoSettings_v3!$C$2:$AH$4612,MATCH('EPS 3.1.3'!$B389,NoSettings_v3!$A$2:$A$4612,0),MATCH('EPS 3.1.3'!U$1,NoSettings_v3!$C$1:$AH$1,0)),"")</f>
        <v>0</v>
      </c>
      <c r="V389" s="157">
        <f>IFERROR(INDEX(NoSettings_v3!$C$2:$AH$4612,MATCH('EPS 3.1.3'!$B389,NoSettings_v3!$A$2:$A$4612,0),MATCH('EPS 3.1.3'!V$1,NoSettings_v3!$C$1:$AH$1,0)),"")</f>
        <v>0</v>
      </c>
      <c r="W389" s="157">
        <f>IFERROR(INDEX(NoSettings_v3!$C$2:$AH$4612,MATCH('EPS 3.1.3'!$B389,NoSettings_v3!$A$2:$A$4612,0),MATCH('EPS 3.1.3'!W$1,NoSettings_v3!$C$1:$AH$1,0)),"")</f>
        <v>0</v>
      </c>
      <c r="X389" s="157">
        <f>IFERROR(INDEX(NoSettings_v3!$C$2:$AH$4612,MATCH('EPS 3.1.3'!$B389,NoSettings_v3!$A$2:$A$4612,0),MATCH('EPS 3.1.3'!X$1,NoSettings_v3!$C$1:$AH$1,0)),"")</f>
        <v>0</v>
      </c>
      <c r="Y389" s="157">
        <f>IFERROR(INDEX(NoSettings_v3!$C$2:$AH$4612,MATCH('EPS 3.1.3'!$B389,NoSettings_v3!$A$2:$A$4612,0),MATCH('EPS 3.1.3'!Y$1,NoSettings_v3!$C$1:$AH$1,0)),"")</f>
        <v>0</v>
      </c>
      <c r="Z389" s="157">
        <f>IFERROR(INDEX(NoSettings_v3!$C$2:$AH$4612,MATCH('EPS 3.1.3'!$B389,NoSettings_v3!$A$2:$A$4612,0),MATCH('EPS 3.1.3'!Z$1,NoSettings_v3!$C$1:$AH$1,0)),"")</f>
        <v>0</v>
      </c>
      <c r="AA389" s="157">
        <f>IFERROR(INDEX(NoSettings_v3!$C$2:$AH$4612,MATCH('EPS 3.1.3'!$B389,NoSettings_v3!$A$2:$A$4612,0),MATCH('EPS 3.1.3'!AA$1,NoSettings_v3!$C$1:$AH$1,0)),"")</f>
        <v>0</v>
      </c>
      <c r="AB389" s="157">
        <f>IFERROR(INDEX(NoSettings_v3!$C$2:$AH$4612,MATCH('EPS 3.1.3'!$B389,NoSettings_v3!$A$2:$A$4612,0),MATCH('EPS 3.1.3'!AB$1,NoSettings_v3!$C$1:$AH$1,0)),"")</f>
        <v>0</v>
      </c>
      <c r="AC389" s="157">
        <f>IFERROR(INDEX(NoSettings_v3!$C$2:$AH$4612,MATCH('EPS 3.1.3'!$B389,NoSettings_v3!$A$2:$A$4612,0),MATCH('EPS 3.1.3'!AC$1,NoSettings_v3!$C$1:$AH$1,0)),"")</f>
        <v>0</v>
      </c>
      <c r="AD389" s="157">
        <f>IFERROR(INDEX(NoSettings_v3!$C$2:$AH$4612,MATCH('EPS 3.1.3'!$B389,NoSettings_v3!$A$2:$A$4612,0),MATCH('EPS 3.1.3'!AD$1,NoSettings_v3!$C$1:$AH$1,0)),"")</f>
        <v>0</v>
      </c>
      <c r="AE389" s="157">
        <f>IFERROR(INDEX(NoSettings_v3!$C$2:$AH$4612,MATCH('EPS 3.1.3'!$B389,NoSettings_v3!$A$2:$A$4612,0),MATCH('EPS 3.1.3'!AE$1,NoSettings_v3!$C$1:$AH$1,0)),"")</f>
        <v>0</v>
      </c>
      <c r="AF389" s="157">
        <f>IFERROR(INDEX(NoSettings_v3!$C$2:$AH$4612,MATCH('EPS 3.1.3'!$B389,NoSettings_v3!$A$2:$A$4612,0),MATCH('EPS 3.1.3'!AF$1,NoSettings_v3!$C$1:$AH$1,0)),"")</f>
        <v>0</v>
      </c>
      <c r="AG389" s="157">
        <f>IFERROR(INDEX(NoSettings_v3!$C$2:$AH$4612,MATCH('EPS 3.1.3'!$B389,NoSettings_v3!$A$2:$A$4612,0),MATCH('EPS 3.1.3'!AG$1,NoSettings_v3!$C$1:$AH$1,0)),"")</f>
        <v>0</v>
      </c>
      <c r="AH389" s="157">
        <f>IFERROR(INDEX(NoSettings_v3!$C$2:$AH$4612,MATCH('EPS 3.1.3'!$B389,NoSettings_v3!$A$2:$A$4612,0),MATCH('EPS 3.1.3'!AH$1,NoSettings_v3!$C$1:$AH$1,0)),"")</f>
        <v>0</v>
      </c>
      <c r="AI389" s="157">
        <f>IFERROR(INDEX(NoSettings_v3!$C$2:$AH$4612,MATCH('EPS 3.1.3'!$B389,NoSettings_v3!$A$2:$A$4612,0),MATCH('EPS 3.1.3'!AI$1,NoSettings_v3!$C$1:$AH$1,0)),"")</f>
        <v>0</v>
      </c>
    </row>
    <row r="390" spans="2:35" x14ac:dyDescent="0.35">
      <c r="B390" s="161" t="s">
        <v>1195</v>
      </c>
      <c r="C390" s="127" t="s">
        <v>964</v>
      </c>
      <c r="D390" s="157">
        <f>IFERROR(INDEX(NoSettings_v3!$C$2:$AH$4612,MATCH('EPS 3.1.3'!$B390,NoSettings_v3!$A$2:$A$4612,0),MATCH('EPS 3.1.3'!D$1,NoSettings_v3!$C$1:$AH$1,0)),"")</f>
        <v>0</v>
      </c>
      <c r="E390" s="157">
        <f>IFERROR(INDEX(NoSettings_v3!$C$2:$AH$4612,MATCH('EPS 3.1.3'!$B390,NoSettings_v3!$A$2:$A$4612,0),MATCH('EPS 3.1.3'!E$1,NoSettings_v3!$C$1:$AH$1,0)),"")</f>
        <v>0</v>
      </c>
      <c r="F390" s="157">
        <f>IFERROR(INDEX(NoSettings_v3!$C$2:$AH$4612,MATCH('EPS 3.1.3'!$B390,NoSettings_v3!$A$2:$A$4612,0),MATCH('EPS 3.1.3'!F$1,NoSettings_v3!$C$1:$AH$1,0)),"")</f>
        <v>0</v>
      </c>
      <c r="G390" s="157">
        <f>IFERROR(INDEX(NoSettings_v3!$C$2:$AH$4612,MATCH('EPS 3.1.3'!$B390,NoSettings_v3!$A$2:$A$4612,0),MATCH('EPS 3.1.3'!G$1,NoSettings_v3!$C$1:$AH$1,0)),"")</f>
        <v>0</v>
      </c>
      <c r="H390" s="157">
        <f>IFERROR(INDEX(NoSettings_v3!$C$2:$AH$4612,MATCH('EPS 3.1.3'!$B390,NoSettings_v3!$A$2:$A$4612,0),MATCH('EPS 3.1.3'!H$1,NoSettings_v3!$C$1:$AH$1,0)),"")</f>
        <v>0</v>
      </c>
      <c r="I390" s="157">
        <f>IFERROR(INDEX(NoSettings_v3!$C$2:$AH$4612,MATCH('EPS 3.1.3'!$B390,NoSettings_v3!$A$2:$A$4612,0),MATCH('EPS 3.1.3'!I$1,NoSettings_v3!$C$1:$AH$1,0)),"")</f>
        <v>0</v>
      </c>
      <c r="J390" s="157">
        <f>IFERROR(INDEX(NoSettings_v3!$C$2:$AH$4612,MATCH('EPS 3.1.3'!$B390,NoSettings_v3!$A$2:$A$4612,0),MATCH('EPS 3.1.3'!J$1,NoSettings_v3!$C$1:$AH$1,0)),"")</f>
        <v>0</v>
      </c>
      <c r="K390" s="157">
        <f>IFERROR(INDEX(NoSettings_v3!$C$2:$AH$4612,MATCH('EPS 3.1.3'!$B390,NoSettings_v3!$A$2:$A$4612,0),MATCH('EPS 3.1.3'!K$1,NoSettings_v3!$C$1:$AH$1,0)),"")</f>
        <v>0</v>
      </c>
      <c r="L390" s="157">
        <f>IFERROR(INDEX(NoSettings_v3!$C$2:$AH$4612,MATCH('EPS 3.1.3'!$B390,NoSettings_v3!$A$2:$A$4612,0),MATCH('EPS 3.1.3'!L$1,NoSettings_v3!$C$1:$AH$1,0)),"")</f>
        <v>0</v>
      </c>
      <c r="M390" s="157">
        <f>IFERROR(INDEX(NoSettings_v3!$C$2:$AH$4612,MATCH('EPS 3.1.3'!$B390,NoSettings_v3!$A$2:$A$4612,0),MATCH('EPS 3.1.3'!M$1,NoSettings_v3!$C$1:$AH$1,0)),"")</f>
        <v>0</v>
      </c>
      <c r="N390" s="157">
        <f>IFERROR(INDEX(NoSettings_v3!$C$2:$AH$4612,MATCH('EPS 3.1.3'!$B390,NoSettings_v3!$A$2:$A$4612,0),MATCH('EPS 3.1.3'!N$1,NoSettings_v3!$C$1:$AH$1,0)),"")</f>
        <v>0</v>
      </c>
      <c r="O390" s="157">
        <f>IFERROR(INDEX(NoSettings_v3!$C$2:$AH$4612,MATCH('EPS 3.1.3'!$B390,NoSettings_v3!$A$2:$A$4612,0),MATCH('EPS 3.1.3'!O$1,NoSettings_v3!$C$1:$AH$1,0)),"")</f>
        <v>0</v>
      </c>
      <c r="P390" s="157">
        <f>IFERROR(INDEX(NoSettings_v3!$C$2:$AH$4612,MATCH('EPS 3.1.3'!$B390,NoSettings_v3!$A$2:$A$4612,0),MATCH('EPS 3.1.3'!P$1,NoSettings_v3!$C$1:$AH$1,0)),"")</f>
        <v>0</v>
      </c>
      <c r="Q390" s="157">
        <f>IFERROR(INDEX(NoSettings_v3!$C$2:$AH$4612,MATCH('EPS 3.1.3'!$B390,NoSettings_v3!$A$2:$A$4612,0),MATCH('EPS 3.1.3'!Q$1,NoSettings_v3!$C$1:$AH$1,0)),"")</f>
        <v>0</v>
      </c>
      <c r="R390" s="157">
        <f>IFERROR(INDEX(NoSettings_v3!$C$2:$AH$4612,MATCH('EPS 3.1.3'!$B390,NoSettings_v3!$A$2:$A$4612,0),MATCH('EPS 3.1.3'!R$1,NoSettings_v3!$C$1:$AH$1,0)),"")</f>
        <v>0</v>
      </c>
      <c r="S390" s="157">
        <f>IFERROR(INDEX(NoSettings_v3!$C$2:$AH$4612,MATCH('EPS 3.1.3'!$B390,NoSettings_v3!$A$2:$A$4612,0),MATCH('EPS 3.1.3'!S$1,NoSettings_v3!$C$1:$AH$1,0)),"")</f>
        <v>0</v>
      </c>
      <c r="T390" s="157">
        <f>IFERROR(INDEX(NoSettings_v3!$C$2:$AH$4612,MATCH('EPS 3.1.3'!$B390,NoSettings_v3!$A$2:$A$4612,0),MATCH('EPS 3.1.3'!T$1,NoSettings_v3!$C$1:$AH$1,0)),"")</f>
        <v>0</v>
      </c>
      <c r="U390" s="157">
        <f>IFERROR(INDEX(NoSettings_v3!$C$2:$AH$4612,MATCH('EPS 3.1.3'!$B390,NoSettings_v3!$A$2:$A$4612,0),MATCH('EPS 3.1.3'!U$1,NoSettings_v3!$C$1:$AH$1,0)),"")</f>
        <v>0</v>
      </c>
      <c r="V390" s="157">
        <f>IFERROR(INDEX(NoSettings_v3!$C$2:$AH$4612,MATCH('EPS 3.1.3'!$B390,NoSettings_v3!$A$2:$A$4612,0),MATCH('EPS 3.1.3'!V$1,NoSettings_v3!$C$1:$AH$1,0)),"")</f>
        <v>0</v>
      </c>
      <c r="W390" s="157">
        <f>IFERROR(INDEX(NoSettings_v3!$C$2:$AH$4612,MATCH('EPS 3.1.3'!$B390,NoSettings_v3!$A$2:$A$4612,0),MATCH('EPS 3.1.3'!W$1,NoSettings_v3!$C$1:$AH$1,0)),"")</f>
        <v>0</v>
      </c>
      <c r="X390" s="157">
        <f>IFERROR(INDEX(NoSettings_v3!$C$2:$AH$4612,MATCH('EPS 3.1.3'!$B390,NoSettings_v3!$A$2:$A$4612,0),MATCH('EPS 3.1.3'!X$1,NoSettings_v3!$C$1:$AH$1,0)),"")</f>
        <v>0</v>
      </c>
      <c r="Y390" s="157">
        <f>IFERROR(INDEX(NoSettings_v3!$C$2:$AH$4612,MATCH('EPS 3.1.3'!$B390,NoSettings_v3!$A$2:$A$4612,0),MATCH('EPS 3.1.3'!Y$1,NoSettings_v3!$C$1:$AH$1,0)),"")</f>
        <v>0</v>
      </c>
      <c r="Z390" s="157">
        <f>IFERROR(INDEX(NoSettings_v3!$C$2:$AH$4612,MATCH('EPS 3.1.3'!$B390,NoSettings_v3!$A$2:$A$4612,0),MATCH('EPS 3.1.3'!Z$1,NoSettings_v3!$C$1:$AH$1,0)),"")</f>
        <v>0</v>
      </c>
      <c r="AA390" s="157">
        <f>IFERROR(INDEX(NoSettings_v3!$C$2:$AH$4612,MATCH('EPS 3.1.3'!$B390,NoSettings_v3!$A$2:$A$4612,0),MATCH('EPS 3.1.3'!AA$1,NoSettings_v3!$C$1:$AH$1,0)),"")</f>
        <v>0</v>
      </c>
      <c r="AB390" s="157">
        <f>IFERROR(INDEX(NoSettings_v3!$C$2:$AH$4612,MATCH('EPS 3.1.3'!$B390,NoSettings_v3!$A$2:$A$4612,0),MATCH('EPS 3.1.3'!AB$1,NoSettings_v3!$C$1:$AH$1,0)),"")</f>
        <v>0</v>
      </c>
      <c r="AC390" s="157">
        <f>IFERROR(INDEX(NoSettings_v3!$C$2:$AH$4612,MATCH('EPS 3.1.3'!$B390,NoSettings_v3!$A$2:$A$4612,0),MATCH('EPS 3.1.3'!AC$1,NoSettings_v3!$C$1:$AH$1,0)),"")</f>
        <v>0</v>
      </c>
      <c r="AD390" s="157">
        <f>IFERROR(INDEX(NoSettings_v3!$C$2:$AH$4612,MATCH('EPS 3.1.3'!$B390,NoSettings_v3!$A$2:$A$4612,0),MATCH('EPS 3.1.3'!AD$1,NoSettings_v3!$C$1:$AH$1,0)),"")</f>
        <v>0</v>
      </c>
      <c r="AE390" s="157">
        <f>IFERROR(INDEX(NoSettings_v3!$C$2:$AH$4612,MATCH('EPS 3.1.3'!$B390,NoSettings_v3!$A$2:$A$4612,0),MATCH('EPS 3.1.3'!AE$1,NoSettings_v3!$C$1:$AH$1,0)),"")</f>
        <v>0</v>
      </c>
      <c r="AF390" s="157">
        <f>IFERROR(INDEX(NoSettings_v3!$C$2:$AH$4612,MATCH('EPS 3.1.3'!$B390,NoSettings_v3!$A$2:$A$4612,0),MATCH('EPS 3.1.3'!AF$1,NoSettings_v3!$C$1:$AH$1,0)),"")</f>
        <v>0</v>
      </c>
      <c r="AG390" s="157">
        <f>IFERROR(INDEX(NoSettings_v3!$C$2:$AH$4612,MATCH('EPS 3.1.3'!$B390,NoSettings_v3!$A$2:$A$4612,0),MATCH('EPS 3.1.3'!AG$1,NoSettings_v3!$C$1:$AH$1,0)),"")</f>
        <v>0</v>
      </c>
      <c r="AH390" s="157">
        <f>IFERROR(INDEX(NoSettings_v3!$C$2:$AH$4612,MATCH('EPS 3.1.3'!$B390,NoSettings_v3!$A$2:$A$4612,0),MATCH('EPS 3.1.3'!AH$1,NoSettings_v3!$C$1:$AH$1,0)),"")</f>
        <v>0</v>
      </c>
      <c r="AI390" s="157">
        <f>IFERROR(INDEX(NoSettings_v3!$C$2:$AH$4612,MATCH('EPS 3.1.3'!$B390,NoSettings_v3!$A$2:$A$4612,0),MATCH('EPS 3.1.3'!AI$1,NoSettings_v3!$C$1:$AH$1,0)),"")</f>
        <v>0</v>
      </c>
    </row>
    <row r="391" spans="2:35" x14ac:dyDescent="0.35">
      <c r="B391" s="161" t="s">
        <v>1196</v>
      </c>
      <c r="C391" s="127" t="s">
        <v>964</v>
      </c>
      <c r="D391" s="157">
        <f>IFERROR(INDEX(NoSettings_v3!$C$2:$AH$4612,MATCH('EPS 3.1.3'!$B391,NoSettings_v3!$A$2:$A$4612,0),MATCH('EPS 3.1.3'!D$1,NoSettings_v3!$C$1:$AH$1,0)),"")</f>
        <v>0</v>
      </c>
      <c r="E391" s="157">
        <f>IFERROR(INDEX(NoSettings_v3!$C$2:$AH$4612,MATCH('EPS 3.1.3'!$B391,NoSettings_v3!$A$2:$A$4612,0),MATCH('EPS 3.1.3'!E$1,NoSettings_v3!$C$1:$AH$1,0)),"")</f>
        <v>0</v>
      </c>
      <c r="F391" s="157">
        <f>IFERROR(INDEX(NoSettings_v3!$C$2:$AH$4612,MATCH('EPS 3.1.3'!$B391,NoSettings_v3!$A$2:$A$4612,0),MATCH('EPS 3.1.3'!F$1,NoSettings_v3!$C$1:$AH$1,0)),"")</f>
        <v>0</v>
      </c>
      <c r="G391" s="157">
        <f>IFERROR(INDEX(NoSettings_v3!$C$2:$AH$4612,MATCH('EPS 3.1.3'!$B391,NoSettings_v3!$A$2:$A$4612,0),MATCH('EPS 3.1.3'!G$1,NoSettings_v3!$C$1:$AH$1,0)),"")</f>
        <v>0</v>
      </c>
      <c r="H391" s="157">
        <f>IFERROR(INDEX(NoSettings_v3!$C$2:$AH$4612,MATCH('EPS 3.1.3'!$B391,NoSettings_v3!$A$2:$A$4612,0),MATCH('EPS 3.1.3'!H$1,NoSettings_v3!$C$1:$AH$1,0)),"")</f>
        <v>0</v>
      </c>
      <c r="I391" s="157">
        <f>IFERROR(INDEX(NoSettings_v3!$C$2:$AH$4612,MATCH('EPS 3.1.3'!$B391,NoSettings_v3!$A$2:$A$4612,0),MATCH('EPS 3.1.3'!I$1,NoSettings_v3!$C$1:$AH$1,0)),"")</f>
        <v>0</v>
      </c>
      <c r="J391" s="157">
        <f>IFERROR(INDEX(NoSettings_v3!$C$2:$AH$4612,MATCH('EPS 3.1.3'!$B391,NoSettings_v3!$A$2:$A$4612,0),MATCH('EPS 3.1.3'!J$1,NoSettings_v3!$C$1:$AH$1,0)),"")</f>
        <v>0</v>
      </c>
      <c r="K391" s="157">
        <f>IFERROR(INDEX(NoSettings_v3!$C$2:$AH$4612,MATCH('EPS 3.1.3'!$B391,NoSettings_v3!$A$2:$A$4612,0),MATCH('EPS 3.1.3'!K$1,NoSettings_v3!$C$1:$AH$1,0)),"")</f>
        <v>0</v>
      </c>
      <c r="L391" s="157">
        <f>IFERROR(INDEX(NoSettings_v3!$C$2:$AH$4612,MATCH('EPS 3.1.3'!$B391,NoSettings_v3!$A$2:$A$4612,0),MATCH('EPS 3.1.3'!L$1,NoSettings_v3!$C$1:$AH$1,0)),"")</f>
        <v>0</v>
      </c>
      <c r="M391" s="157">
        <f>IFERROR(INDEX(NoSettings_v3!$C$2:$AH$4612,MATCH('EPS 3.1.3'!$B391,NoSettings_v3!$A$2:$A$4612,0),MATCH('EPS 3.1.3'!M$1,NoSettings_v3!$C$1:$AH$1,0)),"")</f>
        <v>0</v>
      </c>
      <c r="N391" s="157">
        <f>IFERROR(INDEX(NoSettings_v3!$C$2:$AH$4612,MATCH('EPS 3.1.3'!$B391,NoSettings_v3!$A$2:$A$4612,0),MATCH('EPS 3.1.3'!N$1,NoSettings_v3!$C$1:$AH$1,0)),"")</f>
        <v>0</v>
      </c>
      <c r="O391" s="157">
        <f>IFERROR(INDEX(NoSettings_v3!$C$2:$AH$4612,MATCH('EPS 3.1.3'!$B391,NoSettings_v3!$A$2:$A$4612,0),MATCH('EPS 3.1.3'!O$1,NoSettings_v3!$C$1:$AH$1,0)),"")</f>
        <v>0</v>
      </c>
      <c r="P391" s="157">
        <f>IFERROR(INDEX(NoSettings_v3!$C$2:$AH$4612,MATCH('EPS 3.1.3'!$B391,NoSettings_v3!$A$2:$A$4612,0),MATCH('EPS 3.1.3'!P$1,NoSettings_v3!$C$1:$AH$1,0)),"")</f>
        <v>0</v>
      </c>
      <c r="Q391" s="157">
        <f>IFERROR(INDEX(NoSettings_v3!$C$2:$AH$4612,MATCH('EPS 3.1.3'!$B391,NoSettings_v3!$A$2:$A$4612,0),MATCH('EPS 3.1.3'!Q$1,NoSettings_v3!$C$1:$AH$1,0)),"")</f>
        <v>0</v>
      </c>
      <c r="R391" s="157">
        <f>IFERROR(INDEX(NoSettings_v3!$C$2:$AH$4612,MATCH('EPS 3.1.3'!$B391,NoSettings_v3!$A$2:$A$4612,0),MATCH('EPS 3.1.3'!R$1,NoSettings_v3!$C$1:$AH$1,0)),"")</f>
        <v>0</v>
      </c>
      <c r="S391" s="157">
        <f>IFERROR(INDEX(NoSettings_v3!$C$2:$AH$4612,MATCH('EPS 3.1.3'!$B391,NoSettings_v3!$A$2:$A$4612,0),MATCH('EPS 3.1.3'!S$1,NoSettings_v3!$C$1:$AH$1,0)),"")</f>
        <v>0</v>
      </c>
      <c r="T391" s="157">
        <f>IFERROR(INDEX(NoSettings_v3!$C$2:$AH$4612,MATCH('EPS 3.1.3'!$B391,NoSettings_v3!$A$2:$A$4612,0),MATCH('EPS 3.1.3'!T$1,NoSettings_v3!$C$1:$AH$1,0)),"")</f>
        <v>0</v>
      </c>
      <c r="U391" s="157">
        <f>IFERROR(INDEX(NoSettings_v3!$C$2:$AH$4612,MATCH('EPS 3.1.3'!$B391,NoSettings_v3!$A$2:$A$4612,0),MATCH('EPS 3.1.3'!U$1,NoSettings_v3!$C$1:$AH$1,0)),"")</f>
        <v>0</v>
      </c>
      <c r="V391" s="157">
        <f>IFERROR(INDEX(NoSettings_v3!$C$2:$AH$4612,MATCH('EPS 3.1.3'!$B391,NoSettings_v3!$A$2:$A$4612,0),MATCH('EPS 3.1.3'!V$1,NoSettings_v3!$C$1:$AH$1,0)),"")</f>
        <v>0</v>
      </c>
      <c r="W391" s="157">
        <f>IFERROR(INDEX(NoSettings_v3!$C$2:$AH$4612,MATCH('EPS 3.1.3'!$B391,NoSettings_v3!$A$2:$A$4612,0),MATCH('EPS 3.1.3'!W$1,NoSettings_v3!$C$1:$AH$1,0)),"")</f>
        <v>0</v>
      </c>
      <c r="X391" s="157">
        <f>IFERROR(INDEX(NoSettings_v3!$C$2:$AH$4612,MATCH('EPS 3.1.3'!$B391,NoSettings_v3!$A$2:$A$4612,0),MATCH('EPS 3.1.3'!X$1,NoSettings_v3!$C$1:$AH$1,0)),"")</f>
        <v>0</v>
      </c>
      <c r="Y391" s="157">
        <f>IFERROR(INDEX(NoSettings_v3!$C$2:$AH$4612,MATCH('EPS 3.1.3'!$B391,NoSettings_v3!$A$2:$A$4612,0),MATCH('EPS 3.1.3'!Y$1,NoSettings_v3!$C$1:$AH$1,0)),"")</f>
        <v>0</v>
      </c>
      <c r="Z391" s="157">
        <f>IFERROR(INDEX(NoSettings_v3!$C$2:$AH$4612,MATCH('EPS 3.1.3'!$B391,NoSettings_v3!$A$2:$A$4612,0),MATCH('EPS 3.1.3'!Z$1,NoSettings_v3!$C$1:$AH$1,0)),"")</f>
        <v>0</v>
      </c>
      <c r="AA391" s="157">
        <f>IFERROR(INDEX(NoSettings_v3!$C$2:$AH$4612,MATCH('EPS 3.1.3'!$B391,NoSettings_v3!$A$2:$A$4612,0),MATCH('EPS 3.1.3'!AA$1,NoSettings_v3!$C$1:$AH$1,0)),"")</f>
        <v>0</v>
      </c>
      <c r="AB391" s="157">
        <f>IFERROR(INDEX(NoSettings_v3!$C$2:$AH$4612,MATCH('EPS 3.1.3'!$B391,NoSettings_v3!$A$2:$A$4612,0),MATCH('EPS 3.1.3'!AB$1,NoSettings_v3!$C$1:$AH$1,0)),"")</f>
        <v>0</v>
      </c>
      <c r="AC391" s="157">
        <f>IFERROR(INDEX(NoSettings_v3!$C$2:$AH$4612,MATCH('EPS 3.1.3'!$B391,NoSettings_v3!$A$2:$A$4612,0),MATCH('EPS 3.1.3'!AC$1,NoSettings_v3!$C$1:$AH$1,0)),"")</f>
        <v>0</v>
      </c>
      <c r="AD391" s="157">
        <f>IFERROR(INDEX(NoSettings_v3!$C$2:$AH$4612,MATCH('EPS 3.1.3'!$B391,NoSettings_v3!$A$2:$A$4612,0),MATCH('EPS 3.1.3'!AD$1,NoSettings_v3!$C$1:$AH$1,0)),"")</f>
        <v>0</v>
      </c>
      <c r="AE391" s="157">
        <f>IFERROR(INDEX(NoSettings_v3!$C$2:$AH$4612,MATCH('EPS 3.1.3'!$B391,NoSettings_v3!$A$2:$A$4612,0),MATCH('EPS 3.1.3'!AE$1,NoSettings_v3!$C$1:$AH$1,0)),"")</f>
        <v>0</v>
      </c>
      <c r="AF391" s="157">
        <f>IFERROR(INDEX(NoSettings_v3!$C$2:$AH$4612,MATCH('EPS 3.1.3'!$B391,NoSettings_v3!$A$2:$A$4612,0),MATCH('EPS 3.1.3'!AF$1,NoSettings_v3!$C$1:$AH$1,0)),"")</f>
        <v>0</v>
      </c>
      <c r="AG391" s="157">
        <f>IFERROR(INDEX(NoSettings_v3!$C$2:$AH$4612,MATCH('EPS 3.1.3'!$B391,NoSettings_v3!$A$2:$A$4612,0),MATCH('EPS 3.1.3'!AG$1,NoSettings_v3!$C$1:$AH$1,0)),"")</f>
        <v>0</v>
      </c>
      <c r="AH391" s="157">
        <f>IFERROR(INDEX(NoSettings_v3!$C$2:$AH$4612,MATCH('EPS 3.1.3'!$B391,NoSettings_v3!$A$2:$A$4612,0),MATCH('EPS 3.1.3'!AH$1,NoSettings_v3!$C$1:$AH$1,0)),"")</f>
        <v>0</v>
      </c>
      <c r="AI391" s="157">
        <f>IFERROR(INDEX(NoSettings_v3!$C$2:$AH$4612,MATCH('EPS 3.1.3'!$B391,NoSettings_v3!$A$2:$A$4612,0),MATCH('EPS 3.1.3'!AI$1,NoSettings_v3!$C$1:$AH$1,0)),"")</f>
        <v>0</v>
      </c>
    </row>
    <row r="392" spans="2:35" x14ac:dyDescent="0.35">
      <c r="B392" s="161" t="s">
        <v>578</v>
      </c>
      <c r="C392" s="127" t="s">
        <v>964</v>
      </c>
      <c r="D392" s="157">
        <f>IFERROR(INDEX(NoSettings_v3!$C$2:$AH$4612,MATCH('EPS 3.1.3'!$B392,NoSettings_v3!$A$2:$A$4612,0),MATCH('EPS 3.1.3'!D$1,NoSettings_v3!$C$1:$AH$1,0)),"")</f>
        <v>0</v>
      </c>
      <c r="E392" s="157">
        <f>IFERROR(INDEX(NoSettings_v3!$C$2:$AH$4612,MATCH('EPS 3.1.3'!$B392,NoSettings_v3!$A$2:$A$4612,0),MATCH('EPS 3.1.3'!E$1,NoSettings_v3!$C$1:$AH$1,0)),"")</f>
        <v>0</v>
      </c>
      <c r="F392" s="157">
        <f>IFERROR(INDEX(NoSettings_v3!$C$2:$AH$4612,MATCH('EPS 3.1.3'!$B392,NoSettings_v3!$A$2:$A$4612,0),MATCH('EPS 3.1.3'!F$1,NoSettings_v3!$C$1:$AH$1,0)),"")</f>
        <v>0</v>
      </c>
      <c r="G392" s="157">
        <f>IFERROR(INDEX(NoSettings_v3!$C$2:$AH$4612,MATCH('EPS 3.1.3'!$B392,NoSettings_v3!$A$2:$A$4612,0),MATCH('EPS 3.1.3'!G$1,NoSettings_v3!$C$1:$AH$1,0)),"")</f>
        <v>0</v>
      </c>
      <c r="H392" s="157">
        <f>IFERROR(INDEX(NoSettings_v3!$C$2:$AH$4612,MATCH('EPS 3.1.3'!$B392,NoSettings_v3!$A$2:$A$4612,0),MATCH('EPS 3.1.3'!H$1,NoSettings_v3!$C$1:$AH$1,0)),"")</f>
        <v>0</v>
      </c>
      <c r="I392" s="157">
        <f>IFERROR(INDEX(NoSettings_v3!$C$2:$AH$4612,MATCH('EPS 3.1.3'!$B392,NoSettings_v3!$A$2:$A$4612,0),MATCH('EPS 3.1.3'!I$1,NoSettings_v3!$C$1:$AH$1,0)),"")</f>
        <v>0</v>
      </c>
      <c r="J392" s="157">
        <f>IFERROR(INDEX(NoSettings_v3!$C$2:$AH$4612,MATCH('EPS 3.1.3'!$B392,NoSettings_v3!$A$2:$A$4612,0),MATCH('EPS 3.1.3'!J$1,NoSettings_v3!$C$1:$AH$1,0)),"")</f>
        <v>0</v>
      </c>
      <c r="K392" s="157">
        <f>IFERROR(INDEX(NoSettings_v3!$C$2:$AH$4612,MATCH('EPS 3.1.3'!$B392,NoSettings_v3!$A$2:$A$4612,0),MATCH('EPS 3.1.3'!K$1,NoSettings_v3!$C$1:$AH$1,0)),"")</f>
        <v>0</v>
      </c>
      <c r="L392" s="157">
        <f>IFERROR(INDEX(NoSettings_v3!$C$2:$AH$4612,MATCH('EPS 3.1.3'!$B392,NoSettings_v3!$A$2:$A$4612,0),MATCH('EPS 3.1.3'!L$1,NoSettings_v3!$C$1:$AH$1,0)),"")</f>
        <v>0</v>
      </c>
      <c r="M392" s="157">
        <f>IFERROR(INDEX(NoSettings_v3!$C$2:$AH$4612,MATCH('EPS 3.1.3'!$B392,NoSettings_v3!$A$2:$A$4612,0),MATCH('EPS 3.1.3'!M$1,NoSettings_v3!$C$1:$AH$1,0)),"")</f>
        <v>0</v>
      </c>
      <c r="N392" s="157">
        <f>IFERROR(INDEX(NoSettings_v3!$C$2:$AH$4612,MATCH('EPS 3.1.3'!$B392,NoSettings_v3!$A$2:$A$4612,0),MATCH('EPS 3.1.3'!N$1,NoSettings_v3!$C$1:$AH$1,0)),"")</f>
        <v>0</v>
      </c>
      <c r="O392" s="157">
        <f>IFERROR(INDEX(NoSettings_v3!$C$2:$AH$4612,MATCH('EPS 3.1.3'!$B392,NoSettings_v3!$A$2:$A$4612,0),MATCH('EPS 3.1.3'!O$1,NoSettings_v3!$C$1:$AH$1,0)),"")</f>
        <v>0</v>
      </c>
      <c r="P392" s="157">
        <f>IFERROR(INDEX(NoSettings_v3!$C$2:$AH$4612,MATCH('EPS 3.1.3'!$B392,NoSettings_v3!$A$2:$A$4612,0),MATCH('EPS 3.1.3'!P$1,NoSettings_v3!$C$1:$AH$1,0)),"")</f>
        <v>0</v>
      </c>
      <c r="Q392" s="157">
        <f>IFERROR(INDEX(NoSettings_v3!$C$2:$AH$4612,MATCH('EPS 3.1.3'!$B392,NoSettings_v3!$A$2:$A$4612,0),MATCH('EPS 3.1.3'!Q$1,NoSettings_v3!$C$1:$AH$1,0)),"")</f>
        <v>0</v>
      </c>
      <c r="R392" s="157">
        <f>IFERROR(INDEX(NoSettings_v3!$C$2:$AH$4612,MATCH('EPS 3.1.3'!$B392,NoSettings_v3!$A$2:$A$4612,0),MATCH('EPS 3.1.3'!R$1,NoSettings_v3!$C$1:$AH$1,0)),"")</f>
        <v>0</v>
      </c>
      <c r="S392" s="157">
        <f>IFERROR(INDEX(NoSettings_v3!$C$2:$AH$4612,MATCH('EPS 3.1.3'!$B392,NoSettings_v3!$A$2:$A$4612,0),MATCH('EPS 3.1.3'!S$1,NoSettings_v3!$C$1:$AH$1,0)),"")</f>
        <v>0</v>
      </c>
      <c r="T392" s="157">
        <f>IFERROR(INDEX(NoSettings_v3!$C$2:$AH$4612,MATCH('EPS 3.1.3'!$B392,NoSettings_v3!$A$2:$A$4612,0),MATCH('EPS 3.1.3'!T$1,NoSettings_v3!$C$1:$AH$1,0)),"")</f>
        <v>0</v>
      </c>
      <c r="U392" s="157">
        <f>IFERROR(INDEX(NoSettings_v3!$C$2:$AH$4612,MATCH('EPS 3.1.3'!$B392,NoSettings_v3!$A$2:$A$4612,0),MATCH('EPS 3.1.3'!U$1,NoSettings_v3!$C$1:$AH$1,0)),"")</f>
        <v>0</v>
      </c>
      <c r="V392" s="157">
        <f>IFERROR(INDEX(NoSettings_v3!$C$2:$AH$4612,MATCH('EPS 3.1.3'!$B392,NoSettings_v3!$A$2:$A$4612,0),MATCH('EPS 3.1.3'!V$1,NoSettings_v3!$C$1:$AH$1,0)),"")</f>
        <v>0</v>
      </c>
      <c r="W392" s="157">
        <f>IFERROR(INDEX(NoSettings_v3!$C$2:$AH$4612,MATCH('EPS 3.1.3'!$B392,NoSettings_v3!$A$2:$A$4612,0),MATCH('EPS 3.1.3'!W$1,NoSettings_v3!$C$1:$AH$1,0)),"")</f>
        <v>0</v>
      </c>
      <c r="X392" s="157">
        <f>IFERROR(INDEX(NoSettings_v3!$C$2:$AH$4612,MATCH('EPS 3.1.3'!$B392,NoSettings_v3!$A$2:$A$4612,0),MATCH('EPS 3.1.3'!X$1,NoSettings_v3!$C$1:$AH$1,0)),"")</f>
        <v>0</v>
      </c>
      <c r="Y392" s="157">
        <f>IFERROR(INDEX(NoSettings_v3!$C$2:$AH$4612,MATCH('EPS 3.1.3'!$B392,NoSettings_v3!$A$2:$A$4612,0),MATCH('EPS 3.1.3'!Y$1,NoSettings_v3!$C$1:$AH$1,0)),"")</f>
        <v>0</v>
      </c>
      <c r="Z392" s="157">
        <f>IFERROR(INDEX(NoSettings_v3!$C$2:$AH$4612,MATCH('EPS 3.1.3'!$B392,NoSettings_v3!$A$2:$A$4612,0),MATCH('EPS 3.1.3'!Z$1,NoSettings_v3!$C$1:$AH$1,0)),"")</f>
        <v>0</v>
      </c>
      <c r="AA392" s="157">
        <f>IFERROR(INDEX(NoSettings_v3!$C$2:$AH$4612,MATCH('EPS 3.1.3'!$B392,NoSettings_v3!$A$2:$A$4612,0),MATCH('EPS 3.1.3'!AA$1,NoSettings_v3!$C$1:$AH$1,0)),"")</f>
        <v>0</v>
      </c>
      <c r="AB392" s="157">
        <f>IFERROR(INDEX(NoSettings_v3!$C$2:$AH$4612,MATCH('EPS 3.1.3'!$B392,NoSettings_v3!$A$2:$A$4612,0),MATCH('EPS 3.1.3'!AB$1,NoSettings_v3!$C$1:$AH$1,0)),"")</f>
        <v>0</v>
      </c>
      <c r="AC392" s="157">
        <f>IFERROR(INDEX(NoSettings_v3!$C$2:$AH$4612,MATCH('EPS 3.1.3'!$B392,NoSettings_v3!$A$2:$A$4612,0),MATCH('EPS 3.1.3'!AC$1,NoSettings_v3!$C$1:$AH$1,0)),"")</f>
        <v>0</v>
      </c>
      <c r="AD392" s="157">
        <f>IFERROR(INDEX(NoSettings_v3!$C$2:$AH$4612,MATCH('EPS 3.1.3'!$B392,NoSettings_v3!$A$2:$A$4612,0),MATCH('EPS 3.1.3'!AD$1,NoSettings_v3!$C$1:$AH$1,0)),"")</f>
        <v>0</v>
      </c>
      <c r="AE392" s="157">
        <f>IFERROR(INDEX(NoSettings_v3!$C$2:$AH$4612,MATCH('EPS 3.1.3'!$B392,NoSettings_v3!$A$2:$A$4612,0),MATCH('EPS 3.1.3'!AE$1,NoSettings_v3!$C$1:$AH$1,0)),"")</f>
        <v>0</v>
      </c>
      <c r="AF392" s="157">
        <f>IFERROR(INDEX(NoSettings_v3!$C$2:$AH$4612,MATCH('EPS 3.1.3'!$B392,NoSettings_v3!$A$2:$A$4612,0),MATCH('EPS 3.1.3'!AF$1,NoSettings_v3!$C$1:$AH$1,0)),"")</f>
        <v>0</v>
      </c>
      <c r="AG392" s="157">
        <f>IFERROR(INDEX(NoSettings_v3!$C$2:$AH$4612,MATCH('EPS 3.1.3'!$B392,NoSettings_v3!$A$2:$A$4612,0),MATCH('EPS 3.1.3'!AG$1,NoSettings_v3!$C$1:$AH$1,0)),"")</f>
        <v>0</v>
      </c>
      <c r="AH392" s="157">
        <f>IFERROR(INDEX(NoSettings_v3!$C$2:$AH$4612,MATCH('EPS 3.1.3'!$B392,NoSettings_v3!$A$2:$A$4612,0),MATCH('EPS 3.1.3'!AH$1,NoSettings_v3!$C$1:$AH$1,0)),"")</f>
        <v>0</v>
      </c>
      <c r="AI392" s="157">
        <f>IFERROR(INDEX(NoSettings_v3!$C$2:$AH$4612,MATCH('EPS 3.1.3'!$B392,NoSettings_v3!$A$2:$A$4612,0),MATCH('EPS 3.1.3'!AI$1,NoSettings_v3!$C$1:$AH$1,0)),"")</f>
        <v>0</v>
      </c>
    </row>
    <row r="393" spans="2:35" x14ac:dyDescent="0.35">
      <c r="B393" s="161" t="s">
        <v>579</v>
      </c>
      <c r="C393" s="127" t="s">
        <v>964</v>
      </c>
      <c r="D393" s="157">
        <f>IFERROR(INDEX(NoSettings_v3!$C$2:$AH$4612,MATCH('EPS 3.1.3'!$B393,NoSettings_v3!$A$2:$A$4612,0),MATCH('EPS 3.1.3'!D$1,NoSettings_v3!$C$1:$AH$1,0)),"")</f>
        <v>0</v>
      </c>
      <c r="E393" s="157">
        <f>IFERROR(INDEX(NoSettings_v3!$C$2:$AH$4612,MATCH('EPS 3.1.3'!$B393,NoSettings_v3!$A$2:$A$4612,0),MATCH('EPS 3.1.3'!E$1,NoSettings_v3!$C$1:$AH$1,0)),"")</f>
        <v>0</v>
      </c>
      <c r="F393" s="157">
        <f>IFERROR(INDEX(NoSettings_v3!$C$2:$AH$4612,MATCH('EPS 3.1.3'!$B393,NoSettings_v3!$A$2:$A$4612,0),MATCH('EPS 3.1.3'!F$1,NoSettings_v3!$C$1:$AH$1,0)),"")</f>
        <v>0</v>
      </c>
      <c r="G393" s="157">
        <f>IFERROR(INDEX(NoSettings_v3!$C$2:$AH$4612,MATCH('EPS 3.1.3'!$B393,NoSettings_v3!$A$2:$A$4612,0),MATCH('EPS 3.1.3'!G$1,NoSettings_v3!$C$1:$AH$1,0)),"")</f>
        <v>0</v>
      </c>
      <c r="H393" s="157">
        <f>IFERROR(INDEX(NoSettings_v3!$C$2:$AH$4612,MATCH('EPS 3.1.3'!$B393,NoSettings_v3!$A$2:$A$4612,0),MATCH('EPS 3.1.3'!H$1,NoSettings_v3!$C$1:$AH$1,0)),"")</f>
        <v>0</v>
      </c>
      <c r="I393" s="157">
        <f>IFERROR(INDEX(NoSettings_v3!$C$2:$AH$4612,MATCH('EPS 3.1.3'!$B393,NoSettings_v3!$A$2:$A$4612,0),MATCH('EPS 3.1.3'!I$1,NoSettings_v3!$C$1:$AH$1,0)),"")</f>
        <v>0</v>
      </c>
      <c r="J393" s="157">
        <f>IFERROR(INDEX(NoSettings_v3!$C$2:$AH$4612,MATCH('EPS 3.1.3'!$B393,NoSettings_v3!$A$2:$A$4612,0),MATCH('EPS 3.1.3'!J$1,NoSettings_v3!$C$1:$AH$1,0)),"")</f>
        <v>0</v>
      </c>
      <c r="K393" s="157">
        <f>IFERROR(INDEX(NoSettings_v3!$C$2:$AH$4612,MATCH('EPS 3.1.3'!$B393,NoSettings_v3!$A$2:$A$4612,0),MATCH('EPS 3.1.3'!K$1,NoSettings_v3!$C$1:$AH$1,0)),"")</f>
        <v>0</v>
      </c>
      <c r="L393" s="157">
        <f>IFERROR(INDEX(NoSettings_v3!$C$2:$AH$4612,MATCH('EPS 3.1.3'!$B393,NoSettings_v3!$A$2:$A$4612,0),MATCH('EPS 3.1.3'!L$1,NoSettings_v3!$C$1:$AH$1,0)),"")</f>
        <v>0</v>
      </c>
      <c r="M393" s="157">
        <f>IFERROR(INDEX(NoSettings_v3!$C$2:$AH$4612,MATCH('EPS 3.1.3'!$B393,NoSettings_v3!$A$2:$A$4612,0),MATCH('EPS 3.1.3'!M$1,NoSettings_v3!$C$1:$AH$1,0)),"")</f>
        <v>0</v>
      </c>
      <c r="N393" s="157">
        <f>IFERROR(INDEX(NoSettings_v3!$C$2:$AH$4612,MATCH('EPS 3.1.3'!$B393,NoSettings_v3!$A$2:$A$4612,0),MATCH('EPS 3.1.3'!N$1,NoSettings_v3!$C$1:$AH$1,0)),"")</f>
        <v>0</v>
      </c>
      <c r="O393" s="157">
        <f>IFERROR(INDEX(NoSettings_v3!$C$2:$AH$4612,MATCH('EPS 3.1.3'!$B393,NoSettings_v3!$A$2:$A$4612,0),MATCH('EPS 3.1.3'!O$1,NoSettings_v3!$C$1:$AH$1,0)),"")</f>
        <v>0</v>
      </c>
      <c r="P393" s="157">
        <f>IFERROR(INDEX(NoSettings_v3!$C$2:$AH$4612,MATCH('EPS 3.1.3'!$B393,NoSettings_v3!$A$2:$A$4612,0),MATCH('EPS 3.1.3'!P$1,NoSettings_v3!$C$1:$AH$1,0)),"")</f>
        <v>0</v>
      </c>
      <c r="Q393" s="157">
        <f>IFERROR(INDEX(NoSettings_v3!$C$2:$AH$4612,MATCH('EPS 3.1.3'!$B393,NoSettings_v3!$A$2:$A$4612,0),MATCH('EPS 3.1.3'!Q$1,NoSettings_v3!$C$1:$AH$1,0)),"")</f>
        <v>0</v>
      </c>
      <c r="R393" s="157">
        <f>IFERROR(INDEX(NoSettings_v3!$C$2:$AH$4612,MATCH('EPS 3.1.3'!$B393,NoSettings_v3!$A$2:$A$4612,0),MATCH('EPS 3.1.3'!R$1,NoSettings_v3!$C$1:$AH$1,0)),"")</f>
        <v>0</v>
      </c>
      <c r="S393" s="157">
        <f>IFERROR(INDEX(NoSettings_v3!$C$2:$AH$4612,MATCH('EPS 3.1.3'!$B393,NoSettings_v3!$A$2:$A$4612,0),MATCH('EPS 3.1.3'!S$1,NoSettings_v3!$C$1:$AH$1,0)),"")</f>
        <v>0</v>
      </c>
      <c r="T393" s="157">
        <f>IFERROR(INDEX(NoSettings_v3!$C$2:$AH$4612,MATCH('EPS 3.1.3'!$B393,NoSettings_v3!$A$2:$A$4612,0),MATCH('EPS 3.1.3'!T$1,NoSettings_v3!$C$1:$AH$1,0)),"")</f>
        <v>0</v>
      </c>
      <c r="U393" s="157">
        <f>IFERROR(INDEX(NoSettings_v3!$C$2:$AH$4612,MATCH('EPS 3.1.3'!$B393,NoSettings_v3!$A$2:$A$4612,0),MATCH('EPS 3.1.3'!U$1,NoSettings_v3!$C$1:$AH$1,0)),"")</f>
        <v>0</v>
      </c>
      <c r="V393" s="157">
        <f>IFERROR(INDEX(NoSettings_v3!$C$2:$AH$4612,MATCH('EPS 3.1.3'!$B393,NoSettings_v3!$A$2:$A$4612,0),MATCH('EPS 3.1.3'!V$1,NoSettings_v3!$C$1:$AH$1,0)),"")</f>
        <v>0</v>
      </c>
      <c r="W393" s="157">
        <f>IFERROR(INDEX(NoSettings_v3!$C$2:$AH$4612,MATCH('EPS 3.1.3'!$B393,NoSettings_v3!$A$2:$A$4612,0),MATCH('EPS 3.1.3'!W$1,NoSettings_v3!$C$1:$AH$1,0)),"")</f>
        <v>0</v>
      </c>
      <c r="X393" s="157">
        <f>IFERROR(INDEX(NoSettings_v3!$C$2:$AH$4612,MATCH('EPS 3.1.3'!$B393,NoSettings_v3!$A$2:$A$4612,0),MATCH('EPS 3.1.3'!X$1,NoSettings_v3!$C$1:$AH$1,0)),"")</f>
        <v>0</v>
      </c>
      <c r="Y393" s="157">
        <f>IFERROR(INDEX(NoSettings_v3!$C$2:$AH$4612,MATCH('EPS 3.1.3'!$B393,NoSettings_v3!$A$2:$A$4612,0),MATCH('EPS 3.1.3'!Y$1,NoSettings_v3!$C$1:$AH$1,0)),"")</f>
        <v>0</v>
      </c>
      <c r="Z393" s="157">
        <f>IFERROR(INDEX(NoSettings_v3!$C$2:$AH$4612,MATCH('EPS 3.1.3'!$B393,NoSettings_v3!$A$2:$A$4612,0),MATCH('EPS 3.1.3'!Z$1,NoSettings_v3!$C$1:$AH$1,0)),"")</f>
        <v>0</v>
      </c>
      <c r="AA393" s="157">
        <f>IFERROR(INDEX(NoSettings_v3!$C$2:$AH$4612,MATCH('EPS 3.1.3'!$B393,NoSettings_v3!$A$2:$A$4612,0),MATCH('EPS 3.1.3'!AA$1,NoSettings_v3!$C$1:$AH$1,0)),"")</f>
        <v>0</v>
      </c>
      <c r="AB393" s="157">
        <f>IFERROR(INDEX(NoSettings_v3!$C$2:$AH$4612,MATCH('EPS 3.1.3'!$B393,NoSettings_v3!$A$2:$A$4612,0),MATCH('EPS 3.1.3'!AB$1,NoSettings_v3!$C$1:$AH$1,0)),"")</f>
        <v>0</v>
      </c>
      <c r="AC393" s="157">
        <f>IFERROR(INDEX(NoSettings_v3!$C$2:$AH$4612,MATCH('EPS 3.1.3'!$B393,NoSettings_v3!$A$2:$A$4612,0),MATCH('EPS 3.1.3'!AC$1,NoSettings_v3!$C$1:$AH$1,0)),"")</f>
        <v>0</v>
      </c>
      <c r="AD393" s="157">
        <f>IFERROR(INDEX(NoSettings_v3!$C$2:$AH$4612,MATCH('EPS 3.1.3'!$B393,NoSettings_v3!$A$2:$A$4612,0),MATCH('EPS 3.1.3'!AD$1,NoSettings_v3!$C$1:$AH$1,0)),"")</f>
        <v>0</v>
      </c>
      <c r="AE393" s="157">
        <f>IFERROR(INDEX(NoSettings_v3!$C$2:$AH$4612,MATCH('EPS 3.1.3'!$B393,NoSettings_v3!$A$2:$A$4612,0),MATCH('EPS 3.1.3'!AE$1,NoSettings_v3!$C$1:$AH$1,0)),"")</f>
        <v>0</v>
      </c>
      <c r="AF393" s="157">
        <f>IFERROR(INDEX(NoSettings_v3!$C$2:$AH$4612,MATCH('EPS 3.1.3'!$B393,NoSettings_v3!$A$2:$A$4612,0),MATCH('EPS 3.1.3'!AF$1,NoSettings_v3!$C$1:$AH$1,0)),"")</f>
        <v>0</v>
      </c>
      <c r="AG393" s="157">
        <f>IFERROR(INDEX(NoSettings_v3!$C$2:$AH$4612,MATCH('EPS 3.1.3'!$B393,NoSettings_v3!$A$2:$A$4612,0),MATCH('EPS 3.1.3'!AG$1,NoSettings_v3!$C$1:$AH$1,0)),"")</f>
        <v>0</v>
      </c>
      <c r="AH393" s="157">
        <f>IFERROR(INDEX(NoSettings_v3!$C$2:$AH$4612,MATCH('EPS 3.1.3'!$B393,NoSettings_v3!$A$2:$A$4612,0),MATCH('EPS 3.1.3'!AH$1,NoSettings_v3!$C$1:$AH$1,0)),"")</f>
        <v>0</v>
      </c>
      <c r="AI393" s="157">
        <f>IFERROR(INDEX(NoSettings_v3!$C$2:$AH$4612,MATCH('EPS 3.1.3'!$B393,NoSettings_v3!$A$2:$A$4612,0),MATCH('EPS 3.1.3'!AI$1,NoSettings_v3!$C$1:$AH$1,0)),"")</f>
        <v>0</v>
      </c>
    </row>
    <row r="394" spans="2:35" x14ac:dyDescent="0.35">
      <c r="B394" s="161" t="s">
        <v>580</v>
      </c>
      <c r="C394" s="127" t="s">
        <v>964</v>
      </c>
      <c r="D394" s="157">
        <f>IFERROR(INDEX(NoSettings_v3!$C$2:$AH$4612,MATCH('EPS 3.1.3'!$B394,NoSettings_v3!$A$2:$A$4612,0),MATCH('EPS 3.1.3'!D$1,NoSettings_v3!$C$1:$AH$1,0)),"")</f>
        <v>0</v>
      </c>
      <c r="E394" s="157">
        <f>IFERROR(INDEX(NoSettings_v3!$C$2:$AH$4612,MATCH('EPS 3.1.3'!$B394,NoSettings_v3!$A$2:$A$4612,0),MATCH('EPS 3.1.3'!E$1,NoSettings_v3!$C$1:$AH$1,0)),"")</f>
        <v>0</v>
      </c>
      <c r="F394" s="157">
        <f>IFERROR(INDEX(NoSettings_v3!$C$2:$AH$4612,MATCH('EPS 3.1.3'!$B394,NoSettings_v3!$A$2:$A$4612,0),MATCH('EPS 3.1.3'!F$1,NoSettings_v3!$C$1:$AH$1,0)),"")</f>
        <v>0</v>
      </c>
      <c r="G394" s="157">
        <f>IFERROR(INDEX(NoSettings_v3!$C$2:$AH$4612,MATCH('EPS 3.1.3'!$B394,NoSettings_v3!$A$2:$A$4612,0),MATCH('EPS 3.1.3'!G$1,NoSettings_v3!$C$1:$AH$1,0)),"")</f>
        <v>0</v>
      </c>
      <c r="H394" s="157">
        <f>IFERROR(INDEX(NoSettings_v3!$C$2:$AH$4612,MATCH('EPS 3.1.3'!$B394,NoSettings_v3!$A$2:$A$4612,0),MATCH('EPS 3.1.3'!H$1,NoSettings_v3!$C$1:$AH$1,0)),"")</f>
        <v>0</v>
      </c>
      <c r="I394" s="157">
        <f>IFERROR(INDEX(NoSettings_v3!$C$2:$AH$4612,MATCH('EPS 3.1.3'!$B394,NoSettings_v3!$A$2:$A$4612,0),MATCH('EPS 3.1.3'!I$1,NoSettings_v3!$C$1:$AH$1,0)),"")</f>
        <v>0</v>
      </c>
      <c r="J394" s="157">
        <f>IFERROR(INDEX(NoSettings_v3!$C$2:$AH$4612,MATCH('EPS 3.1.3'!$B394,NoSettings_v3!$A$2:$A$4612,0),MATCH('EPS 3.1.3'!J$1,NoSettings_v3!$C$1:$AH$1,0)),"")</f>
        <v>0</v>
      </c>
      <c r="K394" s="157">
        <f>IFERROR(INDEX(NoSettings_v3!$C$2:$AH$4612,MATCH('EPS 3.1.3'!$B394,NoSettings_v3!$A$2:$A$4612,0),MATCH('EPS 3.1.3'!K$1,NoSettings_v3!$C$1:$AH$1,0)),"")</f>
        <v>0</v>
      </c>
      <c r="L394" s="157">
        <f>IFERROR(INDEX(NoSettings_v3!$C$2:$AH$4612,MATCH('EPS 3.1.3'!$B394,NoSettings_v3!$A$2:$A$4612,0),MATCH('EPS 3.1.3'!L$1,NoSettings_v3!$C$1:$AH$1,0)),"")</f>
        <v>0</v>
      </c>
      <c r="M394" s="157">
        <f>IFERROR(INDEX(NoSettings_v3!$C$2:$AH$4612,MATCH('EPS 3.1.3'!$B394,NoSettings_v3!$A$2:$A$4612,0),MATCH('EPS 3.1.3'!M$1,NoSettings_v3!$C$1:$AH$1,0)),"")</f>
        <v>0</v>
      </c>
      <c r="N394" s="157">
        <f>IFERROR(INDEX(NoSettings_v3!$C$2:$AH$4612,MATCH('EPS 3.1.3'!$B394,NoSettings_v3!$A$2:$A$4612,0),MATCH('EPS 3.1.3'!N$1,NoSettings_v3!$C$1:$AH$1,0)),"")</f>
        <v>0</v>
      </c>
      <c r="O394" s="157">
        <f>IFERROR(INDEX(NoSettings_v3!$C$2:$AH$4612,MATCH('EPS 3.1.3'!$B394,NoSettings_v3!$A$2:$A$4612,0),MATCH('EPS 3.1.3'!O$1,NoSettings_v3!$C$1:$AH$1,0)),"")</f>
        <v>0</v>
      </c>
      <c r="P394" s="157">
        <f>IFERROR(INDEX(NoSettings_v3!$C$2:$AH$4612,MATCH('EPS 3.1.3'!$B394,NoSettings_v3!$A$2:$A$4612,0),MATCH('EPS 3.1.3'!P$1,NoSettings_v3!$C$1:$AH$1,0)),"")</f>
        <v>0</v>
      </c>
      <c r="Q394" s="157">
        <f>IFERROR(INDEX(NoSettings_v3!$C$2:$AH$4612,MATCH('EPS 3.1.3'!$B394,NoSettings_v3!$A$2:$A$4612,0),MATCH('EPS 3.1.3'!Q$1,NoSettings_v3!$C$1:$AH$1,0)),"")</f>
        <v>0</v>
      </c>
      <c r="R394" s="157">
        <f>IFERROR(INDEX(NoSettings_v3!$C$2:$AH$4612,MATCH('EPS 3.1.3'!$B394,NoSettings_v3!$A$2:$A$4612,0),MATCH('EPS 3.1.3'!R$1,NoSettings_v3!$C$1:$AH$1,0)),"")</f>
        <v>0</v>
      </c>
      <c r="S394" s="157">
        <f>IFERROR(INDEX(NoSettings_v3!$C$2:$AH$4612,MATCH('EPS 3.1.3'!$B394,NoSettings_v3!$A$2:$A$4612,0),MATCH('EPS 3.1.3'!S$1,NoSettings_v3!$C$1:$AH$1,0)),"")</f>
        <v>0</v>
      </c>
      <c r="T394" s="157">
        <f>IFERROR(INDEX(NoSettings_v3!$C$2:$AH$4612,MATCH('EPS 3.1.3'!$B394,NoSettings_v3!$A$2:$A$4612,0),MATCH('EPS 3.1.3'!T$1,NoSettings_v3!$C$1:$AH$1,0)),"")</f>
        <v>0</v>
      </c>
      <c r="U394" s="157">
        <f>IFERROR(INDEX(NoSettings_v3!$C$2:$AH$4612,MATCH('EPS 3.1.3'!$B394,NoSettings_v3!$A$2:$A$4612,0),MATCH('EPS 3.1.3'!U$1,NoSettings_v3!$C$1:$AH$1,0)),"")</f>
        <v>0</v>
      </c>
      <c r="V394" s="157">
        <f>IFERROR(INDEX(NoSettings_v3!$C$2:$AH$4612,MATCH('EPS 3.1.3'!$B394,NoSettings_v3!$A$2:$A$4612,0),MATCH('EPS 3.1.3'!V$1,NoSettings_v3!$C$1:$AH$1,0)),"")</f>
        <v>0</v>
      </c>
      <c r="W394" s="157">
        <f>IFERROR(INDEX(NoSettings_v3!$C$2:$AH$4612,MATCH('EPS 3.1.3'!$B394,NoSettings_v3!$A$2:$A$4612,0),MATCH('EPS 3.1.3'!W$1,NoSettings_v3!$C$1:$AH$1,0)),"")</f>
        <v>0</v>
      </c>
      <c r="X394" s="157">
        <f>IFERROR(INDEX(NoSettings_v3!$C$2:$AH$4612,MATCH('EPS 3.1.3'!$B394,NoSettings_v3!$A$2:$A$4612,0),MATCH('EPS 3.1.3'!X$1,NoSettings_v3!$C$1:$AH$1,0)),"")</f>
        <v>0</v>
      </c>
      <c r="Y394" s="157">
        <f>IFERROR(INDEX(NoSettings_v3!$C$2:$AH$4612,MATCH('EPS 3.1.3'!$B394,NoSettings_v3!$A$2:$A$4612,0),MATCH('EPS 3.1.3'!Y$1,NoSettings_v3!$C$1:$AH$1,0)),"")</f>
        <v>0</v>
      </c>
      <c r="Z394" s="157">
        <f>IFERROR(INDEX(NoSettings_v3!$C$2:$AH$4612,MATCH('EPS 3.1.3'!$B394,NoSettings_v3!$A$2:$A$4612,0),MATCH('EPS 3.1.3'!Z$1,NoSettings_v3!$C$1:$AH$1,0)),"")</f>
        <v>0</v>
      </c>
      <c r="AA394" s="157">
        <f>IFERROR(INDEX(NoSettings_v3!$C$2:$AH$4612,MATCH('EPS 3.1.3'!$B394,NoSettings_v3!$A$2:$A$4612,0),MATCH('EPS 3.1.3'!AA$1,NoSettings_v3!$C$1:$AH$1,0)),"")</f>
        <v>0</v>
      </c>
      <c r="AB394" s="157">
        <f>IFERROR(INDEX(NoSettings_v3!$C$2:$AH$4612,MATCH('EPS 3.1.3'!$B394,NoSettings_v3!$A$2:$A$4612,0),MATCH('EPS 3.1.3'!AB$1,NoSettings_v3!$C$1:$AH$1,0)),"")</f>
        <v>0</v>
      </c>
      <c r="AC394" s="157">
        <f>IFERROR(INDEX(NoSettings_v3!$C$2:$AH$4612,MATCH('EPS 3.1.3'!$B394,NoSettings_v3!$A$2:$A$4612,0),MATCH('EPS 3.1.3'!AC$1,NoSettings_v3!$C$1:$AH$1,0)),"")</f>
        <v>0</v>
      </c>
      <c r="AD394" s="157">
        <f>IFERROR(INDEX(NoSettings_v3!$C$2:$AH$4612,MATCH('EPS 3.1.3'!$B394,NoSettings_v3!$A$2:$A$4612,0),MATCH('EPS 3.1.3'!AD$1,NoSettings_v3!$C$1:$AH$1,0)),"")</f>
        <v>0</v>
      </c>
      <c r="AE394" s="157">
        <f>IFERROR(INDEX(NoSettings_v3!$C$2:$AH$4612,MATCH('EPS 3.1.3'!$B394,NoSettings_v3!$A$2:$A$4612,0),MATCH('EPS 3.1.3'!AE$1,NoSettings_v3!$C$1:$AH$1,0)),"")</f>
        <v>0</v>
      </c>
      <c r="AF394" s="157">
        <f>IFERROR(INDEX(NoSettings_v3!$C$2:$AH$4612,MATCH('EPS 3.1.3'!$B394,NoSettings_v3!$A$2:$A$4612,0),MATCH('EPS 3.1.3'!AF$1,NoSettings_v3!$C$1:$AH$1,0)),"")</f>
        <v>0</v>
      </c>
      <c r="AG394" s="157">
        <f>IFERROR(INDEX(NoSettings_v3!$C$2:$AH$4612,MATCH('EPS 3.1.3'!$B394,NoSettings_v3!$A$2:$A$4612,0),MATCH('EPS 3.1.3'!AG$1,NoSettings_v3!$C$1:$AH$1,0)),"")</f>
        <v>0</v>
      </c>
      <c r="AH394" s="157">
        <f>IFERROR(INDEX(NoSettings_v3!$C$2:$AH$4612,MATCH('EPS 3.1.3'!$B394,NoSettings_v3!$A$2:$A$4612,0),MATCH('EPS 3.1.3'!AH$1,NoSettings_v3!$C$1:$AH$1,0)),"")</f>
        <v>0</v>
      </c>
      <c r="AI394" s="157">
        <f>IFERROR(INDEX(NoSettings_v3!$C$2:$AH$4612,MATCH('EPS 3.1.3'!$B394,NoSettings_v3!$A$2:$A$4612,0),MATCH('EPS 3.1.3'!AI$1,NoSettings_v3!$C$1:$AH$1,0)),"")</f>
        <v>0</v>
      </c>
    </row>
    <row r="395" spans="2:35" x14ac:dyDescent="0.35">
      <c r="B395" s="161" t="s">
        <v>581</v>
      </c>
      <c r="C395" s="127" t="s">
        <v>964</v>
      </c>
      <c r="D395" s="157">
        <f>IFERROR(INDEX(NoSettings_v3!$C$2:$AH$4612,MATCH('EPS 3.1.3'!$B395,NoSettings_v3!$A$2:$A$4612,0),MATCH('EPS 3.1.3'!D$1,NoSettings_v3!$C$1:$AH$1,0)),"")</f>
        <v>0</v>
      </c>
      <c r="E395" s="157">
        <f>IFERROR(INDEX(NoSettings_v3!$C$2:$AH$4612,MATCH('EPS 3.1.3'!$B395,NoSettings_v3!$A$2:$A$4612,0),MATCH('EPS 3.1.3'!E$1,NoSettings_v3!$C$1:$AH$1,0)),"")</f>
        <v>0</v>
      </c>
      <c r="F395" s="157">
        <f>IFERROR(INDEX(NoSettings_v3!$C$2:$AH$4612,MATCH('EPS 3.1.3'!$B395,NoSettings_v3!$A$2:$A$4612,0),MATCH('EPS 3.1.3'!F$1,NoSettings_v3!$C$1:$AH$1,0)),"")</f>
        <v>0</v>
      </c>
      <c r="G395" s="157">
        <f>IFERROR(INDEX(NoSettings_v3!$C$2:$AH$4612,MATCH('EPS 3.1.3'!$B395,NoSettings_v3!$A$2:$A$4612,0),MATCH('EPS 3.1.3'!G$1,NoSettings_v3!$C$1:$AH$1,0)),"")</f>
        <v>0</v>
      </c>
      <c r="H395" s="157">
        <f>IFERROR(INDEX(NoSettings_v3!$C$2:$AH$4612,MATCH('EPS 3.1.3'!$B395,NoSettings_v3!$A$2:$A$4612,0),MATCH('EPS 3.1.3'!H$1,NoSettings_v3!$C$1:$AH$1,0)),"")</f>
        <v>0</v>
      </c>
      <c r="I395" s="157">
        <f>IFERROR(INDEX(NoSettings_v3!$C$2:$AH$4612,MATCH('EPS 3.1.3'!$B395,NoSettings_v3!$A$2:$A$4612,0),MATCH('EPS 3.1.3'!I$1,NoSettings_v3!$C$1:$AH$1,0)),"")</f>
        <v>0</v>
      </c>
      <c r="J395" s="157">
        <f>IFERROR(INDEX(NoSettings_v3!$C$2:$AH$4612,MATCH('EPS 3.1.3'!$B395,NoSettings_v3!$A$2:$A$4612,0),MATCH('EPS 3.1.3'!J$1,NoSettings_v3!$C$1:$AH$1,0)),"")</f>
        <v>0</v>
      </c>
      <c r="K395" s="157">
        <f>IFERROR(INDEX(NoSettings_v3!$C$2:$AH$4612,MATCH('EPS 3.1.3'!$B395,NoSettings_v3!$A$2:$A$4612,0),MATCH('EPS 3.1.3'!K$1,NoSettings_v3!$C$1:$AH$1,0)),"")</f>
        <v>0</v>
      </c>
      <c r="L395" s="157">
        <f>IFERROR(INDEX(NoSettings_v3!$C$2:$AH$4612,MATCH('EPS 3.1.3'!$B395,NoSettings_v3!$A$2:$A$4612,0),MATCH('EPS 3.1.3'!L$1,NoSettings_v3!$C$1:$AH$1,0)),"")</f>
        <v>0</v>
      </c>
      <c r="M395" s="157">
        <f>IFERROR(INDEX(NoSettings_v3!$C$2:$AH$4612,MATCH('EPS 3.1.3'!$B395,NoSettings_v3!$A$2:$A$4612,0),MATCH('EPS 3.1.3'!M$1,NoSettings_v3!$C$1:$AH$1,0)),"")</f>
        <v>0</v>
      </c>
      <c r="N395" s="157">
        <f>IFERROR(INDEX(NoSettings_v3!$C$2:$AH$4612,MATCH('EPS 3.1.3'!$B395,NoSettings_v3!$A$2:$A$4612,0),MATCH('EPS 3.1.3'!N$1,NoSettings_v3!$C$1:$AH$1,0)),"")</f>
        <v>0</v>
      </c>
      <c r="O395" s="157">
        <f>IFERROR(INDEX(NoSettings_v3!$C$2:$AH$4612,MATCH('EPS 3.1.3'!$B395,NoSettings_v3!$A$2:$A$4612,0),MATCH('EPS 3.1.3'!O$1,NoSettings_v3!$C$1:$AH$1,0)),"")</f>
        <v>0</v>
      </c>
      <c r="P395" s="157">
        <f>IFERROR(INDEX(NoSettings_v3!$C$2:$AH$4612,MATCH('EPS 3.1.3'!$B395,NoSettings_v3!$A$2:$A$4612,0),MATCH('EPS 3.1.3'!P$1,NoSettings_v3!$C$1:$AH$1,0)),"")</f>
        <v>0</v>
      </c>
      <c r="Q395" s="157">
        <f>IFERROR(INDEX(NoSettings_v3!$C$2:$AH$4612,MATCH('EPS 3.1.3'!$B395,NoSettings_v3!$A$2:$A$4612,0),MATCH('EPS 3.1.3'!Q$1,NoSettings_v3!$C$1:$AH$1,0)),"")</f>
        <v>0</v>
      </c>
      <c r="R395" s="157">
        <f>IFERROR(INDEX(NoSettings_v3!$C$2:$AH$4612,MATCH('EPS 3.1.3'!$B395,NoSettings_v3!$A$2:$A$4612,0),MATCH('EPS 3.1.3'!R$1,NoSettings_v3!$C$1:$AH$1,0)),"")</f>
        <v>0</v>
      </c>
      <c r="S395" s="157">
        <f>IFERROR(INDEX(NoSettings_v3!$C$2:$AH$4612,MATCH('EPS 3.1.3'!$B395,NoSettings_v3!$A$2:$A$4612,0),MATCH('EPS 3.1.3'!S$1,NoSettings_v3!$C$1:$AH$1,0)),"")</f>
        <v>0</v>
      </c>
      <c r="T395" s="157">
        <f>IFERROR(INDEX(NoSettings_v3!$C$2:$AH$4612,MATCH('EPS 3.1.3'!$B395,NoSettings_v3!$A$2:$A$4612,0),MATCH('EPS 3.1.3'!T$1,NoSettings_v3!$C$1:$AH$1,0)),"")</f>
        <v>0</v>
      </c>
      <c r="U395" s="157">
        <f>IFERROR(INDEX(NoSettings_v3!$C$2:$AH$4612,MATCH('EPS 3.1.3'!$B395,NoSettings_v3!$A$2:$A$4612,0),MATCH('EPS 3.1.3'!U$1,NoSettings_v3!$C$1:$AH$1,0)),"")</f>
        <v>0</v>
      </c>
      <c r="V395" s="157">
        <f>IFERROR(INDEX(NoSettings_v3!$C$2:$AH$4612,MATCH('EPS 3.1.3'!$B395,NoSettings_v3!$A$2:$A$4612,0),MATCH('EPS 3.1.3'!V$1,NoSettings_v3!$C$1:$AH$1,0)),"")</f>
        <v>0</v>
      </c>
      <c r="W395" s="157">
        <f>IFERROR(INDEX(NoSettings_v3!$C$2:$AH$4612,MATCH('EPS 3.1.3'!$B395,NoSettings_v3!$A$2:$A$4612,0),MATCH('EPS 3.1.3'!W$1,NoSettings_v3!$C$1:$AH$1,0)),"")</f>
        <v>0</v>
      </c>
      <c r="X395" s="157">
        <f>IFERROR(INDEX(NoSettings_v3!$C$2:$AH$4612,MATCH('EPS 3.1.3'!$B395,NoSettings_v3!$A$2:$A$4612,0),MATCH('EPS 3.1.3'!X$1,NoSettings_v3!$C$1:$AH$1,0)),"")</f>
        <v>0</v>
      </c>
      <c r="Y395" s="157">
        <f>IFERROR(INDEX(NoSettings_v3!$C$2:$AH$4612,MATCH('EPS 3.1.3'!$B395,NoSettings_v3!$A$2:$A$4612,0),MATCH('EPS 3.1.3'!Y$1,NoSettings_v3!$C$1:$AH$1,0)),"")</f>
        <v>0</v>
      </c>
      <c r="Z395" s="157">
        <f>IFERROR(INDEX(NoSettings_v3!$C$2:$AH$4612,MATCH('EPS 3.1.3'!$B395,NoSettings_v3!$A$2:$A$4612,0),MATCH('EPS 3.1.3'!Z$1,NoSettings_v3!$C$1:$AH$1,0)),"")</f>
        <v>0</v>
      </c>
      <c r="AA395" s="157">
        <f>IFERROR(INDEX(NoSettings_v3!$C$2:$AH$4612,MATCH('EPS 3.1.3'!$B395,NoSettings_v3!$A$2:$A$4612,0),MATCH('EPS 3.1.3'!AA$1,NoSettings_v3!$C$1:$AH$1,0)),"")</f>
        <v>0</v>
      </c>
      <c r="AB395" s="157">
        <f>IFERROR(INDEX(NoSettings_v3!$C$2:$AH$4612,MATCH('EPS 3.1.3'!$B395,NoSettings_v3!$A$2:$A$4612,0),MATCH('EPS 3.1.3'!AB$1,NoSettings_v3!$C$1:$AH$1,0)),"")</f>
        <v>0</v>
      </c>
      <c r="AC395" s="157">
        <f>IFERROR(INDEX(NoSettings_v3!$C$2:$AH$4612,MATCH('EPS 3.1.3'!$B395,NoSettings_v3!$A$2:$A$4612,0),MATCH('EPS 3.1.3'!AC$1,NoSettings_v3!$C$1:$AH$1,0)),"")</f>
        <v>0</v>
      </c>
      <c r="AD395" s="157">
        <f>IFERROR(INDEX(NoSettings_v3!$C$2:$AH$4612,MATCH('EPS 3.1.3'!$B395,NoSettings_v3!$A$2:$A$4612,0),MATCH('EPS 3.1.3'!AD$1,NoSettings_v3!$C$1:$AH$1,0)),"")</f>
        <v>0</v>
      </c>
      <c r="AE395" s="157">
        <f>IFERROR(INDEX(NoSettings_v3!$C$2:$AH$4612,MATCH('EPS 3.1.3'!$B395,NoSettings_v3!$A$2:$A$4612,0),MATCH('EPS 3.1.3'!AE$1,NoSettings_v3!$C$1:$AH$1,0)),"")</f>
        <v>0</v>
      </c>
      <c r="AF395" s="157">
        <f>IFERROR(INDEX(NoSettings_v3!$C$2:$AH$4612,MATCH('EPS 3.1.3'!$B395,NoSettings_v3!$A$2:$A$4612,0),MATCH('EPS 3.1.3'!AF$1,NoSettings_v3!$C$1:$AH$1,0)),"")</f>
        <v>0</v>
      </c>
      <c r="AG395" s="157">
        <f>IFERROR(INDEX(NoSettings_v3!$C$2:$AH$4612,MATCH('EPS 3.1.3'!$B395,NoSettings_v3!$A$2:$A$4612,0),MATCH('EPS 3.1.3'!AG$1,NoSettings_v3!$C$1:$AH$1,0)),"")</f>
        <v>0</v>
      </c>
      <c r="AH395" s="157">
        <f>IFERROR(INDEX(NoSettings_v3!$C$2:$AH$4612,MATCH('EPS 3.1.3'!$B395,NoSettings_v3!$A$2:$A$4612,0),MATCH('EPS 3.1.3'!AH$1,NoSettings_v3!$C$1:$AH$1,0)),"")</f>
        <v>0</v>
      </c>
      <c r="AI395" s="157">
        <f>IFERROR(INDEX(NoSettings_v3!$C$2:$AH$4612,MATCH('EPS 3.1.3'!$B395,NoSettings_v3!$A$2:$A$4612,0),MATCH('EPS 3.1.3'!AI$1,NoSettings_v3!$C$1:$AH$1,0)),"")</f>
        <v>0</v>
      </c>
    </row>
    <row r="396" spans="2:35" x14ac:dyDescent="0.35">
      <c r="B396" s="161" t="s">
        <v>582</v>
      </c>
      <c r="C396" s="127" t="s">
        <v>964</v>
      </c>
      <c r="D396" s="157">
        <f>IFERROR(INDEX(NoSettings_v3!$C$2:$AH$4612,MATCH('EPS 3.1.3'!$B396,NoSettings_v3!$A$2:$A$4612,0),MATCH('EPS 3.1.3'!D$1,NoSettings_v3!$C$1:$AH$1,0)),"")</f>
        <v>0</v>
      </c>
      <c r="E396" s="157">
        <f>IFERROR(INDEX(NoSettings_v3!$C$2:$AH$4612,MATCH('EPS 3.1.3'!$B396,NoSettings_v3!$A$2:$A$4612,0),MATCH('EPS 3.1.3'!E$1,NoSettings_v3!$C$1:$AH$1,0)),"")</f>
        <v>0</v>
      </c>
      <c r="F396" s="157">
        <f>IFERROR(INDEX(NoSettings_v3!$C$2:$AH$4612,MATCH('EPS 3.1.3'!$B396,NoSettings_v3!$A$2:$A$4612,0),MATCH('EPS 3.1.3'!F$1,NoSettings_v3!$C$1:$AH$1,0)),"")</f>
        <v>0</v>
      </c>
      <c r="G396" s="157">
        <f>IFERROR(INDEX(NoSettings_v3!$C$2:$AH$4612,MATCH('EPS 3.1.3'!$B396,NoSettings_v3!$A$2:$A$4612,0),MATCH('EPS 3.1.3'!G$1,NoSettings_v3!$C$1:$AH$1,0)),"")</f>
        <v>0</v>
      </c>
      <c r="H396" s="157">
        <f>IFERROR(INDEX(NoSettings_v3!$C$2:$AH$4612,MATCH('EPS 3.1.3'!$B396,NoSettings_v3!$A$2:$A$4612,0),MATCH('EPS 3.1.3'!H$1,NoSettings_v3!$C$1:$AH$1,0)),"")</f>
        <v>0</v>
      </c>
      <c r="I396" s="157">
        <f>IFERROR(INDEX(NoSettings_v3!$C$2:$AH$4612,MATCH('EPS 3.1.3'!$B396,NoSettings_v3!$A$2:$A$4612,0),MATCH('EPS 3.1.3'!I$1,NoSettings_v3!$C$1:$AH$1,0)),"")</f>
        <v>0</v>
      </c>
      <c r="J396" s="157">
        <f>IFERROR(INDEX(NoSettings_v3!$C$2:$AH$4612,MATCH('EPS 3.1.3'!$B396,NoSettings_v3!$A$2:$A$4612,0),MATCH('EPS 3.1.3'!J$1,NoSettings_v3!$C$1:$AH$1,0)),"")</f>
        <v>0</v>
      </c>
      <c r="K396" s="157">
        <f>IFERROR(INDEX(NoSettings_v3!$C$2:$AH$4612,MATCH('EPS 3.1.3'!$B396,NoSettings_v3!$A$2:$A$4612,0),MATCH('EPS 3.1.3'!K$1,NoSettings_v3!$C$1:$AH$1,0)),"")</f>
        <v>0</v>
      </c>
      <c r="L396" s="157">
        <f>IFERROR(INDEX(NoSettings_v3!$C$2:$AH$4612,MATCH('EPS 3.1.3'!$B396,NoSettings_v3!$A$2:$A$4612,0),MATCH('EPS 3.1.3'!L$1,NoSettings_v3!$C$1:$AH$1,0)),"")</f>
        <v>0</v>
      </c>
      <c r="M396" s="157">
        <f>IFERROR(INDEX(NoSettings_v3!$C$2:$AH$4612,MATCH('EPS 3.1.3'!$B396,NoSettings_v3!$A$2:$A$4612,0),MATCH('EPS 3.1.3'!M$1,NoSettings_v3!$C$1:$AH$1,0)),"")</f>
        <v>0</v>
      </c>
      <c r="N396" s="157">
        <f>IFERROR(INDEX(NoSettings_v3!$C$2:$AH$4612,MATCH('EPS 3.1.3'!$B396,NoSettings_v3!$A$2:$A$4612,0),MATCH('EPS 3.1.3'!N$1,NoSettings_v3!$C$1:$AH$1,0)),"")</f>
        <v>0</v>
      </c>
      <c r="O396" s="157">
        <f>IFERROR(INDEX(NoSettings_v3!$C$2:$AH$4612,MATCH('EPS 3.1.3'!$B396,NoSettings_v3!$A$2:$A$4612,0),MATCH('EPS 3.1.3'!O$1,NoSettings_v3!$C$1:$AH$1,0)),"")</f>
        <v>0</v>
      </c>
      <c r="P396" s="157">
        <f>IFERROR(INDEX(NoSettings_v3!$C$2:$AH$4612,MATCH('EPS 3.1.3'!$B396,NoSettings_v3!$A$2:$A$4612,0),MATCH('EPS 3.1.3'!P$1,NoSettings_v3!$C$1:$AH$1,0)),"")</f>
        <v>0</v>
      </c>
      <c r="Q396" s="157">
        <f>IFERROR(INDEX(NoSettings_v3!$C$2:$AH$4612,MATCH('EPS 3.1.3'!$B396,NoSettings_v3!$A$2:$A$4612,0),MATCH('EPS 3.1.3'!Q$1,NoSettings_v3!$C$1:$AH$1,0)),"")</f>
        <v>0</v>
      </c>
      <c r="R396" s="157">
        <f>IFERROR(INDEX(NoSettings_v3!$C$2:$AH$4612,MATCH('EPS 3.1.3'!$B396,NoSettings_v3!$A$2:$A$4612,0),MATCH('EPS 3.1.3'!R$1,NoSettings_v3!$C$1:$AH$1,0)),"")</f>
        <v>0</v>
      </c>
      <c r="S396" s="157">
        <f>IFERROR(INDEX(NoSettings_v3!$C$2:$AH$4612,MATCH('EPS 3.1.3'!$B396,NoSettings_v3!$A$2:$A$4612,0),MATCH('EPS 3.1.3'!S$1,NoSettings_v3!$C$1:$AH$1,0)),"")</f>
        <v>0</v>
      </c>
      <c r="T396" s="157">
        <f>IFERROR(INDEX(NoSettings_v3!$C$2:$AH$4612,MATCH('EPS 3.1.3'!$B396,NoSettings_v3!$A$2:$A$4612,0),MATCH('EPS 3.1.3'!T$1,NoSettings_v3!$C$1:$AH$1,0)),"")</f>
        <v>0</v>
      </c>
      <c r="U396" s="157">
        <f>IFERROR(INDEX(NoSettings_v3!$C$2:$AH$4612,MATCH('EPS 3.1.3'!$B396,NoSettings_v3!$A$2:$A$4612,0),MATCH('EPS 3.1.3'!U$1,NoSettings_v3!$C$1:$AH$1,0)),"")</f>
        <v>0</v>
      </c>
      <c r="V396" s="157">
        <f>IFERROR(INDEX(NoSettings_v3!$C$2:$AH$4612,MATCH('EPS 3.1.3'!$B396,NoSettings_v3!$A$2:$A$4612,0),MATCH('EPS 3.1.3'!V$1,NoSettings_v3!$C$1:$AH$1,0)),"")</f>
        <v>0</v>
      </c>
      <c r="W396" s="157">
        <f>IFERROR(INDEX(NoSettings_v3!$C$2:$AH$4612,MATCH('EPS 3.1.3'!$B396,NoSettings_v3!$A$2:$A$4612,0),MATCH('EPS 3.1.3'!W$1,NoSettings_v3!$C$1:$AH$1,0)),"")</f>
        <v>0</v>
      </c>
      <c r="X396" s="157">
        <f>IFERROR(INDEX(NoSettings_v3!$C$2:$AH$4612,MATCH('EPS 3.1.3'!$B396,NoSettings_v3!$A$2:$A$4612,0),MATCH('EPS 3.1.3'!X$1,NoSettings_v3!$C$1:$AH$1,0)),"")</f>
        <v>0</v>
      </c>
      <c r="Y396" s="157">
        <f>IFERROR(INDEX(NoSettings_v3!$C$2:$AH$4612,MATCH('EPS 3.1.3'!$B396,NoSettings_v3!$A$2:$A$4612,0),MATCH('EPS 3.1.3'!Y$1,NoSettings_v3!$C$1:$AH$1,0)),"")</f>
        <v>0</v>
      </c>
      <c r="Z396" s="157">
        <f>IFERROR(INDEX(NoSettings_v3!$C$2:$AH$4612,MATCH('EPS 3.1.3'!$B396,NoSettings_v3!$A$2:$A$4612,0),MATCH('EPS 3.1.3'!Z$1,NoSettings_v3!$C$1:$AH$1,0)),"")</f>
        <v>0</v>
      </c>
      <c r="AA396" s="157">
        <f>IFERROR(INDEX(NoSettings_v3!$C$2:$AH$4612,MATCH('EPS 3.1.3'!$B396,NoSettings_v3!$A$2:$A$4612,0),MATCH('EPS 3.1.3'!AA$1,NoSettings_v3!$C$1:$AH$1,0)),"")</f>
        <v>0</v>
      </c>
      <c r="AB396" s="157">
        <f>IFERROR(INDEX(NoSettings_v3!$C$2:$AH$4612,MATCH('EPS 3.1.3'!$B396,NoSettings_v3!$A$2:$A$4612,0),MATCH('EPS 3.1.3'!AB$1,NoSettings_v3!$C$1:$AH$1,0)),"")</f>
        <v>0</v>
      </c>
      <c r="AC396" s="157">
        <f>IFERROR(INDEX(NoSettings_v3!$C$2:$AH$4612,MATCH('EPS 3.1.3'!$B396,NoSettings_v3!$A$2:$A$4612,0),MATCH('EPS 3.1.3'!AC$1,NoSettings_v3!$C$1:$AH$1,0)),"")</f>
        <v>0</v>
      </c>
      <c r="AD396" s="157">
        <f>IFERROR(INDEX(NoSettings_v3!$C$2:$AH$4612,MATCH('EPS 3.1.3'!$B396,NoSettings_v3!$A$2:$A$4612,0),MATCH('EPS 3.1.3'!AD$1,NoSettings_v3!$C$1:$AH$1,0)),"")</f>
        <v>0</v>
      </c>
      <c r="AE396" s="157">
        <f>IFERROR(INDEX(NoSettings_v3!$C$2:$AH$4612,MATCH('EPS 3.1.3'!$B396,NoSettings_v3!$A$2:$A$4612,0),MATCH('EPS 3.1.3'!AE$1,NoSettings_v3!$C$1:$AH$1,0)),"")</f>
        <v>0</v>
      </c>
      <c r="AF396" s="157">
        <f>IFERROR(INDEX(NoSettings_v3!$C$2:$AH$4612,MATCH('EPS 3.1.3'!$B396,NoSettings_v3!$A$2:$A$4612,0),MATCH('EPS 3.1.3'!AF$1,NoSettings_v3!$C$1:$AH$1,0)),"")</f>
        <v>0</v>
      </c>
      <c r="AG396" s="157">
        <f>IFERROR(INDEX(NoSettings_v3!$C$2:$AH$4612,MATCH('EPS 3.1.3'!$B396,NoSettings_v3!$A$2:$A$4612,0),MATCH('EPS 3.1.3'!AG$1,NoSettings_v3!$C$1:$AH$1,0)),"")</f>
        <v>0</v>
      </c>
      <c r="AH396" s="157">
        <f>IFERROR(INDEX(NoSettings_v3!$C$2:$AH$4612,MATCH('EPS 3.1.3'!$B396,NoSettings_v3!$A$2:$A$4612,0),MATCH('EPS 3.1.3'!AH$1,NoSettings_v3!$C$1:$AH$1,0)),"")</f>
        <v>0</v>
      </c>
      <c r="AI396" s="157">
        <f>IFERROR(INDEX(NoSettings_v3!$C$2:$AH$4612,MATCH('EPS 3.1.3'!$B396,NoSettings_v3!$A$2:$A$4612,0),MATCH('EPS 3.1.3'!AI$1,NoSettings_v3!$C$1:$AH$1,0)),"")</f>
        <v>0</v>
      </c>
    </row>
    <row r="397" spans="2:35" x14ac:dyDescent="0.35">
      <c r="B397" s="161" t="s">
        <v>583</v>
      </c>
      <c r="C397" s="127" t="s">
        <v>964</v>
      </c>
      <c r="D397" s="157">
        <f>IFERROR(INDEX(NoSettings_v3!$C$2:$AH$4612,MATCH('EPS 3.1.3'!$B397,NoSettings_v3!$A$2:$A$4612,0),MATCH('EPS 3.1.3'!D$1,NoSettings_v3!$C$1:$AH$1,0)),"")</f>
        <v>0</v>
      </c>
      <c r="E397" s="157">
        <f>IFERROR(INDEX(NoSettings_v3!$C$2:$AH$4612,MATCH('EPS 3.1.3'!$B397,NoSettings_v3!$A$2:$A$4612,0),MATCH('EPS 3.1.3'!E$1,NoSettings_v3!$C$1:$AH$1,0)),"")</f>
        <v>0</v>
      </c>
      <c r="F397" s="157">
        <f>IFERROR(INDEX(NoSettings_v3!$C$2:$AH$4612,MATCH('EPS 3.1.3'!$B397,NoSettings_v3!$A$2:$A$4612,0),MATCH('EPS 3.1.3'!F$1,NoSettings_v3!$C$1:$AH$1,0)),"")</f>
        <v>0</v>
      </c>
      <c r="G397" s="157">
        <f>IFERROR(INDEX(NoSettings_v3!$C$2:$AH$4612,MATCH('EPS 3.1.3'!$B397,NoSettings_v3!$A$2:$A$4612,0),MATCH('EPS 3.1.3'!G$1,NoSettings_v3!$C$1:$AH$1,0)),"")</f>
        <v>0</v>
      </c>
      <c r="H397" s="157">
        <f>IFERROR(INDEX(NoSettings_v3!$C$2:$AH$4612,MATCH('EPS 3.1.3'!$B397,NoSettings_v3!$A$2:$A$4612,0),MATCH('EPS 3.1.3'!H$1,NoSettings_v3!$C$1:$AH$1,0)),"")</f>
        <v>0</v>
      </c>
      <c r="I397" s="157">
        <f>IFERROR(INDEX(NoSettings_v3!$C$2:$AH$4612,MATCH('EPS 3.1.3'!$B397,NoSettings_v3!$A$2:$A$4612,0),MATCH('EPS 3.1.3'!I$1,NoSettings_v3!$C$1:$AH$1,0)),"")</f>
        <v>0</v>
      </c>
      <c r="J397" s="157">
        <f>IFERROR(INDEX(NoSettings_v3!$C$2:$AH$4612,MATCH('EPS 3.1.3'!$B397,NoSettings_v3!$A$2:$A$4612,0),MATCH('EPS 3.1.3'!J$1,NoSettings_v3!$C$1:$AH$1,0)),"")</f>
        <v>0</v>
      </c>
      <c r="K397" s="157">
        <f>IFERROR(INDEX(NoSettings_v3!$C$2:$AH$4612,MATCH('EPS 3.1.3'!$B397,NoSettings_v3!$A$2:$A$4612,0),MATCH('EPS 3.1.3'!K$1,NoSettings_v3!$C$1:$AH$1,0)),"")</f>
        <v>0</v>
      </c>
      <c r="L397" s="157">
        <f>IFERROR(INDEX(NoSettings_v3!$C$2:$AH$4612,MATCH('EPS 3.1.3'!$B397,NoSettings_v3!$A$2:$A$4612,0),MATCH('EPS 3.1.3'!L$1,NoSettings_v3!$C$1:$AH$1,0)),"")</f>
        <v>0</v>
      </c>
      <c r="M397" s="157">
        <f>IFERROR(INDEX(NoSettings_v3!$C$2:$AH$4612,MATCH('EPS 3.1.3'!$B397,NoSettings_v3!$A$2:$A$4612,0),MATCH('EPS 3.1.3'!M$1,NoSettings_v3!$C$1:$AH$1,0)),"")</f>
        <v>0</v>
      </c>
      <c r="N397" s="157">
        <f>IFERROR(INDEX(NoSettings_v3!$C$2:$AH$4612,MATCH('EPS 3.1.3'!$B397,NoSettings_v3!$A$2:$A$4612,0),MATCH('EPS 3.1.3'!N$1,NoSettings_v3!$C$1:$AH$1,0)),"")</f>
        <v>0</v>
      </c>
      <c r="O397" s="157">
        <f>IFERROR(INDEX(NoSettings_v3!$C$2:$AH$4612,MATCH('EPS 3.1.3'!$B397,NoSettings_v3!$A$2:$A$4612,0),MATCH('EPS 3.1.3'!O$1,NoSettings_v3!$C$1:$AH$1,0)),"")</f>
        <v>0</v>
      </c>
      <c r="P397" s="157">
        <f>IFERROR(INDEX(NoSettings_v3!$C$2:$AH$4612,MATCH('EPS 3.1.3'!$B397,NoSettings_v3!$A$2:$A$4612,0),MATCH('EPS 3.1.3'!P$1,NoSettings_v3!$C$1:$AH$1,0)),"")</f>
        <v>0</v>
      </c>
      <c r="Q397" s="157">
        <f>IFERROR(INDEX(NoSettings_v3!$C$2:$AH$4612,MATCH('EPS 3.1.3'!$B397,NoSettings_v3!$A$2:$A$4612,0),MATCH('EPS 3.1.3'!Q$1,NoSettings_v3!$C$1:$AH$1,0)),"")</f>
        <v>0</v>
      </c>
      <c r="R397" s="157">
        <f>IFERROR(INDEX(NoSettings_v3!$C$2:$AH$4612,MATCH('EPS 3.1.3'!$B397,NoSettings_v3!$A$2:$A$4612,0),MATCH('EPS 3.1.3'!R$1,NoSettings_v3!$C$1:$AH$1,0)),"")</f>
        <v>0</v>
      </c>
      <c r="S397" s="157">
        <f>IFERROR(INDEX(NoSettings_v3!$C$2:$AH$4612,MATCH('EPS 3.1.3'!$B397,NoSettings_v3!$A$2:$A$4612,0),MATCH('EPS 3.1.3'!S$1,NoSettings_v3!$C$1:$AH$1,0)),"")</f>
        <v>0</v>
      </c>
      <c r="T397" s="157">
        <f>IFERROR(INDEX(NoSettings_v3!$C$2:$AH$4612,MATCH('EPS 3.1.3'!$B397,NoSettings_v3!$A$2:$A$4612,0),MATCH('EPS 3.1.3'!T$1,NoSettings_v3!$C$1:$AH$1,0)),"")</f>
        <v>0</v>
      </c>
      <c r="U397" s="157">
        <f>IFERROR(INDEX(NoSettings_v3!$C$2:$AH$4612,MATCH('EPS 3.1.3'!$B397,NoSettings_v3!$A$2:$A$4612,0),MATCH('EPS 3.1.3'!U$1,NoSettings_v3!$C$1:$AH$1,0)),"")</f>
        <v>0</v>
      </c>
      <c r="V397" s="157">
        <f>IFERROR(INDEX(NoSettings_v3!$C$2:$AH$4612,MATCH('EPS 3.1.3'!$B397,NoSettings_v3!$A$2:$A$4612,0),MATCH('EPS 3.1.3'!V$1,NoSettings_v3!$C$1:$AH$1,0)),"")</f>
        <v>0</v>
      </c>
      <c r="W397" s="157">
        <f>IFERROR(INDEX(NoSettings_v3!$C$2:$AH$4612,MATCH('EPS 3.1.3'!$B397,NoSettings_v3!$A$2:$A$4612,0),MATCH('EPS 3.1.3'!W$1,NoSettings_v3!$C$1:$AH$1,0)),"")</f>
        <v>0</v>
      </c>
      <c r="X397" s="157">
        <f>IFERROR(INDEX(NoSettings_v3!$C$2:$AH$4612,MATCH('EPS 3.1.3'!$B397,NoSettings_v3!$A$2:$A$4612,0),MATCH('EPS 3.1.3'!X$1,NoSettings_v3!$C$1:$AH$1,0)),"")</f>
        <v>0</v>
      </c>
      <c r="Y397" s="157">
        <f>IFERROR(INDEX(NoSettings_v3!$C$2:$AH$4612,MATCH('EPS 3.1.3'!$B397,NoSettings_v3!$A$2:$A$4612,0),MATCH('EPS 3.1.3'!Y$1,NoSettings_v3!$C$1:$AH$1,0)),"")</f>
        <v>0</v>
      </c>
      <c r="Z397" s="157">
        <f>IFERROR(INDEX(NoSettings_v3!$C$2:$AH$4612,MATCH('EPS 3.1.3'!$B397,NoSettings_v3!$A$2:$A$4612,0),MATCH('EPS 3.1.3'!Z$1,NoSettings_v3!$C$1:$AH$1,0)),"")</f>
        <v>0</v>
      </c>
      <c r="AA397" s="157">
        <f>IFERROR(INDEX(NoSettings_v3!$C$2:$AH$4612,MATCH('EPS 3.1.3'!$B397,NoSettings_v3!$A$2:$A$4612,0),MATCH('EPS 3.1.3'!AA$1,NoSettings_v3!$C$1:$AH$1,0)),"")</f>
        <v>0</v>
      </c>
      <c r="AB397" s="157">
        <f>IFERROR(INDEX(NoSettings_v3!$C$2:$AH$4612,MATCH('EPS 3.1.3'!$B397,NoSettings_v3!$A$2:$A$4612,0),MATCH('EPS 3.1.3'!AB$1,NoSettings_v3!$C$1:$AH$1,0)),"")</f>
        <v>0</v>
      </c>
      <c r="AC397" s="157">
        <f>IFERROR(INDEX(NoSettings_v3!$C$2:$AH$4612,MATCH('EPS 3.1.3'!$B397,NoSettings_v3!$A$2:$A$4612,0),MATCH('EPS 3.1.3'!AC$1,NoSettings_v3!$C$1:$AH$1,0)),"")</f>
        <v>0</v>
      </c>
      <c r="AD397" s="157">
        <f>IFERROR(INDEX(NoSettings_v3!$C$2:$AH$4612,MATCH('EPS 3.1.3'!$B397,NoSettings_v3!$A$2:$A$4612,0),MATCH('EPS 3.1.3'!AD$1,NoSettings_v3!$C$1:$AH$1,0)),"")</f>
        <v>0</v>
      </c>
      <c r="AE397" s="157">
        <f>IFERROR(INDEX(NoSettings_v3!$C$2:$AH$4612,MATCH('EPS 3.1.3'!$B397,NoSettings_v3!$A$2:$A$4612,0),MATCH('EPS 3.1.3'!AE$1,NoSettings_v3!$C$1:$AH$1,0)),"")</f>
        <v>0</v>
      </c>
      <c r="AF397" s="157">
        <f>IFERROR(INDEX(NoSettings_v3!$C$2:$AH$4612,MATCH('EPS 3.1.3'!$B397,NoSettings_v3!$A$2:$A$4612,0),MATCH('EPS 3.1.3'!AF$1,NoSettings_v3!$C$1:$AH$1,0)),"")</f>
        <v>0</v>
      </c>
      <c r="AG397" s="157">
        <f>IFERROR(INDEX(NoSettings_v3!$C$2:$AH$4612,MATCH('EPS 3.1.3'!$B397,NoSettings_v3!$A$2:$A$4612,0),MATCH('EPS 3.1.3'!AG$1,NoSettings_v3!$C$1:$AH$1,0)),"")</f>
        <v>0</v>
      </c>
      <c r="AH397" s="157">
        <f>IFERROR(INDEX(NoSettings_v3!$C$2:$AH$4612,MATCH('EPS 3.1.3'!$B397,NoSettings_v3!$A$2:$A$4612,0),MATCH('EPS 3.1.3'!AH$1,NoSettings_v3!$C$1:$AH$1,0)),"")</f>
        <v>0</v>
      </c>
      <c r="AI397" s="157">
        <f>IFERROR(INDEX(NoSettings_v3!$C$2:$AH$4612,MATCH('EPS 3.1.3'!$B397,NoSettings_v3!$A$2:$A$4612,0),MATCH('EPS 3.1.3'!AI$1,NoSettings_v3!$C$1:$AH$1,0)),"")</f>
        <v>0</v>
      </c>
    </row>
    <row r="398" spans="2:35" x14ac:dyDescent="0.35">
      <c r="B398" s="161" t="s">
        <v>584</v>
      </c>
      <c r="C398" s="127" t="s">
        <v>964</v>
      </c>
      <c r="D398" s="157">
        <f>IFERROR(INDEX(NoSettings_v3!$C$2:$AH$4612,MATCH('EPS 3.1.3'!$B398,NoSettings_v3!$A$2:$A$4612,0),MATCH('EPS 3.1.3'!D$1,NoSettings_v3!$C$1:$AH$1,0)),"")</f>
        <v>153332000000000</v>
      </c>
      <c r="E398" s="157">
        <f>IFERROR(INDEX(NoSettings_v3!$C$2:$AH$4612,MATCH('EPS 3.1.3'!$B398,NoSettings_v3!$A$2:$A$4612,0),MATCH('EPS 3.1.3'!E$1,NoSettings_v3!$C$1:$AH$1,0)),"")</f>
        <v>125390000000000</v>
      </c>
      <c r="F398" s="157">
        <f>IFERROR(INDEX(NoSettings_v3!$C$2:$AH$4612,MATCH('EPS 3.1.3'!$B398,NoSettings_v3!$A$2:$A$4612,0),MATCH('EPS 3.1.3'!F$1,NoSettings_v3!$C$1:$AH$1,0)),"")</f>
        <v>157132000000000</v>
      </c>
      <c r="G398" s="157">
        <f>IFERROR(INDEX(NoSettings_v3!$C$2:$AH$4612,MATCH('EPS 3.1.3'!$B398,NoSettings_v3!$A$2:$A$4612,0),MATCH('EPS 3.1.3'!G$1,NoSettings_v3!$C$1:$AH$1,0)),"")</f>
        <v>180024000000000</v>
      </c>
      <c r="H398" s="157">
        <f>IFERROR(INDEX(NoSettings_v3!$C$2:$AH$4612,MATCH('EPS 3.1.3'!$B398,NoSettings_v3!$A$2:$A$4612,0),MATCH('EPS 3.1.3'!H$1,NoSettings_v3!$C$1:$AH$1,0)),"")</f>
        <v>201419000000000</v>
      </c>
      <c r="I398" s="157">
        <f>IFERROR(INDEX(NoSettings_v3!$C$2:$AH$4612,MATCH('EPS 3.1.3'!$B398,NoSettings_v3!$A$2:$A$4612,0),MATCH('EPS 3.1.3'!I$1,NoSettings_v3!$C$1:$AH$1,0)),"")</f>
        <v>220107000000000</v>
      </c>
      <c r="J398" s="157">
        <f>IFERROR(INDEX(NoSettings_v3!$C$2:$AH$4612,MATCH('EPS 3.1.3'!$B398,NoSettings_v3!$A$2:$A$4612,0),MATCH('EPS 3.1.3'!J$1,NoSettings_v3!$C$1:$AH$1,0)),"")</f>
        <v>237373000000000</v>
      </c>
      <c r="K398" s="157">
        <f>IFERROR(INDEX(NoSettings_v3!$C$2:$AH$4612,MATCH('EPS 3.1.3'!$B398,NoSettings_v3!$A$2:$A$4612,0),MATCH('EPS 3.1.3'!K$1,NoSettings_v3!$C$1:$AH$1,0)),"")</f>
        <v>253568000000000</v>
      </c>
      <c r="L398" s="157">
        <f>IFERROR(INDEX(NoSettings_v3!$C$2:$AH$4612,MATCH('EPS 3.1.3'!$B398,NoSettings_v3!$A$2:$A$4612,0),MATCH('EPS 3.1.3'!L$1,NoSettings_v3!$C$1:$AH$1,0)),"")</f>
        <v>268993000000000</v>
      </c>
      <c r="M398" s="157">
        <f>IFERROR(INDEX(NoSettings_v3!$C$2:$AH$4612,MATCH('EPS 3.1.3'!$B398,NoSettings_v3!$A$2:$A$4612,0),MATCH('EPS 3.1.3'!M$1,NoSettings_v3!$C$1:$AH$1,0)),"")</f>
        <v>287595000000000</v>
      </c>
      <c r="N398" s="157">
        <f>IFERROR(INDEX(NoSettings_v3!$C$2:$AH$4612,MATCH('EPS 3.1.3'!$B398,NoSettings_v3!$A$2:$A$4612,0),MATCH('EPS 3.1.3'!N$1,NoSettings_v3!$C$1:$AH$1,0)),"")</f>
        <v>305673000000000</v>
      </c>
      <c r="O398" s="157">
        <f>IFERROR(INDEX(NoSettings_v3!$C$2:$AH$4612,MATCH('EPS 3.1.3'!$B398,NoSettings_v3!$A$2:$A$4612,0),MATCH('EPS 3.1.3'!O$1,NoSettings_v3!$C$1:$AH$1,0)),"")</f>
        <v>323658000000000</v>
      </c>
      <c r="P398" s="157">
        <f>IFERROR(INDEX(NoSettings_v3!$C$2:$AH$4612,MATCH('EPS 3.1.3'!$B398,NoSettings_v3!$A$2:$A$4612,0),MATCH('EPS 3.1.3'!P$1,NoSettings_v3!$C$1:$AH$1,0)),"")</f>
        <v>341450000000000</v>
      </c>
      <c r="Q398" s="157">
        <f>IFERROR(INDEX(NoSettings_v3!$C$2:$AH$4612,MATCH('EPS 3.1.3'!$B398,NoSettings_v3!$A$2:$A$4612,0),MATCH('EPS 3.1.3'!Q$1,NoSettings_v3!$C$1:$AH$1,0)),"")</f>
        <v>359108000000000</v>
      </c>
      <c r="R398" s="157">
        <f>IFERROR(INDEX(NoSettings_v3!$C$2:$AH$4612,MATCH('EPS 3.1.3'!$B398,NoSettings_v3!$A$2:$A$4612,0),MATCH('EPS 3.1.3'!R$1,NoSettings_v3!$C$1:$AH$1,0)),"")</f>
        <v>378479000000000</v>
      </c>
      <c r="S398" s="157">
        <f>IFERROR(INDEX(NoSettings_v3!$C$2:$AH$4612,MATCH('EPS 3.1.3'!$B398,NoSettings_v3!$A$2:$A$4612,0),MATCH('EPS 3.1.3'!S$1,NoSettings_v3!$C$1:$AH$1,0)),"")</f>
        <v>397725000000000</v>
      </c>
      <c r="T398" s="157">
        <f>IFERROR(INDEX(NoSettings_v3!$C$2:$AH$4612,MATCH('EPS 3.1.3'!$B398,NoSettings_v3!$A$2:$A$4612,0),MATCH('EPS 3.1.3'!T$1,NoSettings_v3!$C$1:$AH$1,0)),"")</f>
        <v>416987000000000</v>
      </c>
      <c r="U398" s="157">
        <f>IFERROR(INDEX(NoSettings_v3!$C$2:$AH$4612,MATCH('EPS 3.1.3'!$B398,NoSettings_v3!$A$2:$A$4612,0),MATCH('EPS 3.1.3'!U$1,NoSettings_v3!$C$1:$AH$1,0)),"")</f>
        <v>436063000000000</v>
      </c>
      <c r="V398" s="157">
        <f>IFERROR(INDEX(NoSettings_v3!$C$2:$AH$4612,MATCH('EPS 3.1.3'!$B398,NoSettings_v3!$A$2:$A$4612,0),MATCH('EPS 3.1.3'!V$1,NoSettings_v3!$C$1:$AH$1,0)),"")</f>
        <v>455099000000000</v>
      </c>
      <c r="W398" s="157">
        <f>IFERROR(INDEX(NoSettings_v3!$C$2:$AH$4612,MATCH('EPS 3.1.3'!$B398,NoSettings_v3!$A$2:$A$4612,0),MATCH('EPS 3.1.3'!W$1,NoSettings_v3!$C$1:$AH$1,0)),"")</f>
        <v>476701000000000</v>
      </c>
      <c r="X398" s="157">
        <f>IFERROR(INDEX(NoSettings_v3!$C$2:$AH$4612,MATCH('EPS 3.1.3'!$B398,NoSettings_v3!$A$2:$A$4612,0),MATCH('EPS 3.1.3'!X$1,NoSettings_v3!$C$1:$AH$1,0)),"")</f>
        <v>498012000000000</v>
      </c>
      <c r="Y398" s="157">
        <f>IFERROR(INDEX(NoSettings_v3!$C$2:$AH$4612,MATCH('EPS 3.1.3'!$B398,NoSettings_v3!$A$2:$A$4612,0),MATCH('EPS 3.1.3'!Y$1,NoSettings_v3!$C$1:$AH$1,0)),"")</f>
        <v>519090000000000</v>
      </c>
      <c r="Z398" s="157">
        <f>IFERROR(INDEX(NoSettings_v3!$C$2:$AH$4612,MATCH('EPS 3.1.3'!$B398,NoSettings_v3!$A$2:$A$4612,0),MATCH('EPS 3.1.3'!Z$1,NoSettings_v3!$C$1:$AH$1,0)),"")</f>
        <v>540080000000000</v>
      </c>
      <c r="AA398" s="157">
        <f>IFERROR(INDEX(NoSettings_v3!$C$2:$AH$4612,MATCH('EPS 3.1.3'!$B398,NoSettings_v3!$A$2:$A$4612,0),MATCH('EPS 3.1.3'!AA$1,NoSettings_v3!$C$1:$AH$1,0)),"")</f>
        <v>560949000000000</v>
      </c>
      <c r="AB398" s="157">
        <f>IFERROR(INDEX(NoSettings_v3!$C$2:$AH$4612,MATCH('EPS 3.1.3'!$B398,NoSettings_v3!$A$2:$A$4612,0),MATCH('EPS 3.1.3'!AB$1,NoSettings_v3!$C$1:$AH$1,0)),"")</f>
        <v>582616000000000</v>
      </c>
      <c r="AC398" s="157">
        <f>IFERROR(INDEX(NoSettings_v3!$C$2:$AH$4612,MATCH('EPS 3.1.3'!$B398,NoSettings_v3!$A$2:$A$4612,0),MATCH('EPS 3.1.3'!AC$1,NoSettings_v3!$C$1:$AH$1,0)),"")</f>
        <v>604218000000000</v>
      </c>
      <c r="AD398" s="157">
        <f>IFERROR(INDEX(NoSettings_v3!$C$2:$AH$4612,MATCH('EPS 3.1.3'!$B398,NoSettings_v3!$A$2:$A$4612,0),MATCH('EPS 3.1.3'!AD$1,NoSettings_v3!$C$1:$AH$1,0)),"")</f>
        <v>625632000000000</v>
      </c>
      <c r="AE398" s="157">
        <f>IFERROR(INDEX(NoSettings_v3!$C$2:$AH$4612,MATCH('EPS 3.1.3'!$B398,NoSettings_v3!$A$2:$A$4612,0),MATCH('EPS 3.1.3'!AE$1,NoSettings_v3!$C$1:$AH$1,0)),"")</f>
        <v>647110000000000</v>
      </c>
      <c r="AF398" s="157">
        <f>IFERROR(INDEX(NoSettings_v3!$C$2:$AH$4612,MATCH('EPS 3.1.3'!$B398,NoSettings_v3!$A$2:$A$4612,0),MATCH('EPS 3.1.3'!AF$1,NoSettings_v3!$C$1:$AH$1,0)),"")</f>
        <v>668639000000000</v>
      </c>
      <c r="AG398" s="157">
        <f>IFERROR(INDEX(NoSettings_v3!$C$2:$AH$4612,MATCH('EPS 3.1.3'!$B398,NoSettings_v3!$A$2:$A$4612,0),MATCH('EPS 3.1.3'!AG$1,NoSettings_v3!$C$1:$AH$1,0)),"")</f>
        <v>690244000000000</v>
      </c>
      <c r="AH398" s="157">
        <f>IFERROR(INDEX(NoSettings_v3!$C$2:$AH$4612,MATCH('EPS 3.1.3'!$B398,NoSettings_v3!$A$2:$A$4612,0),MATCH('EPS 3.1.3'!AH$1,NoSettings_v3!$C$1:$AH$1,0)),"")</f>
        <v>711846000000000</v>
      </c>
      <c r="AI398" s="157">
        <f>IFERROR(INDEX(NoSettings_v3!$C$2:$AH$4612,MATCH('EPS 3.1.3'!$B398,NoSettings_v3!$A$2:$A$4612,0),MATCH('EPS 3.1.3'!AI$1,NoSettings_v3!$C$1:$AH$1,0)),"")</f>
        <v>733168000000000</v>
      </c>
    </row>
    <row r="399" spans="2:35" x14ac:dyDescent="0.35">
      <c r="B399" s="161" t="s">
        <v>1197</v>
      </c>
      <c r="C399" s="127" t="s">
        <v>964</v>
      </c>
      <c r="D399" s="157">
        <f>IFERROR(INDEX(NoSettings_v3!$C$2:$AH$4612,MATCH('EPS 3.1.3'!$B399,NoSettings_v3!$A$2:$A$4612,0),MATCH('EPS 3.1.3'!D$1,NoSettings_v3!$C$1:$AH$1,0)),"")</f>
        <v>0</v>
      </c>
      <c r="E399" s="157">
        <f>IFERROR(INDEX(NoSettings_v3!$C$2:$AH$4612,MATCH('EPS 3.1.3'!$B399,NoSettings_v3!$A$2:$A$4612,0),MATCH('EPS 3.1.3'!E$1,NoSettings_v3!$C$1:$AH$1,0)),"")</f>
        <v>0</v>
      </c>
      <c r="F399" s="157">
        <f>IFERROR(INDEX(NoSettings_v3!$C$2:$AH$4612,MATCH('EPS 3.1.3'!$B399,NoSettings_v3!$A$2:$A$4612,0),MATCH('EPS 3.1.3'!F$1,NoSettings_v3!$C$1:$AH$1,0)),"")</f>
        <v>0</v>
      </c>
      <c r="G399" s="157">
        <f>IFERROR(INDEX(NoSettings_v3!$C$2:$AH$4612,MATCH('EPS 3.1.3'!$B399,NoSettings_v3!$A$2:$A$4612,0),MATCH('EPS 3.1.3'!G$1,NoSettings_v3!$C$1:$AH$1,0)),"")</f>
        <v>0</v>
      </c>
      <c r="H399" s="157">
        <f>IFERROR(INDEX(NoSettings_v3!$C$2:$AH$4612,MATCH('EPS 3.1.3'!$B399,NoSettings_v3!$A$2:$A$4612,0),MATCH('EPS 3.1.3'!H$1,NoSettings_v3!$C$1:$AH$1,0)),"")</f>
        <v>0</v>
      </c>
      <c r="I399" s="157">
        <f>IFERROR(INDEX(NoSettings_v3!$C$2:$AH$4612,MATCH('EPS 3.1.3'!$B399,NoSettings_v3!$A$2:$A$4612,0),MATCH('EPS 3.1.3'!I$1,NoSettings_v3!$C$1:$AH$1,0)),"")</f>
        <v>0</v>
      </c>
      <c r="J399" s="157">
        <f>IFERROR(INDEX(NoSettings_v3!$C$2:$AH$4612,MATCH('EPS 3.1.3'!$B399,NoSettings_v3!$A$2:$A$4612,0),MATCH('EPS 3.1.3'!J$1,NoSettings_v3!$C$1:$AH$1,0)),"")</f>
        <v>0</v>
      </c>
      <c r="K399" s="157">
        <f>IFERROR(INDEX(NoSettings_v3!$C$2:$AH$4612,MATCH('EPS 3.1.3'!$B399,NoSettings_v3!$A$2:$A$4612,0),MATCH('EPS 3.1.3'!K$1,NoSettings_v3!$C$1:$AH$1,0)),"")</f>
        <v>0</v>
      </c>
      <c r="L399" s="157">
        <f>IFERROR(INDEX(NoSettings_v3!$C$2:$AH$4612,MATCH('EPS 3.1.3'!$B399,NoSettings_v3!$A$2:$A$4612,0),MATCH('EPS 3.1.3'!L$1,NoSettings_v3!$C$1:$AH$1,0)),"")</f>
        <v>0</v>
      </c>
      <c r="M399" s="157">
        <f>IFERROR(INDEX(NoSettings_v3!$C$2:$AH$4612,MATCH('EPS 3.1.3'!$B399,NoSettings_v3!$A$2:$A$4612,0),MATCH('EPS 3.1.3'!M$1,NoSettings_v3!$C$1:$AH$1,0)),"")</f>
        <v>0</v>
      </c>
      <c r="N399" s="157">
        <f>IFERROR(INDEX(NoSettings_v3!$C$2:$AH$4612,MATCH('EPS 3.1.3'!$B399,NoSettings_v3!$A$2:$A$4612,0),MATCH('EPS 3.1.3'!N$1,NoSettings_v3!$C$1:$AH$1,0)),"")</f>
        <v>0</v>
      </c>
      <c r="O399" s="157">
        <f>IFERROR(INDEX(NoSettings_v3!$C$2:$AH$4612,MATCH('EPS 3.1.3'!$B399,NoSettings_v3!$A$2:$A$4612,0),MATCH('EPS 3.1.3'!O$1,NoSettings_v3!$C$1:$AH$1,0)),"")</f>
        <v>0</v>
      </c>
      <c r="P399" s="157">
        <f>IFERROR(INDEX(NoSettings_v3!$C$2:$AH$4612,MATCH('EPS 3.1.3'!$B399,NoSettings_v3!$A$2:$A$4612,0),MATCH('EPS 3.1.3'!P$1,NoSettings_v3!$C$1:$AH$1,0)),"")</f>
        <v>0</v>
      </c>
      <c r="Q399" s="157">
        <f>IFERROR(INDEX(NoSettings_v3!$C$2:$AH$4612,MATCH('EPS 3.1.3'!$B399,NoSettings_v3!$A$2:$A$4612,0),MATCH('EPS 3.1.3'!Q$1,NoSettings_v3!$C$1:$AH$1,0)),"")</f>
        <v>0</v>
      </c>
      <c r="R399" s="157">
        <f>IFERROR(INDEX(NoSettings_v3!$C$2:$AH$4612,MATCH('EPS 3.1.3'!$B399,NoSettings_v3!$A$2:$A$4612,0),MATCH('EPS 3.1.3'!R$1,NoSettings_v3!$C$1:$AH$1,0)),"")</f>
        <v>0</v>
      </c>
      <c r="S399" s="157">
        <f>IFERROR(INDEX(NoSettings_v3!$C$2:$AH$4612,MATCH('EPS 3.1.3'!$B399,NoSettings_v3!$A$2:$A$4612,0),MATCH('EPS 3.1.3'!S$1,NoSettings_v3!$C$1:$AH$1,0)),"")</f>
        <v>0</v>
      </c>
      <c r="T399" s="157">
        <f>IFERROR(INDEX(NoSettings_v3!$C$2:$AH$4612,MATCH('EPS 3.1.3'!$B399,NoSettings_v3!$A$2:$A$4612,0),MATCH('EPS 3.1.3'!T$1,NoSettings_v3!$C$1:$AH$1,0)),"")</f>
        <v>0</v>
      </c>
      <c r="U399" s="157">
        <f>IFERROR(INDEX(NoSettings_v3!$C$2:$AH$4612,MATCH('EPS 3.1.3'!$B399,NoSettings_v3!$A$2:$A$4612,0),MATCH('EPS 3.1.3'!U$1,NoSettings_v3!$C$1:$AH$1,0)),"")</f>
        <v>0</v>
      </c>
      <c r="V399" s="157">
        <f>IFERROR(INDEX(NoSettings_v3!$C$2:$AH$4612,MATCH('EPS 3.1.3'!$B399,NoSettings_v3!$A$2:$A$4612,0),MATCH('EPS 3.1.3'!V$1,NoSettings_v3!$C$1:$AH$1,0)),"")</f>
        <v>0</v>
      </c>
      <c r="W399" s="157">
        <f>IFERROR(INDEX(NoSettings_v3!$C$2:$AH$4612,MATCH('EPS 3.1.3'!$B399,NoSettings_v3!$A$2:$A$4612,0),MATCH('EPS 3.1.3'!W$1,NoSettings_v3!$C$1:$AH$1,0)),"")</f>
        <v>0</v>
      </c>
      <c r="X399" s="157">
        <f>IFERROR(INDEX(NoSettings_v3!$C$2:$AH$4612,MATCH('EPS 3.1.3'!$B399,NoSettings_v3!$A$2:$A$4612,0),MATCH('EPS 3.1.3'!X$1,NoSettings_v3!$C$1:$AH$1,0)),"")</f>
        <v>0</v>
      </c>
      <c r="Y399" s="157">
        <f>IFERROR(INDEX(NoSettings_v3!$C$2:$AH$4612,MATCH('EPS 3.1.3'!$B399,NoSettings_v3!$A$2:$A$4612,0),MATCH('EPS 3.1.3'!Y$1,NoSettings_v3!$C$1:$AH$1,0)),"")</f>
        <v>0</v>
      </c>
      <c r="Z399" s="157">
        <f>IFERROR(INDEX(NoSettings_v3!$C$2:$AH$4612,MATCH('EPS 3.1.3'!$B399,NoSettings_v3!$A$2:$A$4612,0),MATCH('EPS 3.1.3'!Z$1,NoSettings_v3!$C$1:$AH$1,0)),"")</f>
        <v>0</v>
      </c>
      <c r="AA399" s="157">
        <f>IFERROR(INDEX(NoSettings_v3!$C$2:$AH$4612,MATCH('EPS 3.1.3'!$B399,NoSettings_v3!$A$2:$A$4612,0),MATCH('EPS 3.1.3'!AA$1,NoSettings_v3!$C$1:$AH$1,0)),"")</f>
        <v>0</v>
      </c>
      <c r="AB399" s="157">
        <f>IFERROR(INDEX(NoSettings_v3!$C$2:$AH$4612,MATCH('EPS 3.1.3'!$B399,NoSettings_v3!$A$2:$A$4612,0),MATCH('EPS 3.1.3'!AB$1,NoSettings_v3!$C$1:$AH$1,0)),"")</f>
        <v>0</v>
      </c>
      <c r="AC399" s="157">
        <f>IFERROR(INDEX(NoSettings_v3!$C$2:$AH$4612,MATCH('EPS 3.1.3'!$B399,NoSettings_v3!$A$2:$A$4612,0),MATCH('EPS 3.1.3'!AC$1,NoSettings_v3!$C$1:$AH$1,0)),"")</f>
        <v>0</v>
      </c>
      <c r="AD399" s="157">
        <f>IFERROR(INDEX(NoSettings_v3!$C$2:$AH$4612,MATCH('EPS 3.1.3'!$B399,NoSettings_v3!$A$2:$A$4612,0),MATCH('EPS 3.1.3'!AD$1,NoSettings_v3!$C$1:$AH$1,0)),"")</f>
        <v>0</v>
      </c>
      <c r="AE399" s="157">
        <f>IFERROR(INDEX(NoSettings_v3!$C$2:$AH$4612,MATCH('EPS 3.1.3'!$B399,NoSettings_v3!$A$2:$A$4612,0),MATCH('EPS 3.1.3'!AE$1,NoSettings_v3!$C$1:$AH$1,0)),"")</f>
        <v>0</v>
      </c>
      <c r="AF399" s="157">
        <f>IFERROR(INDEX(NoSettings_v3!$C$2:$AH$4612,MATCH('EPS 3.1.3'!$B399,NoSettings_v3!$A$2:$A$4612,0),MATCH('EPS 3.1.3'!AF$1,NoSettings_v3!$C$1:$AH$1,0)),"")</f>
        <v>0</v>
      </c>
      <c r="AG399" s="157">
        <f>IFERROR(INDEX(NoSettings_v3!$C$2:$AH$4612,MATCH('EPS 3.1.3'!$B399,NoSettings_v3!$A$2:$A$4612,0),MATCH('EPS 3.1.3'!AG$1,NoSettings_v3!$C$1:$AH$1,0)),"")</f>
        <v>0</v>
      </c>
      <c r="AH399" s="157">
        <f>IFERROR(INDEX(NoSettings_v3!$C$2:$AH$4612,MATCH('EPS 3.1.3'!$B399,NoSettings_v3!$A$2:$A$4612,0),MATCH('EPS 3.1.3'!AH$1,NoSettings_v3!$C$1:$AH$1,0)),"")</f>
        <v>0</v>
      </c>
      <c r="AI399" s="157">
        <f>IFERROR(INDEX(NoSettings_v3!$C$2:$AH$4612,MATCH('EPS 3.1.3'!$B399,NoSettings_v3!$A$2:$A$4612,0),MATCH('EPS 3.1.3'!AI$1,NoSettings_v3!$C$1:$AH$1,0)),"")</f>
        <v>0</v>
      </c>
    </row>
    <row r="400" spans="2:35" x14ac:dyDescent="0.35">
      <c r="B400" s="161" t="s">
        <v>1198</v>
      </c>
      <c r="C400" s="127" t="s">
        <v>964</v>
      </c>
      <c r="D400" s="157">
        <f>IFERROR(INDEX(NoSettings_v3!$C$2:$AH$4612,MATCH('EPS 3.1.3'!$B400,NoSettings_v3!$A$2:$A$4612,0),MATCH('EPS 3.1.3'!D$1,NoSettings_v3!$C$1:$AH$1,0)),"")</f>
        <v>0</v>
      </c>
      <c r="E400" s="157">
        <f>IFERROR(INDEX(NoSettings_v3!$C$2:$AH$4612,MATCH('EPS 3.1.3'!$B400,NoSettings_v3!$A$2:$A$4612,0),MATCH('EPS 3.1.3'!E$1,NoSettings_v3!$C$1:$AH$1,0)),"")</f>
        <v>0</v>
      </c>
      <c r="F400" s="157">
        <f>IFERROR(INDEX(NoSettings_v3!$C$2:$AH$4612,MATCH('EPS 3.1.3'!$B400,NoSettings_v3!$A$2:$A$4612,0),MATCH('EPS 3.1.3'!F$1,NoSettings_v3!$C$1:$AH$1,0)),"")</f>
        <v>0</v>
      </c>
      <c r="G400" s="157">
        <f>IFERROR(INDEX(NoSettings_v3!$C$2:$AH$4612,MATCH('EPS 3.1.3'!$B400,NoSettings_v3!$A$2:$A$4612,0),MATCH('EPS 3.1.3'!G$1,NoSettings_v3!$C$1:$AH$1,0)),"")</f>
        <v>0</v>
      </c>
      <c r="H400" s="157">
        <f>IFERROR(INDEX(NoSettings_v3!$C$2:$AH$4612,MATCH('EPS 3.1.3'!$B400,NoSettings_v3!$A$2:$A$4612,0),MATCH('EPS 3.1.3'!H$1,NoSettings_v3!$C$1:$AH$1,0)),"")</f>
        <v>0</v>
      </c>
      <c r="I400" s="157">
        <f>IFERROR(INDEX(NoSettings_v3!$C$2:$AH$4612,MATCH('EPS 3.1.3'!$B400,NoSettings_v3!$A$2:$A$4612,0),MATCH('EPS 3.1.3'!I$1,NoSettings_v3!$C$1:$AH$1,0)),"")</f>
        <v>0</v>
      </c>
      <c r="J400" s="157">
        <f>IFERROR(INDEX(NoSettings_v3!$C$2:$AH$4612,MATCH('EPS 3.1.3'!$B400,NoSettings_v3!$A$2:$A$4612,0),MATCH('EPS 3.1.3'!J$1,NoSettings_v3!$C$1:$AH$1,0)),"")</f>
        <v>0</v>
      </c>
      <c r="K400" s="157">
        <f>IFERROR(INDEX(NoSettings_v3!$C$2:$AH$4612,MATCH('EPS 3.1.3'!$B400,NoSettings_v3!$A$2:$A$4612,0),MATCH('EPS 3.1.3'!K$1,NoSettings_v3!$C$1:$AH$1,0)),"")</f>
        <v>0</v>
      </c>
      <c r="L400" s="157">
        <f>IFERROR(INDEX(NoSettings_v3!$C$2:$AH$4612,MATCH('EPS 3.1.3'!$B400,NoSettings_v3!$A$2:$A$4612,0),MATCH('EPS 3.1.3'!L$1,NoSettings_v3!$C$1:$AH$1,0)),"")</f>
        <v>0</v>
      </c>
      <c r="M400" s="157">
        <f>IFERROR(INDEX(NoSettings_v3!$C$2:$AH$4612,MATCH('EPS 3.1.3'!$B400,NoSettings_v3!$A$2:$A$4612,0),MATCH('EPS 3.1.3'!M$1,NoSettings_v3!$C$1:$AH$1,0)),"")</f>
        <v>0</v>
      </c>
      <c r="N400" s="157">
        <f>IFERROR(INDEX(NoSettings_v3!$C$2:$AH$4612,MATCH('EPS 3.1.3'!$B400,NoSettings_v3!$A$2:$A$4612,0),MATCH('EPS 3.1.3'!N$1,NoSettings_v3!$C$1:$AH$1,0)),"")</f>
        <v>0</v>
      </c>
      <c r="O400" s="157">
        <f>IFERROR(INDEX(NoSettings_v3!$C$2:$AH$4612,MATCH('EPS 3.1.3'!$B400,NoSettings_v3!$A$2:$A$4612,0),MATCH('EPS 3.1.3'!O$1,NoSettings_v3!$C$1:$AH$1,0)),"")</f>
        <v>0</v>
      </c>
      <c r="P400" s="157">
        <f>IFERROR(INDEX(NoSettings_v3!$C$2:$AH$4612,MATCH('EPS 3.1.3'!$B400,NoSettings_v3!$A$2:$A$4612,0),MATCH('EPS 3.1.3'!P$1,NoSettings_v3!$C$1:$AH$1,0)),"")</f>
        <v>0</v>
      </c>
      <c r="Q400" s="157">
        <f>IFERROR(INDEX(NoSettings_v3!$C$2:$AH$4612,MATCH('EPS 3.1.3'!$B400,NoSettings_v3!$A$2:$A$4612,0),MATCH('EPS 3.1.3'!Q$1,NoSettings_v3!$C$1:$AH$1,0)),"")</f>
        <v>0</v>
      </c>
      <c r="R400" s="157">
        <f>IFERROR(INDEX(NoSettings_v3!$C$2:$AH$4612,MATCH('EPS 3.1.3'!$B400,NoSettings_v3!$A$2:$A$4612,0),MATCH('EPS 3.1.3'!R$1,NoSettings_v3!$C$1:$AH$1,0)),"")</f>
        <v>0</v>
      </c>
      <c r="S400" s="157">
        <f>IFERROR(INDEX(NoSettings_v3!$C$2:$AH$4612,MATCH('EPS 3.1.3'!$B400,NoSettings_v3!$A$2:$A$4612,0),MATCH('EPS 3.1.3'!S$1,NoSettings_v3!$C$1:$AH$1,0)),"")</f>
        <v>0</v>
      </c>
      <c r="T400" s="157">
        <f>IFERROR(INDEX(NoSettings_v3!$C$2:$AH$4612,MATCH('EPS 3.1.3'!$B400,NoSettings_v3!$A$2:$A$4612,0),MATCH('EPS 3.1.3'!T$1,NoSettings_v3!$C$1:$AH$1,0)),"")</f>
        <v>0</v>
      </c>
      <c r="U400" s="157">
        <f>IFERROR(INDEX(NoSettings_v3!$C$2:$AH$4612,MATCH('EPS 3.1.3'!$B400,NoSettings_v3!$A$2:$A$4612,0),MATCH('EPS 3.1.3'!U$1,NoSettings_v3!$C$1:$AH$1,0)),"")</f>
        <v>0</v>
      </c>
      <c r="V400" s="157">
        <f>IFERROR(INDEX(NoSettings_v3!$C$2:$AH$4612,MATCH('EPS 3.1.3'!$B400,NoSettings_v3!$A$2:$A$4612,0),MATCH('EPS 3.1.3'!V$1,NoSettings_v3!$C$1:$AH$1,0)),"")</f>
        <v>0</v>
      </c>
      <c r="W400" s="157">
        <f>IFERROR(INDEX(NoSettings_v3!$C$2:$AH$4612,MATCH('EPS 3.1.3'!$B400,NoSettings_v3!$A$2:$A$4612,0),MATCH('EPS 3.1.3'!W$1,NoSettings_v3!$C$1:$AH$1,0)),"")</f>
        <v>0</v>
      </c>
      <c r="X400" s="157">
        <f>IFERROR(INDEX(NoSettings_v3!$C$2:$AH$4612,MATCH('EPS 3.1.3'!$B400,NoSettings_v3!$A$2:$A$4612,0),MATCH('EPS 3.1.3'!X$1,NoSettings_v3!$C$1:$AH$1,0)),"")</f>
        <v>0</v>
      </c>
      <c r="Y400" s="157">
        <f>IFERROR(INDEX(NoSettings_v3!$C$2:$AH$4612,MATCH('EPS 3.1.3'!$B400,NoSettings_v3!$A$2:$A$4612,0),MATCH('EPS 3.1.3'!Y$1,NoSettings_v3!$C$1:$AH$1,0)),"")</f>
        <v>0</v>
      </c>
      <c r="Z400" s="157">
        <f>IFERROR(INDEX(NoSettings_v3!$C$2:$AH$4612,MATCH('EPS 3.1.3'!$B400,NoSettings_v3!$A$2:$A$4612,0),MATCH('EPS 3.1.3'!Z$1,NoSettings_v3!$C$1:$AH$1,0)),"")</f>
        <v>0</v>
      </c>
      <c r="AA400" s="157">
        <f>IFERROR(INDEX(NoSettings_v3!$C$2:$AH$4612,MATCH('EPS 3.1.3'!$B400,NoSettings_v3!$A$2:$A$4612,0),MATCH('EPS 3.1.3'!AA$1,NoSettings_v3!$C$1:$AH$1,0)),"")</f>
        <v>0</v>
      </c>
      <c r="AB400" s="157">
        <f>IFERROR(INDEX(NoSettings_v3!$C$2:$AH$4612,MATCH('EPS 3.1.3'!$B400,NoSettings_v3!$A$2:$A$4612,0),MATCH('EPS 3.1.3'!AB$1,NoSettings_v3!$C$1:$AH$1,0)),"")</f>
        <v>0</v>
      </c>
      <c r="AC400" s="157">
        <f>IFERROR(INDEX(NoSettings_v3!$C$2:$AH$4612,MATCH('EPS 3.1.3'!$B400,NoSettings_v3!$A$2:$A$4612,0),MATCH('EPS 3.1.3'!AC$1,NoSettings_v3!$C$1:$AH$1,0)),"")</f>
        <v>0</v>
      </c>
      <c r="AD400" s="157">
        <f>IFERROR(INDEX(NoSettings_v3!$C$2:$AH$4612,MATCH('EPS 3.1.3'!$B400,NoSettings_v3!$A$2:$A$4612,0),MATCH('EPS 3.1.3'!AD$1,NoSettings_v3!$C$1:$AH$1,0)),"")</f>
        <v>0</v>
      </c>
      <c r="AE400" s="157">
        <f>IFERROR(INDEX(NoSettings_v3!$C$2:$AH$4612,MATCH('EPS 3.1.3'!$B400,NoSettings_v3!$A$2:$A$4612,0),MATCH('EPS 3.1.3'!AE$1,NoSettings_v3!$C$1:$AH$1,0)),"")</f>
        <v>0</v>
      </c>
      <c r="AF400" s="157">
        <f>IFERROR(INDEX(NoSettings_v3!$C$2:$AH$4612,MATCH('EPS 3.1.3'!$B400,NoSettings_v3!$A$2:$A$4612,0),MATCH('EPS 3.1.3'!AF$1,NoSettings_v3!$C$1:$AH$1,0)),"")</f>
        <v>0</v>
      </c>
      <c r="AG400" s="157">
        <f>IFERROR(INDEX(NoSettings_v3!$C$2:$AH$4612,MATCH('EPS 3.1.3'!$B400,NoSettings_v3!$A$2:$A$4612,0),MATCH('EPS 3.1.3'!AG$1,NoSettings_v3!$C$1:$AH$1,0)),"")</f>
        <v>0</v>
      </c>
      <c r="AH400" s="157">
        <f>IFERROR(INDEX(NoSettings_v3!$C$2:$AH$4612,MATCH('EPS 3.1.3'!$B400,NoSettings_v3!$A$2:$A$4612,0),MATCH('EPS 3.1.3'!AH$1,NoSettings_v3!$C$1:$AH$1,0)),"")</f>
        <v>0</v>
      </c>
      <c r="AI400" s="157">
        <f>IFERROR(INDEX(NoSettings_v3!$C$2:$AH$4612,MATCH('EPS 3.1.3'!$B400,NoSettings_v3!$A$2:$A$4612,0),MATCH('EPS 3.1.3'!AI$1,NoSettings_v3!$C$1:$AH$1,0)),"")</f>
        <v>0</v>
      </c>
    </row>
    <row r="401" spans="1:35" x14ac:dyDescent="0.35">
      <c r="B401" s="161" t="s">
        <v>1199</v>
      </c>
      <c r="C401" s="127" t="s">
        <v>964</v>
      </c>
      <c r="D401" s="157">
        <f>IFERROR(INDEX(NoSettings_v3!$C$2:$AH$4612,MATCH('EPS 3.1.3'!$B401,NoSettings_v3!$A$2:$A$4612,0),MATCH('EPS 3.1.3'!D$1,NoSettings_v3!$C$1:$AH$1,0)),"")</f>
        <v>0</v>
      </c>
      <c r="E401" s="157">
        <f>IFERROR(INDEX(NoSettings_v3!$C$2:$AH$4612,MATCH('EPS 3.1.3'!$B401,NoSettings_v3!$A$2:$A$4612,0),MATCH('EPS 3.1.3'!E$1,NoSettings_v3!$C$1:$AH$1,0)),"")</f>
        <v>0</v>
      </c>
      <c r="F401" s="157">
        <f>IFERROR(INDEX(NoSettings_v3!$C$2:$AH$4612,MATCH('EPS 3.1.3'!$B401,NoSettings_v3!$A$2:$A$4612,0),MATCH('EPS 3.1.3'!F$1,NoSettings_v3!$C$1:$AH$1,0)),"")</f>
        <v>0</v>
      </c>
      <c r="G401" s="157">
        <f>IFERROR(INDEX(NoSettings_v3!$C$2:$AH$4612,MATCH('EPS 3.1.3'!$B401,NoSettings_v3!$A$2:$A$4612,0),MATCH('EPS 3.1.3'!G$1,NoSettings_v3!$C$1:$AH$1,0)),"")</f>
        <v>0</v>
      </c>
      <c r="H401" s="157">
        <f>IFERROR(INDEX(NoSettings_v3!$C$2:$AH$4612,MATCH('EPS 3.1.3'!$B401,NoSettings_v3!$A$2:$A$4612,0),MATCH('EPS 3.1.3'!H$1,NoSettings_v3!$C$1:$AH$1,0)),"")</f>
        <v>0</v>
      </c>
      <c r="I401" s="157">
        <f>IFERROR(INDEX(NoSettings_v3!$C$2:$AH$4612,MATCH('EPS 3.1.3'!$B401,NoSettings_v3!$A$2:$A$4612,0),MATCH('EPS 3.1.3'!I$1,NoSettings_v3!$C$1:$AH$1,0)),"")</f>
        <v>0</v>
      </c>
      <c r="J401" s="157">
        <f>IFERROR(INDEX(NoSettings_v3!$C$2:$AH$4612,MATCH('EPS 3.1.3'!$B401,NoSettings_v3!$A$2:$A$4612,0),MATCH('EPS 3.1.3'!J$1,NoSettings_v3!$C$1:$AH$1,0)),"")</f>
        <v>0</v>
      </c>
      <c r="K401" s="157">
        <f>IFERROR(INDEX(NoSettings_v3!$C$2:$AH$4612,MATCH('EPS 3.1.3'!$B401,NoSettings_v3!$A$2:$A$4612,0),MATCH('EPS 3.1.3'!K$1,NoSettings_v3!$C$1:$AH$1,0)),"")</f>
        <v>0</v>
      </c>
      <c r="L401" s="157">
        <f>IFERROR(INDEX(NoSettings_v3!$C$2:$AH$4612,MATCH('EPS 3.1.3'!$B401,NoSettings_v3!$A$2:$A$4612,0),MATCH('EPS 3.1.3'!L$1,NoSettings_v3!$C$1:$AH$1,0)),"")</f>
        <v>0</v>
      </c>
      <c r="M401" s="157">
        <f>IFERROR(INDEX(NoSettings_v3!$C$2:$AH$4612,MATCH('EPS 3.1.3'!$B401,NoSettings_v3!$A$2:$A$4612,0),MATCH('EPS 3.1.3'!M$1,NoSettings_v3!$C$1:$AH$1,0)),"")</f>
        <v>0</v>
      </c>
      <c r="N401" s="157">
        <f>IFERROR(INDEX(NoSettings_v3!$C$2:$AH$4612,MATCH('EPS 3.1.3'!$B401,NoSettings_v3!$A$2:$A$4612,0),MATCH('EPS 3.1.3'!N$1,NoSettings_v3!$C$1:$AH$1,0)),"")</f>
        <v>0</v>
      </c>
      <c r="O401" s="157">
        <f>IFERROR(INDEX(NoSettings_v3!$C$2:$AH$4612,MATCH('EPS 3.1.3'!$B401,NoSettings_v3!$A$2:$A$4612,0),MATCH('EPS 3.1.3'!O$1,NoSettings_v3!$C$1:$AH$1,0)),"")</f>
        <v>0</v>
      </c>
      <c r="P401" s="157">
        <f>IFERROR(INDEX(NoSettings_v3!$C$2:$AH$4612,MATCH('EPS 3.1.3'!$B401,NoSettings_v3!$A$2:$A$4612,0),MATCH('EPS 3.1.3'!P$1,NoSettings_v3!$C$1:$AH$1,0)),"")</f>
        <v>0</v>
      </c>
      <c r="Q401" s="157">
        <f>IFERROR(INDEX(NoSettings_v3!$C$2:$AH$4612,MATCH('EPS 3.1.3'!$B401,NoSettings_v3!$A$2:$A$4612,0),MATCH('EPS 3.1.3'!Q$1,NoSettings_v3!$C$1:$AH$1,0)),"")</f>
        <v>0</v>
      </c>
      <c r="R401" s="157">
        <f>IFERROR(INDEX(NoSettings_v3!$C$2:$AH$4612,MATCH('EPS 3.1.3'!$B401,NoSettings_v3!$A$2:$A$4612,0),MATCH('EPS 3.1.3'!R$1,NoSettings_v3!$C$1:$AH$1,0)),"")</f>
        <v>0</v>
      </c>
      <c r="S401" s="157">
        <f>IFERROR(INDEX(NoSettings_v3!$C$2:$AH$4612,MATCH('EPS 3.1.3'!$B401,NoSettings_v3!$A$2:$A$4612,0),MATCH('EPS 3.1.3'!S$1,NoSettings_v3!$C$1:$AH$1,0)),"")</f>
        <v>0</v>
      </c>
      <c r="T401" s="157">
        <f>IFERROR(INDEX(NoSettings_v3!$C$2:$AH$4612,MATCH('EPS 3.1.3'!$B401,NoSettings_v3!$A$2:$A$4612,0),MATCH('EPS 3.1.3'!T$1,NoSettings_v3!$C$1:$AH$1,0)),"")</f>
        <v>0</v>
      </c>
      <c r="U401" s="157">
        <f>IFERROR(INDEX(NoSettings_v3!$C$2:$AH$4612,MATCH('EPS 3.1.3'!$B401,NoSettings_v3!$A$2:$A$4612,0),MATCH('EPS 3.1.3'!U$1,NoSettings_v3!$C$1:$AH$1,0)),"")</f>
        <v>0</v>
      </c>
      <c r="V401" s="157">
        <f>IFERROR(INDEX(NoSettings_v3!$C$2:$AH$4612,MATCH('EPS 3.1.3'!$B401,NoSettings_v3!$A$2:$A$4612,0),MATCH('EPS 3.1.3'!V$1,NoSettings_v3!$C$1:$AH$1,0)),"")</f>
        <v>0</v>
      </c>
      <c r="W401" s="157">
        <f>IFERROR(INDEX(NoSettings_v3!$C$2:$AH$4612,MATCH('EPS 3.1.3'!$B401,NoSettings_v3!$A$2:$A$4612,0),MATCH('EPS 3.1.3'!W$1,NoSettings_v3!$C$1:$AH$1,0)),"")</f>
        <v>0</v>
      </c>
      <c r="X401" s="157">
        <f>IFERROR(INDEX(NoSettings_v3!$C$2:$AH$4612,MATCH('EPS 3.1.3'!$B401,NoSettings_v3!$A$2:$A$4612,0),MATCH('EPS 3.1.3'!X$1,NoSettings_v3!$C$1:$AH$1,0)),"")</f>
        <v>0</v>
      </c>
      <c r="Y401" s="157">
        <f>IFERROR(INDEX(NoSettings_v3!$C$2:$AH$4612,MATCH('EPS 3.1.3'!$B401,NoSettings_v3!$A$2:$A$4612,0),MATCH('EPS 3.1.3'!Y$1,NoSettings_v3!$C$1:$AH$1,0)),"")</f>
        <v>0</v>
      </c>
      <c r="Z401" s="157">
        <f>IFERROR(INDEX(NoSettings_v3!$C$2:$AH$4612,MATCH('EPS 3.1.3'!$B401,NoSettings_v3!$A$2:$A$4612,0),MATCH('EPS 3.1.3'!Z$1,NoSettings_v3!$C$1:$AH$1,0)),"")</f>
        <v>0</v>
      </c>
      <c r="AA401" s="157">
        <f>IFERROR(INDEX(NoSettings_v3!$C$2:$AH$4612,MATCH('EPS 3.1.3'!$B401,NoSettings_v3!$A$2:$A$4612,0),MATCH('EPS 3.1.3'!AA$1,NoSettings_v3!$C$1:$AH$1,0)),"")</f>
        <v>0</v>
      </c>
      <c r="AB401" s="157">
        <f>IFERROR(INDEX(NoSettings_v3!$C$2:$AH$4612,MATCH('EPS 3.1.3'!$B401,NoSettings_v3!$A$2:$A$4612,0),MATCH('EPS 3.1.3'!AB$1,NoSettings_v3!$C$1:$AH$1,0)),"")</f>
        <v>0</v>
      </c>
      <c r="AC401" s="157">
        <f>IFERROR(INDEX(NoSettings_v3!$C$2:$AH$4612,MATCH('EPS 3.1.3'!$B401,NoSettings_v3!$A$2:$A$4612,0),MATCH('EPS 3.1.3'!AC$1,NoSettings_v3!$C$1:$AH$1,0)),"")</f>
        <v>0</v>
      </c>
      <c r="AD401" s="157">
        <f>IFERROR(INDEX(NoSettings_v3!$C$2:$AH$4612,MATCH('EPS 3.1.3'!$B401,NoSettings_v3!$A$2:$A$4612,0),MATCH('EPS 3.1.3'!AD$1,NoSettings_v3!$C$1:$AH$1,0)),"")</f>
        <v>0</v>
      </c>
      <c r="AE401" s="157">
        <f>IFERROR(INDEX(NoSettings_v3!$C$2:$AH$4612,MATCH('EPS 3.1.3'!$B401,NoSettings_v3!$A$2:$A$4612,0),MATCH('EPS 3.1.3'!AE$1,NoSettings_v3!$C$1:$AH$1,0)),"")</f>
        <v>0</v>
      </c>
      <c r="AF401" s="157">
        <f>IFERROR(INDEX(NoSettings_v3!$C$2:$AH$4612,MATCH('EPS 3.1.3'!$B401,NoSettings_v3!$A$2:$A$4612,0),MATCH('EPS 3.1.3'!AF$1,NoSettings_v3!$C$1:$AH$1,0)),"")</f>
        <v>0</v>
      </c>
      <c r="AG401" s="157">
        <f>IFERROR(INDEX(NoSettings_v3!$C$2:$AH$4612,MATCH('EPS 3.1.3'!$B401,NoSettings_v3!$A$2:$A$4612,0),MATCH('EPS 3.1.3'!AG$1,NoSettings_v3!$C$1:$AH$1,0)),"")</f>
        <v>0</v>
      </c>
      <c r="AH401" s="157">
        <f>IFERROR(INDEX(NoSettings_v3!$C$2:$AH$4612,MATCH('EPS 3.1.3'!$B401,NoSettings_v3!$A$2:$A$4612,0),MATCH('EPS 3.1.3'!AH$1,NoSettings_v3!$C$1:$AH$1,0)),"")</f>
        <v>0</v>
      </c>
      <c r="AI401" s="157">
        <f>IFERROR(INDEX(NoSettings_v3!$C$2:$AH$4612,MATCH('EPS 3.1.3'!$B401,NoSettings_v3!$A$2:$A$4612,0),MATCH('EPS 3.1.3'!AI$1,NoSettings_v3!$C$1:$AH$1,0)),"")</f>
        <v>0</v>
      </c>
    </row>
    <row r="402" spans="1:35" x14ac:dyDescent="0.35">
      <c r="B402" s="161" t="s">
        <v>585</v>
      </c>
      <c r="C402" s="127" t="s">
        <v>964</v>
      </c>
      <c r="D402" s="157">
        <f>IFERROR(INDEX(NoSettings_v3!$C$2:$AH$4612,MATCH('EPS 3.1.3'!$B402,NoSettings_v3!$A$2:$A$4612,0),MATCH('EPS 3.1.3'!D$1,NoSettings_v3!$C$1:$AH$1,0)),"")</f>
        <v>0</v>
      </c>
      <c r="E402" s="157">
        <f>IFERROR(INDEX(NoSettings_v3!$C$2:$AH$4612,MATCH('EPS 3.1.3'!$B402,NoSettings_v3!$A$2:$A$4612,0),MATCH('EPS 3.1.3'!E$1,NoSettings_v3!$C$1:$AH$1,0)),"")</f>
        <v>0</v>
      </c>
      <c r="F402" s="157">
        <f>IFERROR(INDEX(NoSettings_v3!$C$2:$AH$4612,MATCH('EPS 3.1.3'!$B402,NoSettings_v3!$A$2:$A$4612,0),MATCH('EPS 3.1.3'!F$1,NoSettings_v3!$C$1:$AH$1,0)),"")</f>
        <v>0</v>
      </c>
      <c r="G402" s="157">
        <f>IFERROR(INDEX(NoSettings_v3!$C$2:$AH$4612,MATCH('EPS 3.1.3'!$B402,NoSettings_v3!$A$2:$A$4612,0),MATCH('EPS 3.1.3'!G$1,NoSettings_v3!$C$1:$AH$1,0)),"")</f>
        <v>0</v>
      </c>
      <c r="H402" s="157">
        <f>IFERROR(INDEX(NoSettings_v3!$C$2:$AH$4612,MATCH('EPS 3.1.3'!$B402,NoSettings_v3!$A$2:$A$4612,0),MATCH('EPS 3.1.3'!H$1,NoSettings_v3!$C$1:$AH$1,0)),"")</f>
        <v>0</v>
      </c>
      <c r="I402" s="157">
        <f>IFERROR(INDEX(NoSettings_v3!$C$2:$AH$4612,MATCH('EPS 3.1.3'!$B402,NoSettings_v3!$A$2:$A$4612,0),MATCH('EPS 3.1.3'!I$1,NoSettings_v3!$C$1:$AH$1,0)),"")</f>
        <v>0</v>
      </c>
      <c r="J402" s="157">
        <f>IFERROR(INDEX(NoSettings_v3!$C$2:$AH$4612,MATCH('EPS 3.1.3'!$B402,NoSettings_v3!$A$2:$A$4612,0),MATCH('EPS 3.1.3'!J$1,NoSettings_v3!$C$1:$AH$1,0)),"")</f>
        <v>0</v>
      </c>
      <c r="K402" s="157">
        <f>IFERROR(INDEX(NoSettings_v3!$C$2:$AH$4612,MATCH('EPS 3.1.3'!$B402,NoSettings_v3!$A$2:$A$4612,0),MATCH('EPS 3.1.3'!K$1,NoSettings_v3!$C$1:$AH$1,0)),"")</f>
        <v>0</v>
      </c>
      <c r="L402" s="157">
        <f>IFERROR(INDEX(NoSettings_v3!$C$2:$AH$4612,MATCH('EPS 3.1.3'!$B402,NoSettings_v3!$A$2:$A$4612,0),MATCH('EPS 3.1.3'!L$1,NoSettings_v3!$C$1:$AH$1,0)),"")</f>
        <v>0</v>
      </c>
      <c r="M402" s="157">
        <f>IFERROR(INDEX(NoSettings_v3!$C$2:$AH$4612,MATCH('EPS 3.1.3'!$B402,NoSettings_v3!$A$2:$A$4612,0),MATCH('EPS 3.1.3'!M$1,NoSettings_v3!$C$1:$AH$1,0)),"")</f>
        <v>0</v>
      </c>
      <c r="N402" s="157">
        <f>IFERROR(INDEX(NoSettings_v3!$C$2:$AH$4612,MATCH('EPS 3.1.3'!$B402,NoSettings_v3!$A$2:$A$4612,0),MATCH('EPS 3.1.3'!N$1,NoSettings_v3!$C$1:$AH$1,0)),"")</f>
        <v>0</v>
      </c>
      <c r="O402" s="157">
        <f>IFERROR(INDEX(NoSettings_v3!$C$2:$AH$4612,MATCH('EPS 3.1.3'!$B402,NoSettings_v3!$A$2:$A$4612,0),MATCH('EPS 3.1.3'!O$1,NoSettings_v3!$C$1:$AH$1,0)),"")</f>
        <v>0</v>
      </c>
      <c r="P402" s="157">
        <f>IFERROR(INDEX(NoSettings_v3!$C$2:$AH$4612,MATCH('EPS 3.1.3'!$B402,NoSettings_v3!$A$2:$A$4612,0),MATCH('EPS 3.1.3'!P$1,NoSettings_v3!$C$1:$AH$1,0)),"")</f>
        <v>0</v>
      </c>
      <c r="Q402" s="157">
        <f>IFERROR(INDEX(NoSettings_v3!$C$2:$AH$4612,MATCH('EPS 3.1.3'!$B402,NoSettings_v3!$A$2:$A$4612,0),MATCH('EPS 3.1.3'!Q$1,NoSettings_v3!$C$1:$AH$1,0)),"")</f>
        <v>0</v>
      </c>
      <c r="R402" s="157">
        <f>IFERROR(INDEX(NoSettings_v3!$C$2:$AH$4612,MATCH('EPS 3.1.3'!$B402,NoSettings_v3!$A$2:$A$4612,0),MATCH('EPS 3.1.3'!R$1,NoSettings_v3!$C$1:$AH$1,0)),"")</f>
        <v>0</v>
      </c>
      <c r="S402" s="157">
        <f>IFERROR(INDEX(NoSettings_v3!$C$2:$AH$4612,MATCH('EPS 3.1.3'!$B402,NoSettings_v3!$A$2:$A$4612,0),MATCH('EPS 3.1.3'!S$1,NoSettings_v3!$C$1:$AH$1,0)),"")</f>
        <v>0</v>
      </c>
      <c r="T402" s="157">
        <f>IFERROR(INDEX(NoSettings_v3!$C$2:$AH$4612,MATCH('EPS 3.1.3'!$B402,NoSettings_v3!$A$2:$A$4612,0),MATCH('EPS 3.1.3'!T$1,NoSettings_v3!$C$1:$AH$1,0)),"")</f>
        <v>0</v>
      </c>
      <c r="U402" s="157">
        <f>IFERROR(INDEX(NoSettings_v3!$C$2:$AH$4612,MATCH('EPS 3.1.3'!$B402,NoSettings_v3!$A$2:$A$4612,0),MATCH('EPS 3.1.3'!U$1,NoSettings_v3!$C$1:$AH$1,0)),"")</f>
        <v>0</v>
      </c>
      <c r="V402" s="157">
        <f>IFERROR(INDEX(NoSettings_v3!$C$2:$AH$4612,MATCH('EPS 3.1.3'!$B402,NoSettings_v3!$A$2:$A$4612,0),MATCH('EPS 3.1.3'!V$1,NoSettings_v3!$C$1:$AH$1,0)),"")</f>
        <v>0</v>
      </c>
      <c r="W402" s="157">
        <f>IFERROR(INDEX(NoSettings_v3!$C$2:$AH$4612,MATCH('EPS 3.1.3'!$B402,NoSettings_v3!$A$2:$A$4612,0),MATCH('EPS 3.1.3'!W$1,NoSettings_v3!$C$1:$AH$1,0)),"")</f>
        <v>0</v>
      </c>
      <c r="X402" s="157">
        <f>IFERROR(INDEX(NoSettings_v3!$C$2:$AH$4612,MATCH('EPS 3.1.3'!$B402,NoSettings_v3!$A$2:$A$4612,0),MATCH('EPS 3.1.3'!X$1,NoSettings_v3!$C$1:$AH$1,0)),"")</f>
        <v>0</v>
      </c>
      <c r="Y402" s="157">
        <f>IFERROR(INDEX(NoSettings_v3!$C$2:$AH$4612,MATCH('EPS 3.1.3'!$B402,NoSettings_v3!$A$2:$A$4612,0),MATCH('EPS 3.1.3'!Y$1,NoSettings_v3!$C$1:$AH$1,0)),"")</f>
        <v>0</v>
      </c>
      <c r="Z402" s="157">
        <f>IFERROR(INDEX(NoSettings_v3!$C$2:$AH$4612,MATCH('EPS 3.1.3'!$B402,NoSettings_v3!$A$2:$A$4612,0),MATCH('EPS 3.1.3'!Z$1,NoSettings_v3!$C$1:$AH$1,0)),"")</f>
        <v>0</v>
      </c>
      <c r="AA402" s="157">
        <f>IFERROR(INDEX(NoSettings_v3!$C$2:$AH$4612,MATCH('EPS 3.1.3'!$B402,NoSettings_v3!$A$2:$A$4612,0),MATCH('EPS 3.1.3'!AA$1,NoSettings_v3!$C$1:$AH$1,0)),"")</f>
        <v>0</v>
      </c>
      <c r="AB402" s="157">
        <f>IFERROR(INDEX(NoSettings_v3!$C$2:$AH$4612,MATCH('EPS 3.1.3'!$B402,NoSettings_v3!$A$2:$A$4612,0),MATCH('EPS 3.1.3'!AB$1,NoSettings_v3!$C$1:$AH$1,0)),"")</f>
        <v>0</v>
      </c>
      <c r="AC402" s="157">
        <f>IFERROR(INDEX(NoSettings_v3!$C$2:$AH$4612,MATCH('EPS 3.1.3'!$B402,NoSettings_v3!$A$2:$A$4612,0),MATCH('EPS 3.1.3'!AC$1,NoSettings_v3!$C$1:$AH$1,0)),"")</f>
        <v>0</v>
      </c>
      <c r="AD402" s="157">
        <f>IFERROR(INDEX(NoSettings_v3!$C$2:$AH$4612,MATCH('EPS 3.1.3'!$B402,NoSettings_v3!$A$2:$A$4612,0),MATCH('EPS 3.1.3'!AD$1,NoSettings_v3!$C$1:$AH$1,0)),"")</f>
        <v>0</v>
      </c>
      <c r="AE402" s="157">
        <f>IFERROR(INDEX(NoSettings_v3!$C$2:$AH$4612,MATCH('EPS 3.1.3'!$B402,NoSettings_v3!$A$2:$A$4612,0),MATCH('EPS 3.1.3'!AE$1,NoSettings_v3!$C$1:$AH$1,0)),"")</f>
        <v>0</v>
      </c>
      <c r="AF402" s="157">
        <f>IFERROR(INDEX(NoSettings_v3!$C$2:$AH$4612,MATCH('EPS 3.1.3'!$B402,NoSettings_v3!$A$2:$A$4612,0),MATCH('EPS 3.1.3'!AF$1,NoSettings_v3!$C$1:$AH$1,0)),"")</f>
        <v>0</v>
      </c>
      <c r="AG402" s="157">
        <f>IFERROR(INDEX(NoSettings_v3!$C$2:$AH$4612,MATCH('EPS 3.1.3'!$B402,NoSettings_v3!$A$2:$A$4612,0),MATCH('EPS 3.1.3'!AG$1,NoSettings_v3!$C$1:$AH$1,0)),"")</f>
        <v>0</v>
      </c>
      <c r="AH402" s="157">
        <f>IFERROR(INDEX(NoSettings_v3!$C$2:$AH$4612,MATCH('EPS 3.1.3'!$B402,NoSettings_v3!$A$2:$A$4612,0),MATCH('EPS 3.1.3'!AH$1,NoSettings_v3!$C$1:$AH$1,0)),"")</f>
        <v>0</v>
      </c>
      <c r="AI402" s="157">
        <f>IFERROR(INDEX(NoSettings_v3!$C$2:$AH$4612,MATCH('EPS 3.1.3'!$B402,NoSettings_v3!$A$2:$A$4612,0),MATCH('EPS 3.1.3'!AI$1,NoSettings_v3!$C$1:$AH$1,0)),"")</f>
        <v>0</v>
      </c>
    </row>
    <row r="403" spans="1:35" x14ac:dyDescent="0.35">
      <c r="B403" s="161" t="s">
        <v>586</v>
      </c>
      <c r="C403" s="127" t="s">
        <v>964</v>
      </c>
      <c r="D403" s="157">
        <f>IFERROR(INDEX(NoSettings_v3!$C$2:$AH$4612,MATCH('EPS 3.1.3'!$B403,NoSettings_v3!$A$2:$A$4612,0),MATCH('EPS 3.1.3'!D$1,NoSettings_v3!$C$1:$AH$1,0)),"")</f>
        <v>0</v>
      </c>
      <c r="E403" s="157">
        <f>IFERROR(INDEX(NoSettings_v3!$C$2:$AH$4612,MATCH('EPS 3.1.3'!$B403,NoSettings_v3!$A$2:$A$4612,0),MATCH('EPS 3.1.3'!E$1,NoSettings_v3!$C$1:$AH$1,0)),"")</f>
        <v>0</v>
      </c>
      <c r="F403" s="157">
        <f>IFERROR(INDEX(NoSettings_v3!$C$2:$AH$4612,MATCH('EPS 3.1.3'!$B403,NoSettings_v3!$A$2:$A$4612,0),MATCH('EPS 3.1.3'!F$1,NoSettings_v3!$C$1:$AH$1,0)),"")</f>
        <v>0</v>
      </c>
      <c r="G403" s="157">
        <f>IFERROR(INDEX(NoSettings_v3!$C$2:$AH$4612,MATCH('EPS 3.1.3'!$B403,NoSettings_v3!$A$2:$A$4612,0),MATCH('EPS 3.1.3'!G$1,NoSettings_v3!$C$1:$AH$1,0)),"")</f>
        <v>0</v>
      </c>
      <c r="H403" s="157">
        <f>IFERROR(INDEX(NoSettings_v3!$C$2:$AH$4612,MATCH('EPS 3.1.3'!$B403,NoSettings_v3!$A$2:$A$4612,0),MATCH('EPS 3.1.3'!H$1,NoSettings_v3!$C$1:$AH$1,0)),"")</f>
        <v>0</v>
      </c>
      <c r="I403" s="157">
        <f>IFERROR(INDEX(NoSettings_v3!$C$2:$AH$4612,MATCH('EPS 3.1.3'!$B403,NoSettings_v3!$A$2:$A$4612,0),MATCH('EPS 3.1.3'!I$1,NoSettings_v3!$C$1:$AH$1,0)),"")</f>
        <v>0</v>
      </c>
      <c r="J403" s="157">
        <f>IFERROR(INDEX(NoSettings_v3!$C$2:$AH$4612,MATCH('EPS 3.1.3'!$B403,NoSettings_v3!$A$2:$A$4612,0),MATCH('EPS 3.1.3'!J$1,NoSettings_v3!$C$1:$AH$1,0)),"")</f>
        <v>0</v>
      </c>
      <c r="K403" s="157">
        <f>IFERROR(INDEX(NoSettings_v3!$C$2:$AH$4612,MATCH('EPS 3.1.3'!$B403,NoSettings_v3!$A$2:$A$4612,0),MATCH('EPS 3.1.3'!K$1,NoSettings_v3!$C$1:$AH$1,0)),"")</f>
        <v>0</v>
      </c>
      <c r="L403" s="157">
        <f>IFERROR(INDEX(NoSettings_v3!$C$2:$AH$4612,MATCH('EPS 3.1.3'!$B403,NoSettings_v3!$A$2:$A$4612,0),MATCH('EPS 3.1.3'!L$1,NoSettings_v3!$C$1:$AH$1,0)),"")</f>
        <v>0</v>
      </c>
      <c r="M403" s="157">
        <f>IFERROR(INDEX(NoSettings_v3!$C$2:$AH$4612,MATCH('EPS 3.1.3'!$B403,NoSettings_v3!$A$2:$A$4612,0),MATCH('EPS 3.1.3'!M$1,NoSettings_v3!$C$1:$AH$1,0)),"")</f>
        <v>0</v>
      </c>
      <c r="N403" s="157">
        <f>IFERROR(INDEX(NoSettings_v3!$C$2:$AH$4612,MATCH('EPS 3.1.3'!$B403,NoSettings_v3!$A$2:$A$4612,0),MATCH('EPS 3.1.3'!N$1,NoSettings_v3!$C$1:$AH$1,0)),"")</f>
        <v>0</v>
      </c>
      <c r="O403" s="157">
        <f>IFERROR(INDEX(NoSettings_v3!$C$2:$AH$4612,MATCH('EPS 3.1.3'!$B403,NoSettings_v3!$A$2:$A$4612,0),MATCH('EPS 3.1.3'!O$1,NoSettings_v3!$C$1:$AH$1,0)),"")</f>
        <v>0</v>
      </c>
      <c r="P403" s="157">
        <f>IFERROR(INDEX(NoSettings_v3!$C$2:$AH$4612,MATCH('EPS 3.1.3'!$B403,NoSettings_v3!$A$2:$A$4612,0),MATCH('EPS 3.1.3'!P$1,NoSettings_v3!$C$1:$AH$1,0)),"")</f>
        <v>0</v>
      </c>
      <c r="Q403" s="157">
        <f>IFERROR(INDEX(NoSettings_v3!$C$2:$AH$4612,MATCH('EPS 3.1.3'!$B403,NoSettings_v3!$A$2:$A$4612,0),MATCH('EPS 3.1.3'!Q$1,NoSettings_v3!$C$1:$AH$1,0)),"")</f>
        <v>0</v>
      </c>
      <c r="R403" s="157">
        <f>IFERROR(INDEX(NoSettings_v3!$C$2:$AH$4612,MATCH('EPS 3.1.3'!$B403,NoSettings_v3!$A$2:$A$4612,0),MATCH('EPS 3.1.3'!R$1,NoSettings_v3!$C$1:$AH$1,0)),"")</f>
        <v>0</v>
      </c>
      <c r="S403" s="157">
        <f>IFERROR(INDEX(NoSettings_v3!$C$2:$AH$4612,MATCH('EPS 3.1.3'!$B403,NoSettings_v3!$A$2:$A$4612,0),MATCH('EPS 3.1.3'!S$1,NoSettings_v3!$C$1:$AH$1,0)),"")</f>
        <v>0</v>
      </c>
      <c r="T403" s="157">
        <f>IFERROR(INDEX(NoSettings_v3!$C$2:$AH$4612,MATCH('EPS 3.1.3'!$B403,NoSettings_v3!$A$2:$A$4612,0),MATCH('EPS 3.1.3'!T$1,NoSettings_v3!$C$1:$AH$1,0)),"")</f>
        <v>0</v>
      </c>
      <c r="U403" s="157">
        <f>IFERROR(INDEX(NoSettings_v3!$C$2:$AH$4612,MATCH('EPS 3.1.3'!$B403,NoSettings_v3!$A$2:$A$4612,0),MATCH('EPS 3.1.3'!U$1,NoSettings_v3!$C$1:$AH$1,0)),"")</f>
        <v>0</v>
      </c>
      <c r="V403" s="157">
        <f>IFERROR(INDEX(NoSettings_v3!$C$2:$AH$4612,MATCH('EPS 3.1.3'!$B403,NoSettings_v3!$A$2:$A$4612,0),MATCH('EPS 3.1.3'!V$1,NoSettings_v3!$C$1:$AH$1,0)),"")</f>
        <v>0</v>
      </c>
      <c r="W403" s="157">
        <f>IFERROR(INDEX(NoSettings_v3!$C$2:$AH$4612,MATCH('EPS 3.1.3'!$B403,NoSettings_v3!$A$2:$A$4612,0),MATCH('EPS 3.1.3'!W$1,NoSettings_v3!$C$1:$AH$1,0)),"")</f>
        <v>0</v>
      </c>
      <c r="X403" s="157">
        <f>IFERROR(INDEX(NoSettings_v3!$C$2:$AH$4612,MATCH('EPS 3.1.3'!$B403,NoSettings_v3!$A$2:$A$4612,0),MATCH('EPS 3.1.3'!X$1,NoSettings_v3!$C$1:$AH$1,0)),"")</f>
        <v>0</v>
      </c>
      <c r="Y403" s="157">
        <f>IFERROR(INDEX(NoSettings_v3!$C$2:$AH$4612,MATCH('EPS 3.1.3'!$B403,NoSettings_v3!$A$2:$A$4612,0),MATCH('EPS 3.1.3'!Y$1,NoSettings_v3!$C$1:$AH$1,0)),"")</f>
        <v>0</v>
      </c>
      <c r="Z403" s="157">
        <f>IFERROR(INDEX(NoSettings_v3!$C$2:$AH$4612,MATCH('EPS 3.1.3'!$B403,NoSettings_v3!$A$2:$A$4612,0),MATCH('EPS 3.1.3'!Z$1,NoSettings_v3!$C$1:$AH$1,0)),"")</f>
        <v>0</v>
      </c>
      <c r="AA403" s="157">
        <f>IFERROR(INDEX(NoSettings_v3!$C$2:$AH$4612,MATCH('EPS 3.1.3'!$B403,NoSettings_v3!$A$2:$A$4612,0),MATCH('EPS 3.1.3'!AA$1,NoSettings_v3!$C$1:$AH$1,0)),"")</f>
        <v>0</v>
      </c>
      <c r="AB403" s="157">
        <f>IFERROR(INDEX(NoSettings_v3!$C$2:$AH$4612,MATCH('EPS 3.1.3'!$B403,NoSettings_v3!$A$2:$A$4612,0),MATCH('EPS 3.1.3'!AB$1,NoSettings_v3!$C$1:$AH$1,0)),"")</f>
        <v>0</v>
      </c>
      <c r="AC403" s="157">
        <f>IFERROR(INDEX(NoSettings_v3!$C$2:$AH$4612,MATCH('EPS 3.1.3'!$B403,NoSettings_v3!$A$2:$A$4612,0),MATCH('EPS 3.1.3'!AC$1,NoSettings_v3!$C$1:$AH$1,0)),"")</f>
        <v>0</v>
      </c>
      <c r="AD403" s="157">
        <f>IFERROR(INDEX(NoSettings_v3!$C$2:$AH$4612,MATCH('EPS 3.1.3'!$B403,NoSettings_v3!$A$2:$A$4612,0),MATCH('EPS 3.1.3'!AD$1,NoSettings_v3!$C$1:$AH$1,0)),"")</f>
        <v>0</v>
      </c>
      <c r="AE403" s="157">
        <f>IFERROR(INDEX(NoSettings_v3!$C$2:$AH$4612,MATCH('EPS 3.1.3'!$B403,NoSettings_v3!$A$2:$A$4612,0),MATCH('EPS 3.1.3'!AE$1,NoSettings_v3!$C$1:$AH$1,0)),"")</f>
        <v>0</v>
      </c>
      <c r="AF403" s="157">
        <f>IFERROR(INDEX(NoSettings_v3!$C$2:$AH$4612,MATCH('EPS 3.1.3'!$B403,NoSettings_v3!$A$2:$A$4612,0),MATCH('EPS 3.1.3'!AF$1,NoSettings_v3!$C$1:$AH$1,0)),"")</f>
        <v>0</v>
      </c>
      <c r="AG403" s="157">
        <f>IFERROR(INDEX(NoSettings_v3!$C$2:$AH$4612,MATCH('EPS 3.1.3'!$B403,NoSettings_v3!$A$2:$A$4612,0),MATCH('EPS 3.1.3'!AG$1,NoSettings_v3!$C$1:$AH$1,0)),"")</f>
        <v>0</v>
      </c>
      <c r="AH403" s="157">
        <f>IFERROR(INDEX(NoSettings_v3!$C$2:$AH$4612,MATCH('EPS 3.1.3'!$B403,NoSettings_v3!$A$2:$A$4612,0),MATCH('EPS 3.1.3'!AH$1,NoSettings_v3!$C$1:$AH$1,0)),"")</f>
        <v>0</v>
      </c>
      <c r="AI403" s="157">
        <f>IFERROR(INDEX(NoSettings_v3!$C$2:$AH$4612,MATCH('EPS 3.1.3'!$B403,NoSettings_v3!$A$2:$A$4612,0),MATCH('EPS 3.1.3'!AI$1,NoSettings_v3!$C$1:$AH$1,0)),"")</f>
        <v>0</v>
      </c>
    </row>
    <row r="404" spans="1:35" x14ac:dyDescent="0.35">
      <c r="B404" s="161" t="s">
        <v>587</v>
      </c>
      <c r="C404" s="127" t="s">
        <v>964</v>
      </c>
      <c r="D404" s="157">
        <f>IFERROR(INDEX(NoSettings_v3!$C$2:$AH$4612,MATCH('EPS 3.1.3'!$B404,NoSettings_v3!$A$2:$A$4612,0),MATCH('EPS 3.1.3'!D$1,NoSettings_v3!$C$1:$AH$1,0)),"")</f>
        <v>0</v>
      </c>
      <c r="E404" s="157">
        <f>IFERROR(INDEX(NoSettings_v3!$C$2:$AH$4612,MATCH('EPS 3.1.3'!$B404,NoSettings_v3!$A$2:$A$4612,0),MATCH('EPS 3.1.3'!E$1,NoSettings_v3!$C$1:$AH$1,0)),"")</f>
        <v>0</v>
      </c>
      <c r="F404" s="157">
        <f>IFERROR(INDEX(NoSettings_v3!$C$2:$AH$4612,MATCH('EPS 3.1.3'!$B404,NoSettings_v3!$A$2:$A$4612,0),MATCH('EPS 3.1.3'!F$1,NoSettings_v3!$C$1:$AH$1,0)),"")</f>
        <v>0</v>
      </c>
      <c r="G404" s="157">
        <f>IFERROR(INDEX(NoSettings_v3!$C$2:$AH$4612,MATCH('EPS 3.1.3'!$B404,NoSettings_v3!$A$2:$A$4612,0),MATCH('EPS 3.1.3'!G$1,NoSettings_v3!$C$1:$AH$1,0)),"")</f>
        <v>0</v>
      </c>
      <c r="H404" s="157">
        <f>IFERROR(INDEX(NoSettings_v3!$C$2:$AH$4612,MATCH('EPS 3.1.3'!$B404,NoSettings_v3!$A$2:$A$4612,0),MATCH('EPS 3.1.3'!H$1,NoSettings_v3!$C$1:$AH$1,0)),"")</f>
        <v>0</v>
      </c>
      <c r="I404" s="157">
        <f>IFERROR(INDEX(NoSettings_v3!$C$2:$AH$4612,MATCH('EPS 3.1.3'!$B404,NoSettings_v3!$A$2:$A$4612,0),MATCH('EPS 3.1.3'!I$1,NoSettings_v3!$C$1:$AH$1,0)),"")</f>
        <v>0</v>
      </c>
      <c r="J404" s="157">
        <f>IFERROR(INDEX(NoSettings_v3!$C$2:$AH$4612,MATCH('EPS 3.1.3'!$B404,NoSettings_v3!$A$2:$A$4612,0),MATCH('EPS 3.1.3'!J$1,NoSettings_v3!$C$1:$AH$1,0)),"")</f>
        <v>0</v>
      </c>
      <c r="K404" s="157">
        <f>IFERROR(INDEX(NoSettings_v3!$C$2:$AH$4612,MATCH('EPS 3.1.3'!$B404,NoSettings_v3!$A$2:$A$4612,0),MATCH('EPS 3.1.3'!K$1,NoSettings_v3!$C$1:$AH$1,0)),"")</f>
        <v>0</v>
      </c>
      <c r="L404" s="157">
        <f>IFERROR(INDEX(NoSettings_v3!$C$2:$AH$4612,MATCH('EPS 3.1.3'!$B404,NoSettings_v3!$A$2:$A$4612,0),MATCH('EPS 3.1.3'!L$1,NoSettings_v3!$C$1:$AH$1,0)),"")</f>
        <v>0</v>
      </c>
      <c r="M404" s="157">
        <f>IFERROR(INDEX(NoSettings_v3!$C$2:$AH$4612,MATCH('EPS 3.1.3'!$B404,NoSettings_v3!$A$2:$A$4612,0),MATCH('EPS 3.1.3'!M$1,NoSettings_v3!$C$1:$AH$1,0)),"")</f>
        <v>0</v>
      </c>
      <c r="N404" s="157">
        <f>IFERROR(INDEX(NoSettings_v3!$C$2:$AH$4612,MATCH('EPS 3.1.3'!$B404,NoSettings_v3!$A$2:$A$4612,0),MATCH('EPS 3.1.3'!N$1,NoSettings_v3!$C$1:$AH$1,0)),"")</f>
        <v>0</v>
      </c>
      <c r="O404" s="157">
        <f>IFERROR(INDEX(NoSettings_v3!$C$2:$AH$4612,MATCH('EPS 3.1.3'!$B404,NoSettings_v3!$A$2:$A$4612,0),MATCH('EPS 3.1.3'!O$1,NoSettings_v3!$C$1:$AH$1,0)),"")</f>
        <v>0</v>
      </c>
      <c r="P404" s="157">
        <f>IFERROR(INDEX(NoSettings_v3!$C$2:$AH$4612,MATCH('EPS 3.1.3'!$B404,NoSettings_v3!$A$2:$A$4612,0),MATCH('EPS 3.1.3'!P$1,NoSettings_v3!$C$1:$AH$1,0)),"")</f>
        <v>0</v>
      </c>
      <c r="Q404" s="157">
        <f>IFERROR(INDEX(NoSettings_v3!$C$2:$AH$4612,MATCH('EPS 3.1.3'!$B404,NoSettings_v3!$A$2:$A$4612,0),MATCH('EPS 3.1.3'!Q$1,NoSettings_v3!$C$1:$AH$1,0)),"")</f>
        <v>0</v>
      </c>
      <c r="R404" s="157">
        <f>IFERROR(INDEX(NoSettings_v3!$C$2:$AH$4612,MATCH('EPS 3.1.3'!$B404,NoSettings_v3!$A$2:$A$4612,0),MATCH('EPS 3.1.3'!R$1,NoSettings_v3!$C$1:$AH$1,0)),"")</f>
        <v>0</v>
      </c>
      <c r="S404" s="157">
        <f>IFERROR(INDEX(NoSettings_v3!$C$2:$AH$4612,MATCH('EPS 3.1.3'!$B404,NoSettings_v3!$A$2:$A$4612,0),MATCH('EPS 3.1.3'!S$1,NoSettings_v3!$C$1:$AH$1,0)),"")</f>
        <v>0</v>
      </c>
      <c r="T404" s="157">
        <f>IFERROR(INDEX(NoSettings_v3!$C$2:$AH$4612,MATCH('EPS 3.1.3'!$B404,NoSettings_v3!$A$2:$A$4612,0),MATCH('EPS 3.1.3'!T$1,NoSettings_v3!$C$1:$AH$1,0)),"")</f>
        <v>0</v>
      </c>
      <c r="U404" s="157">
        <f>IFERROR(INDEX(NoSettings_v3!$C$2:$AH$4612,MATCH('EPS 3.1.3'!$B404,NoSettings_v3!$A$2:$A$4612,0),MATCH('EPS 3.1.3'!U$1,NoSettings_v3!$C$1:$AH$1,0)),"")</f>
        <v>0</v>
      </c>
      <c r="V404" s="157">
        <f>IFERROR(INDEX(NoSettings_v3!$C$2:$AH$4612,MATCH('EPS 3.1.3'!$B404,NoSettings_v3!$A$2:$A$4612,0),MATCH('EPS 3.1.3'!V$1,NoSettings_v3!$C$1:$AH$1,0)),"")</f>
        <v>0</v>
      </c>
      <c r="W404" s="157">
        <f>IFERROR(INDEX(NoSettings_v3!$C$2:$AH$4612,MATCH('EPS 3.1.3'!$B404,NoSettings_v3!$A$2:$A$4612,0),MATCH('EPS 3.1.3'!W$1,NoSettings_v3!$C$1:$AH$1,0)),"")</f>
        <v>0</v>
      </c>
      <c r="X404" s="157">
        <f>IFERROR(INDEX(NoSettings_v3!$C$2:$AH$4612,MATCH('EPS 3.1.3'!$B404,NoSettings_v3!$A$2:$A$4612,0),MATCH('EPS 3.1.3'!X$1,NoSettings_v3!$C$1:$AH$1,0)),"")</f>
        <v>0</v>
      </c>
      <c r="Y404" s="157">
        <f>IFERROR(INDEX(NoSettings_v3!$C$2:$AH$4612,MATCH('EPS 3.1.3'!$B404,NoSettings_v3!$A$2:$A$4612,0),MATCH('EPS 3.1.3'!Y$1,NoSettings_v3!$C$1:$AH$1,0)),"")</f>
        <v>0</v>
      </c>
      <c r="Z404" s="157">
        <f>IFERROR(INDEX(NoSettings_v3!$C$2:$AH$4612,MATCH('EPS 3.1.3'!$B404,NoSettings_v3!$A$2:$A$4612,0),MATCH('EPS 3.1.3'!Z$1,NoSettings_v3!$C$1:$AH$1,0)),"")</f>
        <v>0</v>
      </c>
      <c r="AA404" s="157">
        <f>IFERROR(INDEX(NoSettings_v3!$C$2:$AH$4612,MATCH('EPS 3.1.3'!$B404,NoSettings_v3!$A$2:$A$4612,0),MATCH('EPS 3.1.3'!AA$1,NoSettings_v3!$C$1:$AH$1,0)),"")</f>
        <v>0</v>
      </c>
      <c r="AB404" s="157">
        <f>IFERROR(INDEX(NoSettings_v3!$C$2:$AH$4612,MATCH('EPS 3.1.3'!$B404,NoSettings_v3!$A$2:$A$4612,0),MATCH('EPS 3.1.3'!AB$1,NoSettings_v3!$C$1:$AH$1,0)),"")</f>
        <v>0</v>
      </c>
      <c r="AC404" s="157">
        <f>IFERROR(INDEX(NoSettings_v3!$C$2:$AH$4612,MATCH('EPS 3.1.3'!$B404,NoSettings_v3!$A$2:$A$4612,0),MATCH('EPS 3.1.3'!AC$1,NoSettings_v3!$C$1:$AH$1,0)),"")</f>
        <v>0</v>
      </c>
      <c r="AD404" s="157">
        <f>IFERROR(INDEX(NoSettings_v3!$C$2:$AH$4612,MATCH('EPS 3.1.3'!$B404,NoSettings_v3!$A$2:$A$4612,0),MATCH('EPS 3.1.3'!AD$1,NoSettings_v3!$C$1:$AH$1,0)),"")</f>
        <v>0</v>
      </c>
      <c r="AE404" s="157">
        <f>IFERROR(INDEX(NoSettings_v3!$C$2:$AH$4612,MATCH('EPS 3.1.3'!$B404,NoSettings_v3!$A$2:$A$4612,0),MATCH('EPS 3.1.3'!AE$1,NoSettings_v3!$C$1:$AH$1,0)),"")</f>
        <v>0</v>
      </c>
      <c r="AF404" s="157">
        <f>IFERROR(INDEX(NoSettings_v3!$C$2:$AH$4612,MATCH('EPS 3.1.3'!$B404,NoSettings_v3!$A$2:$A$4612,0),MATCH('EPS 3.1.3'!AF$1,NoSettings_v3!$C$1:$AH$1,0)),"")</f>
        <v>0</v>
      </c>
      <c r="AG404" s="157">
        <f>IFERROR(INDEX(NoSettings_v3!$C$2:$AH$4612,MATCH('EPS 3.1.3'!$B404,NoSettings_v3!$A$2:$A$4612,0),MATCH('EPS 3.1.3'!AG$1,NoSettings_v3!$C$1:$AH$1,0)),"")</f>
        <v>0</v>
      </c>
      <c r="AH404" s="157">
        <f>IFERROR(INDEX(NoSettings_v3!$C$2:$AH$4612,MATCH('EPS 3.1.3'!$B404,NoSettings_v3!$A$2:$A$4612,0),MATCH('EPS 3.1.3'!AH$1,NoSettings_v3!$C$1:$AH$1,0)),"")</f>
        <v>0</v>
      </c>
      <c r="AI404" s="157">
        <f>IFERROR(INDEX(NoSettings_v3!$C$2:$AH$4612,MATCH('EPS 3.1.3'!$B404,NoSettings_v3!$A$2:$A$4612,0),MATCH('EPS 3.1.3'!AI$1,NoSettings_v3!$C$1:$AH$1,0)),"")</f>
        <v>0</v>
      </c>
    </row>
    <row r="405" spans="1:35" x14ac:dyDescent="0.35">
      <c r="B405" s="161" t="s">
        <v>588</v>
      </c>
      <c r="C405" s="127" t="s">
        <v>964</v>
      </c>
      <c r="D405" s="157">
        <f>IFERROR(INDEX(NoSettings_v3!$C$2:$AH$4612,MATCH('EPS 3.1.3'!$B405,NoSettings_v3!$A$2:$A$4612,0),MATCH('EPS 3.1.3'!D$1,NoSettings_v3!$C$1:$AH$1,0)),"")</f>
        <v>0</v>
      </c>
      <c r="E405" s="157">
        <f>IFERROR(INDEX(NoSettings_v3!$C$2:$AH$4612,MATCH('EPS 3.1.3'!$B405,NoSettings_v3!$A$2:$A$4612,0),MATCH('EPS 3.1.3'!E$1,NoSettings_v3!$C$1:$AH$1,0)),"")</f>
        <v>0</v>
      </c>
      <c r="F405" s="157">
        <f>IFERROR(INDEX(NoSettings_v3!$C$2:$AH$4612,MATCH('EPS 3.1.3'!$B405,NoSettings_v3!$A$2:$A$4612,0),MATCH('EPS 3.1.3'!F$1,NoSettings_v3!$C$1:$AH$1,0)),"")</f>
        <v>0</v>
      </c>
      <c r="G405" s="157">
        <f>IFERROR(INDEX(NoSettings_v3!$C$2:$AH$4612,MATCH('EPS 3.1.3'!$B405,NoSettings_v3!$A$2:$A$4612,0),MATCH('EPS 3.1.3'!G$1,NoSettings_v3!$C$1:$AH$1,0)),"")</f>
        <v>0</v>
      </c>
      <c r="H405" s="157">
        <f>IFERROR(INDEX(NoSettings_v3!$C$2:$AH$4612,MATCH('EPS 3.1.3'!$B405,NoSettings_v3!$A$2:$A$4612,0),MATCH('EPS 3.1.3'!H$1,NoSettings_v3!$C$1:$AH$1,0)),"")</f>
        <v>0</v>
      </c>
      <c r="I405" s="157">
        <f>IFERROR(INDEX(NoSettings_v3!$C$2:$AH$4612,MATCH('EPS 3.1.3'!$B405,NoSettings_v3!$A$2:$A$4612,0),MATCH('EPS 3.1.3'!I$1,NoSettings_v3!$C$1:$AH$1,0)),"")</f>
        <v>0</v>
      </c>
      <c r="J405" s="157">
        <f>IFERROR(INDEX(NoSettings_v3!$C$2:$AH$4612,MATCH('EPS 3.1.3'!$B405,NoSettings_v3!$A$2:$A$4612,0),MATCH('EPS 3.1.3'!J$1,NoSettings_v3!$C$1:$AH$1,0)),"")</f>
        <v>0</v>
      </c>
      <c r="K405" s="157">
        <f>IFERROR(INDEX(NoSettings_v3!$C$2:$AH$4612,MATCH('EPS 3.1.3'!$B405,NoSettings_v3!$A$2:$A$4612,0),MATCH('EPS 3.1.3'!K$1,NoSettings_v3!$C$1:$AH$1,0)),"")</f>
        <v>0</v>
      </c>
      <c r="L405" s="157">
        <f>IFERROR(INDEX(NoSettings_v3!$C$2:$AH$4612,MATCH('EPS 3.1.3'!$B405,NoSettings_v3!$A$2:$A$4612,0),MATCH('EPS 3.1.3'!L$1,NoSettings_v3!$C$1:$AH$1,0)),"")</f>
        <v>0</v>
      </c>
      <c r="M405" s="157">
        <f>IFERROR(INDEX(NoSettings_v3!$C$2:$AH$4612,MATCH('EPS 3.1.3'!$B405,NoSettings_v3!$A$2:$A$4612,0),MATCH('EPS 3.1.3'!M$1,NoSettings_v3!$C$1:$AH$1,0)),"")</f>
        <v>0</v>
      </c>
      <c r="N405" s="157">
        <f>IFERROR(INDEX(NoSettings_v3!$C$2:$AH$4612,MATCH('EPS 3.1.3'!$B405,NoSettings_v3!$A$2:$A$4612,0),MATCH('EPS 3.1.3'!N$1,NoSettings_v3!$C$1:$AH$1,0)),"")</f>
        <v>0</v>
      </c>
      <c r="O405" s="157">
        <f>IFERROR(INDEX(NoSettings_v3!$C$2:$AH$4612,MATCH('EPS 3.1.3'!$B405,NoSettings_v3!$A$2:$A$4612,0),MATCH('EPS 3.1.3'!O$1,NoSettings_v3!$C$1:$AH$1,0)),"")</f>
        <v>0</v>
      </c>
      <c r="P405" s="157">
        <f>IFERROR(INDEX(NoSettings_v3!$C$2:$AH$4612,MATCH('EPS 3.1.3'!$B405,NoSettings_v3!$A$2:$A$4612,0),MATCH('EPS 3.1.3'!P$1,NoSettings_v3!$C$1:$AH$1,0)),"")</f>
        <v>0</v>
      </c>
      <c r="Q405" s="157">
        <f>IFERROR(INDEX(NoSettings_v3!$C$2:$AH$4612,MATCH('EPS 3.1.3'!$B405,NoSettings_v3!$A$2:$A$4612,0),MATCH('EPS 3.1.3'!Q$1,NoSettings_v3!$C$1:$AH$1,0)),"")</f>
        <v>0</v>
      </c>
      <c r="R405" s="157">
        <f>IFERROR(INDEX(NoSettings_v3!$C$2:$AH$4612,MATCH('EPS 3.1.3'!$B405,NoSettings_v3!$A$2:$A$4612,0),MATCH('EPS 3.1.3'!R$1,NoSettings_v3!$C$1:$AH$1,0)),"")</f>
        <v>0</v>
      </c>
      <c r="S405" s="157">
        <f>IFERROR(INDEX(NoSettings_v3!$C$2:$AH$4612,MATCH('EPS 3.1.3'!$B405,NoSettings_v3!$A$2:$A$4612,0),MATCH('EPS 3.1.3'!S$1,NoSettings_v3!$C$1:$AH$1,0)),"")</f>
        <v>0</v>
      </c>
      <c r="T405" s="157">
        <f>IFERROR(INDEX(NoSettings_v3!$C$2:$AH$4612,MATCH('EPS 3.1.3'!$B405,NoSettings_v3!$A$2:$A$4612,0),MATCH('EPS 3.1.3'!T$1,NoSettings_v3!$C$1:$AH$1,0)),"")</f>
        <v>0</v>
      </c>
      <c r="U405" s="157">
        <f>IFERROR(INDEX(NoSettings_v3!$C$2:$AH$4612,MATCH('EPS 3.1.3'!$B405,NoSettings_v3!$A$2:$A$4612,0),MATCH('EPS 3.1.3'!U$1,NoSettings_v3!$C$1:$AH$1,0)),"")</f>
        <v>0</v>
      </c>
      <c r="V405" s="157">
        <f>IFERROR(INDEX(NoSettings_v3!$C$2:$AH$4612,MATCH('EPS 3.1.3'!$B405,NoSettings_v3!$A$2:$A$4612,0),MATCH('EPS 3.1.3'!V$1,NoSettings_v3!$C$1:$AH$1,0)),"")</f>
        <v>0</v>
      </c>
      <c r="W405" s="157">
        <f>IFERROR(INDEX(NoSettings_v3!$C$2:$AH$4612,MATCH('EPS 3.1.3'!$B405,NoSettings_v3!$A$2:$A$4612,0),MATCH('EPS 3.1.3'!W$1,NoSettings_v3!$C$1:$AH$1,0)),"")</f>
        <v>0</v>
      </c>
      <c r="X405" s="157">
        <f>IFERROR(INDEX(NoSettings_v3!$C$2:$AH$4612,MATCH('EPS 3.1.3'!$B405,NoSettings_v3!$A$2:$A$4612,0),MATCH('EPS 3.1.3'!X$1,NoSettings_v3!$C$1:$AH$1,0)),"")</f>
        <v>0</v>
      </c>
      <c r="Y405" s="157">
        <f>IFERROR(INDEX(NoSettings_v3!$C$2:$AH$4612,MATCH('EPS 3.1.3'!$B405,NoSettings_v3!$A$2:$A$4612,0),MATCH('EPS 3.1.3'!Y$1,NoSettings_v3!$C$1:$AH$1,0)),"")</f>
        <v>0</v>
      </c>
      <c r="Z405" s="157">
        <f>IFERROR(INDEX(NoSettings_v3!$C$2:$AH$4612,MATCH('EPS 3.1.3'!$B405,NoSettings_v3!$A$2:$A$4612,0),MATCH('EPS 3.1.3'!Z$1,NoSettings_v3!$C$1:$AH$1,0)),"")</f>
        <v>0</v>
      </c>
      <c r="AA405" s="157">
        <f>IFERROR(INDEX(NoSettings_v3!$C$2:$AH$4612,MATCH('EPS 3.1.3'!$B405,NoSettings_v3!$A$2:$A$4612,0),MATCH('EPS 3.1.3'!AA$1,NoSettings_v3!$C$1:$AH$1,0)),"")</f>
        <v>0</v>
      </c>
      <c r="AB405" s="157">
        <f>IFERROR(INDEX(NoSettings_v3!$C$2:$AH$4612,MATCH('EPS 3.1.3'!$B405,NoSettings_v3!$A$2:$A$4612,0),MATCH('EPS 3.1.3'!AB$1,NoSettings_v3!$C$1:$AH$1,0)),"")</f>
        <v>0</v>
      </c>
      <c r="AC405" s="157">
        <f>IFERROR(INDEX(NoSettings_v3!$C$2:$AH$4612,MATCH('EPS 3.1.3'!$B405,NoSettings_v3!$A$2:$A$4612,0),MATCH('EPS 3.1.3'!AC$1,NoSettings_v3!$C$1:$AH$1,0)),"")</f>
        <v>0</v>
      </c>
      <c r="AD405" s="157">
        <f>IFERROR(INDEX(NoSettings_v3!$C$2:$AH$4612,MATCH('EPS 3.1.3'!$B405,NoSettings_v3!$A$2:$A$4612,0),MATCH('EPS 3.1.3'!AD$1,NoSettings_v3!$C$1:$AH$1,0)),"")</f>
        <v>0</v>
      </c>
      <c r="AE405" s="157">
        <f>IFERROR(INDEX(NoSettings_v3!$C$2:$AH$4612,MATCH('EPS 3.1.3'!$B405,NoSettings_v3!$A$2:$A$4612,0),MATCH('EPS 3.1.3'!AE$1,NoSettings_v3!$C$1:$AH$1,0)),"")</f>
        <v>0</v>
      </c>
      <c r="AF405" s="157">
        <f>IFERROR(INDEX(NoSettings_v3!$C$2:$AH$4612,MATCH('EPS 3.1.3'!$B405,NoSettings_v3!$A$2:$A$4612,0),MATCH('EPS 3.1.3'!AF$1,NoSettings_v3!$C$1:$AH$1,0)),"")</f>
        <v>0</v>
      </c>
      <c r="AG405" s="157">
        <f>IFERROR(INDEX(NoSettings_v3!$C$2:$AH$4612,MATCH('EPS 3.1.3'!$B405,NoSettings_v3!$A$2:$A$4612,0),MATCH('EPS 3.1.3'!AG$1,NoSettings_v3!$C$1:$AH$1,0)),"")</f>
        <v>0</v>
      </c>
      <c r="AH405" s="157">
        <f>IFERROR(INDEX(NoSettings_v3!$C$2:$AH$4612,MATCH('EPS 3.1.3'!$B405,NoSettings_v3!$A$2:$A$4612,0),MATCH('EPS 3.1.3'!AH$1,NoSettings_v3!$C$1:$AH$1,0)),"")</f>
        <v>0</v>
      </c>
      <c r="AI405" s="157">
        <f>IFERROR(INDEX(NoSettings_v3!$C$2:$AH$4612,MATCH('EPS 3.1.3'!$B405,NoSettings_v3!$A$2:$A$4612,0),MATCH('EPS 3.1.3'!AI$1,NoSettings_v3!$C$1:$AH$1,0)),"")</f>
        <v>0</v>
      </c>
    </row>
    <row r="406" spans="1:35" x14ac:dyDescent="0.35">
      <c r="B406" s="161" t="s">
        <v>589</v>
      </c>
      <c r="C406" s="127" t="s">
        <v>964</v>
      </c>
      <c r="D406" s="157">
        <f>IFERROR(INDEX(NoSettings_v3!$C$2:$AH$4612,MATCH('EPS 3.1.3'!$B406,NoSettings_v3!$A$2:$A$4612,0),MATCH('EPS 3.1.3'!D$1,NoSettings_v3!$C$1:$AH$1,0)),"")</f>
        <v>0</v>
      </c>
      <c r="E406" s="157">
        <f>IFERROR(INDEX(NoSettings_v3!$C$2:$AH$4612,MATCH('EPS 3.1.3'!$B406,NoSettings_v3!$A$2:$A$4612,0),MATCH('EPS 3.1.3'!E$1,NoSettings_v3!$C$1:$AH$1,0)),"")</f>
        <v>0</v>
      </c>
      <c r="F406" s="157">
        <f>IFERROR(INDEX(NoSettings_v3!$C$2:$AH$4612,MATCH('EPS 3.1.3'!$B406,NoSettings_v3!$A$2:$A$4612,0),MATCH('EPS 3.1.3'!F$1,NoSettings_v3!$C$1:$AH$1,0)),"")</f>
        <v>0</v>
      </c>
      <c r="G406" s="157">
        <f>IFERROR(INDEX(NoSettings_v3!$C$2:$AH$4612,MATCH('EPS 3.1.3'!$B406,NoSettings_v3!$A$2:$A$4612,0),MATCH('EPS 3.1.3'!G$1,NoSettings_v3!$C$1:$AH$1,0)),"")</f>
        <v>0</v>
      </c>
      <c r="H406" s="157">
        <f>IFERROR(INDEX(NoSettings_v3!$C$2:$AH$4612,MATCH('EPS 3.1.3'!$B406,NoSettings_v3!$A$2:$A$4612,0),MATCH('EPS 3.1.3'!H$1,NoSettings_v3!$C$1:$AH$1,0)),"")</f>
        <v>0</v>
      </c>
      <c r="I406" s="157">
        <f>IFERROR(INDEX(NoSettings_v3!$C$2:$AH$4612,MATCH('EPS 3.1.3'!$B406,NoSettings_v3!$A$2:$A$4612,0),MATCH('EPS 3.1.3'!I$1,NoSettings_v3!$C$1:$AH$1,0)),"")</f>
        <v>0</v>
      </c>
      <c r="J406" s="157">
        <f>IFERROR(INDEX(NoSettings_v3!$C$2:$AH$4612,MATCH('EPS 3.1.3'!$B406,NoSettings_v3!$A$2:$A$4612,0),MATCH('EPS 3.1.3'!J$1,NoSettings_v3!$C$1:$AH$1,0)),"")</f>
        <v>0</v>
      </c>
      <c r="K406" s="157">
        <f>IFERROR(INDEX(NoSettings_v3!$C$2:$AH$4612,MATCH('EPS 3.1.3'!$B406,NoSettings_v3!$A$2:$A$4612,0),MATCH('EPS 3.1.3'!K$1,NoSettings_v3!$C$1:$AH$1,0)),"")</f>
        <v>0</v>
      </c>
      <c r="L406" s="157">
        <f>IFERROR(INDEX(NoSettings_v3!$C$2:$AH$4612,MATCH('EPS 3.1.3'!$B406,NoSettings_v3!$A$2:$A$4612,0),MATCH('EPS 3.1.3'!L$1,NoSettings_v3!$C$1:$AH$1,0)),"")</f>
        <v>0</v>
      </c>
      <c r="M406" s="157">
        <f>IFERROR(INDEX(NoSettings_v3!$C$2:$AH$4612,MATCH('EPS 3.1.3'!$B406,NoSettings_v3!$A$2:$A$4612,0),MATCH('EPS 3.1.3'!M$1,NoSettings_v3!$C$1:$AH$1,0)),"")</f>
        <v>0</v>
      </c>
      <c r="N406" s="157">
        <f>IFERROR(INDEX(NoSettings_v3!$C$2:$AH$4612,MATCH('EPS 3.1.3'!$B406,NoSettings_v3!$A$2:$A$4612,0),MATCH('EPS 3.1.3'!N$1,NoSettings_v3!$C$1:$AH$1,0)),"")</f>
        <v>0</v>
      </c>
      <c r="O406" s="157">
        <f>IFERROR(INDEX(NoSettings_v3!$C$2:$AH$4612,MATCH('EPS 3.1.3'!$B406,NoSettings_v3!$A$2:$A$4612,0),MATCH('EPS 3.1.3'!O$1,NoSettings_v3!$C$1:$AH$1,0)),"")</f>
        <v>0</v>
      </c>
      <c r="P406" s="157">
        <f>IFERROR(INDEX(NoSettings_v3!$C$2:$AH$4612,MATCH('EPS 3.1.3'!$B406,NoSettings_v3!$A$2:$A$4612,0),MATCH('EPS 3.1.3'!P$1,NoSettings_v3!$C$1:$AH$1,0)),"")</f>
        <v>0</v>
      </c>
      <c r="Q406" s="157">
        <f>IFERROR(INDEX(NoSettings_v3!$C$2:$AH$4612,MATCH('EPS 3.1.3'!$B406,NoSettings_v3!$A$2:$A$4612,0),MATCH('EPS 3.1.3'!Q$1,NoSettings_v3!$C$1:$AH$1,0)),"")</f>
        <v>0</v>
      </c>
      <c r="R406" s="157">
        <f>IFERROR(INDEX(NoSettings_v3!$C$2:$AH$4612,MATCH('EPS 3.1.3'!$B406,NoSettings_v3!$A$2:$A$4612,0),MATCH('EPS 3.1.3'!R$1,NoSettings_v3!$C$1:$AH$1,0)),"")</f>
        <v>0</v>
      </c>
      <c r="S406" s="157">
        <f>IFERROR(INDEX(NoSettings_v3!$C$2:$AH$4612,MATCH('EPS 3.1.3'!$B406,NoSettings_v3!$A$2:$A$4612,0),MATCH('EPS 3.1.3'!S$1,NoSettings_v3!$C$1:$AH$1,0)),"")</f>
        <v>0</v>
      </c>
      <c r="T406" s="157">
        <f>IFERROR(INDEX(NoSettings_v3!$C$2:$AH$4612,MATCH('EPS 3.1.3'!$B406,NoSettings_v3!$A$2:$A$4612,0),MATCH('EPS 3.1.3'!T$1,NoSettings_v3!$C$1:$AH$1,0)),"")</f>
        <v>0</v>
      </c>
      <c r="U406" s="157">
        <f>IFERROR(INDEX(NoSettings_v3!$C$2:$AH$4612,MATCH('EPS 3.1.3'!$B406,NoSettings_v3!$A$2:$A$4612,0),MATCH('EPS 3.1.3'!U$1,NoSettings_v3!$C$1:$AH$1,0)),"")</f>
        <v>0</v>
      </c>
      <c r="V406" s="157">
        <f>IFERROR(INDEX(NoSettings_v3!$C$2:$AH$4612,MATCH('EPS 3.1.3'!$B406,NoSettings_v3!$A$2:$A$4612,0),MATCH('EPS 3.1.3'!V$1,NoSettings_v3!$C$1:$AH$1,0)),"")</f>
        <v>0</v>
      </c>
      <c r="W406" s="157">
        <f>IFERROR(INDEX(NoSettings_v3!$C$2:$AH$4612,MATCH('EPS 3.1.3'!$B406,NoSettings_v3!$A$2:$A$4612,0),MATCH('EPS 3.1.3'!W$1,NoSettings_v3!$C$1:$AH$1,0)),"")</f>
        <v>0</v>
      </c>
      <c r="X406" s="157">
        <f>IFERROR(INDEX(NoSettings_v3!$C$2:$AH$4612,MATCH('EPS 3.1.3'!$B406,NoSettings_v3!$A$2:$A$4612,0),MATCH('EPS 3.1.3'!X$1,NoSettings_v3!$C$1:$AH$1,0)),"")</f>
        <v>0</v>
      </c>
      <c r="Y406" s="157">
        <f>IFERROR(INDEX(NoSettings_v3!$C$2:$AH$4612,MATCH('EPS 3.1.3'!$B406,NoSettings_v3!$A$2:$A$4612,0),MATCH('EPS 3.1.3'!Y$1,NoSettings_v3!$C$1:$AH$1,0)),"")</f>
        <v>0</v>
      </c>
      <c r="Z406" s="157">
        <f>IFERROR(INDEX(NoSettings_v3!$C$2:$AH$4612,MATCH('EPS 3.1.3'!$B406,NoSettings_v3!$A$2:$A$4612,0),MATCH('EPS 3.1.3'!Z$1,NoSettings_v3!$C$1:$AH$1,0)),"")</f>
        <v>0</v>
      </c>
      <c r="AA406" s="157">
        <f>IFERROR(INDEX(NoSettings_v3!$C$2:$AH$4612,MATCH('EPS 3.1.3'!$B406,NoSettings_v3!$A$2:$A$4612,0),MATCH('EPS 3.1.3'!AA$1,NoSettings_v3!$C$1:$AH$1,0)),"")</f>
        <v>0</v>
      </c>
      <c r="AB406" s="157">
        <f>IFERROR(INDEX(NoSettings_v3!$C$2:$AH$4612,MATCH('EPS 3.1.3'!$B406,NoSettings_v3!$A$2:$A$4612,0),MATCH('EPS 3.1.3'!AB$1,NoSettings_v3!$C$1:$AH$1,0)),"")</f>
        <v>0</v>
      </c>
      <c r="AC406" s="157">
        <f>IFERROR(INDEX(NoSettings_v3!$C$2:$AH$4612,MATCH('EPS 3.1.3'!$B406,NoSettings_v3!$A$2:$A$4612,0),MATCH('EPS 3.1.3'!AC$1,NoSettings_v3!$C$1:$AH$1,0)),"")</f>
        <v>0</v>
      </c>
      <c r="AD406" s="157">
        <f>IFERROR(INDEX(NoSettings_v3!$C$2:$AH$4612,MATCH('EPS 3.1.3'!$B406,NoSettings_v3!$A$2:$A$4612,0),MATCH('EPS 3.1.3'!AD$1,NoSettings_v3!$C$1:$AH$1,0)),"")</f>
        <v>0</v>
      </c>
      <c r="AE406" s="157">
        <f>IFERROR(INDEX(NoSettings_v3!$C$2:$AH$4612,MATCH('EPS 3.1.3'!$B406,NoSettings_v3!$A$2:$A$4612,0),MATCH('EPS 3.1.3'!AE$1,NoSettings_v3!$C$1:$AH$1,0)),"")</f>
        <v>0</v>
      </c>
      <c r="AF406" s="157">
        <f>IFERROR(INDEX(NoSettings_v3!$C$2:$AH$4612,MATCH('EPS 3.1.3'!$B406,NoSettings_v3!$A$2:$A$4612,0),MATCH('EPS 3.1.3'!AF$1,NoSettings_v3!$C$1:$AH$1,0)),"")</f>
        <v>0</v>
      </c>
      <c r="AG406" s="157">
        <f>IFERROR(INDEX(NoSettings_v3!$C$2:$AH$4612,MATCH('EPS 3.1.3'!$B406,NoSettings_v3!$A$2:$A$4612,0),MATCH('EPS 3.1.3'!AG$1,NoSettings_v3!$C$1:$AH$1,0)),"")</f>
        <v>0</v>
      </c>
      <c r="AH406" s="157">
        <f>IFERROR(INDEX(NoSettings_v3!$C$2:$AH$4612,MATCH('EPS 3.1.3'!$B406,NoSettings_v3!$A$2:$A$4612,0),MATCH('EPS 3.1.3'!AH$1,NoSettings_v3!$C$1:$AH$1,0)),"")</f>
        <v>0</v>
      </c>
      <c r="AI406" s="157">
        <f>IFERROR(INDEX(NoSettings_v3!$C$2:$AH$4612,MATCH('EPS 3.1.3'!$B406,NoSettings_v3!$A$2:$A$4612,0),MATCH('EPS 3.1.3'!AI$1,NoSettings_v3!$C$1:$AH$1,0)),"")</f>
        <v>0</v>
      </c>
    </row>
    <row r="407" spans="1:35" x14ac:dyDescent="0.35">
      <c r="B407" s="161" t="s">
        <v>590</v>
      </c>
      <c r="C407" s="127" t="s">
        <v>964</v>
      </c>
      <c r="D407" s="157">
        <f>IFERROR(INDEX(NoSettings_v3!$C$2:$AH$4612,MATCH('EPS 3.1.3'!$B407,NoSettings_v3!$A$2:$A$4612,0),MATCH('EPS 3.1.3'!D$1,NoSettings_v3!$C$1:$AH$1,0)),"")</f>
        <v>0</v>
      </c>
      <c r="E407" s="157">
        <f>IFERROR(INDEX(NoSettings_v3!$C$2:$AH$4612,MATCH('EPS 3.1.3'!$B407,NoSettings_v3!$A$2:$A$4612,0),MATCH('EPS 3.1.3'!E$1,NoSettings_v3!$C$1:$AH$1,0)),"")</f>
        <v>0</v>
      </c>
      <c r="F407" s="157">
        <f>IFERROR(INDEX(NoSettings_v3!$C$2:$AH$4612,MATCH('EPS 3.1.3'!$B407,NoSettings_v3!$A$2:$A$4612,0),MATCH('EPS 3.1.3'!F$1,NoSettings_v3!$C$1:$AH$1,0)),"")</f>
        <v>0</v>
      </c>
      <c r="G407" s="157">
        <f>IFERROR(INDEX(NoSettings_v3!$C$2:$AH$4612,MATCH('EPS 3.1.3'!$B407,NoSettings_v3!$A$2:$A$4612,0),MATCH('EPS 3.1.3'!G$1,NoSettings_v3!$C$1:$AH$1,0)),"")</f>
        <v>0</v>
      </c>
      <c r="H407" s="157">
        <f>IFERROR(INDEX(NoSettings_v3!$C$2:$AH$4612,MATCH('EPS 3.1.3'!$B407,NoSettings_v3!$A$2:$A$4612,0),MATCH('EPS 3.1.3'!H$1,NoSettings_v3!$C$1:$AH$1,0)),"")</f>
        <v>0</v>
      </c>
      <c r="I407" s="157">
        <f>IFERROR(INDEX(NoSettings_v3!$C$2:$AH$4612,MATCH('EPS 3.1.3'!$B407,NoSettings_v3!$A$2:$A$4612,0),MATCH('EPS 3.1.3'!I$1,NoSettings_v3!$C$1:$AH$1,0)),"")</f>
        <v>0</v>
      </c>
      <c r="J407" s="157">
        <f>IFERROR(INDEX(NoSettings_v3!$C$2:$AH$4612,MATCH('EPS 3.1.3'!$B407,NoSettings_v3!$A$2:$A$4612,0),MATCH('EPS 3.1.3'!J$1,NoSettings_v3!$C$1:$AH$1,0)),"")</f>
        <v>0</v>
      </c>
      <c r="K407" s="157">
        <f>IFERROR(INDEX(NoSettings_v3!$C$2:$AH$4612,MATCH('EPS 3.1.3'!$B407,NoSettings_v3!$A$2:$A$4612,0),MATCH('EPS 3.1.3'!K$1,NoSettings_v3!$C$1:$AH$1,0)),"")</f>
        <v>0</v>
      </c>
      <c r="L407" s="157">
        <f>IFERROR(INDEX(NoSettings_v3!$C$2:$AH$4612,MATCH('EPS 3.1.3'!$B407,NoSettings_v3!$A$2:$A$4612,0),MATCH('EPS 3.1.3'!L$1,NoSettings_v3!$C$1:$AH$1,0)),"")</f>
        <v>0</v>
      </c>
      <c r="M407" s="157">
        <f>IFERROR(INDEX(NoSettings_v3!$C$2:$AH$4612,MATCH('EPS 3.1.3'!$B407,NoSettings_v3!$A$2:$A$4612,0),MATCH('EPS 3.1.3'!M$1,NoSettings_v3!$C$1:$AH$1,0)),"")</f>
        <v>0</v>
      </c>
      <c r="N407" s="157">
        <f>IFERROR(INDEX(NoSettings_v3!$C$2:$AH$4612,MATCH('EPS 3.1.3'!$B407,NoSettings_v3!$A$2:$A$4612,0),MATCH('EPS 3.1.3'!N$1,NoSettings_v3!$C$1:$AH$1,0)),"")</f>
        <v>0</v>
      </c>
      <c r="O407" s="157">
        <f>IFERROR(INDEX(NoSettings_v3!$C$2:$AH$4612,MATCH('EPS 3.1.3'!$B407,NoSettings_v3!$A$2:$A$4612,0),MATCH('EPS 3.1.3'!O$1,NoSettings_v3!$C$1:$AH$1,0)),"")</f>
        <v>0</v>
      </c>
      <c r="P407" s="157">
        <f>IFERROR(INDEX(NoSettings_v3!$C$2:$AH$4612,MATCH('EPS 3.1.3'!$B407,NoSettings_v3!$A$2:$A$4612,0),MATCH('EPS 3.1.3'!P$1,NoSettings_v3!$C$1:$AH$1,0)),"")</f>
        <v>0</v>
      </c>
      <c r="Q407" s="157">
        <f>IFERROR(INDEX(NoSettings_v3!$C$2:$AH$4612,MATCH('EPS 3.1.3'!$B407,NoSettings_v3!$A$2:$A$4612,0),MATCH('EPS 3.1.3'!Q$1,NoSettings_v3!$C$1:$AH$1,0)),"")</f>
        <v>0</v>
      </c>
      <c r="R407" s="157">
        <f>IFERROR(INDEX(NoSettings_v3!$C$2:$AH$4612,MATCH('EPS 3.1.3'!$B407,NoSettings_v3!$A$2:$A$4612,0),MATCH('EPS 3.1.3'!R$1,NoSettings_v3!$C$1:$AH$1,0)),"")</f>
        <v>0</v>
      </c>
      <c r="S407" s="157">
        <f>IFERROR(INDEX(NoSettings_v3!$C$2:$AH$4612,MATCH('EPS 3.1.3'!$B407,NoSettings_v3!$A$2:$A$4612,0),MATCH('EPS 3.1.3'!S$1,NoSettings_v3!$C$1:$AH$1,0)),"")</f>
        <v>0</v>
      </c>
      <c r="T407" s="157">
        <f>IFERROR(INDEX(NoSettings_v3!$C$2:$AH$4612,MATCH('EPS 3.1.3'!$B407,NoSettings_v3!$A$2:$A$4612,0),MATCH('EPS 3.1.3'!T$1,NoSettings_v3!$C$1:$AH$1,0)),"")</f>
        <v>0</v>
      </c>
      <c r="U407" s="157">
        <f>IFERROR(INDEX(NoSettings_v3!$C$2:$AH$4612,MATCH('EPS 3.1.3'!$B407,NoSettings_v3!$A$2:$A$4612,0),MATCH('EPS 3.1.3'!U$1,NoSettings_v3!$C$1:$AH$1,0)),"")</f>
        <v>0</v>
      </c>
      <c r="V407" s="157">
        <f>IFERROR(INDEX(NoSettings_v3!$C$2:$AH$4612,MATCH('EPS 3.1.3'!$B407,NoSettings_v3!$A$2:$A$4612,0),MATCH('EPS 3.1.3'!V$1,NoSettings_v3!$C$1:$AH$1,0)),"")</f>
        <v>0</v>
      </c>
      <c r="W407" s="157">
        <f>IFERROR(INDEX(NoSettings_v3!$C$2:$AH$4612,MATCH('EPS 3.1.3'!$B407,NoSettings_v3!$A$2:$A$4612,0),MATCH('EPS 3.1.3'!W$1,NoSettings_v3!$C$1:$AH$1,0)),"")</f>
        <v>0</v>
      </c>
      <c r="X407" s="157">
        <f>IFERROR(INDEX(NoSettings_v3!$C$2:$AH$4612,MATCH('EPS 3.1.3'!$B407,NoSettings_v3!$A$2:$A$4612,0),MATCH('EPS 3.1.3'!X$1,NoSettings_v3!$C$1:$AH$1,0)),"")</f>
        <v>0</v>
      </c>
      <c r="Y407" s="157">
        <f>IFERROR(INDEX(NoSettings_v3!$C$2:$AH$4612,MATCH('EPS 3.1.3'!$B407,NoSettings_v3!$A$2:$A$4612,0),MATCH('EPS 3.1.3'!Y$1,NoSettings_v3!$C$1:$AH$1,0)),"")</f>
        <v>0</v>
      </c>
      <c r="Z407" s="157">
        <f>IFERROR(INDEX(NoSettings_v3!$C$2:$AH$4612,MATCH('EPS 3.1.3'!$B407,NoSettings_v3!$A$2:$A$4612,0),MATCH('EPS 3.1.3'!Z$1,NoSettings_v3!$C$1:$AH$1,0)),"")</f>
        <v>0</v>
      </c>
      <c r="AA407" s="157">
        <f>IFERROR(INDEX(NoSettings_v3!$C$2:$AH$4612,MATCH('EPS 3.1.3'!$B407,NoSettings_v3!$A$2:$A$4612,0),MATCH('EPS 3.1.3'!AA$1,NoSettings_v3!$C$1:$AH$1,0)),"")</f>
        <v>0</v>
      </c>
      <c r="AB407" s="157">
        <f>IFERROR(INDEX(NoSettings_v3!$C$2:$AH$4612,MATCH('EPS 3.1.3'!$B407,NoSettings_v3!$A$2:$A$4612,0),MATCH('EPS 3.1.3'!AB$1,NoSettings_v3!$C$1:$AH$1,0)),"")</f>
        <v>0</v>
      </c>
      <c r="AC407" s="157">
        <f>IFERROR(INDEX(NoSettings_v3!$C$2:$AH$4612,MATCH('EPS 3.1.3'!$B407,NoSettings_v3!$A$2:$A$4612,0),MATCH('EPS 3.1.3'!AC$1,NoSettings_v3!$C$1:$AH$1,0)),"")</f>
        <v>0</v>
      </c>
      <c r="AD407" s="157">
        <f>IFERROR(INDEX(NoSettings_v3!$C$2:$AH$4612,MATCH('EPS 3.1.3'!$B407,NoSettings_v3!$A$2:$A$4612,0),MATCH('EPS 3.1.3'!AD$1,NoSettings_v3!$C$1:$AH$1,0)),"")</f>
        <v>0</v>
      </c>
      <c r="AE407" s="157">
        <f>IFERROR(INDEX(NoSettings_v3!$C$2:$AH$4612,MATCH('EPS 3.1.3'!$B407,NoSettings_v3!$A$2:$A$4612,0),MATCH('EPS 3.1.3'!AE$1,NoSettings_v3!$C$1:$AH$1,0)),"")</f>
        <v>0</v>
      </c>
      <c r="AF407" s="157">
        <f>IFERROR(INDEX(NoSettings_v3!$C$2:$AH$4612,MATCH('EPS 3.1.3'!$B407,NoSettings_v3!$A$2:$A$4612,0),MATCH('EPS 3.1.3'!AF$1,NoSettings_v3!$C$1:$AH$1,0)),"")</f>
        <v>0</v>
      </c>
      <c r="AG407" s="157">
        <f>IFERROR(INDEX(NoSettings_v3!$C$2:$AH$4612,MATCH('EPS 3.1.3'!$B407,NoSettings_v3!$A$2:$A$4612,0),MATCH('EPS 3.1.3'!AG$1,NoSettings_v3!$C$1:$AH$1,0)),"")</f>
        <v>0</v>
      </c>
      <c r="AH407" s="157">
        <f>IFERROR(INDEX(NoSettings_v3!$C$2:$AH$4612,MATCH('EPS 3.1.3'!$B407,NoSettings_v3!$A$2:$A$4612,0),MATCH('EPS 3.1.3'!AH$1,NoSettings_v3!$C$1:$AH$1,0)),"")</f>
        <v>0</v>
      </c>
      <c r="AI407" s="157">
        <f>IFERROR(INDEX(NoSettings_v3!$C$2:$AH$4612,MATCH('EPS 3.1.3'!$B407,NoSettings_v3!$A$2:$A$4612,0),MATCH('EPS 3.1.3'!AI$1,NoSettings_v3!$C$1:$AH$1,0)),"")</f>
        <v>0</v>
      </c>
    </row>
    <row r="408" spans="1:35" x14ac:dyDescent="0.35">
      <c r="B408" s="161" t="s">
        <v>591</v>
      </c>
      <c r="C408" s="127" t="s">
        <v>964</v>
      </c>
      <c r="D408" s="157">
        <f>IFERROR(INDEX(NoSettings_v3!$C$2:$AH$4612,MATCH('EPS 3.1.3'!$B408,NoSettings_v3!$A$2:$A$4612,0),MATCH('EPS 3.1.3'!D$1,NoSettings_v3!$C$1:$AH$1,0)),"")</f>
        <v>0</v>
      </c>
      <c r="E408" s="157">
        <f>IFERROR(INDEX(NoSettings_v3!$C$2:$AH$4612,MATCH('EPS 3.1.3'!$B408,NoSettings_v3!$A$2:$A$4612,0),MATCH('EPS 3.1.3'!E$1,NoSettings_v3!$C$1:$AH$1,0)),"")</f>
        <v>0</v>
      </c>
      <c r="F408" s="157">
        <f>IFERROR(INDEX(NoSettings_v3!$C$2:$AH$4612,MATCH('EPS 3.1.3'!$B408,NoSettings_v3!$A$2:$A$4612,0),MATCH('EPS 3.1.3'!F$1,NoSettings_v3!$C$1:$AH$1,0)),"")</f>
        <v>0</v>
      </c>
      <c r="G408" s="157">
        <f>IFERROR(INDEX(NoSettings_v3!$C$2:$AH$4612,MATCH('EPS 3.1.3'!$B408,NoSettings_v3!$A$2:$A$4612,0),MATCH('EPS 3.1.3'!G$1,NoSettings_v3!$C$1:$AH$1,0)),"")</f>
        <v>0</v>
      </c>
      <c r="H408" s="157">
        <f>IFERROR(INDEX(NoSettings_v3!$C$2:$AH$4612,MATCH('EPS 3.1.3'!$B408,NoSettings_v3!$A$2:$A$4612,0),MATCH('EPS 3.1.3'!H$1,NoSettings_v3!$C$1:$AH$1,0)),"")</f>
        <v>0</v>
      </c>
      <c r="I408" s="157">
        <f>IFERROR(INDEX(NoSettings_v3!$C$2:$AH$4612,MATCH('EPS 3.1.3'!$B408,NoSettings_v3!$A$2:$A$4612,0),MATCH('EPS 3.1.3'!I$1,NoSettings_v3!$C$1:$AH$1,0)),"")</f>
        <v>0</v>
      </c>
      <c r="J408" s="157">
        <f>IFERROR(INDEX(NoSettings_v3!$C$2:$AH$4612,MATCH('EPS 3.1.3'!$B408,NoSettings_v3!$A$2:$A$4612,0),MATCH('EPS 3.1.3'!J$1,NoSettings_v3!$C$1:$AH$1,0)),"")</f>
        <v>0</v>
      </c>
      <c r="K408" s="157">
        <f>IFERROR(INDEX(NoSettings_v3!$C$2:$AH$4612,MATCH('EPS 3.1.3'!$B408,NoSettings_v3!$A$2:$A$4612,0),MATCH('EPS 3.1.3'!K$1,NoSettings_v3!$C$1:$AH$1,0)),"")</f>
        <v>0</v>
      </c>
      <c r="L408" s="157">
        <f>IFERROR(INDEX(NoSettings_v3!$C$2:$AH$4612,MATCH('EPS 3.1.3'!$B408,NoSettings_v3!$A$2:$A$4612,0),MATCH('EPS 3.1.3'!L$1,NoSettings_v3!$C$1:$AH$1,0)),"")</f>
        <v>0</v>
      </c>
      <c r="M408" s="157">
        <f>IFERROR(INDEX(NoSettings_v3!$C$2:$AH$4612,MATCH('EPS 3.1.3'!$B408,NoSettings_v3!$A$2:$A$4612,0),MATCH('EPS 3.1.3'!M$1,NoSettings_v3!$C$1:$AH$1,0)),"")</f>
        <v>0</v>
      </c>
      <c r="N408" s="157">
        <f>IFERROR(INDEX(NoSettings_v3!$C$2:$AH$4612,MATCH('EPS 3.1.3'!$B408,NoSettings_v3!$A$2:$A$4612,0),MATCH('EPS 3.1.3'!N$1,NoSettings_v3!$C$1:$AH$1,0)),"")</f>
        <v>0</v>
      </c>
      <c r="O408" s="157">
        <f>IFERROR(INDEX(NoSettings_v3!$C$2:$AH$4612,MATCH('EPS 3.1.3'!$B408,NoSettings_v3!$A$2:$A$4612,0),MATCH('EPS 3.1.3'!O$1,NoSettings_v3!$C$1:$AH$1,0)),"")</f>
        <v>0</v>
      </c>
      <c r="P408" s="157">
        <f>IFERROR(INDEX(NoSettings_v3!$C$2:$AH$4612,MATCH('EPS 3.1.3'!$B408,NoSettings_v3!$A$2:$A$4612,0),MATCH('EPS 3.1.3'!P$1,NoSettings_v3!$C$1:$AH$1,0)),"")</f>
        <v>0</v>
      </c>
      <c r="Q408" s="157">
        <f>IFERROR(INDEX(NoSettings_v3!$C$2:$AH$4612,MATCH('EPS 3.1.3'!$B408,NoSettings_v3!$A$2:$A$4612,0),MATCH('EPS 3.1.3'!Q$1,NoSettings_v3!$C$1:$AH$1,0)),"")</f>
        <v>0</v>
      </c>
      <c r="R408" s="157">
        <f>IFERROR(INDEX(NoSettings_v3!$C$2:$AH$4612,MATCH('EPS 3.1.3'!$B408,NoSettings_v3!$A$2:$A$4612,0),MATCH('EPS 3.1.3'!R$1,NoSettings_v3!$C$1:$AH$1,0)),"")</f>
        <v>0</v>
      </c>
      <c r="S408" s="157">
        <f>IFERROR(INDEX(NoSettings_v3!$C$2:$AH$4612,MATCH('EPS 3.1.3'!$B408,NoSettings_v3!$A$2:$A$4612,0),MATCH('EPS 3.1.3'!S$1,NoSettings_v3!$C$1:$AH$1,0)),"")</f>
        <v>0</v>
      </c>
      <c r="T408" s="157">
        <f>IFERROR(INDEX(NoSettings_v3!$C$2:$AH$4612,MATCH('EPS 3.1.3'!$B408,NoSettings_v3!$A$2:$A$4612,0),MATCH('EPS 3.1.3'!T$1,NoSettings_v3!$C$1:$AH$1,0)),"")</f>
        <v>0</v>
      </c>
      <c r="U408" s="157">
        <f>IFERROR(INDEX(NoSettings_v3!$C$2:$AH$4612,MATCH('EPS 3.1.3'!$B408,NoSettings_v3!$A$2:$A$4612,0),MATCH('EPS 3.1.3'!U$1,NoSettings_v3!$C$1:$AH$1,0)),"")</f>
        <v>0</v>
      </c>
      <c r="V408" s="157">
        <f>IFERROR(INDEX(NoSettings_v3!$C$2:$AH$4612,MATCH('EPS 3.1.3'!$B408,NoSettings_v3!$A$2:$A$4612,0),MATCH('EPS 3.1.3'!V$1,NoSettings_v3!$C$1:$AH$1,0)),"")</f>
        <v>0</v>
      </c>
      <c r="W408" s="157">
        <f>IFERROR(INDEX(NoSettings_v3!$C$2:$AH$4612,MATCH('EPS 3.1.3'!$B408,NoSettings_v3!$A$2:$A$4612,0),MATCH('EPS 3.1.3'!W$1,NoSettings_v3!$C$1:$AH$1,0)),"")</f>
        <v>0</v>
      </c>
      <c r="X408" s="157">
        <f>IFERROR(INDEX(NoSettings_v3!$C$2:$AH$4612,MATCH('EPS 3.1.3'!$B408,NoSettings_v3!$A$2:$A$4612,0),MATCH('EPS 3.1.3'!X$1,NoSettings_v3!$C$1:$AH$1,0)),"")</f>
        <v>0</v>
      </c>
      <c r="Y408" s="157">
        <f>IFERROR(INDEX(NoSettings_v3!$C$2:$AH$4612,MATCH('EPS 3.1.3'!$B408,NoSettings_v3!$A$2:$A$4612,0),MATCH('EPS 3.1.3'!Y$1,NoSettings_v3!$C$1:$AH$1,0)),"")</f>
        <v>0</v>
      </c>
      <c r="Z408" s="157">
        <f>IFERROR(INDEX(NoSettings_v3!$C$2:$AH$4612,MATCH('EPS 3.1.3'!$B408,NoSettings_v3!$A$2:$A$4612,0),MATCH('EPS 3.1.3'!Z$1,NoSettings_v3!$C$1:$AH$1,0)),"")</f>
        <v>0</v>
      </c>
      <c r="AA408" s="157">
        <f>IFERROR(INDEX(NoSettings_v3!$C$2:$AH$4612,MATCH('EPS 3.1.3'!$B408,NoSettings_v3!$A$2:$A$4612,0),MATCH('EPS 3.1.3'!AA$1,NoSettings_v3!$C$1:$AH$1,0)),"")</f>
        <v>0</v>
      </c>
      <c r="AB408" s="157">
        <f>IFERROR(INDEX(NoSettings_v3!$C$2:$AH$4612,MATCH('EPS 3.1.3'!$B408,NoSettings_v3!$A$2:$A$4612,0),MATCH('EPS 3.1.3'!AB$1,NoSettings_v3!$C$1:$AH$1,0)),"")</f>
        <v>0</v>
      </c>
      <c r="AC408" s="157">
        <f>IFERROR(INDEX(NoSettings_v3!$C$2:$AH$4612,MATCH('EPS 3.1.3'!$B408,NoSettings_v3!$A$2:$A$4612,0),MATCH('EPS 3.1.3'!AC$1,NoSettings_v3!$C$1:$AH$1,0)),"")</f>
        <v>0</v>
      </c>
      <c r="AD408" s="157">
        <f>IFERROR(INDEX(NoSettings_v3!$C$2:$AH$4612,MATCH('EPS 3.1.3'!$B408,NoSettings_v3!$A$2:$A$4612,0),MATCH('EPS 3.1.3'!AD$1,NoSettings_v3!$C$1:$AH$1,0)),"")</f>
        <v>0</v>
      </c>
      <c r="AE408" s="157">
        <f>IFERROR(INDEX(NoSettings_v3!$C$2:$AH$4612,MATCH('EPS 3.1.3'!$B408,NoSettings_v3!$A$2:$A$4612,0),MATCH('EPS 3.1.3'!AE$1,NoSettings_v3!$C$1:$AH$1,0)),"")</f>
        <v>0</v>
      </c>
      <c r="AF408" s="157">
        <f>IFERROR(INDEX(NoSettings_v3!$C$2:$AH$4612,MATCH('EPS 3.1.3'!$B408,NoSettings_v3!$A$2:$A$4612,0),MATCH('EPS 3.1.3'!AF$1,NoSettings_v3!$C$1:$AH$1,0)),"")</f>
        <v>0</v>
      </c>
      <c r="AG408" s="157">
        <f>IFERROR(INDEX(NoSettings_v3!$C$2:$AH$4612,MATCH('EPS 3.1.3'!$B408,NoSettings_v3!$A$2:$A$4612,0),MATCH('EPS 3.1.3'!AG$1,NoSettings_v3!$C$1:$AH$1,0)),"")</f>
        <v>0</v>
      </c>
      <c r="AH408" s="157">
        <f>IFERROR(INDEX(NoSettings_v3!$C$2:$AH$4612,MATCH('EPS 3.1.3'!$B408,NoSettings_v3!$A$2:$A$4612,0),MATCH('EPS 3.1.3'!AH$1,NoSettings_v3!$C$1:$AH$1,0)),"")</f>
        <v>0</v>
      </c>
      <c r="AI408" s="157">
        <f>IFERROR(INDEX(NoSettings_v3!$C$2:$AH$4612,MATCH('EPS 3.1.3'!$B408,NoSettings_v3!$A$2:$A$4612,0),MATCH('EPS 3.1.3'!AI$1,NoSettings_v3!$C$1:$AH$1,0)),"")</f>
        <v>0</v>
      </c>
    </row>
    <row r="409" spans="1:35" x14ac:dyDescent="0.35">
      <c r="B409" s="161" t="s">
        <v>1200</v>
      </c>
      <c r="C409" s="127" t="s">
        <v>964</v>
      </c>
      <c r="D409" s="157">
        <f>IFERROR(INDEX(NoSettings_v3!$C$2:$AH$4612,MATCH('EPS 3.1.3'!$B409,NoSettings_v3!$A$2:$A$4612,0),MATCH('EPS 3.1.3'!D$1,NoSettings_v3!$C$1:$AH$1,0)),"")</f>
        <v>0</v>
      </c>
      <c r="E409" s="157">
        <f>IFERROR(INDEX(NoSettings_v3!$C$2:$AH$4612,MATCH('EPS 3.1.3'!$B409,NoSettings_v3!$A$2:$A$4612,0),MATCH('EPS 3.1.3'!E$1,NoSettings_v3!$C$1:$AH$1,0)),"")</f>
        <v>0</v>
      </c>
      <c r="F409" s="157">
        <f>IFERROR(INDEX(NoSettings_v3!$C$2:$AH$4612,MATCH('EPS 3.1.3'!$B409,NoSettings_v3!$A$2:$A$4612,0),MATCH('EPS 3.1.3'!F$1,NoSettings_v3!$C$1:$AH$1,0)),"")</f>
        <v>0</v>
      </c>
      <c r="G409" s="157">
        <f>IFERROR(INDEX(NoSettings_v3!$C$2:$AH$4612,MATCH('EPS 3.1.3'!$B409,NoSettings_v3!$A$2:$A$4612,0),MATCH('EPS 3.1.3'!G$1,NoSettings_v3!$C$1:$AH$1,0)),"")</f>
        <v>0</v>
      </c>
      <c r="H409" s="157">
        <f>IFERROR(INDEX(NoSettings_v3!$C$2:$AH$4612,MATCH('EPS 3.1.3'!$B409,NoSettings_v3!$A$2:$A$4612,0),MATCH('EPS 3.1.3'!H$1,NoSettings_v3!$C$1:$AH$1,0)),"")</f>
        <v>0</v>
      </c>
      <c r="I409" s="157">
        <f>IFERROR(INDEX(NoSettings_v3!$C$2:$AH$4612,MATCH('EPS 3.1.3'!$B409,NoSettings_v3!$A$2:$A$4612,0),MATCH('EPS 3.1.3'!I$1,NoSettings_v3!$C$1:$AH$1,0)),"")</f>
        <v>0</v>
      </c>
      <c r="J409" s="157">
        <f>IFERROR(INDEX(NoSettings_v3!$C$2:$AH$4612,MATCH('EPS 3.1.3'!$B409,NoSettings_v3!$A$2:$A$4612,0),MATCH('EPS 3.1.3'!J$1,NoSettings_v3!$C$1:$AH$1,0)),"")</f>
        <v>0</v>
      </c>
      <c r="K409" s="157">
        <f>IFERROR(INDEX(NoSettings_v3!$C$2:$AH$4612,MATCH('EPS 3.1.3'!$B409,NoSettings_v3!$A$2:$A$4612,0),MATCH('EPS 3.1.3'!K$1,NoSettings_v3!$C$1:$AH$1,0)),"")</f>
        <v>0</v>
      </c>
      <c r="L409" s="157">
        <f>IFERROR(INDEX(NoSettings_v3!$C$2:$AH$4612,MATCH('EPS 3.1.3'!$B409,NoSettings_v3!$A$2:$A$4612,0),MATCH('EPS 3.1.3'!L$1,NoSettings_v3!$C$1:$AH$1,0)),"")</f>
        <v>0</v>
      </c>
      <c r="M409" s="157">
        <f>IFERROR(INDEX(NoSettings_v3!$C$2:$AH$4612,MATCH('EPS 3.1.3'!$B409,NoSettings_v3!$A$2:$A$4612,0),MATCH('EPS 3.1.3'!M$1,NoSettings_v3!$C$1:$AH$1,0)),"")</f>
        <v>0</v>
      </c>
      <c r="N409" s="157">
        <f>IFERROR(INDEX(NoSettings_v3!$C$2:$AH$4612,MATCH('EPS 3.1.3'!$B409,NoSettings_v3!$A$2:$A$4612,0),MATCH('EPS 3.1.3'!N$1,NoSettings_v3!$C$1:$AH$1,0)),"")</f>
        <v>0</v>
      </c>
      <c r="O409" s="157">
        <f>IFERROR(INDEX(NoSettings_v3!$C$2:$AH$4612,MATCH('EPS 3.1.3'!$B409,NoSettings_v3!$A$2:$A$4612,0),MATCH('EPS 3.1.3'!O$1,NoSettings_v3!$C$1:$AH$1,0)),"")</f>
        <v>0</v>
      </c>
      <c r="P409" s="157">
        <f>IFERROR(INDEX(NoSettings_v3!$C$2:$AH$4612,MATCH('EPS 3.1.3'!$B409,NoSettings_v3!$A$2:$A$4612,0),MATCH('EPS 3.1.3'!P$1,NoSettings_v3!$C$1:$AH$1,0)),"")</f>
        <v>0</v>
      </c>
      <c r="Q409" s="157">
        <f>IFERROR(INDEX(NoSettings_v3!$C$2:$AH$4612,MATCH('EPS 3.1.3'!$B409,NoSettings_v3!$A$2:$A$4612,0),MATCH('EPS 3.1.3'!Q$1,NoSettings_v3!$C$1:$AH$1,0)),"")</f>
        <v>0</v>
      </c>
      <c r="R409" s="157">
        <f>IFERROR(INDEX(NoSettings_v3!$C$2:$AH$4612,MATCH('EPS 3.1.3'!$B409,NoSettings_v3!$A$2:$A$4612,0),MATCH('EPS 3.1.3'!R$1,NoSettings_v3!$C$1:$AH$1,0)),"")</f>
        <v>0</v>
      </c>
      <c r="S409" s="157">
        <f>IFERROR(INDEX(NoSettings_v3!$C$2:$AH$4612,MATCH('EPS 3.1.3'!$B409,NoSettings_v3!$A$2:$A$4612,0),MATCH('EPS 3.1.3'!S$1,NoSettings_v3!$C$1:$AH$1,0)),"")</f>
        <v>0</v>
      </c>
      <c r="T409" s="157">
        <f>IFERROR(INDEX(NoSettings_v3!$C$2:$AH$4612,MATCH('EPS 3.1.3'!$B409,NoSettings_v3!$A$2:$A$4612,0),MATCH('EPS 3.1.3'!T$1,NoSettings_v3!$C$1:$AH$1,0)),"")</f>
        <v>0</v>
      </c>
      <c r="U409" s="157">
        <f>IFERROR(INDEX(NoSettings_v3!$C$2:$AH$4612,MATCH('EPS 3.1.3'!$B409,NoSettings_v3!$A$2:$A$4612,0),MATCH('EPS 3.1.3'!U$1,NoSettings_v3!$C$1:$AH$1,0)),"")</f>
        <v>0</v>
      </c>
      <c r="V409" s="157">
        <f>IFERROR(INDEX(NoSettings_v3!$C$2:$AH$4612,MATCH('EPS 3.1.3'!$B409,NoSettings_v3!$A$2:$A$4612,0),MATCH('EPS 3.1.3'!V$1,NoSettings_v3!$C$1:$AH$1,0)),"")</f>
        <v>0</v>
      </c>
      <c r="W409" s="157">
        <f>IFERROR(INDEX(NoSettings_v3!$C$2:$AH$4612,MATCH('EPS 3.1.3'!$B409,NoSettings_v3!$A$2:$A$4612,0),MATCH('EPS 3.1.3'!W$1,NoSettings_v3!$C$1:$AH$1,0)),"")</f>
        <v>0</v>
      </c>
      <c r="X409" s="157">
        <f>IFERROR(INDEX(NoSettings_v3!$C$2:$AH$4612,MATCH('EPS 3.1.3'!$B409,NoSettings_v3!$A$2:$A$4612,0),MATCH('EPS 3.1.3'!X$1,NoSettings_v3!$C$1:$AH$1,0)),"")</f>
        <v>0</v>
      </c>
      <c r="Y409" s="157">
        <f>IFERROR(INDEX(NoSettings_v3!$C$2:$AH$4612,MATCH('EPS 3.1.3'!$B409,NoSettings_v3!$A$2:$A$4612,0),MATCH('EPS 3.1.3'!Y$1,NoSettings_v3!$C$1:$AH$1,0)),"")</f>
        <v>0</v>
      </c>
      <c r="Z409" s="157">
        <f>IFERROR(INDEX(NoSettings_v3!$C$2:$AH$4612,MATCH('EPS 3.1.3'!$B409,NoSettings_v3!$A$2:$A$4612,0),MATCH('EPS 3.1.3'!Z$1,NoSettings_v3!$C$1:$AH$1,0)),"")</f>
        <v>0</v>
      </c>
      <c r="AA409" s="157">
        <f>IFERROR(INDEX(NoSettings_v3!$C$2:$AH$4612,MATCH('EPS 3.1.3'!$B409,NoSettings_v3!$A$2:$A$4612,0),MATCH('EPS 3.1.3'!AA$1,NoSettings_v3!$C$1:$AH$1,0)),"")</f>
        <v>0</v>
      </c>
      <c r="AB409" s="157">
        <f>IFERROR(INDEX(NoSettings_v3!$C$2:$AH$4612,MATCH('EPS 3.1.3'!$B409,NoSettings_v3!$A$2:$A$4612,0),MATCH('EPS 3.1.3'!AB$1,NoSettings_v3!$C$1:$AH$1,0)),"")</f>
        <v>0</v>
      </c>
      <c r="AC409" s="157">
        <f>IFERROR(INDEX(NoSettings_v3!$C$2:$AH$4612,MATCH('EPS 3.1.3'!$B409,NoSettings_v3!$A$2:$A$4612,0),MATCH('EPS 3.1.3'!AC$1,NoSettings_v3!$C$1:$AH$1,0)),"")</f>
        <v>0</v>
      </c>
      <c r="AD409" s="157">
        <f>IFERROR(INDEX(NoSettings_v3!$C$2:$AH$4612,MATCH('EPS 3.1.3'!$B409,NoSettings_v3!$A$2:$A$4612,0),MATCH('EPS 3.1.3'!AD$1,NoSettings_v3!$C$1:$AH$1,0)),"")</f>
        <v>0</v>
      </c>
      <c r="AE409" s="157">
        <f>IFERROR(INDEX(NoSettings_v3!$C$2:$AH$4612,MATCH('EPS 3.1.3'!$B409,NoSettings_v3!$A$2:$A$4612,0),MATCH('EPS 3.1.3'!AE$1,NoSettings_v3!$C$1:$AH$1,0)),"")</f>
        <v>0</v>
      </c>
      <c r="AF409" s="157">
        <f>IFERROR(INDEX(NoSettings_v3!$C$2:$AH$4612,MATCH('EPS 3.1.3'!$B409,NoSettings_v3!$A$2:$A$4612,0),MATCH('EPS 3.1.3'!AF$1,NoSettings_v3!$C$1:$AH$1,0)),"")</f>
        <v>0</v>
      </c>
      <c r="AG409" s="157">
        <f>IFERROR(INDEX(NoSettings_v3!$C$2:$AH$4612,MATCH('EPS 3.1.3'!$B409,NoSettings_v3!$A$2:$A$4612,0),MATCH('EPS 3.1.3'!AG$1,NoSettings_v3!$C$1:$AH$1,0)),"")</f>
        <v>0</v>
      </c>
      <c r="AH409" s="157">
        <f>IFERROR(INDEX(NoSettings_v3!$C$2:$AH$4612,MATCH('EPS 3.1.3'!$B409,NoSettings_v3!$A$2:$A$4612,0),MATCH('EPS 3.1.3'!AH$1,NoSettings_v3!$C$1:$AH$1,0)),"")</f>
        <v>0</v>
      </c>
      <c r="AI409" s="157">
        <f>IFERROR(INDEX(NoSettings_v3!$C$2:$AH$4612,MATCH('EPS 3.1.3'!$B409,NoSettings_v3!$A$2:$A$4612,0),MATCH('EPS 3.1.3'!AI$1,NoSettings_v3!$C$1:$AH$1,0)),"")</f>
        <v>0</v>
      </c>
    </row>
    <row r="410" spans="1:35" x14ac:dyDescent="0.35">
      <c r="B410" s="161" t="s">
        <v>1201</v>
      </c>
      <c r="C410" s="127" t="s">
        <v>964</v>
      </c>
      <c r="D410" s="157">
        <f>IFERROR(INDEX(NoSettings_v3!$C$2:$AH$4612,MATCH('EPS 3.1.3'!$B410,NoSettings_v3!$A$2:$A$4612,0),MATCH('EPS 3.1.3'!D$1,NoSettings_v3!$C$1:$AH$1,0)),"")</f>
        <v>0</v>
      </c>
      <c r="E410" s="157">
        <f>IFERROR(INDEX(NoSettings_v3!$C$2:$AH$4612,MATCH('EPS 3.1.3'!$B410,NoSettings_v3!$A$2:$A$4612,0),MATCH('EPS 3.1.3'!E$1,NoSettings_v3!$C$1:$AH$1,0)),"")</f>
        <v>0</v>
      </c>
      <c r="F410" s="157">
        <f>IFERROR(INDEX(NoSettings_v3!$C$2:$AH$4612,MATCH('EPS 3.1.3'!$B410,NoSettings_v3!$A$2:$A$4612,0),MATCH('EPS 3.1.3'!F$1,NoSettings_v3!$C$1:$AH$1,0)),"")</f>
        <v>0</v>
      </c>
      <c r="G410" s="157">
        <f>IFERROR(INDEX(NoSettings_v3!$C$2:$AH$4612,MATCH('EPS 3.1.3'!$B410,NoSettings_v3!$A$2:$A$4612,0),MATCH('EPS 3.1.3'!G$1,NoSettings_v3!$C$1:$AH$1,0)),"")</f>
        <v>0</v>
      </c>
      <c r="H410" s="157">
        <f>IFERROR(INDEX(NoSettings_v3!$C$2:$AH$4612,MATCH('EPS 3.1.3'!$B410,NoSettings_v3!$A$2:$A$4612,0),MATCH('EPS 3.1.3'!H$1,NoSettings_v3!$C$1:$AH$1,0)),"")</f>
        <v>0</v>
      </c>
      <c r="I410" s="157">
        <f>IFERROR(INDEX(NoSettings_v3!$C$2:$AH$4612,MATCH('EPS 3.1.3'!$B410,NoSettings_v3!$A$2:$A$4612,0),MATCH('EPS 3.1.3'!I$1,NoSettings_v3!$C$1:$AH$1,0)),"")</f>
        <v>0</v>
      </c>
      <c r="J410" s="157">
        <f>IFERROR(INDEX(NoSettings_v3!$C$2:$AH$4612,MATCH('EPS 3.1.3'!$B410,NoSettings_v3!$A$2:$A$4612,0),MATCH('EPS 3.1.3'!J$1,NoSettings_v3!$C$1:$AH$1,0)),"")</f>
        <v>0</v>
      </c>
      <c r="K410" s="157">
        <f>IFERROR(INDEX(NoSettings_v3!$C$2:$AH$4612,MATCH('EPS 3.1.3'!$B410,NoSettings_v3!$A$2:$A$4612,0),MATCH('EPS 3.1.3'!K$1,NoSettings_v3!$C$1:$AH$1,0)),"")</f>
        <v>0</v>
      </c>
      <c r="L410" s="157">
        <f>IFERROR(INDEX(NoSettings_v3!$C$2:$AH$4612,MATCH('EPS 3.1.3'!$B410,NoSettings_v3!$A$2:$A$4612,0),MATCH('EPS 3.1.3'!L$1,NoSettings_v3!$C$1:$AH$1,0)),"")</f>
        <v>0</v>
      </c>
      <c r="M410" s="157">
        <f>IFERROR(INDEX(NoSettings_v3!$C$2:$AH$4612,MATCH('EPS 3.1.3'!$B410,NoSettings_v3!$A$2:$A$4612,0),MATCH('EPS 3.1.3'!M$1,NoSettings_v3!$C$1:$AH$1,0)),"")</f>
        <v>0</v>
      </c>
      <c r="N410" s="157">
        <f>IFERROR(INDEX(NoSettings_v3!$C$2:$AH$4612,MATCH('EPS 3.1.3'!$B410,NoSettings_v3!$A$2:$A$4612,0),MATCH('EPS 3.1.3'!N$1,NoSettings_v3!$C$1:$AH$1,0)),"")</f>
        <v>0</v>
      </c>
      <c r="O410" s="157">
        <f>IFERROR(INDEX(NoSettings_v3!$C$2:$AH$4612,MATCH('EPS 3.1.3'!$B410,NoSettings_v3!$A$2:$A$4612,0),MATCH('EPS 3.1.3'!O$1,NoSettings_v3!$C$1:$AH$1,0)),"")</f>
        <v>0</v>
      </c>
      <c r="P410" s="157">
        <f>IFERROR(INDEX(NoSettings_v3!$C$2:$AH$4612,MATCH('EPS 3.1.3'!$B410,NoSettings_v3!$A$2:$A$4612,0),MATCH('EPS 3.1.3'!P$1,NoSettings_v3!$C$1:$AH$1,0)),"")</f>
        <v>0</v>
      </c>
      <c r="Q410" s="157">
        <f>IFERROR(INDEX(NoSettings_v3!$C$2:$AH$4612,MATCH('EPS 3.1.3'!$B410,NoSettings_v3!$A$2:$A$4612,0),MATCH('EPS 3.1.3'!Q$1,NoSettings_v3!$C$1:$AH$1,0)),"")</f>
        <v>0</v>
      </c>
      <c r="R410" s="157">
        <f>IFERROR(INDEX(NoSettings_v3!$C$2:$AH$4612,MATCH('EPS 3.1.3'!$B410,NoSettings_v3!$A$2:$A$4612,0),MATCH('EPS 3.1.3'!R$1,NoSettings_v3!$C$1:$AH$1,0)),"")</f>
        <v>0</v>
      </c>
      <c r="S410" s="157">
        <f>IFERROR(INDEX(NoSettings_v3!$C$2:$AH$4612,MATCH('EPS 3.1.3'!$B410,NoSettings_v3!$A$2:$A$4612,0),MATCH('EPS 3.1.3'!S$1,NoSettings_v3!$C$1:$AH$1,0)),"")</f>
        <v>0</v>
      </c>
      <c r="T410" s="157">
        <f>IFERROR(INDEX(NoSettings_v3!$C$2:$AH$4612,MATCH('EPS 3.1.3'!$B410,NoSettings_v3!$A$2:$A$4612,0),MATCH('EPS 3.1.3'!T$1,NoSettings_v3!$C$1:$AH$1,0)),"")</f>
        <v>0</v>
      </c>
      <c r="U410" s="157">
        <f>IFERROR(INDEX(NoSettings_v3!$C$2:$AH$4612,MATCH('EPS 3.1.3'!$B410,NoSettings_v3!$A$2:$A$4612,0),MATCH('EPS 3.1.3'!U$1,NoSettings_v3!$C$1:$AH$1,0)),"")</f>
        <v>0</v>
      </c>
      <c r="V410" s="157">
        <f>IFERROR(INDEX(NoSettings_v3!$C$2:$AH$4612,MATCH('EPS 3.1.3'!$B410,NoSettings_v3!$A$2:$A$4612,0),MATCH('EPS 3.1.3'!V$1,NoSettings_v3!$C$1:$AH$1,0)),"")</f>
        <v>0</v>
      </c>
      <c r="W410" s="157">
        <f>IFERROR(INDEX(NoSettings_v3!$C$2:$AH$4612,MATCH('EPS 3.1.3'!$B410,NoSettings_v3!$A$2:$A$4612,0),MATCH('EPS 3.1.3'!W$1,NoSettings_v3!$C$1:$AH$1,0)),"")</f>
        <v>0</v>
      </c>
      <c r="X410" s="157">
        <f>IFERROR(INDEX(NoSettings_v3!$C$2:$AH$4612,MATCH('EPS 3.1.3'!$B410,NoSettings_v3!$A$2:$A$4612,0),MATCH('EPS 3.1.3'!X$1,NoSettings_v3!$C$1:$AH$1,0)),"")</f>
        <v>0</v>
      </c>
      <c r="Y410" s="157">
        <f>IFERROR(INDEX(NoSettings_v3!$C$2:$AH$4612,MATCH('EPS 3.1.3'!$B410,NoSettings_v3!$A$2:$A$4612,0),MATCH('EPS 3.1.3'!Y$1,NoSettings_v3!$C$1:$AH$1,0)),"")</f>
        <v>0</v>
      </c>
      <c r="Z410" s="157">
        <f>IFERROR(INDEX(NoSettings_v3!$C$2:$AH$4612,MATCH('EPS 3.1.3'!$B410,NoSettings_v3!$A$2:$A$4612,0),MATCH('EPS 3.1.3'!Z$1,NoSettings_v3!$C$1:$AH$1,0)),"")</f>
        <v>0</v>
      </c>
      <c r="AA410" s="157">
        <f>IFERROR(INDEX(NoSettings_v3!$C$2:$AH$4612,MATCH('EPS 3.1.3'!$B410,NoSettings_v3!$A$2:$A$4612,0),MATCH('EPS 3.1.3'!AA$1,NoSettings_v3!$C$1:$AH$1,0)),"")</f>
        <v>0</v>
      </c>
      <c r="AB410" s="157">
        <f>IFERROR(INDEX(NoSettings_v3!$C$2:$AH$4612,MATCH('EPS 3.1.3'!$B410,NoSettings_v3!$A$2:$A$4612,0),MATCH('EPS 3.1.3'!AB$1,NoSettings_v3!$C$1:$AH$1,0)),"")</f>
        <v>0</v>
      </c>
      <c r="AC410" s="157">
        <f>IFERROR(INDEX(NoSettings_v3!$C$2:$AH$4612,MATCH('EPS 3.1.3'!$B410,NoSettings_v3!$A$2:$A$4612,0),MATCH('EPS 3.1.3'!AC$1,NoSettings_v3!$C$1:$AH$1,0)),"")</f>
        <v>0</v>
      </c>
      <c r="AD410" s="157">
        <f>IFERROR(INDEX(NoSettings_v3!$C$2:$AH$4612,MATCH('EPS 3.1.3'!$B410,NoSettings_v3!$A$2:$A$4612,0),MATCH('EPS 3.1.3'!AD$1,NoSettings_v3!$C$1:$AH$1,0)),"")</f>
        <v>0</v>
      </c>
      <c r="AE410" s="157">
        <f>IFERROR(INDEX(NoSettings_v3!$C$2:$AH$4612,MATCH('EPS 3.1.3'!$B410,NoSettings_v3!$A$2:$A$4612,0),MATCH('EPS 3.1.3'!AE$1,NoSettings_v3!$C$1:$AH$1,0)),"")</f>
        <v>0</v>
      </c>
      <c r="AF410" s="157">
        <f>IFERROR(INDEX(NoSettings_v3!$C$2:$AH$4612,MATCH('EPS 3.1.3'!$B410,NoSettings_v3!$A$2:$A$4612,0),MATCH('EPS 3.1.3'!AF$1,NoSettings_v3!$C$1:$AH$1,0)),"")</f>
        <v>0</v>
      </c>
      <c r="AG410" s="157">
        <f>IFERROR(INDEX(NoSettings_v3!$C$2:$AH$4612,MATCH('EPS 3.1.3'!$B410,NoSettings_v3!$A$2:$A$4612,0),MATCH('EPS 3.1.3'!AG$1,NoSettings_v3!$C$1:$AH$1,0)),"")</f>
        <v>0</v>
      </c>
      <c r="AH410" s="157">
        <f>IFERROR(INDEX(NoSettings_v3!$C$2:$AH$4612,MATCH('EPS 3.1.3'!$B410,NoSettings_v3!$A$2:$A$4612,0),MATCH('EPS 3.1.3'!AH$1,NoSettings_v3!$C$1:$AH$1,0)),"")</f>
        <v>0</v>
      </c>
      <c r="AI410" s="157">
        <f>IFERROR(INDEX(NoSettings_v3!$C$2:$AH$4612,MATCH('EPS 3.1.3'!$B410,NoSettings_v3!$A$2:$A$4612,0),MATCH('EPS 3.1.3'!AI$1,NoSettings_v3!$C$1:$AH$1,0)),"")</f>
        <v>0</v>
      </c>
    </row>
    <row r="411" spans="1:35" x14ac:dyDescent="0.35">
      <c r="B411" s="161" t="s">
        <v>1202</v>
      </c>
      <c r="C411" s="127" t="s">
        <v>964</v>
      </c>
      <c r="D411" s="157">
        <f>IFERROR(INDEX(NoSettings_v3!$C$2:$AH$4612,MATCH('EPS 3.1.3'!$B411,NoSettings_v3!$A$2:$A$4612,0),MATCH('EPS 3.1.3'!D$1,NoSettings_v3!$C$1:$AH$1,0)),"")</f>
        <v>0</v>
      </c>
      <c r="E411" s="157">
        <f>IFERROR(INDEX(NoSettings_v3!$C$2:$AH$4612,MATCH('EPS 3.1.3'!$B411,NoSettings_v3!$A$2:$A$4612,0),MATCH('EPS 3.1.3'!E$1,NoSettings_v3!$C$1:$AH$1,0)),"")</f>
        <v>0</v>
      </c>
      <c r="F411" s="157">
        <f>IFERROR(INDEX(NoSettings_v3!$C$2:$AH$4612,MATCH('EPS 3.1.3'!$B411,NoSettings_v3!$A$2:$A$4612,0),MATCH('EPS 3.1.3'!F$1,NoSettings_v3!$C$1:$AH$1,0)),"")</f>
        <v>0</v>
      </c>
      <c r="G411" s="157">
        <f>IFERROR(INDEX(NoSettings_v3!$C$2:$AH$4612,MATCH('EPS 3.1.3'!$B411,NoSettings_v3!$A$2:$A$4612,0),MATCH('EPS 3.1.3'!G$1,NoSettings_v3!$C$1:$AH$1,0)),"")</f>
        <v>0</v>
      </c>
      <c r="H411" s="157">
        <f>IFERROR(INDEX(NoSettings_v3!$C$2:$AH$4612,MATCH('EPS 3.1.3'!$B411,NoSettings_v3!$A$2:$A$4612,0),MATCH('EPS 3.1.3'!H$1,NoSettings_v3!$C$1:$AH$1,0)),"")</f>
        <v>0</v>
      </c>
      <c r="I411" s="157">
        <f>IFERROR(INDEX(NoSettings_v3!$C$2:$AH$4612,MATCH('EPS 3.1.3'!$B411,NoSettings_v3!$A$2:$A$4612,0),MATCH('EPS 3.1.3'!I$1,NoSettings_v3!$C$1:$AH$1,0)),"")</f>
        <v>0</v>
      </c>
      <c r="J411" s="157">
        <f>IFERROR(INDEX(NoSettings_v3!$C$2:$AH$4612,MATCH('EPS 3.1.3'!$B411,NoSettings_v3!$A$2:$A$4612,0),MATCH('EPS 3.1.3'!J$1,NoSettings_v3!$C$1:$AH$1,0)),"")</f>
        <v>0</v>
      </c>
      <c r="K411" s="157">
        <f>IFERROR(INDEX(NoSettings_v3!$C$2:$AH$4612,MATCH('EPS 3.1.3'!$B411,NoSettings_v3!$A$2:$A$4612,0),MATCH('EPS 3.1.3'!K$1,NoSettings_v3!$C$1:$AH$1,0)),"")</f>
        <v>0</v>
      </c>
      <c r="L411" s="157">
        <f>IFERROR(INDEX(NoSettings_v3!$C$2:$AH$4612,MATCH('EPS 3.1.3'!$B411,NoSettings_v3!$A$2:$A$4612,0),MATCH('EPS 3.1.3'!L$1,NoSettings_v3!$C$1:$AH$1,0)),"")</f>
        <v>0</v>
      </c>
      <c r="M411" s="157">
        <f>IFERROR(INDEX(NoSettings_v3!$C$2:$AH$4612,MATCH('EPS 3.1.3'!$B411,NoSettings_v3!$A$2:$A$4612,0),MATCH('EPS 3.1.3'!M$1,NoSettings_v3!$C$1:$AH$1,0)),"")</f>
        <v>0</v>
      </c>
      <c r="N411" s="157">
        <f>IFERROR(INDEX(NoSettings_v3!$C$2:$AH$4612,MATCH('EPS 3.1.3'!$B411,NoSettings_v3!$A$2:$A$4612,0),MATCH('EPS 3.1.3'!N$1,NoSettings_v3!$C$1:$AH$1,0)),"")</f>
        <v>0</v>
      </c>
      <c r="O411" s="157">
        <f>IFERROR(INDEX(NoSettings_v3!$C$2:$AH$4612,MATCH('EPS 3.1.3'!$B411,NoSettings_v3!$A$2:$A$4612,0),MATCH('EPS 3.1.3'!O$1,NoSettings_v3!$C$1:$AH$1,0)),"")</f>
        <v>0</v>
      </c>
      <c r="P411" s="157">
        <f>IFERROR(INDEX(NoSettings_v3!$C$2:$AH$4612,MATCH('EPS 3.1.3'!$B411,NoSettings_v3!$A$2:$A$4612,0),MATCH('EPS 3.1.3'!P$1,NoSettings_v3!$C$1:$AH$1,0)),"")</f>
        <v>0</v>
      </c>
      <c r="Q411" s="157">
        <f>IFERROR(INDEX(NoSettings_v3!$C$2:$AH$4612,MATCH('EPS 3.1.3'!$B411,NoSettings_v3!$A$2:$A$4612,0),MATCH('EPS 3.1.3'!Q$1,NoSettings_v3!$C$1:$AH$1,0)),"")</f>
        <v>0</v>
      </c>
      <c r="R411" s="157">
        <f>IFERROR(INDEX(NoSettings_v3!$C$2:$AH$4612,MATCH('EPS 3.1.3'!$B411,NoSettings_v3!$A$2:$A$4612,0),MATCH('EPS 3.1.3'!R$1,NoSettings_v3!$C$1:$AH$1,0)),"")</f>
        <v>0</v>
      </c>
      <c r="S411" s="157">
        <f>IFERROR(INDEX(NoSettings_v3!$C$2:$AH$4612,MATCH('EPS 3.1.3'!$B411,NoSettings_v3!$A$2:$A$4612,0),MATCH('EPS 3.1.3'!S$1,NoSettings_v3!$C$1:$AH$1,0)),"")</f>
        <v>0</v>
      </c>
      <c r="T411" s="157">
        <f>IFERROR(INDEX(NoSettings_v3!$C$2:$AH$4612,MATCH('EPS 3.1.3'!$B411,NoSettings_v3!$A$2:$A$4612,0),MATCH('EPS 3.1.3'!T$1,NoSettings_v3!$C$1:$AH$1,0)),"")</f>
        <v>0</v>
      </c>
      <c r="U411" s="157">
        <f>IFERROR(INDEX(NoSettings_v3!$C$2:$AH$4612,MATCH('EPS 3.1.3'!$B411,NoSettings_v3!$A$2:$A$4612,0),MATCH('EPS 3.1.3'!U$1,NoSettings_v3!$C$1:$AH$1,0)),"")</f>
        <v>0</v>
      </c>
      <c r="V411" s="157">
        <f>IFERROR(INDEX(NoSettings_v3!$C$2:$AH$4612,MATCH('EPS 3.1.3'!$B411,NoSettings_v3!$A$2:$A$4612,0),MATCH('EPS 3.1.3'!V$1,NoSettings_v3!$C$1:$AH$1,0)),"")</f>
        <v>0</v>
      </c>
      <c r="W411" s="157">
        <f>IFERROR(INDEX(NoSettings_v3!$C$2:$AH$4612,MATCH('EPS 3.1.3'!$B411,NoSettings_v3!$A$2:$A$4612,0),MATCH('EPS 3.1.3'!W$1,NoSettings_v3!$C$1:$AH$1,0)),"")</f>
        <v>0</v>
      </c>
      <c r="X411" s="157">
        <f>IFERROR(INDEX(NoSettings_v3!$C$2:$AH$4612,MATCH('EPS 3.1.3'!$B411,NoSettings_v3!$A$2:$A$4612,0),MATCH('EPS 3.1.3'!X$1,NoSettings_v3!$C$1:$AH$1,0)),"")</f>
        <v>0</v>
      </c>
      <c r="Y411" s="157">
        <f>IFERROR(INDEX(NoSettings_v3!$C$2:$AH$4612,MATCH('EPS 3.1.3'!$B411,NoSettings_v3!$A$2:$A$4612,0),MATCH('EPS 3.1.3'!Y$1,NoSettings_v3!$C$1:$AH$1,0)),"")</f>
        <v>0</v>
      </c>
      <c r="Z411" s="157">
        <f>IFERROR(INDEX(NoSettings_v3!$C$2:$AH$4612,MATCH('EPS 3.1.3'!$B411,NoSettings_v3!$A$2:$A$4612,0),MATCH('EPS 3.1.3'!Z$1,NoSettings_v3!$C$1:$AH$1,0)),"")</f>
        <v>0</v>
      </c>
      <c r="AA411" s="157">
        <f>IFERROR(INDEX(NoSettings_v3!$C$2:$AH$4612,MATCH('EPS 3.1.3'!$B411,NoSettings_v3!$A$2:$A$4612,0),MATCH('EPS 3.1.3'!AA$1,NoSettings_v3!$C$1:$AH$1,0)),"")</f>
        <v>0</v>
      </c>
      <c r="AB411" s="157">
        <f>IFERROR(INDEX(NoSettings_v3!$C$2:$AH$4612,MATCH('EPS 3.1.3'!$B411,NoSettings_v3!$A$2:$A$4612,0),MATCH('EPS 3.1.3'!AB$1,NoSettings_v3!$C$1:$AH$1,0)),"")</f>
        <v>0</v>
      </c>
      <c r="AC411" s="157">
        <f>IFERROR(INDEX(NoSettings_v3!$C$2:$AH$4612,MATCH('EPS 3.1.3'!$B411,NoSettings_v3!$A$2:$A$4612,0),MATCH('EPS 3.1.3'!AC$1,NoSettings_v3!$C$1:$AH$1,0)),"")</f>
        <v>0</v>
      </c>
      <c r="AD411" s="157">
        <f>IFERROR(INDEX(NoSettings_v3!$C$2:$AH$4612,MATCH('EPS 3.1.3'!$B411,NoSettings_v3!$A$2:$A$4612,0),MATCH('EPS 3.1.3'!AD$1,NoSettings_v3!$C$1:$AH$1,0)),"")</f>
        <v>0</v>
      </c>
      <c r="AE411" s="157">
        <f>IFERROR(INDEX(NoSettings_v3!$C$2:$AH$4612,MATCH('EPS 3.1.3'!$B411,NoSettings_v3!$A$2:$A$4612,0),MATCH('EPS 3.1.3'!AE$1,NoSettings_v3!$C$1:$AH$1,0)),"")</f>
        <v>0</v>
      </c>
      <c r="AF411" s="157">
        <f>IFERROR(INDEX(NoSettings_v3!$C$2:$AH$4612,MATCH('EPS 3.1.3'!$B411,NoSettings_v3!$A$2:$A$4612,0),MATCH('EPS 3.1.3'!AF$1,NoSettings_v3!$C$1:$AH$1,0)),"")</f>
        <v>0</v>
      </c>
      <c r="AG411" s="157">
        <f>IFERROR(INDEX(NoSettings_v3!$C$2:$AH$4612,MATCH('EPS 3.1.3'!$B411,NoSettings_v3!$A$2:$A$4612,0),MATCH('EPS 3.1.3'!AG$1,NoSettings_v3!$C$1:$AH$1,0)),"")</f>
        <v>0</v>
      </c>
      <c r="AH411" s="157">
        <f>IFERROR(INDEX(NoSettings_v3!$C$2:$AH$4612,MATCH('EPS 3.1.3'!$B411,NoSettings_v3!$A$2:$A$4612,0),MATCH('EPS 3.1.3'!AH$1,NoSettings_v3!$C$1:$AH$1,0)),"")</f>
        <v>0</v>
      </c>
      <c r="AI411" s="157">
        <f>IFERROR(INDEX(NoSettings_v3!$C$2:$AH$4612,MATCH('EPS 3.1.3'!$B411,NoSettings_v3!$A$2:$A$4612,0),MATCH('EPS 3.1.3'!AI$1,NoSettings_v3!$C$1:$AH$1,0)),"")</f>
        <v>0</v>
      </c>
    </row>
    <row r="412" spans="1:35" x14ac:dyDescent="0.35">
      <c r="A412" s="127"/>
      <c r="B412" s="161" t="s">
        <v>1203</v>
      </c>
      <c r="C412" s="127" t="s">
        <v>964</v>
      </c>
      <c r="D412" s="157">
        <f>IFERROR(INDEX(NoSettings_v3!$C$2:$AH$4612,MATCH('EPS 3.1.3'!$B412,NoSettings_v3!$A$2:$A$4612,0),MATCH('EPS 3.1.3'!D$1,NoSettings_v3!$C$1:$AH$1,0)),"")</f>
        <v>0</v>
      </c>
      <c r="E412" s="157">
        <f>IFERROR(INDEX(NoSettings_v3!$C$2:$AH$4612,MATCH('EPS 3.1.3'!$B412,NoSettings_v3!$A$2:$A$4612,0),MATCH('EPS 3.1.3'!E$1,NoSettings_v3!$C$1:$AH$1,0)),"")</f>
        <v>0</v>
      </c>
      <c r="F412" s="157">
        <f>IFERROR(INDEX(NoSettings_v3!$C$2:$AH$4612,MATCH('EPS 3.1.3'!$B412,NoSettings_v3!$A$2:$A$4612,0),MATCH('EPS 3.1.3'!F$1,NoSettings_v3!$C$1:$AH$1,0)),"")</f>
        <v>0</v>
      </c>
      <c r="G412" s="157">
        <f>IFERROR(INDEX(NoSettings_v3!$C$2:$AH$4612,MATCH('EPS 3.1.3'!$B412,NoSettings_v3!$A$2:$A$4612,0),MATCH('EPS 3.1.3'!G$1,NoSettings_v3!$C$1:$AH$1,0)),"")</f>
        <v>0</v>
      </c>
      <c r="H412" s="157">
        <f>IFERROR(INDEX(NoSettings_v3!$C$2:$AH$4612,MATCH('EPS 3.1.3'!$B412,NoSettings_v3!$A$2:$A$4612,0),MATCH('EPS 3.1.3'!H$1,NoSettings_v3!$C$1:$AH$1,0)),"")</f>
        <v>0</v>
      </c>
      <c r="I412" s="157">
        <f>IFERROR(INDEX(NoSettings_v3!$C$2:$AH$4612,MATCH('EPS 3.1.3'!$B412,NoSettings_v3!$A$2:$A$4612,0),MATCH('EPS 3.1.3'!I$1,NoSettings_v3!$C$1:$AH$1,0)),"")</f>
        <v>0</v>
      </c>
      <c r="J412" s="157">
        <f>IFERROR(INDEX(NoSettings_v3!$C$2:$AH$4612,MATCH('EPS 3.1.3'!$B412,NoSettings_v3!$A$2:$A$4612,0),MATCH('EPS 3.1.3'!J$1,NoSettings_v3!$C$1:$AH$1,0)),"")</f>
        <v>0</v>
      </c>
      <c r="K412" s="157">
        <f>IFERROR(INDEX(NoSettings_v3!$C$2:$AH$4612,MATCH('EPS 3.1.3'!$B412,NoSettings_v3!$A$2:$A$4612,0),MATCH('EPS 3.1.3'!K$1,NoSettings_v3!$C$1:$AH$1,0)),"")</f>
        <v>0</v>
      </c>
      <c r="L412" s="157">
        <f>IFERROR(INDEX(NoSettings_v3!$C$2:$AH$4612,MATCH('EPS 3.1.3'!$B412,NoSettings_v3!$A$2:$A$4612,0),MATCH('EPS 3.1.3'!L$1,NoSettings_v3!$C$1:$AH$1,0)),"")</f>
        <v>0</v>
      </c>
      <c r="M412" s="157">
        <f>IFERROR(INDEX(NoSettings_v3!$C$2:$AH$4612,MATCH('EPS 3.1.3'!$B412,NoSettings_v3!$A$2:$A$4612,0),MATCH('EPS 3.1.3'!M$1,NoSettings_v3!$C$1:$AH$1,0)),"")</f>
        <v>0</v>
      </c>
      <c r="N412" s="157">
        <f>IFERROR(INDEX(NoSettings_v3!$C$2:$AH$4612,MATCH('EPS 3.1.3'!$B412,NoSettings_v3!$A$2:$A$4612,0),MATCH('EPS 3.1.3'!N$1,NoSettings_v3!$C$1:$AH$1,0)),"")</f>
        <v>0</v>
      </c>
      <c r="O412" s="157">
        <f>IFERROR(INDEX(NoSettings_v3!$C$2:$AH$4612,MATCH('EPS 3.1.3'!$B412,NoSettings_v3!$A$2:$A$4612,0),MATCH('EPS 3.1.3'!O$1,NoSettings_v3!$C$1:$AH$1,0)),"")</f>
        <v>0</v>
      </c>
      <c r="P412" s="157">
        <f>IFERROR(INDEX(NoSettings_v3!$C$2:$AH$4612,MATCH('EPS 3.1.3'!$B412,NoSettings_v3!$A$2:$A$4612,0),MATCH('EPS 3.1.3'!P$1,NoSettings_v3!$C$1:$AH$1,0)),"")</f>
        <v>0</v>
      </c>
      <c r="Q412" s="157">
        <f>IFERROR(INDEX(NoSettings_v3!$C$2:$AH$4612,MATCH('EPS 3.1.3'!$B412,NoSettings_v3!$A$2:$A$4612,0),MATCH('EPS 3.1.3'!Q$1,NoSettings_v3!$C$1:$AH$1,0)),"")</f>
        <v>0</v>
      </c>
      <c r="R412" s="157">
        <f>IFERROR(INDEX(NoSettings_v3!$C$2:$AH$4612,MATCH('EPS 3.1.3'!$B412,NoSettings_v3!$A$2:$A$4612,0),MATCH('EPS 3.1.3'!R$1,NoSettings_v3!$C$1:$AH$1,0)),"")</f>
        <v>0</v>
      </c>
      <c r="S412" s="157">
        <f>IFERROR(INDEX(NoSettings_v3!$C$2:$AH$4612,MATCH('EPS 3.1.3'!$B412,NoSettings_v3!$A$2:$A$4612,0),MATCH('EPS 3.1.3'!S$1,NoSettings_v3!$C$1:$AH$1,0)),"")</f>
        <v>0</v>
      </c>
      <c r="T412" s="157">
        <f>IFERROR(INDEX(NoSettings_v3!$C$2:$AH$4612,MATCH('EPS 3.1.3'!$B412,NoSettings_v3!$A$2:$A$4612,0),MATCH('EPS 3.1.3'!T$1,NoSettings_v3!$C$1:$AH$1,0)),"")</f>
        <v>0</v>
      </c>
      <c r="U412" s="157">
        <f>IFERROR(INDEX(NoSettings_v3!$C$2:$AH$4612,MATCH('EPS 3.1.3'!$B412,NoSettings_v3!$A$2:$A$4612,0),MATCH('EPS 3.1.3'!U$1,NoSettings_v3!$C$1:$AH$1,0)),"")</f>
        <v>0</v>
      </c>
      <c r="V412" s="157">
        <f>IFERROR(INDEX(NoSettings_v3!$C$2:$AH$4612,MATCH('EPS 3.1.3'!$B412,NoSettings_v3!$A$2:$A$4612,0),MATCH('EPS 3.1.3'!V$1,NoSettings_v3!$C$1:$AH$1,0)),"")</f>
        <v>0</v>
      </c>
      <c r="W412" s="157">
        <f>IFERROR(INDEX(NoSettings_v3!$C$2:$AH$4612,MATCH('EPS 3.1.3'!$B412,NoSettings_v3!$A$2:$A$4612,0),MATCH('EPS 3.1.3'!W$1,NoSettings_v3!$C$1:$AH$1,0)),"")</f>
        <v>0</v>
      </c>
      <c r="X412" s="157">
        <f>IFERROR(INDEX(NoSettings_v3!$C$2:$AH$4612,MATCH('EPS 3.1.3'!$B412,NoSettings_v3!$A$2:$A$4612,0),MATCH('EPS 3.1.3'!X$1,NoSettings_v3!$C$1:$AH$1,0)),"")</f>
        <v>0</v>
      </c>
      <c r="Y412" s="157">
        <f>IFERROR(INDEX(NoSettings_v3!$C$2:$AH$4612,MATCH('EPS 3.1.3'!$B412,NoSettings_v3!$A$2:$A$4612,0),MATCH('EPS 3.1.3'!Y$1,NoSettings_v3!$C$1:$AH$1,0)),"")</f>
        <v>0</v>
      </c>
      <c r="Z412" s="157">
        <f>IFERROR(INDEX(NoSettings_v3!$C$2:$AH$4612,MATCH('EPS 3.1.3'!$B412,NoSettings_v3!$A$2:$A$4612,0),MATCH('EPS 3.1.3'!Z$1,NoSettings_v3!$C$1:$AH$1,0)),"")</f>
        <v>0</v>
      </c>
      <c r="AA412" s="157">
        <f>IFERROR(INDEX(NoSettings_v3!$C$2:$AH$4612,MATCH('EPS 3.1.3'!$B412,NoSettings_v3!$A$2:$A$4612,0),MATCH('EPS 3.1.3'!AA$1,NoSettings_v3!$C$1:$AH$1,0)),"")</f>
        <v>0</v>
      </c>
      <c r="AB412" s="157">
        <f>IFERROR(INDEX(NoSettings_v3!$C$2:$AH$4612,MATCH('EPS 3.1.3'!$B412,NoSettings_v3!$A$2:$A$4612,0),MATCH('EPS 3.1.3'!AB$1,NoSettings_v3!$C$1:$AH$1,0)),"")</f>
        <v>0</v>
      </c>
      <c r="AC412" s="157">
        <f>IFERROR(INDEX(NoSettings_v3!$C$2:$AH$4612,MATCH('EPS 3.1.3'!$B412,NoSettings_v3!$A$2:$A$4612,0),MATCH('EPS 3.1.3'!AC$1,NoSettings_v3!$C$1:$AH$1,0)),"")</f>
        <v>0</v>
      </c>
      <c r="AD412" s="157">
        <f>IFERROR(INDEX(NoSettings_v3!$C$2:$AH$4612,MATCH('EPS 3.1.3'!$B412,NoSettings_v3!$A$2:$A$4612,0),MATCH('EPS 3.1.3'!AD$1,NoSettings_v3!$C$1:$AH$1,0)),"")</f>
        <v>0</v>
      </c>
      <c r="AE412" s="157">
        <f>IFERROR(INDEX(NoSettings_v3!$C$2:$AH$4612,MATCH('EPS 3.1.3'!$B412,NoSettings_v3!$A$2:$A$4612,0),MATCH('EPS 3.1.3'!AE$1,NoSettings_v3!$C$1:$AH$1,0)),"")</f>
        <v>0</v>
      </c>
      <c r="AF412" s="157">
        <f>IFERROR(INDEX(NoSettings_v3!$C$2:$AH$4612,MATCH('EPS 3.1.3'!$B412,NoSettings_v3!$A$2:$A$4612,0),MATCH('EPS 3.1.3'!AF$1,NoSettings_v3!$C$1:$AH$1,0)),"")</f>
        <v>0</v>
      </c>
      <c r="AG412" s="157">
        <f>IFERROR(INDEX(NoSettings_v3!$C$2:$AH$4612,MATCH('EPS 3.1.3'!$B412,NoSettings_v3!$A$2:$A$4612,0),MATCH('EPS 3.1.3'!AG$1,NoSettings_v3!$C$1:$AH$1,0)),"")</f>
        <v>0</v>
      </c>
      <c r="AH412" s="157">
        <f>IFERROR(INDEX(NoSettings_v3!$C$2:$AH$4612,MATCH('EPS 3.1.3'!$B412,NoSettings_v3!$A$2:$A$4612,0),MATCH('EPS 3.1.3'!AH$1,NoSettings_v3!$C$1:$AH$1,0)),"")</f>
        <v>0</v>
      </c>
      <c r="AI412" s="157">
        <f>IFERROR(INDEX(NoSettings_v3!$C$2:$AH$4612,MATCH('EPS 3.1.3'!$B412,NoSettings_v3!$A$2:$A$4612,0),MATCH('EPS 3.1.3'!AI$1,NoSettings_v3!$C$1:$AH$1,0)),"")</f>
        <v>0</v>
      </c>
    </row>
    <row r="413" spans="1:35" x14ac:dyDescent="0.35">
      <c r="A413" s="127"/>
      <c r="B413" s="161" t="s">
        <v>1204</v>
      </c>
      <c r="C413" s="127" t="s">
        <v>964</v>
      </c>
      <c r="D413" s="157">
        <f>IFERROR(INDEX(NoSettings_v3!$C$2:$AH$4612,MATCH('EPS 3.1.3'!$B413,NoSettings_v3!$A$2:$A$4612,0),MATCH('EPS 3.1.3'!D$1,NoSettings_v3!$C$1:$AH$1,0)),"")</f>
        <v>0</v>
      </c>
      <c r="E413" s="157">
        <f>IFERROR(INDEX(NoSettings_v3!$C$2:$AH$4612,MATCH('EPS 3.1.3'!$B413,NoSettings_v3!$A$2:$A$4612,0),MATCH('EPS 3.1.3'!E$1,NoSettings_v3!$C$1:$AH$1,0)),"")</f>
        <v>0</v>
      </c>
      <c r="F413" s="157">
        <f>IFERROR(INDEX(NoSettings_v3!$C$2:$AH$4612,MATCH('EPS 3.1.3'!$B413,NoSettings_v3!$A$2:$A$4612,0),MATCH('EPS 3.1.3'!F$1,NoSettings_v3!$C$1:$AH$1,0)),"")</f>
        <v>0</v>
      </c>
      <c r="G413" s="157">
        <f>IFERROR(INDEX(NoSettings_v3!$C$2:$AH$4612,MATCH('EPS 3.1.3'!$B413,NoSettings_v3!$A$2:$A$4612,0),MATCH('EPS 3.1.3'!G$1,NoSettings_v3!$C$1:$AH$1,0)),"")</f>
        <v>0</v>
      </c>
      <c r="H413" s="157">
        <f>IFERROR(INDEX(NoSettings_v3!$C$2:$AH$4612,MATCH('EPS 3.1.3'!$B413,NoSettings_v3!$A$2:$A$4612,0),MATCH('EPS 3.1.3'!H$1,NoSettings_v3!$C$1:$AH$1,0)),"")</f>
        <v>0</v>
      </c>
      <c r="I413" s="157">
        <f>IFERROR(INDEX(NoSettings_v3!$C$2:$AH$4612,MATCH('EPS 3.1.3'!$B413,NoSettings_v3!$A$2:$A$4612,0),MATCH('EPS 3.1.3'!I$1,NoSettings_v3!$C$1:$AH$1,0)),"")</f>
        <v>0</v>
      </c>
      <c r="J413" s="157">
        <f>IFERROR(INDEX(NoSettings_v3!$C$2:$AH$4612,MATCH('EPS 3.1.3'!$B413,NoSettings_v3!$A$2:$A$4612,0),MATCH('EPS 3.1.3'!J$1,NoSettings_v3!$C$1:$AH$1,0)),"")</f>
        <v>0</v>
      </c>
      <c r="K413" s="157">
        <f>IFERROR(INDEX(NoSettings_v3!$C$2:$AH$4612,MATCH('EPS 3.1.3'!$B413,NoSettings_v3!$A$2:$A$4612,0),MATCH('EPS 3.1.3'!K$1,NoSettings_v3!$C$1:$AH$1,0)),"")</f>
        <v>0</v>
      </c>
      <c r="L413" s="157">
        <f>IFERROR(INDEX(NoSettings_v3!$C$2:$AH$4612,MATCH('EPS 3.1.3'!$B413,NoSettings_v3!$A$2:$A$4612,0),MATCH('EPS 3.1.3'!L$1,NoSettings_v3!$C$1:$AH$1,0)),"")</f>
        <v>0</v>
      </c>
      <c r="M413" s="157">
        <f>IFERROR(INDEX(NoSettings_v3!$C$2:$AH$4612,MATCH('EPS 3.1.3'!$B413,NoSettings_v3!$A$2:$A$4612,0),MATCH('EPS 3.1.3'!M$1,NoSettings_v3!$C$1:$AH$1,0)),"")</f>
        <v>0</v>
      </c>
      <c r="N413" s="157">
        <f>IFERROR(INDEX(NoSettings_v3!$C$2:$AH$4612,MATCH('EPS 3.1.3'!$B413,NoSettings_v3!$A$2:$A$4612,0),MATCH('EPS 3.1.3'!N$1,NoSettings_v3!$C$1:$AH$1,0)),"")</f>
        <v>0</v>
      </c>
      <c r="O413" s="157">
        <f>IFERROR(INDEX(NoSettings_v3!$C$2:$AH$4612,MATCH('EPS 3.1.3'!$B413,NoSettings_v3!$A$2:$A$4612,0),MATCH('EPS 3.1.3'!O$1,NoSettings_v3!$C$1:$AH$1,0)),"")</f>
        <v>0</v>
      </c>
      <c r="P413" s="157">
        <f>IFERROR(INDEX(NoSettings_v3!$C$2:$AH$4612,MATCH('EPS 3.1.3'!$B413,NoSettings_v3!$A$2:$A$4612,0),MATCH('EPS 3.1.3'!P$1,NoSettings_v3!$C$1:$AH$1,0)),"")</f>
        <v>0</v>
      </c>
      <c r="Q413" s="157">
        <f>IFERROR(INDEX(NoSettings_v3!$C$2:$AH$4612,MATCH('EPS 3.1.3'!$B413,NoSettings_v3!$A$2:$A$4612,0),MATCH('EPS 3.1.3'!Q$1,NoSettings_v3!$C$1:$AH$1,0)),"")</f>
        <v>0</v>
      </c>
      <c r="R413" s="157">
        <f>IFERROR(INDEX(NoSettings_v3!$C$2:$AH$4612,MATCH('EPS 3.1.3'!$B413,NoSettings_v3!$A$2:$A$4612,0),MATCH('EPS 3.1.3'!R$1,NoSettings_v3!$C$1:$AH$1,0)),"")</f>
        <v>0</v>
      </c>
      <c r="S413" s="157">
        <f>IFERROR(INDEX(NoSettings_v3!$C$2:$AH$4612,MATCH('EPS 3.1.3'!$B413,NoSettings_v3!$A$2:$A$4612,0),MATCH('EPS 3.1.3'!S$1,NoSettings_v3!$C$1:$AH$1,0)),"")</f>
        <v>0</v>
      </c>
      <c r="T413" s="157">
        <f>IFERROR(INDEX(NoSettings_v3!$C$2:$AH$4612,MATCH('EPS 3.1.3'!$B413,NoSettings_v3!$A$2:$A$4612,0),MATCH('EPS 3.1.3'!T$1,NoSettings_v3!$C$1:$AH$1,0)),"")</f>
        <v>0</v>
      </c>
      <c r="U413" s="157">
        <f>IFERROR(INDEX(NoSettings_v3!$C$2:$AH$4612,MATCH('EPS 3.1.3'!$B413,NoSettings_v3!$A$2:$A$4612,0),MATCH('EPS 3.1.3'!U$1,NoSettings_v3!$C$1:$AH$1,0)),"")</f>
        <v>0</v>
      </c>
      <c r="V413" s="157">
        <f>IFERROR(INDEX(NoSettings_v3!$C$2:$AH$4612,MATCH('EPS 3.1.3'!$B413,NoSettings_v3!$A$2:$A$4612,0),MATCH('EPS 3.1.3'!V$1,NoSettings_v3!$C$1:$AH$1,0)),"")</f>
        <v>0</v>
      </c>
      <c r="W413" s="157">
        <f>IFERROR(INDEX(NoSettings_v3!$C$2:$AH$4612,MATCH('EPS 3.1.3'!$B413,NoSettings_v3!$A$2:$A$4612,0),MATCH('EPS 3.1.3'!W$1,NoSettings_v3!$C$1:$AH$1,0)),"")</f>
        <v>0</v>
      </c>
      <c r="X413" s="157">
        <f>IFERROR(INDEX(NoSettings_v3!$C$2:$AH$4612,MATCH('EPS 3.1.3'!$B413,NoSettings_v3!$A$2:$A$4612,0),MATCH('EPS 3.1.3'!X$1,NoSettings_v3!$C$1:$AH$1,0)),"")</f>
        <v>0</v>
      </c>
      <c r="Y413" s="157">
        <f>IFERROR(INDEX(NoSettings_v3!$C$2:$AH$4612,MATCH('EPS 3.1.3'!$B413,NoSettings_v3!$A$2:$A$4612,0),MATCH('EPS 3.1.3'!Y$1,NoSettings_v3!$C$1:$AH$1,0)),"")</f>
        <v>0</v>
      </c>
      <c r="Z413" s="157">
        <f>IFERROR(INDEX(NoSettings_v3!$C$2:$AH$4612,MATCH('EPS 3.1.3'!$B413,NoSettings_v3!$A$2:$A$4612,0),MATCH('EPS 3.1.3'!Z$1,NoSettings_v3!$C$1:$AH$1,0)),"")</f>
        <v>0</v>
      </c>
      <c r="AA413" s="157">
        <f>IFERROR(INDEX(NoSettings_v3!$C$2:$AH$4612,MATCH('EPS 3.1.3'!$B413,NoSettings_v3!$A$2:$A$4612,0),MATCH('EPS 3.1.3'!AA$1,NoSettings_v3!$C$1:$AH$1,0)),"")</f>
        <v>0</v>
      </c>
      <c r="AB413" s="157">
        <f>IFERROR(INDEX(NoSettings_v3!$C$2:$AH$4612,MATCH('EPS 3.1.3'!$B413,NoSettings_v3!$A$2:$A$4612,0),MATCH('EPS 3.1.3'!AB$1,NoSettings_v3!$C$1:$AH$1,0)),"")</f>
        <v>0</v>
      </c>
      <c r="AC413" s="157">
        <f>IFERROR(INDEX(NoSettings_v3!$C$2:$AH$4612,MATCH('EPS 3.1.3'!$B413,NoSettings_v3!$A$2:$A$4612,0),MATCH('EPS 3.1.3'!AC$1,NoSettings_v3!$C$1:$AH$1,0)),"")</f>
        <v>0</v>
      </c>
      <c r="AD413" s="157">
        <f>IFERROR(INDEX(NoSettings_v3!$C$2:$AH$4612,MATCH('EPS 3.1.3'!$B413,NoSettings_v3!$A$2:$A$4612,0),MATCH('EPS 3.1.3'!AD$1,NoSettings_v3!$C$1:$AH$1,0)),"")</f>
        <v>0</v>
      </c>
      <c r="AE413" s="157">
        <f>IFERROR(INDEX(NoSettings_v3!$C$2:$AH$4612,MATCH('EPS 3.1.3'!$B413,NoSettings_v3!$A$2:$A$4612,0),MATCH('EPS 3.1.3'!AE$1,NoSettings_v3!$C$1:$AH$1,0)),"")</f>
        <v>0</v>
      </c>
      <c r="AF413" s="157">
        <f>IFERROR(INDEX(NoSettings_v3!$C$2:$AH$4612,MATCH('EPS 3.1.3'!$B413,NoSettings_v3!$A$2:$A$4612,0),MATCH('EPS 3.1.3'!AF$1,NoSettings_v3!$C$1:$AH$1,0)),"")</f>
        <v>0</v>
      </c>
      <c r="AG413" s="157">
        <f>IFERROR(INDEX(NoSettings_v3!$C$2:$AH$4612,MATCH('EPS 3.1.3'!$B413,NoSettings_v3!$A$2:$A$4612,0),MATCH('EPS 3.1.3'!AG$1,NoSettings_v3!$C$1:$AH$1,0)),"")</f>
        <v>0</v>
      </c>
      <c r="AH413" s="157">
        <f>IFERROR(INDEX(NoSettings_v3!$C$2:$AH$4612,MATCH('EPS 3.1.3'!$B413,NoSettings_v3!$A$2:$A$4612,0),MATCH('EPS 3.1.3'!AH$1,NoSettings_v3!$C$1:$AH$1,0)),"")</f>
        <v>0</v>
      </c>
      <c r="AI413" s="157">
        <f>IFERROR(INDEX(NoSettings_v3!$C$2:$AH$4612,MATCH('EPS 3.1.3'!$B413,NoSettings_v3!$A$2:$A$4612,0),MATCH('EPS 3.1.3'!AI$1,NoSettings_v3!$C$1:$AH$1,0)),"")</f>
        <v>0</v>
      </c>
    </row>
    <row r="414" spans="1:35" x14ac:dyDescent="0.35">
      <c r="A414" s="127"/>
      <c r="B414" s="161" t="s">
        <v>1205</v>
      </c>
      <c r="C414" s="127" t="s">
        <v>964</v>
      </c>
      <c r="D414" s="157">
        <f>IFERROR(INDEX(NoSettings_v3!$C$2:$AH$4612,MATCH('EPS 3.1.3'!$B414,NoSettings_v3!$A$2:$A$4612,0),MATCH('EPS 3.1.3'!D$1,NoSettings_v3!$C$1:$AH$1,0)),"")</f>
        <v>0</v>
      </c>
      <c r="E414" s="157">
        <f>IFERROR(INDEX(NoSettings_v3!$C$2:$AH$4612,MATCH('EPS 3.1.3'!$B414,NoSettings_v3!$A$2:$A$4612,0),MATCH('EPS 3.1.3'!E$1,NoSettings_v3!$C$1:$AH$1,0)),"")</f>
        <v>0</v>
      </c>
      <c r="F414" s="157">
        <f>IFERROR(INDEX(NoSettings_v3!$C$2:$AH$4612,MATCH('EPS 3.1.3'!$B414,NoSettings_v3!$A$2:$A$4612,0),MATCH('EPS 3.1.3'!F$1,NoSettings_v3!$C$1:$AH$1,0)),"")</f>
        <v>0</v>
      </c>
      <c r="G414" s="157">
        <f>IFERROR(INDEX(NoSettings_v3!$C$2:$AH$4612,MATCH('EPS 3.1.3'!$B414,NoSettings_v3!$A$2:$A$4612,0),MATCH('EPS 3.1.3'!G$1,NoSettings_v3!$C$1:$AH$1,0)),"")</f>
        <v>0</v>
      </c>
      <c r="H414" s="157">
        <f>IFERROR(INDEX(NoSettings_v3!$C$2:$AH$4612,MATCH('EPS 3.1.3'!$B414,NoSettings_v3!$A$2:$A$4612,0),MATCH('EPS 3.1.3'!H$1,NoSettings_v3!$C$1:$AH$1,0)),"")</f>
        <v>0</v>
      </c>
      <c r="I414" s="157">
        <f>IFERROR(INDEX(NoSettings_v3!$C$2:$AH$4612,MATCH('EPS 3.1.3'!$B414,NoSettings_v3!$A$2:$A$4612,0),MATCH('EPS 3.1.3'!I$1,NoSettings_v3!$C$1:$AH$1,0)),"")</f>
        <v>0</v>
      </c>
      <c r="J414" s="157">
        <f>IFERROR(INDEX(NoSettings_v3!$C$2:$AH$4612,MATCH('EPS 3.1.3'!$B414,NoSettings_v3!$A$2:$A$4612,0),MATCH('EPS 3.1.3'!J$1,NoSettings_v3!$C$1:$AH$1,0)),"")</f>
        <v>0</v>
      </c>
      <c r="K414" s="157">
        <f>IFERROR(INDEX(NoSettings_v3!$C$2:$AH$4612,MATCH('EPS 3.1.3'!$B414,NoSettings_v3!$A$2:$A$4612,0),MATCH('EPS 3.1.3'!K$1,NoSettings_v3!$C$1:$AH$1,0)),"")</f>
        <v>0</v>
      </c>
      <c r="L414" s="157">
        <f>IFERROR(INDEX(NoSettings_v3!$C$2:$AH$4612,MATCH('EPS 3.1.3'!$B414,NoSettings_v3!$A$2:$A$4612,0),MATCH('EPS 3.1.3'!L$1,NoSettings_v3!$C$1:$AH$1,0)),"")</f>
        <v>0</v>
      </c>
      <c r="M414" s="157">
        <f>IFERROR(INDEX(NoSettings_v3!$C$2:$AH$4612,MATCH('EPS 3.1.3'!$B414,NoSettings_v3!$A$2:$A$4612,0),MATCH('EPS 3.1.3'!M$1,NoSettings_v3!$C$1:$AH$1,0)),"")</f>
        <v>0</v>
      </c>
      <c r="N414" s="157">
        <f>IFERROR(INDEX(NoSettings_v3!$C$2:$AH$4612,MATCH('EPS 3.1.3'!$B414,NoSettings_v3!$A$2:$A$4612,0),MATCH('EPS 3.1.3'!N$1,NoSettings_v3!$C$1:$AH$1,0)),"")</f>
        <v>0</v>
      </c>
      <c r="O414" s="157">
        <f>IFERROR(INDEX(NoSettings_v3!$C$2:$AH$4612,MATCH('EPS 3.1.3'!$B414,NoSettings_v3!$A$2:$A$4612,0),MATCH('EPS 3.1.3'!O$1,NoSettings_v3!$C$1:$AH$1,0)),"")</f>
        <v>0</v>
      </c>
      <c r="P414" s="157">
        <f>IFERROR(INDEX(NoSettings_v3!$C$2:$AH$4612,MATCH('EPS 3.1.3'!$B414,NoSettings_v3!$A$2:$A$4612,0),MATCH('EPS 3.1.3'!P$1,NoSettings_v3!$C$1:$AH$1,0)),"")</f>
        <v>0</v>
      </c>
      <c r="Q414" s="157">
        <f>IFERROR(INDEX(NoSettings_v3!$C$2:$AH$4612,MATCH('EPS 3.1.3'!$B414,NoSettings_v3!$A$2:$A$4612,0),MATCH('EPS 3.1.3'!Q$1,NoSettings_v3!$C$1:$AH$1,0)),"")</f>
        <v>0</v>
      </c>
      <c r="R414" s="157">
        <f>IFERROR(INDEX(NoSettings_v3!$C$2:$AH$4612,MATCH('EPS 3.1.3'!$B414,NoSettings_v3!$A$2:$A$4612,0),MATCH('EPS 3.1.3'!R$1,NoSettings_v3!$C$1:$AH$1,0)),"")</f>
        <v>0</v>
      </c>
      <c r="S414" s="157">
        <f>IFERROR(INDEX(NoSettings_v3!$C$2:$AH$4612,MATCH('EPS 3.1.3'!$B414,NoSettings_v3!$A$2:$A$4612,0),MATCH('EPS 3.1.3'!S$1,NoSettings_v3!$C$1:$AH$1,0)),"")</f>
        <v>0</v>
      </c>
      <c r="T414" s="157">
        <f>IFERROR(INDEX(NoSettings_v3!$C$2:$AH$4612,MATCH('EPS 3.1.3'!$B414,NoSettings_v3!$A$2:$A$4612,0),MATCH('EPS 3.1.3'!T$1,NoSettings_v3!$C$1:$AH$1,0)),"")</f>
        <v>0</v>
      </c>
      <c r="U414" s="157">
        <f>IFERROR(INDEX(NoSettings_v3!$C$2:$AH$4612,MATCH('EPS 3.1.3'!$B414,NoSettings_v3!$A$2:$A$4612,0),MATCH('EPS 3.1.3'!U$1,NoSettings_v3!$C$1:$AH$1,0)),"")</f>
        <v>0</v>
      </c>
      <c r="V414" s="157">
        <f>IFERROR(INDEX(NoSettings_v3!$C$2:$AH$4612,MATCH('EPS 3.1.3'!$B414,NoSettings_v3!$A$2:$A$4612,0),MATCH('EPS 3.1.3'!V$1,NoSettings_v3!$C$1:$AH$1,0)),"")</f>
        <v>0</v>
      </c>
      <c r="W414" s="157">
        <f>IFERROR(INDEX(NoSettings_v3!$C$2:$AH$4612,MATCH('EPS 3.1.3'!$B414,NoSettings_v3!$A$2:$A$4612,0),MATCH('EPS 3.1.3'!W$1,NoSettings_v3!$C$1:$AH$1,0)),"")</f>
        <v>0</v>
      </c>
      <c r="X414" s="157">
        <f>IFERROR(INDEX(NoSettings_v3!$C$2:$AH$4612,MATCH('EPS 3.1.3'!$B414,NoSettings_v3!$A$2:$A$4612,0),MATCH('EPS 3.1.3'!X$1,NoSettings_v3!$C$1:$AH$1,0)),"")</f>
        <v>0</v>
      </c>
      <c r="Y414" s="157">
        <f>IFERROR(INDEX(NoSettings_v3!$C$2:$AH$4612,MATCH('EPS 3.1.3'!$B414,NoSettings_v3!$A$2:$A$4612,0),MATCH('EPS 3.1.3'!Y$1,NoSettings_v3!$C$1:$AH$1,0)),"")</f>
        <v>0</v>
      </c>
      <c r="Z414" s="157">
        <f>IFERROR(INDEX(NoSettings_v3!$C$2:$AH$4612,MATCH('EPS 3.1.3'!$B414,NoSettings_v3!$A$2:$A$4612,0),MATCH('EPS 3.1.3'!Z$1,NoSettings_v3!$C$1:$AH$1,0)),"")</f>
        <v>0</v>
      </c>
      <c r="AA414" s="157">
        <f>IFERROR(INDEX(NoSettings_v3!$C$2:$AH$4612,MATCH('EPS 3.1.3'!$B414,NoSettings_v3!$A$2:$A$4612,0),MATCH('EPS 3.1.3'!AA$1,NoSettings_v3!$C$1:$AH$1,0)),"")</f>
        <v>0</v>
      </c>
      <c r="AB414" s="157">
        <f>IFERROR(INDEX(NoSettings_v3!$C$2:$AH$4612,MATCH('EPS 3.1.3'!$B414,NoSettings_v3!$A$2:$A$4612,0),MATCH('EPS 3.1.3'!AB$1,NoSettings_v3!$C$1:$AH$1,0)),"")</f>
        <v>0</v>
      </c>
      <c r="AC414" s="157">
        <f>IFERROR(INDEX(NoSettings_v3!$C$2:$AH$4612,MATCH('EPS 3.1.3'!$B414,NoSettings_v3!$A$2:$A$4612,0),MATCH('EPS 3.1.3'!AC$1,NoSettings_v3!$C$1:$AH$1,0)),"")</f>
        <v>0</v>
      </c>
      <c r="AD414" s="157">
        <f>IFERROR(INDEX(NoSettings_v3!$C$2:$AH$4612,MATCH('EPS 3.1.3'!$B414,NoSettings_v3!$A$2:$A$4612,0),MATCH('EPS 3.1.3'!AD$1,NoSettings_v3!$C$1:$AH$1,0)),"")</f>
        <v>0</v>
      </c>
      <c r="AE414" s="157">
        <f>IFERROR(INDEX(NoSettings_v3!$C$2:$AH$4612,MATCH('EPS 3.1.3'!$B414,NoSettings_v3!$A$2:$A$4612,0),MATCH('EPS 3.1.3'!AE$1,NoSettings_v3!$C$1:$AH$1,0)),"")</f>
        <v>0</v>
      </c>
      <c r="AF414" s="157">
        <f>IFERROR(INDEX(NoSettings_v3!$C$2:$AH$4612,MATCH('EPS 3.1.3'!$B414,NoSettings_v3!$A$2:$A$4612,0),MATCH('EPS 3.1.3'!AF$1,NoSettings_v3!$C$1:$AH$1,0)),"")</f>
        <v>0</v>
      </c>
      <c r="AG414" s="157">
        <f>IFERROR(INDEX(NoSettings_v3!$C$2:$AH$4612,MATCH('EPS 3.1.3'!$B414,NoSettings_v3!$A$2:$A$4612,0),MATCH('EPS 3.1.3'!AG$1,NoSettings_v3!$C$1:$AH$1,0)),"")</f>
        <v>0</v>
      </c>
      <c r="AH414" s="157">
        <f>IFERROR(INDEX(NoSettings_v3!$C$2:$AH$4612,MATCH('EPS 3.1.3'!$B414,NoSettings_v3!$A$2:$A$4612,0),MATCH('EPS 3.1.3'!AH$1,NoSettings_v3!$C$1:$AH$1,0)),"")</f>
        <v>0</v>
      </c>
      <c r="AI414" s="157">
        <f>IFERROR(INDEX(NoSettings_v3!$C$2:$AH$4612,MATCH('EPS 3.1.3'!$B414,NoSettings_v3!$A$2:$A$4612,0),MATCH('EPS 3.1.3'!AI$1,NoSettings_v3!$C$1:$AH$1,0)),"")</f>
        <v>0</v>
      </c>
    </row>
    <row r="415" spans="1:35" x14ac:dyDescent="0.35">
      <c r="A415" s="127"/>
      <c r="B415" s="161" t="s">
        <v>1206</v>
      </c>
      <c r="C415" s="127" t="s">
        <v>964</v>
      </c>
      <c r="D415" s="157">
        <f>IFERROR(INDEX(NoSettings_v3!$C$2:$AH$4612,MATCH('EPS 3.1.3'!$B415,NoSettings_v3!$A$2:$A$4612,0),MATCH('EPS 3.1.3'!D$1,NoSettings_v3!$C$1:$AH$1,0)),"")</f>
        <v>0</v>
      </c>
      <c r="E415" s="157">
        <f>IFERROR(INDEX(NoSettings_v3!$C$2:$AH$4612,MATCH('EPS 3.1.3'!$B415,NoSettings_v3!$A$2:$A$4612,0),MATCH('EPS 3.1.3'!E$1,NoSettings_v3!$C$1:$AH$1,0)),"")</f>
        <v>0</v>
      </c>
      <c r="F415" s="157">
        <f>IFERROR(INDEX(NoSettings_v3!$C$2:$AH$4612,MATCH('EPS 3.1.3'!$B415,NoSettings_v3!$A$2:$A$4612,0),MATCH('EPS 3.1.3'!F$1,NoSettings_v3!$C$1:$AH$1,0)),"")</f>
        <v>0</v>
      </c>
      <c r="G415" s="157">
        <f>IFERROR(INDEX(NoSettings_v3!$C$2:$AH$4612,MATCH('EPS 3.1.3'!$B415,NoSettings_v3!$A$2:$A$4612,0),MATCH('EPS 3.1.3'!G$1,NoSettings_v3!$C$1:$AH$1,0)),"")</f>
        <v>0</v>
      </c>
      <c r="H415" s="157">
        <f>IFERROR(INDEX(NoSettings_v3!$C$2:$AH$4612,MATCH('EPS 3.1.3'!$B415,NoSettings_v3!$A$2:$A$4612,0),MATCH('EPS 3.1.3'!H$1,NoSettings_v3!$C$1:$AH$1,0)),"")</f>
        <v>0</v>
      </c>
      <c r="I415" s="157">
        <f>IFERROR(INDEX(NoSettings_v3!$C$2:$AH$4612,MATCH('EPS 3.1.3'!$B415,NoSettings_v3!$A$2:$A$4612,0),MATCH('EPS 3.1.3'!I$1,NoSettings_v3!$C$1:$AH$1,0)),"")</f>
        <v>0</v>
      </c>
      <c r="J415" s="157">
        <f>IFERROR(INDEX(NoSettings_v3!$C$2:$AH$4612,MATCH('EPS 3.1.3'!$B415,NoSettings_v3!$A$2:$A$4612,0),MATCH('EPS 3.1.3'!J$1,NoSettings_v3!$C$1:$AH$1,0)),"")</f>
        <v>0</v>
      </c>
      <c r="K415" s="157">
        <f>IFERROR(INDEX(NoSettings_v3!$C$2:$AH$4612,MATCH('EPS 3.1.3'!$B415,NoSettings_v3!$A$2:$A$4612,0),MATCH('EPS 3.1.3'!K$1,NoSettings_v3!$C$1:$AH$1,0)),"")</f>
        <v>0</v>
      </c>
      <c r="L415" s="157">
        <f>IFERROR(INDEX(NoSettings_v3!$C$2:$AH$4612,MATCH('EPS 3.1.3'!$B415,NoSettings_v3!$A$2:$A$4612,0),MATCH('EPS 3.1.3'!L$1,NoSettings_v3!$C$1:$AH$1,0)),"")</f>
        <v>0</v>
      </c>
      <c r="M415" s="157">
        <f>IFERROR(INDEX(NoSettings_v3!$C$2:$AH$4612,MATCH('EPS 3.1.3'!$B415,NoSettings_v3!$A$2:$A$4612,0),MATCH('EPS 3.1.3'!M$1,NoSettings_v3!$C$1:$AH$1,0)),"")</f>
        <v>0</v>
      </c>
      <c r="N415" s="157">
        <f>IFERROR(INDEX(NoSettings_v3!$C$2:$AH$4612,MATCH('EPS 3.1.3'!$B415,NoSettings_v3!$A$2:$A$4612,0),MATCH('EPS 3.1.3'!N$1,NoSettings_v3!$C$1:$AH$1,0)),"")</f>
        <v>0</v>
      </c>
      <c r="O415" s="157">
        <f>IFERROR(INDEX(NoSettings_v3!$C$2:$AH$4612,MATCH('EPS 3.1.3'!$B415,NoSettings_v3!$A$2:$A$4612,0),MATCH('EPS 3.1.3'!O$1,NoSettings_v3!$C$1:$AH$1,0)),"")</f>
        <v>0</v>
      </c>
      <c r="P415" s="157">
        <f>IFERROR(INDEX(NoSettings_v3!$C$2:$AH$4612,MATCH('EPS 3.1.3'!$B415,NoSettings_v3!$A$2:$A$4612,0),MATCH('EPS 3.1.3'!P$1,NoSettings_v3!$C$1:$AH$1,0)),"")</f>
        <v>0</v>
      </c>
      <c r="Q415" s="157">
        <f>IFERROR(INDEX(NoSettings_v3!$C$2:$AH$4612,MATCH('EPS 3.1.3'!$B415,NoSettings_v3!$A$2:$A$4612,0),MATCH('EPS 3.1.3'!Q$1,NoSettings_v3!$C$1:$AH$1,0)),"")</f>
        <v>0</v>
      </c>
      <c r="R415" s="157">
        <f>IFERROR(INDEX(NoSettings_v3!$C$2:$AH$4612,MATCH('EPS 3.1.3'!$B415,NoSettings_v3!$A$2:$A$4612,0),MATCH('EPS 3.1.3'!R$1,NoSettings_v3!$C$1:$AH$1,0)),"")</f>
        <v>0</v>
      </c>
      <c r="S415" s="157">
        <f>IFERROR(INDEX(NoSettings_v3!$C$2:$AH$4612,MATCH('EPS 3.1.3'!$B415,NoSettings_v3!$A$2:$A$4612,0),MATCH('EPS 3.1.3'!S$1,NoSettings_v3!$C$1:$AH$1,0)),"")</f>
        <v>0</v>
      </c>
      <c r="T415" s="157">
        <f>IFERROR(INDEX(NoSettings_v3!$C$2:$AH$4612,MATCH('EPS 3.1.3'!$B415,NoSettings_v3!$A$2:$A$4612,0),MATCH('EPS 3.1.3'!T$1,NoSettings_v3!$C$1:$AH$1,0)),"")</f>
        <v>0</v>
      </c>
      <c r="U415" s="157">
        <f>IFERROR(INDEX(NoSettings_v3!$C$2:$AH$4612,MATCH('EPS 3.1.3'!$B415,NoSettings_v3!$A$2:$A$4612,0),MATCH('EPS 3.1.3'!U$1,NoSettings_v3!$C$1:$AH$1,0)),"")</f>
        <v>0</v>
      </c>
      <c r="V415" s="157">
        <f>IFERROR(INDEX(NoSettings_v3!$C$2:$AH$4612,MATCH('EPS 3.1.3'!$B415,NoSettings_v3!$A$2:$A$4612,0),MATCH('EPS 3.1.3'!V$1,NoSettings_v3!$C$1:$AH$1,0)),"")</f>
        <v>0</v>
      </c>
      <c r="W415" s="157">
        <f>IFERROR(INDEX(NoSettings_v3!$C$2:$AH$4612,MATCH('EPS 3.1.3'!$B415,NoSettings_v3!$A$2:$A$4612,0),MATCH('EPS 3.1.3'!W$1,NoSettings_v3!$C$1:$AH$1,0)),"")</f>
        <v>0</v>
      </c>
      <c r="X415" s="157">
        <f>IFERROR(INDEX(NoSettings_v3!$C$2:$AH$4612,MATCH('EPS 3.1.3'!$B415,NoSettings_v3!$A$2:$A$4612,0),MATCH('EPS 3.1.3'!X$1,NoSettings_v3!$C$1:$AH$1,0)),"")</f>
        <v>0</v>
      </c>
      <c r="Y415" s="157">
        <f>IFERROR(INDEX(NoSettings_v3!$C$2:$AH$4612,MATCH('EPS 3.1.3'!$B415,NoSettings_v3!$A$2:$A$4612,0),MATCH('EPS 3.1.3'!Y$1,NoSettings_v3!$C$1:$AH$1,0)),"")</f>
        <v>0</v>
      </c>
      <c r="Z415" s="157">
        <f>IFERROR(INDEX(NoSettings_v3!$C$2:$AH$4612,MATCH('EPS 3.1.3'!$B415,NoSettings_v3!$A$2:$A$4612,0),MATCH('EPS 3.1.3'!Z$1,NoSettings_v3!$C$1:$AH$1,0)),"")</f>
        <v>0</v>
      </c>
      <c r="AA415" s="157">
        <f>IFERROR(INDEX(NoSettings_v3!$C$2:$AH$4612,MATCH('EPS 3.1.3'!$B415,NoSettings_v3!$A$2:$A$4612,0),MATCH('EPS 3.1.3'!AA$1,NoSettings_v3!$C$1:$AH$1,0)),"")</f>
        <v>0</v>
      </c>
      <c r="AB415" s="157">
        <f>IFERROR(INDEX(NoSettings_v3!$C$2:$AH$4612,MATCH('EPS 3.1.3'!$B415,NoSettings_v3!$A$2:$A$4612,0),MATCH('EPS 3.1.3'!AB$1,NoSettings_v3!$C$1:$AH$1,0)),"")</f>
        <v>0</v>
      </c>
      <c r="AC415" s="157">
        <f>IFERROR(INDEX(NoSettings_v3!$C$2:$AH$4612,MATCH('EPS 3.1.3'!$B415,NoSettings_v3!$A$2:$A$4612,0),MATCH('EPS 3.1.3'!AC$1,NoSettings_v3!$C$1:$AH$1,0)),"")</f>
        <v>0</v>
      </c>
      <c r="AD415" s="157">
        <f>IFERROR(INDEX(NoSettings_v3!$C$2:$AH$4612,MATCH('EPS 3.1.3'!$B415,NoSettings_v3!$A$2:$A$4612,0),MATCH('EPS 3.1.3'!AD$1,NoSettings_v3!$C$1:$AH$1,0)),"")</f>
        <v>0</v>
      </c>
      <c r="AE415" s="157">
        <f>IFERROR(INDEX(NoSettings_v3!$C$2:$AH$4612,MATCH('EPS 3.1.3'!$B415,NoSettings_v3!$A$2:$A$4612,0),MATCH('EPS 3.1.3'!AE$1,NoSettings_v3!$C$1:$AH$1,0)),"")</f>
        <v>0</v>
      </c>
      <c r="AF415" s="157">
        <f>IFERROR(INDEX(NoSettings_v3!$C$2:$AH$4612,MATCH('EPS 3.1.3'!$B415,NoSettings_v3!$A$2:$A$4612,0),MATCH('EPS 3.1.3'!AF$1,NoSettings_v3!$C$1:$AH$1,0)),"")</f>
        <v>0</v>
      </c>
      <c r="AG415" s="157">
        <f>IFERROR(INDEX(NoSettings_v3!$C$2:$AH$4612,MATCH('EPS 3.1.3'!$B415,NoSettings_v3!$A$2:$A$4612,0),MATCH('EPS 3.1.3'!AG$1,NoSettings_v3!$C$1:$AH$1,0)),"")</f>
        <v>0</v>
      </c>
      <c r="AH415" s="157">
        <f>IFERROR(INDEX(NoSettings_v3!$C$2:$AH$4612,MATCH('EPS 3.1.3'!$B415,NoSettings_v3!$A$2:$A$4612,0),MATCH('EPS 3.1.3'!AH$1,NoSettings_v3!$C$1:$AH$1,0)),"")</f>
        <v>0</v>
      </c>
      <c r="AI415" s="157">
        <f>IFERROR(INDEX(NoSettings_v3!$C$2:$AH$4612,MATCH('EPS 3.1.3'!$B415,NoSettings_v3!$A$2:$A$4612,0),MATCH('EPS 3.1.3'!AI$1,NoSettings_v3!$C$1:$AH$1,0)),"")</f>
        <v>0</v>
      </c>
    </row>
    <row r="416" spans="1:35" x14ac:dyDescent="0.35">
      <c r="A416" s="127"/>
      <c r="B416" s="161" t="s">
        <v>1207</v>
      </c>
      <c r="C416" s="127" t="s">
        <v>964</v>
      </c>
      <c r="D416" s="157">
        <f>IFERROR(INDEX(NoSettings_v3!$C$2:$AH$4612,MATCH('EPS 3.1.3'!$B416,NoSettings_v3!$A$2:$A$4612,0),MATCH('EPS 3.1.3'!D$1,NoSettings_v3!$C$1:$AH$1,0)),"")</f>
        <v>0</v>
      </c>
      <c r="E416" s="157">
        <f>IFERROR(INDEX(NoSettings_v3!$C$2:$AH$4612,MATCH('EPS 3.1.3'!$B416,NoSettings_v3!$A$2:$A$4612,0),MATCH('EPS 3.1.3'!E$1,NoSettings_v3!$C$1:$AH$1,0)),"")</f>
        <v>0</v>
      </c>
      <c r="F416" s="157">
        <f>IFERROR(INDEX(NoSettings_v3!$C$2:$AH$4612,MATCH('EPS 3.1.3'!$B416,NoSettings_v3!$A$2:$A$4612,0),MATCH('EPS 3.1.3'!F$1,NoSettings_v3!$C$1:$AH$1,0)),"")</f>
        <v>0</v>
      </c>
      <c r="G416" s="157">
        <f>IFERROR(INDEX(NoSettings_v3!$C$2:$AH$4612,MATCH('EPS 3.1.3'!$B416,NoSettings_v3!$A$2:$A$4612,0),MATCH('EPS 3.1.3'!G$1,NoSettings_v3!$C$1:$AH$1,0)),"")</f>
        <v>0</v>
      </c>
      <c r="H416" s="157">
        <f>IFERROR(INDEX(NoSettings_v3!$C$2:$AH$4612,MATCH('EPS 3.1.3'!$B416,NoSettings_v3!$A$2:$A$4612,0),MATCH('EPS 3.1.3'!H$1,NoSettings_v3!$C$1:$AH$1,0)),"")</f>
        <v>0</v>
      </c>
      <c r="I416" s="157">
        <f>IFERROR(INDEX(NoSettings_v3!$C$2:$AH$4612,MATCH('EPS 3.1.3'!$B416,NoSettings_v3!$A$2:$A$4612,0),MATCH('EPS 3.1.3'!I$1,NoSettings_v3!$C$1:$AH$1,0)),"")</f>
        <v>0</v>
      </c>
      <c r="J416" s="157">
        <f>IFERROR(INDEX(NoSettings_v3!$C$2:$AH$4612,MATCH('EPS 3.1.3'!$B416,NoSettings_v3!$A$2:$A$4612,0),MATCH('EPS 3.1.3'!J$1,NoSettings_v3!$C$1:$AH$1,0)),"")</f>
        <v>0</v>
      </c>
      <c r="K416" s="157">
        <f>IFERROR(INDEX(NoSettings_v3!$C$2:$AH$4612,MATCH('EPS 3.1.3'!$B416,NoSettings_v3!$A$2:$A$4612,0),MATCH('EPS 3.1.3'!K$1,NoSettings_v3!$C$1:$AH$1,0)),"")</f>
        <v>0</v>
      </c>
      <c r="L416" s="157">
        <f>IFERROR(INDEX(NoSettings_v3!$C$2:$AH$4612,MATCH('EPS 3.1.3'!$B416,NoSettings_v3!$A$2:$A$4612,0),MATCH('EPS 3.1.3'!L$1,NoSettings_v3!$C$1:$AH$1,0)),"")</f>
        <v>0</v>
      </c>
      <c r="M416" s="157">
        <f>IFERROR(INDEX(NoSettings_v3!$C$2:$AH$4612,MATCH('EPS 3.1.3'!$B416,NoSettings_v3!$A$2:$A$4612,0),MATCH('EPS 3.1.3'!M$1,NoSettings_v3!$C$1:$AH$1,0)),"")</f>
        <v>0</v>
      </c>
      <c r="N416" s="157">
        <f>IFERROR(INDEX(NoSettings_v3!$C$2:$AH$4612,MATCH('EPS 3.1.3'!$B416,NoSettings_v3!$A$2:$A$4612,0),MATCH('EPS 3.1.3'!N$1,NoSettings_v3!$C$1:$AH$1,0)),"")</f>
        <v>0</v>
      </c>
      <c r="O416" s="157">
        <f>IFERROR(INDEX(NoSettings_v3!$C$2:$AH$4612,MATCH('EPS 3.1.3'!$B416,NoSettings_v3!$A$2:$A$4612,0),MATCH('EPS 3.1.3'!O$1,NoSettings_v3!$C$1:$AH$1,0)),"")</f>
        <v>0</v>
      </c>
      <c r="P416" s="157">
        <f>IFERROR(INDEX(NoSettings_v3!$C$2:$AH$4612,MATCH('EPS 3.1.3'!$B416,NoSettings_v3!$A$2:$A$4612,0),MATCH('EPS 3.1.3'!P$1,NoSettings_v3!$C$1:$AH$1,0)),"")</f>
        <v>0</v>
      </c>
      <c r="Q416" s="157">
        <f>IFERROR(INDEX(NoSettings_v3!$C$2:$AH$4612,MATCH('EPS 3.1.3'!$B416,NoSettings_v3!$A$2:$A$4612,0),MATCH('EPS 3.1.3'!Q$1,NoSettings_v3!$C$1:$AH$1,0)),"")</f>
        <v>0</v>
      </c>
      <c r="R416" s="157">
        <f>IFERROR(INDEX(NoSettings_v3!$C$2:$AH$4612,MATCH('EPS 3.1.3'!$B416,NoSettings_v3!$A$2:$A$4612,0),MATCH('EPS 3.1.3'!R$1,NoSettings_v3!$C$1:$AH$1,0)),"")</f>
        <v>0</v>
      </c>
      <c r="S416" s="157">
        <f>IFERROR(INDEX(NoSettings_v3!$C$2:$AH$4612,MATCH('EPS 3.1.3'!$B416,NoSettings_v3!$A$2:$A$4612,0),MATCH('EPS 3.1.3'!S$1,NoSettings_v3!$C$1:$AH$1,0)),"")</f>
        <v>0</v>
      </c>
      <c r="T416" s="157">
        <f>IFERROR(INDEX(NoSettings_v3!$C$2:$AH$4612,MATCH('EPS 3.1.3'!$B416,NoSettings_v3!$A$2:$A$4612,0),MATCH('EPS 3.1.3'!T$1,NoSettings_v3!$C$1:$AH$1,0)),"")</f>
        <v>0</v>
      </c>
      <c r="U416" s="157">
        <f>IFERROR(INDEX(NoSettings_v3!$C$2:$AH$4612,MATCH('EPS 3.1.3'!$B416,NoSettings_v3!$A$2:$A$4612,0),MATCH('EPS 3.1.3'!U$1,NoSettings_v3!$C$1:$AH$1,0)),"")</f>
        <v>0</v>
      </c>
      <c r="V416" s="157">
        <f>IFERROR(INDEX(NoSettings_v3!$C$2:$AH$4612,MATCH('EPS 3.1.3'!$B416,NoSettings_v3!$A$2:$A$4612,0),MATCH('EPS 3.1.3'!V$1,NoSettings_v3!$C$1:$AH$1,0)),"")</f>
        <v>0</v>
      </c>
      <c r="W416" s="157">
        <f>IFERROR(INDEX(NoSettings_v3!$C$2:$AH$4612,MATCH('EPS 3.1.3'!$B416,NoSettings_v3!$A$2:$A$4612,0),MATCH('EPS 3.1.3'!W$1,NoSettings_v3!$C$1:$AH$1,0)),"")</f>
        <v>0</v>
      </c>
      <c r="X416" s="157">
        <f>IFERROR(INDEX(NoSettings_v3!$C$2:$AH$4612,MATCH('EPS 3.1.3'!$B416,NoSettings_v3!$A$2:$A$4612,0),MATCH('EPS 3.1.3'!X$1,NoSettings_v3!$C$1:$AH$1,0)),"")</f>
        <v>0</v>
      </c>
      <c r="Y416" s="157">
        <f>IFERROR(INDEX(NoSettings_v3!$C$2:$AH$4612,MATCH('EPS 3.1.3'!$B416,NoSettings_v3!$A$2:$A$4612,0),MATCH('EPS 3.1.3'!Y$1,NoSettings_v3!$C$1:$AH$1,0)),"")</f>
        <v>0</v>
      </c>
      <c r="Z416" s="157">
        <f>IFERROR(INDEX(NoSettings_v3!$C$2:$AH$4612,MATCH('EPS 3.1.3'!$B416,NoSettings_v3!$A$2:$A$4612,0),MATCH('EPS 3.1.3'!Z$1,NoSettings_v3!$C$1:$AH$1,0)),"")</f>
        <v>0</v>
      </c>
      <c r="AA416" s="157">
        <f>IFERROR(INDEX(NoSettings_v3!$C$2:$AH$4612,MATCH('EPS 3.1.3'!$B416,NoSettings_v3!$A$2:$A$4612,0),MATCH('EPS 3.1.3'!AA$1,NoSettings_v3!$C$1:$AH$1,0)),"")</f>
        <v>0</v>
      </c>
      <c r="AB416" s="157">
        <f>IFERROR(INDEX(NoSettings_v3!$C$2:$AH$4612,MATCH('EPS 3.1.3'!$B416,NoSettings_v3!$A$2:$A$4612,0),MATCH('EPS 3.1.3'!AB$1,NoSettings_v3!$C$1:$AH$1,0)),"")</f>
        <v>0</v>
      </c>
      <c r="AC416" s="157">
        <f>IFERROR(INDEX(NoSettings_v3!$C$2:$AH$4612,MATCH('EPS 3.1.3'!$B416,NoSettings_v3!$A$2:$A$4612,0),MATCH('EPS 3.1.3'!AC$1,NoSettings_v3!$C$1:$AH$1,0)),"")</f>
        <v>0</v>
      </c>
      <c r="AD416" s="157">
        <f>IFERROR(INDEX(NoSettings_v3!$C$2:$AH$4612,MATCH('EPS 3.1.3'!$B416,NoSettings_v3!$A$2:$A$4612,0),MATCH('EPS 3.1.3'!AD$1,NoSettings_v3!$C$1:$AH$1,0)),"")</f>
        <v>0</v>
      </c>
      <c r="AE416" s="157">
        <f>IFERROR(INDEX(NoSettings_v3!$C$2:$AH$4612,MATCH('EPS 3.1.3'!$B416,NoSettings_v3!$A$2:$A$4612,0),MATCH('EPS 3.1.3'!AE$1,NoSettings_v3!$C$1:$AH$1,0)),"")</f>
        <v>0</v>
      </c>
      <c r="AF416" s="157">
        <f>IFERROR(INDEX(NoSettings_v3!$C$2:$AH$4612,MATCH('EPS 3.1.3'!$B416,NoSettings_v3!$A$2:$A$4612,0),MATCH('EPS 3.1.3'!AF$1,NoSettings_v3!$C$1:$AH$1,0)),"")</f>
        <v>0</v>
      </c>
      <c r="AG416" s="157">
        <f>IFERROR(INDEX(NoSettings_v3!$C$2:$AH$4612,MATCH('EPS 3.1.3'!$B416,NoSettings_v3!$A$2:$A$4612,0),MATCH('EPS 3.1.3'!AG$1,NoSettings_v3!$C$1:$AH$1,0)),"")</f>
        <v>0</v>
      </c>
      <c r="AH416" s="157">
        <f>IFERROR(INDEX(NoSettings_v3!$C$2:$AH$4612,MATCH('EPS 3.1.3'!$B416,NoSettings_v3!$A$2:$A$4612,0),MATCH('EPS 3.1.3'!AH$1,NoSettings_v3!$C$1:$AH$1,0)),"")</f>
        <v>0</v>
      </c>
      <c r="AI416" s="157">
        <f>IFERROR(INDEX(NoSettings_v3!$C$2:$AH$4612,MATCH('EPS 3.1.3'!$B416,NoSettings_v3!$A$2:$A$4612,0),MATCH('EPS 3.1.3'!AI$1,NoSettings_v3!$C$1:$AH$1,0)),"")</f>
        <v>0</v>
      </c>
    </row>
    <row r="417" spans="1:35" x14ac:dyDescent="0.35">
      <c r="A417" s="127"/>
      <c r="B417" s="161" t="s">
        <v>1208</v>
      </c>
      <c r="C417" s="127" t="s">
        <v>964</v>
      </c>
      <c r="D417" s="157">
        <f>IFERROR(INDEX(NoSettings_v3!$C$2:$AH$4612,MATCH('EPS 3.1.3'!$B417,NoSettings_v3!$A$2:$A$4612,0),MATCH('EPS 3.1.3'!D$1,NoSettings_v3!$C$1:$AH$1,0)),"")</f>
        <v>0</v>
      </c>
      <c r="E417" s="157">
        <f>IFERROR(INDEX(NoSettings_v3!$C$2:$AH$4612,MATCH('EPS 3.1.3'!$B417,NoSettings_v3!$A$2:$A$4612,0),MATCH('EPS 3.1.3'!E$1,NoSettings_v3!$C$1:$AH$1,0)),"")</f>
        <v>0</v>
      </c>
      <c r="F417" s="157">
        <f>IFERROR(INDEX(NoSettings_v3!$C$2:$AH$4612,MATCH('EPS 3.1.3'!$B417,NoSettings_v3!$A$2:$A$4612,0),MATCH('EPS 3.1.3'!F$1,NoSettings_v3!$C$1:$AH$1,0)),"")</f>
        <v>0</v>
      </c>
      <c r="G417" s="157">
        <f>IFERROR(INDEX(NoSettings_v3!$C$2:$AH$4612,MATCH('EPS 3.1.3'!$B417,NoSettings_v3!$A$2:$A$4612,0),MATCH('EPS 3.1.3'!G$1,NoSettings_v3!$C$1:$AH$1,0)),"")</f>
        <v>0</v>
      </c>
      <c r="H417" s="157">
        <f>IFERROR(INDEX(NoSettings_v3!$C$2:$AH$4612,MATCH('EPS 3.1.3'!$B417,NoSettings_v3!$A$2:$A$4612,0),MATCH('EPS 3.1.3'!H$1,NoSettings_v3!$C$1:$AH$1,0)),"")</f>
        <v>0</v>
      </c>
      <c r="I417" s="157">
        <f>IFERROR(INDEX(NoSettings_v3!$C$2:$AH$4612,MATCH('EPS 3.1.3'!$B417,NoSettings_v3!$A$2:$A$4612,0),MATCH('EPS 3.1.3'!I$1,NoSettings_v3!$C$1:$AH$1,0)),"")</f>
        <v>0</v>
      </c>
      <c r="J417" s="157">
        <f>IFERROR(INDEX(NoSettings_v3!$C$2:$AH$4612,MATCH('EPS 3.1.3'!$B417,NoSettings_v3!$A$2:$A$4612,0),MATCH('EPS 3.1.3'!J$1,NoSettings_v3!$C$1:$AH$1,0)),"")</f>
        <v>0</v>
      </c>
      <c r="K417" s="157">
        <f>IFERROR(INDEX(NoSettings_v3!$C$2:$AH$4612,MATCH('EPS 3.1.3'!$B417,NoSettings_v3!$A$2:$A$4612,0),MATCH('EPS 3.1.3'!K$1,NoSettings_v3!$C$1:$AH$1,0)),"")</f>
        <v>0</v>
      </c>
      <c r="L417" s="157">
        <f>IFERROR(INDEX(NoSettings_v3!$C$2:$AH$4612,MATCH('EPS 3.1.3'!$B417,NoSettings_v3!$A$2:$A$4612,0),MATCH('EPS 3.1.3'!L$1,NoSettings_v3!$C$1:$AH$1,0)),"")</f>
        <v>0</v>
      </c>
      <c r="M417" s="157">
        <f>IFERROR(INDEX(NoSettings_v3!$C$2:$AH$4612,MATCH('EPS 3.1.3'!$B417,NoSettings_v3!$A$2:$A$4612,0),MATCH('EPS 3.1.3'!M$1,NoSettings_v3!$C$1:$AH$1,0)),"")</f>
        <v>0</v>
      </c>
      <c r="N417" s="157">
        <f>IFERROR(INDEX(NoSettings_v3!$C$2:$AH$4612,MATCH('EPS 3.1.3'!$B417,NoSettings_v3!$A$2:$A$4612,0),MATCH('EPS 3.1.3'!N$1,NoSettings_v3!$C$1:$AH$1,0)),"")</f>
        <v>0</v>
      </c>
      <c r="O417" s="157">
        <f>IFERROR(INDEX(NoSettings_v3!$C$2:$AH$4612,MATCH('EPS 3.1.3'!$B417,NoSettings_v3!$A$2:$A$4612,0),MATCH('EPS 3.1.3'!O$1,NoSettings_v3!$C$1:$AH$1,0)),"")</f>
        <v>0</v>
      </c>
      <c r="P417" s="157">
        <f>IFERROR(INDEX(NoSettings_v3!$C$2:$AH$4612,MATCH('EPS 3.1.3'!$B417,NoSettings_v3!$A$2:$A$4612,0),MATCH('EPS 3.1.3'!P$1,NoSettings_v3!$C$1:$AH$1,0)),"")</f>
        <v>0</v>
      </c>
      <c r="Q417" s="157">
        <f>IFERROR(INDEX(NoSettings_v3!$C$2:$AH$4612,MATCH('EPS 3.1.3'!$B417,NoSettings_v3!$A$2:$A$4612,0),MATCH('EPS 3.1.3'!Q$1,NoSettings_v3!$C$1:$AH$1,0)),"")</f>
        <v>0</v>
      </c>
      <c r="R417" s="157">
        <f>IFERROR(INDEX(NoSettings_v3!$C$2:$AH$4612,MATCH('EPS 3.1.3'!$B417,NoSettings_v3!$A$2:$A$4612,0),MATCH('EPS 3.1.3'!R$1,NoSettings_v3!$C$1:$AH$1,0)),"")</f>
        <v>0</v>
      </c>
      <c r="S417" s="157">
        <f>IFERROR(INDEX(NoSettings_v3!$C$2:$AH$4612,MATCH('EPS 3.1.3'!$B417,NoSettings_v3!$A$2:$A$4612,0),MATCH('EPS 3.1.3'!S$1,NoSettings_v3!$C$1:$AH$1,0)),"")</f>
        <v>0</v>
      </c>
      <c r="T417" s="157">
        <f>IFERROR(INDEX(NoSettings_v3!$C$2:$AH$4612,MATCH('EPS 3.1.3'!$B417,NoSettings_v3!$A$2:$A$4612,0),MATCH('EPS 3.1.3'!T$1,NoSettings_v3!$C$1:$AH$1,0)),"")</f>
        <v>0</v>
      </c>
      <c r="U417" s="157">
        <f>IFERROR(INDEX(NoSettings_v3!$C$2:$AH$4612,MATCH('EPS 3.1.3'!$B417,NoSettings_v3!$A$2:$A$4612,0),MATCH('EPS 3.1.3'!U$1,NoSettings_v3!$C$1:$AH$1,0)),"")</f>
        <v>0</v>
      </c>
      <c r="V417" s="157">
        <f>IFERROR(INDEX(NoSettings_v3!$C$2:$AH$4612,MATCH('EPS 3.1.3'!$B417,NoSettings_v3!$A$2:$A$4612,0),MATCH('EPS 3.1.3'!V$1,NoSettings_v3!$C$1:$AH$1,0)),"")</f>
        <v>0</v>
      </c>
      <c r="W417" s="157">
        <f>IFERROR(INDEX(NoSettings_v3!$C$2:$AH$4612,MATCH('EPS 3.1.3'!$B417,NoSettings_v3!$A$2:$A$4612,0),MATCH('EPS 3.1.3'!W$1,NoSettings_v3!$C$1:$AH$1,0)),"")</f>
        <v>0</v>
      </c>
      <c r="X417" s="157">
        <f>IFERROR(INDEX(NoSettings_v3!$C$2:$AH$4612,MATCH('EPS 3.1.3'!$B417,NoSettings_v3!$A$2:$A$4612,0),MATCH('EPS 3.1.3'!X$1,NoSettings_v3!$C$1:$AH$1,0)),"")</f>
        <v>0</v>
      </c>
      <c r="Y417" s="157">
        <f>IFERROR(INDEX(NoSettings_v3!$C$2:$AH$4612,MATCH('EPS 3.1.3'!$B417,NoSettings_v3!$A$2:$A$4612,0),MATCH('EPS 3.1.3'!Y$1,NoSettings_v3!$C$1:$AH$1,0)),"")</f>
        <v>0</v>
      </c>
      <c r="Z417" s="157">
        <f>IFERROR(INDEX(NoSettings_v3!$C$2:$AH$4612,MATCH('EPS 3.1.3'!$B417,NoSettings_v3!$A$2:$A$4612,0),MATCH('EPS 3.1.3'!Z$1,NoSettings_v3!$C$1:$AH$1,0)),"")</f>
        <v>0</v>
      </c>
      <c r="AA417" s="157">
        <f>IFERROR(INDEX(NoSettings_v3!$C$2:$AH$4612,MATCH('EPS 3.1.3'!$B417,NoSettings_v3!$A$2:$A$4612,0),MATCH('EPS 3.1.3'!AA$1,NoSettings_v3!$C$1:$AH$1,0)),"")</f>
        <v>0</v>
      </c>
      <c r="AB417" s="157">
        <f>IFERROR(INDEX(NoSettings_v3!$C$2:$AH$4612,MATCH('EPS 3.1.3'!$B417,NoSettings_v3!$A$2:$A$4612,0),MATCH('EPS 3.1.3'!AB$1,NoSettings_v3!$C$1:$AH$1,0)),"")</f>
        <v>0</v>
      </c>
      <c r="AC417" s="157">
        <f>IFERROR(INDEX(NoSettings_v3!$C$2:$AH$4612,MATCH('EPS 3.1.3'!$B417,NoSettings_v3!$A$2:$A$4612,0),MATCH('EPS 3.1.3'!AC$1,NoSettings_v3!$C$1:$AH$1,0)),"")</f>
        <v>0</v>
      </c>
      <c r="AD417" s="157">
        <f>IFERROR(INDEX(NoSettings_v3!$C$2:$AH$4612,MATCH('EPS 3.1.3'!$B417,NoSettings_v3!$A$2:$A$4612,0),MATCH('EPS 3.1.3'!AD$1,NoSettings_v3!$C$1:$AH$1,0)),"")</f>
        <v>0</v>
      </c>
      <c r="AE417" s="157">
        <f>IFERROR(INDEX(NoSettings_v3!$C$2:$AH$4612,MATCH('EPS 3.1.3'!$B417,NoSettings_v3!$A$2:$A$4612,0),MATCH('EPS 3.1.3'!AE$1,NoSettings_v3!$C$1:$AH$1,0)),"")</f>
        <v>0</v>
      </c>
      <c r="AF417" s="157">
        <f>IFERROR(INDEX(NoSettings_v3!$C$2:$AH$4612,MATCH('EPS 3.1.3'!$B417,NoSettings_v3!$A$2:$A$4612,0),MATCH('EPS 3.1.3'!AF$1,NoSettings_v3!$C$1:$AH$1,0)),"")</f>
        <v>0</v>
      </c>
      <c r="AG417" s="157">
        <f>IFERROR(INDEX(NoSettings_v3!$C$2:$AH$4612,MATCH('EPS 3.1.3'!$B417,NoSettings_v3!$A$2:$A$4612,0),MATCH('EPS 3.1.3'!AG$1,NoSettings_v3!$C$1:$AH$1,0)),"")</f>
        <v>0</v>
      </c>
      <c r="AH417" s="157">
        <f>IFERROR(INDEX(NoSettings_v3!$C$2:$AH$4612,MATCH('EPS 3.1.3'!$B417,NoSettings_v3!$A$2:$A$4612,0),MATCH('EPS 3.1.3'!AH$1,NoSettings_v3!$C$1:$AH$1,0)),"")</f>
        <v>0</v>
      </c>
      <c r="AI417" s="157">
        <f>IFERROR(INDEX(NoSettings_v3!$C$2:$AH$4612,MATCH('EPS 3.1.3'!$B417,NoSettings_v3!$A$2:$A$4612,0),MATCH('EPS 3.1.3'!AI$1,NoSettings_v3!$C$1:$AH$1,0)),"")</f>
        <v>0</v>
      </c>
    </row>
    <row r="418" spans="1:35" x14ac:dyDescent="0.35">
      <c r="A418" s="127"/>
      <c r="B418" s="161" t="s">
        <v>1209</v>
      </c>
      <c r="C418" s="127" t="s">
        <v>964</v>
      </c>
      <c r="D418" s="157">
        <f>IFERROR(INDEX(NoSettings_v3!$C$2:$AH$4612,MATCH('EPS 3.1.3'!$B418,NoSettings_v3!$A$2:$A$4612,0),MATCH('EPS 3.1.3'!D$1,NoSettings_v3!$C$1:$AH$1,0)),"")</f>
        <v>0</v>
      </c>
      <c r="E418" s="157">
        <f>IFERROR(INDEX(NoSettings_v3!$C$2:$AH$4612,MATCH('EPS 3.1.3'!$B418,NoSettings_v3!$A$2:$A$4612,0),MATCH('EPS 3.1.3'!E$1,NoSettings_v3!$C$1:$AH$1,0)),"")</f>
        <v>0</v>
      </c>
      <c r="F418" s="157">
        <f>IFERROR(INDEX(NoSettings_v3!$C$2:$AH$4612,MATCH('EPS 3.1.3'!$B418,NoSettings_v3!$A$2:$A$4612,0),MATCH('EPS 3.1.3'!F$1,NoSettings_v3!$C$1:$AH$1,0)),"")</f>
        <v>0</v>
      </c>
      <c r="G418" s="157">
        <f>IFERROR(INDEX(NoSettings_v3!$C$2:$AH$4612,MATCH('EPS 3.1.3'!$B418,NoSettings_v3!$A$2:$A$4612,0),MATCH('EPS 3.1.3'!G$1,NoSettings_v3!$C$1:$AH$1,0)),"")</f>
        <v>0</v>
      </c>
      <c r="H418" s="157">
        <f>IFERROR(INDEX(NoSettings_v3!$C$2:$AH$4612,MATCH('EPS 3.1.3'!$B418,NoSettings_v3!$A$2:$A$4612,0),MATCH('EPS 3.1.3'!H$1,NoSettings_v3!$C$1:$AH$1,0)),"")</f>
        <v>0</v>
      </c>
      <c r="I418" s="157">
        <f>IFERROR(INDEX(NoSettings_v3!$C$2:$AH$4612,MATCH('EPS 3.1.3'!$B418,NoSettings_v3!$A$2:$A$4612,0),MATCH('EPS 3.1.3'!I$1,NoSettings_v3!$C$1:$AH$1,0)),"")</f>
        <v>0</v>
      </c>
      <c r="J418" s="157">
        <f>IFERROR(INDEX(NoSettings_v3!$C$2:$AH$4612,MATCH('EPS 3.1.3'!$B418,NoSettings_v3!$A$2:$A$4612,0),MATCH('EPS 3.1.3'!J$1,NoSettings_v3!$C$1:$AH$1,0)),"")</f>
        <v>0</v>
      </c>
      <c r="K418" s="157">
        <f>IFERROR(INDEX(NoSettings_v3!$C$2:$AH$4612,MATCH('EPS 3.1.3'!$B418,NoSettings_v3!$A$2:$A$4612,0),MATCH('EPS 3.1.3'!K$1,NoSettings_v3!$C$1:$AH$1,0)),"")</f>
        <v>0</v>
      </c>
      <c r="L418" s="157">
        <f>IFERROR(INDEX(NoSettings_v3!$C$2:$AH$4612,MATCH('EPS 3.1.3'!$B418,NoSettings_v3!$A$2:$A$4612,0),MATCH('EPS 3.1.3'!L$1,NoSettings_v3!$C$1:$AH$1,0)),"")</f>
        <v>0</v>
      </c>
      <c r="M418" s="157">
        <f>IFERROR(INDEX(NoSettings_v3!$C$2:$AH$4612,MATCH('EPS 3.1.3'!$B418,NoSettings_v3!$A$2:$A$4612,0),MATCH('EPS 3.1.3'!M$1,NoSettings_v3!$C$1:$AH$1,0)),"")</f>
        <v>0</v>
      </c>
      <c r="N418" s="157">
        <f>IFERROR(INDEX(NoSettings_v3!$C$2:$AH$4612,MATCH('EPS 3.1.3'!$B418,NoSettings_v3!$A$2:$A$4612,0),MATCH('EPS 3.1.3'!N$1,NoSettings_v3!$C$1:$AH$1,0)),"")</f>
        <v>0</v>
      </c>
      <c r="O418" s="157">
        <f>IFERROR(INDEX(NoSettings_v3!$C$2:$AH$4612,MATCH('EPS 3.1.3'!$B418,NoSettings_v3!$A$2:$A$4612,0),MATCH('EPS 3.1.3'!O$1,NoSettings_v3!$C$1:$AH$1,0)),"")</f>
        <v>0</v>
      </c>
      <c r="P418" s="157">
        <f>IFERROR(INDEX(NoSettings_v3!$C$2:$AH$4612,MATCH('EPS 3.1.3'!$B418,NoSettings_v3!$A$2:$A$4612,0),MATCH('EPS 3.1.3'!P$1,NoSettings_v3!$C$1:$AH$1,0)),"")</f>
        <v>0</v>
      </c>
      <c r="Q418" s="157">
        <f>IFERROR(INDEX(NoSettings_v3!$C$2:$AH$4612,MATCH('EPS 3.1.3'!$B418,NoSettings_v3!$A$2:$A$4612,0),MATCH('EPS 3.1.3'!Q$1,NoSettings_v3!$C$1:$AH$1,0)),"")</f>
        <v>0</v>
      </c>
      <c r="R418" s="157">
        <f>IFERROR(INDEX(NoSettings_v3!$C$2:$AH$4612,MATCH('EPS 3.1.3'!$B418,NoSettings_v3!$A$2:$A$4612,0),MATCH('EPS 3.1.3'!R$1,NoSettings_v3!$C$1:$AH$1,0)),"")</f>
        <v>0</v>
      </c>
      <c r="S418" s="157">
        <f>IFERROR(INDEX(NoSettings_v3!$C$2:$AH$4612,MATCH('EPS 3.1.3'!$B418,NoSettings_v3!$A$2:$A$4612,0),MATCH('EPS 3.1.3'!S$1,NoSettings_v3!$C$1:$AH$1,0)),"")</f>
        <v>0</v>
      </c>
      <c r="T418" s="157">
        <f>IFERROR(INDEX(NoSettings_v3!$C$2:$AH$4612,MATCH('EPS 3.1.3'!$B418,NoSettings_v3!$A$2:$A$4612,0),MATCH('EPS 3.1.3'!T$1,NoSettings_v3!$C$1:$AH$1,0)),"")</f>
        <v>0</v>
      </c>
      <c r="U418" s="157">
        <f>IFERROR(INDEX(NoSettings_v3!$C$2:$AH$4612,MATCH('EPS 3.1.3'!$B418,NoSettings_v3!$A$2:$A$4612,0),MATCH('EPS 3.1.3'!U$1,NoSettings_v3!$C$1:$AH$1,0)),"")</f>
        <v>0</v>
      </c>
      <c r="V418" s="157">
        <f>IFERROR(INDEX(NoSettings_v3!$C$2:$AH$4612,MATCH('EPS 3.1.3'!$B418,NoSettings_v3!$A$2:$A$4612,0),MATCH('EPS 3.1.3'!V$1,NoSettings_v3!$C$1:$AH$1,0)),"")</f>
        <v>0</v>
      </c>
      <c r="W418" s="157">
        <f>IFERROR(INDEX(NoSettings_v3!$C$2:$AH$4612,MATCH('EPS 3.1.3'!$B418,NoSettings_v3!$A$2:$A$4612,0),MATCH('EPS 3.1.3'!W$1,NoSettings_v3!$C$1:$AH$1,0)),"")</f>
        <v>0</v>
      </c>
      <c r="X418" s="157">
        <f>IFERROR(INDEX(NoSettings_v3!$C$2:$AH$4612,MATCH('EPS 3.1.3'!$B418,NoSettings_v3!$A$2:$A$4612,0),MATCH('EPS 3.1.3'!X$1,NoSettings_v3!$C$1:$AH$1,0)),"")</f>
        <v>0</v>
      </c>
      <c r="Y418" s="157">
        <f>IFERROR(INDEX(NoSettings_v3!$C$2:$AH$4612,MATCH('EPS 3.1.3'!$B418,NoSettings_v3!$A$2:$A$4612,0),MATCH('EPS 3.1.3'!Y$1,NoSettings_v3!$C$1:$AH$1,0)),"")</f>
        <v>0</v>
      </c>
      <c r="Z418" s="157">
        <f>IFERROR(INDEX(NoSettings_v3!$C$2:$AH$4612,MATCH('EPS 3.1.3'!$B418,NoSettings_v3!$A$2:$A$4612,0),MATCH('EPS 3.1.3'!Z$1,NoSettings_v3!$C$1:$AH$1,0)),"")</f>
        <v>0</v>
      </c>
      <c r="AA418" s="157">
        <f>IFERROR(INDEX(NoSettings_v3!$C$2:$AH$4612,MATCH('EPS 3.1.3'!$B418,NoSettings_v3!$A$2:$A$4612,0),MATCH('EPS 3.1.3'!AA$1,NoSettings_v3!$C$1:$AH$1,0)),"")</f>
        <v>0</v>
      </c>
      <c r="AB418" s="157">
        <f>IFERROR(INDEX(NoSettings_v3!$C$2:$AH$4612,MATCH('EPS 3.1.3'!$B418,NoSettings_v3!$A$2:$A$4612,0),MATCH('EPS 3.1.3'!AB$1,NoSettings_v3!$C$1:$AH$1,0)),"")</f>
        <v>0</v>
      </c>
      <c r="AC418" s="157">
        <f>IFERROR(INDEX(NoSettings_v3!$C$2:$AH$4612,MATCH('EPS 3.1.3'!$B418,NoSettings_v3!$A$2:$A$4612,0),MATCH('EPS 3.1.3'!AC$1,NoSettings_v3!$C$1:$AH$1,0)),"")</f>
        <v>0</v>
      </c>
      <c r="AD418" s="157">
        <f>IFERROR(INDEX(NoSettings_v3!$C$2:$AH$4612,MATCH('EPS 3.1.3'!$B418,NoSettings_v3!$A$2:$A$4612,0),MATCH('EPS 3.1.3'!AD$1,NoSettings_v3!$C$1:$AH$1,0)),"")</f>
        <v>0</v>
      </c>
      <c r="AE418" s="157">
        <f>IFERROR(INDEX(NoSettings_v3!$C$2:$AH$4612,MATCH('EPS 3.1.3'!$B418,NoSettings_v3!$A$2:$A$4612,0),MATCH('EPS 3.1.3'!AE$1,NoSettings_v3!$C$1:$AH$1,0)),"")</f>
        <v>0</v>
      </c>
      <c r="AF418" s="157">
        <f>IFERROR(INDEX(NoSettings_v3!$C$2:$AH$4612,MATCH('EPS 3.1.3'!$B418,NoSettings_v3!$A$2:$A$4612,0),MATCH('EPS 3.1.3'!AF$1,NoSettings_v3!$C$1:$AH$1,0)),"")</f>
        <v>0</v>
      </c>
      <c r="AG418" s="157">
        <f>IFERROR(INDEX(NoSettings_v3!$C$2:$AH$4612,MATCH('EPS 3.1.3'!$B418,NoSettings_v3!$A$2:$A$4612,0),MATCH('EPS 3.1.3'!AG$1,NoSettings_v3!$C$1:$AH$1,0)),"")</f>
        <v>0</v>
      </c>
      <c r="AH418" s="157">
        <f>IFERROR(INDEX(NoSettings_v3!$C$2:$AH$4612,MATCH('EPS 3.1.3'!$B418,NoSettings_v3!$A$2:$A$4612,0),MATCH('EPS 3.1.3'!AH$1,NoSettings_v3!$C$1:$AH$1,0)),"")</f>
        <v>0</v>
      </c>
      <c r="AI418" s="157">
        <f>IFERROR(INDEX(NoSettings_v3!$C$2:$AH$4612,MATCH('EPS 3.1.3'!$B418,NoSettings_v3!$A$2:$A$4612,0),MATCH('EPS 3.1.3'!AI$1,NoSettings_v3!$C$1:$AH$1,0)),"")</f>
        <v>0</v>
      </c>
    </row>
    <row r="419" spans="1:35" x14ac:dyDescent="0.35">
      <c r="A419" s="127"/>
      <c r="B419" s="161" t="s">
        <v>1210</v>
      </c>
      <c r="C419" s="127" t="s">
        <v>964</v>
      </c>
      <c r="D419" s="157">
        <f>IFERROR(INDEX(NoSettings_v3!$C$2:$AH$4612,MATCH('EPS 3.1.3'!$B419,NoSettings_v3!$A$2:$A$4612,0),MATCH('EPS 3.1.3'!D$1,NoSettings_v3!$C$1:$AH$1,0)),"")</f>
        <v>0</v>
      </c>
      <c r="E419" s="157">
        <f>IFERROR(INDEX(NoSettings_v3!$C$2:$AH$4612,MATCH('EPS 3.1.3'!$B419,NoSettings_v3!$A$2:$A$4612,0),MATCH('EPS 3.1.3'!E$1,NoSettings_v3!$C$1:$AH$1,0)),"")</f>
        <v>0</v>
      </c>
      <c r="F419" s="157">
        <f>IFERROR(INDEX(NoSettings_v3!$C$2:$AH$4612,MATCH('EPS 3.1.3'!$B419,NoSettings_v3!$A$2:$A$4612,0),MATCH('EPS 3.1.3'!F$1,NoSettings_v3!$C$1:$AH$1,0)),"")</f>
        <v>0</v>
      </c>
      <c r="G419" s="157">
        <f>IFERROR(INDEX(NoSettings_v3!$C$2:$AH$4612,MATCH('EPS 3.1.3'!$B419,NoSettings_v3!$A$2:$A$4612,0),MATCH('EPS 3.1.3'!G$1,NoSettings_v3!$C$1:$AH$1,0)),"")</f>
        <v>0</v>
      </c>
      <c r="H419" s="157">
        <f>IFERROR(INDEX(NoSettings_v3!$C$2:$AH$4612,MATCH('EPS 3.1.3'!$B419,NoSettings_v3!$A$2:$A$4612,0),MATCH('EPS 3.1.3'!H$1,NoSettings_v3!$C$1:$AH$1,0)),"")</f>
        <v>0</v>
      </c>
      <c r="I419" s="157">
        <f>IFERROR(INDEX(NoSettings_v3!$C$2:$AH$4612,MATCH('EPS 3.1.3'!$B419,NoSettings_v3!$A$2:$A$4612,0),MATCH('EPS 3.1.3'!I$1,NoSettings_v3!$C$1:$AH$1,0)),"")</f>
        <v>0</v>
      </c>
      <c r="J419" s="157">
        <f>IFERROR(INDEX(NoSettings_v3!$C$2:$AH$4612,MATCH('EPS 3.1.3'!$B419,NoSettings_v3!$A$2:$A$4612,0),MATCH('EPS 3.1.3'!J$1,NoSettings_v3!$C$1:$AH$1,0)),"")</f>
        <v>0</v>
      </c>
      <c r="K419" s="157">
        <f>IFERROR(INDEX(NoSettings_v3!$C$2:$AH$4612,MATCH('EPS 3.1.3'!$B419,NoSettings_v3!$A$2:$A$4612,0),MATCH('EPS 3.1.3'!K$1,NoSettings_v3!$C$1:$AH$1,0)),"")</f>
        <v>0</v>
      </c>
      <c r="L419" s="157">
        <f>IFERROR(INDEX(NoSettings_v3!$C$2:$AH$4612,MATCH('EPS 3.1.3'!$B419,NoSettings_v3!$A$2:$A$4612,0),MATCH('EPS 3.1.3'!L$1,NoSettings_v3!$C$1:$AH$1,0)),"")</f>
        <v>0</v>
      </c>
      <c r="M419" s="157">
        <f>IFERROR(INDEX(NoSettings_v3!$C$2:$AH$4612,MATCH('EPS 3.1.3'!$B419,NoSettings_v3!$A$2:$A$4612,0),MATCH('EPS 3.1.3'!M$1,NoSettings_v3!$C$1:$AH$1,0)),"")</f>
        <v>0</v>
      </c>
      <c r="N419" s="157">
        <f>IFERROR(INDEX(NoSettings_v3!$C$2:$AH$4612,MATCH('EPS 3.1.3'!$B419,NoSettings_v3!$A$2:$A$4612,0),MATCH('EPS 3.1.3'!N$1,NoSettings_v3!$C$1:$AH$1,0)),"")</f>
        <v>0</v>
      </c>
      <c r="O419" s="157">
        <f>IFERROR(INDEX(NoSettings_v3!$C$2:$AH$4612,MATCH('EPS 3.1.3'!$B419,NoSettings_v3!$A$2:$A$4612,0),MATCH('EPS 3.1.3'!O$1,NoSettings_v3!$C$1:$AH$1,0)),"")</f>
        <v>0</v>
      </c>
      <c r="P419" s="157">
        <f>IFERROR(INDEX(NoSettings_v3!$C$2:$AH$4612,MATCH('EPS 3.1.3'!$B419,NoSettings_v3!$A$2:$A$4612,0),MATCH('EPS 3.1.3'!P$1,NoSettings_v3!$C$1:$AH$1,0)),"")</f>
        <v>0</v>
      </c>
      <c r="Q419" s="157">
        <f>IFERROR(INDEX(NoSettings_v3!$C$2:$AH$4612,MATCH('EPS 3.1.3'!$B419,NoSettings_v3!$A$2:$A$4612,0),MATCH('EPS 3.1.3'!Q$1,NoSettings_v3!$C$1:$AH$1,0)),"")</f>
        <v>0</v>
      </c>
      <c r="R419" s="157">
        <f>IFERROR(INDEX(NoSettings_v3!$C$2:$AH$4612,MATCH('EPS 3.1.3'!$B419,NoSettings_v3!$A$2:$A$4612,0),MATCH('EPS 3.1.3'!R$1,NoSettings_v3!$C$1:$AH$1,0)),"")</f>
        <v>0</v>
      </c>
      <c r="S419" s="157">
        <f>IFERROR(INDEX(NoSettings_v3!$C$2:$AH$4612,MATCH('EPS 3.1.3'!$B419,NoSettings_v3!$A$2:$A$4612,0),MATCH('EPS 3.1.3'!S$1,NoSettings_v3!$C$1:$AH$1,0)),"")</f>
        <v>0</v>
      </c>
      <c r="T419" s="157">
        <f>IFERROR(INDEX(NoSettings_v3!$C$2:$AH$4612,MATCH('EPS 3.1.3'!$B419,NoSettings_v3!$A$2:$A$4612,0),MATCH('EPS 3.1.3'!T$1,NoSettings_v3!$C$1:$AH$1,0)),"")</f>
        <v>0</v>
      </c>
      <c r="U419" s="157">
        <f>IFERROR(INDEX(NoSettings_v3!$C$2:$AH$4612,MATCH('EPS 3.1.3'!$B419,NoSettings_v3!$A$2:$A$4612,0),MATCH('EPS 3.1.3'!U$1,NoSettings_v3!$C$1:$AH$1,0)),"")</f>
        <v>0</v>
      </c>
      <c r="V419" s="157">
        <f>IFERROR(INDEX(NoSettings_v3!$C$2:$AH$4612,MATCH('EPS 3.1.3'!$B419,NoSettings_v3!$A$2:$A$4612,0),MATCH('EPS 3.1.3'!V$1,NoSettings_v3!$C$1:$AH$1,0)),"")</f>
        <v>0</v>
      </c>
      <c r="W419" s="157">
        <f>IFERROR(INDEX(NoSettings_v3!$C$2:$AH$4612,MATCH('EPS 3.1.3'!$B419,NoSettings_v3!$A$2:$A$4612,0),MATCH('EPS 3.1.3'!W$1,NoSettings_v3!$C$1:$AH$1,0)),"")</f>
        <v>0</v>
      </c>
      <c r="X419" s="157">
        <f>IFERROR(INDEX(NoSettings_v3!$C$2:$AH$4612,MATCH('EPS 3.1.3'!$B419,NoSettings_v3!$A$2:$A$4612,0),MATCH('EPS 3.1.3'!X$1,NoSettings_v3!$C$1:$AH$1,0)),"")</f>
        <v>0</v>
      </c>
      <c r="Y419" s="157">
        <f>IFERROR(INDEX(NoSettings_v3!$C$2:$AH$4612,MATCH('EPS 3.1.3'!$B419,NoSettings_v3!$A$2:$A$4612,0),MATCH('EPS 3.1.3'!Y$1,NoSettings_v3!$C$1:$AH$1,0)),"")</f>
        <v>0</v>
      </c>
      <c r="Z419" s="157">
        <f>IFERROR(INDEX(NoSettings_v3!$C$2:$AH$4612,MATCH('EPS 3.1.3'!$B419,NoSettings_v3!$A$2:$A$4612,0),MATCH('EPS 3.1.3'!Z$1,NoSettings_v3!$C$1:$AH$1,0)),"")</f>
        <v>0</v>
      </c>
      <c r="AA419" s="157">
        <f>IFERROR(INDEX(NoSettings_v3!$C$2:$AH$4612,MATCH('EPS 3.1.3'!$B419,NoSettings_v3!$A$2:$A$4612,0),MATCH('EPS 3.1.3'!AA$1,NoSettings_v3!$C$1:$AH$1,0)),"")</f>
        <v>0</v>
      </c>
      <c r="AB419" s="157">
        <f>IFERROR(INDEX(NoSettings_v3!$C$2:$AH$4612,MATCH('EPS 3.1.3'!$B419,NoSettings_v3!$A$2:$A$4612,0),MATCH('EPS 3.1.3'!AB$1,NoSettings_v3!$C$1:$AH$1,0)),"")</f>
        <v>0</v>
      </c>
      <c r="AC419" s="157">
        <f>IFERROR(INDEX(NoSettings_v3!$C$2:$AH$4612,MATCH('EPS 3.1.3'!$B419,NoSettings_v3!$A$2:$A$4612,0),MATCH('EPS 3.1.3'!AC$1,NoSettings_v3!$C$1:$AH$1,0)),"")</f>
        <v>0</v>
      </c>
      <c r="AD419" s="157">
        <f>IFERROR(INDEX(NoSettings_v3!$C$2:$AH$4612,MATCH('EPS 3.1.3'!$B419,NoSettings_v3!$A$2:$A$4612,0),MATCH('EPS 3.1.3'!AD$1,NoSettings_v3!$C$1:$AH$1,0)),"")</f>
        <v>0</v>
      </c>
      <c r="AE419" s="157">
        <f>IFERROR(INDEX(NoSettings_v3!$C$2:$AH$4612,MATCH('EPS 3.1.3'!$B419,NoSettings_v3!$A$2:$A$4612,0),MATCH('EPS 3.1.3'!AE$1,NoSettings_v3!$C$1:$AH$1,0)),"")</f>
        <v>0</v>
      </c>
      <c r="AF419" s="157">
        <f>IFERROR(INDEX(NoSettings_v3!$C$2:$AH$4612,MATCH('EPS 3.1.3'!$B419,NoSettings_v3!$A$2:$A$4612,0),MATCH('EPS 3.1.3'!AF$1,NoSettings_v3!$C$1:$AH$1,0)),"")</f>
        <v>0</v>
      </c>
      <c r="AG419" s="157">
        <f>IFERROR(INDEX(NoSettings_v3!$C$2:$AH$4612,MATCH('EPS 3.1.3'!$B419,NoSettings_v3!$A$2:$A$4612,0),MATCH('EPS 3.1.3'!AG$1,NoSettings_v3!$C$1:$AH$1,0)),"")</f>
        <v>0</v>
      </c>
      <c r="AH419" s="157">
        <f>IFERROR(INDEX(NoSettings_v3!$C$2:$AH$4612,MATCH('EPS 3.1.3'!$B419,NoSettings_v3!$A$2:$A$4612,0),MATCH('EPS 3.1.3'!AH$1,NoSettings_v3!$C$1:$AH$1,0)),"")</f>
        <v>0</v>
      </c>
      <c r="AI419" s="157">
        <f>IFERROR(INDEX(NoSettings_v3!$C$2:$AH$4612,MATCH('EPS 3.1.3'!$B419,NoSettings_v3!$A$2:$A$4612,0),MATCH('EPS 3.1.3'!AI$1,NoSettings_v3!$C$1:$AH$1,0)),"")</f>
        <v>0</v>
      </c>
    </row>
    <row r="420" spans="1:35" x14ac:dyDescent="0.35">
      <c r="A420" s="127"/>
      <c r="B420" s="161" t="s">
        <v>1211</v>
      </c>
      <c r="C420" s="127" t="s">
        <v>964</v>
      </c>
      <c r="D420" s="157">
        <f>IFERROR(INDEX(NoSettings_v3!$C$2:$AH$4612,MATCH('EPS 3.1.3'!$B420,NoSettings_v3!$A$2:$A$4612,0),MATCH('EPS 3.1.3'!D$1,NoSettings_v3!$C$1:$AH$1,0)),"")</f>
        <v>0</v>
      </c>
      <c r="E420" s="157">
        <f>IFERROR(INDEX(NoSettings_v3!$C$2:$AH$4612,MATCH('EPS 3.1.3'!$B420,NoSettings_v3!$A$2:$A$4612,0),MATCH('EPS 3.1.3'!E$1,NoSettings_v3!$C$1:$AH$1,0)),"")</f>
        <v>0</v>
      </c>
      <c r="F420" s="157">
        <f>IFERROR(INDEX(NoSettings_v3!$C$2:$AH$4612,MATCH('EPS 3.1.3'!$B420,NoSettings_v3!$A$2:$A$4612,0),MATCH('EPS 3.1.3'!F$1,NoSettings_v3!$C$1:$AH$1,0)),"")</f>
        <v>0</v>
      </c>
      <c r="G420" s="157">
        <f>IFERROR(INDEX(NoSettings_v3!$C$2:$AH$4612,MATCH('EPS 3.1.3'!$B420,NoSettings_v3!$A$2:$A$4612,0),MATCH('EPS 3.1.3'!G$1,NoSettings_v3!$C$1:$AH$1,0)),"")</f>
        <v>0</v>
      </c>
      <c r="H420" s="157">
        <f>IFERROR(INDEX(NoSettings_v3!$C$2:$AH$4612,MATCH('EPS 3.1.3'!$B420,NoSettings_v3!$A$2:$A$4612,0),MATCH('EPS 3.1.3'!H$1,NoSettings_v3!$C$1:$AH$1,0)),"")</f>
        <v>0</v>
      </c>
      <c r="I420" s="157">
        <f>IFERROR(INDEX(NoSettings_v3!$C$2:$AH$4612,MATCH('EPS 3.1.3'!$B420,NoSettings_v3!$A$2:$A$4612,0),MATCH('EPS 3.1.3'!I$1,NoSettings_v3!$C$1:$AH$1,0)),"")</f>
        <v>0</v>
      </c>
      <c r="J420" s="157">
        <f>IFERROR(INDEX(NoSettings_v3!$C$2:$AH$4612,MATCH('EPS 3.1.3'!$B420,NoSettings_v3!$A$2:$A$4612,0),MATCH('EPS 3.1.3'!J$1,NoSettings_v3!$C$1:$AH$1,0)),"")</f>
        <v>0</v>
      </c>
      <c r="K420" s="157">
        <f>IFERROR(INDEX(NoSettings_v3!$C$2:$AH$4612,MATCH('EPS 3.1.3'!$B420,NoSettings_v3!$A$2:$A$4612,0),MATCH('EPS 3.1.3'!K$1,NoSettings_v3!$C$1:$AH$1,0)),"")</f>
        <v>0</v>
      </c>
      <c r="L420" s="157">
        <f>IFERROR(INDEX(NoSettings_v3!$C$2:$AH$4612,MATCH('EPS 3.1.3'!$B420,NoSettings_v3!$A$2:$A$4612,0),MATCH('EPS 3.1.3'!L$1,NoSettings_v3!$C$1:$AH$1,0)),"")</f>
        <v>0</v>
      </c>
      <c r="M420" s="157">
        <f>IFERROR(INDEX(NoSettings_v3!$C$2:$AH$4612,MATCH('EPS 3.1.3'!$B420,NoSettings_v3!$A$2:$A$4612,0),MATCH('EPS 3.1.3'!M$1,NoSettings_v3!$C$1:$AH$1,0)),"")</f>
        <v>0</v>
      </c>
      <c r="N420" s="157">
        <f>IFERROR(INDEX(NoSettings_v3!$C$2:$AH$4612,MATCH('EPS 3.1.3'!$B420,NoSettings_v3!$A$2:$A$4612,0),MATCH('EPS 3.1.3'!N$1,NoSettings_v3!$C$1:$AH$1,0)),"")</f>
        <v>0</v>
      </c>
      <c r="O420" s="157">
        <f>IFERROR(INDEX(NoSettings_v3!$C$2:$AH$4612,MATCH('EPS 3.1.3'!$B420,NoSettings_v3!$A$2:$A$4612,0),MATCH('EPS 3.1.3'!O$1,NoSettings_v3!$C$1:$AH$1,0)),"")</f>
        <v>0</v>
      </c>
      <c r="P420" s="157">
        <f>IFERROR(INDEX(NoSettings_v3!$C$2:$AH$4612,MATCH('EPS 3.1.3'!$B420,NoSettings_v3!$A$2:$A$4612,0),MATCH('EPS 3.1.3'!P$1,NoSettings_v3!$C$1:$AH$1,0)),"")</f>
        <v>0</v>
      </c>
      <c r="Q420" s="157">
        <f>IFERROR(INDEX(NoSettings_v3!$C$2:$AH$4612,MATCH('EPS 3.1.3'!$B420,NoSettings_v3!$A$2:$A$4612,0),MATCH('EPS 3.1.3'!Q$1,NoSettings_v3!$C$1:$AH$1,0)),"")</f>
        <v>0</v>
      </c>
      <c r="R420" s="157">
        <f>IFERROR(INDEX(NoSettings_v3!$C$2:$AH$4612,MATCH('EPS 3.1.3'!$B420,NoSettings_v3!$A$2:$A$4612,0),MATCH('EPS 3.1.3'!R$1,NoSettings_v3!$C$1:$AH$1,0)),"")</f>
        <v>0</v>
      </c>
      <c r="S420" s="157">
        <f>IFERROR(INDEX(NoSettings_v3!$C$2:$AH$4612,MATCH('EPS 3.1.3'!$B420,NoSettings_v3!$A$2:$A$4612,0),MATCH('EPS 3.1.3'!S$1,NoSettings_v3!$C$1:$AH$1,0)),"")</f>
        <v>0</v>
      </c>
      <c r="T420" s="157">
        <f>IFERROR(INDEX(NoSettings_v3!$C$2:$AH$4612,MATCH('EPS 3.1.3'!$B420,NoSettings_v3!$A$2:$A$4612,0),MATCH('EPS 3.1.3'!T$1,NoSettings_v3!$C$1:$AH$1,0)),"")</f>
        <v>0</v>
      </c>
      <c r="U420" s="157">
        <f>IFERROR(INDEX(NoSettings_v3!$C$2:$AH$4612,MATCH('EPS 3.1.3'!$B420,NoSettings_v3!$A$2:$A$4612,0),MATCH('EPS 3.1.3'!U$1,NoSettings_v3!$C$1:$AH$1,0)),"")</f>
        <v>0</v>
      </c>
      <c r="V420" s="157">
        <f>IFERROR(INDEX(NoSettings_v3!$C$2:$AH$4612,MATCH('EPS 3.1.3'!$B420,NoSettings_v3!$A$2:$A$4612,0),MATCH('EPS 3.1.3'!V$1,NoSettings_v3!$C$1:$AH$1,0)),"")</f>
        <v>0</v>
      </c>
      <c r="W420" s="157">
        <f>IFERROR(INDEX(NoSettings_v3!$C$2:$AH$4612,MATCH('EPS 3.1.3'!$B420,NoSettings_v3!$A$2:$A$4612,0),MATCH('EPS 3.1.3'!W$1,NoSettings_v3!$C$1:$AH$1,0)),"")</f>
        <v>0</v>
      </c>
      <c r="X420" s="157">
        <f>IFERROR(INDEX(NoSettings_v3!$C$2:$AH$4612,MATCH('EPS 3.1.3'!$B420,NoSettings_v3!$A$2:$A$4612,0),MATCH('EPS 3.1.3'!X$1,NoSettings_v3!$C$1:$AH$1,0)),"")</f>
        <v>0</v>
      </c>
      <c r="Y420" s="157">
        <f>IFERROR(INDEX(NoSettings_v3!$C$2:$AH$4612,MATCH('EPS 3.1.3'!$B420,NoSettings_v3!$A$2:$A$4612,0),MATCH('EPS 3.1.3'!Y$1,NoSettings_v3!$C$1:$AH$1,0)),"")</f>
        <v>0</v>
      </c>
      <c r="Z420" s="157">
        <f>IFERROR(INDEX(NoSettings_v3!$C$2:$AH$4612,MATCH('EPS 3.1.3'!$B420,NoSettings_v3!$A$2:$A$4612,0),MATCH('EPS 3.1.3'!Z$1,NoSettings_v3!$C$1:$AH$1,0)),"")</f>
        <v>0</v>
      </c>
      <c r="AA420" s="157">
        <f>IFERROR(INDEX(NoSettings_v3!$C$2:$AH$4612,MATCH('EPS 3.1.3'!$B420,NoSettings_v3!$A$2:$A$4612,0),MATCH('EPS 3.1.3'!AA$1,NoSettings_v3!$C$1:$AH$1,0)),"")</f>
        <v>0</v>
      </c>
      <c r="AB420" s="157">
        <f>IFERROR(INDEX(NoSettings_v3!$C$2:$AH$4612,MATCH('EPS 3.1.3'!$B420,NoSettings_v3!$A$2:$A$4612,0),MATCH('EPS 3.1.3'!AB$1,NoSettings_v3!$C$1:$AH$1,0)),"")</f>
        <v>0</v>
      </c>
      <c r="AC420" s="157">
        <f>IFERROR(INDEX(NoSettings_v3!$C$2:$AH$4612,MATCH('EPS 3.1.3'!$B420,NoSettings_v3!$A$2:$A$4612,0),MATCH('EPS 3.1.3'!AC$1,NoSettings_v3!$C$1:$AH$1,0)),"")</f>
        <v>0</v>
      </c>
      <c r="AD420" s="157">
        <f>IFERROR(INDEX(NoSettings_v3!$C$2:$AH$4612,MATCH('EPS 3.1.3'!$B420,NoSettings_v3!$A$2:$A$4612,0),MATCH('EPS 3.1.3'!AD$1,NoSettings_v3!$C$1:$AH$1,0)),"")</f>
        <v>0</v>
      </c>
      <c r="AE420" s="157">
        <f>IFERROR(INDEX(NoSettings_v3!$C$2:$AH$4612,MATCH('EPS 3.1.3'!$B420,NoSettings_v3!$A$2:$A$4612,0),MATCH('EPS 3.1.3'!AE$1,NoSettings_v3!$C$1:$AH$1,0)),"")</f>
        <v>0</v>
      </c>
      <c r="AF420" s="157">
        <f>IFERROR(INDEX(NoSettings_v3!$C$2:$AH$4612,MATCH('EPS 3.1.3'!$B420,NoSettings_v3!$A$2:$A$4612,0),MATCH('EPS 3.1.3'!AF$1,NoSettings_v3!$C$1:$AH$1,0)),"")</f>
        <v>0</v>
      </c>
      <c r="AG420" s="157">
        <f>IFERROR(INDEX(NoSettings_v3!$C$2:$AH$4612,MATCH('EPS 3.1.3'!$B420,NoSettings_v3!$A$2:$A$4612,0),MATCH('EPS 3.1.3'!AG$1,NoSettings_v3!$C$1:$AH$1,0)),"")</f>
        <v>0</v>
      </c>
      <c r="AH420" s="157">
        <f>IFERROR(INDEX(NoSettings_v3!$C$2:$AH$4612,MATCH('EPS 3.1.3'!$B420,NoSettings_v3!$A$2:$A$4612,0),MATCH('EPS 3.1.3'!AH$1,NoSettings_v3!$C$1:$AH$1,0)),"")</f>
        <v>0</v>
      </c>
      <c r="AI420" s="157">
        <f>IFERROR(INDEX(NoSettings_v3!$C$2:$AH$4612,MATCH('EPS 3.1.3'!$B420,NoSettings_v3!$A$2:$A$4612,0),MATCH('EPS 3.1.3'!AI$1,NoSettings_v3!$C$1:$AH$1,0)),"")</f>
        <v>0</v>
      </c>
    </row>
    <row r="421" spans="1:35" x14ac:dyDescent="0.35">
      <c r="A421" s="127"/>
      <c r="B421" s="161" t="s">
        <v>1212</v>
      </c>
      <c r="C421" s="127" t="s">
        <v>964</v>
      </c>
      <c r="D421" s="157">
        <f>IFERROR(INDEX(NoSettings_v3!$C$2:$AH$4612,MATCH('EPS 3.1.3'!$B421,NoSettings_v3!$A$2:$A$4612,0),MATCH('EPS 3.1.3'!D$1,NoSettings_v3!$C$1:$AH$1,0)),"")</f>
        <v>0</v>
      </c>
      <c r="E421" s="157">
        <f>IFERROR(INDEX(NoSettings_v3!$C$2:$AH$4612,MATCH('EPS 3.1.3'!$B421,NoSettings_v3!$A$2:$A$4612,0),MATCH('EPS 3.1.3'!E$1,NoSettings_v3!$C$1:$AH$1,0)),"")</f>
        <v>0</v>
      </c>
      <c r="F421" s="157">
        <f>IFERROR(INDEX(NoSettings_v3!$C$2:$AH$4612,MATCH('EPS 3.1.3'!$B421,NoSettings_v3!$A$2:$A$4612,0),MATCH('EPS 3.1.3'!F$1,NoSettings_v3!$C$1:$AH$1,0)),"")</f>
        <v>0</v>
      </c>
      <c r="G421" s="157">
        <f>IFERROR(INDEX(NoSettings_v3!$C$2:$AH$4612,MATCH('EPS 3.1.3'!$B421,NoSettings_v3!$A$2:$A$4612,0),MATCH('EPS 3.1.3'!G$1,NoSettings_v3!$C$1:$AH$1,0)),"")</f>
        <v>0</v>
      </c>
      <c r="H421" s="157">
        <f>IFERROR(INDEX(NoSettings_v3!$C$2:$AH$4612,MATCH('EPS 3.1.3'!$B421,NoSettings_v3!$A$2:$A$4612,0),MATCH('EPS 3.1.3'!H$1,NoSettings_v3!$C$1:$AH$1,0)),"")</f>
        <v>0</v>
      </c>
      <c r="I421" s="157">
        <f>IFERROR(INDEX(NoSettings_v3!$C$2:$AH$4612,MATCH('EPS 3.1.3'!$B421,NoSettings_v3!$A$2:$A$4612,0),MATCH('EPS 3.1.3'!I$1,NoSettings_v3!$C$1:$AH$1,0)),"")</f>
        <v>0</v>
      </c>
      <c r="J421" s="157">
        <f>IFERROR(INDEX(NoSettings_v3!$C$2:$AH$4612,MATCH('EPS 3.1.3'!$B421,NoSettings_v3!$A$2:$A$4612,0),MATCH('EPS 3.1.3'!J$1,NoSettings_v3!$C$1:$AH$1,0)),"")</f>
        <v>0</v>
      </c>
      <c r="K421" s="157">
        <f>IFERROR(INDEX(NoSettings_v3!$C$2:$AH$4612,MATCH('EPS 3.1.3'!$B421,NoSettings_v3!$A$2:$A$4612,0),MATCH('EPS 3.1.3'!K$1,NoSettings_v3!$C$1:$AH$1,0)),"")</f>
        <v>0</v>
      </c>
      <c r="L421" s="157">
        <f>IFERROR(INDEX(NoSettings_v3!$C$2:$AH$4612,MATCH('EPS 3.1.3'!$B421,NoSettings_v3!$A$2:$A$4612,0),MATCH('EPS 3.1.3'!L$1,NoSettings_v3!$C$1:$AH$1,0)),"")</f>
        <v>0</v>
      </c>
      <c r="M421" s="157">
        <f>IFERROR(INDEX(NoSettings_v3!$C$2:$AH$4612,MATCH('EPS 3.1.3'!$B421,NoSettings_v3!$A$2:$A$4612,0),MATCH('EPS 3.1.3'!M$1,NoSettings_v3!$C$1:$AH$1,0)),"")</f>
        <v>0</v>
      </c>
      <c r="N421" s="157">
        <f>IFERROR(INDEX(NoSettings_v3!$C$2:$AH$4612,MATCH('EPS 3.1.3'!$B421,NoSettings_v3!$A$2:$A$4612,0),MATCH('EPS 3.1.3'!N$1,NoSettings_v3!$C$1:$AH$1,0)),"")</f>
        <v>0</v>
      </c>
      <c r="O421" s="157">
        <f>IFERROR(INDEX(NoSettings_v3!$C$2:$AH$4612,MATCH('EPS 3.1.3'!$B421,NoSettings_v3!$A$2:$A$4612,0),MATCH('EPS 3.1.3'!O$1,NoSettings_v3!$C$1:$AH$1,0)),"")</f>
        <v>0</v>
      </c>
      <c r="P421" s="157">
        <f>IFERROR(INDEX(NoSettings_v3!$C$2:$AH$4612,MATCH('EPS 3.1.3'!$B421,NoSettings_v3!$A$2:$A$4612,0),MATCH('EPS 3.1.3'!P$1,NoSettings_v3!$C$1:$AH$1,0)),"")</f>
        <v>0</v>
      </c>
      <c r="Q421" s="157">
        <f>IFERROR(INDEX(NoSettings_v3!$C$2:$AH$4612,MATCH('EPS 3.1.3'!$B421,NoSettings_v3!$A$2:$A$4612,0),MATCH('EPS 3.1.3'!Q$1,NoSettings_v3!$C$1:$AH$1,0)),"")</f>
        <v>0</v>
      </c>
      <c r="R421" s="157">
        <f>IFERROR(INDEX(NoSettings_v3!$C$2:$AH$4612,MATCH('EPS 3.1.3'!$B421,NoSettings_v3!$A$2:$A$4612,0),MATCH('EPS 3.1.3'!R$1,NoSettings_v3!$C$1:$AH$1,0)),"")</f>
        <v>0</v>
      </c>
      <c r="S421" s="157">
        <f>IFERROR(INDEX(NoSettings_v3!$C$2:$AH$4612,MATCH('EPS 3.1.3'!$B421,NoSettings_v3!$A$2:$A$4612,0),MATCH('EPS 3.1.3'!S$1,NoSettings_v3!$C$1:$AH$1,0)),"")</f>
        <v>0</v>
      </c>
      <c r="T421" s="157">
        <f>IFERROR(INDEX(NoSettings_v3!$C$2:$AH$4612,MATCH('EPS 3.1.3'!$B421,NoSettings_v3!$A$2:$A$4612,0),MATCH('EPS 3.1.3'!T$1,NoSettings_v3!$C$1:$AH$1,0)),"")</f>
        <v>0</v>
      </c>
      <c r="U421" s="157">
        <f>IFERROR(INDEX(NoSettings_v3!$C$2:$AH$4612,MATCH('EPS 3.1.3'!$B421,NoSettings_v3!$A$2:$A$4612,0),MATCH('EPS 3.1.3'!U$1,NoSettings_v3!$C$1:$AH$1,0)),"")</f>
        <v>0</v>
      </c>
      <c r="V421" s="157">
        <f>IFERROR(INDEX(NoSettings_v3!$C$2:$AH$4612,MATCH('EPS 3.1.3'!$B421,NoSettings_v3!$A$2:$A$4612,0),MATCH('EPS 3.1.3'!V$1,NoSettings_v3!$C$1:$AH$1,0)),"")</f>
        <v>0</v>
      </c>
      <c r="W421" s="157">
        <f>IFERROR(INDEX(NoSettings_v3!$C$2:$AH$4612,MATCH('EPS 3.1.3'!$B421,NoSettings_v3!$A$2:$A$4612,0),MATCH('EPS 3.1.3'!W$1,NoSettings_v3!$C$1:$AH$1,0)),"")</f>
        <v>0</v>
      </c>
      <c r="X421" s="157">
        <f>IFERROR(INDEX(NoSettings_v3!$C$2:$AH$4612,MATCH('EPS 3.1.3'!$B421,NoSettings_v3!$A$2:$A$4612,0),MATCH('EPS 3.1.3'!X$1,NoSettings_v3!$C$1:$AH$1,0)),"")</f>
        <v>0</v>
      </c>
      <c r="Y421" s="157">
        <f>IFERROR(INDEX(NoSettings_v3!$C$2:$AH$4612,MATCH('EPS 3.1.3'!$B421,NoSettings_v3!$A$2:$A$4612,0),MATCH('EPS 3.1.3'!Y$1,NoSettings_v3!$C$1:$AH$1,0)),"")</f>
        <v>0</v>
      </c>
      <c r="Z421" s="157">
        <f>IFERROR(INDEX(NoSettings_v3!$C$2:$AH$4612,MATCH('EPS 3.1.3'!$B421,NoSettings_v3!$A$2:$A$4612,0),MATCH('EPS 3.1.3'!Z$1,NoSettings_v3!$C$1:$AH$1,0)),"")</f>
        <v>0</v>
      </c>
      <c r="AA421" s="157">
        <f>IFERROR(INDEX(NoSettings_v3!$C$2:$AH$4612,MATCH('EPS 3.1.3'!$B421,NoSettings_v3!$A$2:$A$4612,0),MATCH('EPS 3.1.3'!AA$1,NoSettings_v3!$C$1:$AH$1,0)),"")</f>
        <v>0</v>
      </c>
      <c r="AB421" s="157">
        <f>IFERROR(INDEX(NoSettings_v3!$C$2:$AH$4612,MATCH('EPS 3.1.3'!$B421,NoSettings_v3!$A$2:$A$4612,0),MATCH('EPS 3.1.3'!AB$1,NoSettings_v3!$C$1:$AH$1,0)),"")</f>
        <v>0</v>
      </c>
      <c r="AC421" s="157">
        <f>IFERROR(INDEX(NoSettings_v3!$C$2:$AH$4612,MATCH('EPS 3.1.3'!$B421,NoSettings_v3!$A$2:$A$4612,0),MATCH('EPS 3.1.3'!AC$1,NoSettings_v3!$C$1:$AH$1,0)),"")</f>
        <v>0</v>
      </c>
      <c r="AD421" s="157">
        <f>IFERROR(INDEX(NoSettings_v3!$C$2:$AH$4612,MATCH('EPS 3.1.3'!$B421,NoSettings_v3!$A$2:$A$4612,0),MATCH('EPS 3.1.3'!AD$1,NoSettings_v3!$C$1:$AH$1,0)),"")</f>
        <v>0</v>
      </c>
      <c r="AE421" s="157">
        <f>IFERROR(INDEX(NoSettings_v3!$C$2:$AH$4612,MATCH('EPS 3.1.3'!$B421,NoSettings_v3!$A$2:$A$4612,0),MATCH('EPS 3.1.3'!AE$1,NoSettings_v3!$C$1:$AH$1,0)),"")</f>
        <v>0</v>
      </c>
      <c r="AF421" s="157">
        <f>IFERROR(INDEX(NoSettings_v3!$C$2:$AH$4612,MATCH('EPS 3.1.3'!$B421,NoSettings_v3!$A$2:$A$4612,0),MATCH('EPS 3.1.3'!AF$1,NoSettings_v3!$C$1:$AH$1,0)),"")</f>
        <v>0</v>
      </c>
      <c r="AG421" s="157">
        <f>IFERROR(INDEX(NoSettings_v3!$C$2:$AH$4612,MATCH('EPS 3.1.3'!$B421,NoSettings_v3!$A$2:$A$4612,0),MATCH('EPS 3.1.3'!AG$1,NoSettings_v3!$C$1:$AH$1,0)),"")</f>
        <v>0</v>
      </c>
      <c r="AH421" s="157">
        <f>IFERROR(INDEX(NoSettings_v3!$C$2:$AH$4612,MATCH('EPS 3.1.3'!$B421,NoSettings_v3!$A$2:$A$4612,0),MATCH('EPS 3.1.3'!AH$1,NoSettings_v3!$C$1:$AH$1,0)),"")</f>
        <v>0</v>
      </c>
      <c r="AI421" s="157">
        <f>IFERROR(INDEX(NoSettings_v3!$C$2:$AH$4612,MATCH('EPS 3.1.3'!$B421,NoSettings_v3!$A$2:$A$4612,0),MATCH('EPS 3.1.3'!AI$1,NoSettings_v3!$C$1:$AH$1,0)),"")</f>
        <v>0</v>
      </c>
    </row>
    <row r="422" spans="1:35" x14ac:dyDescent="0.35">
      <c r="A422" s="127"/>
      <c r="B422" s="161" t="s">
        <v>1213</v>
      </c>
      <c r="C422" s="127" t="s">
        <v>964</v>
      </c>
      <c r="D422" s="157">
        <f>IFERROR(INDEX(NoSettings_v3!$C$2:$AH$4612,MATCH('EPS 3.1.3'!$B422,NoSettings_v3!$A$2:$A$4612,0),MATCH('EPS 3.1.3'!D$1,NoSettings_v3!$C$1:$AH$1,0)),"")</f>
        <v>0</v>
      </c>
      <c r="E422" s="157">
        <f>IFERROR(INDEX(NoSettings_v3!$C$2:$AH$4612,MATCH('EPS 3.1.3'!$B422,NoSettings_v3!$A$2:$A$4612,0),MATCH('EPS 3.1.3'!E$1,NoSettings_v3!$C$1:$AH$1,0)),"")</f>
        <v>0</v>
      </c>
      <c r="F422" s="157">
        <f>IFERROR(INDEX(NoSettings_v3!$C$2:$AH$4612,MATCH('EPS 3.1.3'!$B422,NoSettings_v3!$A$2:$A$4612,0),MATCH('EPS 3.1.3'!F$1,NoSettings_v3!$C$1:$AH$1,0)),"")</f>
        <v>0</v>
      </c>
      <c r="G422" s="157">
        <f>IFERROR(INDEX(NoSettings_v3!$C$2:$AH$4612,MATCH('EPS 3.1.3'!$B422,NoSettings_v3!$A$2:$A$4612,0),MATCH('EPS 3.1.3'!G$1,NoSettings_v3!$C$1:$AH$1,0)),"")</f>
        <v>0</v>
      </c>
      <c r="H422" s="157">
        <f>IFERROR(INDEX(NoSettings_v3!$C$2:$AH$4612,MATCH('EPS 3.1.3'!$B422,NoSettings_v3!$A$2:$A$4612,0),MATCH('EPS 3.1.3'!H$1,NoSettings_v3!$C$1:$AH$1,0)),"")</f>
        <v>0</v>
      </c>
      <c r="I422" s="157">
        <f>IFERROR(INDEX(NoSettings_v3!$C$2:$AH$4612,MATCH('EPS 3.1.3'!$B422,NoSettings_v3!$A$2:$A$4612,0),MATCH('EPS 3.1.3'!I$1,NoSettings_v3!$C$1:$AH$1,0)),"")</f>
        <v>0</v>
      </c>
      <c r="J422" s="157">
        <f>IFERROR(INDEX(NoSettings_v3!$C$2:$AH$4612,MATCH('EPS 3.1.3'!$B422,NoSettings_v3!$A$2:$A$4612,0),MATCH('EPS 3.1.3'!J$1,NoSettings_v3!$C$1:$AH$1,0)),"")</f>
        <v>0</v>
      </c>
      <c r="K422" s="157">
        <f>IFERROR(INDEX(NoSettings_v3!$C$2:$AH$4612,MATCH('EPS 3.1.3'!$B422,NoSettings_v3!$A$2:$A$4612,0),MATCH('EPS 3.1.3'!K$1,NoSettings_v3!$C$1:$AH$1,0)),"")</f>
        <v>0</v>
      </c>
      <c r="L422" s="157">
        <f>IFERROR(INDEX(NoSettings_v3!$C$2:$AH$4612,MATCH('EPS 3.1.3'!$B422,NoSettings_v3!$A$2:$A$4612,0),MATCH('EPS 3.1.3'!L$1,NoSettings_v3!$C$1:$AH$1,0)),"")</f>
        <v>0</v>
      </c>
      <c r="M422" s="157">
        <f>IFERROR(INDEX(NoSettings_v3!$C$2:$AH$4612,MATCH('EPS 3.1.3'!$B422,NoSettings_v3!$A$2:$A$4612,0),MATCH('EPS 3.1.3'!M$1,NoSettings_v3!$C$1:$AH$1,0)),"")</f>
        <v>0</v>
      </c>
      <c r="N422" s="157">
        <f>IFERROR(INDEX(NoSettings_v3!$C$2:$AH$4612,MATCH('EPS 3.1.3'!$B422,NoSettings_v3!$A$2:$A$4612,0),MATCH('EPS 3.1.3'!N$1,NoSettings_v3!$C$1:$AH$1,0)),"")</f>
        <v>0</v>
      </c>
      <c r="O422" s="157">
        <f>IFERROR(INDEX(NoSettings_v3!$C$2:$AH$4612,MATCH('EPS 3.1.3'!$B422,NoSettings_v3!$A$2:$A$4612,0),MATCH('EPS 3.1.3'!O$1,NoSettings_v3!$C$1:$AH$1,0)),"")</f>
        <v>0</v>
      </c>
      <c r="P422" s="157">
        <f>IFERROR(INDEX(NoSettings_v3!$C$2:$AH$4612,MATCH('EPS 3.1.3'!$B422,NoSettings_v3!$A$2:$A$4612,0),MATCH('EPS 3.1.3'!P$1,NoSettings_v3!$C$1:$AH$1,0)),"")</f>
        <v>0</v>
      </c>
      <c r="Q422" s="157">
        <f>IFERROR(INDEX(NoSettings_v3!$C$2:$AH$4612,MATCH('EPS 3.1.3'!$B422,NoSettings_v3!$A$2:$A$4612,0),MATCH('EPS 3.1.3'!Q$1,NoSettings_v3!$C$1:$AH$1,0)),"")</f>
        <v>0</v>
      </c>
      <c r="R422" s="157">
        <f>IFERROR(INDEX(NoSettings_v3!$C$2:$AH$4612,MATCH('EPS 3.1.3'!$B422,NoSettings_v3!$A$2:$A$4612,0),MATCH('EPS 3.1.3'!R$1,NoSettings_v3!$C$1:$AH$1,0)),"")</f>
        <v>0</v>
      </c>
      <c r="S422" s="157">
        <f>IFERROR(INDEX(NoSettings_v3!$C$2:$AH$4612,MATCH('EPS 3.1.3'!$B422,NoSettings_v3!$A$2:$A$4612,0),MATCH('EPS 3.1.3'!S$1,NoSettings_v3!$C$1:$AH$1,0)),"")</f>
        <v>0</v>
      </c>
      <c r="T422" s="157">
        <f>IFERROR(INDEX(NoSettings_v3!$C$2:$AH$4612,MATCH('EPS 3.1.3'!$B422,NoSettings_v3!$A$2:$A$4612,0),MATCH('EPS 3.1.3'!T$1,NoSettings_v3!$C$1:$AH$1,0)),"")</f>
        <v>0</v>
      </c>
      <c r="U422" s="157">
        <f>IFERROR(INDEX(NoSettings_v3!$C$2:$AH$4612,MATCH('EPS 3.1.3'!$B422,NoSettings_v3!$A$2:$A$4612,0),MATCH('EPS 3.1.3'!U$1,NoSettings_v3!$C$1:$AH$1,0)),"")</f>
        <v>0</v>
      </c>
      <c r="V422" s="157">
        <f>IFERROR(INDEX(NoSettings_v3!$C$2:$AH$4612,MATCH('EPS 3.1.3'!$B422,NoSettings_v3!$A$2:$A$4612,0),MATCH('EPS 3.1.3'!V$1,NoSettings_v3!$C$1:$AH$1,0)),"")</f>
        <v>0</v>
      </c>
      <c r="W422" s="157">
        <f>IFERROR(INDEX(NoSettings_v3!$C$2:$AH$4612,MATCH('EPS 3.1.3'!$B422,NoSettings_v3!$A$2:$A$4612,0),MATCH('EPS 3.1.3'!W$1,NoSettings_v3!$C$1:$AH$1,0)),"")</f>
        <v>0</v>
      </c>
      <c r="X422" s="157">
        <f>IFERROR(INDEX(NoSettings_v3!$C$2:$AH$4612,MATCH('EPS 3.1.3'!$B422,NoSettings_v3!$A$2:$A$4612,0),MATCH('EPS 3.1.3'!X$1,NoSettings_v3!$C$1:$AH$1,0)),"")</f>
        <v>0</v>
      </c>
      <c r="Y422" s="157">
        <f>IFERROR(INDEX(NoSettings_v3!$C$2:$AH$4612,MATCH('EPS 3.1.3'!$B422,NoSettings_v3!$A$2:$A$4612,0),MATCH('EPS 3.1.3'!Y$1,NoSettings_v3!$C$1:$AH$1,0)),"")</f>
        <v>0</v>
      </c>
      <c r="Z422" s="157">
        <f>IFERROR(INDEX(NoSettings_v3!$C$2:$AH$4612,MATCH('EPS 3.1.3'!$B422,NoSettings_v3!$A$2:$A$4612,0),MATCH('EPS 3.1.3'!Z$1,NoSettings_v3!$C$1:$AH$1,0)),"")</f>
        <v>0</v>
      </c>
      <c r="AA422" s="157">
        <f>IFERROR(INDEX(NoSettings_v3!$C$2:$AH$4612,MATCH('EPS 3.1.3'!$B422,NoSettings_v3!$A$2:$A$4612,0),MATCH('EPS 3.1.3'!AA$1,NoSettings_v3!$C$1:$AH$1,0)),"")</f>
        <v>0</v>
      </c>
      <c r="AB422" s="157">
        <f>IFERROR(INDEX(NoSettings_v3!$C$2:$AH$4612,MATCH('EPS 3.1.3'!$B422,NoSettings_v3!$A$2:$A$4612,0),MATCH('EPS 3.1.3'!AB$1,NoSettings_v3!$C$1:$AH$1,0)),"")</f>
        <v>0</v>
      </c>
      <c r="AC422" s="157">
        <f>IFERROR(INDEX(NoSettings_v3!$C$2:$AH$4612,MATCH('EPS 3.1.3'!$B422,NoSettings_v3!$A$2:$A$4612,0),MATCH('EPS 3.1.3'!AC$1,NoSettings_v3!$C$1:$AH$1,0)),"")</f>
        <v>0</v>
      </c>
      <c r="AD422" s="157">
        <f>IFERROR(INDEX(NoSettings_v3!$C$2:$AH$4612,MATCH('EPS 3.1.3'!$B422,NoSettings_v3!$A$2:$A$4612,0),MATCH('EPS 3.1.3'!AD$1,NoSettings_v3!$C$1:$AH$1,0)),"")</f>
        <v>0</v>
      </c>
      <c r="AE422" s="157">
        <f>IFERROR(INDEX(NoSettings_v3!$C$2:$AH$4612,MATCH('EPS 3.1.3'!$B422,NoSettings_v3!$A$2:$A$4612,0),MATCH('EPS 3.1.3'!AE$1,NoSettings_v3!$C$1:$AH$1,0)),"")</f>
        <v>0</v>
      </c>
      <c r="AF422" s="157">
        <f>IFERROR(INDEX(NoSettings_v3!$C$2:$AH$4612,MATCH('EPS 3.1.3'!$B422,NoSettings_v3!$A$2:$A$4612,0),MATCH('EPS 3.1.3'!AF$1,NoSettings_v3!$C$1:$AH$1,0)),"")</f>
        <v>0</v>
      </c>
      <c r="AG422" s="157">
        <f>IFERROR(INDEX(NoSettings_v3!$C$2:$AH$4612,MATCH('EPS 3.1.3'!$B422,NoSettings_v3!$A$2:$A$4612,0),MATCH('EPS 3.1.3'!AG$1,NoSettings_v3!$C$1:$AH$1,0)),"")</f>
        <v>0</v>
      </c>
      <c r="AH422" s="157">
        <f>IFERROR(INDEX(NoSettings_v3!$C$2:$AH$4612,MATCH('EPS 3.1.3'!$B422,NoSettings_v3!$A$2:$A$4612,0),MATCH('EPS 3.1.3'!AH$1,NoSettings_v3!$C$1:$AH$1,0)),"")</f>
        <v>0</v>
      </c>
      <c r="AI422" s="157">
        <f>IFERROR(INDEX(NoSettings_v3!$C$2:$AH$4612,MATCH('EPS 3.1.3'!$B422,NoSettings_v3!$A$2:$A$4612,0),MATCH('EPS 3.1.3'!AI$1,NoSettings_v3!$C$1:$AH$1,0)),"")</f>
        <v>0</v>
      </c>
    </row>
    <row r="423" spans="1:35" x14ac:dyDescent="0.35">
      <c r="A423" s="127"/>
      <c r="B423" s="161" t="s">
        <v>1214</v>
      </c>
      <c r="C423" s="127" t="s">
        <v>964</v>
      </c>
      <c r="D423" s="157">
        <f>IFERROR(INDEX(NoSettings_v3!$C$2:$AH$4612,MATCH('EPS 3.1.3'!$B423,NoSettings_v3!$A$2:$A$4612,0),MATCH('EPS 3.1.3'!D$1,NoSettings_v3!$C$1:$AH$1,0)),"")</f>
        <v>0</v>
      </c>
      <c r="E423" s="157">
        <f>IFERROR(INDEX(NoSettings_v3!$C$2:$AH$4612,MATCH('EPS 3.1.3'!$B423,NoSettings_v3!$A$2:$A$4612,0),MATCH('EPS 3.1.3'!E$1,NoSettings_v3!$C$1:$AH$1,0)),"")</f>
        <v>0</v>
      </c>
      <c r="F423" s="157">
        <f>IFERROR(INDEX(NoSettings_v3!$C$2:$AH$4612,MATCH('EPS 3.1.3'!$B423,NoSettings_v3!$A$2:$A$4612,0),MATCH('EPS 3.1.3'!F$1,NoSettings_v3!$C$1:$AH$1,0)),"")</f>
        <v>0</v>
      </c>
      <c r="G423" s="157">
        <f>IFERROR(INDEX(NoSettings_v3!$C$2:$AH$4612,MATCH('EPS 3.1.3'!$B423,NoSettings_v3!$A$2:$A$4612,0),MATCH('EPS 3.1.3'!G$1,NoSettings_v3!$C$1:$AH$1,0)),"")</f>
        <v>0</v>
      </c>
      <c r="H423" s="157">
        <f>IFERROR(INDEX(NoSettings_v3!$C$2:$AH$4612,MATCH('EPS 3.1.3'!$B423,NoSettings_v3!$A$2:$A$4612,0),MATCH('EPS 3.1.3'!H$1,NoSettings_v3!$C$1:$AH$1,0)),"")</f>
        <v>0</v>
      </c>
      <c r="I423" s="157">
        <f>IFERROR(INDEX(NoSettings_v3!$C$2:$AH$4612,MATCH('EPS 3.1.3'!$B423,NoSettings_v3!$A$2:$A$4612,0),MATCH('EPS 3.1.3'!I$1,NoSettings_v3!$C$1:$AH$1,0)),"")</f>
        <v>0</v>
      </c>
      <c r="J423" s="157">
        <f>IFERROR(INDEX(NoSettings_v3!$C$2:$AH$4612,MATCH('EPS 3.1.3'!$B423,NoSettings_v3!$A$2:$A$4612,0),MATCH('EPS 3.1.3'!J$1,NoSettings_v3!$C$1:$AH$1,0)),"")</f>
        <v>0</v>
      </c>
      <c r="K423" s="157">
        <f>IFERROR(INDEX(NoSettings_v3!$C$2:$AH$4612,MATCH('EPS 3.1.3'!$B423,NoSettings_v3!$A$2:$A$4612,0),MATCH('EPS 3.1.3'!K$1,NoSettings_v3!$C$1:$AH$1,0)),"")</f>
        <v>0</v>
      </c>
      <c r="L423" s="157">
        <f>IFERROR(INDEX(NoSettings_v3!$C$2:$AH$4612,MATCH('EPS 3.1.3'!$B423,NoSettings_v3!$A$2:$A$4612,0),MATCH('EPS 3.1.3'!L$1,NoSettings_v3!$C$1:$AH$1,0)),"")</f>
        <v>0</v>
      </c>
      <c r="M423" s="157">
        <f>IFERROR(INDEX(NoSettings_v3!$C$2:$AH$4612,MATCH('EPS 3.1.3'!$B423,NoSettings_v3!$A$2:$A$4612,0),MATCH('EPS 3.1.3'!M$1,NoSettings_v3!$C$1:$AH$1,0)),"")</f>
        <v>0</v>
      </c>
      <c r="N423" s="157">
        <f>IFERROR(INDEX(NoSettings_v3!$C$2:$AH$4612,MATCH('EPS 3.1.3'!$B423,NoSettings_v3!$A$2:$A$4612,0),MATCH('EPS 3.1.3'!N$1,NoSettings_v3!$C$1:$AH$1,0)),"")</f>
        <v>0</v>
      </c>
      <c r="O423" s="157">
        <f>IFERROR(INDEX(NoSettings_v3!$C$2:$AH$4612,MATCH('EPS 3.1.3'!$B423,NoSettings_v3!$A$2:$A$4612,0),MATCH('EPS 3.1.3'!O$1,NoSettings_v3!$C$1:$AH$1,0)),"")</f>
        <v>0</v>
      </c>
      <c r="P423" s="157">
        <f>IFERROR(INDEX(NoSettings_v3!$C$2:$AH$4612,MATCH('EPS 3.1.3'!$B423,NoSettings_v3!$A$2:$A$4612,0),MATCH('EPS 3.1.3'!P$1,NoSettings_v3!$C$1:$AH$1,0)),"")</f>
        <v>0</v>
      </c>
      <c r="Q423" s="157">
        <f>IFERROR(INDEX(NoSettings_v3!$C$2:$AH$4612,MATCH('EPS 3.1.3'!$B423,NoSettings_v3!$A$2:$A$4612,0),MATCH('EPS 3.1.3'!Q$1,NoSettings_v3!$C$1:$AH$1,0)),"")</f>
        <v>0</v>
      </c>
      <c r="R423" s="157">
        <f>IFERROR(INDEX(NoSettings_v3!$C$2:$AH$4612,MATCH('EPS 3.1.3'!$B423,NoSettings_v3!$A$2:$A$4612,0),MATCH('EPS 3.1.3'!R$1,NoSettings_v3!$C$1:$AH$1,0)),"")</f>
        <v>0</v>
      </c>
      <c r="S423" s="157">
        <f>IFERROR(INDEX(NoSettings_v3!$C$2:$AH$4612,MATCH('EPS 3.1.3'!$B423,NoSettings_v3!$A$2:$A$4612,0),MATCH('EPS 3.1.3'!S$1,NoSettings_v3!$C$1:$AH$1,0)),"")</f>
        <v>0</v>
      </c>
      <c r="T423" s="157">
        <f>IFERROR(INDEX(NoSettings_v3!$C$2:$AH$4612,MATCH('EPS 3.1.3'!$B423,NoSettings_v3!$A$2:$A$4612,0),MATCH('EPS 3.1.3'!T$1,NoSettings_v3!$C$1:$AH$1,0)),"")</f>
        <v>0</v>
      </c>
      <c r="U423" s="157">
        <f>IFERROR(INDEX(NoSettings_v3!$C$2:$AH$4612,MATCH('EPS 3.1.3'!$B423,NoSettings_v3!$A$2:$A$4612,0),MATCH('EPS 3.1.3'!U$1,NoSettings_v3!$C$1:$AH$1,0)),"")</f>
        <v>0</v>
      </c>
      <c r="V423" s="157">
        <f>IFERROR(INDEX(NoSettings_v3!$C$2:$AH$4612,MATCH('EPS 3.1.3'!$B423,NoSettings_v3!$A$2:$A$4612,0),MATCH('EPS 3.1.3'!V$1,NoSettings_v3!$C$1:$AH$1,0)),"")</f>
        <v>0</v>
      </c>
      <c r="W423" s="157">
        <f>IFERROR(INDEX(NoSettings_v3!$C$2:$AH$4612,MATCH('EPS 3.1.3'!$B423,NoSettings_v3!$A$2:$A$4612,0),MATCH('EPS 3.1.3'!W$1,NoSettings_v3!$C$1:$AH$1,0)),"")</f>
        <v>0</v>
      </c>
      <c r="X423" s="157">
        <f>IFERROR(INDEX(NoSettings_v3!$C$2:$AH$4612,MATCH('EPS 3.1.3'!$B423,NoSettings_v3!$A$2:$A$4612,0),MATCH('EPS 3.1.3'!X$1,NoSettings_v3!$C$1:$AH$1,0)),"")</f>
        <v>0</v>
      </c>
      <c r="Y423" s="157">
        <f>IFERROR(INDEX(NoSettings_v3!$C$2:$AH$4612,MATCH('EPS 3.1.3'!$B423,NoSettings_v3!$A$2:$A$4612,0),MATCH('EPS 3.1.3'!Y$1,NoSettings_v3!$C$1:$AH$1,0)),"")</f>
        <v>0</v>
      </c>
      <c r="Z423" s="157">
        <f>IFERROR(INDEX(NoSettings_v3!$C$2:$AH$4612,MATCH('EPS 3.1.3'!$B423,NoSettings_v3!$A$2:$A$4612,0),MATCH('EPS 3.1.3'!Z$1,NoSettings_v3!$C$1:$AH$1,0)),"")</f>
        <v>0</v>
      </c>
      <c r="AA423" s="157">
        <f>IFERROR(INDEX(NoSettings_v3!$C$2:$AH$4612,MATCH('EPS 3.1.3'!$B423,NoSettings_v3!$A$2:$A$4612,0),MATCH('EPS 3.1.3'!AA$1,NoSettings_v3!$C$1:$AH$1,0)),"")</f>
        <v>0</v>
      </c>
      <c r="AB423" s="157">
        <f>IFERROR(INDEX(NoSettings_v3!$C$2:$AH$4612,MATCH('EPS 3.1.3'!$B423,NoSettings_v3!$A$2:$A$4612,0),MATCH('EPS 3.1.3'!AB$1,NoSettings_v3!$C$1:$AH$1,0)),"")</f>
        <v>0</v>
      </c>
      <c r="AC423" s="157">
        <f>IFERROR(INDEX(NoSettings_v3!$C$2:$AH$4612,MATCH('EPS 3.1.3'!$B423,NoSettings_v3!$A$2:$A$4612,0),MATCH('EPS 3.1.3'!AC$1,NoSettings_v3!$C$1:$AH$1,0)),"")</f>
        <v>0</v>
      </c>
      <c r="AD423" s="157">
        <f>IFERROR(INDEX(NoSettings_v3!$C$2:$AH$4612,MATCH('EPS 3.1.3'!$B423,NoSettings_v3!$A$2:$A$4612,0),MATCH('EPS 3.1.3'!AD$1,NoSettings_v3!$C$1:$AH$1,0)),"")</f>
        <v>0</v>
      </c>
      <c r="AE423" s="157">
        <f>IFERROR(INDEX(NoSettings_v3!$C$2:$AH$4612,MATCH('EPS 3.1.3'!$B423,NoSettings_v3!$A$2:$A$4612,0),MATCH('EPS 3.1.3'!AE$1,NoSettings_v3!$C$1:$AH$1,0)),"")</f>
        <v>0</v>
      </c>
      <c r="AF423" s="157">
        <f>IFERROR(INDEX(NoSettings_v3!$C$2:$AH$4612,MATCH('EPS 3.1.3'!$B423,NoSettings_v3!$A$2:$A$4612,0),MATCH('EPS 3.1.3'!AF$1,NoSettings_v3!$C$1:$AH$1,0)),"")</f>
        <v>0</v>
      </c>
      <c r="AG423" s="157">
        <f>IFERROR(INDEX(NoSettings_v3!$C$2:$AH$4612,MATCH('EPS 3.1.3'!$B423,NoSettings_v3!$A$2:$A$4612,0),MATCH('EPS 3.1.3'!AG$1,NoSettings_v3!$C$1:$AH$1,0)),"")</f>
        <v>0</v>
      </c>
      <c r="AH423" s="157">
        <f>IFERROR(INDEX(NoSettings_v3!$C$2:$AH$4612,MATCH('EPS 3.1.3'!$B423,NoSettings_v3!$A$2:$A$4612,0),MATCH('EPS 3.1.3'!AH$1,NoSettings_v3!$C$1:$AH$1,0)),"")</f>
        <v>0</v>
      </c>
      <c r="AI423" s="157">
        <f>IFERROR(INDEX(NoSettings_v3!$C$2:$AH$4612,MATCH('EPS 3.1.3'!$B423,NoSettings_v3!$A$2:$A$4612,0),MATCH('EPS 3.1.3'!AI$1,NoSettings_v3!$C$1:$AH$1,0)),"")</f>
        <v>0</v>
      </c>
    </row>
    <row r="424" spans="1:35" x14ac:dyDescent="0.35">
      <c r="A424" s="127"/>
      <c r="B424" s="161" t="s">
        <v>1215</v>
      </c>
      <c r="C424" s="127" t="s">
        <v>964</v>
      </c>
      <c r="D424" s="157">
        <f>IFERROR(INDEX(NoSettings_v3!$C$2:$AH$4612,MATCH('EPS 3.1.3'!$B424,NoSettings_v3!$A$2:$A$4612,0),MATCH('EPS 3.1.3'!D$1,NoSettings_v3!$C$1:$AH$1,0)),"")</f>
        <v>0</v>
      </c>
      <c r="E424" s="157">
        <f>IFERROR(INDEX(NoSettings_v3!$C$2:$AH$4612,MATCH('EPS 3.1.3'!$B424,NoSettings_v3!$A$2:$A$4612,0),MATCH('EPS 3.1.3'!E$1,NoSettings_v3!$C$1:$AH$1,0)),"")</f>
        <v>0</v>
      </c>
      <c r="F424" s="157">
        <f>IFERROR(INDEX(NoSettings_v3!$C$2:$AH$4612,MATCH('EPS 3.1.3'!$B424,NoSettings_v3!$A$2:$A$4612,0),MATCH('EPS 3.1.3'!F$1,NoSettings_v3!$C$1:$AH$1,0)),"")</f>
        <v>0</v>
      </c>
      <c r="G424" s="157">
        <f>IFERROR(INDEX(NoSettings_v3!$C$2:$AH$4612,MATCH('EPS 3.1.3'!$B424,NoSettings_v3!$A$2:$A$4612,0),MATCH('EPS 3.1.3'!G$1,NoSettings_v3!$C$1:$AH$1,0)),"")</f>
        <v>0</v>
      </c>
      <c r="H424" s="157">
        <f>IFERROR(INDEX(NoSettings_v3!$C$2:$AH$4612,MATCH('EPS 3.1.3'!$B424,NoSettings_v3!$A$2:$A$4612,0),MATCH('EPS 3.1.3'!H$1,NoSettings_v3!$C$1:$AH$1,0)),"")</f>
        <v>0</v>
      </c>
      <c r="I424" s="157">
        <f>IFERROR(INDEX(NoSettings_v3!$C$2:$AH$4612,MATCH('EPS 3.1.3'!$B424,NoSettings_v3!$A$2:$A$4612,0),MATCH('EPS 3.1.3'!I$1,NoSettings_v3!$C$1:$AH$1,0)),"")</f>
        <v>0</v>
      </c>
      <c r="J424" s="157">
        <f>IFERROR(INDEX(NoSettings_v3!$C$2:$AH$4612,MATCH('EPS 3.1.3'!$B424,NoSettings_v3!$A$2:$A$4612,0),MATCH('EPS 3.1.3'!J$1,NoSettings_v3!$C$1:$AH$1,0)),"")</f>
        <v>0</v>
      </c>
      <c r="K424" s="157">
        <f>IFERROR(INDEX(NoSettings_v3!$C$2:$AH$4612,MATCH('EPS 3.1.3'!$B424,NoSettings_v3!$A$2:$A$4612,0),MATCH('EPS 3.1.3'!K$1,NoSettings_v3!$C$1:$AH$1,0)),"")</f>
        <v>0</v>
      </c>
      <c r="L424" s="157">
        <f>IFERROR(INDEX(NoSettings_v3!$C$2:$AH$4612,MATCH('EPS 3.1.3'!$B424,NoSettings_v3!$A$2:$A$4612,0),MATCH('EPS 3.1.3'!L$1,NoSettings_v3!$C$1:$AH$1,0)),"")</f>
        <v>0</v>
      </c>
      <c r="M424" s="157">
        <f>IFERROR(INDEX(NoSettings_v3!$C$2:$AH$4612,MATCH('EPS 3.1.3'!$B424,NoSettings_v3!$A$2:$A$4612,0),MATCH('EPS 3.1.3'!M$1,NoSettings_v3!$C$1:$AH$1,0)),"")</f>
        <v>0</v>
      </c>
      <c r="N424" s="157">
        <f>IFERROR(INDEX(NoSettings_v3!$C$2:$AH$4612,MATCH('EPS 3.1.3'!$B424,NoSettings_v3!$A$2:$A$4612,0),MATCH('EPS 3.1.3'!N$1,NoSettings_v3!$C$1:$AH$1,0)),"")</f>
        <v>0</v>
      </c>
      <c r="O424" s="157">
        <f>IFERROR(INDEX(NoSettings_v3!$C$2:$AH$4612,MATCH('EPS 3.1.3'!$B424,NoSettings_v3!$A$2:$A$4612,0),MATCH('EPS 3.1.3'!O$1,NoSettings_v3!$C$1:$AH$1,0)),"")</f>
        <v>0</v>
      </c>
      <c r="P424" s="157">
        <f>IFERROR(INDEX(NoSettings_v3!$C$2:$AH$4612,MATCH('EPS 3.1.3'!$B424,NoSettings_v3!$A$2:$A$4612,0),MATCH('EPS 3.1.3'!P$1,NoSettings_v3!$C$1:$AH$1,0)),"")</f>
        <v>0</v>
      </c>
      <c r="Q424" s="157">
        <f>IFERROR(INDEX(NoSettings_v3!$C$2:$AH$4612,MATCH('EPS 3.1.3'!$B424,NoSettings_v3!$A$2:$A$4612,0),MATCH('EPS 3.1.3'!Q$1,NoSettings_v3!$C$1:$AH$1,0)),"")</f>
        <v>0</v>
      </c>
      <c r="R424" s="157">
        <f>IFERROR(INDEX(NoSettings_v3!$C$2:$AH$4612,MATCH('EPS 3.1.3'!$B424,NoSettings_v3!$A$2:$A$4612,0),MATCH('EPS 3.1.3'!R$1,NoSettings_v3!$C$1:$AH$1,0)),"")</f>
        <v>0</v>
      </c>
      <c r="S424" s="157">
        <f>IFERROR(INDEX(NoSettings_v3!$C$2:$AH$4612,MATCH('EPS 3.1.3'!$B424,NoSettings_v3!$A$2:$A$4612,0),MATCH('EPS 3.1.3'!S$1,NoSettings_v3!$C$1:$AH$1,0)),"")</f>
        <v>0</v>
      </c>
      <c r="T424" s="157">
        <f>IFERROR(INDEX(NoSettings_v3!$C$2:$AH$4612,MATCH('EPS 3.1.3'!$B424,NoSettings_v3!$A$2:$A$4612,0),MATCH('EPS 3.1.3'!T$1,NoSettings_v3!$C$1:$AH$1,0)),"")</f>
        <v>0</v>
      </c>
      <c r="U424" s="157">
        <f>IFERROR(INDEX(NoSettings_v3!$C$2:$AH$4612,MATCH('EPS 3.1.3'!$B424,NoSettings_v3!$A$2:$A$4612,0),MATCH('EPS 3.1.3'!U$1,NoSettings_v3!$C$1:$AH$1,0)),"")</f>
        <v>0</v>
      </c>
      <c r="V424" s="157">
        <f>IFERROR(INDEX(NoSettings_v3!$C$2:$AH$4612,MATCH('EPS 3.1.3'!$B424,NoSettings_v3!$A$2:$A$4612,0),MATCH('EPS 3.1.3'!V$1,NoSettings_v3!$C$1:$AH$1,0)),"")</f>
        <v>0</v>
      </c>
      <c r="W424" s="157">
        <f>IFERROR(INDEX(NoSettings_v3!$C$2:$AH$4612,MATCH('EPS 3.1.3'!$B424,NoSettings_v3!$A$2:$A$4612,0),MATCH('EPS 3.1.3'!W$1,NoSettings_v3!$C$1:$AH$1,0)),"")</f>
        <v>0</v>
      </c>
      <c r="X424" s="157">
        <f>IFERROR(INDEX(NoSettings_v3!$C$2:$AH$4612,MATCH('EPS 3.1.3'!$B424,NoSettings_v3!$A$2:$A$4612,0),MATCH('EPS 3.1.3'!X$1,NoSettings_v3!$C$1:$AH$1,0)),"")</f>
        <v>0</v>
      </c>
      <c r="Y424" s="157">
        <f>IFERROR(INDEX(NoSettings_v3!$C$2:$AH$4612,MATCH('EPS 3.1.3'!$B424,NoSettings_v3!$A$2:$A$4612,0),MATCH('EPS 3.1.3'!Y$1,NoSettings_v3!$C$1:$AH$1,0)),"")</f>
        <v>0</v>
      </c>
      <c r="Z424" s="157">
        <f>IFERROR(INDEX(NoSettings_v3!$C$2:$AH$4612,MATCH('EPS 3.1.3'!$B424,NoSettings_v3!$A$2:$A$4612,0),MATCH('EPS 3.1.3'!Z$1,NoSettings_v3!$C$1:$AH$1,0)),"")</f>
        <v>0</v>
      </c>
      <c r="AA424" s="157">
        <f>IFERROR(INDEX(NoSettings_v3!$C$2:$AH$4612,MATCH('EPS 3.1.3'!$B424,NoSettings_v3!$A$2:$A$4612,0),MATCH('EPS 3.1.3'!AA$1,NoSettings_v3!$C$1:$AH$1,0)),"")</f>
        <v>0</v>
      </c>
      <c r="AB424" s="157">
        <f>IFERROR(INDEX(NoSettings_v3!$C$2:$AH$4612,MATCH('EPS 3.1.3'!$B424,NoSettings_v3!$A$2:$A$4612,0),MATCH('EPS 3.1.3'!AB$1,NoSettings_v3!$C$1:$AH$1,0)),"")</f>
        <v>0</v>
      </c>
      <c r="AC424" s="157">
        <f>IFERROR(INDEX(NoSettings_v3!$C$2:$AH$4612,MATCH('EPS 3.1.3'!$B424,NoSettings_v3!$A$2:$A$4612,0),MATCH('EPS 3.1.3'!AC$1,NoSettings_v3!$C$1:$AH$1,0)),"")</f>
        <v>0</v>
      </c>
      <c r="AD424" s="157">
        <f>IFERROR(INDEX(NoSettings_v3!$C$2:$AH$4612,MATCH('EPS 3.1.3'!$B424,NoSettings_v3!$A$2:$A$4612,0),MATCH('EPS 3.1.3'!AD$1,NoSettings_v3!$C$1:$AH$1,0)),"")</f>
        <v>0</v>
      </c>
      <c r="AE424" s="157">
        <f>IFERROR(INDEX(NoSettings_v3!$C$2:$AH$4612,MATCH('EPS 3.1.3'!$B424,NoSettings_v3!$A$2:$A$4612,0),MATCH('EPS 3.1.3'!AE$1,NoSettings_v3!$C$1:$AH$1,0)),"")</f>
        <v>0</v>
      </c>
      <c r="AF424" s="157">
        <f>IFERROR(INDEX(NoSettings_v3!$C$2:$AH$4612,MATCH('EPS 3.1.3'!$B424,NoSettings_v3!$A$2:$A$4612,0),MATCH('EPS 3.1.3'!AF$1,NoSettings_v3!$C$1:$AH$1,0)),"")</f>
        <v>0</v>
      </c>
      <c r="AG424" s="157">
        <f>IFERROR(INDEX(NoSettings_v3!$C$2:$AH$4612,MATCH('EPS 3.1.3'!$B424,NoSettings_v3!$A$2:$A$4612,0),MATCH('EPS 3.1.3'!AG$1,NoSettings_v3!$C$1:$AH$1,0)),"")</f>
        <v>0</v>
      </c>
      <c r="AH424" s="157">
        <f>IFERROR(INDEX(NoSettings_v3!$C$2:$AH$4612,MATCH('EPS 3.1.3'!$B424,NoSettings_v3!$A$2:$A$4612,0),MATCH('EPS 3.1.3'!AH$1,NoSettings_v3!$C$1:$AH$1,0)),"")</f>
        <v>0</v>
      </c>
      <c r="AI424" s="157">
        <f>IFERROR(INDEX(NoSettings_v3!$C$2:$AH$4612,MATCH('EPS 3.1.3'!$B424,NoSettings_v3!$A$2:$A$4612,0),MATCH('EPS 3.1.3'!AI$1,NoSettings_v3!$C$1:$AH$1,0)),"")</f>
        <v>0</v>
      </c>
    </row>
    <row r="425" spans="1:35" x14ac:dyDescent="0.35">
      <c r="A425" s="127"/>
      <c r="B425" s="161" t="s">
        <v>1216</v>
      </c>
      <c r="C425" s="127" t="s">
        <v>964</v>
      </c>
      <c r="D425" s="157">
        <f>IFERROR(INDEX(NoSettings_v3!$C$2:$AH$4612,MATCH('EPS 3.1.3'!$B425,NoSettings_v3!$A$2:$A$4612,0),MATCH('EPS 3.1.3'!D$1,NoSettings_v3!$C$1:$AH$1,0)),"")</f>
        <v>0</v>
      </c>
      <c r="E425" s="157">
        <f>IFERROR(INDEX(NoSettings_v3!$C$2:$AH$4612,MATCH('EPS 3.1.3'!$B425,NoSettings_v3!$A$2:$A$4612,0),MATCH('EPS 3.1.3'!E$1,NoSettings_v3!$C$1:$AH$1,0)),"")</f>
        <v>0</v>
      </c>
      <c r="F425" s="157">
        <f>IFERROR(INDEX(NoSettings_v3!$C$2:$AH$4612,MATCH('EPS 3.1.3'!$B425,NoSettings_v3!$A$2:$A$4612,0),MATCH('EPS 3.1.3'!F$1,NoSettings_v3!$C$1:$AH$1,0)),"")</f>
        <v>0</v>
      </c>
      <c r="G425" s="157">
        <f>IFERROR(INDEX(NoSettings_v3!$C$2:$AH$4612,MATCH('EPS 3.1.3'!$B425,NoSettings_v3!$A$2:$A$4612,0),MATCH('EPS 3.1.3'!G$1,NoSettings_v3!$C$1:$AH$1,0)),"")</f>
        <v>0</v>
      </c>
      <c r="H425" s="157">
        <f>IFERROR(INDEX(NoSettings_v3!$C$2:$AH$4612,MATCH('EPS 3.1.3'!$B425,NoSettings_v3!$A$2:$A$4612,0),MATCH('EPS 3.1.3'!H$1,NoSettings_v3!$C$1:$AH$1,0)),"")</f>
        <v>0</v>
      </c>
      <c r="I425" s="157">
        <f>IFERROR(INDEX(NoSettings_v3!$C$2:$AH$4612,MATCH('EPS 3.1.3'!$B425,NoSettings_v3!$A$2:$A$4612,0),MATCH('EPS 3.1.3'!I$1,NoSettings_v3!$C$1:$AH$1,0)),"")</f>
        <v>0</v>
      </c>
      <c r="J425" s="157">
        <f>IFERROR(INDEX(NoSettings_v3!$C$2:$AH$4612,MATCH('EPS 3.1.3'!$B425,NoSettings_v3!$A$2:$A$4612,0),MATCH('EPS 3.1.3'!J$1,NoSettings_v3!$C$1:$AH$1,0)),"")</f>
        <v>0</v>
      </c>
      <c r="K425" s="157">
        <f>IFERROR(INDEX(NoSettings_v3!$C$2:$AH$4612,MATCH('EPS 3.1.3'!$B425,NoSettings_v3!$A$2:$A$4612,0),MATCH('EPS 3.1.3'!K$1,NoSettings_v3!$C$1:$AH$1,0)),"")</f>
        <v>0</v>
      </c>
      <c r="L425" s="157">
        <f>IFERROR(INDEX(NoSettings_v3!$C$2:$AH$4612,MATCH('EPS 3.1.3'!$B425,NoSettings_v3!$A$2:$A$4612,0),MATCH('EPS 3.1.3'!L$1,NoSettings_v3!$C$1:$AH$1,0)),"")</f>
        <v>0</v>
      </c>
      <c r="M425" s="157">
        <f>IFERROR(INDEX(NoSettings_v3!$C$2:$AH$4612,MATCH('EPS 3.1.3'!$B425,NoSettings_v3!$A$2:$A$4612,0),MATCH('EPS 3.1.3'!M$1,NoSettings_v3!$C$1:$AH$1,0)),"")</f>
        <v>0</v>
      </c>
      <c r="N425" s="157">
        <f>IFERROR(INDEX(NoSettings_v3!$C$2:$AH$4612,MATCH('EPS 3.1.3'!$B425,NoSettings_v3!$A$2:$A$4612,0),MATCH('EPS 3.1.3'!N$1,NoSettings_v3!$C$1:$AH$1,0)),"")</f>
        <v>0</v>
      </c>
      <c r="O425" s="157">
        <f>IFERROR(INDEX(NoSettings_v3!$C$2:$AH$4612,MATCH('EPS 3.1.3'!$B425,NoSettings_v3!$A$2:$A$4612,0),MATCH('EPS 3.1.3'!O$1,NoSettings_v3!$C$1:$AH$1,0)),"")</f>
        <v>0</v>
      </c>
      <c r="P425" s="157">
        <f>IFERROR(INDEX(NoSettings_v3!$C$2:$AH$4612,MATCH('EPS 3.1.3'!$B425,NoSettings_v3!$A$2:$A$4612,0),MATCH('EPS 3.1.3'!P$1,NoSettings_v3!$C$1:$AH$1,0)),"")</f>
        <v>0</v>
      </c>
      <c r="Q425" s="157">
        <f>IFERROR(INDEX(NoSettings_v3!$C$2:$AH$4612,MATCH('EPS 3.1.3'!$B425,NoSettings_v3!$A$2:$A$4612,0),MATCH('EPS 3.1.3'!Q$1,NoSettings_v3!$C$1:$AH$1,0)),"")</f>
        <v>0</v>
      </c>
      <c r="R425" s="157">
        <f>IFERROR(INDEX(NoSettings_v3!$C$2:$AH$4612,MATCH('EPS 3.1.3'!$B425,NoSettings_v3!$A$2:$A$4612,0),MATCH('EPS 3.1.3'!R$1,NoSettings_v3!$C$1:$AH$1,0)),"")</f>
        <v>0</v>
      </c>
      <c r="S425" s="157">
        <f>IFERROR(INDEX(NoSettings_v3!$C$2:$AH$4612,MATCH('EPS 3.1.3'!$B425,NoSettings_v3!$A$2:$A$4612,0),MATCH('EPS 3.1.3'!S$1,NoSettings_v3!$C$1:$AH$1,0)),"")</f>
        <v>0</v>
      </c>
      <c r="T425" s="157">
        <f>IFERROR(INDEX(NoSettings_v3!$C$2:$AH$4612,MATCH('EPS 3.1.3'!$B425,NoSettings_v3!$A$2:$A$4612,0),MATCH('EPS 3.1.3'!T$1,NoSettings_v3!$C$1:$AH$1,0)),"")</f>
        <v>0</v>
      </c>
      <c r="U425" s="157">
        <f>IFERROR(INDEX(NoSettings_v3!$C$2:$AH$4612,MATCH('EPS 3.1.3'!$B425,NoSettings_v3!$A$2:$A$4612,0),MATCH('EPS 3.1.3'!U$1,NoSettings_v3!$C$1:$AH$1,0)),"")</f>
        <v>0</v>
      </c>
      <c r="V425" s="157">
        <f>IFERROR(INDEX(NoSettings_v3!$C$2:$AH$4612,MATCH('EPS 3.1.3'!$B425,NoSettings_v3!$A$2:$A$4612,0),MATCH('EPS 3.1.3'!V$1,NoSettings_v3!$C$1:$AH$1,0)),"")</f>
        <v>0</v>
      </c>
      <c r="W425" s="157">
        <f>IFERROR(INDEX(NoSettings_v3!$C$2:$AH$4612,MATCH('EPS 3.1.3'!$B425,NoSettings_v3!$A$2:$A$4612,0),MATCH('EPS 3.1.3'!W$1,NoSettings_v3!$C$1:$AH$1,0)),"")</f>
        <v>0</v>
      </c>
      <c r="X425" s="157">
        <f>IFERROR(INDEX(NoSettings_v3!$C$2:$AH$4612,MATCH('EPS 3.1.3'!$B425,NoSettings_v3!$A$2:$A$4612,0),MATCH('EPS 3.1.3'!X$1,NoSettings_v3!$C$1:$AH$1,0)),"")</f>
        <v>0</v>
      </c>
      <c r="Y425" s="157">
        <f>IFERROR(INDEX(NoSettings_v3!$C$2:$AH$4612,MATCH('EPS 3.1.3'!$B425,NoSettings_v3!$A$2:$A$4612,0),MATCH('EPS 3.1.3'!Y$1,NoSettings_v3!$C$1:$AH$1,0)),"")</f>
        <v>0</v>
      </c>
      <c r="Z425" s="157">
        <f>IFERROR(INDEX(NoSettings_v3!$C$2:$AH$4612,MATCH('EPS 3.1.3'!$B425,NoSettings_v3!$A$2:$A$4612,0),MATCH('EPS 3.1.3'!Z$1,NoSettings_v3!$C$1:$AH$1,0)),"")</f>
        <v>0</v>
      </c>
      <c r="AA425" s="157">
        <f>IFERROR(INDEX(NoSettings_v3!$C$2:$AH$4612,MATCH('EPS 3.1.3'!$B425,NoSettings_v3!$A$2:$A$4612,0),MATCH('EPS 3.1.3'!AA$1,NoSettings_v3!$C$1:$AH$1,0)),"")</f>
        <v>0</v>
      </c>
      <c r="AB425" s="157">
        <f>IFERROR(INDEX(NoSettings_v3!$C$2:$AH$4612,MATCH('EPS 3.1.3'!$B425,NoSettings_v3!$A$2:$A$4612,0),MATCH('EPS 3.1.3'!AB$1,NoSettings_v3!$C$1:$AH$1,0)),"")</f>
        <v>0</v>
      </c>
      <c r="AC425" s="157">
        <f>IFERROR(INDEX(NoSettings_v3!$C$2:$AH$4612,MATCH('EPS 3.1.3'!$B425,NoSettings_v3!$A$2:$A$4612,0),MATCH('EPS 3.1.3'!AC$1,NoSettings_v3!$C$1:$AH$1,0)),"")</f>
        <v>0</v>
      </c>
      <c r="AD425" s="157">
        <f>IFERROR(INDEX(NoSettings_v3!$C$2:$AH$4612,MATCH('EPS 3.1.3'!$B425,NoSettings_v3!$A$2:$A$4612,0),MATCH('EPS 3.1.3'!AD$1,NoSettings_v3!$C$1:$AH$1,0)),"")</f>
        <v>0</v>
      </c>
      <c r="AE425" s="157">
        <f>IFERROR(INDEX(NoSettings_v3!$C$2:$AH$4612,MATCH('EPS 3.1.3'!$B425,NoSettings_v3!$A$2:$A$4612,0),MATCH('EPS 3.1.3'!AE$1,NoSettings_v3!$C$1:$AH$1,0)),"")</f>
        <v>0</v>
      </c>
      <c r="AF425" s="157">
        <f>IFERROR(INDEX(NoSettings_v3!$C$2:$AH$4612,MATCH('EPS 3.1.3'!$B425,NoSettings_v3!$A$2:$A$4612,0),MATCH('EPS 3.1.3'!AF$1,NoSettings_v3!$C$1:$AH$1,0)),"")</f>
        <v>0</v>
      </c>
      <c r="AG425" s="157">
        <f>IFERROR(INDEX(NoSettings_v3!$C$2:$AH$4612,MATCH('EPS 3.1.3'!$B425,NoSettings_v3!$A$2:$A$4612,0),MATCH('EPS 3.1.3'!AG$1,NoSettings_v3!$C$1:$AH$1,0)),"")</f>
        <v>0</v>
      </c>
      <c r="AH425" s="157">
        <f>IFERROR(INDEX(NoSettings_v3!$C$2:$AH$4612,MATCH('EPS 3.1.3'!$B425,NoSettings_v3!$A$2:$A$4612,0),MATCH('EPS 3.1.3'!AH$1,NoSettings_v3!$C$1:$AH$1,0)),"")</f>
        <v>0</v>
      </c>
      <c r="AI425" s="157">
        <f>IFERROR(INDEX(NoSettings_v3!$C$2:$AH$4612,MATCH('EPS 3.1.3'!$B425,NoSettings_v3!$A$2:$A$4612,0),MATCH('EPS 3.1.3'!AI$1,NoSettings_v3!$C$1:$AH$1,0)),"")</f>
        <v>0</v>
      </c>
    </row>
    <row r="426" spans="1:35" x14ac:dyDescent="0.35">
      <c r="A426" s="127"/>
      <c r="B426" s="161" t="s">
        <v>1217</v>
      </c>
      <c r="C426" s="127" t="s">
        <v>964</v>
      </c>
      <c r="D426" s="157">
        <f>IFERROR(INDEX(NoSettings_v3!$C$2:$AH$4612,MATCH('EPS 3.1.3'!$B426,NoSettings_v3!$A$2:$A$4612,0),MATCH('EPS 3.1.3'!D$1,NoSettings_v3!$C$1:$AH$1,0)),"")</f>
        <v>0</v>
      </c>
      <c r="E426" s="157">
        <f>IFERROR(INDEX(NoSettings_v3!$C$2:$AH$4612,MATCH('EPS 3.1.3'!$B426,NoSettings_v3!$A$2:$A$4612,0),MATCH('EPS 3.1.3'!E$1,NoSettings_v3!$C$1:$AH$1,0)),"")</f>
        <v>0</v>
      </c>
      <c r="F426" s="157">
        <f>IFERROR(INDEX(NoSettings_v3!$C$2:$AH$4612,MATCH('EPS 3.1.3'!$B426,NoSettings_v3!$A$2:$A$4612,0),MATCH('EPS 3.1.3'!F$1,NoSettings_v3!$C$1:$AH$1,0)),"")</f>
        <v>0</v>
      </c>
      <c r="G426" s="157">
        <f>IFERROR(INDEX(NoSettings_v3!$C$2:$AH$4612,MATCH('EPS 3.1.3'!$B426,NoSettings_v3!$A$2:$A$4612,0),MATCH('EPS 3.1.3'!G$1,NoSettings_v3!$C$1:$AH$1,0)),"")</f>
        <v>0</v>
      </c>
      <c r="H426" s="157">
        <f>IFERROR(INDEX(NoSettings_v3!$C$2:$AH$4612,MATCH('EPS 3.1.3'!$B426,NoSettings_v3!$A$2:$A$4612,0),MATCH('EPS 3.1.3'!H$1,NoSettings_v3!$C$1:$AH$1,0)),"")</f>
        <v>0</v>
      </c>
      <c r="I426" s="157">
        <f>IFERROR(INDEX(NoSettings_v3!$C$2:$AH$4612,MATCH('EPS 3.1.3'!$B426,NoSettings_v3!$A$2:$A$4612,0),MATCH('EPS 3.1.3'!I$1,NoSettings_v3!$C$1:$AH$1,0)),"")</f>
        <v>0</v>
      </c>
      <c r="J426" s="157">
        <f>IFERROR(INDEX(NoSettings_v3!$C$2:$AH$4612,MATCH('EPS 3.1.3'!$B426,NoSettings_v3!$A$2:$A$4612,0),MATCH('EPS 3.1.3'!J$1,NoSettings_v3!$C$1:$AH$1,0)),"")</f>
        <v>0</v>
      </c>
      <c r="K426" s="157">
        <f>IFERROR(INDEX(NoSettings_v3!$C$2:$AH$4612,MATCH('EPS 3.1.3'!$B426,NoSettings_v3!$A$2:$A$4612,0),MATCH('EPS 3.1.3'!K$1,NoSettings_v3!$C$1:$AH$1,0)),"")</f>
        <v>0</v>
      </c>
      <c r="L426" s="157">
        <f>IFERROR(INDEX(NoSettings_v3!$C$2:$AH$4612,MATCH('EPS 3.1.3'!$B426,NoSettings_v3!$A$2:$A$4612,0),MATCH('EPS 3.1.3'!L$1,NoSettings_v3!$C$1:$AH$1,0)),"")</f>
        <v>0</v>
      </c>
      <c r="M426" s="157">
        <f>IFERROR(INDEX(NoSettings_v3!$C$2:$AH$4612,MATCH('EPS 3.1.3'!$B426,NoSettings_v3!$A$2:$A$4612,0),MATCH('EPS 3.1.3'!M$1,NoSettings_v3!$C$1:$AH$1,0)),"")</f>
        <v>0</v>
      </c>
      <c r="N426" s="157">
        <f>IFERROR(INDEX(NoSettings_v3!$C$2:$AH$4612,MATCH('EPS 3.1.3'!$B426,NoSettings_v3!$A$2:$A$4612,0),MATCH('EPS 3.1.3'!N$1,NoSettings_v3!$C$1:$AH$1,0)),"")</f>
        <v>0</v>
      </c>
      <c r="O426" s="157">
        <f>IFERROR(INDEX(NoSettings_v3!$C$2:$AH$4612,MATCH('EPS 3.1.3'!$B426,NoSettings_v3!$A$2:$A$4612,0),MATCH('EPS 3.1.3'!O$1,NoSettings_v3!$C$1:$AH$1,0)),"")</f>
        <v>0</v>
      </c>
      <c r="P426" s="157">
        <f>IFERROR(INDEX(NoSettings_v3!$C$2:$AH$4612,MATCH('EPS 3.1.3'!$B426,NoSettings_v3!$A$2:$A$4612,0),MATCH('EPS 3.1.3'!P$1,NoSettings_v3!$C$1:$AH$1,0)),"")</f>
        <v>0</v>
      </c>
      <c r="Q426" s="157">
        <f>IFERROR(INDEX(NoSettings_v3!$C$2:$AH$4612,MATCH('EPS 3.1.3'!$B426,NoSettings_v3!$A$2:$A$4612,0),MATCH('EPS 3.1.3'!Q$1,NoSettings_v3!$C$1:$AH$1,0)),"")</f>
        <v>0</v>
      </c>
      <c r="R426" s="157">
        <f>IFERROR(INDEX(NoSettings_v3!$C$2:$AH$4612,MATCH('EPS 3.1.3'!$B426,NoSettings_v3!$A$2:$A$4612,0),MATCH('EPS 3.1.3'!R$1,NoSettings_v3!$C$1:$AH$1,0)),"")</f>
        <v>0</v>
      </c>
      <c r="S426" s="157">
        <f>IFERROR(INDEX(NoSettings_v3!$C$2:$AH$4612,MATCH('EPS 3.1.3'!$B426,NoSettings_v3!$A$2:$A$4612,0),MATCH('EPS 3.1.3'!S$1,NoSettings_v3!$C$1:$AH$1,0)),"")</f>
        <v>0</v>
      </c>
      <c r="T426" s="157">
        <f>IFERROR(INDEX(NoSettings_v3!$C$2:$AH$4612,MATCH('EPS 3.1.3'!$B426,NoSettings_v3!$A$2:$A$4612,0),MATCH('EPS 3.1.3'!T$1,NoSettings_v3!$C$1:$AH$1,0)),"")</f>
        <v>0</v>
      </c>
      <c r="U426" s="157">
        <f>IFERROR(INDEX(NoSettings_v3!$C$2:$AH$4612,MATCH('EPS 3.1.3'!$B426,NoSettings_v3!$A$2:$A$4612,0),MATCH('EPS 3.1.3'!U$1,NoSettings_v3!$C$1:$AH$1,0)),"")</f>
        <v>0</v>
      </c>
      <c r="V426" s="157">
        <f>IFERROR(INDEX(NoSettings_v3!$C$2:$AH$4612,MATCH('EPS 3.1.3'!$B426,NoSettings_v3!$A$2:$A$4612,0),MATCH('EPS 3.1.3'!V$1,NoSettings_v3!$C$1:$AH$1,0)),"")</f>
        <v>0</v>
      </c>
      <c r="W426" s="157">
        <f>IFERROR(INDEX(NoSettings_v3!$C$2:$AH$4612,MATCH('EPS 3.1.3'!$B426,NoSettings_v3!$A$2:$A$4612,0),MATCH('EPS 3.1.3'!W$1,NoSettings_v3!$C$1:$AH$1,0)),"")</f>
        <v>0</v>
      </c>
      <c r="X426" s="157">
        <f>IFERROR(INDEX(NoSettings_v3!$C$2:$AH$4612,MATCH('EPS 3.1.3'!$B426,NoSettings_v3!$A$2:$A$4612,0),MATCH('EPS 3.1.3'!X$1,NoSettings_v3!$C$1:$AH$1,0)),"")</f>
        <v>0</v>
      </c>
      <c r="Y426" s="157">
        <f>IFERROR(INDEX(NoSettings_v3!$C$2:$AH$4612,MATCH('EPS 3.1.3'!$B426,NoSettings_v3!$A$2:$A$4612,0),MATCH('EPS 3.1.3'!Y$1,NoSettings_v3!$C$1:$AH$1,0)),"")</f>
        <v>0</v>
      </c>
      <c r="Z426" s="157">
        <f>IFERROR(INDEX(NoSettings_v3!$C$2:$AH$4612,MATCH('EPS 3.1.3'!$B426,NoSettings_v3!$A$2:$A$4612,0),MATCH('EPS 3.1.3'!Z$1,NoSettings_v3!$C$1:$AH$1,0)),"")</f>
        <v>0</v>
      </c>
      <c r="AA426" s="157">
        <f>IFERROR(INDEX(NoSettings_v3!$C$2:$AH$4612,MATCH('EPS 3.1.3'!$B426,NoSettings_v3!$A$2:$A$4612,0),MATCH('EPS 3.1.3'!AA$1,NoSettings_v3!$C$1:$AH$1,0)),"")</f>
        <v>0</v>
      </c>
      <c r="AB426" s="157">
        <f>IFERROR(INDEX(NoSettings_v3!$C$2:$AH$4612,MATCH('EPS 3.1.3'!$B426,NoSettings_v3!$A$2:$A$4612,0),MATCH('EPS 3.1.3'!AB$1,NoSettings_v3!$C$1:$AH$1,0)),"")</f>
        <v>0</v>
      </c>
      <c r="AC426" s="157">
        <f>IFERROR(INDEX(NoSettings_v3!$C$2:$AH$4612,MATCH('EPS 3.1.3'!$B426,NoSettings_v3!$A$2:$A$4612,0),MATCH('EPS 3.1.3'!AC$1,NoSettings_v3!$C$1:$AH$1,0)),"")</f>
        <v>0</v>
      </c>
      <c r="AD426" s="157">
        <f>IFERROR(INDEX(NoSettings_v3!$C$2:$AH$4612,MATCH('EPS 3.1.3'!$B426,NoSettings_v3!$A$2:$A$4612,0),MATCH('EPS 3.1.3'!AD$1,NoSettings_v3!$C$1:$AH$1,0)),"")</f>
        <v>0</v>
      </c>
      <c r="AE426" s="157">
        <f>IFERROR(INDEX(NoSettings_v3!$C$2:$AH$4612,MATCH('EPS 3.1.3'!$B426,NoSettings_v3!$A$2:$A$4612,0),MATCH('EPS 3.1.3'!AE$1,NoSettings_v3!$C$1:$AH$1,0)),"")</f>
        <v>0</v>
      </c>
      <c r="AF426" s="157">
        <f>IFERROR(INDEX(NoSettings_v3!$C$2:$AH$4612,MATCH('EPS 3.1.3'!$B426,NoSettings_v3!$A$2:$A$4612,0),MATCH('EPS 3.1.3'!AF$1,NoSettings_v3!$C$1:$AH$1,0)),"")</f>
        <v>0</v>
      </c>
      <c r="AG426" s="157">
        <f>IFERROR(INDEX(NoSettings_v3!$C$2:$AH$4612,MATCH('EPS 3.1.3'!$B426,NoSettings_v3!$A$2:$A$4612,0),MATCH('EPS 3.1.3'!AG$1,NoSettings_v3!$C$1:$AH$1,0)),"")</f>
        <v>0</v>
      </c>
      <c r="AH426" s="157">
        <f>IFERROR(INDEX(NoSettings_v3!$C$2:$AH$4612,MATCH('EPS 3.1.3'!$B426,NoSettings_v3!$A$2:$A$4612,0),MATCH('EPS 3.1.3'!AH$1,NoSettings_v3!$C$1:$AH$1,0)),"")</f>
        <v>0</v>
      </c>
      <c r="AI426" s="157">
        <f>IFERROR(INDEX(NoSettings_v3!$C$2:$AH$4612,MATCH('EPS 3.1.3'!$B426,NoSettings_v3!$A$2:$A$4612,0),MATCH('EPS 3.1.3'!AI$1,NoSettings_v3!$C$1:$AH$1,0)),"")</f>
        <v>0</v>
      </c>
    </row>
    <row r="427" spans="1:35" x14ac:dyDescent="0.35">
      <c r="A427" s="127"/>
      <c r="B427" s="161" t="s">
        <v>1218</v>
      </c>
      <c r="C427" s="127" t="s">
        <v>964</v>
      </c>
      <c r="D427" s="157">
        <f>IFERROR(INDEX(NoSettings_v3!$C$2:$AH$4612,MATCH('EPS 3.1.3'!$B427,NoSettings_v3!$A$2:$A$4612,0),MATCH('EPS 3.1.3'!D$1,NoSettings_v3!$C$1:$AH$1,0)),"")</f>
        <v>0</v>
      </c>
      <c r="E427" s="157">
        <f>IFERROR(INDEX(NoSettings_v3!$C$2:$AH$4612,MATCH('EPS 3.1.3'!$B427,NoSettings_v3!$A$2:$A$4612,0),MATCH('EPS 3.1.3'!E$1,NoSettings_v3!$C$1:$AH$1,0)),"")</f>
        <v>0</v>
      </c>
      <c r="F427" s="157">
        <f>IFERROR(INDEX(NoSettings_v3!$C$2:$AH$4612,MATCH('EPS 3.1.3'!$B427,NoSettings_v3!$A$2:$A$4612,0),MATCH('EPS 3.1.3'!F$1,NoSettings_v3!$C$1:$AH$1,0)),"")</f>
        <v>0</v>
      </c>
      <c r="G427" s="157">
        <f>IFERROR(INDEX(NoSettings_v3!$C$2:$AH$4612,MATCH('EPS 3.1.3'!$B427,NoSettings_v3!$A$2:$A$4612,0),MATCH('EPS 3.1.3'!G$1,NoSettings_v3!$C$1:$AH$1,0)),"")</f>
        <v>0</v>
      </c>
      <c r="H427" s="157">
        <f>IFERROR(INDEX(NoSettings_v3!$C$2:$AH$4612,MATCH('EPS 3.1.3'!$B427,NoSettings_v3!$A$2:$A$4612,0),MATCH('EPS 3.1.3'!H$1,NoSettings_v3!$C$1:$AH$1,0)),"")</f>
        <v>0</v>
      </c>
      <c r="I427" s="157">
        <f>IFERROR(INDEX(NoSettings_v3!$C$2:$AH$4612,MATCH('EPS 3.1.3'!$B427,NoSettings_v3!$A$2:$A$4612,0),MATCH('EPS 3.1.3'!I$1,NoSettings_v3!$C$1:$AH$1,0)),"")</f>
        <v>0</v>
      </c>
      <c r="J427" s="157">
        <f>IFERROR(INDEX(NoSettings_v3!$C$2:$AH$4612,MATCH('EPS 3.1.3'!$B427,NoSettings_v3!$A$2:$A$4612,0),MATCH('EPS 3.1.3'!J$1,NoSettings_v3!$C$1:$AH$1,0)),"")</f>
        <v>0</v>
      </c>
      <c r="K427" s="157">
        <f>IFERROR(INDEX(NoSettings_v3!$C$2:$AH$4612,MATCH('EPS 3.1.3'!$B427,NoSettings_v3!$A$2:$A$4612,0),MATCH('EPS 3.1.3'!K$1,NoSettings_v3!$C$1:$AH$1,0)),"")</f>
        <v>0</v>
      </c>
      <c r="L427" s="157">
        <f>IFERROR(INDEX(NoSettings_v3!$C$2:$AH$4612,MATCH('EPS 3.1.3'!$B427,NoSettings_v3!$A$2:$A$4612,0),MATCH('EPS 3.1.3'!L$1,NoSettings_v3!$C$1:$AH$1,0)),"")</f>
        <v>0</v>
      </c>
      <c r="M427" s="157">
        <f>IFERROR(INDEX(NoSettings_v3!$C$2:$AH$4612,MATCH('EPS 3.1.3'!$B427,NoSettings_v3!$A$2:$A$4612,0),MATCH('EPS 3.1.3'!M$1,NoSettings_v3!$C$1:$AH$1,0)),"")</f>
        <v>0</v>
      </c>
      <c r="N427" s="157">
        <f>IFERROR(INDEX(NoSettings_v3!$C$2:$AH$4612,MATCH('EPS 3.1.3'!$B427,NoSettings_v3!$A$2:$A$4612,0),MATCH('EPS 3.1.3'!N$1,NoSettings_v3!$C$1:$AH$1,0)),"")</f>
        <v>0</v>
      </c>
      <c r="O427" s="157">
        <f>IFERROR(INDEX(NoSettings_v3!$C$2:$AH$4612,MATCH('EPS 3.1.3'!$B427,NoSettings_v3!$A$2:$A$4612,0),MATCH('EPS 3.1.3'!O$1,NoSettings_v3!$C$1:$AH$1,0)),"")</f>
        <v>0</v>
      </c>
      <c r="P427" s="157">
        <f>IFERROR(INDEX(NoSettings_v3!$C$2:$AH$4612,MATCH('EPS 3.1.3'!$B427,NoSettings_v3!$A$2:$A$4612,0),MATCH('EPS 3.1.3'!P$1,NoSettings_v3!$C$1:$AH$1,0)),"")</f>
        <v>0</v>
      </c>
      <c r="Q427" s="157">
        <f>IFERROR(INDEX(NoSettings_v3!$C$2:$AH$4612,MATCH('EPS 3.1.3'!$B427,NoSettings_v3!$A$2:$A$4612,0),MATCH('EPS 3.1.3'!Q$1,NoSettings_v3!$C$1:$AH$1,0)),"")</f>
        <v>0</v>
      </c>
      <c r="R427" s="157">
        <f>IFERROR(INDEX(NoSettings_v3!$C$2:$AH$4612,MATCH('EPS 3.1.3'!$B427,NoSettings_v3!$A$2:$A$4612,0),MATCH('EPS 3.1.3'!R$1,NoSettings_v3!$C$1:$AH$1,0)),"")</f>
        <v>0</v>
      </c>
      <c r="S427" s="157">
        <f>IFERROR(INDEX(NoSettings_v3!$C$2:$AH$4612,MATCH('EPS 3.1.3'!$B427,NoSettings_v3!$A$2:$A$4612,0),MATCH('EPS 3.1.3'!S$1,NoSettings_v3!$C$1:$AH$1,0)),"")</f>
        <v>0</v>
      </c>
      <c r="T427" s="157">
        <f>IFERROR(INDEX(NoSettings_v3!$C$2:$AH$4612,MATCH('EPS 3.1.3'!$B427,NoSettings_v3!$A$2:$A$4612,0),MATCH('EPS 3.1.3'!T$1,NoSettings_v3!$C$1:$AH$1,0)),"")</f>
        <v>0</v>
      </c>
      <c r="U427" s="157">
        <f>IFERROR(INDEX(NoSettings_v3!$C$2:$AH$4612,MATCH('EPS 3.1.3'!$B427,NoSettings_v3!$A$2:$A$4612,0),MATCH('EPS 3.1.3'!U$1,NoSettings_v3!$C$1:$AH$1,0)),"")</f>
        <v>0</v>
      </c>
      <c r="V427" s="157">
        <f>IFERROR(INDEX(NoSettings_v3!$C$2:$AH$4612,MATCH('EPS 3.1.3'!$B427,NoSettings_v3!$A$2:$A$4612,0),MATCH('EPS 3.1.3'!V$1,NoSettings_v3!$C$1:$AH$1,0)),"")</f>
        <v>0</v>
      </c>
      <c r="W427" s="157">
        <f>IFERROR(INDEX(NoSettings_v3!$C$2:$AH$4612,MATCH('EPS 3.1.3'!$B427,NoSettings_v3!$A$2:$A$4612,0),MATCH('EPS 3.1.3'!W$1,NoSettings_v3!$C$1:$AH$1,0)),"")</f>
        <v>0</v>
      </c>
      <c r="X427" s="157">
        <f>IFERROR(INDEX(NoSettings_v3!$C$2:$AH$4612,MATCH('EPS 3.1.3'!$B427,NoSettings_v3!$A$2:$A$4612,0),MATCH('EPS 3.1.3'!X$1,NoSettings_v3!$C$1:$AH$1,0)),"")</f>
        <v>0</v>
      </c>
      <c r="Y427" s="157">
        <f>IFERROR(INDEX(NoSettings_v3!$C$2:$AH$4612,MATCH('EPS 3.1.3'!$B427,NoSettings_v3!$A$2:$A$4612,0),MATCH('EPS 3.1.3'!Y$1,NoSettings_v3!$C$1:$AH$1,0)),"")</f>
        <v>0</v>
      </c>
      <c r="Z427" s="157">
        <f>IFERROR(INDEX(NoSettings_v3!$C$2:$AH$4612,MATCH('EPS 3.1.3'!$B427,NoSettings_v3!$A$2:$A$4612,0),MATCH('EPS 3.1.3'!Z$1,NoSettings_v3!$C$1:$AH$1,0)),"")</f>
        <v>0</v>
      </c>
      <c r="AA427" s="157">
        <f>IFERROR(INDEX(NoSettings_v3!$C$2:$AH$4612,MATCH('EPS 3.1.3'!$B427,NoSettings_v3!$A$2:$A$4612,0),MATCH('EPS 3.1.3'!AA$1,NoSettings_v3!$C$1:$AH$1,0)),"")</f>
        <v>0</v>
      </c>
      <c r="AB427" s="157">
        <f>IFERROR(INDEX(NoSettings_v3!$C$2:$AH$4612,MATCH('EPS 3.1.3'!$B427,NoSettings_v3!$A$2:$A$4612,0),MATCH('EPS 3.1.3'!AB$1,NoSettings_v3!$C$1:$AH$1,0)),"")</f>
        <v>0</v>
      </c>
      <c r="AC427" s="157">
        <f>IFERROR(INDEX(NoSettings_v3!$C$2:$AH$4612,MATCH('EPS 3.1.3'!$B427,NoSettings_v3!$A$2:$A$4612,0),MATCH('EPS 3.1.3'!AC$1,NoSettings_v3!$C$1:$AH$1,0)),"")</f>
        <v>0</v>
      </c>
      <c r="AD427" s="157">
        <f>IFERROR(INDEX(NoSettings_v3!$C$2:$AH$4612,MATCH('EPS 3.1.3'!$B427,NoSettings_v3!$A$2:$A$4612,0),MATCH('EPS 3.1.3'!AD$1,NoSettings_v3!$C$1:$AH$1,0)),"")</f>
        <v>0</v>
      </c>
      <c r="AE427" s="157">
        <f>IFERROR(INDEX(NoSettings_v3!$C$2:$AH$4612,MATCH('EPS 3.1.3'!$B427,NoSettings_v3!$A$2:$A$4612,0),MATCH('EPS 3.1.3'!AE$1,NoSettings_v3!$C$1:$AH$1,0)),"")</f>
        <v>0</v>
      </c>
      <c r="AF427" s="157">
        <f>IFERROR(INDEX(NoSettings_v3!$C$2:$AH$4612,MATCH('EPS 3.1.3'!$B427,NoSettings_v3!$A$2:$A$4612,0),MATCH('EPS 3.1.3'!AF$1,NoSettings_v3!$C$1:$AH$1,0)),"")</f>
        <v>0</v>
      </c>
      <c r="AG427" s="157">
        <f>IFERROR(INDEX(NoSettings_v3!$C$2:$AH$4612,MATCH('EPS 3.1.3'!$B427,NoSettings_v3!$A$2:$A$4612,0),MATCH('EPS 3.1.3'!AG$1,NoSettings_v3!$C$1:$AH$1,0)),"")</f>
        <v>0</v>
      </c>
      <c r="AH427" s="157">
        <f>IFERROR(INDEX(NoSettings_v3!$C$2:$AH$4612,MATCH('EPS 3.1.3'!$B427,NoSettings_v3!$A$2:$A$4612,0),MATCH('EPS 3.1.3'!AH$1,NoSettings_v3!$C$1:$AH$1,0)),"")</f>
        <v>0</v>
      </c>
      <c r="AI427" s="157">
        <f>IFERROR(INDEX(NoSettings_v3!$C$2:$AH$4612,MATCH('EPS 3.1.3'!$B427,NoSettings_v3!$A$2:$A$4612,0),MATCH('EPS 3.1.3'!AI$1,NoSettings_v3!$C$1:$AH$1,0)),"")</f>
        <v>0</v>
      </c>
    </row>
    <row r="428" spans="1:35" x14ac:dyDescent="0.35">
      <c r="A428" s="127"/>
      <c r="B428" s="161" t="s">
        <v>1219</v>
      </c>
      <c r="C428" s="127" t="s">
        <v>964</v>
      </c>
      <c r="D428" s="157">
        <f>IFERROR(INDEX(NoSettings_v3!$C$2:$AH$4612,MATCH('EPS 3.1.3'!$B428,NoSettings_v3!$A$2:$A$4612,0),MATCH('EPS 3.1.3'!D$1,NoSettings_v3!$C$1:$AH$1,0)),"")</f>
        <v>0</v>
      </c>
      <c r="E428" s="157">
        <f>IFERROR(INDEX(NoSettings_v3!$C$2:$AH$4612,MATCH('EPS 3.1.3'!$B428,NoSettings_v3!$A$2:$A$4612,0),MATCH('EPS 3.1.3'!E$1,NoSettings_v3!$C$1:$AH$1,0)),"")</f>
        <v>0</v>
      </c>
      <c r="F428" s="157">
        <f>IFERROR(INDEX(NoSettings_v3!$C$2:$AH$4612,MATCH('EPS 3.1.3'!$B428,NoSettings_v3!$A$2:$A$4612,0),MATCH('EPS 3.1.3'!F$1,NoSettings_v3!$C$1:$AH$1,0)),"")</f>
        <v>0</v>
      </c>
      <c r="G428" s="157">
        <f>IFERROR(INDEX(NoSettings_v3!$C$2:$AH$4612,MATCH('EPS 3.1.3'!$B428,NoSettings_v3!$A$2:$A$4612,0),MATCH('EPS 3.1.3'!G$1,NoSettings_v3!$C$1:$AH$1,0)),"")</f>
        <v>0</v>
      </c>
      <c r="H428" s="157">
        <f>IFERROR(INDEX(NoSettings_v3!$C$2:$AH$4612,MATCH('EPS 3.1.3'!$B428,NoSettings_v3!$A$2:$A$4612,0),MATCH('EPS 3.1.3'!H$1,NoSettings_v3!$C$1:$AH$1,0)),"")</f>
        <v>0</v>
      </c>
      <c r="I428" s="157">
        <f>IFERROR(INDEX(NoSettings_v3!$C$2:$AH$4612,MATCH('EPS 3.1.3'!$B428,NoSettings_v3!$A$2:$A$4612,0),MATCH('EPS 3.1.3'!I$1,NoSettings_v3!$C$1:$AH$1,0)),"")</f>
        <v>0</v>
      </c>
      <c r="J428" s="157">
        <f>IFERROR(INDEX(NoSettings_v3!$C$2:$AH$4612,MATCH('EPS 3.1.3'!$B428,NoSettings_v3!$A$2:$A$4612,0),MATCH('EPS 3.1.3'!J$1,NoSettings_v3!$C$1:$AH$1,0)),"")</f>
        <v>0</v>
      </c>
      <c r="K428" s="157">
        <f>IFERROR(INDEX(NoSettings_v3!$C$2:$AH$4612,MATCH('EPS 3.1.3'!$B428,NoSettings_v3!$A$2:$A$4612,0),MATCH('EPS 3.1.3'!K$1,NoSettings_v3!$C$1:$AH$1,0)),"")</f>
        <v>0</v>
      </c>
      <c r="L428" s="157">
        <f>IFERROR(INDEX(NoSettings_v3!$C$2:$AH$4612,MATCH('EPS 3.1.3'!$B428,NoSettings_v3!$A$2:$A$4612,0),MATCH('EPS 3.1.3'!L$1,NoSettings_v3!$C$1:$AH$1,0)),"")</f>
        <v>0</v>
      </c>
      <c r="M428" s="157">
        <f>IFERROR(INDEX(NoSettings_v3!$C$2:$AH$4612,MATCH('EPS 3.1.3'!$B428,NoSettings_v3!$A$2:$A$4612,0),MATCH('EPS 3.1.3'!M$1,NoSettings_v3!$C$1:$AH$1,0)),"")</f>
        <v>0</v>
      </c>
      <c r="N428" s="157">
        <f>IFERROR(INDEX(NoSettings_v3!$C$2:$AH$4612,MATCH('EPS 3.1.3'!$B428,NoSettings_v3!$A$2:$A$4612,0),MATCH('EPS 3.1.3'!N$1,NoSettings_v3!$C$1:$AH$1,0)),"")</f>
        <v>0</v>
      </c>
      <c r="O428" s="157">
        <f>IFERROR(INDEX(NoSettings_v3!$C$2:$AH$4612,MATCH('EPS 3.1.3'!$B428,NoSettings_v3!$A$2:$A$4612,0),MATCH('EPS 3.1.3'!O$1,NoSettings_v3!$C$1:$AH$1,0)),"")</f>
        <v>0</v>
      </c>
      <c r="P428" s="157">
        <f>IFERROR(INDEX(NoSettings_v3!$C$2:$AH$4612,MATCH('EPS 3.1.3'!$B428,NoSettings_v3!$A$2:$A$4612,0),MATCH('EPS 3.1.3'!P$1,NoSettings_v3!$C$1:$AH$1,0)),"")</f>
        <v>0</v>
      </c>
      <c r="Q428" s="157">
        <f>IFERROR(INDEX(NoSettings_v3!$C$2:$AH$4612,MATCH('EPS 3.1.3'!$B428,NoSettings_v3!$A$2:$A$4612,0),MATCH('EPS 3.1.3'!Q$1,NoSettings_v3!$C$1:$AH$1,0)),"")</f>
        <v>0</v>
      </c>
      <c r="R428" s="157">
        <f>IFERROR(INDEX(NoSettings_v3!$C$2:$AH$4612,MATCH('EPS 3.1.3'!$B428,NoSettings_v3!$A$2:$A$4612,0),MATCH('EPS 3.1.3'!R$1,NoSettings_v3!$C$1:$AH$1,0)),"")</f>
        <v>0</v>
      </c>
      <c r="S428" s="157">
        <f>IFERROR(INDEX(NoSettings_v3!$C$2:$AH$4612,MATCH('EPS 3.1.3'!$B428,NoSettings_v3!$A$2:$A$4612,0),MATCH('EPS 3.1.3'!S$1,NoSettings_v3!$C$1:$AH$1,0)),"")</f>
        <v>0</v>
      </c>
      <c r="T428" s="157">
        <f>IFERROR(INDEX(NoSettings_v3!$C$2:$AH$4612,MATCH('EPS 3.1.3'!$B428,NoSettings_v3!$A$2:$A$4612,0),MATCH('EPS 3.1.3'!T$1,NoSettings_v3!$C$1:$AH$1,0)),"")</f>
        <v>0</v>
      </c>
      <c r="U428" s="157">
        <f>IFERROR(INDEX(NoSettings_v3!$C$2:$AH$4612,MATCH('EPS 3.1.3'!$B428,NoSettings_v3!$A$2:$A$4612,0),MATCH('EPS 3.1.3'!U$1,NoSettings_v3!$C$1:$AH$1,0)),"")</f>
        <v>0</v>
      </c>
      <c r="V428" s="157">
        <f>IFERROR(INDEX(NoSettings_v3!$C$2:$AH$4612,MATCH('EPS 3.1.3'!$B428,NoSettings_v3!$A$2:$A$4612,0),MATCH('EPS 3.1.3'!V$1,NoSettings_v3!$C$1:$AH$1,0)),"")</f>
        <v>0</v>
      </c>
      <c r="W428" s="157">
        <f>IFERROR(INDEX(NoSettings_v3!$C$2:$AH$4612,MATCH('EPS 3.1.3'!$B428,NoSettings_v3!$A$2:$A$4612,0),MATCH('EPS 3.1.3'!W$1,NoSettings_v3!$C$1:$AH$1,0)),"")</f>
        <v>0</v>
      </c>
      <c r="X428" s="157">
        <f>IFERROR(INDEX(NoSettings_v3!$C$2:$AH$4612,MATCH('EPS 3.1.3'!$B428,NoSettings_v3!$A$2:$A$4612,0),MATCH('EPS 3.1.3'!X$1,NoSettings_v3!$C$1:$AH$1,0)),"")</f>
        <v>0</v>
      </c>
      <c r="Y428" s="157">
        <f>IFERROR(INDEX(NoSettings_v3!$C$2:$AH$4612,MATCH('EPS 3.1.3'!$B428,NoSettings_v3!$A$2:$A$4612,0),MATCH('EPS 3.1.3'!Y$1,NoSettings_v3!$C$1:$AH$1,0)),"")</f>
        <v>0</v>
      </c>
      <c r="Z428" s="157">
        <f>IFERROR(INDEX(NoSettings_v3!$C$2:$AH$4612,MATCH('EPS 3.1.3'!$B428,NoSettings_v3!$A$2:$A$4612,0),MATCH('EPS 3.1.3'!Z$1,NoSettings_v3!$C$1:$AH$1,0)),"")</f>
        <v>0</v>
      </c>
      <c r="AA428" s="157">
        <f>IFERROR(INDEX(NoSettings_v3!$C$2:$AH$4612,MATCH('EPS 3.1.3'!$B428,NoSettings_v3!$A$2:$A$4612,0),MATCH('EPS 3.1.3'!AA$1,NoSettings_v3!$C$1:$AH$1,0)),"")</f>
        <v>0</v>
      </c>
      <c r="AB428" s="157">
        <f>IFERROR(INDEX(NoSettings_v3!$C$2:$AH$4612,MATCH('EPS 3.1.3'!$B428,NoSettings_v3!$A$2:$A$4612,0),MATCH('EPS 3.1.3'!AB$1,NoSettings_v3!$C$1:$AH$1,0)),"")</f>
        <v>0</v>
      </c>
      <c r="AC428" s="157">
        <f>IFERROR(INDEX(NoSettings_v3!$C$2:$AH$4612,MATCH('EPS 3.1.3'!$B428,NoSettings_v3!$A$2:$A$4612,0),MATCH('EPS 3.1.3'!AC$1,NoSettings_v3!$C$1:$AH$1,0)),"")</f>
        <v>0</v>
      </c>
      <c r="AD428" s="157">
        <f>IFERROR(INDEX(NoSettings_v3!$C$2:$AH$4612,MATCH('EPS 3.1.3'!$B428,NoSettings_v3!$A$2:$A$4612,0),MATCH('EPS 3.1.3'!AD$1,NoSettings_v3!$C$1:$AH$1,0)),"")</f>
        <v>0</v>
      </c>
      <c r="AE428" s="157">
        <f>IFERROR(INDEX(NoSettings_v3!$C$2:$AH$4612,MATCH('EPS 3.1.3'!$B428,NoSettings_v3!$A$2:$A$4612,0),MATCH('EPS 3.1.3'!AE$1,NoSettings_v3!$C$1:$AH$1,0)),"")</f>
        <v>0</v>
      </c>
      <c r="AF428" s="157">
        <f>IFERROR(INDEX(NoSettings_v3!$C$2:$AH$4612,MATCH('EPS 3.1.3'!$B428,NoSettings_v3!$A$2:$A$4612,0),MATCH('EPS 3.1.3'!AF$1,NoSettings_v3!$C$1:$AH$1,0)),"")</f>
        <v>0</v>
      </c>
      <c r="AG428" s="157">
        <f>IFERROR(INDEX(NoSettings_v3!$C$2:$AH$4612,MATCH('EPS 3.1.3'!$B428,NoSettings_v3!$A$2:$A$4612,0),MATCH('EPS 3.1.3'!AG$1,NoSettings_v3!$C$1:$AH$1,0)),"")</f>
        <v>0</v>
      </c>
      <c r="AH428" s="157">
        <f>IFERROR(INDEX(NoSettings_v3!$C$2:$AH$4612,MATCH('EPS 3.1.3'!$B428,NoSettings_v3!$A$2:$A$4612,0),MATCH('EPS 3.1.3'!AH$1,NoSettings_v3!$C$1:$AH$1,0)),"")</f>
        <v>0</v>
      </c>
      <c r="AI428" s="157">
        <f>IFERROR(INDEX(NoSettings_v3!$C$2:$AH$4612,MATCH('EPS 3.1.3'!$B428,NoSettings_v3!$A$2:$A$4612,0),MATCH('EPS 3.1.3'!AI$1,NoSettings_v3!$C$1:$AH$1,0)),"")</f>
        <v>0</v>
      </c>
    </row>
    <row r="429" spans="1:35" x14ac:dyDescent="0.35">
      <c r="A429" s="127"/>
      <c r="B429" s="161" t="s">
        <v>1220</v>
      </c>
      <c r="C429" s="127" t="s">
        <v>964</v>
      </c>
      <c r="D429" s="157">
        <f>IFERROR(INDEX(NoSettings_v3!$C$2:$AH$4612,MATCH('EPS 3.1.3'!$B429,NoSettings_v3!$A$2:$A$4612,0),MATCH('EPS 3.1.3'!D$1,NoSettings_v3!$C$1:$AH$1,0)),"")</f>
        <v>0</v>
      </c>
      <c r="E429" s="157">
        <f>IFERROR(INDEX(NoSettings_v3!$C$2:$AH$4612,MATCH('EPS 3.1.3'!$B429,NoSettings_v3!$A$2:$A$4612,0),MATCH('EPS 3.1.3'!E$1,NoSettings_v3!$C$1:$AH$1,0)),"")</f>
        <v>0</v>
      </c>
      <c r="F429" s="157">
        <f>IFERROR(INDEX(NoSettings_v3!$C$2:$AH$4612,MATCH('EPS 3.1.3'!$B429,NoSettings_v3!$A$2:$A$4612,0),MATCH('EPS 3.1.3'!F$1,NoSettings_v3!$C$1:$AH$1,0)),"")</f>
        <v>0</v>
      </c>
      <c r="G429" s="157">
        <f>IFERROR(INDEX(NoSettings_v3!$C$2:$AH$4612,MATCH('EPS 3.1.3'!$B429,NoSettings_v3!$A$2:$A$4612,0),MATCH('EPS 3.1.3'!G$1,NoSettings_v3!$C$1:$AH$1,0)),"")</f>
        <v>0</v>
      </c>
      <c r="H429" s="157">
        <f>IFERROR(INDEX(NoSettings_v3!$C$2:$AH$4612,MATCH('EPS 3.1.3'!$B429,NoSettings_v3!$A$2:$A$4612,0),MATCH('EPS 3.1.3'!H$1,NoSettings_v3!$C$1:$AH$1,0)),"")</f>
        <v>0</v>
      </c>
      <c r="I429" s="157">
        <f>IFERROR(INDEX(NoSettings_v3!$C$2:$AH$4612,MATCH('EPS 3.1.3'!$B429,NoSettings_v3!$A$2:$A$4612,0),MATCH('EPS 3.1.3'!I$1,NoSettings_v3!$C$1:$AH$1,0)),"")</f>
        <v>0</v>
      </c>
      <c r="J429" s="157">
        <f>IFERROR(INDEX(NoSettings_v3!$C$2:$AH$4612,MATCH('EPS 3.1.3'!$B429,NoSettings_v3!$A$2:$A$4612,0),MATCH('EPS 3.1.3'!J$1,NoSettings_v3!$C$1:$AH$1,0)),"")</f>
        <v>0</v>
      </c>
      <c r="K429" s="157">
        <f>IFERROR(INDEX(NoSettings_v3!$C$2:$AH$4612,MATCH('EPS 3.1.3'!$B429,NoSettings_v3!$A$2:$A$4612,0),MATCH('EPS 3.1.3'!K$1,NoSettings_v3!$C$1:$AH$1,0)),"")</f>
        <v>0</v>
      </c>
      <c r="L429" s="157">
        <f>IFERROR(INDEX(NoSettings_v3!$C$2:$AH$4612,MATCH('EPS 3.1.3'!$B429,NoSettings_v3!$A$2:$A$4612,0),MATCH('EPS 3.1.3'!L$1,NoSettings_v3!$C$1:$AH$1,0)),"")</f>
        <v>0</v>
      </c>
      <c r="M429" s="157">
        <f>IFERROR(INDEX(NoSettings_v3!$C$2:$AH$4612,MATCH('EPS 3.1.3'!$B429,NoSettings_v3!$A$2:$A$4612,0),MATCH('EPS 3.1.3'!M$1,NoSettings_v3!$C$1:$AH$1,0)),"")</f>
        <v>0</v>
      </c>
      <c r="N429" s="157">
        <f>IFERROR(INDEX(NoSettings_v3!$C$2:$AH$4612,MATCH('EPS 3.1.3'!$B429,NoSettings_v3!$A$2:$A$4612,0),MATCH('EPS 3.1.3'!N$1,NoSettings_v3!$C$1:$AH$1,0)),"")</f>
        <v>0</v>
      </c>
      <c r="O429" s="157">
        <f>IFERROR(INDEX(NoSettings_v3!$C$2:$AH$4612,MATCH('EPS 3.1.3'!$B429,NoSettings_v3!$A$2:$A$4612,0),MATCH('EPS 3.1.3'!O$1,NoSettings_v3!$C$1:$AH$1,0)),"")</f>
        <v>0</v>
      </c>
      <c r="P429" s="157">
        <f>IFERROR(INDEX(NoSettings_v3!$C$2:$AH$4612,MATCH('EPS 3.1.3'!$B429,NoSettings_v3!$A$2:$A$4612,0),MATCH('EPS 3.1.3'!P$1,NoSettings_v3!$C$1:$AH$1,0)),"")</f>
        <v>0</v>
      </c>
      <c r="Q429" s="157">
        <f>IFERROR(INDEX(NoSettings_v3!$C$2:$AH$4612,MATCH('EPS 3.1.3'!$B429,NoSettings_v3!$A$2:$A$4612,0),MATCH('EPS 3.1.3'!Q$1,NoSettings_v3!$C$1:$AH$1,0)),"")</f>
        <v>0</v>
      </c>
      <c r="R429" s="157">
        <f>IFERROR(INDEX(NoSettings_v3!$C$2:$AH$4612,MATCH('EPS 3.1.3'!$B429,NoSettings_v3!$A$2:$A$4612,0),MATCH('EPS 3.1.3'!R$1,NoSettings_v3!$C$1:$AH$1,0)),"")</f>
        <v>0</v>
      </c>
      <c r="S429" s="157">
        <f>IFERROR(INDEX(NoSettings_v3!$C$2:$AH$4612,MATCH('EPS 3.1.3'!$B429,NoSettings_v3!$A$2:$A$4612,0),MATCH('EPS 3.1.3'!S$1,NoSettings_v3!$C$1:$AH$1,0)),"")</f>
        <v>0</v>
      </c>
      <c r="T429" s="157">
        <f>IFERROR(INDEX(NoSettings_v3!$C$2:$AH$4612,MATCH('EPS 3.1.3'!$B429,NoSettings_v3!$A$2:$A$4612,0),MATCH('EPS 3.1.3'!T$1,NoSettings_v3!$C$1:$AH$1,0)),"")</f>
        <v>0</v>
      </c>
      <c r="U429" s="157">
        <f>IFERROR(INDEX(NoSettings_v3!$C$2:$AH$4612,MATCH('EPS 3.1.3'!$B429,NoSettings_v3!$A$2:$A$4612,0),MATCH('EPS 3.1.3'!U$1,NoSettings_v3!$C$1:$AH$1,0)),"")</f>
        <v>0</v>
      </c>
      <c r="V429" s="157">
        <f>IFERROR(INDEX(NoSettings_v3!$C$2:$AH$4612,MATCH('EPS 3.1.3'!$B429,NoSettings_v3!$A$2:$A$4612,0),MATCH('EPS 3.1.3'!V$1,NoSettings_v3!$C$1:$AH$1,0)),"")</f>
        <v>0</v>
      </c>
      <c r="W429" s="157">
        <f>IFERROR(INDEX(NoSettings_v3!$C$2:$AH$4612,MATCH('EPS 3.1.3'!$B429,NoSettings_v3!$A$2:$A$4612,0),MATCH('EPS 3.1.3'!W$1,NoSettings_v3!$C$1:$AH$1,0)),"")</f>
        <v>0</v>
      </c>
      <c r="X429" s="157">
        <f>IFERROR(INDEX(NoSettings_v3!$C$2:$AH$4612,MATCH('EPS 3.1.3'!$B429,NoSettings_v3!$A$2:$A$4612,0),MATCH('EPS 3.1.3'!X$1,NoSettings_v3!$C$1:$AH$1,0)),"")</f>
        <v>0</v>
      </c>
      <c r="Y429" s="157">
        <f>IFERROR(INDEX(NoSettings_v3!$C$2:$AH$4612,MATCH('EPS 3.1.3'!$B429,NoSettings_v3!$A$2:$A$4612,0),MATCH('EPS 3.1.3'!Y$1,NoSettings_v3!$C$1:$AH$1,0)),"")</f>
        <v>0</v>
      </c>
      <c r="Z429" s="157">
        <f>IFERROR(INDEX(NoSettings_v3!$C$2:$AH$4612,MATCH('EPS 3.1.3'!$B429,NoSettings_v3!$A$2:$A$4612,0),MATCH('EPS 3.1.3'!Z$1,NoSettings_v3!$C$1:$AH$1,0)),"")</f>
        <v>0</v>
      </c>
      <c r="AA429" s="157">
        <f>IFERROR(INDEX(NoSettings_v3!$C$2:$AH$4612,MATCH('EPS 3.1.3'!$B429,NoSettings_v3!$A$2:$A$4612,0),MATCH('EPS 3.1.3'!AA$1,NoSettings_v3!$C$1:$AH$1,0)),"")</f>
        <v>0</v>
      </c>
      <c r="AB429" s="157">
        <f>IFERROR(INDEX(NoSettings_v3!$C$2:$AH$4612,MATCH('EPS 3.1.3'!$B429,NoSettings_v3!$A$2:$A$4612,0),MATCH('EPS 3.1.3'!AB$1,NoSettings_v3!$C$1:$AH$1,0)),"")</f>
        <v>0</v>
      </c>
      <c r="AC429" s="157">
        <f>IFERROR(INDEX(NoSettings_v3!$C$2:$AH$4612,MATCH('EPS 3.1.3'!$B429,NoSettings_v3!$A$2:$A$4612,0),MATCH('EPS 3.1.3'!AC$1,NoSettings_v3!$C$1:$AH$1,0)),"")</f>
        <v>0</v>
      </c>
      <c r="AD429" s="157">
        <f>IFERROR(INDEX(NoSettings_v3!$C$2:$AH$4612,MATCH('EPS 3.1.3'!$B429,NoSettings_v3!$A$2:$A$4612,0),MATCH('EPS 3.1.3'!AD$1,NoSettings_v3!$C$1:$AH$1,0)),"")</f>
        <v>0</v>
      </c>
      <c r="AE429" s="157">
        <f>IFERROR(INDEX(NoSettings_v3!$C$2:$AH$4612,MATCH('EPS 3.1.3'!$B429,NoSettings_v3!$A$2:$A$4612,0),MATCH('EPS 3.1.3'!AE$1,NoSettings_v3!$C$1:$AH$1,0)),"")</f>
        <v>0</v>
      </c>
      <c r="AF429" s="157">
        <f>IFERROR(INDEX(NoSettings_v3!$C$2:$AH$4612,MATCH('EPS 3.1.3'!$B429,NoSettings_v3!$A$2:$A$4612,0),MATCH('EPS 3.1.3'!AF$1,NoSettings_v3!$C$1:$AH$1,0)),"")</f>
        <v>0</v>
      </c>
      <c r="AG429" s="157">
        <f>IFERROR(INDEX(NoSettings_v3!$C$2:$AH$4612,MATCH('EPS 3.1.3'!$B429,NoSettings_v3!$A$2:$A$4612,0),MATCH('EPS 3.1.3'!AG$1,NoSettings_v3!$C$1:$AH$1,0)),"")</f>
        <v>0</v>
      </c>
      <c r="AH429" s="157">
        <f>IFERROR(INDEX(NoSettings_v3!$C$2:$AH$4612,MATCH('EPS 3.1.3'!$B429,NoSettings_v3!$A$2:$A$4612,0),MATCH('EPS 3.1.3'!AH$1,NoSettings_v3!$C$1:$AH$1,0)),"")</f>
        <v>0</v>
      </c>
      <c r="AI429" s="157">
        <f>IFERROR(INDEX(NoSettings_v3!$C$2:$AH$4612,MATCH('EPS 3.1.3'!$B429,NoSettings_v3!$A$2:$A$4612,0),MATCH('EPS 3.1.3'!AI$1,NoSettings_v3!$C$1:$AH$1,0)),"")</f>
        <v>0</v>
      </c>
    </row>
    <row r="430" spans="1:35" x14ac:dyDescent="0.35">
      <c r="A430" s="127"/>
      <c r="B430" s="161" t="s">
        <v>1221</v>
      </c>
      <c r="C430" s="127" t="s">
        <v>964</v>
      </c>
      <c r="D430" s="157">
        <f>IFERROR(INDEX(NoSettings_v3!$C$2:$AH$4612,MATCH('EPS 3.1.3'!$B430,NoSettings_v3!$A$2:$A$4612,0),MATCH('EPS 3.1.3'!D$1,NoSettings_v3!$C$1:$AH$1,0)),"")</f>
        <v>0</v>
      </c>
      <c r="E430" s="157">
        <f>IFERROR(INDEX(NoSettings_v3!$C$2:$AH$4612,MATCH('EPS 3.1.3'!$B430,NoSettings_v3!$A$2:$A$4612,0),MATCH('EPS 3.1.3'!E$1,NoSettings_v3!$C$1:$AH$1,0)),"")</f>
        <v>0</v>
      </c>
      <c r="F430" s="157">
        <f>IFERROR(INDEX(NoSettings_v3!$C$2:$AH$4612,MATCH('EPS 3.1.3'!$B430,NoSettings_v3!$A$2:$A$4612,0),MATCH('EPS 3.1.3'!F$1,NoSettings_v3!$C$1:$AH$1,0)),"")</f>
        <v>0</v>
      </c>
      <c r="G430" s="157">
        <f>IFERROR(INDEX(NoSettings_v3!$C$2:$AH$4612,MATCH('EPS 3.1.3'!$B430,NoSettings_v3!$A$2:$A$4612,0),MATCH('EPS 3.1.3'!G$1,NoSettings_v3!$C$1:$AH$1,0)),"")</f>
        <v>0</v>
      </c>
      <c r="H430" s="157">
        <f>IFERROR(INDEX(NoSettings_v3!$C$2:$AH$4612,MATCH('EPS 3.1.3'!$B430,NoSettings_v3!$A$2:$A$4612,0),MATCH('EPS 3.1.3'!H$1,NoSettings_v3!$C$1:$AH$1,0)),"")</f>
        <v>0</v>
      </c>
      <c r="I430" s="157">
        <f>IFERROR(INDEX(NoSettings_v3!$C$2:$AH$4612,MATCH('EPS 3.1.3'!$B430,NoSettings_v3!$A$2:$A$4612,0),MATCH('EPS 3.1.3'!I$1,NoSettings_v3!$C$1:$AH$1,0)),"")</f>
        <v>0</v>
      </c>
      <c r="J430" s="157">
        <f>IFERROR(INDEX(NoSettings_v3!$C$2:$AH$4612,MATCH('EPS 3.1.3'!$B430,NoSettings_v3!$A$2:$A$4612,0),MATCH('EPS 3.1.3'!J$1,NoSettings_v3!$C$1:$AH$1,0)),"")</f>
        <v>0</v>
      </c>
      <c r="K430" s="157">
        <f>IFERROR(INDEX(NoSettings_v3!$C$2:$AH$4612,MATCH('EPS 3.1.3'!$B430,NoSettings_v3!$A$2:$A$4612,0),MATCH('EPS 3.1.3'!K$1,NoSettings_v3!$C$1:$AH$1,0)),"")</f>
        <v>0</v>
      </c>
      <c r="L430" s="157">
        <f>IFERROR(INDEX(NoSettings_v3!$C$2:$AH$4612,MATCH('EPS 3.1.3'!$B430,NoSettings_v3!$A$2:$A$4612,0),MATCH('EPS 3.1.3'!L$1,NoSettings_v3!$C$1:$AH$1,0)),"")</f>
        <v>0</v>
      </c>
      <c r="M430" s="157">
        <f>IFERROR(INDEX(NoSettings_v3!$C$2:$AH$4612,MATCH('EPS 3.1.3'!$B430,NoSettings_v3!$A$2:$A$4612,0),MATCH('EPS 3.1.3'!M$1,NoSettings_v3!$C$1:$AH$1,0)),"")</f>
        <v>0</v>
      </c>
      <c r="N430" s="157">
        <f>IFERROR(INDEX(NoSettings_v3!$C$2:$AH$4612,MATCH('EPS 3.1.3'!$B430,NoSettings_v3!$A$2:$A$4612,0),MATCH('EPS 3.1.3'!N$1,NoSettings_v3!$C$1:$AH$1,0)),"")</f>
        <v>0</v>
      </c>
      <c r="O430" s="157">
        <f>IFERROR(INDEX(NoSettings_v3!$C$2:$AH$4612,MATCH('EPS 3.1.3'!$B430,NoSettings_v3!$A$2:$A$4612,0),MATCH('EPS 3.1.3'!O$1,NoSettings_v3!$C$1:$AH$1,0)),"")</f>
        <v>0</v>
      </c>
      <c r="P430" s="157">
        <f>IFERROR(INDEX(NoSettings_v3!$C$2:$AH$4612,MATCH('EPS 3.1.3'!$B430,NoSettings_v3!$A$2:$A$4612,0),MATCH('EPS 3.1.3'!P$1,NoSettings_v3!$C$1:$AH$1,0)),"")</f>
        <v>0</v>
      </c>
      <c r="Q430" s="157">
        <f>IFERROR(INDEX(NoSettings_v3!$C$2:$AH$4612,MATCH('EPS 3.1.3'!$B430,NoSettings_v3!$A$2:$A$4612,0),MATCH('EPS 3.1.3'!Q$1,NoSettings_v3!$C$1:$AH$1,0)),"")</f>
        <v>0</v>
      </c>
      <c r="R430" s="157">
        <f>IFERROR(INDEX(NoSettings_v3!$C$2:$AH$4612,MATCH('EPS 3.1.3'!$B430,NoSettings_v3!$A$2:$A$4612,0),MATCH('EPS 3.1.3'!R$1,NoSettings_v3!$C$1:$AH$1,0)),"")</f>
        <v>0</v>
      </c>
      <c r="S430" s="157">
        <f>IFERROR(INDEX(NoSettings_v3!$C$2:$AH$4612,MATCH('EPS 3.1.3'!$B430,NoSettings_v3!$A$2:$A$4612,0),MATCH('EPS 3.1.3'!S$1,NoSettings_v3!$C$1:$AH$1,0)),"")</f>
        <v>0</v>
      </c>
      <c r="T430" s="157">
        <f>IFERROR(INDEX(NoSettings_v3!$C$2:$AH$4612,MATCH('EPS 3.1.3'!$B430,NoSettings_v3!$A$2:$A$4612,0),MATCH('EPS 3.1.3'!T$1,NoSettings_v3!$C$1:$AH$1,0)),"")</f>
        <v>0</v>
      </c>
      <c r="U430" s="157">
        <f>IFERROR(INDEX(NoSettings_v3!$C$2:$AH$4612,MATCH('EPS 3.1.3'!$B430,NoSettings_v3!$A$2:$A$4612,0),MATCH('EPS 3.1.3'!U$1,NoSettings_v3!$C$1:$AH$1,0)),"")</f>
        <v>0</v>
      </c>
      <c r="V430" s="157">
        <f>IFERROR(INDEX(NoSettings_v3!$C$2:$AH$4612,MATCH('EPS 3.1.3'!$B430,NoSettings_v3!$A$2:$A$4612,0),MATCH('EPS 3.1.3'!V$1,NoSettings_v3!$C$1:$AH$1,0)),"")</f>
        <v>0</v>
      </c>
      <c r="W430" s="157">
        <f>IFERROR(INDEX(NoSettings_v3!$C$2:$AH$4612,MATCH('EPS 3.1.3'!$B430,NoSettings_v3!$A$2:$A$4612,0),MATCH('EPS 3.1.3'!W$1,NoSettings_v3!$C$1:$AH$1,0)),"")</f>
        <v>0</v>
      </c>
      <c r="X430" s="157">
        <f>IFERROR(INDEX(NoSettings_v3!$C$2:$AH$4612,MATCH('EPS 3.1.3'!$B430,NoSettings_v3!$A$2:$A$4612,0),MATCH('EPS 3.1.3'!X$1,NoSettings_v3!$C$1:$AH$1,0)),"")</f>
        <v>0</v>
      </c>
      <c r="Y430" s="157">
        <f>IFERROR(INDEX(NoSettings_v3!$C$2:$AH$4612,MATCH('EPS 3.1.3'!$B430,NoSettings_v3!$A$2:$A$4612,0),MATCH('EPS 3.1.3'!Y$1,NoSettings_v3!$C$1:$AH$1,0)),"")</f>
        <v>0</v>
      </c>
      <c r="Z430" s="157">
        <f>IFERROR(INDEX(NoSettings_v3!$C$2:$AH$4612,MATCH('EPS 3.1.3'!$B430,NoSettings_v3!$A$2:$A$4612,0),MATCH('EPS 3.1.3'!Z$1,NoSettings_v3!$C$1:$AH$1,0)),"")</f>
        <v>0</v>
      </c>
      <c r="AA430" s="157">
        <f>IFERROR(INDEX(NoSettings_v3!$C$2:$AH$4612,MATCH('EPS 3.1.3'!$B430,NoSettings_v3!$A$2:$A$4612,0),MATCH('EPS 3.1.3'!AA$1,NoSettings_v3!$C$1:$AH$1,0)),"")</f>
        <v>0</v>
      </c>
      <c r="AB430" s="157">
        <f>IFERROR(INDEX(NoSettings_v3!$C$2:$AH$4612,MATCH('EPS 3.1.3'!$B430,NoSettings_v3!$A$2:$A$4612,0),MATCH('EPS 3.1.3'!AB$1,NoSettings_v3!$C$1:$AH$1,0)),"")</f>
        <v>0</v>
      </c>
      <c r="AC430" s="157">
        <f>IFERROR(INDEX(NoSettings_v3!$C$2:$AH$4612,MATCH('EPS 3.1.3'!$B430,NoSettings_v3!$A$2:$A$4612,0),MATCH('EPS 3.1.3'!AC$1,NoSettings_v3!$C$1:$AH$1,0)),"")</f>
        <v>0</v>
      </c>
      <c r="AD430" s="157">
        <f>IFERROR(INDEX(NoSettings_v3!$C$2:$AH$4612,MATCH('EPS 3.1.3'!$B430,NoSettings_v3!$A$2:$A$4612,0),MATCH('EPS 3.1.3'!AD$1,NoSettings_v3!$C$1:$AH$1,0)),"")</f>
        <v>0</v>
      </c>
      <c r="AE430" s="157">
        <f>IFERROR(INDEX(NoSettings_v3!$C$2:$AH$4612,MATCH('EPS 3.1.3'!$B430,NoSettings_v3!$A$2:$A$4612,0),MATCH('EPS 3.1.3'!AE$1,NoSettings_v3!$C$1:$AH$1,0)),"")</f>
        <v>0</v>
      </c>
      <c r="AF430" s="157">
        <f>IFERROR(INDEX(NoSettings_v3!$C$2:$AH$4612,MATCH('EPS 3.1.3'!$B430,NoSettings_v3!$A$2:$A$4612,0),MATCH('EPS 3.1.3'!AF$1,NoSettings_v3!$C$1:$AH$1,0)),"")</f>
        <v>0</v>
      </c>
      <c r="AG430" s="157">
        <f>IFERROR(INDEX(NoSettings_v3!$C$2:$AH$4612,MATCH('EPS 3.1.3'!$B430,NoSettings_v3!$A$2:$A$4612,0),MATCH('EPS 3.1.3'!AG$1,NoSettings_v3!$C$1:$AH$1,0)),"")</f>
        <v>0</v>
      </c>
      <c r="AH430" s="157">
        <f>IFERROR(INDEX(NoSettings_v3!$C$2:$AH$4612,MATCH('EPS 3.1.3'!$B430,NoSettings_v3!$A$2:$A$4612,0),MATCH('EPS 3.1.3'!AH$1,NoSettings_v3!$C$1:$AH$1,0)),"")</f>
        <v>0</v>
      </c>
      <c r="AI430" s="157">
        <f>IFERROR(INDEX(NoSettings_v3!$C$2:$AH$4612,MATCH('EPS 3.1.3'!$B430,NoSettings_v3!$A$2:$A$4612,0),MATCH('EPS 3.1.3'!AI$1,NoSettings_v3!$C$1:$AH$1,0)),"")</f>
        <v>0</v>
      </c>
    </row>
    <row r="431" spans="1:35" x14ac:dyDescent="0.35">
      <c r="A431" s="127"/>
      <c r="B431" s="161" t="s">
        <v>1222</v>
      </c>
      <c r="C431" s="127" t="s">
        <v>964</v>
      </c>
      <c r="D431" s="157">
        <f>IFERROR(INDEX(NoSettings_v3!$C$2:$AH$4612,MATCH('EPS 3.1.3'!$B431,NoSettings_v3!$A$2:$A$4612,0),MATCH('EPS 3.1.3'!D$1,NoSettings_v3!$C$1:$AH$1,0)),"")</f>
        <v>0</v>
      </c>
      <c r="E431" s="157">
        <f>IFERROR(INDEX(NoSettings_v3!$C$2:$AH$4612,MATCH('EPS 3.1.3'!$B431,NoSettings_v3!$A$2:$A$4612,0),MATCH('EPS 3.1.3'!E$1,NoSettings_v3!$C$1:$AH$1,0)),"")</f>
        <v>0</v>
      </c>
      <c r="F431" s="157">
        <f>IFERROR(INDEX(NoSettings_v3!$C$2:$AH$4612,MATCH('EPS 3.1.3'!$B431,NoSettings_v3!$A$2:$A$4612,0),MATCH('EPS 3.1.3'!F$1,NoSettings_v3!$C$1:$AH$1,0)),"")</f>
        <v>0</v>
      </c>
      <c r="G431" s="157">
        <f>IFERROR(INDEX(NoSettings_v3!$C$2:$AH$4612,MATCH('EPS 3.1.3'!$B431,NoSettings_v3!$A$2:$A$4612,0),MATCH('EPS 3.1.3'!G$1,NoSettings_v3!$C$1:$AH$1,0)),"")</f>
        <v>0</v>
      </c>
      <c r="H431" s="157">
        <f>IFERROR(INDEX(NoSettings_v3!$C$2:$AH$4612,MATCH('EPS 3.1.3'!$B431,NoSettings_v3!$A$2:$A$4612,0),MATCH('EPS 3.1.3'!H$1,NoSettings_v3!$C$1:$AH$1,0)),"")</f>
        <v>0</v>
      </c>
      <c r="I431" s="157">
        <f>IFERROR(INDEX(NoSettings_v3!$C$2:$AH$4612,MATCH('EPS 3.1.3'!$B431,NoSettings_v3!$A$2:$A$4612,0),MATCH('EPS 3.1.3'!I$1,NoSettings_v3!$C$1:$AH$1,0)),"")</f>
        <v>0</v>
      </c>
      <c r="J431" s="157">
        <f>IFERROR(INDEX(NoSettings_v3!$C$2:$AH$4612,MATCH('EPS 3.1.3'!$B431,NoSettings_v3!$A$2:$A$4612,0),MATCH('EPS 3.1.3'!J$1,NoSettings_v3!$C$1:$AH$1,0)),"")</f>
        <v>0</v>
      </c>
      <c r="K431" s="157">
        <f>IFERROR(INDEX(NoSettings_v3!$C$2:$AH$4612,MATCH('EPS 3.1.3'!$B431,NoSettings_v3!$A$2:$A$4612,0),MATCH('EPS 3.1.3'!K$1,NoSettings_v3!$C$1:$AH$1,0)),"")</f>
        <v>0</v>
      </c>
      <c r="L431" s="157">
        <f>IFERROR(INDEX(NoSettings_v3!$C$2:$AH$4612,MATCH('EPS 3.1.3'!$B431,NoSettings_v3!$A$2:$A$4612,0),MATCH('EPS 3.1.3'!L$1,NoSettings_v3!$C$1:$AH$1,0)),"")</f>
        <v>0</v>
      </c>
      <c r="M431" s="157">
        <f>IFERROR(INDEX(NoSettings_v3!$C$2:$AH$4612,MATCH('EPS 3.1.3'!$B431,NoSettings_v3!$A$2:$A$4612,0),MATCH('EPS 3.1.3'!M$1,NoSettings_v3!$C$1:$AH$1,0)),"")</f>
        <v>0</v>
      </c>
      <c r="N431" s="157">
        <f>IFERROR(INDEX(NoSettings_v3!$C$2:$AH$4612,MATCH('EPS 3.1.3'!$B431,NoSettings_v3!$A$2:$A$4612,0),MATCH('EPS 3.1.3'!N$1,NoSettings_v3!$C$1:$AH$1,0)),"")</f>
        <v>0</v>
      </c>
      <c r="O431" s="157">
        <f>IFERROR(INDEX(NoSettings_v3!$C$2:$AH$4612,MATCH('EPS 3.1.3'!$B431,NoSettings_v3!$A$2:$A$4612,0),MATCH('EPS 3.1.3'!O$1,NoSettings_v3!$C$1:$AH$1,0)),"")</f>
        <v>0</v>
      </c>
      <c r="P431" s="157">
        <f>IFERROR(INDEX(NoSettings_v3!$C$2:$AH$4612,MATCH('EPS 3.1.3'!$B431,NoSettings_v3!$A$2:$A$4612,0),MATCH('EPS 3.1.3'!P$1,NoSettings_v3!$C$1:$AH$1,0)),"")</f>
        <v>0</v>
      </c>
      <c r="Q431" s="157">
        <f>IFERROR(INDEX(NoSettings_v3!$C$2:$AH$4612,MATCH('EPS 3.1.3'!$B431,NoSettings_v3!$A$2:$A$4612,0),MATCH('EPS 3.1.3'!Q$1,NoSettings_v3!$C$1:$AH$1,0)),"")</f>
        <v>0</v>
      </c>
      <c r="R431" s="157">
        <f>IFERROR(INDEX(NoSettings_v3!$C$2:$AH$4612,MATCH('EPS 3.1.3'!$B431,NoSettings_v3!$A$2:$A$4612,0),MATCH('EPS 3.1.3'!R$1,NoSettings_v3!$C$1:$AH$1,0)),"")</f>
        <v>0</v>
      </c>
      <c r="S431" s="157">
        <f>IFERROR(INDEX(NoSettings_v3!$C$2:$AH$4612,MATCH('EPS 3.1.3'!$B431,NoSettings_v3!$A$2:$A$4612,0),MATCH('EPS 3.1.3'!S$1,NoSettings_v3!$C$1:$AH$1,0)),"")</f>
        <v>0</v>
      </c>
      <c r="T431" s="157">
        <f>IFERROR(INDEX(NoSettings_v3!$C$2:$AH$4612,MATCH('EPS 3.1.3'!$B431,NoSettings_v3!$A$2:$A$4612,0),MATCH('EPS 3.1.3'!T$1,NoSettings_v3!$C$1:$AH$1,0)),"")</f>
        <v>0</v>
      </c>
      <c r="U431" s="157">
        <f>IFERROR(INDEX(NoSettings_v3!$C$2:$AH$4612,MATCH('EPS 3.1.3'!$B431,NoSettings_v3!$A$2:$A$4612,0),MATCH('EPS 3.1.3'!U$1,NoSettings_v3!$C$1:$AH$1,0)),"")</f>
        <v>0</v>
      </c>
      <c r="V431" s="157">
        <f>IFERROR(INDEX(NoSettings_v3!$C$2:$AH$4612,MATCH('EPS 3.1.3'!$B431,NoSettings_v3!$A$2:$A$4612,0),MATCH('EPS 3.1.3'!V$1,NoSettings_v3!$C$1:$AH$1,0)),"")</f>
        <v>0</v>
      </c>
      <c r="W431" s="157">
        <f>IFERROR(INDEX(NoSettings_v3!$C$2:$AH$4612,MATCH('EPS 3.1.3'!$B431,NoSettings_v3!$A$2:$A$4612,0),MATCH('EPS 3.1.3'!W$1,NoSettings_v3!$C$1:$AH$1,0)),"")</f>
        <v>0</v>
      </c>
      <c r="X431" s="157">
        <f>IFERROR(INDEX(NoSettings_v3!$C$2:$AH$4612,MATCH('EPS 3.1.3'!$B431,NoSettings_v3!$A$2:$A$4612,0),MATCH('EPS 3.1.3'!X$1,NoSettings_v3!$C$1:$AH$1,0)),"")</f>
        <v>0</v>
      </c>
      <c r="Y431" s="157">
        <f>IFERROR(INDEX(NoSettings_v3!$C$2:$AH$4612,MATCH('EPS 3.1.3'!$B431,NoSettings_v3!$A$2:$A$4612,0),MATCH('EPS 3.1.3'!Y$1,NoSettings_v3!$C$1:$AH$1,0)),"")</f>
        <v>0</v>
      </c>
      <c r="Z431" s="157">
        <f>IFERROR(INDEX(NoSettings_v3!$C$2:$AH$4612,MATCH('EPS 3.1.3'!$B431,NoSettings_v3!$A$2:$A$4612,0),MATCH('EPS 3.1.3'!Z$1,NoSettings_v3!$C$1:$AH$1,0)),"")</f>
        <v>0</v>
      </c>
      <c r="AA431" s="157">
        <f>IFERROR(INDEX(NoSettings_v3!$C$2:$AH$4612,MATCH('EPS 3.1.3'!$B431,NoSettings_v3!$A$2:$A$4612,0),MATCH('EPS 3.1.3'!AA$1,NoSettings_v3!$C$1:$AH$1,0)),"")</f>
        <v>0</v>
      </c>
      <c r="AB431" s="157">
        <f>IFERROR(INDEX(NoSettings_v3!$C$2:$AH$4612,MATCH('EPS 3.1.3'!$B431,NoSettings_v3!$A$2:$A$4612,0),MATCH('EPS 3.1.3'!AB$1,NoSettings_v3!$C$1:$AH$1,0)),"")</f>
        <v>0</v>
      </c>
      <c r="AC431" s="157">
        <f>IFERROR(INDEX(NoSettings_v3!$C$2:$AH$4612,MATCH('EPS 3.1.3'!$B431,NoSettings_v3!$A$2:$A$4612,0),MATCH('EPS 3.1.3'!AC$1,NoSettings_v3!$C$1:$AH$1,0)),"")</f>
        <v>0</v>
      </c>
      <c r="AD431" s="157">
        <f>IFERROR(INDEX(NoSettings_v3!$C$2:$AH$4612,MATCH('EPS 3.1.3'!$B431,NoSettings_v3!$A$2:$A$4612,0),MATCH('EPS 3.1.3'!AD$1,NoSettings_v3!$C$1:$AH$1,0)),"")</f>
        <v>0</v>
      </c>
      <c r="AE431" s="157">
        <f>IFERROR(INDEX(NoSettings_v3!$C$2:$AH$4612,MATCH('EPS 3.1.3'!$B431,NoSettings_v3!$A$2:$A$4612,0),MATCH('EPS 3.1.3'!AE$1,NoSettings_v3!$C$1:$AH$1,0)),"")</f>
        <v>0</v>
      </c>
      <c r="AF431" s="157">
        <f>IFERROR(INDEX(NoSettings_v3!$C$2:$AH$4612,MATCH('EPS 3.1.3'!$B431,NoSettings_v3!$A$2:$A$4612,0),MATCH('EPS 3.1.3'!AF$1,NoSettings_v3!$C$1:$AH$1,0)),"")</f>
        <v>0</v>
      </c>
      <c r="AG431" s="157">
        <f>IFERROR(INDEX(NoSettings_v3!$C$2:$AH$4612,MATCH('EPS 3.1.3'!$B431,NoSettings_v3!$A$2:$A$4612,0),MATCH('EPS 3.1.3'!AG$1,NoSettings_v3!$C$1:$AH$1,0)),"")</f>
        <v>0</v>
      </c>
      <c r="AH431" s="157">
        <f>IFERROR(INDEX(NoSettings_v3!$C$2:$AH$4612,MATCH('EPS 3.1.3'!$B431,NoSettings_v3!$A$2:$A$4612,0),MATCH('EPS 3.1.3'!AH$1,NoSettings_v3!$C$1:$AH$1,0)),"")</f>
        <v>0</v>
      </c>
      <c r="AI431" s="157">
        <f>IFERROR(INDEX(NoSettings_v3!$C$2:$AH$4612,MATCH('EPS 3.1.3'!$B431,NoSettings_v3!$A$2:$A$4612,0),MATCH('EPS 3.1.3'!AI$1,NoSettings_v3!$C$1:$AH$1,0)),"")</f>
        <v>0</v>
      </c>
    </row>
    <row r="432" spans="1:35" x14ac:dyDescent="0.35">
      <c r="B432" s="161" t="s">
        <v>592</v>
      </c>
      <c r="C432" s="127" t="s">
        <v>964</v>
      </c>
      <c r="D432" s="157">
        <f>IFERROR(INDEX(NoSettings_v3!$C$2:$AH$4612,MATCH('EPS 3.1.3'!$B432,NoSettings_v3!$A$2:$A$4612,0),MATCH('EPS 3.1.3'!D$1,NoSettings_v3!$C$1:$AH$1,0)),"")</f>
        <v>0</v>
      </c>
      <c r="E432" s="157">
        <f>IFERROR(INDEX(NoSettings_v3!$C$2:$AH$4612,MATCH('EPS 3.1.3'!$B432,NoSettings_v3!$A$2:$A$4612,0),MATCH('EPS 3.1.3'!E$1,NoSettings_v3!$C$1:$AH$1,0)),"")</f>
        <v>0</v>
      </c>
      <c r="F432" s="157">
        <f>IFERROR(INDEX(NoSettings_v3!$C$2:$AH$4612,MATCH('EPS 3.1.3'!$B432,NoSettings_v3!$A$2:$A$4612,0),MATCH('EPS 3.1.3'!F$1,NoSettings_v3!$C$1:$AH$1,0)),"")</f>
        <v>0</v>
      </c>
      <c r="G432" s="157">
        <f>IFERROR(INDEX(NoSettings_v3!$C$2:$AH$4612,MATCH('EPS 3.1.3'!$B432,NoSettings_v3!$A$2:$A$4612,0),MATCH('EPS 3.1.3'!G$1,NoSettings_v3!$C$1:$AH$1,0)),"")</f>
        <v>0</v>
      </c>
      <c r="H432" s="157">
        <f>IFERROR(INDEX(NoSettings_v3!$C$2:$AH$4612,MATCH('EPS 3.1.3'!$B432,NoSettings_v3!$A$2:$A$4612,0),MATCH('EPS 3.1.3'!H$1,NoSettings_v3!$C$1:$AH$1,0)),"")</f>
        <v>0</v>
      </c>
      <c r="I432" s="157">
        <f>IFERROR(INDEX(NoSettings_v3!$C$2:$AH$4612,MATCH('EPS 3.1.3'!$B432,NoSettings_v3!$A$2:$A$4612,0),MATCH('EPS 3.1.3'!I$1,NoSettings_v3!$C$1:$AH$1,0)),"")</f>
        <v>0</v>
      </c>
      <c r="J432" s="157">
        <f>IFERROR(INDEX(NoSettings_v3!$C$2:$AH$4612,MATCH('EPS 3.1.3'!$B432,NoSettings_v3!$A$2:$A$4612,0),MATCH('EPS 3.1.3'!J$1,NoSettings_v3!$C$1:$AH$1,0)),"")</f>
        <v>0</v>
      </c>
      <c r="K432" s="157">
        <f>IFERROR(INDEX(NoSettings_v3!$C$2:$AH$4612,MATCH('EPS 3.1.3'!$B432,NoSettings_v3!$A$2:$A$4612,0),MATCH('EPS 3.1.3'!K$1,NoSettings_v3!$C$1:$AH$1,0)),"")</f>
        <v>0</v>
      </c>
      <c r="L432" s="157">
        <f>IFERROR(INDEX(NoSettings_v3!$C$2:$AH$4612,MATCH('EPS 3.1.3'!$B432,NoSettings_v3!$A$2:$A$4612,0),MATCH('EPS 3.1.3'!L$1,NoSettings_v3!$C$1:$AH$1,0)),"")</f>
        <v>0</v>
      </c>
      <c r="M432" s="157">
        <f>IFERROR(INDEX(NoSettings_v3!$C$2:$AH$4612,MATCH('EPS 3.1.3'!$B432,NoSettings_v3!$A$2:$A$4612,0),MATCH('EPS 3.1.3'!M$1,NoSettings_v3!$C$1:$AH$1,0)),"")</f>
        <v>0</v>
      </c>
      <c r="N432" s="157">
        <f>IFERROR(INDEX(NoSettings_v3!$C$2:$AH$4612,MATCH('EPS 3.1.3'!$B432,NoSettings_v3!$A$2:$A$4612,0),MATCH('EPS 3.1.3'!N$1,NoSettings_v3!$C$1:$AH$1,0)),"")</f>
        <v>0</v>
      </c>
      <c r="O432" s="157">
        <f>IFERROR(INDEX(NoSettings_v3!$C$2:$AH$4612,MATCH('EPS 3.1.3'!$B432,NoSettings_v3!$A$2:$A$4612,0),MATCH('EPS 3.1.3'!O$1,NoSettings_v3!$C$1:$AH$1,0)),"")</f>
        <v>0</v>
      </c>
      <c r="P432" s="157">
        <f>IFERROR(INDEX(NoSettings_v3!$C$2:$AH$4612,MATCH('EPS 3.1.3'!$B432,NoSettings_v3!$A$2:$A$4612,0),MATCH('EPS 3.1.3'!P$1,NoSettings_v3!$C$1:$AH$1,0)),"")</f>
        <v>0</v>
      </c>
      <c r="Q432" s="157">
        <f>IFERROR(INDEX(NoSettings_v3!$C$2:$AH$4612,MATCH('EPS 3.1.3'!$B432,NoSettings_v3!$A$2:$A$4612,0),MATCH('EPS 3.1.3'!Q$1,NoSettings_v3!$C$1:$AH$1,0)),"")</f>
        <v>0</v>
      </c>
      <c r="R432" s="157">
        <f>IFERROR(INDEX(NoSettings_v3!$C$2:$AH$4612,MATCH('EPS 3.1.3'!$B432,NoSettings_v3!$A$2:$A$4612,0),MATCH('EPS 3.1.3'!R$1,NoSettings_v3!$C$1:$AH$1,0)),"")</f>
        <v>0</v>
      </c>
      <c r="S432" s="157">
        <f>IFERROR(INDEX(NoSettings_v3!$C$2:$AH$4612,MATCH('EPS 3.1.3'!$B432,NoSettings_v3!$A$2:$A$4612,0),MATCH('EPS 3.1.3'!S$1,NoSettings_v3!$C$1:$AH$1,0)),"")</f>
        <v>0</v>
      </c>
      <c r="T432" s="157">
        <f>IFERROR(INDEX(NoSettings_v3!$C$2:$AH$4612,MATCH('EPS 3.1.3'!$B432,NoSettings_v3!$A$2:$A$4612,0),MATCH('EPS 3.1.3'!T$1,NoSettings_v3!$C$1:$AH$1,0)),"")</f>
        <v>0</v>
      </c>
      <c r="U432" s="157">
        <f>IFERROR(INDEX(NoSettings_v3!$C$2:$AH$4612,MATCH('EPS 3.1.3'!$B432,NoSettings_v3!$A$2:$A$4612,0),MATCH('EPS 3.1.3'!U$1,NoSettings_v3!$C$1:$AH$1,0)),"")</f>
        <v>0</v>
      </c>
      <c r="V432" s="157">
        <f>IFERROR(INDEX(NoSettings_v3!$C$2:$AH$4612,MATCH('EPS 3.1.3'!$B432,NoSettings_v3!$A$2:$A$4612,0),MATCH('EPS 3.1.3'!V$1,NoSettings_v3!$C$1:$AH$1,0)),"")</f>
        <v>0</v>
      </c>
      <c r="W432" s="157">
        <f>IFERROR(INDEX(NoSettings_v3!$C$2:$AH$4612,MATCH('EPS 3.1.3'!$B432,NoSettings_v3!$A$2:$A$4612,0),MATCH('EPS 3.1.3'!W$1,NoSettings_v3!$C$1:$AH$1,0)),"")</f>
        <v>0</v>
      </c>
      <c r="X432" s="157">
        <f>IFERROR(INDEX(NoSettings_v3!$C$2:$AH$4612,MATCH('EPS 3.1.3'!$B432,NoSettings_v3!$A$2:$A$4612,0),MATCH('EPS 3.1.3'!X$1,NoSettings_v3!$C$1:$AH$1,0)),"")</f>
        <v>0</v>
      </c>
      <c r="Y432" s="157">
        <f>IFERROR(INDEX(NoSettings_v3!$C$2:$AH$4612,MATCH('EPS 3.1.3'!$B432,NoSettings_v3!$A$2:$A$4612,0),MATCH('EPS 3.1.3'!Y$1,NoSettings_v3!$C$1:$AH$1,0)),"")</f>
        <v>0</v>
      </c>
      <c r="Z432" s="157">
        <f>IFERROR(INDEX(NoSettings_v3!$C$2:$AH$4612,MATCH('EPS 3.1.3'!$B432,NoSettings_v3!$A$2:$A$4612,0),MATCH('EPS 3.1.3'!Z$1,NoSettings_v3!$C$1:$AH$1,0)),"")</f>
        <v>0</v>
      </c>
      <c r="AA432" s="157">
        <f>IFERROR(INDEX(NoSettings_v3!$C$2:$AH$4612,MATCH('EPS 3.1.3'!$B432,NoSettings_v3!$A$2:$A$4612,0),MATCH('EPS 3.1.3'!AA$1,NoSettings_v3!$C$1:$AH$1,0)),"")</f>
        <v>0</v>
      </c>
      <c r="AB432" s="157">
        <f>IFERROR(INDEX(NoSettings_v3!$C$2:$AH$4612,MATCH('EPS 3.1.3'!$B432,NoSettings_v3!$A$2:$A$4612,0),MATCH('EPS 3.1.3'!AB$1,NoSettings_v3!$C$1:$AH$1,0)),"")</f>
        <v>0</v>
      </c>
      <c r="AC432" s="157">
        <f>IFERROR(INDEX(NoSettings_v3!$C$2:$AH$4612,MATCH('EPS 3.1.3'!$B432,NoSettings_v3!$A$2:$A$4612,0),MATCH('EPS 3.1.3'!AC$1,NoSettings_v3!$C$1:$AH$1,0)),"")</f>
        <v>0</v>
      </c>
      <c r="AD432" s="157">
        <f>IFERROR(INDEX(NoSettings_v3!$C$2:$AH$4612,MATCH('EPS 3.1.3'!$B432,NoSettings_v3!$A$2:$A$4612,0),MATCH('EPS 3.1.3'!AD$1,NoSettings_v3!$C$1:$AH$1,0)),"")</f>
        <v>0</v>
      </c>
      <c r="AE432" s="157">
        <f>IFERROR(INDEX(NoSettings_v3!$C$2:$AH$4612,MATCH('EPS 3.1.3'!$B432,NoSettings_v3!$A$2:$A$4612,0),MATCH('EPS 3.1.3'!AE$1,NoSettings_v3!$C$1:$AH$1,0)),"")</f>
        <v>0</v>
      </c>
      <c r="AF432" s="157">
        <f>IFERROR(INDEX(NoSettings_v3!$C$2:$AH$4612,MATCH('EPS 3.1.3'!$B432,NoSettings_v3!$A$2:$A$4612,0),MATCH('EPS 3.1.3'!AF$1,NoSettings_v3!$C$1:$AH$1,0)),"")</f>
        <v>0</v>
      </c>
      <c r="AG432" s="157">
        <f>IFERROR(INDEX(NoSettings_v3!$C$2:$AH$4612,MATCH('EPS 3.1.3'!$B432,NoSettings_v3!$A$2:$A$4612,0),MATCH('EPS 3.1.3'!AG$1,NoSettings_v3!$C$1:$AH$1,0)),"")</f>
        <v>0</v>
      </c>
      <c r="AH432" s="157">
        <f>IFERROR(INDEX(NoSettings_v3!$C$2:$AH$4612,MATCH('EPS 3.1.3'!$B432,NoSettings_v3!$A$2:$A$4612,0),MATCH('EPS 3.1.3'!AH$1,NoSettings_v3!$C$1:$AH$1,0)),"")</f>
        <v>0</v>
      </c>
      <c r="AI432" s="157">
        <f>IFERROR(INDEX(NoSettings_v3!$C$2:$AH$4612,MATCH('EPS 3.1.3'!$B432,NoSettings_v3!$A$2:$A$4612,0),MATCH('EPS 3.1.3'!AI$1,NoSettings_v3!$C$1:$AH$1,0)),"")</f>
        <v>0</v>
      </c>
    </row>
    <row r="433" spans="2:35" x14ac:dyDescent="0.35">
      <c r="B433" s="161" t="s">
        <v>593</v>
      </c>
      <c r="C433" s="127" t="s">
        <v>964</v>
      </c>
      <c r="D433" s="157">
        <f>IFERROR(INDEX(NoSettings_v3!$C$2:$AH$4612,MATCH('EPS 3.1.3'!$B433,NoSettings_v3!$A$2:$A$4612,0),MATCH('EPS 3.1.3'!D$1,NoSettings_v3!$C$1:$AH$1,0)),"")</f>
        <v>0</v>
      </c>
      <c r="E433" s="157">
        <f>IFERROR(INDEX(NoSettings_v3!$C$2:$AH$4612,MATCH('EPS 3.1.3'!$B433,NoSettings_v3!$A$2:$A$4612,0),MATCH('EPS 3.1.3'!E$1,NoSettings_v3!$C$1:$AH$1,0)),"")</f>
        <v>0</v>
      </c>
      <c r="F433" s="157">
        <f>IFERROR(INDEX(NoSettings_v3!$C$2:$AH$4612,MATCH('EPS 3.1.3'!$B433,NoSettings_v3!$A$2:$A$4612,0),MATCH('EPS 3.1.3'!F$1,NoSettings_v3!$C$1:$AH$1,0)),"")</f>
        <v>0</v>
      </c>
      <c r="G433" s="157">
        <f>IFERROR(INDEX(NoSettings_v3!$C$2:$AH$4612,MATCH('EPS 3.1.3'!$B433,NoSettings_v3!$A$2:$A$4612,0),MATCH('EPS 3.1.3'!G$1,NoSettings_v3!$C$1:$AH$1,0)),"")</f>
        <v>0</v>
      </c>
      <c r="H433" s="157">
        <f>IFERROR(INDEX(NoSettings_v3!$C$2:$AH$4612,MATCH('EPS 3.1.3'!$B433,NoSettings_v3!$A$2:$A$4612,0),MATCH('EPS 3.1.3'!H$1,NoSettings_v3!$C$1:$AH$1,0)),"")</f>
        <v>0</v>
      </c>
      <c r="I433" s="157">
        <f>IFERROR(INDEX(NoSettings_v3!$C$2:$AH$4612,MATCH('EPS 3.1.3'!$B433,NoSettings_v3!$A$2:$A$4612,0),MATCH('EPS 3.1.3'!I$1,NoSettings_v3!$C$1:$AH$1,0)),"")</f>
        <v>0</v>
      </c>
      <c r="J433" s="157">
        <f>IFERROR(INDEX(NoSettings_v3!$C$2:$AH$4612,MATCH('EPS 3.1.3'!$B433,NoSettings_v3!$A$2:$A$4612,0),MATCH('EPS 3.1.3'!J$1,NoSettings_v3!$C$1:$AH$1,0)),"")</f>
        <v>0</v>
      </c>
      <c r="K433" s="157">
        <f>IFERROR(INDEX(NoSettings_v3!$C$2:$AH$4612,MATCH('EPS 3.1.3'!$B433,NoSettings_v3!$A$2:$A$4612,0),MATCH('EPS 3.1.3'!K$1,NoSettings_v3!$C$1:$AH$1,0)),"")</f>
        <v>0</v>
      </c>
      <c r="L433" s="157">
        <f>IFERROR(INDEX(NoSettings_v3!$C$2:$AH$4612,MATCH('EPS 3.1.3'!$B433,NoSettings_v3!$A$2:$A$4612,0),MATCH('EPS 3.1.3'!L$1,NoSettings_v3!$C$1:$AH$1,0)),"")</f>
        <v>0</v>
      </c>
      <c r="M433" s="157">
        <f>IFERROR(INDEX(NoSettings_v3!$C$2:$AH$4612,MATCH('EPS 3.1.3'!$B433,NoSettings_v3!$A$2:$A$4612,0),MATCH('EPS 3.1.3'!M$1,NoSettings_v3!$C$1:$AH$1,0)),"")</f>
        <v>0</v>
      </c>
      <c r="N433" s="157">
        <f>IFERROR(INDEX(NoSettings_v3!$C$2:$AH$4612,MATCH('EPS 3.1.3'!$B433,NoSettings_v3!$A$2:$A$4612,0),MATCH('EPS 3.1.3'!N$1,NoSettings_v3!$C$1:$AH$1,0)),"")</f>
        <v>0</v>
      </c>
      <c r="O433" s="157">
        <f>IFERROR(INDEX(NoSettings_v3!$C$2:$AH$4612,MATCH('EPS 3.1.3'!$B433,NoSettings_v3!$A$2:$A$4612,0),MATCH('EPS 3.1.3'!O$1,NoSettings_v3!$C$1:$AH$1,0)),"")</f>
        <v>0</v>
      </c>
      <c r="P433" s="157">
        <f>IFERROR(INDEX(NoSettings_v3!$C$2:$AH$4612,MATCH('EPS 3.1.3'!$B433,NoSettings_v3!$A$2:$A$4612,0),MATCH('EPS 3.1.3'!P$1,NoSettings_v3!$C$1:$AH$1,0)),"")</f>
        <v>0</v>
      </c>
      <c r="Q433" s="157">
        <f>IFERROR(INDEX(NoSettings_v3!$C$2:$AH$4612,MATCH('EPS 3.1.3'!$B433,NoSettings_v3!$A$2:$A$4612,0),MATCH('EPS 3.1.3'!Q$1,NoSettings_v3!$C$1:$AH$1,0)),"")</f>
        <v>0</v>
      </c>
      <c r="R433" s="157">
        <f>IFERROR(INDEX(NoSettings_v3!$C$2:$AH$4612,MATCH('EPS 3.1.3'!$B433,NoSettings_v3!$A$2:$A$4612,0),MATCH('EPS 3.1.3'!R$1,NoSettings_v3!$C$1:$AH$1,0)),"")</f>
        <v>0</v>
      </c>
      <c r="S433" s="157">
        <f>IFERROR(INDEX(NoSettings_v3!$C$2:$AH$4612,MATCH('EPS 3.1.3'!$B433,NoSettings_v3!$A$2:$A$4612,0),MATCH('EPS 3.1.3'!S$1,NoSettings_v3!$C$1:$AH$1,0)),"")</f>
        <v>0</v>
      </c>
      <c r="T433" s="157">
        <f>IFERROR(INDEX(NoSettings_v3!$C$2:$AH$4612,MATCH('EPS 3.1.3'!$B433,NoSettings_v3!$A$2:$A$4612,0),MATCH('EPS 3.1.3'!T$1,NoSettings_v3!$C$1:$AH$1,0)),"")</f>
        <v>0</v>
      </c>
      <c r="U433" s="157">
        <f>IFERROR(INDEX(NoSettings_v3!$C$2:$AH$4612,MATCH('EPS 3.1.3'!$B433,NoSettings_v3!$A$2:$A$4612,0),MATCH('EPS 3.1.3'!U$1,NoSettings_v3!$C$1:$AH$1,0)),"")</f>
        <v>0</v>
      </c>
      <c r="V433" s="157">
        <f>IFERROR(INDEX(NoSettings_v3!$C$2:$AH$4612,MATCH('EPS 3.1.3'!$B433,NoSettings_v3!$A$2:$A$4612,0),MATCH('EPS 3.1.3'!V$1,NoSettings_v3!$C$1:$AH$1,0)),"")</f>
        <v>0</v>
      </c>
      <c r="W433" s="157">
        <f>IFERROR(INDEX(NoSettings_v3!$C$2:$AH$4612,MATCH('EPS 3.1.3'!$B433,NoSettings_v3!$A$2:$A$4612,0),MATCH('EPS 3.1.3'!W$1,NoSettings_v3!$C$1:$AH$1,0)),"")</f>
        <v>0</v>
      </c>
      <c r="X433" s="157">
        <f>IFERROR(INDEX(NoSettings_v3!$C$2:$AH$4612,MATCH('EPS 3.1.3'!$B433,NoSettings_v3!$A$2:$A$4612,0),MATCH('EPS 3.1.3'!X$1,NoSettings_v3!$C$1:$AH$1,0)),"")</f>
        <v>0</v>
      </c>
      <c r="Y433" s="157">
        <f>IFERROR(INDEX(NoSettings_v3!$C$2:$AH$4612,MATCH('EPS 3.1.3'!$B433,NoSettings_v3!$A$2:$A$4612,0),MATCH('EPS 3.1.3'!Y$1,NoSettings_v3!$C$1:$AH$1,0)),"")</f>
        <v>0</v>
      </c>
      <c r="Z433" s="157">
        <f>IFERROR(INDEX(NoSettings_v3!$C$2:$AH$4612,MATCH('EPS 3.1.3'!$B433,NoSettings_v3!$A$2:$A$4612,0),MATCH('EPS 3.1.3'!Z$1,NoSettings_v3!$C$1:$AH$1,0)),"")</f>
        <v>0</v>
      </c>
      <c r="AA433" s="157">
        <f>IFERROR(INDEX(NoSettings_v3!$C$2:$AH$4612,MATCH('EPS 3.1.3'!$B433,NoSettings_v3!$A$2:$A$4612,0),MATCH('EPS 3.1.3'!AA$1,NoSettings_v3!$C$1:$AH$1,0)),"")</f>
        <v>0</v>
      </c>
      <c r="AB433" s="157">
        <f>IFERROR(INDEX(NoSettings_v3!$C$2:$AH$4612,MATCH('EPS 3.1.3'!$B433,NoSettings_v3!$A$2:$A$4612,0),MATCH('EPS 3.1.3'!AB$1,NoSettings_v3!$C$1:$AH$1,0)),"")</f>
        <v>0</v>
      </c>
      <c r="AC433" s="157">
        <f>IFERROR(INDEX(NoSettings_v3!$C$2:$AH$4612,MATCH('EPS 3.1.3'!$B433,NoSettings_v3!$A$2:$A$4612,0),MATCH('EPS 3.1.3'!AC$1,NoSettings_v3!$C$1:$AH$1,0)),"")</f>
        <v>0</v>
      </c>
      <c r="AD433" s="157">
        <f>IFERROR(INDEX(NoSettings_v3!$C$2:$AH$4612,MATCH('EPS 3.1.3'!$B433,NoSettings_v3!$A$2:$A$4612,0),MATCH('EPS 3.1.3'!AD$1,NoSettings_v3!$C$1:$AH$1,0)),"")</f>
        <v>0</v>
      </c>
      <c r="AE433" s="157">
        <f>IFERROR(INDEX(NoSettings_v3!$C$2:$AH$4612,MATCH('EPS 3.1.3'!$B433,NoSettings_v3!$A$2:$A$4612,0),MATCH('EPS 3.1.3'!AE$1,NoSettings_v3!$C$1:$AH$1,0)),"")</f>
        <v>0</v>
      </c>
      <c r="AF433" s="157">
        <f>IFERROR(INDEX(NoSettings_v3!$C$2:$AH$4612,MATCH('EPS 3.1.3'!$B433,NoSettings_v3!$A$2:$A$4612,0),MATCH('EPS 3.1.3'!AF$1,NoSettings_v3!$C$1:$AH$1,0)),"")</f>
        <v>0</v>
      </c>
      <c r="AG433" s="157">
        <f>IFERROR(INDEX(NoSettings_v3!$C$2:$AH$4612,MATCH('EPS 3.1.3'!$B433,NoSettings_v3!$A$2:$A$4612,0),MATCH('EPS 3.1.3'!AG$1,NoSettings_v3!$C$1:$AH$1,0)),"")</f>
        <v>0</v>
      </c>
      <c r="AH433" s="157">
        <f>IFERROR(INDEX(NoSettings_v3!$C$2:$AH$4612,MATCH('EPS 3.1.3'!$B433,NoSettings_v3!$A$2:$A$4612,0),MATCH('EPS 3.1.3'!AH$1,NoSettings_v3!$C$1:$AH$1,0)),"")</f>
        <v>0</v>
      </c>
      <c r="AI433" s="157">
        <f>IFERROR(INDEX(NoSettings_v3!$C$2:$AH$4612,MATCH('EPS 3.1.3'!$B433,NoSettings_v3!$A$2:$A$4612,0),MATCH('EPS 3.1.3'!AI$1,NoSettings_v3!$C$1:$AH$1,0)),"")</f>
        <v>0</v>
      </c>
    </row>
    <row r="434" spans="2:35" x14ac:dyDescent="0.35">
      <c r="B434" s="161" t="s">
        <v>594</v>
      </c>
      <c r="C434" s="127" t="s">
        <v>964</v>
      </c>
      <c r="D434" s="157">
        <f>IFERROR(INDEX(NoSettings_v3!$C$2:$AH$4612,MATCH('EPS 3.1.3'!$B434,NoSettings_v3!$A$2:$A$4612,0),MATCH('EPS 3.1.3'!D$1,NoSettings_v3!$C$1:$AH$1,0)),"")</f>
        <v>0</v>
      </c>
      <c r="E434" s="157">
        <f>IFERROR(INDEX(NoSettings_v3!$C$2:$AH$4612,MATCH('EPS 3.1.3'!$B434,NoSettings_v3!$A$2:$A$4612,0),MATCH('EPS 3.1.3'!E$1,NoSettings_v3!$C$1:$AH$1,0)),"")</f>
        <v>0</v>
      </c>
      <c r="F434" s="157">
        <f>IFERROR(INDEX(NoSettings_v3!$C$2:$AH$4612,MATCH('EPS 3.1.3'!$B434,NoSettings_v3!$A$2:$A$4612,0),MATCH('EPS 3.1.3'!F$1,NoSettings_v3!$C$1:$AH$1,0)),"")</f>
        <v>0</v>
      </c>
      <c r="G434" s="157">
        <f>IFERROR(INDEX(NoSettings_v3!$C$2:$AH$4612,MATCH('EPS 3.1.3'!$B434,NoSettings_v3!$A$2:$A$4612,0),MATCH('EPS 3.1.3'!G$1,NoSettings_v3!$C$1:$AH$1,0)),"")</f>
        <v>0</v>
      </c>
      <c r="H434" s="157">
        <f>IFERROR(INDEX(NoSettings_v3!$C$2:$AH$4612,MATCH('EPS 3.1.3'!$B434,NoSettings_v3!$A$2:$A$4612,0),MATCH('EPS 3.1.3'!H$1,NoSettings_v3!$C$1:$AH$1,0)),"")</f>
        <v>0</v>
      </c>
      <c r="I434" s="157">
        <f>IFERROR(INDEX(NoSettings_v3!$C$2:$AH$4612,MATCH('EPS 3.1.3'!$B434,NoSettings_v3!$A$2:$A$4612,0),MATCH('EPS 3.1.3'!I$1,NoSettings_v3!$C$1:$AH$1,0)),"")</f>
        <v>0</v>
      </c>
      <c r="J434" s="157">
        <f>IFERROR(INDEX(NoSettings_v3!$C$2:$AH$4612,MATCH('EPS 3.1.3'!$B434,NoSettings_v3!$A$2:$A$4612,0),MATCH('EPS 3.1.3'!J$1,NoSettings_v3!$C$1:$AH$1,0)),"")</f>
        <v>0</v>
      </c>
      <c r="K434" s="157">
        <f>IFERROR(INDEX(NoSettings_v3!$C$2:$AH$4612,MATCH('EPS 3.1.3'!$B434,NoSettings_v3!$A$2:$A$4612,0),MATCH('EPS 3.1.3'!K$1,NoSettings_v3!$C$1:$AH$1,0)),"")</f>
        <v>0</v>
      </c>
      <c r="L434" s="157">
        <f>IFERROR(INDEX(NoSettings_v3!$C$2:$AH$4612,MATCH('EPS 3.1.3'!$B434,NoSettings_v3!$A$2:$A$4612,0),MATCH('EPS 3.1.3'!L$1,NoSettings_v3!$C$1:$AH$1,0)),"")</f>
        <v>0</v>
      </c>
      <c r="M434" s="157">
        <f>IFERROR(INDEX(NoSettings_v3!$C$2:$AH$4612,MATCH('EPS 3.1.3'!$B434,NoSettings_v3!$A$2:$A$4612,0),MATCH('EPS 3.1.3'!M$1,NoSettings_v3!$C$1:$AH$1,0)),"")</f>
        <v>0</v>
      </c>
      <c r="N434" s="157">
        <f>IFERROR(INDEX(NoSettings_v3!$C$2:$AH$4612,MATCH('EPS 3.1.3'!$B434,NoSettings_v3!$A$2:$A$4612,0),MATCH('EPS 3.1.3'!N$1,NoSettings_v3!$C$1:$AH$1,0)),"")</f>
        <v>0</v>
      </c>
      <c r="O434" s="157">
        <f>IFERROR(INDEX(NoSettings_v3!$C$2:$AH$4612,MATCH('EPS 3.1.3'!$B434,NoSettings_v3!$A$2:$A$4612,0),MATCH('EPS 3.1.3'!O$1,NoSettings_v3!$C$1:$AH$1,0)),"")</f>
        <v>0</v>
      </c>
      <c r="P434" s="157">
        <f>IFERROR(INDEX(NoSettings_v3!$C$2:$AH$4612,MATCH('EPS 3.1.3'!$B434,NoSettings_v3!$A$2:$A$4612,0),MATCH('EPS 3.1.3'!P$1,NoSettings_v3!$C$1:$AH$1,0)),"")</f>
        <v>0</v>
      </c>
      <c r="Q434" s="157">
        <f>IFERROR(INDEX(NoSettings_v3!$C$2:$AH$4612,MATCH('EPS 3.1.3'!$B434,NoSettings_v3!$A$2:$A$4612,0),MATCH('EPS 3.1.3'!Q$1,NoSettings_v3!$C$1:$AH$1,0)),"")</f>
        <v>0</v>
      </c>
      <c r="R434" s="157">
        <f>IFERROR(INDEX(NoSettings_v3!$C$2:$AH$4612,MATCH('EPS 3.1.3'!$B434,NoSettings_v3!$A$2:$A$4612,0),MATCH('EPS 3.1.3'!R$1,NoSettings_v3!$C$1:$AH$1,0)),"")</f>
        <v>0</v>
      </c>
      <c r="S434" s="157">
        <f>IFERROR(INDEX(NoSettings_v3!$C$2:$AH$4612,MATCH('EPS 3.1.3'!$B434,NoSettings_v3!$A$2:$A$4612,0),MATCH('EPS 3.1.3'!S$1,NoSettings_v3!$C$1:$AH$1,0)),"")</f>
        <v>0</v>
      </c>
      <c r="T434" s="157">
        <f>IFERROR(INDEX(NoSettings_v3!$C$2:$AH$4612,MATCH('EPS 3.1.3'!$B434,NoSettings_v3!$A$2:$A$4612,0),MATCH('EPS 3.1.3'!T$1,NoSettings_v3!$C$1:$AH$1,0)),"")</f>
        <v>0</v>
      </c>
      <c r="U434" s="157">
        <f>IFERROR(INDEX(NoSettings_v3!$C$2:$AH$4612,MATCH('EPS 3.1.3'!$B434,NoSettings_v3!$A$2:$A$4612,0),MATCH('EPS 3.1.3'!U$1,NoSettings_v3!$C$1:$AH$1,0)),"")</f>
        <v>0</v>
      </c>
      <c r="V434" s="157">
        <f>IFERROR(INDEX(NoSettings_v3!$C$2:$AH$4612,MATCH('EPS 3.1.3'!$B434,NoSettings_v3!$A$2:$A$4612,0),MATCH('EPS 3.1.3'!V$1,NoSettings_v3!$C$1:$AH$1,0)),"")</f>
        <v>0</v>
      </c>
      <c r="W434" s="157">
        <f>IFERROR(INDEX(NoSettings_v3!$C$2:$AH$4612,MATCH('EPS 3.1.3'!$B434,NoSettings_v3!$A$2:$A$4612,0),MATCH('EPS 3.1.3'!W$1,NoSettings_v3!$C$1:$AH$1,0)),"")</f>
        <v>0</v>
      </c>
      <c r="X434" s="157">
        <f>IFERROR(INDEX(NoSettings_v3!$C$2:$AH$4612,MATCH('EPS 3.1.3'!$B434,NoSettings_v3!$A$2:$A$4612,0),MATCH('EPS 3.1.3'!X$1,NoSettings_v3!$C$1:$AH$1,0)),"")</f>
        <v>0</v>
      </c>
      <c r="Y434" s="157">
        <f>IFERROR(INDEX(NoSettings_v3!$C$2:$AH$4612,MATCH('EPS 3.1.3'!$B434,NoSettings_v3!$A$2:$A$4612,0),MATCH('EPS 3.1.3'!Y$1,NoSettings_v3!$C$1:$AH$1,0)),"")</f>
        <v>0</v>
      </c>
      <c r="Z434" s="157">
        <f>IFERROR(INDEX(NoSettings_v3!$C$2:$AH$4612,MATCH('EPS 3.1.3'!$B434,NoSettings_v3!$A$2:$A$4612,0),MATCH('EPS 3.1.3'!Z$1,NoSettings_v3!$C$1:$AH$1,0)),"")</f>
        <v>0</v>
      </c>
      <c r="AA434" s="157">
        <f>IFERROR(INDEX(NoSettings_v3!$C$2:$AH$4612,MATCH('EPS 3.1.3'!$B434,NoSettings_v3!$A$2:$A$4612,0),MATCH('EPS 3.1.3'!AA$1,NoSettings_v3!$C$1:$AH$1,0)),"")</f>
        <v>0</v>
      </c>
      <c r="AB434" s="157">
        <f>IFERROR(INDEX(NoSettings_v3!$C$2:$AH$4612,MATCH('EPS 3.1.3'!$B434,NoSettings_v3!$A$2:$A$4612,0),MATCH('EPS 3.1.3'!AB$1,NoSettings_v3!$C$1:$AH$1,0)),"")</f>
        <v>0</v>
      </c>
      <c r="AC434" s="157">
        <f>IFERROR(INDEX(NoSettings_v3!$C$2:$AH$4612,MATCH('EPS 3.1.3'!$B434,NoSettings_v3!$A$2:$A$4612,0),MATCH('EPS 3.1.3'!AC$1,NoSettings_v3!$C$1:$AH$1,0)),"")</f>
        <v>0</v>
      </c>
      <c r="AD434" s="157">
        <f>IFERROR(INDEX(NoSettings_v3!$C$2:$AH$4612,MATCH('EPS 3.1.3'!$B434,NoSettings_v3!$A$2:$A$4612,0),MATCH('EPS 3.1.3'!AD$1,NoSettings_v3!$C$1:$AH$1,0)),"")</f>
        <v>0</v>
      </c>
      <c r="AE434" s="157">
        <f>IFERROR(INDEX(NoSettings_v3!$C$2:$AH$4612,MATCH('EPS 3.1.3'!$B434,NoSettings_v3!$A$2:$A$4612,0),MATCH('EPS 3.1.3'!AE$1,NoSettings_v3!$C$1:$AH$1,0)),"")</f>
        <v>0</v>
      </c>
      <c r="AF434" s="157">
        <f>IFERROR(INDEX(NoSettings_v3!$C$2:$AH$4612,MATCH('EPS 3.1.3'!$B434,NoSettings_v3!$A$2:$A$4612,0),MATCH('EPS 3.1.3'!AF$1,NoSettings_v3!$C$1:$AH$1,0)),"")</f>
        <v>0</v>
      </c>
      <c r="AG434" s="157">
        <f>IFERROR(INDEX(NoSettings_v3!$C$2:$AH$4612,MATCH('EPS 3.1.3'!$B434,NoSettings_v3!$A$2:$A$4612,0),MATCH('EPS 3.1.3'!AG$1,NoSettings_v3!$C$1:$AH$1,0)),"")</f>
        <v>0</v>
      </c>
      <c r="AH434" s="157">
        <f>IFERROR(INDEX(NoSettings_v3!$C$2:$AH$4612,MATCH('EPS 3.1.3'!$B434,NoSettings_v3!$A$2:$A$4612,0),MATCH('EPS 3.1.3'!AH$1,NoSettings_v3!$C$1:$AH$1,0)),"")</f>
        <v>0</v>
      </c>
      <c r="AI434" s="157">
        <f>IFERROR(INDEX(NoSettings_v3!$C$2:$AH$4612,MATCH('EPS 3.1.3'!$B434,NoSettings_v3!$A$2:$A$4612,0),MATCH('EPS 3.1.3'!AI$1,NoSettings_v3!$C$1:$AH$1,0)),"")</f>
        <v>0</v>
      </c>
    </row>
    <row r="435" spans="2:35" x14ac:dyDescent="0.35">
      <c r="B435" s="161" t="s">
        <v>595</v>
      </c>
      <c r="C435" s="127" t="s">
        <v>964</v>
      </c>
      <c r="D435" s="157">
        <f>IFERROR(INDEX(NoSettings_v3!$C$2:$AH$4612,MATCH('EPS 3.1.3'!$B435,NoSettings_v3!$A$2:$A$4612,0),MATCH('EPS 3.1.3'!D$1,NoSettings_v3!$C$1:$AH$1,0)),"")</f>
        <v>0</v>
      </c>
      <c r="E435" s="157">
        <f>IFERROR(INDEX(NoSettings_v3!$C$2:$AH$4612,MATCH('EPS 3.1.3'!$B435,NoSettings_v3!$A$2:$A$4612,0),MATCH('EPS 3.1.3'!E$1,NoSettings_v3!$C$1:$AH$1,0)),"")</f>
        <v>0</v>
      </c>
      <c r="F435" s="157">
        <f>IFERROR(INDEX(NoSettings_v3!$C$2:$AH$4612,MATCH('EPS 3.1.3'!$B435,NoSettings_v3!$A$2:$A$4612,0),MATCH('EPS 3.1.3'!F$1,NoSettings_v3!$C$1:$AH$1,0)),"")</f>
        <v>0</v>
      </c>
      <c r="G435" s="157">
        <f>IFERROR(INDEX(NoSettings_v3!$C$2:$AH$4612,MATCH('EPS 3.1.3'!$B435,NoSettings_v3!$A$2:$A$4612,0),MATCH('EPS 3.1.3'!G$1,NoSettings_v3!$C$1:$AH$1,0)),"")</f>
        <v>0</v>
      </c>
      <c r="H435" s="157">
        <f>IFERROR(INDEX(NoSettings_v3!$C$2:$AH$4612,MATCH('EPS 3.1.3'!$B435,NoSettings_v3!$A$2:$A$4612,0),MATCH('EPS 3.1.3'!H$1,NoSettings_v3!$C$1:$AH$1,0)),"")</f>
        <v>0</v>
      </c>
      <c r="I435" s="157">
        <f>IFERROR(INDEX(NoSettings_v3!$C$2:$AH$4612,MATCH('EPS 3.1.3'!$B435,NoSettings_v3!$A$2:$A$4612,0),MATCH('EPS 3.1.3'!I$1,NoSettings_v3!$C$1:$AH$1,0)),"")</f>
        <v>0</v>
      </c>
      <c r="J435" s="157">
        <f>IFERROR(INDEX(NoSettings_v3!$C$2:$AH$4612,MATCH('EPS 3.1.3'!$B435,NoSettings_v3!$A$2:$A$4612,0),MATCH('EPS 3.1.3'!J$1,NoSettings_v3!$C$1:$AH$1,0)),"")</f>
        <v>0</v>
      </c>
      <c r="K435" s="157">
        <f>IFERROR(INDEX(NoSettings_v3!$C$2:$AH$4612,MATCH('EPS 3.1.3'!$B435,NoSettings_v3!$A$2:$A$4612,0),MATCH('EPS 3.1.3'!K$1,NoSettings_v3!$C$1:$AH$1,0)),"")</f>
        <v>0</v>
      </c>
      <c r="L435" s="157">
        <f>IFERROR(INDEX(NoSettings_v3!$C$2:$AH$4612,MATCH('EPS 3.1.3'!$B435,NoSettings_v3!$A$2:$A$4612,0),MATCH('EPS 3.1.3'!L$1,NoSettings_v3!$C$1:$AH$1,0)),"")</f>
        <v>0</v>
      </c>
      <c r="M435" s="157">
        <f>IFERROR(INDEX(NoSettings_v3!$C$2:$AH$4612,MATCH('EPS 3.1.3'!$B435,NoSettings_v3!$A$2:$A$4612,0),MATCH('EPS 3.1.3'!M$1,NoSettings_v3!$C$1:$AH$1,0)),"")</f>
        <v>0</v>
      </c>
      <c r="N435" s="157">
        <f>IFERROR(INDEX(NoSettings_v3!$C$2:$AH$4612,MATCH('EPS 3.1.3'!$B435,NoSettings_v3!$A$2:$A$4612,0),MATCH('EPS 3.1.3'!N$1,NoSettings_v3!$C$1:$AH$1,0)),"")</f>
        <v>0</v>
      </c>
      <c r="O435" s="157">
        <f>IFERROR(INDEX(NoSettings_v3!$C$2:$AH$4612,MATCH('EPS 3.1.3'!$B435,NoSettings_v3!$A$2:$A$4612,0),MATCH('EPS 3.1.3'!O$1,NoSettings_v3!$C$1:$AH$1,0)),"")</f>
        <v>0</v>
      </c>
      <c r="P435" s="157">
        <f>IFERROR(INDEX(NoSettings_v3!$C$2:$AH$4612,MATCH('EPS 3.1.3'!$B435,NoSettings_v3!$A$2:$A$4612,0),MATCH('EPS 3.1.3'!P$1,NoSettings_v3!$C$1:$AH$1,0)),"")</f>
        <v>0</v>
      </c>
      <c r="Q435" s="157">
        <f>IFERROR(INDEX(NoSettings_v3!$C$2:$AH$4612,MATCH('EPS 3.1.3'!$B435,NoSettings_v3!$A$2:$A$4612,0),MATCH('EPS 3.1.3'!Q$1,NoSettings_v3!$C$1:$AH$1,0)),"")</f>
        <v>0</v>
      </c>
      <c r="R435" s="157">
        <f>IFERROR(INDEX(NoSettings_v3!$C$2:$AH$4612,MATCH('EPS 3.1.3'!$B435,NoSettings_v3!$A$2:$A$4612,0),MATCH('EPS 3.1.3'!R$1,NoSettings_v3!$C$1:$AH$1,0)),"")</f>
        <v>0</v>
      </c>
      <c r="S435" s="157">
        <f>IFERROR(INDEX(NoSettings_v3!$C$2:$AH$4612,MATCH('EPS 3.1.3'!$B435,NoSettings_v3!$A$2:$A$4612,0),MATCH('EPS 3.1.3'!S$1,NoSettings_v3!$C$1:$AH$1,0)),"")</f>
        <v>0</v>
      </c>
      <c r="T435" s="157">
        <f>IFERROR(INDEX(NoSettings_v3!$C$2:$AH$4612,MATCH('EPS 3.1.3'!$B435,NoSettings_v3!$A$2:$A$4612,0),MATCH('EPS 3.1.3'!T$1,NoSettings_v3!$C$1:$AH$1,0)),"")</f>
        <v>0</v>
      </c>
      <c r="U435" s="157">
        <f>IFERROR(INDEX(NoSettings_v3!$C$2:$AH$4612,MATCH('EPS 3.1.3'!$B435,NoSettings_v3!$A$2:$A$4612,0),MATCH('EPS 3.1.3'!U$1,NoSettings_v3!$C$1:$AH$1,0)),"")</f>
        <v>0</v>
      </c>
      <c r="V435" s="157">
        <f>IFERROR(INDEX(NoSettings_v3!$C$2:$AH$4612,MATCH('EPS 3.1.3'!$B435,NoSettings_v3!$A$2:$A$4612,0),MATCH('EPS 3.1.3'!V$1,NoSettings_v3!$C$1:$AH$1,0)),"")</f>
        <v>0</v>
      </c>
      <c r="W435" s="157">
        <f>IFERROR(INDEX(NoSettings_v3!$C$2:$AH$4612,MATCH('EPS 3.1.3'!$B435,NoSettings_v3!$A$2:$A$4612,0),MATCH('EPS 3.1.3'!W$1,NoSettings_v3!$C$1:$AH$1,0)),"")</f>
        <v>0</v>
      </c>
      <c r="X435" s="157">
        <f>IFERROR(INDEX(NoSettings_v3!$C$2:$AH$4612,MATCH('EPS 3.1.3'!$B435,NoSettings_v3!$A$2:$A$4612,0),MATCH('EPS 3.1.3'!X$1,NoSettings_v3!$C$1:$AH$1,0)),"")</f>
        <v>0</v>
      </c>
      <c r="Y435" s="157">
        <f>IFERROR(INDEX(NoSettings_v3!$C$2:$AH$4612,MATCH('EPS 3.1.3'!$B435,NoSettings_v3!$A$2:$A$4612,0),MATCH('EPS 3.1.3'!Y$1,NoSettings_v3!$C$1:$AH$1,0)),"")</f>
        <v>0</v>
      </c>
      <c r="Z435" s="157">
        <f>IFERROR(INDEX(NoSettings_v3!$C$2:$AH$4612,MATCH('EPS 3.1.3'!$B435,NoSettings_v3!$A$2:$A$4612,0),MATCH('EPS 3.1.3'!Z$1,NoSettings_v3!$C$1:$AH$1,0)),"")</f>
        <v>0</v>
      </c>
      <c r="AA435" s="157">
        <f>IFERROR(INDEX(NoSettings_v3!$C$2:$AH$4612,MATCH('EPS 3.1.3'!$B435,NoSettings_v3!$A$2:$A$4612,0),MATCH('EPS 3.1.3'!AA$1,NoSettings_v3!$C$1:$AH$1,0)),"")</f>
        <v>0</v>
      </c>
      <c r="AB435" s="157">
        <f>IFERROR(INDEX(NoSettings_v3!$C$2:$AH$4612,MATCH('EPS 3.1.3'!$B435,NoSettings_v3!$A$2:$A$4612,0),MATCH('EPS 3.1.3'!AB$1,NoSettings_v3!$C$1:$AH$1,0)),"")</f>
        <v>0</v>
      </c>
      <c r="AC435" s="157">
        <f>IFERROR(INDEX(NoSettings_v3!$C$2:$AH$4612,MATCH('EPS 3.1.3'!$B435,NoSettings_v3!$A$2:$A$4612,0),MATCH('EPS 3.1.3'!AC$1,NoSettings_v3!$C$1:$AH$1,0)),"")</f>
        <v>0</v>
      </c>
      <c r="AD435" s="157">
        <f>IFERROR(INDEX(NoSettings_v3!$C$2:$AH$4612,MATCH('EPS 3.1.3'!$B435,NoSettings_v3!$A$2:$A$4612,0),MATCH('EPS 3.1.3'!AD$1,NoSettings_v3!$C$1:$AH$1,0)),"")</f>
        <v>0</v>
      </c>
      <c r="AE435" s="157">
        <f>IFERROR(INDEX(NoSettings_v3!$C$2:$AH$4612,MATCH('EPS 3.1.3'!$B435,NoSettings_v3!$A$2:$A$4612,0),MATCH('EPS 3.1.3'!AE$1,NoSettings_v3!$C$1:$AH$1,0)),"")</f>
        <v>0</v>
      </c>
      <c r="AF435" s="157">
        <f>IFERROR(INDEX(NoSettings_v3!$C$2:$AH$4612,MATCH('EPS 3.1.3'!$B435,NoSettings_v3!$A$2:$A$4612,0),MATCH('EPS 3.1.3'!AF$1,NoSettings_v3!$C$1:$AH$1,0)),"")</f>
        <v>0</v>
      </c>
      <c r="AG435" s="157">
        <f>IFERROR(INDEX(NoSettings_v3!$C$2:$AH$4612,MATCH('EPS 3.1.3'!$B435,NoSettings_v3!$A$2:$A$4612,0),MATCH('EPS 3.1.3'!AG$1,NoSettings_v3!$C$1:$AH$1,0)),"")</f>
        <v>0</v>
      </c>
      <c r="AH435" s="157">
        <f>IFERROR(INDEX(NoSettings_v3!$C$2:$AH$4612,MATCH('EPS 3.1.3'!$B435,NoSettings_v3!$A$2:$A$4612,0),MATCH('EPS 3.1.3'!AH$1,NoSettings_v3!$C$1:$AH$1,0)),"")</f>
        <v>0</v>
      </c>
      <c r="AI435" s="157">
        <f>IFERROR(INDEX(NoSettings_v3!$C$2:$AH$4612,MATCH('EPS 3.1.3'!$B435,NoSettings_v3!$A$2:$A$4612,0),MATCH('EPS 3.1.3'!AI$1,NoSettings_v3!$C$1:$AH$1,0)),"")</f>
        <v>0</v>
      </c>
    </row>
    <row r="436" spans="2:35" x14ac:dyDescent="0.35">
      <c r="B436" s="161" t="s">
        <v>596</v>
      </c>
      <c r="C436" s="127" t="s">
        <v>964</v>
      </c>
      <c r="D436" s="157">
        <f>IFERROR(INDEX(NoSettings_v3!$C$2:$AH$4612,MATCH('EPS 3.1.3'!$B436,NoSettings_v3!$A$2:$A$4612,0),MATCH('EPS 3.1.3'!D$1,NoSettings_v3!$C$1:$AH$1,0)),"")</f>
        <v>0</v>
      </c>
      <c r="E436" s="157">
        <f>IFERROR(INDEX(NoSettings_v3!$C$2:$AH$4612,MATCH('EPS 3.1.3'!$B436,NoSettings_v3!$A$2:$A$4612,0),MATCH('EPS 3.1.3'!E$1,NoSettings_v3!$C$1:$AH$1,0)),"")</f>
        <v>0</v>
      </c>
      <c r="F436" s="157">
        <f>IFERROR(INDEX(NoSettings_v3!$C$2:$AH$4612,MATCH('EPS 3.1.3'!$B436,NoSettings_v3!$A$2:$A$4612,0),MATCH('EPS 3.1.3'!F$1,NoSettings_v3!$C$1:$AH$1,0)),"")</f>
        <v>0</v>
      </c>
      <c r="G436" s="157">
        <f>IFERROR(INDEX(NoSettings_v3!$C$2:$AH$4612,MATCH('EPS 3.1.3'!$B436,NoSettings_v3!$A$2:$A$4612,0),MATCH('EPS 3.1.3'!G$1,NoSettings_v3!$C$1:$AH$1,0)),"")</f>
        <v>0</v>
      </c>
      <c r="H436" s="157">
        <f>IFERROR(INDEX(NoSettings_v3!$C$2:$AH$4612,MATCH('EPS 3.1.3'!$B436,NoSettings_v3!$A$2:$A$4612,0),MATCH('EPS 3.1.3'!H$1,NoSettings_v3!$C$1:$AH$1,0)),"")</f>
        <v>0</v>
      </c>
      <c r="I436" s="157">
        <f>IFERROR(INDEX(NoSettings_v3!$C$2:$AH$4612,MATCH('EPS 3.1.3'!$B436,NoSettings_v3!$A$2:$A$4612,0),MATCH('EPS 3.1.3'!I$1,NoSettings_v3!$C$1:$AH$1,0)),"")</f>
        <v>0</v>
      </c>
      <c r="J436" s="157">
        <f>IFERROR(INDEX(NoSettings_v3!$C$2:$AH$4612,MATCH('EPS 3.1.3'!$B436,NoSettings_v3!$A$2:$A$4612,0),MATCH('EPS 3.1.3'!J$1,NoSettings_v3!$C$1:$AH$1,0)),"")</f>
        <v>0</v>
      </c>
      <c r="K436" s="157">
        <f>IFERROR(INDEX(NoSettings_v3!$C$2:$AH$4612,MATCH('EPS 3.1.3'!$B436,NoSettings_v3!$A$2:$A$4612,0),MATCH('EPS 3.1.3'!K$1,NoSettings_v3!$C$1:$AH$1,0)),"")</f>
        <v>0</v>
      </c>
      <c r="L436" s="157">
        <f>IFERROR(INDEX(NoSettings_v3!$C$2:$AH$4612,MATCH('EPS 3.1.3'!$B436,NoSettings_v3!$A$2:$A$4612,0),MATCH('EPS 3.1.3'!L$1,NoSettings_v3!$C$1:$AH$1,0)),"")</f>
        <v>0</v>
      </c>
      <c r="M436" s="157">
        <f>IFERROR(INDEX(NoSettings_v3!$C$2:$AH$4612,MATCH('EPS 3.1.3'!$B436,NoSettings_v3!$A$2:$A$4612,0),MATCH('EPS 3.1.3'!M$1,NoSettings_v3!$C$1:$AH$1,0)),"")</f>
        <v>0</v>
      </c>
      <c r="N436" s="157">
        <f>IFERROR(INDEX(NoSettings_v3!$C$2:$AH$4612,MATCH('EPS 3.1.3'!$B436,NoSettings_v3!$A$2:$A$4612,0),MATCH('EPS 3.1.3'!N$1,NoSettings_v3!$C$1:$AH$1,0)),"")</f>
        <v>0</v>
      </c>
      <c r="O436" s="157">
        <f>IFERROR(INDEX(NoSettings_v3!$C$2:$AH$4612,MATCH('EPS 3.1.3'!$B436,NoSettings_v3!$A$2:$A$4612,0),MATCH('EPS 3.1.3'!O$1,NoSettings_v3!$C$1:$AH$1,0)),"")</f>
        <v>0</v>
      </c>
      <c r="P436" s="157">
        <f>IFERROR(INDEX(NoSettings_v3!$C$2:$AH$4612,MATCH('EPS 3.1.3'!$B436,NoSettings_v3!$A$2:$A$4612,0),MATCH('EPS 3.1.3'!P$1,NoSettings_v3!$C$1:$AH$1,0)),"")</f>
        <v>0</v>
      </c>
      <c r="Q436" s="157">
        <f>IFERROR(INDEX(NoSettings_v3!$C$2:$AH$4612,MATCH('EPS 3.1.3'!$B436,NoSettings_v3!$A$2:$A$4612,0),MATCH('EPS 3.1.3'!Q$1,NoSettings_v3!$C$1:$AH$1,0)),"")</f>
        <v>0</v>
      </c>
      <c r="R436" s="157">
        <f>IFERROR(INDEX(NoSettings_v3!$C$2:$AH$4612,MATCH('EPS 3.1.3'!$B436,NoSettings_v3!$A$2:$A$4612,0),MATCH('EPS 3.1.3'!R$1,NoSettings_v3!$C$1:$AH$1,0)),"")</f>
        <v>0</v>
      </c>
      <c r="S436" s="157">
        <f>IFERROR(INDEX(NoSettings_v3!$C$2:$AH$4612,MATCH('EPS 3.1.3'!$B436,NoSettings_v3!$A$2:$A$4612,0),MATCH('EPS 3.1.3'!S$1,NoSettings_v3!$C$1:$AH$1,0)),"")</f>
        <v>0</v>
      </c>
      <c r="T436" s="157">
        <f>IFERROR(INDEX(NoSettings_v3!$C$2:$AH$4612,MATCH('EPS 3.1.3'!$B436,NoSettings_v3!$A$2:$A$4612,0),MATCH('EPS 3.1.3'!T$1,NoSettings_v3!$C$1:$AH$1,0)),"")</f>
        <v>0</v>
      </c>
      <c r="U436" s="157">
        <f>IFERROR(INDEX(NoSettings_v3!$C$2:$AH$4612,MATCH('EPS 3.1.3'!$B436,NoSettings_v3!$A$2:$A$4612,0),MATCH('EPS 3.1.3'!U$1,NoSettings_v3!$C$1:$AH$1,0)),"")</f>
        <v>0</v>
      </c>
      <c r="V436" s="157">
        <f>IFERROR(INDEX(NoSettings_v3!$C$2:$AH$4612,MATCH('EPS 3.1.3'!$B436,NoSettings_v3!$A$2:$A$4612,0),MATCH('EPS 3.1.3'!V$1,NoSettings_v3!$C$1:$AH$1,0)),"")</f>
        <v>0</v>
      </c>
      <c r="W436" s="157">
        <f>IFERROR(INDEX(NoSettings_v3!$C$2:$AH$4612,MATCH('EPS 3.1.3'!$B436,NoSettings_v3!$A$2:$A$4612,0),MATCH('EPS 3.1.3'!W$1,NoSettings_v3!$C$1:$AH$1,0)),"")</f>
        <v>0</v>
      </c>
      <c r="X436" s="157">
        <f>IFERROR(INDEX(NoSettings_v3!$C$2:$AH$4612,MATCH('EPS 3.1.3'!$B436,NoSettings_v3!$A$2:$A$4612,0),MATCH('EPS 3.1.3'!X$1,NoSettings_v3!$C$1:$AH$1,0)),"")</f>
        <v>0</v>
      </c>
      <c r="Y436" s="157">
        <f>IFERROR(INDEX(NoSettings_v3!$C$2:$AH$4612,MATCH('EPS 3.1.3'!$B436,NoSettings_v3!$A$2:$A$4612,0),MATCH('EPS 3.1.3'!Y$1,NoSettings_v3!$C$1:$AH$1,0)),"")</f>
        <v>0</v>
      </c>
      <c r="Z436" s="157">
        <f>IFERROR(INDEX(NoSettings_v3!$C$2:$AH$4612,MATCH('EPS 3.1.3'!$B436,NoSettings_v3!$A$2:$A$4612,0),MATCH('EPS 3.1.3'!Z$1,NoSettings_v3!$C$1:$AH$1,0)),"")</f>
        <v>0</v>
      </c>
      <c r="AA436" s="157">
        <f>IFERROR(INDEX(NoSettings_v3!$C$2:$AH$4612,MATCH('EPS 3.1.3'!$B436,NoSettings_v3!$A$2:$A$4612,0),MATCH('EPS 3.1.3'!AA$1,NoSettings_v3!$C$1:$AH$1,0)),"")</f>
        <v>0</v>
      </c>
      <c r="AB436" s="157">
        <f>IFERROR(INDEX(NoSettings_v3!$C$2:$AH$4612,MATCH('EPS 3.1.3'!$B436,NoSettings_v3!$A$2:$A$4612,0),MATCH('EPS 3.1.3'!AB$1,NoSettings_v3!$C$1:$AH$1,0)),"")</f>
        <v>0</v>
      </c>
      <c r="AC436" s="157">
        <f>IFERROR(INDEX(NoSettings_v3!$C$2:$AH$4612,MATCH('EPS 3.1.3'!$B436,NoSettings_v3!$A$2:$A$4612,0),MATCH('EPS 3.1.3'!AC$1,NoSettings_v3!$C$1:$AH$1,0)),"")</f>
        <v>0</v>
      </c>
      <c r="AD436" s="157">
        <f>IFERROR(INDEX(NoSettings_v3!$C$2:$AH$4612,MATCH('EPS 3.1.3'!$B436,NoSettings_v3!$A$2:$A$4612,0),MATCH('EPS 3.1.3'!AD$1,NoSettings_v3!$C$1:$AH$1,0)),"")</f>
        <v>0</v>
      </c>
      <c r="AE436" s="157">
        <f>IFERROR(INDEX(NoSettings_v3!$C$2:$AH$4612,MATCH('EPS 3.1.3'!$B436,NoSettings_v3!$A$2:$A$4612,0),MATCH('EPS 3.1.3'!AE$1,NoSettings_v3!$C$1:$AH$1,0)),"")</f>
        <v>0</v>
      </c>
      <c r="AF436" s="157">
        <f>IFERROR(INDEX(NoSettings_v3!$C$2:$AH$4612,MATCH('EPS 3.1.3'!$B436,NoSettings_v3!$A$2:$A$4612,0),MATCH('EPS 3.1.3'!AF$1,NoSettings_v3!$C$1:$AH$1,0)),"")</f>
        <v>0</v>
      </c>
      <c r="AG436" s="157">
        <f>IFERROR(INDEX(NoSettings_v3!$C$2:$AH$4612,MATCH('EPS 3.1.3'!$B436,NoSettings_v3!$A$2:$A$4612,0),MATCH('EPS 3.1.3'!AG$1,NoSettings_v3!$C$1:$AH$1,0)),"")</f>
        <v>0</v>
      </c>
      <c r="AH436" s="157">
        <f>IFERROR(INDEX(NoSettings_v3!$C$2:$AH$4612,MATCH('EPS 3.1.3'!$B436,NoSettings_v3!$A$2:$A$4612,0),MATCH('EPS 3.1.3'!AH$1,NoSettings_v3!$C$1:$AH$1,0)),"")</f>
        <v>0</v>
      </c>
      <c r="AI436" s="157">
        <f>IFERROR(INDEX(NoSettings_v3!$C$2:$AH$4612,MATCH('EPS 3.1.3'!$B436,NoSettings_v3!$A$2:$A$4612,0),MATCH('EPS 3.1.3'!AI$1,NoSettings_v3!$C$1:$AH$1,0)),"")</f>
        <v>0</v>
      </c>
    </row>
    <row r="437" spans="2:35" x14ac:dyDescent="0.35">
      <c r="B437" s="161" t="s">
        <v>597</v>
      </c>
      <c r="C437" s="127" t="s">
        <v>964</v>
      </c>
      <c r="D437" s="157">
        <f>IFERROR(INDEX(NoSettings_v3!$C$2:$AH$4612,MATCH('EPS 3.1.3'!$B437,NoSettings_v3!$A$2:$A$4612,0),MATCH('EPS 3.1.3'!D$1,NoSettings_v3!$C$1:$AH$1,0)),"")</f>
        <v>0</v>
      </c>
      <c r="E437" s="157">
        <f>IFERROR(INDEX(NoSettings_v3!$C$2:$AH$4612,MATCH('EPS 3.1.3'!$B437,NoSettings_v3!$A$2:$A$4612,0),MATCH('EPS 3.1.3'!E$1,NoSettings_v3!$C$1:$AH$1,0)),"")</f>
        <v>0</v>
      </c>
      <c r="F437" s="157">
        <f>IFERROR(INDEX(NoSettings_v3!$C$2:$AH$4612,MATCH('EPS 3.1.3'!$B437,NoSettings_v3!$A$2:$A$4612,0),MATCH('EPS 3.1.3'!F$1,NoSettings_v3!$C$1:$AH$1,0)),"")</f>
        <v>0</v>
      </c>
      <c r="G437" s="157">
        <f>IFERROR(INDEX(NoSettings_v3!$C$2:$AH$4612,MATCH('EPS 3.1.3'!$B437,NoSettings_v3!$A$2:$A$4612,0),MATCH('EPS 3.1.3'!G$1,NoSettings_v3!$C$1:$AH$1,0)),"")</f>
        <v>0</v>
      </c>
      <c r="H437" s="157">
        <f>IFERROR(INDEX(NoSettings_v3!$C$2:$AH$4612,MATCH('EPS 3.1.3'!$B437,NoSettings_v3!$A$2:$A$4612,0),MATCH('EPS 3.1.3'!H$1,NoSettings_v3!$C$1:$AH$1,0)),"")</f>
        <v>0</v>
      </c>
      <c r="I437" s="157">
        <f>IFERROR(INDEX(NoSettings_v3!$C$2:$AH$4612,MATCH('EPS 3.1.3'!$B437,NoSettings_v3!$A$2:$A$4612,0),MATCH('EPS 3.1.3'!I$1,NoSettings_v3!$C$1:$AH$1,0)),"")</f>
        <v>0</v>
      </c>
      <c r="J437" s="157">
        <f>IFERROR(INDEX(NoSettings_v3!$C$2:$AH$4612,MATCH('EPS 3.1.3'!$B437,NoSettings_v3!$A$2:$A$4612,0),MATCH('EPS 3.1.3'!J$1,NoSettings_v3!$C$1:$AH$1,0)),"")</f>
        <v>0</v>
      </c>
      <c r="K437" s="157">
        <f>IFERROR(INDEX(NoSettings_v3!$C$2:$AH$4612,MATCH('EPS 3.1.3'!$B437,NoSettings_v3!$A$2:$A$4612,0),MATCH('EPS 3.1.3'!K$1,NoSettings_v3!$C$1:$AH$1,0)),"")</f>
        <v>0</v>
      </c>
      <c r="L437" s="157">
        <f>IFERROR(INDEX(NoSettings_v3!$C$2:$AH$4612,MATCH('EPS 3.1.3'!$B437,NoSettings_v3!$A$2:$A$4612,0),MATCH('EPS 3.1.3'!L$1,NoSettings_v3!$C$1:$AH$1,0)),"")</f>
        <v>0</v>
      </c>
      <c r="M437" s="157">
        <f>IFERROR(INDEX(NoSettings_v3!$C$2:$AH$4612,MATCH('EPS 3.1.3'!$B437,NoSettings_v3!$A$2:$A$4612,0),MATCH('EPS 3.1.3'!M$1,NoSettings_v3!$C$1:$AH$1,0)),"")</f>
        <v>0</v>
      </c>
      <c r="N437" s="157">
        <f>IFERROR(INDEX(NoSettings_v3!$C$2:$AH$4612,MATCH('EPS 3.1.3'!$B437,NoSettings_v3!$A$2:$A$4612,0),MATCH('EPS 3.1.3'!N$1,NoSettings_v3!$C$1:$AH$1,0)),"")</f>
        <v>0</v>
      </c>
      <c r="O437" s="157">
        <f>IFERROR(INDEX(NoSettings_v3!$C$2:$AH$4612,MATCH('EPS 3.1.3'!$B437,NoSettings_v3!$A$2:$A$4612,0),MATCH('EPS 3.1.3'!O$1,NoSettings_v3!$C$1:$AH$1,0)),"")</f>
        <v>0</v>
      </c>
      <c r="P437" s="157">
        <f>IFERROR(INDEX(NoSettings_v3!$C$2:$AH$4612,MATCH('EPS 3.1.3'!$B437,NoSettings_v3!$A$2:$A$4612,0),MATCH('EPS 3.1.3'!P$1,NoSettings_v3!$C$1:$AH$1,0)),"")</f>
        <v>0</v>
      </c>
      <c r="Q437" s="157">
        <f>IFERROR(INDEX(NoSettings_v3!$C$2:$AH$4612,MATCH('EPS 3.1.3'!$B437,NoSettings_v3!$A$2:$A$4612,0),MATCH('EPS 3.1.3'!Q$1,NoSettings_v3!$C$1:$AH$1,0)),"")</f>
        <v>0</v>
      </c>
      <c r="R437" s="157">
        <f>IFERROR(INDEX(NoSettings_v3!$C$2:$AH$4612,MATCH('EPS 3.1.3'!$B437,NoSettings_v3!$A$2:$A$4612,0),MATCH('EPS 3.1.3'!R$1,NoSettings_v3!$C$1:$AH$1,0)),"")</f>
        <v>0</v>
      </c>
      <c r="S437" s="157">
        <f>IFERROR(INDEX(NoSettings_v3!$C$2:$AH$4612,MATCH('EPS 3.1.3'!$B437,NoSettings_v3!$A$2:$A$4612,0),MATCH('EPS 3.1.3'!S$1,NoSettings_v3!$C$1:$AH$1,0)),"")</f>
        <v>0</v>
      </c>
      <c r="T437" s="157">
        <f>IFERROR(INDEX(NoSettings_v3!$C$2:$AH$4612,MATCH('EPS 3.1.3'!$B437,NoSettings_v3!$A$2:$A$4612,0),MATCH('EPS 3.1.3'!T$1,NoSettings_v3!$C$1:$AH$1,0)),"")</f>
        <v>0</v>
      </c>
      <c r="U437" s="157">
        <f>IFERROR(INDEX(NoSettings_v3!$C$2:$AH$4612,MATCH('EPS 3.1.3'!$B437,NoSettings_v3!$A$2:$A$4612,0),MATCH('EPS 3.1.3'!U$1,NoSettings_v3!$C$1:$AH$1,0)),"")</f>
        <v>0</v>
      </c>
      <c r="V437" s="157">
        <f>IFERROR(INDEX(NoSettings_v3!$C$2:$AH$4612,MATCH('EPS 3.1.3'!$B437,NoSettings_v3!$A$2:$A$4612,0),MATCH('EPS 3.1.3'!V$1,NoSettings_v3!$C$1:$AH$1,0)),"")</f>
        <v>0</v>
      </c>
      <c r="W437" s="157">
        <f>IFERROR(INDEX(NoSettings_v3!$C$2:$AH$4612,MATCH('EPS 3.1.3'!$B437,NoSettings_v3!$A$2:$A$4612,0),MATCH('EPS 3.1.3'!W$1,NoSettings_v3!$C$1:$AH$1,0)),"")</f>
        <v>0</v>
      </c>
      <c r="X437" s="157">
        <f>IFERROR(INDEX(NoSettings_v3!$C$2:$AH$4612,MATCH('EPS 3.1.3'!$B437,NoSettings_v3!$A$2:$A$4612,0),MATCH('EPS 3.1.3'!X$1,NoSettings_v3!$C$1:$AH$1,0)),"")</f>
        <v>0</v>
      </c>
      <c r="Y437" s="157">
        <f>IFERROR(INDEX(NoSettings_v3!$C$2:$AH$4612,MATCH('EPS 3.1.3'!$B437,NoSettings_v3!$A$2:$A$4612,0),MATCH('EPS 3.1.3'!Y$1,NoSettings_v3!$C$1:$AH$1,0)),"")</f>
        <v>0</v>
      </c>
      <c r="Z437" s="157">
        <f>IFERROR(INDEX(NoSettings_v3!$C$2:$AH$4612,MATCH('EPS 3.1.3'!$B437,NoSettings_v3!$A$2:$A$4612,0),MATCH('EPS 3.1.3'!Z$1,NoSettings_v3!$C$1:$AH$1,0)),"")</f>
        <v>0</v>
      </c>
      <c r="AA437" s="157">
        <f>IFERROR(INDEX(NoSettings_v3!$C$2:$AH$4612,MATCH('EPS 3.1.3'!$B437,NoSettings_v3!$A$2:$A$4612,0),MATCH('EPS 3.1.3'!AA$1,NoSettings_v3!$C$1:$AH$1,0)),"")</f>
        <v>0</v>
      </c>
      <c r="AB437" s="157">
        <f>IFERROR(INDEX(NoSettings_v3!$C$2:$AH$4612,MATCH('EPS 3.1.3'!$B437,NoSettings_v3!$A$2:$A$4612,0),MATCH('EPS 3.1.3'!AB$1,NoSettings_v3!$C$1:$AH$1,0)),"")</f>
        <v>0</v>
      </c>
      <c r="AC437" s="157">
        <f>IFERROR(INDEX(NoSettings_v3!$C$2:$AH$4612,MATCH('EPS 3.1.3'!$B437,NoSettings_v3!$A$2:$A$4612,0),MATCH('EPS 3.1.3'!AC$1,NoSettings_v3!$C$1:$AH$1,0)),"")</f>
        <v>0</v>
      </c>
      <c r="AD437" s="157">
        <f>IFERROR(INDEX(NoSettings_v3!$C$2:$AH$4612,MATCH('EPS 3.1.3'!$B437,NoSettings_v3!$A$2:$A$4612,0),MATCH('EPS 3.1.3'!AD$1,NoSettings_v3!$C$1:$AH$1,0)),"")</f>
        <v>0</v>
      </c>
      <c r="AE437" s="157">
        <f>IFERROR(INDEX(NoSettings_v3!$C$2:$AH$4612,MATCH('EPS 3.1.3'!$B437,NoSettings_v3!$A$2:$A$4612,0),MATCH('EPS 3.1.3'!AE$1,NoSettings_v3!$C$1:$AH$1,0)),"")</f>
        <v>0</v>
      </c>
      <c r="AF437" s="157">
        <f>IFERROR(INDEX(NoSettings_v3!$C$2:$AH$4612,MATCH('EPS 3.1.3'!$B437,NoSettings_v3!$A$2:$A$4612,0),MATCH('EPS 3.1.3'!AF$1,NoSettings_v3!$C$1:$AH$1,0)),"")</f>
        <v>0</v>
      </c>
      <c r="AG437" s="157">
        <f>IFERROR(INDEX(NoSettings_v3!$C$2:$AH$4612,MATCH('EPS 3.1.3'!$B437,NoSettings_v3!$A$2:$A$4612,0),MATCH('EPS 3.1.3'!AG$1,NoSettings_v3!$C$1:$AH$1,0)),"")</f>
        <v>0</v>
      </c>
      <c r="AH437" s="157">
        <f>IFERROR(INDEX(NoSettings_v3!$C$2:$AH$4612,MATCH('EPS 3.1.3'!$B437,NoSettings_v3!$A$2:$A$4612,0),MATCH('EPS 3.1.3'!AH$1,NoSettings_v3!$C$1:$AH$1,0)),"")</f>
        <v>0</v>
      </c>
      <c r="AI437" s="157">
        <f>IFERROR(INDEX(NoSettings_v3!$C$2:$AH$4612,MATCH('EPS 3.1.3'!$B437,NoSettings_v3!$A$2:$A$4612,0),MATCH('EPS 3.1.3'!AI$1,NoSettings_v3!$C$1:$AH$1,0)),"")</f>
        <v>0</v>
      </c>
    </row>
    <row r="438" spans="2:35" x14ac:dyDescent="0.35">
      <c r="B438" s="161" t="s">
        <v>598</v>
      </c>
      <c r="C438" s="127" t="s">
        <v>964</v>
      </c>
      <c r="D438" s="157">
        <f>IFERROR(INDEX(NoSettings_v3!$C$2:$AH$4612,MATCH('EPS 3.1.3'!$B438,NoSettings_v3!$A$2:$A$4612,0),MATCH('EPS 3.1.3'!D$1,NoSettings_v3!$C$1:$AH$1,0)),"")</f>
        <v>0</v>
      </c>
      <c r="E438" s="157">
        <f>IFERROR(INDEX(NoSettings_v3!$C$2:$AH$4612,MATCH('EPS 3.1.3'!$B438,NoSettings_v3!$A$2:$A$4612,0),MATCH('EPS 3.1.3'!E$1,NoSettings_v3!$C$1:$AH$1,0)),"")</f>
        <v>0</v>
      </c>
      <c r="F438" s="157">
        <f>IFERROR(INDEX(NoSettings_v3!$C$2:$AH$4612,MATCH('EPS 3.1.3'!$B438,NoSettings_v3!$A$2:$A$4612,0),MATCH('EPS 3.1.3'!F$1,NoSettings_v3!$C$1:$AH$1,0)),"")</f>
        <v>0</v>
      </c>
      <c r="G438" s="157">
        <f>IFERROR(INDEX(NoSettings_v3!$C$2:$AH$4612,MATCH('EPS 3.1.3'!$B438,NoSettings_v3!$A$2:$A$4612,0),MATCH('EPS 3.1.3'!G$1,NoSettings_v3!$C$1:$AH$1,0)),"")</f>
        <v>0</v>
      </c>
      <c r="H438" s="157">
        <f>IFERROR(INDEX(NoSettings_v3!$C$2:$AH$4612,MATCH('EPS 3.1.3'!$B438,NoSettings_v3!$A$2:$A$4612,0),MATCH('EPS 3.1.3'!H$1,NoSettings_v3!$C$1:$AH$1,0)),"")</f>
        <v>0</v>
      </c>
      <c r="I438" s="157">
        <f>IFERROR(INDEX(NoSettings_v3!$C$2:$AH$4612,MATCH('EPS 3.1.3'!$B438,NoSettings_v3!$A$2:$A$4612,0),MATCH('EPS 3.1.3'!I$1,NoSettings_v3!$C$1:$AH$1,0)),"")</f>
        <v>0</v>
      </c>
      <c r="J438" s="157">
        <f>IFERROR(INDEX(NoSettings_v3!$C$2:$AH$4612,MATCH('EPS 3.1.3'!$B438,NoSettings_v3!$A$2:$A$4612,0),MATCH('EPS 3.1.3'!J$1,NoSettings_v3!$C$1:$AH$1,0)),"")</f>
        <v>0</v>
      </c>
      <c r="K438" s="157">
        <f>IFERROR(INDEX(NoSettings_v3!$C$2:$AH$4612,MATCH('EPS 3.1.3'!$B438,NoSettings_v3!$A$2:$A$4612,0),MATCH('EPS 3.1.3'!K$1,NoSettings_v3!$C$1:$AH$1,0)),"")</f>
        <v>0</v>
      </c>
      <c r="L438" s="157">
        <f>IFERROR(INDEX(NoSettings_v3!$C$2:$AH$4612,MATCH('EPS 3.1.3'!$B438,NoSettings_v3!$A$2:$A$4612,0),MATCH('EPS 3.1.3'!L$1,NoSettings_v3!$C$1:$AH$1,0)),"")</f>
        <v>0</v>
      </c>
      <c r="M438" s="157">
        <f>IFERROR(INDEX(NoSettings_v3!$C$2:$AH$4612,MATCH('EPS 3.1.3'!$B438,NoSettings_v3!$A$2:$A$4612,0),MATCH('EPS 3.1.3'!M$1,NoSettings_v3!$C$1:$AH$1,0)),"")</f>
        <v>0</v>
      </c>
      <c r="N438" s="157">
        <f>IFERROR(INDEX(NoSettings_v3!$C$2:$AH$4612,MATCH('EPS 3.1.3'!$B438,NoSettings_v3!$A$2:$A$4612,0),MATCH('EPS 3.1.3'!N$1,NoSettings_v3!$C$1:$AH$1,0)),"")</f>
        <v>0</v>
      </c>
      <c r="O438" s="157">
        <f>IFERROR(INDEX(NoSettings_v3!$C$2:$AH$4612,MATCH('EPS 3.1.3'!$B438,NoSettings_v3!$A$2:$A$4612,0),MATCH('EPS 3.1.3'!O$1,NoSettings_v3!$C$1:$AH$1,0)),"")</f>
        <v>0</v>
      </c>
      <c r="P438" s="157">
        <f>IFERROR(INDEX(NoSettings_v3!$C$2:$AH$4612,MATCH('EPS 3.1.3'!$B438,NoSettings_v3!$A$2:$A$4612,0),MATCH('EPS 3.1.3'!P$1,NoSettings_v3!$C$1:$AH$1,0)),"")</f>
        <v>0</v>
      </c>
      <c r="Q438" s="157">
        <f>IFERROR(INDEX(NoSettings_v3!$C$2:$AH$4612,MATCH('EPS 3.1.3'!$B438,NoSettings_v3!$A$2:$A$4612,0),MATCH('EPS 3.1.3'!Q$1,NoSettings_v3!$C$1:$AH$1,0)),"")</f>
        <v>0</v>
      </c>
      <c r="R438" s="157">
        <f>IFERROR(INDEX(NoSettings_v3!$C$2:$AH$4612,MATCH('EPS 3.1.3'!$B438,NoSettings_v3!$A$2:$A$4612,0),MATCH('EPS 3.1.3'!R$1,NoSettings_v3!$C$1:$AH$1,0)),"")</f>
        <v>0</v>
      </c>
      <c r="S438" s="157">
        <f>IFERROR(INDEX(NoSettings_v3!$C$2:$AH$4612,MATCH('EPS 3.1.3'!$B438,NoSettings_v3!$A$2:$A$4612,0),MATCH('EPS 3.1.3'!S$1,NoSettings_v3!$C$1:$AH$1,0)),"")</f>
        <v>0</v>
      </c>
      <c r="T438" s="157">
        <f>IFERROR(INDEX(NoSettings_v3!$C$2:$AH$4612,MATCH('EPS 3.1.3'!$B438,NoSettings_v3!$A$2:$A$4612,0),MATCH('EPS 3.1.3'!T$1,NoSettings_v3!$C$1:$AH$1,0)),"")</f>
        <v>0</v>
      </c>
      <c r="U438" s="157">
        <f>IFERROR(INDEX(NoSettings_v3!$C$2:$AH$4612,MATCH('EPS 3.1.3'!$B438,NoSettings_v3!$A$2:$A$4612,0),MATCH('EPS 3.1.3'!U$1,NoSettings_v3!$C$1:$AH$1,0)),"")</f>
        <v>0</v>
      </c>
      <c r="V438" s="157">
        <f>IFERROR(INDEX(NoSettings_v3!$C$2:$AH$4612,MATCH('EPS 3.1.3'!$B438,NoSettings_v3!$A$2:$A$4612,0),MATCH('EPS 3.1.3'!V$1,NoSettings_v3!$C$1:$AH$1,0)),"")</f>
        <v>0</v>
      </c>
      <c r="W438" s="157">
        <f>IFERROR(INDEX(NoSettings_v3!$C$2:$AH$4612,MATCH('EPS 3.1.3'!$B438,NoSettings_v3!$A$2:$A$4612,0),MATCH('EPS 3.1.3'!W$1,NoSettings_v3!$C$1:$AH$1,0)),"")</f>
        <v>0</v>
      </c>
      <c r="X438" s="157">
        <f>IFERROR(INDEX(NoSettings_v3!$C$2:$AH$4612,MATCH('EPS 3.1.3'!$B438,NoSettings_v3!$A$2:$A$4612,0),MATCH('EPS 3.1.3'!X$1,NoSettings_v3!$C$1:$AH$1,0)),"")</f>
        <v>0</v>
      </c>
      <c r="Y438" s="157">
        <f>IFERROR(INDEX(NoSettings_v3!$C$2:$AH$4612,MATCH('EPS 3.1.3'!$B438,NoSettings_v3!$A$2:$A$4612,0),MATCH('EPS 3.1.3'!Y$1,NoSettings_v3!$C$1:$AH$1,0)),"")</f>
        <v>0</v>
      </c>
      <c r="Z438" s="157">
        <f>IFERROR(INDEX(NoSettings_v3!$C$2:$AH$4612,MATCH('EPS 3.1.3'!$B438,NoSettings_v3!$A$2:$A$4612,0),MATCH('EPS 3.1.3'!Z$1,NoSettings_v3!$C$1:$AH$1,0)),"")</f>
        <v>0</v>
      </c>
      <c r="AA438" s="157">
        <f>IFERROR(INDEX(NoSettings_v3!$C$2:$AH$4612,MATCH('EPS 3.1.3'!$B438,NoSettings_v3!$A$2:$A$4612,0),MATCH('EPS 3.1.3'!AA$1,NoSettings_v3!$C$1:$AH$1,0)),"")</f>
        <v>0</v>
      </c>
      <c r="AB438" s="157">
        <f>IFERROR(INDEX(NoSettings_v3!$C$2:$AH$4612,MATCH('EPS 3.1.3'!$B438,NoSettings_v3!$A$2:$A$4612,0),MATCH('EPS 3.1.3'!AB$1,NoSettings_v3!$C$1:$AH$1,0)),"")</f>
        <v>0</v>
      </c>
      <c r="AC438" s="157">
        <f>IFERROR(INDEX(NoSettings_v3!$C$2:$AH$4612,MATCH('EPS 3.1.3'!$B438,NoSettings_v3!$A$2:$A$4612,0),MATCH('EPS 3.1.3'!AC$1,NoSettings_v3!$C$1:$AH$1,0)),"")</f>
        <v>0</v>
      </c>
      <c r="AD438" s="157">
        <f>IFERROR(INDEX(NoSettings_v3!$C$2:$AH$4612,MATCH('EPS 3.1.3'!$B438,NoSettings_v3!$A$2:$A$4612,0),MATCH('EPS 3.1.3'!AD$1,NoSettings_v3!$C$1:$AH$1,0)),"")</f>
        <v>0</v>
      </c>
      <c r="AE438" s="157">
        <f>IFERROR(INDEX(NoSettings_v3!$C$2:$AH$4612,MATCH('EPS 3.1.3'!$B438,NoSettings_v3!$A$2:$A$4612,0),MATCH('EPS 3.1.3'!AE$1,NoSettings_v3!$C$1:$AH$1,0)),"")</f>
        <v>0</v>
      </c>
      <c r="AF438" s="157">
        <f>IFERROR(INDEX(NoSettings_v3!$C$2:$AH$4612,MATCH('EPS 3.1.3'!$B438,NoSettings_v3!$A$2:$A$4612,0),MATCH('EPS 3.1.3'!AF$1,NoSettings_v3!$C$1:$AH$1,0)),"")</f>
        <v>0</v>
      </c>
      <c r="AG438" s="157">
        <f>IFERROR(INDEX(NoSettings_v3!$C$2:$AH$4612,MATCH('EPS 3.1.3'!$B438,NoSettings_v3!$A$2:$A$4612,0),MATCH('EPS 3.1.3'!AG$1,NoSettings_v3!$C$1:$AH$1,0)),"")</f>
        <v>0</v>
      </c>
      <c r="AH438" s="157">
        <f>IFERROR(INDEX(NoSettings_v3!$C$2:$AH$4612,MATCH('EPS 3.1.3'!$B438,NoSettings_v3!$A$2:$A$4612,0),MATCH('EPS 3.1.3'!AH$1,NoSettings_v3!$C$1:$AH$1,0)),"")</f>
        <v>0</v>
      </c>
      <c r="AI438" s="157">
        <f>IFERROR(INDEX(NoSettings_v3!$C$2:$AH$4612,MATCH('EPS 3.1.3'!$B438,NoSettings_v3!$A$2:$A$4612,0),MATCH('EPS 3.1.3'!AI$1,NoSettings_v3!$C$1:$AH$1,0)),"")</f>
        <v>0</v>
      </c>
    </row>
    <row r="439" spans="2:35" x14ac:dyDescent="0.35">
      <c r="B439" s="161" t="s">
        <v>1223</v>
      </c>
      <c r="C439" s="127" t="s">
        <v>964</v>
      </c>
      <c r="D439" s="157">
        <f>IFERROR(INDEX(NoSettings_v3!$C$2:$AH$4612,MATCH('EPS 3.1.3'!$B439,NoSettings_v3!$A$2:$A$4612,0),MATCH('EPS 3.1.3'!D$1,NoSettings_v3!$C$1:$AH$1,0)),"")</f>
        <v>0</v>
      </c>
      <c r="E439" s="157">
        <f>IFERROR(INDEX(NoSettings_v3!$C$2:$AH$4612,MATCH('EPS 3.1.3'!$B439,NoSettings_v3!$A$2:$A$4612,0),MATCH('EPS 3.1.3'!E$1,NoSettings_v3!$C$1:$AH$1,0)),"")</f>
        <v>0</v>
      </c>
      <c r="F439" s="157">
        <f>IFERROR(INDEX(NoSettings_v3!$C$2:$AH$4612,MATCH('EPS 3.1.3'!$B439,NoSettings_v3!$A$2:$A$4612,0),MATCH('EPS 3.1.3'!F$1,NoSettings_v3!$C$1:$AH$1,0)),"")</f>
        <v>0</v>
      </c>
      <c r="G439" s="157">
        <f>IFERROR(INDEX(NoSettings_v3!$C$2:$AH$4612,MATCH('EPS 3.1.3'!$B439,NoSettings_v3!$A$2:$A$4612,0),MATCH('EPS 3.1.3'!G$1,NoSettings_v3!$C$1:$AH$1,0)),"")</f>
        <v>0</v>
      </c>
      <c r="H439" s="157">
        <f>IFERROR(INDEX(NoSettings_v3!$C$2:$AH$4612,MATCH('EPS 3.1.3'!$B439,NoSettings_v3!$A$2:$A$4612,0),MATCH('EPS 3.1.3'!H$1,NoSettings_v3!$C$1:$AH$1,0)),"")</f>
        <v>0</v>
      </c>
      <c r="I439" s="157">
        <f>IFERROR(INDEX(NoSettings_v3!$C$2:$AH$4612,MATCH('EPS 3.1.3'!$B439,NoSettings_v3!$A$2:$A$4612,0),MATCH('EPS 3.1.3'!I$1,NoSettings_v3!$C$1:$AH$1,0)),"")</f>
        <v>0</v>
      </c>
      <c r="J439" s="157">
        <f>IFERROR(INDEX(NoSettings_v3!$C$2:$AH$4612,MATCH('EPS 3.1.3'!$B439,NoSettings_v3!$A$2:$A$4612,0),MATCH('EPS 3.1.3'!J$1,NoSettings_v3!$C$1:$AH$1,0)),"")</f>
        <v>0</v>
      </c>
      <c r="K439" s="157">
        <f>IFERROR(INDEX(NoSettings_v3!$C$2:$AH$4612,MATCH('EPS 3.1.3'!$B439,NoSettings_v3!$A$2:$A$4612,0),MATCH('EPS 3.1.3'!K$1,NoSettings_v3!$C$1:$AH$1,0)),"")</f>
        <v>0</v>
      </c>
      <c r="L439" s="157">
        <f>IFERROR(INDEX(NoSettings_v3!$C$2:$AH$4612,MATCH('EPS 3.1.3'!$B439,NoSettings_v3!$A$2:$A$4612,0),MATCH('EPS 3.1.3'!L$1,NoSettings_v3!$C$1:$AH$1,0)),"")</f>
        <v>0</v>
      </c>
      <c r="M439" s="157">
        <f>IFERROR(INDEX(NoSettings_v3!$C$2:$AH$4612,MATCH('EPS 3.1.3'!$B439,NoSettings_v3!$A$2:$A$4612,0),MATCH('EPS 3.1.3'!M$1,NoSettings_v3!$C$1:$AH$1,0)),"")</f>
        <v>0</v>
      </c>
      <c r="N439" s="157">
        <f>IFERROR(INDEX(NoSettings_v3!$C$2:$AH$4612,MATCH('EPS 3.1.3'!$B439,NoSettings_v3!$A$2:$A$4612,0),MATCH('EPS 3.1.3'!N$1,NoSettings_v3!$C$1:$AH$1,0)),"")</f>
        <v>0</v>
      </c>
      <c r="O439" s="157">
        <f>IFERROR(INDEX(NoSettings_v3!$C$2:$AH$4612,MATCH('EPS 3.1.3'!$B439,NoSettings_v3!$A$2:$A$4612,0),MATCH('EPS 3.1.3'!O$1,NoSettings_v3!$C$1:$AH$1,0)),"")</f>
        <v>0</v>
      </c>
      <c r="P439" s="157">
        <f>IFERROR(INDEX(NoSettings_v3!$C$2:$AH$4612,MATCH('EPS 3.1.3'!$B439,NoSettings_v3!$A$2:$A$4612,0),MATCH('EPS 3.1.3'!P$1,NoSettings_v3!$C$1:$AH$1,0)),"")</f>
        <v>0</v>
      </c>
      <c r="Q439" s="157">
        <f>IFERROR(INDEX(NoSettings_v3!$C$2:$AH$4612,MATCH('EPS 3.1.3'!$B439,NoSettings_v3!$A$2:$A$4612,0),MATCH('EPS 3.1.3'!Q$1,NoSettings_v3!$C$1:$AH$1,0)),"")</f>
        <v>0</v>
      </c>
      <c r="R439" s="157">
        <f>IFERROR(INDEX(NoSettings_v3!$C$2:$AH$4612,MATCH('EPS 3.1.3'!$B439,NoSettings_v3!$A$2:$A$4612,0),MATCH('EPS 3.1.3'!R$1,NoSettings_v3!$C$1:$AH$1,0)),"")</f>
        <v>0</v>
      </c>
      <c r="S439" s="157">
        <f>IFERROR(INDEX(NoSettings_v3!$C$2:$AH$4612,MATCH('EPS 3.1.3'!$B439,NoSettings_v3!$A$2:$A$4612,0),MATCH('EPS 3.1.3'!S$1,NoSettings_v3!$C$1:$AH$1,0)),"")</f>
        <v>0</v>
      </c>
      <c r="T439" s="157">
        <f>IFERROR(INDEX(NoSettings_v3!$C$2:$AH$4612,MATCH('EPS 3.1.3'!$B439,NoSettings_v3!$A$2:$A$4612,0),MATCH('EPS 3.1.3'!T$1,NoSettings_v3!$C$1:$AH$1,0)),"")</f>
        <v>0</v>
      </c>
      <c r="U439" s="157">
        <f>IFERROR(INDEX(NoSettings_v3!$C$2:$AH$4612,MATCH('EPS 3.1.3'!$B439,NoSettings_v3!$A$2:$A$4612,0),MATCH('EPS 3.1.3'!U$1,NoSettings_v3!$C$1:$AH$1,0)),"")</f>
        <v>0</v>
      </c>
      <c r="V439" s="157">
        <f>IFERROR(INDEX(NoSettings_v3!$C$2:$AH$4612,MATCH('EPS 3.1.3'!$B439,NoSettings_v3!$A$2:$A$4612,0),MATCH('EPS 3.1.3'!V$1,NoSettings_v3!$C$1:$AH$1,0)),"")</f>
        <v>0</v>
      </c>
      <c r="W439" s="157">
        <f>IFERROR(INDEX(NoSettings_v3!$C$2:$AH$4612,MATCH('EPS 3.1.3'!$B439,NoSettings_v3!$A$2:$A$4612,0),MATCH('EPS 3.1.3'!W$1,NoSettings_v3!$C$1:$AH$1,0)),"")</f>
        <v>0</v>
      </c>
      <c r="X439" s="157">
        <f>IFERROR(INDEX(NoSettings_v3!$C$2:$AH$4612,MATCH('EPS 3.1.3'!$B439,NoSettings_v3!$A$2:$A$4612,0),MATCH('EPS 3.1.3'!X$1,NoSettings_v3!$C$1:$AH$1,0)),"")</f>
        <v>0</v>
      </c>
      <c r="Y439" s="157">
        <f>IFERROR(INDEX(NoSettings_v3!$C$2:$AH$4612,MATCH('EPS 3.1.3'!$B439,NoSettings_v3!$A$2:$A$4612,0),MATCH('EPS 3.1.3'!Y$1,NoSettings_v3!$C$1:$AH$1,0)),"")</f>
        <v>0</v>
      </c>
      <c r="Z439" s="157">
        <f>IFERROR(INDEX(NoSettings_v3!$C$2:$AH$4612,MATCH('EPS 3.1.3'!$B439,NoSettings_v3!$A$2:$A$4612,0),MATCH('EPS 3.1.3'!Z$1,NoSettings_v3!$C$1:$AH$1,0)),"")</f>
        <v>0</v>
      </c>
      <c r="AA439" s="157">
        <f>IFERROR(INDEX(NoSettings_v3!$C$2:$AH$4612,MATCH('EPS 3.1.3'!$B439,NoSettings_v3!$A$2:$A$4612,0),MATCH('EPS 3.1.3'!AA$1,NoSettings_v3!$C$1:$AH$1,0)),"")</f>
        <v>0</v>
      </c>
      <c r="AB439" s="157">
        <f>IFERROR(INDEX(NoSettings_v3!$C$2:$AH$4612,MATCH('EPS 3.1.3'!$B439,NoSettings_v3!$A$2:$A$4612,0),MATCH('EPS 3.1.3'!AB$1,NoSettings_v3!$C$1:$AH$1,0)),"")</f>
        <v>0</v>
      </c>
      <c r="AC439" s="157">
        <f>IFERROR(INDEX(NoSettings_v3!$C$2:$AH$4612,MATCH('EPS 3.1.3'!$B439,NoSettings_v3!$A$2:$A$4612,0),MATCH('EPS 3.1.3'!AC$1,NoSettings_v3!$C$1:$AH$1,0)),"")</f>
        <v>0</v>
      </c>
      <c r="AD439" s="157">
        <f>IFERROR(INDEX(NoSettings_v3!$C$2:$AH$4612,MATCH('EPS 3.1.3'!$B439,NoSettings_v3!$A$2:$A$4612,0),MATCH('EPS 3.1.3'!AD$1,NoSettings_v3!$C$1:$AH$1,0)),"")</f>
        <v>0</v>
      </c>
      <c r="AE439" s="157">
        <f>IFERROR(INDEX(NoSettings_v3!$C$2:$AH$4612,MATCH('EPS 3.1.3'!$B439,NoSettings_v3!$A$2:$A$4612,0),MATCH('EPS 3.1.3'!AE$1,NoSettings_v3!$C$1:$AH$1,0)),"")</f>
        <v>0</v>
      </c>
      <c r="AF439" s="157">
        <f>IFERROR(INDEX(NoSettings_v3!$C$2:$AH$4612,MATCH('EPS 3.1.3'!$B439,NoSettings_v3!$A$2:$A$4612,0),MATCH('EPS 3.1.3'!AF$1,NoSettings_v3!$C$1:$AH$1,0)),"")</f>
        <v>0</v>
      </c>
      <c r="AG439" s="157">
        <f>IFERROR(INDEX(NoSettings_v3!$C$2:$AH$4612,MATCH('EPS 3.1.3'!$B439,NoSettings_v3!$A$2:$A$4612,0),MATCH('EPS 3.1.3'!AG$1,NoSettings_v3!$C$1:$AH$1,0)),"")</f>
        <v>0</v>
      </c>
      <c r="AH439" s="157">
        <f>IFERROR(INDEX(NoSettings_v3!$C$2:$AH$4612,MATCH('EPS 3.1.3'!$B439,NoSettings_v3!$A$2:$A$4612,0),MATCH('EPS 3.1.3'!AH$1,NoSettings_v3!$C$1:$AH$1,0)),"")</f>
        <v>0</v>
      </c>
      <c r="AI439" s="157">
        <f>IFERROR(INDEX(NoSettings_v3!$C$2:$AH$4612,MATCH('EPS 3.1.3'!$B439,NoSettings_v3!$A$2:$A$4612,0),MATCH('EPS 3.1.3'!AI$1,NoSettings_v3!$C$1:$AH$1,0)),"")</f>
        <v>0</v>
      </c>
    </row>
    <row r="440" spans="2:35" x14ac:dyDescent="0.35">
      <c r="B440" s="161" t="s">
        <v>1224</v>
      </c>
      <c r="C440" s="127" t="s">
        <v>964</v>
      </c>
      <c r="D440" s="157">
        <f>IFERROR(INDEX(NoSettings_v3!$C$2:$AH$4612,MATCH('EPS 3.1.3'!$B440,NoSettings_v3!$A$2:$A$4612,0),MATCH('EPS 3.1.3'!D$1,NoSettings_v3!$C$1:$AH$1,0)),"")</f>
        <v>0</v>
      </c>
      <c r="E440" s="157">
        <f>IFERROR(INDEX(NoSettings_v3!$C$2:$AH$4612,MATCH('EPS 3.1.3'!$B440,NoSettings_v3!$A$2:$A$4612,0),MATCH('EPS 3.1.3'!E$1,NoSettings_v3!$C$1:$AH$1,0)),"")</f>
        <v>0</v>
      </c>
      <c r="F440" s="157">
        <f>IFERROR(INDEX(NoSettings_v3!$C$2:$AH$4612,MATCH('EPS 3.1.3'!$B440,NoSettings_v3!$A$2:$A$4612,0),MATCH('EPS 3.1.3'!F$1,NoSettings_v3!$C$1:$AH$1,0)),"")</f>
        <v>0</v>
      </c>
      <c r="G440" s="157">
        <f>IFERROR(INDEX(NoSettings_v3!$C$2:$AH$4612,MATCH('EPS 3.1.3'!$B440,NoSettings_v3!$A$2:$A$4612,0),MATCH('EPS 3.1.3'!G$1,NoSettings_v3!$C$1:$AH$1,0)),"")</f>
        <v>0</v>
      </c>
      <c r="H440" s="157">
        <f>IFERROR(INDEX(NoSettings_v3!$C$2:$AH$4612,MATCH('EPS 3.1.3'!$B440,NoSettings_v3!$A$2:$A$4612,0),MATCH('EPS 3.1.3'!H$1,NoSettings_v3!$C$1:$AH$1,0)),"")</f>
        <v>0</v>
      </c>
      <c r="I440" s="157">
        <f>IFERROR(INDEX(NoSettings_v3!$C$2:$AH$4612,MATCH('EPS 3.1.3'!$B440,NoSettings_v3!$A$2:$A$4612,0),MATCH('EPS 3.1.3'!I$1,NoSettings_v3!$C$1:$AH$1,0)),"")</f>
        <v>0</v>
      </c>
      <c r="J440" s="157">
        <f>IFERROR(INDEX(NoSettings_v3!$C$2:$AH$4612,MATCH('EPS 3.1.3'!$B440,NoSettings_v3!$A$2:$A$4612,0),MATCH('EPS 3.1.3'!J$1,NoSettings_v3!$C$1:$AH$1,0)),"")</f>
        <v>0</v>
      </c>
      <c r="K440" s="157">
        <f>IFERROR(INDEX(NoSettings_v3!$C$2:$AH$4612,MATCH('EPS 3.1.3'!$B440,NoSettings_v3!$A$2:$A$4612,0),MATCH('EPS 3.1.3'!K$1,NoSettings_v3!$C$1:$AH$1,0)),"")</f>
        <v>0</v>
      </c>
      <c r="L440" s="157">
        <f>IFERROR(INDEX(NoSettings_v3!$C$2:$AH$4612,MATCH('EPS 3.1.3'!$B440,NoSettings_v3!$A$2:$A$4612,0),MATCH('EPS 3.1.3'!L$1,NoSettings_v3!$C$1:$AH$1,0)),"")</f>
        <v>0</v>
      </c>
      <c r="M440" s="157">
        <f>IFERROR(INDEX(NoSettings_v3!$C$2:$AH$4612,MATCH('EPS 3.1.3'!$B440,NoSettings_v3!$A$2:$A$4612,0),MATCH('EPS 3.1.3'!M$1,NoSettings_v3!$C$1:$AH$1,0)),"")</f>
        <v>0</v>
      </c>
      <c r="N440" s="157">
        <f>IFERROR(INDEX(NoSettings_v3!$C$2:$AH$4612,MATCH('EPS 3.1.3'!$B440,NoSettings_v3!$A$2:$A$4612,0),MATCH('EPS 3.1.3'!N$1,NoSettings_v3!$C$1:$AH$1,0)),"")</f>
        <v>0</v>
      </c>
      <c r="O440" s="157">
        <f>IFERROR(INDEX(NoSettings_v3!$C$2:$AH$4612,MATCH('EPS 3.1.3'!$B440,NoSettings_v3!$A$2:$A$4612,0),MATCH('EPS 3.1.3'!O$1,NoSettings_v3!$C$1:$AH$1,0)),"")</f>
        <v>0</v>
      </c>
      <c r="P440" s="157">
        <f>IFERROR(INDEX(NoSettings_v3!$C$2:$AH$4612,MATCH('EPS 3.1.3'!$B440,NoSettings_v3!$A$2:$A$4612,0),MATCH('EPS 3.1.3'!P$1,NoSettings_v3!$C$1:$AH$1,0)),"")</f>
        <v>0</v>
      </c>
      <c r="Q440" s="157">
        <f>IFERROR(INDEX(NoSettings_v3!$C$2:$AH$4612,MATCH('EPS 3.1.3'!$B440,NoSettings_v3!$A$2:$A$4612,0),MATCH('EPS 3.1.3'!Q$1,NoSettings_v3!$C$1:$AH$1,0)),"")</f>
        <v>0</v>
      </c>
      <c r="R440" s="157">
        <f>IFERROR(INDEX(NoSettings_v3!$C$2:$AH$4612,MATCH('EPS 3.1.3'!$B440,NoSettings_v3!$A$2:$A$4612,0),MATCH('EPS 3.1.3'!R$1,NoSettings_v3!$C$1:$AH$1,0)),"")</f>
        <v>0</v>
      </c>
      <c r="S440" s="157">
        <f>IFERROR(INDEX(NoSettings_v3!$C$2:$AH$4612,MATCH('EPS 3.1.3'!$B440,NoSettings_v3!$A$2:$A$4612,0),MATCH('EPS 3.1.3'!S$1,NoSettings_v3!$C$1:$AH$1,0)),"")</f>
        <v>0</v>
      </c>
      <c r="T440" s="157">
        <f>IFERROR(INDEX(NoSettings_v3!$C$2:$AH$4612,MATCH('EPS 3.1.3'!$B440,NoSettings_v3!$A$2:$A$4612,0),MATCH('EPS 3.1.3'!T$1,NoSettings_v3!$C$1:$AH$1,0)),"")</f>
        <v>0</v>
      </c>
      <c r="U440" s="157">
        <f>IFERROR(INDEX(NoSettings_v3!$C$2:$AH$4612,MATCH('EPS 3.1.3'!$B440,NoSettings_v3!$A$2:$A$4612,0),MATCH('EPS 3.1.3'!U$1,NoSettings_v3!$C$1:$AH$1,0)),"")</f>
        <v>0</v>
      </c>
      <c r="V440" s="157">
        <f>IFERROR(INDEX(NoSettings_v3!$C$2:$AH$4612,MATCH('EPS 3.1.3'!$B440,NoSettings_v3!$A$2:$A$4612,0),MATCH('EPS 3.1.3'!V$1,NoSettings_v3!$C$1:$AH$1,0)),"")</f>
        <v>0</v>
      </c>
      <c r="W440" s="157">
        <f>IFERROR(INDEX(NoSettings_v3!$C$2:$AH$4612,MATCH('EPS 3.1.3'!$B440,NoSettings_v3!$A$2:$A$4612,0),MATCH('EPS 3.1.3'!W$1,NoSettings_v3!$C$1:$AH$1,0)),"")</f>
        <v>0</v>
      </c>
      <c r="X440" s="157">
        <f>IFERROR(INDEX(NoSettings_v3!$C$2:$AH$4612,MATCH('EPS 3.1.3'!$B440,NoSettings_v3!$A$2:$A$4612,0),MATCH('EPS 3.1.3'!X$1,NoSettings_v3!$C$1:$AH$1,0)),"")</f>
        <v>0</v>
      </c>
      <c r="Y440" s="157">
        <f>IFERROR(INDEX(NoSettings_v3!$C$2:$AH$4612,MATCH('EPS 3.1.3'!$B440,NoSettings_v3!$A$2:$A$4612,0),MATCH('EPS 3.1.3'!Y$1,NoSettings_v3!$C$1:$AH$1,0)),"")</f>
        <v>0</v>
      </c>
      <c r="Z440" s="157">
        <f>IFERROR(INDEX(NoSettings_v3!$C$2:$AH$4612,MATCH('EPS 3.1.3'!$B440,NoSettings_v3!$A$2:$A$4612,0),MATCH('EPS 3.1.3'!Z$1,NoSettings_v3!$C$1:$AH$1,0)),"")</f>
        <v>0</v>
      </c>
      <c r="AA440" s="157">
        <f>IFERROR(INDEX(NoSettings_v3!$C$2:$AH$4612,MATCH('EPS 3.1.3'!$B440,NoSettings_v3!$A$2:$A$4612,0),MATCH('EPS 3.1.3'!AA$1,NoSettings_v3!$C$1:$AH$1,0)),"")</f>
        <v>0</v>
      </c>
      <c r="AB440" s="157">
        <f>IFERROR(INDEX(NoSettings_v3!$C$2:$AH$4612,MATCH('EPS 3.1.3'!$B440,NoSettings_v3!$A$2:$A$4612,0),MATCH('EPS 3.1.3'!AB$1,NoSettings_v3!$C$1:$AH$1,0)),"")</f>
        <v>0</v>
      </c>
      <c r="AC440" s="157">
        <f>IFERROR(INDEX(NoSettings_v3!$C$2:$AH$4612,MATCH('EPS 3.1.3'!$B440,NoSettings_v3!$A$2:$A$4612,0),MATCH('EPS 3.1.3'!AC$1,NoSettings_v3!$C$1:$AH$1,0)),"")</f>
        <v>0</v>
      </c>
      <c r="AD440" s="157">
        <f>IFERROR(INDEX(NoSettings_v3!$C$2:$AH$4612,MATCH('EPS 3.1.3'!$B440,NoSettings_v3!$A$2:$A$4612,0),MATCH('EPS 3.1.3'!AD$1,NoSettings_v3!$C$1:$AH$1,0)),"")</f>
        <v>0</v>
      </c>
      <c r="AE440" s="157">
        <f>IFERROR(INDEX(NoSettings_v3!$C$2:$AH$4612,MATCH('EPS 3.1.3'!$B440,NoSettings_v3!$A$2:$A$4612,0),MATCH('EPS 3.1.3'!AE$1,NoSettings_v3!$C$1:$AH$1,0)),"")</f>
        <v>0</v>
      </c>
      <c r="AF440" s="157">
        <f>IFERROR(INDEX(NoSettings_v3!$C$2:$AH$4612,MATCH('EPS 3.1.3'!$B440,NoSettings_v3!$A$2:$A$4612,0),MATCH('EPS 3.1.3'!AF$1,NoSettings_v3!$C$1:$AH$1,0)),"")</f>
        <v>0</v>
      </c>
      <c r="AG440" s="157">
        <f>IFERROR(INDEX(NoSettings_v3!$C$2:$AH$4612,MATCH('EPS 3.1.3'!$B440,NoSettings_v3!$A$2:$A$4612,0),MATCH('EPS 3.1.3'!AG$1,NoSettings_v3!$C$1:$AH$1,0)),"")</f>
        <v>0</v>
      </c>
      <c r="AH440" s="157">
        <f>IFERROR(INDEX(NoSettings_v3!$C$2:$AH$4612,MATCH('EPS 3.1.3'!$B440,NoSettings_v3!$A$2:$A$4612,0),MATCH('EPS 3.1.3'!AH$1,NoSettings_v3!$C$1:$AH$1,0)),"")</f>
        <v>0</v>
      </c>
      <c r="AI440" s="157">
        <f>IFERROR(INDEX(NoSettings_v3!$C$2:$AH$4612,MATCH('EPS 3.1.3'!$B440,NoSettings_v3!$A$2:$A$4612,0),MATCH('EPS 3.1.3'!AI$1,NoSettings_v3!$C$1:$AH$1,0)),"")</f>
        <v>0</v>
      </c>
    </row>
    <row r="441" spans="2:35" x14ac:dyDescent="0.35">
      <c r="B441" s="161" t="s">
        <v>1225</v>
      </c>
      <c r="C441" s="127" t="s">
        <v>964</v>
      </c>
      <c r="D441" s="157">
        <f>IFERROR(INDEX(NoSettings_v3!$C$2:$AH$4612,MATCH('EPS 3.1.3'!$B441,NoSettings_v3!$A$2:$A$4612,0),MATCH('EPS 3.1.3'!D$1,NoSettings_v3!$C$1:$AH$1,0)),"")</f>
        <v>0</v>
      </c>
      <c r="E441" s="157">
        <f>IFERROR(INDEX(NoSettings_v3!$C$2:$AH$4612,MATCH('EPS 3.1.3'!$B441,NoSettings_v3!$A$2:$A$4612,0),MATCH('EPS 3.1.3'!E$1,NoSettings_v3!$C$1:$AH$1,0)),"")</f>
        <v>0</v>
      </c>
      <c r="F441" s="157">
        <f>IFERROR(INDEX(NoSettings_v3!$C$2:$AH$4612,MATCH('EPS 3.1.3'!$B441,NoSettings_v3!$A$2:$A$4612,0),MATCH('EPS 3.1.3'!F$1,NoSettings_v3!$C$1:$AH$1,0)),"")</f>
        <v>0</v>
      </c>
      <c r="G441" s="157">
        <f>IFERROR(INDEX(NoSettings_v3!$C$2:$AH$4612,MATCH('EPS 3.1.3'!$B441,NoSettings_v3!$A$2:$A$4612,0),MATCH('EPS 3.1.3'!G$1,NoSettings_v3!$C$1:$AH$1,0)),"")</f>
        <v>0</v>
      </c>
      <c r="H441" s="157">
        <f>IFERROR(INDEX(NoSettings_v3!$C$2:$AH$4612,MATCH('EPS 3.1.3'!$B441,NoSettings_v3!$A$2:$A$4612,0),MATCH('EPS 3.1.3'!H$1,NoSettings_v3!$C$1:$AH$1,0)),"")</f>
        <v>0</v>
      </c>
      <c r="I441" s="157">
        <f>IFERROR(INDEX(NoSettings_v3!$C$2:$AH$4612,MATCH('EPS 3.1.3'!$B441,NoSettings_v3!$A$2:$A$4612,0),MATCH('EPS 3.1.3'!I$1,NoSettings_v3!$C$1:$AH$1,0)),"")</f>
        <v>0</v>
      </c>
      <c r="J441" s="157">
        <f>IFERROR(INDEX(NoSettings_v3!$C$2:$AH$4612,MATCH('EPS 3.1.3'!$B441,NoSettings_v3!$A$2:$A$4612,0),MATCH('EPS 3.1.3'!J$1,NoSettings_v3!$C$1:$AH$1,0)),"")</f>
        <v>0</v>
      </c>
      <c r="K441" s="157">
        <f>IFERROR(INDEX(NoSettings_v3!$C$2:$AH$4612,MATCH('EPS 3.1.3'!$B441,NoSettings_v3!$A$2:$A$4612,0),MATCH('EPS 3.1.3'!K$1,NoSettings_v3!$C$1:$AH$1,0)),"")</f>
        <v>0</v>
      </c>
      <c r="L441" s="157">
        <f>IFERROR(INDEX(NoSettings_v3!$C$2:$AH$4612,MATCH('EPS 3.1.3'!$B441,NoSettings_v3!$A$2:$A$4612,0),MATCH('EPS 3.1.3'!L$1,NoSettings_v3!$C$1:$AH$1,0)),"")</f>
        <v>0</v>
      </c>
      <c r="M441" s="157">
        <f>IFERROR(INDEX(NoSettings_v3!$C$2:$AH$4612,MATCH('EPS 3.1.3'!$B441,NoSettings_v3!$A$2:$A$4612,0),MATCH('EPS 3.1.3'!M$1,NoSettings_v3!$C$1:$AH$1,0)),"")</f>
        <v>0</v>
      </c>
      <c r="N441" s="157">
        <f>IFERROR(INDEX(NoSettings_v3!$C$2:$AH$4612,MATCH('EPS 3.1.3'!$B441,NoSettings_v3!$A$2:$A$4612,0),MATCH('EPS 3.1.3'!N$1,NoSettings_v3!$C$1:$AH$1,0)),"")</f>
        <v>0</v>
      </c>
      <c r="O441" s="157">
        <f>IFERROR(INDEX(NoSettings_v3!$C$2:$AH$4612,MATCH('EPS 3.1.3'!$B441,NoSettings_v3!$A$2:$A$4612,0),MATCH('EPS 3.1.3'!O$1,NoSettings_v3!$C$1:$AH$1,0)),"")</f>
        <v>0</v>
      </c>
      <c r="P441" s="157">
        <f>IFERROR(INDEX(NoSettings_v3!$C$2:$AH$4612,MATCH('EPS 3.1.3'!$B441,NoSettings_v3!$A$2:$A$4612,0),MATCH('EPS 3.1.3'!P$1,NoSettings_v3!$C$1:$AH$1,0)),"")</f>
        <v>0</v>
      </c>
      <c r="Q441" s="157">
        <f>IFERROR(INDEX(NoSettings_v3!$C$2:$AH$4612,MATCH('EPS 3.1.3'!$B441,NoSettings_v3!$A$2:$A$4612,0),MATCH('EPS 3.1.3'!Q$1,NoSettings_v3!$C$1:$AH$1,0)),"")</f>
        <v>0</v>
      </c>
      <c r="R441" s="157">
        <f>IFERROR(INDEX(NoSettings_v3!$C$2:$AH$4612,MATCH('EPS 3.1.3'!$B441,NoSettings_v3!$A$2:$A$4612,0),MATCH('EPS 3.1.3'!R$1,NoSettings_v3!$C$1:$AH$1,0)),"")</f>
        <v>0</v>
      </c>
      <c r="S441" s="157">
        <f>IFERROR(INDEX(NoSettings_v3!$C$2:$AH$4612,MATCH('EPS 3.1.3'!$B441,NoSettings_v3!$A$2:$A$4612,0),MATCH('EPS 3.1.3'!S$1,NoSettings_v3!$C$1:$AH$1,0)),"")</f>
        <v>0</v>
      </c>
      <c r="T441" s="157">
        <f>IFERROR(INDEX(NoSettings_v3!$C$2:$AH$4612,MATCH('EPS 3.1.3'!$B441,NoSettings_v3!$A$2:$A$4612,0),MATCH('EPS 3.1.3'!T$1,NoSettings_v3!$C$1:$AH$1,0)),"")</f>
        <v>0</v>
      </c>
      <c r="U441" s="157">
        <f>IFERROR(INDEX(NoSettings_v3!$C$2:$AH$4612,MATCH('EPS 3.1.3'!$B441,NoSettings_v3!$A$2:$A$4612,0),MATCH('EPS 3.1.3'!U$1,NoSettings_v3!$C$1:$AH$1,0)),"")</f>
        <v>0</v>
      </c>
      <c r="V441" s="157">
        <f>IFERROR(INDEX(NoSettings_v3!$C$2:$AH$4612,MATCH('EPS 3.1.3'!$B441,NoSettings_v3!$A$2:$A$4612,0),MATCH('EPS 3.1.3'!V$1,NoSettings_v3!$C$1:$AH$1,0)),"")</f>
        <v>0</v>
      </c>
      <c r="W441" s="157">
        <f>IFERROR(INDEX(NoSettings_v3!$C$2:$AH$4612,MATCH('EPS 3.1.3'!$B441,NoSettings_v3!$A$2:$A$4612,0),MATCH('EPS 3.1.3'!W$1,NoSettings_v3!$C$1:$AH$1,0)),"")</f>
        <v>0</v>
      </c>
      <c r="X441" s="157">
        <f>IFERROR(INDEX(NoSettings_v3!$C$2:$AH$4612,MATCH('EPS 3.1.3'!$B441,NoSettings_v3!$A$2:$A$4612,0),MATCH('EPS 3.1.3'!X$1,NoSettings_v3!$C$1:$AH$1,0)),"")</f>
        <v>0</v>
      </c>
      <c r="Y441" s="157">
        <f>IFERROR(INDEX(NoSettings_v3!$C$2:$AH$4612,MATCH('EPS 3.1.3'!$B441,NoSettings_v3!$A$2:$A$4612,0),MATCH('EPS 3.1.3'!Y$1,NoSettings_v3!$C$1:$AH$1,0)),"")</f>
        <v>0</v>
      </c>
      <c r="Z441" s="157">
        <f>IFERROR(INDEX(NoSettings_v3!$C$2:$AH$4612,MATCH('EPS 3.1.3'!$B441,NoSettings_v3!$A$2:$A$4612,0),MATCH('EPS 3.1.3'!Z$1,NoSettings_v3!$C$1:$AH$1,0)),"")</f>
        <v>0</v>
      </c>
      <c r="AA441" s="157">
        <f>IFERROR(INDEX(NoSettings_v3!$C$2:$AH$4612,MATCH('EPS 3.1.3'!$B441,NoSettings_v3!$A$2:$A$4612,0),MATCH('EPS 3.1.3'!AA$1,NoSettings_v3!$C$1:$AH$1,0)),"")</f>
        <v>0</v>
      </c>
      <c r="AB441" s="157">
        <f>IFERROR(INDEX(NoSettings_v3!$C$2:$AH$4612,MATCH('EPS 3.1.3'!$B441,NoSettings_v3!$A$2:$A$4612,0),MATCH('EPS 3.1.3'!AB$1,NoSettings_v3!$C$1:$AH$1,0)),"")</f>
        <v>0</v>
      </c>
      <c r="AC441" s="157">
        <f>IFERROR(INDEX(NoSettings_v3!$C$2:$AH$4612,MATCH('EPS 3.1.3'!$B441,NoSettings_v3!$A$2:$A$4612,0),MATCH('EPS 3.1.3'!AC$1,NoSettings_v3!$C$1:$AH$1,0)),"")</f>
        <v>0</v>
      </c>
      <c r="AD441" s="157">
        <f>IFERROR(INDEX(NoSettings_v3!$C$2:$AH$4612,MATCH('EPS 3.1.3'!$B441,NoSettings_v3!$A$2:$A$4612,0),MATCH('EPS 3.1.3'!AD$1,NoSettings_v3!$C$1:$AH$1,0)),"")</f>
        <v>0</v>
      </c>
      <c r="AE441" s="157">
        <f>IFERROR(INDEX(NoSettings_v3!$C$2:$AH$4612,MATCH('EPS 3.1.3'!$B441,NoSettings_v3!$A$2:$A$4612,0),MATCH('EPS 3.1.3'!AE$1,NoSettings_v3!$C$1:$AH$1,0)),"")</f>
        <v>0</v>
      </c>
      <c r="AF441" s="157">
        <f>IFERROR(INDEX(NoSettings_v3!$C$2:$AH$4612,MATCH('EPS 3.1.3'!$B441,NoSettings_v3!$A$2:$A$4612,0),MATCH('EPS 3.1.3'!AF$1,NoSettings_v3!$C$1:$AH$1,0)),"")</f>
        <v>0</v>
      </c>
      <c r="AG441" s="157">
        <f>IFERROR(INDEX(NoSettings_v3!$C$2:$AH$4612,MATCH('EPS 3.1.3'!$B441,NoSettings_v3!$A$2:$A$4612,0),MATCH('EPS 3.1.3'!AG$1,NoSettings_v3!$C$1:$AH$1,0)),"")</f>
        <v>0</v>
      </c>
      <c r="AH441" s="157">
        <f>IFERROR(INDEX(NoSettings_v3!$C$2:$AH$4612,MATCH('EPS 3.1.3'!$B441,NoSettings_v3!$A$2:$A$4612,0),MATCH('EPS 3.1.3'!AH$1,NoSettings_v3!$C$1:$AH$1,0)),"")</f>
        <v>0</v>
      </c>
      <c r="AI441" s="157">
        <f>IFERROR(INDEX(NoSettings_v3!$C$2:$AH$4612,MATCH('EPS 3.1.3'!$B441,NoSettings_v3!$A$2:$A$4612,0),MATCH('EPS 3.1.3'!AI$1,NoSettings_v3!$C$1:$AH$1,0)),"")</f>
        <v>0</v>
      </c>
    </row>
    <row r="442" spans="2:35" x14ac:dyDescent="0.35">
      <c r="B442" s="161" t="s">
        <v>599</v>
      </c>
      <c r="C442" s="127" t="s">
        <v>964</v>
      </c>
      <c r="D442" s="157">
        <f>IFERROR(INDEX(NoSettings_v3!$C$2:$AH$4612,MATCH('EPS 3.1.3'!$B442,NoSettings_v3!$A$2:$A$4612,0),MATCH('EPS 3.1.3'!D$1,NoSettings_v3!$C$1:$AH$1,0)),"")</f>
        <v>0</v>
      </c>
      <c r="E442" s="157">
        <f>IFERROR(INDEX(NoSettings_v3!$C$2:$AH$4612,MATCH('EPS 3.1.3'!$B442,NoSettings_v3!$A$2:$A$4612,0),MATCH('EPS 3.1.3'!E$1,NoSettings_v3!$C$1:$AH$1,0)),"")</f>
        <v>0</v>
      </c>
      <c r="F442" s="157">
        <f>IFERROR(INDEX(NoSettings_v3!$C$2:$AH$4612,MATCH('EPS 3.1.3'!$B442,NoSettings_v3!$A$2:$A$4612,0),MATCH('EPS 3.1.3'!F$1,NoSettings_v3!$C$1:$AH$1,0)),"")</f>
        <v>0</v>
      </c>
      <c r="G442" s="157">
        <f>IFERROR(INDEX(NoSettings_v3!$C$2:$AH$4612,MATCH('EPS 3.1.3'!$B442,NoSettings_v3!$A$2:$A$4612,0),MATCH('EPS 3.1.3'!G$1,NoSettings_v3!$C$1:$AH$1,0)),"")</f>
        <v>0</v>
      </c>
      <c r="H442" s="157">
        <f>IFERROR(INDEX(NoSettings_v3!$C$2:$AH$4612,MATCH('EPS 3.1.3'!$B442,NoSettings_v3!$A$2:$A$4612,0),MATCH('EPS 3.1.3'!H$1,NoSettings_v3!$C$1:$AH$1,0)),"")</f>
        <v>0</v>
      </c>
      <c r="I442" s="157">
        <f>IFERROR(INDEX(NoSettings_v3!$C$2:$AH$4612,MATCH('EPS 3.1.3'!$B442,NoSettings_v3!$A$2:$A$4612,0),MATCH('EPS 3.1.3'!I$1,NoSettings_v3!$C$1:$AH$1,0)),"")</f>
        <v>0</v>
      </c>
      <c r="J442" s="157">
        <f>IFERROR(INDEX(NoSettings_v3!$C$2:$AH$4612,MATCH('EPS 3.1.3'!$B442,NoSettings_v3!$A$2:$A$4612,0),MATCH('EPS 3.1.3'!J$1,NoSettings_v3!$C$1:$AH$1,0)),"")</f>
        <v>0</v>
      </c>
      <c r="K442" s="157">
        <f>IFERROR(INDEX(NoSettings_v3!$C$2:$AH$4612,MATCH('EPS 3.1.3'!$B442,NoSettings_v3!$A$2:$A$4612,0),MATCH('EPS 3.1.3'!K$1,NoSettings_v3!$C$1:$AH$1,0)),"")</f>
        <v>0</v>
      </c>
      <c r="L442" s="157">
        <f>IFERROR(INDEX(NoSettings_v3!$C$2:$AH$4612,MATCH('EPS 3.1.3'!$B442,NoSettings_v3!$A$2:$A$4612,0),MATCH('EPS 3.1.3'!L$1,NoSettings_v3!$C$1:$AH$1,0)),"")</f>
        <v>0</v>
      </c>
      <c r="M442" s="157">
        <f>IFERROR(INDEX(NoSettings_v3!$C$2:$AH$4612,MATCH('EPS 3.1.3'!$B442,NoSettings_v3!$A$2:$A$4612,0),MATCH('EPS 3.1.3'!M$1,NoSettings_v3!$C$1:$AH$1,0)),"")</f>
        <v>0</v>
      </c>
      <c r="N442" s="157">
        <f>IFERROR(INDEX(NoSettings_v3!$C$2:$AH$4612,MATCH('EPS 3.1.3'!$B442,NoSettings_v3!$A$2:$A$4612,0),MATCH('EPS 3.1.3'!N$1,NoSettings_v3!$C$1:$AH$1,0)),"")</f>
        <v>0</v>
      </c>
      <c r="O442" s="157">
        <f>IFERROR(INDEX(NoSettings_v3!$C$2:$AH$4612,MATCH('EPS 3.1.3'!$B442,NoSettings_v3!$A$2:$A$4612,0),MATCH('EPS 3.1.3'!O$1,NoSettings_v3!$C$1:$AH$1,0)),"")</f>
        <v>0</v>
      </c>
      <c r="P442" s="157">
        <f>IFERROR(INDEX(NoSettings_v3!$C$2:$AH$4612,MATCH('EPS 3.1.3'!$B442,NoSettings_v3!$A$2:$A$4612,0),MATCH('EPS 3.1.3'!P$1,NoSettings_v3!$C$1:$AH$1,0)),"")</f>
        <v>0</v>
      </c>
      <c r="Q442" s="157">
        <f>IFERROR(INDEX(NoSettings_v3!$C$2:$AH$4612,MATCH('EPS 3.1.3'!$B442,NoSettings_v3!$A$2:$A$4612,0),MATCH('EPS 3.1.3'!Q$1,NoSettings_v3!$C$1:$AH$1,0)),"")</f>
        <v>0</v>
      </c>
      <c r="R442" s="157">
        <f>IFERROR(INDEX(NoSettings_v3!$C$2:$AH$4612,MATCH('EPS 3.1.3'!$B442,NoSettings_v3!$A$2:$A$4612,0),MATCH('EPS 3.1.3'!R$1,NoSettings_v3!$C$1:$AH$1,0)),"")</f>
        <v>0</v>
      </c>
      <c r="S442" s="157">
        <f>IFERROR(INDEX(NoSettings_v3!$C$2:$AH$4612,MATCH('EPS 3.1.3'!$B442,NoSettings_v3!$A$2:$A$4612,0),MATCH('EPS 3.1.3'!S$1,NoSettings_v3!$C$1:$AH$1,0)),"")</f>
        <v>0</v>
      </c>
      <c r="T442" s="157">
        <f>IFERROR(INDEX(NoSettings_v3!$C$2:$AH$4612,MATCH('EPS 3.1.3'!$B442,NoSettings_v3!$A$2:$A$4612,0),MATCH('EPS 3.1.3'!T$1,NoSettings_v3!$C$1:$AH$1,0)),"")</f>
        <v>0</v>
      </c>
      <c r="U442" s="157">
        <f>IFERROR(INDEX(NoSettings_v3!$C$2:$AH$4612,MATCH('EPS 3.1.3'!$B442,NoSettings_v3!$A$2:$A$4612,0),MATCH('EPS 3.1.3'!U$1,NoSettings_v3!$C$1:$AH$1,0)),"")</f>
        <v>0</v>
      </c>
      <c r="V442" s="157">
        <f>IFERROR(INDEX(NoSettings_v3!$C$2:$AH$4612,MATCH('EPS 3.1.3'!$B442,NoSettings_v3!$A$2:$A$4612,0),MATCH('EPS 3.1.3'!V$1,NoSettings_v3!$C$1:$AH$1,0)),"")</f>
        <v>0</v>
      </c>
      <c r="W442" s="157">
        <f>IFERROR(INDEX(NoSettings_v3!$C$2:$AH$4612,MATCH('EPS 3.1.3'!$B442,NoSettings_v3!$A$2:$A$4612,0),MATCH('EPS 3.1.3'!W$1,NoSettings_v3!$C$1:$AH$1,0)),"")</f>
        <v>0</v>
      </c>
      <c r="X442" s="157">
        <f>IFERROR(INDEX(NoSettings_v3!$C$2:$AH$4612,MATCH('EPS 3.1.3'!$B442,NoSettings_v3!$A$2:$A$4612,0),MATCH('EPS 3.1.3'!X$1,NoSettings_v3!$C$1:$AH$1,0)),"")</f>
        <v>0</v>
      </c>
      <c r="Y442" s="157">
        <f>IFERROR(INDEX(NoSettings_v3!$C$2:$AH$4612,MATCH('EPS 3.1.3'!$B442,NoSettings_v3!$A$2:$A$4612,0),MATCH('EPS 3.1.3'!Y$1,NoSettings_v3!$C$1:$AH$1,0)),"")</f>
        <v>0</v>
      </c>
      <c r="Z442" s="157">
        <f>IFERROR(INDEX(NoSettings_v3!$C$2:$AH$4612,MATCH('EPS 3.1.3'!$B442,NoSettings_v3!$A$2:$A$4612,0),MATCH('EPS 3.1.3'!Z$1,NoSettings_v3!$C$1:$AH$1,0)),"")</f>
        <v>0</v>
      </c>
      <c r="AA442" s="157">
        <f>IFERROR(INDEX(NoSettings_v3!$C$2:$AH$4612,MATCH('EPS 3.1.3'!$B442,NoSettings_v3!$A$2:$A$4612,0),MATCH('EPS 3.1.3'!AA$1,NoSettings_v3!$C$1:$AH$1,0)),"")</f>
        <v>0</v>
      </c>
      <c r="AB442" s="157">
        <f>IFERROR(INDEX(NoSettings_v3!$C$2:$AH$4612,MATCH('EPS 3.1.3'!$B442,NoSettings_v3!$A$2:$A$4612,0),MATCH('EPS 3.1.3'!AB$1,NoSettings_v3!$C$1:$AH$1,0)),"")</f>
        <v>0</v>
      </c>
      <c r="AC442" s="157">
        <f>IFERROR(INDEX(NoSettings_v3!$C$2:$AH$4612,MATCH('EPS 3.1.3'!$B442,NoSettings_v3!$A$2:$A$4612,0),MATCH('EPS 3.1.3'!AC$1,NoSettings_v3!$C$1:$AH$1,0)),"")</f>
        <v>0</v>
      </c>
      <c r="AD442" s="157">
        <f>IFERROR(INDEX(NoSettings_v3!$C$2:$AH$4612,MATCH('EPS 3.1.3'!$B442,NoSettings_v3!$A$2:$A$4612,0),MATCH('EPS 3.1.3'!AD$1,NoSettings_v3!$C$1:$AH$1,0)),"")</f>
        <v>0</v>
      </c>
      <c r="AE442" s="157">
        <f>IFERROR(INDEX(NoSettings_v3!$C$2:$AH$4612,MATCH('EPS 3.1.3'!$B442,NoSettings_v3!$A$2:$A$4612,0),MATCH('EPS 3.1.3'!AE$1,NoSettings_v3!$C$1:$AH$1,0)),"")</f>
        <v>0</v>
      </c>
      <c r="AF442" s="157">
        <f>IFERROR(INDEX(NoSettings_v3!$C$2:$AH$4612,MATCH('EPS 3.1.3'!$B442,NoSettings_v3!$A$2:$A$4612,0),MATCH('EPS 3.1.3'!AF$1,NoSettings_v3!$C$1:$AH$1,0)),"")</f>
        <v>0</v>
      </c>
      <c r="AG442" s="157">
        <f>IFERROR(INDEX(NoSettings_v3!$C$2:$AH$4612,MATCH('EPS 3.1.3'!$B442,NoSettings_v3!$A$2:$A$4612,0),MATCH('EPS 3.1.3'!AG$1,NoSettings_v3!$C$1:$AH$1,0)),"")</f>
        <v>0</v>
      </c>
      <c r="AH442" s="157">
        <f>IFERROR(INDEX(NoSettings_v3!$C$2:$AH$4612,MATCH('EPS 3.1.3'!$B442,NoSettings_v3!$A$2:$A$4612,0),MATCH('EPS 3.1.3'!AH$1,NoSettings_v3!$C$1:$AH$1,0)),"")</f>
        <v>0</v>
      </c>
      <c r="AI442" s="157">
        <f>IFERROR(INDEX(NoSettings_v3!$C$2:$AH$4612,MATCH('EPS 3.1.3'!$B442,NoSettings_v3!$A$2:$A$4612,0),MATCH('EPS 3.1.3'!AI$1,NoSettings_v3!$C$1:$AH$1,0)),"")</f>
        <v>0</v>
      </c>
    </row>
    <row r="443" spans="2:35" x14ac:dyDescent="0.35">
      <c r="B443" s="161" t="s">
        <v>600</v>
      </c>
      <c r="C443" s="127" t="s">
        <v>964</v>
      </c>
      <c r="D443" s="157">
        <f>IFERROR(INDEX(NoSettings_v3!$C$2:$AH$4612,MATCH('EPS 3.1.3'!$B443,NoSettings_v3!$A$2:$A$4612,0),MATCH('EPS 3.1.3'!D$1,NoSettings_v3!$C$1:$AH$1,0)),"")</f>
        <v>0</v>
      </c>
      <c r="E443" s="157">
        <f>IFERROR(INDEX(NoSettings_v3!$C$2:$AH$4612,MATCH('EPS 3.1.3'!$B443,NoSettings_v3!$A$2:$A$4612,0),MATCH('EPS 3.1.3'!E$1,NoSettings_v3!$C$1:$AH$1,0)),"")</f>
        <v>0</v>
      </c>
      <c r="F443" s="157">
        <f>IFERROR(INDEX(NoSettings_v3!$C$2:$AH$4612,MATCH('EPS 3.1.3'!$B443,NoSettings_v3!$A$2:$A$4612,0),MATCH('EPS 3.1.3'!F$1,NoSettings_v3!$C$1:$AH$1,0)),"")</f>
        <v>0</v>
      </c>
      <c r="G443" s="157">
        <f>IFERROR(INDEX(NoSettings_v3!$C$2:$AH$4612,MATCH('EPS 3.1.3'!$B443,NoSettings_v3!$A$2:$A$4612,0),MATCH('EPS 3.1.3'!G$1,NoSettings_v3!$C$1:$AH$1,0)),"")</f>
        <v>0</v>
      </c>
      <c r="H443" s="157">
        <f>IFERROR(INDEX(NoSettings_v3!$C$2:$AH$4612,MATCH('EPS 3.1.3'!$B443,NoSettings_v3!$A$2:$A$4612,0),MATCH('EPS 3.1.3'!H$1,NoSettings_v3!$C$1:$AH$1,0)),"")</f>
        <v>0</v>
      </c>
      <c r="I443" s="157">
        <f>IFERROR(INDEX(NoSettings_v3!$C$2:$AH$4612,MATCH('EPS 3.1.3'!$B443,NoSettings_v3!$A$2:$A$4612,0),MATCH('EPS 3.1.3'!I$1,NoSettings_v3!$C$1:$AH$1,0)),"")</f>
        <v>0</v>
      </c>
      <c r="J443" s="157">
        <f>IFERROR(INDEX(NoSettings_v3!$C$2:$AH$4612,MATCH('EPS 3.1.3'!$B443,NoSettings_v3!$A$2:$A$4612,0),MATCH('EPS 3.1.3'!J$1,NoSettings_v3!$C$1:$AH$1,0)),"")</f>
        <v>0</v>
      </c>
      <c r="K443" s="157">
        <f>IFERROR(INDEX(NoSettings_v3!$C$2:$AH$4612,MATCH('EPS 3.1.3'!$B443,NoSettings_v3!$A$2:$A$4612,0),MATCH('EPS 3.1.3'!K$1,NoSettings_v3!$C$1:$AH$1,0)),"")</f>
        <v>0</v>
      </c>
      <c r="L443" s="157">
        <f>IFERROR(INDEX(NoSettings_v3!$C$2:$AH$4612,MATCH('EPS 3.1.3'!$B443,NoSettings_v3!$A$2:$A$4612,0),MATCH('EPS 3.1.3'!L$1,NoSettings_v3!$C$1:$AH$1,0)),"")</f>
        <v>0</v>
      </c>
      <c r="M443" s="157">
        <f>IFERROR(INDEX(NoSettings_v3!$C$2:$AH$4612,MATCH('EPS 3.1.3'!$B443,NoSettings_v3!$A$2:$A$4612,0),MATCH('EPS 3.1.3'!M$1,NoSettings_v3!$C$1:$AH$1,0)),"")</f>
        <v>0</v>
      </c>
      <c r="N443" s="157">
        <f>IFERROR(INDEX(NoSettings_v3!$C$2:$AH$4612,MATCH('EPS 3.1.3'!$B443,NoSettings_v3!$A$2:$A$4612,0),MATCH('EPS 3.1.3'!N$1,NoSettings_v3!$C$1:$AH$1,0)),"")</f>
        <v>0</v>
      </c>
      <c r="O443" s="157">
        <f>IFERROR(INDEX(NoSettings_v3!$C$2:$AH$4612,MATCH('EPS 3.1.3'!$B443,NoSettings_v3!$A$2:$A$4612,0),MATCH('EPS 3.1.3'!O$1,NoSettings_v3!$C$1:$AH$1,0)),"")</f>
        <v>0</v>
      </c>
      <c r="P443" s="157">
        <f>IFERROR(INDEX(NoSettings_v3!$C$2:$AH$4612,MATCH('EPS 3.1.3'!$B443,NoSettings_v3!$A$2:$A$4612,0),MATCH('EPS 3.1.3'!P$1,NoSettings_v3!$C$1:$AH$1,0)),"")</f>
        <v>0</v>
      </c>
      <c r="Q443" s="157">
        <f>IFERROR(INDEX(NoSettings_v3!$C$2:$AH$4612,MATCH('EPS 3.1.3'!$B443,NoSettings_v3!$A$2:$A$4612,0),MATCH('EPS 3.1.3'!Q$1,NoSettings_v3!$C$1:$AH$1,0)),"")</f>
        <v>0</v>
      </c>
      <c r="R443" s="157">
        <f>IFERROR(INDEX(NoSettings_v3!$C$2:$AH$4612,MATCH('EPS 3.1.3'!$B443,NoSettings_v3!$A$2:$A$4612,0),MATCH('EPS 3.1.3'!R$1,NoSettings_v3!$C$1:$AH$1,0)),"")</f>
        <v>0</v>
      </c>
      <c r="S443" s="157">
        <f>IFERROR(INDEX(NoSettings_v3!$C$2:$AH$4612,MATCH('EPS 3.1.3'!$B443,NoSettings_v3!$A$2:$A$4612,0),MATCH('EPS 3.1.3'!S$1,NoSettings_v3!$C$1:$AH$1,0)),"")</f>
        <v>0</v>
      </c>
      <c r="T443" s="157">
        <f>IFERROR(INDEX(NoSettings_v3!$C$2:$AH$4612,MATCH('EPS 3.1.3'!$B443,NoSettings_v3!$A$2:$A$4612,0),MATCH('EPS 3.1.3'!T$1,NoSettings_v3!$C$1:$AH$1,0)),"")</f>
        <v>0</v>
      </c>
      <c r="U443" s="157">
        <f>IFERROR(INDEX(NoSettings_v3!$C$2:$AH$4612,MATCH('EPS 3.1.3'!$B443,NoSettings_v3!$A$2:$A$4612,0),MATCH('EPS 3.1.3'!U$1,NoSettings_v3!$C$1:$AH$1,0)),"")</f>
        <v>0</v>
      </c>
      <c r="V443" s="157">
        <f>IFERROR(INDEX(NoSettings_v3!$C$2:$AH$4612,MATCH('EPS 3.1.3'!$B443,NoSettings_v3!$A$2:$A$4612,0),MATCH('EPS 3.1.3'!V$1,NoSettings_v3!$C$1:$AH$1,0)),"")</f>
        <v>0</v>
      </c>
      <c r="W443" s="157">
        <f>IFERROR(INDEX(NoSettings_v3!$C$2:$AH$4612,MATCH('EPS 3.1.3'!$B443,NoSettings_v3!$A$2:$A$4612,0),MATCH('EPS 3.1.3'!W$1,NoSettings_v3!$C$1:$AH$1,0)),"")</f>
        <v>0</v>
      </c>
      <c r="X443" s="157">
        <f>IFERROR(INDEX(NoSettings_v3!$C$2:$AH$4612,MATCH('EPS 3.1.3'!$B443,NoSettings_v3!$A$2:$A$4612,0),MATCH('EPS 3.1.3'!X$1,NoSettings_v3!$C$1:$AH$1,0)),"")</f>
        <v>0</v>
      </c>
      <c r="Y443" s="157">
        <f>IFERROR(INDEX(NoSettings_v3!$C$2:$AH$4612,MATCH('EPS 3.1.3'!$B443,NoSettings_v3!$A$2:$A$4612,0),MATCH('EPS 3.1.3'!Y$1,NoSettings_v3!$C$1:$AH$1,0)),"")</f>
        <v>0</v>
      </c>
      <c r="Z443" s="157">
        <f>IFERROR(INDEX(NoSettings_v3!$C$2:$AH$4612,MATCH('EPS 3.1.3'!$B443,NoSettings_v3!$A$2:$A$4612,0),MATCH('EPS 3.1.3'!Z$1,NoSettings_v3!$C$1:$AH$1,0)),"")</f>
        <v>0</v>
      </c>
      <c r="AA443" s="157">
        <f>IFERROR(INDEX(NoSettings_v3!$C$2:$AH$4612,MATCH('EPS 3.1.3'!$B443,NoSettings_v3!$A$2:$A$4612,0),MATCH('EPS 3.1.3'!AA$1,NoSettings_v3!$C$1:$AH$1,0)),"")</f>
        <v>0</v>
      </c>
      <c r="AB443" s="157">
        <f>IFERROR(INDEX(NoSettings_v3!$C$2:$AH$4612,MATCH('EPS 3.1.3'!$B443,NoSettings_v3!$A$2:$A$4612,0),MATCH('EPS 3.1.3'!AB$1,NoSettings_v3!$C$1:$AH$1,0)),"")</f>
        <v>0</v>
      </c>
      <c r="AC443" s="157">
        <f>IFERROR(INDEX(NoSettings_v3!$C$2:$AH$4612,MATCH('EPS 3.1.3'!$B443,NoSettings_v3!$A$2:$A$4612,0),MATCH('EPS 3.1.3'!AC$1,NoSettings_v3!$C$1:$AH$1,0)),"")</f>
        <v>0</v>
      </c>
      <c r="AD443" s="157">
        <f>IFERROR(INDEX(NoSettings_v3!$C$2:$AH$4612,MATCH('EPS 3.1.3'!$B443,NoSettings_v3!$A$2:$A$4612,0),MATCH('EPS 3.1.3'!AD$1,NoSettings_v3!$C$1:$AH$1,0)),"")</f>
        <v>0</v>
      </c>
      <c r="AE443" s="157">
        <f>IFERROR(INDEX(NoSettings_v3!$C$2:$AH$4612,MATCH('EPS 3.1.3'!$B443,NoSettings_v3!$A$2:$A$4612,0),MATCH('EPS 3.1.3'!AE$1,NoSettings_v3!$C$1:$AH$1,0)),"")</f>
        <v>0</v>
      </c>
      <c r="AF443" s="157">
        <f>IFERROR(INDEX(NoSettings_v3!$C$2:$AH$4612,MATCH('EPS 3.1.3'!$B443,NoSettings_v3!$A$2:$A$4612,0),MATCH('EPS 3.1.3'!AF$1,NoSettings_v3!$C$1:$AH$1,0)),"")</f>
        <v>0</v>
      </c>
      <c r="AG443" s="157">
        <f>IFERROR(INDEX(NoSettings_v3!$C$2:$AH$4612,MATCH('EPS 3.1.3'!$B443,NoSettings_v3!$A$2:$A$4612,0),MATCH('EPS 3.1.3'!AG$1,NoSettings_v3!$C$1:$AH$1,0)),"")</f>
        <v>0</v>
      </c>
      <c r="AH443" s="157">
        <f>IFERROR(INDEX(NoSettings_v3!$C$2:$AH$4612,MATCH('EPS 3.1.3'!$B443,NoSettings_v3!$A$2:$A$4612,0),MATCH('EPS 3.1.3'!AH$1,NoSettings_v3!$C$1:$AH$1,0)),"")</f>
        <v>0</v>
      </c>
      <c r="AI443" s="157">
        <f>IFERROR(INDEX(NoSettings_v3!$C$2:$AH$4612,MATCH('EPS 3.1.3'!$B443,NoSettings_v3!$A$2:$A$4612,0),MATCH('EPS 3.1.3'!AI$1,NoSettings_v3!$C$1:$AH$1,0)),"")</f>
        <v>0</v>
      </c>
    </row>
    <row r="444" spans="2:35" x14ac:dyDescent="0.35">
      <c r="B444" s="161" t="s">
        <v>601</v>
      </c>
      <c r="C444" s="127" t="s">
        <v>964</v>
      </c>
      <c r="D444" s="157">
        <f>IFERROR(INDEX(NoSettings_v3!$C$2:$AH$4612,MATCH('EPS 3.1.3'!$B444,NoSettings_v3!$A$2:$A$4612,0),MATCH('EPS 3.1.3'!D$1,NoSettings_v3!$C$1:$AH$1,0)),"")</f>
        <v>0</v>
      </c>
      <c r="E444" s="157">
        <f>IFERROR(INDEX(NoSettings_v3!$C$2:$AH$4612,MATCH('EPS 3.1.3'!$B444,NoSettings_v3!$A$2:$A$4612,0),MATCH('EPS 3.1.3'!E$1,NoSettings_v3!$C$1:$AH$1,0)),"")</f>
        <v>0</v>
      </c>
      <c r="F444" s="157">
        <f>IFERROR(INDEX(NoSettings_v3!$C$2:$AH$4612,MATCH('EPS 3.1.3'!$B444,NoSettings_v3!$A$2:$A$4612,0),MATCH('EPS 3.1.3'!F$1,NoSettings_v3!$C$1:$AH$1,0)),"")</f>
        <v>0</v>
      </c>
      <c r="G444" s="157">
        <f>IFERROR(INDEX(NoSettings_v3!$C$2:$AH$4612,MATCH('EPS 3.1.3'!$B444,NoSettings_v3!$A$2:$A$4612,0),MATCH('EPS 3.1.3'!G$1,NoSettings_v3!$C$1:$AH$1,0)),"")</f>
        <v>0</v>
      </c>
      <c r="H444" s="157">
        <f>IFERROR(INDEX(NoSettings_v3!$C$2:$AH$4612,MATCH('EPS 3.1.3'!$B444,NoSettings_v3!$A$2:$A$4612,0),MATCH('EPS 3.1.3'!H$1,NoSettings_v3!$C$1:$AH$1,0)),"")</f>
        <v>0</v>
      </c>
      <c r="I444" s="157">
        <f>IFERROR(INDEX(NoSettings_v3!$C$2:$AH$4612,MATCH('EPS 3.1.3'!$B444,NoSettings_v3!$A$2:$A$4612,0),MATCH('EPS 3.1.3'!I$1,NoSettings_v3!$C$1:$AH$1,0)),"")</f>
        <v>0</v>
      </c>
      <c r="J444" s="157">
        <f>IFERROR(INDEX(NoSettings_v3!$C$2:$AH$4612,MATCH('EPS 3.1.3'!$B444,NoSettings_v3!$A$2:$A$4612,0),MATCH('EPS 3.1.3'!J$1,NoSettings_v3!$C$1:$AH$1,0)),"")</f>
        <v>0</v>
      </c>
      <c r="K444" s="157">
        <f>IFERROR(INDEX(NoSettings_v3!$C$2:$AH$4612,MATCH('EPS 3.1.3'!$B444,NoSettings_v3!$A$2:$A$4612,0),MATCH('EPS 3.1.3'!K$1,NoSettings_v3!$C$1:$AH$1,0)),"")</f>
        <v>0</v>
      </c>
      <c r="L444" s="157">
        <f>IFERROR(INDEX(NoSettings_v3!$C$2:$AH$4612,MATCH('EPS 3.1.3'!$B444,NoSettings_v3!$A$2:$A$4612,0),MATCH('EPS 3.1.3'!L$1,NoSettings_v3!$C$1:$AH$1,0)),"")</f>
        <v>0</v>
      </c>
      <c r="M444" s="157">
        <f>IFERROR(INDEX(NoSettings_v3!$C$2:$AH$4612,MATCH('EPS 3.1.3'!$B444,NoSettings_v3!$A$2:$A$4612,0),MATCH('EPS 3.1.3'!M$1,NoSettings_v3!$C$1:$AH$1,0)),"")</f>
        <v>0</v>
      </c>
      <c r="N444" s="157">
        <f>IFERROR(INDEX(NoSettings_v3!$C$2:$AH$4612,MATCH('EPS 3.1.3'!$B444,NoSettings_v3!$A$2:$A$4612,0),MATCH('EPS 3.1.3'!N$1,NoSettings_v3!$C$1:$AH$1,0)),"")</f>
        <v>0</v>
      </c>
      <c r="O444" s="157">
        <f>IFERROR(INDEX(NoSettings_v3!$C$2:$AH$4612,MATCH('EPS 3.1.3'!$B444,NoSettings_v3!$A$2:$A$4612,0),MATCH('EPS 3.1.3'!O$1,NoSettings_v3!$C$1:$AH$1,0)),"")</f>
        <v>0</v>
      </c>
      <c r="P444" s="157">
        <f>IFERROR(INDEX(NoSettings_v3!$C$2:$AH$4612,MATCH('EPS 3.1.3'!$B444,NoSettings_v3!$A$2:$A$4612,0),MATCH('EPS 3.1.3'!P$1,NoSettings_v3!$C$1:$AH$1,0)),"")</f>
        <v>0</v>
      </c>
      <c r="Q444" s="157">
        <f>IFERROR(INDEX(NoSettings_v3!$C$2:$AH$4612,MATCH('EPS 3.1.3'!$B444,NoSettings_v3!$A$2:$A$4612,0),MATCH('EPS 3.1.3'!Q$1,NoSettings_v3!$C$1:$AH$1,0)),"")</f>
        <v>0</v>
      </c>
      <c r="R444" s="157">
        <f>IFERROR(INDEX(NoSettings_v3!$C$2:$AH$4612,MATCH('EPS 3.1.3'!$B444,NoSettings_v3!$A$2:$A$4612,0),MATCH('EPS 3.1.3'!R$1,NoSettings_v3!$C$1:$AH$1,0)),"")</f>
        <v>0</v>
      </c>
      <c r="S444" s="157">
        <f>IFERROR(INDEX(NoSettings_v3!$C$2:$AH$4612,MATCH('EPS 3.1.3'!$B444,NoSettings_v3!$A$2:$A$4612,0),MATCH('EPS 3.1.3'!S$1,NoSettings_v3!$C$1:$AH$1,0)),"")</f>
        <v>0</v>
      </c>
      <c r="T444" s="157">
        <f>IFERROR(INDEX(NoSettings_v3!$C$2:$AH$4612,MATCH('EPS 3.1.3'!$B444,NoSettings_v3!$A$2:$A$4612,0),MATCH('EPS 3.1.3'!T$1,NoSettings_v3!$C$1:$AH$1,0)),"")</f>
        <v>0</v>
      </c>
      <c r="U444" s="157">
        <f>IFERROR(INDEX(NoSettings_v3!$C$2:$AH$4612,MATCH('EPS 3.1.3'!$B444,NoSettings_v3!$A$2:$A$4612,0),MATCH('EPS 3.1.3'!U$1,NoSettings_v3!$C$1:$AH$1,0)),"")</f>
        <v>0</v>
      </c>
      <c r="V444" s="157">
        <f>IFERROR(INDEX(NoSettings_v3!$C$2:$AH$4612,MATCH('EPS 3.1.3'!$B444,NoSettings_v3!$A$2:$A$4612,0),MATCH('EPS 3.1.3'!V$1,NoSettings_v3!$C$1:$AH$1,0)),"")</f>
        <v>0</v>
      </c>
      <c r="W444" s="157">
        <f>IFERROR(INDEX(NoSettings_v3!$C$2:$AH$4612,MATCH('EPS 3.1.3'!$B444,NoSettings_v3!$A$2:$A$4612,0),MATCH('EPS 3.1.3'!W$1,NoSettings_v3!$C$1:$AH$1,0)),"")</f>
        <v>0</v>
      </c>
      <c r="X444" s="157">
        <f>IFERROR(INDEX(NoSettings_v3!$C$2:$AH$4612,MATCH('EPS 3.1.3'!$B444,NoSettings_v3!$A$2:$A$4612,0),MATCH('EPS 3.1.3'!X$1,NoSettings_v3!$C$1:$AH$1,0)),"")</f>
        <v>0</v>
      </c>
      <c r="Y444" s="157">
        <f>IFERROR(INDEX(NoSettings_v3!$C$2:$AH$4612,MATCH('EPS 3.1.3'!$B444,NoSettings_v3!$A$2:$A$4612,0),MATCH('EPS 3.1.3'!Y$1,NoSettings_v3!$C$1:$AH$1,0)),"")</f>
        <v>0</v>
      </c>
      <c r="Z444" s="157">
        <f>IFERROR(INDEX(NoSettings_v3!$C$2:$AH$4612,MATCH('EPS 3.1.3'!$B444,NoSettings_v3!$A$2:$A$4612,0),MATCH('EPS 3.1.3'!Z$1,NoSettings_v3!$C$1:$AH$1,0)),"")</f>
        <v>0</v>
      </c>
      <c r="AA444" s="157">
        <f>IFERROR(INDEX(NoSettings_v3!$C$2:$AH$4612,MATCH('EPS 3.1.3'!$B444,NoSettings_v3!$A$2:$A$4612,0),MATCH('EPS 3.1.3'!AA$1,NoSettings_v3!$C$1:$AH$1,0)),"")</f>
        <v>0</v>
      </c>
      <c r="AB444" s="157">
        <f>IFERROR(INDEX(NoSettings_v3!$C$2:$AH$4612,MATCH('EPS 3.1.3'!$B444,NoSettings_v3!$A$2:$A$4612,0),MATCH('EPS 3.1.3'!AB$1,NoSettings_v3!$C$1:$AH$1,0)),"")</f>
        <v>0</v>
      </c>
      <c r="AC444" s="157">
        <f>IFERROR(INDEX(NoSettings_v3!$C$2:$AH$4612,MATCH('EPS 3.1.3'!$B444,NoSettings_v3!$A$2:$A$4612,0),MATCH('EPS 3.1.3'!AC$1,NoSettings_v3!$C$1:$AH$1,0)),"")</f>
        <v>0</v>
      </c>
      <c r="AD444" s="157">
        <f>IFERROR(INDEX(NoSettings_v3!$C$2:$AH$4612,MATCH('EPS 3.1.3'!$B444,NoSettings_v3!$A$2:$A$4612,0),MATCH('EPS 3.1.3'!AD$1,NoSettings_v3!$C$1:$AH$1,0)),"")</f>
        <v>0</v>
      </c>
      <c r="AE444" s="157">
        <f>IFERROR(INDEX(NoSettings_v3!$C$2:$AH$4612,MATCH('EPS 3.1.3'!$B444,NoSettings_v3!$A$2:$A$4612,0),MATCH('EPS 3.1.3'!AE$1,NoSettings_v3!$C$1:$AH$1,0)),"")</f>
        <v>0</v>
      </c>
      <c r="AF444" s="157">
        <f>IFERROR(INDEX(NoSettings_v3!$C$2:$AH$4612,MATCH('EPS 3.1.3'!$B444,NoSettings_v3!$A$2:$A$4612,0),MATCH('EPS 3.1.3'!AF$1,NoSettings_v3!$C$1:$AH$1,0)),"")</f>
        <v>0</v>
      </c>
      <c r="AG444" s="157">
        <f>IFERROR(INDEX(NoSettings_v3!$C$2:$AH$4612,MATCH('EPS 3.1.3'!$B444,NoSettings_v3!$A$2:$A$4612,0),MATCH('EPS 3.1.3'!AG$1,NoSettings_v3!$C$1:$AH$1,0)),"")</f>
        <v>0</v>
      </c>
      <c r="AH444" s="157">
        <f>IFERROR(INDEX(NoSettings_v3!$C$2:$AH$4612,MATCH('EPS 3.1.3'!$B444,NoSettings_v3!$A$2:$A$4612,0),MATCH('EPS 3.1.3'!AH$1,NoSettings_v3!$C$1:$AH$1,0)),"")</f>
        <v>0</v>
      </c>
      <c r="AI444" s="157">
        <f>IFERROR(INDEX(NoSettings_v3!$C$2:$AH$4612,MATCH('EPS 3.1.3'!$B444,NoSettings_v3!$A$2:$A$4612,0),MATCH('EPS 3.1.3'!AI$1,NoSettings_v3!$C$1:$AH$1,0)),"")</f>
        <v>0</v>
      </c>
    </row>
    <row r="445" spans="2:35" x14ac:dyDescent="0.35">
      <c r="B445" s="161" t="s">
        <v>602</v>
      </c>
      <c r="C445" s="127" t="s">
        <v>964</v>
      </c>
      <c r="D445" s="157">
        <f>IFERROR(INDEX(NoSettings_v3!$C$2:$AH$4612,MATCH('EPS 3.1.3'!$B445,NoSettings_v3!$A$2:$A$4612,0),MATCH('EPS 3.1.3'!D$1,NoSettings_v3!$C$1:$AH$1,0)),"")</f>
        <v>0</v>
      </c>
      <c r="E445" s="157">
        <f>IFERROR(INDEX(NoSettings_v3!$C$2:$AH$4612,MATCH('EPS 3.1.3'!$B445,NoSettings_v3!$A$2:$A$4612,0),MATCH('EPS 3.1.3'!E$1,NoSettings_v3!$C$1:$AH$1,0)),"")</f>
        <v>0</v>
      </c>
      <c r="F445" s="157">
        <f>IFERROR(INDEX(NoSettings_v3!$C$2:$AH$4612,MATCH('EPS 3.1.3'!$B445,NoSettings_v3!$A$2:$A$4612,0),MATCH('EPS 3.1.3'!F$1,NoSettings_v3!$C$1:$AH$1,0)),"")</f>
        <v>0</v>
      </c>
      <c r="G445" s="157">
        <f>IFERROR(INDEX(NoSettings_v3!$C$2:$AH$4612,MATCH('EPS 3.1.3'!$B445,NoSettings_v3!$A$2:$A$4612,0),MATCH('EPS 3.1.3'!G$1,NoSettings_v3!$C$1:$AH$1,0)),"")</f>
        <v>0</v>
      </c>
      <c r="H445" s="157">
        <f>IFERROR(INDEX(NoSettings_v3!$C$2:$AH$4612,MATCH('EPS 3.1.3'!$B445,NoSettings_v3!$A$2:$A$4612,0),MATCH('EPS 3.1.3'!H$1,NoSettings_v3!$C$1:$AH$1,0)),"")</f>
        <v>0</v>
      </c>
      <c r="I445" s="157">
        <f>IFERROR(INDEX(NoSettings_v3!$C$2:$AH$4612,MATCH('EPS 3.1.3'!$B445,NoSettings_v3!$A$2:$A$4612,0),MATCH('EPS 3.1.3'!I$1,NoSettings_v3!$C$1:$AH$1,0)),"")</f>
        <v>0</v>
      </c>
      <c r="J445" s="157">
        <f>IFERROR(INDEX(NoSettings_v3!$C$2:$AH$4612,MATCH('EPS 3.1.3'!$B445,NoSettings_v3!$A$2:$A$4612,0),MATCH('EPS 3.1.3'!J$1,NoSettings_v3!$C$1:$AH$1,0)),"")</f>
        <v>0</v>
      </c>
      <c r="K445" s="157">
        <f>IFERROR(INDEX(NoSettings_v3!$C$2:$AH$4612,MATCH('EPS 3.1.3'!$B445,NoSettings_v3!$A$2:$A$4612,0),MATCH('EPS 3.1.3'!K$1,NoSettings_v3!$C$1:$AH$1,0)),"")</f>
        <v>0</v>
      </c>
      <c r="L445" s="157">
        <f>IFERROR(INDEX(NoSettings_v3!$C$2:$AH$4612,MATCH('EPS 3.1.3'!$B445,NoSettings_v3!$A$2:$A$4612,0),MATCH('EPS 3.1.3'!L$1,NoSettings_v3!$C$1:$AH$1,0)),"")</f>
        <v>0</v>
      </c>
      <c r="M445" s="157">
        <f>IFERROR(INDEX(NoSettings_v3!$C$2:$AH$4612,MATCH('EPS 3.1.3'!$B445,NoSettings_v3!$A$2:$A$4612,0),MATCH('EPS 3.1.3'!M$1,NoSettings_v3!$C$1:$AH$1,0)),"")</f>
        <v>0</v>
      </c>
      <c r="N445" s="157">
        <f>IFERROR(INDEX(NoSettings_v3!$C$2:$AH$4612,MATCH('EPS 3.1.3'!$B445,NoSettings_v3!$A$2:$A$4612,0),MATCH('EPS 3.1.3'!N$1,NoSettings_v3!$C$1:$AH$1,0)),"")</f>
        <v>0</v>
      </c>
      <c r="O445" s="157">
        <f>IFERROR(INDEX(NoSettings_v3!$C$2:$AH$4612,MATCH('EPS 3.1.3'!$B445,NoSettings_v3!$A$2:$A$4612,0),MATCH('EPS 3.1.3'!O$1,NoSettings_v3!$C$1:$AH$1,0)),"")</f>
        <v>0</v>
      </c>
      <c r="P445" s="157">
        <f>IFERROR(INDEX(NoSettings_v3!$C$2:$AH$4612,MATCH('EPS 3.1.3'!$B445,NoSettings_v3!$A$2:$A$4612,0),MATCH('EPS 3.1.3'!P$1,NoSettings_v3!$C$1:$AH$1,0)),"")</f>
        <v>0</v>
      </c>
      <c r="Q445" s="157">
        <f>IFERROR(INDEX(NoSettings_v3!$C$2:$AH$4612,MATCH('EPS 3.1.3'!$B445,NoSettings_v3!$A$2:$A$4612,0),MATCH('EPS 3.1.3'!Q$1,NoSettings_v3!$C$1:$AH$1,0)),"")</f>
        <v>0</v>
      </c>
      <c r="R445" s="157">
        <f>IFERROR(INDEX(NoSettings_v3!$C$2:$AH$4612,MATCH('EPS 3.1.3'!$B445,NoSettings_v3!$A$2:$A$4612,0),MATCH('EPS 3.1.3'!R$1,NoSettings_v3!$C$1:$AH$1,0)),"")</f>
        <v>0</v>
      </c>
      <c r="S445" s="157">
        <f>IFERROR(INDEX(NoSettings_v3!$C$2:$AH$4612,MATCH('EPS 3.1.3'!$B445,NoSettings_v3!$A$2:$A$4612,0),MATCH('EPS 3.1.3'!S$1,NoSettings_v3!$C$1:$AH$1,0)),"")</f>
        <v>0</v>
      </c>
      <c r="T445" s="157">
        <f>IFERROR(INDEX(NoSettings_v3!$C$2:$AH$4612,MATCH('EPS 3.1.3'!$B445,NoSettings_v3!$A$2:$A$4612,0),MATCH('EPS 3.1.3'!T$1,NoSettings_v3!$C$1:$AH$1,0)),"")</f>
        <v>0</v>
      </c>
      <c r="U445" s="157">
        <f>IFERROR(INDEX(NoSettings_v3!$C$2:$AH$4612,MATCH('EPS 3.1.3'!$B445,NoSettings_v3!$A$2:$A$4612,0),MATCH('EPS 3.1.3'!U$1,NoSettings_v3!$C$1:$AH$1,0)),"")</f>
        <v>0</v>
      </c>
      <c r="V445" s="157">
        <f>IFERROR(INDEX(NoSettings_v3!$C$2:$AH$4612,MATCH('EPS 3.1.3'!$B445,NoSettings_v3!$A$2:$A$4612,0),MATCH('EPS 3.1.3'!V$1,NoSettings_v3!$C$1:$AH$1,0)),"")</f>
        <v>0</v>
      </c>
      <c r="W445" s="157">
        <f>IFERROR(INDEX(NoSettings_v3!$C$2:$AH$4612,MATCH('EPS 3.1.3'!$B445,NoSettings_v3!$A$2:$A$4612,0),MATCH('EPS 3.1.3'!W$1,NoSettings_v3!$C$1:$AH$1,0)),"")</f>
        <v>0</v>
      </c>
      <c r="X445" s="157">
        <f>IFERROR(INDEX(NoSettings_v3!$C$2:$AH$4612,MATCH('EPS 3.1.3'!$B445,NoSettings_v3!$A$2:$A$4612,0),MATCH('EPS 3.1.3'!X$1,NoSettings_v3!$C$1:$AH$1,0)),"")</f>
        <v>0</v>
      </c>
      <c r="Y445" s="157">
        <f>IFERROR(INDEX(NoSettings_v3!$C$2:$AH$4612,MATCH('EPS 3.1.3'!$B445,NoSettings_v3!$A$2:$A$4612,0),MATCH('EPS 3.1.3'!Y$1,NoSettings_v3!$C$1:$AH$1,0)),"")</f>
        <v>0</v>
      </c>
      <c r="Z445" s="157">
        <f>IFERROR(INDEX(NoSettings_v3!$C$2:$AH$4612,MATCH('EPS 3.1.3'!$B445,NoSettings_v3!$A$2:$A$4612,0),MATCH('EPS 3.1.3'!Z$1,NoSettings_v3!$C$1:$AH$1,0)),"")</f>
        <v>0</v>
      </c>
      <c r="AA445" s="157">
        <f>IFERROR(INDEX(NoSettings_v3!$C$2:$AH$4612,MATCH('EPS 3.1.3'!$B445,NoSettings_v3!$A$2:$A$4612,0),MATCH('EPS 3.1.3'!AA$1,NoSettings_v3!$C$1:$AH$1,0)),"")</f>
        <v>0</v>
      </c>
      <c r="AB445" s="157">
        <f>IFERROR(INDEX(NoSettings_v3!$C$2:$AH$4612,MATCH('EPS 3.1.3'!$B445,NoSettings_v3!$A$2:$A$4612,0),MATCH('EPS 3.1.3'!AB$1,NoSettings_v3!$C$1:$AH$1,0)),"")</f>
        <v>0</v>
      </c>
      <c r="AC445" s="157">
        <f>IFERROR(INDEX(NoSettings_v3!$C$2:$AH$4612,MATCH('EPS 3.1.3'!$B445,NoSettings_v3!$A$2:$A$4612,0),MATCH('EPS 3.1.3'!AC$1,NoSettings_v3!$C$1:$AH$1,0)),"")</f>
        <v>0</v>
      </c>
      <c r="AD445" s="157">
        <f>IFERROR(INDEX(NoSettings_v3!$C$2:$AH$4612,MATCH('EPS 3.1.3'!$B445,NoSettings_v3!$A$2:$A$4612,0),MATCH('EPS 3.1.3'!AD$1,NoSettings_v3!$C$1:$AH$1,0)),"")</f>
        <v>0</v>
      </c>
      <c r="AE445" s="157">
        <f>IFERROR(INDEX(NoSettings_v3!$C$2:$AH$4612,MATCH('EPS 3.1.3'!$B445,NoSettings_v3!$A$2:$A$4612,0),MATCH('EPS 3.1.3'!AE$1,NoSettings_v3!$C$1:$AH$1,0)),"")</f>
        <v>0</v>
      </c>
      <c r="AF445" s="157">
        <f>IFERROR(INDEX(NoSettings_v3!$C$2:$AH$4612,MATCH('EPS 3.1.3'!$B445,NoSettings_v3!$A$2:$A$4612,0),MATCH('EPS 3.1.3'!AF$1,NoSettings_v3!$C$1:$AH$1,0)),"")</f>
        <v>0</v>
      </c>
      <c r="AG445" s="157">
        <f>IFERROR(INDEX(NoSettings_v3!$C$2:$AH$4612,MATCH('EPS 3.1.3'!$B445,NoSettings_v3!$A$2:$A$4612,0),MATCH('EPS 3.1.3'!AG$1,NoSettings_v3!$C$1:$AH$1,0)),"")</f>
        <v>0</v>
      </c>
      <c r="AH445" s="157">
        <f>IFERROR(INDEX(NoSettings_v3!$C$2:$AH$4612,MATCH('EPS 3.1.3'!$B445,NoSettings_v3!$A$2:$A$4612,0),MATCH('EPS 3.1.3'!AH$1,NoSettings_v3!$C$1:$AH$1,0)),"")</f>
        <v>0</v>
      </c>
      <c r="AI445" s="157">
        <f>IFERROR(INDEX(NoSettings_v3!$C$2:$AH$4612,MATCH('EPS 3.1.3'!$B445,NoSettings_v3!$A$2:$A$4612,0),MATCH('EPS 3.1.3'!AI$1,NoSettings_v3!$C$1:$AH$1,0)),"")</f>
        <v>0</v>
      </c>
    </row>
    <row r="446" spans="2:35" x14ac:dyDescent="0.35">
      <c r="B446" s="161" t="s">
        <v>603</v>
      </c>
      <c r="C446" s="127" t="s">
        <v>964</v>
      </c>
      <c r="D446" s="157">
        <f>IFERROR(INDEX(NoSettings_v3!$C$2:$AH$4612,MATCH('EPS 3.1.3'!$B446,NoSettings_v3!$A$2:$A$4612,0),MATCH('EPS 3.1.3'!D$1,NoSettings_v3!$C$1:$AH$1,0)),"")</f>
        <v>0</v>
      </c>
      <c r="E446" s="157">
        <f>IFERROR(INDEX(NoSettings_v3!$C$2:$AH$4612,MATCH('EPS 3.1.3'!$B446,NoSettings_v3!$A$2:$A$4612,0),MATCH('EPS 3.1.3'!E$1,NoSettings_v3!$C$1:$AH$1,0)),"")</f>
        <v>0</v>
      </c>
      <c r="F446" s="157">
        <f>IFERROR(INDEX(NoSettings_v3!$C$2:$AH$4612,MATCH('EPS 3.1.3'!$B446,NoSettings_v3!$A$2:$A$4612,0),MATCH('EPS 3.1.3'!F$1,NoSettings_v3!$C$1:$AH$1,0)),"")</f>
        <v>0</v>
      </c>
      <c r="G446" s="157">
        <f>IFERROR(INDEX(NoSettings_v3!$C$2:$AH$4612,MATCH('EPS 3.1.3'!$B446,NoSettings_v3!$A$2:$A$4612,0),MATCH('EPS 3.1.3'!G$1,NoSettings_v3!$C$1:$AH$1,0)),"")</f>
        <v>0</v>
      </c>
      <c r="H446" s="157">
        <f>IFERROR(INDEX(NoSettings_v3!$C$2:$AH$4612,MATCH('EPS 3.1.3'!$B446,NoSettings_v3!$A$2:$A$4612,0),MATCH('EPS 3.1.3'!H$1,NoSettings_v3!$C$1:$AH$1,0)),"")</f>
        <v>0</v>
      </c>
      <c r="I446" s="157">
        <f>IFERROR(INDEX(NoSettings_v3!$C$2:$AH$4612,MATCH('EPS 3.1.3'!$B446,NoSettings_v3!$A$2:$A$4612,0),MATCH('EPS 3.1.3'!I$1,NoSettings_v3!$C$1:$AH$1,0)),"")</f>
        <v>0</v>
      </c>
      <c r="J446" s="157">
        <f>IFERROR(INDEX(NoSettings_v3!$C$2:$AH$4612,MATCH('EPS 3.1.3'!$B446,NoSettings_v3!$A$2:$A$4612,0),MATCH('EPS 3.1.3'!J$1,NoSettings_v3!$C$1:$AH$1,0)),"")</f>
        <v>0</v>
      </c>
      <c r="K446" s="157">
        <f>IFERROR(INDEX(NoSettings_v3!$C$2:$AH$4612,MATCH('EPS 3.1.3'!$B446,NoSettings_v3!$A$2:$A$4612,0),MATCH('EPS 3.1.3'!K$1,NoSettings_v3!$C$1:$AH$1,0)),"")</f>
        <v>0</v>
      </c>
      <c r="L446" s="157">
        <f>IFERROR(INDEX(NoSettings_v3!$C$2:$AH$4612,MATCH('EPS 3.1.3'!$B446,NoSettings_v3!$A$2:$A$4612,0),MATCH('EPS 3.1.3'!L$1,NoSettings_v3!$C$1:$AH$1,0)),"")</f>
        <v>0</v>
      </c>
      <c r="M446" s="157">
        <f>IFERROR(INDEX(NoSettings_v3!$C$2:$AH$4612,MATCH('EPS 3.1.3'!$B446,NoSettings_v3!$A$2:$A$4612,0),MATCH('EPS 3.1.3'!M$1,NoSettings_v3!$C$1:$AH$1,0)),"")</f>
        <v>0</v>
      </c>
      <c r="N446" s="157">
        <f>IFERROR(INDEX(NoSettings_v3!$C$2:$AH$4612,MATCH('EPS 3.1.3'!$B446,NoSettings_v3!$A$2:$A$4612,0),MATCH('EPS 3.1.3'!N$1,NoSettings_v3!$C$1:$AH$1,0)),"")</f>
        <v>0</v>
      </c>
      <c r="O446" s="157">
        <f>IFERROR(INDEX(NoSettings_v3!$C$2:$AH$4612,MATCH('EPS 3.1.3'!$B446,NoSettings_v3!$A$2:$A$4612,0),MATCH('EPS 3.1.3'!O$1,NoSettings_v3!$C$1:$AH$1,0)),"")</f>
        <v>0</v>
      </c>
      <c r="P446" s="157">
        <f>IFERROR(INDEX(NoSettings_v3!$C$2:$AH$4612,MATCH('EPS 3.1.3'!$B446,NoSettings_v3!$A$2:$A$4612,0),MATCH('EPS 3.1.3'!P$1,NoSettings_v3!$C$1:$AH$1,0)),"")</f>
        <v>0</v>
      </c>
      <c r="Q446" s="157">
        <f>IFERROR(INDEX(NoSettings_v3!$C$2:$AH$4612,MATCH('EPS 3.1.3'!$B446,NoSettings_v3!$A$2:$A$4612,0),MATCH('EPS 3.1.3'!Q$1,NoSettings_v3!$C$1:$AH$1,0)),"")</f>
        <v>0</v>
      </c>
      <c r="R446" s="157">
        <f>IFERROR(INDEX(NoSettings_v3!$C$2:$AH$4612,MATCH('EPS 3.1.3'!$B446,NoSettings_v3!$A$2:$A$4612,0),MATCH('EPS 3.1.3'!R$1,NoSettings_v3!$C$1:$AH$1,0)),"")</f>
        <v>0</v>
      </c>
      <c r="S446" s="157">
        <f>IFERROR(INDEX(NoSettings_v3!$C$2:$AH$4612,MATCH('EPS 3.1.3'!$B446,NoSettings_v3!$A$2:$A$4612,0),MATCH('EPS 3.1.3'!S$1,NoSettings_v3!$C$1:$AH$1,0)),"")</f>
        <v>0</v>
      </c>
      <c r="T446" s="157">
        <f>IFERROR(INDEX(NoSettings_v3!$C$2:$AH$4612,MATCH('EPS 3.1.3'!$B446,NoSettings_v3!$A$2:$A$4612,0),MATCH('EPS 3.1.3'!T$1,NoSettings_v3!$C$1:$AH$1,0)),"")</f>
        <v>0</v>
      </c>
      <c r="U446" s="157">
        <f>IFERROR(INDEX(NoSettings_v3!$C$2:$AH$4612,MATCH('EPS 3.1.3'!$B446,NoSettings_v3!$A$2:$A$4612,0),MATCH('EPS 3.1.3'!U$1,NoSettings_v3!$C$1:$AH$1,0)),"")</f>
        <v>0</v>
      </c>
      <c r="V446" s="157">
        <f>IFERROR(INDEX(NoSettings_v3!$C$2:$AH$4612,MATCH('EPS 3.1.3'!$B446,NoSettings_v3!$A$2:$A$4612,0),MATCH('EPS 3.1.3'!V$1,NoSettings_v3!$C$1:$AH$1,0)),"")</f>
        <v>0</v>
      </c>
      <c r="W446" s="157">
        <f>IFERROR(INDEX(NoSettings_v3!$C$2:$AH$4612,MATCH('EPS 3.1.3'!$B446,NoSettings_v3!$A$2:$A$4612,0),MATCH('EPS 3.1.3'!W$1,NoSettings_v3!$C$1:$AH$1,0)),"")</f>
        <v>0</v>
      </c>
      <c r="X446" s="157">
        <f>IFERROR(INDEX(NoSettings_v3!$C$2:$AH$4612,MATCH('EPS 3.1.3'!$B446,NoSettings_v3!$A$2:$A$4612,0),MATCH('EPS 3.1.3'!X$1,NoSettings_v3!$C$1:$AH$1,0)),"")</f>
        <v>0</v>
      </c>
      <c r="Y446" s="157">
        <f>IFERROR(INDEX(NoSettings_v3!$C$2:$AH$4612,MATCH('EPS 3.1.3'!$B446,NoSettings_v3!$A$2:$A$4612,0),MATCH('EPS 3.1.3'!Y$1,NoSettings_v3!$C$1:$AH$1,0)),"")</f>
        <v>0</v>
      </c>
      <c r="Z446" s="157">
        <f>IFERROR(INDEX(NoSettings_v3!$C$2:$AH$4612,MATCH('EPS 3.1.3'!$B446,NoSettings_v3!$A$2:$A$4612,0),MATCH('EPS 3.1.3'!Z$1,NoSettings_v3!$C$1:$AH$1,0)),"")</f>
        <v>0</v>
      </c>
      <c r="AA446" s="157">
        <f>IFERROR(INDEX(NoSettings_v3!$C$2:$AH$4612,MATCH('EPS 3.1.3'!$B446,NoSettings_v3!$A$2:$A$4612,0),MATCH('EPS 3.1.3'!AA$1,NoSettings_v3!$C$1:$AH$1,0)),"")</f>
        <v>0</v>
      </c>
      <c r="AB446" s="157">
        <f>IFERROR(INDEX(NoSettings_v3!$C$2:$AH$4612,MATCH('EPS 3.1.3'!$B446,NoSettings_v3!$A$2:$A$4612,0),MATCH('EPS 3.1.3'!AB$1,NoSettings_v3!$C$1:$AH$1,0)),"")</f>
        <v>0</v>
      </c>
      <c r="AC446" s="157">
        <f>IFERROR(INDEX(NoSettings_v3!$C$2:$AH$4612,MATCH('EPS 3.1.3'!$B446,NoSettings_v3!$A$2:$A$4612,0),MATCH('EPS 3.1.3'!AC$1,NoSettings_v3!$C$1:$AH$1,0)),"")</f>
        <v>0</v>
      </c>
      <c r="AD446" s="157">
        <f>IFERROR(INDEX(NoSettings_v3!$C$2:$AH$4612,MATCH('EPS 3.1.3'!$B446,NoSettings_v3!$A$2:$A$4612,0),MATCH('EPS 3.1.3'!AD$1,NoSettings_v3!$C$1:$AH$1,0)),"")</f>
        <v>0</v>
      </c>
      <c r="AE446" s="157">
        <f>IFERROR(INDEX(NoSettings_v3!$C$2:$AH$4612,MATCH('EPS 3.1.3'!$B446,NoSettings_v3!$A$2:$A$4612,0),MATCH('EPS 3.1.3'!AE$1,NoSettings_v3!$C$1:$AH$1,0)),"")</f>
        <v>0</v>
      </c>
      <c r="AF446" s="157">
        <f>IFERROR(INDEX(NoSettings_v3!$C$2:$AH$4612,MATCH('EPS 3.1.3'!$B446,NoSettings_v3!$A$2:$A$4612,0),MATCH('EPS 3.1.3'!AF$1,NoSettings_v3!$C$1:$AH$1,0)),"")</f>
        <v>0</v>
      </c>
      <c r="AG446" s="157">
        <f>IFERROR(INDEX(NoSettings_v3!$C$2:$AH$4612,MATCH('EPS 3.1.3'!$B446,NoSettings_v3!$A$2:$A$4612,0),MATCH('EPS 3.1.3'!AG$1,NoSettings_v3!$C$1:$AH$1,0)),"")</f>
        <v>0</v>
      </c>
      <c r="AH446" s="157">
        <f>IFERROR(INDEX(NoSettings_v3!$C$2:$AH$4612,MATCH('EPS 3.1.3'!$B446,NoSettings_v3!$A$2:$A$4612,0),MATCH('EPS 3.1.3'!AH$1,NoSettings_v3!$C$1:$AH$1,0)),"")</f>
        <v>0</v>
      </c>
      <c r="AI446" s="157">
        <f>IFERROR(INDEX(NoSettings_v3!$C$2:$AH$4612,MATCH('EPS 3.1.3'!$B446,NoSettings_v3!$A$2:$A$4612,0),MATCH('EPS 3.1.3'!AI$1,NoSettings_v3!$C$1:$AH$1,0)),"")</f>
        <v>0</v>
      </c>
    </row>
    <row r="447" spans="2:35" x14ac:dyDescent="0.35">
      <c r="B447" s="161" t="s">
        <v>604</v>
      </c>
      <c r="C447" s="127" t="s">
        <v>964</v>
      </c>
      <c r="D447" s="157">
        <f>IFERROR(INDEX(NoSettings_v3!$C$2:$AH$4612,MATCH('EPS 3.1.3'!$B447,NoSettings_v3!$A$2:$A$4612,0),MATCH('EPS 3.1.3'!D$1,NoSettings_v3!$C$1:$AH$1,0)),"")</f>
        <v>0</v>
      </c>
      <c r="E447" s="157">
        <f>IFERROR(INDEX(NoSettings_v3!$C$2:$AH$4612,MATCH('EPS 3.1.3'!$B447,NoSettings_v3!$A$2:$A$4612,0),MATCH('EPS 3.1.3'!E$1,NoSettings_v3!$C$1:$AH$1,0)),"")</f>
        <v>0</v>
      </c>
      <c r="F447" s="157">
        <f>IFERROR(INDEX(NoSettings_v3!$C$2:$AH$4612,MATCH('EPS 3.1.3'!$B447,NoSettings_v3!$A$2:$A$4612,0),MATCH('EPS 3.1.3'!F$1,NoSettings_v3!$C$1:$AH$1,0)),"")</f>
        <v>0</v>
      </c>
      <c r="G447" s="157">
        <f>IFERROR(INDEX(NoSettings_v3!$C$2:$AH$4612,MATCH('EPS 3.1.3'!$B447,NoSettings_v3!$A$2:$A$4612,0),MATCH('EPS 3.1.3'!G$1,NoSettings_v3!$C$1:$AH$1,0)),"")</f>
        <v>0</v>
      </c>
      <c r="H447" s="157">
        <f>IFERROR(INDEX(NoSettings_v3!$C$2:$AH$4612,MATCH('EPS 3.1.3'!$B447,NoSettings_v3!$A$2:$A$4612,0),MATCH('EPS 3.1.3'!H$1,NoSettings_v3!$C$1:$AH$1,0)),"")</f>
        <v>0</v>
      </c>
      <c r="I447" s="157">
        <f>IFERROR(INDEX(NoSettings_v3!$C$2:$AH$4612,MATCH('EPS 3.1.3'!$B447,NoSettings_v3!$A$2:$A$4612,0),MATCH('EPS 3.1.3'!I$1,NoSettings_v3!$C$1:$AH$1,0)),"")</f>
        <v>0</v>
      </c>
      <c r="J447" s="157">
        <f>IFERROR(INDEX(NoSettings_v3!$C$2:$AH$4612,MATCH('EPS 3.1.3'!$B447,NoSettings_v3!$A$2:$A$4612,0),MATCH('EPS 3.1.3'!J$1,NoSettings_v3!$C$1:$AH$1,0)),"")</f>
        <v>0</v>
      </c>
      <c r="K447" s="157">
        <f>IFERROR(INDEX(NoSettings_v3!$C$2:$AH$4612,MATCH('EPS 3.1.3'!$B447,NoSettings_v3!$A$2:$A$4612,0),MATCH('EPS 3.1.3'!K$1,NoSettings_v3!$C$1:$AH$1,0)),"")</f>
        <v>0</v>
      </c>
      <c r="L447" s="157">
        <f>IFERROR(INDEX(NoSettings_v3!$C$2:$AH$4612,MATCH('EPS 3.1.3'!$B447,NoSettings_v3!$A$2:$A$4612,0),MATCH('EPS 3.1.3'!L$1,NoSettings_v3!$C$1:$AH$1,0)),"")</f>
        <v>0</v>
      </c>
      <c r="M447" s="157">
        <f>IFERROR(INDEX(NoSettings_v3!$C$2:$AH$4612,MATCH('EPS 3.1.3'!$B447,NoSettings_v3!$A$2:$A$4612,0),MATCH('EPS 3.1.3'!M$1,NoSettings_v3!$C$1:$AH$1,0)),"")</f>
        <v>0</v>
      </c>
      <c r="N447" s="157">
        <f>IFERROR(INDEX(NoSettings_v3!$C$2:$AH$4612,MATCH('EPS 3.1.3'!$B447,NoSettings_v3!$A$2:$A$4612,0),MATCH('EPS 3.1.3'!N$1,NoSettings_v3!$C$1:$AH$1,0)),"")</f>
        <v>0</v>
      </c>
      <c r="O447" s="157">
        <f>IFERROR(INDEX(NoSettings_v3!$C$2:$AH$4612,MATCH('EPS 3.1.3'!$B447,NoSettings_v3!$A$2:$A$4612,0),MATCH('EPS 3.1.3'!O$1,NoSettings_v3!$C$1:$AH$1,0)),"")</f>
        <v>0</v>
      </c>
      <c r="P447" s="157">
        <f>IFERROR(INDEX(NoSettings_v3!$C$2:$AH$4612,MATCH('EPS 3.1.3'!$B447,NoSettings_v3!$A$2:$A$4612,0),MATCH('EPS 3.1.3'!P$1,NoSettings_v3!$C$1:$AH$1,0)),"")</f>
        <v>0</v>
      </c>
      <c r="Q447" s="157">
        <f>IFERROR(INDEX(NoSettings_v3!$C$2:$AH$4612,MATCH('EPS 3.1.3'!$B447,NoSettings_v3!$A$2:$A$4612,0),MATCH('EPS 3.1.3'!Q$1,NoSettings_v3!$C$1:$AH$1,0)),"")</f>
        <v>0</v>
      </c>
      <c r="R447" s="157">
        <f>IFERROR(INDEX(NoSettings_v3!$C$2:$AH$4612,MATCH('EPS 3.1.3'!$B447,NoSettings_v3!$A$2:$A$4612,0),MATCH('EPS 3.1.3'!R$1,NoSettings_v3!$C$1:$AH$1,0)),"")</f>
        <v>0</v>
      </c>
      <c r="S447" s="157">
        <f>IFERROR(INDEX(NoSettings_v3!$C$2:$AH$4612,MATCH('EPS 3.1.3'!$B447,NoSettings_v3!$A$2:$A$4612,0),MATCH('EPS 3.1.3'!S$1,NoSettings_v3!$C$1:$AH$1,0)),"")</f>
        <v>0</v>
      </c>
      <c r="T447" s="157">
        <f>IFERROR(INDEX(NoSettings_v3!$C$2:$AH$4612,MATCH('EPS 3.1.3'!$B447,NoSettings_v3!$A$2:$A$4612,0),MATCH('EPS 3.1.3'!T$1,NoSettings_v3!$C$1:$AH$1,0)),"")</f>
        <v>0</v>
      </c>
      <c r="U447" s="157">
        <f>IFERROR(INDEX(NoSettings_v3!$C$2:$AH$4612,MATCH('EPS 3.1.3'!$B447,NoSettings_v3!$A$2:$A$4612,0),MATCH('EPS 3.1.3'!U$1,NoSettings_v3!$C$1:$AH$1,0)),"")</f>
        <v>0</v>
      </c>
      <c r="V447" s="157">
        <f>IFERROR(INDEX(NoSettings_v3!$C$2:$AH$4612,MATCH('EPS 3.1.3'!$B447,NoSettings_v3!$A$2:$A$4612,0),MATCH('EPS 3.1.3'!V$1,NoSettings_v3!$C$1:$AH$1,0)),"")</f>
        <v>0</v>
      </c>
      <c r="W447" s="157">
        <f>IFERROR(INDEX(NoSettings_v3!$C$2:$AH$4612,MATCH('EPS 3.1.3'!$B447,NoSettings_v3!$A$2:$A$4612,0),MATCH('EPS 3.1.3'!W$1,NoSettings_v3!$C$1:$AH$1,0)),"")</f>
        <v>0</v>
      </c>
      <c r="X447" s="157">
        <f>IFERROR(INDEX(NoSettings_v3!$C$2:$AH$4612,MATCH('EPS 3.1.3'!$B447,NoSettings_v3!$A$2:$A$4612,0),MATCH('EPS 3.1.3'!X$1,NoSettings_v3!$C$1:$AH$1,0)),"")</f>
        <v>0</v>
      </c>
      <c r="Y447" s="157">
        <f>IFERROR(INDEX(NoSettings_v3!$C$2:$AH$4612,MATCH('EPS 3.1.3'!$B447,NoSettings_v3!$A$2:$A$4612,0),MATCH('EPS 3.1.3'!Y$1,NoSettings_v3!$C$1:$AH$1,0)),"")</f>
        <v>0</v>
      </c>
      <c r="Z447" s="157">
        <f>IFERROR(INDEX(NoSettings_v3!$C$2:$AH$4612,MATCH('EPS 3.1.3'!$B447,NoSettings_v3!$A$2:$A$4612,0),MATCH('EPS 3.1.3'!Z$1,NoSettings_v3!$C$1:$AH$1,0)),"")</f>
        <v>0</v>
      </c>
      <c r="AA447" s="157">
        <f>IFERROR(INDEX(NoSettings_v3!$C$2:$AH$4612,MATCH('EPS 3.1.3'!$B447,NoSettings_v3!$A$2:$A$4612,0),MATCH('EPS 3.1.3'!AA$1,NoSettings_v3!$C$1:$AH$1,0)),"")</f>
        <v>0</v>
      </c>
      <c r="AB447" s="157">
        <f>IFERROR(INDEX(NoSettings_v3!$C$2:$AH$4612,MATCH('EPS 3.1.3'!$B447,NoSettings_v3!$A$2:$A$4612,0),MATCH('EPS 3.1.3'!AB$1,NoSettings_v3!$C$1:$AH$1,0)),"")</f>
        <v>0</v>
      </c>
      <c r="AC447" s="157">
        <f>IFERROR(INDEX(NoSettings_v3!$C$2:$AH$4612,MATCH('EPS 3.1.3'!$B447,NoSettings_v3!$A$2:$A$4612,0),MATCH('EPS 3.1.3'!AC$1,NoSettings_v3!$C$1:$AH$1,0)),"")</f>
        <v>0</v>
      </c>
      <c r="AD447" s="157">
        <f>IFERROR(INDEX(NoSettings_v3!$C$2:$AH$4612,MATCH('EPS 3.1.3'!$B447,NoSettings_v3!$A$2:$A$4612,0),MATCH('EPS 3.1.3'!AD$1,NoSettings_v3!$C$1:$AH$1,0)),"")</f>
        <v>0</v>
      </c>
      <c r="AE447" s="157">
        <f>IFERROR(INDEX(NoSettings_v3!$C$2:$AH$4612,MATCH('EPS 3.1.3'!$B447,NoSettings_v3!$A$2:$A$4612,0),MATCH('EPS 3.1.3'!AE$1,NoSettings_v3!$C$1:$AH$1,0)),"")</f>
        <v>0</v>
      </c>
      <c r="AF447" s="157">
        <f>IFERROR(INDEX(NoSettings_v3!$C$2:$AH$4612,MATCH('EPS 3.1.3'!$B447,NoSettings_v3!$A$2:$A$4612,0),MATCH('EPS 3.1.3'!AF$1,NoSettings_v3!$C$1:$AH$1,0)),"")</f>
        <v>0</v>
      </c>
      <c r="AG447" s="157">
        <f>IFERROR(INDEX(NoSettings_v3!$C$2:$AH$4612,MATCH('EPS 3.1.3'!$B447,NoSettings_v3!$A$2:$A$4612,0),MATCH('EPS 3.1.3'!AG$1,NoSettings_v3!$C$1:$AH$1,0)),"")</f>
        <v>0</v>
      </c>
      <c r="AH447" s="157">
        <f>IFERROR(INDEX(NoSettings_v3!$C$2:$AH$4612,MATCH('EPS 3.1.3'!$B447,NoSettings_v3!$A$2:$A$4612,0),MATCH('EPS 3.1.3'!AH$1,NoSettings_v3!$C$1:$AH$1,0)),"")</f>
        <v>0</v>
      </c>
      <c r="AI447" s="157">
        <f>IFERROR(INDEX(NoSettings_v3!$C$2:$AH$4612,MATCH('EPS 3.1.3'!$B447,NoSettings_v3!$A$2:$A$4612,0),MATCH('EPS 3.1.3'!AI$1,NoSettings_v3!$C$1:$AH$1,0)),"")</f>
        <v>0</v>
      </c>
    </row>
    <row r="448" spans="2:35" x14ac:dyDescent="0.35">
      <c r="B448" s="161" t="s">
        <v>605</v>
      </c>
      <c r="C448" s="127" t="s">
        <v>964</v>
      </c>
      <c r="D448" s="157">
        <f>IFERROR(INDEX(NoSettings_v3!$C$2:$AH$4612,MATCH('EPS 3.1.3'!$B448,NoSettings_v3!$A$2:$A$4612,0),MATCH('EPS 3.1.3'!D$1,NoSettings_v3!$C$1:$AH$1,0)),"")</f>
        <v>0</v>
      </c>
      <c r="E448" s="157">
        <f>IFERROR(INDEX(NoSettings_v3!$C$2:$AH$4612,MATCH('EPS 3.1.3'!$B448,NoSettings_v3!$A$2:$A$4612,0),MATCH('EPS 3.1.3'!E$1,NoSettings_v3!$C$1:$AH$1,0)),"")</f>
        <v>0</v>
      </c>
      <c r="F448" s="157">
        <f>IFERROR(INDEX(NoSettings_v3!$C$2:$AH$4612,MATCH('EPS 3.1.3'!$B448,NoSettings_v3!$A$2:$A$4612,0),MATCH('EPS 3.1.3'!F$1,NoSettings_v3!$C$1:$AH$1,0)),"")</f>
        <v>0</v>
      </c>
      <c r="G448" s="157">
        <f>IFERROR(INDEX(NoSettings_v3!$C$2:$AH$4612,MATCH('EPS 3.1.3'!$B448,NoSettings_v3!$A$2:$A$4612,0),MATCH('EPS 3.1.3'!G$1,NoSettings_v3!$C$1:$AH$1,0)),"")</f>
        <v>0</v>
      </c>
      <c r="H448" s="157">
        <f>IFERROR(INDEX(NoSettings_v3!$C$2:$AH$4612,MATCH('EPS 3.1.3'!$B448,NoSettings_v3!$A$2:$A$4612,0),MATCH('EPS 3.1.3'!H$1,NoSettings_v3!$C$1:$AH$1,0)),"")</f>
        <v>0</v>
      </c>
      <c r="I448" s="157">
        <f>IFERROR(INDEX(NoSettings_v3!$C$2:$AH$4612,MATCH('EPS 3.1.3'!$B448,NoSettings_v3!$A$2:$A$4612,0),MATCH('EPS 3.1.3'!I$1,NoSettings_v3!$C$1:$AH$1,0)),"")</f>
        <v>0</v>
      </c>
      <c r="J448" s="157">
        <f>IFERROR(INDEX(NoSettings_v3!$C$2:$AH$4612,MATCH('EPS 3.1.3'!$B448,NoSettings_v3!$A$2:$A$4612,0),MATCH('EPS 3.1.3'!J$1,NoSettings_v3!$C$1:$AH$1,0)),"")</f>
        <v>0</v>
      </c>
      <c r="K448" s="157">
        <f>IFERROR(INDEX(NoSettings_v3!$C$2:$AH$4612,MATCH('EPS 3.1.3'!$B448,NoSettings_v3!$A$2:$A$4612,0),MATCH('EPS 3.1.3'!K$1,NoSettings_v3!$C$1:$AH$1,0)),"")</f>
        <v>0</v>
      </c>
      <c r="L448" s="157">
        <f>IFERROR(INDEX(NoSettings_v3!$C$2:$AH$4612,MATCH('EPS 3.1.3'!$B448,NoSettings_v3!$A$2:$A$4612,0),MATCH('EPS 3.1.3'!L$1,NoSettings_v3!$C$1:$AH$1,0)),"")</f>
        <v>0</v>
      </c>
      <c r="M448" s="157">
        <f>IFERROR(INDEX(NoSettings_v3!$C$2:$AH$4612,MATCH('EPS 3.1.3'!$B448,NoSettings_v3!$A$2:$A$4612,0),MATCH('EPS 3.1.3'!M$1,NoSettings_v3!$C$1:$AH$1,0)),"")</f>
        <v>0</v>
      </c>
      <c r="N448" s="157">
        <f>IFERROR(INDEX(NoSettings_v3!$C$2:$AH$4612,MATCH('EPS 3.1.3'!$B448,NoSettings_v3!$A$2:$A$4612,0),MATCH('EPS 3.1.3'!N$1,NoSettings_v3!$C$1:$AH$1,0)),"")</f>
        <v>0</v>
      </c>
      <c r="O448" s="157">
        <f>IFERROR(INDEX(NoSettings_v3!$C$2:$AH$4612,MATCH('EPS 3.1.3'!$B448,NoSettings_v3!$A$2:$A$4612,0),MATCH('EPS 3.1.3'!O$1,NoSettings_v3!$C$1:$AH$1,0)),"")</f>
        <v>0</v>
      </c>
      <c r="P448" s="157">
        <f>IFERROR(INDEX(NoSettings_v3!$C$2:$AH$4612,MATCH('EPS 3.1.3'!$B448,NoSettings_v3!$A$2:$A$4612,0),MATCH('EPS 3.1.3'!P$1,NoSettings_v3!$C$1:$AH$1,0)),"")</f>
        <v>0</v>
      </c>
      <c r="Q448" s="157">
        <f>IFERROR(INDEX(NoSettings_v3!$C$2:$AH$4612,MATCH('EPS 3.1.3'!$B448,NoSettings_v3!$A$2:$A$4612,0),MATCH('EPS 3.1.3'!Q$1,NoSettings_v3!$C$1:$AH$1,0)),"")</f>
        <v>0</v>
      </c>
      <c r="R448" s="157">
        <f>IFERROR(INDEX(NoSettings_v3!$C$2:$AH$4612,MATCH('EPS 3.1.3'!$B448,NoSettings_v3!$A$2:$A$4612,0),MATCH('EPS 3.1.3'!R$1,NoSettings_v3!$C$1:$AH$1,0)),"")</f>
        <v>0</v>
      </c>
      <c r="S448" s="157">
        <f>IFERROR(INDEX(NoSettings_v3!$C$2:$AH$4612,MATCH('EPS 3.1.3'!$B448,NoSettings_v3!$A$2:$A$4612,0),MATCH('EPS 3.1.3'!S$1,NoSettings_v3!$C$1:$AH$1,0)),"")</f>
        <v>0</v>
      </c>
      <c r="T448" s="157">
        <f>IFERROR(INDEX(NoSettings_v3!$C$2:$AH$4612,MATCH('EPS 3.1.3'!$B448,NoSettings_v3!$A$2:$A$4612,0),MATCH('EPS 3.1.3'!T$1,NoSettings_v3!$C$1:$AH$1,0)),"")</f>
        <v>0</v>
      </c>
      <c r="U448" s="157">
        <f>IFERROR(INDEX(NoSettings_v3!$C$2:$AH$4612,MATCH('EPS 3.1.3'!$B448,NoSettings_v3!$A$2:$A$4612,0),MATCH('EPS 3.1.3'!U$1,NoSettings_v3!$C$1:$AH$1,0)),"")</f>
        <v>0</v>
      </c>
      <c r="V448" s="157">
        <f>IFERROR(INDEX(NoSettings_v3!$C$2:$AH$4612,MATCH('EPS 3.1.3'!$B448,NoSettings_v3!$A$2:$A$4612,0),MATCH('EPS 3.1.3'!V$1,NoSettings_v3!$C$1:$AH$1,0)),"")</f>
        <v>0</v>
      </c>
      <c r="W448" s="157">
        <f>IFERROR(INDEX(NoSettings_v3!$C$2:$AH$4612,MATCH('EPS 3.1.3'!$B448,NoSettings_v3!$A$2:$A$4612,0),MATCH('EPS 3.1.3'!W$1,NoSettings_v3!$C$1:$AH$1,0)),"")</f>
        <v>0</v>
      </c>
      <c r="X448" s="157">
        <f>IFERROR(INDEX(NoSettings_v3!$C$2:$AH$4612,MATCH('EPS 3.1.3'!$B448,NoSettings_v3!$A$2:$A$4612,0),MATCH('EPS 3.1.3'!X$1,NoSettings_v3!$C$1:$AH$1,0)),"")</f>
        <v>0</v>
      </c>
      <c r="Y448" s="157">
        <f>IFERROR(INDEX(NoSettings_v3!$C$2:$AH$4612,MATCH('EPS 3.1.3'!$B448,NoSettings_v3!$A$2:$A$4612,0),MATCH('EPS 3.1.3'!Y$1,NoSettings_v3!$C$1:$AH$1,0)),"")</f>
        <v>0</v>
      </c>
      <c r="Z448" s="157">
        <f>IFERROR(INDEX(NoSettings_v3!$C$2:$AH$4612,MATCH('EPS 3.1.3'!$B448,NoSettings_v3!$A$2:$A$4612,0),MATCH('EPS 3.1.3'!Z$1,NoSettings_v3!$C$1:$AH$1,0)),"")</f>
        <v>0</v>
      </c>
      <c r="AA448" s="157">
        <f>IFERROR(INDEX(NoSettings_v3!$C$2:$AH$4612,MATCH('EPS 3.1.3'!$B448,NoSettings_v3!$A$2:$A$4612,0),MATCH('EPS 3.1.3'!AA$1,NoSettings_v3!$C$1:$AH$1,0)),"")</f>
        <v>0</v>
      </c>
      <c r="AB448" s="157">
        <f>IFERROR(INDEX(NoSettings_v3!$C$2:$AH$4612,MATCH('EPS 3.1.3'!$B448,NoSettings_v3!$A$2:$A$4612,0),MATCH('EPS 3.1.3'!AB$1,NoSettings_v3!$C$1:$AH$1,0)),"")</f>
        <v>0</v>
      </c>
      <c r="AC448" s="157">
        <f>IFERROR(INDEX(NoSettings_v3!$C$2:$AH$4612,MATCH('EPS 3.1.3'!$B448,NoSettings_v3!$A$2:$A$4612,0),MATCH('EPS 3.1.3'!AC$1,NoSettings_v3!$C$1:$AH$1,0)),"")</f>
        <v>0</v>
      </c>
      <c r="AD448" s="157">
        <f>IFERROR(INDEX(NoSettings_v3!$C$2:$AH$4612,MATCH('EPS 3.1.3'!$B448,NoSettings_v3!$A$2:$A$4612,0),MATCH('EPS 3.1.3'!AD$1,NoSettings_v3!$C$1:$AH$1,0)),"")</f>
        <v>0</v>
      </c>
      <c r="AE448" s="157">
        <f>IFERROR(INDEX(NoSettings_v3!$C$2:$AH$4612,MATCH('EPS 3.1.3'!$B448,NoSettings_v3!$A$2:$A$4612,0),MATCH('EPS 3.1.3'!AE$1,NoSettings_v3!$C$1:$AH$1,0)),"")</f>
        <v>0</v>
      </c>
      <c r="AF448" s="157">
        <f>IFERROR(INDEX(NoSettings_v3!$C$2:$AH$4612,MATCH('EPS 3.1.3'!$B448,NoSettings_v3!$A$2:$A$4612,0),MATCH('EPS 3.1.3'!AF$1,NoSettings_v3!$C$1:$AH$1,0)),"")</f>
        <v>0</v>
      </c>
      <c r="AG448" s="157">
        <f>IFERROR(INDEX(NoSettings_v3!$C$2:$AH$4612,MATCH('EPS 3.1.3'!$B448,NoSettings_v3!$A$2:$A$4612,0),MATCH('EPS 3.1.3'!AG$1,NoSettings_v3!$C$1:$AH$1,0)),"")</f>
        <v>0</v>
      </c>
      <c r="AH448" s="157">
        <f>IFERROR(INDEX(NoSettings_v3!$C$2:$AH$4612,MATCH('EPS 3.1.3'!$B448,NoSettings_v3!$A$2:$A$4612,0),MATCH('EPS 3.1.3'!AH$1,NoSettings_v3!$C$1:$AH$1,0)),"")</f>
        <v>0</v>
      </c>
      <c r="AI448" s="157">
        <f>IFERROR(INDEX(NoSettings_v3!$C$2:$AH$4612,MATCH('EPS 3.1.3'!$B448,NoSettings_v3!$A$2:$A$4612,0),MATCH('EPS 3.1.3'!AI$1,NoSettings_v3!$C$1:$AH$1,0)),"")</f>
        <v>0</v>
      </c>
    </row>
    <row r="449" spans="2:35" x14ac:dyDescent="0.35">
      <c r="B449" s="161" t="s">
        <v>1226</v>
      </c>
      <c r="C449" s="127" t="s">
        <v>964</v>
      </c>
      <c r="D449" s="157">
        <f>IFERROR(INDEX(NoSettings_v3!$C$2:$AH$4612,MATCH('EPS 3.1.3'!$B449,NoSettings_v3!$A$2:$A$4612,0),MATCH('EPS 3.1.3'!D$1,NoSettings_v3!$C$1:$AH$1,0)),"")</f>
        <v>0</v>
      </c>
      <c r="E449" s="157">
        <f>IFERROR(INDEX(NoSettings_v3!$C$2:$AH$4612,MATCH('EPS 3.1.3'!$B449,NoSettings_v3!$A$2:$A$4612,0),MATCH('EPS 3.1.3'!E$1,NoSettings_v3!$C$1:$AH$1,0)),"")</f>
        <v>0</v>
      </c>
      <c r="F449" s="157">
        <f>IFERROR(INDEX(NoSettings_v3!$C$2:$AH$4612,MATCH('EPS 3.1.3'!$B449,NoSettings_v3!$A$2:$A$4612,0),MATCH('EPS 3.1.3'!F$1,NoSettings_v3!$C$1:$AH$1,0)),"")</f>
        <v>0</v>
      </c>
      <c r="G449" s="157">
        <f>IFERROR(INDEX(NoSettings_v3!$C$2:$AH$4612,MATCH('EPS 3.1.3'!$B449,NoSettings_v3!$A$2:$A$4612,0),MATCH('EPS 3.1.3'!G$1,NoSettings_v3!$C$1:$AH$1,0)),"")</f>
        <v>0</v>
      </c>
      <c r="H449" s="157">
        <f>IFERROR(INDEX(NoSettings_v3!$C$2:$AH$4612,MATCH('EPS 3.1.3'!$B449,NoSettings_v3!$A$2:$A$4612,0),MATCH('EPS 3.1.3'!H$1,NoSettings_v3!$C$1:$AH$1,0)),"")</f>
        <v>0</v>
      </c>
      <c r="I449" s="157">
        <f>IFERROR(INDEX(NoSettings_v3!$C$2:$AH$4612,MATCH('EPS 3.1.3'!$B449,NoSettings_v3!$A$2:$A$4612,0),MATCH('EPS 3.1.3'!I$1,NoSettings_v3!$C$1:$AH$1,0)),"")</f>
        <v>0</v>
      </c>
      <c r="J449" s="157">
        <f>IFERROR(INDEX(NoSettings_v3!$C$2:$AH$4612,MATCH('EPS 3.1.3'!$B449,NoSettings_v3!$A$2:$A$4612,0),MATCH('EPS 3.1.3'!J$1,NoSettings_v3!$C$1:$AH$1,0)),"")</f>
        <v>0</v>
      </c>
      <c r="K449" s="157">
        <f>IFERROR(INDEX(NoSettings_v3!$C$2:$AH$4612,MATCH('EPS 3.1.3'!$B449,NoSettings_v3!$A$2:$A$4612,0),MATCH('EPS 3.1.3'!K$1,NoSettings_v3!$C$1:$AH$1,0)),"")</f>
        <v>0</v>
      </c>
      <c r="L449" s="157">
        <f>IFERROR(INDEX(NoSettings_v3!$C$2:$AH$4612,MATCH('EPS 3.1.3'!$B449,NoSettings_v3!$A$2:$A$4612,0),MATCH('EPS 3.1.3'!L$1,NoSettings_v3!$C$1:$AH$1,0)),"")</f>
        <v>0</v>
      </c>
      <c r="M449" s="157">
        <f>IFERROR(INDEX(NoSettings_v3!$C$2:$AH$4612,MATCH('EPS 3.1.3'!$B449,NoSettings_v3!$A$2:$A$4612,0),MATCH('EPS 3.1.3'!M$1,NoSettings_v3!$C$1:$AH$1,0)),"")</f>
        <v>0</v>
      </c>
      <c r="N449" s="157">
        <f>IFERROR(INDEX(NoSettings_v3!$C$2:$AH$4612,MATCH('EPS 3.1.3'!$B449,NoSettings_v3!$A$2:$A$4612,0),MATCH('EPS 3.1.3'!N$1,NoSettings_v3!$C$1:$AH$1,0)),"")</f>
        <v>0</v>
      </c>
      <c r="O449" s="157">
        <f>IFERROR(INDEX(NoSettings_v3!$C$2:$AH$4612,MATCH('EPS 3.1.3'!$B449,NoSettings_v3!$A$2:$A$4612,0),MATCH('EPS 3.1.3'!O$1,NoSettings_v3!$C$1:$AH$1,0)),"")</f>
        <v>0</v>
      </c>
      <c r="P449" s="157">
        <f>IFERROR(INDEX(NoSettings_v3!$C$2:$AH$4612,MATCH('EPS 3.1.3'!$B449,NoSettings_v3!$A$2:$A$4612,0),MATCH('EPS 3.1.3'!P$1,NoSettings_v3!$C$1:$AH$1,0)),"")</f>
        <v>0</v>
      </c>
      <c r="Q449" s="157">
        <f>IFERROR(INDEX(NoSettings_v3!$C$2:$AH$4612,MATCH('EPS 3.1.3'!$B449,NoSettings_v3!$A$2:$A$4612,0),MATCH('EPS 3.1.3'!Q$1,NoSettings_v3!$C$1:$AH$1,0)),"")</f>
        <v>0</v>
      </c>
      <c r="R449" s="157">
        <f>IFERROR(INDEX(NoSettings_v3!$C$2:$AH$4612,MATCH('EPS 3.1.3'!$B449,NoSettings_v3!$A$2:$A$4612,0),MATCH('EPS 3.1.3'!R$1,NoSettings_v3!$C$1:$AH$1,0)),"")</f>
        <v>0</v>
      </c>
      <c r="S449" s="157">
        <f>IFERROR(INDEX(NoSettings_v3!$C$2:$AH$4612,MATCH('EPS 3.1.3'!$B449,NoSettings_v3!$A$2:$A$4612,0),MATCH('EPS 3.1.3'!S$1,NoSettings_v3!$C$1:$AH$1,0)),"")</f>
        <v>0</v>
      </c>
      <c r="T449" s="157">
        <f>IFERROR(INDEX(NoSettings_v3!$C$2:$AH$4612,MATCH('EPS 3.1.3'!$B449,NoSettings_v3!$A$2:$A$4612,0),MATCH('EPS 3.1.3'!T$1,NoSettings_v3!$C$1:$AH$1,0)),"")</f>
        <v>0</v>
      </c>
      <c r="U449" s="157">
        <f>IFERROR(INDEX(NoSettings_v3!$C$2:$AH$4612,MATCH('EPS 3.1.3'!$B449,NoSettings_v3!$A$2:$A$4612,0),MATCH('EPS 3.1.3'!U$1,NoSettings_v3!$C$1:$AH$1,0)),"")</f>
        <v>0</v>
      </c>
      <c r="V449" s="157">
        <f>IFERROR(INDEX(NoSettings_v3!$C$2:$AH$4612,MATCH('EPS 3.1.3'!$B449,NoSettings_v3!$A$2:$A$4612,0),MATCH('EPS 3.1.3'!V$1,NoSettings_v3!$C$1:$AH$1,0)),"")</f>
        <v>0</v>
      </c>
      <c r="W449" s="157">
        <f>IFERROR(INDEX(NoSettings_v3!$C$2:$AH$4612,MATCH('EPS 3.1.3'!$B449,NoSettings_v3!$A$2:$A$4612,0),MATCH('EPS 3.1.3'!W$1,NoSettings_v3!$C$1:$AH$1,0)),"")</f>
        <v>0</v>
      </c>
      <c r="X449" s="157">
        <f>IFERROR(INDEX(NoSettings_v3!$C$2:$AH$4612,MATCH('EPS 3.1.3'!$B449,NoSettings_v3!$A$2:$A$4612,0),MATCH('EPS 3.1.3'!X$1,NoSettings_v3!$C$1:$AH$1,0)),"")</f>
        <v>0</v>
      </c>
      <c r="Y449" s="157">
        <f>IFERROR(INDEX(NoSettings_v3!$C$2:$AH$4612,MATCH('EPS 3.1.3'!$B449,NoSettings_v3!$A$2:$A$4612,0),MATCH('EPS 3.1.3'!Y$1,NoSettings_v3!$C$1:$AH$1,0)),"")</f>
        <v>0</v>
      </c>
      <c r="Z449" s="157">
        <f>IFERROR(INDEX(NoSettings_v3!$C$2:$AH$4612,MATCH('EPS 3.1.3'!$B449,NoSettings_v3!$A$2:$A$4612,0),MATCH('EPS 3.1.3'!Z$1,NoSettings_v3!$C$1:$AH$1,0)),"")</f>
        <v>0</v>
      </c>
      <c r="AA449" s="157">
        <f>IFERROR(INDEX(NoSettings_v3!$C$2:$AH$4612,MATCH('EPS 3.1.3'!$B449,NoSettings_v3!$A$2:$A$4612,0),MATCH('EPS 3.1.3'!AA$1,NoSettings_v3!$C$1:$AH$1,0)),"")</f>
        <v>0</v>
      </c>
      <c r="AB449" s="157">
        <f>IFERROR(INDEX(NoSettings_v3!$C$2:$AH$4612,MATCH('EPS 3.1.3'!$B449,NoSettings_v3!$A$2:$A$4612,0),MATCH('EPS 3.1.3'!AB$1,NoSettings_v3!$C$1:$AH$1,0)),"")</f>
        <v>0</v>
      </c>
      <c r="AC449" s="157">
        <f>IFERROR(INDEX(NoSettings_v3!$C$2:$AH$4612,MATCH('EPS 3.1.3'!$B449,NoSettings_v3!$A$2:$A$4612,0),MATCH('EPS 3.1.3'!AC$1,NoSettings_v3!$C$1:$AH$1,0)),"")</f>
        <v>0</v>
      </c>
      <c r="AD449" s="157">
        <f>IFERROR(INDEX(NoSettings_v3!$C$2:$AH$4612,MATCH('EPS 3.1.3'!$B449,NoSettings_v3!$A$2:$A$4612,0),MATCH('EPS 3.1.3'!AD$1,NoSettings_v3!$C$1:$AH$1,0)),"")</f>
        <v>0</v>
      </c>
      <c r="AE449" s="157">
        <f>IFERROR(INDEX(NoSettings_v3!$C$2:$AH$4612,MATCH('EPS 3.1.3'!$B449,NoSettings_v3!$A$2:$A$4612,0),MATCH('EPS 3.1.3'!AE$1,NoSettings_v3!$C$1:$AH$1,0)),"")</f>
        <v>0</v>
      </c>
      <c r="AF449" s="157">
        <f>IFERROR(INDEX(NoSettings_v3!$C$2:$AH$4612,MATCH('EPS 3.1.3'!$B449,NoSettings_v3!$A$2:$A$4612,0),MATCH('EPS 3.1.3'!AF$1,NoSettings_v3!$C$1:$AH$1,0)),"")</f>
        <v>0</v>
      </c>
      <c r="AG449" s="157">
        <f>IFERROR(INDEX(NoSettings_v3!$C$2:$AH$4612,MATCH('EPS 3.1.3'!$B449,NoSettings_v3!$A$2:$A$4612,0),MATCH('EPS 3.1.3'!AG$1,NoSettings_v3!$C$1:$AH$1,0)),"")</f>
        <v>0</v>
      </c>
      <c r="AH449" s="157">
        <f>IFERROR(INDEX(NoSettings_v3!$C$2:$AH$4612,MATCH('EPS 3.1.3'!$B449,NoSettings_v3!$A$2:$A$4612,0),MATCH('EPS 3.1.3'!AH$1,NoSettings_v3!$C$1:$AH$1,0)),"")</f>
        <v>0</v>
      </c>
      <c r="AI449" s="157">
        <f>IFERROR(INDEX(NoSettings_v3!$C$2:$AH$4612,MATCH('EPS 3.1.3'!$B449,NoSettings_v3!$A$2:$A$4612,0),MATCH('EPS 3.1.3'!AI$1,NoSettings_v3!$C$1:$AH$1,0)),"")</f>
        <v>0</v>
      </c>
    </row>
    <row r="450" spans="2:35" x14ac:dyDescent="0.35">
      <c r="B450" s="161" t="s">
        <v>1227</v>
      </c>
      <c r="C450" s="127" t="s">
        <v>964</v>
      </c>
      <c r="D450" s="157">
        <f>IFERROR(INDEX(NoSettings_v3!$C$2:$AH$4612,MATCH('EPS 3.1.3'!$B450,NoSettings_v3!$A$2:$A$4612,0),MATCH('EPS 3.1.3'!D$1,NoSettings_v3!$C$1:$AH$1,0)),"")</f>
        <v>0</v>
      </c>
      <c r="E450" s="157">
        <f>IFERROR(INDEX(NoSettings_v3!$C$2:$AH$4612,MATCH('EPS 3.1.3'!$B450,NoSettings_v3!$A$2:$A$4612,0),MATCH('EPS 3.1.3'!E$1,NoSettings_v3!$C$1:$AH$1,0)),"")</f>
        <v>0</v>
      </c>
      <c r="F450" s="157">
        <f>IFERROR(INDEX(NoSettings_v3!$C$2:$AH$4612,MATCH('EPS 3.1.3'!$B450,NoSettings_v3!$A$2:$A$4612,0),MATCH('EPS 3.1.3'!F$1,NoSettings_v3!$C$1:$AH$1,0)),"")</f>
        <v>0</v>
      </c>
      <c r="G450" s="157">
        <f>IFERROR(INDEX(NoSettings_v3!$C$2:$AH$4612,MATCH('EPS 3.1.3'!$B450,NoSettings_v3!$A$2:$A$4612,0),MATCH('EPS 3.1.3'!G$1,NoSettings_v3!$C$1:$AH$1,0)),"")</f>
        <v>0</v>
      </c>
      <c r="H450" s="157">
        <f>IFERROR(INDEX(NoSettings_v3!$C$2:$AH$4612,MATCH('EPS 3.1.3'!$B450,NoSettings_v3!$A$2:$A$4612,0),MATCH('EPS 3.1.3'!H$1,NoSettings_v3!$C$1:$AH$1,0)),"")</f>
        <v>0</v>
      </c>
      <c r="I450" s="157">
        <f>IFERROR(INDEX(NoSettings_v3!$C$2:$AH$4612,MATCH('EPS 3.1.3'!$B450,NoSettings_v3!$A$2:$A$4612,0),MATCH('EPS 3.1.3'!I$1,NoSettings_v3!$C$1:$AH$1,0)),"")</f>
        <v>0</v>
      </c>
      <c r="J450" s="157">
        <f>IFERROR(INDEX(NoSettings_v3!$C$2:$AH$4612,MATCH('EPS 3.1.3'!$B450,NoSettings_v3!$A$2:$A$4612,0),MATCH('EPS 3.1.3'!J$1,NoSettings_v3!$C$1:$AH$1,0)),"")</f>
        <v>0</v>
      </c>
      <c r="K450" s="157">
        <f>IFERROR(INDEX(NoSettings_v3!$C$2:$AH$4612,MATCH('EPS 3.1.3'!$B450,NoSettings_v3!$A$2:$A$4612,0),MATCH('EPS 3.1.3'!K$1,NoSettings_v3!$C$1:$AH$1,0)),"")</f>
        <v>0</v>
      </c>
      <c r="L450" s="157">
        <f>IFERROR(INDEX(NoSettings_v3!$C$2:$AH$4612,MATCH('EPS 3.1.3'!$B450,NoSettings_v3!$A$2:$A$4612,0),MATCH('EPS 3.1.3'!L$1,NoSettings_v3!$C$1:$AH$1,0)),"")</f>
        <v>0</v>
      </c>
      <c r="M450" s="157">
        <f>IFERROR(INDEX(NoSettings_v3!$C$2:$AH$4612,MATCH('EPS 3.1.3'!$B450,NoSettings_v3!$A$2:$A$4612,0),MATCH('EPS 3.1.3'!M$1,NoSettings_v3!$C$1:$AH$1,0)),"")</f>
        <v>0</v>
      </c>
      <c r="N450" s="157">
        <f>IFERROR(INDEX(NoSettings_v3!$C$2:$AH$4612,MATCH('EPS 3.1.3'!$B450,NoSettings_v3!$A$2:$A$4612,0),MATCH('EPS 3.1.3'!N$1,NoSettings_v3!$C$1:$AH$1,0)),"")</f>
        <v>0</v>
      </c>
      <c r="O450" s="157">
        <f>IFERROR(INDEX(NoSettings_v3!$C$2:$AH$4612,MATCH('EPS 3.1.3'!$B450,NoSettings_v3!$A$2:$A$4612,0),MATCH('EPS 3.1.3'!O$1,NoSettings_v3!$C$1:$AH$1,0)),"")</f>
        <v>0</v>
      </c>
      <c r="P450" s="157">
        <f>IFERROR(INDEX(NoSettings_v3!$C$2:$AH$4612,MATCH('EPS 3.1.3'!$B450,NoSettings_v3!$A$2:$A$4612,0),MATCH('EPS 3.1.3'!P$1,NoSettings_v3!$C$1:$AH$1,0)),"")</f>
        <v>0</v>
      </c>
      <c r="Q450" s="157">
        <f>IFERROR(INDEX(NoSettings_v3!$C$2:$AH$4612,MATCH('EPS 3.1.3'!$B450,NoSettings_v3!$A$2:$A$4612,0),MATCH('EPS 3.1.3'!Q$1,NoSettings_v3!$C$1:$AH$1,0)),"")</f>
        <v>0</v>
      </c>
      <c r="R450" s="157">
        <f>IFERROR(INDEX(NoSettings_v3!$C$2:$AH$4612,MATCH('EPS 3.1.3'!$B450,NoSettings_v3!$A$2:$A$4612,0),MATCH('EPS 3.1.3'!R$1,NoSettings_v3!$C$1:$AH$1,0)),"")</f>
        <v>0</v>
      </c>
      <c r="S450" s="157">
        <f>IFERROR(INDEX(NoSettings_v3!$C$2:$AH$4612,MATCH('EPS 3.1.3'!$B450,NoSettings_v3!$A$2:$A$4612,0),MATCH('EPS 3.1.3'!S$1,NoSettings_v3!$C$1:$AH$1,0)),"")</f>
        <v>0</v>
      </c>
      <c r="T450" s="157">
        <f>IFERROR(INDEX(NoSettings_v3!$C$2:$AH$4612,MATCH('EPS 3.1.3'!$B450,NoSettings_v3!$A$2:$A$4612,0),MATCH('EPS 3.1.3'!T$1,NoSettings_v3!$C$1:$AH$1,0)),"")</f>
        <v>0</v>
      </c>
      <c r="U450" s="157">
        <f>IFERROR(INDEX(NoSettings_v3!$C$2:$AH$4612,MATCH('EPS 3.1.3'!$B450,NoSettings_v3!$A$2:$A$4612,0),MATCH('EPS 3.1.3'!U$1,NoSettings_v3!$C$1:$AH$1,0)),"")</f>
        <v>0</v>
      </c>
      <c r="V450" s="157">
        <f>IFERROR(INDEX(NoSettings_v3!$C$2:$AH$4612,MATCH('EPS 3.1.3'!$B450,NoSettings_v3!$A$2:$A$4612,0),MATCH('EPS 3.1.3'!V$1,NoSettings_v3!$C$1:$AH$1,0)),"")</f>
        <v>0</v>
      </c>
      <c r="W450" s="157">
        <f>IFERROR(INDEX(NoSettings_v3!$C$2:$AH$4612,MATCH('EPS 3.1.3'!$B450,NoSettings_v3!$A$2:$A$4612,0),MATCH('EPS 3.1.3'!W$1,NoSettings_v3!$C$1:$AH$1,0)),"")</f>
        <v>0</v>
      </c>
      <c r="X450" s="157">
        <f>IFERROR(INDEX(NoSettings_v3!$C$2:$AH$4612,MATCH('EPS 3.1.3'!$B450,NoSettings_v3!$A$2:$A$4612,0),MATCH('EPS 3.1.3'!X$1,NoSettings_v3!$C$1:$AH$1,0)),"")</f>
        <v>0</v>
      </c>
      <c r="Y450" s="157">
        <f>IFERROR(INDEX(NoSettings_v3!$C$2:$AH$4612,MATCH('EPS 3.1.3'!$B450,NoSettings_v3!$A$2:$A$4612,0),MATCH('EPS 3.1.3'!Y$1,NoSettings_v3!$C$1:$AH$1,0)),"")</f>
        <v>0</v>
      </c>
      <c r="Z450" s="157">
        <f>IFERROR(INDEX(NoSettings_v3!$C$2:$AH$4612,MATCH('EPS 3.1.3'!$B450,NoSettings_v3!$A$2:$A$4612,0),MATCH('EPS 3.1.3'!Z$1,NoSettings_v3!$C$1:$AH$1,0)),"")</f>
        <v>0</v>
      </c>
      <c r="AA450" s="157">
        <f>IFERROR(INDEX(NoSettings_v3!$C$2:$AH$4612,MATCH('EPS 3.1.3'!$B450,NoSettings_v3!$A$2:$A$4612,0),MATCH('EPS 3.1.3'!AA$1,NoSettings_v3!$C$1:$AH$1,0)),"")</f>
        <v>0</v>
      </c>
      <c r="AB450" s="157">
        <f>IFERROR(INDEX(NoSettings_v3!$C$2:$AH$4612,MATCH('EPS 3.1.3'!$B450,NoSettings_v3!$A$2:$A$4612,0),MATCH('EPS 3.1.3'!AB$1,NoSettings_v3!$C$1:$AH$1,0)),"")</f>
        <v>0</v>
      </c>
      <c r="AC450" s="157">
        <f>IFERROR(INDEX(NoSettings_v3!$C$2:$AH$4612,MATCH('EPS 3.1.3'!$B450,NoSettings_v3!$A$2:$A$4612,0),MATCH('EPS 3.1.3'!AC$1,NoSettings_v3!$C$1:$AH$1,0)),"")</f>
        <v>0</v>
      </c>
      <c r="AD450" s="157">
        <f>IFERROR(INDEX(NoSettings_v3!$C$2:$AH$4612,MATCH('EPS 3.1.3'!$B450,NoSettings_v3!$A$2:$A$4612,0),MATCH('EPS 3.1.3'!AD$1,NoSettings_v3!$C$1:$AH$1,0)),"")</f>
        <v>0</v>
      </c>
      <c r="AE450" s="157">
        <f>IFERROR(INDEX(NoSettings_v3!$C$2:$AH$4612,MATCH('EPS 3.1.3'!$B450,NoSettings_v3!$A$2:$A$4612,0),MATCH('EPS 3.1.3'!AE$1,NoSettings_v3!$C$1:$AH$1,0)),"")</f>
        <v>0</v>
      </c>
      <c r="AF450" s="157">
        <f>IFERROR(INDEX(NoSettings_v3!$C$2:$AH$4612,MATCH('EPS 3.1.3'!$B450,NoSettings_v3!$A$2:$A$4612,0),MATCH('EPS 3.1.3'!AF$1,NoSettings_v3!$C$1:$AH$1,0)),"")</f>
        <v>0</v>
      </c>
      <c r="AG450" s="157">
        <f>IFERROR(INDEX(NoSettings_v3!$C$2:$AH$4612,MATCH('EPS 3.1.3'!$B450,NoSettings_v3!$A$2:$A$4612,0),MATCH('EPS 3.1.3'!AG$1,NoSettings_v3!$C$1:$AH$1,0)),"")</f>
        <v>0</v>
      </c>
      <c r="AH450" s="157">
        <f>IFERROR(INDEX(NoSettings_v3!$C$2:$AH$4612,MATCH('EPS 3.1.3'!$B450,NoSettings_v3!$A$2:$A$4612,0),MATCH('EPS 3.1.3'!AH$1,NoSettings_v3!$C$1:$AH$1,0)),"")</f>
        <v>0</v>
      </c>
      <c r="AI450" s="157">
        <f>IFERROR(INDEX(NoSettings_v3!$C$2:$AH$4612,MATCH('EPS 3.1.3'!$B450,NoSettings_v3!$A$2:$A$4612,0),MATCH('EPS 3.1.3'!AI$1,NoSettings_v3!$C$1:$AH$1,0)),"")</f>
        <v>0</v>
      </c>
    </row>
    <row r="451" spans="2:35" x14ac:dyDescent="0.35">
      <c r="B451" s="161" t="s">
        <v>1228</v>
      </c>
      <c r="C451" s="127" t="s">
        <v>964</v>
      </c>
      <c r="D451" s="157">
        <f>IFERROR(INDEX(NoSettings_v3!$C$2:$AH$4612,MATCH('EPS 3.1.3'!$B451,NoSettings_v3!$A$2:$A$4612,0),MATCH('EPS 3.1.3'!D$1,NoSettings_v3!$C$1:$AH$1,0)),"")</f>
        <v>0</v>
      </c>
      <c r="E451" s="157">
        <f>IFERROR(INDEX(NoSettings_v3!$C$2:$AH$4612,MATCH('EPS 3.1.3'!$B451,NoSettings_v3!$A$2:$A$4612,0),MATCH('EPS 3.1.3'!E$1,NoSettings_v3!$C$1:$AH$1,0)),"")</f>
        <v>0</v>
      </c>
      <c r="F451" s="157">
        <f>IFERROR(INDEX(NoSettings_v3!$C$2:$AH$4612,MATCH('EPS 3.1.3'!$B451,NoSettings_v3!$A$2:$A$4612,0),MATCH('EPS 3.1.3'!F$1,NoSettings_v3!$C$1:$AH$1,0)),"")</f>
        <v>0</v>
      </c>
      <c r="G451" s="157">
        <f>IFERROR(INDEX(NoSettings_v3!$C$2:$AH$4612,MATCH('EPS 3.1.3'!$B451,NoSettings_v3!$A$2:$A$4612,0),MATCH('EPS 3.1.3'!G$1,NoSettings_v3!$C$1:$AH$1,0)),"")</f>
        <v>0</v>
      </c>
      <c r="H451" s="157">
        <f>IFERROR(INDEX(NoSettings_v3!$C$2:$AH$4612,MATCH('EPS 3.1.3'!$B451,NoSettings_v3!$A$2:$A$4612,0),MATCH('EPS 3.1.3'!H$1,NoSettings_v3!$C$1:$AH$1,0)),"")</f>
        <v>0</v>
      </c>
      <c r="I451" s="157">
        <f>IFERROR(INDEX(NoSettings_v3!$C$2:$AH$4612,MATCH('EPS 3.1.3'!$B451,NoSettings_v3!$A$2:$A$4612,0),MATCH('EPS 3.1.3'!I$1,NoSettings_v3!$C$1:$AH$1,0)),"")</f>
        <v>0</v>
      </c>
      <c r="J451" s="157">
        <f>IFERROR(INDEX(NoSettings_v3!$C$2:$AH$4612,MATCH('EPS 3.1.3'!$B451,NoSettings_v3!$A$2:$A$4612,0),MATCH('EPS 3.1.3'!J$1,NoSettings_v3!$C$1:$AH$1,0)),"")</f>
        <v>0</v>
      </c>
      <c r="K451" s="157">
        <f>IFERROR(INDEX(NoSettings_v3!$C$2:$AH$4612,MATCH('EPS 3.1.3'!$B451,NoSettings_v3!$A$2:$A$4612,0),MATCH('EPS 3.1.3'!K$1,NoSettings_v3!$C$1:$AH$1,0)),"")</f>
        <v>0</v>
      </c>
      <c r="L451" s="157">
        <f>IFERROR(INDEX(NoSettings_v3!$C$2:$AH$4612,MATCH('EPS 3.1.3'!$B451,NoSettings_v3!$A$2:$A$4612,0),MATCH('EPS 3.1.3'!L$1,NoSettings_v3!$C$1:$AH$1,0)),"")</f>
        <v>0</v>
      </c>
      <c r="M451" s="157">
        <f>IFERROR(INDEX(NoSettings_v3!$C$2:$AH$4612,MATCH('EPS 3.1.3'!$B451,NoSettings_v3!$A$2:$A$4612,0),MATCH('EPS 3.1.3'!M$1,NoSettings_v3!$C$1:$AH$1,0)),"")</f>
        <v>0</v>
      </c>
      <c r="N451" s="157">
        <f>IFERROR(INDEX(NoSettings_v3!$C$2:$AH$4612,MATCH('EPS 3.1.3'!$B451,NoSettings_v3!$A$2:$A$4612,0),MATCH('EPS 3.1.3'!N$1,NoSettings_v3!$C$1:$AH$1,0)),"")</f>
        <v>0</v>
      </c>
      <c r="O451" s="157">
        <f>IFERROR(INDEX(NoSettings_v3!$C$2:$AH$4612,MATCH('EPS 3.1.3'!$B451,NoSettings_v3!$A$2:$A$4612,0),MATCH('EPS 3.1.3'!O$1,NoSettings_v3!$C$1:$AH$1,0)),"")</f>
        <v>0</v>
      </c>
      <c r="P451" s="157">
        <f>IFERROR(INDEX(NoSettings_v3!$C$2:$AH$4612,MATCH('EPS 3.1.3'!$B451,NoSettings_v3!$A$2:$A$4612,0),MATCH('EPS 3.1.3'!P$1,NoSettings_v3!$C$1:$AH$1,0)),"")</f>
        <v>0</v>
      </c>
      <c r="Q451" s="157">
        <f>IFERROR(INDEX(NoSettings_v3!$C$2:$AH$4612,MATCH('EPS 3.1.3'!$B451,NoSettings_v3!$A$2:$A$4612,0),MATCH('EPS 3.1.3'!Q$1,NoSettings_v3!$C$1:$AH$1,0)),"")</f>
        <v>0</v>
      </c>
      <c r="R451" s="157">
        <f>IFERROR(INDEX(NoSettings_v3!$C$2:$AH$4612,MATCH('EPS 3.1.3'!$B451,NoSettings_v3!$A$2:$A$4612,0),MATCH('EPS 3.1.3'!R$1,NoSettings_v3!$C$1:$AH$1,0)),"")</f>
        <v>0</v>
      </c>
      <c r="S451" s="157">
        <f>IFERROR(INDEX(NoSettings_v3!$C$2:$AH$4612,MATCH('EPS 3.1.3'!$B451,NoSettings_v3!$A$2:$A$4612,0),MATCH('EPS 3.1.3'!S$1,NoSettings_v3!$C$1:$AH$1,0)),"")</f>
        <v>0</v>
      </c>
      <c r="T451" s="157">
        <f>IFERROR(INDEX(NoSettings_v3!$C$2:$AH$4612,MATCH('EPS 3.1.3'!$B451,NoSettings_v3!$A$2:$A$4612,0),MATCH('EPS 3.1.3'!T$1,NoSettings_v3!$C$1:$AH$1,0)),"")</f>
        <v>0</v>
      </c>
      <c r="U451" s="157">
        <f>IFERROR(INDEX(NoSettings_v3!$C$2:$AH$4612,MATCH('EPS 3.1.3'!$B451,NoSettings_v3!$A$2:$A$4612,0),MATCH('EPS 3.1.3'!U$1,NoSettings_v3!$C$1:$AH$1,0)),"")</f>
        <v>0</v>
      </c>
      <c r="V451" s="157">
        <f>IFERROR(INDEX(NoSettings_v3!$C$2:$AH$4612,MATCH('EPS 3.1.3'!$B451,NoSettings_v3!$A$2:$A$4612,0),MATCH('EPS 3.1.3'!V$1,NoSettings_v3!$C$1:$AH$1,0)),"")</f>
        <v>0</v>
      </c>
      <c r="W451" s="157">
        <f>IFERROR(INDEX(NoSettings_v3!$C$2:$AH$4612,MATCH('EPS 3.1.3'!$B451,NoSettings_v3!$A$2:$A$4612,0),MATCH('EPS 3.1.3'!W$1,NoSettings_v3!$C$1:$AH$1,0)),"")</f>
        <v>0</v>
      </c>
      <c r="X451" s="157">
        <f>IFERROR(INDEX(NoSettings_v3!$C$2:$AH$4612,MATCH('EPS 3.1.3'!$B451,NoSettings_v3!$A$2:$A$4612,0),MATCH('EPS 3.1.3'!X$1,NoSettings_v3!$C$1:$AH$1,0)),"")</f>
        <v>0</v>
      </c>
      <c r="Y451" s="157">
        <f>IFERROR(INDEX(NoSettings_v3!$C$2:$AH$4612,MATCH('EPS 3.1.3'!$B451,NoSettings_v3!$A$2:$A$4612,0),MATCH('EPS 3.1.3'!Y$1,NoSettings_v3!$C$1:$AH$1,0)),"")</f>
        <v>0</v>
      </c>
      <c r="Z451" s="157">
        <f>IFERROR(INDEX(NoSettings_v3!$C$2:$AH$4612,MATCH('EPS 3.1.3'!$B451,NoSettings_v3!$A$2:$A$4612,0),MATCH('EPS 3.1.3'!Z$1,NoSettings_v3!$C$1:$AH$1,0)),"")</f>
        <v>0</v>
      </c>
      <c r="AA451" s="157">
        <f>IFERROR(INDEX(NoSettings_v3!$C$2:$AH$4612,MATCH('EPS 3.1.3'!$B451,NoSettings_v3!$A$2:$A$4612,0),MATCH('EPS 3.1.3'!AA$1,NoSettings_v3!$C$1:$AH$1,0)),"")</f>
        <v>0</v>
      </c>
      <c r="AB451" s="157">
        <f>IFERROR(INDEX(NoSettings_v3!$C$2:$AH$4612,MATCH('EPS 3.1.3'!$B451,NoSettings_v3!$A$2:$A$4612,0),MATCH('EPS 3.1.3'!AB$1,NoSettings_v3!$C$1:$AH$1,0)),"")</f>
        <v>0</v>
      </c>
      <c r="AC451" s="157">
        <f>IFERROR(INDEX(NoSettings_v3!$C$2:$AH$4612,MATCH('EPS 3.1.3'!$B451,NoSettings_v3!$A$2:$A$4612,0),MATCH('EPS 3.1.3'!AC$1,NoSettings_v3!$C$1:$AH$1,0)),"")</f>
        <v>0</v>
      </c>
      <c r="AD451" s="157">
        <f>IFERROR(INDEX(NoSettings_v3!$C$2:$AH$4612,MATCH('EPS 3.1.3'!$B451,NoSettings_v3!$A$2:$A$4612,0),MATCH('EPS 3.1.3'!AD$1,NoSettings_v3!$C$1:$AH$1,0)),"")</f>
        <v>0</v>
      </c>
      <c r="AE451" s="157">
        <f>IFERROR(INDEX(NoSettings_v3!$C$2:$AH$4612,MATCH('EPS 3.1.3'!$B451,NoSettings_v3!$A$2:$A$4612,0),MATCH('EPS 3.1.3'!AE$1,NoSettings_v3!$C$1:$AH$1,0)),"")</f>
        <v>0</v>
      </c>
      <c r="AF451" s="157">
        <f>IFERROR(INDEX(NoSettings_v3!$C$2:$AH$4612,MATCH('EPS 3.1.3'!$B451,NoSettings_v3!$A$2:$A$4612,0),MATCH('EPS 3.1.3'!AF$1,NoSettings_v3!$C$1:$AH$1,0)),"")</f>
        <v>0</v>
      </c>
      <c r="AG451" s="157">
        <f>IFERROR(INDEX(NoSettings_v3!$C$2:$AH$4612,MATCH('EPS 3.1.3'!$B451,NoSettings_v3!$A$2:$A$4612,0),MATCH('EPS 3.1.3'!AG$1,NoSettings_v3!$C$1:$AH$1,0)),"")</f>
        <v>0</v>
      </c>
      <c r="AH451" s="157">
        <f>IFERROR(INDEX(NoSettings_v3!$C$2:$AH$4612,MATCH('EPS 3.1.3'!$B451,NoSettings_v3!$A$2:$A$4612,0),MATCH('EPS 3.1.3'!AH$1,NoSettings_v3!$C$1:$AH$1,0)),"")</f>
        <v>0</v>
      </c>
      <c r="AI451" s="157">
        <f>IFERROR(INDEX(NoSettings_v3!$C$2:$AH$4612,MATCH('EPS 3.1.3'!$B451,NoSettings_v3!$A$2:$A$4612,0),MATCH('EPS 3.1.3'!AI$1,NoSettings_v3!$C$1:$AH$1,0)),"")</f>
        <v>0</v>
      </c>
    </row>
    <row r="452" spans="2:35" x14ac:dyDescent="0.35">
      <c r="B452" s="161" t="s">
        <v>606</v>
      </c>
      <c r="C452" s="127" t="s">
        <v>964</v>
      </c>
      <c r="D452" s="157">
        <f>IFERROR(INDEX(NoSettings_v3!$C$2:$AH$4612,MATCH('EPS 3.1.3'!$B452,NoSettings_v3!$A$2:$A$4612,0),MATCH('EPS 3.1.3'!D$1,NoSettings_v3!$C$1:$AH$1,0)),"")</f>
        <v>0</v>
      </c>
      <c r="E452" s="157">
        <f>IFERROR(INDEX(NoSettings_v3!$C$2:$AH$4612,MATCH('EPS 3.1.3'!$B452,NoSettings_v3!$A$2:$A$4612,0),MATCH('EPS 3.1.3'!E$1,NoSettings_v3!$C$1:$AH$1,0)),"")</f>
        <v>0</v>
      </c>
      <c r="F452" s="157">
        <f>IFERROR(INDEX(NoSettings_v3!$C$2:$AH$4612,MATCH('EPS 3.1.3'!$B452,NoSettings_v3!$A$2:$A$4612,0),MATCH('EPS 3.1.3'!F$1,NoSettings_v3!$C$1:$AH$1,0)),"")</f>
        <v>0</v>
      </c>
      <c r="G452" s="157">
        <f>IFERROR(INDEX(NoSettings_v3!$C$2:$AH$4612,MATCH('EPS 3.1.3'!$B452,NoSettings_v3!$A$2:$A$4612,0),MATCH('EPS 3.1.3'!G$1,NoSettings_v3!$C$1:$AH$1,0)),"")</f>
        <v>0</v>
      </c>
      <c r="H452" s="157">
        <f>IFERROR(INDEX(NoSettings_v3!$C$2:$AH$4612,MATCH('EPS 3.1.3'!$B452,NoSettings_v3!$A$2:$A$4612,0),MATCH('EPS 3.1.3'!H$1,NoSettings_v3!$C$1:$AH$1,0)),"")</f>
        <v>0</v>
      </c>
      <c r="I452" s="157">
        <f>IFERROR(INDEX(NoSettings_v3!$C$2:$AH$4612,MATCH('EPS 3.1.3'!$B452,NoSettings_v3!$A$2:$A$4612,0),MATCH('EPS 3.1.3'!I$1,NoSettings_v3!$C$1:$AH$1,0)),"")</f>
        <v>0</v>
      </c>
      <c r="J452" s="157">
        <f>IFERROR(INDEX(NoSettings_v3!$C$2:$AH$4612,MATCH('EPS 3.1.3'!$B452,NoSettings_v3!$A$2:$A$4612,0),MATCH('EPS 3.1.3'!J$1,NoSettings_v3!$C$1:$AH$1,0)),"")</f>
        <v>0</v>
      </c>
      <c r="K452" s="157">
        <f>IFERROR(INDEX(NoSettings_v3!$C$2:$AH$4612,MATCH('EPS 3.1.3'!$B452,NoSettings_v3!$A$2:$A$4612,0),MATCH('EPS 3.1.3'!K$1,NoSettings_v3!$C$1:$AH$1,0)),"")</f>
        <v>0</v>
      </c>
      <c r="L452" s="157">
        <f>IFERROR(INDEX(NoSettings_v3!$C$2:$AH$4612,MATCH('EPS 3.1.3'!$B452,NoSettings_v3!$A$2:$A$4612,0),MATCH('EPS 3.1.3'!L$1,NoSettings_v3!$C$1:$AH$1,0)),"")</f>
        <v>0</v>
      </c>
      <c r="M452" s="157">
        <f>IFERROR(INDEX(NoSettings_v3!$C$2:$AH$4612,MATCH('EPS 3.1.3'!$B452,NoSettings_v3!$A$2:$A$4612,0),MATCH('EPS 3.1.3'!M$1,NoSettings_v3!$C$1:$AH$1,0)),"")</f>
        <v>0</v>
      </c>
      <c r="N452" s="157">
        <f>IFERROR(INDEX(NoSettings_v3!$C$2:$AH$4612,MATCH('EPS 3.1.3'!$B452,NoSettings_v3!$A$2:$A$4612,0),MATCH('EPS 3.1.3'!N$1,NoSettings_v3!$C$1:$AH$1,0)),"")</f>
        <v>0</v>
      </c>
      <c r="O452" s="157">
        <f>IFERROR(INDEX(NoSettings_v3!$C$2:$AH$4612,MATCH('EPS 3.1.3'!$B452,NoSettings_v3!$A$2:$A$4612,0),MATCH('EPS 3.1.3'!O$1,NoSettings_v3!$C$1:$AH$1,0)),"")</f>
        <v>0</v>
      </c>
      <c r="P452" s="157">
        <f>IFERROR(INDEX(NoSettings_v3!$C$2:$AH$4612,MATCH('EPS 3.1.3'!$B452,NoSettings_v3!$A$2:$A$4612,0),MATCH('EPS 3.1.3'!P$1,NoSettings_v3!$C$1:$AH$1,0)),"")</f>
        <v>0</v>
      </c>
      <c r="Q452" s="157">
        <f>IFERROR(INDEX(NoSettings_v3!$C$2:$AH$4612,MATCH('EPS 3.1.3'!$B452,NoSettings_v3!$A$2:$A$4612,0),MATCH('EPS 3.1.3'!Q$1,NoSettings_v3!$C$1:$AH$1,0)),"")</f>
        <v>0</v>
      </c>
      <c r="R452" s="157">
        <f>IFERROR(INDEX(NoSettings_v3!$C$2:$AH$4612,MATCH('EPS 3.1.3'!$B452,NoSettings_v3!$A$2:$A$4612,0),MATCH('EPS 3.1.3'!R$1,NoSettings_v3!$C$1:$AH$1,0)),"")</f>
        <v>0</v>
      </c>
      <c r="S452" s="157">
        <f>IFERROR(INDEX(NoSettings_v3!$C$2:$AH$4612,MATCH('EPS 3.1.3'!$B452,NoSettings_v3!$A$2:$A$4612,0),MATCH('EPS 3.1.3'!S$1,NoSettings_v3!$C$1:$AH$1,0)),"")</f>
        <v>0</v>
      </c>
      <c r="T452" s="157">
        <f>IFERROR(INDEX(NoSettings_v3!$C$2:$AH$4612,MATCH('EPS 3.1.3'!$B452,NoSettings_v3!$A$2:$A$4612,0),MATCH('EPS 3.1.3'!T$1,NoSettings_v3!$C$1:$AH$1,0)),"")</f>
        <v>0</v>
      </c>
      <c r="U452" s="157">
        <f>IFERROR(INDEX(NoSettings_v3!$C$2:$AH$4612,MATCH('EPS 3.1.3'!$B452,NoSettings_v3!$A$2:$A$4612,0),MATCH('EPS 3.1.3'!U$1,NoSettings_v3!$C$1:$AH$1,0)),"")</f>
        <v>0</v>
      </c>
      <c r="V452" s="157">
        <f>IFERROR(INDEX(NoSettings_v3!$C$2:$AH$4612,MATCH('EPS 3.1.3'!$B452,NoSettings_v3!$A$2:$A$4612,0),MATCH('EPS 3.1.3'!V$1,NoSettings_v3!$C$1:$AH$1,0)),"")</f>
        <v>0</v>
      </c>
      <c r="W452" s="157">
        <f>IFERROR(INDEX(NoSettings_v3!$C$2:$AH$4612,MATCH('EPS 3.1.3'!$B452,NoSettings_v3!$A$2:$A$4612,0),MATCH('EPS 3.1.3'!W$1,NoSettings_v3!$C$1:$AH$1,0)),"")</f>
        <v>0</v>
      </c>
      <c r="X452" s="157">
        <f>IFERROR(INDEX(NoSettings_v3!$C$2:$AH$4612,MATCH('EPS 3.1.3'!$B452,NoSettings_v3!$A$2:$A$4612,0),MATCH('EPS 3.1.3'!X$1,NoSettings_v3!$C$1:$AH$1,0)),"")</f>
        <v>0</v>
      </c>
      <c r="Y452" s="157">
        <f>IFERROR(INDEX(NoSettings_v3!$C$2:$AH$4612,MATCH('EPS 3.1.3'!$B452,NoSettings_v3!$A$2:$A$4612,0),MATCH('EPS 3.1.3'!Y$1,NoSettings_v3!$C$1:$AH$1,0)),"")</f>
        <v>0</v>
      </c>
      <c r="Z452" s="157">
        <f>IFERROR(INDEX(NoSettings_v3!$C$2:$AH$4612,MATCH('EPS 3.1.3'!$B452,NoSettings_v3!$A$2:$A$4612,0),MATCH('EPS 3.1.3'!Z$1,NoSettings_v3!$C$1:$AH$1,0)),"")</f>
        <v>0</v>
      </c>
      <c r="AA452" s="157">
        <f>IFERROR(INDEX(NoSettings_v3!$C$2:$AH$4612,MATCH('EPS 3.1.3'!$B452,NoSettings_v3!$A$2:$A$4612,0),MATCH('EPS 3.1.3'!AA$1,NoSettings_v3!$C$1:$AH$1,0)),"")</f>
        <v>0</v>
      </c>
      <c r="AB452" s="157">
        <f>IFERROR(INDEX(NoSettings_v3!$C$2:$AH$4612,MATCH('EPS 3.1.3'!$B452,NoSettings_v3!$A$2:$A$4612,0),MATCH('EPS 3.1.3'!AB$1,NoSettings_v3!$C$1:$AH$1,0)),"")</f>
        <v>0</v>
      </c>
      <c r="AC452" s="157">
        <f>IFERROR(INDEX(NoSettings_v3!$C$2:$AH$4612,MATCH('EPS 3.1.3'!$B452,NoSettings_v3!$A$2:$A$4612,0),MATCH('EPS 3.1.3'!AC$1,NoSettings_v3!$C$1:$AH$1,0)),"")</f>
        <v>0</v>
      </c>
      <c r="AD452" s="157">
        <f>IFERROR(INDEX(NoSettings_v3!$C$2:$AH$4612,MATCH('EPS 3.1.3'!$B452,NoSettings_v3!$A$2:$A$4612,0),MATCH('EPS 3.1.3'!AD$1,NoSettings_v3!$C$1:$AH$1,0)),"")</f>
        <v>0</v>
      </c>
      <c r="AE452" s="157">
        <f>IFERROR(INDEX(NoSettings_v3!$C$2:$AH$4612,MATCH('EPS 3.1.3'!$B452,NoSettings_v3!$A$2:$A$4612,0),MATCH('EPS 3.1.3'!AE$1,NoSettings_v3!$C$1:$AH$1,0)),"")</f>
        <v>0</v>
      </c>
      <c r="AF452" s="157">
        <f>IFERROR(INDEX(NoSettings_v3!$C$2:$AH$4612,MATCH('EPS 3.1.3'!$B452,NoSettings_v3!$A$2:$A$4612,0),MATCH('EPS 3.1.3'!AF$1,NoSettings_v3!$C$1:$AH$1,0)),"")</f>
        <v>0</v>
      </c>
      <c r="AG452" s="157">
        <f>IFERROR(INDEX(NoSettings_v3!$C$2:$AH$4612,MATCH('EPS 3.1.3'!$B452,NoSettings_v3!$A$2:$A$4612,0),MATCH('EPS 3.1.3'!AG$1,NoSettings_v3!$C$1:$AH$1,0)),"")</f>
        <v>0</v>
      </c>
      <c r="AH452" s="157">
        <f>IFERROR(INDEX(NoSettings_v3!$C$2:$AH$4612,MATCH('EPS 3.1.3'!$B452,NoSettings_v3!$A$2:$A$4612,0),MATCH('EPS 3.1.3'!AH$1,NoSettings_v3!$C$1:$AH$1,0)),"")</f>
        <v>0</v>
      </c>
      <c r="AI452" s="157">
        <f>IFERROR(INDEX(NoSettings_v3!$C$2:$AH$4612,MATCH('EPS 3.1.3'!$B452,NoSettings_v3!$A$2:$A$4612,0),MATCH('EPS 3.1.3'!AI$1,NoSettings_v3!$C$1:$AH$1,0)),"")</f>
        <v>0</v>
      </c>
    </row>
    <row r="453" spans="2:35" x14ac:dyDescent="0.35">
      <c r="B453" s="161" t="s">
        <v>607</v>
      </c>
      <c r="C453" s="127" t="s">
        <v>964</v>
      </c>
      <c r="D453" s="157">
        <f>IFERROR(INDEX(NoSettings_v3!$C$2:$AH$4612,MATCH('EPS 3.1.3'!$B453,NoSettings_v3!$A$2:$A$4612,0),MATCH('EPS 3.1.3'!D$1,NoSettings_v3!$C$1:$AH$1,0)),"")</f>
        <v>0</v>
      </c>
      <c r="E453" s="157">
        <f>IFERROR(INDEX(NoSettings_v3!$C$2:$AH$4612,MATCH('EPS 3.1.3'!$B453,NoSettings_v3!$A$2:$A$4612,0),MATCH('EPS 3.1.3'!E$1,NoSettings_v3!$C$1:$AH$1,0)),"")</f>
        <v>0</v>
      </c>
      <c r="F453" s="157">
        <f>IFERROR(INDEX(NoSettings_v3!$C$2:$AH$4612,MATCH('EPS 3.1.3'!$B453,NoSettings_v3!$A$2:$A$4612,0),MATCH('EPS 3.1.3'!F$1,NoSettings_v3!$C$1:$AH$1,0)),"")</f>
        <v>0</v>
      </c>
      <c r="G453" s="157">
        <f>IFERROR(INDEX(NoSettings_v3!$C$2:$AH$4612,MATCH('EPS 3.1.3'!$B453,NoSettings_v3!$A$2:$A$4612,0),MATCH('EPS 3.1.3'!G$1,NoSettings_v3!$C$1:$AH$1,0)),"")</f>
        <v>0</v>
      </c>
      <c r="H453" s="157">
        <f>IFERROR(INDEX(NoSettings_v3!$C$2:$AH$4612,MATCH('EPS 3.1.3'!$B453,NoSettings_v3!$A$2:$A$4612,0),MATCH('EPS 3.1.3'!H$1,NoSettings_v3!$C$1:$AH$1,0)),"")</f>
        <v>0</v>
      </c>
      <c r="I453" s="157">
        <f>IFERROR(INDEX(NoSettings_v3!$C$2:$AH$4612,MATCH('EPS 3.1.3'!$B453,NoSettings_v3!$A$2:$A$4612,0),MATCH('EPS 3.1.3'!I$1,NoSettings_v3!$C$1:$AH$1,0)),"")</f>
        <v>0</v>
      </c>
      <c r="J453" s="157">
        <f>IFERROR(INDEX(NoSettings_v3!$C$2:$AH$4612,MATCH('EPS 3.1.3'!$B453,NoSettings_v3!$A$2:$A$4612,0),MATCH('EPS 3.1.3'!J$1,NoSettings_v3!$C$1:$AH$1,0)),"")</f>
        <v>0</v>
      </c>
      <c r="K453" s="157">
        <f>IFERROR(INDEX(NoSettings_v3!$C$2:$AH$4612,MATCH('EPS 3.1.3'!$B453,NoSettings_v3!$A$2:$A$4612,0),MATCH('EPS 3.1.3'!K$1,NoSettings_v3!$C$1:$AH$1,0)),"")</f>
        <v>0</v>
      </c>
      <c r="L453" s="157">
        <f>IFERROR(INDEX(NoSettings_v3!$C$2:$AH$4612,MATCH('EPS 3.1.3'!$B453,NoSettings_v3!$A$2:$A$4612,0),MATCH('EPS 3.1.3'!L$1,NoSettings_v3!$C$1:$AH$1,0)),"")</f>
        <v>0</v>
      </c>
      <c r="M453" s="157">
        <f>IFERROR(INDEX(NoSettings_v3!$C$2:$AH$4612,MATCH('EPS 3.1.3'!$B453,NoSettings_v3!$A$2:$A$4612,0),MATCH('EPS 3.1.3'!M$1,NoSettings_v3!$C$1:$AH$1,0)),"")</f>
        <v>0</v>
      </c>
      <c r="N453" s="157">
        <f>IFERROR(INDEX(NoSettings_v3!$C$2:$AH$4612,MATCH('EPS 3.1.3'!$B453,NoSettings_v3!$A$2:$A$4612,0),MATCH('EPS 3.1.3'!N$1,NoSettings_v3!$C$1:$AH$1,0)),"")</f>
        <v>0</v>
      </c>
      <c r="O453" s="157">
        <f>IFERROR(INDEX(NoSettings_v3!$C$2:$AH$4612,MATCH('EPS 3.1.3'!$B453,NoSettings_v3!$A$2:$A$4612,0),MATCH('EPS 3.1.3'!O$1,NoSettings_v3!$C$1:$AH$1,0)),"")</f>
        <v>0</v>
      </c>
      <c r="P453" s="157">
        <f>IFERROR(INDEX(NoSettings_v3!$C$2:$AH$4612,MATCH('EPS 3.1.3'!$B453,NoSettings_v3!$A$2:$A$4612,0),MATCH('EPS 3.1.3'!P$1,NoSettings_v3!$C$1:$AH$1,0)),"")</f>
        <v>0</v>
      </c>
      <c r="Q453" s="157">
        <f>IFERROR(INDEX(NoSettings_v3!$C$2:$AH$4612,MATCH('EPS 3.1.3'!$B453,NoSettings_v3!$A$2:$A$4612,0),MATCH('EPS 3.1.3'!Q$1,NoSettings_v3!$C$1:$AH$1,0)),"")</f>
        <v>0</v>
      </c>
      <c r="R453" s="157">
        <f>IFERROR(INDEX(NoSettings_v3!$C$2:$AH$4612,MATCH('EPS 3.1.3'!$B453,NoSettings_v3!$A$2:$A$4612,0),MATCH('EPS 3.1.3'!R$1,NoSettings_v3!$C$1:$AH$1,0)),"")</f>
        <v>0</v>
      </c>
      <c r="S453" s="157">
        <f>IFERROR(INDEX(NoSettings_v3!$C$2:$AH$4612,MATCH('EPS 3.1.3'!$B453,NoSettings_v3!$A$2:$A$4612,0),MATCH('EPS 3.1.3'!S$1,NoSettings_v3!$C$1:$AH$1,0)),"")</f>
        <v>0</v>
      </c>
      <c r="T453" s="157">
        <f>IFERROR(INDEX(NoSettings_v3!$C$2:$AH$4612,MATCH('EPS 3.1.3'!$B453,NoSettings_v3!$A$2:$A$4612,0),MATCH('EPS 3.1.3'!T$1,NoSettings_v3!$C$1:$AH$1,0)),"")</f>
        <v>0</v>
      </c>
      <c r="U453" s="157">
        <f>IFERROR(INDEX(NoSettings_v3!$C$2:$AH$4612,MATCH('EPS 3.1.3'!$B453,NoSettings_v3!$A$2:$A$4612,0),MATCH('EPS 3.1.3'!U$1,NoSettings_v3!$C$1:$AH$1,0)),"")</f>
        <v>0</v>
      </c>
      <c r="V453" s="157">
        <f>IFERROR(INDEX(NoSettings_v3!$C$2:$AH$4612,MATCH('EPS 3.1.3'!$B453,NoSettings_v3!$A$2:$A$4612,0),MATCH('EPS 3.1.3'!V$1,NoSettings_v3!$C$1:$AH$1,0)),"")</f>
        <v>0</v>
      </c>
      <c r="W453" s="157">
        <f>IFERROR(INDEX(NoSettings_v3!$C$2:$AH$4612,MATCH('EPS 3.1.3'!$B453,NoSettings_v3!$A$2:$A$4612,0),MATCH('EPS 3.1.3'!W$1,NoSettings_v3!$C$1:$AH$1,0)),"")</f>
        <v>0</v>
      </c>
      <c r="X453" s="157">
        <f>IFERROR(INDEX(NoSettings_v3!$C$2:$AH$4612,MATCH('EPS 3.1.3'!$B453,NoSettings_v3!$A$2:$A$4612,0),MATCH('EPS 3.1.3'!X$1,NoSettings_v3!$C$1:$AH$1,0)),"")</f>
        <v>0</v>
      </c>
      <c r="Y453" s="157">
        <f>IFERROR(INDEX(NoSettings_v3!$C$2:$AH$4612,MATCH('EPS 3.1.3'!$B453,NoSettings_v3!$A$2:$A$4612,0),MATCH('EPS 3.1.3'!Y$1,NoSettings_v3!$C$1:$AH$1,0)),"")</f>
        <v>0</v>
      </c>
      <c r="Z453" s="157">
        <f>IFERROR(INDEX(NoSettings_v3!$C$2:$AH$4612,MATCH('EPS 3.1.3'!$B453,NoSettings_v3!$A$2:$A$4612,0),MATCH('EPS 3.1.3'!Z$1,NoSettings_v3!$C$1:$AH$1,0)),"")</f>
        <v>0</v>
      </c>
      <c r="AA453" s="157">
        <f>IFERROR(INDEX(NoSettings_v3!$C$2:$AH$4612,MATCH('EPS 3.1.3'!$B453,NoSettings_v3!$A$2:$A$4612,0),MATCH('EPS 3.1.3'!AA$1,NoSettings_v3!$C$1:$AH$1,0)),"")</f>
        <v>0</v>
      </c>
      <c r="AB453" s="157">
        <f>IFERROR(INDEX(NoSettings_v3!$C$2:$AH$4612,MATCH('EPS 3.1.3'!$B453,NoSettings_v3!$A$2:$A$4612,0),MATCH('EPS 3.1.3'!AB$1,NoSettings_v3!$C$1:$AH$1,0)),"")</f>
        <v>0</v>
      </c>
      <c r="AC453" s="157">
        <f>IFERROR(INDEX(NoSettings_v3!$C$2:$AH$4612,MATCH('EPS 3.1.3'!$B453,NoSettings_v3!$A$2:$A$4612,0),MATCH('EPS 3.1.3'!AC$1,NoSettings_v3!$C$1:$AH$1,0)),"")</f>
        <v>0</v>
      </c>
      <c r="AD453" s="157">
        <f>IFERROR(INDEX(NoSettings_v3!$C$2:$AH$4612,MATCH('EPS 3.1.3'!$B453,NoSettings_v3!$A$2:$A$4612,0),MATCH('EPS 3.1.3'!AD$1,NoSettings_v3!$C$1:$AH$1,0)),"")</f>
        <v>0</v>
      </c>
      <c r="AE453" s="157">
        <f>IFERROR(INDEX(NoSettings_v3!$C$2:$AH$4612,MATCH('EPS 3.1.3'!$B453,NoSettings_v3!$A$2:$A$4612,0),MATCH('EPS 3.1.3'!AE$1,NoSettings_v3!$C$1:$AH$1,0)),"")</f>
        <v>0</v>
      </c>
      <c r="AF453" s="157">
        <f>IFERROR(INDEX(NoSettings_v3!$C$2:$AH$4612,MATCH('EPS 3.1.3'!$B453,NoSettings_v3!$A$2:$A$4612,0),MATCH('EPS 3.1.3'!AF$1,NoSettings_v3!$C$1:$AH$1,0)),"")</f>
        <v>0</v>
      </c>
      <c r="AG453" s="157">
        <f>IFERROR(INDEX(NoSettings_v3!$C$2:$AH$4612,MATCH('EPS 3.1.3'!$B453,NoSettings_v3!$A$2:$A$4612,0),MATCH('EPS 3.1.3'!AG$1,NoSettings_v3!$C$1:$AH$1,0)),"")</f>
        <v>0</v>
      </c>
      <c r="AH453" s="157">
        <f>IFERROR(INDEX(NoSettings_v3!$C$2:$AH$4612,MATCH('EPS 3.1.3'!$B453,NoSettings_v3!$A$2:$A$4612,0),MATCH('EPS 3.1.3'!AH$1,NoSettings_v3!$C$1:$AH$1,0)),"")</f>
        <v>0</v>
      </c>
      <c r="AI453" s="157">
        <f>IFERROR(INDEX(NoSettings_v3!$C$2:$AH$4612,MATCH('EPS 3.1.3'!$B453,NoSettings_v3!$A$2:$A$4612,0),MATCH('EPS 3.1.3'!AI$1,NoSettings_v3!$C$1:$AH$1,0)),"")</f>
        <v>0</v>
      </c>
    </row>
    <row r="454" spans="2:35" x14ac:dyDescent="0.35">
      <c r="B454" s="161" t="s">
        <v>608</v>
      </c>
      <c r="C454" s="127" t="s">
        <v>964</v>
      </c>
      <c r="D454" s="157">
        <f>IFERROR(INDEX(NoSettings_v3!$C$2:$AH$4612,MATCH('EPS 3.1.3'!$B454,NoSettings_v3!$A$2:$A$4612,0),MATCH('EPS 3.1.3'!D$1,NoSettings_v3!$C$1:$AH$1,0)),"")</f>
        <v>0</v>
      </c>
      <c r="E454" s="157">
        <f>IFERROR(INDEX(NoSettings_v3!$C$2:$AH$4612,MATCH('EPS 3.1.3'!$B454,NoSettings_v3!$A$2:$A$4612,0),MATCH('EPS 3.1.3'!E$1,NoSettings_v3!$C$1:$AH$1,0)),"")</f>
        <v>0</v>
      </c>
      <c r="F454" s="157">
        <f>IFERROR(INDEX(NoSettings_v3!$C$2:$AH$4612,MATCH('EPS 3.1.3'!$B454,NoSettings_v3!$A$2:$A$4612,0),MATCH('EPS 3.1.3'!F$1,NoSettings_v3!$C$1:$AH$1,0)),"")</f>
        <v>0</v>
      </c>
      <c r="G454" s="157">
        <f>IFERROR(INDEX(NoSettings_v3!$C$2:$AH$4612,MATCH('EPS 3.1.3'!$B454,NoSettings_v3!$A$2:$A$4612,0),MATCH('EPS 3.1.3'!G$1,NoSettings_v3!$C$1:$AH$1,0)),"")</f>
        <v>0</v>
      </c>
      <c r="H454" s="157">
        <f>IFERROR(INDEX(NoSettings_v3!$C$2:$AH$4612,MATCH('EPS 3.1.3'!$B454,NoSettings_v3!$A$2:$A$4612,0),MATCH('EPS 3.1.3'!H$1,NoSettings_v3!$C$1:$AH$1,0)),"")</f>
        <v>0</v>
      </c>
      <c r="I454" s="157">
        <f>IFERROR(INDEX(NoSettings_v3!$C$2:$AH$4612,MATCH('EPS 3.1.3'!$B454,NoSettings_v3!$A$2:$A$4612,0),MATCH('EPS 3.1.3'!I$1,NoSettings_v3!$C$1:$AH$1,0)),"")</f>
        <v>0</v>
      </c>
      <c r="J454" s="157">
        <f>IFERROR(INDEX(NoSettings_v3!$C$2:$AH$4612,MATCH('EPS 3.1.3'!$B454,NoSettings_v3!$A$2:$A$4612,0),MATCH('EPS 3.1.3'!J$1,NoSettings_v3!$C$1:$AH$1,0)),"")</f>
        <v>0</v>
      </c>
      <c r="K454" s="157">
        <f>IFERROR(INDEX(NoSettings_v3!$C$2:$AH$4612,MATCH('EPS 3.1.3'!$B454,NoSettings_v3!$A$2:$A$4612,0),MATCH('EPS 3.1.3'!K$1,NoSettings_v3!$C$1:$AH$1,0)),"")</f>
        <v>0</v>
      </c>
      <c r="L454" s="157">
        <f>IFERROR(INDEX(NoSettings_v3!$C$2:$AH$4612,MATCH('EPS 3.1.3'!$B454,NoSettings_v3!$A$2:$A$4612,0),MATCH('EPS 3.1.3'!L$1,NoSettings_v3!$C$1:$AH$1,0)),"")</f>
        <v>0</v>
      </c>
      <c r="M454" s="157">
        <f>IFERROR(INDEX(NoSettings_v3!$C$2:$AH$4612,MATCH('EPS 3.1.3'!$B454,NoSettings_v3!$A$2:$A$4612,0),MATCH('EPS 3.1.3'!M$1,NoSettings_v3!$C$1:$AH$1,0)),"")</f>
        <v>0</v>
      </c>
      <c r="N454" s="157">
        <f>IFERROR(INDEX(NoSettings_v3!$C$2:$AH$4612,MATCH('EPS 3.1.3'!$B454,NoSettings_v3!$A$2:$A$4612,0),MATCH('EPS 3.1.3'!N$1,NoSettings_v3!$C$1:$AH$1,0)),"")</f>
        <v>0</v>
      </c>
      <c r="O454" s="157">
        <f>IFERROR(INDEX(NoSettings_v3!$C$2:$AH$4612,MATCH('EPS 3.1.3'!$B454,NoSettings_v3!$A$2:$A$4612,0),MATCH('EPS 3.1.3'!O$1,NoSettings_v3!$C$1:$AH$1,0)),"")</f>
        <v>0</v>
      </c>
      <c r="P454" s="157">
        <f>IFERROR(INDEX(NoSettings_v3!$C$2:$AH$4612,MATCH('EPS 3.1.3'!$B454,NoSettings_v3!$A$2:$A$4612,0),MATCH('EPS 3.1.3'!P$1,NoSettings_v3!$C$1:$AH$1,0)),"")</f>
        <v>0</v>
      </c>
      <c r="Q454" s="157">
        <f>IFERROR(INDEX(NoSettings_v3!$C$2:$AH$4612,MATCH('EPS 3.1.3'!$B454,NoSettings_v3!$A$2:$A$4612,0),MATCH('EPS 3.1.3'!Q$1,NoSettings_v3!$C$1:$AH$1,0)),"")</f>
        <v>0</v>
      </c>
      <c r="R454" s="157">
        <f>IFERROR(INDEX(NoSettings_v3!$C$2:$AH$4612,MATCH('EPS 3.1.3'!$B454,NoSettings_v3!$A$2:$A$4612,0),MATCH('EPS 3.1.3'!R$1,NoSettings_v3!$C$1:$AH$1,0)),"")</f>
        <v>0</v>
      </c>
      <c r="S454" s="157">
        <f>IFERROR(INDEX(NoSettings_v3!$C$2:$AH$4612,MATCH('EPS 3.1.3'!$B454,NoSettings_v3!$A$2:$A$4612,0),MATCH('EPS 3.1.3'!S$1,NoSettings_v3!$C$1:$AH$1,0)),"")</f>
        <v>0</v>
      </c>
      <c r="T454" s="157">
        <f>IFERROR(INDEX(NoSettings_v3!$C$2:$AH$4612,MATCH('EPS 3.1.3'!$B454,NoSettings_v3!$A$2:$A$4612,0),MATCH('EPS 3.1.3'!T$1,NoSettings_v3!$C$1:$AH$1,0)),"")</f>
        <v>0</v>
      </c>
      <c r="U454" s="157">
        <f>IFERROR(INDEX(NoSettings_v3!$C$2:$AH$4612,MATCH('EPS 3.1.3'!$B454,NoSettings_v3!$A$2:$A$4612,0),MATCH('EPS 3.1.3'!U$1,NoSettings_v3!$C$1:$AH$1,0)),"")</f>
        <v>0</v>
      </c>
      <c r="V454" s="157">
        <f>IFERROR(INDEX(NoSettings_v3!$C$2:$AH$4612,MATCH('EPS 3.1.3'!$B454,NoSettings_v3!$A$2:$A$4612,0),MATCH('EPS 3.1.3'!V$1,NoSettings_v3!$C$1:$AH$1,0)),"")</f>
        <v>0</v>
      </c>
      <c r="W454" s="157">
        <f>IFERROR(INDEX(NoSettings_v3!$C$2:$AH$4612,MATCH('EPS 3.1.3'!$B454,NoSettings_v3!$A$2:$A$4612,0),MATCH('EPS 3.1.3'!W$1,NoSettings_v3!$C$1:$AH$1,0)),"")</f>
        <v>0</v>
      </c>
      <c r="X454" s="157">
        <f>IFERROR(INDEX(NoSettings_v3!$C$2:$AH$4612,MATCH('EPS 3.1.3'!$B454,NoSettings_v3!$A$2:$A$4612,0),MATCH('EPS 3.1.3'!X$1,NoSettings_v3!$C$1:$AH$1,0)),"")</f>
        <v>0</v>
      </c>
      <c r="Y454" s="157">
        <f>IFERROR(INDEX(NoSettings_v3!$C$2:$AH$4612,MATCH('EPS 3.1.3'!$B454,NoSettings_v3!$A$2:$A$4612,0),MATCH('EPS 3.1.3'!Y$1,NoSettings_v3!$C$1:$AH$1,0)),"")</f>
        <v>0</v>
      </c>
      <c r="Z454" s="157">
        <f>IFERROR(INDEX(NoSettings_v3!$C$2:$AH$4612,MATCH('EPS 3.1.3'!$B454,NoSettings_v3!$A$2:$A$4612,0),MATCH('EPS 3.1.3'!Z$1,NoSettings_v3!$C$1:$AH$1,0)),"")</f>
        <v>0</v>
      </c>
      <c r="AA454" s="157">
        <f>IFERROR(INDEX(NoSettings_v3!$C$2:$AH$4612,MATCH('EPS 3.1.3'!$B454,NoSettings_v3!$A$2:$A$4612,0),MATCH('EPS 3.1.3'!AA$1,NoSettings_v3!$C$1:$AH$1,0)),"")</f>
        <v>0</v>
      </c>
      <c r="AB454" s="157">
        <f>IFERROR(INDEX(NoSettings_v3!$C$2:$AH$4612,MATCH('EPS 3.1.3'!$B454,NoSettings_v3!$A$2:$A$4612,0),MATCH('EPS 3.1.3'!AB$1,NoSettings_v3!$C$1:$AH$1,0)),"")</f>
        <v>0</v>
      </c>
      <c r="AC454" s="157">
        <f>IFERROR(INDEX(NoSettings_v3!$C$2:$AH$4612,MATCH('EPS 3.1.3'!$B454,NoSettings_v3!$A$2:$A$4612,0),MATCH('EPS 3.1.3'!AC$1,NoSettings_v3!$C$1:$AH$1,0)),"")</f>
        <v>0</v>
      </c>
      <c r="AD454" s="157">
        <f>IFERROR(INDEX(NoSettings_v3!$C$2:$AH$4612,MATCH('EPS 3.1.3'!$B454,NoSettings_v3!$A$2:$A$4612,0),MATCH('EPS 3.1.3'!AD$1,NoSettings_v3!$C$1:$AH$1,0)),"")</f>
        <v>0</v>
      </c>
      <c r="AE454" s="157">
        <f>IFERROR(INDEX(NoSettings_v3!$C$2:$AH$4612,MATCH('EPS 3.1.3'!$B454,NoSettings_v3!$A$2:$A$4612,0),MATCH('EPS 3.1.3'!AE$1,NoSettings_v3!$C$1:$AH$1,0)),"")</f>
        <v>0</v>
      </c>
      <c r="AF454" s="157">
        <f>IFERROR(INDEX(NoSettings_v3!$C$2:$AH$4612,MATCH('EPS 3.1.3'!$B454,NoSettings_v3!$A$2:$A$4612,0),MATCH('EPS 3.1.3'!AF$1,NoSettings_v3!$C$1:$AH$1,0)),"")</f>
        <v>0</v>
      </c>
      <c r="AG454" s="157">
        <f>IFERROR(INDEX(NoSettings_v3!$C$2:$AH$4612,MATCH('EPS 3.1.3'!$B454,NoSettings_v3!$A$2:$A$4612,0),MATCH('EPS 3.1.3'!AG$1,NoSettings_v3!$C$1:$AH$1,0)),"")</f>
        <v>0</v>
      </c>
      <c r="AH454" s="157">
        <f>IFERROR(INDEX(NoSettings_v3!$C$2:$AH$4612,MATCH('EPS 3.1.3'!$B454,NoSettings_v3!$A$2:$A$4612,0),MATCH('EPS 3.1.3'!AH$1,NoSettings_v3!$C$1:$AH$1,0)),"")</f>
        <v>0</v>
      </c>
      <c r="AI454" s="157">
        <f>IFERROR(INDEX(NoSettings_v3!$C$2:$AH$4612,MATCH('EPS 3.1.3'!$B454,NoSettings_v3!$A$2:$A$4612,0),MATCH('EPS 3.1.3'!AI$1,NoSettings_v3!$C$1:$AH$1,0)),"")</f>
        <v>0</v>
      </c>
    </row>
    <row r="455" spans="2:35" x14ac:dyDescent="0.35">
      <c r="B455" s="161" t="s">
        <v>609</v>
      </c>
      <c r="C455" s="127" t="s">
        <v>964</v>
      </c>
      <c r="D455" s="157">
        <f>IFERROR(INDEX(NoSettings_v3!$C$2:$AH$4612,MATCH('EPS 3.1.3'!$B455,NoSettings_v3!$A$2:$A$4612,0),MATCH('EPS 3.1.3'!D$1,NoSettings_v3!$C$1:$AH$1,0)),"")</f>
        <v>0</v>
      </c>
      <c r="E455" s="157">
        <f>IFERROR(INDEX(NoSettings_v3!$C$2:$AH$4612,MATCH('EPS 3.1.3'!$B455,NoSettings_v3!$A$2:$A$4612,0),MATCH('EPS 3.1.3'!E$1,NoSettings_v3!$C$1:$AH$1,0)),"")</f>
        <v>0</v>
      </c>
      <c r="F455" s="157">
        <f>IFERROR(INDEX(NoSettings_v3!$C$2:$AH$4612,MATCH('EPS 3.1.3'!$B455,NoSettings_v3!$A$2:$A$4612,0),MATCH('EPS 3.1.3'!F$1,NoSettings_v3!$C$1:$AH$1,0)),"")</f>
        <v>0</v>
      </c>
      <c r="G455" s="157">
        <f>IFERROR(INDEX(NoSettings_v3!$C$2:$AH$4612,MATCH('EPS 3.1.3'!$B455,NoSettings_v3!$A$2:$A$4612,0),MATCH('EPS 3.1.3'!G$1,NoSettings_v3!$C$1:$AH$1,0)),"")</f>
        <v>0</v>
      </c>
      <c r="H455" s="157">
        <f>IFERROR(INDEX(NoSettings_v3!$C$2:$AH$4612,MATCH('EPS 3.1.3'!$B455,NoSettings_v3!$A$2:$A$4612,0),MATCH('EPS 3.1.3'!H$1,NoSettings_v3!$C$1:$AH$1,0)),"")</f>
        <v>0</v>
      </c>
      <c r="I455" s="157">
        <f>IFERROR(INDEX(NoSettings_v3!$C$2:$AH$4612,MATCH('EPS 3.1.3'!$B455,NoSettings_v3!$A$2:$A$4612,0),MATCH('EPS 3.1.3'!I$1,NoSettings_v3!$C$1:$AH$1,0)),"")</f>
        <v>0</v>
      </c>
      <c r="J455" s="157">
        <f>IFERROR(INDEX(NoSettings_v3!$C$2:$AH$4612,MATCH('EPS 3.1.3'!$B455,NoSettings_v3!$A$2:$A$4612,0),MATCH('EPS 3.1.3'!J$1,NoSettings_v3!$C$1:$AH$1,0)),"")</f>
        <v>0</v>
      </c>
      <c r="K455" s="157">
        <f>IFERROR(INDEX(NoSettings_v3!$C$2:$AH$4612,MATCH('EPS 3.1.3'!$B455,NoSettings_v3!$A$2:$A$4612,0),MATCH('EPS 3.1.3'!K$1,NoSettings_v3!$C$1:$AH$1,0)),"")</f>
        <v>0</v>
      </c>
      <c r="L455" s="157">
        <f>IFERROR(INDEX(NoSettings_v3!$C$2:$AH$4612,MATCH('EPS 3.1.3'!$B455,NoSettings_v3!$A$2:$A$4612,0),MATCH('EPS 3.1.3'!L$1,NoSettings_v3!$C$1:$AH$1,0)),"")</f>
        <v>0</v>
      </c>
      <c r="M455" s="157">
        <f>IFERROR(INDEX(NoSettings_v3!$C$2:$AH$4612,MATCH('EPS 3.1.3'!$B455,NoSettings_v3!$A$2:$A$4612,0),MATCH('EPS 3.1.3'!M$1,NoSettings_v3!$C$1:$AH$1,0)),"")</f>
        <v>0</v>
      </c>
      <c r="N455" s="157">
        <f>IFERROR(INDEX(NoSettings_v3!$C$2:$AH$4612,MATCH('EPS 3.1.3'!$B455,NoSettings_v3!$A$2:$A$4612,0),MATCH('EPS 3.1.3'!N$1,NoSettings_v3!$C$1:$AH$1,0)),"")</f>
        <v>0</v>
      </c>
      <c r="O455" s="157">
        <f>IFERROR(INDEX(NoSettings_v3!$C$2:$AH$4612,MATCH('EPS 3.1.3'!$B455,NoSettings_v3!$A$2:$A$4612,0),MATCH('EPS 3.1.3'!O$1,NoSettings_v3!$C$1:$AH$1,0)),"")</f>
        <v>0</v>
      </c>
      <c r="P455" s="157">
        <f>IFERROR(INDEX(NoSettings_v3!$C$2:$AH$4612,MATCH('EPS 3.1.3'!$B455,NoSettings_v3!$A$2:$A$4612,0),MATCH('EPS 3.1.3'!P$1,NoSettings_v3!$C$1:$AH$1,0)),"")</f>
        <v>0</v>
      </c>
      <c r="Q455" s="157">
        <f>IFERROR(INDEX(NoSettings_v3!$C$2:$AH$4612,MATCH('EPS 3.1.3'!$B455,NoSettings_v3!$A$2:$A$4612,0),MATCH('EPS 3.1.3'!Q$1,NoSettings_v3!$C$1:$AH$1,0)),"")</f>
        <v>0</v>
      </c>
      <c r="R455" s="157">
        <f>IFERROR(INDEX(NoSettings_v3!$C$2:$AH$4612,MATCH('EPS 3.1.3'!$B455,NoSettings_v3!$A$2:$A$4612,0),MATCH('EPS 3.1.3'!R$1,NoSettings_v3!$C$1:$AH$1,0)),"")</f>
        <v>0</v>
      </c>
      <c r="S455" s="157">
        <f>IFERROR(INDEX(NoSettings_v3!$C$2:$AH$4612,MATCH('EPS 3.1.3'!$B455,NoSettings_v3!$A$2:$A$4612,0),MATCH('EPS 3.1.3'!S$1,NoSettings_v3!$C$1:$AH$1,0)),"")</f>
        <v>0</v>
      </c>
      <c r="T455" s="157">
        <f>IFERROR(INDEX(NoSettings_v3!$C$2:$AH$4612,MATCH('EPS 3.1.3'!$B455,NoSettings_v3!$A$2:$A$4612,0),MATCH('EPS 3.1.3'!T$1,NoSettings_v3!$C$1:$AH$1,0)),"")</f>
        <v>0</v>
      </c>
      <c r="U455" s="157">
        <f>IFERROR(INDEX(NoSettings_v3!$C$2:$AH$4612,MATCH('EPS 3.1.3'!$B455,NoSettings_v3!$A$2:$A$4612,0),MATCH('EPS 3.1.3'!U$1,NoSettings_v3!$C$1:$AH$1,0)),"")</f>
        <v>0</v>
      </c>
      <c r="V455" s="157">
        <f>IFERROR(INDEX(NoSettings_v3!$C$2:$AH$4612,MATCH('EPS 3.1.3'!$B455,NoSettings_v3!$A$2:$A$4612,0),MATCH('EPS 3.1.3'!V$1,NoSettings_v3!$C$1:$AH$1,0)),"")</f>
        <v>0</v>
      </c>
      <c r="W455" s="157">
        <f>IFERROR(INDEX(NoSettings_v3!$C$2:$AH$4612,MATCH('EPS 3.1.3'!$B455,NoSettings_v3!$A$2:$A$4612,0),MATCH('EPS 3.1.3'!W$1,NoSettings_v3!$C$1:$AH$1,0)),"")</f>
        <v>0</v>
      </c>
      <c r="X455" s="157">
        <f>IFERROR(INDEX(NoSettings_v3!$C$2:$AH$4612,MATCH('EPS 3.1.3'!$B455,NoSettings_v3!$A$2:$A$4612,0),MATCH('EPS 3.1.3'!X$1,NoSettings_v3!$C$1:$AH$1,0)),"")</f>
        <v>0</v>
      </c>
      <c r="Y455" s="157">
        <f>IFERROR(INDEX(NoSettings_v3!$C$2:$AH$4612,MATCH('EPS 3.1.3'!$B455,NoSettings_v3!$A$2:$A$4612,0),MATCH('EPS 3.1.3'!Y$1,NoSettings_v3!$C$1:$AH$1,0)),"")</f>
        <v>0</v>
      </c>
      <c r="Z455" s="157">
        <f>IFERROR(INDEX(NoSettings_v3!$C$2:$AH$4612,MATCH('EPS 3.1.3'!$B455,NoSettings_v3!$A$2:$A$4612,0),MATCH('EPS 3.1.3'!Z$1,NoSettings_v3!$C$1:$AH$1,0)),"")</f>
        <v>0</v>
      </c>
      <c r="AA455" s="157">
        <f>IFERROR(INDEX(NoSettings_v3!$C$2:$AH$4612,MATCH('EPS 3.1.3'!$B455,NoSettings_v3!$A$2:$A$4612,0),MATCH('EPS 3.1.3'!AA$1,NoSettings_v3!$C$1:$AH$1,0)),"")</f>
        <v>0</v>
      </c>
      <c r="AB455" s="157">
        <f>IFERROR(INDEX(NoSettings_v3!$C$2:$AH$4612,MATCH('EPS 3.1.3'!$B455,NoSettings_v3!$A$2:$A$4612,0),MATCH('EPS 3.1.3'!AB$1,NoSettings_v3!$C$1:$AH$1,0)),"")</f>
        <v>0</v>
      </c>
      <c r="AC455" s="157">
        <f>IFERROR(INDEX(NoSettings_v3!$C$2:$AH$4612,MATCH('EPS 3.1.3'!$B455,NoSettings_v3!$A$2:$A$4612,0),MATCH('EPS 3.1.3'!AC$1,NoSettings_v3!$C$1:$AH$1,0)),"")</f>
        <v>0</v>
      </c>
      <c r="AD455" s="157">
        <f>IFERROR(INDEX(NoSettings_v3!$C$2:$AH$4612,MATCH('EPS 3.1.3'!$B455,NoSettings_v3!$A$2:$A$4612,0),MATCH('EPS 3.1.3'!AD$1,NoSettings_v3!$C$1:$AH$1,0)),"")</f>
        <v>0</v>
      </c>
      <c r="AE455" s="157">
        <f>IFERROR(INDEX(NoSettings_v3!$C$2:$AH$4612,MATCH('EPS 3.1.3'!$B455,NoSettings_v3!$A$2:$A$4612,0),MATCH('EPS 3.1.3'!AE$1,NoSettings_v3!$C$1:$AH$1,0)),"")</f>
        <v>0</v>
      </c>
      <c r="AF455" s="157">
        <f>IFERROR(INDEX(NoSettings_v3!$C$2:$AH$4612,MATCH('EPS 3.1.3'!$B455,NoSettings_v3!$A$2:$A$4612,0),MATCH('EPS 3.1.3'!AF$1,NoSettings_v3!$C$1:$AH$1,0)),"")</f>
        <v>0</v>
      </c>
      <c r="AG455" s="157">
        <f>IFERROR(INDEX(NoSettings_v3!$C$2:$AH$4612,MATCH('EPS 3.1.3'!$B455,NoSettings_v3!$A$2:$A$4612,0),MATCH('EPS 3.1.3'!AG$1,NoSettings_v3!$C$1:$AH$1,0)),"")</f>
        <v>0</v>
      </c>
      <c r="AH455" s="157">
        <f>IFERROR(INDEX(NoSettings_v3!$C$2:$AH$4612,MATCH('EPS 3.1.3'!$B455,NoSettings_v3!$A$2:$A$4612,0),MATCH('EPS 3.1.3'!AH$1,NoSettings_v3!$C$1:$AH$1,0)),"")</f>
        <v>0</v>
      </c>
      <c r="AI455" s="157">
        <f>IFERROR(INDEX(NoSettings_v3!$C$2:$AH$4612,MATCH('EPS 3.1.3'!$B455,NoSettings_v3!$A$2:$A$4612,0),MATCH('EPS 3.1.3'!AI$1,NoSettings_v3!$C$1:$AH$1,0)),"")</f>
        <v>0</v>
      </c>
    </row>
    <row r="456" spans="2:35" x14ac:dyDescent="0.35">
      <c r="B456" s="161" t="s">
        <v>610</v>
      </c>
      <c r="C456" s="127" t="s">
        <v>964</v>
      </c>
      <c r="D456" s="157">
        <f>IFERROR(INDEX(NoSettings_v3!$C$2:$AH$4612,MATCH('EPS 3.1.3'!$B456,NoSettings_v3!$A$2:$A$4612,0),MATCH('EPS 3.1.3'!D$1,NoSettings_v3!$C$1:$AH$1,0)),"")</f>
        <v>0</v>
      </c>
      <c r="E456" s="157">
        <f>IFERROR(INDEX(NoSettings_v3!$C$2:$AH$4612,MATCH('EPS 3.1.3'!$B456,NoSettings_v3!$A$2:$A$4612,0),MATCH('EPS 3.1.3'!E$1,NoSettings_v3!$C$1:$AH$1,0)),"")</f>
        <v>0</v>
      </c>
      <c r="F456" s="157">
        <f>IFERROR(INDEX(NoSettings_v3!$C$2:$AH$4612,MATCH('EPS 3.1.3'!$B456,NoSettings_v3!$A$2:$A$4612,0),MATCH('EPS 3.1.3'!F$1,NoSettings_v3!$C$1:$AH$1,0)),"")</f>
        <v>0</v>
      </c>
      <c r="G456" s="157">
        <f>IFERROR(INDEX(NoSettings_v3!$C$2:$AH$4612,MATCH('EPS 3.1.3'!$B456,NoSettings_v3!$A$2:$A$4612,0),MATCH('EPS 3.1.3'!G$1,NoSettings_v3!$C$1:$AH$1,0)),"")</f>
        <v>0</v>
      </c>
      <c r="H456" s="157">
        <f>IFERROR(INDEX(NoSettings_v3!$C$2:$AH$4612,MATCH('EPS 3.1.3'!$B456,NoSettings_v3!$A$2:$A$4612,0),MATCH('EPS 3.1.3'!H$1,NoSettings_v3!$C$1:$AH$1,0)),"")</f>
        <v>0</v>
      </c>
      <c r="I456" s="157">
        <f>IFERROR(INDEX(NoSettings_v3!$C$2:$AH$4612,MATCH('EPS 3.1.3'!$B456,NoSettings_v3!$A$2:$A$4612,0),MATCH('EPS 3.1.3'!I$1,NoSettings_v3!$C$1:$AH$1,0)),"")</f>
        <v>0</v>
      </c>
      <c r="J456" s="157">
        <f>IFERROR(INDEX(NoSettings_v3!$C$2:$AH$4612,MATCH('EPS 3.1.3'!$B456,NoSettings_v3!$A$2:$A$4612,0),MATCH('EPS 3.1.3'!J$1,NoSettings_v3!$C$1:$AH$1,0)),"")</f>
        <v>0</v>
      </c>
      <c r="K456" s="157">
        <f>IFERROR(INDEX(NoSettings_v3!$C$2:$AH$4612,MATCH('EPS 3.1.3'!$B456,NoSettings_v3!$A$2:$A$4612,0),MATCH('EPS 3.1.3'!K$1,NoSettings_v3!$C$1:$AH$1,0)),"")</f>
        <v>0</v>
      </c>
      <c r="L456" s="157">
        <f>IFERROR(INDEX(NoSettings_v3!$C$2:$AH$4612,MATCH('EPS 3.1.3'!$B456,NoSettings_v3!$A$2:$A$4612,0),MATCH('EPS 3.1.3'!L$1,NoSettings_v3!$C$1:$AH$1,0)),"")</f>
        <v>0</v>
      </c>
      <c r="M456" s="157">
        <f>IFERROR(INDEX(NoSettings_v3!$C$2:$AH$4612,MATCH('EPS 3.1.3'!$B456,NoSettings_v3!$A$2:$A$4612,0),MATCH('EPS 3.1.3'!M$1,NoSettings_v3!$C$1:$AH$1,0)),"")</f>
        <v>0</v>
      </c>
      <c r="N456" s="157">
        <f>IFERROR(INDEX(NoSettings_v3!$C$2:$AH$4612,MATCH('EPS 3.1.3'!$B456,NoSettings_v3!$A$2:$A$4612,0),MATCH('EPS 3.1.3'!N$1,NoSettings_v3!$C$1:$AH$1,0)),"")</f>
        <v>0</v>
      </c>
      <c r="O456" s="157">
        <f>IFERROR(INDEX(NoSettings_v3!$C$2:$AH$4612,MATCH('EPS 3.1.3'!$B456,NoSettings_v3!$A$2:$A$4612,0),MATCH('EPS 3.1.3'!O$1,NoSettings_v3!$C$1:$AH$1,0)),"")</f>
        <v>0</v>
      </c>
      <c r="P456" s="157">
        <f>IFERROR(INDEX(NoSettings_v3!$C$2:$AH$4612,MATCH('EPS 3.1.3'!$B456,NoSettings_v3!$A$2:$A$4612,0),MATCH('EPS 3.1.3'!P$1,NoSettings_v3!$C$1:$AH$1,0)),"")</f>
        <v>0</v>
      </c>
      <c r="Q456" s="157">
        <f>IFERROR(INDEX(NoSettings_v3!$C$2:$AH$4612,MATCH('EPS 3.1.3'!$B456,NoSettings_v3!$A$2:$A$4612,0),MATCH('EPS 3.1.3'!Q$1,NoSettings_v3!$C$1:$AH$1,0)),"")</f>
        <v>0</v>
      </c>
      <c r="R456" s="157">
        <f>IFERROR(INDEX(NoSettings_v3!$C$2:$AH$4612,MATCH('EPS 3.1.3'!$B456,NoSettings_v3!$A$2:$A$4612,0),MATCH('EPS 3.1.3'!R$1,NoSettings_v3!$C$1:$AH$1,0)),"")</f>
        <v>0</v>
      </c>
      <c r="S456" s="157">
        <f>IFERROR(INDEX(NoSettings_v3!$C$2:$AH$4612,MATCH('EPS 3.1.3'!$B456,NoSettings_v3!$A$2:$A$4612,0),MATCH('EPS 3.1.3'!S$1,NoSettings_v3!$C$1:$AH$1,0)),"")</f>
        <v>0</v>
      </c>
      <c r="T456" s="157">
        <f>IFERROR(INDEX(NoSettings_v3!$C$2:$AH$4612,MATCH('EPS 3.1.3'!$B456,NoSettings_v3!$A$2:$A$4612,0),MATCH('EPS 3.1.3'!T$1,NoSettings_v3!$C$1:$AH$1,0)),"")</f>
        <v>0</v>
      </c>
      <c r="U456" s="157">
        <f>IFERROR(INDEX(NoSettings_v3!$C$2:$AH$4612,MATCH('EPS 3.1.3'!$B456,NoSettings_v3!$A$2:$A$4612,0),MATCH('EPS 3.1.3'!U$1,NoSettings_v3!$C$1:$AH$1,0)),"")</f>
        <v>0</v>
      </c>
      <c r="V456" s="157">
        <f>IFERROR(INDEX(NoSettings_v3!$C$2:$AH$4612,MATCH('EPS 3.1.3'!$B456,NoSettings_v3!$A$2:$A$4612,0),MATCH('EPS 3.1.3'!V$1,NoSettings_v3!$C$1:$AH$1,0)),"")</f>
        <v>0</v>
      </c>
      <c r="W456" s="157">
        <f>IFERROR(INDEX(NoSettings_v3!$C$2:$AH$4612,MATCH('EPS 3.1.3'!$B456,NoSettings_v3!$A$2:$A$4612,0),MATCH('EPS 3.1.3'!W$1,NoSettings_v3!$C$1:$AH$1,0)),"")</f>
        <v>0</v>
      </c>
      <c r="X456" s="157">
        <f>IFERROR(INDEX(NoSettings_v3!$C$2:$AH$4612,MATCH('EPS 3.1.3'!$B456,NoSettings_v3!$A$2:$A$4612,0),MATCH('EPS 3.1.3'!X$1,NoSettings_v3!$C$1:$AH$1,0)),"")</f>
        <v>0</v>
      </c>
      <c r="Y456" s="157">
        <f>IFERROR(INDEX(NoSettings_v3!$C$2:$AH$4612,MATCH('EPS 3.1.3'!$B456,NoSettings_v3!$A$2:$A$4612,0),MATCH('EPS 3.1.3'!Y$1,NoSettings_v3!$C$1:$AH$1,0)),"")</f>
        <v>0</v>
      </c>
      <c r="Z456" s="157">
        <f>IFERROR(INDEX(NoSettings_v3!$C$2:$AH$4612,MATCH('EPS 3.1.3'!$B456,NoSettings_v3!$A$2:$A$4612,0),MATCH('EPS 3.1.3'!Z$1,NoSettings_v3!$C$1:$AH$1,0)),"")</f>
        <v>0</v>
      </c>
      <c r="AA456" s="157">
        <f>IFERROR(INDEX(NoSettings_v3!$C$2:$AH$4612,MATCH('EPS 3.1.3'!$B456,NoSettings_v3!$A$2:$A$4612,0),MATCH('EPS 3.1.3'!AA$1,NoSettings_v3!$C$1:$AH$1,0)),"")</f>
        <v>0</v>
      </c>
      <c r="AB456" s="157">
        <f>IFERROR(INDEX(NoSettings_v3!$C$2:$AH$4612,MATCH('EPS 3.1.3'!$B456,NoSettings_v3!$A$2:$A$4612,0),MATCH('EPS 3.1.3'!AB$1,NoSettings_v3!$C$1:$AH$1,0)),"")</f>
        <v>0</v>
      </c>
      <c r="AC456" s="157">
        <f>IFERROR(INDEX(NoSettings_v3!$C$2:$AH$4612,MATCH('EPS 3.1.3'!$B456,NoSettings_v3!$A$2:$A$4612,0),MATCH('EPS 3.1.3'!AC$1,NoSettings_v3!$C$1:$AH$1,0)),"")</f>
        <v>0</v>
      </c>
      <c r="AD456" s="157">
        <f>IFERROR(INDEX(NoSettings_v3!$C$2:$AH$4612,MATCH('EPS 3.1.3'!$B456,NoSettings_v3!$A$2:$A$4612,0),MATCH('EPS 3.1.3'!AD$1,NoSettings_v3!$C$1:$AH$1,0)),"")</f>
        <v>0</v>
      </c>
      <c r="AE456" s="157">
        <f>IFERROR(INDEX(NoSettings_v3!$C$2:$AH$4612,MATCH('EPS 3.1.3'!$B456,NoSettings_v3!$A$2:$A$4612,0),MATCH('EPS 3.1.3'!AE$1,NoSettings_v3!$C$1:$AH$1,0)),"")</f>
        <v>0</v>
      </c>
      <c r="AF456" s="157">
        <f>IFERROR(INDEX(NoSettings_v3!$C$2:$AH$4612,MATCH('EPS 3.1.3'!$B456,NoSettings_v3!$A$2:$A$4612,0),MATCH('EPS 3.1.3'!AF$1,NoSettings_v3!$C$1:$AH$1,0)),"")</f>
        <v>0</v>
      </c>
      <c r="AG456" s="157">
        <f>IFERROR(INDEX(NoSettings_v3!$C$2:$AH$4612,MATCH('EPS 3.1.3'!$B456,NoSettings_v3!$A$2:$A$4612,0),MATCH('EPS 3.1.3'!AG$1,NoSettings_v3!$C$1:$AH$1,0)),"")</f>
        <v>0</v>
      </c>
      <c r="AH456" s="157">
        <f>IFERROR(INDEX(NoSettings_v3!$C$2:$AH$4612,MATCH('EPS 3.1.3'!$B456,NoSettings_v3!$A$2:$A$4612,0),MATCH('EPS 3.1.3'!AH$1,NoSettings_v3!$C$1:$AH$1,0)),"")</f>
        <v>0</v>
      </c>
      <c r="AI456" s="157">
        <f>IFERROR(INDEX(NoSettings_v3!$C$2:$AH$4612,MATCH('EPS 3.1.3'!$B456,NoSettings_v3!$A$2:$A$4612,0),MATCH('EPS 3.1.3'!AI$1,NoSettings_v3!$C$1:$AH$1,0)),"")</f>
        <v>0</v>
      </c>
    </row>
    <row r="457" spans="2:35" x14ac:dyDescent="0.35">
      <c r="B457" s="161" t="s">
        <v>611</v>
      </c>
      <c r="C457" s="127" t="s">
        <v>964</v>
      </c>
      <c r="D457" s="157">
        <f>IFERROR(INDEX(NoSettings_v3!$C$2:$AH$4612,MATCH('EPS 3.1.3'!$B457,NoSettings_v3!$A$2:$A$4612,0),MATCH('EPS 3.1.3'!D$1,NoSettings_v3!$C$1:$AH$1,0)),"")</f>
        <v>0</v>
      </c>
      <c r="E457" s="157">
        <f>IFERROR(INDEX(NoSettings_v3!$C$2:$AH$4612,MATCH('EPS 3.1.3'!$B457,NoSettings_v3!$A$2:$A$4612,0),MATCH('EPS 3.1.3'!E$1,NoSettings_v3!$C$1:$AH$1,0)),"")</f>
        <v>0</v>
      </c>
      <c r="F457" s="157">
        <f>IFERROR(INDEX(NoSettings_v3!$C$2:$AH$4612,MATCH('EPS 3.1.3'!$B457,NoSettings_v3!$A$2:$A$4612,0),MATCH('EPS 3.1.3'!F$1,NoSettings_v3!$C$1:$AH$1,0)),"")</f>
        <v>0</v>
      </c>
      <c r="G457" s="157">
        <f>IFERROR(INDEX(NoSettings_v3!$C$2:$AH$4612,MATCH('EPS 3.1.3'!$B457,NoSettings_v3!$A$2:$A$4612,0),MATCH('EPS 3.1.3'!G$1,NoSettings_v3!$C$1:$AH$1,0)),"")</f>
        <v>0</v>
      </c>
      <c r="H457" s="157">
        <f>IFERROR(INDEX(NoSettings_v3!$C$2:$AH$4612,MATCH('EPS 3.1.3'!$B457,NoSettings_v3!$A$2:$A$4612,0),MATCH('EPS 3.1.3'!H$1,NoSettings_v3!$C$1:$AH$1,0)),"")</f>
        <v>0</v>
      </c>
      <c r="I457" s="157">
        <f>IFERROR(INDEX(NoSettings_v3!$C$2:$AH$4612,MATCH('EPS 3.1.3'!$B457,NoSettings_v3!$A$2:$A$4612,0),MATCH('EPS 3.1.3'!I$1,NoSettings_v3!$C$1:$AH$1,0)),"")</f>
        <v>0</v>
      </c>
      <c r="J457" s="157">
        <f>IFERROR(INDEX(NoSettings_v3!$C$2:$AH$4612,MATCH('EPS 3.1.3'!$B457,NoSettings_v3!$A$2:$A$4612,0),MATCH('EPS 3.1.3'!J$1,NoSettings_v3!$C$1:$AH$1,0)),"")</f>
        <v>0</v>
      </c>
      <c r="K457" s="157">
        <f>IFERROR(INDEX(NoSettings_v3!$C$2:$AH$4612,MATCH('EPS 3.1.3'!$B457,NoSettings_v3!$A$2:$A$4612,0),MATCH('EPS 3.1.3'!K$1,NoSettings_v3!$C$1:$AH$1,0)),"")</f>
        <v>0</v>
      </c>
      <c r="L457" s="157">
        <f>IFERROR(INDEX(NoSettings_v3!$C$2:$AH$4612,MATCH('EPS 3.1.3'!$B457,NoSettings_v3!$A$2:$A$4612,0),MATCH('EPS 3.1.3'!L$1,NoSettings_v3!$C$1:$AH$1,0)),"")</f>
        <v>0</v>
      </c>
      <c r="M457" s="157">
        <f>IFERROR(INDEX(NoSettings_v3!$C$2:$AH$4612,MATCH('EPS 3.1.3'!$B457,NoSettings_v3!$A$2:$A$4612,0),MATCH('EPS 3.1.3'!M$1,NoSettings_v3!$C$1:$AH$1,0)),"")</f>
        <v>0</v>
      </c>
      <c r="N457" s="157">
        <f>IFERROR(INDEX(NoSettings_v3!$C$2:$AH$4612,MATCH('EPS 3.1.3'!$B457,NoSettings_v3!$A$2:$A$4612,0),MATCH('EPS 3.1.3'!N$1,NoSettings_v3!$C$1:$AH$1,0)),"")</f>
        <v>0</v>
      </c>
      <c r="O457" s="157">
        <f>IFERROR(INDEX(NoSettings_v3!$C$2:$AH$4612,MATCH('EPS 3.1.3'!$B457,NoSettings_v3!$A$2:$A$4612,0),MATCH('EPS 3.1.3'!O$1,NoSettings_v3!$C$1:$AH$1,0)),"")</f>
        <v>0</v>
      </c>
      <c r="P457" s="157">
        <f>IFERROR(INDEX(NoSettings_v3!$C$2:$AH$4612,MATCH('EPS 3.1.3'!$B457,NoSettings_v3!$A$2:$A$4612,0),MATCH('EPS 3.1.3'!P$1,NoSettings_v3!$C$1:$AH$1,0)),"")</f>
        <v>0</v>
      </c>
      <c r="Q457" s="157">
        <f>IFERROR(INDEX(NoSettings_v3!$C$2:$AH$4612,MATCH('EPS 3.1.3'!$B457,NoSettings_v3!$A$2:$A$4612,0),MATCH('EPS 3.1.3'!Q$1,NoSettings_v3!$C$1:$AH$1,0)),"")</f>
        <v>0</v>
      </c>
      <c r="R457" s="157">
        <f>IFERROR(INDEX(NoSettings_v3!$C$2:$AH$4612,MATCH('EPS 3.1.3'!$B457,NoSettings_v3!$A$2:$A$4612,0),MATCH('EPS 3.1.3'!R$1,NoSettings_v3!$C$1:$AH$1,0)),"")</f>
        <v>0</v>
      </c>
      <c r="S457" s="157">
        <f>IFERROR(INDEX(NoSettings_v3!$C$2:$AH$4612,MATCH('EPS 3.1.3'!$B457,NoSettings_v3!$A$2:$A$4612,0),MATCH('EPS 3.1.3'!S$1,NoSettings_v3!$C$1:$AH$1,0)),"")</f>
        <v>0</v>
      </c>
      <c r="T457" s="157">
        <f>IFERROR(INDEX(NoSettings_v3!$C$2:$AH$4612,MATCH('EPS 3.1.3'!$B457,NoSettings_v3!$A$2:$A$4612,0),MATCH('EPS 3.1.3'!T$1,NoSettings_v3!$C$1:$AH$1,0)),"")</f>
        <v>0</v>
      </c>
      <c r="U457" s="157">
        <f>IFERROR(INDEX(NoSettings_v3!$C$2:$AH$4612,MATCH('EPS 3.1.3'!$B457,NoSettings_v3!$A$2:$A$4612,0),MATCH('EPS 3.1.3'!U$1,NoSettings_v3!$C$1:$AH$1,0)),"")</f>
        <v>0</v>
      </c>
      <c r="V457" s="157">
        <f>IFERROR(INDEX(NoSettings_v3!$C$2:$AH$4612,MATCH('EPS 3.1.3'!$B457,NoSettings_v3!$A$2:$A$4612,0),MATCH('EPS 3.1.3'!V$1,NoSettings_v3!$C$1:$AH$1,0)),"")</f>
        <v>0</v>
      </c>
      <c r="W457" s="157">
        <f>IFERROR(INDEX(NoSettings_v3!$C$2:$AH$4612,MATCH('EPS 3.1.3'!$B457,NoSettings_v3!$A$2:$A$4612,0),MATCH('EPS 3.1.3'!W$1,NoSettings_v3!$C$1:$AH$1,0)),"")</f>
        <v>0</v>
      </c>
      <c r="X457" s="157">
        <f>IFERROR(INDEX(NoSettings_v3!$C$2:$AH$4612,MATCH('EPS 3.1.3'!$B457,NoSettings_v3!$A$2:$A$4612,0),MATCH('EPS 3.1.3'!X$1,NoSettings_v3!$C$1:$AH$1,0)),"")</f>
        <v>0</v>
      </c>
      <c r="Y457" s="157">
        <f>IFERROR(INDEX(NoSettings_v3!$C$2:$AH$4612,MATCH('EPS 3.1.3'!$B457,NoSettings_v3!$A$2:$A$4612,0),MATCH('EPS 3.1.3'!Y$1,NoSettings_v3!$C$1:$AH$1,0)),"")</f>
        <v>0</v>
      </c>
      <c r="Z457" s="157">
        <f>IFERROR(INDEX(NoSettings_v3!$C$2:$AH$4612,MATCH('EPS 3.1.3'!$B457,NoSettings_v3!$A$2:$A$4612,0),MATCH('EPS 3.1.3'!Z$1,NoSettings_v3!$C$1:$AH$1,0)),"")</f>
        <v>0</v>
      </c>
      <c r="AA457" s="157">
        <f>IFERROR(INDEX(NoSettings_v3!$C$2:$AH$4612,MATCH('EPS 3.1.3'!$B457,NoSettings_v3!$A$2:$A$4612,0),MATCH('EPS 3.1.3'!AA$1,NoSettings_v3!$C$1:$AH$1,0)),"")</f>
        <v>0</v>
      </c>
      <c r="AB457" s="157">
        <f>IFERROR(INDEX(NoSettings_v3!$C$2:$AH$4612,MATCH('EPS 3.1.3'!$B457,NoSettings_v3!$A$2:$A$4612,0),MATCH('EPS 3.1.3'!AB$1,NoSettings_v3!$C$1:$AH$1,0)),"")</f>
        <v>0</v>
      </c>
      <c r="AC457" s="157">
        <f>IFERROR(INDEX(NoSettings_v3!$C$2:$AH$4612,MATCH('EPS 3.1.3'!$B457,NoSettings_v3!$A$2:$A$4612,0),MATCH('EPS 3.1.3'!AC$1,NoSettings_v3!$C$1:$AH$1,0)),"")</f>
        <v>0</v>
      </c>
      <c r="AD457" s="157">
        <f>IFERROR(INDEX(NoSettings_v3!$C$2:$AH$4612,MATCH('EPS 3.1.3'!$B457,NoSettings_v3!$A$2:$A$4612,0),MATCH('EPS 3.1.3'!AD$1,NoSettings_v3!$C$1:$AH$1,0)),"")</f>
        <v>0</v>
      </c>
      <c r="AE457" s="157">
        <f>IFERROR(INDEX(NoSettings_v3!$C$2:$AH$4612,MATCH('EPS 3.1.3'!$B457,NoSettings_v3!$A$2:$A$4612,0),MATCH('EPS 3.1.3'!AE$1,NoSettings_v3!$C$1:$AH$1,0)),"")</f>
        <v>0</v>
      </c>
      <c r="AF457" s="157">
        <f>IFERROR(INDEX(NoSettings_v3!$C$2:$AH$4612,MATCH('EPS 3.1.3'!$B457,NoSettings_v3!$A$2:$A$4612,0),MATCH('EPS 3.1.3'!AF$1,NoSettings_v3!$C$1:$AH$1,0)),"")</f>
        <v>0</v>
      </c>
      <c r="AG457" s="157">
        <f>IFERROR(INDEX(NoSettings_v3!$C$2:$AH$4612,MATCH('EPS 3.1.3'!$B457,NoSettings_v3!$A$2:$A$4612,0),MATCH('EPS 3.1.3'!AG$1,NoSettings_v3!$C$1:$AH$1,0)),"")</f>
        <v>0</v>
      </c>
      <c r="AH457" s="157">
        <f>IFERROR(INDEX(NoSettings_v3!$C$2:$AH$4612,MATCH('EPS 3.1.3'!$B457,NoSettings_v3!$A$2:$A$4612,0),MATCH('EPS 3.1.3'!AH$1,NoSettings_v3!$C$1:$AH$1,0)),"")</f>
        <v>0</v>
      </c>
      <c r="AI457" s="157">
        <f>IFERROR(INDEX(NoSettings_v3!$C$2:$AH$4612,MATCH('EPS 3.1.3'!$B457,NoSettings_v3!$A$2:$A$4612,0),MATCH('EPS 3.1.3'!AI$1,NoSettings_v3!$C$1:$AH$1,0)),"")</f>
        <v>0</v>
      </c>
    </row>
    <row r="458" spans="2:35" x14ac:dyDescent="0.35">
      <c r="B458" s="161" t="s">
        <v>612</v>
      </c>
      <c r="C458" s="127" t="s">
        <v>964</v>
      </c>
      <c r="D458" s="157">
        <f>IFERROR(INDEX(NoSettings_v3!$C$2:$AH$4612,MATCH('EPS 3.1.3'!$B458,NoSettings_v3!$A$2:$A$4612,0),MATCH('EPS 3.1.3'!D$1,NoSettings_v3!$C$1:$AH$1,0)),"")</f>
        <v>0</v>
      </c>
      <c r="E458" s="157">
        <f>IFERROR(INDEX(NoSettings_v3!$C$2:$AH$4612,MATCH('EPS 3.1.3'!$B458,NoSettings_v3!$A$2:$A$4612,0),MATCH('EPS 3.1.3'!E$1,NoSettings_v3!$C$1:$AH$1,0)),"")</f>
        <v>0</v>
      </c>
      <c r="F458" s="157">
        <f>IFERROR(INDEX(NoSettings_v3!$C$2:$AH$4612,MATCH('EPS 3.1.3'!$B458,NoSettings_v3!$A$2:$A$4612,0),MATCH('EPS 3.1.3'!F$1,NoSettings_v3!$C$1:$AH$1,0)),"")</f>
        <v>0</v>
      </c>
      <c r="G458" s="157">
        <f>IFERROR(INDEX(NoSettings_v3!$C$2:$AH$4612,MATCH('EPS 3.1.3'!$B458,NoSettings_v3!$A$2:$A$4612,0),MATCH('EPS 3.1.3'!G$1,NoSettings_v3!$C$1:$AH$1,0)),"")</f>
        <v>0</v>
      </c>
      <c r="H458" s="157">
        <f>IFERROR(INDEX(NoSettings_v3!$C$2:$AH$4612,MATCH('EPS 3.1.3'!$B458,NoSettings_v3!$A$2:$A$4612,0),MATCH('EPS 3.1.3'!H$1,NoSettings_v3!$C$1:$AH$1,0)),"")</f>
        <v>0</v>
      </c>
      <c r="I458" s="157">
        <f>IFERROR(INDEX(NoSettings_v3!$C$2:$AH$4612,MATCH('EPS 3.1.3'!$B458,NoSettings_v3!$A$2:$A$4612,0),MATCH('EPS 3.1.3'!I$1,NoSettings_v3!$C$1:$AH$1,0)),"")</f>
        <v>0</v>
      </c>
      <c r="J458" s="157">
        <f>IFERROR(INDEX(NoSettings_v3!$C$2:$AH$4612,MATCH('EPS 3.1.3'!$B458,NoSettings_v3!$A$2:$A$4612,0),MATCH('EPS 3.1.3'!J$1,NoSettings_v3!$C$1:$AH$1,0)),"")</f>
        <v>0</v>
      </c>
      <c r="K458" s="157">
        <f>IFERROR(INDEX(NoSettings_v3!$C$2:$AH$4612,MATCH('EPS 3.1.3'!$B458,NoSettings_v3!$A$2:$A$4612,0),MATCH('EPS 3.1.3'!K$1,NoSettings_v3!$C$1:$AH$1,0)),"")</f>
        <v>0</v>
      </c>
      <c r="L458" s="157">
        <f>IFERROR(INDEX(NoSettings_v3!$C$2:$AH$4612,MATCH('EPS 3.1.3'!$B458,NoSettings_v3!$A$2:$A$4612,0),MATCH('EPS 3.1.3'!L$1,NoSettings_v3!$C$1:$AH$1,0)),"")</f>
        <v>0</v>
      </c>
      <c r="M458" s="157">
        <f>IFERROR(INDEX(NoSettings_v3!$C$2:$AH$4612,MATCH('EPS 3.1.3'!$B458,NoSettings_v3!$A$2:$A$4612,0),MATCH('EPS 3.1.3'!M$1,NoSettings_v3!$C$1:$AH$1,0)),"")</f>
        <v>0</v>
      </c>
      <c r="N458" s="157">
        <f>IFERROR(INDEX(NoSettings_v3!$C$2:$AH$4612,MATCH('EPS 3.1.3'!$B458,NoSettings_v3!$A$2:$A$4612,0),MATCH('EPS 3.1.3'!N$1,NoSettings_v3!$C$1:$AH$1,0)),"")</f>
        <v>0</v>
      </c>
      <c r="O458" s="157">
        <f>IFERROR(INDEX(NoSettings_v3!$C$2:$AH$4612,MATCH('EPS 3.1.3'!$B458,NoSettings_v3!$A$2:$A$4612,0),MATCH('EPS 3.1.3'!O$1,NoSettings_v3!$C$1:$AH$1,0)),"")</f>
        <v>0</v>
      </c>
      <c r="P458" s="157">
        <f>IFERROR(INDEX(NoSettings_v3!$C$2:$AH$4612,MATCH('EPS 3.1.3'!$B458,NoSettings_v3!$A$2:$A$4612,0),MATCH('EPS 3.1.3'!P$1,NoSettings_v3!$C$1:$AH$1,0)),"")</f>
        <v>0</v>
      </c>
      <c r="Q458" s="157">
        <f>IFERROR(INDEX(NoSettings_v3!$C$2:$AH$4612,MATCH('EPS 3.1.3'!$B458,NoSettings_v3!$A$2:$A$4612,0),MATCH('EPS 3.1.3'!Q$1,NoSettings_v3!$C$1:$AH$1,0)),"")</f>
        <v>0</v>
      </c>
      <c r="R458" s="157">
        <f>IFERROR(INDEX(NoSettings_v3!$C$2:$AH$4612,MATCH('EPS 3.1.3'!$B458,NoSettings_v3!$A$2:$A$4612,0),MATCH('EPS 3.1.3'!R$1,NoSettings_v3!$C$1:$AH$1,0)),"")</f>
        <v>0</v>
      </c>
      <c r="S458" s="157">
        <f>IFERROR(INDEX(NoSettings_v3!$C$2:$AH$4612,MATCH('EPS 3.1.3'!$B458,NoSettings_v3!$A$2:$A$4612,0),MATCH('EPS 3.1.3'!S$1,NoSettings_v3!$C$1:$AH$1,0)),"")</f>
        <v>0</v>
      </c>
      <c r="T458" s="157">
        <f>IFERROR(INDEX(NoSettings_v3!$C$2:$AH$4612,MATCH('EPS 3.1.3'!$B458,NoSettings_v3!$A$2:$A$4612,0),MATCH('EPS 3.1.3'!T$1,NoSettings_v3!$C$1:$AH$1,0)),"")</f>
        <v>0</v>
      </c>
      <c r="U458" s="157">
        <f>IFERROR(INDEX(NoSettings_v3!$C$2:$AH$4612,MATCH('EPS 3.1.3'!$B458,NoSettings_v3!$A$2:$A$4612,0),MATCH('EPS 3.1.3'!U$1,NoSettings_v3!$C$1:$AH$1,0)),"")</f>
        <v>0</v>
      </c>
      <c r="V458" s="157">
        <f>IFERROR(INDEX(NoSettings_v3!$C$2:$AH$4612,MATCH('EPS 3.1.3'!$B458,NoSettings_v3!$A$2:$A$4612,0),MATCH('EPS 3.1.3'!V$1,NoSettings_v3!$C$1:$AH$1,0)),"")</f>
        <v>0</v>
      </c>
      <c r="W458" s="157">
        <f>IFERROR(INDEX(NoSettings_v3!$C$2:$AH$4612,MATCH('EPS 3.1.3'!$B458,NoSettings_v3!$A$2:$A$4612,0),MATCH('EPS 3.1.3'!W$1,NoSettings_v3!$C$1:$AH$1,0)),"")</f>
        <v>0</v>
      </c>
      <c r="X458" s="157">
        <f>IFERROR(INDEX(NoSettings_v3!$C$2:$AH$4612,MATCH('EPS 3.1.3'!$B458,NoSettings_v3!$A$2:$A$4612,0),MATCH('EPS 3.1.3'!X$1,NoSettings_v3!$C$1:$AH$1,0)),"")</f>
        <v>0</v>
      </c>
      <c r="Y458" s="157">
        <f>IFERROR(INDEX(NoSettings_v3!$C$2:$AH$4612,MATCH('EPS 3.1.3'!$B458,NoSettings_v3!$A$2:$A$4612,0),MATCH('EPS 3.1.3'!Y$1,NoSettings_v3!$C$1:$AH$1,0)),"")</f>
        <v>0</v>
      </c>
      <c r="Z458" s="157">
        <f>IFERROR(INDEX(NoSettings_v3!$C$2:$AH$4612,MATCH('EPS 3.1.3'!$B458,NoSettings_v3!$A$2:$A$4612,0),MATCH('EPS 3.1.3'!Z$1,NoSettings_v3!$C$1:$AH$1,0)),"")</f>
        <v>0</v>
      </c>
      <c r="AA458" s="157">
        <f>IFERROR(INDEX(NoSettings_v3!$C$2:$AH$4612,MATCH('EPS 3.1.3'!$B458,NoSettings_v3!$A$2:$A$4612,0),MATCH('EPS 3.1.3'!AA$1,NoSettings_v3!$C$1:$AH$1,0)),"")</f>
        <v>0</v>
      </c>
      <c r="AB458" s="157">
        <f>IFERROR(INDEX(NoSettings_v3!$C$2:$AH$4612,MATCH('EPS 3.1.3'!$B458,NoSettings_v3!$A$2:$A$4612,0),MATCH('EPS 3.1.3'!AB$1,NoSettings_v3!$C$1:$AH$1,0)),"")</f>
        <v>0</v>
      </c>
      <c r="AC458" s="157">
        <f>IFERROR(INDEX(NoSettings_v3!$C$2:$AH$4612,MATCH('EPS 3.1.3'!$B458,NoSettings_v3!$A$2:$A$4612,0),MATCH('EPS 3.1.3'!AC$1,NoSettings_v3!$C$1:$AH$1,0)),"")</f>
        <v>0</v>
      </c>
      <c r="AD458" s="157">
        <f>IFERROR(INDEX(NoSettings_v3!$C$2:$AH$4612,MATCH('EPS 3.1.3'!$B458,NoSettings_v3!$A$2:$A$4612,0),MATCH('EPS 3.1.3'!AD$1,NoSettings_v3!$C$1:$AH$1,0)),"")</f>
        <v>0</v>
      </c>
      <c r="AE458" s="157">
        <f>IFERROR(INDEX(NoSettings_v3!$C$2:$AH$4612,MATCH('EPS 3.1.3'!$B458,NoSettings_v3!$A$2:$A$4612,0),MATCH('EPS 3.1.3'!AE$1,NoSettings_v3!$C$1:$AH$1,0)),"")</f>
        <v>0</v>
      </c>
      <c r="AF458" s="157">
        <f>IFERROR(INDEX(NoSettings_v3!$C$2:$AH$4612,MATCH('EPS 3.1.3'!$B458,NoSettings_v3!$A$2:$A$4612,0),MATCH('EPS 3.1.3'!AF$1,NoSettings_v3!$C$1:$AH$1,0)),"")</f>
        <v>0</v>
      </c>
      <c r="AG458" s="157">
        <f>IFERROR(INDEX(NoSettings_v3!$C$2:$AH$4612,MATCH('EPS 3.1.3'!$B458,NoSettings_v3!$A$2:$A$4612,0),MATCH('EPS 3.1.3'!AG$1,NoSettings_v3!$C$1:$AH$1,0)),"")</f>
        <v>0</v>
      </c>
      <c r="AH458" s="157">
        <f>IFERROR(INDEX(NoSettings_v3!$C$2:$AH$4612,MATCH('EPS 3.1.3'!$B458,NoSettings_v3!$A$2:$A$4612,0),MATCH('EPS 3.1.3'!AH$1,NoSettings_v3!$C$1:$AH$1,0)),"")</f>
        <v>0</v>
      </c>
      <c r="AI458" s="157">
        <f>IFERROR(INDEX(NoSettings_v3!$C$2:$AH$4612,MATCH('EPS 3.1.3'!$B458,NoSettings_v3!$A$2:$A$4612,0),MATCH('EPS 3.1.3'!AI$1,NoSettings_v3!$C$1:$AH$1,0)),"")</f>
        <v>0</v>
      </c>
    </row>
    <row r="459" spans="2:35" x14ac:dyDescent="0.35">
      <c r="B459" s="161" t="s">
        <v>1229</v>
      </c>
      <c r="C459" s="127" t="s">
        <v>964</v>
      </c>
      <c r="D459" s="157">
        <f>IFERROR(INDEX(NoSettings_v3!$C$2:$AH$4612,MATCH('EPS 3.1.3'!$B459,NoSettings_v3!$A$2:$A$4612,0),MATCH('EPS 3.1.3'!D$1,NoSettings_v3!$C$1:$AH$1,0)),"")</f>
        <v>0</v>
      </c>
      <c r="E459" s="157">
        <f>IFERROR(INDEX(NoSettings_v3!$C$2:$AH$4612,MATCH('EPS 3.1.3'!$B459,NoSettings_v3!$A$2:$A$4612,0),MATCH('EPS 3.1.3'!E$1,NoSettings_v3!$C$1:$AH$1,0)),"")</f>
        <v>0</v>
      </c>
      <c r="F459" s="157">
        <f>IFERROR(INDEX(NoSettings_v3!$C$2:$AH$4612,MATCH('EPS 3.1.3'!$B459,NoSettings_v3!$A$2:$A$4612,0),MATCH('EPS 3.1.3'!F$1,NoSettings_v3!$C$1:$AH$1,0)),"")</f>
        <v>0</v>
      </c>
      <c r="G459" s="157">
        <f>IFERROR(INDEX(NoSettings_v3!$C$2:$AH$4612,MATCH('EPS 3.1.3'!$B459,NoSettings_v3!$A$2:$A$4612,0),MATCH('EPS 3.1.3'!G$1,NoSettings_v3!$C$1:$AH$1,0)),"")</f>
        <v>0</v>
      </c>
      <c r="H459" s="157">
        <f>IFERROR(INDEX(NoSettings_v3!$C$2:$AH$4612,MATCH('EPS 3.1.3'!$B459,NoSettings_v3!$A$2:$A$4612,0),MATCH('EPS 3.1.3'!H$1,NoSettings_v3!$C$1:$AH$1,0)),"")</f>
        <v>0</v>
      </c>
      <c r="I459" s="157">
        <f>IFERROR(INDEX(NoSettings_v3!$C$2:$AH$4612,MATCH('EPS 3.1.3'!$B459,NoSettings_v3!$A$2:$A$4612,0),MATCH('EPS 3.1.3'!I$1,NoSettings_v3!$C$1:$AH$1,0)),"")</f>
        <v>0</v>
      </c>
      <c r="J459" s="157">
        <f>IFERROR(INDEX(NoSettings_v3!$C$2:$AH$4612,MATCH('EPS 3.1.3'!$B459,NoSettings_v3!$A$2:$A$4612,0),MATCH('EPS 3.1.3'!J$1,NoSettings_v3!$C$1:$AH$1,0)),"")</f>
        <v>0</v>
      </c>
      <c r="K459" s="157">
        <f>IFERROR(INDEX(NoSettings_v3!$C$2:$AH$4612,MATCH('EPS 3.1.3'!$B459,NoSettings_v3!$A$2:$A$4612,0),MATCH('EPS 3.1.3'!K$1,NoSettings_v3!$C$1:$AH$1,0)),"")</f>
        <v>0</v>
      </c>
      <c r="L459" s="157">
        <f>IFERROR(INDEX(NoSettings_v3!$C$2:$AH$4612,MATCH('EPS 3.1.3'!$B459,NoSettings_v3!$A$2:$A$4612,0),MATCH('EPS 3.1.3'!L$1,NoSettings_v3!$C$1:$AH$1,0)),"")</f>
        <v>0</v>
      </c>
      <c r="M459" s="157">
        <f>IFERROR(INDEX(NoSettings_v3!$C$2:$AH$4612,MATCH('EPS 3.1.3'!$B459,NoSettings_v3!$A$2:$A$4612,0),MATCH('EPS 3.1.3'!M$1,NoSettings_v3!$C$1:$AH$1,0)),"")</f>
        <v>0</v>
      </c>
      <c r="N459" s="157">
        <f>IFERROR(INDEX(NoSettings_v3!$C$2:$AH$4612,MATCH('EPS 3.1.3'!$B459,NoSettings_v3!$A$2:$A$4612,0),MATCH('EPS 3.1.3'!N$1,NoSettings_v3!$C$1:$AH$1,0)),"")</f>
        <v>0</v>
      </c>
      <c r="O459" s="157">
        <f>IFERROR(INDEX(NoSettings_v3!$C$2:$AH$4612,MATCH('EPS 3.1.3'!$B459,NoSettings_v3!$A$2:$A$4612,0),MATCH('EPS 3.1.3'!O$1,NoSettings_v3!$C$1:$AH$1,0)),"")</f>
        <v>0</v>
      </c>
      <c r="P459" s="157">
        <f>IFERROR(INDEX(NoSettings_v3!$C$2:$AH$4612,MATCH('EPS 3.1.3'!$B459,NoSettings_v3!$A$2:$A$4612,0),MATCH('EPS 3.1.3'!P$1,NoSettings_v3!$C$1:$AH$1,0)),"")</f>
        <v>0</v>
      </c>
      <c r="Q459" s="157">
        <f>IFERROR(INDEX(NoSettings_v3!$C$2:$AH$4612,MATCH('EPS 3.1.3'!$B459,NoSettings_v3!$A$2:$A$4612,0),MATCH('EPS 3.1.3'!Q$1,NoSettings_v3!$C$1:$AH$1,0)),"")</f>
        <v>0</v>
      </c>
      <c r="R459" s="157">
        <f>IFERROR(INDEX(NoSettings_v3!$C$2:$AH$4612,MATCH('EPS 3.1.3'!$B459,NoSettings_v3!$A$2:$A$4612,0),MATCH('EPS 3.1.3'!R$1,NoSettings_v3!$C$1:$AH$1,0)),"")</f>
        <v>0</v>
      </c>
      <c r="S459" s="157">
        <f>IFERROR(INDEX(NoSettings_v3!$C$2:$AH$4612,MATCH('EPS 3.1.3'!$B459,NoSettings_v3!$A$2:$A$4612,0),MATCH('EPS 3.1.3'!S$1,NoSettings_v3!$C$1:$AH$1,0)),"")</f>
        <v>0</v>
      </c>
      <c r="T459" s="157">
        <f>IFERROR(INDEX(NoSettings_v3!$C$2:$AH$4612,MATCH('EPS 3.1.3'!$B459,NoSettings_v3!$A$2:$A$4612,0),MATCH('EPS 3.1.3'!T$1,NoSettings_v3!$C$1:$AH$1,0)),"")</f>
        <v>0</v>
      </c>
      <c r="U459" s="157">
        <f>IFERROR(INDEX(NoSettings_v3!$C$2:$AH$4612,MATCH('EPS 3.1.3'!$B459,NoSettings_v3!$A$2:$A$4612,0),MATCH('EPS 3.1.3'!U$1,NoSettings_v3!$C$1:$AH$1,0)),"")</f>
        <v>0</v>
      </c>
      <c r="V459" s="157">
        <f>IFERROR(INDEX(NoSettings_v3!$C$2:$AH$4612,MATCH('EPS 3.1.3'!$B459,NoSettings_v3!$A$2:$A$4612,0),MATCH('EPS 3.1.3'!V$1,NoSettings_v3!$C$1:$AH$1,0)),"")</f>
        <v>0</v>
      </c>
      <c r="W459" s="157">
        <f>IFERROR(INDEX(NoSettings_v3!$C$2:$AH$4612,MATCH('EPS 3.1.3'!$B459,NoSettings_v3!$A$2:$A$4612,0),MATCH('EPS 3.1.3'!W$1,NoSettings_v3!$C$1:$AH$1,0)),"")</f>
        <v>0</v>
      </c>
      <c r="X459" s="157">
        <f>IFERROR(INDEX(NoSettings_v3!$C$2:$AH$4612,MATCH('EPS 3.1.3'!$B459,NoSettings_v3!$A$2:$A$4612,0),MATCH('EPS 3.1.3'!X$1,NoSettings_v3!$C$1:$AH$1,0)),"")</f>
        <v>0</v>
      </c>
      <c r="Y459" s="157">
        <f>IFERROR(INDEX(NoSettings_v3!$C$2:$AH$4612,MATCH('EPS 3.1.3'!$B459,NoSettings_v3!$A$2:$A$4612,0),MATCH('EPS 3.1.3'!Y$1,NoSettings_v3!$C$1:$AH$1,0)),"")</f>
        <v>0</v>
      </c>
      <c r="Z459" s="157">
        <f>IFERROR(INDEX(NoSettings_v3!$C$2:$AH$4612,MATCH('EPS 3.1.3'!$B459,NoSettings_v3!$A$2:$A$4612,0),MATCH('EPS 3.1.3'!Z$1,NoSettings_v3!$C$1:$AH$1,0)),"")</f>
        <v>0</v>
      </c>
      <c r="AA459" s="157">
        <f>IFERROR(INDEX(NoSettings_v3!$C$2:$AH$4612,MATCH('EPS 3.1.3'!$B459,NoSettings_v3!$A$2:$A$4612,0),MATCH('EPS 3.1.3'!AA$1,NoSettings_v3!$C$1:$AH$1,0)),"")</f>
        <v>0</v>
      </c>
      <c r="AB459" s="157">
        <f>IFERROR(INDEX(NoSettings_v3!$C$2:$AH$4612,MATCH('EPS 3.1.3'!$B459,NoSettings_v3!$A$2:$A$4612,0),MATCH('EPS 3.1.3'!AB$1,NoSettings_v3!$C$1:$AH$1,0)),"")</f>
        <v>0</v>
      </c>
      <c r="AC459" s="157">
        <f>IFERROR(INDEX(NoSettings_v3!$C$2:$AH$4612,MATCH('EPS 3.1.3'!$B459,NoSettings_v3!$A$2:$A$4612,0),MATCH('EPS 3.1.3'!AC$1,NoSettings_v3!$C$1:$AH$1,0)),"")</f>
        <v>0</v>
      </c>
      <c r="AD459" s="157">
        <f>IFERROR(INDEX(NoSettings_v3!$C$2:$AH$4612,MATCH('EPS 3.1.3'!$B459,NoSettings_v3!$A$2:$A$4612,0),MATCH('EPS 3.1.3'!AD$1,NoSettings_v3!$C$1:$AH$1,0)),"")</f>
        <v>0</v>
      </c>
      <c r="AE459" s="157">
        <f>IFERROR(INDEX(NoSettings_v3!$C$2:$AH$4612,MATCH('EPS 3.1.3'!$B459,NoSettings_v3!$A$2:$A$4612,0),MATCH('EPS 3.1.3'!AE$1,NoSettings_v3!$C$1:$AH$1,0)),"")</f>
        <v>0</v>
      </c>
      <c r="AF459" s="157">
        <f>IFERROR(INDEX(NoSettings_v3!$C$2:$AH$4612,MATCH('EPS 3.1.3'!$B459,NoSettings_v3!$A$2:$A$4612,0),MATCH('EPS 3.1.3'!AF$1,NoSettings_v3!$C$1:$AH$1,0)),"")</f>
        <v>0</v>
      </c>
      <c r="AG459" s="157">
        <f>IFERROR(INDEX(NoSettings_v3!$C$2:$AH$4612,MATCH('EPS 3.1.3'!$B459,NoSettings_v3!$A$2:$A$4612,0),MATCH('EPS 3.1.3'!AG$1,NoSettings_v3!$C$1:$AH$1,0)),"")</f>
        <v>0</v>
      </c>
      <c r="AH459" s="157">
        <f>IFERROR(INDEX(NoSettings_v3!$C$2:$AH$4612,MATCH('EPS 3.1.3'!$B459,NoSettings_v3!$A$2:$A$4612,0),MATCH('EPS 3.1.3'!AH$1,NoSettings_v3!$C$1:$AH$1,0)),"")</f>
        <v>0</v>
      </c>
      <c r="AI459" s="157">
        <f>IFERROR(INDEX(NoSettings_v3!$C$2:$AH$4612,MATCH('EPS 3.1.3'!$B459,NoSettings_v3!$A$2:$A$4612,0),MATCH('EPS 3.1.3'!AI$1,NoSettings_v3!$C$1:$AH$1,0)),"")</f>
        <v>0</v>
      </c>
    </row>
    <row r="460" spans="2:35" x14ac:dyDescent="0.35">
      <c r="B460" s="161" t="s">
        <v>1230</v>
      </c>
      <c r="C460" s="127" t="s">
        <v>964</v>
      </c>
      <c r="D460" s="157">
        <f>IFERROR(INDEX(NoSettings_v3!$C$2:$AH$4612,MATCH('EPS 3.1.3'!$B460,NoSettings_v3!$A$2:$A$4612,0),MATCH('EPS 3.1.3'!D$1,NoSettings_v3!$C$1:$AH$1,0)),"")</f>
        <v>0</v>
      </c>
      <c r="E460" s="157">
        <f>IFERROR(INDEX(NoSettings_v3!$C$2:$AH$4612,MATCH('EPS 3.1.3'!$B460,NoSettings_v3!$A$2:$A$4612,0),MATCH('EPS 3.1.3'!E$1,NoSettings_v3!$C$1:$AH$1,0)),"")</f>
        <v>0</v>
      </c>
      <c r="F460" s="157">
        <f>IFERROR(INDEX(NoSettings_v3!$C$2:$AH$4612,MATCH('EPS 3.1.3'!$B460,NoSettings_v3!$A$2:$A$4612,0),MATCH('EPS 3.1.3'!F$1,NoSettings_v3!$C$1:$AH$1,0)),"")</f>
        <v>0</v>
      </c>
      <c r="G460" s="157">
        <f>IFERROR(INDEX(NoSettings_v3!$C$2:$AH$4612,MATCH('EPS 3.1.3'!$B460,NoSettings_v3!$A$2:$A$4612,0),MATCH('EPS 3.1.3'!G$1,NoSettings_v3!$C$1:$AH$1,0)),"")</f>
        <v>0</v>
      </c>
      <c r="H460" s="157">
        <f>IFERROR(INDEX(NoSettings_v3!$C$2:$AH$4612,MATCH('EPS 3.1.3'!$B460,NoSettings_v3!$A$2:$A$4612,0),MATCH('EPS 3.1.3'!H$1,NoSettings_v3!$C$1:$AH$1,0)),"")</f>
        <v>0</v>
      </c>
      <c r="I460" s="157">
        <f>IFERROR(INDEX(NoSettings_v3!$C$2:$AH$4612,MATCH('EPS 3.1.3'!$B460,NoSettings_v3!$A$2:$A$4612,0),MATCH('EPS 3.1.3'!I$1,NoSettings_v3!$C$1:$AH$1,0)),"")</f>
        <v>0</v>
      </c>
      <c r="J460" s="157">
        <f>IFERROR(INDEX(NoSettings_v3!$C$2:$AH$4612,MATCH('EPS 3.1.3'!$B460,NoSettings_v3!$A$2:$A$4612,0),MATCH('EPS 3.1.3'!J$1,NoSettings_v3!$C$1:$AH$1,0)),"")</f>
        <v>0</v>
      </c>
      <c r="K460" s="157">
        <f>IFERROR(INDEX(NoSettings_v3!$C$2:$AH$4612,MATCH('EPS 3.1.3'!$B460,NoSettings_v3!$A$2:$A$4612,0),MATCH('EPS 3.1.3'!K$1,NoSettings_v3!$C$1:$AH$1,0)),"")</f>
        <v>0</v>
      </c>
      <c r="L460" s="157">
        <f>IFERROR(INDEX(NoSettings_v3!$C$2:$AH$4612,MATCH('EPS 3.1.3'!$B460,NoSettings_v3!$A$2:$A$4612,0),MATCH('EPS 3.1.3'!L$1,NoSettings_v3!$C$1:$AH$1,0)),"")</f>
        <v>0</v>
      </c>
      <c r="M460" s="157">
        <f>IFERROR(INDEX(NoSettings_v3!$C$2:$AH$4612,MATCH('EPS 3.1.3'!$B460,NoSettings_v3!$A$2:$A$4612,0),MATCH('EPS 3.1.3'!M$1,NoSettings_v3!$C$1:$AH$1,0)),"")</f>
        <v>0</v>
      </c>
      <c r="N460" s="157">
        <f>IFERROR(INDEX(NoSettings_v3!$C$2:$AH$4612,MATCH('EPS 3.1.3'!$B460,NoSettings_v3!$A$2:$A$4612,0),MATCH('EPS 3.1.3'!N$1,NoSettings_v3!$C$1:$AH$1,0)),"")</f>
        <v>0</v>
      </c>
      <c r="O460" s="157">
        <f>IFERROR(INDEX(NoSettings_v3!$C$2:$AH$4612,MATCH('EPS 3.1.3'!$B460,NoSettings_v3!$A$2:$A$4612,0),MATCH('EPS 3.1.3'!O$1,NoSettings_v3!$C$1:$AH$1,0)),"")</f>
        <v>0</v>
      </c>
      <c r="P460" s="157">
        <f>IFERROR(INDEX(NoSettings_v3!$C$2:$AH$4612,MATCH('EPS 3.1.3'!$B460,NoSettings_v3!$A$2:$A$4612,0),MATCH('EPS 3.1.3'!P$1,NoSettings_v3!$C$1:$AH$1,0)),"")</f>
        <v>0</v>
      </c>
      <c r="Q460" s="157">
        <f>IFERROR(INDEX(NoSettings_v3!$C$2:$AH$4612,MATCH('EPS 3.1.3'!$B460,NoSettings_v3!$A$2:$A$4612,0),MATCH('EPS 3.1.3'!Q$1,NoSettings_v3!$C$1:$AH$1,0)),"")</f>
        <v>0</v>
      </c>
      <c r="R460" s="157">
        <f>IFERROR(INDEX(NoSettings_v3!$C$2:$AH$4612,MATCH('EPS 3.1.3'!$B460,NoSettings_v3!$A$2:$A$4612,0),MATCH('EPS 3.1.3'!R$1,NoSettings_v3!$C$1:$AH$1,0)),"")</f>
        <v>0</v>
      </c>
      <c r="S460" s="157">
        <f>IFERROR(INDEX(NoSettings_v3!$C$2:$AH$4612,MATCH('EPS 3.1.3'!$B460,NoSettings_v3!$A$2:$A$4612,0),MATCH('EPS 3.1.3'!S$1,NoSettings_v3!$C$1:$AH$1,0)),"")</f>
        <v>0</v>
      </c>
      <c r="T460" s="157">
        <f>IFERROR(INDEX(NoSettings_v3!$C$2:$AH$4612,MATCH('EPS 3.1.3'!$B460,NoSettings_v3!$A$2:$A$4612,0),MATCH('EPS 3.1.3'!T$1,NoSettings_v3!$C$1:$AH$1,0)),"")</f>
        <v>0</v>
      </c>
      <c r="U460" s="157">
        <f>IFERROR(INDEX(NoSettings_v3!$C$2:$AH$4612,MATCH('EPS 3.1.3'!$B460,NoSettings_v3!$A$2:$A$4612,0),MATCH('EPS 3.1.3'!U$1,NoSettings_v3!$C$1:$AH$1,0)),"")</f>
        <v>0</v>
      </c>
      <c r="V460" s="157">
        <f>IFERROR(INDEX(NoSettings_v3!$C$2:$AH$4612,MATCH('EPS 3.1.3'!$B460,NoSettings_v3!$A$2:$A$4612,0),MATCH('EPS 3.1.3'!V$1,NoSettings_v3!$C$1:$AH$1,0)),"")</f>
        <v>0</v>
      </c>
      <c r="W460" s="157">
        <f>IFERROR(INDEX(NoSettings_v3!$C$2:$AH$4612,MATCH('EPS 3.1.3'!$B460,NoSettings_v3!$A$2:$A$4612,0),MATCH('EPS 3.1.3'!W$1,NoSettings_v3!$C$1:$AH$1,0)),"")</f>
        <v>0</v>
      </c>
      <c r="X460" s="157">
        <f>IFERROR(INDEX(NoSettings_v3!$C$2:$AH$4612,MATCH('EPS 3.1.3'!$B460,NoSettings_v3!$A$2:$A$4612,0),MATCH('EPS 3.1.3'!X$1,NoSettings_v3!$C$1:$AH$1,0)),"")</f>
        <v>0</v>
      </c>
      <c r="Y460" s="157">
        <f>IFERROR(INDEX(NoSettings_v3!$C$2:$AH$4612,MATCH('EPS 3.1.3'!$B460,NoSettings_v3!$A$2:$A$4612,0),MATCH('EPS 3.1.3'!Y$1,NoSettings_v3!$C$1:$AH$1,0)),"")</f>
        <v>0</v>
      </c>
      <c r="Z460" s="157">
        <f>IFERROR(INDEX(NoSettings_v3!$C$2:$AH$4612,MATCH('EPS 3.1.3'!$B460,NoSettings_v3!$A$2:$A$4612,0),MATCH('EPS 3.1.3'!Z$1,NoSettings_v3!$C$1:$AH$1,0)),"")</f>
        <v>0</v>
      </c>
      <c r="AA460" s="157">
        <f>IFERROR(INDEX(NoSettings_v3!$C$2:$AH$4612,MATCH('EPS 3.1.3'!$B460,NoSettings_v3!$A$2:$A$4612,0),MATCH('EPS 3.1.3'!AA$1,NoSettings_v3!$C$1:$AH$1,0)),"")</f>
        <v>0</v>
      </c>
      <c r="AB460" s="157">
        <f>IFERROR(INDEX(NoSettings_v3!$C$2:$AH$4612,MATCH('EPS 3.1.3'!$B460,NoSettings_v3!$A$2:$A$4612,0),MATCH('EPS 3.1.3'!AB$1,NoSettings_v3!$C$1:$AH$1,0)),"")</f>
        <v>0</v>
      </c>
      <c r="AC460" s="157">
        <f>IFERROR(INDEX(NoSettings_v3!$C$2:$AH$4612,MATCH('EPS 3.1.3'!$B460,NoSettings_v3!$A$2:$A$4612,0),MATCH('EPS 3.1.3'!AC$1,NoSettings_v3!$C$1:$AH$1,0)),"")</f>
        <v>0</v>
      </c>
      <c r="AD460" s="157">
        <f>IFERROR(INDEX(NoSettings_v3!$C$2:$AH$4612,MATCH('EPS 3.1.3'!$B460,NoSettings_v3!$A$2:$A$4612,0),MATCH('EPS 3.1.3'!AD$1,NoSettings_v3!$C$1:$AH$1,0)),"")</f>
        <v>0</v>
      </c>
      <c r="AE460" s="157">
        <f>IFERROR(INDEX(NoSettings_v3!$C$2:$AH$4612,MATCH('EPS 3.1.3'!$B460,NoSettings_v3!$A$2:$A$4612,0),MATCH('EPS 3.1.3'!AE$1,NoSettings_v3!$C$1:$AH$1,0)),"")</f>
        <v>0</v>
      </c>
      <c r="AF460" s="157">
        <f>IFERROR(INDEX(NoSettings_v3!$C$2:$AH$4612,MATCH('EPS 3.1.3'!$B460,NoSettings_v3!$A$2:$A$4612,0),MATCH('EPS 3.1.3'!AF$1,NoSettings_v3!$C$1:$AH$1,0)),"")</f>
        <v>0</v>
      </c>
      <c r="AG460" s="157">
        <f>IFERROR(INDEX(NoSettings_v3!$C$2:$AH$4612,MATCH('EPS 3.1.3'!$B460,NoSettings_v3!$A$2:$A$4612,0),MATCH('EPS 3.1.3'!AG$1,NoSettings_v3!$C$1:$AH$1,0)),"")</f>
        <v>0</v>
      </c>
      <c r="AH460" s="157">
        <f>IFERROR(INDEX(NoSettings_v3!$C$2:$AH$4612,MATCH('EPS 3.1.3'!$B460,NoSettings_v3!$A$2:$A$4612,0),MATCH('EPS 3.1.3'!AH$1,NoSettings_v3!$C$1:$AH$1,0)),"")</f>
        <v>0</v>
      </c>
      <c r="AI460" s="157">
        <f>IFERROR(INDEX(NoSettings_v3!$C$2:$AH$4612,MATCH('EPS 3.1.3'!$B460,NoSettings_v3!$A$2:$A$4612,0),MATCH('EPS 3.1.3'!AI$1,NoSettings_v3!$C$1:$AH$1,0)),"")</f>
        <v>0</v>
      </c>
    </row>
    <row r="461" spans="2:35" x14ac:dyDescent="0.35">
      <c r="B461" s="161" t="s">
        <v>1231</v>
      </c>
      <c r="C461" s="127" t="s">
        <v>964</v>
      </c>
      <c r="D461" s="157">
        <f>IFERROR(INDEX(NoSettings_v3!$C$2:$AH$4612,MATCH('EPS 3.1.3'!$B461,NoSettings_v3!$A$2:$A$4612,0),MATCH('EPS 3.1.3'!D$1,NoSettings_v3!$C$1:$AH$1,0)),"")</f>
        <v>0</v>
      </c>
      <c r="E461" s="157">
        <f>IFERROR(INDEX(NoSettings_v3!$C$2:$AH$4612,MATCH('EPS 3.1.3'!$B461,NoSettings_v3!$A$2:$A$4612,0),MATCH('EPS 3.1.3'!E$1,NoSettings_v3!$C$1:$AH$1,0)),"")</f>
        <v>0</v>
      </c>
      <c r="F461" s="157">
        <f>IFERROR(INDEX(NoSettings_v3!$C$2:$AH$4612,MATCH('EPS 3.1.3'!$B461,NoSettings_v3!$A$2:$A$4612,0),MATCH('EPS 3.1.3'!F$1,NoSettings_v3!$C$1:$AH$1,0)),"")</f>
        <v>0</v>
      </c>
      <c r="G461" s="157">
        <f>IFERROR(INDEX(NoSettings_v3!$C$2:$AH$4612,MATCH('EPS 3.1.3'!$B461,NoSettings_v3!$A$2:$A$4612,0),MATCH('EPS 3.1.3'!G$1,NoSettings_v3!$C$1:$AH$1,0)),"")</f>
        <v>0</v>
      </c>
      <c r="H461" s="157">
        <f>IFERROR(INDEX(NoSettings_v3!$C$2:$AH$4612,MATCH('EPS 3.1.3'!$B461,NoSettings_v3!$A$2:$A$4612,0),MATCH('EPS 3.1.3'!H$1,NoSettings_v3!$C$1:$AH$1,0)),"")</f>
        <v>0</v>
      </c>
      <c r="I461" s="157">
        <f>IFERROR(INDEX(NoSettings_v3!$C$2:$AH$4612,MATCH('EPS 3.1.3'!$B461,NoSettings_v3!$A$2:$A$4612,0),MATCH('EPS 3.1.3'!I$1,NoSettings_v3!$C$1:$AH$1,0)),"")</f>
        <v>0</v>
      </c>
      <c r="J461" s="157">
        <f>IFERROR(INDEX(NoSettings_v3!$C$2:$AH$4612,MATCH('EPS 3.1.3'!$B461,NoSettings_v3!$A$2:$A$4612,0),MATCH('EPS 3.1.3'!J$1,NoSettings_v3!$C$1:$AH$1,0)),"")</f>
        <v>0</v>
      </c>
      <c r="K461" s="157">
        <f>IFERROR(INDEX(NoSettings_v3!$C$2:$AH$4612,MATCH('EPS 3.1.3'!$B461,NoSettings_v3!$A$2:$A$4612,0),MATCH('EPS 3.1.3'!K$1,NoSettings_v3!$C$1:$AH$1,0)),"")</f>
        <v>0</v>
      </c>
      <c r="L461" s="157">
        <f>IFERROR(INDEX(NoSettings_v3!$C$2:$AH$4612,MATCH('EPS 3.1.3'!$B461,NoSettings_v3!$A$2:$A$4612,0),MATCH('EPS 3.1.3'!L$1,NoSettings_v3!$C$1:$AH$1,0)),"")</f>
        <v>0</v>
      </c>
      <c r="M461" s="157">
        <f>IFERROR(INDEX(NoSettings_v3!$C$2:$AH$4612,MATCH('EPS 3.1.3'!$B461,NoSettings_v3!$A$2:$A$4612,0),MATCH('EPS 3.1.3'!M$1,NoSettings_v3!$C$1:$AH$1,0)),"")</f>
        <v>0</v>
      </c>
      <c r="N461" s="157">
        <f>IFERROR(INDEX(NoSettings_v3!$C$2:$AH$4612,MATCH('EPS 3.1.3'!$B461,NoSettings_v3!$A$2:$A$4612,0),MATCH('EPS 3.1.3'!N$1,NoSettings_v3!$C$1:$AH$1,0)),"")</f>
        <v>0</v>
      </c>
      <c r="O461" s="157">
        <f>IFERROR(INDEX(NoSettings_v3!$C$2:$AH$4612,MATCH('EPS 3.1.3'!$B461,NoSettings_v3!$A$2:$A$4612,0),MATCH('EPS 3.1.3'!O$1,NoSettings_v3!$C$1:$AH$1,0)),"")</f>
        <v>0</v>
      </c>
      <c r="P461" s="157">
        <f>IFERROR(INDEX(NoSettings_v3!$C$2:$AH$4612,MATCH('EPS 3.1.3'!$B461,NoSettings_v3!$A$2:$A$4612,0),MATCH('EPS 3.1.3'!P$1,NoSettings_v3!$C$1:$AH$1,0)),"")</f>
        <v>0</v>
      </c>
      <c r="Q461" s="157">
        <f>IFERROR(INDEX(NoSettings_v3!$C$2:$AH$4612,MATCH('EPS 3.1.3'!$B461,NoSettings_v3!$A$2:$A$4612,0),MATCH('EPS 3.1.3'!Q$1,NoSettings_v3!$C$1:$AH$1,0)),"")</f>
        <v>0</v>
      </c>
      <c r="R461" s="157">
        <f>IFERROR(INDEX(NoSettings_v3!$C$2:$AH$4612,MATCH('EPS 3.1.3'!$B461,NoSettings_v3!$A$2:$A$4612,0),MATCH('EPS 3.1.3'!R$1,NoSettings_v3!$C$1:$AH$1,0)),"")</f>
        <v>0</v>
      </c>
      <c r="S461" s="157">
        <f>IFERROR(INDEX(NoSettings_v3!$C$2:$AH$4612,MATCH('EPS 3.1.3'!$B461,NoSettings_v3!$A$2:$A$4612,0),MATCH('EPS 3.1.3'!S$1,NoSettings_v3!$C$1:$AH$1,0)),"")</f>
        <v>0</v>
      </c>
      <c r="T461" s="157">
        <f>IFERROR(INDEX(NoSettings_v3!$C$2:$AH$4612,MATCH('EPS 3.1.3'!$B461,NoSettings_v3!$A$2:$A$4612,0),MATCH('EPS 3.1.3'!T$1,NoSettings_v3!$C$1:$AH$1,0)),"")</f>
        <v>0</v>
      </c>
      <c r="U461" s="157">
        <f>IFERROR(INDEX(NoSettings_v3!$C$2:$AH$4612,MATCH('EPS 3.1.3'!$B461,NoSettings_v3!$A$2:$A$4612,0),MATCH('EPS 3.1.3'!U$1,NoSettings_v3!$C$1:$AH$1,0)),"")</f>
        <v>0</v>
      </c>
      <c r="V461" s="157">
        <f>IFERROR(INDEX(NoSettings_v3!$C$2:$AH$4612,MATCH('EPS 3.1.3'!$B461,NoSettings_v3!$A$2:$A$4612,0),MATCH('EPS 3.1.3'!V$1,NoSettings_v3!$C$1:$AH$1,0)),"")</f>
        <v>0</v>
      </c>
      <c r="W461" s="157">
        <f>IFERROR(INDEX(NoSettings_v3!$C$2:$AH$4612,MATCH('EPS 3.1.3'!$B461,NoSettings_v3!$A$2:$A$4612,0),MATCH('EPS 3.1.3'!W$1,NoSettings_v3!$C$1:$AH$1,0)),"")</f>
        <v>0</v>
      </c>
      <c r="X461" s="157">
        <f>IFERROR(INDEX(NoSettings_v3!$C$2:$AH$4612,MATCH('EPS 3.1.3'!$B461,NoSettings_v3!$A$2:$A$4612,0),MATCH('EPS 3.1.3'!X$1,NoSettings_v3!$C$1:$AH$1,0)),"")</f>
        <v>0</v>
      </c>
      <c r="Y461" s="157">
        <f>IFERROR(INDEX(NoSettings_v3!$C$2:$AH$4612,MATCH('EPS 3.1.3'!$B461,NoSettings_v3!$A$2:$A$4612,0),MATCH('EPS 3.1.3'!Y$1,NoSettings_v3!$C$1:$AH$1,0)),"")</f>
        <v>0</v>
      </c>
      <c r="Z461" s="157">
        <f>IFERROR(INDEX(NoSettings_v3!$C$2:$AH$4612,MATCH('EPS 3.1.3'!$B461,NoSettings_v3!$A$2:$A$4612,0),MATCH('EPS 3.1.3'!Z$1,NoSettings_v3!$C$1:$AH$1,0)),"")</f>
        <v>0</v>
      </c>
      <c r="AA461" s="157">
        <f>IFERROR(INDEX(NoSettings_v3!$C$2:$AH$4612,MATCH('EPS 3.1.3'!$B461,NoSettings_v3!$A$2:$A$4612,0),MATCH('EPS 3.1.3'!AA$1,NoSettings_v3!$C$1:$AH$1,0)),"")</f>
        <v>0</v>
      </c>
      <c r="AB461" s="157">
        <f>IFERROR(INDEX(NoSettings_v3!$C$2:$AH$4612,MATCH('EPS 3.1.3'!$B461,NoSettings_v3!$A$2:$A$4612,0),MATCH('EPS 3.1.3'!AB$1,NoSettings_v3!$C$1:$AH$1,0)),"")</f>
        <v>0</v>
      </c>
      <c r="AC461" s="157">
        <f>IFERROR(INDEX(NoSettings_v3!$C$2:$AH$4612,MATCH('EPS 3.1.3'!$B461,NoSettings_v3!$A$2:$A$4612,0),MATCH('EPS 3.1.3'!AC$1,NoSettings_v3!$C$1:$AH$1,0)),"")</f>
        <v>0</v>
      </c>
      <c r="AD461" s="157">
        <f>IFERROR(INDEX(NoSettings_v3!$C$2:$AH$4612,MATCH('EPS 3.1.3'!$B461,NoSettings_v3!$A$2:$A$4612,0),MATCH('EPS 3.1.3'!AD$1,NoSettings_v3!$C$1:$AH$1,0)),"")</f>
        <v>0</v>
      </c>
      <c r="AE461" s="157">
        <f>IFERROR(INDEX(NoSettings_v3!$C$2:$AH$4612,MATCH('EPS 3.1.3'!$B461,NoSettings_v3!$A$2:$A$4612,0),MATCH('EPS 3.1.3'!AE$1,NoSettings_v3!$C$1:$AH$1,0)),"")</f>
        <v>0</v>
      </c>
      <c r="AF461" s="157">
        <f>IFERROR(INDEX(NoSettings_v3!$C$2:$AH$4612,MATCH('EPS 3.1.3'!$B461,NoSettings_v3!$A$2:$A$4612,0),MATCH('EPS 3.1.3'!AF$1,NoSettings_v3!$C$1:$AH$1,0)),"")</f>
        <v>0</v>
      </c>
      <c r="AG461" s="157">
        <f>IFERROR(INDEX(NoSettings_v3!$C$2:$AH$4612,MATCH('EPS 3.1.3'!$B461,NoSettings_v3!$A$2:$A$4612,0),MATCH('EPS 3.1.3'!AG$1,NoSettings_v3!$C$1:$AH$1,0)),"")</f>
        <v>0</v>
      </c>
      <c r="AH461" s="157">
        <f>IFERROR(INDEX(NoSettings_v3!$C$2:$AH$4612,MATCH('EPS 3.1.3'!$B461,NoSettings_v3!$A$2:$A$4612,0),MATCH('EPS 3.1.3'!AH$1,NoSettings_v3!$C$1:$AH$1,0)),"")</f>
        <v>0</v>
      </c>
      <c r="AI461" s="157">
        <f>IFERROR(INDEX(NoSettings_v3!$C$2:$AH$4612,MATCH('EPS 3.1.3'!$B461,NoSettings_v3!$A$2:$A$4612,0),MATCH('EPS 3.1.3'!AI$1,NoSettings_v3!$C$1:$AH$1,0)),"")</f>
        <v>0</v>
      </c>
    </row>
    <row r="462" spans="2:35" x14ac:dyDescent="0.35">
      <c r="B462" s="161" t="s">
        <v>613</v>
      </c>
      <c r="C462" s="127" t="s">
        <v>964</v>
      </c>
      <c r="D462" s="157">
        <f>IFERROR(INDEX(NoSettings_v3!$C$2:$AH$4612,MATCH('EPS 3.1.3'!$B462,NoSettings_v3!$A$2:$A$4612,0),MATCH('EPS 3.1.3'!D$1,NoSettings_v3!$C$1:$AH$1,0)),"")</f>
        <v>0</v>
      </c>
      <c r="E462" s="157">
        <f>IFERROR(INDEX(NoSettings_v3!$C$2:$AH$4612,MATCH('EPS 3.1.3'!$B462,NoSettings_v3!$A$2:$A$4612,0),MATCH('EPS 3.1.3'!E$1,NoSettings_v3!$C$1:$AH$1,0)),"")</f>
        <v>0</v>
      </c>
      <c r="F462" s="157">
        <f>IFERROR(INDEX(NoSettings_v3!$C$2:$AH$4612,MATCH('EPS 3.1.3'!$B462,NoSettings_v3!$A$2:$A$4612,0),MATCH('EPS 3.1.3'!F$1,NoSettings_v3!$C$1:$AH$1,0)),"")</f>
        <v>0</v>
      </c>
      <c r="G462" s="157">
        <f>IFERROR(INDEX(NoSettings_v3!$C$2:$AH$4612,MATCH('EPS 3.1.3'!$B462,NoSettings_v3!$A$2:$A$4612,0),MATCH('EPS 3.1.3'!G$1,NoSettings_v3!$C$1:$AH$1,0)),"")</f>
        <v>0</v>
      </c>
      <c r="H462" s="157">
        <f>IFERROR(INDEX(NoSettings_v3!$C$2:$AH$4612,MATCH('EPS 3.1.3'!$B462,NoSettings_v3!$A$2:$A$4612,0),MATCH('EPS 3.1.3'!H$1,NoSettings_v3!$C$1:$AH$1,0)),"")</f>
        <v>0</v>
      </c>
      <c r="I462" s="157">
        <f>IFERROR(INDEX(NoSettings_v3!$C$2:$AH$4612,MATCH('EPS 3.1.3'!$B462,NoSettings_v3!$A$2:$A$4612,0),MATCH('EPS 3.1.3'!I$1,NoSettings_v3!$C$1:$AH$1,0)),"")</f>
        <v>0</v>
      </c>
      <c r="J462" s="157">
        <f>IFERROR(INDEX(NoSettings_v3!$C$2:$AH$4612,MATCH('EPS 3.1.3'!$B462,NoSettings_v3!$A$2:$A$4612,0),MATCH('EPS 3.1.3'!J$1,NoSettings_v3!$C$1:$AH$1,0)),"")</f>
        <v>0</v>
      </c>
      <c r="K462" s="157">
        <f>IFERROR(INDEX(NoSettings_v3!$C$2:$AH$4612,MATCH('EPS 3.1.3'!$B462,NoSettings_v3!$A$2:$A$4612,0),MATCH('EPS 3.1.3'!K$1,NoSettings_v3!$C$1:$AH$1,0)),"")</f>
        <v>0</v>
      </c>
      <c r="L462" s="157">
        <f>IFERROR(INDEX(NoSettings_v3!$C$2:$AH$4612,MATCH('EPS 3.1.3'!$B462,NoSettings_v3!$A$2:$A$4612,0),MATCH('EPS 3.1.3'!L$1,NoSettings_v3!$C$1:$AH$1,0)),"")</f>
        <v>0</v>
      </c>
      <c r="M462" s="157">
        <f>IFERROR(INDEX(NoSettings_v3!$C$2:$AH$4612,MATCH('EPS 3.1.3'!$B462,NoSettings_v3!$A$2:$A$4612,0),MATCH('EPS 3.1.3'!M$1,NoSettings_v3!$C$1:$AH$1,0)),"")</f>
        <v>0</v>
      </c>
      <c r="N462" s="157">
        <f>IFERROR(INDEX(NoSettings_v3!$C$2:$AH$4612,MATCH('EPS 3.1.3'!$B462,NoSettings_v3!$A$2:$A$4612,0),MATCH('EPS 3.1.3'!N$1,NoSettings_v3!$C$1:$AH$1,0)),"")</f>
        <v>0</v>
      </c>
      <c r="O462" s="157">
        <f>IFERROR(INDEX(NoSettings_v3!$C$2:$AH$4612,MATCH('EPS 3.1.3'!$B462,NoSettings_v3!$A$2:$A$4612,0),MATCH('EPS 3.1.3'!O$1,NoSettings_v3!$C$1:$AH$1,0)),"")</f>
        <v>0</v>
      </c>
      <c r="P462" s="157">
        <f>IFERROR(INDEX(NoSettings_v3!$C$2:$AH$4612,MATCH('EPS 3.1.3'!$B462,NoSettings_v3!$A$2:$A$4612,0),MATCH('EPS 3.1.3'!P$1,NoSettings_v3!$C$1:$AH$1,0)),"")</f>
        <v>0</v>
      </c>
      <c r="Q462" s="157">
        <f>IFERROR(INDEX(NoSettings_v3!$C$2:$AH$4612,MATCH('EPS 3.1.3'!$B462,NoSettings_v3!$A$2:$A$4612,0),MATCH('EPS 3.1.3'!Q$1,NoSettings_v3!$C$1:$AH$1,0)),"")</f>
        <v>0</v>
      </c>
      <c r="R462" s="157">
        <f>IFERROR(INDEX(NoSettings_v3!$C$2:$AH$4612,MATCH('EPS 3.1.3'!$B462,NoSettings_v3!$A$2:$A$4612,0),MATCH('EPS 3.1.3'!R$1,NoSettings_v3!$C$1:$AH$1,0)),"")</f>
        <v>0</v>
      </c>
      <c r="S462" s="157">
        <f>IFERROR(INDEX(NoSettings_v3!$C$2:$AH$4612,MATCH('EPS 3.1.3'!$B462,NoSettings_v3!$A$2:$A$4612,0),MATCH('EPS 3.1.3'!S$1,NoSettings_v3!$C$1:$AH$1,0)),"")</f>
        <v>0</v>
      </c>
      <c r="T462" s="157">
        <f>IFERROR(INDEX(NoSettings_v3!$C$2:$AH$4612,MATCH('EPS 3.1.3'!$B462,NoSettings_v3!$A$2:$A$4612,0),MATCH('EPS 3.1.3'!T$1,NoSettings_v3!$C$1:$AH$1,0)),"")</f>
        <v>0</v>
      </c>
      <c r="U462" s="157">
        <f>IFERROR(INDEX(NoSettings_v3!$C$2:$AH$4612,MATCH('EPS 3.1.3'!$B462,NoSettings_v3!$A$2:$A$4612,0),MATCH('EPS 3.1.3'!U$1,NoSettings_v3!$C$1:$AH$1,0)),"")</f>
        <v>0</v>
      </c>
      <c r="V462" s="157">
        <f>IFERROR(INDEX(NoSettings_v3!$C$2:$AH$4612,MATCH('EPS 3.1.3'!$B462,NoSettings_v3!$A$2:$A$4612,0),MATCH('EPS 3.1.3'!V$1,NoSettings_v3!$C$1:$AH$1,0)),"")</f>
        <v>0</v>
      </c>
      <c r="W462" s="157">
        <f>IFERROR(INDEX(NoSettings_v3!$C$2:$AH$4612,MATCH('EPS 3.1.3'!$B462,NoSettings_v3!$A$2:$A$4612,0),MATCH('EPS 3.1.3'!W$1,NoSettings_v3!$C$1:$AH$1,0)),"")</f>
        <v>0</v>
      </c>
      <c r="X462" s="157">
        <f>IFERROR(INDEX(NoSettings_v3!$C$2:$AH$4612,MATCH('EPS 3.1.3'!$B462,NoSettings_v3!$A$2:$A$4612,0),MATCH('EPS 3.1.3'!X$1,NoSettings_v3!$C$1:$AH$1,0)),"")</f>
        <v>0</v>
      </c>
      <c r="Y462" s="157">
        <f>IFERROR(INDEX(NoSettings_v3!$C$2:$AH$4612,MATCH('EPS 3.1.3'!$B462,NoSettings_v3!$A$2:$A$4612,0),MATCH('EPS 3.1.3'!Y$1,NoSettings_v3!$C$1:$AH$1,0)),"")</f>
        <v>0</v>
      </c>
      <c r="Z462" s="157">
        <f>IFERROR(INDEX(NoSettings_v3!$C$2:$AH$4612,MATCH('EPS 3.1.3'!$B462,NoSettings_v3!$A$2:$A$4612,0),MATCH('EPS 3.1.3'!Z$1,NoSettings_v3!$C$1:$AH$1,0)),"")</f>
        <v>0</v>
      </c>
      <c r="AA462" s="157">
        <f>IFERROR(INDEX(NoSettings_v3!$C$2:$AH$4612,MATCH('EPS 3.1.3'!$B462,NoSettings_v3!$A$2:$A$4612,0),MATCH('EPS 3.1.3'!AA$1,NoSettings_v3!$C$1:$AH$1,0)),"")</f>
        <v>0</v>
      </c>
      <c r="AB462" s="157">
        <f>IFERROR(INDEX(NoSettings_v3!$C$2:$AH$4612,MATCH('EPS 3.1.3'!$B462,NoSettings_v3!$A$2:$A$4612,0),MATCH('EPS 3.1.3'!AB$1,NoSettings_v3!$C$1:$AH$1,0)),"")</f>
        <v>0</v>
      </c>
      <c r="AC462" s="157">
        <f>IFERROR(INDEX(NoSettings_v3!$C$2:$AH$4612,MATCH('EPS 3.1.3'!$B462,NoSettings_v3!$A$2:$A$4612,0),MATCH('EPS 3.1.3'!AC$1,NoSettings_v3!$C$1:$AH$1,0)),"")</f>
        <v>0</v>
      </c>
      <c r="AD462" s="157">
        <f>IFERROR(INDEX(NoSettings_v3!$C$2:$AH$4612,MATCH('EPS 3.1.3'!$B462,NoSettings_v3!$A$2:$A$4612,0),MATCH('EPS 3.1.3'!AD$1,NoSettings_v3!$C$1:$AH$1,0)),"")</f>
        <v>0</v>
      </c>
      <c r="AE462" s="157">
        <f>IFERROR(INDEX(NoSettings_v3!$C$2:$AH$4612,MATCH('EPS 3.1.3'!$B462,NoSettings_v3!$A$2:$A$4612,0),MATCH('EPS 3.1.3'!AE$1,NoSettings_v3!$C$1:$AH$1,0)),"")</f>
        <v>0</v>
      </c>
      <c r="AF462" s="157">
        <f>IFERROR(INDEX(NoSettings_v3!$C$2:$AH$4612,MATCH('EPS 3.1.3'!$B462,NoSettings_v3!$A$2:$A$4612,0),MATCH('EPS 3.1.3'!AF$1,NoSettings_v3!$C$1:$AH$1,0)),"")</f>
        <v>0</v>
      </c>
      <c r="AG462" s="157">
        <f>IFERROR(INDEX(NoSettings_v3!$C$2:$AH$4612,MATCH('EPS 3.1.3'!$B462,NoSettings_v3!$A$2:$A$4612,0),MATCH('EPS 3.1.3'!AG$1,NoSettings_v3!$C$1:$AH$1,0)),"")</f>
        <v>0</v>
      </c>
      <c r="AH462" s="157">
        <f>IFERROR(INDEX(NoSettings_v3!$C$2:$AH$4612,MATCH('EPS 3.1.3'!$B462,NoSettings_v3!$A$2:$A$4612,0),MATCH('EPS 3.1.3'!AH$1,NoSettings_v3!$C$1:$AH$1,0)),"")</f>
        <v>0</v>
      </c>
      <c r="AI462" s="157">
        <f>IFERROR(INDEX(NoSettings_v3!$C$2:$AH$4612,MATCH('EPS 3.1.3'!$B462,NoSettings_v3!$A$2:$A$4612,0),MATCH('EPS 3.1.3'!AI$1,NoSettings_v3!$C$1:$AH$1,0)),"")</f>
        <v>0</v>
      </c>
    </row>
    <row r="463" spans="2:35" x14ac:dyDescent="0.35">
      <c r="B463" s="161" t="s">
        <v>614</v>
      </c>
      <c r="C463" s="127" t="s">
        <v>964</v>
      </c>
      <c r="D463" s="157">
        <f>IFERROR(INDEX(NoSettings_v3!$C$2:$AH$4612,MATCH('EPS 3.1.3'!$B463,NoSettings_v3!$A$2:$A$4612,0),MATCH('EPS 3.1.3'!D$1,NoSettings_v3!$C$1:$AH$1,0)),"")</f>
        <v>0</v>
      </c>
      <c r="E463" s="157">
        <f>IFERROR(INDEX(NoSettings_v3!$C$2:$AH$4612,MATCH('EPS 3.1.3'!$B463,NoSettings_v3!$A$2:$A$4612,0),MATCH('EPS 3.1.3'!E$1,NoSettings_v3!$C$1:$AH$1,0)),"")</f>
        <v>0</v>
      </c>
      <c r="F463" s="157">
        <f>IFERROR(INDEX(NoSettings_v3!$C$2:$AH$4612,MATCH('EPS 3.1.3'!$B463,NoSettings_v3!$A$2:$A$4612,0),MATCH('EPS 3.1.3'!F$1,NoSettings_v3!$C$1:$AH$1,0)),"")</f>
        <v>0</v>
      </c>
      <c r="G463" s="157">
        <f>IFERROR(INDEX(NoSettings_v3!$C$2:$AH$4612,MATCH('EPS 3.1.3'!$B463,NoSettings_v3!$A$2:$A$4612,0),MATCH('EPS 3.1.3'!G$1,NoSettings_v3!$C$1:$AH$1,0)),"")</f>
        <v>0</v>
      </c>
      <c r="H463" s="157">
        <f>IFERROR(INDEX(NoSettings_v3!$C$2:$AH$4612,MATCH('EPS 3.1.3'!$B463,NoSettings_v3!$A$2:$A$4612,0),MATCH('EPS 3.1.3'!H$1,NoSettings_v3!$C$1:$AH$1,0)),"")</f>
        <v>0</v>
      </c>
      <c r="I463" s="157">
        <f>IFERROR(INDEX(NoSettings_v3!$C$2:$AH$4612,MATCH('EPS 3.1.3'!$B463,NoSettings_v3!$A$2:$A$4612,0),MATCH('EPS 3.1.3'!I$1,NoSettings_v3!$C$1:$AH$1,0)),"")</f>
        <v>0</v>
      </c>
      <c r="J463" s="157">
        <f>IFERROR(INDEX(NoSettings_v3!$C$2:$AH$4612,MATCH('EPS 3.1.3'!$B463,NoSettings_v3!$A$2:$A$4612,0),MATCH('EPS 3.1.3'!J$1,NoSettings_v3!$C$1:$AH$1,0)),"")</f>
        <v>0</v>
      </c>
      <c r="K463" s="157">
        <f>IFERROR(INDEX(NoSettings_v3!$C$2:$AH$4612,MATCH('EPS 3.1.3'!$B463,NoSettings_v3!$A$2:$A$4612,0),MATCH('EPS 3.1.3'!K$1,NoSettings_v3!$C$1:$AH$1,0)),"")</f>
        <v>0</v>
      </c>
      <c r="L463" s="157">
        <f>IFERROR(INDEX(NoSettings_v3!$C$2:$AH$4612,MATCH('EPS 3.1.3'!$B463,NoSettings_v3!$A$2:$A$4612,0),MATCH('EPS 3.1.3'!L$1,NoSettings_v3!$C$1:$AH$1,0)),"")</f>
        <v>0</v>
      </c>
      <c r="M463" s="157">
        <f>IFERROR(INDEX(NoSettings_v3!$C$2:$AH$4612,MATCH('EPS 3.1.3'!$B463,NoSettings_v3!$A$2:$A$4612,0),MATCH('EPS 3.1.3'!M$1,NoSettings_v3!$C$1:$AH$1,0)),"")</f>
        <v>0</v>
      </c>
      <c r="N463" s="157">
        <f>IFERROR(INDEX(NoSettings_v3!$C$2:$AH$4612,MATCH('EPS 3.1.3'!$B463,NoSettings_v3!$A$2:$A$4612,0),MATCH('EPS 3.1.3'!N$1,NoSettings_v3!$C$1:$AH$1,0)),"")</f>
        <v>0</v>
      </c>
      <c r="O463" s="157">
        <f>IFERROR(INDEX(NoSettings_v3!$C$2:$AH$4612,MATCH('EPS 3.1.3'!$B463,NoSettings_v3!$A$2:$A$4612,0),MATCH('EPS 3.1.3'!O$1,NoSettings_v3!$C$1:$AH$1,0)),"")</f>
        <v>0</v>
      </c>
      <c r="P463" s="157">
        <f>IFERROR(INDEX(NoSettings_v3!$C$2:$AH$4612,MATCH('EPS 3.1.3'!$B463,NoSettings_v3!$A$2:$A$4612,0),MATCH('EPS 3.1.3'!P$1,NoSettings_v3!$C$1:$AH$1,0)),"")</f>
        <v>0</v>
      </c>
      <c r="Q463" s="157">
        <f>IFERROR(INDEX(NoSettings_v3!$C$2:$AH$4612,MATCH('EPS 3.1.3'!$B463,NoSettings_v3!$A$2:$A$4612,0),MATCH('EPS 3.1.3'!Q$1,NoSettings_v3!$C$1:$AH$1,0)),"")</f>
        <v>0</v>
      </c>
      <c r="R463" s="157">
        <f>IFERROR(INDEX(NoSettings_v3!$C$2:$AH$4612,MATCH('EPS 3.1.3'!$B463,NoSettings_v3!$A$2:$A$4612,0),MATCH('EPS 3.1.3'!R$1,NoSettings_v3!$C$1:$AH$1,0)),"")</f>
        <v>0</v>
      </c>
      <c r="S463" s="157">
        <f>IFERROR(INDEX(NoSettings_v3!$C$2:$AH$4612,MATCH('EPS 3.1.3'!$B463,NoSettings_v3!$A$2:$A$4612,0),MATCH('EPS 3.1.3'!S$1,NoSettings_v3!$C$1:$AH$1,0)),"")</f>
        <v>0</v>
      </c>
      <c r="T463" s="157">
        <f>IFERROR(INDEX(NoSettings_v3!$C$2:$AH$4612,MATCH('EPS 3.1.3'!$B463,NoSettings_v3!$A$2:$A$4612,0),MATCH('EPS 3.1.3'!T$1,NoSettings_v3!$C$1:$AH$1,0)),"")</f>
        <v>0</v>
      </c>
      <c r="U463" s="157">
        <f>IFERROR(INDEX(NoSettings_v3!$C$2:$AH$4612,MATCH('EPS 3.1.3'!$B463,NoSettings_v3!$A$2:$A$4612,0),MATCH('EPS 3.1.3'!U$1,NoSettings_v3!$C$1:$AH$1,0)),"")</f>
        <v>0</v>
      </c>
      <c r="V463" s="157">
        <f>IFERROR(INDEX(NoSettings_v3!$C$2:$AH$4612,MATCH('EPS 3.1.3'!$B463,NoSettings_v3!$A$2:$A$4612,0),MATCH('EPS 3.1.3'!V$1,NoSettings_v3!$C$1:$AH$1,0)),"")</f>
        <v>0</v>
      </c>
      <c r="W463" s="157">
        <f>IFERROR(INDEX(NoSettings_v3!$C$2:$AH$4612,MATCH('EPS 3.1.3'!$B463,NoSettings_v3!$A$2:$A$4612,0),MATCH('EPS 3.1.3'!W$1,NoSettings_v3!$C$1:$AH$1,0)),"")</f>
        <v>0</v>
      </c>
      <c r="X463" s="157">
        <f>IFERROR(INDEX(NoSettings_v3!$C$2:$AH$4612,MATCH('EPS 3.1.3'!$B463,NoSettings_v3!$A$2:$A$4612,0),MATCH('EPS 3.1.3'!X$1,NoSettings_v3!$C$1:$AH$1,0)),"")</f>
        <v>0</v>
      </c>
      <c r="Y463" s="157">
        <f>IFERROR(INDEX(NoSettings_v3!$C$2:$AH$4612,MATCH('EPS 3.1.3'!$B463,NoSettings_v3!$A$2:$A$4612,0),MATCH('EPS 3.1.3'!Y$1,NoSettings_v3!$C$1:$AH$1,0)),"")</f>
        <v>0</v>
      </c>
      <c r="Z463" s="157">
        <f>IFERROR(INDEX(NoSettings_v3!$C$2:$AH$4612,MATCH('EPS 3.1.3'!$B463,NoSettings_v3!$A$2:$A$4612,0),MATCH('EPS 3.1.3'!Z$1,NoSettings_v3!$C$1:$AH$1,0)),"")</f>
        <v>0</v>
      </c>
      <c r="AA463" s="157">
        <f>IFERROR(INDEX(NoSettings_v3!$C$2:$AH$4612,MATCH('EPS 3.1.3'!$B463,NoSettings_v3!$A$2:$A$4612,0),MATCH('EPS 3.1.3'!AA$1,NoSettings_v3!$C$1:$AH$1,0)),"")</f>
        <v>0</v>
      </c>
      <c r="AB463" s="157">
        <f>IFERROR(INDEX(NoSettings_v3!$C$2:$AH$4612,MATCH('EPS 3.1.3'!$B463,NoSettings_v3!$A$2:$A$4612,0),MATCH('EPS 3.1.3'!AB$1,NoSettings_v3!$C$1:$AH$1,0)),"")</f>
        <v>0</v>
      </c>
      <c r="AC463" s="157">
        <f>IFERROR(INDEX(NoSettings_v3!$C$2:$AH$4612,MATCH('EPS 3.1.3'!$B463,NoSettings_v3!$A$2:$A$4612,0),MATCH('EPS 3.1.3'!AC$1,NoSettings_v3!$C$1:$AH$1,0)),"")</f>
        <v>0</v>
      </c>
      <c r="AD463" s="157">
        <f>IFERROR(INDEX(NoSettings_v3!$C$2:$AH$4612,MATCH('EPS 3.1.3'!$B463,NoSettings_v3!$A$2:$A$4612,0),MATCH('EPS 3.1.3'!AD$1,NoSettings_v3!$C$1:$AH$1,0)),"")</f>
        <v>0</v>
      </c>
      <c r="AE463" s="157">
        <f>IFERROR(INDEX(NoSettings_v3!$C$2:$AH$4612,MATCH('EPS 3.1.3'!$B463,NoSettings_v3!$A$2:$A$4612,0),MATCH('EPS 3.1.3'!AE$1,NoSettings_v3!$C$1:$AH$1,0)),"")</f>
        <v>0</v>
      </c>
      <c r="AF463" s="157">
        <f>IFERROR(INDEX(NoSettings_v3!$C$2:$AH$4612,MATCH('EPS 3.1.3'!$B463,NoSettings_v3!$A$2:$A$4612,0),MATCH('EPS 3.1.3'!AF$1,NoSettings_v3!$C$1:$AH$1,0)),"")</f>
        <v>0</v>
      </c>
      <c r="AG463" s="157">
        <f>IFERROR(INDEX(NoSettings_v3!$C$2:$AH$4612,MATCH('EPS 3.1.3'!$B463,NoSettings_v3!$A$2:$A$4612,0),MATCH('EPS 3.1.3'!AG$1,NoSettings_v3!$C$1:$AH$1,0)),"")</f>
        <v>0</v>
      </c>
      <c r="AH463" s="157">
        <f>IFERROR(INDEX(NoSettings_v3!$C$2:$AH$4612,MATCH('EPS 3.1.3'!$B463,NoSettings_v3!$A$2:$A$4612,0),MATCH('EPS 3.1.3'!AH$1,NoSettings_v3!$C$1:$AH$1,0)),"")</f>
        <v>0</v>
      </c>
      <c r="AI463" s="157">
        <f>IFERROR(INDEX(NoSettings_v3!$C$2:$AH$4612,MATCH('EPS 3.1.3'!$B463,NoSettings_v3!$A$2:$A$4612,0),MATCH('EPS 3.1.3'!AI$1,NoSettings_v3!$C$1:$AH$1,0)),"")</f>
        <v>0</v>
      </c>
    </row>
    <row r="464" spans="2:35" x14ac:dyDescent="0.35">
      <c r="B464" s="161" t="s">
        <v>615</v>
      </c>
      <c r="C464" s="127" t="s">
        <v>964</v>
      </c>
      <c r="D464" s="157">
        <f>IFERROR(INDEX(NoSettings_v3!$C$2:$AH$4612,MATCH('EPS 3.1.3'!$B464,NoSettings_v3!$A$2:$A$4612,0),MATCH('EPS 3.1.3'!D$1,NoSettings_v3!$C$1:$AH$1,0)),"")</f>
        <v>0</v>
      </c>
      <c r="E464" s="157">
        <f>IFERROR(INDEX(NoSettings_v3!$C$2:$AH$4612,MATCH('EPS 3.1.3'!$B464,NoSettings_v3!$A$2:$A$4612,0),MATCH('EPS 3.1.3'!E$1,NoSettings_v3!$C$1:$AH$1,0)),"")</f>
        <v>0</v>
      </c>
      <c r="F464" s="157">
        <f>IFERROR(INDEX(NoSettings_v3!$C$2:$AH$4612,MATCH('EPS 3.1.3'!$B464,NoSettings_v3!$A$2:$A$4612,0),MATCH('EPS 3.1.3'!F$1,NoSettings_v3!$C$1:$AH$1,0)),"")</f>
        <v>0</v>
      </c>
      <c r="G464" s="157">
        <f>IFERROR(INDEX(NoSettings_v3!$C$2:$AH$4612,MATCH('EPS 3.1.3'!$B464,NoSettings_v3!$A$2:$A$4612,0),MATCH('EPS 3.1.3'!G$1,NoSettings_v3!$C$1:$AH$1,0)),"")</f>
        <v>0</v>
      </c>
      <c r="H464" s="157">
        <f>IFERROR(INDEX(NoSettings_v3!$C$2:$AH$4612,MATCH('EPS 3.1.3'!$B464,NoSettings_v3!$A$2:$A$4612,0),MATCH('EPS 3.1.3'!H$1,NoSettings_v3!$C$1:$AH$1,0)),"")</f>
        <v>0</v>
      </c>
      <c r="I464" s="157">
        <f>IFERROR(INDEX(NoSettings_v3!$C$2:$AH$4612,MATCH('EPS 3.1.3'!$B464,NoSettings_v3!$A$2:$A$4612,0),MATCH('EPS 3.1.3'!I$1,NoSettings_v3!$C$1:$AH$1,0)),"")</f>
        <v>0</v>
      </c>
      <c r="J464" s="157">
        <f>IFERROR(INDEX(NoSettings_v3!$C$2:$AH$4612,MATCH('EPS 3.1.3'!$B464,NoSettings_v3!$A$2:$A$4612,0),MATCH('EPS 3.1.3'!J$1,NoSettings_v3!$C$1:$AH$1,0)),"")</f>
        <v>0</v>
      </c>
      <c r="K464" s="157">
        <f>IFERROR(INDEX(NoSettings_v3!$C$2:$AH$4612,MATCH('EPS 3.1.3'!$B464,NoSettings_v3!$A$2:$A$4612,0),MATCH('EPS 3.1.3'!K$1,NoSettings_v3!$C$1:$AH$1,0)),"")</f>
        <v>0</v>
      </c>
      <c r="L464" s="157">
        <f>IFERROR(INDEX(NoSettings_v3!$C$2:$AH$4612,MATCH('EPS 3.1.3'!$B464,NoSettings_v3!$A$2:$A$4612,0),MATCH('EPS 3.1.3'!L$1,NoSettings_v3!$C$1:$AH$1,0)),"")</f>
        <v>0</v>
      </c>
      <c r="M464" s="157">
        <f>IFERROR(INDEX(NoSettings_v3!$C$2:$AH$4612,MATCH('EPS 3.1.3'!$B464,NoSettings_v3!$A$2:$A$4612,0),MATCH('EPS 3.1.3'!M$1,NoSettings_v3!$C$1:$AH$1,0)),"")</f>
        <v>0</v>
      </c>
      <c r="N464" s="157">
        <f>IFERROR(INDEX(NoSettings_v3!$C$2:$AH$4612,MATCH('EPS 3.1.3'!$B464,NoSettings_v3!$A$2:$A$4612,0),MATCH('EPS 3.1.3'!N$1,NoSettings_v3!$C$1:$AH$1,0)),"")</f>
        <v>0</v>
      </c>
      <c r="O464" s="157">
        <f>IFERROR(INDEX(NoSettings_v3!$C$2:$AH$4612,MATCH('EPS 3.1.3'!$B464,NoSettings_v3!$A$2:$A$4612,0),MATCH('EPS 3.1.3'!O$1,NoSettings_v3!$C$1:$AH$1,0)),"")</f>
        <v>0</v>
      </c>
      <c r="P464" s="157">
        <f>IFERROR(INDEX(NoSettings_v3!$C$2:$AH$4612,MATCH('EPS 3.1.3'!$B464,NoSettings_v3!$A$2:$A$4612,0),MATCH('EPS 3.1.3'!P$1,NoSettings_v3!$C$1:$AH$1,0)),"")</f>
        <v>0</v>
      </c>
      <c r="Q464" s="157">
        <f>IFERROR(INDEX(NoSettings_v3!$C$2:$AH$4612,MATCH('EPS 3.1.3'!$B464,NoSettings_v3!$A$2:$A$4612,0),MATCH('EPS 3.1.3'!Q$1,NoSettings_v3!$C$1:$AH$1,0)),"")</f>
        <v>0</v>
      </c>
      <c r="R464" s="157">
        <f>IFERROR(INDEX(NoSettings_v3!$C$2:$AH$4612,MATCH('EPS 3.1.3'!$B464,NoSettings_v3!$A$2:$A$4612,0),MATCH('EPS 3.1.3'!R$1,NoSettings_v3!$C$1:$AH$1,0)),"")</f>
        <v>0</v>
      </c>
      <c r="S464" s="157">
        <f>IFERROR(INDEX(NoSettings_v3!$C$2:$AH$4612,MATCH('EPS 3.1.3'!$B464,NoSettings_v3!$A$2:$A$4612,0),MATCH('EPS 3.1.3'!S$1,NoSettings_v3!$C$1:$AH$1,0)),"")</f>
        <v>0</v>
      </c>
      <c r="T464" s="157">
        <f>IFERROR(INDEX(NoSettings_v3!$C$2:$AH$4612,MATCH('EPS 3.1.3'!$B464,NoSettings_v3!$A$2:$A$4612,0),MATCH('EPS 3.1.3'!T$1,NoSettings_v3!$C$1:$AH$1,0)),"")</f>
        <v>0</v>
      </c>
      <c r="U464" s="157">
        <f>IFERROR(INDEX(NoSettings_v3!$C$2:$AH$4612,MATCH('EPS 3.1.3'!$B464,NoSettings_v3!$A$2:$A$4612,0),MATCH('EPS 3.1.3'!U$1,NoSettings_v3!$C$1:$AH$1,0)),"")</f>
        <v>0</v>
      </c>
      <c r="V464" s="157">
        <f>IFERROR(INDEX(NoSettings_v3!$C$2:$AH$4612,MATCH('EPS 3.1.3'!$B464,NoSettings_v3!$A$2:$A$4612,0),MATCH('EPS 3.1.3'!V$1,NoSettings_v3!$C$1:$AH$1,0)),"")</f>
        <v>0</v>
      </c>
      <c r="W464" s="157">
        <f>IFERROR(INDEX(NoSettings_v3!$C$2:$AH$4612,MATCH('EPS 3.1.3'!$B464,NoSettings_v3!$A$2:$A$4612,0),MATCH('EPS 3.1.3'!W$1,NoSettings_v3!$C$1:$AH$1,0)),"")</f>
        <v>0</v>
      </c>
      <c r="X464" s="157">
        <f>IFERROR(INDEX(NoSettings_v3!$C$2:$AH$4612,MATCH('EPS 3.1.3'!$B464,NoSettings_v3!$A$2:$A$4612,0),MATCH('EPS 3.1.3'!X$1,NoSettings_v3!$C$1:$AH$1,0)),"")</f>
        <v>0</v>
      </c>
      <c r="Y464" s="157">
        <f>IFERROR(INDEX(NoSettings_v3!$C$2:$AH$4612,MATCH('EPS 3.1.3'!$B464,NoSettings_v3!$A$2:$A$4612,0),MATCH('EPS 3.1.3'!Y$1,NoSettings_v3!$C$1:$AH$1,0)),"")</f>
        <v>0</v>
      </c>
      <c r="Z464" s="157">
        <f>IFERROR(INDEX(NoSettings_v3!$C$2:$AH$4612,MATCH('EPS 3.1.3'!$B464,NoSettings_v3!$A$2:$A$4612,0),MATCH('EPS 3.1.3'!Z$1,NoSettings_v3!$C$1:$AH$1,0)),"")</f>
        <v>0</v>
      </c>
      <c r="AA464" s="157">
        <f>IFERROR(INDEX(NoSettings_v3!$C$2:$AH$4612,MATCH('EPS 3.1.3'!$B464,NoSettings_v3!$A$2:$A$4612,0),MATCH('EPS 3.1.3'!AA$1,NoSettings_v3!$C$1:$AH$1,0)),"")</f>
        <v>0</v>
      </c>
      <c r="AB464" s="157">
        <f>IFERROR(INDEX(NoSettings_v3!$C$2:$AH$4612,MATCH('EPS 3.1.3'!$B464,NoSettings_v3!$A$2:$A$4612,0),MATCH('EPS 3.1.3'!AB$1,NoSettings_v3!$C$1:$AH$1,0)),"")</f>
        <v>0</v>
      </c>
      <c r="AC464" s="157">
        <f>IFERROR(INDEX(NoSettings_v3!$C$2:$AH$4612,MATCH('EPS 3.1.3'!$B464,NoSettings_v3!$A$2:$A$4612,0),MATCH('EPS 3.1.3'!AC$1,NoSettings_v3!$C$1:$AH$1,0)),"")</f>
        <v>0</v>
      </c>
      <c r="AD464" s="157">
        <f>IFERROR(INDEX(NoSettings_v3!$C$2:$AH$4612,MATCH('EPS 3.1.3'!$B464,NoSettings_v3!$A$2:$A$4612,0),MATCH('EPS 3.1.3'!AD$1,NoSettings_v3!$C$1:$AH$1,0)),"")</f>
        <v>0</v>
      </c>
      <c r="AE464" s="157">
        <f>IFERROR(INDEX(NoSettings_v3!$C$2:$AH$4612,MATCH('EPS 3.1.3'!$B464,NoSettings_v3!$A$2:$A$4612,0),MATCH('EPS 3.1.3'!AE$1,NoSettings_v3!$C$1:$AH$1,0)),"")</f>
        <v>0</v>
      </c>
      <c r="AF464" s="157">
        <f>IFERROR(INDEX(NoSettings_v3!$C$2:$AH$4612,MATCH('EPS 3.1.3'!$B464,NoSettings_v3!$A$2:$A$4612,0),MATCH('EPS 3.1.3'!AF$1,NoSettings_v3!$C$1:$AH$1,0)),"")</f>
        <v>0</v>
      </c>
      <c r="AG464" s="157">
        <f>IFERROR(INDEX(NoSettings_v3!$C$2:$AH$4612,MATCH('EPS 3.1.3'!$B464,NoSettings_v3!$A$2:$A$4612,0),MATCH('EPS 3.1.3'!AG$1,NoSettings_v3!$C$1:$AH$1,0)),"")</f>
        <v>0</v>
      </c>
      <c r="AH464" s="157">
        <f>IFERROR(INDEX(NoSettings_v3!$C$2:$AH$4612,MATCH('EPS 3.1.3'!$B464,NoSettings_v3!$A$2:$A$4612,0),MATCH('EPS 3.1.3'!AH$1,NoSettings_v3!$C$1:$AH$1,0)),"")</f>
        <v>0</v>
      </c>
      <c r="AI464" s="157">
        <f>IFERROR(INDEX(NoSettings_v3!$C$2:$AH$4612,MATCH('EPS 3.1.3'!$B464,NoSettings_v3!$A$2:$A$4612,0),MATCH('EPS 3.1.3'!AI$1,NoSettings_v3!$C$1:$AH$1,0)),"")</f>
        <v>0</v>
      </c>
    </row>
    <row r="465" spans="2:35" x14ac:dyDescent="0.35">
      <c r="B465" s="161" t="s">
        <v>616</v>
      </c>
      <c r="C465" s="127" t="s">
        <v>964</v>
      </c>
      <c r="D465" s="157">
        <f>IFERROR(INDEX(NoSettings_v3!$C$2:$AH$4612,MATCH('EPS 3.1.3'!$B465,NoSettings_v3!$A$2:$A$4612,0),MATCH('EPS 3.1.3'!D$1,NoSettings_v3!$C$1:$AH$1,0)),"")</f>
        <v>0</v>
      </c>
      <c r="E465" s="157">
        <f>IFERROR(INDEX(NoSettings_v3!$C$2:$AH$4612,MATCH('EPS 3.1.3'!$B465,NoSettings_v3!$A$2:$A$4612,0),MATCH('EPS 3.1.3'!E$1,NoSettings_v3!$C$1:$AH$1,0)),"")</f>
        <v>0</v>
      </c>
      <c r="F465" s="157">
        <f>IFERROR(INDEX(NoSettings_v3!$C$2:$AH$4612,MATCH('EPS 3.1.3'!$B465,NoSettings_v3!$A$2:$A$4612,0),MATCH('EPS 3.1.3'!F$1,NoSettings_v3!$C$1:$AH$1,0)),"")</f>
        <v>0</v>
      </c>
      <c r="G465" s="157">
        <f>IFERROR(INDEX(NoSettings_v3!$C$2:$AH$4612,MATCH('EPS 3.1.3'!$B465,NoSettings_v3!$A$2:$A$4612,0),MATCH('EPS 3.1.3'!G$1,NoSettings_v3!$C$1:$AH$1,0)),"")</f>
        <v>0</v>
      </c>
      <c r="H465" s="157">
        <f>IFERROR(INDEX(NoSettings_v3!$C$2:$AH$4612,MATCH('EPS 3.1.3'!$B465,NoSettings_v3!$A$2:$A$4612,0),MATCH('EPS 3.1.3'!H$1,NoSettings_v3!$C$1:$AH$1,0)),"")</f>
        <v>0</v>
      </c>
      <c r="I465" s="157">
        <f>IFERROR(INDEX(NoSettings_v3!$C$2:$AH$4612,MATCH('EPS 3.1.3'!$B465,NoSettings_v3!$A$2:$A$4612,0),MATCH('EPS 3.1.3'!I$1,NoSettings_v3!$C$1:$AH$1,0)),"")</f>
        <v>0</v>
      </c>
      <c r="J465" s="157">
        <f>IFERROR(INDEX(NoSettings_v3!$C$2:$AH$4612,MATCH('EPS 3.1.3'!$B465,NoSettings_v3!$A$2:$A$4612,0),MATCH('EPS 3.1.3'!J$1,NoSettings_v3!$C$1:$AH$1,0)),"")</f>
        <v>0</v>
      </c>
      <c r="K465" s="157">
        <f>IFERROR(INDEX(NoSettings_v3!$C$2:$AH$4612,MATCH('EPS 3.1.3'!$B465,NoSettings_v3!$A$2:$A$4612,0),MATCH('EPS 3.1.3'!K$1,NoSettings_v3!$C$1:$AH$1,0)),"")</f>
        <v>0</v>
      </c>
      <c r="L465" s="157">
        <f>IFERROR(INDEX(NoSettings_v3!$C$2:$AH$4612,MATCH('EPS 3.1.3'!$B465,NoSettings_v3!$A$2:$A$4612,0),MATCH('EPS 3.1.3'!L$1,NoSettings_v3!$C$1:$AH$1,0)),"")</f>
        <v>0</v>
      </c>
      <c r="M465" s="157">
        <f>IFERROR(INDEX(NoSettings_v3!$C$2:$AH$4612,MATCH('EPS 3.1.3'!$B465,NoSettings_v3!$A$2:$A$4612,0),MATCH('EPS 3.1.3'!M$1,NoSettings_v3!$C$1:$AH$1,0)),"")</f>
        <v>0</v>
      </c>
      <c r="N465" s="157">
        <f>IFERROR(INDEX(NoSettings_v3!$C$2:$AH$4612,MATCH('EPS 3.1.3'!$B465,NoSettings_v3!$A$2:$A$4612,0),MATCH('EPS 3.1.3'!N$1,NoSettings_v3!$C$1:$AH$1,0)),"")</f>
        <v>0</v>
      </c>
      <c r="O465" s="157">
        <f>IFERROR(INDEX(NoSettings_v3!$C$2:$AH$4612,MATCH('EPS 3.1.3'!$B465,NoSettings_v3!$A$2:$A$4612,0),MATCH('EPS 3.1.3'!O$1,NoSettings_v3!$C$1:$AH$1,0)),"")</f>
        <v>0</v>
      </c>
      <c r="P465" s="157">
        <f>IFERROR(INDEX(NoSettings_v3!$C$2:$AH$4612,MATCH('EPS 3.1.3'!$B465,NoSettings_v3!$A$2:$A$4612,0),MATCH('EPS 3.1.3'!P$1,NoSettings_v3!$C$1:$AH$1,0)),"")</f>
        <v>0</v>
      </c>
      <c r="Q465" s="157">
        <f>IFERROR(INDEX(NoSettings_v3!$C$2:$AH$4612,MATCH('EPS 3.1.3'!$B465,NoSettings_v3!$A$2:$A$4612,0),MATCH('EPS 3.1.3'!Q$1,NoSettings_v3!$C$1:$AH$1,0)),"")</f>
        <v>0</v>
      </c>
      <c r="R465" s="157">
        <f>IFERROR(INDEX(NoSettings_v3!$C$2:$AH$4612,MATCH('EPS 3.1.3'!$B465,NoSettings_v3!$A$2:$A$4612,0),MATCH('EPS 3.1.3'!R$1,NoSettings_v3!$C$1:$AH$1,0)),"")</f>
        <v>0</v>
      </c>
      <c r="S465" s="157">
        <f>IFERROR(INDEX(NoSettings_v3!$C$2:$AH$4612,MATCH('EPS 3.1.3'!$B465,NoSettings_v3!$A$2:$A$4612,0),MATCH('EPS 3.1.3'!S$1,NoSettings_v3!$C$1:$AH$1,0)),"")</f>
        <v>0</v>
      </c>
      <c r="T465" s="157">
        <f>IFERROR(INDEX(NoSettings_v3!$C$2:$AH$4612,MATCH('EPS 3.1.3'!$B465,NoSettings_v3!$A$2:$A$4612,0),MATCH('EPS 3.1.3'!T$1,NoSettings_v3!$C$1:$AH$1,0)),"")</f>
        <v>0</v>
      </c>
      <c r="U465" s="157">
        <f>IFERROR(INDEX(NoSettings_v3!$C$2:$AH$4612,MATCH('EPS 3.1.3'!$B465,NoSettings_v3!$A$2:$A$4612,0),MATCH('EPS 3.1.3'!U$1,NoSettings_v3!$C$1:$AH$1,0)),"")</f>
        <v>0</v>
      </c>
      <c r="V465" s="157">
        <f>IFERROR(INDEX(NoSettings_v3!$C$2:$AH$4612,MATCH('EPS 3.1.3'!$B465,NoSettings_v3!$A$2:$A$4612,0),MATCH('EPS 3.1.3'!V$1,NoSettings_v3!$C$1:$AH$1,0)),"")</f>
        <v>0</v>
      </c>
      <c r="W465" s="157">
        <f>IFERROR(INDEX(NoSettings_v3!$C$2:$AH$4612,MATCH('EPS 3.1.3'!$B465,NoSettings_v3!$A$2:$A$4612,0),MATCH('EPS 3.1.3'!W$1,NoSettings_v3!$C$1:$AH$1,0)),"")</f>
        <v>0</v>
      </c>
      <c r="X465" s="157">
        <f>IFERROR(INDEX(NoSettings_v3!$C$2:$AH$4612,MATCH('EPS 3.1.3'!$B465,NoSettings_v3!$A$2:$A$4612,0),MATCH('EPS 3.1.3'!X$1,NoSettings_v3!$C$1:$AH$1,0)),"")</f>
        <v>0</v>
      </c>
      <c r="Y465" s="157">
        <f>IFERROR(INDEX(NoSettings_v3!$C$2:$AH$4612,MATCH('EPS 3.1.3'!$B465,NoSettings_v3!$A$2:$A$4612,0),MATCH('EPS 3.1.3'!Y$1,NoSettings_v3!$C$1:$AH$1,0)),"")</f>
        <v>0</v>
      </c>
      <c r="Z465" s="157">
        <f>IFERROR(INDEX(NoSettings_v3!$C$2:$AH$4612,MATCH('EPS 3.1.3'!$B465,NoSettings_v3!$A$2:$A$4612,0),MATCH('EPS 3.1.3'!Z$1,NoSettings_v3!$C$1:$AH$1,0)),"")</f>
        <v>0</v>
      </c>
      <c r="AA465" s="157">
        <f>IFERROR(INDEX(NoSettings_v3!$C$2:$AH$4612,MATCH('EPS 3.1.3'!$B465,NoSettings_v3!$A$2:$A$4612,0),MATCH('EPS 3.1.3'!AA$1,NoSettings_v3!$C$1:$AH$1,0)),"")</f>
        <v>0</v>
      </c>
      <c r="AB465" s="157">
        <f>IFERROR(INDEX(NoSettings_v3!$C$2:$AH$4612,MATCH('EPS 3.1.3'!$B465,NoSettings_v3!$A$2:$A$4612,0),MATCH('EPS 3.1.3'!AB$1,NoSettings_v3!$C$1:$AH$1,0)),"")</f>
        <v>0</v>
      </c>
      <c r="AC465" s="157">
        <f>IFERROR(INDEX(NoSettings_v3!$C$2:$AH$4612,MATCH('EPS 3.1.3'!$B465,NoSettings_v3!$A$2:$A$4612,0),MATCH('EPS 3.1.3'!AC$1,NoSettings_v3!$C$1:$AH$1,0)),"")</f>
        <v>0</v>
      </c>
      <c r="AD465" s="157">
        <f>IFERROR(INDEX(NoSettings_v3!$C$2:$AH$4612,MATCH('EPS 3.1.3'!$B465,NoSettings_v3!$A$2:$A$4612,0),MATCH('EPS 3.1.3'!AD$1,NoSettings_v3!$C$1:$AH$1,0)),"")</f>
        <v>0</v>
      </c>
      <c r="AE465" s="157">
        <f>IFERROR(INDEX(NoSettings_v3!$C$2:$AH$4612,MATCH('EPS 3.1.3'!$B465,NoSettings_v3!$A$2:$A$4612,0),MATCH('EPS 3.1.3'!AE$1,NoSettings_v3!$C$1:$AH$1,0)),"")</f>
        <v>0</v>
      </c>
      <c r="AF465" s="157">
        <f>IFERROR(INDEX(NoSettings_v3!$C$2:$AH$4612,MATCH('EPS 3.1.3'!$B465,NoSettings_v3!$A$2:$A$4612,0),MATCH('EPS 3.1.3'!AF$1,NoSettings_v3!$C$1:$AH$1,0)),"")</f>
        <v>0</v>
      </c>
      <c r="AG465" s="157">
        <f>IFERROR(INDEX(NoSettings_v3!$C$2:$AH$4612,MATCH('EPS 3.1.3'!$B465,NoSettings_v3!$A$2:$A$4612,0),MATCH('EPS 3.1.3'!AG$1,NoSettings_v3!$C$1:$AH$1,0)),"")</f>
        <v>0</v>
      </c>
      <c r="AH465" s="157">
        <f>IFERROR(INDEX(NoSettings_v3!$C$2:$AH$4612,MATCH('EPS 3.1.3'!$B465,NoSettings_v3!$A$2:$A$4612,0),MATCH('EPS 3.1.3'!AH$1,NoSettings_v3!$C$1:$AH$1,0)),"")</f>
        <v>0</v>
      </c>
      <c r="AI465" s="157">
        <f>IFERROR(INDEX(NoSettings_v3!$C$2:$AH$4612,MATCH('EPS 3.1.3'!$B465,NoSettings_v3!$A$2:$A$4612,0),MATCH('EPS 3.1.3'!AI$1,NoSettings_v3!$C$1:$AH$1,0)),"")</f>
        <v>0</v>
      </c>
    </row>
    <row r="466" spans="2:35" x14ac:dyDescent="0.35">
      <c r="B466" s="161" t="s">
        <v>617</v>
      </c>
      <c r="C466" s="127" t="s">
        <v>964</v>
      </c>
      <c r="D466" s="157">
        <f>IFERROR(INDEX(NoSettings_v3!$C$2:$AH$4612,MATCH('EPS 3.1.3'!$B466,NoSettings_v3!$A$2:$A$4612,0),MATCH('EPS 3.1.3'!D$1,NoSettings_v3!$C$1:$AH$1,0)),"")</f>
        <v>0</v>
      </c>
      <c r="E466" s="157">
        <f>IFERROR(INDEX(NoSettings_v3!$C$2:$AH$4612,MATCH('EPS 3.1.3'!$B466,NoSettings_v3!$A$2:$A$4612,0),MATCH('EPS 3.1.3'!E$1,NoSettings_v3!$C$1:$AH$1,0)),"")</f>
        <v>0</v>
      </c>
      <c r="F466" s="157">
        <f>IFERROR(INDEX(NoSettings_v3!$C$2:$AH$4612,MATCH('EPS 3.1.3'!$B466,NoSettings_v3!$A$2:$A$4612,0),MATCH('EPS 3.1.3'!F$1,NoSettings_v3!$C$1:$AH$1,0)),"")</f>
        <v>0</v>
      </c>
      <c r="G466" s="157">
        <f>IFERROR(INDEX(NoSettings_v3!$C$2:$AH$4612,MATCH('EPS 3.1.3'!$B466,NoSettings_v3!$A$2:$A$4612,0),MATCH('EPS 3.1.3'!G$1,NoSettings_v3!$C$1:$AH$1,0)),"")</f>
        <v>0</v>
      </c>
      <c r="H466" s="157">
        <f>IFERROR(INDEX(NoSettings_v3!$C$2:$AH$4612,MATCH('EPS 3.1.3'!$B466,NoSettings_v3!$A$2:$A$4612,0),MATCH('EPS 3.1.3'!H$1,NoSettings_v3!$C$1:$AH$1,0)),"")</f>
        <v>0</v>
      </c>
      <c r="I466" s="157">
        <f>IFERROR(INDEX(NoSettings_v3!$C$2:$AH$4612,MATCH('EPS 3.1.3'!$B466,NoSettings_v3!$A$2:$A$4612,0),MATCH('EPS 3.1.3'!I$1,NoSettings_v3!$C$1:$AH$1,0)),"")</f>
        <v>0</v>
      </c>
      <c r="J466" s="157">
        <f>IFERROR(INDEX(NoSettings_v3!$C$2:$AH$4612,MATCH('EPS 3.1.3'!$B466,NoSettings_v3!$A$2:$A$4612,0),MATCH('EPS 3.1.3'!J$1,NoSettings_v3!$C$1:$AH$1,0)),"")</f>
        <v>0</v>
      </c>
      <c r="K466" s="157">
        <f>IFERROR(INDEX(NoSettings_v3!$C$2:$AH$4612,MATCH('EPS 3.1.3'!$B466,NoSettings_v3!$A$2:$A$4612,0),MATCH('EPS 3.1.3'!K$1,NoSettings_v3!$C$1:$AH$1,0)),"")</f>
        <v>0</v>
      </c>
      <c r="L466" s="157">
        <f>IFERROR(INDEX(NoSettings_v3!$C$2:$AH$4612,MATCH('EPS 3.1.3'!$B466,NoSettings_v3!$A$2:$A$4612,0),MATCH('EPS 3.1.3'!L$1,NoSettings_v3!$C$1:$AH$1,0)),"")</f>
        <v>0</v>
      </c>
      <c r="M466" s="157">
        <f>IFERROR(INDEX(NoSettings_v3!$C$2:$AH$4612,MATCH('EPS 3.1.3'!$B466,NoSettings_v3!$A$2:$A$4612,0),MATCH('EPS 3.1.3'!M$1,NoSettings_v3!$C$1:$AH$1,0)),"")</f>
        <v>0</v>
      </c>
      <c r="N466" s="157">
        <f>IFERROR(INDEX(NoSettings_v3!$C$2:$AH$4612,MATCH('EPS 3.1.3'!$B466,NoSettings_v3!$A$2:$A$4612,0),MATCH('EPS 3.1.3'!N$1,NoSettings_v3!$C$1:$AH$1,0)),"")</f>
        <v>0</v>
      </c>
      <c r="O466" s="157">
        <f>IFERROR(INDEX(NoSettings_v3!$C$2:$AH$4612,MATCH('EPS 3.1.3'!$B466,NoSettings_v3!$A$2:$A$4612,0),MATCH('EPS 3.1.3'!O$1,NoSettings_v3!$C$1:$AH$1,0)),"")</f>
        <v>0</v>
      </c>
      <c r="P466" s="157">
        <f>IFERROR(INDEX(NoSettings_v3!$C$2:$AH$4612,MATCH('EPS 3.1.3'!$B466,NoSettings_v3!$A$2:$A$4612,0),MATCH('EPS 3.1.3'!P$1,NoSettings_v3!$C$1:$AH$1,0)),"")</f>
        <v>0</v>
      </c>
      <c r="Q466" s="157">
        <f>IFERROR(INDEX(NoSettings_v3!$C$2:$AH$4612,MATCH('EPS 3.1.3'!$B466,NoSettings_v3!$A$2:$A$4612,0),MATCH('EPS 3.1.3'!Q$1,NoSettings_v3!$C$1:$AH$1,0)),"")</f>
        <v>0</v>
      </c>
      <c r="R466" s="157">
        <f>IFERROR(INDEX(NoSettings_v3!$C$2:$AH$4612,MATCH('EPS 3.1.3'!$B466,NoSettings_v3!$A$2:$A$4612,0),MATCH('EPS 3.1.3'!R$1,NoSettings_v3!$C$1:$AH$1,0)),"")</f>
        <v>0</v>
      </c>
      <c r="S466" s="157">
        <f>IFERROR(INDEX(NoSettings_v3!$C$2:$AH$4612,MATCH('EPS 3.1.3'!$B466,NoSettings_v3!$A$2:$A$4612,0),MATCH('EPS 3.1.3'!S$1,NoSettings_v3!$C$1:$AH$1,0)),"")</f>
        <v>0</v>
      </c>
      <c r="T466" s="157">
        <f>IFERROR(INDEX(NoSettings_v3!$C$2:$AH$4612,MATCH('EPS 3.1.3'!$B466,NoSettings_v3!$A$2:$A$4612,0),MATCH('EPS 3.1.3'!T$1,NoSettings_v3!$C$1:$AH$1,0)),"")</f>
        <v>0</v>
      </c>
      <c r="U466" s="157">
        <f>IFERROR(INDEX(NoSettings_v3!$C$2:$AH$4612,MATCH('EPS 3.1.3'!$B466,NoSettings_v3!$A$2:$A$4612,0),MATCH('EPS 3.1.3'!U$1,NoSettings_v3!$C$1:$AH$1,0)),"")</f>
        <v>0</v>
      </c>
      <c r="V466" s="157">
        <f>IFERROR(INDEX(NoSettings_v3!$C$2:$AH$4612,MATCH('EPS 3.1.3'!$B466,NoSettings_v3!$A$2:$A$4612,0),MATCH('EPS 3.1.3'!V$1,NoSettings_v3!$C$1:$AH$1,0)),"")</f>
        <v>0</v>
      </c>
      <c r="W466" s="157">
        <f>IFERROR(INDEX(NoSettings_v3!$C$2:$AH$4612,MATCH('EPS 3.1.3'!$B466,NoSettings_v3!$A$2:$A$4612,0),MATCH('EPS 3.1.3'!W$1,NoSettings_v3!$C$1:$AH$1,0)),"")</f>
        <v>0</v>
      </c>
      <c r="X466" s="157">
        <f>IFERROR(INDEX(NoSettings_v3!$C$2:$AH$4612,MATCH('EPS 3.1.3'!$B466,NoSettings_v3!$A$2:$A$4612,0),MATCH('EPS 3.1.3'!X$1,NoSettings_v3!$C$1:$AH$1,0)),"")</f>
        <v>0</v>
      </c>
      <c r="Y466" s="157">
        <f>IFERROR(INDEX(NoSettings_v3!$C$2:$AH$4612,MATCH('EPS 3.1.3'!$B466,NoSettings_v3!$A$2:$A$4612,0),MATCH('EPS 3.1.3'!Y$1,NoSettings_v3!$C$1:$AH$1,0)),"")</f>
        <v>0</v>
      </c>
      <c r="Z466" s="157">
        <f>IFERROR(INDEX(NoSettings_v3!$C$2:$AH$4612,MATCH('EPS 3.1.3'!$B466,NoSettings_v3!$A$2:$A$4612,0),MATCH('EPS 3.1.3'!Z$1,NoSettings_v3!$C$1:$AH$1,0)),"")</f>
        <v>0</v>
      </c>
      <c r="AA466" s="157">
        <f>IFERROR(INDEX(NoSettings_v3!$C$2:$AH$4612,MATCH('EPS 3.1.3'!$B466,NoSettings_v3!$A$2:$A$4612,0),MATCH('EPS 3.1.3'!AA$1,NoSettings_v3!$C$1:$AH$1,0)),"")</f>
        <v>0</v>
      </c>
      <c r="AB466" s="157">
        <f>IFERROR(INDEX(NoSettings_v3!$C$2:$AH$4612,MATCH('EPS 3.1.3'!$B466,NoSettings_v3!$A$2:$A$4612,0),MATCH('EPS 3.1.3'!AB$1,NoSettings_v3!$C$1:$AH$1,0)),"")</f>
        <v>0</v>
      </c>
      <c r="AC466" s="157">
        <f>IFERROR(INDEX(NoSettings_v3!$C$2:$AH$4612,MATCH('EPS 3.1.3'!$B466,NoSettings_v3!$A$2:$A$4612,0),MATCH('EPS 3.1.3'!AC$1,NoSettings_v3!$C$1:$AH$1,0)),"")</f>
        <v>0</v>
      </c>
      <c r="AD466" s="157">
        <f>IFERROR(INDEX(NoSettings_v3!$C$2:$AH$4612,MATCH('EPS 3.1.3'!$B466,NoSettings_v3!$A$2:$A$4612,0),MATCH('EPS 3.1.3'!AD$1,NoSettings_v3!$C$1:$AH$1,0)),"")</f>
        <v>0</v>
      </c>
      <c r="AE466" s="157">
        <f>IFERROR(INDEX(NoSettings_v3!$C$2:$AH$4612,MATCH('EPS 3.1.3'!$B466,NoSettings_v3!$A$2:$A$4612,0),MATCH('EPS 3.1.3'!AE$1,NoSettings_v3!$C$1:$AH$1,0)),"")</f>
        <v>0</v>
      </c>
      <c r="AF466" s="157">
        <f>IFERROR(INDEX(NoSettings_v3!$C$2:$AH$4612,MATCH('EPS 3.1.3'!$B466,NoSettings_v3!$A$2:$A$4612,0),MATCH('EPS 3.1.3'!AF$1,NoSettings_v3!$C$1:$AH$1,0)),"")</f>
        <v>0</v>
      </c>
      <c r="AG466" s="157">
        <f>IFERROR(INDEX(NoSettings_v3!$C$2:$AH$4612,MATCH('EPS 3.1.3'!$B466,NoSettings_v3!$A$2:$A$4612,0),MATCH('EPS 3.1.3'!AG$1,NoSettings_v3!$C$1:$AH$1,0)),"")</f>
        <v>0</v>
      </c>
      <c r="AH466" s="157">
        <f>IFERROR(INDEX(NoSettings_v3!$C$2:$AH$4612,MATCH('EPS 3.1.3'!$B466,NoSettings_v3!$A$2:$A$4612,0),MATCH('EPS 3.1.3'!AH$1,NoSettings_v3!$C$1:$AH$1,0)),"")</f>
        <v>0</v>
      </c>
      <c r="AI466" s="157">
        <f>IFERROR(INDEX(NoSettings_v3!$C$2:$AH$4612,MATCH('EPS 3.1.3'!$B466,NoSettings_v3!$A$2:$A$4612,0),MATCH('EPS 3.1.3'!AI$1,NoSettings_v3!$C$1:$AH$1,0)),"")</f>
        <v>0</v>
      </c>
    </row>
    <row r="467" spans="2:35" x14ac:dyDescent="0.35">
      <c r="B467" s="161" t="s">
        <v>618</v>
      </c>
      <c r="C467" s="127" t="s">
        <v>964</v>
      </c>
      <c r="D467" s="157">
        <f>IFERROR(INDEX(NoSettings_v3!$C$2:$AH$4612,MATCH('EPS 3.1.3'!$B467,NoSettings_v3!$A$2:$A$4612,0),MATCH('EPS 3.1.3'!D$1,NoSettings_v3!$C$1:$AH$1,0)),"")</f>
        <v>0</v>
      </c>
      <c r="E467" s="157">
        <f>IFERROR(INDEX(NoSettings_v3!$C$2:$AH$4612,MATCH('EPS 3.1.3'!$B467,NoSettings_v3!$A$2:$A$4612,0),MATCH('EPS 3.1.3'!E$1,NoSettings_v3!$C$1:$AH$1,0)),"")</f>
        <v>0</v>
      </c>
      <c r="F467" s="157">
        <f>IFERROR(INDEX(NoSettings_v3!$C$2:$AH$4612,MATCH('EPS 3.1.3'!$B467,NoSettings_v3!$A$2:$A$4612,0),MATCH('EPS 3.1.3'!F$1,NoSettings_v3!$C$1:$AH$1,0)),"")</f>
        <v>0</v>
      </c>
      <c r="G467" s="157">
        <f>IFERROR(INDEX(NoSettings_v3!$C$2:$AH$4612,MATCH('EPS 3.1.3'!$B467,NoSettings_v3!$A$2:$A$4612,0),MATCH('EPS 3.1.3'!G$1,NoSettings_v3!$C$1:$AH$1,0)),"")</f>
        <v>0</v>
      </c>
      <c r="H467" s="157">
        <f>IFERROR(INDEX(NoSettings_v3!$C$2:$AH$4612,MATCH('EPS 3.1.3'!$B467,NoSettings_v3!$A$2:$A$4612,0),MATCH('EPS 3.1.3'!H$1,NoSettings_v3!$C$1:$AH$1,0)),"")</f>
        <v>0</v>
      </c>
      <c r="I467" s="157">
        <f>IFERROR(INDEX(NoSettings_v3!$C$2:$AH$4612,MATCH('EPS 3.1.3'!$B467,NoSettings_v3!$A$2:$A$4612,0),MATCH('EPS 3.1.3'!I$1,NoSettings_v3!$C$1:$AH$1,0)),"")</f>
        <v>0</v>
      </c>
      <c r="J467" s="157">
        <f>IFERROR(INDEX(NoSettings_v3!$C$2:$AH$4612,MATCH('EPS 3.1.3'!$B467,NoSettings_v3!$A$2:$A$4612,0),MATCH('EPS 3.1.3'!J$1,NoSettings_v3!$C$1:$AH$1,0)),"")</f>
        <v>0</v>
      </c>
      <c r="K467" s="157">
        <f>IFERROR(INDEX(NoSettings_v3!$C$2:$AH$4612,MATCH('EPS 3.1.3'!$B467,NoSettings_v3!$A$2:$A$4612,0),MATCH('EPS 3.1.3'!K$1,NoSettings_v3!$C$1:$AH$1,0)),"")</f>
        <v>0</v>
      </c>
      <c r="L467" s="157">
        <f>IFERROR(INDEX(NoSettings_v3!$C$2:$AH$4612,MATCH('EPS 3.1.3'!$B467,NoSettings_v3!$A$2:$A$4612,0),MATCH('EPS 3.1.3'!L$1,NoSettings_v3!$C$1:$AH$1,0)),"")</f>
        <v>0</v>
      </c>
      <c r="M467" s="157">
        <f>IFERROR(INDEX(NoSettings_v3!$C$2:$AH$4612,MATCH('EPS 3.1.3'!$B467,NoSettings_v3!$A$2:$A$4612,0),MATCH('EPS 3.1.3'!M$1,NoSettings_v3!$C$1:$AH$1,0)),"")</f>
        <v>0</v>
      </c>
      <c r="N467" s="157">
        <f>IFERROR(INDEX(NoSettings_v3!$C$2:$AH$4612,MATCH('EPS 3.1.3'!$B467,NoSettings_v3!$A$2:$A$4612,0),MATCH('EPS 3.1.3'!N$1,NoSettings_v3!$C$1:$AH$1,0)),"")</f>
        <v>0</v>
      </c>
      <c r="O467" s="157">
        <f>IFERROR(INDEX(NoSettings_v3!$C$2:$AH$4612,MATCH('EPS 3.1.3'!$B467,NoSettings_v3!$A$2:$A$4612,0),MATCH('EPS 3.1.3'!O$1,NoSettings_v3!$C$1:$AH$1,0)),"")</f>
        <v>0</v>
      </c>
      <c r="P467" s="157">
        <f>IFERROR(INDEX(NoSettings_v3!$C$2:$AH$4612,MATCH('EPS 3.1.3'!$B467,NoSettings_v3!$A$2:$A$4612,0),MATCH('EPS 3.1.3'!P$1,NoSettings_v3!$C$1:$AH$1,0)),"")</f>
        <v>0</v>
      </c>
      <c r="Q467" s="157">
        <f>IFERROR(INDEX(NoSettings_v3!$C$2:$AH$4612,MATCH('EPS 3.1.3'!$B467,NoSettings_v3!$A$2:$A$4612,0),MATCH('EPS 3.1.3'!Q$1,NoSettings_v3!$C$1:$AH$1,0)),"")</f>
        <v>0</v>
      </c>
      <c r="R467" s="157">
        <f>IFERROR(INDEX(NoSettings_v3!$C$2:$AH$4612,MATCH('EPS 3.1.3'!$B467,NoSettings_v3!$A$2:$A$4612,0),MATCH('EPS 3.1.3'!R$1,NoSettings_v3!$C$1:$AH$1,0)),"")</f>
        <v>0</v>
      </c>
      <c r="S467" s="157">
        <f>IFERROR(INDEX(NoSettings_v3!$C$2:$AH$4612,MATCH('EPS 3.1.3'!$B467,NoSettings_v3!$A$2:$A$4612,0),MATCH('EPS 3.1.3'!S$1,NoSettings_v3!$C$1:$AH$1,0)),"")</f>
        <v>0</v>
      </c>
      <c r="T467" s="157">
        <f>IFERROR(INDEX(NoSettings_v3!$C$2:$AH$4612,MATCH('EPS 3.1.3'!$B467,NoSettings_v3!$A$2:$A$4612,0),MATCH('EPS 3.1.3'!T$1,NoSettings_v3!$C$1:$AH$1,0)),"")</f>
        <v>0</v>
      </c>
      <c r="U467" s="157">
        <f>IFERROR(INDEX(NoSettings_v3!$C$2:$AH$4612,MATCH('EPS 3.1.3'!$B467,NoSettings_v3!$A$2:$A$4612,0),MATCH('EPS 3.1.3'!U$1,NoSettings_v3!$C$1:$AH$1,0)),"")</f>
        <v>0</v>
      </c>
      <c r="V467" s="157">
        <f>IFERROR(INDEX(NoSettings_v3!$C$2:$AH$4612,MATCH('EPS 3.1.3'!$B467,NoSettings_v3!$A$2:$A$4612,0),MATCH('EPS 3.1.3'!V$1,NoSettings_v3!$C$1:$AH$1,0)),"")</f>
        <v>0</v>
      </c>
      <c r="W467" s="157">
        <f>IFERROR(INDEX(NoSettings_v3!$C$2:$AH$4612,MATCH('EPS 3.1.3'!$B467,NoSettings_v3!$A$2:$A$4612,0),MATCH('EPS 3.1.3'!W$1,NoSettings_v3!$C$1:$AH$1,0)),"")</f>
        <v>0</v>
      </c>
      <c r="X467" s="157">
        <f>IFERROR(INDEX(NoSettings_v3!$C$2:$AH$4612,MATCH('EPS 3.1.3'!$B467,NoSettings_v3!$A$2:$A$4612,0),MATCH('EPS 3.1.3'!X$1,NoSettings_v3!$C$1:$AH$1,0)),"")</f>
        <v>0</v>
      </c>
      <c r="Y467" s="157">
        <f>IFERROR(INDEX(NoSettings_v3!$C$2:$AH$4612,MATCH('EPS 3.1.3'!$B467,NoSettings_v3!$A$2:$A$4612,0),MATCH('EPS 3.1.3'!Y$1,NoSettings_v3!$C$1:$AH$1,0)),"")</f>
        <v>0</v>
      </c>
      <c r="Z467" s="157">
        <f>IFERROR(INDEX(NoSettings_v3!$C$2:$AH$4612,MATCH('EPS 3.1.3'!$B467,NoSettings_v3!$A$2:$A$4612,0),MATCH('EPS 3.1.3'!Z$1,NoSettings_v3!$C$1:$AH$1,0)),"")</f>
        <v>0</v>
      </c>
      <c r="AA467" s="157">
        <f>IFERROR(INDEX(NoSettings_v3!$C$2:$AH$4612,MATCH('EPS 3.1.3'!$B467,NoSettings_v3!$A$2:$A$4612,0),MATCH('EPS 3.1.3'!AA$1,NoSettings_v3!$C$1:$AH$1,0)),"")</f>
        <v>0</v>
      </c>
      <c r="AB467" s="157">
        <f>IFERROR(INDEX(NoSettings_v3!$C$2:$AH$4612,MATCH('EPS 3.1.3'!$B467,NoSettings_v3!$A$2:$A$4612,0),MATCH('EPS 3.1.3'!AB$1,NoSettings_v3!$C$1:$AH$1,0)),"")</f>
        <v>0</v>
      </c>
      <c r="AC467" s="157">
        <f>IFERROR(INDEX(NoSettings_v3!$C$2:$AH$4612,MATCH('EPS 3.1.3'!$B467,NoSettings_v3!$A$2:$A$4612,0),MATCH('EPS 3.1.3'!AC$1,NoSettings_v3!$C$1:$AH$1,0)),"")</f>
        <v>0</v>
      </c>
      <c r="AD467" s="157">
        <f>IFERROR(INDEX(NoSettings_v3!$C$2:$AH$4612,MATCH('EPS 3.1.3'!$B467,NoSettings_v3!$A$2:$A$4612,0),MATCH('EPS 3.1.3'!AD$1,NoSettings_v3!$C$1:$AH$1,0)),"")</f>
        <v>0</v>
      </c>
      <c r="AE467" s="157">
        <f>IFERROR(INDEX(NoSettings_v3!$C$2:$AH$4612,MATCH('EPS 3.1.3'!$B467,NoSettings_v3!$A$2:$A$4612,0),MATCH('EPS 3.1.3'!AE$1,NoSettings_v3!$C$1:$AH$1,0)),"")</f>
        <v>0</v>
      </c>
      <c r="AF467" s="157">
        <f>IFERROR(INDEX(NoSettings_v3!$C$2:$AH$4612,MATCH('EPS 3.1.3'!$B467,NoSettings_v3!$A$2:$A$4612,0),MATCH('EPS 3.1.3'!AF$1,NoSettings_v3!$C$1:$AH$1,0)),"")</f>
        <v>0</v>
      </c>
      <c r="AG467" s="157">
        <f>IFERROR(INDEX(NoSettings_v3!$C$2:$AH$4612,MATCH('EPS 3.1.3'!$B467,NoSettings_v3!$A$2:$A$4612,0),MATCH('EPS 3.1.3'!AG$1,NoSettings_v3!$C$1:$AH$1,0)),"")</f>
        <v>0</v>
      </c>
      <c r="AH467" s="157">
        <f>IFERROR(INDEX(NoSettings_v3!$C$2:$AH$4612,MATCH('EPS 3.1.3'!$B467,NoSettings_v3!$A$2:$A$4612,0),MATCH('EPS 3.1.3'!AH$1,NoSettings_v3!$C$1:$AH$1,0)),"")</f>
        <v>0</v>
      </c>
      <c r="AI467" s="157">
        <f>IFERROR(INDEX(NoSettings_v3!$C$2:$AH$4612,MATCH('EPS 3.1.3'!$B467,NoSettings_v3!$A$2:$A$4612,0),MATCH('EPS 3.1.3'!AI$1,NoSettings_v3!$C$1:$AH$1,0)),"")</f>
        <v>0</v>
      </c>
    </row>
    <row r="468" spans="2:35" x14ac:dyDescent="0.35">
      <c r="B468" s="161" t="s">
        <v>619</v>
      </c>
      <c r="C468" s="127" t="s">
        <v>964</v>
      </c>
      <c r="D468" s="157">
        <f>IFERROR(INDEX(NoSettings_v3!$C$2:$AH$4612,MATCH('EPS 3.1.3'!$B468,NoSettings_v3!$A$2:$A$4612,0),MATCH('EPS 3.1.3'!D$1,NoSettings_v3!$C$1:$AH$1,0)),"")</f>
        <v>4038760000000</v>
      </c>
      <c r="E468" s="157">
        <f>IFERROR(INDEX(NoSettings_v3!$C$2:$AH$4612,MATCH('EPS 3.1.3'!$B468,NoSettings_v3!$A$2:$A$4612,0),MATCH('EPS 3.1.3'!E$1,NoSettings_v3!$C$1:$AH$1,0)),"")</f>
        <v>3261760000000</v>
      </c>
      <c r="F468" s="157">
        <f>IFERROR(INDEX(NoSettings_v3!$C$2:$AH$4612,MATCH('EPS 3.1.3'!$B468,NoSettings_v3!$A$2:$A$4612,0),MATCH('EPS 3.1.3'!F$1,NoSettings_v3!$C$1:$AH$1,0)),"")</f>
        <v>4026480000000</v>
      </c>
      <c r="G468" s="157">
        <f>IFERROR(INDEX(NoSettings_v3!$C$2:$AH$4612,MATCH('EPS 3.1.3'!$B468,NoSettings_v3!$A$2:$A$4612,0),MATCH('EPS 3.1.3'!G$1,NoSettings_v3!$C$1:$AH$1,0)),"")</f>
        <v>4547010000000</v>
      </c>
      <c r="H468" s="157">
        <f>IFERROR(INDEX(NoSettings_v3!$C$2:$AH$4612,MATCH('EPS 3.1.3'!$B468,NoSettings_v3!$A$2:$A$4612,0),MATCH('EPS 3.1.3'!H$1,NoSettings_v3!$C$1:$AH$1,0)),"")</f>
        <v>5018130000000</v>
      </c>
      <c r="I468" s="157">
        <f>IFERROR(INDEX(NoSettings_v3!$C$2:$AH$4612,MATCH('EPS 3.1.3'!$B468,NoSettings_v3!$A$2:$A$4612,0),MATCH('EPS 3.1.3'!I$1,NoSettings_v3!$C$1:$AH$1,0)),"")</f>
        <v>5416670000000</v>
      </c>
      <c r="J468" s="157">
        <f>IFERROR(INDEX(NoSettings_v3!$C$2:$AH$4612,MATCH('EPS 3.1.3'!$B468,NoSettings_v3!$A$2:$A$4612,0),MATCH('EPS 3.1.3'!J$1,NoSettings_v3!$C$1:$AH$1,0)),"")</f>
        <v>5770110000000</v>
      </c>
      <c r="K468" s="157">
        <f>IFERROR(INDEX(NoSettings_v3!$C$2:$AH$4612,MATCH('EPS 3.1.3'!$B468,NoSettings_v3!$A$2:$A$4612,0),MATCH('EPS 3.1.3'!K$1,NoSettings_v3!$C$1:$AH$1,0)),"")</f>
        <v>6092370000000</v>
      </c>
      <c r="L468" s="157">
        <f>IFERROR(INDEX(NoSettings_v3!$C$2:$AH$4612,MATCH('EPS 3.1.3'!$B468,NoSettings_v3!$A$2:$A$4612,0),MATCH('EPS 3.1.3'!L$1,NoSettings_v3!$C$1:$AH$1,0)),"")</f>
        <v>6358070000000</v>
      </c>
      <c r="M468" s="157">
        <f>IFERROR(INDEX(NoSettings_v3!$C$2:$AH$4612,MATCH('EPS 3.1.3'!$B468,NoSettings_v3!$A$2:$A$4612,0),MATCH('EPS 3.1.3'!M$1,NoSettings_v3!$C$1:$AH$1,0)),"")</f>
        <v>6732700000000</v>
      </c>
      <c r="N468" s="157">
        <f>IFERROR(INDEX(NoSettings_v3!$C$2:$AH$4612,MATCH('EPS 3.1.3'!$B468,NoSettings_v3!$A$2:$A$4612,0),MATCH('EPS 3.1.3'!N$1,NoSettings_v3!$C$1:$AH$1,0)),"")</f>
        <v>7085840000000</v>
      </c>
      <c r="O468" s="157">
        <f>IFERROR(INDEX(NoSettings_v3!$C$2:$AH$4612,MATCH('EPS 3.1.3'!$B468,NoSettings_v3!$A$2:$A$4612,0),MATCH('EPS 3.1.3'!O$1,NoSettings_v3!$C$1:$AH$1,0)),"")</f>
        <v>7400380000000</v>
      </c>
      <c r="P468" s="157">
        <f>IFERROR(INDEX(NoSettings_v3!$C$2:$AH$4612,MATCH('EPS 3.1.3'!$B468,NoSettings_v3!$A$2:$A$4612,0),MATCH('EPS 3.1.3'!P$1,NoSettings_v3!$C$1:$AH$1,0)),"")</f>
        <v>7706650000000</v>
      </c>
      <c r="Q468" s="157">
        <f>IFERROR(INDEX(NoSettings_v3!$C$2:$AH$4612,MATCH('EPS 3.1.3'!$B468,NoSettings_v3!$A$2:$A$4612,0),MATCH('EPS 3.1.3'!Q$1,NoSettings_v3!$C$1:$AH$1,0)),"")</f>
        <v>8011630000000</v>
      </c>
      <c r="R468" s="157">
        <f>IFERROR(INDEX(NoSettings_v3!$C$2:$AH$4612,MATCH('EPS 3.1.3'!$B468,NoSettings_v3!$A$2:$A$4612,0),MATCH('EPS 3.1.3'!R$1,NoSettings_v3!$C$1:$AH$1,0)),"")</f>
        <v>8315630000000</v>
      </c>
      <c r="S468" s="157">
        <f>IFERROR(INDEX(NoSettings_v3!$C$2:$AH$4612,MATCH('EPS 3.1.3'!$B468,NoSettings_v3!$A$2:$A$4612,0),MATCH('EPS 3.1.3'!S$1,NoSettings_v3!$C$1:$AH$1,0)),"")</f>
        <v>8621710000000</v>
      </c>
      <c r="T468" s="157">
        <f>IFERROR(INDEX(NoSettings_v3!$C$2:$AH$4612,MATCH('EPS 3.1.3'!$B468,NoSettings_v3!$A$2:$A$4612,0),MATCH('EPS 3.1.3'!T$1,NoSettings_v3!$C$1:$AH$1,0)),"")</f>
        <v>8911610000000</v>
      </c>
      <c r="U468" s="157">
        <f>IFERROR(INDEX(NoSettings_v3!$C$2:$AH$4612,MATCH('EPS 3.1.3'!$B468,NoSettings_v3!$A$2:$A$4612,0),MATCH('EPS 3.1.3'!U$1,NoSettings_v3!$C$1:$AH$1,0)),"")</f>
        <v>9211210000000</v>
      </c>
      <c r="V468" s="157">
        <f>IFERROR(INDEX(NoSettings_v3!$C$2:$AH$4612,MATCH('EPS 3.1.3'!$B468,NoSettings_v3!$A$2:$A$4612,0),MATCH('EPS 3.1.3'!V$1,NoSettings_v3!$C$1:$AH$1,0)),"")</f>
        <v>9506210000000</v>
      </c>
      <c r="W468" s="157">
        <f>IFERROR(INDEX(NoSettings_v3!$C$2:$AH$4612,MATCH('EPS 3.1.3'!$B468,NoSettings_v3!$A$2:$A$4612,0),MATCH('EPS 3.1.3'!W$1,NoSettings_v3!$C$1:$AH$1,0)),"")</f>
        <v>9870690000000</v>
      </c>
      <c r="X468" s="157">
        <f>IFERROR(INDEX(NoSettings_v3!$C$2:$AH$4612,MATCH('EPS 3.1.3'!$B468,NoSettings_v3!$A$2:$A$4612,0),MATCH('EPS 3.1.3'!X$1,NoSettings_v3!$C$1:$AH$1,0)),"")</f>
        <v>10244400000000</v>
      </c>
      <c r="Y468" s="157">
        <f>IFERROR(INDEX(NoSettings_v3!$C$2:$AH$4612,MATCH('EPS 3.1.3'!$B468,NoSettings_v3!$A$2:$A$4612,0),MATCH('EPS 3.1.3'!Y$1,NoSettings_v3!$C$1:$AH$1,0)),"")</f>
        <v>10618500000000</v>
      </c>
      <c r="Z468" s="157">
        <f>IFERROR(INDEX(NoSettings_v3!$C$2:$AH$4612,MATCH('EPS 3.1.3'!$B468,NoSettings_v3!$A$2:$A$4612,0),MATCH('EPS 3.1.3'!Z$1,NoSettings_v3!$C$1:$AH$1,0)),"")</f>
        <v>11003000000000</v>
      </c>
      <c r="AA468" s="157">
        <f>IFERROR(INDEX(NoSettings_v3!$C$2:$AH$4612,MATCH('EPS 3.1.3'!$B468,NoSettings_v3!$A$2:$A$4612,0),MATCH('EPS 3.1.3'!AA$1,NoSettings_v3!$C$1:$AH$1,0)),"")</f>
        <v>11398900000000</v>
      </c>
      <c r="AB468" s="157">
        <f>IFERROR(INDEX(NoSettings_v3!$C$2:$AH$4612,MATCH('EPS 3.1.3'!$B468,NoSettings_v3!$A$2:$A$4612,0),MATCH('EPS 3.1.3'!AB$1,NoSettings_v3!$C$1:$AH$1,0)),"")</f>
        <v>11776200000000</v>
      </c>
      <c r="AC468" s="157">
        <f>IFERROR(INDEX(NoSettings_v3!$C$2:$AH$4612,MATCH('EPS 3.1.3'!$B468,NoSettings_v3!$A$2:$A$4612,0),MATCH('EPS 3.1.3'!AC$1,NoSettings_v3!$C$1:$AH$1,0)),"")</f>
        <v>12167700000000</v>
      </c>
      <c r="AD468" s="157">
        <f>IFERROR(INDEX(NoSettings_v3!$C$2:$AH$4612,MATCH('EPS 3.1.3'!$B468,NoSettings_v3!$A$2:$A$4612,0),MATCH('EPS 3.1.3'!AD$1,NoSettings_v3!$C$1:$AH$1,0)),"")</f>
        <v>12566700000000</v>
      </c>
      <c r="AE468" s="157">
        <f>IFERROR(INDEX(NoSettings_v3!$C$2:$AH$4612,MATCH('EPS 3.1.3'!$B468,NoSettings_v3!$A$2:$A$4612,0),MATCH('EPS 3.1.3'!AE$1,NoSettings_v3!$C$1:$AH$1,0)),"")</f>
        <v>12971100000000</v>
      </c>
      <c r="AF468" s="157">
        <f>IFERROR(INDEX(NoSettings_v3!$C$2:$AH$4612,MATCH('EPS 3.1.3'!$B468,NoSettings_v3!$A$2:$A$4612,0),MATCH('EPS 3.1.3'!AF$1,NoSettings_v3!$C$1:$AH$1,0)),"")</f>
        <v>13383000000000</v>
      </c>
      <c r="AG468" s="157">
        <f>IFERROR(INDEX(NoSettings_v3!$C$2:$AH$4612,MATCH('EPS 3.1.3'!$B468,NoSettings_v3!$A$2:$A$4612,0),MATCH('EPS 3.1.3'!AG$1,NoSettings_v3!$C$1:$AH$1,0)),"")</f>
        <v>13808100000000</v>
      </c>
      <c r="AH468" s="157">
        <f>IFERROR(INDEX(NoSettings_v3!$C$2:$AH$4612,MATCH('EPS 3.1.3'!$B468,NoSettings_v3!$A$2:$A$4612,0),MATCH('EPS 3.1.3'!AH$1,NoSettings_v3!$C$1:$AH$1,0)),"")</f>
        <v>14245200000000</v>
      </c>
      <c r="AI468" s="157">
        <f>IFERROR(INDEX(NoSettings_v3!$C$2:$AH$4612,MATCH('EPS 3.1.3'!$B468,NoSettings_v3!$A$2:$A$4612,0),MATCH('EPS 3.1.3'!AI$1,NoSettings_v3!$C$1:$AH$1,0)),"")</f>
        <v>14695500000000</v>
      </c>
    </row>
    <row r="469" spans="2:35" x14ac:dyDescent="0.35">
      <c r="B469" s="161" t="s">
        <v>1232</v>
      </c>
      <c r="C469" s="127" t="s">
        <v>964</v>
      </c>
      <c r="D469" s="157">
        <f>IFERROR(INDEX(NoSettings_v3!$C$2:$AH$4612,MATCH('EPS 3.1.3'!$B469,NoSettings_v3!$A$2:$A$4612,0),MATCH('EPS 3.1.3'!D$1,NoSettings_v3!$C$1:$AH$1,0)),"")</f>
        <v>0</v>
      </c>
      <c r="E469" s="157">
        <f>IFERROR(INDEX(NoSettings_v3!$C$2:$AH$4612,MATCH('EPS 3.1.3'!$B469,NoSettings_v3!$A$2:$A$4612,0),MATCH('EPS 3.1.3'!E$1,NoSettings_v3!$C$1:$AH$1,0)),"")</f>
        <v>0</v>
      </c>
      <c r="F469" s="157">
        <f>IFERROR(INDEX(NoSettings_v3!$C$2:$AH$4612,MATCH('EPS 3.1.3'!$B469,NoSettings_v3!$A$2:$A$4612,0),MATCH('EPS 3.1.3'!F$1,NoSettings_v3!$C$1:$AH$1,0)),"")</f>
        <v>0</v>
      </c>
      <c r="G469" s="157">
        <f>IFERROR(INDEX(NoSettings_v3!$C$2:$AH$4612,MATCH('EPS 3.1.3'!$B469,NoSettings_v3!$A$2:$A$4612,0),MATCH('EPS 3.1.3'!G$1,NoSettings_v3!$C$1:$AH$1,0)),"")</f>
        <v>0</v>
      </c>
      <c r="H469" s="157">
        <f>IFERROR(INDEX(NoSettings_v3!$C$2:$AH$4612,MATCH('EPS 3.1.3'!$B469,NoSettings_v3!$A$2:$A$4612,0),MATCH('EPS 3.1.3'!H$1,NoSettings_v3!$C$1:$AH$1,0)),"")</f>
        <v>0</v>
      </c>
      <c r="I469" s="157">
        <f>IFERROR(INDEX(NoSettings_v3!$C$2:$AH$4612,MATCH('EPS 3.1.3'!$B469,NoSettings_v3!$A$2:$A$4612,0),MATCH('EPS 3.1.3'!I$1,NoSettings_v3!$C$1:$AH$1,0)),"")</f>
        <v>0</v>
      </c>
      <c r="J469" s="157">
        <f>IFERROR(INDEX(NoSettings_v3!$C$2:$AH$4612,MATCH('EPS 3.1.3'!$B469,NoSettings_v3!$A$2:$A$4612,0),MATCH('EPS 3.1.3'!J$1,NoSettings_v3!$C$1:$AH$1,0)),"")</f>
        <v>0</v>
      </c>
      <c r="K469" s="157">
        <f>IFERROR(INDEX(NoSettings_v3!$C$2:$AH$4612,MATCH('EPS 3.1.3'!$B469,NoSettings_v3!$A$2:$A$4612,0),MATCH('EPS 3.1.3'!K$1,NoSettings_v3!$C$1:$AH$1,0)),"")</f>
        <v>0</v>
      </c>
      <c r="L469" s="157">
        <f>IFERROR(INDEX(NoSettings_v3!$C$2:$AH$4612,MATCH('EPS 3.1.3'!$B469,NoSettings_v3!$A$2:$A$4612,0),MATCH('EPS 3.1.3'!L$1,NoSettings_v3!$C$1:$AH$1,0)),"")</f>
        <v>0</v>
      </c>
      <c r="M469" s="157">
        <f>IFERROR(INDEX(NoSettings_v3!$C$2:$AH$4612,MATCH('EPS 3.1.3'!$B469,NoSettings_v3!$A$2:$A$4612,0),MATCH('EPS 3.1.3'!M$1,NoSettings_v3!$C$1:$AH$1,0)),"")</f>
        <v>0</v>
      </c>
      <c r="N469" s="157">
        <f>IFERROR(INDEX(NoSettings_v3!$C$2:$AH$4612,MATCH('EPS 3.1.3'!$B469,NoSettings_v3!$A$2:$A$4612,0),MATCH('EPS 3.1.3'!N$1,NoSettings_v3!$C$1:$AH$1,0)),"")</f>
        <v>0</v>
      </c>
      <c r="O469" s="157">
        <f>IFERROR(INDEX(NoSettings_v3!$C$2:$AH$4612,MATCH('EPS 3.1.3'!$B469,NoSettings_v3!$A$2:$A$4612,0),MATCH('EPS 3.1.3'!O$1,NoSettings_v3!$C$1:$AH$1,0)),"")</f>
        <v>0</v>
      </c>
      <c r="P469" s="157">
        <f>IFERROR(INDEX(NoSettings_v3!$C$2:$AH$4612,MATCH('EPS 3.1.3'!$B469,NoSettings_v3!$A$2:$A$4612,0),MATCH('EPS 3.1.3'!P$1,NoSettings_v3!$C$1:$AH$1,0)),"")</f>
        <v>0</v>
      </c>
      <c r="Q469" s="157">
        <f>IFERROR(INDEX(NoSettings_v3!$C$2:$AH$4612,MATCH('EPS 3.1.3'!$B469,NoSettings_v3!$A$2:$A$4612,0),MATCH('EPS 3.1.3'!Q$1,NoSettings_v3!$C$1:$AH$1,0)),"")</f>
        <v>0</v>
      </c>
      <c r="R469" s="157">
        <f>IFERROR(INDEX(NoSettings_v3!$C$2:$AH$4612,MATCH('EPS 3.1.3'!$B469,NoSettings_v3!$A$2:$A$4612,0),MATCH('EPS 3.1.3'!R$1,NoSettings_v3!$C$1:$AH$1,0)),"")</f>
        <v>0</v>
      </c>
      <c r="S469" s="157">
        <f>IFERROR(INDEX(NoSettings_v3!$C$2:$AH$4612,MATCH('EPS 3.1.3'!$B469,NoSettings_v3!$A$2:$A$4612,0),MATCH('EPS 3.1.3'!S$1,NoSettings_v3!$C$1:$AH$1,0)),"")</f>
        <v>0</v>
      </c>
      <c r="T469" s="157">
        <f>IFERROR(INDEX(NoSettings_v3!$C$2:$AH$4612,MATCH('EPS 3.1.3'!$B469,NoSettings_v3!$A$2:$A$4612,0),MATCH('EPS 3.1.3'!T$1,NoSettings_v3!$C$1:$AH$1,0)),"")</f>
        <v>0</v>
      </c>
      <c r="U469" s="157">
        <f>IFERROR(INDEX(NoSettings_v3!$C$2:$AH$4612,MATCH('EPS 3.1.3'!$B469,NoSettings_v3!$A$2:$A$4612,0),MATCH('EPS 3.1.3'!U$1,NoSettings_v3!$C$1:$AH$1,0)),"")</f>
        <v>0</v>
      </c>
      <c r="V469" s="157">
        <f>IFERROR(INDEX(NoSettings_v3!$C$2:$AH$4612,MATCH('EPS 3.1.3'!$B469,NoSettings_v3!$A$2:$A$4612,0),MATCH('EPS 3.1.3'!V$1,NoSettings_v3!$C$1:$AH$1,0)),"")</f>
        <v>0</v>
      </c>
      <c r="W469" s="157">
        <f>IFERROR(INDEX(NoSettings_v3!$C$2:$AH$4612,MATCH('EPS 3.1.3'!$B469,NoSettings_v3!$A$2:$A$4612,0),MATCH('EPS 3.1.3'!W$1,NoSettings_v3!$C$1:$AH$1,0)),"")</f>
        <v>0</v>
      </c>
      <c r="X469" s="157">
        <f>IFERROR(INDEX(NoSettings_v3!$C$2:$AH$4612,MATCH('EPS 3.1.3'!$B469,NoSettings_v3!$A$2:$A$4612,0),MATCH('EPS 3.1.3'!X$1,NoSettings_v3!$C$1:$AH$1,0)),"")</f>
        <v>0</v>
      </c>
      <c r="Y469" s="157">
        <f>IFERROR(INDEX(NoSettings_v3!$C$2:$AH$4612,MATCH('EPS 3.1.3'!$B469,NoSettings_v3!$A$2:$A$4612,0),MATCH('EPS 3.1.3'!Y$1,NoSettings_v3!$C$1:$AH$1,0)),"")</f>
        <v>0</v>
      </c>
      <c r="Z469" s="157">
        <f>IFERROR(INDEX(NoSettings_v3!$C$2:$AH$4612,MATCH('EPS 3.1.3'!$B469,NoSettings_v3!$A$2:$A$4612,0),MATCH('EPS 3.1.3'!Z$1,NoSettings_v3!$C$1:$AH$1,0)),"")</f>
        <v>0</v>
      </c>
      <c r="AA469" s="157">
        <f>IFERROR(INDEX(NoSettings_v3!$C$2:$AH$4612,MATCH('EPS 3.1.3'!$B469,NoSettings_v3!$A$2:$A$4612,0),MATCH('EPS 3.1.3'!AA$1,NoSettings_v3!$C$1:$AH$1,0)),"")</f>
        <v>0</v>
      </c>
      <c r="AB469" s="157">
        <f>IFERROR(INDEX(NoSettings_v3!$C$2:$AH$4612,MATCH('EPS 3.1.3'!$B469,NoSettings_v3!$A$2:$A$4612,0),MATCH('EPS 3.1.3'!AB$1,NoSettings_v3!$C$1:$AH$1,0)),"")</f>
        <v>0</v>
      </c>
      <c r="AC469" s="157">
        <f>IFERROR(INDEX(NoSettings_v3!$C$2:$AH$4612,MATCH('EPS 3.1.3'!$B469,NoSettings_v3!$A$2:$A$4612,0),MATCH('EPS 3.1.3'!AC$1,NoSettings_v3!$C$1:$AH$1,0)),"")</f>
        <v>0</v>
      </c>
      <c r="AD469" s="157">
        <f>IFERROR(INDEX(NoSettings_v3!$C$2:$AH$4612,MATCH('EPS 3.1.3'!$B469,NoSettings_v3!$A$2:$A$4612,0),MATCH('EPS 3.1.3'!AD$1,NoSettings_v3!$C$1:$AH$1,0)),"")</f>
        <v>0</v>
      </c>
      <c r="AE469" s="157">
        <f>IFERROR(INDEX(NoSettings_v3!$C$2:$AH$4612,MATCH('EPS 3.1.3'!$B469,NoSettings_v3!$A$2:$A$4612,0),MATCH('EPS 3.1.3'!AE$1,NoSettings_v3!$C$1:$AH$1,0)),"")</f>
        <v>0</v>
      </c>
      <c r="AF469" s="157">
        <f>IFERROR(INDEX(NoSettings_v3!$C$2:$AH$4612,MATCH('EPS 3.1.3'!$B469,NoSettings_v3!$A$2:$A$4612,0),MATCH('EPS 3.1.3'!AF$1,NoSettings_v3!$C$1:$AH$1,0)),"")</f>
        <v>0</v>
      </c>
      <c r="AG469" s="157">
        <f>IFERROR(INDEX(NoSettings_v3!$C$2:$AH$4612,MATCH('EPS 3.1.3'!$B469,NoSettings_v3!$A$2:$A$4612,0),MATCH('EPS 3.1.3'!AG$1,NoSettings_v3!$C$1:$AH$1,0)),"")</f>
        <v>0</v>
      </c>
      <c r="AH469" s="157">
        <f>IFERROR(INDEX(NoSettings_v3!$C$2:$AH$4612,MATCH('EPS 3.1.3'!$B469,NoSettings_v3!$A$2:$A$4612,0),MATCH('EPS 3.1.3'!AH$1,NoSettings_v3!$C$1:$AH$1,0)),"")</f>
        <v>0</v>
      </c>
      <c r="AI469" s="157">
        <f>IFERROR(INDEX(NoSettings_v3!$C$2:$AH$4612,MATCH('EPS 3.1.3'!$B469,NoSettings_v3!$A$2:$A$4612,0),MATCH('EPS 3.1.3'!AI$1,NoSettings_v3!$C$1:$AH$1,0)),"")</f>
        <v>0</v>
      </c>
    </row>
    <row r="470" spans="2:35" x14ac:dyDescent="0.35">
      <c r="B470" s="161" t="s">
        <v>1233</v>
      </c>
      <c r="C470" s="127" t="s">
        <v>964</v>
      </c>
      <c r="D470" s="157">
        <f>IFERROR(INDEX(NoSettings_v3!$C$2:$AH$4612,MATCH('EPS 3.1.3'!$B470,NoSettings_v3!$A$2:$A$4612,0),MATCH('EPS 3.1.3'!D$1,NoSettings_v3!$C$1:$AH$1,0)),"")</f>
        <v>0</v>
      </c>
      <c r="E470" s="157">
        <f>IFERROR(INDEX(NoSettings_v3!$C$2:$AH$4612,MATCH('EPS 3.1.3'!$B470,NoSettings_v3!$A$2:$A$4612,0),MATCH('EPS 3.1.3'!E$1,NoSettings_v3!$C$1:$AH$1,0)),"")</f>
        <v>0</v>
      </c>
      <c r="F470" s="157">
        <f>IFERROR(INDEX(NoSettings_v3!$C$2:$AH$4612,MATCH('EPS 3.1.3'!$B470,NoSettings_v3!$A$2:$A$4612,0),MATCH('EPS 3.1.3'!F$1,NoSettings_v3!$C$1:$AH$1,0)),"")</f>
        <v>0</v>
      </c>
      <c r="G470" s="157">
        <f>IFERROR(INDEX(NoSettings_v3!$C$2:$AH$4612,MATCH('EPS 3.1.3'!$B470,NoSettings_v3!$A$2:$A$4612,0),MATCH('EPS 3.1.3'!G$1,NoSettings_v3!$C$1:$AH$1,0)),"")</f>
        <v>0</v>
      </c>
      <c r="H470" s="157">
        <f>IFERROR(INDEX(NoSettings_v3!$C$2:$AH$4612,MATCH('EPS 3.1.3'!$B470,NoSettings_v3!$A$2:$A$4612,0),MATCH('EPS 3.1.3'!H$1,NoSettings_v3!$C$1:$AH$1,0)),"")</f>
        <v>0</v>
      </c>
      <c r="I470" s="157">
        <f>IFERROR(INDEX(NoSettings_v3!$C$2:$AH$4612,MATCH('EPS 3.1.3'!$B470,NoSettings_v3!$A$2:$A$4612,0),MATCH('EPS 3.1.3'!I$1,NoSettings_v3!$C$1:$AH$1,0)),"")</f>
        <v>0</v>
      </c>
      <c r="J470" s="157">
        <f>IFERROR(INDEX(NoSettings_v3!$C$2:$AH$4612,MATCH('EPS 3.1.3'!$B470,NoSettings_v3!$A$2:$A$4612,0),MATCH('EPS 3.1.3'!J$1,NoSettings_v3!$C$1:$AH$1,0)),"")</f>
        <v>0</v>
      </c>
      <c r="K470" s="157">
        <f>IFERROR(INDEX(NoSettings_v3!$C$2:$AH$4612,MATCH('EPS 3.1.3'!$B470,NoSettings_v3!$A$2:$A$4612,0),MATCH('EPS 3.1.3'!K$1,NoSettings_v3!$C$1:$AH$1,0)),"")</f>
        <v>0</v>
      </c>
      <c r="L470" s="157">
        <f>IFERROR(INDEX(NoSettings_v3!$C$2:$AH$4612,MATCH('EPS 3.1.3'!$B470,NoSettings_v3!$A$2:$A$4612,0),MATCH('EPS 3.1.3'!L$1,NoSettings_v3!$C$1:$AH$1,0)),"")</f>
        <v>0</v>
      </c>
      <c r="M470" s="157">
        <f>IFERROR(INDEX(NoSettings_v3!$C$2:$AH$4612,MATCH('EPS 3.1.3'!$B470,NoSettings_v3!$A$2:$A$4612,0),MATCH('EPS 3.1.3'!M$1,NoSettings_v3!$C$1:$AH$1,0)),"")</f>
        <v>0</v>
      </c>
      <c r="N470" s="157">
        <f>IFERROR(INDEX(NoSettings_v3!$C$2:$AH$4612,MATCH('EPS 3.1.3'!$B470,NoSettings_v3!$A$2:$A$4612,0),MATCH('EPS 3.1.3'!N$1,NoSettings_v3!$C$1:$AH$1,0)),"")</f>
        <v>0</v>
      </c>
      <c r="O470" s="157">
        <f>IFERROR(INDEX(NoSettings_v3!$C$2:$AH$4612,MATCH('EPS 3.1.3'!$B470,NoSettings_v3!$A$2:$A$4612,0),MATCH('EPS 3.1.3'!O$1,NoSettings_v3!$C$1:$AH$1,0)),"")</f>
        <v>0</v>
      </c>
      <c r="P470" s="157">
        <f>IFERROR(INDEX(NoSettings_v3!$C$2:$AH$4612,MATCH('EPS 3.1.3'!$B470,NoSettings_v3!$A$2:$A$4612,0),MATCH('EPS 3.1.3'!P$1,NoSettings_v3!$C$1:$AH$1,0)),"")</f>
        <v>0</v>
      </c>
      <c r="Q470" s="157">
        <f>IFERROR(INDEX(NoSettings_v3!$C$2:$AH$4612,MATCH('EPS 3.1.3'!$B470,NoSettings_v3!$A$2:$A$4612,0),MATCH('EPS 3.1.3'!Q$1,NoSettings_v3!$C$1:$AH$1,0)),"")</f>
        <v>0</v>
      </c>
      <c r="R470" s="157">
        <f>IFERROR(INDEX(NoSettings_v3!$C$2:$AH$4612,MATCH('EPS 3.1.3'!$B470,NoSettings_v3!$A$2:$A$4612,0),MATCH('EPS 3.1.3'!R$1,NoSettings_v3!$C$1:$AH$1,0)),"")</f>
        <v>0</v>
      </c>
      <c r="S470" s="157">
        <f>IFERROR(INDEX(NoSettings_v3!$C$2:$AH$4612,MATCH('EPS 3.1.3'!$B470,NoSettings_v3!$A$2:$A$4612,0),MATCH('EPS 3.1.3'!S$1,NoSettings_v3!$C$1:$AH$1,0)),"")</f>
        <v>0</v>
      </c>
      <c r="T470" s="157">
        <f>IFERROR(INDEX(NoSettings_v3!$C$2:$AH$4612,MATCH('EPS 3.1.3'!$B470,NoSettings_v3!$A$2:$A$4612,0),MATCH('EPS 3.1.3'!T$1,NoSettings_v3!$C$1:$AH$1,0)),"")</f>
        <v>0</v>
      </c>
      <c r="U470" s="157">
        <f>IFERROR(INDEX(NoSettings_v3!$C$2:$AH$4612,MATCH('EPS 3.1.3'!$B470,NoSettings_v3!$A$2:$A$4612,0),MATCH('EPS 3.1.3'!U$1,NoSettings_v3!$C$1:$AH$1,0)),"")</f>
        <v>0</v>
      </c>
      <c r="V470" s="157">
        <f>IFERROR(INDEX(NoSettings_v3!$C$2:$AH$4612,MATCH('EPS 3.1.3'!$B470,NoSettings_v3!$A$2:$A$4612,0),MATCH('EPS 3.1.3'!V$1,NoSettings_v3!$C$1:$AH$1,0)),"")</f>
        <v>0</v>
      </c>
      <c r="W470" s="157">
        <f>IFERROR(INDEX(NoSettings_v3!$C$2:$AH$4612,MATCH('EPS 3.1.3'!$B470,NoSettings_v3!$A$2:$A$4612,0),MATCH('EPS 3.1.3'!W$1,NoSettings_v3!$C$1:$AH$1,0)),"")</f>
        <v>0</v>
      </c>
      <c r="X470" s="157">
        <f>IFERROR(INDEX(NoSettings_v3!$C$2:$AH$4612,MATCH('EPS 3.1.3'!$B470,NoSettings_v3!$A$2:$A$4612,0),MATCH('EPS 3.1.3'!X$1,NoSettings_v3!$C$1:$AH$1,0)),"")</f>
        <v>0</v>
      </c>
      <c r="Y470" s="157">
        <f>IFERROR(INDEX(NoSettings_v3!$C$2:$AH$4612,MATCH('EPS 3.1.3'!$B470,NoSettings_v3!$A$2:$A$4612,0),MATCH('EPS 3.1.3'!Y$1,NoSettings_v3!$C$1:$AH$1,0)),"")</f>
        <v>0</v>
      </c>
      <c r="Z470" s="157">
        <f>IFERROR(INDEX(NoSettings_v3!$C$2:$AH$4612,MATCH('EPS 3.1.3'!$B470,NoSettings_v3!$A$2:$A$4612,0),MATCH('EPS 3.1.3'!Z$1,NoSettings_v3!$C$1:$AH$1,0)),"")</f>
        <v>0</v>
      </c>
      <c r="AA470" s="157">
        <f>IFERROR(INDEX(NoSettings_v3!$C$2:$AH$4612,MATCH('EPS 3.1.3'!$B470,NoSettings_v3!$A$2:$A$4612,0),MATCH('EPS 3.1.3'!AA$1,NoSettings_v3!$C$1:$AH$1,0)),"")</f>
        <v>0</v>
      </c>
      <c r="AB470" s="157">
        <f>IFERROR(INDEX(NoSettings_v3!$C$2:$AH$4612,MATCH('EPS 3.1.3'!$B470,NoSettings_v3!$A$2:$A$4612,0),MATCH('EPS 3.1.3'!AB$1,NoSettings_v3!$C$1:$AH$1,0)),"")</f>
        <v>0</v>
      </c>
      <c r="AC470" s="157">
        <f>IFERROR(INDEX(NoSettings_v3!$C$2:$AH$4612,MATCH('EPS 3.1.3'!$B470,NoSettings_v3!$A$2:$A$4612,0),MATCH('EPS 3.1.3'!AC$1,NoSettings_v3!$C$1:$AH$1,0)),"")</f>
        <v>0</v>
      </c>
      <c r="AD470" s="157">
        <f>IFERROR(INDEX(NoSettings_v3!$C$2:$AH$4612,MATCH('EPS 3.1.3'!$B470,NoSettings_v3!$A$2:$A$4612,0),MATCH('EPS 3.1.3'!AD$1,NoSettings_v3!$C$1:$AH$1,0)),"")</f>
        <v>0</v>
      </c>
      <c r="AE470" s="157">
        <f>IFERROR(INDEX(NoSettings_v3!$C$2:$AH$4612,MATCH('EPS 3.1.3'!$B470,NoSettings_v3!$A$2:$A$4612,0),MATCH('EPS 3.1.3'!AE$1,NoSettings_v3!$C$1:$AH$1,0)),"")</f>
        <v>0</v>
      </c>
      <c r="AF470" s="157">
        <f>IFERROR(INDEX(NoSettings_v3!$C$2:$AH$4612,MATCH('EPS 3.1.3'!$B470,NoSettings_v3!$A$2:$A$4612,0),MATCH('EPS 3.1.3'!AF$1,NoSettings_v3!$C$1:$AH$1,0)),"")</f>
        <v>0</v>
      </c>
      <c r="AG470" s="157">
        <f>IFERROR(INDEX(NoSettings_v3!$C$2:$AH$4612,MATCH('EPS 3.1.3'!$B470,NoSettings_v3!$A$2:$A$4612,0),MATCH('EPS 3.1.3'!AG$1,NoSettings_v3!$C$1:$AH$1,0)),"")</f>
        <v>0</v>
      </c>
      <c r="AH470" s="157">
        <f>IFERROR(INDEX(NoSettings_v3!$C$2:$AH$4612,MATCH('EPS 3.1.3'!$B470,NoSettings_v3!$A$2:$A$4612,0),MATCH('EPS 3.1.3'!AH$1,NoSettings_v3!$C$1:$AH$1,0)),"")</f>
        <v>0</v>
      </c>
      <c r="AI470" s="157">
        <f>IFERROR(INDEX(NoSettings_v3!$C$2:$AH$4612,MATCH('EPS 3.1.3'!$B470,NoSettings_v3!$A$2:$A$4612,0),MATCH('EPS 3.1.3'!AI$1,NoSettings_v3!$C$1:$AH$1,0)),"")</f>
        <v>0</v>
      </c>
    </row>
    <row r="471" spans="2:35" x14ac:dyDescent="0.35">
      <c r="B471" s="161" t="s">
        <v>1234</v>
      </c>
      <c r="C471" s="127" t="s">
        <v>964</v>
      </c>
      <c r="D471" s="157">
        <f>IFERROR(INDEX(NoSettings_v3!$C$2:$AH$4612,MATCH('EPS 3.1.3'!$B471,NoSettings_v3!$A$2:$A$4612,0),MATCH('EPS 3.1.3'!D$1,NoSettings_v3!$C$1:$AH$1,0)),"")</f>
        <v>0</v>
      </c>
      <c r="E471" s="157">
        <f>IFERROR(INDEX(NoSettings_v3!$C$2:$AH$4612,MATCH('EPS 3.1.3'!$B471,NoSettings_v3!$A$2:$A$4612,0),MATCH('EPS 3.1.3'!E$1,NoSettings_v3!$C$1:$AH$1,0)),"")</f>
        <v>0</v>
      </c>
      <c r="F471" s="157">
        <f>IFERROR(INDEX(NoSettings_v3!$C$2:$AH$4612,MATCH('EPS 3.1.3'!$B471,NoSettings_v3!$A$2:$A$4612,0),MATCH('EPS 3.1.3'!F$1,NoSettings_v3!$C$1:$AH$1,0)),"")</f>
        <v>0</v>
      </c>
      <c r="G471" s="157">
        <f>IFERROR(INDEX(NoSettings_v3!$C$2:$AH$4612,MATCH('EPS 3.1.3'!$B471,NoSettings_v3!$A$2:$A$4612,0),MATCH('EPS 3.1.3'!G$1,NoSettings_v3!$C$1:$AH$1,0)),"")</f>
        <v>0</v>
      </c>
      <c r="H471" s="157">
        <f>IFERROR(INDEX(NoSettings_v3!$C$2:$AH$4612,MATCH('EPS 3.1.3'!$B471,NoSettings_v3!$A$2:$A$4612,0),MATCH('EPS 3.1.3'!H$1,NoSettings_v3!$C$1:$AH$1,0)),"")</f>
        <v>0</v>
      </c>
      <c r="I471" s="157">
        <f>IFERROR(INDEX(NoSettings_v3!$C$2:$AH$4612,MATCH('EPS 3.1.3'!$B471,NoSettings_v3!$A$2:$A$4612,0),MATCH('EPS 3.1.3'!I$1,NoSettings_v3!$C$1:$AH$1,0)),"")</f>
        <v>0</v>
      </c>
      <c r="J471" s="157">
        <f>IFERROR(INDEX(NoSettings_v3!$C$2:$AH$4612,MATCH('EPS 3.1.3'!$B471,NoSettings_v3!$A$2:$A$4612,0),MATCH('EPS 3.1.3'!J$1,NoSettings_v3!$C$1:$AH$1,0)),"")</f>
        <v>0</v>
      </c>
      <c r="K471" s="157">
        <f>IFERROR(INDEX(NoSettings_v3!$C$2:$AH$4612,MATCH('EPS 3.1.3'!$B471,NoSettings_v3!$A$2:$A$4612,0),MATCH('EPS 3.1.3'!K$1,NoSettings_v3!$C$1:$AH$1,0)),"")</f>
        <v>0</v>
      </c>
      <c r="L471" s="157">
        <f>IFERROR(INDEX(NoSettings_v3!$C$2:$AH$4612,MATCH('EPS 3.1.3'!$B471,NoSettings_v3!$A$2:$A$4612,0),MATCH('EPS 3.1.3'!L$1,NoSettings_v3!$C$1:$AH$1,0)),"")</f>
        <v>0</v>
      </c>
      <c r="M471" s="157">
        <f>IFERROR(INDEX(NoSettings_v3!$C$2:$AH$4612,MATCH('EPS 3.1.3'!$B471,NoSettings_v3!$A$2:$A$4612,0),MATCH('EPS 3.1.3'!M$1,NoSettings_v3!$C$1:$AH$1,0)),"")</f>
        <v>0</v>
      </c>
      <c r="N471" s="157">
        <f>IFERROR(INDEX(NoSettings_v3!$C$2:$AH$4612,MATCH('EPS 3.1.3'!$B471,NoSettings_v3!$A$2:$A$4612,0),MATCH('EPS 3.1.3'!N$1,NoSettings_v3!$C$1:$AH$1,0)),"")</f>
        <v>0</v>
      </c>
      <c r="O471" s="157">
        <f>IFERROR(INDEX(NoSettings_v3!$C$2:$AH$4612,MATCH('EPS 3.1.3'!$B471,NoSettings_v3!$A$2:$A$4612,0),MATCH('EPS 3.1.3'!O$1,NoSettings_v3!$C$1:$AH$1,0)),"")</f>
        <v>0</v>
      </c>
      <c r="P471" s="157">
        <f>IFERROR(INDEX(NoSettings_v3!$C$2:$AH$4612,MATCH('EPS 3.1.3'!$B471,NoSettings_v3!$A$2:$A$4612,0),MATCH('EPS 3.1.3'!P$1,NoSettings_v3!$C$1:$AH$1,0)),"")</f>
        <v>0</v>
      </c>
      <c r="Q471" s="157">
        <f>IFERROR(INDEX(NoSettings_v3!$C$2:$AH$4612,MATCH('EPS 3.1.3'!$B471,NoSettings_v3!$A$2:$A$4612,0),MATCH('EPS 3.1.3'!Q$1,NoSettings_v3!$C$1:$AH$1,0)),"")</f>
        <v>0</v>
      </c>
      <c r="R471" s="157">
        <f>IFERROR(INDEX(NoSettings_v3!$C$2:$AH$4612,MATCH('EPS 3.1.3'!$B471,NoSettings_v3!$A$2:$A$4612,0),MATCH('EPS 3.1.3'!R$1,NoSettings_v3!$C$1:$AH$1,0)),"")</f>
        <v>0</v>
      </c>
      <c r="S471" s="157">
        <f>IFERROR(INDEX(NoSettings_v3!$C$2:$AH$4612,MATCH('EPS 3.1.3'!$B471,NoSettings_v3!$A$2:$A$4612,0),MATCH('EPS 3.1.3'!S$1,NoSettings_v3!$C$1:$AH$1,0)),"")</f>
        <v>0</v>
      </c>
      <c r="T471" s="157">
        <f>IFERROR(INDEX(NoSettings_v3!$C$2:$AH$4612,MATCH('EPS 3.1.3'!$B471,NoSettings_v3!$A$2:$A$4612,0),MATCH('EPS 3.1.3'!T$1,NoSettings_v3!$C$1:$AH$1,0)),"")</f>
        <v>0</v>
      </c>
      <c r="U471" s="157">
        <f>IFERROR(INDEX(NoSettings_v3!$C$2:$AH$4612,MATCH('EPS 3.1.3'!$B471,NoSettings_v3!$A$2:$A$4612,0),MATCH('EPS 3.1.3'!U$1,NoSettings_v3!$C$1:$AH$1,0)),"")</f>
        <v>0</v>
      </c>
      <c r="V471" s="157">
        <f>IFERROR(INDEX(NoSettings_v3!$C$2:$AH$4612,MATCH('EPS 3.1.3'!$B471,NoSettings_v3!$A$2:$A$4612,0),MATCH('EPS 3.1.3'!V$1,NoSettings_v3!$C$1:$AH$1,0)),"")</f>
        <v>0</v>
      </c>
      <c r="W471" s="157">
        <f>IFERROR(INDEX(NoSettings_v3!$C$2:$AH$4612,MATCH('EPS 3.1.3'!$B471,NoSettings_v3!$A$2:$A$4612,0),MATCH('EPS 3.1.3'!W$1,NoSettings_v3!$C$1:$AH$1,0)),"")</f>
        <v>0</v>
      </c>
      <c r="X471" s="157">
        <f>IFERROR(INDEX(NoSettings_v3!$C$2:$AH$4612,MATCH('EPS 3.1.3'!$B471,NoSettings_v3!$A$2:$A$4612,0),MATCH('EPS 3.1.3'!X$1,NoSettings_v3!$C$1:$AH$1,0)),"")</f>
        <v>0</v>
      </c>
      <c r="Y471" s="157">
        <f>IFERROR(INDEX(NoSettings_v3!$C$2:$AH$4612,MATCH('EPS 3.1.3'!$B471,NoSettings_v3!$A$2:$A$4612,0),MATCH('EPS 3.1.3'!Y$1,NoSettings_v3!$C$1:$AH$1,0)),"")</f>
        <v>0</v>
      </c>
      <c r="Z471" s="157">
        <f>IFERROR(INDEX(NoSettings_v3!$C$2:$AH$4612,MATCH('EPS 3.1.3'!$B471,NoSettings_v3!$A$2:$A$4612,0),MATCH('EPS 3.1.3'!Z$1,NoSettings_v3!$C$1:$AH$1,0)),"")</f>
        <v>0</v>
      </c>
      <c r="AA471" s="157">
        <f>IFERROR(INDEX(NoSettings_v3!$C$2:$AH$4612,MATCH('EPS 3.1.3'!$B471,NoSettings_v3!$A$2:$A$4612,0),MATCH('EPS 3.1.3'!AA$1,NoSettings_v3!$C$1:$AH$1,0)),"")</f>
        <v>0</v>
      </c>
      <c r="AB471" s="157">
        <f>IFERROR(INDEX(NoSettings_v3!$C$2:$AH$4612,MATCH('EPS 3.1.3'!$B471,NoSettings_v3!$A$2:$A$4612,0),MATCH('EPS 3.1.3'!AB$1,NoSettings_v3!$C$1:$AH$1,0)),"")</f>
        <v>0</v>
      </c>
      <c r="AC471" s="157">
        <f>IFERROR(INDEX(NoSettings_v3!$C$2:$AH$4612,MATCH('EPS 3.1.3'!$B471,NoSettings_v3!$A$2:$A$4612,0),MATCH('EPS 3.1.3'!AC$1,NoSettings_v3!$C$1:$AH$1,0)),"")</f>
        <v>0</v>
      </c>
      <c r="AD471" s="157">
        <f>IFERROR(INDEX(NoSettings_v3!$C$2:$AH$4612,MATCH('EPS 3.1.3'!$B471,NoSettings_v3!$A$2:$A$4612,0),MATCH('EPS 3.1.3'!AD$1,NoSettings_v3!$C$1:$AH$1,0)),"")</f>
        <v>0</v>
      </c>
      <c r="AE471" s="157">
        <f>IFERROR(INDEX(NoSettings_v3!$C$2:$AH$4612,MATCH('EPS 3.1.3'!$B471,NoSettings_v3!$A$2:$A$4612,0),MATCH('EPS 3.1.3'!AE$1,NoSettings_v3!$C$1:$AH$1,0)),"")</f>
        <v>0</v>
      </c>
      <c r="AF471" s="157">
        <f>IFERROR(INDEX(NoSettings_v3!$C$2:$AH$4612,MATCH('EPS 3.1.3'!$B471,NoSettings_v3!$A$2:$A$4612,0),MATCH('EPS 3.1.3'!AF$1,NoSettings_v3!$C$1:$AH$1,0)),"")</f>
        <v>0</v>
      </c>
      <c r="AG471" s="157">
        <f>IFERROR(INDEX(NoSettings_v3!$C$2:$AH$4612,MATCH('EPS 3.1.3'!$B471,NoSettings_v3!$A$2:$A$4612,0),MATCH('EPS 3.1.3'!AG$1,NoSettings_v3!$C$1:$AH$1,0)),"")</f>
        <v>0</v>
      </c>
      <c r="AH471" s="157">
        <f>IFERROR(INDEX(NoSettings_v3!$C$2:$AH$4612,MATCH('EPS 3.1.3'!$B471,NoSettings_v3!$A$2:$A$4612,0),MATCH('EPS 3.1.3'!AH$1,NoSettings_v3!$C$1:$AH$1,0)),"")</f>
        <v>0</v>
      </c>
      <c r="AI471" s="157">
        <f>IFERROR(INDEX(NoSettings_v3!$C$2:$AH$4612,MATCH('EPS 3.1.3'!$B471,NoSettings_v3!$A$2:$A$4612,0),MATCH('EPS 3.1.3'!AI$1,NoSettings_v3!$C$1:$AH$1,0)),"")</f>
        <v>0</v>
      </c>
    </row>
    <row r="472" spans="2:35" x14ac:dyDescent="0.35">
      <c r="B472" s="161" t="s">
        <v>620</v>
      </c>
      <c r="C472" s="127" t="s">
        <v>964</v>
      </c>
      <c r="D472" s="157">
        <f>IFERROR(INDEX(NoSettings_v3!$C$2:$AH$4612,MATCH('EPS 3.1.3'!$B472,NoSettings_v3!$A$2:$A$4612,0),MATCH('EPS 3.1.3'!D$1,NoSettings_v3!$C$1:$AH$1,0)),"")</f>
        <v>0</v>
      </c>
      <c r="E472" s="157">
        <f>IFERROR(INDEX(NoSettings_v3!$C$2:$AH$4612,MATCH('EPS 3.1.3'!$B472,NoSettings_v3!$A$2:$A$4612,0),MATCH('EPS 3.1.3'!E$1,NoSettings_v3!$C$1:$AH$1,0)),"")</f>
        <v>0</v>
      </c>
      <c r="F472" s="157">
        <f>IFERROR(INDEX(NoSettings_v3!$C$2:$AH$4612,MATCH('EPS 3.1.3'!$B472,NoSettings_v3!$A$2:$A$4612,0),MATCH('EPS 3.1.3'!F$1,NoSettings_v3!$C$1:$AH$1,0)),"")</f>
        <v>0</v>
      </c>
      <c r="G472" s="157">
        <f>IFERROR(INDEX(NoSettings_v3!$C$2:$AH$4612,MATCH('EPS 3.1.3'!$B472,NoSettings_v3!$A$2:$A$4612,0),MATCH('EPS 3.1.3'!G$1,NoSettings_v3!$C$1:$AH$1,0)),"")</f>
        <v>0</v>
      </c>
      <c r="H472" s="157">
        <f>IFERROR(INDEX(NoSettings_v3!$C$2:$AH$4612,MATCH('EPS 3.1.3'!$B472,NoSettings_v3!$A$2:$A$4612,0),MATCH('EPS 3.1.3'!H$1,NoSettings_v3!$C$1:$AH$1,0)),"")</f>
        <v>0</v>
      </c>
      <c r="I472" s="157">
        <f>IFERROR(INDEX(NoSettings_v3!$C$2:$AH$4612,MATCH('EPS 3.1.3'!$B472,NoSettings_v3!$A$2:$A$4612,0),MATCH('EPS 3.1.3'!I$1,NoSettings_v3!$C$1:$AH$1,0)),"")</f>
        <v>0</v>
      </c>
      <c r="J472" s="157">
        <f>IFERROR(INDEX(NoSettings_v3!$C$2:$AH$4612,MATCH('EPS 3.1.3'!$B472,NoSettings_v3!$A$2:$A$4612,0),MATCH('EPS 3.1.3'!J$1,NoSettings_v3!$C$1:$AH$1,0)),"")</f>
        <v>0</v>
      </c>
      <c r="K472" s="157">
        <f>IFERROR(INDEX(NoSettings_v3!$C$2:$AH$4612,MATCH('EPS 3.1.3'!$B472,NoSettings_v3!$A$2:$A$4612,0),MATCH('EPS 3.1.3'!K$1,NoSettings_v3!$C$1:$AH$1,0)),"")</f>
        <v>0</v>
      </c>
      <c r="L472" s="157">
        <f>IFERROR(INDEX(NoSettings_v3!$C$2:$AH$4612,MATCH('EPS 3.1.3'!$B472,NoSettings_v3!$A$2:$A$4612,0),MATCH('EPS 3.1.3'!L$1,NoSettings_v3!$C$1:$AH$1,0)),"")</f>
        <v>0</v>
      </c>
      <c r="M472" s="157">
        <f>IFERROR(INDEX(NoSettings_v3!$C$2:$AH$4612,MATCH('EPS 3.1.3'!$B472,NoSettings_v3!$A$2:$A$4612,0),MATCH('EPS 3.1.3'!M$1,NoSettings_v3!$C$1:$AH$1,0)),"")</f>
        <v>0</v>
      </c>
      <c r="N472" s="157">
        <f>IFERROR(INDEX(NoSettings_v3!$C$2:$AH$4612,MATCH('EPS 3.1.3'!$B472,NoSettings_v3!$A$2:$A$4612,0),MATCH('EPS 3.1.3'!N$1,NoSettings_v3!$C$1:$AH$1,0)),"")</f>
        <v>0</v>
      </c>
      <c r="O472" s="157">
        <f>IFERROR(INDEX(NoSettings_v3!$C$2:$AH$4612,MATCH('EPS 3.1.3'!$B472,NoSettings_v3!$A$2:$A$4612,0),MATCH('EPS 3.1.3'!O$1,NoSettings_v3!$C$1:$AH$1,0)),"")</f>
        <v>0</v>
      </c>
      <c r="P472" s="157">
        <f>IFERROR(INDEX(NoSettings_v3!$C$2:$AH$4612,MATCH('EPS 3.1.3'!$B472,NoSettings_v3!$A$2:$A$4612,0),MATCH('EPS 3.1.3'!P$1,NoSettings_v3!$C$1:$AH$1,0)),"")</f>
        <v>0</v>
      </c>
      <c r="Q472" s="157">
        <f>IFERROR(INDEX(NoSettings_v3!$C$2:$AH$4612,MATCH('EPS 3.1.3'!$B472,NoSettings_v3!$A$2:$A$4612,0),MATCH('EPS 3.1.3'!Q$1,NoSettings_v3!$C$1:$AH$1,0)),"")</f>
        <v>0</v>
      </c>
      <c r="R472" s="157">
        <f>IFERROR(INDEX(NoSettings_v3!$C$2:$AH$4612,MATCH('EPS 3.1.3'!$B472,NoSettings_v3!$A$2:$A$4612,0),MATCH('EPS 3.1.3'!R$1,NoSettings_v3!$C$1:$AH$1,0)),"")</f>
        <v>0</v>
      </c>
      <c r="S472" s="157">
        <f>IFERROR(INDEX(NoSettings_v3!$C$2:$AH$4612,MATCH('EPS 3.1.3'!$B472,NoSettings_v3!$A$2:$A$4612,0),MATCH('EPS 3.1.3'!S$1,NoSettings_v3!$C$1:$AH$1,0)),"")</f>
        <v>0</v>
      </c>
      <c r="T472" s="157">
        <f>IFERROR(INDEX(NoSettings_v3!$C$2:$AH$4612,MATCH('EPS 3.1.3'!$B472,NoSettings_v3!$A$2:$A$4612,0),MATCH('EPS 3.1.3'!T$1,NoSettings_v3!$C$1:$AH$1,0)),"")</f>
        <v>0</v>
      </c>
      <c r="U472" s="157">
        <f>IFERROR(INDEX(NoSettings_v3!$C$2:$AH$4612,MATCH('EPS 3.1.3'!$B472,NoSettings_v3!$A$2:$A$4612,0),MATCH('EPS 3.1.3'!U$1,NoSettings_v3!$C$1:$AH$1,0)),"")</f>
        <v>0</v>
      </c>
      <c r="V472" s="157">
        <f>IFERROR(INDEX(NoSettings_v3!$C$2:$AH$4612,MATCH('EPS 3.1.3'!$B472,NoSettings_v3!$A$2:$A$4612,0),MATCH('EPS 3.1.3'!V$1,NoSettings_v3!$C$1:$AH$1,0)),"")</f>
        <v>0</v>
      </c>
      <c r="W472" s="157">
        <f>IFERROR(INDEX(NoSettings_v3!$C$2:$AH$4612,MATCH('EPS 3.1.3'!$B472,NoSettings_v3!$A$2:$A$4612,0),MATCH('EPS 3.1.3'!W$1,NoSettings_v3!$C$1:$AH$1,0)),"")</f>
        <v>0</v>
      </c>
      <c r="X472" s="157">
        <f>IFERROR(INDEX(NoSettings_v3!$C$2:$AH$4612,MATCH('EPS 3.1.3'!$B472,NoSettings_v3!$A$2:$A$4612,0),MATCH('EPS 3.1.3'!X$1,NoSettings_v3!$C$1:$AH$1,0)),"")</f>
        <v>0</v>
      </c>
      <c r="Y472" s="157">
        <f>IFERROR(INDEX(NoSettings_v3!$C$2:$AH$4612,MATCH('EPS 3.1.3'!$B472,NoSettings_v3!$A$2:$A$4612,0),MATCH('EPS 3.1.3'!Y$1,NoSettings_v3!$C$1:$AH$1,0)),"")</f>
        <v>0</v>
      </c>
      <c r="Z472" s="157">
        <f>IFERROR(INDEX(NoSettings_v3!$C$2:$AH$4612,MATCH('EPS 3.1.3'!$B472,NoSettings_v3!$A$2:$A$4612,0),MATCH('EPS 3.1.3'!Z$1,NoSettings_v3!$C$1:$AH$1,0)),"")</f>
        <v>0</v>
      </c>
      <c r="AA472" s="157">
        <f>IFERROR(INDEX(NoSettings_v3!$C$2:$AH$4612,MATCH('EPS 3.1.3'!$B472,NoSettings_v3!$A$2:$A$4612,0),MATCH('EPS 3.1.3'!AA$1,NoSettings_v3!$C$1:$AH$1,0)),"")</f>
        <v>0</v>
      </c>
      <c r="AB472" s="157">
        <f>IFERROR(INDEX(NoSettings_v3!$C$2:$AH$4612,MATCH('EPS 3.1.3'!$B472,NoSettings_v3!$A$2:$A$4612,0),MATCH('EPS 3.1.3'!AB$1,NoSettings_v3!$C$1:$AH$1,0)),"")</f>
        <v>0</v>
      </c>
      <c r="AC472" s="157">
        <f>IFERROR(INDEX(NoSettings_v3!$C$2:$AH$4612,MATCH('EPS 3.1.3'!$B472,NoSettings_v3!$A$2:$A$4612,0),MATCH('EPS 3.1.3'!AC$1,NoSettings_v3!$C$1:$AH$1,0)),"")</f>
        <v>0</v>
      </c>
      <c r="AD472" s="157">
        <f>IFERROR(INDEX(NoSettings_v3!$C$2:$AH$4612,MATCH('EPS 3.1.3'!$B472,NoSettings_v3!$A$2:$A$4612,0),MATCH('EPS 3.1.3'!AD$1,NoSettings_v3!$C$1:$AH$1,0)),"")</f>
        <v>0</v>
      </c>
      <c r="AE472" s="157">
        <f>IFERROR(INDEX(NoSettings_v3!$C$2:$AH$4612,MATCH('EPS 3.1.3'!$B472,NoSettings_v3!$A$2:$A$4612,0),MATCH('EPS 3.1.3'!AE$1,NoSettings_v3!$C$1:$AH$1,0)),"")</f>
        <v>0</v>
      </c>
      <c r="AF472" s="157">
        <f>IFERROR(INDEX(NoSettings_v3!$C$2:$AH$4612,MATCH('EPS 3.1.3'!$B472,NoSettings_v3!$A$2:$A$4612,0),MATCH('EPS 3.1.3'!AF$1,NoSettings_v3!$C$1:$AH$1,0)),"")</f>
        <v>0</v>
      </c>
      <c r="AG472" s="157">
        <f>IFERROR(INDEX(NoSettings_v3!$C$2:$AH$4612,MATCH('EPS 3.1.3'!$B472,NoSettings_v3!$A$2:$A$4612,0),MATCH('EPS 3.1.3'!AG$1,NoSettings_v3!$C$1:$AH$1,0)),"")</f>
        <v>0</v>
      </c>
      <c r="AH472" s="157">
        <f>IFERROR(INDEX(NoSettings_v3!$C$2:$AH$4612,MATCH('EPS 3.1.3'!$B472,NoSettings_v3!$A$2:$A$4612,0),MATCH('EPS 3.1.3'!AH$1,NoSettings_v3!$C$1:$AH$1,0)),"")</f>
        <v>0</v>
      </c>
      <c r="AI472" s="157">
        <f>IFERROR(INDEX(NoSettings_v3!$C$2:$AH$4612,MATCH('EPS 3.1.3'!$B472,NoSettings_v3!$A$2:$A$4612,0),MATCH('EPS 3.1.3'!AI$1,NoSettings_v3!$C$1:$AH$1,0)),"")</f>
        <v>0</v>
      </c>
    </row>
    <row r="473" spans="2:35" x14ac:dyDescent="0.35">
      <c r="B473" s="161" t="s">
        <v>621</v>
      </c>
      <c r="C473" s="127" t="s">
        <v>964</v>
      </c>
      <c r="D473" s="157">
        <f>IFERROR(INDEX(NoSettings_v3!$C$2:$AH$4612,MATCH('EPS 3.1.3'!$B473,NoSettings_v3!$A$2:$A$4612,0),MATCH('EPS 3.1.3'!D$1,NoSettings_v3!$C$1:$AH$1,0)),"")</f>
        <v>0</v>
      </c>
      <c r="E473" s="157">
        <f>IFERROR(INDEX(NoSettings_v3!$C$2:$AH$4612,MATCH('EPS 3.1.3'!$B473,NoSettings_v3!$A$2:$A$4612,0),MATCH('EPS 3.1.3'!E$1,NoSettings_v3!$C$1:$AH$1,0)),"")</f>
        <v>0</v>
      </c>
      <c r="F473" s="157">
        <f>IFERROR(INDEX(NoSettings_v3!$C$2:$AH$4612,MATCH('EPS 3.1.3'!$B473,NoSettings_v3!$A$2:$A$4612,0),MATCH('EPS 3.1.3'!F$1,NoSettings_v3!$C$1:$AH$1,0)),"")</f>
        <v>0</v>
      </c>
      <c r="G473" s="157">
        <f>IFERROR(INDEX(NoSettings_v3!$C$2:$AH$4612,MATCH('EPS 3.1.3'!$B473,NoSettings_v3!$A$2:$A$4612,0),MATCH('EPS 3.1.3'!G$1,NoSettings_v3!$C$1:$AH$1,0)),"")</f>
        <v>0</v>
      </c>
      <c r="H473" s="157">
        <f>IFERROR(INDEX(NoSettings_v3!$C$2:$AH$4612,MATCH('EPS 3.1.3'!$B473,NoSettings_v3!$A$2:$A$4612,0),MATCH('EPS 3.1.3'!H$1,NoSettings_v3!$C$1:$AH$1,0)),"")</f>
        <v>0</v>
      </c>
      <c r="I473" s="157">
        <f>IFERROR(INDEX(NoSettings_v3!$C$2:$AH$4612,MATCH('EPS 3.1.3'!$B473,NoSettings_v3!$A$2:$A$4612,0),MATCH('EPS 3.1.3'!I$1,NoSettings_v3!$C$1:$AH$1,0)),"")</f>
        <v>0</v>
      </c>
      <c r="J473" s="157">
        <f>IFERROR(INDEX(NoSettings_v3!$C$2:$AH$4612,MATCH('EPS 3.1.3'!$B473,NoSettings_v3!$A$2:$A$4612,0),MATCH('EPS 3.1.3'!J$1,NoSettings_v3!$C$1:$AH$1,0)),"")</f>
        <v>0</v>
      </c>
      <c r="K473" s="157">
        <f>IFERROR(INDEX(NoSettings_v3!$C$2:$AH$4612,MATCH('EPS 3.1.3'!$B473,NoSettings_v3!$A$2:$A$4612,0),MATCH('EPS 3.1.3'!K$1,NoSettings_v3!$C$1:$AH$1,0)),"")</f>
        <v>0</v>
      </c>
      <c r="L473" s="157">
        <f>IFERROR(INDEX(NoSettings_v3!$C$2:$AH$4612,MATCH('EPS 3.1.3'!$B473,NoSettings_v3!$A$2:$A$4612,0),MATCH('EPS 3.1.3'!L$1,NoSettings_v3!$C$1:$AH$1,0)),"")</f>
        <v>0</v>
      </c>
      <c r="M473" s="157">
        <f>IFERROR(INDEX(NoSettings_v3!$C$2:$AH$4612,MATCH('EPS 3.1.3'!$B473,NoSettings_v3!$A$2:$A$4612,0),MATCH('EPS 3.1.3'!M$1,NoSettings_v3!$C$1:$AH$1,0)),"")</f>
        <v>0</v>
      </c>
      <c r="N473" s="157">
        <f>IFERROR(INDEX(NoSettings_v3!$C$2:$AH$4612,MATCH('EPS 3.1.3'!$B473,NoSettings_v3!$A$2:$A$4612,0),MATCH('EPS 3.1.3'!N$1,NoSettings_v3!$C$1:$AH$1,0)),"")</f>
        <v>0</v>
      </c>
      <c r="O473" s="157">
        <f>IFERROR(INDEX(NoSettings_v3!$C$2:$AH$4612,MATCH('EPS 3.1.3'!$B473,NoSettings_v3!$A$2:$A$4612,0),MATCH('EPS 3.1.3'!O$1,NoSettings_v3!$C$1:$AH$1,0)),"")</f>
        <v>0</v>
      </c>
      <c r="P473" s="157">
        <f>IFERROR(INDEX(NoSettings_v3!$C$2:$AH$4612,MATCH('EPS 3.1.3'!$B473,NoSettings_v3!$A$2:$A$4612,0),MATCH('EPS 3.1.3'!P$1,NoSettings_v3!$C$1:$AH$1,0)),"")</f>
        <v>0</v>
      </c>
      <c r="Q473" s="157">
        <f>IFERROR(INDEX(NoSettings_v3!$C$2:$AH$4612,MATCH('EPS 3.1.3'!$B473,NoSettings_v3!$A$2:$A$4612,0),MATCH('EPS 3.1.3'!Q$1,NoSettings_v3!$C$1:$AH$1,0)),"")</f>
        <v>0</v>
      </c>
      <c r="R473" s="157">
        <f>IFERROR(INDEX(NoSettings_v3!$C$2:$AH$4612,MATCH('EPS 3.1.3'!$B473,NoSettings_v3!$A$2:$A$4612,0),MATCH('EPS 3.1.3'!R$1,NoSettings_v3!$C$1:$AH$1,0)),"")</f>
        <v>0</v>
      </c>
      <c r="S473" s="157">
        <f>IFERROR(INDEX(NoSettings_v3!$C$2:$AH$4612,MATCH('EPS 3.1.3'!$B473,NoSettings_v3!$A$2:$A$4612,0),MATCH('EPS 3.1.3'!S$1,NoSettings_v3!$C$1:$AH$1,0)),"")</f>
        <v>0</v>
      </c>
      <c r="T473" s="157">
        <f>IFERROR(INDEX(NoSettings_v3!$C$2:$AH$4612,MATCH('EPS 3.1.3'!$B473,NoSettings_v3!$A$2:$A$4612,0),MATCH('EPS 3.1.3'!T$1,NoSettings_v3!$C$1:$AH$1,0)),"")</f>
        <v>0</v>
      </c>
      <c r="U473" s="157">
        <f>IFERROR(INDEX(NoSettings_v3!$C$2:$AH$4612,MATCH('EPS 3.1.3'!$B473,NoSettings_v3!$A$2:$A$4612,0),MATCH('EPS 3.1.3'!U$1,NoSettings_v3!$C$1:$AH$1,0)),"")</f>
        <v>0</v>
      </c>
      <c r="V473" s="157">
        <f>IFERROR(INDEX(NoSettings_v3!$C$2:$AH$4612,MATCH('EPS 3.1.3'!$B473,NoSettings_v3!$A$2:$A$4612,0),MATCH('EPS 3.1.3'!V$1,NoSettings_v3!$C$1:$AH$1,0)),"")</f>
        <v>0</v>
      </c>
      <c r="W473" s="157">
        <f>IFERROR(INDEX(NoSettings_v3!$C$2:$AH$4612,MATCH('EPS 3.1.3'!$B473,NoSettings_v3!$A$2:$A$4612,0),MATCH('EPS 3.1.3'!W$1,NoSettings_v3!$C$1:$AH$1,0)),"")</f>
        <v>0</v>
      </c>
      <c r="X473" s="157">
        <f>IFERROR(INDEX(NoSettings_v3!$C$2:$AH$4612,MATCH('EPS 3.1.3'!$B473,NoSettings_v3!$A$2:$A$4612,0),MATCH('EPS 3.1.3'!X$1,NoSettings_v3!$C$1:$AH$1,0)),"")</f>
        <v>0</v>
      </c>
      <c r="Y473" s="157">
        <f>IFERROR(INDEX(NoSettings_v3!$C$2:$AH$4612,MATCH('EPS 3.1.3'!$B473,NoSettings_v3!$A$2:$A$4612,0),MATCH('EPS 3.1.3'!Y$1,NoSettings_v3!$C$1:$AH$1,0)),"")</f>
        <v>0</v>
      </c>
      <c r="Z473" s="157">
        <f>IFERROR(INDEX(NoSettings_v3!$C$2:$AH$4612,MATCH('EPS 3.1.3'!$B473,NoSettings_v3!$A$2:$A$4612,0),MATCH('EPS 3.1.3'!Z$1,NoSettings_v3!$C$1:$AH$1,0)),"")</f>
        <v>0</v>
      </c>
      <c r="AA473" s="157">
        <f>IFERROR(INDEX(NoSettings_v3!$C$2:$AH$4612,MATCH('EPS 3.1.3'!$B473,NoSettings_v3!$A$2:$A$4612,0),MATCH('EPS 3.1.3'!AA$1,NoSettings_v3!$C$1:$AH$1,0)),"")</f>
        <v>0</v>
      </c>
      <c r="AB473" s="157">
        <f>IFERROR(INDEX(NoSettings_v3!$C$2:$AH$4612,MATCH('EPS 3.1.3'!$B473,NoSettings_v3!$A$2:$A$4612,0),MATCH('EPS 3.1.3'!AB$1,NoSettings_v3!$C$1:$AH$1,0)),"")</f>
        <v>0</v>
      </c>
      <c r="AC473" s="157">
        <f>IFERROR(INDEX(NoSettings_v3!$C$2:$AH$4612,MATCH('EPS 3.1.3'!$B473,NoSettings_v3!$A$2:$A$4612,0),MATCH('EPS 3.1.3'!AC$1,NoSettings_v3!$C$1:$AH$1,0)),"")</f>
        <v>0</v>
      </c>
      <c r="AD473" s="157">
        <f>IFERROR(INDEX(NoSettings_v3!$C$2:$AH$4612,MATCH('EPS 3.1.3'!$B473,NoSettings_v3!$A$2:$A$4612,0),MATCH('EPS 3.1.3'!AD$1,NoSettings_v3!$C$1:$AH$1,0)),"")</f>
        <v>0</v>
      </c>
      <c r="AE473" s="157">
        <f>IFERROR(INDEX(NoSettings_v3!$C$2:$AH$4612,MATCH('EPS 3.1.3'!$B473,NoSettings_v3!$A$2:$A$4612,0),MATCH('EPS 3.1.3'!AE$1,NoSettings_v3!$C$1:$AH$1,0)),"")</f>
        <v>0</v>
      </c>
      <c r="AF473" s="157">
        <f>IFERROR(INDEX(NoSettings_v3!$C$2:$AH$4612,MATCH('EPS 3.1.3'!$B473,NoSettings_v3!$A$2:$A$4612,0),MATCH('EPS 3.1.3'!AF$1,NoSettings_v3!$C$1:$AH$1,0)),"")</f>
        <v>0</v>
      </c>
      <c r="AG473" s="157">
        <f>IFERROR(INDEX(NoSettings_v3!$C$2:$AH$4612,MATCH('EPS 3.1.3'!$B473,NoSettings_v3!$A$2:$A$4612,0),MATCH('EPS 3.1.3'!AG$1,NoSettings_v3!$C$1:$AH$1,0)),"")</f>
        <v>0</v>
      </c>
      <c r="AH473" s="157">
        <f>IFERROR(INDEX(NoSettings_v3!$C$2:$AH$4612,MATCH('EPS 3.1.3'!$B473,NoSettings_v3!$A$2:$A$4612,0),MATCH('EPS 3.1.3'!AH$1,NoSettings_v3!$C$1:$AH$1,0)),"")</f>
        <v>0</v>
      </c>
      <c r="AI473" s="157">
        <f>IFERROR(INDEX(NoSettings_v3!$C$2:$AH$4612,MATCH('EPS 3.1.3'!$B473,NoSettings_v3!$A$2:$A$4612,0),MATCH('EPS 3.1.3'!AI$1,NoSettings_v3!$C$1:$AH$1,0)),"")</f>
        <v>0</v>
      </c>
    </row>
    <row r="474" spans="2:35" x14ac:dyDescent="0.35">
      <c r="B474" s="161" t="s">
        <v>622</v>
      </c>
      <c r="C474" s="127" t="s">
        <v>964</v>
      </c>
      <c r="D474" s="157">
        <f>IFERROR(INDEX(NoSettings_v3!$C$2:$AH$4612,MATCH('EPS 3.1.3'!$B474,NoSettings_v3!$A$2:$A$4612,0),MATCH('EPS 3.1.3'!D$1,NoSettings_v3!$C$1:$AH$1,0)),"")</f>
        <v>0</v>
      </c>
      <c r="E474" s="157">
        <f>IFERROR(INDEX(NoSettings_v3!$C$2:$AH$4612,MATCH('EPS 3.1.3'!$B474,NoSettings_v3!$A$2:$A$4612,0),MATCH('EPS 3.1.3'!E$1,NoSettings_v3!$C$1:$AH$1,0)),"")</f>
        <v>0</v>
      </c>
      <c r="F474" s="157">
        <f>IFERROR(INDEX(NoSettings_v3!$C$2:$AH$4612,MATCH('EPS 3.1.3'!$B474,NoSettings_v3!$A$2:$A$4612,0),MATCH('EPS 3.1.3'!F$1,NoSettings_v3!$C$1:$AH$1,0)),"")</f>
        <v>0</v>
      </c>
      <c r="G474" s="157">
        <f>IFERROR(INDEX(NoSettings_v3!$C$2:$AH$4612,MATCH('EPS 3.1.3'!$B474,NoSettings_v3!$A$2:$A$4612,0),MATCH('EPS 3.1.3'!G$1,NoSettings_v3!$C$1:$AH$1,0)),"")</f>
        <v>0</v>
      </c>
      <c r="H474" s="157">
        <f>IFERROR(INDEX(NoSettings_v3!$C$2:$AH$4612,MATCH('EPS 3.1.3'!$B474,NoSettings_v3!$A$2:$A$4612,0),MATCH('EPS 3.1.3'!H$1,NoSettings_v3!$C$1:$AH$1,0)),"")</f>
        <v>0</v>
      </c>
      <c r="I474" s="157">
        <f>IFERROR(INDEX(NoSettings_v3!$C$2:$AH$4612,MATCH('EPS 3.1.3'!$B474,NoSettings_v3!$A$2:$A$4612,0),MATCH('EPS 3.1.3'!I$1,NoSettings_v3!$C$1:$AH$1,0)),"")</f>
        <v>0</v>
      </c>
      <c r="J474" s="157">
        <f>IFERROR(INDEX(NoSettings_v3!$C$2:$AH$4612,MATCH('EPS 3.1.3'!$B474,NoSettings_v3!$A$2:$A$4612,0),MATCH('EPS 3.1.3'!J$1,NoSettings_v3!$C$1:$AH$1,0)),"")</f>
        <v>0</v>
      </c>
      <c r="K474" s="157">
        <f>IFERROR(INDEX(NoSettings_v3!$C$2:$AH$4612,MATCH('EPS 3.1.3'!$B474,NoSettings_v3!$A$2:$A$4612,0),MATCH('EPS 3.1.3'!K$1,NoSettings_v3!$C$1:$AH$1,0)),"")</f>
        <v>0</v>
      </c>
      <c r="L474" s="157">
        <f>IFERROR(INDEX(NoSettings_v3!$C$2:$AH$4612,MATCH('EPS 3.1.3'!$B474,NoSettings_v3!$A$2:$A$4612,0),MATCH('EPS 3.1.3'!L$1,NoSettings_v3!$C$1:$AH$1,0)),"")</f>
        <v>0</v>
      </c>
      <c r="M474" s="157">
        <f>IFERROR(INDEX(NoSettings_v3!$C$2:$AH$4612,MATCH('EPS 3.1.3'!$B474,NoSettings_v3!$A$2:$A$4612,0),MATCH('EPS 3.1.3'!M$1,NoSettings_v3!$C$1:$AH$1,0)),"")</f>
        <v>0</v>
      </c>
      <c r="N474" s="157">
        <f>IFERROR(INDEX(NoSettings_v3!$C$2:$AH$4612,MATCH('EPS 3.1.3'!$B474,NoSettings_v3!$A$2:$A$4612,0),MATCH('EPS 3.1.3'!N$1,NoSettings_v3!$C$1:$AH$1,0)),"")</f>
        <v>0</v>
      </c>
      <c r="O474" s="157">
        <f>IFERROR(INDEX(NoSettings_v3!$C$2:$AH$4612,MATCH('EPS 3.1.3'!$B474,NoSettings_v3!$A$2:$A$4612,0),MATCH('EPS 3.1.3'!O$1,NoSettings_v3!$C$1:$AH$1,0)),"")</f>
        <v>0</v>
      </c>
      <c r="P474" s="157">
        <f>IFERROR(INDEX(NoSettings_v3!$C$2:$AH$4612,MATCH('EPS 3.1.3'!$B474,NoSettings_v3!$A$2:$A$4612,0),MATCH('EPS 3.1.3'!P$1,NoSettings_v3!$C$1:$AH$1,0)),"")</f>
        <v>0</v>
      </c>
      <c r="Q474" s="157">
        <f>IFERROR(INDEX(NoSettings_v3!$C$2:$AH$4612,MATCH('EPS 3.1.3'!$B474,NoSettings_v3!$A$2:$A$4612,0),MATCH('EPS 3.1.3'!Q$1,NoSettings_v3!$C$1:$AH$1,0)),"")</f>
        <v>0</v>
      </c>
      <c r="R474" s="157">
        <f>IFERROR(INDEX(NoSettings_v3!$C$2:$AH$4612,MATCH('EPS 3.1.3'!$B474,NoSettings_v3!$A$2:$A$4612,0),MATCH('EPS 3.1.3'!R$1,NoSettings_v3!$C$1:$AH$1,0)),"")</f>
        <v>0</v>
      </c>
      <c r="S474" s="157">
        <f>IFERROR(INDEX(NoSettings_v3!$C$2:$AH$4612,MATCH('EPS 3.1.3'!$B474,NoSettings_v3!$A$2:$A$4612,0),MATCH('EPS 3.1.3'!S$1,NoSettings_v3!$C$1:$AH$1,0)),"")</f>
        <v>0</v>
      </c>
      <c r="T474" s="157">
        <f>IFERROR(INDEX(NoSettings_v3!$C$2:$AH$4612,MATCH('EPS 3.1.3'!$B474,NoSettings_v3!$A$2:$A$4612,0),MATCH('EPS 3.1.3'!T$1,NoSettings_v3!$C$1:$AH$1,0)),"")</f>
        <v>0</v>
      </c>
      <c r="U474" s="157">
        <f>IFERROR(INDEX(NoSettings_v3!$C$2:$AH$4612,MATCH('EPS 3.1.3'!$B474,NoSettings_v3!$A$2:$A$4612,0),MATCH('EPS 3.1.3'!U$1,NoSettings_v3!$C$1:$AH$1,0)),"")</f>
        <v>0</v>
      </c>
      <c r="V474" s="157">
        <f>IFERROR(INDEX(NoSettings_v3!$C$2:$AH$4612,MATCH('EPS 3.1.3'!$B474,NoSettings_v3!$A$2:$A$4612,0),MATCH('EPS 3.1.3'!V$1,NoSettings_v3!$C$1:$AH$1,0)),"")</f>
        <v>0</v>
      </c>
      <c r="W474" s="157">
        <f>IFERROR(INDEX(NoSettings_v3!$C$2:$AH$4612,MATCH('EPS 3.1.3'!$B474,NoSettings_v3!$A$2:$A$4612,0),MATCH('EPS 3.1.3'!W$1,NoSettings_v3!$C$1:$AH$1,0)),"")</f>
        <v>0</v>
      </c>
      <c r="X474" s="157">
        <f>IFERROR(INDEX(NoSettings_v3!$C$2:$AH$4612,MATCH('EPS 3.1.3'!$B474,NoSettings_v3!$A$2:$A$4612,0),MATCH('EPS 3.1.3'!X$1,NoSettings_v3!$C$1:$AH$1,0)),"")</f>
        <v>0</v>
      </c>
      <c r="Y474" s="157">
        <f>IFERROR(INDEX(NoSettings_v3!$C$2:$AH$4612,MATCH('EPS 3.1.3'!$B474,NoSettings_v3!$A$2:$A$4612,0),MATCH('EPS 3.1.3'!Y$1,NoSettings_v3!$C$1:$AH$1,0)),"")</f>
        <v>0</v>
      </c>
      <c r="Z474" s="157">
        <f>IFERROR(INDEX(NoSettings_v3!$C$2:$AH$4612,MATCH('EPS 3.1.3'!$B474,NoSettings_v3!$A$2:$A$4612,0),MATCH('EPS 3.1.3'!Z$1,NoSettings_v3!$C$1:$AH$1,0)),"")</f>
        <v>0</v>
      </c>
      <c r="AA474" s="157">
        <f>IFERROR(INDEX(NoSettings_v3!$C$2:$AH$4612,MATCH('EPS 3.1.3'!$B474,NoSettings_v3!$A$2:$A$4612,0),MATCH('EPS 3.1.3'!AA$1,NoSettings_v3!$C$1:$AH$1,0)),"")</f>
        <v>0</v>
      </c>
      <c r="AB474" s="157">
        <f>IFERROR(INDEX(NoSettings_v3!$C$2:$AH$4612,MATCH('EPS 3.1.3'!$B474,NoSettings_v3!$A$2:$A$4612,0),MATCH('EPS 3.1.3'!AB$1,NoSettings_v3!$C$1:$AH$1,0)),"")</f>
        <v>0</v>
      </c>
      <c r="AC474" s="157">
        <f>IFERROR(INDEX(NoSettings_v3!$C$2:$AH$4612,MATCH('EPS 3.1.3'!$B474,NoSettings_v3!$A$2:$A$4612,0),MATCH('EPS 3.1.3'!AC$1,NoSettings_v3!$C$1:$AH$1,0)),"")</f>
        <v>0</v>
      </c>
      <c r="AD474" s="157">
        <f>IFERROR(INDEX(NoSettings_v3!$C$2:$AH$4612,MATCH('EPS 3.1.3'!$B474,NoSettings_v3!$A$2:$A$4612,0),MATCH('EPS 3.1.3'!AD$1,NoSettings_v3!$C$1:$AH$1,0)),"")</f>
        <v>0</v>
      </c>
      <c r="AE474" s="157">
        <f>IFERROR(INDEX(NoSettings_v3!$C$2:$AH$4612,MATCH('EPS 3.1.3'!$B474,NoSettings_v3!$A$2:$A$4612,0),MATCH('EPS 3.1.3'!AE$1,NoSettings_v3!$C$1:$AH$1,0)),"")</f>
        <v>0</v>
      </c>
      <c r="AF474" s="157">
        <f>IFERROR(INDEX(NoSettings_v3!$C$2:$AH$4612,MATCH('EPS 3.1.3'!$B474,NoSettings_v3!$A$2:$A$4612,0),MATCH('EPS 3.1.3'!AF$1,NoSettings_v3!$C$1:$AH$1,0)),"")</f>
        <v>0</v>
      </c>
      <c r="AG474" s="157">
        <f>IFERROR(INDEX(NoSettings_v3!$C$2:$AH$4612,MATCH('EPS 3.1.3'!$B474,NoSettings_v3!$A$2:$A$4612,0),MATCH('EPS 3.1.3'!AG$1,NoSettings_v3!$C$1:$AH$1,0)),"")</f>
        <v>0</v>
      </c>
      <c r="AH474" s="157">
        <f>IFERROR(INDEX(NoSettings_v3!$C$2:$AH$4612,MATCH('EPS 3.1.3'!$B474,NoSettings_v3!$A$2:$A$4612,0),MATCH('EPS 3.1.3'!AH$1,NoSettings_v3!$C$1:$AH$1,0)),"")</f>
        <v>0</v>
      </c>
      <c r="AI474" s="157">
        <f>IFERROR(INDEX(NoSettings_v3!$C$2:$AH$4612,MATCH('EPS 3.1.3'!$B474,NoSettings_v3!$A$2:$A$4612,0),MATCH('EPS 3.1.3'!AI$1,NoSettings_v3!$C$1:$AH$1,0)),"")</f>
        <v>0</v>
      </c>
    </row>
    <row r="475" spans="2:35" x14ac:dyDescent="0.35">
      <c r="B475" s="161" t="s">
        <v>623</v>
      </c>
      <c r="C475" s="127" t="s">
        <v>964</v>
      </c>
      <c r="D475" s="157">
        <f>IFERROR(INDEX(NoSettings_v3!$C$2:$AH$4612,MATCH('EPS 3.1.3'!$B475,NoSettings_v3!$A$2:$A$4612,0),MATCH('EPS 3.1.3'!D$1,NoSettings_v3!$C$1:$AH$1,0)),"")</f>
        <v>0</v>
      </c>
      <c r="E475" s="157">
        <f>IFERROR(INDEX(NoSettings_v3!$C$2:$AH$4612,MATCH('EPS 3.1.3'!$B475,NoSettings_v3!$A$2:$A$4612,0),MATCH('EPS 3.1.3'!E$1,NoSettings_v3!$C$1:$AH$1,0)),"")</f>
        <v>0</v>
      </c>
      <c r="F475" s="157">
        <f>IFERROR(INDEX(NoSettings_v3!$C$2:$AH$4612,MATCH('EPS 3.1.3'!$B475,NoSettings_v3!$A$2:$A$4612,0),MATCH('EPS 3.1.3'!F$1,NoSettings_v3!$C$1:$AH$1,0)),"")</f>
        <v>0</v>
      </c>
      <c r="G475" s="157">
        <f>IFERROR(INDEX(NoSettings_v3!$C$2:$AH$4612,MATCH('EPS 3.1.3'!$B475,NoSettings_v3!$A$2:$A$4612,0),MATCH('EPS 3.1.3'!G$1,NoSettings_v3!$C$1:$AH$1,0)),"")</f>
        <v>0</v>
      </c>
      <c r="H475" s="157">
        <f>IFERROR(INDEX(NoSettings_v3!$C$2:$AH$4612,MATCH('EPS 3.1.3'!$B475,NoSettings_v3!$A$2:$A$4612,0),MATCH('EPS 3.1.3'!H$1,NoSettings_v3!$C$1:$AH$1,0)),"")</f>
        <v>0</v>
      </c>
      <c r="I475" s="157">
        <f>IFERROR(INDEX(NoSettings_v3!$C$2:$AH$4612,MATCH('EPS 3.1.3'!$B475,NoSettings_v3!$A$2:$A$4612,0),MATCH('EPS 3.1.3'!I$1,NoSettings_v3!$C$1:$AH$1,0)),"")</f>
        <v>0</v>
      </c>
      <c r="J475" s="157">
        <f>IFERROR(INDEX(NoSettings_v3!$C$2:$AH$4612,MATCH('EPS 3.1.3'!$B475,NoSettings_v3!$A$2:$A$4612,0),MATCH('EPS 3.1.3'!J$1,NoSettings_v3!$C$1:$AH$1,0)),"")</f>
        <v>0</v>
      </c>
      <c r="K475" s="157">
        <f>IFERROR(INDEX(NoSettings_v3!$C$2:$AH$4612,MATCH('EPS 3.1.3'!$B475,NoSettings_v3!$A$2:$A$4612,0),MATCH('EPS 3.1.3'!K$1,NoSettings_v3!$C$1:$AH$1,0)),"")</f>
        <v>0</v>
      </c>
      <c r="L475" s="157">
        <f>IFERROR(INDEX(NoSettings_v3!$C$2:$AH$4612,MATCH('EPS 3.1.3'!$B475,NoSettings_v3!$A$2:$A$4612,0),MATCH('EPS 3.1.3'!L$1,NoSettings_v3!$C$1:$AH$1,0)),"")</f>
        <v>0</v>
      </c>
      <c r="M475" s="157">
        <f>IFERROR(INDEX(NoSettings_v3!$C$2:$AH$4612,MATCH('EPS 3.1.3'!$B475,NoSettings_v3!$A$2:$A$4612,0),MATCH('EPS 3.1.3'!M$1,NoSettings_v3!$C$1:$AH$1,0)),"")</f>
        <v>0</v>
      </c>
      <c r="N475" s="157">
        <f>IFERROR(INDEX(NoSettings_v3!$C$2:$AH$4612,MATCH('EPS 3.1.3'!$B475,NoSettings_v3!$A$2:$A$4612,0),MATCH('EPS 3.1.3'!N$1,NoSettings_v3!$C$1:$AH$1,0)),"")</f>
        <v>0</v>
      </c>
      <c r="O475" s="157">
        <f>IFERROR(INDEX(NoSettings_v3!$C$2:$AH$4612,MATCH('EPS 3.1.3'!$B475,NoSettings_v3!$A$2:$A$4612,0),MATCH('EPS 3.1.3'!O$1,NoSettings_v3!$C$1:$AH$1,0)),"")</f>
        <v>0</v>
      </c>
      <c r="P475" s="157">
        <f>IFERROR(INDEX(NoSettings_v3!$C$2:$AH$4612,MATCH('EPS 3.1.3'!$B475,NoSettings_v3!$A$2:$A$4612,0),MATCH('EPS 3.1.3'!P$1,NoSettings_v3!$C$1:$AH$1,0)),"")</f>
        <v>0</v>
      </c>
      <c r="Q475" s="157">
        <f>IFERROR(INDEX(NoSettings_v3!$C$2:$AH$4612,MATCH('EPS 3.1.3'!$B475,NoSettings_v3!$A$2:$A$4612,0),MATCH('EPS 3.1.3'!Q$1,NoSettings_v3!$C$1:$AH$1,0)),"")</f>
        <v>0</v>
      </c>
      <c r="R475" s="157">
        <f>IFERROR(INDEX(NoSettings_v3!$C$2:$AH$4612,MATCH('EPS 3.1.3'!$B475,NoSettings_v3!$A$2:$A$4612,0),MATCH('EPS 3.1.3'!R$1,NoSettings_v3!$C$1:$AH$1,0)),"")</f>
        <v>0</v>
      </c>
      <c r="S475" s="157">
        <f>IFERROR(INDEX(NoSettings_v3!$C$2:$AH$4612,MATCH('EPS 3.1.3'!$B475,NoSettings_v3!$A$2:$A$4612,0),MATCH('EPS 3.1.3'!S$1,NoSettings_v3!$C$1:$AH$1,0)),"")</f>
        <v>0</v>
      </c>
      <c r="T475" s="157">
        <f>IFERROR(INDEX(NoSettings_v3!$C$2:$AH$4612,MATCH('EPS 3.1.3'!$B475,NoSettings_v3!$A$2:$A$4612,0),MATCH('EPS 3.1.3'!T$1,NoSettings_v3!$C$1:$AH$1,0)),"")</f>
        <v>0</v>
      </c>
      <c r="U475" s="157">
        <f>IFERROR(INDEX(NoSettings_v3!$C$2:$AH$4612,MATCH('EPS 3.1.3'!$B475,NoSettings_v3!$A$2:$A$4612,0),MATCH('EPS 3.1.3'!U$1,NoSettings_v3!$C$1:$AH$1,0)),"")</f>
        <v>0</v>
      </c>
      <c r="V475" s="157">
        <f>IFERROR(INDEX(NoSettings_v3!$C$2:$AH$4612,MATCH('EPS 3.1.3'!$B475,NoSettings_v3!$A$2:$A$4612,0),MATCH('EPS 3.1.3'!V$1,NoSettings_v3!$C$1:$AH$1,0)),"")</f>
        <v>0</v>
      </c>
      <c r="W475" s="157">
        <f>IFERROR(INDEX(NoSettings_v3!$C$2:$AH$4612,MATCH('EPS 3.1.3'!$B475,NoSettings_v3!$A$2:$A$4612,0),MATCH('EPS 3.1.3'!W$1,NoSettings_v3!$C$1:$AH$1,0)),"")</f>
        <v>0</v>
      </c>
      <c r="X475" s="157">
        <f>IFERROR(INDEX(NoSettings_v3!$C$2:$AH$4612,MATCH('EPS 3.1.3'!$B475,NoSettings_v3!$A$2:$A$4612,0),MATCH('EPS 3.1.3'!X$1,NoSettings_v3!$C$1:$AH$1,0)),"")</f>
        <v>0</v>
      </c>
      <c r="Y475" s="157">
        <f>IFERROR(INDEX(NoSettings_v3!$C$2:$AH$4612,MATCH('EPS 3.1.3'!$B475,NoSettings_v3!$A$2:$A$4612,0),MATCH('EPS 3.1.3'!Y$1,NoSettings_v3!$C$1:$AH$1,0)),"")</f>
        <v>0</v>
      </c>
      <c r="Z475" s="157">
        <f>IFERROR(INDEX(NoSettings_v3!$C$2:$AH$4612,MATCH('EPS 3.1.3'!$B475,NoSettings_v3!$A$2:$A$4612,0),MATCH('EPS 3.1.3'!Z$1,NoSettings_v3!$C$1:$AH$1,0)),"")</f>
        <v>0</v>
      </c>
      <c r="AA475" s="157">
        <f>IFERROR(INDEX(NoSettings_v3!$C$2:$AH$4612,MATCH('EPS 3.1.3'!$B475,NoSettings_v3!$A$2:$A$4612,0),MATCH('EPS 3.1.3'!AA$1,NoSettings_v3!$C$1:$AH$1,0)),"")</f>
        <v>0</v>
      </c>
      <c r="AB475" s="157">
        <f>IFERROR(INDEX(NoSettings_v3!$C$2:$AH$4612,MATCH('EPS 3.1.3'!$B475,NoSettings_v3!$A$2:$A$4612,0),MATCH('EPS 3.1.3'!AB$1,NoSettings_v3!$C$1:$AH$1,0)),"")</f>
        <v>0</v>
      </c>
      <c r="AC475" s="157">
        <f>IFERROR(INDEX(NoSettings_v3!$C$2:$AH$4612,MATCH('EPS 3.1.3'!$B475,NoSettings_v3!$A$2:$A$4612,0),MATCH('EPS 3.1.3'!AC$1,NoSettings_v3!$C$1:$AH$1,0)),"")</f>
        <v>0</v>
      </c>
      <c r="AD475" s="157">
        <f>IFERROR(INDEX(NoSettings_v3!$C$2:$AH$4612,MATCH('EPS 3.1.3'!$B475,NoSettings_v3!$A$2:$A$4612,0),MATCH('EPS 3.1.3'!AD$1,NoSettings_v3!$C$1:$AH$1,0)),"")</f>
        <v>0</v>
      </c>
      <c r="AE475" s="157">
        <f>IFERROR(INDEX(NoSettings_v3!$C$2:$AH$4612,MATCH('EPS 3.1.3'!$B475,NoSettings_v3!$A$2:$A$4612,0),MATCH('EPS 3.1.3'!AE$1,NoSettings_v3!$C$1:$AH$1,0)),"")</f>
        <v>0</v>
      </c>
      <c r="AF475" s="157">
        <f>IFERROR(INDEX(NoSettings_v3!$C$2:$AH$4612,MATCH('EPS 3.1.3'!$B475,NoSettings_v3!$A$2:$A$4612,0),MATCH('EPS 3.1.3'!AF$1,NoSettings_v3!$C$1:$AH$1,0)),"")</f>
        <v>0</v>
      </c>
      <c r="AG475" s="157">
        <f>IFERROR(INDEX(NoSettings_v3!$C$2:$AH$4612,MATCH('EPS 3.1.3'!$B475,NoSettings_v3!$A$2:$A$4612,0),MATCH('EPS 3.1.3'!AG$1,NoSettings_v3!$C$1:$AH$1,0)),"")</f>
        <v>0</v>
      </c>
      <c r="AH475" s="157">
        <f>IFERROR(INDEX(NoSettings_v3!$C$2:$AH$4612,MATCH('EPS 3.1.3'!$B475,NoSettings_v3!$A$2:$A$4612,0),MATCH('EPS 3.1.3'!AH$1,NoSettings_v3!$C$1:$AH$1,0)),"")</f>
        <v>0</v>
      </c>
      <c r="AI475" s="157">
        <f>IFERROR(INDEX(NoSettings_v3!$C$2:$AH$4612,MATCH('EPS 3.1.3'!$B475,NoSettings_v3!$A$2:$A$4612,0),MATCH('EPS 3.1.3'!AI$1,NoSettings_v3!$C$1:$AH$1,0)),"")</f>
        <v>0</v>
      </c>
    </row>
    <row r="476" spans="2:35" x14ac:dyDescent="0.35">
      <c r="B476" s="161" t="s">
        <v>624</v>
      </c>
      <c r="C476" s="127" t="s">
        <v>964</v>
      </c>
      <c r="D476" s="157">
        <f>IFERROR(INDEX(NoSettings_v3!$C$2:$AH$4612,MATCH('EPS 3.1.3'!$B476,NoSettings_v3!$A$2:$A$4612,0),MATCH('EPS 3.1.3'!D$1,NoSettings_v3!$C$1:$AH$1,0)),"")</f>
        <v>0</v>
      </c>
      <c r="E476" s="157">
        <f>IFERROR(INDEX(NoSettings_v3!$C$2:$AH$4612,MATCH('EPS 3.1.3'!$B476,NoSettings_v3!$A$2:$A$4612,0),MATCH('EPS 3.1.3'!E$1,NoSettings_v3!$C$1:$AH$1,0)),"")</f>
        <v>0</v>
      </c>
      <c r="F476" s="157">
        <f>IFERROR(INDEX(NoSettings_v3!$C$2:$AH$4612,MATCH('EPS 3.1.3'!$B476,NoSettings_v3!$A$2:$A$4612,0),MATCH('EPS 3.1.3'!F$1,NoSettings_v3!$C$1:$AH$1,0)),"")</f>
        <v>0</v>
      </c>
      <c r="G476" s="157">
        <f>IFERROR(INDEX(NoSettings_v3!$C$2:$AH$4612,MATCH('EPS 3.1.3'!$B476,NoSettings_v3!$A$2:$A$4612,0),MATCH('EPS 3.1.3'!G$1,NoSettings_v3!$C$1:$AH$1,0)),"")</f>
        <v>0</v>
      </c>
      <c r="H476" s="157">
        <f>IFERROR(INDEX(NoSettings_v3!$C$2:$AH$4612,MATCH('EPS 3.1.3'!$B476,NoSettings_v3!$A$2:$A$4612,0),MATCH('EPS 3.1.3'!H$1,NoSettings_v3!$C$1:$AH$1,0)),"")</f>
        <v>0</v>
      </c>
      <c r="I476" s="157">
        <f>IFERROR(INDEX(NoSettings_v3!$C$2:$AH$4612,MATCH('EPS 3.1.3'!$B476,NoSettings_v3!$A$2:$A$4612,0),MATCH('EPS 3.1.3'!I$1,NoSettings_v3!$C$1:$AH$1,0)),"")</f>
        <v>0</v>
      </c>
      <c r="J476" s="157">
        <f>IFERROR(INDEX(NoSettings_v3!$C$2:$AH$4612,MATCH('EPS 3.1.3'!$B476,NoSettings_v3!$A$2:$A$4612,0),MATCH('EPS 3.1.3'!J$1,NoSettings_v3!$C$1:$AH$1,0)),"")</f>
        <v>0</v>
      </c>
      <c r="K476" s="157">
        <f>IFERROR(INDEX(NoSettings_v3!$C$2:$AH$4612,MATCH('EPS 3.1.3'!$B476,NoSettings_v3!$A$2:$A$4612,0),MATCH('EPS 3.1.3'!K$1,NoSettings_v3!$C$1:$AH$1,0)),"")</f>
        <v>0</v>
      </c>
      <c r="L476" s="157">
        <f>IFERROR(INDEX(NoSettings_v3!$C$2:$AH$4612,MATCH('EPS 3.1.3'!$B476,NoSettings_v3!$A$2:$A$4612,0),MATCH('EPS 3.1.3'!L$1,NoSettings_v3!$C$1:$AH$1,0)),"")</f>
        <v>0</v>
      </c>
      <c r="M476" s="157">
        <f>IFERROR(INDEX(NoSettings_v3!$C$2:$AH$4612,MATCH('EPS 3.1.3'!$B476,NoSettings_v3!$A$2:$A$4612,0),MATCH('EPS 3.1.3'!M$1,NoSettings_v3!$C$1:$AH$1,0)),"")</f>
        <v>0</v>
      </c>
      <c r="N476" s="157">
        <f>IFERROR(INDEX(NoSettings_v3!$C$2:$AH$4612,MATCH('EPS 3.1.3'!$B476,NoSettings_v3!$A$2:$A$4612,0),MATCH('EPS 3.1.3'!N$1,NoSettings_v3!$C$1:$AH$1,0)),"")</f>
        <v>0</v>
      </c>
      <c r="O476" s="157">
        <f>IFERROR(INDEX(NoSettings_v3!$C$2:$AH$4612,MATCH('EPS 3.1.3'!$B476,NoSettings_v3!$A$2:$A$4612,0),MATCH('EPS 3.1.3'!O$1,NoSettings_v3!$C$1:$AH$1,0)),"")</f>
        <v>0</v>
      </c>
      <c r="P476" s="157">
        <f>IFERROR(INDEX(NoSettings_v3!$C$2:$AH$4612,MATCH('EPS 3.1.3'!$B476,NoSettings_v3!$A$2:$A$4612,0),MATCH('EPS 3.1.3'!P$1,NoSettings_v3!$C$1:$AH$1,0)),"")</f>
        <v>0</v>
      </c>
      <c r="Q476" s="157">
        <f>IFERROR(INDEX(NoSettings_v3!$C$2:$AH$4612,MATCH('EPS 3.1.3'!$B476,NoSettings_v3!$A$2:$A$4612,0),MATCH('EPS 3.1.3'!Q$1,NoSettings_v3!$C$1:$AH$1,0)),"")</f>
        <v>0</v>
      </c>
      <c r="R476" s="157">
        <f>IFERROR(INDEX(NoSettings_v3!$C$2:$AH$4612,MATCH('EPS 3.1.3'!$B476,NoSettings_v3!$A$2:$A$4612,0),MATCH('EPS 3.1.3'!R$1,NoSettings_v3!$C$1:$AH$1,0)),"")</f>
        <v>0</v>
      </c>
      <c r="S476" s="157">
        <f>IFERROR(INDEX(NoSettings_v3!$C$2:$AH$4612,MATCH('EPS 3.1.3'!$B476,NoSettings_v3!$A$2:$A$4612,0),MATCH('EPS 3.1.3'!S$1,NoSettings_v3!$C$1:$AH$1,0)),"")</f>
        <v>0</v>
      </c>
      <c r="T476" s="157">
        <f>IFERROR(INDEX(NoSettings_v3!$C$2:$AH$4612,MATCH('EPS 3.1.3'!$B476,NoSettings_v3!$A$2:$A$4612,0),MATCH('EPS 3.1.3'!T$1,NoSettings_v3!$C$1:$AH$1,0)),"")</f>
        <v>0</v>
      </c>
      <c r="U476" s="157">
        <f>IFERROR(INDEX(NoSettings_v3!$C$2:$AH$4612,MATCH('EPS 3.1.3'!$B476,NoSettings_v3!$A$2:$A$4612,0),MATCH('EPS 3.1.3'!U$1,NoSettings_v3!$C$1:$AH$1,0)),"")</f>
        <v>0</v>
      </c>
      <c r="V476" s="157">
        <f>IFERROR(INDEX(NoSettings_v3!$C$2:$AH$4612,MATCH('EPS 3.1.3'!$B476,NoSettings_v3!$A$2:$A$4612,0),MATCH('EPS 3.1.3'!V$1,NoSettings_v3!$C$1:$AH$1,0)),"")</f>
        <v>0</v>
      </c>
      <c r="W476" s="157">
        <f>IFERROR(INDEX(NoSettings_v3!$C$2:$AH$4612,MATCH('EPS 3.1.3'!$B476,NoSettings_v3!$A$2:$A$4612,0),MATCH('EPS 3.1.3'!W$1,NoSettings_v3!$C$1:$AH$1,0)),"")</f>
        <v>0</v>
      </c>
      <c r="X476" s="157">
        <f>IFERROR(INDEX(NoSettings_v3!$C$2:$AH$4612,MATCH('EPS 3.1.3'!$B476,NoSettings_v3!$A$2:$A$4612,0),MATCH('EPS 3.1.3'!X$1,NoSettings_v3!$C$1:$AH$1,0)),"")</f>
        <v>0</v>
      </c>
      <c r="Y476" s="157">
        <f>IFERROR(INDEX(NoSettings_v3!$C$2:$AH$4612,MATCH('EPS 3.1.3'!$B476,NoSettings_v3!$A$2:$A$4612,0),MATCH('EPS 3.1.3'!Y$1,NoSettings_v3!$C$1:$AH$1,0)),"")</f>
        <v>0</v>
      </c>
      <c r="Z476" s="157">
        <f>IFERROR(INDEX(NoSettings_v3!$C$2:$AH$4612,MATCH('EPS 3.1.3'!$B476,NoSettings_v3!$A$2:$A$4612,0),MATCH('EPS 3.1.3'!Z$1,NoSettings_v3!$C$1:$AH$1,0)),"")</f>
        <v>0</v>
      </c>
      <c r="AA476" s="157">
        <f>IFERROR(INDEX(NoSettings_v3!$C$2:$AH$4612,MATCH('EPS 3.1.3'!$B476,NoSettings_v3!$A$2:$A$4612,0),MATCH('EPS 3.1.3'!AA$1,NoSettings_v3!$C$1:$AH$1,0)),"")</f>
        <v>0</v>
      </c>
      <c r="AB476" s="157">
        <f>IFERROR(INDEX(NoSettings_v3!$C$2:$AH$4612,MATCH('EPS 3.1.3'!$B476,NoSettings_v3!$A$2:$A$4612,0),MATCH('EPS 3.1.3'!AB$1,NoSettings_v3!$C$1:$AH$1,0)),"")</f>
        <v>0</v>
      </c>
      <c r="AC476" s="157">
        <f>IFERROR(INDEX(NoSettings_v3!$C$2:$AH$4612,MATCH('EPS 3.1.3'!$B476,NoSettings_v3!$A$2:$A$4612,0),MATCH('EPS 3.1.3'!AC$1,NoSettings_v3!$C$1:$AH$1,0)),"")</f>
        <v>0</v>
      </c>
      <c r="AD476" s="157">
        <f>IFERROR(INDEX(NoSettings_v3!$C$2:$AH$4612,MATCH('EPS 3.1.3'!$B476,NoSettings_v3!$A$2:$A$4612,0),MATCH('EPS 3.1.3'!AD$1,NoSettings_v3!$C$1:$AH$1,0)),"")</f>
        <v>0</v>
      </c>
      <c r="AE476" s="157">
        <f>IFERROR(INDEX(NoSettings_v3!$C$2:$AH$4612,MATCH('EPS 3.1.3'!$B476,NoSettings_v3!$A$2:$A$4612,0),MATCH('EPS 3.1.3'!AE$1,NoSettings_v3!$C$1:$AH$1,0)),"")</f>
        <v>0</v>
      </c>
      <c r="AF476" s="157">
        <f>IFERROR(INDEX(NoSettings_v3!$C$2:$AH$4612,MATCH('EPS 3.1.3'!$B476,NoSettings_v3!$A$2:$A$4612,0),MATCH('EPS 3.1.3'!AF$1,NoSettings_v3!$C$1:$AH$1,0)),"")</f>
        <v>0</v>
      </c>
      <c r="AG476" s="157">
        <f>IFERROR(INDEX(NoSettings_v3!$C$2:$AH$4612,MATCH('EPS 3.1.3'!$B476,NoSettings_v3!$A$2:$A$4612,0),MATCH('EPS 3.1.3'!AG$1,NoSettings_v3!$C$1:$AH$1,0)),"")</f>
        <v>0</v>
      </c>
      <c r="AH476" s="157">
        <f>IFERROR(INDEX(NoSettings_v3!$C$2:$AH$4612,MATCH('EPS 3.1.3'!$B476,NoSettings_v3!$A$2:$A$4612,0),MATCH('EPS 3.1.3'!AH$1,NoSettings_v3!$C$1:$AH$1,0)),"")</f>
        <v>0</v>
      </c>
      <c r="AI476" s="157">
        <f>IFERROR(INDEX(NoSettings_v3!$C$2:$AH$4612,MATCH('EPS 3.1.3'!$B476,NoSettings_v3!$A$2:$A$4612,0),MATCH('EPS 3.1.3'!AI$1,NoSettings_v3!$C$1:$AH$1,0)),"")</f>
        <v>0</v>
      </c>
    </row>
    <row r="477" spans="2:35" x14ac:dyDescent="0.35">
      <c r="B477" s="161" t="s">
        <v>625</v>
      </c>
      <c r="C477" s="127" t="s">
        <v>964</v>
      </c>
      <c r="D477" s="157">
        <f>IFERROR(INDEX(NoSettings_v3!$C$2:$AH$4612,MATCH('EPS 3.1.3'!$B477,NoSettings_v3!$A$2:$A$4612,0),MATCH('EPS 3.1.3'!D$1,NoSettings_v3!$C$1:$AH$1,0)),"")</f>
        <v>0</v>
      </c>
      <c r="E477" s="157">
        <f>IFERROR(INDEX(NoSettings_v3!$C$2:$AH$4612,MATCH('EPS 3.1.3'!$B477,NoSettings_v3!$A$2:$A$4612,0),MATCH('EPS 3.1.3'!E$1,NoSettings_v3!$C$1:$AH$1,0)),"")</f>
        <v>0</v>
      </c>
      <c r="F477" s="157">
        <f>IFERROR(INDEX(NoSettings_v3!$C$2:$AH$4612,MATCH('EPS 3.1.3'!$B477,NoSettings_v3!$A$2:$A$4612,0),MATCH('EPS 3.1.3'!F$1,NoSettings_v3!$C$1:$AH$1,0)),"")</f>
        <v>0</v>
      </c>
      <c r="G477" s="157">
        <f>IFERROR(INDEX(NoSettings_v3!$C$2:$AH$4612,MATCH('EPS 3.1.3'!$B477,NoSettings_v3!$A$2:$A$4612,0),MATCH('EPS 3.1.3'!G$1,NoSettings_v3!$C$1:$AH$1,0)),"")</f>
        <v>0</v>
      </c>
      <c r="H477" s="157">
        <f>IFERROR(INDEX(NoSettings_v3!$C$2:$AH$4612,MATCH('EPS 3.1.3'!$B477,NoSettings_v3!$A$2:$A$4612,0),MATCH('EPS 3.1.3'!H$1,NoSettings_v3!$C$1:$AH$1,0)),"")</f>
        <v>0</v>
      </c>
      <c r="I477" s="157">
        <f>IFERROR(INDEX(NoSettings_v3!$C$2:$AH$4612,MATCH('EPS 3.1.3'!$B477,NoSettings_v3!$A$2:$A$4612,0),MATCH('EPS 3.1.3'!I$1,NoSettings_v3!$C$1:$AH$1,0)),"")</f>
        <v>0</v>
      </c>
      <c r="J477" s="157">
        <f>IFERROR(INDEX(NoSettings_v3!$C$2:$AH$4612,MATCH('EPS 3.1.3'!$B477,NoSettings_v3!$A$2:$A$4612,0),MATCH('EPS 3.1.3'!J$1,NoSettings_v3!$C$1:$AH$1,0)),"")</f>
        <v>0</v>
      </c>
      <c r="K477" s="157">
        <f>IFERROR(INDEX(NoSettings_v3!$C$2:$AH$4612,MATCH('EPS 3.1.3'!$B477,NoSettings_v3!$A$2:$A$4612,0),MATCH('EPS 3.1.3'!K$1,NoSettings_v3!$C$1:$AH$1,0)),"")</f>
        <v>0</v>
      </c>
      <c r="L477" s="157">
        <f>IFERROR(INDEX(NoSettings_v3!$C$2:$AH$4612,MATCH('EPS 3.1.3'!$B477,NoSettings_v3!$A$2:$A$4612,0),MATCH('EPS 3.1.3'!L$1,NoSettings_v3!$C$1:$AH$1,0)),"")</f>
        <v>0</v>
      </c>
      <c r="M477" s="157">
        <f>IFERROR(INDEX(NoSettings_v3!$C$2:$AH$4612,MATCH('EPS 3.1.3'!$B477,NoSettings_v3!$A$2:$A$4612,0),MATCH('EPS 3.1.3'!M$1,NoSettings_v3!$C$1:$AH$1,0)),"")</f>
        <v>0</v>
      </c>
      <c r="N477" s="157">
        <f>IFERROR(INDEX(NoSettings_v3!$C$2:$AH$4612,MATCH('EPS 3.1.3'!$B477,NoSettings_v3!$A$2:$A$4612,0),MATCH('EPS 3.1.3'!N$1,NoSettings_v3!$C$1:$AH$1,0)),"")</f>
        <v>0</v>
      </c>
      <c r="O477" s="157">
        <f>IFERROR(INDEX(NoSettings_v3!$C$2:$AH$4612,MATCH('EPS 3.1.3'!$B477,NoSettings_v3!$A$2:$A$4612,0),MATCH('EPS 3.1.3'!O$1,NoSettings_v3!$C$1:$AH$1,0)),"")</f>
        <v>0</v>
      </c>
      <c r="P477" s="157">
        <f>IFERROR(INDEX(NoSettings_v3!$C$2:$AH$4612,MATCH('EPS 3.1.3'!$B477,NoSettings_v3!$A$2:$A$4612,0),MATCH('EPS 3.1.3'!P$1,NoSettings_v3!$C$1:$AH$1,0)),"")</f>
        <v>0</v>
      </c>
      <c r="Q477" s="157">
        <f>IFERROR(INDEX(NoSettings_v3!$C$2:$AH$4612,MATCH('EPS 3.1.3'!$B477,NoSettings_v3!$A$2:$A$4612,0),MATCH('EPS 3.1.3'!Q$1,NoSettings_v3!$C$1:$AH$1,0)),"")</f>
        <v>0</v>
      </c>
      <c r="R477" s="157">
        <f>IFERROR(INDEX(NoSettings_v3!$C$2:$AH$4612,MATCH('EPS 3.1.3'!$B477,NoSettings_v3!$A$2:$A$4612,0),MATCH('EPS 3.1.3'!R$1,NoSettings_v3!$C$1:$AH$1,0)),"")</f>
        <v>0</v>
      </c>
      <c r="S477" s="157">
        <f>IFERROR(INDEX(NoSettings_v3!$C$2:$AH$4612,MATCH('EPS 3.1.3'!$B477,NoSettings_v3!$A$2:$A$4612,0),MATCH('EPS 3.1.3'!S$1,NoSettings_v3!$C$1:$AH$1,0)),"")</f>
        <v>0</v>
      </c>
      <c r="T477" s="157">
        <f>IFERROR(INDEX(NoSettings_v3!$C$2:$AH$4612,MATCH('EPS 3.1.3'!$B477,NoSettings_v3!$A$2:$A$4612,0),MATCH('EPS 3.1.3'!T$1,NoSettings_v3!$C$1:$AH$1,0)),"")</f>
        <v>0</v>
      </c>
      <c r="U477" s="157">
        <f>IFERROR(INDEX(NoSettings_v3!$C$2:$AH$4612,MATCH('EPS 3.1.3'!$B477,NoSettings_v3!$A$2:$A$4612,0),MATCH('EPS 3.1.3'!U$1,NoSettings_v3!$C$1:$AH$1,0)),"")</f>
        <v>0</v>
      </c>
      <c r="V477" s="157">
        <f>IFERROR(INDEX(NoSettings_v3!$C$2:$AH$4612,MATCH('EPS 3.1.3'!$B477,NoSettings_v3!$A$2:$A$4612,0),MATCH('EPS 3.1.3'!V$1,NoSettings_v3!$C$1:$AH$1,0)),"")</f>
        <v>0</v>
      </c>
      <c r="W477" s="157">
        <f>IFERROR(INDEX(NoSettings_v3!$C$2:$AH$4612,MATCH('EPS 3.1.3'!$B477,NoSettings_v3!$A$2:$A$4612,0),MATCH('EPS 3.1.3'!W$1,NoSettings_v3!$C$1:$AH$1,0)),"")</f>
        <v>0</v>
      </c>
      <c r="X477" s="157">
        <f>IFERROR(INDEX(NoSettings_v3!$C$2:$AH$4612,MATCH('EPS 3.1.3'!$B477,NoSettings_v3!$A$2:$A$4612,0),MATCH('EPS 3.1.3'!X$1,NoSettings_v3!$C$1:$AH$1,0)),"")</f>
        <v>0</v>
      </c>
      <c r="Y477" s="157">
        <f>IFERROR(INDEX(NoSettings_v3!$C$2:$AH$4612,MATCH('EPS 3.1.3'!$B477,NoSettings_v3!$A$2:$A$4612,0),MATCH('EPS 3.1.3'!Y$1,NoSettings_v3!$C$1:$AH$1,0)),"")</f>
        <v>0</v>
      </c>
      <c r="Z477" s="157">
        <f>IFERROR(INDEX(NoSettings_v3!$C$2:$AH$4612,MATCH('EPS 3.1.3'!$B477,NoSettings_v3!$A$2:$A$4612,0),MATCH('EPS 3.1.3'!Z$1,NoSettings_v3!$C$1:$AH$1,0)),"")</f>
        <v>0</v>
      </c>
      <c r="AA477" s="157">
        <f>IFERROR(INDEX(NoSettings_v3!$C$2:$AH$4612,MATCH('EPS 3.1.3'!$B477,NoSettings_v3!$A$2:$A$4612,0),MATCH('EPS 3.1.3'!AA$1,NoSettings_v3!$C$1:$AH$1,0)),"")</f>
        <v>0</v>
      </c>
      <c r="AB477" s="157">
        <f>IFERROR(INDEX(NoSettings_v3!$C$2:$AH$4612,MATCH('EPS 3.1.3'!$B477,NoSettings_v3!$A$2:$A$4612,0),MATCH('EPS 3.1.3'!AB$1,NoSettings_v3!$C$1:$AH$1,0)),"")</f>
        <v>0</v>
      </c>
      <c r="AC477" s="157">
        <f>IFERROR(INDEX(NoSettings_v3!$C$2:$AH$4612,MATCH('EPS 3.1.3'!$B477,NoSettings_v3!$A$2:$A$4612,0),MATCH('EPS 3.1.3'!AC$1,NoSettings_v3!$C$1:$AH$1,0)),"")</f>
        <v>0</v>
      </c>
      <c r="AD477" s="157">
        <f>IFERROR(INDEX(NoSettings_v3!$C$2:$AH$4612,MATCH('EPS 3.1.3'!$B477,NoSettings_v3!$A$2:$A$4612,0),MATCH('EPS 3.1.3'!AD$1,NoSettings_v3!$C$1:$AH$1,0)),"")</f>
        <v>0</v>
      </c>
      <c r="AE477" s="157">
        <f>IFERROR(INDEX(NoSettings_v3!$C$2:$AH$4612,MATCH('EPS 3.1.3'!$B477,NoSettings_v3!$A$2:$A$4612,0),MATCH('EPS 3.1.3'!AE$1,NoSettings_v3!$C$1:$AH$1,0)),"")</f>
        <v>0</v>
      </c>
      <c r="AF477" s="157">
        <f>IFERROR(INDEX(NoSettings_v3!$C$2:$AH$4612,MATCH('EPS 3.1.3'!$B477,NoSettings_v3!$A$2:$A$4612,0),MATCH('EPS 3.1.3'!AF$1,NoSettings_v3!$C$1:$AH$1,0)),"")</f>
        <v>0</v>
      </c>
      <c r="AG477" s="157">
        <f>IFERROR(INDEX(NoSettings_v3!$C$2:$AH$4612,MATCH('EPS 3.1.3'!$B477,NoSettings_v3!$A$2:$A$4612,0),MATCH('EPS 3.1.3'!AG$1,NoSettings_v3!$C$1:$AH$1,0)),"")</f>
        <v>0</v>
      </c>
      <c r="AH477" s="157">
        <f>IFERROR(INDEX(NoSettings_v3!$C$2:$AH$4612,MATCH('EPS 3.1.3'!$B477,NoSettings_v3!$A$2:$A$4612,0),MATCH('EPS 3.1.3'!AH$1,NoSettings_v3!$C$1:$AH$1,0)),"")</f>
        <v>0</v>
      </c>
      <c r="AI477" s="157">
        <f>IFERROR(INDEX(NoSettings_v3!$C$2:$AH$4612,MATCH('EPS 3.1.3'!$B477,NoSettings_v3!$A$2:$A$4612,0),MATCH('EPS 3.1.3'!AI$1,NoSettings_v3!$C$1:$AH$1,0)),"")</f>
        <v>0</v>
      </c>
    </row>
    <row r="478" spans="2:35" x14ac:dyDescent="0.35">
      <c r="B478" s="161" t="s">
        <v>626</v>
      </c>
      <c r="C478" s="127" t="s">
        <v>964</v>
      </c>
      <c r="D478" s="157">
        <f>IFERROR(INDEX(NoSettings_v3!$C$2:$AH$4612,MATCH('EPS 3.1.3'!$B478,NoSettings_v3!$A$2:$A$4612,0),MATCH('EPS 3.1.3'!D$1,NoSettings_v3!$C$1:$AH$1,0)),"")</f>
        <v>0</v>
      </c>
      <c r="E478" s="157">
        <f>IFERROR(INDEX(NoSettings_v3!$C$2:$AH$4612,MATCH('EPS 3.1.3'!$B478,NoSettings_v3!$A$2:$A$4612,0),MATCH('EPS 3.1.3'!E$1,NoSettings_v3!$C$1:$AH$1,0)),"")</f>
        <v>0</v>
      </c>
      <c r="F478" s="157">
        <f>IFERROR(INDEX(NoSettings_v3!$C$2:$AH$4612,MATCH('EPS 3.1.3'!$B478,NoSettings_v3!$A$2:$A$4612,0),MATCH('EPS 3.1.3'!F$1,NoSettings_v3!$C$1:$AH$1,0)),"")</f>
        <v>0</v>
      </c>
      <c r="G478" s="157">
        <f>IFERROR(INDEX(NoSettings_v3!$C$2:$AH$4612,MATCH('EPS 3.1.3'!$B478,NoSettings_v3!$A$2:$A$4612,0),MATCH('EPS 3.1.3'!G$1,NoSettings_v3!$C$1:$AH$1,0)),"")</f>
        <v>0</v>
      </c>
      <c r="H478" s="157">
        <f>IFERROR(INDEX(NoSettings_v3!$C$2:$AH$4612,MATCH('EPS 3.1.3'!$B478,NoSettings_v3!$A$2:$A$4612,0),MATCH('EPS 3.1.3'!H$1,NoSettings_v3!$C$1:$AH$1,0)),"")</f>
        <v>0</v>
      </c>
      <c r="I478" s="157">
        <f>IFERROR(INDEX(NoSettings_v3!$C$2:$AH$4612,MATCH('EPS 3.1.3'!$B478,NoSettings_v3!$A$2:$A$4612,0),MATCH('EPS 3.1.3'!I$1,NoSettings_v3!$C$1:$AH$1,0)),"")</f>
        <v>0</v>
      </c>
      <c r="J478" s="157">
        <f>IFERROR(INDEX(NoSettings_v3!$C$2:$AH$4612,MATCH('EPS 3.1.3'!$B478,NoSettings_v3!$A$2:$A$4612,0),MATCH('EPS 3.1.3'!J$1,NoSettings_v3!$C$1:$AH$1,0)),"")</f>
        <v>0</v>
      </c>
      <c r="K478" s="157">
        <f>IFERROR(INDEX(NoSettings_v3!$C$2:$AH$4612,MATCH('EPS 3.1.3'!$B478,NoSettings_v3!$A$2:$A$4612,0),MATCH('EPS 3.1.3'!K$1,NoSettings_v3!$C$1:$AH$1,0)),"")</f>
        <v>0</v>
      </c>
      <c r="L478" s="157">
        <f>IFERROR(INDEX(NoSettings_v3!$C$2:$AH$4612,MATCH('EPS 3.1.3'!$B478,NoSettings_v3!$A$2:$A$4612,0),MATCH('EPS 3.1.3'!L$1,NoSettings_v3!$C$1:$AH$1,0)),"")</f>
        <v>0</v>
      </c>
      <c r="M478" s="157">
        <f>IFERROR(INDEX(NoSettings_v3!$C$2:$AH$4612,MATCH('EPS 3.1.3'!$B478,NoSettings_v3!$A$2:$A$4612,0),MATCH('EPS 3.1.3'!M$1,NoSettings_v3!$C$1:$AH$1,0)),"")</f>
        <v>0</v>
      </c>
      <c r="N478" s="157">
        <f>IFERROR(INDEX(NoSettings_v3!$C$2:$AH$4612,MATCH('EPS 3.1.3'!$B478,NoSettings_v3!$A$2:$A$4612,0),MATCH('EPS 3.1.3'!N$1,NoSettings_v3!$C$1:$AH$1,0)),"")</f>
        <v>0</v>
      </c>
      <c r="O478" s="157">
        <f>IFERROR(INDEX(NoSettings_v3!$C$2:$AH$4612,MATCH('EPS 3.1.3'!$B478,NoSettings_v3!$A$2:$A$4612,0),MATCH('EPS 3.1.3'!O$1,NoSettings_v3!$C$1:$AH$1,0)),"")</f>
        <v>0</v>
      </c>
      <c r="P478" s="157">
        <f>IFERROR(INDEX(NoSettings_v3!$C$2:$AH$4612,MATCH('EPS 3.1.3'!$B478,NoSettings_v3!$A$2:$A$4612,0),MATCH('EPS 3.1.3'!P$1,NoSettings_v3!$C$1:$AH$1,0)),"")</f>
        <v>0</v>
      </c>
      <c r="Q478" s="157">
        <f>IFERROR(INDEX(NoSettings_v3!$C$2:$AH$4612,MATCH('EPS 3.1.3'!$B478,NoSettings_v3!$A$2:$A$4612,0),MATCH('EPS 3.1.3'!Q$1,NoSettings_v3!$C$1:$AH$1,0)),"")</f>
        <v>0</v>
      </c>
      <c r="R478" s="157">
        <f>IFERROR(INDEX(NoSettings_v3!$C$2:$AH$4612,MATCH('EPS 3.1.3'!$B478,NoSettings_v3!$A$2:$A$4612,0),MATCH('EPS 3.1.3'!R$1,NoSettings_v3!$C$1:$AH$1,0)),"")</f>
        <v>0</v>
      </c>
      <c r="S478" s="157">
        <f>IFERROR(INDEX(NoSettings_v3!$C$2:$AH$4612,MATCH('EPS 3.1.3'!$B478,NoSettings_v3!$A$2:$A$4612,0),MATCH('EPS 3.1.3'!S$1,NoSettings_v3!$C$1:$AH$1,0)),"")</f>
        <v>0</v>
      </c>
      <c r="T478" s="157">
        <f>IFERROR(INDEX(NoSettings_v3!$C$2:$AH$4612,MATCH('EPS 3.1.3'!$B478,NoSettings_v3!$A$2:$A$4612,0),MATCH('EPS 3.1.3'!T$1,NoSettings_v3!$C$1:$AH$1,0)),"")</f>
        <v>0</v>
      </c>
      <c r="U478" s="157">
        <f>IFERROR(INDEX(NoSettings_v3!$C$2:$AH$4612,MATCH('EPS 3.1.3'!$B478,NoSettings_v3!$A$2:$A$4612,0),MATCH('EPS 3.1.3'!U$1,NoSettings_v3!$C$1:$AH$1,0)),"")</f>
        <v>0</v>
      </c>
      <c r="V478" s="157">
        <f>IFERROR(INDEX(NoSettings_v3!$C$2:$AH$4612,MATCH('EPS 3.1.3'!$B478,NoSettings_v3!$A$2:$A$4612,0),MATCH('EPS 3.1.3'!V$1,NoSettings_v3!$C$1:$AH$1,0)),"")</f>
        <v>0</v>
      </c>
      <c r="W478" s="157">
        <f>IFERROR(INDEX(NoSettings_v3!$C$2:$AH$4612,MATCH('EPS 3.1.3'!$B478,NoSettings_v3!$A$2:$A$4612,0),MATCH('EPS 3.1.3'!W$1,NoSettings_v3!$C$1:$AH$1,0)),"")</f>
        <v>0</v>
      </c>
      <c r="X478" s="157">
        <f>IFERROR(INDEX(NoSettings_v3!$C$2:$AH$4612,MATCH('EPS 3.1.3'!$B478,NoSettings_v3!$A$2:$A$4612,0),MATCH('EPS 3.1.3'!X$1,NoSettings_v3!$C$1:$AH$1,0)),"")</f>
        <v>0</v>
      </c>
      <c r="Y478" s="157">
        <f>IFERROR(INDEX(NoSettings_v3!$C$2:$AH$4612,MATCH('EPS 3.1.3'!$B478,NoSettings_v3!$A$2:$A$4612,0),MATCH('EPS 3.1.3'!Y$1,NoSettings_v3!$C$1:$AH$1,0)),"")</f>
        <v>0</v>
      </c>
      <c r="Z478" s="157">
        <f>IFERROR(INDEX(NoSettings_v3!$C$2:$AH$4612,MATCH('EPS 3.1.3'!$B478,NoSettings_v3!$A$2:$A$4612,0),MATCH('EPS 3.1.3'!Z$1,NoSettings_v3!$C$1:$AH$1,0)),"")</f>
        <v>0</v>
      </c>
      <c r="AA478" s="157">
        <f>IFERROR(INDEX(NoSettings_v3!$C$2:$AH$4612,MATCH('EPS 3.1.3'!$B478,NoSettings_v3!$A$2:$A$4612,0),MATCH('EPS 3.1.3'!AA$1,NoSettings_v3!$C$1:$AH$1,0)),"")</f>
        <v>0</v>
      </c>
      <c r="AB478" s="157">
        <f>IFERROR(INDEX(NoSettings_v3!$C$2:$AH$4612,MATCH('EPS 3.1.3'!$B478,NoSettings_v3!$A$2:$A$4612,0),MATCH('EPS 3.1.3'!AB$1,NoSettings_v3!$C$1:$AH$1,0)),"")</f>
        <v>0</v>
      </c>
      <c r="AC478" s="157">
        <f>IFERROR(INDEX(NoSettings_v3!$C$2:$AH$4612,MATCH('EPS 3.1.3'!$B478,NoSettings_v3!$A$2:$A$4612,0),MATCH('EPS 3.1.3'!AC$1,NoSettings_v3!$C$1:$AH$1,0)),"")</f>
        <v>0</v>
      </c>
      <c r="AD478" s="157">
        <f>IFERROR(INDEX(NoSettings_v3!$C$2:$AH$4612,MATCH('EPS 3.1.3'!$B478,NoSettings_v3!$A$2:$A$4612,0),MATCH('EPS 3.1.3'!AD$1,NoSettings_v3!$C$1:$AH$1,0)),"")</f>
        <v>0</v>
      </c>
      <c r="AE478" s="157">
        <f>IFERROR(INDEX(NoSettings_v3!$C$2:$AH$4612,MATCH('EPS 3.1.3'!$B478,NoSettings_v3!$A$2:$A$4612,0),MATCH('EPS 3.1.3'!AE$1,NoSettings_v3!$C$1:$AH$1,0)),"")</f>
        <v>0</v>
      </c>
      <c r="AF478" s="157">
        <f>IFERROR(INDEX(NoSettings_v3!$C$2:$AH$4612,MATCH('EPS 3.1.3'!$B478,NoSettings_v3!$A$2:$A$4612,0),MATCH('EPS 3.1.3'!AF$1,NoSettings_v3!$C$1:$AH$1,0)),"")</f>
        <v>0</v>
      </c>
      <c r="AG478" s="157">
        <f>IFERROR(INDEX(NoSettings_v3!$C$2:$AH$4612,MATCH('EPS 3.1.3'!$B478,NoSettings_v3!$A$2:$A$4612,0),MATCH('EPS 3.1.3'!AG$1,NoSettings_v3!$C$1:$AH$1,0)),"")</f>
        <v>0</v>
      </c>
      <c r="AH478" s="157">
        <f>IFERROR(INDEX(NoSettings_v3!$C$2:$AH$4612,MATCH('EPS 3.1.3'!$B478,NoSettings_v3!$A$2:$A$4612,0),MATCH('EPS 3.1.3'!AH$1,NoSettings_v3!$C$1:$AH$1,0)),"")</f>
        <v>0</v>
      </c>
      <c r="AI478" s="157">
        <f>IFERROR(INDEX(NoSettings_v3!$C$2:$AH$4612,MATCH('EPS 3.1.3'!$B478,NoSettings_v3!$A$2:$A$4612,0),MATCH('EPS 3.1.3'!AI$1,NoSettings_v3!$C$1:$AH$1,0)),"")</f>
        <v>0</v>
      </c>
    </row>
    <row r="479" spans="2:35" x14ac:dyDescent="0.35">
      <c r="B479" s="161" t="s">
        <v>1235</v>
      </c>
      <c r="C479" s="127" t="s">
        <v>964</v>
      </c>
      <c r="D479" s="157">
        <f>IFERROR(INDEX(NoSettings_v3!$C$2:$AH$4612,MATCH('EPS 3.1.3'!$B479,NoSettings_v3!$A$2:$A$4612,0),MATCH('EPS 3.1.3'!D$1,NoSettings_v3!$C$1:$AH$1,0)),"")</f>
        <v>0</v>
      </c>
      <c r="E479" s="157">
        <f>IFERROR(INDEX(NoSettings_v3!$C$2:$AH$4612,MATCH('EPS 3.1.3'!$B479,NoSettings_v3!$A$2:$A$4612,0),MATCH('EPS 3.1.3'!E$1,NoSettings_v3!$C$1:$AH$1,0)),"")</f>
        <v>0</v>
      </c>
      <c r="F479" s="157">
        <f>IFERROR(INDEX(NoSettings_v3!$C$2:$AH$4612,MATCH('EPS 3.1.3'!$B479,NoSettings_v3!$A$2:$A$4612,0),MATCH('EPS 3.1.3'!F$1,NoSettings_v3!$C$1:$AH$1,0)),"")</f>
        <v>0</v>
      </c>
      <c r="G479" s="157">
        <f>IFERROR(INDEX(NoSettings_v3!$C$2:$AH$4612,MATCH('EPS 3.1.3'!$B479,NoSettings_v3!$A$2:$A$4612,0),MATCH('EPS 3.1.3'!G$1,NoSettings_v3!$C$1:$AH$1,0)),"")</f>
        <v>0</v>
      </c>
      <c r="H479" s="157">
        <f>IFERROR(INDEX(NoSettings_v3!$C$2:$AH$4612,MATCH('EPS 3.1.3'!$B479,NoSettings_v3!$A$2:$A$4612,0),MATCH('EPS 3.1.3'!H$1,NoSettings_v3!$C$1:$AH$1,0)),"")</f>
        <v>0</v>
      </c>
      <c r="I479" s="157">
        <f>IFERROR(INDEX(NoSettings_v3!$C$2:$AH$4612,MATCH('EPS 3.1.3'!$B479,NoSettings_v3!$A$2:$A$4612,0),MATCH('EPS 3.1.3'!I$1,NoSettings_v3!$C$1:$AH$1,0)),"")</f>
        <v>0</v>
      </c>
      <c r="J479" s="157">
        <f>IFERROR(INDEX(NoSettings_v3!$C$2:$AH$4612,MATCH('EPS 3.1.3'!$B479,NoSettings_v3!$A$2:$A$4612,0),MATCH('EPS 3.1.3'!J$1,NoSettings_v3!$C$1:$AH$1,0)),"")</f>
        <v>0</v>
      </c>
      <c r="K479" s="157">
        <f>IFERROR(INDEX(NoSettings_v3!$C$2:$AH$4612,MATCH('EPS 3.1.3'!$B479,NoSettings_v3!$A$2:$A$4612,0),MATCH('EPS 3.1.3'!K$1,NoSettings_v3!$C$1:$AH$1,0)),"")</f>
        <v>0</v>
      </c>
      <c r="L479" s="157">
        <f>IFERROR(INDEX(NoSettings_v3!$C$2:$AH$4612,MATCH('EPS 3.1.3'!$B479,NoSettings_v3!$A$2:$A$4612,0),MATCH('EPS 3.1.3'!L$1,NoSettings_v3!$C$1:$AH$1,0)),"")</f>
        <v>0</v>
      </c>
      <c r="M479" s="157">
        <f>IFERROR(INDEX(NoSettings_v3!$C$2:$AH$4612,MATCH('EPS 3.1.3'!$B479,NoSettings_v3!$A$2:$A$4612,0),MATCH('EPS 3.1.3'!M$1,NoSettings_v3!$C$1:$AH$1,0)),"")</f>
        <v>0</v>
      </c>
      <c r="N479" s="157">
        <f>IFERROR(INDEX(NoSettings_v3!$C$2:$AH$4612,MATCH('EPS 3.1.3'!$B479,NoSettings_v3!$A$2:$A$4612,0),MATCH('EPS 3.1.3'!N$1,NoSettings_v3!$C$1:$AH$1,0)),"")</f>
        <v>0</v>
      </c>
      <c r="O479" s="157">
        <f>IFERROR(INDEX(NoSettings_v3!$C$2:$AH$4612,MATCH('EPS 3.1.3'!$B479,NoSettings_v3!$A$2:$A$4612,0),MATCH('EPS 3.1.3'!O$1,NoSettings_v3!$C$1:$AH$1,0)),"")</f>
        <v>0</v>
      </c>
      <c r="P479" s="157">
        <f>IFERROR(INDEX(NoSettings_v3!$C$2:$AH$4612,MATCH('EPS 3.1.3'!$B479,NoSettings_v3!$A$2:$A$4612,0),MATCH('EPS 3.1.3'!P$1,NoSettings_v3!$C$1:$AH$1,0)),"")</f>
        <v>0</v>
      </c>
      <c r="Q479" s="157">
        <f>IFERROR(INDEX(NoSettings_v3!$C$2:$AH$4612,MATCH('EPS 3.1.3'!$B479,NoSettings_v3!$A$2:$A$4612,0),MATCH('EPS 3.1.3'!Q$1,NoSettings_v3!$C$1:$AH$1,0)),"")</f>
        <v>0</v>
      </c>
      <c r="R479" s="157">
        <f>IFERROR(INDEX(NoSettings_v3!$C$2:$AH$4612,MATCH('EPS 3.1.3'!$B479,NoSettings_v3!$A$2:$A$4612,0),MATCH('EPS 3.1.3'!R$1,NoSettings_v3!$C$1:$AH$1,0)),"")</f>
        <v>0</v>
      </c>
      <c r="S479" s="157">
        <f>IFERROR(INDEX(NoSettings_v3!$C$2:$AH$4612,MATCH('EPS 3.1.3'!$B479,NoSettings_v3!$A$2:$A$4612,0),MATCH('EPS 3.1.3'!S$1,NoSettings_v3!$C$1:$AH$1,0)),"")</f>
        <v>0</v>
      </c>
      <c r="T479" s="157">
        <f>IFERROR(INDEX(NoSettings_v3!$C$2:$AH$4612,MATCH('EPS 3.1.3'!$B479,NoSettings_v3!$A$2:$A$4612,0),MATCH('EPS 3.1.3'!T$1,NoSettings_v3!$C$1:$AH$1,0)),"")</f>
        <v>0</v>
      </c>
      <c r="U479" s="157">
        <f>IFERROR(INDEX(NoSettings_v3!$C$2:$AH$4612,MATCH('EPS 3.1.3'!$B479,NoSettings_v3!$A$2:$A$4612,0),MATCH('EPS 3.1.3'!U$1,NoSettings_v3!$C$1:$AH$1,0)),"")</f>
        <v>0</v>
      </c>
      <c r="V479" s="157">
        <f>IFERROR(INDEX(NoSettings_v3!$C$2:$AH$4612,MATCH('EPS 3.1.3'!$B479,NoSettings_v3!$A$2:$A$4612,0),MATCH('EPS 3.1.3'!V$1,NoSettings_v3!$C$1:$AH$1,0)),"")</f>
        <v>0</v>
      </c>
      <c r="W479" s="157">
        <f>IFERROR(INDEX(NoSettings_v3!$C$2:$AH$4612,MATCH('EPS 3.1.3'!$B479,NoSettings_v3!$A$2:$A$4612,0),MATCH('EPS 3.1.3'!W$1,NoSettings_v3!$C$1:$AH$1,0)),"")</f>
        <v>0</v>
      </c>
      <c r="X479" s="157">
        <f>IFERROR(INDEX(NoSettings_v3!$C$2:$AH$4612,MATCH('EPS 3.1.3'!$B479,NoSettings_v3!$A$2:$A$4612,0),MATCH('EPS 3.1.3'!X$1,NoSettings_v3!$C$1:$AH$1,0)),"")</f>
        <v>0</v>
      </c>
      <c r="Y479" s="157">
        <f>IFERROR(INDEX(NoSettings_v3!$C$2:$AH$4612,MATCH('EPS 3.1.3'!$B479,NoSettings_v3!$A$2:$A$4612,0),MATCH('EPS 3.1.3'!Y$1,NoSettings_v3!$C$1:$AH$1,0)),"")</f>
        <v>0</v>
      </c>
      <c r="Z479" s="157">
        <f>IFERROR(INDEX(NoSettings_v3!$C$2:$AH$4612,MATCH('EPS 3.1.3'!$B479,NoSettings_v3!$A$2:$A$4612,0),MATCH('EPS 3.1.3'!Z$1,NoSettings_v3!$C$1:$AH$1,0)),"")</f>
        <v>0</v>
      </c>
      <c r="AA479" s="157">
        <f>IFERROR(INDEX(NoSettings_v3!$C$2:$AH$4612,MATCH('EPS 3.1.3'!$B479,NoSettings_v3!$A$2:$A$4612,0),MATCH('EPS 3.1.3'!AA$1,NoSettings_v3!$C$1:$AH$1,0)),"")</f>
        <v>0</v>
      </c>
      <c r="AB479" s="157">
        <f>IFERROR(INDEX(NoSettings_v3!$C$2:$AH$4612,MATCH('EPS 3.1.3'!$B479,NoSettings_v3!$A$2:$A$4612,0),MATCH('EPS 3.1.3'!AB$1,NoSettings_v3!$C$1:$AH$1,0)),"")</f>
        <v>0</v>
      </c>
      <c r="AC479" s="157">
        <f>IFERROR(INDEX(NoSettings_v3!$C$2:$AH$4612,MATCH('EPS 3.1.3'!$B479,NoSettings_v3!$A$2:$A$4612,0),MATCH('EPS 3.1.3'!AC$1,NoSettings_v3!$C$1:$AH$1,0)),"")</f>
        <v>0</v>
      </c>
      <c r="AD479" s="157">
        <f>IFERROR(INDEX(NoSettings_v3!$C$2:$AH$4612,MATCH('EPS 3.1.3'!$B479,NoSettings_v3!$A$2:$A$4612,0),MATCH('EPS 3.1.3'!AD$1,NoSettings_v3!$C$1:$AH$1,0)),"")</f>
        <v>0</v>
      </c>
      <c r="AE479" s="157">
        <f>IFERROR(INDEX(NoSettings_v3!$C$2:$AH$4612,MATCH('EPS 3.1.3'!$B479,NoSettings_v3!$A$2:$A$4612,0),MATCH('EPS 3.1.3'!AE$1,NoSettings_v3!$C$1:$AH$1,0)),"")</f>
        <v>0</v>
      </c>
      <c r="AF479" s="157">
        <f>IFERROR(INDEX(NoSettings_v3!$C$2:$AH$4612,MATCH('EPS 3.1.3'!$B479,NoSettings_v3!$A$2:$A$4612,0),MATCH('EPS 3.1.3'!AF$1,NoSettings_v3!$C$1:$AH$1,0)),"")</f>
        <v>0</v>
      </c>
      <c r="AG479" s="157">
        <f>IFERROR(INDEX(NoSettings_v3!$C$2:$AH$4612,MATCH('EPS 3.1.3'!$B479,NoSettings_v3!$A$2:$A$4612,0),MATCH('EPS 3.1.3'!AG$1,NoSettings_v3!$C$1:$AH$1,0)),"")</f>
        <v>0</v>
      </c>
      <c r="AH479" s="157">
        <f>IFERROR(INDEX(NoSettings_v3!$C$2:$AH$4612,MATCH('EPS 3.1.3'!$B479,NoSettings_v3!$A$2:$A$4612,0),MATCH('EPS 3.1.3'!AH$1,NoSettings_v3!$C$1:$AH$1,0)),"")</f>
        <v>0</v>
      </c>
      <c r="AI479" s="157">
        <f>IFERROR(INDEX(NoSettings_v3!$C$2:$AH$4612,MATCH('EPS 3.1.3'!$B479,NoSettings_v3!$A$2:$A$4612,0),MATCH('EPS 3.1.3'!AI$1,NoSettings_v3!$C$1:$AH$1,0)),"")</f>
        <v>0</v>
      </c>
    </row>
    <row r="480" spans="2:35" x14ac:dyDescent="0.35">
      <c r="B480" s="161" t="s">
        <v>1236</v>
      </c>
      <c r="C480" s="127" t="s">
        <v>964</v>
      </c>
      <c r="D480" s="157">
        <f>IFERROR(INDEX(NoSettings_v3!$C$2:$AH$4612,MATCH('EPS 3.1.3'!$B480,NoSettings_v3!$A$2:$A$4612,0),MATCH('EPS 3.1.3'!D$1,NoSettings_v3!$C$1:$AH$1,0)),"")</f>
        <v>0</v>
      </c>
      <c r="E480" s="157">
        <f>IFERROR(INDEX(NoSettings_v3!$C$2:$AH$4612,MATCH('EPS 3.1.3'!$B480,NoSettings_v3!$A$2:$A$4612,0),MATCH('EPS 3.1.3'!E$1,NoSettings_v3!$C$1:$AH$1,0)),"")</f>
        <v>0</v>
      </c>
      <c r="F480" s="157">
        <f>IFERROR(INDEX(NoSettings_v3!$C$2:$AH$4612,MATCH('EPS 3.1.3'!$B480,NoSettings_v3!$A$2:$A$4612,0),MATCH('EPS 3.1.3'!F$1,NoSettings_v3!$C$1:$AH$1,0)),"")</f>
        <v>0</v>
      </c>
      <c r="G480" s="157">
        <f>IFERROR(INDEX(NoSettings_v3!$C$2:$AH$4612,MATCH('EPS 3.1.3'!$B480,NoSettings_v3!$A$2:$A$4612,0),MATCH('EPS 3.1.3'!G$1,NoSettings_v3!$C$1:$AH$1,0)),"")</f>
        <v>0</v>
      </c>
      <c r="H480" s="157">
        <f>IFERROR(INDEX(NoSettings_v3!$C$2:$AH$4612,MATCH('EPS 3.1.3'!$B480,NoSettings_v3!$A$2:$A$4612,0),MATCH('EPS 3.1.3'!H$1,NoSettings_v3!$C$1:$AH$1,0)),"")</f>
        <v>0</v>
      </c>
      <c r="I480" s="157">
        <f>IFERROR(INDEX(NoSettings_v3!$C$2:$AH$4612,MATCH('EPS 3.1.3'!$B480,NoSettings_v3!$A$2:$A$4612,0),MATCH('EPS 3.1.3'!I$1,NoSettings_v3!$C$1:$AH$1,0)),"")</f>
        <v>0</v>
      </c>
      <c r="J480" s="157">
        <f>IFERROR(INDEX(NoSettings_v3!$C$2:$AH$4612,MATCH('EPS 3.1.3'!$B480,NoSettings_v3!$A$2:$A$4612,0),MATCH('EPS 3.1.3'!J$1,NoSettings_v3!$C$1:$AH$1,0)),"")</f>
        <v>0</v>
      </c>
      <c r="K480" s="157">
        <f>IFERROR(INDEX(NoSettings_v3!$C$2:$AH$4612,MATCH('EPS 3.1.3'!$B480,NoSettings_v3!$A$2:$A$4612,0),MATCH('EPS 3.1.3'!K$1,NoSettings_v3!$C$1:$AH$1,0)),"")</f>
        <v>0</v>
      </c>
      <c r="L480" s="157">
        <f>IFERROR(INDEX(NoSettings_v3!$C$2:$AH$4612,MATCH('EPS 3.1.3'!$B480,NoSettings_v3!$A$2:$A$4612,0),MATCH('EPS 3.1.3'!L$1,NoSettings_v3!$C$1:$AH$1,0)),"")</f>
        <v>0</v>
      </c>
      <c r="M480" s="157">
        <f>IFERROR(INDEX(NoSettings_v3!$C$2:$AH$4612,MATCH('EPS 3.1.3'!$B480,NoSettings_v3!$A$2:$A$4612,0),MATCH('EPS 3.1.3'!M$1,NoSettings_v3!$C$1:$AH$1,0)),"")</f>
        <v>0</v>
      </c>
      <c r="N480" s="157">
        <f>IFERROR(INDEX(NoSettings_v3!$C$2:$AH$4612,MATCH('EPS 3.1.3'!$B480,NoSettings_v3!$A$2:$A$4612,0),MATCH('EPS 3.1.3'!N$1,NoSettings_v3!$C$1:$AH$1,0)),"")</f>
        <v>0</v>
      </c>
      <c r="O480" s="157">
        <f>IFERROR(INDEX(NoSettings_v3!$C$2:$AH$4612,MATCH('EPS 3.1.3'!$B480,NoSettings_v3!$A$2:$A$4612,0),MATCH('EPS 3.1.3'!O$1,NoSettings_v3!$C$1:$AH$1,0)),"")</f>
        <v>0</v>
      </c>
      <c r="P480" s="157">
        <f>IFERROR(INDEX(NoSettings_v3!$C$2:$AH$4612,MATCH('EPS 3.1.3'!$B480,NoSettings_v3!$A$2:$A$4612,0),MATCH('EPS 3.1.3'!P$1,NoSettings_v3!$C$1:$AH$1,0)),"")</f>
        <v>0</v>
      </c>
      <c r="Q480" s="157">
        <f>IFERROR(INDEX(NoSettings_v3!$C$2:$AH$4612,MATCH('EPS 3.1.3'!$B480,NoSettings_v3!$A$2:$A$4612,0),MATCH('EPS 3.1.3'!Q$1,NoSettings_v3!$C$1:$AH$1,0)),"")</f>
        <v>0</v>
      </c>
      <c r="R480" s="157">
        <f>IFERROR(INDEX(NoSettings_v3!$C$2:$AH$4612,MATCH('EPS 3.1.3'!$B480,NoSettings_v3!$A$2:$A$4612,0),MATCH('EPS 3.1.3'!R$1,NoSettings_v3!$C$1:$AH$1,0)),"")</f>
        <v>0</v>
      </c>
      <c r="S480" s="157">
        <f>IFERROR(INDEX(NoSettings_v3!$C$2:$AH$4612,MATCH('EPS 3.1.3'!$B480,NoSettings_v3!$A$2:$A$4612,0),MATCH('EPS 3.1.3'!S$1,NoSettings_v3!$C$1:$AH$1,0)),"")</f>
        <v>0</v>
      </c>
      <c r="T480" s="157">
        <f>IFERROR(INDEX(NoSettings_v3!$C$2:$AH$4612,MATCH('EPS 3.1.3'!$B480,NoSettings_v3!$A$2:$A$4612,0),MATCH('EPS 3.1.3'!T$1,NoSettings_v3!$C$1:$AH$1,0)),"")</f>
        <v>0</v>
      </c>
      <c r="U480" s="157">
        <f>IFERROR(INDEX(NoSettings_v3!$C$2:$AH$4612,MATCH('EPS 3.1.3'!$B480,NoSettings_v3!$A$2:$A$4612,0),MATCH('EPS 3.1.3'!U$1,NoSettings_v3!$C$1:$AH$1,0)),"")</f>
        <v>0</v>
      </c>
      <c r="V480" s="157">
        <f>IFERROR(INDEX(NoSettings_v3!$C$2:$AH$4612,MATCH('EPS 3.1.3'!$B480,NoSettings_v3!$A$2:$A$4612,0),MATCH('EPS 3.1.3'!V$1,NoSettings_v3!$C$1:$AH$1,0)),"")</f>
        <v>0</v>
      </c>
      <c r="W480" s="157">
        <f>IFERROR(INDEX(NoSettings_v3!$C$2:$AH$4612,MATCH('EPS 3.1.3'!$B480,NoSettings_v3!$A$2:$A$4612,0),MATCH('EPS 3.1.3'!W$1,NoSettings_v3!$C$1:$AH$1,0)),"")</f>
        <v>0</v>
      </c>
      <c r="X480" s="157">
        <f>IFERROR(INDEX(NoSettings_v3!$C$2:$AH$4612,MATCH('EPS 3.1.3'!$B480,NoSettings_v3!$A$2:$A$4612,0),MATCH('EPS 3.1.3'!X$1,NoSettings_v3!$C$1:$AH$1,0)),"")</f>
        <v>0</v>
      </c>
      <c r="Y480" s="157">
        <f>IFERROR(INDEX(NoSettings_v3!$C$2:$AH$4612,MATCH('EPS 3.1.3'!$B480,NoSettings_v3!$A$2:$A$4612,0),MATCH('EPS 3.1.3'!Y$1,NoSettings_v3!$C$1:$AH$1,0)),"")</f>
        <v>0</v>
      </c>
      <c r="Z480" s="157">
        <f>IFERROR(INDEX(NoSettings_v3!$C$2:$AH$4612,MATCH('EPS 3.1.3'!$B480,NoSettings_v3!$A$2:$A$4612,0),MATCH('EPS 3.1.3'!Z$1,NoSettings_v3!$C$1:$AH$1,0)),"")</f>
        <v>0</v>
      </c>
      <c r="AA480" s="157">
        <f>IFERROR(INDEX(NoSettings_v3!$C$2:$AH$4612,MATCH('EPS 3.1.3'!$B480,NoSettings_v3!$A$2:$A$4612,0),MATCH('EPS 3.1.3'!AA$1,NoSettings_v3!$C$1:$AH$1,0)),"")</f>
        <v>0</v>
      </c>
      <c r="AB480" s="157">
        <f>IFERROR(INDEX(NoSettings_v3!$C$2:$AH$4612,MATCH('EPS 3.1.3'!$B480,NoSettings_v3!$A$2:$A$4612,0),MATCH('EPS 3.1.3'!AB$1,NoSettings_v3!$C$1:$AH$1,0)),"")</f>
        <v>0</v>
      </c>
      <c r="AC480" s="157">
        <f>IFERROR(INDEX(NoSettings_v3!$C$2:$AH$4612,MATCH('EPS 3.1.3'!$B480,NoSettings_v3!$A$2:$A$4612,0),MATCH('EPS 3.1.3'!AC$1,NoSettings_v3!$C$1:$AH$1,0)),"")</f>
        <v>0</v>
      </c>
      <c r="AD480" s="157">
        <f>IFERROR(INDEX(NoSettings_v3!$C$2:$AH$4612,MATCH('EPS 3.1.3'!$B480,NoSettings_v3!$A$2:$A$4612,0),MATCH('EPS 3.1.3'!AD$1,NoSettings_v3!$C$1:$AH$1,0)),"")</f>
        <v>0</v>
      </c>
      <c r="AE480" s="157">
        <f>IFERROR(INDEX(NoSettings_v3!$C$2:$AH$4612,MATCH('EPS 3.1.3'!$B480,NoSettings_v3!$A$2:$A$4612,0),MATCH('EPS 3.1.3'!AE$1,NoSettings_v3!$C$1:$AH$1,0)),"")</f>
        <v>0</v>
      </c>
      <c r="AF480" s="157">
        <f>IFERROR(INDEX(NoSettings_v3!$C$2:$AH$4612,MATCH('EPS 3.1.3'!$B480,NoSettings_v3!$A$2:$A$4612,0),MATCH('EPS 3.1.3'!AF$1,NoSettings_v3!$C$1:$AH$1,0)),"")</f>
        <v>0</v>
      </c>
      <c r="AG480" s="157">
        <f>IFERROR(INDEX(NoSettings_v3!$C$2:$AH$4612,MATCH('EPS 3.1.3'!$B480,NoSettings_v3!$A$2:$A$4612,0),MATCH('EPS 3.1.3'!AG$1,NoSettings_v3!$C$1:$AH$1,0)),"")</f>
        <v>0</v>
      </c>
      <c r="AH480" s="157">
        <f>IFERROR(INDEX(NoSettings_v3!$C$2:$AH$4612,MATCH('EPS 3.1.3'!$B480,NoSettings_v3!$A$2:$A$4612,0),MATCH('EPS 3.1.3'!AH$1,NoSettings_v3!$C$1:$AH$1,0)),"")</f>
        <v>0</v>
      </c>
      <c r="AI480" s="157">
        <f>IFERROR(INDEX(NoSettings_v3!$C$2:$AH$4612,MATCH('EPS 3.1.3'!$B480,NoSettings_v3!$A$2:$A$4612,0),MATCH('EPS 3.1.3'!AI$1,NoSettings_v3!$C$1:$AH$1,0)),"")</f>
        <v>0</v>
      </c>
    </row>
    <row r="481" spans="1:35" x14ac:dyDescent="0.35">
      <c r="B481" s="161" t="s">
        <v>1237</v>
      </c>
      <c r="C481" s="127" t="s">
        <v>964</v>
      </c>
      <c r="D481" s="157">
        <f>IFERROR(INDEX(NoSettings_v3!$C$2:$AH$4612,MATCH('EPS 3.1.3'!$B481,NoSettings_v3!$A$2:$A$4612,0),MATCH('EPS 3.1.3'!D$1,NoSettings_v3!$C$1:$AH$1,0)),"")</f>
        <v>0</v>
      </c>
      <c r="E481" s="157">
        <f>IFERROR(INDEX(NoSettings_v3!$C$2:$AH$4612,MATCH('EPS 3.1.3'!$B481,NoSettings_v3!$A$2:$A$4612,0),MATCH('EPS 3.1.3'!E$1,NoSettings_v3!$C$1:$AH$1,0)),"")</f>
        <v>0</v>
      </c>
      <c r="F481" s="157">
        <f>IFERROR(INDEX(NoSettings_v3!$C$2:$AH$4612,MATCH('EPS 3.1.3'!$B481,NoSettings_v3!$A$2:$A$4612,0),MATCH('EPS 3.1.3'!F$1,NoSettings_v3!$C$1:$AH$1,0)),"")</f>
        <v>0</v>
      </c>
      <c r="G481" s="157">
        <f>IFERROR(INDEX(NoSettings_v3!$C$2:$AH$4612,MATCH('EPS 3.1.3'!$B481,NoSettings_v3!$A$2:$A$4612,0),MATCH('EPS 3.1.3'!G$1,NoSettings_v3!$C$1:$AH$1,0)),"")</f>
        <v>0</v>
      </c>
      <c r="H481" s="157">
        <f>IFERROR(INDEX(NoSettings_v3!$C$2:$AH$4612,MATCH('EPS 3.1.3'!$B481,NoSettings_v3!$A$2:$A$4612,0),MATCH('EPS 3.1.3'!H$1,NoSettings_v3!$C$1:$AH$1,0)),"")</f>
        <v>0</v>
      </c>
      <c r="I481" s="157">
        <f>IFERROR(INDEX(NoSettings_v3!$C$2:$AH$4612,MATCH('EPS 3.1.3'!$B481,NoSettings_v3!$A$2:$A$4612,0),MATCH('EPS 3.1.3'!I$1,NoSettings_v3!$C$1:$AH$1,0)),"")</f>
        <v>0</v>
      </c>
      <c r="J481" s="157">
        <f>IFERROR(INDEX(NoSettings_v3!$C$2:$AH$4612,MATCH('EPS 3.1.3'!$B481,NoSettings_v3!$A$2:$A$4612,0),MATCH('EPS 3.1.3'!J$1,NoSettings_v3!$C$1:$AH$1,0)),"")</f>
        <v>0</v>
      </c>
      <c r="K481" s="157">
        <f>IFERROR(INDEX(NoSettings_v3!$C$2:$AH$4612,MATCH('EPS 3.1.3'!$B481,NoSettings_v3!$A$2:$A$4612,0),MATCH('EPS 3.1.3'!K$1,NoSettings_v3!$C$1:$AH$1,0)),"")</f>
        <v>0</v>
      </c>
      <c r="L481" s="157">
        <f>IFERROR(INDEX(NoSettings_v3!$C$2:$AH$4612,MATCH('EPS 3.1.3'!$B481,NoSettings_v3!$A$2:$A$4612,0),MATCH('EPS 3.1.3'!L$1,NoSettings_v3!$C$1:$AH$1,0)),"")</f>
        <v>0</v>
      </c>
      <c r="M481" s="157">
        <f>IFERROR(INDEX(NoSettings_v3!$C$2:$AH$4612,MATCH('EPS 3.1.3'!$B481,NoSettings_v3!$A$2:$A$4612,0),MATCH('EPS 3.1.3'!M$1,NoSettings_v3!$C$1:$AH$1,0)),"")</f>
        <v>0</v>
      </c>
      <c r="N481" s="157">
        <f>IFERROR(INDEX(NoSettings_v3!$C$2:$AH$4612,MATCH('EPS 3.1.3'!$B481,NoSettings_v3!$A$2:$A$4612,0),MATCH('EPS 3.1.3'!N$1,NoSettings_v3!$C$1:$AH$1,0)),"")</f>
        <v>0</v>
      </c>
      <c r="O481" s="157">
        <f>IFERROR(INDEX(NoSettings_v3!$C$2:$AH$4612,MATCH('EPS 3.1.3'!$B481,NoSettings_v3!$A$2:$A$4612,0),MATCH('EPS 3.1.3'!O$1,NoSettings_v3!$C$1:$AH$1,0)),"")</f>
        <v>0</v>
      </c>
      <c r="P481" s="157">
        <f>IFERROR(INDEX(NoSettings_v3!$C$2:$AH$4612,MATCH('EPS 3.1.3'!$B481,NoSettings_v3!$A$2:$A$4612,0),MATCH('EPS 3.1.3'!P$1,NoSettings_v3!$C$1:$AH$1,0)),"")</f>
        <v>0</v>
      </c>
      <c r="Q481" s="157">
        <f>IFERROR(INDEX(NoSettings_v3!$C$2:$AH$4612,MATCH('EPS 3.1.3'!$B481,NoSettings_v3!$A$2:$A$4612,0),MATCH('EPS 3.1.3'!Q$1,NoSettings_v3!$C$1:$AH$1,0)),"")</f>
        <v>0</v>
      </c>
      <c r="R481" s="157">
        <f>IFERROR(INDEX(NoSettings_v3!$C$2:$AH$4612,MATCH('EPS 3.1.3'!$B481,NoSettings_v3!$A$2:$A$4612,0),MATCH('EPS 3.1.3'!R$1,NoSettings_v3!$C$1:$AH$1,0)),"")</f>
        <v>0</v>
      </c>
      <c r="S481" s="157">
        <f>IFERROR(INDEX(NoSettings_v3!$C$2:$AH$4612,MATCH('EPS 3.1.3'!$B481,NoSettings_v3!$A$2:$A$4612,0),MATCH('EPS 3.1.3'!S$1,NoSettings_v3!$C$1:$AH$1,0)),"")</f>
        <v>0</v>
      </c>
      <c r="T481" s="157">
        <f>IFERROR(INDEX(NoSettings_v3!$C$2:$AH$4612,MATCH('EPS 3.1.3'!$B481,NoSettings_v3!$A$2:$A$4612,0),MATCH('EPS 3.1.3'!T$1,NoSettings_v3!$C$1:$AH$1,0)),"")</f>
        <v>0</v>
      </c>
      <c r="U481" s="157">
        <f>IFERROR(INDEX(NoSettings_v3!$C$2:$AH$4612,MATCH('EPS 3.1.3'!$B481,NoSettings_v3!$A$2:$A$4612,0),MATCH('EPS 3.1.3'!U$1,NoSettings_v3!$C$1:$AH$1,0)),"")</f>
        <v>0</v>
      </c>
      <c r="V481" s="157">
        <f>IFERROR(INDEX(NoSettings_v3!$C$2:$AH$4612,MATCH('EPS 3.1.3'!$B481,NoSettings_v3!$A$2:$A$4612,0),MATCH('EPS 3.1.3'!V$1,NoSettings_v3!$C$1:$AH$1,0)),"")</f>
        <v>0</v>
      </c>
      <c r="W481" s="157">
        <f>IFERROR(INDEX(NoSettings_v3!$C$2:$AH$4612,MATCH('EPS 3.1.3'!$B481,NoSettings_v3!$A$2:$A$4612,0),MATCH('EPS 3.1.3'!W$1,NoSettings_v3!$C$1:$AH$1,0)),"")</f>
        <v>0</v>
      </c>
      <c r="X481" s="157">
        <f>IFERROR(INDEX(NoSettings_v3!$C$2:$AH$4612,MATCH('EPS 3.1.3'!$B481,NoSettings_v3!$A$2:$A$4612,0),MATCH('EPS 3.1.3'!X$1,NoSettings_v3!$C$1:$AH$1,0)),"")</f>
        <v>0</v>
      </c>
      <c r="Y481" s="157">
        <f>IFERROR(INDEX(NoSettings_v3!$C$2:$AH$4612,MATCH('EPS 3.1.3'!$B481,NoSettings_v3!$A$2:$A$4612,0),MATCH('EPS 3.1.3'!Y$1,NoSettings_v3!$C$1:$AH$1,0)),"")</f>
        <v>0</v>
      </c>
      <c r="Z481" s="157">
        <f>IFERROR(INDEX(NoSettings_v3!$C$2:$AH$4612,MATCH('EPS 3.1.3'!$B481,NoSettings_v3!$A$2:$A$4612,0),MATCH('EPS 3.1.3'!Z$1,NoSettings_v3!$C$1:$AH$1,0)),"")</f>
        <v>0</v>
      </c>
      <c r="AA481" s="157">
        <f>IFERROR(INDEX(NoSettings_v3!$C$2:$AH$4612,MATCH('EPS 3.1.3'!$B481,NoSettings_v3!$A$2:$A$4612,0),MATCH('EPS 3.1.3'!AA$1,NoSettings_v3!$C$1:$AH$1,0)),"")</f>
        <v>0</v>
      </c>
      <c r="AB481" s="157">
        <f>IFERROR(INDEX(NoSettings_v3!$C$2:$AH$4612,MATCH('EPS 3.1.3'!$B481,NoSettings_v3!$A$2:$A$4612,0),MATCH('EPS 3.1.3'!AB$1,NoSettings_v3!$C$1:$AH$1,0)),"")</f>
        <v>0</v>
      </c>
      <c r="AC481" s="157">
        <f>IFERROR(INDEX(NoSettings_v3!$C$2:$AH$4612,MATCH('EPS 3.1.3'!$B481,NoSettings_v3!$A$2:$A$4612,0),MATCH('EPS 3.1.3'!AC$1,NoSettings_v3!$C$1:$AH$1,0)),"")</f>
        <v>0</v>
      </c>
      <c r="AD481" s="157">
        <f>IFERROR(INDEX(NoSettings_v3!$C$2:$AH$4612,MATCH('EPS 3.1.3'!$B481,NoSettings_v3!$A$2:$A$4612,0),MATCH('EPS 3.1.3'!AD$1,NoSettings_v3!$C$1:$AH$1,0)),"")</f>
        <v>0</v>
      </c>
      <c r="AE481" s="157">
        <f>IFERROR(INDEX(NoSettings_v3!$C$2:$AH$4612,MATCH('EPS 3.1.3'!$B481,NoSettings_v3!$A$2:$A$4612,0),MATCH('EPS 3.1.3'!AE$1,NoSettings_v3!$C$1:$AH$1,0)),"")</f>
        <v>0</v>
      </c>
      <c r="AF481" s="157">
        <f>IFERROR(INDEX(NoSettings_v3!$C$2:$AH$4612,MATCH('EPS 3.1.3'!$B481,NoSettings_v3!$A$2:$A$4612,0),MATCH('EPS 3.1.3'!AF$1,NoSettings_v3!$C$1:$AH$1,0)),"")</f>
        <v>0</v>
      </c>
      <c r="AG481" s="157">
        <f>IFERROR(INDEX(NoSettings_v3!$C$2:$AH$4612,MATCH('EPS 3.1.3'!$B481,NoSettings_v3!$A$2:$A$4612,0),MATCH('EPS 3.1.3'!AG$1,NoSettings_v3!$C$1:$AH$1,0)),"")</f>
        <v>0</v>
      </c>
      <c r="AH481" s="157">
        <f>IFERROR(INDEX(NoSettings_v3!$C$2:$AH$4612,MATCH('EPS 3.1.3'!$B481,NoSettings_v3!$A$2:$A$4612,0),MATCH('EPS 3.1.3'!AH$1,NoSettings_v3!$C$1:$AH$1,0)),"")</f>
        <v>0</v>
      </c>
      <c r="AI481" s="157">
        <f>IFERROR(INDEX(NoSettings_v3!$C$2:$AH$4612,MATCH('EPS 3.1.3'!$B481,NoSettings_v3!$A$2:$A$4612,0),MATCH('EPS 3.1.3'!AI$1,NoSettings_v3!$C$1:$AH$1,0)),"")</f>
        <v>0</v>
      </c>
    </row>
    <row r="482" spans="1:35" x14ac:dyDescent="0.35">
      <c r="A482" s="127"/>
      <c r="B482" s="161" t="s">
        <v>1238</v>
      </c>
      <c r="C482" s="127" t="s">
        <v>964</v>
      </c>
      <c r="D482" s="157">
        <f>IFERROR(INDEX(NoSettings_v3!$C$2:$AH$4612,MATCH('EPS 3.1.3'!$B482,NoSettings_v3!$A$2:$A$4612,0),MATCH('EPS 3.1.3'!D$1,NoSettings_v3!$C$1:$AH$1,0)),"")</f>
        <v>0</v>
      </c>
      <c r="E482" s="157">
        <f>IFERROR(INDEX(NoSettings_v3!$C$2:$AH$4612,MATCH('EPS 3.1.3'!$B482,NoSettings_v3!$A$2:$A$4612,0),MATCH('EPS 3.1.3'!E$1,NoSettings_v3!$C$1:$AH$1,0)),"")</f>
        <v>0</v>
      </c>
      <c r="F482" s="157">
        <f>IFERROR(INDEX(NoSettings_v3!$C$2:$AH$4612,MATCH('EPS 3.1.3'!$B482,NoSettings_v3!$A$2:$A$4612,0),MATCH('EPS 3.1.3'!F$1,NoSettings_v3!$C$1:$AH$1,0)),"")</f>
        <v>0</v>
      </c>
      <c r="G482" s="157">
        <f>IFERROR(INDEX(NoSettings_v3!$C$2:$AH$4612,MATCH('EPS 3.1.3'!$B482,NoSettings_v3!$A$2:$A$4612,0),MATCH('EPS 3.1.3'!G$1,NoSettings_v3!$C$1:$AH$1,0)),"")</f>
        <v>0</v>
      </c>
      <c r="H482" s="157">
        <f>IFERROR(INDEX(NoSettings_v3!$C$2:$AH$4612,MATCH('EPS 3.1.3'!$B482,NoSettings_v3!$A$2:$A$4612,0),MATCH('EPS 3.1.3'!H$1,NoSettings_v3!$C$1:$AH$1,0)),"")</f>
        <v>0</v>
      </c>
      <c r="I482" s="157">
        <f>IFERROR(INDEX(NoSettings_v3!$C$2:$AH$4612,MATCH('EPS 3.1.3'!$B482,NoSettings_v3!$A$2:$A$4612,0),MATCH('EPS 3.1.3'!I$1,NoSettings_v3!$C$1:$AH$1,0)),"")</f>
        <v>0</v>
      </c>
      <c r="J482" s="157">
        <f>IFERROR(INDEX(NoSettings_v3!$C$2:$AH$4612,MATCH('EPS 3.1.3'!$B482,NoSettings_v3!$A$2:$A$4612,0),MATCH('EPS 3.1.3'!J$1,NoSettings_v3!$C$1:$AH$1,0)),"")</f>
        <v>0</v>
      </c>
      <c r="K482" s="157">
        <f>IFERROR(INDEX(NoSettings_v3!$C$2:$AH$4612,MATCH('EPS 3.1.3'!$B482,NoSettings_v3!$A$2:$A$4612,0),MATCH('EPS 3.1.3'!K$1,NoSettings_v3!$C$1:$AH$1,0)),"")</f>
        <v>0</v>
      </c>
      <c r="L482" s="157">
        <f>IFERROR(INDEX(NoSettings_v3!$C$2:$AH$4612,MATCH('EPS 3.1.3'!$B482,NoSettings_v3!$A$2:$A$4612,0),MATCH('EPS 3.1.3'!L$1,NoSettings_v3!$C$1:$AH$1,0)),"")</f>
        <v>0</v>
      </c>
      <c r="M482" s="157">
        <f>IFERROR(INDEX(NoSettings_v3!$C$2:$AH$4612,MATCH('EPS 3.1.3'!$B482,NoSettings_v3!$A$2:$A$4612,0),MATCH('EPS 3.1.3'!M$1,NoSettings_v3!$C$1:$AH$1,0)),"")</f>
        <v>0</v>
      </c>
      <c r="N482" s="157">
        <f>IFERROR(INDEX(NoSettings_v3!$C$2:$AH$4612,MATCH('EPS 3.1.3'!$B482,NoSettings_v3!$A$2:$A$4612,0),MATCH('EPS 3.1.3'!N$1,NoSettings_v3!$C$1:$AH$1,0)),"")</f>
        <v>0</v>
      </c>
      <c r="O482" s="157">
        <f>IFERROR(INDEX(NoSettings_v3!$C$2:$AH$4612,MATCH('EPS 3.1.3'!$B482,NoSettings_v3!$A$2:$A$4612,0),MATCH('EPS 3.1.3'!O$1,NoSettings_v3!$C$1:$AH$1,0)),"")</f>
        <v>0</v>
      </c>
      <c r="P482" s="157">
        <f>IFERROR(INDEX(NoSettings_v3!$C$2:$AH$4612,MATCH('EPS 3.1.3'!$B482,NoSettings_v3!$A$2:$A$4612,0),MATCH('EPS 3.1.3'!P$1,NoSettings_v3!$C$1:$AH$1,0)),"")</f>
        <v>0</v>
      </c>
      <c r="Q482" s="157">
        <f>IFERROR(INDEX(NoSettings_v3!$C$2:$AH$4612,MATCH('EPS 3.1.3'!$B482,NoSettings_v3!$A$2:$A$4612,0),MATCH('EPS 3.1.3'!Q$1,NoSettings_v3!$C$1:$AH$1,0)),"")</f>
        <v>0</v>
      </c>
      <c r="R482" s="157">
        <f>IFERROR(INDEX(NoSettings_v3!$C$2:$AH$4612,MATCH('EPS 3.1.3'!$B482,NoSettings_v3!$A$2:$A$4612,0),MATCH('EPS 3.1.3'!R$1,NoSettings_v3!$C$1:$AH$1,0)),"")</f>
        <v>0</v>
      </c>
      <c r="S482" s="157">
        <f>IFERROR(INDEX(NoSettings_v3!$C$2:$AH$4612,MATCH('EPS 3.1.3'!$B482,NoSettings_v3!$A$2:$A$4612,0),MATCH('EPS 3.1.3'!S$1,NoSettings_v3!$C$1:$AH$1,0)),"")</f>
        <v>0</v>
      </c>
      <c r="T482" s="157">
        <f>IFERROR(INDEX(NoSettings_v3!$C$2:$AH$4612,MATCH('EPS 3.1.3'!$B482,NoSettings_v3!$A$2:$A$4612,0),MATCH('EPS 3.1.3'!T$1,NoSettings_v3!$C$1:$AH$1,0)),"")</f>
        <v>0</v>
      </c>
      <c r="U482" s="157">
        <f>IFERROR(INDEX(NoSettings_v3!$C$2:$AH$4612,MATCH('EPS 3.1.3'!$B482,NoSettings_v3!$A$2:$A$4612,0),MATCH('EPS 3.1.3'!U$1,NoSettings_v3!$C$1:$AH$1,0)),"")</f>
        <v>0</v>
      </c>
      <c r="V482" s="157">
        <f>IFERROR(INDEX(NoSettings_v3!$C$2:$AH$4612,MATCH('EPS 3.1.3'!$B482,NoSettings_v3!$A$2:$A$4612,0),MATCH('EPS 3.1.3'!V$1,NoSettings_v3!$C$1:$AH$1,0)),"")</f>
        <v>0</v>
      </c>
      <c r="W482" s="157">
        <f>IFERROR(INDEX(NoSettings_v3!$C$2:$AH$4612,MATCH('EPS 3.1.3'!$B482,NoSettings_v3!$A$2:$A$4612,0),MATCH('EPS 3.1.3'!W$1,NoSettings_v3!$C$1:$AH$1,0)),"")</f>
        <v>0</v>
      </c>
      <c r="X482" s="157">
        <f>IFERROR(INDEX(NoSettings_v3!$C$2:$AH$4612,MATCH('EPS 3.1.3'!$B482,NoSettings_v3!$A$2:$A$4612,0),MATCH('EPS 3.1.3'!X$1,NoSettings_v3!$C$1:$AH$1,0)),"")</f>
        <v>0</v>
      </c>
      <c r="Y482" s="157">
        <f>IFERROR(INDEX(NoSettings_v3!$C$2:$AH$4612,MATCH('EPS 3.1.3'!$B482,NoSettings_v3!$A$2:$A$4612,0),MATCH('EPS 3.1.3'!Y$1,NoSettings_v3!$C$1:$AH$1,0)),"")</f>
        <v>0</v>
      </c>
      <c r="Z482" s="157">
        <f>IFERROR(INDEX(NoSettings_v3!$C$2:$AH$4612,MATCH('EPS 3.1.3'!$B482,NoSettings_v3!$A$2:$A$4612,0),MATCH('EPS 3.1.3'!Z$1,NoSettings_v3!$C$1:$AH$1,0)),"")</f>
        <v>0</v>
      </c>
      <c r="AA482" s="157">
        <f>IFERROR(INDEX(NoSettings_v3!$C$2:$AH$4612,MATCH('EPS 3.1.3'!$B482,NoSettings_v3!$A$2:$A$4612,0),MATCH('EPS 3.1.3'!AA$1,NoSettings_v3!$C$1:$AH$1,0)),"")</f>
        <v>0</v>
      </c>
      <c r="AB482" s="157">
        <f>IFERROR(INDEX(NoSettings_v3!$C$2:$AH$4612,MATCH('EPS 3.1.3'!$B482,NoSettings_v3!$A$2:$A$4612,0),MATCH('EPS 3.1.3'!AB$1,NoSettings_v3!$C$1:$AH$1,0)),"")</f>
        <v>0</v>
      </c>
      <c r="AC482" s="157">
        <f>IFERROR(INDEX(NoSettings_v3!$C$2:$AH$4612,MATCH('EPS 3.1.3'!$B482,NoSettings_v3!$A$2:$A$4612,0),MATCH('EPS 3.1.3'!AC$1,NoSettings_v3!$C$1:$AH$1,0)),"")</f>
        <v>0</v>
      </c>
      <c r="AD482" s="157">
        <f>IFERROR(INDEX(NoSettings_v3!$C$2:$AH$4612,MATCH('EPS 3.1.3'!$B482,NoSettings_v3!$A$2:$A$4612,0),MATCH('EPS 3.1.3'!AD$1,NoSettings_v3!$C$1:$AH$1,0)),"")</f>
        <v>0</v>
      </c>
      <c r="AE482" s="157">
        <f>IFERROR(INDEX(NoSettings_v3!$C$2:$AH$4612,MATCH('EPS 3.1.3'!$B482,NoSettings_v3!$A$2:$A$4612,0),MATCH('EPS 3.1.3'!AE$1,NoSettings_v3!$C$1:$AH$1,0)),"")</f>
        <v>0</v>
      </c>
      <c r="AF482" s="157">
        <f>IFERROR(INDEX(NoSettings_v3!$C$2:$AH$4612,MATCH('EPS 3.1.3'!$B482,NoSettings_v3!$A$2:$A$4612,0),MATCH('EPS 3.1.3'!AF$1,NoSettings_v3!$C$1:$AH$1,0)),"")</f>
        <v>0</v>
      </c>
      <c r="AG482" s="157">
        <f>IFERROR(INDEX(NoSettings_v3!$C$2:$AH$4612,MATCH('EPS 3.1.3'!$B482,NoSettings_v3!$A$2:$A$4612,0),MATCH('EPS 3.1.3'!AG$1,NoSettings_v3!$C$1:$AH$1,0)),"")</f>
        <v>0</v>
      </c>
      <c r="AH482" s="157">
        <f>IFERROR(INDEX(NoSettings_v3!$C$2:$AH$4612,MATCH('EPS 3.1.3'!$B482,NoSettings_v3!$A$2:$A$4612,0),MATCH('EPS 3.1.3'!AH$1,NoSettings_v3!$C$1:$AH$1,0)),"")</f>
        <v>0</v>
      </c>
      <c r="AI482" s="157">
        <f>IFERROR(INDEX(NoSettings_v3!$C$2:$AH$4612,MATCH('EPS 3.1.3'!$B482,NoSettings_v3!$A$2:$A$4612,0),MATCH('EPS 3.1.3'!AI$1,NoSettings_v3!$C$1:$AH$1,0)),"")</f>
        <v>0</v>
      </c>
    </row>
    <row r="483" spans="1:35" x14ac:dyDescent="0.35">
      <c r="A483" s="127"/>
      <c r="B483" s="161" t="s">
        <v>1239</v>
      </c>
      <c r="C483" s="127" t="s">
        <v>964</v>
      </c>
      <c r="D483" s="157">
        <f>IFERROR(INDEX(NoSettings_v3!$C$2:$AH$4612,MATCH('EPS 3.1.3'!$B483,NoSettings_v3!$A$2:$A$4612,0),MATCH('EPS 3.1.3'!D$1,NoSettings_v3!$C$1:$AH$1,0)),"")</f>
        <v>0</v>
      </c>
      <c r="E483" s="157">
        <f>IFERROR(INDEX(NoSettings_v3!$C$2:$AH$4612,MATCH('EPS 3.1.3'!$B483,NoSettings_v3!$A$2:$A$4612,0),MATCH('EPS 3.1.3'!E$1,NoSettings_v3!$C$1:$AH$1,0)),"")</f>
        <v>0</v>
      </c>
      <c r="F483" s="157">
        <f>IFERROR(INDEX(NoSettings_v3!$C$2:$AH$4612,MATCH('EPS 3.1.3'!$B483,NoSettings_v3!$A$2:$A$4612,0),MATCH('EPS 3.1.3'!F$1,NoSettings_v3!$C$1:$AH$1,0)),"")</f>
        <v>0</v>
      </c>
      <c r="G483" s="157">
        <f>IFERROR(INDEX(NoSettings_v3!$C$2:$AH$4612,MATCH('EPS 3.1.3'!$B483,NoSettings_v3!$A$2:$A$4612,0),MATCH('EPS 3.1.3'!G$1,NoSettings_v3!$C$1:$AH$1,0)),"")</f>
        <v>0</v>
      </c>
      <c r="H483" s="157">
        <f>IFERROR(INDEX(NoSettings_v3!$C$2:$AH$4612,MATCH('EPS 3.1.3'!$B483,NoSettings_v3!$A$2:$A$4612,0),MATCH('EPS 3.1.3'!H$1,NoSettings_v3!$C$1:$AH$1,0)),"")</f>
        <v>0</v>
      </c>
      <c r="I483" s="157">
        <f>IFERROR(INDEX(NoSettings_v3!$C$2:$AH$4612,MATCH('EPS 3.1.3'!$B483,NoSettings_v3!$A$2:$A$4612,0),MATCH('EPS 3.1.3'!I$1,NoSettings_v3!$C$1:$AH$1,0)),"")</f>
        <v>0</v>
      </c>
      <c r="J483" s="157">
        <f>IFERROR(INDEX(NoSettings_v3!$C$2:$AH$4612,MATCH('EPS 3.1.3'!$B483,NoSettings_v3!$A$2:$A$4612,0),MATCH('EPS 3.1.3'!J$1,NoSettings_v3!$C$1:$AH$1,0)),"")</f>
        <v>0</v>
      </c>
      <c r="K483" s="157">
        <f>IFERROR(INDEX(NoSettings_v3!$C$2:$AH$4612,MATCH('EPS 3.1.3'!$B483,NoSettings_v3!$A$2:$A$4612,0),MATCH('EPS 3.1.3'!K$1,NoSettings_v3!$C$1:$AH$1,0)),"")</f>
        <v>0</v>
      </c>
      <c r="L483" s="157">
        <f>IFERROR(INDEX(NoSettings_v3!$C$2:$AH$4612,MATCH('EPS 3.1.3'!$B483,NoSettings_v3!$A$2:$A$4612,0),MATCH('EPS 3.1.3'!L$1,NoSettings_v3!$C$1:$AH$1,0)),"")</f>
        <v>0</v>
      </c>
      <c r="M483" s="157">
        <f>IFERROR(INDEX(NoSettings_v3!$C$2:$AH$4612,MATCH('EPS 3.1.3'!$B483,NoSettings_v3!$A$2:$A$4612,0),MATCH('EPS 3.1.3'!M$1,NoSettings_v3!$C$1:$AH$1,0)),"")</f>
        <v>0</v>
      </c>
      <c r="N483" s="157">
        <f>IFERROR(INDEX(NoSettings_v3!$C$2:$AH$4612,MATCH('EPS 3.1.3'!$B483,NoSettings_v3!$A$2:$A$4612,0),MATCH('EPS 3.1.3'!N$1,NoSettings_v3!$C$1:$AH$1,0)),"")</f>
        <v>0</v>
      </c>
      <c r="O483" s="157">
        <f>IFERROR(INDEX(NoSettings_v3!$C$2:$AH$4612,MATCH('EPS 3.1.3'!$B483,NoSettings_v3!$A$2:$A$4612,0),MATCH('EPS 3.1.3'!O$1,NoSettings_v3!$C$1:$AH$1,0)),"")</f>
        <v>0</v>
      </c>
      <c r="P483" s="157">
        <f>IFERROR(INDEX(NoSettings_v3!$C$2:$AH$4612,MATCH('EPS 3.1.3'!$B483,NoSettings_v3!$A$2:$A$4612,0),MATCH('EPS 3.1.3'!P$1,NoSettings_v3!$C$1:$AH$1,0)),"")</f>
        <v>0</v>
      </c>
      <c r="Q483" s="157">
        <f>IFERROR(INDEX(NoSettings_v3!$C$2:$AH$4612,MATCH('EPS 3.1.3'!$B483,NoSettings_v3!$A$2:$A$4612,0),MATCH('EPS 3.1.3'!Q$1,NoSettings_v3!$C$1:$AH$1,0)),"")</f>
        <v>0</v>
      </c>
      <c r="R483" s="157">
        <f>IFERROR(INDEX(NoSettings_v3!$C$2:$AH$4612,MATCH('EPS 3.1.3'!$B483,NoSettings_v3!$A$2:$A$4612,0),MATCH('EPS 3.1.3'!R$1,NoSettings_v3!$C$1:$AH$1,0)),"")</f>
        <v>0</v>
      </c>
      <c r="S483" s="157">
        <f>IFERROR(INDEX(NoSettings_v3!$C$2:$AH$4612,MATCH('EPS 3.1.3'!$B483,NoSettings_v3!$A$2:$A$4612,0),MATCH('EPS 3.1.3'!S$1,NoSettings_v3!$C$1:$AH$1,0)),"")</f>
        <v>0</v>
      </c>
      <c r="T483" s="157">
        <f>IFERROR(INDEX(NoSettings_v3!$C$2:$AH$4612,MATCH('EPS 3.1.3'!$B483,NoSettings_v3!$A$2:$A$4612,0),MATCH('EPS 3.1.3'!T$1,NoSettings_v3!$C$1:$AH$1,0)),"")</f>
        <v>0</v>
      </c>
      <c r="U483" s="157">
        <f>IFERROR(INDEX(NoSettings_v3!$C$2:$AH$4612,MATCH('EPS 3.1.3'!$B483,NoSettings_v3!$A$2:$A$4612,0),MATCH('EPS 3.1.3'!U$1,NoSettings_v3!$C$1:$AH$1,0)),"")</f>
        <v>0</v>
      </c>
      <c r="V483" s="157">
        <f>IFERROR(INDEX(NoSettings_v3!$C$2:$AH$4612,MATCH('EPS 3.1.3'!$B483,NoSettings_v3!$A$2:$A$4612,0),MATCH('EPS 3.1.3'!V$1,NoSettings_v3!$C$1:$AH$1,0)),"")</f>
        <v>0</v>
      </c>
      <c r="W483" s="157">
        <f>IFERROR(INDEX(NoSettings_v3!$C$2:$AH$4612,MATCH('EPS 3.1.3'!$B483,NoSettings_v3!$A$2:$A$4612,0),MATCH('EPS 3.1.3'!W$1,NoSettings_v3!$C$1:$AH$1,0)),"")</f>
        <v>0</v>
      </c>
      <c r="X483" s="157">
        <f>IFERROR(INDEX(NoSettings_v3!$C$2:$AH$4612,MATCH('EPS 3.1.3'!$B483,NoSettings_v3!$A$2:$A$4612,0),MATCH('EPS 3.1.3'!X$1,NoSettings_v3!$C$1:$AH$1,0)),"")</f>
        <v>0</v>
      </c>
      <c r="Y483" s="157">
        <f>IFERROR(INDEX(NoSettings_v3!$C$2:$AH$4612,MATCH('EPS 3.1.3'!$B483,NoSettings_v3!$A$2:$A$4612,0),MATCH('EPS 3.1.3'!Y$1,NoSettings_v3!$C$1:$AH$1,0)),"")</f>
        <v>0</v>
      </c>
      <c r="Z483" s="157">
        <f>IFERROR(INDEX(NoSettings_v3!$C$2:$AH$4612,MATCH('EPS 3.1.3'!$B483,NoSettings_v3!$A$2:$A$4612,0),MATCH('EPS 3.1.3'!Z$1,NoSettings_v3!$C$1:$AH$1,0)),"")</f>
        <v>0</v>
      </c>
      <c r="AA483" s="157">
        <f>IFERROR(INDEX(NoSettings_v3!$C$2:$AH$4612,MATCH('EPS 3.1.3'!$B483,NoSettings_v3!$A$2:$A$4612,0),MATCH('EPS 3.1.3'!AA$1,NoSettings_v3!$C$1:$AH$1,0)),"")</f>
        <v>0</v>
      </c>
      <c r="AB483" s="157">
        <f>IFERROR(INDEX(NoSettings_v3!$C$2:$AH$4612,MATCH('EPS 3.1.3'!$B483,NoSettings_v3!$A$2:$A$4612,0),MATCH('EPS 3.1.3'!AB$1,NoSettings_v3!$C$1:$AH$1,0)),"")</f>
        <v>0</v>
      </c>
      <c r="AC483" s="157">
        <f>IFERROR(INDEX(NoSettings_v3!$C$2:$AH$4612,MATCH('EPS 3.1.3'!$B483,NoSettings_v3!$A$2:$A$4612,0),MATCH('EPS 3.1.3'!AC$1,NoSettings_v3!$C$1:$AH$1,0)),"")</f>
        <v>0</v>
      </c>
      <c r="AD483" s="157">
        <f>IFERROR(INDEX(NoSettings_v3!$C$2:$AH$4612,MATCH('EPS 3.1.3'!$B483,NoSettings_v3!$A$2:$A$4612,0),MATCH('EPS 3.1.3'!AD$1,NoSettings_v3!$C$1:$AH$1,0)),"")</f>
        <v>0</v>
      </c>
      <c r="AE483" s="157">
        <f>IFERROR(INDEX(NoSettings_v3!$C$2:$AH$4612,MATCH('EPS 3.1.3'!$B483,NoSettings_v3!$A$2:$A$4612,0),MATCH('EPS 3.1.3'!AE$1,NoSettings_v3!$C$1:$AH$1,0)),"")</f>
        <v>0</v>
      </c>
      <c r="AF483" s="157">
        <f>IFERROR(INDEX(NoSettings_v3!$C$2:$AH$4612,MATCH('EPS 3.1.3'!$B483,NoSettings_v3!$A$2:$A$4612,0),MATCH('EPS 3.1.3'!AF$1,NoSettings_v3!$C$1:$AH$1,0)),"")</f>
        <v>0</v>
      </c>
      <c r="AG483" s="157">
        <f>IFERROR(INDEX(NoSettings_v3!$C$2:$AH$4612,MATCH('EPS 3.1.3'!$B483,NoSettings_v3!$A$2:$A$4612,0),MATCH('EPS 3.1.3'!AG$1,NoSettings_v3!$C$1:$AH$1,0)),"")</f>
        <v>0</v>
      </c>
      <c r="AH483" s="157">
        <f>IFERROR(INDEX(NoSettings_v3!$C$2:$AH$4612,MATCH('EPS 3.1.3'!$B483,NoSettings_v3!$A$2:$A$4612,0),MATCH('EPS 3.1.3'!AH$1,NoSettings_v3!$C$1:$AH$1,0)),"")</f>
        <v>0</v>
      </c>
      <c r="AI483" s="157">
        <f>IFERROR(INDEX(NoSettings_v3!$C$2:$AH$4612,MATCH('EPS 3.1.3'!$B483,NoSettings_v3!$A$2:$A$4612,0),MATCH('EPS 3.1.3'!AI$1,NoSettings_v3!$C$1:$AH$1,0)),"")</f>
        <v>0</v>
      </c>
    </row>
    <row r="484" spans="1:35" x14ac:dyDescent="0.35">
      <c r="A484" s="127"/>
      <c r="B484" s="161" t="s">
        <v>1240</v>
      </c>
      <c r="C484" s="127" t="s">
        <v>964</v>
      </c>
      <c r="D484" s="157">
        <f>IFERROR(INDEX(NoSettings_v3!$C$2:$AH$4612,MATCH('EPS 3.1.3'!$B484,NoSettings_v3!$A$2:$A$4612,0),MATCH('EPS 3.1.3'!D$1,NoSettings_v3!$C$1:$AH$1,0)),"")</f>
        <v>0</v>
      </c>
      <c r="E484" s="157">
        <f>IFERROR(INDEX(NoSettings_v3!$C$2:$AH$4612,MATCH('EPS 3.1.3'!$B484,NoSettings_v3!$A$2:$A$4612,0),MATCH('EPS 3.1.3'!E$1,NoSettings_v3!$C$1:$AH$1,0)),"")</f>
        <v>0</v>
      </c>
      <c r="F484" s="157">
        <f>IFERROR(INDEX(NoSettings_v3!$C$2:$AH$4612,MATCH('EPS 3.1.3'!$B484,NoSettings_v3!$A$2:$A$4612,0),MATCH('EPS 3.1.3'!F$1,NoSettings_v3!$C$1:$AH$1,0)),"")</f>
        <v>0</v>
      </c>
      <c r="G484" s="157">
        <f>IFERROR(INDEX(NoSettings_v3!$C$2:$AH$4612,MATCH('EPS 3.1.3'!$B484,NoSettings_v3!$A$2:$A$4612,0),MATCH('EPS 3.1.3'!G$1,NoSettings_v3!$C$1:$AH$1,0)),"")</f>
        <v>0</v>
      </c>
      <c r="H484" s="157">
        <f>IFERROR(INDEX(NoSettings_v3!$C$2:$AH$4612,MATCH('EPS 3.1.3'!$B484,NoSettings_v3!$A$2:$A$4612,0),MATCH('EPS 3.1.3'!H$1,NoSettings_v3!$C$1:$AH$1,0)),"")</f>
        <v>0</v>
      </c>
      <c r="I484" s="157">
        <f>IFERROR(INDEX(NoSettings_v3!$C$2:$AH$4612,MATCH('EPS 3.1.3'!$B484,NoSettings_v3!$A$2:$A$4612,0),MATCH('EPS 3.1.3'!I$1,NoSettings_v3!$C$1:$AH$1,0)),"")</f>
        <v>0</v>
      </c>
      <c r="J484" s="157">
        <f>IFERROR(INDEX(NoSettings_v3!$C$2:$AH$4612,MATCH('EPS 3.1.3'!$B484,NoSettings_v3!$A$2:$A$4612,0),MATCH('EPS 3.1.3'!J$1,NoSettings_v3!$C$1:$AH$1,0)),"")</f>
        <v>0</v>
      </c>
      <c r="K484" s="157">
        <f>IFERROR(INDEX(NoSettings_v3!$C$2:$AH$4612,MATCH('EPS 3.1.3'!$B484,NoSettings_v3!$A$2:$A$4612,0),MATCH('EPS 3.1.3'!K$1,NoSettings_v3!$C$1:$AH$1,0)),"")</f>
        <v>0</v>
      </c>
      <c r="L484" s="157">
        <f>IFERROR(INDEX(NoSettings_v3!$C$2:$AH$4612,MATCH('EPS 3.1.3'!$B484,NoSettings_v3!$A$2:$A$4612,0),MATCH('EPS 3.1.3'!L$1,NoSettings_v3!$C$1:$AH$1,0)),"")</f>
        <v>0</v>
      </c>
      <c r="M484" s="157">
        <f>IFERROR(INDEX(NoSettings_v3!$C$2:$AH$4612,MATCH('EPS 3.1.3'!$B484,NoSettings_v3!$A$2:$A$4612,0),MATCH('EPS 3.1.3'!M$1,NoSettings_v3!$C$1:$AH$1,0)),"")</f>
        <v>0</v>
      </c>
      <c r="N484" s="157">
        <f>IFERROR(INDEX(NoSettings_v3!$C$2:$AH$4612,MATCH('EPS 3.1.3'!$B484,NoSettings_v3!$A$2:$A$4612,0),MATCH('EPS 3.1.3'!N$1,NoSettings_v3!$C$1:$AH$1,0)),"")</f>
        <v>0</v>
      </c>
      <c r="O484" s="157">
        <f>IFERROR(INDEX(NoSettings_v3!$C$2:$AH$4612,MATCH('EPS 3.1.3'!$B484,NoSettings_v3!$A$2:$A$4612,0),MATCH('EPS 3.1.3'!O$1,NoSettings_v3!$C$1:$AH$1,0)),"")</f>
        <v>0</v>
      </c>
      <c r="P484" s="157">
        <f>IFERROR(INDEX(NoSettings_v3!$C$2:$AH$4612,MATCH('EPS 3.1.3'!$B484,NoSettings_v3!$A$2:$A$4612,0),MATCH('EPS 3.1.3'!P$1,NoSettings_v3!$C$1:$AH$1,0)),"")</f>
        <v>0</v>
      </c>
      <c r="Q484" s="157">
        <f>IFERROR(INDEX(NoSettings_v3!$C$2:$AH$4612,MATCH('EPS 3.1.3'!$B484,NoSettings_v3!$A$2:$A$4612,0),MATCH('EPS 3.1.3'!Q$1,NoSettings_v3!$C$1:$AH$1,0)),"")</f>
        <v>0</v>
      </c>
      <c r="R484" s="157">
        <f>IFERROR(INDEX(NoSettings_v3!$C$2:$AH$4612,MATCH('EPS 3.1.3'!$B484,NoSettings_v3!$A$2:$A$4612,0),MATCH('EPS 3.1.3'!R$1,NoSettings_v3!$C$1:$AH$1,0)),"")</f>
        <v>0</v>
      </c>
      <c r="S484" s="157">
        <f>IFERROR(INDEX(NoSettings_v3!$C$2:$AH$4612,MATCH('EPS 3.1.3'!$B484,NoSettings_v3!$A$2:$A$4612,0),MATCH('EPS 3.1.3'!S$1,NoSettings_v3!$C$1:$AH$1,0)),"")</f>
        <v>0</v>
      </c>
      <c r="T484" s="157">
        <f>IFERROR(INDEX(NoSettings_v3!$C$2:$AH$4612,MATCH('EPS 3.1.3'!$B484,NoSettings_v3!$A$2:$A$4612,0),MATCH('EPS 3.1.3'!T$1,NoSettings_v3!$C$1:$AH$1,0)),"")</f>
        <v>0</v>
      </c>
      <c r="U484" s="157">
        <f>IFERROR(INDEX(NoSettings_v3!$C$2:$AH$4612,MATCH('EPS 3.1.3'!$B484,NoSettings_v3!$A$2:$A$4612,0),MATCH('EPS 3.1.3'!U$1,NoSettings_v3!$C$1:$AH$1,0)),"")</f>
        <v>0</v>
      </c>
      <c r="V484" s="157">
        <f>IFERROR(INDEX(NoSettings_v3!$C$2:$AH$4612,MATCH('EPS 3.1.3'!$B484,NoSettings_v3!$A$2:$A$4612,0),MATCH('EPS 3.1.3'!V$1,NoSettings_v3!$C$1:$AH$1,0)),"")</f>
        <v>0</v>
      </c>
      <c r="W484" s="157">
        <f>IFERROR(INDEX(NoSettings_v3!$C$2:$AH$4612,MATCH('EPS 3.1.3'!$B484,NoSettings_v3!$A$2:$A$4612,0),MATCH('EPS 3.1.3'!W$1,NoSettings_v3!$C$1:$AH$1,0)),"")</f>
        <v>0</v>
      </c>
      <c r="X484" s="157">
        <f>IFERROR(INDEX(NoSettings_v3!$C$2:$AH$4612,MATCH('EPS 3.1.3'!$B484,NoSettings_v3!$A$2:$A$4612,0),MATCH('EPS 3.1.3'!X$1,NoSettings_v3!$C$1:$AH$1,0)),"")</f>
        <v>0</v>
      </c>
      <c r="Y484" s="157">
        <f>IFERROR(INDEX(NoSettings_v3!$C$2:$AH$4612,MATCH('EPS 3.1.3'!$B484,NoSettings_v3!$A$2:$A$4612,0),MATCH('EPS 3.1.3'!Y$1,NoSettings_v3!$C$1:$AH$1,0)),"")</f>
        <v>0</v>
      </c>
      <c r="Z484" s="157">
        <f>IFERROR(INDEX(NoSettings_v3!$C$2:$AH$4612,MATCH('EPS 3.1.3'!$B484,NoSettings_v3!$A$2:$A$4612,0),MATCH('EPS 3.1.3'!Z$1,NoSettings_v3!$C$1:$AH$1,0)),"")</f>
        <v>0</v>
      </c>
      <c r="AA484" s="157">
        <f>IFERROR(INDEX(NoSettings_v3!$C$2:$AH$4612,MATCH('EPS 3.1.3'!$B484,NoSettings_v3!$A$2:$A$4612,0),MATCH('EPS 3.1.3'!AA$1,NoSettings_v3!$C$1:$AH$1,0)),"")</f>
        <v>0</v>
      </c>
      <c r="AB484" s="157">
        <f>IFERROR(INDEX(NoSettings_v3!$C$2:$AH$4612,MATCH('EPS 3.1.3'!$B484,NoSettings_v3!$A$2:$A$4612,0),MATCH('EPS 3.1.3'!AB$1,NoSettings_v3!$C$1:$AH$1,0)),"")</f>
        <v>0</v>
      </c>
      <c r="AC484" s="157">
        <f>IFERROR(INDEX(NoSettings_v3!$C$2:$AH$4612,MATCH('EPS 3.1.3'!$B484,NoSettings_v3!$A$2:$A$4612,0),MATCH('EPS 3.1.3'!AC$1,NoSettings_v3!$C$1:$AH$1,0)),"")</f>
        <v>0</v>
      </c>
      <c r="AD484" s="157">
        <f>IFERROR(INDEX(NoSettings_v3!$C$2:$AH$4612,MATCH('EPS 3.1.3'!$B484,NoSettings_v3!$A$2:$A$4612,0),MATCH('EPS 3.1.3'!AD$1,NoSettings_v3!$C$1:$AH$1,0)),"")</f>
        <v>0</v>
      </c>
      <c r="AE484" s="157">
        <f>IFERROR(INDEX(NoSettings_v3!$C$2:$AH$4612,MATCH('EPS 3.1.3'!$B484,NoSettings_v3!$A$2:$A$4612,0),MATCH('EPS 3.1.3'!AE$1,NoSettings_v3!$C$1:$AH$1,0)),"")</f>
        <v>0</v>
      </c>
      <c r="AF484" s="157">
        <f>IFERROR(INDEX(NoSettings_v3!$C$2:$AH$4612,MATCH('EPS 3.1.3'!$B484,NoSettings_v3!$A$2:$A$4612,0),MATCH('EPS 3.1.3'!AF$1,NoSettings_v3!$C$1:$AH$1,0)),"")</f>
        <v>0</v>
      </c>
      <c r="AG484" s="157">
        <f>IFERROR(INDEX(NoSettings_v3!$C$2:$AH$4612,MATCH('EPS 3.1.3'!$B484,NoSettings_v3!$A$2:$A$4612,0),MATCH('EPS 3.1.3'!AG$1,NoSettings_v3!$C$1:$AH$1,0)),"")</f>
        <v>0</v>
      </c>
      <c r="AH484" s="157">
        <f>IFERROR(INDEX(NoSettings_v3!$C$2:$AH$4612,MATCH('EPS 3.1.3'!$B484,NoSettings_v3!$A$2:$A$4612,0),MATCH('EPS 3.1.3'!AH$1,NoSettings_v3!$C$1:$AH$1,0)),"")</f>
        <v>0</v>
      </c>
      <c r="AI484" s="157">
        <f>IFERROR(INDEX(NoSettings_v3!$C$2:$AH$4612,MATCH('EPS 3.1.3'!$B484,NoSettings_v3!$A$2:$A$4612,0),MATCH('EPS 3.1.3'!AI$1,NoSettings_v3!$C$1:$AH$1,0)),"")</f>
        <v>0</v>
      </c>
    </row>
    <row r="485" spans="1:35" x14ac:dyDescent="0.35">
      <c r="A485" s="127"/>
      <c r="B485" s="161" t="s">
        <v>1241</v>
      </c>
      <c r="C485" s="127" t="s">
        <v>964</v>
      </c>
      <c r="D485" s="157">
        <f>IFERROR(INDEX(NoSettings_v3!$C$2:$AH$4612,MATCH('EPS 3.1.3'!$B485,NoSettings_v3!$A$2:$A$4612,0),MATCH('EPS 3.1.3'!D$1,NoSettings_v3!$C$1:$AH$1,0)),"")</f>
        <v>0</v>
      </c>
      <c r="E485" s="157">
        <f>IFERROR(INDEX(NoSettings_v3!$C$2:$AH$4612,MATCH('EPS 3.1.3'!$B485,NoSettings_v3!$A$2:$A$4612,0),MATCH('EPS 3.1.3'!E$1,NoSettings_v3!$C$1:$AH$1,0)),"")</f>
        <v>0</v>
      </c>
      <c r="F485" s="157">
        <f>IFERROR(INDEX(NoSettings_v3!$C$2:$AH$4612,MATCH('EPS 3.1.3'!$B485,NoSettings_v3!$A$2:$A$4612,0),MATCH('EPS 3.1.3'!F$1,NoSettings_v3!$C$1:$AH$1,0)),"")</f>
        <v>0</v>
      </c>
      <c r="G485" s="157">
        <f>IFERROR(INDEX(NoSettings_v3!$C$2:$AH$4612,MATCH('EPS 3.1.3'!$B485,NoSettings_v3!$A$2:$A$4612,0),MATCH('EPS 3.1.3'!G$1,NoSettings_v3!$C$1:$AH$1,0)),"")</f>
        <v>0</v>
      </c>
      <c r="H485" s="157">
        <f>IFERROR(INDEX(NoSettings_v3!$C$2:$AH$4612,MATCH('EPS 3.1.3'!$B485,NoSettings_v3!$A$2:$A$4612,0),MATCH('EPS 3.1.3'!H$1,NoSettings_v3!$C$1:$AH$1,0)),"")</f>
        <v>0</v>
      </c>
      <c r="I485" s="157">
        <f>IFERROR(INDEX(NoSettings_v3!$C$2:$AH$4612,MATCH('EPS 3.1.3'!$B485,NoSettings_v3!$A$2:$A$4612,0),MATCH('EPS 3.1.3'!I$1,NoSettings_v3!$C$1:$AH$1,0)),"")</f>
        <v>0</v>
      </c>
      <c r="J485" s="157">
        <f>IFERROR(INDEX(NoSettings_v3!$C$2:$AH$4612,MATCH('EPS 3.1.3'!$B485,NoSettings_v3!$A$2:$A$4612,0),MATCH('EPS 3.1.3'!J$1,NoSettings_v3!$C$1:$AH$1,0)),"")</f>
        <v>0</v>
      </c>
      <c r="K485" s="157">
        <f>IFERROR(INDEX(NoSettings_v3!$C$2:$AH$4612,MATCH('EPS 3.1.3'!$B485,NoSettings_v3!$A$2:$A$4612,0),MATCH('EPS 3.1.3'!K$1,NoSettings_v3!$C$1:$AH$1,0)),"")</f>
        <v>0</v>
      </c>
      <c r="L485" s="157">
        <f>IFERROR(INDEX(NoSettings_v3!$C$2:$AH$4612,MATCH('EPS 3.1.3'!$B485,NoSettings_v3!$A$2:$A$4612,0),MATCH('EPS 3.1.3'!L$1,NoSettings_v3!$C$1:$AH$1,0)),"")</f>
        <v>0</v>
      </c>
      <c r="M485" s="157">
        <f>IFERROR(INDEX(NoSettings_v3!$C$2:$AH$4612,MATCH('EPS 3.1.3'!$B485,NoSettings_v3!$A$2:$A$4612,0),MATCH('EPS 3.1.3'!M$1,NoSettings_v3!$C$1:$AH$1,0)),"")</f>
        <v>0</v>
      </c>
      <c r="N485" s="157">
        <f>IFERROR(INDEX(NoSettings_v3!$C$2:$AH$4612,MATCH('EPS 3.1.3'!$B485,NoSettings_v3!$A$2:$A$4612,0),MATCH('EPS 3.1.3'!N$1,NoSettings_v3!$C$1:$AH$1,0)),"")</f>
        <v>0</v>
      </c>
      <c r="O485" s="157">
        <f>IFERROR(INDEX(NoSettings_v3!$C$2:$AH$4612,MATCH('EPS 3.1.3'!$B485,NoSettings_v3!$A$2:$A$4612,0),MATCH('EPS 3.1.3'!O$1,NoSettings_v3!$C$1:$AH$1,0)),"")</f>
        <v>0</v>
      </c>
      <c r="P485" s="157">
        <f>IFERROR(INDEX(NoSettings_v3!$C$2:$AH$4612,MATCH('EPS 3.1.3'!$B485,NoSettings_v3!$A$2:$A$4612,0),MATCH('EPS 3.1.3'!P$1,NoSettings_v3!$C$1:$AH$1,0)),"")</f>
        <v>0</v>
      </c>
      <c r="Q485" s="157">
        <f>IFERROR(INDEX(NoSettings_v3!$C$2:$AH$4612,MATCH('EPS 3.1.3'!$B485,NoSettings_v3!$A$2:$A$4612,0),MATCH('EPS 3.1.3'!Q$1,NoSettings_v3!$C$1:$AH$1,0)),"")</f>
        <v>0</v>
      </c>
      <c r="R485" s="157">
        <f>IFERROR(INDEX(NoSettings_v3!$C$2:$AH$4612,MATCH('EPS 3.1.3'!$B485,NoSettings_v3!$A$2:$A$4612,0),MATCH('EPS 3.1.3'!R$1,NoSettings_v3!$C$1:$AH$1,0)),"")</f>
        <v>0</v>
      </c>
      <c r="S485" s="157">
        <f>IFERROR(INDEX(NoSettings_v3!$C$2:$AH$4612,MATCH('EPS 3.1.3'!$B485,NoSettings_v3!$A$2:$A$4612,0),MATCH('EPS 3.1.3'!S$1,NoSettings_v3!$C$1:$AH$1,0)),"")</f>
        <v>0</v>
      </c>
      <c r="T485" s="157">
        <f>IFERROR(INDEX(NoSettings_v3!$C$2:$AH$4612,MATCH('EPS 3.1.3'!$B485,NoSettings_v3!$A$2:$A$4612,0),MATCH('EPS 3.1.3'!T$1,NoSettings_v3!$C$1:$AH$1,0)),"")</f>
        <v>0</v>
      </c>
      <c r="U485" s="157">
        <f>IFERROR(INDEX(NoSettings_v3!$C$2:$AH$4612,MATCH('EPS 3.1.3'!$B485,NoSettings_v3!$A$2:$A$4612,0),MATCH('EPS 3.1.3'!U$1,NoSettings_v3!$C$1:$AH$1,0)),"")</f>
        <v>0</v>
      </c>
      <c r="V485" s="157">
        <f>IFERROR(INDEX(NoSettings_v3!$C$2:$AH$4612,MATCH('EPS 3.1.3'!$B485,NoSettings_v3!$A$2:$A$4612,0),MATCH('EPS 3.1.3'!V$1,NoSettings_v3!$C$1:$AH$1,0)),"")</f>
        <v>0</v>
      </c>
      <c r="W485" s="157">
        <f>IFERROR(INDEX(NoSettings_v3!$C$2:$AH$4612,MATCH('EPS 3.1.3'!$B485,NoSettings_v3!$A$2:$A$4612,0),MATCH('EPS 3.1.3'!W$1,NoSettings_v3!$C$1:$AH$1,0)),"")</f>
        <v>0</v>
      </c>
      <c r="X485" s="157">
        <f>IFERROR(INDEX(NoSettings_v3!$C$2:$AH$4612,MATCH('EPS 3.1.3'!$B485,NoSettings_v3!$A$2:$A$4612,0),MATCH('EPS 3.1.3'!X$1,NoSettings_v3!$C$1:$AH$1,0)),"")</f>
        <v>0</v>
      </c>
      <c r="Y485" s="157">
        <f>IFERROR(INDEX(NoSettings_v3!$C$2:$AH$4612,MATCH('EPS 3.1.3'!$B485,NoSettings_v3!$A$2:$A$4612,0),MATCH('EPS 3.1.3'!Y$1,NoSettings_v3!$C$1:$AH$1,0)),"")</f>
        <v>0</v>
      </c>
      <c r="Z485" s="157">
        <f>IFERROR(INDEX(NoSettings_v3!$C$2:$AH$4612,MATCH('EPS 3.1.3'!$B485,NoSettings_v3!$A$2:$A$4612,0),MATCH('EPS 3.1.3'!Z$1,NoSettings_v3!$C$1:$AH$1,0)),"")</f>
        <v>0</v>
      </c>
      <c r="AA485" s="157">
        <f>IFERROR(INDEX(NoSettings_v3!$C$2:$AH$4612,MATCH('EPS 3.1.3'!$B485,NoSettings_v3!$A$2:$A$4612,0),MATCH('EPS 3.1.3'!AA$1,NoSettings_v3!$C$1:$AH$1,0)),"")</f>
        <v>0</v>
      </c>
      <c r="AB485" s="157">
        <f>IFERROR(INDEX(NoSettings_v3!$C$2:$AH$4612,MATCH('EPS 3.1.3'!$B485,NoSettings_v3!$A$2:$A$4612,0),MATCH('EPS 3.1.3'!AB$1,NoSettings_v3!$C$1:$AH$1,0)),"")</f>
        <v>0</v>
      </c>
      <c r="AC485" s="157">
        <f>IFERROR(INDEX(NoSettings_v3!$C$2:$AH$4612,MATCH('EPS 3.1.3'!$B485,NoSettings_v3!$A$2:$A$4612,0),MATCH('EPS 3.1.3'!AC$1,NoSettings_v3!$C$1:$AH$1,0)),"")</f>
        <v>0</v>
      </c>
      <c r="AD485" s="157">
        <f>IFERROR(INDEX(NoSettings_v3!$C$2:$AH$4612,MATCH('EPS 3.1.3'!$B485,NoSettings_v3!$A$2:$A$4612,0),MATCH('EPS 3.1.3'!AD$1,NoSettings_v3!$C$1:$AH$1,0)),"")</f>
        <v>0</v>
      </c>
      <c r="AE485" s="157">
        <f>IFERROR(INDEX(NoSettings_v3!$C$2:$AH$4612,MATCH('EPS 3.1.3'!$B485,NoSettings_v3!$A$2:$A$4612,0),MATCH('EPS 3.1.3'!AE$1,NoSettings_v3!$C$1:$AH$1,0)),"")</f>
        <v>0</v>
      </c>
      <c r="AF485" s="157">
        <f>IFERROR(INDEX(NoSettings_v3!$C$2:$AH$4612,MATCH('EPS 3.1.3'!$B485,NoSettings_v3!$A$2:$A$4612,0),MATCH('EPS 3.1.3'!AF$1,NoSettings_v3!$C$1:$AH$1,0)),"")</f>
        <v>0</v>
      </c>
      <c r="AG485" s="157">
        <f>IFERROR(INDEX(NoSettings_v3!$C$2:$AH$4612,MATCH('EPS 3.1.3'!$B485,NoSettings_v3!$A$2:$A$4612,0),MATCH('EPS 3.1.3'!AG$1,NoSettings_v3!$C$1:$AH$1,0)),"")</f>
        <v>0</v>
      </c>
      <c r="AH485" s="157">
        <f>IFERROR(INDEX(NoSettings_v3!$C$2:$AH$4612,MATCH('EPS 3.1.3'!$B485,NoSettings_v3!$A$2:$A$4612,0),MATCH('EPS 3.1.3'!AH$1,NoSettings_v3!$C$1:$AH$1,0)),"")</f>
        <v>0</v>
      </c>
      <c r="AI485" s="157">
        <f>IFERROR(INDEX(NoSettings_v3!$C$2:$AH$4612,MATCH('EPS 3.1.3'!$B485,NoSettings_v3!$A$2:$A$4612,0),MATCH('EPS 3.1.3'!AI$1,NoSettings_v3!$C$1:$AH$1,0)),"")</f>
        <v>0</v>
      </c>
    </row>
    <row r="486" spans="1:35" x14ac:dyDescent="0.35">
      <c r="A486" s="127"/>
      <c r="B486" s="161" t="s">
        <v>1242</v>
      </c>
      <c r="C486" s="127" t="s">
        <v>964</v>
      </c>
      <c r="D486" s="157">
        <f>IFERROR(INDEX(NoSettings_v3!$C$2:$AH$4612,MATCH('EPS 3.1.3'!$B486,NoSettings_v3!$A$2:$A$4612,0),MATCH('EPS 3.1.3'!D$1,NoSettings_v3!$C$1:$AH$1,0)),"")</f>
        <v>0</v>
      </c>
      <c r="E486" s="157">
        <f>IFERROR(INDEX(NoSettings_v3!$C$2:$AH$4612,MATCH('EPS 3.1.3'!$B486,NoSettings_v3!$A$2:$A$4612,0),MATCH('EPS 3.1.3'!E$1,NoSettings_v3!$C$1:$AH$1,0)),"")</f>
        <v>0</v>
      </c>
      <c r="F486" s="157">
        <f>IFERROR(INDEX(NoSettings_v3!$C$2:$AH$4612,MATCH('EPS 3.1.3'!$B486,NoSettings_v3!$A$2:$A$4612,0),MATCH('EPS 3.1.3'!F$1,NoSettings_v3!$C$1:$AH$1,0)),"")</f>
        <v>0</v>
      </c>
      <c r="G486" s="157">
        <f>IFERROR(INDEX(NoSettings_v3!$C$2:$AH$4612,MATCH('EPS 3.1.3'!$B486,NoSettings_v3!$A$2:$A$4612,0),MATCH('EPS 3.1.3'!G$1,NoSettings_v3!$C$1:$AH$1,0)),"")</f>
        <v>0</v>
      </c>
      <c r="H486" s="157">
        <f>IFERROR(INDEX(NoSettings_v3!$C$2:$AH$4612,MATCH('EPS 3.1.3'!$B486,NoSettings_v3!$A$2:$A$4612,0),MATCH('EPS 3.1.3'!H$1,NoSettings_v3!$C$1:$AH$1,0)),"")</f>
        <v>0</v>
      </c>
      <c r="I486" s="157">
        <f>IFERROR(INDEX(NoSettings_v3!$C$2:$AH$4612,MATCH('EPS 3.1.3'!$B486,NoSettings_v3!$A$2:$A$4612,0),MATCH('EPS 3.1.3'!I$1,NoSettings_v3!$C$1:$AH$1,0)),"")</f>
        <v>0</v>
      </c>
      <c r="J486" s="157">
        <f>IFERROR(INDEX(NoSettings_v3!$C$2:$AH$4612,MATCH('EPS 3.1.3'!$B486,NoSettings_v3!$A$2:$A$4612,0),MATCH('EPS 3.1.3'!J$1,NoSettings_v3!$C$1:$AH$1,0)),"")</f>
        <v>0</v>
      </c>
      <c r="K486" s="157">
        <f>IFERROR(INDEX(NoSettings_v3!$C$2:$AH$4612,MATCH('EPS 3.1.3'!$B486,NoSettings_v3!$A$2:$A$4612,0),MATCH('EPS 3.1.3'!K$1,NoSettings_v3!$C$1:$AH$1,0)),"")</f>
        <v>0</v>
      </c>
      <c r="L486" s="157">
        <f>IFERROR(INDEX(NoSettings_v3!$C$2:$AH$4612,MATCH('EPS 3.1.3'!$B486,NoSettings_v3!$A$2:$A$4612,0),MATCH('EPS 3.1.3'!L$1,NoSettings_v3!$C$1:$AH$1,0)),"")</f>
        <v>0</v>
      </c>
      <c r="M486" s="157">
        <f>IFERROR(INDEX(NoSettings_v3!$C$2:$AH$4612,MATCH('EPS 3.1.3'!$B486,NoSettings_v3!$A$2:$A$4612,0),MATCH('EPS 3.1.3'!M$1,NoSettings_v3!$C$1:$AH$1,0)),"")</f>
        <v>0</v>
      </c>
      <c r="N486" s="157">
        <f>IFERROR(INDEX(NoSettings_v3!$C$2:$AH$4612,MATCH('EPS 3.1.3'!$B486,NoSettings_v3!$A$2:$A$4612,0),MATCH('EPS 3.1.3'!N$1,NoSettings_v3!$C$1:$AH$1,0)),"")</f>
        <v>0</v>
      </c>
      <c r="O486" s="157">
        <f>IFERROR(INDEX(NoSettings_v3!$C$2:$AH$4612,MATCH('EPS 3.1.3'!$B486,NoSettings_v3!$A$2:$A$4612,0),MATCH('EPS 3.1.3'!O$1,NoSettings_v3!$C$1:$AH$1,0)),"")</f>
        <v>0</v>
      </c>
      <c r="P486" s="157">
        <f>IFERROR(INDEX(NoSettings_v3!$C$2:$AH$4612,MATCH('EPS 3.1.3'!$B486,NoSettings_v3!$A$2:$A$4612,0),MATCH('EPS 3.1.3'!P$1,NoSettings_v3!$C$1:$AH$1,0)),"")</f>
        <v>0</v>
      </c>
      <c r="Q486" s="157">
        <f>IFERROR(INDEX(NoSettings_v3!$C$2:$AH$4612,MATCH('EPS 3.1.3'!$B486,NoSettings_v3!$A$2:$A$4612,0),MATCH('EPS 3.1.3'!Q$1,NoSettings_v3!$C$1:$AH$1,0)),"")</f>
        <v>0</v>
      </c>
      <c r="R486" s="157">
        <f>IFERROR(INDEX(NoSettings_v3!$C$2:$AH$4612,MATCH('EPS 3.1.3'!$B486,NoSettings_v3!$A$2:$A$4612,0),MATCH('EPS 3.1.3'!R$1,NoSettings_v3!$C$1:$AH$1,0)),"")</f>
        <v>0</v>
      </c>
      <c r="S486" s="157">
        <f>IFERROR(INDEX(NoSettings_v3!$C$2:$AH$4612,MATCH('EPS 3.1.3'!$B486,NoSettings_v3!$A$2:$A$4612,0),MATCH('EPS 3.1.3'!S$1,NoSettings_v3!$C$1:$AH$1,0)),"")</f>
        <v>0</v>
      </c>
      <c r="T486" s="157">
        <f>IFERROR(INDEX(NoSettings_v3!$C$2:$AH$4612,MATCH('EPS 3.1.3'!$B486,NoSettings_v3!$A$2:$A$4612,0),MATCH('EPS 3.1.3'!T$1,NoSettings_v3!$C$1:$AH$1,0)),"")</f>
        <v>0</v>
      </c>
      <c r="U486" s="157">
        <f>IFERROR(INDEX(NoSettings_v3!$C$2:$AH$4612,MATCH('EPS 3.1.3'!$B486,NoSettings_v3!$A$2:$A$4612,0),MATCH('EPS 3.1.3'!U$1,NoSettings_v3!$C$1:$AH$1,0)),"")</f>
        <v>0</v>
      </c>
      <c r="V486" s="157">
        <f>IFERROR(INDEX(NoSettings_v3!$C$2:$AH$4612,MATCH('EPS 3.1.3'!$B486,NoSettings_v3!$A$2:$A$4612,0),MATCH('EPS 3.1.3'!V$1,NoSettings_v3!$C$1:$AH$1,0)),"")</f>
        <v>0</v>
      </c>
      <c r="W486" s="157">
        <f>IFERROR(INDEX(NoSettings_v3!$C$2:$AH$4612,MATCH('EPS 3.1.3'!$B486,NoSettings_v3!$A$2:$A$4612,0),MATCH('EPS 3.1.3'!W$1,NoSettings_v3!$C$1:$AH$1,0)),"")</f>
        <v>0</v>
      </c>
      <c r="X486" s="157">
        <f>IFERROR(INDEX(NoSettings_v3!$C$2:$AH$4612,MATCH('EPS 3.1.3'!$B486,NoSettings_v3!$A$2:$A$4612,0),MATCH('EPS 3.1.3'!X$1,NoSettings_v3!$C$1:$AH$1,0)),"")</f>
        <v>0</v>
      </c>
      <c r="Y486" s="157">
        <f>IFERROR(INDEX(NoSettings_v3!$C$2:$AH$4612,MATCH('EPS 3.1.3'!$B486,NoSettings_v3!$A$2:$A$4612,0),MATCH('EPS 3.1.3'!Y$1,NoSettings_v3!$C$1:$AH$1,0)),"")</f>
        <v>0</v>
      </c>
      <c r="Z486" s="157">
        <f>IFERROR(INDEX(NoSettings_v3!$C$2:$AH$4612,MATCH('EPS 3.1.3'!$B486,NoSettings_v3!$A$2:$A$4612,0),MATCH('EPS 3.1.3'!Z$1,NoSettings_v3!$C$1:$AH$1,0)),"")</f>
        <v>0</v>
      </c>
      <c r="AA486" s="157">
        <f>IFERROR(INDEX(NoSettings_v3!$C$2:$AH$4612,MATCH('EPS 3.1.3'!$B486,NoSettings_v3!$A$2:$A$4612,0),MATCH('EPS 3.1.3'!AA$1,NoSettings_v3!$C$1:$AH$1,0)),"")</f>
        <v>0</v>
      </c>
      <c r="AB486" s="157">
        <f>IFERROR(INDEX(NoSettings_v3!$C$2:$AH$4612,MATCH('EPS 3.1.3'!$B486,NoSettings_v3!$A$2:$A$4612,0),MATCH('EPS 3.1.3'!AB$1,NoSettings_v3!$C$1:$AH$1,0)),"")</f>
        <v>0</v>
      </c>
      <c r="AC486" s="157">
        <f>IFERROR(INDEX(NoSettings_v3!$C$2:$AH$4612,MATCH('EPS 3.1.3'!$B486,NoSettings_v3!$A$2:$A$4612,0),MATCH('EPS 3.1.3'!AC$1,NoSettings_v3!$C$1:$AH$1,0)),"")</f>
        <v>0</v>
      </c>
      <c r="AD486" s="157">
        <f>IFERROR(INDEX(NoSettings_v3!$C$2:$AH$4612,MATCH('EPS 3.1.3'!$B486,NoSettings_v3!$A$2:$A$4612,0),MATCH('EPS 3.1.3'!AD$1,NoSettings_v3!$C$1:$AH$1,0)),"")</f>
        <v>0</v>
      </c>
      <c r="AE486" s="157">
        <f>IFERROR(INDEX(NoSettings_v3!$C$2:$AH$4612,MATCH('EPS 3.1.3'!$B486,NoSettings_v3!$A$2:$A$4612,0),MATCH('EPS 3.1.3'!AE$1,NoSettings_v3!$C$1:$AH$1,0)),"")</f>
        <v>0</v>
      </c>
      <c r="AF486" s="157">
        <f>IFERROR(INDEX(NoSettings_v3!$C$2:$AH$4612,MATCH('EPS 3.1.3'!$B486,NoSettings_v3!$A$2:$A$4612,0),MATCH('EPS 3.1.3'!AF$1,NoSettings_v3!$C$1:$AH$1,0)),"")</f>
        <v>0</v>
      </c>
      <c r="AG486" s="157">
        <f>IFERROR(INDEX(NoSettings_v3!$C$2:$AH$4612,MATCH('EPS 3.1.3'!$B486,NoSettings_v3!$A$2:$A$4612,0),MATCH('EPS 3.1.3'!AG$1,NoSettings_v3!$C$1:$AH$1,0)),"")</f>
        <v>0</v>
      </c>
      <c r="AH486" s="157">
        <f>IFERROR(INDEX(NoSettings_v3!$C$2:$AH$4612,MATCH('EPS 3.1.3'!$B486,NoSettings_v3!$A$2:$A$4612,0),MATCH('EPS 3.1.3'!AH$1,NoSettings_v3!$C$1:$AH$1,0)),"")</f>
        <v>0</v>
      </c>
      <c r="AI486" s="157">
        <f>IFERROR(INDEX(NoSettings_v3!$C$2:$AH$4612,MATCH('EPS 3.1.3'!$B486,NoSettings_v3!$A$2:$A$4612,0),MATCH('EPS 3.1.3'!AI$1,NoSettings_v3!$C$1:$AH$1,0)),"")</f>
        <v>0</v>
      </c>
    </row>
    <row r="487" spans="1:35" x14ac:dyDescent="0.35">
      <c r="A487" s="127"/>
      <c r="B487" s="161" t="s">
        <v>1243</v>
      </c>
      <c r="C487" s="127" t="s">
        <v>964</v>
      </c>
      <c r="D487" s="157">
        <f>IFERROR(INDEX(NoSettings_v3!$C$2:$AH$4612,MATCH('EPS 3.1.3'!$B487,NoSettings_v3!$A$2:$A$4612,0),MATCH('EPS 3.1.3'!D$1,NoSettings_v3!$C$1:$AH$1,0)),"")</f>
        <v>0</v>
      </c>
      <c r="E487" s="157">
        <f>IFERROR(INDEX(NoSettings_v3!$C$2:$AH$4612,MATCH('EPS 3.1.3'!$B487,NoSettings_v3!$A$2:$A$4612,0),MATCH('EPS 3.1.3'!E$1,NoSettings_v3!$C$1:$AH$1,0)),"")</f>
        <v>0</v>
      </c>
      <c r="F487" s="157">
        <f>IFERROR(INDEX(NoSettings_v3!$C$2:$AH$4612,MATCH('EPS 3.1.3'!$B487,NoSettings_v3!$A$2:$A$4612,0),MATCH('EPS 3.1.3'!F$1,NoSettings_v3!$C$1:$AH$1,0)),"")</f>
        <v>0</v>
      </c>
      <c r="G487" s="157">
        <f>IFERROR(INDEX(NoSettings_v3!$C$2:$AH$4612,MATCH('EPS 3.1.3'!$B487,NoSettings_v3!$A$2:$A$4612,0),MATCH('EPS 3.1.3'!G$1,NoSettings_v3!$C$1:$AH$1,0)),"")</f>
        <v>0</v>
      </c>
      <c r="H487" s="157">
        <f>IFERROR(INDEX(NoSettings_v3!$C$2:$AH$4612,MATCH('EPS 3.1.3'!$B487,NoSettings_v3!$A$2:$A$4612,0),MATCH('EPS 3.1.3'!H$1,NoSettings_v3!$C$1:$AH$1,0)),"")</f>
        <v>0</v>
      </c>
      <c r="I487" s="157">
        <f>IFERROR(INDEX(NoSettings_v3!$C$2:$AH$4612,MATCH('EPS 3.1.3'!$B487,NoSettings_v3!$A$2:$A$4612,0),MATCH('EPS 3.1.3'!I$1,NoSettings_v3!$C$1:$AH$1,0)),"")</f>
        <v>0</v>
      </c>
      <c r="J487" s="157">
        <f>IFERROR(INDEX(NoSettings_v3!$C$2:$AH$4612,MATCH('EPS 3.1.3'!$B487,NoSettings_v3!$A$2:$A$4612,0),MATCH('EPS 3.1.3'!J$1,NoSettings_v3!$C$1:$AH$1,0)),"")</f>
        <v>0</v>
      </c>
      <c r="K487" s="157">
        <f>IFERROR(INDEX(NoSettings_v3!$C$2:$AH$4612,MATCH('EPS 3.1.3'!$B487,NoSettings_v3!$A$2:$A$4612,0),MATCH('EPS 3.1.3'!K$1,NoSettings_v3!$C$1:$AH$1,0)),"")</f>
        <v>0</v>
      </c>
      <c r="L487" s="157">
        <f>IFERROR(INDEX(NoSettings_v3!$C$2:$AH$4612,MATCH('EPS 3.1.3'!$B487,NoSettings_v3!$A$2:$A$4612,0),MATCH('EPS 3.1.3'!L$1,NoSettings_v3!$C$1:$AH$1,0)),"")</f>
        <v>0</v>
      </c>
      <c r="M487" s="157">
        <f>IFERROR(INDEX(NoSettings_v3!$C$2:$AH$4612,MATCH('EPS 3.1.3'!$B487,NoSettings_v3!$A$2:$A$4612,0),MATCH('EPS 3.1.3'!M$1,NoSettings_v3!$C$1:$AH$1,0)),"")</f>
        <v>0</v>
      </c>
      <c r="N487" s="157">
        <f>IFERROR(INDEX(NoSettings_v3!$C$2:$AH$4612,MATCH('EPS 3.1.3'!$B487,NoSettings_v3!$A$2:$A$4612,0),MATCH('EPS 3.1.3'!N$1,NoSettings_v3!$C$1:$AH$1,0)),"")</f>
        <v>0</v>
      </c>
      <c r="O487" s="157">
        <f>IFERROR(INDEX(NoSettings_v3!$C$2:$AH$4612,MATCH('EPS 3.1.3'!$B487,NoSettings_v3!$A$2:$A$4612,0),MATCH('EPS 3.1.3'!O$1,NoSettings_v3!$C$1:$AH$1,0)),"")</f>
        <v>0</v>
      </c>
      <c r="P487" s="157">
        <f>IFERROR(INDEX(NoSettings_v3!$C$2:$AH$4612,MATCH('EPS 3.1.3'!$B487,NoSettings_v3!$A$2:$A$4612,0),MATCH('EPS 3.1.3'!P$1,NoSettings_v3!$C$1:$AH$1,0)),"")</f>
        <v>0</v>
      </c>
      <c r="Q487" s="157">
        <f>IFERROR(INDEX(NoSettings_v3!$C$2:$AH$4612,MATCH('EPS 3.1.3'!$B487,NoSettings_v3!$A$2:$A$4612,0),MATCH('EPS 3.1.3'!Q$1,NoSettings_v3!$C$1:$AH$1,0)),"")</f>
        <v>0</v>
      </c>
      <c r="R487" s="157">
        <f>IFERROR(INDEX(NoSettings_v3!$C$2:$AH$4612,MATCH('EPS 3.1.3'!$B487,NoSettings_v3!$A$2:$A$4612,0),MATCH('EPS 3.1.3'!R$1,NoSettings_v3!$C$1:$AH$1,0)),"")</f>
        <v>0</v>
      </c>
      <c r="S487" s="157">
        <f>IFERROR(INDEX(NoSettings_v3!$C$2:$AH$4612,MATCH('EPS 3.1.3'!$B487,NoSettings_v3!$A$2:$A$4612,0),MATCH('EPS 3.1.3'!S$1,NoSettings_v3!$C$1:$AH$1,0)),"")</f>
        <v>0</v>
      </c>
      <c r="T487" s="157">
        <f>IFERROR(INDEX(NoSettings_v3!$C$2:$AH$4612,MATCH('EPS 3.1.3'!$B487,NoSettings_v3!$A$2:$A$4612,0),MATCH('EPS 3.1.3'!T$1,NoSettings_v3!$C$1:$AH$1,0)),"")</f>
        <v>0</v>
      </c>
      <c r="U487" s="157">
        <f>IFERROR(INDEX(NoSettings_v3!$C$2:$AH$4612,MATCH('EPS 3.1.3'!$B487,NoSettings_v3!$A$2:$A$4612,0),MATCH('EPS 3.1.3'!U$1,NoSettings_v3!$C$1:$AH$1,0)),"")</f>
        <v>0</v>
      </c>
      <c r="V487" s="157">
        <f>IFERROR(INDEX(NoSettings_v3!$C$2:$AH$4612,MATCH('EPS 3.1.3'!$B487,NoSettings_v3!$A$2:$A$4612,0),MATCH('EPS 3.1.3'!V$1,NoSettings_v3!$C$1:$AH$1,0)),"")</f>
        <v>0</v>
      </c>
      <c r="W487" s="157">
        <f>IFERROR(INDEX(NoSettings_v3!$C$2:$AH$4612,MATCH('EPS 3.1.3'!$B487,NoSettings_v3!$A$2:$A$4612,0),MATCH('EPS 3.1.3'!W$1,NoSettings_v3!$C$1:$AH$1,0)),"")</f>
        <v>0</v>
      </c>
      <c r="X487" s="157">
        <f>IFERROR(INDEX(NoSettings_v3!$C$2:$AH$4612,MATCH('EPS 3.1.3'!$B487,NoSettings_v3!$A$2:$A$4612,0),MATCH('EPS 3.1.3'!X$1,NoSettings_v3!$C$1:$AH$1,0)),"")</f>
        <v>0</v>
      </c>
      <c r="Y487" s="157">
        <f>IFERROR(INDEX(NoSettings_v3!$C$2:$AH$4612,MATCH('EPS 3.1.3'!$B487,NoSettings_v3!$A$2:$A$4612,0),MATCH('EPS 3.1.3'!Y$1,NoSettings_v3!$C$1:$AH$1,0)),"")</f>
        <v>0</v>
      </c>
      <c r="Z487" s="157">
        <f>IFERROR(INDEX(NoSettings_v3!$C$2:$AH$4612,MATCH('EPS 3.1.3'!$B487,NoSettings_v3!$A$2:$A$4612,0),MATCH('EPS 3.1.3'!Z$1,NoSettings_v3!$C$1:$AH$1,0)),"")</f>
        <v>0</v>
      </c>
      <c r="AA487" s="157">
        <f>IFERROR(INDEX(NoSettings_v3!$C$2:$AH$4612,MATCH('EPS 3.1.3'!$B487,NoSettings_v3!$A$2:$A$4612,0),MATCH('EPS 3.1.3'!AA$1,NoSettings_v3!$C$1:$AH$1,0)),"")</f>
        <v>0</v>
      </c>
      <c r="AB487" s="157">
        <f>IFERROR(INDEX(NoSettings_v3!$C$2:$AH$4612,MATCH('EPS 3.1.3'!$B487,NoSettings_v3!$A$2:$A$4612,0),MATCH('EPS 3.1.3'!AB$1,NoSettings_v3!$C$1:$AH$1,0)),"")</f>
        <v>0</v>
      </c>
      <c r="AC487" s="157">
        <f>IFERROR(INDEX(NoSettings_v3!$C$2:$AH$4612,MATCH('EPS 3.1.3'!$B487,NoSettings_v3!$A$2:$A$4612,0),MATCH('EPS 3.1.3'!AC$1,NoSettings_v3!$C$1:$AH$1,0)),"")</f>
        <v>0</v>
      </c>
      <c r="AD487" s="157">
        <f>IFERROR(INDEX(NoSettings_v3!$C$2:$AH$4612,MATCH('EPS 3.1.3'!$B487,NoSettings_v3!$A$2:$A$4612,0),MATCH('EPS 3.1.3'!AD$1,NoSettings_v3!$C$1:$AH$1,0)),"")</f>
        <v>0</v>
      </c>
      <c r="AE487" s="157">
        <f>IFERROR(INDEX(NoSettings_v3!$C$2:$AH$4612,MATCH('EPS 3.1.3'!$B487,NoSettings_v3!$A$2:$A$4612,0),MATCH('EPS 3.1.3'!AE$1,NoSettings_v3!$C$1:$AH$1,0)),"")</f>
        <v>0</v>
      </c>
      <c r="AF487" s="157">
        <f>IFERROR(INDEX(NoSettings_v3!$C$2:$AH$4612,MATCH('EPS 3.1.3'!$B487,NoSettings_v3!$A$2:$A$4612,0),MATCH('EPS 3.1.3'!AF$1,NoSettings_v3!$C$1:$AH$1,0)),"")</f>
        <v>0</v>
      </c>
      <c r="AG487" s="157">
        <f>IFERROR(INDEX(NoSettings_v3!$C$2:$AH$4612,MATCH('EPS 3.1.3'!$B487,NoSettings_v3!$A$2:$A$4612,0),MATCH('EPS 3.1.3'!AG$1,NoSettings_v3!$C$1:$AH$1,0)),"")</f>
        <v>0</v>
      </c>
      <c r="AH487" s="157">
        <f>IFERROR(INDEX(NoSettings_v3!$C$2:$AH$4612,MATCH('EPS 3.1.3'!$B487,NoSettings_v3!$A$2:$A$4612,0),MATCH('EPS 3.1.3'!AH$1,NoSettings_v3!$C$1:$AH$1,0)),"")</f>
        <v>0</v>
      </c>
      <c r="AI487" s="157">
        <f>IFERROR(INDEX(NoSettings_v3!$C$2:$AH$4612,MATCH('EPS 3.1.3'!$B487,NoSettings_v3!$A$2:$A$4612,0),MATCH('EPS 3.1.3'!AI$1,NoSettings_v3!$C$1:$AH$1,0)),"")</f>
        <v>0</v>
      </c>
    </row>
    <row r="488" spans="1:35" x14ac:dyDescent="0.35">
      <c r="A488" s="127"/>
      <c r="B488" s="161" t="s">
        <v>1244</v>
      </c>
      <c r="C488" s="127" t="s">
        <v>964</v>
      </c>
      <c r="D488" s="157">
        <f>IFERROR(INDEX(NoSettings_v3!$C$2:$AH$4612,MATCH('EPS 3.1.3'!$B488,NoSettings_v3!$A$2:$A$4612,0),MATCH('EPS 3.1.3'!D$1,NoSettings_v3!$C$1:$AH$1,0)),"")</f>
        <v>0</v>
      </c>
      <c r="E488" s="157">
        <f>IFERROR(INDEX(NoSettings_v3!$C$2:$AH$4612,MATCH('EPS 3.1.3'!$B488,NoSettings_v3!$A$2:$A$4612,0),MATCH('EPS 3.1.3'!E$1,NoSettings_v3!$C$1:$AH$1,0)),"")</f>
        <v>0</v>
      </c>
      <c r="F488" s="157">
        <f>IFERROR(INDEX(NoSettings_v3!$C$2:$AH$4612,MATCH('EPS 3.1.3'!$B488,NoSettings_v3!$A$2:$A$4612,0),MATCH('EPS 3.1.3'!F$1,NoSettings_v3!$C$1:$AH$1,0)),"")</f>
        <v>0</v>
      </c>
      <c r="G488" s="157">
        <f>IFERROR(INDEX(NoSettings_v3!$C$2:$AH$4612,MATCH('EPS 3.1.3'!$B488,NoSettings_v3!$A$2:$A$4612,0),MATCH('EPS 3.1.3'!G$1,NoSettings_v3!$C$1:$AH$1,0)),"")</f>
        <v>0</v>
      </c>
      <c r="H488" s="157">
        <f>IFERROR(INDEX(NoSettings_v3!$C$2:$AH$4612,MATCH('EPS 3.1.3'!$B488,NoSettings_v3!$A$2:$A$4612,0),MATCH('EPS 3.1.3'!H$1,NoSettings_v3!$C$1:$AH$1,0)),"")</f>
        <v>0</v>
      </c>
      <c r="I488" s="157">
        <f>IFERROR(INDEX(NoSettings_v3!$C$2:$AH$4612,MATCH('EPS 3.1.3'!$B488,NoSettings_v3!$A$2:$A$4612,0),MATCH('EPS 3.1.3'!I$1,NoSettings_v3!$C$1:$AH$1,0)),"")</f>
        <v>0</v>
      </c>
      <c r="J488" s="157">
        <f>IFERROR(INDEX(NoSettings_v3!$C$2:$AH$4612,MATCH('EPS 3.1.3'!$B488,NoSettings_v3!$A$2:$A$4612,0),MATCH('EPS 3.1.3'!J$1,NoSettings_v3!$C$1:$AH$1,0)),"")</f>
        <v>0</v>
      </c>
      <c r="K488" s="157">
        <f>IFERROR(INDEX(NoSettings_v3!$C$2:$AH$4612,MATCH('EPS 3.1.3'!$B488,NoSettings_v3!$A$2:$A$4612,0),MATCH('EPS 3.1.3'!K$1,NoSettings_v3!$C$1:$AH$1,0)),"")</f>
        <v>0</v>
      </c>
      <c r="L488" s="157">
        <f>IFERROR(INDEX(NoSettings_v3!$C$2:$AH$4612,MATCH('EPS 3.1.3'!$B488,NoSettings_v3!$A$2:$A$4612,0),MATCH('EPS 3.1.3'!L$1,NoSettings_v3!$C$1:$AH$1,0)),"")</f>
        <v>0</v>
      </c>
      <c r="M488" s="157">
        <f>IFERROR(INDEX(NoSettings_v3!$C$2:$AH$4612,MATCH('EPS 3.1.3'!$B488,NoSettings_v3!$A$2:$A$4612,0),MATCH('EPS 3.1.3'!M$1,NoSettings_v3!$C$1:$AH$1,0)),"")</f>
        <v>0</v>
      </c>
      <c r="N488" s="157">
        <f>IFERROR(INDEX(NoSettings_v3!$C$2:$AH$4612,MATCH('EPS 3.1.3'!$B488,NoSettings_v3!$A$2:$A$4612,0),MATCH('EPS 3.1.3'!N$1,NoSettings_v3!$C$1:$AH$1,0)),"")</f>
        <v>0</v>
      </c>
      <c r="O488" s="157">
        <f>IFERROR(INDEX(NoSettings_v3!$C$2:$AH$4612,MATCH('EPS 3.1.3'!$B488,NoSettings_v3!$A$2:$A$4612,0),MATCH('EPS 3.1.3'!O$1,NoSettings_v3!$C$1:$AH$1,0)),"")</f>
        <v>0</v>
      </c>
      <c r="P488" s="157">
        <f>IFERROR(INDEX(NoSettings_v3!$C$2:$AH$4612,MATCH('EPS 3.1.3'!$B488,NoSettings_v3!$A$2:$A$4612,0),MATCH('EPS 3.1.3'!P$1,NoSettings_v3!$C$1:$AH$1,0)),"")</f>
        <v>0</v>
      </c>
      <c r="Q488" s="157">
        <f>IFERROR(INDEX(NoSettings_v3!$C$2:$AH$4612,MATCH('EPS 3.1.3'!$B488,NoSettings_v3!$A$2:$A$4612,0),MATCH('EPS 3.1.3'!Q$1,NoSettings_v3!$C$1:$AH$1,0)),"")</f>
        <v>0</v>
      </c>
      <c r="R488" s="157">
        <f>IFERROR(INDEX(NoSettings_v3!$C$2:$AH$4612,MATCH('EPS 3.1.3'!$B488,NoSettings_v3!$A$2:$A$4612,0),MATCH('EPS 3.1.3'!R$1,NoSettings_v3!$C$1:$AH$1,0)),"")</f>
        <v>0</v>
      </c>
      <c r="S488" s="157">
        <f>IFERROR(INDEX(NoSettings_v3!$C$2:$AH$4612,MATCH('EPS 3.1.3'!$B488,NoSettings_v3!$A$2:$A$4612,0),MATCH('EPS 3.1.3'!S$1,NoSettings_v3!$C$1:$AH$1,0)),"")</f>
        <v>0</v>
      </c>
      <c r="T488" s="157">
        <f>IFERROR(INDEX(NoSettings_v3!$C$2:$AH$4612,MATCH('EPS 3.1.3'!$B488,NoSettings_v3!$A$2:$A$4612,0),MATCH('EPS 3.1.3'!T$1,NoSettings_v3!$C$1:$AH$1,0)),"")</f>
        <v>0</v>
      </c>
      <c r="U488" s="157">
        <f>IFERROR(INDEX(NoSettings_v3!$C$2:$AH$4612,MATCH('EPS 3.1.3'!$B488,NoSettings_v3!$A$2:$A$4612,0),MATCH('EPS 3.1.3'!U$1,NoSettings_v3!$C$1:$AH$1,0)),"")</f>
        <v>0</v>
      </c>
      <c r="V488" s="157">
        <f>IFERROR(INDEX(NoSettings_v3!$C$2:$AH$4612,MATCH('EPS 3.1.3'!$B488,NoSettings_v3!$A$2:$A$4612,0),MATCH('EPS 3.1.3'!V$1,NoSettings_v3!$C$1:$AH$1,0)),"")</f>
        <v>0</v>
      </c>
      <c r="W488" s="157">
        <f>IFERROR(INDEX(NoSettings_v3!$C$2:$AH$4612,MATCH('EPS 3.1.3'!$B488,NoSettings_v3!$A$2:$A$4612,0),MATCH('EPS 3.1.3'!W$1,NoSettings_v3!$C$1:$AH$1,0)),"")</f>
        <v>0</v>
      </c>
      <c r="X488" s="157">
        <f>IFERROR(INDEX(NoSettings_v3!$C$2:$AH$4612,MATCH('EPS 3.1.3'!$B488,NoSettings_v3!$A$2:$A$4612,0),MATCH('EPS 3.1.3'!X$1,NoSettings_v3!$C$1:$AH$1,0)),"")</f>
        <v>0</v>
      </c>
      <c r="Y488" s="157">
        <f>IFERROR(INDEX(NoSettings_v3!$C$2:$AH$4612,MATCH('EPS 3.1.3'!$B488,NoSettings_v3!$A$2:$A$4612,0),MATCH('EPS 3.1.3'!Y$1,NoSettings_v3!$C$1:$AH$1,0)),"")</f>
        <v>0</v>
      </c>
      <c r="Z488" s="157">
        <f>IFERROR(INDEX(NoSettings_v3!$C$2:$AH$4612,MATCH('EPS 3.1.3'!$B488,NoSettings_v3!$A$2:$A$4612,0),MATCH('EPS 3.1.3'!Z$1,NoSettings_v3!$C$1:$AH$1,0)),"")</f>
        <v>0</v>
      </c>
      <c r="AA488" s="157">
        <f>IFERROR(INDEX(NoSettings_v3!$C$2:$AH$4612,MATCH('EPS 3.1.3'!$B488,NoSettings_v3!$A$2:$A$4612,0),MATCH('EPS 3.1.3'!AA$1,NoSettings_v3!$C$1:$AH$1,0)),"")</f>
        <v>0</v>
      </c>
      <c r="AB488" s="157">
        <f>IFERROR(INDEX(NoSettings_v3!$C$2:$AH$4612,MATCH('EPS 3.1.3'!$B488,NoSettings_v3!$A$2:$A$4612,0),MATCH('EPS 3.1.3'!AB$1,NoSettings_v3!$C$1:$AH$1,0)),"")</f>
        <v>0</v>
      </c>
      <c r="AC488" s="157">
        <f>IFERROR(INDEX(NoSettings_v3!$C$2:$AH$4612,MATCH('EPS 3.1.3'!$B488,NoSettings_v3!$A$2:$A$4612,0),MATCH('EPS 3.1.3'!AC$1,NoSettings_v3!$C$1:$AH$1,0)),"")</f>
        <v>0</v>
      </c>
      <c r="AD488" s="157">
        <f>IFERROR(INDEX(NoSettings_v3!$C$2:$AH$4612,MATCH('EPS 3.1.3'!$B488,NoSettings_v3!$A$2:$A$4612,0),MATCH('EPS 3.1.3'!AD$1,NoSettings_v3!$C$1:$AH$1,0)),"")</f>
        <v>0</v>
      </c>
      <c r="AE488" s="157">
        <f>IFERROR(INDEX(NoSettings_v3!$C$2:$AH$4612,MATCH('EPS 3.1.3'!$B488,NoSettings_v3!$A$2:$A$4612,0),MATCH('EPS 3.1.3'!AE$1,NoSettings_v3!$C$1:$AH$1,0)),"")</f>
        <v>0</v>
      </c>
      <c r="AF488" s="157">
        <f>IFERROR(INDEX(NoSettings_v3!$C$2:$AH$4612,MATCH('EPS 3.1.3'!$B488,NoSettings_v3!$A$2:$A$4612,0),MATCH('EPS 3.1.3'!AF$1,NoSettings_v3!$C$1:$AH$1,0)),"")</f>
        <v>0</v>
      </c>
      <c r="AG488" s="157">
        <f>IFERROR(INDEX(NoSettings_v3!$C$2:$AH$4612,MATCH('EPS 3.1.3'!$B488,NoSettings_v3!$A$2:$A$4612,0),MATCH('EPS 3.1.3'!AG$1,NoSettings_v3!$C$1:$AH$1,0)),"")</f>
        <v>0</v>
      </c>
      <c r="AH488" s="157">
        <f>IFERROR(INDEX(NoSettings_v3!$C$2:$AH$4612,MATCH('EPS 3.1.3'!$B488,NoSettings_v3!$A$2:$A$4612,0),MATCH('EPS 3.1.3'!AH$1,NoSettings_v3!$C$1:$AH$1,0)),"")</f>
        <v>0</v>
      </c>
      <c r="AI488" s="157">
        <f>IFERROR(INDEX(NoSettings_v3!$C$2:$AH$4612,MATCH('EPS 3.1.3'!$B488,NoSettings_v3!$A$2:$A$4612,0),MATCH('EPS 3.1.3'!AI$1,NoSettings_v3!$C$1:$AH$1,0)),"")</f>
        <v>0</v>
      </c>
    </row>
    <row r="489" spans="1:35" x14ac:dyDescent="0.35">
      <c r="A489" s="127"/>
      <c r="B489" s="161" t="s">
        <v>1245</v>
      </c>
      <c r="C489" s="127" t="s">
        <v>964</v>
      </c>
      <c r="D489" s="157">
        <f>IFERROR(INDEX(NoSettings_v3!$C$2:$AH$4612,MATCH('EPS 3.1.3'!$B489,NoSettings_v3!$A$2:$A$4612,0),MATCH('EPS 3.1.3'!D$1,NoSettings_v3!$C$1:$AH$1,0)),"")</f>
        <v>0</v>
      </c>
      <c r="E489" s="157">
        <f>IFERROR(INDEX(NoSettings_v3!$C$2:$AH$4612,MATCH('EPS 3.1.3'!$B489,NoSettings_v3!$A$2:$A$4612,0),MATCH('EPS 3.1.3'!E$1,NoSettings_v3!$C$1:$AH$1,0)),"")</f>
        <v>0</v>
      </c>
      <c r="F489" s="157">
        <f>IFERROR(INDEX(NoSettings_v3!$C$2:$AH$4612,MATCH('EPS 3.1.3'!$B489,NoSettings_v3!$A$2:$A$4612,0),MATCH('EPS 3.1.3'!F$1,NoSettings_v3!$C$1:$AH$1,0)),"")</f>
        <v>0</v>
      </c>
      <c r="G489" s="157">
        <f>IFERROR(INDEX(NoSettings_v3!$C$2:$AH$4612,MATCH('EPS 3.1.3'!$B489,NoSettings_v3!$A$2:$A$4612,0),MATCH('EPS 3.1.3'!G$1,NoSettings_v3!$C$1:$AH$1,0)),"")</f>
        <v>0</v>
      </c>
      <c r="H489" s="157">
        <f>IFERROR(INDEX(NoSettings_v3!$C$2:$AH$4612,MATCH('EPS 3.1.3'!$B489,NoSettings_v3!$A$2:$A$4612,0),MATCH('EPS 3.1.3'!H$1,NoSettings_v3!$C$1:$AH$1,0)),"")</f>
        <v>0</v>
      </c>
      <c r="I489" s="157">
        <f>IFERROR(INDEX(NoSettings_v3!$C$2:$AH$4612,MATCH('EPS 3.1.3'!$B489,NoSettings_v3!$A$2:$A$4612,0),MATCH('EPS 3.1.3'!I$1,NoSettings_v3!$C$1:$AH$1,0)),"")</f>
        <v>0</v>
      </c>
      <c r="J489" s="157">
        <f>IFERROR(INDEX(NoSettings_v3!$C$2:$AH$4612,MATCH('EPS 3.1.3'!$B489,NoSettings_v3!$A$2:$A$4612,0),MATCH('EPS 3.1.3'!J$1,NoSettings_v3!$C$1:$AH$1,0)),"")</f>
        <v>0</v>
      </c>
      <c r="K489" s="157">
        <f>IFERROR(INDEX(NoSettings_v3!$C$2:$AH$4612,MATCH('EPS 3.1.3'!$B489,NoSettings_v3!$A$2:$A$4612,0),MATCH('EPS 3.1.3'!K$1,NoSettings_v3!$C$1:$AH$1,0)),"")</f>
        <v>0</v>
      </c>
      <c r="L489" s="157">
        <f>IFERROR(INDEX(NoSettings_v3!$C$2:$AH$4612,MATCH('EPS 3.1.3'!$B489,NoSettings_v3!$A$2:$A$4612,0),MATCH('EPS 3.1.3'!L$1,NoSettings_v3!$C$1:$AH$1,0)),"")</f>
        <v>0</v>
      </c>
      <c r="M489" s="157">
        <f>IFERROR(INDEX(NoSettings_v3!$C$2:$AH$4612,MATCH('EPS 3.1.3'!$B489,NoSettings_v3!$A$2:$A$4612,0),MATCH('EPS 3.1.3'!M$1,NoSettings_v3!$C$1:$AH$1,0)),"")</f>
        <v>0</v>
      </c>
      <c r="N489" s="157">
        <f>IFERROR(INDEX(NoSettings_v3!$C$2:$AH$4612,MATCH('EPS 3.1.3'!$B489,NoSettings_v3!$A$2:$A$4612,0),MATCH('EPS 3.1.3'!N$1,NoSettings_v3!$C$1:$AH$1,0)),"")</f>
        <v>0</v>
      </c>
      <c r="O489" s="157">
        <f>IFERROR(INDEX(NoSettings_v3!$C$2:$AH$4612,MATCH('EPS 3.1.3'!$B489,NoSettings_v3!$A$2:$A$4612,0),MATCH('EPS 3.1.3'!O$1,NoSettings_v3!$C$1:$AH$1,0)),"")</f>
        <v>0</v>
      </c>
      <c r="P489" s="157">
        <f>IFERROR(INDEX(NoSettings_v3!$C$2:$AH$4612,MATCH('EPS 3.1.3'!$B489,NoSettings_v3!$A$2:$A$4612,0),MATCH('EPS 3.1.3'!P$1,NoSettings_v3!$C$1:$AH$1,0)),"")</f>
        <v>0</v>
      </c>
      <c r="Q489" s="157">
        <f>IFERROR(INDEX(NoSettings_v3!$C$2:$AH$4612,MATCH('EPS 3.1.3'!$B489,NoSettings_v3!$A$2:$A$4612,0),MATCH('EPS 3.1.3'!Q$1,NoSettings_v3!$C$1:$AH$1,0)),"")</f>
        <v>0</v>
      </c>
      <c r="R489" s="157">
        <f>IFERROR(INDEX(NoSettings_v3!$C$2:$AH$4612,MATCH('EPS 3.1.3'!$B489,NoSettings_v3!$A$2:$A$4612,0),MATCH('EPS 3.1.3'!R$1,NoSettings_v3!$C$1:$AH$1,0)),"")</f>
        <v>0</v>
      </c>
      <c r="S489" s="157">
        <f>IFERROR(INDEX(NoSettings_v3!$C$2:$AH$4612,MATCH('EPS 3.1.3'!$B489,NoSettings_v3!$A$2:$A$4612,0),MATCH('EPS 3.1.3'!S$1,NoSettings_v3!$C$1:$AH$1,0)),"")</f>
        <v>0</v>
      </c>
      <c r="T489" s="157">
        <f>IFERROR(INDEX(NoSettings_v3!$C$2:$AH$4612,MATCH('EPS 3.1.3'!$B489,NoSettings_v3!$A$2:$A$4612,0),MATCH('EPS 3.1.3'!T$1,NoSettings_v3!$C$1:$AH$1,0)),"")</f>
        <v>0</v>
      </c>
      <c r="U489" s="157">
        <f>IFERROR(INDEX(NoSettings_v3!$C$2:$AH$4612,MATCH('EPS 3.1.3'!$B489,NoSettings_v3!$A$2:$A$4612,0),MATCH('EPS 3.1.3'!U$1,NoSettings_v3!$C$1:$AH$1,0)),"")</f>
        <v>0</v>
      </c>
      <c r="V489" s="157">
        <f>IFERROR(INDEX(NoSettings_v3!$C$2:$AH$4612,MATCH('EPS 3.1.3'!$B489,NoSettings_v3!$A$2:$A$4612,0),MATCH('EPS 3.1.3'!V$1,NoSettings_v3!$C$1:$AH$1,0)),"")</f>
        <v>0</v>
      </c>
      <c r="W489" s="157">
        <f>IFERROR(INDEX(NoSettings_v3!$C$2:$AH$4612,MATCH('EPS 3.1.3'!$B489,NoSettings_v3!$A$2:$A$4612,0),MATCH('EPS 3.1.3'!W$1,NoSettings_v3!$C$1:$AH$1,0)),"")</f>
        <v>0</v>
      </c>
      <c r="X489" s="157">
        <f>IFERROR(INDEX(NoSettings_v3!$C$2:$AH$4612,MATCH('EPS 3.1.3'!$B489,NoSettings_v3!$A$2:$A$4612,0),MATCH('EPS 3.1.3'!X$1,NoSettings_v3!$C$1:$AH$1,0)),"")</f>
        <v>0</v>
      </c>
      <c r="Y489" s="157">
        <f>IFERROR(INDEX(NoSettings_v3!$C$2:$AH$4612,MATCH('EPS 3.1.3'!$B489,NoSettings_v3!$A$2:$A$4612,0),MATCH('EPS 3.1.3'!Y$1,NoSettings_v3!$C$1:$AH$1,0)),"")</f>
        <v>0</v>
      </c>
      <c r="Z489" s="157">
        <f>IFERROR(INDEX(NoSettings_v3!$C$2:$AH$4612,MATCH('EPS 3.1.3'!$B489,NoSettings_v3!$A$2:$A$4612,0),MATCH('EPS 3.1.3'!Z$1,NoSettings_v3!$C$1:$AH$1,0)),"")</f>
        <v>0</v>
      </c>
      <c r="AA489" s="157">
        <f>IFERROR(INDEX(NoSettings_v3!$C$2:$AH$4612,MATCH('EPS 3.1.3'!$B489,NoSettings_v3!$A$2:$A$4612,0),MATCH('EPS 3.1.3'!AA$1,NoSettings_v3!$C$1:$AH$1,0)),"")</f>
        <v>0</v>
      </c>
      <c r="AB489" s="157">
        <f>IFERROR(INDEX(NoSettings_v3!$C$2:$AH$4612,MATCH('EPS 3.1.3'!$B489,NoSettings_v3!$A$2:$A$4612,0),MATCH('EPS 3.1.3'!AB$1,NoSettings_v3!$C$1:$AH$1,0)),"")</f>
        <v>0</v>
      </c>
      <c r="AC489" s="157">
        <f>IFERROR(INDEX(NoSettings_v3!$C$2:$AH$4612,MATCH('EPS 3.1.3'!$B489,NoSettings_v3!$A$2:$A$4612,0),MATCH('EPS 3.1.3'!AC$1,NoSettings_v3!$C$1:$AH$1,0)),"")</f>
        <v>0</v>
      </c>
      <c r="AD489" s="157">
        <f>IFERROR(INDEX(NoSettings_v3!$C$2:$AH$4612,MATCH('EPS 3.1.3'!$B489,NoSettings_v3!$A$2:$A$4612,0),MATCH('EPS 3.1.3'!AD$1,NoSettings_v3!$C$1:$AH$1,0)),"")</f>
        <v>0</v>
      </c>
      <c r="AE489" s="157">
        <f>IFERROR(INDEX(NoSettings_v3!$C$2:$AH$4612,MATCH('EPS 3.1.3'!$B489,NoSettings_v3!$A$2:$A$4612,0),MATCH('EPS 3.1.3'!AE$1,NoSettings_v3!$C$1:$AH$1,0)),"")</f>
        <v>0</v>
      </c>
      <c r="AF489" s="157">
        <f>IFERROR(INDEX(NoSettings_v3!$C$2:$AH$4612,MATCH('EPS 3.1.3'!$B489,NoSettings_v3!$A$2:$A$4612,0),MATCH('EPS 3.1.3'!AF$1,NoSettings_v3!$C$1:$AH$1,0)),"")</f>
        <v>0</v>
      </c>
      <c r="AG489" s="157">
        <f>IFERROR(INDEX(NoSettings_v3!$C$2:$AH$4612,MATCH('EPS 3.1.3'!$B489,NoSettings_v3!$A$2:$A$4612,0),MATCH('EPS 3.1.3'!AG$1,NoSettings_v3!$C$1:$AH$1,0)),"")</f>
        <v>0</v>
      </c>
      <c r="AH489" s="157">
        <f>IFERROR(INDEX(NoSettings_v3!$C$2:$AH$4612,MATCH('EPS 3.1.3'!$B489,NoSettings_v3!$A$2:$A$4612,0),MATCH('EPS 3.1.3'!AH$1,NoSettings_v3!$C$1:$AH$1,0)),"")</f>
        <v>0</v>
      </c>
      <c r="AI489" s="157">
        <f>IFERROR(INDEX(NoSettings_v3!$C$2:$AH$4612,MATCH('EPS 3.1.3'!$B489,NoSettings_v3!$A$2:$A$4612,0),MATCH('EPS 3.1.3'!AI$1,NoSettings_v3!$C$1:$AH$1,0)),"")</f>
        <v>0</v>
      </c>
    </row>
    <row r="490" spans="1:35" x14ac:dyDescent="0.35">
      <c r="A490" s="127"/>
      <c r="B490" s="161" t="s">
        <v>1246</v>
      </c>
      <c r="C490" s="127" t="s">
        <v>964</v>
      </c>
      <c r="D490" s="157">
        <f>IFERROR(INDEX(NoSettings_v3!$C$2:$AH$4612,MATCH('EPS 3.1.3'!$B490,NoSettings_v3!$A$2:$A$4612,0),MATCH('EPS 3.1.3'!D$1,NoSettings_v3!$C$1:$AH$1,0)),"")</f>
        <v>0</v>
      </c>
      <c r="E490" s="157">
        <f>IFERROR(INDEX(NoSettings_v3!$C$2:$AH$4612,MATCH('EPS 3.1.3'!$B490,NoSettings_v3!$A$2:$A$4612,0),MATCH('EPS 3.1.3'!E$1,NoSettings_v3!$C$1:$AH$1,0)),"")</f>
        <v>0</v>
      </c>
      <c r="F490" s="157">
        <f>IFERROR(INDEX(NoSettings_v3!$C$2:$AH$4612,MATCH('EPS 3.1.3'!$B490,NoSettings_v3!$A$2:$A$4612,0),MATCH('EPS 3.1.3'!F$1,NoSettings_v3!$C$1:$AH$1,0)),"")</f>
        <v>0</v>
      </c>
      <c r="G490" s="157">
        <f>IFERROR(INDEX(NoSettings_v3!$C$2:$AH$4612,MATCH('EPS 3.1.3'!$B490,NoSettings_v3!$A$2:$A$4612,0),MATCH('EPS 3.1.3'!G$1,NoSettings_v3!$C$1:$AH$1,0)),"")</f>
        <v>0</v>
      </c>
      <c r="H490" s="157">
        <f>IFERROR(INDEX(NoSettings_v3!$C$2:$AH$4612,MATCH('EPS 3.1.3'!$B490,NoSettings_v3!$A$2:$A$4612,0),MATCH('EPS 3.1.3'!H$1,NoSettings_v3!$C$1:$AH$1,0)),"")</f>
        <v>0</v>
      </c>
      <c r="I490" s="157">
        <f>IFERROR(INDEX(NoSettings_v3!$C$2:$AH$4612,MATCH('EPS 3.1.3'!$B490,NoSettings_v3!$A$2:$A$4612,0),MATCH('EPS 3.1.3'!I$1,NoSettings_v3!$C$1:$AH$1,0)),"")</f>
        <v>0</v>
      </c>
      <c r="J490" s="157">
        <f>IFERROR(INDEX(NoSettings_v3!$C$2:$AH$4612,MATCH('EPS 3.1.3'!$B490,NoSettings_v3!$A$2:$A$4612,0),MATCH('EPS 3.1.3'!J$1,NoSettings_v3!$C$1:$AH$1,0)),"")</f>
        <v>0</v>
      </c>
      <c r="K490" s="157">
        <f>IFERROR(INDEX(NoSettings_v3!$C$2:$AH$4612,MATCH('EPS 3.1.3'!$B490,NoSettings_v3!$A$2:$A$4612,0),MATCH('EPS 3.1.3'!K$1,NoSettings_v3!$C$1:$AH$1,0)),"")</f>
        <v>0</v>
      </c>
      <c r="L490" s="157">
        <f>IFERROR(INDEX(NoSettings_v3!$C$2:$AH$4612,MATCH('EPS 3.1.3'!$B490,NoSettings_v3!$A$2:$A$4612,0),MATCH('EPS 3.1.3'!L$1,NoSettings_v3!$C$1:$AH$1,0)),"")</f>
        <v>0</v>
      </c>
      <c r="M490" s="157">
        <f>IFERROR(INDEX(NoSettings_v3!$C$2:$AH$4612,MATCH('EPS 3.1.3'!$B490,NoSettings_v3!$A$2:$A$4612,0),MATCH('EPS 3.1.3'!M$1,NoSettings_v3!$C$1:$AH$1,0)),"")</f>
        <v>0</v>
      </c>
      <c r="N490" s="157">
        <f>IFERROR(INDEX(NoSettings_v3!$C$2:$AH$4612,MATCH('EPS 3.1.3'!$B490,NoSettings_v3!$A$2:$A$4612,0),MATCH('EPS 3.1.3'!N$1,NoSettings_v3!$C$1:$AH$1,0)),"")</f>
        <v>0</v>
      </c>
      <c r="O490" s="157">
        <f>IFERROR(INDEX(NoSettings_v3!$C$2:$AH$4612,MATCH('EPS 3.1.3'!$B490,NoSettings_v3!$A$2:$A$4612,0),MATCH('EPS 3.1.3'!O$1,NoSettings_v3!$C$1:$AH$1,0)),"")</f>
        <v>0</v>
      </c>
      <c r="P490" s="157">
        <f>IFERROR(INDEX(NoSettings_v3!$C$2:$AH$4612,MATCH('EPS 3.1.3'!$B490,NoSettings_v3!$A$2:$A$4612,0),MATCH('EPS 3.1.3'!P$1,NoSettings_v3!$C$1:$AH$1,0)),"")</f>
        <v>0</v>
      </c>
      <c r="Q490" s="157">
        <f>IFERROR(INDEX(NoSettings_v3!$C$2:$AH$4612,MATCH('EPS 3.1.3'!$B490,NoSettings_v3!$A$2:$A$4612,0),MATCH('EPS 3.1.3'!Q$1,NoSettings_v3!$C$1:$AH$1,0)),"")</f>
        <v>0</v>
      </c>
      <c r="R490" s="157">
        <f>IFERROR(INDEX(NoSettings_v3!$C$2:$AH$4612,MATCH('EPS 3.1.3'!$B490,NoSettings_v3!$A$2:$A$4612,0),MATCH('EPS 3.1.3'!R$1,NoSettings_v3!$C$1:$AH$1,0)),"")</f>
        <v>0</v>
      </c>
      <c r="S490" s="157">
        <f>IFERROR(INDEX(NoSettings_v3!$C$2:$AH$4612,MATCH('EPS 3.1.3'!$B490,NoSettings_v3!$A$2:$A$4612,0),MATCH('EPS 3.1.3'!S$1,NoSettings_v3!$C$1:$AH$1,0)),"")</f>
        <v>0</v>
      </c>
      <c r="T490" s="157">
        <f>IFERROR(INDEX(NoSettings_v3!$C$2:$AH$4612,MATCH('EPS 3.1.3'!$B490,NoSettings_v3!$A$2:$A$4612,0),MATCH('EPS 3.1.3'!T$1,NoSettings_v3!$C$1:$AH$1,0)),"")</f>
        <v>0</v>
      </c>
      <c r="U490" s="157">
        <f>IFERROR(INDEX(NoSettings_v3!$C$2:$AH$4612,MATCH('EPS 3.1.3'!$B490,NoSettings_v3!$A$2:$A$4612,0),MATCH('EPS 3.1.3'!U$1,NoSettings_v3!$C$1:$AH$1,0)),"")</f>
        <v>0</v>
      </c>
      <c r="V490" s="157">
        <f>IFERROR(INDEX(NoSettings_v3!$C$2:$AH$4612,MATCH('EPS 3.1.3'!$B490,NoSettings_v3!$A$2:$A$4612,0),MATCH('EPS 3.1.3'!V$1,NoSettings_v3!$C$1:$AH$1,0)),"")</f>
        <v>0</v>
      </c>
      <c r="W490" s="157">
        <f>IFERROR(INDEX(NoSettings_v3!$C$2:$AH$4612,MATCH('EPS 3.1.3'!$B490,NoSettings_v3!$A$2:$A$4612,0),MATCH('EPS 3.1.3'!W$1,NoSettings_v3!$C$1:$AH$1,0)),"")</f>
        <v>0</v>
      </c>
      <c r="X490" s="157">
        <f>IFERROR(INDEX(NoSettings_v3!$C$2:$AH$4612,MATCH('EPS 3.1.3'!$B490,NoSettings_v3!$A$2:$A$4612,0),MATCH('EPS 3.1.3'!X$1,NoSettings_v3!$C$1:$AH$1,0)),"")</f>
        <v>0</v>
      </c>
      <c r="Y490" s="157">
        <f>IFERROR(INDEX(NoSettings_v3!$C$2:$AH$4612,MATCH('EPS 3.1.3'!$B490,NoSettings_v3!$A$2:$A$4612,0),MATCH('EPS 3.1.3'!Y$1,NoSettings_v3!$C$1:$AH$1,0)),"")</f>
        <v>0</v>
      </c>
      <c r="Z490" s="157">
        <f>IFERROR(INDEX(NoSettings_v3!$C$2:$AH$4612,MATCH('EPS 3.1.3'!$B490,NoSettings_v3!$A$2:$A$4612,0),MATCH('EPS 3.1.3'!Z$1,NoSettings_v3!$C$1:$AH$1,0)),"")</f>
        <v>0</v>
      </c>
      <c r="AA490" s="157">
        <f>IFERROR(INDEX(NoSettings_v3!$C$2:$AH$4612,MATCH('EPS 3.1.3'!$B490,NoSettings_v3!$A$2:$A$4612,0),MATCH('EPS 3.1.3'!AA$1,NoSettings_v3!$C$1:$AH$1,0)),"")</f>
        <v>0</v>
      </c>
      <c r="AB490" s="157">
        <f>IFERROR(INDEX(NoSettings_v3!$C$2:$AH$4612,MATCH('EPS 3.1.3'!$B490,NoSettings_v3!$A$2:$A$4612,0),MATCH('EPS 3.1.3'!AB$1,NoSettings_v3!$C$1:$AH$1,0)),"")</f>
        <v>0</v>
      </c>
      <c r="AC490" s="157">
        <f>IFERROR(INDEX(NoSettings_v3!$C$2:$AH$4612,MATCH('EPS 3.1.3'!$B490,NoSettings_v3!$A$2:$A$4612,0),MATCH('EPS 3.1.3'!AC$1,NoSettings_v3!$C$1:$AH$1,0)),"")</f>
        <v>0</v>
      </c>
      <c r="AD490" s="157">
        <f>IFERROR(INDEX(NoSettings_v3!$C$2:$AH$4612,MATCH('EPS 3.1.3'!$B490,NoSettings_v3!$A$2:$A$4612,0),MATCH('EPS 3.1.3'!AD$1,NoSettings_v3!$C$1:$AH$1,0)),"")</f>
        <v>0</v>
      </c>
      <c r="AE490" s="157">
        <f>IFERROR(INDEX(NoSettings_v3!$C$2:$AH$4612,MATCH('EPS 3.1.3'!$B490,NoSettings_v3!$A$2:$A$4612,0),MATCH('EPS 3.1.3'!AE$1,NoSettings_v3!$C$1:$AH$1,0)),"")</f>
        <v>0</v>
      </c>
      <c r="AF490" s="157">
        <f>IFERROR(INDEX(NoSettings_v3!$C$2:$AH$4612,MATCH('EPS 3.1.3'!$B490,NoSettings_v3!$A$2:$A$4612,0),MATCH('EPS 3.1.3'!AF$1,NoSettings_v3!$C$1:$AH$1,0)),"")</f>
        <v>0</v>
      </c>
      <c r="AG490" s="157">
        <f>IFERROR(INDEX(NoSettings_v3!$C$2:$AH$4612,MATCH('EPS 3.1.3'!$B490,NoSettings_v3!$A$2:$A$4612,0),MATCH('EPS 3.1.3'!AG$1,NoSettings_v3!$C$1:$AH$1,0)),"")</f>
        <v>0</v>
      </c>
      <c r="AH490" s="157">
        <f>IFERROR(INDEX(NoSettings_v3!$C$2:$AH$4612,MATCH('EPS 3.1.3'!$B490,NoSettings_v3!$A$2:$A$4612,0),MATCH('EPS 3.1.3'!AH$1,NoSettings_v3!$C$1:$AH$1,0)),"")</f>
        <v>0</v>
      </c>
      <c r="AI490" s="157">
        <f>IFERROR(INDEX(NoSettings_v3!$C$2:$AH$4612,MATCH('EPS 3.1.3'!$B490,NoSettings_v3!$A$2:$A$4612,0),MATCH('EPS 3.1.3'!AI$1,NoSettings_v3!$C$1:$AH$1,0)),"")</f>
        <v>0</v>
      </c>
    </row>
    <row r="491" spans="1:35" x14ac:dyDescent="0.35">
      <c r="A491" s="127"/>
      <c r="B491" s="161" t="s">
        <v>1247</v>
      </c>
      <c r="C491" s="127" t="s">
        <v>964</v>
      </c>
      <c r="D491" s="157">
        <f>IFERROR(INDEX(NoSettings_v3!$C$2:$AH$4612,MATCH('EPS 3.1.3'!$B491,NoSettings_v3!$A$2:$A$4612,0),MATCH('EPS 3.1.3'!D$1,NoSettings_v3!$C$1:$AH$1,0)),"")</f>
        <v>0</v>
      </c>
      <c r="E491" s="157">
        <f>IFERROR(INDEX(NoSettings_v3!$C$2:$AH$4612,MATCH('EPS 3.1.3'!$B491,NoSettings_v3!$A$2:$A$4612,0),MATCH('EPS 3.1.3'!E$1,NoSettings_v3!$C$1:$AH$1,0)),"")</f>
        <v>0</v>
      </c>
      <c r="F491" s="157">
        <f>IFERROR(INDEX(NoSettings_v3!$C$2:$AH$4612,MATCH('EPS 3.1.3'!$B491,NoSettings_v3!$A$2:$A$4612,0),MATCH('EPS 3.1.3'!F$1,NoSettings_v3!$C$1:$AH$1,0)),"")</f>
        <v>0</v>
      </c>
      <c r="G491" s="157">
        <f>IFERROR(INDEX(NoSettings_v3!$C$2:$AH$4612,MATCH('EPS 3.1.3'!$B491,NoSettings_v3!$A$2:$A$4612,0),MATCH('EPS 3.1.3'!G$1,NoSettings_v3!$C$1:$AH$1,0)),"")</f>
        <v>0</v>
      </c>
      <c r="H491" s="157">
        <f>IFERROR(INDEX(NoSettings_v3!$C$2:$AH$4612,MATCH('EPS 3.1.3'!$B491,NoSettings_v3!$A$2:$A$4612,0),MATCH('EPS 3.1.3'!H$1,NoSettings_v3!$C$1:$AH$1,0)),"")</f>
        <v>0</v>
      </c>
      <c r="I491" s="157">
        <f>IFERROR(INDEX(NoSettings_v3!$C$2:$AH$4612,MATCH('EPS 3.1.3'!$B491,NoSettings_v3!$A$2:$A$4612,0),MATCH('EPS 3.1.3'!I$1,NoSettings_v3!$C$1:$AH$1,0)),"")</f>
        <v>0</v>
      </c>
      <c r="J491" s="157">
        <f>IFERROR(INDEX(NoSettings_v3!$C$2:$AH$4612,MATCH('EPS 3.1.3'!$B491,NoSettings_v3!$A$2:$A$4612,0),MATCH('EPS 3.1.3'!J$1,NoSettings_v3!$C$1:$AH$1,0)),"")</f>
        <v>0</v>
      </c>
      <c r="K491" s="157">
        <f>IFERROR(INDEX(NoSettings_v3!$C$2:$AH$4612,MATCH('EPS 3.1.3'!$B491,NoSettings_v3!$A$2:$A$4612,0),MATCH('EPS 3.1.3'!K$1,NoSettings_v3!$C$1:$AH$1,0)),"")</f>
        <v>0</v>
      </c>
      <c r="L491" s="157">
        <f>IFERROR(INDEX(NoSettings_v3!$C$2:$AH$4612,MATCH('EPS 3.1.3'!$B491,NoSettings_v3!$A$2:$A$4612,0),MATCH('EPS 3.1.3'!L$1,NoSettings_v3!$C$1:$AH$1,0)),"")</f>
        <v>0</v>
      </c>
      <c r="M491" s="157">
        <f>IFERROR(INDEX(NoSettings_v3!$C$2:$AH$4612,MATCH('EPS 3.1.3'!$B491,NoSettings_v3!$A$2:$A$4612,0),MATCH('EPS 3.1.3'!M$1,NoSettings_v3!$C$1:$AH$1,0)),"")</f>
        <v>0</v>
      </c>
      <c r="N491" s="157">
        <f>IFERROR(INDEX(NoSettings_v3!$C$2:$AH$4612,MATCH('EPS 3.1.3'!$B491,NoSettings_v3!$A$2:$A$4612,0),MATCH('EPS 3.1.3'!N$1,NoSettings_v3!$C$1:$AH$1,0)),"")</f>
        <v>0</v>
      </c>
      <c r="O491" s="157">
        <f>IFERROR(INDEX(NoSettings_v3!$C$2:$AH$4612,MATCH('EPS 3.1.3'!$B491,NoSettings_v3!$A$2:$A$4612,0),MATCH('EPS 3.1.3'!O$1,NoSettings_v3!$C$1:$AH$1,0)),"")</f>
        <v>0</v>
      </c>
      <c r="P491" s="157">
        <f>IFERROR(INDEX(NoSettings_v3!$C$2:$AH$4612,MATCH('EPS 3.1.3'!$B491,NoSettings_v3!$A$2:$A$4612,0),MATCH('EPS 3.1.3'!P$1,NoSettings_v3!$C$1:$AH$1,0)),"")</f>
        <v>0</v>
      </c>
      <c r="Q491" s="157">
        <f>IFERROR(INDEX(NoSettings_v3!$C$2:$AH$4612,MATCH('EPS 3.1.3'!$B491,NoSettings_v3!$A$2:$A$4612,0),MATCH('EPS 3.1.3'!Q$1,NoSettings_v3!$C$1:$AH$1,0)),"")</f>
        <v>0</v>
      </c>
      <c r="R491" s="157">
        <f>IFERROR(INDEX(NoSettings_v3!$C$2:$AH$4612,MATCH('EPS 3.1.3'!$B491,NoSettings_v3!$A$2:$A$4612,0),MATCH('EPS 3.1.3'!R$1,NoSettings_v3!$C$1:$AH$1,0)),"")</f>
        <v>0</v>
      </c>
      <c r="S491" s="157">
        <f>IFERROR(INDEX(NoSettings_v3!$C$2:$AH$4612,MATCH('EPS 3.1.3'!$B491,NoSettings_v3!$A$2:$A$4612,0),MATCH('EPS 3.1.3'!S$1,NoSettings_v3!$C$1:$AH$1,0)),"")</f>
        <v>0</v>
      </c>
      <c r="T491" s="157">
        <f>IFERROR(INDEX(NoSettings_v3!$C$2:$AH$4612,MATCH('EPS 3.1.3'!$B491,NoSettings_v3!$A$2:$A$4612,0),MATCH('EPS 3.1.3'!T$1,NoSettings_v3!$C$1:$AH$1,0)),"")</f>
        <v>0</v>
      </c>
      <c r="U491" s="157">
        <f>IFERROR(INDEX(NoSettings_v3!$C$2:$AH$4612,MATCH('EPS 3.1.3'!$B491,NoSettings_v3!$A$2:$A$4612,0),MATCH('EPS 3.1.3'!U$1,NoSettings_v3!$C$1:$AH$1,0)),"")</f>
        <v>0</v>
      </c>
      <c r="V491" s="157">
        <f>IFERROR(INDEX(NoSettings_v3!$C$2:$AH$4612,MATCH('EPS 3.1.3'!$B491,NoSettings_v3!$A$2:$A$4612,0),MATCH('EPS 3.1.3'!V$1,NoSettings_v3!$C$1:$AH$1,0)),"")</f>
        <v>0</v>
      </c>
      <c r="W491" s="157">
        <f>IFERROR(INDEX(NoSettings_v3!$C$2:$AH$4612,MATCH('EPS 3.1.3'!$B491,NoSettings_v3!$A$2:$A$4612,0),MATCH('EPS 3.1.3'!W$1,NoSettings_v3!$C$1:$AH$1,0)),"")</f>
        <v>0</v>
      </c>
      <c r="X491" s="157">
        <f>IFERROR(INDEX(NoSettings_v3!$C$2:$AH$4612,MATCH('EPS 3.1.3'!$B491,NoSettings_v3!$A$2:$A$4612,0),MATCH('EPS 3.1.3'!X$1,NoSettings_v3!$C$1:$AH$1,0)),"")</f>
        <v>0</v>
      </c>
      <c r="Y491" s="157">
        <f>IFERROR(INDEX(NoSettings_v3!$C$2:$AH$4612,MATCH('EPS 3.1.3'!$B491,NoSettings_v3!$A$2:$A$4612,0),MATCH('EPS 3.1.3'!Y$1,NoSettings_v3!$C$1:$AH$1,0)),"")</f>
        <v>0</v>
      </c>
      <c r="Z491" s="157">
        <f>IFERROR(INDEX(NoSettings_v3!$C$2:$AH$4612,MATCH('EPS 3.1.3'!$B491,NoSettings_v3!$A$2:$A$4612,0),MATCH('EPS 3.1.3'!Z$1,NoSettings_v3!$C$1:$AH$1,0)),"")</f>
        <v>0</v>
      </c>
      <c r="AA491" s="157">
        <f>IFERROR(INDEX(NoSettings_v3!$C$2:$AH$4612,MATCH('EPS 3.1.3'!$B491,NoSettings_v3!$A$2:$A$4612,0),MATCH('EPS 3.1.3'!AA$1,NoSettings_v3!$C$1:$AH$1,0)),"")</f>
        <v>0</v>
      </c>
      <c r="AB491" s="157">
        <f>IFERROR(INDEX(NoSettings_v3!$C$2:$AH$4612,MATCH('EPS 3.1.3'!$B491,NoSettings_v3!$A$2:$A$4612,0),MATCH('EPS 3.1.3'!AB$1,NoSettings_v3!$C$1:$AH$1,0)),"")</f>
        <v>0</v>
      </c>
      <c r="AC491" s="157">
        <f>IFERROR(INDEX(NoSettings_v3!$C$2:$AH$4612,MATCH('EPS 3.1.3'!$B491,NoSettings_v3!$A$2:$A$4612,0),MATCH('EPS 3.1.3'!AC$1,NoSettings_v3!$C$1:$AH$1,0)),"")</f>
        <v>0</v>
      </c>
      <c r="AD491" s="157">
        <f>IFERROR(INDEX(NoSettings_v3!$C$2:$AH$4612,MATCH('EPS 3.1.3'!$B491,NoSettings_v3!$A$2:$A$4612,0),MATCH('EPS 3.1.3'!AD$1,NoSettings_v3!$C$1:$AH$1,0)),"")</f>
        <v>0</v>
      </c>
      <c r="AE491" s="157">
        <f>IFERROR(INDEX(NoSettings_v3!$C$2:$AH$4612,MATCH('EPS 3.1.3'!$B491,NoSettings_v3!$A$2:$A$4612,0),MATCH('EPS 3.1.3'!AE$1,NoSettings_v3!$C$1:$AH$1,0)),"")</f>
        <v>0</v>
      </c>
      <c r="AF491" s="157">
        <f>IFERROR(INDEX(NoSettings_v3!$C$2:$AH$4612,MATCH('EPS 3.1.3'!$B491,NoSettings_v3!$A$2:$A$4612,0),MATCH('EPS 3.1.3'!AF$1,NoSettings_v3!$C$1:$AH$1,0)),"")</f>
        <v>0</v>
      </c>
      <c r="AG491" s="157">
        <f>IFERROR(INDEX(NoSettings_v3!$C$2:$AH$4612,MATCH('EPS 3.1.3'!$B491,NoSettings_v3!$A$2:$A$4612,0),MATCH('EPS 3.1.3'!AG$1,NoSettings_v3!$C$1:$AH$1,0)),"")</f>
        <v>0</v>
      </c>
      <c r="AH491" s="157">
        <f>IFERROR(INDEX(NoSettings_v3!$C$2:$AH$4612,MATCH('EPS 3.1.3'!$B491,NoSettings_v3!$A$2:$A$4612,0),MATCH('EPS 3.1.3'!AH$1,NoSettings_v3!$C$1:$AH$1,0)),"")</f>
        <v>0</v>
      </c>
      <c r="AI491" s="157">
        <f>IFERROR(INDEX(NoSettings_v3!$C$2:$AH$4612,MATCH('EPS 3.1.3'!$B491,NoSettings_v3!$A$2:$A$4612,0),MATCH('EPS 3.1.3'!AI$1,NoSettings_v3!$C$1:$AH$1,0)),"")</f>
        <v>0</v>
      </c>
    </row>
    <row r="492" spans="1:35" x14ac:dyDescent="0.35">
      <c r="A492" s="127"/>
      <c r="B492" s="161" t="s">
        <v>1248</v>
      </c>
      <c r="C492" s="127" t="s">
        <v>964</v>
      </c>
      <c r="D492" s="157">
        <f>IFERROR(INDEX(NoSettings_v3!$C$2:$AH$4612,MATCH('EPS 3.1.3'!$B492,NoSettings_v3!$A$2:$A$4612,0),MATCH('EPS 3.1.3'!D$1,NoSettings_v3!$C$1:$AH$1,0)),"")</f>
        <v>0</v>
      </c>
      <c r="E492" s="157">
        <f>IFERROR(INDEX(NoSettings_v3!$C$2:$AH$4612,MATCH('EPS 3.1.3'!$B492,NoSettings_v3!$A$2:$A$4612,0),MATCH('EPS 3.1.3'!E$1,NoSettings_v3!$C$1:$AH$1,0)),"")</f>
        <v>0</v>
      </c>
      <c r="F492" s="157">
        <f>IFERROR(INDEX(NoSettings_v3!$C$2:$AH$4612,MATCH('EPS 3.1.3'!$B492,NoSettings_v3!$A$2:$A$4612,0),MATCH('EPS 3.1.3'!F$1,NoSettings_v3!$C$1:$AH$1,0)),"")</f>
        <v>0</v>
      </c>
      <c r="G492" s="157">
        <f>IFERROR(INDEX(NoSettings_v3!$C$2:$AH$4612,MATCH('EPS 3.1.3'!$B492,NoSettings_v3!$A$2:$A$4612,0),MATCH('EPS 3.1.3'!G$1,NoSettings_v3!$C$1:$AH$1,0)),"")</f>
        <v>0</v>
      </c>
      <c r="H492" s="157">
        <f>IFERROR(INDEX(NoSettings_v3!$C$2:$AH$4612,MATCH('EPS 3.1.3'!$B492,NoSettings_v3!$A$2:$A$4612,0),MATCH('EPS 3.1.3'!H$1,NoSettings_v3!$C$1:$AH$1,0)),"")</f>
        <v>0</v>
      </c>
      <c r="I492" s="157">
        <f>IFERROR(INDEX(NoSettings_v3!$C$2:$AH$4612,MATCH('EPS 3.1.3'!$B492,NoSettings_v3!$A$2:$A$4612,0),MATCH('EPS 3.1.3'!I$1,NoSettings_v3!$C$1:$AH$1,0)),"")</f>
        <v>0</v>
      </c>
      <c r="J492" s="157">
        <f>IFERROR(INDEX(NoSettings_v3!$C$2:$AH$4612,MATCH('EPS 3.1.3'!$B492,NoSettings_v3!$A$2:$A$4612,0),MATCH('EPS 3.1.3'!J$1,NoSettings_v3!$C$1:$AH$1,0)),"")</f>
        <v>0</v>
      </c>
      <c r="K492" s="157">
        <f>IFERROR(INDEX(NoSettings_v3!$C$2:$AH$4612,MATCH('EPS 3.1.3'!$B492,NoSettings_v3!$A$2:$A$4612,0),MATCH('EPS 3.1.3'!K$1,NoSettings_v3!$C$1:$AH$1,0)),"")</f>
        <v>0</v>
      </c>
      <c r="L492" s="157">
        <f>IFERROR(INDEX(NoSettings_v3!$C$2:$AH$4612,MATCH('EPS 3.1.3'!$B492,NoSettings_v3!$A$2:$A$4612,0),MATCH('EPS 3.1.3'!L$1,NoSettings_v3!$C$1:$AH$1,0)),"")</f>
        <v>0</v>
      </c>
      <c r="M492" s="157">
        <f>IFERROR(INDEX(NoSettings_v3!$C$2:$AH$4612,MATCH('EPS 3.1.3'!$B492,NoSettings_v3!$A$2:$A$4612,0),MATCH('EPS 3.1.3'!M$1,NoSettings_v3!$C$1:$AH$1,0)),"")</f>
        <v>0</v>
      </c>
      <c r="N492" s="157">
        <f>IFERROR(INDEX(NoSettings_v3!$C$2:$AH$4612,MATCH('EPS 3.1.3'!$B492,NoSettings_v3!$A$2:$A$4612,0),MATCH('EPS 3.1.3'!N$1,NoSettings_v3!$C$1:$AH$1,0)),"")</f>
        <v>0</v>
      </c>
      <c r="O492" s="157">
        <f>IFERROR(INDEX(NoSettings_v3!$C$2:$AH$4612,MATCH('EPS 3.1.3'!$B492,NoSettings_v3!$A$2:$A$4612,0),MATCH('EPS 3.1.3'!O$1,NoSettings_v3!$C$1:$AH$1,0)),"")</f>
        <v>0</v>
      </c>
      <c r="P492" s="157">
        <f>IFERROR(INDEX(NoSettings_v3!$C$2:$AH$4612,MATCH('EPS 3.1.3'!$B492,NoSettings_v3!$A$2:$A$4612,0),MATCH('EPS 3.1.3'!P$1,NoSettings_v3!$C$1:$AH$1,0)),"")</f>
        <v>0</v>
      </c>
      <c r="Q492" s="157">
        <f>IFERROR(INDEX(NoSettings_v3!$C$2:$AH$4612,MATCH('EPS 3.1.3'!$B492,NoSettings_v3!$A$2:$A$4612,0),MATCH('EPS 3.1.3'!Q$1,NoSettings_v3!$C$1:$AH$1,0)),"")</f>
        <v>0</v>
      </c>
      <c r="R492" s="157">
        <f>IFERROR(INDEX(NoSettings_v3!$C$2:$AH$4612,MATCH('EPS 3.1.3'!$B492,NoSettings_v3!$A$2:$A$4612,0),MATCH('EPS 3.1.3'!R$1,NoSettings_v3!$C$1:$AH$1,0)),"")</f>
        <v>0</v>
      </c>
      <c r="S492" s="157">
        <f>IFERROR(INDEX(NoSettings_v3!$C$2:$AH$4612,MATCH('EPS 3.1.3'!$B492,NoSettings_v3!$A$2:$A$4612,0),MATCH('EPS 3.1.3'!S$1,NoSettings_v3!$C$1:$AH$1,0)),"")</f>
        <v>0</v>
      </c>
      <c r="T492" s="157">
        <f>IFERROR(INDEX(NoSettings_v3!$C$2:$AH$4612,MATCH('EPS 3.1.3'!$B492,NoSettings_v3!$A$2:$A$4612,0),MATCH('EPS 3.1.3'!T$1,NoSettings_v3!$C$1:$AH$1,0)),"")</f>
        <v>0</v>
      </c>
      <c r="U492" s="157">
        <f>IFERROR(INDEX(NoSettings_v3!$C$2:$AH$4612,MATCH('EPS 3.1.3'!$B492,NoSettings_v3!$A$2:$A$4612,0),MATCH('EPS 3.1.3'!U$1,NoSettings_v3!$C$1:$AH$1,0)),"")</f>
        <v>0</v>
      </c>
      <c r="V492" s="157">
        <f>IFERROR(INDEX(NoSettings_v3!$C$2:$AH$4612,MATCH('EPS 3.1.3'!$B492,NoSettings_v3!$A$2:$A$4612,0),MATCH('EPS 3.1.3'!V$1,NoSettings_v3!$C$1:$AH$1,0)),"")</f>
        <v>0</v>
      </c>
      <c r="W492" s="157">
        <f>IFERROR(INDEX(NoSettings_v3!$C$2:$AH$4612,MATCH('EPS 3.1.3'!$B492,NoSettings_v3!$A$2:$A$4612,0),MATCH('EPS 3.1.3'!W$1,NoSettings_v3!$C$1:$AH$1,0)),"")</f>
        <v>0</v>
      </c>
      <c r="X492" s="157">
        <f>IFERROR(INDEX(NoSettings_v3!$C$2:$AH$4612,MATCH('EPS 3.1.3'!$B492,NoSettings_v3!$A$2:$A$4612,0),MATCH('EPS 3.1.3'!X$1,NoSettings_v3!$C$1:$AH$1,0)),"")</f>
        <v>0</v>
      </c>
      <c r="Y492" s="157">
        <f>IFERROR(INDEX(NoSettings_v3!$C$2:$AH$4612,MATCH('EPS 3.1.3'!$B492,NoSettings_v3!$A$2:$A$4612,0),MATCH('EPS 3.1.3'!Y$1,NoSettings_v3!$C$1:$AH$1,0)),"")</f>
        <v>0</v>
      </c>
      <c r="Z492" s="157">
        <f>IFERROR(INDEX(NoSettings_v3!$C$2:$AH$4612,MATCH('EPS 3.1.3'!$B492,NoSettings_v3!$A$2:$A$4612,0),MATCH('EPS 3.1.3'!Z$1,NoSettings_v3!$C$1:$AH$1,0)),"")</f>
        <v>0</v>
      </c>
      <c r="AA492" s="157">
        <f>IFERROR(INDEX(NoSettings_v3!$C$2:$AH$4612,MATCH('EPS 3.1.3'!$B492,NoSettings_v3!$A$2:$A$4612,0),MATCH('EPS 3.1.3'!AA$1,NoSettings_v3!$C$1:$AH$1,0)),"")</f>
        <v>0</v>
      </c>
      <c r="AB492" s="157">
        <f>IFERROR(INDEX(NoSettings_v3!$C$2:$AH$4612,MATCH('EPS 3.1.3'!$B492,NoSettings_v3!$A$2:$A$4612,0),MATCH('EPS 3.1.3'!AB$1,NoSettings_v3!$C$1:$AH$1,0)),"")</f>
        <v>0</v>
      </c>
      <c r="AC492" s="157">
        <f>IFERROR(INDEX(NoSettings_v3!$C$2:$AH$4612,MATCH('EPS 3.1.3'!$B492,NoSettings_v3!$A$2:$A$4612,0),MATCH('EPS 3.1.3'!AC$1,NoSettings_v3!$C$1:$AH$1,0)),"")</f>
        <v>0</v>
      </c>
      <c r="AD492" s="157">
        <f>IFERROR(INDEX(NoSettings_v3!$C$2:$AH$4612,MATCH('EPS 3.1.3'!$B492,NoSettings_v3!$A$2:$A$4612,0),MATCH('EPS 3.1.3'!AD$1,NoSettings_v3!$C$1:$AH$1,0)),"")</f>
        <v>0</v>
      </c>
      <c r="AE492" s="157">
        <f>IFERROR(INDEX(NoSettings_v3!$C$2:$AH$4612,MATCH('EPS 3.1.3'!$B492,NoSettings_v3!$A$2:$A$4612,0),MATCH('EPS 3.1.3'!AE$1,NoSettings_v3!$C$1:$AH$1,0)),"")</f>
        <v>0</v>
      </c>
      <c r="AF492" s="157">
        <f>IFERROR(INDEX(NoSettings_v3!$C$2:$AH$4612,MATCH('EPS 3.1.3'!$B492,NoSettings_v3!$A$2:$A$4612,0),MATCH('EPS 3.1.3'!AF$1,NoSettings_v3!$C$1:$AH$1,0)),"")</f>
        <v>0</v>
      </c>
      <c r="AG492" s="157">
        <f>IFERROR(INDEX(NoSettings_v3!$C$2:$AH$4612,MATCH('EPS 3.1.3'!$B492,NoSettings_v3!$A$2:$A$4612,0),MATCH('EPS 3.1.3'!AG$1,NoSettings_v3!$C$1:$AH$1,0)),"")</f>
        <v>0</v>
      </c>
      <c r="AH492" s="157">
        <f>IFERROR(INDEX(NoSettings_v3!$C$2:$AH$4612,MATCH('EPS 3.1.3'!$B492,NoSettings_v3!$A$2:$A$4612,0),MATCH('EPS 3.1.3'!AH$1,NoSettings_v3!$C$1:$AH$1,0)),"")</f>
        <v>0</v>
      </c>
      <c r="AI492" s="157">
        <f>IFERROR(INDEX(NoSettings_v3!$C$2:$AH$4612,MATCH('EPS 3.1.3'!$B492,NoSettings_v3!$A$2:$A$4612,0),MATCH('EPS 3.1.3'!AI$1,NoSettings_v3!$C$1:$AH$1,0)),"")</f>
        <v>0</v>
      </c>
    </row>
    <row r="493" spans="1:35" x14ac:dyDescent="0.35">
      <c r="A493" s="127"/>
      <c r="B493" s="161" t="s">
        <v>1249</v>
      </c>
      <c r="C493" s="127" t="s">
        <v>964</v>
      </c>
      <c r="D493" s="157">
        <f>IFERROR(INDEX(NoSettings_v3!$C$2:$AH$4612,MATCH('EPS 3.1.3'!$B493,NoSettings_v3!$A$2:$A$4612,0),MATCH('EPS 3.1.3'!D$1,NoSettings_v3!$C$1:$AH$1,0)),"")</f>
        <v>0</v>
      </c>
      <c r="E493" s="157">
        <f>IFERROR(INDEX(NoSettings_v3!$C$2:$AH$4612,MATCH('EPS 3.1.3'!$B493,NoSettings_v3!$A$2:$A$4612,0),MATCH('EPS 3.1.3'!E$1,NoSettings_v3!$C$1:$AH$1,0)),"")</f>
        <v>0</v>
      </c>
      <c r="F493" s="157">
        <f>IFERROR(INDEX(NoSettings_v3!$C$2:$AH$4612,MATCH('EPS 3.1.3'!$B493,NoSettings_v3!$A$2:$A$4612,0),MATCH('EPS 3.1.3'!F$1,NoSettings_v3!$C$1:$AH$1,0)),"")</f>
        <v>0</v>
      </c>
      <c r="G493" s="157">
        <f>IFERROR(INDEX(NoSettings_v3!$C$2:$AH$4612,MATCH('EPS 3.1.3'!$B493,NoSettings_v3!$A$2:$A$4612,0),MATCH('EPS 3.1.3'!G$1,NoSettings_v3!$C$1:$AH$1,0)),"")</f>
        <v>0</v>
      </c>
      <c r="H493" s="157">
        <f>IFERROR(INDEX(NoSettings_v3!$C$2:$AH$4612,MATCH('EPS 3.1.3'!$B493,NoSettings_v3!$A$2:$A$4612,0),MATCH('EPS 3.1.3'!H$1,NoSettings_v3!$C$1:$AH$1,0)),"")</f>
        <v>0</v>
      </c>
      <c r="I493" s="157">
        <f>IFERROR(INDEX(NoSettings_v3!$C$2:$AH$4612,MATCH('EPS 3.1.3'!$B493,NoSettings_v3!$A$2:$A$4612,0),MATCH('EPS 3.1.3'!I$1,NoSettings_v3!$C$1:$AH$1,0)),"")</f>
        <v>0</v>
      </c>
      <c r="J493" s="157">
        <f>IFERROR(INDEX(NoSettings_v3!$C$2:$AH$4612,MATCH('EPS 3.1.3'!$B493,NoSettings_v3!$A$2:$A$4612,0),MATCH('EPS 3.1.3'!J$1,NoSettings_v3!$C$1:$AH$1,0)),"")</f>
        <v>0</v>
      </c>
      <c r="K493" s="157">
        <f>IFERROR(INDEX(NoSettings_v3!$C$2:$AH$4612,MATCH('EPS 3.1.3'!$B493,NoSettings_v3!$A$2:$A$4612,0),MATCH('EPS 3.1.3'!K$1,NoSettings_v3!$C$1:$AH$1,0)),"")</f>
        <v>0</v>
      </c>
      <c r="L493" s="157">
        <f>IFERROR(INDEX(NoSettings_v3!$C$2:$AH$4612,MATCH('EPS 3.1.3'!$B493,NoSettings_v3!$A$2:$A$4612,0),MATCH('EPS 3.1.3'!L$1,NoSettings_v3!$C$1:$AH$1,0)),"")</f>
        <v>0</v>
      </c>
      <c r="M493" s="157">
        <f>IFERROR(INDEX(NoSettings_v3!$C$2:$AH$4612,MATCH('EPS 3.1.3'!$B493,NoSettings_v3!$A$2:$A$4612,0),MATCH('EPS 3.1.3'!M$1,NoSettings_v3!$C$1:$AH$1,0)),"")</f>
        <v>0</v>
      </c>
      <c r="N493" s="157">
        <f>IFERROR(INDEX(NoSettings_v3!$C$2:$AH$4612,MATCH('EPS 3.1.3'!$B493,NoSettings_v3!$A$2:$A$4612,0),MATCH('EPS 3.1.3'!N$1,NoSettings_v3!$C$1:$AH$1,0)),"")</f>
        <v>0</v>
      </c>
      <c r="O493" s="157">
        <f>IFERROR(INDEX(NoSettings_v3!$C$2:$AH$4612,MATCH('EPS 3.1.3'!$B493,NoSettings_v3!$A$2:$A$4612,0),MATCH('EPS 3.1.3'!O$1,NoSettings_v3!$C$1:$AH$1,0)),"")</f>
        <v>0</v>
      </c>
      <c r="P493" s="157">
        <f>IFERROR(INDEX(NoSettings_v3!$C$2:$AH$4612,MATCH('EPS 3.1.3'!$B493,NoSettings_v3!$A$2:$A$4612,0),MATCH('EPS 3.1.3'!P$1,NoSettings_v3!$C$1:$AH$1,0)),"")</f>
        <v>0</v>
      </c>
      <c r="Q493" s="157">
        <f>IFERROR(INDEX(NoSettings_v3!$C$2:$AH$4612,MATCH('EPS 3.1.3'!$B493,NoSettings_v3!$A$2:$A$4612,0),MATCH('EPS 3.1.3'!Q$1,NoSettings_v3!$C$1:$AH$1,0)),"")</f>
        <v>0</v>
      </c>
      <c r="R493" s="157">
        <f>IFERROR(INDEX(NoSettings_v3!$C$2:$AH$4612,MATCH('EPS 3.1.3'!$B493,NoSettings_v3!$A$2:$A$4612,0),MATCH('EPS 3.1.3'!R$1,NoSettings_v3!$C$1:$AH$1,0)),"")</f>
        <v>0</v>
      </c>
      <c r="S493" s="157">
        <f>IFERROR(INDEX(NoSettings_v3!$C$2:$AH$4612,MATCH('EPS 3.1.3'!$B493,NoSettings_v3!$A$2:$A$4612,0),MATCH('EPS 3.1.3'!S$1,NoSettings_v3!$C$1:$AH$1,0)),"")</f>
        <v>0</v>
      </c>
      <c r="T493" s="157">
        <f>IFERROR(INDEX(NoSettings_v3!$C$2:$AH$4612,MATCH('EPS 3.1.3'!$B493,NoSettings_v3!$A$2:$A$4612,0),MATCH('EPS 3.1.3'!T$1,NoSettings_v3!$C$1:$AH$1,0)),"")</f>
        <v>0</v>
      </c>
      <c r="U493" s="157">
        <f>IFERROR(INDEX(NoSettings_v3!$C$2:$AH$4612,MATCH('EPS 3.1.3'!$B493,NoSettings_v3!$A$2:$A$4612,0),MATCH('EPS 3.1.3'!U$1,NoSettings_v3!$C$1:$AH$1,0)),"")</f>
        <v>0</v>
      </c>
      <c r="V493" s="157">
        <f>IFERROR(INDEX(NoSettings_v3!$C$2:$AH$4612,MATCH('EPS 3.1.3'!$B493,NoSettings_v3!$A$2:$A$4612,0),MATCH('EPS 3.1.3'!V$1,NoSettings_v3!$C$1:$AH$1,0)),"")</f>
        <v>0</v>
      </c>
      <c r="W493" s="157">
        <f>IFERROR(INDEX(NoSettings_v3!$C$2:$AH$4612,MATCH('EPS 3.1.3'!$B493,NoSettings_v3!$A$2:$A$4612,0),MATCH('EPS 3.1.3'!W$1,NoSettings_v3!$C$1:$AH$1,0)),"")</f>
        <v>0</v>
      </c>
      <c r="X493" s="157">
        <f>IFERROR(INDEX(NoSettings_v3!$C$2:$AH$4612,MATCH('EPS 3.1.3'!$B493,NoSettings_v3!$A$2:$A$4612,0),MATCH('EPS 3.1.3'!X$1,NoSettings_v3!$C$1:$AH$1,0)),"")</f>
        <v>0</v>
      </c>
      <c r="Y493" s="157">
        <f>IFERROR(INDEX(NoSettings_v3!$C$2:$AH$4612,MATCH('EPS 3.1.3'!$B493,NoSettings_v3!$A$2:$A$4612,0),MATCH('EPS 3.1.3'!Y$1,NoSettings_v3!$C$1:$AH$1,0)),"")</f>
        <v>0</v>
      </c>
      <c r="Z493" s="157">
        <f>IFERROR(INDEX(NoSettings_v3!$C$2:$AH$4612,MATCH('EPS 3.1.3'!$B493,NoSettings_v3!$A$2:$A$4612,0),MATCH('EPS 3.1.3'!Z$1,NoSettings_v3!$C$1:$AH$1,0)),"")</f>
        <v>0</v>
      </c>
      <c r="AA493" s="157">
        <f>IFERROR(INDEX(NoSettings_v3!$C$2:$AH$4612,MATCH('EPS 3.1.3'!$B493,NoSettings_v3!$A$2:$A$4612,0),MATCH('EPS 3.1.3'!AA$1,NoSettings_v3!$C$1:$AH$1,0)),"")</f>
        <v>0</v>
      </c>
      <c r="AB493" s="157">
        <f>IFERROR(INDEX(NoSettings_v3!$C$2:$AH$4612,MATCH('EPS 3.1.3'!$B493,NoSettings_v3!$A$2:$A$4612,0),MATCH('EPS 3.1.3'!AB$1,NoSettings_v3!$C$1:$AH$1,0)),"")</f>
        <v>0</v>
      </c>
      <c r="AC493" s="157">
        <f>IFERROR(INDEX(NoSettings_v3!$C$2:$AH$4612,MATCH('EPS 3.1.3'!$B493,NoSettings_v3!$A$2:$A$4612,0),MATCH('EPS 3.1.3'!AC$1,NoSettings_v3!$C$1:$AH$1,0)),"")</f>
        <v>0</v>
      </c>
      <c r="AD493" s="157">
        <f>IFERROR(INDEX(NoSettings_v3!$C$2:$AH$4612,MATCH('EPS 3.1.3'!$B493,NoSettings_v3!$A$2:$A$4612,0),MATCH('EPS 3.1.3'!AD$1,NoSettings_v3!$C$1:$AH$1,0)),"")</f>
        <v>0</v>
      </c>
      <c r="AE493" s="157">
        <f>IFERROR(INDEX(NoSettings_v3!$C$2:$AH$4612,MATCH('EPS 3.1.3'!$B493,NoSettings_v3!$A$2:$A$4612,0),MATCH('EPS 3.1.3'!AE$1,NoSettings_v3!$C$1:$AH$1,0)),"")</f>
        <v>0</v>
      </c>
      <c r="AF493" s="157">
        <f>IFERROR(INDEX(NoSettings_v3!$C$2:$AH$4612,MATCH('EPS 3.1.3'!$B493,NoSettings_v3!$A$2:$A$4612,0),MATCH('EPS 3.1.3'!AF$1,NoSettings_v3!$C$1:$AH$1,0)),"")</f>
        <v>0</v>
      </c>
      <c r="AG493" s="157">
        <f>IFERROR(INDEX(NoSettings_v3!$C$2:$AH$4612,MATCH('EPS 3.1.3'!$B493,NoSettings_v3!$A$2:$A$4612,0),MATCH('EPS 3.1.3'!AG$1,NoSettings_v3!$C$1:$AH$1,0)),"")</f>
        <v>0</v>
      </c>
      <c r="AH493" s="157">
        <f>IFERROR(INDEX(NoSettings_v3!$C$2:$AH$4612,MATCH('EPS 3.1.3'!$B493,NoSettings_v3!$A$2:$A$4612,0),MATCH('EPS 3.1.3'!AH$1,NoSettings_v3!$C$1:$AH$1,0)),"")</f>
        <v>0</v>
      </c>
      <c r="AI493" s="157">
        <f>IFERROR(INDEX(NoSettings_v3!$C$2:$AH$4612,MATCH('EPS 3.1.3'!$B493,NoSettings_v3!$A$2:$A$4612,0),MATCH('EPS 3.1.3'!AI$1,NoSettings_v3!$C$1:$AH$1,0)),"")</f>
        <v>0</v>
      </c>
    </row>
    <row r="494" spans="1:35" x14ac:dyDescent="0.35">
      <c r="A494" s="127"/>
      <c r="B494" s="161" t="s">
        <v>1250</v>
      </c>
      <c r="C494" s="127" t="s">
        <v>964</v>
      </c>
      <c r="D494" s="157">
        <f>IFERROR(INDEX(NoSettings_v3!$C$2:$AH$4612,MATCH('EPS 3.1.3'!$B494,NoSettings_v3!$A$2:$A$4612,0),MATCH('EPS 3.1.3'!D$1,NoSettings_v3!$C$1:$AH$1,0)),"")</f>
        <v>0</v>
      </c>
      <c r="E494" s="157">
        <f>IFERROR(INDEX(NoSettings_v3!$C$2:$AH$4612,MATCH('EPS 3.1.3'!$B494,NoSettings_v3!$A$2:$A$4612,0),MATCH('EPS 3.1.3'!E$1,NoSettings_v3!$C$1:$AH$1,0)),"")</f>
        <v>0</v>
      </c>
      <c r="F494" s="157">
        <f>IFERROR(INDEX(NoSettings_v3!$C$2:$AH$4612,MATCH('EPS 3.1.3'!$B494,NoSettings_v3!$A$2:$A$4612,0),MATCH('EPS 3.1.3'!F$1,NoSettings_v3!$C$1:$AH$1,0)),"")</f>
        <v>0</v>
      </c>
      <c r="G494" s="157">
        <f>IFERROR(INDEX(NoSettings_v3!$C$2:$AH$4612,MATCH('EPS 3.1.3'!$B494,NoSettings_v3!$A$2:$A$4612,0),MATCH('EPS 3.1.3'!G$1,NoSettings_v3!$C$1:$AH$1,0)),"")</f>
        <v>0</v>
      </c>
      <c r="H494" s="157">
        <f>IFERROR(INDEX(NoSettings_v3!$C$2:$AH$4612,MATCH('EPS 3.1.3'!$B494,NoSettings_v3!$A$2:$A$4612,0),MATCH('EPS 3.1.3'!H$1,NoSettings_v3!$C$1:$AH$1,0)),"")</f>
        <v>0</v>
      </c>
      <c r="I494" s="157">
        <f>IFERROR(INDEX(NoSettings_v3!$C$2:$AH$4612,MATCH('EPS 3.1.3'!$B494,NoSettings_v3!$A$2:$A$4612,0),MATCH('EPS 3.1.3'!I$1,NoSettings_v3!$C$1:$AH$1,0)),"")</f>
        <v>0</v>
      </c>
      <c r="J494" s="157">
        <f>IFERROR(INDEX(NoSettings_v3!$C$2:$AH$4612,MATCH('EPS 3.1.3'!$B494,NoSettings_v3!$A$2:$A$4612,0),MATCH('EPS 3.1.3'!J$1,NoSettings_v3!$C$1:$AH$1,0)),"")</f>
        <v>0</v>
      </c>
      <c r="K494" s="157">
        <f>IFERROR(INDEX(NoSettings_v3!$C$2:$AH$4612,MATCH('EPS 3.1.3'!$B494,NoSettings_v3!$A$2:$A$4612,0),MATCH('EPS 3.1.3'!K$1,NoSettings_v3!$C$1:$AH$1,0)),"")</f>
        <v>0</v>
      </c>
      <c r="L494" s="157">
        <f>IFERROR(INDEX(NoSettings_v3!$C$2:$AH$4612,MATCH('EPS 3.1.3'!$B494,NoSettings_v3!$A$2:$A$4612,0),MATCH('EPS 3.1.3'!L$1,NoSettings_v3!$C$1:$AH$1,0)),"")</f>
        <v>0</v>
      </c>
      <c r="M494" s="157">
        <f>IFERROR(INDEX(NoSettings_v3!$C$2:$AH$4612,MATCH('EPS 3.1.3'!$B494,NoSettings_v3!$A$2:$A$4612,0),MATCH('EPS 3.1.3'!M$1,NoSettings_v3!$C$1:$AH$1,0)),"")</f>
        <v>0</v>
      </c>
      <c r="N494" s="157">
        <f>IFERROR(INDEX(NoSettings_v3!$C$2:$AH$4612,MATCH('EPS 3.1.3'!$B494,NoSettings_v3!$A$2:$A$4612,0),MATCH('EPS 3.1.3'!N$1,NoSettings_v3!$C$1:$AH$1,0)),"")</f>
        <v>0</v>
      </c>
      <c r="O494" s="157">
        <f>IFERROR(INDEX(NoSettings_v3!$C$2:$AH$4612,MATCH('EPS 3.1.3'!$B494,NoSettings_v3!$A$2:$A$4612,0),MATCH('EPS 3.1.3'!O$1,NoSettings_v3!$C$1:$AH$1,0)),"")</f>
        <v>0</v>
      </c>
      <c r="P494" s="157">
        <f>IFERROR(INDEX(NoSettings_v3!$C$2:$AH$4612,MATCH('EPS 3.1.3'!$B494,NoSettings_v3!$A$2:$A$4612,0),MATCH('EPS 3.1.3'!P$1,NoSettings_v3!$C$1:$AH$1,0)),"")</f>
        <v>0</v>
      </c>
      <c r="Q494" s="157">
        <f>IFERROR(INDEX(NoSettings_v3!$C$2:$AH$4612,MATCH('EPS 3.1.3'!$B494,NoSettings_v3!$A$2:$A$4612,0),MATCH('EPS 3.1.3'!Q$1,NoSettings_v3!$C$1:$AH$1,0)),"")</f>
        <v>0</v>
      </c>
      <c r="R494" s="157">
        <f>IFERROR(INDEX(NoSettings_v3!$C$2:$AH$4612,MATCH('EPS 3.1.3'!$B494,NoSettings_v3!$A$2:$A$4612,0),MATCH('EPS 3.1.3'!R$1,NoSettings_v3!$C$1:$AH$1,0)),"")</f>
        <v>0</v>
      </c>
      <c r="S494" s="157">
        <f>IFERROR(INDEX(NoSettings_v3!$C$2:$AH$4612,MATCH('EPS 3.1.3'!$B494,NoSettings_v3!$A$2:$A$4612,0),MATCH('EPS 3.1.3'!S$1,NoSettings_v3!$C$1:$AH$1,0)),"")</f>
        <v>0</v>
      </c>
      <c r="T494" s="157">
        <f>IFERROR(INDEX(NoSettings_v3!$C$2:$AH$4612,MATCH('EPS 3.1.3'!$B494,NoSettings_v3!$A$2:$A$4612,0),MATCH('EPS 3.1.3'!T$1,NoSettings_v3!$C$1:$AH$1,0)),"")</f>
        <v>0</v>
      </c>
      <c r="U494" s="157">
        <f>IFERROR(INDEX(NoSettings_v3!$C$2:$AH$4612,MATCH('EPS 3.1.3'!$B494,NoSettings_v3!$A$2:$A$4612,0),MATCH('EPS 3.1.3'!U$1,NoSettings_v3!$C$1:$AH$1,0)),"")</f>
        <v>0</v>
      </c>
      <c r="V494" s="157">
        <f>IFERROR(INDEX(NoSettings_v3!$C$2:$AH$4612,MATCH('EPS 3.1.3'!$B494,NoSettings_v3!$A$2:$A$4612,0),MATCH('EPS 3.1.3'!V$1,NoSettings_v3!$C$1:$AH$1,0)),"")</f>
        <v>0</v>
      </c>
      <c r="W494" s="157">
        <f>IFERROR(INDEX(NoSettings_v3!$C$2:$AH$4612,MATCH('EPS 3.1.3'!$B494,NoSettings_v3!$A$2:$A$4612,0),MATCH('EPS 3.1.3'!W$1,NoSettings_v3!$C$1:$AH$1,0)),"")</f>
        <v>0</v>
      </c>
      <c r="X494" s="157">
        <f>IFERROR(INDEX(NoSettings_v3!$C$2:$AH$4612,MATCH('EPS 3.1.3'!$B494,NoSettings_v3!$A$2:$A$4612,0),MATCH('EPS 3.1.3'!X$1,NoSettings_v3!$C$1:$AH$1,0)),"")</f>
        <v>0</v>
      </c>
      <c r="Y494" s="157">
        <f>IFERROR(INDEX(NoSettings_v3!$C$2:$AH$4612,MATCH('EPS 3.1.3'!$B494,NoSettings_v3!$A$2:$A$4612,0),MATCH('EPS 3.1.3'!Y$1,NoSettings_v3!$C$1:$AH$1,0)),"")</f>
        <v>0</v>
      </c>
      <c r="Z494" s="157">
        <f>IFERROR(INDEX(NoSettings_v3!$C$2:$AH$4612,MATCH('EPS 3.1.3'!$B494,NoSettings_v3!$A$2:$A$4612,0),MATCH('EPS 3.1.3'!Z$1,NoSettings_v3!$C$1:$AH$1,0)),"")</f>
        <v>0</v>
      </c>
      <c r="AA494" s="157">
        <f>IFERROR(INDEX(NoSettings_v3!$C$2:$AH$4612,MATCH('EPS 3.1.3'!$B494,NoSettings_v3!$A$2:$A$4612,0),MATCH('EPS 3.1.3'!AA$1,NoSettings_v3!$C$1:$AH$1,0)),"")</f>
        <v>0</v>
      </c>
      <c r="AB494" s="157">
        <f>IFERROR(INDEX(NoSettings_v3!$C$2:$AH$4612,MATCH('EPS 3.1.3'!$B494,NoSettings_v3!$A$2:$A$4612,0),MATCH('EPS 3.1.3'!AB$1,NoSettings_v3!$C$1:$AH$1,0)),"")</f>
        <v>0</v>
      </c>
      <c r="AC494" s="157">
        <f>IFERROR(INDEX(NoSettings_v3!$C$2:$AH$4612,MATCH('EPS 3.1.3'!$B494,NoSettings_v3!$A$2:$A$4612,0),MATCH('EPS 3.1.3'!AC$1,NoSettings_v3!$C$1:$AH$1,0)),"")</f>
        <v>0</v>
      </c>
      <c r="AD494" s="157">
        <f>IFERROR(INDEX(NoSettings_v3!$C$2:$AH$4612,MATCH('EPS 3.1.3'!$B494,NoSettings_v3!$A$2:$A$4612,0),MATCH('EPS 3.1.3'!AD$1,NoSettings_v3!$C$1:$AH$1,0)),"")</f>
        <v>0</v>
      </c>
      <c r="AE494" s="157">
        <f>IFERROR(INDEX(NoSettings_v3!$C$2:$AH$4612,MATCH('EPS 3.1.3'!$B494,NoSettings_v3!$A$2:$A$4612,0),MATCH('EPS 3.1.3'!AE$1,NoSettings_v3!$C$1:$AH$1,0)),"")</f>
        <v>0</v>
      </c>
      <c r="AF494" s="157">
        <f>IFERROR(INDEX(NoSettings_v3!$C$2:$AH$4612,MATCH('EPS 3.1.3'!$B494,NoSettings_v3!$A$2:$A$4612,0),MATCH('EPS 3.1.3'!AF$1,NoSettings_v3!$C$1:$AH$1,0)),"")</f>
        <v>0</v>
      </c>
      <c r="AG494" s="157">
        <f>IFERROR(INDEX(NoSettings_v3!$C$2:$AH$4612,MATCH('EPS 3.1.3'!$B494,NoSettings_v3!$A$2:$A$4612,0),MATCH('EPS 3.1.3'!AG$1,NoSettings_v3!$C$1:$AH$1,0)),"")</f>
        <v>0</v>
      </c>
      <c r="AH494" s="157">
        <f>IFERROR(INDEX(NoSettings_v3!$C$2:$AH$4612,MATCH('EPS 3.1.3'!$B494,NoSettings_v3!$A$2:$A$4612,0),MATCH('EPS 3.1.3'!AH$1,NoSettings_v3!$C$1:$AH$1,0)),"")</f>
        <v>0</v>
      </c>
      <c r="AI494" s="157">
        <f>IFERROR(INDEX(NoSettings_v3!$C$2:$AH$4612,MATCH('EPS 3.1.3'!$B494,NoSettings_v3!$A$2:$A$4612,0),MATCH('EPS 3.1.3'!AI$1,NoSettings_v3!$C$1:$AH$1,0)),"")</f>
        <v>0</v>
      </c>
    </row>
    <row r="495" spans="1:35" x14ac:dyDescent="0.35">
      <c r="A495" s="127"/>
      <c r="B495" s="161" t="s">
        <v>1251</v>
      </c>
      <c r="C495" s="127" t="s">
        <v>964</v>
      </c>
      <c r="D495" s="157">
        <f>IFERROR(INDEX(NoSettings_v3!$C$2:$AH$4612,MATCH('EPS 3.1.3'!$B495,NoSettings_v3!$A$2:$A$4612,0),MATCH('EPS 3.1.3'!D$1,NoSettings_v3!$C$1:$AH$1,0)),"")</f>
        <v>0</v>
      </c>
      <c r="E495" s="157">
        <f>IFERROR(INDEX(NoSettings_v3!$C$2:$AH$4612,MATCH('EPS 3.1.3'!$B495,NoSettings_v3!$A$2:$A$4612,0),MATCH('EPS 3.1.3'!E$1,NoSettings_v3!$C$1:$AH$1,0)),"")</f>
        <v>0</v>
      </c>
      <c r="F495" s="157">
        <f>IFERROR(INDEX(NoSettings_v3!$C$2:$AH$4612,MATCH('EPS 3.1.3'!$B495,NoSettings_v3!$A$2:$A$4612,0),MATCH('EPS 3.1.3'!F$1,NoSettings_v3!$C$1:$AH$1,0)),"")</f>
        <v>0</v>
      </c>
      <c r="G495" s="157">
        <f>IFERROR(INDEX(NoSettings_v3!$C$2:$AH$4612,MATCH('EPS 3.1.3'!$B495,NoSettings_v3!$A$2:$A$4612,0),MATCH('EPS 3.1.3'!G$1,NoSettings_v3!$C$1:$AH$1,0)),"")</f>
        <v>0</v>
      </c>
      <c r="H495" s="157">
        <f>IFERROR(INDEX(NoSettings_v3!$C$2:$AH$4612,MATCH('EPS 3.1.3'!$B495,NoSettings_v3!$A$2:$A$4612,0),MATCH('EPS 3.1.3'!H$1,NoSettings_v3!$C$1:$AH$1,0)),"")</f>
        <v>0</v>
      </c>
      <c r="I495" s="157">
        <f>IFERROR(INDEX(NoSettings_v3!$C$2:$AH$4612,MATCH('EPS 3.1.3'!$B495,NoSettings_v3!$A$2:$A$4612,0),MATCH('EPS 3.1.3'!I$1,NoSettings_v3!$C$1:$AH$1,0)),"")</f>
        <v>0</v>
      </c>
      <c r="J495" s="157">
        <f>IFERROR(INDEX(NoSettings_v3!$C$2:$AH$4612,MATCH('EPS 3.1.3'!$B495,NoSettings_v3!$A$2:$A$4612,0),MATCH('EPS 3.1.3'!J$1,NoSettings_v3!$C$1:$AH$1,0)),"")</f>
        <v>0</v>
      </c>
      <c r="K495" s="157">
        <f>IFERROR(INDEX(NoSettings_v3!$C$2:$AH$4612,MATCH('EPS 3.1.3'!$B495,NoSettings_v3!$A$2:$A$4612,0),MATCH('EPS 3.1.3'!K$1,NoSettings_v3!$C$1:$AH$1,0)),"")</f>
        <v>0</v>
      </c>
      <c r="L495" s="157">
        <f>IFERROR(INDEX(NoSettings_v3!$C$2:$AH$4612,MATCH('EPS 3.1.3'!$B495,NoSettings_v3!$A$2:$A$4612,0),MATCH('EPS 3.1.3'!L$1,NoSettings_v3!$C$1:$AH$1,0)),"")</f>
        <v>0</v>
      </c>
      <c r="M495" s="157">
        <f>IFERROR(INDEX(NoSettings_v3!$C$2:$AH$4612,MATCH('EPS 3.1.3'!$B495,NoSettings_v3!$A$2:$A$4612,0),MATCH('EPS 3.1.3'!M$1,NoSettings_v3!$C$1:$AH$1,0)),"")</f>
        <v>0</v>
      </c>
      <c r="N495" s="157">
        <f>IFERROR(INDEX(NoSettings_v3!$C$2:$AH$4612,MATCH('EPS 3.1.3'!$B495,NoSettings_v3!$A$2:$A$4612,0),MATCH('EPS 3.1.3'!N$1,NoSettings_v3!$C$1:$AH$1,0)),"")</f>
        <v>0</v>
      </c>
      <c r="O495" s="157">
        <f>IFERROR(INDEX(NoSettings_v3!$C$2:$AH$4612,MATCH('EPS 3.1.3'!$B495,NoSettings_v3!$A$2:$A$4612,0),MATCH('EPS 3.1.3'!O$1,NoSettings_v3!$C$1:$AH$1,0)),"")</f>
        <v>0</v>
      </c>
      <c r="P495" s="157">
        <f>IFERROR(INDEX(NoSettings_v3!$C$2:$AH$4612,MATCH('EPS 3.1.3'!$B495,NoSettings_v3!$A$2:$A$4612,0),MATCH('EPS 3.1.3'!P$1,NoSettings_v3!$C$1:$AH$1,0)),"")</f>
        <v>0</v>
      </c>
      <c r="Q495" s="157">
        <f>IFERROR(INDEX(NoSettings_v3!$C$2:$AH$4612,MATCH('EPS 3.1.3'!$B495,NoSettings_v3!$A$2:$A$4612,0),MATCH('EPS 3.1.3'!Q$1,NoSettings_v3!$C$1:$AH$1,0)),"")</f>
        <v>0</v>
      </c>
      <c r="R495" s="157">
        <f>IFERROR(INDEX(NoSettings_v3!$C$2:$AH$4612,MATCH('EPS 3.1.3'!$B495,NoSettings_v3!$A$2:$A$4612,0),MATCH('EPS 3.1.3'!R$1,NoSettings_v3!$C$1:$AH$1,0)),"")</f>
        <v>0</v>
      </c>
      <c r="S495" s="157">
        <f>IFERROR(INDEX(NoSettings_v3!$C$2:$AH$4612,MATCH('EPS 3.1.3'!$B495,NoSettings_v3!$A$2:$A$4612,0),MATCH('EPS 3.1.3'!S$1,NoSettings_v3!$C$1:$AH$1,0)),"")</f>
        <v>0</v>
      </c>
      <c r="T495" s="157">
        <f>IFERROR(INDEX(NoSettings_v3!$C$2:$AH$4612,MATCH('EPS 3.1.3'!$B495,NoSettings_v3!$A$2:$A$4612,0),MATCH('EPS 3.1.3'!T$1,NoSettings_v3!$C$1:$AH$1,0)),"")</f>
        <v>0</v>
      </c>
      <c r="U495" s="157">
        <f>IFERROR(INDEX(NoSettings_v3!$C$2:$AH$4612,MATCH('EPS 3.1.3'!$B495,NoSettings_v3!$A$2:$A$4612,0),MATCH('EPS 3.1.3'!U$1,NoSettings_v3!$C$1:$AH$1,0)),"")</f>
        <v>0</v>
      </c>
      <c r="V495" s="157">
        <f>IFERROR(INDEX(NoSettings_v3!$C$2:$AH$4612,MATCH('EPS 3.1.3'!$B495,NoSettings_v3!$A$2:$A$4612,0),MATCH('EPS 3.1.3'!V$1,NoSettings_v3!$C$1:$AH$1,0)),"")</f>
        <v>0</v>
      </c>
      <c r="W495" s="157">
        <f>IFERROR(INDEX(NoSettings_v3!$C$2:$AH$4612,MATCH('EPS 3.1.3'!$B495,NoSettings_v3!$A$2:$A$4612,0),MATCH('EPS 3.1.3'!W$1,NoSettings_v3!$C$1:$AH$1,0)),"")</f>
        <v>0</v>
      </c>
      <c r="X495" s="157">
        <f>IFERROR(INDEX(NoSettings_v3!$C$2:$AH$4612,MATCH('EPS 3.1.3'!$B495,NoSettings_v3!$A$2:$A$4612,0),MATCH('EPS 3.1.3'!X$1,NoSettings_v3!$C$1:$AH$1,0)),"")</f>
        <v>0</v>
      </c>
      <c r="Y495" s="157">
        <f>IFERROR(INDEX(NoSettings_v3!$C$2:$AH$4612,MATCH('EPS 3.1.3'!$B495,NoSettings_v3!$A$2:$A$4612,0),MATCH('EPS 3.1.3'!Y$1,NoSettings_v3!$C$1:$AH$1,0)),"")</f>
        <v>0</v>
      </c>
      <c r="Z495" s="157">
        <f>IFERROR(INDEX(NoSettings_v3!$C$2:$AH$4612,MATCH('EPS 3.1.3'!$B495,NoSettings_v3!$A$2:$A$4612,0),MATCH('EPS 3.1.3'!Z$1,NoSettings_v3!$C$1:$AH$1,0)),"")</f>
        <v>0</v>
      </c>
      <c r="AA495" s="157">
        <f>IFERROR(INDEX(NoSettings_v3!$C$2:$AH$4612,MATCH('EPS 3.1.3'!$B495,NoSettings_v3!$A$2:$A$4612,0),MATCH('EPS 3.1.3'!AA$1,NoSettings_v3!$C$1:$AH$1,0)),"")</f>
        <v>0</v>
      </c>
      <c r="AB495" s="157">
        <f>IFERROR(INDEX(NoSettings_v3!$C$2:$AH$4612,MATCH('EPS 3.1.3'!$B495,NoSettings_v3!$A$2:$A$4612,0),MATCH('EPS 3.1.3'!AB$1,NoSettings_v3!$C$1:$AH$1,0)),"")</f>
        <v>0</v>
      </c>
      <c r="AC495" s="157">
        <f>IFERROR(INDEX(NoSettings_v3!$C$2:$AH$4612,MATCH('EPS 3.1.3'!$B495,NoSettings_v3!$A$2:$A$4612,0),MATCH('EPS 3.1.3'!AC$1,NoSettings_v3!$C$1:$AH$1,0)),"")</f>
        <v>0</v>
      </c>
      <c r="AD495" s="157">
        <f>IFERROR(INDEX(NoSettings_v3!$C$2:$AH$4612,MATCH('EPS 3.1.3'!$B495,NoSettings_v3!$A$2:$A$4612,0),MATCH('EPS 3.1.3'!AD$1,NoSettings_v3!$C$1:$AH$1,0)),"")</f>
        <v>0</v>
      </c>
      <c r="AE495" s="157">
        <f>IFERROR(INDEX(NoSettings_v3!$C$2:$AH$4612,MATCH('EPS 3.1.3'!$B495,NoSettings_v3!$A$2:$A$4612,0),MATCH('EPS 3.1.3'!AE$1,NoSettings_v3!$C$1:$AH$1,0)),"")</f>
        <v>0</v>
      </c>
      <c r="AF495" s="157">
        <f>IFERROR(INDEX(NoSettings_v3!$C$2:$AH$4612,MATCH('EPS 3.1.3'!$B495,NoSettings_v3!$A$2:$A$4612,0),MATCH('EPS 3.1.3'!AF$1,NoSettings_v3!$C$1:$AH$1,0)),"")</f>
        <v>0</v>
      </c>
      <c r="AG495" s="157">
        <f>IFERROR(INDEX(NoSettings_v3!$C$2:$AH$4612,MATCH('EPS 3.1.3'!$B495,NoSettings_v3!$A$2:$A$4612,0),MATCH('EPS 3.1.3'!AG$1,NoSettings_v3!$C$1:$AH$1,0)),"")</f>
        <v>0</v>
      </c>
      <c r="AH495" s="157">
        <f>IFERROR(INDEX(NoSettings_v3!$C$2:$AH$4612,MATCH('EPS 3.1.3'!$B495,NoSettings_v3!$A$2:$A$4612,0),MATCH('EPS 3.1.3'!AH$1,NoSettings_v3!$C$1:$AH$1,0)),"")</f>
        <v>0</v>
      </c>
      <c r="AI495" s="157">
        <f>IFERROR(INDEX(NoSettings_v3!$C$2:$AH$4612,MATCH('EPS 3.1.3'!$B495,NoSettings_v3!$A$2:$A$4612,0),MATCH('EPS 3.1.3'!AI$1,NoSettings_v3!$C$1:$AH$1,0)),"")</f>
        <v>0</v>
      </c>
    </row>
    <row r="496" spans="1:35" x14ac:dyDescent="0.35">
      <c r="A496" s="127"/>
      <c r="B496" s="161" t="s">
        <v>1252</v>
      </c>
      <c r="C496" s="127" t="s">
        <v>964</v>
      </c>
      <c r="D496" s="157">
        <f>IFERROR(INDEX(NoSettings_v3!$C$2:$AH$4612,MATCH('EPS 3.1.3'!$B496,NoSettings_v3!$A$2:$A$4612,0),MATCH('EPS 3.1.3'!D$1,NoSettings_v3!$C$1:$AH$1,0)),"")</f>
        <v>0</v>
      </c>
      <c r="E496" s="157">
        <f>IFERROR(INDEX(NoSettings_v3!$C$2:$AH$4612,MATCH('EPS 3.1.3'!$B496,NoSettings_v3!$A$2:$A$4612,0),MATCH('EPS 3.1.3'!E$1,NoSettings_v3!$C$1:$AH$1,0)),"")</f>
        <v>0</v>
      </c>
      <c r="F496" s="157">
        <f>IFERROR(INDEX(NoSettings_v3!$C$2:$AH$4612,MATCH('EPS 3.1.3'!$B496,NoSettings_v3!$A$2:$A$4612,0),MATCH('EPS 3.1.3'!F$1,NoSettings_v3!$C$1:$AH$1,0)),"")</f>
        <v>0</v>
      </c>
      <c r="G496" s="157">
        <f>IFERROR(INDEX(NoSettings_v3!$C$2:$AH$4612,MATCH('EPS 3.1.3'!$B496,NoSettings_v3!$A$2:$A$4612,0),MATCH('EPS 3.1.3'!G$1,NoSettings_v3!$C$1:$AH$1,0)),"")</f>
        <v>0</v>
      </c>
      <c r="H496" s="157">
        <f>IFERROR(INDEX(NoSettings_v3!$C$2:$AH$4612,MATCH('EPS 3.1.3'!$B496,NoSettings_v3!$A$2:$A$4612,0),MATCH('EPS 3.1.3'!H$1,NoSettings_v3!$C$1:$AH$1,0)),"")</f>
        <v>0</v>
      </c>
      <c r="I496" s="157">
        <f>IFERROR(INDEX(NoSettings_v3!$C$2:$AH$4612,MATCH('EPS 3.1.3'!$B496,NoSettings_v3!$A$2:$A$4612,0),MATCH('EPS 3.1.3'!I$1,NoSettings_v3!$C$1:$AH$1,0)),"")</f>
        <v>0</v>
      </c>
      <c r="J496" s="157">
        <f>IFERROR(INDEX(NoSettings_v3!$C$2:$AH$4612,MATCH('EPS 3.1.3'!$B496,NoSettings_v3!$A$2:$A$4612,0),MATCH('EPS 3.1.3'!J$1,NoSettings_v3!$C$1:$AH$1,0)),"")</f>
        <v>0</v>
      </c>
      <c r="K496" s="157">
        <f>IFERROR(INDEX(NoSettings_v3!$C$2:$AH$4612,MATCH('EPS 3.1.3'!$B496,NoSettings_v3!$A$2:$A$4612,0),MATCH('EPS 3.1.3'!K$1,NoSettings_v3!$C$1:$AH$1,0)),"")</f>
        <v>0</v>
      </c>
      <c r="L496" s="157">
        <f>IFERROR(INDEX(NoSettings_v3!$C$2:$AH$4612,MATCH('EPS 3.1.3'!$B496,NoSettings_v3!$A$2:$A$4612,0),MATCH('EPS 3.1.3'!L$1,NoSettings_v3!$C$1:$AH$1,0)),"")</f>
        <v>0</v>
      </c>
      <c r="M496" s="157">
        <f>IFERROR(INDEX(NoSettings_v3!$C$2:$AH$4612,MATCH('EPS 3.1.3'!$B496,NoSettings_v3!$A$2:$A$4612,0),MATCH('EPS 3.1.3'!M$1,NoSettings_v3!$C$1:$AH$1,0)),"")</f>
        <v>0</v>
      </c>
      <c r="N496" s="157">
        <f>IFERROR(INDEX(NoSettings_v3!$C$2:$AH$4612,MATCH('EPS 3.1.3'!$B496,NoSettings_v3!$A$2:$A$4612,0),MATCH('EPS 3.1.3'!N$1,NoSettings_v3!$C$1:$AH$1,0)),"")</f>
        <v>0</v>
      </c>
      <c r="O496" s="157">
        <f>IFERROR(INDEX(NoSettings_v3!$C$2:$AH$4612,MATCH('EPS 3.1.3'!$B496,NoSettings_v3!$A$2:$A$4612,0),MATCH('EPS 3.1.3'!O$1,NoSettings_v3!$C$1:$AH$1,0)),"")</f>
        <v>0</v>
      </c>
      <c r="P496" s="157">
        <f>IFERROR(INDEX(NoSettings_v3!$C$2:$AH$4612,MATCH('EPS 3.1.3'!$B496,NoSettings_v3!$A$2:$A$4612,0),MATCH('EPS 3.1.3'!P$1,NoSettings_v3!$C$1:$AH$1,0)),"")</f>
        <v>0</v>
      </c>
      <c r="Q496" s="157">
        <f>IFERROR(INDEX(NoSettings_v3!$C$2:$AH$4612,MATCH('EPS 3.1.3'!$B496,NoSettings_v3!$A$2:$A$4612,0),MATCH('EPS 3.1.3'!Q$1,NoSettings_v3!$C$1:$AH$1,0)),"")</f>
        <v>0</v>
      </c>
      <c r="R496" s="157">
        <f>IFERROR(INDEX(NoSettings_v3!$C$2:$AH$4612,MATCH('EPS 3.1.3'!$B496,NoSettings_v3!$A$2:$A$4612,0),MATCH('EPS 3.1.3'!R$1,NoSettings_v3!$C$1:$AH$1,0)),"")</f>
        <v>0</v>
      </c>
      <c r="S496" s="157">
        <f>IFERROR(INDEX(NoSettings_v3!$C$2:$AH$4612,MATCH('EPS 3.1.3'!$B496,NoSettings_v3!$A$2:$A$4612,0),MATCH('EPS 3.1.3'!S$1,NoSettings_v3!$C$1:$AH$1,0)),"")</f>
        <v>0</v>
      </c>
      <c r="T496" s="157">
        <f>IFERROR(INDEX(NoSettings_v3!$C$2:$AH$4612,MATCH('EPS 3.1.3'!$B496,NoSettings_v3!$A$2:$A$4612,0),MATCH('EPS 3.1.3'!T$1,NoSettings_v3!$C$1:$AH$1,0)),"")</f>
        <v>0</v>
      </c>
      <c r="U496" s="157">
        <f>IFERROR(INDEX(NoSettings_v3!$C$2:$AH$4612,MATCH('EPS 3.1.3'!$B496,NoSettings_v3!$A$2:$A$4612,0),MATCH('EPS 3.1.3'!U$1,NoSettings_v3!$C$1:$AH$1,0)),"")</f>
        <v>0</v>
      </c>
      <c r="V496" s="157">
        <f>IFERROR(INDEX(NoSettings_v3!$C$2:$AH$4612,MATCH('EPS 3.1.3'!$B496,NoSettings_v3!$A$2:$A$4612,0),MATCH('EPS 3.1.3'!V$1,NoSettings_v3!$C$1:$AH$1,0)),"")</f>
        <v>0</v>
      </c>
      <c r="W496" s="157">
        <f>IFERROR(INDEX(NoSettings_v3!$C$2:$AH$4612,MATCH('EPS 3.1.3'!$B496,NoSettings_v3!$A$2:$A$4612,0),MATCH('EPS 3.1.3'!W$1,NoSettings_v3!$C$1:$AH$1,0)),"")</f>
        <v>0</v>
      </c>
      <c r="X496" s="157">
        <f>IFERROR(INDEX(NoSettings_v3!$C$2:$AH$4612,MATCH('EPS 3.1.3'!$B496,NoSettings_v3!$A$2:$A$4612,0),MATCH('EPS 3.1.3'!X$1,NoSettings_v3!$C$1:$AH$1,0)),"")</f>
        <v>0</v>
      </c>
      <c r="Y496" s="157">
        <f>IFERROR(INDEX(NoSettings_v3!$C$2:$AH$4612,MATCH('EPS 3.1.3'!$B496,NoSettings_v3!$A$2:$A$4612,0),MATCH('EPS 3.1.3'!Y$1,NoSettings_v3!$C$1:$AH$1,0)),"")</f>
        <v>0</v>
      </c>
      <c r="Z496" s="157">
        <f>IFERROR(INDEX(NoSettings_v3!$C$2:$AH$4612,MATCH('EPS 3.1.3'!$B496,NoSettings_v3!$A$2:$A$4612,0),MATCH('EPS 3.1.3'!Z$1,NoSettings_v3!$C$1:$AH$1,0)),"")</f>
        <v>0</v>
      </c>
      <c r="AA496" s="157">
        <f>IFERROR(INDEX(NoSettings_v3!$C$2:$AH$4612,MATCH('EPS 3.1.3'!$B496,NoSettings_v3!$A$2:$A$4612,0),MATCH('EPS 3.1.3'!AA$1,NoSettings_v3!$C$1:$AH$1,0)),"")</f>
        <v>0</v>
      </c>
      <c r="AB496" s="157">
        <f>IFERROR(INDEX(NoSettings_v3!$C$2:$AH$4612,MATCH('EPS 3.1.3'!$B496,NoSettings_v3!$A$2:$A$4612,0),MATCH('EPS 3.1.3'!AB$1,NoSettings_v3!$C$1:$AH$1,0)),"")</f>
        <v>0</v>
      </c>
      <c r="AC496" s="157">
        <f>IFERROR(INDEX(NoSettings_v3!$C$2:$AH$4612,MATCH('EPS 3.1.3'!$B496,NoSettings_v3!$A$2:$A$4612,0),MATCH('EPS 3.1.3'!AC$1,NoSettings_v3!$C$1:$AH$1,0)),"")</f>
        <v>0</v>
      </c>
      <c r="AD496" s="157">
        <f>IFERROR(INDEX(NoSettings_v3!$C$2:$AH$4612,MATCH('EPS 3.1.3'!$B496,NoSettings_v3!$A$2:$A$4612,0),MATCH('EPS 3.1.3'!AD$1,NoSettings_v3!$C$1:$AH$1,0)),"")</f>
        <v>0</v>
      </c>
      <c r="AE496" s="157">
        <f>IFERROR(INDEX(NoSettings_v3!$C$2:$AH$4612,MATCH('EPS 3.1.3'!$B496,NoSettings_v3!$A$2:$A$4612,0),MATCH('EPS 3.1.3'!AE$1,NoSettings_v3!$C$1:$AH$1,0)),"")</f>
        <v>0</v>
      </c>
      <c r="AF496" s="157">
        <f>IFERROR(INDEX(NoSettings_v3!$C$2:$AH$4612,MATCH('EPS 3.1.3'!$B496,NoSettings_v3!$A$2:$A$4612,0),MATCH('EPS 3.1.3'!AF$1,NoSettings_v3!$C$1:$AH$1,0)),"")</f>
        <v>0</v>
      </c>
      <c r="AG496" s="157">
        <f>IFERROR(INDEX(NoSettings_v3!$C$2:$AH$4612,MATCH('EPS 3.1.3'!$B496,NoSettings_v3!$A$2:$A$4612,0),MATCH('EPS 3.1.3'!AG$1,NoSettings_v3!$C$1:$AH$1,0)),"")</f>
        <v>0</v>
      </c>
      <c r="AH496" s="157">
        <f>IFERROR(INDEX(NoSettings_v3!$C$2:$AH$4612,MATCH('EPS 3.1.3'!$B496,NoSettings_v3!$A$2:$A$4612,0),MATCH('EPS 3.1.3'!AH$1,NoSettings_v3!$C$1:$AH$1,0)),"")</f>
        <v>0</v>
      </c>
      <c r="AI496" s="157">
        <f>IFERROR(INDEX(NoSettings_v3!$C$2:$AH$4612,MATCH('EPS 3.1.3'!$B496,NoSettings_v3!$A$2:$A$4612,0),MATCH('EPS 3.1.3'!AI$1,NoSettings_v3!$C$1:$AH$1,0)),"")</f>
        <v>0</v>
      </c>
    </row>
    <row r="497" spans="1:35" x14ac:dyDescent="0.35">
      <c r="A497" s="127"/>
      <c r="B497" s="161" t="s">
        <v>1253</v>
      </c>
      <c r="C497" s="127" t="s">
        <v>964</v>
      </c>
      <c r="D497" s="157">
        <f>IFERROR(INDEX(NoSettings_v3!$C$2:$AH$4612,MATCH('EPS 3.1.3'!$B497,NoSettings_v3!$A$2:$A$4612,0),MATCH('EPS 3.1.3'!D$1,NoSettings_v3!$C$1:$AH$1,0)),"")</f>
        <v>0</v>
      </c>
      <c r="E497" s="157">
        <f>IFERROR(INDEX(NoSettings_v3!$C$2:$AH$4612,MATCH('EPS 3.1.3'!$B497,NoSettings_v3!$A$2:$A$4612,0),MATCH('EPS 3.1.3'!E$1,NoSettings_v3!$C$1:$AH$1,0)),"")</f>
        <v>0</v>
      </c>
      <c r="F497" s="157">
        <f>IFERROR(INDEX(NoSettings_v3!$C$2:$AH$4612,MATCH('EPS 3.1.3'!$B497,NoSettings_v3!$A$2:$A$4612,0),MATCH('EPS 3.1.3'!F$1,NoSettings_v3!$C$1:$AH$1,0)),"")</f>
        <v>0</v>
      </c>
      <c r="G497" s="157">
        <f>IFERROR(INDEX(NoSettings_v3!$C$2:$AH$4612,MATCH('EPS 3.1.3'!$B497,NoSettings_v3!$A$2:$A$4612,0),MATCH('EPS 3.1.3'!G$1,NoSettings_v3!$C$1:$AH$1,0)),"")</f>
        <v>0</v>
      </c>
      <c r="H497" s="157">
        <f>IFERROR(INDEX(NoSettings_v3!$C$2:$AH$4612,MATCH('EPS 3.1.3'!$B497,NoSettings_v3!$A$2:$A$4612,0),MATCH('EPS 3.1.3'!H$1,NoSettings_v3!$C$1:$AH$1,0)),"")</f>
        <v>0</v>
      </c>
      <c r="I497" s="157">
        <f>IFERROR(INDEX(NoSettings_v3!$C$2:$AH$4612,MATCH('EPS 3.1.3'!$B497,NoSettings_v3!$A$2:$A$4612,0),MATCH('EPS 3.1.3'!I$1,NoSettings_v3!$C$1:$AH$1,0)),"")</f>
        <v>0</v>
      </c>
      <c r="J497" s="157">
        <f>IFERROR(INDEX(NoSettings_v3!$C$2:$AH$4612,MATCH('EPS 3.1.3'!$B497,NoSettings_v3!$A$2:$A$4612,0),MATCH('EPS 3.1.3'!J$1,NoSettings_v3!$C$1:$AH$1,0)),"")</f>
        <v>0</v>
      </c>
      <c r="K497" s="157">
        <f>IFERROR(INDEX(NoSettings_v3!$C$2:$AH$4612,MATCH('EPS 3.1.3'!$B497,NoSettings_v3!$A$2:$A$4612,0),MATCH('EPS 3.1.3'!K$1,NoSettings_v3!$C$1:$AH$1,0)),"")</f>
        <v>0</v>
      </c>
      <c r="L497" s="157">
        <f>IFERROR(INDEX(NoSettings_v3!$C$2:$AH$4612,MATCH('EPS 3.1.3'!$B497,NoSettings_v3!$A$2:$A$4612,0),MATCH('EPS 3.1.3'!L$1,NoSettings_v3!$C$1:$AH$1,0)),"")</f>
        <v>0</v>
      </c>
      <c r="M497" s="157">
        <f>IFERROR(INDEX(NoSettings_v3!$C$2:$AH$4612,MATCH('EPS 3.1.3'!$B497,NoSettings_v3!$A$2:$A$4612,0),MATCH('EPS 3.1.3'!M$1,NoSettings_v3!$C$1:$AH$1,0)),"")</f>
        <v>0</v>
      </c>
      <c r="N497" s="157">
        <f>IFERROR(INDEX(NoSettings_v3!$C$2:$AH$4612,MATCH('EPS 3.1.3'!$B497,NoSettings_v3!$A$2:$A$4612,0),MATCH('EPS 3.1.3'!N$1,NoSettings_v3!$C$1:$AH$1,0)),"")</f>
        <v>0</v>
      </c>
      <c r="O497" s="157">
        <f>IFERROR(INDEX(NoSettings_v3!$C$2:$AH$4612,MATCH('EPS 3.1.3'!$B497,NoSettings_v3!$A$2:$A$4612,0),MATCH('EPS 3.1.3'!O$1,NoSettings_v3!$C$1:$AH$1,0)),"")</f>
        <v>0</v>
      </c>
      <c r="P497" s="157">
        <f>IFERROR(INDEX(NoSettings_v3!$C$2:$AH$4612,MATCH('EPS 3.1.3'!$B497,NoSettings_v3!$A$2:$A$4612,0),MATCH('EPS 3.1.3'!P$1,NoSettings_v3!$C$1:$AH$1,0)),"")</f>
        <v>0</v>
      </c>
      <c r="Q497" s="157">
        <f>IFERROR(INDEX(NoSettings_v3!$C$2:$AH$4612,MATCH('EPS 3.1.3'!$B497,NoSettings_v3!$A$2:$A$4612,0),MATCH('EPS 3.1.3'!Q$1,NoSettings_v3!$C$1:$AH$1,0)),"")</f>
        <v>0</v>
      </c>
      <c r="R497" s="157">
        <f>IFERROR(INDEX(NoSettings_v3!$C$2:$AH$4612,MATCH('EPS 3.1.3'!$B497,NoSettings_v3!$A$2:$A$4612,0),MATCH('EPS 3.1.3'!R$1,NoSettings_v3!$C$1:$AH$1,0)),"")</f>
        <v>0</v>
      </c>
      <c r="S497" s="157">
        <f>IFERROR(INDEX(NoSettings_v3!$C$2:$AH$4612,MATCH('EPS 3.1.3'!$B497,NoSettings_v3!$A$2:$A$4612,0),MATCH('EPS 3.1.3'!S$1,NoSettings_v3!$C$1:$AH$1,0)),"")</f>
        <v>0</v>
      </c>
      <c r="T497" s="157">
        <f>IFERROR(INDEX(NoSettings_v3!$C$2:$AH$4612,MATCH('EPS 3.1.3'!$B497,NoSettings_v3!$A$2:$A$4612,0),MATCH('EPS 3.1.3'!T$1,NoSettings_v3!$C$1:$AH$1,0)),"")</f>
        <v>0</v>
      </c>
      <c r="U497" s="157">
        <f>IFERROR(INDEX(NoSettings_v3!$C$2:$AH$4612,MATCH('EPS 3.1.3'!$B497,NoSettings_v3!$A$2:$A$4612,0),MATCH('EPS 3.1.3'!U$1,NoSettings_v3!$C$1:$AH$1,0)),"")</f>
        <v>0</v>
      </c>
      <c r="V497" s="157">
        <f>IFERROR(INDEX(NoSettings_v3!$C$2:$AH$4612,MATCH('EPS 3.1.3'!$B497,NoSettings_v3!$A$2:$A$4612,0),MATCH('EPS 3.1.3'!V$1,NoSettings_v3!$C$1:$AH$1,0)),"")</f>
        <v>0</v>
      </c>
      <c r="W497" s="157">
        <f>IFERROR(INDEX(NoSettings_v3!$C$2:$AH$4612,MATCH('EPS 3.1.3'!$B497,NoSettings_v3!$A$2:$A$4612,0),MATCH('EPS 3.1.3'!W$1,NoSettings_v3!$C$1:$AH$1,0)),"")</f>
        <v>0</v>
      </c>
      <c r="X497" s="157">
        <f>IFERROR(INDEX(NoSettings_v3!$C$2:$AH$4612,MATCH('EPS 3.1.3'!$B497,NoSettings_v3!$A$2:$A$4612,0),MATCH('EPS 3.1.3'!X$1,NoSettings_v3!$C$1:$AH$1,0)),"")</f>
        <v>0</v>
      </c>
      <c r="Y497" s="157">
        <f>IFERROR(INDEX(NoSettings_v3!$C$2:$AH$4612,MATCH('EPS 3.1.3'!$B497,NoSettings_v3!$A$2:$A$4612,0),MATCH('EPS 3.1.3'!Y$1,NoSettings_v3!$C$1:$AH$1,0)),"")</f>
        <v>0</v>
      </c>
      <c r="Z497" s="157">
        <f>IFERROR(INDEX(NoSettings_v3!$C$2:$AH$4612,MATCH('EPS 3.1.3'!$B497,NoSettings_v3!$A$2:$A$4612,0),MATCH('EPS 3.1.3'!Z$1,NoSettings_v3!$C$1:$AH$1,0)),"")</f>
        <v>0</v>
      </c>
      <c r="AA497" s="157">
        <f>IFERROR(INDEX(NoSettings_v3!$C$2:$AH$4612,MATCH('EPS 3.1.3'!$B497,NoSettings_v3!$A$2:$A$4612,0),MATCH('EPS 3.1.3'!AA$1,NoSettings_v3!$C$1:$AH$1,0)),"")</f>
        <v>0</v>
      </c>
      <c r="AB497" s="157">
        <f>IFERROR(INDEX(NoSettings_v3!$C$2:$AH$4612,MATCH('EPS 3.1.3'!$B497,NoSettings_v3!$A$2:$A$4612,0),MATCH('EPS 3.1.3'!AB$1,NoSettings_v3!$C$1:$AH$1,0)),"")</f>
        <v>0</v>
      </c>
      <c r="AC497" s="157">
        <f>IFERROR(INDEX(NoSettings_v3!$C$2:$AH$4612,MATCH('EPS 3.1.3'!$B497,NoSettings_v3!$A$2:$A$4612,0),MATCH('EPS 3.1.3'!AC$1,NoSettings_v3!$C$1:$AH$1,0)),"")</f>
        <v>0</v>
      </c>
      <c r="AD497" s="157">
        <f>IFERROR(INDEX(NoSettings_v3!$C$2:$AH$4612,MATCH('EPS 3.1.3'!$B497,NoSettings_v3!$A$2:$A$4612,0),MATCH('EPS 3.1.3'!AD$1,NoSettings_v3!$C$1:$AH$1,0)),"")</f>
        <v>0</v>
      </c>
      <c r="AE497" s="157">
        <f>IFERROR(INDEX(NoSettings_v3!$C$2:$AH$4612,MATCH('EPS 3.1.3'!$B497,NoSettings_v3!$A$2:$A$4612,0),MATCH('EPS 3.1.3'!AE$1,NoSettings_v3!$C$1:$AH$1,0)),"")</f>
        <v>0</v>
      </c>
      <c r="AF497" s="157">
        <f>IFERROR(INDEX(NoSettings_v3!$C$2:$AH$4612,MATCH('EPS 3.1.3'!$B497,NoSettings_v3!$A$2:$A$4612,0),MATCH('EPS 3.1.3'!AF$1,NoSettings_v3!$C$1:$AH$1,0)),"")</f>
        <v>0</v>
      </c>
      <c r="AG497" s="157">
        <f>IFERROR(INDEX(NoSettings_v3!$C$2:$AH$4612,MATCH('EPS 3.1.3'!$B497,NoSettings_v3!$A$2:$A$4612,0),MATCH('EPS 3.1.3'!AG$1,NoSettings_v3!$C$1:$AH$1,0)),"")</f>
        <v>0</v>
      </c>
      <c r="AH497" s="157">
        <f>IFERROR(INDEX(NoSettings_v3!$C$2:$AH$4612,MATCH('EPS 3.1.3'!$B497,NoSettings_v3!$A$2:$A$4612,0),MATCH('EPS 3.1.3'!AH$1,NoSettings_v3!$C$1:$AH$1,0)),"")</f>
        <v>0</v>
      </c>
      <c r="AI497" s="157">
        <f>IFERROR(INDEX(NoSettings_v3!$C$2:$AH$4612,MATCH('EPS 3.1.3'!$B497,NoSettings_v3!$A$2:$A$4612,0),MATCH('EPS 3.1.3'!AI$1,NoSettings_v3!$C$1:$AH$1,0)),"")</f>
        <v>0</v>
      </c>
    </row>
    <row r="498" spans="1:35" x14ac:dyDescent="0.35">
      <c r="A498" s="127"/>
      <c r="B498" s="161" t="s">
        <v>1254</v>
      </c>
      <c r="C498" s="127" t="s">
        <v>964</v>
      </c>
      <c r="D498" s="157">
        <f>IFERROR(INDEX(NoSettings_v3!$C$2:$AH$4612,MATCH('EPS 3.1.3'!$B498,NoSettings_v3!$A$2:$A$4612,0),MATCH('EPS 3.1.3'!D$1,NoSettings_v3!$C$1:$AH$1,0)),"")</f>
        <v>0</v>
      </c>
      <c r="E498" s="157">
        <f>IFERROR(INDEX(NoSettings_v3!$C$2:$AH$4612,MATCH('EPS 3.1.3'!$B498,NoSettings_v3!$A$2:$A$4612,0),MATCH('EPS 3.1.3'!E$1,NoSettings_v3!$C$1:$AH$1,0)),"")</f>
        <v>0</v>
      </c>
      <c r="F498" s="157">
        <f>IFERROR(INDEX(NoSettings_v3!$C$2:$AH$4612,MATCH('EPS 3.1.3'!$B498,NoSettings_v3!$A$2:$A$4612,0),MATCH('EPS 3.1.3'!F$1,NoSettings_v3!$C$1:$AH$1,0)),"")</f>
        <v>0</v>
      </c>
      <c r="G498" s="157">
        <f>IFERROR(INDEX(NoSettings_v3!$C$2:$AH$4612,MATCH('EPS 3.1.3'!$B498,NoSettings_v3!$A$2:$A$4612,0),MATCH('EPS 3.1.3'!G$1,NoSettings_v3!$C$1:$AH$1,0)),"")</f>
        <v>0</v>
      </c>
      <c r="H498" s="157">
        <f>IFERROR(INDEX(NoSettings_v3!$C$2:$AH$4612,MATCH('EPS 3.1.3'!$B498,NoSettings_v3!$A$2:$A$4612,0),MATCH('EPS 3.1.3'!H$1,NoSettings_v3!$C$1:$AH$1,0)),"")</f>
        <v>0</v>
      </c>
      <c r="I498" s="157">
        <f>IFERROR(INDEX(NoSettings_v3!$C$2:$AH$4612,MATCH('EPS 3.1.3'!$B498,NoSettings_v3!$A$2:$A$4612,0),MATCH('EPS 3.1.3'!I$1,NoSettings_v3!$C$1:$AH$1,0)),"")</f>
        <v>0</v>
      </c>
      <c r="J498" s="157">
        <f>IFERROR(INDEX(NoSettings_v3!$C$2:$AH$4612,MATCH('EPS 3.1.3'!$B498,NoSettings_v3!$A$2:$A$4612,0),MATCH('EPS 3.1.3'!J$1,NoSettings_v3!$C$1:$AH$1,0)),"")</f>
        <v>0</v>
      </c>
      <c r="K498" s="157">
        <f>IFERROR(INDEX(NoSettings_v3!$C$2:$AH$4612,MATCH('EPS 3.1.3'!$B498,NoSettings_v3!$A$2:$A$4612,0),MATCH('EPS 3.1.3'!K$1,NoSettings_v3!$C$1:$AH$1,0)),"")</f>
        <v>0</v>
      </c>
      <c r="L498" s="157">
        <f>IFERROR(INDEX(NoSettings_v3!$C$2:$AH$4612,MATCH('EPS 3.1.3'!$B498,NoSettings_v3!$A$2:$A$4612,0),MATCH('EPS 3.1.3'!L$1,NoSettings_v3!$C$1:$AH$1,0)),"")</f>
        <v>0</v>
      </c>
      <c r="M498" s="157">
        <f>IFERROR(INDEX(NoSettings_v3!$C$2:$AH$4612,MATCH('EPS 3.1.3'!$B498,NoSettings_v3!$A$2:$A$4612,0),MATCH('EPS 3.1.3'!M$1,NoSettings_v3!$C$1:$AH$1,0)),"")</f>
        <v>0</v>
      </c>
      <c r="N498" s="157">
        <f>IFERROR(INDEX(NoSettings_v3!$C$2:$AH$4612,MATCH('EPS 3.1.3'!$B498,NoSettings_v3!$A$2:$A$4612,0),MATCH('EPS 3.1.3'!N$1,NoSettings_v3!$C$1:$AH$1,0)),"")</f>
        <v>0</v>
      </c>
      <c r="O498" s="157">
        <f>IFERROR(INDEX(NoSettings_v3!$C$2:$AH$4612,MATCH('EPS 3.1.3'!$B498,NoSettings_v3!$A$2:$A$4612,0),MATCH('EPS 3.1.3'!O$1,NoSettings_v3!$C$1:$AH$1,0)),"")</f>
        <v>0</v>
      </c>
      <c r="P498" s="157">
        <f>IFERROR(INDEX(NoSettings_v3!$C$2:$AH$4612,MATCH('EPS 3.1.3'!$B498,NoSettings_v3!$A$2:$A$4612,0),MATCH('EPS 3.1.3'!P$1,NoSettings_v3!$C$1:$AH$1,0)),"")</f>
        <v>0</v>
      </c>
      <c r="Q498" s="157">
        <f>IFERROR(INDEX(NoSettings_v3!$C$2:$AH$4612,MATCH('EPS 3.1.3'!$B498,NoSettings_v3!$A$2:$A$4612,0),MATCH('EPS 3.1.3'!Q$1,NoSettings_v3!$C$1:$AH$1,0)),"")</f>
        <v>0</v>
      </c>
      <c r="R498" s="157">
        <f>IFERROR(INDEX(NoSettings_v3!$C$2:$AH$4612,MATCH('EPS 3.1.3'!$B498,NoSettings_v3!$A$2:$A$4612,0),MATCH('EPS 3.1.3'!R$1,NoSettings_v3!$C$1:$AH$1,0)),"")</f>
        <v>0</v>
      </c>
      <c r="S498" s="157">
        <f>IFERROR(INDEX(NoSettings_v3!$C$2:$AH$4612,MATCH('EPS 3.1.3'!$B498,NoSettings_v3!$A$2:$A$4612,0),MATCH('EPS 3.1.3'!S$1,NoSettings_v3!$C$1:$AH$1,0)),"")</f>
        <v>0</v>
      </c>
      <c r="T498" s="157">
        <f>IFERROR(INDEX(NoSettings_v3!$C$2:$AH$4612,MATCH('EPS 3.1.3'!$B498,NoSettings_v3!$A$2:$A$4612,0),MATCH('EPS 3.1.3'!T$1,NoSettings_v3!$C$1:$AH$1,0)),"")</f>
        <v>0</v>
      </c>
      <c r="U498" s="157">
        <f>IFERROR(INDEX(NoSettings_v3!$C$2:$AH$4612,MATCH('EPS 3.1.3'!$B498,NoSettings_v3!$A$2:$A$4612,0),MATCH('EPS 3.1.3'!U$1,NoSettings_v3!$C$1:$AH$1,0)),"")</f>
        <v>0</v>
      </c>
      <c r="V498" s="157">
        <f>IFERROR(INDEX(NoSettings_v3!$C$2:$AH$4612,MATCH('EPS 3.1.3'!$B498,NoSettings_v3!$A$2:$A$4612,0),MATCH('EPS 3.1.3'!V$1,NoSettings_v3!$C$1:$AH$1,0)),"")</f>
        <v>0</v>
      </c>
      <c r="W498" s="157">
        <f>IFERROR(INDEX(NoSettings_v3!$C$2:$AH$4612,MATCH('EPS 3.1.3'!$B498,NoSettings_v3!$A$2:$A$4612,0),MATCH('EPS 3.1.3'!W$1,NoSettings_v3!$C$1:$AH$1,0)),"")</f>
        <v>0</v>
      </c>
      <c r="X498" s="157">
        <f>IFERROR(INDEX(NoSettings_v3!$C$2:$AH$4612,MATCH('EPS 3.1.3'!$B498,NoSettings_v3!$A$2:$A$4612,0),MATCH('EPS 3.1.3'!X$1,NoSettings_v3!$C$1:$AH$1,0)),"")</f>
        <v>0</v>
      </c>
      <c r="Y498" s="157">
        <f>IFERROR(INDEX(NoSettings_v3!$C$2:$AH$4612,MATCH('EPS 3.1.3'!$B498,NoSettings_v3!$A$2:$A$4612,0),MATCH('EPS 3.1.3'!Y$1,NoSettings_v3!$C$1:$AH$1,0)),"")</f>
        <v>0</v>
      </c>
      <c r="Z498" s="157">
        <f>IFERROR(INDEX(NoSettings_v3!$C$2:$AH$4612,MATCH('EPS 3.1.3'!$B498,NoSettings_v3!$A$2:$A$4612,0),MATCH('EPS 3.1.3'!Z$1,NoSettings_v3!$C$1:$AH$1,0)),"")</f>
        <v>0</v>
      </c>
      <c r="AA498" s="157">
        <f>IFERROR(INDEX(NoSettings_v3!$C$2:$AH$4612,MATCH('EPS 3.1.3'!$B498,NoSettings_v3!$A$2:$A$4612,0),MATCH('EPS 3.1.3'!AA$1,NoSettings_v3!$C$1:$AH$1,0)),"")</f>
        <v>0</v>
      </c>
      <c r="AB498" s="157">
        <f>IFERROR(INDEX(NoSettings_v3!$C$2:$AH$4612,MATCH('EPS 3.1.3'!$B498,NoSettings_v3!$A$2:$A$4612,0),MATCH('EPS 3.1.3'!AB$1,NoSettings_v3!$C$1:$AH$1,0)),"")</f>
        <v>0</v>
      </c>
      <c r="AC498" s="157">
        <f>IFERROR(INDEX(NoSettings_v3!$C$2:$AH$4612,MATCH('EPS 3.1.3'!$B498,NoSettings_v3!$A$2:$A$4612,0),MATCH('EPS 3.1.3'!AC$1,NoSettings_v3!$C$1:$AH$1,0)),"")</f>
        <v>0</v>
      </c>
      <c r="AD498" s="157">
        <f>IFERROR(INDEX(NoSettings_v3!$C$2:$AH$4612,MATCH('EPS 3.1.3'!$B498,NoSettings_v3!$A$2:$A$4612,0),MATCH('EPS 3.1.3'!AD$1,NoSettings_v3!$C$1:$AH$1,0)),"")</f>
        <v>0</v>
      </c>
      <c r="AE498" s="157">
        <f>IFERROR(INDEX(NoSettings_v3!$C$2:$AH$4612,MATCH('EPS 3.1.3'!$B498,NoSettings_v3!$A$2:$A$4612,0),MATCH('EPS 3.1.3'!AE$1,NoSettings_v3!$C$1:$AH$1,0)),"")</f>
        <v>0</v>
      </c>
      <c r="AF498" s="157">
        <f>IFERROR(INDEX(NoSettings_v3!$C$2:$AH$4612,MATCH('EPS 3.1.3'!$B498,NoSettings_v3!$A$2:$A$4612,0),MATCH('EPS 3.1.3'!AF$1,NoSettings_v3!$C$1:$AH$1,0)),"")</f>
        <v>0</v>
      </c>
      <c r="AG498" s="157">
        <f>IFERROR(INDEX(NoSettings_v3!$C$2:$AH$4612,MATCH('EPS 3.1.3'!$B498,NoSettings_v3!$A$2:$A$4612,0),MATCH('EPS 3.1.3'!AG$1,NoSettings_v3!$C$1:$AH$1,0)),"")</f>
        <v>0</v>
      </c>
      <c r="AH498" s="157">
        <f>IFERROR(INDEX(NoSettings_v3!$C$2:$AH$4612,MATCH('EPS 3.1.3'!$B498,NoSettings_v3!$A$2:$A$4612,0),MATCH('EPS 3.1.3'!AH$1,NoSettings_v3!$C$1:$AH$1,0)),"")</f>
        <v>0</v>
      </c>
      <c r="AI498" s="157">
        <f>IFERROR(INDEX(NoSettings_v3!$C$2:$AH$4612,MATCH('EPS 3.1.3'!$B498,NoSettings_v3!$A$2:$A$4612,0),MATCH('EPS 3.1.3'!AI$1,NoSettings_v3!$C$1:$AH$1,0)),"")</f>
        <v>0</v>
      </c>
    </row>
    <row r="499" spans="1:35" x14ac:dyDescent="0.35">
      <c r="A499" s="127"/>
      <c r="B499" s="161" t="s">
        <v>1255</v>
      </c>
      <c r="C499" s="127" t="s">
        <v>964</v>
      </c>
      <c r="D499" s="157">
        <f>IFERROR(INDEX(NoSettings_v3!$C$2:$AH$4612,MATCH('EPS 3.1.3'!$B499,NoSettings_v3!$A$2:$A$4612,0),MATCH('EPS 3.1.3'!D$1,NoSettings_v3!$C$1:$AH$1,0)),"")</f>
        <v>0</v>
      </c>
      <c r="E499" s="157">
        <f>IFERROR(INDEX(NoSettings_v3!$C$2:$AH$4612,MATCH('EPS 3.1.3'!$B499,NoSettings_v3!$A$2:$A$4612,0),MATCH('EPS 3.1.3'!E$1,NoSettings_v3!$C$1:$AH$1,0)),"")</f>
        <v>0</v>
      </c>
      <c r="F499" s="157">
        <f>IFERROR(INDEX(NoSettings_v3!$C$2:$AH$4612,MATCH('EPS 3.1.3'!$B499,NoSettings_v3!$A$2:$A$4612,0),MATCH('EPS 3.1.3'!F$1,NoSettings_v3!$C$1:$AH$1,0)),"")</f>
        <v>0</v>
      </c>
      <c r="G499" s="157">
        <f>IFERROR(INDEX(NoSettings_v3!$C$2:$AH$4612,MATCH('EPS 3.1.3'!$B499,NoSettings_v3!$A$2:$A$4612,0),MATCH('EPS 3.1.3'!G$1,NoSettings_v3!$C$1:$AH$1,0)),"")</f>
        <v>0</v>
      </c>
      <c r="H499" s="157">
        <f>IFERROR(INDEX(NoSettings_v3!$C$2:$AH$4612,MATCH('EPS 3.1.3'!$B499,NoSettings_v3!$A$2:$A$4612,0),MATCH('EPS 3.1.3'!H$1,NoSettings_v3!$C$1:$AH$1,0)),"")</f>
        <v>0</v>
      </c>
      <c r="I499" s="157">
        <f>IFERROR(INDEX(NoSettings_v3!$C$2:$AH$4612,MATCH('EPS 3.1.3'!$B499,NoSettings_v3!$A$2:$A$4612,0),MATCH('EPS 3.1.3'!I$1,NoSettings_v3!$C$1:$AH$1,0)),"")</f>
        <v>0</v>
      </c>
      <c r="J499" s="157">
        <f>IFERROR(INDEX(NoSettings_v3!$C$2:$AH$4612,MATCH('EPS 3.1.3'!$B499,NoSettings_v3!$A$2:$A$4612,0),MATCH('EPS 3.1.3'!J$1,NoSettings_v3!$C$1:$AH$1,0)),"")</f>
        <v>0</v>
      </c>
      <c r="K499" s="157">
        <f>IFERROR(INDEX(NoSettings_v3!$C$2:$AH$4612,MATCH('EPS 3.1.3'!$B499,NoSettings_v3!$A$2:$A$4612,0),MATCH('EPS 3.1.3'!K$1,NoSettings_v3!$C$1:$AH$1,0)),"")</f>
        <v>0</v>
      </c>
      <c r="L499" s="157">
        <f>IFERROR(INDEX(NoSettings_v3!$C$2:$AH$4612,MATCH('EPS 3.1.3'!$B499,NoSettings_v3!$A$2:$A$4612,0),MATCH('EPS 3.1.3'!L$1,NoSettings_v3!$C$1:$AH$1,0)),"")</f>
        <v>0</v>
      </c>
      <c r="M499" s="157">
        <f>IFERROR(INDEX(NoSettings_v3!$C$2:$AH$4612,MATCH('EPS 3.1.3'!$B499,NoSettings_v3!$A$2:$A$4612,0),MATCH('EPS 3.1.3'!M$1,NoSettings_v3!$C$1:$AH$1,0)),"")</f>
        <v>0</v>
      </c>
      <c r="N499" s="157">
        <f>IFERROR(INDEX(NoSettings_v3!$C$2:$AH$4612,MATCH('EPS 3.1.3'!$B499,NoSettings_v3!$A$2:$A$4612,0),MATCH('EPS 3.1.3'!N$1,NoSettings_v3!$C$1:$AH$1,0)),"")</f>
        <v>0</v>
      </c>
      <c r="O499" s="157">
        <f>IFERROR(INDEX(NoSettings_v3!$C$2:$AH$4612,MATCH('EPS 3.1.3'!$B499,NoSettings_v3!$A$2:$A$4612,0),MATCH('EPS 3.1.3'!O$1,NoSettings_v3!$C$1:$AH$1,0)),"")</f>
        <v>0</v>
      </c>
      <c r="P499" s="157">
        <f>IFERROR(INDEX(NoSettings_v3!$C$2:$AH$4612,MATCH('EPS 3.1.3'!$B499,NoSettings_v3!$A$2:$A$4612,0),MATCH('EPS 3.1.3'!P$1,NoSettings_v3!$C$1:$AH$1,0)),"")</f>
        <v>0</v>
      </c>
      <c r="Q499" s="157">
        <f>IFERROR(INDEX(NoSettings_v3!$C$2:$AH$4612,MATCH('EPS 3.1.3'!$B499,NoSettings_v3!$A$2:$A$4612,0),MATCH('EPS 3.1.3'!Q$1,NoSettings_v3!$C$1:$AH$1,0)),"")</f>
        <v>0</v>
      </c>
      <c r="R499" s="157">
        <f>IFERROR(INDEX(NoSettings_v3!$C$2:$AH$4612,MATCH('EPS 3.1.3'!$B499,NoSettings_v3!$A$2:$A$4612,0),MATCH('EPS 3.1.3'!R$1,NoSettings_v3!$C$1:$AH$1,0)),"")</f>
        <v>0</v>
      </c>
      <c r="S499" s="157">
        <f>IFERROR(INDEX(NoSettings_v3!$C$2:$AH$4612,MATCH('EPS 3.1.3'!$B499,NoSettings_v3!$A$2:$A$4612,0),MATCH('EPS 3.1.3'!S$1,NoSettings_v3!$C$1:$AH$1,0)),"")</f>
        <v>0</v>
      </c>
      <c r="T499" s="157">
        <f>IFERROR(INDEX(NoSettings_v3!$C$2:$AH$4612,MATCH('EPS 3.1.3'!$B499,NoSettings_v3!$A$2:$A$4612,0),MATCH('EPS 3.1.3'!T$1,NoSettings_v3!$C$1:$AH$1,0)),"")</f>
        <v>0</v>
      </c>
      <c r="U499" s="157">
        <f>IFERROR(INDEX(NoSettings_v3!$C$2:$AH$4612,MATCH('EPS 3.1.3'!$B499,NoSettings_v3!$A$2:$A$4612,0),MATCH('EPS 3.1.3'!U$1,NoSettings_v3!$C$1:$AH$1,0)),"")</f>
        <v>0</v>
      </c>
      <c r="V499" s="157">
        <f>IFERROR(INDEX(NoSettings_v3!$C$2:$AH$4612,MATCH('EPS 3.1.3'!$B499,NoSettings_v3!$A$2:$A$4612,0),MATCH('EPS 3.1.3'!V$1,NoSettings_v3!$C$1:$AH$1,0)),"")</f>
        <v>0</v>
      </c>
      <c r="W499" s="157">
        <f>IFERROR(INDEX(NoSettings_v3!$C$2:$AH$4612,MATCH('EPS 3.1.3'!$B499,NoSettings_v3!$A$2:$A$4612,0),MATCH('EPS 3.1.3'!W$1,NoSettings_v3!$C$1:$AH$1,0)),"")</f>
        <v>0</v>
      </c>
      <c r="X499" s="157">
        <f>IFERROR(INDEX(NoSettings_v3!$C$2:$AH$4612,MATCH('EPS 3.1.3'!$B499,NoSettings_v3!$A$2:$A$4612,0),MATCH('EPS 3.1.3'!X$1,NoSettings_v3!$C$1:$AH$1,0)),"")</f>
        <v>0</v>
      </c>
      <c r="Y499" s="157">
        <f>IFERROR(INDEX(NoSettings_v3!$C$2:$AH$4612,MATCH('EPS 3.1.3'!$B499,NoSettings_v3!$A$2:$A$4612,0),MATCH('EPS 3.1.3'!Y$1,NoSettings_v3!$C$1:$AH$1,0)),"")</f>
        <v>0</v>
      </c>
      <c r="Z499" s="157">
        <f>IFERROR(INDEX(NoSettings_v3!$C$2:$AH$4612,MATCH('EPS 3.1.3'!$B499,NoSettings_v3!$A$2:$A$4612,0),MATCH('EPS 3.1.3'!Z$1,NoSettings_v3!$C$1:$AH$1,0)),"")</f>
        <v>0</v>
      </c>
      <c r="AA499" s="157">
        <f>IFERROR(INDEX(NoSettings_v3!$C$2:$AH$4612,MATCH('EPS 3.1.3'!$B499,NoSettings_v3!$A$2:$A$4612,0),MATCH('EPS 3.1.3'!AA$1,NoSettings_v3!$C$1:$AH$1,0)),"")</f>
        <v>0</v>
      </c>
      <c r="AB499" s="157">
        <f>IFERROR(INDEX(NoSettings_v3!$C$2:$AH$4612,MATCH('EPS 3.1.3'!$B499,NoSettings_v3!$A$2:$A$4612,0),MATCH('EPS 3.1.3'!AB$1,NoSettings_v3!$C$1:$AH$1,0)),"")</f>
        <v>0</v>
      </c>
      <c r="AC499" s="157">
        <f>IFERROR(INDEX(NoSettings_v3!$C$2:$AH$4612,MATCH('EPS 3.1.3'!$B499,NoSettings_v3!$A$2:$A$4612,0),MATCH('EPS 3.1.3'!AC$1,NoSettings_v3!$C$1:$AH$1,0)),"")</f>
        <v>0</v>
      </c>
      <c r="AD499" s="157">
        <f>IFERROR(INDEX(NoSettings_v3!$C$2:$AH$4612,MATCH('EPS 3.1.3'!$B499,NoSettings_v3!$A$2:$A$4612,0),MATCH('EPS 3.1.3'!AD$1,NoSettings_v3!$C$1:$AH$1,0)),"")</f>
        <v>0</v>
      </c>
      <c r="AE499" s="157">
        <f>IFERROR(INDEX(NoSettings_v3!$C$2:$AH$4612,MATCH('EPS 3.1.3'!$B499,NoSettings_v3!$A$2:$A$4612,0),MATCH('EPS 3.1.3'!AE$1,NoSettings_v3!$C$1:$AH$1,0)),"")</f>
        <v>0</v>
      </c>
      <c r="AF499" s="157">
        <f>IFERROR(INDEX(NoSettings_v3!$C$2:$AH$4612,MATCH('EPS 3.1.3'!$B499,NoSettings_v3!$A$2:$A$4612,0),MATCH('EPS 3.1.3'!AF$1,NoSettings_v3!$C$1:$AH$1,0)),"")</f>
        <v>0</v>
      </c>
      <c r="AG499" s="157">
        <f>IFERROR(INDEX(NoSettings_v3!$C$2:$AH$4612,MATCH('EPS 3.1.3'!$B499,NoSettings_v3!$A$2:$A$4612,0),MATCH('EPS 3.1.3'!AG$1,NoSettings_v3!$C$1:$AH$1,0)),"")</f>
        <v>0</v>
      </c>
      <c r="AH499" s="157">
        <f>IFERROR(INDEX(NoSettings_v3!$C$2:$AH$4612,MATCH('EPS 3.1.3'!$B499,NoSettings_v3!$A$2:$A$4612,0),MATCH('EPS 3.1.3'!AH$1,NoSettings_v3!$C$1:$AH$1,0)),"")</f>
        <v>0</v>
      </c>
      <c r="AI499" s="157">
        <f>IFERROR(INDEX(NoSettings_v3!$C$2:$AH$4612,MATCH('EPS 3.1.3'!$B499,NoSettings_v3!$A$2:$A$4612,0),MATCH('EPS 3.1.3'!AI$1,NoSettings_v3!$C$1:$AH$1,0)),"")</f>
        <v>0</v>
      </c>
    </row>
    <row r="500" spans="1:35" x14ac:dyDescent="0.35">
      <c r="A500" s="127"/>
      <c r="B500" s="161" t="s">
        <v>1256</v>
      </c>
      <c r="C500" s="127" t="s">
        <v>964</v>
      </c>
      <c r="D500" s="157">
        <f>IFERROR(INDEX(NoSettings_v3!$C$2:$AH$4612,MATCH('EPS 3.1.3'!$B500,NoSettings_v3!$A$2:$A$4612,0),MATCH('EPS 3.1.3'!D$1,NoSettings_v3!$C$1:$AH$1,0)),"")</f>
        <v>0</v>
      </c>
      <c r="E500" s="157">
        <f>IFERROR(INDEX(NoSettings_v3!$C$2:$AH$4612,MATCH('EPS 3.1.3'!$B500,NoSettings_v3!$A$2:$A$4612,0),MATCH('EPS 3.1.3'!E$1,NoSettings_v3!$C$1:$AH$1,0)),"")</f>
        <v>0</v>
      </c>
      <c r="F500" s="157">
        <f>IFERROR(INDEX(NoSettings_v3!$C$2:$AH$4612,MATCH('EPS 3.1.3'!$B500,NoSettings_v3!$A$2:$A$4612,0),MATCH('EPS 3.1.3'!F$1,NoSettings_v3!$C$1:$AH$1,0)),"")</f>
        <v>0</v>
      </c>
      <c r="G500" s="157">
        <f>IFERROR(INDEX(NoSettings_v3!$C$2:$AH$4612,MATCH('EPS 3.1.3'!$B500,NoSettings_v3!$A$2:$A$4612,0),MATCH('EPS 3.1.3'!G$1,NoSettings_v3!$C$1:$AH$1,0)),"")</f>
        <v>0</v>
      </c>
      <c r="H500" s="157">
        <f>IFERROR(INDEX(NoSettings_v3!$C$2:$AH$4612,MATCH('EPS 3.1.3'!$B500,NoSettings_v3!$A$2:$A$4612,0),MATCH('EPS 3.1.3'!H$1,NoSettings_v3!$C$1:$AH$1,0)),"")</f>
        <v>0</v>
      </c>
      <c r="I500" s="157">
        <f>IFERROR(INDEX(NoSettings_v3!$C$2:$AH$4612,MATCH('EPS 3.1.3'!$B500,NoSettings_v3!$A$2:$A$4612,0),MATCH('EPS 3.1.3'!I$1,NoSettings_v3!$C$1:$AH$1,0)),"")</f>
        <v>0</v>
      </c>
      <c r="J500" s="157">
        <f>IFERROR(INDEX(NoSettings_v3!$C$2:$AH$4612,MATCH('EPS 3.1.3'!$B500,NoSettings_v3!$A$2:$A$4612,0),MATCH('EPS 3.1.3'!J$1,NoSettings_v3!$C$1:$AH$1,0)),"")</f>
        <v>0</v>
      </c>
      <c r="K500" s="157">
        <f>IFERROR(INDEX(NoSettings_v3!$C$2:$AH$4612,MATCH('EPS 3.1.3'!$B500,NoSettings_v3!$A$2:$A$4612,0),MATCH('EPS 3.1.3'!K$1,NoSettings_v3!$C$1:$AH$1,0)),"")</f>
        <v>0</v>
      </c>
      <c r="L500" s="157">
        <f>IFERROR(INDEX(NoSettings_v3!$C$2:$AH$4612,MATCH('EPS 3.1.3'!$B500,NoSettings_v3!$A$2:$A$4612,0),MATCH('EPS 3.1.3'!L$1,NoSettings_v3!$C$1:$AH$1,0)),"")</f>
        <v>0</v>
      </c>
      <c r="M500" s="157">
        <f>IFERROR(INDEX(NoSettings_v3!$C$2:$AH$4612,MATCH('EPS 3.1.3'!$B500,NoSettings_v3!$A$2:$A$4612,0),MATCH('EPS 3.1.3'!M$1,NoSettings_v3!$C$1:$AH$1,0)),"")</f>
        <v>0</v>
      </c>
      <c r="N500" s="157">
        <f>IFERROR(INDEX(NoSettings_v3!$C$2:$AH$4612,MATCH('EPS 3.1.3'!$B500,NoSettings_v3!$A$2:$A$4612,0),MATCH('EPS 3.1.3'!N$1,NoSettings_v3!$C$1:$AH$1,0)),"")</f>
        <v>0</v>
      </c>
      <c r="O500" s="157">
        <f>IFERROR(INDEX(NoSettings_v3!$C$2:$AH$4612,MATCH('EPS 3.1.3'!$B500,NoSettings_v3!$A$2:$A$4612,0),MATCH('EPS 3.1.3'!O$1,NoSettings_v3!$C$1:$AH$1,0)),"")</f>
        <v>0</v>
      </c>
      <c r="P500" s="157">
        <f>IFERROR(INDEX(NoSettings_v3!$C$2:$AH$4612,MATCH('EPS 3.1.3'!$B500,NoSettings_v3!$A$2:$A$4612,0),MATCH('EPS 3.1.3'!P$1,NoSettings_v3!$C$1:$AH$1,0)),"")</f>
        <v>0</v>
      </c>
      <c r="Q500" s="157">
        <f>IFERROR(INDEX(NoSettings_v3!$C$2:$AH$4612,MATCH('EPS 3.1.3'!$B500,NoSettings_v3!$A$2:$A$4612,0),MATCH('EPS 3.1.3'!Q$1,NoSettings_v3!$C$1:$AH$1,0)),"")</f>
        <v>0</v>
      </c>
      <c r="R500" s="157">
        <f>IFERROR(INDEX(NoSettings_v3!$C$2:$AH$4612,MATCH('EPS 3.1.3'!$B500,NoSettings_v3!$A$2:$A$4612,0),MATCH('EPS 3.1.3'!R$1,NoSettings_v3!$C$1:$AH$1,0)),"")</f>
        <v>0</v>
      </c>
      <c r="S500" s="157">
        <f>IFERROR(INDEX(NoSettings_v3!$C$2:$AH$4612,MATCH('EPS 3.1.3'!$B500,NoSettings_v3!$A$2:$A$4612,0),MATCH('EPS 3.1.3'!S$1,NoSettings_v3!$C$1:$AH$1,0)),"")</f>
        <v>0</v>
      </c>
      <c r="T500" s="157">
        <f>IFERROR(INDEX(NoSettings_v3!$C$2:$AH$4612,MATCH('EPS 3.1.3'!$B500,NoSettings_v3!$A$2:$A$4612,0),MATCH('EPS 3.1.3'!T$1,NoSettings_v3!$C$1:$AH$1,0)),"")</f>
        <v>0</v>
      </c>
      <c r="U500" s="157">
        <f>IFERROR(INDEX(NoSettings_v3!$C$2:$AH$4612,MATCH('EPS 3.1.3'!$B500,NoSettings_v3!$A$2:$A$4612,0),MATCH('EPS 3.1.3'!U$1,NoSettings_v3!$C$1:$AH$1,0)),"")</f>
        <v>0</v>
      </c>
      <c r="V500" s="157">
        <f>IFERROR(INDEX(NoSettings_v3!$C$2:$AH$4612,MATCH('EPS 3.1.3'!$B500,NoSettings_v3!$A$2:$A$4612,0),MATCH('EPS 3.1.3'!V$1,NoSettings_v3!$C$1:$AH$1,0)),"")</f>
        <v>0</v>
      </c>
      <c r="W500" s="157">
        <f>IFERROR(INDEX(NoSettings_v3!$C$2:$AH$4612,MATCH('EPS 3.1.3'!$B500,NoSettings_v3!$A$2:$A$4612,0),MATCH('EPS 3.1.3'!W$1,NoSettings_v3!$C$1:$AH$1,0)),"")</f>
        <v>0</v>
      </c>
      <c r="X500" s="157">
        <f>IFERROR(INDEX(NoSettings_v3!$C$2:$AH$4612,MATCH('EPS 3.1.3'!$B500,NoSettings_v3!$A$2:$A$4612,0),MATCH('EPS 3.1.3'!X$1,NoSettings_v3!$C$1:$AH$1,0)),"")</f>
        <v>0</v>
      </c>
      <c r="Y500" s="157">
        <f>IFERROR(INDEX(NoSettings_v3!$C$2:$AH$4612,MATCH('EPS 3.1.3'!$B500,NoSettings_v3!$A$2:$A$4612,0),MATCH('EPS 3.1.3'!Y$1,NoSettings_v3!$C$1:$AH$1,0)),"")</f>
        <v>0</v>
      </c>
      <c r="Z500" s="157">
        <f>IFERROR(INDEX(NoSettings_v3!$C$2:$AH$4612,MATCH('EPS 3.1.3'!$B500,NoSettings_v3!$A$2:$A$4612,0),MATCH('EPS 3.1.3'!Z$1,NoSettings_v3!$C$1:$AH$1,0)),"")</f>
        <v>0</v>
      </c>
      <c r="AA500" s="157">
        <f>IFERROR(INDEX(NoSettings_v3!$C$2:$AH$4612,MATCH('EPS 3.1.3'!$B500,NoSettings_v3!$A$2:$A$4612,0),MATCH('EPS 3.1.3'!AA$1,NoSettings_v3!$C$1:$AH$1,0)),"")</f>
        <v>0</v>
      </c>
      <c r="AB500" s="157">
        <f>IFERROR(INDEX(NoSettings_v3!$C$2:$AH$4612,MATCH('EPS 3.1.3'!$B500,NoSettings_v3!$A$2:$A$4612,0),MATCH('EPS 3.1.3'!AB$1,NoSettings_v3!$C$1:$AH$1,0)),"")</f>
        <v>0</v>
      </c>
      <c r="AC500" s="157">
        <f>IFERROR(INDEX(NoSettings_v3!$C$2:$AH$4612,MATCH('EPS 3.1.3'!$B500,NoSettings_v3!$A$2:$A$4612,0),MATCH('EPS 3.1.3'!AC$1,NoSettings_v3!$C$1:$AH$1,0)),"")</f>
        <v>0</v>
      </c>
      <c r="AD500" s="157">
        <f>IFERROR(INDEX(NoSettings_v3!$C$2:$AH$4612,MATCH('EPS 3.1.3'!$B500,NoSettings_v3!$A$2:$A$4612,0),MATCH('EPS 3.1.3'!AD$1,NoSettings_v3!$C$1:$AH$1,0)),"")</f>
        <v>0</v>
      </c>
      <c r="AE500" s="157">
        <f>IFERROR(INDEX(NoSettings_v3!$C$2:$AH$4612,MATCH('EPS 3.1.3'!$B500,NoSettings_v3!$A$2:$A$4612,0),MATCH('EPS 3.1.3'!AE$1,NoSettings_v3!$C$1:$AH$1,0)),"")</f>
        <v>0</v>
      </c>
      <c r="AF500" s="157">
        <f>IFERROR(INDEX(NoSettings_v3!$C$2:$AH$4612,MATCH('EPS 3.1.3'!$B500,NoSettings_v3!$A$2:$A$4612,0),MATCH('EPS 3.1.3'!AF$1,NoSettings_v3!$C$1:$AH$1,0)),"")</f>
        <v>0</v>
      </c>
      <c r="AG500" s="157">
        <f>IFERROR(INDEX(NoSettings_v3!$C$2:$AH$4612,MATCH('EPS 3.1.3'!$B500,NoSettings_v3!$A$2:$A$4612,0),MATCH('EPS 3.1.3'!AG$1,NoSettings_v3!$C$1:$AH$1,0)),"")</f>
        <v>0</v>
      </c>
      <c r="AH500" s="157">
        <f>IFERROR(INDEX(NoSettings_v3!$C$2:$AH$4612,MATCH('EPS 3.1.3'!$B500,NoSettings_v3!$A$2:$A$4612,0),MATCH('EPS 3.1.3'!AH$1,NoSettings_v3!$C$1:$AH$1,0)),"")</f>
        <v>0</v>
      </c>
      <c r="AI500" s="157">
        <f>IFERROR(INDEX(NoSettings_v3!$C$2:$AH$4612,MATCH('EPS 3.1.3'!$B500,NoSettings_v3!$A$2:$A$4612,0),MATCH('EPS 3.1.3'!AI$1,NoSettings_v3!$C$1:$AH$1,0)),"")</f>
        <v>0</v>
      </c>
    </row>
    <row r="501" spans="1:35" x14ac:dyDescent="0.35">
      <c r="A501" s="127"/>
      <c r="B501" s="161" t="s">
        <v>1257</v>
      </c>
      <c r="C501" s="127" t="s">
        <v>964</v>
      </c>
      <c r="D501" s="157">
        <f>IFERROR(INDEX(NoSettings_v3!$C$2:$AH$4612,MATCH('EPS 3.1.3'!$B501,NoSettings_v3!$A$2:$A$4612,0),MATCH('EPS 3.1.3'!D$1,NoSettings_v3!$C$1:$AH$1,0)),"")</f>
        <v>0</v>
      </c>
      <c r="E501" s="157">
        <f>IFERROR(INDEX(NoSettings_v3!$C$2:$AH$4612,MATCH('EPS 3.1.3'!$B501,NoSettings_v3!$A$2:$A$4612,0),MATCH('EPS 3.1.3'!E$1,NoSettings_v3!$C$1:$AH$1,0)),"")</f>
        <v>0</v>
      </c>
      <c r="F501" s="157">
        <f>IFERROR(INDEX(NoSettings_v3!$C$2:$AH$4612,MATCH('EPS 3.1.3'!$B501,NoSettings_v3!$A$2:$A$4612,0),MATCH('EPS 3.1.3'!F$1,NoSettings_v3!$C$1:$AH$1,0)),"")</f>
        <v>0</v>
      </c>
      <c r="G501" s="157">
        <f>IFERROR(INDEX(NoSettings_v3!$C$2:$AH$4612,MATCH('EPS 3.1.3'!$B501,NoSettings_v3!$A$2:$A$4612,0),MATCH('EPS 3.1.3'!G$1,NoSettings_v3!$C$1:$AH$1,0)),"")</f>
        <v>0</v>
      </c>
      <c r="H501" s="157">
        <f>IFERROR(INDEX(NoSettings_v3!$C$2:$AH$4612,MATCH('EPS 3.1.3'!$B501,NoSettings_v3!$A$2:$A$4612,0),MATCH('EPS 3.1.3'!H$1,NoSettings_v3!$C$1:$AH$1,0)),"")</f>
        <v>0</v>
      </c>
      <c r="I501" s="157">
        <f>IFERROR(INDEX(NoSettings_v3!$C$2:$AH$4612,MATCH('EPS 3.1.3'!$B501,NoSettings_v3!$A$2:$A$4612,0),MATCH('EPS 3.1.3'!I$1,NoSettings_v3!$C$1:$AH$1,0)),"")</f>
        <v>0</v>
      </c>
      <c r="J501" s="157">
        <f>IFERROR(INDEX(NoSettings_v3!$C$2:$AH$4612,MATCH('EPS 3.1.3'!$B501,NoSettings_v3!$A$2:$A$4612,0),MATCH('EPS 3.1.3'!J$1,NoSettings_v3!$C$1:$AH$1,0)),"")</f>
        <v>0</v>
      </c>
      <c r="K501" s="157">
        <f>IFERROR(INDEX(NoSettings_v3!$C$2:$AH$4612,MATCH('EPS 3.1.3'!$B501,NoSettings_v3!$A$2:$A$4612,0),MATCH('EPS 3.1.3'!K$1,NoSettings_v3!$C$1:$AH$1,0)),"")</f>
        <v>0</v>
      </c>
      <c r="L501" s="157">
        <f>IFERROR(INDEX(NoSettings_v3!$C$2:$AH$4612,MATCH('EPS 3.1.3'!$B501,NoSettings_v3!$A$2:$A$4612,0),MATCH('EPS 3.1.3'!L$1,NoSettings_v3!$C$1:$AH$1,0)),"")</f>
        <v>0</v>
      </c>
      <c r="M501" s="157">
        <f>IFERROR(INDEX(NoSettings_v3!$C$2:$AH$4612,MATCH('EPS 3.1.3'!$B501,NoSettings_v3!$A$2:$A$4612,0),MATCH('EPS 3.1.3'!M$1,NoSettings_v3!$C$1:$AH$1,0)),"")</f>
        <v>0</v>
      </c>
      <c r="N501" s="157">
        <f>IFERROR(INDEX(NoSettings_v3!$C$2:$AH$4612,MATCH('EPS 3.1.3'!$B501,NoSettings_v3!$A$2:$A$4612,0),MATCH('EPS 3.1.3'!N$1,NoSettings_v3!$C$1:$AH$1,0)),"")</f>
        <v>0</v>
      </c>
      <c r="O501" s="157">
        <f>IFERROR(INDEX(NoSettings_v3!$C$2:$AH$4612,MATCH('EPS 3.1.3'!$B501,NoSettings_v3!$A$2:$A$4612,0),MATCH('EPS 3.1.3'!O$1,NoSettings_v3!$C$1:$AH$1,0)),"")</f>
        <v>0</v>
      </c>
      <c r="P501" s="157">
        <f>IFERROR(INDEX(NoSettings_v3!$C$2:$AH$4612,MATCH('EPS 3.1.3'!$B501,NoSettings_v3!$A$2:$A$4612,0),MATCH('EPS 3.1.3'!P$1,NoSettings_v3!$C$1:$AH$1,0)),"")</f>
        <v>0</v>
      </c>
      <c r="Q501" s="157">
        <f>IFERROR(INDEX(NoSettings_v3!$C$2:$AH$4612,MATCH('EPS 3.1.3'!$B501,NoSettings_v3!$A$2:$A$4612,0),MATCH('EPS 3.1.3'!Q$1,NoSettings_v3!$C$1:$AH$1,0)),"")</f>
        <v>0</v>
      </c>
      <c r="R501" s="157">
        <f>IFERROR(INDEX(NoSettings_v3!$C$2:$AH$4612,MATCH('EPS 3.1.3'!$B501,NoSettings_v3!$A$2:$A$4612,0),MATCH('EPS 3.1.3'!R$1,NoSettings_v3!$C$1:$AH$1,0)),"")</f>
        <v>0</v>
      </c>
      <c r="S501" s="157">
        <f>IFERROR(INDEX(NoSettings_v3!$C$2:$AH$4612,MATCH('EPS 3.1.3'!$B501,NoSettings_v3!$A$2:$A$4612,0),MATCH('EPS 3.1.3'!S$1,NoSettings_v3!$C$1:$AH$1,0)),"")</f>
        <v>0</v>
      </c>
      <c r="T501" s="157">
        <f>IFERROR(INDEX(NoSettings_v3!$C$2:$AH$4612,MATCH('EPS 3.1.3'!$B501,NoSettings_v3!$A$2:$A$4612,0),MATCH('EPS 3.1.3'!T$1,NoSettings_v3!$C$1:$AH$1,0)),"")</f>
        <v>0</v>
      </c>
      <c r="U501" s="157">
        <f>IFERROR(INDEX(NoSettings_v3!$C$2:$AH$4612,MATCH('EPS 3.1.3'!$B501,NoSettings_v3!$A$2:$A$4612,0),MATCH('EPS 3.1.3'!U$1,NoSettings_v3!$C$1:$AH$1,0)),"")</f>
        <v>0</v>
      </c>
      <c r="V501" s="157">
        <f>IFERROR(INDEX(NoSettings_v3!$C$2:$AH$4612,MATCH('EPS 3.1.3'!$B501,NoSettings_v3!$A$2:$A$4612,0),MATCH('EPS 3.1.3'!V$1,NoSettings_v3!$C$1:$AH$1,0)),"")</f>
        <v>0</v>
      </c>
      <c r="W501" s="157">
        <f>IFERROR(INDEX(NoSettings_v3!$C$2:$AH$4612,MATCH('EPS 3.1.3'!$B501,NoSettings_v3!$A$2:$A$4612,0),MATCH('EPS 3.1.3'!W$1,NoSettings_v3!$C$1:$AH$1,0)),"")</f>
        <v>0</v>
      </c>
      <c r="X501" s="157">
        <f>IFERROR(INDEX(NoSettings_v3!$C$2:$AH$4612,MATCH('EPS 3.1.3'!$B501,NoSettings_v3!$A$2:$A$4612,0),MATCH('EPS 3.1.3'!X$1,NoSettings_v3!$C$1:$AH$1,0)),"")</f>
        <v>0</v>
      </c>
      <c r="Y501" s="157">
        <f>IFERROR(INDEX(NoSettings_v3!$C$2:$AH$4612,MATCH('EPS 3.1.3'!$B501,NoSettings_v3!$A$2:$A$4612,0),MATCH('EPS 3.1.3'!Y$1,NoSettings_v3!$C$1:$AH$1,0)),"")</f>
        <v>0</v>
      </c>
      <c r="Z501" s="157">
        <f>IFERROR(INDEX(NoSettings_v3!$C$2:$AH$4612,MATCH('EPS 3.1.3'!$B501,NoSettings_v3!$A$2:$A$4612,0),MATCH('EPS 3.1.3'!Z$1,NoSettings_v3!$C$1:$AH$1,0)),"")</f>
        <v>0</v>
      </c>
      <c r="AA501" s="157">
        <f>IFERROR(INDEX(NoSettings_v3!$C$2:$AH$4612,MATCH('EPS 3.1.3'!$B501,NoSettings_v3!$A$2:$A$4612,0),MATCH('EPS 3.1.3'!AA$1,NoSettings_v3!$C$1:$AH$1,0)),"")</f>
        <v>0</v>
      </c>
      <c r="AB501" s="157">
        <f>IFERROR(INDEX(NoSettings_v3!$C$2:$AH$4612,MATCH('EPS 3.1.3'!$B501,NoSettings_v3!$A$2:$A$4612,0),MATCH('EPS 3.1.3'!AB$1,NoSettings_v3!$C$1:$AH$1,0)),"")</f>
        <v>0</v>
      </c>
      <c r="AC501" s="157">
        <f>IFERROR(INDEX(NoSettings_v3!$C$2:$AH$4612,MATCH('EPS 3.1.3'!$B501,NoSettings_v3!$A$2:$A$4612,0),MATCH('EPS 3.1.3'!AC$1,NoSettings_v3!$C$1:$AH$1,0)),"")</f>
        <v>0</v>
      </c>
      <c r="AD501" s="157">
        <f>IFERROR(INDEX(NoSettings_v3!$C$2:$AH$4612,MATCH('EPS 3.1.3'!$B501,NoSettings_v3!$A$2:$A$4612,0),MATCH('EPS 3.1.3'!AD$1,NoSettings_v3!$C$1:$AH$1,0)),"")</f>
        <v>0</v>
      </c>
      <c r="AE501" s="157">
        <f>IFERROR(INDEX(NoSettings_v3!$C$2:$AH$4612,MATCH('EPS 3.1.3'!$B501,NoSettings_v3!$A$2:$A$4612,0),MATCH('EPS 3.1.3'!AE$1,NoSettings_v3!$C$1:$AH$1,0)),"")</f>
        <v>0</v>
      </c>
      <c r="AF501" s="157">
        <f>IFERROR(INDEX(NoSettings_v3!$C$2:$AH$4612,MATCH('EPS 3.1.3'!$B501,NoSettings_v3!$A$2:$A$4612,0),MATCH('EPS 3.1.3'!AF$1,NoSettings_v3!$C$1:$AH$1,0)),"")</f>
        <v>0</v>
      </c>
      <c r="AG501" s="157">
        <f>IFERROR(INDEX(NoSettings_v3!$C$2:$AH$4612,MATCH('EPS 3.1.3'!$B501,NoSettings_v3!$A$2:$A$4612,0),MATCH('EPS 3.1.3'!AG$1,NoSettings_v3!$C$1:$AH$1,0)),"")</f>
        <v>0</v>
      </c>
      <c r="AH501" s="157">
        <f>IFERROR(INDEX(NoSettings_v3!$C$2:$AH$4612,MATCH('EPS 3.1.3'!$B501,NoSettings_v3!$A$2:$A$4612,0),MATCH('EPS 3.1.3'!AH$1,NoSettings_v3!$C$1:$AH$1,0)),"")</f>
        <v>0</v>
      </c>
      <c r="AI501" s="157">
        <f>IFERROR(INDEX(NoSettings_v3!$C$2:$AH$4612,MATCH('EPS 3.1.3'!$B501,NoSettings_v3!$A$2:$A$4612,0),MATCH('EPS 3.1.3'!AI$1,NoSettings_v3!$C$1:$AH$1,0)),"")</f>
        <v>0</v>
      </c>
    </row>
    <row r="502" spans="1:35" x14ac:dyDescent="0.35">
      <c r="B502" s="161" t="s">
        <v>627</v>
      </c>
      <c r="C502" s="127" t="s">
        <v>964</v>
      </c>
      <c r="D502" s="157">
        <f>IFERROR(INDEX(NoSettings_v3!$C$2:$AH$4612,MATCH('EPS 3.1.3'!$B502,NoSettings_v3!$A$2:$A$4612,0),MATCH('EPS 3.1.3'!D$1,NoSettings_v3!$C$1:$AH$1,0)),"")</f>
        <v>24183300000000</v>
      </c>
      <c r="E502" s="157">
        <f>IFERROR(INDEX(NoSettings_v3!$C$2:$AH$4612,MATCH('EPS 3.1.3'!$B502,NoSettings_v3!$A$2:$A$4612,0),MATCH('EPS 3.1.3'!E$1,NoSettings_v3!$C$1:$AH$1,0)),"")</f>
        <v>19302800000000</v>
      </c>
      <c r="F502" s="157">
        <f>IFERROR(INDEX(NoSettings_v3!$C$2:$AH$4612,MATCH('EPS 3.1.3'!$B502,NoSettings_v3!$A$2:$A$4612,0),MATCH('EPS 3.1.3'!F$1,NoSettings_v3!$C$1:$AH$1,0)),"")</f>
        <v>23821900000000</v>
      </c>
      <c r="G502" s="157">
        <f>IFERROR(INDEX(NoSettings_v3!$C$2:$AH$4612,MATCH('EPS 3.1.3'!$B502,NoSettings_v3!$A$2:$A$4612,0),MATCH('EPS 3.1.3'!G$1,NoSettings_v3!$C$1:$AH$1,0)),"")</f>
        <v>27087100000000</v>
      </c>
      <c r="H502" s="157">
        <f>IFERROR(INDEX(NoSettings_v3!$C$2:$AH$4612,MATCH('EPS 3.1.3'!$B502,NoSettings_v3!$A$2:$A$4612,0),MATCH('EPS 3.1.3'!H$1,NoSettings_v3!$C$1:$AH$1,0)),"")</f>
        <v>29850700000000</v>
      </c>
      <c r="I502" s="157">
        <f>IFERROR(INDEX(NoSettings_v3!$C$2:$AH$4612,MATCH('EPS 3.1.3'!$B502,NoSettings_v3!$A$2:$A$4612,0),MATCH('EPS 3.1.3'!I$1,NoSettings_v3!$C$1:$AH$1,0)),"")</f>
        <v>32370900000000</v>
      </c>
      <c r="J502" s="157">
        <f>IFERROR(INDEX(NoSettings_v3!$C$2:$AH$4612,MATCH('EPS 3.1.3'!$B502,NoSettings_v3!$A$2:$A$4612,0),MATCH('EPS 3.1.3'!J$1,NoSettings_v3!$C$1:$AH$1,0)),"")</f>
        <v>34829100000000</v>
      </c>
      <c r="K502" s="157">
        <f>IFERROR(INDEX(NoSettings_v3!$C$2:$AH$4612,MATCH('EPS 3.1.3'!$B502,NoSettings_v3!$A$2:$A$4612,0),MATCH('EPS 3.1.3'!K$1,NoSettings_v3!$C$1:$AH$1,0)),"")</f>
        <v>37320400000000</v>
      </c>
      <c r="L502" s="157">
        <f>IFERROR(INDEX(NoSettings_v3!$C$2:$AH$4612,MATCH('EPS 3.1.3'!$B502,NoSettings_v3!$A$2:$A$4612,0),MATCH('EPS 3.1.3'!L$1,NoSettings_v3!$C$1:$AH$1,0)),"")</f>
        <v>39887400000000</v>
      </c>
      <c r="M502" s="157">
        <f>IFERROR(INDEX(NoSettings_v3!$C$2:$AH$4612,MATCH('EPS 3.1.3'!$B502,NoSettings_v3!$A$2:$A$4612,0),MATCH('EPS 3.1.3'!M$1,NoSettings_v3!$C$1:$AH$1,0)),"")</f>
        <v>42672800000000</v>
      </c>
      <c r="N502" s="157">
        <f>IFERROR(INDEX(NoSettings_v3!$C$2:$AH$4612,MATCH('EPS 3.1.3'!$B502,NoSettings_v3!$A$2:$A$4612,0),MATCH('EPS 3.1.3'!N$1,NoSettings_v3!$C$1:$AH$1,0)),"")</f>
        <v>45569000000000</v>
      </c>
      <c r="O502" s="157">
        <f>IFERROR(INDEX(NoSettings_v3!$C$2:$AH$4612,MATCH('EPS 3.1.3'!$B502,NoSettings_v3!$A$2:$A$4612,0),MATCH('EPS 3.1.3'!O$1,NoSettings_v3!$C$1:$AH$1,0)),"")</f>
        <v>48576500000000</v>
      </c>
      <c r="P502" s="157">
        <f>IFERROR(INDEX(NoSettings_v3!$C$2:$AH$4612,MATCH('EPS 3.1.3'!$B502,NoSettings_v3!$A$2:$A$4612,0),MATCH('EPS 3.1.3'!P$1,NoSettings_v3!$C$1:$AH$1,0)),"")</f>
        <v>51688100000000</v>
      </c>
      <c r="Q502" s="157">
        <f>IFERROR(INDEX(NoSettings_v3!$C$2:$AH$4612,MATCH('EPS 3.1.3'!$B502,NoSettings_v3!$A$2:$A$4612,0),MATCH('EPS 3.1.3'!Q$1,NoSettings_v3!$C$1:$AH$1,0)),"")</f>
        <v>54903700000000</v>
      </c>
      <c r="R502" s="157">
        <f>IFERROR(INDEX(NoSettings_v3!$C$2:$AH$4612,MATCH('EPS 3.1.3'!$B502,NoSettings_v3!$A$2:$A$4612,0),MATCH('EPS 3.1.3'!R$1,NoSettings_v3!$C$1:$AH$1,0)),"")</f>
        <v>58040600000000</v>
      </c>
      <c r="S502" s="157">
        <f>IFERROR(INDEX(NoSettings_v3!$C$2:$AH$4612,MATCH('EPS 3.1.3'!$B502,NoSettings_v3!$A$2:$A$4612,0),MATCH('EPS 3.1.3'!S$1,NoSettings_v3!$C$1:$AH$1,0)),"")</f>
        <v>61246100000000</v>
      </c>
      <c r="T502" s="157">
        <f>IFERROR(INDEX(NoSettings_v3!$C$2:$AH$4612,MATCH('EPS 3.1.3'!$B502,NoSettings_v3!$A$2:$A$4612,0),MATCH('EPS 3.1.3'!T$1,NoSettings_v3!$C$1:$AH$1,0)),"")</f>
        <v>64514100000000</v>
      </c>
      <c r="U502" s="157">
        <f>IFERROR(INDEX(NoSettings_v3!$C$2:$AH$4612,MATCH('EPS 3.1.3'!$B502,NoSettings_v3!$A$2:$A$4612,0),MATCH('EPS 3.1.3'!U$1,NoSettings_v3!$C$1:$AH$1,0)),"")</f>
        <v>67826900000000</v>
      </c>
      <c r="V502" s="157">
        <f>IFERROR(INDEX(NoSettings_v3!$C$2:$AH$4612,MATCH('EPS 3.1.3'!$B502,NoSettings_v3!$A$2:$A$4612,0),MATCH('EPS 3.1.3'!V$1,NoSettings_v3!$C$1:$AH$1,0)),"")</f>
        <v>71189700000000</v>
      </c>
      <c r="W502" s="157">
        <f>IFERROR(INDEX(NoSettings_v3!$C$2:$AH$4612,MATCH('EPS 3.1.3'!$B502,NoSettings_v3!$A$2:$A$4612,0),MATCH('EPS 3.1.3'!W$1,NoSettings_v3!$C$1:$AH$1,0)),"")</f>
        <v>74608400000000</v>
      </c>
      <c r="X502" s="157">
        <f>IFERROR(INDEX(NoSettings_v3!$C$2:$AH$4612,MATCH('EPS 3.1.3'!$B502,NoSettings_v3!$A$2:$A$4612,0),MATCH('EPS 3.1.3'!X$1,NoSettings_v3!$C$1:$AH$1,0)),"")</f>
        <v>78057200000000</v>
      </c>
      <c r="Y502" s="157">
        <f>IFERROR(INDEX(NoSettings_v3!$C$2:$AH$4612,MATCH('EPS 3.1.3'!$B502,NoSettings_v3!$A$2:$A$4612,0),MATCH('EPS 3.1.3'!Y$1,NoSettings_v3!$C$1:$AH$1,0)),"")</f>
        <v>81518800000000</v>
      </c>
      <c r="Z502" s="157">
        <f>IFERROR(INDEX(NoSettings_v3!$C$2:$AH$4612,MATCH('EPS 3.1.3'!$B502,NoSettings_v3!$A$2:$A$4612,0),MATCH('EPS 3.1.3'!Z$1,NoSettings_v3!$C$1:$AH$1,0)),"")</f>
        <v>85008700000000</v>
      </c>
      <c r="AA502" s="157">
        <f>IFERROR(INDEX(NoSettings_v3!$C$2:$AH$4612,MATCH('EPS 3.1.3'!$B502,NoSettings_v3!$A$2:$A$4612,0),MATCH('EPS 3.1.3'!AA$1,NoSettings_v3!$C$1:$AH$1,0)),"")</f>
        <v>88510900000000</v>
      </c>
      <c r="AB502" s="157">
        <f>IFERROR(INDEX(NoSettings_v3!$C$2:$AH$4612,MATCH('EPS 3.1.3'!$B502,NoSettings_v3!$A$2:$A$4612,0),MATCH('EPS 3.1.3'!AB$1,NoSettings_v3!$C$1:$AH$1,0)),"")</f>
        <v>91786400000000</v>
      </c>
      <c r="AC502" s="157">
        <f>IFERROR(INDEX(NoSettings_v3!$C$2:$AH$4612,MATCH('EPS 3.1.3'!$B502,NoSettings_v3!$A$2:$A$4612,0),MATCH('EPS 3.1.3'!AC$1,NoSettings_v3!$C$1:$AH$1,0)),"")</f>
        <v>95058200000000</v>
      </c>
      <c r="AD502" s="157">
        <f>IFERROR(INDEX(NoSettings_v3!$C$2:$AH$4612,MATCH('EPS 3.1.3'!$B502,NoSettings_v3!$A$2:$A$4612,0),MATCH('EPS 3.1.3'!AD$1,NoSettings_v3!$C$1:$AH$1,0)),"")</f>
        <v>98323700000000</v>
      </c>
      <c r="AE502" s="157">
        <f>IFERROR(INDEX(NoSettings_v3!$C$2:$AH$4612,MATCH('EPS 3.1.3'!$B502,NoSettings_v3!$A$2:$A$4612,0),MATCH('EPS 3.1.3'!AE$1,NoSettings_v3!$C$1:$AH$1,0)),"")</f>
        <v>101581000000000</v>
      </c>
      <c r="AF502" s="157">
        <f>IFERROR(INDEX(NoSettings_v3!$C$2:$AH$4612,MATCH('EPS 3.1.3'!$B502,NoSettings_v3!$A$2:$A$4612,0),MATCH('EPS 3.1.3'!AF$1,NoSettings_v3!$C$1:$AH$1,0)),"")</f>
        <v>104826000000000</v>
      </c>
      <c r="AG502" s="157">
        <f>IFERROR(INDEX(NoSettings_v3!$C$2:$AH$4612,MATCH('EPS 3.1.3'!$B502,NoSettings_v3!$A$2:$A$4612,0),MATCH('EPS 3.1.3'!AG$1,NoSettings_v3!$C$1:$AH$1,0)),"")</f>
        <v>108059000000000</v>
      </c>
      <c r="AH502" s="157">
        <f>IFERROR(INDEX(NoSettings_v3!$C$2:$AH$4612,MATCH('EPS 3.1.3'!$B502,NoSettings_v3!$A$2:$A$4612,0),MATCH('EPS 3.1.3'!AH$1,NoSettings_v3!$C$1:$AH$1,0)),"")</f>
        <v>111278000000000</v>
      </c>
      <c r="AI502" s="157">
        <f>IFERROR(INDEX(NoSettings_v3!$C$2:$AH$4612,MATCH('EPS 3.1.3'!$B502,NoSettings_v3!$A$2:$A$4612,0),MATCH('EPS 3.1.3'!AI$1,NoSettings_v3!$C$1:$AH$1,0)),"")</f>
        <v>114482000000000</v>
      </c>
    </row>
    <row r="503" spans="1:35" x14ac:dyDescent="0.35">
      <c r="B503" s="161" t="s">
        <v>628</v>
      </c>
      <c r="C503" s="127" t="s">
        <v>964</v>
      </c>
      <c r="D503" s="157">
        <f>IFERROR(INDEX(NoSettings_v3!$C$2:$AH$4612,MATCH('EPS 3.1.3'!$B503,NoSettings_v3!$A$2:$A$4612,0),MATCH('EPS 3.1.3'!D$1,NoSettings_v3!$C$1:$AH$1,0)),"")</f>
        <v>0</v>
      </c>
      <c r="E503" s="157">
        <f>IFERROR(INDEX(NoSettings_v3!$C$2:$AH$4612,MATCH('EPS 3.1.3'!$B503,NoSettings_v3!$A$2:$A$4612,0),MATCH('EPS 3.1.3'!E$1,NoSettings_v3!$C$1:$AH$1,0)),"")</f>
        <v>0</v>
      </c>
      <c r="F503" s="157">
        <f>IFERROR(INDEX(NoSettings_v3!$C$2:$AH$4612,MATCH('EPS 3.1.3'!$B503,NoSettings_v3!$A$2:$A$4612,0),MATCH('EPS 3.1.3'!F$1,NoSettings_v3!$C$1:$AH$1,0)),"")</f>
        <v>0</v>
      </c>
      <c r="G503" s="157">
        <f>IFERROR(INDEX(NoSettings_v3!$C$2:$AH$4612,MATCH('EPS 3.1.3'!$B503,NoSettings_v3!$A$2:$A$4612,0),MATCH('EPS 3.1.3'!G$1,NoSettings_v3!$C$1:$AH$1,0)),"")</f>
        <v>0</v>
      </c>
      <c r="H503" s="157">
        <f>IFERROR(INDEX(NoSettings_v3!$C$2:$AH$4612,MATCH('EPS 3.1.3'!$B503,NoSettings_v3!$A$2:$A$4612,0),MATCH('EPS 3.1.3'!H$1,NoSettings_v3!$C$1:$AH$1,0)),"")</f>
        <v>0</v>
      </c>
      <c r="I503" s="157">
        <f>IFERROR(INDEX(NoSettings_v3!$C$2:$AH$4612,MATCH('EPS 3.1.3'!$B503,NoSettings_v3!$A$2:$A$4612,0),MATCH('EPS 3.1.3'!I$1,NoSettings_v3!$C$1:$AH$1,0)),"")</f>
        <v>0</v>
      </c>
      <c r="J503" s="157">
        <f>IFERROR(INDEX(NoSettings_v3!$C$2:$AH$4612,MATCH('EPS 3.1.3'!$B503,NoSettings_v3!$A$2:$A$4612,0),MATCH('EPS 3.1.3'!J$1,NoSettings_v3!$C$1:$AH$1,0)),"")</f>
        <v>0</v>
      </c>
      <c r="K503" s="157">
        <f>IFERROR(INDEX(NoSettings_v3!$C$2:$AH$4612,MATCH('EPS 3.1.3'!$B503,NoSettings_v3!$A$2:$A$4612,0),MATCH('EPS 3.1.3'!K$1,NoSettings_v3!$C$1:$AH$1,0)),"")</f>
        <v>0</v>
      </c>
      <c r="L503" s="157">
        <f>IFERROR(INDEX(NoSettings_v3!$C$2:$AH$4612,MATCH('EPS 3.1.3'!$B503,NoSettings_v3!$A$2:$A$4612,0),MATCH('EPS 3.1.3'!L$1,NoSettings_v3!$C$1:$AH$1,0)),"")</f>
        <v>0</v>
      </c>
      <c r="M503" s="157">
        <f>IFERROR(INDEX(NoSettings_v3!$C$2:$AH$4612,MATCH('EPS 3.1.3'!$B503,NoSettings_v3!$A$2:$A$4612,0),MATCH('EPS 3.1.3'!M$1,NoSettings_v3!$C$1:$AH$1,0)),"")</f>
        <v>0</v>
      </c>
      <c r="N503" s="157">
        <f>IFERROR(INDEX(NoSettings_v3!$C$2:$AH$4612,MATCH('EPS 3.1.3'!$B503,NoSettings_v3!$A$2:$A$4612,0),MATCH('EPS 3.1.3'!N$1,NoSettings_v3!$C$1:$AH$1,0)),"")</f>
        <v>0</v>
      </c>
      <c r="O503" s="157">
        <f>IFERROR(INDEX(NoSettings_v3!$C$2:$AH$4612,MATCH('EPS 3.1.3'!$B503,NoSettings_v3!$A$2:$A$4612,0),MATCH('EPS 3.1.3'!O$1,NoSettings_v3!$C$1:$AH$1,0)),"")</f>
        <v>0</v>
      </c>
      <c r="P503" s="157">
        <f>IFERROR(INDEX(NoSettings_v3!$C$2:$AH$4612,MATCH('EPS 3.1.3'!$B503,NoSettings_v3!$A$2:$A$4612,0),MATCH('EPS 3.1.3'!P$1,NoSettings_v3!$C$1:$AH$1,0)),"")</f>
        <v>0</v>
      </c>
      <c r="Q503" s="157">
        <f>IFERROR(INDEX(NoSettings_v3!$C$2:$AH$4612,MATCH('EPS 3.1.3'!$B503,NoSettings_v3!$A$2:$A$4612,0),MATCH('EPS 3.1.3'!Q$1,NoSettings_v3!$C$1:$AH$1,0)),"")</f>
        <v>0</v>
      </c>
      <c r="R503" s="157">
        <f>IFERROR(INDEX(NoSettings_v3!$C$2:$AH$4612,MATCH('EPS 3.1.3'!$B503,NoSettings_v3!$A$2:$A$4612,0),MATCH('EPS 3.1.3'!R$1,NoSettings_v3!$C$1:$AH$1,0)),"")</f>
        <v>0</v>
      </c>
      <c r="S503" s="157">
        <f>IFERROR(INDEX(NoSettings_v3!$C$2:$AH$4612,MATCH('EPS 3.1.3'!$B503,NoSettings_v3!$A$2:$A$4612,0),MATCH('EPS 3.1.3'!S$1,NoSettings_v3!$C$1:$AH$1,0)),"")</f>
        <v>0</v>
      </c>
      <c r="T503" s="157">
        <f>IFERROR(INDEX(NoSettings_v3!$C$2:$AH$4612,MATCH('EPS 3.1.3'!$B503,NoSettings_v3!$A$2:$A$4612,0),MATCH('EPS 3.1.3'!T$1,NoSettings_v3!$C$1:$AH$1,0)),"")</f>
        <v>0</v>
      </c>
      <c r="U503" s="157">
        <f>IFERROR(INDEX(NoSettings_v3!$C$2:$AH$4612,MATCH('EPS 3.1.3'!$B503,NoSettings_v3!$A$2:$A$4612,0),MATCH('EPS 3.1.3'!U$1,NoSettings_v3!$C$1:$AH$1,0)),"")</f>
        <v>0</v>
      </c>
      <c r="V503" s="157">
        <f>IFERROR(INDEX(NoSettings_v3!$C$2:$AH$4612,MATCH('EPS 3.1.3'!$B503,NoSettings_v3!$A$2:$A$4612,0),MATCH('EPS 3.1.3'!V$1,NoSettings_v3!$C$1:$AH$1,0)),"")</f>
        <v>0</v>
      </c>
      <c r="W503" s="157">
        <f>IFERROR(INDEX(NoSettings_v3!$C$2:$AH$4612,MATCH('EPS 3.1.3'!$B503,NoSettings_v3!$A$2:$A$4612,0),MATCH('EPS 3.1.3'!W$1,NoSettings_v3!$C$1:$AH$1,0)),"")</f>
        <v>0</v>
      </c>
      <c r="X503" s="157">
        <f>IFERROR(INDEX(NoSettings_v3!$C$2:$AH$4612,MATCH('EPS 3.1.3'!$B503,NoSettings_v3!$A$2:$A$4612,0),MATCH('EPS 3.1.3'!X$1,NoSettings_v3!$C$1:$AH$1,0)),"")</f>
        <v>0</v>
      </c>
      <c r="Y503" s="157">
        <f>IFERROR(INDEX(NoSettings_v3!$C$2:$AH$4612,MATCH('EPS 3.1.3'!$B503,NoSettings_v3!$A$2:$A$4612,0),MATCH('EPS 3.1.3'!Y$1,NoSettings_v3!$C$1:$AH$1,0)),"")</f>
        <v>0</v>
      </c>
      <c r="Z503" s="157">
        <f>IFERROR(INDEX(NoSettings_v3!$C$2:$AH$4612,MATCH('EPS 3.1.3'!$B503,NoSettings_v3!$A$2:$A$4612,0),MATCH('EPS 3.1.3'!Z$1,NoSettings_v3!$C$1:$AH$1,0)),"")</f>
        <v>0</v>
      </c>
      <c r="AA503" s="157">
        <f>IFERROR(INDEX(NoSettings_v3!$C$2:$AH$4612,MATCH('EPS 3.1.3'!$B503,NoSettings_v3!$A$2:$A$4612,0),MATCH('EPS 3.1.3'!AA$1,NoSettings_v3!$C$1:$AH$1,0)),"")</f>
        <v>0</v>
      </c>
      <c r="AB503" s="157">
        <f>IFERROR(INDEX(NoSettings_v3!$C$2:$AH$4612,MATCH('EPS 3.1.3'!$B503,NoSettings_v3!$A$2:$A$4612,0),MATCH('EPS 3.1.3'!AB$1,NoSettings_v3!$C$1:$AH$1,0)),"")</f>
        <v>0</v>
      </c>
      <c r="AC503" s="157">
        <f>IFERROR(INDEX(NoSettings_v3!$C$2:$AH$4612,MATCH('EPS 3.1.3'!$B503,NoSettings_v3!$A$2:$A$4612,0),MATCH('EPS 3.1.3'!AC$1,NoSettings_v3!$C$1:$AH$1,0)),"")</f>
        <v>0</v>
      </c>
      <c r="AD503" s="157">
        <f>IFERROR(INDEX(NoSettings_v3!$C$2:$AH$4612,MATCH('EPS 3.1.3'!$B503,NoSettings_v3!$A$2:$A$4612,0),MATCH('EPS 3.1.3'!AD$1,NoSettings_v3!$C$1:$AH$1,0)),"")</f>
        <v>0</v>
      </c>
      <c r="AE503" s="157">
        <f>IFERROR(INDEX(NoSettings_v3!$C$2:$AH$4612,MATCH('EPS 3.1.3'!$B503,NoSettings_v3!$A$2:$A$4612,0),MATCH('EPS 3.1.3'!AE$1,NoSettings_v3!$C$1:$AH$1,0)),"")</f>
        <v>0</v>
      </c>
      <c r="AF503" s="157">
        <f>IFERROR(INDEX(NoSettings_v3!$C$2:$AH$4612,MATCH('EPS 3.1.3'!$B503,NoSettings_v3!$A$2:$A$4612,0),MATCH('EPS 3.1.3'!AF$1,NoSettings_v3!$C$1:$AH$1,0)),"")</f>
        <v>0</v>
      </c>
      <c r="AG503" s="157">
        <f>IFERROR(INDEX(NoSettings_v3!$C$2:$AH$4612,MATCH('EPS 3.1.3'!$B503,NoSettings_v3!$A$2:$A$4612,0),MATCH('EPS 3.1.3'!AG$1,NoSettings_v3!$C$1:$AH$1,0)),"")</f>
        <v>0</v>
      </c>
      <c r="AH503" s="157">
        <f>IFERROR(INDEX(NoSettings_v3!$C$2:$AH$4612,MATCH('EPS 3.1.3'!$B503,NoSettings_v3!$A$2:$A$4612,0),MATCH('EPS 3.1.3'!AH$1,NoSettings_v3!$C$1:$AH$1,0)),"")</f>
        <v>0</v>
      </c>
      <c r="AI503" s="157">
        <f>IFERROR(INDEX(NoSettings_v3!$C$2:$AH$4612,MATCH('EPS 3.1.3'!$B503,NoSettings_v3!$A$2:$A$4612,0),MATCH('EPS 3.1.3'!AI$1,NoSettings_v3!$C$1:$AH$1,0)),"")</f>
        <v>0</v>
      </c>
    </row>
    <row r="504" spans="1:35" x14ac:dyDescent="0.35">
      <c r="B504" s="161" t="s">
        <v>629</v>
      </c>
      <c r="C504" s="127" t="s">
        <v>964</v>
      </c>
      <c r="D504" s="157">
        <f>IFERROR(INDEX(NoSettings_v3!$C$2:$AH$4612,MATCH('EPS 3.1.3'!$B504,NoSettings_v3!$A$2:$A$4612,0),MATCH('EPS 3.1.3'!D$1,NoSettings_v3!$C$1:$AH$1,0)),"")</f>
        <v>0</v>
      </c>
      <c r="E504" s="157">
        <f>IFERROR(INDEX(NoSettings_v3!$C$2:$AH$4612,MATCH('EPS 3.1.3'!$B504,NoSettings_v3!$A$2:$A$4612,0),MATCH('EPS 3.1.3'!E$1,NoSettings_v3!$C$1:$AH$1,0)),"")</f>
        <v>0</v>
      </c>
      <c r="F504" s="157">
        <f>IFERROR(INDEX(NoSettings_v3!$C$2:$AH$4612,MATCH('EPS 3.1.3'!$B504,NoSettings_v3!$A$2:$A$4612,0),MATCH('EPS 3.1.3'!F$1,NoSettings_v3!$C$1:$AH$1,0)),"")</f>
        <v>0</v>
      </c>
      <c r="G504" s="157">
        <f>IFERROR(INDEX(NoSettings_v3!$C$2:$AH$4612,MATCH('EPS 3.1.3'!$B504,NoSettings_v3!$A$2:$A$4612,0),MATCH('EPS 3.1.3'!G$1,NoSettings_v3!$C$1:$AH$1,0)),"")</f>
        <v>0</v>
      </c>
      <c r="H504" s="157">
        <f>IFERROR(INDEX(NoSettings_v3!$C$2:$AH$4612,MATCH('EPS 3.1.3'!$B504,NoSettings_v3!$A$2:$A$4612,0),MATCH('EPS 3.1.3'!H$1,NoSettings_v3!$C$1:$AH$1,0)),"")</f>
        <v>0</v>
      </c>
      <c r="I504" s="157">
        <f>IFERROR(INDEX(NoSettings_v3!$C$2:$AH$4612,MATCH('EPS 3.1.3'!$B504,NoSettings_v3!$A$2:$A$4612,0),MATCH('EPS 3.1.3'!I$1,NoSettings_v3!$C$1:$AH$1,0)),"")</f>
        <v>0</v>
      </c>
      <c r="J504" s="157">
        <f>IFERROR(INDEX(NoSettings_v3!$C$2:$AH$4612,MATCH('EPS 3.1.3'!$B504,NoSettings_v3!$A$2:$A$4612,0),MATCH('EPS 3.1.3'!J$1,NoSettings_v3!$C$1:$AH$1,0)),"")</f>
        <v>0</v>
      </c>
      <c r="K504" s="157">
        <f>IFERROR(INDEX(NoSettings_v3!$C$2:$AH$4612,MATCH('EPS 3.1.3'!$B504,NoSettings_v3!$A$2:$A$4612,0),MATCH('EPS 3.1.3'!K$1,NoSettings_v3!$C$1:$AH$1,0)),"")</f>
        <v>0</v>
      </c>
      <c r="L504" s="157">
        <f>IFERROR(INDEX(NoSettings_v3!$C$2:$AH$4612,MATCH('EPS 3.1.3'!$B504,NoSettings_v3!$A$2:$A$4612,0),MATCH('EPS 3.1.3'!L$1,NoSettings_v3!$C$1:$AH$1,0)),"")</f>
        <v>0</v>
      </c>
      <c r="M504" s="157">
        <f>IFERROR(INDEX(NoSettings_v3!$C$2:$AH$4612,MATCH('EPS 3.1.3'!$B504,NoSettings_v3!$A$2:$A$4612,0),MATCH('EPS 3.1.3'!M$1,NoSettings_v3!$C$1:$AH$1,0)),"")</f>
        <v>0</v>
      </c>
      <c r="N504" s="157">
        <f>IFERROR(INDEX(NoSettings_v3!$C$2:$AH$4612,MATCH('EPS 3.1.3'!$B504,NoSettings_v3!$A$2:$A$4612,0),MATCH('EPS 3.1.3'!N$1,NoSettings_v3!$C$1:$AH$1,0)),"")</f>
        <v>0</v>
      </c>
      <c r="O504" s="157">
        <f>IFERROR(INDEX(NoSettings_v3!$C$2:$AH$4612,MATCH('EPS 3.1.3'!$B504,NoSettings_v3!$A$2:$A$4612,0),MATCH('EPS 3.1.3'!O$1,NoSettings_v3!$C$1:$AH$1,0)),"")</f>
        <v>0</v>
      </c>
      <c r="P504" s="157">
        <f>IFERROR(INDEX(NoSettings_v3!$C$2:$AH$4612,MATCH('EPS 3.1.3'!$B504,NoSettings_v3!$A$2:$A$4612,0),MATCH('EPS 3.1.3'!P$1,NoSettings_v3!$C$1:$AH$1,0)),"")</f>
        <v>0</v>
      </c>
      <c r="Q504" s="157">
        <f>IFERROR(INDEX(NoSettings_v3!$C$2:$AH$4612,MATCH('EPS 3.1.3'!$B504,NoSettings_v3!$A$2:$A$4612,0),MATCH('EPS 3.1.3'!Q$1,NoSettings_v3!$C$1:$AH$1,0)),"")</f>
        <v>0</v>
      </c>
      <c r="R504" s="157">
        <f>IFERROR(INDEX(NoSettings_v3!$C$2:$AH$4612,MATCH('EPS 3.1.3'!$B504,NoSettings_v3!$A$2:$A$4612,0),MATCH('EPS 3.1.3'!R$1,NoSettings_v3!$C$1:$AH$1,0)),"")</f>
        <v>0</v>
      </c>
      <c r="S504" s="157">
        <f>IFERROR(INDEX(NoSettings_v3!$C$2:$AH$4612,MATCH('EPS 3.1.3'!$B504,NoSettings_v3!$A$2:$A$4612,0),MATCH('EPS 3.1.3'!S$1,NoSettings_v3!$C$1:$AH$1,0)),"")</f>
        <v>0</v>
      </c>
      <c r="T504" s="157">
        <f>IFERROR(INDEX(NoSettings_v3!$C$2:$AH$4612,MATCH('EPS 3.1.3'!$B504,NoSettings_v3!$A$2:$A$4612,0),MATCH('EPS 3.1.3'!T$1,NoSettings_v3!$C$1:$AH$1,0)),"")</f>
        <v>0</v>
      </c>
      <c r="U504" s="157">
        <f>IFERROR(INDEX(NoSettings_v3!$C$2:$AH$4612,MATCH('EPS 3.1.3'!$B504,NoSettings_v3!$A$2:$A$4612,0),MATCH('EPS 3.1.3'!U$1,NoSettings_v3!$C$1:$AH$1,0)),"")</f>
        <v>0</v>
      </c>
      <c r="V504" s="157">
        <f>IFERROR(INDEX(NoSettings_v3!$C$2:$AH$4612,MATCH('EPS 3.1.3'!$B504,NoSettings_v3!$A$2:$A$4612,0),MATCH('EPS 3.1.3'!V$1,NoSettings_v3!$C$1:$AH$1,0)),"")</f>
        <v>0</v>
      </c>
      <c r="W504" s="157">
        <f>IFERROR(INDEX(NoSettings_v3!$C$2:$AH$4612,MATCH('EPS 3.1.3'!$B504,NoSettings_v3!$A$2:$A$4612,0),MATCH('EPS 3.1.3'!W$1,NoSettings_v3!$C$1:$AH$1,0)),"")</f>
        <v>0</v>
      </c>
      <c r="X504" s="157">
        <f>IFERROR(INDEX(NoSettings_v3!$C$2:$AH$4612,MATCH('EPS 3.1.3'!$B504,NoSettings_v3!$A$2:$A$4612,0),MATCH('EPS 3.1.3'!X$1,NoSettings_v3!$C$1:$AH$1,0)),"")</f>
        <v>0</v>
      </c>
      <c r="Y504" s="157">
        <f>IFERROR(INDEX(NoSettings_v3!$C$2:$AH$4612,MATCH('EPS 3.1.3'!$B504,NoSettings_v3!$A$2:$A$4612,0),MATCH('EPS 3.1.3'!Y$1,NoSettings_v3!$C$1:$AH$1,0)),"")</f>
        <v>0</v>
      </c>
      <c r="Z504" s="157">
        <f>IFERROR(INDEX(NoSettings_v3!$C$2:$AH$4612,MATCH('EPS 3.1.3'!$B504,NoSettings_v3!$A$2:$A$4612,0),MATCH('EPS 3.1.3'!Z$1,NoSettings_v3!$C$1:$AH$1,0)),"")</f>
        <v>0</v>
      </c>
      <c r="AA504" s="157">
        <f>IFERROR(INDEX(NoSettings_v3!$C$2:$AH$4612,MATCH('EPS 3.1.3'!$B504,NoSettings_v3!$A$2:$A$4612,0),MATCH('EPS 3.1.3'!AA$1,NoSettings_v3!$C$1:$AH$1,0)),"")</f>
        <v>0</v>
      </c>
      <c r="AB504" s="157">
        <f>IFERROR(INDEX(NoSettings_v3!$C$2:$AH$4612,MATCH('EPS 3.1.3'!$B504,NoSettings_v3!$A$2:$A$4612,0),MATCH('EPS 3.1.3'!AB$1,NoSettings_v3!$C$1:$AH$1,0)),"")</f>
        <v>0</v>
      </c>
      <c r="AC504" s="157">
        <f>IFERROR(INDEX(NoSettings_v3!$C$2:$AH$4612,MATCH('EPS 3.1.3'!$B504,NoSettings_v3!$A$2:$A$4612,0),MATCH('EPS 3.1.3'!AC$1,NoSettings_v3!$C$1:$AH$1,0)),"")</f>
        <v>0</v>
      </c>
      <c r="AD504" s="157">
        <f>IFERROR(INDEX(NoSettings_v3!$C$2:$AH$4612,MATCH('EPS 3.1.3'!$B504,NoSettings_v3!$A$2:$A$4612,0),MATCH('EPS 3.1.3'!AD$1,NoSettings_v3!$C$1:$AH$1,0)),"")</f>
        <v>0</v>
      </c>
      <c r="AE504" s="157">
        <f>IFERROR(INDEX(NoSettings_v3!$C$2:$AH$4612,MATCH('EPS 3.1.3'!$B504,NoSettings_v3!$A$2:$A$4612,0),MATCH('EPS 3.1.3'!AE$1,NoSettings_v3!$C$1:$AH$1,0)),"")</f>
        <v>0</v>
      </c>
      <c r="AF504" s="157">
        <f>IFERROR(INDEX(NoSettings_v3!$C$2:$AH$4612,MATCH('EPS 3.1.3'!$B504,NoSettings_v3!$A$2:$A$4612,0),MATCH('EPS 3.1.3'!AF$1,NoSettings_v3!$C$1:$AH$1,0)),"")</f>
        <v>0</v>
      </c>
      <c r="AG504" s="157">
        <f>IFERROR(INDEX(NoSettings_v3!$C$2:$AH$4612,MATCH('EPS 3.1.3'!$B504,NoSettings_v3!$A$2:$A$4612,0),MATCH('EPS 3.1.3'!AG$1,NoSettings_v3!$C$1:$AH$1,0)),"")</f>
        <v>0</v>
      </c>
      <c r="AH504" s="157">
        <f>IFERROR(INDEX(NoSettings_v3!$C$2:$AH$4612,MATCH('EPS 3.1.3'!$B504,NoSettings_v3!$A$2:$A$4612,0),MATCH('EPS 3.1.3'!AH$1,NoSettings_v3!$C$1:$AH$1,0)),"")</f>
        <v>0</v>
      </c>
      <c r="AI504" s="157">
        <f>IFERROR(INDEX(NoSettings_v3!$C$2:$AH$4612,MATCH('EPS 3.1.3'!$B504,NoSettings_v3!$A$2:$A$4612,0),MATCH('EPS 3.1.3'!AI$1,NoSettings_v3!$C$1:$AH$1,0)),"")</f>
        <v>0</v>
      </c>
    </row>
    <row r="505" spans="1:35" x14ac:dyDescent="0.35">
      <c r="B505" s="161" t="s">
        <v>630</v>
      </c>
      <c r="C505" s="127" t="s">
        <v>964</v>
      </c>
      <c r="D505" s="157">
        <f>IFERROR(INDEX(NoSettings_v3!$C$2:$AH$4612,MATCH('EPS 3.1.3'!$B505,NoSettings_v3!$A$2:$A$4612,0),MATCH('EPS 3.1.3'!D$1,NoSettings_v3!$C$1:$AH$1,0)),"")</f>
        <v>0</v>
      </c>
      <c r="E505" s="157">
        <f>IFERROR(INDEX(NoSettings_v3!$C$2:$AH$4612,MATCH('EPS 3.1.3'!$B505,NoSettings_v3!$A$2:$A$4612,0),MATCH('EPS 3.1.3'!E$1,NoSettings_v3!$C$1:$AH$1,0)),"")</f>
        <v>0</v>
      </c>
      <c r="F505" s="157">
        <f>IFERROR(INDEX(NoSettings_v3!$C$2:$AH$4612,MATCH('EPS 3.1.3'!$B505,NoSettings_v3!$A$2:$A$4612,0),MATCH('EPS 3.1.3'!F$1,NoSettings_v3!$C$1:$AH$1,0)),"")</f>
        <v>0</v>
      </c>
      <c r="G505" s="157">
        <f>IFERROR(INDEX(NoSettings_v3!$C$2:$AH$4612,MATCH('EPS 3.1.3'!$B505,NoSettings_v3!$A$2:$A$4612,0),MATCH('EPS 3.1.3'!G$1,NoSettings_v3!$C$1:$AH$1,0)),"")</f>
        <v>0</v>
      </c>
      <c r="H505" s="157">
        <f>IFERROR(INDEX(NoSettings_v3!$C$2:$AH$4612,MATCH('EPS 3.1.3'!$B505,NoSettings_v3!$A$2:$A$4612,0),MATCH('EPS 3.1.3'!H$1,NoSettings_v3!$C$1:$AH$1,0)),"")</f>
        <v>0</v>
      </c>
      <c r="I505" s="157">
        <f>IFERROR(INDEX(NoSettings_v3!$C$2:$AH$4612,MATCH('EPS 3.1.3'!$B505,NoSettings_v3!$A$2:$A$4612,0),MATCH('EPS 3.1.3'!I$1,NoSettings_v3!$C$1:$AH$1,0)),"")</f>
        <v>0</v>
      </c>
      <c r="J505" s="157">
        <f>IFERROR(INDEX(NoSettings_v3!$C$2:$AH$4612,MATCH('EPS 3.1.3'!$B505,NoSettings_v3!$A$2:$A$4612,0),MATCH('EPS 3.1.3'!J$1,NoSettings_v3!$C$1:$AH$1,0)),"")</f>
        <v>0</v>
      </c>
      <c r="K505" s="157">
        <f>IFERROR(INDEX(NoSettings_v3!$C$2:$AH$4612,MATCH('EPS 3.1.3'!$B505,NoSettings_v3!$A$2:$A$4612,0),MATCH('EPS 3.1.3'!K$1,NoSettings_v3!$C$1:$AH$1,0)),"")</f>
        <v>0</v>
      </c>
      <c r="L505" s="157">
        <f>IFERROR(INDEX(NoSettings_v3!$C$2:$AH$4612,MATCH('EPS 3.1.3'!$B505,NoSettings_v3!$A$2:$A$4612,0),MATCH('EPS 3.1.3'!L$1,NoSettings_v3!$C$1:$AH$1,0)),"")</f>
        <v>0</v>
      </c>
      <c r="M505" s="157">
        <f>IFERROR(INDEX(NoSettings_v3!$C$2:$AH$4612,MATCH('EPS 3.1.3'!$B505,NoSettings_v3!$A$2:$A$4612,0),MATCH('EPS 3.1.3'!M$1,NoSettings_v3!$C$1:$AH$1,0)),"")</f>
        <v>0</v>
      </c>
      <c r="N505" s="157">
        <f>IFERROR(INDEX(NoSettings_v3!$C$2:$AH$4612,MATCH('EPS 3.1.3'!$B505,NoSettings_v3!$A$2:$A$4612,0),MATCH('EPS 3.1.3'!N$1,NoSettings_v3!$C$1:$AH$1,0)),"")</f>
        <v>0</v>
      </c>
      <c r="O505" s="157">
        <f>IFERROR(INDEX(NoSettings_v3!$C$2:$AH$4612,MATCH('EPS 3.1.3'!$B505,NoSettings_v3!$A$2:$A$4612,0),MATCH('EPS 3.1.3'!O$1,NoSettings_v3!$C$1:$AH$1,0)),"")</f>
        <v>0</v>
      </c>
      <c r="P505" s="157">
        <f>IFERROR(INDEX(NoSettings_v3!$C$2:$AH$4612,MATCH('EPS 3.1.3'!$B505,NoSettings_v3!$A$2:$A$4612,0),MATCH('EPS 3.1.3'!P$1,NoSettings_v3!$C$1:$AH$1,0)),"")</f>
        <v>0</v>
      </c>
      <c r="Q505" s="157">
        <f>IFERROR(INDEX(NoSettings_v3!$C$2:$AH$4612,MATCH('EPS 3.1.3'!$B505,NoSettings_v3!$A$2:$A$4612,0),MATCH('EPS 3.1.3'!Q$1,NoSettings_v3!$C$1:$AH$1,0)),"")</f>
        <v>0</v>
      </c>
      <c r="R505" s="157">
        <f>IFERROR(INDEX(NoSettings_v3!$C$2:$AH$4612,MATCH('EPS 3.1.3'!$B505,NoSettings_v3!$A$2:$A$4612,0),MATCH('EPS 3.1.3'!R$1,NoSettings_v3!$C$1:$AH$1,0)),"")</f>
        <v>0</v>
      </c>
      <c r="S505" s="157">
        <f>IFERROR(INDEX(NoSettings_v3!$C$2:$AH$4612,MATCH('EPS 3.1.3'!$B505,NoSettings_v3!$A$2:$A$4612,0),MATCH('EPS 3.1.3'!S$1,NoSettings_v3!$C$1:$AH$1,0)),"")</f>
        <v>0</v>
      </c>
      <c r="T505" s="157">
        <f>IFERROR(INDEX(NoSettings_v3!$C$2:$AH$4612,MATCH('EPS 3.1.3'!$B505,NoSettings_v3!$A$2:$A$4612,0),MATCH('EPS 3.1.3'!T$1,NoSettings_v3!$C$1:$AH$1,0)),"")</f>
        <v>0</v>
      </c>
      <c r="U505" s="157">
        <f>IFERROR(INDEX(NoSettings_v3!$C$2:$AH$4612,MATCH('EPS 3.1.3'!$B505,NoSettings_v3!$A$2:$A$4612,0),MATCH('EPS 3.1.3'!U$1,NoSettings_v3!$C$1:$AH$1,0)),"")</f>
        <v>0</v>
      </c>
      <c r="V505" s="157">
        <f>IFERROR(INDEX(NoSettings_v3!$C$2:$AH$4612,MATCH('EPS 3.1.3'!$B505,NoSettings_v3!$A$2:$A$4612,0),MATCH('EPS 3.1.3'!V$1,NoSettings_v3!$C$1:$AH$1,0)),"")</f>
        <v>0</v>
      </c>
      <c r="W505" s="157">
        <f>IFERROR(INDEX(NoSettings_v3!$C$2:$AH$4612,MATCH('EPS 3.1.3'!$B505,NoSettings_v3!$A$2:$A$4612,0),MATCH('EPS 3.1.3'!W$1,NoSettings_v3!$C$1:$AH$1,0)),"")</f>
        <v>0</v>
      </c>
      <c r="X505" s="157">
        <f>IFERROR(INDEX(NoSettings_v3!$C$2:$AH$4612,MATCH('EPS 3.1.3'!$B505,NoSettings_v3!$A$2:$A$4612,0),MATCH('EPS 3.1.3'!X$1,NoSettings_v3!$C$1:$AH$1,0)),"")</f>
        <v>0</v>
      </c>
      <c r="Y505" s="157">
        <f>IFERROR(INDEX(NoSettings_v3!$C$2:$AH$4612,MATCH('EPS 3.1.3'!$B505,NoSettings_v3!$A$2:$A$4612,0),MATCH('EPS 3.1.3'!Y$1,NoSettings_v3!$C$1:$AH$1,0)),"")</f>
        <v>0</v>
      </c>
      <c r="Z505" s="157">
        <f>IFERROR(INDEX(NoSettings_v3!$C$2:$AH$4612,MATCH('EPS 3.1.3'!$B505,NoSettings_v3!$A$2:$A$4612,0),MATCH('EPS 3.1.3'!Z$1,NoSettings_v3!$C$1:$AH$1,0)),"")</f>
        <v>0</v>
      </c>
      <c r="AA505" s="157">
        <f>IFERROR(INDEX(NoSettings_v3!$C$2:$AH$4612,MATCH('EPS 3.1.3'!$B505,NoSettings_v3!$A$2:$A$4612,0),MATCH('EPS 3.1.3'!AA$1,NoSettings_v3!$C$1:$AH$1,0)),"")</f>
        <v>0</v>
      </c>
      <c r="AB505" s="157">
        <f>IFERROR(INDEX(NoSettings_v3!$C$2:$AH$4612,MATCH('EPS 3.1.3'!$B505,NoSettings_v3!$A$2:$A$4612,0),MATCH('EPS 3.1.3'!AB$1,NoSettings_v3!$C$1:$AH$1,0)),"")</f>
        <v>0</v>
      </c>
      <c r="AC505" s="157">
        <f>IFERROR(INDEX(NoSettings_v3!$C$2:$AH$4612,MATCH('EPS 3.1.3'!$B505,NoSettings_v3!$A$2:$A$4612,0),MATCH('EPS 3.1.3'!AC$1,NoSettings_v3!$C$1:$AH$1,0)),"")</f>
        <v>0</v>
      </c>
      <c r="AD505" s="157">
        <f>IFERROR(INDEX(NoSettings_v3!$C$2:$AH$4612,MATCH('EPS 3.1.3'!$B505,NoSettings_v3!$A$2:$A$4612,0),MATCH('EPS 3.1.3'!AD$1,NoSettings_v3!$C$1:$AH$1,0)),"")</f>
        <v>0</v>
      </c>
      <c r="AE505" s="157">
        <f>IFERROR(INDEX(NoSettings_v3!$C$2:$AH$4612,MATCH('EPS 3.1.3'!$B505,NoSettings_v3!$A$2:$A$4612,0),MATCH('EPS 3.1.3'!AE$1,NoSettings_v3!$C$1:$AH$1,0)),"")</f>
        <v>0</v>
      </c>
      <c r="AF505" s="157">
        <f>IFERROR(INDEX(NoSettings_v3!$C$2:$AH$4612,MATCH('EPS 3.1.3'!$B505,NoSettings_v3!$A$2:$A$4612,0),MATCH('EPS 3.1.3'!AF$1,NoSettings_v3!$C$1:$AH$1,0)),"")</f>
        <v>0</v>
      </c>
      <c r="AG505" s="157">
        <f>IFERROR(INDEX(NoSettings_v3!$C$2:$AH$4612,MATCH('EPS 3.1.3'!$B505,NoSettings_v3!$A$2:$A$4612,0),MATCH('EPS 3.1.3'!AG$1,NoSettings_v3!$C$1:$AH$1,0)),"")</f>
        <v>0</v>
      </c>
      <c r="AH505" s="157">
        <f>IFERROR(INDEX(NoSettings_v3!$C$2:$AH$4612,MATCH('EPS 3.1.3'!$B505,NoSettings_v3!$A$2:$A$4612,0),MATCH('EPS 3.1.3'!AH$1,NoSettings_v3!$C$1:$AH$1,0)),"")</f>
        <v>0</v>
      </c>
      <c r="AI505" s="157">
        <f>IFERROR(INDEX(NoSettings_v3!$C$2:$AH$4612,MATCH('EPS 3.1.3'!$B505,NoSettings_v3!$A$2:$A$4612,0),MATCH('EPS 3.1.3'!AI$1,NoSettings_v3!$C$1:$AH$1,0)),"")</f>
        <v>0</v>
      </c>
    </row>
    <row r="506" spans="1:35" x14ac:dyDescent="0.35">
      <c r="B506" s="161" t="s">
        <v>631</v>
      </c>
      <c r="C506" s="127" t="s">
        <v>964</v>
      </c>
      <c r="D506" s="157">
        <f>IFERROR(INDEX(NoSettings_v3!$C$2:$AH$4612,MATCH('EPS 3.1.3'!$B506,NoSettings_v3!$A$2:$A$4612,0),MATCH('EPS 3.1.3'!D$1,NoSettings_v3!$C$1:$AH$1,0)),"")</f>
        <v>0</v>
      </c>
      <c r="E506" s="157">
        <f>IFERROR(INDEX(NoSettings_v3!$C$2:$AH$4612,MATCH('EPS 3.1.3'!$B506,NoSettings_v3!$A$2:$A$4612,0),MATCH('EPS 3.1.3'!E$1,NoSettings_v3!$C$1:$AH$1,0)),"")</f>
        <v>0</v>
      </c>
      <c r="F506" s="157">
        <f>IFERROR(INDEX(NoSettings_v3!$C$2:$AH$4612,MATCH('EPS 3.1.3'!$B506,NoSettings_v3!$A$2:$A$4612,0),MATCH('EPS 3.1.3'!F$1,NoSettings_v3!$C$1:$AH$1,0)),"")</f>
        <v>0</v>
      </c>
      <c r="G506" s="157">
        <f>IFERROR(INDEX(NoSettings_v3!$C$2:$AH$4612,MATCH('EPS 3.1.3'!$B506,NoSettings_v3!$A$2:$A$4612,0),MATCH('EPS 3.1.3'!G$1,NoSettings_v3!$C$1:$AH$1,0)),"")</f>
        <v>0</v>
      </c>
      <c r="H506" s="157">
        <f>IFERROR(INDEX(NoSettings_v3!$C$2:$AH$4612,MATCH('EPS 3.1.3'!$B506,NoSettings_v3!$A$2:$A$4612,0),MATCH('EPS 3.1.3'!H$1,NoSettings_v3!$C$1:$AH$1,0)),"")</f>
        <v>0</v>
      </c>
      <c r="I506" s="157">
        <f>IFERROR(INDEX(NoSettings_v3!$C$2:$AH$4612,MATCH('EPS 3.1.3'!$B506,NoSettings_v3!$A$2:$A$4612,0),MATCH('EPS 3.1.3'!I$1,NoSettings_v3!$C$1:$AH$1,0)),"")</f>
        <v>0</v>
      </c>
      <c r="J506" s="157">
        <f>IFERROR(INDEX(NoSettings_v3!$C$2:$AH$4612,MATCH('EPS 3.1.3'!$B506,NoSettings_v3!$A$2:$A$4612,0),MATCH('EPS 3.1.3'!J$1,NoSettings_v3!$C$1:$AH$1,0)),"")</f>
        <v>0</v>
      </c>
      <c r="K506" s="157">
        <f>IFERROR(INDEX(NoSettings_v3!$C$2:$AH$4612,MATCH('EPS 3.1.3'!$B506,NoSettings_v3!$A$2:$A$4612,0),MATCH('EPS 3.1.3'!K$1,NoSettings_v3!$C$1:$AH$1,0)),"")</f>
        <v>0</v>
      </c>
      <c r="L506" s="157">
        <f>IFERROR(INDEX(NoSettings_v3!$C$2:$AH$4612,MATCH('EPS 3.1.3'!$B506,NoSettings_v3!$A$2:$A$4612,0),MATCH('EPS 3.1.3'!L$1,NoSettings_v3!$C$1:$AH$1,0)),"")</f>
        <v>0</v>
      </c>
      <c r="M506" s="157">
        <f>IFERROR(INDEX(NoSettings_v3!$C$2:$AH$4612,MATCH('EPS 3.1.3'!$B506,NoSettings_v3!$A$2:$A$4612,0),MATCH('EPS 3.1.3'!M$1,NoSettings_v3!$C$1:$AH$1,0)),"")</f>
        <v>0</v>
      </c>
      <c r="N506" s="157">
        <f>IFERROR(INDEX(NoSettings_v3!$C$2:$AH$4612,MATCH('EPS 3.1.3'!$B506,NoSettings_v3!$A$2:$A$4612,0),MATCH('EPS 3.1.3'!N$1,NoSettings_v3!$C$1:$AH$1,0)),"")</f>
        <v>0</v>
      </c>
      <c r="O506" s="157">
        <f>IFERROR(INDEX(NoSettings_v3!$C$2:$AH$4612,MATCH('EPS 3.1.3'!$B506,NoSettings_v3!$A$2:$A$4612,0),MATCH('EPS 3.1.3'!O$1,NoSettings_v3!$C$1:$AH$1,0)),"")</f>
        <v>0</v>
      </c>
      <c r="P506" s="157">
        <f>IFERROR(INDEX(NoSettings_v3!$C$2:$AH$4612,MATCH('EPS 3.1.3'!$B506,NoSettings_v3!$A$2:$A$4612,0),MATCH('EPS 3.1.3'!P$1,NoSettings_v3!$C$1:$AH$1,0)),"")</f>
        <v>0</v>
      </c>
      <c r="Q506" s="157">
        <f>IFERROR(INDEX(NoSettings_v3!$C$2:$AH$4612,MATCH('EPS 3.1.3'!$B506,NoSettings_v3!$A$2:$A$4612,0),MATCH('EPS 3.1.3'!Q$1,NoSettings_v3!$C$1:$AH$1,0)),"")</f>
        <v>0</v>
      </c>
      <c r="R506" s="157">
        <f>IFERROR(INDEX(NoSettings_v3!$C$2:$AH$4612,MATCH('EPS 3.1.3'!$B506,NoSettings_v3!$A$2:$A$4612,0),MATCH('EPS 3.1.3'!R$1,NoSettings_v3!$C$1:$AH$1,0)),"")</f>
        <v>0</v>
      </c>
      <c r="S506" s="157">
        <f>IFERROR(INDEX(NoSettings_v3!$C$2:$AH$4612,MATCH('EPS 3.1.3'!$B506,NoSettings_v3!$A$2:$A$4612,0),MATCH('EPS 3.1.3'!S$1,NoSettings_v3!$C$1:$AH$1,0)),"")</f>
        <v>0</v>
      </c>
      <c r="T506" s="157">
        <f>IFERROR(INDEX(NoSettings_v3!$C$2:$AH$4612,MATCH('EPS 3.1.3'!$B506,NoSettings_v3!$A$2:$A$4612,0),MATCH('EPS 3.1.3'!T$1,NoSettings_v3!$C$1:$AH$1,0)),"")</f>
        <v>0</v>
      </c>
      <c r="U506" s="157">
        <f>IFERROR(INDEX(NoSettings_v3!$C$2:$AH$4612,MATCH('EPS 3.1.3'!$B506,NoSettings_v3!$A$2:$A$4612,0),MATCH('EPS 3.1.3'!U$1,NoSettings_v3!$C$1:$AH$1,0)),"")</f>
        <v>0</v>
      </c>
      <c r="V506" s="157">
        <f>IFERROR(INDEX(NoSettings_v3!$C$2:$AH$4612,MATCH('EPS 3.1.3'!$B506,NoSettings_v3!$A$2:$A$4612,0),MATCH('EPS 3.1.3'!V$1,NoSettings_v3!$C$1:$AH$1,0)),"")</f>
        <v>0</v>
      </c>
      <c r="W506" s="157">
        <f>IFERROR(INDEX(NoSettings_v3!$C$2:$AH$4612,MATCH('EPS 3.1.3'!$B506,NoSettings_v3!$A$2:$A$4612,0),MATCH('EPS 3.1.3'!W$1,NoSettings_v3!$C$1:$AH$1,0)),"")</f>
        <v>0</v>
      </c>
      <c r="X506" s="157">
        <f>IFERROR(INDEX(NoSettings_v3!$C$2:$AH$4612,MATCH('EPS 3.1.3'!$B506,NoSettings_v3!$A$2:$A$4612,0),MATCH('EPS 3.1.3'!X$1,NoSettings_v3!$C$1:$AH$1,0)),"")</f>
        <v>0</v>
      </c>
      <c r="Y506" s="157">
        <f>IFERROR(INDEX(NoSettings_v3!$C$2:$AH$4612,MATCH('EPS 3.1.3'!$B506,NoSettings_v3!$A$2:$A$4612,0),MATCH('EPS 3.1.3'!Y$1,NoSettings_v3!$C$1:$AH$1,0)),"")</f>
        <v>0</v>
      </c>
      <c r="Z506" s="157">
        <f>IFERROR(INDEX(NoSettings_v3!$C$2:$AH$4612,MATCH('EPS 3.1.3'!$B506,NoSettings_v3!$A$2:$A$4612,0),MATCH('EPS 3.1.3'!Z$1,NoSettings_v3!$C$1:$AH$1,0)),"")</f>
        <v>0</v>
      </c>
      <c r="AA506" s="157">
        <f>IFERROR(INDEX(NoSettings_v3!$C$2:$AH$4612,MATCH('EPS 3.1.3'!$B506,NoSettings_v3!$A$2:$A$4612,0),MATCH('EPS 3.1.3'!AA$1,NoSettings_v3!$C$1:$AH$1,0)),"")</f>
        <v>0</v>
      </c>
      <c r="AB506" s="157">
        <f>IFERROR(INDEX(NoSettings_v3!$C$2:$AH$4612,MATCH('EPS 3.1.3'!$B506,NoSettings_v3!$A$2:$A$4612,0),MATCH('EPS 3.1.3'!AB$1,NoSettings_v3!$C$1:$AH$1,0)),"")</f>
        <v>0</v>
      </c>
      <c r="AC506" s="157">
        <f>IFERROR(INDEX(NoSettings_v3!$C$2:$AH$4612,MATCH('EPS 3.1.3'!$B506,NoSettings_v3!$A$2:$A$4612,0),MATCH('EPS 3.1.3'!AC$1,NoSettings_v3!$C$1:$AH$1,0)),"")</f>
        <v>0</v>
      </c>
      <c r="AD506" s="157">
        <f>IFERROR(INDEX(NoSettings_v3!$C$2:$AH$4612,MATCH('EPS 3.1.3'!$B506,NoSettings_v3!$A$2:$A$4612,0),MATCH('EPS 3.1.3'!AD$1,NoSettings_v3!$C$1:$AH$1,0)),"")</f>
        <v>0</v>
      </c>
      <c r="AE506" s="157">
        <f>IFERROR(INDEX(NoSettings_v3!$C$2:$AH$4612,MATCH('EPS 3.1.3'!$B506,NoSettings_v3!$A$2:$A$4612,0),MATCH('EPS 3.1.3'!AE$1,NoSettings_v3!$C$1:$AH$1,0)),"")</f>
        <v>0</v>
      </c>
      <c r="AF506" s="157">
        <f>IFERROR(INDEX(NoSettings_v3!$C$2:$AH$4612,MATCH('EPS 3.1.3'!$B506,NoSettings_v3!$A$2:$A$4612,0),MATCH('EPS 3.1.3'!AF$1,NoSettings_v3!$C$1:$AH$1,0)),"")</f>
        <v>0</v>
      </c>
      <c r="AG506" s="157">
        <f>IFERROR(INDEX(NoSettings_v3!$C$2:$AH$4612,MATCH('EPS 3.1.3'!$B506,NoSettings_v3!$A$2:$A$4612,0),MATCH('EPS 3.1.3'!AG$1,NoSettings_v3!$C$1:$AH$1,0)),"")</f>
        <v>0</v>
      </c>
      <c r="AH506" s="157">
        <f>IFERROR(INDEX(NoSettings_v3!$C$2:$AH$4612,MATCH('EPS 3.1.3'!$B506,NoSettings_v3!$A$2:$A$4612,0),MATCH('EPS 3.1.3'!AH$1,NoSettings_v3!$C$1:$AH$1,0)),"")</f>
        <v>0</v>
      </c>
      <c r="AI506" s="157">
        <f>IFERROR(INDEX(NoSettings_v3!$C$2:$AH$4612,MATCH('EPS 3.1.3'!$B506,NoSettings_v3!$A$2:$A$4612,0),MATCH('EPS 3.1.3'!AI$1,NoSettings_v3!$C$1:$AH$1,0)),"")</f>
        <v>0</v>
      </c>
    </row>
    <row r="507" spans="1:35" x14ac:dyDescent="0.35">
      <c r="B507" s="161" t="s">
        <v>632</v>
      </c>
      <c r="C507" s="127" t="s">
        <v>964</v>
      </c>
      <c r="D507" s="157">
        <f>IFERROR(INDEX(NoSettings_v3!$C$2:$AH$4612,MATCH('EPS 3.1.3'!$B507,NoSettings_v3!$A$2:$A$4612,0),MATCH('EPS 3.1.3'!D$1,NoSettings_v3!$C$1:$AH$1,0)),"")</f>
        <v>0</v>
      </c>
      <c r="E507" s="157">
        <f>IFERROR(INDEX(NoSettings_v3!$C$2:$AH$4612,MATCH('EPS 3.1.3'!$B507,NoSettings_v3!$A$2:$A$4612,0),MATCH('EPS 3.1.3'!E$1,NoSettings_v3!$C$1:$AH$1,0)),"")</f>
        <v>0</v>
      </c>
      <c r="F507" s="157">
        <f>IFERROR(INDEX(NoSettings_v3!$C$2:$AH$4612,MATCH('EPS 3.1.3'!$B507,NoSettings_v3!$A$2:$A$4612,0),MATCH('EPS 3.1.3'!F$1,NoSettings_v3!$C$1:$AH$1,0)),"")</f>
        <v>0</v>
      </c>
      <c r="G507" s="157">
        <f>IFERROR(INDEX(NoSettings_v3!$C$2:$AH$4612,MATCH('EPS 3.1.3'!$B507,NoSettings_v3!$A$2:$A$4612,0),MATCH('EPS 3.1.3'!G$1,NoSettings_v3!$C$1:$AH$1,0)),"")</f>
        <v>0</v>
      </c>
      <c r="H507" s="157">
        <f>IFERROR(INDEX(NoSettings_v3!$C$2:$AH$4612,MATCH('EPS 3.1.3'!$B507,NoSettings_v3!$A$2:$A$4612,0),MATCH('EPS 3.1.3'!H$1,NoSettings_v3!$C$1:$AH$1,0)),"")</f>
        <v>0</v>
      </c>
      <c r="I507" s="157">
        <f>IFERROR(INDEX(NoSettings_v3!$C$2:$AH$4612,MATCH('EPS 3.1.3'!$B507,NoSettings_v3!$A$2:$A$4612,0),MATCH('EPS 3.1.3'!I$1,NoSettings_v3!$C$1:$AH$1,0)),"")</f>
        <v>0</v>
      </c>
      <c r="J507" s="157">
        <f>IFERROR(INDEX(NoSettings_v3!$C$2:$AH$4612,MATCH('EPS 3.1.3'!$B507,NoSettings_v3!$A$2:$A$4612,0),MATCH('EPS 3.1.3'!J$1,NoSettings_v3!$C$1:$AH$1,0)),"")</f>
        <v>0</v>
      </c>
      <c r="K507" s="157">
        <f>IFERROR(INDEX(NoSettings_v3!$C$2:$AH$4612,MATCH('EPS 3.1.3'!$B507,NoSettings_v3!$A$2:$A$4612,0),MATCH('EPS 3.1.3'!K$1,NoSettings_v3!$C$1:$AH$1,0)),"")</f>
        <v>0</v>
      </c>
      <c r="L507" s="157">
        <f>IFERROR(INDEX(NoSettings_v3!$C$2:$AH$4612,MATCH('EPS 3.1.3'!$B507,NoSettings_v3!$A$2:$A$4612,0),MATCH('EPS 3.1.3'!L$1,NoSettings_v3!$C$1:$AH$1,0)),"")</f>
        <v>0</v>
      </c>
      <c r="M507" s="157">
        <f>IFERROR(INDEX(NoSettings_v3!$C$2:$AH$4612,MATCH('EPS 3.1.3'!$B507,NoSettings_v3!$A$2:$A$4612,0),MATCH('EPS 3.1.3'!M$1,NoSettings_v3!$C$1:$AH$1,0)),"")</f>
        <v>0</v>
      </c>
      <c r="N507" s="157">
        <f>IFERROR(INDEX(NoSettings_v3!$C$2:$AH$4612,MATCH('EPS 3.1.3'!$B507,NoSettings_v3!$A$2:$A$4612,0),MATCH('EPS 3.1.3'!N$1,NoSettings_v3!$C$1:$AH$1,0)),"")</f>
        <v>0</v>
      </c>
      <c r="O507" s="157">
        <f>IFERROR(INDEX(NoSettings_v3!$C$2:$AH$4612,MATCH('EPS 3.1.3'!$B507,NoSettings_v3!$A$2:$A$4612,0),MATCH('EPS 3.1.3'!O$1,NoSettings_v3!$C$1:$AH$1,0)),"")</f>
        <v>0</v>
      </c>
      <c r="P507" s="157">
        <f>IFERROR(INDEX(NoSettings_v3!$C$2:$AH$4612,MATCH('EPS 3.1.3'!$B507,NoSettings_v3!$A$2:$A$4612,0),MATCH('EPS 3.1.3'!P$1,NoSettings_v3!$C$1:$AH$1,0)),"")</f>
        <v>0</v>
      </c>
      <c r="Q507" s="157">
        <f>IFERROR(INDEX(NoSettings_v3!$C$2:$AH$4612,MATCH('EPS 3.1.3'!$B507,NoSettings_v3!$A$2:$A$4612,0),MATCH('EPS 3.1.3'!Q$1,NoSettings_v3!$C$1:$AH$1,0)),"")</f>
        <v>0</v>
      </c>
      <c r="R507" s="157">
        <f>IFERROR(INDEX(NoSettings_v3!$C$2:$AH$4612,MATCH('EPS 3.1.3'!$B507,NoSettings_v3!$A$2:$A$4612,0),MATCH('EPS 3.1.3'!R$1,NoSettings_v3!$C$1:$AH$1,0)),"")</f>
        <v>0</v>
      </c>
      <c r="S507" s="157">
        <f>IFERROR(INDEX(NoSettings_v3!$C$2:$AH$4612,MATCH('EPS 3.1.3'!$B507,NoSettings_v3!$A$2:$A$4612,0),MATCH('EPS 3.1.3'!S$1,NoSettings_v3!$C$1:$AH$1,0)),"")</f>
        <v>0</v>
      </c>
      <c r="T507" s="157">
        <f>IFERROR(INDEX(NoSettings_v3!$C$2:$AH$4612,MATCH('EPS 3.1.3'!$B507,NoSettings_v3!$A$2:$A$4612,0),MATCH('EPS 3.1.3'!T$1,NoSettings_v3!$C$1:$AH$1,0)),"")</f>
        <v>0</v>
      </c>
      <c r="U507" s="157">
        <f>IFERROR(INDEX(NoSettings_v3!$C$2:$AH$4612,MATCH('EPS 3.1.3'!$B507,NoSettings_v3!$A$2:$A$4612,0),MATCH('EPS 3.1.3'!U$1,NoSettings_v3!$C$1:$AH$1,0)),"")</f>
        <v>0</v>
      </c>
      <c r="V507" s="157">
        <f>IFERROR(INDEX(NoSettings_v3!$C$2:$AH$4612,MATCH('EPS 3.1.3'!$B507,NoSettings_v3!$A$2:$A$4612,0),MATCH('EPS 3.1.3'!V$1,NoSettings_v3!$C$1:$AH$1,0)),"")</f>
        <v>0</v>
      </c>
      <c r="W507" s="157">
        <f>IFERROR(INDEX(NoSettings_v3!$C$2:$AH$4612,MATCH('EPS 3.1.3'!$B507,NoSettings_v3!$A$2:$A$4612,0),MATCH('EPS 3.1.3'!W$1,NoSettings_v3!$C$1:$AH$1,0)),"")</f>
        <v>0</v>
      </c>
      <c r="X507" s="157">
        <f>IFERROR(INDEX(NoSettings_v3!$C$2:$AH$4612,MATCH('EPS 3.1.3'!$B507,NoSettings_v3!$A$2:$A$4612,0),MATCH('EPS 3.1.3'!X$1,NoSettings_v3!$C$1:$AH$1,0)),"")</f>
        <v>0</v>
      </c>
      <c r="Y507" s="157">
        <f>IFERROR(INDEX(NoSettings_v3!$C$2:$AH$4612,MATCH('EPS 3.1.3'!$B507,NoSettings_v3!$A$2:$A$4612,0),MATCH('EPS 3.1.3'!Y$1,NoSettings_v3!$C$1:$AH$1,0)),"")</f>
        <v>0</v>
      </c>
      <c r="Z507" s="157">
        <f>IFERROR(INDEX(NoSettings_v3!$C$2:$AH$4612,MATCH('EPS 3.1.3'!$B507,NoSettings_v3!$A$2:$A$4612,0),MATCH('EPS 3.1.3'!Z$1,NoSettings_v3!$C$1:$AH$1,0)),"")</f>
        <v>0</v>
      </c>
      <c r="AA507" s="157">
        <f>IFERROR(INDEX(NoSettings_v3!$C$2:$AH$4612,MATCH('EPS 3.1.3'!$B507,NoSettings_v3!$A$2:$A$4612,0),MATCH('EPS 3.1.3'!AA$1,NoSettings_v3!$C$1:$AH$1,0)),"")</f>
        <v>0</v>
      </c>
      <c r="AB507" s="157">
        <f>IFERROR(INDEX(NoSettings_v3!$C$2:$AH$4612,MATCH('EPS 3.1.3'!$B507,NoSettings_v3!$A$2:$A$4612,0),MATCH('EPS 3.1.3'!AB$1,NoSettings_v3!$C$1:$AH$1,0)),"")</f>
        <v>0</v>
      </c>
      <c r="AC507" s="157">
        <f>IFERROR(INDEX(NoSettings_v3!$C$2:$AH$4612,MATCH('EPS 3.1.3'!$B507,NoSettings_v3!$A$2:$A$4612,0),MATCH('EPS 3.1.3'!AC$1,NoSettings_v3!$C$1:$AH$1,0)),"")</f>
        <v>0</v>
      </c>
      <c r="AD507" s="157">
        <f>IFERROR(INDEX(NoSettings_v3!$C$2:$AH$4612,MATCH('EPS 3.1.3'!$B507,NoSettings_v3!$A$2:$A$4612,0),MATCH('EPS 3.1.3'!AD$1,NoSettings_v3!$C$1:$AH$1,0)),"")</f>
        <v>0</v>
      </c>
      <c r="AE507" s="157">
        <f>IFERROR(INDEX(NoSettings_v3!$C$2:$AH$4612,MATCH('EPS 3.1.3'!$B507,NoSettings_v3!$A$2:$A$4612,0),MATCH('EPS 3.1.3'!AE$1,NoSettings_v3!$C$1:$AH$1,0)),"")</f>
        <v>0</v>
      </c>
      <c r="AF507" s="157">
        <f>IFERROR(INDEX(NoSettings_v3!$C$2:$AH$4612,MATCH('EPS 3.1.3'!$B507,NoSettings_v3!$A$2:$A$4612,0),MATCH('EPS 3.1.3'!AF$1,NoSettings_v3!$C$1:$AH$1,0)),"")</f>
        <v>0</v>
      </c>
      <c r="AG507" s="157">
        <f>IFERROR(INDEX(NoSettings_v3!$C$2:$AH$4612,MATCH('EPS 3.1.3'!$B507,NoSettings_v3!$A$2:$A$4612,0),MATCH('EPS 3.1.3'!AG$1,NoSettings_v3!$C$1:$AH$1,0)),"")</f>
        <v>0</v>
      </c>
      <c r="AH507" s="157">
        <f>IFERROR(INDEX(NoSettings_v3!$C$2:$AH$4612,MATCH('EPS 3.1.3'!$B507,NoSettings_v3!$A$2:$A$4612,0),MATCH('EPS 3.1.3'!AH$1,NoSettings_v3!$C$1:$AH$1,0)),"")</f>
        <v>0</v>
      </c>
      <c r="AI507" s="157">
        <f>IFERROR(INDEX(NoSettings_v3!$C$2:$AH$4612,MATCH('EPS 3.1.3'!$B507,NoSettings_v3!$A$2:$A$4612,0),MATCH('EPS 3.1.3'!AI$1,NoSettings_v3!$C$1:$AH$1,0)),"")</f>
        <v>0</v>
      </c>
    </row>
    <row r="508" spans="1:35" x14ac:dyDescent="0.35">
      <c r="B508" s="161" t="s">
        <v>633</v>
      </c>
      <c r="C508" s="127" t="s">
        <v>964</v>
      </c>
      <c r="D508" s="157">
        <f>IFERROR(INDEX(NoSettings_v3!$C$2:$AH$4612,MATCH('EPS 3.1.3'!$B508,NoSettings_v3!$A$2:$A$4612,0),MATCH('EPS 3.1.3'!D$1,NoSettings_v3!$C$1:$AH$1,0)),"")</f>
        <v>0</v>
      </c>
      <c r="E508" s="157">
        <f>IFERROR(INDEX(NoSettings_v3!$C$2:$AH$4612,MATCH('EPS 3.1.3'!$B508,NoSettings_v3!$A$2:$A$4612,0),MATCH('EPS 3.1.3'!E$1,NoSettings_v3!$C$1:$AH$1,0)),"")</f>
        <v>0</v>
      </c>
      <c r="F508" s="157">
        <f>IFERROR(INDEX(NoSettings_v3!$C$2:$AH$4612,MATCH('EPS 3.1.3'!$B508,NoSettings_v3!$A$2:$A$4612,0),MATCH('EPS 3.1.3'!F$1,NoSettings_v3!$C$1:$AH$1,0)),"")</f>
        <v>0</v>
      </c>
      <c r="G508" s="157">
        <f>IFERROR(INDEX(NoSettings_v3!$C$2:$AH$4612,MATCH('EPS 3.1.3'!$B508,NoSettings_v3!$A$2:$A$4612,0),MATCH('EPS 3.1.3'!G$1,NoSettings_v3!$C$1:$AH$1,0)),"")</f>
        <v>0</v>
      </c>
      <c r="H508" s="157">
        <f>IFERROR(INDEX(NoSettings_v3!$C$2:$AH$4612,MATCH('EPS 3.1.3'!$B508,NoSettings_v3!$A$2:$A$4612,0),MATCH('EPS 3.1.3'!H$1,NoSettings_v3!$C$1:$AH$1,0)),"")</f>
        <v>0</v>
      </c>
      <c r="I508" s="157">
        <f>IFERROR(INDEX(NoSettings_v3!$C$2:$AH$4612,MATCH('EPS 3.1.3'!$B508,NoSettings_v3!$A$2:$A$4612,0),MATCH('EPS 3.1.3'!I$1,NoSettings_v3!$C$1:$AH$1,0)),"")</f>
        <v>0</v>
      </c>
      <c r="J508" s="157">
        <f>IFERROR(INDEX(NoSettings_v3!$C$2:$AH$4612,MATCH('EPS 3.1.3'!$B508,NoSettings_v3!$A$2:$A$4612,0),MATCH('EPS 3.1.3'!J$1,NoSettings_v3!$C$1:$AH$1,0)),"")</f>
        <v>0</v>
      </c>
      <c r="K508" s="157">
        <f>IFERROR(INDEX(NoSettings_v3!$C$2:$AH$4612,MATCH('EPS 3.1.3'!$B508,NoSettings_v3!$A$2:$A$4612,0),MATCH('EPS 3.1.3'!K$1,NoSettings_v3!$C$1:$AH$1,0)),"")</f>
        <v>0</v>
      </c>
      <c r="L508" s="157">
        <f>IFERROR(INDEX(NoSettings_v3!$C$2:$AH$4612,MATCH('EPS 3.1.3'!$B508,NoSettings_v3!$A$2:$A$4612,0),MATCH('EPS 3.1.3'!L$1,NoSettings_v3!$C$1:$AH$1,0)),"")</f>
        <v>0</v>
      </c>
      <c r="M508" s="157">
        <f>IFERROR(INDEX(NoSettings_v3!$C$2:$AH$4612,MATCH('EPS 3.1.3'!$B508,NoSettings_v3!$A$2:$A$4612,0),MATCH('EPS 3.1.3'!M$1,NoSettings_v3!$C$1:$AH$1,0)),"")</f>
        <v>0</v>
      </c>
      <c r="N508" s="157">
        <f>IFERROR(INDEX(NoSettings_v3!$C$2:$AH$4612,MATCH('EPS 3.1.3'!$B508,NoSettings_v3!$A$2:$A$4612,0),MATCH('EPS 3.1.3'!N$1,NoSettings_v3!$C$1:$AH$1,0)),"")</f>
        <v>0</v>
      </c>
      <c r="O508" s="157">
        <f>IFERROR(INDEX(NoSettings_v3!$C$2:$AH$4612,MATCH('EPS 3.1.3'!$B508,NoSettings_v3!$A$2:$A$4612,0),MATCH('EPS 3.1.3'!O$1,NoSettings_v3!$C$1:$AH$1,0)),"")</f>
        <v>0</v>
      </c>
      <c r="P508" s="157">
        <f>IFERROR(INDEX(NoSettings_v3!$C$2:$AH$4612,MATCH('EPS 3.1.3'!$B508,NoSettings_v3!$A$2:$A$4612,0),MATCH('EPS 3.1.3'!P$1,NoSettings_v3!$C$1:$AH$1,0)),"")</f>
        <v>0</v>
      </c>
      <c r="Q508" s="157">
        <f>IFERROR(INDEX(NoSettings_v3!$C$2:$AH$4612,MATCH('EPS 3.1.3'!$B508,NoSettings_v3!$A$2:$A$4612,0),MATCH('EPS 3.1.3'!Q$1,NoSettings_v3!$C$1:$AH$1,0)),"")</f>
        <v>0</v>
      </c>
      <c r="R508" s="157">
        <f>IFERROR(INDEX(NoSettings_v3!$C$2:$AH$4612,MATCH('EPS 3.1.3'!$B508,NoSettings_v3!$A$2:$A$4612,0),MATCH('EPS 3.1.3'!R$1,NoSettings_v3!$C$1:$AH$1,0)),"")</f>
        <v>0</v>
      </c>
      <c r="S508" s="157">
        <f>IFERROR(INDEX(NoSettings_v3!$C$2:$AH$4612,MATCH('EPS 3.1.3'!$B508,NoSettings_v3!$A$2:$A$4612,0),MATCH('EPS 3.1.3'!S$1,NoSettings_v3!$C$1:$AH$1,0)),"")</f>
        <v>0</v>
      </c>
      <c r="T508" s="157">
        <f>IFERROR(INDEX(NoSettings_v3!$C$2:$AH$4612,MATCH('EPS 3.1.3'!$B508,NoSettings_v3!$A$2:$A$4612,0),MATCH('EPS 3.1.3'!T$1,NoSettings_v3!$C$1:$AH$1,0)),"")</f>
        <v>0</v>
      </c>
      <c r="U508" s="157">
        <f>IFERROR(INDEX(NoSettings_v3!$C$2:$AH$4612,MATCH('EPS 3.1.3'!$B508,NoSettings_v3!$A$2:$A$4612,0),MATCH('EPS 3.1.3'!U$1,NoSettings_v3!$C$1:$AH$1,0)),"")</f>
        <v>0</v>
      </c>
      <c r="V508" s="157">
        <f>IFERROR(INDEX(NoSettings_v3!$C$2:$AH$4612,MATCH('EPS 3.1.3'!$B508,NoSettings_v3!$A$2:$A$4612,0),MATCH('EPS 3.1.3'!V$1,NoSettings_v3!$C$1:$AH$1,0)),"")</f>
        <v>0</v>
      </c>
      <c r="W508" s="157">
        <f>IFERROR(INDEX(NoSettings_v3!$C$2:$AH$4612,MATCH('EPS 3.1.3'!$B508,NoSettings_v3!$A$2:$A$4612,0),MATCH('EPS 3.1.3'!W$1,NoSettings_v3!$C$1:$AH$1,0)),"")</f>
        <v>0</v>
      </c>
      <c r="X508" s="157">
        <f>IFERROR(INDEX(NoSettings_v3!$C$2:$AH$4612,MATCH('EPS 3.1.3'!$B508,NoSettings_v3!$A$2:$A$4612,0),MATCH('EPS 3.1.3'!X$1,NoSettings_v3!$C$1:$AH$1,0)),"")</f>
        <v>0</v>
      </c>
      <c r="Y508" s="157">
        <f>IFERROR(INDEX(NoSettings_v3!$C$2:$AH$4612,MATCH('EPS 3.1.3'!$B508,NoSettings_v3!$A$2:$A$4612,0),MATCH('EPS 3.1.3'!Y$1,NoSettings_v3!$C$1:$AH$1,0)),"")</f>
        <v>0</v>
      </c>
      <c r="Z508" s="157">
        <f>IFERROR(INDEX(NoSettings_v3!$C$2:$AH$4612,MATCH('EPS 3.1.3'!$B508,NoSettings_v3!$A$2:$A$4612,0),MATCH('EPS 3.1.3'!Z$1,NoSettings_v3!$C$1:$AH$1,0)),"")</f>
        <v>0</v>
      </c>
      <c r="AA508" s="157">
        <f>IFERROR(INDEX(NoSettings_v3!$C$2:$AH$4612,MATCH('EPS 3.1.3'!$B508,NoSettings_v3!$A$2:$A$4612,0),MATCH('EPS 3.1.3'!AA$1,NoSettings_v3!$C$1:$AH$1,0)),"")</f>
        <v>0</v>
      </c>
      <c r="AB508" s="157">
        <f>IFERROR(INDEX(NoSettings_v3!$C$2:$AH$4612,MATCH('EPS 3.1.3'!$B508,NoSettings_v3!$A$2:$A$4612,0),MATCH('EPS 3.1.3'!AB$1,NoSettings_v3!$C$1:$AH$1,0)),"")</f>
        <v>0</v>
      </c>
      <c r="AC508" s="157">
        <f>IFERROR(INDEX(NoSettings_v3!$C$2:$AH$4612,MATCH('EPS 3.1.3'!$B508,NoSettings_v3!$A$2:$A$4612,0),MATCH('EPS 3.1.3'!AC$1,NoSettings_v3!$C$1:$AH$1,0)),"")</f>
        <v>0</v>
      </c>
      <c r="AD508" s="157">
        <f>IFERROR(INDEX(NoSettings_v3!$C$2:$AH$4612,MATCH('EPS 3.1.3'!$B508,NoSettings_v3!$A$2:$A$4612,0),MATCH('EPS 3.1.3'!AD$1,NoSettings_v3!$C$1:$AH$1,0)),"")</f>
        <v>0</v>
      </c>
      <c r="AE508" s="157">
        <f>IFERROR(INDEX(NoSettings_v3!$C$2:$AH$4612,MATCH('EPS 3.1.3'!$B508,NoSettings_v3!$A$2:$A$4612,0),MATCH('EPS 3.1.3'!AE$1,NoSettings_v3!$C$1:$AH$1,0)),"")</f>
        <v>0</v>
      </c>
      <c r="AF508" s="157">
        <f>IFERROR(INDEX(NoSettings_v3!$C$2:$AH$4612,MATCH('EPS 3.1.3'!$B508,NoSettings_v3!$A$2:$A$4612,0),MATCH('EPS 3.1.3'!AF$1,NoSettings_v3!$C$1:$AH$1,0)),"")</f>
        <v>0</v>
      </c>
      <c r="AG508" s="157">
        <f>IFERROR(INDEX(NoSettings_v3!$C$2:$AH$4612,MATCH('EPS 3.1.3'!$B508,NoSettings_v3!$A$2:$A$4612,0),MATCH('EPS 3.1.3'!AG$1,NoSettings_v3!$C$1:$AH$1,0)),"")</f>
        <v>0</v>
      </c>
      <c r="AH508" s="157">
        <f>IFERROR(INDEX(NoSettings_v3!$C$2:$AH$4612,MATCH('EPS 3.1.3'!$B508,NoSettings_v3!$A$2:$A$4612,0),MATCH('EPS 3.1.3'!AH$1,NoSettings_v3!$C$1:$AH$1,0)),"")</f>
        <v>0</v>
      </c>
      <c r="AI508" s="157">
        <f>IFERROR(INDEX(NoSettings_v3!$C$2:$AH$4612,MATCH('EPS 3.1.3'!$B508,NoSettings_v3!$A$2:$A$4612,0),MATCH('EPS 3.1.3'!AI$1,NoSettings_v3!$C$1:$AH$1,0)),"")</f>
        <v>0</v>
      </c>
    </row>
    <row r="509" spans="1:35" x14ac:dyDescent="0.35">
      <c r="B509" s="161" t="s">
        <v>1258</v>
      </c>
      <c r="C509" s="127" t="s">
        <v>964</v>
      </c>
      <c r="D509" s="157">
        <f>IFERROR(INDEX(NoSettings_v3!$C$2:$AH$4612,MATCH('EPS 3.1.3'!$B509,NoSettings_v3!$A$2:$A$4612,0),MATCH('EPS 3.1.3'!D$1,NoSettings_v3!$C$1:$AH$1,0)),"")</f>
        <v>0</v>
      </c>
      <c r="E509" s="157">
        <f>IFERROR(INDEX(NoSettings_v3!$C$2:$AH$4612,MATCH('EPS 3.1.3'!$B509,NoSettings_v3!$A$2:$A$4612,0),MATCH('EPS 3.1.3'!E$1,NoSettings_v3!$C$1:$AH$1,0)),"")</f>
        <v>0</v>
      </c>
      <c r="F509" s="157">
        <f>IFERROR(INDEX(NoSettings_v3!$C$2:$AH$4612,MATCH('EPS 3.1.3'!$B509,NoSettings_v3!$A$2:$A$4612,0),MATCH('EPS 3.1.3'!F$1,NoSettings_v3!$C$1:$AH$1,0)),"")</f>
        <v>0</v>
      </c>
      <c r="G509" s="157">
        <f>IFERROR(INDEX(NoSettings_v3!$C$2:$AH$4612,MATCH('EPS 3.1.3'!$B509,NoSettings_v3!$A$2:$A$4612,0),MATCH('EPS 3.1.3'!G$1,NoSettings_v3!$C$1:$AH$1,0)),"")</f>
        <v>0</v>
      </c>
      <c r="H509" s="157">
        <f>IFERROR(INDEX(NoSettings_v3!$C$2:$AH$4612,MATCH('EPS 3.1.3'!$B509,NoSettings_v3!$A$2:$A$4612,0),MATCH('EPS 3.1.3'!H$1,NoSettings_v3!$C$1:$AH$1,0)),"")</f>
        <v>0</v>
      </c>
      <c r="I509" s="157">
        <f>IFERROR(INDEX(NoSettings_v3!$C$2:$AH$4612,MATCH('EPS 3.1.3'!$B509,NoSettings_v3!$A$2:$A$4612,0),MATCH('EPS 3.1.3'!I$1,NoSettings_v3!$C$1:$AH$1,0)),"")</f>
        <v>0</v>
      </c>
      <c r="J509" s="157">
        <f>IFERROR(INDEX(NoSettings_v3!$C$2:$AH$4612,MATCH('EPS 3.1.3'!$B509,NoSettings_v3!$A$2:$A$4612,0),MATCH('EPS 3.1.3'!J$1,NoSettings_v3!$C$1:$AH$1,0)),"")</f>
        <v>0</v>
      </c>
      <c r="K509" s="157">
        <f>IFERROR(INDEX(NoSettings_v3!$C$2:$AH$4612,MATCH('EPS 3.1.3'!$B509,NoSettings_v3!$A$2:$A$4612,0),MATCH('EPS 3.1.3'!K$1,NoSettings_v3!$C$1:$AH$1,0)),"")</f>
        <v>0</v>
      </c>
      <c r="L509" s="157">
        <f>IFERROR(INDEX(NoSettings_v3!$C$2:$AH$4612,MATCH('EPS 3.1.3'!$B509,NoSettings_v3!$A$2:$A$4612,0),MATCH('EPS 3.1.3'!L$1,NoSettings_v3!$C$1:$AH$1,0)),"")</f>
        <v>0</v>
      </c>
      <c r="M509" s="157">
        <f>IFERROR(INDEX(NoSettings_v3!$C$2:$AH$4612,MATCH('EPS 3.1.3'!$B509,NoSettings_v3!$A$2:$A$4612,0),MATCH('EPS 3.1.3'!M$1,NoSettings_v3!$C$1:$AH$1,0)),"")</f>
        <v>0</v>
      </c>
      <c r="N509" s="157">
        <f>IFERROR(INDEX(NoSettings_v3!$C$2:$AH$4612,MATCH('EPS 3.1.3'!$B509,NoSettings_v3!$A$2:$A$4612,0),MATCH('EPS 3.1.3'!N$1,NoSettings_v3!$C$1:$AH$1,0)),"")</f>
        <v>0</v>
      </c>
      <c r="O509" s="157">
        <f>IFERROR(INDEX(NoSettings_v3!$C$2:$AH$4612,MATCH('EPS 3.1.3'!$B509,NoSettings_v3!$A$2:$A$4612,0),MATCH('EPS 3.1.3'!O$1,NoSettings_v3!$C$1:$AH$1,0)),"")</f>
        <v>0</v>
      </c>
      <c r="P509" s="157">
        <f>IFERROR(INDEX(NoSettings_v3!$C$2:$AH$4612,MATCH('EPS 3.1.3'!$B509,NoSettings_v3!$A$2:$A$4612,0),MATCH('EPS 3.1.3'!P$1,NoSettings_v3!$C$1:$AH$1,0)),"")</f>
        <v>0</v>
      </c>
      <c r="Q509" s="157">
        <f>IFERROR(INDEX(NoSettings_v3!$C$2:$AH$4612,MATCH('EPS 3.1.3'!$B509,NoSettings_v3!$A$2:$A$4612,0),MATCH('EPS 3.1.3'!Q$1,NoSettings_v3!$C$1:$AH$1,0)),"")</f>
        <v>0</v>
      </c>
      <c r="R509" s="157">
        <f>IFERROR(INDEX(NoSettings_v3!$C$2:$AH$4612,MATCH('EPS 3.1.3'!$B509,NoSettings_v3!$A$2:$A$4612,0),MATCH('EPS 3.1.3'!R$1,NoSettings_v3!$C$1:$AH$1,0)),"")</f>
        <v>0</v>
      </c>
      <c r="S509" s="157">
        <f>IFERROR(INDEX(NoSettings_v3!$C$2:$AH$4612,MATCH('EPS 3.1.3'!$B509,NoSettings_v3!$A$2:$A$4612,0),MATCH('EPS 3.1.3'!S$1,NoSettings_v3!$C$1:$AH$1,0)),"")</f>
        <v>0</v>
      </c>
      <c r="T509" s="157">
        <f>IFERROR(INDEX(NoSettings_v3!$C$2:$AH$4612,MATCH('EPS 3.1.3'!$B509,NoSettings_v3!$A$2:$A$4612,0),MATCH('EPS 3.1.3'!T$1,NoSettings_v3!$C$1:$AH$1,0)),"")</f>
        <v>0</v>
      </c>
      <c r="U509" s="157">
        <f>IFERROR(INDEX(NoSettings_v3!$C$2:$AH$4612,MATCH('EPS 3.1.3'!$B509,NoSettings_v3!$A$2:$A$4612,0),MATCH('EPS 3.1.3'!U$1,NoSettings_v3!$C$1:$AH$1,0)),"")</f>
        <v>0</v>
      </c>
      <c r="V509" s="157">
        <f>IFERROR(INDEX(NoSettings_v3!$C$2:$AH$4612,MATCH('EPS 3.1.3'!$B509,NoSettings_v3!$A$2:$A$4612,0),MATCH('EPS 3.1.3'!V$1,NoSettings_v3!$C$1:$AH$1,0)),"")</f>
        <v>0</v>
      </c>
      <c r="W509" s="157">
        <f>IFERROR(INDEX(NoSettings_v3!$C$2:$AH$4612,MATCH('EPS 3.1.3'!$B509,NoSettings_v3!$A$2:$A$4612,0),MATCH('EPS 3.1.3'!W$1,NoSettings_v3!$C$1:$AH$1,0)),"")</f>
        <v>0</v>
      </c>
      <c r="X509" s="157">
        <f>IFERROR(INDEX(NoSettings_v3!$C$2:$AH$4612,MATCH('EPS 3.1.3'!$B509,NoSettings_v3!$A$2:$A$4612,0),MATCH('EPS 3.1.3'!X$1,NoSettings_v3!$C$1:$AH$1,0)),"")</f>
        <v>0</v>
      </c>
      <c r="Y509" s="157">
        <f>IFERROR(INDEX(NoSettings_v3!$C$2:$AH$4612,MATCH('EPS 3.1.3'!$B509,NoSettings_v3!$A$2:$A$4612,0),MATCH('EPS 3.1.3'!Y$1,NoSettings_v3!$C$1:$AH$1,0)),"")</f>
        <v>0</v>
      </c>
      <c r="Z509" s="157">
        <f>IFERROR(INDEX(NoSettings_v3!$C$2:$AH$4612,MATCH('EPS 3.1.3'!$B509,NoSettings_v3!$A$2:$A$4612,0),MATCH('EPS 3.1.3'!Z$1,NoSettings_v3!$C$1:$AH$1,0)),"")</f>
        <v>0</v>
      </c>
      <c r="AA509" s="157">
        <f>IFERROR(INDEX(NoSettings_v3!$C$2:$AH$4612,MATCH('EPS 3.1.3'!$B509,NoSettings_v3!$A$2:$A$4612,0),MATCH('EPS 3.1.3'!AA$1,NoSettings_v3!$C$1:$AH$1,0)),"")</f>
        <v>0</v>
      </c>
      <c r="AB509" s="157">
        <f>IFERROR(INDEX(NoSettings_v3!$C$2:$AH$4612,MATCH('EPS 3.1.3'!$B509,NoSettings_v3!$A$2:$A$4612,0),MATCH('EPS 3.1.3'!AB$1,NoSettings_v3!$C$1:$AH$1,0)),"")</f>
        <v>0</v>
      </c>
      <c r="AC509" s="157">
        <f>IFERROR(INDEX(NoSettings_v3!$C$2:$AH$4612,MATCH('EPS 3.1.3'!$B509,NoSettings_v3!$A$2:$A$4612,0),MATCH('EPS 3.1.3'!AC$1,NoSettings_v3!$C$1:$AH$1,0)),"")</f>
        <v>0</v>
      </c>
      <c r="AD509" s="157">
        <f>IFERROR(INDEX(NoSettings_v3!$C$2:$AH$4612,MATCH('EPS 3.1.3'!$B509,NoSettings_v3!$A$2:$A$4612,0),MATCH('EPS 3.1.3'!AD$1,NoSettings_v3!$C$1:$AH$1,0)),"")</f>
        <v>0</v>
      </c>
      <c r="AE509" s="157">
        <f>IFERROR(INDEX(NoSettings_v3!$C$2:$AH$4612,MATCH('EPS 3.1.3'!$B509,NoSettings_v3!$A$2:$A$4612,0),MATCH('EPS 3.1.3'!AE$1,NoSettings_v3!$C$1:$AH$1,0)),"")</f>
        <v>0</v>
      </c>
      <c r="AF509" s="157">
        <f>IFERROR(INDEX(NoSettings_v3!$C$2:$AH$4612,MATCH('EPS 3.1.3'!$B509,NoSettings_v3!$A$2:$A$4612,0),MATCH('EPS 3.1.3'!AF$1,NoSettings_v3!$C$1:$AH$1,0)),"")</f>
        <v>0</v>
      </c>
      <c r="AG509" s="157">
        <f>IFERROR(INDEX(NoSettings_v3!$C$2:$AH$4612,MATCH('EPS 3.1.3'!$B509,NoSettings_v3!$A$2:$A$4612,0),MATCH('EPS 3.1.3'!AG$1,NoSettings_v3!$C$1:$AH$1,0)),"")</f>
        <v>0</v>
      </c>
      <c r="AH509" s="157">
        <f>IFERROR(INDEX(NoSettings_v3!$C$2:$AH$4612,MATCH('EPS 3.1.3'!$B509,NoSettings_v3!$A$2:$A$4612,0),MATCH('EPS 3.1.3'!AH$1,NoSettings_v3!$C$1:$AH$1,0)),"")</f>
        <v>0</v>
      </c>
      <c r="AI509" s="157">
        <f>IFERROR(INDEX(NoSettings_v3!$C$2:$AH$4612,MATCH('EPS 3.1.3'!$B509,NoSettings_v3!$A$2:$A$4612,0),MATCH('EPS 3.1.3'!AI$1,NoSettings_v3!$C$1:$AH$1,0)),"")</f>
        <v>0</v>
      </c>
    </row>
    <row r="510" spans="1:35" x14ac:dyDescent="0.35">
      <c r="B510" s="161" t="s">
        <v>1259</v>
      </c>
      <c r="C510" s="127" t="s">
        <v>964</v>
      </c>
      <c r="D510" s="157">
        <f>IFERROR(INDEX(NoSettings_v3!$C$2:$AH$4612,MATCH('EPS 3.1.3'!$B510,NoSettings_v3!$A$2:$A$4612,0),MATCH('EPS 3.1.3'!D$1,NoSettings_v3!$C$1:$AH$1,0)),"")</f>
        <v>0</v>
      </c>
      <c r="E510" s="157">
        <f>IFERROR(INDEX(NoSettings_v3!$C$2:$AH$4612,MATCH('EPS 3.1.3'!$B510,NoSettings_v3!$A$2:$A$4612,0),MATCH('EPS 3.1.3'!E$1,NoSettings_v3!$C$1:$AH$1,0)),"")</f>
        <v>0</v>
      </c>
      <c r="F510" s="157">
        <f>IFERROR(INDEX(NoSettings_v3!$C$2:$AH$4612,MATCH('EPS 3.1.3'!$B510,NoSettings_v3!$A$2:$A$4612,0),MATCH('EPS 3.1.3'!F$1,NoSettings_v3!$C$1:$AH$1,0)),"")</f>
        <v>0</v>
      </c>
      <c r="G510" s="157">
        <f>IFERROR(INDEX(NoSettings_v3!$C$2:$AH$4612,MATCH('EPS 3.1.3'!$B510,NoSettings_v3!$A$2:$A$4612,0),MATCH('EPS 3.1.3'!G$1,NoSettings_v3!$C$1:$AH$1,0)),"")</f>
        <v>0</v>
      </c>
      <c r="H510" s="157">
        <f>IFERROR(INDEX(NoSettings_v3!$C$2:$AH$4612,MATCH('EPS 3.1.3'!$B510,NoSettings_v3!$A$2:$A$4612,0),MATCH('EPS 3.1.3'!H$1,NoSettings_v3!$C$1:$AH$1,0)),"")</f>
        <v>0</v>
      </c>
      <c r="I510" s="157">
        <f>IFERROR(INDEX(NoSettings_v3!$C$2:$AH$4612,MATCH('EPS 3.1.3'!$B510,NoSettings_v3!$A$2:$A$4612,0),MATCH('EPS 3.1.3'!I$1,NoSettings_v3!$C$1:$AH$1,0)),"")</f>
        <v>0</v>
      </c>
      <c r="J510" s="157">
        <f>IFERROR(INDEX(NoSettings_v3!$C$2:$AH$4612,MATCH('EPS 3.1.3'!$B510,NoSettings_v3!$A$2:$A$4612,0),MATCH('EPS 3.1.3'!J$1,NoSettings_v3!$C$1:$AH$1,0)),"")</f>
        <v>0</v>
      </c>
      <c r="K510" s="157">
        <f>IFERROR(INDEX(NoSettings_v3!$C$2:$AH$4612,MATCH('EPS 3.1.3'!$B510,NoSettings_v3!$A$2:$A$4612,0),MATCH('EPS 3.1.3'!K$1,NoSettings_v3!$C$1:$AH$1,0)),"")</f>
        <v>0</v>
      </c>
      <c r="L510" s="157">
        <f>IFERROR(INDEX(NoSettings_v3!$C$2:$AH$4612,MATCH('EPS 3.1.3'!$B510,NoSettings_v3!$A$2:$A$4612,0),MATCH('EPS 3.1.3'!L$1,NoSettings_v3!$C$1:$AH$1,0)),"")</f>
        <v>0</v>
      </c>
      <c r="M510" s="157">
        <f>IFERROR(INDEX(NoSettings_v3!$C$2:$AH$4612,MATCH('EPS 3.1.3'!$B510,NoSettings_v3!$A$2:$A$4612,0),MATCH('EPS 3.1.3'!M$1,NoSettings_v3!$C$1:$AH$1,0)),"")</f>
        <v>0</v>
      </c>
      <c r="N510" s="157">
        <f>IFERROR(INDEX(NoSettings_v3!$C$2:$AH$4612,MATCH('EPS 3.1.3'!$B510,NoSettings_v3!$A$2:$A$4612,0),MATCH('EPS 3.1.3'!N$1,NoSettings_v3!$C$1:$AH$1,0)),"")</f>
        <v>0</v>
      </c>
      <c r="O510" s="157">
        <f>IFERROR(INDEX(NoSettings_v3!$C$2:$AH$4612,MATCH('EPS 3.1.3'!$B510,NoSettings_v3!$A$2:$A$4612,0),MATCH('EPS 3.1.3'!O$1,NoSettings_v3!$C$1:$AH$1,0)),"")</f>
        <v>0</v>
      </c>
      <c r="P510" s="157">
        <f>IFERROR(INDEX(NoSettings_v3!$C$2:$AH$4612,MATCH('EPS 3.1.3'!$B510,NoSettings_v3!$A$2:$A$4612,0),MATCH('EPS 3.1.3'!P$1,NoSettings_v3!$C$1:$AH$1,0)),"")</f>
        <v>0</v>
      </c>
      <c r="Q510" s="157">
        <f>IFERROR(INDEX(NoSettings_v3!$C$2:$AH$4612,MATCH('EPS 3.1.3'!$B510,NoSettings_v3!$A$2:$A$4612,0),MATCH('EPS 3.1.3'!Q$1,NoSettings_v3!$C$1:$AH$1,0)),"")</f>
        <v>0</v>
      </c>
      <c r="R510" s="157">
        <f>IFERROR(INDEX(NoSettings_v3!$C$2:$AH$4612,MATCH('EPS 3.1.3'!$B510,NoSettings_v3!$A$2:$A$4612,0),MATCH('EPS 3.1.3'!R$1,NoSettings_v3!$C$1:$AH$1,0)),"")</f>
        <v>0</v>
      </c>
      <c r="S510" s="157">
        <f>IFERROR(INDEX(NoSettings_v3!$C$2:$AH$4612,MATCH('EPS 3.1.3'!$B510,NoSettings_v3!$A$2:$A$4612,0),MATCH('EPS 3.1.3'!S$1,NoSettings_v3!$C$1:$AH$1,0)),"")</f>
        <v>0</v>
      </c>
      <c r="T510" s="157">
        <f>IFERROR(INDEX(NoSettings_v3!$C$2:$AH$4612,MATCH('EPS 3.1.3'!$B510,NoSettings_v3!$A$2:$A$4612,0),MATCH('EPS 3.1.3'!T$1,NoSettings_v3!$C$1:$AH$1,0)),"")</f>
        <v>0</v>
      </c>
      <c r="U510" s="157">
        <f>IFERROR(INDEX(NoSettings_v3!$C$2:$AH$4612,MATCH('EPS 3.1.3'!$B510,NoSettings_v3!$A$2:$A$4612,0),MATCH('EPS 3.1.3'!U$1,NoSettings_v3!$C$1:$AH$1,0)),"")</f>
        <v>0</v>
      </c>
      <c r="V510" s="157">
        <f>IFERROR(INDEX(NoSettings_v3!$C$2:$AH$4612,MATCH('EPS 3.1.3'!$B510,NoSettings_v3!$A$2:$A$4612,0),MATCH('EPS 3.1.3'!V$1,NoSettings_v3!$C$1:$AH$1,0)),"")</f>
        <v>0</v>
      </c>
      <c r="W510" s="157">
        <f>IFERROR(INDEX(NoSettings_v3!$C$2:$AH$4612,MATCH('EPS 3.1.3'!$B510,NoSettings_v3!$A$2:$A$4612,0),MATCH('EPS 3.1.3'!W$1,NoSettings_v3!$C$1:$AH$1,0)),"")</f>
        <v>0</v>
      </c>
      <c r="X510" s="157">
        <f>IFERROR(INDEX(NoSettings_v3!$C$2:$AH$4612,MATCH('EPS 3.1.3'!$B510,NoSettings_v3!$A$2:$A$4612,0),MATCH('EPS 3.1.3'!X$1,NoSettings_v3!$C$1:$AH$1,0)),"")</f>
        <v>0</v>
      </c>
      <c r="Y510" s="157">
        <f>IFERROR(INDEX(NoSettings_v3!$C$2:$AH$4612,MATCH('EPS 3.1.3'!$B510,NoSettings_v3!$A$2:$A$4612,0),MATCH('EPS 3.1.3'!Y$1,NoSettings_v3!$C$1:$AH$1,0)),"")</f>
        <v>0</v>
      </c>
      <c r="Z510" s="157">
        <f>IFERROR(INDEX(NoSettings_v3!$C$2:$AH$4612,MATCH('EPS 3.1.3'!$B510,NoSettings_v3!$A$2:$A$4612,0),MATCH('EPS 3.1.3'!Z$1,NoSettings_v3!$C$1:$AH$1,0)),"")</f>
        <v>0</v>
      </c>
      <c r="AA510" s="157">
        <f>IFERROR(INDEX(NoSettings_v3!$C$2:$AH$4612,MATCH('EPS 3.1.3'!$B510,NoSettings_v3!$A$2:$A$4612,0),MATCH('EPS 3.1.3'!AA$1,NoSettings_v3!$C$1:$AH$1,0)),"")</f>
        <v>0</v>
      </c>
      <c r="AB510" s="157">
        <f>IFERROR(INDEX(NoSettings_v3!$C$2:$AH$4612,MATCH('EPS 3.1.3'!$B510,NoSettings_v3!$A$2:$A$4612,0),MATCH('EPS 3.1.3'!AB$1,NoSettings_v3!$C$1:$AH$1,0)),"")</f>
        <v>0</v>
      </c>
      <c r="AC510" s="157">
        <f>IFERROR(INDEX(NoSettings_v3!$C$2:$AH$4612,MATCH('EPS 3.1.3'!$B510,NoSettings_v3!$A$2:$A$4612,0),MATCH('EPS 3.1.3'!AC$1,NoSettings_v3!$C$1:$AH$1,0)),"")</f>
        <v>0</v>
      </c>
      <c r="AD510" s="157">
        <f>IFERROR(INDEX(NoSettings_v3!$C$2:$AH$4612,MATCH('EPS 3.1.3'!$B510,NoSettings_v3!$A$2:$A$4612,0),MATCH('EPS 3.1.3'!AD$1,NoSettings_v3!$C$1:$AH$1,0)),"")</f>
        <v>0</v>
      </c>
      <c r="AE510" s="157">
        <f>IFERROR(INDEX(NoSettings_v3!$C$2:$AH$4612,MATCH('EPS 3.1.3'!$B510,NoSettings_v3!$A$2:$A$4612,0),MATCH('EPS 3.1.3'!AE$1,NoSettings_v3!$C$1:$AH$1,0)),"")</f>
        <v>0</v>
      </c>
      <c r="AF510" s="157">
        <f>IFERROR(INDEX(NoSettings_v3!$C$2:$AH$4612,MATCH('EPS 3.1.3'!$B510,NoSettings_v3!$A$2:$A$4612,0),MATCH('EPS 3.1.3'!AF$1,NoSettings_v3!$C$1:$AH$1,0)),"")</f>
        <v>0</v>
      </c>
      <c r="AG510" s="157">
        <f>IFERROR(INDEX(NoSettings_v3!$C$2:$AH$4612,MATCH('EPS 3.1.3'!$B510,NoSettings_v3!$A$2:$A$4612,0),MATCH('EPS 3.1.3'!AG$1,NoSettings_v3!$C$1:$AH$1,0)),"")</f>
        <v>0</v>
      </c>
      <c r="AH510" s="157">
        <f>IFERROR(INDEX(NoSettings_v3!$C$2:$AH$4612,MATCH('EPS 3.1.3'!$B510,NoSettings_v3!$A$2:$A$4612,0),MATCH('EPS 3.1.3'!AH$1,NoSettings_v3!$C$1:$AH$1,0)),"")</f>
        <v>0</v>
      </c>
      <c r="AI510" s="157">
        <f>IFERROR(INDEX(NoSettings_v3!$C$2:$AH$4612,MATCH('EPS 3.1.3'!$B510,NoSettings_v3!$A$2:$A$4612,0),MATCH('EPS 3.1.3'!AI$1,NoSettings_v3!$C$1:$AH$1,0)),"")</f>
        <v>0</v>
      </c>
    </row>
    <row r="511" spans="1:35" x14ac:dyDescent="0.35">
      <c r="B511" s="161" t="s">
        <v>1260</v>
      </c>
      <c r="C511" s="127" t="s">
        <v>964</v>
      </c>
      <c r="D511" s="157">
        <f>IFERROR(INDEX(NoSettings_v3!$C$2:$AH$4612,MATCH('EPS 3.1.3'!$B511,NoSettings_v3!$A$2:$A$4612,0),MATCH('EPS 3.1.3'!D$1,NoSettings_v3!$C$1:$AH$1,0)),"")</f>
        <v>0</v>
      </c>
      <c r="E511" s="157">
        <f>IFERROR(INDEX(NoSettings_v3!$C$2:$AH$4612,MATCH('EPS 3.1.3'!$B511,NoSettings_v3!$A$2:$A$4612,0),MATCH('EPS 3.1.3'!E$1,NoSettings_v3!$C$1:$AH$1,0)),"")</f>
        <v>0</v>
      </c>
      <c r="F511" s="157">
        <f>IFERROR(INDEX(NoSettings_v3!$C$2:$AH$4612,MATCH('EPS 3.1.3'!$B511,NoSettings_v3!$A$2:$A$4612,0),MATCH('EPS 3.1.3'!F$1,NoSettings_v3!$C$1:$AH$1,0)),"")</f>
        <v>0</v>
      </c>
      <c r="G511" s="157">
        <f>IFERROR(INDEX(NoSettings_v3!$C$2:$AH$4612,MATCH('EPS 3.1.3'!$B511,NoSettings_v3!$A$2:$A$4612,0),MATCH('EPS 3.1.3'!G$1,NoSettings_v3!$C$1:$AH$1,0)),"")</f>
        <v>0</v>
      </c>
      <c r="H511" s="157">
        <f>IFERROR(INDEX(NoSettings_v3!$C$2:$AH$4612,MATCH('EPS 3.1.3'!$B511,NoSettings_v3!$A$2:$A$4612,0),MATCH('EPS 3.1.3'!H$1,NoSettings_v3!$C$1:$AH$1,0)),"")</f>
        <v>0</v>
      </c>
      <c r="I511" s="157">
        <f>IFERROR(INDEX(NoSettings_v3!$C$2:$AH$4612,MATCH('EPS 3.1.3'!$B511,NoSettings_v3!$A$2:$A$4612,0),MATCH('EPS 3.1.3'!I$1,NoSettings_v3!$C$1:$AH$1,0)),"")</f>
        <v>0</v>
      </c>
      <c r="J511" s="157">
        <f>IFERROR(INDEX(NoSettings_v3!$C$2:$AH$4612,MATCH('EPS 3.1.3'!$B511,NoSettings_v3!$A$2:$A$4612,0),MATCH('EPS 3.1.3'!J$1,NoSettings_v3!$C$1:$AH$1,0)),"")</f>
        <v>0</v>
      </c>
      <c r="K511" s="157">
        <f>IFERROR(INDEX(NoSettings_v3!$C$2:$AH$4612,MATCH('EPS 3.1.3'!$B511,NoSettings_v3!$A$2:$A$4612,0),MATCH('EPS 3.1.3'!K$1,NoSettings_v3!$C$1:$AH$1,0)),"")</f>
        <v>0</v>
      </c>
      <c r="L511" s="157">
        <f>IFERROR(INDEX(NoSettings_v3!$C$2:$AH$4612,MATCH('EPS 3.1.3'!$B511,NoSettings_v3!$A$2:$A$4612,0),MATCH('EPS 3.1.3'!L$1,NoSettings_v3!$C$1:$AH$1,0)),"")</f>
        <v>0</v>
      </c>
      <c r="M511" s="157">
        <f>IFERROR(INDEX(NoSettings_v3!$C$2:$AH$4612,MATCH('EPS 3.1.3'!$B511,NoSettings_v3!$A$2:$A$4612,0),MATCH('EPS 3.1.3'!M$1,NoSettings_v3!$C$1:$AH$1,0)),"")</f>
        <v>0</v>
      </c>
      <c r="N511" s="157">
        <f>IFERROR(INDEX(NoSettings_v3!$C$2:$AH$4612,MATCH('EPS 3.1.3'!$B511,NoSettings_v3!$A$2:$A$4612,0),MATCH('EPS 3.1.3'!N$1,NoSettings_v3!$C$1:$AH$1,0)),"")</f>
        <v>0</v>
      </c>
      <c r="O511" s="157">
        <f>IFERROR(INDEX(NoSettings_v3!$C$2:$AH$4612,MATCH('EPS 3.1.3'!$B511,NoSettings_v3!$A$2:$A$4612,0),MATCH('EPS 3.1.3'!O$1,NoSettings_v3!$C$1:$AH$1,0)),"")</f>
        <v>0</v>
      </c>
      <c r="P511" s="157">
        <f>IFERROR(INDEX(NoSettings_v3!$C$2:$AH$4612,MATCH('EPS 3.1.3'!$B511,NoSettings_v3!$A$2:$A$4612,0),MATCH('EPS 3.1.3'!P$1,NoSettings_v3!$C$1:$AH$1,0)),"")</f>
        <v>0</v>
      </c>
      <c r="Q511" s="157">
        <f>IFERROR(INDEX(NoSettings_v3!$C$2:$AH$4612,MATCH('EPS 3.1.3'!$B511,NoSettings_v3!$A$2:$A$4612,0),MATCH('EPS 3.1.3'!Q$1,NoSettings_v3!$C$1:$AH$1,0)),"")</f>
        <v>0</v>
      </c>
      <c r="R511" s="157">
        <f>IFERROR(INDEX(NoSettings_v3!$C$2:$AH$4612,MATCH('EPS 3.1.3'!$B511,NoSettings_v3!$A$2:$A$4612,0),MATCH('EPS 3.1.3'!R$1,NoSettings_v3!$C$1:$AH$1,0)),"")</f>
        <v>0</v>
      </c>
      <c r="S511" s="157">
        <f>IFERROR(INDEX(NoSettings_v3!$C$2:$AH$4612,MATCH('EPS 3.1.3'!$B511,NoSettings_v3!$A$2:$A$4612,0),MATCH('EPS 3.1.3'!S$1,NoSettings_v3!$C$1:$AH$1,0)),"")</f>
        <v>0</v>
      </c>
      <c r="T511" s="157">
        <f>IFERROR(INDEX(NoSettings_v3!$C$2:$AH$4612,MATCH('EPS 3.1.3'!$B511,NoSettings_v3!$A$2:$A$4612,0),MATCH('EPS 3.1.3'!T$1,NoSettings_v3!$C$1:$AH$1,0)),"")</f>
        <v>0</v>
      </c>
      <c r="U511" s="157">
        <f>IFERROR(INDEX(NoSettings_v3!$C$2:$AH$4612,MATCH('EPS 3.1.3'!$B511,NoSettings_v3!$A$2:$A$4612,0),MATCH('EPS 3.1.3'!U$1,NoSettings_v3!$C$1:$AH$1,0)),"")</f>
        <v>0</v>
      </c>
      <c r="V511" s="157">
        <f>IFERROR(INDEX(NoSettings_v3!$C$2:$AH$4612,MATCH('EPS 3.1.3'!$B511,NoSettings_v3!$A$2:$A$4612,0),MATCH('EPS 3.1.3'!V$1,NoSettings_v3!$C$1:$AH$1,0)),"")</f>
        <v>0</v>
      </c>
      <c r="W511" s="157">
        <f>IFERROR(INDEX(NoSettings_v3!$C$2:$AH$4612,MATCH('EPS 3.1.3'!$B511,NoSettings_v3!$A$2:$A$4612,0),MATCH('EPS 3.1.3'!W$1,NoSettings_v3!$C$1:$AH$1,0)),"")</f>
        <v>0</v>
      </c>
      <c r="X511" s="157">
        <f>IFERROR(INDEX(NoSettings_v3!$C$2:$AH$4612,MATCH('EPS 3.1.3'!$B511,NoSettings_v3!$A$2:$A$4612,0),MATCH('EPS 3.1.3'!X$1,NoSettings_v3!$C$1:$AH$1,0)),"")</f>
        <v>0</v>
      </c>
      <c r="Y511" s="157">
        <f>IFERROR(INDEX(NoSettings_v3!$C$2:$AH$4612,MATCH('EPS 3.1.3'!$B511,NoSettings_v3!$A$2:$A$4612,0),MATCH('EPS 3.1.3'!Y$1,NoSettings_v3!$C$1:$AH$1,0)),"")</f>
        <v>0</v>
      </c>
      <c r="Z511" s="157">
        <f>IFERROR(INDEX(NoSettings_v3!$C$2:$AH$4612,MATCH('EPS 3.1.3'!$B511,NoSettings_v3!$A$2:$A$4612,0),MATCH('EPS 3.1.3'!Z$1,NoSettings_v3!$C$1:$AH$1,0)),"")</f>
        <v>0</v>
      </c>
      <c r="AA511" s="157">
        <f>IFERROR(INDEX(NoSettings_v3!$C$2:$AH$4612,MATCH('EPS 3.1.3'!$B511,NoSettings_v3!$A$2:$A$4612,0),MATCH('EPS 3.1.3'!AA$1,NoSettings_v3!$C$1:$AH$1,0)),"")</f>
        <v>0</v>
      </c>
      <c r="AB511" s="157">
        <f>IFERROR(INDEX(NoSettings_v3!$C$2:$AH$4612,MATCH('EPS 3.1.3'!$B511,NoSettings_v3!$A$2:$A$4612,0),MATCH('EPS 3.1.3'!AB$1,NoSettings_v3!$C$1:$AH$1,0)),"")</f>
        <v>0</v>
      </c>
      <c r="AC511" s="157">
        <f>IFERROR(INDEX(NoSettings_v3!$C$2:$AH$4612,MATCH('EPS 3.1.3'!$B511,NoSettings_v3!$A$2:$A$4612,0),MATCH('EPS 3.1.3'!AC$1,NoSettings_v3!$C$1:$AH$1,0)),"")</f>
        <v>0</v>
      </c>
      <c r="AD511" s="157">
        <f>IFERROR(INDEX(NoSettings_v3!$C$2:$AH$4612,MATCH('EPS 3.1.3'!$B511,NoSettings_v3!$A$2:$A$4612,0),MATCH('EPS 3.1.3'!AD$1,NoSettings_v3!$C$1:$AH$1,0)),"")</f>
        <v>0</v>
      </c>
      <c r="AE511" s="157">
        <f>IFERROR(INDEX(NoSettings_v3!$C$2:$AH$4612,MATCH('EPS 3.1.3'!$B511,NoSettings_v3!$A$2:$A$4612,0),MATCH('EPS 3.1.3'!AE$1,NoSettings_v3!$C$1:$AH$1,0)),"")</f>
        <v>0</v>
      </c>
      <c r="AF511" s="157">
        <f>IFERROR(INDEX(NoSettings_v3!$C$2:$AH$4612,MATCH('EPS 3.1.3'!$B511,NoSettings_v3!$A$2:$A$4612,0),MATCH('EPS 3.1.3'!AF$1,NoSettings_v3!$C$1:$AH$1,0)),"")</f>
        <v>0</v>
      </c>
      <c r="AG511" s="157">
        <f>IFERROR(INDEX(NoSettings_v3!$C$2:$AH$4612,MATCH('EPS 3.1.3'!$B511,NoSettings_v3!$A$2:$A$4612,0),MATCH('EPS 3.1.3'!AG$1,NoSettings_v3!$C$1:$AH$1,0)),"")</f>
        <v>0</v>
      </c>
      <c r="AH511" s="157">
        <f>IFERROR(INDEX(NoSettings_v3!$C$2:$AH$4612,MATCH('EPS 3.1.3'!$B511,NoSettings_v3!$A$2:$A$4612,0),MATCH('EPS 3.1.3'!AH$1,NoSettings_v3!$C$1:$AH$1,0)),"")</f>
        <v>0</v>
      </c>
      <c r="AI511" s="157">
        <f>IFERROR(INDEX(NoSettings_v3!$C$2:$AH$4612,MATCH('EPS 3.1.3'!$B511,NoSettings_v3!$A$2:$A$4612,0),MATCH('EPS 3.1.3'!AI$1,NoSettings_v3!$C$1:$AH$1,0)),"")</f>
        <v>0</v>
      </c>
    </row>
    <row r="512" spans="1:35" x14ac:dyDescent="0.35">
      <c r="B512" s="161" t="s">
        <v>634</v>
      </c>
      <c r="C512" s="127" t="s">
        <v>964</v>
      </c>
      <c r="D512" s="157">
        <f>IFERROR(INDEX(NoSettings_v3!$C$2:$AH$4612,MATCH('EPS 3.1.3'!$B512,NoSettings_v3!$A$2:$A$4612,0),MATCH('EPS 3.1.3'!D$1,NoSettings_v3!$C$1:$AH$1,0)),"")</f>
        <v>0</v>
      </c>
      <c r="E512" s="157">
        <f>IFERROR(INDEX(NoSettings_v3!$C$2:$AH$4612,MATCH('EPS 3.1.3'!$B512,NoSettings_v3!$A$2:$A$4612,0),MATCH('EPS 3.1.3'!E$1,NoSettings_v3!$C$1:$AH$1,0)),"")</f>
        <v>0</v>
      </c>
      <c r="F512" s="157">
        <f>IFERROR(INDEX(NoSettings_v3!$C$2:$AH$4612,MATCH('EPS 3.1.3'!$B512,NoSettings_v3!$A$2:$A$4612,0),MATCH('EPS 3.1.3'!F$1,NoSettings_v3!$C$1:$AH$1,0)),"")</f>
        <v>0</v>
      </c>
      <c r="G512" s="157">
        <f>IFERROR(INDEX(NoSettings_v3!$C$2:$AH$4612,MATCH('EPS 3.1.3'!$B512,NoSettings_v3!$A$2:$A$4612,0),MATCH('EPS 3.1.3'!G$1,NoSettings_v3!$C$1:$AH$1,0)),"")</f>
        <v>0</v>
      </c>
      <c r="H512" s="157">
        <f>IFERROR(INDEX(NoSettings_v3!$C$2:$AH$4612,MATCH('EPS 3.1.3'!$B512,NoSettings_v3!$A$2:$A$4612,0),MATCH('EPS 3.1.3'!H$1,NoSettings_v3!$C$1:$AH$1,0)),"")</f>
        <v>0</v>
      </c>
      <c r="I512" s="157">
        <f>IFERROR(INDEX(NoSettings_v3!$C$2:$AH$4612,MATCH('EPS 3.1.3'!$B512,NoSettings_v3!$A$2:$A$4612,0),MATCH('EPS 3.1.3'!I$1,NoSettings_v3!$C$1:$AH$1,0)),"")</f>
        <v>0</v>
      </c>
      <c r="J512" s="157">
        <f>IFERROR(INDEX(NoSettings_v3!$C$2:$AH$4612,MATCH('EPS 3.1.3'!$B512,NoSettings_v3!$A$2:$A$4612,0),MATCH('EPS 3.1.3'!J$1,NoSettings_v3!$C$1:$AH$1,0)),"")</f>
        <v>0</v>
      </c>
      <c r="K512" s="157">
        <f>IFERROR(INDEX(NoSettings_v3!$C$2:$AH$4612,MATCH('EPS 3.1.3'!$B512,NoSettings_v3!$A$2:$A$4612,0),MATCH('EPS 3.1.3'!K$1,NoSettings_v3!$C$1:$AH$1,0)),"")</f>
        <v>0</v>
      </c>
      <c r="L512" s="157">
        <f>IFERROR(INDEX(NoSettings_v3!$C$2:$AH$4612,MATCH('EPS 3.1.3'!$B512,NoSettings_v3!$A$2:$A$4612,0),MATCH('EPS 3.1.3'!L$1,NoSettings_v3!$C$1:$AH$1,0)),"")</f>
        <v>0</v>
      </c>
      <c r="M512" s="157">
        <f>IFERROR(INDEX(NoSettings_v3!$C$2:$AH$4612,MATCH('EPS 3.1.3'!$B512,NoSettings_v3!$A$2:$A$4612,0),MATCH('EPS 3.1.3'!M$1,NoSettings_v3!$C$1:$AH$1,0)),"")</f>
        <v>0</v>
      </c>
      <c r="N512" s="157">
        <f>IFERROR(INDEX(NoSettings_v3!$C$2:$AH$4612,MATCH('EPS 3.1.3'!$B512,NoSettings_v3!$A$2:$A$4612,0),MATCH('EPS 3.1.3'!N$1,NoSettings_v3!$C$1:$AH$1,0)),"")</f>
        <v>0</v>
      </c>
      <c r="O512" s="157">
        <f>IFERROR(INDEX(NoSettings_v3!$C$2:$AH$4612,MATCH('EPS 3.1.3'!$B512,NoSettings_v3!$A$2:$A$4612,0),MATCH('EPS 3.1.3'!O$1,NoSettings_v3!$C$1:$AH$1,0)),"")</f>
        <v>0</v>
      </c>
      <c r="P512" s="157">
        <f>IFERROR(INDEX(NoSettings_v3!$C$2:$AH$4612,MATCH('EPS 3.1.3'!$B512,NoSettings_v3!$A$2:$A$4612,0),MATCH('EPS 3.1.3'!P$1,NoSettings_v3!$C$1:$AH$1,0)),"")</f>
        <v>0</v>
      </c>
      <c r="Q512" s="157">
        <f>IFERROR(INDEX(NoSettings_v3!$C$2:$AH$4612,MATCH('EPS 3.1.3'!$B512,NoSettings_v3!$A$2:$A$4612,0),MATCH('EPS 3.1.3'!Q$1,NoSettings_v3!$C$1:$AH$1,0)),"")</f>
        <v>0</v>
      </c>
      <c r="R512" s="157">
        <f>IFERROR(INDEX(NoSettings_v3!$C$2:$AH$4612,MATCH('EPS 3.1.3'!$B512,NoSettings_v3!$A$2:$A$4612,0),MATCH('EPS 3.1.3'!R$1,NoSettings_v3!$C$1:$AH$1,0)),"")</f>
        <v>0</v>
      </c>
      <c r="S512" s="157">
        <f>IFERROR(INDEX(NoSettings_v3!$C$2:$AH$4612,MATCH('EPS 3.1.3'!$B512,NoSettings_v3!$A$2:$A$4612,0),MATCH('EPS 3.1.3'!S$1,NoSettings_v3!$C$1:$AH$1,0)),"")</f>
        <v>0</v>
      </c>
      <c r="T512" s="157">
        <f>IFERROR(INDEX(NoSettings_v3!$C$2:$AH$4612,MATCH('EPS 3.1.3'!$B512,NoSettings_v3!$A$2:$A$4612,0),MATCH('EPS 3.1.3'!T$1,NoSettings_v3!$C$1:$AH$1,0)),"")</f>
        <v>0</v>
      </c>
      <c r="U512" s="157">
        <f>IFERROR(INDEX(NoSettings_v3!$C$2:$AH$4612,MATCH('EPS 3.1.3'!$B512,NoSettings_v3!$A$2:$A$4612,0),MATCH('EPS 3.1.3'!U$1,NoSettings_v3!$C$1:$AH$1,0)),"")</f>
        <v>0</v>
      </c>
      <c r="V512" s="157">
        <f>IFERROR(INDEX(NoSettings_v3!$C$2:$AH$4612,MATCH('EPS 3.1.3'!$B512,NoSettings_v3!$A$2:$A$4612,0),MATCH('EPS 3.1.3'!V$1,NoSettings_v3!$C$1:$AH$1,0)),"")</f>
        <v>0</v>
      </c>
      <c r="W512" s="157">
        <f>IFERROR(INDEX(NoSettings_v3!$C$2:$AH$4612,MATCH('EPS 3.1.3'!$B512,NoSettings_v3!$A$2:$A$4612,0),MATCH('EPS 3.1.3'!W$1,NoSettings_v3!$C$1:$AH$1,0)),"")</f>
        <v>0</v>
      </c>
      <c r="X512" s="157">
        <f>IFERROR(INDEX(NoSettings_v3!$C$2:$AH$4612,MATCH('EPS 3.1.3'!$B512,NoSettings_v3!$A$2:$A$4612,0),MATCH('EPS 3.1.3'!X$1,NoSettings_v3!$C$1:$AH$1,0)),"")</f>
        <v>0</v>
      </c>
      <c r="Y512" s="157">
        <f>IFERROR(INDEX(NoSettings_v3!$C$2:$AH$4612,MATCH('EPS 3.1.3'!$B512,NoSettings_v3!$A$2:$A$4612,0),MATCH('EPS 3.1.3'!Y$1,NoSettings_v3!$C$1:$AH$1,0)),"")</f>
        <v>0</v>
      </c>
      <c r="Z512" s="157">
        <f>IFERROR(INDEX(NoSettings_v3!$C$2:$AH$4612,MATCH('EPS 3.1.3'!$B512,NoSettings_v3!$A$2:$A$4612,0),MATCH('EPS 3.1.3'!Z$1,NoSettings_v3!$C$1:$AH$1,0)),"")</f>
        <v>0</v>
      </c>
      <c r="AA512" s="157">
        <f>IFERROR(INDEX(NoSettings_v3!$C$2:$AH$4612,MATCH('EPS 3.1.3'!$B512,NoSettings_v3!$A$2:$A$4612,0),MATCH('EPS 3.1.3'!AA$1,NoSettings_v3!$C$1:$AH$1,0)),"")</f>
        <v>0</v>
      </c>
      <c r="AB512" s="157">
        <f>IFERROR(INDEX(NoSettings_v3!$C$2:$AH$4612,MATCH('EPS 3.1.3'!$B512,NoSettings_v3!$A$2:$A$4612,0),MATCH('EPS 3.1.3'!AB$1,NoSettings_v3!$C$1:$AH$1,0)),"")</f>
        <v>0</v>
      </c>
      <c r="AC512" s="157">
        <f>IFERROR(INDEX(NoSettings_v3!$C$2:$AH$4612,MATCH('EPS 3.1.3'!$B512,NoSettings_v3!$A$2:$A$4612,0),MATCH('EPS 3.1.3'!AC$1,NoSettings_v3!$C$1:$AH$1,0)),"")</f>
        <v>0</v>
      </c>
      <c r="AD512" s="157">
        <f>IFERROR(INDEX(NoSettings_v3!$C$2:$AH$4612,MATCH('EPS 3.1.3'!$B512,NoSettings_v3!$A$2:$A$4612,0),MATCH('EPS 3.1.3'!AD$1,NoSettings_v3!$C$1:$AH$1,0)),"")</f>
        <v>0</v>
      </c>
      <c r="AE512" s="157">
        <f>IFERROR(INDEX(NoSettings_v3!$C$2:$AH$4612,MATCH('EPS 3.1.3'!$B512,NoSettings_v3!$A$2:$A$4612,0),MATCH('EPS 3.1.3'!AE$1,NoSettings_v3!$C$1:$AH$1,0)),"")</f>
        <v>0</v>
      </c>
      <c r="AF512" s="157">
        <f>IFERROR(INDEX(NoSettings_v3!$C$2:$AH$4612,MATCH('EPS 3.1.3'!$B512,NoSettings_v3!$A$2:$A$4612,0),MATCH('EPS 3.1.3'!AF$1,NoSettings_v3!$C$1:$AH$1,0)),"")</f>
        <v>0</v>
      </c>
      <c r="AG512" s="157">
        <f>IFERROR(INDEX(NoSettings_v3!$C$2:$AH$4612,MATCH('EPS 3.1.3'!$B512,NoSettings_v3!$A$2:$A$4612,0),MATCH('EPS 3.1.3'!AG$1,NoSettings_v3!$C$1:$AH$1,0)),"")</f>
        <v>0</v>
      </c>
      <c r="AH512" s="157">
        <f>IFERROR(INDEX(NoSettings_v3!$C$2:$AH$4612,MATCH('EPS 3.1.3'!$B512,NoSettings_v3!$A$2:$A$4612,0),MATCH('EPS 3.1.3'!AH$1,NoSettings_v3!$C$1:$AH$1,0)),"")</f>
        <v>0</v>
      </c>
      <c r="AI512" s="157">
        <f>IFERROR(INDEX(NoSettings_v3!$C$2:$AH$4612,MATCH('EPS 3.1.3'!$B512,NoSettings_v3!$A$2:$A$4612,0),MATCH('EPS 3.1.3'!AI$1,NoSettings_v3!$C$1:$AH$1,0)),"")</f>
        <v>0</v>
      </c>
    </row>
    <row r="513" spans="2:35" x14ac:dyDescent="0.35">
      <c r="B513" s="161" t="s">
        <v>635</v>
      </c>
      <c r="C513" s="127" t="s">
        <v>964</v>
      </c>
      <c r="D513" s="157">
        <f>IFERROR(INDEX(NoSettings_v3!$C$2:$AH$4612,MATCH('EPS 3.1.3'!$B513,NoSettings_v3!$A$2:$A$4612,0),MATCH('EPS 3.1.3'!D$1,NoSettings_v3!$C$1:$AH$1,0)),"")</f>
        <v>0</v>
      </c>
      <c r="E513" s="157">
        <f>IFERROR(INDEX(NoSettings_v3!$C$2:$AH$4612,MATCH('EPS 3.1.3'!$B513,NoSettings_v3!$A$2:$A$4612,0),MATCH('EPS 3.1.3'!E$1,NoSettings_v3!$C$1:$AH$1,0)),"")</f>
        <v>0</v>
      </c>
      <c r="F513" s="157">
        <f>IFERROR(INDEX(NoSettings_v3!$C$2:$AH$4612,MATCH('EPS 3.1.3'!$B513,NoSettings_v3!$A$2:$A$4612,0),MATCH('EPS 3.1.3'!F$1,NoSettings_v3!$C$1:$AH$1,0)),"")</f>
        <v>0</v>
      </c>
      <c r="G513" s="157">
        <f>IFERROR(INDEX(NoSettings_v3!$C$2:$AH$4612,MATCH('EPS 3.1.3'!$B513,NoSettings_v3!$A$2:$A$4612,0),MATCH('EPS 3.1.3'!G$1,NoSettings_v3!$C$1:$AH$1,0)),"")</f>
        <v>0</v>
      </c>
      <c r="H513" s="157">
        <f>IFERROR(INDEX(NoSettings_v3!$C$2:$AH$4612,MATCH('EPS 3.1.3'!$B513,NoSettings_v3!$A$2:$A$4612,0),MATCH('EPS 3.1.3'!H$1,NoSettings_v3!$C$1:$AH$1,0)),"")</f>
        <v>0</v>
      </c>
      <c r="I513" s="157">
        <f>IFERROR(INDEX(NoSettings_v3!$C$2:$AH$4612,MATCH('EPS 3.1.3'!$B513,NoSettings_v3!$A$2:$A$4612,0),MATCH('EPS 3.1.3'!I$1,NoSettings_v3!$C$1:$AH$1,0)),"")</f>
        <v>0</v>
      </c>
      <c r="J513" s="157">
        <f>IFERROR(INDEX(NoSettings_v3!$C$2:$AH$4612,MATCH('EPS 3.1.3'!$B513,NoSettings_v3!$A$2:$A$4612,0),MATCH('EPS 3.1.3'!J$1,NoSettings_v3!$C$1:$AH$1,0)),"")</f>
        <v>0</v>
      </c>
      <c r="K513" s="157">
        <f>IFERROR(INDEX(NoSettings_v3!$C$2:$AH$4612,MATCH('EPS 3.1.3'!$B513,NoSettings_v3!$A$2:$A$4612,0),MATCH('EPS 3.1.3'!K$1,NoSettings_v3!$C$1:$AH$1,0)),"")</f>
        <v>0</v>
      </c>
      <c r="L513" s="157">
        <f>IFERROR(INDEX(NoSettings_v3!$C$2:$AH$4612,MATCH('EPS 3.1.3'!$B513,NoSettings_v3!$A$2:$A$4612,0),MATCH('EPS 3.1.3'!L$1,NoSettings_v3!$C$1:$AH$1,0)),"")</f>
        <v>0</v>
      </c>
      <c r="M513" s="157">
        <f>IFERROR(INDEX(NoSettings_v3!$C$2:$AH$4612,MATCH('EPS 3.1.3'!$B513,NoSettings_v3!$A$2:$A$4612,0),MATCH('EPS 3.1.3'!M$1,NoSettings_v3!$C$1:$AH$1,0)),"")</f>
        <v>0</v>
      </c>
      <c r="N513" s="157">
        <f>IFERROR(INDEX(NoSettings_v3!$C$2:$AH$4612,MATCH('EPS 3.1.3'!$B513,NoSettings_v3!$A$2:$A$4612,0),MATCH('EPS 3.1.3'!N$1,NoSettings_v3!$C$1:$AH$1,0)),"")</f>
        <v>0</v>
      </c>
      <c r="O513" s="157">
        <f>IFERROR(INDEX(NoSettings_v3!$C$2:$AH$4612,MATCH('EPS 3.1.3'!$B513,NoSettings_v3!$A$2:$A$4612,0),MATCH('EPS 3.1.3'!O$1,NoSettings_v3!$C$1:$AH$1,0)),"")</f>
        <v>0</v>
      </c>
      <c r="P513" s="157">
        <f>IFERROR(INDEX(NoSettings_v3!$C$2:$AH$4612,MATCH('EPS 3.1.3'!$B513,NoSettings_v3!$A$2:$A$4612,0),MATCH('EPS 3.1.3'!P$1,NoSettings_v3!$C$1:$AH$1,0)),"")</f>
        <v>0</v>
      </c>
      <c r="Q513" s="157">
        <f>IFERROR(INDEX(NoSettings_v3!$C$2:$AH$4612,MATCH('EPS 3.1.3'!$B513,NoSettings_v3!$A$2:$A$4612,0),MATCH('EPS 3.1.3'!Q$1,NoSettings_v3!$C$1:$AH$1,0)),"")</f>
        <v>0</v>
      </c>
      <c r="R513" s="157">
        <f>IFERROR(INDEX(NoSettings_v3!$C$2:$AH$4612,MATCH('EPS 3.1.3'!$B513,NoSettings_v3!$A$2:$A$4612,0),MATCH('EPS 3.1.3'!R$1,NoSettings_v3!$C$1:$AH$1,0)),"")</f>
        <v>0</v>
      </c>
      <c r="S513" s="157">
        <f>IFERROR(INDEX(NoSettings_v3!$C$2:$AH$4612,MATCH('EPS 3.1.3'!$B513,NoSettings_v3!$A$2:$A$4612,0),MATCH('EPS 3.1.3'!S$1,NoSettings_v3!$C$1:$AH$1,0)),"")</f>
        <v>0</v>
      </c>
      <c r="T513" s="157">
        <f>IFERROR(INDEX(NoSettings_v3!$C$2:$AH$4612,MATCH('EPS 3.1.3'!$B513,NoSettings_v3!$A$2:$A$4612,0),MATCH('EPS 3.1.3'!T$1,NoSettings_v3!$C$1:$AH$1,0)),"")</f>
        <v>0</v>
      </c>
      <c r="U513" s="157">
        <f>IFERROR(INDEX(NoSettings_v3!$C$2:$AH$4612,MATCH('EPS 3.1.3'!$B513,NoSettings_v3!$A$2:$A$4612,0),MATCH('EPS 3.1.3'!U$1,NoSettings_v3!$C$1:$AH$1,0)),"")</f>
        <v>0</v>
      </c>
      <c r="V513" s="157">
        <f>IFERROR(INDEX(NoSettings_v3!$C$2:$AH$4612,MATCH('EPS 3.1.3'!$B513,NoSettings_v3!$A$2:$A$4612,0),MATCH('EPS 3.1.3'!V$1,NoSettings_v3!$C$1:$AH$1,0)),"")</f>
        <v>0</v>
      </c>
      <c r="W513" s="157">
        <f>IFERROR(INDEX(NoSettings_v3!$C$2:$AH$4612,MATCH('EPS 3.1.3'!$B513,NoSettings_v3!$A$2:$A$4612,0),MATCH('EPS 3.1.3'!W$1,NoSettings_v3!$C$1:$AH$1,0)),"")</f>
        <v>0</v>
      </c>
      <c r="X513" s="157">
        <f>IFERROR(INDEX(NoSettings_v3!$C$2:$AH$4612,MATCH('EPS 3.1.3'!$B513,NoSettings_v3!$A$2:$A$4612,0),MATCH('EPS 3.1.3'!X$1,NoSettings_v3!$C$1:$AH$1,0)),"")</f>
        <v>0</v>
      </c>
      <c r="Y513" s="157">
        <f>IFERROR(INDEX(NoSettings_v3!$C$2:$AH$4612,MATCH('EPS 3.1.3'!$B513,NoSettings_v3!$A$2:$A$4612,0),MATCH('EPS 3.1.3'!Y$1,NoSettings_v3!$C$1:$AH$1,0)),"")</f>
        <v>0</v>
      </c>
      <c r="Z513" s="157">
        <f>IFERROR(INDEX(NoSettings_v3!$C$2:$AH$4612,MATCH('EPS 3.1.3'!$B513,NoSettings_v3!$A$2:$A$4612,0),MATCH('EPS 3.1.3'!Z$1,NoSettings_v3!$C$1:$AH$1,0)),"")</f>
        <v>0</v>
      </c>
      <c r="AA513" s="157">
        <f>IFERROR(INDEX(NoSettings_v3!$C$2:$AH$4612,MATCH('EPS 3.1.3'!$B513,NoSettings_v3!$A$2:$A$4612,0),MATCH('EPS 3.1.3'!AA$1,NoSettings_v3!$C$1:$AH$1,0)),"")</f>
        <v>0</v>
      </c>
      <c r="AB513" s="157">
        <f>IFERROR(INDEX(NoSettings_v3!$C$2:$AH$4612,MATCH('EPS 3.1.3'!$B513,NoSettings_v3!$A$2:$A$4612,0),MATCH('EPS 3.1.3'!AB$1,NoSettings_v3!$C$1:$AH$1,0)),"")</f>
        <v>0</v>
      </c>
      <c r="AC513" s="157">
        <f>IFERROR(INDEX(NoSettings_v3!$C$2:$AH$4612,MATCH('EPS 3.1.3'!$B513,NoSettings_v3!$A$2:$A$4612,0),MATCH('EPS 3.1.3'!AC$1,NoSettings_v3!$C$1:$AH$1,0)),"")</f>
        <v>0</v>
      </c>
      <c r="AD513" s="157">
        <f>IFERROR(INDEX(NoSettings_v3!$C$2:$AH$4612,MATCH('EPS 3.1.3'!$B513,NoSettings_v3!$A$2:$A$4612,0),MATCH('EPS 3.1.3'!AD$1,NoSettings_v3!$C$1:$AH$1,0)),"")</f>
        <v>0</v>
      </c>
      <c r="AE513" s="157">
        <f>IFERROR(INDEX(NoSettings_v3!$C$2:$AH$4612,MATCH('EPS 3.1.3'!$B513,NoSettings_v3!$A$2:$A$4612,0),MATCH('EPS 3.1.3'!AE$1,NoSettings_v3!$C$1:$AH$1,0)),"")</f>
        <v>0</v>
      </c>
      <c r="AF513" s="157">
        <f>IFERROR(INDEX(NoSettings_v3!$C$2:$AH$4612,MATCH('EPS 3.1.3'!$B513,NoSettings_v3!$A$2:$A$4612,0),MATCH('EPS 3.1.3'!AF$1,NoSettings_v3!$C$1:$AH$1,0)),"")</f>
        <v>0</v>
      </c>
      <c r="AG513" s="157">
        <f>IFERROR(INDEX(NoSettings_v3!$C$2:$AH$4612,MATCH('EPS 3.1.3'!$B513,NoSettings_v3!$A$2:$A$4612,0),MATCH('EPS 3.1.3'!AG$1,NoSettings_v3!$C$1:$AH$1,0)),"")</f>
        <v>0</v>
      </c>
      <c r="AH513" s="157">
        <f>IFERROR(INDEX(NoSettings_v3!$C$2:$AH$4612,MATCH('EPS 3.1.3'!$B513,NoSettings_v3!$A$2:$A$4612,0),MATCH('EPS 3.1.3'!AH$1,NoSettings_v3!$C$1:$AH$1,0)),"")</f>
        <v>0</v>
      </c>
      <c r="AI513" s="157">
        <f>IFERROR(INDEX(NoSettings_v3!$C$2:$AH$4612,MATCH('EPS 3.1.3'!$B513,NoSettings_v3!$A$2:$A$4612,0),MATCH('EPS 3.1.3'!AI$1,NoSettings_v3!$C$1:$AH$1,0)),"")</f>
        <v>0</v>
      </c>
    </row>
    <row r="514" spans="2:35" x14ac:dyDescent="0.35">
      <c r="B514" s="161" t="s">
        <v>636</v>
      </c>
      <c r="C514" s="127" t="s">
        <v>964</v>
      </c>
      <c r="D514" s="157">
        <f>IFERROR(INDEX(NoSettings_v3!$C$2:$AH$4612,MATCH('EPS 3.1.3'!$B514,NoSettings_v3!$A$2:$A$4612,0),MATCH('EPS 3.1.3'!D$1,NoSettings_v3!$C$1:$AH$1,0)),"")</f>
        <v>0</v>
      </c>
      <c r="E514" s="157">
        <f>IFERROR(INDEX(NoSettings_v3!$C$2:$AH$4612,MATCH('EPS 3.1.3'!$B514,NoSettings_v3!$A$2:$A$4612,0),MATCH('EPS 3.1.3'!E$1,NoSettings_v3!$C$1:$AH$1,0)),"")</f>
        <v>0</v>
      </c>
      <c r="F514" s="157">
        <f>IFERROR(INDEX(NoSettings_v3!$C$2:$AH$4612,MATCH('EPS 3.1.3'!$B514,NoSettings_v3!$A$2:$A$4612,0),MATCH('EPS 3.1.3'!F$1,NoSettings_v3!$C$1:$AH$1,0)),"")</f>
        <v>0</v>
      </c>
      <c r="G514" s="157">
        <f>IFERROR(INDEX(NoSettings_v3!$C$2:$AH$4612,MATCH('EPS 3.1.3'!$B514,NoSettings_v3!$A$2:$A$4612,0),MATCH('EPS 3.1.3'!G$1,NoSettings_v3!$C$1:$AH$1,0)),"")</f>
        <v>0</v>
      </c>
      <c r="H514" s="157">
        <f>IFERROR(INDEX(NoSettings_v3!$C$2:$AH$4612,MATCH('EPS 3.1.3'!$B514,NoSettings_v3!$A$2:$A$4612,0),MATCH('EPS 3.1.3'!H$1,NoSettings_v3!$C$1:$AH$1,0)),"")</f>
        <v>0</v>
      </c>
      <c r="I514" s="157">
        <f>IFERROR(INDEX(NoSettings_v3!$C$2:$AH$4612,MATCH('EPS 3.1.3'!$B514,NoSettings_v3!$A$2:$A$4612,0),MATCH('EPS 3.1.3'!I$1,NoSettings_v3!$C$1:$AH$1,0)),"")</f>
        <v>0</v>
      </c>
      <c r="J514" s="157">
        <f>IFERROR(INDEX(NoSettings_v3!$C$2:$AH$4612,MATCH('EPS 3.1.3'!$B514,NoSettings_v3!$A$2:$A$4612,0),MATCH('EPS 3.1.3'!J$1,NoSettings_v3!$C$1:$AH$1,0)),"")</f>
        <v>0</v>
      </c>
      <c r="K514" s="157">
        <f>IFERROR(INDEX(NoSettings_v3!$C$2:$AH$4612,MATCH('EPS 3.1.3'!$B514,NoSettings_v3!$A$2:$A$4612,0),MATCH('EPS 3.1.3'!K$1,NoSettings_v3!$C$1:$AH$1,0)),"")</f>
        <v>0</v>
      </c>
      <c r="L514" s="157">
        <f>IFERROR(INDEX(NoSettings_v3!$C$2:$AH$4612,MATCH('EPS 3.1.3'!$B514,NoSettings_v3!$A$2:$A$4612,0),MATCH('EPS 3.1.3'!L$1,NoSettings_v3!$C$1:$AH$1,0)),"")</f>
        <v>0</v>
      </c>
      <c r="M514" s="157">
        <f>IFERROR(INDEX(NoSettings_v3!$C$2:$AH$4612,MATCH('EPS 3.1.3'!$B514,NoSettings_v3!$A$2:$A$4612,0),MATCH('EPS 3.1.3'!M$1,NoSettings_v3!$C$1:$AH$1,0)),"")</f>
        <v>0</v>
      </c>
      <c r="N514" s="157">
        <f>IFERROR(INDEX(NoSettings_v3!$C$2:$AH$4612,MATCH('EPS 3.1.3'!$B514,NoSettings_v3!$A$2:$A$4612,0),MATCH('EPS 3.1.3'!N$1,NoSettings_v3!$C$1:$AH$1,0)),"")</f>
        <v>0</v>
      </c>
      <c r="O514" s="157">
        <f>IFERROR(INDEX(NoSettings_v3!$C$2:$AH$4612,MATCH('EPS 3.1.3'!$B514,NoSettings_v3!$A$2:$A$4612,0),MATCH('EPS 3.1.3'!O$1,NoSettings_v3!$C$1:$AH$1,0)),"")</f>
        <v>0</v>
      </c>
      <c r="P514" s="157">
        <f>IFERROR(INDEX(NoSettings_v3!$C$2:$AH$4612,MATCH('EPS 3.1.3'!$B514,NoSettings_v3!$A$2:$A$4612,0),MATCH('EPS 3.1.3'!P$1,NoSettings_v3!$C$1:$AH$1,0)),"")</f>
        <v>0</v>
      </c>
      <c r="Q514" s="157">
        <f>IFERROR(INDEX(NoSettings_v3!$C$2:$AH$4612,MATCH('EPS 3.1.3'!$B514,NoSettings_v3!$A$2:$A$4612,0),MATCH('EPS 3.1.3'!Q$1,NoSettings_v3!$C$1:$AH$1,0)),"")</f>
        <v>0</v>
      </c>
      <c r="R514" s="157">
        <f>IFERROR(INDEX(NoSettings_v3!$C$2:$AH$4612,MATCH('EPS 3.1.3'!$B514,NoSettings_v3!$A$2:$A$4612,0),MATCH('EPS 3.1.3'!R$1,NoSettings_v3!$C$1:$AH$1,0)),"")</f>
        <v>0</v>
      </c>
      <c r="S514" s="157">
        <f>IFERROR(INDEX(NoSettings_v3!$C$2:$AH$4612,MATCH('EPS 3.1.3'!$B514,NoSettings_v3!$A$2:$A$4612,0),MATCH('EPS 3.1.3'!S$1,NoSettings_v3!$C$1:$AH$1,0)),"")</f>
        <v>0</v>
      </c>
      <c r="T514" s="157">
        <f>IFERROR(INDEX(NoSettings_v3!$C$2:$AH$4612,MATCH('EPS 3.1.3'!$B514,NoSettings_v3!$A$2:$A$4612,0),MATCH('EPS 3.1.3'!T$1,NoSettings_v3!$C$1:$AH$1,0)),"")</f>
        <v>0</v>
      </c>
      <c r="U514" s="157">
        <f>IFERROR(INDEX(NoSettings_v3!$C$2:$AH$4612,MATCH('EPS 3.1.3'!$B514,NoSettings_v3!$A$2:$A$4612,0),MATCH('EPS 3.1.3'!U$1,NoSettings_v3!$C$1:$AH$1,0)),"")</f>
        <v>0</v>
      </c>
      <c r="V514" s="157">
        <f>IFERROR(INDEX(NoSettings_v3!$C$2:$AH$4612,MATCH('EPS 3.1.3'!$B514,NoSettings_v3!$A$2:$A$4612,0),MATCH('EPS 3.1.3'!V$1,NoSettings_v3!$C$1:$AH$1,0)),"")</f>
        <v>0</v>
      </c>
      <c r="W514" s="157">
        <f>IFERROR(INDEX(NoSettings_v3!$C$2:$AH$4612,MATCH('EPS 3.1.3'!$B514,NoSettings_v3!$A$2:$A$4612,0),MATCH('EPS 3.1.3'!W$1,NoSettings_v3!$C$1:$AH$1,0)),"")</f>
        <v>0</v>
      </c>
      <c r="X514" s="157">
        <f>IFERROR(INDEX(NoSettings_v3!$C$2:$AH$4612,MATCH('EPS 3.1.3'!$B514,NoSettings_v3!$A$2:$A$4612,0),MATCH('EPS 3.1.3'!X$1,NoSettings_v3!$C$1:$AH$1,0)),"")</f>
        <v>0</v>
      </c>
      <c r="Y514" s="157">
        <f>IFERROR(INDEX(NoSettings_v3!$C$2:$AH$4612,MATCH('EPS 3.1.3'!$B514,NoSettings_v3!$A$2:$A$4612,0),MATCH('EPS 3.1.3'!Y$1,NoSettings_v3!$C$1:$AH$1,0)),"")</f>
        <v>0</v>
      </c>
      <c r="Z514" s="157">
        <f>IFERROR(INDEX(NoSettings_v3!$C$2:$AH$4612,MATCH('EPS 3.1.3'!$B514,NoSettings_v3!$A$2:$A$4612,0),MATCH('EPS 3.1.3'!Z$1,NoSettings_v3!$C$1:$AH$1,0)),"")</f>
        <v>0</v>
      </c>
      <c r="AA514" s="157">
        <f>IFERROR(INDEX(NoSettings_v3!$C$2:$AH$4612,MATCH('EPS 3.1.3'!$B514,NoSettings_v3!$A$2:$A$4612,0),MATCH('EPS 3.1.3'!AA$1,NoSettings_v3!$C$1:$AH$1,0)),"")</f>
        <v>0</v>
      </c>
      <c r="AB514" s="157">
        <f>IFERROR(INDEX(NoSettings_v3!$C$2:$AH$4612,MATCH('EPS 3.1.3'!$B514,NoSettings_v3!$A$2:$A$4612,0),MATCH('EPS 3.1.3'!AB$1,NoSettings_v3!$C$1:$AH$1,0)),"")</f>
        <v>0</v>
      </c>
      <c r="AC514" s="157">
        <f>IFERROR(INDEX(NoSettings_v3!$C$2:$AH$4612,MATCH('EPS 3.1.3'!$B514,NoSettings_v3!$A$2:$A$4612,0),MATCH('EPS 3.1.3'!AC$1,NoSettings_v3!$C$1:$AH$1,0)),"")</f>
        <v>0</v>
      </c>
      <c r="AD514" s="157">
        <f>IFERROR(INDEX(NoSettings_v3!$C$2:$AH$4612,MATCH('EPS 3.1.3'!$B514,NoSettings_v3!$A$2:$A$4612,0),MATCH('EPS 3.1.3'!AD$1,NoSettings_v3!$C$1:$AH$1,0)),"")</f>
        <v>0</v>
      </c>
      <c r="AE514" s="157">
        <f>IFERROR(INDEX(NoSettings_v3!$C$2:$AH$4612,MATCH('EPS 3.1.3'!$B514,NoSettings_v3!$A$2:$A$4612,0),MATCH('EPS 3.1.3'!AE$1,NoSettings_v3!$C$1:$AH$1,0)),"")</f>
        <v>0</v>
      </c>
      <c r="AF514" s="157">
        <f>IFERROR(INDEX(NoSettings_v3!$C$2:$AH$4612,MATCH('EPS 3.1.3'!$B514,NoSettings_v3!$A$2:$A$4612,0),MATCH('EPS 3.1.3'!AF$1,NoSettings_v3!$C$1:$AH$1,0)),"")</f>
        <v>0</v>
      </c>
      <c r="AG514" s="157">
        <f>IFERROR(INDEX(NoSettings_v3!$C$2:$AH$4612,MATCH('EPS 3.1.3'!$B514,NoSettings_v3!$A$2:$A$4612,0),MATCH('EPS 3.1.3'!AG$1,NoSettings_v3!$C$1:$AH$1,0)),"")</f>
        <v>0</v>
      </c>
      <c r="AH514" s="157">
        <f>IFERROR(INDEX(NoSettings_v3!$C$2:$AH$4612,MATCH('EPS 3.1.3'!$B514,NoSettings_v3!$A$2:$A$4612,0),MATCH('EPS 3.1.3'!AH$1,NoSettings_v3!$C$1:$AH$1,0)),"")</f>
        <v>0</v>
      </c>
      <c r="AI514" s="157">
        <f>IFERROR(INDEX(NoSettings_v3!$C$2:$AH$4612,MATCH('EPS 3.1.3'!$B514,NoSettings_v3!$A$2:$A$4612,0),MATCH('EPS 3.1.3'!AI$1,NoSettings_v3!$C$1:$AH$1,0)),"")</f>
        <v>0</v>
      </c>
    </row>
    <row r="515" spans="2:35" x14ac:dyDescent="0.35">
      <c r="B515" s="161" t="s">
        <v>637</v>
      </c>
      <c r="C515" s="127" t="s">
        <v>964</v>
      </c>
      <c r="D515" s="157">
        <f>IFERROR(INDEX(NoSettings_v3!$C$2:$AH$4612,MATCH('EPS 3.1.3'!$B515,NoSettings_v3!$A$2:$A$4612,0),MATCH('EPS 3.1.3'!D$1,NoSettings_v3!$C$1:$AH$1,0)),"")</f>
        <v>0</v>
      </c>
      <c r="E515" s="157">
        <f>IFERROR(INDEX(NoSettings_v3!$C$2:$AH$4612,MATCH('EPS 3.1.3'!$B515,NoSettings_v3!$A$2:$A$4612,0),MATCH('EPS 3.1.3'!E$1,NoSettings_v3!$C$1:$AH$1,0)),"")</f>
        <v>0</v>
      </c>
      <c r="F515" s="157">
        <f>IFERROR(INDEX(NoSettings_v3!$C$2:$AH$4612,MATCH('EPS 3.1.3'!$B515,NoSettings_v3!$A$2:$A$4612,0),MATCH('EPS 3.1.3'!F$1,NoSettings_v3!$C$1:$AH$1,0)),"")</f>
        <v>0</v>
      </c>
      <c r="G515" s="157">
        <f>IFERROR(INDEX(NoSettings_v3!$C$2:$AH$4612,MATCH('EPS 3.1.3'!$B515,NoSettings_v3!$A$2:$A$4612,0),MATCH('EPS 3.1.3'!G$1,NoSettings_v3!$C$1:$AH$1,0)),"")</f>
        <v>0</v>
      </c>
      <c r="H515" s="157">
        <f>IFERROR(INDEX(NoSettings_v3!$C$2:$AH$4612,MATCH('EPS 3.1.3'!$B515,NoSettings_v3!$A$2:$A$4612,0),MATCH('EPS 3.1.3'!H$1,NoSettings_v3!$C$1:$AH$1,0)),"")</f>
        <v>0</v>
      </c>
      <c r="I515" s="157">
        <f>IFERROR(INDEX(NoSettings_v3!$C$2:$AH$4612,MATCH('EPS 3.1.3'!$B515,NoSettings_v3!$A$2:$A$4612,0),MATCH('EPS 3.1.3'!I$1,NoSettings_v3!$C$1:$AH$1,0)),"")</f>
        <v>0</v>
      </c>
      <c r="J515" s="157">
        <f>IFERROR(INDEX(NoSettings_v3!$C$2:$AH$4612,MATCH('EPS 3.1.3'!$B515,NoSettings_v3!$A$2:$A$4612,0),MATCH('EPS 3.1.3'!J$1,NoSettings_v3!$C$1:$AH$1,0)),"")</f>
        <v>0</v>
      </c>
      <c r="K515" s="157">
        <f>IFERROR(INDEX(NoSettings_v3!$C$2:$AH$4612,MATCH('EPS 3.1.3'!$B515,NoSettings_v3!$A$2:$A$4612,0),MATCH('EPS 3.1.3'!K$1,NoSettings_v3!$C$1:$AH$1,0)),"")</f>
        <v>0</v>
      </c>
      <c r="L515" s="157">
        <f>IFERROR(INDEX(NoSettings_v3!$C$2:$AH$4612,MATCH('EPS 3.1.3'!$B515,NoSettings_v3!$A$2:$A$4612,0),MATCH('EPS 3.1.3'!L$1,NoSettings_v3!$C$1:$AH$1,0)),"")</f>
        <v>0</v>
      </c>
      <c r="M515" s="157">
        <f>IFERROR(INDEX(NoSettings_v3!$C$2:$AH$4612,MATCH('EPS 3.1.3'!$B515,NoSettings_v3!$A$2:$A$4612,0),MATCH('EPS 3.1.3'!M$1,NoSettings_v3!$C$1:$AH$1,0)),"")</f>
        <v>0</v>
      </c>
      <c r="N515" s="157">
        <f>IFERROR(INDEX(NoSettings_v3!$C$2:$AH$4612,MATCH('EPS 3.1.3'!$B515,NoSettings_v3!$A$2:$A$4612,0),MATCH('EPS 3.1.3'!N$1,NoSettings_v3!$C$1:$AH$1,0)),"")</f>
        <v>0</v>
      </c>
      <c r="O515" s="157">
        <f>IFERROR(INDEX(NoSettings_v3!$C$2:$AH$4612,MATCH('EPS 3.1.3'!$B515,NoSettings_v3!$A$2:$A$4612,0),MATCH('EPS 3.1.3'!O$1,NoSettings_v3!$C$1:$AH$1,0)),"")</f>
        <v>0</v>
      </c>
      <c r="P515" s="157">
        <f>IFERROR(INDEX(NoSettings_v3!$C$2:$AH$4612,MATCH('EPS 3.1.3'!$B515,NoSettings_v3!$A$2:$A$4612,0),MATCH('EPS 3.1.3'!P$1,NoSettings_v3!$C$1:$AH$1,0)),"")</f>
        <v>0</v>
      </c>
      <c r="Q515" s="157">
        <f>IFERROR(INDEX(NoSettings_v3!$C$2:$AH$4612,MATCH('EPS 3.1.3'!$B515,NoSettings_v3!$A$2:$A$4612,0),MATCH('EPS 3.1.3'!Q$1,NoSettings_v3!$C$1:$AH$1,0)),"")</f>
        <v>0</v>
      </c>
      <c r="R515" s="157">
        <f>IFERROR(INDEX(NoSettings_v3!$C$2:$AH$4612,MATCH('EPS 3.1.3'!$B515,NoSettings_v3!$A$2:$A$4612,0),MATCH('EPS 3.1.3'!R$1,NoSettings_v3!$C$1:$AH$1,0)),"")</f>
        <v>0</v>
      </c>
      <c r="S515" s="157">
        <f>IFERROR(INDEX(NoSettings_v3!$C$2:$AH$4612,MATCH('EPS 3.1.3'!$B515,NoSettings_v3!$A$2:$A$4612,0),MATCH('EPS 3.1.3'!S$1,NoSettings_v3!$C$1:$AH$1,0)),"")</f>
        <v>0</v>
      </c>
      <c r="T515" s="157">
        <f>IFERROR(INDEX(NoSettings_v3!$C$2:$AH$4612,MATCH('EPS 3.1.3'!$B515,NoSettings_v3!$A$2:$A$4612,0),MATCH('EPS 3.1.3'!T$1,NoSettings_v3!$C$1:$AH$1,0)),"")</f>
        <v>0</v>
      </c>
      <c r="U515" s="157">
        <f>IFERROR(INDEX(NoSettings_v3!$C$2:$AH$4612,MATCH('EPS 3.1.3'!$B515,NoSettings_v3!$A$2:$A$4612,0),MATCH('EPS 3.1.3'!U$1,NoSettings_v3!$C$1:$AH$1,0)),"")</f>
        <v>0</v>
      </c>
      <c r="V515" s="157">
        <f>IFERROR(INDEX(NoSettings_v3!$C$2:$AH$4612,MATCH('EPS 3.1.3'!$B515,NoSettings_v3!$A$2:$A$4612,0),MATCH('EPS 3.1.3'!V$1,NoSettings_v3!$C$1:$AH$1,0)),"")</f>
        <v>0</v>
      </c>
      <c r="W515" s="157">
        <f>IFERROR(INDEX(NoSettings_v3!$C$2:$AH$4612,MATCH('EPS 3.1.3'!$B515,NoSettings_v3!$A$2:$A$4612,0),MATCH('EPS 3.1.3'!W$1,NoSettings_v3!$C$1:$AH$1,0)),"")</f>
        <v>0</v>
      </c>
      <c r="X515" s="157">
        <f>IFERROR(INDEX(NoSettings_v3!$C$2:$AH$4612,MATCH('EPS 3.1.3'!$B515,NoSettings_v3!$A$2:$A$4612,0),MATCH('EPS 3.1.3'!X$1,NoSettings_v3!$C$1:$AH$1,0)),"")</f>
        <v>0</v>
      </c>
      <c r="Y515" s="157">
        <f>IFERROR(INDEX(NoSettings_v3!$C$2:$AH$4612,MATCH('EPS 3.1.3'!$B515,NoSettings_v3!$A$2:$A$4612,0),MATCH('EPS 3.1.3'!Y$1,NoSettings_v3!$C$1:$AH$1,0)),"")</f>
        <v>0</v>
      </c>
      <c r="Z515" s="157">
        <f>IFERROR(INDEX(NoSettings_v3!$C$2:$AH$4612,MATCH('EPS 3.1.3'!$B515,NoSettings_v3!$A$2:$A$4612,0),MATCH('EPS 3.1.3'!Z$1,NoSettings_v3!$C$1:$AH$1,0)),"")</f>
        <v>0</v>
      </c>
      <c r="AA515" s="157">
        <f>IFERROR(INDEX(NoSettings_v3!$C$2:$AH$4612,MATCH('EPS 3.1.3'!$B515,NoSettings_v3!$A$2:$A$4612,0),MATCH('EPS 3.1.3'!AA$1,NoSettings_v3!$C$1:$AH$1,0)),"")</f>
        <v>0</v>
      </c>
      <c r="AB515" s="157">
        <f>IFERROR(INDEX(NoSettings_v3!$C$2:$AH$4612,MATCH('EPS 3.1.3'!$B515,NoSettings_v3!$A$2:$A$4612,0),MATCH('EPS 3.1.3'!AB$1,NoSettings_v3!$C$1:$AH$1,0)),"")</f>
        <v>0</v>
      </c>
      <c r="AC515" s="157">
        <f>IFERROR(INDEX(NoSettings_v3!$C$2:$AH$4612,MATCH('EPS 3.1.3'!$B515,NoSettings_v3!$A$2:$A$4612,0),MATCH('EPS 3.1.3'!AC$1,NoSettings_v3!$C$1:$AH$1,0)),"")</f>
        <v>0</v>
      </c>
      <c r="AD515" s="157">
        <f>IFERROR(INDEX(NoSettings_v3!$C$2:$AH$4612,MATCH('EPS 3.1.3'!$B515,NoSettings_v3!$A$2:$A$4612,0),MATCH('EPS 3.1.3'!AD$1,NoSettings_v3!$C$1:$AH$1,0)),"")</f>
        <v>0</v>
      </c>
      <c r="AE515" s="157">
        <f>IFERROR(INDEX(NoSettings_v3!$C$2:$AH$4612,MATCH('EPS 3.1.3'!$B515,NoSettings_v3!$A$2:$A$4612,0),MATCH('EPS 3.1.3'!AE$1,NoSettings_v3!$C$1:$AH$1,0)),"")</f>
        <v>0</v>
      </c>
      <c r="AF515" s="157">
        <f>IFERROR(INDEX(NoSettings_v3!$C$2:$AH$4612,MATCH('EPS 3.1.3'!$B515,NoSettings_v3!$A$2:$A$4612,0),MATCH('EPS 3.1.3'!AF$1,NoSettings_v3!$C$1:$AH$1,0)),"")</f>
        <v>0</v>
      </c>
      <c r="AG515" s="157">
        <f>IFERROR(INDEX(NoSettings_v3!$C$2:$AH$4612,MATCH('EPS 3.1.3'!$B515,NoSettings_v3!$A$2:$A$4612,0),MATCH('EPS 3.1.3'!AG$1,NoSettings_v3!$C$1:$AH$1,0)),"")</f>
        <v>0</v>
      </c>
      <c r="AH515" s="157">
        <f>IFERROR(INDEX(NoSettings_v3!$C$2:$AH$4612,MATCH('EPS 3.1.3'!$B515,NoSettings_v3!$A$2:$A$4612,0),MATCH('EPS 3.1.3'!AH$1,NoSettings_v3!$C$1:$AH$1,0)),"")</f>
        <v>0</v>
      </c>
      <c r="AI515" s="157">
        <f>IFERROR(INDEX(NoSettings_v3!$C$2:$AH$4612,MATCH('EPS 3.1.3'!$B515,NoSettings_v3!$A$2:$A$4612,0),MATCH('EPS 3.1.3'!AI$1,NoSettings_v3!$C$1:$AH$1,0)),"")</f>
        <v>0</v>
      </c>
    </row>
    <row r="516" spans="2:35" x14ac:dyDescent="0.35">
      <c r="B516" s="161" t="s">
        <v>638</v>
      </c>
      <c r="C516" s="127" t="s">
        <v>964</v>
      </c>
      <c r="D516" s="157">
        <f>IFERROR(INDEX(NoSettings_v3!$C$2:$AH$4612,MATCH('EPS 3.1.3'!$B516,NoSettings_v3!$A$2:$A$4612,0),MATCH('EPS 3.1.3'!D$1,NoSettings_v3!$C$1:$AH$1,0)),"")</f>
        <v>0</v>
      </c>
      <c r="E516" s="157">
        <f>IFERROR(INDEX(NoSettings_v3!$C$2:$AH$4612,MATCH('EPS 3.1.3'!$B516,NoSettings_v3!$A$2:$A$4612,0),MATCH('EPS 3.1.3'!E$1,NoSettings_v3!$C$1:$AH$1,0)),"")</f>
        <v>0</v>
      </c>
      <c r="F516" s="157">
        <f>IFERROR(INDEX(NoSettings_v3!$C$2:$AH$4612,MATCH('EPS 3.1.3'!$B516,NoSettings_v3!$A$2:$A$4612,0),MATCH('EPS 3.1.3'!F$1,NoSettings_v3!$C$1:$AH$1,0)),"")</f>
        <v>0</v>
      </c>
      <c r="G516" s="157">
        <f>IFERROR(INDEX(NoSettings_v3!$C$2:$AH$4612,MATCH('EPS 3.1.3'!$B516,NoSettings_v3!$A$2:$A$4612,0),MATCH('EPS 3.1.3'!G$1,NoSettings_v3!$C$1:$AH$1,0)),"")</f>
        <v>0</v>
      </c>
      <c r="H516" s="157">
        <f>IFERROR(INDEX(NoSettings_v3!$C$2:$AH$4612,MATCH('EPS 3.1.3'!$B516,NoSettings_v3!$A$2:$A$4612,0),MATCH('EPS 3.1.3'!H$1,NoSettings_v3!$C$1:$AH$1,0)),"")</f>
        <v>0</v>
      </c>
      <c r="I516" s="157">
        <f>IFERROR(INDEX(NoSettings_v3!$C$2:$AH$4612,MATCH('EPS 3.1.3'!$B516,NoSettings_v3!$A$2:$A$4612,0),MATCH('EPS 3.1.3'!I$1,NoSettings_v3!$C$1:$AH$1,0)),"")</f>
        <v>0</v>
      </c>
      <c r="J516" s="157">
        <f>IFERROR(INDEX(NoSettings_v3!$C$2:$AH$4612,MATCH('EPS 3.1.3'!$B516,NoSettings_v3!$A$2:$A$4612,0),MATCH('EPS 3.1.3'!J$1,NoSettings_v3!$C$1:$AH$1,0)),"")</f>
        <v>0</v>
      </c>
      <c r="K516" s="157">
        <f>IFERROR(INDEX(NoSettings_v3!$C$2:$AH$4612,MATCH('EPS 3.1.3'!$B516,NoSettings_v3!$A$2:$A$4612,0),MATCH('EPS 3.1.3'!K$1,NoSettings_v3!$C$1:$AH$1,0)),"")</f>
        <v>0</v>
      </c>
      <c r="L516" s="157">
        <f>IFERROR(INDEX(NoSettings_v3!$C$2:$AH$4612,MATCH('EPS 3.1.3'!$B516,NoSettings_v3!$A$2:$A$4612,0),MATCH('EPS 3.1.3'!L$1,NoSettings_v3!$C$1:$AH$1,0)),"")</f>
        <v>0</v>
      </c>
      <c r="M516" s="157">
        <f>IFERROR(INDEX(NoSettings_v3!$C$2:$AH$4612,MATCH('EPS 3.1.3'!$B516,NoSettings_v3!$A$2:$A$4612,0),MATCH('EPS 3.1.3'!M$1,NoSettings_v3!$C$1:$AH$1,0)),"")</f>
        <v>0</v>
      </c>
      <c r="N516" s="157">
        <f>IFERROR(INDEX(NoSettings_v3!$C$2:$AH$4612,MATCH('EPS 3.1.3'!$B516,NoSettings_v3!$A$2:$A$4612,0),MATCH('EPS 3.1.3'!N$1,NoSettings_v3!$C$1:$AH$1,0)),"")</f>
        <v>0</v>
      </c>
      <c r="O516" s="157">
        <f>IFERROR(INDEX(NoSettings_v3!$C$2:$AH$4612,MATCH('EPS 3.1.3'!$B516,NoSettings_v3!$A$2:$A$4612,0),MATCH('EPS 3.1.3'!O$1,NoSettings_v3!$C$1:$AH$1,0)),"")</f>
        <v>0</v>
      </c>
      <c r="P516" s="157">
        <f>IFERROR(INDEX(NoSettings_v3!$C$2:$AH$4612,MATCH('EPS 3.1.3'!$B516,NoSettings_v3!$A$2:$A$4612,0),MATCH('EPS 3.1.3'!P$1,NoSettings_v3!$C$1:$AH$1,0)),"")</f>
        <v>0</v>
      </c>
      <c r="Q516" s="157">
        <f>IFERROR(INDEX(NoSettings_v3!$C$2:$AH$4612,MATCH('EPS 3.1.3'!$B516,NoSettings_v3!$A$2:$A$4612,0),MATCH('EPS 3.1.3'!Q$1,NoSettings_v3!$C$1:$AH$1,0)),"")</f>
        <v>0</v>
      </c>
      <c r="R516" s="157">
        <f>IFERROR(INDEX(NoSettings_v3!$C$2:$AH$4612,MATCH('EPS 3.1.3'!$B516,NoSettings_v3!$A$2:$A$4612,0),MATCH('EPS 3.1.3'!R$1,NoSettings_v3!$C$1:$AH$1,0)),"")</f>
        <v>0</v>
      </c>
      <c r="S516" s="157">
        <f>IFERROR(INDEX(NoSettings_v3!$C$2:$AH$4612,MATCH('EPS 3.1.3'!$B516,NoSettings_v3!$A$2:$A$4612,0),MATCH('EPS 3.1.3'!S$1,NoSettings_v3!$C$1:$AH$1,0)),"")</f>
        <v>0</v>
      </c>
      <c r="T516" s="157">
        <f>IFERROR(INDEX(NoSettings_v3!$C$2:$AH$4612,MATCH('EPS 3.1.3'!$B516,NoSettings_v3!$A$2:$A$4612,0),MATCH('EPS 3.1.3'!T$1,NoSettings_v3!$C$1:$AH$1,0)),"")</f>
        <v>0</v>
      </c>
      <c r="U516" s="157">
        <f>IFERROR(INDEX(NoSettings_v3!$C$2:$AH$4612,MATCH('EPS 3.1.3'!$B516,NoSettings_v3!$A$2:$A$4612,0),MATCH('EPS 3.1.3'!U$1,NoSettings_v3!$C$1:$AH$1,0)),"")</f>
        <v>0</v>
      </c>
      <c r="V516" s="157">
        <f>IFERROR(INDEX(NoSettings_v3!$C$2:$AH$4612,MATCH('EPS 3.1.3'!$B516,NoSettings_v3!$A$2:$A$4612,0),MATCH('EPS 3.1.3'!V$1,NoSettings_v3!$C$1:$AH$1,0)),"")</f>
        <v>0</v>
      </c>
      <c r="W516" s="157">
        <f>IFERROR(INDEX(NoSettings_v3!$C$2:$AH$4612,MATCH('EPS 3.1.3'!$B516,NoSettings_v3!$A$2:$A$4612,0),MATCH('EPS 3.1.3'!W$1,NoSettings_v3!$C$1:$AH$1,0)),"")</f>
        <v>0</v>
      </c>
      <c r="X516" s="157">
        <f>IFERROR(INDEX(NoSettings_v3!$C$2:$AH$4612,MATCH('EPS 3.1.3'!$B516,NoSettings_v3!$A$2:$A$4612,0),MATCH('EPS 3.1.3'!X$1,NoSettings_v3!$C$1:$AH$1,0)),"")</f>
        <v>0</v>
      </c>
      <c r="Y516" s="157">
        <f>IFERROR(INDEX(NoSettings_v3!$C$2:$AH$4612,MATCH('EPS 3.1.3'!$B516,NoSettings_v3!$A$2:$A$4612,0),MATCH('EPS 3.1.3'!Y$1,NoSettings_v3!$C$1:$AH$1,0)),"")</f>
        <v>0</v>
      </c>
      <c r="Z516" s="157">
        <f>IFERROR(INDEX(NoSettings_v3!$C$2:$AH$4612,MATCH('EPS 3.1.3'!$B516,NoSettings_v3!$A$2:$A$4612,0),MATCH('EPS 3.1.3'!Z$1,NoSettings_v3!$C$1:$AH$1,0)),"")</f>
        <v>0</v>
      </c>
      <c r="AA516" s="157">
        <f>IFERROR(INDEX(NoSettings_v3!$C$2:$AH$4612,MATCH('EPS 3.1.3'!$B516,NoSettings_v3!$A$2:$A$4612,0),MATCH('EPS 3.1.3'!AA$1,NoSettings_v3!$C$1:$AH$1,0)),"")</f>
        <v>0</v>
      </c>
      <c r="AB516" s="157">
        <f>IFERROR(INDEX(NoSettings_v3!$C$2:$AH$4612,MATCH('EPS 3.1.3'!$B516,NoSettings_v3!$A$2:$A$4612,0),MATCH('EPS 3.1.3'!AB$1,NoSettings_v3!$C$1:$AH$1,0)),"")</f>
        <v>0</v>
      </c>
      <c r="AC516" s="157">
        <f>IFERROR(INDEX(NoSettings_v3!$C$2:$AH$4612,MATCH('EPS 3.1.3'!$B516,NoSettings_v3!$A$2:$A$4612,0),MATCH('EPS 3.1.3'!AC$1,NoSettings_v3!$C$1:$AH$1,0)),"")</f>
        <v>0</v>
      </c>
      <c r="AD516" s="157">
        <f>IFERROR(INDEX(NoSettings_v3!$C$2:$AH$4612,MATCH('EPS 3.1.3'!$B516,NoSettings_v3!$A$2:$A$4612,0),MATCH('EPS 3.1.3'!AD$1,NoSettings_v3!$C$1:$AH$1,0)),"")</f>
        <v>0</v>
      </c>
      <c r="AE516" s="157">
        <f>IFERROR(INDEX(NoSettings_v3!$C$2:$AH$4612,MATCH('EPS 3.1.3'!$B516,NoSettings_v3!$A$2:$A$4612,0),MATCH('EPS 3.1.3'!AE$1,NoSettings_v3!$C$1:$AH$1,0)),"")</f>
        <v>0</v>
      </c>
      <c r="AF516" s="157">
        <f>IFERROR(INDEX(NoSettings_v3!$C$2:$AH$4612,MATCH('EPS 3.1.3'!$B516,NoSettings_v3!$A$2:$A$4612,0),MATCH('EPS 3.1.3'!AF$1,NoSettings_v3!$C$1:$AH$1,0)),"")</f>
        <v>0</v>
      </c>
      <c r="AG516" s="157">
        <f>IFERROR(INDEX(NoSettings_v3!$C$2:$AH$4612,MATCH('EPS 3.1.3'!$B516,NoSettings_v3!$A$2:$A$4612,0),MATCH('EPS 3.1.3'!AG$1,NoSettings_v3!$C$1:$AH$1,0)),"")</f>
        <v>0</v>
      </c>
      <c r="AH516" s="157">
        <f>IFERROR(INDEX(NoSettings_v3!$C$2:$AH$4612,MATCH('EPS 3.1.3'!$B516,NoSettings_v3!$A$2:$A$4612,0),MATCH('EPS 3.1.3'!AH$1,NoSettings_v3!$C$1:$AH$1,0)),"")</f>
        <v>0</v>
      </c>
      <c r="AI516" s="157">
        <f>IFERROR(INDEX(NoSettings_v3!$C$2:$AH$4612,MATCH('EPS 3.1.3'!$B516,NoSettings_v3!$A$2:$A$4612,0),MATCH('EPS 3.1.3'!AI$1,NoSettings_v3!$C$1:$AH$1,0)),"")</f>
        <v>0</v>
      </c>
    </row>
    <row r="517" spans="2:35" x14ac:dyDescent="0.35">
      <c r="B517" s="161" t="s">
        <v>639</v>
      </c>
      <c r="C517" s="127" t="s">
        <v>964</v>
      </c>
      <c r="D517" s="157">
        <f>IFERROR(INDEX(NoSettings_v3!$C$2:$AH$4612,MATCH('EPS 3.1.3'!$B517,NoSettings_v3!$A$2:$A$4612,0),MATCH('EPS 3.1.3'!D$1,NoSettings_v3!$C$1:$AH$1,0)),"")</f>
        <v>0</v>
      </c>
      <c r="E517" s="157">
        <f>IFERROR(INDEX(NoSettings_v3!$C$2:$AH$4612,MATCH('EPS 3.1.3'!$B517,NoSettings_v3!$A$2:$A$4612,0),MATCH('EPS 3.1.3'!E$1,NoSettings_v3!$C$1:$AH$1,0)),"")</f>
        <v>0</v>
      </c>
      <c r="F517" s="157">
        <f>IFERROR(INDEX(NoSettings_v3!$C$2:$AH$4612,MATCH('EPS 3.1.3'!$B517,NoSettings_v3!$A$2:$A$4612,0),MATCH('EPS 3.1.3'!F$1,NoSettings_v3!$C$1:$AH$1,0)),"")</f>
        <v>0</v>
      </c>
      <c r="G517" s="157">
        <f>IFERROR(INDEX(NoSettings_v3!$C$2:$AH$4612,MATCH('EPS 3.1.3'!$B517,NoSettings_v3!$A$2:$A$4612,0),MATCH('EPS 3.1.3'!G$1,NoSettings_v3!$C$1:$AH$1,0)),"")</f>
        <v>0</v>
      </c>
      <c r="H517" s="157">
        <f>IFERROR(INDEX(NoSettings_v3!$C$2:$AH$4612,MATCH('EPS 3.1.3'!$B517,NoSettings_v3!$A$2:$A$4612,0),MATCH('EPS 3.1.3'!H$1,NoSettings_v3!$C$1:$AH$1,0)),"")</f>
        <v>0</v>
      </c>
      <c r="I517" s="157">
        <f>IFERROR(INDEX(NoSettings_v3!$C$2:$AH$4612,MATCH('EPS 3.1.3'!$B517,NoSettings_v3!$A$2:$A$4612,0),MATCH('EPS 3.1.3'!I$1,NoSettings_v3!$C$1:$AH$1,0)),"")</f>
        <v>0</v>
      </c>
      <c r="J517" s="157">
        <f>IFERROR(INDEX(NoSettings_v3!$C$2:$AH$4612,MATCH('EPS 3.1.3'!$B517,NoSettings_v3!$A$2:$A$4612,0),MATCH('EPS 3.1.3'!J$1,NoSettings_v3!$C$1:$AH$1,0)),"")</f>
        <v>0</v>
      </c>
      <c r="K517" s="157">
        <f>IFERROR(INDEX(NoSettings_v3!$C$2:$AH$4612,MATCH('EPS 3.1.3'!$B517,NoSettings_v3!$A$2:$A$4612,0),MATCH('EPS 3.1.3'!K$1,NoSettings_v3!$C$1:$AH$1,0)),"")</f>
        <v>0</v>
      </c>
      <c r="L517" s="157">
        <f>IFERROR(INDEX(NoSettings_v3!$C$2:$AH$4612,MATCH('EPS 3.1.3'!$B517,NoSettings_v3!$A$2:$A$4612,0),MATCH('EPS 3.1.3'!L$1,NoSettings_v3!$C$1:$AH$1,0)),"")</f>
        <v>0</v>
      </c>
      <c r="M517" s="157">
        <f>IFERROR(INDEX(NoSettings_v3!$C$2:$AH$4612,MATCH('EPS 3.1.3'!$B517,NoSettings_v3!$A$2:$A$4612,0),MATCH('EPS 3.1.3'!M$1,NoSettings_v3!$C$1:$AH$1,0)),"")</f>
        <v>0</v>
      </c>
      <c r="N517" s="157">
        <f>IFERROR(INDEX(NoSettings_v3!$C$2:$AH$4612,MATCH('EPS 3.1.3'!$B517,NoSettings_v3!$A$2:$A$4612,0),MATCH('EPS 3.1.3'!N$1,NoSettings_v3!$C$1:$AH$1,0)),"")</f>
        <v>0</v>
      </c>
      <c r="O517" s="157">
        <f>IFERROR(INDEX(NoSettings_v3!$C$2:$AH$4612,MATCH('EPS 3.1.3'!$B517,NoSettings_v3!$A$2:$A$4612,0),MATCH('EPS 3.1.3'!O$1,NoSettings_v3!$C$1:$AH$1,0)),"")</f>
        <v>0</v>
      </c>
      <c r="P517" s="157">
        <f>IFERROR(INDEX(NoSettings_v3!$C$2:$AH$4612,MATCH('EPS 3.1.3'!$B517,NoSettings_v3!$A$2:$A$4612,0),MATCH('EPS 3.1.3'!P$1,NoSettings_v3!$C$1:$AH$1,0)),"")</f>
        <v>0</v>
      </c>
      <c r="Q517" s="157">
        <f>IFERROR(INDEX(NoSettings_v3!$C$2:$AH$4612,MATCH('EPS 3.1.3'!$B517,NoSettings_v3!$A$2:$A$4612,0),MATCH('EPS 3.1.3'!Q$1,NoSettings_v3!$C$1:$AH$1,0)),"")</f>
        <v>0</v>
      </c>
      <c r="R517" s="157">
        <f>IFERROR(INDEX(NoSettings_v3!$C$2:$AH$4612,MATCH('EPS 3.1.3'!$B517,NoSettings_v3!$A$2:$A$4612,0),MATCH('EPS 3.1.3'!R$1,NoSettings_v3!$C$1:$AH$1,0)),"")</f>
        <v>0</v>
      </c>
      <c r="S517" s="157">
        <f>IFERROR(INDEX(NoSettings_v3!$C$2:$AH$4612,MATCH('EPS 3.1.3'!$B517,NoSettings_v3!$A$2:$A$4612,0),MATCH('EPS 3.1.3'!S$1,NoSettings_v3!$C$1:$AH$1,0)),"")</f>
        <v>0</v>
      </c>
      <c r="T517" s="157">
        <f>IFERROR(INDEX(NoSettings_v3!$C$2:$AH$4612,MATCH('EPS 3.1.3'!$B517,NoSettings_v3!$A$2:$A$4612,0),MATCH('EPS 3.1.3'!T$1,NoSettings_v3!$C$1:$AH$1,0)),"")</f>
        <v>0</v>
      </c>
      <c r="U517" s="157">
        <f>IFERROR(INDEX(NoSettings_v3!$C$2:$AH$4612,MATCH('EPS 3.1.3'!$B517,NoSettings_v3!$A$2:$A$4612,0),MATCH('EPS 3.1.3'!U$1,NoSettings_v3!$C$1:$AH$1,0)),"")</f>
        <v>0</v>
      </c>
      <c r="V517" s="157">
        <f>IFERROR(INDEX(NoSettings_v3!$C$2:$AH$4612,MATCH('EPS 3.1.3'!$B517,NoSettings_v3!$A$2:$A$4612,0),MATCH('EPS 3.1.3'!V$1,NoSettings_v3!$C$1:$AH$1,0)),"")</f>
        <v>0</v>
      </c>
      <c r="W517" s="157">
        <f>IFERROR(INDEX(NoSettings_v3!$C$2:$AH$4612,MATCH('EPS 3.1.3'!$B517,NoSettings_v3!$A$2:$A$4612,0),MATCH('EPS 3.1.3'!W$1,NoSettings_v3!$C$1:$AH$1,0)),"")</f>
        <v>0</v>
      </c>
      <c r="X517" s="157">
        <f>IFERROR(INDEX(NoSettings_v3!$C$2:$AH$4612,MATCH('EPS 3.1.3'!$B517,NoSettings_v3!$A$2:$A$4612,0),MATCH('EPS 3.1.3'!X$1,NoSettings_v3!$C$1:$AH$1,0)),"")</f>
        <v>0</v>
      </c>
      <c r="Y517" s="157">
        <f>IFERROR(INDEX(NoSettings_v3!$C$2:$AH$4612,MATCH('EPS 3.1.3'!$B517,NoSettings_v3!$A$2:$A$4612,0),MATCH('EPS 3.1.3'!Y$1,NoSettings_v3!$C$1:$AH$1,0)),"")</f>
        <v>0</v>
      </c>
      <c r="Z517" s="157">
        <f>IFERROR(INDEX(NoSettings_v3!$C$2:$AH$4612,MATCH('EPS 3.1.3'!$B517,NoSettings_v3!$A$2:$A$4612,0),MATCH('EPS 3.1.3'!Z$1,NoSettings_v3!$C$1:$AH$1,0)),"")</f>
        <v>0</v>
      </c>
      <c r="AA517" s="157">
        <f>IFERROR(INDEX(NoSettings_v3!$C$2:$AH$4612,MATCH('EPS 3.1.3'!$B517,NoSettings_v3!$A$2:$A$4612,0),MATCH('EPS 3.1.3'!AA$1,NoSettings_v3!$C$1:$AH$1,0)),"")</f>
        <v>0</v>
      </c>
      <c r="AB517" s="157">
        <f>IFERROR(INDEX(NoSettings_v3!$C$2:$AH$4612,MATCH('EPS 3.1.3'!$B517,NoSettings_v3!$A$2:$A$4612,0),MATCH('EPS 3.1.3'!AB$1,NoSettings_v3!$C$1:$AH$1,0)),"")</f>
        <v>0</v>
      </c>
      <c r="AC517" s="157">
        <f>IFERROR(INDEX(NoSettings_v3!$C$2:$AH$4612,MATCH('EPS 3.1.3'!$B517,NoSettings_v3!$A$2:$A$4612,0),MATCH('EPS 3.1.3'!AC$1,NoSettings_v3!$C$1:$AH$1,0)),"")</f>
        <v>0</v>
      </c>
      <c r="AD517" s="157">
        <f>IFERROR(INDEX(NoSettings_v3!$C$2:$AH$4612,MATCH('EPS 3.1.3'!$B517,NoSettings_v3!$A$2:$A$4612,0),MATCH('EPS 3.1.3'!AD$1,NoSettings_v3!$C$1:$AH$1,0)),"")</f>
        <v>0</v>
      </c>
      <c r="AE517" s="157">
        <f>IFERROR(INDEX(NoSettings_v3!$C$2:$AH$4612,MATCH('EPS 3.1.3'!$B517,NoSettings_v3!$A$2:$A$4612,0),MATCH('EPS 3.1.3'!AE$1,NoSettings_v3!$C$1:$AH$1,0)),"")</f>
        <v>0</v>
      </c>
      <c r="AF517" s="157">
        <f>IFERROR(INDEX(NoSettings_v3!$C$2:$AH$4612,MATCH('EPS 3.1.3'!$B517,NoSettings_v3!$A$2:$A$4612,0),MATCH('EPS 3.1.3'!AF$1,NoSettings_v3!$C$1:$AH$1,0)),"")</f>
        <v>0</v>
      </c>
      <c r="AG517" s="157">
        <f>IFERROR(INDEX(NoSettings_v3!$C$2:$AH$4612,MATCH('EPS 3.1.3'!$B517,NoSettings_v3!$A$2:$A$4612,0),MATCH('EPS 3.1.3'!AG$1,NoSettings_v3!$C$1:$AH$1,0)),"")</f>
        <v>0</v>
      </c>
      <c r="AH517" s="157">
        <f>IFERROR(INDEX(NoSettings_v3!$C$2:$AH$4612,MATCH('EPS 3.1.3'!$B517,NoSettings_v3!$A$2:$A$4612,0),MATCH('EPS 3.1.3'!AH$1,NoSettings_v3!$C$1:$AH$1,0)),"")</f>
        <v>0</v>
      </c>
      <c r="AI517" s="157">
        <f>IFERROR(INDEX(NoSettings_v3!$C$2:$AH$4612,MATCH('EPS 3.1.3'!$B517,NoSettings_v3!$A$2:$A$4612,0),MATCH('EPS 3.1.3'!AI$1,NoSettings_v3!$C$1:$AH$1,0)),"")</f>
        <v>0</v>
      </c>
    </row>
    <row r="518" spans="2:35" x14ac:dyDescent="0.35">
      <c r="B518" s="161" t="s">
        <v>640</v>
      </c>
      <c r="C518" s="127" t="s">
        <v>964</v>
      </c>
      <c r="D518" s="157">
        <f>IFERROR(INDEX(NoSettings_v3!$C$2:$AH$4612,MATCH('EPS 3.1.3'!$B518,NoSettings_v3!$A$2:$A$4612,0),MATCH('EPS 3.1.3'!D$1,NoSettings_v3!$C$1:$AH$1,0)),"")</f>
        <v>0</v>
      </c>
      <c r="E518" s="157">
        <f>IFERROR(INDEX(NoSettings_v3!$C$2:$AH$4612,MATCH('EPS 3.1.3'!$B518,NoSettings_v3!$A$2:$A$4612,0),MATCH('EPS 3.1.3'!E$1,NoSettings_v3!$C$1:$AH$1,0)),"")</f>
        <v>0</v>
      </c>
      <c r="F518" s="157">
        <f>IFERROR(INDEX(NoSettings_v3!$C$2:$AH$4612,MATCH('EPS 3.1.3'!$B518,NoSettings_v3!$A$2:$A$4612,0),MATCH('EPS 3.1.3'!F$1,NoSettings_v3!$C$1:$AH$1,0)),"")</f>
        <v>0</v>
      </c>
      <c r="G518" s="157">
        <f>IFERROR(INDEX(NoSettings_v3!$C$2:$AH$4612,MATCH('EPS 3.1.3'!$B518,NoSettings_v3!$A$2:$A$4612,0),MATCH('EPS 3.1.3'!G$1,NoSettings_v3!$C$1:$AH$1,0)),"")</f>
        <v>0</v>
      </c>
      <c r="H518" s="157">
        <f>IFERROR(INDEX(NoSettings_v3!$C$2:$AH$4612,MATCH('EPS 3.1.3'!$B518,NoSettings_v3!$A$2:$A$4612,0),MATCH('EPS 3.1.3'!H$1,NoSettings_v3!$C$1:$AH$1,0)),"")</f>
        <v>0</v>
      </c>
      <c r="I518" s="157">
        <f>IFERROR(INDEX(NoSettings_v3!$C$2:$AH$4612,MATCH('EPS 3.1.3'!$B518,NoSettings_v3!$A$2:$A$4612,0),MATCH('EPS 3.1.3'!I$1,NoSettings_v3!$C$1:$AH$1,0)),"")</f>
        <v>0</v>
      </c>
      <c r="J518" s="157">
        <f>IFERROR(INDEX(NoSettings_v3!$C$2:$AH$4612,MATCH('EPS 3.1.3'!$B518,NoSettings_v3!$A$2:$A$4612,0),MATCH('EPS 3.1.3'!J$1,NoSettings_v3!$C$1:$AH$1,0)),"")</f>
        <v>0</v>
      </c>
      <c r="K518" s="157">
        <f>IFERROR(INDEX(NoSettings_v3!$C$2:$AH$4612,MATCH('EPS 3.1.3'!$B518,NoSettings_v3!$A$2:$A$4612,0),MATCH('EPS 3.1.3'!K$1,NoSettings_v3!$C$1:$AH$1,0)),"")</f>
        <v>0</v>
      </c>
      <c r="L518" s="157">
        <f>IFERROR(INDEX(NoSettings_v3!$C$2:$AH$4612,MATCH('EPS 3.1.3'!$B518,NoSettings_v3!$A$2:$A$4612,0),MATCH('EPS 3.1.3'!L$1,NoSettings_v3!$C$1:$AH$1,0)),"")</f>
        <v>0</v>
      </c>
      <c r="M518" s="157">
        <f>IFERROR(INDEX(NoSettings_v3!$C$2:$AH$4612,MATCH('EPS 3.1.3'!$B518,NoSettings_v3!$A$2:$A$4612,0),MATCH('EPS 3.1.3'!M$1,NoSettings_v3!$C$1:$AH$1,0)),"")</f>
        <v>0</v>
      </c>
      <c r="N518" s="157">
        <f>IFERROR(INDEX(NoSettings_v3!$C$2:$AH$4612,MATCH('EPS 3.1.3'!$B518,NoSettings_v3!$A$2:$A$4612,0),MATCH('EPS 3.1.3'!N$1,NoSettings_v3!$C$1:$AH$1,0)),"")</f>
        <v>0</v>
      </c>
      <c r="O518" s="157">
        <f>IFERROR(INDEX(NoSettings_v3!$C$2:$AH$4612,MATCH('EPS 3.1.3'!$B518,NoSettings_v3!$A$2:$A$4612,0),MATCH('EPS 3.1.3'!O$1,NoSettings_v3!$C$1:$AH$1,0)),"")</f>
        <v>0</v>
      </c>
      <c r="P518" s="157">
        <f>IFERROR(INDEX(NoSettings_v3!$C$2:$AH$4612,MATCH('EPS 3.1.3'!$B518,NoSettings_v3!$A$2:$A$4612,0),MATCH('EPS 3.1.3'!P$1,NoSettings_v3!$C$1:$AH$1,0)),"")</f>
        <v>0</v>
      </c>
      <c r="Q518" s="157">
        <f>IFERROR(INDEX(NoSettings_v3!$C$2:$AH$4612,MATCH('EPS 3.1.3'!$B518,NoSettings_v3!$A$2:$A$4612,0),MATCH('EPS 3.1.3'!Q$1,NoSettings_v3!$C$1:$AH$1,0)),"")</f>
        <v>0</v>
      </c>
      <c r="R518" s="157">
        <f>IFERROR(INDEX(NoSettings_v3!$C$2:$AH$4612,MATCH('EPS 3.1.3'!$B518,NoSettings_v3!$A$2:$A$4612,0),MATCH('EPS 3.1.3'!R$1,NoSettings_v3!$C$1:$AH$1,0)),"")</f>
        <v>0</v>
      </c>
      <c r="S518" s="157">
        <f>IFERROR(INDEX(NoSettings_v3!$C$2:$AH$4612,MATCH('EPS 3.1.3'!$B518,NoSettings_v3!$A$2:$A$4612,0),MATCH('EPS 3.1.3'!S$1,NoSettings_v3!$C$1:$AH$1,0)),"")</f>
        <v>0</v>
      </c>
      <c r="T518" s="157">
        <f>IFERROR(INDEX(NoSettings_v3!$C$2:$AH$4612,MATCH('EPS 3.1.3'!$B518,NoSettings_v3!$A$2:$A$4612,0),MATCH('EPS 3.1.3'!T$1,NoSettings_v3!$C$1:$AH$1,0)),"")</f>
        <v>0</v>
      </c>
      <c r="U518" s="157">
        <f>IFERROR(INDEX(NoSettings_v3!$C$2:$AH$4612,MATCH('EPS 3.1.3'!$B518,NoSettings_v3!$A$2:$A$4612,0),MATCH('EPS 3.1.3'!U$1,NoSettings_v3!$C$1:$AH$1,0)),"")</f>
        <v>0</v>
      </c>
      <c r="V518" s="157">
        <f>IFERROR(INDEX(NoSettings_v3!$C$2:$AH$4612,MATCH('EPS 3.1.3'!$B518,NoSettings_v3!$A$2:$A$4612,0),MATCH('EPS 3.1.3'!V$1,NoSettings_v3!$C$1:$AH$1,0)),"")</f>
        <v>0</v>
      </c>
      <c r="W518" s="157">
        <f>IFERROR(INDEX(NoSettings_v3!$C$2:$AH$4612,MATCH('EPS 3.1.3'!$B518,NoSettings_v3!$A$2:$A$4612,0),MATCH('EPS 3.1.3'!W$1,NoSettings_v3!$C$1:$AH$1,0)),"")</f>
        <v>0</v>
      </c>
      <c r="X518" s="157">
        <f>IFERROR(INDEX(NoSettings_v3!$C$2:$AH$4612,MATCH('EPS 3.1.3'!$B518,NoSettings_v3!$A$2:$A$4612,0),MATCH('EPS 3.1.3'!X$1,NoSettings_v3!$C$1:$AH$1,0)),"")</f>
        <v>0</v>
      </c>
      <c r="Y518" s="157">
        <f>IFERROR(INDEX(NoSettings_v3!$C$2:$AH$4612,MATCH('EPS 3.1.3'!$B518,NoSettings_v3!$A$2:$A$4612,0),MATCH('EPS 3.1.3'!Y$1,NoSettings_v3!$C$1:$AH$1,0)),"")</f>
        <v>0</v>
      </c>
      <c r="Z518" s="157">
        <f>IFERROR(INDEX(NoSettings_v3!$C$2:$AH$4612,MATCH('EPS 3.1.3'!$B518,NoSettings_v3!$A$2:$A$4612,0),MATCH('EPS 3.1.3'!Z$1,NoSettings_v3!$C$1:$AH$1,0)),"")</f>
        <v>0</v>
      </c>
      <c r="AA518" s="157">
        <f>IFERROR(INDEX(NoSettings_v3!$C$2:$AH$4612,MATCH('EPS 3.1.3'!$B518,NoSettings_v3!$A$2:$A$4612,0),MATCH('EPS 3.1.3'!AA$1,NoSettings_v3!$C$1:$AH$1,0)),"")</f>
        <v>0</v>
      </c>
      <c r="AB518" s="157">
        <f>IFERROR(INDEX(NoSettings_v3!$C$2:$AH$4612,MATCH('EPS 3.1.3'!$B518,NoSettings_v3!$A$2:$A$4612,0),MATCH('EPS 3.1.3'!AB$1,NoSettings_v3!$C$1:$AH$1,0)),"")</f>
        <v>0</v>
      </c>
      <c r="AC518" s="157">
        <f>IFERROR(INDEX(NoSettings_v3!$C$2:$AH$4612,MATCH('EPS 3.1.3'!$B518,NoSettings_v3!$A$2:$A$4612,0),MATCH('EPS 3.1.3'!AC$1,NoSettings_v3!$C$1:$AH$1,0)),"")</f>
        <v>0</v>
      </c>
      <c r="AD518" s="157">
        <f>IFERROR(INDEX(NoSettings_v3!$C$2:$AH$4612,MATCH('EPS 3.1.3'!$B518,NoSettings_v3!$A$2:$A$4612,0),MATCH('EPS 3.1.3'!AD$1,NoSettings_v3!$C$1:$AH$1,0)),"")</f>
        <v>0</v>
      </c>
      <c r="AE518" s="157">
        <f>IFERROR(INDEX(NoSettings_v3!$C$2:$AH$4612,MATCH('EPS 3.1.3'!$B518,NoSettings_v3!$A$2:$A$4612,0),MATCH('EPS 3.1.3'!AE$1,NoSettings_v3!$C$1:$AH$1,0)),"")</f>
        <v>0</v>
      </c>
      <c r="AF518" s="157">
        <f>IFERROR(INDEX(NoSettings_v3!$C$2:$AH$4612,MATCH('EPS 3.1.3'!$B518,NoSettings_v3!$A$2:$A$4612,0),MATCH('EPS 3.1.3'!AF$1,NoSettings_v3!$C$1:$AH$1,0)),"")</f>
        <v>0</v>
      </c>
      <c r="AG518" s="157">
        <f>IFERROR(INDEX(NoSettings_v3!$C$2:$AH$4612,MATCH('EPS 3.1.3'!$B518,NoSettings_v3!$A$2:$A$4612,0),MATCH('EPS 3.1.3'!AG$1,NoSettings_v3!$C$1:$AH$1,0)),"")</f>
        <v>0</v>
      </c>
      <c r="AH518" s="157">
        <f>IFERROR(INDEX(NoSettings_v3!$C$2:$AH$4612,MATCH('EPS 3.1.3'!$B518,NoSettings_v3!$A$2:$A$4612,0),MATCH('EPS 3.1.3'!AH$1,NoSettings_v3!$C$1:$AH$1,0)),"")</f>
        <v>0</v>
      </c>
      <c r="AI518" s="157">
        <f>IFERROR(INDEX(NoSettings_v3!$C$2:$AH$4612,MATCH('EPS 3.1.3'!$B518,NoSettings_v3!$A$2:$A$4612,0),MATCH('EPS 3.1.3'!AI$1,NoSettings_v3!$C$1:$AH$1,0)),"")</f>
        <v>0</v>
      </c>
    </row>
    <row r="519" spans="2:35" x14ac:dyDescent="0.35">
      <c r="B519" s="161" t="s">
        <v>1261</v>
      </c>
      <c r="C519" s="127" t="s">
        <v>964</v>
      </c>
      <c r="D519" s="157">
        <f>IFERROR(INDEX(NoSettings_v3!$C$2:$AH$4612,MATCH('EPS 3.1.3'!$B519,NoSettings_v3!$A$2:$A$4612,0),MATCH('EPS 3.1.3'!D$1,NoSettings_v3!$C$1:$AH$1,0)),"")</f>
        <v>0</v>
      </c>
      <c r="E519" s="157">
        <f>IFERROR(INDEX(NoSettings_v3!$C$2:$AH$4612,MATCH('EPS 3.1.3'!$B519,NoSettings_v3!$A$2:$A$4612,0),MATCH('EPS 3.1.3'!E$1,NoSettings_v3!$C$1:$AH$1,0)),"")</f>
        <v>0</v>
      </c>
      <c r="F519" s="157">
        <f>IFERROR(INDEX(NoSettings_v3!$C$2:$AH$4612,MATCH('EPS 3.1.3'!$B519,NoSettings_v3!$A$2:$A$4612,0),MATCH('EPS 3.1.3'!F$1,NoSettings_v3!$C$1:$AH$1,0)),"")</f>
        <v>0</v>
      </c>
      <c r="G519" s="157">
        <f>IFERROR(INDEX(NoSettings_v3!$C$2:$AH$4612,MATCH('EPS 3.1.3'!$B519,NoSettings_v3!$A$2:$A$4612,0),MATCH('EPS 3.1.3'!G$1,NoSettings_v3!$C$1:$AH$1,0)),"")</f>
        <v>0</v>
      </c>
      <c r="H519" s="157">
        <f>IFERROR(INDEX(NoSettings_v3!$C$2:$AH$4612,MATCH('EPS 3.1.3'!$B519,NoSettings_v3!$A$2:$A$4612,0),MATCH('EPS 3.1.3'!H$1,NoSettings_v3!$C$1:$AH$1,0)),"")</f>
        <v>0</v>
      </c>
      <c r="I519" s="157">
        <f>IFERROR(INDEX(NoSettings_v3!$C$2:$AH$4612,MATCH('EPS 3.1.3'!$B519,NoSettings_v3!$A$2:$A$4612,0),MATCH('EPS 3.1.3'!I$1,NoSettings_v3!$C$1:$AH$1,0)),"")</f>
        <v>0</v>
      </c>
      <c r="J519" s="157">
        <f>IFERROR(INDEX(NoSettings_v3!$C$2:$AH$4612,MATCH('EPS 3.1.3'!$B519,NoSettings_v3!$A$2:$A$4612,0),MATCH('EPS 3.1.3'!J$1,NoSettings_v3!$C$1:$AH$1,0)),"")</f>
        <v>0</v>
      </c>
      <c r="K519" s="157">
        <f>IFERROR(INDEX(NoSettings_v3!$C$2:$AH$4612,MATCH('EPS 3.1.3'!$B519,NoSettings_v3!$A$2:$A$4612,0),MATCH('EPS 3.1.3'!K$1,NoSettings_v3!$C$1:$AH$1,0)),"")</f>
        <v>0</v>
      </c>
      <c r="L519" s="157">
        <f>IFERROR(INDEX(NoSettings_v3!$C$2:$AH$4612,MATCH('EPS 3.1.3'!$B519,NoSettings_v3!$A$2:$A$4612,0),MATCH('EPS 3.1.3'!L$1,NoSettings_v3!$C$1:$AH$1,0)),"")</f>
        <v>0</v>
      </c>
      <c r="M519" s="157">
        <f>IFERROR(INDEX(NoSettings_v3!$C$2:$AH$4612,MATCH('EPS 3.1.3'!$B519,NoSettings_v3!$A$2:$A$4612,0),MATCH('EPS 3.1.3'!M$1,NoSettings_v3!$C$1:$AH$1,0)),"")</f>
        <v>0</v>
      </c>
      <c r="N519" s="157">
        <f>IFERROR(INDEX(NoSettings_v3!$C$2:$AH$4612,MATCH('EPS 3.1.3'!$B519,NoSettings_v3!$A$2:$A$4612,0),MATCH('EPS 3.1.3'!N$1,NoSettings_v3!$C$1:$AH$1,0)),"")</f>
        <v>0</v>
      </c>
      <c r="O519" s="157">
        <f>IFERROR(INDEX(NoSettings_v3!$C$2:$AH$4612,MATCH('EPS 3.1.3'!$B519,NoSettings_v3!$A$2:$A$4612,0),MATCH('EPS 3.1.3'!O$1,NoSettings_v3!$C$1:$AH$1,0)),"")</f>
        <v>0</v>
      </c>
      <c r="P519" s="157">
        <f>IFERROR(INDEX(NoSettings_v3!$C$2:$AH$4612,MATCH('EPS 3.1.3'!$B519,NoSettings_v3!$A$2:$A$4612,0),MATCH('EPS 3.1.3'!P$1,NoSettings_v3!$C$1:$AH$1,0)),"")</f>
        <v>0</v>
      </c>
      <c r="Q519" s="157">
        <f>IFERROR(INDEX(NoSettings_v3!$C$2:$AH$4612,MATCH('EPS 3.1.3'!$B519,NoSettings_v3!$A$2:$A$4612,0),MATCH('EPS 3.1.3'!Q$1,NoSettings_v3!$C$1:$AH$1,0)),"")</f>
        <v>0</v>
      </c>
      <c r="R519" s="157">
        <f>IFERROR(INDEX(NoSettings_v3!$C$2:$AH$4612,MATCH('EPS 3.1.3'!$B519,NoSettings_v3!$A$2:$A$4612,0),MATCH('EPS 3.1.3'!R$1,NoSettings_v3!$C$1:$AH$1,0)),"")</f>
        <v>0</v>
      </c>
      <c r="S519" s="157">
        <f>IFERROR(INDEX(NoSettings_v3!$C$2:$AH$4612,MATCH('EPS 3.1.3'!$B519,NoSettings_v3!$A$2:$A$4612,0),MATCH('EPS 3.1.3'!S$1,NoSettings_v3!$C$1:$AH$1,0)),"")</f>
        <v>0</v>
      </c>
      <c r="T519" s="157">
        <f>IFERROR(INDEX(NoSettings_v3!$C$2:$AH$4612,MATCH('EPS 3.1.3'!$B519,NoSettings_v3!$A$2:$A$4612,0),MATCH('EPS 3.1.3'!T$1,NoSettings_v3!$C$1:$AH$1,0)),"")</f>
        <v>0</v>
      </c>
      <c r="U519" s="157">
        <f>IFERROR(INDEX(NoSettings_v3!$C$2:$AH$4612,MATCH('EPS 3.1.3'!$B519,NoSettings_v3!$A$2:$A$4612,0),MATCH('EPS 3.1.3'!U$1,NoSettings_v3!$C$1:$AH$1,0)),"")</f>
        <v>0</v>
      </c>
      <c r="V519" s="157">
        <f>IFERROR(INDEX(NoSettings_v3!$C$2:$AH$4612,MATCH('EPS 3.1.3'!$B519,NoSettings_v3!$A$2:$A$4612,0),MATCH('EPS 3.1.3'!V$1,NoSettings_v3!$C$1:$AH$1,0)),"")</f>
        <v>0</v>
      </c>
      <c r="W519" s="157">
        <f>IFERROR(INDEX(NoSettings_v3!$C$2:$AH$4612,MATCH('EPS 3.1.3'!$B519,NoSettings_v3!$A$2:$A$4612,0),MATCH('EPS 3.1.3'!W$1,NoSettings_v3!$C$1:$AH$1,0)),"")</f>
        <v>0</v>
      </c>
      <c r="X519" s="157">
        <f>IFERROR(INDEX(NoSettings_v3!$C$2:$AH$4612,MATCH('EPS 3.1.3'!$B519,NoSettings_v3!$A$2:$A$4612,0),MATCH('EPS 3.1.3'!X$1,NoSettings_v3!$C$1:$AH$1,0)),"")</f>
        <v>0</v>
      </c>
      <c r="Y519" s="157">
        <f>IFERROR(INDEX(NoSettings_v3!$C$2:$AH$4612,MATCH('EPS 3.1.3'!$B519,NoSettings_v3!$A$2:$A$4612,0),MATCH('EPS 3.1.3'!Y$1,NoSettings_v3!$C$1:$AH$1,0)),"")</f>
        <v>0</v>
      </c>
      <c r="Z519" s="157">
        <f>IFERROR(INDEX(NoSettings_v3!$C$2:$AH$4612,MATCH('EPS 3.1.3'!$B519,NoSettings_v3!$A$2:$A$4612,0),MATCH('EPS 3.1.3'!Z$1,NoSettings_v3!$C$1:$AH$1,0)),"")</f>
        <v>0</v>
      </c>
      <c r="AA519" s="157">
        <f>IFERROR(INDEX(NoSettings_v3!$C$2:$AH$4612,MATCH('EPS 3.1.3'!$B519,NoSettings_v3!$A$2:$A$4612,0),MATCH('EPS 3.1.3'!AA$1,NoSettings_v3!$C$1:$AH$1,0)),"")</f>
        <v>0</v>
      </c>
      <c r="AB519" s="157">
        <f>IFERROR(INDEX(NoSettings_v3!$C$2:$AH$4612,MATCH('EPS 3.1.3'!$B519,NoSettings_v3!$A$2:$A$4612,0),MATCH('EPS 3.1.3'!AB$1,NoSettings_v3!$C$1:$AH$1,0)),"")</f>
        <v>0</v>
      </c>
      <c r="AC519" s="157">
        <f>IFERROR(INDEX(NoSettings_v3!$C$2:$AH$4612,MATCH('EPS 3.1.3'!$B519,NoSettings_v3!$A$2:$A$4612,0),MATCH('EPS 3.1.3'!AC$1,NoSettings_v3!$C$1:$AH$1,0)),"")</f>
        <v>0</v>
      </c>
      <c r="AD519" s="157">
        <f>IFERROR(INDEX(NoSettings_v3!$C$2:$AH$4612,MATCH('EPS 3.1.3'!$B519,NoSettings_v3!$A$2:$A$4612,0),MATCH('EPS 3.1.3'!AD$1,NoSettings_v3!$C$1:$AH$1,0)),"")</f>
        <v>0</v>
      </c>
      <c r="AE519" s="157">
        <f>IFERROR(INDEX(NoSettings_v3!$C$2:$AH$4612,MATCH('EPS 3.1.3'!$B519,NoSettings_v3!$A$2:$A$4612,0),MATCH('EPS 3.1.3'!AE$1,NoSettings_v3!$C$1:$AH$1,0)),"")</f>
        <v>0</v>
      </c>
      <c r="AF519" s="157">
        <f>IFERROR(INDEX(NoSettings_v3!$C$2:$AH$4612,MATCH('EPS 3.1.3'!$B519,NoSettings_v3!$A$2:$A$4612,0),MATCH('EPS 3.1.3'!AF$1,NoSettings_v3!$C$1:$AH$1,0)),"")</f>
        <v>0</v>
      </c>
      <c r="AG519" s="157">
        <f>IFERROR(INDEX(NoSettings_v3!$C$2:$AH$4612,MATCH('EPS 3.1.3'!$B519,NoSettings_v3!$A$2:$A$4612,0),MATCH('EPS 3.1.3'!AG$1,NoSettings_v3!$C$1:$AH$1,0)),"")</f>
        <v>0</v>
      </c>
      <c r="AH519" s="157">
        <f>IFERROR(INDEX(NoSettings_v3!$C$2:$AH$4612,MATCH('EPS 3.1.3'!$B519,NoSettings_v3!$A$2:$A$4612,0),MATCH('EPS 3.1.3'!AH$1,NoSettings_v3!$C$1:$AH$1,0)),"")</f>
        <v>0</v>
      </c>
      <c r="AI519" s="157">
        <f>IFERROR(INDEX(NoSettings_v3!$C$2:$AH$4612,MATCH('EPS 3.1.3'!$B519,NoSettings_v3!$A$2:$A$4612,0),MATCH('EPS 3.1.3'!AI$1,NoSettings_v3!$C$1:$AH$1,0)),"")</f>
        <v>0</v>
      </c>
    </row>
    <row r="520" spans="2:35" x14ac:dyDescent="0.35">
      <c r="B520" s="161" t="s">
        <v>1262</v>
      </c>
      <c r="C520" s="127" t="s">
        <v>964</v>
      </c>
      <c r="D520" s="157">
        <f>IFERROR(INDEX(NoSettings_v3!$C$2:$AH$4612,MATCH('EPS 3.1.3'!$B520,NoSettings_v3!$A$2:$A$4612,0),MATCH('EPS 3.1.3'!D$1,NoSettings_v3!$C$1:$AH$1,0)),"")</f>
        <v>0</v>
      </c>
      <c r="E520" s="157">
        <f>IFERROR(INDEX(NoSettings_v3!$C$2:$AH$4612,MATCH('EPS 3.1.3'!$B520,NoSettings_v3!$A$2:$A$4612,0),MATCH('EPS 3.1.3'!E$1,NoSettings_v3!$C$1:$AH$1,0)),"")</f>
        <v>0</v>
      </c>
      <c r="F520" s="157">
        <f>IFERROR(INDEX(NoSettings_v3!$C$2:$AH$4612,MATCH('EPS 3.1.3'!$B520,NoSettings_v3!$A$2:$A$4612,0),MATCH('EPS 3.1.3'!F$1,NoSettings_v3!$C$1:$AH$1,0)),"")</f>
        <v>0</v>
      </c>
      <c r="G520" s="157">
        <f>IFERROR(INDEX(NoSettings_v3!$C$2:$AH$4612,MATCH('EPS 3.1.3'!$B520,NoSettings_v3!$A$2:$A$4612,0),MATCH('EPS 3.1.3'!G$1,NoSettings_v3!$C$1:$AH$1,0)),"")</f>
        <v>0</v>
      </c>
      <c r="H520" s="157">
        <f>IFERROR(INDEX(NoSettings_v3!$C$2:$AH$4612,MATCH('EPS 3.1.3'!$B520,NoSettings_v3!$A$2:$A$4612,0),MATCH('EPS 3.1.3'!H$1,NoSettings_v3!$C$1:$AH$1,0)),"")</f>
        <v>0</v>
      </c>
      <c r="I520" s="157">
        <f>IFERROR(INDEX(NoSettings_v3!$C$2:$AH$4612,MATCH('EPS 3.1.3'!$B520,NoSettings_v3!$A$2:$A$4612,0),MATCH('EPS 3.1.3'!I$1,NoSettings_v3!$C$1:$AH$1,0)),"")</f>
        <v>0</v>
      </c>
      <c r="J520" s="157">
        <f>IFERROR(INDEX(NoSettings_v3!$C$2:$AH$4612,MATCH('EPS 3.1.3'!$B520,NoSettings_v3!$A$2:$A$4612,0),MATCH('EPS 3.1.3'!J$1,NoSettings_v3!$C$1:$AH$1,0)),"")</f>
        <v>0</v>
      </c>
      <c r="K520" s="157">
        <f>IFERROR(INDEX(NoSettings_v3!$C$2:$AH$4612,MATCH('EPS 3.1.3'!$B520,NoSettings_v3!$A$2:$A$4612,0),MATCH('EPS 3.1.3'!K$1,NoSettings_v3!$C$1:$AH$1,0)),"")</f>
        <v>0</v>
      </c>
      <c r="L520" s="157">
        <f>IFERROR(INDEX(NoSettings_v3!$C$2:$AH$4612,MATCH('EPS 3.1.3'!$B520,NoSettings_v3!$A$2:$A$4612,0),MATCH('EPS 3.1.3'!L$1,NoSettings_v3!$C$1:$AH$1,0)),"")</f>
        <v>0</v>
      </c>
      <c r="M520" s="157">
        <f>IFERROR(INDEX(NoSettings_v3!$C$2:$AH$4612,MATCH('EPS 3.1.3'!$B520,NoSettings_v3!$A$2:$A$4612,0),MATCH('EPS 3.1.3'!M$1,NoSettings_v3!$C$1:$AH$1,0)),"")</f>
        <v>0</v>
      </c>
      <c r="N520" s="157">
        <f>IFERROR(INDEX(NoSettings_v3!$C$2:$AH$4612,MATCH('EPS 3.1.3'!$B520,NoSettings_v3!$A$2:$A$4612,0),MATCH('EPS 3.1.3'!N$1,NoSettings_v3!$C$1:$AH$1,0)),"")</f>
        <v>0</v>
      </c>
      <c r="O520" s="157">
        <f>IFERROR(INDEX(NoSettings_v3!$C$2:$AH$4612,MATCH('EPS 3.1.3'!$B520,NoSettings_v3!$A$2:$A$4612,0),MATCH('EPS 3.1.3'!O$1,NoSettings_v3!$C$1:$AH$1,0)),"")</f>
        <v>0</v>
      </c>
      <c r="P520" s="157">
        <f>IFERROR(INDEX(NoSettings_v3!$C$2:$AH$4612,MATCH('EPS 3.1.3'!$B520,NoSettings_v3!$A$2:$A$4612,0),MATCH('EPS 3.1.3'!P$1,NoSettings_v3!$C$1:$AH$1,0)),"")</f>
        <v>0</v>
      </c>
      <c r="Q520" s="157">
        <f>IFERROR(INDEX(NoSettings_v3!$C$2:$AH$4612,MATCH('EPS 3.1.3'!$B520,NoSettings_v3!$A$2:$A$4612,0),MATCH('EPS 3.1.3'!Q$1,NoSettings_v3!$C$1:$AH$1,0)),"")</f>
        <v>0</v>
      </c>
      <c r="R520" s="157">
        <f>IFERROR(INDEX(NoSettings_v3!$C$2:$AH$4612,MATCH('EPS 3.1.3'!$B520,NoSettings_v3!$A$2:$A$4612,0),MATCH('EPS 3.1.3'!R$1,NoSettings_v3!$C$1:$AH$1,0)),"")</f>
        <v>0</v>
      </c>
      <c r="S520" s="157">
        <f>IFERROR(INDEX(NoSettings_v3!$C$2:$AH$4612,MATCH('EPS 3.1.3'!$B520,NoSettings_v3!$A$2:$A$4612,0),MATCH('EPS 3.1.3'!S$1,NoSettings_v3!$C$1:$AH$1,0)),"")</f>
        <v>0</v>
      </c>
      <c r="T520" s="157">
        <f>IFERROR(INDEX(NoSettings_v3!$C$2:$AH$4612,MATCH('EPS 3.1.3'!$B520,NoSettings_v3!$A$2:$A$4612,0),MATCH('EPS 3.1.3'!T$1,NoSettings_v3!$C$1:$AH$1,0)),"")</f>
        <v>0</v>
      </c>
      <c r="U520" s="157">
        <f>IFERROR(INDEX(NoSettings_v3!$C$2:$AH$4612,MATCH('EPS 3.1.3'!$B520,NoSettings_v3!$A$2:$A$4612,0),MATCH('EPS 3.1.3'!U$1,NoSettings_v3!$C$1:$AH$1,0)),"")</f>
        <v>0</v>
      </c>
      <c r="V520" s="157">
        <f>IFERROR(INDEX(NoSettings_v3!$C$2:$AH$4612,MATCH('EPS 3.1.3'!$B520,NoSettings_v3!$A$2:$A$4612,0),MATCH('EPS 3.1.3'!V$1,NoSettings_v3!$C$1:$AH$1,0)),"")</f>
        <v>0</v>
      </c>
      <c r="W520" s="157">
        <f>IFERROR(INDEX(NoSettings_v3!$C$2:$AH$4612,MATCH('EPS 3.1.3'!$B520,NoSettings_v3!$A$2:$A$4612,0),MATCH('EPS 3.1.3'!W$1,NoSettings_v3!$C$1:$AH$1,0)),"")</f>
        <v>0</v>
      </c>
      <c r="X520" s="157">
        <f>IFERROR(INDEX(NoSettings_v3!$C$2:$AH$4612,MATCH('EPS 3.1.3'!$B520,NoSettings_v3!$A$2:$A$4612,0),MATCH('EPS 3.1.3'!X$1,NoSettings_v3!$C$1:$AH$1,0)),"")</f>
        <v>0</v>
      </c>
      <c r="Y520" s="157">
        <f>IFERROR(INDEX(NoSettings_v3!$C$2:$AH$4612,MATCH('EPS 3.1.3'!$B520,NoSettings_v3!$A$2:$A$4612,0),MATCH('EPS 3.1.3'!Y$1,NoSettings_v3!$C$1:$AH$1,0)),"")</f>
        <v>0</v>
      </c>
      <c r="Z520" s="157">
        <f>IFERROR(INDEX(NoSettings_v3!$C$2:$AH$4612,MATCH('EPS 3.1.3'!$B520,NoSettings_v3!$A$2:$A$4612,0),MATCH('EPS 3.1.3'!Z$1,NoSettings_v3!$C$1:$AH$1,0)),"")</f>
        <v>0</v>
      </c>
      <c r="AA520" s="157">
        <f>IFERROR(INDEX(NoSettings_v3!$C$2:$AH$4612,MATCH('EPS 3.1.3'!$B520,NoSettings_v3!$A$2:$A$4612,0),MATCH('EPS 3.1.3'!AA$1,NoSettings_v3!$C$1:$AH$1,0)),"")</f>
        <v>0</v>
      </c>
      <c r="AB520" s="157">
        <f>IFERROR(INDEX(NoSettings_v3!$C$2:$AH$4612,MATCH('EPS 3.1.3'!$B520,NoSettings_v3!$A$2:$A$4612,0),MATCH('EPS 3.1.3'!AB$1,NoSettings_v3!$C$1:$AH$1,0)),"")</f>
        <v>0</v>
      </c>
      <c r="AC520" s="157">
        <f>IFERROR(INDEX(NoSettings_v3!$C$2:$AH$4612,MATCH('EPS 3.1.3'!$B520,NoSettings_v3!$A$2:$A$4612,0),MATCH('EPS 3.1.3'!AC$1,NoSettings_v3!$C$1:$AH$1,0)),"")</f>
        <v>0</v>
      </c>
      <c r="AD520" s="157">
        <f>IFERROR(INDEX(NoSettings_v3!$C$2:$AH$4612,MATCH('EPS 3.1.3'!$B520,NoSettings_v3!$A$2:$A$4612,0),MATCH('EPS 3.1.3'!AD$1,NoSettings_v3!$C$1:$AH$1,0)),"")</f>
        <v>0</v>
      </c>
      <c r="AE520" s="157">
        <f>IFERROR(INDEX(NoSettings_v3!$C$2:$AH$4612,MATCH('EPS 3.1.3'!$B520,NoSettings_v3!$A$2:$A$4612,0),MATCH('EPS 3.1.3'!AE$1,NoSettings_v3!$C$1:$AH$1,0)),"")</f>
        <v>0</v>
      </c>
      <c r="AF520" s="157">
        <f>IFERROR(INDEX(NoSettings_v3!$C$2:$AH$4612,MATCH('EPS 3.1.3'!$B520,NoSettings_v3!$A$2:$A$4612,0),MATCH('EPS 3.1.3'!AF$1,NoSettings_v3!$C$1:$AH$1,0)),"")</f>
        <v>0</v>
      </c>
      <c r="AG520" s="157">
        <f>IFERROR(INDEX(NoSettings_v3!$C$2:$AH$4612,MATCH('EPS 3.1.3'!$B520,NoSettings_v3!$A$2:$A$4612,0),MATCH('EPS 3.1.3'!AG$1,NoSettings_v3!$C$1:$AH$1,0)),"")</f>
        <v>0</v>
      </c>
      <c r="AH520" s="157">
        <f>IFERROR(INDEX(NoSettings_v3!$C$2:$AH$4612,MATCH('EPS 3.1.3'!$B520,NoSettings_v3!$A$2:$A$4612,0),MATCH('EPS 3.1.3'!AH$1,NoSettings_v3!$C$1:$AH$1,0)),"")</f>
        <v>0</v>
      </c>
      <c r="AI520" s="157">
        <f>IFERROR(INDEX(NoSettings_v3!$C$2:$AH$4612,MATCH('EPS 3.1.3'!$B520,NoSettings_v3!$A$2:$A$4612,0),MATCH('EPS 3.1.3'!AI$1,NoSettings_v3!$C$1:$AH$1,0)),"")</f>
        <v>0</v>
      </c>
    </row>
    <row r="521" spans="2:35" x14ac:dyDescent="0.35">
      <c r="B521" s="161" t="s">
        <v>1263</v>
      </c>
      <c r="C521" s="127" t="s">
        <v>964</v>
      </c>
      <c r="D521" s="157">
        <f>IFERROR(INDEX(NoSettings_v3!$C$2:$AH$4612,MATCH('EPS 3.1.3'!$B521,NoSettings_v3!$A$2:$A$4612,0),MATCH('EPS 3.1.3'!D$1,NoSettings_v3!$C$1:$AH$1,0)),"")</f>
        <v>0</v>
      </c>
      <c r="E521" s="157">
        <f>IFERROR(INDEX(NoSettings_v3!$C$2:$AH$4612,MATCH('EPS 3.1.3'!$B521,NoSettings_v3!$A$2:$A$4612,0),MATCH('EPS 3.1.3'!E$1,NoSettings_v3!$C$1:$AH$1,0)),"")</f>
        <v>0</v>
      </c>
      <c r="F521" s="157">
        <f>IFERROR(INDEX(NoSettings_v3!$C$2:$AH$4612,MATCH('EPS 3.1.3'!$B521,NoSettings_v3!$A$2:$A$4612,0),MATCH('EPS 3.1.3'!F$1,NoSettings_v3!$C$1:$AH$1,0)),"")</f>
        <v>0</v>
      </c>
      <c r="G521" s="157">
        <f>IFERROR(INDEX(NoSettings_v3!$C$2:$AH$4612,MATCH('EPS 3.1.3'!$B521,NoSettings_v3!$A$2:$A$4612,0),MATCH('EPS 3.1.3'!G$1,NoSettings_v3!$C$1:$AH$1,0)),"")</f>
        <v>0</v>
      </c>
      <c r="H521" s="157">
        <f>IFERROR(INDEX(NoSettings_v3!$C$2:$AH$4612,MATCH('EPS 3.1.3'!$B521,NoSettings_v3!$A$2:$A$4612,0),MATCH('EPS 3.1.3'!H$1,NoSettings_v3!$C$1:$AH$1,0)),"")</f>
        <v>0</v>
      </c>
      <c r="I521" s="157">
        <f>IFERROR(INDEX(NoSettings_v3!$C$2:$AH$4612,MATCH('EPS 3.1.3'!$B521,NoSettings_v3!$A$2:$A$4612,0),MATCH('EPS 3.1.3'!I$1,NoSettings_v3!$C$1:$AH$1,0)),"")</f>
        <v>0</v>
      </c>
      <c r="J521" s="157">
        <f>IFERROR(INDEX(NoSettings_v3!$C$2:$AH$4612,MATCH('EPS 3.1.3'!$B521,NoSettings_v3!$A$2:$A$4612,0),MATCH('EPS 3.1.3'!J$1,NoSettings_v3!$C$1:$AH$1,0)),"")</f>
        <v>0</v>
      </c>
      <c r="K521" s="157">
        <f>IFERROR(INDEX(NoSettings_v3!$C$2:$AH$4612,MATCH('EPS 3.1.3'!$B521,NoSettings_v3!$A$2:$A$4612,0),MATCH('EPS 3.1.3'!K$1,NoSettings_v3!$C$1:$AH$1,0)),"")</f>
        <v>0</v>
      </c>
      <c r="L521" s="157">
        <f>IFERROR(INDEX(NoSettings_v3!$C$2:$AH$4612,MATCH('EPS 3.1.3'!$B521,NoSettings_v3!$A$2:$A$4612,0),MATCH('EPS 3.1.3'!L$1,NoSettings_v3!$C$1:$AH$1,0)),"")</f>
        <v>0</v>
      </c>
      <c r="M521" s="157">
        <f>IFERROR(INDEX(NoSettings_v3!$C$2:$AH$4612,MATCH('EPS 3.1.3'!$B521,NoSettings_v3!$A$2:$A$4612,0),MATCH('EPS 3.1.3'!M$1,NoSettings_v3!$C$1:$AH$1,0)),"")</f>
        <v>0</v>
      </c>
      <c r="N521" s="157">
        <f>IFERROR(INDEX(NoSettings_v3!$C$2:$AH$4612,MATCH('EPS 3.1.3'!$B521,NoSettings_v3!$A$2:$A$4612,0),MATCH('EPS 3.1.3'!N$1,NoSettings_v3!$C$1:$AH$1,0)),"")</f>
        <v>0</v>
      </c>
      <c r="O521" s="157">
        <f>IFERROR(INDEX(NoSettings_v3!$C$2:$AH$4612,MATCH('EPS 3.1.3'!$B521,NoSettings_v3!$A$2:$A$4612,0),MATCH('EPS 3.1.3'!O$1,NoSettings_v3!$C$1:$AH$1,0)),"")</f>
        <v>0</v>
      </c>
      <c r="P521" s="157">
        <f>IFERROR(INDEX(NoSettings_v3!$C$2:$AH$4612,MATCH('EPS 3.1.3'!$B521,NoSettings_v3!$A$2:$A$4612,0),MATCH('EPS 3.1.3'!P$1,NoSettings_v3!$C$1:$AH$1,0)),"")</f>
        <v>0</v>
      </c>
      <c r="Q521" s="157">
        <f>IFERROR(INDEX(NoSettings_v3!$C$2:$AH$4612,MATCH('EPS 3.1.3'!$B521,NoSettings_v3!$A$2:$A$4612,0),MATCH('EPS 3.1.3'!Q$1,NoSettings_v3!$C$1:$AH$1,0)),"")</f>
        <v>0</v>
      </c>
      <c r="R521" s="157">
        <f>IFERROR(INDEX(NoSettings_v3!$C$2:$AH$4612,MATCH('EPS 3.1.3'!$B521,NoSettings_v3!$A$2:$A$4612,0),MATCH('EPS 3.1.3'!R$1,NoSettings_v3!$C$1:$AH$1,0)),"")</f>
        <v>0</v>
      </c>
      <c r="S521" s="157">
        <f>IFERROR(INDEX(NoSettings_v3!$C$2:$AH$4612,MATCH('EPS 3.1.3'!$B521,NoSettings_v3!$A$2:$A$4612,0),MATCH('EPS 3.1.3'!S$1,NoSettings_v3!$C$1:$AH$1,0)),"")</f>
        <v>0</v>
      </c>
      <c r="T521" s="157">
        <f>IFERROR(INDEX(NoSettings_v3!$C$2:$AH$4612,MATCH('EPS 3.1.3'!$B521,NoSettings_v3!$A$2:$A$4612,0),MATCH('EPS 3.1.3'!T$1,NoSettings_v3!$C$1:$AH$1,0)),"")</f>
        <v>0</v>
      </c>
      <c r="U521" s="157">
        <f>IFERROR(INDEX(NoSettings_v3!$C$2:$AH$4612,MATCH('EPS 3.1.3'!$B521,NoSettings_v3!$A$2:$A$4612,0),MATCH('EPS 3.1.3'!U$1,NoSettings_v3!$C$1:$AH$1,0)),"")</f>
        <v>0</v>
      </c>
      <c r="V521" s="157">
        <f>IFERROR(INDEX(NoSettings_v3!$C$2:$AH$4612,MATCH('EPS 3.1.3'!$B521,NoSettings_v3!$A$2:$A$4612,0),MATCH('EPS 3.1.3'!V$1,NoSettings_v3!$C$1:$AH$1,0)),"")</f>
        <v>0</v>
      </c>
      <c r="W521" s="157">
        <f>IFERROR(INDEX(NoSettings_v3!$C$2:$AH$4612,MATCH('EPS 3.1.3'!$B521,NoSettings_v3!$A$2:$A$4612,0),MATCH('EPS 3.1.3'!W$1,NoSettings_v3!$C$1:$AH$1,0)),"")</f>
        <v>0</v>
      </c>
      <c r="X521" s="157">
        <f>IFERROR(INDEX(NoSettings_v3!$C$2:$AH$4612,MATCH('EPS 3.1.3'!$B521,NoSettings_v3!$A$2:$A$4612,0),MATCH('EPS 3.1.3'!X$1,NoSettings_v3!$C$1:$AH$1,0)),"")</f>
        <v>0</v>
      </c>
      <c r="Y521" s="157">
        <f>IFERROR(INDEX(NoSettings_v3!$C$2:$AH$4612,MATCH('EPS 3.1.3'!$B521,NoSettings_v3!$A$2:$A$4612,0),MATCH('EPS 3.1.3'!Y$1,NoSettings_v3!$C$1:$AH$1,0)),"")</f>
        <v>0</v>
      </c>
      <c r="Z521" s="157">
        <f>IFERROR(INDEX(NoSettings_v3!$C$2:$AH$4612,MATCH('EPS 3.1.3'!$B521,NoSettings_v3!$A$2:$A$4612,0),MATCH('EPS 3.1.3'!Z$1,NoSettings_v3!$C$1:$AH$1,0)),"")</f>
        <v>0</v>
      </c>
      <c r="AA521" s="157">
        <f>IFERROR(INDEX(NoSettings_v3!$C$2:$AH$4612,MATCH('EPS 3.1.3'!$B521,NoSettings_v3!$A$2:$A$4612,0),MATCH('EPS 3.1.3'!AA$1,NoSettings_v3!$C$1:$AH$1,0)),"")</f>
        <v>0</v>
      </c>
      <c r="AB521" s="157">
        <f>IFERROR(INDEX(NoSettings_v3!$C$2:$AH$4612,MATCH('EPS 3.1.3'!$B521,NoSettings_v3!$A$2:$A$4612,0),MATCH('EPS 3.1.3'!AB$1,NoSettings_v3!$C$1:$AH$1,0)),"")</f>
        <v>0</v>
      </c>
      <c r="AC521" s="157">
        <f>IFERROR(INDEX(NoSettings_v3!$C$2:$AH$4612,MATCH('EPS 3.1.3'!$B521,NoSettings_v3!$A$2:$A$4612,0),MATCH('EPS 3.1.3'!AC$1,NoSettings_v3!$C$1:$AH$1,0)),"")</f>
        <v>0</v>
      </c>
      <c r="AD521" s="157">
        <f>IFERROR(INDEX(NoSettings_v3!$C$2:$AH$4612,MATCH('EPS 3.1.3'!$B521,NoSettings_v3!$A$2:$A$4612,0),MATCH('EPS 3.1.3'!AD$1,NoSettings_v3!$C$1:$AH$1,0)),"")</f>
        <v>0</v>
      </c>
      <c r="AE521" s="157">
        <f>IFERROR(INDEX(NoSettings_v3!$C$2:$AH$4612,MATCH('EPS 3.1.3'!$B521,NoSettings_v3!$A$2:$A$4612,0),MATCH('EPS 3.1.3'!AE$1,NoSettings_v3!$C$1:$AH$1,0)),"")</f>
        <v>0</v>
      </c>
      <c r="AF521" s="157">
        <f>IFERROR(INDEX(NoSettings_v3!$C$2:$AH$4612,MATCH('EPS 3.1.3'!$B521,NoSettings_v3!$A$2:$A$4612,0),MATCH('EPS 3.1.3'!AF$1,NoSettings_v3!$C$1:$AH$1,0)),"")</f>
        <v>0</v>
      </c>
      <c r="AG521" s="157">
        <f>IFERROR(INDEX(NoSettings_v3!$C$2:$AH$4612,MATCH('EPS 3.1.3'!$B521,NoSettings_v3!$A$2:$A$4612,0),MATCH('EPS 3.1.3'!AG$1,NoSettings_v3!$C$1:$AH$1,0)),"")</f>
        <v>0</v>
      </c>
      <c r="AH521" s="157">
        <f>IFERROR(INDEX(NoSettings_v3!$C$2:$AH$4612,MATCH('EPS 3.1.3'!$B521,NoSettings_v3!$A$2:$A$4612,0),MATCH('EPS 3.1.3'!AH$1,NoSettings_v3!$C$1:$AH$1,0)),"")</f>
        <v>0</v>
      </c>
      <c r="AI521" s="157">
        <f>IFERROR(INDEX(NoSettings_v3!$C$2:$AH$4612,MATCH('EPS 3.1.3'!$B521,NoSettings_v3!$A$2:$A$4612,0),MATCH('EPS 3.1.3'!AI$1,NoSettings_v3!$C$1:$AH$1,0)),"")</f>
        <v>0</v>
      </c>
    </row>
    <row r="522" spans="2:35" x14ac:dyDescent="0.35">
      <c r="B522" s="161" t="s">
        <v>641</v>
      </c>
      <c r="C522" s="127" t="s">
        <v>964</v>
      </c>
      <c r="D522" s="157">
        <f>IFERROR(INDEX(NoSettings_v3!$C$2:$AH$4612,MATCH('EPS 3.1.3'!$B522,NoSettings_v3!$A$2:$A$4612,0),MATCH('EPS 3.1.3'!D$1,NoSettings_v3!$C$1:$AH$1,0)),"")</f>
        <v>0</v>
      </c>
      <c r="E522" s="157">
        <f>IFERROR(INDEX(NoSettings_v3!$C$2:$AH$4612,MATCH('EPS 3.1.3'!$B522,NoSettings_v3!$A$2:$A$4612,0),MATCH('EPS 3.1.3'!E$1,NoSettings_v3!$C$1:$AH$1,0)),"")</f>
        <v>0</v>
      </c>
      <c r="F522" s="157">
        <f>IFERROR(INDEX(NoSettings_v3!$C$2:$AH$4612,MATCH('EPS 3.1.3'!$B522,NoSettings_v3!$A$2:$A$4612,0),MATCH('EPS 3.1.3'!F$1,NoSettings_v3!$C$1:$AH$1,0)),"")</f>
        <v>0</v>
      </c>
      <c r="G522" s="157">
        <f>IFERROR(INDEX(NoSettings_v3!$C$2:$AH$4612,MATCH('EPS 3.1.3'!$B522,NoSettings_v3!$A$2:$A$4612,0),MATCH('EPS 3.1.3'!G$1,NoSettings_v3!$C$1:$AH$1,0)),"")</f>
        <v>0</v>
      </c>
      <c r="H522" s="157">
        <f>IFERROR(INDEX(NoSettings_v3!$C$2:$AH$4612,MATCH('EPS 3.1.3'!$B522,NoSettings_v3!$A$2:$A$4612,0),MATCH('EPS 3.1.3'!H$1,NoSettings_v3!$C$1:$AH$1,0)),"")</f>
        <v>0</v>
      </c>
      <c r="I522" s="157">
        <f>IFERROR(INDEX(NoSettings_v3!$C$2:$AH$4612,MATCH('EPS 3.1.3'!$B522,NoSettings_v3!$A$2:$A$4612,0),MATCH('EPS 3.1.3'!I$1,NoSettings_v3!$C$1:$AH$1,0)),"")</f>
        <v>0</v>
      </c>
      <c r="J522" s="157">
        <f>IFERROR(INDEX(NoSettings_v3!$C$2:$AH$4612,MATCH('EPS 3.1.3'!$B522,NoSettings_v3!$A$2:$A$4612,0),MATCH('EPS 3.1.3'!J$1,NoSettings_v3!$C$1:$AH$1,0)),"")</f>
        <v>0</v>
      </c>
      <c r="K522" s="157">
        <f>IFERROR(INDEX(NoSettings_v3!$C$2:$AH$4612,MATCH('EPS 3.1.3'!$B522,NoSettings_v3!$A$2:$A$4612,0),MATCH('EPS 3.1.3'!K$1,NoSettings_v3!$C$1:$AH$1,0)),"")</f>
        <v>0</v>
      </c>
      <c r="L522" s="157">
        <f>IFERROR(INDEX(NoSettings_v3!$C$2:$AH$4612,MATCH('EPS 3.1.3'!$B522,NoSettings_v3!$A$2:$A$4612,0),MATCH('EPS 3.1.3'!L$1,NoSettings_v3!$C$1:$AH$1,0)),"")</f>
        <v>0</v>
      </c>
      <c r="M522" s="157">
        <f>IFERROR(INDEX(NoSettings_v3!$C$2:$AH$4612,MATCH('EPS 3.1.3'!$B522,NoSettings_v3!$A$2:$A$4612,0),MATCH('EPS 3.1.3'!M$1,NoSettings_v3!$C$1:$AH$1,0)),"")</f>
        <v>0</v>
      </c>
      <c r="N522" s="157">
        <f>IFERROR(INDEX(NoSettings_v3!$C$2:$AH$4612,MATCH('EPS 3.1.3'!$B522,NoSettings_v3!$A$2:$A$4612,0),MATCH('EPS 3.1.3'!N$1,NoSettings_v3!$C$1:$AH$1,0)),"")</f>
        <v>0</v>
      </c>
      <c r="O522" s="157">
        <f>IFERROR(INDEX(NoSettings_v3!$C$2:$AH$4612,MATCH('EPS 3.1.3'!$B522,NoSettings_v3!$A$2:$A$4612,0),MATCH('EPS 3.1.3'!O$1,NoSettings_v3!$C$1:$AH$1,0)),"")</f>
        <v>0</v>
      </c>
      <c r="P522" s="157">
        <f>IFERROR(INDEX(NoSettings_v3!$C$2:$AH$4612,MATCH('EPS 3.1.3'!$B522,NoSettings_v3!$A$2:$A$4612,0),MATCH('EPS 3.1.3'!P$1,NoSettings_v3!$C$1:$AH$1,0)),"")</f>
        <v>0</v>
      </c>
      <c r="Q522" s="157">
        <f>IFERROR(INDEX(NoSettings_v3!$C$2:$AH$4612,MATCH('EPS 3.1.3'!$B522,NoSettings_v3!$A$2:$A$4612,0),MATCH('EPS 3.1.3'!Q$1,NoSettings_v3!$C$1:$AH$1,0)),"")</f>
        <v>0</v>
      </c>
      <c r="R522" s="157">
        <f>IFERROR(INDEX(NoSettings_v3!$C$2:$AH$4612,MATCH('EPS 3.1.3'!$B522,NoSettings_v3!$A$2:$A$4612,0),MATCH('EPS 3.1.3'!R$1,NoSettings_v3!$C$1:$AH$1,0)),"")</f>
        <v>0</v>
      </c>
      <c r="S522" s="157">
        <f>IFERROR(INDEX(NoSettings_v3!$C$2:$AH$4612,MATCH('EPS 3.1.3'!$B522,NoSettings_v3!$A$2:$A$4612,0),MATCH('EPS 3.1.3'!S$1,NoSettings_v3!$C$1:$AH$1,0)),"")</f>
        <v>0</v>
      </c>
      <c r="T522" s="157">
        <f>IFERROR(INDEX(NoSettings_v3!$C$2:$AH$4612,MATCH('EPS 3.1.3'!$B522,NoSettings_v3!$A$2:$A$4612,0),MATCH('EPS 3.1.3'!T$1,NoSettings_v3!$C$1:$AH$1,0)),"")</f>
        <v>0</v>
      </c>
      <c r="U522" s="157">
        <f>IFERROR(INDEX(NoSettings_v3!$C$2:$AH$4612,MATCH('EPS 3.1.3'!$B522,NoSettings_v3!$A$2:$A$4612,0),MATCH('EPS 3.1.3'!U$1,NoSettings_v3!$C$1:$AH$1,0)),"")</f>
        <v>0</v>
      </c>
      <c r="V522" s="157">
        <f>IFERROR(INDEX(NoSettings_v3!$C$2:$AH$4612,MATCH('EPS 3.1.3'!$B522,NoSettings_v3!$A$2:$A$4612,0),MATCH('EPS 3.1.3'!V$1,NoSettings_v3!$C$1:$AH$1,0)),"")</f>
        <v>0</v>
      </c>
      <c r="W522" s="157">
        <f>IFERROR(INDEX(NoSettings_v3!$C$2:$AH$4612,MATCH('EPS 3.1.3'!$B522,NoSettings_v3!$A$2:$A$4612,0),MATCH('EPS 3.1.3'!W$1,NoSettings_v3!$C$1:$AH$1,0)),"")</f>
        <v>0</v>
      </c>
      <c r="X522" s="157">
        <f>IFERROR(INDEX(NoSettings_v3!$C$2:$AH$4612,MATCH('EPS 3.1.3'!$B522,NoSettings_v3!$A$2:$A$4612,0),MATCH('EPS 3.1.3'!X$1,NoSettings_v3!$C$1:$AH$1,0)),"")</f>
        <v>0</v>
      </c>
      <c r="Y522" s="157">
        <f>IFERROR(INDEX(NoSettings_v3!$C$2:$AH$4612,MATCH('EPS 3.1.3'!$B522,NoSettings_v3!$A$2:$A$4612,0),MATCH('EPS 3.1.3'!Y$1,NoSettings_v3!$C$1:$AH$1,0)),"")</f>
        <v>0</v>
      </c>
      <c r="Z522" s="157">
        <f>IFERROR(INDEX(NoSettings_v3!$C$2:$AH$4612,MATCH('EPS 3.1.3'!$B522,NoSettings_v3!$A$2:$A$4612,0),MATCH('EPS 3.1.3'!Z$1,NoSettings_v3!$C$1:$AH$1,0)),"")</f>
        <v>0</v>
      </c>
      <c r="AA522" s="157">
        <f>IFERROR(INDEX(NoSettings_v3!$C$2:$AH$4612,MATCH('EPS 3.1.3'!$B522,NoSettings_v3!$A$2:$A$4612,0),MATCH('EPS 3.1.3'!AA$1,NoSettings_v3!$C$1:$AH$1,0)),"")</f>
        <v>0</v>
      </c>
      <c r="AB522" s="157">
        <f>IFERROR(INDEX(NoSettings_v3!$C$2:$AH$4612,MATCH('EPS 3.1.3'!$B522,NoSettings_v3!$A$2:$A$4612,0),MATCH('EPS 3.1.3'!AB$1,NoSettings_v3!$C$1:$AH$1,0)),"")</f>
        <v>0</v>
      </c>
      <c r="AC522" s="157">
        <f>IFERROR(INDEX(NoSettings_v3!$C$2:$AH$4612,MATCH('EPS 3.1.3'!$B522,NoSettings_v3!$A$2:$A$4612,0),MATCH('EPS 3.1.3'!AC$1,NoSettings_v3!$C$1:$AH$1,0)),"")</f>
        <v>0</v>
      </c>
      <c r="AD522" s="157">
        <f>IFERROR(INDEX(NoSettings_v3!$C$2:$AH$4612,MATCH('EPS 3.1.3'!$B522,NoSettings_v3!$A$2:$A$4612,0),MATCH('EPS 3.1.3'!AD$1,NoSettings_v3!$C$1:$AH$1,0)),"")</f>
        <v>0</v>
      </c>
      <c r="AE522" s="157">
        <f>IFERROR(INDEX(NoSettings_v3!$C$2:$AH$4612,MATCH('EPS 3.1.3'!$B522,NoSettings_v3!$A$2:$A$4612,0),MATCH('EPS 3.1.3'!AE$1,NoSettings_v3!$C$1:$AH$1,0)),"")</f>
        <v>0</v>
      </c>
      <c r="AF522" s="157">
        <f>IFERROR(INDEX(NoSettings_v3!$C$2:$AH$4612,MATCH('EPS 3.1.3'!$B522,NoSettings_v3!$A$2:$A$4612,0),MATCH('EPS 3.1.3'!AF$1,NoSettings_v3!$C$1:$AH$1,0)),"")</f>
        <v>0</v>
      </c>
      <c r="AG522" s="157">
        <f>IFERROR(INDEX(NoSettings_v3!$C$2:$AH$4612,MATCH('EPS 3.1.3'!$B522,NoSettings_v3!$A$2:$A$4612,0),MATCH('EPS 3.1.3'!AG$1,NoSettings_v3!$C$1:$AH$1,0)),"")</f>
        <v>0</v>
      </c>
      <c r="AH522" s="157">
        <f>IFERROR(INDEX(NoSettings_v3!$C$2:$AH$4612,MATCH('EPS 3.1.3'!$B522,NoSettings_v3!$A$2:$A$4612,0),MATCH('EPS 3.1.3'!AH$1,NoSettings_v3!$C$1:$AH$1,0)),"")</f>
        <v>0</v>
      </c>
      <c r="AI522" s="157">
        <f>IFERROR(INDEX(NoSettings_v3!$C$2:$AH$4612,MATCH('EPS 3.1.3'!$B522,NoSettings_v3!$A$2:$A$4612,0),MATCH('EPS 3.1.3'!AI$1,NoSettings_v3!$C$1:$AH$1,0)),"")</f>
        <v>0</v>
      </c>
    </row>
    <row r="523" spans="2:35" x14ac:dyDescent="0.35">
      <c r="B523" s="161" t="s">
        <v>642</v>
      </c>
      <c r="C523" s="127" t="s">
        <v>964</v>
      </c>
      <c r="D523" s="157">
        <f>IFERROR(INDEX(NoSettings_v3!$C$2:$AH$4612,MATCH('EPS 3.1.3'!$B523,NoSettings_v3!$A$2:$A$4612,0),MATCH('EPS 3.1.3'!D$1,NoSettings_v3!$C$1:$AH$1,0)),"")</f>
        <v>0</v>
      </c>
      <c r="E523" s="157">
        <f>IFERROR(INDEX(NoSettings_v3!$C$2:$AH$4612,MATCH('EPS 3.1.3'!$B523,NoSettings_v3!$A$2:$A$4612,0),MATCH('EPS 3.1.3'!E$1,NoSettings_v3!$C$1:$AH$1,0)),"")</f>
        <v>0</v>
      </c>
      <c r="F523" s="157">
        <f>IFERROR(INDEX(NoSettings_v3!$C$2:$AH$4612,MATCH('EPS 3.1.3'!$B523,NoSettings_v3!$A$2:$A$4612,0),MATCH('EPS 3.1.3'!F$1,NoSettings_v3!$C$1:$AH$1,0)),"")</f>
        <v>0</v>
      </c>
      <c r="G523" s="157">
        <f>IFERROR(INDEX(NoSettings_v3!$C$2:$AH$4612,MATCH('EPS 3.1.3'!$B523,NoSettings_v3!$A$2:$A$4612,0),MATCH('EPS 3.1.3'!G$1,NoSettings_v3!$C$1:$AH$1,0)),"")</f>
        <v>0</v>
      </c>
      <c r="H523" s="157">
        <f>IFERROR(INDEX(NoSettings_v3!$C$2:$AH$4612,MATCH('EPS 3.1.3'!$B523,NoSettings_v3!$A$2:$A$4612,0),MATCH('EPS 3.1.3'!H$1,NoSettings_v3!$C$1:$AH$1,0)),"")</f>
        <v>0</v>
      </c>
      <c r="I523" s="157">
        <f>IFERROR(INDEX(NoSettings_v3!$C$2:$AH$4612,MATCH('EPS 3.1.3'!$B523,NoSettings_v3!$A$2:$A$4612,0),MATCH('EPS 3.1.3'!I$1,NoSettings_v3!$C$1:$AH$1,0)),"")</f>
        <v>0</v>
      </c>
      <c r="J523" s="157">
        <f>IFERROR(INDEX(NoSettings_v3!$C$2:$AH$4612,MATCH('EPS 3.1.3'!$B523,NoSettings_v3!$A$2:$A$4612,0),MATCH('EPS 3.1.3'!J$1,NoSettings_v3!$C$1:$AH$1,0)),"")</f>
        <v>0</v>
      </c>
      <c r="K523" s="157">
        <f>IFERROR(INDEX(NoSettings_v3!$C$2:$AH$4612,MATCH('EPS 3.1.3'!$B523,NoSettings_v3!$A$2:$A$4612,0),MATCH('EPS 3.1.3'!K$1,NoSettings_v3!$C$1:$AH$1,0)),"")</f>
        <v>0</v>
      </c>
      <c r="L523" s="157">
        <f>IFERROR(INDEX(NoSettings_v3!$C$2:$AH$4612,MATCH('EPS 3.1.3'!$B523,NoSettings_v3!$A$2:$A$4612,0),MATCH('EPS 3.1.3'!L$1,NoSettings_v3!$C$1:$AH$1,0)),"")</f>
        <v>0</v>
      </c>
      <c r="M523" s="157">
        <f>IFERROR(INDEX(NoSettings_v3!$C$2:$AH$4612,MATCH('EPS 3.1.3'!$B523,NoSettings_v3!$A$2:$A$4612,0),MATCH('EPS 3.1.3'!M$1,NoSettings_v3!$C$1:$AH$1,0)),"")</f>
        <v>0</v>
      </c>
      <c r="N523" s="157">
        <f>IFERROR(INDEX(NoSettings_v3!$C$2:$AH$4612,MATCH('EPS 3.1.3'!$B523,NoSettings_v3!$A$2:$A$4612,0),MATCH('EPS 3.1.3'!N$1,NoSettings_v3!$C$1:$AH$1,0)),"")</f>
        <v>0</v>
      </c>
      <c r="O523" s="157">
        <f>IFERROR(INDEX(NoSettings_v3!$C$2:$AH$4612,MATCH('EPS 3.1.3'!$B523,NoSettings_v3!$A$2:$A$4612,0),MATCH('EPS 3.1.3'!O$1,NoSettings_v3!$C$1:$AH$1,0)),"")</f>
        <v>0</v>
      </c>
      <c r="P523" s="157">
        <f>IFERROR(INDEX(NoSettings_v3!$C$2:$AH$4612,MATCH('EPS 3.1.3'!$B523,NoSettings_v3!$A$2:$A$4612,0),MATCH('EPS 3.1.3'!P$1,NoSettings_v3!$C$1:$AH$1,0)),"")</f>
        <v>0</v>
      </c>
      <c r="Q523" s="157">
        <f>IFERROR(INDEX(NoSettings_v3!$C$2:$AH$4612,MATCH('EPS 3.1.3'!$B523,NoSettings_v3!$A$2:$A$4612,0),MATCH('EPS 3.1.3'!Q$1,NoSettings_v3!$C$1:$AH$1,0)),"")</f>
        <v>0</v>
      </c>
      <c r="R523" s="157">
        <f>IFERROR(INDEX(NoSettings_v3!$C$2:$AH$4612,MATCH('EPS 3.1.3'!$B523,NoSettings_v3!$A$2:$A$4612,0),MATCH('EPS 3.1.3'!R$1,NoSettings_v3!$C$1:$AH$1,0)),"")</f>
        <v>0</v>
      </c>
      <c r="S523" s="157">
        <f>IFERROR(INDEX(NoSettings_v3!$C$2:$AH$4612,MATCH('EPS 3.1.3'!$B523,NoSettings_v3!$A$2:$A$4612,0),MATCH('EPS 3.1.3'!S$1,NoSettings_v3!$C$1:$AH$1,0)),"")</f>
        <v>0</v>
      </c>
      <c r="T523" s="157">
        <f>IFERROR(INDEX(NoSettings_v3!$C$2:$AH$4612,MATCH('EPS 3.1.3'!$B523,NoSettings_v3!$A$2:$A$4612,0),MATCH('EPS 3.1.3'!T$1,NoSettings_v3!$C$1:$AH$1,0)),"")</f>
        <v>0</v>
      </c>
      <c r="U523" s="157">
        <f>IFERROR(INDEX(NoSettings_v3!$C$2:$AH$4612,MATCH('EPS 3.1.3'!$B523,NoSettings_v3!$A$2:$A$4612,0),MATCH('EPS 3.1.3'!U$1,NoSettings_v3!$C$1:$AH$1,0)),"")</f>
        <v>0</v>
      </c>
      <c r="V523" s="157">
        <f>IFERROR(INDEX(NoSettings_v3!$C$2:$AH$4612,MATCH('EPS 3.1.3'!$B523,NoSettings_v3!$A$2:$A$4612,0),MATCH('EPS 3.1.3'!V$1,NoSettings_v3!$C$1:$AH$1,0)),"")</f>
        <v>0</v>
      </c>
      <c r="W523" s="157">
        <f>IFERROR(INDEX(NoSettings_v3!$C$2:$AH$4612,MATCH('EPS 3.1.3'!$B523,NoSettings_v3!$A$2:$A$4612,0),MATCH('EPS 3.1.3'!W$1,NoSettings_v3!$C$1:$AH$1,0)),"")</f>
        <v>0</v>
      </c>
      <c r="X523" s="157">
        <f>IFERROR(INDEX(NoSettings_v3!$C$2:$AH$4612,MATCH('EPS 3.1.3'!$B523,NoSettings_v3!$A$2:$A$4612,0),MATCH('EPS 3.1.3'!X$1,NoSettings_v3!$C$1:$AH$1,0)),"")</f>
        <v>0</v>
      </c>
      <c r="Y523" s="157">
        <f>IFERROR(INDEX(NoSettings_v3!$C$2:$AH$4612,MATCH('EPS 3.1.3'!$B523,NoSettings_v3!$A$2:$A$4612,0),MATCH('EPS 3.1.3'!Y$1,NoSettings_v3!$C$1:$AH$1,0)),"")</f>
        <v>0</v>
      </c>
      <c r="Z523" s="157">
        <f>IFERROR(INDEX(NoSettings_v3!$C$2:$AH$4612,MATCH('EPS 3.1.3'!$B523,NoSettings_v3!$A$2:$A$4612,0),MATCH('EPS 3.1.3'!Z$1,NoSettings_v3!$C$1:$AH$1,0)),"")</f>
        <v>0</v>
      </c>
      <c r="AA523" s="157">
        <f>IFERROR(INDEX(NoSettings_v3!$C$2:$AH$4612,MATCH('EPS 3.1.3'!$B523,NoSettings_v3!$A$2:$A$4612,0),MATCH('EPS 3.1.3'!AA$1,NoSettings_v3!$C$1:$AH$1,0)),"")</f>
        <v>0</v>
      </c>
      <c r="AB523" s="157">
        <f>IFERROR(INDEX(NoSettings_v3!$C$2:$AH$4612,MATCH('EPS 3.1.3'!$B523,NoSettings_v3!$A$2:$A$4612,0),MATCH('EPS 3.1.3'!AB$1,NoSettings_v3!$C$1:$AH$1,0)),"")</f>
        <v>0</v>
      </c>
      <c r="AC523" s="157">
        <f>IFERROR(INDEX(NoSettings_v3!$C$2:$AH$4612,MATCH('EPS 3.1.3'!$B523,NoSettings_v3!$A$2:$A$4612,0),MATCH('EPS 3.1.3'!AC$1,NoSettings_v3!$C$1:$AH$1,0)),"")</f>
        <v>0</v>
      </c>
      <c r="AD523" s="157">
        <f>IFERROR(INDEX(NoSettings_v3!$C$2:$AH$4612,MATCH('EPS 3.1.3'!$B523,NoSettings_v3!$A$2:$A$4612,0),MATCH('EPS 3.1.3'!AD$1,NoSettings_v3!$C$1:$AH$1,0)),"")</f>
        <v>0</v>
      </c>
      <c r="AE523" s="157">
        <f>IFERROR(INDEX(NoSettings_v3!$C$2:$AH$4612,MATCH('EPS 3.1.3'!$B523,NoSettings_v3!$A$2:$A$4612,0),MATCH('EPS 3.1.3'!AE$1,NoSettings_v3!$C$1:$AH$1,0)),"")</f>
        <v>0</v>
      </c>
      <c r="AF523" s="157">
        <f>IFERROR(INDEX(NoSettings_v3!$C$2:$AH$4612,MATCH('EPS 3.1.3'!$B523,NoSettings_v3!$A$2:$A$4612,0),MATCH('EPS 3.1.3'!AF$1,NoSettings_v3!$C$1:$AH$1,0)),"")</f>
        <v>0</v>
      </c>
      <c r="AG523" s="157">
        <f>IFERROR(INDEX(NoSettings_v3!$C$2:$AH$4612,MATCH('EPS 3.1.3'!$B523,NoSettings_v3!$A$2:$A$4612,0),MATCH('EPS 3.1.3'!AG$1,NoSettings_v3!$C$1:$AH$1,0)),"")</f>
        <v>0</v>
      </c>
      <c r="AH523" s="157">
        <f>IFERROR(INDEX(NoSettings_v3!$C$2:$AH$4612,MATCH('EPS 3.1.3'!$B523,NoSettings_v3!$A$2:$A$4612,0),MATCH('EPS 3.1.3'!AH$1,NoSettings_v3!$C$1:$AH$1,0)),"")</f>
        <v>0</v>
      </c>
      <c r="AI523" s="157">
        <f>IFERROR(INDEX(NoSettings_v3!$C$2:$AH$4612,MATCH('EPS 3.1.3'!$B523,NoSettings_v3!$A$2:$A$4612,0),MATCH('EPS 3.1.3'!AI$1,NoSettings_v3!$C$1:$AH$1,0)),"")</f>
        <v>0</v>
      </c>
    </row>
    <row r="524" spans="2:35" x14ac:dyDescent="0.35">
      <c r="B524" s="161" t="s">
        <v>643</v>
      </c>
      <c r="C524" s="127" t="s">
        <v>964</v>
      </c>
      <c r="D524" s="157">
        <f>IFERROR(INDEX(NoSettings_v3!$C$2:$AH$4612,MATCH('EPS 3.1.3'!$B524,NoSettings_v3!$A$2:$A$4612,0),MATCH('EPS 3.1.3'!D$1,NoSettings_v3!$C$1:$AH$1,0)),"")</f>
        <v>0</v>
      </c>
      <c r="E524" s="157">
        <f>IFERROR(INDEX(NoSettings_v3!$C$2:$AH$4612,MATCH('EPS 3.1.3'!$B524,NoSettings_v3!$A$2:$A$4612,0),MATCH('EPS 3.1.3'!E$1,NoSettings_v3!$C$1:$AH$1,0)),"")</f>
        <v>0</v>
      </c>
      <c r="F524" s="157">
        <f>IFERROR(INDEX(NoSettings_v3!$C$2:$AH$4612,MATCH('EPS 3.1.3'!$B524,NoSettings_v3!$A$2:$A$4612,0),MATCH('EPS 3.1.3'!F$1,NoSettings_v3!$C$1:$AH$1,0)),"")</f>
        <v>0</v>
      </c>
      <c r="G524" s="157">
        <f>IFERROR(INDEX(NoSettings_v3!$C$2:$AH$4612,MATCH('EPS 3.1.3'!$B524,NoSettings_v3!$A$2:$A$4612,0),MATCH('EPS 3.1.3'!G$1,NoSettings_v3!$C$1:$AH$1,0)),"")</f>
        <v>0</v>
      </c>
      <c r="H524" s="157">
        <f>IFERROR(INDEX(NoSettings_v3!$C$2:$AH$4612,MATCH('EPS 3.1.3'!$B524,NoSettings_v3!$A$2:$A$4612,0),MATCH('EPS 3.1.3'!H$1,NoSettings_v3!$C$1:$AH$1,0)),"")</f>
        <v>0</v>
      </c>
      <c r="I524" s="157">
        <f>IFERROR(INDEX(NoSettings_v3!$C$2:$AH$4612,MATCH('EPS 3.1.3'!$B524,NoSettings_v3!$A$2:$A$4612,0),MATCH('EPS 3.1.3'!I$1,NoSettings_v3!$C$1:$AH$1,0)),"")</f>
        <v>0</v>
      </c>
      <c r="J524" s="157">
        <f>IFERROR(INDEX(NoSettings_v3!$C$2:$AH$4612,MATCH('EPS 3.1.3'!$B524,NoSettings_v3!$A$2:$A$4612,0),MATCH('EPS 3.1.3'!J$1,NoSettings_v3!$C$1:$AH$1,0)),"")</f>
        <v>0</v>
      </c>
      <c r="K524" s="157">
        <f>IFERROR(INDEX(NoSettings_v3!$C$2:$AH$4612,MATCH('EPS 3.1.3'!$B524,NoSettings_v3!$A$2:$A$4612,0),MATCH('EPS 3.1.3'!K$1,NoSettings_v3!$C$1:$AH$1,0)),"")</f>
        <v>0</v>
      </c>
      <c r="L524" s="157">
        <f>IFERROR(INDEX(NoSettings_v3!$C$2:$AH$4612,MATCH('EPS 3.1.3'!$B524,NoSettings_v3!$A$2:$A$4612,0),MATCH('EPS 3.1.3'!L$1,NoSettings_v3!$C$1:$AH$1,0)),"")</f>
        <v>0</v>
      </c>
      <c r="M524" s="157">
        <f>IFERROR(INDEX(NoSettings_v3!$C$2:$AH$4612,MATCH('EPS 3.1.3'!$B524,NoSettings_v3!$A$2:$A$4612,0),MATCH('EPS 3.1.3'!M$1,NoSettings_v3!$C$1:$AH$1,0)),"")</f>
        <v>0</v>
      </c>
      <c r="N524" s="157">
        <f>IFERROR(INDEX(NoSettings_v3!$C$2:$AH$4612,MATCH('EPS 3.1.3'!$B524,NoSettings_v3!$A$2:$A$4612,0),MATCH('EPS 3.1.3'!N$1,NoSettings_v3!$C$1:$AH$1,0)),"")</f>
        <v>0</v>
      </c>
      <c r="O524" s="157">
        <f>IFERROR(INDEX(NoSettings_v3!$C$2:$AH$4612,MATCH('EPS 3.1.3'!$B524,NoSettings_v3!$A$2:$A$4612,0),MATCH('EPS 3.1.3'!O$1,NoSettings_v3!$C$1:$AH$1,0)),"")</f>
        <v>0</v>
      </c>
      <c r="P524" s="157">
        <f>IFERROR(INDEX(NoSettings_v3!$C$2:$AH$4612,MATCH('EPS 3.1.3'!$B524,NoSettings_v3!$A$2:$A$4612,0),MATCH('EPS 3.1.3'!P$1,NoSettings_v3!$C$1:$AH$1,0)),"")</f>
        <v>0</v>
      </c>
      <c r="Q524" s="157">
        <f>IFERROR(INDEX(NoSettings_v3!$C$2:$AH$4612,MATCH('EPS 3.1.3'!$B524,NoSettings_v3!$A$2:$A$4612,0),MATCH('EPS 3.1.3'!Q$1,NoSettings_v3!$C$1:$AH$1,0)),"")</f>
        <v>0</v>
      </c>
      <c r="R524" s="157">
        <f>IFERROR(INDEX(NoSettings_v3!$C$2:$AH$4612,MATCH('EPS 3.1.3'!$B524,NoSettings_v3!$A$2:$A$4612,0),MATCH('EPS 3.1.3'!R$1,NoSettings_v3!$C$1:$AH$1,0)),"")</f>
        <v>0</v>
      </c>
      <c r="S524" s="157">
        <f>IFERROR(INDEX(NoSettings_v3!$C$2:$AH$4612,MATCH('EPS 3.1.3'!$B524,NoSettings_v3!$A$2:$A$4612,0),MATCH('EPS 3.1.3'!S$1,NoSettings_v3!$C$1:$AH$1,0)),"")</f>
        <v>0</v>
      </c>
      <c r="T524" s="157">
        <f>IFERROR(INDEX(NoSettings_v3!$C$2:$AH$4612,MATCH('EPS 3.1.3'!$B524,NoSettings_v3!$A$2:$A$4612,0),MATCH('EPS 3.1.3'!T$1,NoSettings_v3!$C$1:$AH$1,0)),"")</f>
        <v>0</v>
      </c>
      <c r="U524" s="157">
        <f>IFERROR(INDEX(NoSettings_v3!$C$2:$AH$4612,MATCH('EPS 3.1.3'!$B524,NoSettings_v3!$A$2:$A$4612,0),MATCH('EPS 3.1.3'!U$1,NoSettings_v3!$C$1:$AH$1,0)),"")</f>
        <v>0</v>
      </c>
      <c r="V524" s="157">
        <f>IFERROR(INDEX(NoSettings_v3!$C$2:$AH$4612,MATCH('EPS 3.1.3'!$B524,NoSettings_v3!$A$2:$A$4612,0),MATCH('EPS 3.1.3'!V$1,NoSettings_v3!$C$1:$AH$1,0)),"")</f>
        <v>0</v>
      </c>
      <c r="W524" s="157">
        <f>IFERROR(INDEX(NoSettings_v3!$C$2:$AH$4612,MATCH('EPS 3.1.3'!$B524,NoSettings_v3!$A$2:$A$4612,0),MATCH('EPS 3.1.3'!W$1,NoSettings_v3!$C$1:$AH$1,0)),"")</f>
        <v>0</v>
      </c>
      <c r="X524" s="157">
        <f>IFERROR(INDEX(NoSettings_v3!$C$2:$AH$4612,MATCH('EPS 3.1.3'!$B524,NoSettings_v3!$A$2:$A$4612,0),MATCH('EPS 3.1.3'!X$1,NoSettings_v3!$C$1:$AH$1,0)),"")</f>
        <v>0</v>
      </c>
      <c r="Y524" s="157">
        <f>IFERROR(INDEX(NoSettings_v3!$C$2:$AH$4612,MATCH('EPS 3.1.3'!$B524,NoSettings_v3!$A$2:$A$4612,0),MATCH('EPS 3.1.3'!Y$1,NoSettings_v3!$C$1:$AH$1,0)),"")</f>
        <v>0</v>
      </c>
      <c r="Z524" s="157">
        <f>IFERROR(INDEX(NoSettings_v3!$C$2:$AH$4612,MATCH('EPS 3.1.3'!$B524,NoSettings_v3!$A$2:$A$4612,0),MATCH('EPS 3.1.3'!Z$1,NoSettings_v3!$C$1:$AH$1,0)),"")</f>
        <v>0</v>
      </c>
      <c r="AA524" s="157">
        <f>IFERROR(INDEX(NoSettings_v3!$C$2:$AH$4612,MATCH('EPS 3.1.3'!$B524,NoSettings_v3!$A$2:$A$4612,0),MATCH('EPS 3.1.3'!AA$1,NoSettings_v3!$C$1:$AH$1,0)),"")</f>
        <v>0</v>
      </c>
      <c r="AB524" s="157">
        <f>IFERROR(INDEX(NoSettings_v3!$C$2:$AH$4612,MATCH('EPS 3.1.3'!$B524,NoSettings_v3!$A$2:$A$4612,0),MATCH('EPS 3.1.3'!AB$1,NoSettings_v3!$C$1:$AH$1,0)),"")</f>
        <v>0</v>
      </c>
      <c r="AC524" s="157">
        <f>IFERROR(INDEX(NoSettings_v3!$C$2:$AH$4612,MATCH('EPS 3.1.3'!$B524,NoSettings_v3!$A$2:$A$4612,0),MATCH('EPS 3.1.3'!AC$1,NoSettings_v3!$C$1:$AH$1,0)),"")</f>
        <v>0</v>
      </c>
      <c r="AD524" s="157">
        <f>IFERROR(INDEX(NoSettings_v3!$C$2:$AH$4612,MATCH('EPS 3.1.3'!$B524,NoSettings_v3!$A$2:$A$4612,0),MATCH('EPS 3.1.3'!AD$1,NoSettings_v3!$C$1:$AH$1,0)),"")</f>
        <v>0</v>
      </c>
      <c r="AE524" s="157">
        <f>IFERROR(INDEX(NoSettings_v3!$C$2:$AH$4612,MATCH('EPS 3.1.3'!$B524,NoSettings_v3!$A$2:$A$4612,0),MATCH('EPS 3.1.3'!AE$1,NoSettings_v3!$C$1:$AH$1,0)),"")</f>
        <v>0</v>
      </c>
      <c r="AF524" s="157">
        <f>IFERROR(INDEX(NoSettings_v3!$C$2:$AH$4612,MATCH('EPS 3.1.3'!$B524,NoSettings_v3!$A$2:$A$4612,0),MATCH('EPS 3.1.3'!AF$1,NoSettings_v3!$C$1:$AH$1,0)),"")</f>
        <v>0</v>
      </c>
      <c r="AG524" s="157">
        <f>IFERROR(INDEX(NoSettings_v3!$C$2:$AH$4612,MATCH('EPS 3.1.3'!$B524,NoSettings_v3!$A$2:$A$4612,0),MATCH('EPS 3.1.3'!AG$1,NoSettings_v3!$C$1:$AH$1,0)),"")</f>
        <v>0</v>
      </c>
      <c r="AH524" s="157">
        <f>IFERROR(INDEX(NoSettings_v3!$C$2:$AH$4612,MATCH('EPS 3.1.3'!$B524,NoSettings_v3!$A$2:$A$4612,0),MATCH('EPS 3.1.3'!AH$1,NoSettings_v3!$C$1:$AH$1,0)),"")</f>
        <v>0</v>
      </c>
      <c r="AI524" s="157">
        <f>IFERROR(INDEX(NoSettings_v3!$C$2:$AH$4612,MATCH('EPS 3.1.3'!$B524,NoSettings_v3!$A$2:$A$4612,0),MATCH('EPS 3.1.3'!AI$1,NoSettings_v3!$C$1:$AH$1,0)),"")</f>
        <v>0</v>
      </c>
    </row>
    <row r="525" spans="2:35" x14ac:dyDescent="0.35">
      <c r="B525" s="161" t="s">
        <v>644</v>
      </c>
      <c r="C525" s="127" t="s">
        <v>964</v>
      </c>
      <c r="D525" s="157">
        <f>IFERROR(INDEX(NoSettings_v3!$C$2:$AH$4612,MATCH('EPS 3.1.3'!$B525,NoSettings_v3!$A$2:$A$4612,0),MATCH('EPS 3.1.3'!D$1,NoSettings_v3!$C$1:$AH$1,0)),"")</f>
        <v>0</v>
      </c>
      <c r="E525" s="157">
        <f>IFERROR(INDEX(NoSettings_v3!$C$2:$AH$4612,MATCH('EPS 3.1.3'!$B525,NoSettings_v3!$A$2:$A$4612,0),MATCH('EPS 3.1.3'!E$1,NoSettings_v3!$C$1:$AH$1,0)),"")</f>
        <v>0</v>
      </c>
      <c r="F525" s="157">
        <f>IFERROR(INDEX(NoSettings_v3!$C$2:$AH$4612,MATCH('EPS 3.1.3'!$B525,NoSettings_v3!$A$2:$A$4612,0),MATCH('EPS 3.1.3'!F$1,NoSettings_v3!$C$1:$AH$1,0)),"")</f>
        <v>0</v>
      </c>
      <c r="G525" s="157">
        <f>IFERROR(INDEX(NoSettings_v3!$C$2:$AH$4612,MATCH('EPS 3.1.3'!$B525,NoSettings_v3!$A$2:$A$4612,0),MATCH('EPS 3.1.3'!G$1,NoSettings_v3!$C$1:$AH$1,0)),"")</f>
        <v>0</v>
      </c>
      <c r="H525" s="157">
        <f>IFERROR(INDEX(NoSettings_v3!$C$2:$AH$4612,MATCH('EPS 3.1.3'!$B525,NoSettings_v3!$A$2:$A$4612,0),MATCH('EPS 3.1.3'!H$1,NoSettings_v3!$C$1:$AH$1,0)),"")</f>
        <v>0</v>
      </c>
      <c r="I525" s="157">
        <f>IFERROR(INDEX(NoSettings_v3!$C$2:$AH$4612,MATCH('EPS 3.1.3'!$B525,NoSettings_v3!$A$2:$A$4612,0),MATCH('EPS 3.1.3'!I$1,NoSettings_v3!$C$1:$AH$1,0)),"")</f>
        <v>0</v>
      </c>
      <c r="J525" s="157">
        <f>IFERROR(INDEX(NoSettings_v3!$C$2:$AH$4612,MATCH('EPS 3.1.3'!$B525,NoSettings_v3!$A$2:$A$4612,0),MATCH('EPS 3.1.3'!J$1,NoSettings_v3!$C$1:$AH$1,0)),"")</f>
        <v>0</v>
      </c>
      <c r="K525" s="157">
        <f>IFERROR(INDEX(NoSettings_v3!$C$2:$AH$4612,MATCH('EPS 3.1.3'!$B525,NoSettings_v3!$A$2:$A$4612,0),MATCH('EPS 3.1.3'!K$1,NoSettings_v3!$C$1:$AH$1,0)),"")</f>
        <v>0</v>
      </c>
      <c r="L525" s="157">
        <f>IFERROR(INDEX(NoSettings_v3!$C$2:$AH$4612,MATCH('EPS 3.1.3'!$B525,NoSettings_v3!$A$2:$A$4612,0),MATCH('EPS 3.1.3'!L$1,NoSettings_v3!$C$1:$AH$1,0)),"")</f>
        <v>0</v>
      </c>
      <c r="M525" s="157">
        <f>IFERROR(INDEX(NoSettings_v3!$C$2:$AH$4612,MATCH('EPS 3.1.3'!$B525,NoSettings_v3!$A$2:$A$4612,0),MATCH('EPS 3.1.3'!M$1,NoSettings_v3!$C$1:$AH$1,0)),"")</f>
        <v>0</v>
      </c>
      <c r="N525" s="157">
        <f>IFERROR(INDEX(NoSettings_v3!$C$2:$AH$4612,MATCH('EPS 3.1.3'!$B525,NoSettings_v3!$A$2:$A$4612,0),MATCH('EPS 3.1.3'!N$1,NoSettings_v3!$C$1:$AH$1,0)),"")</f>
        <v>0</v>
      </c>
      <c r="O525" s="157">
        <f>IFERROR(INDEX(NoSettings_v3!$C$2:$AH$4612,MATCH('EPS 3.1.3'!$B525,NoSettings_v3!$A$2:$A$4612,0),MATCH('EPS 3.1.3'!O$1,NoSettings_v3!$C$1:$AH$1,0)),"")</f>
        <v>0</v>
      </c>
      <c r="P525" s="157">
        <f>IFERROR(INDEX(NoSettings_v3!$C$2:$AH$4612,MATCH('EPS 3.1.3'!$B525,NoSettings_v3!$A$2:$A$4612,0),MATCH('EPS 3.1.3'!P$1,NoSettings_v3!$C$1:$AH$1,0)),"")</f>
        <v>0</v>
      </c>
      <c r="Q525" s="157">
        <f>IFERROR(INDEX(NoSettings_v3!$C$2:$AH$4612,MATCH('EPS 3.1.3'!$B525,NoSettings_v3!$A$2:$A$4612,0),MATCH('EPS 3.1.3'!Q$1,NoSettings_v3!$C$1:$AH$1,0)),"")</f>
        <v>0</v>
      </c>
      <c r="R525" s="157">
        <f>IFERROR(INDEX(NoSettings_v3!$C$2:$AH$4612,MATCH('EPS 3.1.3'!$B525,NoSettings_v3!$A$2:$A$4612,0),MATCH('EPS 3.1.3'!R$1,NoSettings_v3!$C$1:$AH$1,0)),"")</f>
        <v>0</v>
      </c>
      <c r="S525" s="157">
        <f>IFERROR(INDEX(NoSettings_v3!$C$2:$AH$4612,MATCH('EPS 3.1.3'!$B525,NoSettings_v3!$A$2:$A$4612,0),MATCH('EPS 3.1.3'!S$1,NoSettings_v3!$C$1:$AH$1,0)),"")</f>
        <v>0</v>
      </c>
      <c r="T525" s="157">
        <f>IFERROR(INDEX(NoSettings_v3!$C$2:$AH$4612,MATCH('EPS 3.1.3'!$B525,NoSettings_v3!$A$2:$A$4612,0),MATCH('EPS 3.1.3'!T$1,NoSettings_v3!$C$1:$AH$1,0)),"")</f>
        <v>0</v>
      </c>
      <c r="U525" s="157">
        <f>IFERROR(INDEX(NoSettings_v3!$C$2:$AH$4612,MATCH('EPS 3.1.3'!$B525,NoSettings_v3!$A$2:$A$4612,0),MATCH('EPS 3.1.3'!U$1,NoSettings_v3!$C$1:$AH$1,0)),"")</f>
        <v>0</v>
      </c>
      <c r="V525" s="157">
        <f>IFERROR(INDEX(NoSettings_v3!$C$2:$AH$4612,MATCH('EPS 3.1.3'!$B525,NoSettings_v3!$A$2:$A$4612,0),MATCH('EPS 3.1.3'!V$1,NoSettings_v3!$C$1:$AH$1,0)),"")</f>
        <v>0</v>
      </c>
      <c r="W525" s="157">
        <f>IFERROR(INDEX(NoSettings_v3!$C$2:$AH$4612,MATCH('EPS 3.1.3'!$B525,NoSettings_v3!$A$2:$A$4612,0),MATCH('EPS 3.1.3'!W$1,NoSettings_v3!$C$1:$AH$1,0)),"")</f>
        <v>0</v>
      </c>
      <c r="X525" s="157">
        <f>IFERROR(INDEX(NoSettings_v3!$C$2:$AH$4612,MATCH('EPS 3.1.3'!$B525,NoSettings_v3!$A$2:$A$4612,0),MATCH('EPS 3.1.3'!X$1,NoSettings_v3!$C$1:$AH$1,0)),"")</f>
        <v>0</v>
      </c>
      <c r="Y525" s="157">
        <f>IFERROR(INDEX(NoSettings_v3!$C$2:$AH$4612,MATCH('EPS 3.1.3'!$B525,NoSettings_v3!$A$2:$A$4612,0),MATCH('EPS 3.1.3'!Y$1,NoSettings_v3!$C$1:$AH$1,0)),"")</f>
        <v>0</v>
      </c>
      <c r="Z525" s="157">
        <f>IFERROR(INDEX(NoSettings_v3!$C$2:$AH$4612,MATCH('EPS 3.1.3'!$B525,NoSettings_v3!$A$2:$A$4612,0),MATCH('EPS 3.1.3'!Z$1,NoSettings_v3!$C$1:$AH$1,0)),"")</f>
        <v>0</v>
      </c>
      <c r="AA525" s="157">
        <f>IFERROR(INDEX(NoSettings_v3!$C$2:$AH$4612,MATCH('EPS 3.1.3'!$B525,NoSettings_v3!$A$2:$A$4612,0),MATCH('EPS 3.1.3'!AA$1,NoSettings_v3!$C$1:$AH$1,0)),"")</f>
        <v>0</v>
      </c>
      <c r="AB525" s="157">
        <f>IFERROR(INDEX(NoSettings_v3!$C$2:$AH$4612,MATCH('EPS 3.1.3'!$B525,NoSettings_v3!$A$2:$A$4612,0),MATCH('EPS 3.1.3'!AB$1,NoSettings_v3!$C$1:$AH$1,0)),"")</f>
        <v>0</v>
      </c>
      <c r="AC525" s="157">
        <f>IFERROR(INDEX(NoSettings_v3!$C$2:$AH$4612,MATCH('EPS 3.1.3'!$B525,NoSettings_v3!$A$2:$A$4612,0),MATCH('EPS 3.1.3'!AC$1,NoSettings_v3!$C$1:$AH$1,0)),"")</f>
        <v>0</v>
      </c>
      <c r="AD525" s="157">
        <f>IFERROR(INDEX(NoSettings_v3!$C$2:$AH$4612,MATCH('EPS 3.1.3'!$B525,NoSettings_v3!$A$2:$A$4612,0),MATCH('EPS 3.1.3'!AD$1,NoSettings_v3!$C$1:$AH$1,0)),"")</f>
        <v>0</v>
      </c>
      <c r="AE525" s="157">
        <f>IFERROR(INDEX(NoSettings_v3!$C$2:$AH$4612,MATCH('EPS 3.1.3'!$B525,NoSettings_v3!$A$2:$A$4612,0),MATCH('EPS 3.1.3'!AE$1,NoSettings_v3!$C$1:$AH$1,0)),"")</f>
        <v>0</v>
      </c>
      <c r="AF525" s="157">
        <f>IFERROR(INDEX(NoSettings_v3!$C$2:$AH$4612,MATCH('EPS 3.1.3'!$B525,NoSettings_v3!$A$2:$A$4612,0),MATCH('EPS 3.1.3'!AF$1,NoSettings_v3!$C$1:$AH$1,0)),"")</f>
        <v>0</v>
      </c>
      <c r="AG525" s="157">
        <f>IFERROR(INDEX(NoSettings_v3!$C$2:$AH$4612,MATCH('EPS 3.1.3'!$B525,NoSettings_v3!$A$2:$A$4612,0),MATCH('EPS 3.1.3'!AG$1,NoSettings_v3!$C$1:$AH$1,0)),"")</f>
        <v>0</v>
      </c>
      <c r="AH525" s="157">
        <f>IFERROR(INDEX(NoSettings_v3!$C$2:$AH$4612,MATCH('EPS 3.1.3'!$B525,NoSettings_v3!$A$2:$A$4612,0),MATCH('EPS 3.1.3'!AH$1,NoSettings_v3!$C$1:$AH$1,0)),"")</f>
        <v>0</v>
      </c>
      <c r="AI525" s="157">
        <f>IFERROR(INDEX(NoSettings_v3!$C$2:$AH$4612,MATCH('EPS 3.1.3'!$B525,NoSettings_v3!$A$2:$A$4612,0),MATCH('EPS 3.1.3'!AI$1,NoSettings_v3!$C$1:$AH$1,0)),"")</f>
        <v>0</v>
      </c>
    </row>
    <row r="526" spans="2:35" x14ac:dyDescent="0.35">
      <c r="B526" s="161" t="s">
        <v>645</v>
      </c>
      <c r="C526" s="127" t="s">
        <v>964</v>
      </c>
      <c r="D526" s="157">
        <f>IFERROR(INDEX(NoSettings_v3!$C$2:$AH$4612,MATCH('EPS 3.1.3'!$B526,NoSettings_v3!$A$2:$A$4612,0),MATCH('EPS 3.1.3'!D$1,NoSettings_v3!$C$1:$AH$1,0)),"")</f>
        <v>0</v>
      </c>
      <c r="E526" s="157">
        <f>IFERROR(INDEX(NoSettings_v3!$C$2:$AH$4612,MATCH('EPS 3.1.3'!$B526,NoSettings_v3!$A$2:$A$4612,0),MATCH('EPS 3.1.3'!E$1,NoSettings_v3!$C$1:$AH$1,0)),"")</f>
        <v>0</v>
      </c>
      <c r="F526" s="157">
        <f>IFERROR(INDEX(NoSettings_v3!$C$2:$AH$4612,MATCH('EPS 3.1.3'!$B526,NoSettings_v3!$A$2:$A$4612,0),MATCH('EPS 3.1.3'!F$1,NoSettings_v3!$C$1:$AH$1,0)),"")</f>
        <v>0</v>
      </c>
      <c r="G526" s="157">
        <f>IFERROR(INDEX(NoSettings_v3!$C$2:$AH$4612,MATCH('EPS 3.1.3'!$B526,NoSettings_v3!$A$2:$A$4612,0),MATCH('EPS 3.1.3'!G$1,NoSettings_v3!$C$1:$AH$1,0)),"")</f>
        <v>0</v>
      </c>
      <c r="H526" s="157">
        <f>IFERROR(INDEX(NoSettings_v3!$C$2:$AH$4612,MATCH('EPS 3.1.3'!$B526,NoSettings_v3!$A$2:$A$4612,0),MATCH('EPS 3.1.3'!H$1,NoSettings_v3!$C$1:$AH$1,0)),"")</f>
        <v>0</v>
      </c>
      <c r="I526" s="157">
        <f>IFERROR(INDEX(NoSettings_v3!$C$2:$AH$4612,MATCH('EPS 3.1.3'!$B526,NoSettings_v3!$A$2:$A$4612,0),MATCH('EPS 3.1.3'!I$1,NoSettings_v3!$C$1:$AH$1,0)),"")</f>
        <v>0</v>
      </c>
      <c r="J526" s="157">
        <f>IFERROR(INDEX(NoSettings_v3!$C$2:$AH$4612,MATCH('EPS 3.1.3'!$B526,NoSettings_v3!$A$2:$A$4612,0),MATCH('EPS 3.1.3'!J$1,NoSettings_v3!$C$1:$AH$1,0)),"")</f>
        <v>0</v>
      </c>
      <c r="K526" s="157">
        <f>IFERROR(INDEX(NoSettings_v3!$C$2:$AH$4612,MATCH('EPS 3.1.3'!$B526,NoSettings_v3!$A$2:$A$4612,0),MATCH('EPS 3.1.3'!K$1,NoSettings_v3!$C$1:$AH$1,0)),"")</f>
        <v>0</v>
      </c>
      <c r="L526" s="157">
        <f>IFERROR(INDEX(NoSettings_v3!$C$2:$AH$4612,MATCH('EPS 3.1.3'!$B526,NoSettings_v3!$A$2:$A$4612,0),MATCH('EPS 3.1.3'!L$1,NoSettings_v3!$C$1:$AH$1,0)),"")</f>
        <v>0</v>
      </c>
      <c r="M526" s="157">
        <f>IFERROR(INDEX(NoSettings_v3!$C$2:$AH$4612,MATCH('EPS 3.1.3'!$B526,NoSettings_v3!$A$2:$A$4612,0),MATCH('EPS 3.1.3'!M$1,NoSettings_v3!$C$1:$AH$1,0)),"")</f>
        <v>0</v>
      </c>
      <c r="N526" s="157">
        <f>IFERROR(INDEX(NoSettings_v3!$C$2:$AH$4612,MATCH('EPS 3.1.3'!$B526,NoSettings_v3!$A$2:$A$4612,0),MATCH('EPS 3.1.3'!N$1,NoSettings_v3!$C$1:$AH$1,0)),"")</f>
        <v>0</v>
      </c>
      <c r="O526" s="157">
        <f>IFERROR(INDEX(NoSettings_v3!$C$2:$AH$4612,MATCH('EPS 3.1.3'!$B526,NoSettings_v3!$A$2:$A$4612,0),MATCH('EPS 3.1.3'!O$1,NoSettings_v3!$C$1:$AH$1,0)),"")</f>
        <v>0</v>
      </c>
      <c r="P526" s="157">
        <f>IFERROR(INDEX(NoSettings_v3!$C$2:$AH$4612,MATCH('EPS 3.1.3'!$B526,NoSettings_v3!$A$2:$A$4612,0),MATCH('EPS 3.1.3'!P$1,NoSettings_v3!$C$1:$AH$1,0)),"")</f>
        <v>0</v>
      </c>
      <c r="Q526" s="157">
        <f>IFERROR(INDEX(NoSettings_v3!$C$2:$AH$4612,MATCH('EPS 3.1.3'!$B526,NoSettings_v3!$A$2:$A$4612,0),MATCH('EPS 3.1.3'!Q$1,NoSettings_v3!$C$1:$AH$1,0)),"")</f>
        <v>0</v>
      </c>
      <c r="R526" s="157">
        <f>IFERROR(INDEX(NoSettings_v3!$C$2:$AH$4612,MATCH('EPS 3.1.3'!$B526,NoSettings_v3!$A$2:$A$4612,0),MATCH('EPS 3.1.3'!R$1,NoSettings_v3!$C$1:$AH$1,0)),"")</f>
        <v>0</v>
      </c>
      <c r="S526" s="157">
        <f>IFERROR(INDEX(NoSettings_v3!$C$2:$AH$4612,MATCH('EPS 3.1.3'!$B526,NoSettings_v3!$A$2:$A$4612,0),MATCH('EPS 3.1.3'!S$1,NoSettings_v3!$C$1:$AH$1,0)),"")</f>
        <v>0</v>
      </c>
      <c r="T526" s="157">
        <f>IFERROR(INDEX(NoSettings_v3!$C$2:$AH$4612,MATCH('EPS 3.1.3'!$B526,NoSettings_v3!$A$2:$A$4612,0),MATCH('EPS 3.1.3'!T$1,NoSettings_v3!$C$1:$AH$1,0)),"")</f>
        <v>0</v>
      </c>
      <c r="U526" s="157">
        <f>IFERROR(INDEX(NoSettings_v3!$C$2:$AH$4612,MATCH('EPS 3.1.3'!$B526,NoSettings_v3!$A$2:$A$4612,0),MATCH('EPS 3.1.3'!U$1,NoSettings_v3!$C$1:$AH$1,0)),"")</f>
        <v>0</v>
      </c>
      <c r="V526" s="157">
        <f>IFERROR(INDEX(NoSettings_v3!$C$2:$AH$4612,MATCH('EPS 3.1.3'!$B526,NoSettings_v3!$A$2:$A$4612,0),MATCH('EPS 3.1.3'!V$1,NoSettings_v3!$C$1:$AH$1,0)),"")</f>
        <v>0</v>
      </c>
      <c r="W526" s="157">
        <f>IFERROR(INDEX(NoSettings_v3!$C$2:$AH$4612,MATCH('EPS 3.1.3'!$B526,NoSettings_v3!$A$2:$A$4612,0),MATCH('EPS 3.1.3'!W$1,NoSettings_v3!$C$1:$AH$1,0)),"")</f>
        <v>0</v>
      </c>
      <c r="X526" s="157">
        <f>IFERROR(INDEX(NoSettings_v3!$C$2:$AH$4612,MATCH('EPS 3.1.3'!$B526,NoSettings_v3!$A$2:$A$4612,0),MATCH('EPS 3.1.3'!X$1,NoSettings_v3!$C$1:$AH$1,0)),"")</f>
        <v>0</v>
      </c>
      <c r="Y526" s="157">
        <f>IFERROR(INDEX(NoSettings_v3!$C$2:$AH$4612,MATCH('EPS 3.1.3'!$B526,NoSettings_v3!$A$2:$A$4612,0),MATCH('EPS 3.1.3'!Y$1,NoSettings_v3!$C$1:$AH$1,0)),"")</f>
        <v>0</v>
      </c>
      <c r="Z526" s="157">
        <f>IFERROR(INDEX(NoSettings_v3!$C$2:$AH$4612,MATCH('EPS 3.1.3'!$B526,NoSettings_v3!$A$2:$A$4612,0),MATCH('EPS 3.1.3'!Z$1,NoSettings_v3!$C$1:$AH$1,0)),"")</f>
        <v>0</v>
      </c>
      <c r="AA526" s="157">
        <f>IFERROR(INDEX(NoSettings_v3!$C$2:$AH$4612,MATCH('EPS 3.1.3'!$B526,NoSettings_v3!$A$2:$A$4612,0),MATCH('EPS 3.1.3'!AA$1,NoSettings_v3!$C$1:$AH$1,0)),"")</f>
        <v>0</v>
      </c>
      <c r="AB526" s="157">
        <f>IFERROR(INDEX(NoSettings_v3!$C$2:$AH$4612,MATCH('EPS 3.1.3'!$B526,NoSettings_v3!$A$2:$A$4612,0),MATCH('EPS 3.1.3'!AB$1,NoSettings_v3!$C$1:$AH$1,0)),"")</f>
        <v>0</v>
      </c>
      <c r="AC526" s="157">
        <f>IFERROR(INDEX(NoSettings_v3!$C$2:$AH$4612,MATCH('EPS 3.1.3'!$B526,NoSettings_v3!$A$2:$A$4612,0),MATCH('EPS 3.1.3'!AC$1,NoSettings_v3!$C$1:$AH$1,0)),"")</f>
        <v>0</v>
      </c>
      <c r="AD526" s="157">
        <f>IFERROR(INDEX(NoSettings_v3!$C$2:$AH$4612,MATCH('EPS 3.1.3'!$B526,NoSettings_v3!$A$2:$A$4612,0),MATCH('EPS 3.1.3'!AD$1,NoSettings_v3!$C$1:$AH$1,0)),"")</f>
        <v>0</v>
      </c>
      <c r="AE526" s="157">
        <f>IFERROR(INDEX(NoSettings_v3!$C$2:$AH$4612,MATCH('EPS 3.1.3'!$B526,NoSettings_v3!$A$2:$A$4612,0),MATCH('EPS 3.1.3'!AE$1,NoSettings_v3!$C$1:$AH$1,0)),"")</f>
        <v>0</v>
      </c>
      <c r="AF526" s="157">
        <f>IFERROR(INDEX(NoSettings_v3!$C$2:$AH$4612,MATCH('EPS 3.1.3'!$B526,NoSettings_v3!$A$2:$A$4612,0),MATCH('EPS 3.1.3'!AF$1,NoSettings_v3!$C$1:$AH$1,0)),"")</f>
        <v>0</v>
      </c>
      <c r="AG526" s="157">
        <f>IFERROR(INDEX(NoSettings_v3!$C$2:$AH$4612,MATCH('EPS 3.1.3'!$B526,NoSettings_v3!$A$2:$A$4612,0),MATCH('EPS 3.1.3'!AG$1,NoSettings_v3!$C$1:$AH$1,0)),"")</f>
        <v>0</v>
      </c>
      <c r="AH526" s="157">
        <f>IFERROR(INDEX(NoSettings_v3!$C$2:$AH$4612,MATCH('EPS 3.1.3'!$B526,NoSettings_v3!$A$2:$A$4612,0),MATCH('EPS 3.1.3'!AH$1,NoSettings_v3!$C$1:$AH$1,0)),"")</f>
        <v>0</v>
      </c>
      <c r="AI526" s="157">
        <f>IFERROR(INDEX(NoSettings_v3!$C$2:$AH$4612,MATCH('EPS 3.1.3'!$B526,NoSettings_v3!$A$2:$A$4612,0),MATCH('EPS 3.1.3'!AI$1,NoSettings_v3!$C$1:$AH$1,0)),"")</f>
        <v>0</v>
      </c>
    </row>
    <row r="527" spans="2:35" x14ac:dyDescent="0.35">
      <c r="B527" s="161" t="s">
        <v>646</v>
      </c>
      <c r="C527" s="127" t="s">
        <v>964</v>
      </c>
      <c r="D527" s="157">
        <f>IFERROR(INDEX(NoSettings_v3!$C$2:$AH$4612,MATCH('EPS 3.1.3'!$B527,NoSettings_v3!$A$2:$A$4612,0),MATCH('EPS 3.1.3'!D$1,NoSettings_v3!$C$1:$AH$1,0)),"")</f>
        <v>0</v>
      </c>
      <c r="E527" s="157">
        <f>IFERROR(INDEX(NoSettings_v3!$C$2:$AH$4612,MATCH('EPS 3.1.3'!$B527,NoSettings_v3!$A$2:$A$4612,0),MATCH('EPS 3.1.3'!E$1,NoSettings_v3!$C$1:$AH$1,0)),"")</f>
        <v>0</v>
      </c>
      <c r="F527" s="157">
        <f>IFERROR(INDEX(NoSettings_v3!$C$2:$AH$4612,MATCH('EPS 3.1.3'!$B527,NoSettings_v3!$A$2:$A$4612,0),MATCH('EPS 3.1.3'!F$1,NoSettings_v3!$C$1:$AH$1,0)),"")</f>
        <v>0</v>
      </c>
      <c r="G527" s="157">
        <f>IFERROR(INDEX(NoSettings_v3!$C$2:$AH$4612,MATCH('EPS 3.1.3'!$B527,NoSettings_v3!$A$2:$A$4612,0),MATCH('EPS 3.1.3'!G$1,NoSettings_v3!$C$1:$AH$1,0)),"")</f>
        <v>0</v>
      </c>
      <c r="H527" s="157">
        <f>IFERROR(INDEX(NoSettings_v3!$C$2:$AH$4612,MATCH('EPS 3.1.3'!$B527,NoSettings_v3!$A$2:$A$4612,0),MATCH('EPS 3.1.3'!H$1,NoSettings_v3!$C$1:$AH$1,0)),"")</f>
        <v>0</v>
      </c>
      <c r="I527" s="157">
        <f>IFERROR(INDEX(NoSettings_v3!$C$2:$AH$4612,MATCH('EPS 3.1.3'!$B527,NoSettings_v3!$A$2:$A$4612,0),MATCH('EPS 3.1.3'!I$1,NoSettings_v3!$C$1:$AH$1,0)),"")</f>
        <v>0</v>
      </c>
      <c r="J527" s="157">
        <f>IFERROR(INDEX(NoSettings_v3!$C$2:$AH$4612,MATCH('EPS 3.1.3'!$B527,NoSettings_v3!$A$2:$A$4612,0),MATCH('EPS 3.1.3'!J$1,NoSettings_v3!$C$1:$AH$1,0)),"")</f>
        <v>0</v>
      </c>
      <c r="K527" s="157">
        <f>IFERROR(INDEX(NoSettings_v3!$C$2:$AH$4612,MATCH('EPS 3.1.3'!$B527,NoSettings_v3!$A$2:$A$4612,0),MATCH('EPS 3.1.3'!K$1,NoSettings_v3!$C$1:$AH$1,0)),"")</f>
        <v>0</v>
      </c>
      <c r="L527" s="157">
        <f>IFERROR(INDEX(NoSettings_v3!$C$2:$AH$4612,MATCH('EPS 3.1.3'!$B527,NoSettings_v3!$A$2:$A$4612,0),MATCH('EPS 3.1.3'!L$1,NoSettings_v3!$C$1:$AH$1,0)),"")</f>
        <v>0</v>
      </c>
      <c r="M527" s="157">
        <f>IFERROR(INDEX(NoSettings_v3!$C$2:$AH$4612,MATCH('EPS 3.1.3'!$B527,NoSettings_v3!$A$2:$A$4612,0),MATCH('EPS 3.1.3'!M$1,NoSettings_v3!$C$1:$AH$1,0)),"")</f>
        <v>0</v>
      </c>
      <c r="N527" s="157">
        <f>IFERROR(INDEX(NoSettings_v3!$C$2:$AH$4612,MATCH('EPS 3.1.3'!$B527,NoSettings_v3!$A$2:$A$4612,0),MATCH('EPS 3.1.3'!N$1,NoSettings_v3!$C$1:$AH$1,0)),"")</f>
        <v>0</v>
      </c>
      <c r="O527" s="157">
        <f>IFERROR(INDEX(NoSettings_v3!$C$2:$AH$4612,MATCH('EPS 3.1.3'!$B527,NoSettings_v3!$A$2:$A$4612,0),MATCH('EPS 3.1.3'!O$1,NoSettings_v3!$C$1:$AH$1,0)),"")</f>
        <v>0</v>
      </c>
      <c r="P527" s="157">
        <f>IFERROR(INDEX(NoSettings_v3!$C$2:$AH$4612,MATCH('EPS 3.1.3'!$B527,NoSettings_v3!$A$2:$A$4612,0),MATCH('EPS 3.1.3'!P$1,NoSettings_v3!$C$1:$AH$1,0)),"")</f>
        <v>0</v>
      </c>
      <c r="Q527" s="157">
        <f>IFERROR(INDEX(NoSettings_v3!$C$2:$AH$4612,MATCH('EPS 3.1.3'!$B527,NoSettings_v3!$A$2:$A$4612,0),MATCH('EPS 3.1.3'!Q$1,NoSettings_v3!$C$1:$AH$1,0)),"")</f>
        <v>0</v>
      </c>
      <c r="R527" s="157">
        <f>IFERROR(INDEX(NoSettings_v3!$C$2:$AH$4612,MATCH('EPS 3.1.3'!$B527,NoSettings_v3!$A$2:$A$4612,0),MATCH('EPS 3.1.3'!R$1,NoSettings_v3!$C$1:$AH$1,0)),"")</f>
        <v>0</v>
      </c>
      <c r="S527" s="157">
        <f>IFERROR(INDEX(NoSettings_v3!$C$2:$AH$4612,MATCH('EPS 3.1.3'!$B527,NoSettings_v3!$A$2:$A$4612,0),MATCH('EPS 3.1.3'!S$1,NoSettings_v3!$C$1:$AH$1,0)),"")</f>
        <v>0</v>
      </c>
      <c r="T527" s="157">
        <f>IFERROR(INDEX(NoSettings_v3!$C$2:$AH$4612,MATCH('EPS 3.1.3'!$B527,NoSettings_v3!$A$2:$A$4612,0),MATCH('EPS 3.1.3'!T$1,NoSettings_v3!$C$1:$AH$1,0)),"")</f>
        <v>0</v>
      </c>
      <c r="U527" s="157">
        <f>IFERROR(INDEX(NoSettings_v3!$C$2:$AH$4612,MATCH('EPS 3.1.3'!$B527,NoSettings_v3!$A$2:$A$4612,0),MATCH('EPS 3.1.3'!U$1,NoSettings_v3!$C$1:$AH$1,0)),"")</f>
        <v>0</v>
      </c>
      <c r="V527" s="157">
        <f>IFERROR(INDEX(NoSettings_v3!$C$2:$AH$4612,MATCH('EPS 3.1.3'!$B527,NoSettings_v3!$A$2:$A$4612,0),MATCH('EPS 3.1.3'!V$1,NoSettings_v3!$C$1:$AH$1,0)),"")</f>
        <v>0</v>
      </c>
      <c r="W527" s="157">
        <f>IFERROR(INDEX(NoSettings_v3!$C$2:$AH$4612,MATCH('EPS 3.1.3'!$B527,NoSettings_v3!$A$2:$A$4612,0),MATCH('EPS 3.1.3'!W$1,NoSettings_v3!$C$1:$AH$1,0)),"")</f>
        <v>0</v>
      </c>
      <c r="X527" s="157">
        <f>IFERROR(INDEX(NoSettings_v3!$C$2:$AH$4612,MATCH('EPS 3.1.3'!$B527,NoSettings_v3!$A$2:$A$4612,0),MATCH('EPS 3.1.3'!X$1,NoSettings_v3!$C$1:$AH$1,0)),"")</f>
        <v>0</v>
      </c>
      <c r="Y527" s="157">
        <f>IFERROR(INDEX(NoSettings_v3!$C$2:$AH$4612,MATCH('EPS 3.1.3'!$B527,NoSettings_v3!$A$2:$A$4612,0),MATCH('EPS 3.1.3'!Y$1,NoSettings_v3!$C$1:$AH$1,0)),"")</f>
        <v>0</v>
      </c>
      <c r="Z527" s="157">
        <f>IFERROR(INDEX(NoSettings_v3!$C$2:$AH$4612,MATCH('EPS 3.1.3'!$B527,NoSettings_v3!$A$2:$A$4612,0),MATCH('EPS 3.1.3'!Z$1,NoSettings_v3!$C$1:$AH$1,0)),"")</f>
        <v>0</v>
      </c>
      <c r="AA527" s="157">
        <f>IFERROR(INDEX(NoSettings_v3!$C$2:$AH$4612,MATCH('EPS 3.1.3'!$B527,NoSettings_v3!$A$2:$A$4612,0),MATCH('EPS 3.1.3'!AA$1,NoSettings_v3!$C$1:$AH$1,0)),"")</f>
        <v>0</v>
      </c>
      <c r="AB527" s="157">
        <f>IFERROR(INDEX(NoSettings_v3!$C$2:$AH$4612,MATCH('EPS 3.1.3'!$B527,NoSettings_v3!$A$2:$A$4612,0),MATCH('EPS 3.1.3'!AB$1,NoSettings_v3!$C$1:$AH$1,0)),"")</f>
        <v>0</v>
      </c>
      <c r="AC527" s="157">
        <f>IFERROR(INDEX(NoSettings_v3!$C$2:$AH$4612,MATCH('EPS 3.1.3'!$B527,NoSettings_v3!$A$2:$A$4612,0),MATCH('EPS 3.1.3'!AC$1,NoSettings_v3!$C$1:$AH$1,0)),"")</f>
        <v>0</v>
      </c>
      <c r="AD527" s="157">
        <f>IFERROR(INDEX(NoSettings_v3!$C$2:$AH$4612,MATCH('EPS 3.1.3'!$B527,NoSettings_v3!$A$2:$A$4612,0),MATCH('EPS 3.1.3'!AD$1,NoSettings_v3!$C$1:$AH$1,0)),"")</f>
        <v>0</v>
      </c>
      <c r="AE527" s="157">
        <f>IFERROR(INDEX(NoSettings_v3!$C$2:$AH$4612,MATCH('EPS 3.1.3'!$B527,NoSettings_v3!$A$2:$A$4612,0),MATCH('EPS 3.1.3'!AE$1,NoSettings_v3!$C$1:$AH$1,0)),"")</f>
        <v>0</v>
      </c>
      <c r="AF527" s="157">
        <f>IFERROR(INDEX(NoSettings_v3!$C$2:$AH$4612,MATCH('EPS 3.1.3'!$B527,NoSettings_v3!$A$2:$A$4612,0),MATCH('EPS 3.1.3'!AF$1,NoSettings_v3!$C$1:$AH$1,0)),"")</f>
        <v>0</v>
      </c>
      <c r="AG527" s="157">
        <f>IFERROR(INDEX(NoSettings_v3!$C$2:$AH$4612,MATCH('EPS 3.1.3'!$B527,NoSettings_v3!$A$2:$A$4612,0),MATCH('EPS 3.1.3'!AG$1,NoSettings_v3!$C$1:$AH$1,0)),"")</f>
        <v>0</v>
      </c>
      <c r="AH527" s="157">
        <f>IFERROR(INDEX(NoSettings_v3!$C$2:$AH$4612,MATCH('EPS 3.1.3'!$B527,NoSettings_v3!$A$2:$A$4612,0),MATCH('EPS 3.1.3'!AH$1,NoSettings_v3!$C$1:$AH$1,0)),"")</f>
        <v>0</v>
      </c>
      <c r="AI527" s="157">
        <f>IFERROR(INDEX(NoSettings_v3!$C$2:$AH$4612,MATCH('EPS 3.1.3'!$B527,NoSettings_v3!$A$2:$A$4612,0),MATCH('EPS 3.1.3'!AI$1,NoSettings_v3!$C$1:$AH$1,0)),"")</f>
        <v>0</v>
      </c>
    </row>
    <row r="528" spans="2:35" x14ac:dyDescent="0.35">
      <c r="B528" s="161" t="s">
        <v>647</v>
      </c>
      <c r="C528" s="127" t="s">
        <v>964</v>
      </c>
      <c r="D528" s="157">
        <f>IFERROR(INDEX(NoSettings_v3!$C$2:$AH$4612,MATCH('EPS 3.1.3'!$B528,NoSettings_v3!$A$2:$A$4612,0),MATCH('EPS 3.1.3'!D$1,NoSettings_v3!$C$1:$AH$1,0)),"")</f>
        <v>0</v>
      </c>
      <c r="E528" s="157">
        <f>IFERROR(INDEX(NoSettings_v3!$C$2:$AH$4612,MATCH('EPS 3.1.3'!$B528,NoSettings_v3!$A$2:$A$4612,0),MATCH('EPS 3.1.3'!E$1,NoSettings_v3!$C$1:$AH$1,0)),"")</f>
        <v>0</v>
      </c>
      <c r="F528" s="157">
        <f>IFERROR(INDEX(NoSettings_v3!$C$2:$AH$4612,MATCH('EPS 3.1.3'!$B528,NoSettings_v3!$A$2:$A$4612,0),MATCH('EPS 3.1.3'!F$1,NoSettings_v3!$C$1:$AH$1,0)),"")</f>
        <v>0</v>
      </c>
      <c r="G528" s="157">
        <f>IFERROR(INDEX(NoSettings_v3!$C$2:$AH$4612,MATCH('EPS 3.1.3'!$B528,NoSettings_v3!$A$2:$A$4612,0),MATCH('EPS 3.1.3'!G$1,NoSettings_v3!$C$1:$AH$1,0)),"")</f>
        <v>0</v>
      </c>
      <c r="H528" s="157">
        <f>IFERROR(INDEX(NoSettings_v3!$C$2:$AH$4612,MATCH('EPS 3.1.3'!$B528,NoSettings_v3!$A$2:$A$4612,0),MATCH('EPS 3.1.3'!H$1,NoSettings_v3!$C$1:$AH$1,0)),"")</f>
        <v>0</v>
      </c>
      <c r="I528" s="157">
        <f>IFERROR(INDEX(NoSettings_v3!$C$2:$AH$4612,MATCH('EPS 3.1.3'!$B528,NoSettings_v3!$A$2:$A$4612,0),MATCH('EPS 3.1.3'!I$1,NoSettings_v3!$C$1:$AH$1,0)),"")</f>
        <v>0</v>
      </c>
      <c r="J528" s="157">
        <f>IFERROR(INDEX(NoSettings_v3!$C$2:$AH$4612,MATCH('EPS 3.1.3'!$B528,NoSettings_v3!$A$2:$A$4612,0),MATCH('EPS 3.1.3'!J$1,NoSettings_v3!$C$1:$AH$1,0)),"")</f>
        <v>0</v>
      </c>
      <c r="K528" s="157">
        <f>IFERROR(INDEX(NoSettings_v3!$C$2:$AH$4612,MATCH('EPS 3.1.3'!$B528,NoSettings_v3!$A$2:$A$4612,0),MATCH('EPS 3.1.3'!K$1,NoSettings_v3!$C$1:$AH$1,0)),"")</f>
        <v>0</v>
      </c>
      <c r="L528" s="157">
        <f>IFERROR(INDEX(NoSettings_v3!$C$2:$AH$4612,MATCH('EPS 3.1.3'!$B528,NoSettings_v3!$A$2:$A$4612,0),MATCH('EPS 3.1.3'!L$1,NoSettings_v3!$C$1:$AH$1,0)),"")</f>
        <v>0</v>
      </c>
      <c r="M528" s="157">
        <f>IFERROR(INDEX(NoSettings_v3!$C$2:$AH$4612,MATCH('EPS 3.1.3'!$B528,NoSettings_v3!$A$2:$A$4612,0),MATCH('EPS 3.1.3'!M$1,NoSettings_v3!$C$1:$AH$1,0)),"")</f>
        <v>0</v>
      </c>
      <c r="N528" s="157">
        <f>IFERROR(INDEX(NoSettings_v3!$C$2:$AH$4612,MATCH('EPS 3.1.3'!$B528,NoSettings_v3!$A$2:$A$4612,0),MATCH('EPS 3.1.3'!N$1,NoSettings_v3!$C$1:$AH$1,0)),"")</f>
        <v>0</v>
      </c>
      <c r="O528" s="157">
        <f>IFERROR(INDEX(NoSettings_v3!$C$2:$AH$4612,MATCH('EPS 3.1.3'!$B528,NoSettings_v3!$A$2:$A$4612,0),MATCH('EPS 3.1.3'!O$1,NoSettings_v3!$C$1:$AH$1,0)),"")</f>
        <v>0</v>
      </c>
      <c r="P528" s="157">
        <f>IFERROR(INDEX(NoSettings_v3!$C$2:$AH$4612,MATCH('EPS 3.1.3'!$B528,NoSettings_v3!$A$2:$A$4612,0),MATCH('EPS 3.1.3'!P$1,NoSettings_v3!$C$1:$AH$1,0)),"")</f>
        <v>0</v>
      </c>
      <c r="Q528" s="157">
        <f>IFERROR(INDEX(NoSettings_v3!$C$2:$AH$4612,MATCH('EPS 3.1.3'!$B528,NoSettings_v3!$A$2:$A$4612,0),MATCH('EPS 3.1.3'!Q$1,NoSettings_v3!$C$1:$AH$1,0)),"")</f>
        <v>0</v>
      </c>
      <c r="R528" s="157">
        <f>IFERROR(INDEX(NoSettings_v3!$C$2:$AH$4612,MATCH('EPS 3.1.3'!$B528,NoSettings_v3!$A$2:$A$4612,0),MATCH('EPS 3.1.3'!R$1,NoSettings_v3!$C$1:$AH$1,0)),"")</f>
        <v>0</v>
      </c>
      <c r="S528" s="157">
        <f>IFERROR(INDEX(NoSettings_v3!$C$2:$AH$4612,MATCH('EPS 3.1.3'!$B528,NoSettings_v3!$A$2:$A$4612,0),MATCH('EPS 3.1.3'!S$1,NoSettings_v3!$C$1:$AH$1,0)),"")</f>
        <v>0</v>
      </c>
      <c r="T528" s="157">
        <f>IFERROR(INDEX(NoSettings_v3!$C$2:$AH$4612,MATCH('EPS 3.1.3'!$B528,NoSettings_v3!$A$2:$A$4612,0),MATCH('EPS 3.1.3'!T$1,NoSettings_v3!$C$1:$AH$1,0)),"")</f>
        <v>0</v>
      </c>
      <c r="U528" s="157">
        <f>IFERROR(INDEX(NoSettings_v3!$C$2:$AH$4612,MATCH('EPS 3.1.3'!$B528,NoSettings_v3!$A$2:$A$4612,0),MATCH('EPS 3.1.3'!U$1,NoSettings_v3!$C$1:$AH$1,0)),"")</f>
        <v>0</v>
      </c>
      <c r="V528" s="157">
        <f>IFERROR(INDEX(NoSettings_v3!$C$2:$AH$4612,MATCH('EPS 3.1.3'!$B528,NoSettings_v3!$A$2:$A$4612,0),MATCH('EPS 3.1.3'!V$1,NoSettings_v3!$C$1:$AH$1,0)),"")</f>
        <v>0</v>
      </c>
      <c r="W528" s="157">
        <f>IFERROR(INDEX(NoSettings_v3!$C$2:$AH$4612,MATCH('EPS 3.1.3'!$B528,NoSettings_v3!$A$2:$A$4612,0),MATCH('EPS 3.1.3'!W$1,NoSettings_v3!$C$1:$AH$1,0)),"")</f>
        <v>0</v>
      </c>
      <c r="X528" s="157">
        <f>IFERROR(INDEX(NoSettings_v3!$C$2:$AH$4612,MATCH('EPS 3.1.3'!$B528,NoSettings_v3!$A$2:$A$4612,0),MATCH('EPS 3.1.3'!X$1,NoSettings_v3!$C$1:$AH$1,0)),"")</f>
        <v>0</v>
      </c>
      <c r="Y528" s="157">
        <f>IFERROR(INDEX(NoSettings_v3!$C$2:$AH$4612,MATCH('EPS 3.1.3'!$B528,NoSettings_v3!$A$2:$A$4612,0),MATCH('EPS 3.1.3'!Y$1,NoSettings_v3!$C$1:$AH$1,0)),"")</f>
        <v>0</v>
      </c>
      <c r="Z528" s="157">
        <f>IFERROR(INDEX(NoSettings_v3!$C$2:$AH$4612,MATCH('EPS 3.1.3'!$B528,NoSettings_v3!$A$2:$A$4612,0),MATCH('EPS 3.1.3'!Z$1,NoSettings_v3!$C$1:$AH$1,0)),"")</f>
        <v>0</v>
      </c>
      <c r="AA528" s="157">
        <f>IFERROR(INDEX(NoSettings_v3!$C$2:$AH$4612,MATCH('EPS 3.1.3'!$B528,NoSettings_v3!$A$2:$A$4612,0),MATCH('EPS 3.1.3'!AA$1,NoSettings_v3!$C$1:$AH$1,0)),"")</f>
        <v>0</v>
      </c>
      <c r="AB528" s="157">
        <f>IFERROR(INDEX(NoSettings_v3!$C$2:$AH$4612,MATCH('EPS 3.1.3'!$B528,NoSettings_v3!$A$2:$A$4612,0),MATCH('EPS 3.1.3'!AB$1,NoSettings_v3!$C$1:$AH$1,0)),"")</f>
        <v>0</v>
      </c>
      <c r="AC528" s="157">
        <f>IFERROR(INDEX(NoSettings_v3!$C$2:$AH$4612,MATCH('EPS 3.1.3'!$B528,NoSettings_v3!$A$2:$A$4612,0),MATCH('EPS 3.1.3'!AC$1,NoSettings_v3!$C$1:$AH$1,0)),"")</f>
        <v>0</v>
      </c>
      <c r="AD528" s="157">
        <f>IFERROR(INDEX(NoSettings_v3!$C$2:$AH$4612,MATCH('EPS 3.1.3'!$B528,NoSettings_v3!$A$2:$A$4612,0),MATCH('EPS 3.1.3'!AD$1,NoSettings_v3!$C$1:$AH$1,0)),"")</f>
        <v>0</v>
      </c>
      <c r="AE528" s="157">
        <f>IFERROR(INDEX(NoSettings_v3!$C$2:$AH$4612,MATCH('EPS 3.1.3'!$B528,NoSettings_v3!$A$2:$A$4612,0),MATCH('EPS 3.1.3'!AE$1,NoSettings_v3!$C$1:$AH$1,0)),"")</f>
        <v>0</v>
      </c>
      <c r="AF528" s="157">
        <f>IFERROR(INDEX(NoSettings_v3!$C$2:$AH$4612,MATCH('EPS 3.1.3'!$B528,NoSettings_v3!$A$2:$A$4612,0),MATCH('EPS 3.1.3'!AF$1,NoSettings_v3!$C$1:$AH$1,0)),"")</f>
        <v>0</v>
      </c>
      <c r="AG528" s="157">
        <f>IFERROR(INDEX(NoSettings_v3!$C$2:$AH$4612,MATCH('EPS 3.1.3'!$B528,NoSettings_v3!$A$2:$A$4612,0),MATCH('EPS 3.1.3'!AG$1,NoSettings_v3!$C$1:$AH$1,0)),"")</f>
        <v>0</v>
      </c>
      <c r="AH528" s="157">
        <f>IFERROR(INDEX(NoSettings_v3!$C$2:$AH$4612,MATCH('EPS 3.1.3'!$B528,NoSettings_v3!$A$2:$A$4612,0),MATCH('EPS 3.1.3'!AH$1,NoSettings_v3!$C$1:$AH$1,0)),"")</f>
        <v>0</v>
      </c>
      <c r="AI528" s="157">
        <f>IFERROR(INDEX(NoSettings_v3!$C$2:$AH$4612,MATCH('EPS 3.1.3'!$B528,NoSettings_v3!$A$2:$A$4612,0),MATCH('EPS 3.1.3'!AI$1,NoSettings_v3!$C$1:$AH$1,0)),"")</f>
        <v>0</v>
      </c>
    </row>
    <row r="529" spans="2:35" x14ac:dyDescent="0.35">
      <c r="B529" s="161" t="s">
        <v>1264</v>
      </c>
      <c r="C529" s="127" t="s">
        <v>964</v>
      </c>
      <c r="D529" s="157">
        <f>IFERROR(INDEX(NoSettings_v3!$C$2:$AH$4612,MATCH('EPS 3.1.3'!$B529,NoSettings_v3!$A$2:$A$4612,0),MATCH('EPS 3.1.3'!D$1,NoSettings_v3!$C$1:$AH$1,0)),"")</f>
        <v>0</v>
      </c>
      <c r="E529" s="157">
        <f>IFERROR(INDEX(NoSettings_v3!$C$2:$AH$4612,MATCH('EPS 3.1.3'!$B529,NoSettings_v3!$A$2:$A$4612,0),MATCH('EPS 3.1.3'!E$1,NoSettings_v3!$C$1:$AH$1,0)),"")</f>
        <v>0</v>
      </c>
      <c r="F529" s="157">
        <f>IFERROR(INDEX(NoSettings_v3!$C$2:$AH$4612,MATCH('EPS 3.1.3'!$B529,NoSettings_v3!$A$2:$A$4612,0),MATCH('EPS 3.1.3'!F$1,NoSettings_v3!$C$1:$AH$1,0)),"")</f>
        <v>0</v>
      </c>
      <c r="G529" s="157">
        <f>IFERROR(INDEX(NoSettings_v3!$C$2:$AH$4612,MATCH('EPS 3.1.3'!$B529,NoSettings_v3!$A$2:$A$4612,0),MATCH('EPS 3.1.3'!G$1,NoSettings_v3!$C$1:$AH$1,0)),"")</f>
        <v>0</v>
      </c>
      <c r="H529" s="157">
        <f>IFERROR(INDEX(NoSettings_v3!$C$2:$AH$4612,MATCH('EPS 3.1.3'!$B529,NoSettings_v3!$A$2:$A$4612,0),MATCH('EPS 3.1.3'!H$1,NoSettings_v3!$C$1:$AH$1,0)),"")</f>
        <v>0</v>
      </c>
      <c r="I529" s="157">
        <f>IFERROR(INDEX(NoSettings_v3!$C$2:$AH$4612,MATCH('EPS 3.1.3'!$B529,NoSettings_v3!$A$2:$A$4612,0),MATCH('EPS 3.1.3'!I$1,NoSettings_v3!$C$1:$AH$1,0)),"")</f>
        <v>0</v>
      </c>
      <c r="J529" s="157">
        <f>IFERROR(INDEX(NoSettings_v3!$C$2:$AH$4612,MATCH('EPS 3.1.3'!$B529,NoSettings_v3!$A$2:$A$4612,0),MATCH('EPS 3.1.3'!J$1,NoSettings_v3!$C$1:$AH$1,0)),"")</f>
        <v>0</v>
      </c>
      <c r="K529" s="157">
        <f>IFERROR(INDEX(NoSettings_v3!$C$2:$AH$4612,MATCH('EPS 3.1.3'!$B529,NoSettings_v3!$A$2:$A$4612,0),MATCH('EPS 3.1.3'!K$1,NoSettings_v3!$C$1:$AH$1,0)),"")</f>
        <v>0</v>
      </c>
      <c r="L529" s="157">
        <f>IFERROR(INDEX(NoSettings_v3!$C$2:$AH$4612,MATCH('EPS 3.1.3'!$B529,NoSettings_v3!$A$2:$A$4612,0),MATCH('EPS 3.1.3'!L$1,NoSettings_v3!$C$1:$AH$1,0)),"")</f>
        <v>0</v>
      </c>
      <c r="M529" s="157">
        <f>IFERROR(INDEX(NoSettings_v3!$C$2:$AH$4612,MATCH('EPS 3.1.3'!$B529,NoSettings_v3!$A$2:$A$4612,0),MATCH('EPS 3.1.3'!M$1,NoSettings_v3!$C$1:$AH$1,0)),"")</f>
        <v>0</v>
      </c>
      <c r="N529" s="157">
        <f>IFERROR(INDEX(NoSettings_v3!$C$2:$AH$4612,MATCH('EPS 3.1.3'!$B529,NoSettings_v3!$A$2:$A$4612,0),MATCH('EPS 3.1.3'!N$1,NoSettings_v3!$C$1:$AH$1,0)),"")</f>
        <v>0</v>
      </c>
      <c r="O529" s="157">
        <f>IFERROR(INDEX(NoSettings_v3!$C$2:$AH$4612,MATCH('EPS 3.1.3'!$B529,NoSettings_v3!$A$2:$A$4612,0),MATCH('EPS 3.1.3'!O$1,NoSettings_v3!$C$1:$AH$1,0)),"")</f>
        <v>0</v>
      </c>
      <c r="P529" s="157">
        <f>IFERROR(INDEX(NoSettings_v3!$C$2:$AH$4612,MATCH('EPS 3.1.3'!$B529,NoSettings_v3!$A$2:$A$4612,0),MATCH('EPS 3.1.3'!P$1,NoSettings_v3!$C$1:$AH$1,0)),"")</f>
        <v>0</v>
      </c>
      <c r="Q529" s="157">
        <f>IFERROR(INDEX(NoSettings_v3!$C$2:$AH$4612,MATCH('EPS 3.1.3'!$B529,NoSettings_v3!$A$2:$A$4612,0),MATCH('EPS 3.1.3'!Q$1,NoSettings_v3!$C$1:$AH$1,0)),"")</f>
        <v>0</v>
      </c>
      <c r="R529" s="157">
        <f>IFERROR(INDEX(NoSettings_v3!$C$2:$AH$4612,MATCH('EPS 3.1.3'!$B529,NoSettings_v3!$A$2:$A$4612,0),MATCH('EPS 3.1.3'!R$1,NoSettings_v3!$C$1:$AH$1,0)),"")</f>
        <v>0</v>
      </c>
      <c r="S529" s="157">
        <f>IFERROR(INDEX(NoSettings_v3!$C$2:$AH$4612,MATCH('EPS 3.1.3'!$B529,NoSettings_v3!$A$2:$A$4612,0),MATCH('EPS 3.1.3'!S$1,NoSettings_v3!$C$1:$AH$1,0)),"")</f>
        <v>0</v>
      </c>
      <c r="T529" s="157">
        <f>IFERROR(INDEX(NoSettings_v3!$C$2:$AH$4612,MATCH('EPS 3.1.3'!$B529,NoSettings_v3!$A$2:$A$4612,0),MATCH('EPS 3.1.3'!T$1,NoSettings_v3!$C$1:$AH$1,0)),"")</f>
        <v>0</v>
      </c>
      <c r="U529" s="157">
        <f>IFERROR(INDEX(NoSettings_v3!$C$2:$AH$4612,MATCH('EPS 3.1.3'!$B529,NoSettings_v3!$A$2:$A$4612,0),MATCH('EPS 3.1.3'!U$1,NoSettings_v3!$C$1:$AH$1,0)),"")</f>
        <v>0</v>
      </c>
      <c r="V529" s="157">
        <f>IFERROR(INDEX(NoSettings_v3!$C$2:$AH$4612,MATCH('EPS 3.1.3'!$B529,NoSettings_v3!$A$2:$A$4612,0),MATCH('EPS 3.1.3'!V$1,NoSettings_v3!$C$1:$AH$1,0)),"")</f>
        <v>0</v>
      </c>
      <c r="W529" s="157">
        <f>IFERROR(INDEX(NoSettings_v3!$C$2:$AH$4612,MATCH('EPS 3.1.3'!$B529,NoSettings_v3!$A$2:$A$4612,0),MATCH('EPS 3.1.3'!W$1,NoSettings_v3!$C$1:$AH$1,0)),"")</f>
        <v>0</v>
      </c>
      <c r="X529" s="157">
        <f>IFERROR(INDEX(NoSettings_v3!$C$2:$AH$4612,MATCH('EPS 3.1.3'!$B529,NoSettings_v3!$A$2:$A$4612,0),MATCH('EPS 3.1.3'!X$1,NoSettings_v3!$C$1:$AH$1,0)),"")</f>
        <v>0</v>
      </c>
      <c r="Y529" s="157">
        <f>IFERROR(INDEX(NoSettings_v3!$C$2:$AH$4612,MATCH('EPS 3.1.3'!$B529,NoSettings_v3!$A$2:$A$4612,0),MATCH('EPS 3.1.3'!Y$1,NoSettings_v3!$C$1:$AH$1,0)),"")</f>
        <v>0</v>
      </c>
      <c r="Z529" s="157">
        <f>IFERROR(INDEX(NoSettings_v3!$C$2:$AH$4612,MATCH('EPS 3.1.3'!$B529,NoSettings_v3!$A$2:$A$4612,0),MATCH('EPS 3.1.3'!Z$1,NoSettings_v3!$C$1:$AH$1,0)),"")</f>
        <v>0</v>
      </c>
      <c r="AA529" s="157">
        <f>IFERROR(INDEX(NoSettings_v3!$C$2:$AH$4612,MATCH('EPS 3.1.3'!$B529,NoSettings_v3!$A$2:$A$4612,0),MATCH('EPS 3.1.3'!AA$1,NoSettings_v3!$C$1:$AH$1,0)),"")</f>
        <v>0</v>
      </c>
      <c r="AB529" s="157">
        <f>IFERROR(INDEX(NoSettings_v3!$C$2:$AH$4612,MATCH('EPS 3.1.3'!$B529,NoSettings_v3!$A$2:$A$4612,0),MATCH('EPS 3.1.3'!AB$1,NoSettings_v3!$C$1:$AH$1,0)),"")</f>
        <v>0</v>
      </c>
      <c r="AC529" s="157">
        <f>IFERROR(INDEX(NoSettings_v3!$C$2:$AH$4612,MATCH('EPS 3.1.3'!$B529,NoSettings_v3!$A$2:$A$4612,0),MATCH('EPS 3.1.3'!AC$1,NoSettings_v3!$C$1:$AH$1,0)),"")</f>
        <v>0</v>
      </c>
      <c r="AD529" s="157">
        <f>IFERROR(INDEX(NoSettings_v3!$C$2:$AH$4612,MATCH('EPS 3.1.3'!$B529,NoSettings_v3!$A$2:$A$4612,0),MATCH('EPS 3.1.3'!AD$1,NoSettings_v3!$C$1:$AH$1,0)),"")</f>
        <v>0</v>
      </c>
      <c r="AE529" s="157">
        <f>IFERROR(INDEX(NoSettings_v3!$C$2:$AH$4612,MATCH('EPS 3.1.3'!$B529,NoSettings_v3!$A$2:$A$4612,0),MATCH('EPS 3.1.3'!AE$1,NoSettings_v3!$C$1:$AH$1,0)),"")</f>
        <v>0</v>
      </c>
      <c r="AF529" s="157">
        <f>IFERROR(INDEX(NoSettings_v3!$C$2:$AH$4612,MATCH('EPS 3.1.3'!$B529,NoSettings_v3!$A$2:$A$4612,0),MATCH('EPS 3.1.3'!AF$1,NoSettings_v3!$C$1:$AH$1,0)),"")</f>
        <v>0</v>
      </c>
      <c r="AG529" s="157">
        <f>IFERROR(INDEX(NoSettings_v3!$C$2:$AH$4612,MATCH('EPS 3.1.3'!$B529,NoSettings_v3!$A$2:$A$4612,0),MATCH('EPS 3.1.3'!AG$1,NoSettings_v3!$C$1:$AH$1,0)),"")</f>
        <v>0</v>
      </c>
      <c r="AH529" s="157">
        <f>IFERROR(INDEX(NoSettings_v3!$C$2:$AH$4612,MATCH('EPS 3.1.3'!$B529,NoSettings_v3!$A$2:$A$4612,0),MATCH('EPS 3.1.3'!AH$1,NoSettings_v3!$C$1:$AH$1,0)),"")</f>
        <v>0</v>
      </c>
      <c r="AI529" s="157">
        <f>IFERROR(INDEX(NoSettings_v3!$C$2:$AH$4612,MATCH('EPS 3.1.3'!$B529,NoSettings_v3!$A$2:$A$4612,0),MATCH('EPS 3.1.3'!AI$1,NoSettings_v3!$C$1:$AH$1,0)),"")</f>
        <v>0</v>
      </c>
    </row>
    <row r="530" spans="2:35" x14ac:dyDescent="0.35">
      <c r="B530" s="161" t="s">
        <v>1265</v>
      </c>
      <c r="C530" s="127" t="s">
        <v>964</v>
      </c>
      <c r="D530" s="157">
        <f>IFERROR(INDEX(NoSettings_v3!$C$2:$AH$4612,MATCH('EPS 3.1.3'!$B530,NoSettings_v3!$A$2:$A$4612,0),MATCH('EPS 3.1.3'!D$1,NoSettings_v3!$C$1:$AH$1,0)),"")</f>
        <v>0</v>
      </c>
      <c r="E530" s="157">
        <f>IFERROR(INDEX(NoSettings_v3!$C$2:$AH$4612,MATCH('EPS 3.1.3'!$B530,NoSettings_v3!$A$2:$A$4612,0),MATCH('EPS 3.1.3'!E$1,NoSettings_v3!$C$1:$AH$1,0)),"")</f>
        <v>0</v>
      </c>
      <c r="F530" s="157">
        <f>IFERROR(INDEX(NoSettings_v3!$C$2:$AH$4612,MATCH('EPS 3.1.3'!$B530,NoSettings_v3!$A$2:$A$4612,0),MATCH('EPS 3.1.3'!F$1,NoSettings_v3!$C$1:$AH$1,0)),"")</f>
        <v>0</v>
      </c>
      <c r="G530" s="157">
        <f>IFERROR(INDEX(NoSettings_v3!$C$2:$AH$4612,MATCH('EPS 3.1.3'!$B530,NoSettings_v3!$A$2:$A$4612,0),MATCH('EPS 3.1.3'!G$1,NoSettings_v3!$C$1:$AH$1,0)),"")</f>
        <v>0</v>
      </c>
      <c r="H530" s="157">
        <f>IFERROR(INDEX(NoSettings_v3!$C$2:$AH$4612,MATCH('EPS 3.1.3'!$B530,NoSettings_v3!$A$2:$A$4612,0),MATCH('EPS 3.1.3'!H$1,NoSettings_v3!$C$1:$AH$1,0)),"")</f>
        <v>0</v>
      </c>
      <c r="I530" s="157">
        <f>IFERROR(INDEX(NoSettings_v3!$C$2:$AH$4612,MATCH('EPS 3.1.3'!$B530,NoSettings_v3!$A$2:$A$4612,0),MATCH('EPS 3.1.3'!I$1,NoSettings_v3!$C$1:$AH$1,0)),"")</f>
        <v>0</v>
      </c>
      <c r="J530" s="157">
        <f>IFERROR(INDEX(NoSettings_v3!$C$2:$AH$4612,MATCH('EPS 3.1.3'!$B530,NoSettings_v3!$A$2:$A$4612,0),MATCH('EPS 3.1.3'!J$1,NoSettings_v3!$C$1:$AH$1,0)),"")</f>
        <v>0</v>
      </c>
      <c r="K530" s="157">
        <f>IFERROR(INDEX(NoSettings_v3!$C$2:$AH$4612,MATCH('EPS 3.1.3'!$B530,NoSettings_v3!$A$2:$A$4612,0),MATCH('EPS 3.1.3'!K$1,NoSettings_v3!$C$1:$AH$1,0)),"")</f>
        <v>0</v>
      </c>
      <c r="L530" s="157">
        <f>IFERROR(INDEX(NoSettings_v3!$C$2:$AH$4612,MATCH('EPS 3.1.3'!$B530,NoSettings_v3!$A$2:$A$4612,0),MATCH('EPS 3.1.3'!L$1,NoSettings_v3!$C$1:$AH$1,0)),"")</f>
        <v>0</v>
      </c>
      <c r="M530" s="157">
        <f>IFERROR(INDEX(NoSettings_v3!$C$2:$AH$4612,MATCH('EPS 3.1.3'!$B530,NoSettings_v3!$A$2:$A$4612,0),MATCH('EPS 3.1.3'!M$1,NoSettings_v3!$C$1:$AH$1,0)),"")</f>
        <v>0</v>
      </c>
      <c r="N530" s="157">
        <f>IFERROR(INDEX(NoSettings_v3!$C$2:$AH$4612,MATCH('EPS 3.1.3'!$B530,NoSettings_v3!$A$2:$A$4612,0),MATCH('EPS 3.1.3'!N$1,NoSettings_v3!$C$1:$AH$1,0)),"")</f>
        <v>0</v>
      </c>
      <c r="O530" s="157">
        <f>IFERROR(INDEX(NoSettings_v3!$C$2:$AH$4612,MATCH('EPS 3.1.3'!$B530,NoSettings_v3!$A$2:$A$4612,0),MATCH('EPS 3.1.3'!O$1,NoSettings_v3!$C$1:$AH$1,0)),"")</f>
        <v>0</v>
      </c>
      <c r="P530" s="157">
        <f>IFERROR(INDEX(NoSettings_v3!$C$2:$AH$4612,MATCH('EPS 3.1.3'!$B530,NoSettings_v3!$A$2:$A$4612,0),MATCH('EPS 3.1.3'!P$1,NoSettings_v3!$C$1:$AH$1,0)),"")</f>
        <v>0</v>
      </c>
      <c r="Q530" s="157">
        <f>IFERROR(INDEX(NoSettings_v3!$C$2:$AH$4612,MATCH('EPS 3.1.3'!$B530,NoSettings_v3!$A$2:$A$4612,0),MATCH('EPS 3.1.3'!Q$1,NoSettings_v3!$C$1:$AH$1,0)),"")</f>
        <v>0</v>
      </c>
      <c r="R530" s="157">
        <f>IFERROR(INDEX(NoSettings_v3!$C$2:$AH$4612,MATCH('EPS 3.1.3'!$B530,NoSettings_v3!$A$2:$A$4612,0),MATCH('EPS 3.1.3'!R$1,NoSettings_v3!$C$1:$AH$1,0)),"")</f>
        <v>0</v>
      </c>
      <c r="S530" s="157">
        <f>IFERROR(INDEX(NoSettings_v3!$C$2:$AH$4612,MATCH('EPS 3.1.3'!$B530,NoSettings_v3!$A$2:$A$4612,0),MATCH('EPS 3.1.3'!S$1,NoSettings_v3!$C$1:$AH$1,0)),"")</f>
        <v>0</v>
      </c>
      <c r="T530" s="157">
        <f>IFERROR(INDEX(NoSettings_v3!$C$2:$AH$4612,MATCH('EPS 3.1.3'!$B530,NoSettings_v3!$A$2:$A$4612,0),MATCH('EPS 3.1.3'!T$1,NoSettings_v3!$C$1:$AH$1,0)),"")</f>
        <v>0</v>
      </c>
      <c r="U530" s="157">
        <f>IFERROR(INDEX(NoSettings_v3!$C$2:$AH$4612,MATCH('EPS 3.1.3'!$B530,NoSettings_v3!$A$2:$A$4612,0),MATCH('EPS 3.1.3'!U$1,NoSettings_v3!$C$1:$AH$1,0)),"")</f>
        <v>0</v>
      </c>
      <c r="V530" s="157">
        <f>IFERROR(INDEX(NoSettings_v3!$C$2:$AH$4612,MATCH('EPS 3.1.3'!$B530,NoSettings_v3!$A$2:$A$4612,0),MATCH('EPS 3.1.3'!V$1,NoSettings_v3!$C$1:$AH$1,0)),"")</f>
        <v>0</v>
      </c>
      <c r="W530" s="157">
        <f>IFERROR(INDEX(NoSettings_v3!$C$2:$AH$4612,MATCH('EPS 3.1.3'!$B530,NoSettings_v3!$A$2:$A$4612,0),MATCH('EPS 3.1.3'!W$1,NoSettings_v3!$C$1:$AH$1,0)),"")</f>
        <v>0</v>
      </c>
      <c r="X530" s="157">
        <f>IFERROR(INDEX(NoSettings_v3!$C$2:$AH$4612,MATCH('EPS 3.1.3'!$B530,NoSettings_v3!$A$2:$A$4612,0),MATCH('EPS 3.1.3'!X$1,NoSettings_v3!$C$1:$AH$1,0)),"")</f>
        <v>0</v>
      </c>
      <c r="Y530" s="157">
        <f>IFERROR(INDEX(NoSettings_v3!$C$2:$AH$4612,MATCH('EPS 3.1.3'!$B530,NoSettings_v3!$A$2:$A$4612,0),MATCH('EPS 3.1.3'!Y$1,NoSettings_v3!$C$1:$AH$1,0)),"")</f>
        <v>0</v>
      </c>
      <c r="Z530" s="157">
        <f>IFERROR(INDEX(NoSettings_v3!$C$2:$AH$4612,MATCH('EPS 3.1.3'!$B530,NoSettings_v3!$A$2:$A$4612,0),MATCH('EPS 3.1.3'!Z$1,NoSettings_v3!$C$1:$AH$1,0)),"")</f>
        <v>0</v>
      </c>
      <c r="AA530" s="157">
        <f>IFERROR(INDEX(NoSettings_v3!$C$2:$AH$4612,MATCH('EPS 3.1.3'!$B530,NoSettings_v3!$A$2:$A$4612,0),MATCH('EPS 3.1.3'!AA$1,NoSettings_v3!$C$1:$AH$1,0)),"")</f>
        <v>0</v>
      </c>
      <c r="AB530" s="157">
        <f>IFERROR(INDEX(NoSettings_v3!$C$2:$AH$4612,MATCH('EPS 3.1.3'!$B530,NoSettings_v3!$A$2:$A$4612,0),MATCH('EPS 3.1.3'!AB$1,NoSettings_v3!$C$1:$AH$1,0)),"")</f>
        <v>0</v>
      </c>
      <c r="AC530" s="157">
        <f>IFERROR(INDEX(NoSettings_v3!$C$2:$AH$4612,MATCH('EPS 3.1.3'!$B530,NoSettings_v3!$A$2:$A$4612,0),MATCH('EPS 3.1.3'!AC$1,NoSettings_v3!$C$1:$AH$1,0)),"")</f>
        <v>0</v>
      </c>
      <c r="AD530" s="157">
        <f>IFERROR(INDEX(NoSettings_v3!$C$2:$AH$4612,MATCH('EPS 3.1.3'!$B530,NoSettings_v3!$A$2:$A$4612,0),MATCH('EPS 3.1.3'!AD$1,NoSettings_v3!$C$1:$AH$1,0)),"")</f>
        <v>0</v>
      </c>
      <c r="AE530" s="157">
        <f>IFERROR(INDEX(NoSettings_v3!$C$2:$AH$4612,MATCH('EPS 3.1.3'!$B530,NoSettings_v3!$A$2:$A$4612,0),MATCH('EPS 3.1.3'!AE$1,NoSettings_v3!$C$1:$AH$1,0)),"")</f>
        <v>0</v>
      </c>
      <c r="AF530" s="157">
        <f>IFERROR(INDEX(NoSettings_v3!$C$2:$AH$4612,MATCH('EPS 3.1.3'!$B530,NoSettings_v3!$A$2:$A$4612,0),MATCH('EPS 3.1.3'!AF$1,NoSettings_v3!$C$1:$AH$1,0)),"")</f>
        <v>0</v>
      </c>
      <c r="AG530" s="157">
        <f>IFERROR(INDEX(NoSettings_v3!$C$2:$AH$4612,MATCH('EPS 3.1.3'!$B530,NoSettings_v3!$A$2:$A$4612,0),MATCH('EPS 3.1.3'!AG$1,NoSettings_v3!$C$1:$AH$1,0)),"")</f>
        <v>0</v>
      </c>
      <c r="AH530" s="157">
        <f>IFERROR(INDEX(NoSettings_v3!$C$2:$AH$4612,MATCH('EPS 3.1.3'!$B530,NoSettings_v3!$A$2:$A$4612,0),MATCH('EPS 3.1.3'!AH$1,NoSettings_v3!$C$1:$AH$1,0)),"")</f>
        <v>0</v>
      </c>
      <c r="AI530" s="157">
        <f>IFERROR(INDEX(NoSettings_v3!$C$2:$AH$4612,MATCH('EPS 3.1.3'!$B530,NoSettings_v3!$A$2:$A$4612,0),MATCH('EPS 3.1.3'!AI$1,NoSettings_v3!$C$1:$AH$1,0)),"")</f>
        <v>0</v>
      </c>
    </row>
    <row r="531" spans="2:35" x14ac:dyDescent="0.35">
      <c r="B531" s="161" t="s">
        <v>1266</v>
      </c>
      <c r="C531" s="127" t="s">
        <v>964</v>
      </c>
      <c r="D531" s="157">
        <f>IFERROR(INDEX(NoSettings_v3!$C$2:$AH$4612,MATCH('EPS 3.1.3'!$B531,NoSettings_v3!$A$2:$A$4612,0),MATCH('EPS 3.1.3'!D$1,NoSettings_v3!$C$1:$AH$1,0)),"")</f>
        <v>0</v>
      </c>
      <c r="E531" s="157">
        <f>IFERROR(INDEX(NoSettings_v3!$C$2:$AH$4612,MATCH('EPS 3.1.3'!$B531,NoSettings_v3!$A$2:$A$4612,0),MATCH('EPS 3.1.3'!E$1,NoSettings_v3!$C$1:$AH$1,0)),"")</f>
        <v>0</v>
      </c>
      <c r="F531" s="157">
        <f>IFERROR(INDEX(NoSettings_v3!$C$2:$AH$4612,MATCH('EPS 3.1.3'!$B531,NoSettings_v3!$A$2:$A$4612,0),MATCH('EPS 3.1.3'!F$1,NoSettings_v3!$C$1:$AH$1,0)),"")</f>
        <v>0</v>
      </c>
      <c r="G531" s="157">
        <f>IFERROR(INDEX(NoSettings_v3!$C$2:$AH$4612,MATCH('EPS 3.1.3'!$B531,NoSettings_v3!$A$2:$A$4612,0),MATCH('EPS 3.1.3'!G$1,NoSettings_v3!$C$1:$AH$1,0)),"")</f>
        <v>0</v>
      </c>
      <c r="H531" s="157">
        <f>IFERROR(INDEX(NoSettings_v3!$C$2:$AH$4612,MATCH('EPS 3.1.3'!$B531,NoSettings_v3!$A$2:$A$4612,0),MATCH('EPS 3.1.3'!H$1,NoSettings_v3!$C$1:$AH$1,0)),"")</f>
        <v>0</v>
      </c>
      <c r="I531" s="157">
        <f>IFERROR(INDEX(NoSettings_v3!$C$2:$AH$4612,MATCH('EPS 3.1.3'!$B531,NoSettings_v3!$A$2:$A$4612,0),MATCH('EPS 3.1.3'!I$1,NoSettings_v3!$C$1:$AH$1,0)),"")</f>
        <v>0</v>
      </c>
      <c r="J531" s="157">
        <f>IFERROR(INDEX(NoSettings_v3!$C$2:$AH$4612,MATCH('EPS 3.1.3'!$B531,NoSettings_v3!$A$2:$A$4612,0),MATCH('EPS 3.1.3'!J$1,NoSettings_v3!$C$1:$AH$1,0)),"")</f>
        <v>0</v>
      </c>
      <c r="K531" s="157">
        <f>IFERROR(INDEX(NoSettings_v3!$C$2:$AH$4612,MATCH('EPS 3.1.3'!$B531,NoSettings_v3!$A$2:$A$4612,0),MATCH('EPS 3.1.3'!K$1,NoSettings_v3!$C$1:$AH$1,0)),"")</f>
        <v>0</v>
      </c>
      <c r="L531" s="157">
        <f>IFERROR(INDEX(NoSettings_v3!$C$2:$AH$4612,MATCH('EPS 3.1.3'!$B531,NoSettings_v3!$A$2:$A$4612,0),MATCH('EPS 3.1.3'!L$1,NoSettings_v3!$C$1:$AH$1,0)),"")</f>
        <v>0</v>
      </c>
      <c r="M531" s="157">
        <f>IFERROR(INDEX(NoSettings_v3!$C$2:$AH$4612,MATCH('EPS 3.1.3'!$B531,NoSettings_v3!$A$2:$A$4612,0),MATCH('EPS 3.1.3'!M$1,NoSettings_v3!$C$1:$AH$1,0)),"")</f>
        <v>0</v>
      </c>
      <c r="N531" s="157">
        <f>IFERROR(INDEX(NoSettings_v3!$C$2:$AH$4612,MATCH('EPS 3.1.3'!$B531,NoSettings_v3!$A$2:$A$4612,0),MATCH('EPS 3.1.3'!N$1,NoSettings_v3!$C$1:$AH$1,0)),"")</f>
        <v>0</v>
      </c>
      <c r="O531" s="157">
        <f>IFERROR(INDEX(NoSettings_v3!$C$2:$AH$4612,MATCH('EPS 3.1.3'!$B531,NoSettings_v3!$A$2:$A$4612,0),MATCH('EPS 3.1.3'!O$1,NoSettings_v3!$C$1:$AH$1,0)),"")</f>
        <v>0</v>
      </c>
      <c r="P531" s="157">
        <f>IFERROR(INDEX(NoSettings_v3!$C$2:$AH$4612,MATCH('EPS 3.1.3'!$B531,NoSettings_v3!$A$2:$A$4612,0),MATCH('EPS 3.1.3'!P$1,NoSettings_v3!$C$1:$AH$1,0)),"")</f>
        <v>0</v>
      </c>
      <c r="Q531" s="157">
        <f>IFERROR(INDEX(NoSettings_v3!$C$2:$AH$4612,MATCH('EPS 3.1.3'!$B531,NoSettings_v3!$A$2:$A$4612,0),MATCH('EPS 3.1.3'!Q$1,NoSettings_v3!$C$1:$AH$1,0)),"")</f>
        <v>0</v>
      </c>
      <c r="R531" s="157">
        <f>IFERROR(INDEX(NoSettings_v3!$C$2:$AH$4612,MATCH('EPS 3.1.3'!$B531,NoSettings_v3!$A$2:$A$4612,0),MATCH('EPS 3.1.3'!R$1,NoSettings_v3!$C$1:$AH$1,0)),"")</f>
        <v>0</v>
      </c>
      <c r="S531" s="157">
        <f>IFERROR(INDEX(NoSettings_v3!$C$2:$AH$4612,MATCH('EPS 3.1.3'!$B531,NoSettings_v3!$A$2:$A$4612,0),MATCH('EPS 3.1.3'!S$1,NoSettings_v3!$C$1:$AH$1,0)),"")</f>
        <v>0</v>
      </c>
      <c r="T531" s="157">
        <f>IFERROR(INDEX(NoSettings_v3!$C$2:$AH$4612,MATCH('EPS 3.1.3'!$B531,NoSettings_v3!$A$2:$A$4612,0),MATCH('EPS 3.1.3'!T$1,NoSettings_v3!$C$1:$AH$1,0)),"")</f>
        <v>0</v>
      </c>
      <c r="U531" s="157">
        <f>IFERROR(INDEX(NoSettings_v3!$C$2:$AH$4612,MATCH('EPS 3.1.3'!$B531,NoSettings_v3!$A$2:$A$4612,0),MATCH('EPS 3.1.3'!U$1,NoSettings_v3!$C$1:$AH$1,0)),"")</f>
        <v>0</v>
      </c>
      <c r="V531" s="157">
        <f>IFERROR(INDEX(NoSettings_v3!$C$2:$AH$4612,MATCH('EPS 3.1.3'!$B531,NoSettings_v3!$A$2:$A$4612,0),MATCH('EPS 3.1.3'!V$1,NoSettings_v3!$C$1:$AH$1,0)),"")</f>
        <v>0</v>
      </c>
      <c r="W531" s="157">
        <f>IFERROR(INDEX(NoSettings_v3!$C$2:$AH$4612,MATCH('EPS 3.1.3'!$B531,NoSettings_v3!$A$2:$A$4612,0),MATCH('EPS 3.1.3'!W$1,NoSettings_v3!$C$1:$AH$1,0)),"")</f>
        <v>0</v>
      </c>
      <c r="X531" s="157">
        <f>IFERROR(INDEX(NoSettings_v3!$C$2:$AH$4612,MATCH('EPS 3.1.3'!$B531,NoSettings_v3!$A$2:$A$4612,0),MATCH('EPS 3.1.3'!X$1,NoSettings_v3!$C$1:$AH$1,0)),"")</f>
        <v>0</v>
      </c>
      <c r="Y531" s="157">
        <f>IFERROR(INDEX(NoSettings_v3!$C$2:$AH$4612,MATCH('EPS 3.1.3'!$B531,NoSettings_v3!$A$2:$A$4612,0),MATCH('EPS 3.1.3'!Y$1,NoSettings_v3!$C$1:$AH$1,0)),"")</f>
        <v>0</v>
      </c>
      <c r="Z531" s="157">
        <f>IFERROR(INDEX(NoSettings_v3!$C$2:$AH$4612,MATCH('EPS 3.1.3'!$B531,NoSettings_v3!$A$2:$A$4612,0),MATCH('EPS 3.1.3'!Z$1,NoSettings_v3!$C$1:$AH$1,0)),"")</f>
        <v>0</v>
      </c>
      <c r="AA531" s="157">
        <f>IFERROR(INDEX(NoSettings_v3!$C$2:$AH$4612,MATCH('EPS 3.1.3'!$B531,NoSettings_v3!$A$2:$A$4612,0),MATCH('EPS 3.1.3'!AA$1,NoSettings_v3!$C$1:$AH$1,0)),"")</f>
        <v>0</v>
      </c>
      <c r="AB531" s="157">
        <f>IFERROR(INDEX(NoSettings_v3!$C$2:$AH$4612,MATCH('EPS 3.1.3'!$B531,NoSettings_v3!$A$2:$A$4612,0),MATCH('EPS 3.1.3'!AB$1,NoSettings_v3!$C$1:$AH$1,0)),"")</f>
        <v>0</v>
      </c>
      <c r="AC531" s="157">
        <f>IFERROR(INDEX(NoSettings_v3!$C$2:$AH$4612,MATCH('EPS 3.1.3'!$B531,NoSettings_v3!$A$2:$A$4612,0),MATCH('EPS 3.1.3'!AC$1,NoSettings_v3!$C$1:$AH$1,0)),"")</f>
        <v>0</v>
      </c>
      <c r="AD531" s="157">
        <f>IFERROR(INDEX(NoSettings_v3!$C$2:$AH$4612,MATCH('EPS 3.1.3'!$B531,NoSettings_v3!$A$2:$A$4612,0),MATCH('EPS 3.1.3'!AD$1,NoSettings_v3!$C$1:$AH$1,0)),"")</f>
        <v>0</v>
      </c>
      <c r="AE531" s="157">
        <f>IFERROR(INDEX(NoSettings_v3!$C$2:$AH$4612,MATCH('EPS 3.1.3'!$B531,NoSettings_v3!$A$2:$A$4612,0),MATCH('EPS 3.1.3'!AE$1,NoSettings_v3!$C$1:$AH$1,0)),"")</f>
        <v>0</v>
      </c>
      <c r="AF531" s="157">
        <f>IFERROR(INDEX(NoSettings_v3!$C$2:$AH$4612,MATCH('EPS 3.1.3'!$B531,NoSettings_v3!$A$2:$A$4612,0),MATCH('EPS 3.1.3'!AF$1,NoSettings_v3!$C$1:$AH$1,0)),"")</f>
        <v>0</v>
      </c>
      <c r="AG531" s="157">
        <f>IFERROR(INDEX(NoSettings_v3!$C$2:$AH$4612,MATCH('EPS 3.1.3'!$B531,NoSettings_v3!$A$2:$A$4612,0),MATCH('EPS 3.1.3'!AG$1,NoSettings_v3!$C$1:$AH$1,0)),"")</f>
        <v>0</v>
      </c>
      <c r="AH531" s="157">
        <f>IFERROR(INDEX(NoSettings_v3!$C$2:$AH$4612,MATCH('EPS 3.1.3'!$B531,NoSettings_v3!$A$2:$A$4612,0),MATCH('EPS 3.1.3'!AH$1,NoSettings_v3!$C$1:$AH$1,0)),"")</f>
        <v>0</v>
      </c>
      <c r="AI531" s="157">
        <f>IFERROR(INDEX(NoSettings_v3!$C$2:$AH$4612,MATCH('EPS 3.1.3'!$B531,NoSettings_v3!$A$2:$A$4612,0),MATCH('EPS 3.1.3'!AI$1,NoSettings_v3!$C$1:$AH$1,0)),"")</f>
        <v>0</v>
      </c>
    </row>
    <row r="532" spans="2:35" x14ac:dyDescent="0.35">
      <c r="B532" s="161" t="s">
        <v>648</v>
      </c>
      <c r="C532" s="127" t="s">
        <v>964</v>
      </c>
      <c r="D532" s="157">
        <f>IFERROR(INDEX(NoSettings_v3!$C$2:$AH$4612,MATCH('EPS 3.1.3'!$B532,NoSettings_v3!$A$2:$A$4612,0),MATCH('EPS 3.1.3'!D$1,NoSettings_v3!$C$1:$AH$1,0)),"")</f>
        <v>0</v>
      </c>
      <c r="E532" s="157">
        <f>IFERROR(INDEX(NoSettings_v3!$C$2:$AH$4612,MATCH('EPS 3.1.3'!$B532,NoSettings_v3!$A$2:$A$4612,0),MATCH('EPS 3.1.3'!E$1,NoSettings_v3!$C$1:$AH$1,0)),"")</f>
        <v>0</v>
      </c>
      <c r="F532" s="157">
        <f>IFERROR(INDEX(NoSettings_v3!$C$2:$AH$4612,MATCH('EPS 3.1.3'!$B532,NoSettings_v3!$A$2:$A$4612,0),MATCH('EPS 3.1.3'!F$1,NoSettings_v3!$C$1:$AH$1,0)),"")</f>
        <v>0</v>
      </c>
      <c r="G532" s="157">
        <f>IFERROR(INDEX(NoSettings_v3!$C$2:$AH$4612,MATCH('EPS 3.1.3'!$B532,NoSettings_v3!$A$2:$A$4612,0),MATCH('EPS 3.1.3'!G$1,NoSettings_v3!$C$1:$AH$1,0)),"")</f>
        <v>0</v>
      </c>
      <c r="H532" s="157">
        <f>IFERROR(INDEX(NoSettings_v3!$C$2:$AH$4612,MATCH('EPS 3.1.3'!$B532,NoSettings_v3!$A$2:$A$4612,0),MATCH('EPS 3.1.3'!H$1,NoSettings_v3!$C$1:$AH$1,0)),"")</f>
        <v>0</v>
      </c>
      <c r="I532" s="157">
        <f>IFERROR(INDEX(NoSettings_v3!$C$2:$AH$4612,MATCH('EPS 3.1.3'!$B532,NoSettings_v3!$A$2:$A$4612,0),MATCH('EPS 3.1.3'!I$1,NoSettings_v3!$C$1:$AH$1,0)),"")</f>
        <v>0</v>
      </c>
      <c r="J532" s="157">
        <f>IFERROR(INDEX(NoSettings_v3!$C$2:$AH$4612,MATCH('EPS 3.1.3'!$B532,NoSettings_v3!$A$2:$A$4612,0),MATCH('EPS 3.1.3'!J$1,NoSettings_v3!$C$1:$AH$1,0)),"")</f>
        <v>0</v>
      </c>
      <c r="K532" s="157">
        <f>IFERROR(INDEX(NoSettings_v3!$C$2:$AH$4612,MATCH('EPS 3.1.3'!$B532,NoSettings_v3!$A$2:$A$4612,0),MATCH('EPS 3.1.3'!K$1,NoSettings_v3!$C$1:$AH$1,0)),"")</f>
        <v>0</v>
      </c>
      <c r="L532" s="157">
        <f>IFERROR(INDEX(NoSettings_v3!$C$2:$AH$4612,MATCH('EPS 3.1.3'!$B532,NoSettings_v3!$A$2:$A$4612,0),MATCH('EPS 3.1.3'!L$1,NoSettings_v3!$C$1:$AH$1,0)),"")</f>
        <v>0</v>
      </c>
      <c r="M532" s="157">
        <f>IFERROR(INDEX(NoSettings_v3!$C$2:$AH$4612,MATCH('EPS 3.1.3'!$B532,NoSettings_v3!$A$2:$A$4612,0),MATCH('EPS 3.1.3'!M$1,NoSettings_v3!$C$1:$AH$1,0)),"")</f>
        <v>0</v>
      </c>
      <c r="N532" s="157">
        <f>IFERROR(INDEX(NoSettings_v3!$C$2:$AH$4612,MATCH('EPS 3.1.3'!$B532,NoSettings_v3!$A$2:$A$4612,0),MATCH('EPS 3.1.3'!N$1,NoSettings_v3!$C$1:$AH$1,0)),"")</f>
        <v>0</v>
      </c>
      <c r="O532" s="157">
        <f>IFERROR(INDEX(NoSettings_v3!$C$2:$AH$4612,MATCH('EPS 3.1.3'!$B532,NoSettings_v3!$A$2:$A$4612,0),MATCH('EPS 3.1.3'!O$1,NoSettings_v3!$C$1:$AH$1,0)),"")</f>
        <v>0</v>
      </c>
      <c r="P532" s="157">
        <f>IFERROR(INDEX(NoSettings_v3!$C$2:$AH$4612,MATCH('EPS 3.1.3'!$B532,NoSettings_v3!$A$2:$A$4612,0),MATCH('EPS 3.1.3'!P$1,NoSettings_v3!$C$1:$AH$1,0)),"")</f>
        <v>0</v>
      </c>
      <c r="Q532" s="157">
        <f>IFERROR(INDEX(NoSettings_v3!$C$2:$AH$4612,MATCH('EPS 3.1.3'!$B532,NoSettings_v3!$A$2:$A$4612,0),MATCH('EPS 3.1.3'!Q$1,NoSettings_v3!$C$1:$AH$1,0)),"")</f>
        <v>0</v>
      </c>
      <c r="R532" s="157">
        <f>IFERROR(INDEX(NoSettings_v3!$C$2:$AH$4612,MATCH('EPS 3.1.3'!$B532,NoSettings_v3!$A$2:$A$4612,0),MATCH('EPS 3.1.3'!R$1,NoSettings_v3!$C$1:$AH$1,0)),"")</f>
        <v>0</v>
      </c>
      <c r="S532" s="157">
        <f>IFERROR(INDEX(NoSettings_v3!$C$2:$AH$4612,MATCH('EPS 3.1.3'!$B532,NoSettings_v3!$A$2:$A$4612,0),MATCH('EPS 3.1.3'!S$1,NoSettings_v3!$C$1:$AH$1,0)),"")</f>
        <v>0</v>
      </c>
      <c r="T532" s="157">
        <f>IFERROR(INDEX(NoSettings_v3!$C$2:$AH$4612,MATCH('EPS 3.1.3'!$B532,NoSettings_v3!$A$2:$A$4612,0),MATCH('EPS 3.1.3'!T$1,NoSettings_v3!$C$1:$AH$1,0)),"")</f>
        <v>0</v>
      </c>
      <c r="U532" s="157">
        <f>IFERROR(INDEX(NoSettings_v3!$C$2:$AH$4612,MATCH('EPS 3.1.3'!$B532,NoSettings_v3!$A$2:$A$4612,0),MATCH('EPS 3.1.3'!U$1,NoSettings_v3!$C$1:$AH$1,0)),"")</f>
        <v>0</v>
      </c>
      <c r="V532" s="157">
        <f>IFERROR(INDEX(NoSettings_v3!$C$2:$AH$4612,MATCH('EPS 3.1.3'!$B532,NoSettings_v3!$A$2:$A$4612,0),MATCH('EPS 3.1.3'!V$1,NoSettings_v3!$C$1:$AH$1,0)),"")</f>
        <v>0</v>
      </c>
      <c r="W532" s="157">
        <f>IFERROR(INDEX(NoSettings_v3!$C$2:$AH$4612,MATCH('EPS 3.1.3'!$B532,NoSettings_v3!$A$2:$A$4612,0),MATCH('EPS 3.1.3'!W$1,NoSettings_v3!$C$1:$AH$1,0)),"")</f>
        <v>0</v>
      </c>
      <c r="X532" s="157">
        <f>IFERROR(INDEX(NoSettings_v3!$C$2:$AH$4612,MATCH('EPS 3.1.3'!$B532,NoSettings_v3!$A$2:$A$4612,0),MATCH('EPS 3.1.3'!X$1,NoSettings_v3!$C$1:$AH$1,0)),"")</f>
        <v>0</v>
      </c>
      <c r="Y532" s="157">
        <f>IFERROR(INDEX(NoSettings_v3!$C$2:$AH$4612,MATCH('EPS 3.1.3'!$B532,NoSettings_v3!$A$2:$A$4612,0),MATCH('EPS 3.1.3'!Y$1,NoSettings_v3!$C$1:$AH$1,0)),"")</f>
        <v>0</v>
      </c>
      <c r="Z532" s="157">
        <f>IFERROR(INDEX(NoSettings_v3!$C$2:$AH$4612,MATCH('EPS 3.1.3'!$B532,NoSettings_v3!$A$2:$A$4612,0),MATCH('EPS 3.1.3'!Z$1,NoSettings_v3!$C$1:$AH$1,0)),"")</f>
        <v>0</v>
      </c>
      <c r="AA532" s="157">
        <f>IFERROR(INDEX(NoSettings_v3!$C$2:$AH$4612,MATCH('EPS 3.1.3'!$B532,NoSettings_v3!$A$2:$A$4612,0),MATCH('EPS 3.1.3'!AA$1,NoSettings_v3!$C$1:$AH$1,0)),"")</f>
        <v>0</v>
      </c>
      <c r="AB532" s="157">
        <f>IFERROR(INDEX(NoSettings_v3!$C$2:$AH$4612,MATCH('EPS 3.1.3'!$B532,NoSettings_v3!$A$2:$A$4612,0),MATCH('EPS 3.1.3'!AB$1,NoSettings_v3!$C$1:$AH$1,0)),"")</f>
        <v>0</v>
      </c>
      <c r="AC532" s="157">
        <f>IFERROR(INDEX(NoSettings_v3!$C$2:$AH$4612,MATCH('EPS 3.1.3'!$B532,NoSettings_v3!$A$2:$A$4612,0),MATCH('EPS 3.1.3'!AC$1,NoSettings_v3!$C$1:$AH$1,0)),"")</f>
        <v>0</v>
      </c>
      <c r="AD532" s="157">
        <f>IFERROR(INDEX(NoSettings_v3!$C$2:$AH$4612,MATCH('EPS 3.1.3'!$B532,NoSettings_v3!$A$2:$A$4612,0),MATCH('EPS 3.1.3'!AD$1,NoSettings_v3!$C$1:$AH$1,0)),"")</f>
        <v>0</v>
      </c>
      <c r="AE532" s="157">
        <f>IFERROR(INDEX(NoSettings_v3!$C$2:$AH$4612,MATCH('EPS 3.1.3'!$B532,NoSettings_v3!$A$2:$A$4612,0),MATCH('EPS 3.1.3'!AE$1,NoSettings_v3!$C$1:$AH$1,0)),"")</f>
        <v>0</v>
      </c>
      <c r="AF532" s="157">
        <f>IFERROR(INDEX(NoSettings_v3!$C$2:$AH$4612,MATCH('EPS 3.1.3'!$B532,NoSettings_v3!$A$2:$A$4612,0),MATCH('EPS 3.1.3'!AF$1,NoSettings_v3!$C$1:$AH$1,0)),"")</f>
        <v>0</v>
      </c>
      <c r="AG532" s="157">
        <f>IFERROR(INDEX(NoSettings_v3!$C$2:$AH$4612,MATCH('EPS 3.1.3'!$B532,NoSettings_v3!$A$2:$A$4612,0),MATCH('EPS 3.1.3'!AG$1,NoSettings_v3!$C$1:$AH$1,0)),"")</f>
        <v>0</v>
      </c>
      <c r="AH532" s="157">
        <f>IFERROR(INDEX(NoSettings_v3!$C$2:$AH$4612,MATCH('EPS 3.1.3'!$B532,NoSettings_v3!$A$2:$A$4612,0),MATCH('EPS 3.1.3'!AH$1,NoSettings_v3!$C$1:$AH$1,0)),"")</f>
        <v>0</v>
      </c>
      <c r="AI532" s="157">
        <f>IFERROR(INDEX(NoSettings_v3!$C$2:$AH$4612,MATCH('EPS 3.1.3'!$B532,NoSettings_v3!$A$2:$A$4612,0),MATCH('EPS 3.1.3'!AI$1,NoSettings_v3!$C$1:$AH$1,0)),"")</f>
        <v>0</v>
      </c>
    </row>
    <row r="533" spans="2:35" x14ac:dyDescent="0.35">
      <c r="B533" s="161" t="s">
        <v>649</v>
      </c>
      <c r="C533" s="127" t="s">
        <v>964</v>
      </c>
      <c r="D533" s="157">
        <f>IFERROR(INDEX(NoSettings_v3!$C$2:$AH$4612,MATCH('EPS 3.1.3'!$B533,NoSettings_v3!$A$2:$A$4612,0),MATCH('EPS 3.1.3'!D$1,NoSettings_v3!$C$1:$AH$1,0)),"")</f>
        <v>0</v>
      </c>
      <c r="E533" s="157">
        <f>IFERROR(INDEX(NoSettings_v3!$C$2:$AH$4612,MATCH('EPS 3.1.3'!$B533,NoSettings_v3!$A$2:$A$4612,0),MATCH('EPS 3.1.3'!E$1,NoSettings_v3!$C$1:$AH$1,0)),"")</f>
        <v>0</v>
      </c>
      <c r="F533" s="157">
        <f>IFERROR(INDEX(NoSettings_v3!$C$2:$AH$4612,MATCH('EPS 3.1.3'!$B533,NoSettings_v3!$A$2:$A$4612,0),MATCH('EPS 3.1.3'!F$1,NoSettings_v3!$C$1:$AH$1,0)),"")</f>
        <v>0</v>
      </c>
      <c r="G533" s="157">
        <f>IFERROR(INDEX(NoSettings_v3!$C$2:$AH$4612,MATCH('EPS 3.1.3'!$B533,NoSettings_v3!$A$2:$A$4612,0),MATCH('EPS 3.1.3'!G$1,NoSettings_v3!$C$1:$AH$1,0)),"")</f>
        <v>0</v>
      </c>
      <c r="H533" s="157">
        <f>IFERROR(INDEX(NoSettings_v3!$C$2:$AH$4612,MATCH('EPS 3.1.3'!$B533,NoSettings_v3!$A$2:$A$4612,0),MATCH('EPS 3.1.3'!H$1,NoSettings_v3!$C$1:$AH$1,0)),"")</f>
        <v>0</v>
      </c>
      <c r="I533" s="157">
        <f>IFERROR(INDEX(NoSettings_v3!$C$2:$AH$4612,MATCH('EPS 3.1.3'!$B533,NoSettings_v3!$A$2:$A$4612,0),MATCH('EPS 3.1.3'!I$1,NoSettings_v3!$C$1:$AH$1,0)),"")</f>
        <v>0</v>
      </c>
      <c r="J533" s="157">
        <f>IFERROR(INDEX(NoSettings_v3!$C$2:$AH$4612,MATCH('EPS 3.1.3'!$B533,NoSettings_v3!$A$2:$A$4612,0),MATCH('EPS 3.1.3'!J$1,NoSettings_v3!$C$1:$AH$1,0)),"")</f>
        <v>0</v>
      </c>
      <c r="K533" s="157">
        <f>IFERROR(INDEX(NoSettings_v3!$C$2:$AH$4612,MATCH('EPS 3.1.3'!$B533,NoSettings_v3!$A$2:$A$4612,0),MATCH('EPS 3.1.3'!K$1,NoSettings_v3!$C$1:$AH$1,0)),"")</f>
        <v>0</v>
      </c>
      <c r="L533" s="157">
        <f>IFERROR(INDEX(NoSettings_v3!$C$2:$AH$4612,MATCH('EPS 3.1.3'!$B533,NoSettings_v3!$A$2:$A$4612,0),MATCH('EPS 3.1.3'!L$1,NoSettings_v3!$C$1:$AH$1,0)),"")</f>
        <v>0</v>
      </c>
      <c r="M533" s="157">
        <f>IFERROR(INDEX(NoSettings_v3!$C$2:$AH$4612,MATCH('EPS 3.1.3'!$B533,NoSettings_v3!$A$2:$A$4612,0),MATCH('EPS 3.1.3'!M$1,NoSettings_v3!$C$1:$AH$1,0)),"")</f>
        <v>0</v>
      </c>
      <c r="N533" s="157">
        <f>IFERROR(INDEX(NoSettings_v3!$C$2:$AH$4612,MATCH('EPS 3.1.3'!$B533,NoSettings_v3!$A$2:$A$4612,0),MATCH('EPS 3.1.3'!N$1,NoSettings_v3!$C$1:$AH$1,0)),"")</f>
        <v>0</v>
      </c>
      <c r="O533" s="157">
        <f>IFERROR(INDEX(NoSettings_v3!$C$2:$AH$4612,MATCH('EPS 3.1.3'!$B533,NoSettings_v3!$A$2:$A$4612,0),MATCH('EPS 3.1.3'!O$1,NoSettings_v3!$C$1:$AH$1,0)),"")</f>
        <v>0</v>
      </c>
      <c r="P533" s="157">
        <f>IFERROR(INDEX(NoSettings_v3!$C$2:$AH$4612,MATCH('EPS 3.1.3'!$B533,NoSettings_v3!$A$2:$A$4612,0),MATCH('EPS 3.1.3'!P$1,NoSettings_v3!$C$1:$AH$1,0)),"")</f>
        <v>0</v>
      </c>
      <c r="Q533" s="157">
        <f>IFERROR(INDEX(NoSettings_v3!$C$2:$AH$4612,MATCH('EPS 3.1.3'!$B533,NoSettings_v3!$A$2:$A$4612,0),MATCH('EPS 3.1.3'!Q$1,NoSettings_v3!$C$1:$AH$1,0)),"")</f>
        <v>0</v>
      </c>
      <c r="R533" s="157">
        <f>IFERROR(INDEX(NoSettings_v3!$C$2:$AH$4612,MATCH('EPS 3.1.3'!$B533,NoSettings_v3!$A$2:$A$4612,0),MATCH('EPS 3.1.3'!R$1,NoSettings_v3!$C$1:$AH$1,0)),"")</f>
        <v>0</v>
      </c>
      <c r="S533" s="157">
        <f>IFERROR(INDEX(NoSettings_v3!$C$2:$AH$4612,MATCH('EPS 3.1.3'!$B533,NoSettings_v3!$A$2:$A$4612,0),MATCH('EPS 3.1.3'!S$1,NoSettings_v3!$C$1:$AH$1,0)),"")</f>
        <v>0</v>
      </c>
      <c r="T533" s="157">
        <f>IFERROR(INDEX(NoSettings_v3!$C$2:$AH$4612,MATCH('EPS 3.1.3'!$B533,NoSettings_v3!$A$2:$A$4612,0),MATCH('EPS 3.1.3'!T$1,NoSettings_v3!$C$1:$AH$1,0)),"")</f>
        <v>0</v>
      </c>
      <c r="U533" s="157">
        <f>IFERROR(INDEX(NoSettings_v3!$C$2:$AH$4612,MATCH('EPS 3.1.3'!$B533,NoSettings_v3!$A$2:$A$4612,0),MATCH('EPS 3.1.3'!U$1,NoSettings_v3!$C$1:$AH$1,0)),"")</f>
        <v>0</v>
      </c>
      <c r="V533" s="157">
        <f>IFERROR(INDEX(NoSettings_v3!$C$2:$AH$4612,MATCH('EPS 3.1.3'!$B533,NoSettings_v3!$A$2:$A$4612,0),MATCH('EPS 3.1.3'!V$1,NoSettings_v3!$C$1:$AH$1,0)),"")</f>
        <v>0</v>
      </c>
      <c r="W533" s="157">
        <f>IFERROR(INDEX(NoSettings_v3!$C$2:$AH$4612,MATCH('EPS 3.1.3'!$B533,NoSettings_v3!$A$2:$A$4612,0),MATCH('EPS 3.1.3'!W$1,NoSettings_v3!$C$1:$AH$1,0)),"")</f>
        <v>0</v>
      </c>
      <c r="X533" s="157">
        <f>IFERROR(INDEX(NoSettings_v3!$C$2:$AH$4612,MATCH('EPS 3.1.3'!$B533,NoSettings_v3!$A$2:$A$4612,0),MATCH('EPS 3.1.3'!X$1,NoSettings_v3!$C$1:$AH$1,0)),"")</f>
        <v>0</v>
      </c>
      <c r="Y533" s="157">
        <f>IFERROR(INDEX(NoSettings_v3!$C$2:$AH$4612,MATCH('EPS 3.1.3'!$B533,NoSettings_v3!$A$2:$A$4612,0),MATCH('EPS 3.1.3'!Y$1,NoSettings_v3!$C$1:$AH$1,0)),"")</f>
        <v>0</v>
      </c>
      <c r="Z533" s="157">
        <f>IFERROR(INDEX(NoSettings_v3!$C$2:$AH$4612,MATCH('EPS 3.1.3'!$B533,NoSettings_v3!$A$2:$A$4612,0),MATCH('EPS 3.1.3'!Z$1,NoSettings_v3!$C$1:$AH$1,0)),"")</f>
        <v>0</v>
      </c>
      <c r="AA533" s="157">
        <f>IFERROR(INDEX(NoSettings_v3!$C$2:$AH$4612,MATCH('EPS 3.1.3'!$B533,NoSettings_v3!$A$2:$A$4612,0),MATCH('EPS 3.1.3'!AA$1,NoSettings_v3!$C$1:$AH$1,0)),"")</f>
        <v>0</v>
      </c>
      <c r="AB533" s="157">
        <f>IFERROR(INDEX(NoSettings_v3!$C$2:$AH$4612,MATCH('EPS 3.1.3'!$B533,NoSettings_v3!$A$2:$A$4612,0),MATCH('EPS 3.1.3'!AB$1,NoSettings_v3!$C$1:$AH$1,0)),"")</f>
        <v>0</v>
      </c>
      <c r="AC533" s="157">
        <f>IFERROR(INDEX(NoSettings_v3!$C$2:$AH$4612,MATCH('EPS 3.1.3'!$B533,NoSettings_v3!$A$2:$A$4612,0),MATCH('EPS 3.1.3'!AC$1,NoSettings_v3!$C$1:$AH$1,0)),"")</f>
        <v>0</v>
      </c>
      <c r="AD533" s="157">
        <f>IFERROR(INDEX(NoSettings_v3!$C$2:$AH$4612,MATCH('EPS 3.1.3'!$B533,NoSettings_v3!$A$2:$A$4612,0),MATCH('EPS 3.1.3'!AD$1,NoSettings_v3!$C$1:$AH$1,0)),"")</f>
        <v>0</v>
      </c>
      <c r="AE533" s="157">
        <f>IFERROR(INDEX(NoSettings_v3!$C$2:$AH$4612,MATCH('EPS 3.1.3'!$B533,NoSettings_v3!$A$2:$A$4612,0),MATCH('EPS 3.1.3'!AE$1,NoSettings_v3!$C$1:$AH$1,0)),"")</f>
        <v>0</v>
      </c>
      <c r="AF533" s="157">
        <f>IFERROR(INDEX(NoSettings_v3!$C$2:$AH$4612,MATCH('EPS 3.1.3'!$B533,NoSettings_v3!$A$2:$A$4612,0),MATCH('EPS 3.1.3'!AF$1,NoSettings_v3!$C$1:$AH$1,0)),"")</f>
        <v>0</v>
      </c>
      <c r="AG533" s="157">
        <f>IFERROR(INDEX(NoSettings_v3!$C$2:$AH$4612,MATCH('EPS 3.1.3'!$B533,NoSettings_v3!$A$2:$A$4612,0),MATCH('EPS 3.1.3'!AG$1,NoSettings_v3!$C$1:$AH$1,0)),"")</f>
        <v>0</v>
      </c>
      <c r="AH533" s="157">
        <f>IFERROR(INDEX(NoSettings_v3!$C$2:$AH$4612,MATCH('EPS 3.1.3'!$B533,NoSettings_v3!$A$2:$A$4612,0),MATCH('EPS 3.1.3'!AH$1,NoSettings_v3!$C$1:$AH$1,0)),"")</f>
        <v>0</v>
      </c>
      <c r="AI533" s="157">
        <f>IFERROR(INDEX(NoSettings_v3!$C$2:$AH$4612,MATCH('EPS 3.1.3'!$B533,NoSettings_v3!$A$2:$A$4612,0),MATCH('EPS 3.1.3'!AI$1,NoSettings_v3!$C$1:$AH$1,0)),"")</f>
        <v>0</v>
      </c>
    </row>
    <row r="534" spans="2:35" x14ac:dyDescent="0.35">
      <c r="B534" s="161" t="s">
        <v>650</v>
      </c>
      <c r="C534" s="127" t="s">
        <v>964</v>
      </c>
      <c r="D534" s="157">
        <f>IFERROR(INDEX(NoSettings_v3!$C$2:$AH$4612,MATCH('EPS 3.1.3'!$B534,NoSettings_v3!$A$2:$A$4612,0),MATCH('EPS 3.1.3'!D$1,NoSettings_v3!$C$1:$AH$1,0)),"")</f>
        <v>0</v>
      </c>
      <c r="E534" s="157">
        <f>IFERROR(INDEX(NoSettings_v3!$C$2:$AH$4612,MATCH('EPS 3.1.3'!$B534,NoSettings_v3!$A$2:$A$4612,0),MATCH('EPS 3.1.3'!E$1,NoSettings_v3!$C$1:$AH$1,0)),"")</f>
        <v>0</v>
      </c>
      <c r="F534" s="157">
        <f>IFERROR(INDEX(NoSettings_v3!$C$2:$AH$4612,MATCH('EPS 3.1.3'!$B534,NoSettings_v3!$A$2:$A$4612,0),MATCH('EPS 3.1.3'!F$1,NoSettings_v3!$C$1:$AH$1,0)),"")</f>
        <v>0</v>
      </c>
      <c r="G534" s="157">
        <f>IFERROR(INDEX(NoSettings_v3!$C$2:$AH$4612,MATCH('EPS 3.1.3'!$B534,NoSettings_v3!$A$2:$A$4612,0),MATCH('EPS 3.1.3'!G$1,NoSettings_v3!$C$1:$AH$1,0)),"")</f>
        <v>0</v>
      </c>
      <c r="H534" s="157">
        <f>IFERROR(INDEX(NoSettings_v3!$C$2:$AH$4612,MATCH('EPS 3.1.3'!$B534,NoSettings_v3!$A$2:$A$4612,0),MATCH('EPS 3.1.3'!H$1,NoSettings_v3!$C$1:$AH$1,0)),"")</f>
        <v>0</v>
      </c>
      <c r="I534" s="157">
        <f>IFERROR(INDEX(NoSettings_v3!$C$2:$AH$4612,MATCH('EPS 3.1.3'!$B534,NoSettings_v3!$A$2:$A$4612,0),MATCH('EPS 3.1.3'!I$1,NoSettings_v3!$C$1:$AH$1,0)),"")</f>
        <v>0</v>
      </c>
      <c r="J534" s="157">
        <f>IFERROR(INDEX(NoSettings_v3!$C$2:$AH$4612,MATCH('EPS 3.1.3'!$B534,NoSettings_v3!$A$2:$A$4612,0),MATCH('EPS 3.1.3'!J$1,NoSettings_v3!$C$1:$AH$1,0)),"")</f>
        <v>0</v>
      </c>
      <c r="K534" s="157">
        <f>IFERROR(INDEX(NoSettings_v3!$C$2:$AH$4612,MATCH('EPS 3.1.3'!$B534,NoSettings_v3!$A$2:$A$4612,0),MATCH('EPS 3.1.3'!K$1,NoSettings_v3!$C$1:$AH$1,0)),"")</f>
        <v>0</v>
      </c>
      <c r="L534" s="157">
        <f>IFERROR(INDEX(NoSettings_v3!$C$2:$AH$4612,MATCH('EPS 3.1.3'!$B534,NoSettings_v3!$A$2:$A$4612,0),MATCH('EPS 3.1.3'!L$1,NoSettings_v3!$C$1:$AH$1,0)),"")</f>
        <v>0</v>
      </c>
      <c r="M534" s="157">
        <f>IFERROR(INDEX(NoSettings_v3!$C$2:$AH$4612,MATCH('EPS 3.1.3'!$B534,NoSettings_v3!$A$2:$A$4612,0),MATCH('EPS 3.1.3'!M$1,NoSettings_v3!$C$1:$AH$1,0)),"")</f>
        <v>0</v>
      </c>
      <c r="N534" s="157">
        <f>IFERROR(INDEX(NoSettings_v3!$C$2:$AH$4612,MATCH('EPS 3.1.3'!$B534,NoSettings_v3!$A$2:$A$4612,0),MATCH('EPS 3.1.3'!N$1,NoSettings_v3!$C$1:$AH$1,0)),"")</f>
        <v>0</v>
      </c>
      <c r="O534" s="157">
        <f>IFERROR(INDEX(NoSettings_v3!$C$2:$AH$4612,MATCH('EPS 3.1.3'!$B534,NoSettings_v3!$A$2:$A$4612,0),MATCH('EPS 3.1.3'!O$1,NoSettings_v3!$C$1:$AH$1,0)),"")</f>
        <v>0</v>
      </c>
      <c r="P534" s="157">
        <f>IFERROR(INDEX(NoSettings_v3!$C$2:$AH$4612,MATCH('EPS 3.1.3'!$B534,NoSettings_v3!$A$2:$A$4612,0),MATCH('EPS 3.1.3'!P$1,NoSettings_v3!$C$1:$AH$1,0)),"")</f>
        <v>0</v>
      </c>
      <c r="Q534" s="157">
        <f>IFERROR(INDEX(NoSettings_v3!$C$2:$AH$4612,MATCH('EPS 3.1.3'!$B534,NoSettings_v3!$A$2:$A$4612,0),MATCH('EPS 3.1.3'!Q$1,NoSettings_v3!$C$1:$AH$1,0)),"")</f>
        <v>0</v>
      </c>
      <c r="R534" s="157">
        <f>IFERROR(INDEX(NoSettings_v3!$C$2:$AH$4612,MATCH('EPS 3.1.3'!$B534,NoSettings_v3!$A$2:$A$4612,0),MATCH('EPS 3.1.3'!R$1,NoSettings_v3!$C$1:$AH$1,0)),"")</f>
        <v>0</v>
      </c>
      <c r="S534" s="157">
        <f>IFERROR(INDEX(NoSettings_v3!$C$2:$AH$4612,MATCH('EPS 3.1.3'!$B534,NoSettings_v3!$A$2:$A$4612,0),MATCH('EPS 3.1.3'!S$1,NoSettings_v3!$C$1:$AH$1,0)),"")</f>
        <v>0</v>
      </c>
      <c r="T534" s="157">
        <f>IFERROR(INDEX(NoSettings_v3!$C$2:$AH$4612,MATCH('EPS 3.1.3'!$B534,NoSettings_v3!$A$2:$A$4612,0),MATCH('EPS 3.1.3'!T$1,NoSettings_v3!$C$1:$AH$1,0)),"")</f>
        <v>0</v>
      </c>
      <c r="U534" s="157">
        <f>IFERROR(INDEX(NoSettings_v3!$C$2:$AH$4612,MATCH('EPS 3.1.3'!$B534,NoSettings_v3!$A$2:$A$4612,0),MATCH('EPS 3.1.3'!U$1,NoSettings_v3!$C$1:$AH$1,0)),"")</f>
        <v>0</v>
      </c>
      <c r="V534" s="157">
        <f>IFERROR(INDEX(NoSettings_v3!$C$2:$AH$4612,MATCH('EPS 3.1.3'!$B534,NoSettings_v3!$A$2:$A$4612,0),MATCH('EPS 3.1.3'!V$1,NoSettings_v3!$C$1:$AH$1,0)),"")</f>
        <v>0</v>
      </c>
      <c r="W534" s="157">
        <f>IFERROR(INDEX(NoSettings_v3!$C$2:$AH$4612,MATCH('EPS 3.1.3'!$B534,NoSettings_v3!$A$2:$A$4612,0),MATCH('EPS 3.1.3'!W$1,NoSettings_v3!$C$1:$AH$1,0)),"")</f>
        <v>0</v>
      </c>
      <c r="X534" s="157">
        <f>IFERROR(INDEX(NoSettings_v3!$C$2:$AH$4612,MATCH('EPS 3.1.3'!$B534,NoSettings_v3!$A$2:$A$4612,0),MATCH('EPS 3.1.3'!X$1,NoSettings_v3!$C$1:$AH$1,0)),"")</f>
        <v>0</v>
      </c>
      <c r="Y534" s="157">
        <f>IFERROR(INDEX(NoSettings_v3!$C$2:$AH$4612,MATCH('EPS 3.1.3'!$B534,NoSettings_v3!$A$2:$A$4612,0),MATCH('EPS 3.1.3'!Y$1,NoSettings_v3!$C$1:$AH$1,0)),"")</f>
        <v>0</v>
      </c>
      <c r="Z534" s="157">
        <f>IFERROR(INDEX(NoSettings_v3!$C$2:$AH$4612,MATCH('EPS 3.1.3'!$B534,NoSettings_v3!$A$2:$A$4612,0),MATCH('EPS 3.1.3'!Z$1,NoSettings_v3!$C$1:$AH$1,0)),"")</f>
        <v>0</v>
      </c>
      <c r="AA534" s="157">
        <f>IFERROR(INDEX(NoSettings_v3!$C$2:$AH$4612,MATCH('EPS 3.1.3'!$B534,NoSettings_v3!$A$2:$A$4612,0),MATCH('EPS 3.1.3'!AA$1,NoSettings_v3!$C$1:$AH$1,0)),"")</f>
        <v>0</v>
      </c>
      <c r="AB534" s="157">
        <f>IFERROR(INDEX(NoSettings_v3!$C$2:$AH$4612,MATCH('EPS 3.1.3'!$B534,NoSettings_v3!$A$2:$A$4612,0),MATCH('EPS 3.1.3'!AB$1,NoSettings_v3!$C$1:$AH$1,0)),"")</f>
        <v>0</v>
      </c>
      <c r="AC534" s="157">
        <f>IFERROR(INDEX(NoSettings_v3!$C$2:$AH$4612,MATCH('EPS 3.1.3'!$B534,NoSettings_v3!$A$2:$A$4612,0),MATCH('EPS 3.1.3'!AC$1,NoSettings_v3!$C$1:$AH$1,0)),"")</f>
        <v>0</v>
      </c>
      <c r="AD534" s="157">
        <f>IFERROR(INDEX(NoSettings_v3!$C$2:$AH$4612,MATCH('EPS 3.1.3'!$B534,NoSettings_v3!$A$2:$A$4612,0),MATCH('EPS 3.1.3'!AD$1,NoSettings_v3!$C$1:$AH$1,0)),"")</f>
        <v>0</v>
      </c>
      <c r="AE534" s="157">
        <f>IFERROR(INDEX(NoSettings_v3!$C$2:$AH$4612,MATCH('EPS 3.1.3'!$B534,NoSettings_v3!$A$2:$A$4612,0),MATCH('EPS 3.1.3'!AE$1,NoSettings_v3!$C$1:$AH$1,0)),"")</f>
        <v>0</v>
      </c>
      <c r="AF534" s="157">
        <f>IFERROR(INDEX(NoSettings_v3!$C$2:$AH$4612,MATCH('EPS 3.1.3'!$B534,NoSettings_v3!$A$2:$A$4612,0),MATCH('EPS 3.1.3'!AF$1,NoSettings_v3!$C$1:$AH$1,0)),"")</f>
        <v>0</v>
      </c>
      <c r="AG534" s="157">
        <f>IFERROR(INDEX(NoSettings_v3!$C$2:$AH$4612,MATCH('EPS 3.1.3'!$B534,NoSettings_v3!$A$2:$A$4612,0),MATCH('EPS 3.1.3'!AG$1,NoSettings_v3!$C$1:$AH$1,0)),"")</f>
        <v>0</v>
      </c>
      <c r="AH534" s="157">
        <f>IFERROR(INDEX(NoSettings_v3!$C$2:$AH$4612,MATCH('EPS 3.1.3'!$B534,NoSettings_v3!$A$2:$A$4612,0),MATCH('EPS 3.1.3'!AH$1,NoSettings_v3!$C$1:$AH$1,0)),"")</f>
        <v>0</v>
      </c>
      <c r="AI534" s="157">
        <f>IFERROR(INDEX(NoSettings_v3!$C$2:$AH$4612,MATCH('EPS 3.1.3'!$B534,NoSettings_v3!$A$2:$A$4612,0),MATCH('EPS 3.1.3'!AI$1,NoSettings_v3!$C$1:$AH$1,0)),"")</f>
        <v>0</v>
      </c>
    </row>
    <row r="535" spans="2:35" x14ac:dyDescent="0.35">
      <c r="B535" s="161" t="s">
        <v>651</v>
      </c>
      <c r="C535" s="127" t="s">
        <v>964</v>
      </c>
      <c r="D535" s="157">
        <f>IFERROR(INDEX(NoSettings_v3!$C$2:$AH$4612,MATCH('EPS 3.1.3'!$B535,NoSettings_v3!$A$2:$A$4612,0),MATCH('EPS 3.1.3'!D$1,NoSettings_v3!$C$1:$AH$1,0)),"")</f>
        <v>40174600000000</v>
      </c>
      <c r="E535" s="157">
        <f>IFERROR(INDEX(NoSettings_v3!$C$2:$AH$4612,MATCH('EPS 3.1.3'!$B535,NoSettings_v3!$A$2:$A$4612,0),MATCH('EPS 3.1.3'!E$1,NoSettings_v3!$C$1:$AH$1,0)),"")</f>
        <v>31432500000000</v>
      </c>
      <c r="F535" s="157">
        <f>IFERROR(INDEX(NoSettings_v3!$C$2:$AH$4612,MATCH('EPS 3.1.3'!$B535,NoSettings_v3!$A$2:$A$4612,0),MATCH('EPS 3.1.3'!F$1,NoSettings_v3!$C$1:$AH$1,0)),"")</f>
        <v>37711500000000</v>
      </c>
      <c r="G535" s="157">
        <f>IFERROR(INDEX(NoSettings_v3!$C$2:$AH$4612,MATCH('EPS 3.1.3'!$B535,NoSettings_v3!$A$2:$A$4612,0),MATCH('EPS 3.1.3'!G$1,NoSettings_v3!$C$1:$AH$1,0)),"")</f>
        <v>41349500000000</v>
      </c>
      <c r="H535" s="157">
        <f>IFERROR(INDEX(NoSettings_v3!$C$2:$AH$4612,MATCH('EPS 3.1.3'!$B535,NoSettings_v3!$A$2:$A$4612,0),MATCH('EPS 3.1.3'!H$1,NoSettings_v3!$C$1:$AH$1,0)),"")</f>
        <v>43623400000000</v>
      </c>
      <c r="I535" s="157">
        <f>IFERROR(INDEX(NoSettings_v3!$C$2:$AH$4612,MATCH('EPS 3.1.3'!$B535,NoSettings_v3!$A$2:$A$4612,0),MATCH('EPS 3.1.3'!I$1,NoSettings_v3!$C$1:$AH$1,0)),"")</f>
        <v>44997400000000</v>
      </c>
      <c r="J535" s="157">
        <f>IFERROR(INDEX(NoSettings_v3!$C$2:$AH$4612,MATCH('EPS 3.1.3'!$B535,NoSettings_v3!$A$2:$A$4612,0),MATCH('EPS 3.1.3'!J$1,NoSettings_v3!$C$1:$AH$1,0)),"")</f>
        <v>45781900000000</v>
      </c>
      <c r="K535" s="157">
        <f>IFERROR(INDEX(NoSettings_v3!$C$2:$AH$4612,MATCH('EPS 3.1.3'!$B535,NoSettings_v3!$A$2:$A$4612,0),MATCH('EPS 3.1.3'!K$1,NoSettings_v3!$C$1:$AH$1,0)),"")</f>
        <v>46141400000000</v>
      </c>
      <c r="L535" s="157">
        <f>IFERROR(INDEX(NoSettings_v3!$C$2:$AH$4612,MATCH('EPS 3.1.3'!$B535,NoSettings_v3!$A$2:$A$4612,0),MATCH('EPS 3.1.3'!L$1,NoSettings_v3!$C$1:$AH$1,0)),"")</f>
        <v>46175200000000</v>
      </c>
      <c r="M535" s="157">
        <f>IFERROR(INDEX(NoSettings_v3!$C$2:$AH$4612,MATCH('EPS 3.1.3'!$B535,NoSettings_v3!$A$2:$A$4612,0),MATCH('EPS 3.1.3'!M$1,NoSettings_v3!$C$1:$AH$1,0)),"")</f>
        <v>46053700000000</v>
      </c>
      <c r="N535" s="157">
        <f>IFERROR(INDEX(NoSettings_v3!$C$2:$AH$4612,MATCH('EPS 3.1.3'!$B535,NoSettings_v3!$A$2:$A$4612,0),MATCH('EPS 3.1.3'!N$1,NoSettings_v3!$C$1:$AH$1,0)),"")</f>
        <v>45684100000000</v>
      </c>
      <c r="O535" s="157">
        <f>IFERROR(INDEX(NoSettings_v3!$C$2:$AH$4612,MATCH('EPS 3.1.3'!$B535,NoSettings_v3!$A$2:$A$4612,0),MATCH('EPS 3.1.3'!O$1,NoSettings_v3!$C$1:$AH$1,0)),"")</f>
        <v>45090300000000</v>
      </c>
      <c r="P535" s="157">
        <f>IFERROR(INDEX(NoSettings_v3!$C$2:$AH$4612,MATCH('EPS 3.1.3'!$B535,NoSettings_v3!$A$2:$A$4612,0),MATCH('EPS 3.1.3'!P$1,NoSettings_v3!$C$1:$AH$1,0)),"")</f>
        <v>44297800000000</v>
      </c>
      <c r="Q535" s="157">
        <f>IFERROR(INDEX(NoSettings_v3!$C$2:$AH$4612,MATCH('EPS 3.1.3'!$B535,NoSettings_v3!$A$2:$A$4612,0),MATCH('EPS 3.1.3'!Q$1,NoSettings_v3!$C$1:$AH$1,0)),"")</f>
        <v>43322300000000</v>
      </c>
      <c r="R535" s="157">
        <f>IFERROR(INDEX(NoSettings_v3!$C$2:$AH$4612,MATCH('EPS 3.1.3'!$B535,NoSettings_v3!$A$2:$A$4612,0),MATCH('EPS 3.1.3'!R$1,NoSettings_v3!$C$1:$AH$1,0)),"")</f>
        <v>42082200000000</v>
      </c>
      <c r="S535" s="157">
        <f>IFERROR(INDEX(NoSettings_v3!$C$2:$AH$4612,MATCH('EPS 3.1.3'!$B535,NoSettings_v3!$A$2:$A$4612,0),MATCH('EPS 3.1.3'!S$1,NoSettings_v3!$C$1:$AH$1,0)),"")</f>
        <v>40720500000000</v>
      </c>
      <c r="T535" s="157">
        <f>IFERROR(INDEX(NoSettings_v3!$C$2:$AH$4612,MATCH('EPS 3.1.3'!$B535,NoSettings_v3!$A$2:$A$4612,0),MATCH('EPS 3.1.3'!T$1,NoSettings_v3!$C$1:$AH$1,0)),"")</f>
        <v>39248200000000</v>
      </c>
      <c r="U535" s="157">
        <f>IFERROR(INDEX(NoSettings_v3!$C$2:$AH$4612,MATCH('EPS 3.1.3'!$B535,NoSettings_v3!$A$2:$A$4612,0),MATCH('EPS 3.1.3'!U$1,NoSettings_v3!$C$1:$AH$1,0)),"")</f>
        <v>37696400000000</v>
      </c>
      <c r="V535" s="157">
        <f>IFERROR(INDEX(NoSettings_v3!$C$2:$AH$4612,MATCH('EPS 3.1.3'!$B535,NoSettings_v3!$A$2:$A$4612,0),MATCH('EPS 3.1.3'!V$1,NoSettings_v3!$C$1:$AH$1,0)),"")</f>
        <v>36056100000000</v>
      </c>
      <c r="W535" s="157">
        <f>IFERROR(INDEX(NoSettings_v3!$C$2:$AH$4612,MATCH('EPS 3.1.3'!$B535,NoSettings_v3!$A$2:$A$4612,0),MATCH('EPS 3.1.3'!W$1,NoSettings_v3!$C$1:$AH$1,0)),"")</f>
        <v>34368600000000</v>
      </c>
      <c r="X535" s="157">
        <f>IFERROR(INDEX(NoSettings_v3!$C$2:$AH$4612,MATCH('EPS 3.1.3'!$B535,NoSettings_v3!$A$2:$A$4612,0),MATCH('EPS 3.1.3'!X$1,NoSettings_v3!$C$1:$AH$1,0)),"")</f>
        <v>32627700000000</v>
      </c>
      <c r="Y535" s="157">
        <f>IFERROR(INDEX(NoSettings_v3!$C$2:$AH$4612,MATCH('EPS 3.1.3'!$B535,NoSettings_v3!$A$2:$A$4612,0),MATCH('EPS 3.1.3'!Y$1,NoSettings_v3!$C$1:$AH$1,0)),"")</f>
        <v>30864100000000</v>
      </c>
      <c r="Z535" s="157">
        <f>IFERROR(INDEX(NoSettings_v3!$C$2:$AH$4612,MATCH('EPS 3.1.3'!$B535,NoSettings_v3!$A$2:$A$4612,0),MATCH('EPS 3.1.3'!Z$1,NoSettings_v3!$C$1:$AH$1,0)),"")</f>
        <v>29050400000000</v>
      </c>
      <c r="AA535" s="157">
        <f>IFERROR(INDEX(NoSettings_v3!$C$2:$AH$4612,MATCH('EPS 3.1.3'!$B535,NoSettings_v3!$A$2:$A$4612,0),MATCH('EPS 3.1.3'!AA$1,NoSettings_v3!$C$1:$AH$1,0)),"")</f>
        <v>27215100000000</v>
      </c>
      <c r="AB535" s="157">
        <f>IFERROR(INDEX(NoSettings_v3!$C$2:$AH$4612,MATCH('EPS 3.1.3'!$B535,NoSettings_v3!$A$2:$A$4612,0),MATCH('EPS 3.1.3'!AB$1,NoSettings_v3!$C$1:$AH$1,0)),"")</f>
        <v>25303800000000</v>
      </c>
      <c r="AC535" s="157">
        <f>IFERROR(INDEX(NoSettings_v3!$C$2:$AH$4612,MATCH('EPS 3.1.3'!$B535,NoSettings_v3!$A$2:$A$4612,0),MATCH('EPS 3.1.3'!AC$1,NoSettings_v3!$C$1:$AH$1,0)),"")</f>
        <v>23399100000000</v>
      </c>
      <c r="AD535" s="157">
        <f>IFERROR(INDEX(NoSettings_v3!$C$2:$AH$4612,MATCH('EPS 3.1.3'!$B535,NoSettings_v3!$A$2:$A$4612,0),MATCH('EPS 3.1.3'!AD$1,NoSettings_v3!$C$1:$AH$1,0)),"")</f>
        <v>21505700000000</v>
      </c>
      <c r="AE535" s="157">
        <f>IFERROR(INDEX(NoSettings_v3!$C$2:$AH$4612,MATCH('EPS 3.1.3'!$B535,NoSettings_v3!$A$2:$A$4612,0),MATCH('EPS 3.1.3'!AE$1,NoSettings_v3!$C$1:$AH$1,0)),"")</f>
        <v>19627500000000</v>
      </c>
      <c r="AF535" s="157">
        <f>IFERROR(INDEX(NoSettings_v3!$C$2:$AH$4612,MATCH('EPS 3.1.3'!$B535,NoSettings_v3!$A$2:$A$4612,0),MATCH('EPS 3.1.3'!AF$1,NoSettings_v3!$C$1:$AH$1,0)),"")</f>
        <v>17769800000000</v>
      </c>
      <c r="AG535" s="157">
        <f>IFERROR(INDEX(NoSettings_v3!$C$2:$AH$4612,MATCH('EPS 3.1.3'!$B535,NoSettings_v3!$A$2:$A$4612,0),MATCH('EPS 3.1.3'!AG$1,NoSettings_v3!$C$1:$AH$1,0)),"")</f>
        <v>15933800000000</v>
      </c>
      <c r="AH535" s="157">
        <f>IFERROR(INDEX(NoSettings_v3!$C$2:$AH$4612,MATCH('EPS 3.1.3'!$B535,NoSettings_v3!$A$2:$A$4612,0),MATCH('EPS 3.1.3'!AH$1,NoSettings_v3!$C$1:$AH$1,0)),"")</f>
        <v>14122100000000</v>
      </c>
      <c r="AI535" s="157">
        <f>IFERROR(INDEX(NoSettings_v3!$C$2:$AH$4612,MATCH('EPS 3.1.3'!$B535,NoSettings_v3!$A$2:$A$4612,0),MATCH('EPS 3.1.3'!AI$1,NoSettings_v3!$C$1:$AH$1,0)),"")</f>
        <v>12337100000000</v>
      </c>
    </row>
    <row r="536" spans="2:35" x14ac:dyDescent="0.35">
      <c r="B536" s="161" t="s">
        <v>652</v>
      </c>
      <c r="C536" s="127" t="s">
        <v>964</v>
      </c>
      <c r="D536" s="157">
        <f>IFERROR(INDEX(NoSettings_v3!$C$2:$AH$4612,MATCH('EPS 3.1.3'!$B536,NoSettings_v3!$A$2:$A$4612,0),MATCH('EPS 3.1.3'!D$1,NoSettings_v3!$C$1:$AH$1,0)),"")</f>
        <v>0</v>
      </c>
      <c r="E536" s="157">
        <f>IFERROR(INDEX(NoSettings_v3!$C$2:$AH$4612,MATCH('EPS 3.1.3'!$B536,NoSettings_v3!$A$2:$A$4612,0),MATCH('EPS 3.1.3'!E$1,NoSettings_v3!$C$1:$AH$1,0)),"")</f>
        <v>0</v>
      </c>
      <c r="F536" s="157">
        <f>IFERROR(INDEX(NoSettings_v3!$C$2:$AH$4612,MATCH('EPS 3.1.3'!$B536,NoSettings_v3!$A$2:$A$4612,0),MATCH('EPS 3.1.3'!F$1,NoSettings_v3!$C$1:$AH$1,0)),"")</f>
        <v>0</v>
      </c>
      <c r="G536" s="157">
        <f>IFERROR(INDEX(NoSettings_v3!$C$2:$AH$4612,MATCH('EPS 3.1.3'!$B536,NoSettings_v3!$A$2:$A$4612,0),MATCH('EPS 3.1.3'!G$1,NoSettings_v3!$C$1:$AH$1,0)),"")</f>
        <v>0</v>
      </c>
      <c r="H536" s="157">
        <f>IFERROR(INDEX(NoSettings_v3!$C$2:$AH$4612,MATCH('EPS 3.1.3'!$B536,NoSettings_v3!$A$2:$A$4612,0),MATCH('EPS 3.1.3'!H$1,NoSettings_v3!$C$1:$AH$1,0)),"")</f>
        <v>0</v>
      </c>
      <c r="I536" s="157">
        <f>IFERROR(INDEX(NoSettings_v3!$C$2:$AH$4612,MATCH('EPS 3.1.3'!$B536,NoSettings_v3!$A$2:$A$4612,0),MATCH('EPS 3.1.3'!I$1,NoSettings_v3!$C$1:$AH$1,0)),"")</f>
        <v>0</v>
      </c>
      <c r="J536" s="157">
        <f>IFERROR(INDEX(NoSettings_v3!$C$2:$AH$4612,MATCH('EPS 3.1.3'!$B536,NoSettings_v3!$A$2:$A$4612,0),MATCH('EPS 3.1.3'!J$1,NoSettings_v3!$C$1:$AH$1,0)),"")</f>
        <v>0</v>
      </c>
      <c r="K536" s="157">
        <f>IFERROR(INDEX(NoSettings_v3!$C$2:$AH$4612,MATCH('EPS 3.1.3'!$B536,NoSettings_v3!$A$2:$A$4612,0),MATCH('EPS 3.1.3'!K$1,NoSettings_v3!$C$1:$AH$1,0)),"")</f>
        <v>0</v>
      </c>
      <c r="L536" s="157">
        <f>IFERROR(INDEX(NoSettings_v3!$C$2:$AH$4612,MATCH('EPS 3.1.3'!$B536,NoSettings_v3!$A$2:$A$4612,0),MATCH('EPS 3.1.3'!L$1,NoSettings_v3!$C$1:$AH$1,0)),"")</f>
        <v>0</v>
      </c>
      <c r="M536" s="157">
        <f>IFERROR(INDEX(NoSettings_v3!$C$2:$AH$4612,MATCH('EPS 3.1.3'!$B536,NoSettings_v3!$A$2:$A$4612,0),MATCH('EPS 3.1.3'!M$1,NoSettings_v3!$C$1:$AH$1,0)),"")</f>
        <v>0</v>
      </c>
      <c r="N536" s="157">
        <f>IFERROR(INDEX(NoSettings_v3!$C$2:$AH$4612,MATCH('EPS 3.1.3'!$B536,NoSettings_v3!$A$2:$A$4612,0),MATCH('EPS 3.1.3'!N$1,NoSettings_v3!$C$1:$AH$1,0)),"")</f>
        <v>0</v>
      </c>
      <c r="O536" s="157">
        <f>IFERROR(INDEX(NoSettings_v3!$C$2:$AH$4612,MATCH('EPS 3.1.3'!$B536,NoSettings_v3!$A$2:$A$4612,0),MATCH('EPS 3.1.3'!O$1,NoSettings_v3!$C$1:$AH$1,0)),"")</f>
        <v>0</v>
      </c>
      <c r="P536" s="157">
        <f>IFERROR(INDEX(NoSettings_v3!$C$2:$AH$4612,MATCH('EPS 3.1.3'!$B536,NoSettings_v3!$A$2:$A$4612,0),MATCH('EPS 3.1.3'!P$1,NoSettings_v3!$C$1:$AH$1,0)),"")</f>
        <v>0</v>
      </c>
      <c r="Q536" s="157">
        <f>IFERROR(INDEX(NoSettings_v3!$C$2:$AH$4612,MATCH('EPS 3.1.3'!$B536,NoSettings_v3!$A$2:$A$4612,0),MATCH('EPS 3.1.3'!Q$1,NoSettings_v3!$C$1:$AH$1,0)),"")</f>
        <v>0</v>
      </c>
      <c r="R536" s="157">
        <f>IFERROR(INDEX(NoSettings_v3!$C$2:$AH$4612,MATCH('EPS 3.1.3'!$B536,NoSettings_v3!$A$2:$A$4612,0),MATCH('EPS 3.1.3'!R$1,NoSettings_v3!$C$1:$AH$1,0)),"")</f>
        <v>0</v>
      </c>
      <c r="S536" s="157">
        <f>IFERROR(INDEX(NoSettings_v3!$C$2:$AH$4612,MATCH('EPS 3.1.3'!$B536,NoSettings_v3!$A$2:$A$4612,0),MATCH('EPS 3.1.3'!S$1,NoSettings_v3!$C$1:$AH$1,0)),"")</f>
        <v>0</v>
      </c>
      <c r="T536" s="157">
        <f>IFERROR(INDEX(NoSettings_v3!$C$2:$AH$4612,MATCH('EPS 3.1.3'!$B536,NoSettings_v3!$A$2:$A$4612,0),MATCH('EPS 3.1.3'!T$1,NoSettings_v3!$C$1:$AH$1,0)),"")</f>
        <v>0</v>
      </c>
      <c r="U536" s="157">
        <f>IFERROR(INDEX(NoSettings_v3!$C$2:$AH$4612,MATCH('EPS 3.1.3'!$B536,NoSettings_v3!$A$2:$A$4612,0),MATCH('EPS 3.1.3'!U$1,NoSettings_v3!$C$1:$AH$1,0)),"")</f>
        <v>0</v>
      </c>
      <c r="V536" s="157">
        <f>IFERROR(INDEX(NoSettings_v3!$C$2:$AH$4612,MATCH('EPS 3.1.3'!$B536,NoSettings_v3!$A$2:$A$4612,0),MATCH('EPS 3.1.3'!V$1,NoSettings_v3!$C$1:$AH$1,0)),"")</f>
        <v>0</v>
      </c>
      <c r="W536" s="157">
        <f>IFERROR(INDEX(NoSettings_v3!$C$2:$AH$4612,MATCH('EPS 3.1.3'!$B536,NoSettings_v3!$A$2:$A$4612,0),MATCH('EPS 3.1.3'!W$1,NoSettings_v3!$C$1:$AH$1,0)),"")</f>
        <v>0</v>
      </c>
      <c r="X536" s="157">
        <f>IFERROR(INDEX(NoSettings_v3!$C$2:$AH$4612,MATCH('EPS 3.1.3'!$B536,NoSettings_v3!$A$2:$A$4612,0),MATCH('EPS 3.1.3'!X$1,NoSettings_v3!$C$1:$AH$1,0)),"")</f>
        <v>0</v>
      </c>
      <c r="Y536" s="157">
        <f>IFERROR(INDEX(NoSettings_v3!$C$2:$AH$4612,MATCH('EPS 3.1.3'!$B536,NoSettings_v3!$A$2:$A$4612,0),MATCH('EPS 3.1.3'!Y$1,NoSettings_v3!$C$1:$AH$1,0)),"")</f>
        <v>0</v>
      </c>
      <c r="Z536" s="157">
        <f>IFERROR(INDEX(NoSettings_v3!$C$2:$AH$4612,MATCH('EPS 3.1.3'!$B536,NoSettings_v3!$A$2:$A$4612,0),MATCH('EPS 3.1.3'!Z$1,NoSettings_v3!$C$1:$AH$1,0)),"")</f>
        <v>0</v>
      </c>
      <c r="AA536" s="157">
        <f>IFERROR(INDEX(NoSettings_v3!$C$2:$AH$4612,MATCH('EPS 3.1.3'!$B536,NoSettings_v3!$A$2:$A$4612,0),MATCH('EPS 3.1.3'!AA$1,NoSettings_v3!$C$1:$AH$1,0)),"")</f>
        <v>0</v>
      </c>
      <c r="AB536" s="157">
        <f>IFERROR(INDEX(NoSettings_v3!$C$2:$AH$4612,MATCH('EPS 3.1.3'!$B536,NoSettings_v3!$A$2:$A$4612,0),MATCH('EPS 3.1.3'!AB$1,NoSettings_v3!$C$1:$AH$1,0)),"")</f>
        <v>0</v>
      </c>
      <c r="AC536" s="157">
        <f>IFERROR(INDEX(NoSettings_v3!$C$2:$AH$4612,MATCH('EPS 3.1.3'!$B536,NoSettings_v3!$A$2:$A$4612,0),MATCH('EPS 3.1.3'!AC$1,NoSettings_v3!$C$1:$AH$1,0)),"")</f>
        <v>0</v>
      </c>
      <c r="AD536" s="157">
        <f>IFERROR(INDEX(NoSettings_v3!$C$2:$AH$4612,MATCH('EPS 3.1.3'!$B536,NoSettings_v3!$A$2:$A$4612,0),MATCH('EPS 3.1.3'!AD$1,NoSettings_v3!$C$1:$AH$1,0)),"")</f>
        <v>0</v>
      </c>
      <c r="AE536" s="157">
        <f>IFERROR(INDEX(NoSettings_v3!$C$2:$AH$4612,MATCH('EPS 3.1.3'!$B536,NoSettings_v3!$A$2:$A$4612,0),MATCH('EPS 3.1.3'!AE$1,NoSettings_v3!$C$1:$AH$1,0)),"")</f>
        <v>0</v>
      </c>
      <c r="AF536" s="157">
        <f>IFERROR(INDEX(NoSettings_v3!$C$2:$AH$4612,MATCH('EPS 3.1.3'!$B536,NoSettings_v3!$A$2:$A$4612,0),MATCH('EPS 3.1.3'!AF$1,NoSettings_v3!$C$1:$AH$1,0)),"")</f>
        <v>0</v>
      </c>
      <c r="AG536" s="157">
        <f>IFERROR(INDEX(NoSettings_v3!$C$2:$AH$4612,MATCH('EPS 3.1.3'!$B536,NoSettings_v3!$A$2:$A$4612,0),MATCH('EPS 3.1.3'!AG$1,NoSettings_v3!$C$1:$AH$1,0)),"")</f>
        <v>0</v>
      </c>
      <c r="AH536" s="157">
        <f>IFERROR(INDEX(NoSettings_v3!$C$2:$AH$4612,MATCH('EPS 3.1.3'!$B536,NoSettings_v3!$A$2:$A$4612,0),MATCH('EPS 3.1.3'!AH$1,NoSettings_v3!$C$1:$AH$1,0)),"")</f>
        <v>0</v>
      </c>
      <c r="AI536" s="157">
        <f>IFERROR(INDEX(NoSettings_v3!$C$2:$AH$4612,MATCH('EPS 3.1.3'!$B536,NoSettings_v3!$A$2:$A$4612,0),MATCH('EPS 3.1.3'!AI$1,NoSettings_v3!$C$1:$AH$1,0)),"")</f>
        <v>0</v>
      </c>
    </row>
    <row r="537" spans="2:35" x14ac:dyDescent="0.35">
      <c r="B537" s="161" t="s">
        <v>653</v>
      </c>
      <c r="C537" s="127" t="s">
        <v>964</v>
      </c>
      <c r="D537" s="157">
        <f>IFERROR(INDEX(NoSettings_v3!$C$2:$AH$4612,MATCH('EPS 3.1.3'!$B537,NoSettings_v3!$A$2:$A$4612,0),MATCH('EPS 3.1.3'!D$1,NoSettings_v3!$C$1:$AH$1,0)),"")</f>
        <v>2114450000000</v>
      </c>
      <c r="E537" s="157">
        <f>IFERROR(INDEX(NoSettings_v3!$C$2:$AH$4612,MATCH('EPS 3.1.3'!$B537,NoSettings_v3!$A$2:$A$4612,0),MATCH('EPS 3.1.3'!E$1,NoSettings_v3!$C$1:$AH$1,0)),"")</f>
        <v>1654340000000</v>
      </c>
      <c r="F537" s="157">
        <f>IFERROR(INDEX(NoSettings_v3!$C$2:$AH$4612,MATCH('EPS 3.1.3'!$B537,NoSettings_v3!$A$2:$A$4612,0),MATCH('EPS 3.1.3'!F$1,NoSettings_v3!$C$1:$AH$1,0)),"")</f>
        <v>1984810000000</v>
      </c>
      <c r="G537" s="157">
        <f>IFERROR(INDEX(NoSettings_v3!$C$2:$AH$4612,MATCH('EPS 3.1.3'!$B537,NoSettings_v3!$A$2:$A$4612,0),MATCH('EPS 3.1.3'!G$1,NoSettings_v3!$C$1:$AH$1,0)),"")</f>
        <v>2176290000000</v>
      </c>
      <c r="H537" s="157">
        <f>IFERROR(INDEX(NoSettings_v3!$C$2:$AH$4612,MATCH('EPS 3.1.3'!$B537,NoSettings_v3!$A$2:$A$4612,0),MATCH('EPS 3.1.3'!H$1,NoSettings_v3!$C$1:$AH$1,0)),"")</f>
        <v>2295970000000</v>
      </c>
      <c r="I537" s="157">
        <f>IFERROR(INDEX(NoSettings_v3!$C$2:$AH$4612,MATCH('EPS 3.1.3'!$B537,NoSettings_v3!$A$2:$A$4612,0),MATCH('EPS 3.1.3'!I$1,NoSettings_v3!$C$1:$AH$1,0)),"")</f>
        <v>2368280000000</v>
      </c>
      <c r="J537" s="157">
        <f>IFERROR(INDEX(NoSettings_v3!$C$2:$AH$4612,MATCH('EPS 3.1.3'!$B537,NoSettings_v3!$A$2:$A$4612,0),MATCH('EPS 3.1.3'!J$1,NoSettings_v3!$C$1:$AH$1,0)),"")</f>
        <v>2409580000000</v>
      </c>
      <c r="K537" s="157">
        <f>IFERROR(INDEX(NoSettings_v3!$C$2:$AH$4612,MATCH('EPS 3.1.3'!$B537,NoSettings_v3!$A$2:$A$4612,0),MATCH('EPS 3.1.3'!K$1,NoSettings_v3!$C$1:$AH$1,0)),"")</f>
        <v>2428500000000</v>
      </c>
      <c r="L537" s="157">
        <f>IFERROR(INDEX(NoSettings_v3!$C$2:$AH$4612,MATCH('EPS 3.1.3'!$B537,NoSettings_v3!$A$2:$A$4612,0),MATCH('EPS 3.1.3'!L$1,NoSettings_v3!$C$1:$AH$1,0)),"")</f>
        <v>2430280000000</v>
      </c>
      <c r="M537" s="157">
        <f>IFERROR(INDEX(NoSettings_v3!$C$2:$AH$4612,MATCH('EPS 3.1.3'!$B537,NoSettings_v3!$A$2:$A$4612,0),MATCH('EPS 3.1.3'!M$1,NoSettings_v3!$C$1:$AH$1,0)),"")</f>
        <v>2423880000000</v>
      </c>
      <c r="N537" s="157">
        <f>IFERROR(INDEX(NoSettings_v3!$C$2:$AH$4612,MATCH('EPS 3.1.3'!$B537,NoSettings_v3!$A$2:$A$4612,0),MATCH('EPS 3.1.3'!N$1,NoSettings_v3!$C$1:$AH$1,0)),"")</f>
        <v>2404430000000</v>
      </c>
      <c r="O537" s="157">
        <f>IFERROR(INDEX(NoSettings_v3!$C$2:$AH$4612,MATCH('EPS 3.1.3'!$B537,NoSettings_v3!$A$2:$A$4612,0),MATCH('EPS 3.1.3'!O$1,NoSettings_v3!$C$1:$AH$1,0)),"")</f>
        <v>2373170000000</v>
      </c>
      <c r="P537" s="157">
        <f>IFERROR(INDEX(NoSettings_v3!$C$2:$AH$4612,MATCH('EPS 3.1.3'!$B537,NoSettings_v3!$A$2:$A$4612,0),MATCH('EPS 3.1.3'!P$1,NoSettings_v3!$C$1:$AH$1,0)),"")</f>
        <v>2331460000000</v>
      </c>
      <c r="Q537" s="157">
        <f>IFERROR(INDEX(NoSettings_v3!$C$2:$AH$4612,MATCH('EPS 3.1.3'!$B537,NoSettings_v3!$A$2:$A$4612,0),MATCH('EPS 3.1.3'!Q$1,NoSettings_v3!$C$1:$AH$1,0)),"")</f>
        <v>2280120000000</v>
      </c>
      <c r="R537" s="157">
        <f>IFERROR(INDEX(NoSettings_v3!$C$2:$AH$4612,MATCH('EPS 3.1.3'!$B537,NoSettings_v3!$A$2:$A$4612,0),MATCH('EPS 3.1.3'!R$1,NoSettings_v3!$C$1:$AH$1,0)),"")</f>
        <v>2214850000000</v>
      </c>
      <c r="S537" s="157">
        <f>IFERROR(INDEX(NoSettings_v3!$C$2:$AH$4612,MATCH('EPS 3.1.3'!$B537,NoSettings_v3!$A$2:$A$4612,0),MATCH('EPS 3.1.3'!S$1,NoSettings_v3!$C$1:$AH$1,0)),"")</f>
        <v>2143180000000</v>
      </c>
      <c r="T537" s="157">
        <f>IFERROR(INDEX(NoSettings_v3!$C$2:$AH$4612,MATCH('EPS 3.1.3'!$B537,NoSettings_v3!$A$2:$A$4612,0),MATCH('EPS 3.1.3'!T$1,NoSettings_v3!$C$1:$AH$1,0)),"")</f>
        <v>2065690000000</v>
      </c>
      <c r="U537" s="157">
        <f>IFERROR(INDEX(NoSettings_v3!$C$2:$AH$4612,MATCH('EPS 3.1.3'!$B537,NoSettings_v3!$A$2:$A$4612,0),MATCH('EPS 3.1.3'!U$1,NoSettings_v3!$C$1:$AH$1,0)),"")</f>
        <v>1984020000000</v>
      </c>
      <c r="V537" s="157">
        <f>IFERROR(INDEX(NoSettings_v3!$C$2:$AH$4612,MATCH('EPS 3.1.3'!$B537,NoSettings_v3!$A$2:$A$4612,0),MATCH('EPS 3.1.3'!V$1,NoSettings_v3!$C$1:$AH$1,0)),"")</f>
        <v>1897690000000</v>
      </c>
      <c r="W537" s="157">
        <f>IFERROR(INDEX(NoSettings_v3!$C$2:$AH$4612,MATCH('EPS 3.1.3'!$B537,NoSettings_v3!$A$2:$A$4612,0),MATCH('EPS 3.1.3'!W$1,NoSettings_v3!$C$1:$AH$1,0)),"")</f>
        <v>1808870000000</v>
      </c>
      <c r="X537" s="157">
        <f>IFERROR(INDEX(NoSettings_v3!$C$2:$AH$4612,MATCH('EPS 3.1.3'!$B537,NoSettings_v3!$A$2:$A$4612,0),MATCH('EPS 3.1.3'!X$1,NoSettings_v3!$C$1:$AH$1,0)),"")</f>
        <v>1717250000000</v>
      </c>
      <c r="Y537" s="157">
        <f>IFERROR(INDEX(NoSettings_v3!$C$2:$AH$4612,MATCH('EPS 3.1.3'!$B537,NoSettings_v3!$A$2:$A$4612,0),MATCH('EPS 3.1.3'!Y$1,NoSettings_v3!$C$1:$AH$1,0)),"")</f>
        <v>1624430000000</v>
      </c>
      <c r="Z537" s="157">
        <f>IFERROR(INDEX(NoSettings_v3!$C$2:$AH$4612,MATCH('EPS 3.1.3'!$B537,NoSettings_v3!$A$2:$A$4612,0),MATCH('EPS 3.1.3'!Z$1,NoSettings_v3!$C$1:$AH$1,0)),"")</f>
        <v>1528970000000</v>
      </c>
      <c r="AA537" s="157">
        <f>IFERROR(INDEX(NoSettings_v3!$C$2:$AH$4612,MATCH('EPS 3.1.3'!$B537,NoSettings_v3!$A$2:$A$4612,0),MATCH('EPS 3.1.3'!AA$1,NoSettings_v3!$C$1:$AH$1,0)),"")</f>
        <v>1432370000000</v>
      </c>
      <c r="AB537" s="157">
        <f>IFERROR(INDEX(NoSettings_v3!$C$2:$AH$4612,MATCH('EPS 3.1.3'!$B537,NoSettings_v3!$A$2:$A$4612,0),MATCH('EPS 3.1.3'!AB$1,NoSettings_v3!$C$1:$AH$1,0)),"")</f>
        <v>1331780000000</v>
      </c>
      <c r="AC537" s="157">
        <f>IFERROR(INDEX(NoSettings_v3!$C$2:$AH$4612,MATCH('EPS 3.1.3'!$B537,NoSettings_v3!$A$2:$A$4612,0),MATCH('EPS 3.1.3'!AC$1,NoSettings_v3!$C$1:$AH$1,0)),"")</f>
        <v>1231530000000</v>
      </c>
      <c r="AD537" s="157">
        <f>IFERROR(INDEX(NoSettings_v3!$C$2:$AH$4612,MATCH('EPS 3.1.3'!$B537,NoSettings_v3!$A$2:$A$4612,0),MATCH('EPS 3.1.3'!AD$1,NoSettings_v3!$C$1:$AH$1,0)),"")</f>
        <v>1131880000000</v>
      </c>
      <c r="AE537" s="157">
        <f>IFERROR(INDEX(NoSettings_v3!$C$2:$AH$4612,MATCH('EPS 3.1.3'!$B537,NoSettings_v3!$A$2:$A$4612,0),MATCH('EPS 3.1.3'!AE$1,NoSettings_v3!$C$1:$AH$1,0)),"")</f>
        <v>1033020000000</v>
      </c>
      <c r="AF537" s="157">
        <f>IFERROR(INDEX(NoSettings_v3!$C$2:$AH$4612,MATCH('EPS 3.1.3'!$B537,NoSettings_v3!$A$2:$A$4612,0),MATCH('EPS 3.1.3'!AF$1,NoSettings_v3!$C$1:$AH$1,0)),"")</f>
        <v>935255000000</v>
      </c>
      <c r="AG537" s="157">
        <f>IFERROR(INDEX(NoSettings_v3!$C$2:$AH$4612,MATCH('EPS 3.1.3'!$B537,NoSettings_v3!$A$2:$A$4612,0),MATCH('EPS 3.1.3'!AG$1,NoSettings_v3!$C$1:$AH$1,0)),"")</f>
        <v>838622000000</v>
      </c>
      <c r="AH537" s="157">
        <f>IFERROR(INDEX(NoSettings_v3!$C$2:$AH$4612,MATCH('EPS 3.1.3'!$B537,NoSettings_v3!$A$2:$A$4612,0),MATCH('EPS 3.1.3'!AH$1,NoSettings_v3!$C$1:$AH$1,0)),"")</f>
        <v>743269000000</v>
      </c>
      <c r="AI537" s="157">
        <f>IFERROR(INDEX(NoSettings_v3!$C$2:$AH$4612,MATCH('EPS 3.1.3'!$B537,NoSettings_v3!$A$2:$A$4612,0),MATCH('EPS 3.1.3'!AI$1,NoSettings_v3!$C$1:$AH$1,0)),"")</f>
        <v>649319000000</v>
      </c>
    </row>
    <row r="538" spans="2:35" x14ac:dyDescent="0.35">
      <c r="B538" s="161" t="s">
        <v>654</v>
      </c>
      <c r="C538" s="127" t="s">
        <v>964</v>
      </c>
      <c r="D538" s="157">
        <f>IFERROR(INDEX(NoSettings_v3!$C$2:$AH$4612,MATCH('EPS 3.1.3'!$B538,NoSettings_v3!$A$2:$A$4612,0),MATCH('EPS 3.1.3'!D$1,NoSettings_v3!$C$1:$AH$1,0)),"")</f>
        <v>0</v>
      </c>
      <c r="E538" s="157">
        <f>IFERROR(INDEX(NoSettings_v3!$C$2:$AH$4612,MATCH('EPS 3.1.3'!$B538,NoSettings_v3!$A$2:$A$4612,0),MATCH('EPS 3.1.3'!E$1,NoSettings_v3!$C$1:$AH$1,0)),"")</f>
        <v>0</v>
      </c>
      <c r="F538" s="157">
        <f>IFERROR(INDEX(NoSettings_v3!$C$2:$AH$4612,MATCH('EPS 3.1.3'!$B538,NoSettings_v3!$A$2:$A$4612,0),MATCH('EPS 3.1.3'!F$1,NoSettings_v3!$C$1:$AH$1,0)),"")</f>
        <v>0</v>
      </c>
      <c r="G538" s="157">
        <f>IFERROR(INDEX(NoSettings_v3!$C$2:$AH$4612,MATCH('EPS 3.1.3'!$B538,NoSettings_v3!$A$2:$A$4612,0),MATCH('EPS 3.1.3'!G$1,NoSettings_v3!$C$1:$AH$1,0)),"")</f>
        <v>0</v>
      </c>
      <c r="H538" s="157">
        <f>IFERROR(INDEX(NoSettings_v3!$C$2:$AH$4612,MATCH('EPS 3.1.3'!$B538,NoSettings_v3!$A$2:$A$4612,0),MATCH('EPS 3.1.3'!H$1,NoSettings_v3!$C$1:$AH$1,0)),"")</f>
        <v>0</v>
      </c>
      <c r="I538" s="157">
        <f>IFERROR(INDEX(NoSettings_v3!$C$2:$AH$4612,MATCH('EPS 3.1.3'!$B538,NoSettings_v3!$A$2:$A$4612,0),MATCH('EPS 3.1.3'!I$1,NoSettings_v3!$C$1:$AH$1,0)),"")</f>
        <v>0</v>
      </c>
      <c r="J538" s="157">
        <f>IFERROR(INDEX(NoSettings_v3!$C$2:$AH$4612,MATCH('EPS 3.1.3'!$B538,NoSettings_v3!$A$2:$A$4612,0),MATCH('EPS 3.1.3'!J$1,NoSettings_v3!$C$1:$AH$1,0)),"")</f>
        <v>0</v>
      </c>
      <c r="K538" s="157">
        <f>IFERROR(INDEX(NoSettings_v3!$C$2:$AH$4612,MATCH('EPS 3.1.3'!$B538,NoSettings_v3!$A$2:$A$4612,0),MATCH('EPS 3.1.3'!K$1,NoSettings_v3!$C$1:$AH$1,0)),"")</f>
        <v>0</v>
      </c>
      <c r="L538" s="157">
        <f>IFERROR(INDEX(NoSettings_v3!$C$2:$AH$4612,MATCH('EPS 3.1.3'!$B538,NoSettings_v3!$A$2:$A$4612,0),MATCH('EPS 3.1.3'!L$1,NoSettings_v3!$C$1:$AH$1,0)),"")</f>
        <v>0</v>
      </c>
      <c r="M538" s="157">
        <f>IFERROR(INDEX(NoSettings_v3!$C$2:$AH$4612,MATCH('EPS 3.1.3'!$B538,NoSettings_v3!$A$2:$A$4612,0),MATCH('EPS 3.1.3'!M$1,NoSettings_v3!$C$1:$AH$1,0)),"")</f>
        <v>0</v>
      </c>
      <c r="N538" s="157">
        <f>IFERROR(INDEX(NoSettings_v3!$C$2:$AH$4612,MATCH('EPS 3.1.3'!$B538,NoSettings_v3!$A$2:$A$4612,0),MATCH('EPS 3.1.3'!N$1,NoSettings_v3!$C$1:$AH$1,0)),"")</f>
        <v>0</v>
      </c>
      <c r="O538" s="157">
        <f>IFERROR(INDEX(NoSettings_v3!$C$2:$AH$4612,MATCH('EPS 3.1.3'!$B538,NoSettings_v3!$A$2:$A$4612,0),MATCH('EPS 3.1.3'!O$1,NoSettings_v3!$C$1:$AH$1,0)),"")</f>
        <v>0</v>
      </c>
      <c r="P538" s="157">
        <f>IFERROR(INDEX(NoSettings_v3!$C$2:$AH$4612,MATCH('EPS 3.1.3'!$B538,NoSettings_v3!$A$2:$A$4612,0),MATCH('EPS 3.1.3'!P$1,NoSettings_v3!$C$1:$AH$1,0)),"")</f>
        <v>0</v>
      </c>
      <c r="Q538" s="157">
        <f>IFERROR(INDEX(NoSettings_v3!$C$2:$AH$4612,MATCH('EPS 3.1.3'!$B538,NoSettings_v3!$A$2:$A$4612,0),MATCH('EPS 3.1.3'!Q$1,NoSettings_v3!$C$1:$AH$1,0)),"")</f>
        <v>0</v>
      </c>
      <c r="R538" s="157">
        <f>IFERROR(INDEX(NoSettings_v3!$C$2:$AH$4612,MATCH('EPS 3.1.3'!$B538,NoSettings_v3!$A$2:$A$4612,0),MATCH('EPS 3.1.3'!R$1,NoSettings_v3!$C$1:$AH$1,0)),"")</f>
        <v>0</v>
      </c>
      <c r="S538" s="157">
        <f>IFERROR(INDEX(NoSettings_v3!$C$2:$AH$4612,MATCH('EPS 3.1.3'!$B538,NoSettings_v3!$A$2:$A$4612,0),MATCH('EPS 3.1.3'!S$1,NoSettings_v3!$C$1:$AH$1,0)),"")</f>
        <v>0</v>
      </c>
      <c r="T538" s="157">
        <f>IFERROR(INDEX(NoSettings_v3!$C$2:$AH$4612,MATCH('EPS 3.1.3'!$B538,NoSettings_v3!$A$2:$A$4612,0),MATCH('EPS 3.1.3'!T$1,NoSettings_v3!$C$1:$AH$1,0)),"")</f>
        <v>0</v>
      </c>
      <c r="U538" s="157">
        <f>IFERROR(INDEX(NoSettings_v3!$C$2:$AH$4612,MATCH('EPS 3.1.3'!$B538,NoSettings_v3!$A$2:$A$4612,0),MATCH('EPS 3.1.3'!U$1,NoSettings_v3!$C$1:$AH$1,0)),"")</f>
        <v>0</v>
      </c>
      <c r="V538" s="157">
        <f>IFERROR(INDEX(NoSettings_v3!$C$2:$AH$4612,MATCH('EPS 3.1.3'!$B538,NoSettings_v3!$A$2:$A$4612,0),MATCH('EPS 3.1.3'!V$1,NoSettings_v3!$C$1:$AH$1,0)),"")</f>
        <v>0</v>
      </c>
      <c r="W538" s="157">
        <f>IFERROR(INDEX(NoSettings_v3!$C$2:$AH$4612,MATCH('EPS 3.1.3'!$B538,NoSettings_v3!$A$2:$A$4612,0),MATCH('EPS 3.1.3'!W$1,NoSettings_v3!$C$1:$AH$1,0)),"")</f>
        <v>0</v>
      </c>
      <c r="X538" s="157">
        <f>IFERROR(INDEX(NoSettings_v3!$C$2:$AH$4612,MATCH('EPS 3.1.3'!$B538,NoSettings_v3!$A$2:$A$4612,0),MATCH('EPS 3.1.3'!X$1,NoSettings_v3!$C$1:$AH$1,0)),"")</f>
        <v>0</v>
      </c>
      <c r="Y538" s="157">
        <f>IFERROR(INDEX(NoSettings_v3!$C$2:$AH$4612,MATCH('EPS 3.1.3'!$B538,NoSettings_v3!$A$2:$A$4612,0),MATCH('EPS 3.1.3'!Y$1,NoSettings_v3!$C$1:$AH$1,0)),"")</f>
        <v>0</v>
      </c>
      <c r="Z538" s="157">
        <f>IFERROR(INDEX(NoSettings_v3!$C$2:$AH$4612,MATCH('EPS 3.1.3'!$B538,NoSettings_v3!$A$2:$A$4612,0),MATCH('EPS 3.1.3'!Z$1,NoSettings_v3!$C$1:$AH$1,0)),"")</f>
        <v>0</v>
      </c>
      <c r="AA538" s="157">
        <f>IFERROR(INDEX(NoSettings_v3!$C$2:$AH$4612,MATCH('EPS 3.1.3'!$B538,NoSettings_v3!$A$2:$A$4612,0),MATCH('EPS 3.1.3'!AA$1,NoSettings_v3!$C$1:$AH$1,0)),"")</f>
        <v>0</v>
      </c>
      <c r="AB538" s="157">
        <f>IFERROR(INDEX(NoSettings_v3!$C$2:$AH$4612,MATCH('EPS 3.1.3'!$B538,NoSettings_v3!$A$2:$A$4612,0),MATCH('EPS 3.1.3'!AB$1,NoSettings_v3!$C$1:$AH$1,0)),"")</f>
        <v>0</v>
      </c>
      <c r="AC538" s="157">
        <f>IFERROR(INDEX(NoSettings_v3!$C$2:$AH$4612,MATCH('EPS 3.1.3'!$B538,NoSettings_v3!$A$2:$A$4612,0),MATCH('EPS 3.1.3'!AC$1,NoSettings_v3!$C$1:$AH$1,0)),"")</f>
        <v>0</v>
      </c>
      <c r="AD538" s="157">
        <f>IFERROR(INDEX(NoSettings_v3!$C$2:$AH$4612,MATCH('EPS 3.1.3'!$B538,NoSettings_v3!$A$2:$A$4612,0),MATCH('EPS 3.1.3'!AD$1,NoSettings_v3!$C$1:$AH$1,0)),"")</f>
        <v>0</v>
      </c>
      <c r="AE538" s="157">
        <f>IFERROR(INDEX(NoSettings_v3!$C$2:$AH$4612,MATCH('EPS 3.1.3'!$B538,NoSettings_v3!$A$2:$A$4612,0),MATCH('EPS 3.1.3'!AE$1,NoSettings_v3!$C$1:$AH$1,0)),"")</f>
        <v>0</v>
      </c>
      <c r="AF538" s="157">
        <f>IFERROR(INDEX(NoSettings_v3!$C$2:$AH$4612,MATCH('EPS 3.1.3'!$B538,NoSettings_v3!$A$2:$A$4612,0),MATCH('EPS 3.1.3'!AF$1,NoSettings_v3!$C$1:$AH$1,0)),"")</f>
        <v>0</v>
      </c>
      <c r="AG538" s="157">
        <f>IFERROR(INDEX(NoSettings_v3!$C$2:$AH$4612,MATCH('EPS 3.1.3'!$B538,NoSettings_v3!$A$2:$A$4612,0),MATCH('EPS 3.1.3'!AG$1,NoSettings_v3!$C$1:$AH$1,0)),"")</f>
        <v>0</v>
      </c>
      <c r="AH538" s="157">
        <f>IFERROR(INDEX(NoSettings_v3!$C$2:$AH$4612,MATCH('EPS 3.1.3'!$B538,NoSettings_v3!$A$2:$A$4612,0),MATCH('EPS 3.1.3'!AH$1,NoSettings_v3!$C$1:$AH$1,0)),"")</f>
        <v>0</v>
      </c>
      <c r="AI538" s="157">
        <f>IFERROR(INDEX(NoSettings_v3!$C$2:$AH$4612,MATCH('EPS 3.1.3'!$B538,NoSettings_v3!$A$2:$A$4612,0),MATCH('EPS 3.1.3'!AI$1,NoSettings_v3!$C$1:$AH$1,0)),"")</f>
        <v>0</v>
      </c>
    </row>
    <row r="539" spans="2:35" x14ac:dyDescent="0.35">
      <c r="B539" s="161" t="s">
        <v>1267</v>
      </c>
      <c r="C539" s="127" t="s">
        <v>964</v>
      </c>
      <c r="D539" s="157">
        <f>IFERROR(INDEX(NoSettings_v3!$C$2:$AH$4612,MATCH('EPS 3.1.3'!$B539,NoSettings_v3!$A$2:$A$4612,0),MATCH('EPS 3.1.3'!D$1,NoSettings_v3!$C$1:$AH$1,0)),"")</f>
        <v>0</v>
      </c>
      <c r="E539" s="157">
        <f>IFERROR(INDEX(NoSettings_v3!$C$2:$AH$4612,MATCH('EPS 3.1.3'!$B539,NoSettings_v3!$A$2:$A$4612,0),MATCH('EPS 3.1.3'!E$1,NoSettings_v3!$C$1:$AH$1,0)),"")</f>
        <v>0</v>
      </c>
      <c r="F539" s="157">
        <f>IFERROR(INDEX(NoSettings_v3!$C$2:$AH$4612,MATCH('EPS 3.1.3'!$B539,NoSettings_v3!$A$2:$A$4612,0),MATCH('EPS 3.1.3'!F$1,NoSettings_v3!$C$1:$AH$1,0)),"")</f>
        <v>0</v>
      </c>
      <c r="G539" s="157">
        <f>IFERROR(INDEX(NoSettings_v3!$C$2:$AH$4612,MATCH('EPS 3.1.3'!$B539,NoSettings_v3!$A$2:$A$4612,0),MATCH('EPS 3.1.3'!G$1,NoSettings_v3!$C$1:$AH$1,0)),"")</f>
        <v>0</v>
      </c>
      <c r="H539" s="157">
        <f>IFERROR(INDEX(NoSettings_v3!$C$2:$AH$4612,MATCH('EPS 3.1.3'!$B539,NoSettings_v3!$A$2:$A$4612,0),MATCH('EPS 3.1.3'!H$1,NoSettings_v3!$C$1:$AH$1,0)),"")</f>
        <v>0</v>
      </c>
      <c r="I539" s="157">
        <f>IFERROR(INDEX(NoSettings_v3!$C$2:$AH$4612,MATCH('EPS 3.1.3'!$B539,NoSettings_v3!$A$2:$A$4612,0),MATCH('EPS 3.1.3'!I$1,NoSettings_v3!$C$1:$AH$1,0)),"")</f>
        <v>0</v>
      </c>
      <c r="J539" s="157">
        <f>IFERROR(INDEX(NoSettings_v3!$C$2:$AH$4612,MATCH('EPS 3.1.3'!$B539,NoSettings_v3!$A$2:$A$4612,0),MATCH('EPS 3.1.3'!J$1,NoSettings_v3!$C$1:$AH$1,0)),"")</f>
        <v>0</v>
      </c>
      <c r="K539" s="157">
        <f>IFERROR(INDEX(NoSettings_v3!$C$2:$AH$4612,MATCH('EPS 3.1.3'!$B539,NoSettings_v3!$A$2:$A$4612,0),MATCH('EPS 3.1.3'!K$1,NoSettings_v3!$C$1:$AH$1,0)),"")</f>
        <v>0</v>
      </c>
      <c r="L539" s="157">
        <f>IFERROR(INDEX(NoSettings_v3!$C$2:$AH$4612,MATCH('EPS 3.1.3'!$B539,NoSettings_v3!$A$2:$A$4612,0),MATCH('EPS 3.1.3'!L$1,NoSettings_v3!$C$1:$AH$1,0)),"")</f>
        <v>0</v>
      </c>
      <c r="M539" s="157">
        <f>IFERROR(INDEX(NoSettings_v3!$C$2:$AH$4612,MATCH('EPS 3.1.3'!$B539,NoSettings_v3!$A$2:$A$4612,0),MATCH('EPS 3.1.3'!M$1,NoSettings_v3!$C$1:$AH$1,0)),"")</f>
        <v>0</v>
      </c>
      <c r="N539" s="157">
        <f>IFERROR(INDEX(NoSettings_v3!$C$2:$AH$4612,MATCH('EPS 3.1.3'!$B539,NoSettings_v3!$A$2:$A$4612,0),MATCH('EPS 3.1.3'!N$1,NoSettings_v3!$C$1:$AH$1,0)),"")</f>
        <v>0</v>
      </c>
      <c r="O539" s="157">
        <f>IFERROR(INDEX(NoSettings_v3!$C$2:$AH$4612,MATCH('EPS 3.1.3'!$B539,NoSettings_v3!$A$2:$A$4612,0),MATCH('EPS 3.1.3'!O$1,NoSettings_v3!$C$1:$AH$1,0)),"")</f>
        <v>0</v>
      </c>
      <c r="P539" s="157">
        <f>IFERROR(INDEX(NoSettings_v3!$C$2:$AH$4612,MATCH('EPS 3.1.3'!$B539,NoSettings_v3!$A$2:$A$4612,0),MATCH('EPS 3.1.3'!P$1,NoSettings_v3!$C$1:$AH$1,0)),"")</f>
        <v>0</v>
      </c>
      <c r="Q539" s="157">
        <f>IFERROR(INDEX(NoSettings_v3!$C$2:$AH$4612,MATCH('EPS 3.1.3'!$B539,NoSettings_v3!$A$2:$A$4612,0),MATCH('EPS 3.1.3'!Q$1,NoSettings_v3!$C$1:$AH$1,0)),"")</f>
        <v>0</v>
      </c>
      <c r="R539" s="157">
        <f>IFERROR(INDEX(NoSettings_v3!$C$2:$AH$4612,MATCH('EPS 3.1.3'!$B539,NoSettings_v3!$A$2:$A$4612,0),MATCH('EPS 3.1.3'!R$1,NoSettings_v3!$C$1:$AH$1,0)),"")</f>
        <v>0</v>
      </c>
      <c r="S539" s="157">
        <f>IFERROR(INDEX(NoSettings_v3!$C$2:$AH$4612,MATCH('EPS 3.1.3'!$B539,NoSettings_v3!$A$2:$A$4612,0),MATCH('EPS 3.1.3'!S$1,NoSettings_v3!$C$1:$AH$1,0)),"")</f>
        <v>0</v>
      </c>
      <c r="T539" s="157">
        <f>IFERROR(INDEX(NoSettings_v3!$C$2:$AH$4612,MATCH('EPS 3.1.3'!$B539,NoSettings_v3!$A$2:$A$4612,0),MATCH('EPS 3.1.3'!T$1,NoSettings_v3!$C$1:$AH$1,0)),"")</f>
        <v>0</v>
      </c>
      <c r="U539" s="157">
        <f>IFERROR(INDEX(NoSettings_v3!$C$2:$AH$4612,MATCH('EPS 3.1.3'!$B539,NoSettings_v3!$A$2:$A$4612,0),MATCH('EPS 3.1.3'!U$1,NoSettings_v3!$C$1:$AH$1,0)),"")</f>
        <v>0</v>
      </c>
      <c r="V539" s="157">
        <f>IFERROR(INDEX(NoSettings_v3!$C$2:$AH$4612,MATCH('EPS 3.1.3'!$B539,NoSettings_v3!$A$2:$A$4612,0),MATCH('EPS 3.1.3'!V$1,NoSettings_v3!$C$1:$AH$1,0)),"")</f>
        <v>0</v>
      </c>
      <c r="W539" s="157">
        <f>IFERROR(INDEX(NoSettings_v3!$C$2:$AH$4612,MATCH('EPS 3.1.3'!$B539,NoSettings_v3!$A$2:$A$4612,0),MATCH('EPS 3.1.3'!W$1,NoSettings_v3!$C$1:$AH$1,0)),"")</f>
        <v>0</v>
      </c>
      <c r="X539" s="157">
        <f>IFERROR(INDEX(NoSettings_v3!$C$2:$AH$4612,MATCH('EPS 3.1.3'!$B539,NoSettings_v3!$A$2:$A$4612,0),MATCH('EPS 3.1.3'!X$1,NoSettings_v3!$C$1:$AH$1,0)),"")</f>
        <v>0</v>
      </c>
      <c r="Y539" s="157">
        <f>IFERROR(INDEX(NoSettings_v3!$C$2:$AH$4612,MATCH('EPS 3.1.3'!$B539,NoSettings_v3!$A$2:$A$4612,0),MATCH('EPS 3.1.3'!Y$1,NoSettings_v3!$C$1:$AH$1,0)),"")</f>
        <v>0</v>
      </c>
      <c r="Z539" s="157">
        <f>IFERROR(INDEX(NoSettings_v3!$C$2:$AH$4612,MATCH('EPS 3.1.3'!$B539,NoSettings_v3!$A$2:$A$4612,0),MATCH('EPS 3.1.3'!Z$1,NoSettings_v3!$C$1:$AH$1,0)),"")</f>
        <v>0</v>
      </c>
      <c r="AA539" s="157">
        <f>IFERROR(INDEX(NoSettings_v3!$C$2:$AH$4612,MATCH('EPS 3.1.3'!$B539,NoSettings_v3!$A$2:$A$4612,0),MATCH('EPS 3.1.3'!AA$1,NoSettings_v3!$C$1:$AH$1,0)),"")</f>
        <v>0</v>
      </c>
      <c r="AB539" s="157">
        <f>IFERROR(INDEX(NoSettings_v3!$C$2:$AH$4612,MATCH('EPS 3.1.3'!$B539,NoSettings_v3!$A$2:$A$4612,0),MATCH('EPS 3.1.3'!AB$1,NoSettings_v3!$C$1:$AH$1,0)),"")</f>
        <v>0</v>
      </c>
      <c r="AC539" s="157">
        <f>IFERROR(INDEX(NoSettings_v3!$C$2:$AH$4612,MATCH('EPS 3.1.3'!$B539,NoSettings_v3!$A$2:$A$4612,0),MATCH('EPS 3.1.3'!AC$1,NoSettings_v3!$C$1:$AH$1,0)),"")</f>
        <v>0</v>
      </c>
      <c r="AD539" s="157">
        <f>IFERROR(INDEX(NoSettings_v3!$C$2:$AH$4612,MATCH('EPS 3.1.3'!$B539,NoSettings_v3!$A$2:$A$4612,0),MATCH('EPS 3.1.3'!AD$1,NoSettings_v3!$C$1:$AH$1,0)),"")</f>
        <v>0</v>
      </c>
      <c r="AE539" s="157">
        <f>IFERROR(INDEX(NoSettings_v3!$C$2:$AH$4612,MATCH('EPS 3.1.3'!$B539,NoSettings_v3!$A$2:$A$4612,0),MATCH('EPS 3.1.3'!AE$1,NoSettings_v3!$C$1:$AH$1,0)),"")</f>
        <v>0</v>
      </c>
      <c r="AF539" s="157">
        <f>IFERROR(INDEX(NoSettings_v3!$C$2:$AH$4612,MATCH('EPS 3.1.3'!$B539,NoSettings_v3!$A$2:$A$4612,0),MATCH('EPS 3.1.3'!AF$1,NoSettings_v3!$C$1:$AH$1,0)),"")</f>
        <v>0</v>
      </c>
      <c r="AG539" s="157">
        <f>IFERROR(INDEX(NoSettings_v3!$C$2:$AH$4612,MATCH('EPS 3.1.3'!$B539,NoSettings_v3!$A$2:$A$4612,0),MATCH('EPS 3.1.3'!AG$1,NoSettings_v3!$C$1:$AH$1,0)),"")</f>
        <v>0</v>
      </c>
      <c r="AH539" s="157">
        <f>IFERROR(INDEX(NoSettings_v3!$C$2:$AH$4612,MATCH('EPS 3.1.3'!$B539,NoSettings_v3!$A$2:$A$4612,0),MATCH('EPS 3.1.3'!AH$1,NoSettings_v3!$C$1:$AH$1,0)),"")</f>
        <v>0</v>
      </c>
      <c r="AI539" s="157">
        <f>IFERROR(INDEX(NoSettings_v3!$C$2:$AH$4612,MATCH('EPS 3.1.3'!$B539,NoSettings_v3!$A$2:$A$4612,0),MATCH('EPS 3.1.3'!AI$1,NoSettings_v3!$C$1:$AH$1,0)),"")</f>
        <v>0</v>
      </c>
    </row>
    <row r="540" spans="2:35" x14ac:dyDescent="0.35">
      <c r="B540" s="161" t="s">
        <v>1268</v>
      </c>
      <c r="C540" s="127" t="s">
        <v>964</v>
      </c>
      <c r="D540" s="157">
        <f>IFERROR(INDEX(NoSettings_v3!$C$2:$AH$4612,MATCH('EPS 3.1.3'!$B540,NoSettings_v3!$A$2:$A$4612,0),MATCH('EPS 3.1.3'!D$1,NoSettings_v3!$C$1:$AH$1,0)),"")</f>
        <v>0</v>
      </c>
      <c r="E540" s="157">
        <f>IFERROR(INDEX(NoSettings_v3!$C$2:$AH$4612,MATCH('EPS 3.1.3'!$B540,NoSettings_v3!$A$2:$A$4612,0),MATCH('EPS 3.1.3'!E$1,NoSettings_v3!$C$1:$AH$1,0)),"")</f>
        <v>0</v>
      </c>
      <c r="F540" s="157">
        <f>IFERROR(INDEX(NoSettings_v3!$C$2:$AH$4612,MATCH('EPS 3.1.3'!$B540,NoSettings_v3!$A$2:$A$4612,0),MATCH('EPS 3.1.3'!F$1,NoSettings_v3!$C$1:$AH$1,0)),"")</f>
        <v>0</v>
      </c>
      <c r="G540" s="157">
        <f>IFERROR(INDEX(NoSettings_v3!$C$2:$AH$4612,MATCH('EPS 3.1.3'!$B540,NoSettings_v3!$A$2:$A$4612,0),MATCH('EPS 3.1.3'!G$1,NoSettings_v3!$C$1:$AH$1,0)),"")</f>
        <v>0</v>
      </c>
      <c r="H540" s="157">
        <f>IFERROR(INDEX(NoSettings_v3!$C$2:$AH$4612,MATCH('EPS 3.1.3'!$B540,NoSettings_v3!$A$2:$A$4612,0),MATCH('EPS 3.1.3'!H$1,NoSettings_v3!$C$1:$AH$1,0)),"")</f>
        <v>0</v>
      </c>
      <c r="I540" s="157">
        <f>IFERROR(INDEX(NoSettings_v3!$C$2:$AH$4612,MATCH('EPS 3.1.3'!$B540,NoSettings_v3!$A$2:$A$4612,0),MATCH('EPS 3.1.3'!I$1,NoSettings_v3!$C$1:$AH$1,0)),"")</f>
        <v>0</v>
      </c>
      <c r="J540" s="157">
        <f>IFERROR(INDEX(NoSettings_v3!$C$2:$AH$4612,MATCH('EPS 3.1.3'!$B540,NoSettings_v3!$A$2:$A$4612,0),MATCH('EPS 3.1.3'!J$1,NoSettings_v3!$C$1:$AH$1,0)),"")</f>
        <v>0</v>
      </c>
      <c r="K540" s="157">
        <f>IFERROR(INDEX(NoSettings_v3!$C$2:$AH$4612,MATCH('EPS 3.1.3'!$B540,NoSettings_v3!$A$2:$A$4612,0),MATCH('EPS 3.1.3'!K$1,NoSettings_v3!$C$1:$AH$1,0)),"")</f>
        <v>0</v>
      </c>
      <c r="L540" s="157">
        <f>IFERROR(INDEX(NoSettings_v3!$C$2:$AH$4612,MATCH('EPS 3.1.3'!$B540,NoSettings_v3!$A$2:$A$4612,0),MATCH('EPS 3.1.3'!L$1,NoSettings_v3!$C$1:$AH$1,0)),"")</f>
        <v>0</v>
      </c>
      <c r="M540" s="157">
        <f>IFERROR(INDEX(NoSettings_v3!$C$2:$AH$4612,MATCH('EPS 3.1.3'!$B540,NoSettings_v3!$A$2:$A$4612,0),MATCH('EPS 3.1.3'!M$1,NoSettings_v3!$C$1:$AH$1,0)),"")</f>
        <v>0</v>
      </c>
      <c r="N540" s="157">
        <f>IFERROR(INDEX(NoSettings_v3!$C$2:$AH$4612,MATCH('EPS 3.1.3'!$B540,NoSettings_v3!$A$2:$A$4612,0),MATCH('EPS 3.1.3'!N$1,NoSettings_v3!$C$1:$AH$1,0)),"")</f>
        <v>0</v>
      </c>
      <c r="O540" s="157">
        <f>IFERROR(INDEX(NoSettings_v3!$C$2:$AH$4612,MATCH('EPS 3.1.3'!$B540,NoSettings_v3!$A$2:$A$4612,0),MATCH('EPS 3.1.3'!O$1,NoSettings_v3!$C$1:$AH$1,0)),"")</f>
        <v>0</v>
      </c>
      <c r="P540" s="157">
        <f>IFERROR(INDEX(NoSettings_v3!$C$2:$AH$4612,MATCH('EPS 3.1.3'!$B540,NoSettings_v3!$A$2:$A$4612,0),MATCH('EPS 3.1.3'!P$1,NoSettings_v3!$C$1:$AH$1,0)),"")</f>
        <v>0</v>
      </c>
      <c r="Q540" s="157">
        <f>IFERROR(INDEX(NoSettings_v3!$C$2:$AH$4612,MATCH('EPS 3.1.3'!$B540,NoSettings_v3!$A$2:$A$4612,0),MATCH('EPS 3.1.3'!Q$1,NoSettings_v3!$C$1:$AH$1,0)),"")</f>
        <v>0</v>
      </c>
      <c r="R540" s="157">
        <f>IFERROR(INDEX(NoSettings_v3!$C$2:$AH$4612,MATCH('EPS 3.1.3'!$B540,NoSettings_v3!$A$2:$A$4612,0),MATCH('EPS 3.1.3'!R$1,NoSettings_v3!$C$1:$AH$1,0)),"")</f>
        <v>0</v>
      </c>
      <c r="S540" s="157">
        <f>IFERROR(INDEX(NoSettings_v3!$C$2:$AH$4612,MATCH('EPS 3.1.3'!$B540,NoSettings_v3!$A$2:$A$4612,0),MATCH('EPS 3.1.3'!S$1,NoSettings_v3!$C$1:$AH$1,0)),"")</f>
        <v>0</v>
      </c>
      <c r="T540" s="157">
        <f>IFERROR(INDEX(NoSettings_v3!$C$2:$AH$4612,MATCH('EPS 3.1.3'!$B540,NoSettings_v3!$A$2:$A$4612,0),MATCH('EPS 3.1.3'!T$1,NoSettings_v3!$C$1:$AH$1,0)),"")</f>
        <v>0</v>
      </c>
      <c r="U540" s="157">
        <f>IFERROR(INDEX(NoSettings_v3!$C$2:$AH$4612,MATCH('EPS 3.1.3'!$B540,NoSettings_v3!$A$2:$A$4612,0),MATCH('EPS 3.1.3'!U$1,NoSettings_v3!$C$1:$AH$1,0)),"")</f>
        <v>0</v>
      </c>
      <c r="V540" s="157">
        <f>IFERROR(INDEX(NoSettings_v3!$C$2:$AH$4612,MATCH('EPS 3.1.3'!$B540,NoSettings_v3!$A$2:$A$4612,0),MATCH('EPS 3.1.3'!V$1,NoSettings_v3!$C$1:$AH$1,0)),"")</f>
        <v>0</v>
      </c>
      <c r="W540" s="157">
        <f>IFERROR(INDEX(NoSettings_v3!$C$2:$AH$4612,MATCH('EPS 3.1.3'!$B540,NoSettings_v3!$A$2:$A$4612,0),MATCH('EPS 3.1.3'!W$1,NoSettings_v3!$C$1:$AH$1,0)),"")</f>
        <v>0</v>
      </c>
      <c r="X540" s="157">
        <f>IFERROR(INDEX(NoSettings_v3!$C$2:$AH$4612,MATCH('EPS 3.1.3'!$B540,NoSettings_v3!$A$2:$A$4612,0),MATCH('EPS 3.1.3'!X$1,NoSettings_v3!$C$1:$AH$1,0)),"")</f>
        <v>0</v>
      </c>
      <c r="Y540" s="157">
        <f>IFERROR(INDEX(NoSettings_v3!$C$2:$AH$4612,MATCH('EPS 3.1.3'!$B540,NoSettings_v3!$A$2:$A$4612,0),MATCH('EPS 3.1.3'!Y$1,NoSettings_v3!$C$1:$AH$1,0)),"")</f>
        <v>0</v>
      </c>
      <c r="Z540" s="157">
        <f>IFERROR(INDEX(NoSettings_v3!$C$2:$AH$4612,MATCH('EPS 3.1.3'!$B540,NoSettings_v3!$A$2:$A$4612,0),MATCH('EPS 3.1.3'!Z$1,NoSettings_v3!$C$1:$AH$1,0)),"")</f>
        <v>0</v>
      </c>
      <c r="AA540" s="157">
        <f>IFERROR(INDEX(NoSettings_v3!$C$2:$AH$4612,MATCH('EPS 3.1.3'!$B540,NoSettings_v3!$A$2:$A$4612,0),MATCH('EPS 3.1.3'!AA$1,NoSettings_v3!$C$1:$AH$1,0)),"")</f>
        <v>0</v>
      </c>
      <c r="AB540" s="157">
        <f>IFERROR(INDEX(NoSettings_v3!$C$2:$AH$4612,MATCH('EPS 3.1.3'!$B540,NoSettings_v3!$A$2:$A$4612,0),MATCH('EPS 3.1.3'!AB$1,NoSettings_v3!$C$1:$AH$1,0)),"")</f>
        <v>0</v>
      </c>
      <c r="AC540" s="157">
        <f>IFERROR(INDEX(NoSettings_v3!$C$2:$AH$4612,MATCH('EPS 3.1.3'!$B540,NoSettings_v3!$A$2:$A$4612,0),MATCH('EPS 3.1.3'!AC$1,NoSettings_v3!$C$1:$AH$1,0)),"")</f>
        <v>0</v>
      </c>
      <c r="AD540" s="157">
        <f>IFERROR(INDEX(NoSettings_v3!$C$2:$AH$4612,MATCH('EPS 3.1.3'!$B540,NoSettings_v3!$A$2:$A$4612,0),MATCH('EPS 3.1.3'!AD$1,NoSettings_v3!$C$1:$AH$1,0)),"")</f>
        <v>0</v>
      </c>
      <c r="AE540" s="157">
        <f>IFERROR(INDEX(NoSettings_v3!$C$2:$AH$4612,MATCH('EPS 3.1.3'!$B540,NoSettings_v3!$A$2:$A$4612,0),MATCH('EPS 3.1.3'!AE$1,NoSettings_v3!$C$1:$AH$1,0)),"")</f>
        <v>0</v>
      </c>
      <c r="AF540" s="157">
        <f>IFERROR(INDEX(NoSettings_v3!$C$2:$AH$4612,MATCH('EPS 3.1.3'!$B540,NoSettings_v3!$A$2:$A$4612,0),MATCH('EPS 3.1.3'!AF$1,NoSettings_v3!$C$1:$AH$1,0)),"")</f>
        <v>0</v>
      </c>
      <c r="AG540" s="157">
        <f>IFERROR(INDEX(NoSettings_v3!$C$2:$AH$4612,MATCH('EPS 3.1.3'!$B540,NoSettings_v3!$A$2:$A$4612,0),MATCH('EPS 3.1.3'!AG$1,NoSettings_v3!$C$1:$AH$1,0)),"")</f>
        <v>0</v>
      </c>
      <c r="AH540" s="157">
        <f>IFERROR(INDEX(NoSettings_v3!$C$2:$AH$4612,MATCH('EPS 3.1.3'!$B540,NoSettings_v3!$A$2:$A$4612,0),MATCH('EPS 3.1.3'!AH$1,NoSettings_v3!$C$1:$AH$1,0)),"")</f>
        <v>0</v>
      </c>
      <c r="AI540" s="157">
        <f>IFERROR(INDEX(NoSettings_v3!$C$2:$AH$4612,MATCH('EPS 3.1.3'!$B540,NoSettings_v3!$A$2:$A$4612,0),MATCH('EPS 3.1.3'!AI$1,NoSettings_v3!$C$1:$AH$1,0)),"")</f>
        <v>0</v>
      </c>
    </row>
    <row r="541" spans="2:35" x14ac:dyDescent="0.35">
      <c r="B541" s="161" t="s">
        <v>1269</v>
      </c>
      <c r="C541" s="127" t="s">
        <v>964</v>
      </c>
      <c r="D541" s="157">
        <f>IFERROR(INDEX(NoSettings_v3!$C$2:$AH$4612,MATCH('EPS 3.1.3'!$B541,NoSettings_v3!$A$2:$A$4612,0),MATCH('EPS 3.1.3'!D$1,NoSettings_v3!$C$1:$AH$1,0)),"")</f>
        <v>0</v>
      </c>
      <c r="E541" s="157">
        <f>IFERROR(INDEX(NoSettings_v3!$C$2:$AH$4612,MATCH('EPS 3.1.3'!$B541,NoSettings_v3!$A$2:$A$4612,0),MATCH('EPS 3.1.3'!E$1,NoSettings_v3!$C$1:$AH$1,0)),"")</f>
        <v>0</v>
      </c>
      <c r="F541" s="157">
        <f>IFERROR(INDEX(NoSettings_v3!$C$2:$AH$4612,MATCH('EPS 3.1.3'!$B541,NoSettings_v3!$A$2:$A$4612,0),MATCH('EPS 3.1.3'!F$1,NoSettings_v3!$C$1:$AH$1,0)),"")</f>
        <v>0</v>
      </c>
      <c r="G541" s="157">
        <f>IFERROR(INDEX(NoSettings_v3!$C$2:$AH$4612,MATCH('EPS 3.1.3'!$B541,NoSettings_v3!$A$2:$A$4612,0),MATCH('EPS 3.1.3'!G$1,NoSettings_v3!$C$1:$AH$1,0)),"")</f>
        <v>0</v>
      </c>
      <c r="H541" s="157">
        <f>IFERROR(INDEX(NoSettings_v3!$C$2:$AH$4612,MATCH('EPS 3.1.3'!$B541,NoSettings_v3!$A$2:$A$4612,0),MATCH('EPS 3.1.3'!H$1,NoSettings_v3!$C$1:$AH$1,0)),"")</f>
        <v>0</v>
      </c>
      <c r="I541" s="157">
        <f>IFERROR(INDEX(NoSettings_v3!$C$2:$AH$4612,MATCH('EPS 3.1.3'!$B541,NoSettings_v3!$A$2:$A$4612,0),MATCH('EPS 3.1.3'!I$1,NoSettings_v3!$C$1:$AH$1,0)),"")</f>
        <v>0</v>
      </c>
      <c r="J541" s="157">
        <f>IFERROR(INDEX(NoSettings_v3!$C$2:$AH$4612,MATCH('EPS 3.1.3'!$B541,NoSettings_v3!$A$2:$A$4612,0),MATCH('EPS 3.1.3'!J$1,NoSettings_v3!$C$1:$AH$1,0)),"")</f>
        <v>0</v>
      </c>
      <c r="K541" s="157">
        <f>IFERROR(INDEX(NoSettings_v3!$C$2:$AH$4612,MATCH('EPS 3.1.3'!$B541,NoSettings_v3!$A$2:$A$4612,0),MATCH('EPS 3.1.3'!K$1,NoSettings_v3!$C$1:$AH$1,0)),"")</f>
        <v>0</v>
      </c>
      <c r="L541" s="157">
        <f>IFERROR(INDEX(NoSettings_v3!$C$2:$AH$4612,MATCH('EPS 3.1.3'!$B541,NoSettings_v3!$A$2:$A$4612,0),MATCH('EPS 3.1.3'!L$1,NoSettings_v3!$C$1:$AH$1,0)),"")</f>
        <v>0</v>
      </c>
      <c r="M541" s="157">
        <f>IFERROR(INDEX(NoSettings_v3!$C$2:$AH$4612,MATCH('EPS 3.1.3'!$B541,NoSettings_v3!$A$2:$A$4612,0),MATCH('EPS 3.1.3'!M$1,NoSettings_v3!$C$1:$AH$1,0)),"")</f>
        <v>0</v>
      </c>
      <c r="N541" s="157">
        <f>IFERROR(INDEX(NoSettings_v3!$C$2:$AH$4612,MATCH('EPS 3.1.3'!$B541,NoSettings_v3!$A$2:$A$4612,0),MATCH('EPS 3.1.3'!N$1,NoSettings_v3!$C$1:$AH$1,0)),"")</f>
        <v>0</v>
      </c>
      <c r="O541" s="157">
        <f>IFERROR(INDEX(NoSettings_v3!$C$2:$AH$4612,MATCH('EPS 3.1.3'!$B541,NoSettings_v3!$A$2:$A$4612,0),MATCH('EPS 3.1.3'!O$1,NoSettings_v3!$C$1:$AH$1,0)),"")</f>
        <v>0</v>
      </c>
      <c r="P541" s="157">
        <f>IFERROR(INDEX(NoSettings_v3!$C$2:$AH$4612,MATCH('EPS 3.1.3'!$B541,NoSettings_v3!$A$2:$A$4612,0),MATCH('EPS 3.1.3'!P$1,NoSettings_v3!$C$1:$AH$1,0)),"")</f>
        <v>0</v>
      </c>
      <c r="Q541" s="157">
        <f>IFERROR(INDEX(NoSettings_v3!$C$2:$AH$4612,MATCH('EPS 3.1.3'!$B541,NoSettings_v3!$A$2:$A$4612,0),MATCH('EPS 3.1.3'!Q$1,NoSettings_v3!$C$1:$AH$1,0)),"")</f>
        <v>0</v>
      </c>
      <c r="R541" s="157">
        <f>IFERROR(INDEX(NoSettings_v3!$C$2:$AH$4612,MATCH('EPS 3.1.3'!$B541,NoSettings_v3!$A$2:$A$4612,0),MATCH('EPS 3.1.3'!R$1,NoSettings_v3!$C$1:$AH$1,0)),"")</f>
        <v>0</v>
      </c>
      <c r="S541" s="157">
        <f>IFERROR(INDEX(NoSettings_v3!$C$2:$AH$4612,MATCH('EPS 3.1.3'!$B541,NoSettings_v3!$A$2:$A$4612,0),MATCH('EPS 3.1.3'!S$1,NoSettings_v3!$C$1:$AH$1,0)),"")</f>
        <v>0</v>
      </c>
      <c r="T541" s="157">
        <f>IFERROR(INDEX(NoSettings_v3!$C$2:$AH$4612,MATCH('EPS 3.1.3'!$B541,NoSettings_v3!$A$2:$A$4612,0),MATCH('EPS 3.1.3'!T$1,NoSettings_v3!$C$1:$AH$1,0)),"")</f>
        <v>0</v>
      </c>
      <c r="U541" s="157">
        <f>IFERROR(INDEX(NoSettings_v3!$C$2:$AH$4612,MATCH('EPS 3.1.3'!$B541,NoSettings_v3!$A$2:$A$4612,0),MATCH('EPS 3.1.3'!U$1,NoSettings_v3!$C$1:$AH$1,0)),"")</f>
        <v>0</v>
      </c>
      <c r="V541" s="157">
        <f>IFERROR(INDEX(NoSettings_v3!$C$2:$AH$4612,MATCH('EPS 3.1.3'!$B541,NoSettings_v3!$A$2:$A$4612,0),MATCH('EPS 3.1.3'!V$1,NoSettings_v3!$C$1:$AH$1,0)),"")</f>
        <v>0</v>
      </c>
      <c r="W541" s="157">
        <f>IFERROR(INDEX(NoSettings_v3!$C$2:$AH$4612,MATCH('EPS 3.1.3'!$B541,NoSettings_v3!$A$2:$A$4612,0),MATCH('EPS 3.1.3'!W$1,NoSettings_v3!$C$1:$AH$1,0)),"")</f>
        <v>0</v>
      </c>
      <c r="X541" s="157">
        <f>IFERROR(INDEX(NoSettings_v3!$C$2:$AH$4612,MATCH('EPS 3.1.3'!$B541,NoSettings_v3!$A$2:$A$4612,0),MATCH('EPS 3.1.3'!X$1,NoSettings_v3!$C$1:$AH$1,0)),"")</f>
        <v>0</v>
      </c>
      <c r="Y541" s="157">
        <f>IFERROR(INDEX(NoSettings_v3!$C$2:$AH$4612,MATCH('EPS 3.1.3'!$B541,NoSettings_v3!$A$2:$A$4612,0),MATCH('EPS 3.1.3'!Y$1,NoSettings_v3!$C$1:$AH$1,0)),"")</f>
        <v>0</v>
      </c>
      <c r="Z541" s="157">
        <f>IFERROR(INDEX(NoSettings_v3!$C$2:$AH$4612,MATCH('EPS 3.1.3'!$B541,NoSettings_v3!$A$2:$A$4612,0),MATCH('EPS 3.1.3'!Z$1,NoSettings_v3!$C$1:$AH$1,0)),"")</f>
        <v>0</v>
      </c>
      <c r="AA541" s="157">
        <f>IFERROR(INDEX(NoSettings_v3!$C$2:$AH$4612,MATCH('EPS 3.1.3'!$B541,NoSettings_v3!$A$2:$A$4612,0),MATCH('EPS 3.1.3'!AA$1,NoSettings_v3!$C$1:$AH$1,0)),"")</f>
        <v>0</v>
      </c>
      <c r="AB541" s="157">
        <f>IFERROR(INDEX(NoSettings_v3!$C$2:$AH$4612,MATCH('EPS 3.1.3'!$B541,NoSettings_v3!$A$2:$A$4612,0),MATCH('EPS 3.1.3'!AB$1,NoSettings_v3!$C$1:$AH$1,0)),"")</f>
        <v>0</v>
      </c>
      <c r="AC541" s="157">
        <f>IFERROR(INDEX(NoSettings_v3!$C$2:$AH$4612,MATCH('EPS 3.1.3'!$B541,NoSettings_v3!$A$2:$A$4612,0),MATCH('EPS 3.1.3'!AC$1,NoSettings_v3!$C$1:$AH$1,0)),"")</f>
        <v>0</v>
      </c>
      <c r="AD541" s="157">
        <f>IFERROR(INDEX(NoSettings_v3!$C$2:$AH$4612,MATCH('EPS 3.1.3'!$B541,NoSettings_v3!$A$2:$A$4612,0),MATCH('EPS 3.1.3'!AD$1,NoSettings_v3!$C$1:$AH$1,0)),"")</f>
        <v>0</v>
      </c>
      <c r="AE541" s="157">
        <f>IFERROR(INDEX(NoSettings_v3!$C$2:$AH$4612,MATCH('EPS 3.1.3'!$B541,NoSettings_v3!$A$2:$A$4612,0),MATCH('EPS 3.1.3'!AE$1,NoSettings_v3!$C$1:$AH$1,0)),"")</f>
        <v>0</v>
      </c>
      <c r="AF541" s="157">
        <f>IFERROR(INDEX(NoSettings_v3!$C$2:$AH$4612,MATCH('EPS 3.1.3'!$B541,NoSettings_v3!$A$2:$A$4612,0),MATCH('EPS 3.1.3'!AF$1,NoSettings_v3!$C$1:$AH$1,0)),"")</f>
        <v>0</v>
      </c>
      <c r="AG541" s="157">
        <f>IFERROR(INDEX(NoSettings_v3!$C$2:$AH$4612,MATCH('EPS 3.1.3'!$B541,NoSettings_v3!$A$2:$A$4612,0),MATCH('EPS 3.1.3'!AG$1,NoSettings_v3!$C$1:$AH$1,0)),"")</f>
        <v>0</v>
      </c>
      <c r="AH541" s="157">
        <f>IFERROR(INDEX(NoSettings_v3!$C$2:$AH$4612,MATCH('EPS 3.1.3'!$B541,NoSettings_v3!$A$2:$A$4612,0),MATCH('EPS 3.1.3'!AH$1,NoSettings_v3!$C$1:$AH$1,0)),"")</f>
        <v>0</v>
      </c>
      <c r="AI541" s="157">
        <f>IFERROR(INDEX(NoSettings_v3!$C$2:$AH$4612,MATCH('EPS 3.1.3'!$B541,NoSettings_v3!$A$2:$A$4612,0),MATCH('EPS 3.1.3'!AI$1,NoSettings_v3!$C$1:$AH$1,0)),"")</f>
        <v>0</v>
      </c>
    </row>
    <row r="542" spans="2:35" x14ac:dyDescent="0.35">
      <c r="B542" s="161" t="s">
        <v>655</v>
      </c>
      <c r="C542" s="127" t="s">
        <v>964</v>
      </c>
      <c r="D542" s="157">
        <f>IFERROR(INDEX(NoSettings_v3!$C$2:$AH$4612,MATCH('EPS 3.1.3'!$B542,NoSettings_v3!$A$2:$A$4612,0),MATCH('EPS 3.1.3'!D$1,NoSettings_v3!$C$1:$AH$1,0)),"")</f>
        <v>0</v>
      </c>
      <c r="E542" s="157">
        <f>IFERROR(INDEX(NoSettings_v3!$C$2:$AH$4612,MATCH('EPS 3.1.3'!$B542,NoSettings_v3!$A$2:$A$4612,0),MATCH('EPS 3.1.3'!E$1,NoSettings_v3!$C$1:$AH$1,0)),"")</f>
        <v>0</v>
      </c>
      <c r="F542" s="157">
        <f>IFERROR(INDEX(NoSettings_v3!$C$2:$AH$4612,MATCH('EPS 3.1.3'!$B542,NoSettings_v3!$A$2:$A$4612,0),MATCH('EPS 3.1.3'!F$1,NoSettings_v3!$C$1:$AH$1,0)),"")</f>
        <v>0</v>
      </c>
      <c r="G542" s="157">
        <f>IFERROR(INDEX(NoSettings_v3!$C$2:$AH$4612,MATCH('EPS 3.1.3'!$B542,NoSettings_v3!$A$2:$A$4612,0),MATCH('EPS 3.1.3'!G$1,NoSettings_v3!$C$1:$AH$1,0)),"")</f>
        <v>0</v>
      </c>
      <c r="H542" s="157">
        <f>IFERROR(INDEX(NoSettings_v3!$C$2:$AH$4612,MATCH('EPS 3.1.3'!$B542,NoSettings_v3!$A$2:$A$4612,0),MATCH('EPS 3.1.3'!H$1,NoSettings_v3!$C$1:$AH$1,0)),"")</f>
        <v>0</v>
      </c>
      <c r="I542" s="157">
        <f>IFERROR(INDEX(NoSettings_v3!$C$2:$AH$4612,MATCH('EPS 3.1.3'!$B542,NoSettings_v3!$A$2:$A$4612,0),MATCH('EPS 3.1.3'!I$1,NoSettings_v3!$C$1:$AH$1,0)),"")</f>
        <v>0</v>
      </c>
      <c r="J542" s="157">
        <f>IFERROR(INDEX(NoSettings_v3!$C$2:$AH$4612,MATCH('EPS 3.1.3'!$B542,NoSettings_v3!$A$2:$A$4612,0),MATCH('EPS 3.1.3'!J$1,NoSettings_v3!$C$1:$AH$1,0)),"")</f>
        <v>0</v>
      </c>
      <c r="K542" s="157">
        <f>IFERROR(INDEX(NoSettings_v3!$C$2:$AH$4612,MATCH('EPS 3.1.3'!$B542,NoSettings_v3!$A$2:$A$4612,0),MATCH('EPS 3.1.3'!K$1,NoSettings_v3!$C$1:$AH$1,0)),"")</f>
        <v>0</v>
      </c>
      <c r="L542" s="157">
        <f>IFERROR(INDEX(NoSettings_v3!$C$2:$AH$4612,MATCH('EPS 3.1.3'!$B542,NoSettings_v3!$A$2:$A$4612,0),MATCH('EPS 3.1.3'!L$1,NoSettings_v3!$C$1:$AH$1,0)),"")</f>
        <v>0</v>
      </c>
      <c r="M542" s="157">
        <f>IFERROR(INDEX(NoSettings_v3!$C$2:$AH$4612,MATCH('EPS 3.1.3'!$B542,NoSettings_v3!$A$2:$A$4612,0),MATCH('EPS 3.1.3'!M$1,NoSettings_v3!$C$1:$AH$1,0)),"")</f>
        <v>0</v>
      </c>
      <c r="N542" s="157">
        <f>IFERROR(INDEX(NoSettings_v3!$C$2:$AH$4612,MATCH('EPS 3.1.3'!$B542,NoSettings_v3!$A$2:$A$4612,0),MATCH('EPS 3.1.3'!N$1,NoSettings_v3!$C$1:$AH$1,0)),"")</f>
        <v>0</v>
      </c>
      <c r="O542" s="157">
        <f>IFERROR(INDEX(NoSettings_v3!$C$2:$AH$4612,MATCH('EPS 3.1.3'!$B542,NoSettings_v3!$A$2:$A$4612,0),MATCH('EPS 3.1.3'!O$1,NoSettings_v3!$C$1:$AH$1,0)),"")</f>
        <v>0</v>
      </c>
      <c r="P542" s="157">
        <f>IFERROR(INDEX(NoSettings_v3!$C$2:$AH$4612,MATCH('EPS 3.1.3'!$B542,NoSettings_v3!$A$2:$A$4612,0),MATCH('EPS 3.1.3'!P$1,NoSettings_v3!$C$1:$AH$1,0)),"")</f>
        <v>0</v>
      </c>
      <c r="Q542" s="157">
        <f>IFERROR(INDEX(NoSettings_v3!$C$2:$AH$4612,MATCH('EPS 3.1.3'!$B542,NoSettings_v3!$A$2:$A$4612,0),MATCH('EPS 3.1.3'!Q$1,NoSettings_v3!$C$1:$AH$1,0)),"")</f>
        <v>0</v>
      </c>
      <c r="R542" s="157">
        <f>IFERROR(INDEX(NoSettings_v3!$C$2:$AH$4612,MATCH('EPS 3.1.3'!$B542,NoSettings_v3!$A$2:$A$4612,0),MATCH('EPS 3.1.3'!R$1,NoSettings_v3!$C$1:$AH$1,0)),"")</f>
        <v>0</v>
      </c>
      <c r="S542" s="157">
        <f>IFERROR(INDEX(NoSettings_v3!$C$2:$AH$4612,MATCH('EPS 3.1.3'!$B542,NoSettings_v3!$A$2:$A$4612,0),MATCH('EPS 3.1.3'!S$1,NoSettings_v3!$C$1:$AH$1,0)),"")</f>
        <v>0</v>
      </c>
      <c r="T542" s="157">
        <f>IFERROR(INDEX(NoSettings_v3!$C$2:$AH$4612,MATCH('EPS 3.1.3'!$B542,NoSettings_v3!$A$2:$A$4612,0),MATCH('EPS 3.1.3'!T$1,NoSettings_v3!$C$1:$AH$1,0)),"")</f>
        <v>0</v>
      </c>
      <c r="U542" s="157">
        <f>IFERROR(INDEX(NoSettings_v3!$C$2:$AH$4612,MATCH('EPS 3.1.3'!$B542,NoSettings_v3!$A$2:$A$4612,0),MATCH('EPS 3.1.3'!U$1,NoSettings_v3!$C$1:$AH$1,0)),"")</f>
        <v>0</v>
      </c>
      <c r="V542" s="157">
        <f>IFERROR(INDEX(NoSettings_v3!$C$2:$AH$4612,MATCH('EPS 3.1.3'!$B542,NoSettings_v3!$A$2:$A$4612,0),MATCH('EPS 3.1.3'!V$1,NoSettings_v3!$C$1:$AH$1,0)),"")</f>
        <v>0</v>
      </c>
      <c r="W542" s="157">
        <f>IFERROR(INDEX(NoSettings_v3!$C$2:$AH$4612,MATCH('EPS 3.1.3'!$B542,NoSettings_v3!$A$2:$A$4612,0),MATCH('EPS 3.1.3'!W$1,NoSettings_v3!$C$1:$AH$1,0)),"")</f>
        <v>0</v>
      </c>
      <c r="X542" s="157">
        <f>IFERROR(INDEX(NoSettings_v3!$C$2:$AH$4612,MATCH('EPS 3.1.3'!$B542,NoSettings_v3!$A$2:$A$4612,0),MATCH('EPS 3.1.3'!X$1,NoSettings_v3!$C$1:$AH$1,0)),"")</f>
        <v>0</v>
      </c>
      <c r="Y542" s="157">
        <f>IFERROR(INDEX(NoSettings_v3!$C$2:$AH$4612,MATCH('EPS 3.1.3'!$B542,NoSettings_v3!$A$2:$A$4612,0),MATCH('EPS 3.1.3'!Y$1,NoSettings_v3!$C$1:$AH$1,0)),"")</f>
        <v>0</v>
      </c>
      <c r="Z542" s="157">
        <f>IFERROR(INDEX(NoSettings_v3!$C$2:$AH$4612,MATCH('EPS 3.1.3'!$B542,NoSettings_v3!$A$2:$A$4612,0),MATCH('EPS 3.1.3'!Z$1,NoSettings_v3!$C$1:$AH$1,0)),"")</f>
        <v>0</v>
      </c>
      <c r="AA542" s="157">
        <f>IFERROR(INDEX(NoSettings_v3!$C$2:$AH$4612,MATCH('EPS 3.1.3'!$B542,NoSettings_v3!$A$2:$A$4612,0),MATCH('EPS 3.1.3'!AA$1,NoSettings_v3!$C$1:$AH$1,0)),"")</f>
        <v>0</v>
      </c>
      <c r="AB542" s="157">
        <f>IFERROR(INDEX(NoSettings_v3!$C$2:$AH$4612,MATCH('EPS 3.1.3'!$B542,NoSettings_v3!$A$2:$A$4612,0),MATCH('EPS 3.1.3'!AB$1,NoSettings_v3!$C$1:$AH$1,0)),"")</f>
        <v>0</v>
      </c>
      <c r="AC542" s="157">
        <f>IFERROR(INDEX(NoSettings_v3!$C$2:$AH$4612,MATCH('EPS 3.1.3'!$B542,NoSettings_v3!$A$2:$A$4612,0),MATCH('EPS 3.1.3'!AC$1,NoSettings_v3!$C$1:$AH$1,0)),"")</f>
        <v>0</v>
      </c>
      <c r="AD542" s="157">
        <f>IFERROR(INDEX(NoSettings_v3!$C$2:$AH$4612,MATCH('EPS 3.1.3'!$B542,NoSettings_v3!$A$2:$A$4612,0),MATCH('EPS 3.1.3'!AD$1,NoSettings_v3!$C$1:$AH$1,0)),"")</f>
        <v>0</v>
      </c>
      <c r="AE542" s="157">
        <f>IFERROR(INDEX(NoSettings_v3!$C$2:$AH$4612,MATCH('EPS 3.1.3'!$B542,NoSettings_v3!$A$2:$A$4612,0),MATCH('EPS 3.1.3'!AE$1,NoSettings_v3!$C$1:$AH$1,0)),"")</f>
        <v>0</v>
      </c>
      <c r="AF542" s="157">
        <f>IFERROR(INDEX(NoSettings_v3!$C$2:$AH$4612,MATCH('EPS 3.1.3'!$B542,NoSettings_v3!$A$2:$A$4612,0),MATCH('EPS 3.1.3'!AF$1,NoSettings_v3!$C$1:$AH$1,0)),"")</f>
        <v>0</v>
      </c>
      <c r="AG542" s="157">
        <f>IFERROR(INDEX(NoSettings_v3!$C$2:$AH$4612,MATCH('EPS 3.1.3'!$B542,NoSettings_v3!$A$2:$A$4612,0),MATCH('EPS 3.1.3'!AG$1,NoSettings_v3!$C$1:$AH$1,0)),"")</f>
        <v>0</v>
      </c>
      <c r="AH542" s="157">
        <f>IFERROR(INDEX(NoSettings_v3!$C$2:$AH$4612,MATCH('EPS 3.1.3'!$B542,NoSettings_v3!$A$2:$A$4612,0),MATCH('EPS 3.1.3'!AH$1,NoSettings_v3!$C$1:$AH$1,0)),"")</f>
        <v>0</v>
      </c>
      <c r="AI542" s="157">
        <f>IFERROR(INDEX(NoSettings_v3!$C$2:$AH$4612,MATCH('EPS 3.1.3'!$B542,NoSettings_v3!$A$2:$A$4612,0),MATCH('EPS 3.1.3'!AI$1,NoSettings_v3!$C$1:$AH$1,0)),"")</f>
        <v>0</v>
      </c>
    </row>
    <row r="543" spans="2:35" x14ac:dyDescent="0.35">
      <c r="B543" s="161" t="s">
        <v>656</v>
      </c>
      <c r="C543" s="127" t="s">
        <v>964</v>
      </c>
      <c r="D543" s="157">
        <f>IFERROR(INDEX(NoSettings_v3!$C$2:$AH$4612,MATCH('EPS 3.1.3'!$B543,NoSettings_v3!$A$2:$A$4612,0),MATCH('EPS 3.1.3'!D$1,NoSettings_v3!$C$1:$AH$1,0)),"")</f>
        <v>0</v>
      </c>
      <c r="E543" s="157">
        <f>IFERROR(INDEX(NoSettings_v3!$C$2:$AH$4612,MATCH('EPS 3.1.3'!$B543,NoSettings_v3!$A$2:$A$4612,0),MATCH('EPS 3.1.3'!E$1,NoSettings_v3!$C$1:$AH$1,0)),"")</f>
        <v>0</v>
      </c>
      <c r="F543" s="157">
        <f>IFERROR(INDEX(NoSettings_v3!$C$2:$AH$4612,MATCH('EPS 3.1.3'!$B543,NoSettings_v3!$A$2:$A$4612,0),MATCH('EPS 3.1.3'!F$1,NoSettings_v3!$C$1:$AH$1,0)),"")</f>
        <v>0</v>
      </c>
      <c r="G543" s="157">
        <f>IFERROR(INDEX(NoSettings_v3!$C$2:$AH$4612,MATCH('EPS 3.1.3'!$B543,NoSettings_v3!$A$2:$A$4612,0),MATCH('EPS 3.1.3'!G$1,NoSettings_v3!$C$1:$AH$1,0)),"")</f>
        <v>0</v>
      </c>
      <c r="H543" s="157">
        <f>IFERROR(INDEX(NoSettings_v3!$C$2:$AH$4612,MATCH('EPS 3.1.3'!$B543,NoSettings_v3!$A$2:$A$4612,0),MATCH('EPS 3.1.3'!H$1,NoSettings_v3!$C$1:$AH$1,0)),"")</f>
        <v>0</v>
      </c>
      <c r="I543" s="157">
        <f>IFERROR(INDEX(NoSettings_v3!$C$2:$AH$4612,MATCH('EPS 3.1.3'!$B543,NoSettings_v3!$A$2:$A$4612,0),MATCH('EPS 3.1.3'!I$1,NoSettings_v3!$C$1:$AH$1,0)),"")</f>
        <v>0</v>
      </c>
      <c r="J543" s="157">
        <f>IFERROR(INDEX(NoSettings_v3!$C$2:$AH$4612,MATCH('EPS 3.1.3'!$B543,NoSettings_v3!$A$2:$A$4612,0),MATCH('EPS 3.1.3'!J$1,NoSettings_v3!$C$1:$AH$1,0)),"")</f>
        <v>0</v>
      </c>
      <c r="K543" s="157">
        <f>IFERROR(INDEX(NoSettings_v3!$C$2:$AH$4612,MATCH('EPS 3.1.3'!$B543,NoSettings_v3!$A$2:$A$4612,0),MATCH('EPS 3.1.3'!K$1,NoSettings_v3!$C$1:$AH$1,0)),"")</f>
        <v>0</v>
      </c>
      <c r="L543" s="157">
        <f>IFERROR(INDEX(NoSettings_v3!$C$2:$AH$4612,MATCH('EPS 3.1.3'!$B543,NoSettings_v3!$A$2:$A$4612,0),MATCH('EPS 3.1.3'!L$1,NoSettings_v3!$C$1:$AH$1,0)),"")</f>
        <v>0</v>
      </c>
      <c r="M543" s="157">
        <f>IFERROR(INDEX(NoSettings_v3!$C$2:$AH$4612,MATCH('EPS 3.1.3'!$B543,NoSettings_v3!$A$2:$A$4612,0),MATCH('EPS 3.1.3'!M$1,NoSettings_v3!$C$1:$AH$1,0)),"")</f>
        <v>0</v>
      </c>
      <c r="N543" s="157">
        <f>IFERROR(INDEX(NoSettings_v3!$C$2:$AH$4612,MATCH('EPS 3.1.3'!$B543,NoSettings_v3!$A$2:$A$4612,0),MATCH('EPS 3.1.3'!N$1,NoSettings_v3!$C$1:$AH$1,0)),"")</f>
        <v>0</v>
      </c>
      <c r="O543" s="157">
        <f>IFERROR(INDEX(NoSettings_v3!$C$2:$AH$4612,MATCH('EPS 3.1.3'!$B543,NoSettings_v3!$A$2:$A$4612,0),MATCH('EPS 3.1.3'!O$1,NoSettings_v3!$C$1:$AH$1,0)),"")</f>
        <v>0</v>
      </c>
      <c r="P543" s="157">
        <f>IFERROR(INDEX(NoSettings_v3!$C$2:$AH$4612,MATCH('EPS 3.1.3'!$B543,NoSettings_v3!$A$2:$A$4612,0),MATCH('EPS 3.1.3'!P$1,NoSettings_v3!$C$1:$AH$1,0)),"")</f>
        <v>0</v>
      </c>
      <c r="Q543" s="157">
        <f>IFERROR(INDEX(NoSettings_v3!$C$2:$AH$4612,MATCH('EPS 3.1.3'!$B543,NoSettings_v3!$A$2:$A$4612,0),MATCH('EPS 3.1.3'!Q$1,NoSettings_v3!$C$1:$AH$1,0)),"")</f>
        <v>0</v>
      </c>
      <c r="R543" s="157">
        <f>IFERROR(INDEX(NoSettings_v3!$C$2:$AH$4612,MATCH('EPS 3.1.3'!$B543,NoSettings_v3!$A$2:$A$4612,0),MATCH('EPS 3.1.3'!R$1,NoSettings_v3!$C$1:$AH$1,0)),"")</f>
        <v>0</v>
      </c>
      <c r="S543" s="157">
        <f>IFERROR(INDEX(NoSettings_v3!$C$2:$AH$4612,MATCH('EPS 3.1.3'!$B543,NoSettings_v3!$A$2:$A$4612,0),MATCH('EPS 3.1.3'!S$1,NoSettings_v3!$C$1:$AH$1,0)),"")</f>
        <v>0</v>
      </c>
      <c r="T543" s="157">
        <f>IFERROR(INDEX(NoSettings_v3!$C$2:$AH$4612,MATCH('EPS 3.1.3'!$B543,NoSettings_v3!$A$2:$A$4612,0),MATCH('EPS 3.1.3'!T$1,NoSettings_v3!$C$1:$AH$1,0)),"")</f>
        <v>0</v>
      </c>
      <c r="U543" s="157">
        <f>IFERROR(INDEX(NoSettings_v3!$C$2:$AH$4612,MATCH('EPS 3.1.3'!$B543,NoSettings_v3!$A$2:$A$4612,0),MATCH('EPS 3.1.3'!U$1,NoSettings_v3!$C$1:$AH$1,0)),"")</f>
        <v>0</v>
      </c>
      <c r="V543" s="157">
        <f>IFERROR(INDEX(NoSettings_v3!$C$2:$AH$4612,MATCH('EPS 3.1.3'!$B543,NoSettings_v3!$A$2:$A$4612,0),MATCH('EPS 3.1.3'!V$1,NoSettings_v3!$C$1:$AH$1,0)),"")</f>
        <v>0</v>
      </c>
      <c r="W543" s="157">
        <f>IFERROR(INDEX(NoSettings_v3!$C$2:$AH$4612,MATCH('EPS 3.1.3'!$B543,NoSettings_v3!$A$2:$A$4612,0),MATCH('EPS 3.1.3'!W$1,NoSettings_v3!$C$1:$AH$1,0)),"")</f>
        <v>0</v>
      </c>
      <c r="X543" s="157">
        <f>IFERROR(INDEX(NoSettings_v3!$C$2:$AH$4612,MATCH('EPS 3.1.3'!$B543,NoSettings_v3!$A$2:$A$4612,0),MATCH('EPS 3.1.3'!X$1,NoSettings_v3!$C$1:$AH$1,0)),"")</f>
        <v>0</v>
      </c>
      <c r="Y543" s="157">
        <f>IFERROR(INDEX(NoSettings_v3!$C$2:$AH$4612,MATCH('EPS 3.1.3'!$B543,NoSettings_v3!$A$2:$A$4612,0),MATCH('EPS 3.1.3'!Y$1,NoSettings_v3!$C$1:$AH$1,0)),"")</f>
        <v>0</v>
      </c>
      <c r="Z543" s="157">
        <f>IFERROR(INDEX(NoSettings_v3!$C$2:$AH$4612,MATCH('EPS 3.1.3'!$B543,NoSettings_v3!$A$2:$A$4612,0),MATCH('EPS 3.1.3'!Z$1,NoSettings_v3!$C$1:$AH$1,0)),"")</f>
        <v>0</v>
      </c>
      <c r="AA543" s="157">
        <f>IFERROR(INDEX(NoSettings_v3!$C$2:$AH$4612,MATCH('EPS 3.1.3'!$B543,NoSettings_v3!$A$2:$A$4612,0),MATCH('EPS 3.1.3'!AA$1,NoSettings_v3!$C$1:$AH$1,0)),"")</f>
        <v>0</v>
      </c>
      <c r="AB543" s="157">
        <f>IFERROR(INDEX(NoSettings_v3!$C$2:$AH$4612,MATCH('EPS 3.1.3'!$B543,NoSettings_v3!$A$2:$A$4612,0),MATCH('EPS 3.1.3'!AB$1,NoSettings_v3!$C$1:$AH$1,0)),"")</f>
        <v>0</v>
      </c>
      <c r="AC543" s="157">
        <f>IFERROR(INDEX(NoSettings_v3!$C$2:$AH$4612,MATCH('EPS 3.1.3'!$B543,NoSettings_v3!$A$2:$A$4612,0),MATCH('EPS 3.1.3'!AC$1,NoSettings_v3!$C$1:$AH$1,0)),"")</f>
        <v>0</v>
      </c>
      <c r="AD543" s="157">
        <f>IFERROR(INDEX(NoSettings_v3!$C$2:$AH$4612,MATCH('EPS 3.1.3'!$B543,NoSettings_v3!$A$2:$A$4612,0),MATCH('EPS 3.1.3'!AD$1,NoSettings_v3!$C$1:$AH$1,0)),"")</f>
        <v>0</v>
      </c>
      <c r="AE543" s="157">
        <f>IFERROR(INDEX(NoSettings_v3!$C$2:$AH$4612,MATCH('EPS 3.1.3'!$B543,NoSettings_v3!$A$2:$A$4612,0),MATCH('EPS 3.1.3'!AE$1,NoSettings_v3!$C$1:$AH$1,0)),"")</f>
        <v>0</v>
      </c>
      <c r="AF543" s="157">
        <f>IFERROR(INDEX(NoSettings_v3!$C$2:$AH$4612,MATCH('EPS 3.1.3'!$B543,NoSettings_v3!$A$2:$A$4612,0),MATCH('EPS 3.1.3'!AF$1,NoSettings_v3!$C$1:$AH$1,0)),"")</f>
        <v>0</v>
      </c>
      <c r="AG543" s="157">
        <f>IFERROR(INDEX(NoSettings_v3!$C$2:$AH$4612,MATCH('EPS 3.1.3'!$B543,NoSettings_v3!$A$2:$A$4612,0),MATCH('EPS 3.1.3'!AG$1,NoSettings_v3!$C$1:$AH$1,0)),"")</f>
        <v>0</v>
      </c>
      <c r="AH543" s="157">
        <f>IFERROR(INDEX(NoSettings_v3!$C$2:$AH$4612,MATCH('EPS 3.1.3'!$B543,NoSettings_v3!$A$2:$A$4612,0),MATCH('EPS 3.1.3'!AH$1,NoSettings_v3!$C$1:$AH$1,0)),"")</f>
        <v>0</v>
      </c>
      <c r="AI543" s="157">
        <f>IFERROR(INDEX(NoSettings_v3!$C$2:$AH$4612,MATCH('EPS 3.1.3'!$B543,NoSettings_v3!$A$2:$A$4612,0),MATCH('EPS 3.1.3'!AI$1,NoSettings_v3!$C$1:$AH$1,0)),"")</f>
        <v>0</v>
      </c>
    </row>
    <row r="544" spans="2:35" x14ac:dyDescent="0.35">
      <c r="B544" s="161" t="s">
        <v>657</v>
      </c>
      <c r="C544" s="127" t="s">
        <v>964</v>
      </c>
      <c r="D544" s="157">
        <f>IFERROR(INDEX(NoSettings_v3!$C$2:$AH$4612,MATCH('EPS 3.1.3'!$B544,NoSettings_v3!$A$2:$A$4612,0),MATCH('EPS 3.1.3'!D$1,NoSettings_v3!$C$1:$AH$1,0)),"")</f>
        <v>0</v>
      </c>
      <c r="E544" s="157">
        <f>IFERROR(INDEX(NoSettings_v3!$C$2:$AH$4612,MATCH('EPS 3.1.3'!$B544,NoSettings_v3!$A$2:$A$4612,0),MATCH('EPS 3.1.3'!E$1,NoSettings_v3!$C$1:$AH$1,0)),"")</f>
        <v>0</v>
      </c>
      <c r="F544" s="157">
        <f>IFERROR(INDEX(NoSettings_v3!$C$2:$AH$4612,MATCH('EPS 3.1.3'!$B544,NoSettings_v3!$A$2:$A$4612,0),MATCH('EPS 3.1.3'!F$1,NoSettings_v3!$C$1:$AH$1,0)),"")</f>
        <v>0</v>
      </c>
      <c r="G544" s="157">
        <f>IFERROR(INDEX(NoSettings_v3!$C$2:$AH$4612,MATCH('EPS 3.1.3'!$B544,NoSettings_v3!$A$2:$A$4612,0),MATCH('EPS 3.1.3'!G$1,NoSettings_v3!$C$1:$AH$1,0)),"")</f>
        <v>0</v>
      </c>
      <c r="H544" s="157">
        <f>IFERROR(INDEX(NoSettings_v3!$C$2:$AH$4612,MATCH('EPS 3.1.3'!$B544,NoSettings_v3!$A$2:$A$4612,0),MATCH('EPS 3.1.3'!H$1,NoSettings_v3!$C$1:$AH$1,0)),"")</f>
        <v>0</v>
      </c>
      <c r="I544" s="157">
        <f>IFERROR(INDEX(NoSettings_v3!$C$2:$AH$4612,MATCH('EPS 3.1.3'!$B544,NoSettings_v3!$A$2:$A$4612,0),MATCH('EPS 3.1.3'!I$1,NoSettings_v3!$C$1:$AH$1,0)),"")</f>
        <v>0</v>
      </c>
      <c r="J544" s="157">
        <f>IFERROR(INDEX(NoSettings_v3!$C$2:$AH$4612,MATCH('EPS 3.1.3'!$B544,NoSettings_v3!$A$2:$A$4612,0),MATCH('EPS 3.1.3'!J$1,NoSettings_v3!$C$1:$AH$1,0)),"")</f>
        <v>0</v>
      </c>
      <c r="K544" s="157">
        <f>IFERROR(INDEX(NoSettings_v3!$C$2:$AH$4612,MATCH('EPS 3.1.3'!$B544,NoSettings_v3!$A$2:$A$4612,0),MATCH('EPS 3.1.3'!K$1,NoSettings_v3!$C$1:$AH$1,0)),"")</f>
        <v>0</v>
      </c>
      <c r="L544" s="157">
        <f>IFERROR(INDEX(NoSettings_v3!$C$2:$AH$4612,MATCH('EPS 3.1.3'!$B544,NoSettings_v3!$A$2:$A$4612,0),MATCH('EPS 3.1.3'!L$1,NoSettings_v3!$C$1:$AH$1,0)),"")</f>
        <v>0</v>
      </c>
      <c r="M544" s="157">
        <f>IFERROR(INDEX(NoSettings_v3!$C$2:$AH$4612,MATCH('EPS 3.1.3'!$B544,NoSettings_v3!$A$2:$A$4612,0),MATCH('EPS 3.1.3'!M$1,NoSettings_v3!$C$1:$AH$1,0)),"")</f>
        <v>0</v>
      </c>
      <c r="N544" s="157">
        <f>IFERROR(INDEX(NoSettings_v3!$C$2:$AH$4612,MATCH('EPS 3.1.3'!$B544,NoSettings_v3!$A$2:$A$4612,0),MATCH('EPS 3.1.3'!N$1,NoSettings_v3!$C$1:$AH$1,0)),"")</f>
        <v>0</v>
      </c>
      <c r="O544" s="157">
        <f>IFERROR(INDEX(NoSettings_v3!$C$2:$AH$4612,MATCH('EPS 3.1.3'!$B544,NoSettings_v3!$A$2:$A$4612,0),MATCH('EPS 3.1.3'!O$1,NoSettings_v3!$C$1:$AH$1,0)),"")</f>
        <v>0</v>
      </c>
      <c r="P544" s="157">
        <f>IFERROR(INDEX(NoSettings_v3!$C$2:$AH$4612,MATCH('EPS 3.1.3'!$B544,NoSettings_v3!$A$2:$A$4612,0),MATCH('EPS 3.1.3'!P$1,NoSettings_v3!$C$1:$AH$1,0)),"")</f>
        <v>0</v>
      </c>
      <c r="Q544" s="157">
        <f>IFERROR(INDEX(NoSettings_v3!$C$2:$AH$4612,MATCH('EPS 3.1.3'!$B544,NoSettings_v3!$A$2:$A$4612,0),MATCH('EPS 3.1.3'!Q$1,NoSettings_v3!$C$1:$AH$1,0)),"")</f>
        <v>0</v>
      </c>
      <c r="R544" s="157">
        <f>IFERROR(INDEX(NoSettings_v3!$C$2:$AH$4612,MATCH('EPS 3.1.3'!$B544,NoSettings_v3!$A$2:$A$4612,0),MATCH('EPS 3.1.3'!R$1,NoSettings_v3!$C$1:$AH$1,0)),"")</f>
        <v>0</v>
      </c>
      <c r="S544" s="157">
        <f>IFERROR(INDEX(NoSettings_v3!$C$2:$AH$4612,MATCH('EPS 3.1.3'!$B544,NoSettings_v3!$A$2:$A$4612,0),MATCH('EPS 3.1.3'!S$1,NoSettings_v3!$C$1:$AH$1,0)),"")</f>
        <v>0</v>
      </c>
      <c r="T544" s="157">
        <f>IFERROR(INDEX(NoSettings_v3!$C$2:$AH$4612,MATCH('EPS 3.1.3'!$B544,NoSettings_v3!$A$2:$A$4612,0),MATCH('EPS 3.1.3'!T$1,NoSettings_v3!$C$1:$AH$1,0)),"")</f>
        <v>0</v>
      </c>
      <c r="U544" s="157">
        <f>IFERROR(INDEX(NoSettings_v3!$C$2:$AH$4612,MATCH('EPS 3.1.3'!$B544,NoSettings_v3!$A$2:$A$4612,0),MATCH('EPS 3.1.3'!U$1,NoSettings_v3!$C$1:$AH$1,0)),"")</f>
        <v>0</v>
      </c>
      <c r="V544" s="157">
        <f>IFERROR(INDEX(NoSettings_v3!$C$2:$AH$4612,MATCH('EPS 3.1.3'!$B544,NoSettings_v3!$A$2:$A$4612,0),MATCH('EPS 3.1.3'!V$1,NoSettings_v3!$C$1:$AH$1,0)),"")</f>
        <v>0</v>
      </c>
      <c r="W544" s="157">
        <f>IFERROR(INDEX(NoSettings_v3!$C$2:$AH$4612,MATCH('EPS 3.1.3'!$B544,NoSettings_v3!$A$2:$A$4612,0),MATCH('EPS 3.1.3'!W$1,NoSettings_v3!$C$1:$AH$1,0)),"")</f>
        <v>0</v>
      </c>
      <c r="X544" s="157">
        <f>IFERROR(INDEX(NoSettings_v3!$C$2:$AH$4612,MATCH('EPS 3.1.3'!$B544,NoSettings_v3!$A$2:$A$4612,0),MATCH('EPS 3.1.3'!X$1,NoSettings_v3!$C$1:$AH$1,0)),"")</f>
        <v>0</v>
      </c>
      <c r="Y544" s="157">
        <f>IFERROR(INDEX(NoSettings_v3!$C$2:$AH$4612,MATCH('EPS 3.1.3'!$B544,NoSettings_v3!$A$2:$A$4612,0),MATCH('EPS 3.1.3'!Y$1,NoSettings_v3!$C$1:$AH$1,0)),"")</f>
        <v>0</v>
      </c>
      <c r="Z544" s="157">
        <f>IFERROR(INDEX(NoSettings_v3!$C$2:$AH$4612,MATCH('EPS 3.1.3'!$B544,NoSettings_v3!$A$2:$A$4612,0),MATCH('EPS 3.1.3'!Z$1,NoSettings_v3!$C$1:$AH$1,0)),"")</f>
        <v>0</v>
      </c>
      <c r="AA544" s="157">
        <f>IFERROR(INDEX(NoSettings_v3!$C$2:$AH$4612,MATCH('EPS 3.1.3'!$B544,NoSettings_v3!$A$2:$A$4612,0),MATCH('EPS 3.1.3'!AA$1,NoSettings_v3!$C$1:$AH$1,0)),"")</f>
        <v>0</v>
      </c>
      <c r="AB544" s="157">
        <f>IFERROR(INDEX(NoSettings_v3!$C$2:$AH$4612,MATCH('EPS 3.1.3'!$B544,NoSettings_v3!$A$2:$A$4612,0),MATCH('EPS 3.1.3'!AB$1,NoSettings_v3!$C$1:$AH$1,0)),"")</f>
        <v>0</v>
      </c>
      <c r="AC544" s="157">
        <f>IFERROR(INDEX(NoSettings_v3!$C$2:$AH$4612,MATCH('EPS 3.1.3'!$B544,NoSettings_v3!$A$2:$A$4612,0),MATCH('EPS 3.1.3'!AC$1,NoSettings_v3!$C$1:$AH$1,0)),"")</f>
        <v>0</v>
      </c>
      <c r="AD544" s="157">
        <f>IFERROR(INDEX(NoSettings_v3!$C$2:$AH$4612,MATCH('EPS 3.1.3'!$B544,NoSettings_v3!$A$2:$A$4612,0),MATCH('EPS 3.1.3'!AD$1,NoSettings_v3!$C$1:$AH$1,0)),"")</f>
        <v>0</v>
      </c>
      <c r="AE544" s="157">
        <f>IFERROR(INDEX(NoSettings_v3!$C$2:$AH$4612,MATCH('EPS 3.1.3'!$B544,NoSettings_v3!$A$2:$A$4612,0),MATCH('EPS 3.1.3'!AE$1,NoSettings_v3!$C$1:$AH$1,0)),"")</f>
        <v>0</v>
      </c>
      <c r="AF544" s="157">
        <f>IFERROR(INDEX(NoSettings_v3!$C$2:$AH$4612,MATCH('EPS 3.1.3'!$B544,NoSettings_v3!$A$2:$A$4612,0),MATCH('EPS 3.1.3'!AF$1,NoSettings_v3!$C$1:$AH$1,0)),"")</f>
        <v>0</v>
      </c>
      <c r="AG544" s="157">
        <f>IFERROR(INDEX(NoSettings_v3!$C$2:$AH$4612,MATCH('EPS 3.1.3'!$B544,NoSettings_v3!$A$2:$A$4612,0),MATCH('EPS 3.1.3'!AG$1,NoSettings_v3!$C$1:$AH$1,0)),"")</f>
        <v>0</v>
      </c>
      <c r="AH544" s="157">
        <f>IFERROR(INDEX(NoSettings_v3!$C$2:$AH$4612,MATCH('EPS 3.1.3'!$B544,NoSettings_v3!$A$2:$A$4612,0),MATCH('EPS 3.1.3'!AH$1,NoSettings_v3!$C$1:$AH$1,0)),"")</f>
        <v>0</v>
      </c>
      <c r="AI544" s="157">
        <f>IFERROR(INDEX(NoSettings_v3!$C$2:$AH$4612,MATCH('EPS 3.1.3'!$B544,NoSettings_v3!$A$2:$A$4612,0),MATCH('EPS 3.1.3'!AI$1,NoSettings_v3!$C$1:$AH$1,0)),"")</f>
        <v>0</v>
      </c>
    </row>
    <row r="545" spans="1:35" x14ac:dyDescent="0.35">
      <c r="B545" s="161" t="s">
        <v>658</v>
      </c>
      <c r="C545" s="127" t="s">
        <v>964</v>
      </c>
      <c r="D545" s="157">
        <f>IFERROR(INDEX(NoSettings_v3!$C$2:$AH$4612,MATCH('EPS 3.1.3'!$B545,NoSettings_v3!$A$2:$A$4612,0),MATCH('EPS 3.1.3'!D$1,NoSettings_v3!$C$1:$AH$1,0)),"")</f>
        <v>0</v>
      </c>
      <c r="E545" s="157">
        <f>IFERROR(INDEX(NoSettings_v3!$C$2:$AH$4612,MATCH('EPS 3.1.3'!$B545,NoSettings_v3!$A$2:$A$4612,0),MATCH('EPS 3.1.3'!E$1,NoSettings_v3!$C$1:$AH$1,0)),"")</f>
        <v>0</v>
      </c>
      <c r="F545" s="157">
        <f>IFERROR(INDEX(NoSettings_v3!$C$2:$AH$4612,MATCH('EPS 3.1.3'!$B545,NoSettings_v3!$A$2:$A$4612,0),MATCH('EPS 3.1.3'!F$1,NoSettings_v3!$C$1:$AH$1,0)),"")</f>
        <v>0</v>
      </c>
      <c r="G545" s="157">
        <f>IFERROR(INDEX(NoSettings_v3!$C$2:$AH$4612,MATCH('EPS 3.1.3'!$B545,NoSettings_v3!$A$2:$A$4612,0),MATCH('EPS 3.1.3'!G$1,NoSettings_v3!$C$1:$AH$1,0)),"")</f>
        <v>0</v>
      </c>
      <c r="H545" s="157">
        <f>IFERROR(INDEX(NoSettings_v3!$C$2:$AH$4612,MATCH('EPS 3.1.3'!$B545,NoSettings_v3!$A$2:$A$4612,0),MATCH('EPS 3.1.3'!H$1,NoSettings_v3!$C$1:$AH$1,0)),"")</f>
        <v>0</v>
      </c>
      <c r="I545" s="157">
        <f>IFERROR(INDEX(NoSettings_v3!$C$2:$AH$4612,MATCH('EPS 3.1.3'!$B545,NoSettings_v3!$A$2:$A$4612,0),MATCH('EPS 3.1.3'!I$1,NoSettings_v3!$C$1:$AH$1,0)),"")</f>
        <v>0</v>
      </c>
      <c r="J545" s="157">
        <f>IFERROR(INDEX(NoSettings_v3!$C$2:$AH$4612,MATCH('EPS 3.1.3'!$B545,NoSettings_v3!$A$2:$A$4612,0),MATCH('EPS 3.1.3'!J$1,NoSettings_v3!$C$1:$AH$1,0)),"")</f>
        <v>0</v>
      </c>
      <c r="K545" s="157">
        <f>IFERROR(INDEX(NoSettings_v3!$C$2:$AH$4612,MATCH('EPS 3.1.3'!$B545,NoSettings_v3!$A$2:$A$4612,0),MATCH('EPS 3.1.3'!K$1,NoSettings_v3!$C$1:$AH$1,0)),"")</f>
        <v>0</v>
      </c>
      <c r="L545" s="157">
        <f>IFERROR(INDEX(NoSettings_v3!$C$2:$AH$4612,MATCH('EPS 3.1.3'!$B545,NoSettings_v3!$A$2:$A$4612,0),MATCH('EPS 3.1.3'!L$1,NoSettings_v3!$C$1:$AH$1,0)),"")</f>
        <v>0</v>
      </c>
      <c r="M545" s="157">
        <f>IFERROR(INDEX(NoSettings_v3!$C$2:$AH$4612,MATCH('EPS 3.1.3'!$B545,NoSettings_v3!$A$2:$A$4612,0),MATCH('EPS 3.1.3'!M$1,NoSettings_v3!$C$1:$AH$1,0)),"")</f>
        <v>0</v>
      </c>
      <c r="N545" s="157">
        <f>IFERROR(INDEX(NoSettings_v3!$C$2:$AH$4612,MATCH('EPS 3.1.3'!$B545,NoSettings_v3!$A$2:$A$4612,0),MATCH('EPS 3.1.3'!N$1,NoSettings_v3!$C$1:$AH$1,0)),"")</f>
        <v>0</v>
      </c>
      <c r="O545" s="157">
        <f>IFERROR(INDEX(NoSettings_v3!$C$2:$AH$4612,MATCH('EPS 3.1.3'!$B545,NoSettings_v3!$A$2:$A$4612,0),MATCH('EPS 3.1.3'!O$1,NoSettings_v3!$C$1:$AH$1,0)),"")</f>
        <v>0</v>
      </c>
      <c r="P545" s="157">
        <f>IFERROR(INDEX(NoSettings_v3!$C$2:$AH$4612,MATCH('EPS 3.1.3'!$B545,NoSettings_v3!$A$2:$A$4612,0),MATCH('EPS 3.1.3'!P$1,NoSettings_v3!$C$1:$AH$1,0)),"")</f>
        <v>0</v>
      </c>
      <c r="Q545" s="157">
        <f>IFERROR(INDEX(NoSettings_v3!$C$2:$AH$4612,MATCH('EPS 3.1.3'!$B545,NoSettings_v3!$A$2:$A$4612,0),MATCH('EPS 3.1.3'!Q$1,NoSettings_v3!$C$1:$AH$1,0)),"")</f>
        <v>0</v>
      </c>
      <c r="R545" s="157">
        <f>IFERROR(INDEX(NoSettings_v3!$C$2:$AH$4612,MATCH('EPS 3.1.3'!$B545,NoSettings_v3!$A$2:$A$4612,0),MATCH('EPS 3.1.3'!R$1,NoSettings_v3!$C$1:$AH$1,0)),"")</f>
        <v>0</v>
      </c>
      <c r="S545" s="157">
        <f>IFERROR(INDEX(NoSettings_v3!$C$2:$AH$4612,MATCH('EPS 3.1.3'!$B545,NoSettings_v3!$A$2:$A$4612,0),MATCH('EPS 3.1.3'!S$1,NoSettings_v3!$C$1:$AH$1,0)),"")</f>
        <v>0</v>
      </c>
      <c r="T545" s="157">
        <f>IFERROR(INDEX(NoSettings_v3!$C$2:$AH$4612,MATCH('EPS 3.1.3'!$B545,NoSettings_v3!$A$2:$A$4612,0),MATCH('EPS 3.1.3'!T$1,NoSettings_v3!$C$1:$AH$1,0)),"")</f>
        <v>0</v>
      </c>
      <c r="U545" s="157">
        <f>IFERROR(INDEX(NoSettings_v3!$C$2:$AH$4612,MATCH('EPS 3.1.3'!$B545,NoSettings_v3!$A$2:$A$4612,0),MATCH('EPS 3.1.3'!U$1,NoSettings_v3!$C$1:$AH$1,0)),"")</f>
        <v>0</v>
      </c>
      <c r="V545" s="157">
        <f>IFERROR(INDEX(NoSettings_v3!$C$2:$AH$4612,MATCH('EPS 3.1.3'!$B545,NoSettings_v3!$A$2:$A$4612,0),MATCH('EPS 3.1.3'!V$1,NoSettings_v3!$C$1:$AH$1,0)),"")</f>
        <v>0</v>
      </c>
      <c r="W545" s="157">
        <f>IFERROR(INDEX(NoSettings_v3!$C$2:$AH$4612,MATCH('EPS 3.1.3'!$B545,NoSettings_v3!$A$2:$A$4612,0),MATCH('EPS 3.1.3'!W$1,NoSettings_v3!$C$1:$AH$1,0)),"")</f>
        <v>0</v>
      </c>
      <c r="X545" s="157">
        <f>IFERROR(INDEX(NoSettings_v3!$C$2:$AH$4612,MATCH('EPS 3.1.3'!$B545,NoSettings_v3!$A$2:$A$4612,0),MATCH('EPS 3.1.3'!X$1,NoSettings_v3!$C$1:$AH$1,0)),"")</f>
        <v>0</v>
      </c>
      <c r="Y545" s="157">
        <f>IFERROR(INDEX(NoSettings_v3!$C$2:$AH$4612,MATCH('EPS 3.1.3'!$B545,NoSettings_v3!$A$2:$A$4612,0),MATCH('EPS 3.1.3'!Y$1,NoSettings_v3!$C$1:$AH$1,0)),"")</f>
        <v>0</v>
      </c>
      <c r="Z545" s="157">
        <f>IFERROR(INDEX(NoSettings_v3!$C$2:$AH$4612,MATCH('EPS 3.1.3'!$B545,NoSettings_v3!$A$2:$A$4612,0),MATCH('EPS 3.1.3'!Z$1,NoSettings_v3!$C$1:$AH$1,0)),"")</f>
        <v>0</v>
      </c>
      <c r="AA545" s="157">
        <f>IFERROR(INDEX(NoSettings_v3!$C$2:$AH$4612,MATCH('EPS 3.1.3'!$B545,NoSettings_v3!$A$2:$A$4612,0),MATCH('EPS 3.1.3'!AA$1,NoSettings_v3!$C$1:$AH$1,0)),"")</f>
        <v>0</v>
      </c>
      <c r="AB545" s="157">
        <f>IFERROR(INDEX(NoSettings_v3!$C$2:$AH$4612,MATCH('EPS 3.1.3'!$B545,NoSettings_v3!$A$2:$A$4612,0),MATCH('EPS 3.1.3'!AB$1,NoSettings_v3!$C$1:$AH$1,0)),"")</f>
        <v>0</v>
      </c>
      <c r="AC545" s="157">
        <f>IFERROR(INDEX(NoSettings_v3!$C$2:$AH$4612,MATCH('EPS 3.1.3'!$B545,NoSettings_v3!$A$2:$A$4612,0),MATCH('EPS 3.1.3'!AC$1,NoSettings_v3!$C$1:$AH$1,0)),"")</f>
        <v>0</v>
      </c>
      <c r="AD545" s="157">
        <f>IFERROR(INDEX(NoSettings_v3!$C$2:$AH$4612,MATCH('EPS 3.1.3'!$B545,NoSettings_v3!$A$2:$A$4612,0),MATCH('EPS 3.1.3'!AD$1,NoSettings_v3!$C$1:$AH$1,0)),"")</f>
        <v>0</v>
      </c>
      <c r="AE545" s="157">
        <f>IFERROR(INDEX(NoSettings_v3!$C$2:$AH$4612,MATCH('EPS 3.1.3'!$B545,NoSettings_v3!$A$2:$A$4612,0),MATCH('EPS 3.1.3'!AE$1,NoSettings_v3!$C$1:$AH$1,0)),"")</f>
        <v>0</v>
      </c>
      <c r="AF545" s="157">
        <f>IFERROR(INDEX(NoSettings_v3!$C$2:$AH$4612,MATCH('EPS 3.1.3'!$B545,NoSettings_v3!$A$2:$A$4612,0),MATCH('EPS 3.1.3'!AF$1,NoSettings_v3!$C$1:$AH$1,0)),"")</f>
        <v>0</v>
      </c>
      <c r="AG545" s="157">
        <f>IFERROR(INDEX(NoSettings_v3!$C$2:$AH$4612,MATCH('EPS 3.1.3'!$B545,NoSettings_v3!$A$2:$A$4612,0),MATCH('EPS 3.1.3'!AG$1,NoSettings_v3!$C$1:$AH$1,0)),"")</f>
        <v>0</v>
      </c>
      <c r="AH545" s="157">
        <f>IFERROR(INDEX(NoSettings_v3!$C$2:$AH$4612,MATCH('EPS 3.1.3'!$B545,NoSettings_v3!$A$2:$A$4612,0),MATCH('EPS 3.1.3'!AH$1,NoSettings_v3!$C$1:$AH$1,0)),"")</f>
        <v>0</v>
      </c>
      <c r="AI545" s="157">
        <f>IFERROR(INDEX(NoSettings_v3!$C$2:$AH$4612,MATCH('EPS 3.1.3'!$B545,NoSettings_v3!$A$2:$A$4612,0),MATCH('EPS 3.1.3'!AI$1,NoSettings_v3!$C$1:$AH$1,0)),"")</f>
        <v>0</v>
      </c>
    </row>
    <row r="546" spans="1:35" x14ac:dyDescent="0.35">
      <c r="B546" s="161" t="s">
        <v>659</v>
      </c>
      <c r="C546" s="127" t="s">
        <v>964</v>
      </c>
      <c r="D546" s="157">
        <f>IFERROR(INDEX(NoSettings_v3!$C$2:$AH$4612,MATCH('EPS 3.1.3'!$B546,NoSettings_v3!$A$2:$A$4612,0),MATCH('EPS 3.1.3'!D$1,NoSettings_v3!$C$1:$AH$1,0)),"")</f>
        <v>0</v>
      </c>
      <c r="E546" s="157">
        <f>IFERROR(INDEX(NoSettings_v3!$C$2:$AH$4612,MATCH('EPS 3.1.3'!$B546,NoSettings_v3!$A$2:$A$4612,0),MATCH('EPS 3.1.3'!E$1,NoSettings_v3!$C$1:$AH$1,0)),"")</f>
        <v>0</v>
      </c>
      <c r="F546" s="157">
        <f>IFERROR(INDEX(NoSettings_v3!$C$2:$AH$4612,MATCH('EPS 3.1.3'!$B546,NoSettings_v3!$A$2:$A$4612,0),MATCH('EPS 3.1.3'!F$1,NoSettings_v3!$C$1:$AH$1,0)),"")</f>
        <v>0</v>
      </c>
      <c r="G546" s="157">
        <f>IFERROR(INDEX(NoSettings_v3!$C$2:$AH$4612,MATCH('EPS 3.1.3'!$B546,NoSettings_v3!$A$2:$A$4612,0),MATCH('EPS 3.1.3'!G$1,NoSettings_v3!$C$1:$AH$1,0)),"")</f>
        <v>0</v>
      </c>
      <c r="H546" s="157">
        <f>IFERROR(INDEX(NoSettings_v3!$C$2:$AH$4612,MATCH('EPS 3.1.3'!$B546,NoSettings_v3!$A$2:$A$4612,0),MATCH('EPS 3.1.3'!H$1,NoSettings_v3!$C$1:$AH$1,0)),"")</f>
        <v>0</v>
      </c>
      <c r="I546" s="157">
        <f>IFERROR(INDEX(NoSettings_v3!$C$2:$AH$4612,MATCH('EPS 3.1.3'!$B546,NoSettings_v3!$A$2:$A$4612,0),MATCH('EPS 3.1.3'!I$1,NoSettings_v3!$C$1:$AH$1,0)),"")</f>
        <v>0</v>
      </c>
      <c r="J546" s="157">
        <f>IFERROR(INDEX(NoSettings_v3!$C$2:$AH$4612,MATCH('EPS 3.1.3'!$B546,NoSettings_v3!$A$2:$A$4612,0),MATCH('EPS 3.1.3'!J$1,NoSettings_v3!$C$1:$AH$1,0)),"")</f>
        <v>0</v>
      </c>
      <c r="K546" s="157">
        <f>IFERROR(INDEX(NoSettings_v3!$C$2:$AH$4612,MATCH('EPS 3.1.3'!$B546,NoSettings_v3!$A$2:$A$4612,0),MATCH('EPS 3.1.3'!K$1,NoSettings_v3!$C$1:$AH$1,0)),"")</f>
        <v>0</v>
      </c>
      <c r="L546" s="157">
        <f>IFERROR(INDEX(NoSettings_v3!$C$2:$AH$4612,MATCH('EPS 3.1.3'!$B546,NoSettings_v3!$A$2:$A$4612,0),MATCH('EPS 3.1.3'!L$1,NoSettings_v3!$C$1:$AH$1,0)),"")</f>
        <v>0</v>
      </c>
      <c r="M546" s="157">
        <f>IFERROR(INDEX(NoSettings_v3!$C$2:$AH$4612,MATCH('EPS 3.1.3'!$B546,NoSettings_v3!$A$2:$A$4612,0),MATCH('EPS 3.1.3'!M$1,NoSettings_v3!$C$1:$AH$1,0)),"")</f>
        <v>0</v>
      </c>
      <c r="N546" s="157">
        <f>IFERROR(INDEX(NoSettings_v3!$C$2:$AH$4612,MATCH('EPS 3.1.3'!$B546,NoSettings_v3!$A$2:$A$4612,0),MATCH('EPS 3.1.3'!N$1,NoSettings_v3!$C$1:$AH$1,0)),"")</f>
        <v>0</v>
      </c>
      <c r="O546" s="157">
        <f>IFERROR(INDEX(NoSettings_v3!$C$2:$AH$4612,MATCH('EPS 3.1.3'!$B546,NoSettings_v3!$A$2:$A$4612,0),MATCH('EPS 3.1.3'!O$1,NoSettings_v3!$C$1:$AH$1,0)),"")</f>
        <v>0</v>
      </c>
      <c r="P546" s="157">
        <f>IFERROR(INDEX(NoSettings_v3!$C$2:$AH$4612,MATCH('EPS 3.1.3'!$B546,NoSettings_v3!$A$2:$A$4612,0),MATCH('EPS 3.1.3'!P$1,NoSettings_v3!$C$1:$AH$1,0)),"")</f>
        <v>0</v>
      </c>
      <c r="Q546" s="157">
        <f>IFERROR(INDEX(NoSettings_v3!$C$2:$AH$4612,MATCH('EPS 3.1.3'!$B546,NoSettings_v3!$A$2:$A$4612,0),MATCH('EPS 3.1.3'!Q$1,NoSettings_v3!$C$1:$AH$1,0)),"")</f>
        <v>0</v>
      </c>
      <c r="R546" s="157">
        <f>IFERROR(INDEX(NoSettings_v3!$C$2:$AH$4612,MATCH('EPS 3.1.3'!$B546,NoSettings_v3!$A$2:$A$4612,0),MATCH('EPS 3.1.3'!R$1,NoSettings_v3!$C$1:$AH$1,0)),"")</f>
        <v>0</v>
      </c>
      <c r="S546" s="157">
        <f>IFERROR(INDEX(NoSettings_v3!$C$2:$AH$4612,MATCH('EPS 3.1.3'!$B546,NoSettings_v3!$A$2:$A$4612,0),MATCH('EPS 3.1.3'!S$1,NoSettings_v3!$C$1:$AH$1,0)),"")</f>
        <v>0</v>
      </c>
      <c r="T546" s="157">
        <f>IFERROR(INDEX(NoSettings_v3!$C$2:$AH$4612,MATCH('EPS 3.1.3'!$B546,NoSettings_v3!$A$2:$A$4612,0),MATCH('EPS 3.1.3'!T$1,NoSettings_v3!$C$1:$AH$1,0)),"")</f>
        <v>0</v>
      </c>
      <c r="U546" s="157">
        <f>IFERROR(INDEX(NoSettings_v3!$C$2:$AH$4612,MATCH('EPS 3.1.3'!$B546,NoSettings_v3!$A$2:$A$4612,0),MATCH('EPS 3.1.3'!U$1,NoSettings_v3!$C$1:$AH$1,0)),"")</f>
        <v>0</v>
      </c>
      <c r="V546" s="157">
        <f>IFERROR(INDEX(NoSettings_v3!$C$2:$AH$4612,MATCH('EPS 3.1.3'!$B546,NoSettings_v3!$A$2:$A$4612,0),MATCH('EPS 3.1.3'!V$1,NoSettings_v3!$C$1:$AH$1,0)),"")</f>
        <v>0</v>
      </c>
      <c r="W546" s="157">
        <f>IFERROR(INDEX(NoSettings_v3!$C$2:$AH$4612,MATCH('EPS 3.1.3'!$B546,NoSettings_v3!$A$2:$A$4612,0),MATCH('EPS 3.1.3'!W$1,NoSettings_v3!$C$1:$AH$1,0)),"")</f>
        <v>0</v>
      </c>
      <c r="X546" s="157">
        <f>IFERROR(INDEX(NoSettings_v3!$C$2:$AH$4612,MATCH('EPS 3.1.3'!$B546,NoSettings_v3!$A$2:$A$4612,0),MATCH('EPS 3.1.3'!X$1,NoSettings_v3!$C$1:$AH$1,0)),"")</f>
        <v>0</v>
      </c>
      <c r="Y546" s="157">
        <f>IFERROR(INDEX(NoSettings_v3!$C$2:$AH$4612,MATCH('EPS 3.1.3'!$B546,NoSettings_v3!$A$2:$A$4612,0),MATCH('EPS 3.1.3'!Y$1,NoSettings_v3!$C$1:$AH$1,0)),"")</f>
        <v>0</v>
      </c>
      <c r="Z546" s="157">
        <f>IFERROR(INDEX(NoSettings_v3!$C$2:$AH$4612,MATCH('EPS 3.1.3'!$B546,NoSettings_v3!$A$2:$A$4612,0),MATCH('EPS 3.1.3'!Z$1,NoSettings_v3!$C$1:$AH$1,0)),"")</f>
        <v>0</v>
      </c>
      <c r="AA546" s="157">
        <f>IFERROR(INDEX(NoSettings_v3!$C$2:$AH$4612,MATCH('EPS 3.1.3'!$B546,NoSettings_v3!$A$2:$A$4612,0),MATCH('EPS 3.1.3'!AA$1,NoSettings_v3!$C$1:$AH$1,0)),"")</f>
        <v>0</v>
      </c>
      <c r="AB546" s="157">
        <f>IFERROR(INDEX(NoSettings_v3!$C$2:$AH$4612,MATCH('EPS 3.1.3'!$B546,NoSettings_v3!$A$2:$A$4612,0),MATCH('EPS 3.1.3'!AB$1,NoSettings_v3!$C$1:$AH$1,0)),"")</f>
        <v>0</v>
      </c>
      <c r="AC546" s="157">
        <f>IFERROR(INDEX(NoSettings_v3!$C$2:$AH$4612,MATCH('EPS 3.1.3'!$B546,NoSettings_v3!$A$2:$A$4612,0),MATCH('EPS 3.1.3'!AC$1,NoSettings_v3!$C$1:$AH$1,0)),"")</f>
        <v>0</v>
      </c>
      <c r="AD546" s="157">
        <f>IFERROR(INDEX(NoSettings_v3!$C$2:$AH$4612,MATCH('EPS 3.1.3'!$B546,NoSettings_v3!$A$2:$A$4612,0),MATCH('EPS 3.1.3'!AD$1,NoSettings_v3!$C$1:$AH$1,0)),"")</f>
        <v>0</v>
      </c>
      <c r="AE546" s="157">
        <f>IFERROR(INDEX(NoSettings_v3!$C$2:$AH$4612,MATCH('EPS 3.1.3'!$B546,NoSettings_v3!$A$2:$A$4612,0),MATCH('EPS 3.1.3'!AE$1,NoSettings_v3!$C$1:$AH$1,0)),"")</f>
        <v>0</v>
      </c>
      <c r="AF546" s="157">
        <f>IFERROR(INDEX(NoSettings_v3!$C$2:$AH$4612,MATCH('EPS 3.1.3'!$B546,NoSettings_v3!$A$2:$A$4612,0),MATCH('EPS 3.1.3'!AF$1,NoSettings_v3!$C$1:$AH$1,0)),"")</f>
        <v>0</v>
      </c>
      <c r="AG546" s="157">
        <f>IFERROR(INDEX(NoSettings_v3!$C$2:$AH$4612,MATCH('EPS 3.1.3'!$B546,NoSettings_v3!$A$2:$A$4612,0),MATCH('EPS 3.1.3'!AG$1,NoSettings_v3!$C$1:$AH$1,0)),"")</f>
        <v>0</v>
      </c>
      <c r="AH546" s="157">
        <f>IFERROR(INDEX(NoSettings_v3!$C$2:$AH$4612,MATCH('EPS 3.1.3'!$B546,NoSettings_v3!$A$2:$A$4612,0),MATCH('EPS 3.1.3'!AH$1,NoSettings_v3!$C$1:$AH$1,0)),"")</f>
        <v>0</v>
      </c>
      <c r="AI546" s="157">
        <f>IFERROR(INDEX(NoSettings_v3!$C$2:$AH$4612,MATCH('EPS 3.1.3'!$B546,NoSettings_v3!$A$2:$A$4612,0),MATCH('EPS 3.1.3'!AI$1,NoSettings_v3!$C$1:$AH$1,0)),"")</f>
        <v>0</v>
      </c>
    </row>
    <row r="547" spans="1:35" x14ac:dyDescent="0.35">
      <c r="B547" s="161" t="s">
        <v>660</v>
      </c>
      <c r="C547" s="127" t="s">
        <v>964</v>
      </c>
      <c r="D547" s="157">
        <f>IFERROR(INDEX(NoSettings_v3!$C$2:$AH$4612,MATCH('EPS 3.1.3'!$B547,NoSettings_v3!$A$2:$A$4612,0),MATCH('EPS 3.1.3'!D$1,NoSettings_v3!$C$1:$AH$1,0)),"")</f>
        <v>0</v>
      </c>
      <c r="E547" s="157">
        <f>IFERROR(INDEX(NoSettings_v3!$C$2:$AH$4612,MATCH('EPS 3.1.3'!$B547,NoSettings_v3!$A$2:$A$4612,0),MATCH('EPS 3.1.3'!E$1,NoSettings_v3!$C$1:$AH$1,0)),"")</f>
        <v>0</v>
      </c>
      <c r="F547" s="157">
        <f>IFERROR(INDEX(NoSettings_v3!$C$2:$AH$4612,MATCH('EPS 3.1.3'!$B547,NoSettings_v3!$A$2:$A$4612,0),MATCH('EPS 3.1.3'!F$1,NoSettings_v3!$C$1:$AH$1,0)),"")</f>
        <v>0</v>
      </c>
      <c r="G547" s="157">
        <f>IFERROR(INDEX(NoSettings_v3!$C$2:$AH$4612,MATCH('EPS 3.1.3'!$B547,NoSettings_v3!$A$2:$A$4612,0),MATCH('EPS 3.1.3'!G$1,NoSettings_v3!$C$1:$AH$1,0)),"")</f>
        <v>0</v>
      </c>
      <c r="H547" s="157">
        <f>IFERROR(INDEX(NoSettings_v3!$C$2:$AH$4612,MATCH('EPS 3.1.3'!$B547,NoSettings_v3!$A$2:$A$4612,0),MATCH('EPS 3.1.3'!H$1,NoSettings_v3!$C$1:$AH$1,0)),"")</f>
        <v>0</v>
      </c>
      <c r="I547" s="157">
        <f>IFERROR(INDEX(NoSettings_v3!$C$2:$AH$4612,MATCH('EPS 3.1.3'!$B547,NoSettings_v3!$A$2:$A$4612,0),MATCH('EPS 3.1.3'!I$1,NoSettings_v3!$C$1:$AH$1,0)),"")</f>
        <v>0</v>
      </c>
      <c r="J547" s="157">
        <f>IFERROR(INDEX(NoSettings_v3!$C$2:$AH$4612,MATCH('EPS 3.1.3'!$B547,NoSettings_v3!$A$2:$A$4612,0),MATCH('EPS 3.1.3'!J$1,NoSettings_v3!$C$1:$AH$1,0)),"")</f>
        <v>0</v>
      </c>
      <c r="K547" s="157">
        <f>IFERROR(INDEX(NoSettings_v3!$C$2:$AH$4612,MATCH('EPS 3.1.3'!$B547,NoSettings_v3!$A$2:$A$4612,0),MATCH('EPS 3.1.3'!K$1,NoSettings_v3!$C$1:$AH$1,0)),"")</f>
        <v>0</v>
      </c>
      <c r="L547" s="157">
        <f>IFERROR(INDEX(NoSettings_v3!$C$2:$AH$4612,MATCH('EPS 3.1.3'!$B547,NoSettings_v3!$A$2:$A$4612,0),MATCH('EPS 3.1.3'!L$1,NoSettings_v3!$C$1:$AH$1,0)),"")</f>
        <v>0</v>
      </c>
      <c r="M547" s="157">
        <f>IFERROR(INDEX(NoSettings_v3!$C$2:$AH$4612,MATCH('EPS 3.1.3'!$B547,NoSettings_v3!$A$2:$A$4612,0),MATCH('EPS 3.1.3'!M$1,NoSettings_v3!$C$1:$AH$1,0)),"")</f>
        <v>0</v>
      </c>
      <c r="N547" s="157">
        <f>IFERROR(INDEX(NoSettings_v3!$C$2:$AH$4612,MATCH('EPS 3.1.3'!$B547,NoSettings_v3!$A$2:$A$4612,0),MATCH('EPS 3.1.3'!N$1,NoSettings_v3!$C$1:$AH$1,0)),"")</f>
        <v>0</v>
      </c>
      <c r="O547" s="157">
        <f>IFERROR(INDEX(NoSettings_v3!$C$2:$AH$4612,MATCH('EPS 3.1.3'!$B547,NoSettings_v3!$A$2:$A$4612,0),MATCH('EPS 3.1.3'!O$1,NoSettings_v3!$C$1:$AH$1,0)),"")</f>
        <v>0</v>
      </c>
      <c r="P547" s="157">
        <f>IFERROR(INDEX(NoSettings_v3!$C$2:$AH$4612,MATCH('EPS 3.1.3'!$B547,NoSettings_v3!$A$2:$A$4612,0),MATCH('EPS 3.1.3'!P$1,NoSettings_v3!$C$1:$AH$1,0)),"")</f>
        <v>0</v>
      </c>
      <c r="Q547" s="157">
        <f>IFERROR(INDEX(NoSettings_v3!$C$2:$AH$4612,MATCH('EPS 3.1.3'!$B547,NoSettings_v3!$A$2:$A$4612,0),MATCH('EPS 3.1.3'!Q$1,NoSettings_v3!$C$1:$AH$1,0)),"")</f>
        <v>0</v>
      </c>
      <c r="R547" s="157">
        <f>IFERROR(INDEX(NoSettings_v3!$C$2:$AH$4612,MATCH('EPS 3.1.3'!$B547,NoSettings_v3!$A$2:$A$4612,0),MATCH('EPS 3.1.3'!R$1,NoSettings_v3!$C$1:$AH$1,0)),"")</f>
        <v>0</v>
      </c>
      <c r="S547" s="157">
        <f>IFERROR(INDEX(NoSettings_v3!$C$2:$AH$4612,MATCH('EPS 3.1.3'!$B547,NoSettings_v3!$A$2:$A$4612,0),MATCH('EPS 3.1.3'!S$1,NoSettings_v3!$C$1:$AH$1,0)),"")</f>
        <v>0</v>
      </c>
      <c r="T547" s="157">
        <f>IFERROR(INDEX(NoSettings_v3!$C$2:$AH$4612,MATCH('EPS 3.1.3'!$B547,NoSettings_v3!$A$2:$A$4612,0),MATCH('EPS 3.1.3'!T$1,NoSettings_v3!$C$1:$AH$1,0)),"")</f>
        <v>0</v>
      </c>
      <c r="U547" s="157">
        <f>IFERROR(INDEX(NoSettings_v3!$C$2:$AH$4612,MATCH('EPS 3.1.3'!$B547,NoSettings_v3!$A$2:$A$4612,0),MATCH('EPS 3.1.3'!U$1,NoSettings_v3!$C$1:$AH$1,0)),"")</f>
        <v>0</v>
      </c>
      <c r="V547" s="157">
        <f>IFERROR(INDEX(NoSettings_v3!$C$2:$AH$4612,MATCH('EPS 3.1.3'!$B547,NoSettings_v3!$A$2:$A$4612,0),MATCH('EPS 3.1.3'!V$1,NoSettings_v3!$C$1:$AH$1,0)),"")</f>
        <v>0</v>
      </c>
      <c r="W547" s="157">
        <f>IFERROR(INDEX(NoSettings_v3!$C$2:$AH$4612,MATCH('EPS 3.1.3'!$B547,NoSettings_v3!$A$2:$A$4612,0),MATCH('EPS 3.1.3'!W$1,NoSettings_v3!$C$1:$AH$1,0)),"")</f>
        <v>0</v>
      </c>
      <c r="X547" s="157">
        <f>IFERROR(INDEX(NoSettings_v3!$C$2:$AH$4612,MATCH('EPS 3.1.3'!$B547,NoSettings_v3!$A$2:$A$4612,0),MATCH('EPS 3.1.3'!X$1,NoSettings_v3!$C$1:$AH$1,0)),"")</f>
        <v>0</v>
      </c>
      <c r="Y547" s="157">
        <f>IFERROR(INDEX(NoSettings_v3!$C$2:$AH$4612,MATCH('EPS 3.1.3'!$B547,NoSettings_v3!$A$2:$A$4612,0),MATCH('EPS 3.1.3'!Y$1,NoSettings_v3!$C$1:$AH$1,0)),"")</f>
        <v>0</v>
      </c>
      <c r="Z547" s="157">
        <f>IFERROR(INDEX(NoSettings_v3!$C$2:$AH$4612,MATCH('EPS 3.1.3'!$B547,NoSettings_v3!$A$2:$A$4612,0),MATCH('EPS 3.1.3'!Z$1,NoSettings_v3!$C$1:$AH$1,0)),"")</f>
        <v>0</v>
      </c>
      <c r="AA547" s="157">
        <f>IFERROR(INDEX(NoSettings_v3!$C$2:$AH$4612,MATCH('EPS 3.1.3'!$B547,NoSettings_v3!$A$2:$A$4612,0),MATCH('EPS 3.1.3'!AA$1,NoSettings_v3!$C$1:$AH$1,0)),"")</f>
        <v>0</v>
      </c>
      <c r="AB547" s="157">
        <f>IFERROR(INDEX(NoSettings_v3!$C$2:$AH$4612,MATCH('EPS 3.1.3'!$B547,NoSettings_v3!$A$2:$A$4612,0),MATCH('EPS 3.1.3'!AB$1,NoSettings_v3!$C$1:$AH$1,0)),"")</f>
        <v>0</v>
      </c>
      <c r="AC547" s="157">
        <f>IFERROR(INDEX(NoSettings_v3!$C$2:$AH$4612,MATCH('EPS 3.1.3'!$B547,NoSettings_v3!$A$2:$A$4612,0),MATCH('EPS 3.1.3'!AC$1,NoSettings_v3!$C$1:$AH$1,0)),"")</f>
        <v>0</v>
      </c>
      <c r="AD547" s="157">
        <f>IFERROR(INDEX(NoSettings_v3!$C$2:$AH$4612,MATCH('EPS 3.1.3'!$B547,NoSettings_v3!$A$2:$A$4612,0),MATCH('EPS 3.1.3'!AD$1,NoSettings_v3!$C$1:$AH$1,0)),"")</f>
        <v>0</v>
      </c>
      <c r="AE547" s="157">
        <f>IFERROR(INDEX(NoSettings_v3!$C$2:$AH$4612,MATCH('EPS 3.1.3'!$B547,NoSettings_v3!$A$2:$A$4612,0),MATCH('EPS 3.1.3'!AE$1,NoSettings_v3!$C$1:$AH$1,0)),"")</f>
        <v>0</v>
      </c>
      <c r="AF547" s="157">
        <f>IFERROR(INDEX(NoSettings_v3!$C$2:$AH$4612,MATCH('EPS 3.1.3'!$B547,NoSettings_v3!$A$2:$A$4612,0),MATCH('EPS 3.1.3'!AF$1,NoSettings_v3!$C$1:$AH$1,0)),"")</f>
        <v>0</v>
      </c>
      <c r="AG547" s="157">
        <f>IFERROR(INDEX(NoSettings_v3!$C$2:$AH$4612,MATCH('EPS 3.1.3'!$B547,NoSettings_v3!$A$2:$A$4612,0),MATCH('EPS 3.1.3'!AG$1,NoSettings_v3!$C$1:$AH$1,0)),"")</f>
        <v>0</v>
      </c>
      <c r="AH547" s="157">
        <f>IFERROR(INDEX(NoSettings_v3!$C$2:$AH$4612,MATCH('EPS 3.1.3'!$B547,NoSettings_v3!$A$2:$A$4612,0),MATCH('EPS 3.1.3'!AH$1,NoSettings_v3!$C$1:$AH$1,0)),"")</f>
        <v>0</v>
      </c>
      <c r="AI547" s="157">
        <f>IFERROR(INDEX(NoSettings_v3!$C$2:$AH$4612,MATCH('EPS 3.1.3'!$B547,NoSettings_v3!$A$2:$A$4612,0),MATCH('EPS 3.1.3'!AI$1,NoSettings_v3!$C$1:$AH$1,0)),"")</f>
        <v>0</v>
      </c>
    </row>
    <row r="548" spans="1:35" x14ac:dyDescent="0.35">
      <c r="B548" s="161" t="s">
        <v>661</v>
      </c>
      <c r="C548" s="127" t="s">
        <v>964</v>
      </c>
      <c r="D548" s="157">
        <f>IFERROR(INDEX(NoSettings_v3!$C$2:$AH$4612,MATCH('EPS 3.1.3'!$B548,NoSettings_v3!$A$2:$A$4612,0),MATCH('EPS 3.1.3'!D$1,NoSettings_v3!$C$1:$AH$1,0)),"")</f>
        <v>0</v>
      </c>
      <c r="E548" s="157">
        <f>IFERROR(INDEX(NoSettings_v3!$C$2:$AH$4612,MATCH('EPS 3.1.3'!$B548,NoSettings_v3!$A$2:$A$4612,0),MATCH('EPS 3.1.3'!E$1,NoSettings_v3!$C$1:$AH$1,0)),"")</f>
        <v>0</v>
      </c>
      <c r="F548" s="157">
        <f>IFERROR(INDEX(NoSettings_v3!$C$2:$AH$4612,MATCH('EPS 3.1.3'!$B548,NoSettings_v3!$A$2:$A$4612,0),MATCH('EPS 3.1.3'!F$1,NoSettings_v3!$C$1:$AH$1,0)),"")</f>
        <v>0</v>
      </c>
      <c r="G548" s="157">
        <f>IFERROR(INDEX(NoSettings_v3!$C$2:$AH$4612,MATCH('EPS 3.1.3'!$B548,NoSettings_v3!$A$2:$A$4612,0),MATCH('EPS 3.1.3'!G$1,NoSettings_v3!$C$1:$AH$1,0)),"")</f>
        <v>0</v>
      </c>
      <c r="H548" s="157">
        <f>IFERROR(INDEX(NoSettings_v3!$C$2:$AH$4612,MATCH('EPS 3.1.3'!$B548,NoSettings_v3!$A$2:$A$4612,0),MATCH('EPS 3.1.3'!H$1,NoSettings_v3!$C$1:$AH$1,0)),"")</f>
        <v>0</v>
      </c>
      <c r="I548" s="157">
        <f>IFERROR(INDEX(NoSettings_v3!$C$2:$AH$4612,MATCH('EPS 3.1.3'!$B548,NoSettings_v3!$A$2:$A$4612,0),MATCH('EPS 3.1.3'!I$1,NoSettings_v3!$C$1:$AH$1,0)),"")</f>
        <v>0</v>
      </c>
      <c r="J548" s="157">
        <f>IFERROR(INDEX(NoSettings_v3!$C$2:$AH$4612,MATCH('EPS 3.1.3'!$B548,NoSettings_v3!$A$2:$A$4612,0),MATCH('EPS 3.1.3'!J$1,NoSettings_v3!$C$1:$AH$1,0)),"")</f>
        <v>0</v>
      </c>
      <c r="K548" s="157">
        <f>IFERROR(INDEX(NoSettings_v3!$C$2:$AH$4612,MATCH('EPS 3.1.3'!$B548,NoSettings_v3!$A$2:$A$4612,0),MATCH('EPS 3.1.3'!K$1,NoSettings_v3!$C$1:$AH$1,0)),"")</f>
        <v>0</v>
      </c>
      <c r="L548" s="157">
        <f>IFERROR(INDEX(NoSettings_v3!$C$2:$AH$4612,MATCH('EPS 3.1.3'!$B548,NoSettings_v3!$A$2:$A$4612,0),MATCH('EPS 3.1.3'!L$1,NoSettings_v3!$C$1:$AH$1,0)),"")</f>
        <v>0</v>
      </c>
      <c r="M548" s="157">
        <f>IFERROR(INDEX(NoSettings_v3!$C$2:$AH$4612,MATCH('EPS 3.1.3'!$B548,NoSettings_v3!$A$2:$A$4612,0),MATCH('EPS 3.1.3'!M$1,NoSettings_v3!$C$1:$AH$1,0)),"")</f>
        <v>0</v>
      </c>
      <c r="N548" s="157">
        <f>IFERROR(INDEX(NoSettings_v3!$C$2:$AH$4612,MATCH('EPS 3.1.3'!$B548,NoSettings_v3!$A$2:$A$4612,0),MATCH('EPS 3.1.3'!N$1,NoSettings_v3!$C$1:$AH$1,0)),"")</f>
        <v>0</v>
      </c>
      <c r="O548" s="157">
        <f>IFERROR(INDEX(NoSettings_v3!$C$2:$AH$4612,MATCH('EPS 3.1.3'!$B548,NoSettings_v3!$A$2:$A$4612,0),MATCH('EPS 3.1.3'!O$1,NoSettings_v3!$C$1:$AH$1,0)),"")</f>
        <v>0</v>
      </c>
      <c r="P548" s="157">
        <f>IFERROR(INDEX(NoSettings_v3!$C$2:$AH$4612,MATCH('EPS 3.1.3'!$B548,NoSettings_v3!$A$2:$A$4612,0),MATCH('EPS 3.1.3'!P$1,NoSettings_v3!$C$1:$AH$1,0)),"")</f>
        <v>0</v>
      </c>
      <c r="Q548" s="157">
        <f>IFERROR(INDEX(NoSettings_v3!$C$2:$AH$4612,MATCH('EPS 3.1.3'!$B548,NoSettings_v3!$A$2:$A$4612,0),MATCH('EPS 3.1.3'!Q$1,NoSettings_v3!$C$1:$AH$1,0)),"")</f>
        <v>0</v>
      </c>
      <c r="R548" s="157">
        <f>IFERROR(INDEX(NoSettings_v3!$C$2:$AH$4612,MATCH('EPS 3.1.3'!$B548,NoSettings_v3!$A$2:$A$4612,0),MATCH('EPS 3.1.3'!R$1,NoSettings_v3!$C$1:$AH$1,0)),"")</f>
        <v>0</v>
      </c>
      <c r="S548" s="157">
        <f>IFERROR(INDEX(NoSettings_v3!$C$2:$AH$4612,MATCH('EPS 3.1.3'!$B548,NoSettings_v3!$A$2:$A$4612,0),MATCH('EPS 3.1.3'!S$1,NoSettings_v3!$C$1:$AH$1,0)),"")</f>
        <v>0</v>
      </c>
      <c r="T548" s="157">
        <f>IFERROR(INDEX(NoSettings_v3!$C$2:$AH$4612,MATCH('EPS 3.1.3'!$B548,NoSettings_v3!$A$2:$A$4612,0),MATCH('EPS 3.1.3'!T$1,NoSettings_v3!$C$1:$AH$1,0)),"")</f>
        <v>0</v>
      </c>
      <c r="U548" s="157">
        <f>IFERROR(INDEX(NoSettings_v3!$C$2:$AH$4612,MATCH('EPS 3.1.3'!$B548,NoSettings_v3!$A$2:$A$4612,0),MATCH('EPS 3.1.3'!U$1,NoSettings_v3!$C$1:$AH$1,0)),"")</f>
        <v>0</v>
      </c>
      <c r="V548" s="157">
        <f>IFERROR(INDEX(NoSettings_v3!$C$2:$AH$4612,MATCH('EPS 3.1.3'!$B548,NoSettings_v3!$A$2:$A$4612,0),MATCH('EPS 3.1.3'!V$1,NoSettings_v3!$C$1:$AH$1,0)),"")</f>
        <v>0</v>
      </c>
      <c r="W548" s="157">
        <f>IFERROR(INDEX(NoSettings_v3!$C$2:$AH$4612,MATCH('EPS 3.1.3'!$B548,NoSettings_v3!$A$2:$A$4612,0),MATCH('EPS 3.1.3'!W$1,NoSettings_v3!$C$1:$AH$1,0)),"")</f>
        <v>0</v>
      </c>
      <c r="X548" s="157">
        <f>IFERROR(INDEX(NoSettings_v3!$C$2:$AH$4612,MATCH('EPS 3.1.3'!$B548,NoSettings_v3!$A$2:$A$4612,0),MATCH('EPS 3.1.3'!X$1,NoSettings_v3!$C$1:$AH$1,0)),"")</f>
        <v>0</v>
      </c>
      <c r="Y548" s="157">
        <f>IFERROR(INDEX(NoSettings_v3!$C$2:$AH$4612,MATCH('EPS 3.1.3'!$B548,NoSettings_v3!$A$2:$A$4612,0),MATCH('EPS 3.1.3'!Y$1,NoSettings_v3!$C$1:$AH$1,0)),"")</f>
        <v>0</v>
      </c>
      <c r="Z548" s="157">
        <f>IFERROR(INDEX(NoSettings_v3!$C$2:$AH$4612,MATCH('EPS 3.1.3'!$B548,NoSettings_v3!$A$2:$A$4612,0),MATCH('EPS 3.1.3'!Z$1,NoSettings_v3!$C$1:$AH$1,0)),"")</f>
        <v>0</v>
      </c>
      <c r="AA548" s="157">
        <f>IFERROR(INDEX(NoSettings_v3!$C$2:$AH$4612,MATCH('EPS 3.1.3'!$B548,NoSettings_v3!$A$2:$A$4612,0),MATCH('EPS 3.1.3'!AA$1,NoSettings_v3!$C$1:$AH$1,0)),"")</f>
        <v>0</v>
      </c>
      <c r="AB548" s="157">
        <f>IFERROR(INDEX(NoSettings_v3!$C$2:$AH$4612,MATCH('EPS 3.1.3'!$B548,NoSettings_v3!$A$2:$A$4612,0),MATCH('EPS 3.1.3'!AB$1,NoSettings_v3!$C$1:$AH$1,0)),"")</f>
        <v>0</v>
      </c>
      <c r="AC548" s="157">
        <f>IFERROR(INDEX(NoSettings_v3!$C$2:$AH$4612,MATCH('EPS 3.1.3'!$B548,NoSettings_v3!$A$2:$A$4612,0),MATCH('EPS 3.1.3'!AC$1,NoSettings_v3!$C$1:$AH$1,0)),"")</f>
        <v>0</v>
      </c>
      <c r="AD548" s="157">
        <f>IFERROR(INDEX(NoSettings_v3!$C$2:$AH$4612,MATCH('EPS 3.1.3'!$B548,NoSettings_v3!$A$2:$A$4612,0),MATCH('EPS 3.1.3'!AD$1,NoSettings_v3!$C$1:$AH$1,0)),"")</f>
        <v>0</v>
      </c>
      <c r="AE548" s="157">
        <f>IFERROR(INDEX(NoSettings_v3!$C$2:$AH$4612,MATCH('EPS 3.1.3'!$B548,NoSettings_v3!$A$2:$A$4612,0),MATCH('EPS 3.1.3'!AE$1,NoSettings_v3!$C$1:$AH$1,0)),"")</f>
        <v>0</v>
      </c>
      <c r="AF548" s="157">
        <f>IFERROR(INDEX(NoSettings_v3!$C$2:$AH$4612,MATCH('EPS 3.1.3'!$B548,NoSettings_v3!$A$2:$A$4612,0),MATCH('EPS 3.1.3'!AF$1,NoSettings_v3!$C$1:$AH$1,0)),"")</f>
        <v>0</v>
      </c>
      <c r="AG548" s="157">
        <f>IFERROR(INDEX(NoSettings_v3!$C$2:$AH$4612,MATCH('EPS 3.1.3'!$B548,NoSettings_v3!$A$2:$A$4612,0),MATCH('EPS 3.1.3'!AG$1,NoSettings_v3!$C$1:$AH$1,0)),"")</f>
        <v>0</v>
      </c>
      <c r="AH548" s="157">
        <f>IFERROR(INDEX(NoSettings_v3!$C$2:$AH$4612,MATCH('EPS 3.1.3'!$B548,NoSettings_v3!$A$2:$A$4612,0),MATCH('EPS 3.1.3'!AH$1,NoSettings_v3!$C$1:$AH$1,0)),"")</f>
        <v>0</v>
      </c>
      <c r="AI548" s="157">
        <f>IFERROR(INDEX(NoSettings_v3!$C$2:$AH$4612,MATCH('EPS 3.1.3'!$B548,NoSettings_v3!$A$2:$A$4612,0),MATCH('EPS 3.1.3'!AI$1,NoSettings_v3!$C$1:$AH$1,0)),"")</f>
        <v>0</v>
      </c>
    </row>
    <row r="549" spans="1:35" x14ac:dyDescent="0.35">
      <c r="B549" s="161" t="s">
        <v>1270</v>
      </c>
      <c r="C549" s="127" t="s">
        <v>964</v>
      </c>
      <c r="D549" s="157">
        <f>IFERROR(INDEX(NoSettings_v3!$C$2:$AH$4612,MATCH('EPS 3.1.3'!$B549,NoSettings_v3!$A$2:$A$4612,0),MATCH('EPS 3.1.3'!D$1,NoSettings_v3!$C$1:$AH$1,0)),"")</f>
        <v>0</v>
      </c>
      <c r="E549" s="157">
        <f>IFERROR(INDEX(NoSettings_v3!$C$2:$AH$4612,MATCH('EPS 3.1.3'!$B549,NoSettings_v3!$A$2:$A$4612,0),MATCH('EPS 3.1.3'!E$1,NoSettings_v3!$C$1:$AH$1,0)),"")</f>
        <v>0</v>
      </c>
      <c r="F549" s="157">
        <f>IFERROR(INDEX(NoSettings_v3!$C$2:$AH$4612,MATCH('EPS 3.1.3'!$B549,NoSettings_v3!$A$2:$A$4612,0),MATCH('EPS 3.1.3'!F$1,NoSettings_v3!$C$1:$AH$1,0)),"")</f>
        <v>0</v>
      </c>
      <c r="G549" s="157">
        <f>IFERROR(INDEX(NoSettings_v3!$C$2:$AH$4612,MATCH('EPS 3.1.3'!$B549,NoSettings_v3!$A$2:$A$4612,0),MATCH('EPS 3.1.3'!G$1,NoSettings_v3!$C$1:$AH$1,0)),"")</f>
        <v>0</v>
      </c>
      <c r="H549" s="157">
        <f>IFERROR(INDEX(NoSettings_v3!$C$2:$AH$4612,MATCH('EPS 3.1.3'!$B549,NoSettings_v3!$A$2:$A$4612,0),MATCH('EPS 3.1.3'!H$1,NoSettings_v3!$C$1:$AH$1,0)),"")</f>
        <v>0</v>
      </c>
      <c r="I549" s="157">
        <f>IFERROR(INDEX(NoSettings_v3!$C$2:$AH$4612,MATCH('EPS 3.1.3'!$B549,NoSettings_v3!$A$2:$A$4612,0),MATCH('EPS 3.1.3'!I$1,NoSettings_v3!$C$1:$AH$1,0)),"")</f>
        <v>0</v>
      </c>
      <c r="J549" s="157">
        <f>IFERROR(INDEX(NoSettings_v3!$C$2:$AH$4612,MATCH('EPS 3.1.3'!$B549,NoSettings_v3!$A$2:$A$4612,0),MATCH('EPS 3.1.3'!J$1,NoSettings_v3!$C$1:$AH$1,0)),"")</f>
        <v>0</v>
      </c>
      <c r="K549" s="157">
        <f>IFERROR(INDEX(NoSettings_v3!$C$2:$AH$4612,MATCH('EPS 3.1.3'!$B549,NoSettings_v3!$A$2:$A$4612,0),MATCH('EPS 3.1.3'!K$1,NoSettings_v3!$C$1:$AH$1,0)),"")</f>
        <v>0</v>
      </c>
      <c r="L549" s="157">
        <f>IFERROR(INDEX(NoSettings_v3!$C$2:$AH$4612,MATCH('EPS 3.1.3'!$B549,NoSettings_v3!$A$2:$A$4612,0),MATCH('EPS 3.1.3'!L$1,NoSettings_v3!$C$1:$AH$1,0)),"")</f>
        <v>0</v>
      </c>
      <c r="M549" s="157">
        <f>IFERROR(INDEX(NoSettings_v3!$C$2:$AH$4612,MATCH('EPS 3.1.3'!$B549,NoSettings_v3!$A$2:$A$4612,0),MATCH('EPS 3.1.3'!M$1,NoSettings_v3!$C$1:$AH$1,0)),"")</f>
        <v>0</v>
      </c>
      <c r="N549" s="157">
        <f>IFERROR(INDEX(NoSettings_v3!$C$2:$AH$4612,MATCH('EPS 3.1.3'!$B549,NoSettings_v3!$A$2:$A$4612,0),MATCH('EPS 3.1.3'!N$1,NoSettings_v3!$C$1:$AH$1,0)),"")</f>
        <v>0</v>
      </c>
      <c r="O549" s="157">
        <f>IFERROR(INDEX(NoSettings_v3!$C$2:$AH$4612,MATCH('EPS 3.1.3'!$B549,NoSettings_v3!$A$2:$A$4612,0),MATCH('EPS 3.1.3'!O$1,NoSettings_v3!$C$1:$AH$1,0)),"")</f>
        <v>0</v>
      </c>
      <c r="P549" s="157">
        <f>IFERROR(INDEX(NoSettings_v3!$C$2:$AH$4612,MATCH('EPS 3.1.3'!$B549,NoSettings_v3!$A$2:$A$4612,0),MATCH('EPS 3.1.3'!P$1,NoSettings_v3!$C$1:$AH$1,0)),"")</f>
        <v>0</v>
      </c>
      <c r="Q549" s="157">
        <f>IFERROR(INDEX(NoSettings_v3!$C$2:$AH$4612,MATCH('EPS 3.1.3'!$B549,NoSettings_v3!$A$2:$A$4612,0),MATCH('EPS 3.1.3'!Q$1,NoSettings_v3!$C$1:$AH$1,0)),"")</f>
        <v>0</v>
      </c>
      <c r="R549" s="157">
        <f>IFERROR(INDEX(NoSettings_v3!$C$2:$AH$4612,MATCH('EPS 3.1.3'!$B549,NoSettings_v3!$A$2:$A$4612,0),MATCH('EPS 3.1.3'!R$1,NoSettings_v3!$C$1:$AH$1,0)),"")</f>
        <v>0</v>
      </c>
      <c r="S549" s="157">
        <f>IFERROR(INDEX(NoSettings_v3!$C$2:$AH$4612,MATCH('EPS 3.1.3'!$B549,NoSettings_v3!$A$2:$A$4612,0),MATCH('EPS 3.1.3'!S$1,NoSettings_v3!$C$1:$AH$1,0)),"")</f>
        <v>0</v>
      </c>
      <c r="T549" s="157">
        <f>IFERROR(INDEX(NoSettings_v3!$C$2:$AH$4612,MATCH('EPS 3.1.3'!$B549,NoSettings_v3!$A$2:$A$4612,0),MATCH('EPS 3.1.3'!T$1,NoSettings_v3!$C$1:$AH$1,0)),"")</f>
        <v>0</v>
      </c>
      <c r="U549" s="157">
        <f>IFERROR(INDEX(NoSettings_v3!$C$2:$AH$4612,MATCH('EPS 3.1.3'!$B549,NoSettings_v3!$A$2:$A$4612,0),MATCH('EPS 3.1.3'!U$1,NoSettings_v3!$C$1:$AH$1,0)),"")</f>
        <v>0</v>
      </c>
      <c r="V549" s="157">
        <f>IFERROR(INDEX(NoSettings_v3!$C$2:$AH$4612,MATCH('EPS 3.1.3'!$B549,NoSettings_v3!$A$2:$A$4612,0),MATCH('EPS 3.1.3'!V$1,NoSettings_v3!$C$1:$AH$1,0)),"")</f>
        <v>0</v>
      </c>
      <c r="W549" s="157">
        <f>IFERROR(INDEX(NoSettings_v3!$C$2:$AH$4612,MATCH('EPS 3.1.3'!$B549,NoSettings_v3!$A$2:$A$4612,0),MATCH('EPS 3.1.3'!W$1,NoSettings_v3!$C$1:$AH$1,0)),"")</f>
        <v>0</v>
      </c>
      <c r="X549" s="157">
        <f>IFERROR(INDEX(NoSettings_v3!$C$2:$AH$4612,MATCH('EPS 3.1.3'!$B549,NoSettings_v3!$A$2:$A$4612,0),MATCH('EPS 3.1.3'!X$1,NoSettings_v3!$C$1:$AH$1,0)),"")</f>
        <v>0</v>
      </c>
      <c r="Y549" s="157">
        <f>IFERROR(INDEX(NoSettings_v3!$C$2:$AH$4612,MATCH('EPS 3.1.3'!$B549,NoSettings_v3!$A$2:$A$4612,0),MATCH('EPS 3.1.3'!Y$1,NoSettings_v3!$C$1:$AH$1,0)),"")</f>
        <v>0</v>
      </c>
      <c r="Z549" s="157">
        <f>IFERROR(INDEX(NoSettings_v3!$C$2:$AH$4612,MATCH('EPS 3.1.3'!$B549,NoSettings_v3!$A$2:$A$4612,0),MATCH('EPS 3.1.3'!Z$1,NoSettings_v3!$C$1:$AH$1,0)),"")</f>
        <v>0</v>
      </c>
      <c r="AA549" s="157">
        <f>IFERROR(INDEX(NoSettings_v3!$C$2:$AH$4612,MATCH('EPS 3.1.3'!$B549,NoSettings_v3!$A$2:$A$4612,0),MATCH('EPS 3.1.3'!AA$1,NoSettings_v3!$C$1:$AH$1,0)),"")</f>
        <v>0</v>
      </c>
      <c r="AB549" s="157">
        <f>IFERROR(INDEX(NoSettings_v3!$C$2:$AH$4612,MATCH('EPS 3.1.3'!$B549,NoSettings_v3!$A$2:$A$4612,0),MATCH('EPS 3.1.3'!AB$1,NoSettings_v3!$C$1:$AH$1,0)),"")</f>
        <v>0</v>
      </c>
      <c r="AC549" s="157">
        <f>IFERROR(INDEX(NoSettings_v3!$C$2:$AH$4612,MATCH('EPS 3.1.3'!$B549,NoSettings_v3!$A$2:$A$4612,0),MATCH('EPS 3.1.3'!AC$1,NoSettings_v3!$C$1:$AH$1,0)),"")</f>
        <v>0</v>
      </c>
      <c r="AD549" s="157">
        <f>IFERROR(INDEX(NoSettings_v3!$C$2:$AH$4612,MATCH('EPS 3.1.3'!$B549,NoSettings_v3!$A$2:$A$4612,0),MATCH('EPS 3.1.3'!AD$1,NoSettings_v3!$C$1:$AH$1,0)),"")</f>
        <v>0</v>
      </c>
      <c r="AE549" s="157">
        <f>IFERROR(INDEX(NoSettings_v3!$C$2:$AH$4612,MATCH('EPS 3.1.3'!$B549,NoSettings_v3!$A$2:$A$4612,0),MATCH('EPS 3.1.3'!AE$1,NoSettings_v3!$C$1:$AH$1,0)),"")</f>
        <v>0</v>
      </c>
      <c r="AF549" s="157">
        <f>IFERROR(INDEX(NoSettings_v3!$C$2:$AH$4612,MATCH('EPS 3.1.3'!$B549,NoSettings_v3!$A$2:$A$4612,0),MATCH('EPS 3.1.3'!AF$1,NoSettings_v3!$C$1:$AH$1,0)),"")</f>
        <v>0</v>
      </c>
      <c r="AG549" s="157">
        <f>IFERROR(INDEX(NoSettings_v3!$C$2:$AH$4612,MATCH('EPS 3.1.3'!$B549,NoSettings_v3!$A$2:$A$4612,0),MATCH('EPS 3.1.3'!AG$1,NoSettings_v3!$C$1:$AH$1,0)),"")</f>
        <v>0</v>
      </c>
      <c r="AH549" s="157">
        <f>IFERROR(INDEX(NoSettings_v3!$C$2:$AH$4612,MATCH('EPS 3.1.3'!$B549,NoSettings_v3!$A$2:$A$4612,0),MATCH('EPS 3.1.3'!AH$1,NoSettings_v3!$C$1:$AH$1,0)),"")</f>
        <v>0</v>
      </c>
      <c r="AI549" s="157">
        <f>IFERROR(INDEX(NoSettings_v3!$C$2:$AH$4612,MATCH('EPS 3.1.3'!$B549,NoSettings_v3!$A$2:$A$4612,0),MATCH('EPS 3.1.3'!AI$1,NoSettings_v3!$C$1:$AH$1,0)),"")</f>
        <v>0</v>
      </c>
    </row>
    <row r="550" spans="1:35" x14ac:dyDescent="0.35">
      <c r="B550" s="161" t="s">
        <v>1271</v>
      </c>
      <c r="C550" s="127" t="s">
        <v>964</v>
      </c>
      <c r="D550" s="157">
        <f>IFERROR(INDEX(NoSettings_v3!$C$2:$AH$4612,MATCH('EPS 3.1.3'!$B550,NoSettings_v3!$A$2:$A$4612,0),MATCH('EPS 3.1.3'!D$1,NoSettings_v3!$C$1:$AH$1,0)),"")</f>
        <v>0</v>
      </c>
      <c r="E550" s="157">
        <f>IFERROR(INDEX(NoSettings_v3!$C$2:$AH$4612,MATCH('EPS 3.1.3'!$B550,NoSettings_v3!$A$2:$A$4612,0),MATCH('EPS 3.1.3'!E$1,NoSettings_v3!$C$1:$AH$1,0)),"")</f>
        <v>0</v>
      </c>
      <c r="F550" s="157">
        <f>IFERROR(INDEX(NoSettings_v3!$C$2:$AH$4612,MATCH('EPS 3.1.3'!$B550,NoSettings_v3!$A$2:$A$4612,0),MATCH('EPS 3.1.3'!F$1,NoSettings_v3!$C$1:$AH$1,0)),"")</f>
        <v>0</v>
      </c>
      <c r="G550" s="157">
        <f>IFERROR(INDEX(NoSettings_v3!$C$2:$AH$4612,MATCH('EPS 3.1.3'!$B550,NoSettings_v3!$A$2:$A$4612,0),MATCH('EPS 3.1.3'!G$1,NoSettings_v3!$C$1:$AH$1,0)),"")</f>
        <v>0</v>
      </c>
      <c r="H550" s="157">
        <f>IFERROR(INDEX(NoSettings_v3!$C$2:$AH$4612,MATCH('EPS 3.1.3'!$B550,NoSettings_v3!$A$2:$A$4612,0),MATCH('EPS 3.1.3'!H$1,NoSettings_v3!$C$1:$AH$1,0)),"")</f>
        <v>0</v>
      </c>
      <c r="I550" s="157">
        <f>IFERROR(INDEX(NoSettings_v3!$C$2:$AH$4612,MATCH('EPS 3.1.3'!$B550,NoSettings_v3!$A$2:$A$4612,0),MATCH('EPS 3.1.3'!I$1,NoSettings_v3!$C$1:$AH$1,0)),"")</f>
        <v>0</v>
      </c>
      <c r="J550" s="157">
        <f>IFERROR(INDEX(NoSettings_v3!$C$2:$AH$4612,MATCH('EPS 3.1.3'!$B550,NoSettings_v3!$A$2:$A$4612,0),MATCH('EPS 3.1.3'!J$1,NoSettings_v3!$C$1:$AH$1,0)),"")</f>
        <v>0</v>
      </c>
      <c r="K550" s="157">
        <f>IFERROR(INDEX(NoSettings_v3!$C$2:$AH$4612,MATCH('EPS 3.1.3'!$B550,NoSettings_v3!$A$2:$A$4612,0),MATCH('EPS 3.1.3'!K$1,NoSettings_v3!$C$1:$AH$1,0)),"")</f>
        <v>0</v>
      </c>
      <c r="L550" s="157">
        <f>IFERROR(INDEX(NoSettings_v3!$C$2:$AH$4612,MATCH('EPS 3.1.3'!$B550,NoSettings_v3!$A$2:$A$4612,0),MATCH('EPS 3.1.3'!L$1,NoSettings_v3!$C$1:$AH$1,0)),"")</f>
        <v>0</v>
      </c>
      <c r="M550" s="157">
        <f>IFERROR(INDEX(NoSettings_v3!$C$2:$AH$4612,MATCH('EPS 3.1.3'!$B550,NoSettings_v3!$A$2:$A$4612,0),MATCH('EPS 3.1.3'!M$1,NoSettings_v3!$C$1:$AH$1,0)),"")</f>
        <v>0</v>
      </c>
      <c r="N550" s="157">
        <f>IFERROR(INDEX(NoSettings_v3!$C$2:$AH$4612,MATCH('EPS 3.1.3'!$B550,NoSettings_v3!$A$2:$A$4612,0),MATCH('EPS 3.1.3'!N$1,NoSettings_v3!$C$1:$AH$1,0)),"")</f>
        <v>0</v>
      </c>
      <c r="O550" s="157">
        <f>IFERROR(INDEX(NoSettings_v3!$C$2:$AH$4612,MATCH('EPS 3.1.3'!$B550,NoSettings_v3!$A$2:$A$4612,0),MATCH('EPS 3.1.3'!O$1,NoSettings_v3!$C$1:$AH$1,0)),"")</f>
        <v>0</v>
      </c>
      <c r="P550" s="157">
        <f>IFERROR(INDEX(NoSettings_v3!$C$2:$AH$4612,MATCH('EPS 3.1.3'!$B550,NoSettings_v3!$A$2:$A$4612,0),MATCH('EPS 3.1.3'!P$1,NoSettings_v3!$C$1:$AH$1,0)),"")</f>
        <v>0</v>
      </c>
      <c r="Q550" s="157">
        <f>IFERROR(INDEX(NoSettings_v3!$C$2:$AH$4612,MATCH('EPS 3.1.3'!$B550,NoSettings_v3!$A$2:$A$4612,0),MATCH('EPS 3.1.3'!Q$1,NoSettings_v3!$C$1:$AH$1,0)),"")</f>
        <v>0</v>
      </c>
      <c r="R550" s="157">
        <f>IFERROR(INDEX(NoSettings_v3!$C$2:$AH$4612,MATCH('EPS 3.1.3'!$B550,NoSettings_v3!$A$2:$A$4612,0),MATCH('EPS 3.1.3'!R$1,NoSettings_v3!$C$1:$AH$1,0)),"")</f>
        <v>0</v>
      </c>
      <c r="S550" s="157">
        <f>IFERROR(INDEX(NoSettings_v3!$C$2:$AH$4612,MATCH('EPS 3.1.3'!$B550,NoSettings_v3!$A$2:$A$4612,0),MATCH('EPS 3.1.3'!S$1,NoSettings_v3!$C$1:$AH$1,0)),"")</f>
        <v>0</v>
      </c>
      <c r="T550" s="157">
        <f>IFERROR(INDEX(NoSettings_v3!$C$2:$AH$4612,MATCH('EPS 3.1.3'!$B550,NoSettings_v3!$A$2:$A$4612,0),MATCH('EPS 3.1.3'!T$1,NoSettings_v3!$C$1:$AH$1,0)),"")</f>
        <v>0</v>
      </c>
      <c r="U550" s="157">
        <f>IFERROR(INDEX(NoSettings_v3!$C$2:$AH$4612,MATCH('EPS 3.1.3'!$B550,NoSettings_v3!$A$2:$A$4612,0),MATCH('EPS 3.1.3'!U$1,NoSettings_v3!$C$1:$AH$1,0)),"")</f>
        <v>0</v>
      </c>
      <c r="V550" s="157">
        <f>IFERROR(INDEX(NoSettings_v3!$C$2:$AH$4612,MATCH('EPS 3.1.3'!$B550,NoSettings_v3!$A$2:$A$4612,0),MATCH('EPS 3.1.3'!V$1,NoSettings_v3!$C$1:$AH$1,0)),"")</f>
        <v>0</v>
      </c>
      <c r="W550" s="157">
        <f>IFERROR(INDEX(NoSettings_v3!$C$2:$AH$4612,MATCH('EPS 3.1.3'!$B550,NoSettings_v3!$A$2:$A$4612,0),MATCH('EPS 3.1.3'!W$1,NoSettings_v3!$C$1:$AH$1,0)),"")</f>
        <v>0</v>
      </c>
      <c r="X550" s="157">
        <f>IFERROR(INDEX(NoSettings_v3!$C$2:$AH$4612,MATCH('EPS 3.1.3'!$B550,NoSettings_v3!$A$2:$A$4612,0),MATCH('EPS 3.1.3'!X$1,NoSettings_v3!$C$1:$AH$1,0)),"")</f>
        <v>0</v>
      </c>
      <c r="Y550" s="157">
        <f>IFERROR(INDEX(NoSettings_v3!$C$2:$AH$4612,MATCH('EPS 3.1.3'!$B550,NoSettings_v3!$A$2:$A$4612,0),MATCH('EPS 3.1.3'!Y$1,NoSettings_v3!$C$1:$AH$1,0)),"")</f>
        <v>0</v>
      </c>
      <c r="Z550" s="157">
        <f>IFERROR(INDEX(NoSettings_v3!$C$2:$AH$4612,MATCH('EPS 3.1.3'!$B550,NoSettings_v3!$A$2:$A$4612,0),MATCH('EPS 3.1.3'!Z$1,NoSettings_v3!$C$1:$AH$1,0)),"")</f>
        <v>0</v>
      </c>
      <c r="AA550" s="157">
        <f>IFERROR(INDEX(NoSettings_v3!$C$2:$AH$4612,MATCH('EPS 3.1.3'!$B550,NoSettings_v3!$A$2:$A$4612,0),MATCH('EPS 3.1.3'!AA$1,NoSettings_v3!$C$1:$AH$1,0)),"")</f>
        <v>0</v>
      </c>
      <c r="AB550" s="157">
        <f>IFERROR(INDEX(NoSettings_v3!$C$2:$AH$4612,MATCH('EPS 3.1.3'!$B550,NoSettings_v3!$A$2:$A$4612,0),MATCH('EPS 3.1.3'!AB$1,NoSettings_v3!$C$1:$AH$1,0)),"")</f>
        <v>0</v>
      </c>
      <c r="AC550" s="157">
        <f>IFERROR(INDEX(NoSettings_v3!$C$2:$AH$4612,MATCH('EPS 3.1.3'!$B550,NoSettings_v3!$A$2:$A$4612,0),MATCH('EPS 3.1.3'!AC$1,NoSettings_v3!$C$1:$AH$1,0)),"")</f>
        <v>0</v>
      </c>
      <c r="AD550" s="157">
        <f>IFERROR(INDEX(NoSettings_v3!$C$2:$AH$4612,MATCH('EPS 3.1.3'!$B550,NoSettings_v3!$A$2:$A$4612,0),MATCH('EPS 3.1.3'!AD$1,NoSettings_v3!$C$1:$AH$1,0)),"")</f>
        <v>0</v>
      </c>
      <c r="AE550" s="157">
        <f>IFERROR(INDEX(NoSettings_v3!$C$2:$AH$4612,MATCH('EPS 3.1.3'!$B550,NoSettings_v3!$A$2:$A$4612,0),MATCH('EPS 3.1.3'!AE$1,NoSettings_v3!$C$1:$AH$1,0)),"")</f>
        <v>0</v>
      </c>
      <c r="AF550" s="157">
        <f>IFERROR(INDEX(NoSettings_v3!$C$2:$AH$4612,MATCH('EPS 3.1.3'!$B550,NoSettings_v3!$A$2:$A$4612,0),MATCH('EPS 3.1.3'!AF$1,NoSettings_v3!$C$1:$AH$1,0)),"")</f>
        <v>0</v>
      </c>
      <c r="AG550" s="157">
        <f>IFERROR(INDEX(NoSettings_v3!$C$2:$AH$4612,MATCH('EPS 3.1.3'!$B550,NoSettings_v3!$A$2:$A$4612,0),MATCH('EPS 3.1.3'!AG$1,NoSettings_v3!$C$1:$AH$1,0)),"")</f>
        <v>0</v>
      </c>
      <c r="AH550" s="157">
        <f>IFERROR(INDEX(NoSettings_v3!$C$2:$AH$4612,MATCH('EPS 3.1.3'!$B550,NoSettings_v3!$A$2:$A$4612,0),MATCH('EPS 3.1.3'!AH$1,NoSettings_v3!$C$1:$AH$1,0)),"")</f>
        <v>0</v>
      </c>
      <c r="AI550" s="157">
        <f>IFERROR(INDEX(NoSettings_v3!$C$2:$AH$4612,MATCH('EPS 3.1.3'!$B550,NoSettings_v3!$A$2:$A$4612,0),MATCH('EPS 3.1.3'!AI$1,NoSettings_v3!$C$1:$AH$1,0)),"")</f>
        <v>0</v>
      </c>
    </row>
    <row r="551" spans="1:35" x14ac:dyDescent="0.35">
      <c r="B551" s="161" t="s">
        <v>1272</v>
      </c>
      <c r="C551" s="127" t="s">
        <v>964</v>
      </c>
      <c r="D551" s="157">
        <f>IFERROR(INDEX(NoSettings_v3!$C$2:$AH$4612,MATCH('EPS 3.1.3'!$B551,NoSettings_v3!$A$2:$A$4612,0),MATCH('EPS 3.1.3'!D$1,NoSettings_v3!$C$1:$AH$1,0)),"")</f>
        <v>0</v>
      </c>
      <c r="E551" s="157">
        <f>IFERROR(INDEX(NoSettings_v3!$C$2:$AH$4612,MATCH('EPS 3.1.3'!$B551,NoSettings_v3!$A$2:$A$4612,0),MATCH('EPS 3.1.3'!E$1,NoSettings_v3!$C$1:$AH$1,0)),"")</f>
        <v>0</v>
      </c>
      <c r="F551" s="157">
        <f>IFERROR(INDEX(NoSettings_v3!$C$2:$AH$4612,MATCH('EPS 3.1.3'!$B551,NoSettings_v3!$A$2:$A$4612,0),MATCH('EPS 3.1.3'!F$1,NoSettings_v3!$C$1:$AH$1,0)),"")</f>
        <v>0</v>
      </c>
      <c r="G551" s="157">
        <f>IFERROR(INDEX(NoSettings_v3!$C$2:$AH$4612,MATCH('EPS 3.1.3'!$B551,NoSettings_v3!$A$2:$A$4612,0),MATCH('EPS 3.1.3'!G$1,NoSettings_v3!$C$1:$AH$1,0)),"")</f>
        <v>0</v>
      </c>
      <c r="H551" s="157">
        <f>IFERROR(INDEX(NoSettings_v3!$C$2:$AH$4612,MATCH('EPS 3.1.3'!$B551,NoSettings_v3!$A$2:$A$4612,0),MATCH('EPS 3.1.3'!H$1,NoSettings_v3!$C$1:$AH$1,0)),"")</f>
        <v>0</v>
      </c>
      <c r="I551" s="157">
        <f>IFERROR(INDEX(NoSettings_v3!$C$2:$AH$4612,MATCH('EPS 3.1.3'!$B551,NoSettings_v3!$A$2:$A$4612,0),MATCH('EPS 3.1.3'!I$1,NoSettings_v3!$C$1:$AH$1,0)),"")</f>
        <v>0</v>
      </c>
      <c r="J551" s="157">
        <f>IFERROR(INDEX(NoSettings_v3!$C$2:$AH$4612,MATCH('EPS 3.1.3'!$B551,NoSettings_v3!$A$2:$A$4612,0),MATCH('EPS 3.1.3'!J$1,NoSettings_v3!$C$1:$AH$1,0)),"")</f>
        <v>0</v>
      </c>
      <c r="K551" s="157">
        <f>IFERROR(INDEX(NoSettings_v3!$C$2:$AH$4612,MATCH('EPS 3.1.3'!$B551,NoSettings_v3!$A$2:$A$4612,0),MATCH('EPS 3.1.3'!K$1,NoSettings_v3!$C$1:$AH$1,0)),"")</f>
        <v>0</v>
      </c>
      <c r="L551" s="157">
        <f>IFERROR(INDEX(NoSettings_v3!$C$2:$AH$4612,MATCH('EPS 3.1.3'!$B551,NoSettings_v3!$A$2:$A$4612,0),MATCH('EPS 3.1.3'!L$1,NoSettings_v3!$C$1:$AH$1,0)),"")</f>
        <v>0</v>
      </c>
      <c r="M551" s="157">
        <f>IFERROR(INDEX(NoSettings_v3!$C$2:$AH$4612,MATCH('EPS 3.1.3'!$B551,NoSettings_v3!$A$2:$A$4612,0),MATCH('EPS 3.1.3'!M$1,NoSettings_v3!$C$1:$AH$1,0)),"")</f>
        <v>0</v>
      </c>
      <c r="N551" s="157">
        <f>IFERROR(INDEX(NoSettings_v3!$C$2:$AH$4612,MATCH('EPS 3.1.3'!$B551,NoSettings_v3!$A$2:$A$4612,0),MATCH('EPS 3.1.3'!N$1,NoSettings_v3!$C$1:$AH$1,0)),"")</f>
        <v>0</v>
      </c>
      <c r="O551" s="157">
        <f>IFERROR(INDEX(NoSettings_v3!$C$2:$AH$4612,MATCH('EPS 3.1.3'!$B551,NoSettings_v3!$A$2:$A$4612,0),MATCH('EPS 3.1.3'!O$1,NoSettings_v3!$C$1:$AH$1,0)),"")</f>
        <v>0</v>
      </c>
      <c r="P551" s="157">
        <f>IFERROR(INDEX(NoSettings_v3!$C$2:$AH$4612,MATCH('EPS 3.1.3'!$B551,NoSettings_v3!$A$2:$A$4612,0),MATCH('EPS 3.1.3'!P$1,NoSettings_v3!$C$1:$AH$1,0)),"")</f>
        <v>0</v>
      </c>
      <c r="Q551" s="157">
        <f>IFERROR(INDEX(NoSettings_v3!$C$2:$AH$4612,MATCH('EPS 3.1.3'!$B551,NoSettings_v3!$A$2:$A$4612,0),MATCH('EPS 3.1.3'!Q$1,NoSettings_v3!$C$1:$AH$1,0)),"")</f>
        <v>0</v>
      </c>
      <c r="R551" s="157">
        <f>IFERROR(INDEX(NoSettings_v3!$C$2:$AH$4612,MATCH('EPS 3.1.3'!$B551,NoSettings_v3!$A$2:$A$4612,0),MATCH('EPS 3.1.3'!R$1,NoSettings_v3!$C$1:$AH$1,0)),"")</f>
        <v>0</v>
      </c>
      <c r="S551" s="157">
        <f>IFERROR(INDEX(NoSettings_v3!$C$2:$AH$4612,MATCH('EPS 3.1.3'!$B551,NoSettings_v3!$A$2:$A$4612,0),MATCH('EPS 3.1.3'!S$1,NoSettings_v3!$C$1:$AH$1,0)),"")</f>
        <v>0</v>
      </c>
      <c r="T551" s="157">
        <f>IFERROR(INDEX(NoSettings_v3!$C$2:$AH$4612,MATCH('EPS 3.1.3'!$B551,NoSettings_v3!$A$2:$A$4612,0),MATCH('EPS 3.1.3'!T$1,NoSettings_v3!$C$1:$AH$1,0)),"")</f>
        <v>0</v>
      </c>
      <c r="U551" s="157">
        <f>IFERROR(INDEX(NoSettings_v3!$C$2:$AH$4612,MATCH('EPS 3.1.3'!$B551,NoSettings_v3!$A$2:$A$4612,0),MATCH('EPS 3.1.3'!U$1,NoSettings_v3!$C$1:$AH$1,0)),"")</f>
        <v>0</v>
      </c>
      <c r="V551" s="157">
        <f>IFERROR(INDEX(NoSettings_v3!$C$2:$AH$4612,MATCH('EPS 3.1.3'!$B551,NoSettings_v3!$A$2:$A$4612,0),MATCH('EPS 3.1.3'!V$1,NoSettings_v3!$C$1:$AH$1,0)),"")</f>
        <v>0</v>
      </c>
      <c r="W551" s="157">
        <f>IFERROR(INDEX(NoSettings_v3!$C$2:$AH$4612,MATCH('EPS 3.1.3'!$B551,NoSettings_v3!$A$2:$A$4612,0),MATCH('EPS 3.1.3'!W$1,NoSettings_v3!$C$1:$AH$1,0)),"")</f>
        <v>0</v>
      </c>
      <c r="X551" s="157">
        <f>IFERROR(INDEX(NoSettings_v3!$C$2:$AH$4612,MATCH('EPS 3.1.3'!$B551,NoSettings_v3!$A$2:$A$4612,0),MATCH('EPS 3.1.3'!X$1,NoSettings_v3!$C$1:$AH$1,0)),"")</f>
        <v>0</v>
      </c>
      <c r="Y551" s="157">
        <f>IFERROR(INDEX(NoSettings_v3!$C$2:$AH$4612,MATCH('EPS 3.1.3'!$B551,NoSettings_v3!$A$2:$A$4612,0),MATCH('EPS 3.1.3'!Y$1,NoSettings_v3!$C$1:$AH$1,0)),"")</f>
        <v>0</v>
      </c>
      <c r="Z551" s="157">
        <f>IFERROR(INDEX(NoSettings_v3!$C$2:$AH$4612,MATCH('EPS 3.1.3'!$B551,NoSettings_v3!$A$2:$A$4612,0),MATCH('EPS 3.1.3'!Z$1,NoSettings_v3!$C$1:$AH$1,0)),"")</f>
        <v>0</v>
      </c>
      <c r="AA551" s="157">
        <f>IFERROR(INDEX(NoSettings_v3!$C$2:$AH$4612,MATCH('EPS 3.1.3'!$B551,NoSettings_v3!$A$2:$A$4612,0),MATCH('EPS 3.1.3'!AA$1,NoSettings_v3!$C$1:$AH$1,0)),"")</f>
        <v>0</v>
      </c>
      <c r="AB551" s="157">
        <f>IFERROR(INDEX(NoSettings_v3!$C$2:$AH$4612,MATCH('EPS 3.1.3'!$B551,NoSettings_v3!$A$2:$A$4612,0),MATCH('EPS 3.1.3'!AB$1,NoSettings_v3!$C$1:$AH$1,0)),"")</f>
        <v>0</v>
      </c>
      <c r="AC551" s="157">
        <f>IFERROR(INDEX(NoSettings_v3!$C$2:$AH$4612,MATCH('EPS 3.1.3'!$B551,NoSettings_v3!$A$2:$A$4612,0),MATCH('EPS 3.1.3'!AC$1,NoSettings_v3!$C$1:$AH$1,0)),"")</f>
        <v>0</v>
      </c>
      <c r="AD551" s="157">
        <f>IFERROR(INDEX(NoSettings_v3!$C$2:$AH$4612,MATCH('EPS 3.1.3'!$B551,NoSettings_v3!$A$2:$A$4612,0),MATCH('EPS 3.1.3'!AD$1,NoSettings_v3!$C$1:$AH$1,0)),"")</f>
        <v>0</v>
      </c>
      <c r="AE551" s="157">
        <f>IFERROR(INDEX(NoSettings_v3!$C$2:$AH$4612,MATCH('EPS 3.1.3'!$B551,NoSettings_v3!$A$2:$A$4612,0),MATCH('EPS 3.1.3'!AE$1,NoSettings_v3!$C$1:$AH$1,0)),"")</f>
        <v>0</v>
      </c>
      <c r="AF551" s="157">
        <f>IFERROR(INDEX(NoSettings_v3!$C$2:$AH$4612,MATCH('EPS 3.1.3'!$B551,NoSettings_v3!$A$2:$A$4612,0),MATCH('EPS 3.1.3'!AF$1,NoSettings_v3!$C$1:$AH$1,0)),"")</f>
        <v>0</v>
      </c>
      <c r="AG551" s="157">
        <f>IFERROR(INDEX(NoSettings_v3!$C$2:$AH$4612,MATCH('EPS 3.1.3'!$B551,NoSettings_v3!$A$2:$A$4612,0),MATCH('EPS 3.1.3'!AG$1,NoSettings_v3!$C$1:$AH$1,0)),"")</f>
        <v>0</v>
      </c>
      <c r="AH551" s="157">
        <f>IFERROR(INDEX(NoSettings_v3!$C$2:$AH$4612,MATCH('EPS 3.1.3'!$B551,NoSettings_v3!$A$2:$A$4612,0),MATCH('EPS 3.1.3'!AH$1,NoSettings_v3!$C$1:$AH$1,0)),"")</f>
        <v>0</v>
      </c>
      <c r="AI551" s="157">
        <f>IFERROR(INDEX(NoSettings_v3!$C$2:$AH$4612,MATCH('EPS 3.1.3'!$B551,NoSettings_v3!$A$2:$A$4612,0),MATCH('EPS 3.1.3'!AI$1,NoSettings_v3!$C$1:$AH$1,0)),"")</f>
        <v>0</v>
      </c>
    </row>
    <row r="552" spans="1:35" x14ac:dyDescent="0.35">
      <c r="A552" s="127"/>
      <c r="B552" s="161" t="s">
        <v>1273</v>
      </c>
      <c r="C552" s="127" t="s">
        <v>964</v>
      </c>
      <c r="D552" s="157">
        <f>IFERROR(INDEX(NoSettings_v3!$C$2:$AH$4612,MATCH('EPS 3.1.3'!$B552,NoSettings_v3!$A$2:$A$4612,0),MATCH('EPS 3.1.3'!D$1,NoSettings_v3!$C$1:$AH$1,0)),"")</f>
        <v>0</v>
      </c>
      <c r="E552" s="157">
        <f>IFERROR(INDEX(NoSettings_v3!$C$2:$AH$4612,MATCH('EPS 3.1.3'!$B552,NoSettings_v3!$A$2:$A$4612,0),MATCH('EPS 3.1.3'!E$1,NoSettings_v3!$C$1:$AH$1,0)),"")</f>
        <v>0</v>
      </c>
      <c r="F552" s="157">
        <f>IFERROR(INDEX(NoSettings_v3!$C$2:$AH$4612,MATCH('EPS 3.1.3'!$B552,NoSettings_v3!$A$2:$A$4612,0),MATCH('EPS 3.1.3'!F$1,NoSettings_v3!$C$1:$AH$1,0)),"")</f>
        <v>0</v>
      </c>
      <c r="G552" s="157">
        <f>IFERROR(INDEX(NoSettings_v3!$C$2:$AH$4612,MATCH('EPS 3.1.3'!$B552,NoSettings_v3!$A$2:$A$4612,0),MATCH('EPS 3.1.3'!G$1,NoSettings_v3!$C$1:$AH$1,0)),"")</f>
        <v>0</v>
      </c>
      <c r="H552" s="157">
        <f>IFERROR(INDEX(NoSettings_v3!$C$2:$AH$4612,MATCH('EPS 3.1.3'!$B552,NoSettings_v3!$A$2:$A$4612,0),MATCH('EPS 3.1.3'!H$1,NoSettings_v3!$C$1:$AH$1,0)),"")</f>
        <v>0</v>
      </c>
      <c r="I552" s="157">
        <f>IFERROR(INDEX(NoSettings_v3!$C$2:$AH$4612,MATCH('EPS 3.1.3'!$B552,NoSettings_v3!$A$2:$A$4612,0),MATCH('EPS 3.1.3'!I$1,NoSettings_v3!$C$1:$AH$1,0)),"")</f>
        <v>0</v>
      </c>
      <c r="J552" s="157">
        <f>IFERROR(INDEX(NoSettings_v3!$C$2:$AH$4612,MATCH('EPS 3.1.3'!$B552,NoSettings_v3!$A$2:$A$4612,0),MATCH('EPS 3.1.3'!J$1,NoSettings_v3!$C$1:$AH$1,0)),"")</f>
        <v>0</v>
      </c>
      <c r="K552" s="157">
        <f>IFERROR(INDEX(NoSettings_v3!$C$2:$AH$4612,MATCH('EPS 3.1.3'!$B552,NoSettings_v3!$A$2:$A$4612,0),MATCH('EPS 3.1.3'!K$1,NoSettings_v3!$C$1:$AH$1,0)),"")</f>
        <v>0</v>
      </c>
      <c r="L552" s="157">
        <f>IFERROR(INDEX(NoSettings_v3!$C$2:$AH$4612,MATCH('EPS 3.1.3'!$B552,NoSettings_v3!$A$2:$A$4612,0),MATCH('EPS 3.1.3'!L$1,NoSettings_v3!$C$1:$AH$1,0)),"")</f>
        <v>0</v>
      </c>
      <c r="M552" s="157">
        <f>IFERROR(INDEX(NoSettings_v3!$C$2:$AH$4612,MATCH('EPS 3.1.3'!$B552,NoSettings_v3!$A$2:$A$4612,0),MATCH('EPS 3.1.3'!M$1,NoSettings_v3!$C$1:$AH$1,0)),"")</f>
        <v>0</v>
      </c>
      <c r="N552" s="157">
        <f>IFERROR(INDEX(NoSettings_v3!$C$2:$AH$4612,MATCH('EPS 3.1.3'!$B552,NoSettings_v3!$A$2:$A$4612,0),MATCH('EPS 3.1.3'!N$1,NoSettings_v3!$C$1:$AH$1,0)),"")</f>
        <v>0</v>
      </c>
      <c r="O552" s="157">
        <f>IFERROR(INDEX(NoSettings_v3!$C$2:$AH$4612,MATCH('EPS 3.1.3'!$B552,NoSettings_v3!$A$2:$A$4612,0),MATCH('EPS 3.1.3'!O$1,NoSettings_v3!$C$1:$AH$1,0)),"")</f>
        <v>0</v>
      </c>
      <c r="P552" s="157">
        <f>IFERROR(INDEX(NoSettings_v3!$C$2:$AH$4612,MATCH('EPS 3.1.3'!$B552,NoSettings_v3!$A$2:$A$4612,0),MATCH('EPS 3.1.3'!P$1,NoSettings_v3!$C$1:$AH$1,0)),"")</f>
        <v>0</v>
      </c>
      <c r="Q552" s="157">
        <f>IFERROR(INDEX(NoSettings_v3!$C$2:$AH$4612,MATCH('EPS 3.1.3'!$B552,NoSettings_v3!$A$2:$A$4612,0),MATCH('EPS 3.1.3'!Q$1,NoSettings_v3!$C$1:$AH$1,0)),"")</f>
        <v>0</v>
      </c>
      <c r="R552" s="157">
        <f>IFERROR(INDEX(NoSettings_v3!$C$2:$AH$4612,MATCH('EPS 3.1.3'!$B552,NoSettings_v3!$A$2:$A$4612,0),MATCH('EPS 3.1.3'!R$1,NoSettings_v3!$C$1:$AH$1,0)),"")</f>
        <v>0</v>
      </c>
      <c r="S552" s="157">
        <f>IFERROR(INDEX(NoSettings_v3!$C$2:$AH$4612,MATCH('EPS 3.1.3'!$B552,NoSettings_v3!$A$2:$A$4612,0),MATCH('EPS 3.1.3'!S$1,NoSettings_v3!$C$1:$AH$1,0)),"")</f>
        <v>0</v>
      </c>
      <c r="T552" s="157">
        <f>IFERROR(INDEX(NoSettings_v3!$C$2:$AH$4612,MATCH('EPS 3.1.3'!$B552,NoSettings_v3!$A$2:$A$4612,0),MATCH('EPS 3.1.3'!T$1,NoSettings_v3!$C$1:$AH$1,0)),"")</f>
        <v>0</v>
      </c>
      <c r="U552" s="157">
        <f>IFERROR(INDEX(NoSettings_v3!$C$2:$AH$4612,MATCH('EPS 3.1.3'!$B552,NoSettings_v3!$A$2:$A$4612,0),MATCH('EPS 3.1.3'!U$1,NoSettings_v3!$C$1:$AH$1,0)),"")</f>
        <v>0</v>
      </c>
      <c r="V552" s="157">
        <f>IFERROR(INDEX(NoSettings_v3!$C$2:$AH$4612,MATCH('EPS 3.1.3'!$B552,NoSettings_v3!$A$2:$A$4612,0),MATCH('EPS 3.1.3'!V$1,NoSettings_v3!$C$1:$AH$1,0)),"")</f>
        <v>0</v>
      </c>
      <c r="W552" s="157">
        <f>IFERROR(INDEX(NoSettings_v3!$C$2:$AH$4612,MATCH('EPS 3.1.3'!$B552,NoSettings_v3!$A$2:$A$4612,0),MATCH('EPS 3.1.3'!W$1,NoSettings_v3!$C$1:$AH$1,0)),"")</f>
        <v>0</v>
      </c>
      <c r="X552" s="157">
        <f>IFERROR(INDEX(NoSettings_v3!$C$2:$AH$4612,MATCH('EPS 3.1.3'!$B552,NoSettings_v3!$A$2:$A$4612,0),MATCH('EPS 3.1.3'!X$1,NoSettings_v3!$C$1:$AH$1,0)),"")</f>
        <v>0</v>
      </c>
      <c r="Y552" s="157">
        <f>IFERROR(INDEX(NoSettings_v3!$C$2:$AH$4612,MATCH('EPS 3.1.3'!$B552,NoSettings_v3!$A$2:$A$4612,0),MATCH('EPS 3.1.3'!Y$1,NoSettings_v3!$C$1:$AH$1,0)),"")</f>
        <v>0</v>
      </c>
      <c r="Z552" s="157">
        <f>IFERROR(INDEX(NoSettings_v3!$C$2:$AH$4612,MATCH('EPS 3.1.3'!$B552,NoSettings_v3!$A$2:$A$4612,0),MATCH('EPS 3.1.3'!Z$1,NoSettings_v3!$C$1:$AH$1,0)),"")</f>
        <v>0</v>
      </c>
      <c r="AA552" s="157">
        <f>IFERROR(INDEX(NoSettings_v3!$C$2:$AH$4612,MATCH('EPS 3.1.3'!$B552,NoSettings_v3!$A$2:$A$4612,0),MATCH('EPS 3.1.3'!AA$1,NoSettings_v3!$C$1:$AH$1,0)),"")</f>
        <v>0</v>
      </c>
      <c r="AB552" s="157">
        <f>IFERROR(INDEX(NoSettings_v3!$C$2:$AH$4612,MATCH('EPS 3.1.3'!$B552,NoSettings_v3!$A$2:$A$4612,0),MATCH('EPS 3.1.3'!AB$1,NoSettings_v3!$C$1:$AH$1,0)),"")</f>
        <v>0</v>
      </c>
      <c r="AC552" s="157">
        <f>IFERROR(INDEX(NoSettings_v3!$C$2:$AH$4612,MATCH('EPS 3.1.3'!$B552,NoSettings_v3!$A$2:$A$4612,0),MATCH('EPS 3.1.3'!AC$1,NoSettings_v3!$C$1:$AH$1,0)),"")</f>
        <v>0</v>
      </c>
      <c r="AD552" s="157">
        <f>IFERROR(INDEX(NoSettings_v3!$C$2:$AH$4612,MATCH('EPS 3.1.3'!$B552,NoSettings_v3!$A$2:$A$4612,0),MATCH('EPS 3.1.3'!AD$1,NoSettings_v3!$C$1:$AH$1,0)),"")</f>
        <v>0</v>
      </c>
      <c r="AE552" s="157">
        <f>IFERROR(INDEX(NoSettings_v3!$C$2:$AH$4612,MATCH('EPS 3.1.3'!$B552,NoSettings_v3!$A$2:$A$4612,0),MATCH('EPS 3.1.3'!AE$1,NoSettings_v3!$C$1:$AH$1,0)),"")</f>
        <v>0</v>
      </c>
      <c r="AF552" s="157">
        <f>IFERROR(INDEX(NoSettings_v3!$C$2:$AH$4612,MATCH('EPS 3.1.3'!$B552,NoSettings_v3!$A$2:$A$4612,0),MATCH('EPS 3.1.3'!AF$1,NoSettings_v3!$C$1:$AH$1,0)),"")</f>
        <v>0</v>
      </c>
      <c r="AG552" s="157">
        <f>IFERROR(INDEX(NoSettings_v3!$C$2:$AH$4612,MATCH('EPS 3.1.3'!$B552,NoSettings_v3!$A$2:$A$4612,0),MATCH('EPS 3.1.3'!AG$1,NoSettings_v3!$C$1:$AH$1,0)),"")</f>
        <v>0</v>
      </c>
      <c r="AH552" s="157">
        <f>IFERROR(INDEX(NoSettings_v3!$C$2:$AH$4612,MATCH('EPS 3.1.3'!$B552,NoSettings_v3!$A$2:$A$4612,0),MATCH('EPS 3.1.3'!AH$1,NoSettings_v3!$C$1:$AH$1,0)),"")</f>
        <v>0</v>
      </c>
      <c r="AI552" s="157">
        <f>IFERROR(INDEX(NoSettings_v3!$C$2:$AH$4612,MATCH('EPS 3.1.3'!$B552,NoSettings_v3!$A$2:$A$4612,0),MATCH('EPS 3.1.3'!AI$1,NoSettings_v3!$C$1:$AH$1,0)),"")</f>
        <v>0</v>
      </c>
    </row>
    <row r="553" spans="1:35" x14ac:dyDescent="0.35">
      <c r="A553" s="127"/>
      <c r="B553" s="161" t="s">
        <v>1274</v>
      </c>
      <c r="C553" s="127" t="s">
        <v>964</v>
      </c>
      <c r="D553" s="157">
        <f>IFERROR(INDEX(NoSettings_v3!$C$2:$AH$4612,MATCH('EPS 3.1.3'!$B553,NoSettings_v3!$A$2:$A$4612,0),MATCH('EPS 3.1.3'!D$1,NoSettings_v3!$C$1:$AH$1,0)),"")</f>
        <v>0</v>
      </c>
      <c r="E553" s="157">
        <f>IFERROR(INDEX(NoSettings_v3!$C$2:$AH$4612,MATCH('EPS 3.1.3'!$B553,NoSettings_v3!$A$2:$A$4612,0),MATCH('EPS 3.1.3'!E$1,NoSettings_v3!$C$1:$AH$1,0)),"")</f>
        <v>0</v>
      </c>
      <c r="F553" s="157">
        <f>IFERROR(INDEX(NoSettings_v3!$C$2:$AH$4612,MATCH('EPS 3.1.3'!$B553,NoSettings_v3!$A$2:$A$4612,0),MATCH('EPS 3.1.3'!F$1,NoSettings_v3!$C$1:$AH$1,0)),"")</f>
        <v>0</v>
      </c>
      <c r="G553" s="157">
        <f>IFERROR(INDEX(NoSettings_v3!$C$2:$AH$4612,MATCH('EPS 3.1.3'!$B553,NoSettings_v3!$A$2:$A$4612,0),MATCH('EPS 3.1.3'!G$1,NoSettings_v3!$C$1:$AH$1,0)),"")</f>
        <v>0</v>
      </c>
      <c r="H553" s="157">
        <f>IFERROR(INDEX(NoSettings_v3!$C$2:$AH$4612,MATCH('EPS 3.1.3'!$B553,NoSettings_v3!$A$2:$A$4612,0),MATCH('EPS 3.1.3'!H$1,NoSettings_v3!$C$1:$AH$1,0)),"")</f>
        <v>0</v>
      </c>
      <c r="I553" s="157">
        <f>IFERROR(INDEX(NoSettings_v3!$C$2:$AH$4612,MATCH('EPS 3.1.3'!$B553,NoSettings_v3!$A$2:$A$4612,0),MATCH('EPS 3.1.3'!I$1,NoSettings_v3!$C$1:$AH$1,0)),"")</f>
        <v>0</v>
      </c>
      <c r="J553" s="157">
        <f>IFERROR(INDEX(NoSettings_v3!$C$2:$AH$4612,MATCH('EPS 3.1.3'!$B553,NoSettings_v3!$A$2:$A$4612,0),MATCH('EPS 3.1.3'!J$1,NoSettings_v3!$C$1:$AH$1,0)),"")</f>
        <v>0</v>
      </c>
      <c r="K553" s="157">
        <f>IFERROR(INDEX(NoSettings_v3!$C$2:$AH$4612,MATCH('EPS 3.1.3'!$B553,NoSettings_v3!$A$2:$A$4612,0),MATCH('EPS 3.1.3'!K$1,NoSettings_v3!$C$1:$AH$1,0)),"")</f>
        <v>0</v>
      </c>
      <c r="L553" s="157">
        <f>IFERROR(INDEX(NoSettings_v3!$C$2:$AH$4612,MATCH('EPS 3.1.3'!$B553,NoSettings_v3!$A$2:$A$4612,0),MATCH('EPS 3.1.3'!L$1,NoSettings_v3!$C$1:$AH$1,0)),"")</f>
        <v>0</v>
      </c>
      <c r="M553" s="157">
        <f>IFERROR(INDEX(NoSettings_v3!$C$2:$AH$4612,MATCH('EPS 3.1.3'!$B553,NoSettings_v3!$A$2:$A$4612,0),MATCH('EPS 3.1.3'!M$1,NoSettings_v3!$C$1:$AH$1,0)),"")</f>
        <v>0</v>
      </c>
      <c r="N553" s="157">
        <f>IFERROR(INDEX(NoSettings_v3!$C$2:$AH$4612,MATCH('EPS 3.1.3'!$B553,NoSettings_v3!$A$2:$A$4612,0),MATCH('EPS 3.1.3'!N$1,NoSettings_v3!$C$1:$AH$1,0)),"")</f>
        <v>0</v>
      </c>
      <c r="O553" s="157">
        <f>IFERROR(INDEX(NoSettings_v3!$C$2:$AH$4612,MATCH('EPS 3.1.3'!$B553,NoSettings_v3!$A$2:$A$4612,0),MATCH('EPS 3.1.3'!O$1,NoSettings_v3!$C$1:$AH$1,0)),"")</f>
        <v>0</v>
      </c>
      <c r="P553" s="157">
        <f>IFERROR(INDEX(NoSettings_v3!$C$2:$AH$4612,MATCH('EPS 3.1.3'!$B553,NoSettings_v3!$A$2:$A$4612,0),MATCH('EPS 3.1.3'!P$1,NoSettings_v3!$C$1:$AH$1,0)),"")</f>
        <v>0</v>
      </c>
      <c r="Q553" s="157">
        <f>IFERROR(INDEX(NoSettings_v3!$C$2:$AH$4612,MATCH('EPS 3.1.3'!$B553,NoSettings_v3!$A$2:$A$4612,0),MATCH('EPS 3.1.3'!Q$1,NoSettings_v3!$C$1:$AH$1,0)),"")</f>
        <v>0</v>
      </c>
      <c r="R553" s="157">
        <f>IFERROR(INDEX(NoSettings_v3!$C$2:$AH$4612,MATCH('EPS 3.1.3'!$B553,NoSettings_v3!$A$2:$A$4612,0),MATCH('EPS 3.1.3'!R$1,NoSettings_v3!$C$1:$AH$1,0)),"")</f>
        <v>0</v>
      </c>
      <c r="S553" s="157">
        <f>IFERROR(INDEX(NoSettings_v3!$C$2:$AH$4612,MATCH('EPS 3.1.3'!$B553,NoSettings_v3!$A$2:$A$4612,0),MATCH('EPS 3.1.3'!S$1,NoSettings_v3!$C$1:$AH$1,0)),"")</f>
        <v>0</v>
      </c>
      <c r="T553" s="157">
        <f>IFERROR(INDEX(NoSettings_v3!$C$2:$AH$4612,MATCH('EPS 3.1.3'!$B553,NoSettings_v3!$A$2:$A$4612,0),MATCH('EPS 3.1.3'!T$1,NoSettings_v3!$C$1:$AH$1,0)),"")</f>
        <v>0</v>
      </c>
      <c r="U553" s="157">
        <f>IFERROR(INDEX(NoSettings_v3!$C$2:$AH$4612,MATCH('EPS 3.1.3'!$B553,NoSettings_v3!$A$2:$A$4612,0),MATCH('EPS 3.1.3'!U$1,NoSettings_v3!$C$1:$AH$1,0)),"")</f>
        <v>0</v>
      </c>
      <c r="V553" s="157">
        <f>IFERROR(INDEX(NoSettings_v3!$C$2:$AH$4612,MATCH('EPS 3.1.3'!$B553,NoSettings_v3!$A$2:$A$4612,0),MATCH('EPS 3.1.3'!V$1,NoSettings_v3!$C$1:$AH$1,0)),"")</f>
        <v>0</v>
      </c>
      <c r="W553" s="157">
        <f>IFERROR(INDEX(NoSettings_v3!$C$2:$AH$4612,MATCH('EPS 3.1.3'!$B553,NoSettings_v3!$A$2:$A$4612,0),MATCH('EPS 3.1.3'!W$1,NoSettings_v3!$C$1:$AH$1,0)),"")</f>
        <v>0</v>
      </c>
      <c r="X553" s="157">
        <f>IFERROR(INDEX(NoSettings_v3!$C$2:$AH$4612,MATCH('EPS 3.1.3'!$B553,NoSettings_v3!$A$2:$A$4612,0),MATCH('EPS 3.1.3'!X$1,NoSettings_v3!$C$1:$AH$1,0)),"")</f>
        <v>0</v>
      </c>
      <c r="Y553" s="157">
        <f>IFERROR(INDEX(NoSettings_v3!$C$2:$AH$4612,MATCH('EPS 3.1.3'!$B553,NoSettings_v3!$A$2:$A$4612,0),MATCH('EPS 3.1.3'!Y$1,NoSettings_v3!$C$1:$AH$1,0)),"")</f>
        <v>0</v>
      </c>
      <c r="Z553" s="157">
        <f>IFERROR(INDEX(NoSettings_v3!$C$2:$AH$4612,MATCH('EPS 3.1.3'!$B553,NoSettings_v3!$A$2:$A$4612,0),MATCH('EPS 3.1.3'!Z$1,NoSettings_v3!$C$1:$AH$1,0)),"")</f>
        <v>0</v>
      </c>
      <c r="AA553" s="157">
        <f>IFERROR(INDEX(NoSettings_v3!$C$2:$AH$4612,MATCH('EPS 3.1.3'!$B553,NoSettings_v3!$A$2:$A$4612,0),MATCH('EPS 3.1.3'!AA$1,NoSettings_v3!$C$1:$AH$1,0)),"")</f>
        <v>0</v>
      </c>
      <c r="AB553" s="157">
        <f>IFERROR(INDEX(NoSettings_v3!$C$2:$AH$4612,MATCH('EPS 3.1.3'!$B553,NoSettings_v3!$A$2:$A$4612,0),MATCH('EPS 3.1.3'!AB$1,NoSettings_v3!$C$1:$AH$1,0)),"")</f>
        <v>0</v>
      </c>
      <c r="AC553" s="157">
        <f>IFERROR(INDEX(NoSettings_v3!$C$2:$AH$4612,MATCH('EPS 3.1.3'!$B553,NoSettings_v3!$A$2:$A$4612,0),MATCH('EPS 3.1.3'!AC$1,NoSettings_v3!$C$1:$AH$1,0)),"")</f>
        <v>0</v>
      </c>
      <c r="AD553" s="157">
        <f>IFERROR(INDEX(NoSettings_v3!$C$2:$AH$4612,MATCH('EPS 3.1.3'!$B553,NoSettings_v3!$A$2:$A$4612,0),MATCH('EPS 3.1.3'!AD$1,NoSettings_v3!$C$1:$AH$1,0)),"")</f>
        <v>0</v>
      </c>
      <c r="AE553" s="157">
        <f>IFERROR(INDEX(NoSettings_v3!$C$2:$AH$4612,MATCH('EPS 3.1.3'!$B553,NoSettings_v3!$A$2:$A$4612,0),MATCH('EPS 3.1.3'!AE$1,NoSettings_v3!$C$1:$AH$1,0)),"")</f>
        <v>0</v>
      </c>
      <c r="AF553" s="157">
        <f>IFERROR(INDEX(NoSettings_v3!$C$2:$AH$4612,MATCH('EPS 3.1.3'!$B553,NoSettings_v3!$A$2:$A$4612,0),MATCH('EPS 3.1.3'!AF$1,NoSettings_v3!$C$1:$AH$1,0)),"")</f>
        <v>0</v>
      </c>
      <c r="AG553" s="157">
        <f>IFERROR(INDEX(NoSettings_v3!$C$2:$AH$4612,MATCH('EPS 3.1.3'!$B553,NoSettings_v3!$A$2:$A$4612,0),MATCH('EPS 3.1.3'!AG$1,NoSettings_v3!$C$1:$AH$1,0)),"")</f>
        <v>0</v>
      </c>
      <c r="AH553" s="157">
        <f>IFERROR(INDEX(NoSettings_v3!$C$2:$AH$4612,MATCH('EPS 3.1.3'!$B553,NoSettings_v3!$A$2:$A$4612,0),MATCH('EPS 3.1.3'!AH$1,NoSettings_v3!$C$1:$AH$1,0)),"")</f>
        <v>0</v>
      </c>
      <c r="AI553" s="157">
        <f>IFERROR(INDEX(NoSettings_v3!$C$2:$AH$4612,MATCH('EPS 3.1.3'!$B553,NoSettings_v3!$A$2:$A$4612,0),MATCH('EPS 3.1.3'!AI$1,NoSettings_v3!$C$1:$AH$1,0)),"")</f>
        <v>0</v>
      </c>
    </row>
    <row r="554" spans="1:35" x14ac:dyDescent="0.35">
      <c r="A554" s="127"/>
      <c r="B554" s="161" t="s">
        <v>1275</v>
      </c>
      <c r="C554" s="127" t="s">
        <v>964</v>
      </c>
      <c r="D554" s="157">
        <f>IFERROR(INDEX(NoSettings_v3!$C$2:$AH$4612,MATCH('EPS 3.1.3'!$B554,NoSettings_v3!$A$2:$A$4612,0),MATCH('EPS 3.1.3'!D$1,NoSettings_v3!$C$1:$AH$1,0)),"")</f>
        <v>0</v>
      </c>
      <c r="E554" s="157">
        <f>IFERROR(INDEX(NoSettings_v3!$C$2:$AH$4612,MATCH('EPS 3.1.3'!$B554,NoSettings_v3!$A$2:$A$4612,0),MATCH('EPS 3.1.3'!E$1,NoSettings_v3!$C$1:$AH$1,0)),"")</f>
        <v>0</v>
      </c>
      <c r="F554" s="157">
        <f>IFERROR(INDEX(NoSettings_v3!$C$2:$AH$4612,MATCH('EPS 3.1.3'!$B554,NoSettings_v3!$A$2:$A$4612,0),MATCH('EPS 3.1.3'!F$1,NoSettings_v3!$C$1:$AH$1,0)),"")</f>
        <v>0</v>
      </c>
      <c r="G554" s="157">
        <f>IFERROR(INDEX(NoSettings_v3!$C$2:$AH$4612,MATCH('EPS 3.1.3'!$B554,NoSettings_v3!$A$2:$A$4612,0),MATCH('EPS 3.1.3'!G$1,NoSettings_v3!$C$1:$AH$1,0)),"")</f>
        <v>0</v>
      </c>
      <c r="H554" s="157">
        <f>IFERROR(INDEX(NoSettings_v3!$C$2:$AH$4612,MATCH('EPS 3.1.3'!$B554,NoSettings_v3!$A$2:$A$4612,0),MATCH('EPS 3.1.3'!H$1,NoSettings_v3!$C$1:$AH$1,0)),"")</f>
        <v>0</v>
      </c>
      <c r="I554" s="157">
        <f>IFERROR(INDEX(NoSettings_v3!$C$2:$AH$4612,MATCH('EPS 3.1.3'!$B554,NoSettings_v3!$A$2:$A$4612,0),MATCH('EPS 3.1.3'!I$1,NoSettings_v3!$C$1:$AH$1,0)),"")</f>
        <v>0</v>
      </c>
      <c r="J554" s="157">
        <f>IFERROR(INDEX(NoSettings_v3!$C$2:$AH$4612,MATCH('EPS 3.1.3'!$B554,NoSettings_v3!$A$2:$A$4612,0),MATCH('EPS 3.1.3'!J$1,NoSettings_v3!$C$1:$AH$1,0)),"")</f>
        <v>0</v>
      </c>
      <c r="K554" s="157">
        <f>IFERROR(INDEX(NoSettings_v3!$C$2:$AH$4612,MATCH('EPS 3.1.3'!$B554,NoSettings_v3!$A$2:$A$4612,0),MATCH('EPS 3.1.3'!K$1,NoSettings_v3!$C$1:$AH$1,0)),"")</f>
        <v>0</v>
      </c>
      <c r="L554" s="157">
        <f>IFERROR(INDEX(NoSettings_v3!$C$2:$AH$4612,MATCH('EPS 3.1.3'!$B554,NoSettings_v3!$A$2:$A$4612,0),MATCH('EPS 3.1.3'!L$1,NoSettings_v3!$C$1:$AH$1,0)),"")</f>
        <v>0</v>
      </c>
      <c r="M554" s="157">
        <f>IFERROR(INDEX(NoSettings_v3!$C$2:$AH$4612,MATCH('EPS 3.1.3'!$B554,NoSettings_v3!$A$2:$A$4612,0),MATCH('EPS 3.1.3'!M$1,NoSettings_v3!$C$1:$AH$1,0)),"")</f>
        <v>0</v>
      </c>
      <c r="N554" s="157">
        <f>IFERROR(INDEX(NoSettings_v3!$C$2:$AH$4612,MATCH('EPS 3.1.3'!$B554,NoSettings_v3!$A$2:$A$4612,0),MATCH('EPS 3.1.3'!N$1,NoSettings_v3!$C$1:$AH$1,0)),"")</f>
        <v>0</v>
      </c>
      <c r="O554" s="157">
        <f>IFERROR(INDEX(NoSettings_v3!$C$2:$AH$4612,MATCH('EPS 3.1.3'!$B554,NoSettings_v3!$A$2:$A$4612,0),MATCH('EPS 3.1.3'!O$1,NoSettings_v3!$C$1:$AH$1,0)),"")</f>
        <v>0</v>
      </c>
      <c r="P554" s="157">
        <f>IFERROR(INDEX(NoSettings_v3!$C$2:$AH$4612,MATCH('EPS 3.1.3'!$B554,NoSettings_v3!$A$2:$A$4612,0),MATCH('EPS 3.1.3'!P$1,NoSettings_v3!$C$1:$AH$1,0)),"")</f>
        <v>0</v>
      </c>
      <c r="Q554" s="157">
        <f>IFERROR(INDEX(NoSettings_v3!$C$2:$AH$4612,MATCH('EPS 3.1.3'!$B554,NoSettings_v3!$A$2:$A$4612,0),MATCH('EPS 3.1.3'!Q$1,NoSettings_v3!$C$1:$AH$1,0)),"")</f>
        <v>0</v>
      </c>
      <c r="R554" s="157">
        <f>IFERROR(INDEX(NoSettings_v3!$C$2:$AH$4612,MATCH('EPS 3.1.3'!$B554,NoSettings_v3!$A$2:$A$4612,0),MATCH('EPS 3.1.3'!R$1,NoSettings_v3!$C$1:$AH$1,0)),"")</f>
        <v>0</v>
      </c>
      <c r="S554" s="157">
        <f>IFERROR(INDEX(NoSettings_v3!$C$2:$AH$4612,MATCH('EPS 3.1.3'!$B554,NoSettings_v3!$A$2:$A$4612,0),MATCH('EPS 3.1.3'!S$1,NoSettings_v3!$C$1:$AH$1,0)),"")</f>
        <v>0</v>
      </c>
      <c r="T554" s="157">
        <f>IFERROR(INDEX(NoSettings_v3!$C$2:$AH$4612,MATCH('EPS 3.1.3'!$B554,NoSettings_v3!$A$2:$A$4612,0),MATCH('EPS 3.1.3'!T$1,NoSettings_v3!$C$1:$AH$1,0)),"")</f>
        <v>0</v>
      </c>
      <c r="U554" s="157">
        <f>IFERROR(INDEX(NoSettings_v3!$C$2:$AH$4612,MATCH('EPS 3.1.3'!$B554,NoSettings_v3!$A$2:$A$4612,0),MATCH('EPS 3.1.3'!U$1,NoSettings_v3!$C$1:$AH$1,0)),"")</f>
        <v>0</v>
      </c>
      <c r="V554" s="157">
        <f>IFERROR(INDEX(NoSettings_v3!$C$2:$AH$4612,MATCH('EPS 3.1.3'!$B554,NoSettings_v3!$A$2:$A$4612,0),MATCH('EPS 3.1.3'!V$1,NoSettings_v3!$C$1:$AH$1,0)),"")</f>
        <v>0</v>
      </c>
      <c r="W554" s="157">
        <f>IFERROR(INDEX(NoSettings_v3!$C$2:$AH$4612,MATCH('EPS 3.1.3'!$B554,NoSettings_v3!$A$2:$A$4612,0),MATCH('EPS 3.1.3'!W$1,NoSettings_v3!$C$1:$AH$1,0)),"")</f>
        <v>0</v>
      </c>
      <c r="X554" s="157">
        <f>IFERROR(INDEX(NoSettings_v3!$C$2:$AH$4612,MATCH('EPS 3.1.3'!$B554,NoSettings_v3!$A$2:$A$4612,0),MATCH('EPS 3.1.3'!X$1,NoSettings_v3!$C$1:$AH$1,0)),"")</f>
        <v>0</v>
      </c>
      <c r="Y554" s="157">
        <f>IFERROR(INDEX(NoSettings_v3!$C$2:$AH$4612,MATCH('EPS 3.1.3'!$B554,NoSettings_v3!$A$2:$A$4612,0),MATCH('EPS 3.1.3'!Y$1,NoSettings_v3!$C$1:$AH$1,0)),"")</f>
        <v>0</v>
      </c>
      <c r="Z554" s="157">
        <f>IFERROR(INDEX(NoSettings_v3!$C$2:$AH$4612,MATCH('EPS 3.1.3'!$B554,NoSettings_v3!$A$2:$A$4612,0),MATCH('EPS 3.1.3'!Z$1,NoSettings_v3!$C$1:$AH$1,0)),"")</f>
        <v>0</v>
      </c>
      <c r="AA554" s="157">
        <f>IFERROR(INDEX(NoSettings_v3!$C$2:$AH$4612,MATCH('EPS 3.1.3'!$B554,NoSettings_v3!$A$2:$A$4612,0),MATCH('EPS 3.1.3'!AA$1,NoSettings_v3!$C$1:$AH$1,0)),"")</f>
        <v>0</v>
      </c>
      <c r="AB554" s="157">
        <f>IFERROR(INDEX(NoSettings_v3!$C$2:$AH$4612,MATCH('EPS 3.1.3'!$B554,NoSettings_v3!$A$2:$A$4612,0),MATCH('EPS 3.1.3'!AB$1,NoSettings_v3!$C$1:$AH$1,0)),"")</f>
        <v>0</v>
      </c>
      <c r="AC554" s="157">
        <f>IFERROR(INDEX(NoSettings_v3!$C$2:$AH$4612,MATCH('EPS 3.1.3'!$B554,NoSettings_v3!$A$2:$A$4612,0),MATCH('EPS 3.1.3'!AC$1,NoSettings_v3!$C$1:$AH$1,0)),"")</f>
        <v>0</v>
      </c>
      <c r="AD554" s="157">
        <f>IFERROR(INDEX(NoSettings_v3!$C$2:$AH$4612,MATCH('EPS 3.1.3'!$B554,NoSettings_v3!$A$2:$A$4612,0),MATCH('EPS 3.1.3'!AD$1,NoSettings_v3!$C$1:$AH$1,0)),"")</f>
        <v>0</v>
      </c>
      <c r="AE554" s="157">
        <f>IFERROR(INDEX(NoSettings_v3!$C$2:$AH$4612,MATCH('EPS 3.1.3'!$B554,NoSettings_v3!$A$2:$A$4612,0),MATCH('EPS 3.1.3'!AE$1,NoSettings_v3!$C$1:$AH$1,0)),"")</f>
        <v>0</v>
      </c>
      <c r="AF554" s="157">
        <f>IFERROR(INDEX(NoSettings_v3!$C$2:$AH$4612,MATCH('EPS 3.1.3'!$B554,NoSettings_v3!$A$2:$A$4612,0),MATCH('EPS 3.1.3'!AF$1,NoSettings_v3!$C$1:$AH$1,0)),"")</f>
        <v>0</v>
      </c>
      <c r="AG554" s="157">
        <f>IFERROR(INDEX(NoSettings_v3!$C$2:$AH$4612,MATCH('EPS 3.1.3'!$B554,NoSettings_v3!$A$2:$A$4612,0),MATCH('EPS 3.1.3'!AG$1,NoSettings_v3!$C$1:$AH$1,0)),"")</f>
        <v>0</v>
      </c>
      <c r="AH554" s="157">
        <f>IFERROR(INDEX(NoSettings_v3!$C$2:$AH$4612,MATCH('EPS 3.1.3'!$B554,NoSettings_v3!$A$2:$A$4612,0),MATCH('EPS 3.1.3'!AH$1,NoSettings_v3!$C$1:$AH$1,0)),"")</f>
        <v>0</v>
      </c>
      <c r="AI554" s="157">
        <f>IFERROR(INDEX(NoSettings_v3!$C$2:$AH$4612,MATCH('EPS 3.1.3'!$B554,NoSettings_v3!$A$2:$A$4612,0),MATCH('EPS 3.1.3'!AI$1,NoSettings_v3!$C$1:$AH$1,0)),"")</f>
        <v>0</v>
      </c>
    </row>
    <row r="555" spans="1:35" x14ac:dyDescent="0.35">
      <c r="A555" s="127"/>
      <c r="B555" s="161" t="s">
        <v>1276</v>
      </c>
      <c r="C555" s="127" t="s">
        <v>964</v>
      </c>
      <c r="D555" s="157">
        <f>IFERROR(INDEX(NoSettings_v3!$C$2:$AH$4612,MATCH('EPS 3.1.3'!$B555,NoSettings_v3!$A$2:$A$4612,0),MATCH('EPS 3.1.3'!D$1,NoSettings_v3!$C$1:$AH$1,0)),"")</f>
        <v>0</v>
      </c>
      <c r="E555" s="157">
        <f>IFERROR(INDEX(NoSettings_v3!$C$2:$AH$4612,MATCH('EPS 3.1.3'!$B555,NoSettings_v3!$A$2:$A$4612,0),MATCH('EPS 3.1.3'!E$1,NoSettings_v3!$C$1:$AH$1,0)),"")</f>
        <v>0</v>
      </c>
      <c r="F555" s="157">
        <f>IFERROR(INDEX(NoSettings_v3!$C$2:$AH$4612,MATCH('EPS 3.1.3'!$B555,NoSettings_v3!$A$2:$A$4612,0),MATCH('EPS 3.1.3'!F$1,NoSettings_v3!$C$1:$AH$1,0)),"")</f>
        <v>0</v>
      </c>
      <c r="G555" s="157">
        <f>IFERROR(INDEX(NoSettings_v3!$C$2:$AH$4612,MATCH('EPS 3.1.3'!$B555,NoSettings_v3!$A$2:$A$4612,0),MATCH('EPS 3.1.3'!G$1,NoSettings_v3!$C$1:$AH$1,0)),"")</f>
        <v>0</v>
      </c>
      <c r="H555" s="157">
        <f>IFERROR(INDEX(NoSettings_v3!$C$2:$AH$4612,MATCH('EPS 3.1.3'!$B555,NoSettings_v3!$A$2:$A$4612,0),MATCH('EPS 3.1.3'!H$1,NoSettings_v3!$C$1:$AH$1,0)),"")</f>
        <v>0</v>
      </c>
      <c r="I555" s="157">
        <f>IFERROR(INDEX(NoSettings_v3!$C$2:$AH$4612,MATCH('EPS 3.1.3'!$B555,NoSettings_v3!$A$2:$A$4612,0),MATCH('EPS 3.1.3'!I$1,NoSettings_v3!$C$1:$AH$1,0)),"")</f>
        <v>0</v>
      </c>
      <c r="J555" s="157">
        <f>IFERROR(INDEX(NoSettings_v3!$C$2:$AH$4612,MATCH('EPS 3.1.3'!$B555,NoSettings_v3!$A$2:$A$4612,0),MATCH('EPS 3.1.3'!J$1,NoSettings_v3!$C$1:$AH$1,0)),"")</f>
        <v>0</v>
      </c>
      <c r="K555" s="157">
        <f>IFERROR(INDEX(NoSettings_v3!$C$2:$AH$4612,MATCH('EPS 3.1.3'!$B555,NoSettings_v3!$A$2:$A$4612,0),MATCH('EPS 3.1.3'!K$1,NoSettings_v3!$C$1:$AH$1,0)),"")</f>
        <v>0</v>
      </c>
      <c r="L555" s="157">
        <f>IFERROR(INDEX(NoSettings_v3!$C$2:$AH$4612,MATCH('EPS 3.1.3'!$B555,NoSettings_v3!$A$2:$A$4612,0),MATCH('EPS 3.1.3'!L$1,NoSettings_v3!$C$1:$AH$1,0)),"")</f>
        <v>0</v>
      </c>
      <c r="M555" s="157">
        <f>IFERROR(INDEX(NoSettings_v3!$C$2:$AH$4612,MATCH('EPS 3.1.3'!$B555,NoSettings_v3!$A$2:$A$4612,0),MATCH('EPS 3.1.3'!M$1,NoSettings_v3!$C$1:$AH$1,0)),"")</f>
        <v>0</v>
      </c>
      <c r="N555" s="157">
        <f>IFERROR(INDEX(NoSettings_v3!$C$2:$AH$4612,MATCH('EPS 3.1.3'!$B555,NoSettings_v3!$A$2:$A$4612,0),MATCH('EPS 3.1.3'!N$1,NoSettings_v3!$C$1:$AH$1,0)),"")</f>
        <v>0</v>
      </c>
      <c r="O555" s="157">
        <f>IFERROR(INDEX(NoSettings_v3!$C$2:$AH$4612,MATCH('EPS 3.1.3'!$B555,NoSettings_v3!$A$2:$A$4612,0),MATCH('EPS 3.1.3'!O$1,NoSettings_v3!$C$1:$AH$1,0)),"")</f>
        <v>0</v>
      </c>
      <c r="P555" s="157">
        <f>IFERROR(INDEX(NoSettings_v3!$C$2:$AH$4612,MATCH('EPS 3.1.3'!$B555,NoSettings_v3!$A$2:$A$4612,0),MATCH('EPS 3.1.3'!P$1,NoSettings_v3!$C$1:$AH$1,0)),"")</f>
        <v>0</v>
      </c>
      <c r="Q555" s="157">
        <f>IFERROR(INDEX(NoSettings_v3!$C$2:$AH$4612,MATCH('EPS 3.1.3'!$B555,NoSettings_v3!$A$2:$A$4612,0),MATCH('EPS 3.1.3'!Q$1,NoSettings_v3!$C$1:$AH$1,0)),"")</f>
        <v>0</v>
      </c>
      <c r="R555" s="157">
        <f>IFERROR(INDEX(NoSettings_v3!$C$2:$AH$4612,MATCH('EPS 3.1.3'!$B555,NoSettings_v3!$A$2:$A$4612,0),MATCH('EPS 3.1.3'!R$1,NoSettings_v3!$C$1:$AH$1,0)),"")</f>
        <v>0</v>
      </c>
      <c r="S555" s="157">
        <f>IFERROR(INDEX(NoSettings_v3!$C$2:$AH$4612,MATCH('EPS 3.1.3'!$B555,NoSettings_v3!$A$2:$A$4612,0),MATCH('EPS 3.1.3'!S$1,NoSettings_v3!$C$1:$AH$1,0)),"")</f>
        <v>0</v>
      </c>
      <c r="T555" s="157">
        <f>IFERROR(INDEX(NoSettings_v3!$C$2:$AH$4612,MATCH('EPS 3.1.3'!$B555,NoSettings_v3!$A$2:$A$4612,0),MATCH('EPS 3.1.3'!T$1,NoSettings_v3!$C$1:$AH$1,0)),"")</f>
        <v>0</v>
      </c>
      <c r="U555" s="157">
        <f>IFERROR(INDEX(NoSettings_v3!$C$2:$AH$4612,MATCH('EPS 3.1.3'!$B555,NoSettings_v3!$A$2:$A$4612,0),MATCH('EPS 3.1.3'!U$1,NoSettings_v3!$C$1:$AH$1,0)),"")</f>
        <v>0</v>
      </c>
      <c r="V555" s="157">
        <f>IFERROR(INDEX(NoSettings_v3!$C$2:$AH$4612,MATCH('EPS 3.1.3'!$B555,NoSettings_v3!$A$2:$A$4612,0),MATCH('EPS 3.1.3'!V$1,NoSettings_v3!$C$1:$AH$1,0)),"")</f>
        <v>0</v>
      </c>
      <c r="W555" s="157">
        <f>IFERROR(INDEX(NoSettings_v3!$C$2:$AH$4612,MATCH('EPS 3.1.3'!$B555,NoSettings_v3!$A$2:$A$4612,0),MATCH('EPS 3.1.3'!W$1,NoSettings_v3!$C$1:$AH$1,0)),"")</f>
        <v>0</v>
      </c>
      <c r="X555" s="157">
        <f>IFERROR(INDEX(NoSettings_v3!$C$2:$AH$4612,MATCH('EPS 3.1.3'!$B555,NoSettings_v3!$A$2:$A$4612,0),MATCH('EPS 3.1.3'!X$1,NoSettings_v3!$C$1:$AH$1,0)),"")</f>
        <v>0</v>
      </c>
      <c r="Y555" s="157">
        <f>IFERROR(INDEX(NoSettings_v3!$C$2:$AH$4612,MATCH('EPS 3.1.3'!$B555,NoSettings_v3!$A$2:$A$4612,0),MATCH('EPS 3.1.3'!Y$1,NoSettings_v3!$C$1:$AH$1,0)),"")</f>
        <v>0</v>
      </c>
      <c r="Z555" s="157">
        <f>IFERROR(INDEX(NoSettings_v3!$C$2:$AH$4612,MATCH('EPS 3.1.3'!$B555,NoSettings_v3!$A$2:$A$4612,0),MATCH('EPS 3.1.3'!Z$1,NoSettings_v3!$C$1:$AH$1,0)),"")</f>
        <v>0</v>
      </c>
      <c r="AA555" s="157">
        <f>IFERROR(INDEX(NoSettings_v3!$C$2:$AH$4612,MATCH('EPS 3.1.3'!$B555,NoSettings_v3!$A$2:$A$4612,0),MATCH('EPS 3.1.3'!AA$1,NoSettings_v3!$C$1:$AH$1,0)),"")</f>
        <v>0</v>
      </c>
      <c r="AB555" s="157">
        <f>IFERROR(INDEX(NoSettings_v3!$C$2:$AH$4612,MATCH('EPS 3.1.3'!$B555,NoSettings_v3!$A$2:$A$4612,0),MATCH('EPS 3.1.3'!AB$1,NoSettings_v3!$C$1:$AH$1,0)),"")</f>
        <v>0</v>
      </c>
      <c r="AC555" s="157">
        <f>IFERROR(INDEX(NoSettings_v3!$C$2:$AH$4612,MATCH('EPS 3.1.3'!$B555,NoSettings_v3!$A$2:$A$4612,0),MATCH('EPS 3.1.3'!AC$1,NoSettings_v3!$C$1:$AH$1,0)),"")</f>
        <v>0</v>
      </c>
      <c r="AD555" s="157">
        <f>IFERROR(INDEX(NoSettings_v3!$C$2:$AH$4612,MATCH('EPS 3.1.3'!$B555,NoSettings_v3!$A$2:$A$4612,0),MATCH('EPS 3.1.3'!AD$1,NoSettings_v3!$C$1:$AH$1,0)),"")</f>
        <v>0</v>
      </c>
      <c r="AE555" s="157">
        <f>IFERROR(INDEX(NoSettings_v3!$C$2:$AH$4612,MATCH('EPS 3.1.3'!$B555,NoSettings_v3!$A$2:$A$4612,0),MATCH('EPS 3.1.3'!AE$1,NoSettings_v3!$C$1:$AH$1,0)),"")</f>
        <v>0</v>
      </c>
      <c r="AF555" s="157">
        <f>IFERROR(INDEX(NoSettings_v3!$C$2:$AH$4612,MATCH('EPS 3.1.3'!$B555,NoSettings_v3!$A$2:$A$4612,0),MATCH('EPS 3.1.3'!AF$1,NoSettings_v3!$C$1:$AH$1,0)),"")</f>
        <v>0</v>
      </c>
      <c r="AG555" s="157">
        <f>IFERROR(INDEX(NoSettings_v3!$C$2:$AH$4612,MATCH('EPS 3.1.3'!$B555,NoSettings_v3!$A$2:$A$4612,0),MATCH('EPS 3.1.3'!AG$1,NoSettings_v3!$C$1:$AH$1,0)),"")</f>
        <v>0</v>
      </c>
      <c r="AH555" s="157">
        <f>IFERROR(INDEX(NoSettings_v3!$C$2:$AH$4612,MATCH('EPS 3.1.3'!$B555,NoSettings_v3!$A$2:$A$4612,0),MATCH('EPS 3.1.3'!AH$1,NoSettings_v3!$C$1:$AH$1,0)),"")</f>
        <v>0</v>
      </c>
      <c r="AI555" s="157">
        <f>IFERROR(INDEX(NoSettings_v3!$C$2:$AH$4612,MATCH('EPS 3.1.3'!$B555,NoSettings_v3!$A$2:$A$4612,0),MATCH('EPS 3.1.3'!AI$1,NoSettings_v3!$C$1:$AH$1,0)),"")</f>
        <v>0</v>
      </c>
    </row>
    <row r="556" spans="1:35" x14ac:dyDescent="0.35">
      <c r="A556" s="127"/>
      <c r="B556" s="161" t="s">
        <v>1277</v>
      </c>
      <c r="C556" s="127" t="s">
        <v>964</v>
      </c>
      <c r="D556" s="157">
        <f>IFERROR(INDEX(NoSettings_v3!$C$2:$AH$4612,MATCH('EPS 3.1.3'!$B556,NoSettings_v3!$A$2:$A$4612,0),MATCH('EPS 3.1.3'!D$1,NoSettings_v3!$C$1:$AH$1,0)),"")</f>
        <v>0</v>
      </c>
      <c r="E556" s="157">
        <f>IFERROR(INDEX(NoSettings_v3!$C$2:$AH$4612,MATCH('EPS 3.1.3'!$B556,NoSettings_v3!$A$2:$A$4612,0),MATCH('EPS 3.1.3'!E$1,NoSettings_v3!$C$1:$AH$1,0)),"")</f>
        <v>0</v>
      </c>
      <c r="F556" s="157">
        <f>IFERROR(INDEX(NoSettings_v3!$C$2:$AH$4612,MATCH('EPS 3.1.3'!$B556,NoSettings_v3!$A$2:$A$4612,0),MATCH('EPS 3.1.3'!F$1,NoSettings_v3!$C$1:$AH$1,0)),"")</f>
        <v>0</v>
      </c>
      <c r="G556" s="157">
        <f>IFERROR(INDEX(NoSettings_v3!$C$2:$AH$4612,MATCH('EPS 3.1.3'!$B556,NoSettings_v3!$A$2:$A$4612,0),MATCH('EPS 3.1.3'!G$1,NoSettings_v3!$C$1:$AH$1,0)),"")</f>
        <v>0</v>
      </c>
      <c r="H556" s="157">
        <f>IFERROR(INDEX(NoSettings_v3!$C$2:$AH$4612,MATCH('EPS 3.1.3'!$B556,NoSettings_v3!$A$2:$A$4612,0),MATCH('EPS 3.1.3'!H$1,NoSettings_v3!$C$1:$AH$1,0)),"")</f>
        <v>0</v>
      </c>
      <c r="I556" s="157">
        <f>IFERROR(INDEX(NoSettings_v3!$C$2:$AH$4612,MATCH('EPS 3.1.3'!$B556,NoSettings_v3!$A$2:$A$4612,0),MATCH('EPS 3.1.3'!I$1,NoSettings_v3!$C$1:$AH$1,0)),"")</f>
        <v>0</v>
      </c>
      <c r="J556" s="157">
        <f>IFERROR(INDEX(NoSettings_v3!$C$2:$AH$4612,MATCH('EPS 3.1.3'!$B556,NoSettings_v3!$A$2:$A$4612,0),MATCH('EPS 3.1.3'!J$1,NoSettings_v3!$C$1:$AH$1,0)),"")</f>
        <v>0</v>
      </c>
      <c r="K556" s="157">
        <f>IFERROR(INDEX(NoSettings_v3!$C$2:$AH$4612,MATCH('EPS 3.1.3'!$B556,NoSettings_v3!$A$2:$A$4612,0),MATCH('EPS 3.1.3'!K$1,NoSettings_v3!$C$1:$AH$1,0)),"")</f>
        <v>0</v>
      </c>
      <c r="L556" s="157">
        <f>IFERROR(INDEX(NoSettings_v3!$C$2:$AH$4612,MATCH('EPS 3.1.3'!$B556,NoSettings_v3!$A$2:$A$4612,0),MATCH('EPS 3.1.3'!L$1,NoSettings_v3!$C$1:$AH$1,0)),"")</f>
        <v>0</v>
      </c>
      <c r="M556" s="157">
        <f>IFERROR(INDEX(NoSettings_v3!$C$2:$AH$4612,MATCH('EPS 3.1.3'!$B556,NoSettings_v3!$A$2:$A$4612,0),MATCH('EPS 3.1.3'!M$1,NoSettings_v3!$C$1:$AH$1,0)),"")</f>
        <v>0</v>
      </c>
      <c r="N556" s="157">
        <f>IFERROR(INDEX(NoSettings_v3!$C$2:$AH$4612,MATCH('EPS 3.1.3'!$B556,NoSettings_v3!$A$2:$A$4612,0),MATCH('EPS 3.1.3'!N$1,NoSettings_v3!$C$1:$AH$1,0)),"")</f>
        <v>0</v>
      </c>
      <c r="O556" s="157">
        <f>IFERROR(INDEX(NoSettings_v3!$C$2:$AH$4612,MATCH('EPS 3.1.3'!$B556,NoSettings_v3!$A$2:$A$4612,0),MATCH('EPS 3.1.3'!O$1,NoSettings_v3!$C$1:$AH$1,0)),"")</f>
        <v>0</v>
      </c>
      <c r="P556" s="157">
        <f>IFERROR(INDEX(NoSettings_v3!$C$2:$AH$4612,MATCH('EPS 3.1.3'!$B556,NoSettings_v3!$A$2:$A$4612,0),MATCH('EPS 3.1.3'!P$1,NoSettings_v3!$C$1:$AH$1,0)),"")</f>
        <v>0</v>
      </c>
      <c r="Q556" s="157">
        <f>IFERROR(INDEX(NoSettings_v3!$C$2:$AH$4612,MATCH('EPS 3.1.3'!$B556,NoSettings_v3!$A$2:$A$4612,0),MATCH('EPS 3.1.3'!Q$1,NoSettings_v3!$C$1:$AH$1,0)),"")</f>
        <v>0</v>
      </c>
      <c r="R556" s="157">
        <f>IFERROR(INDEX(NoSettings_v3!$C$2:$AH$4612,MATCH('EPS 3.1.3'!$B556,NoSettings_v3!$A$2:$A$4612,0),MATCH('EPS 3.1.3'!R$1,NoSettings_v3!$C$1:$AH$1,0)),"")</f>
        <v>0</v>
      </c>
      <c r="S556" s="157">
        <f>IFERROR(INDEX(NoSettings_v3!$C$2:$AH$4612,MATCH('EPS 3.1.3'!$B556,NoSettings_v3!$A$2:$A$4612,0),MATCH('EPS 3.1.3'!S$1,NoSettings_v3!$C$1:$AH$1,0)),"")</f>
        <v>0</v>
      </c>
      <c r="T556" s="157">
        <f>IFERROR(INDEX(NoSettings_v3!$C$2:$AH$4612,MATCH('EPS 3.1.3'!$B556,NoSettings_v3!$A$2:$A$4612,0),MATCH('EPS 3.1.3'!T$1,NoSettings_v3!$C$1:$AH$1,0)),"")</f>
        <v>0</v>
      </c>
      <c r="U556" s="157">
        <f>IFERROR(INDEX(NoSettings_v3!$C$2:$AH$4612,MATCH('EPS 3.1.3'!$B556,NoSettings_v3!$A$2:$A$4612,0),MATCH('EPS 3.1.3'!U$1,NoSettings_v3!$C$1:$AH$1,0)),"")</f>
        <v>0</v>
      </c>
      <c r="V556" s="157">
        <f>IFERROR(INDEX(NoSettings_v3!$C$2:$AH$4612,MATCH('EPS 3.1.3'!$B556,NoSettings_v3!$A$2:$A$4612,0),MATCH('EPS 3.1.3'!V$1,NoSettings_v3!$C$1:$AH$1,0)),"")</f>
        <v>0</v>
      </c>
      <c r="W556" s="157">
        <f>IFERROR(INDEX(NoSettings_v3!$C$2:$AH$4612,MATCH('EPS 3.1.3'!$B556,NoSettings_v3!$A$2:$A$4612,0),MATCH('EPS 3.1.3'!W$1,NoSettings_v3!$C$1:$AH$1,0)),"")</f>
        <v>0</v>
      </c>
      <c r="X556" s="157">
        <f>IFERROR(INDEX(NoSettings_v3!$C$2:$AH$4612,MATCH('EPS 3.1.3'!$B556,NoSettings_v3!$A$2:$A$4612,0),MATCH('EPS 3.1.3'!X$1,NoSettings_v3!$C$1:$AH$1,0)),"")</f>
        <v>0</v>
      </c>
      <c r="Y556" s="157">
        <f>IFERROR(INDEX(NoSettings_v3!$C$2:$AH$4612,MATCH('EPS 3.1.3'!$B556,NoSettings_v3!$A$2:$A$4612,0),MATCH('EPS 3.1.3'!Y$1,NoSettings_v3!$C$1:$AH$1,0)),"")</f>
        <v>0</v>
      </c>
      <c r="Z556" s="157">
        <f>IFERROR(INDEX(NoSettings_v3!$C$2:$AH$4612,MATCH('EPS 3.1.3'!$B556,NoSettings_v3!$A$2:$A$4612,0),MATCH('EPS 3.1.3'!Z$1,NoSettings_v3!$C$1:$AH$1,0)),"")</f>
        <v>0</v>
      </c>
      <c r="AA556" s="157">
        <f>IFERROR(INDEX(NoSettings_v3!$C$2:$AH$4612,MATCH('EPS 3.1.3'!$B556,NoSettings_v3!$A$2:$A$4612,0),MATCH('EPS 3.1.3'!AA$1,NoSettings_v3!$C$1:$AH$1,0)),"")</f>
        <v>0</v>
      </c>
      <c r="AB556" s="157">
        <f>IFERROR(INDEX(NoSettings_v3!$C$2:$AH$4612,MATCH('EPS 3.1.3'!$B556,NoSettings_v3!$A$2:$A$4612,0),MATCH('EPS 3.1.3'!AB$1,NoSettings_v3!$C$1:$AH$1,0)),"")</f>
        <v>0</v>
      </c>
      <c r="AC556" s="157">
        <f>IFERROR(INDEX(NoSettings_v3!$C$2:$AH$4612,MATCH('EPS 3.1.3'!$B556,NoSettings_v3!$A$2:$A$4612,0),MATCH('EPS 3.1.3'!AC$1,NoSettings_v3!$C$1:$AH$1,0)),"")</f>
        <v>0</v>
      </c>
      <c r="AD556" s="157">
        <f>IFERROR(INDEX(NoSettings_v3!$C$2:$AH$4612,MATCH('EPS 3.1.3'!$B556,NoSettings_v3!$A$2:$A$4612,0),MATCH('EPS 3.1.3'!AD$1,NoSettings_v3!$C$1:$AH$1,0)),"")</f>
        <v>0</v>
      </c>
      <c r="AE556" s="157">
        <f>IFERROR(INDEX(NoSettings_v3!$C$2:$AH$4612,MATCH('EPS 3.1.3'!$B556,NoSettings_v3!$A$2:$A$4612,0),MATCH('EPS 3.1.3'!AE$1,NoSettings_v3!$C$1:$AH$1,0)),"")</f>
        <v>0</v>
      </c>
      <c r="AF556" s="157">
        <f>IFERROR(INDEX(NoSettings_v3!$C$2:$AH$4612,MATCH('EPS 3.1.3'!$B556,NoSettings_v3!$A$2:$A$4612,0),MATCH('EPS 3.1.3'!AF$1,NoSettings_v3!$C$1:$AH$1,0)),"")</f>
        <v>0</v>
      </c>
      <c r="AG556" s="157">
        <f>IFERROR(INDEX(NoSettings_v3!$C$2:$AH$4612,MATCH('EPS 3.1.3'!$B556,NoSettings_v3!$A$2:$A$4612,0),MATCH('EPS 3.1.3'!AG$1,NoSettings_v3!$C$1:$AH$1,0)),"")</f>
        <v>0</v>
      </c>
      <c r="AH556" s="157">
        <f>IFERROR(INDEX(NoSettings_v3!$C$2:$AH$4612,MATCH('EPS 3.1.3'!$B556,NoSettings_v3!$A$2:$A$4612,0),MATCH('EPS 3.1.3'!AH$1,NoSettings_v3!$C$1:$AH$1,0)),"")</f>
        <v>0</v>
      </c>
      <c r="AI556" s="157">
        <f>IFERROR(INDEX(NoSettings_v3!$C$2:$AH$4612,MATCH('EPS 3.1.3'!$B556,NoSettings_v3!$A$2:$A$4612,0),MATCH('EPS 3.1.3'!AI$1,NoSettings_v3!$C$1:$AH$1,0)),"")</f>
        <v>0</v>
      </c>
    </row>
    <row r="557" spans="1:35" x14ac:dyDescent="0.35">
      <c r="A557" s="127"/>
      <c r="B557" s="161" t="s">
        <v>1278</v>
      </c>
      <c r="C557" s="127" t="s">
        <v>964</v>
      </c>
      <c r="D557" s="157">
        <f>IFERROR(INDEX(NoSettings_v3!$C$2:$AH$4612,MATCH('EPS 3.1.3'!$B557,NoSettings_v3!$A$2:$A$4612,0),MATCH('EPS 3.1.3'!D$1,NoSettings_v3!$C$1:$AH$1,0)),"")</f>
        <v>0</v>
      </c>
      <c r="E557" s="157">
        <f>IFERROR(INDEX(NoSettings_v3!$C$2:$AH$4612,MATCH('EPS 3.1.3'!$B557,NoSettings_v3!$A$2:$A$4612,0),MATCH('EPS 3.1.3'!E$1,NoSettings_v3!$C$1:$AH$1,0)),"")</f>
        <v>0</v>
      </c>
      <c r="F557" s="157">
        <f>IFERROR(INDEX(NoSettings_v3!$C$2:$AH$4612,MATCH('EPS 3.1.3'!$B557,NoSettings_v3!$A$2:$A$4612,0),MATCH('EPS 3.1.3'!F$1,NoSettings_v3!$C$1:$AH$1,0)),"")</f>
        <v>0</v>
      </c>
      <c r="G557" s="157">
        <f>IFERROR(INDEX(NoSettings_v3!$C$2:$AH$4612,MATCH('EPS 3.1.3'!$B557,NoSettings_v3!$A$2:$A$4612,0),MATCH('EPS 3.1.3'!G$1,NoSettings_v3!$C$1:$AH$1,0)),"")</f>
        <v>0</v>
      </c>
      <c r="H557" s="157">
        <f>IFERROR(INDEX(NoSettings_v3!$C$2:$AH$4612,MATCH('EPS 3.1.3'!$B557,NoSettings_v3!$A$2:$A$4612,0),MATCH('EPS 3.1.3'!H$1,NoSettings_v3!$C$1:$AH$1,0)),"")</f>
        <v>0</v>
      </c>
      <c r="I557" s="157">
        <f>IFERROR(INDEX(NoSettings_v3!$C$2:$AH$4612,MATCH('EPS 3.1.3'!$B557,NoSettings_v3!$A$2:$A$4612,0),MATCH('EPS 3.1.3'!I$1,NoSettings_v3!$C$1:$AH$1,0)),"")</f>
        <v>0</v>
      </c>
      <c r="J557" s="157">
        <f>IFERROR(INDEX(NoSettings_v3!$C$2:$AH$4612,MATCH('EPS 3.1.3'!$B557,NoSettings_v3!$A$2:$A$4612,0),MATCH('EPS 3.1.3'!J$1,NoSettings_v3!$C$1:$AH$1,0)),"")</f>
        <v>0</v>
      </c>
      <c r="K557" s="157">
        <f>IFERROR(INDEX(NoSettings_v3!$C$2:$AH$4612,MATCH('EPS 3.1.3'!$B557,NoSettings_v3!$A$2:$A$4612,0),MATCH('EPS 3.1.3'!K$1,NoSettings_v3!$C$1:$AH$1,0)),"")</f>
        <v>0</v>
      </c>
      <c r="L557" s="157">
        <f>IFERROR(INDEX(NoSettings_v3!$C$2:$AH$4612,MATCH('EPS 3.1.3'!$B557,NoSettings_v3!$A$2:$A$4612,0),MATCH('EPS 3.1.3'!L$1,NoSettings_v3!$C$1:$AH$1,0)),"")</f>
        <v>0</v>
      </c>
      <c r="M557" s="157">
        <f>IFERROR(INDEX(NoSettings_v3!$C$2:$AH$4612,MATCH('EPS 3.1.3'!$B557,NoSettings_v3!$A$2:$A$4612,0),MATCH('EPS 3.1.3'!M$1,NoSettings_v3!$C$1:$AH$1,0)),"")</f>
        <v>0</v>
      </c>
      <c r="N557" s="157">
        <f>IFERROR(INDEX(NoSettings_v3!$C$2:$AH$4612,MATCH('EPS 3.1.3'!$B557,NoSettings_v3!$A$2:$A$4612,0),MATCH('EPS 3.1.3'!N$1,NoSettings_v3!$C$1:$AH$1,0)),"")</f>
        <v>0</v>
      </c>
      <c r="O557" s="157">
        <f>IFERROR(INDEX(NoSettings_v3!$C$2:$AH$4612,MATCH('EPS 3.1.3'!$B557,NoSettings_v3!$A$2:$A$4612,0),MATCH('EPS 3.1.3'!O$1,NoSettings_v3!$C$1:$AH$1,0)),"")</f>
        <v>0</v>
      </c>
      <c r="P557" s="157">
        <f>IFERROR(INDEX(NoSettings_v3!$C$2:$AH$4612,MATCH('EPS 3.1.3'!$B557,NoSettings_v3!$A$2:$A$4612,0),MATCH('EPS 3.1.3'!P$1,NoSettings_v3!$C$1:$AH$1,0)),"")</f>
        <v>0</v>
      </c>
      <c r="Q557" s="157">
        <f>IFERROR(INDEX(NoSettings_v3!$C$2:$AH$4612,MATCH('EPS 3.1.3'!$B557,NoSettings_v3!$A$2:$A$4612,0),MATCH('EPS 3.1.3'!Q$1,NoSettings_v3!$C$1:$AH$1,0)),"")</f>
        <v>0</v>
      </c>
      <c r="R557" s="157">
        <f>IFERROR(INDEX(NoSettings_v3!$C$2:$AH$4612,MATCH('EPS 3.1.3'!$B557,NoSettings_v3!$A$2:$A$4612,0),MATCH('EPS 3.1.3'!R$1,NoSettings_v3!$C$1:$AH$1,0)),"")</f>
        <v>0</v>
      </c>
      <c r="S557" s="157">
        <f>IFERROR(INDEX(NoSettings_v3!$C$2:$AH$4612,MATCH('EPS 3.1.3'!$B557,NoSettings_v3!$A$2:$A$4612,0),MATCH('EPS 3.1.3'!S$1,NoSettings_v3!$C$1:$AH$1,0)),"")</f>
        <v>0</v>
      </c>
      <c r="T557" s="157">
        <f>IFERROR(INDEX(NoSettings_v3!$C$2:$AH$4612,MATCH('EPS 3.1.3'!$B557,NoSettings_v3!$A$2:$A$4612,0),MATCH('EPS 3.1.3'!T$1,NoSettings_v3!$C$1:$AH$1,0)),"")</f>
        <v>0</v>
      </c>
      <c r="U557" s="157">
        <f>IFERROR(INDEX(NoSettings_v3!$C$2:$AH$4612,MATCH('EPS 3.1.3'!$B557,NoSettings_v3!$A$2:$A$4612,0),MATCH('EPS 3.1.3'!U$1,NoSettings_v3!$C$1:$AH$1,0)),"")</f>
        <v>0</v>
      </c>
      <c r="V557" s="157">
        <f>IFERROR(INDEX(NoSettings_v3!$C$2:$AH$4612,MATCH('EPS 3.1.3'!$B557,NoSettings_v3!$A$2:$A$4612,0),MATCH('EPS 3.1.3'!V$1,NoSettings_v3!$C$1:$AH$1,0)),"")</f>
        <v>0</v>
      </c>
      <c r="W557" s="157">
        <f>IFERROR(INDEX(NoSettings_v3!$C$2:$AH$4612,MATCH('EPS 3.1.3'!$B557,NoSettings_v3!$A$2:$A$4612,0),MATCH('EPS 3.1.3'!W$1,NoSettings_v3!$C$1:$AH$1,0)),"")</f>
        <v>0</v>
      </c>
      <c r="X557" s="157">
        <f>IFERROR(INDEX(NoSettings_v3!$C$2:$AH$4612,MATCH('EPS 3.1.3'!$B557,NoSettings_v3!$A$2:$A$4612,0),MATCH('EPS 3.1.3'!X$1,NoSettings_v3!$C$1:$AH$1,0)),"")</f>
        <v>0</v>
      </c>
      <c r="Y557" s="157">
        <f>IFERROR(INDEX(NoSettings_v3!$C$2:$AH$4612,MATCH('EPS 3.1.3'!$B557,NoSettings_v3!$A$2:$A$4612,0),MATCH('EPS 3.1.3'!Y$1,NoSettings_v3!$C$1:$AH$1,0)),"")</f>
        <v>0</v>
      </c>
      <c r="Z557" s="157">
        <f>IFERROR(INDEX(NoSettings_v3!$C$2:$AH$4612,MATCH('EPS 3.1.3'!$B557,NoSettings_v3!$A$2:$A$4612,0),MATCH('EPS 3.1.3'!Z$1,NoSettings_v3!$C$1:$AH$1,0)),"")</f>
        <v>0</v>
      </c>
      <c r="AA557" s="157">
        <f>IFERROR(INDEX(NoSettings_v3!$C$2:$AH$4612,MATCH('EPS 3.1.3'!$B557,NoSettings_v3!$A$2:$A$4612,0),MATCH('EPS 3.1.3'!AA$1,NoSettings_v3!$C$1:$AH$1,0)),"")</f>
        <v>0</v>
      </c>
      <c r="AB557" s="157">
        <f>IFERROR(INDEX(NoSettings_v3!$C$2:$AH$4612,MATCH('EPS 3.1.3'!$B557,NoSettings_v3!$A$2:$A$4612,0),MATCH('EPS 3.1.3'!AB$1,NoSettings_v3!$C$1:$AH$1,0)),"")</f>
        <v>0</v>
      </c>
      <c r="AC557" s="157">
        <f>IFERROR(INDEX(NoSettings_v3!$C$2:$AH$4612,MATCH('EPS 3.1.3'!$B557,NoSettings_v3!$A$2:$A$4612,0),MATCH('EPS 3.1.3'!AC$1,NoSettings_v3!$C$1:$AH$1,0)),"")</f>
        <v>0</v>
      </c>
      <c r="AD557" s="157">
        <f>IFERROR(INDEX(NoSettings_v3!$C$2:$AH$4612,MATCH('EPS 3.1.3'!$B557,NoSettings_v3!$A$2:$A$4612,0),MATCH('EPS 3.1.3'!AD$1,NoSettings_v3!$C$1:$AH$1,0)),"")</f>
        <v>0</v>
      </c>
      <c r="AE557" s="157">
        <f>IFERROR(INDEX(NoSettings_v3!$C$2:$AH$4612,MATCH('EPS 3.1.3'!$B557,NoSettings_v3!$A$2:$A$4612,0),MATCH('EPS 3.1.3'!AE$1,NoSettings_v3!$C$1:$AH$1,0)),"")</f>
        <v>0</v>
      </c>
      <c r="AF557" s="157">
        <f>IFERROR(INDEX(NoSettings_v3!$C$2:$AH$4612,MATCH('EPS 3.1.3'!$B557,NoSettings_v3!$A$2:$A$4612,0),MATCH('EPS 3.1.3'!AF$1,NoSettings_v3!$C$1:$AH$1,0)),"")</f>
        <v>0</v>
      </c>
      <c r="AG557" s="157">
        <f>IFERROR(INDEX(NoSettings_v3!$C$2:$AH$4612,MATCH('EPS 3.1.3'!$B557,NoSettings_v3!$A$2:$A$4612,0),MATCH('EPS 3.1.3'!AG$1,NoSettings_v3!$C$1:$AH$1,0)),"")</f>
        <v>0</v>
      </c>
      <c r="AH557" s="157">
        <f>IFERROR(INDEX(NoSettings_v3!$C$2:$AH$4612,MATCH('EPS 3.1.3'!$B557,NoSettings_v3!$A$2:$A$4612,0),MATCH('EPS 3.1.3'!AH$1,NoSettings_v3!$C$1:$AH$1,0)),"")</f>
        <v>0</v>
      </c>
      <c r="AI557" s="157">
        <f>IFERROR(INDEX(NoSettings_v3!$C$2:$AH$4612,MATCH('EPS 3.1.3'!$B557,NoSettings_v3!$A$2:$A$4612,0),MATCH('EPS 3.1.3'!AI$1,NoSettings_v3!$C$1:$AH$1,0)),"")</f>
        <v>0</v>
      </c>
    </row>
    <row r="558" spans="1:35" x14ac:dyDescent="0.35">
      <c r="A558" s="127"/>
      <c r="B558" s="161" t="s">
        <v>1279</v>
      </c>
      <c r="C558" s="127" t="s">
        <v>964</v>
      </c>
      <c r="D558" s="157">
        <f>IFERROR(INDEX(NoSettings_v3!$C$2:$AH$4612,MATCH('EPS 3.1.3'!$B558,NoSettings_v3!$A$2:$A$4612,0),MATCH('EPS 3.1.3'!D$1,NoSettings_v3!$C$1:$AH$1,0)),"")</f>
        <v>0</v>
      </c>
      <c r="E558" s="157">
        <f>IFERROR(INDEX(NoSettings_v3!$C$2:$AH$4612,MATCH('EPS 3.1.3'!$B558,NoSettings_v3!$A$2:$A$4612,0),MATCH('EPS 3.1.3'!E$1,NoSettings_v3!$C$1:$AH$1,0)),"")</f>
        <v>0</v>
      </c>
      <c r="F558" s="157">
        <f>IFERROR(INDEX(NoSettings_v3!$C$2:$AH$4612,MATCH('EPS 3.1.3'!$B558,NoSettings_v3!$A$2:$A$4612,0),MATCH('EPS 3.1.3'!F$1,NoSettings_v3!$C$1:$AH$1,0)),"")</f>
        <v>0</v>
      </c>
      <c r="G558" s="157">
        <f>IFERROR(INDEX(NoSettings_v3!$C$2:$AH$4612,MATCH('EPS 3.1.3'!$B558,NoSettings_v3!$A$2:$A$4612,0),MATCH('EPS 3.1.3'!G$1,NoSettings_v3!$C$1:$AH$1,0)),"")</f>
        <v>0</v>
      </c>
      <c r="H558" s="157">
        <f>IFERROR(INDEX(NoSettings_v3!$C$2:$AH$4612,MATCH('EPS 3.1.3'!$B558,NoSettings_v3!$A$2:$A$4612,0),MATCH('EPS 3.1.3'!H$1,NoSettings_v3!$C$1:$AH$1,0)),"")</f>
        <v>0</v>
      </c>
      <c r="I558" s="157">
        <f>IFERROR(INDEX(NoSettings_v3!$C$2:$AH$4612,MATCH('EPS 3.1.3'!$B558,NoSettings_v3!$A$2:$A$4612,0),MATCH('EPS 3.1.3'!I$1,NoSettings_v3!$C$1:$AH$1,0)),"")</f>
        <v>0</v>
      </c>
      <c r="J558" s="157">
        <f>IFERROR(INDEX(NoSettings_v3!$C$2:$AH$4612,MATCH('EPS 3.1.3'!$B558,NoSettings_v3!$A$2:$A$4612,0),MATCH('EPS 3.1.3'!J$1,NoSettings_v3!$C$1:$AH$1,0)),"")</f>
        <v>0</v>
      </c>
      <c r="K558" s="157">
        <f>IFERROR(INDEX(NoSettings_v3!$C$2:$AH$4612,MATCH('EPS 3.1.3'!$B558,NoSettings_v3!$A$2:$A$4612,0),MATCH('EPS 3.1.3'!K$1,NoSettings_v3!$C$1:$AH$1,0)),"")</f>
        <v>0</v>
      </c>
      <c r="L558" s="157">
        <f>IFERROR(INDEX(NoSettings_v3!$C$2:$AH$4612,MATCH('EPS 3.1.3'!$B558,NoSettings_v3!$A$2:$A$4612,0),MATCH('EPS 3.1.3'!L$1,NoSettings_v3!$C$1:$AH$1,0)),"")</f>
        <v>0</v>
      </c>
      <c r="M558" s="157">
        <f>IFERROR(INDEX(NoSettings_v3!$C$2:$AH$4612,MATCH('EPS 3.1.3'!$B558,NoSettings_v3!$A$2:$A$4612,0),MATCH('EPS 3.1.3'!M$1,NoSettings_v3!$C$1:$AH$1,0)),"")</f>
        <v>0</v>
      </c>
      <c r="N558" s="157">
        <f>IFERROR(INDEX(NoSettings_v3!$C$2:$AH$4612,MATCH('EPS 3.1.3'!$B558,NoSettings_v3!$A$2:$A$4612,0),MATCH('EPS 3.1.3'!N$1,NoSettings_v3!$C$1:$AH$1,0)),"")</f>
        <v>0</v>
      </c>
      <c r="O558" s="157">
        <f>IFERROR(INDEX(NoSettings_v3!$C$2:$AH$4612,MATCH('EPS 3.1.3'!$B558,NoSettings_v3!$A$2:$A$4612,0),MATCH('EPS 3.1.3'!O$1,NoSettings_v3!$C$1:$AH$1,0)),"")</f>
        <v>0</v>
      </c>
      <c r="P558" s="157">
        <f>IFERROR(INDEX(NoSettings_v3!$C$2:$AH$4612,MATCH('EPS 3.1.3'!$B558,NoSettings_v3!$A$2:$A$4612,0),MATCH('EPS 3.1.3'!P$1,NoSettings_v3!$C$1:$AH$1,0)),"")</f>
        <v>0</v>
      </c>
      <c r="Q558" s="157">
        <f>IFERROR(INDEX(NoSettings_v3!$C$2:$AH$4612,MATCH('EPS 3.1.3'!$B558,NoSettings_v3!$A$2:$A$4612,0),MATCH('EPS 3.1.3'!Q$1,NoSettings_v3!$C$1:$AH$1,0)),"")</f>
        <v>0</v>
      </c>
      <c r="R558" s="157">
        <f>IFERROR(INDEX(NoSettings_v3!$C$2:$AH$4612,MATCH('EPS 3.1.3'!$B558,NoSettings_v3!$A$2:$A$4612,0),MATCH('EPS 3.1.3'!R$1,NoSettings_v3!$C$1:$AH$1,0)),"")</f>
        <v>0</v>
      </c>
      <c r="S558" s="157">
        <f>IFERROR(INDEX(NoSettings_v3!$C$2:$AH$4612,MATCH('EPS 3.1.3'!$B558,NoSettings_v3!$A$2:$A$4612,0),MATCH('EPS 3.1.3'!S$1,NoSettings_v3!$C$1:$AH$1,0)),"")</f>
        <v>0</v>
      </c>
      <c r="T558" s="157">
        <f>IFERROR(INDEX(NoSettings_v3!$C$2:$AH$4612,MATCH('EPS 3.1.3'!$B558,NoSettings_v3!$A$2:$A$4612,0),MATCH('EPS 3.1.3'!T$1,NoSettings_v3!$C$1:$AH$1,0)),"")</f>
        <v>0</v>
      </c>
      <c r="U558" s="157">
        <f>IFERROR(INDEX(NoSettings_v3!$C$2:$AH$4612,MATCH('EPS 3.1.3'!$B558,NoSettings_v3!$A$2:$A$4612,0),MATCH('EPS 3.1.3'!U$1,NoSettings_v3!$C$1:$AH$1,0)),"")</f>
        <v>0</v>
      </c>
      <c r="V558" s="157">
        <f>IFERROR(INDEX(NoSettings_v3!$C$2:$AH$4612,MATCH('EPS 3.1.3'!$B558,NoSettings_v3!$A$2:$A$4612,0),MATCH('EPS 3.1.3'!V$1,NoSettings_v3!$C$1:$AH$1,0)),"")</f>
        <v>0</v>
      </c>
      <c r="W558" s="157">
        <f>IFERROR(INDEX(NoSettings_v3!$C$2:$AH$4612,MATCH('EPS 3.1.3'!$B558,NoSettings_v3!$A$2:$A$4612,0),MATCH('EPS 3.1.3'!W$1,NoSettings_v3!$C$1:$AH$1,0)),"")</f>
        <v>0</v>
      </c>
      <c r="X558" s="157">
        <f>IFERROR(INDEX(NoSettings_v3!$C$2:$AH$4612,MATCH('EPS 3.1.3'!$B558,NoSettings_v3!$A$2:$A$4612,0),MATCH('EPS 3.1.3'!X$1,NoSettings_v3!$C$1:$AH$1,0)),"")</f>
        <v>0</v>
      </c>
      <c r="Y558" s="157">
        <f>IFERROR(INDEX(NoSettings_v3!$C$2:$AH$4612,MATCH('EPS 3.1.3'!$B558,NoSettings_v3!$A$2:$A$4612,0),MATCH('EPS 3.1.3'!Y$1,NoSettings_v3!$C$1:$AH$1,0)),"")</f>
        <v>0</v>
      </c>
      <c r="Z558" s="157">
        <f>IFERROR(INDEX(NoSettings_v3!$C$2:$AH$4612,MATCH('EPS 3.1.3'!$B558,NoSettings_v3!$A$2:$A$4612,0),MATCH('EPS 3.1.3'!Z$1,NoSettings_v3!$C$1:$AH$1,0)),"")</f>
        <v>0</v>
      </c>
      <c r="AA558" s="157">
        <f>IFERROR(INDEX(NoSettings_v3!$C$2:$AH$4612,MATCH('EPS 3.1.3'!$B558,NoSettings_v3!$A$2:$A$4612,0),MATCH('EPS 3.1.3'!AA$1,NoSettings_v3!$C$1:$AH$1,0)),"")</f>
        <v>0</v>
      </c>
      <c r="AB558" s="157">
        <f>IFERROR(INDEX(NoSettings_v3!$C$2:$AH$4612,MATCH('EPS 3.1.3'!$B558,NoSettings_v3!$A$2:$A$4612,0),MATCH('EPS 3.1.3'!AB$1,NoSettings_v3!$C$1:$AH$1,0)),"")</f>
        <v>0</v>
      </c>
      <c r="AC558" s="157">
        <f>IFERROR(INDEX(NoSettings_v3!$C$2:$AH$4612,MATCH('EPS 3.1.3'!$B558,NoSettings_v3!$A$2:$A$4612,0),MATCH('EPS 3.1.3'!AC$1,NoSettings_v3!$C$1:$AH$1,0)),"")</f>
        <v>0</v>
      </c>
      <c r="AD558" s="157">
        <f>IFERROR(INDEX(NoSettings_v3!$C$2:$AH$4612,MATCH('EPS 3.1.3'!$B558,NoSettings_v3!$A$2:$A$4612,0),MATCH('EPS 3.1.3'!AD$1,NoSettings_v3!$C$1:$AH$1,0)),"")</f>
        <v>0</v>
      </c>
      <c r="AE558" s="157">
        <f>IFERROR(INDEX(NoSettings_v3!$C$2:$AH$4612,MATCH('EPS 3.1.3'!$B558,NoSettings_v3!$A$2:$A$4612,0),MATCH('EPS 3.1.3'!AE$1,NoSettings_v3!$C$1:$AH$1,0)),"")</f>
        <v>0</v>
      </c>
      <c r="AF558" s="157">
        <f>IFERROR(INDEX(NoSettings_v3!$C$2:$AH$4612,MATCH('EPS 3.1.3'!$B558,NoSettings_v3!$A$2:$A$4612,0),MATCH('EPS 3.1.3'!AF$1,NoSettings_v3!$C$1:$AH$1,0)),"")</f>
        <v>0</v>
      </c>
      <c r="AG558" s="157">
        <f>IFERROR(INDEX(NoSettings_v3!$C$2:$AH$4612,MATCH('EPS 3.1.3'!$B558,NoSettings_v3!$A$2:$A$4612,0),MATCH('EPS 3.1.3'!AG$1,NoSettings_v3!$C$1:$AH$1,0)),"")</f>
        <v>0</v>
      </c>
      <c r="AH558" s="157">
        <f>IFERROR(INDEX(NoSettings_v3!$C$2:$AH$4612,MATCH('EPS 3.1.3'!$B558,NoSettings_v3!$A$2:$A$4612,0),MATCH('EPS 3.1.3'!AH$1,NoSettings_v3!$C$1:$AH$1,0)),"")</f>
        <v>0</v>
      </c>
      <c r="AI558" s="157">
        <f>IFERROR(INDEX(NoSettings_v3!$C$2:$AH$4612,MATCH('EPS 3.1.3'!$B558,NoSettings_v3!$A$2:$A$4612,0),MATCH('EPS 3.1.3'!AI$1,NoSettings_v3!$C$1:$AH$1,0)),"")</f>
        <v>0</v>
      </c>
    </row>
    <row r="559" spans="1:35" x14ac:dyDescent="0.35">
      <c r="A559" s="127"/>
      <c r="B559" s="161" t="s">
        <v>1280</v>
      </c>
      <c r="C559" s="127" t="s">
        <v>964</v>
      </c>
      <c r="D559" s="157">
        <f>IFERROR(INDEX(NoSettings_v3!$C$2:$AH$4612,MATCH('EPS 3.1.3'!$B559,NoSettings_v3!$A$2:$A$4612,0),MATCH('EPS 3.1.3'!D$1,NoSettings_v3!$C$1:$AH$1,0)),"")</f>
        <v>0</v>
      </c>
      <c r="E559" s="157">
        <f>IFERROR(INDEX(NoSettings_v3!$C$2:$AH$4612,MATCH('EPS 3.1.3'!$B559,NoSettings_v3!$A$2:$A$4612,0),MATCH('EPS 3.1.3'!E$1,NoSettings_v3!$C$1:$AH$1,0)),"")</f>
        <v>0</v>
      </c>
      <c r="F559" s="157">
        <f>IFERROR(INDEX(NoSettings_v3!$C$2:$AH$4612,MATCH('EPS 3.1.3'!$B559,NoSettings_v3!$A$2:$A$4612,0),MATCH('EPS 3.1.3'!F$1,NoSettings_v3!$C$1:$AH$1,0)),"")</f>
        <v>0</v>
      </c>
      <c r="G559" s="157">
        <f>IFERROR(INDEX(NoSettings_v3!$C$2:$AH$4612,MATCH('EPS 3.1.3'!$B559,NoSettings_v3!$A$2:$A$4612,0),MATCH('EPS 3.1.3'!G$1,NoSettings_v3!$C$1:$AH$1,0)),"")</f>
        <v>0</v>
      </c>
      <c r="H559" s="157">
        <f>IFERROR(INDEX(NoSettings_v3!$C$2:$AH$4612,MATCH('EPS 3.1.3'!$B559,NoSettings_v3!$A$2:$A$4612,0),MATCH('EPS 3.1.3'!H$1,NoSettings_v3!$C$1:$AH$1,0)),"")</f>
        <v>0</v>
      </c>
      <c r="I559" s="157">
        <f>IFERROR(INDEX(NoSettings_v3!$C$2:$AH$4612,MATCH('EPS 3.1.3'!$B559,NoSettings_v3!$A$2:$A$4612,0),MATCH('EPS 3.1.3'!I$1,NoSettings_v3!$C$1:$AH$1,0)),"")</f>
        <v>0</v>
      </c>
      <c r="J559" s="157">
        <f>IFERROR(INDEX(NoSettings_v3!$C$2:$AH$4612,MATCH('EPS 3.1.3'!$B559,NoSettings_v3!$A$2:$A$4612,0),MATCH('EPS 3.1.3'!J$1,NoSettings_v3!$C$1:$AH$1,0)),"")</f>
        <v>0</v>
      </c>
      <c r="K559" s="157">
        <f>IFERROR(INDEX(NoSettings_v3!$C$2:$AH$4612,MATCH('EPS 3.1.3'!$B559,NoSettings_v3!$A$2:$A$4612,0),MATCH('EPS 3.1.3'!K$1,NoSettings_v3!$C$1:$AH$1,0)),"")</f>
        <v>0</v>
      </c>
      <c r="L559" s="157">
        <f>IFERROR(INDEX(NoSettings_v3!$C$2:$AH$4612,MATCH('EPS 3.1.3'!$B559,NoSettings_v3!$A$2:$A$4612,0),MATCH('EPS 3.1.3'!L$1,NoSettings_v3!$C$1:$AH$1,0)),"")</f>
        <v>0</v>
      </c>
      <c r="M559" s="157">
        <f>IFERROR(INDEX(NoSettings_v3!$C$2:$AH$4612,MATCH('EPS 3.1.3'!$B559,NoSettings_v3!$A$2:$A$4612,0),MATCH('EPS 3.1.3'!M$1,NoSettings_v3!$C$1:$AH$1,0)),"")</f>
        <v>0</v>
      </c>
      <c r="N559" s="157">
        <f>IFERROR(INDEX(NoSettings_v3!$C$2:$AH$4612,MATCH('EPS 3.1.3'!$B559,NoSettings_v3!$A$2:$A$4612,0),MATCH('EPS 3.1.3'!N$1,NoSettings_v3!$C$1:$AH$1,0)),"")</f>
        <v>0</v>
      </c>
      <c r="O559" s="157">
        <f>IFERROR(INDEX(NoSettings_v3!$C$2:$AH$4612,MATCH('EPS 3.1.3'!$B559,NoSettings_v3!$A$2:$A$4612,0),MATCH('EPS 3.1.3'!O$1,NoSettings_v3!$C$1:$AH$1,0)),"")</f>
        <v>0</v>
      </c>
      <c r="P559" s="157">
        <f>IFERROR(INDEX(NoSettings_v3!$C$2:$AH$4612,MATCH('EPS 3.1.3'!$B559,NoSettings_v3!$A$2:$A$4612,0),MATCH('EPS 3.1.3'!P$1,NoSettings_v3!$C$1:$AH$1,0)),"")</f>
        <v>0</v>
      </c>
      <c r="Q559" s="157">
        <f>IFERROR(INDEX(NoSettings_v3!$C$2:$AH$4612,MATCH('EPS 3.1.3'!$B559,NoSettings_v3!$A$2:$A$4612,0),MATCH('EPS 3.1.3'!Q$1,NoSettings_v3!$C$1:$AH$1,0)),"")</f>
        <v>0</v>
      </c>
      <c r="R559" s="157">
        <f>IFERROR(INDEX(NoSettings_v3!$C$2:$AH$4612,MATCH('EPS 3.1.3'!$B559,NoSettings_v3!$A$2:$A$4612,0),MATCH('EPS 3.1.3'!R$1,NoSettings_v3!$C$1:$AH$1,0)),"")</f>
        <v>0</v>
      </c>
      <c r="S559" s="157">
        <f>IFERROR(INDEX(NoSettings_v3!$C$2:$AH$4612,MATCH('EPS 3.1.3'!$B559,NoSettings_v3!$A$2:$A$4612,0),MATCH('EPS 3.1.3'!S$1,NoSettings_v3!$C$1:$AH$1,0)),"")</f>
        <v>0</v>
      </c>
      <c r="T559" s="157">
        <f>IFERROR(INDEX(NoSettings_v3!$C$2:$AH$4612,MATCH('EPS 3.1.3'!$B559,NoSettings_v3!$A$2:$A$4612,0),MATCH('EPS 3.1.3'!T$1,NoSettings_v3!$C$1:$AH$1,0)),"")</f>
        <v>0</v>
      </c>
      <c r="U559" s="157">
        <f>IFERROR(INDEX(NoSettings_v3!$C$2:$AH$4612,MATCH('EPS 3.1.3'!$B559,NoSettings_v3!$A$2:$A$4612,0),MATCH('EPS 3.1.3'!U$1,NoSettings_v3!$C$1:$AH$1,0)),"")</f>
        <v>0</v>
      </c>
      <c r="V559" s="157">
        <f>IFERROR(INDEX(NoSettings_v3!$C$2:$AH$4612,MATCH('EPS 3.1.3'!$B559,NoSettings_v3!$A$2:$A$4612,0),MATCH('EPS 3.1.3'!V$1,NoSettings_v3!$C$1:$AH$1,0)),"")</f>
        <v>0</v>
      </c>
      <c r="W559" s="157">
        <f>IFERROR(INDEX(NoSettings_v3!$C$2:$AH$4612,MATCH('EPS 3.1.3'!$B559,NoSettings_v3!$A$2:$A$4612,0),MATCH('EPS 3.1.3'!W$1,NoSettings_v3!$C$1:$AH$1,0)),"")</f>
        <v>0</v>
      </c>
      <c r="X559" s="157">
        <f>IFERROR(INDEX(NoSettings_v3!$C$2:$AH$4612,MATCH('EPS 3.1.3'!$B559,NoSettings_v3!$A$2:$A$4612,0),MATCH('EPS 3.1.3'!X$1,NoSettings_v3!$C$1:$AH$1,0)),"")</f>
        <v>0</v>
      </c>
      <c r="Y559" s="157">
        <f>IFERROR(INDEX(NoSettings_v3!$C$2:$AH$4612,MATCH('EPS 3.1.3'!$B559,NoSettings_v3!$A$2:$A$4612,0),MATCH('EPS 3.1.3'!Y$1,NoSettings_v3!$C$1:$AH$1,0)),"")</f>
        <v>0</v>
      </c>
      <c r="Z559" s="157">
        <f>IFERROR(INDEX(NoSettings_v3!$C$2:$AH$4612,MATCH('EPS 3.1.3'!$B559,NoSettings_v3!$A$2:$A$4612,0),MATCH('EPS 3.1.3'!Z$1,NoSettings_v3!$C$1:$AH$1,0)),"")</f>
        <v>0</v>
      </c>
      <c r="AA559" s="157">
        <f>IFERROR(INDEX(NoSettings_v3!$C$2:$AH$4612,MATCH('EPS 3.1.3'!$B559,NoSettings_v3!$A$2:$A$4612,0),MATCH('EPS 3.1.3'!AA$1,NoSettings_v3!$C$1:$AH$1,0)),"")</f>
        <v>0</v>
      </c>
      <c r="AB559" s="157">
        <f>IFERROR(INDEX(NoSettings_v3!$C$2:$AH$4612,MATCH('EPS 3.1.3'!$B559,NoSettings_v3!$A$2:$A$4612,0),MATCH('EPS 3.1.3'!AB$1,NoSettings_v3!$C$1:$AH$1,0)),"")</f>
        <v>0</v>
      </c>
      <c r="AC559" s="157">
        <f>IFERROR(INDEX(NoSettings_v3!$C$2:$AH$4612,MATCH('EPS 3.1.3'!$B559,NoSettings_v3!$A$2:$A$4612,0),MATCH('EPS 3.1.3'!AC$1,NoSettings_v3!$C$1:$AH$1,0)),"")</f>
        <v>0</v>
      </c>
      <c r="AD559" s="157">
        <f>IFERROR(INDEX(NoSettings_v3!$C$2:$AH$4612,MATCH('EPS 3.1.3'!$B559,NoSettings_v3!$A$2:$A$4612,0),MATCH('EPS 3.1.3'!AD$1,NoSettings_v3!$C$1:$AH$1,0)),"")</f>
        <v>0</v>
      </c>
      <c r="AE559" s="157">
        <f>IFERROR(INDEX(NoSettings_v3!$C$2:$AH$4612,MATCH('EPS 3.1.3'!$B559,NoSettings_v3!$A$2:$A$4612,0),MATCH('EPS 3.1.3'!AE$1,NoSettings_v3!$C$1:$AH$1,0)),"")</f>
        <v>0</v>
      </c>
      <c r="AF559" s="157">
        <f>IFERROR(INDEX(NoSettings_v3!$C$2:$AH$4612,MATCH('EPS 3.1.3'!$B559,NoSettings_v3!$A$2:$A$4612,0),MATCH('EPS 3.1.3'!AF$1,NoSettings_v3!$C$1:$AH$1,0)),"")</f>
        <v>0</v>
      </c>
      <c r="AG559" s="157">
        <f>IFERROR(INDEX(NoSettings_v3!$C$2:$AH$4612,MATCH('EPS 3.1.3'!$B559,NoSettings_v3!$A$2:$A$4612,0),MATCH('EPS 3.1.3'!AG$1,NoSettings_v3!$C$1:$AH$1,0)),"")</f>
        <v>0</v>
      </c>
      <c r="AH559" s="157">
        <f>IFERROR(INDEX(NoSettings_v3!$C$2:$AH$4612,MATCH('EPS 3.1.3'!$B559,NoSettings_v3!$A$2:$A$4612,0),MATCH('EPS 3.1.3'!AH$1,NoSettings_v3!$C$1:$AH$1,0)),"")</f>
        <v>0</v>
      </c>
      <c r="AI559" s="157">
        <f>IFERROR(INDEX(NoSettings_v3!$C$2:$AH$4612,MATCH('EPS 3.1.3'!$B559,NoSettings_v3!$A$2:$A$4612,0),MATCH('EPS 3.1.3'!AI$1,NoSettings_v3!$C$1:$AH$1,0)),"")</f>
        <v>0</v>
      </c>
    </row>
    <row r="560" spans="1:35" x14ac:dyDescent="0.35">
      <c r="A560" s="127"/>
      <c r="B560" s="161" t="s">
        <v>1281</v>
      </c>
      <c r="C560" s="127" t="s">
        <v>964</v>
      </c>
      <c r="D560" s="157">
        <f>IFERROR(INDEX(NoSettings_v3!$C$2:$AH$4612,MATCH('EPS 3.1.3'!$B560,NoSettings_v3!$A$2:$A$4612,0),MATCH('EPS 3.1.3'!D$1,NoSettings_v3!$C$1:$AH$1,0)),"")</f>
        <v>0</v>
      </c>
      <c r="E560" s="157">
        <f>IFERROR(INDEX(NoSettings_v3!$C$2:$AH$4612,MATCH('EPS 3.1.3'!$B560,NoSettings_v3!$A$2:$A$4612,0),MATCH('EPS 3.1.3'!E$1,NoSettings_v3!$C$1:$AH$1,0)),"")</f>
        <v>0</v>
      </c>
      <c r="F560" s="157">
        <f>IFERROR(INDEX(NoSettings_v3!$C$2:$AH$4612,MATCH('EPS 3.1.3'!$B560,NoSettings_v3!$A$2:$A$4612,0),MATCH('EPS 3.1.3'!F$1,NoSettings_v3!$C$1:$AH$1,0)),"")</f>
        <v>0</v>
      </c>
      <c r="G560" s="157">
        <f>IFERROR(INDEX(NoSettings_v3!$C$2:$AH$4612,MATCH('EPS 3.1.3'!$B560,NoSettings_v3!$A$2:$A$4612,0),MATCH('EPS 3.1.3'!G$1,NoSettings_v3!$C$1:$AH$1,0)),"")</f>
        <v>0</v>
      </c>
      <c r="H560" s="157">
        <f>IFERROR(INDEX(NoSettings_v3!$C$2:$AH$4612,MATCH('EPS 3.1.3'!$B560,NoSettings_v3!$A$2:$A$4612,0),MATCH('EPS 3.1.3'!H$1,NoSettings_v3!$C$1:$AH$1,0)),"")</f>
        <v>0</v>
      </c>
      <c r="I560" s="157">
        <f>IFERROR(INDEX(NoSettings_v3!$C$2:$AH$4612,MATCH('EPS 3.1.3'!$B560,NoSettings_v3!$A$2:$A$4612,0),MATCH('EPS 3.1.3'!I$1,NoSettings_v3!$C$1:$AH$1,0)),"")</f>
        <v>0</v>
      </c>
      <c r="J560" s="157">
        <f>IFERROR(INDEX(NoSettings_v3!$C$2:$AH$4612,MATCH('EPS 3.1.3'!$B560,NoSettings_v3!$A$2:$A$4612,0),MATCH('EPS 3.1.3'!J$1,NoSettings_v3!$C$1:$AH$1,0)),"")</f>
        <v>0</v>
      </c>
      <c r="K560" s="157">
        <f>IFERROR(INDEX(NoSettings_v3!$C$2:$AH$4612,MATCH('EPS 3.1.3'!$B560,NoSettings_v3!$A$2:$A$4612,0),MATCH('EPS 3.1.3'!K$1,NoSettings_v3!$C$1:$AH$1,0)),"")</f>
        <v>0</v>
      </c>
      <c r="L560" s="157">
        <f>IFERROR(INDEX(NoSettings_v3!$C$2:$AH$4612,MATCH('EPS 3.1.3'!$B560,NoSettings_v3!$A$2:$A$4612,0),MATCH('EPS 3.1.3'!L$1,NoSettings_v3!$C$1:$AH$1,0)),"")</f>
        <v>0</v>
      </c>
      <c r="M560" s="157">
        <f>IFERROR(INDEX(NoSettings_v3!$C$2:$AH$4612,MATCH('EPS 3.1.3'!$B560,NoSettings_v3!$A$2:$A$4612,0),MATCH('EPS 3.1.3'!M$1,NoSettings_v3!$C$1:$AH$1,0)),"")</f>
        <v>0</v>
      </c>
      <c r="N560" s="157">
        <f>IFERROR(INDEX(NoSettings_v3!$C$2:$AH$4612,MATCH('EPS 3.1.3'!$B560,NoSettings_v3!$A$2:$A$4612,0),MATCH('EPS 3.1.3'!N$1,NoSettings_v3!$C$1:$AH$1,0)),"")</f>
        <v>0</v>
      </c>
      <c r="O560" s="157">
        <f>IFERROR(INDEX(NoSettings_v3!$C$2:$AH$4612,MATCH('EPS 3.1.3'!$B560,NoSettings_v3!$A$2:$A$4612,0),MATCH('EPS 3.1.3'!O$1,NoSettings_v3!$C$1:$AH$1,0)),"")</f>
        <v>0</v>
      </c>
      <c r="P560" s="157">
        <f>IFERROR(INDEX(NoSettings_v3!$C$2:$AH$4612,MATCH('EPS 3.1.3'!$B560,NoSettings_v3!$A$2:$A$4612,0),MATCH('EPS 3.1.3'!P$1,NoSettings_v3!$C$1:$AH$1,0)),"")</f>
        <v>0</v>
      </c>
      <c r="Q560" s="157">
        <f>IFERROR(INDEX(NoSettings_v3!$C$2:$AH$4612,MATCH('EPS 3.1.3'!$B560,NoSettings_v3!$A$2:$A$4612,0),MATCH('EPS 3.1.3'!Q$1,NoSettings_v3!$C$1:$AH$1,0)),"")</f>
        <v>0</v>
      </c>
      <c r="R560" s="157">
        <f>IFERROR(INDEX(NoSettings_v3!$C$2:$AH$4612,MATCH('EPS 3.1.3'!$B560,NoSettings_v3!$A$2:$A$4612,0),MATCH('EPS 3.1.3'!R$1,NoSettings_v3!$C$1:$AH$1,0)),"")</f>
        <v>0</v>
      </c>
      <c r="S560" s="157">
        <f>IFERROR(INDEX(NoSettings_v3!$C$2:$AH$4612,MATCH('EPS 3.1.3'!$B560,NoSettings_v3!$A$2:$A$4612,0),MATCH('EPS 3.1.3'!S$1,NoSettings_v3!$C$1:$AH$1,0)),"")</f>
        <v>0</v>
      </c>
      <c r="T560" s="157">
        <f>IFERROR(INDEX(NoSettings_v3!$C$2:$AH$4612,MATCH('EPS 3.1.3'!$B560,NoSettings_v3!$A$2:$A$4612,0),MATCH('EPS 3.1.3'!T$1,NoSettings_v3!$C$1:$AH$1,0)),"")</f>
        <v>0</v>
      </c>
      <c r="U560" s="157">
        <f>IFERROR(INDEX(NoSettings_v3!$C$2:$AH$4612,MATCH('EPS 3.1.3'!$B560,NoSettings_v3!$A$2:$A$4612,0),MATCH('EPS 3.1.3'!U$1,NoSettings_v3!$C$1:$AH$1,0)),"")</f>
        <v>0</v>
      </c>
      <c r="V560" s="157">
        <f>IFERROR(INDEX(NoSettings_v3!$C$2:$AH$4612,MATCH('EPS 3.1.3'!$B560,NoSettings_v3!$A$2:$A$4612,0),MATCH('EPS 3.1.3'!V$1,NoSettings_v3!$C$1:$AH$1,0)),"")</f>
        <v>0</v>
      </c>
      <c r="W560" s="157">
        <f>IFERROR(INDEX(NoSettings_v3!$C$2:$AH$4612,MATCH('EPS 3.1.3'!$B560,NoSettings_v3!$A$2:$A$4612,0),MATCH('EPS 3.1.3'!W$1,NoSettings_v3!$C$1:$AH$1,0)),"")</f>
        <v>0</v>
      </c>
      <c r="X560" s="157">
        <f>IFERROR(INDEX(NoSettings_v3!$C$2:$AH$4612,MATCH('EPS 3.1.3'!$B560,NoSettings_v3!$A$2:$A$4612,0),MATCH('EPS 3.1.3'!X$1,NoSettings_v3!$C$1:$AH$1,0)),"")</f>
        <v>0</v>
      </c>
      <c r="Y560" s="157">
        <f>IFERROR(INDEX(NoSettings_v3!$C$2:$AH$4612,MATCH('EPS 3.1.3'!$B560,NoSettings_v3!$A$2:$A$4612,0),MATCH('EPS 3.1.3'!Y$1,NoSettings_v3!$C$1:$AH$1,0)),"")</f>
        <v>0</v>
      </c>
      <c r="Z560" s="157">
        <f>IFERROR(INDEX(NoSettings_v3!$C$2:$AH$4612,MATCH('EPS 3.1.3'!$B560,NoSettings_v3!$A$2:$A$4612,0),MATCH('EPS 3.1.3'!Z$1,NoSettings_v3!$C$1:$AH$1,0)),"")</f>
        <v>0</v>
      </c>
      <c r="AA560" s="157">
        <f>IFERROR(INDEX(NoSettings_v3!$C$2:$AH$4612,MATCH('EPS 3.1.3'!$B560,NoSettings_v3!$A$2:$A$4612,0),MATCH('EPS 3.1.3'!AA$1,NoSettings_v3!$C$1:$AH$1,0)),"")</f>
        <v>0</v>
      </c>
      <c r="AB560" s="157">
        <f>IFERROR(INDEX(NoSettings_v3!$C$2:$AH$4612,MATCH('EPS 3.1.3'!$B560,NoSettings_v3!$A$2:$A$4612,0),MATCH('EPS 3.1.3'!AB$1,NoSettings_v3!$C$1:$AH$1,0)),"")</f>
        <v>0</v>
      </c>
      <c r="AC560" s="157">
        <f>IFERROR(INDEX(NoSettings_v3!$C$2:$AH$4612,MATCH('EPS 3.1.3'!$B560,NoSettings_v3!$A$2:$A$4612,0),MATCH('EPS 3.1.3'!AC$1,NoSettings_v3!$C$1:$AH$1,0)),"")</f>
        <v>0</v>
      </c>
      <c r="AD560" s="157">
        <f>IFERROR(INDEX(NoSettings_v3!$C$2:$AH$4612,MATCH('EPS 3.1.3'!$B560,NoSettings_v3!$A$2:$A$4612,0),MATCH('EPS 3.1.3'!AD$1,NoSettings_v3!$C$1:$AH$1,0)),"")</f>
        <v>0</v>
      </c>
      <c r="AE560" s="157">
        <f>IFERROR(INDEX(NoSettings_v3!$C$2:$AH$4612,MATCH('EPS 3.1.3'!$B560,NoSettings_v3!$A$2:$A$4612,0),MATCH('EPS 3.1.3'!AE$1,NoSettings_v3!$C$1:$AH$1,0)),"")</f>
        <v>0</v>
      </c>
      <c r="AF560" s="157">
        <f>IFERROR(INDEX(NoSettings_v3!$C$2:$AH$4612,MATCH('EPS 3.1.3'!$B560,NoSettings_v3!$A$2:$A$4612,0),MATCH('EPS 3.1.3'!AF$1,NoSettings_v3!$C$1:$AH$1,0)),"")</f>
        <v>0</v>
      </c>
      <c r="AG560" s="157">
        <f>IFERROR(INDEX(NoSettings_v3!$C$2:$AH$4612,MATCH('EPS 3.1.3'!$B560,NoSettings_v3!$A$2:$A$4612,0),MATCH('EPS 3.1.3'!AG$1,NoSettings_v3!$C$1:$AH$1,0)),"")</f>
        <v>0</v>
      </c>
      <c r="AH560" s="157">
        <f>IFERROR(INDEX(NoSettings_v3!$C$2:$AH$4612,MATCH('EPS 3.1.3'!$B560,NoSettings_v3!$A$2:$A$4612,0),MATCH('EPS 3.1.3'!AH$1,NoSettings_v3!$C$1:$AH$1,0)),"")</f>
        <v>0</v>
      </c>
      <c r="AI560" s="157">
        <f>IFERROR(INDEX(NoSettings_v3!$C$2:$AH$4612,MATCH('EPS 3.1.3'!$B560,NoSettings_v3!$A$2:$A$4612,0),MATCH('EPS 3.1.3'!AI$1,NoSettings_v3!$C$1:$AH$1,0)),"")</f>
        <v>0</v>
      </c>
    </row>
    <row r="561" spans="1:35" x14ac:dyDescent="0.35">
      <c r="A561" s="127"/>
      <c r="B561" s="161" t="s">
        <v>1282</v>
      </c>
      <c r="C561" s="127" t="s">
        <v>964</v>
      </c>
      <c r="D561" s="157">
        <f>IFERROR(INDEX(NoSettings_v3!$C$2:$AH$4612,MATCH('EPS 3.1.3'!$B561,NoSettings_v3!$A$2:$A$4612,0),MATCH('EPS 3.1.3'!D$1,NoSettings_v3!$C$1:$AH$1,0)),"")</f>
        <v>0</v>
      </c>
      <c r="E561" s="157">
        <f>IFERROR(INDEX(NoSettings_v3!$C$2:$AH$4612,MATCH('EPS 3.1.3'!$B561,NoSettings_v3!$A$2:$A$4612,0),MATCH('EPS 3.1.3'!E$1,NoSettings_v3!$C$1:$AH$1,0)),"")</f>
        <v>0</v>
      </c>
      <c r="F561" s="157">
        <f>IFERROR(INDEX(NoSettings_v3!$C$2:$AH$4612,MATCH('EPS 3.1.3'!$B561,NoSettings_v3!$A$2:$A$4612,0),MATCH('EPS 3.1.3'!F$1,NoSettings_v3!$C$1:$AH$1,0)),"")</f>
        <v>0</v>
      </c>
      <c r="G561" s="157">
        <f>IFERROR(INDEX(NoSettings_v3!$C$2:$AH$4612,MATCH('EPS 3.1.3'!$B561,NoSettings_v3!$A$2:$A$4612,0),MATCH('EPS 3.1.3'!G$1,NoSettings_v3!$C$1:$AH$1,0)),"")</f>
        <v>0</v>
      </c>
      <c r="H561" s="157">
        <f>IFERROR(INDEX(NoSettings_v3!$C$2:$AH$4612,MATCH('EPS 3.1.3'!$B561,NoSettings_v3!$A$2:$A$4612,0),MATCH('EPS 3.1.3'!H$1,NoSettings_v3!$C$1:$AH$1,0)),"")</f>
        <v>0</v>
      </c>
      <c r="I561" s="157">
        <f>IFERROR(INDEX(NoSettings_v3!$C$2:$AH$4612,MATCH('EPS 3.1.3'!$B561,NoSettings_v3!$A$2:$A$4612,0),MATCH('EPS 3.1.3'!I$1,NoSettings_v3!$C$1:$AH$1,0)),"")</f>
        <v>0</v>
      </c>
      <c r="J561" s="157">
        <f>IFERROR(INDEX(NoSettings_v3!$C$2:$AH$4612,MATCH('EPS 3.1.3'!$B561,NoSettings_v3!$A$2:$A$4612,0),MATCH('EPS 3.1.3'!J$1,NoSettings_v3!$C$1:$AH$1,0)),"")</f>
        <v>0</v>
      </c>
      <c r="K561" s="157">
        <f>IFERROR(INDEX(NoSettings_v3!$C$2:$AH$4612,MATCH('EPS 3.1.3'!$B561,NoSettings_v3!$A$2:$A$4612,0),MATCH('EPS 3.1.3'!K$1,NoSettings_v3!$C$1:$AH$1,0)),"")</f>
        <v>0</v>
      </c>
      <c r="L561" s="157">
        <f>IFERROR(INDEX(NoSettings_v3!$C$2:$AH$4612,MATCH('EPS 3.1.3'!$B561,NoSettings_v3!$A$2:$A$4612,0),MATCH('EPS 3.1.3'!L$1,NoSettings_v3!$C$1:$AH$1,0)),"")</f>
        <v>0</v>
      </c>
      <c r="M561" s="157">
        <f>IFERROR(INDEX(NoSettings_v3!$C$2:$AH$4612,MATCH('EPS 3.1.3'!$B561,NoSettings_v3!$A$2:$A$4612,0),MATCH('EPS 3.1.3'!M$1,NoSettings_v3!$C$1:$AH$1,0)),"")</f>
        <v>0</v>
      </c>
      <c r="N561" s="157">
        <f>IFERROR(INDEX(NoSettings_v3!$C$2:$AH$4612,MATCH('EPS 3.1.3'!$B561,NoSettings_v3!$A$2:$A$4612,0),MATCH('EPS 3.1.3'!N$1,NoSettings_v3!$C$1:$AH$1,0)),"")</f>
        <v>0</v>
      </c>
      <c r="O561" s="157">
        <f>IFERROR(INDEX(NoSettings_v3!$C$2:$AH$4612,MATCH('EPS 3.1.3'!$B561,NoSettings_v3!$A$2:$A$4612,0),MATCH('EPS 3.1.3'!O$1,NoSettings_v3!$C$1:$AH$1,0)),"")</f>
        <v>0</v>
      </c>
      <c r="P561" s="157">
        <f>IFERROR(INDEX(NoSettings_v3!$C$2:$AH$4612,MATCH('EPS 3.1.3'!$B561,NoSettings_v3!$A$2:$A$4612,0),MATCH('EPS 3.1.3'!P$1,NoSettings_v3!$C$1:$AH$1,0)),"")</f>
        <v>0</v>
      </c>
      <c r="Q561" s="157">
        <f>IFERROR(INDEX(NoSettings_v3!$C$2:$AH$4612,MATCH('EPS 3.1.3'!$B561,NoSettings_v3!$A$2:$A$4612,0),MATCH('EPS 3.1.3'!Q$1,NoSettings_v3!$C$1:$AH$1,0)),"")</f>
        <v>0</v>
      </c>
      <c r="R561" s="157">
        <f>IFERROR(INDEX(NoSettings_v3!$C$2:$AH$4612,MATCH('EPS 3.1.3'!$B561,NoSettings_v3!$A$2:$A$4612,0),MATCH('EPS 3.1.3'!R$1,NoSettings_v3!$C$1:$AH$1,0)),"")</f>
        <v>0</v>
      </c>
      <c r="S561" s="157">
        <f>IFERROR(INDEX(NoSettings_v3!$C$2:$AH$4612,MATCH('EPS 3.1.3'!$B561,NoSettings_v3!$A$2:$A$4612,0),MATCH('EPS 3.1.3'!S$1,NoSettings_v3!$C$1:$AH$1,0)),"")</f>
        <v>0</v>
      </c>
      <c r="T561" s="157">
        <f>IFERROR(INDEX(NoSettings_v3!$C$2:$AH$4612,MATCH('EPS 3.1.3'!$B561,NoSettings_v3!$A$2:$A$4612,0),MATCH('EPS 3.1.3'!T$1,NoSettings_v3!$C$1:$AH$1,0)),"")</f>
        <v>0</v>
      </c>
      <c r="U561" s="157">
        <f>IFERROR(INDEX(NoSettings_v3!$C$2:$AH$4612,MATCH('EPS 3.1.3'!$B561,NoSettings_v3!$A$2:$A$4612,0),MATCH('EPS 3.1.3'!U$1,NoSettings_v3!$C$1:$AH$1,0)),"")</f>
        <v>0</v>
      </c>
      <c r="V561" s="157">
        <f>IFERROR(INDEX(NoSettings_v3!$C$2:$AH$4612,MATCH('EPS 3.1.3'!$B561,NoSettings_v3!$A$2:$A$4612,0),MATCH('EPS 3.1.3'!V$1,NoSettings_v3!$C$1:$AH$1,0)),"")</f>
        <v>0</v>
      </c>
      <c r="W561" s="157">
        <f>IFERROR(INDEX(NoSettings_v3!$C$2:$AH$4612,MATCH('EPS 3.1.3'!$B561,NoSettings_v3!$A$2:$A$4612,0),MATCH('EPS 3.1.3'!W$1,NoSettings_v3!$C$1:$AH$1,0)),"")</f>
        <v>0</v>
      </c>
      <c r="X561" s="157">
        <f>IFERROR(INDEX(NoSettings_v3!$C$2:$AH$4612,MATCH('EPS 3.1.3'!$B561,NoSettings_v3!$A$2:$A$4612,0),MATCH('EPS 3.1.3'!X$1,NoSettings_v3!$C$1:$AH$1,0)),"")</f>
        <v>0</v>
      </c>
      <c r="Y561" s="157">
        <f>IFERROR(INDEX(NoSettings_v3!$C$2:$AH$4612,MATCH('EPS 3.1.3'!$B561,NoSettings_v3!$A$2:$A$4612,0),MATCH('EPS 3.1.3'!Y$1,NoSettings_v3!$C$1:$AH$1,0)),"")</f>
        <v>0</v>
      </c>
      <c r="Z561" s="157">
        <f>IFERROR(INDEX(NoSettings_v3!$C$2:$AH$4612,MATCH('EPS 3.1.3'!$B561,NoSettings_v3!$A$2:$A$4612,0),MATCH('EPS 3.1.3'!Z$1,NoSettings_v3!$C$1:$AH$1,0)),"")</f>
        <v>0</v>
      </c>
      <c r="AA561" s="157">
        <f>IFERROR(INDEX(NoSettings_v3!$C$2:$AH$4612,MATCH('EPS 3.1.3'!$B561,NoSettings_v3!$A$2:$A$4612,0),MATCH('EPS 3.1.3'!AA$1,NoSettings_v3!$C$1:$AH$1,0)),"")</f>
        <v>0</v>
      </c>
      <c r="AB561" s="157">
        <f>IFERROR(INDEX(NoSettings_v3!$C$2:$AH$4612,MATCH('EPS 3.1.3'!$B561,NoSettings_v3!$A$2:$A$4612,0),MATCH('EPS 3.1.3'!AB$1,NoSettings_v3!$C$1:$AH$1,0)),"")</f>
        <v>0</v>
      </c>
      <c r="AC561" s="157">
        <f>IFERROR(INDEX(NoSettings_v3!$C$2:$AH$4612,MATCH('EPS 3.1.3'!$B561,NoSettings_v3!$A$2:$A$4612,0),MATCH('EPS 3.1.3'!AC$1,NoSettings_v3!$C$1:$AH$1,0)),"")</f>
        <v>0</v>
      </c>
      <c r="AD561" s="157">
        <f>IFERROR(INDEX(NoSettings_v3!$C$2:$AH$4612,MATCH('EPS 3.1.3'!$B561,NoSettings_v3!$A$2:$A$4612,0),MATCH('EPS 3.1.3'!AD$1,NoSettings_v3!$C$1:$AH$1,0)),"")</f>
        <v>0</v>
      </c>
      <c r="AE561" s="157">
        <f>IFERROR(INDEX(NoSettings_v3!$C$2:$AH$4612,MATCH('EPS 3.1.3'!$B561,NoSettings_v3!$A$2:$A$4612,0),MATCH('EPS 3.1.3'!AE$1,NoSettings_v3!$C$1:$AH$1,0)),"")</f>
        <v>0</v>
      </c>
      <c r="AF561" s="157">
        <f>IFERROR(INDEX(NoSettings_v3!$C$2:$AH$4612,MATCH('EPS 3.1.3'!$B561,NoSettings_v3!$A$2:$A$4612,0),MATCH('EPS 3.1.3'!AF$1,NoSettings_v3!$C$1:$AH$1,0)),"")</f>
        <v>0</v>
      </c>
      <c r="AG561" s="157">
        <f>IFERROR(INDEX(NoSettings_v3!$C$2:$AH$4612,MATCH('EPS 3.1.3'!$B561,NoSettings_v3!$A$2:$A$4612,0),MATCH('EPS 3.1.3'!AG$1,NoSettings_v3!$C$1:$AH$1,0)),"")</f>
        <v>0</v>
      </c>
      <c r="AH561" s="157">
        <f>IFERROR(INDEX(NoSettings_v3!$C$2:$AH$4612,MATCH('EPS 3.1.3'!$B561,NoSettings_v3!$A$2:$A$4612,0),MATCH('EPS 3.1.3'!AH$1,NoSettings_v3!$C$1:$AH$1,0)),"")</f>
        <v>0</v>
      </c>
      <c r="AI561" s="157">
        <f>IFERROR(INDEX(NoSettings_v3!$C$2:$AH$4612,MATCH('EPS 3.1.3'!$B561,NoSettings_v3!$A$2:$A$4612,0),MATCH('EPS 3.1.3'!AI$1,NoSettings_v3!$C$1:$AH$1,0)),"")</f>
        <v>0</v>
      </c>
    </row>
    <row r="562" spans="1:35" x14ac:dyDescent="0.35">
      <c r="A562" s="127"/>
      <c r="B562" s="161" t="s">
        <v>1283</v>
      </c>
      <c r="C562" s="127" t="s">
        <v>964</v>
      </c>
      <c r="D562" s="157">
        <f>IFERROR(INDEX(NoSettings_v3!$C$2:$AH$4612,MATCH('EPS 3.1.3'!$B562,NoSettings_v3!$A$2:$A$4612,0),MATCH('EPS 3.1.3'!D$1,NoSettings_v3!$C$1:$AH$1,0)),"")</f>
        <v>0</v>
      </c>
      <c r="E562" s="157">
        <f>IFERROR(INDEX(NoSettings_v3!$C$2:$AH$4612,MATCH('EPS 3.1.3'!$B562,NoSettings_v3!$A$2:$A$4612,0),MATCH('EPS 3.1.3'!E$1,NoSettings_v3!$C$1:$AH$1,0)),"")</f>
        <v>0</v>
      </c>
      <c r="F562" s="157">
        <f>IFERROR(INDEX(NoSettings_v3!$C$2:$AH$4612,MATCH('EPS 3.1.3'!$B562,NoSettings_v3!$A$2:$A$4612,0),MATCH('EPS 3.1.3'!F$1,NoSettings_v3!$C$1:$AH$1,0)),"")</f>
        <v>0</v>
      </c>
      <c r="G562" s="157">
        <f>IFERROR(INDEX(NoSettings_v3!$C$2:$AH$4612,MATCH('EPS 3.1.3'!$B562,NoSettings_v3!$A$2:$A$4612,0),MATCH('EPS 3.1.3'!G$1,NoSettings_v3!$C$1:$AH$1,0)),"")</f>
        <v>0</v>
      </c>
      <c r="H562" s="157">
        <f>IFERROR(INDEX(NoSettings_v3!$C$2:$AH$4612,MATCH('EPS 3.1.3'!$B562,NoSettings_v3!$A$2:$A$4612,0),MATCH('EPS 3.1.3'!H$1,NoSettings_v3!$C$1:$AH$1,0)),"")</f>
        <v>0</v>
      </c>
      <c r="I562" s="157">
        <f>IFERROR(INDEX(NoSettings_v3!$C$2:$AH$4612,MATCH('EPS 3.1.3'!$B562,NoSettings_v3!$A$2:$A$4612,0),MATCH('EPS 3.1.3'!I$1,NoSettings_v3!$C$1:$AH$1,0)),"")</f>
        <v>0</v>
      </c>
      <c r="J562" s="157">
        <f>IFERROR(INDEX(NoSettings_v3!$C$2:$AH$4612,MATCH('EPS 3.1.3'!$B562,NoSettings_v3!$A$2:$A$4612,0),MATCH('EPS 3.1.3'!J$1,NoSettings_v3!$C$1:$AH$1,0)),"")</f>
        <v>0</v>
      </c>
      <c r="K562" s="157">
        <f>IFERROR(INDEX(NoSettings_v3!$C$2:$AH$4612,MATCH('EPS 3.1.3'!$B562,NoSettings_v3!$A$2:$A$4612,0),MATCH('EPS 3.1.3'!K$1,NoSettings_v3!$C$1:$AH$1,0)),"")</f>
        <v>0</v>
      </c>
      <c r="L562" s="157">
        <f>IFERROR(INDEX(NoSettings_v3!$C$2:$AH$4612,MATCH('EPS 3.1.3'!$B562,NoSettings_v3!$A$2:$A$4612,0),MATCH('EPS 3.1.3'!L$1,NoSettings_v3!$C$1:$AH$1,0)),"")</f>
        <v>0</v>
      </c>
      <c r="M562" s="157">
        <f>IFERROR(INDEX(NoSettings_v3!$C$2:$AH$4612,MATCH('EPS 3.1.3'!$B562,NoSettings_v3!$A$2:$A$4612,0),MATCH('EPS 3.1.3'!M$1,NoSettings_v3!$C$1:$AH$1,0)),"")</f>
        <v>0</v>
      </c>
      <c r="N562" s="157">
        <f>IFERROR(INDEX(NoSettings_v3!$C$2:$AH$4612,MATCH('EPS 3.1.3'!$B562,NoSettings_v3!$A$2:$A$4612,0),MATCH('EPS 3.1.3'!N$1,NoSettings_v3!$C$1:$AH$1,0)),"")</f>
        <v>0</v>
      </c>
      <c r="O562" s="157">
        <f>IFERROR(INDEX(NoSettings_v3!$C$2:$AH$4612,MATCH('EPS 3.1.3'!$B562,NoSettings_v3!$A$2:$A$4612,0),MATCH('EPS 3.1.3'!O$1,NoSettings_v3!$C$1:$AH$1,0)),"")</f>
        <v>0</v>
      </c>
      <c r="P562" s="157">
        <f>IFERROR(INDEX(NoSettings_v3!$C$2:$AH$4612,MATCH('EPS 3.1.3'!$B562,NoSettings_v3!$A$2:$A$4612,0),MATCH('EPS 3.1.3'!P$1,NoSettings_v3!$C$1:$AH$1,0)),"")</f>
        <v>0</v>
      </c>
      <c r="Q562" s="157">
        <f>IFERROR(INDEX(NoSettings_v3!$C$2:$AH$4612,MATCH('EPS 3.1.3'!$B562,NoSettings_v3!$A$2:$A$4612,0),MATCH('EPS 3.1.3'!Q$1,NoSettings_v3!$C$1:$AH$1,0)),"")</f>
        <v>0</v>
      </c>
      <c r="R562" s="157">
        <f>IFERROR(INDEX(NoSettings_v3!$C$2:$AH$4612,MATCH('EPS 3.1.3'!$B562,NoSettings_v3!$A$2:$A$4612,0),MATCH('EPS 3.1.3'!R$1,NoSettings_v3!$C$1:$AH$1,0)),"")</f>
        <v>0</v>
      </c>
      <c r="S562" s="157">
        <f>IFERROR(INDEX(NoSettings_v3!$C$2:$AH$4612,MATCH('EPS 3.1.3'!$B562,NoSettings_v3!$A$2:$A$4612,0),MATCH('EPS 3.1.3'!S$1,NoSettings_v3!$C$1:$AH$1,0)),"")</f>
        <v>0</v>
      </c>
      <c r="T562" s="157">
        <f>IFERROR(INDEX(NoSettings_v3!$C$2:$AH$4612,MATCH('EPS 3.1.3'!$B562,NoSettings_v3!$A$2:$A$4612,0),MATCH('EPS 3.1.3'!T$1,NoSettings_v3!$C$1:$AH$1,0)),"")</f>
        <v>0</v>
      </c>
      <c r="U562" s="157">
        <f>IFERROR(INDEX(NoSettings_v3!$C$2:$AH$4612,MATCH('EPS 3.1.3'!$B562,NoSettings_v3!$A$2:$A$4612,0),MATCH('EPS 3.1.3'!U$1,NoSettings_v3!$C$1:$AH$1,0)),"")</f>
        <v>0</v>
      </c>
      <c r="V562" s="157">
        <f>IFERROR(INDEX(NoSettings_v3!$C$2:$AH$4612,MATCH('EPS 3.1.3'!$B562,NoSettings_v3!$A$2:$A$4612,0),MATCH('EPS 3.1.3'!V$1,NoSettings_v3!$C$1:$AH$1,0)),"")</f>
        <v>0</v>
      </c>
      <c r="W562" s="157">
        <f>IFERROR(INDEX(NoSettings_v3!$C$2:$AH$4612,MATCH('EPS 3.1.3'!$B562,NoSettings_v3!$A$2:$A$4612,0),MATCH('EPS 3.1.3'!W$1,NoSettings_v3!$C$1:$AH$1,0)),"")</f>
        <v>0</v>
      </c>
      <c r="X562" s="157">
        <f>IFERROR(INDEX(NoSettings_v3!$C$2:$AH$4612,MATCH('EPS 3.1.3'!$B562,NoSettings_v3!$A$2:$A$4612,0),MATCH('EPS 3.1.3'!X$1,NoSettings_v3!$C$1:$AH$1,0)),"")</f>
        <v>0</v>
      </c>
      <c r="Y562" s="157">
        <f>IFERROR(INDEX(NoSettings_v3!$C$2:$AH$4612,MATCH('EPS 3.1.3'!$B562,NoSettings_v3!$A$2:$A$4612,0),MATCH('EPS 3.1.3'!Y$1,NoSettings_v3!$C$1:$AH$1,0)),"")</f>
        <v>0</v>
      </c>
      <c r="Z562" s="157">
        <f>IFERROR(INDEX(NoSettings_v3!$C$2:$AH$4612,MATCH('EPS 3.1.3'!$B562,NoSettings_v3!$A$2:$A$4612,0),MATCH('EPS 3.1.3'!Z$1,NoSettings_v3!$C$1:$AH$1,0)),"")</f>
        <v>0</v>
      </c>
      <c r="AA562" s="157">
        <f>IFERROR(INDEX(NoSettings_v3!$C$2:$AH$4612,MATCH('EPS 3.1.3'!$B562,NoSettings_v3!$A$2:$A$4612,0),MATCH('EPS 3.1.3'!AA$1,NoSettings_v3!$C$1:$AH$1,0)),"")</f>
        <v>0</v>
      </c>
      <c r="AB562" s="157">
        <f>IFERROR(INDEX(NoSettings_v3!$C$2:$AH$4612,MATCH('EPS 3.1.3'!$B562,NoSettings_v3!$A$2:$A$4612,0),MATCH('EPS 3.1.3'!AB$1,NoSettings_v3!$C$1:$AH$1,0)),"")</f>
        <v>0</v>
      </c>
      <c r="AC562" s="157">
        <f>IFERROR(INDEX(NoSettings_v3!$C$2:$AH$4612,MATCH('EPS 3.1.3'!$B562,NoSettings_v3!$A$2:$A$4612,0),MATCH('EPS 3.1.3'!AC$1,NoSettings_v3!$C$1:$AH$1,0)),"")</f>
        <v>0</v>
      </c>
      <c r="AD562" s="157">
        <f>IFERROR(INDEX(NoSettings_v3!$C$2:$AH$4612,MATCH('EPS 3.1.3'!$B562,NoSettings_v3!$A$2:$A$4612,0),MATCH('EPS 3.1.3'!AD$1,NoSettings_v3!$C$1:$AH$1,0)),"")</f>
        <v>0</v>
      </c>
      <c r="AE562" s="157">
        <f>IFERROR(INDEX(NoSettings_v3!$C$2:$AH$4612,MATCH('EPS 3.1.3'!$B562,NoSettings_v3!$A$2:$A$4612,0),MATCH('EPS 3.1.3'!AE$1,NoSettings_v3!$C$1:$AH$1,0)),"")</f>
        <v>0</v>
      </c>
      <c r="AF562" s="157">
        <f>IFERROR(INDEX(NoSettings_v3!$C$2:$AH$4612,MATCH('EPS 3.1.3'!$B562,NoSettings_v3!$A$2:$A$4612,0),MATCH('EPS 3.1.3'!AF$1,NoSettings_v3!$C$1:$AH$1,0)),"")</f>
        <v>0</v>
      </c>
      <c r="AG562" s="157">
        <f>IFERROR(INDEX(NoSettings_v3!$C$2:$AH$4612,MATCH('EPS 3.1.3'!$B562,NoSettings_v3!$A$2:$A$4612,0),MATCH('EPS 3.1.3'!AG$1,NoSettings_v3!$C$1:$AH$1,0)),"")</f>
        <v>0</v>
      </c>
      <c r="AH562" s="157">
        <f>IFERROR(INDEX(NoSettings_v3!$C$2:$AH$4612,MATCH('EPS 3.1.3'!$B562,NoSettings_v3!$A$2:$A$4612,0),MATCH('EPS 3.1.3'!AH$1,NoSettings_v3!$C$1:$AH$1,0)),"")</f>
        <v>0</v>
      </c>
      <c r="AI562" s="157">
        <f>IFERROR(INDEX(NoSettings_v3!$C$2:$AH$4612,MATCH('EPS 3.1.3'!$B562,NoSettings_v3!$A$2:$A$4612,0),MATCH('EPS 3.1.3'!AI$1,NoSettings_v3!$C$1:$AH$1,0)),"")</f>
        <v>0</v>
      </c>
    </row>
    <row r="563" spans="1:35" x14ac:dyDescent="0.35">
      <c r="A563" s="127"/>
      <c r="B563" s="161" t="s">
        <v>1284</v>
      </c>
      <c r="C563" s="127" t="s">
        <v>964</v>
      </c>
      <c r="D563" s="157">
        <f>IFERROR(INDEX(NoSettings_v3!$C$2:$AH$4612,MATCH('EPS 3.1.3'!$B563,NoSettings_v3!$A$2:$A$4612,0),MATCH('EPS 3.1.3'!D$1,NoSettings_v3!$C$1:$AH$1,0)),"")</f>
        <v>0</v>
      </c>
      <c r="E563" s="157">
        <f>IFERROR(INDEX(NoSettings_v3!$C$2:$AH$4612,MATCH('EPS 3.1.3'!$B563,NoSettings_v3!$A$2:$A$4612,0),MATCH('EPS 3.1.3'!E$1,NoSettings_v3!$C$1:$AH$1,0)),"")</f>
        <v>0</v>
      </c>
      <c r="F563" s="157">
        <f>IFERROR(INDEX(NoSettings_v3!$C$2:$AH$4612,MATCH('EPS 3.1.3'!$B563,NoSettings_v3!$A$2:$A$4612,0),MATCH('EPS 3.1.3'!F$1,NoSettings_v3!$C$1:$AH$1,0)),"")</f>
        <v>0</v>
      </c>
      <c r="G563" s="157">
        <f>IFERROR(INDEX(NoSettings_v3!$C$2:$AH$4612,MATCH('EPS 3.1.3'!$B563,NoSettings_v3!$A$2:$A$4612,0),MATCH('EPS 3.1.3'!G$1,NoSettings_v3!$C$1:$AH$1,0)),"")</f>
        <v>0</v>
      </c>
      <c r="H563" s="157">
        <f>IFERROR(INDEX(NoSettings_v3!$C$2:$AH$4612,MATCH('EPS 3.1.3'!$B563,NoSettings_v3!$A$2:$A$4612,0),MATCH('EPS 3.1.3'!H$1,NoSettings_v3!$C$1:$AH$1,0)),"")</f>
        <v>0</v>
      </c>
      <c r="I563" s="157">
        <f>IFERROR(INDEX(NoSettings_v3!$C$2:$AH$4612,MATCH('EPS 3.1.3'!$B563,NoSettings_v3!$A$2:$A$4612,0),MATCH('EPS 3.1.3'!I$1,NoSettings_v3!$C$1:$AH$1,0)),"")</f>
        <v>0</v>
      </c>
      <c r="J563" s="157">
        <f>IFERROR(INDEX(NoSettings_v3!$C$2:$AH$4612,MATCH('EPS 3.1.3'!$B563,NoSettings_v3!$A$2:$A$4612,0),MATCH('EPS 3.1.3'!J$1,NoSettings_v3!$C$1:$AH$1,0)),"")</f>
        <v>0</v>
      </c>
      <c r="K563" s="157">
        <f>IFERROR(INDEX(NoSettings_v3!$C$2:$AH$4612,MATCH('EPS 3.1.3'!$B563,NoSettings_v3!$A$2:$A$4612,0),MATCH('EPS 3.1.3'!K$1,NoSettings_v3!$C$1:$AH$1,0)),"")</f>
        <v>0</v>
      </c>
      <c r="L563" s="157">
        <f>IFERROR(INDEX(NoSettings_v3!$C$2:$AH$4612,MATCH('EPS 3.1.3'!$B563,NoSettings_v3!$A$2:$A$4612,0),MATCH('EPS 3.1.3'!L$1,NoSettings_v3!$C$1:$AH$1,0)),"")</f>
        <v>0</v>
      </c>
      <c r="M563" s="157">
        <f>IFERROR(INDEX(NoSettings_v3!$C$2:$AH$4612,MATCH('EPS 3.1.3'!$B563,NoSettings_v3!$A$2:$A$4612,0),MATCH('EPS 3.1.3'!M$1,NoSettings_v3!$C$1:$AH$1,0)),"")</f>
        <v>0</v>
      </c>
      <c r="N563" s="157">
        <f>IFERROR(INDEX(NoSettings_v3!$C$2:$AH$4612,MATCH('EPS 3.1.3'!$B563,NoSettings_v3!$A$2:$A$4612,0),MATCH('EPS 3.1.3'!N$1,NoSettings_v3!$C$1:$AH$1,0)),"")</f>
        <v>0</v>
      </c>
      <c r="O563" s="157">
        <f>IFERROR(INDEX(NoSettings_v3!$C$2:$AH$4612,MATCH('EPS 3.1.3'!$B563,NoSettings_v3!$A$2:$A$4612,0),MATCH('EPS 3.1.3'!O$1,NoSettings_v3!$C$1:$AH$1,0)),"")</f>
        <v>0</v>
      </c>
      <c r="P563" s="157">
        <f>IFERROR(INDEX(NoSettings_v3!$C$2:$AH$4612,MATCH('EPS 3.1.3'!$B563,NoSettings_v3!$A$2:$A$4612,0),MATCH('EPS 3.1.3'!P$1,NoSettings_v3!$C$1:$AH$1,0)),"")</f>
        <v>0</v>
      </c>
      <c r="Q563" s="157">
        <f>IFERROR(INDEX(NoSettings_v3!$C$2:$AH$4612,MATCH('EPS 3.1.3'!$B563,NoSettings_v3!$A$2:$A$4612,0),MATCH('EPS 3.1.3'!Q$1,NoSettings_v3!$C$1:$AH$1,0)),"")</f>
        <v>0</v>
      </c>
      <c r="R563" s="157">
        <f>IFERROR(INDEX(NoSettings_v3!$C$2:$AH$4612,MATCH('EPS 3.1.3'!$B563,NoSettings_v3!$A$2:$A$4612,0),MATCH('EPS 3.1.3'!R$1,NoSettings_v3!$C$1:$AH$1,0)),"")</f>
        <v>0</v>
      </c>
      <c r="S563" s="157">
        <f>IFERROR(INDEX(NoSettings_v3!$C$2:$AH$4612,MATCH('EPS 3.1.3'!$B563,NoSettings_v3!$A$2:$A$4612,0),MATCH('EPS 3.1.3'!S$1,NoSettings_v3!$C$1:$AH$1,0)),"")</f>
        <v>0</v>
      </c>
      <c r="T563" s="157">
        <f>IFERROR(INDEX(NoSettings_v3!$C$2:$AH$4612,MATCH('EPS 3.1.3'!$B563,NoSettings_v3!$A$2:$A$4612,0),MATCH('EPS 3.1.3'!T$1,NoSettings_v3!$C$1:$AH$1,0)),"")</f>
        <v>0</v>
      </c>
      <c r="U563" s="157">
        <f>IFERROR(INDEX(NoSettings_v3!$C$2:$AH$4612,MATCH('EPS 3.1.3'!$B563,NoSettings_v3!$A$2:$A$4612,0),MATCH('EPS 3.1.3'!U$1,NoSettings_v3!$C$1:$AH$1,0)),"")</f>
        <v>0</v>
      </c>
      <c r="V563" s="157">
        <f>IFERROR(INDEX(NoSettings_v3!$C$2:$AH$4612,MATCH('EPS 3.1.3'!$B563,NoSettings_v3!$A$2:$A$4612,0),MATCH('EPS 3.1.3'!V$1,NoSettings_v3!$C$1:$AH$1,0)),"")</f>
        <v>0</v>
      </c>
      <c r="W563" s="157">
        <f>IFERROR(INDEX(NoSettings_v3!$C$2:$AH$4612,MATCH('EPS 3.1.3'!$B563,NoSettings_v3!$A$2:$A$4612,0),MATCH('EPS 3.1.3'!W$1,NoSettings_v3!$C$1:$AH$1,0)),"")</f>
        <v>0</v>
      </c>
      <c r="X563" s="157">
        <f>IFERROR(INDEX(NoSettings_v3!$C$2:$AH$4612,MATCH('EPS 3.1.3'!$B563,NoSettings_v3!$A$2:$A$4612,0),MATCH('EPS 3.1.3'!X$1,NoSettings_v3!$C$1:$AH$1,0)),"")</f>
        <v>0</v>
      </c>
      <c r="Y563" s="157">
        <f>IFERROR(INDEX(NoSettings_v3!$C$2:$AH$4612,MATCH('EPS 3.1.3'!$B563,NoSettings_v3!$A$2:$A$4612,0),MATCH('EPS 3.1.3'!Y$1,NoSettings_v3!$C$1:$AH$1,0)),"")</f>
        <v>0</v>
      </c>
      <c r="Z563" s="157">
        <f>IFERROR(INDEX(NoSettings_v3!$C$2:$AH$4612,MATCH('EPS 3.1.3'!$B563,NoSettings_v3!$A$2:$A$4612,0),MATCH('EPS 3.1.3'!Z$1,NoSettings_v3!$C$1:$AH$1,0)),"")</f>
        <v>0</v>
      </c>
      <c r="AA563" s="157">
        <f>IFERROR(INDEX(NoSettings_v3!$C$2:$AH$4612,MATCH('EPS 3.1.3'!$B563,NoSettings_v3!$A$2:$A$4612,0),MATCH('EPS 3.1.3'!AA$1,NoSettings_v3!$C$1:$AH$1,0)),"")</f>
        <v>0</v>
      </c>
      <c r="AB563" s="157">
        <f>IFERROR(INDEX(NoSettings_v3!$C$2:$AH$4612,MATCH('EPS 3.1.3'!$B563,NoSettings_v3!$A$2:$A$4612,0),MATCH('EPS 3.1.3'!AB$1,NoSettings_v3!$C$1:$AH$1,0)),"")</f>
        <v>0</v>
      </c>
      <c r="AC563" s="157">
        <f>IFERROR(INDEX(NoSettings_v3!$C$2:$AH$4612,MATCH('EPS 3.1.3'!$B563,NoSettings_v3!$A$2:$A$4612,0),MATCH('EPS 3.1.3'!AC$1,NoSettings_v3!$C$1:$AH$1,0)),"")</f>
        <v>0</v>
      </c>
      <c r="AD563" s="157">
        <f>IFERROR(INDEX(NoSettings_v3!$C$2:$AH$4612,MATCH('EPS 3.1.3'!$B563,NoSettings_v3!$A$2:$A$4612,0),MATCH('EPS 3.1.3'!AD$1,NoSettings_v3!$C$1:$AH$1,0)),"")</f>
        <v>0</v>
      </c>
      <c r="AE563" s="157">
        <f>IFERROR(INDEX(NoSettings_v3!$C$2:$AH$4612,MATCH('EPS 3.1.3'!$B563,NoSettings_v3!$A$2:$A$4612,0),MATCH('EPS 3.1.3'!AE$1,NoSettings_v3!$C$1:$AH$1,0)),"")</f>
        <v>0</v>
      </c>
      <c r="AF563" s="157">
        <f>IFERROR(INDEX(NoSettings_v3!$C$2:$AH$4612,MATCH('EPS 3.1.3'!$B563,NoSettings_v3!$A$2:$A$4612,0),MATCH('EPS 3.1.3'!AF$1,NoSettings_v3!$C$1:$AH$1,0)),"")</f>
        <v>0</v>
      </c>
      <c r="AG563" s="157">
        <f>IFERROR(INDEX(NoSettings_v3!$C$2:$AH$4612,MATCH('EPS 3.1.3'!$B563,NoSettings_v3!$A$2:$A$4612,0),MATCH('EPS 3.1.3'!AG$1,NoSettings_v3!$C$1:$AH$1,0)),"")</f>
        <v>0</v>
      </c>
      <c r="AH563" s="157">
        <f>IFERROR(INDEX(NoSettings_v3!$C$2:$AH$4612,MATCH('EPS 3.1.3'!$B563,NoSettings_v3!$A$2:$A$4612,0),MATCH('EPS 3.1.3'!AH$1,NoSettings_v3!$C$1:$AH$1,0)),"")</f>
        <v>0</v>
      </c>
      <c r="AI563" s="157">
        <f>IFERROR(INDEX(NoSettings_v3!$C$2:$AH$4612,MATCH('EPS 3.1.3'!$B563,NoSettings_v3!$A$2:$A$4612,0),MATCH('EPS 3.1.3'!AI$1,NoSettings_v3!$C$1:$AH$1,0)),"")</f>
        <v>0</v>
      </c>
    </row>
    <row r="564" spans="1:35" x14ac:dyDescent="0.35">
      <c r="A564" s="127"/>
      <c r="B564" s="161" t="s">
        <v>1285</v>
      </c>
      <c r="C564" s="127" t="s">
        <v>964</v>
      </c>
      <c r="D564" s="157">
        <f>IFERROR(INDEX(NoSettings_v3!$C$2:$AH$4612,MATCH('EPS 3.1.3'!$B564,NoSettings_v3!$A$2:$A$4612,0),MATCH('EPS 3.1.3'!D$1,NoSettings_v3!$C$1:$AH$1,0)),"")</f>
        <v>0</v>
      </c>
      <c r="E564" s="157">
        <f>IFERROR(INDEX(NoSettings_v3!$C$2:$AH$4612,MATCH('EPS 3.1.3'!$B564,NoSettings_v3!$A$2:$A$4612,0),MATCH('EPS 3.1.3'!E$1,NoSettings_v3!$C$1:$AH$1,0)),"")</f>
        <v>0</v>
      </c>
      <c r="F564" s="157">
        <f>IFERROR(INDEX(NoSettings_v3!$C$2:$AH$4612,MATCH('EPS 3.1.3'!$B564,NoSettings_v3!$A$2:$A$4612,0),MATCH('EPS 3.1.3'!F$1,NoSettings_v3!$C$1:$AH$1,0)),"")</f>
        <v>0</v>
      </c>
      <c r="G564" s="157">
        <f>IFERROR(INDEX(NoSettings_v3!$C$2:$AH$4612,MATCH('EPS 3.1.3'!$B564,NoSettings_v3!$A$2:$A$4612,0),MATCH('EPS 3.1.3'!G$1,NoSettings_v3!$C$1:$AH$1,0)),"")</f>
        <v>0</v>
      </c>
      <c r="H564" s="157">
        <f>IFERROR(INDEX(NoSettings_v3!$C$2:$AH$4612,MATCH('EPS 3.1.3'!$B564,NoSettings_v3!$A$2:$A$4612,0),MATCH('EPS 3.1.3'!H$1,NoSettings_v3!$C$1:$AH$1,0)),"")</f>
        <v>0</v>
      </c>
      <c r="I564" s="157">
        <f>IFERROR(INDEX(NoSettings_v3!$C$2:$AH$4612,MATCH('EPS 3.1.3'!$B564,NoSettings_v3!$A$2:$A$4612,0),MATCH('EPS 3.1.3'!I$1,NoSettings_v3!$C$1:$AH$1,0)),"")</f>
        <v>0</v>
      </c>
      <c r="J564" s="157">
        <f>IFERROR(INDEX(NoSettings_v3!$C$2:$AH$4612,MATCH('EPS 3.1.3'!$B564,NoSettings_v3!$A$2:$A$4612,0),MATCH('EPS 3.1.3'!J$1,NoSettings_v3!$C$1:$AH$1,0)),"")</f>
        <v>0</v>
      </c>
      <c r="K564" s="157">
        <f>IFERROR(INDEX(NoSettings_v3!$C$2:$AH$4612,MATCH('EPS 3.1.3'!$B564,NoSettings_v3!$A$2:$A$4612,0),MATCH('EPS 3.1.3'!K$1,NoSettings_v3!$C$1:$AH$1,0)),"")</f>
        <v>0</v>
      </c>
      <c r="L564" s="157">
        <f>IFERROR(INDEX(NoSettings_v3!$C$2:$AH$4612,MATCH('EPS 3.1.3'!$B564,NoSettings_v3!$A$2:$A$4612,0),MATCH('EPS 3.1.3'!L$1,NoSettings_v3!$C$1:$AH$1,0)),"")</f>
        <v>0</v>
      </c>
      <c r="M564" s="157">
        <f>IFERROR(INDEX(NoSettings_v3!$C$2:$AH$4612,MATCH('EPS 3.1.3'!$B564,NoSettings_v3!$A$2:$A$4612,0),MATCH('EPS 3.1.3'!M$1,NoSettings_v3!$C$1:$AH$1,0)),"")</f>
        <v>0</v>
      </c>
      <c r="N564" s="157">
        <f>IFERROR(INDEX(NoSettings_v3!$C$2:$AH$4612,MATCH('EPS 3.1.3'!$B564,NoSettings_v3!$A$2:$A$4612,0),MATCH('EPS 3.1.3'!N$1,NoSettings_v3!$C$1:$AH$1,0)),"")</f>
        <v>0</v>
      </c>
      <c r="O564" s="157">
        <f>IFERROR(INDEX(NoSettings_v3!$C$2:$AH$4612,MATCH('EPS 3.1.3'!$B564,NoSettings_v3!$A$2:$A$4612,0),MATCH('EPS 3.1.3'!O$1,NoSettings_v3!$C$1:$AH$1,0)),"")</f>
        <v>0</v>
      </c>
      <c r="P564" s="157">
        <f>IFERROR(INDEX(NoSettings_v3!$C$2:$AH$4612,MATCH('EPS 3.1.3'!$B564,NoSettings_v3!$A$2:$A$4612,0),MATCH('EPS 3.1.3'!P$1,NoSettings_v3!$C$1:$AH$1,0)),"")</f>
        <v>0</v>
      </c>
      <c r="Q564" s="157">
        <f>IFERROR(INDEX(NoSettings_v3!$C$2:$AH$4612,MATCH('EPS 3.1.3'!$B564,NoSettings_v3!$A$2:$A$4612,0),MATCH('EPS 3.1.3'!Q$1,NoSettings_v3!$C$1:$AH$1,0)),"")</f>
        <v>0</v>
      </c>
      <c r="R564" s="157">
        <f>IFERROR(INDEX(NoSettings_v3!$C$2:$AH$4612,MATCH('EPS 3.1.3'!$B564,NoSettings_v3!$A$2:$A$4612,0),MATCH('EPS 3.1.3'!R$1,NoSettings_v3!$C$1:$AH$1,0)),"")</f>
        <v>0</v>
      </c>
      <c r="S564" s="157">
        <f>IFERROR(INDEX(NoSettings_v3!$C$2:$AH$4612,MATCH('EPS 3.1.3'!$B564,NoSettings_v3!$A$2:$A$4612,0),MATCH('EPS 3.1.3'!S$1,NoSettings_v3!$C$1:$AH$1,0)),"")</f>
        <v>0</v>
      </c>
      <c r="T564" s="157">
        <f>IFERROR(INDEX(NoSettings_v3!$C$2:$AH$4612,MATCH('EPS 3.1.3'!$B564,NoSettings_v3!$A$2:$A$4612,0),MATCH('EPS 3.1.3'!T$1,NoSettings_v3!$C$1:$AH$1,0)),"")</f>
        <v>0</v>
      </c>
      <c r="U564" s="157">
        <f>IFERROR(INDEX(NoSettings_v3!$C$2:$AH$4612,MATCH('EPS 3.1.3'!$B564,NoSettings_v3!$A$2:$A$4612,0),MATCH('EPS 3.1.3'!U$1,NoSettings_v3!$C$1:$AH$1,0)),"")</f>
        <v>0</v>
      </c>
      <c r="V564" s="157">
        <f>IFERROR(INDEX(NoSettings_v3!$C$2:$AH$4612,MATCH('EPS 3.1.3'!$B564,NoSettings_v3!$A$2:$A$4612,0),MATCH('EPS 3.1.3'!V$1,NoSettings_v3!$C$1:$AH$1,0)),"")</f>
        <v>0</v>
      </c>
      <c r="W564" s="157">
        <f>IFERROR(INDEX(NoSettings_v3!$C$2:$AH$4612,MATCH('EPS 3.1.3'!$B564,NoSettings_v3!$A$2:$A$4612,0),MATCH('EPS 3.1.3'!W$1,NoSettings_v3!$C$1:$AH$1,0)),"")</f>
        <v>0</v>
      </c>
      <c r="X564" s="157">
        <f>IFERROR(INDEX(NoSettings_v3!$C$2:$AH$4612,MATCH('EPS 3.1.3'!$B564,NoSettings_v3!$A$2:$A$4612,0),MATCH('EPS 3.1.3'!X$1,NoSettings_v3!$C$1:$AH$1,0)),"")</f>
        <v>0</v>
      </c>
      <c r="Y564" s="157">
        <f>IFERROR(INDEX(NoSettings_v3!$C$2:$AH$4612,MATCH('EPS 3.1.3'!$B564,NoSettings_v3!$A$2:$A$4612,0),MATCH('EPS 3.1.3'!Y$1,NoSettings_v3!$C$1:$AH$1,0)),"")</f>
        <v>0</v>
      </c>
      <c r="Z564" s="157">
        <f>IFERROR(INDEX(NoSettings_v3!$C$2:$AH$4612,MATCH('EPS 3.1.3'!$B564,NoSettings_v3!$A$2:$A$4612,0),MATCH('EPS 3.1.3'!Z$1,NoSettings_v3!$C$1:$AH$1,0)),"")</f>
        <v>0</v>
      </c>
      <c r="AA564" s="157">
        <f>IFERROR(INDEX(NoSettings_v3!$C$2:$AH$4612,MATCH('EPS 3.1.3'!$B564,NoSettings_v3!$A$2:$A$4612,0),MATCH('EPS 3.1.3'!AA$1,NoSettings_v3!$C$1:$AH$1,0)),"")</f>
        <v>0</v>
      </c>
      <c r="AB564" s="157">
        <f>IFERROR(INDEX(NoSettings_v3!$C$2:$AH$4612,MATCH('EPS 3.1.3'!$B564,NoSettings_v3!$A$2:$A$4612,0),MATCH('EPS 3.1.3'!AB$1,NoSettings_v3!$C$1:$AH$1,0)),"")</f>
        <v>0</v>
      </c>
      <c r="AC564" s="157">
        <f>IFERROR(INDEX(NoSettings_v3!$C$2:$AH$4612,MATCH('EPS 3.1.3'!$B564,NoSettings_v3!$A$2:$A$4612,0),MATCH('EPS 3.1.3'!AC$1,NoSettings_v3!$C$1:$AH$1,0)),"")</f>
        <v>0</v>
      </c>
      <c r="AD564" s="157">
        <f>IFERROR(INDEX(NoSettings_v3!$C$2:$AH$4612,MATCH('EPS 3.1.3'!$B564,NoSettings_v3!$A$2:$A$4612,0),MATCH('EPS 3.1.3'!AD$1,NoSettings_v3!$C$1:$AH$1,0)),"")</f>
        <v>0</v>
      </c>
      <c r="AE564" s="157">
        <f>IFERROR(INDEX(NoSettings_v3!$C$2:$AH$4612,MATCH('EPS 3.1.3'!$B564,NoSettings_v3!$A$2:$A$4612,0),MATCH('EPS 3.1.3'!AE$1,NoSettings_v3!$C$1:$AH$1,0)),"")</f>
        <v>0</v>
      </c>
      <c r="AF564" s="157">
        <f>IFERROR(INDEX(NoSettings_v3!$C$2:$AH$4612,MATCH('EPS 3.1.3'!$B564,NoSettings_v3!$A$2:$A$4612,0),MATCH('EPS 3.1.3'!AF$1,NoSettings_v3!$C$1:$AH$1,0)),"")</f>
        <v>0</v>
      </c>
      <c r="AG564" s="157">
        <f>IFERROR(INDEX(NoSettings_v3!$C$2:$AH$4612,MATCH('EPS 3.1.3'!$B564,NoSettings_v3!$A$2:$A$4612,0),MATCH('EPS 3.1.3'!AG$1,NoSettings_v3!$C$1:$AH$1,0)),"")</f>
        <v>0</v>
      </c>
      <c r="AH564" s="157">
        <f>IFERROR(INDEX(NoSettings_v3!$C$2:$AH$4612,MATCH('EPS 3.1.3'!$B564,NoSettings_v3!$A$2:$A$4612,0),MATCH('EPS 3.1.3'!AH$1,NoSettings_v3!$C$1:$AH$1,0)),"")</f>
        <v>0</v>
      </c>
      <c r="AI564" s="157">
        <f>IFERROR(INDEX(NoSettings_v3!$C$2:$AH$4612,MATCH('EPS 3.1.3'!$B564,NoSettings_v3!$A$2:$A$4612,0),MATCH('EPS 3.1.3'!AI$1,NoSettings_v3!$C$1:$AH$1,0)),"")</f>
        <v>0</v>
      </c>
    </row>
    <row r="565" spans="1:35" x14ac:dyDescent="0.35">
      <c r="A565" s="127"/>
      <c r="B565" s="161" t="s">
        <v>1286</v>
      </c>
      <c r="C565" s="127" t="s">
        <v>964</v>
      </c>
      <c r="D565" s="157">
        <f>IFERROR(INDEX(NoSettings_v3!$C$2:$AH$4612,MATCH('EPS 3.1.3'!$B565,NoSettings_v3!$A$2:$A$4612,0),MATCH('EPS 3.1.3'!D$1,NoSettings_v3!$C$1:$AH$1,0)),"")</f>
        <v>0</v>
      </c>
      <c r="E565" s="157">
        <f>IFERROR(INDEX(NoSettings_v3!$C$2:$AH$4612,MATCH('EPS 3.1.3'!$B565,NoSettings_v3!$A$2:$A$4612,0),MATCH('EPS 3.1.3'!E$1,NoSettings_v3!$C$1:$AH$1,0)),"")</f>
        <v>0</v>
      </c>
      <c r="F565" s="157">
        <f>IFERROR(INDEX(NoSettings_v3!$C$2:$AH$4612,MATCH('EPS 3.1.3'!$B565,NoSettings_v3!$A$2:$A$4612,0),MATCH('EPS 3.1.3'!F$1,NoSettings_v3!$C$1:$AH$1,0)),"")</f>
        <v>0</v>
      </c>
      <c r="G565" s="157">
        <f>IFERROR(INDEX(NoSettings_v3!$C$2:$AH$4612,MATCH('EPS 3.1.3'!$B565,NoSettings_v3!$A$2:$A$4612,0),MATCH('EPS 3.1.3'!G$1,NoSettings_v3!$C$1:$AH$1,0)),"")</f>
        <v>0</v>
      </c>
      <c r="H565" s="157">
        <f>IFERROR(INDEX(NoSettings_v3!$C$2:$AH$4612,MATCH('EPS 3.1.3'!$B565,NoSettings_v3!$A$2:$A$4612,0),MATCH('EPS 3.1.3'!H$1,NoSettings_v3!$C$1:$AH$1,0)),"")</f>
        <v>0</v>
      </c>
      <c r="I565" s="157">
        <f>IFERROR(INDEX(NoSettings_v3!$C$2:$AH$4612,MATCH('EPS 3.1.3'!$B565,NoSettings_v3!$A$2:$A$4612,0),MATCH('EPS 3.1.3'!I$1,NoSettings_v3!$C$1:$AH$1,0)),"")</f>
        <v>0</v>
      </c>
      <c r="J565" s="157">
        <f>IFERROR(INDEX(NoSettings_v3!$C$2:$AH$4612,MATCH('EPS 3.1.3'!$B565,NoSettings_v3!$A$2:$A$4612,0),MATCH('EPS 3.1.3'!J$1,NoSettings_v3!$C$1:$AH$1,0)),"")</f>
        <v>0</v>
      </c>
      <c r="K565" s="157">
        <f>IFERROR(INDEX(NoSettings_v3!$C$2:$AH$4612,MATCH('EPS 3.1.3'!$B565,NoSettings_v3!$A$2:$A$4612,0),MATCH('EPS 3.1.3'!K$1,NoSettings_v3!$C$1:$AH$1,0)),"")</f>
        <v>0</v>
      </c>
      <c r="L565" s="157">
        <f>IFERROR(INDEX(NoSettings_v3!$C$2:$AH$4612,MATCH('EPS 3.1.3'!$B565,NoSettings_v3!$A$2:$A$4612,0),MATCH('EPS 3.1.3'!L$1,NoSettings_v3!$C$1:$AH$1,0)),"")</f>
        <v>0</v>
      </c>
      <c r="M565" s="157">
        <f>IFERROR(INDEX(NoSettings_v3!$C$2:$AH$4612,MATCH('EPS 3.1.3'!$B565,NoSettings_v3!$A$2:$A$4612,0),MATCH('EPS 3.1.3'!M$1,NoSettings_v3!$C$1:$AH$1,0)),"")</f>
        <v>0</v>
      </c>
      <c r="N565" s="157">
        <f>IFERROR(INDEX(NoSettings_v3!$C$2:$AH$4612,MATCH('EPS 3.1.3'!$B565,NoSettings_v3!$A$2:$A$4612,0),MATCH('EPS 3.1.3'!N$1,NoSettings_v3!$C$1:$AH$1,0)),"")</f>
        <v>0</v>
      </c>
      <c r="O565" s="157">
        <f>IFERROR(INDEX(NoSettings_v3!$C$2:$AH$4612,MATCH('EPS 3.1.3'!$B565,NoSettings_v3!$A$2:$A$4612,0),MATCH('EPS 3.1.3'!O$1,NoSettings_v3!$C$1:$AH$1,0)),"")</f>
        <v>0</v>
      </c>
      <c r="P565" s="157">
        <f>IFERROR(INDEX(NoSettings_v3!$C$2:$AH$4612,MATCH('EPS 3.1.3'!$B565,NoSettings_v3!$A$2:$A$4612,0),MATCH('EPS 3.1.3'!P$1,NoSettings_v3!$C$1:$AH$1,0)),"")</f>
        <v>0</v>
      </c>
      <c r="Q565" s="157">
        <f>IFERROR(INDEX(NoSettings_v3!$C$2:$AH$4612,MATCH('EPS 3.1.3'!$B565,NoSettings_v3!$A$2:$A$4612,0),MATCH('EPS 3.1.3'!Q$1,NoSettings_v3!$C$1:$AH$1,0)),"")</f>
        <v>0</v>
      </c>
      <c r="R565" s="157">
        <f>IFERROR(INDEX(NoSettings_v3!$C$2:$AH$4612,MATCH('EPS 3.1.3'!$B565,NoSettings_v3!$A$2:$A$4612,0),MATCH('EPS 3.1.3'!R$1,NoSettings_v3!$C$1:$AH$1,0)),"")</f>
        <v>0</v>
      </c>
      <c r="S565" s="157">
        <f>IFERROR(INDEX(NoSettings_v3!$C$2:$AH$4612,MATCH('EPS 3.1.3'!$B565,NoSettings_v3!$A$2:$A$4612,0),MATCH('EPS 3.1.3'!S$1,NoSettings_v3!$C$1:$AH$1,0)),"")</f>
        <v>0</v>
      </c>
      <c r="T565" s="157">
        <f>IFERROR(INDEX(NoSettings_v3!$C$2:$AH$4612,MATCH('EPS 3.1.3'!$B565,NoSettings_v3!$A$2:$A$4612,0),MATCH('EPS 3.1.3'!T$1,NoSettings_v3!$C$1:$AH$1,0)),"")</f>
        <v>0</v>
      </c>
      <c r="U565" s="157">
        <f>IFERROR(INDEX(NoSettings_v3!$C$2:$AH$4612,MATCH('EPS 3.1.3'!$B565,NoSettings_v3!$A$2:$A$4612,0),MATCH('EPS 3.1.3'!U$1,NoSettings_v3!$C$1:$AH$1,0)),"")</f>
        <v>0</v>
      </c>
      <c r="V565" s="157">
        <f>IFERROR(INDEX(NoSettings_v3!$C$2:$AH$4612,MATCH('EPS 3.1.3'!$B565,NoSettings_v3!$A$2:$A$4612,0),MATCH('EPS 3.1.3'!V$1,NoSettings_v3!$C$1:$AH$1,0)),"")</f>
        <v>0</v>
      </c>
      <c r="W565" s="157">
        <f>IFERROR(INDEX(NoSettings_v3!$C$2:$AH$4612,MATCH('EPS 3.1.3'!$B565,NoSettings_v3!$A$2:$A$4612,0),MATCH('EPS 3.1.3'!W$1,NoSettings_v3!$C$1:$AH$1,0)),"")</f>
        <v>0</v>
      </c>
      <c r="X565" s="157">
        <f>IFERROR(INDEX(NoSettings_v3!$C$2:$AH$4612,MATCH('EPS 3.1.3'!$B565,NoSettings_v3!$A$2:$A$4612,0),MATCH('EPS 3.1.3'!X$1,NoSettings_v3!$C$1:$AH$1,0)),"")</f>
        <v>0</v>
      </c>
      <c r="Y565" s="157">
        <f>IFERROR(INDEX(NoSettings_v3!$C$2:$AH$4612,MATCH('EPS 3.1.3'!$B565,NoSettings_v3!$A$2:$A$4612,0),MATCH('EPS 3.1.3'!Y$1,NoSettings_v3!$C$1:$AH$1,0)),"")</f>
        <v>0</v>
      </c>
      <c r="Z565" s="157">
        <f>IFERROR(INDEX(NoSettings_v3!$C$2:$AH$4612,MATCH('EPS 3.1.3'!$B565,NoSettings_v3!$A$2:$A$4612,0),MATCH('EPS 3.1.3'!Z$1,NoSettings_v3!$C$1:$AH$1,0)),"")</f>
        <v>0</v>
      </c>
      <c r="AA565" s="157">
        <f>IFERROR(INDEX(NoSettings_v3!$C$2:$AH$4612,MATCH('EPS 3.1.3'!$B565,NoSettings_v3!$A$2:$A$4612,0),MATCH('EPS 3.1.3'!AA$1,NoSettings_v3!$C$1:$AH$1,0)),"")</f>
        <v>0</v>
      </c>
      <c r="AB565" s="157">
        <f>IFERROR(INDEX(NoSettings_v3!$C$2:$AH$4612,MATCH('EPS 3.1.3'!$B565,NoSettings_v3!$A$2:$A$4612,0),MATCH('EPS 3.1.3'!AB$1,NoSettings_v3!$C$1:$AH$1,0)),"")</f>
        <v>0</v>
      </c>
      <c r="AC565" s="157">
        <f>IFERROR(INDEX(NoSettings_v3!$C$2:$AH$4612,MATCH('EPS 3.1.3'!$B565,NoSettings_v3!$A$2:$A$4612,0),MATCH('EPS 3.1.3'!AC$1,NoSettings_v3!$C$1:$AH$1,0)),"")</f>
        <v>0</v>
      </c>
      <c r="AD565" s="157">
        <f>IFERROR(INDEX(NoSettings_v3!$C$2:$AH$4612,MATCH('EPS 3.1.3'!$B565,NoSettings_v3!$A$2:$A$4612,0),MATCH('EPS 3.1.3'!AD$1,NoSettings_v3!$C$1:$AH$1,0)),"")</f>
        <v>0</v>
      </c>
      <c r="AE565" s="157">
        <f>IFERROR(INDEX(NoSettings_v3!$C$2:$AH$4612,MATCH('EPS 3.1.3'!$B565,NoSettings_v3!$A$2:$A$4612,0),MATCH('EPS 3.1.3'!AE$1,NoSettings_v3!$C$1:$AH$1,0)),"")</f>
        <v>0</v>
      </c>
      <c r="AF565" s="157">
        <f>IFERROR(INDEX(NoSettings_v3!$C$2:$AH$4612,MATCH('EPS 3.1.3'!$B565,NoSettings_v3!$A$2:$A$4612,0),MATCH('EPS 3.1.3'!AF$1,NoSettings_v3!$C$1:$AH$1,0)),"")</f>
        <v>0</v>
      </c>
      <c r="AG565" s="157">
        <f>IFERROR(INDEX(NoSettings_v3!$C$2:$AH$4612,MATCH('EPS 3.1.3'!$B565,NoSettings_v3!$A$2:$A$4612,0),MATCH('EPS 3.1.3'!AG$1,NoSettings_v3!$C$1:$AH$1,0)),"")</f>
        <v>0</v>
      </c>
      <c r="AH565" s="157">
        <f>IFERROR(INDEX(NoSettings_v3!$C$2:$AH$4612,MATCH('EPS 3.1.3'!$B565,NoSettings_v3!$A$2:$A$4612,0),MATCH('EPS 3.1.3'!AH$1,NoSettings_v3!$C$1:$AH$1,0)),"")</f>
        <v>0</v>
      </c>
      <c r="AI565" s="157">
        <f>IFERROR(INDEX(NoSettings_v3!$C$2:$AH$4612,MATCH('EPS 3.1.3'!$B565,NoSettings_v3!$A$2:$A$4612,0),MATCH('EPS 3.1.3'!AI$1,NoSettings_v3!$C$1:$AH$1,0)),"")</f>
        <v>0</v>
      </c>
    </row>
    <row r="566" spans="1:35" x14ac:dyDescent="0.35">
      <c r="A566" s="127"/>
      <c r="B566" s="161" t="s">
        <v>1287</v>
      </c>
      <c r="C566" s="127" t="s">
        <v>964</v>
      </c>
      <c r="D566" s="157">
        <f>IFERROR(INDEX(NoSettings_v3!$C$2:$AH$4612,MATCH('EPS 3.1.3'!$B566,NoSettings_v3!$A$2:$A$4612,0),MATCH('EPS 3.1.3'!D$1,NoSettings_v3!$C$1:$AH$1,0)),"")</f>
        <v>0</v>
      </c>
      <c r="E566" s="157">
        <f>IFERROR(INDEX(NoSettings_v3!$C$2:$AH$4612,MATCH('EPS 3.1.3'!$B566,NoSettings_v3!$A$2:$A$4612,0),MATCH('EPS 3.1.3'!E$1,NoSettings_v3!$C$1:$AH$1,0)),"")</f>
        <v>0</v>
      </c>
      <c r="F566" s="157">
        <f>IFERROR(INDEX(NoSettings_v3!$C$2:$AH$4612,MATCH('EPS 3.1.3'!$B566,NoSettings_v3!$A$2:$A$4612,0),MATCH('EPS 3.1.3'!F$1,NoSettings_v3!$C$1:$AH$1,0)),"")</f>
        <v>0</v>
      </c>
      <c r="G566" s="157">
        <f>IFERROR(INDEX(NoSettings_v3!$C$2:$AH$4612,MATCH('EPS 3.1.3'!$B566,NoSettings_v3!$A$2:$A$4612,0),MATCH('EPS 3.1.3'!G$1,NoSettings_v3!$C$1:$AH$1,0)),"")</f>
        <v>0</v>
      </c>
      <c r="H566" s="157">
        <f>IFERROR(INDEX(NoSettings_v3!$C$2:$AH$4612,MATCH('EPS 3.1.3'!$B566,NoSettings_v3!$A$2:$A$4612,0),MATCH('EPS 3.1.3'!H$1,NoSettings_v3!$C$1:$AH$1,0)),"")</f>
        <v>0</v>
      </c>
      <c r="I566" s="157">
        <f>IFERROR(INDEX(NoSettings_v3!$C$2:$AH$4612,MATCH('EPS 3.1.3'!$B566,NoSettings_v3!$A$2:$A$4612,0),MATCH('EPS 3.1.3'!I$1,NoSettings_v3!$C$1:$AH$1,0)),"")</f>
        <v>0</v>
      </c>
      <c r="J566" s="157">
        <f>IFERROR(INDEX(NoSettings_v3!$C$2:$AH$4612,MATCH('EPS 3.1.3'!$B566,NoSettings_v3!$A$2:$A$4612,0),MATCH('EPS 3.1.3'!J$1,NoSettings_v3!$C$1:$AH$1,0)),"")</f>
        <v>0</v>
      </c>
      <c r="K566" s="157">
        <f>IFERROR(INDEX(NoSettings_v3!$C$2:$AH$4612,MATCH('EPS 3.1.3'!$B566,NoSettings_v3!$A$2:$A$4612,0),MATCH('EPS 3.1.3'!K$1,NoSettings_v3!$C$1:$AH$1,0)),"")</f>
        <v>0</v>
      </c>
      <c r="L566" s="157">
        <f>IFERROR(INDEX(NoSettings_v3!$C$2:$AH$4612,MATCH('EPS 3.1.3'!$B566,NoSettings_v3!$A$2:$A$4612,0),MATCH('EPS 3.1.3'!L$1,NoSettings_v3!$C$1:$AH$1,0)),"")</f>
        <v>0</v>
      </c>
      <c r="M566" s="157">
        <f>IFERROR(INDEX(NoSettings_v3!$C$2:$AH$4612,MATCH('EPS 3.1.3'!$B566,NoSettings_v3!$A$2:$A$4612,0),MATCH('EPS 3.1.3'!M$1,NoSettings_v3!$C$1:$AH$1,0)),"")</f>
        <v>0</v>
      </c>
      <c r="N566" s="157">
        <f>IFERROR(INDEX(NoSettings_v3!$C$2:$AH$4612,MATCH('EPS 3.1.3'!$B566,NoSettings_v3!$A$2:$A$4612,0),MATCH('EPS 3.1.3'!N$1,NoSettings_v3!$C$1:$AH$1,0)),"")</f>
        <v>0</v>
      </c>
      <c r="O566" s="157">
        <f>IFERROR(INDEX(NoSettings_v3!$C$2:$AH$4612,MATCH('EPS 3.1.3'!$B566,NoSettings_v3!$A$2:$A$4612,0),MATCH('EPS 3.1.3'!O$1,NoSettings_v3!$C$1:$AH$1,0)),"")</f>
        <v>0</v>
      </c>
      <c r="P566" s="157">
        <f>IFERROR(INDEX(NoSettings_v3!$C$2:$AH$4612,MATCH('EPS 3.1.3'!$B566,NoSettings_v3!$A$2:$A$4612,0),MATCH('EPS 3.1.3'!P$1,NoSettings_v3!$C$1:$AH$1,0)),"")</f>
        <v>0</v>
      </c>
      <c r="Q566" s="157">
        <f>IFERROR(INDEX(NoSettings_v3!$C$2:$AH$4612,MATCH('EPS 3.1.3'!$B566,NoSettings_v3!$A$2:$A$4612,0),MATCH('EPS 3.1.3'!Q$1,NoSettings_v3!$C$1:$AH$1,0)),"")</f>
        <v>0</v>
      </c>
      <c r="R566" s="157">
        <f>IFERROR(INDEX(NoSettings_v3!$C$2:$AH$4612,MATCH('EPS 3.1.3'!$B566,NoSettings_v3!$A$2:$A$4612,0),MATCH('EPS 3.1.3'!R$1,NoSettings_v3!$C$1:$AH$1,0)),"")</f>
        <v>0</v>
      </c>
      <c r="S566" s="157">
        <f>IFERROR(INDEX(NoSettings_v3!$C$2:$AH$4612,MATCH('EPS 3.1.3'!$B566,NoSettings_v3!$A$2:$A$4612,0),MATCH('EPS 3.1.3'!S$1,NoSettings_v3!$C$1:$AH$1,0)),"")</f>
        <v>0</v>
      </c>
      <c r="T566" s="157">
        <f>IFERROR(INDEX(NoSettings_v3!$C$2:$AH$4612,MATCH('EPS 3.1.3'!$B566,NoSettings_v3!$A$2:$A$4612,0),MATCH('EPS 3.1.3'!T$1,NoSettings_v3!$C$1:$AH$1,0)),"")</f>
        <v>0</v>
      </c>
      <c r="U566" s="157">
        <f>IFERROR(INDEX(NoSettings_v3!$C$2:$AH$4612,MATCH('EPS 3.1.3'!$B566,NoSettings_v3!$A$2:$A$4612,0),MATCH('EPS 3.1.3'!U$1,NoSettings_v3!$C$1:$AH$1,0)),"")</f>
        <v>0</v>
      </c>
      <c r="V566" s="157">
        <f>IFERROR(INDEX(NoSettings_v3!$C$2:$AH$4612,MATCH('EPS 3.1.3'!$B566,NoSettings_v3!$A$2:$A$4612,0),MATCH('EPS 3.1.3'!V$1,NoSettings_v3!$C$1:$AH$1,0)),"")</f>
        <v>0</v>
      </c>
      <c r="W566" s="157">
        <f>IFERROR(INDEX(NoSettings_v3!$C$2:$AH$4612,MATCH('EPS 3.1.3'!$B566,NoSettings_v3!$A$2:$A$4612,0),MATCH('EPS 3.1.3'!W$1,NoSettings_v3!$C$1:$AH$1,0)),"")</f>
        <v>0</v>
      </c>
      <c r="X566" s="157">
        <f>IFERROR(INDEX(NoSettings_v3!$C$2:$AH$4612,MATCH('EPS 3.1.3'!$B566,NoSettings_v3!$A$2:$A$4612,0),MATCH('EPS 3.1.3'!X$1,NoSettings_v3!$C$1:$AH$1,0)),"")</f>
        <v>0</v>
      </c>
      <c r="Y566" s="157">
        <f>IFERROR(INDEX(NoSettings_v3!$C$2:$AH$4612,MATCH('EPS 3.1.3'!$B566,NoSettings_v3!$A$2:$A$4612,0),MATCH('EPS 3.1.3'!Y$1,NoSettings_v3!$C$1:$AH$1,0)),"")</f>
        <v>0</v>
      </c>
      <c r="Z566" s="157">
        <f>IFERROR(INDEX(NoSettings_v3!$C$2:$AH$4612,MATCH('EPS 3.1.3'!$B566,NoSettings_v3!$A$2:$A$4612,0),MATCH('EPS 3.1.3'!Z$1,NoSettings_v3!$C$1:$AH$1,0)),"")</f>
        <v>0</v>
      </c>
      <c r="AA566" s="157">
        <f>IFERROR(INDEX(NoSettings_v3!$C$2:$AH$4612,MATCH('EPS 3.1.3'!$B566,NoSettings_v3!$A$2:$A$4612,0),MATCH('EPS 3.1.3'!AA$1,NoSettings_v3!$C$1:$AH$1,0)),"")</f>
        <v>0</v>
      </c>
      <c r="AB566" s="157">
        <f>IFERROR(INDEX(NoSettings_v3!$C$2:$AH$4612,MATCH('EPS 3.1.3'!$B566,NoSettings_v3!$A$2:$A$4612,0),MATCH('EPS 3.1.3'!AB$1,NoSettings_v3!$C$1:$AH$1,0)),"")</f>
        <v>0</v>
      </c>
      <c r="AC566" s="157">
        <f>IFERROR(INDEX(NoSettings_v3!$C$2:$AH$4612,MATCH('EPS 3.1.3'!$B566,NoSettings_v3!$A$2:$A$4612,0),MATCH('EPS 3.1.3'!AC$1,NoSettings_v3!$C$1:$AH$1,0)),"")</f>
        <v>0</v>
      </c>
      <c r="AD566" s="157">
        <f>IFERROR(INDEX(NoSettings_v3!$C$2:$AH$4612,MATCH('EPS 3.1.3'!$B566,NoSettings_v3!$A$2:$A$4612,0),MATCH('EPS 3.1.3'!AD$1,NoSettings_v3!$C$1:$AH$1,0)),"")</f>
        <v>0</v>
      </c>
      <c r="AE566" s="157">
        <f>IFERROR(INDEX(NoSettings_v3!$C$2:$AH$4612,MATCH('EPS 3.1.3'!$B566,NoSettings_v3!$A$2:$A$4612,0),MATCH('EPS 3.1.3'!AE$1,NoSettings_v3!$C$1:$AH$1,0)),"")</f>
        <v>0</v>
      </c>
      <c r="AF566" s="157">
        <f>IFERROR(INDEX(NoSettings_v3!$C$2:$AH$4612,MATCH('EPS 3.1.3'!$B566,NoSettings_v3!$A$2:$A$4612,0),MATCH('EPS 3.1.3'!AF$1,NoSettings_v3!$C$1:$AH$1,0)),"")</f>
        <v>0</v>
      </c>
      <c r="AG566" s="157">
        <f>IFERROR(INDEX(NoSettings_v3!$C$2:$AH$4612,MATCH('EPS 3.1.3'!$B566,NoSettings_v3!$A$2:$A$4612,0),MATCH('EPS 3.1.3'!AG$1,NoSettings_v3!$C$1:$AH$1,0)),"")</f>
        <v>0</v>
      </c>
      <c r="AH566" s="157">
        <f>IFERROR(INDEX(NoSettings_v3!$C$2:$AH$4612,MATCH('EPS 3.1.3'!$B566,NoSettings_v3!$A$2:$A$4612,0),MATCH('EPS 3.1.3'!AH$1,NoSettings_v3!$C$1:$AH$1,0)),"")</f>
        <v>0</v>
      </c>
      <c r="AI566" s="157">
        <f>IFERROR(INDEX(NoSettings_v3!$C$2:$AH$4612,MATCH('EPS 3.1.3'!$B566,NoSettings_v3!$A$2:$A$4612,0),MATCH('EPS 3.1.3'!AI$1,NoSettings_v3!$C$1:$AH$1,0)),"")</f>
        <v>0</v>
      </c>
    </row>
    <row r="567" spans="1:35" x14ac:dyDescent="0.35">
      <c r="A567" s="127"/>
      <c r="B567" s="161" t="s">
        <v>1288</v>
      </c>
      <c r="C567" s="127" t="s">
        <v>964</v>
      </c>
      <c r="D567" s="157">
        <f>IFERROR(INDEX(NoSettings_v3!$C$2:$AH$4612,MATCH('EPS 3.1.3'!$B567,NoSettings_v3!$A$2:$A$4612,0),MATCH('EPS 3.1.3'!D$1,NoSettings_v3!$C$1:$AH$1,0)),"")</f>
        <v>0</v>
      </c>
      <c r="E567" s="157">
        <f>IFERROR(INDEX(NoSettings_v3!$C$2:$AH$4612,MATCH('EPS 3.1.3'!$B567,NoSettings_v3!$A$2:$A$4612,0),MATCH('EPS 3.1.3'!E$1,NoSettings_v3!$C$1:$AH$1,0)),"")</f>
        <v>0</v>
      </c>
      <c r="F567" s="157">
        <f>IFERROR(INDEX(NoSettings_v3!$C$2:$AH$4612,MATCH('EPS 3.1.3'!$B567,NoSettings_v3!$A$2:$A$4612,0),MATCH('EPS 3.1.3'!F$1,NoSettings_v3!$C$1:$AH$1,0)),"")</f>
        <v>0</v>
      </c>
      <c r="G567" s="157">
        <f>IFERROR(INDEX(NoSettings_v3!$C$2:$AH$4612,MATCH('EPS 3.1.3'!$B567,NoSettings_v3!$A$2:$A$4612,0),MATCH('EPS 3.1.3'!G$1,NoSettings_v3!$C$1:$AH$1,0)),"")</f>
        <v>0</v>
      </c>
      <c r="H567" s="157">
        <f>IFERROR(INDEX(NoSettings_v3!$C$2:$AH$4612,MATCH('EPS 3.1.3'!$B567,NoSettings_v3!$A$2:$A$4612,0),MATCH('EPS 3.1.3'!H$1,NoSettings_v3!$C$1:$AH$1,0)),"")</f>
        <v>0</v>
      </c>
      <c r="I567" s="157">
        <f>IFERROR(INDEX(NoSettings_v3!$C$2:$AH$4612,MATCH('EPS 3.1.3'!$B567,NoSettings_v3!$A$2:$A$4612,0),MATCH('EPS 3.1.3'!I$1,NoSettings_v3!$C$1:$AH$1,0)),"")</f>
        <v>0</v>
      </c>
      <c r="J567" s="157">
        <f>IFERROR(INDEX(NoSettings_v3!$C$2:$AH$4612,MATCH('EPS 3.1.3'!$B567,NoSettings_v3!$A$2:$A$4612,0),MATCH('EPS 3.1.3'!J$1,NoSettings_v3!$C$1:$AH$1,0)),"")</f>
        <v>0</v>
      </c>
      <c r="K567" s="157">
        <f>IFERROR(INDEX(NoSettings_v3!$C$2:$AH$4612,MATCH('EPS 3.1.3'!$B567,NoSettings_v3!$A$2:$A$4612,0),MATCH('EPS 3.1.3'!K$1,NoSettings_v3!$C$1:$AH$1,0)),"")</f>
        <v>0</v>
      </c>
      <c r="L567" s="157">
        <f>IFERROR(INDEX(NoSettings_v3!$C$2:$AH$4612,MATCH('EPS 3.1.3'!$B567,NoSettings_v3!$A$2:$A$4612,0),MATCH('EPS 3.1.3'!L$1,NoSettings_v3!$C$1:$AH$1,0)),"")</f>
        <v>0</v>
      </c>
      <c r="M567" s="157">
        <f>IFERROR(INDEX(NoSettings_v3!$C$2:$AH$4612,MATCH('EPS 3.1.3'!$B567,NoSettings_v3!$A$2:$A$4612,0),MATCH('EPS 3.1.3'!M$1,NoSettings_v3!$C$1:$AH$1,0)),"")</f>
        <v>0</v>
      </c>
      <c r="N567" s="157">
        <f>IFERROR(INDEX(NoSettings_v3!$C$2:$AH$4612,MATCH('EPS 3.1.3'!$B567,NoSettings_v3!$A$2:$A$4612,0),MATCH('EPS 3.1.3'!N$1,NoSettings_v3!$C$1:$AH$1,0)),"")</f>
        <v>0</v>
      </c>
      <c r="O567" s="157">
        <f>IFERROR(INDEX(NoSettings_v3!$C$2:$AH$4612,MATCH('EPS 3.1.3'!$B567,NoSettings_v3!$A$2:$A$4612,0),MATCH('EPS 3.1.3'!O$1,NoSettings_v3!$C$1:$AH$1,0)),"")</f>
        <v>0</v>
      </c>
      <c r="P567" s="157">
        <f>IFERROR(INDEX(NoSettings_v3!$C$2:$AH$4612,MATCH('EPS 3.1.3'!$B567,NoSettings_v3!$A$2:$A$4612,0),MATCH('EPS 3.1.3'!P$1,NoSettings_v3!$C$1:$AH$1,0)),"")</f>
        <v>0</v>
      </c>
      <c r="Q567" s="157">
        <f>IFERROR(INDEX(NoSettings_v3!$C$2:$AH$4612,MATCH('EPS 3.1.3'!$B567,NoSettings_v3!$A$2:$A$4612,0),MATCH('EPS 3.1.3'!Q$1,NoSettings_v3!$C$1:$AH$1,0)),"")</f>
        <v>0</v>
      </c>
      <c r="R567" s="157">
        <f>IFERROR(INDEX(NoSettings_v3!$C$2:$AH$4612,MATCH('EPS 3.1.3'!$B567,NoSettings_v3!$A$2:$A$4612,0),MATCH('EPS 3.1.3'!R$1,NoSettings_v3!$C$1:$AH$1,0)),"")</f>
        <v>0</v>
      </c>
      <c r="S567" s="157">
        <f>IFERROR(INDEX(NoSettings_v3!$C$2:$AH$4612,MATCH('EPS 3.1.3'!$B567,NoSettings_v3!$A$2:$A$4612,0),MATCH('EPS 3.1.3'!S$1,NoSettings_v3!$C$1:$AH$1,0)),"")</f>
        <v>0</v>
      </c>
      <c r="T567" s="157">
        <f>IFERROR(INDEX(NoSettings_v3!$C$2:$AH$4612,MATCH('EPS 3.1.3'!$B567,NoSettings_v3!$A$2:$A$4612,0),MATCH('EPS 3.1.3'!T$1,NoSettings_v3!$C$1:$AH$1,0)),"")</f>
        <v>0</v>
      </c>
      <c r="U567" s="157">
        <f>IFERROR(INDEX(NoSettings_v3!$C$2:$AH$4612,MATCH('EPS 3.1.3'!$B567,NoSettings_v3!$A$2:$A$4612,0),MATCH('EPS 3.1.3'!U$1,NoSettings_v3!$C$1:$AH$1,0)),"")</f>
        <v>0</v>
      </c>
      <c r="V567" s="157">
        <f>IFERROR(INDEX(NoSettings_v3!$C$2:$AH$4612,MATCH('EPS 3.1.3'!$B567,NoSettings_v3!$A$2:$A$4612,0),MATCH('EPS 3.1.3'!V$1,NoSettings_v3!$C$1:$AH$1,0)),"")</f>
        <v>0</v>
      </c>
      <c r="W567" s="157">
        <f>IFERROR(INDEX(NoSettings_v3!$C$2:$AH$4612,MATCH('EPS 3.1.3'!$B567,NoSettings_v3!$A$2:$A$4612,0),MATCH('EPS 3.1.3'!W$1,NoSettings_v3!$C$1:$AH$1,0)),"")</f>
        <v>0</v>
      </c>
      <c r="X567" s="157">
        <f>IFERROR(INDEX(NoSettings_v3!$C$2:$AH$4612,MATCH('EPS 3.1.3'!$B567,NoSettings_v3!$A$2:$A$4612,0),MATCH('EPS 3.1.3'!X$1,NoSettings_v3!$C$1:$AH$1,0)),"")</f>
        <v>0</v>
      </c>
      <c r="Y567" s="157">
        <f>IFERROR(INDEX(NoSettings_v3!$C$2:$AH$4612,MATCH('EPS 3.1.3'!$B567,NoSettings_v3!$A$2:$A$4612,0),MATCH('EPS 3.1.3'!Y$1,NoSettings_v3!$C$1:$AH$1,0)),"")</f>
        <v>0</v>
      </c>
      <c r="Z567" s="157">
        <f>IFERROR(INDEX(NoSettings_v3!$C$2:$AH$4612,MATCH('EPS 3.1.3'!$B567,NoSettings_v3!$A$2:$A$4612,0),MATCH('EPS 3.1.3'!Z$1,NoSettings_v3!$C$1:$AH$1,0)),"")</f>
        <v>0</v>
      </c>
      <c r="AA567" s="157">
        <f>IFERROR(INDEX(NoSettings_v3!$C$2:$AH$4612,MATCH('EPS 3.1.3'!$B567,NoSettings_v3!$A$2:$A$4612,0),MATCH('EPS 3.1.3'!AA$1,NoSettings_v3!$C$1:$AH$1,0)),"")</f>
        <v>0</v>
      </c>
      <c r="AB567" s="157">
        <f>IFERROR(INDEX(NoSettings_v3!$C$2:$AH$4612,MATCH('EPS 3.1.3'!$B567,NoSettings_v3!$A$2:$A$4612,0),MATCH('EPS 3.1.3'!AB$1,NoSettings_v3!$C$1:$AH$1,0)),"")</f>
        <v>0</v>
      </c>
      <c r="AC567" s="157">
        <f>IFERROR(INDEX(NoSettings_v3!$C$2:$AH$4612,MATCH('EPS 3.1.3'!$B567,NoSettings_v3!$A$2:$A$4612,0),MATCH('EPS 3.1.3'!AC$1,NoSettings_v3!$C$1:$AH$1,0)),"")</f>
        <v>0</v>
      </c>
      <c r="AD567" s="157">
        <f>IFERROR(INDEX(NoSettings_v3!$C$2:$AH$4612,MATCH('EPS 3.1.3'!$B567,NoSettings_v3!$A$2:$A$4612,0),MATCH('EPS 3.1.3'!AD$1,NoSettings_v3!$C$1:$AH$1,0)),"")</f>
        <v>0</v>
      </c>
      <c r="AE567" s="157">
        <f>IFERROR(INDEX(NoSettings_v3!$C$2:$AH$4612,MATCH('EPS 3.1.3'!$B567,NoSettings_v3!$A$2:$A$4612,0),MATCH('EPS 3.1.3'!AE$1,NoSettings_v3!$C$1:$AH$1,0)),"")</f>
        <v>0</v>
      </c>
      <c r="AF567" s="157">
        <f>IFERROR(INDEX(NoSettings_v3!$C$2:$AH$4612,MATCH('EPS 3.1.3'!$B567,NoSettings_v3!$A$2:$A$4612,0),MATCH('EPS 3.1.3'!AF$1,NoSettings_v3!$C$1:$AH$1,0)),"")</f>
        <v>0</v>
      </c>
      <c r="AG567" s="157">
        <f>IFERROR(INDEX(NoSettings_v3!$C$2:$AH$4612,MATCH('EPS 3.1.3'!$B567,NoSettings_v3!$A$2:$A$4612,0),MATCH('EPS 3.1.3'!AG$1,NoSettings_v3!$C$1:$AH$1,0)),"")</f>
        <v>0</v>
      </c>
      <c r="AH567" s="157">
        <f>IFERROR(INDEX(NoSettings_v3!$C$2:$AH$4612,MATCH('EPS 3.1.3'!$B567,NoSettings_v3!$A$2:$A$4612,0),MATCH('EPS 3.1.3'!AH$1,NoSettings_v3!$C$1:$AH$1,0)),"")</f>
        <v>0</v>
      </c>
      <c r="AI567" s="157">
        <f>IFERROR(INDEX(NoSettings_v3!$C$2:$AH$4612,MATCH('EPS 3.1.3'!$B567,NoSettings_v3!$A$2:$A$4612,0),MATCH('EPS 3.1.3'!AI$1,NoSettings_v3!$C$1:$AH$1,0)),"")</f>
        <v>0</v>
      </c>
    </row>
    <row r="568" spans="1:35" x14ac:dyDescent="0.35">
      <c r="A568" s="127"/>
      <c r="B568" s="161" t="s">
        <v>1289</v>
      </c>
      <c r="C568" s="127" t="s">
        <v>964</v>
      </c>
      <c r="D568" s="157">
        <f>IFERROR(INDEX(NoSettings_v3!$C$2:$AH$4612,MATCH('EPS 3.1.3'!$B568,NoSettings_v3!$A$2:$A$4612,0),MATCH('EPS 3.1.3'!D$1,NoSettings_v3!$C$1:$AH$1,0)),"")</f>
        <v>0</v>
      </c>
      <c r="E568" s="157">
        <f>IFERROR(INDEX(NoSettings_v3!$C$2:$AH$4612,MATCH('EPS 3.1.3'!$B568,NoSettings_v3!$A$2:$A$4612,0),MATCH('EPS 3.1.3'!E$1,NoSettings_v3!$C$1:$AH$1,0)),"")</f>
        <v>0</v>
      </c>
      <c r="F568" s="157">
        <f>IFERROR(INDEX(NoSettings_v3!$C$2:$AH$4612,MATCH('EPS 3.1.3'!$B568,NoSettings_v3!$A$2:$A$4612,0),MATCH('EPS 3.1.3'!F$1,NoSettings_v3!$C$1:$AH$1,0)),"")</f>
        <v>0</v>
      </c>
      <c r="G568" s="157">
        <f>IFERROR(INDEX(NoSettings_v3!$C$2:$AH$4612,MATCH('EPS 3.1.3'!$B568,NoSettings_v3!$A$2:$A$4612,0),MATCH('EPS 3.1.3'!G$1,NoSettings_v3!$C$1:$AH$1,0)),"")</f>
        <v>0</v>
      </c>
      <c r="H568" s="157">
        <f>IFERROR(INDEX(NoSettings_v3!$C$2:$AH$4612,MATCH('EPS 3.1.3'!$B568,NoSettings_v3!$A$2:$A$4612,0),MATCH('EPS 3.1.3'!H$1,NoSettings_v3!$C$1:$AH$1,0)),"")</f>
        <v>0</v>
      </c>
      <c r="I568" s="157">
        <f>IFERROR(INDEX(NoSettings_v3!$C$2:$AH$4612,MATCH('EPS 3.1.3'!$B568,NoSettings_v3!$A$2:$A$4612,0),MATCH('EPS 3.1.3'!I$1,NoSettings_v3!$C$1:$AH$1,0)),"")</f>
        <v>0</v>
      </c>
      <c r="J568" s="157">
        <f>IFERROR(INDEX(NoSettings_v3!$C$2:$AH$4612,MATCH('EPS 3.1.3'!$B568,NoSettings_v3!$A$2:$A$4612,0),MATCH('EPS 3.1.3'!J$1,NoSettings_v3!$C$1:$AH$1,0)),"")</f>
        <v>0</v>
      </c>
      <c r="K568" s="157">
        <f>IFERROR(INDEX(NoSettings_v3!$C$2:$AH$4612,MATCH('EPS 3.1.3'!$B568,NoSettings_v3!$A$2:$A$4612,0),MATCH('EPS 3.1.3'!K$1,NoSettings_v3!$C$1:$AH$1,0)),"")</f>
        <v>0</v>
      </c>
      <c r="L568" s="157">
        <f>IFERROR(INDEX(NoSettings_v3!$C$2:$AH$4612,MATCH('EPS 3.1.3'!$B568,NoSettings_v3!$A$2:$A$4612,0),MATCH('EPS 3.1.3'!L$1,NoSettings_v3!$C$1:$AH$1,0)),"")</f>
        <v>0</v>
      </c>
      <c r="M568" s="157">
        <f>IFERROR(INDEX(NoSettings_v3!$C$2:$AH$4612,MATCH('EPS 3.1.3'!$B568,NoSettings_v3!$A$2:$A$4612,0),MATCH('EPS 3.1.3'!M$1,NoSettings_v3!$C$1:$AH$1,0)),"")</f>
        <v>0</v>
      </c>
      <c r="N568" s="157">
        <f>IFERROR(INDEX(NoSettings_v3!$C$2:$AH$4612,MATCH('EPS 3.1.3'!$B568,NoSettings_v3!$A$2:$A$4612,0),MATCH('EPS 3.1.3'!N$1,NoSettings_v3!$C$1:$AH$1,0)),"")</f>
        <v>0</v>
      </c>
      <c r="O568" s="157">
        <f>IFERROR(INDEX(NoSettings_v3!$C$2:$AH$4612,MATCH('EPS 3.1.3'!$B568,NoSettings_v3!$A$2:$A$4612,0),MATCH('EPS 3.1.3'!O$1,NoSettings_v3!$C$1:$AH$1,0)),"")</f>
        <v>0</v>
      </c>
      <c r="P568" s="157">
        <f>IFERROR(INDEX(NoSettings_v3!$C$2:$AH$4612,MATCH('EPS 3.1.3'!$B568,NoSettings_v3!$A$2:$A$4612,0),MATCH('EPS 3.1.3'!P$1,NoSettings_v3!$C$1:$AH$1,0)),"")</f>
        <v>0</v>
      </c>
      <c r="Q568" s="157">
        <f>IFERROR(INDEX(NoSettings_v3!$C$2:$AH$4612,MATCH('EPS 3.1.3'!$B568,NoSettings_v3!$A$2:$A$4612,0),MATCH('EPS 3.1.3'!Q$1,NoSettings_v3!$C$1:$AH$1,0)),"")</f>
        <v>0</v>
      </c>
      <c r="R568" s="157">
        <f>IFERROR(INDEX(NoSettings_v3!$C$2:$AH$4612,MATCH('EPS 3.1.3'!$B568,NoSettings_v3!$A$2:$A$4612,0),MATCH('EPS 3.1.3'!R$1,NoSettings_v3!$C$1:$AH$1,0)),"")</f>
        <v>0</v>
      </c>
      <c r="S568" s="157">
        <f>IFERROR(INDEX(NoSettings_v3!$C$2:$AH$4612,MATCH('EPS 3.1.3'!$B568,NoSettings_v3!$A$2:$A$4612,0),MATCH('EPS 3.1.3'!S$1,NoSettings_v3!$C$1:$AH$1,0)),"")</f>
        <v>0</v>
      </c>
      <c r="T568" s="157">
        <f>IFERROR(INDEX(NoSettings_v3!$C$2:$AH$4612,MATCH('EPS 3.1.3'!$B568,NoSettings_v3!$A$2:$A$4612,0),MATCH('EPS 3.1.3'!T$1,NoSettings_v3!$C$1:$AH$1,0)),"")</f>
        <v>0</v>
      </c>
      <c r="U568" s="157">
        <f>IFERROR(INDEX(NoSettings_v3!$C$2:$AH$4612,MATCH('EPS 3.1.3'!$B568,NoSettings_v3!$A$2:$A$4612,0),MATCH('EPS 3.1.3'!U$1,NoSettings_v3!$C$1:$AH$1,0)),"")</f>
        <v>0</v>
      </c>
      <c r="V568" s="157">
        <f>IFERROR(INDEX(NoSettings_v3!$C$2:$AH$4612,MATCH('EPS 3.1.3'!$B568,NoSettings_v3!$A$2:$A$4612,0),MATCH('EPS 3.1.3'!V$1,NoSettings_v3!$C$1:$AH$1,0)),"")</f>
        <v>0</v>
      </c>
      <c r="W568" s="157">
        <f>IFERROR(INDEX(NoSettings_v3!$C$2:$AH$4612,MATCH('EPS 3.1.3'!$B568,NoSettings_v3!$A$2:$A$4612,0),MATCH('EPS 3.1.3'!W$1,NoSettings_v3!$C$1:$AH$1,0)),"")</f>
        <v>0</v>
      </c>
      <c r="X568" s="157">
        <f>IFERROR(INDEX(NoSettings_v3!$C$2:$AH$4612,MATCH('EPS 3.1.3'!$B568,NoSettings_v3!$A$2:$A$4612,0),MATCH('EPS 3.1.3'!X$1,NoSettings_v3!$C$1:$AH$1,0)),"")</f>
        <v>0</v>
      </c>
      <c r="Y568" s="157">
        <f>IFERROR(INDEX(NoSettings_v3!$C$2:$AH$4612,MATCH('EPS 3.1.3'!$B568,NoSettings_v3!$A$2:$A$4612,0),MATCH('EPS 3.1.3'!Y$1,NoSettings_v3!$C$1:$AH$1,0)),"")</f>
        <v>0</v>
      </c>
      <c r="Z568" s="157">
        <f>IFERROR(INDEX(NoSettings_v3!$C$2:$AH$4612,MATCH('EPS 3.1.3'!$B568,NoSettings_v3!$A$2:$A$4612,0),MATCH('EPS 3.1.3'!Z$1,NoSettings_v3!$C$1:$AH$1,0)),"")</f>
        <v>0</v>
      </c>
      <c r="AA568" s="157">
        <f>IFERROR(INDEX(NoSettings_v3!$C$2:$AH$4612,MATCH('EPS 3.1.3'!$B568,NoSettings_v3!$A$2:$A$4612,0),MATCH('EPS 3.1.3'!AA$1,NoSettings_v3!$C$1:$AH$1,0)),"")</f>
        <v>0</v>
      </c>
      <c r="AB568" s="157">
        <f>IFERROR(INDEX(NoSettings_v3!$C$2:$AH$4612,MATCH('EPS 3.1.3'!$B568,NoSettings_v3!$A$2:$A$4612,0),MATCH('EPS 3.1.3'!AB$1,NoSettings_v3!$C$1:$AH$1,0)),"")</f>
        <v>0</v>
      </c>
      <c r="AC568" s="157">
        <f>IFERROR(INDEX(NoSettings_v3!$C$2:$AH$4612,MATCH('EPS 3.1.3'!$B568,NoSettings_v3!$A$2:$A$4612,0),MATCH('EPS 3.1.3'!AC$1,NoSettings_v3!$C$1:$AH$1,0)),"")</f>
        <v>0</v>
      </c>
      <c r="AD568" s="157">
        <f>IFERROR(INDEX(NoSettings_v3!$C$2:$AH$4612,MATCH('EPS 3.1.3'!$B568,NoSettings_v3!$A$2:$A$4612,0),MATCH('EPS 3.1.3'!AD$1,NoSettings_v3!$C$1:$AH$1,0)),"")</f>
        <v>0</v>
      </c>
      <c r="AE568" s="157">
        <f>IFERROR(INDEX(NoSettings_v3!$C$2:$AH$4612,MATCH('EPS 3.1.3'!$B568,NoSettings_v3!$A$2:$A$4612,0),MATCH('EPS 3.1.3'!AE$1,NoSettings_v3!$C$1:$AH$1,0)),"")</f>
        <v>0</v>
      </c>
      <c r="AF568" s="157">
        <f>IFERROR(INDEX(NoSettings_v3!$C$2:$AH$4612,MATCH('EPS 3.1.3'!$B568,NoSettings_v3!$A$2:$A$4612,0),MATCH('EPS 3.1.3'!AF$1,NoSettings_v3!$C$1:$AH$1,0)),"")</f>
        <v>0</v>
      </c>
      <c r="AG568" s="157">
        <f>IFERROR(INDEX(NoSettings_v3!$C$2:$AH$4612,MATCH('EPS 3.1.3'!$B568,NoSettings_v3!$A$2:$A$4612,0),MATCH('EPS 3.1.3'!AG$1,NoSettings_v3!$C$1:$AH$1,0)),"")</f>
        <v>0</v>
      </c>
      <c r="AH568" s="157">
        <f>IFERROR(INDEX(NoSettings_v3!$C$2:$AH$4612,MATCH('EPS 3.1.3'!$B568,NoSettings_v3!$A$2:$A$4612,0),MATCH('EPS 3.1.3'!AH$1,NoSettings_v3!$C$1:$AH$1,0)),"")</f>
        <v>0</v>
      </c>
      <c r="AI568" s="157">
        <f>IFERROR(INDEX(NoSettings_v3!$C$2:$AH$4612,MATCH('EPS 3.1.3'!$B568,NoSettings_v3!$A$2:$A$4612,0),MATCH('EPS 3.1.3'!AI$1,NoSettings_v3!$C$1:$AH$1,0)),"")</f>
        <v>0</v>
      </c>
    </row>
    <row r="569" spans="1:35" x14ac:dyDescent="0.35">
      <c r="A569" s="127"/>
      <c r="B569" s="161" t="s">
        <v>1290</v>
      </c>
      <c r="C569" s="127" t="s">
        <v>964</v>
      </c>
      <c r="D569" s="157">
        <f>IFERROR(INDEX(NoSettings_v3!$C$2:$AH$4612,MATCH('EPS 3.1.3'!$B569,NoSettings_v3!$A$2:$A$4612,0),MATCH('EPS 3.1.3'!D$1,NoSettings_v3!$C$1:$AH$1,0)),"")</f>
        <v>0</v>
      </c>
      <c r="E569" s="157">
        <f>IFERROR(INDEX(NoSettings_v3!$C$2:$AH$4612,MATCH('EPS 3.1.3'!$B569,NoSettings_v3!$A$2:$A$4612,0),MATCH('EPS 3.1.3'!E$1,NoSettings_v3!$C$1:$AH$1,0)),"")</f>
        <v>0</v>
      </c>
      <c r="F569" s="157">
        <f>IFERROR(INDEX(NoSettings_v3!$C$2:$AH$4612,MATCH('EPS 3.1.3'!$B569,NoSettings_v3!$A$2:$A$4612,0),MATCH('EPS 3.1.3'!F$1,NoSettings_v3!$C$1:$AH$1,0)),"")</f>
        <v>0</v>
      </c>
      <c r="G569" s="157">
        <f>IFERROR(INDEX(NoSettings_v3!$C$2:$AH$4612,MATCH('EPS 3.1.3'!$B569,NoSettings_v3!$A$2:$A$4612,0),MATCH('EPS 3.1.3'!G$1,NoSettings_v3!$C$1:$AH$1,0)),"")</f>
        <v>0</v>
      </c>
      <c r="H569" s="157">
        <f>IFERROR(INDEX(NoSettings_v3!$C$2:$AH$4612,MATCH('EPS 3.1.3'!$B569,NoSettings_v3!$A$2:$A$4612,0),MATCH('EPS 3.1.3'!H$1,NoSettings_v3!$C$1:$AH$1,0)),"")</f>
        <v>0</v>
      </c>
      <c r="I569" s="157">
        <f>IFERROR(INDEX(NoSettings_v3!$C$2:$AH$4612,MATCH('EPS 3.1.3'!$B569,NoSettings_v3!$A$2:$A$4612,0),MATCH('EPS 3.1.3'!I$1,NoSettings_v3!$C$1:$AH$1,0)),"")</f>
        <v>0</v>
      </c>
      <c r="J569" s="157">
        <f>IFERROR(INDEX(NoSettings_v3!$C$2:$AH$4612,MATCH('EPS 3.1.3'!$B569,NoSettings_v3!$A$2:$A$4612,0),MATCH('EPS 3.1.3'!J$1,NoSettings_v3!$C$1:$AH$1,0)),"")</f>
        <v>0</v>
      </c>
      <c r="K569" s="157">
        <f>IFERROR(INDEX(NoSettings_v3!$C$2:$AH$4612,MATCH('EPS 3.1.3'!$B569,NoSettings_v3!$A$2:$A$4612,0),MATCH('EPS 3.1.3'!K$1,NoSettings_v3!$C$1:$AH$1,0)),"")</f>
        <v>0</v>
      </c>
      <c r="L569" s="157">
        <f>IFERROR(INDEX(NoSettings_v3!$C$2:$AH$4612,MATCH('EPS 3.1.3'!$B569,NoSettings_v3!$A$2:$A$4612,0),MATCH('EPS 3.1.3'!L$1,NoSettings_v3!$C$1:$AH$1,0)),"")</f>
        <v>0</v>
      </c>
      <c r="M569" s="157">
        <f>IFERROR(INDEX(NoSettings_v3!$C$2:$AH$4612,MATCH('EPS 3.1.3'!$B569,NoSettings_v3!$A$2:$A$4612,0),MATCH('EPS 3.1.3'!M$1,NoSettings_v3!$C$1:$AH$1,0)),"")</f>
        <v>0</v>
      </c>
      <c r="N569" s="157">
        <f>IFERROR(INDEX(NoSettings_v3!$C$2:$AH$4612,MATCH('EPS 3.1.3'!$B569,NoSettings_v3!$A$2:$A$4612,0),MATCH('EPS 3.1.3'!N$1,NoSettings_v3!$C$1:$AH$1,0)),"")</f>
        <v>0</v>
      </c>
      <c r="O569" s="157">
        <f>IFERROR(INDEX(NoSettings_v3!$C$2:$AH$4612,MATCH('EPS 3.1.3'!$B569,NoSettings_v3!$A$2:$A$4612,0),MATCH('EPS 3.1.3'!O$1,NoSettings_v3!$C$1:$AH$1,0)),"")</f>
        <v>0</v>
      </c>
      <c r="P569" s="157">
        <f>IFERROR(INDEX(NoSettings_v3!$C$2:$AH$4612,MATCH('EPS 3.1.3'!$B569,NoSettings_v3!$A$2:$A$4612,0),MATCH('EPS 3.1.3'!P$1,NoSettings_v3!$C$1:$AH$1,0)),"")</f>
        <v>0</v>
      </c>
      <c r="Q569" s="157">
        <f>IFERROR(INDEX(NoSettings_v3!$C$2:$AH$4612,MATCH('EPS 3.1.3'!$B569,NoSettings_v3!$A$2:$A$4612,0),MATCH('EPS 3.1.3'!Q$1,NoSettings_v3!$C$1:$AH$1,0)),"")</f>
        <v>0</v>
      </c>
      <c r="R569" s="157">
        <f>IFERROR(INDEX(NoSettings_v3!$C$2:$AH$4612,MATCH('EPS 3.1.3'!$B569,NoSettings_v3!$A$2:$A$4612,0),MATCH('EPS 3.1.3'!R$1,NoSettings_v3!$C$1:$AH$1,0)),"")</f>
        <v>0</v>
      </c>
      <c r="S569" s="157">
        <f>IFERROR(INDEX(NoSettings_v3!$C$2:$AH$4612,MATCH('EPS 3.1.3'!$B569,NoSettings_v3!$A$2:$A$4612,0),MATCH('EPS 3.1.3'!S$1,NoSettings_v3!$C$1:$AH$1,0)),"")</f>
        <v>0</v>
      </c>
      <c r="T569" s="157">
        <f>IFERROR(INDEX(NoSettings_v3!$C$2:$AH$4612,MATCH('EPS 3.1.3'!$B569,NoSettings_v3!$A$2:$A$4612,0),MATCH('EPS 3.1.3'!T$1,NoSettings_v3!$C$1:$AH$1,0)),"")</f>
        <v>0</v>
      </c>
      <c r="U569" s="157">
        <f>IFERROR(INDEX(NoSettings_v3!$C$2:$AH$4612,MATCH('EPS 3.1.3'!$B569,NoSettings_v3!$A$2:$A$4612,0),MATCH('EPS 3.1.3'!U$1,NoSettings_v3!$C$1:$AH$1,0)),"")</f>
        <v>0</v>
      </c>
      <c r="V569" s="157">
        <f>IFERROR(INDEX(NoSettings_v3!$C$2:$AH$4612,MATCH('EPS 3.1.3'!$B569,NoSettings_v3!$A$2:$A$4612,0),MATCH('EPS 3.1.3'!V$1,NoSettings_v3!$C$1:$AH$1,0)),"")</f>
        <v>0</v>
      </c>
      <c r="W569" s="157">
        <f>IFERROR(INDEX(NoSettings_v3!$C$2:$AH$4612,MATCH('EPS 3.1.3'!$B569,NoSettings_v3!$A$2:$A$4612,0),MATCH('EPS 3.1.3'!W$1,NoSettings_v3!$C$1:$AH$1,0)),"")</f>
        <v>0</v>
      </c>
      <c r="X569" s="157">
        <f>IFERROR(INDEX(NoSettings_v3!$C$2:$AH$4612,MATCH('EPS 3.1.3'!$B569,NoSettings_v3!$A$2:$A$4612,0),MATCH('EPS 3.1.3'!X$1,NoSettings_v3!$C$1:$AH$1,0)),"")</f>
        <v>0</v>
      </c>
      <c r="Y569" s="157">
        <f>IFERROR(INDEX(NoSettings_v3!$C$2:$AH$4612,MATCH('EPS 3.1.3'!$B569,NoSettings_v3!$A$2:$A$4612,0),MATCH('EPS 3.1.3'!Y$1,NoSettings_v3!$C$1:$AH$1,0)),"")</f>
        <v>0</v>
      </c>
      <c r="Z569" s="157">
        <f>IFERROR(INDEX(NoSettings_v3!$C$2:$AH$4612,MATCH('EPS 3.1.3'!$B569,NoSettings_v3!$A$2:$A$4612,0),MATCH('EPS 3.1.3'!Z$1,NoSettings_v3!$C$1:$AH$1,0)),"")</f>
        <v>0</v>
      </c>
      <c r="AA569" s="157">
        <f>IFERROR(INDEX(NoSettings_v3!$C$2:$AH$4612,MATCH('EPS 3.1.3'!$B569,NoSettings_v3!$A$2:$A$4612,0),MATCH('EPS 3.1.3'!AA$1,NoSettings_v3!$C$1:$AH$1,0)),"")</f>
        <v>0</v>
      </c>
      <c r="AB569" s="157">
        <f>IFERROR(INDEX(NoSettings_v3!$C$2:$AH$4612,MATCH('EPS 3.1.3'!$B569,NoSettings_v3!$A$2:$A$4612,0),MATCH('EPS 3.1.3'!AB$1,NoSettings_v3!$C$1:$AH$1,0)),"")</f>
        <v>0</v>
      </c>
      <c r="AC569" s="157">
        <f>IFERROR(INDEX(NoSettings_v3!$C$2:$AH$4612,MATCH('EPS 3.1.3'!$B569,NoSettings_v3!$A$2:$A$4612,0),MATCH('EPS 3.1.3'!AC$1,NoSettings_v3!$C$1:$AH$1,0)),"")</f>
        <v>0</v>
      </c>
      <c r="AD569" s="157">
        <f>IFERROR(INDEX(NoSettings_v3!$C$2:$AH$4612,MATCH('EPS 3.1.3'!$B569,NoSettings_v3!$A$2:$A$4612,0),MATCH('EPS 3.1.3'!AD$1,NoSettings_v3!$C$1:$AH$1,0)),"")</f>
        <v>0</v>
      </c>
      <c r="AE569" s="157">
        <f>IFERROR(INDEX(NoSettings_v3!$C$2:$AH$4612,MATCH('EPS 3.1.3'!$B569,NoSettings_v3!$A$2:$A$4612,0),MATCH('EPS 3.1.3'!AE$1,NoSettings_v3!$C$1:$AH$1,0)),"")</f>
        <v>0</v>
      </c>
      <c r="AF569" s="157">
        <f>IFERROR(INDEX(NoSettings_v3!$C$2:$AH$4612,MATCH('EPS 3.1.3'!$B569,NoSettings_v3!$A$2:$A$4612,0),MATCH('EPS 3.1.3'!AF$1,NoSettings_v3!$C$1:$AH$1,0)),"")</f>
        <v>0</v>
      </c>
      <c r="AG569" s="157">
        <f>IFERROR(INDEX(NoSettings_v3!$C$2:$AH$4612,MATCH('EPS 3.1.3'!$B569,NoSettings_v3!$A$2:$A$4612,0),MATCH('EPS 3.1.3'!AG$1,NoSettings_v3!$C$1:$AH$1,0)),"")</f>
        <v>0</v>
      </c>
      <c r="AH569" s="157">
        <f>IFERROR(INDEX(NoSettings_v3!$C$2:$AH$4612,MATCH('EPS 3.1.3'!$B569,NoSettings_v3!$A$2:$A$4612,0),MATCH('EPS 3.1.3'!AH$1,NoSettings_v3!$C$1:$AH$1,0)),"")</f>
        <v>0</v>
      </c>
      <c r="AI569" s="157">
        <f>IFERROR(INDEX(NoSettings_v3!$C$2:$AH$4612,MATCH('EPS 3.1.3'!$B569,NoSettings_v3!$A$2:$A$4612,0),MATCH('EPS 3.1.3'!AI$1,NoSettings_v3!$C$1:$AH$1,0)),"")</f>
        <v>0</v>
      </c>
    </row>
    <row r="570" spans="1:35" x14ac:dyDescent="0.35">
      <c r="A570" s="127"/>
      <c r="B570" s="161" t="s">
        <v>1291</v>
      </c>
      <c r="C570" s="127" t="s">
        <v>964</v>
      </c>
      <c r="D570" s="157">
        <f>IFERROR(INDEX(NoSettings_v3!$C$2:$AH$4612,MATCH('EPS 3.1.3'!$B570,NoSettings_v3!$A$2:$A$4612,0),MATCH('EPS 3.1.3'!D$1,NoSettings_v3!$C$1:$AH$1,0)),"")</f>
        <v>0</v>
      </c>
      <c r="E570" s="157">
        <f>IFERROR(INDEX(NoSettings_v3!$C$2:$AH$4612,MATCH('EPS 3.1.3'!$B570,NoSettings_v3!$A$2:$A$4612,0),MATCH('EPS 3.1.3'!E$1,NoSettings_v3!$C$1:$AH$1,0)),"")</f>
        <v>0</v>
      </c>
      <c r="F570" s="157">
        <f>IFERROR(INDEX(NoSettings_v3!$C$2:$AH$4612,MATCH('EPS 3.1.3'!$B570,NoSettings_v3!$A$2:$A$4612,0),MATCH('EPS 3.1.3'!F$1,NoSettings_v3!$C$1:$AH$1,0)),"")</f>
        <v>0</v>
      </c>
      <c r="G570" s="157">
        <f>IFERROR(INDEX(NoSettings_v3!$C$2:$AH$4612,MATCH('EPS 3.1.3'!$B570,NoSettings_v3!$A$2:$A$4612,0),MATCH('EPS 3.1.3'!G$1,NoSettings_v3!$C$1:$AH$1,0)),"")</f>
        <v>0</v>
      </c>
      <c r="H570" s="157">
        <f>IFERROR(INDEX(NoSettings_v3!$C$2:$AH$4612,MATCH('EPS 3.1.3'!$B570,NoSettings_v3!$A$2:$A$4612,0),MATCH('EPS 3.1.3'!H$1,NoSettings_v3!$C$1:$AH$1,0)),"")</f>
        <v>0</v>
      </c>
      <c r="I570" s="157">
        <f>IFERROR(INDEX(NoSettings_v3!$C$2:$AH$4612,MATCH('EPS 3.1.3'!$B570,NoSettings_v3!$A$2:$A$4612,0),MATCH('EPS 3.1.3'!I$1,NoSettings_v3!$C$1:$AH$1,0)),"")</f>
        <v>0</v>
      </c>
      <c r="J570" s="157">
        <f>IFERROR(INDEX(NoSettings_v3!$C$2:$AH$4612,MATCH('EPS 3.1.3'!$B570,NoSettings_v3!$A$2:$A$4612,0),MATCH('EPS 3.1.3'!J$1,NoSettings_v3!$C$1:$AH$1,0)),"")</f>
        <v>0</v>
      </c>
      <c r="K570" s="157">
        <f>IFERROR(INDEX(NoSettings_v3!$C$2:$AH$4612,MATCH('EPS 3.1.3'!$B570,NoSettings_v3!$A$2:$A$4612,0),MATCH('EPS 3.1.3'!K$1,NoSettings_v3!$C$1:$AH$1,0)),"")</f>
        <v>0</v>
      </c>
      <c r="L570" s="157">
        <f>IFERROR(INDEX(NoSettings_v3!$C$2:$AH$4612,MATCH('EPS 3.1.3'!$B570,NoSettings_v3!$A$2:$A$4612,0),MATCH('EPS 3.1.3'!L$1,NoSettings_v3!$C$1:$AH$1,0)),"")</f>
        <v>0</v>
      </c>
      <c r="M570" s="157">
        <f>IFERROR(INDEX(NoSettings_v3!$C$2:$AH$4612,MATCH('EPS 3.1.3'!$B570,NoSettings_v3!$A$2:$A$4612,0),MATCH('EPS 3.1.3'!M$1,NoSettings_v3!$C$1:$AH$1,0)),"")</f>
        <v>0</v>
      </c>
      <c r="N570" s="157">
        <f>IFERROR(INDEX(NoSettings_v3!$C$2:$AH$4612,MATCH('EPS 3.1.3'!$B570,NoSettings_v3!$A$2:$A$4612,0),MATCH('EPS 3.1.3'!N$1,NoSettings_v3!$C$1:$AH$1,0)),"")</f>
        <v>0</v>
      </c>
      <c r="O570" s="157">
        <f>IFERROR(INDEX(NoSettings_v3!$C$2:$AH$4612,MATCH('EPS 3.1.3'!$B570,NoSettings_v3!$A$2:$A$4612,0),MATCH('EPS 3.1.3'!O$1,NoSettings_v3!$C$1:$AH$1,0)),"")</f>
        <v>0</v>
      </c>
      <c r="P570" s="157">
        <f>IFERROR(INDEX(NoSettings_v3!$C$2:$AH$4612,MATCH('EPS 3.1.3'!$B570,NoSettings_v3!$A$2:$A$4612,0),MATCH('EPS 3.1.3'!P$1,NoSettings_v3!$C$1:$AH$1,0)),"")</f>
        <v>0</v>
      </c>
      <c r="Q570" s="157">
        <f>IFERROR(INDEX(NoSettings_v3!$C$2:$AH$4612,MATCH('EPS 3.1.3'!$B570,NoSettings_v3!$A$2:$A$4612,0),MATCH('EPS 3.1.3'!Q$1,NoSettings_v3!$C$1:$AH$1,0)),"")</f>
        <v>0</v>
      </c>
      <c r="R570" s="157">
        <f>IFERROR(INDEX(NoSettings_v3!$C$2:$AH$4612,MATCH('EPS 3.1.3'!$B570,NoSettings_v3!$A$2:$A$4612,0),MATCH('EPS 3.1.3'!R$1,NoSettings_v3!$C$1:$AH$1,0)),"")</f>
        <v>0</v>
      </c>
      <c r="S570" s="157">
        <f>IFERROR(INDEX(NoSettings_v3!$C$2:$AH$4612,MATCH('EPS 3.1.3'!$B570,NoSettings_v3!$A$2:$A$4612,0),MATCH('EPS 3.1.3'!S$1,NoSettings_v3!$C$1:$AH$1,0)),"")</f>
        <v>0</v>
      </c>
      <c r="T570" s="157">
        <f>IFERROR(INDEX(NoSettings_v3!$C$2:$AH$4612,MATCH('EPS 3.1.3'!$B570,NoSettings_v3!$A$2:$A$4612,0),MATCH('EPS 3.1.3'!T$1,NoSettings_v3!$C$1:$AH$1,0)),"")</f>
        <v>0</v>
      </c>
      <c r="U570" s="157">
        <f>IFERROR(INDEX(NoSettings_v3!$C$2:$AH$4612,MATCH('EPS 3.1.3'!$B570,NoSettings_v3!$A$2:$A$4612,0),MATCH('EPS 3.1.3'!U$1,NoSettings_v3!$C$1:$AH$1,0)),"")</f>
        <v>0</v>
      </c>
      <c r="V570" s="157">
        <f>IFERROR(INDEX(NoSettings_v3!$C$2:$AH$4612,MATCH('EPS 3.1.3'!$B570,NoSettings_v3!$A$2:$A$4612,0),MATCH('EPS 3.1.3'!V$1,NoSettings_v3!$C$1:$AH$1,0)),"")</f>
        <v>0</v>
      </c>
      <c r="W570" s="157">
        <f>IFERROR(INDEX(NoSettings_v3!$C$2:$AH$4612,MATCH('EPS 3.1.3'!$B570,NoSettings_v3!$A$2:$A$4612,0),MATCH('EPS 3.1.3'!W$1,NoSettings_v3!$C$1:$AH$1,0)),"")</f>
        <v>0</v>
      </c>
      <c r="X570" s="157">
        <f>IFERROR(INDEX(NoSettings_v3!$C$2:$AH$4612,MATCH('EPS 3.1.3'!$B570,NoSettings_v3!$A$2:$A$4612,0),MATCH('EPS 3.1.3'!X$1,NoSettings_v3!$C$1:$AH$1,0)),"")</f>
        <v>0</v>
      </c>
      <c r="Y570" s="157">
        <f>IFERROR(INDEX(NoSettings_v3!$C$2:$AH$4612,MATCH('EPS 3.1.3'!$B570,NoSettings_v3!$A$2:$A$4612,0),MATCH('EPS 3.1.3'!Y$1,NoSettings_v3!$C$1:$AH$1,0)),"")</f>
        <v>0</v>
      </c>
      <c r="Z570" s="157">
        <f>IFERROR(INDEX(NoSettings_v3!$C$2:$AH$4612,MATCH('EPS 3.1.3'!$B570,NoSettings_v3!$A$2:$A$4612,0),MATCH('EPS 3.1.3'!Z$1,NoSettings_v3!$C$1:$AH$1,0)),"")</f>
        <v>0</v>
      </c>
      <c r="AA570" s="157">
        <f>IFERROR(INDEX(NoSettings_v3!$C$2:$AH$4612,MATCH('EPS 3.1.3'!$B570,NoSettings_v3!$A$2:$A$4612,0),MATCH('EPS 3.1.3'!AA$1,NoSettings_v3!$C$1:$AH$1,0)),"")</f>
        <v>0</v>
      </c>
      <c r="AB570" s="157">
        <f>IFERROR(INDEX(NoSettings_v3!$C$2:$AH$4612,MATCH('EPS 3.1.3'!$B570,NoSettings_v3!$A$2:$A$4612,0),MATCH('EPS 3.1.3'!AB$1,NoSettings_v3!$C$1:$AH$1,0)),"")</f>
        <v>0</v>
      </c>
      <c r="AC570" s="157">
        <f>IFERROR(INDEX(NoSettings_v3!$C$2:$AH$4612,MATCH('EPS 3.1.3'!$B570,NoSettings_v3!$A$2:$A$4612,0),MATCH('EPS 3.1.3'!AC$1,NoSettings_v3!$C$1:$AH$1,0)),"")</f>
        <v>0</v>
      </c>
      <c r="AD570" s="157">
        <f>IFERROR(INDEX(NoSettings_v3!$C$2:$AH$4612,MATCH('EPS 3.1.3'!$B570,NoSettings_v3!$A$2:$A$4612,0),MATCH('EPS 3.1.3'!AD$1,NoSettings_v3!$C$1:$AH$1,0)),"")</f>
        <v>0</v>
      </c>
      <c r="AE570" s="157">
        <f>IFERROR(INDEX(NoSettings_v3!$C$2:$AH$4612,MATCH('EPS 3.1.3'!$B570,NoSettings_v3!$A$2:$A$4612,0),MATCH('EPS 3.1.3'!AE$1,NoSettings_v3!$C$1:$AH$1,0)),"")</f>
        <v>0</v>
      </c>
      <c r="AF570" s="157">
        <f>IFERROR(INDEX(NoSettings_v3!$C$2:$AH$4612,MATCH('EPS 3.1.3'!$B570,NoSettings_v3!$A$2:$A$4612,0),MATCH('EPS 3.1.3'!AF$1,NoSettings_v3!$C$1:$AH$1,0)),"")</f>
        <v>0</v>
      </c>
      <c r="AG570" s="157">
        <f>IFERROR(INDEX(NoSettings_v3!$C$2:$AH$4612,MATCH('EPS 3.1.3'!$B570,NoSettings_v3!$A$2:$A$4612,0),MATCH('EPS 3.1.3'!AG$1,NoSettings_v3!$C$1:$AH$1,0)),"")</f>
        <v>0</v>
      </c>
      <c r="AH570" s="157">
        <f>IFERROR(INDEX(NoSettings_v3!$C$2:$AH$4612,MATCH('EPS 3.1.3'!$B570,NoSettings_v3!$A$2:$A$4612,0),MATCH('EPS 3.1.3'!AH$1,NoSettings_v3!$C$1:$AH$1,0)),"")</f>
        <v>0</v>
      </c>
      <c r="AI570" s="157">
        <f>IFERROR(INDEX(NoSettings_v3!$C$2:$AH$4612,MATCH('EPS 3.1.3'!$B570,NoSettings_v3!$A$2:$A$4612,0),MATCH('EPS 3.1.3'!AI$1,NoSettings_v3!$C$1:$AH$1,0)),"")</f>
        <v>0</v>
      </c>
    </row>
    <row r="571" spans="1:35" x14ac:dyDescent="0.35">
      <c r="A571" s="127"/>
      <c r="B571" s="161" t="s">
        <v>1292</v>
      </c>
      <c r="C571" s="127" t="s">
        <v>964</v>
      </c>
      <c r="D571" s="157">
        <f>IFERROR(INDEX(NoSettings_v3!$C$2:$AH$4612,MATCH('EPS 3.1.3'!$B571,NoSettings_v3!$A$2:$A$4612,0),MATCH('EPS 3.1.3'!D$1,NoSettings_v3!$C$1:$AH$1,0)),"")</f>
        <v>0</v>
      </c>
      <c r="E571" s="157">
        <f>IFERROR(INDEX(NoSettings_v3!$C$2:$AH$4612,MATCH('EPS 3.1.3'!$B571,NoSettings_v3!$A$2:$A$4612,0),MATCH('EPS 3.1.3'!E$1,NoSettings_v3!$C$1:$AH$1,0)),"")</f>
        <v>0</v>
      </c>
      <c r="F571" s="157">
        <f>IFERROR(INDEX(NoSettings_v3!$C$2:$AH$4612,MATCH('EPS 3.1.3'!$B571,NoSettings_v3!$A$2:$A$4612,0),MATCH('EPS 3.1.3'!F$1,NoSettings_v3!$C$1:$AH$1,0)),"")</f>
        <v>0</v>
      </c>
      <c r="G571" s="157">
        <f>IFERROR(INDEX(NoSettings_v3!$C$2:$AH$4612,MATCH('EPS 3.1.3'!$B571,NoSettings_v3!$A$2:$A$4612,0),MATCH('EPS 3.1.3'!G$1,NoSettings_v3!$C$1:$AH$1,0)),"")</f>
        <v>0</v>
      </c>
      <c r="H571" s="157">
        <f>IFERROR(INDEX(NoSettings_v3!$C$2:$AH$4612,MATCH('EPS 3.1.3'!$B571,NoSettings_v3!$A$2:$A$4612,0),MATCH('EPS 3.1.3'!H$1,NoSettings_v3!$C$1:$AH$1,0)),"")</f>
        <v>0</v>
      </c>
      <c r="I571" s="157">
        <f>IFERROR(INDEX(NoSettings_v3!$C$2:$AH$4612,MATCH('EPS 3.1.3'!$B571,NoSettings_v3!$A$2:$A$4612,0),MATCH('EPS 3.1.3'!I$1,NoSettings_v3!$C$1:$AH$1,0)),"")</f>
        <v>0</v>
      </c>
      <c r="J571" s="157">
        <f>IFERROR(INDEX(NoSettings_v3!$C$2:$AH$4612,MATCH('EPS 3.1.3'!$B571,NoSettings_v3!$A$2:$A$4612,0),MATCH('EPS 3.1.3'!J$1,NoSettings_v3!$C$1:$AH$1,0)),"")</f>
        <v>0</v>
      </c>
      <c r="K571" s="157">
        <f>IFERROR(INDEX(NoSettings_v3!$C$2:$AH$4612,MATCH('EPS 3.1.3'!$B571,NoSettings_v3!$A$2:$A$4612,0),MATCH('EPS 3.1.3'!K$1,NoSettings_v3!$C$1:$AH$1,0)),"")</f>
        <v>0</v>
      </c>
      <c r="L571" s="157">
        <f>IFERROR(INDEX(NoSettings_v3!$C$2:$AH$4612,MATCH('EPS 3.1.3'!$B571,NoSettings_v3!$A$2:$A$4612,0),MATCH('EPS 3.1.3'!L$1,NoSettings_v3!$C$1:$AH$1,0)),"")</f>
        <v>0</v>
      </c>
      <c r="M571" s="157">
        <f>IFERROR(INDEX(NoSettings_v3!$C$2:$AH$4612,MATCH('EPS 3.1.3'!$B571,NoSettings_v3!$A$2:$A$4612,0),MATCH('EPS 3.1.3'!M$1,NoSettings_v3!$C$1:$AH$1,0)),"")</f>
        <v>0</v>
      </c>
      <c r="N571" s="157">
        <f>IFERROR(INDEX(NoSettings_v3!$C$2:$AH$4612,MATCH('EPS 3.1.3'!$B571,NoSettings_v3!$A$2:$A$4612,0),MATCH('EPS 3.1.3'!N$1,NoSettings_v3!$C$1:$AH$1,0)),"")</f>
        <v>0</v>
      </c>
      <c r="O571" s="157">
        <f>IFERROR(INDEX(NoSettings_v3!$C$2:$AH$4612,MATCH('EPS 3.1.3'!$B571,NoSettings_v3!$A$2:$A$4612,0),MATCH('EPS 3.1.3'!O$1,NoSettings_v3!$C$1:$AH$1,0)),"")</f>
        <v>0</v>
      </c>
      <c r="P571" s="157">
        <f>IFERROR(INDEX(NoSettings_v3!$C$2:$AH$4612,MATCH('EPS 3.1.3'!$B571,NoSettings_v3!$A$2:$A$4612,0),MATCH('EPS 3.1.3'!P$1,NoSettings_v3!$C$1:$AH$1,0)),"")</f>
        <v>0</v>
      </c>
      <c r="Q571" s="157">
        <f>IFERROR(INDEX(NoSettings_v3!$C$2:$AH$4612,MATCH('EPS 3.1.3'!$B571,NoSettings_v3!$A$2:$A$4612,0),MATCH('EPS 3.1.3'!Q$1,NoSettings_v3!$C$1:$AH$1,0)),"")</f>
        <v>0</v>
      </c>
      <c r="R571" s="157">
        <f>IFERROR(INDEX(NoSettings_v3!$C$2:$AH$4612,MATCH('EPS 3.1.3'!$B571,NoSettings_v3!$A$2:$A$4612,0),MATCH('EPS 3.1.3'!R$1,NoSettings_v3!$C$1:$AH$1,0)),"")</f>
        <v>0</v>
      </c>
      <c r="S571" s="157">
        <f>IFERROR(INDEX(NoSettings_v3!$C$2:$AH$4612,MATCH('EPS 3.1.3'!$B571,NoSettings_v3!$A$2:$A$4612,0),MATCH('EPS 3.1.3'!S$1,NoSettings_v3!$C$1:$AH$1,0)),"")</f>
        <v>0</v>
      </c>
      <c r="T571" s="157">
        <f>IFERROR(INDEX(NoSettings_v3!$C$2:$AH$4612,MATCH('EPS 3.1.3'!$B571,NoSettings_v3!$A$2:$A$4612,0),MATCH('EPS 3.1.3'!T$1,NoSettings_v3!$C$1:$AH$1,0)),"")</f>
        <v>0</v>
      </c>
      <c r="U571" s="157">
        <f>IFERROR(INDEX(NoSettings_v3!$C$2:$AH$4612,MATCH('EPS 3.1.3'!$B571,NoSettings_v3!$A$2:$A$4612,0),MATCH('EPS 3.1.3'!U$1,NoSettings_v3!$C$1:$AH$1,0)),"")</f>
        <v>0</v>
      </c>
      <c r="V571" s="157">
        <f>IFERROR(INDEX(NoSettings_v3!$C$2:$AH$4612,MATCH('EPS 3.1.3'!$B571,NoSettings_v3!$A$2:$A$4612,0),MATCH('EPS 3.1.3'!V$1,NoSettings_v3!$C$1:$AH$1,0)),"")</f>
        <v>0</v>
      </c>
      <c r="W571" s="157">
        <f>IFERROR(INDEX(NoSettings_v3!$C$2:$AH$4612,MATCH('EPS 3.1.3'!$B571,NoSettings_v3!$A$2:$A$4612,0),MATCH('EPS 3.1.3'!W$1,NoSettings_v3!$C$1:$AH$1,0)),"")</f>
        <v>0</v>
      </c>
      <c r="X571" s="157">
        <f>IFERROR(INDEX(NoSettings_v3!$C$2:$AH$4612,MATCH('EPS 3.1.3'!$B571,NoSettings_v3!$A$2:$A$4612,0),MATCH('EPS 3.1.3'!X$1,NoSettings_v3!$C$1:$AH$1,0)),"")</f>
        <v>0</v>
      </c>
      <c r="Y571" s="157">
        <f>IFERROR(INDEX(NoSettings_v3!$C$2:$AH$4612,MATCH('EPS 3.1.3'!$B571,NoSettings_v3!$A$2:$A$4612,0),MATCH('EPS 3.1.3'!Y$1,NoSettings_v3!$C$1:$AH$1,0)),"")</f>
        <v>0</v>
      </c>
      <c r="Z571" s="157">
        <f>IFERROR(INDEX(NoSettings_v3!$C$2:$AH$4612,MATCH('EPS 3.1.3'!$B571,NoSettings_v3!$A$2:$A$4612,0),MATCH('EPS 3.1.3'!Z$1,NoSettings_v3!$C$1:$AH$1,0)),"")</f>
        <v>0</v>
      </c>
      <c r="AA571" s="157">
        <f>IFERROR(INDEX(NoSettings_v3!$C$2:$AH$4612,MATCH('EPS 3.1.3'!$B571,NoSettings_v3!$A$2:$A$4612,0),MATCH('EPS 3.1.3'!AA$1,NoSettings_v3!$C$1:$AH$1,0)),"")</f>
        <v>0</v>
      </c>
      <c r="AB571" s="157">
        <f>IFERROR(INDEX(NoSettings_v3!$C$2:$AH$4612,MATCH('EPS 3.1.3'!$B571,NoSettings_v3!$A$2:$A$4612,0),MATCH('EPS 3.1.3'!AB$1,NoSettings_v3!$C$1:$AH$1,0)),"")</f>
        <v>0</v>
      </c>
      <c r="AC571" s="157">
        <f>IFERROR(INDEX(NoSettings_v3!$C$2:$AH$4612,MATCH('EPS 3.1.3'!$B571,NoSettings_v3!$A$2:$A$4612,0),MATCH('EPS 3.1.3'!AC$1,NoSettings_v3!$C$1:$AH$1,0)),"")</f>
        <v>0</v>
      </c>
      <c r="AD571" s="157">
        <f>IFERROR(INDEX(NoSettings_v3!$C$2:$AH$4612,MATCH('EPS 3.1.3'!$B571,NoSettings_v3!$A$2:$A$4612,0),MATCH('EPS 3.1.3'!AD$1,NoSettings_v3!$C$1:$AH$1,0)),"")</f>
        <v>0</v>
      </c>
      <c r="AE571" s="157">
        <f>IFERROR(INDEX(NoSettings_v3!$C$2:$AH$4612,MATCH('EPS 3.1.3'!$B571,NoSettings_v3!$A$2:$A$4612,0),MATCH('EPS 3.1.3'!AE$1,NoSettings_v3!$C$1:$AH$1,0)),"")</f>
        <v>0</v>
      </c>
      <c r="AF571" s="157">
        <f>IFERROR(INDEX(NoSettings_v3!$C$2:$AH$4612,MATCH('EPS 3.1.3'!$B571,NoSettings_v3!$A$2:$A$4612,0),MATCH('EPS 3.1.3'!AF$1,NoSettings_v3!$C$1:$AH$1,0)),"")</f>
        <v>0</v>
      </c>
      <c r="AG571" s="157">
        <f>IFERROR(INDEX(NoSettings_v3!$C$2:$AH$4612,MATCH('EPS 3.1.3'!$B571,NoSettings_v3!$A$2:$A$4612,0),MATCH('EPS 3.1.3'!AG$1,NoSettings_v3!$C$1:$AH$1,0)),"")</f>
        <v>0</v>
      </c>
      <c r="AH571" s="157">
        <f>IFERROR(INDEX(NoSettings_v3!$C$2:$AH$4612,MATCH('EPS 3.1.3'!$B571,NoSettings_v3!$A$2:$A$4612,0),MATCH('EPS 3.1.3'!AH$1,NoSettings_v3!$C$1:$AH$1,0)),"")</f>
        <v>0</v>
      </c>
      <c r="AI571" s="157">
        <f>IFERROR(INDEX(NoSettings_v3!$C$2:$AH$4612,MATCH('EPS 3.1.3'!$B571,NoSettings_v3!$A$2:$A$4612,0),MATCH('EPS 3.1.3'!AI$1,NoSettings_v3!$C$1:$AH$1,0)),"")</f>
        <v>0</v>
      </c>
    </row>
    <row r="572" spans="1:35" x14ac:dyDescent="0.35">
      <c r="B572" s="161" t="s">
        <v>662</v>
      </c>
      <c r="C572" s="127" t="s">
        <v>964</v>
      </c>
      <c r="D572" s="157">
        <f>IFERROR(INDEX(NoSettings_v3!$C$2:$AH$4612,MATCH('EPS 3.1.3'!$B572,NoSettings_v3!$A$2:$A$4612,0),MATCH('EPS 3.1.3'!D$1,NoSettings_v3!$C$1:$AH$1,0)),"")</f>
        <v>30260800000000</v>
      </c>
      <c r="E572" s="157">
        <f>IFERROR(INDEX(NoSettings_v3!$C$2:$AH$4612,MATCH('EPS 3.1.3'!$B572,NoSettings_v3!$A$2:$A$4612,0),MATCH('EPS 3.1.3'!E$1,NoSettings_v3!$C$1:$AH$1,0)),"")</f>
        <v>24369100000000</v>
      </c>
      <c r="F572" s="157">
        <f>IFERROR(INDEX(NoSettings_v3!$C$2:$AH$4612,MATCH('EPS 3.1.3'!$B572,NoSettings_v3!$A$2:$A$4612,0),MATCH('EPS 3.1.3'!F$1,NoSettings_v3!$C$1:$AH$1,0)),"")</f>
        <v>30252400000000</v>
      </c>
      <c r="G572" s="157">
        <f>IFERROR(INDEX(NoSettings_v3!$C$2:$AH$4612,MATCH('EPS 3.1.3'!$B572,NoSettings_v3!$A$2:$A$4612,0),MATCH('EPS 3.1.3'!G$1,NoSettings_v3!$C$1:$AH$1,0)),"")</f>
        <v>34507700000000</v>
      </c>
      <c r="H572" s="157">
        <f>IFERROR(INDEX(NoSettings_v3!$C$2:$AH$4612,MATCH('EPS 3.1.3'!$B572,NoSettings_v3!$A$2:$A$4612,0),MATCH('EPS 3.1.3'!H$1,NoSettings_v3!$C$1:$AH$1,0)),"")</f>
        <v>38425900000000</v>
      </c>
      <c r="I572" s="157">
        <f>IFERROR(INDEX(NoSettings_v3!$C$2:$AH$4612,MATCH('EPS 3.1.3'!$B572,NoSettings_v3!$A$2:$A$4612,0),MATCH('EPS 3.1.3'!I$1,NoSettings_v3!$C$1:$AH$1,0)),"")</f>
        <v>41996000000000</v>
      </c>
      <c r="J572" s="157">
        <f>IFERROR(INDEX(NoSettings_v3!$C$2:$AH$4612,MATCH('EPS 3.1.3'!$B572,NoSettings_v3!$A$2:$A$4612,0),MATCH('EPS 3.1.3'!J$1,NoSettings_v3!$C$1:$AH$1,0)),"")</f>
        <v>45436700000000</v>
      </c>
      <c r="K572" s="157">
        <f>IFERROR(INDEX(NoSettings_v3!$C$2:$AH$4612,MATCH('EPS 3.1.3'!$B572,NoSettings_v3!$A$2:$A$4612,0),MATCH('EPS 3.1.3'!K$1,NoSettings_v3!$C$1:$AH$1,0)),"")</f>
        <v>48870700000000</v>
      </c>
      <c r="L572" s="157">
        <f>IFERROR(INDEX(NoSettings_v3!$C$2:$AH$4612,MATCH('EPS 3.1.3'!$B572,NoSettings_v3!$A$2:$A$4612,0),MATCH('EPS 3.1.3'!L$1,NoSettings_v3!$C$1:$AH$1,0)),"")</f>
        <v>52354800000000</v>
      </c>
      <c r="M572" s="157">
        <f>IFERROR(INDEX(NoSettings_v3!$C$2:$AH$4612,MATCH('EPS 3.1.3'!$B572,NoSettings_v3!$A$2:$A$4612,0),MATCH('EPS 3.1.3'!M$1,NoSettings_v3!$C$1:$AH$1,0)),"")</f>
        <v>56550600000000</v>
      </c>
      <c r="N572" s="157">
        <f>IFERROR(INDEX(NoSettings_v3!$C$2:$AH$4612,MATCH('EPS 3.1.3'!$B572,NoSettings_v3!$A$2:$A$4612,0),MATCH('EPS 3.1.3'!N$1,NoSettings_v3!$C$1:$AH$1,0)),"")</f>
        <v>60869100000000</v>
      </c>
      <c r="O572" s="157">
        <f>IFERROR(INDEX(NoSettings_v3!$C$2:$AH$4612,MATCH('EPS 3.1.3'!$B572,NoSettings_v3!$A$2:$A$4612,0),MATCH('EPS 3.1.3'!O$1,NoSettings_v3!$C$1:$AH$1,0)),"")</f>
        <v>65315400000000</v>
      </c>
      <c r="P572" s="157">
        <f>IFERROR(INDEX(NoSettings_v3!$C$2:$AH$4612,MATCH('EPS 3.1.3'!$B572,NoSettings_v3!$A$2:$A$4612,0),MATCH('EPS 3.1.3'!P$1,NoSettings_v3!$C$1:$AH$1,0)),"")</f>
        <v>69874500000000</v>
      </c>
      <c r="Q572" s="157">
        <f>IFERROR(INDEX(NoSettings_v3!$C$2:$AH$4612,MATCH('EPS 3.1.3'!$B572,NoSettings_v3!$A$2:$A$4612,0),MATCH('EPS 3.1.3'!Q$1,NoSettings_v3!$C$1:$AH$1,0)),"")</f>
        <v>74545300000000</v>
      </c>
      <c r="R572" s="157">
        <f>IFERROR(INDEX(NoSettings_v3!$C$2:$AH$4612,MATCH('EPS 3.1.3'!$B572,NoSettings_v3!$A$2:$A$4612,0),MATCH('EPS 3.1.3'!R$1,NoSettings_v3!$C$1:$AH$1,0)),"")</f>
        <v>79048800000000</v>
      </c>
      <c r="S572" s="157">
        <f>IFERROR(INDEX(NoSettings_v3!$C$2:$AH$4612,MATCH('EPS 3.1.3'!$B572,NoSettings_v3!$A$2:$A$4612,0),MATCH('EPS 3.1.3'!S$1,NoSettings_v3!$C$1:$AH$1,0)),"")</f>
        <v>83633900000000</v>
      </c>
      <c r="T572" s="157">
        <f>IFERROR(INDEX(NoSettings_v3!$C$2:$AH$4612,MATCH('EPS 3.1.3'!$B572,NoSettings_v3!$A$2:$A$4612,0),MATCH('EPS 3.1.3'!T$1,NoSettings_v3!$C$1:$AH$1,0)),"")</f>
        <v>88277100000000</v>
      </c>
      <c r="U572" s="157">
        <f>IFERROR(INDEX(NoSettings_v3!$C$2:$AH$4612,MATCH('EPS 3.1.3'!$B572,NoSettings_v3!$A$2:$A$4612,0),MATCH('EPS 3.1.3'!U$1,NoSettings_v3!$C$1:$AH$1,0)),"")</f>
        <v>92984000000000</v>
      </c>
      <c r="V572" s="157">
        <f>IFERROR(INDEX(NoSettings_v3!$C$2:$AH$4612,MATCH('EPS 3.1.3'!$B572,NoSettings_v3!$A$2:$A$4612,0),MATCH('EPS 3.1.3'!V$1,NoSettings_v3!$C$1:$AH$1,0)),"")</f>
        <v>97731800000000</v>
      </c>
      <c r="W572" s="157">
        <f>IFERROR(INDEX(NoSettings_v3!$C$2:$AH$4612,MATCH('EPS 3.1.3'!$B572,NoSettings_v3!$A$2:$A$4612,0),MATCH('EPS 3.1.3'!W$1,NoSettings_v3!$C$1:$AH$1,0)),"")</f>
        <v>102798000000000</v>
      </c>
      <c r="X572" s="157">
        <f>IFERROR(INDEX(NoSettings_v3!$C$2:$AH$4612,MATCH('EPS 3.1.3'!$B572,NoSettings_v3!$A$2:$A$4612,0),MATCH('EPS 3.1.3'!X$1,NoSettings_v3!$C$1:$AH$1,0)),"")</f>
        <v>107914000000000</v>
      </c>
      <c r="Y572" s="157">
        <f>IFERROR(INDEX(NoSettings_v3!$C$2:$AH$4612,MATCH('EPS 3.1.3'!$B572,NoSettings_v3!$A$2:$A$4612,0),MATCH('EPS 3.1.3'!Y$1,NoSettings_v3!$C$1:$AH$1,0)),"")</f>
        <v>113055000000000</v>
      </c>
      <c r="Z572" s="157">
        <f>IFERROR(INDEX(NoSettings_v3!$C$2:$AH$4612,MATCH('EPS 3.1.3'!$B572,NoSettings_v3!$A$2:$A$4612,0),MATCH('EPS 3.1.3'!Z$1,NoSettings_v3!$C$1:$AH$1,0)),"")</f>
        <v>118216000000000</v>
      </c>
      <c r="AA572" s="157">
        <f>IFERROR(INDEX(NoSettings_v3!$C$2:$AH$4612,MATCH('EPS 3.1.3'!$B572,NoSettings_v3!$A$2:$A$4612,0),MATCH('EPS 3.1.3'!AA$1,NoSettings_v3!$C$1:$AH$1,0)),"")</f>
        <v>123391000000000</v>
      </c>
      <c r="AB572" s="157">
        <f>IFERROR(INDEX(NoSettings_v3!$C$2:$AH$4612,MATCH('EPS 3.1.3'!$B572,NoSettings_v3!$A$2:$A$4612,0),MATCH('EPS 3.1.3'!AB$1,NoSettings_v3!$C$1:$AH$1,0)),"")</f>
        <v>127768000000000</v>
      </c>
      <c r="AC572" s="157">
        <f>IFERROR(INDEX(NoSettings_v3!$C$2:$AH$4612,MATCH('EPS 3.1.3'!$B572,NoSettings_v3!$A$2:$A$4612,0),MATCH('EPS 3.1.3'!AC$1,NoSettings_v3!$C$1:$AH$1,0)),"")</f>
        <v>132132000000000</v>
      </c>
      <c r="AD572" s="157">
        <f>IFERROR(INDEX(NoSettings_v3!$C$2:$AH$4612,MATCH('EPS 3.1.3'!$B572,NoSettings_v3!$A$2:$A$4612,0),MATCH('EPS 3.1.3'!AD$1,NoSettings_v3!$C$1:$AH$1,0)),"")</f>
        <v>136482000000000</v>
      </c>
      <c r="AE572" s="157">
        <f>IFERROR(INDEX(NoSettings_v3!$C$2:$AH$4612,MATCH('EPS 3.1.3'!$B572,NoSettings_v3!$A$2:$A$4612,0),MATCH('EPS 3.1.3'!AE$1,NoSettings_v3!$C$1:$AH$1,0)),"")</f>
        <v>140815000000000</v>
      </c>
      <c r="AF572" s="157">
        <f>IFERROR(INDEX(NoSettings_v3!$C$2:$AH$4612,MATCH('EPS 3.1.3'!$B572,NoSettings_v3!$A$2:$A$4612,0),MATCH('EPS 3.1.3'!AF$1,NoSettings_v3!$C$1:$AH$1,0)),"")</f>
        <v>145131000000000</v>
      </c>
      <c r="AG572" s="157">
        <f>IFERROR(INDEX(NoSettings_v3!$C$2:$AH$4612,MATCH('EPS 3.1.3'!$B572,NoSettings_v3!$A$2:$A$4612,0),MATCH('EPS 3.1.3'!AG$1,NoSettings_v3!$C$1:$AH$1,0)),"")</f>
        <v>149428000000000</v>
      </c>
      <c r="AH572" s="157">
        <f>IFERROR(INDEX(NoSettings_v3!$C$2:$AH$4612,MATCH('EPS 3.1.3'!$B572,NoSettings_v3!$A$2:$A$4612,0),MATCH('EPS 3.1.3'!AH$1,NoSettings_v3!$C$1:$AH$1,0)),"")</f>
        <v>153707000000000</v>
      </c>
      <c r="AI572" s="157">
        <f>IFERROR(INDEX(NoSettings_v3!$C$2:$AH$4612,MATCH('EPS 3.1.3'!$B572,NoSettings_v3!$A$2:$A$4612,0),MATCH('EPS 3.1.3'!AI$1,NoSettings_v3!$C$1:$AH$1,0)),"")</f>
        <v>157966000000000</v>
      </c>
    </row>
    <row r="573" spans="1:35" x14ac:dyDescent="0.35">
      <c r="B573" s="161" t="s">
        <v>663</v>
      </c>
      <c r="C573" s="127" t="s">
        <v>964</v>
      </c>
      <c r="D573" s="157">
        <f>IFERROR(INDEX(NoSettings_v3!$C$2:$AH$4612,MATCH('EPS 3.1.3'!$B573,NoSettings_v3!$A$2:$A$4612,0),MATCH('EPS 3.1.3'!D$1,NoSettings_v3!$C$1:$AH$1,0)),"")</f>
        <v>0</v>
      </c>
      <c r="E573" s="157">
        <f>IFERROR(INDEX(NoSettings_v3!$C$2:$AH$4612,MATCH('EPS 3.1.3'!$B573,NoSettings_v3!$A$2:$A$4612,0),MATCH('EPS 3.1.3'!E$1,NoSettings_v3!$C$1:$AH$1,0)),"")</f>
        <v>0</v>
      </c>
      <c r="F573" s="157">
        <f>IFERROR(INDEX(NoSettings_v3!$C$2:$AH$4612,MATCH('EPS 3.1.3'!$B573,NoSettings_v3!$A$2:$A$4612,0),MATCH('EPS 3.1.3'!F$1,NoSettings_v3!$C$1:$AH$1,0)),"")</f>
        <v>0</v>
      </c>
      <c r="G573" s="157">
        <f>IFERROR(INDEX(NoSettings_v3!$C$2:$AH$4612,MATCH('EPS 3.1.3'!$B573,NoSettings_v3!$A$2:$A$4612,0),MATCH('EPS 3.1.3'!G$1,NoSettings_v3!$C$1:$AH$1,0)),"")</f>
        <v>0</v>
      </c>
      <c r="H573" s="157">
        <f>IFERROR(INDEX(NoSettings_v3!$C$2:$AH$4612,MATCH('EPS 3.1.3'!$B573,NoSettings_v3!$A$2:$A$4612,0),MATCH('EPS 3.1.3'!H$1,NoSettings_v3!$C$1:$AH$1,0)),"")</f>
        <v>0</v>
      </c>
      <c r="I573" s="157">
        <f>IFERROR(INDEX(NoSettings_v3!$C$2:$AH$4612,MATCH('EPS 3.1.3'!$B573,NoSettings_v3!$A$2:$A$4612,0),MATCH('EPS 3.1.3'!I$1,NoSettings_v3!$C$1:$AH$1,0)),"")</f>
        <v>0</v>
      </c>
      <c r="J573" s="157">
        <f>IFERROR(INDEX(NoSettings_v3!$C$2:$AH$4612,MATCH('EPS 3.1.3'!$B573,NoSettings_v3!$A$2:$A$4612,0),MATCH('EPS 3.1.3'!J$1,NoSettings_v3!$C$1:$AH$1,0)),"")</f>
        <v>0</v>
      </c>
      <c r="K573" s="157">
        <f>IFERROR(INDEX(NoSettings_v3!$C$2:$AH$4612,MATCH('EPS 3.1.3'!$B573,NoSettings_v3!$A$2:$A$4612,0),MATCH('EPS 3.1.3'!K$1,NoSettings_v3!$C$1:$AH$1,0)),"")</f>
        <v>0</v>
      </c>
      <c r="L573" s="157">
        <f>IFERROR(INDEX(NoSettings_v3!$C$2:$AH$4612,MATCH('EPS 3.1.3'!$B573,NoSettings_v3!$A$2:$A$4612,0),MATCH('EPS 3.1.3'!L$1,NoSettings_v3!$C$1:$AH$1,0)),"")</f>
        <v>0</v>
      </c>
      <c r="M573" s="157">
        <f>IFERROR(INDEX(NoSettings_v3!$C$2:$AH$4612,MATCH('EPS 3.1.3'!$B573,NoSettings_v3!$A$2:$A$4612,0),MATCH('EPS 3.1.3'!M$1,NoSettings_v3!$C$1:$AH$1,0)),"")</f>
        <v>0</v>
      </c>
      <c r="N573" s="157">
        <f>IFERROR(INDEX(NoSettings_v3!$C$2:$AH$4612,MATCH('EPS 3.1.3'!$B573,NoSettings_v3!$A$2:$A$4612,0),MATCH('EPS 3.1.3'!N$1,NoSettings_v3!$C$1:$AH$1,0)),"")</f>
        <v>0</v>
      </c>
      <c r="O573" s="157">
        <f>IFERROR(INDEX(NoSettings_v3!$C$2:$AH$4612,MATCH('EPS 3.1.3'!$B573,NoSettings_v3!$A$2:$A$4612,0),MATCH('EPS 3.1.3'!O$1,NoSettings_v3!$C$1:$AH$1,0)),"")</f>
        <v>0</v>
      </c>
      <c r="P573" s="157">
        <f>IFERROR(INDEX(NoSettings_v3!$C$2:$AH$4612,MATCH('EPS 3.1.3'!$B573,NoSettings_v3!$A$2:$A$4612,0),MATCH('EPS 3.1.3'!P$1,NoSettings_v3!$C$1:$AH$1,0)),"")</f>
        <v>0</v>
      </c>
      <c r="Q573" s="157">
        <f>IFERROR(INDEX(NoSettings_v3!$C$2:$AH$4612,MATCH('EPS 3.1.3'!$B573,NoSettings_v3!$A$2:$A$4612,0),MATCH('EPS 3.1.3'!Q$1,NoSettings_v3!$C$1:$AH$1,0)),"")</f>
        <v>0</v>
      </c>
      <c r="R573" s="157">
        <f>IFERROR(INDEX(NoSettings_v3!$C$2:$AH$4612,MATCH('EPS 3.1.3'!$B573,NoSettings_v3!$A$2:$A$4612,0),MATCH('EPS 3.1.3'!R$1,NoSettings_v3!$C$1:$AH$1,0)),"")</f>
        <v>0</v>
      </c>
      <c r="S573" s="157">
        <f>IFERROR(INDEX(NoSettings_v3!$C$2:$AH$4612,MATCH('EPS 3.1.3'!$B573,NoSettings_v3!$A$2:$A$4612,0),MATCH('EPS 3.1.3'!S$1,NoSettings_v3!$C$1:$AH$1,0)),"")</f>
        <v>0</v>
      </c>
      <c r="T573" s="157">
        <f>IFERROR(INDEX(NoSettings_v3!$C$2:$AH$4612,MATCH('EPS 3.1.3'!$B573,NoSettings_v3!$A$2:$A$4612,0),MATCH('EPS 3.1.3'!T$1,NoSettings_v3!$C$1:$AH$1,0)),"")</f>
        <v>0</v>
      </c>
      <c r="U573" s="157">
        <f>IFERROR(INDEX(NoSettings_v3!$C$2:$AH$4612,MATCH('EPS 3.1.3'!$B573,NoSettings_v3!$A$2:$A$4612,0),MATCH('EPS 3.1.3'!U$1,NoSettings_v3!$C$1:$AH$1,0)),"")</f>
        <v>0</v>
      </c>
      <c r="V573" s="157">
        <f>IFERROR(INDEX(NoSettings_v3!$C$2:$AH$4612,MATCH('EPS 3.1.3'!$B573,NoSettings_v3!$A$2:$A$4612,0),MATCH('EPS 3.1.3'!V$1,NoSettings_v3!$C$1:$AH$1,0)),"")</f>
        <v>0</v>
      </c>
      <c r="W573" s="157">
        <f>IFERROR(INDEX(NoSettings_v3!$C$2:$AH$4612,MATCH('EPS 3.1.3'!$B573,NoSettings_v3!$A$2:$A$4612,0),MATCH('EPS 3.1.3'!W$1,NoSettings_v3!$C$1:$AH$1,0)),"")</f>
        <v>0</v>
      </c>
      <c r="X573" s="157">
        <f>IFERROR(INDEX(NoSettings_v3!$C$2:$AH$4612,MATCH('EPS 3.1.3'!$B573,NoSettings_v3!$A$2:$A$4612,0),MATCH('EPS 3.1.3'!X$1,NoSettings_v3!$C$1:$AH$1,0)),"")</f>
        <v>0</v>
      </c>
      <c r="Y573" s="157">
        <f>IFERROR(INDEX(NoSettings_v3!$C$2:$AH$4612,MATCH('EPS 3.1.3'!$B573,NoSettings_v3!$A$2:$A$4612,0),MATCH('EPS 3.1.3'!Y$1,NoSettings_v3!$C$1:$AH$1,0)),"")</f>
        <v>0</v>
      </c>
      <c r="Z573" s="157">
        <f>IFERROR(INDEX(NoSettings_v3!$C$2:$AH$4612,MATCH('EPS 3.1.3'!$B573,NoSettings_v3!$A$2:$A$4612,0),MATCH('EPS 3.1.3'!Z$1,NoSettings_v3!$C$1:$AH$1,0)),"")</f>
        <v>0</v>
      </c>
      <c r="AA573" s="157">
        <f>IFERROR(INDEX(NoSettings_v3!$C$2:$AH$4612,MATCH('EPS 3.1.3'!$B573,NoSettings_v3!$A$2:$A$4612,0),MATCH('EPS 3.1.3'!AA$1,NoSettings_v3!$C$1:$AH$1,0)),"")</f>
        <v>0</v>
      </c>
      <c r="AB573" s="157">
        <f>IFERROR(INDEX(NoSettings_v3!$C$2:$AH$4612,MATCH('EPS 3.1.3'!$B573,NoSettings_v3!$A$2:$A$4612,0),MATCH('EPS 3.1.3'!AB$1,NoSettings_v3!$C$1:$AH$1,0)),"")</f>
        <v>0</v>
      </c>
      <c r="AC573" s="157">
        <f>IFERROR(INDEX(NoSettings_v3!$C$2:$AH$4612,MATCH('EPS 3.1.3'!$B573,NoSettings_v3!$A$2:$A$4612,0),MATCH('EPS 3.1.3'!AC$1,NoSettings_v3!$C$1:$AH$1,0)),"")</f>
        <v>0</v>
      </c>
      <c r="AD573" s="157">
        <f>IFERROR(INDEX(NoSettings_v3!$C$2:$AH$4612,MATCH('EPS 3.1.3'!$B573,NoSettings_v3!$A$2:$A$4612,0),MATCH('EPS 3.1.3'!AD$1,NoSettings_v3!$C$1:$AH$1,0)),"")</f>
        <v>0</v>
      </c>
      <c r="AE573" s="157">
        <f>IFERROR(INDEX(NoSettings_v3!$C$2:$AH$4612,MATCH('EPS 3.1.3'!$B573,NoSettings_v3!$A$2:$A$4612,0),MATCH('EPS 3.1.3'!AE$1,NoSettings_v3!$C$1:$AH$1,0)),"")</f>
        <v>0</v>
      </c>
      <c r="AF573" s="157">
        <f>IFERROR(INDEX(NoSettings_v3!$C$2:$AH$4612,MATCH('EPS 3.1.3'!$B573,NoSettings_v3!$A$2:$A$4612,0),MATCH('EPS 3.1.3'!AF$1,NoSettings_v3!$C$1:$AH$1,0)),"")</f>
        <v>0</v>
      </c>
      <c r="AG573" s="157">
        <f>IFERROR(INDEX(NoSettings_v3!$C$2:$AH$4612,MATCH('EPS 3.1.3'!$B573,NoSettings_v3!$A$2:$A$4612,0),MATCH('EPS 3.1.3'!AG$1,NoSettings_v3!$C$1:$AH$1,0)),"")</f>
        <v>0</v>
      </c>
      <c r="AH573" s="157">
        <f>IFERROR(INDEX(NoSettings_v3!$C$2:$AH$4612,MATCH('EPS 3.1.3'!$B573,NoSettings_v3!$A$2:$A$4612,0),MATCH('EPS 3.1.3'!AH$1,NoSettings_v3!$C$1:$AH$1,0)),"")</f>
        <v>0</v>
      </c>
      <c r="AI573" s="157">
        <f>IFERROR(INDEX(NoSettings_v3!$C$2:$AH$4612,MATCH('EPS 3.1.3'!$B573,NoSettings_v3!$A$2:$A$4612,0),MATCH('EPS 3.1.3'!AI$1,NoSettings_v3!$C$1:$AH$1,0)),"")</f>
        <v>0</v>
      </c>
    </row>
    <row r="574" spans="1:35" x14ac:dyDescent="0.35">
      <c r="B574" s="161" t="s">
        <v>664</v>
      </c>
      <c r="C574" s="127" t="s">
        <v>964</v>
      </c>
      <c r="D574" s="157">
        <f>IFERROR(INDEX(NoSettings_v3!$C$2:$AH$4612,MATCH('EPS 3.1.3'!$B574,NoSettings_v3!$A$2:$A$4612,0),MATCH('EPS 3.1.3'!D$1,NoSettings_v3!$C$1:$AH$1,0)),"")</f>
        <v>0</v>
      </c>
      <c r="E574" s="157">
        <f>IFERROR(INDEX(NoSettings_v3!$C$2:$AH$4612,MATCH('EPS 3.1.3'!$B574,NoSettings_v3!$A$2:$A$4612,0),MATCH('EPS 3.1.3'!E$1,NoSettings_v3!$C$1:$AH$1,0)),"")</f>
        <v>0</v>
      </c>
      <c r="F574" s="157">
        <f>IFERROR(INDEX(NoSettings_v3!$C$2:$AH$4612,MATCH('EPS 3.1.3'!$B574,NoSettings_v3!$A$2:$A$4612,0),MATCH('EPS 3.1.3'!F$1,NoSettings_v3!$C$1:$AH$1,0)),"")</f>
        <v>0</v>
      </c>
      <c r="G574" s="157">
        <f>IFERROR(INDEX(NoSettings_v3!$C$2:$AH$4612,MATCH('EPS 3.1.3'!$B574,NoSettings_v3!$A$2:$A$4612,0),MATCH('EPS 3.1.3'!G$1,NoSettings_v3!$C$1:$AH$1,0)),"")</f>
        <v>0</v>
      </c>
      <c r="H574" s="157">
        <f>IFERROR(INDEX(NoSettings_v3!$C$2:$AH$4612,MATCH('EPS 3.1.3'!$B574,NoSettings_v3!$A$2:$A$4612,0),MATCH('EPS 3.1.3'!H$1,NoSettings_v3!$C$1:$AH$1,0)),"")</f>
        <v>0</v>
      </c>
      <c r="I574" s="157">
        <f>IFERROR(INDEX(NoSettings_v3!$C$2:$AH$4612,MATCH('EPS 3.1.3'!$B574,NoSettings_v3!$A$2:$A$4612,0),MATCH('EPS 3.1.3'!I$1,NoSettings_v3!$C$1:$AH$1,0)),"")</f>
        <v>0</v>
      </c>
      <c r="J574" s="157">
        <f>IFERROR(INDEX(NoSettings_v3!$C$2:$AH$4612,MATCH('EPS 3.1.3'!$B574,NoSettings_v3!$A$2:$A$4612,0),MATCH('EPS 3.1.3'!J$1,NoSettings_v3!$C$1:$AH$1,0)),"")</f>
        <v>0</v>
      </c>
      <c r="K574" s="157">
        <f>IFERROR(INDEX(NoSettings_v3!$C$2:$AH$4612,MATCH('EPS 3.1.3'!$B574,NoSettings_v3!$A$2:$A$4612,0),MATCH('EPS 3.1.3'!K$1,NoSettings_v3!$C$1:$AH$1,0)),"")</f>
        <v>0</v>
      </c>
      <c r="L574" s="157">
        <f>IFERROR(INDEX(NoSettings_v3!$C$2:$AH$4612,MATCH('EPS 3.1.3'!$B574,NoSettings_v3!$A$2:$A$4612,0),MATCH('EPS 3.1.3'!L$1,NoSettings_v3!$C$1:$AH$1,0)),"")</f>
        <v>0</v>
      </c>
      <c r="M574" s="157">
        <f>IFERROR(INDEX(NoSettings_v3!$C$2:$AH$4612,MATCH('EPS 3.1.3'!$B574,NoSettings_v3!$A$2:$A$4612,0),MATCH('EPS 3.1.3'!M$1,NoSettings_v3!$C$1:$AH$1,0)),"")</f>
        <v>0</v>
      </c>
      <c r="N574" s="157">
        <f>IFERROR(INDEX(NoSettings_v3!$C$2:$AH$4612,MATCH('EPS 3.1.3'!$B574,NoSettings_v3!$A$2:$A$4612,0),MATCH('EPS 3.1.3'!N$1,NoSettings_v3!$C$1:$AH$1,0)),"")</f>
        <v>0</v>
      </c>
      <c r="O574" s="157">
        <f>IFERROR(INDEX(NoSettings_v3!$C$2:$AH$4612,MATCH('EPS 3.1.3'!$B574,NoSettings_v3!$A$2:$A$4612,0),MATCH('EPS 3.1.3'!O$1,NoSettings_v3!$C$1:$AH$1,0)),"")</f>
        <v>0</v>
      </c>
      <c r="P574" s="157">
        <f>IFERROR(INDEX(NoSettings_v3!$C$2:$AH$4612,MATCH('EPS 3.1.3'!$B574,NoSettings_v3!$A$2:$A$4612,0),MATCH('EPS 3.1.3'!P$1,NoSettings_v3!$C$1:$AH$1,0)),"")</f>
        <v>0</v>
      </c>
      <c r="Q574" s="157">
        <f>IFERROR(INDEX(NoSettings_v3!$C$2:$AH$4612,MATCH('EPS 3.1.3'!$B574,NoSettings_v3!$A$2:$A$4612,0),MATCH('EPS 3.1.3'!Q$1,NoSettings_v3!$C$1:$AH$1,0)),"")</f>
        <v>0</v>
      </c>
      <c r="R574" s="157">
        <f>IFERROR(INDEX(NoSettings_v3!$C$2:$AH$4612,MATCH('EPS 3.1.3'!$B574,NoSettings_v3!$A$2:$A$4612,0),MATCH('EPS 3.1.3'!R$1,NoSettings_v3!$C$1:$AH$1,0)),"")</f>
        <v>0</v>
      </c>
      <c r="S574" s="157">
        <f>IFERROR(INDEX(NoSettings_v3!$C$2:$AH$4612,MATCH('EPS 3.1.3'!$B574,NoSettings_v3!$A$2:$A$4612,0),MATCH('EPS 3.1.3'!S$1,NoSettings_v3!$C$1:$AH$1,0)),"")</f>
        <v>0</v>
      </c>
      <c r="T574" s="157">
        <f>IFERROR(INDEX(NoSettings_v3!$C$2:$AH$4612,MATCH('EPS 3.1.3'!$B574,NoSettings_v3!$A$2:$A$4612,0),MATCH('EPS 3.1.3'!T$1,NoSettings_v3!$C$1:$AH$1,0)),"")</f>
        <v>0</v>
      </c>
      <c r="U574" s="157">
        <f>IFERROR(INDEX(NoSettings_v3!$C$2:$AH$4612,MATCH('EPS 3.1.3'!$B574,NoSettings_v3!$A$2:$A$4612,0),MATCH('EPS 3.1.3'!U$1,NoSettings_v3!$C$1:$AH$1,0)),"")</f>
        <v>0</v>
      </c>
      <c r="V574" s="157">
        <f>IFERROR(INDEX(NoSettings_v3!$C$2:$AH$4612,MATCH('EPS 3.1.3'!$B574,NoSettings_v3!$A$2:$A$4612,0),MATCH('EPS 3.1.3'!V$1,NoSettings_v3!$C$1:$AH$1,0)),"")</f>
        <v>0</v>
      </c>
      <c r="W574" s="157">
        <f>IFERROR(INDEX(NoSettings_v3!$C$2:$AH$4612,MATCH('EPS 3.1.3'!$B574,NoSettings_v3!$A$2:$A$4612,0),MATCH('EPS 3.1.3'!W$1,NoSettings_v3!$C$1:$AH$1,0)),"")</f>
        <v>0</v>
      </c>
      <c r="X574" s="157">
        <f>IFERROR(INDEX(NoSettings_v3!$C$2:$AH$4612,MATCH('EPS 3.1.3'!$B574,NoSettings_v3!$A$2:$A$4612,0),MATCH('EPS 3.1.3'!X$1,NoSettings_v3!$C$1:$AH$1,0)),"")</f>
        <v>0</v>
      </c>
      <c r="Y574" s="157">
        <f>IFERROR(INDEX(NoSettings_v3!$C$2:$AH$4612,MATCH('EPS 3.1.3'!$B574,NoSettings_v3!$A$2:$A$4612,0),MATCH('EPS 3.1.3'!Y$1,NoSettings_v3!$C$1:$AH$1,0)),"")</f>
        <v>0</v>
      </c>
      <c r="Z574" s="157">
        <f>IFERROR(INDEX(NoSettings_v3!$C$2:$AH$4612,MATCH('EPS 3.1.3'!$B574,NoSettings_v3!$A$2:$A$4612,0),MATCH('EPS 3.1.3'!Z$1,NoSettings_v3!$C$1:$AH$1,0)),"")</f>
        <v>0</v>
      </c>
      <c r="AA574" s="157">
        <f>IFERROR(INDEX(NoSettings_v3!$C$2:$AH$4612,MATCH('EPS 3.1.3'!$B574,NoSettings_v3!$A$2:$A$4612,0),MATCH('EPS 3.1.3'!AA$1,NoSettings_v3!$C$1:$AH$1,0)),"")</f>
        <v>0</v>
      </c>
      <c r="AB574" s="157">
        <f>IFERROR(INDEX(NoSettings_v3!$C$2:$AH$4612,MATCH('EPS 3.1.3'!$B574,NoSettings_v3!$A$2:$A$4612,0),MATCH('EPS 3.1.3'!AB$1,NoSettings_v3!$C$1:$AH$1,0)),"")</f>
        <v>0</v>
      </c>
      <c r="AC574" s="157">
        <f>IFERROR(INDEX(NoSettings_v3!$C$2:$AH$4612,MATCH('EPS 3.1.3'!$B574,NoSettings_v3!$A$2:$A$4612,0),MATCH('EPS 3.1.3'!AC$1,NoSettings_v3!$C$1:$AH$1,0)),"")</f>
        <v>0</v>
      </c>
      <c r="AD574" s="157">
        <f>IFERROR(INDEX(NoSettings_v3!$C$2:$AH$4612,MATCH('EPS 3.1.3'!$B574,NoSettings_v3!$A$2:$A$4612,0),MATCH('EPS 3.1.3'!AD$1,NoSettings_v3!$C$1:$AH$1,0)),"")</f>
        <v>0</v>
      </c>
      <c r="AE574" s="157">
        <f>IFERROR(INDEX(NoSettings_v3!$C$2:$AH$4612,MATCH('EPS 3.1.3'!$B574,NoSettings_v3!$A$2:$A$4612,0),MATCH('EPS 3.1.3'!AE$1,NoSettings_v3!$C$1:$AH$1,0)),"")</f>
        <v>0</v>
      </c>
      <c r="AF574" s="157">
        <f>IFERROR(INDEX(NoSettings_v3!$C$2:$AH$4612,MATCH('EPS 3.1.3'!$B574,NoSettings_v3!$A$2:$A$4612,0),MATCH('EPS 3.1.3'!AF$1,NoSettings_v3!$C$1:$AH$1,0)),"")</f>
        <v>0</v>
      </c>
      <c r="AG574" s="157">
        <f>IFERROR(INDEX(NoSettings_v3!$C$2:$AH$4612,MATCH('EPS 3.1.3'!$B574,NoSettings_v3!$A$2:$A$4612,0),MATCH('EPS 3.1.3'!AG$1,NoSettings_v3!$C$1:$AH$1,0)),"")</f>
        <v>0</v>
      </c>
      <c r="AH574" s="157">
        <f>IFERROR(INDEX(NoSettings_v3!$C$2:$AH$4612,MATCH('EPS 3.1.3'!$B574,NoSettings_v3!$A$2:$A$4612,0),MATCH('EPS 3.1.3'!AH$1,NoSettings_v3!$C$1:$AH$1,0)),"")</f>
        <v>0</v>
      </c>
      <c r="AI574" s="157">
        <f>IFERROR(INDEX(NoSettings_v3!$C$2:$AH$4612,MATCH('EPS 3.1.3'!$B574,NoSettings_v3!$A$2:$A$4612,0),MATCH('EPS 3.1.3'!AI$1,NoSettings_v3!$C$1:$AH$1,0)),"")</f>
        <v>0</v>
      </c>
    </row>
    <row r="575" spans="1:35" x14ac:dyDescent="0.35">
      <c r="B575" s="161" t="s">
        <v>665</v>
      </c>
      <c r="C575" s="127" t="s">
        <v>964</v>
      </c>
      <c r="D575" s="157">
        <f>IFERROR(INDEX(NoSettings_v3!$C$2:$AH$4612,MATCH('EPS 3.1.3'!$B575,NoSettings_v3!$A$2:$A$4612,0),MATCH('EPS 3.1.3'!D$1,NoSettings_v3!$C$1:$AH$1,0)),"")</f>
        <v>0</v>
      </c>
      <c r="E575" s="157">
        <f>IFERROR(INDEX(NoSettings_v3!$C$2:$AH$4612,MATCH('EPS 3.1.3'!$B575,NoSettings_v3!$A$2:$A$4612,0),MATCH('EPS 3.1.3'!E$1,NoSettings_v3!$C$1:$AH$1,0)),"")</f>
        <v>0</v>
      </c>
      <c r="F575" s="157">
        <f>IFERROR(INDEX(NoSettings_v3!$C$2:$AH$4612,MATCH('EPS 3.1.3'!$B575,NoSettings_v3!$A$2:$A$4612,0),MATCH('EPS 3.1.3'!F$1,NoSettings_v3!$C$1:$AH$1,0)),"")</f>
        <v>0</v>
      </c>
      <c r="G575" s="157">
        <f>IFERROR(INDEX(NoSettings_v3!$C$2:$AH$4612,MATCH('EPS 3.1.3'!$B575,NoSettings_v3!$A$2:$A$4612,0),MATCH('EPS 3.1.3'!G$1,NoSettings_v3!$C$1:$AH$1,0)),"")</f>
        <v>0</v>
      </c>
      <c r="H575" s="157">
        <f>IFERROR(INDEX(NoSettings_v3!$C$2:$AH$4612,MATCH('EPS 3.1.3'!$B575,NoSettings_v3!$A$2:$A$4612,0),MATCH('EPS 3.1.3'!H$1,NoSettings_v3!$C$1:$AH$1,0)),"")</f>
        <v>0</v>
      </c>
      <c r="I575" s="157">
        <f>IFERROR(INDEX(NoSettings_v3!$C$2:$AH$4612,MATCH('EPS 3.1.3'!$B575,NoSettings_v3!$A$2:$A$4612,0),MATCH('EPS 3.1.3'!I$1,NoSettings_v3!$C$1:$AH$1,0)),"")</f>
        <v>0</v>
      </c>
      <c r="J575" s="157">
        <f>IFERROR(INDEX(NoSettings_v3!$C$2:$AH$4612,MATCH('EPS 3.1.3'!$B575,NoSettings_v3!$A$2:$A$4612,0),MATCH('EPS 3.1.3'!J$1,NoSettings_v3!$C$1:$AH$1,0)),"")</f>
        <v>0</v>
      </c>
      <c r="K575" s="157">
        <f>IFERROR(INDEX(NoSettings_v3!$C$2:$AH$4612,MATCH('EPS 3.1.3'!$B575,NoSettings_v3!$A$2:$A$4612,0),MATCH('EPS 3.1.3'!K$1,NoSettings_v3!$C$1:$AH$1,0)),"")</f>
        <v>0</v>
      </c>
      <c r="L575" s="157">
        <f>IFERROR(INDEX(NoSettings_v3!$C$2:$AH$4612,MATCH('EPS 3.1.3'!$B575,NoSettings_v3!$A$2:$A$4612,0),MATCH('EPS 3.1.3'!L$1,NoSettings_v3!$C$1:$AH$1,0)),"")</f>
        <v>0</v>
      </c>
      <c r="M575" s="157">
        <f>IFERROR(INDEX(NoSettings_v3!$C$2:$AH$4612,MATCH('EPS 3.1.3'!$B575,NoSettings_v3!$A$2:$A$4612,0),MATCH('EPS 3.1.3'!M$1,NoSettings_v3!$C$1:$AH$1,0)),"")</f>
        <v>0</v>
      </c>
      <c r="N575" s="157">
        <f>IFERROR(INDEX(NoSettings_v3!$C$2:$AH$4612,MATCH('EPS 3.1.3'!$B575,NoSettings_v3!$A$2:$A$4612,0),MATCH('EPS 3.1.3'!N$1,NoSettings_v3!$C$1:$AH$1,0)),"")</f>
        <v>0</v>
      </c>
      <c r="O575" s="157">
        <f>IFERROR(INDEX(NoSettings_v3!$C$2:$AH$4612,MATCH('EPS 3.1.3'!$B575,NoSettings_v3!$A$2:$A$4612,0),MATCH('EPS 3.1.3'!O$1,NoSettings_v3!$C$1:$AH$1,0)),"")</f>
        <v>0</v>
      </c>
      <c r="P575" s="157">
        <f>IFERROR(INDEX(NoSettings_v3!$C$2:$AH$4612,MATCH('EPS 3.1.3'!$B575,NoSettings_v3!$A$2:$A$4612,0),MATCH('EPS 3.1.3'!P$1,NoSettings_v3!$C$1:$AH$1,0)),"")</f>
        <v>0</v>
      </c>
      <c r="Q575" s="157">
        <f>IFERROR(INDEX(NoSettings_v3!$C$2:$AH$4612,MATCH('EPS 3.1.3'!$B575,NoSettings_v3!$A$2:$A$4612,0),MATCH('EPS 3.1.3'!Q$1,NoSettings_v3!$C$1:$AH$1,0)),"")</f>
        <v>0</v>
      </c>
      <c r="R575" s="157">
        <f>IFERROR(INDEX(NoSettings_v3!$C$2:$AH$4612,MATCH('EPS 3.1.3'!$B575,NoSettings_v3!$A$2:$A$4612,0),MATCH('EPS 3.1.3'!R$1,NoSettings_v3!$C$1:$AH$1,0)),"")</f>
        <v>0</v>
      </c>
      <c r="S575" s="157">
        <f>IFERROR(INDEX(NoSettings_v3!$C$2:$AH$4612,MATCH('EPS 3.1.3'!$B575,NoSettings_v3!$A$2:$A$4612,0),MATCH('EPS 3.1.3'!S$1,NoSettings_v3!$C$1:$AH$1,0)),"")</f>
        <v>0</v>
      </c>
      <c r="T575" s="157">
        <f>IFERROR(INDEX(NoSettings_v3!$C$2:$AH$4612,MATCH('EPS 3.1.3'!$B575,NoSettings_v3!$A$2:$A$4612,0),MATCH('EPS 3.1.3'!T$1,NoSettings_v3!$C$1:$AH$1,0)),"")</f>
        <v>0</v>
      </c>
      <c r="U575" s="157">
        <f>IFERROR(INDEX(NoSettings_v3!$C$2:$AH$4612,MATCH('EPS 3.1.3'!$B575,NoSettings_v3!$A$2:$A$4612,0),MATCH('EPS 3.1.3'!U$1,NoSettings_v3!$C$1:$AH$1,0)),"")</f>
        <v>0</v>
      </c>
      <c r="V575" s="157">
        <f>IFERROR(INDEX(NoSettings_v3!$C$2:$AH$4612,MATCH('EPS 3.1.3'!$B575,NoSettings_v3!$A$2:$A$4612,0),MATCH('EPS 3.1.3'!V$1,NoSettings_v3!$C$1:$AH$1,0)),"")</f>
        <v>0</v>
      </c>
      <c r="W575" s="157">
        <f>IFERROR(INDEX(NoSettings_v3!$C$2:$AH$4612,MATCH('EPS 3.1.3'!$B575,NoSettings_v3!$A$2:$A$4612,0),MATCH('EPS 3.1.3'!W$1,NoSettings_v3!$C$1:$AH$1,0)),"")</f>
        <v>0</v>
      </c>
      <c r="X575" s="157">
        <f>IFERROR(INDEX(NoSettings_v3!$C$2:$AH$4612,MATCH('EPS 3.1.3'!$B575,NoSettings_v3!$A$2:$A$4612,0),MATCH('EPS 3.1.3'!X$1,NoSettings_v3!$C$1:$AH$1,0)),"")</f>
        <v>0</v>
      </c>
      <c r="Y575" s="157">
        <f>IFERROR(INDEX(NoSettings_v3!$C$2:$AH$4612,MATCH('EPS 3.1.3'!$B575,NoSettings_v3!$A$2:$A$4612,0),MATCH('EPS 3.1.3'!Y$1,NoSettings_v3!$C$1:$AH$1,0)),"")</f>
        <v>0</v>
      </c>
      <c r="Z575" s="157">
        <f>IFERROR(INDEX(NoSettings_v3!$C$2:$AH$4612,MATCH('EPS 3.1.3'!$B575,NoSettings_v3!$A$2:$A$4612,0),MATCH('EPS 3.1.3'!Z$1,NoSettings_v3!$C$1:$AH$1,0)),"")</f>
        <v>0</v>
      </c>
      <c r="AA575" s="157">
        <f>IFERROR(INDEX(NoSettings_v3!$C$2:$AH$4612,MATCH('EPS 3.1.3'!$B575,NoSettings_v3!$A$2:$A$4612,0),MATCH('EPS 3.1.3'!AA$1,NoSettings_v3!$C$1:$AH$1,0)),"")</f>
        <v>0</v>
      </c>
      <c r="AB575" s="157">
        <f>IFERROR(INDEX(NoSettings_v3!$C$2:$AH$4612,MATCH('EPS 3.1.3'!$B575,NoSettings_v3!$A$2:$A$4612,0),MATCH('EPS 3.1.3'!AB$1,NoSettings_v3!$C$1:$AH$1,0)),"")</f>
        <v>0</v>
      </c>
      <c r="AC575" s="157">
        <f>IFERROR(INDEX(NoSettings_v3!$C$2:$AH$4612,MATCH('EPS 3.1.3'!$B575,NoSettings_v3!$A$2:$A$4612,0),MATCH('EPS 3.1.3'!AC$1,NoSettings_v3!$C$1:$AH$1,0)),"")</f>
        <v>0</v>
      </c>
      <c r="AD575" s="157">
        <f>IFERROR(INDEX(NoSettings_v3!$C$2:$AH$4612,MATCH('EPS 3.1.3'!$B575,NoSettings_v3!$A$2:$A$4612,0),MATCH('EPS 3.1.3'!AD$1,NoSettings_v3!$C$1:$AH$1,0)),"")</f>
        <v>0</v>
      </c>
      <c r="AE575" s="157">
        <f>IFERROR(INDEX(NoSettings_v3!$C$2:$AH$4612,MATCH('EPS 3.1.3'!$B575,NoSettings_v3!$A$2:$A$4612,0),MATCH('EPS 3.1.3'!AE$1,NoSettings_v3!$C$1:$AH$1,0)),"")</f>
        <v>0</v>
      </c>
      <c r="AF575" s="157">
        <f>IFERROR(INDEX(NoSettings_v3!$C$2:$AH$4612,MATCH('EPS 3.1.3'!$B575,NoSettings_v3!$A$2:$A$4612,0),MATCH('EPS 3.1.3'!AF$1,NoSettings_v3!$C$1:$AH$1,0)),"")</f>
        <v>0</v>
      </c>
      <c r="AG575" s="157">
        <f>IFERROR(INDEX(NoSettings_v3!$C$2:$AH$4612,MATCH('EPS 3.1.3'!$B575,NoSettings_v3!$A$2:$A$4612,0),MATCH('EPS 3.1.3'!AG$1,NoSettings_v3!$C$1:$AH$1,0)),"")</f>
        <v>0</v>
      </c>
      <c r="AH575" s="157">
        <f>IFERROR(INDEX(NoSettings_v3!$C$2:$AH$4612,MATCH('EPS 3.1.3'!$B575,NoSettings_v3!$A$2:$A$4612,0),MATCH('EPS 3.1.3'!AH$1,NoSettings_v3!$C$1:$AH$1,0)),"")</f>
        <v>0</v>
      </c>
      <c r="AI575" s="157">
        <f>IFERROR(INDEX(NoSettings_v3!$C$2:$AH$4612,MATCH('EPS 3.1.3'!$B575,NoSettings_v3!$A$2:$A$4612,0),MATCH('EPS 3.1.3'!AI$1,NoSettings_v3!$C$1:$AH$1,0)),"")</f>
        <v>0</v>
      </c>
    </row>
    <row r="576" spans="1:35" x14ac:dyDescent="0.35">
      <c r="B576" s="161" t="s">
        <v>666</v>
      </c>
      <c r="C576" s="127" t="s">
        <v>964</v>
      </c>
      <c r="D576" s="157">
        <f>IFERROR(INDEX(NoSettings_v3!$C$2:$AH$4612,MATCH('EPS 3.1.3'!$B576,NoSettings_v3!$A$2:$A$4612,0),MATCH('EPS 3.1.3'!D$1,NoSettings_v3!$C$1:$AH$1,0)),"")</f>
        <v>0</v>
      </c>
      <c r="E576" s="157">
        <f>IFERROR(INDEX(NoSettings_v3!$C$2:$AH$4612,MATCH('EPS 3.1.3'!$B576,NoSettings_v3!$A$2:$A$4612,0),MATCH('EPS 3.1.3'!E$1,NoSettings_v3!$C$1:$AH$1,0)),"")</f>
        <v>0</v>
      </c>
      <c r="F576" s="157">
        <f>IFERROR(INDEX(NoSettings_v3!$C$2:$AH$4612,MATCH('EPS 3.1.3'!$B576,NoSettings_v3!$A$2:$A$4612,0),MATCH('EPS 3.1.3'!F$1,NoSettings_v3!$C$1:$AH$1,0)),"")</f>
        <v>0</v>
      </c>
      <c r="G576" s="157">
        <f>IFERROR(INDEX(NoSettings_v3!$C$2:$AH$4612,MATCH('EPS 3.1.3'!$B576,NoSettings_v3!$A$2:$A$4612,0),MATCH('EPS 3.1.3'!G$1,NoSettings_v3!$C$1:$AH$1,0)),"")</f>
        <v>0</v>
      </c>
      <c r="H576" s="157">
        <f>IFERROR(INDEX(NoSettings_v3!$C$2:$AH$4612,MATCH('EPS 3.1.3'!$B576,NoSettings_v3!$A$2:$A$4612,0),MATCH('EPS 3.1.3'!H$1,NoSettings_v3!$C$1:$AH$1,0)),"")</f>
        <v>0</v>
      </c>
      <c r="I576" s="157">
        <f>IFERROR(INDEX(NoSettings_v3!$C$2:$AH$4612,MATCH('EPS 3.1.3'!$B576,NoSettings_v3!$A$2:$A$4612,0),MATCH('EPS 3.1.3'!I$1,NoSettings_v3!$C$1:$AH$1,0)),"")</f>
        <v>0</v>
      </c>
      <c r="J576" s="157">
        <f>IFERROR(INDEX(NoSettings_v3!$C$2:$AH$4612,MATCH('EPS 3.1.3'!$B576,NoSettings_v3!$A$2:$A$4612,0),MATCH('EPS 3.1.3'!J$1,NoSettings_v3!$C$1:$AH$1,0)),"")</f>
        <v>0</v>
      </c>
      <c r="K576" s="157">
        <f>IFERROR(INDEX(NoSettings_v3!$C$2:$AH$4612,MATCH('EPS 3.1.3'!$B576,NoSettings_v3!$A$2:$A$4612,0),MATCH('EPS 3.1.3'!K$1,NoSettings_v3!$C$1:$AH$1,0)),"")</f>
        <v>0</v>
      </c>
      <c r="L576" s="157">
        <f>IFERROR(INDEX(NoSettings_v3!$C$2:$AH$4612,MATCH('EPS 3.1.3'!$B576,NoSettings_v3!$A$2:$A$4612,0),MATCH('EPS 3.1.3'!L$1,NoSettings_v3!$C$1:$AH$1,0)),"")</f>
        <v>0</v>
      </c>
      <c r="M576" s="157">
        <f>IFERROR(INDEX(NoSettings_v3!$C$2:$AH$4612,MATCH('EPS 3.1.3'!$B576,NoSettings_v3!$A$2:$A$4612,0),MATCH('EPS 3.1.3'!M$1,NoSettings_v3!$C$1:$AH$1,0)),"")</f>
        <v>0</v>
      </c>
      <c r="N576" s="157">
        <f>IFERROR(INDEX(NoSettings_v3!$C$2:$AH$4612,MATCH('EPS 3.1.3'!$B576,NoSettings_v3!$A$2:$A$4612,0),MATCH('EPS 3.1.3'!N$1,NoSettings_v3!$C$1:$AH$1,0)),"")</f>
        <v>0</v>
      </c>
      <c r="O576" s="157">
        <f>IFERROR(INDEX(NoSettings_v3!$C$2:$AH$4612,MATCH('EPS 3.1.3'!$B576,NoSettings_v3!$A$2:$A$4612,0),MATCH('EPS 3.1.3'!O$1,NoSettings_v3!$C$1:$AH$1,0)),"")</f>
        <v>0</v>
      </c>
      <c r="P576" s="157">
        <f>IFERROR(INDEX(NoSettings_v3!$C$2:$AH$4612,MATCH('EPS 3.1.3'!$B576,NoSettings_v3!$A$2:$A$4612,0),MATCH('EPS 3.1.3'!P$1,NoSettings_v3!$C$1:$AH$1,0)),"")</f>
        <v>0</v>
      </c>
      <c r="Q576" s="157">
        <f>IFERROR(INDEX(NoSettings_v3!$C$2:$AH$4612,MATCH('EPS 3.1.3'!$B576,NoSettings_v3!$A$2:$A$4612,0),MATCH('EPS 3.1.3'!Q$1,NoSettings_v3!$C$1:$AH$1,0)),"")</f>
        <v>0</v>
      </c>
      <c r="R576" s="157">
        <f>IFERROR(INDEX(NoSettings_v3!$C$2:$AH$4612,MATCH('EPS 3.1.3'!$B576,NoSettings_v3!$A$2:$A$4612,0),MATCH('EPS 3.1.3'!R$1,NoSettings_v3!$C$1:$AH$1,0)),"")</f>
        <v>0</v>
      </c>
      <c r="S576" s="157">
        <f>IFERROR(INDEX(NoSettings_v3!$C$2:$AH$4612,MATCH('EPS 3.1.3'!$B576,NoSettings_v3!$A$2:$A$4612,0),MATCH('EPS 3.1.3'!S$1,NoSettings_v3!$C$1:$AH$1,0)),"")</f>
        <v>0</v>
      </c>
      <c r="T576" s="157">
        <f>IFERROR(INDEX(NoSettings_v3!$C$2:$AH$4612,MATCH('EPS 3.1.3'!$B576,NoSettings_v3!$A$2:$A$4612,0),MATCH('EPS 3.1.3'!T$1,NoSettings_v3!$C$1:$AH$1,0)),"")</f>
        <v>0</v>
      </c>
      <c r="U576" s="157">
        <f>IFERROR(INDEX(NoSettings_v3!$C$2:$AH$4612,MATCH('EPS 3.1.3'!$B576,NoSettings_v3!$A$2:$A$4612,0),MATCH('EPS 3.1.3'!U$1,NoSettings_v3!$C$1:$AH$1,0)),"")</f>
        <v>0</v>
      </c>
      <c r="V576" s="157">
        <f>IFERROR(INDEX(NoSettings_v3!$C$2:$AH$4612,MATCH('EPS 3.1.3'!$B576,NoSettings_v3!$A$2:$A$4612,0),MATCH('EPS 3.1.3'!V$1,NoSettings_v3!$C$1:$AH$1,0)),"")</f>
        <v>0</v>
      </c>
      <c r="W576" s="157">
        <f>IFERROR(INDEX(NoSettings_v3!$C$2:$AH$4612,MATCH('EPS 3.1.3'!$B576,NoSettings_v3!$A$2:$A$4612,0),MATCH('EPS 3.1.3'!W$1,NoSettings_v3!$C$1:$AH$1,0)),"")</f>
        <v>0</v>
      </c>
      <c r="X576" s="157">
        <f>IFERROR(INDEX(NoSettings_v3!$C$2:$AH$4612,MATCH('EPS 3.1.3'!$B576,NoSettings_v3!$A$2:$A$4612,0),MATCH('EPS 3.1.3'!X$1,NoSettings_v3!$C$1:$AH$1,0)),"")</f>
        <v>0</v>
      </c>
      <c r="Y576" s="157">
        <f>IFERROR(INDEX(NoSettings_v3!$C$2:$AH$4612,MATCH('EPS 3.1.3'!$B576,NoSettings_v3!$A$2:$A$4612,0),MATCH('EPS 3.1.3'!Y$1,NoSettings_v3!$C$1:$AH$1,0)),"")</f>
        <v>0</v>
      </c>
      <c r="Z576" s="157">
        <f>IFERROR(INDEX(NoSettings_v3!$C$2:$AH$4612,MATCH('EPS 3.1.3'!$B576,NoSettings_v3!$A$2:$A$4612,0),MATCH('EPS 3.1.3'!Z$1,NoSettings_v3!$C$1:$AH$1,0)),"")</f>
        <v>0</v>
      </c>
      <c r="AA576" s="157">
        <f>IFERROR(INDEX(NoSettings_v3!$C$2:$AH$4612,MATCH('EPS 3.1.3'!$B576,NoSettings_v3!$A$2:$A$4612,0),MATCH('EPS 3.1.3'!AA$1,NoSettings_v3!$C$1:$AH$1,0)),"")</f>
        <v>0</v>
      </c>
      <c r="AB576" s="157">
        <f>IFERROR(INDEX(NoSettings_v3!$C$2:$AH$4612,MATCH('EPS 3.1.3'!$B576,NoSettings_v3!$A$2:$A$4612,0),MATCH('EPS 3.1.3'!AB$1,NoSettings_v3!$C$1:$AH$1,0)),"")</f>
        <v>0</v>
      </c>
      <c r="AC576" s="157">
        <f>IFERROR(INDEX(NoSettings_v3!$C$2:$AH$4612,MATCH('EPS 3.1.3'!$B576,NoSettings_v3!$A$2:$A$4612,0),MATCH('EPS 3.1.3'!AC$1,NoSettings_v3!$C$1:$AH$1,0)),"")</f>
        <v>0</v>
      </c>
      <c r="AD576" s="157">
        <f>IFERROR(INDEX(NoSettings_v3!$C$2:$AH$4612,MATCH('EPS 3.1.3'!$B576,NoSettings_v3!$A$2:$A$4612,0),MATCH('EPS 3.1.3'!AD$1,NoSettings_v3!$C$1:$AH$1,0)),"")</f>
        <v>0</v>
      </c>
      <c r="AE576" s="157">
        <f>IFERROR(INDEX(NoSettings_v3!$C$2:$AH$4612,MATCH('EPS 3.1.3'!$B576,NoSettings_v3!$A$2:$A$4612,0),MATCH('EPS 3.1.3'!AE$1,NoSettings_v3!$C$1:$AH$1,0)),"")</f>
        <v>0</v>
      </c>
      <c r="AF576" s="157">
        <f>IFERROR(INDEX(NoSettings_v3!$C$2:$AH$4612,MATCH('EPS 3.1.3'!$B576,NoSettings_v3!$A$2:$A$4612,0),MATCH('EPS 3.1.3'!AF$1,NoSettings_v3!$C$1:$AH$1,0)),"")</f>
        <v>0</v>
      </c>
      <c r="AG576" s="157">
        <f>IFERROR(INDEX(NoSettings_v3!$C$2:$AH$4612,MATCH('EPS 3.1.3'!$B576,NoSettings_v3!$A$2:$A$4612,0),MATCH('EPS 3.1.3'!AG$1,NoSettings_v3!$C$1:$AH$1,0)),"")</f>
        <v>0</v>
      </c>
      <c r="AH576" s="157">
        <f>IFERROR(INDEX(NoSettings_v3!$C$2:$AH$4612,MATCH('EPS 3.1.3'!$B576,NoSettings_v3!$A$2:$A$4612,0),MATCH('EPS 3.1.3'!AH$1,NoSettings_v3!$C$1:$AH$1,0)),"")</f>
        <v>0</v>
      </c>
      <c r="AI576" s="157">
        <f>IFERROR(INDEX(NoSettings_v3!$C$2:$AH$4612,MATCH('EPS 3.1.3'!$B576,NoSettings_v3!$A$2:$A$4612,0),MATCH('EPS 3.1.3'!AI$1,NoSettings_v3!$C$1:$AH$1,0)),"")</f>
        <v>0</v>
      </c>
    </row>
    <row r="577" spans="2:35" x14ac:dyDescent="0.35">
      <c r="B577" s="161" t="s">
        <v>667</v>
      </c>
      <c r="C577" s="127" t="s">
        <v>964</v>
      </c>
      <c r="D577" s="157">
        <f>IFERROR(INDEX(NoSettings_v3!$C$2:$AH$4612,MATCH('EPS 3.1.3'!$B577,NoSettings_v3!$A$2:$A$4612,0),MATCH('EPS 3.1.3'!D$1,NoSettings_v3!$C$1:$AH$1,0)),"")</f>
        <v>0</v>
      </c>
      <c r="E577" s="157">
        <f>IFERROR(INDEX(NoSettings_v3!$C$2:$AH$4612,MATCH('EPS 3.1.3'!$B577,NoSettings_v3!$A$2:$A$4612,0),MATCH('EPS 3.1.3'!E$1,NoSettings_v3!$C$1:$AH$1,0)),"")</f>
        <v>0</v>
      </c>
      <c r="F577" s="157">
        <f>IFERROR(INDEX(NoSettings_v3!$C$2:$AH$4612,MATCH('EPS 3.1.3'!$B577,NoSettings_v3!$A$2:$A$4612,0),MATCH('EPS 3.1.3'!F$1,NoSettings_v3!$C$1:$AH$1,0)),"")</f>
        <v>0</v>
      </c>
      <c r="G577" s="157">
        <f>IFERROR(INDEX(NoSettings_v3!$C$2:$AH$4612,MATCH('EPS 3.1.3'!$B577,NoSettings_v3!$A$2:$A$4612,0),MATCH('EPS 3.1.3'!G$1,NoSettings_v3!$C$1:$AH$1,0)),"")</f>
        <v>0</v>
      </c>
      <c r="H577" s="157">
        <f>IFERROR(INDEX(NoSettings_v3!$C$2:$AH$4612,MATCH('EPS 3.1.3'!$B577,NoSettings_v3!$A$2:$A$4612,0),MATCH('EPS 3.1.3'!H$1,NoSettings_v3!$C$1:$AH$1,0)),"")</f>
        <v>0</v>
      </c>
      <c r="I577" s="157">
        <f>IFERROR(INDEX(NoSettings_v3!$C$2:$AH$4612,MATCH('EPS 3.1.3'!$B577,NoSettings_v3!$A$2:$A$4612,0),MATCH('EPS 3.1.3'!I$1,NoSettings_v3!$C$1:$AH$1,0)),"")</f>
        <v>0</v>
      </c>
      <c r="J577" s="157">
        <f>IFERROR(INDEX(NoSettings_v3!$C$2:$AH$4612,MATCH('EPS 3.1.3'!$B577,NoSettings_v3!$A$2:$A$4612,0),MATCH('EPS 3.1.3'!J$1,NoSettings_v3!$C$1:$AH$1,0)),"")</f>
        <v>0</v>
      </c>
      <c r="K577" s="157">
        <f>IFERROR(INDEX(NoSettings_v3!$C$2:$AH$4612,MATCH('EPS 3.1.3'!$B577,NoSettings_v3!$A$2:$A$4612,0),MATCH('EPS 3.1.3'!K$1,NoSettings_v3!$C$1:$AH$1,0)),"")</f>
        <v>0</v>
      </c>
      <c r="L577" s="157">
        <f>IFERROR(INDEX(NoSettings_v3!$C$2:$AH$4612,MATCH('EPS 3.1.3'!$B577,NoSettings_v3!$A$2:$A$4612,0),MATCH('EPS 3.1.3'!L$1,NoSettings_v3!$C$1:$AH$1,0)),"")</f>
        <v>0</v>
      </c>
      <c r="M577" s="157">
        <f>IFERROR(INDEX(NoSettings_v3!$C$2:$AH$4612,MATCH('EPS 3.1.3'!$B577,NoSettings_v3!$A$2:$A$4612,0),MATCH('EPS 3.1.3'!M$1,NoSettings_v3!$C$1:$AH$1,0)),"")</f>
        <v>0</v>
      </c>
      <c r="N577" s="157">
        <f>IFERROR(INDEX(NoSettings_v3!$C$2:$AH$4612,MATCH('EPS 3.1.3'!$B577,NoSettings_v3!$A$2:$A$4612,0),MATCH('EPS 3.1.3'!N$1,NoSettings_v3!$C$1:$AH$1,0)),"")</f>
        <v>0</v>
      </c>
      <c r="O577" s="157">
        <f>IFERROR(INDEX(NoSettings_v3!$C$2:$AH$4612,MATCH('EPS 3.1.3'!$B577,NoSettings_v3!$A$2:$A$4612,0),MATCH('EPS 3.1.3'!O$1,NoSettings_v3!$C$1:$AH$1,0)),"")</f>
        <v>0</v>
      </c>
      <c r="P577" s="157">
        <f>IFERROR(INDEX(NoSettings_v3!$C$2:$AH$4612,MATCH('EPS 3.1.3'!$B577,NoSettings_v3!$A$2:$A$4612,0),MATCH('EPS 3.1.3'!P$1,NoSettings_v3!$C$1:$AH$1,0)),"")</f>
        <v>0</v>
      </c>
      <c r="Q577" s="157">
        <f>IFERROR(INDEX(NoSettings_v3!$C$2:$AH$4612,MATCH('EPS 3.1.3'!$B577,NoSettings_v3!$A$2:$A$4612,0),MATCH('EPS 3.1.3'!Q$1,NoSettings_v3!$C$1:$AH$1,0)),"")</f>
        <v>0</v>
      </c>
      <c r="R577" s="157">
        <f>IFERROR(INDEX(NoSettings_v3!$C$2:$AH$4612,MATCH('EPS 3.1.3'!$B577,NoSettings_v3!$A$2:$A$4612,0),MATCH('EPS 3.1.3'!R$1,NoSettings_v3!$C$1:$AH$1,0)),"")</f>
        <v>0</v>
      </c>
      <c r="S577" s="157">
        <f>IFERROR(INDEX(NoSettings_v3!$C$2:$AH$4612,MATCH('EPS 3.1.3'!$B577,NoSettings_v3!$A$2:$A$4612,0),MATCH('EPS 3.1.3'!S$1,NoSettings_v3!$C$1:$AH$1,0)),"")</f>
        <v>0</v>
      </c>
      <c r="T577" s="157">
        <f>IFERROR(INDEX(NoSettings_v3!$C$2:$AH$4612,MATCH('EPS 3.1.3'!$B577,NoSettings_v3!$A$2:$A$4612,0),MATCH('EPS 3.1.3'!T$1,NoSettings_v3!$C$1:$AH$1,0)),"")</f>
        <v>0</v>
      </c>
      <c r="U577" s="157">
        <f>IFERROR(INDEX(NoSettings_v3!$C$2:$AH$4612,MATCH('EPS 3.1.3'!$B577,NoSettings_v3!$A$2:$A$4612,0),MATCH('EPS 3.1.3'!U$1,NoSettings_v3!$C$1:$AH$1,0)),"")</f>
        <v>0</v>
      </c>
      <c r="V577" s="157">
        <f>IFERROR(INDEX(NoSettings_v3!$C$2:$AH$4612,MATCH('EPS 3.1.3'!$B577,NoSettings_v3!$A$2:$A$4612,0),MATCH('EPS 3.1.3'!V$1,NoSettings_v3!$C$1:$AH$1,0)),"")</f>
        <v>0</v>
      </c>
      <c r="W577" s="157">
        <f>IFERROR(INDEX(NoSettings_v3!$C$2:$AH$4612,MATCH('EPS 3.1.3'!$B577,NoSettings_v3!$A$2:$A$4612,0),MATCH('EPS 3.1.3'!W$1,NoSettings_v3!$C$1:$AH$1,0)),"")</f>
        <v>0</v>
      </c>
      <c r="X577" s="157">
        <f>IFERROR(INDEX(NoSettings_v3!$C$2:$AH$4612,MATCH('EPS 3.1.3'!$B577,NoSettings_v3!$A$2:$A$4612,0),MATCH('EPS 3.1.3'!X$1,NoSettings_v3!$C$1:$AH$1,0)),"")</f>
        <v>0</v>
      </c>
      <c r="Y577" s="157">
        <f>IFERROR(INDEX(NoSettings_v3!$C$2:$AH$4612,MATCH('EPS 3.1.3'!$B577,NoSettings_v3!$A$2:$A$4612,0),MATCH('EPS 3.1.3'!Y$1,NoSettings_v3!$C$1:$AH$1,0)),"")</f>
        <v>0</v>
      </c>
      <c r="Z577" s="157">
        <f>IFERROR(INDEX(NoSettings_v3!$C$2:$AH$4612,MATCH('EPS 3.1.3'!$B577,NoSettings_v3!$A$2:$A$4612,0),MATCH('EPS 3.1.3'!Z$1,NoSettings_v3!$C$1:$AH$1,0)),"")</f>
        <v>0</v>
      </c>
      <c r="AA577" s="157">
        <f>IFERROR(INDEX(NoSettings_v3!$C$2:$AH$4612,MATCH('EPS 3.1.3'!$B577,NoSettings_v3!$A$2:$A$4612,0),MATCH('EPS 3.1.3'!AA$1,NoSettings_v3!$C$1:$AH$1,0)),"")</f>
        <v>0</v>
      </c>
      <c r="AB577" s="157">
        <f>IFERROR(INDEX(NoSettings_v3!$C$2:$AH$4612,MATCH('EPS 3.1.3'!$B577,NoSettings_v3!$A$2:$A$4612,0),MATCH('EPS 3.1.3'!AB$1,NoSettings_v3!$C$1:$AH$1,0)),"")</f>
        <v>0</v>
      </c>
      <c r="AC577" s="157">
        <f>IFERROR(INDEX(NoSettings_v3!$C$2:$AH$4612,MATCH('EPS 3.1.3'!$B577,NoSettings_v3!$A$2:$A$4612,0),MATCH('EPS 3.1.3'!AC$1,NoSettings_v3!$C$1:$AH$1,0)),"")</f>
        <v>0</v>
      </c>
      <c r="AD577" s="157">
        <f>IFERROR(INDEX(NoSettings_v3!$C$2:$AH$4612,MATCH('EPS 3.1.3'!$B577,NoSettings_v3!$A$2:$A$4612,0),MATCH('EPS 3.1.3'!AD$1,NoSettings_v3!$C$1:$AH$1,0)),"")</f>
        <v>0</v>
      </c>
      <c r="AE577" s="157">
        <f>IFERROR(INDEX(NoSettings_v3!$C$2:$AH$4612,MATCH('EPS 3.1.3'!$B577,NoSettings_v3!$A$2:$A$4612,0),MATCH('EPS 3.1.3'!AE$1,NoSettings_v3!$C$1:$AH$1,0)),"")</f>
        <v>0</v>
      </c>
      <c r="AF577" s="157">
        <f>IFERROR(INDEX(NoSettings_v3!$C$2:$AH$4612,MATCH('EPS 3.1.3'!$B577,NoSettings_v3!$A$2:$A$4612,0),MATCH('EPS 3.1.3'!AF$1,NoSettings_v3!$C$1:$AH$1,0)),"")</f>
        <v>0</v>
      </c>
      <c r="AG577" s="157">
        <f>IFERROR(INDEX(NoSettings_v3!$C$2:$AH$4612,MATCH('EPS 3.1.3'!$B577,NoSettings_v3!$A$2:$A$4612,0),MATCH('EPS 3.1.3'!AG$1,NoSettings_v3!$C$1:$AH$1,0)),"")</f>
        <v>0</v>
      </c>
      <c r="AH577" s="157">
        <f>IFERROR(INDEX(NoSettings_v3!$C$2:$AH$4612,MATCH('EPS 3.1.3'!$B577,NoSettings_v3!$A$2:$A$4612,0),MATCH('EPS 3.1.3'!AH$1,NoSettings_v3!$C$1:$AH$1,0)),"")</f>
        <v>0</v>
      </c>
      <c r="AI577" s="157">
        <f>IFERROR(INDEX(NoSettings_v3!$C$2:$AH$4612,MATCH('EPS 3.1.3'!$B577,NoSettings_v3!$A$2:$A$4612,0),MATCH('EPS 3.1.3'!AI$1,NoSettings_v3!$C$1:$AH$1,0)),"")</f>
        <v>0</v>
      </c>
    </row>
    <row r="578" spans="2:35" x14ac:dyDescent="0.35">
      <c r="B578" s="161" t="s">
        <v>668</v>
      </c>
      <c r="C578" s="127" t="s">
        <v>964</v>
      </c>
      <c r="D578" s="157">
        <f>IFERROR(INDEX(NoSettings_v3!$C$2:$AH$4612,MATCH('EPS 3.1.3'!$B578,NoSettings_v3!$A$2:$A$4612,0),MATCH('EPS 3.1.3'!D$1,NoSettings_v3!$C$1:$AH$1,0)),"")</f>
        <v>0</v>
      </c>
      <c r="E578" s="157">
        <f>IFERROR(INDEX(NoSettings_v3!$C$2:$AH$4612,MATCH('EPS 3.1.3'!$B578,NoSettings_v3!$A$2:$A$4612,0),MATCH('EPS 3.1.3'!E$1,NoSettings_v3!$C$1:$AH$1,0)),"")</f>
        <v>0</v>
      </c>
      <c r="F578" s="157">
        <f>IFERROR(INDEX(NoSettings_v3!$C$2:$AH$4612,MATCH('EPS 3.1.3'!$B578,NoSettings_v3!$A$2:$A$4612,0),MATCH('EPS 3.1.3'!F$1,NoSettings_v3!$C$1:$AH$1,0)),"")</f>
        <v>0</v>
      </c>
      <c r="G578" s="157">
        <f>IFERROR(INDEX(NoSettings_v3!$C$2:$AH$4612,MATCH('EPS 3.1.3'!$B578,NoSettings_v3!$A$2:$A$4612,0),MATCH('EPS 3.1.3'!G$1,NoSettings_v3!$C$1:$AH$1,0)),"")</f>
        <v>0</v>
      </c>
      <c r="H578" s="157">
        <f>IFERROR(INDEX(NoSettings_v3!$C$2:$AH$4612,MATCH('EPS 3.1.3'!$B578,NoSettings_v3!$A$2:$A$4612,0),MATCH('EPS 3.1.3'!H$1,NoSettings_v3!$C$1:$AH$1,0)),"")</f>
        <v>0</v>
      </c>
      <c r="I578" s="157">
        <f>IFERROR(INDEX(NoSettings_v3!$C$2:$AH$4612,MATCH('EPS 3.1.3'!$B578,NoSettings_v3!$A$2:$A$4612,0),MATCH('EPS 3.1.3'!I$1,NoSettings_v3!$C$1:$AH$1,0)),"")</f>
        <v>0</v>
      </c>
      <c r="J578" s="157">
        <f>IFERROR(INDEX(NoSettings_v3!$C$2:$AH$4612,MATCH('EPS 3.1.3'!$B578,NoSettings_v3!$A$2:$A$4612,0),MATCH('EPS 3.1.3'!J$1,NoSettings_v3!$C$1:$AH$1,0)),"")</f>
        <v>0</v>
      </c>
      <c r="K578" s="157">
        <f>IFERROR(INDEX(NoSettings_v3!$C$2:$AH$4612,MATCH('EPS 3.1.3'!$B578,NoSettings_v3!$A$2:$A$4612,0),MATCH('EPS 3.1.3'!K$1,NoSettings_v3!$C$1:$AH$1,0)),"")</f>
        <v>0</v>
      </c>
      <c r="L578" s="157">
        <f>IFERROR(INDEX(NoSettings_v3!$C$2:$AH$4612,MATCH('EPS 3.1.3'!$B578,NoSettings_v3!$A$2:$A$4612,0),MATCH('EPS 3.1.3'!L$1,NoSettings_v3!$C$1:$AH$1,0)),"")</f>
        <v>0</v>
      </c>
      <c r="M578" s="157">
        <f>IFERROR(INDEX(NoSettings_v3!$C$2:$AH$4612,MATCH('EPS 3.1.3'!$B578,NoSettings_v3!$A$2:$A$4612,0),MATCH('EPS 3.1.3'!M$1,NoSettings_v3!$C$1:$AH$1,0)),"")</f>
        <v>0</v>
      </c>
      <c r="N578" s="157">
        <f>IFERROR(INDEX(NoSettings_v3!$C$2:$AH$4612,MATCH('EPS 3.1.3'!$B578,NoSettings_v3!$A$2:$A$4612,0),MATCH('EPS 3.1.3'!N$1,NoSettings_v3!$C$1:$AH$1,0)),"")</f>
        <v>0</v>
      </c>
      <c r="O578" s="157">
        <f>IFERROR(INDEX(NoSettings_v3!$C$2:$AH$4612,MATCH('EPS 3.1.3'!$B578,NoSettings_v3!$A$2:$A$4612,0),MATCH('EPS 3.1.3'!O$1,NoSettings_v3!$C$1:$AH$1,0)),"")</f>
        <v>0</v>
      </c>
      <c r="P578" s="157">
        <f>IFERROR(INDEX(NoSettings_v3!$C$2:$AH$4612,MATCH('EPS 3.1.3'!$B578,NoSettings_v3!$A$2:$A$4612,0),MATCH('EPS 3.1.3'!P$1,NoSettings_v3!$C$1:$AH$1,0)),"")</f>
        <v>0</v>
      </c>
      <c r="Q578" s="157">
        <f>IFERROR(INDEX(NoSettings_v3!$C$2:$AH$4612,MATCH('EPS 3.1.3'!$B578,NoSettings_v3!$A$2:$A$4612,0),MATCH('EPS 3.1.3'!Q$1,NoSettings_v3!$C$1:$AH$1,0)),"")</f>
        <v>0</v>
      </c>
      <c r="R578" s="157">
        <f>IFERROR(INDEX(NoSettings_v3!$C$2:$AH$4612,MATCH('EPS 3.1.3'!$B578,NoSettings_v3!$A$2:$A$4612,0),MATCH('EPS 3.1.3'!R$1,NoSettings_v3!$C$1:$AH$1,0)),"")</f>
        <v>0</v>
      </c>
      <c r="S578" s="157">
        <f>IFERROR(INDEX(NoSettings_v3!$C$2:$AH$4612,MATCH('EPS 3.1.3'!$B578,NoSettings_v3!$A$2:$A$4612,0),MATCH('EPS 3.1.3'!S$1,NoSettings_v3!$C$1:$AH$1,0)),"")</f>
        <v>0</v>
      </c>
      <c r="T578" s="157">
        <f>IFERROR(INDEX(NoSettings_v3!$C$2:$AH$4612,MATCH('EPS 3.1.3'!$B578,NoSettings_v3!$A$2:$A$4612,0),MATCH('EPS 3.1.3'!T$1,NoSettings_v3!$C$1:$AH$1,0)),"")</f>
        <v>0</v>
      </c>
      <c r="U578" s="157">
        <f>IFERROR(INDEX(NoSettings_v3!$C$2:$AH$4612,MATCH('EPS 3.1.3'!$B578,NoSettings_v3!$A$2:$A$4612,0),MATCH('EPS 3.1.3'!U$1,NoSettings_v3!$C$1:$AH$1,0)),"")</f>
        <v>0</v>
      </c>
      <c r="V578" s="157">
        <f>IFERROR(INDEX(NoSettings_v3!$C$2:$AH$4612,MATCH('EPS 3.1.3'!$B578,NoSettings_v3!$A$2:$A$4612,0),MATCH('EPS 3.1.3'!V$1,NoSettings_v3!$C$1:$AH$1,0)),"")</f>
        <v>0</v>
      </c>
      <c r="W578" s="157">
        <f>IFERROR(INDEX(NoSettings_v3!$C$2:$AH$4612,MATCH('EPS 3.1.3'!$B578,NoSettings_v3!$A$2:$A$4612,0),MATCH('EPS 3.1.3'!W$1,NoSettings_v3!$C$1:$AH$1,0)),"")</f>
        <v>0</v>
      </c>
      <c r="X578" s="157">
        <f>IFERROR(INDEX(NoSettings_v3!$C$2:$AH$4612,MATCH('EPS 3.1.3'!$B578,NoSettings_v3!$A$2:$A$4612,0),MATCH('EPS 3.1.3'!X$1,NoSettings_v3!$C$1:$AH$1,0)),"")</f>
        <v>0</v>
      </c>
      <c r="Y578" s="157">
        <f>IFERROR(INDEX(NoSettings_v3!$C$2:$AH$4612,MATCH('EPS 3.1.3'!$B578,NoSettings_v3!$A$2:$A$4612,0),MATCH('EPS 3.1.3'!Y$1,NoSettings_v3!$C$1:$AH$1,0)),"")</f>
        <v>0</v>
      </c>
      <c r="Z578" s="157">
        <f>IFERROR(INDEX(NoSettings_v3!$C$2:$AH$4612,MATCH('EPS 3.1.3'!$B578,NoSettings_v3!$A$2:$A$4612,0),MATCH('EPS 3.1.3'!Z$1,NoSettings_v3!$C$1:$AH$1,0)),"")</f>
        <v>0</v>
      </c>
      <c r="AA578" s="157">
        <f>IFERROR(INDEX(NoSettings_v3!$C$2:$AH$4612,MATCH('EPS 3.1.3'!$B578,NoSettings_v3!$A$2:$A$4612,0),MATCH('EPS 3.1.3'!AA$1,NoSettings_v3!$C$1:$AH$1,0)),"")</f>
        <v>0</v>
      </c>
      <c r="AB578" s="157">
        <f>IFERROR(INDEX(NoSettings_v3!$C$2:$AH$4612,MATCH('EPS 3.1.3'!$B578,NoSettings_v3!$A$2:$A$4612,0),MATCH('EPS 3.1.3'!AB$1,NoSettings_v3!$C$1:$AH$1,0)),"")</f>
        <v>0</v>
      </c>
      <c r="AC578" s="157">
        <f>IFERROR(INDEX(NoSettings_v3!$C$2:$AH$4612,MATCH('EPS 3.1.3'!$B578,NoSettings_v3!$A$2:$A$4612,0),MATCH('EPS 3.1.3'!AC$1,NoSettings_v3!$C$1:$AH$1,0)),"")</f>
        <v>0</v>
      </c>
      <c r="AD578" s="157">
        <f>IFERROR(INDEX(NoSettings_v3!$C$2:$AH$4612,MATCH('EPS 3.1.3'!$B578,NoSettings_v3!$A$2:$A$4612,0),MATCH('EPS 3.1.3'!AD$1,NoSettings_v3!$C$1:$AH$1,0)),"")</f>
        <v>0</v>
      </c>
      <c r="AE578" s="157">
        <f>IFERROR(INDEX(NoSettings_v3!$C$2:$AH$4612,MATCH('EPS 3.1.3'!$B578,NoSettings_v3!$A$2:$A$4612,0),MATCH('EPS 3.1.3'!AE$1,NoSettings_v3!$C$1:$AH$1,0)),"")</f>
        <v>0</v>
      </c>
      <c r="AF578" s="157">
        <f>IFERROR(INDEX(NoSettings_v3!$C$2:$AH$4612,MATCH('EPS 3.1.3'!$B578,NoSettings_v3!$A$2:$A$4612,0),MATCH('EPS 3.1.3'!AF$1,NoSettings_v3!$C$1:$AH$1,0)),"")</f>
        <v>0</v>
      </c>
      <c r="AG578" s="157">
        <f>IFERROR(INDEX(NoSettings_v3!$C$2:$AH$4612,MATCH('EPS 3.1.3'!$B578,NoSettings_v3!$A$2:$A$4612,0),MATCH('EPS 3.1.3'!AG$1,NoSettings_v3!$C$1:$AH$1,0)),"")</f>
        <v>0</v>
      </c>
      <c r="AH578" s="157">
        <f>IFERROR(INDEX(NoSettings_v3!$C$2:$AH$4612,MATCH('EPS 3.1.3'!$B578,NoSettings_v3!$A$2:$A$4612,0),MATCH('EPS 3.1.3'!AH$1,NoSettings_v3!$C$1:$AH$1,0)),"")</f>
        <v>0</v>
      </c>
      <c r="AI578" s="157">
        <f>IFERROR(INDEX(NoSettings_v3!$C$2:$AH$4612,MATCH('EPS 3.1.3'!$B578,NoSettings_v3!$A$2:$A$4612,0),MATCH('EPS 3.1.3'!AI$1,NoSettings_v3!$C$1:$AH$1,0)),"")</f>
        <v>0</v>
      </c>
    </row>
    <row r="579" spans="2:35" x14ac:dyDescent="0.35">
      <c r="B579" s="161" t="s">
        <v>1293</v>
      </c>
      <c r="C579" s="127" t="s">
        <v>964</v>
      </c>
      <c r="D579" s="157">
        <f>IFERROR(INDEX(NoSettings_v3!$C$2:$AH$4612,MATCH('EPS 3.1.3'!$B579,NoSettings_v3!$A$2:$A$4612,0),MATCH('EPS 3.1.3'!D$1,NoSettings_v3!$C$1:$AH$1,0)),"")</f>
        <v>0</v>
      </c>
      <c r="E579" s="157">
        <f>IFERROR(INDEX(NoSettings_v3!$C$2:$AH$4612,MATCH('EPS 3.1.3'!$B579,NoSettings_v3!$A$2:$A$4612,0),MATCH('EPS 3.1.3'!E$1,NoSettings_v3!$C$1:$AH$1,0)),"")</f>
        <v>0</v>
      </c>
      <c r="F579" s="157">
        <f>IFERROR(INDEX(NoSettings_v3!$C$2:$AH$4612,MATCH('EPS 3.1.3'!$B579,NoSettings_v3!$A$2:$A$4612,0),MATCH('EPS 3.1.3'!F$1,NoSettings_v3!$C$1:$AH$1,0)),"")</f>
        <v>0</v>
      </c>
      <c r="G579" s="157">
        <f>IFERROR(INDEX(NoSettings_v3!$C$2:$AH$4612,MATCH('EPS 3.1.3'!$B579,NoSettings_v3!$A$2:$A$4612,0),MATCH('EPS 3.1.3'!G$1,NoSettings_v3!$C$1:$AH$1,0)),"")</f>
        <v>0</v>
      </c>
      <c r="H579" s="157">
        <f>IFERROR(INDEX(NoSettings_v3!$C$2:$AH$4612,MATCH('EPS 3.1.3'!$B579,NoSettings_v3!$A$2:$A$4612,0),MATCH('EPS 3.1.3'!H$1,NoSettings_v3!$C$1:$AH$1,0)),"")</f>
        <v>0</v>
      </c>
      <c r="I579" s="157">
        <f>IFERROR(INDEX(NoSettings_v3!$C$2:$AH$4612,MATCH('EPS 3.1.3'!$B579,NoSettings_v3!$A$2:$A$4612,0),MATCH('EPS 3.1.3'!I$1,NoSettings_v3!$C$1:$AH$1,0)),"")</f>
        <v>0</v>
      </c>
      <c r="J579" s="157">
        <f>IFERROR(INDEX(NoSettings_v3!$C$2:$AH$4612,MATCH('EPS 3.1.3'!$B579,NoSettings_v3!$A$2:$A$4612,0),MATCH('EPS 3.1.3'!J$1,NoSettings_v3!$C$1:$AH$1,0)),"")</f>
        <v>0</v>
      </c>
      <c r="K579" s="157">
        <f>IFERROR(INDEX(NoSettings_v3!$C$2:$AH$4612,MATCH('EPS 3.1.3'!$B579,NoSettings_v3!$A$2:$A$4612,0),MATCH('EPS 3.1.3'!K$1,NoSettings_v3!$C$1:$AH$1,0)),"")</f>
        <v>0</v>
      </c>
      <c r="L579" s="157">
        <f>IFERROR(INDEX(NoSettings_v3!$C$2:$AH$4612,MATCH('EPS 3.1.3'!$B579,NoSettings_v3!$A$2:$A$4612,0),MATCH('EPS 3.1.3'!L$1,NoSettings_v3!$C$1:$AH$1,0)),"")</f>
        <v>0</v>
      </c>
      <c r="M579" s="157">
        <f>IFERROR(INDEX(NoSettings_v3!$C$2:$AH$4612,MATCH('EPS 3.1.3'!$B579,NoSettings_v3!$A$2:$A$4612,0),MATCH('EPS 3.1.3'!M$1,NoSettings_v3!$C$1:$AH$1,0)),"")</f>
        <v>0</v>
      </c>
      <c r="N579" s="157">
        <f>IFERROR(INDEX(NoSettings_v3!$C$2:$AH$4612,MATCH('EPS 3.1.3'!$B579,NoSettings_v3!$A$2:$A$4612,0),MATCH('EPS 3.1.3'!N$1,NoSettings_v3!$C$1:$AH$1,0)),"")</f>
        <v>0</v>
      </c>
      <c r="O579" s="157">
        <f>IFERROR(INDEX(NoSettings_v3!$C$2:$AH$4612,MATCH('EPS 3.1.3'!$B579,NoSettings_v3!$A$2:$A$4612,0),MATCH('EPS 3.1.3'!O$1,NoSettings_v3!$C$1:$AH$1,0)),"")</f>
        <v>0</v>
      </c>
      <c r="P579" s="157">
        <f>IFERROR(INDEX(NoSettings_v3!$C$2:$AH$4612,MATCH('EPS 3.1.3'!$B579,NoSettings_v3!$A$2:$A$4612,0),MATCH('EPS 3.1.3'!P$1,NoSettings_v3!$C$1:$AH$1,0)),"")</f>
        <v>0</v>
      </c>
      <c r="Q579" s="157">
        <f>IFERROR(INDEX(NoSettings_v3!$C$2:$AH$4612,MATCH('EPS 3.1.3'!$B579,NoSettings_v3!$A$2:$A$4612,0),MATCH('EPS 3.1.3'!Q$1,NoSettings_v3!$C$1:$AH$1,0)),"")</f>
        <v>0</v>
      </c>
      <c r="R579" s="157">
        <f>IFERROR(INDEX(NoSettings_v3!$C$2:$AH$4612,MATCH('EPS 3.1.3'!$B579,NoSettings_v3!$A$2:$A$4612,0),MATCH('EPS 3.1.3'!R$1,NoSettings_v3!$C$1:$AH$1,0)),"")</f>
        <v>0</v>
      </c>
      <c r="S579" s="157">
        <f>IFERROR(INDEX(NoSettings_v3!$C$2:$AH$4612,MATCH('EPS 3.1.3'!$B579,NoSettings_v3!$A$2:$A$4612,0),MATCH('EPS 3.1.3'!S$1,NoSettings_v3!$C$1:$AH$1,0)),"")</f>
        <v>0</v>
      </c>
      <c r="T579" s="157">
        <f>IFERROR(INDEX(NoSettings_v3!$C$2:$AH$4612,MATCH('EPS 3.1.3'!$B579,NoSettings_v3!$A$2:$A$4612,0),MATCH('EPS 3.1.3'!T$1,NoSettings_v3!$C$1:$AH$1,0)),"")</f>
        <v>0</v>
      </c>
      <c r="U579" s="157">
        <f>IFERROR(INDEX(NoSettings_v3!$C$2:$AH$4612,MATCH('EPS 3.1.3'!$B579,NoSettings_v3!$A$2:$A$4612,0),MATCH('EPS 3.1.3'!U$1,NoSettings_v3!$C$1:$AH$1,0)),"")</f>
        <v>0</v>
      </c>
      <c r="V579" s="157">
        <f>IFERROR(INDEX(NoSettings_v3!$C$2:$AH$4612,MATCH('EPS 3.1.3'!$B579,NoSettings_v3!$A$2:$A$4612,0),MATCH('EPS 3.1.3'!V$1,NoSettings_v3!$C$1:$AH$1,0)),"")</f>
        <v>0</v>
      </c>
      <c r="W579" s="157">
        <f>IFERROR(INDEX(NoSettings_v3!$C$2:$AH$4612,MATCH('EPS 3.1.3'!$B579,NoSettings_v3!$A$2:$A$4612,0),MATCH('EPS 3.1.3'!W$1,NoSettings_v3!$C$1:$AH$1,0)),"")</f>
        <v>0</v>
      </c>
      <c r="X579" s="157">
        <f>IFERROR(INDEX(NoSettings_v3!$C$2:$AH$4612,MATCH('EPS 3.1.3'!$B579,NoSettings_v3!$A$2:$A$4612,0),MATCH('EPS 3.1.3'!X$1,NoSettings_v3!$C$1:$AH$1,0)),"")</f>
        <v>0</v>
      </c>
      <c r="Y579" s="157">
        <f>IFERROR(INDEX(NoSettings_v3!$C$2:$AH$4612,MATCH('EPS 3.1.3'!$B579,NoSettings_v3!$A$2:$A$4612,0),MATCH('EPS 3.1.3'!Y$1,NoSettings_v3!$C$1:$AH$1,0)),"")</f>
        <v>0</v>
      </c>
      <c r="Z579" s="157">
        <f>IFERROR(INDEX(NoSettings_v3!$C$2:$AH$4612,MATCH('EPS 3.1.3'!$B579,NoSettings_v3!$A$2:$A$4612,0),MATCH('EPS 3.1.3'!Z$1,NoSettings_v3!$C$1:$AH$1,0)),"")</f>
        <v>0</v>
      </c>
      <c r="AA579" s="157">
        <f>IFERROR(INDEX(NoSettings_v3!$C$2:$AH$4612,MATCH('EPS 3.1.3'!$B579,NoSettings_v3!$A$2:$A$4612,0),MATCH('EPS 3.1.3'!AA$1,NoSettings_v3!$C$1:$AH$1,0)),"")</f>
        <v>0</v>
      </c>
      <c r="AB579" s="157">
        <f>IFERROR(INDEX(NoSettings_v3!$C$2:$AH$4612,MATCH('EPS 3.1.3'!$B579,NoSettings_v3!$A$2:$A$4612,0),MATCH('EPS 3.1.3'!AB$1,NoSettings_v3!$C$1:$AH$1,0)),"")</f>
        <v>0</v>
      </c>
      <c r="AC579" s="157">
        <f>IFERROR(INDEX(NoSettings_v3!$C$2:$AH$4612,MATCH('EPS 3.1.3'!$B579,NoSettings_v3!$A$2:$A$4612,0),MATCH('EPS 3.1.3'!AC$1,NoSettings_v3!$C$1:$AH$1,0)),"")</f>
        <v>0</v>
      </c>
      <c r="AD579" s="157">
        <f>IFERROR(INDEX(NoSettings_v3!$C$2:$AH$4612,MATCH('EPS 3.1.3'!$B579,NoSettings_v3!$A$2:$A$4612,0),MATCH('EPS 3.1.3'!AD$1,NoSettings_v3!$C$1:$AH$1,0)),"")</f>
        <v>0</v>
      </c>
      <c r="AE579" s="157">
        <f>IFERROR(INDEX(NoSettings_v3!$C$2:$AH$4612,MATCH('EPS 3.1.3'!$B579,NoSettings_v3!$A$2:$A$4612,0),MATCH('EPS 3.1.3'!AE$1,NoSettings_v3!$C$1:$AH$1,0)),"")</f>
        <v>0</v>
      </c>
      <c r="AF579" s="157">
        <f>IFERROR(INDEX(NoSettings_v3!$C$2:$AH$4612,MATCH('EPS 3.1.3'!$B579,NoSettings_v3!$A$2:$A$4612,0),MATCH('EPS 3.1.3'!AF$1,NoSettings_v3!$C$1:$AH$1,0)),"")</f>
        <v>0</v>
      </c>
      <c r="AG579" s="157">
        <f>IFERROR(INDEX(NoSettings_v3!$C$2:$AH$4612,MATCH('EPS 3.1.3'!$B579,NoSettings_v3!$A$2:$A$4612,0),MATCH('EPS 3.1.3'!AG$1,NoSettings_v3!$C$1:$AH$1,0)),"")</f>
        <v>0</v>
      </c>
      <c r="AH579" s="157">
        <f>IFERROR(INDEX(NoSettings_v3!$C$2:$AH$4612,MATCH('EPS 3.1.3'!$B579,NoSettings_v3!$A$2:$A$4612,0),MATCH('EPS 3.1.3'!AH$1,NoSettings_v3!$C$1:$AH$1,0)),"")</f>
        <v>0</v>
      </c>
      <c r="AI579" s="157">
        <f>IFERROR(INDEX(NoSettings_v3!$C$2:$AH$4612,MATCH('EPS 3.1.3'!$B579,NoSettings_v3!$A$2:$A$4612,0),MATCH('EPS 3.1.3'!AI$1,NoSettings_v3!$C$1:$AH$1,0)),"")</f>
        <v>0</v>
      </c>
    </row>
    <row r="580" spans="2:35" x14ac:dyDescent="0.35">
      <c r="B580" s="161" t="s">
        <v>1294</v>
      </c>
      <c r="C580" s="127" t="s">
        <v>964</v>
      </c>
      <c r="D580" s="157">
        <f>IFERROR(INDEX(NoSettings_v3!$C$2:$AH$4612,MATCH('EPS 3.1.3'!$B580,NoSettings_v3!$A$2:$A$4612,0),MATCH('EPS 3.1.3'!D$1,NoSettings_v3!$C$1:$AH$1,0)),"")</f>
        <v>0</v>
      </c>
      <c r="E580" s="157">
        <f>IFERROR(INDEX(NoSettings_v3!$C$2:$AH$4612,MATCH('EPS 3.1.3'!$B580,NoSettings_v3!$A$2:$A$4612,0),MATCH('EPS 3.1.3'!E$1,NoSettings_v3!$C$1:$AH$1,0)),"")</f>
        <v>0</v>
      </c>
      <c r="F580" s="157">
        <f>IFERROR(INDEX(NoSettings_v3!$C$2:$AH$4612,MATCH('EPS 3.1.3'!$B580,NoSettings_v3!$A$2:$A$4612,0),MATCH('EPS 3.1.3'!F$1,NoSettings_v3!$C$1:$AH$1,0)),"")</f>
        <v>0</v>
      </c>
      <c r="G580" s="157">
        <f>IFERROR(INDEX(NoSettings_v3!$C$2:$AH$4612,MATCH('EPS 3.1.3'!$B580,NoSettings_v3!$A$2:$A$4612,0),MATCH('EPS 3.1.3'!G$1,NoSettings_v3!$C$1:$AH$1,0)),"")</f>
        <v>0</v>
      </c>
      <c r="H580" s="157">
        <f>IFERROR(INDEX(NoSettings_v3!$C$2:$AH$4612,MATCH('EPS 3.1.3'!$B580,NoSettings_v3!$A$2:$A$4612,0),MATCH('EPS 3.1.3'!H$1,NoSettings_v3!$C$1:$AH$1,0)),"")</f>
        <v>0</v>
      </c>
      <c r="I580" s="157">
        <f>IFERROR(INDEX(NoSettings_v3!$C$2:$AH$4612,MATCH('EPS 3.1.3'!$B580,NoSettings_v3!$A$2:$A$4612,0),MATCH('EPS 3.1.3'!I$1,NoSettings_v3!$C$1:$AH$1,0)),"")</f>
        <v>0</v>
      </c>
      <c r="J580" s="157">
        <f>IFERROR(INDEX(NoSettings_v3!$C$2:$AH$4612,MATCH('EPS 3.1.3'!$B580,NoSettings_v3!$A$2:$A$4612,0),MATCH('EPS 3.1.3'!J$1,NoSettings_v3!$C$1:$AH$1,0)),"")</f>
        <v>0</v>
      </c>
      <c r="K580" s="157">
        <f>IFERROR(INDEX(NoSettings_v3!$C$2:$AH$4612,MATCH('EPS 3.1.3'!$B580,NoSettings_v3!$A$2:$A$4612,0),MATCH('EPS 3.1.3'!K$1,NoSettings_v3!$C$1:$AH$1,0)),"")</f>
        <v>0</v>
      </c>
      <c r="L580" s="157">
        <f>IFERROR(INDEX(NoSettings_v3!$C$2:$AH$4612,MATCH('EPS 3.1.3'!$B580,NoSettings_v3!$A$2:$A$4612,0),MATCH('EPS 3.1.3'!L$1,NoSettings_v3!$C$1:$AH$1,0)),"")</f>
        <v>0</v>
      </c>
      <c r="M580" s="157">
        <f>IFERROR(INDEX(NoSettings_v3!$C$2:$AH$4612,MATCH('EPS 3.1.3'!$B580,NoSettings_v3!$A$2:$A$4612,0),MATCH('EPS 3.1.3'!M$1,NoSettings_v3!$C$1:$AH$1,0)),"")</f>
        <v>0</v>
      </c>
      <c r="N580" s="157">
        <f>IFERROR(INDEX(NoSettings_v3!$C$2:$AH$4612,MATCH('EPS 3.1.3'!$B580,NoSettings_v3!$A$2:$A$4612,0),MATCH('EPS 3.1.3'!N$1,NoSettings_v3!$C$1:$AH$1,0)),"")</f>
        <v>0</v>
      </c>
      <c r="O580" s="157">
        <f>IFERROR(INDEX(NoSettings_v3!$C$2:$AH$4612,MATCH('EPS 3.1.3'!$B580,NoSettings_v3!$A$2:$A$4612,0),MATCH('EPS 3.1.3'!O$1,NoSettings_v3!$C$1:$AH$1,0)),"")</f>
        <v>0</v>
      </c>
      <c r="P580" s="157">
        <f>IFERROR(INDEX(NoSettings_v3!$C$2:$AH$4612,MATCH('EPS 3.1.3'!$B580,NoSettings_v3!$A$2:$A$4612,0),MATCH('EPS 3.1.3'!P$1,NoSettings_v3!$C$1:$AH$1,0)),"")</f>
        <v>0</v>
      </c>
      <c r="Q580" s="157">
        <f>IFERROR(INDEX(NoSettings_v3!$C$2:$AH$4612,MATCH('EPS 3.1.3'!$B580,NoSettings_v3!$A$2:$A$4612,0),MATCH('EPS 3.1.3'!Q$1,NoSettings_v3!$C$1:$AH$1,0)),"")</f>
        <v>0</v>
      </c>
      <c r="R580" s="157">
        <f>IFERROR(INDEX(NoSettings_v3!$C$2:$AH$4612,MATCH('EPS 3.1.3'!$B580,NoSettings_v3!$A$2:$A$4612,0),MATCH('EPS 3.1.3'!R$1,NoSettings_v3!$C$1:$AH$1,0)),"")</f>
        <v>0</v>
      </c>
      <c r="S580" s="157">
        <f>IFERROR(INDEX(NoSettings_v3!$C$2:$AH$4612,MATCH('EPS 3.1.3'!$B580,NoSettings_v3!$A$2:$A$4612,0),MATCH('EPS 3.1.3'!S$1,NoSettings_v3!$C$1:$AH$1,0)),"")</f>
        <v>0</v>
      </c>
      <c r="T580" s="157">
        <f>IFERROR(INDEX(NoSettings_v3!$C$2:$AH$4612,MATCH('EPS 3.1.3'!$B580,NoSettings_v3!$A$2:$A$4612,0),MATCH('EPS 3.1.3'!T$1,NoSettings_v3!$C$1:$AH$1,0)),"")</f>
        <v>0</v>
      </c>
      <c r="U580" s="157">
        <f>IFERROR(INDEX(NoSettings_v3!$C$2:$AH$4612,MATCH('EPS 3.1.3'!$B580,NoSettings_v3!$A$2:$A$4612,0),MATCH('EPS 3.1.3'!U$1,NoSettings_v3!$C$1:$AH$1,0)),"")</f>
        <v>0</v>
      </c>
      <c r="V580" s="157">
        <f>IFERROR(INDEX(NoSettings_v3!$C$2:$AH$4612,MATCH('EPS 3.1.3'!$B580,NoSettings_v3!$A$2:$A$4612,0),MATCH('EPS 3.1.3'!V$1,NoSettings_v3!$C$1:$AH$1,0)),"")</f>
        <v>0</v>
      </c>
      <c r="W580" s="157">
        <f>IFERROR(INDEX(NoSettings_v3!$C$2:$AH$4612,MATCH('EPS 3.1.3'!$B580,NoSettings_v3!$A$2:$A$4612,0),MATCH('EPS 3.1.3'!W$1,NoSettings_v3!$C$1:$AH$1,0)),"")</f>
        <v>0</v>
      </c>
      <c r="X580" s="157">
        <f>IFERROR(INDEX(NoSettings_v3!$C$2:$AH$4612,MATCH('EPS 3.1.3'!$B580,NoSettings_v3!$A$2:$A$4612,0),MATCH('EPS 3.1.3'!X$1,NoSettings_v3!$C$1:$AH$1,0)),"")</f>
        <v>0</v>
      </c>
      <c r="Y580" s="157">
        <f>IFERROR(INDEX(NoSettings_v3!$C$2:$AH$4612,MATCH('EPS 3.1.3'!$B580,NoSettings_v3!$A$2:$A$4612,0),MATCH('EPS 3.1.3'!Y$1,NoSettings_v3!$C$1:$AH$1,0)),"")</f>
        <v>0</v>
      </c>
      <c r="Z580" s="157">
        <f>IFERROR(INDEX(NoSettings_v3!$C$2:$AH$4612,MATCH('EPS 3.1.3'!$B580,NoSettings_v3!$A$2:$A$4612,0),MATCH('EPS 3.1.3'!Z$1,NoSettings_v3!$C$1:$AH$1,0)),"")</f>
        <v>0</v>
      </c>
      <c r="AA580" s="157">
        <f>IFERROR(INDEX(NoSettings_v3!$C$2:$AH$4612,MATCH('EPS 3.1.3'!$B580,NoSettings_v3!$A$2:$A$4612,0),MATCH('EPS 3.1.3'!AA$1,NoSettings_v3!$C$1:$AH$1,0)),"")</f>
        <v>0</v>
      </c>
      <c r="AB580" s="157">
        <f>IFERROR(INDEX(NoSettings_v3!$C$2:$AH$4612,MATCH('EPS 3.1.3'!$B580,NoSettings_v3!$A$2:$A$4612,0),MATCH('EPS 3.1.3'!AB$1,NoSettings_v3!$C$1:$AH$1,0)),"")</f>
        <v>0</v>
      </c>
      <c r="AC580" s="157">
        <f>IFERROR(INDEX(NoSettings_v3!$C$2:$AH$4612,MATCH('EPS 3.1.3'!$B580,NoSettings_v3!$A$2:$A$4612,0),MATCH('EPS 3.1.3'!AC$1,NoSettings_v3!$C$1:$AH$1,0)),"")</f>
        <v>0</v>
      </c>
      <c r="AD580" s="157">
        <f>IFERROR(INDEX(NoSettings_v3!$C$2:$AH$4612,MATCH('EPS 3.1.3'!$B580,NoSettings_v3!$A$2:$A$4612,0),MATCH('EPS 3.1.3'!AD$1,NoSettings_v3!$C$1:$AH$1,0)),"")</f>
        <v>0</v>
      </c>
      <c r="AE580" s="157">
        <f>IFERROR(INDEX(NoSettings_v3!$C$2:$AH$4612,MATCH('EPS 3.1.3'!$B580,NoSettings_v3!$A$2:$A$4612,0),MATCH('EPS 3.1.3'!AE$1,NoSettings_v3!$C$1:$AH$1,0)),"")</f>
        <v>0</v>
      </c>
      <c r="AF580" s="157">
        <f>IFERROR(INDEX(NoSettings_v3!$C$2:$AH$4612,MATCH('EPS 3.1.3'!$B580,NoSettings_v3!$A$2:$A$4612,0),MATCH('EPS 3.1.3'!AF$1,NoSettings_v3!$C$1:$AH$1,0)),"")</f>
        <v>0</v>
      </c>
      <c r="AG580" s="157">
        <f>IFERROR(INDEX(NoSettings_v3!$C$2:$AH$4612,MATCH('EPS 3.1.3'!$B580,NoSettings_v3!$A$2:$A$4612,0),MATCH('EPS 3.1.3'!AG$1,NoSettings_v3!$C$1:$AH$1,0)),"")</f>
        <v>0</v>
      </c>
      <c r="AH580" s="157">
        <f>IFERROR(INDEX(NoSettings_v3!$C$2:$AH$4612,MATCH('EPS 3.1.3'!$B580,NoSettings_v3!$A$2:$A$4612,0),MATCH('EPS 3.1.3'!AH$1,NoSettings_v3!$C$1:$AH$1,0)),"")</f>
        <v>0</v>
      </c>
      <c r="AI580" s="157">
        <f>IFERROR(INDEX(NoSettings_v3!$C$2:$AH$4612,MATCH('EPS 3.1.3'!$B580,NoSettings_v3!$A$2:$A$4612,0),MATCH('EPS 3.1.3'!AI$1,NoSettings_v3!$C$1:$AH$1,0)),"")</f>
        <v>0</v>
      </c>
    </row>
    <row r="581" spans="2:35" x14ac:dyDescent="0.35">
      <c r="B581" s="161" t="s">
        <v>1295</v>
      </c>
      <c r="C581" s="127" t="s">
        <v>964</v>
      </c>
      <c r="D581" s="157">
        <f>IFERROR(INDEX(NoSettings_v3!$C$2:$AH$4612,MATCH('EPS 3.1.3'!$B581,NoSettings_v3!$A$2:$A$4612,0),MATCH('EPS 3.1.3'!D$1,NoSettings_v3!$C$1:$AH$1,0)),"")</f>
        <v>0</v>
      </c>
      <c r="E581" s="157">
        <f>IFERROR(INDEX(NoSettings_v3!$C$2:$AH$4612,MATCH('EPS 3.1.3'!$B581,NoSettings_v3!$A$2:$A$4612,0),MATCH('EPS 3.1.3'!E$1,NoSettings_v3!$C$1:$AH$1,0)),"")</f>
        <v>0</v>
      </c>
      <c r="F581" s="157">
        <f>IFERROR(INDEX(NoSettings_v3!$C$2:$AH$4612,MATCH('EPS 3.1.3'!$B581,NoSettings_v3!$A$2:$A$4612,0),MATCH('EPS 3.1.3'!F$1,NoSettings_v3!$C$1:$AH$1,0)),"")</f>
        <v>0</v>
      </c>
      <c r="G581" s="157">
        <f>IFERROR(INDEX(NoSettings_v3!$C$2:$AH$4612,MATCH('EPS 3.1.3'!$B581,NoSettings_v3!$A$2:$A$4612,0),MATCH('EPS 3.1.3'!G$1,NoSettings_v3!$C$1:$AH$1,0)),"")</f>
        <v>0</v>
      </c>
      <c r="H581" s="157">
        <f>IFERROR(INDEX(NoSettings_v3!$C$2:$AH$4612,MATCH('EPS 3.1.3'!$B581,NoSettings_v3!$A$2:$A$4612,0),MATCH('EPS 3.1.3'!H$1,NoSettings_v3!$C$1:$AH$1,0)),"")</f>
        <v>0</v>
      </c>
      <c r="I581" s="157">
        <f>IFERROR(INDEX(NoSettings_v3!$C$2:$AH$4612,MATCH('EPS 3.1.3'!$B581,NoSettings_v3!$A$2:$A$4612,0),MATCH('EPS 3.1.3'!I$1,NoSettings_v3!$C$1:$AH$1,0)),"")</f>
        <v>0</v>
      </c>
      <c r="J581" s="157">
        <f>IFERROR(INDEX(NoSettings_v3!$C$2:$AH$4612,MATCH('EPS 3.1.3'!$B581,NoSettings_v3!$A$2:$A$4612,0),MATCH('EPS 3.1.3'!J$1,NoSettings_v3!$C$1:$AH$1,0)),"")</f>
        <v>0</v>
      </c>
      <c r="K581" s="157">
        <f>IFERROR(INDEX(NoSettings_v3!$C$2:$AH$4612,MATCH('EPS 3.1.3'!$B581,NoSettings_v3!$A$2:$A$4612,0),MATCH('EPS 3.1.3'!K$1,NoSettings_v3!$C$1:$AH$1,0)),"")</f>
        <v>0</v>
      </c>
      <c r="L581" s="157">
        <f>IFERROR(INDEX(NoSettings_v3!$C$2:$AH$4612,MATCH('EPS 3.1.3'!$B581,NoSettings_v3!$A$2:$A$4612,0),MATCH('EPS 3.1.3'!L$1,NoSettings_v3!$C$1:$AH$1,0)),"")</f>
        <v>0</v>
      </c>
      <c r="M581" s="157">
        <f>IFERROR(INDEX(NoSettings_v3!$C$2:$AH$4612,MATCH('EPS 3.1.3'!$B581,NoSettings_v3!$A$2:$A$4612,0),MATCH('EPS 3.1.3'!M$1,NoSettings_v3!$C$1:$AH$1,0)),"")</f>
        <v>0</v>
      </c>
      <c r="N581" s="157">
        <f>IFERROR(INDEX(NoSettings_v3!$C$2:$AH$4612,MATCH('EPS 3.1.3'!$B581,NoSettings_v3!$A$2:$A$4612,0),MATCH('EPS 3.1.3'!N$1,NoSettings_v3!$C$1:$AH$1,0)),"")</f>
        <v>0</v>
      </c>
      <c r="O581" s="157">
        <f>IFERROR(INDEX(NoSettings_v3!$C$2:$AH$4612,MATCH('EPS 3.1.3'!$B581,NoSettings_v3!$A$2:$A$4612,0),MATCH('EPS 3.1.3'!O$1,NoSettings_v3!$C$1:$AH$1,0)),"")</f>
        <v>0</v>
      </c>
      <c r="P581" s="157">
        <f>IFERROR(INDEX(NoSettings_v3!$C$2:$AH$4612,MATCH('EPS 3.1.3'!$B581,NoSettings_v3!$A$2:$A$4612,0),MATCH('EPS 3.1.3'!P$1,NoSettings_v3!$C$1:$AH$1,0)),"")</f>
        <v>0</v>
      </c>
      <c r="Q581" s="157">
        <f>IFERROR(INDEX(NoSettings_v3!$C$2:$AH$4612,MATCH('EPS 3.1.3'!$B581,NoSettings_v3!$A$2:$A$4612,0),MATCH('EPS 3.1.3'!Q$1,NoSettings_v3!$C$1:$AH$1,0)),"")</f>
        <v>0</v>
      </c>
      <c r="R581" s="157">
        <f>IFERROR(INDEX(NoSettings_v3!$C$2:$AH$4612,MATCH('EPS 3.1.3'!$B581,NoSettings_v3!$A$2:$A$4612,0),MATCH('EPS 3.1.3'!R$1,NoSettings_v3!$C$1:$AH$1,0)),"")</f>
        <v>0</v>
      </c>
      <c r="S581" s="157">
        <f>IFERROR(INDEX(NoSettings_v3!$C$2:$AH$4612,MATCH('EPS 3.1.3'!$B581,NoSettings_v3!$A$2:$A$4612,0),MATCH('EPS 3.1.3'!S$1,NoSettings_v3!$C$1:$AH$1,0)),"")</f>
        <v>0</v>
      </c>
      <c r="T581" s="157">
        <f>IFERROR(INDEX(NoSettings_v3!$C$2:$AH$4612,MATCH('EPS 3.1.3'!$B581,NoSettings_v3!$A$2:$A$4612,0),MATCH('EPS 3.1.3'!T$1,NoSettings_v3!$C$1:$AH$1,0)),"")</f>
        <v>0</v>
      </c>
      <c r="U581" s="157">
        <f>IFERROR(INDEX(NoSettings_v3!$C$2:$AH$4612,MATCH('EPS 3.1.3'!$B581,NoSettings_v3!$A$2:$A$4612,0),MATCH('EPS 3.1.3'!U$1,NoSettings_v3!$C$1:$AH$1,0)),"")</f>
        <v>0</v>
      </c>
      <c r="V581" s="157">
        <f>IFERROR(INDEX(NoSettings_v3!$C$2:$AH$4612,MATCH('EPS 3.1.3'!$B581,NoSettings_v3!$A$2:$A$4612,0),MATCH('EPS 3.1.3'!V$1,NoSettings_v3!$C$1:$AH$1,0)),"")</f>
        <v>0</v>
      </c>
      <c r="W581" s="157">
        <f>IFERROR(INDEX(NoSettings_v3!$C$2:$AH$4612,MATCH('EPS 3.1.3'!$B581,NoSettings_v3!$A$2:$A$4612,0),MATCH('EPS 3.1.3'!W$1,NoSettings_v3!$C$1:$AH$1,0)),"")</f>
        <v>0</v>
      </c>
      <c r="X581" s="157">
        <f>IFERROR(INDEX(NoSettings_v3!$C$2:$AH$4612,MATCH('EPS 3.1.3'!$B581,NoSettings_v3!$A$2:$A$4612,0),MATCH('EPS 3.1.3'!X$1,NoSettings_v3!$C$1:$AH$1,0)),"")</f>
        <v>0</v>
      </c>
      <c r="Y581" s="157">
        <f>IFERROR(INDEX(NoSettings_v3!$C$2:$AH$4612,MATCH('EPS 3.1.3'!$B581,NoSettings_v3!$A$2:$A$4612,0),MATCH('EPS 3.1.3'!Y$1,NoSettings_v3!$C$1:$AH$1,0)),"")</f>
        <v>0</v>
      </c>
      <c r="Z581" s="157">
        <f>IFERROR(INDEX(NoSettings_v3!$C$2:$AH$4612,MATCH('EPS 3.1.3'!$B581,NoSettings_v3!$A$2:$A$4612,0),MATCH('EPS 3.1.3'!Z$1,NoSettings_v3!$C$1:$AH$1,0)),"")</f>
        <v>0</v>
      </c>
      <c r="AA581" s="157">
        <f>IFERROR(INDEX(NoSettings_v3!$C$2:$AH$4612,MATCH('EPS 3.1.3'!$B581,NoSettings_v3!$A$2:$A$4612,0),MATCH('EPS 3.1.3'!AA$1,NoSettings_v3!$C$1:$AH$1,0)),"")</f>
        <v>0</v>
      </c>
      <c r="AB581" s="157">
        <f>IFERROR(INDEX(NoSettings_v3!$C$2:$AH$4612,MATCH('EPS 3.1.3'!$B581,NoSettings_v3!$A$2:$A$4612,0),MATCH('EPS 3.1.3'!AB$1,NoSettings_v3!$C$1:$AH$1,0)),"")</f>
        <v>0</v>
      </c>
      <c r="AC581" s="157">
        <f>IFERROR(INDEX(NoSettings_v3!$C$2:$AH$4612,MATCH('EPS 3.1.3'!$B581,NoSettings_v3!$A$2:$A$4612,0),MATCH('EPS 3.1.3'!AC$1,NoSettings_v3!$C$1:$AH$1,0)),"")</f>
        <v>0</v>
      </c>
      <c r="AD581" s="157">
        <f>IFERROR(INDEX(NoSettings_v3!$C$2:$AH$4612,MATCH('EPS 3.1.3'!$B581,NoSettings_v3!$A$2:$A$4612,0),MATCH('EPS 3.1.3'!AD$1,NoSettings_v3!$C$1:$AH$1,0)),"")</f>
        <v>0</v>
      </c>
      <c r="AE581" s="157">
        <f>IFERROR(INDEX(NoSettings_v3!$C$2:$AH$4612,MATCH('EPS 3.1.3'!$B581,NoSettings_v3!$A$2:$A$4612,0),MATCH('EPS 3.1.3'!AE$1,NoSettings_v3!$C$1:$AH$1,0)),"")</f>
        <v>0</v>
      </c>
      <c r="AF581" s="157">
        <f>IFERROR(INDEX(NoSettings_v3!$C$2:$AH$4612,MATCH('EPS 3.1.3'!$B581,NoSettings_v3!$A$2:$A$4612,0),MATCH('EPS 3.1.3'!AF$1,NoSettings_v3!$C$1:$AH$1,0)),"")</f>
        <v>0</v>
      </c>
      <c r="AG581" s="157">
        <f>IFERROR(INDEX(NoSettings_v3!$C$2:$AH$4612,MATCH('EPS 3.1.3'!$B581,NoSettings_v3!$A$2:$A$4612,0),MATCH('EPS 3.1.3'!AG$1,NoSettings_v3!$C$1:$AH$1,0)),"")</f>
        <v>0</v>
      </c>
      <c r="AH581" s="157">
        <f>IFERROR(INDEX(NoSettings_v3!$C$2:$AH$4612,MATCH('EPS 3.1.3'!$B581,NoSettings_v3!$A$2:$A$4612,0),MATCH('EPS 3.1.3'!AH$1,NoSettings_v3!$C$1:$AH$1,0)),"")</f>
        <v>0</v>
      </c>
      <c r="AI581" s="157">
        <f>IFERROR(INDEX(NoSettings_v3!$C$2:$AH$4612,MATCH('EPS 3.1.3'!$B581,NoSettings_v3!$A$2:$A$4612,0),MATCH('EPS 3.1.3'!AI$1,NoSettings_v3!$C$1:$AH$1,0)),"")</f>
        <v>0</v>
      </c>
    </row>
    <row r="582" spans="2:35" x14ac:dyDescent="0.35">
      <c r="B582" s="161" t="s">
        <v>669</v>
      </c>
      <c r="C582" s="127" t="s">
        <v>964</v>
      </c>
      <c r="D582" s="157">
        <f>IFERROR(INDEX(NoSettings_v3!$C$2:$AH$4612,MATCH('EPS 3.1.3'!$B582,NoSettings_v3!$A$2:$A$4612,0),MATCH('EPS 3.1.3'!D$1,NoSettings_v3!$C$1:$AH$1,0)),"")</f>
        <v>0</v>
      </c>
      <c r="E582" s="157">
        <f>IFERROR(INDEX(NoSettings_v3!$C$2:$AH$4612,MATCH('EPS 3.1.3'!$B582,NoSettings_v3!$A$2:$A$4612,0),MATCH('EPS 3.1.3'!E$1,NoSettings_v3!$C$1:$AH$1,0)),"")</f>
        <v>0</v>
      </c>
      <c r="F582" s="157">
        <f>IFERROR(INDEX(NoSettings_v3!$C$2:$AH$4612,MATCH('EPS 3.1.3'!$B582,NoSettings_v3!$A$2:$A$4612,0),MATCH('EPS 3.1.3'!F$1,NoSettings_v3!$C$1:$AH$1,0)),"")</f>
        <v>0</v>
      </c>
      <c r="G582" s="157">
        <f>IFERROR(INDEX(NoSettings_v3!$C$2:$AH$4612,MATCH('EPS 3.1.3'!$B582,NoSettings_v3!$A$2:$A$4612,0),MATCH('EPS 3.1.3'!G$1,NoSettings_v3!$C$1:$AH$1,0)),"")</f>
        <v>0</v>
      </c>
      <c r="H582" s="157">
        <f>IFERROR(INDEX(NoSettings_v3!$C$2:$AH$4612,MATCH('EPS 3.1.3'!$B582,NoSettings_v3!$A$2:$A$4612,0),MATCH('EPS 3.1.3'!H$1,NoSettings_v3!$C$1:$AH$1,0)),"")</f>
        <v>0</v>
      </c>
      <c r="I582" s="157">
        <f>IFERROR(INDEX(NoSettings_v3!$C$2:$AH$4612,MATCH('EPS 3.1.3'!$B582,NoSettings_v3!$A$2:$A$4612,0),MATCH('EPS 3.1.3'!I$1,NoSettings_v3!$C$1:$AH$1,0)),"")</f>
        <v>0</v>
      </c>
      <c r="J582" s="157">
        <f>IFERROR(INDEX(NoSettings_v3!$C$2:$AH$4612,MATCH('EPS 3.1.3'!$B582,NoSettings_v3!$A$2:$A$4612,0),MATCH('EPS 3.1.3'!J$1,NoSettings_v3!$C$1:$AH$1,0)),"")</f>
        <v>0</v>
      </c>
      <c r="K582" s="157">
        <f>IFERROR(INDEX(NoSettings_v3!$C$2:$AH$4612,MATCH('EPS 3.1.3'!$B582,NoSettings_v3!$A$2:$A$4612,0),MATCH('EPS 3.1.3'!K$1,NoSettings_v3!$C$1:$AH$1,0)),"")</f>
        <v>0</v>
      </c>
      <c r="L582" s="157">
        <f>IFERROR(INDEX(NoSettings_v3!$C$2:$AH$4612,MATCH('EPS 3.1.3'!$B582,NoSettings_v3!$A$2:$A$4612,0),MATCH('EPS 3.1.3'!L$1,NoSettings_v3!$C$1:$AH$1,0)),"")</f>
        <v>0</v>
      </c>
      <c r="M582" s="157">
        <f>IFERROR(INDEX(NoSettings_v3!$C$2:$AH$4612,MATCH('EPS 3.1.3'!$B582,NoSettings_v3!$A$2:$A$4612,0),MATCH('EPS 3.1.3'!M$1,NoSettings_v3!$C$1:$AH$1,0)),"")</f>
        <v>0</v>
      </c>
      <c r="N582" s="157">
        <f>IFERROR(INDEX(NoSettings_v3!$C$2:$AH$4612,MATCH('EPS 3.1.3'!$B582,NoSettings_v3!$A$2:$A$4612,0),MATCH('EPS 3.1.3'!N$1,NoSettings_v3!$C$1:$AH$1,0)),"")</f>
        <v>0</v>
      </c>
      <c r="O582" s="157">
        <f>IFERROR(INDEX(NoSettings_v3!$C$2:$AH$4612,MATCH('EPS 3.1.3'!$B582,NoSettings_v3!$A$2:$A$4612,0),MATCH('EPS 3.1.3'!O$1,NoSettings_v3!$C$1:$AH$1,0)),"")</f>
        <v>0</v>
      </c>
      <c r="P582" s="157">
        <f>IFERROR(INDEX(NoSettings_v3!$C$2:$AH$4612,MATCH('EPS 3.1.3'!$B582,NoSettings_v3!$A$2:$A$4612,0),MATCH('EPS 3.1.3'!P$1,NoSettings_v3!$C$1:$AH$1,0)),"")</f>
        <v>0</v>
      </c>
      <c r="Q582" s="157">
        <f>IFERROR(INDEX(NoSettings_v3!$C$2:$AH$4612,MATCH('EPS 3.1.3'!$B582,NoSettings_v3!$A$2:$A$4612,0),MATCH('EPS 3.1.3'!Q$1,NoSettings_v3!$C$1:$AH$1,0)),"")</f>
        <v>0</v>
      </c>
      <c r="R582" s="157">
        <f>IFERROR(INDEX(NoSettings_v3!$C$2:$AH$4612,MATCH('EPS 3.1.3'!$B582,NoSettings_v3!$A$2:$A$4612,0),MATCH('EPS 3.1.3'!R$1,NoSettings_v3!$C$1:$AH$1,0)),"")</f>
        <v>0</v>
      </c>
      <c r="S582" s="157">
        <f>IFERROR(INDEX(NoSettings_v3!$C$2:$AH$4612,MATCH('EPS 3.1.3'!$B582,NoSettings_v3!$A$2:$A$4612,0),MATCH('EPS 3.1.3'!S$1,NoSettings_v3!$C$1:$AH$1,0)),"")</f>
        <v>0</v>
      </c>
      <c r="T582" s="157">
        <f>IFERROR(INDEX(NoSettings_v3!$C$2:$AH$4612,MATCH('EPS 3.1.3'!$B582,NoSettings_v3!$A$2:$A$4612,0),MATCH('EPS 3.1.3'!T$1,NoSettings_v3!$C$1:$AH$1,0)),"")</f>
        <v>0</v>
      </c>
      <c r="U582" s="157">
        <f>IFERROR(INDEX(NoSettings_v3!$C$2:$AH$4612,MATCH('EPS 3.1.3'!$B582,NoSettings_v3!$A$2:$A$4612,0),MATCH('EPS 3.1.3'!U$1,NoSettings_v3!$C$1:$AH$1,0)),"")</f>
        <v>0</v>
      </c>
      <c r="V582" s="157">
        <f>IFERROR(INDEX(NoSettings_v3!$C$2:$AH$4612,MATCH('EPS 3.1.3'!$B582,NoSettings_v3!$A$2:$A$4612,0),MATCH('EPS 3.1.3'!V$1,NoSettings_v3!$C$1:$AH$1,0)),"")</f>
        <v>0</v>
      </c>
      <c r="W582" s="157">
        <f>IFERROR(INDEX(NoSettings_v3!$C$2:$AH$4612,MATCH('EPS 3.1.3'!$B582,NoSettings_v3!$A$2:$A$4612,0),MATCH('EPS 3.1.3'!W$1,NoSettings_v3!$C$1:$AH$1,0)),"")</f>
        <v>0</v>
      </c>
      <c r="X582" s="157">
        <f>IFERROR(INDEX(NoSettings_v3!$C$2:$AH$4612,MATCH('EPS 3.1.3'!$B582,NoSettings_v3!$A$2:$A$4612,0),MATCH('EPS 3.1.3'!X$1,NoSettings_v3!$C$1:$AH$1,0)),"")</f>
        <v>0</v>
      </c>
      <c r="Y582" s="157">
        <f>IFERROR(INDEX(NoSettings_v3!$C$2:$AH$4612,MATCH('EPS 3.1.3'!$B582,NoSettings_v3!$A$2:$A$4612,0),MATCH('EPS 3.1.3'!Y$1,NoSettings_v3!$C$1:$AH$1,0)),"")</f>
        <v>0</v>
      </c>
      <c r="Z582" s="157">
        <f>IFERROR(INDEX(NoSettings_v3!$C$2:$AH$4612,MATCH('EPS 3.1.3'!$B582,NoSettings_v3!$A$2:$A$4612,0),MATCH('EPS 3.1.3'!Z$1,NoSettings_v3!$C$1:$AH$1,0)),"")</f>
        <v>0</v>
      </c>
      <c r="AA582" s="157">
        <f>IFERROR(INDEX(NoSettings_v3!$C$2:$AH$4612,MATCH('EPS 3.1.3'!$B582,NoSettings_v3!$A$2:$A$4612,0),MATCH('EPS 3.1.3'!AA$1,NoSettings_v3!$C$1:$AH$1,0)),"")</f>
        <v>0</v>
      </c>
      <c r="AB582" s="157">
        <f>IFERROR(INDEX(NoSettings_v3!$C$2:$AH$4612,MATCH('EPS 3.1.3'!$B582,NoSettings_v3!$A$2:$A$4612,0),MATCH('EPS 3.1.3'!AB$1,NoSettings_v3!$C$1:$AH$1,0)),"")</f>
        <v>0</v>
      </c>
      <c r="AC582" s="157">
        <f>IFERROR(INDEX(NoSettings_v3!$C$2:$AH$4612,MATCH('EPS 3.1.3'!$B582,NoSettings_v3!$A$2:$A$4612,0),MATCH('EPS 3.1.3'!AC$1,NoSettings_v3!$C$1:$AH$1,0)),"")</f>
        <v>0</v>
      </c>
      <c r="AD582" s="157">
        <f>IFERROR(INDEX(NoSettings_v3!$C$2:$AH$4612,MATCH('EPS 3.1.3'!$B582,NoSettings_v3!$A$2:$A$4612,0),MATCH('EPS 3.1.3'!AD$1,NoSettings_v3!$C$1:$AH$1,0)),"")</f>
        <v>0</v>
      </c>
      <c r="AE582" s="157">
        <f>IFERROR(INDEX(NoSettings_v3!$C$2:$AH$4612,MATCH('EPS 3.1.3'!$B582,NoSettings_v3!$A$2:$A$4612,0),MATCH('EPS 3.1.3'!AE$1,NoSettings_v3!$C$1:$AH$1,0)),"")</f>
        <v>0</v>
      </c>
      <c r="AF582" s="157">
        <f>IFERROR(INDEX(NoSettings_v3!$C$2:$AH$4612,MATCH('EPS 3.1.3'!$B582,NoSettings_v3!$A$2:$A$4612,0),MATCH('EPS 3.1.3'!AF$1,NoSettings_v3!$C$1:$AH$1,0)),"")</f>
        <v>0</v>
      </c>
      <c r="AG582" s="157">
        <f>IFERROR(INDEX(NoSettings_v3!$C$2:$AH$4612,MATCH('EPS 3.1.3'!$B582,NoSettings_v3!$A$2:$A$4612,0),MATCH('EPS 3.1.3'!AG$1,NoSettings_v3!$C$1:$AH$1,0)),"")</f>
        <v>0</v>
      </c>
      <c r="AH582" s="157">
        <f>IFERROR(INDEX(NoSettings_v3!$C$2:$AH$4612,MATCH('EPS 3.1.3'!$B582,NoSettings_v3!$A$2:$A$4612,0),MATCH('EPS 3.1.3'!AH$1,NoSettings_v3!$C$1:$AH$1,0)),"")</f>
        <v>0</v>
      </c>
      <c r="AI582" s="157">
        <f>IFERROR(INDEX(NoSettings_v3!$C$2:$AH$4612,MATCH('EPS 3.1.3'!$B582,NoSettings_v3!$A$2:$A$4612,0),MATCH('EPS 3.1.3'!AI$1,NoSettings_v3!$C$1:$AH$1,0)),"")</f>
        <v>0</v>
      </c>
    </row>
    <row r="583" spans="2:35" x14ac:dyDescent="0.35">
      <c r="B583" s="161" t="s">
        <v>670</v>
      </c>
      <c r="C583" s="127" t="s">
        <v>964</v>
      </c>
      <c r="D583" s="157">
        <f>IFERROR(INDEX(NoSettings_v3!$C$2:$AH$4612,MATCH('EPS 3.1.3'!$B583,NoSettings_v3!$A$2:$A$4612,0),MATCH('EPS 3.1.3'!D$1,NoSettings_v3!$C$1:$AH$1,0)),"")</f>
        <v>0</v>
      </c>
      <c r="E583" s="157">
        <f>IFERROR(INDEX(NoSettings_v3!$C$2:$AH$4612,MATCH('EPS 3.1.3'!$B583,NoSettings_v3!$A$2:$A$4612,0),MATCH('EPS 3.1.3'!E$1,NoSettings_v3!$C$1:$AH$1,0)),"")</f>
        <v>0</v>
      </c>
      <c r="F583" s="157">
        <f>IFERROR(INDEX(NoSettings_v3!$C$2:$AH$4612,MATCH('EPS 3.1.3'!$B583,NoSettings_v3!$A$2:$A$4612,0),MATCH('EPS 3.1.3'!F$1,NoSettings_v3!$C$1:$AH$1,0)),"")</f>
        <v>0</v>
      </c>
      <c r="G583" s="157">
        <f>IFERROR(INDEX(NoSettings_v3!$C$2:$AH$4612,MATCH('EPS 3.1.3'!$B583,NoSettings_v3!$A$2:$A$4612,0),MATCH('EPS 3.1.3'!G$1,NoSettings_v3!$C$1:$AH$1,0)),"")</f>
        <v>0</v>
      </c>
      <c r="H583" s="157">
        <f>IFERROR(INDEX(NoSettings_v3!$C$2:$AH$4612,MATCH('EPS 3.1.3'!$B583,NoSettings_v3!$A$2:$A$4612,0),MATCH('EPS 3.1.3'!H$1,NoSettings_v3!$C$1:$AH$1,0)),"")</f>
        <v>0</v>
      </c>
      <c r="I583" s="157">
        <f>IFERROR(INDEX(NoSettings_v3!$C$2:$AH$4612,MATCH('EPS 3.1.3'!$B583,NoSettings_v3!$A$2:$A$4612,0),MATCH('EPS 3.1.3'!I$1,NoSettings_v3!$C$1:$AH$1,0)),"")</f>
        <v>0</v>
      </c>
      <c r="J583" s="157">
        <f>IFERROR(INDEX(NoSettings_v3!$C$2:$AH$4612,MATCH('EPS 3.1.3'!$B583,NoSettings_v3!$A$2:$A$4612,0),MATCH('EPS 3.1.3'!J$1,NoSettings_v3!$C$1:$AH$1,0)),"")</f>
        <v>0</v>
      </c>
      <c r="K583" s="157">
        <f>IFERROR(INDEX(NoSettings_v3!$C$2:$AH$4612,MATCH('EPS 3.1.3'!$B583,NoSettings_v3!$A$2:$A$4612,0),MATCH('EPS 3.1.3'!K$1,NoSettings_v3!$C$1:$AH$1,0)),"")</f>
        <v>0</v>
      </c>
      <c r="L583" s="157">
        <f>IFERROR(INDEX(NoSettings_v3!$C$2:$AH$4612,MATCH('EPS 3.1.3'!$B583,NoSettings_v3!$A$2:$A$4612,0),MATCH('EPS 3.1.3'!L$1,NoSettings_v3!$C$1:$AH$1,0)),"")</f>
        <v>0</v>
      </c>
      <c r="M583" s="157">
        <f>IFERROR(INDEX(NoSettings_v3!$C$2:$AH$4612,MATCH('EPS 3.1.3'!$B583,NoSettings_v3!$A$2:$A$4612,0),MATCH('EPS 3.1.3'!M$1,NoSettings_v3!$C$1:$AH$1,0)),"")</f>
        <v>0</v>
      </c>
      <c r="N583" s="157">
        <f>IFERROR(INDEX(NoSettings_v3!$C$2:$AH$4612,MATCH('EPS 3.1.3'!$B583,NoSettings_v3!$A$2:$A$4612,0),MATCH('EPS 3.1.3'!N$1,NoSettings_v3!$C$1:$AH$1,0)),"")</f>
        <v>0</v>
      </c>
      <c r="O583" s="157">
        <f>IFERROR(INDEX(NoSettings_v3!$C$2:$AH$4612,MATCH('EPS 3.1.3'!$B583,NoSettings_v3!$A$2:$A$4612,0),MATCH('EPS 3.1.3'!O$1,NoSettings_v3!$C$1:$AH$1,0)),"")</f>
        <v>0</v>
      </c>
      <c r="P583" s="157">
        <f>IFERROR(INDEX(NoSettings_v3!$C$2:$AH$4612,MATCH('EPS 3.1.3'!$B583,NoSettings_v3!$A$2:$A$4612,0),MATCH('EPS 3.1.3'!P$1,NoSettings_v3!$C$1:$AH$1,0)),"")</f>
        <v>0</v>
      </c>
      <c r="Q583" s="157">
        <f>IFERROR(INDEX(NoSettings_v3!$C$2:$AH$4612,MATCH('EPS 3.1.3'!$B583,NoSettings_v3!$A$2:$A$4612,0),MATCH('EPS 3.1.3'!Q$1,NoSettings_v3!$C$1:$AH$1,0)),"")</f>
        <v>0</v>
      </c>
      <c r="R583" s="157">
        <f>IFERROR(INDEX(NoSettings_v3!$C$2:$AH$4612,MATCH('EPS 3.1.3'!$B583,NoSettings_v3!$A$2:$A$4612,0),MATCH('EPS 3.1.3'!R$1,NoSettings_v3!$C$1:$AH$1,0)),"")</f>
        <v>0</v>
      </c>
      <c r="S583" s="157">
        <f>IFERROR(INDEX(NoSettings_v3!$C$2:$AH$4612,MATCH('EPS 3.1.3'!$B583,NoSettings_v3!$A$2:$A$4612,0),MATCH('EPS 3.1.3'!S$1,NoSettings_v3!$C$1:$AH$1,0)),"")</f>
        <v>0</v>
      </c>
      <c r="T583" s="157">
        <f>IFERROR(INDEX(NoSettings_v3!$C$2:$AH$4612,MATCH('EPS 3.1.3'!$B583,NoSettings_v3!$A$2:$A$4612,0),MATCH('EPS 3.1.3'!T$1,NoSettings_v3!$C$1:$AH$1,0)),"")</f>
        <v>0</v>
      </c>
      <c r="U583" s="157">
        <f>IFERROR(INDEX(NoSettings_v3!$C$2:$AH$4612,MATCH('EPS 3.1.3'!$B583,NoSettings_v3!$A$2:$A$4612,0),MATCH('EPS 3.1.3'!U$1,NoSettings_v3!$C$1:$AH$1,0)),"")</f>
        <v>0</v>
      </c>
      <c r="V583" s="157">
        <f>IFERROR(INDEX(NoSettings_v3!$C$2:$AH$4612,MATCH('EPS 3.1.3'!$B583,NoSettings_v3!$A$2:$A$4612,0),MATCH('EPS 3.1.3'!V$1,NoSettings_v3!$C$1:$AH$1,0)),"")</f>
        <v>0</v>
      </c>
      <c r="W583" s="157">
        <f>IFERROR(INDEX(NoSettings_v3!$C$2:$AH$4612,MATCH('EPS 3.1.3'!$B583,NoSettings_v3!$A$2:$A$4612,0),MATCH('EPS 3.1.3'!W$1,NoSettings_v3!$C$1:$AH$1,0)),"")</f>
        <v>0</v>
      </c>
      <c r="X583" s="157">
        <f>IFERROR(INDEX(NoSettings_v3!$C$2:$AH$4612,MATCH('EPS 3.1.3'!$B583,NoSettings_v3!$A$2:$A$4612,0),MATCH('EPS 3.1.3'!X$1,NoSettings_v3!$C$1:$AH$1,0)),"")</f>
        <v>0</v>
      </c>
      <c r="Y583" s="157">
        <f>IFERROR(INDEX(NoSettings_v3!$C$2:$AH$4612,MATCH('EPS 3.1.3'!$B583,NoSettings_v3!$A$2:$A$4612,0),MATCH('EPS 3.1.3'!Y$1,NoSettings_v3!$C$1:$AH$1,0)),"")</f>
        <v>0</v>
      </c>
      <c r="Z583" s="157">
        <f>IFERROR(INDEX(NoSettings_v3!$C$2:$AH$4612,MATCH('EPS 3.1.3'!$B583,NoSettings_v3!$A$2:$A$4612,0),MATCH('EPS 3.1.3'!Z$1,NoSettings_v3!$C$1:$AH$1,0)),"")</f>
        <v>0</v>
      </c>
      <c r="AA583" s="157">
        <f>IFERROR(INDEX(NoSettings_v3!$C$2:$AH$4612,MATCH('EPS 3.1.3'!$B583,NoSettings_v3!$A$2:$A$4612,0),MATCH('EPS 3.1.3'!AA$1,NoSettings_v3!$C$1:$AH$1,0)),"")</f>
        <v>0</v>
      </c>
      <c r="AB583" s="157">
        <f>IFERROR(INDEX(NoSettings_v3!$C$2:$AH$4612,MATCH('EPS 3.1.3'!$B583,NoSettings_v3!$A$2:$A$4612,0),MATCH('EPS 3.1.3'!AB$1,NoSettings_v3!$C$1:$AH$1,0)),"")</f>
        <v>0</v>
      </c>
      <c r="AC583" s="157">
        <f>IFERROR(INDEX(NoSettings_v3!$C$2:$AH$4612,MATCH('EPS 3.1.3'!$B583,NoSettings_v3!$A$2:$A$4612,0),MATCH('EPS 3.1.3'!AC$1,NoSettings_v3!$C$1:$AH$1,0)),"")</f>
        <v>0</v>
      </c>
      <c r="AD583" s="157">
        <f>IFERROR(INDEX(NoSettings_v3!$C$2:$AH$4612,MATCH('EPS 3.1.3'!$B583,NoSettings_v3!$A$2:$A$4612,0),MATCH('EPS 3.1.3'!AD$1,NoSettings_v3!$C$1:$AH$1,0)),"")</f>
        <v>0</v>
      </c>
      <c r="AE583" s="157">
        <f>IFERROR(INDEX(NoSettings_v3!$C$2:$AH$4612,MATCH('EPS 3.1.3'!$B583,NoSettings_v3!$A$2:$A$4612,0),MATCH('EPS 3.1.3'!AE$1,NoSettings_v3!$C$1:$AH$1,0)),"")</f>
        <v>0</v>
      </c>
      <c r="AF583" s="157">
        <f>IFERROR(INDEX(NoSettings_v3!$C$2:$AH$4612,MATCH('EPS 3.1.3'!$B583,NoSettings_v3!$A$2:$A$4612,0),MATCH('EPS 3.1.3'!AF$1,NoSettings_v3!$C$1:$AH$1,0)),"")</f>
        <v>0</v>
      </c>
      <c r="AG583" s="157">
        <f>IFERROR(INDEX(NoSettings_v3!$C$2:$AH$4612,MATCH('EPS 3.1.3'!$B583,NoSettings_v3!$A$2:$A$4612,0),MATCH('EPS 3.1.3'!AG$1,NoSettings_v3!$C$1:$AH$1,0)),"")</f>
        <v>0</v>
      </c>
      <c r="AH583" s="157">
        <f>IFERROR(INDEX(NoSettings_v3!$C$2:$AH$4612,MATCH('EPS 3.1.3'!$B583,NoSettings_v3!$A$2:$A$4612,0),MATCH('EPS 3.1.3'!AH$1,NoSettings_v3!$C$1:$AH$1,0)),"")</f>
        <v>0</v>
      </c>
      <c r="AI583" s="157">
        <f>IFERROR(INDEX(NoSettings_v3!$C$2:$AH$4612,MATCH('EPS 3.1.3'!$B583,NoSettings_v3!$A$2:$A$4612,0),MATCH('EPS 3.1.3'!AI$1,NoSettings_v3!$C$1:$AH$1,0)),"")</f>
        <v>0</v>
      </c>
    </row>
    <row r="584" spans="2:35" x14ac:dyDescent="0.35">
      <c r="B584" s="161" t="s">
        <v>671</v>
      </c>
      <c r="C584" s="127" t="s">
        <v>964</v>
      </c>
      <c r="D584" s="157">
        <f>IFERROR(INDEX(NoSettings_v3!$C$2:$AH$4612,MATCH('EPS 3.1.3'!$B584,NoSettings_v3!$A$2:$A$4612,0),MATCH('EPS 3.1.3'!D$1,NoSettings_v3!$C$1:$AH$1,0)),"")</f>
        <v>0</v>
      </c>
      <c r="E584" s="157">
        <f>IFERROR(INDEX(NoSettings_v3!$C$2:$AH$4612,MATCH('EPS 3.1.3'!$B584,NoSettings_v3!$A$2:$A$4612,0),MATCH('EPS 3.1.3'!E$1,NoSettings_v3!$C$1:$AH$1,0)),"")</f>
        <v>0</v>
      </c>
      <c r="F584" s="157">
        <f>IFERROR(INDEX(NoSettings_v3!$C$2:$AH$4612,MATCH('EPS 3.1.3'!$B584,NoSettings_v3!$A$2:$A$4612,0),MATCH('EPS 3.1.3'!F$1,NoSettings_v3!$C$1:$AH$1,0)),"")</f>
        <v>0</v>
      </c>
      <c r="G584" s="157">
        <f>IFERROR(INDEX(NoSettings_v3!$C$2:$AH$4612,MATCH('EPS 3.1.3'!$B584,NoSettings_v3!$A$2:$A$4612,0),MATCH('EPS 3.1.3'!G$1,NoSettings_v3!$C$1:$AH$1,0)),"")</f>
        <v>0</v>
      </c>
      <c r="H584" s="157">
        <f>IFERROR(INDEX(NoSettings_v3!$C$2:$AH$4612,MATCH('EPS 3.1.3'!$B584,NoSettings_v3!$A$2:$A$4612,0),MATCH('EPS 3.1.3'!H$1,NoSettings_v3!$C$1:$AH$1,0)),"")</f>
        <v>0</v>
      </c>
      <c r="I584" s="157">
        <f>IFERROR(INDEX(NoSettings_v3!$C$2:$AH$4612,MATCH('EPS 3.1.3'!$B584,NoSettings_v3!$A$2:$A$4612,0),MATCH('EPS 3.1.3'!I$1,NoSettings_v3!$C$1:$AH$1,0)),"")</f>
        <v>0</v>
      </c>
      <c r="J584" s="157">
        <f>IFERROR(INDEX(NoSettings_v3!$C$2:$AH$4612,MATCH('EPS 3.1.3'!$B584,NoSettings_v3!$A$2:$A$4612,0),MATCH('EPS 3.1.3'!J$1,NoSettings_v3!$C$1:$AH$1,0)),"")</f>
        <v>0</v>
      </c>
      <c r="K584" s="157">
        <f>IFERROR(INDEX(NoSettings_v3!$C$2:$AH$4612,MATCH('EPS 3.1.3'!$B584,NoSettings_v3!$A$2:$A$4612,0),MATCH('EPS 3.1.3'!K$1,NoSettings_v3!$C$1:$AH$1,0)),"")</f>
        <v>0</v>
      </c>
      <c r="L584" s="157">
        <f>IFERROR(INDEX(NoSettings_v3!$C$2:$AH$4612,MATCH('EPS 3.1.3'!$B584,NoSettings_v3!$A$2:$A$4612,0),MATCH('EPS 3.1.3'!L$1,NoSettings_v3!$C$1:$AH$1,0)),"")</f>
        <v>0</v>
      </c>
      <c r="M584" s="157">
        <f>IFERROR(INDEX(NoSettings_v3!$C$2:$AH$4612,MATCH('EPS 3.1.3'!$B584,NoSettings_v3!$A$2:$A$4612,0),MATCH('EPS 3.1.3'!M$1,NoSettings_v3!$C$1:$AH$1,0)),"")</f>
        <v>0</v>
      </c>
      <c r="N584" s="157">
        <f>IFERROR(INDEX(NoSettings_v3!$C$2:$AH$4612,MATCH('EPS 3.1.3'!$B584,NoSettings_v3!$A$2:$A$4612,0),MATCH('EPS 3.1.3'!N$1,NoSettings_v3!$C$1:$AH$1,0)),"")</f>
        <v>0</v>
      </c>
      <c r="O584" s="157">
        <f>IFERROR(INDEX(NoSettings_v3!$C$2:$AH$4612,MATCH('EPS 3.1.3'!$B584,NoSettings_v3!$A$2:$A$4612,0),MATCH('EPS 3.1.3'!O$1,NoSettings_v3!$C$1:$AH$1,0)),"")</f>
        <v>0</v>
      </c>
      <c r="P584" s="157">
        <f>IFERROR(INDEX(NoSettings_v3!$C$2:$AH$4612,MATCH('EPS 3.1.3'!$B584,NoSettings_v3!$A$2:$A$4612,0),MATCH('EPS 3.1.3'!P$1,NoSettings_v3!$C$1:$AH$1,0)),"")</f>
        <v>0</v>
      </c>
      <c r="Q584" s="157">
        <f>IFERROR(INDEX(NoSettings_v3!$C$2:$AH$4612,MATCH('EPS 3.1.3'!$B584,NoSettings_v3!$A$2:$A$4612,0),MATCH('EPS 3.1.3'!Q$1,NoSettings_v3!$C$1:$AH$1,0)),"")</f>
        <v>0</v>
      </c>
      <c r="R584" s="157">
        <f>IFERROR(INDEX(NoSettings_v3!$C$2:$AH$4612,MATCH('EPS 3.1.3'!$B584,NoSettings_v3!$A$2:$A$4612,0),MATCH('EPS 3.1.3'!R$1,NoSettings_v3!$C$1:$AH$1,0)),"")</f>
        <v>0</v>
      </c>
      <c r="S584" s="157">
        <f>IFERROR(INDEX(NoSettings_v3!$C$2:$AH$4612,MATCH('EPS 3.1.3'!$B584,NoSettings_v3!$A$2:$A$4612,0),MATCH('EPS 3.1.3'!S$1,NoSettings_v3!$C$1:$AH$1,0)),"")</f>
        <v>0</v>
      </c>
      <c r="T584" s="157">
        <f>IFERROR(INDEX(NoSettings_v3!$C$2:$AH$4612,MATCH('EPS 3.1.3'!$B584,NoSettings_v3!$A$2:$A$4612,0),MATCH('EPS 3.1.3'!T$1,NoSettings_v3!$C$1:$AH$1,0)),"")</f>
        <v>0</v>
      </c>
      <c r="U584" s="157">
        <f>IFERROR(INDEX(NoSettings_v3!$C$2:$AH$4612,MATCH('EPS 3.1.3'!$B584,NoSettings_v3!$A$2:$A$4612,0),MATCH('EPS 3.1.3'!U$1,NoSettings_v3!$C$1:$AH$1,0)),"")</f>
        <v>0</v>
      </c>
      <c r="V584" s="157">
        <f>IFERROR(INDEX(NoSettings_v3!$C$2:$AH$4612,MATCH('EPS 3.1.3'!$B584,NoSettings_v3!$A$2:$A$4612,0),MATCH('EPS 3.1.3'!V$1,NoSettings_v3!$C$1:$AH$1,0)),"")</f>
        <v>0</v>
      </c>
      <c r="W584" s="157">
        <f>IFERROR(INDEX(NoSettings_v3!$C$2:$AH$4612,MATCH('EPS 3.1.3'!$B584,NoSettings_v3!$A$2:$A$4612,0),MATCH('EPS 3.1.3'!W$1,NoSettings_v3!$C$1:$AH$1,0)),"")</f>
        <v>0</v>
      </c>
      <c r="X584" s="157">
        <f>IFERROR(INDEX(NoSettings_v3!$C$2:$AH$4612,MATCH('EPS 3.1.3'!$B584,NoSettings_v3!$A$2:$A$4612,0),MATCH('EPS 3.1.3'!X$1,NoSettings_v3!$C$1:$AH$1,0)),"")</f>
        <v>0</v>
      </c>
      <c r="Y584" s="157">
        <f>IFERROR(INDEX(NoSettings_v3!$C$2:$AH$4612,MATCH('EPS 3.1.3'!$B584,NoSettings_v3!$A$2:$A$4612,0),MATCH('EPS 3.1.3'!Y$1,NoSettings_v3!$C$1:$AH$1,0)),"")</f>
        <v>0</v>
      </c>
      <c r="Z584" s="157">
        <f>IFERROR(INDEX(NoSettings_v3!$C$2:$AH$4612,MATCH('EPS 3.1.3'!$B584,NoSettings_v3!$A$2:$A$4612,0),MATCH('EPS 3.1.3'!Z$1,NoSettings_v3!$C$1:$AH$1,0)),"")</f>
        <v>0</v>
      </c>
      <c r="AA584" s="157">
        <f>IFERROR(INDEX(NoSettings_v3!$C$2:$AH$4612,MATCH('EPS 3.1.3'!$B584,NoSettings_v3!$A$2:$A$4612,0),MATCH('EPS 3.1.3'!AA$1,NoSettings_v3!$C$1:$AH$1,0)),"")</f>
        <v>0</v>
      </c>
      <c r="AB584" s="157">
        <f>IFERROR(INDEX(NoSettings_v3!$C$2:$AH$4612,MATCH('EPS 3.1.3'!$B584,NoSettings_v3!$A$2:$A$4612,0),MATCH('EPS 3.1.3'!AB$1,NoSettings_v3!$C$1:$AH$1,0)),"")</f>
        <v>0</v>
      </c>
      <c r="AC584" s="157">
        <f>IFERROR(INDEX(NoSettings_v3!$C$2:$AH$4612,MATCH('EPS 3.1.3'!$B584,NoSettings_v3!$A$2:$A$4612,0),MATCH('EPS 3.1.3'!AC$1,NoSettings_v3!$C$1:$AH$1,0)),"")</f>
        <v>0</v>
      </c>
      <c r="AD584" s="157">
        <f>IFERROR(INDEX(NoSettings_v3!$C$2:$AH$4612,MATCH('EPS 3.1.3'!$B584,NoSettings_v3!$A$2:$A$4612,0),MATCH('EPS 3.1.3'!AD$1,NoSettings_v3!$C$1:$AH$1,0)),"")</f>
        <v>0</v>
      </c>
      <c r="AE584" s="157">
        <f>IFERROR(INDEX(NoSettings_v3!$C$2:$AH$4612,MATCH('EPS 3.1.3'!$B584,NoSettings_v3!$A$2:$A$4612,0),MATCH('EPS 3.1.3'!AE$1,NoSettings_v3!$C$1:$AH$1,0)),"")</f>
        <v>0</v>
      </c>
      <c r="AF584" s="157">
        <f>IFERROR(INDEX(NoSettings_v3!$C$2:$AH$4612,MATCH('EPS 3.1.3'!$B584,NoSettings_v3!$A$2:$A$4612,0),MATCH('EPS 3.1.3'!AF$1,NoSettings_v3!$C$1:$AH$1,0)),"")</f>
        <v>0</v>
      </c>
      <c r="AG584" s="157">
        <f>IFERROR(INDEX(NoSettings_v3!$C$2:$AH$4612,MATCH('EPS 3.1.3'!$B584,NoSettings_v3!$A$2:$A$4612,0),MATCH('EPS 3.1.3'!AG$1,NoSettings_v3!$C$1:$AH$1,0)),"")</f>
        <v>0</v>
      </c>
      <c r="AH584" s="157">
        <f>IFERROR(INDEX(NoSettings_v3!$C$2:$AH$4612,MATCH('EPS 3.1.3'!$B584,NoSettings_v3!$A$2:$A$4612,0),MATCH('EPS 3.1.3'!AH$1,NoSettings_v3!$C$1:$AH$1,0)),"")</f>
        <v>0</v>
      </c>
      <c r="AI584" s="157">
        <f>IFERROR(INDEX(NoSettings_v3!$C$2:$AH$4612,MATCH('EPS 3.1.3'!$B584,NoSettings_v3!$A$2:$A$4612,0),MATCH('EPS 3.1.3'!AI$1,NoSettings_v3!$C$1:$AH$1,0)),"")</f>
        <v>0</v>
      </c>
    </row>
    <row r="585" spans="2:35" x14ac:dyDescent="0.35">
      <c r="B585" s="161" t="s">
        <v>672</v>
      </c>
      <c r="C585" s="127" t="s">
        <v>964</v>
      </c>
      <c r="D585" s="157">
        <f>IFERROR(INDEX(NoSettings_v3!$C$2:$AH$4612,MATCH('EPS 3.1.3'!$B585,NoSettings_v3!$A$2:$A$4612,0),MATCH('EPS 3.1.3'!D$1,NoSettings_v3!$C$1:$AH$1,0)),"")</f>
        <v>0</v>
      </c>
      <c r="E585" s="157">
        <f>IFERROR(INDEX(NoSettings_v3!$C$2:$AH$4612,MATCH('EPS 3.1.3'!$B585,NoSettings_v3!$A$2:$A$4612,0),MATCH('EPS 3.1.3'!E$1,NoSettings_v3!$C$1:$AH$1,0)),"")</f>
        <v>0</v>
      </c>
      <c r="F585" s="157">
        <f>IFERROR(INDEX(NoSettings_v3!$C$2:$AH$4612,MATCH('EPS 3.1.3'!$B585,NoSettings_v3!$A$2:$A$4612,0),MATCH('EPS 3.1.3'!F$1,NoSettings_v3!$C$1:$AH$1,0)),"")</f>
        <v>0</v>
      </c>
      <c r="G585" s="157">
        <f>IFERROR(INDEX(NoSettings_v3!$C$2:$AH$4612,MATCH('EPS 3.1.3'!$B585,NoSettings_v3!$A$2:$A$4612,0),MATCH('EPS 3.1.3'!G$1,NoSettings_v3!$C$1:$AH$1,0)),"")</f>
        <v>0</v>
      </c>
      <c r="H585" s="157">
        <f>IFERROR(INDEX(NoSettings_v3!$C$2:$AH$4612,MATCH('EPS 3.1.3'!$B585,NoSettings_v3!$A$2:$A$4612,0),MATCH('EPS 3.1.3'!H$1,NoSettings_v3!$C$1:$AH$1,0)),"")</f>
        <v>0</v>
      </c>
      <c r="I585" s="157">
        <f>IFERROR(INDEX(NoSettings_v3!$C$2:$AH$4612,MATCH('EPS 3.1.3'!$B585,NoSettings_v3!$A$2:$A$4612,0),MATCH('EPS 3.1.3'!I$1,NoSettings_v3!$C$1:$AH$1,0)),"")</f>
        <v>0</v>
      </c>
      <c r="J585" s="157">
        <f>IFERROR(INDEX(NoSettings_v3!$C$2:$AH$4612,MATCH('EPS 3.1.3'!$B585,NoSettings_v3!$A$2:$A$4612,0),MATCH('EPS 3.1.3'!J$1,NoSettings_v3!$C$1:$AH$1,0)),"")</f>
        <v>0</v>
      </c>
      <c r="K585" s="157">
        <f>IFERROR(INDEX(NoSettings_v3!$C$2:$AH$4612,MATCH('EPS 3.1.3'!$B585,NoSettings_v3!$A$2:$A$4612,0),MATCH('EPS 3.1.3'!K$1,NoSettings_v3!$C$1:$AH$1,0)),"")</f>
        <v>0</v>
      </c>
      <c r="L585" s="157">
        <f>IFERROR(INDEX(NoSettings_v3!$C$2:$AH$4612,MATCH('EPS 3.1.3'!$B585,NoSettings_v3!$A$2:$A$4612,0),MATCH('EPS 3.1.3'!L$1,NoSettings_v3!$C$1:$AH$1,0)),"")</f>
        <v>0</v>
      </c>
      <c r="M585" s="157">
        <f>IFERROR(INDEX(NoSettings_v3!$C$2:$AH$4612,MATCH('EPS 3.1.3'!$B585,NoSettings_v3!$A$2:$A$4612,0),MATCH('EPS 3.1.3'!M$1,NoSettings_v3!$C$1:$AH$1,0)),"")</f>
        <v>0</v>
      </c>
      <c r="N585" s="157">
        <f>IFERROR(INDEX(NoSettings_v3!$C$2:$AH$4612,MATCH('EPS 3.1.3'!$B585,NoSettings_v3!$A$2:$A$4612,0),MATCH('EPS 3.1.3'!N$1,NoSettings_v3!$C$1:$AH$1,0)),"")</f>
        <v>0</v>
      </c>
      <c r="O585" s="157">
        <f>IFERROR(INDEX(NoSettings_v3!$C$2:$AH$4612,MATCH('EPS 3.1.3'!$B585,NoSettings_v3!$A$2:$A$4612,0),MATCH('EPS 3.1.3'!O$1,NoSettings_v3!$C$1:$AH$1,0)),"")</f>
        <v>0</v>
      </c>
      <c r="P585" s="157">
        <f>IFERROR(INDEX(NoSettings_v3!$C$2:$AH$4612,MATCH('EPS 3.1.3'!$B585,NoSettings_v3!$A$2:$A$4612,0),MATCH('EPS 3.1.3'!P$1,NoSettings_v3!$C$1:$AH$1,0)),"")</f>
        <v>0</v>
      </c>
      <c r="Q585" s="157">
        <f>IFERROR(INDEX(NoSettings_v3!$C$2:$AH$4612,MATCH('EPS 3.1.3'!$B585,NoSettings_v3!$A$2:$A$4612,0),MATCH('EPS 3.1.3'!Q$1,NoSettings_v3!$C$1:$AH$1,0)),"")</f>
        <v>0</v>
      </c>
      <c r="R585" s="157">
        <f>IFERROR(INDEX(NoSettings_v3!$C$2:$AH$4612,MATCH('EPS 3.1.3'!$B585,NoSettings_v3!$A$2:$A$4612,0),MATCH('EPS 3.1.3'!R$1,NoSettings_v3!$C$1:$AH$1,0)),"")</f>
        <v>0</v>
      </c>
      <c r="S585" s="157">
        <f>IFERROR(INDEX(NoSettings_v3!$C$2:$AH$4612,MATCH('EPS 3.1.3'!$B585,NoSettings_v3!$A$2:$A$4612,0),MATCH('EPS 3.1.3'!S$1,NoSettings_v3!$C$1:$AH$1,0)),"")</f>
        <v>0</v>
      </c>
      <c r="T585" s="157">
        <f>IFERROR(INDEX(NoSettings_v3!$C$2:$AH$4612,MATCH('EPS 3.1.3'!$B585,NoSettings_v3!$A$2:$A$4612,0),MATCH('EPS 3.1.3'!T$1,NoSettings_v3!$C$1:$AH$1,0)),"")</f>
        <v>0</v>
      </c>
      <c r="U585" s="157">
        <f>IFERROR(INDEX(NoSettings_v3!$C$2:$AH$4612,MATCH('EPS 3.1.3'!$B585,NoSettings_v3!$A$2:$A$4612,0),MATCH('EPS 3.1.3'!U$1,NoSettings_v3!$C$1:$AH$1,0)),"")</f>
        <v>0</v>
      </c>
      <c r="V585" s="157">
        <f>IFERROR(INDEX(NoSettings_v3!$C$2:$AH$4612,MATCH('EPS 3.1.3'!$B585,NoSettings_v3!$A$2:$A$4612,0),MATCH('EPS 3.1.3'!V$1,NoSettings_v3!$C$1:$AH$1,0)),"")</f>
        <v>0</v>
      </c>
      <c r="W585" s="157">
        <f>IFERROR(INDEX(NoSettings_v3!$C$2:$AH$4612,MATCH('EPS 3.1.3'!$B585,NoSettings_v3!$A$2:$A$4612,0),MATCH('EPS 3.1.3'!W$1,NoSettings_v3!$C$1:$AH$1,0)),"")</f>
        <v>0</v>
      </c>
      <c r="X585" s="157">
        <f>IFERROR(INDEX(NoSettings_v3!$C$2:$AH$4612,MATCH('EPS 3.1.3'!$B585,NoSettings_v3!$A$2:$A$4612,0),MATCH('EPS 3.1.3'!X$1,NoSettings_v3!$C$1:$AH$1,0)),"")</f>
        <v>0</v>
      </c>
      <c r="Y585" s="157">
        <f>IFERROR(INDEX(NoSettings_v3!$C$2:$AH$4612,MATCH('EPS 3.1.3'!$B585,NoSettings_v3!$A$2:$A$4612,0),MATCH('EPS 3.1.3'!Y$1,NoSettings_v3!$C$1:$AH$1,0)),"")</f>
        <v>0</v>
      </c>
      <c r="Z585" s="157">
        <f>IFERROR(INDEX(NoSettings_v3!$C$2:$AH$4612,MATCH('EPS 3.1.3'!$B585,NoSettings_v3!$A$2:$A$4612,0),MATCH('EPS 3.1.3'!Z$1,NoSettings_v3!$C$1:$AH$1,0)),"")</f>
        <v>0</v>
      </c>
      <c r="AA585" s="157">
        <f>IFERROR(INDEX(NoSettings_v3!$C$2:$AH$4612,MATCH('EPS 3.1.3'!$B585,NoSettings_v3!$A$2:$A$4612,0),MATCH('EPS 3.1.3'!AA$1,NoSettings_v3!$C$1:$AH$1,0)),"")</f>
        <v>0</v>
      </c>
      <c r="AB585" s="157">
        <f>IFERROR(INDEX(NoSettings_v3!$C$2:$AH$4612,MATCH('EPS 3.1.3'!$B585,NoSettings_v3!$A$2:$A$4612,0),MATCH('EPS 3.1.3'!AB$1,NoSettings_v3!$C$1:$AH$1,0)),"")</f>
        <v>0</v>
      </c>
      <c r="AC585" s="157">
        <f>IFERROR(INDEX(NoSettings_v3!$C$2:$AH$4612,MATCH('EPS 3.1.3'!$B585,NoSettings_v3!$A$2:$A$4612,0),MATCH('EPS 3.1.3'!AC$1,NoSettings_v3!$C$1:$AH$1,0)),"")</f>
        <v>0</v>
      </c>
      <c r="AD585" s="157">
        <f>IFERROR(INDEX(NoSettings_v3!$C$2:$AH$4612,MATCH('EPS 3.1.3'!$B585,NoSettings_v3!$A$2:$A$4612,0),MATCH('EPS 3.1.3'!AD$1,NoSettings_v3!$C$1:$AH$1,0)),"")</f>
        <v>0</v>
      </c>
      <c r="AE585" s="157">
        <f>IFERROR(INDEX(NoSettings_v3!$C$2:$AH$4612,MATCH('EPS 3.1.3'!$B585,NoSettings_v3!$A$2:$A$4612,0),MATCH('EPS 3.1.3'!AE$1,NoSettings_v3!$C$1:$AH$1,0)),"")</f>
        <v>0</v>
      </c>
      <c r="AF585" s="157">
        <f>IFERROR(INDEX(NoSettings_v3!$C$2:$AH$4612,MATCH('EPS 3.1.3'!$B585,NoSettings_v3!$A$2:$A$4612,0),MATCH('EPS 3.1.3'!AF$1,NoSettings_v3!$C$1:$AH$1,0)),"")</f>
        <v>0</v>
      </c>
      <c r="AG585" s="157">
        <f>IFERROR(INDEX(NoSettings_v3!$C$2:$AH$4612,MATCH('EPS 3.1.3'!$B585,NoSettings_v3!$A$2:$A$4612,0),MATCH('EPS 3.1.3'!AG$1,NoSettings_v3!$C$1:$AH$1,0)),"")</f>
        <v>0</v>
      </c>
      <c r="AH585" s="157">
        <f>IFERROR(INDEX(NoSettings_v3!$C$2:$AH$4612,MATCH('EPS 3.1.3'!$B585,NoSettings_v3!$A$2:$A$4612,0),MATCH('EPS 3.1.3'!AH$1,NoSettings_v3!$C$1:$AH$1,0)),"")</f>
        <v>0</v>
      </c>
      <c r="AI585" s="157">
        <f>IFERROR(INDEX(NoSettings_v3!$C$2:$AH$4612,MATCH('EPS 3.1.3'!$B585,NoSettings_v3!$A$2:$A$4612,0),MATCH('EPS 3.1.3'!AI$1,NoSettings_v3!$C$1:$AH$1,0)),"")</f>
        <v>0</v>
      </c>
    </row>
    <row r="586" spans="2:35" x14ac:dyDescent="0.35">
      <c r="B586" s="161" t="s">
        <v>673</v>
      </c>
      <c r="C586" s="127" t="s">
        <v>964</v>
      </c>
      <c r="D586" s="157">
        <f>IFERROR(INDEX(NoSettings_v3!$C$2:$AH$4612,MATCH('EPS 3.1.3'!$B586,NoSettings_v3!$A$2:$A$4612,0),MATCH('EPS 3.1.3'!D$1,NoSettings_v3!$C$1:$AH$1,0)),"")</f>
        <v>0</v>
      </c>
      <c r="E586" s="157">
        <f>IFERROR(INDEX(NoSettings_v3!$C$2:$AH$4612,MATCH('EPS 3.1.3'!$B586,NoSettings_v3!$A$2:$A$4612,0),MATCH('EPS 3.1.3'!E$1,NoSettings_v3!$C$1:$AH$1,0)),"")</f>
        <v>0</v>
      </c>
      <c r="F586" s="157">
        <f>IFERROR(INDEX(NoSettings_v3!$C$2:$AH$4612,MATCH('EPS 3.1.3'!$B586,NoSettings_v3!$A$2:$A$4612,0),MATCH('EPS 3.1.3'!F$1,NoSettings_v3!$C$1:$AH$1,0)),"")</f>
        <v>0</v>
      </c>
      <c r="G586" s="157">
        <f>IFERROR(INDEX(NoSettings_v3!$C$2:$AH$4612,MATCH('EPS 3.1.3'!$B586,NoSettings_v3!$A$2:$A$4612,0),MATCH('EPS 3.1.3'!G$1,NoSettings_v3!$C$1:$AH$1,0)),"")</f>
        <v>0</v>
      </c>
      <c r="H586" s="157">
        <f>IFERROR(INDEX(NoSettings_v3!$C$2:$AH$4612,MATCH('EPS 3.1.3'!$B586,NoSettings_v3!$A$2:$A$4612,0),MATCH('EPS 3.1.3'!H$1,NoSettings_v3!$C$1:$AH$1,0)),"")</f>
        <v>0</v>
      </c>
      <c r="I586" s="157">
        <f>IFERROR(INDEX(NoSettings_v3!$C$2:$AH$4612,MATCH('EPS 3.1.3'!$B586,NoSettings_v3!$A$2:$A$4612,0),MATCH('EPS 3.1.3'!I$1,NoSettings_v3!$C$1:$AH$1,0)),"")</f>
        <v>0</v>
      </c>
      <c r="J586" s="157">
        <f>IFERROR(INDEX(NoSettings_v3!$C$2:$AH$4612,MATCH('EPS 3.1.3'!$B586,NoSettings_v3!$A$2:$A$4612,0),MATCH('EPS 3.1.3'!J$1,NoSettings_v3!$C$1:$AH$1,0)),"")</f>
        <v>0</v>
      </c>
      <c r="K586" s="157">
        <f>IFERROR(INDEX(NoSettings_v3!$C$2:$AH$4612,MATCH('EPS 3.1.3'!$B586,NoSettings_v3!$A$2:$A$4612,0),MATCH('EPS 3.1.3'!K$1,NoSettings_v3!$C$1:$AH$1,0)),"")</f>
        <v>0</v>
      </c>
      <c r="L586" s="157">
        <f>IFERROR(INDEX(NoSettings_v3!$C$2:$AH$4612,MATCH('EPS 3.1.3'!$B586,NoSettings_v3!$A$2:$A$4612,0),MATCH('EPS 3.1.3'!L$1,NoSettings_v3!$C$1:$AH$1,0)),"")</f>
        <v>0</v>
      </c>
      <c r="M586" s="157">
        <f>IFERROR(INDEX(NoSettings_v3!$C$2:$AH$4612,MATCH('EPS 3.1.3'!$B586,NoSettings_v3!$A$2:$A$4612,0),MATCH('EPS 3.1.3'!M$1,NoSettings_v3!$C$1:$AH$1,0)),"")</f>
        <v>0</v>
      </c>
      <c r="N586" s="157">
        <f>IFERROR(INDEX(NoSettings_v3!$C$2:$AH$4612,MATCH('EPS 3.1.3'!$B586,NoSettings_v3!$A$2:$A$4612,0),MATCH('EPS 3.1.3'!N$1,NoSettings_v3!$C$1:$AH$1,0)),"")</f>
        <v>0</v>
      </c>
      <c r="O586" s="157">
        <f>IFERROR(INDEX(NoSettings_v3!$C$2:$AH$4612,MATCH('EPS 3.1.3'!$B586,NoSettings_v3!$A$2:$A$4612,0),MATCH('EPS 3.1.3'!O$1,NoSettings_v3!$C$1:$AH$1,0)),"")</f>
        <v>0</v>
      </c>
      <c r="P586" s="157">
        <f>IFERROR(INDEX(NoSettings_v3!$C$2:$AH$4612,MATCH('EPS 3.1.3'!$B586,NoSettings_v3!$A$2:$A$4612,0),MATCH('EPS 3.1.3'!P$1,NoSettings_v3!$C$1:$AH$1,0)),"")</f>
        <v>0</v>
      </c>
      <c r="Q586" s="157">
        <f>IFERROR(INDEX(NoSettings_v3!$C$2:$AH$4612,MATCH('EPS 3.1.3'!$B586,NoSettings_v3!$A$2:$A$4612,0),MATCH('EPS 3.1.3'!Q$1,NoSettings_v3!$C$1:$AH$1,0)),"")</f>
        <v>0</v>
      </c>
      <c r="R586" s="157">
        <f>IFERROR(INDEX(NoSettings_v3!$C$2:$AH$4612,MATCH('EPS 3.1.3'!$B586,NoSettings_v3!$A$2:$A$4612,0),MATCH('EPS 3.1.3'!R$1,NoSettings_v3!$C$1:$AH$1,0)),"")</f>
        <v>0</v>
      </c>
      <c r="S586" s="157">
        <f>IFERROR(INDEX(NoSettings_v3!$C$2:$AH$4612,MATCH('EPS 3.1.3'!$B586,NoSettings_v3!$A$2:$A$4612,0),MATCH('EPS 3.1.3'!S$1,NoSettings_v3!$C$1:$AH$1,0)),"")</f>
        <v>0</v>
      </c>
      <c r="T586" s="157">
        <f>IFERROR(INDEX(NoSettings_v3!$C$2:$AH$4612,MATCH('EPS 3.1.3'!$B586,NoSettings_v3!$A$2:$A$4612,0),MATCH('EPS 3.1.3'!T$1,NoSettings_v3!$C$1:$AH$1,0)),"")</f>
        <v>0</v>
      </c>
      <c r="U586" s="157">
        <f>IFERROR(INDEX(NoSettings_v3!$C$2:$AH$4612,MATCH('EPS 3.1.3'!$B586,NoSettings_v3!$A$2:$A$4612,0),MATCH('EPS 3.1.3'!U$1,NoSettings_v3!$C$1:$AH$1,0)),"")</f>
        <v>0</v>
      </c>
      <c r="V586" s="157">
        <f>IFERROR(INDEX(NoSettings_v3!$C$2:$AH$4612,MATCH('EPS 3.1.3'!$B586,NoSettings_v3!$A$2:$A$4612,0),MATCH('EPS 3.1.3'!V$1,NoSettings_v3!$C$1:$AH$1,0)),"")</f>
        <v>0</v>
      </c>
      <c r="W586" s="157">
        <f>IFERROR(INDEX(NoSettings_v3!$C$2:$AH$4612,MATCH('EPS 3.1.3'!$B586,NoSettings_v3!$A$2:$A$4612,0),MATCH('EPS 3.1.3'!W$1,NoSettings_v3!$C$1:$AH$1,0)),"")</f>
        <v>0</v>
      </c>
      <c r="X586" s="157">
        <f>IFERROR(INDEX(NoSettings_v3!$C$2:$AH$4612,MATCH('EPS 3.1.3'!$B586,NoSettings_v3!$A$2:$A$4612,0),MATCH('EPS 3.1.3'!X$1,NoSettings_v3!$C$1:$AH$1,0)),"")</f>
        <v>0</v>
      </c>
      <c r="Y586" s="157">
        <f>IFERROR(INDEX(NoSettings_v3!$C$2:$AH$4612,MATCH('EPS 3.1.3'!$B586,NoSettings_v3!$A$2:$A$4612,0),MATCH('EPS 3.1.3'!Y$1,NoSettings_v3!$C$1:$AH$1,0)),"")</f>
        <v>0</v>
      </c>
      <c r="Z586" s="157">
        <f>IFERROR(INDEX(NoSettings_v3!$C$2:$AH$4612,MATCH('EPS 3.1.3'!$B586,NoSettings_v3!$A$2:$A$4612,0),MATCH('EPS 3.1.3'!Z$1,NoSettings_v3!$C$1:$AH$1,0)),"")</f>
        <v>0</v>
      </c>
      <c r="AA586" s="157">
        <f>IFERROR(INDEX(NoSettings_v3!$C$2:$AH$4612,MATCH('EPS 3.1.3'!$B586,NoSettings_v3!$A$2:$A$4612,0),MATCH('EPS 3.1.3'!AA$1,NoSettings_v3!$C$1:$AH$1,0)),"")</f>
        <v>0</v>
      </c>
      <c r="AB586" s="157">
        <f>IFERROR(INDEX(NoSettings_v3!$C$2:$AH$4612,MATCH('EPS 3.1.3'!$B586,NoSettings_v3!$A$2:$A$4612,0),MATCH('EPS 3.1.3'!AB$1,NoSettings_v3!$C$1:$AH$1,0)),"")</f>
        <v>0</v>
      </c>
      <c r="AC586" s="157">
        <f>IFERROR(INDEX(NoSettings_v3!$C$2:$AH$4612,MATCH('EPS 3.1.3'!$B586,NoSettings_v3!$A$2:$A$4612,0),MATCH('EPS 3.1.3'!AC$1,NoSettings_v3!$C$1:$AH$1,0)),"")</f>
        <v>0</v>
      </c>
      <c r="AD586" s="157">
        <f>IFERROR(INDEX(NoSettings_v3!$C$2:$AH$4612,MATCH('EPS 3.1.3'!$B586,NoSettings_v3!$A$2:$A$4612,0),MATCH('EPS 3.1.3'!AD$1,NoSettings_v3!$C$1:$AH$1,0)),"")</f>
        <v>0</v>
      </c>
      <c r="AE586" s="157">
        <f>IFERROR(INDEX(NoSettings_v3!$C$2:$AH$4612,MATCH('EPS 3.1.3'!$B586,NoSettings_v3!$A$2:$A$4612,0),MATCH('EPS 3.1.3'!AE$1,NoSettings_v3!$C$1:$AH$1,0)),"")</f>
        <v>0</v>
      </c>
      <c r="AF586" s="157">
        <f>IFERROR(INDEX(NoSettings_v3!$C$2:$AH$4612,MATCH('EPS 3.1.3'!$B586,NoSettings_v3!$A$2:$A$4612,0),MATCH('EPS 3.1.3'!AF$1,NoSettings_v3!$C$1:$AH$1,0)),"")</f>
        <v>0</v>
      </c>
      <c r="AG586" s="157">
        <f>IFERROR(INDEX(NoSettings_v3!$C$2:$AH$4612,MATCH('EPS 3.1.3'!$B586,NoSettings_v3!$A$2:$A$4612,0),MATCH('EPS 3.1.3'!AG$1,NoSettings_v3!$C$1:$AH$1,0)),"")</f>
        <v>0</v>
      </c>
      <c r="AH586" s="157">
        <f>IFERROR(INDEX(NoSettings_v3!$C$2:$AH$4612,MATCH('EPS 3.1.3'!$B586,NoSettings_v3!$A$2:$A$4612,0),MATCH('EPS 3.1.3'!AH$1,NoSettings_v3!$C$1:$AH$1,0)),"")</f>
        <v>0</v>
      </c>
      <c r="AI586" s="157">
        <f>IFERROR(INDEX(NoSettings_v3!$C$2:$AH$4612,MATCH('EPS 3.1.3'!$B586,NoSettings_v3!$A$2:$A$4612,0),MATCH('EPS 3.1.3'!AI$1,NoSettings_v3!$C$1:$AH$1,0)),"")</f>
        <v>0</v>
      </c>
    </row>
    <row r="587" spans="2:35" x14ac:dyDescent="0.35">
      <c r="B587" s="161" t="s">
        <v>674</v>
      </c>
      <c r="C587" s="127" t="s">
        <v>964</v>
      </c>
      <c r="D587" s="157">
        <f>IFERROR(INDEX(NoSettings_v3!$C$2:$AH$4612,MATCH('EPS 3.1.3'!$B587,NoSettings_v3!$A$2:$A$4612,0),MATCH('EPS 3.1.3'!D$1,NoSettings_v3!$C$1:$AH$1,0)),"")</f>
        <v>0</v>
      </c>
      <c r="E587" s="157">
        <f>IFERROR(INDEX(NoSettings_v3!$C$2:$AH$4612,MATCH('EPS 3.1.3'!$B587,NoSettings_v3!$A$2:$A$4612,0),MATCH('EPS 3.1.3'!E$1,NoSettings_v3!$C$1:$AH$1,0)),"")</f>
        <v>0</v>
      </c>
      <c r="F587" s="157">
        <f>IFERROR(INDEX(NoSettings_v3!$C$2:$AH$4612,MATCH('EPS 3.1.3'!$B587,NoSettings_v3!$A$2:$A$4612,0),MATCH('EPS 3.1.3'!F$1,NoSettings_v3!$C$1:$AH$1,0)),"")</f>
        <v>0</v>
      </c>
      <c r="G587" s="157">
        <f>IFERROR(INDEX(NoSettings_v3!$C$2:$AH$4612,MATCH('EPS 3.1.3'!$B587,NoSettings_v3!$A$2:$A$4612,0),MATCH('EPS 3.1.3'!G$1,NoSettings_v3!$C$1:$AH$1,0)),"")</f>
        <v>0</v>
      </c>
      <c r="H587" s="157">
        <f>IFERROR(INDEX(NoSettings_v3!$C$2:$AH$4612,MATCH('EPS 3.1.3'!$B587,NoSettings_v3!$A$2:$A$4612,0),MATCH('EPS 3.1.3'!H$1,NoSettings_v3!$C$1:$AH$1,0)),"")</f>
        <v>0</v>
      </c>
      <c r="I587" s="157">
        <f>IFERROR(INDEX(NoSettings_v3!$C$2:$AH$4612,MATCH('EPS 3.1.3'!$B587,NoSettings_v3!$A$2:$A$4612,0),MATCH('EPS 3.1.3'!I$1,NoSettings_v3!$C$1:$AH$1,0)),"")</f>
        <v>0</v>
      </c>
      <c r="J587" s="157">
        <f>IFERROR(INDEX(NoSettings_v3!$C$2:$AH$4612,MATCH('EPS 3.1.3'!$B587,NoSettings_v3!$A$2:$A$4612,0),MATCH('EPS 3.1.3'!J$1,NoSettings_v3!$C$1:$AH$1,0)),"")</f>
        <v>0</v>
      </c>
      <c r="K587" s="157">
        <f>IFERROR(INDEX(NoSettings_v3!$C$2:$AH$4612,MATCH('EPS 3.1.3'!$B587,NoSettings_v3!$A$2:$A$4612,0),MATCH('EPS 3.1.3'!K$1,NoSettings_v3!$C$1:$AH$1,0)),"")</f>
        <v>0</v>
      </c>
      <c r="L587" s="157">
        <f>IFERROR(INDEX(NoSettings_v3!$C$2:$AH$4612,MATCH('EPS 3.1.3'!$B587,NoSettings_v3!$A$2:$A$4612,0),MATCH('EPS 3.1.3'!L$1,NoSettings_v3!$C$1:$AH$1,0)),"")</f>
        <v>0</v>
      </c>
      <c r="M587" s="157">
        <f>IFERROR(INDEX(NoSettings_v3!$C$2:$AH$4612,MATCH('EPS 3.1.3'!$B587,NoSettings_v3!$A$2:$A$4612,0),MATCH('EPS 3.1.3'!M$1,NoSettings_v3!$C$1:$AH$1,0)),"")</f>
        <v>0</v>
      </c>
      <c r="N587" s="157">
        <f>IFERROR(INDEX(NoSettings_v3!$C$2:$AH$4612,MATCH('EPS 3.1.3'!$B587,NoSettings_v3!$A$2:$A$4612,0),MATCH('EPS 3.1.3'!N$1,NoSettings_v3!$C$1:$AH$1,0)),"")</f>
        <v>0</v>
      </c>
      <c r="O587" s="157">
        <f>IFERROR(INDEX(NoSettings_v3!$C$2:$AH$4612,MATCH('EPS 3.1.3'!$B587,NoSettings_v3!$A$2:$A$4612,0),MATCH('EPS 3.1.3'!O$1,NoSettings_v3!$C$1:$AH$1,0)),"")</f>
        <v>0</v>
      </c>
      <c r="P587" s="157">
        <f>IFERROR(INDEX(NoSettings_v3!$C$2:$AH$4612,MATCH('EPS 3.1.3'!$B587,NoSettings_v3!$A$2:$A$4612,0),MATCH('EPS 3.1.3'!P$1,NoSettings_v3!$C$1:$AH$1,0)),"")</f>
        <v>0</v>
      </c>
      <c r="Q587" s="157">
        <f>IFERROR(INDEX(NoSettings_v3!$C$2:$AH$4612,MATCH('EPS 3.1.3'!$B587,NoSettings_v3!$A$2:$A$4612,0),MATCH('EPS 3.1.3'!Q$1,NoSettings_v3!$C$1:$AH$1,0)),"")</f>
        <v>0</v>
      </c>
      <c r="R587" s="157">
        <f>IFERROR(INDEX(NoSettings_v3!$C$2:$AH$4612,MATCH('EPS 3.1.3'!$B587,NoSettings_v3!$A$2:$A$4612,0),MATCH('EPS 3.1.3'!R$1,NoSettings_v3!$C$1:$AH$1,0)),"")</f>
        <v>0</v>
      </c>
      <c r="S587" s="157">
        <f>IFERROR(INDEX(NoSettings_v3!$C$2:$AH$4612,MATCH('EPS 3.1.3'!$B587,NoSettings_v3!$A$2:$A$4612,0),MATCH('EPS 3.1.3'!S$1,NoSettings_v3!$C$1:$AH$1,0)),"")</f>
        <v>0</v>
      </c>
      <c r="T587" s="157">
        <f>IFERROR(INDEX(NoSettings_v3!$C$2:$AH$4612,MATCH('EPS 3.1.3'!$B587,NoSettings_v3!$A$2:$A$4612,0),MATCH('EPS 3.1.3'!T$1,NoSettings_v3!$C$1:$AH$1,0)),"")</f>
        <v>0</v>
      </c>
      <c r="U587" s="157">
        <f>IFERROR(INDEX(NoSettings_v3!$C$2:$AH$4612,MATCH('EPS 3.1.3'!$B587,NoSettings_v3!$A$2:$A$4612,0),MATCH('EPS 3.1.3'!U$1,NoSettings_v3!$C$1:$AH$1,0)),"")</f>
        <v>0</v>
      </c>
      <c r="V587" s="157">
        <f>IFERROR(INDEX(NoSettings_v3!$C$2:$AH$4612,MATCH('EPS 3.1.3'!$B587,NoSettings_v3!$A$2:$A$4612,0),MATCH('EPS 3.1.3'!V$1,NoSettings_v3!$C$1:$AH$1,0)),"")</f>
        <v>0</v>
      </c>
      <c r="W587" s="157">
        <f>IFERROR(INDEX(NoSettings_v3!$C$2:$AH$4612,MATCH('EPS 3.1.3'!$B587,NoSettings_v3!$A$2:$A$4612,0),MATCH('EPS 3.1.3'!W$1,NoSettings_v3!$C$1:$AH$1,0)),"")</f>
        <v>0</v>
      </c>
      <c r="X587" s="157">
        <f>IFERROR(INDEX(NoSettings_v3!$C$2:$AH$4612,MATCH('EPS 3.1.3'!$B587,NoSettings_v3!$A$2:$A$4612,0),MATCH('EPS 3.1.3'!X$1,NoSettings_v3!$C$1:$AH$1,0)),"")</f>
        <v>0</v>
      </c>
      <c r="Y587" s="157">
        <f>IFERROR(INDEX(NoSettings_v3!$C$2:$AH$4612,MATCH('EPS 3.1.3'!$B587,NoSettings_v3!$A$2:$A$4612,0),MATCH('EPS 3.1.3'!Y$1,NoSettings_v3!$C$1:$AH$1,0)),"")</f>
        <v>0</v>
      </c>
      <c r="Z587" s="157">
        <f>IFERROR(INDEX(NoSettings_v3!$C$2:$AH$4612,MATCH('EPS 3.1.3'!$B587,NoSettings_v3!$A$2:$A$4612,0),MATCH('EPS 3.1.3'!Z$1,NoSettings_v3!$C$1:$AH$1,0)),"")</f>
        <v>0</v>
      </c>
      <c r="AA587" s="157">
        <f>IFERROR(INDEX(NoSettings_v3!$C$2:$AH$4612,MATCH('EPS 3.1.3'!$B587,NoSettings_v3!$A$2:$A$4612,0),MATCH('EPS 3.1.3'!AA$1,NoSettings_v3!$C$1:$AH$1,0)),"")</f>
        <v>0</v>
      </c>
      <c r="AB587" s="157">
        <f>IFERROR(INDEX(NoSettings_v3!$C$2:$AH$4612,MATCH('EPS 3.1.3'!$B587,NoSettings_v3!$A$2:$A$4612,0),MATCH('EPS 3.1.3'!AB$1,NoSettings_v3!$C$1:$AH$1,0)),"")</f>
        <v>0</v>
      </c>
      <c r="AC587" s="157">
        <f>IFERROR(INDEX(NoSettings_v3!$C$2:$AH$4612,MATCH('EPS 3.1.3'!$B587,NoSettings_v3!$A$2:$A$4612,0),MATCH('EPS 3.1.3'!AC$1,NoSettings_v3!$C$1:$AH$1,0)),"")</f>
        <v>0</v>
      </c>
      <c r="AD587" s="157">
        <f>IFERROR(INDEX(NoSettings_v3!$C$2:$AH$4612,MATCH('EPS 3.1.3'!$B587,NoSettings_v3!$A$2:$A$4612,0),MATCH('EPS 3.1.3'!AD$1,NoSettings_v3!$C$1:$AH$1,0)),"")</f>
        <v>0</v>
      </c>
      <c r="AE587" s="157">
        <f>IFERROR(INDEX(NoSettings_v3!$C$2:$AH$4612,MATCH('EPS 3.1.3'!$B587,NoSettings_v3!$A$2:$A$4612,0),MATCH('EPS 3.1.3'!AE$1,NoSettings_v3!$C$1:$AH$1,0)),"")</f>
        <v>0</v>
      </c>
      <c r="AF587" s="157">
        <f>IFERROR(INDEX(NoSettings_v3!$C$2:$AH$4612,MATCH('EPS 3.1.3'!$B587,NoSettings_v3!$A$2:$A$4612,0),MATCH('EPS 3.1.3'!AF$1,NoSettings_v3!$C$1:$AH$1,0)),"")</f>
        <v>0</v>
      </c>
      <c r="AG587" s="157">
        <f>IFERROR(INDEX(NoSettings_v3!$C$2:$AH$4612,MATCH('EPS 3.1.3'!$B587,NoSettings_v3!$A$2:$A$4612,0),MATCH('EPS 3.1.3'!AG$1,NoSettings_v3!$C$1:$AH$1,0)),"")</f>
        <v>0</v>
      </c>
      <c r="AH587" s="157">
        <f>IFERROR(INDEX(NoSettings_v3!$C$2:$AH$4612,MATCH('EPS 3.1.3'!$B587,NoSettings_v3!$A$2:$A$4612,0),MATCH('EPS 3.1.3'!AH$1,NoSettings_v3!$C$1:$AH$1,0)),"")</f>
        <v>0</v>
      </c>
      <c r="AI587" s="157">
        <f>IFERROR(INDEX(NoSettings_v3!$C$2:$AH$4612,MATCH('EPS 3.1.3'!$B587,NoSettings_v3!$A$2:$A$4612,0),MATCH('EPS 3.1.3'!AI$1,NoSettings_v3!$C$1:$AH$1,0)),"")</f>
        <v>0</v>
      </c>
    </row>
    <row r="588" spans="2:35" x14ac:dyDescent="0.35">
      <c r="B588" s="161" t="s">
        <v>675</v>
      </c>
      <c r="C588" s="127" t="s">
        <v>964</v>
      </c>
      <c r="D588" s="157">
        <f>IFERROR(INDEX(NoSettings_v3!$C$2:$AH$4612,MATCH('EPS 3.1.3'!$B588,NoSettings_v3!$A$2:$A$4612,0),MATCH('EPS 3.1.3'!D$1,NoSettings_v3!$C$1:$AH$1,0)),"")</f>
        <v>0</v>
      </c>
      <c r="E588" s="157">
        <f>IFERROR(INDEX(NoSettings_v3!$C$2:$AH$4612,MATCH('EPS 3.1.3'!$B588,NoSettings_v3!$A$2:$A$4612,0),MATCH('EPS 3.1.3'!E$1,NoSettings_v3!$C$1:$AH$1,0)),"")</f>
        <v>0</v>
      </c>
      <c r="F588" s="157">
        <f>IFERROR(INDEX(NoSettings_v3!$C$2:$AH$4612,MATCH('EPS 3.1.3'!$B588,NoSettings_v3!$A$2:$A$4612,0),MATCH('EPS 3.1.3'!F$1,NoSettings_v3!$C$1:$AH$1,0)),"")</f>
        <v>0</v>
      </c>
      <c r="G588" s="157">
        <f>IFERROR(INDEX(NoSettings_v3!$C$2:$AH$4612,MATCH('EPS 3.1.3'!$B588,NoSettings_v3!$A$2:$A$4612,0),MATCH('EPS 3.1.3'!G$1,NoSettings_v3!$C$1:$AH$1,0)),"")</f>
        <v>0</v>
      </c>
      <c r="H588" s="157">
        <f>IFERROR(INDEX(NoSettings_v3!$C$2:$AH$4612,MATCH('EPS 3.1.3'!$B588,NoSettings_v3!$A$2:$A$4612,0),MATCH('EPS 3.1.3'!H$1,NoSettings_v3!$C$1:$AH$1,0)),"")</f>
        <v>0</v>
      </c>
      <c r="I588" s="157">
        <f>IFERROR(INDEX(NoSettings_v3!$C$2:$AH$4612,MATCH('EPS 3.1.3'!$B588,NoSettings_v3!$A$2:$A$4612,0),MATCH('EPS 3.1.3'!I$1,NoSettings_v3!$C$1:$AH$1,0)),"")</f>
        <v>0</v>
      </c>
      <c r="J588" s="157">
        <f>IFERROR(INDEX(NoSettings_v3!$C$2:$AH$4612,MATCH('EPS 3.1.3'!$B588,NoSettings_v3!$A$2:$A$4612,0),MATCH('EPS 3.1.3'!J$1,NoSettings_v3!$C$1:$AH$1,0)),"")</f>
        <v>0</v>
      </c>
      <c r="K588" s="157">
        <f>IFERROR(INDEX(NoSettings_v3!$C$2:$AH$4612,MATCH('EPS 3.1.3'!$B588,NoSettings_v3!$A$2:$A$4612,0),MATCH('EPS 3.1.3'!K$1,NoSettings_v3!$C$1:$AH$1,0)),"")</f>
        <v>0</v>
      </c>
      <c r="L588" s="157">
        <f>IFERROR(INDEX(NoSettings_v3!$C$2:$AH$4612,MATCH('EPS 3.1.3'!$B588,NoSettings_v3!$A$2:$A$4612,0),MATCH('EPS 3.1.3'!L$1,NoSettings_v3!$C$1:$AH$1,0)),"")</f>
        <v>0</v>
      </c>
      <c r="M588" s="157">
        <f>IFERROR(INDEX(NoSettings_v3!$C$2:$AH$4612,MATCH('EPS 3.1.3'!$B588,NoSettings_v3!$A$2:$A$4612,0),MATCH('EPS 3.1.3'!M$1,NoSettings_v3!$C$1:$AH$1,0)),"")</f>
        <v>0</v>
      </c>
      <c r="N588" s="157">
        <f>IFERROR(INDEX(NoSettings_v3!$C$2:$AH$4612,MATCH('EPS 3.1.3'!$B588,NoSettings_v3!$A$2:$A$4612,0),MATCH('EPS 3.1.3'!N$1,NoSettings_v3!$C$1:$AH$1,0)),"")</f>
        <v>0</v>
      </c>
      <c r="O588" s="157">
        <f>IFERROR(INDEX(NoSettings_v3!$C$2:$AH$4612,MATCH('EPS 3.1.3'!$B588,NoSettings_v3!$A$2:$A$4612,0),MATCH('EPS 3.1.3'!O$1,NoSettings_v3!$C$1:$AH$1,0)),"")</f>
        <v>0</v>
      </c>
      <c r="P588" s="157">
        <f>IFERROR(INDEX(NoSettings_v3!$C$2:$AH$4612,MATCH('EPS 3.1.3'!$B588,NoSettings_v3!$A$2:$A$4612,0),MATCH('EPS 3.1.3'!P$1,NoSettings_v3!$C$1:$AH$1,0)),"")</f>
        <v>0</v>
      </c>
      <c r="Q588" s="157">
        <f>IFERROR(INDEX(NoSettings_v3!$C$2:$AH$4612,MATCH('EPS 3.1.3'!$B588,NoSettings_v3!$A$2:$A$4612,0),MATCH('EPS 3.1.3'!Q$1,NoSettings_v3!$C$1:$AH$1,0)),"")</f>
        <v>0</v>
      </c>
      <c r="R588" s="157">
        <f>IFERROR(INDEX(NoSettings_v3!$C$2:$AH$4612,MATCH('EPS 3.1.3'!$B588,NoSettings_v3!$A$2:$A$4612,0),MATCH('EPS 3.1.3'!R$1,NoSettings_v3!$C$1:$AH$1,0)),"")</f>
        <v>0</v>
      </c>
      <c r="S588" s="157">
        <f>IFERROR(INDEX(NoSettings_v3!$C$2:$AH$4612,MATCH('EPS 3.1.3'!$B588,NoSettings_v3!$A$2:$A$4612,0),MATCH('EPS 3.1.3'!S$1,NoSettings_v3!$C$1:$AH$1,0)),"")</f>
        <v>0</v>
      </c>
      <c r="T588" s="157">
        <f>IFERROR(INDEX(NoSettings_v3!$C$2:$AH$4612,MATCH('EPS 3.1.3'!$B588,NoSettings_v3!$A$2:$A$4612,0),MATCH('EPS 3.1.3'!T$1,NoSettings_v3!$C$1:$AH$1,0)),"")</f>
        <v>0</v>
      </c>
      <c r="U588" s="157">
        <f>IFERROR(INDEX(NoSettings_v3!$C$2:$AH$4612,MATCH('EPS 3.1.3'!$B588,NoSettings_v3!$A$2:$A$4612,0),MATCH('EPS 3.1.3'!U$1,NoSettings_v3!$C$1:$AH$1,0)),"")</f>
        <v>0</v>
      </c>
      <c r="V588" s="157">
        <f>IFERROR(INDEX(NoSettings_v3!$C$2:$AH$4612,MATCH('EPS 3.1.3'!$B588,NoSettings_v3!$A$2:$A$4612,0),MATCH('EPS 3.1.3'!V$1,NoSettings_v3!$C$1:$AH$1,0)),"")</f>
        <v>0</v>
      </c>
      <c r="W588" s="157">
        <f>IFERROR(INDEX(NoSettings_v3!$C$2:$AH$4612,MATCH('EPS 3.1.3'!$B588,NoSettings_v3!$A$2:$A$4612,0),MATCH('EPS 3.1.3'!W$1,NoSettings_v3!$C$1:$AH$1,0)),"")</f>
        <v>0</v>
      </c>
      <c r="X588" s="157">
        <f>IFERROR(INDEX(NoSettings_v3!$C$2:$AH$4612,MATCH('EPS 3.1.3'!$B588,NoSettings_v3!$A$2:$A$4612,0),MATCH('EPS 3.1.3'!X$1,NoSettings_v3!$C$1:$AH$1,0)),"")</f>
        <v>0</v>
      </c>
      <c r="Y588" s="157">
        <f>IFERROR(INDEX(NoSettings_v3!$C$2:$AH$4612,MATCH('EPS 3.1.3'!$B588,NoSettings_v3!$A$2:$A$4612,0),MATCH('EPS 3.1.3'!Y$1,NoSettings_v3!$C$1:$AH$1,0)),"")</f>
        <v>0</v>
      </c>
      <c r="Z588" s="157">
        <f>IFERROR(INDEX(NoSettings_v3!$C$2:$AH$4612,MATCH('EPS 3.1.3'!$B588,NoSettings_v3!$A$2:$A$4612,0),MATCH('EPS 3.1.3'!Z$1,NoSettings_v3!$C$1:$AH$1,0)),"")</f>
        <v>0</v>
      </c>
      <c r="AA588" s="157">
        <f>IFERROR(INDEX(NoSettings_v3!$C$2:$AH$4612,MATCH('EPS 3.1.3'!$B588,NoSettings_v3!$A$2:$A$4612,0),MATCH('EPS 3.1.3'!AA$1,NoSettings_v3!$C$1:$AH$1,0)),"")</f>
        <v>0</v>
      </c>
      <c r="AB588" s="157">
        <f>IFERROR(INDEX(NoSettings_v3!$C$2:$AH$4612,MATCH('EPS 3.1.3'!$B588,NoSettings_v3!$A$2:$A$4612,0),MATCH('EPS 3.1.3'!AB$1,NoSettings_v3!$C$1:$AH$1,0)),"")</f>
        <v>0</v>
      </c>
      <c r="AC588" s="157">
        <f>IFERROR(INDEX(NoSettings_v3!$C$2:$AH$4612,MATCH('EPS 3.1.3'!$B588,NoSettings_v3!$A$2:$A$4612,0),MATCH('EPS 3.1.3'!AC$1,NoSettings_v3!$C$1:$AH$1,0)),"")</f>
        <v>0</v>
      </c>
      <c r="AD588" s="157">
        <f>IFERROR(INDEX(NoSettings_v3!$C$2:$AH$4612,MATCH('EPS 3.1.3'!$B588,NoSettings_v3!$A$2:$A$4612,0),MATCH('EPS 3.1.3'!AD$1,NoSettings_v3!$C$1:$AH$1,0)),"")</f>
        <v>0</v>
      </c>
      <c r="AE588" s="157">
        <f>IFERROR(INDEX(NoSettings_v3!$C$2:$AH$4612,MATCH('EPS 3.1.3'!$B588,NoSettings_v3!$A$2:$A$4612,0),MATCH('EPS 3.1.3'!AE$1,NoSettings_v3!$C$1:$AH$1,0)),"")</f>
        <v>0</v>
      </c>
      <c r="AF588" s="157">
        <f>IFERROR(INDEX(NoSettings_v3!$C$2:$AH$4612,MATCH('EPS 3.1.3'!$B588,NoSettings_v3!$A$2:$A$4612,0),MATCH('EPS 3.1.3'!AF$1,NoSettings_v3!$C$1:$AH$1,0)),"")</f>
        <v>0</v>
      </c>
      <c r="AG588" s="157">
        <f>IFERROR(INDEX(NoSettings_v3!$C$2:$AH$4612,MATCH('EPS 3.1.3'!$B588,NoSettings_v3!$A$2:$A$4612,0),MATCH('EPS 3.1.3'!AG$1,NoSettings_v3!$C$1:$AH$1,0)),"")</f>
        <v>0</v>
      </c>
      <c r="AH588" s="157">
        <f>IFERROR(INDEX(NoSettings_v3!$C$2:$AH$4612,MATCH('EPS 3.1.3'!$B588,NoSettings_v3!$A$2:$A$4612,0),MATCH('EPS 3.1.3'!AH$1,NoSettings_v3!$C$1:$AH$1,0)),"")</f>
        <v>0</v>
      </c>
      <c r="AI588" s="157">
        <f>IFERROR(INDEX(NoSettings_v3!$C$2:$AH$4612,MATCH('EPS 3.1.3'!$B588,NoSettings_v3!$A$2:$A$4612,0),MATCH('EPS 3.1.3'!AI$1,NoSettings_v3!$C$1:$AH$1,0)),"")</f>
        <v>0</v>
      </c>
    </row>
    <row r="589" spans="2:35" x14ac:dyDescent="0.35">
      <c r="B589" s="161" t="s">
        <v>1296</v>
      </c>
      <c r="C589" s="127" t="s">
        <v>964</v>
      </c>
      <c r="D589" s="157">
        <f>IFERROR(INDEX(NoSettings_v3!$C$2:$AH$4612,MATCH('EPS 3.1.3'!$B589,NoSettings_v3!$A$2:$A$4612,0),MATCH('EPS 3.1.3'!D$1,NoSettings_v3!$C$1:$AH$1,0)),"")</f>
        <v>0</v>
      </c>
      <c r="E589" s="157">
        <f>IFERROR(INDEX(NoSettings_v3!$C$2:$AH$4612,MATCH('EPS 3.1.3'!$B589,NoSettings_v3!$A$2:$A$4612,0),MATCH('EPS 3.1.3'!E$1,NoSettings_v3!$C$1:$AH$1,0)),"")</f>
        <v>0</v>
      </c>
      <c r="F589" s="157">
        <f>IFERROR(INDEX(NoSettings_v3!$C$2:$AH$4612,MATCH('EPS 3.1.3'!$B589,NoSettings_v3!$A$2:$A$4612,0),MATCH('EPS 3.1.3'!F$1,NoSettings_v3!$C$1:$AH$1,0)),"")</f>
        <v>0</v>
      </c>
      <c r="G589" s="157">
        <f>IFERROR(INDEX(NoSettings_v3!$C$2:$AH$4612,MATCH('EPS 3.1.3'!$B589,NoSettings_v3!$A$2:$A$4612,0),MATCH('EPS 3.1.3'!G$1,NoSettings_v3!$C$1:$AH$1,0)),"")</f>
        <v>0</v>
      </c>
      <c r="H589" s="157">
        <f>IFERROR(INDEX(NoSettings_v3!$C$2:$AH$4612,MATCH('EPS 3.1.3'!$B589,NoSettings_v3!$A$2:$A$4612,0),MATCH('EPS 3.1.3'!H$1,NoSettings_v3!$C$1:$AH$1,0)),"")</f>
        <v>0</v>
      </c>
      <c r="I589" s="157">
        <f>IFERROR(INDEX(NoSettings_v3!$C$2:$AH$4612,MATCH('EPS 3.1.3'!$B589,NoSettings_v3!$A$2:$A$4612,0),MATCH('EPS 3.1.3'!I$1,NoSettings_v3!$C$1:$AH$1,0)),"")</f>
        <v>0</v>
      </c>
      <c r="J589" s="157">
        <f>IFERROR(INDEX(NoSettings_v3!$C$2:$AH$4612,MATCH('EPS 3.1.3'!$B589,NoSettings_v3!$A$2:$A$4612,0),MATCH('EPS 3.1.3'!J$1,NoSettings_v3!$C$1:$AH$1,0)),"")</f>
        <v>0</v>
      </c>
      <c r="K589" s="157">
        <f>IFERROR(INDEX(NoSettings_v3!$C$2:$AH$4612,MATCH('EPS 3.1.3'!$B589,NoSettings_v3!$A$2:$A$4612,0),MATCH('EPS 3.1.3'!K$1,NoSettings_v3!$C$1:$AH$1,0)),"")</f>
        <v>0</v>
      </c>
      <c r="L589" s="157">
        <f>IFERROR(INDEX(NoSettings_v3!$C$2:$AH$4612,MATCH('EPS 3.1.3'!$B589,NoSettings_v3!$A$2:$A$4612,0),MATCH('EPS 3.1.3'!L$1,NoSettings_v3!$C$1:$AH$1,0)),"")</f>
        <v>0</v>
      </c>
      <c r="M589" s="157">
        <f>IFERROR(INDEX(NoSettings_v3!$C$2:$AH$4612,MATCH('EPS 3.1.3'!$B589,NoSettings_v3!$A$2:$A$4612,0),MATCH('EPS 3.1.3'!M$1,NoSettings_v3!$C$1:$AH$1,0)),"")</f>
        <v>0</v>
      </c>
      <c r="N589" s="157">
        <f>IFERROR(INDEX(NoSettings_v3!$C$2:$AH$4612,MATCH('EPS 3.1.3'!$B589,NoSettings_v3!$A$2:$A$4612,0),MATCH('EPS 3.1.3'!N$1,NoSettings_v3!$C$1:$AH$1,0)),"")</f>
        <v>0</v>
      </c>
      <c r="O589" s="157">
        <f>IFERROR(INDEX(NoSettings_v3!$C$2:$AH$4612,MATCH('EPS 3.1.3'!$B589,NoSettings_v3!$A$2:$A$4612,0),MATCH('EPS 3.1.3'!O$1,NoSettings_v3!$C$1:$AH$1,0)),"")</f>
        <v>0</v>
      </c>
      <c r="P589" s="157">
        <f>IFERROR(INDEX(NoSettings_v3!$C$2:$AH$4612,MATCH('EPS 3.1.3'!$B589,NoSettings_v3!$A$2:$A$4612,0),MATCH('EPS 3.1.3'!P$1,NoSettings_v3!$C$1:$AH$1,0)),"")</f>
        <v>0</v>
      </c>
      <c r="Q589" s="157">
        <f>IFERROR(INDEX(NoSettings_v3!$C$2:$AH$4612,MATCH('EPS 3.1.3'!$B589,NoSettings_v3!$A$2:$A$4612,0),MATCH('EPS 3.1.3'!Q$1,NoSettings_v3!$C$1:$AH$1,0)),"")</f>
        <v>0</v>
      </c>
      <c r="R589" s="157">
        <f>IFERROR(INDEX(NoSettings_v3!$C$2:$AH$4612,MATCH('EPS 3.1.3'!$B589,NoSettings_v3!$A$2:$A$4612,0),MATCH('EPS 3.1.3'!R$1,NoSettings_v3!$C$1:$AH$1,0)),"")</f>
        <v>0</v>
      </c>
      <c r="S589" s="157">
        <f>IFERROR(INDEX(NoSettings_v3!$C$2:$AH$4612,MATCH('EPS 3.1.3'!$B589,NoSettings_v3!$A$2:$A$4612,0),MATCH('EPS 3.1.3'!S$1,NoSettings_v3!$C$1:$AH$1,0)),"")</f>
        <v>0</v>
      </c>
      <c r="T589" s="157">
        <f>IFERROR(INDEX(NoSettings_v3!$C$2:$AH$4612,MATCH('EPS 3.1.3'!$B589,NoSettings_v3!$A$2:$A$4612,0),MATCH('EPS 3.1.3'!T$1,NoSettings_v3!$C$1:$AH$1,0)),"")</f>
        <v>0</v>
      </c>
      <c r="U589" s="157">
        <f>IFERROR(INDEX(NoSettings_v3!$C$2:$AH$4612,MATCH('EPS 3.1.3'!$B589,NoSettings_v3!$A$2:$A$4612,0),MATCH('EPS 3.1.3'!U$1,NoSettings_v3!$C$1:$AH$1,0)),"")</f>
        <v>0</v>
      </c>
      <c r="V589" s="157">
        <f>IFERROR(INDEX(NoSettings_v3!$C$2:$AH$4612,MATCH('EPS 3.1.3'!$B589,NoSettings_v3!$A$2:$A$4612,0),MATCH('EPS 3.1.3'!V$1,NoSettings_v3!$C$1:$AH$1,0)),"")</f>
        <v>0</v>
      </c>
      <c r="W589" s="157">
        <f>IFERROR(INDEX(NoSettings_v3!$C$2:$AH$4612,MATCH('EPS 3.1.3'!$B589,NoSettings_v3!$A$2:$A$4612,0),MATCH('EPS 3.1.3'!W$1,NoSettings_v3!$C$1:$AH$1,0)),"")</f>
        <v>0</v>
      </c>
      <c r="X589" s="157">
        <f>IFERROR(INDEX(NoSettings_v3!$C$2:$AH$4612,MATCH('EPS 3.1.3'!$B589,NoSettings_v3!$A$2:$A$4612,0),MATCH('EPS 3.1.3'!X$1,NoSettings_v3!$C$1:$AH$1,0)),"")</f>
        <v>0</v>
      </c>
      <c r="Y589" s="157">
        <f>IFERROR(INDEX(NoSettings_v3!$C$2:$AH$4612,MATCH('EPS 3.1.3'!$B589,NoSettings_v3!$A$2:$A$4612,0),MATCH('EPS 3.1.3'!Y$1,NoSettings_v3!$C$1:$AH$1,0)),"")</f>
        <v>0</v>
      </c>
      <c r="Z589" s="157">
        <f>IFERROR(INDEX(NoSettings_v3!$C$2:$AH$4612,MATCH('EPS 3.1.3'!$B589,NoSettings_v3!$A$2:$A$4612,0),MATCH('EPS 3.1.3'!Z$1,NoSettings_v3!$C$1:$AH$1,0)),"")</f>
        <v>0</v>
      </c>
      <c r="AA589" s="157">
        <f>IFERROR(INDEX(NoSettings_v3!$C$2:$AH$4612,MATCH('EPS 3.1.3'!$B589,NoSettings_v3!$A$2:$A$4612,0),MATCH('EPS 3.1.3'!AA$1,NoSettings_v3!$C$1:$AH$1,0)),"")</f>
        <v>0</v>
      </c>
      <c r="AB589" s="157">
        <f>IFERROR(INDEX(NoSettings_v3!$C$2:$AH$4612,MATCH('EPS 3.1.3'!$B589,NoSettings_v3!$A$2:$A$4612,0),MATCH('EPS 3.1.3'!AB$1,NoSettings_v3!$C$1:$AH$1,0)),"")</f>
        <v>0</v>
      </c>
      <c r="AC589" s="157">
        <f>IFERROR(INDEX(NoSettings_v3!$C$2:$AH$4612,MATCH('EPS 3.1.3'!$B589,NoSettings_v3!$A$2:$A$4612,0),MATCH('EPS 3.1.3'!AC$1,NoSettings_v3!$C$1:$AH$1,0)),"")</f>
        <v>0</v>
      </c>
      <c r="AD589" s="157">
        <f>IFERROR(INDEX(NoSettings_v3!$C$2:$AH$4612,MATCH('EPS 3.1.3'!$B589,NoSettings_v3!$A$2:$A$4612,0),MATCH('EPS 3.1.3'!AD$1,NoSettings_v3!$C$1:$AH$1,0)),"")</f>
        <v>0</v>
      </c>
      <c r="AE589" s="157">
        <f>IFERROR(INDEX(NoSettings_v3!$C$2:$AH$4612,MATCH('EPS 3.1.3'!$B589,NoSettings_v3!$A$2:$A$4612,0),MATCH('EPS 3.1.3'!AE$1,NoSettings_v3!$C$1:$AH$1,0)),"")</f>
        <v>0</v>
      </c>
      <c r="AF589" s="157">
        <f>IFERROR(INDEX(NoSettings_v3!$C$2:$AH$4612,MATCH('EPS 3.1.3'!$B589,NoSettings_v3!$A$2:$A$4612,0),MATCH('EPS 3.1.3'!AF$1,NoSettings_v3!$C$1:$AH$1,0)),"")</f>
        <v>0</v>
      </c>
      <c r="AG589" s="157">
        <f>IFERROR(INDEX(NoSettings_v3!$C$2:$AH$4612,MATCH('EPS 3.1.3'!$B589,NoSettings_v3!$A$2:$A$4612,0),MATCH('EPS 3.1.3'!AG$1,NoSettings_v3!$C$1:$AH$1,0)),"")</f>
        <v>0</v>
      </c>
      <c r="AH589" s="157">
        <f>IFERROR(INDEX(NoSettings_v3!$C$2:$AH$4612,MATCH('EPS 3.1.3'!$B589,NoSettings_v3!$A$2:$A$4612,0),MATCH('EPS 3.1.3'!AH$1,NoSettings_v3!$C$1:$AH$1,0)),"")</f>
        <v>0</v>
      </c>
      <c r="AI589" s="157">
        <f>IFERROR(INDEX(NoSettings_v3!$C$2:$AH$4612,MATCH('EPS 3.1.3'!$B589,NoSettings_v3!$A$2:$A$4612,0),MATCH('EPS 3.1.3'!AI$1,NoSettings_v3!$C$1:$AH$1,0)),"")</f>
        <v>0</v>
      </c>
    </row>
    <row r="590" spans="2:35" x14ac:dyDescent="0.35">
      <c r="B590" s="161" t="s">
        <v>1297</v>
      </c>
      <c r="C590" s="127" t="s">
        <v>964</v>
      </c>
      <c r="D590" s="157">
        <f>IFERROR(INDEX(NoSettings_v3!$C$2:$AH$4612,MATCH('EPS 3.1.3'!$B590,NoSettings_v3!$A$2:$A$4612,0),MATCH('EPS 3.1.3'!D$1,NoSettings_v3!$C$1:$AH$1,0)),"")</f>
        <v>0</v>
      </c>
      <c r="E590" s="157">
        <f>IFERROR(INDEX(NoSettings_v3!$C$2:$AH$4612,MATCH('EPS 3.1.3'!$B590,NoSettings_v3!$A$2:$A$4612,0),MATCH('EPS 3.1.3'!E$1,NoSettings_v3!$C$1:$AH$1,0)),"")</f>
        <v>0</v>
      </c>
      <c r="F590" s="157">
        <f>IFERROR(INDEX(NoSettings_v3!$C$2:$AH$4612,MATCH('EPS 3.1.3'!$B590,NoSettings_v3!$A$2:$A$4612,0),MATCH('EPS 3.1.3'!F$1,NoSettings_v3!$C$1:$AH$1,0)),"")</f>
        <v>0</v>
      </c>
      <c r="G590" s="157">
        <f>IFERROR(INDEX(NoSettings_v3!$C$2:$AH$4612,MATCH('EPS 3.1.3'!$B590,NoSettings_v3!$A$2:$A$4612,0),MATCH('EPS 3.1.3'!G$1,NoSettings_v3!$C$1:$AH$1,0)),"")</f>
        <v>0</v>
      </c>
      <c r="H590" s="157">
        <f>IFERROR(INDEX(NoSettings_v3!$C$2:$AH$4612,MATCH('EPS 3.1.3'!$B590,NoSettings_v3!$A$2:$A$4612,0),MATCH('EPS 3.1.3'!H$1,NoSettings_v3!$C$1:$AH$1,0)),"")</f>
        <v>0</v>
      </c>
      <c r="I590" s="157">
        <f>IFERROR(INDEX(NoSettings_v3!$C$2:$AH$4612,MATCH('EPS 3.1.3'!$B590,NoSettings_v3!$A$2:$A$4612,0),MATCH('EPS 3.1.3'!I$1,NoSettings_v3!$C$1:$AH$1,0)),"")</f>
        <v>0</v>
      </c>
      <c r="J590" s="157">
        <f>IFERROR(INDEX(NoSettings_v3!$C$2:$AH$4612,MATCH('EPS 3.1.3'!$B590,NoSettings_v3!$A$2:$A$4612,0),MATCH('EPS 3.1.3'!J$1,NoSettings_v3!$C$1:$AH$1,0)),"")</f>
        <v>0</v>
      </c>
      <c r="K590" s="157">
        <f>IFERROR(INDEX(NoSettings_v3!$C$2:$AH$4612,MATCH('EPS 3.1.3'!$B590,NoSettings_v3!$A$2:$A$4612,0),MATCH('EPS 3.1.3'!K$1,NoSettings_v3!$C$1:$AH$1,0)),"")</f>
        <v>0</v>
      </c>
      <c r="L590" s="157">
        <f>IFERROR(INDEX(NoSettings_v3!$C$2:$AH$4612,MATCH('EPS 3.1.3'!$B590,NoSettings_v3!$A$2:$A$4612,0),MATCH('EPS 3.1.3'!L$1,NoSettings_v3!$C$1:$AH$1,0)),"")</f>
        <v>0</v>
      </c>
      <c r="M590" s="157">
        <f>IFERROR(INDEX(NoSettings_v3!$C$2:$AH$4612,MATCH('EPS 3.1.3'!$B590,NoSettings_v3!$A$2:$A$4612,0),MATCH('EPS 3.1.3'!M$1,NoSettings_v3!$C$1:$AH$1,0)),"")</f>
        <v>0</v>
      </c>
      <c r="N590" s="157">
        <f>IFERROR(INDEX(NoSettings_v3!$C$2:$AH$4612,MATCH('EPS 3.1.3'!$B590,NoSettings_v3!$A$2:$A$4612,0),MATCH('EPS 3.1.3'!N$1,NoSettings_v3!$C$1:$AH$1,0)),"")</f>
        <v>0</v>
      </c>
      <c r="O590" s="157">
        <f>IFERROR(INDEX(NoSettings_v3!$C$2:$AH$4612,MATCH('EPS 3.1.3'!$B590,NoSettings_v3!$A$2:$A$4612,0),MATCH('EPS 3.1.3'!O$1,NoSettings_v3!$C$1:$AH$1,0)),"")</f>
        <v>0</v>
      </c>
      <c r="P590" s="157">
        <f>IFERROR(INDEX(NoSettings_v3!$C$2:$AH$4612,MATCH('EPS 3.1.3'!$B590,NoSettings_v3!$A$2:$A$4612,0),MATCH('EPS 3.1.3'!P$1,NoSettings_v3!$C$1:$AH$1,0)),"")</f>
        <v>0</v>
      </c>
      <c r="Q590" s="157">
        <f>IFERROR(INDEX(NoSettings_v3!$C$2:$AH$4612,MATCH('EPS 3.1.3'!$B590,NoSettings_v3!$A$2:$A$4612,0),MATCH('EPS 3.1.3'!Q$1,NoSettings_v3!$C$1:$AH$1,0)),"")</f>
        <v>0</v>
      </c>
      <c r="R590" s="157">
        <f>IFERROR(INDEX(NoSettings_v3!$C$2:$AH$4612,MATCH('EPS 3.1.3'!$B590,NoSettings_v3!$A$2:$A$4612,0),MATCH('EPS 3.1.3'!R$1,NoSettings_v3!$C$1:$AH$1,0)),"")</f>
        <v>0</v>
      </c>
      <c r="S590" s="157">
        <f>IFERROR(INDEX(NoSettings_v3!$C$2:$AH$4612,MATCH('EPS 3.1.3'!$B590,NoSettings_v3!$A$2:$A$4612,0),MATCH('EPS 3.1.3'!S$1,NoSettings_v3!$C$1:$AH$1,0)),"")</f>
        <v>0</v>
      </c>
      <c r="T590" s="157">
        <f>IFERROR(INDEX(NoSettings_v3!$C$2:$AH$4612,MATCH('EPS 3.1.3'!$B590,NoSettings_v3!$A$2:$A$4612,0),MATCH('EPS 3.1.3'!T$1,NoSettings_v3!$C$1:$AH$1,0)),"")</f>
        <v>0</v>
      </c>
      <c r="U590" s="157">
        <f>IFERROR(INDEX(NoSettings_v3!$C$2:$AH$4612,MATCH('EPS 3.1.3'!$B590,NoSettings_v3!$A$2:$A$4612,0),MATCH('EPS 3.1.3'!U$1,NoSettings_v3!$C$1:$AH$1,0)),"")</f>
        <v>0</v>
      </c>
      <c r="V590" s="157">
        <f>IFERROR(INDEX(NoSettings_v3!$C$2:$AH$4612,MATCH('EPS 3.1.3'!$B590,NoSettings_v3!$A$2:$A$4612,0),MATCH('EPS 3.1.3'!V$1,NoSettings_v3!$C$1:$AH$1,0)),"")</f>
        <v>0</v>
      </c>
      <c r="W590" s="157">
        <f>IFERROR(INDEX(NoSettings_v3!$C$2:$AH$4612,MATCH('EPS 3.1.3'!$B590,NoSettings_v3!$A$2:$A$4612,0),MATCH('EPS 3.1.3'!W$1,NoSettings_v3!$C$1:$AH$1,0)),"")</f>
        <v>0</v>
      </c>
      <c r="X590" s="157">
        <f>IFERROR(INDEX(NoSettings_v3!$C$2:$AH$4612,MATCH('EPS 3.1.3'!$B590,NoSettings_v3!$A$2:$A$4612,0),MATCH('EPS 3.1.3'!X$1,NoSettings_v3!$C$1:$AH$1,0)),"")</f>
        <v>0</v>
      </c>
      <c r="Y590" s="157">
        <f>IFERROR(INDEX(NoSettings_v3!$C$2:$AH$4612,MATCH('EPS 3.1.3'!$B590,NoSettings_v3!$A$2:$A$4612,0),MATCH('EPS 3.1.3'!Y$1,NoSettings_v3!$C$1:$AH$1,0)),"")</f>
        <v>0</v>
      </c>
      <c r="Z590" s="157">
        <f>IFERROR(INDEX(NoSettings_v3!$C$2:$AH$4612,MATCH('EPS 3.1.3'!$B590,NoSettings_v3!$A$2:$A$4612,0),MATCH('EPS 3.1.3'!Z$1,NoSettings_v3!$C$1:$AH$1,0)),"")</f>
        <v>0</v>
      </c>
      <c r="AA590" s="157">
        <f>IFERROR(INDEX(NoSettings_v3!$C$2:$AH$4612,MATCH('EPS 3.1.3'!$B590,NoSettings_v3!$A$2:$A$4612,0),MATCH('EPS 3.1.3'!AA$1,NoSettings_v3!$C$1:$AH$1,0)),"")</f>
        <v>0</v>
      </c>
      <c r="AB590" s="157">
        <f>IFERROR(INDEX(NoSettings_v3!$C$2:$AH$4612,MATCH('EPS 3.1.3'!$B590,NoSettings_v3!$A$2:$A$4612,0),MATCH('EPS 3.1.3'!AB$1,NoSettings_v3!$C$1:$AH$1,0)),"")</f>
        <v>0</v>
      </c>
      <c r="AC590" s="157">
        <f>IFERROR(INDEX(NoSettings_v3!$C$2:$AH$4612,MATCH('EPS 3.1.3'!$B590,NoSettings_v3!$A$2:$A$4612,0),MATCH('EPS 3.1.3'!AC$1,NoSettings_v3!$C$1:$AH$1,0)),"")</f>
        <v>0</v>
      </c>
      <c r="AD590" s="157">
        <f>IFERROR(INDEX(NoSettings_v3!$C$2:$AH$4612,MATCH('EPS 3.1.3'!$B590,NoSettings_v3!$A$2:$A$4612,0),MATCH('EPS 3.1.3'!AD$1,NoSettings_v3!$C$1:$AH$1,0)),"")</f>
        <v>0</v>
      </c>
      <c r="AE590" s="157">
        <f>IFERROR(INDEX(NoSettings_v3!$C$2:$AH$4612,MATCH('EPS 3.1.3'!$B590,NoSettings_v3!$A$2:$A$4612,0),MATCH('EPS 3.1.3'!AE$1,NoSettings_v3!$C$1:$AH$1,0)),"")</f>
        <v>0</v>
      </c>
      <c r="AF590" s="157">
        <f>IFERROR(INDEX(NoSettings_v3!$C$2:$AH$4612,MATCH('EPS 3.1.3'!$B590,NoSettings_v3!$A$2:$A$4612,0),MATCH('EPS 3.1.3'!AF$1,NoSettings_v3!$C$1:$AH$1,0)),"")</f>
        <v>0</v>
      </c>
      <c r="AG590" s="157">
        <f>IFERROR(INDEX(NoSettings_v3!$C$2:$AH$4612,MATCH('EPS 3.1.3'!$B590,NoSettings_v3!$A$2:$A$4612,0),MATCH('EPS 3.1.3'!AG$1,NoSettings_v3!$C$1:$AH$1,0)),"")</f>
        <v>0</v>
      </c>
      <c r="AH590" s="157">
        <f>IFERROR(INDEX(NoSettings_v3!$C$2:$AH$4612,MATCH('EPS 3.1.3'!$B590,NoSettings_v3!$A$2:$A$4612,0),MATCH('EPS 3.1.3'!AH$1,NoSettings_v3!$C$1:$AH$1,0)),"")</f>
        <v>0</v>
      </c>
      <c r="AI590" s="157">
        <f>IFERROR(INDEX(NoSettings_v3!$C$2:$AH$4612,MATCH('EPS 3.1.3'!$B590,NoSettings_v3!$A$2:$A$4612,0),MATCH('EPS 3.1.3'!AI$1,NoSettings_v3!$C$1:$AH$1,0)),"")</f>
        <v>0</v>
      </c>
    </row>
    <row r="591" spans="2:35" x14ac:dyDescent="0.35">
      <c r="B591" s="161" t="s">
        <v>1298</v>
      </c>
      <c r="C591" s="127" t="s">
        <v>964</v>
      </c>
      <c r="D591" s="157">
        <f>IFERROR(INDEX(NoSettings_v3!$C$2:$AH$4612,MATCH('EPS 3.1.3'!$B591,NoSettings_v3!$A$2:$A$4612,0),MATCH('EPS 3.1.3'!D$1,NoSettings_v3!$C$1:$AH$1,0)),"")</f>
        <v>0</v>
      </c>
      <c r="E591" s="157">
        <f>IFERROR(INDEX(NoSettings_v3!$C$2:$AH$4612,MATCH('EPS 3.1.3'!$B591,NoSettings_v3!$A$2:$A$4612,0),MATCH('EPS 3.1.3'!E$1,NoSettings_v3!$C$1:$AH$1,0)),"")</f>
        <v>0</v>
      </c>
      <c r="F591" s="157">
        <f>IFERROR(INDEX(NoSettings_v3!$C$2:$AH$4612,MATCH('EPS 3.1.3'!$B591,NoSettings_v3!$A$2:$A$4612,0),MATCH('EPS 3.1.3'!F$1,NoSettings_v3!$C$1:$AH$1,0)),"")</f>
        <v>0</v>
      </c>
      <c r="G591" s="157">
        <f>IFERROR(INDEX(NoSettings_v3!$C$2:$AH$4612,MATCH('EPS 3.1.3'!$B591,NoSettings_v3!$A$2:$A$4612,0),MATCH('EPS 3.1.3'!G$1,NoSettings_v3!$C$1:$AH$1,0)),"")</f>
        <v>0</v>
      </c>
      <c r="H591" s="157">
        <f>IFERROR(INDEX(NoSettings_v3!$C$2:$AH$4612,MATCH('EPS 3.1.3'!$B591,NoSettings_v3!$A$2:$A$4612,0),MATCH('EPS 3.1.3'!H$1,NoSettings_v3!$C$1:$AH$1,0)),"")</f>
        <v>0</v>
      </c>
      <c r="I591" s="157">
        <f>IFERROR(INDEX(NoSettings_v3!$C$2:$AH$4612,MATCH('EPS 3.1.3'!$B591,NoSettings_v3!$A$2:$A$4612,0),MATCH('EPS 3.1.3'!I$1,NoSettings_v3!$C$1:$AH$1,0)),"")</f>
        <v>0</v>
      </c>
      <c r="J591" s="157">
        <f>IFERROR(INDEX(NoSettings_v3!$C$2:$AH$4612,MATCH('EPS 3.1.3'!$B591,NoSettings_v3!$A$2:$A$4612,0),MATCH('EPS 3.1.3'!J$1,NoSettings_v3!$C$1:$AH$1,0)),"")</f>
        <v>0</v>
      </c>
      <c r="K591" s="157">
        <f>IFERROR(INDEX(NoSettings_v3!$C$2:$AH$4612,MATCH('EPS 3.1.3'!$B591,NoSettings_v3!$A$2:$A$4612,0),MATCH('EPS 3.1.3'!K$1,NoSettings_v3!$C$1:$AH$1,0)),"")</f>
        <v>0</v>
      </c>
      <c r="L591" s="157">
        <f>IFERROR(INDEX(NoSettings_v3!$C$2:$AH$4612,MATCH('EPS 3.1.3'!$B591,NoSettings_v3!$A$2:$A$4612,0),MATCH('EPS 3.1.3'!L$1,NoSettings_v3!$C$1:$AH$1,0)),"")</f>
        <v>0</v>
      </c>
      <c r="M591" s="157">
        <f>IFERROR(INDEX(NoSettings_v3!$C$2:$AH$4612,MATCH('EPS 3.1.3'!$B591,NoSettings_v3!$A$2:$A$4612,0),MATCH('EPS 3.1.3'!M$1,NoSettings_v3!$C$1:$AH$1,0)),"")</f>
        <v>0</v>
      </c>
      <c r="N591" s="157">
        <f>IFERROR(INDEX(NoSettings_v3!$C$2:$AH$4612,MATCH('EPS 3.1.3'!$B591,NoSettings_v3!$A$2:$A$4612,0),MATCH('EPS 3.1.3'!N$1,NoSettings_v3!$C$1:$AH$1,0)),"")</f>
        <v>0</v>
      </c>
      <c r="O591" s="157">
        <f>IFERROR(INDEX(NoSettings_v3!$C$2:$AH$4612,MATCH('EPS 3.1.3'!$B591,NoSettings_v3!$A$2:$A$4612,0),MATCH('EPS 3.1.3'!O$1,NoSettings_v3!$C$1:$AH$1,0)),"")</f>
        <v>0</v>
      </c>
      <c r="P591" s="157">
        <f>IFERROR(INDEX(NoSettings_v3!$C$2:$AH$4612,MATCH('EPS 3.1.3'!$B591,NoSettings_v3!$A$2:$A$4612,0),MATCH('EPS 3.1.3'!P$1,NoSettings_v3!$C$1:$AH$1,0)),"")</f>
        <v>0</v>
      </c>
      <c r="Q591" s="157">
        <f>IFERROR(INDEX(NoSettings_v3!$C$2:$AH$4612,MATCH('EPS 3.1.3'!$B591,NoSettings_v3!$A$2:$A$4612,0),MATCH('EPS 3.1.3'!Q$1,NoSettings_v3!$C$1:$AH$1,0)),"")</f>
        <v>0</v>
      </c>
      <c r="R591" s="157">
        <f>IFERROR(INDEX(NoSettings_v3!$C$2:$AH$4612,MATCH('EPS 3.1.3'!$B591,NoSettings_v3!$A$2:$A$4612,0),MATCH('EPS 3.1.3'!R$1,NoSettings_v3!$C$1:$AH$1,0)),"")</f>
        <v>0</v>
      </c>
      <c r="S591" s="157">
        <f>IFERROR(INDEX(NoSettings_v3!$C$2:$AH$4612,MATCH('EPS 3.1.3'!$B591,NoSettings_v3!$A$2:$A$4612,0),MATCH('EPS 3.1.3'!S$1,NoSettings_v3!$C$1:$AH$1,0)),"")</f>
        <v>0</v>
      </c>
      <c r="T591" s="157">
        <f>IFERROR(INDEX(NoSettings_v3!$C$2:$AH$4612,MATCH('EPS 3.1.3'!$B591,NoSettings_v3!$A$2:$A$4612,0),MATCH('EPS 3.1.3'!T$1,NoSettings_v3!$C$1:$AH$1,0)),"")</f>
        <v>0</v>
      </c>
      <c r="U591" s="157">
        <f>IFERROR(INDEX(NoSettings_v3!$C$2:$AH$4612,MATCH('EPS 3.1.3'!$B591,NoSettings_v3!$A$2:$A$4612,0),MATCH('EPS 3.1.3'!U$1,NoSettings_v3!$C$1:$AH$1,0)),"")</f>
        <v>0</v>
      </c>
      <c r="V591" s="157">
        <f>IFERROR(INDEX(NoSettings_v3!$C$2:$AH$4612,MATCH('EPS 3.1.3'!$B591,NoSettings_v3!$A$2:$A$4612,0),MATCH('EPS 3.1.3'!V$1,NoSettings_v3!$C$1:$AH$1,0)),"")</f>
        <v>0</v>
      </c>
      <c r="W591" s="157">
        <f>IFERROR(INDEX(NoSettings_v3!$C$2:$AH$4612,MATCH('EPS 3.1.3'!$B591,NoSettings_v3!$A$2:$A$4612,0),MATCH('EPS 3.1.3'!W$1,NoSettings_v3!$C$1:$AH$1,0)),"")</f>
        <v>0</v>
      </c>
      <c r="X591" s="157">
        <f>IFERROR(INDEX(NoSettings_v3!$C$2:$AH$4612,MATCH('EPS 3.1.3'!$B591,NoSettings_v3!$A$2:$A$4612,0),MATCH('EPS 3.1.3'!X$1,NoSettings_v3!$C$1:$AH$1,0)),"")</f>
        <v>0</v>
      </c>
      <c r="Y591" s="157">
        <f>IFERROR(INDEX(NoSettings_v3!$C$2:$AH$4612,MATCH('EPS 3.1.3'!$B591,NoSettings_v3!$A$2:$A$4612,0),MATCH('EPS 3.1.3'!Y$1,NoSettings_v3!$C$1:$AH$1,0)),"")</f>
        <v>0</v>
      </c>
      <c r="Z591" s="157">
        <f>IFERROR(INDEX(NoSettings_v3!$C$2:$AH$4612,MATCH('EPS 3.1.3'!$B591,NoSettings_v3!$A$2:$A$4612,0),MATCH('EPS 3.1.3'!Z$1,NoSettings_v3!$C$1:$AH$1,0)),"")</f>
        <v>0</v>
      </c>
      <c r="AA591" s="157">
        <f>IFERROR(INDEX(NoSettings_v3!$C$2:$AH$4612,MATCH('EPS 3.1.3'!$B591,NoSettings_v3!$A$2:$A$4612,0),MATCH('EPS 3.1.3'!AA$1,NoSettings_v3!$C$1:$AH$1,0)),"")</f>
        <v>0</v>
      </c>
      <c r="AB591" s="157">
        <f>IFERROR(INDEX(NoSettings_v3!$C$2:$AH$4612,MATCH('EPS 3.1.3'!$B591,NoSettings_v3!$A$2:$A$4612,0),MATCH('EPS 3.1.3'!AB$1,NoSettings_v3!$C$1:$AH$1,0)),"")</f>
        <v>0</v>
      </c>
      <c r="AC591" s="157">
        <f>IFERROR(INDEX(NoSettings_v3!$C$2:$AH$4612,MATCH('EPS 3.1.3'!$B591,NoSettings_v3!$A$2:$A$4612,0),MATCH('EPS 3.1.3'!AC$1,NoSettings_v3!$C$1:$AH$1,0)),"")</f>
        <v>0</v>
      </c>
      <c r="AD591" s="157">
        <f>IFERROR(INDEX(NoSettings_v3!$C$2:$AH$4612,MATCH('EPS 3.1.3'!$B591,NoSettings_v3!$A$2:$A$4612,0),MATCH('EPS 3.1.3'!AD$1,NoSettings_v3!$C$1:$AH$1,0)),"")</f>
        <v>0</v>
      </c>
      <c r="AE591" s="157">
        <f>IFERROR(INDEX(NoSettings_v3!$C$2:$AH$4612,MATCH('EPS 3.1.3'!$B591,NoSettings_v3!$A$2:$A$4612,0),MATCH('EPS 3.1.3'!AE$1,NoSettings_v3!$C$1:$AH$1,0)),"")</f>
        <v>0</v>
      </c>
      <c r="AF591" s="157">
        <f>IFERROR(INDEX(NoSettings_v3!$C$2:$AH$4612,MATCH('EPS 3.1.3'!$B591,NoSettings_v3!$A$2:$A$4612,0),MATCH('EPS 3.1.3'!AF$1,NoSettings_v3!$C$1:$AH$1,0)),"")</f>
        <v>0</v>
      </c>
      <c r="AG591" s="157">
        <f>IFERROR(INDEX(NoSettings_v3!$C$2:$AH$4612,MATCH('EPS 3.1.3'!$B591,NoSettings_v3!$A$2:$A$4612,0),MATCH('EPS 3.1.3'!AG$1,NoSettings_v3!$C$1:$AH$1,0)),"")</f>
        <v>0</v>
      </c>
      <c r="AH591" s="157">
        <f>IFERROR(INDEX(NoSettings_v3!$C$2:$AH$4612,MATCH('EPS 3.1.3'!$B591,NoSettings_v3!$A$2:$A$4612,0),MATCH('EPS 3.1.3'!AH$1,NoSettings_v3!$C$1:$AH$1,0)),"")</f>
        <v>0</v>
      </c>
      <c r="AI591" s="157">
        <f>IFERROR(INDEX(NoSettings_v3!$C$2:$AH$4612,MATCH('EPS 3.1.3'!$B591,NoSettings_v3!$A$2:$A$4612,0),MATCH('EPS 3.1.3'!AI$1,NoSettings_v3!$C$1:$AH$1,0)),"")</f>
        <v>0</v>
      </c>
    </row>
    <row r="592" spans="2:35" x14ac:dyDescent="0.35">
      <c r="B592" s="161" t="s">
        <v>676</v>
      </c>
      <c r="C592" s="127" t="s">
        <v>964</v>
      </c>
      <c r="D592" s="157">
        <f>IFERROR(INDEX(NoSettings_v3!$C$2:$AH$4612,MATCH('EPS 3.1.3'!$B592,NoSettings_v3!$A$2:$A$4612,0),MATCH('EPS 3.1.3'!D$1,NoSettings_v3!$C$1:$AH$1,0)),"")</f>
        <v>0</v>
      </c>
      <c r="E592" s="157">
        <f>IFERROR(INDEX(NoSettings_v3!$C$2:$AH$4612,MATCH('EPS 3.1.3'!$B592,NoSettings_v3!$A$2:$A$4612,0),MATCH('EPS 3.1.3'!E$1,NoSettings_v3!$C$1:$AH$1,0)),"")</f>
        <v>0</v>
      </c>
      <c r="F592" s="157">
        <f>IFERROR(INDEX(NoSettings_v3!$C$2:$AH$4612,MATCH('EPS 3.1.3'!$B592,NoSettings_v3!$A$2:$A$4612,0),MATCH('EPS 3.1.3'!F$1,NoSettings_v3!$C$1:$AH$1,0)),"")</f>
        <v>0</v>
      </c>
      <c r="G592" s="157">
        <f>IFERROR(INDEX(NoSettings_v3!$C$2:$AH$4612,MATCH('EPS 3.1.3'!$B592,NoSettings_v3!$A$2:$A$4612,0),MATCH('EPS 3.1.3'!G$1,NoSettings_v3!$C$1:$AH$1,0)),"")</f>
        <v>0</v>
      </c>
      <c r="H592" s="157">
        <f>IFERROR(INDEX(NoSettings_v3!$C$2:$AH$4612,MATCH('EPS 3.1.3'!$B592,NoSettings_v3!$A$2:$A$4612,0),MATCH('EPS 3.1.3'!H$1,NoSettings_v3!$C$1:$AH$1,0)),"")</f>
        <v>0</v>
      </c>
      <c r="I592" s="157">
        <f>IFERROR(INDEX(NoSettings_v3!$C$2:$AH$4612,MATCH('EPS 3.1.3'!$B592,NoSettings_v3!$A$2:$A$4612,0),MATCH('EPS 3.1.3'!I$1,NoSettings_v3!$C$1:$AH$1,0)),"")</f>
        <v>0</v>
      </c>
      <c r="J592" s="157">
        <f>IFERROR(INDEX(NoSettings_v3!$C$2:$AH$4612,MATCH('EPS 3.1.3'!$B592,NoSettings_v3!$A$2:$A$4612,0),MATCH('EPS 3.1.3'!J$1,NoSettings_v3!$C$1:$AH$1,0)),"")</f>
        <v>0</v>
      </c>
      <c r="K592" s="157">
        <f>IFERROR(INDEX(NoSettings_v3!$C$2:$AH$4612,MATCH('EPS 3.1.3'!$B592,NoSettings_v3!$A$2:$A$4612,0),MATCH('EPS 3.1.3'!K$1,NoSettings_v3!$C$1:$AH$1,0)),"")</f>
        <v>0</v>
      </c>
      <c r="L592" s="157">
        <f>IFERROR(INDEX(NoSettings_v3!$C$2:$AH$4612,MATCH('EPS 3.1.3'!$B592,NoSettings_v3!$A$2:$A$4612,0),MATCH('EPS 3.1.3'!L$1,NoSettings_v3!$C$1:$AH$1,0)),"")</f>
        <v>0</v>
      </c>
      <c r="M592" s="157">
        <f>IFERROR(INDEX(NoSettings_v3!$C$2:$AH$4612,MATCH('EPS 3.1.3'!$B592,NoSettings_v3!$A$2:$A$4612,0),MATCH('EPS 3.1.3'!M$1,NoSettings_v3!$C$1:$AH$1,0)),"")</f>
        <v>0</v>
      </c>
      <c r="N592" s="157">
        <f>IFERROR(INDEX(NoSettings_v3!$C$2:$AH$4612,MATCH('EPS 3.1.3'!$B592,NoSettings_v3!$A$2:$A$4612,0),MATCH('EPS 3.1.3'!N$1,NoSettings_v3!$C$1:$AH$1,0)),"")</f>
        <v>0</v>
      </c>
      <c r="O592" s="157">
        <f>IFERROR(INDEX(NoSettings_v3!$C$2:$AH$4612,MATCH('EPS 3.1.3'!$B592,NoSettings_v3!$A$2:$A$4612,0),MATCH('EPS 3.1.3'!O$1,NoSettings_v3!$C$1:$AH$1,0)),"")</f>
        <v>0</v>
      </c>
      <c r="P592" s="157">
        <f>IFERROR(INDEX(NoSettings_v3!$C$2:$AH$4612,MATCH('EPS 3.1.3'!$B592,NoSettings_v3!$A$2:$A$4612,0),MATCH('EPS 3.1.3'!P$1,NoSettings_v3!$C$1:$AH$1,0)),"")</f>
        <v>0</v>
      </c>
      <c r="Q592" s="157">
        <f>IFERROR(INDEX(NoSettings_v3!$C$2:$AH$4612,MATCH('EPS 3.1.3'!$B592,NoSettings_v3!$A$2:$A$4612,0),MATCH('EPS 3.1.3'!Q$1,NoSettings_v3!$C$1:$AH$1,0)),"")</f>
        <v>0</v>
      </c>
      <c r="R592" s="157">
        <f>IFERROR(INDEX(NoSettings_v3!$C$2:$AH$4612,MATCH('EPS 3.1.3'!$B592,NoSettings_v3!$A$2:$A$4612,0),MATCH('EPS 3.1.3'!R$1,NoSettings_v3!$C$1:$AH$1,0)),"")</f>
        <v>0</v>
      </c>
      <c r="S592" s="157">
        <f>IFERROR(INDEX(NoSettings_v3!$C$2:$AH$4612,MATCH('EPS 3.1.3'!$B592,NoSettings_v3!$A$2:$A$4612,0),MATCH('EPS 3.1.3'!S$1,NoSettings_v3!$C$1:$AH$1,0)),"")</f>
        <v>0</v>
      </c>
      <c r="T592" s="157">
        <f>IFERROR(INDEX(NoSettings_v3!$C$2:$AH$4612,MATCH('EPS 3.1.3'!$B592,NoSettings_v3!$A$2:$A$4612,0),MATCH('EPS 3.1.3'!T$1,NoSettings_v3!$C$1:$AH$1,0)),"")</f>
        <v>0</v>
      </c>
      <c r="U592" s="157">
        <f>IFERROR(INDEX(NoSettings_v3!$C$2:$AH$4612,MATCH('EPS 3.1.3'!$B592,NoSettings_v3!$A$2:$A$4612,0),MATCH('EPS 3.1.3'!U$1,NoSettings_v3!$C$1:$AH$1,0)),"")</f>
        <v>0</v>
      </c>
      <c r="V592" s="157">
        <f>IFERROR(INDEX(NoSettings_v3!$C$2:$AH$4612,MATCH('EPS 3.1.3'!$B592,NoSettings_v3!$A$2:$A$4612,0),MATCH('EPS 3.1.3'!V$1,NoSettings_v3!$C$1:$AH$1,0)),"")</f>
        <v>0</v>
      </c>
      <c r="W592" s="157">
        <f>IFERROR(INDEX(NoSettings_v3!$C$2:$AH$4612,MATCH('EPS 3.1.3'!$B592,NoSettings_v3!$A$2:$A$4612,0),MATCH('EPS 3.1.3'!W$1,NoSettings_v3!$C$1:$AH$1,0)),"")</f>
        <v>0</v>
      </c>
      <c r="X592" s="157">
        <f>IFERROR(INDEX(NoSettings_v3!$C$2:$AH$4612,MATCH('EPS 3.1.3'!$B592,NoSettings_v3!$A$2:$A$4612,0),MATCH('EPS 3.1.3'!X$1,NoSettings_v3!$C$1:$AH$1,0)),"")</f>
        <v>0</v>
      </c>
      <c r="Y592" s="157">
        <f>IFERROR(INDEX(NoSettings_v3!$C$2:$AH$4612,MATCH('EPS 3.1.3'!$B592,NoSettings_v3!$A$2:$A$4612,0),MATCH('EPS 3.1.3'!Y$1,NoSettings_v3!$C$1:$AH$1,0)),"")</f>
        <v>0</v>
      </c>
      <c r="Z592" s="157">
        <f>IFERROR(INDEX(NoSettings_v3!$C$2:$AH$4612,MATCH('EPS 3.1.3'!$B592,NoSettings_v3!$A$2:$A$4612,0),MATCH('EPS 3.1.3'!Z$1,NoSettings_v3!$C$1:$AH$1,0)),"")</f>
        <v>0</v>
      </c>
      <c r="AA592" s="157">
        <f>IFERROR(INDEX(NoSettings_v3!$C$2:$AH$4612,MATCH('EPS 3.1.3'!$B592,NoSettings_v3!$A$2:$A$4612,0),MATCH('EPS 3.1.3'!AA$1,NoSettings_v3!$C$1:$AH$1,0)),"")</f>
        <v>0</v>
      </c>
      <c r="AB592" s="157">
        <f>IFERROR(INDEX(NoSettings_v3!$C$2:$AH$4612,MATCH('EPS 3.1.3'!$B592,NoSettings_v3!$A$2:$A$4612,0),MATCH('EPS 3.1.3'!AB$1,NoSettings_v3!$C$1:$AH$1,0)),"")</f>
        <v>0</v>
      </c>
      <c r="AC592" s="157">
        <f>IFERROR(INDEX(NoSettings_v3!$C$2:$AH$4612,MATCH('EPS 3.1.3'!$B592,NoSettings_v3!$A$2:$A$4612,0),MATCH('EPS 3.1.3'!AC$1,NoSettings_v3!$C$1:$AH$1,0)),"")</f>
        <v>0</v>
      </c>
      <c r="AD592" s="157">
        <f>IFERROR(INDEX(NoSettings_v3!$C$2:$AH$4612,MATCH('EPS 3.1.3'!$B592,NoSettings_v3!$A$2:$A$4612,0),MATCH('EPS 3.1.3'!AD$1,NoSettings_v3!$C$1:$AH$1,0)),"")</f>
        <v>0</v>
      </c>
      <c r="AE592" s="157">
        <f>IFERROR(INDEX(NoSettings_v3!$C$2:$AH$4612,MATCH('EPS 3.1.3'!$B592,NoSettings_v3!$A$2:$A$4612,0),MATCH('EPS 3.1.3'!AE$1,NoSettings_v3!$C$1:$AH$1,0)),"")</f>
        <v>0</v>
      </c>
      <c r="AF592" s="157">
        <f>IFERROR(INDEX(NoSettings_v3!$C$2:$AH$4612,MATCH('EPS 3.1.3'!$B592,NoSettings_v3!$A$2:$A$4612,0),MATCH('EPS 3.1.3'!AF$1,NoSettings_v3!$C$1:$AH$1,0)),"")</f>
        <v>0</v>
      </c>
      <c r="AG592" s="157">
        <f>IFERROR(INDEX(NoSettings_v3!$C$2:$AH$4612,MATCH('EPS 3.1.3'!$B592,NoSettings_v3!$A$2:$A$4612,0),MATCH('EPS 3.1.3'!AG$1,NoSettings_v3!$C$1:$AH$1,0)),"")</f>
        <v>0</v>
      </c>
      <c r="AH592" s="157">
        <f>IFERROR(INDEX(NoSettings_v3!$C$2:$AH$4612,MATCH('EPS 3.1.3'!$B592,NoSettings_v3!$A$2:$A$4612,0),MATCH('EPS 3.1.3'!AH$1,NoSettings_v3!$C$1:$AH$1,0)),"")</f>
        <v>0</v>
      </c>
      <c r="AI592" s="157">
        <f>IFERROR(INDEX(NoSettings_v3!$C$2:$AH$4612,MATCH('EPS 3.1.3'!$B592,NoSettings_v3!$A$2:$A$4612,0),MATCH('EPS 3.1.3'!AI$1,NoSettings_v3!$C$1:$AH$1,0)),"")</f>
        <v>0</v>
      </c>
    </row>
    <row r="593" spans="2:35" x14ac:dyDescent="0.35">
      <c r="B593" s="161" t="s">
        <v>677</v>
      </c>
      <c r="C593" s="127" t="s">
        <v>964</v>
      </c>
      <c r="D593" s="157">
        <f>IFERROR(INDEX(NoSettings_v3!$C$2:$AH$4612,MATCH('EPS 3.1.3'!$B593,NoSettings_v3!$A$2:$A$4612,0),MATCH('EPS 3.1.3'!D$1,NoSettings_v3!$C$1:$AH$1,0)),"")</f>
        <v>0</v>
      </c>
      <c r="E593" s="157">
        <f>IFERROR(INDEX(NoSettings_v3!$C$2:$AH$4612,MATCH('EPS 3.1.3'!$B593,NoSettings_v3!$A$2:$A$4612,0),MATCH('EPS 3.1.3'!E$1,NoSettings_v3!$C$1:$AH$1,0)),"")</f>
        <v>0</v>
      </c>
      <c r="F593" s="157">
        <f>IFERROR(INDEX(NoSettings_v3!$C$2:$AH$4612,MATCH('EPS 3.1.3'!$B593,NoSettings_v3!$A$2:$A$4612,0),MATCH('EPS 3.1.3'!F$1,NoSettings_v3!$C$1:$AH$1,0)),"")</f>
        <v>0</v>
      </c>
      <c r="G593" s="157">
        <f>IFERROR(INDEX(NoSettings_v3!$C$2:$AH$4612,MATCH('EPS 3.1.3'!$B593,NoSettings_v3!$A$2:$A$4612,0),MATCH('EPS 3.1.3'!G$1,NoSettings_v3!$C$1:$AH$1,0)),"")</f>
        <v>0</v>
      </c>
      <c r="H593" s="157">
        <f>IFERROR(INDEX(NoSettings_v3!$C$2:$AH$4612,MATCH('EPS 3.1.3'!$B593,NoSettings_v3!$A$2:$A$4612,0),MATCH('EPS 3.1.3'!H$1,NoSettings_v3!$C$1:$AH$1,0)),"")</f>
        <v>0</v>
      </c>
      <c r="I593" s="157">
        <f>IFERROR(INDEX(NoSettings_v3!$C$2:$AH$4612,MATCH('EPS 3.1.3'!$B593,NoSettings_v3!$A$2:$A$4612,0),MATCH('EPS 3.1.3'!I$1,NoSettings_v3!$C$1:$AH$1,0)),"")</f>
        <v>0</v>
      </c>
      <c r="J593" s="157">
        <f>IFERROR(INDEX(NoSettings_v3!$C$2:$AH$4612,MATCH('EPS 3.1.3'!$B593,NoSettings_v3!$A$2:$A$4612,0),MATCH('EPS 3.1.3'!J$1,NoSettings_v3!$C$1:$AH$1,0)),"")</f>
        <v>0</v>
      </c>
      <c r="K593" s="157">
        <f>IFERROR(INDEX(NoSettings_v3!$C$2:$AH$4612,MATCH('EPS 3.1.3'!$B593,NoSettings_v3!$A$2:$A$4612,0),MATCH('EPS 3.1.3'!K$1,NoSettings_v3!$C$1:$AH$1,0)),"")</f>
        <v>0</v>
      </c>
      <c r="L593" s="157">
        <f>IFERROR(INDEX(NoSettings_v3!$C$2:$AH$4612,MATCH('EPS 3.1.3'!$B593,NoSettings_v3!$A$2:$A$4612,0),MATCH('EPS 3.1.3'!L$1,NoSettings_v3!$C$1:$AH$1,0)),"")</f>
        <v>0</v>
      </c>
      <c r="M593" s="157">
        <f>IFERROR(INDEX(NoSettings_v3!$C$2:$AH$4612,MATCH('EPS 3.1.3'!$B593,NoSettings_v3!$A$2:$A$4612,0),MATCH('EPS 3.1.3'!M$1,NoSettings_v3!$C$1:$AH$1,0)),"")</f>
        <v>0</v>
      </c>
      <c r="N593" s="157">
        <f>IFERROR(INDEX(NoSettings_v3!$C$2:$AH$4612,MATCH('EPS 3.1.3'!$B593,NoSettings_v3!$A$2:$A$4612,0),MATCH('EPS 3.1.3'!N$1,NoSettings_v3!$C$1:$AH$1,0)),"")</f>
        <v>0</v>
      </c>
      <c r="O593" s="157">
        <f>IFERROR(INDEX(NoSettings_v3!$C$2:$AH$4612,MATCH('EPS 3.1.3'!$B593,NoSettings_v3!$A$2:$A$4612,0),MATCH('EPS 3.1.3'!O$1,NoSettings_v3!$C$1:$AH$1,0)),"")</f>
        <v>0</v>
      </c>
      <c r="P593" s="157">
        <f>IFERROR(INDEX(NoSettings_v3!$C$2:$AH$4612,MATCH('EPS 3.1.3'!$B593,NoSettings_v3!$A$2:$A$4612,0),MATCH('EPS 3.1.3'!P$1,NoSettings_v3!$C$1:$AH$1,0)),"")</f>
        <v>0</v>
      </c>
      <c r="Q593" s="157">
        <f>IFERROR(INDEX(NoSettings_v3!$C$2:$AH$4612,MATCH('EPS 3.1.3'!$B593,NoSettings_v3!$A$2:$A$4612,0),MATCH('EPS 3.1.3'!Q$1,NoSettings_v3!$C$1:$AH$1,0)),"")</f>
        <v>0</v>
      </c>
      <c r="R593" s="157">
        <f>IFERROR(INDEX(NoSettings_v3!$C$2:$AH$4612,MATCH('EPS 3.1.3'!$B593,NoSettings_v3!$A$2:$A$4612,0),MATCH('EPS 3.1.3'!R$1,NoSettings_v3!$C$1:$AH$1,0)),"")</f>
        <v>0</v>
      </c>
      <c r="S593" s="157">
        <f>IFERROR(INDEX(NoSettings_v3!$C$2:$AH$4612,MATCH('EPS 3.1.3'!$B593,NoSettings_v3!$A$2:$A$4612,0),MATCH('EPS 3.1.3'!S$1,NoSettings_v3!$C$1:$AH$1,0)),"")</f>
        <v>0</v>
      </c>
      <c r="T593" s="157">
        <f>IFERROR(INDEX(NoSettings_v3!$C$2:$AH$4612,MATCH('EPS 3.1.3'!$B593,NoSettings_v3!$A$2:$A$4612,0),MATCH('EPS 3.1.3'!T$1,NoSettings_v3!$C$1:$AH$1,0)),"")</f>
        <v>0</v>
      </c>
      <c r="U593" s="157">
        <f>IFERROR(INDEX(NoSettings_v3!$C$2:$AH$4612,MATCH('EPS 3.1.3'!$B593,NoSettings_v3!$A$2:$A$4612,0),MATCH('EPS 3.1.3'!U$1,NoSettings_v3!$C$1:$AH$1,0)),"")</f>
        <v>0</v>
      </c>
      <c r="V593" s="157">
        <f>IFERROR(INDEX(NoSettings_v3!$C$2:$AH$4612,MATCH('EPS 3.1.3'!$B593,NoSettings_v3!$A$2:$A$4612,0),MATCH('EPS 3.1.3'!V$1,NoSettings_v3!$C$1:$AH$1,0)),"")</f>
        <v>0</v>
      </c>
      <c r="W593" s="157">
        <f>IFERROR(INDEX(NoSettings_v3!$C$2:$AH$4612,MATCH('EPS 3.1.3'!$B593,NoSettings_v3!$A$2:$A$4612,0),MATCH('EPS 3.1.3'!W$1,NoSettings_v3!$C$1:$AH$1,0)),"")</f>
        <v>0</v>
      </c>
      <c r="X593" s="157">
        <f>IFERROR(INDEX(NoSettings_v3!$C$2:$AH$4612,MATCH('EPS 3.1.3'!$B593,NoSettings_v3!$A$2:$A$4612,0),MATCH('EPS 3.1.3'!X$1,NoSettings_v3!$C$1:$AH$1,0)),"")</f>
        <v>0</v>
      </c>
      <c r="Y593" s="157">
        <f>IFERROR(INDEX(NoSettings_v3!$C$2:$AH$4612,MATCH('EPS 3.1.3'!$B593,NoSettings_v3!$A$2:$A$4612,0),MATCH('EPS 3.1.3'!Y$1,NoSettings_v3!$C$1:$AH$1,0)),"")</f>
        <v>0</v>
      </c>
      <c r="Z593" s="157">
        <f>IFERROR(INDEX(NoSettings_v3!$C$2:$AH$4612,MATCH('EPS 3.1.3'!$B593,NoSettings_v3!$A$2:$A$4612,0),MATCH('EPS 3.1.3'!Z$1,NoSettings_v3!$C$1:$AH$1,0)),"")</f>
        <v>0</v>
      </c>
      <c r="AA593" s="157">
        <f>IFERROR(INDEX(NoSettings_v3!$C$2:$AH$4612,MATCH('EPS 3.1.3'!$B593,NoSettings_v3!$A$2:$A$4612,0),MATCH('EPS 3.1.3'!AA$1,NoSettings_v3!$C$1:$AH$1,0)),"")</f>
        <v>0</v>
      </c>
      <c r="AB593" s="157">
        <f>IFERROR(INDEX(NoSettings_v3!$C$2:$AH$4612,MATCH('EPS 3.1.3'!$B593,NoSettings_v3!$A$2:$A$4612,0),MATCH('EPS 3.1.3'!AB$1,NoSettings_v3!$C$1:$AH$1,0)),"")</f>
        <v>0</v>
      </c>
      <c r="AC593" s="157">
        <f>IFERROR(INDEX(NoSettings_v3!$C$2:$AH$4612,MATCH('EPS 3.1.3'!$B593,NoSettings_v3!$A$2:$A$4612,0),MATCH('EPS 3.1.3'!AC$1,NoSettings_v3!$C$1:$AH$1,0)),"")</f>
        <v>0</v>
      </c>
      <c r="AD593" s="157">
        <f>IFERROR(INDEX(NoSettings_v3!$C$2:$AH$4612,MATCH('EPS 3.1.3'!$B593,NoSettings_v3!$A$2:$A$4612,0),MATCH('EPS 3.1.3'!AD$1,NoSettings_v3!$C$1:$AH$1,0)),"")</f>
        <v>0</v>
      </c>
      <c r="AE593" s="157">
        <f>IFERROR(INDEX(NoSettings_v3!$C$2:$AH$4612,MATCH('EPS 3.1.3'!$B593,NoSettings_v3!$A$2:$A$4612,0),MATCH('EPS 3.1.3'!AE$1,NoSettings_v3!$C$1:$AH$1,0)),"")</f>
        <v>0</v>
      </c>
      <c r="AF593" s="157">
        <f>IFERROR(INDEX(NoSettings_v3!$C$2:$AH$4612,MATCH('EPS 3.1.3'!$B593,NoSettings_v3!$A$2:$A$4612,0),MATCH('EPS 3.1.3'!AF$1,NoSettings_v3!$C$1:$AH$1,0)),"")</f>
        <v>0</v>
      </c>
      <c r="AG593" s="157">
        <f>IFERROR(INDEX(NoSettings_v3!$C$2:$AH$4612,MATCH('EPS 3.1.3'!$B593,NoSettings_v3!$A$2:$A$4612,0),MATCH('EPS 3.1.3'!AG$1,NoSettings_v3!$C$1:$AH$1,0)),"")</f>
        <v>0</v>
      </c>
      <c r="AH593" s="157">
        <f>IFERROR(INDEX(NoSettings_v3!$C$2:$AH$4612,MATCH('EPS 3.1.3'!$B593,NoSettings_v3!$A$2:$A$4612,0),MATCH('EPS 3.1.3'!AH$1,NoSettings_v3!$C$1:$AH$1,0)),"")</f>
        <v>0</v>
      </c>
      <c r="AI593" s="157">
        <f>IFERROR(INDEX(NoSettings_v3!$C$2:$AH$4612,MATCH('EPS 3.1.3'!$B593,NoSettings_v3!$A$2:$A$4612,0),MATCH('EPS 3.1.3'!AI$1,NoSettings_v3!$C$1:$AH$1,0)),"")</f>
        <v>0</v>
      </c>
    </row>
    <row r="594" spans="2:35" x14ac:dyDescent="0.35">
      <c r="B594" s="161" t="s">
        <v>678</v>
      </c>
      <c r="C594" s="127" t="s">
        <v>964</v>
      </c>
      <c r="D594" s="157">
        <f>IFERROR(INDEX(NoSettings_v3!$C$2:$AH$4612,MATCH('EPS 3.1.3'!$B594,NoSettings_v3!$A$2:$A$4612,0),MATCH('EPS 3.1.3'!D$1,NoSettings_v3!$C$1:$AH$1,0)),"")</f>
        <v>0</v>
      </c>
      <c r="E594" s="157">
        <f>IFERROR(INDEX(NoSettings_v3!$C$2:$AH$4612,MATCH('EPS 3.1.3'!$B594,NoSettings_v3!$A$2:$A$4612,0),MATCH('EPS 3.1.3'!E$1,NoSettings_v3!$C$1:$AH$1,0)),"")</f>
        <v>0</v>
      </c>
      <c r="F594" s="157">
        <f>IFERROR(INDEX(NoSettings_v3!$C$2:$AH$4612,MATCH('EPS 3.1.3'!$B594,NoSettings_v3!$A$2:$A$4612,0),MATCH('EPS 3.1.3'!F$1,NoSettings_v3!$C$1:$AH$1,0)),"")</f>
        <v>0</v>
      </c>
      <c r="G594" s="157">
        <f>IFERROR(INDEX(NoSettings_v3!$C$2:$AH$4612,MATCH('EPS 3.1.3'!$B594,NoSettings_v3!$A$2:$A$4612,0),MATCH('EPS 3.1.3'!G$1,NoSettings_v3!$C$1:$AH$1,0)),"")</f>
        <v>0</v>
      </c>
      <c r="H594" s="157">
        <f>IFERROR(INDEX(NoSettings_v3!$C$2:$AH$4612,MATCH('EPS 3.1.3'!$B594,NoSettings_v3!$A$2:$A$4612,0),MATCH('EPS 3.1.3'!H$1,NoSettings_v3!$C$1:$AH$1,0)),"")</f>
        <v>0</v>
      </c>
      <c r="I594" s="157">
        <f>IFERROR(INDEX(NoSettings_v3!$C$2:$AH$4612,MATCH('EPS 3.1.3'!$B594,NoSettings_v3!$A$2:$A$4612,0),MATCH('EPS 3.1.3'!I$1,NoSettings_v3!$C$1:$AH$1,0)),"")</f>
        <v>0</v>
      </c>
      <c r="J594" s="157">
        <f>IFERROR(INDEX(NoSettings_v3!$C$2:$AH$4612,MATCH('EPS 3.1.3'!$B594,NoSettings_v3!$A$2:$A$4612,0),MATCH('EPS 3.1.3'!J$1,NoSettings_v3!$C$1:$AH$1,0)),"")</f>
        <v>0</v>
      </c>
      <c r="K594" s="157">
        <f>IFERROR(INDEX(NoSettings_v3!$C$2:$AH$4612,MATCH('EPS 3.1.3'!$B594,NoSettings_v3!$A$2:$A$4612,0),MATCH('EPS 3.1.3'!K$1,NoSettings_v3!$C$1:$AH$1,0)),"")</f>
        <v>0</v>
      </c>
      <c r="L594" s="157">
        <f>IFERROR(INDEX(NoSettings_v3!$C$2:$AH$4612,MATCH('EPS 3.1.3'!$B594,NoSettings_v3!$A$2:$A$4612,0),MATCH('EPS 3.1.3'!L$1,NoSettings_v3!$C$1:$AH$1,0)),"")</f>
        <v>0</v>
      </c>
      <c r="M594" s="157">
        <f>IFERROR(INDEX(NoSettings_v3!$C$2:$AH$4612,MATCH('EPS 3.1.3'!$B594,NoSettings_v3!$A$2:$A$4612,0),MATCH('EPS 3.1.3'!M$1,NoSettings_v3!$C$1:$AH$1,0)),"")</f>
        <v>0</v>
      </c>
      <c r="N594" s="157">
        <f>IFERROR(INDEX(NoSettings_v3!$C$2:$AH$4612,MATCH('EPS 3.1.3'!$B594,NoSettings_v3!$A$2:$A$4612,0),MATCH('EPS 3.1.3'!N$1,NoSettings_v3!$C$1:$AH$1,0)),"")</f>
        <v>0</v>
      </c>
      <c r="O594" s="157">
        <f>IFERROR(INDEX(NoSettings_v3!$C$2:$AH$4612,MATCH('EPS 3.1.3'!$B594,NoSettings_v3!$A$2:$A$4612,0),MATCH('EPS 3.1.3'!O$1,NoSettings_v3!$C$1:$AH$1,0)),"")</f>
        <v>0</v>
      </c>
      <c r="P594" s="157">
        <f>IFERROR(INDEX(NoSettings_v3!$C$2:$AH$4612,MATCH('EPS 3.1.3'!$B594,NoSettings_v3!$A$2:$A$4612,0),MATCH('EPS 3.1.3'!P$1,NoSettings_v3!$C$1:$AH$1,0)),"")</f>
        <v>0</v>
      </c>
      <c r="Q594" s="157">
        <f>IFERROR(INDEX(NoSettings_v3!$C$2:$AH$4612,MATCH('EPS 3.1.3'!$B594,NoSettings_v3!$A$2:$A$4612,0),MATCH('EPS 3.1.3'!Q$1,NoSettings_v3!$C$1:$AH$1,0)),"")</f>
        <v>0</v>
      </c>
      <c r="R594" s="157">
        <f>IFERROR(INDEX(NoSettings_v3!$C$2:$AH$4612,MATCH('EPS 3.1.3'!$B594,NoSettings_v3!$A$2:$A$4612,0),MATCH('EPS 3.1.3'!R$1,NoSettings_v3!$C$1:$AH$1,0)),"")</f>
        <v>0</v>
      </c>
      <c r="S594" s="157">
        <f>IFERROR(INDEX(NoSettings_v3!$C$2:$AH$4612,MATCH('EPS 3.1.3'!$B594,NoSettings_v3!$A$2:$A$4612,0),MATCH('EPS 3.1.3'!S$1,NoSettings_v3!$C$1:$AH$1,0)),"")</f>
        <v>0</v>
      </c>
      <c r="T594" s="157">
        <f>IFERROR(INDEX(NoSettings_v3!$C$2:$AH$4612,MATCH('EPS 3.1.3'!$B594,NoSettings_v3!$A$2:$A$4612,0),MATCH('EPS 3.1.3'!T$1,NoSettings_v3!$C$1:$AH$1,0)),"")</f>
        <v>0</v>
      </c>
      <c r="U594" s="157">
        <f>IFERROR(INDEX(NoSettings_v3!$C$2:$AH$4612,MATCH('EPS 3.1.3'!$B594,NoSettings_v3!$A$2:$A$4612,0),MATCH('EPS 3.1.3'!U$1,NoSettings_v3!$C$1:$AH$1,0)),"")</f>
        <v>0</v>
      </c>
      <c r="V594" s="157">
        <f>IFERROR(INDEX(NoSettings_v3!$C$2:$AH$4612,MATCH('EPS 3.1.3'!$B594,NoSettings_v3!$A$2:$A$4612,0),MATCH('EPS 3.1.3'!V$1,NoSettings_v3!$C$1:$AH$1,0)),"")</f>
        <v>0</v>
      </c>
      <c r="W594" s="157">
        <f>IFERROR(INDEX(NoSettings_v3!$C$2:$AH$4612,MATCH('EPS 3.1.3'!$B594,NoSettings_v3!$A$2:$A$4612,0),MATCH('EPS 3.1.3'!W$1,NoSettings_v3!$C$1:$AH$1,0)),"")</f>
        <v>0</v>
      </c>
      <c r="X594" s="157">
        <f>IFERROR(INDEX(NoSettings_v3!$C$2:$AH$4612,MATCH('EPS 3.1.3'!$B594,NoSettings_v3!$A$2:$A$4612,0),MATCH('EPS 3.1.3'!X$1,NoSettings_v3!$C$1:$AH$1,0)),"")</f>
        <v>0</v>
      </c>
      <c r="Y594" s="157">
        <f>IFERROR(INDEX(NoSettings_v3!$C$2:$AH$4612,MATCH('EPS 3.1.3'!$B594,NoSettings_v3!$A$2:$A$4612,0),MATCH('EPS 3.1.3'!Y$1,NoSettings_v3!$C$1:$AH$1,0)),"")</f>
        <v>0</v>
      </c>
      <c r="Z594" s="157">
        <f>IFERROR(INDEX(NoSettings_v3!$C$2:$AH$4612,MATCH('EPS 3.1.3'!$B594,NoSettings_v3!$A$2:$A$4612,0),MATCH('EPS 3.1.3'!Z$1,NoSettings_v3!$C$1:$AH$1,0)),"")</f>
        <v>0</v>
      </c>
      <c r="AA594" s="157">
        <f>IFERROR(INDEX(NoSettings_v3!$C$2:$AH$4612,MATCH('EPS 3.1.3'!$B594,NoSettings_v3!$A$2:$A$4612,0),MATCH('EPS 3.1.3'!AA$1,NoSettings_v3!$C$1:$AH$1,0)),"")</f>
        <v>0</v>
      </c>
      <c r="AB594" s="157">
        <f>IFERROR(INDEX(NoSettings_v3!$C$2:$AH$4612,MATCH('EPS 3.1.3'!$B594,NoSettings_v3!$A$2:$A$4612,0),MATCH('EPS 3.1.3'!AB$1,NoSettings_v3!$C$1:$AH$1,0)),"")</f>
        <v>0</v>
      </c>
      <c r="AC594" s="157">
        <f>IFERROR(INDEX(NoSettings_v3!$C$2:$AH$4612,MATCH('EPS 3.1.3'!$B594,NoSettings_v3!$A$2:$A$4612,0),MATCH('EPS 3.1.3'!AC$1,NoSettings_v3!$C$1:$AH$1,0)),"")</f>
        <v>0</v>
      </c>
      <c r="AD594" s="157">
        <f>IFERROR(INDEX(NoSettings_v3!$C$2:$AH$4612,MATCH('EPS 3.1.3'!$B594,NoSettings_v3!$A$2:$A$4612,0),MATCH('EPS 3.1.3'!AD$1,NoSettings_v3!$C$1:$AH$1,0)),"")</f>
        <v>0</v>
      </c>
      <c r="AE594" s="157">
        <f>IFERROR(INDEX(NoSettings_v3!$C$2:$AH$4612,MATCH('EPS 3.1.3'!$B594,NoSettings_v3!$A$2:$A$4612,0),MATCH('EPS 3.1.3'!AE$1,NoSettings_v3!$C$1:$AH$1,0)),"")</f>
        <v>0</v>
      </c>
      <c r="AF594" s="157">
        <f>IFERROR(INDEX(NoSettings_v3!$C$2:$AH$4612,MATCH('EPS 3.1.3'!$B594,NoSettings_v3!$A$2:$A$4612,0),MATCH('EPS 3.1.3'!AF$1,NoSettings_v3!$C$1:$AH$1,0)),"")</f>
        <v>0</v>
      </c>
      <c r="AG594" s="157">
        <f>IFERROR(INDEX(NoSettings_v3!$C$2:$AH$4612,MATCH('EPS 3.1.3'!$B594,NoSettings_v3!$A$2:$A$4612,0),MATCH('EPS 3.1.3'!AG$1,NoSettings_v3!$C$1:$AH$1,0)),"")</f>
        <v>0</v>
      </c>
      <c r="AH594" s="157">
        <f>IFERROR(INDEX(NoSettings_v3!$C$2:$AH$4612,MATCH('EPS 3.1.3'!$B594,NoSettings_v3!$A$2:$A$4612,0),MATCH('EPS 3.1.3'!AH$1,NoSettings_v3!$C$1:$AH$1,0)),"")</f>
        <v>0</v>
      </c>
      <c r="AI594" s="157">
        <f>IFERROR(INDEX(NoSettings_v3!$C$2:$AH$4612,MATCH('EPS 3.1.3'!$B594,NoSettings_v3!$A$2:$A$4612,0),MATCH('EPS 3.1.3'!AI$1,NoSettings_v3!$C$1:$AH$1,0)),"")</f>
        <v>0</v>
      </c>
    </row>
    <row r="595" spans="2:35" x14ac:dyDescent="0.35">
      <c r="B595" s="161" t="s">
        <v>679</v>
      </c>
      <c r="C595" s="127" t="s">
        <v>964</v>
      </c>
      <c r="D595" s="157">
        <f>IFERROR(INDEX(NoSettings_v3!$C$2:$AH$4612,MATCH('EPS 3.1.3'!$B595,NoSettings_v3!$A$2:$A$4612,0),MATCH('EPS 3.1.3'!D$1,NoSettings_v3!$C$1:$AH$1,0)),"")</f>
        <v>0</v>
      </c>
      <c r="E595" s="157">
        <f>IFERROR(INDEX(NoSettings_v3!$C$2:$AH$4612,MATCH('EPS 3.1.3'!$B595,NoSettings_v3!$A$2:$A$4612,0),MATCH('EPS 3.1.3'!E$1,NoSettings_v3!$C$1:$AH$1,0)),"")</f>
        <v>0</v>
      </c>
      <c r="F595" s="157">
        <f>IFERROR(INDEX(NoSettings_v3!$C$2:$AH$4612,MATCH('EPS 3.1.3'!$B595,NoSettings_v3!$A$2:$A$4612,0),MATCH('EPS 3.1.3'!F$1,NoSettings_v3!$C$1:$AH$1,0)),"")</f>
        <v>0</v>
      </c>
      <c r="G595" s="157">
        <f>IFERROR(INDEX(NoSettings_v3!$C$2:$AH$4612,MATCH('EPS 3.1.3'!$B595,NoSettings_v3!$A$2:$A$4612,0),MATCH('EPS 3.1.3'!G$1,NoSettings_v3!$C$1:$AH$1,0)),"")</f>
        <v>0</v>
      </c>
      <c r="H595" s="157">
        <f>IFERROR(INDEX(NoSettings_v3!$C$2:$AH$4612,MATCH('EPS 3.1.3'!$B595,NoSettings_v3!$A$2:$A$4612,0),MATCH('EPS 3.1.3'!H$1,NoSettings_v3!$C$1:$AH$1,0)),"")</f>
        <v>0</v>
      </c>
      <c r="I595" s="157">
        <f>IFERROR(INDEX(NoSettings_v3!$C$2:$AH$4612,MATCH('EPS 3.1.3'!$B595,NoSettings_v3!$A$2:$A$4612,0),MATCH('EPS 3.1.3'!I$1,NoSettings_v3!$C$1:$AH$1,0)),"")</f>
        <v>0</v>
      </c>
      <c r="J595" s="157">
        <f>IFERROR(INDEX(NoSettings_v3!$C$2:$AH$4612,MATCH('EPS 3.1.3'!$B595,NoSettings_v3!$A$2:$A$4612,0),MATCH('EPS 3.1.3'!J$1,NoSettings_v3!$C$1:$AH$1,0)),"")</f>
        <v>0</v>
      </c>
      <c r="K595" s="157">
        <f>IFERROR(INDEX(NoSettings_v3!$C$2:$AH$4612,MATCH('EPS 3.1.3'!$B595,NoSettings_v3!$A$2:$A$4612,0),MATCH('EPS 3.1.3'!K$1,NoSettings_v3!$C$1:$AH$1,0)),"")</f>
        <v>0</v>
      </c>
      <c r="L595" s="157">
        <f>IFERROR(INDEX(NoSettings_v3!$C$2:$AH$4612,MATCH('EPS 3.1.3'!$B595,NoSettings_v3!$A$2:$A$4612,0),MATCH('EPS 3.1.3'!L$1,NoSettings_v3!$C$1:$AH$1,0)),"")</f>
        <v>0</v>
      </c>
      <c r="M595" s="157">
        <f>IFERROR(INDEX(NoSettings_v3!$C$2:$AH$4612,MATCH('EPS 3.1.3'!$B595,NoSettings_v3!$A$2:$A$4612,0),MATCH('EPS 3.1.3'!M$1,NoSettings_v3!$C$1:$AH$1,0)),"")</f>
        <v>0</v>
      </c>
      <c r="N595" s="157">
        <f>IFERROR(INDEX(NoSettings_v3!$C$2:$AH$4612,MATCH('EPS 3.1.3'!$B595,NoSettings_v3!$A$2:$A$4612,0),MATCH('EPS 3.1.3'!N$1,NoSettings_v3!$C$1:$AH$1,0)),"")</f>
        <v>0</v>
      </c>
      <c r="O595" s="157">
        <f>IFERROR(INDEX(NoSettings_v3!$C$2:$AH$4612,MATCH('EPS 3.1.3'!$B595,NoSettings_v3!$A$2:$A$4612,0),MATCH('EPS 3.1.3'!O$1,NoSettings_v3!$C$1:$AH$1,0)),"")</f>
        <v>0</v>
      </c>
      <c r="P595" s="157">
        <f>IFERROR(INDEX(NoSettings_v3!$C$2:$AH$4612,MATCH('EPS 3.1.3'!$B595,NoSettings_v3!$A$2:$A$4612,0),MATCH('EPS 3.1.3'!P$1,NoSettings_v3!$C$1:$AH$1,0)),"")</f>
        <v>0</v>
      </c>
      <c r="Q595" s="157">
        <f>IFERROR(INDEX(NoSettings_v3!$C$2:$AH$4612,MATCH('EPS 3.1.3'!$B595,NoSettings_v3!$A$2:$A$4612,0),MATCH('EPS 3.1.3'!Q$1,NoSettings_v3!$C$1:$AH$1,0)),"")</f>
        <v>0</v>
      </c>
      <c r="R595" s="157">
        <f>IFERROR(INDEX(NoSettings_v3!$C$2:$AH$4612,MATCH('EPS 3.1.3'!$B595,NoSettings_v3!$A$2:$A$4612,0),MATCH('EPS 3.1.3'!R$1,NoSettings_v3!$C$1:$AH$1,0)),"")</f>
        <v>0</v>
      </c>
      <c r="S595" s="157">
        <f>IFERROR(INDEX(NoSettings_v3!$C$2:$AH$4612,MATCH('EPS 3.1.3'!$B595,NoSettings_v3!$A$2:$A$4612,0),MATCH('EPS 3.1.3'!S$1,NoSettings_v3!$C$1:$AH$1,0)),"")</f>
        <v>0</v>
      </c>
      <c r="T595" s="157">
        <f>IFERROR(INDEX(NoSettings_v3!$C$2:$AH$4612,MATCH('EPS 3.1.3'!$B595,NoSettings_v3!$A$2:$A$4612,0),MATCH('EPS 3.1.3'!T$1,NoSettings_v3!$C$1:$AH$1,0)),"")</f>
        <v>0</v>
      </c>
      <c r="U595" s="157">
        <f>IFERROR(INDEX(NoSettings_v3!$C$2:$AH$4612,MATCH('EPS 3.1.3'!$B595,NoSettings_v3!$A$2:$A$4612,0),MATCH('EPS 3.1.3'!U$1,NoSettings_v3!$C$1:$AH$1,0)),"")</f>
        <v>0</v>
      </c>
      <c r="V595" s="157">
        <f>IFERROR(INDEX(NoSettings_v3!$C$2:$AH$4612,MATCH('EPS 3.1.3'!$B595,NoSettings_v3!$A$2:$A$4612,0),MATCH('EPS 3.1.3'!V$1,NoSettings_v3!$C$1:$AH$1,0)),"")</f>
        <v>0</v>
      </c>
      <c r="W595" s="157">
        <f>IFERROR(INDEX(NoSettings_v3!$C$2:$AH$4612,MATCH('EPS 3.1.3'!$B595,NoSettings_v3!$A$2:$A$4612,0),MATCH('EPS 3.1.3'!W$1,NoSettings_v3!$C$1:$AH$1,0)),"")</f>
        <v>0</v>
      </c>
      <c r="X595" s="157">
        <f>IFERROR(INDEX(NoSettings_v3!$C$2:$AH$4612,MATCH('EPS 3.1.3'!$B595,NoSettings_v3!$A$2:$A$4612,0),MATCH('EPS 3.1.3'!X$1,NoSettings_v3!$C$1:$AH$1,0)),"")</f>
        <v>0</v>
      </c>
      <c r="Y595" s="157">
        <f>IFERROR(INDEX(NoSettings_v3!$C$2:$AH$4612,MATCH('EPS 3.1.3'!$B595,NoSettings_v3!$A$2:$A$4612,0),MATCH('EPS 3.1.3'!Y$1,NoSettings_v3!$C$1:$AH$1,0)),"")</f>
        <v>0</v>
      </c>
      <c r="Z595" s="157">
        <f>IFERROR(INDEX(NoSettings_v3!$C$2:$AH$4612,MATCH('EPS 3.1.3'!$B595,NoSettings_v3!$A$2:$A$4612,0),MATCH('EPS 3.1.3'!Z$1,NoSettings_v3!$C$1:$AH$1,0)),"")</f>
        <v>0</v>
      </c>
      <c r="AA595" s="157">
        <f>IFERROR(INDEX(NoSettings_v3!$C$2:$AH$4612,MATCH('EPS 3.1.3'!$B595,NoSettings_v3!$A$2:$A$4612,0),MATCH('EPS 3.1.3'!AA$1,NoSettings_v3!$C$1:$AH$1,0)),"")</f>
        <v>0</v>
      </c>
      <c r="AB595" s="157">
        <f>IFERROR(INDEX(NoSettings_v3!$C$2:$AH$4612,MATCH('EPS 3.1.3'!$B595,NoSettings_v3!$A$2:$A$4612,0),MATCH('EPS 3.1.3'!AB$1,NoSettings_v3!$C$1:$AH$1,0)),"")</f>
        <v>0</v>
      </c>
      <c r="AC595" s="157">
        <f>IFERROR(INDEX(NoSettings_v3!$C$2:$AH$4612,MATCH('EPS 3.1.3'!$B595,NoSettings_v3!$A$2:$A$4612,0),MATCH('EPS 3.1.3'!AC$1,NoSettings_v3!$C$1:$AH$1,0)),"")</f>
        <v>0</v>
      </c>
      <c r="AD595" s="157">
        <f>IFERROR(INDEX(NoSettings_v3!$C$2:$AH$4612,MATCH('EPS 3.1.3'!$B595,NoSettings_v3!$A$2:$A$4612,0),MATCH('EPS 3.1.3'!AD$1,NoSettings_v3!$C$1:$AH$1,0)),"")</f>
        <v>0</v>
      </c>
      <c r="AE595" s="157">
        <f>IFERROR(INDEX(NoSettings_v3!$C$2:$AH$4612,MATCH('EPS 3.1.3'!$B595,NoSettings_v3!$A$2:$A$4612,0),MATCH('EPS 3.1.3'!AE$1,NoSettings_v3!$C$1:$AH$1,0)),"")</f>
        <v>0</v>
      </c>
      <c r="AF595" s="157">
        <f>IFERROR(INDEX(NoSettings_v3!$C$2:$AH$4612,MATCH('EPS 3.1.3'!$B595,NoSettings_v3!$A$2:$A$4612,0),MATCH('EPS 3.1.3'!AF$1,NoSettings_v3!$C$1:$AH$1,0)),"")</f>
        <v>0</v>
      </c>
      <c r="AG595" s="157">
        <f>IFERROR(INDEX(NoSettings_v3!$C$2:$AH$4612,MATCH('EPS 3.1.3'!$B595,NoSettings_v3!$A$2:$A$4612,0),MATCH('EPS 3.1.3'!AG$1,NoSettings_v3!$C$1:$AH$1,0)),"")</f>
        <v>0</v>
      </c>
      <c r="AH595" s="157">
        <f>IFERROR(INDEX(NoSettings_v3!$C$2:$AH$4612,MATCH('EPS 3.1.3'!$B595,NoSettings_v3!$A$2:$A$4612,0),MATCH('EPS 3.1.3'!AH$1,NoSettings_v3!$C$1:$AH$1,0)),"")</f>
        <v>0</v>
      </c>
      <c r="AI595" s="157">
        <f>IFERROR(INDEX(NoSettings_v3!$C$2:$AH$4612,MATCH('EPS 3.1.3'!$B595,NoSettings_v3!$A$2:$A$4612,0),MATCH('EPS 3.1.3'!AI$1,NoSettings_v3!$C$1:$AH$1,0)),"")</f>
        <v>0</v>
      </c>
    </row>
    <row r="596" spans="2:35" x14ac:dyDescent="0.35">
      <c r="B596" s="161" t="s">
        <v>680</v>
      </c>
      <c r="C596" s="127" t="s">
        <v>964</v>
      </c>
      <c r="D596" s="157">
        <f>IFERROR(INDEX(NoSettings_v3!$C$2:$AH$4612,MATCH('EPS 3.1.3'!$B596,NoSettings_v3!$A$2:$A$4612,0),MATCH('EPS 3.1.3'!D$1,NoSettings_v3!$C$1:$AH$1,0)),"")</f>
        <v>0</v>
      </c>
      <c r="E596" s="157">
        <f>IFERROR(INDEX(NoSettings_v3!$C$2:$AH$4612,MATCH('EPS 3.1.3'!$B596,NoSettings_v3!$A$2:$A$4612,0),MATCH('EPS 3.1.3'!E$1,NoSettings_v3!$C$1:$AH$1,0)),"")</f>
        <v>0</v>
      </c>
      <c r="F596" s="157">
        <f>IFERROR(INDEX(NoSettings_v3!$C$2:$AH$4612,MATCH('EPS 3.1.3'!$B596,NoSettings_v3!$A$2:$A$4612,0),MATCH('EPS 3.1.3'!F$1,NoSettings_v3!$C$1:$AH$1,0)),"")</f>
        <v>0</v>
      </c>
      <c r="G596" s="157">
        <f>IFERROR(INDEX(NoSettings_v3!$C$2:$AH$4612,MATCH('EPS 3.1.3'!$B596,NoSettings_v3!$A$2:$A$4612,0),MATCH('EPS 3.1.3'!G$1,NoSettings_v3!$C$1:$AH$1,0)),"")</f>
        <v>0</v>
      </c>
      <c r="H596" s="157">
        <f>IFERROR(INDEX(NoSettings_v3!$C$2:$AH$4612,MATCH('EPS 3.1.3'!$B596,NoSettings_v3!$A$2:$A$4612,0),MATCH('EPS 3.1.3'!H$1,NoSettings_v3!$C$1:$AH$1,0)),"")</f>
        <v>0</v>
      </c>
      <c r="I596" s="157">
        <f>IFERROR(INDEX(NoSettings_v3!$C$2:$AH$4612,MATCH('EPS 3.1.3'!$B596,NoSettings_v3!$A$2:$A$4612,0),MATCH('EPS 3.1.3'!I$1,NoSettings_v3!$C$1:$AH$1,0)),"")</f>
        <v>0</v>
      </c>
      <c r="J596" s="157">
        <f>IFERROR(INDEX(NoSettings_v3!$C$2:$AH$4612,MATCH('EPS 3.1.3'!$B596,NoSettings_v3!$A$2:$A$4612,0),MATCH('EPS 3.1.3'!J$1,NoSettings_v3!$C$1:$AH$1,0)),"")</f>
        <v>0</v>
      </c>
      <c r="K596" s="157">
        <f>IFERROR(INDEX(NoSettings_v3!$C$2:$AH$4612,MATCH('EPS 3.1.3'!$B596,NoSettings_v3!$A$2:$A$4612,0),MATCH('EPS 3.1.3'!K$1,NoSettings_v3!$C$1:$AH$1,0)),"")</f>
        <v>0</v>
      </c>
      <c r="L596" s="157">
        <f>IFERROR(INDEX(NoSettings_v3!$C$2:$AH$4612,MATCH('EPS 3.1.3'!$B596,NoSettings_v3!$A$2:$A$4612,0),MATCH('EPS 3.1.3'!L$1,NoSettings_v3!$C$1:$AH$1,0)),"")</f>
        <v>0</v>
      </c>
      <c r="M596" s="157">
        <f>IFERROR(INDEX(NoSettings_v3!$C$2:$AH$4612,MATCH('EPS 3.1.3'!$B596,NoSettings_v3!$A$2:$A$4612,0),MATCH('EPS 3.1.3'!M$1,NoSettings_v3!$C$1:$AH$1,0)),"")</f>
        <v>0</v>
      </c>
      <c r="N596" s="157">
        <f>IFERROR(INDEX(NoSettings_v3!$C$2:$AH$4612,MATCH('EPS 3.1.3'!$B596,NoSettings_v3!$A$2:$A$4612,0),MATCH('EPS 3.1.3'!N$1,NoSettings_v3!$C$1:$AH$1,0)),"")</f>
        <v>0</v>
      </c>
      <c r="O596" s="157">
        <f>IFERROR(INDEX(NoSettings_v3!$C$2:$AH$4612,MATCH('EPS 3.1.3'!$B596,NoSettings_v3!$A$2:$A$4612,0),MATCH('EPS 3.1.3'!O$1,NoSettings_v3!$C$1:$AH$1,0)),"")</f>
        <v>0</v>
      </c>
      <c r="P596" s="157">
        <f>IFERROR(INDEX(NoSettings_v3!$C$2:$AH$4612,MATCH('EPS 3.1.3'!$B596,NoSettings_v3!$A$2:$A$4612,0),MATCH('EPS 3.1.3'!P$1,NoSettings_v3!$C$1:$AH$1,0)),"")</f>
        <v>0</v>
      </c>
      <c r="Q596" s="157">
        <f>IFERROR(INDEX(NoSettings_v3!$C$2:$AH$4612,MATCH('EPS 3.1.3'!$B596,NoSettings_v3!$A$2:$A$4612,0),MATCH('EPS 3.1.3'!Q$1,NoSettings_v3!$C$1:$AH$1,0)),"")</f>
        <v>0</v>
      </c>
      <c r="R596" s="157">
        <f>IFERROR(INDEX(NoSettings_v3!$C$2:$AH$4612,MATCH('EPS 3.1.3'!$B596,NoSettings_v3!$A$2:$A$4612,0),MATCH('EPS 3.1.3'!R$1,NoSettings_v3!$C$1:$AH$1,0)),"")</f>
        <v>0</v>
      </c>
      <c r="S596" s="157">
        <f>IFERROR(INDEX(NoSettings_v3!$C$2:$AH$4612,MATCH('EPS 3.1.3'!$B596,NoSettings_v3!$A$2:$A$4612,0),MATCH('EPS 3.1.3'!S$1,NoSettings_v3!$C$1:$AH$1,0)),"")</f>
        <v>0</v>
      </c>
      <c r="T596" s="157">
        <f>IFERROR(INDEX(NoSettings_v3!$C$2:$AH$4612,MATCH('EPS 3.1.3'!$B596,NoSettings_v3!$A$2:$A$4612,0),MATCH('EPS 3.1.3'!T$1,NoSettings_v3!$C$1:$AH$1,0)),"")</f>
        <v>0</v>
      </c>
      <c r="U596" s="157">
        <f>IFERROR(INDEX(NoSettings_v3!$C$2:$AH$4612,MATCH('EPS 3.1.3'!$B596,NoSettings_v3!$A$2:$A$4612,0),MATCH('EPS 3.1.3'!U$1,NoSettings_v3!$C$1:$AH$1,0)),"")</f>
        <v>0</v>
      </c>
      <c r="V596" s="157">
        <f>IFERROR(INDEX(NoSettings_v3!$C$2:$AH$4612,MATCH('EPS 3.1.3'!$B596,NoSettings_v3!$A$2:$A$4612,0),MATCH('EPS 3.1.3'!V$1,NoSettings_v3!$C$1:$AH$1,0)),"")</f>
        <v>0</v>
      </c>
      <c r="W596" s="157">
        <f>IFERROR(INDEX(NoSettings_v3!$C$2:$AH$4612,MATCH('EPS 3.1.3'!$B596,NoSettings_v3!$A$2:$A$4612,0),MATCH('EPS 3.1.3'!W$1,NoSettings_v3!$C$1:$AH$1,0)),"")</f>
        <v>0</v>
      </c>
      <c r="X596" s="157">
        <f>IFERROR(INDEX(NoSettings_v3!$C$2:$AH$4612,MATCH('EPS 3.1.3'!$B596,NoSettings_v3!$A$2:$A$4612,0),MATCH('EPS 3.1.3'!X$1,NoSettings_v3!$C$1:$AH$1,0)),"")</f>
        <v>0</v>
      </c>
      <c r="Y596" s="157">
        <f>IFERROR(INDEX(NoSettings_v3!$C$2:$AH$4612,MATCH('EPS 3.1.3'!$B596,NoSettings_v3!$A$2:$A$4612,0),MATCH('EPS 3.1.3'!Y$1,NoSettings_v3!$C$1:$AH$1,0)),"")</f>
        <v>0</v>
      </c>
      <c r="Z596" s="157">
        <f>IFERROR(INDEX(NoSettings_v3!$C$2:$AH$4612,MATCH('EPS 3.1.3'!$B596,NoSettings_v3!$A$2:$A$4612,0),MATCH('EPS 3.1.3'!Z$1,NoSettings_v3!$C$1:$AH$1,0)),"")</f>
        <v>0</v>
      </c>
      <c r="AA596" s="157">
        <f>IFERROR(INDEX(NoSettings_v3!$C$2:$AH$4612,MATCH('EPS 3.1.3'!$B596,NoSettings_v3!$A$2:$A$4612,0),MATCH('EPS 3.1.3'!AA$1,NoSettings_v3!$C$1:$AH$1,0)),"")</f>
        <v>0</v>
      </c>
      <c r="AB596" s="157">
        <f>IFERROR(INDEX(NoSettings_v3!$C$2:$AH$4612,MATCH('EPS 3.1.3'!$B596,NoSettings_v3!$A$2:$A$4612,0),MATCH('EPS 3.1.3'!AB$1,NoSettings_v3!$C$1:$AH$1,0)),"")</f>
        <v>0</v>
      </c>
      <c r="AC596" s="157">
        <f>IFERROR(INDEX(NoSettings_v3!$C$2:$AH$4612,MATCH('EPS 3.1.3'!$B596,NoSettings_v3!$A$2:$A$4612,0),MATCH('EPS 3.1.3'!AC$1,NoSettings_v3!$C$1:$AH$1,0)),"")</f>
        <v>0</v>
      </c>
      <c r="AD596" s="157">
        <f>IFERROR(INDEX(NoSettings_v3!$C$2:$AH$4612,MATCH('EPS 3.1.3'!$B596,NoSettings_v3!$A$2:$A$4612,0),MATCH('EPS 3.1.3'!AD$1,NoSettings_v3!$C$1:$AH$1,0)),"")</f>
        <v>0</v>
      </c>
      <c r="AE596" s="157">
        <f>IFERROR(INDEX(NoSettings_v3!$C$2:$AH$4612,MATCH('EPS 3.1.3'!$B596,NoSettings_v3!$A$2:$A$4612,0),MATCH('EPS 3.1.3'!AE$1,NoSettings_v3!$C$1:$AH$1,0)),"")</f>
        <v>0</v>
      </c>
      <c r="AF596" s="157">
        <f>IFERROR(INDEX(NoSettings_v3!$C$2:$AH$4612,MATCH('EPS 3.1.3'!$B596,NoSettings_v3!$A$2:$A$4612,0),MATCH('EPS 3.1.3'!AF$1,NoSettings_v3!$C$1:$AH$1,0)),"")</f>
        <v>0</v>
      </c>
      <c r="AG596" s="157">
        <f>IFERROR(INDEX(NoSettings_v3!$C$2:$AH$4612,MATCH('EPS 3.1.3'!$B596,NoSettings_v3!$A$2:$A$4612,0),MATCH('EPS 3.1.3'!AG$1,NoSettings_v3!$C$1:$AH$1,0)),"")</f>
        <v>0</v>
      </c>
      <c r="AH596" s="157">
        <f>IFERROR(INDEX(NoSettings_v3!$C$2:$AH$4612,MATCH('EPS 3.1.3'!$B596,NoSettings_v3!$A$2:$A$4612,0),MATCH('EPS 3.1.3'!AH$1,NoSettings_v3!$C$1:$AH$1,0)),"")</f>
        <v>0</v>
      </c>
      <c r="AI596" s="157">
        <f>IFERROR(INDEX(NoSettings_v3!$C$2:$AH$4612,MATCH('EPS 3.1.3'!$B596,NoSettings_v3!$A$2:$A$4612,0),MATCH('EPS 3.1.3'!AI$1,NoSettings_v3!$C$1:$AH$1,0)),"")</f>
        <v>0</v>
      </c>
    </row>
    <row r="597" spans="2:35" x14ac:dyDescent="0.35">
      <c r="B597" s="161" t="s">
        <v>681</v>
      </c>
      <c r="C597" s="127" t="s">
        <v>964</v>
      </c>
      <c r="D597" s="157">
        <f>IFERROR(INDEX(NoSettings_v3!$C$2:$AH$4612,MATCH('EPS 3.1.3'!$B597,NoSettings_v3!$A$2:$A$4612,0),MATCH('EPS 3.1.3'!D$1,NoSettings_v3!$C$1:$AH$1,0)),"")</f>
        <v>0</v>
      </c>
      <c r="E597" s="157">
        <f>IFERROR(INDEX(NoSettings_v3!$C$2:$AH$4612,MATCH('EPS 3.1.3'!$B597,NoSettings_v3!$A$2:$A$4612,0),MATCH('EPS 3.1.3'!E$1,NoSettings_v3!$C$1:$AH$1,0)),"")</f>
        <v>0</v>
      </c>
      <c r="F597" s="157">
        <f>IFERROR(INDEX(NoSettings_v3!$C$2:$AH$4612,MATCH('EPS 3.1.3'!$B597,NoSettings_v3!$A$2:$A$4612,0),MATCH('EPS 3.1.3'!F$1,NoSettings_v3!$C$1:$AH$1,0)),"")</f>
        <v>0</v>
      </c>
      <c r="G597" s="157">
        <f>IFERROR(INDEX(NoSettings_v3!$C$2:$AH$4612,MATCH('EPS 3.1.3'!$B597,NoSettings_v3!$A$2:$A$4612,0),MATCH('EPS 3.1.3'!G$1,NoSettings_v3!$C$1:$AH$1,0)),"")</f>
        <v>0</v>
      </c>
      <c r="H597" s="157">
        <f>IFERROR(INDEX(NoSettings_v3!$C$2:$AH$4612,MATCH('EPS 3.1.3'!$B597,NoSettings_v3!$A$2:$A$4612,0),MATCH('EPS 3.1.3'!H$1,NoSettings_v3!$C$1:$AH$1,0)),"")</f>
        <v>0</v>
      </c>
      <c r="I597" s="157">
        <f>IFERROR(INDEX(NoSettings_v3!$C$2:$AH$4612,MATCH('EPS 3.1.3'!$B597,NoSettings_v3!$A$2:$A$4612,0),MATCH('EPS 3.1.3'!I$1,NoSettings_v3!$C$1:$AH$1,0)),"")</f>
        <v>0</v>
      </c>
      <c r="J597" s="157">
        <f>IFERROR(INDEX(NoSettings_v3!$C$2:$AH$4612,MATCH('EPS 3.1.3'!$B597,NoSettings_v3!$A$2:$A$4612,0),MATCH('EPS 3.1.3'!J$1,NoSettings_v3!$C$1:$AH$1,0)),"")</f>
        <v>0</v>
      </c>
      <c r="K597" s="157">
        <f>IFERROR(INDEX(NoSettings_v3!$C$2:$AH$4612,MATCH('EPS 3.1.3'!$B597,NoSettings_v3!$A$2:$A$4612,0),MATCH('EPS 3.1.3'!K$1,NoSettings_v3!$C$1:$AH$1,0)),"")</f>
        <v>0</v>
      </c>
      <c r="L597" s="157">
        <f>IFERROR(INDEX(NoSettings_v3!$C$2:$AH$4612,MATCH('EPS 3.1.3'!$B597,NoSettings_v3!$A$2:$A$4612,0),MATCH('EPS 3.1.3'!L$1,NoSettings_v3!$C$1:$AH$1,0)),"")</f>
        <v>0</v>
      </c>
      <c r="M597" s="157">
        <f>IFERROR(INDEX(NoSettings_v3!$C$2:$AH$4612,MATCH('EPS 3.1.3'!$B597,NoSettings_v3!$A$2:$A$4612,0),MATCH('EPS 3.1.3'!M$1,NoSettings_v3!$C$1:$AH$1,0)),"")</f>
        <v>0</v>
      </c>
      <c r="N597" s="157">
        <f>IFERROR(INDEX(NoSettings_v3!$C$2:$AH$4612,MATCH('EPS 3.1.3'!$B597,NoSettings_v3!$A$2:$A$4612,0),MATCH('EPS 3.1.3'!N$1,NoSettings_v3!$C$1:$AH$1,0)),"")</f>
        <v>0</v>
      </c>
      <c r="O597" s="157">
        <f>IFERROR(INDEX(NoSettings_v3!$C$2:$AH$4612,MATCH('EPS 3.1.3'!$B597,NoSettings_v3!$A$2:$A$4612,0),MATCH('EPS 3.1.3'!O$1,NoSettings_v3!$C$1:$AH$1,0)),"")</f>
        <v>0</v>
      </c>
      <c r="P597" s="157">
        <f>IFERROR(INDEX(NoSettings_v3!$C$2:$AH$4612,MATCH('EPS 3.1.3'!$B597,NoSettings_v3!$A$2:$A$4612,0),MATCH('EPS 3.1.3'!P$1,NoSettings_v3!$C$1:$AH$1,0)),"")</f>
        <v>0</v>
      </c>
      <c r="Q597" s="157">
        <f>IFERROR(INDEX(NoSettings_v3!$C$2:$AH$4612,MATCH('EPS 3.1.3'!$B597,NoSettings_v3!$A$2:$A$4612,0),MATCH('EPS 3.1.3'!Q$1,NoSettings_v3!$C$1:$AH$1,0)),"")</f>
        <v>0</v>
      </c>
      <c r="R597" s="157">
        <f>IFERROR(INDEX(NoSettings_v3!$C$2:$AH$4612,MATCH('EPS 3.1.3'!$B597,NoSettings_v3!$A$2:$A$4612,0),MATCH('EPS 3.1.3'!R$1,NoSettings_v3!$C$1:$AH$1,0)),"")</f>
        <v>0</v>
      </c>
      <c r="S597" s="157">
        <f>IFERROR(INDEX(NoSettings_v3!$C$2:$AH$4612,MATCH('EPS 3.1.3'!$B597,NoSettings_v3!$A$2:$A$4612,0),MATCH('EPS 3.1.3'!S$1,NoSettings_v3!$C$1:$AH$1,0)),"")</f>
        <v>0</v>
      </c>
      <c r="T597" s="157">
        <f>IFERROR(INDEX(NoSettings_v3!$C$2:$AH$4612,MATCH('EPS 3.1.3'!$B597,NoSettings_v3!$A$2:$A$4612,0),MATCH('EPS 3.1.3'!T$1,NoSettings_v3!$C$1:$AH$1,0)),"")</f>
        <v>0</v>
      </c>
      <c r="U597" s="157">
        <f>IFERROR(INDEX(NoSettings_v3!$C$2:$AH$4612,MATCH('EPS 3.1.3'!$B597,NoSettings_v3!$A$2:$A$4612,0),MATCH('EPS 3.1.3'!U$1,NoSettings_v3!$C$1:$AH$1,0)),"")</f>
        <v>0</v>
      </c>
      <c r="V597" s="157">
        <f>IFERROR(INDEX(NoSettings_v3!$C$2:$AH$4612,MATCH('EPS 3.1.3'!$B597,NoSettings_v3!$A$2:$A$4612,0),MATCH('EPS 3.1.3'!V$1,NoSettings_v3!$C$1:$AH$1,0)),"")</f>
        <v>0</v>
      </c>
      <c r="W597" s="157">
        <f>IFERROR(INDEX(NoSettings_v3!$C$2:$AH$4612,MATCH('EPS 3.1.3'!$B597,NoSettings_v3!$A$2:$A$4612,0),MATCH('EPS 3.1.3'!W$1,NoSettings_v3!$C$1:$AH$1,0)),"")</f>
        <v>0</v>
      </c>
      <c r="X597" s="157">
        <f>IFERROR(INDEX(NoSettings_v3!$C$2:$AH$4612,MATCH('EPS 3.1.3'!$B597,NoSettings_v3!$A$2:$A$4612,0),MATCH('EPS 3.1.3'!X$1,NoSettings_v3!$C$1:$AH$1,0)),"")</f>
        <v>0</v>
      </c>
      <c r="Y597" s="157">
        <f>IFERROR(INDEX(NoSettings_v3!$C$2:$AH$4612,MATCH('EPS 3.1.3'!$B597,NoSettings_v3!$A$2:$A$4612,0),MATCH('EPS 3.1.3'!Y$1,NoSettings_v3!$C$1:$AH$1,0)),"")</f>
        <v>0</v>
      </c>
      <c r="Z597" s="157">
        <f>IFERROR(INDEX(NoSettings_v3!$C$2:$AH$4612,MATCH('EPS 3.1.3'!$B597,NoSettings_v3!$A$2:$A$4612,0),MATCH('EPS 3.1.3'!Z$1,NoSettings_v3!$C$1:$AH$1,0)),"")</f>
        <v>0</v>
      </c>
      <c r="AA597" s="157">
        <f>IFERROR(INDEX(NoSettings_v3!$C$2:$AH$4612,MATCH('EPS 3.1.3'!$B597,NoSettings_v3!$A$2:$A$4612,0),MATCH('EPS 3.1.3'!AA$1,NoSettings_v3!$C$1:$AH$1,0)),"")</f>
        <v>0</v>
      </c>
      <c r="AB597" s="157">
        <f>IFERROR(INDEX(NoSettings_v3!$C$2:$AH$4612,MATCH('EPS 3.1.3'!$B597,NoSettings_v3!$A$2:$A$4612,0),MATCH('EPS 3.1.3'!AB$1,NoSettings_v3!$C$1:$AH$1,0)),"")</f>
        <v>0</v>
      </c>
      <c r="AC597" s="157">
        <f>IFERROR(INDEX(NoSettings_v3!$C$2:$AH$4612,MATCH('EPS 3.1.3'!$B597,NoSettings_v3!$A$2:$A$4612,0),MATCH('EPS 3.1.3'!AC$1,NoSettings_v3!$C$1:$AH$1,0)),"")</f>
        <v>0</v>
      </c>
      <c r="AD597" s="157">
        <f>IFERROR(INDEX(NoSettings_v3!$C$2:$AH$4612,MATCH('EPS 3.1.3'!$B597,NoSettings_v3!$A$2:$A$4612,0),MATCH('EPS 3.1.3'!AD$1,NoSettings_v3!$C$1:$AH$1,0)),"")</f>
        <v>0</v>
      </c>
      <c r="AE597" s="157">
        <f>IFERROR(INDEX(NoSettings_v3!$C$2:$AH$4612,MATCH('EPS 3.1.3'!$B597,NoSettings_v3!$A$2:$A$4612,0),MATCH('EPS 3.1.3'!AE$1,NoSettings_v3!$C$1:$AH$1,0)),"")</f>
        <v>0</v>
      </c>
      <c r="AF597" s="157">
        <f>IFERROR(INDEX(NoSettings_v3!$C$2:$AH$4612,MATCH('EPS 3.1.3'!$B597,NoSettings_v3!$A$2:$A$4612,0),MATCH('EPS 3.1.3'!AF$1,NoSettings_v3!$C$1:$AH$1,0)),"")</f>
        <v>0</v>
      </c>
      <c r="AG597" s="157">
        <f>IFERROR(INDEX(NoSettings_v3!$C$2:$AH$4612,MATCH('EPS 3.1.3'!$B597,NoSettings_v3!$A$2:$A$4612,0),MATCH('EPS 3.1.3'!AG$1,NoSettings_v3!$C$1:$AH$1,0)),"")</f>
        <v>0</v>
      </c>
      <c r="AH597" s="157">
        <f>IFERROR(INDEX(NoSettings_v3!$C$2:$AH$4612,MATCH('EPS 3.1.3'!$B597,NoSettings_v3!$A$2:$A$4612,0),MATCH('EPS 3.1.3'!AH$1,NoSettings_v3!$C$1:$AH$1,0)),"")</f>
        <v>0</v>
      </c>
      <c r="AI597" s="157">
        <f>IFERROR(INDEX(NoSettings_v3!$C$2:$AH$4612,MATCH('EPS 3.1.3'!$B597,NoSettings_v3!$A$2:$A$4612,0),MATCH('EPS 3.1.3'!AI$1,NoSettings_v3!$C$1:$AH$1,0)),"")</f>
        <v>0</v>
      </c>
    </row>
    <row r="598" spans="2:35" x14ac:dyDescent="0.35">
      <c r="B598" s="161" t="s">
        <v>682</v>
      </c>
      <c r="C598" s="127" t="s">
        <v>964</v>
      </c>
      <c r="D598" s="157">
        <f>IFERROR(INDEX(NoSettings_v3!$C$2:$AH$4612,MATCH('EPS 3.1.3'!$B598,NoSettings_v3!$A$2:$A$4612,0),MATCH('EPS 3.1.3'!D$1,NoSettings_v3!$C$1:$AH$1,0)),"")</f>
        <v>0</v>
      </c>
      <c r="E598" s="157">
        <f>IFERROR(INDEX(NoSettings_v3!$C$2:$AH$4612,MATCH('EPS 3.1.3'!$B598,NoSettings_v3!$A$2:$A$4612,0),MATCH('EPS 3.1.3'!E$1,NoSettings_v3!$C$1:$AH$1,0)),"")</f>
        <v>0</v>
      </c>
      <c r="F598" s="157">
        <f>IFERROR(INDEX(NoSettings_v3!$C$2:$AH$4612,MATCH('EPS 3.1.3'!$B598,NoSettings_v3!$A$2:$A$4612,0),MATCH('EPS 3.1.3'!F$1,NoSettings_v3!$C$1:$AH$1,0)),"")</f>
        <v>0</v>
      </c>
      <c r="G598" s="157">
        <f>IFERROR(INDEX(NoSettings_v3!$C$2:$AH$4612,MATCH('EPS 3.1.3'!$B598,NoSettings_v3!$A$2:$A$4612,0),MATCH('EPS 3.1.3'!G$1,NoSettings_v3!$C$1:$AH$1,0)),"")</f>
        <v>0</v>
      </c>
      <c r="H598" s="157">
        <f>IFERROR(INDEX(NoSettings_v3!$C$2:$AH$4612,MATCH('EPS 3.1.3'!$B598,NoSettings_v3!$A$2:$A$4612,0),MATCH('EPS 3.1.3'!H$1,NoSettings_v3!$C$1:$AH$1,0)),"")</f>
        <v>0</v>
      </c>
      <c r="I598" s="157">
        <f>IFERROR(INDEX(NoSettings_v3!$C$2:$AH$4612,MATCH('EPS 3.1.3'!$B598,NoSettings_v3!$A$2:$A$4612,0),MATCH('EPS 3.1.3'!I$1,NoSettings_v3!$C$1:$AH$1,0)),"")</f>
        <v>0</v>
      </c>
      <c r="J598" s="157">
        <f>IFERROR(INDEX(NoSettings_v3!$C$2:$AH$4612,MATCH('EPS 3.1.3'!$B598,NoSettings_v3!$A$2:$A$4612,0),MATCH('EPS 3.1.3'!J$1,NoSettings_v3!$C$1:$AH$1,0)),"")</f>
        <v>0</v>
      </c>
      <c r="K598" s="157">
        <f>IFERROR(INDEX(NoSettings_v3!$C$2:$AH$4612,MATCH('EPS 3.1.3'!$B598,NoSettings_v3!$A$2:$A$4612,0),MATCH('EPS 3.1.3'!K$1,NoSettings_v3!$C$1:$AH$1,0)),"")</f>
        <v>0</v>
      </c>
      <c r="L598" s="157">
        <f>IFERROR(INDEX(NoSettings_v3!$C$2:$AH$4612,MATCH('EPS 3.1.3'!$B598,NoSettings_v3!$A$2:$A$4612,0),MATCH('EPS 3.1.3'!L$1,NoSettings_v3!$C$1:$AH$1,0)),"")</f>
        <v>0</v>
      </c>
      <c r="M598" s="157">
        <f>IFERROR(INDEX(NoSettings_v3!$C$2:$AH$4612,MATCH('EPS 3.1.3'!$B598,NoSettings_v3!$A$2:$A$4612,0),MATCH('EPS 3.1.3'!M$1,NoSettings_v3!$C$1:$AH$1,0)),"")</f>
        <v>0</v>
      </c>
      <c r="N598" s="157">
        <f>IFERROR(INDEX(NoSettings_v3!$C$2:$AH$4612,MATCH('EPS 3.1.3'!$B598,NoSettings_v3!$A$2:$A$4612,0),MATCH('EPS 3.1.3'!N$1,NoSettings_v3!$C$1:$AH$1,0)),"")</f>
        <v>0</v>
      </c>
      <c r="O598" s="157">
        <f>IFERROR(INDEX(NoSettings_v3!$C$2:$AH$4612,MATCH('EPS 3.1.3'!$B598,NoSettings_v3!$A$2:$A$4612,0),MATCH('EPS 3.1.3'!O$1,NoSettings_v3!$C$1:$AH$1,0)),"")</f>
        <v>0</v>
      </c>
      <c r="P598" s="157">
        <f>IFERROR(INDEX(NoSettings_v3!$C$2:$AH$4612,MATCH('EPS 3.1.3'!$B598,NoSettings_v3!$A$2:$A$4612,0),MATCH('EPS 3.1.3'!P$1,NoSettings_v3!$C$1:$AH$1,0)),"")</f>
        <v>0</v>
      </c>
      <c r="Q598" s="157">
        <f>IFERROR(INDEX(NoSettings_v3!$C$2:$AH$4612,MATCH('EPS 3.1.3'!$B598,NoSettings_v3!$A$2:$A$4612,0),MATCH('EPS 3.1.3'!Q$1,NoSettings_v3!$C$1:$AH$1,0)),"")</f>
        <v>0</v>
      </c>
      <c r="R598" s="157">
        <f>IFERROR(INDEX(NoSettings_v3!$C$2:$AH$4612,MATCH('EPS 3.1.3'!$B598,NoSettings_v3!$A$2:$A$4612,0),MATCH('EPS 3.1.3'!R$1,NoSettings_v3!$C$1:$AH$1,0)),"")</f>
        <v>0</v>
      </c>
      <c r="S598" s="157">
        <f>IFERROR(INDEX(NoSettings_v3!$C$2:$AH$4612,MATCH('EPS 3.1.3'!$B598,NoSettings_v3!$A$2:$A$4612,0),MATCH('EPS 3.1.3'!S$1,NoSettings_v3!$C$1:$AH$1,0)),"")</f>
        <v>0</v>
      </c>
      <c r="T598" s="157">
        <f>IFERROR(INDEX(NoSettings_v3!$C$2:$AH$4612,MATCH('EPS 3.1.3'!$B598,NoSettings_v3!$A$2:$A$4612,0),MATCH('EPS 3.1.3'!T$1,NoSettings_v3!$C$1:$AH$1,0)),"")</f>
        <v>0</v>
      </c>
      <c r="U598" s="157">
        <f>IFERROR(INDEX(NoSettings_v3!$C$2:$AH$4612,MATCH('EPS 3.1.3'!$B598,NoSettings_v3!$A$2:$A$4612,0),MATCH('EPS 3.1.3'!U$1,NoSettings_v3!$C$1:$AH$1,0)),"")</f>
        <v>0</v>
      </c>
      <c r="V598" s="157">
        <f>IFERROR(INDEX(NoSettings_v3!$C$2:$AH$4612,MATCH('EPS 3.1.3'!$B598,NoSettings_v3!$A$2:$A$4612,0),MATCH('EPS 3.1.3'!V$1,NoSettings_v3!$C$1:$AH$1,0)),"")</f>
        <v>0</v>
      </c>
      <c r="W598" s="157">
        <f>IFERROR(INDEX(NoSettings_v3!$C$2:$AH$4612,MATCH('EPS 3.1.3'!$B598,NoSettings_v3!$A$2:$A$4612,0),MATCH('EPS 3.1.3'!W$1,NoSettings_v3!$C$1:$AH$1,0)),"")</f>
        <v>0</v>
      </c>
      <c r="X598" s="157">
        <f>IFERROR(INDEX(NoSettings_v3!$C$2:$AH$4612,MATCH('EPS 3.1.3'!$B598,NoSettings_v3!$A$2:$A$4612,0),MATCH('EPS 3.1.3'!X$1,NoSettings_v3!$C$1:$AH$1,0)),"")</f>
        <v>0</v>
      </c>
      <c r="Y598" s="157">
        <f>IFERROR(INDEX(NoSettings_v3!$C$2:$AH$4612,MATCH('EPS 3.1.3'!$B598,NoSettings_v3!$A$2:$A$4612,0),MATCH('EPS 3.1.3'!Y$1,NoSettings_v3!$C$1:$AH$1,0)),"")</f>
        <v>0</v>
      </c>
      <c r="Z598" s="157">
        <f>IFERROR(INDEX(NoSettings_v3!$C$2:$AH$4612,MATCH('EPS 3.1.3'!$B598,NoSettings_v3!$A$2:$A$4612,0),MATCH('EPS 3.1.3'!Z$1,NoSettings_v3!$C$1:$AH$1,0)),"")</f>
        <v>0</v>
      </c>
      <c r="AA598" s="157">
        <f>IFERROR(INDEX(NoSettings_v3!$C$2:$AH$4612,MATCH('EPS 3.1.3'!$B598,NoSettings_v3!$A$2:$A$4612,0),MATCH('EPS 3.1.3'!AA$1,NoSettings_v3!$C$1:$AH$1,0)),"")</f>
        <v>0</v>
      </c>
      <c r="AB598" s="157">
        <f>IFERROR(INDEX(NoSettings_v3!$C$2:$AH$4612,MATCH('EPS 3.1.3'!$B598,NoSettings_v3!$A$2:$A$4612,0),MATCH('EPS 3.1.3'!AB$1,NoSettings_v3!$C$1:$AH$1,0)),"")</f>
        <v>0</v>
      </c>
      <c r="AC598" s="157">
        <f>IFERROR(INDEX(NoSettings_v3!$C$2:$AH$4612,MATCH('EPS 3.1.3'!$B598,NoSettings_v3!$A$2:$A$4612,0),MATCH('EPS 3.1.3'!AC$1,NoSettings_v3!$C$1:$AH$1,0)),"")</f>
        <v>0</v>
      </c>
      <c r="AD598" s="157">
        <f>IFERROR(INDEX(NoSettings_v3!$C$2:$AH$4612,MATCH('EPS 3.1.3'!$B598,NoSettings_v3!$A$2:$A$4612,0),MATCH('EPS 3.1.3'!AD$1,NoSettings_v3!$C$1:$AH$1,0)),"")</f>
        <v>0</v>
      </c>
      <c r="AE598" s="157">
        <f>IFERROR(INDEX(NoSettings_v3!$C$2:$AH$4612,MATCH('EPS 3.1.3'!$B598,NoSettings_v3!$A$2:$A$4612,0),MATCH('EPS 3.1.3'!AE$1,NoSettings_v3!$C$1:$AH$1,0)),"")</f>
        <v>0</v>
      </c>
      <c r="AF598" s="157">
        <f>IFERROR(INDEX(NoSettings_v3!$C$2:$AH$4612,MATCH('EPS 3.1.3'!$B598,NoSettings_v3!$A$2:$A$4612,0),MATCH('EPS 3.1.3'!AF$1,NoSettings_v3!$C$1:$AH$1,0)),"")</f>
        <v>0</v>
      </c>
      <c r="AG598" s="157">
        <f>IFERROR(INDEX(NoSettings_v3!$C$2:$AH$4612,MATCH('EPS 3.1.3'!$B598,NoSettings_v3!$A$2:$A$4612,0),MATCH('EPS 3.1.3'!AG$1,NoSettings_v3!$C$1:$AH$1,0)),"")</f>
        <v>0</v>
      </c>
      <c r="AH598" s="157">
        <f>IFERROR(INDEX(NoSettings_v3!$C$2:$AH$4612,MATCH('EPS 3.1.3'!$B598,NoSettings_v3!$A$2:$A$4612,0),MATCH('EPS 3.1.3'!AH$1,NoSettings_v3!$C$1:$AH$1,0)),"")</f>
        <v>0</v>
      </c>
      <c r="AI598" s="157">
        <f>IFERROR(INDEX(NoSettings_v3!$C$2:$AH$4612,MATCH('EPS 3.1.3'!$B598,NoSettings_v3!$A$2:$A$4612,0),MATCH('EPS 3.1.3'!AI$1,NoSettings_v3!$C$1:$AH$1,0)),"")</f>
        <v>0</v>
      </c>
    </row>
    <row r="599" spans="2:35" x14ac:dyDescent="0.35">
      <c r="B599" s="161" t="s">
        <v>1299</v>
      </c>
      <c r="C599" s="127" t="s">
        <v>964</v>
      </c>
      <c r="D599" s="157">
        <f>IFERROR(INDEX(NoSettings_v3!$C$2:$AH$4612,MATCH('EPS 3.1.3'!$B599,NoSettings_v3!$A$2:$A$4612,0),MATCH('EPS 3.1.3'!D$1,NoSettings_v3!$C$1:$AH$1,0)),"")</f>
        <v>0</v>
      </c>
      <c r="E599" s="157">
        <f>IFERROR(INDEX(NoSettings_v3!$C$2:$AH$4612,MATCH('EPS 3.1.3'!$B599,NoSettings_v3!$A$2:$A$4612,0),MATCH('EPS 3.1.3'!E$1,NoSettings_v3!$C$1:$AH$1,0)),"")</f>
        <v>0</v>
      </c>
      <c r="F599" s="157">
        <f>IFERROR(INDEX(NoSettings_v3!$C$2:$AH$4612,MATCH('EPS 3.1.3'!$B599,NoSettings_v3!$A$2:$A$4612,0),MATCH('EPS 3.1.3'!F$1,NoSettings_v3!$C$1:$AH$1,0)),"")</f>
        <v>0</v>
      </c>
      <c r="G599" s="157">
        <f>IFERROR(INDEX(NoSettings_v3!$C$2:$AH$4612,MATCH('EPS 3.1.3'!$B599,NoSettings_v3!$A$2:$A$4612,0),MATCH('EPS 3.1.3'!G$1,NoSettings_v3!$C$1:$AH$1,0)),"")</f>
        <v>0</v>
      </c>
      <c r="H599" s="157">
        <f>IFERROR(INDEX(NoSettings_v3!$C$2:$AH$4612,MATCH('EPS 3.1.3'!$B599,NoSettings_v3!$A$2:$A$4612,0),MATCH('EPS 3.1.3'!H$1,NoSettings_v3!$C$1:$AH$1,0)),"")</f>
        <v>0</v>
      </c>
      <c r="I599" s="157">
        <f>IFERROR(INDEX(NoSettings_v3!$C$2:$AH$4612,MATCH('EPS 3.1.3'!$B599,NoSettings_v3!$A$2:$A$4612,0),MATCH('EPS 3.1.3'!I$1,NoSettings_v3!$C$1:$AH$1,0)),"")</f>
        <v>0</v>
      </c>
      <c r="J599" s="157">
        <f>IFERROR(INDEX(NoSettings_v3!$C$2:$AH$4612,MATCH('EPS 3.1.3'!$B599,NoSettings_v3!$A$2:$A$4612,0),MATCH('EPS 3.1.3'!J$1,NoSettings_v3!$C$1:$AH$1,0)),"")</f>
        <v>0</v>
      </c>
      <c r="K599" s="157">
        <f>IFERROR(INDEX(NoSettings_v3!$C$2:$AH$4612,MATCH('EPS 3.1.3'!$B599,NoSettings_v3!$A$2:$A$4612,0),MATCH('EPS 3.1.3'!K$1,NoSettings_v3!$C$1:$AH$1,0)),"")</f>
        <v>0</v>
      </c>
      <c r="L599" s="157">
        <f>IFERROR(INDEX(NoSettings_v3!$C$2:$AH$4612,MATCH('EPS 3.1.3'!$B599,NoSettings_v3!$A$2:$A$4612,0),MATCH('EPS 3.1.3'!L$1,NoSettings_v3!$C$1:$AH$1,0)),"")</f>
        <v>0</v>
      </c>
      <c r="M599" s="157">
        <f>IFERROR(INDEX(NoSettings_v3!$C$2:$AH$4612,MATCH('EPS 3.1.3'!$B599,NoSettings_v3!$A$2:$A$4612,0),MATCH('EPS 3.1.3'!M$1,NoSettings_v3!$C$1:$AH$1,0)),"")</f>
        <v>0</v>
      </c>
      <c r="N599" s="157">
        <f>IFERROR(INDEX(NoSettings_v3!$C$2:$AH$4612,MATCH('EPS 3.1.3'!$B599,NoSettings_v3!$A$2:$A$4612,0),MATCH('EPS 3.1.3'!N$1,NoSettings_v3!$C$1:$AH$1,0)),"")</f>
        <v>0</v>
      </c>
      <c r="O599" s="157">
        <f>IFERROR(INDEX(NoSettings_v3!$C$2:$AH$4612,MATCH('EPS 3.1.3'!$B599,NoSettings_v3!$A$2:$A$4612,0),MATCH('EPS 3.1.3'!O$1,NoSettings_v3!$C$1:$AH$1,0)),"")</f>
        <v>0</v>
      </c>
      <c r="P599" s="157">
        <f>IFERROR(INDEX(NoSettings_v3!$C$2:$AH$4612,MATCH('EPS 3.1.3'!$B599,NoSettings_v3!$A$2:$A$4612,0),MATCH('EPS 3.1.3'!P$1,NoSettings_v3!$C$1:$AH$1,0)),"")</f>
        <v>0</v>
      </c>
      <c r="Q599" s="157">
        <f>IFERROR(INDEX(NoSettings_v3!$C$2:$AH$4612,MATCH('EPS 3.1.3'!$B599,NoSettings_v3!$A$2:$A$4612,0),MATCH('EPS 3.1.3'!Q$1,NoSettings_v3!$C$1:$AH$1,0)),"")</f>
        <v>0</v>
      </c>
      <c r="R599" s="157">
        <f>IFERROR(INDEX(NoSettings_v3!$C$2:$AH$4612,MATCH('EPS 3.1.3'!$B599,NoSettings_v3!$A$2:$A$4612,0),MATCH('EPS 3.1.3'!R$1,NoSettings_v3!$C$1:$AH$1,0)),"")</f>
        <v>0</v>
      </c>
      <c r="S599" s="157">
        <f>IFERROR(INDEX(NoSettings_v3!$C$2:$AH$4612,MATCH('EPS 3.1.3'!$B599,NoSettings_v3!$A$2:$A$4612,0),MATCH('EPS 3.1.3'!S$1,NoSettings_v3!$C$1:$AH$1,0)),"")</f>
        <v>0</v>
      </c>
      <c r="T599" s="157">
        <f>IFERROR(INDEX(NoSettings_v3!$C$2:$AH$4612,MATCH('EPS 3.1.3'!$B599,NoSettings_v3!$A$2:$A$4612,0),MATCH('EPS 3.1.3'!T$1,NoSettings_v3!$C$1:$AH$1,0)),"")</f>
        <v>0</v>
      </c>
      <c r="U599" s="157">
        <f>IFERROR(INDEX(NoSettings_v3!$C$2:$AH$4612,MATCH('EPS 3.1.3'!$B599,NoSettings_v3!$A$2:$A$4612,0),MATCH('EPS 3.1.3'!U$1,NoSettings_v3!$C$1:$AH$1,0)),"")</f>
        <v>0</v>
      </c>
      <c r="V599" s="157">
        <f>IFERROR(INDEX(NoSettings_v3!$C$2:$AH$4612,MATCH('EPS 3.1.3'!$B599,NoSettings_v3!$A$2:$A$4612,0),MATCH('EPS 3.1.3'!V$1,NoSettings_v3!$C$1:$AH$1,0)),"")</f>
        <v>0</v>
      </c>
      <c r="W599" s="157">
        <f>IFERROR(INDEX(NoSettings_v3!$C$2:$AH$4612,MATCH('EPS 3.1.3'!$B599,NoSettings_v3!$A$2:$A$4612,0),MATCH('EPS 3.1.3'!W$1,NoSettings_v3!$C$1:$AH$1,0)),"")</f>
        <v>0</v>
      </c>
      <c r="X599" s="157">
        <f>IFERROR(INDEX(NoSettings_v3!$C$2:$AH$4612,MATCH('EPS 3.1.3'!$B599,NoSettings_v3!$A$2:$A$4612,0),MATCH('EPS 3.1.3'!X$1,NoSettings_v3!$C$1:$AH$1,0)),"")</f>
        <v>0</v>
      </c>
      <c r="Y599" s="157">
        <f>IFERROR(INDEX(NoSettings_v3!$C$2:$AH$4612,MATCH('EPS 3.1.3'!$B599,NoSettings_v3!$A$2:$A$4612,0),MATCH('EPS 3.1.3'!Y$1,NoSettings_v3!$C$1:$AH$1,0)),"")</f>
        <v>0</v>
      </c>
      <c r="Z599" s="157">
        <f>IFERROR(INDEX(NoSettings_v3!$C$2:$AH$4612,MATCH('EPS 3.1.3'!$B599,NoSettings_v3!$A$2:$A$4612,0),MATCH('EPS 3.1.3'!Z$1,NoSettings_v3!$C$1:$AH$1,0)),"")</f>
        <v>0</v>
      </c>
      <c r="AA599" s="157">
        <f>IFERROR(INDEX(NoSettings_v3!$C$2:$AH$4612,MATCH('EPS 3.1.3'!$B599,NoSettings_v3!$A$2:$A$4612,0),MATCH('EPS 3.1.3'!AA$1,NoSettings_v3!$C$1:$AH$1,0)),"")</f>
        <v>0</v>
      </c>
      <c r="AB599" s="157">
        <f>IFERROR(INDEX(NoSettings_v3!$C$2:$AH$4612,MATCH('EPS 3.1.3'!$B599,NoSettings_v3!$A$2:$A$4612,0),MATCH('EPS 3.1.3'!AB$1,NoSettings_v3!$C$1:$AH$1,0)),"")</f>
        <v>0</v>
      </c>
      <c r="AC599" s="157">
        <f>IFERROR(INDEX(NoSettings_v3!$C$2:$AH$4612,MATCH('EPS 3.1.3'!$B599,NoSettings_v3!$A$2:$A$4612,0),MATCH('EPS 3.1.3'!AC$1,NoSettings_v3!$C$1:$AH$1,0)),"")</f>
        <v>0</v>
      </c>
      <c r="AD599" s="157">
        <f>IFERROR(INDEX(NoSettings_v3!$C$2:$AH$4612,MATCH('EPS 3.1.3'!$B599,NoSettings_v3!$A$2:$A$4612,0),MATCH('EPS 3.1.3'!AD$1,NoSettings_v3!$C$1:$AH$1,0)),"")</f>
        <v>0</v>
      </c>
      <c r="AE599" s="157">
        <f>IFERROR(INDEX(NoSettings_v3!$C$2:$AH$4612,MATCH('EPS 3.1.3'!$B599,NoSettings_v3!$A$2:$A$4612,0),MATCH('EPS 3.1.3'!AE$1,NoSettings_v3!$C$1:$AH$1,0)),"")</f>
        <v>0</v>
      </c>
      <c r="AF599" s="157">
        <f>IFERROR(INDEX(NoSettings_v3!$C$2:$AH$4612,MATCH('EPS 3.1.3'!$B599,NoSettings_v3!$A$2:$A$4612,0),MATCH('EPS 3.1.3'!AF$1,NoSettings_v3!$C$1:$AH$1,0)),"")</f>
        <v>0</v>
      </c>
      <c r="AG599" s="157">
        <f>IFERROR(INDEX(NoSettings_v3!$C$2:$AH$4612,MATCH('EPS 3.1.3'!$B599,NoSettings_v3!$A$2:$A$4612,0),MATCH('EPS 3.1.3'!AG$1,NoSettings_v3!$C$1:$AH$1,0)),"")</f>
        <v>0</v>
      </c>
      <c r="AH599" s="157">
        <f>IFERROR(INDEX(NoSettings_v3!$C$2:$AH$4612,MATCH('EPS 3.1.3'!$B599,NoSettings_v3!$A$2:$A$4612,0),MATCH('EPS 3.1.3'!AH$1,NoSettings_v3!$C$1:$AH$1,0)),"")</f>
        <v>0</v>
      </c>
      <c r="AI599" s="157">
        <f>IFERROR(INDEX(NoSettings_v3!$C$2:$AH$4612,MATCH('EPS 3.1.3'!$B599,NoSettings_v3!$A$2:$A$4612,0),MATCH('EPS 3.1.3'!AI$1,NoSettings_v3!$C$1:$AH$1,0)),"")</f>
        <v>0</v>
      </c>
    </row>
    <row r="600" spans="2:35" x14ac:dyDescent="0.35">
      <c r="B600" s="161" t="s">
        <v>1300</v>
      </c>
      <c r="C600" s="127" t="s">
        <v>964</v>
      </c>
      <c r="D600" s="157">
        <f>IFERROR(INDEX(NoSettings_v3!$C$2:$AH$4612,MATCH('EPS 3.1.3'!$B600,NoSettings_v3!$A$2:$A$4612,0),MATCH('EPS 3.1.3'!D$1,NoSettings_v3!$C$1:$AH$1,0)),"")</f>
        <v>0</v>
      </c>
      <c r="E600" s="157">
        <f>IFERROR(INDEX(NoSettings_v3!$C$2:$AH$4612,MATCH('EPS 3.1.3'!$B600,NoSettings_v3!$A$2:$A$4612,0),MATCH('EPS 3.1.3'!E$1,NoSettings_v3!$C$1:$AH$1,0)),"")</f>
        <v>0</v>
      </c>
      <c r="F600" s="157">
        <f>IFERROR(INDEX(NoSettings_v3!$C$2:$AH$4612,MATCH('EPS 3.1.3'!$B600,NoSettings_v3!$A$2:$A$4612,0),MATCH('EPS 3.1.3'!F$1,NoSettings_v3!$C$1:$AH$1,0)),"")</f>
        <v>0</v>
      </c>
      <c r="G600" s="157">
        <f>IFERROR(INDEX(NoSettings_v3!$C$2:$AH$4612,MATCH('EPS 3.1.3'!$B600,NoSettings_v3!$A$2:$A$4612,0),MATCH('EPS 3.1.3'!G$1,NoSettings_v3!$C$1:$AH$1,0)),"")</f>
        <v>0</v>
      </c>
      <c r="H600" s="157">
        <f>IFERROR(INDEX(NoSettings_v3!$C$2:$AH$4612,MATCH('EPS 3.1.3'!$B600,NoSettings_v3!$A$2:$A$4612,0),MATCH('EPS 3.1.3'!H$1,NoSettings_v3!$C$1:$AH$1,0)),"")</f>
        <v>0</v>
      </c>
      <c r="I600" s="157">
        <f>IFERROR(INDEX(NoSettings_v3!$C$2:$AH$4612,MATCH('EPS 3.1.3'!$B600,NoSettings_v3!$A$2:$A$4612,0),MATCH('EPS 3.1.3'!I$1,NoSettings_v3!$C$1:$AH$1,0)),"")</f>
        <v>0</v>
      </c>
      <c r="J600" s="157">
        <f>IFERROR(INDEX(NoSettings_v3!$C$2:$AH$4612,MATCH('EPS 3.1.3'!$B600,NoSettings_v3!$A$2:$A$4612,0),MATCH('EPS 3.1.3'!J$1,NoSettings_v3!$C$1:$AH$1,0)),"")</f>
        <v>0</v>
      </c>
      <c r="K600" s="157">
        <f>IFERROR(INDEX(NoSettings_v3!$C$2:$AH$4612,MATCH('EPS 3.1.3'!$B600,NoSettings_v3!$A$2:$A$4612,0),MATCH('EPS 3.1.3'!K$1,NoSettings_v3!$C$1:$AH$1,0)),"")</f>
        <v>0</v>
      </c>
      <c r="L600" s="157">
        <f>IFERROR(INDEX(NoSettings_v3!$C$2:$AH$4612,MATCH('EPS 3.1.3'!$B600,NoSettings_v3!$A$2:$A$4612,0),MATCH('EPS 3.1.3'!L$1,NoSettings_v3!$C$1:$AH$1,0)),"")</f>
        <v>0</v>
      </c>
      <c r="M600" s="157">
        <f>IFERROR(INDEX(NoSettings_v3!$C$2:$AH$4612,MATCH('EPS 3.1.3'!$B600,NoSettings_v3!$A$2:$A$4612,0),MATCH('EPS 3.1.3'!M$1,NoSettings_v3!$C$1:$AH$1,0)),"")</f>
        <v>0</v>
      </c>
      <c r="N600" s="157">
        <f>IFERROR(INDEX(NoSettings_v3!$C$2:$AH$4612,MATCH('EPS 3.1.3'!$B600,NoSettings_v3!$A$2:$A$4612,0),MATCH('EPS 3.1.3'!N$1,NoSettings_v3!$C$1:$AH$1,0)),"")</f>
        <v>0</v>
      </c>
      <c r="O600" s="157">
        <f>IFERROR(INDEX(NoSettings_v3!$C$2:$AH$4612,MATCH('EPS 3.1.3'!$B600,NoSettings_v3!$A$2:$A$4612,0),MATCH('EPS 3.1.3'!O$1,NoSettings_v3!$C$1:$AH$1,0)),"")</f>
        <v>0</v>
      </c>
      <c r="P600" s="157">
        <f>IFERROR(INDEX(NoSettings_v3!$C$2:$AH$4612,MATCH('EPS 3.1.3'!$B600,NoSettings_v3!$A$2:$A$4612,0),MATCH('EPS 3.1.3'!P$1,NoSettings_v3!$C$1:$AH$1,0)),"")</f>
        <v>0</v>
      </c>
      <c r="Q600" s="157">
        <f>IFERROR(INDEX(NoSettings_v3!$C$2:$AH$4612,MATCH('EPS 3.1.3'!$B600,NoSettings_v3!$A$2:$A$4612,0),MATCH('EPS 3.1.3'!Q$1,NoSettings_v3!$C$1:$AH$1,0)),"")</f>
        <v>0</v>
      </c>
      <c r="R600" s="157">
        <f>IFERROR(INDEX(NoSettings_v3!$C$2:$AH$4612,MATCH('EPS 3.1.3'!$B600,NoSettings_v3!$A$2:$A$4612,0),MATCH('EPS 3.1.3'!R$1,NoSettings_v3!$C$1:$AH$1,0)),"")</f>
        <v>0</v>
      </c>
      <c r="S600" s="157">
        <f>IFERROR(INDEX(NoSettings_v3!$C$2:$AH$4612,MATCH('EPS 3.1.3'!$B600,NoSettings_v3!$A$2:$A$4612,0),MATCH('EPS 3.1.3'!S$1,NoSettings_v3!$C$1:$AH$1,0)),"")</f>
        <v>0</v>
      </c>
      <c r="T600" s="157">
        <f>IFERROR(INDEX(NoSettings_v3!$C$2:$AH$4612,MATCH('EPS 3.1.3'!$B600,NoSettings_v3!$A$2:$A$4612,0),MATCH('EPS 3.1.3'!T$1,NoSettings_v3!$C$1:$AH$1,0)),"")</f>
        <v>0</v>
      </c>
      <c r="U600" s="157">
        <f>IFERROR(INDEX(NoSettings_v3!$C$2:$AH$4612,MATCH('EPS 3.1.3'!$B600,NoSettings_v3!$A$2:$A$4612,0),MATCH('EPS 3.1.3'!U$1,NoSettings_v3!$C$1:$AH$1,0)),"")</f>
        <v>0</v>
      </c>
      <c r="V600" s="157">
        <f>IFERROR(INDEX(NoSettings_v3!$C$2:$AH$4612,MATCH('EPS 3.1.3'!$B600,NoSettings_v3!$A$2:$A$4612,0),MATCH('EPS 3.1.3'!V$1,NoSettings_v3!$C$1:$AH$1,0)),"")</f>
        <v>0</v>
      </c>
      <c r="W600" s="157">
        <f>IFERROR(INDEX(NoSettings_v3!$C$2:$AH$4612,MATCH('EPS 3.1.3'!$B600,NoSettings_v3!$A$2:$A$4612,0),MATCH('EPS 3.1.3'!W$1,NoSettings_v3!$C$1:$AH$1,0)),"")</f>
        <v>0</v>
      </c>
      <c r="X600" s="157">
        <f>IFERROR(INDEX(NoSettings_v3!$C$2:$AH$4612,MATCH('EPS 3.1.3'!$B600,NoSettings_v3!$A$2:$A$4612,0),MATCH('EPS 3.1.3'!X$1,NoSettings_v3!$C$1:$AH$1,0)),"")</f>
        <v>0</v>
      </c>
      <c r="Y600" s="157">
        <f>IFERROR(INDEX(NoSettings_v3!$C$2:$AH$4612,MATCH('EPS 3.1.3'!$B600,NoSettings_v3!$A$2:$A$4612,0),MATCH('EPS 3.1.3'!Y$1,NoSettings_v3!$C$1:$AH$1,0)),"")</f>
        <v>0</v>
      </c>
      <c r="Z600" s="157">
        <f>IFERROR(INDEX(NoSettings_v3!$C$2:$AH$4612,MATCH('EPS 3.1.3'!$B600,NoSettings_v3!$A$2:$A$4612,0),MATCH('EPS 3.1.3'!Z$1,NoSettings_v3!$C$1:$AH$1,0)),"")</f>
        <v>0</v>
      </c>
      <c r="AA600" s="157">
        <f>IFERROR(INDEX(NoSettings_v3!$C$2:$AH$4612,MATCH('EPS 3.1.3'!$B600,NoSettings_v3!$A$2:$A$4612,0),MATCH('EPS 3.1.3'!AA$1,NoSettings_v3!$C$1:$AH$1,0)),"")</f>
        <v>0</v>
      </c>
      <c r="AB600" s="157">
        <f>IFERROR(INDEX(NoSettings_v3!$C$2:$AH$4612,MATCH('EPS 3.1.3'!$B600,NoSettings_v3!$A$2:$A$4612,0),MATCH('EPS 3.1.3'!AB$1,NoSettings_v3!$C$1:$AH$1,0)),"")</f>
        <v>0</v>
      </c>
      <c r="AC600" s="157">
        <f>IFERROR(INDEX(NoSettings_v3!$C$2:$AH$4612,MATCH('EPS 3.1.3'!$B600,NoSettings_v3!$A$2:$A$4612,0),MATCH('EPS 3.1.3'!AC$1,NoSettings_v3!$C$1:$AH$1,0)),"")</f>
        <v>0</v>
      </c>
      <c r="AD600" s="157">
        <f>IFERROR(INDEX(NoSettings_v3!$C$2:$AH$4612,MATCH('EPS 3.1.3'!$B600,NoSettings_v3!$A$2:$A$4612,0),MATCH('EPS 3.1.3'!AD$1,NoSettings_v3!$C$1:$AH$1,0)),"")</f>
        <v>0</v>
      </c>
      <c r="AE600" s="157">
        <f>IFERROR(INDEX(NoSettings_v3!$C$2:$AH$4612,MATCH('EPS 3.1.3'!$B600,NoSettings_v3!$A$2:$A$4612,0),MATCH('EPS 3.1.3'!AE$1,NoSettings_v3!$C$1:$AH$1,0)),"")</f>
        <v>0</v>
      </c>
      <c r="AF600" s="157">
        <f>IFERROR(INDEX(NoSettings_v3!$C$2:$AH$4612,MATCH('EPS 3.1.3'!$B600,NoSettings_v3!$A$2:$A$4612,0),MATCH('EPS 3.1.3'!AF$1,NoSettings_v3!$C$1:$AH$1,0)),"")</f>
        <v>0</v>
      </c>
      <c r="AG600" s="157">
        <f>IFERROR(INDEX(NoSettings_v3!$C$2:$AH$4612,MATCH('EPS 3.1.3'!$B600,NoSettings_v3!$A$2:$A$4612,0),MATCH('EPS 3.1.3'!AG$1,NoSettings_v3!$C$1:$AH$1,0)),"")</f>
        <v>0</v>
      </c>
      <c r="AH600" s="157">
        <f>IFERROR(INDEX(NoSettings_v3!$C$2:$AH$4612,MATCH('EPS 3.1.3'!$B600,NoSettings_v3!$A$2:$A$4612,0),MATCH('EPS 3.1.3'!AH$1,NoSettings_v3!$C$1:$AH$1,0)),"")</f>
        <v>0</v>
      </c>
      <c r="AI600" s="157">
        <f>IFERROR(INDEX(NoSettings_v3!$C$2:$AH$4612,MATCH('EPS 3.1.3'!$B600,NoSettings_v3!$A$2:$A$4612,0),MATCH('EPS 3.1.3'!AI$1,NoSettings_v3!$C$1:$AH$1,0)),"")</f>
        <v>0</v>
      </c>
    </row>
    <row r="601" spans="2:35" x14ac:dyDescent="0.35">
      <c r="B601" s="161" t="s">
        <v>1301</v>
      </c>
      <c r="C601" s="127" t="s">
        <v>964</v>
      </c>
      <c r="D601" s="157">
        <f>IFERROR(INDEX(NoSettings_v3!$C$2:$AH$4612,MATCH('EPS 3.1.3'!$B601,NoSettings_v3!$A$2:$A$4612,0),MATCH('EPS 3.1.3'!D$1,NoSettings_v3!$C$1:$AH$1,0)),"")</f>
        <v>0</v>
      </c>
      <c r="E601" s="157">
        <f>IFERROR(INDEX(NoSettings_v3!$C$2:$AH$4612,MATCH('EPS 3.1.3'!$B601,NoSettings_v3!$A$2:$A$4612,0),MATCH('EPS 3.1.3'!E$1,NoSettings_v3!$C$1:$AH$1,0)),"")</f>
        <v>0</v>
      </c>
      <c r="F601" s="157">
        <f>IFERROR(INDEX(NoSettings_v3!$C$2:$AH$4612,MATCH('EPS 3.1.3'!$B601,NoSettings_v3!$A$2:$A$4612,0),MATCH('EPS 3.1.3'!F$1,NoSettings_v3!$C$1:$AH$1,0)),"")</f>
        <v>0</v>
      </c>
      <c r="G601" s="157">
        <f>IFERROR(INDEX(NoSettings_v3!$C$2:$AH$4612,MATCH('EPS 3.1.3'!$B601,NoSettings_v3!$A$2:$A$4612,0),MATCH('EPS 3.1.3'!G$1,NoSettings_v3!$C$1:$AH$1,0)),"")</f>
        <v>0</v>
      </c>
      <c r="H601" s="157">
        <f>IFERROR(INDEX(NoSettings_v3!$C$2:$AH$4612,MATCH('EPS 3.1.3'!$B601,NoSettings_v3!$A$2:$A$4612,0),MATCH('EPS 3.1.3'!H$1,NoSettings_v3!$C$1:$AH$1,0)),"")</f>
        <v>0</v>
      </c>
      <c r="I601" s="157">
        <f>IFERROR(INDEX(NoSettings_v3!$C$2:$AH$4612,MATCH('EPS 3.1.3'!$B601,NoSettings_v3!$A$2:$A$4612,0),MATCH('EPS 3.1.3'!I$1,NoSettings_v3!$C$1:$AH$1,0)),"")</f>
        <v>0</v>
      </c>
      <c r="J601" s="157">
        <f>IFERROR(INDEX(NoSettings_v3!$C$2:$AH$4612,MATCH('EPS 3.1.3'!$B601,NoSettings_v3!$A$2:$A$4612,0),MATCH('EPS 3.1.3'!J$1,NoSettings_v3!$C$1:$AH$1,0)),"")</f>
        <v>0</v>
      </c>
      <c r="K601" s="157">
        <f>IFERROR(INDEX(NoSettings_v3!$C$2:$AH$4612,MATCH('EPS 3.1.3'!$B601,NoSettings_v3!$A$2:$A$4612,0),MATCH('EPS 3.1.3'!K$1,NoSettings_v3!$C$1:$AH$1,0)),"")</f>
        <v>0</v>
      </c>
      <c r="L601" s="157">
        <f>IFERROR(INDEX(NoSettings_v3!$C$2:$AH$4612,MATCH('EPS 3.1.3'!$B601,NoSettings_v3!$A$2:$A$4612,0),MATCH('EPS 3.1.3'!L$1,NoSettings_v3!$C$1:$AH$1,0)),"")</f>
        <v>0</v>
      </c>
      <c r="M601" s="157">
        <f>IFERROR(INDEX(NoSettings_v3!$C$2:$AH$4612,MATCH('EPS 3.1.3'!$B601,NoSettings_v3!$A$2:$A$4612,0),MATCH('EPS 3.1.3'!M$1,NoSettings_v3!$C$1:$AH$1,0)),"")</f>
        <v>0</v>
      </c>
      <c r="N601" s="157">
        <f>IFERROR(INDEX(NoSettings_v3!$C$2:$AH$4612,MATCH('EPS 3.1.3'!$B601,NoSettings_v3!$A$2:$A$4612,0),MATCH('EPS 3.1.3'!N$1,NoSettings_v3!$C$1:$AH$1,0)),"")</f>
        <v>0</v>
      </c>
      <c r="O601" s="157">
        <f>IFERROR(INDEX(NoSettings_v3!$C$2:$AH$4612,MATCH('EPS 3.1.3'!$B601,NoSettings_v3!$A$2:$A$4612,0),MATCH('EPS 3.1.3'!O$1,NoSettings_v3!$C$1:$AH$1,0)),"")</f>
        <v>0</v>
      </c>
      <c r="P601" s="157">
        <f>IFERROR(INDEX(NoSettings_v3!$C$2:$AH$4612,MATCH('EPS 3.1.3'!$B601,NoSettings_v3!$A$2:$A$4612,0),MATCH('EPS 3.1.3'!P$1,NoSettings_v3!$C$1:$AH$1,0)),"")</f>
        <v>0</v>
      </c>
      <c r="Q601" s="157">
        <f>IFERROR(INDEX(NoSettings_v3!$C$2:$AH$4612,MATCH('EPS 3.1.3'!$B601,NoSettings_v3!$A$2:$A$4612,0),MATCH('EPS 3.1.3'!Q$1,NoSettings_v3!$C$1:$AH$1,0)),"")</f>
        <v>0</v>
      </c>
      <c r="R601" s="157">
        <f>IFERROR(INDEX(NoSettings_v3!$C$2:$AH$4612,MATCH('EPS 3.1.3'!$B601,NoSettings_v3!$A$2:$A$4612,0),MATCH('EPS 3.1.3'!R$1,NoSettings_v3!$C$1:$AH$1,0)),"")</f>
        <v>0</v>
      </c>
      <c r="S601" s="157">
        <f>IFERROR(INDEX(NoSettings_v3!$C$2:$AH$4612,MATCH('EPS 3.1.3'!$B601,NoSettings_v3!$A$2:$A$4612,0),MATCH('EPS 3.1.3'!S$1,NoSettings_v3!$C$1:$AH$1,0)),"")</f>
        <v>0</v>
      </c>
      <c r="T601" s="157">
        <f>IFERROR(INDEX(NoSettings_v3!$C$2:$AH$4612,MATCH('EPS 3.1.3'!$B601,NoSettings_v3!$A$2:$A$4612,0),MATCH('EPS 3.1.3'!T$1,NoSettings_v3!$C$1:$AH$1,0)),"")</f>
        <v>0</v>
      </c>
      <c r="U601" s="157">
        <f>IFERROR(INDEX(NoSettings_v3!$C$2:$AH$4612,MATCH('EPS 3.1.3'!$B601,NoSettings_v3!$A$2:$A$4612,0),MATCH('EPS 3.1.3'!U$1,NoSettings_v3!$C$1:$AH$1,0)),"")</f>
        <v>0</v>
      </c>
      <c r="V601" s="157">
        <f>IFERROR(INDEX(NoSettings_v3!$C$2:$AH$4612,MATCH('EPS 3.1.3'!$B601,NoSettings_v3!$A$2:$A$4612,0),MATCH('EPS 3.1.3'!V$1,NoSettings_v3!$C$1:$AH$1,0)),"")</f>
        <v>0</v>
      </c>
      <c r="W601" s="157">
        <f>IFERROR(INDEX(NoSettings_v3!$C$2:$AH$4612,MATCH('EPS 3.1.3'!$B601,NoSettings_v3!$A$2:$A$4612,0),MATCH('EPS 3.1.3'!W$1,NoSettings_v3!$C$1:$AH$1,0)),"")</f>
        <v>0</v>
      </c>
      <c r="X601" s="157">
        <f>IFERROR(INDEX(NoSettings_v3!$C$2:$AH$4612,MATCH('EPS 3.1.3'!$B601,NoSettings_v3!$A$2:$A$4612,0),MATCH('EPS 3.1.3'!X$1,NoSettings_v3!$C$1:$AH$1,0)),"")</f>
        <v>0</v>
      </c>
      <c r="Y601" s="157">
        <f>IFERROR(INDEX(NoSettings_v3!$C$2:$AH$4612,MATCH('EPS 3.1.3'!$B601,NoSettings_v3!$A$2:$A$4612,0),MATCH('EPS 3.1.3'!Y$1,NoSettings_v3!$C$1:$AH$1,0)),"")</f>
        <v>0</v>
      </c>
      <c r="Z601" s="157">
        <f>IFERROR(INDEX(NoSettings_v3!$C$2:$AH$4612,MATCH('EPS 3.1.3'!$B601,NoSettings_v3!$A$2:$A$4612,0),MATCH('EPS 3.1.3'!Z$1,NoSettings_v3!$C$1:$AH$1,0)),"")</f>
        <v>0</v>
      </c>
      <c r="AA601" s="157">
        <f>IFERROR(INDEX(NoSettings_v3!$C$2:$AH$4612,MATCH('EPS 3.1.3'!$B601,NoSettings_v3!$A$2:$A$4612,0),MATCH('EPS 3.1.3'!AA$1,NoSettings_v3!$C$1:$AH$1,0)),"")</f>
        <v>0</v>
      </c>
      <c r="AB601" s="157">
        <f>IFERROR(INDEX(NoSettings_v3!$C$2:$AH$4612,MATCH('EPS 3.1.3'!$B601,NoSettings_v3!$A$2:$A$4612,0),MATCH('EPS 3.1.3'!AB$1,NoSettings_v3!$C$1:$AH$1,0)),"")</f>
        <v>0</v>
      </c>
      <c r="AC601" s="157">
        <f>IFERROR(INDEX(NoSettings_v3!$C$2:$AH$4612,MATCH('EPS 3.1.3'!$B601,NoSettings_v3!$A$2:$A$4612,0),MATCH('EPS 3.1.3'!AC$1,NoSettings_v3!$C$1:$AH$1,0)),"")</f>
        <v>0</v>
      </c>
      <c r="AD601" s="157">
        <f>IFERROR(INDEX(NoSettings_v3!$C$2:$AH$4612,MATCH('EPS 3.1.3'!$B601,NoSettings_v3!$A$2:$A$4612,0),MATCH('EPS 3.1.3'!AD$1,NoSettings_v3!$C$1:$AH$1,0)),"")</f>
        <v>0</v>
      </c>
      <c r="AE601" s="157">
        <f>IFERROR(INDEX(NoSettings_v3!$C$2:$AH$4612,MATCH('EPS 3.1.3'!$B601,NoSettings_v3!$A$2:$A$4612,0),MATCH('EPS 3.1.3'!AE$1,NoSettings_v3!$C$1:$AH$1,0)),"")</f>
        <v>0</v>
      </c>
      <c r="AF601" s="157">
        <f>IFERROR(INDEX(NoSettings_v3!$C$2:$AH$4612,MATCH('EPS 3.1.3'!$B601,NoSettings_v3!$A$2:$A$4612,0),MATCH('EPS 3.1.3'!AF$1,NoSettings_v3!$C$1:$AH$1,0)),"")</f>
        <v>0</v>
      </c>
      <c r="AG601" s="157">
        <f>IFERROR(INDEX(NoSettings_v3!$C$2:$AH$4612,MATCH('EPS 3.1.3'!$B601,NoSettings_v3!$A$2:$A$4612,0),MATCH('EPS 3.1.3'!AG$1,NoSettings_v3!$C$1:$AH$1,0)),"")</f>
        <v>0</v>
      </c>
      <c r="AH601" s="157">
        <f>IFERROR(INDEX(NoSettings_v3!$C$2:$AH$4612,MATCH('EPS 3.1.3'!$B601,NoSettings_v3!$A$2:$A$4612,0),MATCH('EPS 3.1.3'!AH$1,NoSettings_v3!$C$1:$AH$1,0)),"")</f>
        <v>0</v>
      </c>
      <c r="AI601" s="157">
        <f>IFERROR(INDEX(NoSettings_v3!$C$2:$AH$4612,MATCH('EPS 3.1.3'!$B601,NoSettings_v3!$A$2:$A$4612,0),MATCH('EPS 3.1.3'!AI$1,NoSettings_v3!$C$1:$AH$1,0)),"")</f>
        <v>0</v>
      </c>
    </row>
    <row r="602" spans="2:35" x14ac:dyDescent="0.35">
      <c r="B602" s="161" t="s">
        <v>683</v>
      </c>
      <c r="C602" s="127" t="s">
        <v>964</v>
      </c>
      <c r="D602" s="157">
        <f>IFERROR(INDEX(NoSettings_v3!$C$2:$AH$4612,MATCH('EPS 3.1.3'!$B602,NoSettings_v3!$A$2:$A$4612,0),MATCH('EPS 3.1.3'!D$1,NoSettings_v3!$C$1:$AH$1,0)),"")</f>
        <v>0</v>
      </c>
      <c r="E602" s="157">
        <f>IFERROR(INDEX(NoSettings_v3!$C$2:$AH$4612,MATCH('EPS 3.1.3'!$B602,NoSettings_v3!$A$2:$A$4612,0),MATCH('EPS 3.1.3'!E$1,NoSettings_v3!$C$1:$AH$1,0)),"")</f>
        <v>0</v>
      </c>
      <c r="F602" s="157">
        <f>IFERROR(INDEX(NoSettings_v3!$C$2:$AH$4612,MATCH('EPS 3.1.3'!$B602,NoSettings_v3!$A$2:$A$4612,0),MATCH('EPS 3.1.3'!F$1,NoSettings_v3!$C$1:$AH$1,0)),"")</f>
        <v>0</v>
      </c>
      <c r="G602" s="157">
        <f>IFERROR(INDEX(NoSettings_v3!$C$2:$AH$4612,MATCH('EPS 3.1.3'!$B602,NoSettings_v3!$A$2:$A$4612,0),MATCH('EPS 3.1.3'!G$1,NoSettings_v3!$C$1:$AH$1,0)),"")</f>
        <v>0</v>
      </c>
      <c r="H602" s="157">
        <f>IFERROR(INDEX(NoSettings_v3!$C$2:$AH$4612,MATCH('EPS 3.1.3'!$B602,NoSettings_v3!$A$2:$A$4612,0),MATCH('EPS 3.1.3'!H$1,NoSettings_v3!$C$1:$AH$1,0)),"")</f>
        <v>0</v>
      </c>
      <c r="I602" s="157">
        <f>IFERROR(INDEX(NoSettings_v3!$C$2:$AH$4612,MATCH('EPS 3.1.3'!$B602,NoSettings_v3!$A$2:$A$4612,0),MATCH('EPS 3.1.3'!I$1,NoSettings_v3!$C$1:$AH$1,0)),"")</f>
        <v>0</v>
      </c>
      <c r="J602" s="157">
        <f>IFERROR(INDEX(NoSettings_v3!$C$2:$AH$4612,MATCH('EPS 3.1.3'!$B602,NoSettings_v3!$A$2:$A$4612,0),MATCH('EPS 3.1.3'!J$1,NoSettings_v3!$C$1:$AH$1,0)),"")</f>
        <v>0</v>
      </c>
      <c r="K602" s="157">
        <f>IFERROR(INDEX(NoSettings_v3!$C$2:$AH$4612,MATCH('EPS 3.1.3'!$B602,NoSettings_v3!$A$2:$A$4612,0),MATCH('EPS 3.1.3'!K$1,NoSettings_v3!$C$1:$AH$1,0)),"")</f>
        <v>0</v>
      </c>
      <c r="L602" s="157">
        <f>IFERROR(INDEX(NoSettings_v3!$C$2:$AH$4612,MATCH('EPS 3.1.3'!$B602,NoSettings_v3!$A$2:$A$4612,0),MATCH('EPS 3.1.3'!L$1,NoSettings_v3!$C$1:$AH$1,0)),"")</f>
        <v>0</v>
      </c>
      <c r="M602" s="157">
        <f>IFERROR(INDEX(NoSettings_v3!$C$2:$AH$4612,MATCH('EPS 3.1.3'!$B602,NoSettings_v3!$A$2:$A$4612,0),MATCH('EPS 3.1.3'!M$1,NoSettings_v3!$C$1:$AH$1,0)),"")</f>
        <v>0</v>
      </c>
      <c r="N602" s="157">
        <f>IFERROR(INDEX(NoSettings_v3!$C$2:$AH$4612,MATCH('EPS 3.1.3'!$B602,NoSettings_v3!$A$2:$A$4612,0),MATCH('EPS 3.1.3'!N$1,NoSettings_v3!$C$1:$AH$1,0)),"")</f>
        <v>0</v>
      </c>
      <c r="O602" s="157">
        <f>IFERROR(INDEX(NoSettings_v3!$C$2:$AH$4612,MATCH('EPS 3.1.3'!$B602,NoSettings_v3!$A$2:$A$4612,0),MATCH('EPS 3.1.3'!O$1,NoSettings_v3!$C$1:$AH$1,0)),"")</f>
        <v>0</v>
      </c>
      <c r="P602" s="157">
        <f>IFERROR(INDEX(NoSettings_v3!$C$2:$AH$4612,MATCH('EPS 3.1.3'!$B602,NoSettings_v3!$A$2:$A$4612,0),MATCH('EPS 3.1.3'!P$1,NoSettings_v3!$C$1:$AH$1,0)),"")</f>
        <v>0</v>
      </c>
      <c r="Q602" s="157">
        <f>IFERROR(INDEX(NoSettings_v3!$C$2:$AH$4612,MATCH('EPS 3.1.3'!$B602,NoSettings_v3!$A$2:$A$4612,0),MATCH('EPS 3.1.3'!Q$1,NoSettings_v3!$C$1:$AH$1,0)),"")</f>
        <v>0</v>
      </c>
      <c r="R602" s="157">
        <f>IFERROR(INDEX(NoSettings_v3!$C$2:$AH$4612,MATCH('EPS 3.1.3'!$B602,NoSettings_v3!$A$2:$A$4612,0),MATCH('EPS 3.1.3'!R$1,NoSettings_v3!$C$1:$AH$1,0)),"")</f>
        <v>0</v>
      </c>
      <c r="S602" s="157">
        <f>IFERROR(INDEX(NoSettings_v3!$C$2:$AH$4612,MATCH('EPS 3.1.3'!$B602,NoSettings_v3!$A$2:$A$4612,0),MATCH('EPS 3.1.3'!S$1,NoSettings_v3!$C$1:$AH$1,0)),"")</f>
        <v>0</v>
      </c>
      <c r="T602" s="157">
        <f>IFERROR(INDEX(NoSettings_v3!$C$2:$AH$4612,MATCH('EPS 3.1.3'!$B602,NoSettings_v3!$A$2:$A$4612,0),MATCH('EPS 3.1.3'!T$1,NoSettings_v3!$C$1:$AH$1,0)),"")</f>
        <v>0</v>
      </c>
      <c r="U602" s="157">
        <f>IFERROR(INDEX(NoSettings_v3!$C$2:$AH$4612,MATCH('EPS 3.1.3'!$B602,NoSettings_v3!$A$2:$A$4612,0),MATCH('EPS 3.1.3'!U$1,NoSettings_v3!$C$1:$AH$1,0)),"")</f>
        <v>0</v>
      </c>
      <c r="V602" s="157">
        <f>IFERROR(INDEX(NoSettings_v3!$C$2:$AH$4612,MATCH('EPS 3.1.3'!$B602,NoSettings_v3!$A$2:$A$4612,0),MATCH('EPS 3.1.3'!V$1,NoSettings_v3!$C$1:$AH$1,0)),"")</f>
        <v>0</v>
      </c>
      <c r="W602" s="157">
        <f>IFERROR(INDEX(NoSettings_v3!$C$2:$AH$4612,MATCH('EPS 3.1.3'!$B602,NoSettings_v3!$A$2:$A$4612,0),MATCH('EPS 3.1.3'!W$1,NoSettings_v3!$C$1:$AH$1,0)),"")</f>
        <v>0</v>
      </c>
      <c r="X602" s="157">
        <f>IFERROR(INDEX(NoSettings_v3!$C$2:$AH$4612,MATCH('EPS 3.1.3'!$B602,NoSettings_v3!$A$2:$A$4612,0),MATCH('EPS 3.1.3'!X$1,NoSettings_v3!$C$1:$AH$1,0)),"")</f>
        <v>0</v>
      </c>
      <c r="Y602" s="157">
        <f>IFERROR(INDEX(NoSettings_v3!$C$2:$AH$4612,MATCH('EPS 3.1.3'!$B602,NoSettings_v3!$A$2:$A$4612,0),MATCH('EPS 3.1.3'!Y$1,NoSettings_v3!$C$1:$AH$1,0)),"")</f>
        <v>0</v>
      </c>
      <c r="Z602" s="157">
        <f>IFERROR(INDEX(NoSettings_v3!$C$2:$AH$4612,MATCH('EPS 3.1.3'!$B602,NoSettings_v3!$A$2:$A$4612,0),MATCH('EPS 3.1.3'!Z$1,NoSettings_v3!$C$1:$AH$1,0)),"")</f>
        <v>0</v>
      </c>
      <c r="AA602" s="157">
        <f>IFERROR(INDEX(NoSettings_v3!$C$2:$AH$4612,MATCH('EPS 3.1.3'!$B602,NoSettings_v3!$A$2:$A$4612,0),MATCH('EPS 3.1.3'!AA$1,NoSettings_v3!$C$1:$AH$1,0)),"")</f>
        <v>0</v>
      </c>
      <c r="AB602" s="157">
        <f>IFERROR(INDEX(NoSettings_v3!$C$2:$AH$4612,MATCH('EPS 3.1.3'!$B602,NoSettings_v3!$A$2:$A$4612,0),MATCH('EPS 3.1.3'!AB$1,NoSettings_v3!$C$1:$AH$1,0)),"")</f>
        <v>0</v>
      </c>
      <c r="AC602" s="157">
        <f>IFERROR(INDEX(NoSettings_v3!$C$2:$AH$4612,MATCH('EPS 3.1.3'!$B602,NoSettings_v3!$A$2:$A$4612,0),MATCH('EPS 3.1.3'!AC$1,NoSettings_v3!$C$1:$AH$1,0)),"")</f>
        <v>0</v>
      </c>
      <c r="AD602" s="157">
        <f>IFERROR(INDEX(NoSettings_v3!$C$2:$AH$4612,MATCH('EPS 3.1.3'!$B602,NoSettings_v3!$A$2:$A$4612,0),MATCH('EPS 3.1.3'!AD$1,NoSettings_v3!$C$1:$AH$1,0)),"")</f>
        <v>0</v>
      </c>
      <c r="AE602" s="157">
        <f>IFERROR(INDEX(NoSettings_v3!$C$2:$AH$4612,MATCH('EPS 3.1.3'!$B602,NoSettings_v3!$A$2:$A$4612,0),MATCH('EPS 3.1.3'!AE$1,NoSettings_v3!$C$1:$AH$1,0)),"")</f>
        <v>0</v>
      </c>
      <c r="AF602" s="157">
        <f>IFERROR(INDEX(NoSettings_v3!$C$2:$AH$4612,MATCH('EPS 3.1.3'!$B602,NoSettings_v3!$A$2:$A$4612,0),MATCH('EPS 3.1.3'!AF$1,NoSettings_v3!$C$1:$AH$1,0)),"")</f>
        <v>0</v>
      </c>
      <c r="AG602" s="157">
        <f>IFERROR(INDEX(NoSettings_v3!$C$2:$AH$4612,MATCH('EPS 3.1.3'!$B602,NoSettings_v3!$A$2:$A$4612,0),MATCH('EPS 3.1.3'!AG$1,NoSettings_v3!$C$1:$AH$1,0)),"")</f>
        <v>0</v>
      </c>
      <c r="AH602" s="157">
        <f>IFERROR(INDEX(NoSettings_v3!$C$2:$AH$4612,MATCH('EPS 3.1.3'!$B602,NoSettings_v3!$A$2:$A$4612,0),MATCH('EPS 3.1.3'!AH$1,NoSettings_v3!$C$1:$AH$1,0)),"")</f>
        <v>0</v>
      </c>
      <c r="AI602" s="157">
        <f>IFERROR(INDEX(NoSettings_v3!$C$2:$AH$4612,MATCH('EPS 3.1.3'!$B602,NoSettings_v3!$A$2:$A$4612,0),MATCH('EPS 3.1.3'!AI$1,NoSettings_v3!$C$1:$AH$1,0)),"")</f>
        <v>0</v>
      </c>
    </row>
    <row r="603" spans="2:35" x14ac:dyDescent="0.35">
      <c r="B603" s="161" t="s">
        <v>684</v>
      </c>
      <c r="C603" s="127" t="s">
        <v>964</v>
      </c>
      <c r="D603" s="157">
        <f>IFERROR(INDEX(NoSettings_v3!$C$2:$AH$4612,MATCH('EPS 3.1.3'!$B603,NoSettings_v3!$A$2:$A$4612,0),MATCH('EPS 3.1.3'!D$1,NoSettings_v3!$C$1:$AH$1,0)),"")</f>
        <v>0</v>
      </c>
      <c r="E603" s="157">
        <f>IFERROR(INDEX(NoSettings_v3!$C$2:$AH$4612,MATCH('EPS 3.1.3'!$B603,NoSettings_v3!$A$2:$A$4612,0),MATCH('EPS 3.1.3'!E$1,NoSettings_v3!$C$1:$AH$1,0)),"")</f>
        <v>0</v>
      </c>
      <c r="F603" s="157">
        <f>IFERROR(INDEX(NoSettings_v3!$C$2:$AH$4612,MATCH('EPS 3.1.3'!$B603,NoSettings_v3!$A$2:$A$4612,0),MATCH('EPS 3.1.3'!F$1,NoSettings_v3!$C$1:$AH$1,0)),"")</f>
        <v>0</v>
      </c>
      <c r="G603" s="157">
        <f>IFERROR(INDEX(NoSettings_v3!$C$2:$AH$4612,MATCH('EPS 3.1.3'!$B603,NoSettings_v3!$A$2:$A$4612,0),MATCH('EPS 3.1.3'!G$1,NoSettings_v3!$C$1:$AH$1,0)),"")</f>
        <v>0</v>
      </c>
      <c r="H603" s="157">
        <f>IFERROR(INDEX(NoSettings_v3!$C$2:$AH$4612,MATCH('EPS 3.1.3'!$B603,NoSettings_v3!$A$2:$A$4612,0),MATCH('EPS 3.1.3'!H$1,NoSettings_v3!$C$1:$AH$1,0)),"")</f>
        <v>0</v>
      </c>
      <c r="I603" s="157">
        <f>IFERROR(INDEX(NoSettings_v3!$C$2:$AH$4612,MATCH('EPS 3.1.3'!$B603,NoSettings_v3!$A$2:$A$4612,0),MATCH('EPS 3.1.3'!I$1,NoSettings_v3!$C$1:$AH$1,0)),"")</f>
        <v>0</v>
      </c>
      <c r="J603" s="157">
        <f>IFERROR(INDEX(NoSettings_v3!$C$2:$AH$4612,MATCH('EPS 3.1.3'!$B603,NoSettings_v3!$A$2:$A$4612,0),MATCH('EPS 3.1.3'!J$1,NoSettings_v3!$C$1:$AH$1,0)),"")</f>
        <v>0</v>
      </c>
      <c r="K603" s="157">
        <f>IFERROR(INDEX(NoSettings_v3!$C$2:$AH$4612,MATCH('EPS 3.1.3'!$B603,NoSettings_v3!$A$2:$A$4612,0),MATCH('EPS 3.1.3'!K$1,NoSettings_v3!$C$1:$AH$1,0)),"")</f>
        <v>0</v>
      </c>
      <c r="L603" s="157">
        <f>IFERROR(INDEX(NoSettings_v3!$C$2:$AH$4612,MATCH('EPS 3.1.3'!$B603,NoSettings_v3!$A$2:$A$4612,0),MATCH('EPS 3.1.3'!L$1,NoSettings_v3!$C$1:$AH$1,0)),"")</f>
        <v>0</v>
      </c>
      <c r="M603" s="157">
        <f>IFERROR(INDEX(NoSettings_v3!$C$2:$AH$4612,MATCH('EPS 3.1.3'!$B603,NoSettings_v3!$A$2:$A$4612,0),MATCH('EPS 3.1.3'!M$1,NoSettings_v3!$C$1:$AH$1,0)),"")</f>
        <v>0</v>
      </c>
      <c r="N603" s="157">
        <f>IFERROR(INDEX(NoSettings_v3!$C$2:$AH$4612,MATCH('EPS 3.1.3'!$B603,NoSettings_v3!$A$2:$A$4612,0),MATCH('EPS 3.1.3'!N$1,NoSettings_v3!$C$1:$AH$1,0)),"")</f>
        <v>0</v>
      </c>
      <c r="O603" s="157">
        <f>IFERROR(INDEX(NoSettings_v3!$C$2:$AH$4612,MATCH('EPS 3.1.3'!$B603,NoSettings_v3!$A$2:$A$4612,0),MATCH('EPS 3.1.3'!O$1,NoSettings_v3!$C$1:$AH$1,0)),"")</f>
        <v>0</v>
      </c>
      <c r="P603" s="157">
        <f>IFERROR(INDEX(NoSettings_v3!$C$2:$AH$4612,MATCH('EPS 3.1.3'!$B603,NoSettings_v3!$A$2:$A$4612,0),MATCH('EPS 3.1.3'!P$1,NoSettings_v3!$C$1:$AH$1,0)),"")</f>
        <v>0</v>
      </c>
      <c r="Q603" s="157">
        <f>IFERROR(INDEX(NoSettings_v3!$C$2:$AH$4612,MATCH('EPS 3.1.3'!$B603,NoSettings_v3!$A$2:$A$4612,0),MATCH('EPS 3.1.3'!Q$1,NoSettings_v3!$C$1:$AH$1,0)),"")</f>
        <v>0</v>
      </c>
      <c r="R603" s="157">
        <f>IFERROR(INDEX(NoSettings_v3!$C$2:$AH$4612,MATCH('EPS 3.1.3'!$B603,NoSettings_v3!$A$2:$A$4612,0),MATCH('EPS 3.1.3'!R$1,NoSettings_v3!$C$1:$AH$1,0)),"")</f>
        <v>0</v>
      </c>
      <c r="S603" s="157">
        <f>IFERROR(INDEX(NoSettings_v3!$C$2:$AH$4612,MATCH('EPS 3.1.3'!$B603,NoSettings_v3!$A$2:$A$4612,0),MATCH('EPS 3.1.3'!S$1,NoSettings_v3!$C$1:$AH$1,0)),"")</f>
        <v>0</v>
      </c>
      <c r="T603" s="157">
        <f>IFERROR(INDEX(NoSettings_v3!$C$2:$AH$4612,MATCH('EPS 3.1.3'!$B603,NoSettings_v3!$A$2:$A$4612,0),MATCH('EPS 3.1.3'!T$1,NoSettings_v3!$C$1:$AH$1,0)),"")</f>
        <v>0</v>
      </c>
      <c r="U603" s="157">
        <f>IFERROR(INDEX(NoSettings_v3!$C$2:$AH$4612,MATCH('EPS 3.1.3'!$B603,NoSettings_v3!$A$2:$A$4612,0),MATCH('EPS 3.1.3'!U$1,NoSettings_v3!$C$1:$AH$1,0)),"")</f>
        <v>0</v>
      </c>
      <c r="V603" s="157">
        <f>IFERROR(INDEX(NoSettings_v3!$C$2:$AH$4612,MATCH('EPS 3.1.3'!$B603,NoSettings_v3!$A$2:$A$4612,0),MATCH('EPS 3.1.3'!V$1,NoSettings_v3!$C$1:$AH$1,0)),"")</f>
        <v>0</v>
      </c>
      <c r="W603" s="157">
        <f>IFERROR(INDEX(NoSettings_v3!$C$2:$AH$4612,MATCH('EPS 3.1.3'!$B603,NoSettings_v3!$A$2:$A$4612,0),MATCH('EPS 3.1.3'!W$1,NoSettings_v3!$C$1:$AH$1,0)),"")</f>
        <v>0</v>
      </c>
      <c r="X603" s="157">
        <f>IFERROR(INDEX(NoSettings_v3!$C$2:$AH$4612,MATCH('EPS 3.1.3'!$B603,NoSettings_v3!$A$2:$A$4612,0),MATCH('EPS 3.1.3'!X$1,NoSettings_v3!$C$1:$AH$1,0)),"")</f>
        <v>0</v>
      </c>
      <c r="Y603" s="157">
        <f>IFERROR(INDEX(NoSettings_v3!$C$2:$AH$4612,MATCH('EPS 3.1.3'!$B603,NoSettings_v3!$A$2:$A$4612,0),MATCH('EPS 3.1.3'!Y$1,NoSettings_v3!$C$1:$AH$1,0)),"")</f>
        <v>0</v>
      </c>
      <c r="Z603" s="157">
        <f>IFERROR(INDEX(NoSettings_v3!$C$2:$AH$4612,MATCH('EPS 3.1.3'!$B603,NoSettings_v3!$A$2:$A$4612,0),MATCH('EPS 3.1.3'!Z$1,NoSettings_v3!$C$1:$AH$1,0)),"")</f>
        <v>0</v>
      </c>
      <c r="AA603" s="157">
        <f>IFERROR(INDEX(NoSettings_v3!$C$2:$AH$4612,MATCH('EPS 3.1.3'!$B603,NoSettings_v3!$A$2:$A$4612,0),MATCH('EPS 3.1.3'!AA$1,NoSettings_v3!$C$1:$AH$1,0)),"")</f>
        <v>0</v>
      </c>
      <c r="AB603" s="157">
        <f>IFERROR(INDEX(NoSettings_v3!$C$2:$AH$4612,MATCH('EPS 3.1.3'!$B603,NoSettings_v3!$A$2:$A$4612,0),MATCH('EPS 3.1.3'!AB$1,NoSettings_v3!$C$1:$AH$1,0)),"")</f>
        <v>0</v>
      </c>
      <c r="AC603" s="157">
        <f>IFERROR(INDEX(NoSettings_v3!$C$2:$AH$4612,MATCH('EPS 3.1.3'!$B603,NoSettings_v3!$A$2:$A$4612,0),MATCH('EPS 3.1.3'!AC$1,NoSettings_v3!$C$1:$AH$1,0)),"")</f>
        <v>0</v>
      </c>
      <c r="AD603" s="157">
        <f>IFERROR(INDEX(NoSettings_v3!$C$2:$AH$4612,MATCH('EPS 3.1.3'!$B603,NoSettings_v3!$A$2:$A$4612,0),MATCH('EPS 3.1.3'!AD$1,NoSettings_v3!$C$1:$AH$1,0)),"")</f>
        <v>0</v>
      </c>
      <c r="AE603" s="157">
        <f>IFERROR(INDEX(NoSettings_v3!$C$2:$AH$4612,MATCH('EPS 3.1.3'!$B603,NoSettings_v3!$A$2:$A$4612,0),MATCH('EPS 3.1.3'!AE$1,NoSettings_v3!$C$1:$AH$1,0)),"")</f>
        <v>0</v>
      </c>
      <c r="AF603" s="157">
        <f>IFERROR(INDEX(NoSettings_v3!$C$2:$AH$4612,MATCH('EPS 3.1.3'!$B603,NoSettings_v3!$A$2:$A$4612,0),MATCH('EPS 3.1.3'!AF$1,NoSettings_v3!$C$1:$AH$1,0)),"")</f>
        <v>0</v>
      </c>
      <c r="AG603" s="157">
        <f>IFERROR(INDEX(NoSettings_v3!$C$2:$AH$4612,MATCH('EPS 3.1.3'!$B603,NoSettings_v3!$A$2:$A$4612,0),MATCH('EPS 3.1.3'!AG$1,NoSettings_v3!$C$1:$AH$1,0)),"")</f>
        <v>0</v>
      </c>
      <c r="AH603" s="157">
        <f>IFERROR(INDEX(NoSettings_v3!$C$2:$AH$4612,MATCH('EPS 3.1.3'!$B603,NoSettings_v3!$A$2:$A$4612,0),MATCH('EPS 3.1.3'!AH$1,NoSettings_v3!$C$1:$AH$1,0)),"")</f>
        <v>0</v>
      </c>
      <c r="AI603" s="157">
        <f>IFERROR(INDEX(NoSettings_v3!$C$2:$AH$4612,MATCH('EPS 3.1.3'!$B603,NoSettings_v3!$A$2:$A$4612,0),MATCH('EPS 3.1.3'!AI$1,NoSettings_v3!$C$1:$AH$1,0)),"")</f>
        <v>0</v>
      </c>
    </row>
    <row r="604" spans="2:35" x14ac:dyDescent="0.35">
      <c r="B604" s="161" t="s">
        <v>685</v>
      </c>
      <c r="C604" s="127" t="s">
        <v>964</v>
      </c>
      <c r="D604" s="157">
        <f>IFERROR(INDEX(NoSettings_v3!$C$2:$AH$4612,MATCH('EPS 3.1.3'!$B604,NoSettings_v3!$A$2:$A$4612,0),MATCH('EPS 3.1.3'!D$1,NoSettings_v3!$C$1:$AH$1,0)),"")</f>
        <v>0</v>
      </c>
      <c r="E604" s="157">
        <f>IFERROR(INDEX(NoSettings_v3!$C$2:$AH$4612,MATCH('EPS 3.1.3'!$B604,NoSettings_v3!$A$2:$A$4612,0),MATCH('EPS 3.1.3'!E$1,NoSettings_v3!$C$1:$AH$1,0)),"")</f>
        <v>0</v>
      </c>
      <c r="F604" s="157">
        <f>IFERROR(INDEX(NoSettings_v3!$C$2:$AH$4612,MATCH('EPS 3.1.3'!$B604,NoSettings_v3!$A$2:$A$4612,0),MATCH('EPS 3.1.3'!F$1,NoSettings_v3!$C$1:$AH$1,0)),"")</f>
        <v>0</v>
      </c>
      <c r="G604" s="157">
        <f>IFERROR(INDEX(NoSettings_v3!$C$2:$AH$4612,MATCH('EPS 3.1.3'!$B604,NoSettings_v3!$A$2:$A$4612,0),MATCH('EPS 3.1.3'!G$1,NoSettings_v3!$C$1:$AH$1,0)),"")</f>
        <v>0</v>
      </c>
      <c r="H604" s="157">
        <f>IFERROR(INDEX(NoSettings_v3!$C$2:$AH$4612,MATCH('EPS 3.1.3'!$B604,NoSettings_v3!$A$2:$A$4612,0),MATCH('EPS 3.1.3'!H$1,NoSettings_v3!$C$1:$AH$1,0)),"")</f>
        <v>0</v>
      </c>
      <c r="I604" s="157">
        <f>IFERROR(INDEX(NoSettings_v3!$C$2:$AH$4612,MATCH('EPS 3.1.3'!$B604,NoSettings_v3!$A$2:$A$4612,0),MATCH('EPS 3.1.3'!I$1,NoSettings_v3!$C$1:$AH$1,0)),"")</f>
        <v>0</v>
      </c>
      <c r="J604" s="157">
        <f>IFERROR(INDEX(NoSettings_v3!$C$2:$AH$4612,MATCH('EPS 3.1.3'!$B604,NoSettings_v3!$A$2:$A$4612,0),MATCH('EPS 3.1.3'!J$1,NoSettings_v3!$C$1:$AH$1,0)),"")</f>
        <v>0</v>
      </c>
      <c r="K604" s="157">
        <f>IFERROR(INDEX(NoSettings_v3!$C$2:$AH$4612,MATCH('EPS 3.1.3'!$B604,NoSettings_v3!$A$2:$A$4612,0),MATCH('EPS 3.1.3'!K$1,NoSettings_v3!$C$1:$AH$1,0)),"")</f>
        <v>0</v>
      </c>
      <c r="L604" s="157">
        <f>IFERROR(INDEX(NoSettings_v3!$C$2:$AH$4612,MATCH('EPS 3.1.3'!$B604,NoSettings_v3!$A$2:$A$4612,0),MATCH('EPS 3.1.3'!L$1,NoSettings_v3!$C$1:$AH$1,0)),"")</f>
        <v>0</v>
      </c>
      <c r="M604" s="157">
        <f>IFERROR(INDEX(NoSettings_v3!$C$2:$AH$4612,MATCH('EPS 3.1.3'!$B604,NoSettings_v3!$A$2:$A$4612,0),MATCH('EPS 3.1.3'!M$1,NoSettings_v3!$C$1:$AH$1,0)),"")</f>
        <v>0</v>
      </c>
      <c r="N604" s="157">
        <f>IFERROR(INDEX(NoSettings_v3!$C$2:$AH$4612,MATCH('EPS 3.1.3'!$B604,NoSettings_v3!$A$2:$A$4612,0),MATCH('EPS 3.1.3'!N$1,NoSettings_v3!$C$1:$AH$1,0)),"")</f>
        <v>0</v>
      </c>
      <c r="O604" s="157">
        <f>IFERROR(INDEX(NoSettings_v3!$C$2:$AH$4612,MATCH('EPS 3.1.3'!$B604,NoSettings_v3!$A$2:$A$4612,0),MATCH('EPS 3.1.3'!O$1,NoSettings_v3!$C$1:$AH$1,0)),"")</f>
        <v>0</v>
      </c>
      <c r="P604" s="157">
        <f>IFERROR(INDEX(NoSettings_v3!$C$2:$AH$4612,MATCH('EPS 3.1.3'!$B604,NoSettings_v3!$A$2:$A$4612,0),MATCH('EPS 3.1.3'!P$1,NoSettings_v3!$C$1:$AH$1,0)),"")</f>
        <v>0</v>
      </c>
      <c r="Q604" s="157">
        <f>IFERROR(INDEX(NoSettings_v3!$C$2:$AH$4612,MATCH('EPS 3.1.3'!$B604,NoSettings_v3!$A$2:$A$4612,0),MATCH('EPS 3.1.3'!Q$1,NoSettings_v3!$C$1:$AH$1,0)),"")</f>
        <v>0</v>
      </c>
      <c r="R604" s="157">
        <f>IFERROR(INDEX(NoSettings_v3!$C$2:$AH$4612,MATCH('EPS 3.1.3'!$B604,NoSettings_v3!$A$2:$A$4612,0),MATCH('EPS 3.1.3'!R$1,NoSettings_v3!$C$1:$AH$1,0)),"")</f>
        <v>0</v>
      </c>
      <c r="S604" s="157">
        <f>IFERROR(INDEX(NoSettings_v3!$C$2:$AH$4612,MATCH('EPS 3.1.3'!$B604,NoSettings_v3!$A$2:$A$4612,0),MATCH('EPS 3.1.3'!S$1,NoSettings_v3!$C$1:$AH$1,0)),"")</f>
        <v>0</v>
      </c>
      <c r="T604" s="157">
        <f>IFERROR(INDEX(NoSettings_v3!$C$2:$AH$4612,MATCH('EPS 3.1.3'!$B604,NoSettings_v3!$A$2:$A$4612,0),MATCH('EPS 3.1.3'!T$1,NoSettings_v3!$C$1:$AH$1,0)),"")</f>
        <v>0</v>
      </c>
      <c r="U604" s="157">
        <f>IFERROR(INDEX(NoSettings_v3!$C$2:$AH$4612,MATCH('EPS 3.1.3'!$B604,NoSettings_v3!$A$2:$A$4612,0),MATCH('EPS 3.1.3'!U$1,NoSettings_v3!$C$1:$AH$1,0)),"")</f>
        <v>0</v>
      </c>
      <c r="V604" s="157">
        <f>IFERROR(INDEX(NoSettings_v3!$C$2:$AH$4612,MATCH('EPS 3.1.3'!$B604,NoSettings_v3!$A$2:$A$4612,0),MATCH('EPS 3.1.3'!V$1,NoSettings_v3!$C$1:$AH$1,0)),"")</f>
        <v>0</v>
      </c>
      <c r="W604" s="157">
        <f>IFERROR(INDEX(NoSettings_v3!$C$2:$AH$4612,MATCH('EPS 3.1.3'!$B604,NoSettings_v3!$A$2:$A$4612,0),MATCH('EPS 3.1.3'!W$1,NoSettings_v3!$C$1:$AH$1,0)),"")</f>
        <v>0</v>
      </c>
      <c r="X604" s="157">
        <f>IFERROR(INDEX(NoSettings_v3!$C$2:$AH$4612,MATCH('EPS 3.1.3'!$B604,NoSettings_v3!$A$2:$A$4612,0),MATCH('EPS 3.1.3'!X$1,NoSettings_v3!$C$1:$AH$1,0)),"")</f>
        <v>0</v>
      </c>
      <c r="Y604" s="157">
        <f>IFERROR(INDEX(NoSettings_v3!$C$2:$AH$4612,MATCH('EPS 3.1.3'!$B604,NoSettings_v3!$A$2:$A$4612,0),MATCH('EPS 3.1.3'!Y$1,NoSettings_v3!$C$1:$AH$1,0)),"")</f>
        <v>0</v>
      </c>
      <c r="Z604" s="157">
        <f>IFERROR(INDEX(NoSettings_v3!$C$2:$AH$4612,MATCH('EPS 3.1.3'!$B604,NoSettings_v3!$A$2:$A$4612,0),MATCH('EPS 3.1.3'!Z$1,NoSettings_v3!$C$1:$AH$1,0)),"")</f>
        <v>0</v>
      </c>
      <c r="AA604" s="157">
        <f>IFERROR(INDEX(NoSettings_v3!$C$2:$AH$4612,MATCH('EPS 3.1.3'!$B604,NoSettings_v3!$A$2:$A$4612,0),MATCH('EPS 3.1.3'!AA$1,NoSettings_v3!$C$1:$AH$1,0)),"")</f>
        <v>0</v>
      </c>
      <c r="AB604" s="157">
        <f>IFERROR(INDEX(NoSettings_v3!$C$2:$AH$4612,MATCH('EPS 3.1.3'!$B604,NoSettings_v3!$A$2:$A$4612,0),MATCH('EPS 3.1.3'!AB$1,NoSettings_v3!$C$1:$AH$1,0)),"")</f>
        <v>0</v>
      </c>
      <c r="AC604" s="157">
        <f>IFERROR(INDEX(NoSettings_v3!$C$2:$AH$4612,MATCH('EPS 3.1.3'!$B604,NoSettings_v3!$A$2:$A$4612,0),MATCH('EPS 3.1.3'!AC$1,NoSettings_v3!$C$1:$AH$1,0)),"")</f>
        <v>0</v>
      </c>
      <c r="AD604" s="157">
        <f>IFERROR(INDEX(NoSettings_v3!$C$2:$AH$4612,MATCH('EPS 3.1.3'!$B604,NoSettings_v3!$A$2:$A$4612,0),MATCH('EPS 3.1.3'!AD$1,NoSettings_v3!$C$1:$AH$1,0)),"")</f>
        <v>0</v>
      </c>
      <c r="AE604" s="157">
        <f>IFERROR(INDEX(NoSettings_v3!$C$2:$AH$4612,MATCH('EPS 3.1.3'!$B604,NoSettings_v3!$A$2:$A$4612,0),MATCH('EPS 3.1.3'!AE$1,NoSettings_v3!$C$1:$AH$1,0)),"")</f>
        <v>0</v>
      </c>
      <c r="AF604" s="157">
        <f>IFERROR(INDEX(NoSettings_v3!$C$2:$AH$4612,MATCH('EPS 3.1.3'!$B604,NoSettings_v3!$A$2:$A$4612,0),MATCH('EPS 3.1.3'!AF$1,NoSettings_v3!$C$1:$AH$1,0)),"")</f>
        <v>0</v>
      </c>
      <c r="AG604" s="157">
        <f>IFERROR(INDEX(NoSettings_v3!$C$2:$AH$4612,MATCH('EPS 3.1.3'!$B604,NoSettings_v3!$A$2:$A$4612,0),MATCH('EPS 3.1.3'!AG$1,NoSettings_v3!$C$1:$AH$1,0)),"")</f>
        <v>0</v>
      </c>
      <c r="AH604" s="157">
        <f>IFERROR(INDEX(NoSettings_v3!$C$2:$AH$4612,MATCH('EPS 3.1.3'!$B604,NoSettings_v3!$A$2:$A$4612,0),MATCH('EPS 3.1.3'!AH$1,NoSettings_v3!$C$1:$AH$1,0)),"")</f>
        <v>0</v>
      </c>
      <c r="AI604" s="157">
        <f>IFERROR(INDEX(NoSettings_v3!$C$2:$AH$4612,MATCH('EPS 3.1.3'!$B604,NoSettings_v3!$A$2:$A$4612,0),MATCH('EPS 3.1.3'!AI$1,NoSettings_v3!$C$1:$AH$1,0)),"")</f>
        <v>0</v>
      </c>
    </row>
    <row r="605" spans="2:35" x14ac:dyDescent="0.35">
      <c r="B605" s="161" t="s">
        <v>686</v>
      </c>
      <c r="C605" s="127" t="s">
        <v>964</v>
      </c>
      <c r="D605" s="157">
        <f>IFERROR(INDEX(NoSettings_v3!$C$2:$AH$4612,MATCH('EPS 3.1.3'!$B605,NoSettings_v3!$A$2:$A$4612,0),MATCH('EPS 3.1.3'!D$1,NoSettings_v3!$C$1:$AH$1,0)),"")</f>
        <v>50274000000000</v>
      </c>
      <c r="E605" s="157">
        <f>IFERROR(INDEX(NoSettings_v3!$C$2:$AH$4612,MATCH('EPS 3.1.3'!$B605,NoSettings_v3!$A$2:$A$4612,0),MATCH('EPS 3.1.3'!E$1,NoSettings_v3!$C$1:$AH$1,0)),"")</f>
        <v>39837600000000</v>
      </c>
      <c r="F605" s="157">
        <f>IFERROR(INDEX(NoSettings_v3!$C$2:$AH$4612,MATCH('EPS 3.1.3'!$B605,NoSettings_v3!$A$2:$A$4612,0),MATCH('EPS 3.1.3'!F$1,NoSettings_v3!$C$1:$AH$1,0)),"")</f>
        <v>48325900000000</v>
      </c>
      <c r="G605" s="157">
        <f>IFERROR(INDEX(NoSettings_v3!$C$2:$AH$4612,MATCH('EPS 3.1.3'!$B605,NoSettings_v3!$A$2:$A$4612,0),MATCH('EPS 3.1.3'!G$1,NoSettings_v3!$C$1:$AH$1,0)),"")</f>
        <v>53509100000000</v>
      </c>
      <c r="H605" s="157">
        <f>IFERROR(INDEX(NoSettings_v3!$C$2:$AH$4612,MATCH('EPS 3.1.3'!$B605,NoSettings_v3!$A$2:$A$4612,0),MATCH('EPS 3.1.3'!H$1,NoSettings_v3!$C$1:$AH$1,0)),"")</f>
        <v>57451800000000</v>
      </c>
      <c r="I605" s="157">
        <f>IFERROR(INDEX(NoSettings_v3!$C$2:$AH$4612,MATCH('EPS 3.1.3'!$B605,NoSettings_v3!$A$2:$A$4612,0),MATCH('EPS 3.1.3'!I$1,NoSettings_v3!$C$1:$AH$1,0)),"")</f>
        <v>60143900000000</v>
      </c>
      <c r="J605" s="157">
        <f>IFERROR(INDEX(NoSettings_v3!$C$2:$AH$4612,MATCH('EPS 3.1.3'!$B605,NoSettings_v3!$A$2:$A$4612,0),MATCH('EPS 3.1.3'!J$1,NoSettings_v3!$C$1:$AH$1,0)),"")</f>
        <v>61964300000000</v>
      </c>
      <c r="K605" s="157">
        <f>IFERROR(INDEX(NoSettings_v3!$C$2:$AH$4612,MATCH('EPS 3.1.3'!$B605,NoSettings_v3!$A$2:$A$4612,0),MATCH('EPS 3.1.3'!K$1,NoSettings_v3!$C$1:$AH$1,0)),"")</f>
        <v>63104300000000</v>
      </c>
      <c r="L605" s="157">
        <f>IFERROR(INDEX(NoSettings_v3!$C$2:$AH$4612,MATCH('EPS 3.1.3'!$B605,NoSettings_v3!$A$2:$A$4612,0),MATCH('EPS 3.1.3'!L$1,NoSettings_v3!$C$1:$AH$1,0)),"")</f>
        <v>63697700000000</v>
      </c>
      <c r="M605" s="157">
        <f>IFERROR(INDEX(NoSettings_v3!$C$2:$AH$4612,MATCH('EPS 3.1.3'!$B605,NoSettings_v3!$A$2:$A$4612,0),MATCH('EPS 3.1.3'!M$1,NoSettings_v3!$C$1:$AH$1,0)),"")</f>
        <v>64511000000000</v>
      </c>
      <c r="N605" s="157">
        <f>IFERROR(INDEX(NoSettings_v3!$C$2:$AH$4612,MATCH('EPS 3.1.3'!$B605,NoSettings_v3!$A$2:$A$4612,0),MATCH('EPS 3.1.3'!N$1,NoSettings_v3!$C$1:$AH$1,0)),"")</f>
        <v>64801600000000</v>
      </c>
      <c r="O605" s="157">
        <f>IFERROR(INDEX(NoSettings_v3!$C$2:$AH$4612,MATCH('EPS 3.1.3'!$B605,NoSettings_v3!$A$2:$A$4612,0),MATCH('EPS 3.1.3'!O$1,NoSettings_v3!$C$1:$AH$1,0)),"")</f>
        <v>64600300000000</v>
      </c>
      <c r="P605" s="157">
        <f>IFERROR(INDEX(NoSettings_v3!$C$2:$AH$4612,MATCH('EPS 3.1.3'!$B605,NoSettings_v3!$A$2:$A$4612,0),MATCH('EPS 3.1.3'!P$1,NoSettings_v3!$C$1:$AH$1,0)),"")</f>
        <v>63983900000000</v>
      </c>
      <c r="Q605" s="157">
        <f>IFERROR(INDEX(NoSettings_v3!$C$2:$AH$4612,MATCH('EPS 3.1.3'!$B605,NoSettings_v3!$A$2:$A$4612,0),MATCH('EPS 3.1.3'!Q$1,NoSettings_v3!$C$1:$AH$1,0)),"")</f>
        <v>62989200000000</v>
      </c>
      <c r="R605" s="157">
        <f>IFERROR(INDEX(NoSettings_v3!$C$2:$AH$4612,MATCH('EPS 3.1.3'!$B605,NoSettings_v3!$A$2:$A$4612,0),MATCH('EPS 3.1.3'!R$1,NoSettings_v3!$C$1:$AH$1,0)),"")</f>
        <v>61449200000000</v>
      </c>
      <c r="S605" s="157">
        <f>IFERROR(INDEX(NoSettings_v3!$C$2:$AH$4612,MATCH('EPS 3.1.3'!$B605,NoSettings_v3!$A$2:$A$4612,0),MATCH('EPS 3.1.3'!S$1,NoSettings_v3!$C$1:$AH$1,0)),"")</f>
        <v>59630200000000</v>
      </c>
      <c r="T605" s="157">
        <f>IFERROR(INDEX(NoSettings_v3!$C$2:$AH$4612,MATCH('EPS 3.1.3'!$B605,NoSettings_v3!$A$2:$A$4612,0),MATCH('EPS 3.1.3'!T$1,NoSettings_v3!$C$1:$AH$1,0)),"")</f>
        <v>57612500000000</v>
      </c>
      <c r="U605" s="157">
        <f>IFERROR(INDEX(NoSettings_v3!$C$2:$AH$4612,MATCH('EPS 3.1.3'!$B605,NoSettings_v3!$A$2:$A$4612,0),MATCH('EPS 3.1.3'!U$1,NoSettings_v3!$C$1:$AH$1,0)),"")</f>
        <v>55376800000000</v>
      </c>
      <c r="V605" s="157">
        <f>IFERROR(INDEX(NoSettings_v3!$C$2:$AH$4612,MATCH('EPS 3.1.3'!$B605,NoSettings_v3!$A$2:$A$4612,0),MATCH('EPS 3.1.3'!V$1,NoSettings_v3!$C$1:$AH$1,0)),"")</f>
        <v>53001300000000</v>
      </c>
      <c r="W605" s="157">
        <f>IFERROR(INDEX(NoSettings_v3!$C$2:$AH$4612,MATCH('EPS 3.1.3'!$B605,NoSettings_v3!$A$2:$A$4612,0),MATCH('EPS 3.1.3'!W$1,NoSettings_v3!$C$1:$AH$1,0)),"")</f>
        <v>50646600000000</v>
      </c>
      <c r="X605" s="157">
        <f>IFERROR(INDEX(NoSettings_v3!$C$2:$AH$4612,MATCH('EPS 3.1.3'!$B605,NoSettings_v3!$A$2:$A$4612,0),MATCH('EPS 3.1.3'!X$1,NoSettings_v3!$C$1:$AH$1,0)),"")</f>
        <v>48125800000000</v>
      </c>
      <c r="Y605" s="157">
        <f>IFERROR(INDEX(NoSettings_v3!$C$2:$AH$4612,MATCH('EPS 3.1.3'!$B605,NoSettings_v3!$A$2:$A$4612,0),MATCH('EPS 3.1.3'!Y$1,NoSettings_v3!$C$1:$AH$1,0)),"")</f>
        <v>45514600000000</v>
      </c>
      <c r="Z605" s="157">
        <f>IFERROR(INDEX(NoSettings_v3!$C$2:$AH$4612,MATCH('EPS 3.1.3'!$B605,NoSettings_v3!$A$2:$A$4612,0),MATCH('EPS 3.1.3'!Z$1,NoSettings_v3!$C$1:$AH$1,0)),"")</f>
        <v>42836500000000</v>
      </c>
      <c r="AA605" s="157">
        <f>IFERROR(INDEX(NoSettings_v3!$C$2:$AH$4612,MATCH('EPS 3.1.3'!$B605,NoSettings_v3!$A$2:$A$4612,0),MATCH('EPS 3.1.3'!AA$1,NoSettings_v3!$C$1:$AH$1,0)),"")</f>
        <v>40112200000000</v>
      </c>
      <c r="AB605" s="157">
        <f>IFERROR(INDEX(NoSettings_v3!$C$2:$AH$4612,MATCH('EPS 3.1.3'!$B605,NoSettings_v3!$A$2:$A$4612,0),MATCH('EPS 3.1.3'!AB$1,NoSettings_v3!$C$1:$AH$1,0)),"")</f>
        <v>37138300000000</v>
      </c>
      <c r="AC605" s="157">
        <f>IFERROR(INDEX(NoSettings_v3!$C$2:$AH$4612,MATCH('EPS 3.1.3'!$B605,NoSettings_v3!$A$2:$A$4612,0),MATCH('EPS 3.1.3'!AC$1,NoSettings_v3!$C$1:$AH$1,0)),"")</f>
        <v>34204800000000</v>
      </c>
      <c r="AD605" s="157">
        <f>IFERROR(INDEX(NoSettings_v3!$C$2:$AH$4612,MATCH('EPS 3.1.3'!$B605,NoSettings_v3!$A$2:$A$4612,0),MATCH('EPS 3.1.3'!AD$1,NoSettings_v3!$C$1:$AH$1,0)),"")</f>
        <v>31322200000000</v>
      </c>
      <c r="AE605" s="157">
        <f>IFERROR(INDEX(NoSettings_v3!$C$2:$AH$4612,MATCH('EPS 3.1.3'!$B605,NoSettings_v3!$A$2:$A$4612,0),MATCH('EPS 3.1.3'!AE$1,NoSettings_v3!$C$1:$AH$1,0)),"")</f>
        <v>28495500000000</v>
      </c>
      <c r="AF605" s="157">
        <f>IFERROR(INDEX(NoSettings_v3!$C$2:$AH$4612,MATCH('EPS 3.1.3'!$B605,NoSettings_v3!$A$2:$A$4612,0),MATCH('EPS 3.1.3'!AF$1,NoSettings_v3!$C$1:$AH$1,0)),"")</f>
        <v>25728600000000</v>
      </c>
      <c r="AG605" s="157">
        <f>IFERROR(INDEX(NoSettings_v3!$C$2:$AH$4612,MATCH('EPS 3.1.3'!$B605,NoSettings_v3!$A$2:$A$4612,0),MATCH('EPS 3.1.3'!AG$1,NoSettings_v3!$C$1:$AH$1,0)),"")</f>
        <v>23024600000000</v>
      </c>
      <c r="AH605" s="157">
        <f>IFERROR(INDEX(NoSettings_v3!$C$2:$AH$4612,MATCH('EPS 3.1.3'!$B605,NoSettings_v3!$A$2:$A$4612,0),MATCH('EPS 3.1.3'!AH$1,NoSettings_v3!$C$1:$AH$1,0)),"")</f>
        <v>20385600000000</v>
      </c>
      <c r="AI605" s="157">
        <f>IFERROR(INDEX(NoSettings_v3!$C$2:$AH$4612,MATCH('EPS 3.1.3'!$B605,NoSettings_v3!$A$2:$A$4612,0),MATCH('EPS 3.1.3'!AI$1,NoSettings_v3!$C$1:$AH$1,0)),"")</f>
        <v>17813200000000</v>
      </c>
    </row>
    <row r="606" spans="2:35" x14ac:dyDescent="0.35">
      <c r="B606" s="161" t="s">
        <v>687</v>
      </c>
      <c r="C606" s="127" t="s">
        <v>964</v>
      </c>
      <c r="D606" s="157">
        <f>IFERROR(INDEX(NoSettings_v3!$C$2:$AH$4612,MATCH('EPS 3.1.3'!$B606,NoSettings_v3!$A$2:$A$4612,0),MATCH('EPS 3.1.3'!D$1,NoSettings_v3!$C$1:$AH$1,0)),"")</f>
        <v>0</v>
      </c>
      <c r="E606" s="157">
        <f>IFERROR(INDEX(NoSettings_v3!$C$2:$AH$4612,MATCH('EPS 3.1.3'!$B606,NoSettings_v3!$A$2:$A$4612,0),MATCH('EPS 3.1.3'!E$1,NoSettings_v3!$C$1:$AH$1,0)),"")</f>
        <v>0</v>
      </c>
      <c r="F606" s="157">
        <f>IFERROR(INDEX(NoSettings_v3!$C$2:$AH$4612,MATCH('EPS 3.1.3'!$B606,NoSettings_v3!$A$2:$A$4612,0),MATCH('EPS 3.1.3'!F$1,NoSettings_v3!$C$1:$AH$1,0)),"")</f>
        <v>0</v>
      </c>
      <c r="G606" s="157">
        <f>IFERROR(INDEX(NoSettings_v3!$C$2:$AH$4612,MATCH('EPS 3.1.3'!$B606,NoSettings_v3!$A$2:$A$4612,0),MATCH('EPS 3.1.3'!G$1,NoSettings_v3!$C$1:$AH$1,0)),"")</f>
        <v>0</v>
      </c>
      <c r="H606" s="157">
        <f>IFERROR(INDEX(NoSettings_v3!$C$2:$AH$4612,MATCH('EPS 3.1.3'!$B606,NoSettings_v3!$A$2:$A$4612,0),MATCH('EPS 3.1.3'!H$1,NoSettings_v3!$C$1:$AH$1,0)),"")</f>
        <v>0</v>
      </c>
      <c r="I606" s="157">
        <f>IFERROR(INDEX(NoSettings_v3!$C$2:$AH$4612,MATCH('EPS 3.1.3'!$B606,NoSettings_v3!$A$2:$A$4612,0),MATCH('EPS 3.1.3'!I$1,NoSettings_v3!$C$1:$AH$1,0)),"")</f>
        <v>0</v>
      </c>
      <c r="J606" s="157">
        <f>IFERROR(INDEX(NoSettings_v3!$C$2:$AH$4612,MATCH('EPS 3.1.3'!$B606,NoSettings_v3!$A$2:$A$4612,0),MATCH('EPS 3.1.3'!J$1,NoSettings_v3!$C$1:$AH$1,0)),"")</f>
        <v>0</v>
      </c>
      <c r="K606" s="157">
        <f>IFERROR(INDEX(NoSettings_v3!$C$2:$AH$4612,MATCH('EPS 3.1.3'!$B606,NoSettings_v3!$A$2:$A$4612,0),MATCH('EPS 3.1.3'!K$1,NoSettings_v3!$C$1:$AH$1,0)),"")</f>
        <v>0</v>
      </c>
      <c r="L606" s="157">
        <f>IFERROR(INDEX(NoSettings_v3!$C$2:$AH$4612,MATCH('EPS 3.1.3'!$B606,NoSettings_v3!$A$2:$A$4612,0),MATCH('EPS 3.1.3'!L$1,NoSettings_v3!$C$1:$AH$1,0)),"")</f>
        <v>0</v>
      </c>
      <c r="M606" s="157">
        <f>IFERROR(INDEX(NoSettings_v3!$C$2:$AH$4612,MATCH('EPS 3.1.3'!$B606,NoSettings_v3!$A$2:$A$4612,0),MATCH('EPS 3.1.3'!M$1,NoSettings_v3!$C$1:$AH$1,0)),"")</f>
        <v>0</v>
      </c>
      <c r="N606" s="157">
        <f>IFERROR(INDEX(NoSettings_v3!$C$2:$AH$4612,MATCH('EPS 3.1.3'!$B606,NoSettings_v3!$A$2:$A$4612,0),MATCH('EPS 3.1.3'!N$1,NoSettings_v3!$C$1:$AH$1,0)),"")</f>
        <v>0</v>
      </c>
      <c r="O606" s="157">
        <f>IFERROR(INDEX(NoSettings_v3!$C$2:$AH$4612,MATCH('EPS 3.1.3'!$B606,NoSettings_v3!$A$2:$A$4612,0),MATCH('EPS 3.1.3'!O$1,NoSettings_v3!$C$1:$AH$1,0)),"")</f>
        <v>0</v>
      </c>
      <c r="P606" s="157">
        <f>IFERROR(INDEX(NoSettings_v3!$C$2:$AH$4612,MATCH('EPS 3.1.3'!$B606,NoSettings_v3!$A$2:$A$4612,0),MATCH('EPS 3.1.3'!P$1,NoSettings_v3!$C$1:$AH$1,0)),"")</f>
        <v>0</v>
      </c>
      <c r="Q606" s="157">
        <f>IFERROR(INDEX(NoSettings_v3!$C$2:$AH$4612,MATCH('EPS 3.1.3'!$B606,NoSettings_v3!$A$2:$A$4612,0),MATCH('EPS 3.1.3'!Q$1,NoSettings_v3!$C$1:$AH$1,0)),"")</f>
        <v>0</v>
      </c>
      <c r="R606" s="157">
        <f>IFERROR(INDEX(NoSettings_v3!$C$2:$AH$4612,MATCH('EPS 3.1.3'!$B606,NoSettings_v3!$A$2:$A$4612,0),MATCH('EPS 3.1.3'!R$1,NoSettings_v3!$C$1:$AH$1,0)),"")</f>
        <v>0</v>
      </c>
      <c r="S606" s="157">
        <f>IFERROR(INDEX(NoSettings_v3!$C$2:$AH$4612,MATCH('EPS 3.1.3'!$B606,NoSettings_v3!$A$2:$A$4612,0),MATCH('EPS 3.1.3'!S$1,NoSettings_v3!$C$1:$AH$1,0)),"")</f>
        <v>0</v>
      </c>
      <c r="T606" s="157">
        <f>IFERROR(INDEX(NoSettings_v3!$C$2:$AH$4612,MATCH('EPS 3.1.3'!$B606,NoSettings_v3!$A$2:$A$4612,0),MATCH('EPS 3.1.3'!T$1,NoSettings_v3!$C$1:$AH$1,0)),"")</f>
        <v>0</v>
      </c>
      <c r="U606" s="157">
        <f>IFERROR(INDEX(NoSettings_v3!$C$2:$AH$4612,MATCH('EPS 3.1.3'!$B606,NoSettings_v3!$A$2:$A$4612,0),MATCH('EPS 3.1.3'!U$1,NoSettings_v3!$C$1:$AH$1,0)),"")</f>
        <v>0</v>
      </c>
      <c r="V606" s="157">
        <f>IFERROR(INDEX(NoSettings_v3!$C$2:$AH$4612,MATCH('EPS 3.1.3'!$B606,NoSettings_v3!$A$2:$A$4612,0),MATCH('EPS 3.1.3'!V$1,NoSettings_v3!$C$1:$AH$1,0)),"")</f>
        <v>0</v>
      </c>
      <c r="W606" s="157">
        <f>IFERROR(INDEX(NoSettings_v3!$C$2:$AH$4612,MATCH('EPS 3.1.3'!$B606,NoSettings_v3!$A$2:$A$4612,0),MATCH('EPS 3.1.3'!W$1,NoSettings_v3!$C$1:$AH$1,0)),"")</f>
        <v>0</v>
      </c>
      <c r="X606" s="157">
        <f>IFERROR(INDEX(NoSettings_v3!$C$2:$AH$4612,MATCH('EPS 3.1.3'!$B606,NoSettings_v3!$A$2:$A$4612,0),MATCH('EPS 3.1.3'!X$1,NoSettings_v3!$C$1:$AH$1,0)),"")</f>
        <v>0</v>
      </c>
      <c r="Y606" s="157">
        <f>IFERROR(INDEX(NoSettings_v3!$C$2:$AH$4612,MATCH('EPS 3.1.3'!$B606,NoSettings_v3!$A$2:$A$4612,0),MATCH('EPS 3.1.3'!Y$1,NoSettings_v3!$C$1:$AH$1,0)),"")</f>
        <v>0</v>
      </c>
      <c r="Z606" s="157">
        <f>IFERROR(INDEX(NoSettings_v3!$C$2:$AH$4612,MATCH('EPS 3.1.3'!$B606,NoSettings_v3!$A$2:$A$4612,0),MATCH('EPS 3.1.3'!Z$1,NoSettings_v3!$C$1:$AH$1,0)),"")</f>
        <v>0</v>
      </c>
      <c r="AA606" s="157">
        <f>IFERROR(INDEX(NoSettings_v3!$C$2:$AH$4612,MATCH('EPS 3.1.3'!$B606,NoSettings_v3!$A$2:$A$4612,0),MATCH('EPS 3.1.3'!AA$1,NoSettings_v3!$C$1:$AH$1,0)),"")</f>
        <v>0</v>
      </c>
      <c r="AB606" s="157">
        <f>IFERROR(INDEX(NoSettings_v3!$C$2:$AH$4612,MATCH('EPS 3.1.3'!$B606,NoSettings_v3!$A$2:$A$4612,0),MATCH('EPS 3.1.3'!AB$1,NoSettings_v3!$C$1:$AH$1,0)),"")</f>
        <v>0</v>
      </c>
      <c r="AC606" s="157">
        <f>IFERROR(INDEX(NoSettings_v3!$C$2:$AH$4612,MATCH('EPS 3.1.3'!$B606,NoSettings_v3!$A$2:$A$4612,0),MATCH('EPS 3.1.3'!AC$1,NoSettings_v3!$C$1:$AH$1,0)),"")</f>
        <v>0</v>
      </c>
      <c r="AD606" s="157">
        <f>IFERROR(INDEX(NoSettings_v3!$C$2:$AH$4612,MATCH('EPS 3.1.3'!$B606,NoSettings_v3!$A$2:$A$4612,0),MATCH('EPS 3.1.3'!AD$1,NoSettings_v3!$C$1:$AH$1,0)),"")</f>
        <v>0</v>
      </c>
      <c r="AE606" s="157">
        <f>IFERROR(INDEX(NoSettings_v3!$C$2:$AH$4612,MATCH('EPS 3.1.3'!$B606,NoSettings_v3!$A$2:$A$4612,0),MATCH('EPS 3.1.3'!AE$1,NoSettings_v3!$C$1:$AH$1,0)),"")</f>
        <v>0</v>
      </c>
      <c r="AF606" s="157">
        <f>IFERROR(INDEX(NoSettings_v3!$C$2:$AH$4612,MATCH('EPS 3.1.3'!$B606,NoSettings_v3!$A$2:$A$4612,0),MATCH('EPS 3.1.3'!AF$1,NoSettings_v3!$C$1:$AH$1,0)),"")</f>
        <v>0</v>
      </c>
      <c r="AG606" s="157">
        <f>IFERROR(INDEX(NoSettings_v3!$C$2:$AH$4612,MATCH('EPS 3.1.3'!$B606,NoSettings_v3!$A$2:$A$4612,0),MATCH('EPS 3.1.3'!AG$1,NoSettings_v3!$C$1:$AH$1,0)),"")</f>
        <v>0</v>
      </c>
      <c r="AH606" s="157">
        <f>IFERROR(INDEX(NoSettings_v3!$C$2:$AH$4612,MATCH('EPS 3.1.3'!$B606,NoSettings_v3!$A$2:$A$4612,0),MATCH('EPS 3.1.3'!AH$1,NoSettings_v3!$C$1:$AH$1,0)),"")</f>
        <v>0</v>
      </c>
      <c r="AI606" s="157">
        <f>IFERROR(INDEX(NoSettings_v3!$C$2:$AH$4612,MATCH('EPS 3.1.3'!$B606,NoSettings_v3!$A$2:$A$4612,0),MATCH('EPS 3.1.3'!AI$1,NoSettings_v3!$C$1:$AH$1,0)),"")</f>
        <v>0</v>
      </c>
    </row>
    <row r="607" spans="2:35" x14ac:dyDescent="0.35">
      <c r="B607" s="161" t="s">
        <v>688</v>
      </c>
      <c r="C607" s="127" t="s">
        <v>964</v>
      </c>
      <c r="D607" s="157">
        <f>IFERROR(INDEX(NoSettings_v3!$C$2:$AH$4612,MATCH('EPS 3.1.3'!$B607,NoSettings_v3!$A$2:$A$4612,0),MATCH('EPS 3.1.3'!D$1,NoSettings_v3!$C$1:$AH$1,0)),"")</f>
        <v>2646000000000</v>
      </c>
      <c r="E607" s="157">
        <f>IFERROR(INDEX(NoSettings_v3!$C$2:$AH$4612,MATCH('EPS 3.1.3'!$B607,NoSettings_v3!$A$2:$A$4612,0),MATCH('EPS 3.1.3'!E$1,NoSettings_v3!$C$1:$AH$1,0)),"")</f>
        <v>2096720000000</v>
      </c>
      <c r="F607" s="157">
        <f>IFERROR(INDEX(NoSettings_v3!$C$2:$AH$4612,MATCH('EPS 3.1.3'!$B607,NoSettings_v3!$A$2:$A$4612,0),MATCH('EPS 3.1.3'!F$1,NoSettings_v3!$C$1:$AH$1,0)),"")</f>
        <v>2543470000000</v>
      </c>
      <c r="G607" s="157">
        <f>IFERROR(INDEX(NoSettings_v3!$C$2:$AH$4612,MATCH('EPS 3.1.3'!$B607,NoSettings_v3!$A$2:$A$4612,0),MATCH('EPS 3.1.3'!G$1,NoSettings_v3!$C$1:$AH$1,0)),"")</f>
        <v>2816270000000</v>
      </c>
      <c r="H607" s="157">
        <f>IFERROR(INDEX(NoSettings_v3!$C$2:$AH$4612,MATCH('EPS 3.1.3'!$B607,NoSettings_v3!$A$2:$A$4612,0),MATCH('EPS 3.1.3'!H$1,NoSettings_v3!$C$1:$AH$1,0)),"")</f>
        <v>3023780000000</v>
      </c>
      <c r="I607" s="157">
        <f>IFERROR(INDEX(NoSettings_v3!$C$2:$AH$4612,MATCH('EPS 3.1.3'!$B607,NoSettings_v3!$A$2:$A$4612,0),MATCH('EPS 3.1.3'!I$1,NoSettings_v3!$C$1:$AH$1,0)),"")</f>
        <v>3165470000000</v>
      </c>
      <c r="J607" s="157">
        <f>IFERROR(INDEX(NoSettings_v3!$C$2:$AH$4612,MATCH('EPS 3.1.3'!$B607,NoSettings_v3!$A$2:$A$4612,0),MATCH('EPS 3.1.3'!J$1,NoSettings_v3!$C$1:$AH$1,0)),"")</f>
        <v>3261280000000</v>
      </c>
      <c r="K607" s="157">
        <f>IFERROR(INDEX(NoSettings_v3!$C$2:$AH$4612,MATCH('EPS 3.1.3'!$B607,NoSettings_v3!$A$2:$A$4612,0),MATCH('EPS 3.1.3'!K$1,NoSettings_v3!$C$1:$AH$1,0)),"")</f>
        <v>3321280000000</v>
      </c>
      <c r="L607" s="157">
        <f>IFERROR(INDEX(NoSettings_v3!$C$2:$AH$4612,MATCH('EPS 3.1.3'!$B607,NoSettings_v3!$A$2:$A$4612,0),MATCH('EPS 3.1.3'!L$1,NoSettings_v3!$C$1:$AH$1,0)),"")</f>
        <v>3352510000000</v>
      </c>
      <c r="M607" s="157">
        <f>IFERROR(INDEX(NoSettings_v3!$C$2:$AH$4612,MATCH('EPS 3.1.3'!$B607,NoSettings_v3!$A$2:$A$4612,0),MATCH('EPS 3.1.3'!M$1,NoSettings_v3!$C$1:$AH$1,0)),"")</f>
        <v>3395310000000</v>
      </c>
      <c r="N607" s="157">
        <f>IFERROR(INDEX(NoSettings_v3!$C$2:$AH$4612,MATCH('EPS 3.1.3'!$B607,NoSettings_v3!$A$2:$A$4612,0),MATCH('EPS 3.1.3'!N$1,NoSettings_v3!$C$1:$AH$1,0)),"")</f>
        <v>3410610000000</v>
      </c>
      <c r="O607" s="157">
        <f>IFERROR(INDEX(NoSettings_v3!$C$2:$AH$4612,MATCH('EPS 3.1.3'!$B607,NoSettings_v3!$A$2:$A$4612,0),MATCH('EPS 3.1.3'!O$1,NoSettings_v3!$C$1:$AH$1,0)),"")</f>
        <v>3400020000000</v>
      </c>
      <c r="P607" s="157">
        <f>IFERROR(INDEX(NoSettings_v3!$C$2:$AH$4612,MATCH('EPS 3.1.3'!$B607,NoSettings_v3!$A$2:$A$4612,0),MATCH('EPS 3.1.3'!P$1,NoSettings_v3!$C$1:$AH$1,0)),"")</f>
        <v>3367570000000</v>
      </c>
      <c r="Q607" s="157">
        <f>IFERROR(INDEX(NoSettings_v3!$C$2:$AH$4612,MATCH('EPS 3.1.3'!$B607,NoSettings_v3!$A$2:$A$4612,0),MATCH('EPS 3.1.3'!Q$1,NoSettings_v3!$C$1:$AH$1,0)),"")</f>
        <v>3315220000000</v>
      </c>
      <c r="R607" s="157">
        <f>IFERROR(INDEX(NoSettings_v3!$C$2:$AH$4612,MATCH('EPS 3.1.3'!$B607,NoSettings_v3!$A$2:$A$4612,0),MATCH('EPS 3.1.3'!R$1,NoSettings_v3!$C$1:$AH$1,0)),"")</f>
        <v>3234170000000</v>
      </c>
      <c r="S607" s="157">
        <f>IFERROR(INDEX(NoSettings_v3!$C$2:$AH$4612,MATCH('EPS 3.1.3'!$B607,NoSettings_v3!$A$2:$A$4612,0),MATCH('EPS 3.1.3'!S$1,NoSettings_v3!$C$1:$AH$1,0)),"")</f>
        <v>3138430000000</v>
      </c>
      <c r="T607" s="157">
        <f>IFERROR(INDEX(NoSettings_v3!$C$2:$AH$4612,MATCH('EPS 3.1.3'!$B607,NoSettings_v3!$A$2:$A$4612,0),MATCH('EPS 3.1.3'!T$1,NoSettings_v3!$C$1:$AH$1,0)),"")</f>
        <v>3032240000000</v>
      </c>
      <c r="U607" s="157">
        <f>IFERROR(INDEX(NoSettings_v3!$C$2:$AH$4612,MATCH('EPS 3.1.3'!$B607,NoSettings_v3!$A$2:$A$4612,0),MATCH('EPS 3.1.3'!U$1,NoSettings_v3!$C$1:$AH$1,0)),"")</f>
        <v>2914570000000</v>
      </c>
      <c r="V607" s="157">
        <f>IFERROR(INDEX(NoSettings_v3!$C$2:$AH$4612,MATCH('EPS 3.1.3'!$B607,NoSettings_v3!$A$2:$A$4612,0),MATCH('EPS 3.1.3'!V$1,NoSettings_v3!$C$1:$AH$1,0)),"")</f>
        <v>2789540000000</v>
      </c>
      <c r="W607" s="157">
        <f>IFERROR(INDEX(NoSettings_v3!$C$2:$AH$4612,MATCH('EPS 3.1.3'!$B607,NoSettings_v3!$A$2:$A$4612,0),MATCH('EPS 3.1.3'!W$1,NoSettings_v3!$C$1:$AH$1,0)),"")</f>
        <v>2665610000000</v>
      </c>
      <c r="X607" s="157">
        <f>IFERROR(INDEX(NoSettings_v3!$C$2:$AH$4612,MATCH('EPS 3.1.3'!$B607,NoSettings_v3!$A$2:$A$4612,0),MATCH('EPS 3.1.3'!X$1,NoSettings_v3!$C$1:$AH$1,0)),"")</f>
        <v>2532940000000</v>
      </c>
      <c r="Y607" s="157">
        <f>IFERROR(INDEX(NoSettings_v3!$C$2:$AH$4612,MATCH('EPS 3.1.3'!$B607,NoSettings_v3!$A$2:$A$4612,0),MATCH('EPS 3.1.3'!Y$1,NoSettings_v3!$C$1:$AH$1,0)),"")</f>
        <v>2395510000000</v>
      </c>
      <c r="Z607" s="157">
        <f>IFERROR(INDEX(NoSettings_v3!$C$2:$AH$4612,MATCH('EPS 3.1.3'!$B607,NoSettings_v3!$A$2:$A$4612,0),MATCH('EPS 3.1.3'!Z$1,NoSettings_v3!$C$1:$AH$1,0)),"")</f>
        <v>2254550000000</v>
      </c>
      <c r="AA607" s="157">
        <f>IFERROR(INDEX(NoSettings_v3!$C$2:$AH$4612,MATCH('EPS 3.1.3'!$B607,NoSettings_v3!$A$2:$A$4612,0),MATCH('EPS 3.1.3'!AA$1,NoSettings_v3!$C$1:$AH$1,0)),"")</f>
        <v>2111170000000</v>
      </c>
      <c r="AB607" s="157">
        <f>IFERROR(INDEX(NoSettings_v3!$C$2:$AH$4612,MATCH('EPS 3.1.3'!$B607,NoSettings_v3!$A$2:$A$4612,0),MATCH('EPS 3.1.3'!AB$1,NoSettings_v3!$C$1:$AH$1,0)),"")</f>
        <v>1954650000000</v>
      </c>
      <c r="AC607" s="157">
        <f>IFERROR(INDEX(NoSettings_v3!$C$2:$AH$4612,MATCH('EPS 3.1.3'!$B607,NoSettings_v3!$A$2:$A$4612,0),MATCH('EPS 3.1.3'!AC$1,NoSettings_v3!$C$1:$AH$1,0)),"")</f>
        <v>1800250000000</v>
      </c>
      <c r="AD607" s="157">
        <f>IFERROR(INDEX(NoSettings_v3!$C$2:$AH$4612,MATCH('EPS 3.1.3'!$B607,NoSettings_v3!$A$2:$A$4612,0),MATCH('EPS 3.1.3'!AD$1,NoSettings_v3!$C$1:$AH$1,0)),"")</f>
        <v>1648540000000</v>
      </c>
      <c r="AE607" s="157">
        <f>IFERROR(INDEX(NoSettings_v3!$C$2:$AH$4612,MATCH('EPS 3.1.3'!$B607,NoSettings_v3!$A$2:$A$4612,0),MATCH('EPS 3.1.3'!AE$1,NoSettings_v3!$C$1:$AH$1,0)),"")</f>
        <v>1499760000000</v>
      </c>
      <c r="AF607" s="157">
        <f>IFERROR(INDEX(NoSettings_v3!$C$2:$AH$4612,MATCH('EPS 3.1.3'!$B607,NoSettings_v3!$A$2:$A$4612,0),MATCH('EPS 3.1.3'!AF$1,NoSettings_v3!$C$1:$AH$1,0)),"")</f>
        <v>1354140000000</v>
      </c>
      <c r="AG607" s="157">
        <f>IFERROR(INDEX(NoSettings_v3!$C$2:$AH$4612,MATCH('EPS 3.1.3'!$B607,NoSettings_v3!$A$2:$A$4612,0),MATCH('EPS 3.1.3'!AG$1,NoSettings_v3!$C$1:$AH$1,0)),"")</f>
        <v>1211820000000</v>
      </c>
      <c r="AH607" s="157">
        <f>IFERROR(INDEX(NoSettings_v3!$C$2:$AH$4612,MATCH('EPS 3.1.3'!$B607,NoSettings_v3!$A$2:$A$4612,0),MATCH('EPS 3.1.3'!AH$1,NoSettings_v3!$C$1:$AH$1,0)),"")</f>
        <v>1072930000000</v>
      </c>
      <c r="AI607" s="157">
        <f>IFERROR(INDEX(NoSettings_v3!$C$2:$AH$4612,MATCH('EPS 3.1.3'!$B607,NoSettings_v3!$A$2:$A$4612,0),MATCH('EPS 3.1.3'!AI$1,NoSettings_v3!$C$1:$AH$1,0)),"")</f>
        <v>937535000000</v>
      </c>
    </row>
    <row r="608" spans="2:35" x14ac:dyDescent="0.35">
      <c r="B608" s="161" t="s">
        <v>689</v>
      </c>
      <c r="C608" s="127" t="s">
        <v>964</v>
      </c>
      <c r="D608" s="157">
        <f>IFERROR(INDEX(NoSettings_v3!$C$2:$AH$4612,MATCH('EPS 3.1.3'!$B608,NoSettings_v3!$A$2:$A$4612,0),MATCH('EPS 3.1.3'!D$1,NoSettings_v3!$C$1:$AH$1,0)),"")</f>
        <v>0</v>
      </c>
      <c r="E608" s="157">
        <f>IFERROR(INDEX(NoSettings_v3!$C$2:$AH$4612,MATCH('EPS 3.1.3'!$B608,NoSettings_v3!$A$2:$A$4612,0),MATCH('EPS 3.1.3'!E$1,NoSettings_v3!$C$1:$AH$1,0)),"")</f>
        <v>0</v>
      </c>
      <c r="F608" s="157">
        <f>IFERROR(INDEX(NoSettings_v3!$C$2:$AH$4612,MATCH('EPS 3.1.3'!$B608,NoSettings_v3!$A$2:$A$4612,0),MATCH('EPS 3.1.3'!F$1,NoSettings_v3!$C$1:$AH$1,0)),"")</f>
        <v>0</v>
      </c>
      <c r="G608" s="157">
        <f>IFERROR(INDEX(NoSettings_v3!$C$2:$AH$4612,MATCH('EPS 3.1.3'!$B608,NoSettings_v3!$A$2:$A$4612,0),MATCH('EPS 3.1.3'!G$1,NoSettings_v3!$C$1:$AH$1,0)),"")</f>
        <v>0</v>
      </c>
      <c r="H608" s="157">
        <f>IFERROR(INDEX(NoSettings_v3!$C$2:$AH$4612,MATCH('EPS 3.1.3'!$B608,NoSettings_v3!$A$2:$A$4612,0),MATCH('EPS 3.1.3'!H$1,NoSettings_v3!$C$1:$AH$1,0)),"")</f>
        <v>0</v>
      </c>
      <c r="I608" s="157">
        <f>IFERROR(INDEX(NoSettings_v3!$C$2:$AH$4612,MATCH('EPS 3.1.3'!$B608,NoSettings_v3!$A$2:$A$4612,0),MATCH('EPS 3.1.3'!I$1,NoSettings_v3!$C$1:$AH$1,0)),"")</f>
        <v>0</v>
      </c>
      <c r="J608" s="157">
        <f>IFERROR(INDEX(NoSettings_v3!$C$2:$AH$4612,MATCH('EPS 3.1.3'!$B608,NoSettings_v3!$A$2:$A$4612,0),MATCH('EPS 3.1.3'!J$1,NoSettings_v3!$C$1:$AH$1,0)),"")</f>
        <v>0</v>
      </c>
      <c r="K608" s="157">
        <f>IFERROR(INDEX(NoSettings_v3!$C$2:$AH$4612,MATCH('EPS 3.1.3'!$B608,NoSettings_v3!$A$2:$A$4612,0),MATCH('EPS 3.1.3'!K$1,NoSettings_v3!$C$1:$AH$1,0)),"")</f>
        <v>0</v>
      </c>
      <c r="L608" s="157">
        <f>IFERROR(INDEX(NoSettings_v3!$C$2:$AH$4612,MATCH('EPS 3.1.3'!$B608,NoSettings_v3!$A$2:$A$4612,0),MATCH('EPS 3.1.3'!L$1,NoSettings_v3!$C$1:$AH$1,0)),"")</f>
        <v>0</v>
      </c>
      <c r="M608" s="157">
        <f>IFERROR(INDEX(NoSettings_v3!$C$2:$AH$4612,MATCH('EPS 3.1.3'!$B608,NoSettings_v3!$A$2:$A$4612,0),MATCH('EPS 3.1.3'!M$1,NoSettings_v3!$C$1:$AH$1,0)),"")</f>
        <v>0</v>
      </c>
      <c r="N608" s="157">
        <f>IFERROR(INDEX(NoSettings_v3!$C$2:$AH$4612,MATCH('EPS 3.1.3'!$B608,NoSettings_v3!$A$2:$A$4612,0),MATCH('EPS 3.1.3'!N$1,NoSettings_v3!$C$1:$AH$1,0)),"")</f>
        <v>0</v>
      </c>
      <c r="O608" s="157">
        <f>IFERROR(INDEX(NoSettings_v3!$C$2:$AH$4612,MATCH('EPS 3.1.3'!$B608,NoSettings_v3!$A$2:$A$4612,0),MATCH('EPS 3.1.3'!O$1,NoSettings_v3!$C$1:$AH$1,0)),"")</f>
        <v>0</v>
      </c>
      <c r="P608" s="157">
        <f>IFERROR(INDEX(NoSettings_v3!$C$2:$AH$4612,MATCH('EPS 3.1.3'!$B608,NoSettings_v3!$A$2:$A$4612,0),MATCH('EPS 3.1.3'!P$1,NoSettings_v3!$C$1:$AH$1,0)),"")</f>
        <v>0</v>
      </c>
      <c r="Q608" s="157">
        <f>IFERROR(INDEX(NoSettings_v3!$C$2:$AH$4612,MATCH('EPS 3.1.3'!$B608,NoSettings_v3!$A$2:$A$4612,0),MATCH('EPS 3.1.3'!Q$1,NoSettings_v3!$C$1:$AH$1,0)),"")</f>
        <v>0</v>
      </c>
      <c r="R608" s="157">
        <f>IFERROR(INDEX(NoSettings_v3!$C$2:$AH$4612,MATCH('EPS 3.1.3'!$B608,NoSettings_v3!$A$2:$A$4612,0),MATCH('EPS 3.1.3'!R$1,NoSettings_v3!$C$1:$AH$1,0)),"")</f>
        <v>0</v>
      </c>
      <c r="S608" s="157">
        <f>IFERROR(INDEX(NoSettings_v3!$C$2:$AH$4612,MATCH('EPS 3.1.3'!$B608,NoSettings_v3!$A$2:$A$4612,0),MATCH('EPS 3.1.3'!S$1,NoSettings_v3!$C$1:$AH$1,0)),"")</f>
        <v>0</v>
      </c>
      <c r="T608" s="157">
        <f>IFERROR(INDEX(NoSettings_v3!$C$2:$AH$4612,MATCH('EPS 3.1.3'!$B608,NoSettings_v3!$A$2:$A$4612,0),MATCH('EPS 3.1.3'!T$1,NoSettings_v3!$C$1:$AH$1,0)),"")</f>
        <v>0</v>
      </c>
      <c r="U608" s="157">
        <f>IFERROR(INDEX(NoSettings_v3!$C$2:$AH$4612,MATCH('EPS 3.1.3'!$B608,NoSettings_v3!$A$2:$A$4612,0),MATCH('EPS 3.1.3'!U$1,NoSettings_v3!$C$1:$AH$1,0)),"")</f>
        <v>0</v>
      </c>
      <c r="V608" s="157">
        <f>IFERROR(INDEX(NoSettings_v3!$C$2:$AH$4612,MATCH('EPS 3.1.3'!$B608,NoSettings_v3!$A$2:$A$4612,0),MATCH('EPS 3.1.3'!V$1,NoSettings_v3!$C$1:$AH$1,0)),"")</f>
        <v>0</v>
      </c>
      <c r="W608" s="157">
        <f>IFERROR(INDEX(NoSettings_v3!$C$2:$AH$4612,MATCH('EPS 3.1.3'!$B608,NoSettings_v3!$A$2:$A$4612,0),MATCH('EPS 3.1.3'!W$1,NoSettings_v3!$C$1:$AH$1,0)),"")</f>
        <v>0</v>
      </c>
      <c r="X608" s="157">
        <f>IFERROR(INDEX(NoSettings_v3!$C$2:$AH$4612,MATCH('EPS 3.1.3'!$B608,NoSettings_v3!$A$2:$A$4612,0),MATCH('EPS 3.1.3'!X$1,NoSettings_v3!$C$1:$AH$1,0)),"")</f>
        <v>0</v>
      </c>
      <c r="Y608" s="157">
        <f>IFERROR(INDEX(NoSettings_v3!$C$2:$AH$4612,MATCH('EPS 3.1.3'!$B608,NoSettings_v3!$A$2:$A$4612,0),MATCH('EPS 3.1.3'!Y$1,NoSettings_v3!$C$1:$AH$1,0)),"")</f>
        <v>0</v>
      </c>
      <c r="Z608" s="157">
        <f>IFERROR(INDEX(NoSettings_v3!$C$2:$AH$4612,MATCH('EPS 3.1.3'!$B608,NoSettings_v3!$A$2:$A$4612,0),MATCH('EPS 3.1.3'!Z$1,NoSettings_v3!$C$1:$AH$1,0)),"")</f>
        <v>0</v>
      </c>
      <c r="AA608" s="157">
        <f>IFERROR(INDEX(NoSettings_v3!$C$2:$AH$4612,MATCH('EPS 3.1.3'!$B608,NoSettings_v3!$A$2:$A$4612,0),MATCH('EPS 3.1.3'!AA$1,NoSettings_v3!$C$1:$AH$1,0)),"")</f>
        <v>0</v>
      </c>
      <c r="AB608" s="157">
        <f>IFERROR(INDEX(NoSettings_v3!$C$2:$AH$4612,MATCH('EPS 3.1.3'!$B608,NoSettings_v3!$A$2:$A$4612,0),MATCH('EPS 3.1.3'!AB$1,NoSettings_v3!$C$1:$AH$1,0)),"")</f>
        <v>0</v>
      </c>
      <c r="AC608" s="157">
        <f>IFERROR(INDEX(NoSettings_v3!$C$2:$AH$4612,MATCH('EPS 3.1.3'!$B608,NoSettings_v3!$A$2:$A$4612,0),MATCH('EPS 3.1.3'!AC$1,NoSettings_v3!$C$1:$AH$1,0)),"")</f>
        <v>0</v>
      </c>
      <c r="AD608" s="157">
        <f>IFERROR(INDEX(NoSettings_v3!$C$2:$AH$4612,MATCH('EPS 3.1.3'!$B608,NoSettings_v3!$A$2:$A$4612,0),MATCH('EPS 3.1.3'!AD$1,NoSettings_v3!$C$1:$AH$1,0)),"")</f>
        <v>0</v>
      </c>
      <c r="AE608" s="157">
        <f>IFERROR(INDEX(NoSettings_v3!$C$2:$AH$4612,MATCH('EPS 3.1.3'!$B608,NoSettings_v3!$A$2:$A$4612,0),MATCH('EPS 3.1.3'!AE$1,NoSettings_v3!$C$1:$AH$1,0)),"")</f>
        <v>0</v>
      </c>
      <c r="AF608" s="157">
        <f>IFERROR(INDEX(NoSettings_v3!$C$2:$AH$4612,MATCH('EPS 3.1.3'!$B608,NoSettings_v3!$A$2:$A$4612,0),MATCH('EPS 3.1.3'!AF$1,NoSettings_v3!$C$1:$AH$1,0)),"")</f>
        <v>0</v>
      </c>
      <c r="AG608" s="157">
        <f>IFERROR(INDEX(NoSettings_v3!$C$2:$AH$4612,MATCH('EPS 3.1.3'!$B608,NoSettings_v3!$A$2:$A$4612,0),MATCH('EPS 3.1.3'!AG$1,NoSettings_v3!$C$1:$AH$1,0)),"")</f>
        <v>0</v>
      </c>
      <c r="AH608" s="157">
        <f>IFERROR(INDEX(NoSettings_v3!$C$2:$AH$4612,MATCH('EPS 3.1.3'!$B608,NoSettings_v3!$A$2:$A$4612,0),MATCH('EPS 3.1.3'!AH$1,NoSettings_v3!$C$1:$AH$1,0)),"")</f>
        <v>0</v>
      </c>
      <c r="AI608" s="157">
        <f>IFERROR(INDEX(NoSettings_v3!$C$2:$AH$4612,MATCH('EPS 3.1.3'!$B608,NoSettings_v3!$A$2:$A$4612,0),MATCH('EPS 3.1.3'!AI$1,NoSettings_v3!$C$1:$AH$1,0)),"")</f>
        <v>0</v>
      </c>
    </row>
    <row r="609" spans="1:35" x14ac:dyDescent="0.35">
      <c r="B609" s="161" t="s">
        <v>1302</v>
      </c>
      <c r="C609" s="127" t="s">
        <v>964</v>
      </c>
      <c r="D609" s="157">
        <f>IFERROR(INDEX(NoSettings_v3!$C$2:$AH$4612,MATCH('EPS 3.1.3'!$B609,NoSettings_v3!$A$2:$A$4612,0),MATCH('EPS 3.1.3'!D$1,NoSettings_v3!$C$1:$AH$1,0)),"")</f>
        <v>0</v>
      </c>
      <c r="E609" s="157">
        <f>IFERROR(INDEX(NoSettings_v3!$C$2:$AH$4612,MATCH('EPS 3.1.3'!$B609,NoSettings_v3!$A$2:$A$4612,0),MATCH('EPS 3.1.3'!E$1,NoSettings_v3!$C$1:$AH$1,0)),"")</f>
        <v>0</v>
      </c>
      <c r="F609" s="157">
        <f>IFERROR(INDEX(NoSettings_v3!$C$2:$AH$4612,MATCH('EPS 3.1.3'!$B609,NoSettings_v3!$A$2:$A$4612,0),MATCH('EPS 3.1.3'!F$1,NoSettings_v3!$C$1:$AH$1,0)),"")</f>
        <v>0</v>
      </c>
      <c r="G609" s="157">
        <f>IFERROR(INDEX(NoSettings_v3!$C$2:$AH$4612,MATCH('EPS 3.1.3'!$B609,NoSettings_v3!$A$2:$A$4612,0),MATCH('EPS 3.1.3'!G$1,NoSettings_v3!$C$1:$AH$1,0)),"")</f>
        <v>0</v>
      </c>
      <c r="H609" s="157">
        <f>IFERROR(INDEX(NoSettings_v3!$C$2:$AH$4612,MATCH('EPS 3.1.3'!$B609,NoSettings_v3!$A$2:$A$4612,0),MATCH('EPS 3.1.3'!H$1,NoSettings_v3!$C$1:$AH$1,0)),"")</f>
        <v>0</v>
      </c>
      <c r="I609" s="157">
        <f>IFERROR(INDEX(NoSettings_v3!$C$2:$AH$4612,MATCH('EPS 3.1.3'!$B609,NoSettings_v3!$A$2:$A$4612,0),MATCH('EPS 3.1.3'!I$1,NoSettings_v3!$C$1:$AH$1,0)),"")</f>
        <v>0</v>
      </c>
      <c r="J609" s="157">
        <f>IFERROR(INDEX(NoSettings_v3!$C$2:$AH$4612,MATCH('EPS 3.1.3'!$B609,NoSettings_v3!$A$2:$A$4612,0),MATCH('EPS 3.1.3'!J$1,NoSettings_v3!$C$1:$AH$1,0)),"")</f>
        <v>0</v>
      </c>
      <c r="K609" s="157">
        <f>IFERROR(INDEX(NoSettings_v3!$C$2:$AH$4612,MATCH('EPS 3.1.3'!$B609,NoSettings_v3!$A$2:$A$4612,0),MATCH('EPS 3.1.3'!K$1,NoSettings_v3!$C$1:$AH$1,0)),"")</f>
        <v>0</v>
      </c>
      <c r="L609" s="157">
        <f>IFERROR(INDEX(NoSettings_v3!$C$2:$AH$4612,MATCH('EPS 3.1.3'!$B609,NoSettings_v3!$A$2:$A$4612,0),MATCH('EPS 3.1.3'!L$1,NoSettings_v3!$C$1:$AH$1,0)),"")</f>
        <v>0</v>
      </c>
      <c r="M609" s="157">
        <f>IFERROR(INDEX(NoSettings_v3!$C$2:$AH$4612,MATCH('EPS 3.1.3'!$B609,NoSettings_v3!$A$2:$A$4612,0),MATCH('EPS 3.1.3'!M$1,NoSettings_v3!$C$1:$AH$1,0)),"")</f>
        <v>0</v>
      </c>
      <c r="N609" s="157">
        <f>IFERROR(INDEX(NoSettings_v3!$C$2:$AH$4612,MATCH('EPS 3.1.3'!$B609,NoSettings_v3!$A$2:$A$4612,0),MATCH('EPS 3.1.3'!N$1,NoSettings_v3!$C$1:$AH$1,0)),"")</f>
        <v>0</v>
      </c>
      <c r="O609" s="157">
        <f>IFERROR(INDEX(NoSettings_v3!$C$2:$AH$4612,MATCH('EPS 3.1.3'!$B609,NoSettings_v3!$A$2:$A$4612,0),MATCH('EPS 3.1.3'!O$1,NoSettings_v3!$C$1:$AH$1,0)),"")</f>
        <v>0</v>
      </c>
      <c r="P609" s="157">
        <f>IFERROR(INDEX(NoSettings_v3!$C$2:$AH$4612,MATCH('EPS 3.1.3'!$B609,NoSettings_v3!$A$2:$A$4612,0),MATCH('EPS 3.1.3'!P$1,NoSettings_v3!$C$1:$AH$1,0)),"")</f>
        <v>0</v>
      </c>
      <c r="Q609" s="157">
        <f>IFERROR(INDEX(NoSettings_v3!$C$2:$AH$4612,MATCH('EPS 3.1.3'!$B609,NoSettings_v3!$A$2:$A$4612,0),MATCH('EPS 3.1.3'!Q$1,NoSettings_v3!$C$1:$AH$1,0)),"")</f>
        <v>0</v>
      </c>
      <c r="R609" s="157">
        <f>IFERROR(INDEX(NoSettings_v3!$C$2:$AH$4612,MATCH('EPS 3.1.3'!$B609,NoSettings_v3!$A$2:$A$4612,0),MATCH('EPS 3.1.3'!R$1,NoSettings_v3!$C$1:$AH$1,0)),"")</f>
        <v>0</v>
      </c>
      <c r="S609" s="157">
        <f>IFERROR(INDEX(NoSettings_v3!$C$2:$AH$4612,MATCH('EPS 3.1.3'!$B609,NoSettings_v3!$A$2:$A$4612,0),MATCH('EPS 3.1.3'!S$1,NoSettings_v3!$C$1:$AH$1,0)),"")</f>
        <v>0</v>
      </c>
      <c r="T609" s="157">
        <f>IFERROR(INDEX(NoSettings_v3!$C$2:$AH$4612,MATCH('EPS 3.1.3'!$B609,NoSettings_v3!$A$2:$A$4612,0),MATCH('EPS 3.1.3'!T$1,NoSettings_v3!$C$1:$AH$1,0)),"")</f>
        <v>0</v>
      </c>
      <c r="U609" s="157">
        <f>IFERROR(INDEX(NoSettings_v3!$C$2:$AH$4612,MATCH('EPS 3.1.3'!$B609,NoSettings_v3!$A$2:$A$4612,0),MATCH('EPS 3.1.3'!U$1,NoSettings_v3!$C$1:$AH$1,0)),"")</f>
        <v>0</v>
      </c>
      <c r="V609" s="157">
        <f>IFERROR(INDEX(NoSettings_v3!$C$2:$AH$4612,MATCH('EPS 3.1.3'!$B609,NoSettings_v3!$A$2:$A$4612,0),MATCH('EPS 3.1.3'!V$1,NoSettings_v3!$C$1:$AH$1,0)),"")</f>
        <v>0</v>
      </c>
      <c r="W609" s="157">
        <f>IFERROR(INDEX(NoSettings_v3!$C$2:$AH$4612,MATCH('EPS 3.1.3'!$B609,NoSettings_v3!$A$2:$A$4612,0),MATCH('EPS 3.1.3'!W$1,NoSettings_v3!$C$1:$AH$1,0)),"")</f>
        <v>0</v>
      </c>
      <c r="X609" s="157">
        <f>IFERROR(INDEX(NoSettings_v3!$C$2:$AH$4612,MATCH('EPS 3.1.3'!$B609,NoSettings_v3!$A$2:$A$4612,0),MATCH('EPS 3.1.3'!X$1,NoSettings_v3!$C$1:$AH$1,0)),"")</f>
        <v>0</v>
      </c>
      <c r="Y609" s="157">
        <f>IFERROR(INDEX(NoSettings_v3!$C$2:$AH$4612,MATCH('EPS 3.1.3'!$B609,NoSettings_v3!$A$2:$A$4612,0),MATCH('EPS 3.1.3'!Y$1,NoSettings_v3!$C$1:$AH$1,0)),"")</f>
        <v>0</v>
      </c>
      <c r="Z609" s="157">
        <f>IFERROR(INDEX(NoSettings_v3!$C$2:$AH$4612,MATCH('EPS 3.1.3'!$B609,NoSettings_v3!$A$2:$A$4612,0),MATCH('EPS 3.1.3'!Z$1,NoSettings_v3!$C$1:$AH$1,0)),"")</f>
        <v>0</v>
      </c>
      <c r="AA609" s="157">
        <f>IFERROR(INDEX(NoSettings_v3!$C$2:$AH$4612,MATCH('EPS 3.1.3'!$B609,NoSettings_v3!$A$2:$A$4612,0),MATCH('EPS 3.1.3'!AA$1,NoSettings_v3!$C$1:$AH$1,0)),"")</f>
        <v>0</v>
      </c>
      <c r="AB609" s="157">
        <f>IFERROR(INDEX(NoSettings_v3!$C$2:$AH$4612,MATCH('EPS 3.1.3'!$B609,NoSettings_v3!$A$2:$A$4612,0),MATCH('EPS 3.1.3'!AB$1,NoSettings_v3!$C$1:$AH$1,0)),"")</f>
        <v>0</v>
      </c>
      <c r="AC609" s="157">
        <f>IFERROR(INDEX(NoSettings_v3!$C$2:$AH$4612,MATCH('EPS 3.1.3'!$B609,NoSettings_v3!$A$2:$A$4612,0),MATCH('EPS 3.1.3'!AC$1,NoSettings_v3!$C$1:$AH$1,0)),"")</f>
        <v>0</v>
      </c>
      <c r="AD609" s="157">
        <f>IFERROR(INDEX(NoSettings_v3!$C$2:$AH$4612,MATCH('EPS 3.1.3'!$B609,NoSettings_v3!$A$2:$A$4612,0),MATCH('EPS 3.1.3'!AD$1,NoSettings_v3!$C$1:$AH$1,0)),"")</f>
        <v>0</v>
      </c>
      <c r="AE609" s="157">
        <f>IFERROR(INDEX(NoSettings_v3!$C$2:$AH$4612,MATCH('EPS 3.1.3'!$B609,NoSettings_v3!$A$2:$A$4612,0),MATCH('EPS 3.1.3'!AE$1,NoSettings_v3!$C$1:$AH$1,0)),"")</f>
        <v>0</v>
      </c>
      <c r="AF609" s="157">
        <f>IFERROR(INDEX(NoSettings_v3!$C$2:$AH$4612,MATCH('EPS 3.1.3'!$B609,NoSettings_v3!$A$2:$A$4612,0),MATCH('EPS 3.1.3'!AF$1,NoSettings_v3!$C$1:$AH$1,0)),"")</f>
        <v>0</v>
      </c>
      <c r="AG609" s="157">
        <f>IFERROR(INDEX(NoSettings_v3!$C$2:$AH$4612,MATCH('EPS 3.1.3'!$B609,NoSettings_v3!$A$2:$A$4612,0),MATCH('EPS 3.1.3'!AG$1,NoSettings_v3!$C$1:$AH$1,0)),"")</f>
        <v>0</v>
      </c>
      <c r="AH609" s="157">
        <f>IFERROR(INDEX(NoSettings_v3!$C$2:$AH$4612,MATCH('EPS 3.1.3'!$B609,NoSettings_v3!$A$2:$A$4612,0),MATCH('EPS 3.1.3'!AH$1,NoSettings_v3!$C$1:$AH$1,0)),"")</f>
        <v>0</v>
      </c>
      <c r="AI609" s="157">
        <f>IFERROR(INDEX(NoSettings_v3!$C$2:$AH$4612,MATCH('EPS 3.1.3'!$B609,NoSettings_v3!$A$2:$A$4612,0),MATCH('EPS 3.1.3'!AI$1,NoSettings_v3!$C$1:$AH$1,0)),"")</f>
        <v>0</v>
      </c>
    </row>
    <row r="610" spans="1:35" x14ac:dyDescent="0.35">
      <c r="B610" s="161" t="s">
        <v>1303</v>
      </c>
      <c r="C610" s="127" t="s">
        <v>964</v>
      </c>
      <c r="D610" s="157">
        <f>IFERROR(INDEX(NoSettings_v3!$C$2:$AH$4612,MATCH('EPS 3.1.3'!$B610,NoSettings_v3!$A$2:$A$4612,0),MATCH('EPS 3.1.3'!D$1,NoSettings_v3!$C$1:$AH$1,0)),"")</f>
        <v>0</v>
      </c>
      <c r="E610" s="157">
        <f>IFERROR(INDEX(NoSettings_v3!$C$2:$AH$4612,MATCH('EPS 3.1.3'!$B610,NoSettings_v3!$A$2:$A$4612,0),MATCH('EPS 3.1.3'!E$1,NoSettings_v3!$C$1:$AH$1,0)),"")</f>
        <v>0</v>
      </c>
      <c r="F610" s="157">
        <f>IFERROR(INDEX(NoSettings_v3!$C$2:$AH$4612,MATCH('EPS 3.1.3'!$B610,NoSettings_v3!$A$2:$A$4612,0),MATCH('EPS 3.1.3'!F$1,NoSettings_v3!$C$1:$AH$1,0)),"")</f>
        <v>0</v>
      </c>
      <c r="G610" s="157">
        <f>IFERROR(INDEX(NoSettings_v3!$C$2:$AH$4612,MATCH('EPS 3.1.3'!$B610,NoSettings_v3!$A$2:$A$4612,0),MATCH('EPS 3.1.3'!G$1,NoSettings_v3!$C$1:$AH$1,0)),"")</f>
        <v>0</v>
      </c>
      <c r="H610" s="157">
        <f>IFERROR(INDEX(NoSettings_v3!$C$2:$AH$4612,MATCH('EPS 3.1.3'!$B610,NoSettings_v3!$A$2:$A$4612,0),MATCH('EPS 3.1.3'!H$1,NoSettings_v3!$C$1:$AH$1,0)),"")</f>
        <v>0</v>
      </c>
      <c r="I610" s="157">
        <f>IFERROR(INDEX(NoSettings_v3!$C$2:$AH$4612,MATCH('EPS 3.1.3'!$B610,NoSettings_v3!$A$2:$A$4612,0),MATCH('EPS 3.1.3'!I$1,NoSettings_v3!$C$1:$AH$1,0)),"")</f>
        <v>0</v>
      </c>
      <c r="J610" s="157">
        <f>IFERROR(INDEX(NoSettings_v3!$C$2:$AH$4612,MATCH('EPS 3.1.3'!$B610,NoSettings_v3!$A$2:$A$4612,0),MATCH('EPS 3.1.3'!J$1,NoSettings_v3!$C$1:$AH$1,0)),"")</f>
        <v>0</v>
      </c>
      <c r="K610" s="157">
        <f>IFERROR(INDEX(NoSettings_v3!$C$2:$AH$4612,MATCH('EPS 3.1.3'!$B610,NoSettings_v3!$A$2:$A$4612,0),MATCH('EPS 3.1.3'!K$1,NoSettings_v3!$C$1:$AH$1,0)),"")</f>
        <v>0</v>
      </c>
      <c r="L610" s="157">
        <f>IFERROR(INDEX(NoSettings_v3!$C$2:$AH$4612,MATCH('EPS 3.1.3'!$B610,NoSettings_v3!$A$2:$A$4612,0),MATCH('EPS 3.1.3'!L$1,NoSettings_v3!$C$1:$AH$1,0)),"")</f>
        <v>0</v>
      </c>
      <c r="M610" s="157">
        <f>IFERROR(INDEX(NoSettings_v3!$C$2:$AH$4612,MATCH('EPS 3.1.3'!$B610,NoSettings_v3!$A$2:$A$4612,0),MATCH('EPS 3.1.3'!M$1,NoSettings_v3!$C$1:$AH$1,0)),"")</f>
        <v>0</v>
      </c>
      <c r="N610" s="157">
        <f>IFERROR(INDEX(NoSettings_v3!$C$2:$AH$4612,MATCH('EPS 3.1.3'!$B610,NoSettings_v3!$A$2:$A$4612,0),MATCH('EPS 3.1.3'!N$1,NoSettings_v3!$C$1:$AH$1,0)),"")</f>
        <v>0</v>
      </c>
      <c r="O610" s="157">
        <f>IFERROR(INDEX(NoSettings_v3!$C$2:$AH$4612,MATCH('EPS 3.1.3'!$B610,NoSettings_v3!$A$2:$A$4612,0),MATCH('EPS 3.1.3'!O$1,NoSettings_v3!$C$1:$AH$1,0)),"")</f>
        <v>0</v>
      </c>
      <c r="P610" s="157">
        <f>IFERROR(INDEX(NoSettings_v3!$C$2:$AH$4612,MATCH('EPS 3.1.3'!$B610,NoSettings_v3!$A$2:$A$4612,0),MATCH('EPS 3.1.3'!P$1,NoSettings_v3!$C$1:$AH$1,0)),"")</f>
        <v>0</v>
      </c>
      <c r="Q610" s="157">
        <f>IFERROR(INDEX(NoSettings_v3!$C$2:$AH$4612,MATCH('EPS 3.1.3'!$B610,NoSettings_v3!$A$2:$A$4612,0),MATCH('EPS 3.1.3'!Q$1,NoSettings_v3!$C$1:$AH$1,0)),"")</f>
        <v>0</v>
      </c>
      <c r="R610" s="157">
        <f>IFERROR(INDEX(NoSettings_v3!$C$2:$AH$4612,MATCH('EPS 3.1.3'!$B610,NoSettings_v3!$A$2:$A$4612,0),MATCH('EPS 3.1.3'!R$1,NoSettings_v3!$C$1:$AH$1,0)),"")</f>
        <v>0</v>
      </c>
      <c r="S610" s="157">
        <f>IFERROR(INDEX(NoSettings_v3!$C$2:$AH$4612,MATCH('EPS 3.1.3'!$B610,NoSettings_v3!$A$2:$A$4612,0),MATCH('EPS 3.1.3'!S$1,NoSettings_v3!$C$1:$AH$1,0)),"")</f>
        <v>0</v>
      </c>
      <c r="T610" s="157">
        <f>IFERROR(INDEX(NoSettings_v3!$C$2:$AH$4612,MATCH('EPS 3.1.3'!$B610,NoSettings_v3!$A$2:$A$4612,0),MATCH('EPS 3.1.3'!T$1,NoSettings_v3!$C$1:$AH$1,0)),"")</f>
        <v>0</v>
      </c>
      <c r="U610" s="157">
        <f>IFERROR(INDEX(NoSettings_v3!$C$2:$AH$4612,MATCH('EPS 3.1.3'!$B610,NoSettings_v3!$A$2:$A$4612,0),MATCH('EPS 3.1.3'!U$1,NoSettings_v3!$C$1:$AH$1,0)),"")</f>
        <v>0</v>
      </c>
      <c r="V610" s="157">
        <f>IFERROR(INDEX(NoSettings_v3!$C$2:$AH$4612,MATCH('EPS 3.1.3'!$B610,NoSettings_v3!$A$2:$A$4612,0),MATCH('EPS 3.1.3'!V$1,NoSettings_v3!$C$1:$AH$1,0)),"")</f>
        <v>0</v>
      </c>
      <c r="W610" s="157">
        <f>IFERROR(INDEX(NoSettings_v3!$C$2:$AH$4612,MATCH('EPS 3.1.3'!$B610,NoSettings_v3!$A$2:$A$4612,0),MATCH('EPS 3.1.3'!W$1,NoSettings_v3!$C$1:$AH$1,0)),"")</f>
        <v>0</v>
      </c>
      <c r="X610" s="157">
        <f>IFERROR(INDEX(NoSettings_v3!$C$2:$AH$4612,MATCH('EPS 3.1.3'!$B610,NoSettings_v3!$A$2:$A$4612,0),MATCH('EPS 3.1.3'!X$1,NoSettings_v3!$C$1:$AH$1,0)),"")</f>
        <v>0</v>
      </c>
      <c r="Y610" s="157">
        <f>IFERROR(INDEX(NoSettings_v3!$C$2:$AH$4612,MATCH('EPS 3.1.3'!$B610,NoSettings_v3!$A$2:$A$4612,0),MATCH('EPS 3.1.3'!Y$1,NoSettings_v3!$C$1:$AH$1,0)),"")</f>
        <v>0</v>
      </c>
      <c r="Z610" s="157">
        <f>IFERROR(INDEX(NoSettings_v3!$C$2:$AH$4612,MATCH('EPS 3.1.3'!$B610,NoSettings_v3!$A$2:$A$4612,0),MATCH('EPS 3.1.3'!Z$1,NoSettings_v3!$C$1:$AH$1,0)),"")</f>
        <v>0</v>
      </c>
      <c r="AA610" s="157">
        <f>IFERROR(INDEX(NoSettings_v3!$C$2:$AH$4612,MATCH('EPS 3.1.3'!$B610,NoSettings_v3!$A$2:$A$4612,0),MATCH('EPS 3.1.3'!AA$1,NoSettings_v3!$C$1:$AH$1,0)),"")</f>
        <v>0</v>
      </c>
      <c r="AB610" s="157">
        <f>IFERROR(INDEX(NoSettings_v3!$C$2:$AH$4612,MATCH('EPS 3.1.3'!$B610,NoSettings_v3!$A$2:$A$4612,0),MATCH('EPS 3.1.3'!AB$1,NoSettings_v3!$C$1:$AH$1,0)),"")</f>
        <v>0</v>
      </c>
      <c r="AC610" s="157">
        <f>IFERROR(INDEX(NoSettings_v3!$C$2:$AH$4612,MATCH('EPS 3.1.3'!$B610,NoSettings_v3!$A$2:$A$4612,0),MATCH('EPS 3.1.3'!AC$1,NoSettings_v3!$C$1:$AH$1,0)),"")</f>
        <v>0</v>
      </c>
      <c r="AD610" s="157">
        <f>IFERROR(INDEX(NoSettings_v3!$C$2:$AH$4612,MATCH('EPS 3.1.3'!$B610,NoSettings_v3!$A$2:$A$4612,0),MATCH('EPS 3.1.3'!AD$1,NoSettings_v3!$C$1:$AH$1,0)),"")</f>
        <v>0</v>
      </c>
      <c r="AE610" s="157">
        <f>IFERROR(INDEX(NoSettings_v3!$C$2:$AH$4612,MATCH('EPS 3.1.3'!$B610,NoSettings_v3!$A$2:$A$4612,0),MATCH('EPS 3.1.3'!AE$1,NoSettings_v3!$C$1:$AH$1,0)),"")</f>
        <v>0</v>
      </c>
      <c r="AF610" s="157">
        <f>IFERROR(INDEX(NoSettings_v3!$C$2:$AH$4612,MATCH('EPS 3.1.3'!$B610,NoSettings_v3!$A$2:$A$4612,0),MATCH('EPS 3.1.3'!AF$1,NoSettings_v3!$C$1:$AH$1,0)),"")</f>
        <v>0</v>
      </c>
      <c r="AG610" s="157">
        <f>IFERROR(INDEX(NoSettings_v3!$C$2:$AH$4612,MATCH('EPS 3.1.3'!$B610,NoSettings_v3!$A$2:$A$4612,0),MATCH('EPS 3.1.3'!AG$1,NoSettings_v3!$C$1:$AH$1,0)),"")</f>
        <v>0</v>
      </c>
      <c r="AH610" s="157">
        <f>IFERROR(INDEX(NoSettings_v3!$C$2:$AH$4612,MATCH('EPS 3.1.3'!$B610,NoSettings_v3!$A$2:$A$4612,0),MATCH('EPS 3.1.3'!AH$1,NoSettings_v3!$C$1:$AH$1,0)),"")</f>
        <v>0</v>
      </c>
      <c r="AI610" s="157">
        <f>IFERROR(INDEX(NoSettings_v3!$C$2:$AH$4612,MATCH('EPS 3.1.3'!$B610,NoSettings_v3!$A$2:$A$4612,0),MATCH('EPS 3.1.3'!AI$1,NoSettings_v3!$C$1:$AH$1,0)),"")</f>
        <v>0</v>
      </c>
    </row>
    <row r="611" spans="1:35" x14ac:dyDescent="0.35">
      <c r="B611" s="161" t="s">
        <v>1304</v>
      </c>
      <c r="C611" s="127" t="s">
        <v>964</v>
      </c>
      <c r="D611" s="157">
        <f>IFERROR(INDEX(NoSettings_v3!$C$2:$AH$4612,MATCH('EPS 3.1.3'!$B611,NoSettings_v3!$A$2:$A$4612,0),MATCH('EPS 3.1.3'!D$1,NoSettings_v3!$C$1:$AH$1,0)),"")</f>
        <v>0</v>
      </c>
      <c r="E611" s="157">
        <f>IFERROR(INDEX(NoSettings_v3!$C$2:$AH$4612,MATCH('EPS 3.1.3'!$B611,NoSettings_v3!$A$2:$A$4612,0),MATCH('EPS 3.1.3'!E$1,NoSettings_v3!$C$1:$AH$1,0)),"")</f>
        <v>0</v>
      </c>
      <c r="F611" s="157">
        <f>IFERROR(INDEX(NoSettings_v3!$C$2:$AH$4612,MATCH('EPS 3.1.3'!$B611,NoSettings_v3!$A$2:$A$4612,0),MATCH('EPS 3.1.3'!F$1,NoSettings_v3!$C$1:$AH$1,0)),"")</f>
        <v>0</v>
      </c>
      <c r="G611" s="157">
        <f>IFERROR(INDEX(NoSettings_v3!$C$2:$AH$4612,MATCH('EPS 3.1.3'!$B611,NoSettings_v3!$A$2:$A$4612,0),MATCH('EPS 3.1.3'!G$1,NoSettings_v3!$C$1:$AH$1,0)),"")</f>
        <v>0</v>
      </c>
      <c r="H611" s="157">
        <f>IFERROR(INDEX(NoSettings_v3!$C$2:$AH$4612,MATCH('EPS 3.1.3'!$B611,NoSettings_v3!$A$2:$A$4612,0),MATCH('EPS 3.1.3'!H$1,NoSettings_v3!$C$1:$AH$1,0)),"")</f>
        <v>0</v>
      </c>
      <c r="I611" s="157">
        <f>IFERROR(INDEX(NoSettings_v3!$C$2:$AH$4612,MATCH('EPS 3.1.3'!$B611,NoSettings_v3!$A$2:$A$4612,0),MATCH('EPS 3.1.3'!I$1,NoSettings_v3!$C$1:$AH$1,0)),"")</f>
        <v>0</v>
      </c>
      <c r="J611" s="157">
        <f>IFERROR(INDEX(NoSettings_v3!$C$2:$AH$4612,MATCH('EPS 3.1.3'!$B611,NoSettings_v3!$A$2:$A$4612,0),MATCH('EPS 3.1.3'!J$1,NoSettings_v3!$C$1:$AH$1,0)),"")</f>
        <v>0</v>
      </c>
      <c r="K611" s="157">
        <f>IFERROR(INDEX(NoSettings_v3!$C$2:$AH$4612,MATCH('EPS 3.1.3'!$B611,NoSettings_v3!$A$2:$A$4612,0),MATCH('EPS 3.1.3'!K$1,NoSettings_v3!$C$1:$AH$1,0)),"")</f>
        <v>0</v>
      </c>
      <c r="L611" s="157">
        <f>IFERROR(INDEX(NoSettings_v3!$C$2:$AH$4612,MATCH('EPS 3.1.3'!$B611,NoSettings_v3!$A$2:$A$4612,0),MATCH('EPS 3.1.3'!L$1,NoSettings_v3!$C$1:$AH$1,0)),"")</f>
        <v>0</v>
      </c>
      <c r="M611" s="157">
        <f>IFERROR(INDEX(NoSettings_v3!$C$2:$AH$4612,MATCH('EPS 3.1.3'!$B611,NoSettings_v3!$A$2:$A$4612,0),MATCH('EPS 3.1.3'!M$1,NoSettings_v3!$C$1:$AH$1,0)),"")</f>
        <v>0</v>
      </c>
      <c r="N611" s="157">
        <f>IFERROR(INDEX(NoSettings_v3!$C$2:$AH$4612,MATCH('EPS 3.1.3'!$B611,NoSettings_v3!$A$2:$A$4612,0),MATCH('EPS 3.1.3'!N$1,NoSettings_v3!$C$1:$AH$1,0)),"")</f>
        <v>0</v>
      </c>
      <c r="O611" s="157">
        <f>IFERROR(INDEX(NoSettings_v3!$C$2:$AH$4612,MATCH('EPS 3.1.3'!$B611,NoSettings_v3!$A$2:$A$4612,0),MATCH('EPS 3.1.3'!O$1,NoSettings_v3!$C$1:$AH$1,0)),"")</f>
        <v>0</v>
      </c>
      <c r="P611" s="157">
        <f>IFERROR(INDEX(NoSettings_v3!$C$2:$AH$4612,MATCH('EPS 3.1.3'!$B611,NoSettings_v3!$A$2:$A$4612,0),MATCH('EPS 3.1.3'!P$1,NoSettings_v3!$C$1:$AH$1,0)),"")</f>
        <v>0</v>
      </c>
      <c r="Q611" s="157">
        <f>IFERROR(INDEX(NoSettings_v3!$C$2:$AH$4612,MATCH('EPS 3.1.3'!$B611,NoSettings_v3!$A$2:$A$4612,0),MATCH('EPS 3.1.3'!Q$1,NoSettings_v3!$C$1:$AH$1,0)),"")</f>
        <v>0</v>
      </c>
      <c r="R611" s="157">
        <f>IFERROR(INDEX(NoSettings_v3!$C$2:$AH$4612,MATCH('EPS 3.1.3'!$B611,NoSettings_v3!$A$2:$A$4612,0),MATCH('EPS 3.1.3'!R$1,NoSettings_v3!$C$1:$AH$1,0)),"")</f>
        <v>0</v>
      </c>
      <c r="S611" s="157">
        <f>IFERROR(INDEX(NoSettings_v3!$C$2:$AH$4612,MATCH('EPS 3.1.3'!$B611,NoSettings_v3!$A$2:$A$4612,0),MATCH('EPS 3.1.3'!S$1,NoSettings_v3!$C$1:$AH$1,0)),"")</f>
        <v>0</v>
      </c>
      <c r="T611" s="157">
        <f>IFERROR(INDEX(NoSettings_v3!$C$2:$AH$4612,MATCH('EPS 3.1.3'!$B611,NoSettings_v3!$A$2:$A$4612,0),MATCH('EPS 3.1.3'!T$1,NoSettings_v3!$C$1:$AH$1,0)),"")</f>
        <v>0</v>
      </c>
      <c r="U611" s="157">
        <f>IFERROR(INDEX(NoSettings_v3!$C$2:$AH$4612,MATCH('EPS 3.1.3'!$B611,NoSettings_v3!$A$2:$A$4612,0),MATCH('EPS 3.1.3'!U$1,NoSettings_v3!$C$1:$AH$1,0)),"")</f>
        <v>0</v>
      </c>
      <c r="V611" s="157">
        <f>IFERROR(INDEX(NoSettings_v3!$C$2:$AH$4612,MATCH('EPS 3.1.3'!$B611,NoSettings_v3!$A$2:$A$4612,0),MATCH('EPS 3.1.3'!V$1,NoSettings_v3!$C$1:$AH$1,0)),"")</f>
        <v>0</v>
      </c>
      <c r="W611" s="157">
        <f>IFERROR(INDEX(NoSettings_v3!$C$2:$AH$4612,MATCH('EPS 3.1.3'!$B611,NoSettings_v3!$A$2:$A$4612,0),MATCH('EPS 3.1.3'!W$1,NoSettings_v3!$C$1:$AH$1,0)),"")</f>
        <v>0</v>
      </c>
      <c r="X611" s="157">
        <f>IFERROR(INDEX(NoSettings_v3!$C$2:$AH$4612,MATCH('EPS 3.1.3'!$B611,NoSettings_v3!$A$2:$A$4612,0),MATCH('EPS 3.1.3'!X$1,NoSettings_v3!$C$1:$AH$1,0)),"")</f>
        <v>0</v>
      </c>
      <c r="Y611" s="157">
        <f>IFERROR(INDEX(NoSettings_v3!$C$2:$AH$4612,MATCH('EPS 3.1.3'!$B611,NoSettings_v3!$A$2:$A$4612,0),MATCH('EPS 3.1.3'!Y$1,NoSettings_v3!$C$1:$AH$1,0)),"")</f>
        <v>0</v>
      </c>
      <c r="Z611" s="157">
        <f>IFERROR(INDEX(NoSettings_v3!$C$2:$AH$4612,MATCH('EPS 3.1.3'!$B611,NoSettings_v3!$A$2:$A$4612,0),MATCH('EPS 3.1.3'!Z$1,NoSettings_v3!$C$1:$AH$1,0)),"")</f>
        <v>0</v>
      </c>
      <c r="AA611" s="157">
        <f>IFERROR(INDEX(NoSettings_v3!$C$2:$AH$4612,MATCH('EPS 3.1.3'!$B611,NoSettings_v3!$A$2:$A$4612,0),MATCH('EPS 3.1.3'!AA$1,NoSettings_v3!$C$1:$AH$1,0)),"")</f>
        <v>0</v>
      </c>
      <c r="AB611" s="157">
        <f>IFERROR(INDEX(NoSettings_v3!$C$2:$AH$4612,MATCH('EPS 3.1.3'!$B611,NoSettings_v3!$A$2:$A$4612,0),MATCH('EPS 3.1.3'!AB$1,NoSettings_v3!$C$1:$AH$1,0)),"")</f>
        <v>0</v>
      </c>
      <c r="AC611" s="157">
        <f>IFERROR(INDEX(NoSettings_v3!$C$2:$AH$4612,MATCH('EPS 3.1.3'!$B611,NoSettings_v3!$A$2:$A$4612,0),MATCH('EPS 3.1.3'!AC$1,NoSettings_v3!$C$1:$AH$1,0)),"")</f>
        <v>0</v>
      </c>
      <c r="AD611" s="157">
        <f>IFERROR(INDEX(NoSettings_v3!$C$2:$AH$4612,MATCH('EPS 3.1.3'!$B611,NoSettings_v3!$A$2:$A$4612,0),MATCH('EPS 3.1.3'!AD$1,NoSettings_v3!$C$1:$AH$1,0)),"")</f>
        <v>0</v>
      </c>
      <c r="AE611" s="157">
        <f>IFERROR(INDEX(NoSettings_v3!$C$2:$AH$4612,MATCH('EPS 3.1.3'!$B611,NoSettings_v3!$A$2:$A$4612,0),MATCH('EPS 3.1.3'!AE$1,NoSettings_v3!$C$1:$AH$1,0)),"")</f>
        <v>0</v>
      </c>
      <c r="AF611" s="157">
        <f>IFERROR(INDEX(NoSettings_v3!$C$2:$AH$4612,MATCH('EPS 3.1.3'!$B611,NoSettings_v3!$A$2:$A$4612,0),MATCH('EPS 3.1.3'!AF$1,NoSettings_v3!$C$1:$AH$1,0)),"")</f>
        <v>0</v>
      </c>
      <c r="AG611" s="157">
        <f>IFERROR(INDEX(NoSettings_v3!$C$2:$AH$4612,MATCH('EPS 3.1.3'!$B611,NoSettings_v3!$A$2:$A$4612,0),MATCH('EPS 3.1.3'!AG$1,NoSettings_v3!$C$1:$AH$1,0)),"")</f>
        <v>0</v>
      </c>
      <c r="AH611" s="157">
        <f>IFERROR(INDEX(NoSettings_v3!$C$2:$AH$4612,MATCH('EPS 3.1.3'!$B611,NoSettings_v3!$A$2:$A$4612,0),MATCH('EPS 3.1.3'!AH$1,NoSettings_v3!$C$1:$AH$1,0)),"")</f>
        <v>0</v>
      </c>
      <c r="AI611" s="157">
        <f>IFERROR(INDEX(NoSettings_v3!$C$2:$AH$4612,MATCH('EPS 3.1.3'!$B611,NoSettings_v3!$A$2:$A$4612,0),MATCH('EPS 3.1.3'!AI$1,NoSettings_v3!$C$1:$AH$1,0)),"")</f>
        <v>0</v>
      </c>
    </row>
    <row r="612" spans="1:35" x14ac:dyDescent="0.35">
      <c r="B612" s="161" t="s">
        <v>690</v>
      </c>
      <c r="C612" s="127" t="s">
        <v>964</v>
      </c>
      <c r="D612" s="157">
        <f>IFERROR(INDEX(NoSettings_v3!$C$2:$AH$4612,MATCH('EPS 3.1.3'!$B612,NoSettings_v3!$A$2:$A$4612,0),MATCH('EPS 3.1.3'!D$1,NoSettings_v3!$C$1:$AH$1,0)),"")</f>
        <v>0</v>
      </c>
      <c r="E612" s="157">
        <f>IFERROR(INDEX(NoSettings_v3!$C$2:$AH$4612,MATCH('EPS 3.1.3'!$B612,NoSettings_v3!$A$2:$A$4612,0),MATCH('EPS 3.1.3'!E$1,NoSettings_v3!$C$1:$AH$1,0)),"")</f>
        <v>0</v>
      </c>
      <c r="F612" s="157">
        <f>IFERROR(INDEX(NoSettings_v3!$C$2:$AH$4612,MATCH('EPS 3.1.3'!$B612,NoSettings_v3!$A$2:$A$4612,0),MATCH('EPS 3.1.3'!F$1,NoSettings_v3!$C$1:$AH$1,0)),"")</f>
        <v>0</v>
      </c>
      <c r="G612" s="157">
        <f>IFERROR(INDEX(NoSettings_v3!$C$2:$AH$4612,MATCH('EPS 3.1.3'!$B612,NoSettings_v3!$A$2:$A$4612,0),MATCH('EPS 3.1.3'!G$1,NoSettings_v3!$C$1:$AH$1,0)),"")</f>
        <v>0</v>
      </c>
      <c r="H612" s="157">
        <f>IFERROR(INDEX(NoSettings_v3!$C$2:$AH$4612,MATCH('EPS 3.1.3'!$B612,NoSettings_v3!$A$2:$A$4612,0),MATCH('EPS 3.1.3'!H$1,NoSettings_v3!$C$1:$AH$1,0)),"")</f>
        <v>0</v>
      </c>
      <c r="I612" s="157">
        <f>IFERROR(INDEX(NoSettings_v3!$C$2:$AH$4612,MATCH('EPS 3.1.3'!$B612,NoSettings_v3!$A$2:$A$4612,0),MATCH('EPS 3.1.3'!I$1,NoSettings_v3!$C$1:$AH$1,0)),"")</f>
        <v>0</v>
      </c>
      <c r="J612" s="157">
        <f>IFERROR(INDEX(NoSettings_v3!$C$2:$AH$4612,MATCH('EPS 3.1.3'!$B612,NoSettings_v3!$A$2:$A$4612,0),MATCH('EPS 3.1.3'!J$1,NoSettings_v3!$C$1:$AH$1,0)),"")</f>
        <v>0</v>
      </c>
      <c r="K612" s="157">
        <f>IFERROR(INDEX(NoSettings_v3!$C$2:$AH$4612,MATCH('EPS 3.1.3'!$B612,NoSettings_v3!$A$2:$A$4612,0),MATCH('EPS 3.1.3'!K$1,NoSettings_v3!$C$1:$AH$1,0)),"")</f>
        <v>0</v>
      </c>
      <c r="L612" s="157">
        <f>IFERROR(INDEX(NoSettings_v3!$C$2:$AH$4612,MATCH('EPS 3.1.3'!$B612,NoSettings_v3!$A$2:$A$4612,0),MATCH('EPS 3.1.3'!L$1,NoSettings_v3!$C$1:$AH$1,0)),"")</f>
        <v>0</v>
      </c>
      <c r="M612" s="157">
        <f>IFERROR(INDEX(NoSettings_v3!$C$2:$AH$4612,MATCH('EPS 3.1.3'!$B612,NoSettings_v3!$A$2:$A$4612,0),MATCH('EPS 3.1.3'!M$1,NoSettings_v3!$C$1:$AH$1,0)),"")</f>
        <v>0</v>
      </c>
      <c r="N612" s="157">
        <f>IFERROR(INDEX(NoSettings_v3!$C$2:$AH$4612,MATCH('EPS 3.1.3'!$B612,NoSettings_v3!$A$2:$A$4612,0),MATCH('EPS 3.1.3'!N$1,NoSettings_v3!$C$1:$AH$1,0)),"")</f>
        <v>0</v>
      </c>
      <c r="O612" s="157">
        <f>IFERROR(INDEX(NoSettings_v3!$C$2:$AH$4612,MATCH('EPS 3.1.3'!$B612,NoSettings_v3!$A$2:$A$4612,0),MATCH('EPS 3.1.3'!O$1,NoSettings_v3!$C$1:$AH$1,0)),"")</f>
        <v>0</v>
      </c>
      <c r="P612" s="157">
        <f>IFERROR(INDEX(NoSettings_v3!$C$2:$AH$4612,MATCH('EPS 3.1.3'!$B612,NoSettings_v3!$A$2:$A$4612,0),MATCH('EPS 3.1.3'!P$1,NoSettings_v3!$C$1:$AH$1,0)),"")</f>
        <v>0</v>
      </c>
      <c r="Q612" s="157">
        <f>IFERROR(INDEX(NoSettings_v3!$C$2:$AH$4612,MATCH('EPS 3.1.3'!$B612,NoSettings_v3!$A$2:$A$4612,0),MATCH('EPS 3.1.3'!Q$1,NoSettings_v3!$C$1:$AH$1,0)),"")</f>
        <v>0</v>
      </c>
      <c r="R612" s="157">
        <f>IFERROR(INDEX(NoSettings_v3!$C$2:$AH$4612,MATCH('EPS 3.1.3'!$B612,NoSettings_v3!$A$2:$A$4612,0),MATCH('EPS 3.1.3'!R$1,NoSettings_v3!$C$1:$AH$1,0)),"")</f>
        <v>0</v>
      </c>
      <c r="S612" s="157">
        <f>IFERROR(INDEX(NoSettings_v3!$C$2:$AH$4612,MATCH('EPS 3.1.3'!$B612,NoSettings_v3!$A$2:$A$4612,0),MATCH('EPS 3.1.3'!S$1,NoSettings_v3!$C$1:$AH$1,0)),"")</f>
        <v>0</v>
      </c>
      <c r="T612" s="157">
        <f>IFERROR(INDEX(NoSettings_v3!$C$2:$AH$4612,MATCH('EPS 3.1.3'!$B612,NoSettings_v3!$A$2:$A$4612,0),MATCH('EPS 3.1.3'!T$1,NoSettings_v3!$C$1:$AH$1,0)),"")</f>
        <v>0</v>
      </c>
      <c r="U612" s="157">
        <f>IFERROR(INDEX(NoSettings_v3!$C$2:$AH$4612,MATCH('EPS 3.1.3'!$B612,NoSettings_v3!$A$2:$A$4612,0),MATCH('EPS 3.1.3'!U$1,NoSettings_v3!$C$1:$AH$1,0)),"")</f>
        <v>0</v>
      </c>
      <c r="V612" s="157">
        <f>IFERROR(INDEX(NoSettings_v3!$C$2:$AH$4612,MATCH('EPS 3.1.3'!$B612,NoSettings_v3!$A$2:$A$4612,0),MATCH('EPS 3.1.3'!V$1,NoSettings_v3!$C$1:$AH$1,0)),"")</f>
        <v>0</v>
      </c>
      <c r="W612" s="157">
        <f>IFERROR(INDEX(NoSettings_v3!$C$2:$AH$4612,MATCH('EPS 3.1.3'!$B612,NoSettings_v3!$A$2:$A$4612,0),MATCH('EPS 3.1.3'!W$1,NoSettings_v3!$C$1:$AH$1,0)),"")</f>
        <v>0</v>
      </c>
      <c r="X612" s="157">
        <f>IFERROR(INDEX(NoSettings_v3!$C$2:$AH$4612,MATCH('EPS 3.1.3'!$B612,NoSettings_v3!$A$2:$A$4612,0),MATCH('EPS 3.1.3'!X$1,NoSettings_v3!$C$1:$AH$1,0)),"")</f>
        <v>0</v>
      </c>
      <c r="Y612" s="157">
        <f>IFERROR(INDEX(NoSettings_v3!$C$2:$AH$4612,MATCH('EPS 3.1.3'!$B612,NoSettings_v3!$A$2:$A$4612,0),MATCH('EPS 3.1.3'!Y$1,NoSettings_v3!$C$1:$AH$1,0)),"")</f>
        <v>0</v>
      </c>
      <c r="Z612" s="157">
        <f>IFERROR(INDEX(NoSettings_v3!$C$2:$AH$4612,MATCH('EPS 3.1.3'!$B612,NoSettings_v3!$A$2:$A$4612,0),MATCH('EPS 3.1.3'!Z$1,NoSettings_v3!$C$1:$AH$1,0)),"")</f>
        <v>0</v>
      </c>
      <c r="AA612" s="157">
        <f>IFERROR(INDEX(NoSettings_v3!$C$2:$AH$4612,MATCH('EPS 3.1.3'!$B612,NoSettings_v3!$A$2:$A$4612,0),MATCH('EPS 3.1.3'!AA$1,NoSettings_v3!$C$1:$AH$1,0)),"")</f>
        <v>0</v>
      </c>
      <c r="AB612" s="157">
        <f>IFERROR(INDEX(NoSettings_v3!$C$2:$AH$4612,MATCH('EPS 3.1.3'!$B612,NoSettings_v3!$A$2:$A$4612,0),MATCH('EPS 3.1.3'!AB$1,NoSettings_v3!$C$1:$AH$1,0)),"")</f>
        <v>0</v>
      </c>
      <c r="AC612" s="157">
        <f>IFERROR(INDEX(NoSettings_v3!$C$2:$AH$4612,MATCH('EPS 3.1.3'!$B612,NoSettings_v3!$A$2:$A$4612,0),MATCH('EPS 3.1.3'!AC$1,NoSettings_v3!$C$1:$AH$1,0)),"")</f>
        <v>0</v>
      </c>
      <c r="AD612" s="157">
        <f>IFERROR(INDEX(NoSettings_v3!$C$2:$AH$4612,MATCH('EPS 3.1.3'!$B612,NoSettings_v3!$A$2:$A$4612,0),MATCH('EPS 3.1.3'!AD$1,NoSettings_v3!$C$1:$AH$1,0)),"")</f>
        <v>0</v>
      </c>
      <c r="AE612" s="157">
        <f>IFERROR(INDEX(NoSettings_v3!$C$2:$AH$4612,MATCH('EPS 3.1.3'!$B612,NoSettings_v3!$A$2:$A$4612,0),MATCH('EPS 3.1.3'!AE$1,NoSettings_v3!$C$1:$AH$1,0)),"")</f>
        <v>0</v>
      </c>
      <c r="AF612" s="157">
        <f>IFERROR(INDEX(NoSettings_v3!$C$2:$AH$4612,MATCH('EPS 3.1.3'!$B612,NoSettings_v3!$A$2:$A$4612,0),MATCH('EPS 3.1.3'!AF$1,NoSettings_v3!$C$1:$AH$1,0)),"")</f>
        <v>0</v>
      </c>
      <c r="AG612" s="157">
        <f>IFERROR(INDEX(NoSettings_v3!$C$2:$AH$4612,MATCH('EPS 3.1.3'!$B612,NoSettings_v3!$A$2:$A$4612,0),MATCH('EPS 3.1.3'!AG$1,NoSettings_v3!$C$1:$AH$1,0)),"")</f>
        <v>0</v>
      </c>
      <c r="AH612" s="157">
        <f>IFERROR(INDEX(NoSettings_v3!$C$2:$AH$4612,MATCH('EPS 3.1.3'!$B612,NoSettings_v3!$A$2:$A$4612,0),MATCH('EPS 3.1.3'!AH$1,NoSettings_v3!$C$1:$AH$1,0)),"")</f>
        <v>0</v>
      </c>
      <c r="AI612" s="157">
        <f>IFERROR(INDEX(NoSettings_v3!$C$2:$AH$4612,MATCH('EPS 3.1.3'!$B612,NoSettings_v3!$A$2:$A$4612,0),MATCH('EPS 3.1.3'!AI$1,NoSettings_v3!$C$1:$AH$1,0)),"")</f>
        <v>0</v>
      </c>
    </row>
    <row r="613" spans="1:35" x14ac:dyDescent="0.35">
      <c r="B613" s="161" t="s">
        <v>691</v>
      </c>
      <c r="C613" s="127" t="s">
        <v>964</v>
      </c>
      <c r="D613" s="157">
        <f>IFERROR(INDEX(NoSettings_v3!$C$2:$AH$4612,MATCH('EPS 3.1.3'!$B613,NoSettings_v3!$A$2:$A$4612,0),MATCH('EPS 3.1.3'!D$1,NoSettings_v3!$C$1:$AH$1,0)),"")</f>
        <v>0</v>
      </c>
      <c r="E613" s="157">
        <f>IFERROR(INDEX(NoSettings_v3!$C$2:$AH$4612,MATCH('EPS 3.1.3'!$B613,NoSettings_v3!$A$2:$A$4612,0),MATCH('EPS 3.1.3'!E$1,NoSettings_v3!$C$1:$AH$1,0)),"")</f>
        <v>0</v>
      </c>
      <c r="F613" s="157">
        <f>IFERROR(INDEX(NoSettings_v3!$C$2:$AH$4612,MATCH('EPS 3.1.3'!$B613,NoSettings_v3!$A$2:$A$4612,0),MATCH('EPS 3.1.3'!F$1,NoSettings_v3!$C$1:$AH$1,0)),"")</f>
        <v>0</v>
      </c>
      <c r="G613" s="157">
        <f>IFERROR(INDEX(NoSettings_v3!$C$2:$AH$4612,MATCH('EPS 3.1.3'!$B613,NoSettings_v3!$A$2:$A$4612,0),MATCH('EPS 3.1.3'!G$1,NoSettings_v3!$C$1:$AH$1,0)),"")</f>
        <v>0</v>
      </c>
      <c r="H613" s="157">
        <f>IFERROR(INDEX(NoSettings_v3!$C$2:$AH$4612,MATCH('EPS 3.1.3'!$B613,NoSettings_v3!$A$2:$A$4612,0),MATCH('EPS 3.1.3'!H$1,NoSettings_v3!$C$1:$AH$1,0)),"")</f>
        <v>0</v>
      </c>
      <c r="I613" s="157">
        <f>IFERROR(INDEX(NoSettings_v3!$C$2:$AH$4612,MATCH('EPS 3.1.3'!$B613,NoSettings_v3!$A$2:$A$4612,0),MATCH('EPS 3.1.3'!I$1,NoSettings_v3!$C$1:$AH$1,0)),"")</f>
        <v>0</v>
      </c>
      <c r="J613" s="157">
        <f>IFERROR(INDEX(NoSettings_v3!$C$2:$AH$4612,MATCH('EPS 3.1.3'!$B613,NoSettings_v3!$A$2:$A$4612,0),MATCH('EPS 3.1.3'!J$1,NoSettings_v3!$C$1:$AH$1,0)),"")</f>
        <v>0</v>
      </c>
      <c r="K613" s="157">
        <f>IFERROR(INDEX(NoSettings_v3!$C$2:$AH$4612,MATCH('EPS 3.1.3'!$B613,NoSettings_v3!$A$2:$A$4612,0),MATCH('EPS 3.1.3'!K$1,NoSettings_v3!$C$1:$AH$1,0)),"")</f>
        <v>0</v>
      </c>
      <c r="L613" s="157">
        <f>IFERROR(INDEX(NoSettings_v3!$C$2:$AH$4612,MATCH('EPS 3.1.3'!$B613,NoSettings_v3!$A$2:$A$4612,0),MATCH('EPS 3.1.3'!L$1,NoSettings_v3!$C$1:$AH$1,0)),"")</f>
        <v>0</v>
      </c>
      <c r="M613" s="157">
        <f>IFERROR(INDEX(NoSettings_v3!$C$2:$AH$4612,MATCH('EPS 3.1.3'!$B613,NoSettings_v3!$A$2:$A$4612,0),MATCH('EPS 3.1.3'!M$1,NoSettings_v3!$C$1:$AH$1,0)),"")</f>
        <v>0</v>
      </c>
      <c r="N613" s="157">
        <f>IFERROR(INDEX(NoSettings_v3!$C$2:$AH$4612,MATCH('EPS 3.1.3'!$B613,NoSettings_v3!$A$2:$A$4612,0),MATCH('EPS 3.1.3'!N$1,NoSettings_v3!$C$1:$AH$1,0)),"")</f>
        <v>0</v>
      </c>
      <c r="O613" s="157">
        <f>IFERROR(INDEX(NoSettings_v3!$C$2:$AH$4612,MATCH('EPS 3.1.3'!$B613,NoSettings_v3!$A$2:$A$4612,0),MATCH('EPS 3.1.3'!O$1,NoSettings_v3!$C$1:$AH$1,0)),"")</f>
        <v>0</v>
      </c>
      <c r="P613" s="157">
        <f>IFERROR(INDEX(NoSettings_v3!$C$2:$AH$4612,MATCH('EPS 3.1.3'!$B613,NoSettings_v3!$A$2:$A$4612,0),MATCH('EPS 3.1.3'!P$1,NoSettings_v3!$C$1:$AH$1,0)),"")</f>
        <v>0</v>
      </c>
      <c r="Q613" s="157">
        <f>IFERROR(INDEX(NoSettings_v3!$C$2:$AH$4612,MATCH('EPS 3.1.3'!$B613,NoSettings_v3!$A$2:$A$4612,0),MATCH('EPS 3.1.3'!Q$1,NoSettings_v3!$C$1:$AH$1,0)),"")</f>
        <v>0</v>
      </c>
      <c r="R613" s="157">
        <f>IFERROR(INDEX(NoSettings_v3!$C$2:$AH$4612,MATCH('EPS 3.1.3'!$B613,NoSettings_v3!$A$2:$A$4612,0),MATCH('EPS 3.1.3'!R$1,NoSettings_v3!$C$1:$AH$1,0)),"")</f>
        <v>0</v>
      </c>
      <c r="S613" s="157">
        <f>IFERROR(INDEX(NoSettings_v3!$C$2:$AH$4612,MATCH('EPS 3.1.3'!$B613,NoSettings_v3!$A$2:$A$4612,0),MATCH('EPS 3.1.3'!S$1,NoSettings_v3!$C$1:$AH$1,0)),"")</f>
        <v>0</v>
      </c>
      <c r="T613" s="157">
        <f>IFERROR(INDEX(NoSettings_v3!$C$2:$AH$4612,MATCH('EPS 3.1.3'!$B613,NoSettings_v3!$A$2:$A$4612,0),MATCH('EPS 3.1.3'!T$1,NoSettings_v3!$C$1:$AH$1,0)),"")</f>
        <v>0</v>
      </c>
      <c r="U613" s="157">
        <f>IFERROR(INDEX(NoSettings_v3!$C$2:$AH$4612,MATCH('EPS 3.1.3'!$B613,NoSettings_v3!$A$2:$A$4612,0),MATCH('EPS 3.1.3'!U$1,NoSettings_v3!$C$1:$AH$1,0)),"")</f>
        <v>0</v>
      </c>
      <c r="V613" s="157">
        <f>IFERROR(INDEX(NoSettings_v3!$C$2:$AH$4612,MATCH('EPS 3.1.3'!$B613,NoSettings_v3!$A$2:$A$4612,0),MATCH('EPS 3.1.3'!V$1,NoSettings_v3!$C$1:$AH$1,0)),"")</f>
        <v>0</v>
      </c>
      <c r="W613" s="157">
        <f>IFERROR(INDEX(NoSettings_v3!$C$2:$AH$4612,MATCH('EPS 3.1.3'!$B613,NoSettings_v3!$A$2:$A$4612,0),MATCH('EPS 3.1.3'!W$1,NoSettings_v3!$C$1:$AH$1,0)),"")</f>
        <v>0</v>
      </c>
      <c r="X613" s="157">
        <f>IFERROR(INDEX(NoSettings_v3!$C$2:$AH$4612,MATCH('EPS 3.1.3'!$B613,NoSettings_v3!$A$2:$A$4612,0),MATCH('EPS 3.1.3'!X$1,NoSettings_v3!$C$1:$AH$1,0)),"")</f>
        <v>0</v>
      </c>
      <c r="Y613" s="157">
        <f>IFERROR(INDEX(NoSettings_v3!$C$2:$AH$4612,MATCH('EPS 3.1.3'!$B613,NoSettings_v3!$A$2:$A$4612,0),MATCH('EPS 3.1.3'!Y$1,NoSettings_v3!$C$1:$AH$1,0)),"")</f>
        <v>0</v>
      </c>
      <c r="Z613" s="157">
        <f>IFERROR(INDEX(NoSettings_v3!$C$2:$AH$4612,MATCH('EPS 3.1.3'!$B613,NoSettings_v3!$A$2:$A$4612,0),MATCH('EPS 3.1.3'!Z$1,NoSettings_v3!$C$1:$AH$1,0)),"")</f>
        <v>0</v>
      </c>
      <c r="AA613" s="157">
        <f>IFERROR(INDEX(NoSettings_v3!$C$2:$AH$4612,MATCH('EPS 3.1.3'!$B613,NoSettings_v3!$A$2:$A$4612,0),MATCH('EPS 3.1.3'!AA$1,NoSettings_v3!$C$1:$AH$1,0)),"")</f>
        <v>0</v>
      </c>
      <c r="AB613" s="157">
        <f>IFERROR(INDEX(NoSettings_v3!$C$2:$AH$4612,MATCH('EPS 3.1.3'!$B613,NoSettings_v3!$A$2:$A$4612,0),MATCH('EPS 3.1.3'!AB$1,NoSettings_v3!$C$1:$AH$1,0)),"")</f>
        <v>0</v>
      </c>
      <c r="AC613" s="157">
        <f>IFERROR(INDEX(NoSettings_v3!$C$2:$AH$4612,MATCH('EPS 3.1.3'!$B613,NoSettings_v3!$A$2:$A$4612,0),MATCH('EPS 3.1.3'!AC$1,NoSettings_v3!$C$1:$AH$1,0)),"")</f>
        <v>0</v>
      </c>
      <c r="AD613" s="157">
        <f>IFERROR(INDEX(NoSettings_v3!$C$2:$AH$4612,MATCH('EPS 3.1.3'!$B613,NoSettings_v3!$A$2:$A$4612,0),MATCH('EPS 3.1.3'!AD$1,NoSettings_v3!$C$1:$AH$1,0)),"")</f>
        <v>0</v>
      </c>
      <c r="AE613" s="157">
        <f>IFERROR(INDEX(NoSettings_v3!$C$2:$AH$4612,MATCH('EPS 3.1.3'!$B613,NoSettings_v3!$A$2:$A$4612,0),MATCH('EPS 3.1.3'!AE$1,NoSettings_v3!$C$1:$AH$1,0)),"")</f>
        <v>0</v>
      </c>
      <c r="AF613" s="157">
        <f>IFERROR(INDEX(NoSettings_v3!$C$2:$AH$4612,MATCH('EPS 3.1.3'!$B613,NoSettings_v3!$A$2:$A$4612,0),MATCH('EPS 3.1.3'!AF$1,NoSettings_v3!$C$1:$AH$1,0)),"")</f>
        <v>0</v>
      </c>
      <c r="AG613" s="157">
        <f>IFERROR(INDEX(NoSettings_v3!$C$2:$AH$4612,MATCH('EPS 3.1.3'!$B613,NoSettings_v3!$A$2:$A$4612,0),MATCH('EPS 3.1.3'!AG$1,NoSettings_v3!$C$1:$AH$1,0)),"")</f>
        <v>0</v>
      </c>
      <c r="AH613" s="157">
        <f>IFERROR(INDEX(NoSettings_v3!$C$2:$AH$4612,MATCH('EPS 3.1.3'!$B613,NoSettings_v3!$A$2:$A$4612,0),MATCH('EPS 3.1.3'!AH$1,NoSettings_v3!$C$1:$AH$1,0)),"")</f>
        <v>0</v>
      </c>
      <c r="AI613" s="157">
        <f>IFERROR(INDEX(NoSettings_v3!$C$2:$AH$4612,MATCH('EPS 3.1.3'!$B613,NoSettings_v3!$A$2:$A$4612,0),MATCH('EPS 3.1.3'!AI$1,NoSettings_v3!$C$1:$AH$1,0)),"")</f>
        <v>0</v>
      </c>
    </row>
    <row r="614" spans="1:35" x14ac:dyDescent="0.35">
      <c r="B614" s="161" t="s">
        <v>692</v>
      </c>
      <c r="C614" s="127" t="s">
        <v>964</v>
      </c>
      <c r="D614" s="157">
        <f>IFERROR(INDEX(NoSettings_v3!$C$2:$AH$4612,MATCH('EPS 3.1.3'!$B614,NoSettings_v3!$A$2:$A$4612,0),MATCH('EPS 3.1.3'!D$1,NoSettings_v3!$C$1:$AH$1,0)),"")</f>
        <v>0</v>
      </c>
      <c r="E614" s="157">
        <f>IFERROR(INDEX(NoSettings_v3!$C$2:$AH$4612,MATCH('EPS 3.1.3'!$B614,NoSettings_v3!$A$2:$A$4612,0),MATCH('EPS 3.1.3'!E$1,NoSettings_v3!$C$1:$AH$1,0)),"")</f>
        <v>0</v>
      </c>
      <c r="F614" s="157">
        <f>IFERROR(INDEX(NoSettings_v3!$C$2:$AH$4612,MATCH('EPS 3.1.3'!$B614,NoSettings_v3!$A$2:$A$4612,0),MATCH('EPS 3.1.3'!F$1,NoSettings_v3!$C$1:$AH$1,0)),"")</f>
        <v>0</v>
      </c>
      <c r="G614" s="157">
        <f>IFERROR(INDEX(NoSettings_v3!$C$2:$AH$4612,MATCH('EPS 3.1.3'!$B614,NoSettings_v3!$A$2:$A$4612,0),MATCH('EPS 3.1.3'!G$1,NoSettings_v3!$C$1:$AH$1,0)),"")</f>
        <v>0</v>
      </c>
      <c r="H614" s="157">
        <f>IFERROR(INDEX(NoSettings_v3!$C$2:$AH$4612,MATCH('EPS 3.1.3'!$B614,NoSettings_v3!$A$2:$A$4612,0),MATCH('EPS 3.1.3'!H$1,NoSettings_v3!$C$1:$AH$1,0)),"")</f>
        <v>0</v>
      </c>
      <c r="I614" s="157">
        <f>IFERROR(INDEX(NoSettings_v3!$C$2:$AH$4612,MATCH('EPS 3.1.3'!$B614,NoSettings_v3!$A$2:$A$4612,0),MATCH('EPS 3.1.3'!I$1,NoSettings_v3!$C$1:$AH$1,0)),"")</f>
        <v>0</v>
      </c>
      <c r="J614" s="157">
        <f>IFERROR(INDEX(NoSettings_v3!$C$2:$AH$4612,MATCH('EPS 3.1.3'!$B614,NoSettings_v3!$A$2:$A$4612,0),MATCH('EPS 3.1.3'!J$1,NoSettings_v3!$C$1:$AH$1,0)),"")</f>
        <v>0</v>
      </c>
      <c r="K614" s="157">
        <f>IFERROR(INDEX(NoSettings_v3!$C$2:$AH$4612,MATCH('EPS 3.1.3'!$B614,NoSettings_v3!$A$2:$A$4612,0),MATCH('EPS 3.1.3'!K$1,NoSettings_v3!$C$1:$AH$1,0)),"")</f>
        <v>0</v>
      </c>
      <c r="L614" s="157">
        <f>IFERROR(INDEX(NoSettings_v3!$C$2:$AH$4612,MATCH('EPS 3.1.3'!$B614,NoSettings_v3!$A$2:$A$4612,0),MATCH('EPS 3.1.3'!L$1,NoSettings_v3!$C$1:$AH$1,0)),"")</f>
        <v>0</v>
      </c>
      <c r="M614" s="157">
        <f>IFERROR(INDEX(NoSettings_v3!$C$2:$AH$4612,MATCH('EPS 3.1.3'!$B614,NoSettings_v3!$A$2:$A$4612,0),MATCH('EPS 3.1.3'!M$1,NoSettings_v3!$C$1:$AH$1,0)),"")</f>
        <v>0</v>
      </c>
      <c r="N614" s="157">
        <f>IFERROR(INDEX(NoSettings_v3!$C$2:$AH$4612,MATCH('EPS 3.1.3'!$B614,NoSettings_v3!$A$2:$A$4612,0),MATCH('EPS 3.1.3'!N$1,NoSettings_v3!$C$1:$AH$1,0)),"")</f>
        <v>0</v>
      </c>
      <c r="O614" s="157">
        <f>IFERROR(INDEX(NoSettings_v3!$C$2:$AH$4612,MATCH('EPS 3.1.3'!$B614,NoSettings_v3!$A$2:$A$4612,0),MATCH('EPS 3.1.3'!O$1,NoSettings_v3!$C$1:$AH$1,0)),"")</f>
        <v>0</v>
      </c>
      <c r="P614" s="157">
        <f>IFERROR(INDEX(NoSettings_v3!$C$2:$AH$4612,MATCH('EPS 3.1.3'!$B614,NoSettings_v3!$A$2:$A$4612,0),MATCH('EPS 3.1.3'!P$1,NoSettings_v3!$C$1:$AH$1,0)),"")</f>
        <v>0</v>
      </c>
      <c r="Q614" s="157">
        <f>IFERROR(INDEX(NoSettings_v3!$C$2:$AH$4612,MATCH('EPS 3.1.3'!$B614,NoSettings_v3!$A$2:$A$4612,0),MATCH('EPS 3.1.3'!Q$1,NoSettings_v3!$C$1:$AH$1,0)),"")</f>
        <v>0</v>
      </c>
      <c r="R614" s="157">
        <f>IFERROR(INDEX(NoSettings_v3!$C$2:$AH$4612,MATCH('EPS 3.1.3'!$B614,NoSettings_v3!$A$2:$A$4612,0),MATCH('EPS 3.1.3'!R$1,NoSettings_v3!$C$1:$AH$1,0)),"")</f>
        <v>0</v>
      </c>
      <c r="S614" s="157">
        <f>IFERROR(INDEX(NoSettings_v3!$C$2:$AH$4612,MATCH('EPS 3.1.3'!$B614,NoSettings_v3!$A$2:$A$4612,0),MATCH('EPS 3.1.3'!S$1,NoSettings_v3!$C$1:$AH$1,0)),"")</f>
        <v>0</v>
      </c>
      <c r="T614" s="157">
        <f>IFERROR(INDEX(NoSettings_v3!$C$2:$AH$4612,MATCH('EPS 3.1.3'!$B614,NoSettings_v3!$A$2:$A$4612,0),MATCH('EPS 3.1.3'!T$1,NoSettings_v3!$C$1:$AH$1,0)),"")</f>
        <v>0</v>
      </c>
      <c r="U614" s="157">
        <f>IFERROR(INDEX(NoSettings_v3!$C$2:$AH$4612,MATCH('EPS 3.1.3'!$B614,NoSettings_v3!$A$2:$A$4612,0),MATCH('EPS 3.1.3'!U$1,NoSettings_v3!$C$1:$AH$1,0)),"")</f>
        <v>0</v>
      </c>
      <c r="V614" s="157">
        <f>IFERROR(INDEX(NoSettings_v3!$C$2:$AH$4612,MATCH('EPS 3.1.3'!$B614,NoSettings_v3!$A$2:$A$4612,0),MATCH('EPS 3.1.3'!V$1,NoSettings_v3!$C$1:$AH$1,0)),"")</f>
        <v>0</v>
      </c>
      <c r="W614" s="157">
        <f>IFERROR(INDEX(NoSettings_v3!$C$2:$AH$4612,MATCH('EPS 3.1.3'!$B614,NoSettings_v3!$A$2:$A$4612,0),MATCH('EPS 3.1.3'!W$1,NoSettings_v3!$C$1:$AH$1,0)),"")</f>
        <v>0</v>
      </c>
      <c r="X614" s="157">
        <f>IFERROR(INDEX(NoSettings_v3!$C$2:$AH$4612,MATCH('EPS 3.1.3'!$B614,NoSettings_v3!$A$2:$A$4612,0),MATCH('EPS 3.1.3'!X$1,NoSettings_v3!$C$1:$AH$1,0)),"")</f>
        <v>0</v>
      </c>
      <c r="Y614" s="157">
        <f>IFERROR(INDEX(NoSettings_v3!$C$2:$AH$4612,MATCH('EPS 3.1.3'!$B614,NoSettings_v3!$A$2:$A$4612,0),MATCH('EPS 3.1.3'!Y$1,NoSettings_v3!$C$1:$AH$1,0)),"")</f>
        <v>0</v>
      </c>
      <c r="Z614" s="157">
        <f>IFERROR(INDEX(NoSettings_v3!$C$2:$AH$4612,MATCH('EPS 3.1.3'!$B614,NoSettings_v3!$A$2:$A$4612,0),MATCH('EPS 3.1.3'!Z$1,NoSettings_v3!$C$1:$AH$1,0)),"")</f>
        <v>0</v>
      </c>
      <c r="AA614" s="157">
        <f>IFERROR(INDEX(NoSettings_v3!$C$2:$AH$4612,MATCH('EPS 3.1.3'!$B614,NoSettings_v3!$A$2:$A$4612,0),MATCH('EPS 3.1.3'!AA$1,NoSettings_v3!$C$1:$AH$1,0)),"")</f>
        <v>0</v>
      </c>
      <c r="AB614" s="157">
        <f>IFERROR(INDEX(NoSettings_v3!$C$2:$AH$4612,MATCH('EPS 3.1.3'!$B614,NoSettings_v3!$A$2:$A$4612,0),MATCH('EPS 3.1.3'!AB$1,NoSettings_v3!$C$1:$AH$1,0)),"")</f>
        <v>0</v>
      </c>
      <c r="AC614" s="157">
        <f>IFERROR(INDEX(NoSettings_v3!$C$2:$AH$4612,MATCH('EPS 3.1.3'!$B614,NoSettings_v3!$A$2:$A$4612,0),MATCH('EPS 3.1.3'!AC$1,NoSettings_v3!$C$1:$AH$1,0)),"")</f>
        <v>0</v>
      </c>
      <c r="AD614" s="157">
        <f>IFERROR(INDEX(NoSettings_v3!$C$2:$AH$4612,MATCH('EPS 3.1.3'!$B614,NoSettings_v3!$A$2:$A$4612,0),MATCH('EPS 3.1.3'!AD$1,NoSettings_v3!$C$1:$AH$1,0)),"")</f>
        <v>0</v>
      </c>
      <c r="AE614" s="157">
        <f>IFERROR(INDEX(NoSettings_v3!$C$2:$AH$4612,MATCH('EPS 3.1.3'!$B614,NoSettings_v3!$A$2:$A$4612,0),MATCH('EPS 3.1.3'!AE$1,NoSettings_v3!$C$1:$AH$1,0)),"")</f>
        <v>0</v>
      </c>
      <c r="AF614" s="157">
        <f>IFERROR(INDEX(NoSettings_v3!$C$2:$AH$4612,MATCH('EPS 3.1.3'!$B614,NoSettings_v3!$A$2:$A$4612,0),MATCH('EPS 3.1.3'!AF$1,NoSettings_v3!$C$1:$AH$1,0)),"")</f>
        <v>0</v>
      </c>
      <c r="AG614" s="157">
        <f>IFERROR(INDEX(NoSettings_v3!$C$2:$AH$4612,MATCH('EPS 3.1.3'!$B614,NoSettings_v3!$A$2:$A$4612,0),MATCH('EPS 3.1.3'!AG$1,NoSettings_v3!$C$1:$AH$1,0)),"")</f>
        <v>0</v>
      </c>
      <c r="AH614" s="157">
        <f>IFERROR(INDEX(NoSettings_v3!$C$2:$AH$4612,MATCH('EPS 3.1.3'!$B614,NoSettings_v3!$A$2:$A$4612,0),MATCH('EPS 3.1.3'!AH$1,NoSettings_v3!$C$1:$AH$1,0)),"")</f>
        <v>0</v>
      </c>
      <c r="AI614" s="157">
        <f>IFERROR(INDEX(NoSettings_v3!$C$2:$AH$4612,MATCH('EPS 3.1.3'!$B614,NoSettings_v3!$A$2:$A$4612,0),MATCH('EPS 3.1.3'!AI$1,NoSettings_v3!$C$1:$AH$1,0)),"")</f>
        <v>0</v>
      </c>
    </row>
    <row r="615" spans="1:35" x14ac:dyDescent="0.35">
      <c r="B615" s="161" t="s">
        <v>693</v>
      </c>
      <c r="C615" s="127" t="s">
        <v>964</v>
      </c>
      <c r="D615" s="157">
        <f>IFERROR(INDEX(NoSettings_v3!$C$2:$AH$4612,MATCH('EPS 3.1.3'!$B615,NoSettings_v3!$A$2:$A$4612,0),MATCH('EPS 3.1.3'!D$1,NoSettings_v3!$C$1:$AH$1,0)),"")</f>
        <v>0</v>
      </c>
      <c r="E615" s="157">
        <f>IFERROR(INDEX(NoSettings_v3!$C$2:$AH$4612,MATCH('EPS 3.1.3'!$B615,NoSettings_v3!$A$2:$A$4612,0),MATCH('EPS 3.1.3'!E$1,NoSettings_v3!$C$1:$AH$1,0)),"")</f>
        <v>0</v>
      </c>
      <c r="F615" s="157">
        <f>IFERROR(INDEX(NoSettings_v3!$C$2:$AH$4612,MATCH('EPS 3.1.3'!$B615,NoSettings_v3!$A$2:$A$4612,0),MATCH('EPS 3.1.3'!F$1,NoSettings_v3!$C$1:$AH$1,0)),"")</f>
        <v>0</v>
      </c>
      <c r="G615" s="157">
        <f>IFERROR(INDEX(NoSettings_v3!$C$2:$AH$4612,MATCH('EPS 3.1.3'!$B615,NoSettings_v3!$A$2:$A$4612,0),MATCH('EPS 3.1.3'!G$1,NoSettings_v3!$C$1:$AH$1,0)),"")</f>
        <v>0</v>
      </c>
      <c r="H615" s="157">
        <f>IFERROR(INDEX(NoSettings_v3!$C$2:$AH$4612,MATCH('EPS 3.1.3'!$B615,NoSettings_v3!$A$2:$A$4612,0),MATCH('EPS 3.1.3'!H$1,NoSettings_v3!$C$1:$AH$1,0)),"")</f>
        <v>0</v>
      </c>
      <c r="I615" s="157">
        <f>IFERROR(INDEX(NoSettings_v3!$C$2:$AH$4612,MATCH('EPS 3.1.3'!$B615,NoSettings_v3!$A$2:$A$4612,0),MATCH('EPS 3.1.3'!I$1,NoSettings_v3!$C$1:$AH$1,0)),"")</f>
        <v>0</v>
      </c>
      <c r="J615" s="157">
        <f>IFERROR(INDEX(NoSettings_v3!$C$2:$AH$4612,MATCH('EPS 3.1.3'!$B615,NoSettings_v3!$A$2:$A$4612,0),MATCH('EPS 3.1.3'!J$1,NoSettings_v3!$C$1:$AH$1,0)),"")</f>
        <v>0</v>
      </c>
      <c r="K615" s="157">
        <f>IFERROR(INDEX(NoSettings_v3!$C$2:$AH$4612,MATCH('EPS 3.1.3'!$B615,NoSettings_v3!$A$2:$A$4612,0),MATCH('EPS 3.1.3'!K$1,NoSettings_v3!$C$1:$AH$1,0)),"")</f>
        <v>0</v>
      </c>
      <c r="L615" s="157">
        <f>IFERROR(INDEX(NoSettings_v3!$C$2:$AH$4612,MATCH('EPS 3.1.3'!$B615,NoSettings_v3!$A$2:$A$4612,0),MATCH('EPS 3.1.3'!L$1,NoSettings_v3!$C$1:$AH$1,0)),"")</f>
        <v>0</v>
      </c>
      <c r="M615" s="157">
        <f>IFERROR(INDEX(NoSettings_v3!$C$2:$AH$4612,MATCH('EPS 3.1.3'!$B615,NoSettings_v3!$A$2:$A$4612,0),MATCH('EPS 3.1.3'!M$1,NoSettings_v3!$C$1:$AH$1,0)),"")</f>
        <v>0</v>
      </c>
      <c r="N615" s="157">
        <f>IFERROR(INDEX(NoSettings_v3!$C$2:$AH$4612,MATCH('EPS 3.1.3'!$B615,NoSettings_v3!$A$2:$A$4612,0),MATCH('EPS 3.1.3'!N$1,NoSettings_v3!$C$1:$AH$1,0)),"")</f>
        <v>0</v>
      </c>
      <c r="O615" s="157">
        <f>IFERROR(INDEX(NoSettings_v3!$C$2:$AH$4612,MATCH('EPS 3.1.3'!$B615,NoSettings_v3!$A$2:$A$4612,0),MATCH('EPS 3.1.3'!O$1,NoSettings_v3!$C$1:$AH$1,0)),"")</f>
        <v>0</v>
      </c>
      <c r="P615" s="157">
        <f>IFERROR(INDEX(NoSettings_v3!$C$2:$AH$4612,MATCH('EPS 3.1.3'!$B615,NoSettings_v3!$A$2:$A$4612,0),MATCH('EPS 3.1.3'!P$1,NoSettings_v3!$C$1:$AH$1,0)),"")</f>
        <v>0</v>
      </c>
      <c r="Q615" s="157">
        <f>IFERROR(INDEX(NoSettings_v3!$C$2:$AH$4612,MATCH('EPS 3.1.3'!$B615,NoSettings_v3!$A$2:$A$4612,0),MATCH('EPS 3.1.3'!Q$1,NoSettings_v3!$C$1:$AH$1,0)),"")</f>
        <v>0</v>
      </c>
      <c r="R615" s="157">
        <f>IFERROR(INDEX(NoSettings_v3!$C$2:$AH$4612,MATCH('EPS 3.1.3'!$B615,NoSettings_v3!$A$2:$A$4612,0),MATCH('EPS 3.1.3'!R$1,NoSettings_v3!$C$1:$AH$1,0)),"")</f>
        <v>0</v>
      </c>
      <c r="S615" s="157">
        <f>IFERROR(INDEX(NoSettings_v3!$C$2:$AH$4612,MATCH('EPS 3.1.3'!$B615,NoSettings_v3!$A$2:$A$4612,0),MATCH('EPS 3.1.3'!S$1,NoSettings_v3!$C$1:$AH$1,0)),"")</f>
        <v>0</v>
      </c>
      <c r="T615" s="157">
        <f>IFERROR(INDEX(NoSettings_v3!$C$2:$AH$4612,MATCH('EPS 3.1.3'!$B615,NoSettings_v3!$A$2:$A$4612,0),MATCH('EPS 3.1.3'!T$1,NoSettings_v3!$C$1:$AH$1,0)),"")</f>
        <v>0</v>
      </c>
      <c r="U615" s="157">
        <f>IFERROR(INDEX(NoSettings_v3!$C$2:$AH$4612,MATCH('EPS 3.1.3'!$B615,NoSettings_v3!$A$2:$A$4612,0),MATCH('EPS 3.1.3'!U$1,NoSettings_v3!$C$1:$AH$1,0)),"")</f>
        <v>0</v>
      </c>
      <c r="V615" s="157">
        <f>IFERROR(INDEX(NoSettings_v3!$C$2:$AH$4612,MATCH('EPS 3.1.3'!$B615,NoSettings_v3!$A$2:$A$4612,0),MATCH('EPS 3.1.3'!V$1,NoSettings_v3!$C$1:$AH$1,0)),"")</f>
        <v>0</v>
      </c>
      <c r="W615" s="157">
        <f>IFERROR(INDEX(NoSettings_v3!$C$2:$AH$4612,MATCH('EPS 3.1.3'!$B615,NoSettings_v3!$A$2:$A$4612,0),MATCH('EPS 3.1.3'!W$1,NoSettings_v3!$C$1:$AH$1,0)),"")</f>
        <v>0</v>
      </c>
      <c r="X615" s="157">
        <f>IFERROR(INDEX(NoSettings_v3!$C$2:$AH$4612,MATCH('EPS 3.1.3'!$B615,NoSettings_v3!$A$2:$A$4612,0),MATCH('EPS 3.1.3'!X$1,NoSettings_v3!$C$1:$AH$1,0)),"")</f>
        <v>0</v>
      </c>
      <c r="Y615" s="157">
        <f>IFERROR(INDEX(NoSettings_v3!$C$2:$AH$4612,MATCH('EPS 3.1.3'!$B615,NoSettings_v3!$A$2:$A$4612,0),MATCH('EPS 3.1.3'!Y$1,NoSettings_v3!$C$1:$AH$1,0)),"")</f>
        <v>0</v>
      </c>
      <c r="Z615" s="157">
        <f>IFERROR(INDEX(NoSettings_v3!$C$2:$AH$4612,MATCH('EPS 3.1.3'!$B615,NoSettings_v3!$A$2:$A$4612,0),MATCH('EPS 3.1.3'!Z$1,NoSettings_v3!$C$1:$AH$1,0)),"")</f>
        <v>0</v>
      </c>
      <c r="AA615" s="157">
        <f>IFERROR(INDEX(NoSettings_v3!$C$2:$AH$4612,MATCH('EPS 3.1.3'!$B615,NoSettings_v3!$A$2:$A$4612,0),MATCH('EPS 3.1.3'!AA$1,NoSettings_v3!$C$1:$AH$1,0)),"")</f>
        <v>0</v>
      </c>
      <c r="AB615" s="157">
        <f>IFERROR(INDEX(NoSettings_v3!$C$2:$AH$4612,MATCH('EPS 3.1.3'!$B615,NoSettings_v3!$A$2:$A$4612,0),MATCH('EPS 3.1.3'!AB$1,NoSettings_v3!$C$1:$AH$1,0)),"")</f>
        <v>0</v>
      </c>
      <c r="AC615" s="157">
        <f>IFERROR(INDEX(NoSettings_v3!$C$2:$AH$4612,MATCH('EPS 3.1.3'!$B615,NoSettings_v3!$A$2:$A$4612,0),MATCH('EPS 3.1.3'!AC$1,NoSettings_v3!$C$1:$AH$1,0)),"")</f>
        <v>0</v>
      </c>
      <c r="AD615" s="157">
        <f>IFERROR(INDEX(NoSettings_v3!$C$2:$AH$4612,MATCH('EPS 3.1.3'!$B615,NoSettings_v3!$A$2:$A$4612,0),MATCH('EPS 3.1.3'!AD$1,NoSettings_v3!$C$1:$AH$1,0)),"")</f>
        <v>0</v>
      </c>
      <c r="AE615" s="157">
        <f>IFERROR(INDEX(NoSettings_v3!$C$2:$AH$4612,MATCH('EPS 3.1.3'!$B615,NoSettings_v3!$A$2:$A$4612,0),MATCH('EPS 3.1.3'!AE$1,NoSettings_v3!$C$1:$AH$1,0)),"")</f>
        <v>0</v>
      </c>
      <c r="AF615" s="157">
        <f>IFERROR(INDEX(NoSettings_v3!$C$2:$AH$4612,MATCH('EPS 3.1.3'!$B615,NoSettings_v3!$A$2:$A$4612,0),MATCH('EPS 3.1.3'!AF$1,NoSettings_v3!$C$1:$AH$1,0)),"")</f>
        <v>0</v>
      </c>
      <c r="AG615" s="157">
        <f>IFERROR(INDEX(NoSettings_v3!$C$2:$AH$4612,MATCH('EPS 3.1.3'!$B615,NoSettings_v3!$A$2:$A$4612,0),MATCH('EPS 3.1.3'!AG$1,NoSettings_v3!$C$1:$AH$1,0)),"")</f>
        <v>0</v>
      </c>
      <c r="AH615" s="157">
        <f>IFERROR(INDEX(NoSettings_v3!$C$2:$AH$4612,MATCH('EPS 3.1.3'!$B615,NoSettings_v3!$A$2:$A$4612,0),MATCH('EPS 3.1.3'!AH$1,NoSettings_v3!$C$1:$AH$1,0)),"")</f>
        <v>0</v>
      </c>
      <c r="AI615" s="157">
        <f>IFERROR(INDEX(NoSettings_v3!$C$2:$AH$4612,MATCH('EPS 3.1.3'!$B615,NoSettings_v3!$A$2:$A$4612,0),MATCH('EPS 3.1.3'!AI$1,NoSettings_v3!$C$1:$AH$1,0)),"")</f>
        <v>0</v>
      </c>
    </row>
    <row r="616" spans="1:35" x14ac:dyDescent="0.35">
      <c r="B616" s="161" t="s">
        <v>694</v>
      </c>
      <c r="C616" s="127" t="s">
        <v>964</v>
      </c>
      <c r="D616" s="157">
        <f>IFERROR(INDEX(NoSettings_v3!$C$2:$AH$4612,MATCH('EPS 3.1.3'!$B616,NoSettings_v3!$A$2:$A$4612,0),MATCH('EPS 3.1.3'!D$1,NoSettings_v3!$C$1:$AH$1,0)),"")</f>
        <v>0</v>
      </c>
      <c r="E616" s="157">
        <f>IFERROR(INDEX(NoSettings_v3!$C$2:$AH$4612,MATCH('EPS 3.1.3'!$B616,NoSettings_v3!$A$2:$A$4612,0),MATCH('EPS 3.1.3'!E$1,NoSettings_v3!$C$1:$AH$1,0)),"")</f>
        <v>0</v>
      </c>
      <c r="F616" s="157">
        <f>IFERROR(INDEX(NoSettings_v3!$C$2:$AH$4612,MATCH('EPS 3.1.3'!$B616,NoSettings_v3!$A$2:$A$4612,0),MATCH('EPS 3.1.3'!F$1,NoSettings_v3!$C$1:$AH$1,0)),"")</f>
        <v>0</v>
      </c>
      <c r="G616" s="157">
        <f>IFERROR(INDEX(NoSettings_v3!$C$2:$AH$4612,MATCH('EPS 3.1.3'!$B616,NoSettings_v3!$A$2:$A$4612,0),MATCH('EPS 3.1.3'!G$1,NoSettings_v3!$C$1:$AH$1,0)),"")</f>
        <v>0</v>
      </c>
      <c r="H616" s="157">
        <f>IFERROR(INDEX(NoSettings_v3!$C$2:$AH$4612,MATCH('EPS 3.1.3'!$B616,NoSettings_v3!$A$2:$A$4612,0),MATCH('EPS 3.1.3'!H$1,NoSettings_v3!$C$1:$AH$1,0)),"")</f>
        <v>0</v>
      </c>
      <c r="I616" s="157">
        <f>IFERROR(INDEX(NoSettings_v3!$C$2:$AH$4612,MATCH('EPS 3.1.3'!$B616,NoSettings_v3!$A$2:$A$4612,0),MATCH('EPS 3.1.3'!I$1,NoSettings_v3!$C$1:$AH$1,0)),"")</f>
        <v>0</v>
      </c>
      <c r="J616" s="157">
        <f>IFERROR(INDEX(NoSettings_v3!$C$2:$AH$4612,MATCH('EPS 3.1.3'!$B616,NoSettings_v3!$A$2:$A$4612,0),MATCH('EPS 3.1.3'!J$1,NoSettings_v3!$C$1:$AH$1,0)),"")</f>
        <v>0</v>
      </c>
      <c r="K616" s="157">
        <f>IFERROR(INDEX(NoSettings_v3!$C$2:$AH$4612,MATCH('EPS 3.1.3'!$B616,NoSettings_v3!$A$2:$A$4612,0),MATCH('EPS 3.1.3'!K$1,NoSettings_v3!$C$1:$AH$1,0)),"")</f>
        <v>0</v>
      </c>
      <c r="L616" s="157">
        <f>IFERROR(INDEX(NoSettings_v3!$C$2:$AH$4612,MATCH('EPS 3.1.3'!$B616,NoSettings_v3!$A$2:$A$4612,0),MATCH('EPS 3.1.3'!L$1,NoSettings_v3!$C$1:$AH$1,0)),"")</f>
        <v>0</v>
      </c>
      <c r="M616" s="157">
        <f>IFERROR(INDEX(NoSettings_v3!$C$2:$AH$4612,MATCH('EPS 3.1.3'!$B616,NoSettings_v3!$A$2:$A$4612,0),MATCH('EPS 3.1.3'!M$1,NoSettings_v3!$C$1:$AH$1,0)),"")</f>
        <v>0</v>
      </c>
      <c r="N616" s="157">
        <f>IFERROR(INDEX(NoSettings_v3!$C$2:$AH$4612,MATCH('EPS 3.1.3'!$B616,NoSettings_v3!$A$2:$A$4612,0),MATCH('EPS 3.1.3'!N$1,NoSettings_v3!$C$1:$AH$1,0)),"")</f>
        <v>0</v>
      </c>
      <c r="O616" s="157">
        <f>IFERROR(INDEX(NoSettings_v3!$C$2:$AH$4612,MATCH('EPS 3.1.3'!$B616,NoSettings_v3!$A$2:$A$4612,0),MATCH('EPS 3.1.3'!O$1,NoSettings_v3!$C$1:$AH$1,0)),"")</f>
        <v>0</v>
      </c>
      <c r="P616" s="157">
        <f>IFERROR(INDEX(NoSettings_v3!$C$2:$AH$4612,MATCH('EPS 3.1.3'!$B616,NoSettings_v3!$A$2:$A$4612,0),MATCH('EPS 3.1.3'!P$1,NoSettings_v3!$C$1:$AH$1,0)),"")</f>
        <v>0</v>
      </c>
      <c r="Q616" s="157">
        <f>IFERROR(INDEX(NoSettings_v3!$C$2:$AH$4612,MATCH('EPS 3.1.3'!$B616,NoSettings_v3!$A$2:$A$4612,0),MATCH('EPS 3.1.3'!Q$1,NoSettings_v3!$C$1:$AH$1,0)),"")</f>
        <v>0</v>
      </c>
      <c r="R616" s="157">
        <f>IFERROR(INDEX(NoSettings_v3!$C$2:$AH$4612,MATCH('EPS 3.1.3'!$B616,NoSettings_v3!$A$2:$A$4612,0),MATCH('EPS 3.1.3'!R$1,NoSettings_v3!$C$1:$AH$1,0)),"")</f>
        <v>0</v>
      </c>
      <c r="S616" s="157">
        <f>IFERROR(INDEX(NoSettings_v3!$C$2:$AH$4612,MATCH('EPS 3.1.3'!$B616,NoSettings_v3!$A$2:$A$4612,0),MATCH('EPS 3.1.3'!S$1,NoSettings_v3!$C$1:$AH$1,0)),"")</f>
        <v>0</v>
      </c>
      <c r="T616" s="157">
        <f>IFERROR(INDEX(NoSettings_v3!$C$2:$AH$4612,MATCH('EPS 3.1.3'!$B616,NoSettings_v3!$A$2:$A$4612,0),MATCH('EPS 3.1.3'!T$1,NoSettings_v3!$C$1:$AH$1,0)),"")</f>
        <v>0</v>
      </c>
      <c r="U616" s="157">
        <f>IFERROR(INDEX(NoSettings_v3!$C$2:$AH$4612,MATCH('EPS 3.1.3'!$B616,NoSettings_v3!$A$2:$A$4612,0),MATCH('EPS 3.1.3'!U$1,NoSettings_v3!$C$1:$AH$1,0)),"")</f>
        <v>0</v>
      </c>
      <c r="V616" s="157">
        <f>IFERROR(INDEX(NoSettings_v3!$C$2:$AH$4612,MATCH('EPS 3.1.3'!$B616,NoSettings_v3!$A$2:$A$4612,0),MATCH('EPS 3.1.3'!V$1,NoSettings_v3!$C$1:$AH$1,0)),"")</f>
        <v>0</v>
      </c>
      <c r="W616" s="157">
        <f>IFERROR(INDEX(NoSettings_v3!$C$2:$AH$4612,MATCH('EPS 3.1.3'!$B616,NoSettings_v3!$A$2:$A$4612,0),MATCH('EPS 3.1.3'!W$1,NoSettings_v3!$C$1:$AH$1,0)),"")</f>
        <v>0</v>
      </c>
      <c r="X616" s="157">
        <f>IFERROR(INDEX(NoSettings_v3!$C$2:$AH$4612,MATCH('EPS 3.1.3'!$B616,NoSettings_v3!$A$2:$A$4612,0),MATCH('EPS 3.1.3'!X$1,NoSettings_v3!$C$1:$AH$1,0)),"")</f>
        <v>0</v>
      </c>
      <c r="Y616" s="157">
        <f>IFERROR(INDEX(NoSettings_v3!$C$2:$AH$4612,MATCH('EPS 3.1.3'!$B616,NoSettings_v3!$A$2:$A$4612,0),MATCH('EPS 3.1.3'!Y$1,NoSettings_v3!$C$1:$AH$1,0)),"")</f>
        <v>0</v>
      </c>
      <c r="Z616" s="157">
        <f>IFERROR(INDEX(NoSettings_v3!$C$2:$AH$4612,MATCH('EPS 3.1.3'!$B616,NoSettings_v3!$A$2:$A$4612,0),MATCH('EPS 3.1.3'!Z$1,NoSettings_v3!$C$1:$AH$1,0)),"")</f>
        <v>0</v>
      </c>
      <c r="AA616" s="157">
        <f>IFERROR(INDEX(NoSettings_v3!$C$2:$AH$4612,MATCH('EPS 3.1.3'!$B616,NoSettings_v3!$A$2:$A$4612,0),MATCH('EPS 3.1.3'!AA$1,NoSettings_v3!$C$1:$AH$1,0)),"")</f>
        <v>0</v>
      </c>
      <c r="AB616" s="157">
        <f>IFERROR(INDEX(NoSettings_v3!$C$2:$AH$4612,MATCH('EPS 3.1.3'!$B616,NoSettings_v3!$A$2:$A$4612,0),MATCH('EPS 3.1.3'!AB$1,NoSettings_v3!$C$1:$AH$1,0)),"")</f>
        <v>0</v>
      </c>
      <c r="AC616" s="157">
        <f>IFERROR(INDEX(NoSettings_v3!$C$2:$AH$4612,MATCH('EPS 3.1.3'!$B616,NoSettings_v3!$A$2:$A$4612,0),MATCH('EPS 3.1.3'!AC$1,NoSettings_v3!$C$1:$AH$1,0)),"")</f>
        <v>0</v>
      </c>
      <c r="AD616" s="157">
        <f>IFERROR(INDEX(NoSettings_v3!$C$2:$AH$4612,MATCH('EPS 3.1.3'!$B616,NoSettings_v3!$A$2:$A$4612,0),MATCH('EPS 3.1.3'!AD$1,NoSettings_v3!$C$1:$AH$1,0)),"")</f>
        <v>0</v>
      </c>
      <c r="AE616" s="157">
        <f>IFERROR(INDEX(NoSettings_v3!$C$2:$AH$4612,MATCH('EPS 3.1.3'!$B616,NoSettings_v3!$A$2:$A$4612,0),MATCH('EPS 3.1.3'!AE$1,NoSettings_v3!$C$1:$AH$1,0)),"")</f>
        <v>0</v>
      </c>
      <c r="AF616" s="157">
        <f>IFERROR(INDEX(NoSettings_v3!$C$2:$AH$4612,MATCH('EPS 3.1.3'!$B616,NoSettings_v3!$A$2:$A$4612,0),MATCH('EPS 3.1.3'!AF$1,NoSettings_v3!$C$1:$AH$1,0)),"")</f>
        <v>0</v>
      </c>
      <c r="AG616" s="157">
        <f>IFERROR(INDEX(NoSettings_v3!$C$2:$AH$4612,MATCH('EPS 3.1.3'!$B616,NoSettings_v3!$A$2:$A$4612,0),MATCH('EPS 3.1.3'!AG$1,NoSettings_v3!$C$1:$AH$1,0)),"")</f>
        <v>0</v>
      </c>
      <c r="AH616" s="157">
        <f>IFERROR(INDEX(NoSettings_v3!$C$2:$AH$4612,MATCH('EPS 3.1.3'!$B616,NoSettings_v3!$A$2:$A$4612,0),MATCH('EPS 3.1.3'!AH$1,NoSettings_v3!$C$1:$AH$1,0)),"")</f>
        <v>0</v>
      </c>
      <c r="AI616" s="157">
        <f>IFERROR(INDEX(NoSettings_v3!$C$2:$AH$4612,MATCH('EPS 3.1.3'!$B616,NoSettings_v3!$A$2:$A$4612,0),MATCH('EPS 3.1.3'!AI$1,NoSettings_v3!$C$1:$AH$1,0)),"")</f>
        <v>0</v>
      </c>
    </row>
    <row r="617" spans="1:35" x14ac:dyDescent="0.35">
      <c r="B617" s="161" t="s">
        <v>695</v>
      </c>
      <c r="C617" s="127" t="s">
        <v>964</v>
      </c>
      <c r="D617" s="157">
        <f>IFERROR(INDEX(NoSettings_v3!$C$2:$AH$4612,MATCH('EPS 3.1.3'!$B617,NoSettings_v3!$A$2:$A$4612,0),MATCH('EPS 3.1.3'!D$1,NoSettings_v3!$C$1:$AH$1,0)),"")</f>
        <v>0</v>
      </c>
      <c r="E617" s="157">
        <f>IFERROR(INDEX(NoSettings_v3!$C$2:$AH$4612,MATCH('EPS 3.1.3'!$B617,NoSettings_v3!$A$2:$A$4612,0),MATCH('EPS 3.1.3'!E$1,NoSettings_v3!$C$1:$AH$1,0)),"")</f>
        <v>0</v>
      </c>
      <c r="F617" s="157">
        <f>IFERROR(INDEX(NoSettings_v3!$C$2:$AH$4612,MATCH('EPS 3.1.3'!$B617,NoSettings_v3!$A$2:$A$4612,0),MATCH('EPS 3.1.3'!F$1,NoSettings_v3!$C$1:$AH$1,0)),"")</f>
        <v>0</v>
      </c>
      <c r="G617" s="157">
        <f>IFERROR(INDEX(NoSettings_v3!$C$2:$AH$4612,MATCH('EPS 3.1.3'!$B617,NoSettings_v3!$A$2:$A$4612,0),MATCH('EPS 3.1.3'!G$1,NoSettings_v3!$C$1:$AH$1,0)),"")</f>
        <v>0</v>
      </c>
      <c r="H617" s="157">
        <f>IFERROR(INDEX(NoSettings_v3!$C$2:$AH$4612,MATCH('EPS 3.1.3'!$B617,NoSettings_v3!$A$2:$A$4612,0),MATCH('EPS 3.1.3'!H$1,NoSettings_v3!$C$1:$AH$1,0)),"")</f>
        <v>0</v>
      </c>
      <c r="I617" s="157">
        <f>IFERROR(INDEX(NoSettings_v3!$C$2:$AH$4612,MATCH('EPS 3.1.3'!$B617,NoSettings_v3!$A$2:$A$4612,0),MATCH('EPS 3.1.3'!I$1,NoSettings_v3!$C$1:$AH$1,0)),"")</f>
        <v>0</v>
      </c>
      <c r="J617" s="157">
        <f>IFERROR(INDEX(NoSettings_v3!$C$2:$AH$4612,MATCH('EPS 3.1.3'!$B617,NoSettings_v3!$A$2:$A$4612,0),MATCH('EPS 3.1.3'!J$1,NoSettings_v3!$C$1:$AH$1,0)),"")</f>
        <v>0</v>
      </c>
      <c r="K617" s="157">
        <f>IFERROR(INDEX(NoSettings_v3!$C$2:$AH$4612,MATCH('EPS 3.1.3'!$B617,NoSettings_v3!$A$2:$A$4612,0),MATCH('EPS 3.1.3'!K$1,NoSettings_v3!$C$1:$AH$1,0)),"")</f>
        <v>0</v>
      </c>
      <c r="L617" s="157">
        <f>IFERROR(INDEX(NoSettings_v3!$C$2:$AH$4612,MATCH('EPS 3.1.3'!$B617,NoSettings_v3!$A$2:$A$4612,0),MATCH('EPS 3.1.3'!L$1,NoSettings_v3!$C$1:$AH$1,0)),"")</f>
        <v>0</v>
      </c>
      <c r="M617" s="157">
        <f>IFERROR(INDEX(NoSettings_v3!$C$2:$AH$4612,MATCH('EPS 3.1.3'!$B617,NoSettings_v3!$A$2:$A$4612,0),MATCH('EPS 3.1.3'!M$1,NoSettings_v3!$C$1:$AH$1,0)),"")</f>
        <v>0</v>
      </c>
      <c r="N617" s="157">
        <f>IFERROR(INDEX(NoSettings_v3!$C$2:$AH$4612,MATCH('EPS 3.1.3'!$B617,NoSettings_v3!$A$2:$A$4612,0),MATCH('EPS 3.1.3'!N$1,NoSettings_v3!$C$1:$AH$1,0)),"")</f>
        <v>0</v>
      </c>
      <c r="O617" s="157">
        <f>IFERROR(INDEX(NoSettings_v3!$C$2:$AH$4612,MATCH('EPS 3.1.3'!$B617,NoSettings_v3!$A$2:$A$4612,0),MATCH('EPS 3.1.3'!O$1,NoSettings_v3!$C$1:$AH$1,0)),"")</f>
        <v>0</v>
      </c>
      <c r="P617" s="157">
        <f>IFERROR(INDEX(NoSettings_v3!$C$2:$AH$4612,MATCH('EPS 3.1.3'!$B617,NoSettings_v3!$A$2:$A$4612,0),MATCH('EPS 3.1.3'!P$1,NoSettings_v3!$C$1:$AH$1,0)),"")</f>
        <v>0</v>
      </c>
      <c r="Q617" s="157">
        <f>IFERROR(INDEX(NoSettings_v3!$C$2:$AH$4612,MATCH('EPS 3.1.3'!$B617,NoSettings_v3!$A$2:$A$4612,0),MATCH('EPS 3.1.3'!Q$1,NoSettings_v3!$C$1:$AH$1,0)),"")</f>
        <v>0</v>
      </c>
      <c r="R617" s="157">
        <f>IFERROR(INDEX(NoSettings_v3!$C$2:$AH$4612,MATCH('EPS 3.1.3'!$B617,NoSettings_v3!$A$2:$A$4612,0),MATCH('EPS 3.1.3'!R$1,NoSettings_v3!$C$1:$AH$1,0)),"")</f>
        <v>0</v>
      </c>
      <c r="S617" s="157">
        <f>IFERROR(INDEX(NoSettings_v3!$C$2:$AH$4612,MATCH('EPS 3.1.3'!$B617,NoSettings_v3!$A$2:$A$4612,0),MATCH('EPS 3.1.3'!S$1,NoSettings_v3!$C$1:$AH$1,0)),"")</f>
        <v>0</v>
      </c>
      <c r="T617" s="157">
        <f>IFERROR(INDEX(NoSettings_v3!$C$2:$AH$4612,MATCH('EPS 3.1.3'!$B617,NoSettings_v3!$A$2:$A$4612,0),MATCH('EPS 3.1.3'!T$1,NoSettings_v3!$C$1:$AH$1,0)),"")</f>
        <v>0</v>
      </c>
      <c r="U617" s="157">
        <f>IFERROR(INDEX(NoSettings_v3!$C$2:$AH$4612,MATCH('EPS 3.1.3'!$B617,NoSettings_v3!$A$2:$A$4612,0),MATCH('EPS 3.1.3'!U$1,NoSettings_v3!$C$1:$AH$1,0)),"")</f>
        <v>0</v>
      </c>
      <c r="V617" s="157">
        <f>IFERROR(INDEX(NoSettings_v3!$C$2:$AH$4612,MATCH('EPS 3.1.3'!$B617,NoSettings_v3!$A$2:$A$4612,0),MATCH('EPS 3.1.3'!V$1,NoSettings_v3!$C$1:$AH$1,0)),"")</f>
        <v>0</v>
      </c>
      <c r="W617" s="157">
        <f>IFERROR(INDEX(NoSettings_v3!$C$2:$AH$4612,MATCH('EPS 3.1.3'!$B617,NoSettings_v3!$A$2:$A$4612,0),MATCH('EPS 3.1.3'!W$1,NoSettings_v3!$C$1:$AH$1,0)),"")</f>
        <v>0</v>
      </c>
      <c r="X617" s="157">
        <f>IFERROR(INDEX(NoSettings_v3!$C$2:$AH$4612,MATCH('EPS 3.1.3'!$B617,NoSettings_v3!$A$2:$A$4612,0),MATCH('EPS 3.1.3'!X$1,NoSettings_v3!$C$1:$AH$1,0)),"")</f>
        <v>0</v>
      </c>
      <c r="Y617" s="157">
        <f>IFERROR(INDEX(NoSettings_v3!$C$2:$AH$4612,MATCH('EPS 3.1.3'!$B617,NoSettings_v3!$A$2:$A$4612,0),MATCH('EPS 3.1.3'!Y$1,NoSettings_v3!$C$1:$AH$1,0)),"")</f>
        <v>0</v>
      </c>
      <c r="Z617" s="157">
        <f>IFERROR(INDEX(NoSettings_v3!$C$2:$AH$4612,MATCH('EPS 3.1.3'!$B617,NoSettings_v3!$A$2:$A$4612,0),MATCH('EPS 3.1.3'!Z$1,NoSettings_v3!$C$1:$AH$1,0)),"")</f>
        <v>0</v>
      </c>
      <c r="AA617" s="157">
        <f>IFERROR(INDEX(NoSettings_v3!$C$2:$AH$4612,MATCH('EPS 3.1.3'!$B617,NoSettings_v3!$A$2:$A$4612,0),MATCH('EPS 3.1.3'!AA$1,NoSettings_v3!$C$1:$AH$1,0)),"")</f>
        <v>0</v>
      </c>
      <c r="AB617" s="157">
        <f>IFERROR(INDEX(NoSettings_v3!$C$2:$AH$4612,MATCH('EPS 3.1.3'!$B617,NoSettings_v3!$A$2:$A$4612,0),MATCH('EPS 3.1.3'!AB$1,NoSettings_v3!$C$1:$AH$1,0)),"")</f>
        <v>0</v>
      </c>
      <c r="AC617" s="157">
        <f>IFERROR(INDEX(NoSettings_v3!$C$2:$AH$4612,MATCH('EPS 3.1.3'!$B617,NoSettings_v3!$A$2:$A$4612,0),MATCH('EPS 3.1.3'!AC$1,NoSettings_v3!$C$1:$AH$1,0)),"")</f>
        <v>0</v>
      </c>
      <c r="AD617" s="157">
        <f>IFERROR(INDEX(NoSettings_v3!$C$2:$AH$4612,MATCH('EPS 3.1.3'!$B617,NoSettings_v3!$A$2:$A$4612,0),MATCH('EPS 3.1.3'!AD$1,NoSettings_v3!$C$1:$AH$1,0)),"")</f>
        <v>0</v>
      </c>
      <c r="AE617" s="157">
        <f>IFERROR(INDEX(NoSettings_v3!$C$2:$AH$4612,MATCH('EPS 3.1.3'!$B617,NoSettings_v3!$A$2:$A$4612,0),MATCH('EPS 3.1.3'!AE$1,NoSettings_v3!$C$1:$AH$1,0)),"")</f>
        <v>0</v>
      </c>
      <c r="AF617" s="157">
        <f>IFERROR(INDEX(NoSettings_v3!$C$2:$AH$4612,MATCH('EPS 3.1.3'!$B617,NoSettings_v3!$A$2:$A$4612,0),MATCH('EPS 3.1.3'!AF$1,NoSettings_v3!$C$1:$AH$1,0)),"")</f>
        <v>0</v>
      </c>
      <c r="AG617" s="157">
        <f>IFERROR(INDEX(NoSettings_v3!$C$2:$AH$4612,MATCH('EPS 3.1.3'!$B617,NoSettings_v3!$A$2:$A$4612,0),MATCH('EPS 3.1.3'!AG$1,NoSettings_v3!$C$1:$AH$1,0)),"")</f>
        <v>0</v>
      </c>
      <c r="AH617" s="157">
        <f>IFERROR(INDEX(NoSettings_v3!$C$2:$AH$4612,MATCH('EPS 3.1.3'!$B617,NoSettings_v3!$A$2:$A$4612,0),MATCH('EPS 3.1.3'!AH$1,NoSettings_v3!$C$1:$AH$1,0)),"")</f>
        <v>0</v>
      </c>
      <c r="AI617" s="157">
        <f>IFERROR(INDEX(NoSettings_v3!$C$2:$AH$4612,MATCH('EPS 3.1.3'!$B617,NoSettings_v3!$A$2:$A$4612,0),MATCH('EPS 3.1.3'!AI$1,NoSettings_v3!$C$1:$AH$1,0)),"")</f>
        <v>0</v>
      </c>
    </row>
    <row r="618" spans="1:35" x14ac:dyDescent="0.35">
      <c r="B618" s="161" t="s">
        <v>696</v>
      </c>
      <c r="C618" s="127" t="s">
        <v>964</v>
      </c>
      <c r="D618" s="157">
        <f>IFERROR(INDEX(NoSettings_v3!$C$2:$AH$4612,MATCH('EPS 3.1.3'!$B618,NoSettings_v3!$A$2:$A$4612,0),MATCH('EPS 3.1.3'!D$1,NoSettings_v3!$C$1:$AH$1,0)),"")</f>
        <v>0</v>
      </c>
      <c r="E618" s="157">
        <f>IFERROR(INDEX(NoSettings_v3!$C$2:$AH$4612,MATCH('EPS 3.1.3'!$B618,NoSettings_v3!$A$2:$A$4612,0),MATCH('EPS 3.1.3'!E$1,NoSettings_v3!$C$1:$AH$1,0)),"")</f>
        <v>0</v>
      </c>
      <c r="F618" s="157">
        <f>IFERROR(INDEX(NoSettings_v3!$C$2:$AH$4612,MATCH('EPS 3.1.3'!$B618,NoSettings_v3!$A$2:$A$4612,0),MATCH('EPS 3.1.3'!F$1,NoSettings_v3!$C$1:$AH$1,0)),"")</f>
        <v>0</v>
      </c>
      <c r="G618" s="157">
        <f>IFERROR(INDEX(NoSettings_v3!$C$2:$AH$4612,MATCH('EPS 3.1.3'!$B618,NoSettings_v3!$A$2:$A$4612,0),MATCH('EPS 3.1.3'!G$1,NoSettings_v3!$C$1:$AH$1,0)),"")</f>
        <v>0</v>
      </c>
      <c r="H618" s="157">
        <f>IFERROR(INDEX(NoSettings_v3!$C$2:$AH$4612,MATCH('EPS 3.1.3'!$B618,NoSettings_v3!$A$2:$A$4612,0),MATCH('EPS 3.1.3'!H$1,NoSettings_v3!$C$1:$AH$1,0)),"")</f>
        <v>0</v>
      </c>
      <c r="I618" s="157">
        <f>IFERROR(INDEX(NoSettings_v3!$C$2:$AH$4612,MATCH('EPS 3.1.3'!$B618,NoSettings_v3!$A$2:$A$4612,0),MATCH('EPS 3.1.3'!I$1,NoSettings_v3!$C$1:$AH$1,0)),"")</f>
        <v>0</v>
      </c>
      <c r="J618" s="157">
        <f>IFERROR(INDEX(NoSettings_v3!$C$2:$AH$4612,MATCH('EPS 3.1.3'!$B618,NoSettings_v3!$A$2:$A$4612,0),MATCH('EPS 3.1.3'!J$1,NoSettings_v3!$C$1:$AH$1,0)),"")</f>
        <v>0</v>
      </c>
      <c r="K618" s="157">
        <f>IFERROR(INDEX(NoSettings_v3!$C$2:$AH$4612,MATCH('EPS 3.1.3'!$B618,NoSettings_v3!$A$2:$A$4612,0),MATCH('EPS 3.1.3'!K$1,NoSettings_v3!$C$1:$AH$1,0)),"")</f>
        <v>0</v>
      </c>
      <c r="L618" s="157">
        <f>IFERROR(INDEX(NoSettings_v3!$C$2:$AH$4612,MATCH('EPS 3.1.3'!$B618,NoSettings_v3!$A$2:$A$4612,0),MATCH('EPS 3.1.3'!L$1,NoSettings_v3!$C$1:$AH$1,0)),"")</f>
        <v>0</v>
      </c>
      <c r="M618" s="157">
        <f>IFERROR(INDEX(NoSettings_v3!$C$2:$AH$4612,MATCH('EPS 3.1.3'!$B618,NoSettings_v3!$A$2:$A$4612,0),MATCH('EPS 3.1.3'!M$1,NoSettings_v3!$C$1:$AH$1,0)),"")</f>
        <v>0</v>
      </c>
      <c r="N618" s="157">
        <f>IFERROR(INDEX(NoSettings_v3!$C$2:$AH$4612,MATCH('EPS 3.1.3'!$B618,NoSettings_v3!$A$2:$A$4612,0),MATCH('EPS 3.1.3'!N$1,NoSettings_v3!$C$1:$AH$1,0)),"")</f>
        <v>0</v>
      </c>
      <c r="O618" s="157">
        <f>IFERROR(INDEX(NoSettings_v3!$C$2:$AH$4612,MATCH('EPS 3.1.3'!$B618,NoSettings_v3!$A$2:$A$4612,0),MATCH('EPS 3.1.3'!O$1,NoSettings_v3!$C$1:$AH$1,0)),"")</f>
        <v>0</v>
      </c>
      <c r="P618" s="157">
        <f>IFERROR(INDEX(NoSettings_v3!$C$2:$AH$4612,MATCH('EPS 3.1.3'!$B618,NoSettings_v3!$A$2:$A$4612,0),MATCH('EPS 3.1.3'!P$1,NoSettings_v3!$C$1:$AH$1,0)),"")</f>
        <v>0</v>
      </c>
      <c r="Q618" s="157">
        <f>IFERROR(INDEX(NoSettings_v3!$C$2:$AH$4612,MATCH('EPS 3.1.3'!$B618,NoSettings_v3!$A$2:$A$4612,0),MATCH('EPS 3.1.3'!Q$1,NoSettings_v3!$C$1:$AH$1,0)),"")</f>
        <v>0</v>
      </c>
      <c r="R618" s="157">
        <f>IFERROR(INDEX(NoSettings_v3!$C$2:$AH$4612,MATCH('EPS 3.1.3'!$B618,NoSettings_v3!$A$2:$A$4612,0),MATCH('EPS 3.1.3'!R$1,NoSettings_v3!$C$1:$AH$1,0)),"")</f>
        <v>0</v>
      </c>
      <c r="S618" s="157">
        <f>IFERROR(INDEX(NoSettings_v3!$C$2:$AH$4612,MATCH('EPS 3.1.3'!$B618,NoSettings_v3!$A$2:$A$4612,0),MATCH('EPS 3.1.3'!S$1,NoSettings_v3!$C$1:$AH$1,0)),"")</f>
        <v>0</v>
      </c>
      <c r="T618" s="157">
        <f>IFERROR(INDEX(NoSettings_v3!$C$2:$AH$4612,MATCH('EPS 3.1.3'!$B618,NoSettings_v3!$A$2:$A$4612,0),MATCH('EPS 3.1.3'!T$1,NoSettings_v3!$C$1:$AH$1,0)),"")</f>
        <v>0</v>
      </c>
      <c r="U618" s="157">
        <f>IFERROR(INDEX(NoSettings_v3!$C$2:$AH$4612,MATCH('EPS 3.1.3'!$B618,NoSettings_v3!$A$2:$A$4612,0),MATCH('EPS 3.1.3'!U$1,NoSettings_v3!$C$1:$AH$1,0)),"")</f>
        <v>0</v>
      </c>
      <c r="V618" s="157">
        <f>IFERROR(INDEX(NoSettings_v3!$C$2:$AH$4612,MATCH('EPS 3.1.3'!$B618,NoSettings_v3!$A$2:$A$4612,0),MATCH('EPS 3.1.3'!V$1,NoSettings_v3!$C$1:$AH$1,0)),"")</f>
        <v>0</v>
      </c>
      <c r="W618" s="157">
        <f>IFERROR(INDEX(NoSettings_v3!$C$2:$AH$4612,MATCH('EPS 3.1.3'!$B618,NoSettings_v3!$A$2:$A$4612,0),MATCH('EPS 3.1.3'!W$1,NoSettings_v3!$C$1:$AH$1,0)),"")</f>
        <v>0</v>
      </c>
      <c r="X618" s="157">
        <f>IFERROR(INDEX(NoSettings_v3!$C$2:$AH$4612,MATCH('EPS 3.1.3'!$B618,NoSettings_v3!$A$2:$A$4612,0),MATCH('EPS 3.1.3'!X$1,NoSettings_v3!$C$1:$AH$1,0)),"")</f>
        <v>0</v>
      </c>
      <c r="Y618" s="157">
        <f>IFERROR(INDEX(NoSettings_v3!$C$2:$AH$4612,MATCH('EPS 3.1.3'!$B618,NoSettings_v3!$A$2:$A$4612,0),MATCH('EPS 3.1.3'!Y$1,NoSettings_v3!$C$1:$AH$1,0)),"")</f>
        <v>0</v>
      </c>
      <c r="Z618" s="157">
        <f>IFERROR(INDEX(NoSettings_v3!$C$2:$AH$4612,MATCH('EPS 3.1.3'!$B618,NoSettings_v3!$A$2:$A$4612,0),MATCH('EPS 3.1.3'!Z$1,NoSettings_v3!$C$1:$AH$1,0)),"")</f>
        <v>0</v>
      </c>
      <c r="AA618" s="157">
        <f>IFERROR(INDEX(NoSettings_v3!$C$2:$AH$4612,MATCH('EPS 3.1.3'!$B618,NoSettings_v3!$A$2:$A$4612,0),MATCH('EPS 3.1.3'!AA$1,NoSettings_v3!$C$1:$AH$1,0)),"")</f>
        <v>0</v>
      </c>
      <c r="AB618" s="157">
        <f>IFERROR(INDEX(NoSettings_v3!$C$2:$AH$4612,MATCH('EPS 3.1.3'!$B618,NoSettings_v3!$A$2:$A$4612,0),MATCH('EPS 3.1.3'!AB$1,NoSettings_v3!$C$1:$AH$1,0)),"")</f>
        <v>0</v>
      </c>
      <c r="AC618" s="157">
        <f>IFERROR(INDEX(NoSettings_v3!$C$2:$AH$4612,MATCH('EPS 3.1.3'!$B618,NoSettings_v3!$A$2:$A$4612,0),MATCH('EPS 3.1.3'!AC$1,NoSettings_v3!$C$1:$AH$1,0)),"")</f>
        <v>0</v>
      </c>
      <c r="AD618" s="157">
        <f>IFERROR(INDEX(NoSettings_v3!$C$2:$AH$4612,MATCH('EPS 3.1.3'!$B618,NoSettings_v3!$A$2:$A$4612,0),MATCH('EPS 3.1.3'!AD$1,NoSettings_v3!$C$1:$AH$1,0)),"")</f>
        <v>0</v>
      </c>
      <c r="AE618" s="157">
        <f>IFERROR(INDEX(NoSettings_v3!$C$2:$AH$4612,MATCH('EPS 3.1.3'!$B618,NoSettings_v3!$A$2:$A$4612,0),MATCH('EPS 3.1.3'!AE$1,NoSettings_v3!$C$1:$AH$1,0)),"")</f>
        <v>0</v>
      </c>
      <c r="AF618" s="157">
        <f>IFERROR(INDEX(NoSettings_v3!$C$2:$AH$4612,MATCH('EPS 3.1.3'!$B618,NoSettings_v3!$A$2:$A$4612,0),MATCH('EPS 3.1.3'!AF$1,NoSettings_v3!$C$1:$AH$1,0)),"")</f>
        <v>0</v>
      </c>
      <c r="AG618" s="157">
        <f>IFERROR(INDEX(NoSettings_v3!$C$2:$AH$4612,MATCH('EPS 3.1.3'!$B618,NoSettings_v3!$A$2:$A$4612,0),MATCH('EPS 3.1.3'!AG$1,NoSettings_v3!$C$1:$AH$1,0)),"")</f>
        <v>0</v>
      </c>
      <c r="AH618" s="157">
        <f>IFERROR(INDEX(NoSettings_v3!$C$2:$AH$4612,MATCH('EPS 3.1.3'!$B618,NoSettings_v3!$A$2:$A$4612,0),MATCH('EPS 3.1.3'!AH$1,NoSettings_v3!$C$1:$AH$1,0)),"")</f>
        <v>0</v>
      </c>
      <c r="AI618" s="157">
        <f>IFERROR(INDEX(NoSettings_v3!$C$2:$AH$4612,MATCH('EPS 3.1.3'!$B618,NoSettings_v3!$A$2:$A$4612,0),MATCH('EPS 3.1.3'!AI$1,NoSettings_v3!$C$1:$AH$1,0)),"")</f>
        <v>0</v>
      </c>
    </row>
    <row r="619" spans="1:35" x14ac:dyDescent="0.35">
      <c r="B619" s="161" t="s">
        <v>1305</v>
      </c>
      <c r="C619" s="127" t="s">
        <v>964</v>
      </c>
      <c r="D619" s="157">
        <f>IFERROR(INDEX(NoSettings_v3!$C$2:$AH$4612,MATCH('EPS 3.1.3'!$B619,NoSettings_v3!$A$2:$A$4612,0),MATCH('EPS 3.1.3'!D$1,NoSettings_v3!$C$1:$AH$1,0)),"")</f>
        <v>0</v>
      </c>
      <c r="E619" s="157">
        <f>IFERROR(INDEX(NoSettings_v3!$C$2:$AH$4612,MATCH('EPS 3.1.3'!$B619,NoSettings_v3!$A$2:$A$4612,0),MATCH('EPS 3.1.3'!E$1,NoSettings_v3!$C$1:$AH$1,0)),"")</f>
        <v>0</v>
      </c>
      <c r="F619" s="157">
        <f>IFERROR(INDEX(NoSettings_v3!$C$2:$AH$4612,MATCH('EPS 3.1.3'!$B619,NoSettings_v3!$A$2:$A$4612,0),MATCH('EPS 3.1.3'!F$1,NoSettings_v3!$C$1:$AH$1,0)),"")</f>
        <v>0</v>
      </c>
      <c r="G619" s="157">
        <f>IFERROR(INDEX(NoSettings_v3!$C$2:$AH$4612,MATCH('EPS 3.1.3'!$B619,NoSettings_v3!$A$2:$A$4612,0),MATCH('EPS 3.1.3'!G$1,NoSettings_v3!$C$1:$AH$1,0)),"")</f>
        <v>0</v>
      </c>
      <c r="H619" s="157">
        <f>IFERROR(INDEX(NoSettings_v3!$C$2:$AH$4612,MATCH('EPS 3.1.3'!$B619,NoSettings_v3!$A$2:$A$4612,0),MATCH('EPS 3.1.3'!H$1,NoSettings_v3!$C$1:$AH$1,0)),"")</f>
        <v>0</v>
      </c>
      <c r="I619" s="157">
        <f>IFERROR(INDEX(NoSettings_v3!$C$2:$AH$4612,MATCH('EPS 3.1.3'!$B619,NoSettings_v3!$A$2:$A$4612,0),MATCH('EPS 3.1.3'!I$1,NoSettings_v3!$C$1:$AH$1,0)),"")</f>
        <v>0</v>
      </c>
      <c r="J619" s="157">
        <f>IFERROR(INDEX(NoSettings_v3!$C$2:$AH$4612,MATCH('EPS 3.1.3'!$B619,NoSettings_v3!$A$2:$A$4612,0),MATCH('EPS 3.1.3'!J$1,NoSettings_v3!$C$1:$AH$1,0)),"")</f>
        <v>0</v>
      </c>
      <c r="K619" s="157">
        <f>IFERROR(INDEX(NoSettings_v3!$C$2:$AH$4612,MATCH('EPS 3.1.3'!$B619,NoSettings_v3!$A$2:$A$4612,0),MATCH('EPS 3.1.3'!K$1,NoSettings_v3!$C$1:$AH$1,0)),"")</f>
        <v>0</v>
      </c>
      <c r="L619" s="157">
        <f>IFERROR(INDEX(NoSettings_v3!$C$2:$AH$4612,MATCH('EPS 3.1.3'!$B619,NoSettings_v3!$A$2:$A$4612,0),MATCH('EPS 3.1.3'!L$1,NoSettings_v3!$C$1:$AH$1,0)),"")</f>
        <v>0</v>
      </c>
      <c r="M619" s="157">
        <f>IFERROR(INDEX(NoSettings_v3!$C$2:$AH$4612,MATCH('EPS 3.1.3'!$B619,NoSettings_v3!$A$2:$A$4612,0),MATCH('EPS 3.1.3'!M$1,NoSettings_v3!$C$1:$AH$1,0)),"")</f>
        <v>0</v>
      </c>
      <c r="N619" s="157">
        <f>IFERROR(INDEX(NoSettings_v3!$C$2:$AH$4612,MATCH('EPS 3.1.3'!$B619,NoSettings_v3!$A$2:$A$4612,0),MATCH('EPS 3.1.3'!N$1,NoSettings_v3!$C$1:$AH$1,0)),"")</f>
        <v>0</v>
      </c>
      <c r="O619" s="157">
        <f>IFERROR(INDEX(NoSettings_v3!$C$2:$AH$4612,MATCH('EPS 3.1.3'!$B619,NoSettings_v3!$A$2:$A$4612,0),MATCH('EPS 3.1.3'!O$1,NoSettings_v3!$C$1:$AH$1,0)),"")</f>
        <v>0</v>
      </c>
      <c r="P619" s="157">
        <f>IFERROR(INDEX(NoSettings_v3!$C$2:$AH$4612,MATCH('EPS 3.1.3'!$B619,NoSettings_v3!$A$2:$A$4612,0),MATCH('EPS 3.1.3'!P$1,NoSettings_v3!$C$1:$AH$1,0)),"")</f>
        <v>0</v>
      </c>
      <c r="Q619" s="157">
        <f>IFERROR(INDEX(NoSettings_v3!$C$2:$AH$4612,MATCH('EPS 3.1.3'!$B619,NoSettings_v3!$A$2:$A$4612,0),MATCH('EPS 3.1.3'!Q$1,NoSettings_v3!$C$1:$AH$1,0)),"")</f>
        <v>0</v>
      </c>
      <c r="R619" s="157">
        <f>IFERROR(INDEX(NoSettings_v3!$C$2:$AH$4612,MATCH('EPS 3.1.3'!$B619,NoSettings_v3!$A$2:$A$4612,0),MATCH('EPS 3.1.3'!R$1,NoSettings_v3!$C$1:$AH$1,0)),"")</f>
        <v>0</v>
      </c>
      <c r="S619" s="157">
        <f>IFERROR(INDEX(NoSettings_v3!$C$2:$AH$4612,MATCH('EPS 3.1.3'!$B619,NoSettings_v3!$A$2:$A$4612,0),MATCH('EPS 3.1.3'!S$1,NoSettings_v3!$C$1:$AH$1,0)),"")</f>
        <v>0</v>
      </c>
      <c r="T619" s="157">
        <f>IFERROR(INDEX(NoSettings_v3!$C$2:$AH$4612,MATCH('EPS 3.1.3'!$B619,NoSettings_v3!$A$2:$A$4612,0),MATCH('EPS 3.1.3'!T$1,NoSettings_v3!$C$1:$AH$1,0)),"")</f>
        <v>0</v>
      </c>
      <c r="U619" s="157">
        <f>IFERROR(INDEX(NoSettings_v3!$C$2:$AH$4612,MATCH('EPS 3.1.3'!$B619,NoSettings_v3!$A$2:$A$4612,0),MATCH('EPS 3.1.3'!U$1,NoSettings_v3!$C$1:$AH$1,0)),"")</f>
        <v>0</v>
      </c>
      <c r="V619" s="157">
        <f>IFERROR(INDEX(NoSettings_v3!$C$2:$AH$4612,MATCH('EPS 3.1.3'!$B619,NoSettings_v3!$A$2:$A$4612,0),MATCH('EPS 3.1.3'!V$1,NoSettings_v3!$C$1:$AH$1,0)),"")</f>
        <v>0</v>
      </c>
      <c r="W619" s="157">
        <f>IFERROR(INDEX(NoSettings_v3!$C$2:$AH$4612,MATCH('EPS 3.1.3'!$B619,NoSettings_v3!$A$2:$A$4612,0),MATCH('EPS 3.1.3'!W$1,NoSettings_v3!$C$1:$AH$1,0)),"")</f>
        <v>0</v>
      </c>
      <c r="X619" s="157">
        <f>IFERROR(INDEX(NoSettings_v3!$C$2:$AH$4612,MATCH('EPS 3.1.3'!$B619,NoSettings_v3!$A$2:$A$4612,0),MATCH('EPS 3.1.3'!X$1,NoSettings_v3!$C$1:$AH$1,0)),"")</f>
        <v>0</v>
      </c>
      <c r="Y619" s="157">
        <f>IFERROR(INDEX(NoSettings_v3!$C$2:$AH$4612,MATCH('EPS 3.1.3'!$B619,NoSettings_v3!$A$2:$A$4612,0),MATCH('EPS 3.1.3'!Y$1,NoSettings_v3!$C$1:$AH$1,0)),"")</f>
        <v>0</v>
      </c>
      <c r="Z619" s="157">
        <f>IFERROR(INDEX(NoSettings_v3!$C$2:$AH$4612,MATCH('EPS 3.1.3'!$B619,NoSettings_v3!$A$2:$A$4612,0),MATCH('EPS 3.1.3'!Z$1,NoSettings_v3!$C$1:$AH$1,0)),"")</f>
        <v>0</v>
      </c>
      <c r="AA619" s="157">
        <f>IFERROR(INDEX(NoSettings_v3!$C$2:$AH$4612,MATCH('EPS 3.1.3'!$B619,NoSettings_v3!$A$2:$A$4612,0),MATCH('EPS 3.1.3'!AA$1,NoSettings_v3!$C$1:$AH$1,0)),"")</f>
        <v>0</v>
      </c>
      <c r="AB619" s="157">
        <f>IFERROR(INDEX(NoSettings_v3!$C$2:$AH$4612,MATCH('EPS 3.1.3'!$B619,NoSettings_v3!$A$2:$A$4612,0),MATCH('EPS 3.1.3'!AB$1,NoSettings_v3!$C$1:$AH$1,0)),"")</f>
        <v>0</v>
      </c>
      <c r="AC619" s="157">
        <f>IFERROR(INDEX(NoSettings_v3!$C$2:$AH$4612,MATCH('EPS 3.1.3'!$B619,NoSettings_v3!$A$2:$A$4612,0),MATCH('EPS 3.1.3'!AC$1,NoSettings_v3!$C$1:$AH$1,0)),"")</f>
        <v>0</v>
      </c>
      <c r="AD619" s="157">
        <f>IFERROR(INDEX(NoSettings_v3!$C$2:$AH$4612,MATCH('EPS 3.1.3'!$B619,NoSettings_v3!$A$2:$A$4612,0),MATCH('EPS 3.1.3'!AD$1,NoSettings_v3!$C$1:$AH$1,0)),"")</f>
        <v>0</v>
      </c>
      <c r="AE619" s="157">
        <f>IFERROR(INDEX(NoSettings_v3!$C$2:$AH$4612,MATCH('EPS 3.1.3'!$B619,NoSettings_v3!$A$2:$A$4612,0),MATCH('EPS 3.1.3'!AE$1,NoSettings_v3!$C$1:$AH$1,0)),"")</f>
        <v>0</v>
      </c>
      <c r="AF619" s="157">
        <f>IFERROR(INDEX(NoSettings_v3!$C$2:$AH$4612,MATCH('EPS 3.1.3'!$B619,NoSettings_v3!$A$2:$A$4612,0),MATCH('EPS 3.1.3'!AF$1,NoSettings_v3!$C$1:$AH$1,0)),"")</f>
        <v>0</v>
      </c>
      <c r="AG619" s="157">
        <f>IFERROR(INDEX(NoSettings_v3!$C$2:$AH$4612,MATCH('EPS 3.1.3'!$B619,NoSettings_v3!$A$2:$A$4612,0),MATCH('EPS 3.1.3'!AG$1,NoSettings_v3!$C$1:$AH$1,0)),"")</f>
        <v>0</v>
      </c>
      <c r="AH619" s="157">
        <f>IFERROR(INDEX(NoSettings_v3!$C$2:$AH$4612,MATCH('EPS 3.1.3'!$B619,NoSettings_v3!$A$2:$A$4612,0),MATCH('EPS 3.1.3'!AH$1,NoSettings_v3!$C$1:$AH$1,0)),"")</f>
        <v>0</v>
      </c>
      <c r="AI619" s="157">
        <f>IFERROR(INDEX(NoSettings_v3!$C$2:$AH$4612,MATCH('EPS 3.1.3'!$B619,NoSettings_v3!$A$2:$A$4612,0),MATCH('EPS 3.1.3'!AI$1,NoSettings_v3!$C$1:$AH$1,0)),"")</f>
        <v>0</v>
      </c>
    </row>
    <row r="620" spans="1:35" x14ac:dyDescent="0.35">
      <c r="B620" s="161" t="s">
        <v>1306</v>
      </c>
      <c r="C620" s="127" t="s">
        <v>964</v>
      </c>
      <c r="D620" s="157">
        <f>IFERROR(INDEX(NoSettings_v3!$C$2:$AH$4612,MATCH('EPS 3.1.3'!$B620,NoSettings_v3!$A$2:$A$4612,0),MATCH('EPS 3.1.3'!D$1,NoSettings_v3!$C$1:$AH$1,0)),"")</f>
        <v>0</v>
      </c>
      <c r="E620" s="157">
        <f>IFERROR(INDEX(NoSettings_v3!$C$2:$AH$4612,MATCH('EPS 3.1.3'!$B620,NoSettings_v3!$A$2:$A$4612,0),MATCH('EPS 3.1.3'!E$1,NoSettings_v3!$C$1:$AH$1,0)),"")</f>
        <v>0</v>
      </c>
      <c r="F620" s="157">
        <f>IFERROR(INDEX(NoSettings_v3!$C$2:$AH$4612,MATCH('EPS 3.1.3'!$B620,NoSettings_v3!$A$2:$A$4612,0),MATCH('EPS 3.1.3'!F$1,NoSettings_v3!$C$1:$AH$1,0)),"")</f>
        <v>0</v>
      </c>
      <c r="G620" s="157">
        <f>IFERROR(INDEX(NoSettings_v3!$C$2:$AH$4612,MATCH('EPS 3.1.3'!$B620,NoSettings_v3!$A$2:$A$4612,0),MATCH('EPS 3.1.3'!G$1,NoSettings_v3!$C$1:$AH$1,0)),"")</f>
        <v>0</v>
      </c>
      <c r="H620" s="157">
        <f>IFERROR(INDEX(NoSettings_v3!$C$2:$AH$4612,MATCH('EPS 3.1.3'!$B620,NoSettings_v3!$A$2:$A$4612,0),MATCH('EPS 3.1.3'!H$1,NoSettings_v3!$C$1:$AH$1,0)),"")</f>
        <v>0</v>
      </c>
      <c r="I620" s="157">
        <f>IFERROR(INDEX(NoSettings_v3!$C$2:$AH$4612,MATCH('EPS 3.1.3'!$B620,NoSettings_v3!$A$2:$A$4612,0),MATCH('EPS 3.1.3'!I$1,NoSettings_v3!$C$1:$AH$1,0)),"")</f>
        <v>0</v>
      </c>
      <c r="J620" s="157">
        <f>IFERROR(INDEX(NoSettings_v3!$C$2:$AH$4612,MATCH('EPS 3.1.3'!$B620,NoSettings_v3!$A$2:$A$4612,0),MATCH('EPS 3.1.3'!J$1,NoSettings_v3!$C$1:$AH$1,0)),"")</f>
        <v>0</v>
      </c>
      <c r="K620" s="157">
        <f>IFERROR(INDEX(NoSettings_v3!$C$2:$AH$4612,MATCH('EPS 3.1.3'!$B620,NoSettings_v3!$A$2:$A$4612,0),MATCH('EPS 3.1.3'!K$1,NoSettings_v3!$C$1:$AH$1,0)),"")</f>
        <v>0</v>
      </c>
      <c r="L620" s="157">
        <f>IFERROR(INDEX(NoSettings_v3!$C$2:$AH$4612,MATCH('EPS 3.1.3'!$B620,NoSettings_v3!$A$2:$A$4612,0),MATCH('EPS 3.1.3'!L$1,NoSettings_v3!$C$1:$AH$1,0)),"")</f>
        <v>0</v>
      </c>
      <c r="M620" s="157">
        <f>IFERROR(INDEX(NoSettings_v3!$C$2:$AH$4612,MATCH('EPS 3.1.3'!$B620,NoSettings_v3!$A$2:$A$4612,0),MATCH('EPS 3.1.3'!M$1,NoSettings_v3!$C$1:$AH$1,0)),"")</f>
        <v>0</v>
      </c>
      <c r="N620" s="157">
        <f>IFERROR(INDEX(NoSettings_v3!$C$2:$AH$4612,MATCH('EPS 3.1.3'!$B620,NoSettings_v3!$A$2:$A$4612,0),MATCH('EPS 3.1.3'!N$1,NoSettings_v3!$C$1:$AH$1,0)),"")</f>
        <v>0</v>
      </c>
      <c r="O620" s="157">
        <f>IFERROR(INDEX(NoSettings_v3!$C$2:$AH$4612,MATCH('EPS 3.1.3'!$B620,NoSettings_v3!$A$2:$A$4612,0),MATCH('EPS 3.1.3'!O$1,NoSettings_v3!$C$1:$AH$1,0)),"")</f>
        <v>0</v>
      </c>
      <c r="P620" s="157">
        <f>IFERROR(INDEX(NoSettings_v3!$C$2:$AH$4612,MATCH('EPS 3.1.3'!$B620,NoSettings_v3!$A$2:$A$4612,0),MATCH('EPS 3.1.3'!P$1,NoSettings_v3!$C$1:$AH$1,0)),"")</f>
        <v>0</v>
      </c>
      <c r="Q620" s="157">
        <f>IFERROR(INDEX(NoSettings_v3!$C$2:$AH$4612,MATCH('EPS 3.1.3'!$B620,NoSettings_v3!$A$2:$A$4612,0),MATCH('EPS 3.1.3'!Q$1,NoSettings_v3!$C$1:$AH$1,0)),"")</f>
        <v>0</v>
      </c>
      <c r="R620" s="157">
        <f>IFERROR(INDEX(NoSettings_v3!$C$2:$AH$4612,MATCH('EPS 3.1.3'!$B620,NoSettings_v3!$A$2:$A$4612,0),MATCH('EPS 3.1.3'!R$1,NoSettings_v3!$C$1:$AH$1,0)),"")</f>
        <v>0</v>
      </c>
      <c r="S620" s="157">
        <f>IFERROR(INDEX(NoSettings_v3!$C$2:$AH$4612,MATCH('EPS 3.1.3'!$B620,NoSettings_v3!$A$2:$A$4612,0),MATCH('EPS 3.1.3'!S$1,NoSettings_v3!$C$1:$AH$1,0)),"")</f>
        <v>0</v>
      </c>
      <c r="T620" s="157">
        <f>IFERROR(INDEX(NoSettings_v3!$C$2:$AH$4612,MATCH('EPS 3.1.3'!$B620,NoSettings_v3!$A$2:$A$4612,0),MATCH('EPS 3.1.3'!T$1,NoSettings_v3!$C$1:$AH$1,0)),"")</f>
        <v>0</v>
      </c>
      <c r="U620" s="157">
        <f>IFERROR(INDEX(NoSettings_v3!$C$2:$AH$4612,MATCH('EPS 3.1.3'!$B620,NoSettings_v3!$A$2:$A$4612,0),MATCH('EPS 3.1.3'!U$1,NoSettings_v3!$C$1:$AH$1,0)),"")</f>
        <v>0</v>
      </c>
      <c r="V620" s="157">
        <f>IFERROR(INDEX(NoSettings_v3!$C$2:$AH$4612,MATCH('EPS 3.1.3'!$B620,NoSettings_v3!$A$2:$A$4612,0),MATCH('EPS 3.1.3'!V$1,NoSettings_v3!$C$1:$AH$1,0)),"")</f>
        <v>0</v>
      </c>
      <c r="W620" s="157">
        <f>IFERROR(INDEX(NoSettings_v3!$C$2:$AH$4612,MATCH('EPS 3.1.3'!$B620,NoSettings_v3!$A$2:$A$4612,0),MATCH('EPS 3.1.3'!W$1,NoSettings_v3!$C$1:$AH$1,0)),"")</f>
        <v>0</v>
      </c>
      <c r="X620" s="157">
        <f>IFERROR(INDEX(NoSettings_v3!$C$2:$AH$4612,MATCH('EPS 3.1.3'!$B620,NoSettings_v3!$A$2:$A$4612,0),MATCH('EPS 3.1.3'!X$1,NoSettings_v3!$C$1:$AH$1,0)),"")</f>
        <v>0</v>
      </c>
      <c r="Y620" s="157">
        <f>IFERROR(INDEX(NoSettings_v3!$C$2:$AH$4612,MATCH('EPS 3.1.3'!$B620,NoSettings_v3!$A$2:$A$4612,0),MATCH('EPS 3.1.3'!Y$1,NoSettings_v3!$C$1:$AH$1,0)),"")</f>
        <v>0</v>
      </c>
      <c r="Z620" s="157">
        <f>IFERROR(INDEX(NoSettings_v3!$C$2:$AH$4612,MATCH('EPS 3.1.3'!$B620,NoSettings_v3!$A$2:$A$4612,0),MATCH('EPS 3.1.3'!Z$1,NoSettings_v3!$C$1:$AH$1,0)),"")</f>
        <v>0</v>
      </c>
      <c r="AA620" s="157">
        <f>IFERROR(INDEX(NoSettings_v3!$C$2:$AH$4612,MATCH('EPS 3.1.3'!$B620,NoSettings_v3!$A$2:$A$4612,0),MATCH('EPS 3.1.3'!AA$1,NoSettings_v3!$C$1:$AH$1,0)),"")</f>
        <v>0</v>
      </c>
      <c r="AB620" s="157">
        <f>IFERROR(INDEX(NoSettings_v3!$C$2:$AH$4612,MATCH('EPS 3.1.3'!$B620,NoSettings_v3!$A$2:$A$4612,0),MATCH('EPS 3.1.3'!AB$1,NoSettings_v3!$C$1:$AH$1,0)),"")</f>
        <v>0</v>
      </c>
      <c r="AC620" s="157">
        <f>IFERROR(INDEX(NoSettings_v3!$C$2:$AH$4612,MATCH('EPS 3.1.3'!$B620,NoSettings_v3!$A$2:$A$4612,0),MATCH('EPS 3.1.3'!AC$1,NoSettings_v3!$C$1:$AH$1,0)),"")</f>
        <v>0</v>
      </c>
      <c r="AD620" s="157">
        <f>IFERROR(INDEX(NoSettings_v3!$C$2:$AH$4612,MATCH('EPS 3.1.3'!$B620,NoSettings_v3!$A$2:$A$4612,0),MATCH('EPS 3.1.3'!AD$1,NoSettings_v3!$C$1:$AH$1,0)),"")</f>
        <v>0</v>
      </c>
      <c r="AE620" s="157">
        <f>IFERROR(INDEX(NoSettings_v3!$C$2:$AH$4612,MATCH('EPS 3.1.3'!$B620,NoSettings_v3!$A$2:$A$4612,0),MATCH('EPS 3.1.3'!AE$1,NoSettings_v3!$C$1:$AH$1,0)),"")</f>
        <v>0</v>
      </c>
      <c r="AF620" s="157">
        <f>IFERROR(INDEX(NoSettings_v3!$C$2:$AH$4612,MATCH('EPS 3.1.3'!$B620,NoSettings_v3!$A$2:$A$4612,0),MATCH('EPS 3.1.3'!AF$1,NoSettings_v3!$C$1:$AH$1,0)),"")</f>
        <v>0</v>
      </c>
      <c r="AG620" s="157">
        <f>IFERROR(INDEX(NoSettings_v3!$C$2:$AH$4612,MATCH('EPS 3.1.3'!$B620,NoSettings_v3!$A$2:$A$4612,0),MATCH('EPS 3.1.3'!AG$1,NoSettings_v3!$C$1:$AH$1,0)),"")</f>
        <v>0</v>
      </c>
      <c r="AH620" s="157">
        <f>IFERROR(INDEX(NoSettings_v3!$C$2:$AH$4612,MATCH('EPS 3.1.3'!$B620,NoSettings_v3!$A$2:$A$4612,0),MATCH('EPS 3.1.3'!AH$1,NoSettings_v3!$C$1:$AH$1,0)),"")</f>
        <v>0</v>
      </c>
      <c r="AI620" s="157">
        <f>IFERROR(INDEX(NoSettings_v3!$C$2:$AH$4612,MATCH('EPS 3.1.3'!$B620,NoSettings_v3!$A$2:$A$4612,0),MATCH('EPS 3.1.3'!AI$1,NoSettings_v3!$C$1:$AH$1,0)),"")</f>
        <v>0</v>
      </c>
    </row>
    <row r="621" spans="1:35" x14ac:dyDescent="0.35">
      <c r="B621" s="161" t="s">
        <v>1307</v>
      </c>
      <c r="C621" s="127" t="s">
        <v>964</v>
      </c>
      <c r="D621" s="157">
        <f>IFERROR(INDEX(NoSettings_v3!$C$2:$AH$4612,MATCH('EPS 3.1.3'!$B621,NoSettings_v3!$A$2:$A$4612,0),MATCH('EPS 3.1.3'!D$1,NoSettings_v3!$C$1:$AH$1,0)),"")</f>
        <v>0</v>
      </c>
      <c r="E621" s="157">
        <f>IFERROR(INDEX(NoSettings_v3!$C$2:$AH$4612,MATCH('EPS 3.1.3'!$B621,NoSettings_v3!$A$2:$A$4612,0),MATCH('EPS 3.1.3'!E$1,NoSettings_v3!$C$1:$AH$1,0)),"")</f>
        <v>0</v>
      </c>
      <c r="F621" s="157">
        <f>IFERROR(INDEX(NoSettings_v3!$C$2:$AH$4612,MATCH('EPS 3.1.3'!$B621,NoSettings_v3!$A$2:$A$4612,0),MATCH('EPS 3.1.3'!F$1,NoSettings_v3!$C$1:$AH$1,0)),"")</f>
        <v>0</v>
      </c>
      <c r="G621" s="157">
        <f>IFERROR(INDEX(NoSettings_v3!$C$2:$AH$4612,MATCH('EPS 3.1.3'!$B621,NoSettings_v3!$A$2:$A$4612,0),MATCH('EPS 3.1.3'!G$1,NoSettings_v3!$C$1:$AH$1,0)),"")</f>
        <v>0</v>
      </c>
      <c r="H621" s="157">
        <f>IFERROR(INDEX(NoSettings_v3!$C$2:$AH$4612,MATCH('EPS 3.1.3'!$B621,NoSettings_v3!$A$2:$A$4612,0),MATCH('EPS 3.1.3'!H$1,NoSettings_v3!$C$1:$AH$1,0)),"")</f>
        <v>0</v>
      </c>
      <c r="I621" s="157">
        <f>IFERROR(INDEX(NoSettings_v3!$C$2:$AH$4612,MATCH('EPS 3.1.3'!$B621,NoSettings_v3!$A$2:$A$4612,0),MATCH('EPS 3.1.3'!I$1,NoSettings_v3!$C$1:$AH$1,0)),"")</f>
        <v>0</v>
      </c>
      <c r="J621" s="157">
        <f>IFERROR(INDEX(NoSettings_v3!$C$2:$AH$4612,MATCH('EPS 3.1.3'!$B621,NoSettings_v3!$A$2:$A$4612,0),MATCH('EPS 3.1.3'!J$1,NoSettings_v3!$C$1:$AH$1,0)),"")</f>
        <v>0</v>
      </c>
      <c r="K621" s="157">
        <f>IFERROR(INDEX(NoSettings_v3!$C$2:$AH$4612,MATCH('EPS 3.1.3'!$B621,NoSettings_v3!$A$2:$A$4612,0),MATCH('EPS 3.1.3'!K$1,NoSettings_v3!$C$1:$AH$1,0)),"")</f>
        <v>0</v>
      </c>
      <c r="L621" s="157">
        <f>IFERROR(INDEX(NoSettings_v3!$C$2:$AH$4612,MATCH('EPS 3.1.3'!$B621,NoSettings_v3!$A$2:$A$4612,0),MATCH('EPS 3.1.3'!L$1,NoSettings_v3!$C$1:$AH$1,0)),"")</f>
        <v>0</v>
      </c>
      <c r="M621" s="157">
        <f>IFERROR(INDEX(NoSettings_v3!$C$2:$AH$4612,MATCH('EPS 3.1.3'!$B621,NoSettings_v3!$A$2:$A$4612,0),MATCH('EPS 3.1.3'!M$1,NoSettings_v3!$C$1:$AH$1,0)),"")</f>
        <v>0</v>
      </c>
      <c r="N621" s="157">
        <f>IFERROR(INDEX(NoSettings_v3!$C$2:$AH$4612,MATCH('EPS 3.1.3'!$B621,NoSettings_v3!$A$2:$A$4612,0),MATCH('EPS 3.1.3'!N$1,NoSettings_v3!$C$1:$AH$1,0)),"")</f>
        <v>0</v>
      </c>
      <c r="O621" s="157">
        <f>IFERROR(INDEX(NoSettings_v3!$C$2:$AH$4612,MATCH('EPS 3.1.3'!$B621,NoSettings_v3!$A$2:$A$4612,0),MATCH('EPS 3.1.3'!O$1,NoSettings_v3!$C$1:$AH$1,0)),"")</f>
        <v>0</v>
      </c>
      <c r="P621" s="157">
        <f>IFERROR(INDEX(NoSettings_v3!$C$2:$AH$4612,MATCH('EPS 3.1.3'!$B621,NoSettings_v3!$A$2:$A$4612,0),MATCH('EPS 3.1.3'!P$1,NoSettings_v3!$C$1:$AH$1,0)),"")</f>
        <v>0</v>
      </c>
      <c r="Q621" s="157">
        <f>IFERROR(INDEX(NoSettings_v3!$C$2:$AH$4612,MATCH('EPS 3.1.3'!$B621,NoSettings_v3!$A$2:$A$4612,0),MATCH('EPS 3.1.3'!Q$1,NoSettings_v3!$C$1:$AH$1,0)),"")</f>
        <v>0</v>
      </c>
      <c r="R621" s="157">
        <f>IFERROR(INDEX(NoSettings_v3!$C$2:$AH$4612,MATCH('EPS 3.1.3'!$B621,NoSettings_v3!$A$2:$A$4612,0),MATCH('EPS 3.1.3'!R$1,NoSettings_v3!$C$1:$AH$1,0)),"")</f>
        <v>0</v>
      </c>
      <c r="S621" s="157">
        <f>IFERROR(INDEX(NoSettings_v3!$C$2:$AH$4612,MATCH('EPS 3.1.3'!$B621,NoSettings_v3!$A$2:$A$4612,0),MATCH('EPS 3.1.3'!S$1,NoSettings_v3!$C$1:$AH$1,0)),"")</f>
        <v>0</v>
      </c>
      <c r="T621" s="157">
        <f>IFERROR(INDEX(NoSettings_v3!$C$2:$AH$4612,MATCH('EPS 3.1.3'!$B621,NoSettings_v3!$A$2:$A$4612,0),MATCH('EPS 3.1.3'!T$1,NoSettings_v3!$C$1:$AH$1,0)),"")</f>
        <v>0</v>
      </c>
      <c r="U621" s="157">
        <f>IFERROR(INDEX(NoSettings_v3!$C$2:$AH$4612,MATCH('EPS 3.1.3'!$B621,NoSettings_v3!$A$2:$A$4612,0),MATCH('EPS 3.1.3'!U$1,NoSettings_v3!$C$1:$AH$1,0)),"")</f>
        <v>0</v>
      </c>
      <c r="V621" s="157">
        <f>IFERROR(INDEX(NoSettings_v3!$C$2:$AH$4612,MATCH('EPS 3.1.3'!$B621,NoSettings_v3!$A$2:$A$4612,0),MATCH('EPS 3.1.3'!V$1,NoSettings_v3!$C$1:$AH$1,0)),"")</f>
        <v>0</v>
      </c>
      <c r="W621" s="157">
        <f>IFERROR(INDEX(NoSettings_v3!$C$2:$AH$4612,MATCH('EPS 3.1.3'!$B621,NoSettings_v3!$A$2:$A$4612,0),MATCH('EPS 3.1.3'!W$1,NoSettings_v3!$C$1:$AH$1,0)),"")</f>
        <v>0</v>
      </c>
      <c r="X621" s="157">
        <f>IFERROR(INDEX(NoSettings_v3!$C$2:$AH$4612,MATCH('EPS 3.1.3'!$B621,NoSettings_v3!$A$2:$A$4612,0),MATCH('EPS 3.1.3'!X$1,NoSettings_v3!$C$1:$AH$1,0)),"")</f>
        <v>0</v>
      </c>
      <c r="Y621" s="157">
        <f>IFERROR(INDEX(NoSettings_v3!$C$2:$AH$4612,MATCH('EPS 3.1.3'!$B621,NoSettings_v3!$A$2:$A$4612,0),MATCH('EPS 3.1.3'!Y$1,NoSettings_v3!$C$1:$AH$1,0)),"")</f>
        <v>0</v>
      </c>
      <c r="Z621" s="157">
        <f>IFERROR(INDEX(NoSettings_v3!$C$2:$AH$4612,MATCH('EPS 3.1.3'!$B621,NoSettings_v3!$A$2:$A$4612,0),MATCH('EPS 3.1.3'!Z$1,NoSettings_v3!$C$1:$AH$1,0)),"")</f>
        <v>0</v>
      </c>
      <c r="AA621" s="157">
        <f>IFERROR(INDEX(NoSettings_v3!$C$2:$AH$4612,MATCH('EPS 3.1.3'!$B621,NoSettings_v3!$A$2:$A$4612,0),MATCH('EPS 3.1.3'!AA$1,NoSettings_v3!$C$1:$AH$1,0)),"")</f>
        <v>0</v>
      </c>
      <c r="AB621" s="157">
        <f>IFERROR(INDEX(NoSettings_v3!$C$2:$AH$4612,MATCH('EPS 3.1.3'!$B621,NoSettings_v3!$A$2:$A$4612,0),MATCH('EPS 3.1.3'!AB$1,NoSettings_v3!$C$1:$AH$1,0)),"")</f>
        <v>0</v>
      </c>
      <c r="AC621" s="157">
        <f>IFERROR(INDEX(NoSettings_v3!$C$2:$AH$4612,MATCH('EPS 3.1.3'!$B621,NoSettings_v3!$A$2:$A$4612,0),MATCH('EPS 3.1.3'!AC$1,NoSettings_v3!$C$1:$AH$1,0)),"")</f>
        <v>0</v>
      </c>
      <c r="AD621" s="157">
        <f>IFERROR(INDEX(NoSettings_v3!$C$2:$AH$4612,MATCH('EPS 3.1.3'!$B621,NoSettings_v3!$A$2:$A$4612,0),MATCH('EPS 3.1.3'!AD$1,NoSettings_v3!$C$1:$AH$1,0)),"")</f>
        <v>0</v>
      </c>
      <c r="AE621" s="157">
        <f>IFERROR(INDEX(NoSettings_v3!$C$2:$AH$4612,MATCH('EPS 3.1.3'!$B621,NoSettings_v3!$A$2:$A$4612,0),MATCH('EPS 3.1.3'!AE$1,NoSettings_v3!$C$1:$AH$1,0)),"")</f>
        <v>0</v>
      </c>
      <c r="AF621" s="157">
        <f>IFERROR(INDEX(NoSettings_v3!$C$2:$AH$4612,MATCH('EPS 3.1.3'!$B621,NoSettings_v3!$A$2:$A$4612,0),MATCH('EPS 3.1.3'!AF$1,NoSettings_v3!$C$1:$AH$1,0)),"")</f>
        <v>0</v>
      </c>
      <c r="AG621" s="157">
        <f>IFERROR(INDEX(NoSettings_v3!$C$2:$AH$4612,MATCH('EPS 3.1.3'!$B621,NoSettings_v3!$A$2:$A$4612,0),MATCH('EPS 3.1.3'!AG$1,NoSettings_v3!$C$1:$AH$1,0)),"")</f>
        <v>0</v>
      </c>
      <c r="AH621" s="157">
        <f>IFERROR(INDEX(NoSettings_v3!$C$2:$AH$4612,MATCH('EPS 3.1.3'!$B621,NoSettings_v3!$A$2:$A$4612,0),MATCH('EPS 3.1.3'!AH$1,NoSettings_v3!$C$1:$AH$1,0)),"")</f>
        <v>0</v>
      </c>
      <c r="AI621" s="157">
        <f>IFERROR(INDEX(NoSettings_v3!$C$2:$AH$4612,MATCH('EPS 3.1.3'!$B621,NoSettings_v3!$A$2:$A$4612,0),MATCH('EPS 3.1.3'!AI$1,NoSettings_v3!$C$1:$AH$1,0)),"")</f>
        <v>0</v>
      </c>
    </row>
    <row r="622" spans="1:35" x14ac:dyDescent="0.35">
      <c r="A622" s="127"/>
      <c r="B622" s="161" t="s">
        <v>1308</v>
      </c>
      <c r="C622" s="127" t="s">
        <v>964</v>
      </c>
      <c r="D622" s="157">
        <f>IFERROR(INDEX(NoSettings_v3!$C$2:$AH$4612,MATCH('EPS 3.1.3'!$B622,NoSettings_v3!$A$2:$A$4612,0),MATCH('EPS 3.1.3'!D$1,NoSettings_v3!$C$1:$AH$1,0)),"")</f>
        <v>0</v>
      </c>
      <c r="E622" s="157">
        <f>IFERROR(INDEX(NoSettings_v3!$C$2:$AH$4612,MATCH('EPS 3.1.3'!$B622,NoSettings_v3!$A$2:$A$4612,0),MATCH('EPS 3.1.3'!E$1,NoSettings_v3!$C$1:$AH$1,0)),"")</f>
        <v>0</v>
      </c>
      <c r="F622" s="157">
        <f>IFERROR(INDEX(NoSettings_v3!$C$2:$AH$4612,MATCH('EPS 3.1.3'!$B622,NoSettings_v3!$A$2:$A$4612,0),MATCH('EPS 3.1.3'!F$1,NoSettings_v3!$C$1:$AH$1,0)),"")</f>
        <v>0</v>
      </c>
      <c r="G622" s="157">
        <f>IFERROR(INDEX(NoSettings_v3!$C$2:$AH$4612,MATCH('EPS 3.1.3'!$B622,NoSettings_v3!$A$2:$A$4612,0),MATCH('EPS 3.1.3'!G$1,NoSettings_v3!$C$1:$AH$1,0)),"")</f>
        <v>0</v>
      </c>
      <c r="H622" s="157">
        <f>IFERROR(INDEX(NoSettings_v3!$C$2:$AH$4612,MATCH('EPS 3.1.3'!$B622,NoSettings_v3!$A$2:$A$4612,0),MATCH('EPS 3.1.3'!H$1,NoSettings_v3!$C$1:$AH$1,0)),"")</f>
        <v>0</v>
      </c>
      <c r="I622" s="157">
        <f>IFERROR(INDEX(NoSettings_v3!$C$2:$AH$4612,MATCH('EPS 3.1.3'!$B622,NoSettings_v3!$A$2:$A$4612,0),MATCH('EPS 3.1.3'!I$1,NoSettings_v3!$C$1:$AH$1,0)),"")</f>
        <v>0</v>
      </c>
      <c r="J622" s="157">
        <f>IFERROR(INDEX(NoSettings_v3!$C$2:$AH$4612,MATCH('EPS 3.1.3'!$B622,NoSettings_v3!$A$2:$A$4612,0),MATCH('EPS 3.1.3'!J$1,NoSettings_v3!$C$1:$AH$1,0)),"")</f>
        <v>0</v>
      </c>
      <c r="K622" s="157">
        <f>IFERROR(INDEX(NoSettings_v3!$C$2:$AH$4612,MATCH('EPS 3.1.3'!$B622,NoSettings_v3!$A$2:$A$4612,0),MATCH('EPS 3.1.3'!K$1,NoSettings_v3!$C$1:$AH$1,0)),"")</f>
        <v>0</v>
      </c>
      <c r="L622" s="157">
        <f>IFERROR(INDEX(NoSettings_v3!$C$2:$AH$4612,MATCH('EPS 3.1.3'!$B622,NoSettings_v3!$A$2:$A$4612,0),MATCH('EPS 3.1.3'!L$1,NoSettings_v3!$C$1:$AH$1,0)),"")</f>
        <v>0</v>
      </c>
      <c r="M622" s="157">
        <f>IFERROR(INDEX(NoSettings_v3!$C$2:$AH$4612,MATCH('EPS 3.1.3'!$B622,NoSettings_v3!$A$2:$A$4612,0),MATCH('EPS 3.1.3'!M$1,NoSettings_v3!$C$1:$AH$1,0)),"")</f>
        <v>0</v>
      </c>
      <c r="N622" s="157">
        <f>IFERROR(INDEX(NoSettings_v3!$C$2:$AH$4612,MATCH('EPS 3.1.3'!$B622,NoSettings_v3!$A$2:$A$4612,0),MATCH('EPS 3.1.3'!N$1,NoSettings_v3!$C$1:$AH$1,0)),"")</f>
        <v>0</v>
      </c>
      <c r="O622" s="157">
        <f>IFERROR(INDEX(NoSettings_v3!$C$2:$AH$4612,MATCH('EPS 3.1.3'!$B622,NoSettings_v3!$A$2:$A$4612,0),MATCH('EPS 3.1.3'!O$1,NoSettings_v3!$C$1:$AH$1,0)),"")</f>
        <v>0</v>
      </c>
      <c r="P622" s="157">
        <f>IFERROR(INDEX(NoSettings_v3!$C$2:$AH$4612,MATCH('EPS 3.1.3'!$B622,NoSettings_v3!$A$2:$A$4612,0),MATCH('EPS 3.1.3'!P$1,NoSettings_v3!$C$1:$AH$1,0)),"")</f>
        <v>0</v>
      </c>
      <c r="Q622" s="157">
        <f>IFERROR(INDEX(NoSettings_v3!$C$2:$AH$4612,MATCH('EPS 3.1.3'!$B622,NoSettings_v3!$A$2:$A$4612,0),MATCH('EPS 3.1.3'!Q$1,NoSettings_v3!$C$1:$AH$1,0)),"")</f>
        <v>0</v>
      </c>
      <c r="R622" s="157">
        <f>IFERROR(INDEX(NoSettings_v3!$C$2:$AH$4612,MATCH('EPS 3.1.3'!$B622,NoSettings_v3!$A$2:$A$4612,0),MATCH('EPS 3.1.3'!R$1,NoSettings_v3!$C$1:$AH$1,0)),"")</f>
        <v>0</v>
      </c>
      <c r="S622" s="157">
        <f>IFERROR(INDEX(NoSettings_v3!$C$2:$AH$4612,MATCH('EPS 3.1.3'!$B622,NoSettings_v3!$A$2:$A$4612,0),MATCH('EPS 3.1.3'!S$1,NoSettings_v3!$C$1:$AH$1,0)),"")</f>
        <v>0</v>
      </c>
      <c r="T622" s="157">
        <f>IFERROR(INDEX(NoSettings_v3!$C$2:$AH$4612,MATCH('EPS 3.1.3'!$B622,NoSettings_v3!$A$2:$A$4612,0),MATCH('EPS 3.1.3'!T$1,NoSettings_v3!$C$1:$AH$1,0)),"")</f>
        <v>0</v>
      </c>
      <c r="U622" s="157">
        <f>IFERROR(INDEX(NoSettings_v3!$C$2:$AH$4612,MATCH('EPS 3.1.3'!$B622,NoSettings_v3!$A$2:$A$4612,0),MATCH('EPS 3.1.3'!U$1,NoSettings_v3!$C$1:$AH$1,0)),"")</f>
        <v>0</v>
      </c>
      <c r="V622" s="157">
        <f>IFERROR(INDEX(NoSettings_v3!$C$2:$AH$4612,MATCH('EPS 3.1.3'!$B622,NoSettings_v3!$A$2:$A$4612,0),MATCH('EPS 3.1.3'!V$1,NoSettings_v3!$C$1:$AH$1,0)),"")</f>
        <v>0</v>
      </c>
      <c r="W622" s="157">
        <f>IFERROR(INDEX(NoSettings_v3!$C$2:$AH$4612,MATCH('EPS 3.1.3'!$B622,NoSettings_v3!$A$2:$A$4612,0),MATCH('EPS 3.1.3'!W$1,NoSettings_v3!$C$1:$AH$1,0)),"")</f>
        <v>0</v>
      </c>
      <c r="X622" s="157">
        <f>IFERROR(INDEX(NoSettings_v3!$C$2:$AH$4612,MATCH('EPS 3.1.3'!$B622,NoSettings_v3!$A$2:$A$4612,0),MATCH('EPS 3.1.3'!X$1,NoSettings_v3!$C$1:$AH$1,0)),"")</f>
        <v>0</v>
      </c>
      <c r="Y622" s="157">
        <f>IFERROR(INDEX(NoSettings_v3!$C$2:$AH$4612,MATCH('EPS 3.1.3'!$B622,NoSettings_v3!$A$2:$A$4612,0),MATCH('EPS 3.1.3'!Y$1,NoSettings_v3!$C$1:$AH$1,0)),"")</f>
        <v>0</v>
      </c>
      <c r="Z622" s="157">
        <f>IFERROR(INDEX(NoSettings_v3!$C$2:$AH$4612,MATCH('EPS 3.1.3'!$B622,NoSettings_v3!$A$2:$A$4612,0),MATCH('EPS 3.1.3'!Z$1,NoSettings_v3!$C$1:$AH$1,0)),"")</f>
        <v>0</v>
      </c>
      <c r="AA622" s="157">
        <f>IFERROR(INDEX(NoSettings_v3!$C$2:$AH$4612,MATCH('EPS 3.1.3'!$B622,NoSettings_v3!$A$2:$A$4612,0),MATCH('EPS 3.1.3'!AA$1,NoSettings_v3!$C$1:$AH$1,0)),"")</f>
        <v>0</v>
      </c>
      <c r="AB622" s="157">
        <f>IFERROR(INDEX(NoSettings_v3!$C$2:$AH$4612,MATCH('EPS 3.1.3'!$B622,NoSettings_v3!$A$2:$A$4612,0),MATCH('EPS 3.1.3'!AB$1,NoSettings_v3!$C$1:$AH$1,0)),"")</f>
        <v>0</v>
      </c>
      <c r="AC622" s="157">
        <f>IFERROR(INDEX(NoSettings_v3!$C$2:$AH$4612,MATCH('EPS 3.1.3'!$B622,NoSettings_v3!$A$2:$A$4612,0),MATCH('EPS 3.1.3'!AC$1,NoSettings_v3!$C$1:$AH$1,0)),"")</f>
        <v>0</v>
      </c>
      <c r="AD622" s="157">
        <f>IFERROR(INDEX(NoSettings_v3!$C$2:$AH$4612,MATCH('EPS 3.1.3'!$B622,NoSettings_v3!$A$2:$A$4612,0),MATCH('EPS 3.1.3'!AD$1,NoSettings_v3!$C$1:$AH$1,0)),"")</f>
        <v>0</v>
      </c>
      <c r="AE622" s="157">
        <f>IFERROR(INDEX(NoSettings_v3!$C$2:$AH$4612,MATCH('EPS 3.1.3'!$B622,NoSettings_v3!$A$2:$A$4612,0),MATCH('EPS 3.1.3'!AE$1,NoSettings_v3!$C$1:$AH$1,0)),"")</f>
        <v>0</v>
      </c>
      <c r="AF622" s="157">
        <f>IFERROR(INDEX(NoSettings_v3!$C$2:$AH$4612,MATCH('EPS 3.1.3'!$B622,NoSettings_v3!$A$2:$A$4612,0),MATCH('EPS 3.1.3'!AF$1,NoSettings_v3!$C$1:$AH$1,0)),"")</f>
        <v>0</v>
      </c>
      <c r="AG622" s="157">
        <f>IFERROR(INDEX(NoSettings_v3!$C$2:$AH$4612,MATCH('EPS 3.1.3'!$B622,NoSettings_v3!$A$2:$A$4612,0),MATCH('EPS 3.1.3'!AG$1,NoSettings_v3!$C$1:$AH$1,0)),"")</f>
        <v>0</v>
      </c>
      <c r="AH622" s="157">
        <f>IFERROR(INDEX(NoSettings_v3!$C$2:$AH$4612,MATCH('EPS 3.1.3'!$B622,NoSettings_v3!$A$2:$A$4612,0),MATCH('EPS 3.1.3'!AH$1,NoSettings_v3!$C$1:$AH$1,0)),"")</f>
        <v>0</v>
      </c>
      <c r="AI622" s="157">
        <f>IFERROR(INDEX(NoSettings_v3!$C$2:$AH$4612,MATCH('EPS 3.1.3'!$B622,NoSettings_v3!$A$2:$A$4612,0),MATCH('EPS 3.1.3'!AI$1,NoSettings_v3!$C$1:$AH$1,0)),"")</f>
        <v>0</v>
      </c>
    </row>
    <row r="623" spans="1:35" x14ac:dyDescent="0.35">
      <c r="A623" s="127"/>
      <c r="B623" s="161" t="s">
        <v>1309</v>
      </c>
      <c r="C623" s="127" t="s">
        <v>964</v>
      </c>
      <c r="D623" s="157">
        <f>IFERROR(INDEX(NoSettings_v3!$C$2:$AH$4612,MATCH('EPS 3.1.3'!$B623,NoSettings_v3!$A$2:$A$4612,0),MATCH('EPS 3.1.3'!D$1,NoSettings_v3!$C$1:$AH$1,0)),"")</f>
        <v>0</v>
      </c>
      <c r="E623" s="157">
        <f>IFERROR(INDEX(NoSettings_v3!$C$2:$AH$4612,MATCH('EPS 3.1.3'!$B623,NoSettings_v3!$A$2:$A$4612,0),MATCH('EPS 3.1.3'!E$1,NoSettings_v3!$C$1:$AH$1,0)),"")</f>
        <v>0</v>
      </c>
      <c r="F623" s="157">
        <f>IFERROR(INDEX(NoSettings_v3!$C$2:$AH$4612,MATCH('EPS 3.1.3'!$B623,NoSettings_v3!$A$2:$A$4612,0),MATCH('EPS 3.1.3'!F$1,NoSettings_v3!$C$1:$AH$1,0)),"")</f>
        <v>0</v>
      </c>
      <c r="G623" s="157">
        <f>IFERROR(INDEX(NoSettings_v3!$C$2:$AH$4612,MATCH('EPS 3.1.3'!$B623,NoSettings_v3!$A$2:$A$4612,0),MATCH('EPS 3.1.3'!G$1,NoSettings_v3!$C$1:$AH$1,0)),"")</f>
        <v>0</v>
      </c>
      <c r="H623" s="157">
        <f>IFERROR(INDEX(NoSettings_v3!$C$2:$AH$4612,MATCH('EPS 3.1.3'!$B623,NoSettings_v3!$A$2:$A$4612,0),MATCH('EPS 3.1.3'!H$1,NoSettings_v3!$C$1:$AH$1,0)),"")</f>
        <v>0</v>
      </c>
      <c r="I623" s="157">
        <f>IFERROR(INDEX(NoSettings_v3!$C$2:$AH$4612,MATCH('EPS 3.1.3'!$B623,NoSettings_v3!$A$2:$A$4612,0),MATCH('EPS 3.1.3'!I$1,NoSettings_v3!$C$1:$AH$1,0)),"")</f>
        <v>0</v>
      </c>
      <c r="J623" s="157">
        <f>IFERROR(INDEX(NoSettings_v3!$C$2:$AH$4612,MATCH('EPS 3.1.3'!$B623,NoSettings_v3!$A$2:$A$4612,0),MATCH('EPS 3.1.3'!J$1,NoSettings_v3!$C$1:$AH$1,0)),"")</f>
        <v>0</v>
      </c>
      <c r="K623" s="157">
        <f>IFERROR(INDEX(NoSettings_v3!$C$2:$AH$4612,MATCH('EPS 3.1.3'!$B623,NoSettings_v3!$A$2:$A$4612,0),MATCH('EPS 3.1.3'!K$1,NoSettings_v3!$C$1:$AH$1,0)),"")</f>
        <v>0</v>
      </c>
      <c r="L623" s="157">
        <f>IFERROR(INDEX(NoSettings_v3!$C$2:$AH$4612,MATCH('EPS 3.1.3'!$B623,NoSettings_v3!$A$2:$A$4612,0),MATCH('EPS 3.1.3'!L$1,NoSettings_v3!$C$1:$AH$1,0)),"")</f>
        <v>0</v>
      </c>
      <c r="M623" s="157">
        <f>IFERROR(INDEX(NoSettings_v3!$C$2:$AH$4612,MATCH('EPS 3.1.3'!$B623,NoSettings_v3!$A$2:$A$4612,0),MATCH('EPS 3.1.3'!M$1,NoSettings_v3!$C$1:$AH$1,0)),"")</f>
        <v>0</v>
      </c>
      <c r="N623" s="157">
        <f>IFERROR(INDEX(NoSettings_v3!$C$2:$AH$4612,MATCH('EPS 3.1.3'!$B623,NoSettings_v3!$A$2:$A$4612,0),MATCH('EPS 3.1.3'!N$1,NoSettings_v3!$C$1:$AH$1,0)),"")</f>
        <v>0</v>
      </c>
      <c r="O623" s="157">
        <f>IFERROR(INDEX(NoSettings_v3!$C$2:$AH$4612,MATCH('EPS 3.1.3'!$B623,NoSettings_v3!$A$2:$A$4612,0),MATCH('EPS 3.1.3'!O$1,NoSettings_v3!$C$1:$AH$1,0)),"")</f>
        <v>0</v>
      </c>
      <c r="P623" s="157">
        <f>IFERROR(INDEX(NoSettings_v3!$C$2:$AH$4612,MATCH('EPS 3.1.3'!$B623,NoSettings_v3!$A$2:$A$4612,0),MATCH('EPS 3.1.3'!P$1,NoSettings_v3!$C$1:$AH$1,0)),"")</f>
        <v>0</v>
      </c>
      <c r="Q623" s="157">
        <f>IFERROR(INDEX(NoSettings_v3!$C$2:$AH$4612,MATCH('EPS 3.1.3'!$B623,NoSettings_v3!$A$2:$A$4612,0),MATCH('EPS 3.1.3'!Q$1,NoSettings_v3!$C$1:$AH$1,0)),"")</f>
        <v>0</v>
      </c>
      <c r="R623" s="157">
        <f>IFERROR(INDEX(NoSettings_v3!$C$2:$AH$4612,MATCH('EPS 3.1.3'!$B623,NoSettings_v3!$A$2:$A$4612,0),MATCH('EPS 3.1.3'!R$1,NoSettings_v3!$C$1:$AH$1,0)),"")</f>
        <v>0</v>
      </c>
      <c r="S623" s="157">
        <f>IFERROR(INDEX(NoSettings_v3!$C$2:$AH$4612,MATCH('EPS 3.1.3'!$B623,NoSettings_v3!$A$2:$A$4612,0),MATCH('EPS 3.1.3'!S$1,NoSettings_v3!$C$1:$AH$1,0)),"")</f>
        <v>0</v>
      </c>
      <c r="T623" s="157">
        <f>IFERROR(INDEX(NoSettings_v3!$C$2:$AH$4612,MATCH('EPS 3.1.3'!$B623,NoSettings_v3!$A$2:$A$4612,0),MATCH('EPS 3.1.3'!T$1,NoSettings_v3!$C$1:$AH$1,0)),"")</f>
        <v>0</v>
      </c>
      <c r="U623" s="157">
        <f>IFERROR(INDEX(NoSettings_v3!$C$2:$AH$4612,MATCH('EPS 3.1.3'!$B623,NoSettings_v3!$A$2:$A$4612,0),MATCH('EPS 3.1.3'!U$1,NoSettings_v3!$C$1:$AH$1,0)),"")</f>
        <v>0</v>
      </c>
      <c r="V623" s="157">
        <f>IFERROR(INDEX(NoSettings_v3!$C$2:$AH$4612,MATCH('EPS 3.1.3'!$B623,NoSettings_v3!$A$2:$A$4612,0),MATCH('EPS 3.1.3'!V$1,NoSettings_v3!$C$1:$AH$1,0)),"")</f>
        <v>0</v>
      </c>
      <c r="W623" s="157">
        <f>IFERROR(INDEX(NoSettings_v3!$C$2:$AH$4612,MATCH('EPS 3.1.3'!$B623,NoSettings_v3!$A$2:$A$4612,0),MATCH('EPS 3.1.3'!W$1,NoSettings_v3!$C$1:$AH$1,0)),"")</f>
        <v>0</v>
      </c>
      <c r="X623" s="157">
        <f>IFERROR(INDEX(NoSettings_v3!$C$2:$AH$4612,MATCH('EPS 3.1.3'!$B623,NoSettings_v3!$A$2:$A$4612,0),MATCH('EPS 3.1.3'!X$1,NoSettings_v3!$C$1:$AH$1,0)),"")</f>
        <v>0</v>
      </c>
      <c r="Y623" s="157">
        <f>IFERROR(INDEX(NoSettings_v3!$C$2:$AH$4612,MATCH('EPS 3.1.3'!$B623,NoSettings_v3!$A$2:$A$4612,0),MATCH('EPS 3.1.3'!Y$1,NoSettings_v3!$C$1:$AH$1,0)),"")</f>
        <v>0</v>
      </c>
      <c r="Z623" s="157">
        <f>IFERROR(INDEX(NoSettings_v3!$C$2:$AH$4612,MATCH('EPS 3.1.3'!$B623,NoSettings_v3!$A$2:$A$4612,0),MATCH('EPS 3.1.3'!Z$1,NoSettings_v3!$C$1:$AH$1,0)),"")</f>
        <v>0</v>
      </c>
      <c r="AA623" s="157">
        <f>IFERROR(INDEX(NoSettings_v3!$C$2:$AH$4612,MATCH('EPS 3.1.3'!$B623,NoSettings_v3!$A$2:$A$4612,0),MATCH('EPS 3.1.3'!AA$1,NoSettings_v3!$C$1:$AH$1,0)),"")</f>
        <v>0</v>
      </c>
      <c r="AB623" s="157">
        <f>IFERROR(INDEX(NoSettings_v3!$C$2:$AH$4612,MATCH('EPS 3.1.3'!$B623,NoSettings_v3!$A$2:$A$4612,0),MATCH('EPS 3.1.3'!AB$1,NoSettings_v3!$C$1:$AH$1,0)),"")</f>
        <v>0</v>
      </c>
      <c r="AC623" s="157">
        <f>IFERROR(INDEX(NoSettings_v3!$C$2:$AH$4612,MATCH('EPS 3.1.3'!$B623,NoSettings_v3!$A$2:$A$4612,0),MATCH('EPS 3.1.3'!AC$1,NoSettings_v3!$C$1:$AH$1,0)),"")</f>
        <v>0</v>
      </c>
      <c r="AD623" s="157">
        <f>IFERROR(INDEX(NoSettings_v3!$C$2:$AH$4612,MATCH('EPS 3.1.3'!$B623,NoSettings_v3!$A$2:$A$4612,0),MATCH('EPS 3.1.3'!AD$1,NoSettings_v3!$C$1:$AH$1,0)),"")</f>
        <v>0</v>
      </c>
      <c r="AE623" s="157">
        <f>IFERROR(INDEX(NoSettings_v3!$C$2:$AH$4612,MATCH('EPS 3.1.3'!$B623,NoSettings_v3!$A$2:$A$4612,0),MATCH('EPS 3.1.3'!AE$1,NoSettings_v3!$C$1:$AH$1,0)),"")</f>
        <v>0</v>
      </c>
      <c r="AF623" s="157">
        <f>IFERROR(INDEX(NoSettings_v3!$C$2:$AH$4612,MATCH('EPS 3.1.3'!$B623,NoSettings_v3!$A$2:$A$4612,0),MATCH('EPS 3.1.3'!AF$1,NoSettings_v3!$C$1:$AH$1,0)),"")</f>
        <v>0</v>
      </c>
      <c r="AG623" s="157">
        <f>IFERROR(INDEX(NoSettings_v3!$C$2:$AH$4612,MATCH('EPS 3.1.3'!$B623,NoSettings_v3!$A$2:$A$4612,0),MATCH('EPS 3.1.3'!AG$1,NoSettings_v3!$C$1:$AH$1,0)),"")</f>
        <v>0</v>
      </c>
      <c r="AH623" s="157">
        <f>IFERROR(INDEX(NoSettings_v3!$C$2:$AH$4612,MATCH('EPS 3.1.3'!$B623,NoSettings_v3!$A$2:$A$4612,0),MATCH('EPS 3.1.3'!AH$1,NoSettings_v3!$C$1:$AH$1,0)),"")</f>
        <v>0</v>
      </c>
      <c r="AI623" s="157">
        <f>IFERROR(INDEX(NoSettings_v3!$C$2:$AH$4612,MATCH('EPS 3.1.3'!$B623,NoSettings_v3!$A$2:$A$4612,0),MATCH('EPS 3.1.3'!AI$1,NoSettings_v3!$C$1:$AH$1,0)),"")</f>
        <v>0</v>
      </c>
    </row>
    <row r="624" spans="1:35" x14ac:dyDescent="0.35">
      <c r="A624" s="127"/>
      <c r="B624" s="161" t="s">
        <v>1310</v>
      </c>
      <c r="C624" s="127" t="s">
        <v>964</v>
      </c>
      <c r="D624" s="157">
        <f>IFERROR(INDEX(NoSettings_v3!$C$2:$AH$4612,MATCH('EPS 3.1.3'!$B624,NoSettings_v3!$A$2:$A$4612,0),MATCH('EPS 3.1.3'!D$1,NoSettings_v3!$C$1:$AH$1,0)),"")</f>
        <v>0</v>
      </c>
      <c r="E624" s="157">
        <f>IFERROR(INDEX(NoSettings_v3!$C$2:$AH$4612,MATCH('EPS 3.1.3'!$B624,NoSettings_v3!$A$2:$A$4612,0),MATCH('EPS 3.1.3'!E$1,NoSettings_v3!$C$1:$AH$1,0)),"")</f>
        <v>0</v>
      </c>
      <c r="F624" s="157">
        <f>IFERROR(INDEX(NoSettings_v3!$C$2:$AH$4612,MATCH('EPS 3.1.3'!$B624,NoSettings_v3!$A$2:$A$4612,0),MATCH('EPS 3.1.3'!F$1,NoSettings_v3!$C$1:$AH$1,0)),"")</f>
        <v>0</v>
      </c>
      <c r="G624" s="157">
        <f>IFERROR(INDEX(NoSettings_v3!$C$2:$AH$4612,MATCH('EPS 3.1.3'!$B624,NoSettings_v3!$A$2:$A$4612,0),MATCH('EPS 3.1.3'!G$1,NoSettings_v3!$C$1:$AH$1,0)),"")</f>
        <v>0</v>
      </c>
      <c r="H624" s="157">
        <f>IFERROR(INDEX(NoSettings_v3!$C$2:$AH$4612,MATCH('EPS 3.1.3'!$B624,NoSettings_v3!$A$2:$A$4612,0),MATCH('EPS 3.1.3'!H$1,NoSettings_v3!$C$1:$AH$1,0)),"")</f>
        <v>0</v>
      </c>
      <c r="I624" s="157">
        <f>IFERROR(INDEX(NoSettings_v3!$C$2:$AH$4612,MATCH('EPS 3.1.3'!$B624,NoSettings_v3!$A$2:$A$4612,0),MATCH('EPS 3.1.3'!I$1,NoSettings_v3!$C$1:$AH$1,0)),"")</f>
        <v>0</v>
      </c>
      <c r="J624" s="157">
        <f>IFERROR(INDEX(NoSettings_v3!$C$2:$AH$4612,MATCH('EPS 3.1.3'!$B624,NoSettings_v3!$A$2:$A$4612,0),MATCH('EPS 3.1.3'!J$1,NoSettings_v3!$C$1:$AH$1,0)),"")</f>
        <v>0</v>
      </c>
      <c r="K624" s="157">
        <f>IFERROR(INDEX(NoSettings_v3!$C$2:$AH$4612,MATCH('EPS 3.1.3'!$B624,NoSettings_v3!$A$2:$A$4612,0),MATCH('EPS 3.1.3'!K$1,NoSettings_v3!$C$1:$AH$1,0)),"")</f>
        <v>0</v>
      </c>
      <c r="L624" s="157">
        <f>IFERROR(INDEX(NoSettings_v3!$C$2:$AH$4612,MATCH('EPS 3.1.3'!$B624,NoSettings_v3!$A$2:$A$4612,0),MATCH('EPS 3.1.3'!L$1,NoSettings_v3!$C$1:$AH$1,0)),"")</f>
        <v>0</v>
      </c>
      <c r="M624" s="157">
        <f>IFERROR(INDEX(NoSettings_v3!$C$2:$AH$4612,MATCH('EPS 3.1.3'!$B624,NoSettings_v3!$A$2:$A$4612,0),MATCH('EPS 3.1.3'!M$1,NoSettings_v3!$C$1:$AH$1,0)),"")</f>
        <v>0</v>
      </c>
      <c r="N624" s="157">
        <f>IFERROR(INDEX(NoSettings_v3!$C$2:$AH$4612,MATCH('EPS 3.1.3'!$B624,NoSettings_v3!$A$2:$A$4612,0),MATCH('EPS 3.1.3'!N$1,NoSettings_v3!$C$1:$AH$1,0)),"")</f>
        <v>0</v>
      </c>
      <c r="O624" s="157">
        <f>IFERROR(INDEX(NoSettings_v3!$C$2:$AH$4612,MATCH('EPS 3.1.3'!$B624,NoSettings_v3!$A$2:$A$4612,0),MATCH('EPS 3.1.3'!O$1,NoSettings_v3!$C$1:$AH$1,0)),"")</f>
        <v>0</v>
      </c>
      <c r="P624" s="157">
        <f>IFERROR(INDEX(NoSettings_v3!$C$2:$AH$4612,MATCH('EPS 3.1.3'!$B624,NoSettings_v3!$A$2:$A$4612,0),MATCH('EPS 3.1.3'!P$1,NoSettings_v3!$C$1:$AH$1,0)),"")</f>
        <v>0</v>
      </c>
      <c r="Q624" s="157">
        <f>IFERROR(INDEX(NoSettings_v3!$C$2:$AH$4612,MATCH('EPS 3.1.3'!$B624,NoSettings_v3!$A$2:$A$4612,0),MATCH('EPS 3.1.3'!Q$1,NoSettings_v3!$C$1:$AH$1,0)),"")</f>
        <v>0</v>
      </c>
      <c r="R624" s="157">
        <f>IFERROR(INDEX(NoSettings_v3!$C$2:$AH$4612,MATCH('EPS 3.1.3'!$B624,NoSettings_v3!$A$2:$A$4612,0),MATCH('EPS 3.1.3'!R$1,NoSettings_v3!$C$1:$AH$1,0)),"")</f>
        <v>0</v>
      </c>
      <c r="S624" s="157">
        <f>IFERROR(INDEX(NoSettings_v3!$C$2:$AH$4612,MATCH('EPS 3.1.3'!$B624,NoSettings_v3!$A$2:$A$4612,0),MATCH('EPS 3.1.3'!S$1,NoSettings_v3!$C$1:$AH$1,0)),"")</f>
        <v>0</v>
      </c>
      <c r="T624" s="157">
        <f>IFERROR(INDEX(NoSettings_v3!$C$2:$AH$4612,MATCH('EPS 3.1.3'!$B624,NoSettings_v3!$A$2:$A$4612,0),MATCH('EPS 3.1.3'!T$1,NoSettings_v3!$C$1:$AH$1,0)),"")</f>
        <v>0</v>
      </c>
      <c r="U624" s="157">
        <f>IFERROR(INDEX(NoSettings_v3!$C$2:$AH$4612,MATCH('EPS 3.1.3'!$B624,NoSettings_v3!$A$2:$A$4612,0),MATCH('EPS 3.1.3'!U$1,NoSettings_v3!$C$1:$AH$1,0)),"")</f>
        <v>0</v>
      </c>
      <c r="V624" s="157">
        <f>IFERROR(INDEX(NoSettings_v3!$C$2:$AH$4612,MATCH('EPS 3.1.3'!$B624,NoSettings_v3!$A$2:$A$4612,0),MATCH('EPS 3.1.3'!V$1,NoSettings_v3!$C$1:$AH$1,0)),"")</f>
        <v>0</v>
      </c>
      <c r="W624" s="157">
        <f>IFERROR(INDEX(NoSettings_v3!$C$2:$AH$4612,MATCH('EPS 3.1.3'!$B624,NoSettings_v3!$A$2:$A$4612,0),MATCH('EPS 3.1.3'!W$1,NoSettings_v3!$C$1:$AH$1,0)),"")</f>
        <v>0</v>
      </c>
      <c r="X624" s="157">
        <f>IFERROR(INDEX(NoSettings_v3!$C$2:$AH$4612,MATCH('EPS 3.1.3'!$B624,NoSettings_v3!$A$2:$A$4612,0),MATCH('EPS 3.1.3'!X$1,NoSettings_v3!$C$1:$AH$1,0)),"")</f>
        <v>0</v>
      </c>
      <c r="Y624" s="157">
        <f>IFERROR(INDEX(NoSettings_v3!$C$2:$AH$4612,MATCH('EPS 3.1.3'!$B624,NoSettings_v3!$A$2:$A$4612,0),MATCH('EPS 3.1.3'!Y$1,NoSettings_v3!$C$1:$AH$1,0)),"")</f>
        <v>0</v>
      </c>
      <c r="Z624" s="157">
        <f>IFERROR(INDEX(NoSettings_v3!$C$2:$AH$4612,MATCH('EPS 3.1.3'!$B624,NoSettings_v3!$A$2:$A$4612,0),MATCH('EPS 3.1.3'!Z$1,NoSettings_v3!$C$1:$AH$1,0)),"")</f>
        <v>0</v>
      </c>
      <c r="AA624" s="157">
        <f>IFERROR(INDEX(NoSettings_v3!$C$2:$AH$4612,MATCH('EPS 3.1.3'!$B624,NoSettings_v3!$A$2:$A$4612,0),MATCH('EPS 3.1.3'!AA$1,NoSettings_v3!$C$1:$AH$1,0)),"")</f>
        <v>0</v>
      </c>
      <c r="AB624" s="157">
        <f>IFERROR(INDEX(NoSettings_v3!$C$2:$AH$4612,MATCH('EPS 3.1.3'!$B624,NoSettings_v3!$A$2:$A$4612,0),MATCH('EPS 3.1.3'!AB$1,NoSettings_v3!$C$1:$AH$1,0)),"")</f>
        <v>0</v>
      </c>
      <c r="AC624" s="157">
        <f>IFERROR(INDEX(NoSettings_v3!$C$2:$AH$4612,MATCH('EPS 3.1.3'!$B624,NoSettings_v3!$A$2:$A$4612,0),MATCH('EPS 3.1.3'!AC$1,NoSettings_v3!$C$1:$AH$1,0)),"")</f>
        <v>0</v>
      </c>
      <c r="AD624" s="157">
        <f>IFERROR(INDEX(NoSettings_v3!$C$2:$AH$4612,MATCH('EPS 3.1.3'!$B624,NoSettings_v3!$A$2:$A$4612,0),MATCH('EPS 3.1.3'!AD$1,NoSettings_v3!$C$1:$AH$1,0)),"")</f>
        <v>0</v>
      </c>
      <c r="AE624" s="157">
        <f>IFERROR(INDEX(NoSettings_v3!$C$2:$AH$4612,MATCH('EPS 3.1.3'!$B624,NoSettings_v3!$A$2:$A$4612,0),MATCH('EPS 3.1.3'!AE$1,NoSettings_v3!$C$1:$AH$1,0)),"")</f>
        <v>0</v>
      </c>
      <c r="AF624" s="157">
        <f>IFERROR(INDEX(NoSettings_v3!$C$2:$AH$4612,MATCH('EPS 3.1.3'!$B624,NoSettings_v3!$A$2:$A$4612,0),MATCH('EPS 3.1.3'!AF$1,NoSettings_v3!$C$1:$AH$1,0)),"")</f>
        <v>0</v>
      </c>
      <c r="AG624" s="157">
        <f>IFERROR(INDEX(NoSettings_v3!$C$2:$AH$4612,MATCH('EPS 3.1.3'!$B624,NoSettings_v3!$A$2:$A$4612,0),MATCH('EPS 3.1.3'!AG$1,NoSettings_v3!$C$1:$AH$1,0)),"")</f>
        <v>0</v>
      </c>
      <c r="AH624" s="157">
        <f>IFERROR(INDEX(NoSettings_v3!$C$2:$AH$4612,MATCH('EPS 3.1.3'!$B624,NoSettings_v3!$A$2:$A$4612,0),MATCH('EPS 3.1.3'!AH$1,NoSettings_v3!$C$1:$AH$1,0)),"")</f>
        <v>0</v>
      </c>
      <c r="AI624" s="157">
        <f>IFERROR(INDEX(NoSettings_v3!$C$2:$AH$4612,MATCH('EPS 3.1.3'!$B624,NoSettings_v3!$A$2:$A$4612,0),MATCH('EPS 3.1.3'!AI$1,NoSettings_v3!$C$1:$AH$1,0)),"")</f>
        <v>0</v>
      </c>
    </row>
    <row r="625" spans="1:35" x14ac:dyDescent="0.35">
      <c r="A625" s="127"/>
      <c r="B625" s="161" t="s">
        <v>1311</v>
      </c>
      <c r="C625" s="127" t="s">
        <v>964</v>
      </c>
      <c r="D625" s="157">
        <f>IFERROR(INDEX(NoSettings_v3!$C$2:$AH$4612,MATCH('EPS 3.1.3'!$B625,NoSettings_v3!$A$2:$A$4612,0),MATCH('EPS 3.1.3'!D$1,NoSettings_v3!$C$1:$AH$1,0)),"")</f>
        <v>0</v>
      </c>
      <c r="E625" s="157">
        <f>IFERROR(INDEX(NoSettings_v3!$C$2:$AH$4612,MATCH('EPS 3.1.3'!$B625,NoSettings_v3!$A$2:$A$4612,0),MATCH('EPS 3.1.3'!E$1,NoSettings_v3!$C$1:$AH$1,0)),"")</f>
        <v>0</v>
      </c>
      <c r="F625" s="157">
        <f>IFERROR(INDEX(NoSettings_v3!$C$2:$AH$4612,MATCH('EPS 3.1.3'!$B625,NoSettings_v3!$A$2:$A$4612,0),MATCH('EPS 3.1.3'!F$1,NoSettings_v3!$C$1:$AH$1,0)),"")</f>
        <v>0</v>
      </c>
      <c r="G625" s="157">
        <f>IFERROR(INDEX(NoSettings_v3!$C$2:$AH$4612,MATCH('EPS 3.1.3'!$B625,NoSettings_v3!$A$2:$A$4612,0),MATCH('EPS 3.1.3'!G$1,NoSettings_v3!$C$1:$AH$1,0)),"")</f>
        <v>0</v>
      </c>
      <c r="H625" s="157">
        <f>IFERROR(INDEX(NoSettings_v3!$C$2:$AH$4612,MATCH('EPS 3.1.3'!$B625,NoSettings_v3!$A$2:$A$4612,0),MATCH('EPS 3.1.3'!H$1,NoSettings_v3!$C$1:$AH$1,0)),"")</f>
        <v>0</v>
      </c>
      <c r="I625" s="157">
        <f>IFERROR(INDEX(NoSettings_v3!$C$2:$AH$4612,MATCH('EPS 3.1.3'!$B625,NoSettings_v3!$A$2:$A$4612,0),MATCH('EPS 3.1.3'!I$1,NoSettings_v3!$C$1:$AH$1,0)),"")</f>
        <v>0</v>
      </c>
      <c r="J625" s="157">
        <f>IFERROR(INDEX(NoSettings_v3!$C$2:$AH$4612,MATCH('EPS 3.1.3'!$B625,NoSettings_v3!$A$2:$A$4612,0),MATCH('EPS 3.1.3'!J$1,NoSettings_v3!$C$1:$AH$1,0)),"")</f>
        <v>0</v>
      </c>
      <c r="K625" s="157">
        <f>IFERROR(INDEX(NoSettings_v3!$C$2:$AH$4612,MATCH('EPS 3.1.3'!$B625,NoSettings_v3!$A$2:$A$4612,0),MATCH('EPS 3.1.3'!K$1,NoSettings_v3!$C$1:$AH$1,0)),"")</f>
        <v>0</v>
      </c>
      <c r="L625" s="157">
        <f>IFERROR(INDEX(NoSettings_v3!$C$2:$AH$4612,MATCH('EPS 3.1.3'!$B625,NoSettings_v3!$A$2:$A$4612,0),MATCH('EPS 3.1.3'!L$1,NoSettings_v3!$C$1:$AH$1,0)),"")</f>
        <v>0</v>
      </c>
      <c r="M625" s="157">
        <f>IFERROR(INDEX(NoSettings_v3!$C$2:$AH$4612,MATCH('EPS 3.1.3'!$B625,NoSettings_v3!$A$2:$A$4612,0),MATCH('EPS 3.1.3'!M$1,NoSettings_v3!$C$1:$AH$1,0)),"")</f>
        <v>0</v>
      </c>
      <c r="N625" s="157">
        <f>IFERROR(INDEX(NoSettings_v3!$C$2:$AH$4612,MATCH('EPS 3.1.3'!$B625,NoSettings_v3!$A$2:$A$4612,0),MATCH('EPS 3.1.3'!N$1,NoSettings_v3!$C$1:$AH$1,0)),"")</f>
        <v>0</v>
      </c>
      <c r="O625" s="157">
        <f>IFERROR(INDEX(NoSettings_v3!$C$2:$AH$4612,MATCH('EPS 3.1.3'!$B625,NoSettings_v3!$A$2:$A$4612,0),MATCH('EPS 3.1.3'!O$1,NoSettings_v3!$C$1:$AH$1,0)),"")</f>
        <v>0</v>
      </c>
      <c r="P625" s="157">
        <f>IFERROR(INDEX(NoSettings_v3!$C$2:$AH$4612,MATCH('EPS 3.1.3'!$B625,NoSettings_v3!$A$2:$A$4612,0),MATCH('EPS 3.1.3'!P$1,NoSettings_v3!$C$1:$AH$1,0)),"")</f>
        <v>0</v>
      </c>
      <c r="Q625" s="157">
        <f>IFERROR(INDEX(NoSettings_v3!$C$2:$AH$4612,MATCH('EPS 3.1.3'!$B625,NoSettings_v3!$A$2:$A$4612,0),MATCH('EPS 3.1.3'!Q$1,NoSettings_v3!$C$1:$AH$1,0)),"")</f>
        <v>0</v>
      </c>
      <c r="R625" s="157">
        <f>IFERROR(INDEX(NoSettings_v3!$C$2:$AH$4612,MATCH('EPS 3.1.3'!$B625,NoSettings_v3!$A$2:$A$4612,0),MATCH('EPS 3.1.3'!R$1,NoSettings_v3!$C$1:$AH$1,0)),"")</f>
        <v>0</v>
      </c>
      <c r="S625" s="157">
        <f>IFERROR(INDEX(NoSettings_v3!$C$2:$AH$4612,MATCH('EPS 3.1.3'!$B625,NoSettings_v3!$A$2:$A$4612,0),MATCH('EPS 3.1.3'!S$1,NoSettings_v3!$C$1:$AH$1,0)),"")</f>
        <v>0</v>
      </c>
      <c r="T625" s="157">
        <f>IFERROR(INDEX(NoSettings_v3!$C$2:$AH$4612,MATCH('EPS 3.1.3'!$B625,NoSettings_v3!$A$2:$A$4612,0),MATCH('EPS 3.1.3'!T$1,NoSettings_v3!$C$1:$AH$1,0)),"")</f>
        <v>0</v>
      </c>
      <c r="U625" s="157">
        <f>IFERROR(INDEX(NoSettings_v3!$C$2:$AH$4612,MATCH('EPS 3.1.3'!$B625,NoSettings_v3!$A$2:$A$4612,0),MATCH('EPS 3.1.3'!U$1,NoSettings_v3!$C$1:$AH$1,0)),"")</f>
        <v>0</v>
      </c>
      <c r="V625" s="157">
        <f>IFERROR(INDEX(NoSettings_v3!$C$2:$AH$4612,MATCH('EPS 3.1.3'!$B625,NoSettings_v3!$A$2:$A$4612,0),MATCH('EPS 3.1.3'!V$1,NoSettings_v3!$C$1:$AH$1,0)),"")</f>
        <v>0</v>
      </c>
      <c r="W625" s="157">
        <f>IFERROR(INDEX(NoSettings_v3!$C$2:$AH$4612,MATCH('EPS 3.1.3'!$B625,NoSettings_v3!$A$2:$A$4612,0),MATCH('EPS 3.1.3'!W$1,NoSettings_v3!$C$1:$AH$1,0)),"")</f>
        <v>0</v>
      </c>
      <c r="X625" s="157">
        <f>IFERROR(INDEX(NoSettings_v3!$C$2:$AH$4612,MATCH('EPS 3.1.3'!$B625,NoSettings_v3!$A$2:$A$4612,0),MATCH('EPS 3.1.3'!X$1,NoSettings_v3!$C$1:$AH$1,0)),"")</f>
        <v>0</v>
      </c>
      <c r="Y625" s="157">
        <f>IFERROR(INDEX(NoSettings_v3!$C$2:$AH$4612,MATCH('EPS 3.1.3'!$B625,NoSettings_v3!$A$2:$A$4612,0),MATCH('EPS 3.1.3'!Y$1,NoSettings_v3!$C$1:$AH$1,0)),"")</f>
        <v>0</v>
      </c>
      <c r="Z625" s="157">
        <f>IFERROR(INDEX(NoSettings_v3!$C$2:$AH$4612,MATCH('EPS 3.1.3'!$B625,NoSettings_v3!$A$2:$A$4612,0),MATCH('EPS 3.1.3'!Z$1,NoSettings_v3!$C$1:$AH$1,0)),"")</f>
        <v>0</v>
      </c>
      <c r="AA625" s="157">
        <f>IFERROR(INDEX(NoSettings_v3!$C$2:$AH$4612,MATCH('EPS 3.1.3'!$B625,NoSettings_v3!$A$2:$A$4612,0),MATCH('EPS 3.1.3'!AA$1,NoSettings_v3!$C$1:$AH$1,0)),"")</f>
        <v>0</v>
      </c>
      <c r="AB625" s="157">
        <f>IFERROR(INDEX(NoSettings_v3!$C$2:$AH$4612,MATCH('EPS 3.1.3'!$B625,NoSettings_v3!$A$2:$A$4612,0),MATCH('EPS 3.1.3'!AB$1,NoSettings_v3!$C$1:$AH$1,0)),"")</f>
        <v>0</v>
      </c>
      <c r="AC625" s="157">
        <f>IFERROR(INDEX(NoSettings_v3!$C$2:$AH$4612,MATCH('EPS 3.1.3'!$B625,NoSettings_v3!$A$2:$A$4612,0),MATCH('EPS 3.1.3'!AC$1,NoSettings_v3!$C$1:$AH$1,0)),"")</f>
        <v>0</v>
      </c>
      <c r="AD625" s="157">
        <f>IFERROR(INDEX(NoSettings_v3!$C$2:$AH$4612,MATCH('EPS 3.1.3'!$B625,NoSettings_v3!$A$2:$A$4612,0),MATCH('EPS 3.1.3'!AD$1,NoSettings_v3!$C$1:$AH$1,0)),"")</f>
        <v>0</v>
      </c>
      <c r="AE625" s="157">
        <f>IFERROR(INDEX(NoSettings_v3!$C$2:$AH$4612,MATCH('EPS 3.1.3'!$B625,NoSettings_v3!$A$2:$A$4612,0),MATCH('EPS 3.1.3'!AE$1,NoSettings_v3!$C$1:$AH$1,0)),"")</f>
        <v>0</v>
      </c>
      <c r="AF625" s="157">
        <f>IFERROR(INDEX(NoSettings_v3!$C$2:$AH$4612,MATCH('EPS 3.1.3'!$B625,NoSettings_v3!$A$2:$A$4612,0),MATCH('EPS 3.1.3'!AF$1,NoSettings_v3!$C$1:$AH$1,0)),"")</f>
        <v>0</v>
      </c>
      <c r="AG625" s="157">
        <f>IFERROR(INDEX(NoSettings_v3!$C$2:$AH$4612,MATCH('EPS 3.1.3'!$B625,NoSettings_v3!$A$2:$A$4612,0),MATCH('EPS 3.1.3'!AG$1,NoSettings_v3!$C$1:$AH$1,0)),"")</f>
        <v>0</v>
      </c>
      <c r="AH625" s="157">
        <f>IFERROR(INDEX(NoSettings_v3!$C$2:$AH$4612,MATCH('EPS 3.1.3'!$B625,NoSettings_v3!$A$2:$A$4612,0),MATCH('EPS 3.1.3'!AH$1,NoSettings_v3!$C$1:$AH$1,0)),"")</f>
        <v>0</v>
      </c>
      <c r="AI625" s="157">
        <f>IFERROR(INDEX(NoSettings_v3!$C$2:$AH$4612,MATCH('EPS 3.1.3'!$B625,NoSettings_v3!$A$2:$A$4612,0),MATCH('EPS 3.1.3'!AI$1,NoSettings_v3!$C$1:$AH$1,0)),"")</f>
        <v>0</v>
      </c>
    </row>
    <row r="626" spans="1:35" x14ac:dyDescent="0.35">
      <c r="A626" s="127"/>
      <c r="B626" s="161" t="s">
        <v>1312</v>
      </c>
      <c r="C626" s="127" t="s">
        <v>964</v>
      </c>
      <c r="D626" s="157">
        <f>IFERROR(INDEX(NoSettings_v3!$C$2:$AH$4612,MATCH('EPS 3.1.3'!$B626,NoSettings_v3!$A$2:$A$4612,0),MATCH('EPS 3.1.3'!D$1,NoSettings_v3!$C$1:$AH$1,0)),"")</f>
        <v>0</v>
      </c>
      <c r="E626" s="157">
        <f>IFERROR(INDEX(NoSettings_v3!$C$2:$AH$4612,MATCH('EPS 3.1.3'!$B626,NoSettings_v3!$A$2:$A$4612,0),MATCH('EPS 3.1.3'!E$1,NoSettings_v3!$C$1:$AH$1,0)),"")</f>
        <v>0</v>
      </c>
      <c r="F626" s="157">
        <f>IFERROR(INDEX(NoSettings_v3!$C$2:$AH$4612,MATCH('EPS 3.1.3'!$B626,NoSettings_v3!$A$2:$A$4612,0),MATCH('EPS 3.1.3'!F$1,NoSettings_v3!$C$1:$AH$1,0)),"")</f>
        <v>0</v>
      </c>
      <c r="G626" s="157">
        <f>IFERROR(INDEX(NoSettings_v3!$C$2:$AH$4612,MATCH('EPS 3.1.3'!$B626,NoSettings_v3!$A$2:$A$4612,0),MATCH('EPS 3.1.3'!G$1,NoSettings_v3!$C$1:$AH$1,0)),"")</f>
        <v>0</v>
      </c>
      <c r="H626" s="157">
        <f>IFERROR(INDEX(NoSettings_v3!$C$2:$AH$4612,MATCH('EPS 3.1.3'!$B626,NoSettings_v3!$A$2:$A$4612,0),MATCH('EPS 3.1.3'!H$1,NoSettings_v3!$C$1:$AH$1,0)),"")</f>
        <v>0</v>
      </c>
      <c r="I626" s="157">
        <f>IFERROR(INDEX(NoSettings_v3!$C$2:$AH$4612,MATCH('EPS 3.1.3'!$B626,NoSettings_v3!$A$2:$A$4612,0),MATCH('EPS 3.1.3'!I$1,NoSettings_v3!$C$1:$AH$1,0)),"")</f>
        <v>0</v>
      </c>
      <c r="J626" s="157">
        <f>IFERROR(INDEX(NoSettings_v3!$C$2:$AH$4612,MATCH('EPS 3.1.3'!$B626,NoSettings_v3!$A$2:$A$4612,0),MATCH('EPS 3.1.3'!J$1,NoSettings_v3!$C$1:$AH$1,0)),"")</f>
        <v>0</v>
      </c>
      <c r="K626" s="157">
        <f>IFERROR(INDEX(NoSettings_v3!$C$2:$AH$4612,MATCH('EPS 3.1.3'!$B626,NoSettings_v3!$A$2:$A$4612,0),MATCH('EPS 3.1.3'!K$1,NoSettings_v3!$C$1:$AH$1,0)),"")</f>
        <v>0</v>
      </c>
      <c r="L626" s="157">
        <f>IFERROR(INDEX(NoSettings_v3!$C$2:$AH$4612,MATCH('EPS 3.1.3'!$B626,NoSettings_v3!$A$2:$A$4612,0),MATCH('EPS 3.1.3'!L$1,NoSettings_v3!$C$1:$AH$1,0)),"")</f>
        <v>0</v>
      </c>
      <c r="M626" s="157">
        <f>IFERROR(INDEX(NoSettings_v3!$C$2:$AH$4612,MATCH('EPS 3.1.3'!$B626,NoSettings_v3!$A$2:$A$4612,0),MATCH('EPS 3.1.3'!M$1,NoSettings_v3!$C$1:$AH$1,0)),"")</f>
        <v>0</v>
      </c>
      <c r="N626" s="157">
        <f>IFERROR(INDEX(NoSettings_v3!$C$2:$AH$4612,MATCH('EPS 3.1.3'!$B626,NoSettings_v3!$A$2:$A$4612,0),MATCH('EPS 3.1.3'!N$1,NoSettings_v3!$C$1:$AH$1,0)),"")</f>
        <v>0</v>
      </c>
      <c r="O626" s="157">
        <f>IFERROR(INDEX(NoSettings_v3!$C$2:$AH$4612,MATCH('EPS 3.1.3'!$B626,NoSettings_v3!$A$2:$A$4612,0),MATCH('EPS 3.1.3'!O$1,NoSettings_v3!$C$1:$AH$1,0)),"")</f>
        <v>0</v>
      </c>
      <c r="P626" s="157">
        <f>IFERROR(INDEX(NoSettings_v3!$C$2:$AH$4612,MATCH('EPS 3.1.3'!$B626,NoSettings_v3!$A$2:$A$4612,0),MATCH('EPS 3.1.3'!P$1,NoSettings_v3!$C$1:$AH$1,0)),"")</f>
        <v>0</v>
      </c>
      <c r="Q626" s="157">
        <f>IFERROR(INDEX(NoSettings_v3!$C$2:$AH$4612,MATCH('EPS 3.1.3'!$B626,NoSettings_v3!$A$2:$A$4612,0),MATCH('EPS 3.1.3'!Q$1,NoSettings_v3!$C$1:$AH$1,0)),"")</f>
        <v>0</v>
      </c>
      <c r="R626" s="157">
        <f>IFERROR(INDEX(NoSettings_v3!$C$2:$AH$4612,MATCH('EPS 3.1.3'!$B626,NoSettings_v3!$A$2:$A$4612,0),MATCH('EPS 3.1.3'!R$1,NoSettings_v3!$C$1:$AH$1,0)),"")</f>
        <v>0</v>
      </c>
      <c r="S626" s="157">
        <f>IFERROR(INDEX(NoSettings_v3!$C$2:$AH$4612,MATCH('EPS 3.1.3'!$B626,NoSettings_v3!$A$2:$A$4612,0),MATCH('EPS 3.1.3'!S$1,NoSettings_v3!$C$1:$AH$1,0)),"")</f>
        <v>0</v>
      </c>
      <c r="T626" s="157">
        <f>IFERROR(INDEX(NoSettings_v3!$C$2:$AH$4612,MATCH('EPS 3.1.3'!$B626,NoSettings_v3!$A$2:$A$4612,0),MATCH('EPS 3.1.3'!T$1,NoSettings_v3!$C$1:$AH$1,0)),"")</f>
        <v>0</v>
      </c>
      <c r="U626" s="157">
        <f>IFERROR(INDEX(NoSettings_v3!$C$2:$AH$4612,MATCH('EPS 3.1.3'!$B626,NoSettings_v3!$A$2:$A$4612,0),MATCH('EPS 3.1.3'!U$1,NoSettings_v3!$C$1:$AH$1,0)),"")</f>
        <v>0</v>
      </c>
      <c r="V626" s="157">
        <f>IFERROR(INDEX(NoSettings_v3!$C$2:$AH$4612,MATCH('EPS 3.1.3'!$B626,NoSettings_v3!$A$2:$A$4612,0),MATCH('EPS 3.1.3'!V$1,NoSettings_v3!$C$1:$AH$1,0)),"")</f>
        <v>0</v>
      </c>
      <c r="W626" s="157">
        <f>IFERROR(INDEX(NoSettings_v3!$C$2:$AH$4612,MATCH('EPS 3.1.3'!$B626,NoSettings_v3!$A$2:$A$4612,0),MATCH('EPS 3.1.3'!W$1,NoSettings_v3!$C$1:$AH$1,0)),"")</f>
        <v>0</v>
      </c>
      <c r="X626" s="157">
        <f>IFERROR(INDEX(NoSettings_v3!$C$2:$AH$4612,MATCH('EPS 3.1.3'!$B626,NoSettings_v3!$A$2:$A$4612,0),MATCH('EPS 3.1.3'!X$1,NoSettings_v3!$C$1:$AH$1,0)),"")</f>
        <v>0</v>
      </c>
      <c r="Y626" s="157">
        <f>IFERROR(INDEX(NoSettings_v3!$C$2:$AH$4612,MATCH('EPS 3.1.3'!$B626,NoSettings_v3!$A$2:$A$4612,0),MATCH('EPS 3.1.3'!Y$1,NoSettings_v3!$C$1:$AH$1,0)),"")</f>
        <v>0</v>
      </c>
      <c r="Z626" s="157">
        <f>IFERROR(INDEX(NoSettings_v3!$C$2:$AH$4612,MATCH('EPS 3.1.3'!$B626,NoSettings_v3!$A$2:$A$4612,0),MATCH('EPS 3.1.3'!Z$1,NoSettings_v3!$C$1:$AH$1,0)),"")</f>
        <v>0</v>
      </c>
      <c r="AA626" s="157">
        <f>IFERROR(INDEX(NoSettings_v3!$C$2:$AH$4612,MATCH('EPS 3.1.3'!$B626,NoSettings_v3!$A$2:$A$4612,0),MATCH('EPS 3.1.3'!AA$1,NoSettings_v3!$C$1:$AH$1,0)),"")</f>
        <v>0</v>
      </c>
      <c r="AB626" s="157">
        <f>IFERROR(INDEX(NoSettings_v3!$C$2:$AH$4612,MATCH('EPS 3.1.3'!$B626,NoSettings_v3!$A$2:$A$4612,0),MATCH('EPS 3.1.3'!AB$1,NoSettings_v3!$C$1:$AH$1,0)),"")</f>
        <v>0</v>
      </c>
      <c r="AC626" s="157">
        <f>IFERROR(INDEX(NoSettings_v3!$C$2:$AH$4612,MATCH('EPS 3.1.3'!$B626,NoSettings_v3!$A$2:$A$4612,0),MATCH('EPS 3.1.3'!AC$1,NoSettings_v3!$C$1:$AH$1,0)),"")</f>
        <v>0</v>
      </c>
      <c r="AD626" s="157">
        <f>IFERROR(INDEX(NoSettings_v3!$C$2:$AH$4612,MATCH('EPS 3.1.3'!$B626,NoSettings_v3!$A$2:$A$4612,0),MATCH('EPS 3.1.3'!AD$1,NoSettings_v3!$C$1:$AH$1,0)),"")</f>
        <v>0</v>
      </c>
      <c r="AE626" s="157">
        <f>IFERROR(INDEX(NoSettings_v3!$C$2:$AH$4612,MATCH('EPS 3.1.3'!$B626,NoSettings_v3!$A$2:$A$4612,0),MATCH('EPS 3.1.3'!AE$1,NoSettings_v3!$C$1:$AH$1,0)),"")</f>
        <v>0</v>
      </c>
      <c r="AF626" s="157">
        <f>IFERROR(INDEX(NoSettings_v3!$C$2:$AH$4612,MATCH('EPS 3.1.3'!$B626,NoSettings_v3!$A$2:$A$4612,0),MATCH('EPS 3.1.3'!AF$1,NoSettings_v3!$C$1:$AH$1,0)),"")</f>
        <v>0</v>
      </c>
      <c r="AG626" s="157">
        <f>IFERROR(INDEX(NoSettings_v3!$C$2:$AH$4612,MATCH('EPS 3.1.3'!$B626,NoSettings_v3!$A$2:$A$4612,0),MATCH('EPS 3.1.3'!AG$1,NoSettings_v3!$C$1:$AH$1,0)),"")</f>
        <v>0</v>
      </c>
      <c r="AH626" s="157">
        <f>IFERROR(INDEX(NoSettings_v3!$C$2:$AH$4612,MATCH('EPS 3.1.3'!$B626,NoSettings_v3!$A$2:$A$4612,0),MATCH('EPS 3.1.3'!AH$1,NoSettings_v3!$C$1:$AH$1,0)),"")</f>
        <v>0</v>
      </c>
      <c r="AI626" s="157">
        <f>IFERROR(INDEX(NoSettings_v3!$C$2:$AH$4612,MATCH('EPS 3.1.3'!$B626,NoSettings_v3!$A$2:$A$4612,0),MATCH('EPS 3.1.3'!AI$1,NoSettings_v3!$C$1:$AH$1,0)),"")</f>
        <v>0</v>
      </c>
    </row>
    <row r="627" spans="1:35" x14ac:dyDescent="0.35">
      <c r="A627" s="127"/>
      <c r="B627" s="161" t="s">
        <v>1313</v>
      </c>
      <c r="C627" s="127" t="s">
        <v>964</v>
      </c>
      <c r="D627" s="157">
        <f>IFERROR(INDEX(NoSettings_v3!$C$2:$AH$4612,MATCH('EPS 3.1.3'!$B627,NoSettings_v3!$A$2:$A$4612,0),MATCH('EPS 3.1.3'!D$1,NoSettings_v3!$C$1:$AH$1,0)),"")</f>
        <v>0</v>
      </c>
      <c r="E627" s="157">
        <f>IFERROR(INDEX(NoSettings_v3!$C$2:$AH$4612,MATCH('EPS 3.1.3'!$B627,NoSettings_v3!$A$2:$A$4612,0),MATCH('EPS 3.1.3'!E$1,NoSettings_v3!$C$1:$AH$1,0)),"")</f>
        <v>0</v>
      </c>
      <c r="F627" s="157">
        <f>IFERROR(INDEX(NoSettings_v3!$C$2:$AH$4612,MATCH('EPS 3.1.3'!$B627,NoSettings_v3!$A$2:$A$4612,0),MATCH('EPS 3.1.3'!F$1,NoSettings_v3!$C$1:$AH$1,0)),"")</f>
        <v>0</v>
      </c>
      <c r="G627" s="157">
        <f>IFERROR(INDEX(NoSettings_v3!$C$2:$AH$4612,MATCH('EPS 3.1.3'!$B627,NoSettings_v3!$A$2:$A$4612,0),MATCH('EPS 3.1.3'!G$1,NoSettings_v3!$C$1:$AH$1,0)),"")</f>
        <v>0</v>
      </c>
      <c r="H627" s="157">
        <f>IFERROR(INDEX(NoSettings_v3!$C$2:$AH$4612,MATCH('EPS 3.1.3'!$B627,NoSettings_v3!$A$2:$A$4612,0),MATCH('EPS 3.1.3'!H$1,NoSettings_v3!$C$1:$AH$1,0)),"")</f>
        <v>0</v>
      </c>
      <c r="I627" s="157">
        <f>IFERROR(INDEX(NoSettings_v3!$C$2:$AH$4612,MATCH('EPS 3.1.3'!$B627,NoSettings_v3!$A$2:$A$4612,0),MATCH('EPS 3.1.3'!I$1,NoSettings_v3!$C$1:$AH$1,0)),"")</f>
        <v>0</v>
      </c>
      <c r="J627" s="157">
        <f>IFERROR(INDEX(NoSettings_v3!$C$2:$AH$4612,MATCH('EPS 3.1.3'!$B627,NoSettings_v3!$A$2:$A$4612,0),MATCH('EPS 3.1.3'!J$1,NoSettings_v3!$C$1:$AH$1,0)),"")</f>
        <v>0</v>
      </c>
      <c r="K627" s="157">
        <f>IFERROR(INDEX(NoSettings_v3!$C$2:$AH$4612,MATCH('EPS 3.1.3'!$B627,NoSettings_v3!$A$2:$A$4612,0),MATCH('EPS 3.1.3'!K$1,NoSettings_v3!$C$1:$AH$1,0)),"")</f>
        <v>0</v>
      </c>
      <c r="L627" s="157">
        <f>IFERROR(INDEX(NoSettings_v3!$C$2:$AH$4612,MATCH('EPS 3.1.3'!$B627,NoSettings_v3!$A$2:$A$4612,0),MATCH('EPS 3.1.3'!L$1,NoSettings_v3!$C$1:$AH$1,0)),"")</f>
        <v>0</v>
      </c>
      <c r="M627" s="157">
        <f>IFERROR(INDEX(NoSettings_v3!$C$2:$AH$4612,MATCH('EPS 3.1.3'!$B627,NoSettings_v3!$A$2:$A$4612,0),MATCH('EPS 3.1.3'!M$1,NoSettings_v3!$C$1:$AH$1,0)),"")</f>
        <v>0</v>
      </c>
      <c r="N627" s="157">
        <f>IFERROR(INDEX(NoSettings_v3!$C$2:$AH$4612,MATCH('EPS 3.1.3'!$B627,NoSettings_v3!$A$2:$A$4612,0),MATCH('EPS 3.1.3'!N$1,NoSettings_v3!$C$1:$AH$1,0)),"")</f>
        <v>0</v>
      </c>
      <c r="O627" s="157">
        <f>IFERROR(INDEX(NoSettings_v3!$C$2:$AH$4612,MATCH('EPS 3.1.3'!$B627,NoSettings_v3!$A$2:$A$4612,0),MATCH('EPS 3.1.3'!O$1,NoSettings_v3!$C$1:$AH$1,0)),"")</f>
        <v>0</v>
      </c>
      <c r="P627" s="157">
        <f>IFERROR(INDEX(NoSettings_v3!$C$2:$AH$4612,MATCH('EPS 3.1.3'!$B627,NoSettings_v3!$A$2:$A$4612,0),MATCH('EPS 3.1.3'!P$1,NoSettings_v3!$C$1:$AH$1,0)),"")</f>
        <v>0</v>
      </c>
      <c r="Q627" s="157">
        <f>IFERROR(INDEX(NoSettings_v3!$C$2:$AH$4612,MATCH('EPS 3.1.3'!$B627,NoSettings_v3!$A$2:$A$4612,0),MATCH('EPS 3.1.3'!Q$1,NoSettings_v3!$C$1:$AH$1,0)),"")</f>
        <v>0</v>
      </c>
      <c r="R627" s="157">
        <f>IFERROR(INDEX(NoSettings_v3!$C$2:$AH$4612,MATCH('EPS 3.1.3'!$B627,NoSettings_v3!$A$2:$A$4612,0),MATCH('EPS 3.1.3'!R$1,NoSettings_v3!$C$1:$AH$1,0)),"")</f>
        <v>0</v>
      </c>
      <c r="S627" s="157">
        <f>IFERROR(INDEX(NoSettings_v3!$C$2:$AH$4612,MATCH('EPS 3.1.3'!$B627,NoSettings_v3!$A$2:$A$4612,0),MATCH('EPS 3.1.3'!S$1,NoSettings_v3!$C$1:$AH$1,0)),"")</f>
        <v>0</v>
      </c>
      <c r="T627" s="157">
        <f>IFERROR(INDEX(NoSettings_v3!$C$2:$AH$4612,MATCH('EPS 3.1.3'!$B627,NoSettings_v3!$A$2:$A$4612,0),MATCH('EPS 3.1.3'!T$1,NoSettings_v3!$C$1:$AH$1,0)),"")</f>
        <v>0</v>
      </c>
      <c r="U627" s="157">
        <f>IFERROR(INDEX(NoSettings_v3!$C$2:$AH$4612,MATCH('EPS 3.1.3'!$B627,NoSettings_v3!$A$2:$A$4612,0),MATCH('EPS 3.1.3'!U$1,NoSettings_v3!$C$1:$AH$1,0)),"")</f>
        <v>0</v>
      </c>
      <c r="V627" s="157">
        <f>IFERROR(INDEX(NoSettings_v3!$C$2:$AH$4612,MATCH('EPS 3.1.3'!$B627,NoSettings_v3!$A$2:$A$4612,0),MATCH('EPS 3.1.3'!V$1,NoSettings_v3!$C$1:$AH$1,0)),"")</f>
        <v>0</v>
      </c>
      <c r="W627" s="157">
        <f>IFERROR(INDEX(NoSettings_v3!$C$2:$AH$4612,MATCH('EPS 3.1.3'!$B627,NoSettings_v3!$A$2:$A$4612,0),MATCH('EPS 3.1.3'!W$1,NoSettings_v3!$C$1:$AH$1,0)),"")</f>
        <v>0</v>
      </c>
      <c r="X627" s="157">
        <f>IFERROR(INDEX(NoSettings_v3!$C$2:$AH$4612,MATCH('EPS 3.1.3'!$B627,NoSettings_v3!$A$2:$A$4612,0),MATCH('EPS 3.1.3'!X$1,NoSettings_v3!$C$1:$AH$1,0)),"")</f>
        <v>0</v>
      </c>
      <c r="Y627" s="157">
        <f>IFERROR(INDEX(NoSettings_v3!$C$2:$AH$4612,MATCH('EPS 3.1.3'!$B627,NoSettings_v3!$A$2:$A$4612,0),MATCH('EPS 3.1.3'!Y$1,NoSettings_v3!$C$1:$AH$1,0)),"")</f>
        <v>0</v>
      </c>
      <c r="Z627" s="157">
        <f>IFERROR(INDEX(NoSettings_v3!$C$2:$AH$4612,MATCH('EPS 3.1.3'!$B627,NoSettings_v3!$A$2:$A$4612,0),MATCH('EPS 3.1.3'!Z$1,NoSettings_v3!$C$1:$AH$1,0)),"")</f>
        <v>0</v>
      </c>
      <c r="AA627" s="157">
        <f>IFERROR(INDEX(NoSettings_v3!$C$2:$AH$4612,MATCH('EPS 3.1.3'!$B627,NoSettings_v3!$A$2:$A$4612,0),MATCH('EPS 3.1.3'!AA$1,NoSettings_v3!$C$1:$AH$1,0)),"")</f>
        <v>0</v>
      </c>
      <c r="AB627" s="157">
        <f>IFERROR(INDEX(NoSettings_v3!$C$2:$AH$4612,MATCH('EPS 3.1.3'!$B627,NoSettings_v3!$A$2:$A$4612,0),MATCH('EPS 3.1.3'!AB$1,NoSettings_v3!$C$1:$AH$1,0)),"")</f>
        <v>0</v>
      </c>
      <c r="AC627" s="157">
        <f>IFERROR(INDEX(NoSettings_v3!$C$2:$AH$4612,MATCH('EPS 3.1.3'!$B627,NoSettings_v3!$A$2:$A$4612,0),MATCH('EPS 3.1.3'!AC$1,NoSettings_v3!$C$1:$AH$1,0)),"")</f>
        <v>0</v>
      </c>
      <c r="AD627" s="157">
        <f>IFERROR(INDEX(NoSettings_v3!$C$2:$AH$4612,MATCH('EPS 3.1.3'!$B627,NoSettings_v3!$A$2:$A$4612,0),MATCH('EPS 3.1.3'!AD$1,NoSettings_v3!$C$1:$AH$1,0)),"")</f>
        <v>0</v>
      </c>
      <c r="AE627" s="157">
        <f>IFERROR(INDEX(NoSettings_v3!$C$2:$AH$4612,MATCH('EPS 3.1.3'!$B627,NoSettings_v3!$A$2:$A$4612,0),MATCH('EPS 3.1.3'!AE$1,NoSettings_v3!$C$1:$AH$1,0)),"")</f>
        <v>0</v>
      </c>
      <c r="AF627" s="157">
        <f>IFERROR(INDEX(NoSettings_v3!$C$2:$AH$4612,MATCH('EPS 3.1.3'!$B627,NoSettings_v3!$A$2:$A$4612,0),MATCH('EPS 3.1.3'!AF$1,NoSettings_v3!$C$1:$AH$1,0)),"")</f>
        <v>0</v>
      </c>
      <c r="AG627" s="157">
        <f>IFERROR(INDEX(NoSettings_v3!$C$2:$AH$4612,MATCH('EPS 3.1.3'!$B627,NoSettings_v3!$A$2:$A$4612,0),MATCH('EPS 3.1.3'!AG$1,NoSettings_v3!$C$1:$AH$1,0)),"")</f>
        <v>0</v>
      </c>
      <c r="AH627" s="157">
        <f>IFERROR(INDEX(NoSettings_v3!$C$2:$AH$4612,MATCH('EPS 3.1.3'!$B627,NoSettings_v3!$A$2:$A$4612,0),MATCH('EPS 3.1.3'!AH$1,NoSettings_v3!$C$1:$AH$1,0)),"")</f>
        <v>0</v>
      </c>
      <c r="AI627" s="157">
        <f>IFERROR(INDEX(NoSettings_v3!$C$2:$AH$4612,MATCH('EPS 3.1.3'!$B627,NoSettings_v3!$A$2:$A$4612,0),MATCH('EPS 3.1.3'!AI$1,NoSettings_v3!$C$1:$AH$1,0)),"")</f>
        <v>0</v>
      </c>
    </row>
    <row r="628" spans="1:35" x14ac:dyDescent="0.35">
      <c r="A628" s="127"/>
      <c r="B628" s="161" t="s">
        <v>1314</v>
      </c>
      <c r="C628" s="127" t="s">
        <v>964</v>
      </c>
      <c r="D628" s="157">
        <f>IFERROR(INDEX(NoSettings_v3!$C$2:$AH$4612,MATCH('EPS 3.1.3'!$B628,NoSettings_v3!$A$2:$A$4612,0),MATCH('EPS 3.1.3'!D$1,NoSettings_v3!$C$1:$AH$1,0)),"")</f>
        <v>0</v>
      </c>
      <c r="E628" s="157">
        <f>IFERROR(INDEX(NoSettings_v3!$C$2:$AH$4612,MATCH('EPS 3.1.3'!$B628,NoSettings_v3!$A$2:$A$4612,0),MATCH('EPS 3.1.3'!E$1,NoSettings_v3!$C$1:$AH$1,0)),"")</f>
        <v>0</v>
      </c>
      <c r="F628" s="157">
        <f>IFERROR(INDEX(NoSettings_v3!$C$2:$AH$4612,MATCH('EPS 3.1.3'!$B628,NoSettings_v3!$A$2:$A$4612,0),MATCH('EPS 3.1.3'!F$1,NoSettings_v3!$C$1:$AH$1,0)),"")</f>
        <v>0</v>
      </c>
      <c r="G628" s="157">
        <f>IFERROR(INDEX(NoSettings_v3!$C$2:$AH$4612,MATCH('EPS 3.1.3'!$B628,NoSettings_v3!$A$2:$A$4612,0),MATCH('EPS 3.1.3'!G$1,NoSettings_v3!$C$1:$AH$1,0)),"")</f>
        <v>0</v>
      </c>
      <c r="H628" s="157">
        <f>IFERROR(INDEX(NoSettings_v3!$C$2:$AH$4612,MATCH('EPS 3.1.3'!$B628,NoSettings_v3!$A$2:$A$4612,0),MATCH('EPS 3.1.3'!H$1,NoSettings_v3!$C$1:$AH$1,0)),"")</f>
        <v>0</v>
      </c>
      <c r="I628" s="157">
        <f>IFERROR(INDEX(NoSettings_v3!$C$2:$AH$4612,MATCH('EPS 3.1.3'!$B628,NoSettings_v3!$A$2:$A$4612,0),MATCH('EPS 3.1.3'!I$1,NoSettings_v3!$C$1:$AH$1,0)),"")</f>
        <v>0</v>
      </c>
      <c r="J628" s="157">
        <f>IFERROR(INDEX(NoSettings_v3!$C$2:$AH$4612,MATCH('EPS 3.1.3'!$B628,NoSettings_v3!$A$2:$A$4612,0),MATCH('EPS 3.1.3'!J$1,NoSettings_v3!$C$1:$AH$1,0)),"")</f>
        <v>0</v>
      </c>
      <c r="K628" s="157">
        <f>IFERROR(INDEX(NoSettings_v3!$C$2:$AH$4612,MATCH('EPS 3.1.3'!$B628,NoSettings_v3!$A$2:$A$4612,0),MATCH('EPS 3.1.3'!K$1,NoSettings_v3!$C$1:$AH$1,0)),"")</f>
        <v>0</v>
      </c>
      <c r="L628" s="157">
        <f>IFERROR(INDEX(NoSettings_v3!$C$2:$AH$4612,MATCH('EPS 3.1.3'!$B628,NoSettings_v3!$A$2:$A$4612,0),MATCH('EPS 3.1.3'!L$1,NoSettings_v3!$C$1:$AH$1,0)),"")</f>
        <v>0</v>
      </c>
      <c r="M628" s="157">
        <f>IFERROR(INDEX(NoSettings_v3!$C$2:$AH$4612,MATCH('EPS 3.1.3'!$B628,NoSettings_v3!$A$2:$A$4612,0),MATCH('EPS 3.1.3'!M$1,NoSettings_v3!$C$1:$AH$1,0)),"")</f>
        <v>0</v>
      </c>
      <c r="N628" s="157">
        <f>IFERROR(INDEX(NoSettings_v3!$C$2:$AH$4612,MATCH('EPS 3.1.3'!$B628,NoSettings_v3!$A$2:$A$4612,0),MATCH('EPS 3.1.3'!N$1,NoSettings_v3!$C$1:$AH$1,0)),"")</f>
        <v>0</v>
      </c>
      <c r="O628" s="157">
        <f>IFERROR(INDEX(NoSettings_v3!$C$2:$AH$4612,MATCH('EPS 3.1.3'!$B628,NoSettings_v3!$A$2:$A$4612,0),MATCH('EPS 3.1.3'!O$1,NoSettings_v3!$C$1:$AH$1,0)),"")</f>
        <v>0</v>
      </c>
      <c r="P628" s="157">
        <f>IFERROR(INDEX(NoSettings_v3!$C$2:$AH$4612,MATCH('EPS 3.1.3'!$B628,NoSettings_v3!$A$2:$A$4612,0),MATCH('EPS 3.1.3'!P$1,NoSettings_v3!$C$1:$AH$1,0)),"")</f>
        <v>0</v>
      </c>
      <c r="Q628" s="157">
        <f>IFERROR(INDEX(NoSettings_v3!$C$2:$AH$4612,MATCH('EPS 3.1.3'!$B628,NoSettings_v3!$A$2:$A$4612,0),MATCH('EPS 3.1.3'!Q$1,NoSettings_v3!$C$1:$AH$1,0)),"")</f>
        <v>0</v>
      </c>
      <c r="R628" s="157">
        <f>IFERROR(INDEX(NoSettings_v3!$C$2:$AH$4612,MATCH('EPS 3.1.3'!$B628,NoSettings_v3!$A$2:$A$4612,0),MATCH('EPS 3.1.3'!R$1,NoSettings_v3!$C$1:$AH$1,0)),"")</f>
        <v>0</v>
      </c>
      <c r="S628" s="157">
        <f>IFERROR(INDEX(NoSettings_v3!$C$2:$AH$4612,MATCH('EPS 3.1.3'!$B628,NoSettings_v3!$A$2:$A$4612,0),MATCH('EPS 3.1.3'!S$1,NoSettings_v3!$C$1:$AH$1,0)),"")</f>
        <v>0</v>
      </c>
      <c r="T628" s="157">
        <f>IFERROR(INDEX(NoSettings_v3!$C$2:$AH$4612,MATCH('EPS 3.1.3'!$B628,NoSettings_v3!$A$2:$A$4612,0),MATCH('EPS 3.1.3'!T$1,NoSettings_v3!$C$1:$AH$1,0)),"")</f>
        <v>0</v>
      </c>
      <c r="U628" s="157">
        <f>IFERROR(INDEX(NoSettings_v3!$C$2:$AH$4612,MATCH('EPS 3.1.3'!$B628,NoSettings_v3!$A$2:$A$4612,0),MATCH('EPS 3.1.3'!U$1,NoSettings_v3!$C$1:$AH$1,0)),"")</f>
        <v>0</v>
      </c>
      <c r="V628" s="157">
        <f>IFERROR(INDEX(NoSettings_v3!$C$2:$AH$4612,MATCH('EPS 3.1.3'!$B628,NoSettings_v3!$A$2:$A$4612,0),MATCH('EPS 3.1.3'!V$1,NoSettings_v3!$C$1:$AH$1,0)),"")</f>
        <v>0</v>
      </c>
      <c r="W628" s="157">
        <f>IFERROR(INDEX(NoSettings_v3!$C$2:$AH$4612,MATCH('EPS 3.1.3'!$B628,NoSettings_v3!$A$2:$A$4612,0),MATCH('EPS 3.1.3'!W$1,NoSettings_v3!$C$1:$AH$1,0)),"")</f>
        <v>0</v>
      </c>
      <c r="X628" s="157">
        <f>IFERROR(INDEX(NoSettings_v3!$C$2:$AH$4612,MATCH('EPS 3.1.3'!$B628,NoSettings_v3!$A$2:$A$4612,0),MATCH('EPS 3.1.3'!X$1,NoSettings_v3!$C$1:$AH$1,0)),"")</f>
        <v>0</v>
      </c>
      <c r="Y628" s="157">
        <f>IFERROR(INDEX(NoSettings_v3!$C$2:$AH$4612,MATCH('EPS 3.1.3'!$B628,NoSettings_v3!$A$2:$A$4612,0),MATCH('EPS 3.1.3'!Y$1,NoSettings_v3!$C$1:$AH$1,0)),"")</f>
        <v>0</v>
      </c>
      <c r="Z628" s="157">
        <f>IFERROR(INDEX(NoSettings_v3!$C$2:$AH$4612,MATCH('EPS 3.1.3'!$B628,NoSettings_v3!$A$2:$A$4612,0),MATCH('EPS 3.1.3'!Z$1,NoSettings_v3!$C$1:$AH$1,0)),"")</f>
        <v>0</v>
      </c>
      <c r="AA628" s="157">
        <f>IFERROR(INDEX(NoSettings_v3!$C$2:$AH$4612,MATCH('EPS 3.1.3'!$B628,NoSettings_v3!$A$2:$A$4612,0),MATCH('EPS 3.1.3'!AA$1,NoSettings_v3!$C$1:$AH$1,0)),"")</f>
        <v>0</v>
      </c>
      <c r="AB628" s="157">
        <f>IFERROR(INDEX(NoSettings_v3!$C$2:$AH$4612,MATCH('EPS 3.1.3'!$B628,NoSettings_v3!$A$2:$A$4612,0),MATCH('EPS 3.1.3'!AB$1,NoSettings_v3!$C$1:$AH$1,0)),"")</f>
        <v>0</v>
      </c>
      <c r="AC628" s="157">
        <f>IFERROR(INDEX(NoSettings_v3!$C$2:$AH$4612,MATCH('EPS 3.1.3'!$B628,NoSettings_v3!$A$2:$A$4612,0),MATCH('EPS 3.1.3'!AC$1,NoSettings_v3!$C$1:$AH$1,0)),"")</f>
        <v>0</v>
      </c>
      <c r="AD628" s="157">
        <f>IFERROR(INDEX(NoSettings_v3!$C$2:$AH$4612,MATCH('EPS 3.1.3'!$B628,NoSettings_v3!$A$2:$A$4612,0),MATCH('EPS 3.1.3'!AD$1,NoSettings_v3!$C$1:$AH$1,0)),"")</f>
        <v>0</v>
      </c>
      <c r="AE628" s="157">
        <f>IFERROR(INDEX(NoSettings_v3!$C$2:$AH$4612,MATCH('EPS 3.1.3'!$B628,NoSettings_v3!$A$2:$A$4612,0),MATCH('EPS 3.1.3'!AE$1,NoSettings_v3!$C$1:$AH$1,0)),"")</f>
        <v>0</v>
      </c>
      <c r="AF628" s="157">
        <f>IFERROR(INDEX(NoSettings_v3!$C$2:$AH$4612,MATCH('EPS 3.1.3'!$B628,NoSettings_v3!$A$2:$A$4612,0),MATCH('EPS 3.1.3'!AF$1,NoSettings_v3!$C$1:$AH$1,0)),"")</f>
        <v>0</v>
      </c>
      <c r="AG628" s="157">
        <f>IFERROR(INDEX(NoSettings_v3!$C$2:$AH$4612,MATCH('EPS 3.1.3'!$B628,NoSettings_v3!$A$2:$A$4612,0),MATCH('EPS 3.1.3'!AG$1,NoSettings_v3!$C$1:$AH$1,0)),"")</f>
        <v>0</v>
      </c>
      <c r="AH628" s="157">
        <f>IFERROR(INDEX(NoSettings_v3!$C$2:$AH$4612,MATCH('EPS 3.1.3'!$B628,NoSettings_v3!$A$2:$A$4612,0),MATCH('EPS 3.1.3'!AH$1,NoSettings_v3!$C$1:$AH$1,0)),"")</f>
        <v>0</v>
      </c>
      <c r="AI628" s="157">
        <f>IFERROR(INDEX(NoSettings_v3!$C$2:$AH$4612,MATCH('EPS 3.1.3'!$B628,NoSettings_v3!$A$2:$A$4612,0),MATCH('EPS 3.1.3'!AI$1,NoSettings_v3!$C$1:$AH$1,0)),"")</f>
        <v>0</v>
      </c>
    </row>
    <row r="629" spans="1:35" x14ac:dyDescent="0.35">
      <c r="A629" s="127"/>
      <c r="B629" s="161" t="s">
        <v>1315</v>
      </c>
      <c r="C629" s="127" t="s">
        <v>964</v>
      </c>
      <c r="D629" s="157">
        <f>IFERROR(INDEX(NoSettings_v3!$C$2:$AH$4612,MATCH('EPS 3.1.3'!$B629,NoSettings_v3!$A$2:$A$4612,0),MATCH('EPS 3.1.3'!D$1,NoSettings_v3!$C$1:$AH$1,0)),"")</f>
        <v>0</v>
      </c>
      <c r="E629" s="157">
        <f>IFERROR(INDEX(NoSettings_v3!$C$2:$AH$4612,MATCH('EPS 3.1.3'!$B629,NoSettings_v3!$A$2:$A$4612,0),MATCH('EPS 3.1.3'!E$1,NoSettings_v3!$C$1:$AH$1,0)),"")</f>
        <v>0</v>
      </c>
      <c r="F629" s="157">
        <f>IFERROR(INDEX(NoSettings_v3!$C$2:$AH$4612,MATCH('EPS 3.1.3'!$B629,NoSettings_v3!$A$2:$A$4612,0),MATCH('EPS 3.1.3'!F$1,NoSettings_v3!$C$1:$AH$1,0)),"")</f>
        <v>0</v>
      </c>
      <c r="G629" s="157">
        <f>IFERROR(INDEX(NoSettings_v3!$C$2:$AH$4612,MATCH('EPS 3.1.3'!$B629,NoSettings_v3!$A$2:$A$4612,0),MATCH('EPS 3.1.3'!G$1,NoSettings_v3!$C$1:$AH$1,0)),"")</f>
        <v>0</v>
      </c>
      <c r="H629" s="157">
        <f>IFERROR(INDEX(NoSettings_v3!$C$2:$AH$4612,MATCH('EPS 3.1.3'!$B629,NoSettings_v3!$A$2:$A$4612,0),MATCH('EPS 3.1.3'!H$1,NoSettings_v3!$C$1:$AH$1,0)),"")</f>
        <v>0</v>
      </c>
      <c r="I629" s="157">
        <f>IFERROR(INDEX(NoSettings_v3!$C$2:$AH$4612,MATCH('EPS 3.1.3'!$B629,NoSettings_v3!$A$2:$A$4612,0),MATCH('EPS 3.1.3'!I$1,NoSettings_v3!$C$1:$AH$1,0)),"")</f>
        <v>0</v>
      </c>
      <c r="J629" s="157">
        <f>IFERROR(INDEX(NoSettings_v3!$C$2:$AH$4612,MATCH('EPS 3.1.3'!$B629,NoSettings_v3!$A$2:$A$4612,0),MATCH('EPS 3.1.3'!J$1,NoSettings_v3!$C$1:$AH$1,0)),"")</f>
        <v>0</v>
      </c>
      <c r="K629" s="157">
        <f>IFERROR(INDEX(NoSettings_v3!$C$2:$AH$4612,MATCH('EPS 3.1.3'!$B629,NoSettings_v3!$A$2:$A$4612,0),MATCH('EPS 3.1.3'!K$1,NoSettings_v3!$C$1:$AH$1,0)),"")</f>
        <v>0</v>
      </c>
      <c r="L629" s="157">
        <f>IFERROR(INDEX(NoSettings_v3!$C$2:$AH$4612,MATCH('EPS 3.1.3'!$B629,NoSettings_v3!$A$2:$A$4612,0),MATCH('EPS 3.1.3'!L$1,NoSettings_v3!$C$1:$AH$1,0)),"")</f>
        <v>0</v>
      </c>
      <c r="M629" s="157">
        <f>IFERROR(INDEX(NoSettings_v3!$C$2:$AH$4612,MATCH('EPS 3.1.3'!$B629,NoSettings_v3!$A$2:$A$4612,0),MATCH('EPS 3.1.3'!M$1,NoSettings_v3!$C$1:$AH$1,0)),"")</f>
        <v>0</v>
      </c>
      <c r="N629" s="157">
        <f>IFERROR(INDEX(NoSettings_v3!$C$2:$AH$4612,MATCH('EPS 3.1.3'!$B629,NoSettings_v3!$A$2:$A$4612,0),MATCH('EPS 3.1.3'!N$1,NoSettings_v3!$C$1:$AH$1,0)),"")</f>
        <v>0</v>
      </c>
      <c r="O629" s="157">
        <f>IFERROR(INDEX(NoSettings_v3!$C$2:$AH$4612,MATCH('EPS 3.1.3'!$B629,NoSettings_v3!$A$2:$A$4612,0),MATCH('EPS 3.1.3'!O$1,NoSettings_v3!$C$1:$AH$1,0)),"")</f>
        <v>0</v>
      </c>
      <c r="P629" s="157">
        <f>IFERROR(INDEX(NoSettings_v3!$C$2:$AH$4612,MATCH('EPS 3.1.3'!$B629,NoSettings_v3!$A$2:$A$4612,0),MATCH('EPS 3.1.3'!P$1,NoSettings_v3!$C$1:$AH$1,0)),"")</f>
        <v>0</v>
      </c>
      <c r="Q629" s="157">
        <f>IFERROR(INDEX(NoSettings_v3!$C$2:$AH$4612,MATCH('EPS 3.1.3'!$B629,NoSettings_v3!$A$2:$A$4612,0),MATCH('EPS 3.1.3'!Q$1,NoSettings_v3!$C$1:$AH$1,0)),"")</f>
        <v>0</v>
      </c>
      <c r="R629" s="157">
        <f>IFERROR(INDEX(NoSettings_v3!$C$2:$AH$4612,MATCH('EPS 3.1.3'!$B629,NoSettings_v3!$A$2:$A$4612,0),MATCH('EPS 3.1.3'!R$1,NoSettings_v3!$C$1:$AH$1,0)),"")</f>
        <v>0</v>
      </c>
      <c r="S629" s="157">
        <f>IFERROR(INDEX(NoSettings_v3!$C$2:$AH$4612,MATCH('EPS 3.1.3'!$B629,NoSettings_v3!$A$2:$A$4612,0),MATCH('EPS 3.1.3'!S$1,NoSettings_v3!$C$1:$AH$1,0)),"")</f>
        <v>0</v>
      </c>
      <c r="T629" s="157">
        <f>IFERROR(INDEX(NoSettings_v3!$C$2:$AH$4612,MATCH('EPS 3.1.3'!$B629,NoSettings_v3!$A$2:$A$4612,0),MATCH('EPS 3.1.3'!T$1,NoSettings_v3!$C$1:$AH$1,0)),"")</f>
        <v>0</v>
      </c>
      <c r="U629" s="157">
        <f>IFERROR(INDEX(NoSettings_v3!$C$2:$AH$4612,MATCH('EPS 3.1.3'!$B629,NoSettings_v3!$A$2:$A$4612,0),MATCH('EPS 3.1.3'!U$1,NoSettings_v3!$C$1:$AH$1,0)),"")</f>
        <v>0</v>
      </c>
      <c r="V629" s="157">
        <f>IFERROR(INDEX(NoSettings_v3!$C$2:$AH$4612,MATCH('EPS 3.1.3'!$B629,NoSettings_v3!$A$2:$A$4612,0),MATCH('EPS 3.1.3'!V$1,NoSettings_v3!$C$1:$AH$1,0)),"")</f>
        <v>0</v>
      </c>
      <c r="W629" s="157">
        <f>IFERROR(INDEX(NoSettings_v3!$C$2:$AH$4612,MATCH('EPS 3.1.3'!$B629,NoSettings_v3!$A$2:$A$4612,0),MATCH('EPS 3.1.3'!W$1,NoSettings_v3!$C$1:$AH$1,0)),"")</f>
        <v>0</v>
      </c>
      <c r="X629" s="157">
        <f>IFERROR(INDEX(NoSettings_v3!$C$2:$AH$4612,MATCH('EPS 3.1.3'!$B629,NoSettings_v3!$A$2:$A$4612,0),MATCH('EPS 3.1.3'!X$1,NoSettings_v3!$C$1:$AH$1,0)),"")</f>
        <v>0</v>
      </c>
      <c r="Y629" s="157">
        <f>IFERROR(INDEX(NoSettings_v3!$C$2:$AH$4612,MATCH('EPS 3.1.3'!$B629,NoSettings_v3!$A$2:$A$4612,0),MATCH('EPS 3.1.3'!Y$1,NoSettings_v3!$C$1:$AH$1,0)),"")</f>
        <v>0</v>
      </c>
      <c r="Z629" s="157">
        <f>IFERROR(INDEX(NoSettings_v3!$C$2:$AH$4612,MATCH('EPS 3.1.3'!$B629,NoSettings_v3!$A$2:$A$4612,0),MATCH('EPS 3.1.3'!Z$1,NoSettings_v3!$C$1:$AH$1,0)),"")</f>
        <v>0</v>
      </c>
      <c r="AA629" s="157">
        <f>IFERROR(INDEX(NoSettings_v3!$C$2:$AH$4612,MATCH('EPS 3.1.3'!$B629,NoSettings_v3!$A$2:$A$4612,0),MATCH('EPS 3.1.3'!AA$1,NoSettings_v3!$C$1:$AH$1,0)),"")</f>
        <v>0</v>
      </c>
      <c r="AB629" s="157">
        <f>IFERROR(INDEX(NoSettings_v3!$C$2:$AH$4612,MATCH('EPS 3.1.3'!$B629,NoSettings_v3!$A$2:$A$4612,0),MATCH('EPS 3.1.3'!AB$1,NoSettings_v3!$C$1:$AH$1,0)),"")</f>
        <v>0</v>
      </c>
      <c r="AC629" s="157">
        <f>IFERROR(INDEX(NoSettings_v3!$C$2:$AH$4612,MATCH('EPS 3.1.3'!$B629,NoSettings_v3!$A$2:$A$4612,0),MATCH('EPS 3.1.3'!AC$1,NoSettings_v3!$C$1:$AH$1,0)),"")</f>
        <v>0</v>
      </c>
      <c r="AD629" s="157">
        <f>IFERROR(INDEX(NoSettings_v3!$C$2:$AH$4612,MATCH('EPS 3.1.3'!$B629,NoSettings_v3!$A$2:$A$4612,0),MATCH('EPS 3.1.3'!AD$1,NoSettings_v3!$C$1:$AH$1,0)),"")</f>
        <v>0</v>
      </c>
      <c r="AE629" s="157">
        <f>IFERROR(INDEX(NoSettings_v3!$C$2:$AH$4612,MATCH('EPS 3.1.3'!$B629,NoSettings_v3!$A$2:$A$4612,0),MATCH('EPS 3.1.3'!AE$1,NoSettings_v3!$C$1:$AH$1,0)),"")</f>
        <v>0</v>
      </c>
      <c r="AF629" s="157">
        <f>IFERROR(INDEX(NoSettings_v3!$C$2:$AH$4612,MATCH('EPS 3.1.3'!$B629,NoSettings_v3!$A$2:$A$4612,0),MATCH('EPS 3.1.3'!AF$1,NoSettings_v3!$C$1:$AH$1,0)),"")</f>
        <v>0</v>
      </c>
      <c r="AG629" s="157">
        <f>IFERROR(INDEX(NoSettings_v3!$C$2:$AH$4612,MATCH('EPS 3.1.3'!$B629,NoSettings_v3!$A$2:$A$4612,0),MATCH('EPS 3.1.3'!AG$1,NoSettings_v3!$C$1:$AH$1,0)),"")</f>
        <v>0</v>
      </c>
      <c r="AH629" s="157">
        <f>IFERROR(INDEX(NoSettings_v3!$C$2:$AH$4612,MATCH('EPS 3.1.3'!$B629,NoSettings_v3!$A$2:$A$4612,0),MATCH('EPS 3.1.3'!AH$1,NoSettings_v3!$C$1:$AH$1,0)),"")</f>
        <v>0</v>
      </c>
      <c r="AI629" s="157">
        <f>IFERROR(INDEX(NoSettings_v3!$C$2:$AH$4612,MATCH('EPS 3.1.3'!$B629,NoSettings_v3!$A$2:$A$4612,0),MATCH('EPS 3.1.3'!AI$1,NoSettings_v3!$C$1:$AH$1,0)),"")</f>
        <v>0</v>
      </c>
    </row>
    <row r="630" spans="1:35" x14ac:dyDescent="0.35">
      <c r="A630" s="127"/>
      <c r="B630" s="161" t="s">
        <v>1316</v>
      </c>
      <c r="C630" s="127" t="s">
        <v>964</v>
      </c>
      <c r="D630" s="157">
        <f>IFERROR(INDEX(NoSettings_v3!$C$2:$AH$4612,MATCH('EPS 3.1.3'!$B630,NoSettings_v3!$A$2:$A$4612,0),MATCH('EPS 3.1.3'!D$1,NoSettings_v3!$C$1:$AH$1,0)),"")</f>
        <v>0</v>
      </c>
      <c r="E630" s="157">
        <f>IFERROR(INDEX(NoSettings_v3!$C$2:$AH$4612,MATCH('EPS 3.1.3'!$B630,NoSettings_v3!$A$2:$A$4612,0),MATCH('EPS 3.1.3'!E$1,NoSettings_v3!$C$1:$AH$1,0)),"")</f>
        <v>0</v>
      </c>
      <c r="F630" s="157">
        <f>IFERROR(INDEX(NoSettings_v3!$C$2:$AH$4612,MATCH('EPS 3.1.3'!$B630,NoSettings_v3!$A$2:$A$4612,0),MATCH('EPS 3.1.3'!F$1,NoSettings_v3!$C$1:$AH$1,0)),"")</f>
        <v>0</v>
      </c>
      <c r="G630" s="157">
        <f>IFERROR(INDEX(NoSettings_v3!$C$2:$AH$4612,MATCH('EPS 3.1.3'!$B630,NoSettings_v3!$A$2:$A$4612,0),MATCH('EPS 3.1.3'!G$1,NoSettings_v3!$C$1:$AH$1,0)),"")</f>
        <v>0</v>
      </c>
      <c r="H630" s="157">
        <f>IFERROR(INDEX(NoSettings_v3!$C$2:$AH$4612,MATCH('EPS 3.1.3'!$B630,NoSettings_v3!$A$2:$A$4612,0),MATCH('EPS 3.1.3'!H$1,NoSettings_v3!$C$1:$AH$1,0)),"")</f>
        <v>0</v>
      </c>
      <c r="I630" s="157">
        <f>IFERROR(INDEX(NoSettings_v3!$C$2:$AH$4612,MATCH('EPS 3.1.3'!$B630,NoSettings_v3!$A$2:$A$4612,0),MATCH('EPS 3.1.3'!I$1,NoSettings_v3!$C$1:$AH$1,0)),"")</f>
        <v>0</v>
      </c>
      <c r="J630" s="157">
        <f>IFERROR(INDEX(NoSettings_v3!$C$2:$AH$4612,MATCH('EPS 3.1.3'!$B630,NoSettings_v3!$A$2:$A$4612,0),MATCH('EPS 3.1.3'!J$1,NoSettings_v3!$C$1:$AH$1,0)),"")</f>
        <v>0</v>
      </c>
      <c r="K630" s="157">
        <f>IFERROR(INDEX(NoSettings_v3!$C$2:$AH$4612,MATCH('EPS 3.1.3'!$B630,NoSettings_v3!$A$2:$A$4612,0),MATCH('EPS 3.1.3'!K$1,NoSettings_v3!$C$1:$AH$1,0)),"")</f>
        <v>0</v>
      </c>
      <c r="L630" s="157">
        <f>IFERROR(INDEX(NoSettings_v3!$C$2:$AH$4612,MATCH('EPS 3.1.3'!$B630,NoSettings_v3!$A$2:$A$4612,0),MATCH('EPS 3.1.3'!L$1,NoSettings_v3!$C$1:$AH$1,0)),"")</f>
        <v>0</v>
      </c>
      <c r="M630" s="157">
        <f>IFERROR(INDEX(NoSettings_v3!$C$2:$AH$4612,MATCH('EPS 3.1.3'!$B630,NoSettings_v3!$A$2:$A$4612,0),MATCH('EPS 3.1.3'!M$1,NoSettings_v3!$C$1:$AH$1,0)),"")</f>
        <v>0</v>
      </c>
      <c r="N630" s="157">
        <f>IFERROR(INDEX(NoSettings_v3!$C$2:$AH$4612,MATCH('EPS 3.1.3'!$B630,NoSettings_v3!$A$2:$A$4612,0),MATCH('EPS 3.1.3'!N$1,NoSettings_v3!$C$1:$AH$1,0)),"")</f>
        <v>0</v>
      </c>
      <c r="O630" s="157">
        <f>IFERROR(INDEX(NoSettings_v3!$C$2:$AH$4612,MATCH('EPS 3.1.3'!$B630,NoSettings_v3!$A$2:$A$4612,0),MATCH('EPS 3.1.3'!O$1,NoSettings_v3!$C$1:$AH$1,0)),"")</f>
        <v>0</v>
      </c>
      <c r="P630" s="157">
        <f>IFERROR(INDEX(NoSettings_v3!$C$2:$AH$4612,MATCH('EPS 3.1.3'!$B630,NoSettings_v3!$A$2:$A$4612,0),MATCH('EPS 3.1.3'!P$1,NoSettings_v3!$C$1:$AH$1,0)),"")</f>
        <v>0</v>
      </c>
      <c r="Q630" s="157">
        <f>IFERROR(INDEX(NoSettings_v3!$C$2:$AH$4612,MATCH('EPS 3.1.3'!$B630,NoSettings_v3!$A$2:$A$4612,0),MATCH('EPS 3.1.3'!Q$1,NoSettings_v3!$C$1:$AH$1,0)),"")</f>
        <v>0</v>
      </c>
      <c r="R630" s="157">
        <f>IFERROR(INDEX(NoSettings_v3!$C$2:$AH$4612,MATCH('EPS 3.1.3'!$B630,NoSettings_v3!$A$2:$A$4612,0),MATCH('EPS 3.1.3'!R$1,NoSettings_v3!$C$1:$AH$1,0)),"")</f>
        <v>0</v>
      </c>
      <c r="S630" s="157">
        <f>IFERROR(INDEX(NoSettings_v3!$C$2:$AH$4612,MATCH('EPS 3.1.3'!$B630,NoSettings_v3!$A$2:$A$4612,0),MATCH('EPS 3.1.3'!S$1,NoSettings_v3!$C$1:$AH$1,0)),"")</f>
        <v>0</v>
      </c>
      <c r="T630" s="157">
        <f>IFERROR(INDEX(NoSettings_v3!$C$2:$AH$4612,MATCH('EPS 3.1.3'!$B630,NoSettings_v3!$A$2:$A$4612,0),MATCH('EPS 3.1.3'!T$1,NoSettings_v3!$C$1:$AH$1,0)),"")</f>
        <v>0</v>
      </c>
      <c r="U630" s="157">
        <f>IFERROR(INDEX(NoSettings_v3!$C$2:$AH$4612,MATCH('EPS 3.1.3'!$B630,NoSettings_v3!$A$2:$A$4612,0),MATCH('EPS 3.1.3'!U$1,NoSettings_v3!$C$1:$AH$1,0)),"")</f>
        <v>0</v>
      </c>
      <c r="V630" s="157">
        <f>IFERROR(INDEX(NoSettings_v3!$C$2:$AH$4612,MATCH('EPS 3.1.3'!$B630,NoSettings_v3!$A$2:$A$4612,0),MATCH('EPS 3.1.3'!V$1,NoSettings_v3!$C$1:$AH$1,0)),"")</f>
        <v>0</v>
      </c>
      <c r="W630" s="157">
        <f>IFERROR(INDEX(NoSettings_v3!$C$2:$AH$4612,MATCH('EPS 3.1.3'!$B630,NoSettings_v3!$A$2:$A$4612,0),MATCH('EPS 3.1.3'!W$1,NoSettings_v3!$C$1:$AH$1,0)),"")</f>
        <v>0</v>
      </c>
      <c r="X630" s="157">
        <f>IFERROR(INDEX(NoSettings_v3!$C$2:$AH$4612,MATCH('EPS 3.1.3'!$B630,NoSettings_v3!$A$2:$A$4612,0),MATCH('EPS 3.1.3'!X$1,NoSettings_v3!$C$1:$AH$1,0)),"")</f>
        <v>0</v>
      </c>
      <c r="Y630" s="157">
        <f>IFERROR(INDEX(NoSettings_v3!$C$2:$AH$4612,MATCH('EPS 3.1.3'!$B630,NoSettings_v3!$A$2:$A$4612,0),MATCH('EPS 3.1.3'!Y$1,NoSettings_v3!$C$1:$AH$1,0)),"")</f>
        <v>0</v>
      </c>
      <c r="Z630" s="157">
        <f>IFERROR(INDEX(NoSettings_v3!$C$2:$AH$4612,MATCH('EPS 3.1.3'!$B630,NoSettings_v3!$A$2:$A$4612,0),MATCH('EPS 3.1.3'!Z$1,NoSettings_v3!$C$1:$AH$1,0)),"")</f>
        <v>0</v>
      </c>
      <c r="AA630" s="157">
        <f>IFERROR(INDEX(NoSettings_v3!$C$2:$AH$4612,MATCH('EPS 3.1.3'!$B630,NoSettings_v3!$A$2:$A$4612,0),MATCH('EPS 3.1.3'!AA$1,NoSettings_v3!$C$1:$AH$1,0)),"")</f>
        <v>0</v>
      </c>
      <c r="AB630" s="157">
        <f>IFERROR(INDEX(NoSettings_v3!$C$2:$AH$4612,MATCH('EPS 3.1.3'!$B630,NoSettings_v3!$A$2:$A$4612,0),MATCH('EPS 3.1.3'!AB$1,NoSettings_v3!$C$1:$AH$1,0)),"")</f>
        <v>0</v>
      </c>
      <c r="AC630" s="157">
        <f>IFERROR(INDEX(NoSettings_v3!$C$2:$AH$4612,MATCH('EPS 3.1.3'!$B630,NoSettings_v3!$A$2:$A$4612,0),MATCH('EPS 3.1.3'!AC$1,NoSettings_v3!$C$1:$AH$1,0)),"")</f>
        <v>0</v>
      </c>
      <c r="AD630" s="157">
        <f>IFERROR(INDEX(NoSettings_v3!$C$2:$AH$4612,MATCH('EPS 3.1.3'!$B630,NoSettings_v3!$A$2:$A$4612,0),MATCH('EPS 3.1.3'!AD$1,NoSettings_v3!$C$1:$AH$1,0)),"")</f>
        <v>0</v>
      </c>
      <c r="AE630" s="157">
        <f>IFERROR(INDEX(NoSettings_v3!$C$2:$AH$4612,MATCH('EPS 3.1.3'!$B630,NoSettings_v3!$A$2:$A$4612,0),MATCH('EPS 3.1.3'!AE$1,NoSettings_v3!$C$1:$AH$1,0)),"")</f>
        <v>0</v>
      </c>
      <c r="AF630" s="157">
        <f>IFERROR(INDEX(NoSettings_v3!$C$2:$AH$4612,MATCH('EPS 3.1.3'!$B630,NoSettings_v3!$A$2:$A$4612,0),MATCH('EPS 3.1.3'!AF$1,NoSettings_v3!$C$1:$AH$1,0)),"")</f>
        <v>0</v>
      </c>
      <c r="AG630" s="157">
        <f>IFERROR(INDEX(NoSettings_v3!$C$2:$AH$4612,MATCH('EPS 3.1.3'!$B630,NoSettings_v3!$A$2:$A$4612,0),MATCH('EPS 3.1.3'!AG$1,NoSettings_v3!$C$1:$AH$1,0)),"")</f>
        <v>0</v>
      </c>
      <c r="AH630" s="157">
        <f>IFERROR(INDEX(NoSettings_v3!$C$2:$AH$4612,MATCH('EPS 3.1.3'!$B630,NoSettings_v3!$A$2:$A$4612,0),MATCH('EPS 3.1.3'!AH$1,NoSettings_v3!$C$1:$AH$1,0)),"")</f>
        <v>0</v>
      </c>
      <c r="AI630" s="157">
        <f>IFERROR(INDEX(NoSettings_v3!$C$2:$AH$4612,MATCH('EPS 3.1.3'!$B630,NoSettings_v3!$A$2:$A$4612,0),MATCH('EPS 3.1.3'!AI$1,NoSettings_v3!$C$1:$AH$1,0)),"")</f>
        <v>0</v>
      </c>
    </row>
    <row r="631" spans="1:35" x14ac:dyDescent="0.35">
      <c r="A631" s="127"/>
      <c r="B631" s="161" t="s">
        <v>1317</v>
      </c>
      <c r="C631" s="127" t="s">
        <v>964</v>
      </c>
      <c r="D631" s="157">
        <f>IFERROR(INDEX(NoSettings_v3!$C$2:$AH$4612,MATCH('EPS 3.1.3'!$B631,NoSettings_v3!$A$2:$A$4612,0),MATCH('EPS 3.1.3'!D$1,NoSettings_v3!$C$1:$AH$1,0)),"")</f>
        <v>0</v>
      </c>
      <c r="E631" s="157">
        <f>IFERROR(INDEX(NoSettings_v3!$C$2:$AH$4612,MATCH('EPS 3.1.3'!$B631,NoSettings_v3!$A$2:$A$4612,0),MATCH('EPS 3.1.3'!E$1,NoSettings_v3!$C$1:$AH$1,0)),"")</f>
        <v>0</v>
      </c>
      <c r="F631" s="157">
        <f>IFERROR(INDEX(NoSettings_v3!$C$2:$AH$4612,MATCH('EPS 3.1.3'!$B631,NoSettings_v3!$A$2:$A$4612,0),MATCH('EPS 3.1.3'!F$1,NoSettings_v3!$C$1:$AH$1,0)),"")</f>
        <v>0</v>
      </c>
      <c r="G631" s="157">
        <f>IFERROR(INDEX(NoSettings_v3!$C$2:$AH$4612,MATCH('EPS 3.1.3'!$B631,NoSettings_v3!$A$2:$A$4612,0),MATCH('EPS 3.1.3'!G$1,NoSettings_v3!$C$1:$AH$1,0)),"")</f>
        <v>0</v>
      </c>
      <c r="H631" s="157">
        <f>IFERROR(INDEX(NoSettings_v3!$C$2:$AH$4612,MATCH('EPS 3.1.3'!$B631,NoSettings_v3!$A$2:$A$4612,0),MATCH('EPS 3.1.3'!H$1,NoSettings_v3!$C$1:$AH$1,0)),"")</f>
        <v>0</v>
      </c>
      <c r="I631" s="157">
        <f>IFERROR(INDEX(NoSettings_v3!$C$2:$AH$4612,MATCH('EPS 3.1.3'!$B631,NoSettings_v3!$A$2:$A$4612,0),MATCH('EPS 3.1.3'!I$1,NoSettings_v3!$C$1:$AH$1,0)),"")</f>
        <v>0</v>
      </c>
      <c r="J631" s="157">
        <f>IFERROR(INDEX(NoSettings_v3!$C$2:$AH$4612,MATCH('EPS 3.1.3'!$B631,NoSettings_v3!$A$2:$A$4612,0),MATCH('EPS 3.1.3'!J$1,NoSettings_v3!$C$1:$AH$1,0)),"")</f>
        <v>0</v>
      </c>
      <c r="K631" s="157">
        <f>IFERROR(INDEX(NoSettings_v3!$C$2:$AH$4612,MATCH('EPS 3.1.3'!$B631,NoSettings_v3!$A$2:$A$4612,0),MATCH('EPS 3.1.3'!K$1,NoSettings_v3!$C$1:$AH$1,0)),"")</f>
        <v>0</v>
      </c>
      <c r="L631" s="157">
        <f>IFERROR(INDEX(NoSettings_v3!$C$2:$AH$4612,MATCH('EPS 3.1.3'!$B631,NoSettings_v3!$A$2:$A$4612,0),MATCH('EPS 3.1.3'!L$1,NoSettings_v3!$C$1:$AH$1,0)),"")</f>
        <v>0</v>
      </c>
      <c r="M631" s="157">
        <f>IFERROR(INDEX(NoSettings_v3!$C$2:$AH$4612,MATCH('EPS 3.1.3'!$B631,NoSettings_v3!$A$2:$A$4612,0),MATCH('EPS 3.1.3'!M$1,NoSettings_v3!$C$1:$AH$1,0)),"")</f>
        <v>0</v>
      </c>
      <c r="N631" s="157">
        <f>IFERROR(INDEX(NoSettings_v3!$C$2:$AH$4612,MATCH('EPS 3.1.3'!$B631,NoSettings_v3!$A$2:$A$4612,0),MATCH('EPS 3.1.3'!N$1,NoSettings_v3!$C$1:$AH$1,0)),"")</f>
        <v>0</v>
      </c>
      <c r="O631" s="157">
        <f>IFERROR(INDEX(NoSettings_v3!$C$2:$AH$4612,MATCH('EPS 3.1.3'!$B631,NoSettings_v3!$A$2:$A$4612,0),MATCH('EPS 3.1.3'!O$1,NoSettings_v3!$C$1:$AH$1,0)),"")</f>
        <v>0</v>
      </c>
      <c r="P631" s="157">
        <f>IFERROR(INDEX(NoSettings_v3!$C$2:$AH$4612,MATCH('EPS 3.1.3'!$B631,NoSettings_v3!$A$2:$A$4612,0),MATCH('EPS 3.1.3'!P$1,NoSettings_v3!$C$1:$AH$1,0)),"")</f>
        <v>0</v>
      </c>
      <c r="Q631" s="157">
        <f>IFERROR(INDEX(NoSettings_v3!$C$2:$AH$4612,MATCH('EPS 3.1.3'!$B631,NoSettings_v3!$A$2:$A$4612,0),MATCH('EPS 3.1.3'!Q$1,NoSettings_v3!$C$1:$AH$1,0)),"")</f>
        <v>0</v>
      </c>
      <c r="R631" s="157">
        <f>IFERROR(INDEX(NoSettings_v3!$C$2:$AH$4612,MATCH('EPS 3.1.3'!$B631,NoSettings_v3!$A$2:$A$4612,0),MATCH('EPS 3.1.3'!R$1,NoSettings_v3!$C$1:$AH$1,0)),"")</f>
        <v>0</v>
      </c>
      <c r="S631" s="157">
        <f>IFERROR(INDEX(NoSettings_v3!$C$2:$AH$4612,MATCH('EPS 3.1.3'!$B631,NoSettings_v3!$A$2:$A$4612,0),MATCH('EPS 3.1.3'!S$1,NoSettings_v3!$C$1:$AH$1,0)),"")</f>
        <v>0</v>
      </c>
      <c r="T631" s="157">
        <f>IFERROR(INDEX(NoSettings_v3!$C$2:$AH$4612,MATCH('EPS 3.1.3'!$B631,NoSettings_v3!$A$2:$A$4612,0),MATCH('EPS 3.1.3'!T$1,NoSettings_v3!$C$1:$AH$1,0)),"")</f>
        <v>0</v>
      </c>
      <c r="U631" s="157">
        <f>IFERROR(INDEX(NoSettings_v3!$C$2:$AH$4612,MATCH('EPS 3.1.3'!$B631,NoSettings_v3!$A$2:$A$4612,0),MATCH('EPS 3.1.3'!U$1,NoSettings_v3!$C$1:$AH$1,0)),"")</f>
        <v>0</v>
      </c>
      <c r="V631" s="157">
        <f>IFERROR(INDEX(NoSettings_v3!$C$2:$AH$4612,MATCH('EPS 3.1.3'!$B631,NoSettings_v3!$A$2:$A$4612,0),MATCH('EPS 3.1.3'!V$1,NoSettings_v3!$C$1:$AH$1,0)),"")</f>
        <v>0</v>
      </c>
      <c r="W631" s="157">
        <f>IFERROR(INDEX(NoSettings_v3!$C$2:$AH$4612,MATCH('EPS 3.1.3'!$B631,NoSettings_v3!$A$2:$A$4612,0),MATCH('EPS 3.1.3'!W$1,NoSettings_v3!$C$1:$AH$1,0)),"")</f>
        <v>0</v>
      </c>
      <c r="X631" s="157">
        <f>IFERROR(INDEX(NoSettings_v3!$C$2:$AH$4612,MATCH('EPS 3.1.3'!$B631,NoSettings_v3!$A$2:$A$4612,0),MATCH('EPS 3.1.3'!X$1,NoSettings_v3!$C$1:$AH$1,0)),"")</f>
        <v>0</v>
      </c>
      <c r="Y631" s="157">
        <f>IFERROR(INDEX(NoSettings_v3!$C$2:$AH$4612,MATCH('EPS 3.1.3'!$B631,NoSettings_v3!$A$2:$A$4612,0),MATCH('EPS 3.1.3'!Y$1,NoSettings_v3!$C$1:$AH$1,0)),"")</f>
        <v>0</v>
      </c>
      <c r="Z631" s="157">
        <f>IFERROR(INDEX(NoSettings_v3!$C$2:$AH$4612,MATCH('EPS 3.1.3'!$B631,NoSettings_v3!$A$2:$A$4612,0),MATCH('EPS 3.1.3'!Z$1,NoSettings_v3!$C$1:$AH$1,0)),"")</f>
        <v>0</v>
      </c>
      <c r="AA631" s="157">
        <f>IFERROR(INDEX(NoSettings_v3!$C$2:$AH$4612,MATCH('EPS 3.1.3'!$B631,NoSettings_v3!$A$2:$A$4612,0),MATCH('EPS 3.1.3'!AA$1,NoSettings_v3!$C$1:$AH$1,0)),"")</f>
        <v>0</v>
      </c>
      <c r="AB631" s="157">
        <f>IFERROR(INDEX(NoSettings_v3!$C$2:$AH$4612,MATCH('EPS 3.1.3'!$B631,NoSettings_v3!$A$2:$A$4612,0),MATCH('EPS 3.1.3'!AB$1,NoSettings_v3!$C$1:$AH$1,0)),"")</f>
        <v>0</v>
      </c>
      <c r="AC631" s="157">
        <f>IFERROR(INDEX(NoSettings_v3!$C$2:$AH$4612,MATCH('EPS 3.1.3'!$B631,NoSettings_v3!$A$2:$A$4612,0),MATCH('EPS 3.1.3'!AC$1,NoSettings_v3!$C$1:$AH$1,0)),"")</f>
        <v>0</v>
      </c>
      <c r="AD631" s="157">
        <f>IFERROR(INDEX(NoSettings_v3!$C$2:$AH$4612,MATCH('EPS 3.1.3'!$B631,NoSettings_v3!$A$2:$A$4612,0),MATCH('EPS 3.1.3'!AD$1,NoSettings_v3!$C$1:$AH$1,0)),"")</f>
        <v>0</v>
      </c>
      <c r="AE631" s="157">
        <f>IFERROR(INDEX(NoSettings_v3!$C$2:$AH$4612,MATCH('EPS 3.1.3'!$B631,NoSettings_v3!$A$2:$A$4612,0),MATCH('EPS 3.1.3'!AE$1,NoSettings_v3!$C$1:$AH$1,0)),"")</f>
        <v>0</v>
      </c>
      <c r="AF631" s="157">
        <f>IFERROR(INDEX(NoSettings_v3!$C$2:$AH$4612,MATCH('EPS 3.1.3'!$B631,NoSettings_v3!$A$2:$A$4612,0),MATCH('EPS 3.1.3'!AF$1,NoSettings_v3!$C$1:$AH$1,0)),"")</f>
        <v>0</v>
      </c>
      <c r="AG631" s="157">
        <f>IFERROR(INDEX(NoSettings_v3!$C$2:$AH$4612,MATCH('EPS 3.1.3'!$B631,NoSettings_v3!$A$2:$A$4612,0),MATCH('EPS 3.1.3'!AG$1,NoSettings_v3!$C$1:$AH$1,0)),"")</f>
        <v>0</v>
      </c>
      <c r="AH631" s="157">
        <f>IFERROR(INDEX(NoSettings_v3!$C$2:$AH$4612,MATCH('EPS 3.1.3'!$B631,NoSettings_v3!$A$2:$A$4612,0),MATCH('EPS 3.1.3'!AH$1,NoSettings_v3!$C$1:$AH$1,0)),"")</f>
        <v>0</v>
      </c>
      <c r="AI631" s="157">
        <f>IFERROR(INDEX(NoSettings_v3!$C$2:$AH$4612,MATCH('EPS 3.1.3'!$B631,NoSettings_v3!$A$2:$A$4612,0),MATCH('EPS 3.1.3'!AI$1,NoSettings_v3!$C$1:$AH$1,0)),"")</f>
        <v>0</v>
      </c>
    </row>
    <row r="632" spans="1:35" x14ac:dyDescent="0.35">
      <c r="A632" s="127"/>
      <c r="B632" s="161" t="s">
        <v>1318</v>
      </c>
      <c r="C632" s="127" t="s">
        <v>964</v>
      </c>
      <c r="D632" s="157">
        <f>IFERROR(INDEX(NoSettings_v3!$C$2:$AH$4612,MATCH('EPS 3.1.3'!$B632,NoSettings_v3!$A$2:$A$4612,0),MATCH('EPS 3.1.3'!D$1,NoSettings_v3!$C$1:$AH$1,0)),"")</f>
        <v>0</v>
      </c>
      <c r="E632" s="157">
        <f>IFERROR(INDEX(NoSettings_v3!$C$2:$AH$4612,MATCH('EPS 3.1.3'!$B632,NoSettings_v3!$A$2:$A$4612,0),MATCH('EPS 3.1.3'!E$1,NoSettings_v3!$C$1:$AH$1,0)),"")</f>
        <v>0</v>
      </c>
      <c r="F632" s="157">
        <f>IFERROR(INDEX(NoSettings_v3!$C$2:$AH$4612,MATCH('EPS 3.1.3'!$B632,NoSettings_v3!$A$2:$A$4612,0),MATCH('EPS 3.1.3'!F$1,NoSettings_v3!$C$1:$AH$1,0)),"")</f>
        <v>0</v>
      </c>
      <c r="G632" s="157">
        <f>IFERROR(INDEX(NoSettings_v3!$C$2:$AH$4612,MATCH('EPS 3.1.3'!$B632,NoSettings_v3!$A$2:$A$4612,0),MATCH('EPS 3.1.3'!G$1,NoSettings_v3!$C$1:$AH$1,0)),"")</f>
        <v>0</v>
      </c>
      <c r="H632" s="157">
        <f>IFERROR(INDEX(NoSettings_v3!$C$2:$AH$4612,MATCH('EPS 3.1.3'!$B632,NoSettings_v3!$A$2:$A$4612,0),MATCH('EPS 3.1.3'!H$1,NoSettings_v3!$C$1:$AH$1,0)),"")</f>
        <v>0</v>
      </c>
      <c r="I632" s="157">
        <f>IFERROR(INDEX(NoSettings_v3!$C$2:$AH$4612,MATCH('EPS 3.1.3'!$B632,NoSettings_v3!$A$2:$A$4612,0),MATCH('EPS 3.1.3'!I$1,NoSettings_v3!$C$1:$AH$1,0)),"")</f>
        <v>0</v>
      </c>
      <c r="J632" s="157">
        <f>IFERROR(INDEX(NoSettings_v3!$C$2:$AH$4612,MATCH('EPS 3.1.3'!$B632,NoSettings_v3!$A$2:$A$4612,0),MATCH('EPS 3.1.3'!J$1,NoSettings_v3!$C$1:$AH$1,0)),"")</f>
        <v>0</v>
      </c>
      <c r="K632" s="157">
        <f>IFERROR(INDEX(NoSettings_v3!$C$2:$AH$4612,MATCH('EPS 3.1.3'!$B632,NoSettings_v3!$A$2:$A$4612,0),MATCH('EPS 3.1.3'!K$1,NoSettings_v3!$C$1:$AH$1,0)),"")</f>
        <v>0</v>
      </c>
      <c r="L632" s="157">
        <f>IFERROR(INDEX(NoSettings_v3!$C$2:$AH$4612,MATCH('EPS 3.1.3'!$B632,NoSettings_v3!$A$2:$A$4612,0),MATCH('EPS 3.1.3'!L$1,NoSettings_v3!$C$1:$AH$1,0)),"")</f>
        <v>0</v>
      </c>
      <c r="M632" s="157">
        <f>IFERROR(INDEX(NoSettings_v3!$C$2:$AH$4612,MATCH('EPS 3.1.3'!$B632,NoSettings_v3!$A$2:$A$4612,0),MATCH('EPS 3.1.3'!M$1,NoSettings_v3!$C$1:$AH$1,0)),"")</f>
        <v>0</v>
      </c>
      <c r="N632" s="157">
        <f>IFERROR(INDEX(NoSettings_v3!$C$2:$AH$4612,MATCH('EPS 3.1.3'!$B632,NoSettings_v3!$A$2:$A$4612,0),MATCH('EPS 3.1.3'!N$1,NoSettings_v3!$C$1:$AH$1,0)),"")</f>
        <v>0</v>
      </c>
      <c r="O632" s="157">
        <f>IFERROR(INDEX(NoSettings_v3!$C$2:$AH$4612,MATCH('EPS 3.1.3'!$B632,NoSettings_v3!$A$2:$A$4612,0),MATCH('EPS 3.1.3'!O$1,NoSettings_v3!$C$1:$AH$1,0)),"")</f>
        <v>0</v>
      </c>
      <c r="P632" s="157">
        <f>IFERROR(INDEX(NoSettings_v3!$C$2:$AH$4612,MATCH('EPS 3.1.3'!$B632,NoSettings_v3!$A$2:$A$4612,0),MATCH('EPS 3.1.3'!P$1,NoSettings_v3!$C$1:$AH$1,0)),"")</f>
        <v>0</v>
      </c>
      <c r="Q632" s="157">
        <f>IFERROR(INDEX(NoSettings_v3!$C$2:$AH$4612,MATCH('EPS 3.1.3'!$B632,NoSettings_v3!$A$2:$A$4612,0),MATCH('EPS 3.1.3'!Q$1,NoSettings_v3!$C$1:$AH$1,0)),"")</f>
        <v>0</v>
      </c>
      <c r="R632" s="157">
        <f>IFERROR(INDEX(NoSettings_v3!$C$2:$AH$4612,MATCH('EPS 3.1.3'!$B632,NoSettings_v3!$A$2:$A$4612,0),MATCH('EPS 3.1.3'!R$1,NoSettings_v3!$C$1:$AH$1,0)),"")</f>
        <v>0</v>
      </c>
      <c r="S632" s="157">
        <f>IFERROR(INDEX(NoSettings_v3!$C$2:$AH$4612,MATCH('EPS 3.1.3'!$B632,NoSettings_v3!$A$2:$A$4612,0),MATCH('EPS 3.1.3'!S$1,NoSettings_v3!$C$1:$AH$1,0)),"")</f>
        <v>0</v>
      </c>
      <c r="T632" s="157">
        <f>IFERROR(INDEX(NoSettings_v3!$C$2:$AH$4612,MATCH('EPS 3.1.3'!$B632,NoSettings_v3!$A$2:$A$4612,0),MATCH('EPS 3.1.3'!T$1,NoSettings_v3!$C$1:$AH$1,0)),"")</f>
        <v>0</v>
      </c>
      <c r="U632" s="157">
        <f>IFERROR(INDEX(NoSettings_v3!$C$2:$AH$4612,MATCH('EPS 3.1.3'!$B632,NoSettings_v3!$A$2:$A$4612,0),MATCH('EPS 3.1.3'!U$1,NoSettings_v3!$C$1:$AH$1,0)),"")</f>
        <v>0</v>
      </c>
      <c r="V632" s="157">
        <f>IFERROR(INDEX(NoSettings_v3!$C$2:$AH$4612,MATCH('EPS 3.1.3'!$B632,NoSettings_v3!$A$2:$A$4612,0),MATCH('EPS 3.1.3'!V$1,NoSettings_v3!$C$1:$AH$1,0)),"")</f>
        <v>0</v>
      </c>
      <c r="W632" s="157">
        <f>IFERROR(INDEX(NoSettings_v3!$C$2:$AH$4612,MATCH('EPS 3.1.3'!$B632,NoSettings_v3!$A$2:$A$4612,0),MATCH('EPS 3.1.3'!W$1,NoSettings_v3!$C$1:$AH$1,0)),"")</f>
        <v>0</v>
      </c>
      <c r="X632" s="157">
        <f>IFERROR(INDEX(NoSettings_v3!$C$2:$AH$4612,MATCH('EPS 3.1.3'!$B632,NoSettings_v3!$A$2:$A$4612,0),MATCH('EPS 3.1.3'!X$1,NoSettings_v3!$C$1:$AH$1,0)),"")</f>
        <v>0</v>
      </c>
      <c r="Y632" s="157">
        <f>IFERROR(INDEX(NoSettings_v3!$C$2:$AH$4612,MATCH('EPS 3.1.3'!$B632,NoSettings_v3!$A$2:$A$4612,0),MATCH('EPS 3.1.3'!Y$1,NoSettings_v3!$C$1:$AH$1,0)),"")</f>
        <v>0</v>
      </c>
      <c r="Z632" s="157">
        <f>IFERROR(INDEX(NoSettings_v3!$C$2:$AH$4612,MATCH('EPS 3.1.3'!$B632,NoSettings_v3!$A$2:$A$4612,0),MATCH('EPS 3.1.3'!Z$1,NoSettings_v3!$C$1:$AH$1,0)),"")</f>
        <v>0</v>
      </c>
      <c r="AA632" s="157">
        <f>IFERROR(INDEX(NoSettings_v3!$C$2:$AH$4612,MATCH('EPS 3.1.3'!$B632,NoSettings_v3!$A$2:$A$4612,0),MATCH('EPS 3.1.3'!AA$1,NoSettings_v3!$C$1:$AH$1,0)),"")</f>
        <v>0</v>
      </c>
      <c r="AB632" s="157">
        <f>IFERROR(INDEX(NoSettings_v3!$C$2:$AH$4612,MATCH('EPS 3.1.3'!$B632,NoSettings_v3!$A$2:$A$4612,0),MATCH('EPS 3.1.3'!AB$1,NoSettings_v3!$C$1:$AH$1,0)),"")</f>
        <v>0</v>
      </c>
      <c r="AC632" s="157">
        <f>IFERROR(INDEX(NoSettings_v3!$C$2:$AH$4612,MATCH('EPS 3.1.3'!$B632,NoSettings_v3!$A$2:$A$4612,0),MATCH('EPS 3.1.3'!AC$1,NoSettings_v3!$C$1:$AH$1,0)),"")</f>
        <v>0</v>
      </c>
      <c r="AD632" s="157">
        <f>IFERROR(INDEX(NoSettings_v3!$C$2:$AH$4612,MATCH('EPS 3.1.3'!$B632,NoSettings_v3!$A$2:$A$4612,0),MATCH('EPS 3.1.3'!AD$1,NoSettings_v3!$C$1:$AH$1,0)),"")</f>
        <v>0</v>
      </c>
      <c r="AE632" s="157">
        <f>IFERROR(INDEX(NoSettings_v3!$C$2:$AH$4612,MATCH('EPS 3.1.3'!$B632,NoSettings_v3!$A$2:$A$4612,0),MATCH('EPS 3.1.3'!AE$1,NoSettings_v3!$C$1:$AH$1,0)),"")</f>
        <v>0</v>
      </c>
      <c r="AF632" s="157">
        <f>IFERROR(INDEX(NoSettings_v3!$C$2:$AH$4612,MATCH('EPS 3.1.3'!$B632,NoSettings_v3!$A$2:$A$4612,0),MATCH('EPS 3.1.3'!AF$1,NoSettings_v3!$C$1:$AH$1,0)),"")</f>
        <v>0</v>
      </c>
      <c r="AG632" s="157">
        <f>IFERROR(INDEX(NoSettings_v3!$C$2:$AH$4612,MATCH('EPS 3.1.3'!$B632,NoSettings_v3!$A$2:$A$4612,0),MATCH('EPS 3.1.3'!AG$1,NoSettings_v3!$C$1:$AH$1,0)),"")</f>
        <v>0</v>
      </c>
      <c r="AH632" s="157">
        <f>IFERROR(INDEX(NoSettings_v3!$C$2:$AH$4612,MATCH('EPS 3.1.3'!$B632,NoSettings_v3!$A$2:$A$4612,0),MATCH('EPS 3.1.3'!AH$1,NoSettings_v3!$C$1:$AH$1,0)),"")</f>
        <v>0</v>
      </c>
      <c r="AI632" s="157">
        <f>IFERROR(INDEX(NoSettings_v3!$C$2:$AH$4612,MATCH('EPS 3.1.3'!$B632,NoSettings_v3!$A$2:$A$4612,0),MATCH('EPS 3.1.3'!AI$1,NoSettings_v3!$C$1:$AH$1,0)),"")</f>
        <v>0</v>
      </c>
    </row>
    <row r="633" spans="1:35" x14ac:dyDescent="0.35">
      <c r="A633" s="127"/>
      <c r="B633" s="161" t="s">
        <v>1319</v>
      </c>
      <c r="C633" s="127" t="s">
        <v>964</v>
      </c>
      <c r="D633" s="157">
        <f>IFERROR(INDEX(NoSettings_v3!$C$2:$AH$4612,MATCH('EPS 3.1.3'!$B633,NoSettings_v3!$A$2:$A$4612,0),MATCH('EPS 3.1.3'!D$1,NoSettings_v3!$C$1:$AH$1,0)),"")</f>
        <v>0</v>
      </c>
      <c r="E633" s="157">
        <f>IFERROR(INDEX(NoSettings_v3!$C$2:$AH$4612,MATCH('EPS 3.1.3'!$B633,NoSettings_v3!$A$2:$A$4612,0),MATCH('EPS 3.1.3'!E$1,NoSettings_v3!$C$1:$AH$1,0)),"")</f>
        <v>0</v>
      </c>
      <c r="F633" s="157">
        <f>IFERROR(INDEX(NoSettings_v3!$C$2:$AH$4612,MATCH('EPS 3.1.3'!$B633,NoSettings_v3!$A$2:$A$4612,0),MATCH('EPS 3.1.3'!F$1,NoSettings_v3!$C$1:$AH$1,0)),"")</f>
        <v>0</v>
      </c>
      <c r="G633" s="157">
        <f>IFERROR(INDEX(NoSettings_v3!$C$2:$AH$4612,MATCH('EPS 3.1.3'!$B633,NoSettings_v3!$A$2:$A$4612,0),MATCH('EPS 3.1.3'!G$1,NoSettings_v3!$C$1:$AH$1,0)),"")</f>
        <v>0</v>
      </c>
      <c r="H633" s="157">
        <f>IFERROR(INDEX(NoSettings_v3!$C$2:$AH$4612,MATCH('EPS 3.1.3'!$B633,NoSettings_v3!$A$2:$A$4612,0),MATCH('EPS 3.1.3'!H$1,NoSettings_v3!$C$1:$AH$1,0)),"")</f>
        <v>0</v>
      </c>
      <c r="I633" s="157">
        <f>IFERROR(INDEX(NoSettings_v3!$C$2:$AH$4612,MATCH('EPS 3.1.3'!$B633,NoSettings_v3!$A$2:$A$4612,0),MATCH('EPS 3.1.3'!I$1,NoSettings_v3!$C$1:$AH$1,0)),"")</f>
        <v>0</v>
      </c>
      <c r="J633" s="157">
        <f>IFERROR(INDEX(NoSettings_v3!$C$2:$AH$4612,MATCH('EPS 3.1.3'!$B633,NoSettings_v3!$A$2:$A$4612,0),MATCH('EPS 3.1.3'!J$1,NoSettings_v3!$C$1:$AH$1,0)),"")</f>
        <v>0</v>
      </c>
      <c r="K633" s="157">
        <f>IFERROR(INDEX(NoSettings_v3!$C$2:$AH$4612,MATCH('EPS 3.1.3'!$B633,NoSettings_v3!$A$2:$A$4612,0),MATCH('EPS 3.1.3'!K$1,NoSettings_v3!$C$1:$AH$1,0)),"")</f>
        <v>0</v>
      </c>
      <c r="L633" s="157">
        <f>IFERROR(INDEX(NoSettings_v3!$C$2:$AH$4612,MATCH('EPS 3.1.3'!$B633,NoSettings_v3!$A$2:$A$4612,0),MATCH('EPS 3.1.3'!L$1,NoSettings_v3!$C$1:$AH$1,0)),"")</f>
        <v>0</v>
      </c>
      <c r="M633" s="157">
        <f>IFERROR(INDEX(NoSettings_v3!$C$2:$AH$4612,MATCH('EPS 3.1.3'!$B633,NoSettings_v3!$A$2:$A$4612,0),MATCH('EPS 3.1.3'!M$1,NoSettings_v3!$C$1:$AH$1,0)),"")</f>
        <v>0</v>
      </c>
      <c r="N633" s="157">
        <f>IFERROR(INDEX(NoSettings_v3!$C$2:$AH$4612,MATCH('EPS 3.1.3'!$B633,NoSettings_v3!$A$2:$A$4612,0),MATCH('EPS 3.1.3'!N$1,NoSettings_v3!$C$1:$AH$1,0)),"")</f>
        <v>0</v>
      </c>
      <c r="O633" s="157">
        <f>IFERROR(INDEX(NoSettings_v3!$C$2:$AH$4612,MATCH('EPS 3.1.3'!$B633,NoSettings_v3!$A$2:$A$4612,0),MATCH('EPS 3.1.3'!O$1,NoSettings_v3!$C$1:$AH$1,0)),"")</f>
        <v>0</v>
      </c>
      <c r="P633" s="157">
        <f>IFERROR(INDEX(NoSettings_v3!$C$2:$AH$4612,MATCH('EPS 3.1.3'!$B633,NoSettings_v3!$A$2:$A$4612,0),MATCH('EPS 3.1.3'!P$1,NoSettings_v3!$C$1:$AH$1,0)),"")</f>
        <v>0</v>
      </c>
      <c r="Q633" s="157">
        <f>IFERROR(INDEX(NoSettings_v3!$C$2:$AH$4612,MATCH('EPS 3.1.3'!$B633,NoSettings_v3!$A$2:$A$4612,0),MATCH('EPS 3.1.3'!Q$1,NoSettings_v3!$C$1:$AH$1,0)),"")</f>
        <v>0</v>
      </c>
      <c r="R633" s="157">
        <f>IFERROR(INDEX(NoSettings_v3!$C$2:$AH$4612,MATCH('EPS 3.1.3'!$B633,NoSettings_v3!$A$2:$A$4612,0),MATCH('EPS 3.1.3'!R$1,NoSettings_v3!$C$1:$AH$1,0)),"")</f>
        <v>0</v>
      </c>
      <c r="S633" s="157">
        <f>IFERROR(INDEX(NoSettings_v3!$C$2:$AH$4612,MATCH('EPS 3.1.3'!$B633,NoSettings_v3!$A$2:$A$4612,0),MATCH('EPS 3.1.3'!S$1,NoSettings_v3!$C$1:$AH$1,0)),"")</f>
        <v>0</v>
      </c>
      <c r="T633" s="157">
        <f>IFERROR(INDEX(NoSettings_v3!$C$2:$AH$4612,MATCH('EPS 3.1.3'!$B633,NoSettings_v3!$A$2:$A$4612,0),MATCH('EPS 3.1.3'!T$1,NoSettings_v3!$C$1:$AH$1,0)),"")</f>
        <v>0</v>
      </c>
      <c r="U633" s="157">
        <f>IFERROR(INDEX(NoSettings_v3!$C$2:$AH$4612,MATCH('EPS 3.1.3'!$B633,NoSettings_v3!$A$2:$A$4612,0),MATCH('EPS 3.1.3'!U$1,NoSettings_v3!$C$1:$AH$1,0)),"")</f>
        <v>0</v>
      </c>
      <c r="V633" s="157">
        <f>IFERROR(INDEX(NoSettings_v3!$C$2:$AH$4612,MATCH('EPS 3.1.3'!$B633,NoSettings_v3!$A$2:$A$4612,0),MATCH('EPS 3.1.3'!V$1,NoSettings_v3!$C$1:$AH$1,0)),"")</f>
        <v>0</v>
      </c>
      <c r="W633" s="157">
        <f>IFERROR(INDEX(NoSettings_v3!$C$2:$AH$4612,MATCH('EPS 3.1.3'!$B633,NoSettings_v3!$A$2:$A$4612,0),MATCH('EPS 3.1.3'!W$1,NoSettings_v3!$C$1:$AH$1,0)),"")</f>
        <v>0</v>
      </c>
      <c r="X633" s="157">
        <f>IFERROR(INDEX(NoSettings_v3!$C$2:$AH$4612,MATCH('EPS 3.1.3'!$B633,NoSettings_v3!$A$2:$A$4612,0),MATCH('EPS 3.1.3'!X$1,NoSettings_v3!$C$1:$AH$1,0)),"")</f>
        <v>0</v>
      </c>
      <c r="Y633" s="157">
        <f>IFERROR(INDEX(NoSettings_v3!$C$2:$AH$4612,MATCH('EPS 3.1.3'!$B633,NoSettings_v3!$A$2:$A$4612,0),MATCH('EPS 3.1.3'!Y$1,NoSettings_v3!$C$1:$AH$1,0)),"")</f>
        <v>0</v>
      </c>
      <c r="Z633" s="157">
        <f>IFERROR(INDEX(NoSettings_v3!$C$2:$AH$4612,MATCH('EPS 3.1.3'!$B633,NoSettings_v3!$A$2:$A$4612,0),MATCH('EPS 3.1.3'!Z$1,NoSettings_v3!$C$1:$AH$1,0)),"")</f>
        <v>0</v>
      </c>
      <c r="AA633" s="157">
        <f>IFERROR(INDEX(NoSettings_v3!$C$2:$AH$4612,MATCH('EPS 3.1.3'!$B633,NoSettings_v3!$A$2:$A$4612,0),MATCH('EPS 3.1.3'!AA$1,NoSettings_v3!$C$1:$AH$1,0)),"")</f>
        <v>0</v>
      </c>
      <c r="AB633" s="157">
        <f>IFERROR(INDEX(NoSettings_v3!$C$2:$AH$4612,MATCH('EPS 3.1.3'!$B633,NoSettings_v3!$A$2:$A$4612,0),MATCH('EPS 3.1.3'!AB$1,NoSettings_v3!$C$1:$AH$1,0)),"")</f>
        <v>0</v>
      </c>
      <c r="AC633" s="157">
        <f>IFERROR(INDEX(NoSettings_v3!$C$2:$AH$4612,MATCH('EPS 3.1.3'!$B633,NoSettings_v3!$A$2:$A$4612,0),MATCH('EPS 3.1.3'!AC$1,NoSettings_v3!$C$1:$AH$1,0)),"")</f>
        <v>0</v>
      </c>
      <c r="AD633" s="157">
        <f>IFERROR(INDEX(NoSettings_v3!$C$2:$AH$4612,MATCH('EPS 3.1.3'!$B633,NoSettings_v3!$A$2:$A$4612,0),MATCH('EPS 3.1.3'!AD$1,NoSettings_v3!$C$1:$AH$1,0)),"")</f>
        <v>0</v>
      </c>
      <c r="AE633" s="157">
        <f>IFERROR(INDEX(NoSettings_v3!$C$2:$AH$4612,MATCH('EPS 3.1.3'!$B633,NoSettings_v3!$A$2:$A$4612,0),MATCH('EPS 3.1.3'!AE$1,NoSettings_v3!$C$1:$AH$1,0)),"")</f>
        <v>0</v>
      </c>
      <c r="AF633" s="157">
        <f>IFERROR(INDEX(NoSettings_v3!$C$2:$AH$4612,MATCH('EPS 3.1.3'!$B633,NoSettings_v3!$A$2:$A$4612,0),MATCH('EPS 3.1.3'!AF$1,NoSettings_v3!$C$1:$AH$1,0)),"")</f>
        <v>0</v>
      </c>
      <c r="AG633" s="157">
        <f>IFERROR(INDEX(NoSettings_v3!$C$2:$AH$4612,MATCH('EPS 3.1.3'!$B633,NoSettings_v3!$A$2:$A$4612,0),MATCH('EPS 3.1.3'!AG$1,NoSettings_v3!$C$1:$AH$1,0)),"")</f>
        <v>0</v>
      </c>
      <c r="AH633" s="157">
        <f>IFERROR(INDEX(NoSettings_v3!$C$2:$AH$4612,MATCH('EPS 3.1.3'!$B633,NoSettings_v3!$A$2:$A$4612,0),MATCH('EPS 3.1.3'!AH$1,NoSettings_v3!$C$1:$AH$1,0)),"")</f>
        <v>0</v>
      </c>
      <c r="AI633" s="157">
        <f>IFERROR(INDEX(NoSettings_v3!$C$2:$AH$4612,MATCH('EPS 3.1.3'!$B633,NoSettings_v3!$A$2:$A$4612,0),MATCH('EPS 3.1.3'!AI$1,NoSettings_v3!$C$1:$AH$1,0)),"")</f>
        <v>0</v>
      </c>
    </row>
    <row r="634" spans="1:35" x14ac:dyDescent="0.35">
      <c r="A634" s="127"/>
      <c r="B634" s="161" t="s">
        <v>1320</v>
      </c>
      <c r="C634" s="127" t="s">
        <v>964</v>
      </c>
      <c r="D634" s="157">
        <f>IFERROR(INDEX(NoSettings_v3!$C$2:$AH$4612,MATCH('EPS 3.1.3'!$B634,NoSettings_v3!$A$2:$A$4612,0),MATCH('EPS 3.1.3'!D$1,NoSettings_v3!$C$1:$AH$1,0)),"")</f>
        <v>0</v>
      </c>
      <c r="E634" s="157">
        <f>IFERROR(INDEX(NoSettings_v3!$C$2:$AH$4612,MATCH('EPS 3.1.3'!$B634,NoSettings_v3!$A$2:$A$4612,0),MATCH('EPS 3.1.3'!E$1,NoSettings_v3!$C$1:$AH$1,0)),"")</f>
        <v>0</v>
      </c>
      <c r="F634" s="157">
        <f>IFERROR(INDEX(NoSettings_v3!$C$2:$AH$4612,MATCH('EPS 3.1.3'!$B634,NoSettings_v3!$A$2:$A$4612,0),MATCH('EPS 3.1.3'!F$1,NoSettings_v3!$C$1:$AH$1,0)),"")</f>
        <v>0</v>
      </c>
      <c r="G634" s="157">
        <f>IFERROR(INDEX(NoSettings_v3!$C$2:$AH$4612,MATCH('EPS 3.1.3'!$B634,NoSettings_v3!$A$2:$A$4612,0),MATCH('EPS 3.1.3'!G$1,NoSettings_v3!$C$1:$AH$1,0)),"")</f>
        <v>0</v>
      </c>
      <c r="H634" s="157">
        <f>IFERROR(INDEX(NoSettings_v3!$C$2:$AH$4612,MATCH('EPS 3.1.3'!$B634,NoSettings_v3!$A$2:$A$4612,0),MATCH('EPS 3.1.3'!H$1,NoSettings_v3!$C$1:$AH$1,0)),"")</f>
        <v>0</v>
      </c>
      <c r="I634" s="157">
        <f>IFERROR(INDEX(NoSettings_v3!$C$2:$AH$4612,MATCH('EPS 3.1.3'!$B634,NoSettings_v3!$A$2:$A$4612,0),MATCH('EPS 3.1.3'!I$1,NoSettings_v3!$C$1:$AH$1,0)),"")</f>
        <v>0</v>
      </c>
      <c r="J634" s="157">
        <f>IFERROR(INDEX(NoSettings_v3!$C$2:$AH$4612,MATCH('EPS 3.1.3'!$B634,NoSettings_v3!$A$2:$A$4612,0),MATCH('EPS 3.1.3'!J$1,NoSettings_v3!$C$1:$AH$1,0)),"")</f>
        <v>0</v>
      </c>
      <c r="K634" s="157">
        <f>IFERROR(INDEX(NoSettings_v3!$C$2:$AH$4612,MATCH('EPS 3.1.3'!$B634,NoSettings_v3!$A$2:$A$4612,0),MATCH('EPS 3.1.3'!K$1,NoSettings_v3!$C$1:$AH$1,0)),"")</f>
        <v>0</v>
      </c>
      <c r="L634" s="157">
        <f>IFERROR(INDEX(NoSettings_v3!$C$2:$AH$4612,MATCH('EPS 3.1.3'!$B634,NoSettings_v3!$A$2:$A$4612,0),MATCH('EPS 3.1.3'!L$1,NoSettings_v3!$C$1:$AH$1,0)),"")</f>
        <v>0</v>
      </c>
      <c r="M634" s="157">
        <f>IFERROR(INDEX(NoSettings_v3!$C$2:$AH$4612,MATCH('EPS 3.1.3'!$B634,NoSettings_v3!$A$2:$A$4612,0),MATCH('EPS 3.1.3'!M$1,NoSettings_v3!$C$1:$AH$1,0)),"")</f>
        <v>0</v>
      </c>
      <c r="N634" s="157">
        <f>IFERROR(INDEX(NoSettings_v3!$C$2:$AH$4612,MATCH('EPS 3.1.3'!$B634,NoSettings_v3!$A$2:$A$4612,0),MATCH('EPS 3.1.3'!N$1,NoSettings_v3!$C$1:$AH$1,0)),"")</f>
        <v>0</v>
      </c>
      <c r="O634" s="157">
        <f>IFERROR(INDEX(NoSettings_v3!$C$2:$AH$4612,MATCH('EPS 3.1.3'!$B634,NoSettings_v3!$A$2:$A$4612,0),MATCH('EPS 3.1.3'!O$1,NoSettings_v3!$C$1:$AH$1,0)),"")</f>
        <v>0</v>
      </c>
      <c r="P634" s="157">
        <f>IFERROR(INDEX(NoSettings_v3!$C$2:$AH$4612,MATCH('EPS 3.1.3'!$B634,NoSettings_v3!$A$2:$A$4612,0),MATCH('EPS 3.1.3'!P$1,NoSettings_v3!$C$1:$AH$1,0)),"")</f>
        <v>0</v>
      </c>
      <c r="Q634" s="157">
        <f>IFERROR(INDEX(NoSettings_v3!$C$2:$AH$4612,MATCH('EPS 3.1.3'!$B634,NoSettings_v3!$A$2:$A$4612,0),MATCH('EPS 3.1.3'!Q$1,NoSettings_v3!$C$1:$AH$1,0)),"")</f>
        <v>0</v>
      </c>
      <c r="R634" s="157">
        <f>IFERROR(INDEX(NoSettings_v3!$C$2:$AH$4612,MATCH('EPS 3.1.3'!$B634,NoSettings_v3!$A$2:$A$4612,0),MATCH('EPS 3.1.3'!R$1,NoSettings_v3!$C$1:$AH$1,0)),"")</f>
        <v>0</v>
      </c>
      <c r="S634" s="157">
        <f>IFERROR(INDEX(NoSettings_v3!$C$2:$AH$4612,MATCH('EPS 3.1.3'!$B634,NoSettings_v3!$A$2:$A$4612,0),MATCH('EPS 3.1.3'!S$1,NoSettings_v3!$C$1:$AH$1,0)),"")</f>
        <v>0</v>
      </c>
      <c r="T634" s="157">
        <f>IFERROR(INDEX(NoSettings_v3!$C$2:$AH$4612,MATCH('EPS 3.1.3'!$B634,NoSettings_v3!$A$2:$A$4612,0),MATCH('EPS 3.1.3'!T$1,NoSettings_v3!$C$1:$AH$1,0)),"")</f>
        <v>0</v>
      </c>
      <c r="U634" s="157">
        <f>IFERROR(INDEX(NoSettings_v3!$C$2:$AH$4612,MATCH('EPS 3.1.3'!$B634,NoSettings_v3!$A$2:$A$4612,0),MATCH('EPS 3.1.3'!U$1,NoSettings_v3!$C$1:$AH$1,0)),"")</f>
        <v>0</v>
      </c>
      <c r="V634" s="157">
        <f>IFERROR(INDEX(NoSettings_v3!$C$2:$AH$4612,MATCH('EPS 3.1.3'!$B634,NoSettings_v3!$A$2:$A$4612,0),MATCH('EPS 3.1.3'!V$1,NoSettings_v3!$C$1:$AH$1,0)),"")</f>
        <v>0</v>
      </c>
      <c r="W634" s="157">
        <f>IFERROR(INDEX(NoSettings_v3!$C$2:$AH$4612,MATCH('EPS 3.1.3'!$B634,NoSettings_v3!$A$2:$A$4612,0),MATCH('EPS 3.1.3'!W$1,NoSettings_v3!$C$1:$AH$1,0)),"")</f>
        <v>0</v>
      </c>
      <c r="X634" s="157">
        <f>IFERROR(INDEX(NoSettings_v3!$C$2:$AH$4612,MATCH('EPS 3.1.3'!$B634,NoSettings_v3!$A$2:$A$4612,0),MATCH('EPS 3.1.3'!X$1,NoSettings_v3!$C$1:$AH$1,0)),"")</f>
        <v>0</v>
      </c>
      <c r="Y634" s="157">
        <f>IFERROR(INDEX(NoSettings_v3!$C$2:$AH$4612,MATCH('EPS 3.1.3'!$B634,NoSettings_v3!$A$2:$A$4612,0),MATCH('EPS 3.1.3'!Y$1,NoSettings_v3!$C$1:$AH$1,0)),"")</f>
        <v>0</v>
      </c>
      <c r="Z634" s="157">
        <f>IFERROR(INDEX(NoSettings_v3!$C$2:$AH$4612,MATCH('EPS 3.1.3'!$B634,NoSettings_v3!$A$2:$A$4612,0),MATCH('EPS 3.1.3'!Z$1,NoSettings_v3!$C$1:$AH$1,0)),"")</f>
        <v>0</v>
      </c>
      <c r="AA634" s="157">
        <f>IFERROR(INDEX(NoSettings_v3!$C$2:$AH$4612,MATCH('EPS 3.1.3'!$B634,NoSettings_v3!$A$2:$A$4612,0),MATCH('EPS 3.1.3'!AA$1,NoSettings_v3!$C$1:$AH$1,0)),"")</f>
        <v>0</v>
      </c>
      <c r="AB634" s="157">
        <f>IFERROR(INDEX(NoSettings_v3!$C$2:$AH$4612,MATCH('EPS 3.1.3'!$B634,NoSettings_v3!$A$2:$A$4612,0),MATCH('EPS 3.1.3'!AB$1,NoSettings_v3!$C$1:$AH$1,0)),"")</f>
        <v>0</v>
      </c>
      <c r="AC634" s="157">
        <f>IFERROR(INDEX(NoSettings_v3!$C$2:$AH$4612,MATCH('EPS 3.1.3'!$B634,NoSettings_v3!$A$2:$A$4612,0),MATCH('EPS 3.1.3'!AC$1,NoSettings_v3!$C$1:$AH$1,0)),"")</f>
        <v>0</v>
      </c>
      <c r="AD634" s="157">
        <f>IFERROR(INDEX(NoSettings_v3!$C$2:$AH$4612,MATCH('EPS 3.1.3'!$B634,NoSettings_v3!$A$2:$A$4612,0),MATCH('EPS 3.1.3'!AD$1,NoSettings_v3!$C$1:$AH$1,0)),"")</f>
        <v>0</v>
      </c>
      <c r="AE634" s="157">
        <f>IFERROR(INDEX(NoSettings_v3!$C$2:$AH$4612,MATCH('EPS 3.1.3'!$B634,NoSettings_v3!$A$2:$A$4612,0),MATCH('EPS 3.1.3'!AE$1,NoSettings_v3!$C$1:$AH$1,0)),"")</f>
        <v>0</v>
      </c>
      <c r="AF634" s="157">
        <f>IFERROR(INDEX(NoSettings_v3!$C$2:$AH$4612,MATCH('EPS 3.1.3'!$B634,NoSettings_v3!$A$2:$A$4612,0),MATCH('EPS 3.1.3'!AF$1,NoSettings_v3!$C$1:$AH$1,0)),"")</f>
        <v>0</v>
      </c>
      <c r="AG634" s="157">
        <f>IFERROR(INDEX(NoSettings_v3!$C$2:$AH$4612,MATCH('EPS 3.1.3'!$B634,NoSettings_v3!$A$2:$A$4612,0),MATCH('EPS 3.1.3'!AG$1,NoSettings_v3!$C$1:$AH$1,0)),"")</f>
        <v>0</v>
      </c>
      <c r="AH634" s="157">
        <f>IFERROR(INDEX(NoSettings_v3!$C$2:$AH$4612,MATCH('EPS 3.1.3'!$B634,NoSettings_v3!$A$2:$A$4612,0),MATCH('EPS 3.1.3'!AH$1,NoSettings_v3!$C$1:$AH$1,0)),"")</f>
        <v>0</v>
      </c>
      <c r="AI634" s="157">
        <f>IFERROR(INDEX(NoSettings_v3!$C$2:$AH$4612,MATCH('EPS 3.1.3'!$B634,NoSettings_v3!$A$2:$A$4612,0),MATCH('EPS 3.1.3'!AI$1,NoSettings_v3!$C$1:$AH$1,0)),"")</f>
        <v>0</v>
      </c>
    </row>
    <row r="635" spans="1:35" x14ac:dyDescent="0.35">
      <c r="A635" s="127"/>
      <c r="B635" s="161" t="s">
        <v>1321</v>
      </c>
      <c r="C635" s="127" t="s">
        <v>964</v>
      </c>
      <c r="D635" s="157">
        <f>IFERROR(INDEX(NoSettings_v3!$C$2:$AH$4612,MATCH('EPS 3.1.3'!$B635,NoSettings_v3!$A$2:$A$4612,0),MATCH('EPS 3.1.3'!D$1,NoSettings_v3!$C$1:$AH$1,0)),"")</f>
        <v>0</v>
      </c>
      <c r="E635" s="157">
        <f>IFERROR(INDEX(NoSettings_v3!$C$2:$AH$4612,MATCH('EPS 3.1.3'!$B635,NoSettings_v3!$A$2:$A$4612,0),MATCH('EPS 3.1.3'!E$1,NoSettings_v3!$C$1:$AH$1,0)),"")</f>
        <v>0</v>
      </c>
      <c r="F635" s="157">
        <f>IFERROR(INDEX(NoSettings_v3!$C$2:$AH$4612,MATCH('EPS 3.1.3'!$B635,NoSettings_v3!$A$2:$A$4612,0),MATCH('EPS 3.1.3'!F$1,NoSettings_v3!$C$1:$AH$1,0)),"")</f>
        <v>0</v>
      </c>
      <c r="G635" s="157">
        <f>IFERROR(INDEX(NoSettings_v3!$C$2:$AH$4612,MATCH('EPS 3.1.3'!$B635,NoSettings_v3!$A$2:$A$4612,0),MATCH('EPS 3.1.3'!G$1,NoSettings_v3!$C$1:$AH$1,0)),"")</f>
        <v>0</v>
      </c>
      <c r="H635" s="157">
        <f>IFERROR(INDEX(NoSettings_v3!$C$2:$AH$4612,MATCH('EPS 3.1.3'!$B635,NoSettings_v3!$A$2:$A$4612,0),MATCH('EPS 3.1.3'!H$1,NoSettings_v3!$C$1:$AH$1,0)),"")</f>
        <v>0</v>
      </c>
      <c r="I635" s="157">
        <f>IFERROR(INDEX(NoSettings_v3!$C$2:$AH$4612,MATCH('EPS 3.1.3'!$B635,NoSettings_v3!$A$2:$A$4612,0),MATCH('EPS 3.1.3'!I$1,NoSettings_v3!$C$1:$AH$1,0)),"")</f>
        <v>0</v>
      </c>
      <c r="J635" s="157">
        <f>IFERROR(INDEX(NoSettings_v3!$C$2:$AH$4612,MATCH('EPS 3.1.3'!$B635,NoSettings_v3!$A$2:$A$4612,0),MATCH('EPS 3.1.3'!J$1,NoSettings_v3!$C$1:$AH$1,0)),"")</f>
        <v>0</v>
      </c>
      <c r="K635" s="157">
        <f>IFERROR(INDEX(NoSettings_v3!$C$2:$AH$4612,MATCH('EPS 3.1.3'!$B635,NoSettings_v3!$A$2:$A$4612,0),MATCH('EPS 3.1.3'!K$1,NoSettings_v3!$C$1:$AH$1,0)),"")</f>
        <v>0</v>
      </c>
      <c r="L635" s="157">
        <f>IFERROR(INDEX(NoSettings_v3!$C$2:$AH$4612,MATCH('EPS 3.1.3'!$B635,NoSettings_v3!$A$2:$A$4612,0),MATCH('EPS 3.1.3'!L$1,NoSettings_v3!$C$1:$AH$1,0)),"")</f>
        <v>0</v>
      </c>
      <c r="M635" s="157">
        <f>IFERROR(INDEX(NoSettings_v3!$C$2:$AH$4612,MATCH('EPS 3.1.3'!$B635,NoSettings_v3!$A$2:$A$4612,0),MATCH('EPS 3.1.3'!M$1,NoSettings_v3!$C$1:$AH$1,0)),"")</f>
        <v>0</v>
      </c>
      <c r="N635" s="157">
        <f>IFERROR(INDEX(NoSettings_v3!$C$2:$AH$4612,MATCH('EPS 3.1.3'!$B635,NoSettings_v3!$A$2:$A$4612,0),MATCH('EPS 3.1.3'!N$1,NoSettings_v3!$C$1:$AH$1,0)),"")</f>
        <v>0</v>
      </c>
      <c r="O635" s="157">
        <f>IFERROR(INDEX(NoSettings_v3!$C$2:$AH$4612,MATCH('EPS 3.1.3'!$B635,NoSettings_v3!$A$2:$A$4612,0),MATCH('EPS 3.1.3'!O$1,NoSettings_v3!$C$1:$AH$1,0)),"")</f>
        <v>0</v>
      </c>
      <c r="P635" s="157">
        <f>IFERROR(INDEX(NoSettings_v3!$C$2:$AH$4612,MATCH('EPS 3.1.3'!$B635,NoSettings_v3!$A$2:$A$4612,0),MATCH('EPS 3.1.3'!P$1,NoSettings_v3!$C$1:$AH$1,0)),"")</f>
        <v>0</v>
      </c>
      <c r="Q635" s="157">
        <f>IFERROR(INDEX(NoSettings_v3!$C$2:$AH$4612,MATCH('EPS 3.1.3'!$B635,NoSettings_v3!$A$2:$A$4612,0),MATCH('EPS 3.1.3'!Q$1,NoSettings_v3!$C$1:$AH$1,0)),"")</f>
        <v>0</v>
      </c>
      <c r="R635" s="157">
        <f>IFERROR(INDEX(NoSettings_v3!$C$2:$AH$4612,MATCH('EPS 3.1.3'!$B635,NoSettings_v3!$A$2:$A$4612,0),MATCH('EPS 3.1.3'!R$1,NoSettings_v3!$C$1:$AH$1,0)),"")</f>
        <v>0</v>
      </c>
      <c r="S635" s="157">
        <f>IFERROR(INDEX(NoSettings_v3!$C$2:$AH$4612,MATCH('EPS 3.1.3'!$B635,NoSettings_v3!$A$2:$A$4612,0),MATCH('EPS 3.1.3'!S$1,NoSettings_v3!$C$1:$AH$1,0)),"")</f>
        <v>0</v>
      </c>
      <c r="T635" s="157">
        <f>IFERROR(INDEX(NoSettings_v3!$C$2:$AH$4612,MATCH('EPS 3.1.3'!$B635,NoSettings_v3!$A$2:$A$4612,0),MATCH('EPS 3.1.3'!T$1,NoSettings_v3!$C$1:$AH$1,0)),"")</f>
        <v>0</v>
      </c>
      <c r="U635" s="157">
        <f>IFERROR(INDEX(NoSettings_v3!$C$2:$AH$4612,MATCH('EPS 3.1.3'!$B635,NoSettings_v3!$A$2:$A$4612,0),MATCH('EPS 3.1.3'!U$1,NoSettings_v3!$C$1:$AH$1,0)),"")</f>
        <v>0</v>
      </c>
      <c r="V635" s="157">
        <f>IFERROR(INDEX(NoSettings_v3!$C$2:$AH$4612,MATCH('EPS 3.1.3'!$B635,NoSettings_v3!$A$2:$A$4612,0),MATCH('EPS 3.1.3'!V$1,NoSettings_v3!$C$1:$AH$1,0)),"")</f>
        <v>0</v>
      </c>
      <c r="W635" s="157">
        <f>IFERROR(INDEX(NoSettings_v3!$C$2:$AH$4612,MATCH('EPS 3.1.3'!$B635,NoSettings_v3!$A$2:$A$4612,0),MATCH('EPS 3.1.3'!W$1,NoSettings_v3!$C$1:$AH$1,0)),"")</f>
        <v>0</v>
      </c>
      <c r="X635" s="157">
        <f>IFERROR(INDEX(NoSettings_v3!$C$2:$AH$4612,MATCH('EPS 3.1.3'!$B635,NoSettings_v3!$A$2:$A$4612,0),MATCH('EPS 3.1.3'!X$1,NoSettings_v3!$C$1:$AH$1,0)),"")</f>
        <v>0</v>
      </c>
      <c r="Y635" s="157">
        <f>IFERROR(INDEX(NoSettings_v3!$C$2:$AH$4612,MATCH('EPS 3.1.3'!$B635,NoSettings_v3!$A$2:$A$4612,0),MATCH('EPS 3.1.3'!Y$1,NoSettings_v3!$C$1:$AH$1,0)),"")</f>
        <v>0</v>
      </c>
      <c r="Z635" s="157">
        <f>IFERROR(INDEX(NoSettings_v3!$C$2:$AH$4612,MATCH('EPS 3.1.3'!$B635,NoSettings_v3!$A$2:$A$4612,0),MATCH('EPS 3.1.3'!Z$1,NoSettings_v3!$C$1:$AH$1,0)),"")</f>
        <v>0</v>
      </c>
      <c r="AA635" s="157">
        <f>IFERROR(INDEX(NoSettings_v3!$C$2:$AH$4612,MATCH('EPS 3.1.3'!$B635,NoSettings_v3!$A$2:$A$4612,0),MATCH('EPS 3.1.3'!AA$1,NoSettings_v3!$C$1:$AH$1,0)),"")</f>
        <v>0</v>
      </c>
      <c r="AB635" s="157">
        <f>IFERROR(INDEX(NoSettings_v3!$C$2:$AH$4612,MATCH('EPS 3.1.3'!$B635,NoSettings_v3!$A$2:$A$4612,0),MATCH('EPS 3.1.3'!AB$1,NoSettings_v3!$C$1:$AH$1,0)),"")</f>
        <v>0</v>
      </c>
      <c r="AC635" s="157">
        <f>IFERROR(INDEX(NoSettings_v3!$C$2:$AH$4612,MATCH('EPS 3.1.3'!$B635,NoSettings_v3!$A$2:$A$4612,0),MATCH('EPS 3.1.3'!AC$1,NoSettings_v3!$C$1:$AH$1,0)),"")</f>
        <v>0</v>
      </c>
      <c r="AD635" s="157">
        <f>IFERROR(INDEX(NoSettings_v3!$C$2:$AH$4612,MATCH('EPS 3.1.3'!$B635,NoSettings_v3!$A$2:$A$4612,0),MATCH('EPS 3.1.3'!AD$1,NoSettings_v3!$C$1:$AH$1,0)),"")</f>
        <v>0</v>
      </c>
      <c r="AE635" s="157">
        <f>IFERROR(INDEX(NoSettings_v3!$C$2:$AH$4612,MATCH('EPS 3.1.3'!$B635,NoSettings_v3!$A$2:$A$4612,0),MATCH('EPS 3.1.3'!AE$1,NoSettings_v3!$C$1:$AH$1,0)),"")</f>
        <v>0</v>
      </c>
      <c r="AF635" s="157">
        <f>IFERROR(INDEX(NoSettings_v3!$C$2:$AH$4612,MATCH('EPS 3.1.3'!$B635,NoSettings_v3!$A$2:$A$4612,0),MATCH('EPS 3.1.3'!AF$1,NoSettings_v3!$C$1:$AH$1,0)),"")</f>
        <v>0</v>
      </c>
      <c r="AG635" s="157">
        <f>IFERROR(INDEX(NoSettings_v3!$C$2:$AH$4612,MATCH('EPS 3.1.3'!$B635,NoSettings_v3!$A$2:$A$4612,0),MATCH('EPS 3.1.3'!AG$1,NoSettings_v3!$C$1:$AH$1,0)),"")</f>
        <v>0</v>
      </c>
      <c r="AH635" s="157">
        <f>IFERROR(INDEX(NoSettings_v3!$C$2:$AH$4612,MATCH('EPS 3.1.3'!$B635,NoSettings_v3!$A$2:$A$4612,0),MATCH('EPS 3.1.3'!AH$1,NoSettings_v3!$C$1:$AH$1,0)),"")</f>
        <v>0</v>
      </c>
      <c r="AI635" s="157">
        <f>IFERROR(INDEX(NoSettings_v3!$C$2:$AH$4612,MATCH('EPS 3.1.3'!$B635,NoSettings_v3!$A$2:$A$4612,0),MATCH('EPS 3.1.3'!AI$1,NoSettings_v3!$C$1:$AH$1,0)),"")</f>
        <v>0</v>
      </c>
    </row>
    <row r="636" spans="1:35" x14ac:dyDescent="0.35">
      <c r="A636" s="127"/>
      <c r="B636" s="161" t="s">
        <v>1322</v>
      </c>
      <c r="C636" s="127" t="s">
        <v>964</v>
      </c>
      <c r="D636" s="157">
        <f>IFERROR(INDEX(NoSettings_v3!$C$2:$AH$4612,MATCH('EPS 3.1.3'!$B636,NoSettings_v3!$A$2:$A$4612,0),MATCH('EPS 3.1.3'!D$1,NoSettings_v3!$C$1:$AH$1,0)),"")</f>
        <v>0</v>
      </c>
      <c r="E636" s="157">
        <f>IFERROR(INDEX(NoSettings_v3!$C$2:$AH$4612,MATCH('EPS 3.1.3'!$B636,NoSettings_v3!$A$2:$A$4612,0),MATCH('EPS 3.1.3'!E$1,NoSettings_v3!$C$1:$AH$1,0)),"")</f>
        <v>0</v>
      </c>
      <c r="F636" s="157">
        <f>IFERROR(INDEX(NoSettings_v3!$C$2:$AH$4612,MATCH('EPS 3.1.3'!$B636,NoSettings_v3!$A$2:$A$4612,0),MATCH('EPS 3.1.3'!F$1,NoSettings_v3!$C$1:$AH$1,0)),"")</f>
        <v>0</v>
      </c>
      <c r="G636" s="157">
        <f>IFERROR(INDEX(NoSettings_v3!$C$2:$AH$4612,MATCH('EPS 3.1.3'!$B636,NoSettings_v3!$A$2:$A$4612,0),MATCH('EPS 3.1.3'!G$1,NoSettings_v3!$C$1:$AH$1,0)),"")</f>
        <v>0</v>
      </c>
      <c r="H636" s="157">
        <f>IFERROR(INDEX(NoSettings_v3!$C$2:$AH$4612,MATCH('EPS 3.1.3'!$B636,NoSettings_v3!$A$2:$A$4612,0),MATCH('EPS 3.1.3'!H$1,NoSettings_v3!$C$1:$AH$1,0)),"")</f>
        <v>0</v>
      </c>
      <c r="I636" s="157">
        <f>IFERROR(INDEX(NoSettings_v3!$C$2:$AH$4612,MATCH('EPS 3.1.3'!$B636,NoSettings_v3!$A$2:$A$4612,0),MATCH('EPS 3.1.3'!I$1,NoSettings_v3!$C$1:$AH$1,0)),"")</f>
        <v>0</v>
      </c>
      <c r="J636" s="157">
        <f>IFERROR(INDEX(NoSettings_v3!$C$2:$AH$4612,MATCH('EPS 3.1.3'!$B636,NoSettings_v3!$A$2:$A$4612,0),MATCH('EPS 3.1.3'!J$1,NoSettings_v3!$C$1:$AH$1,0)),"")</f>
        <v>0</v>
      </c>
      <c r="K636" s="157">
        <f>IFERROR(INDEX(NoSettings_v3!$C$2:$AH$4612,MATCH('EPS 3.1.3'!$B636,NoSettings_v3!$A$2:$A$4612,0),MATCH('EPS 3.1.3'!K$1,NoSettings_v3!$C$1:$AH$1,0)),"")</f>
        <v>0</v>
      </c>
      <c r="L636" s="157">
        <f>IFERROR(INDEX(NoSettings_v3!$C$2:$AH$4612,MATCH('EPS 3.1.3'!$B636,NoSettings_v3!$A$2:$A$4612,0),MATCH('EPS 3.1.3'!L$1,NoSettings_v3!$C$1:$AH$1,0)),"")</f>
        <v>0</v>
      </c>
      <c r="M636" s="157">
        <f>IFERROR(INDEX(NoSettings_v3!$C$2:$AH$4612,MATCH('EPS 3.1.3'!$B636,NoSettings_v3!$A$2:$A$4612,0),MATCH('EPS 3.1.3'!M$1,NoSettings_v3!$C$1:$AH$1,0)),"")</f>
        <v>0</v>
      </c>
      <c r="N636" s="157">
        <f>IFERROR(INDEX(NoSettings_v3!$C$2:$AH$4612,MATCH('EPS 3.1.3'!$B636,NoSettings_v3!$A$2:$A$4612,0),MATCH('EPS 3.1.3'!N$1,NoSettings_v3!$C$1:$AH$1,0)),"")</f>
        <v>0</v>
      </c>
      <c r="O636" s="157">
        <f>IFERROR(INDEX(NoSettings_v3!$C$2:$AH$4612,MATCH('EPS 3.1.3'!$B636,NoSettings_v3!$A$2:$A$4612,0),MATCH('EPS 3.1.3'!O$1,NoSettings_v3!$C$1:$AH$1,0)),"")</f>
        <v>0</v>
      </c>
      <c r="P636" s="157">
        <f>IFERROR(INDEX(NoSettings_v3!$C$2:$AH$4612,MATCH('EPS 3.1.3'!$B636,NoSettings_v3!$A$2:$A$4612,0),MATCH('EPS 3.1.3'!P$1,NoSettings_v3!$C$1:$AH$1,0)),"")</f>
        <v>0</v>
      </c>
      <c r="Q636" s="157">
        <f>IFERROR(INDEX(NoSettings_v3!$C$2:$AH$4612,MATCH('EPS 3.1.3'!$B636,NoSettings_v3!$A$2:$A$4612,0),MATCH('EPS 3.1.3'!Q$1,NoSettings_v3!$C$1:$AH$1,0)),"")</f>
        <v>0</v>
      </c>
      <c r="R636" s="157">
        <f>IFERROR(INDEX(NoSettings_v3!$C$2:$AH$4612,MATCH('EPS 3.1.3'!$B636,NoSettings_v3!$A$2:$A$4612,0),MATCH('EPS 3.1.3'!R$1,NoSettings_v3!$C$1:$AH$1,0)),"")</f>
        <v>0</v>
      </c>
      <c r="S636" s="157">
        <f>IFERROR(INDEX(NoSettings_v3!$C$2:$AH$4612,MATCH('EPS 3.1.3'!$B636,NoSettings_v3!$A$2:$A$4612,0),MATCH('EPS 3.1.3'!S$1,NoSettings_v3!$C$1:$AH$1,0)),"")</f>
        <v>0</v>
      </c>
      <c r="T636" s="157">
        <f>IFERROR(INDEX(NoSettings_v3!$C$2:$AH$4612,MATCH('EPS 3.1.3'!$B636,NoSettings_v3!$A$2:$A$4612,0),MATCH('EPS 3.1.3'!T$1,NoSettings_v3!$C$1:$AH$1,0)),"")</f>
        <v>0</v>
      </c>
      <c r="U636" s="157">
        <f>IFERROR(INDEX(NoSettings_v3!$C$2:$AH$4612,MATCH('EPS 3.1.3'!$B636,NoSettings_v3!$A$2:$A$4612,0),MATCH('EPS 3.1.3'!U$1,NoSettings_v3!$C$1:$AH$1,0)),"")</f>
        <v>0</v>
      </c>
      <c r="V636" s="157">
        <f>IFERROR(INDEX(NoSettings_v3!$C$2:$AH$4612,MATCH('EPS 3.1.3'!$B636,NoSettings_v3!$A$2:$A$4612,0),MATCH('EPS 3.1.3'!V$1,NoSettings_v3!$C$1:$AH$1,0)),"")</f>
        <v>0</v>
      </c>
      <c r="W636" s="157">
        <f>IFERROR(INDEX(NoSettings_v3!$C$2:$AH$4612,MATCH('EPS 3.1.3'!$B636,NoSettings_v3!$A$2:$A$4612,0),MATCH('EPS 3.1.3'!W$1,NoSettings_v3!$C$1:$AH$1,0)),"")</f>
        <v>0</v>
      </c>
      <c r="X636" s="157">
        <f>IFERROR(INDEX(NoSettings_v3!$C$2:$AH$4612,MATCH('EPS 3.1.3'!$B636,NoSettings_v3!$A$2:$A$4612,0),MATCH('EPS 3.1.3'!X$1,NoSettings_v3!$C$1:$AH$1,0)),"")</f>
        <v>0</v>
      </c>
      <c r="Y636" s="157">
        <f>IFERROR(INDEX(NoSettings_v3!$C$2:$AH$4612,MATCH('EPS 3.1.3'!$B636,NoSettings_v3!$A$2:$A$4612,0),MATCH('EPS 3.1.3'!Y$1,NoSettings_v3!$C$1:$AH$1,0)),"")</f>
        <v>0</v>
      </c>
      <c r="Z636" s="157">
        <f>IFERROR(INDEX(NoSettings_v3!$C$2:$AH$4612,MATCH('EPS 3.1.3'!$B636,NoSettings_v3!$A$2:$A$4612,0),MATCH('EPS 3.1.3'!Z$1,NoSettings_v3!$C$1:$AH$1,0)),"")</f>
        <v>0</v>
      </c>
      <c r="AA636" s="157">
        <f>IFERROR(INDEX(NoSettings_v3!$C$2:$AH$4612,MATCH('EPS 3.1.3'!$B636,NoSettings_v3!$A$2:$A$4612,0),MATCH('EPS 3.1.3'!AA$1,NoSettings_v3!$C$1:$AH$1,0)),"")</f>
        <v>0</v>
      </c>
      <c r="AB636" s="157">
        <f>IFERROR(INDEX(NoSettings_v3!$C$2:$AH$4612,MATCH('EPS 3.1.3'!$B636,NoSettings_v3!$A$2:$A$4612,0),MATCH('EPS 3.1.3'!AB$1,NoSettings_v3!$C$1:$AH$1,0)),"")</f>
        <v>0</v>
      </c>
      <c r="AC636" s="157">
        <f>IFERROR(INDEX(NoSettings_v3!$C$2:$AH$4612,MATCH('EPS 3.1.3'!$B636,NoSettings_v3!$A$2:$A$4612,0),MATCH('EPS 3.1.3'!AC$1,NoSettings_v3!$C$1:$AH$1,0)),"")</f>
        <v>0</v>
      </c>
      <c r="AD636" s="157">
        <f>IFERROR(INDEX(NoSettings_v3!$C$2:$AH$4612,MATCH('EPS 3.1.3'!$B636,NoSettings_v3!$A$2:$A$4612,0),MATCH('EPS 3.1.3'!AD$1,NoSettings_v3!$C$1:$AH$1,0)),"")</f>
        <v>0</v>
      </c>
      <c r="AE636" s="157">
        <f>IFERROR(INDEX(NoSettings_v3!$C$2:$AH$4612,MATCH('EPS 3.1.3'!$B636,NoSettings_v3!$A$2:$A$4612,0),MATCH('EPS 3.1.3'!AE$1,NoSettings_v3!$C$1:$AH$1,0)),"")</f>
        <v>0</v>
      </c>
      <c r="AF636" s="157">
        <f>IFERROR(INDEX(NoSettings_v3!$C$2:$AH$4612,MATCH('EPS 3.1.3'!$B636,NoSettings_v3!$A$2:$A$4612,0),MATCH('EPS 3.1.3'!AF$1,NoSettings_v3!$C$1:$AH$1,0)),"")</f>
        <v>0</v>
      </c>
      <c r="AG636" s="157">
        <f>IFERROR(INDEX(NoSettings_v3!$C$2:$AH$4612,MATCH('EPS 3.1.3'!$B636,NoSettings_v3!$A$2:$A$4612,0),MATCH('EPS 3.1.3'!AG$1,NoSettings_v3!$C$1:$AH$1,0)),"")</f>
        <v>0</v>
      </c>
      <c r="AH636" s="157">
        <f>IFERROR(INDEX(NoSettings_v3!$C$2:$AH$4612,MATCH('EPS 3.1.3'!$B636,NoSettings_v3!$A$2:$A$4612,0),MATCH('EPS 3.1.3'!AH$1,NoSettings_v3!$C$1:$AH$1,0)),"")</f>
        <v>0</v>
      </c>
      <c r="AI636" s="157">
        <f>IFERROR(INDEX(NoSettings_v3!$C$2:$AH$4612,MATCH('EPS 3.1.3'!$B636,NoSettings_v3!$A$2:$A$4612,0),MATCH('EPS 3.1.3'!AI$1,NoSettings_v3!$C$1:$AH$1,0)),"")</f>
        <v>0</v>
      </c>
    </row>
    <row r="637" spans="1:35" x14ac:dyDescent="0.35">
      <c r="A637" s="127"/>
      <c r="B637" s="161" t="s">
        <v>1323</v>
      </c>
      <c r="C637" s="127" t="s">
        <v>964</v>
      </c>
      <c r="D637" s="157">
        <f>IFERROR(INDEX(NoSettings_v3!$C$2:$AH$4612,MATCH('EPS 3.1.3'!$B637,NoSettings_v3!$A$2:$A$4612,0),MATCH('EPS 3.1.3'!D$1,NoSettings_v3!$C$1:$AH$1,0)),"")</f>
        <v>0</v>
      </c>
      <c r="E637" s="157">
        <f>IFERROR(INDEX(NoSettings_v3!$C$2:$AH$4612,MATCH('EPS 3.1.3'!$B637,NoSettings_v3!$A$2:$A$4612,0),MATCH('EPS 3.1.3'!E$1,NoSettings_v3!$C$1:$AH$1,0)),"")</f>
        <v>0</v>
      </c>
      <c r="F637" s="157">
        <f>IFERROR(INDEX(NoSettings_v3!$C$2:$AH$4612,MATCH('EPS 3.1.3'!$B637,NoSettings_v3!$A$2:$A$4612,0),MATCH('EPS 3.1.3'!F$1,NoSettings_v3!$C$1:$AH$1,0)),"")</f>
        <v>0</v>
      </c>
      <c r="G637" s="157">
        <f>IFERROR(INDEX(NoSettings_v3!$C$2:$AH$4612,MATCH('EPS 3.1.3'!$B637,NoSettings_v3!$A$2:$A$4612,0),MATCH('EPS 3.1.3'!G$1,NoSettings_v3!$C$1:$AH$1,0)),"")</f>
        <v>0</v>
      </c>
      <c r="H637" s="157">
        <f>IFERROR(INDEX(NoSettings_v3!$C$2:$AH$4612,MATCH('EPS 3.1.3'!$B637,NoSettings_v3!$A$2:$A$4612,0),MATCH('EPS 3.1.3'!H$1,NoSettings_v3!$C$1:$AH$1,0)),"")</f>
        <v>0</v>
      </c>
      <c r="I637" s="157">
        <f>IFERROR(INDEX(NoSettings_v3!$C$2:$AH$4612,MATCH('EPS 3.1.3'!$B637,NoSettings_v3!$A$2:$A$4612,0),MATCH('EPS 3.1.3'!I$1,NoSettings_v3!$C$1:$AH$1,0)),"")</f>
        <v>0</v>
      </c>
      <c r="J637" s="157">
        <f>IFERROR(INDEX(NoSettings_v3!$C$2:$AH$4612,MATCH('EPS 3.1.3'!$B637,NoSettings_v3!$A$2:$A$4612,0),MATCH('EPS 3.1.3'!J$1,NoSettings_v3!$C$1:$AH$1,0)),"")</f>
        <v>0</v>
      </c>
      <c r="K637" s="157">
        <f>IFERROR(INDEX(NoSettings_v3!$C$2:$AH$4612,MATCH('EPS 3.1.3'!$B637,NoSettings_v3!$A$2:$A$4612,0),MATCH('EPS 3.1.3'!K$1,NoSettings_v3!$C$1:$AH$1,0)),"")</f>
        <v>0</v>
      </c>
      <c r="L637" s="157">
        <f>IFERROR(INDEX(NoSettings_v3!$C$2:$AH$4612,MATCH('EPS 3.1.3'!$B637,NoSettings_v3!$A$2:$A$4612,0),MATCH('EPS 3.1.3'!L$1,NoSettings_v3!$C$1:$AH$1,0)),"")</f>
        <v>0</v>
      </c>
      <c r="M637" s="157">
        <f>IFERROR(INDEX(NoSettings_v3!$C$2:$AH$4612,MATCH('EPS 3.1.3'!$B637,NoSettings_v3!$A$2:$A$4612,0),MATCH('EPS 3.1.3'!M$1,NoSettings_v3!$C$1:$AH$1,0)),"")</f>
        <v>0</v>
      </c>
      <c r="N637" s="157">
        <f>IFERROR(INDEX(NoSettings_v3!$C$2:$AH$4612,MATCH('EPS 3.1.3'!$B637,NoSettings_v3!$A$2:$A$4612,0),MATCH('EPS 3.1.3'!N$1,NoSettings_v3!$C$1:$AH$1,0)),"")</f>
        <v>0</v>
      </c>
      <c r="O637" s="157">
        <f>IFERROR(INDEX(NoSettings_v3!$C$2:$AH$4612,MATCH('EPS 3.1.3'!$B637,NoSettings_v3!$A$2:$A$4612,0),MATCH('EPS 3.1.3'!O$1,NoSettings_v3!$C$1:$AH$1,0)),"")</f>
        <v>0</v>
      </c>
      <c r="P637" s="157">
        <f>IFERROR(INDEX(NoSettings_v3!$C$2:$AH$4612,MATCH('EPS 3.1.3'!$B637,NoSettings_v3!$A$2:$A$4612,0),MATCH('EPS 3.1.3'!P$1,NoSettings_v3!$C$1:$AH$1,0)),"")</f>
        <v>0</v>
      </c>
      <c r="Q637" s="157">
        <f>IFERROR(INDEX(NoSettings_v3!$C$2:$AH$4612,MATCH('EPS 3.1.3'!$B637,NoSettings_v3!$A$2:$A$4612,0),MATCH('EPS 3.1.3'!Q$1,NoSettings_v3!$C$1:$AH$1,0)),"")</f>
        <v>0</v>
      </c>
      <c r="R637" s="157">
        <f>IFERROR(INDEX(NoSettings_v3!$C$2:$AH$4612,MATCH('EPS 3.1.3'!$B637,NoSettings_v3!$A$2:$A$4612,0),MATCH('EPS 3.1.3'!R$1,NoSettings_v3!$C$1:$AH$1,0)),"")</f>
        <v>0</v>
      </c>
      <c r="S637" s="157">
        <f>IFERROR(INDEX(NoSettings_v3!$C$2:$AH$4612,MATCH('EPS 3.1.3'!$B637,NoSettings_v3!$A$2:$A$4612,0),MATCH('EPS 3.1.3'!S$1,NoSettings_v3!$C$1:$AH$1,0)),"")</f>
        <v>0</v>
      </c>
      <c r="T637" s="157">
        <f>IFERROR(INDEX(NoSettings_v3!$C$2:$AH$4612,MATCH('EPS 3.1.3'!$B637,NoSettings_v3!$A$2:$A$4612,0),MATCH('EPS 3.1.3'!T$1,NoSettings_v3!$C$1:$AH$1,0)),"")</f>
        <v>0</v>
      </c>
      <c r="U637" s="157">
        <f>IFERROR(INDEX(NoSettings_v3!$C$2:$AH$4612,MATCH('EPS 3.1.3'!$B637,NoSettings_v3!$A$2:$A$4612,0),MATCH('EPS 3.1.3'!U$1,NoSettings_v3!$C$1:$AH$1,0)),"")</f>
        <v>0</v>
      </c>
      <c r="V637" s="157">
        <f>IFERROR(INDEX(NoSettings_v3!$C$2:$AH$4612,MATCH('EPS 3.1.3'!$B637,NoSettings_v3!$A$2:$A$4612,0),MATCH('EPS 3.1.3'!V$1,NoSettings_v3!$C$1:$AH$1,0)),"")</f>
        <v>0</v>
      </c>
      <c r="W637" s="157">
        <f>IFERROR(INDEX(NoSettings_v3!$C$2:$AH$4612,MATCH('EPS 3.1.3'!$B637,NoSettings_v3!$A$2:$A$4612,0),MATCH('EPS 3.1.3'!W$1,NoSettings_v3!$C$1:$AH$1,0)),"")</f>
        <v>0</v>
      </c>
      <c r="X637" s="157">
        <f>IFERROR(INDEX(NoSettings_v3!$C$2:$AH$4612,MATCH('EPS 3.1.3'!$B637,NoSettings_v3!$A$2:$A$4612,0),MATCH('EPS 3.1.3'!X$1,NoSettings_v3!$C$1:$AH$1,0)),"")</f>
        <v>0</v>
      </c>
      <c r="Y637" s="157">
        <f>IFERROR(INDEX(NoSettings_v3!$C$2:$AH$4612,MATCH('EPS 3.1.3'!$B637,NoSettings_v3!$A$2:$A$4612,0),MATCH('EPS 3.1.3'!Y$1,NoSettings_v3!$C$1:$AH$1,0)),"")</f>
        <v>0</v>
      </c>
      <c r="Z637" s="157">
        <f>IFERROR(INDEX(NoSettings_v3!$C$2:$AH$4612,MATCH('EPS 3.1.3'!$B637,NoSettings_v3!$A$2:$A$4612,0),MATCH('EPS 3.1.3'!Z$1,NoSettings_v3!$C$1:$AH$1,0)),"")</f>
        <v>0</v>
      </c>
      <c r="AA637" s="157">
        <f>IFERROR(INDEX(NoSettings_v3!$C$2:$AH$4612,MATCH('EPS 3.1.3'!$B637,NoSettings_v3!$A$2:$A$4612,0),MATCH('EPS 3.1.3'!AA$1,NoSettings_v3!$C$1:$AH$1,0)),"")</f>
        <v>0</v>
      </c>
      <c r="AB637" s="157">
        <f>IFERROR(INDEX(NoSettings_v3!$C$2:$AH$4612,MATCH('EPS 3.1.3'!$B637,NoSettings_v3!$A$2:$A$4612,0),MATCH('EPS 3.1.3'!AB$1,NoSettings_v3!$C$1:$AH$1,0)),"")</f>
        <v>0</v>
      </c>
      <c r="AC637" s="157">
        <f>IFERROR(INDEX(NoSettings_v3!$C$2:$AH$4612,MATCH('EPS 3.1.3'!$B637,NoSettings_v3!$A$2:$A$4612,0),MATCH('EPS 3.1.3'!AC$1,NoSettings_v3!$C$1:$AH$1,0)),"")</f>
        <v>0</v>
      </c>
      <c r="AD637" s="157">
        <f>IFERROR(INDEX(NoSettings_v3!$C$2:$AH$4612,MATCH('EPS 3.1.3'!$B637,NoSettings_v3!$A$2:$A$4612,0),MATCH('EPS 3.1.3'!AD$1,NoSettings_v3!$C$1:$AH$1,0)),"")</f>
        <v>0</v>
      </c>
      <c r="AE637" s="157">
        <f>IFERROR(INDEX(NoSettings_v3!$C$2:$AH$4612,MATCH('EPS 3.1.3'!$B637,NoSettings_v3!$A$2:$A$4612,0),MATCH('EPS 3.1.3'!AE$1,NoSettings_v3!$C$1:$AH$1,0)),"")</f>
        <v>0</v>
      </c>
      <c r="AF637" s="157">
        <f>IFERROR(INDEX(NoSettings_v3!$C$2:$AH$4612,MATCH('EPS 3.1.3'!$B637,NoSettings_v3!$A$2:$A$4612,0),MATCH('EPS 3.1.3'!AF$1,NoSettings_v3!$C$1:$AH$1,0)),"")</f>
        <v>0</v>
      </c>
      <c r="AG637" s="157">
        <f>IFERROR(INDEX(NoSettings_v3!$C$2:$AH$4612,MATCH('EPS 3.1.3'!$B637,NoSettings_v3!$A$2:$A$4612,0),MATCH('EPS 3.1.3'!AG$1,NoSettings_v3!$C$1:$AH$1,0)),"")</f>
        <v>0</v>
      </c>
      <c r="AH637" s="157">
        <f>IFERROR(INDEX(NoSettings_v3!$C$2:$AH$4612,MATCH('EPS 3.1.3'!$B637,NoSettings_v3!$A$2:$A$4612,0),MATCH('EPS 3.1.3'!AH$1,NoSettings_v3!$C$1:$AH$1,0)),"")</f>
        <v>0</v>
      </c>
      <c r="AI637" s="157">
        <f>IFERROR(INDEX(NoSettings_v3!$C$2:$AH$4612,MATCH('EPS 3.1.3'!$B637,NoSettings_v3!$A$2:$A$4612,0),MATCH('EPS 3.1.3'!AI$1,NoSettings_v3!$C$1:$AH$1,0)),"")</f>
        <v>0</v>
      </c>
    </row>
    <row r="638" spans="1:35" x14ac:dyDescent="0.35">
      <c r="A638" s="127"/>
      <c r="B638" s="161" t="s">
        <v>1324</v>
      </c>
      <c r="C638" s="127" t="s">
        <v>964</v>
      </c>
      <c r="D638" s="157">
        <f>IFERROR(INDEX(NoSettings_v3!$C$2:$AH$4612,MATCH('EPS 3.1.3'!$B638,NoSettings_v3!$A$2:$A$4612,0),MATCH('EPS 3.1.3'!D$1,NoSettings_v3!$C$1:$AH$1,0)),"")</f>
        <v>0</v>
      </c>
      <c r="E638" s="157">
        <f>IFERROR(INDEX(NoSettings_v3!$C$2:$AH$4612,MATCH('EPS 3.1.3'!$B638,NoSettings_v3!$A$2:$A$4612,0),MATCH('EPS 3.1.3'!E$1,NoSettings_v3!$C$1:$AH$1,0)),"")</f>
        <v>0</v>
      </c>
      <c r="F638" s="157">
        <f>IFERROR(INDEX(NoSettings_v3!$C$2:$AH$4612,MATCH('EPS 3.1.3'!$B638,NoSettings_v3!$A$2:$A$4612,0),MATCH('EPS 3.1.3'!F$1,NoSettings_v3!$C$1:$AH$1,0)),"")</f>
        <v>0</v>
      </c>
      <c r="G638" s="157">
        <f>IFERROR(INDEX(NoSettings_v3!$C$2:$AH$4612,MATCH('EPS 3.1.3'!$B638,NoSettings_v3!$A$2:$A$4612,0),MATCH('EPS 3.1.3'!G$1,NoSettings_v3!$C$1:$AH$1,0)),"")</f>
        <v>0</v>
      </c>
      <c r="H638" s="157">
        <f>IFERROR(INDEX(NoSettings_v3!$C$2:$AH$4612,MATCH('EPS 3.1.3'!$B638,NoSettings_v3!$A$2:$A$4612,0),MATCH('EPS 3.1.3'!H$1,NoSettings_v3!$C$1:$AH$1,0)),"")</f>
        <v>0</v>
      </c>
      <c r="I638" s="157">
        <f>IFERROR(INDEX(NoSettings_v3!$C$2:$AH$4612,MATCH('EPS 3.1.3'!$B638,NoSettings_v3!$A$2:$A$4612,0),MATCH('EPS 3.1.3'!I$1,NoSettings_v3!$C$1:$AH$1,0)),"")</f>
        <v>0</v>
      </c>
      <c r="J638" s="157">
        <f>IFERROR(INDEX(NoSettings_v3!$C$2:$AH$4612,MATCH('EPS 3.1.3'!$B638,NoSettings_v3!$A$2:$A$4612,0),MATCH('EPS 3.1.3'!J$1,NoSettings_v3!$C$1:$AH$1,0)),"")</f>
        <v>0</v>
      </c>
      <c r="K638" s="157">
        <f>IFERROR(INDEX(NoSettings_v3!$C$2:$AH$4612,MATCH('EPS 3.1.3'!$B638,NoSettings_v3!$A$2:$A$4612,0),MATCH('EPS 3.1.3'!K$1,NoSettings_v3!$C$1:$AH$1,0)),"")</f>
        <v>0</v>
      </c>
      <c r="L638" s="157">
        <f>IFERROR(INDEX(NoSettings_v3!$C$2:$AH$4612,MATCH('EPS 3.1.3'!$B638,NoSettings_v3!$A$2:$A$4612,0),MATCH('EPS 3.1.3'!L$1,NoSettings_v3!$C$1:$AH$1,0)),"")</f>
        <v>0</v>
      </c>
      <c r="M638" s="157">
        <f>IFERROR(INDEX(NoSettings_v3!$C$2:$AH$4612,MATCH('EPS 3.1.3'!$B638,NoSettings_v3!$A$2:$A$4612,0),MATCH('EPS 3.1.3'!M$1,NoSettings_v3!$C$1:$AH$1,0)),"")</f>
        <v>0</v>
      </c>
      <c r="N638" s="157">
        <f>IFERROR(INDEX(NoSettings_v3!$C$2:$AH$4612,MATCH('EPS 3.1.3'!$B638,NoSettings_v3!$A$2:$A$4612,0),MATCH('EPS 3.1.3'!N$1,NoSettings_v3!$C$1:$AH$1,0)),"")</f>
        <v>0</v>
      </c>
      <c r="O638" s="157">
        <f>IFERROR(INDEX(NoSettings_v3!$C$2:$AH$4612,MATCH('EPS 3.1.3'!$B638,NoSettings_v3!$A$2:$A$4612,0),MATCH('EPS 3.1.3'!O$1,NoSettings_v3!$C$1:$AH$1,0)),"")</f>
        <v>0</v>
      </c>
      <c r="P638" s="157">
        <f>IFERROR(INDEX(NoSettings_v3!$C$2:$AH$4612,MATCH('EPS 3.1.3'!$B638,NoSettings_v3!$A$2:$A$4612,0),MATCH('EPS 3.1.3'!P$1,NoSettings_v3!$C$1:$AH$1,0)),"")</f>
        <v>0</v>
      </c>
      <c r="Q638" s="157">
        <f>IFERROR(INDEX(NoSettings_v3!$C$2:$AH$4612,MATCH('EPS 3.1.3'!$B638,NoSettings_v3!$A$2:$A$4612,0),MATCH('EPS 3.1.3'!Q$1,NoSettings_v3!$C$1:$AH$1,0)),"")</f>
        <v>0</v>
      </c>
      <c r="R638" s="157">
        <f>IFERROR(INDEX(NoSettings_v3!$C$2:$AH$4612,MATCH('EPS 3.1.3'!$B638,NoSettings_v3!$A$2:$A$4612,0),MATCH('EPS 3.1.3'!R$1,NoSettings_v3!$C$1:$AH$1,0)),"")</f>
        <v>0</v>
      </c>
      <c r="S638" s="157">
        <f>IFERROR(INDEX(NoSettings_v3!$C$2:$AH$4612,MATCH('EPS 3.1.3'!$B638,NoSettings_v3!$A$2:$A$4612,0),MATCH('EPS 3.1.3'!S$1,NoSettings_v3!$C$1:$AH$1,0)),"")</f>
        <v>0</v>
      </c>
      <c r="T638" s="157">
        <f>IFERROR(INDEX(NoSettings_v3!$C$2:$AH$4612,MATCH('EPS 3.1.3'!$B638,NoSettings_v3!$A$2:$A$4612,0),MATCH('EPS 3.1.3'!T$1,NoSettings_v3!$C$1:$AH$1,0)),"")</f>
        <v>0</v>
      </c>
      <c r="U638" s="157">
        <f>IFERROR(INDEX(NoSettings_v3!$C$2:$AH$4612,MATCH('EPS 3.1.3'!$B638,NoSettings_v3!$A$2:$A$4612,0),MATCH('EPS 3.1.3'!U$1,NoSettings_v3!$C$1:$AH$1,0)),"")</f>
        <v>0</v>
      </c>
      <c r="V638" s="157">
        <f>IFERROR(INDEX(NoSettings_v3!$C$2:$AH$4612,MATCH('EPS 3.1.3'!$B638,NoSettings_v3!$A$2:$A$4612,0),MATCH('EPS 3.1.3'!V$1,NoSettings_v3!$C$1:$AH$1,0)),"")</f>
        <v>0</v>
      </c>
      <c r="W638" s="157">
        <f>IFERROR(INDEX(NoSettings_v3!$C$2:$AH$4612,MATCH('EPS 3.1.3'!$B638,NoSettings_v3!$A$2:$A$4612,0),MATCH('EPS 3.1.3'!W$1,NoSettings_v3!$C$1:$AH$1,0)),"")</f>
        <v>0</v>
      </c>
      <c r="X638" s="157">
        <f>IFERROR(INDEX(NoSettings_v3!$C$2:$AH$4612,MATCH('EPS 3.1.3'!$B638,NoSettings_v3!$A$2:$A$4612,0),MATCH('EPS 3.1.3'!X$1,NoSettings_v3!$C$1:$AH$1,0)),"")</f>
        <v>0</v>
      </c>
      <c r="Y638" s="157">
        <f>IFERROR(INDEX(NoSettings_v3!$C$2:$AH$4612,MATCH('EPS 3.1.3'!$B638,NoSettings_v3!$A$2:$A$4612,0),MATCH('EPS 3.1.3'!Y$1,NoSettings_v3!$C$1:$AH$1,0)),"")</f>
        <v>0</v>
      </c>
      <c r="Z638" s="157">
        <f>IFERROR(INDEX(NoSettings_v3!$C$2:$AH$4612,MATCH('EPS 3.1.3'!$B638,NoSettings_v3!$A$2:$A$4612,0),MATCH('EPS 3.1.3'!Z$1,NoSettings_v3!$C$1:$AH$1,0)),"")</f>
        <v>0</v>
      </c>
      <c r="AA638" s="157">
        <f>IFERROR(INDEX(NoSettings_v3!$C$2:$AH$4612,MATCH('EPS 3.1.3'!$B638,NoSettings_v3!$A$2:$A$4612,0),MATCH('EPS 3.1.3'!AA$1,NoSettings_v3!$C$1:$AH$1,0)),"")</f>
        <v>0</v>
      </c>
      <c r="AB638" s="157">
        <f>IFERROR(INDEX(NoSettings_v3!$C$2:$AH$4612,MATCH('EPS 3.1.3'!$B638,NoSettings_v3!$A$2:$A$4612,0),MATCH('EPS 3.1.3'!AB$1,NoSettings_v3!$C$1:$AH$1,0)),"")</f>
        <v>0</v>
      </c>
      <c r="AC638" s="157">
        <f>IFERROR(INDEX(NoSettings_v3!$C$2:$AH$4612,MATCH('EPS 3.1.3'!$B638,NoSettings_v3!$A$2:$A$4612,0),MATCH('EPS 3.1.3'!AC$1,NoSettings_v3!$C$1:$AH$1,0)),"")</f>
        <v>0</v>
      </c>
      <c r="AD638" s="157">
        <f>IFERROR(INDEX(NoSettings_v3!$C$2:$AH$4612,MATCH('EPS 3.1.3'!$B638,NoSettings_v3!$A$2:$A$4612,0),MATCH('EPS 3.1.3'!AD$1,NoSettings_v3!$C$1:$AH$1,0)),"")</f>
        <v>0</v>
      </c>
      <c r="AE638" s="157">
        <f>IFERROR(INDEX(NoSettings_v3!$C$2:$AH$4612,MATCH('EPS 3.1.3'!$B638,NoSettings_v3!$A$2:$A$4612,0),MATCH('EPS 3.1.3'!AE$1,NoSettings_v3!$C$1:$AH$1,0)),"")</f>
        <v>0</v>
      </c>
      <c r="AF638" s="157">
        <f>IFERROR(INDEX(NoSettings_v3!$C$2:$AH$4612,MATCH('EPS 3.1.3'!$B638,NoSettings_v3!$A$2:$A$4612,0),MATCH('EPS 3.1.3'!AF$1,NoSettings_v3!$C$1:$AH$1,0)),"")</f>
        <v>0</v>
      </c>
      <c r="AG638" s="157">
        <f>IFERROR(INDEX(NoSettings_v3!$C$2:$AH$4612,MATCH('EPS 3.1.3'!$B638,NoSettings_v3!$A$2:$A$4612,0),MATCH('EPS 3.1.3'!AG$1,NoSettings_v3!$C$1:$AH$1,0)),"")</f>
        <v>0</v>
      </c>
      <c r="AH638" s="157">
        <f>IFERROR(INDEX(NoSettings_v3!$C$2:$AH$4612,MATCH('EPS 3.1.3'!$B638,NoSettings_v3!$A$2:$A$4612,0),MATCH('EPS 3.1.3'!AH$1,NoSettings_v3!$C$1:$AH$1,0)),"")</f>
        <v>0</v>
      </c>
      <c r="AI638" s="157">
        <f>IFERROR(INDEX(NoSettings_v3!$C$2:$AH$4612,MATCH('EPS 3.1.3'!$B638,NoSettings_v3!$A$2:$A$4612,0),MATCH('EPS 3.1.3'!AI$1,NoSettings_v3!$C$1:$AH$1,0)),"")</f>
        <v>0</v>
      </c>
    </row>
    <row r="639" spans="1:35" x14ac:dyDescent="0.35">
      <c r="A639" s="127"/>
      <c r="B639" s="161" t="s">
        <v>1325</v>
      </c>
      <c r="C639" s="127" t="s">
        <v>964</v>
      </c>
      <c r="D639" s="157">
        <f>IFERROR(INDEX(NoSettings_v3!$C$2:$AH$4612,MATCH('EPS 3.1.3'!$B639,NoSettings_v3!$A$2:$A$4612,0),MATCH('EPS 3.1.3'!D$1,NoSettings_v3!$C$1:$AH$1,0)),"")</f>
        <v>0</v>
      </c>
      <c r="E639" s="157">
        <f>IFERROR(INDEX(NoSettings_v3!$C$2:$AH$4612,MATCH('EPS 3.1.3'!$B639,NoSettings_v3!$A$2:$A$4612,0),MATCH('EPS 3.1.3'!E$1,NoSettings_v3!$C$1:$AH$1,0)),"")</f>
        <v>0</v>
      </c>
      <c r="F639" s="157">
        <f>IFERROR(INDEX(NoSettings_v3!$C$2:$AH$4612,MATCH('EPS 3.1.3'!$B639,NoSettings_v3!$A$2:$A$4612,0),MATCH('EPS 3.1.3'!F$1,NoSettings_v3!$C$1:$AH$1,0)),"")</f>
        <v>0</v>
      </c>
      <c r="G639" s="157">
        <f>IFERROR(INDEX(NoSettings_v3!$C$2:$AH$4612,MATCH('EPS 3.1.3'!$B639,NoSettings_v3!$A$2:$A$4612,0),MATCH('EPS 3.1.3'!G$1,NoSettings_v3!$C$1:$AH$1,0)),"")</f>
        <v>0</v>
      </c>
      <c r="H639" s="157">
        <f>IFERROR(INDEX(NoSettings_v3!$C$2:$AH$4612,MATCH('EPS 3.1.3'!$B639,NoSettings_v3!$A$2:$A$4612,0),MATCH('EPS 3.1.3'!H$1,NoSettings_v3!$C$1:$AH$1,0)),"")</f>
        <v>0</v>
      </c>
      <c r="I639" s="157">
        <f>IFERROR(INDEX(NoSettings_v3!$C$2:$AH$4612,MATCH('EPS 3.1.3'!$B639,NoSettings_v3!$A$2:$A$4612,0),MATCH('EPS 3.1.3'!I$1,NoSettings_v3!$C$1:$AH$1,0)),"")</f>
        <v>0</v>
      </c>
      <c r="J639" s="157">
        <f>IFERROR(INDEX(NoSettings_v3!$C$2:$AH$4612,MATCH('EPS 3.1.3'!$B639,NoSettings_v3!$A$2:$A$4612,0),MATCH('EPS 3.1.3'!J$1,NoSettings_v3!$C$1:$AH$1,0)),"")</f>
        <v>0</v>
      </c>
      <c r="K639" s="157">
        <f>IFERROR(INDEX(NoSettings_v3!$C$2:$AH$4612,MATCH('EPS 3.1.3'!$B639,NoSettings_v3!$A$2:$A$4612,0),MATCH('EPS 3.1.3'!K$1,NoSettings_v3!$C$1:$AH$1,0)),"")</f>
        <v>0</v>
      </c>
      <c r="L639" s="157">
        <f>IFERROR(INDEX(NoSettings_v3!$C$2:$AH$4612,MATCH('EPS 3.1.3'!$B639,NoSettings_v3!$A$2:$A$4612,0),MATCH('EPS 3.1.3'!L$1,NoSettings_v3!$C$1:$AH$1,0)),"")</f>
        <v>0</v>
      </c>
      <c r="M639" s="157">
        <f>IFERROR(INDEX(NoSettings_v3!$C$2:$AH$4612,MATCH('EPS 3.1.3'!$B639,NoSettings_v3!$A$2:$A$4612,0),MATCH('EPS 3.1.3'!M$1,NoSettings_v3!$C$1:$AH$1,0)),"")</f>
        <v>0</v>
      </c>
      <c r="N639" s="157">
        <f>IFERROR(INDEX(NoSettings_v3!$C$2:$AH$4612,MATCH('EPS 3.1.3'!$B639,NoSettings_v3!$A$2:$A$4612,0),MATCH('EPS 3.1.3'!N$1,NoSettings_v3!$C$1:$AH$1,0)),"")</f>
        <v>0</v>
      </c>
      <c r="O639" s="157">
        <f>IFERROR(INDEX(NoSettings_v3!$C$2:$AH$4612,MATCH('EPS 3.1.3'!$B639,NoSettings_v3!$A$2:$A$4612,0),MATCH('EPS 3.1.3'!O$1,NoSettings_v3!$C$1:$AH$1,0)),"")</f>
        <v>0</v>
      </c>
      <c r="P639" s="157">
        <f>IFERROR(INDEX(NoSettings_v3!$C$2:$AH$4612,MATCH('EPS 3.1.3'!$B639,NoSettings_v3!$A$2:$A$4612,0),MATCH('EPS 3.1.3'!P$1,NoSettings_v3!$C$1:$AH$1,0)),"")</f>
        <v>0</v>
      </c>
      <c r="Q639" s="157">
        <f>IFERROR(INDEX(NoSettings_v3!$C$2:$AH$4612,MATCH('EPS 3.1.3'!$B639,NoSettings_v3!$A$2:$A$4612,0),MATCH('EPS 3.1.3'!Q$1,NoSettings_v3!$C$1:$AH$1,0)),"")</f>
        <v>0</v>
      </c>
      <c r="R639" s="157">
        <f>IFERROR(INDEX(NoSettings_v3!$C$2:$AH$4612,MATCH('EPS 3.1.3'!$B639,NoSettings_v3!$A$2:$A$4612,0),MATCH('EPS 3.1.3'!R$1,NoSettings_v3!$C$1:$AH$1,0)),"")</f>
        <v>0</v>
      </c>
      <c r="S639" s="157">
        <f>IFERROR(INDEX(NoSettings_v3!$C$2:$AH$4612,MATCH('EPS 3.1.3'!$B639,NoSettings_v3!$A$2:$A$4612,0),MATCH('EPS 3.1.3'!S$1,NoSettings_v3!$C$1:$AH$1,0)),"")</f>
        <v>0</v>
      </c>
      <c r="T639" s="157">
        <f>IFERROR(INDEX(NoSettings_v3!$C$2:$AH$4612,MATCH('EPS 3.1.3'!$B639,NoSettings_v3!$A$2:$A$4612,0),MATCH('EPS 3.1.3'!T$1,NoSettings_v3!$C$1:$AH$1,0)),"")</f>
        <v>0</v>
      </c>
      <c r="U639" s="157">
        <f>IFERROR(INDEX(NoSettings_v3!$C$2:$AH$4612,MATCH('EPS 3.1.3'!$B639,NoSettings_v3!$A$2:$A$4612,0),MATCH('EPS 3.1.3'!U$1,NoSettings_v3!$C$1:$AH$1,0)),"")</f>
        <v>0</v>
      </c>
      <c r="V639" s="157">
        <f>IFERROR(INDEX(NoSettings_v3!$C$2:$AH$4612,MATCH('EPS 3.1.3'!$B639,NoSettings_v3!$A$2:$A$4612,0),MATCH('EPS 3.1.3'!V$1,NoSettings_v3!$C$1:$AH$1,0)),"")</f>
        <v>0</v>
      </c>
      <c r="W639" s="157">
        <f>IFERROR(INDEX(NoSettings_v3!$C$2:$AH$4612,MATCH('EPS 3.1.3'!$B639,NoSettings_v3!$A$2:$A$4612,0),MATCH('EPS 3.1.3'!W$1,NoSettings_v3!$C$1:$AH$1,0)),"")</f>
        <v>0</v>
      </c>
      <c r="X639" s="157">
        <f>IFERROR(INDEX(NoSettings_v3!$C$2:$AH$4612,MATCH('EPS 3.1.3'!$B639,NoSettings_v3!$A$2:$A$4612,0),MATCH('EPS 3.1.3'!X$1,NoSettings_v3!$C$1:$AH$1,0)),"")</f>
        <v>0</v>
      </c>
      <c r="Y639" s="157">
        <f>IFERROR(INDEX(NoSettings_v3!$C$2:$AH$4612,MATCH('EPS 3.1.3'!$B639,NoSettings_v3!$A$2:$A$4612,0),MATCH('EPS 3.1.3'!Y$1,NoSettings_v3!$C$1:$AH$1,0)),"")</f>
        <v>0</v>
      </c>
      <c r="Z639" s="157">
        <f>IFERROR(INDEX(NoSettings_v3!$C$2:$AH$4612,MATCH('EPS 3.1.3'!$B639,NoSettings_v3!$A$2:$A$4612,0),MATCH('EPS 3.1.3'!Z$1,NoSettings_v3!$C$1:$AH$1,0)),"")</f>
        <v>0</v>
      </c>
      <c r="AA639" s="157">
        <f>IFERROR(INDEX(NoSettings_v3!$C$2:$AH$4612,MATCH('EPS 3.1.3'!$B639,NoSettings_v3!$A$2:$A$4612,0),MATCH('EPS 3.1.3'!AA$1,NoSettings_v3!$C$1:$AH$1,0)),"")</f>
        <v>0</v>
      </c>
      <c r="AB639" s="157">
        <f>IFERROR(INDEX(NoSettings_v3!$C$2:$AH$4612,MATCH('EPS 3.1.3'!$B639,NoSettings_v3!$A$2:$A$4612,0),MATCH('EPS 3.1.3'!AB$1,NoSettings_v3!$C$1:$AH$1,0)),"")</f>
        <v>0</v>
      </c>
      <c r="AC639" s="157">
        <f>IFERROR(INDEX(NoSettings_v3!$C$2:$AH$4612,MATCH('EPS 3.1.3'!$B639,NoSettings_v3!$A$2:$A$4612,0),MATCH('EPS 3.1.3'!AC$1,NoSettings_v3!$C$1:$AH$1,0)),"")</f>
        <v>0</v>
      </c>
      <c r="AD639" s="157">
        <f>IFERROR(INDEX(NoSettings_v3!$C$2:$AH$4612,MATCH('EPS 3.1.3'!$B639,NoSettings_v3!$A$2:$A$4612,0),MATCH('EPS 3.1.3'!AD$1,NoSettings_v3!$C$1:$AH$1,0)),"")</f>
        <v>0</v>
      </c>
      <c r="AE639" s="157">
        <f>IFERROR(INDEX(NoSettings_v3!$C$2:$AH$4612,MATCH('EPS 3.1.3'!$B639,NoSettings_v3!$A$2:$A$4612,0),MATCH('EPS 3.1.3'!AE$1,NoSettings_v3!$C$1:$AH$1,0)),"")</f>
        <v>0</v>
      </c>
      <c r="AF639" s="157">
        <f>IFERROR(INDEX(NoSettings_v3!$C$2:$AH$4612,MATCH('EPS 3.1.3'!$B639,NoSettings_v3!$A$2:$A$4612,0),MATCH('EPS 3.1.3'!AF$1,NoSettings_v3!$C$1:$AH$1,0)),"")</f>
        <v>0</v>
      </c>
      <c r="AG639" s="157">
        <f>IFERROR(INDEX(NoSettings_v3!$C$2:$AH$4612,MATCH('EPS 3.1.3'!$B639,NoSettings_v3!$A$2:$A$4612,0),MATCH('EPS 3.1.3'!AG$1,NoSettings_v3!$C$1:$AH$1,0)),"")</f>
        <v>0</v>
      </c>
      <c r="AH639" s="157">
        <f>IFERROR(INDEX(NoSettings_v3!$C$2:$AH$4612,MATCH('EPS 3.1.3'!$B639,NoSettings_v3!$A$2:$A$4612,0),MATCH('EPS 3.1.3'!AH$1,NoSettings_v3!$C$1:$AH$1,0)),"")</f>
        <v>0</v>
      </c>
      <c r="AI639" s="157">
        <f>IFERROR(INDEX(NoSettings_v3!$C$2:$AH$4612,MATCH('EPS 3.1.3'!$B639,NoSettings_v3!$A$2:$A$4612,0),MATCH('EPS 3.1.3'!AI$1,NoSettings_v3!$C$1:$AH$1,0)),"")</f>
        <v>0</v>
      </c>
    </row>
    <row r="640" spans="1:35" x14ac:dyDescent="0.35">
      <c r="A640" s="127"/>
      <c r="B640" s="161" t="s">
        <v>1326</v>
      </c>
      <c r="C640" s="127" t="s">
        <v>964</v>
      </c>
      <c r="D640" s="157">
        <f>IFERROR(INDEX(NoSettings_v3!$C$2:$AH$4612,MATCH('EPS 3.1.3'!$B640,NoSettings_v3!$A$2:$A$4612,0),MATCH('EPS 3.1.3'!D$1,NoSettings_v3!$C$1:$AH$1,0)),"")</f>
        <v>0</v>
      </c>
      <c r="E640" s="157">
        <f>IFERROR(INDEX(NoSettings_v3!$C$2:$AH$4612,MATCH('EPS 3.1.3'!$B640,NoSettings_v3!$A$2:$A$4612,0),MATCH('EPS 3.1.3'!E$1,NoSettings_v3!$C$1:$AH$1,0)),"")</f>
        <v>0</v>
      </c>
      <c r="F640" s="157">
        <f>IFERROR(INDEX(NoSettings_v3!$C$2:$AH$4612,MATCH('EPS 3.1.3'!$B640,NoSettings_v3!$A$2:$A$4612,0),MATCH('EPS 3.1.3'!F$1,NoSettings_v3!$C$1:$AH$1,0)),"")</f>
        <v>0</v>
      </c>
      <c r="G640" s="157">
        <f>IFERROR(INDEX(NoSettings_v3!$C$2:$AH$4612,MATCH('EPS 3.1.3'!$B640,NoSettings_v3!$A$2:$A$4612,0),MATCH('EPS 3.1.3'!G$1,NoSettings_v3!$C$1:$AH$1,0)),"")</f>
        <v>0</v>
      </c>
      <c r="H640" s="157">
        <f>IFERROR(INDEX(NoSettings_v3!$C$2:$AH$4612,MATCH('EPS 3.1.3'!$B640,NoSettings_v3!$A$2:$A$4612,0),MATCH('EPS 3.1.3'!H$1,NoSettings_v3!$C$1:$AH$1,0)),"")</f>
        <v>0</v>
      </c>
      <c r="I640" s="157">
        <f>IFERROR(INDEX(NoSettings_v3!$C$2:$AH$4612,MATCH('EPS 3.1.3'!$B640,NoSettings_v3!$A$2:$A$4612,0),MATCH('EPS 3.1.3'!I$1,NoSettings_v3!$C$1:$AH$1,0)),"")</f>
        <v>0</v>
      </c>
      <c r="J640" s="157">
        <f>IFERROR(INDEX(NoSettings_v3!$C$2:$AH$4612,MATCH('EPS 3.1.3'!$B640,NoSettings_v3!$A$2:$A$4612,0),MATCH('EPS 3.1.3'!J$1,NoSettings_v3!$C$1:$AH$1,0)),"")</f>
        <v>0</v>
      </c>
      <c r="K640" s="157">
        <f>IFERROR(INDEX(NoSettings_v3!$C$2:$AH$4612,MATCH('EPS 3.1.3'!$B640,NoSettings_v3!$A$2:$A$4612,0),MATCH('EPS 3.1.3'!K$1,NoSettings_v3!$C$1:$AH$1,0)),"")</f>
        <v>0</v>
      </c>
      <c r="L640" s="157">
        <f>IFERROR(INDEX(NoSettings_v3!$C$2:$AH$4612,MATCH('EPS 3.1.3'!$B640,NoSettings_v3!$A$2:$A$4612,0),MATCH('EPS 3.1.3'!L$1,NoSettings_v3!$C$1:$AH$1,0)),"")</f>
        <v>0</v>
      </c>
      <c r="M640" s="157">
        <f>IFERROR(INDEX(NoSettings_v3!$C$2:$AH$4612,MATCH('EPS 3.1.3'!$B640,NoSettings_v3!$A$2:$A$4612,0),MATCH('EPS 3.1.3'!M$1,NoSettings_v3!$C$1:$AH$1,0)),"")</f>
        <v>0</v>
      </c>
      <c r="N640" s="157">
        <f>IFERROR(INDEX(NoSettings_v3!$C$2:$AH$4612,MATCH('EPS 3.1.3'!$B640,NoSettings_v3!$A$2:$A$4612,0),MATCH('EPS 3.1.3'!N$1,NoSettings_v3!$C$1:$AH$1,0)),"")</f>
        <v>0</v>
      </c>
      <c r="O640" s="157">
        <f>IFERROR(INDEX(NoSettings_v3!$C$2:$AH$4612,MATCH('EPS 3.1.3'!$B640,NoSettings_v3!$A$2:$A$4612,0),MATCH('EPS 3.1.3'!O$1,NoSettings_v3!$C$1:$AH$1,0)),"")</f>
        <v>0</v>
      </c>
      <c r="P640" s="157">
        <f>IFERROR(INDEX(NoSettings_v3!$C$2:$AH$4612,MATCH('EPS 3.1.3'!$B640,NoSettings_v3!$A$2:$A$4612,0),MATCH('EPS 3.1.3'!P$1,NoSettings_v3!$C$1:$AH$1,0)),"")</f>
        <v>0</v>
      </c>
      <c r="Q640" s="157">
        <f>IFERROR(INDEX(NoSettings_v3!$C$2:$AH$4612,MATCH('EPS 3.1.3'!$B640,NoSettings_v3!$A$2:$A$4612,0),MATCH('EPS 3.1.3'!Q$1,NoSettings_v3!$C$1:$AH$1,0)),"")</f>
        <v>0</v>
      </c>
      <c r="R640" s="157">
        <f>IFERROR(INDEX(NoSettings_v3!$C$2:$AH$4612,MATCH('EPS 3.1.3'!$B640,NoSettings_v3!$A$2:$A$4612,0),MATCH('EPS 3.1.3'!R$1,NoSettings_v3!$C$1:$AH$1,0)),"")</f>
        <v>0</v>
      </c>
      <c r="S640" s="157">
        <f>IFERROR(INDEX(NoSettings_v3!$C$2:$AH$4612,MATCH('EPS 3.1.3'!$B640,NoSettings_v3!$A$2:$A$4612,0),MATCH('EPS 3.1.3'!S$1,NoSettings_v3!$C$1:$AH$1,0)),"")</f>
        <v>0</v>
      </c>
      <c r="T640" s="157">
        <f>IFERROR(INDEX(NoSettings_v3!$C$2:$AH$4612,MATCH('EPS 3.1.3'!$B640,NoSettings_v3!$A$2:$A$4612,0),MATCH('EPS 3.1.3'!T$1,NoSettings_v3!$C$1:$AH$1,0)),"")</f>
        <v>0</v>
      </c>
      <c r="U640" s="157">
        <f>IFERROR(INDEX(NoSettings_v3!$C$2:$AH$4612,MATCH('EPS 3.1.3'!$B640,NoSettings_v3!$A$2:$A$4612,0),MATCH('EPS 3.1.3'!U$1,NoSettings_v3!$C$1:$AH$1,0)),"")</f>
        <v>0</v>
      </c>
      <c r="V640" s="157">
        <f>IFERROR(INDEX(NoSettings_v3!$C$2:$AH$4612,MATCH('EPS 3.1.3'!$B640,NoSettings_v3!$A$2:$A$4612,0),MATCH('EPS 3.1.3'!V$1,NoSettings_v3!$C$1:$AH$1,0)),"")</f>
        <v>0</v>
      </c>
      <c r="W640" s="157">
        <f>IFERROR(INDEX(NoSettings_v3!$C$2:$AH$4612,MATCH('EPS 3.1.3'!$B640,NoSettings_v3!$A$2:$A$4612,0),MATCH('EPS 3.1.3'!W$1,NoSettings_v3!$C$1:$AH$1,0)),"")</f>
        <v>0</v>
      </c>
      <c r="X640" s="157">
        <f>IFERROR(INDEX(NoSettings_v3!$C$2:$AH$4612,MATCH('EPS 3.1.3'!$B640,NoSettings_v3!$A$2:$A$4612,0),MATCH('EPS 3.1.3'!X$1,NoSettings_v3!$C$1:$AH$1,0)),"")</f>
        <v>0</v>
      </c>
      <c r="Y640" s="157">
        <f>IFERROR(INDEX(NoSettings_v3!$C$2:$AH$4612,MATCH('EPS 3.1.3'!$B640,NoSettings_v3!$A$2:$A$4612,0),MATCH('EPS 3.1.3'!Y$1,NoSettings_v3!$C$1:$AH$1,0)),"")</f>
        <v>0</v>
      </c>
      <c r="Z640" s="157">
        <f>IFERROR(INDEX(NoSettings_v3!$C$2:$AH$4612,MATCH('EPS 3.1.3'!$B640,NoSettings_v3!$A$2:$A$4612,0),MATCH('EPS 3.1.3'!Z$1,NoSettings_v3!$C$1:$AH$1,0)),"")</f>
        <v>0</v>
      </c>
      <c r="AA640" s="157">
        <f>IFERROR(INDEX(NoSettings_v3!$C$2:$AH$4612,MATCH('EPS 3.1.3'!$B640,NoSettings_v3!$A$2:$A$4612,0),MATCH('EPS 3.1.3'!AA$1,NoSettings_v3!$C$1:$AH$1,0)),"")</f>
        <v>0</v>
      </c>
      <c r="AB640" s="157">
        <f>IFERROR(INDEX(NoSettings_v3!$C$2:$AH$4612,MATCH('EPS 3.1.3'!$B640,NoSettings_v3!$A$2:$A$4612,0),MATCH('EPS 3.1.3'!AB$1,NoSettings_v3!$C$1:$AH$1,0)),"")</f>
        <v>0</v>
      </c>
      <c r="AC640" s="157">
        <f>IFERROR(INDEX(NoSettings_v3!$C$2:$AH$4612,MATCH('EPS 3.1.3'!$B640,NoSettings_v3!$A$2:$A$4612,0),MATCH('EPS 3.1.3'!AC$1,NoSettings_v3!$C$1:$AH$1,0)),"")</f>
        <v>0</v>
      </c>
      <c r="AD640" s="157">
        <f>IFERROR(INDEX(NoSettings_v3!$C$2:$AH$4612,MATCH('EPS 3.1.3'!$B640,NoSettings_v3!$A$2:$A$4612,0),MATCH('EPS 3.1.3'!AD$1,NoSettings_v3!$C$1:$AH$1,0)),"")</f>
        <v>0</v>
      </c>
      <c r="AE640" s="157">
        <f>IFERROR(INDEX(NoSettings_v3!$C$2:$AH$4612,MATCH('EPS 3.1.3'!$B640,NoSettings_v3!$A$2:$A$4612,0),MATCH('EPS 3.1.3'!AE$1,NoSettings_v3!$C$1:$AH$1,0)),"")</f>
        <v>0</v>
      </c>
      <c r="AF640" s="157">
        <f>IFERROR(INDEX(NoSettings_v3!$C$2:$AH$4612,MATCH('EPS 3.1.3'!$B640,NoSettings_v3!$A$2:$A$4612,0),MATCH('EPS 3.1.3'!AF$1,NoSettings_v3!$C$1:$AH$1,0)),"")</f>
        <v>0</v>
      </c>
      <c r="AG640" s="157">
        <f>IFERROR(INDEX(NoSettings_v3!$C$2:$AH$4612,MATCH('EPS 3.1.3'!$B640,NoSettings_v3!$A$2:$A$4612,0),MATCH('EPS 3.1.3'!AG$1,NoSettings_v3!$C$1:$AH$1,0)),"")</f>
        <v>0</v>
      </c>
      <c r="AH640" s="157">
        <f>IFERROR(INDEX(NoSettings_v3!$C$2:$AH$4612,MATCH('EPS 3.1.3'!$B640,NoSettings_v3!$A$2:$A$4612,0),MATCH('EPS 3.1.3'!AH$1,NoSettings_v3!$C$1:$AH$1,0)),"")</f>
        <v>0</v>
      </c>
      <c r="AI640" s="157">
        <f>IFERROR(INDEX(NoSettings_v3!$C$2:$AH$4612,MATCH('EPS 3.1.3'!$B640,NoSettings_v3!$A$2:$A$4612,0),MATCH('EPS 3.1.3'!AI$1,NoSettings_v3!$C$1:$AH$1,0)),"")</f>
        <v>0</v>
      </c>
    </row>
    <row r="641" spans="1:35" x14ac:dyDescent="0.35">
      <c r="A641" s="127"/>
      <c r="B641" s="161" t="s">
        <v>1327</v>
      </c>
      <c r="C641" s="127" t="s">
        <v>964</v>
      </c>
      <c r="D641" s="157">
        <f>IFERROR(INDEX(NoSettings_v3!$C$2:$AH$4612,MATCH('EPS 3.1.3'!$B641,NoSettings_v3!$A$2:$A$4612,0),MATCH('EPS 3.1.3'!D$1,NoSettings_v3!$C$1:$AH$1,0)),"")</f>
        <v>0</v>
      </c>
      <c r="E641" s="157">
        <f>IFERROR(INDEX(NoSettings_v3!$C$2:$AH$4612,MATCH('EPS 3.1.3'!$B641,NoSettings_v3!$A$2:$A$4612,0),MATCH('EPS 3.1.3'!E$1,NoSettings_v3!$C$1:$AH$1,0)),"")</f>
        <v>0</v>
      </c>
      <c r="F641" s="157">
        <f>IFERROR(INDEX(NoSettings_v3!$C$2:$AH$4612,MATCH('EPS 3.1.3'!$B641,NoSettings_v3!$A$2:$A$4612,0),MATCH('EPS 3.1.3'!F$1,NoSettings_v3!$C$1:$AH$1,0)),"")</f>
        <v>0</v>
      </c>
      <c r="G641" s="157">
        <f>IFERROR(INDEX(NoSettings_v3!$C$2:$AH$4612,MATCH('EPS 3.1.3'!$B641,NoSettings_v3!$A$2:$A$4612,0),MATCH('EPS 3.1.3'!G$1,NoSettings_v3!$C$1:$AH$1,0)),"")</f>
        <v>0</v>
      </c>
      <c r="H641" s="157">
        <f>IFERROR(INDEX(NoSettings_v3!$C$2:$AH$4612,MATCH('EPS 3.1.3'!$B641,NoSettings_v3!$A$2:$A$4612,0),MATCH('EPS 3.1.3'!H$1,NoSettings_v3!$C$1:$AH$1,0)),"")</f>
        <v>0</v>
      </c>
      <c r="I641" s="157">
        <f>IFERROR(INDEX(NoSettings_v3!$C$2:$AH$4612,MATCH('EPS 3.1.3'!$B641,NoSettings_v3!$A$2:$A$4612,0),MATCH('EPS 3.1.3'!I$1,NoSettings_v3!$C$1:$AH$1,0)),"")</f>
        <v>0</v>
      </c>
      <c r="J641" s="157">
        <f>IFERROR(INDEX(NoSettings_v3!$C$2:$AH$4612,MATCH('EPS 3.1.3'!$B641,NoSettings_v3!$A$2:$A$4612,0),MATCH('EPS 3.1.3'!J$1,NoSettings_v3!$C$1:$AH$1,0)),"")</f>
        <v>0</v>
      </c>
      <c r="K641" s="157">
        <f>IFERROR(INDEX(NoSettings_v3!$C$2:$AH$4612,MATCH('EPS 3.1.3'!$B641,NoSettings_v3!$A$2:$A$4612,0),MATCH('EPS 3.1.3'!K$1,NoSettings_v3!$C$1:$AH$1,0)),"")</f>
        <v>0</v>
      </c>
      <c r="L641" s="157">
        <f>IFERROR(INDEX(NoSettings_v3!$C$2:$AH$4612,MATCH('EPS 3.1.3'!$B641,NoSettings_v3!$A$2:$A$4612,0),MATCH('EPS 3.1.3'!L$1,NoSettings_v3!$C$1:$AH$1,0)),"")</f>
        <v>0</v>
      </c>
      <c r="M641" s="157">
        <f>IFERROR(INDEX(NoSettings_v3!$C$2:$AH$4612,MATCH('EPS 3.1.3'!$B641,NoSettings_v3!$A$2:$A$4612,0),MATCH('EPS 3.1.3'!M$1,NoSettings_v3!$C$1:$AH$1,0)),"")</f>
        <v>0</v>
      </c>
      <c r="N641" s="157">
        <f>IFERROR(INDEX(NoSettings_v3!$C$2:$AH$4612,MATCH('EPS 3.1.3'!$B641,NoSettings_v3!$A$2:$A$4612,0),MATCH('EPS 3.1.3'!N$1,NoSettings_v3!$C$1:$AH$1,0)),"")</f>
        <v>0</v>
      </c>
      <c r="O641" s="157">
        <f>IFERROR(INDEX(NoSettings_v3!$C$2:$AH$4612,MATCH('EPS 3.1.3'!$B641,NoSettings_v3!$A$2:$A$4612,0),MATCH('EPS 3.1.3'!O$1,NoSettings_v3!$C$1:$AH$1,0)),"")</f>
        <v>0</v>
      </c>
      <c r="P641" s="157">
        <f>IFERROR(INDEX(NoSettings_v3!$C$2:$AH$4612,MATCH('EPS 3.1.3'!$B641,NoSettings_v3!$A$2:$A$4612,0),MATCH('EPS 3.1.3'!P$1,NoSettings_v3!$C$1:$AH$1,0)),"")</f>
        <v>0</v>
      </c>
      <c r="Q641" s="157">
        <f>IFERROR(INDEX(NoSettings_v3!$C$2:$AH$4612,MATCH('EPS 3.1.3'!$B641,NoSettings_v3!$A$2:$A$4612,0),MATCH('EPS 3.1.3'!Q$1,NoSettings_v3!$C$1:$AH$1,0)),"")</f>
        <v>0</v>
      </c>
      <c r="R641" s="157">
        <f>IFERROR(INDEX(NoSettings_v3!$C$2:$AH$4612,MATCH('EPS 3.1.3'!$B641,NoSettings_v3!$A$2:$A$4612,0),MATCH('EPS 3.1.3'!R$1,NoSettings_v3!$C$1:$AH$1,0)),"")</f>
        <v>0</v>
      </c>
      <c r="S641" s="157">
        <f>IFERROR(INDEX(NoSettings_v3!$C$2:$AH$4612,MATCH('EPS 3.1.3'!$B641,NoSettings_v3!$A$2:$A$4612,0),MATCH('EPS 3.1.3'!S$1,NoSettings_v3!$C$1:$AH$1,0)),"")</f>
        <v>0</v>
      </c>
      <c r="T641" s="157">
        <f>IFERROR(INDEX(NoSettings_v3!$C$2:$AH$4612,MATCH('EPS 3.1.3'!$B641,NoSettings_v3!$A$2:$A$4612,0),MATCH('EPS 3.1.3'!T$1,NoSettings_v3!$C$1:$AH$1,0)),"")</f>
        <v>0</v>
      </c>
      <c r="U641" s="157">
        <f>IFERROR(INDEX(NoSettings_v3!$C$2:$AH$4612,MATCH('EPS 3.1.3'!$B641,NoSettings_v3!$A$2:$A$4612,0),MATCH('EPS 3.1.3'!U$1,NoSettings_v3!$C$1:$AH$1,0)),"")</f>
        <v>0</v>
      </c>
      <c r="V641" s="157">
        <f>IFERROR(INDEX(NoSettings_v3!$C$2:$AH$4612,MATCH('EPS 3.1.3'!$B641,NoSettings_v3!$A$2:$A$4612,0),MATCH('EPS 3.1.3'!V$1,NoSettings_v3!$C$1:$AH$1,0)),"")</f>
        <v>0</v>
      </c>
      <c r="W641" s="157">
        <f>IFERROR(INDEX(NoSettings_v3!$C$2:$AH$4612,MATCH('EPS 3.1.3'!$B641,NoSettings_v3!$A$2:$A$4612,0),MATCH('EPS 3.1.3'!W$1,NoSettings_v3!$C$1:$AH$1,0)),"")</f>
        <v>0</v>
      </c>
      <c r="X641" s="157">
        <f>IFERROR(INDEX(NoSettings_v3!$C$2:$AH$4612,MATCH('EPS 3.1.3'!$B641,NoSettings_v3!$A$2:$A$4612,0),MATCH('EPS 3.1.3'!X$1,NoSettings_v3!$C$1:$AH$1,0)),"")</f>
        <v>0</v>
      </c>
      <c r="Y641" s="157">
        <f>IFERROR(INDEX(NoSettings_v3!$C$2:$AH$4612,MATCH('EPS 3.1.3'!$B641,NoSettings_v3!$A$2:$A$4612,0),MATCH('EPS 3.1.3'!Y$1,NoSettings_v3!$C$1:$AH$1,0)),"")</f>
        <v>0</v>
      </c>
      <c r="Z641" s="157">
        <f>IFERROR(INDEX(NoSettings_v3!$C$2:$AH$4612,MATCH('EPS 3.1.3'!$B641,NoSettings_v3!$A$2:$A$4612,0),MATCH('EPS 3.1.3'!Z$1,NoSettings_v3!$C$1:$AH$1,0)),"")</f>
        <v>0</v>
      </c>
      <c r="AA641" s="157">
        <f>IFERROR(INDEX(NoSettings_v3!$C$2:$AH$4612,MATCH('EPS 3.1.3'!$B641,NoSettings_v3!$A$2:$A$4612,0),MATCH('EPS 3.1.3'!AA$1,NoSettings_v3!$C$1:$AH$1,0)),"")</f>
        <v>0</v>
      </c>
      <c r="AB641" s="157">
        <f>IFERROR(INDEX(NoSettings_v3!$C$2:$AH$4612,MATCH('EPS 3.1.3'!$B641,NoSettings_v3!$A$2:$A$4612,0),MATCH('EPS 3.1.3'!AB$1,NoSettings_v3!$C$1:$AH$1,0)),"")</f>
        <v>0</v>
      </c>
      <c r="AC641" s="157">
        <f>IFERROR(INDEX(NoSettings_v3!$C$2:$AH$4612,MATCH('EPS 3.1.3'!$B641,NoSettings_v3!$A$2:$A$4612,0),MATCH('EPS 3.1.3'!AC$1,NoSettings_v3!$C$1:$AH$1,0)),"")</f>
        <v>0</v>
      </c>
      <c r="AD641" s="157">
        <f>IFERROR(INDEX(NoSettings_v3!$C$2:$AH$4612,MATCH('EPS 3.1.3'!$B641,NoSettings_v3!$A$2:$A$4612,0),MATCH('EPS 3.1.3'!AD$1,NoSettings_v3!$C$1:$AH$1,0)),"")</f>
        <v>0</v>
      </c>
      <c r="AE641" s="157">
        <f>IFERROR(INDEX(NoSettings_v3!$C$2:$AH$4612,MATCH('EPS 3.1.3'!$B641,NoSettings_v3!$A$2:$A$4612,0),MATCH('EPS 3.1.3'!AE$1,NoSettings_v3!$C$1:$AH$1,0)),"")</f>
        <v>0</v>
      </c>
      <c r="AF641" s="157">
        <f>IFERROR(INDEX(NoSettings_v3!$C$2:$AH$4612,MATCH('EPS 3.1.3'!$B641,NoSettings_v3!$A$2:$A$4612,0),MATCH('EPS 3.1.3'!AF$1,NoSettings_v3!$C$1:$AH$1,0)),"")</f>
        <v>0</v>
      </c>
      <c r="AG641" s="157">
        <f>IFERROR(INDEX(NoSettings_v3!$C$2:$AH$4612,MATCH('EPS 3.1.3'!$B641,NoSettings_v3!$A$2:$A$4612,0),MATCH('EPS 3.1.3'!AG$1,NoSettings_v3!$C$1:$AH$1,0)),"")</f>
        <v>0</v>
      </c>
      <c r="AH641" s="157">
        <f>IFERROR(INDEX(NoSettings_v3!$C$2:$AH$4612,MATCH('EPS 3.1.3'!$B641,NoSettings_v3!$A$2:$A$4612,0),MATCH('EPS 3.1.3'!AH$1,NoSettings_v3!$C$1:$AH$1,0)),"")</f>
        <v>0</v>
      </c>
      <c r="AI641" s="157">
        <f>IFERROR(INDEX(NoSettings_v3!$C$2:$AH$4612,MATCH('EPS 3.1.3'!$B641,NoSettings_v3!$A$2:$A$4612,0),MATCH('EPS 3.1.3'!AI$1,NoSettings_v3!$C$1:$AH$1,0)),"")</f>
        <v>0</v>
      </c>
    </row>
    <row r="642" spans="1:35" x14ac:dyDescent="0.35">
      <c r="B642" s="161" t="s">
        <v>697</v>
      </c>
      <c r="C642" s="127" t="s">
        <v>964</v>
      </c>
      <c r="D642" s="157">
        <f>IFERROR(INDEX(NoSettings_v3!$C$2:$AH$4612,MATCH('EPS 3.1.3'!$B642,NoSettings_v3!$A$2:$A$4612,0),MATCH('EPS 3.1.3'!D$1,NoSettings_v3!$C$1:$AH$1,0)),"")</f>
        <v>0</v>
      </c>
      <c r="E642" s="157">
        <f>IFERROR(INDEX(NoSettings_v3!$C$2:$AH$4612,MATCH('EPS 3.1.3'!$B642,NoSettings_v3!$A$2:$A$4612,0),MATCH('EPS 3.1.3'!E$1,NoSettings_v3!$C$1:$AH$1,0)),"")</f>
        <v>0</v>
      </c>
      <c r="F642" s="157">
        <f>IFERROR(INDEX(NoSettings_v3!$C$2:$AH$4612,MATCH('EPS 3.1.3'!$B642,NoSettings_v3!$A$2:$A$4612,0),MATCH('EPS 3.1.3'!F$1,NoSettings_v3!$C$1:$AH$1,0)),"")</f>
        <v>0</v>
      </c>
      <c r="G642" s="157">
        <f>IFERROR(INDEX(NoSettings_v3!$C$2:$AH$4612,MATCH('EPS 3.1.3'!$B642,NoSettings_v3!$A$2:$A$4612,0),MATCH('EPS 3.1.3'!G$1,NoSettings_v3!$C$1:$AH$1,0)),"")</f>
        <v>0</v>
      </c>
      <c r="H642" s="157">
        <f>IFERROR(INDEX(NoSettings_v3!$C$2:$AH$4612,MATCH('EPS 3.1.3'!$B642,NoSettings_v3!$A$2:$A$4612,0),MATCH('EPS 3.1.3'!H$1,NoSettings_v3!$C$1:$AH$1,0)),"")</f>
        <v>0</v>
      </c>
      <c r="I642" s="157">
        <f>IFERROR(INDEX(NoSettings_v3!$C$2:$AH$4612,MATCH('EPS 3.1.3'!$B642,NoSettings_v3!$A$2:$A$4612,0),MATCH('EPS 3.1.3'!I$1,NoSettings_v3!$C$1:$AH$1,0)),"")</f>
        <v>0</v>
      </c>
      <c r="J642" s="157">
        <f>IFERROR(INDEX(NoSettings_v3!$C$2:$AH$4612,MATCH('EPS 3.1.3'!$B642,NoSettings_v3!$A$2:$A$4612,0),MATCH('EPS 3.1.3'!J$1,NoSettings_v3!$C$1:$AH$1,0)),"")</f>
        <v>0</v>
      </c>
      <c r="K642" s="157">
        <f>IFERROR(INDEX(NoSettings_v3!$C$2:$AH$4612,MATCH('EPS 3.1.3'!$B642,NoSettings_v3!$A$2:$A$4612,0),MATCH('EPS 3.1.3'!K$1,NoSettings_v3!$C$1:$AH$1,0)),"")</f>
        <v>0</v>
      </c>
      <c r="L642" s="157">
        <f>IFERROR(INDEX(NoSettings_v3!$C$2:$AH$4612,MATCH('EPS 3.1.3'!$B642,NoSettings_v3!$A$2:$A$4612,0),MATCH('EPS 3.1.3'!L$1,NoSettings_v3!$C$1:$AH$1,0)),"")</f>
        <v>0</v>
      </c>
      <c r="M642" s="157">
        <f>IFERROR(INDEX(NoSettings_v3!$C$2:$AH$4612,MATCH('EPS 3.1.3'!$B642,NoSettings_v3!$A$2:$A$4612,0),MATCH('EPS 3.1.3'!M$1,NoSettings_v3!$C$1:$AH$1,0)),"")</f>
        <v>0</v>
      </c>
      <c r="N642" s="157">
        <f>IFERROR(INDEX(NoSettings_v3!$C$2:$AH$4612,MATCH('EPS 3.1.3'!$B642,NoSettings_v3!$A$2:$A$4612,0),MATCH('EPS 3.1.3'!N$1,NoSettings_v3!$C$1:$AH$1,0)),"")</f>
        <v>0</v>
      </c>
      <c r="O642" s="157">
        <f>IFERROR(INDEX(NoSettings_v3!$C$2:$AH$4612,MATCH('EPS 3.1.3'!$B642,NoSettings_v3!$A$2:$A$4612,0),MATCH('EPS 3.1.3'!O$1,NoSettings_v3!$C$1:$AH$1,0)),"")</f>
        <v>0</v>
      </c>
      <c r="P642" s="157">
        <f>IFERROR(INDEX(NoSettings_v3!$C$2:$AH$4612,MATCH('EPS 3.1.3'!$B642,NoSettings_v3!$A$2:$A$4612,0),MATCH('EPS 3.1.3'!P$1,NoSettings_v3!$C$1:$AH$1,0)),"")</f>
        <v>0</v>
      </c>
      <c r="Q642" s="157">
        <f>IFERROR(INDEX(NoSettings_v3!$C$2:$AH$4612,MATCH('EPS 3.1.3'!$B642,NoSettings_v3!$A$2:$A$4612,0),MATCH('EPS 3.1.3'!Q$1,NoSettings_v3!$C$1:$AH$1,0)),"")</f>
        <v>0</v>
      </c>
      <c r="R642" s="157">
        <f>IFERROR(INDEX(NoSettings_v3!$C$2:$AH$4612,MATCH('EPS 3.1.3'!$B642,NoSettings_v3!$A$2:$A$4612,0),MATCH('EPS 3.1.3'!R$1,NoSettings_v3!$C$1:$AH$1,0)),"")</f>
        <v>0</v>
      </c>
      <c r="S642" s="157">
        <f>IFERROR(INDEX(NoSettings_v3!$C$2:$AH$4612,MATCH('EPS 3.1.3'!$B642,NoSettings_v3!$A$2:$A$4612,0),MATCH('EPS 3.1.3'!S$1,NoSettings_v3!$C$1:$AH$1,0)),"")</f>
        <v>0</v>
      </c>
      <c r="T642" s="157">
        <f>IFERROR(INDEX(NoSettings_v3!$C$2:$AH$4612,MATCH('EPS 3.1.3'!$B642,NoSettings_v3!$A$2:$A$4612,0),MATCH('EPS 3.1.3'!T$1,NoSettings_v3!$C$1:$AH$1,0)),"")</f>
        <v>0</v>
      </c>
      <c r="U642" s="157">
        <f>IFERROR(INDEX(NoSettings_v3!$C$2:$AH$4612,MATCH('EPS 3.1.3'!$B642,NoSettings_v3!$A$2:$A$4612,0),MATCH('EPS 3.1.3'!U$1,NoSettings_v3!$C$1:$AH$1,0)),"")</f>
        <v>0</v>
      </c>
      <c r="V642" s="157">
        <f>IFERROR(INDEX(NoSettings_v3!$C$2:$AH$4612,MATCH('EPS 3.1.3'!$B642,NoSettings_v3!$A$2:$A$4612,0),MATCH('EPS 3.1.3'!V$1,NoSettings_v3!$C$1:$AH$1,0)),"")</f>
        <v>0</v>
      </c>
      <c r="W642" s="157">
        <f>IFERROR(INDEX(NoSettings_v3!$C$2:$AH$4612,MATCH('EPS 3.1.3'!$B642,NoSettings_v3!$A$2:$A$4612,0),MATCH('EPS 3.1.3'!W$1,NoSettings_v3!$C$1:$AH$1,0)),"")</f>
        <v>0</v>
      </c>
      <c r="X642" s="157">
        <f>IFERROR(INDEX(NoSettings_v3!$C$2:$AH$4612,MATCH('EPS 3.1.3'!$B642,NoSettings_v3!$A$2:$A$4612,0),MATCH('EPS 3.1.3'!X$1,NoSettings_v3!$C$1:$AH$1,0)),"")</f>
        <v>0</v>
      </c>
      <c r="Y642" s="157">
        <f>IFERROR(INDEX(NoSettings_v3!$C$2:$AH$4612,MATCH('EPS 3.1.3'!$B642,NoSettings_v3!$A$2:$A$4612,0),MATCH('EPS 3.1.3'!Y$1,NoSettings_v3!$C$1:$AH$1,0)),"")</f>
        <v>0</v>
      </c>
      <c r="Z642" s="157">
        <f>IFERROR(INDEX(NoSettings_v3!$C$2:$AH$4612,MATCH('EPS 3.1.3'!$B642,NoSettings_v3!$A$2:$A$4612,0),MATCH('EPS 3.1.3'!Z$1,NoSettings_v3!$C$1:$AH$1,0)),"")</f>
        <v>0</v>
      </c>
      <c r="AA642" s="157">
        <f>IFERROR(INDEX(NoSettings_v3!$C$2:$AH$4612,MATCH('EPS 3.1.3'!$B642,NoSettings_v3!$A$2:$A$4612,0),MATCH('EPS 3.1.3'!AA$1,NoSettings_v3!$C$1:$AH$1,0)),"")</f>
        <v>0</v>
      </c>
      <c r="AB642" s="157">
        <f>IFERROR(INDEX(NoSettings_v3!$C$2:$AH$4612,MATCH('EPS 3.1.3'!$B642,NoSettings_v3!$A$2:$A$4612,0),MATCH('EPS 3.1.3'!AB$1,NoSettings_v3!$C$1:$AH$1,0)),"")</f>
        <v>0</v>
      </c>
      <c r="AC642" s="157">
        <f>IFERROR(INDEX(NoSettings_v3!$C$2:$AH$4612,MATCH('EPS 3.1.3'!$B642,NoSettings_v3!$A$2:$A$4612,0),MATCH('EPS 3.1.3'!AC$1,NoSettings_v3!$C$1:$AH$1,0)),"")</f>
        <v>0</v>
      </c>
      <c r="AD642" s="157">
        <f>IFERROR(INDEX(NoSettings_v3!$C$2:$AH$4612,MATCH('EPS 3.1.3'!$B642,NoSettings_v3!$A$2:$A$4612,0),MATCH('EPS 3.1.3'!AD$1,NoSettings_v3!$C$1:$AH$1,0)),"")</f>
        <v>0</v>
      </c>
      <c r="AE642" s="157">
        <f>IFERROR(INDEX(NoSettings_v3!$C$2:$AH$4612,MATCH('EPS 3.1.3'!$B642,NoSettings_v3!$A$2:$A$4612,0),MATCH('EPS 3.1.3'!AE$1,NoSettings_v3!$C$1:$AH$1,0)),"")</f>
        <v>0</v>
      </c>
      <c r="AF642" s="157">
        <f>IFERROR(INDEX(NoSettings_v3!$C$2:$AH$4612,MATCH('EPS 3.1.3'!$B642,NoSettings_v3!$A$2:$A$4612,0),MATCH('EPS 3.1.3'!AF$1,NoSettings_v3!$C$1:$AH$1,0)),"")</f>
        <v>0</v>
      </c>
      <c r="AG642" s="157">
        <f>IFERROR(INDEX(NoSettings_v3!$C$2:$AH$4612,MATCH('EPS 3.1.3'!$B642,NoSettings_v3!$A$2:$A$4612,0),MATCH('EPS 3.1.3'!AG$1,NoSettings_v3!$C$1:$AH$1,0)),"")</f>
        <v>0</v>
      </c>
      <c r="AH642" s="157">
        <f>IFERROR(INDEX(NoSettings_v3!$C$2:$AH$4612,MATCH('EPS 3.1.3'!$B642,NoSettings_v3!$A$2:$A$4612,0),MATCH('EPS 3.1.3'!AH$1,NoSettings_v3!$C$1:$AH$1,0)),"")</f>
        <v>0</v>
      </c>
      <c r="AI642" s="157">
        <f>IFERROR(INDEX(NoSettings_v3!$C$2:$AH$4612,MATCH('EPS 3.1.3'!$B642,NoSettings_v3!$A$2:$A$4612,0),MATCH('EPS 3.1.3'!AI$1,NoSettings_v3!$C$1:$AH$1,0)),"")</f>
        <v>0</v>
      </c>
    </row>
    <row r="643" spans="1:35" x14ac:dyDescent="0.35">
      <c r="B643" s="161" t="s">
        <v>698</v>
      </c>
      <c r="C643" s="127" t="s">
        <v>964</v>
      </c>
      <c r="D643" s="157">
        <f>IFERROR(INDEX(NoSettings_v3!$C$2:$AH$4612,MATCH('EPS 3.1.3'!$B643,NoSettings_v3!$A$2:$A$4612,0),MATCH('EPS 3.1.3'!D$1,NoSettings_v3!$C$1:$AH$1,0)),"")</f>
        <v>0</v>
      </c>
      <c r="E643" s="157">
        <f>IFERROR(INDEX(NoSettings_v3!$C$2:$AH$4612,MATCH('EPS 3.1.3'!$B643,NoSettings_v3!$A$2:$A$4612,0),MATCH('EPS 3.1.3'!E$1,NoSettings_v3!$C$1:$AH$1,0)),"")</f>
        <v>0</v>
      </c>
      <c r="F643" s="157">
        <f>IFERROR(INDEX(NoSettings_v3!$C$2:$AH$4612,MATCH('EPS 3.1.3'!$B643,NoSettings_v3!$A$2:$A$4612,0),MATCH('EPS 3.1.3'!F$1,NoSettings_v3!$C$1:$AH$1,0)),"")</f>
        <v>0</v>
      </c>
      <c r="G643" s="157">
        <f>IFERROR(INDEX(NoSettings_v3!$C$2:$AH$4612,MATCH('EPS 3.1.3'!$B643,NoSettings_v3!$A$2:$A$4612,0),MATCH('EPS 3.1.3'!G$1,NoSettings_v3!$C$1:$AH$1,0)),"")</f>
        <v>0</v>
      </c>
      <c r="H643" s="157">
        <f>IFERROR(INDEX(NoSettings_v3!$C$2:$AH$4612,MATCH('EPS 3.1.3'!$B643,NoSettings_v3!$A$2:$A$4612,0),MATCH('EPS 3.1.3'!H$1,NoSettings_v3!$C$1:$AH$1,0)),"")</f>
        <v>0</v>
      </c>
      <c r="I643" s="157">
        <f>IFERROR(INDEX(NoSettings_v3!$C$2:$AH$4612,MATCH('EPS 3.1.3'!$B643,NoSettings_v3!$A$2:$A$4612,0),MATCH('EPS 3.1.3'!I$1,NoSettings_v3!$C$1:$AH$1,0)),"")</f>
        <v>0</v>
      </c>
      <c r="J643" s="157">
        <f>IFERROR(INDEX(NoSettings_v3!$C$2:$AH$4612,MATCH('EPS 3.1.3'!$B643,NoSettings_v3!$A$2:$A$4612,0),MATCH('EPS 3.1.3'!J$1,NoSettings_v3!$C$1:$AH$1,0)),"")</f>
        <v>0</v>
      </c>
      <c r="K643" s="157">
        <f>IFERROR(INDEX(NoSettings_v3!$C$2:$AH$4612,MATCH('EPS 3.1.3'!$B643,NoSettings_v3!$A$2:$A$4612,0),MATCH('EPS 3.1.3'!K$1,NoSettings_v3!$C$1:$AH$1,0)),"")</f>
        <v>0</v>
      </c>
      <c r="L643" s="157">
        <f>IFERROR(INDEX(NoSettings_v3!$C$2:$AH$4612,MATCH('EPS 3.1.3'!$B643,NoSettings_v3!$A$2:$A$4612,0),MATCH('EPS 3.1.3'!L$1,NoSettings_v3!$C$1:$AH$1,0)),"")</f>
        <v>0</v>
      </c>
      <c r="M643" s="157">
        <f>IFERROR(INDEX(NoSettings_v3!$C$2:$AH$4612,MATCH('EPS 3.1.3'!$B643,NoSettings_v3!$A$2:$A$4612,0),MATCH('EPS 3.1.3'!M$1,NoSettings_v3!$C$1:$AH$1,0)),"")</f>
        <v>0</v>
      </c>
      <c r="N643" s="157">
        <f>IFERROR(INDEX(NoSettings_v3!$C$2:$AH$4612,MATCH('EPS 3.1.3'!$B643,NoSettings_v3!$A$2:$A$4612,0),MATCH('EPS 3.1.3'!N$1,NoSettings_v3!$C$1:$AH$1,0)),"")</f>
        <v>0</v>
      </c>
      <c r="O643" s="157">
        <f>IFERROR(INDEX(NoSettings_v3!$C$2:$AH$4612,MATCH('EPS 3.1.3'!$B643,NoSettings_v3!$A$2:$A$4612,0),MATCH('EPS 3.1.3'!O$1,NoSettings_v3!$C$1:$AH$1,0)),"")</f>
        <v>0</v>
      </c>
      <c r="P643" s="157">
        <f>IFERROR(INDEX(NoSettings_v3!$C$2:$AH$4612,MATCH('EPS 3.1.3'!$B643,NoSettings_v3!$A$2:$A$4612,0),MATCH('EPS 3.1.3'!P$1,NoSettings_v3!$C$1:$AH$1,0)),"")</f>
        <v>0</v>
      </c>
      <c r="Q643" s="157">
        <f>IFERROR(INDEX(NoSettings_v3!$C$2:$AH$4612,MATCH('EPS 3.1.3'!$B643,NoSettings_v3!$A$2:$A$4612,0),MATCH('EPS 3.1.3'!Q$1,NoSettings_v3!$C$1:$AH$1,0)),"")</f>
        <v>0</v>
      </c>
      <c r="R643" s="157">
        <f>IFERROR(INDEX(NoSettings_v3!$C$2:$AH$4612,MATCH('EPS 3.1.3'!$B643,NoSettings_v3!$A$2:$A$4612,0),MATCH('EPS 3.1.3'!R$1,NoSettings_v3!$C$1:$AH$1,0)),"")</f>
        <v>0</v>
      </c>
      <c r="S643" s="157">
        <f>IFERROR(INDEX(NoSettings_v3!$C$2:$AH$4612,MATCH('EPS 3.1.3'!$B643,NoSettings_v3!$A$2:$A$4612,0),MATCH('EPS 3.1.3'!S$1,NoSettings_v3!$C$1:$AH$1,0)),"")</f>
        <v>0</v>
      </c>
      <c r="T643" s="157">
        <f>IFERROR(INDEX(NoSettings_v3!$C$2:$AH$4612,MATCH('EPS 3.1.3'!$B643,NoSettings_v3!$A$2:$A$4612,0),MATCH('EPS 3.1.3'!T$1,NoSettings_v3!$C$1:$AH$1,0)),"")</f>
        <v>0</v>
      </c>
      <c r="U643" s="157">
        <f>IFERROR(INDEX(NoSettings_v3!$C$2:$AH$4612,MATCH('EPS 3.1.3'!$B643,NoSettings_v3!$A$2:$A$4612,0),MATCH('EPS 3.1.3'!U$1,NoSettings_v3!$C$1:$AH$1,0)),"")</f>
        <v>0</v>
      </c>
      <c r="V643" s="157">
        <f>IFERROR(INDEX(NoSettings_v3!$C$2:$AH$4612,MATCH('EPS 3.1.3'!$B643,NoSettings_v3!$A$2:$A$4612,0),MATCH('EPS 3.1.3'!V$1,NoSettings_v3!$C$1:$AH$1,0)),"")</f>
        <v>0</v>
      </c>
      <c r="W643" s="157">
        <f>IFERROR(INDEX(NoSettings_v3!$C$2:$AH$4612,MATCH('EPS 3.1.3'!$B643,NoSettings_v3!$A$2:$A$4612,0),MATCH('EPS 3.1.3'!W$1,NoSettings_v3!$C$1:$AH$1,0)),"")</f>
        <v>0</v>
      </c>
      <c r="X643" s="157">
        <f>IFERROR(INDEX(NoSettings_v3!$C$2:$AH$4612,MATCH('EPS 3.1.3'!$B643,NoSettings_v3!$A$2:$A$4612,0),MATCH('EPS 3.1.3'!X$1,NoSettings_v3!$C$1:$AH$1,0)),"")</f>
        <v>0</v>
      </c>
      <c r="Y643" s="157">
        <f>IFERROR(INDEX(NoSettings_v3!$C$2:$AH$4612,MATCH('EPS 3.1.3'!$B643,NoSettings_v3!$A$2:$A$4612,0),MATCH('EPS 3.1.3'!Y$1,NoSettings_v3!$C$1:$AH$1,0)),"")</f>
        <v>0</v>
      </c>
      <c r="Z643" s="157">
        <f>IFERROR(INDEX(NoSettings_v3!$C$2:$AH$4612,MATCH('EPS 3.1.3'!$B643,NoSettings_v3!$A$2:$A$4612,0),MATCH('EPS 3.1.3'!Z$1,NoSettings_v3!$C$1:$AH$1,0)),"")</f>
        <v>0</v>
      </c>
      <c r="AA643" s="157">
        <f>IFERROR(INDEX(NoSettings_v3!$C$2:$AH$4612,MATCH('EPS 3.1.3'!$B643,NoSettings_v3!$A$2:$A$4612,0),MATCH('EPS 3.1.3'!AA$1,NoSettings_v3!$C$1:$AH$1,0)),"")</f>
        <v>0</v>
      </c>
      <c r="AB643" s="157">
        <f>IFERROR(INDEX(NoSettings_v3!$C$2:$AH$4612,MATCH('EPS 3.1.3'!$B643,NoSettings_v3!$A$2:$A$4612,0),MATCH('EPS 3.1.3'!AB$1,NoSettings_v3!$C$1:$AH$1,0)),"")</f>
        <v>0</v>
      </c>
      <c r="AC643" s="157">
        <f>IFERROR(INDEX(NoSettings_v3!$C$2:$AH$4612,MATCH('EPS 3.1.3'!$B643,NoSettings_v3!$A$2:$A$4612,0),MATCH('EPS 3.1.3'!AC$1,NoSettings_v3!$C$1:$AH$1,0)),"")</f>
        <v>0</v>
      </c>
      <c r="AD643" s="157">
        <f>IFERROR(INDEX(NoSettings_v3!$C$2:$AH$4612,MATCH('EPS 3.1.3'!$B643,NoSettings_v3!$A$2:$A$4612,0),MATCH('EPS 3.1.3'!AD$1,NoSettings_v3!$C$1:$AH$1,0)),"")</f>
        <v>0</v>
      </c>
      <c r="AE643" s="157">
        <f>IFERROR(INDEX(NoSettings_v3!$C$2:$AH$4612,MATCH('EPS 3.1.3'!$B643,NoSettings_v3!$A$2:$A$4612,0),MATCH('EPS 3.1.3'!AE$1,NoSettings_v3!$C$1:$AH$1,0)),"")</f>
        <v>0</v>
      </c>
      <c r="AF643" s="157">
        <f>IFERROR(INDEX(NoSettings_v3!$C$2:$AH$4612,MATCH('EPS 3.1.3'!$B643,NoSettings_v3!$A$2:$A$4612,0),MATCH('EPS 3.1.3'!AF$1,NoSettings_v3!$C$1:$AH$1,0)),"")</f>
        <v>0</v>
      </c>
      <c r="AG643" s="157">
        <f>IFERROR(INDEX(NoSettings_v3!$C$2:$AH$4612,MATCH('EPS 3.1.3'!$B643,NoSettings_v3!$A$2:$A$4612,0),MATCH('EPS 3.1.3'!AG$1,NoSettings_v3!$C$1:$AH$1,0)),"")</f>
        <v>0</v>
      </c>
      <c r="AH643" s="157">
        <f>IFERROR(INDEX(NoSettings_v3!$C$2:$AH$4612,MATCH('EPS 3.1.3'!$B643,NoSettings_v3!$A$2:$A$4612,0),MATCH('EPS 3.1.3'!AH$1,NoSettings_v3!$C$1:$AH$1,0)),"")</f>
        <v>0</v>
      </c>
      <c r="AI643" s="157">
        <f>IFERROR(INDEX(NoSettings_v3!$C$2:$AH$4612,MATCH('EPS 3.1.3'!$B643,NoSettings_v3!$A$2:$A$4612,0),MATCH('EPS 3.1.3'!AI$1,NoSettings_v3!$C$1:$AH$1,0)),"")</f>
        <v>0</v>
      </c>
    </row>
    <row r="644" spans="1:35" x14ac:dyDescent="0.35">
      <c r="B644" s="161" t="s">
        <v>699</v>
      </c>
      <c r="C644" s="127" t="s">
        <v>964</v>
      </c>
      <c r="D644" s="157">
        <f>IFERROR(INDEX(NoSettings_v3!$C$2:$AH$4612,MATCH('EPS 3.1.3'!$B644,NoSettings_v3!$A$2:$A$4612,0),MATCH('EPS 3.1.3'!D$1,NoSettings_v3!$C$1:$AH$1,0)),"")</f>
        <v>0</v>
      </c>
      <c r="E644" s="157">
        <f>IFERROR(INDEX(NoSettings_v3!$C$2:$AH$4612,MATCH('EPS 3.1.3'!$B644,NoSettings_v3!$A$2:$A$4612,0),MATCH('EPS 3.1.3'!E$1,NoSettings_v3!$C$1:$AH$1,0)),"")</f>
        <v>0</v>
      </c>
      <c r="F644" s="157">
        <f>IFERROR(INDEX(NoSettings_v3!$C$2:$AH$4612,MATCH('EPS 3.1.3'!$B644,NoSettings_v3!$A$2:$A$4612,0),MATCH('EPS 3.1.3'!F$1,NoSettings_v3!$C$1:$AH$1,0)),"")</f>
        <v>0</v>
      </c>
      <c r="G644" s="157">
        <f>IFERROR(INDEX(NoSettings_v3!$C$2:$AH$4612,MATCH('EPS 3.1.3'!$B644,NoSettings_v3!$A$2:$A$4612,0),MATCH('EPS 3.1.3'!G$1,NoSettings_v3!$C$1:$AH$1,0)),"")</f>
        <v>0</v>
      </c>
      <c r="H644" s="157">
        <f>IFERROR(INDEX(NoSettings_v3!$C$2:$AH$4612,MATCH('EPS 3.1.3'!$B644,NoSettings_v3!$A$2:$A$4612,0),MATCH('EPS 3.1.3'!H$1,NoSettings_v3!$C$1:$AH$1,0)),"")</f>
        <v>0</v>
      </c>
      <c r="I644" s="157">
        <f>IFERROR(INDEX(NoSettings_v3!$C$2:$AH$4612,MATCH('EPS 3.1.3'!$B644,NoSettings_v3!$A$2:$A$4612,0),MATCH('EPS 3.1.3'!I$1,NoSettings_v3!$C$1:$AH$1,0)),"")</f>
        <v>0</v>
      </c>
      <c r="J644" s="157">
        <f>IFERROR(INDEX(NoSettings_v3!$C$2:$AH$4612,MATCH('EPS 3.1.3'!$B644,NoSettings_v3!$A$2:$A$4612,0),MATCH('EPS 3.1.3'!J$1,NoSettings_v3!$C$1:$AH$1,0)),"")</f>
        <v>0</v>
      </c>
      <c r="K644" s="157">
        <f>IFERROR(INDEX(NoSettings_v3!$C$2:$AH$4612,MATCH('EPS 3.1.3'!$B644,NoSettings_v3!$A$2:$A$4612,0),MATCH('EPS 3.1.3'!K$1,NoSettings_v3!$C$1:$AH$1,0)),"")</f>
        <v>0</v>
      </c>
      <c r="L644" s="157">
        <f>IFERROR(INDEX(NoSettings_v3!$C$2:$AH$4612,MATCH('EPS 3.1.3'!$B644,NoSettings_v3!$A$2:$A$4612,0),MATCH('EPS 3.1.3'!L$1,NoSettings_v3!$C$1:$AH$1,0)),"")</f>
        <v>0</v>
      </c>
      <c r="M644" s="157">
        <f>IFERROR(INDEX(NoSettings_v3!$C$2:$AH$4612,MATCH('EPS 3.1.3'!$B644,NoSettings_v3!$A$2:$A$4612,0),MATCH('EPS 3.1.3'!M$1,NoSettings_v3!$C$1:$AH$1,0)),"")</f>
        <v>0</v>
      </c>
      <c r="N644" s="157">
        <f>IFERROR(INDEX(NoSettings_v3!$C$2:$AH$4612,MATCH('EPS 3.1.3'!$B644,NoSettings_v3!$A$2:$A$4612,0),MATCH('EPS 3.1.3'!N$1,NoSettings_v3!$C$1:$AH$1,0)),"")</f>
        <v>0</v>
      </c>
      <c r="O644" s="157">
        <f>IFERROR(INDEX(NoSettings_v3!$C$2:$AH$4612,MATCH('EPS 3.1.3'!$B644,NoSettings_v3!$A$2:$A$4612,0),MATCH('EPS 3.1.3'!O$1,NoSettings_v3!$C$1:$AH$1,0)),"")</f>
        <v>0</v>
      </c>
      <c r="P644" s="157">
        <f>IFERROR(INDEX(NoSettings_v3!$C$2:$AH$4612,MATCH('EPS 3.1.3'!$B644,NoSettings_v3!$A$2:$A$4612,0),MATCH('EPS 3.1.3'!P$1,NoSettings_v3!$C$1:$AH$1,0)),"")</f>
        <v>0</v>
      </c>
      <c r="Q644" s="157">
        <f>IFERROR(INDEX(NoSettings_v3!$C$2:$AH$4612,MATCH('EPS 3.1.3'!$B644,NoSettings_v3!$A$2:$A$4612,0),MATCH('EPS 3.1.3'!Q$1,NoSettings_v3!$C$1:$AH$1,0)),"")</f>
        <v>0</v>
      </c>
      <c r="R644" s="157">
        <f>IFERROR(INDEX(NoSettings_v3!$C$2:$AH$4612,MATCH('EPS 3.1.3'!$B644,NoSettings_v3!$A$2:$A$4612,0),MATCH('EPS 3.1.3'!R$1,NoSettings_v3!$C$1:$AH$1,0)),"")</f>
        <v>0</v>
      </c>
      <c r="S644" s="157">
        <f>IFERROR(INDEX(NoSettings_v3!$C$2:$AH$4612,MATCH('EPS 3.1.3'!$B644,NoSettings_v3!$A$2:$A$4612,0),MATCH('EPS 3.1.3'!S$1,NoSettings_v3!$C$1:$AH$1,0)),"")</f>
        <v>0</v>
      </c>
      <c r="T644" s="157">
        <f>IFERROR(INDEX(NoSettings_v3!$C$2:$AH$4612,MATCH('EPS 3.1.3'!$B644,NoSettings_v3!$A$2:$A$4612,0),MATCH('EPS 3.1.3'!T$1,NoSettings_v3!$C$1:$AH$1,0)),"")</f>
        <v>0</v>
      </c>
      <c r="U644" s="157">
        <f>IFERROR(INDEX(NoSettings_v3!$C$2:$AH$4612,MATCH('EPS 3.1.3'!$B644,NoSettings_v3!$A$2:$A$4612,0),MATCH('EPS 3.1.3'!U$1,NoSettings_v3!$C$1:$AH$1,0)),"")</f>
        <v>0</v>
      </c>
      <c r="V644" s="157">
        <f>IFERROR(INDEX(NoSettings_v3!$C$2:$AH$4612,MATCH('EPS 3.1.3'!$B644,NoSettings_v3!$A$2:$A$4612,0),MATCH('EPS 3.1.3'!V$1,NoSettings_v3!$C$1:$AH$1,0)),"")</f>
        <v>0</v>
      </c>
      <c r="W644" s="157">
        <f>IFERROR(INDEX(NoSettings_v3!$C$2:$AH$4612,MATCH('EPS 3.1.3'!$B644,NoSettings_v3!$A$2:$A$4612,0),MATCH('EPS 3.1.3'!W$1,NoSettings_v3!$C$1:$AH$1,0)),"")</f>
        <v>0</v>
      </c>
      <c r="X644" s="157">
        <f>IFERROR(INDEX(NoSettings_v3!$C$2:$AH$4612,MATCH('EPS 3.1.3'!$B644,NoSettings_v3!$A$2:$A$4612,0),MATCH('EPS 3.1.3'!X$1,NoSettings_v3!$C$1:$AH$1,0)),"")</f>
        <v>0</v>
      </c>
      <c r="Y644" s="157">
        <f>IFERROR(INDEX(NoSettings_v3!$C$2:$AH$4612,MATCH('EPS 3.1.3'!$B644,NoSettings_v3!$A$2:$A$4612,0),MATCH('EPS 3.1.3'!Y$1,NoSettings_v3!$C$1:$AH$1,0)),"")</f>
        <v>0</v>
      </c>
      <c r="Z644" s="157">
        <f>IFERROR(INDEX(NoSettings_v3!$C$2:$AH$4612,MATCH('EPS 3.1.3'!$B644,NoSettings_v3!$A$2:$A$4612,0),MATCH('EPS 3.1.3'!Z$1,NoSettings_v3!$C$1:$AH$1,0)),"")</f>
        <v>0</v>
      </c>
      <c r="AA644" s="157">
        <f>IFERROR(INDEX(NoSettings_v3!$C$2:$AH$4612,MATCH('EPS 3.1.3'!$B644,NoSettings_v3!$A$2:$A$4612,0),MATCH('EPS 3.1.3'!AA$1,NoSettings_v3!$C$1:$AH$1,0)),"")</f>
        <v>0</v>
      </c>
      <c r="AB644" s="157">
        <f>IFERROR(INDEX(NoSettings_v3!$C$2:$AH$4612,MATCH('EPS 3.1.3'!$B644,NoSettings_v3!$A$2:$A$4612,0),MATCH('EPS 3.1.3'!AB$1,NoSettings_v3!$C$1:$AH$1,0)),"")</f>
        <v>0</v>
      </c>
      <c r="AC644" s="157">
        <f>IFERROR(INDEX(NoSettings_v3!$C$2:$AH$4612,MATCH('EPS 3.1.3'!$B644,NoSettings_v3!$A$2:$A$4612,0),MATCH('EPS 3.1.3'!AC$1,NoSettings_v3!$C$1:$AH$1,0)),"")</f>
        <v>0</v>
      </c>
      <c r="AD644" s="157">
        <f>IFERROR(INDEX(NoSettings_v3!$C$2:$AH$4612,MATCH('EPS 3.1.3'!$B644,NoSettings_v3!$A$2:$A$4612,0),MATCH('EPS 3.1.3'!AD$1,NoSettings_v3!$C$1:$AH$1,0)),"")</f>
        <v>0</v>
      </c>
      <c r="AE644" s="157">
        <f>IFERROR(INDEX(NoSettings_v3!$C$2:$AH$4612,MATCH('EPS 3.1.3'!$B644,NoSettings_v3!$A$2:$A$4612,0),MATCH('EPS 3.1.3'!AE$1,NoSettings_v3!$C$1:$AH$1,0)),"")</f>
        <v>0</v>
      </c>
      <c r="AF644" s="157">
        <f>IFERROR(INDEX(NoSettings_v3!$C$2:$AH$4612,MATCH('EPS 3.1.3'!$B644,NoSettings_v3!$A$2:$A$4612,0),MATCH('EPS 3.1.3'!AF$1,NoSettings_v3!$C$1:$AH$1,0)),"")</f>
        <v>0</v>
      </c>
      <c r="AG644" s="157">
        <f>IFERROR(INDEX(NoSettings_v3!$C$2:$AH$4612,MATCH('EPS 3.1.3'!$B644,NoSettings_v3!$A$2:$A$4612,0),MATCH('EPS 3.1.3'!AG$1,NoSettings_v3!$C$1:$AH$1,0)),"")</f>
        <v>0</v>
      </c>
      <c r="AH644" s="157">
        <f>IFERROR(INDEX(NoSettings_v3!$C$2:$AH$4612,MATCH('EPS 3.1.3'!$B644,NoSettings_v3!$A$2:$A$4612,0),MATCH('EPS 3.1.3'!AH$1,NoSettings_v3!$C$1:$AH$1,0)),"")</f>
        <v>0</v>
      </c>
      <c r="AI644" s="157">
        <f>IFERROR(INDEX(NoSettings_v3!$C$2:$AH$4612,MATCH('EPS 3.1.3'!$B644,NoSettings_v3!$A$2:$A$4612,0),MATCH('EPS 3.1.3'!AI$1,NoSettings_v3!$C$1:$AH$1,0)),"")</f>
        <v>0</v>
      </c>
    </row>
    <row r="645" spans="1:35" x14ac:dyDescent="0.35">
      <c r="B645" s="161" t="s">
        <v>700</v>
      </c>
      <c r="C645" s="127" t="s">
        <v>964</v>
      </c>
      <c r="D645" s="157">
        <f>IFERROR(INDEX(NoSettings_v3!$C$2:$AH$4612,MATCH('EPS 3.1.3'!$B645,NoSettings_v3!$A$2:$A$4612,0),MATCH('EPS 3.1.3'!D$1,NoSettings_v3!$C$1:$AH$1,0)),"")</f>
        <v>0</v>
      </c>
      <c r="E645" s="157">
        <f>IFERROR(INDEX(NoSettings_v3!$C$2:$AH$4612,MATCH('EPS 3.1.3'!$B645,NoSettings_v3!$A$2:$A$4612,0),MATCH('EPS 3.1.3'!E$1,NoSettings_v3!$C$1:$AH$1,0)),"")</f>
        <v>0</v>
      </c>
      <c r="F645" s="157">
        <f>IFERROR(INDEX(NoSettings_v3!$C$2:$AH$4612,MATCH('EPS 3.1.3'!$B645,NoSettings_v3!$A$2:$A$4612,0),MATCH('EPS 3.1.3'!F$1,NoSettings_v3!$C$1:$AH$1,0)),"")</f>
        <v>0</v>
      </c>
      <c r="G645" s="157">
        <f>IFERROR(INDEX(NoSettings_v3!$C$2:$AH$4612,MATCH('EPS 3.1.3'!$B645,NoSettings_v3!$A$2:$A$4612,0),MATCH('EPS 3.1.3'!G$1,NoSettings_v3!$C$1:$AH$1,0)),"")</f>
        <v>0</v>
      </c>
      <c r="H645" s="157">
        <f>IFERROR(INDEX(NoSettings_v3!$C$2:$AH$4612,MATCH('EPS 3.1.3'!$B645,NoSettings_v3!$A$2:$A$4612,0),MATCH('EPS 3.1.3'!H$1,NoSettings_v3!$C$1:$AH$1,0)),"")</f>
        <v>0</v>
      </c>
      <c r="I645" s="157">
        <f>IFERROR(INDEX(NoSettings_v3!$C$2:$AH$4612,MATCH('EPS 3.1.3'!$B645,NoSettings_v3!$A$2:$A$4612,0),MATCH('EPS 3.1.3'!I$1,NoSettings_v3!$C$1:$AH$1,0)),"")</f>
        <v>0</v>
      </c>
      <c r="J645" s="157">
        <f>IFERROR(INDEX(NoSettings_v3!$C$2:$AH$4612,MATCH('EPS 3.1.3'!$B645,NoSettings_v3!$A$2:$A$4612,0),MATCH('EPS 3.1.3'!J$1,NoSettings_v3!$C$1:$AH$1,0)),"")</f>
        <v>0</v>
      </c>
      <c r="K645" s="157">
        <f>IFERROR(INDEX(NoSettings_v3!$C$2:$AH$4612,MATCH('EPS 3.1.3'!$B645,NoSettings_v3!$A$2:$A$4612,0),MATCH('EPS 3.1.3'!K$1,NoSettings_v3!$C$1:$AH$1,0)),"")</f>
        <v>0</v>
      </c>
      <c r="L645" s="157">
        <f>IFERROR(INDEX(NoSettings_v3!$C$2:$AH$4612,MATCH('EPS 3.1.3'!$B645,NoSettings_v3!$A$2:$A$4612,0),MATCH('EPS 3.1.3'!L$1,NoSettings_v3!$C$1:$AH$1,0)),"")</f>
        <v>0</v>
      </c>
      <c r="M645" s="157">
        <f>IFERROR(INDEX(NoSettings_v3!$C$2:$AH$4612,MATCH('EPS 3.1.3'!$B645,NoSettings_v3!$A$2:$A$4612,0),MATCH('EPS 3.1.3'!M$1,NoSettings_v3!$C$1:$AH$1,0)),"")</f>
        <v>0</v>
      </c>
      <c r="N645" s="157">
        <f>IFERROR(INDEX(NoSettings_v3!$C$2:$AH$4612,MATCH('EPS 3.1.3'!$B645,NoSettings_v3!$A$2:$A$4612,0),MATCH('EPS 3.1.3'!N$1,NoSettings_v3!$C$1:$AH$1,0)),"")</f>
        <v>0</v>
      </c>
      <c r="O645" s="157">
        <f>IFERROR(INDEX(NoSettings_v3!$C$2:$AH$4612,MATCH('EPS 3.1.3'!$B645,NoSettings_v3!$A$2:$A$4612,0),MATCH('EPS 3.1.3'!O$1,NoSettings_v3!$C$1:$AH$1,0)),"")</f>
        <v>0</v>
      </c>
      <c r="P645" s="157">
        <f>IFERROR(INDEX(NoSettings_v3!$C$2:$AH$4612,MATCH('EPS 3.1.3'!$B645,NoSettings_v3!$A$2:$A$4612,0),MATCH('EPS 3.1.3'!P$1,NoSettings_v3!$C$1:$AH$1,0)),"")</f>
        <v>0</v>
      </c>
      <c r="Q645" s="157">
        <f>IFERROR(INDEX(NoSettings_v3!$C$2:$AH$4612,MATCH('EPS 3.1.3'!$B645,NoSettings_v3!$A$2:$A$4612,0),MATCH('EPS 3.1.3'!Q$1,NoSettings_v3!$C$1:$AH$1,0)),"")</f>
        <v>0</v>
      </c>
      <c r="R645" s="157">
        <f>IFERROR(INDEX(NoSettings_v3!$C$2:$AH$4612,MATCH('EPS 3.1.3'!$B645,NoSettings_v3!$A$2:$A$4612,0),MATCH('EPS 3.1.3'!R$1,NoSettings_v3!$C$1:$AH$1,0)),"")</f>
        <v>0</v>
      </c>
      <c r="S645" s="157">
        <f>IFERROR(INDEX(NoSettings_v3!$C$2:$AH$4612,MATCH('EPS 3.1.3'!$B645,NoSettings_v3!$A$2:$A$4612,0),MATCH('EPS 3.1.3'!S$1,NoSettings_v3!$C$1:$AH$1,0)),"")</f>
        <v>0</v>
      </c>
      <c r="T645" s="157">
        <f>IFERROR(INDEX(NoSettings_v3!$C$2:$AH$4612,MATCH('EPS 3.1.3'!$B645,NoSettings_v3!$A$2:$A$4612,0),MATCH('EPS 3.1.3'!T$1,NoSettings_v3!$C$1:$AH$1,0)),"")</f>
        <v>0</v>
      </c>
      <c r="U645" s="157">
        <f>IFERROR(INDEX(NoSettings_v3!$C$2:$AH$4612,MATCH('EPS 3.1.3'!$B645,NoSettings_v3!$A$2:$A$4612,0),MATCH('EPS 3.1.3'!U$1,NoSettings_v3!$C$1:$AH$1,0)),"")</f>
        <v>0</v>
      </c>
      <c r="V645" s="157">
        <f>IFERROR(INDEX(NoSettings_v3!$C$2:$AH$4612,MATCH('EPS 3.1.3'!$B645,NoSettings_v3!$A$2:$A$4612,0),MATCH('EPS 3.1.3'!V$1,NoSettings_v3!$C$1:$AH$1,0)),"")</f>
        <v>0</v>
      </c>
      <c r="W645" s="157">
        <f>IFERROR(INDEX(NoSettings_v3!$C$2:$AH$4612,MATCH('EPS 3.1.3'!$B645,NoSettings_v3!$A$2:$A$4612,0),MATCH('EPS 3.1.3'!W$1,NoSettings_v3!$C$1:$AH$1,0)),"")</f>
        <v>0</v>
      </c>
      <c r="X645" s="157">
        <f>IFERROR(INDEX(NoSettings_v3!$C$2:$AH$4612,MATCH('EPS 3.1.3'!$B645,NoSettings_v3!$A$2:$A$4612,0),MATCH('EPS 3.1.3'!X$1,NoSettings_v3!$C$1:$AH$1,0)),"")</f>
        <v>0</v>
      </c>
      <c r="Y645" s="157">
        <f>IFERROR(INDEX(NoSettings_v3!$C$2:$AH$4612,MATCH('EPS 3.1.3'!$B645,NoSettings_v3!$A$2:$A$4612,0),MATCH('EPS 3.1.3'!Y$1,NoSettings_v3!$C$1:$AH$1,0)),"")</f>
        <v>0</v>
      </c>
      <c r="Z645" s="157">
        <f>IFERROR(INDEX(NoSettings_v3!$C$2:$AH$4612,MATCH('EPS 3.1.3'!$B645,NoSettings_v3!$A$2:$A$4612,0),MATCH('EPS 3.1.3'!Z$1,NoSettings_v3!$C$1:$AH$1,0)),"")</f>
        <v>0</v>
      </c>
      <c r="AA645" s="157">
        <f>IFERROR(INDEX(NoSettings_v3!$C$2:$AH$4612,MATCH('EPS 3.1.3'!$B645,NoSettings_v3!$A$2:$A$4612,0),MATCH('EPS 3.1.3'!AA$1,NoSettings_v3!$C$1:$AH$1,0)),"")</f>
        <v>0</v>
      </c>
      <c r="AB645" s="157">
        <f>IFERROR(INDEX(NoSettings_v3!$C$2:$AH$4612,MATCH('EPS 3.1.3'!$B645,NoSettings_v3!$A$2:$A$4612,0),MATCH('EPS 3.1.3'!AB$1,NoSettings_v3!$C$1:$AH$1,0)),"")</f>
        <v>0</v>
      </c>
      <c r="AC645" s="157">
        <f>IFERROR(INDEX(NoSettings_v3!$C$2:$AH$4612,MATCH('EPS 3.1.3'!$B645,NoSettings_v3!$A$2:$A$4612,0),MATCH('EPS 3.1.3'!AC$1,NoSettings_v3!$C$1:$AH$1,0)),"")</f>
        <v>0</v>
      </c>
      <c r="AD645" s="157">
        <f>IFERROR(INDEX(NoSettings_v3!$C$2:$AH$4612,MATCH('EPS 3.1.3'!$B645,NoSettings_v3!$A$2:$A$4612,0),MATCH('EPS 3.1.3'!AD$1,NoSettings_v3!$C$1:$AH$1,0)),"")</f>
        <v>0</v>
      </c>
      <c r="AE645" s="157">
        <f>IFERROR(INDEX(NoSettings_v3!$C$2:$AH$4612,MATCH('EPS 3.1.3'!$B645,NoSettings_v3!$A$2:$A$4612,0),MATCH('EPS 3.1.3'!AE$1,NoSettings_v3!$C$1:$AH$1,0)),"")</f>
        <v>0</v>
      </c>
      <c r="AF645" s="157">
        <f>IFERROR(INDEX(NoSettings_v3!$C$2:$AH$4612,MATCH('EPS 3.1.3'!$B645,NoSettings_v3!$A$2:$A$4612,0),MATCH('EPS 3.1.3'!AF$1,NoSettings_v3!$C$1:$AH$1,0)),"")</f>
        <v>0</v>
      </c>
      <c r="AG645" s="157">
        <f>IFERROR(INDEX(NoSettings_v3!$C$2:$AH$4612,MATCH('EPS 3.1.3'!$B645,NoSettings_v3!$A$2:$A$4612,0),MATCH('EPS 3.1.3'!AG$1,NoSettings_v3!$C$1:$AH$1,0)),"")</f>
        <v>0</v>
      </c>
      <c r="AH645" s="157">
        <f>IFERROR(INDEX(NoSettings_v3!$C$2:$AH$4612,MATCH('EPS 3.1.3'!$B645,NoSettings_v3!$A$2:$A$4612,0),MATCH('EPS 3.1.3'!AH$1,NoSettings_v3!$C$1:$AH$1,0)),"")</f>
        <v>0</v>
      </c>
      <c r="AI645" s="157">
        <f>IFERROR(INDEX(NoSettings_v3!$C$2:$AH$4612,MATCH('EPS 3.1.3'!$B645,NoSettings_v3!$A$2:$A$4612,0),MATCH('EPS 3.1.3'!AI$1,NoSettings_v3!$C$1:$AH$1,0)),"")</f>
        <v>0</v>
      </c>
    </row>
    <row r="646" spans="1:35" x14ac:dyDescent="0.35">
      <c r="B646" s="161" t="s">
        <v>701</v>
      </c>
      <c r="C646" s="127" t="s">
        <v>964</v>
      </c>
      <c r="D646" s="157">
        <f>IFERROR(INDEX(NoSettings_v3!$C$2:$AH$4612,MATCH('EPS 3.1.3'!$B646,NoSettings_v3!$A$2:$A$4612,0),MATCH('EPS 3.1.3'!D$1,NoSettings_v3!$C$1:$AH$1,0)),"")</f>
        <v>0</v>
      </c>
      <c r="E646" s="157">
        <f>IFERROR(INDEX(NoSettings_v3!$C$2:$AH$4612,MATCH('EPS 3.1.3'!$B646,NoSettings_v3!$A$2:$A$4612,0),MATCH('EPS 3.1.3'!E$1,NoSettings_v3!$C$1:$AH$1,0)),"")</f>
        <v>0</v>
      </c>
      <c r="F646" s="157">
        <f>IFERROR(INDEX(NoSettings_v3!$C$2:$AH$4612,MATCH('EPS 3.1.3'!$B646,NoSettings_v3!$A$2:$A$4612,0),MATCH('EPS 3.1.3'!F$1,NoSettings_v3!$C$1:$AH$1,0)),"")</f>
        <v>0</v>
      </c>
      <c r="G646" s="157">
        <f>IFERROR(INDEX(NoSettings_v3!$C$2:$AH$4612,MATCH('EPS 3.1.3'!$B646,NoSettings_v3!$A$2:$A$4612,0),MATCH('EPS 3.1.3'!G$1,NoSettings_v3!$C$1:$AH$1,0)),"")</f>
        <v>0</v>
      </c>
      <c r="H646" s="157">
        <f>IFERROR(INDEX(NoSettings_v3!$C$2:$AH$4612,MATCH('EPS 3.1.3'!$B646,NoSettings_v3!$A$2:$A$4612,0),MATCH('EPS 3.1.3'!H$1,NoSettings_v3!$C$1:$AH$1,0)),"")</f>
        <v>0</v>
      </c>
      <c r="I646" s="157">
        <f>IFERROR(INDEX(NoSettings_v3!$C$2:$AH$4612,MATCH('EPS 3.1.3'!$B646,NoSettings_v3!$A$2:$A$4612,0),MATCH('EPS 3.1.3'!I$1,NoSettings_v3!$C$1:$AH$1,0)),"")</f>
        <v>0</v>
      </c>
      <c r="J646" s="157">
        <f>IFERROR(INDEX(NoSettings_v3!$C$2:$AH$4612,MATCH('EPS 3.1.3'!$B646,NoSettings_v3!$A$2:$A$4612,0),MATCH('EPS 3.1.3'!J$1,NoSettings_v3!$C$1:$AH$1,0)),"")</f>
        <v>0</v>
      </c>
      <c r="K646" s="157">
        <f>IFERROR(INDEX(NoSettings_v3!$C$2:$AH$4612,MATCH('EPS 3.1.3'!$B646,NoSettings_v3!$A$2:$A$4612,0),MATCH('EPS 3.1.3'!K$1,NoSettings_v3!$C$1:$AH$1,0)),"")</f>
        <v>0</v>
      </c>
      <c r="L646" s="157">
        <f>IFERROR(INDEX(NoSettings_v3!$C$2:$AH$4612,MATCH('EPS 3.1.3'!$B646,NoSettings_v3!$A$2:$A$4612,0),MATCH('EPS 3.1.3'!L$1,NoSettings_v3!$C$1:$AH$1,0)),"")</f>
        <v>0</v>
      </c>
      <c r="M646" s="157">
        <f>IFERROR(INDEX(NoSettings_v3!$C$2:$AH$4612,MATCH('EPS 3.1.3'!$B646,NoSettings_v3!$A$2:$A$4612,0),MATCH('EPS 3.1.3'!M$1,NoSettings_v3!$C$1:$AH$1,0)),"")</f>
        <v>0</v>
      </c>
      <c r="N646" s="157">
        <f>IFERROR(INDEX(NoSettings_v3!$C$2:$AH$4612,MATCH('EPS 3.1.3'!$B646,NoSettings_v3!$A$2:$A$4612,0),MATCH('EPS 3.1.3'!N$1,NoSettings_v3!$C$1:$AH$1,0)),"")</f>
        <v>0</v>
      </c>
      <c r="O646" s="157">
        <f>IFERROR(INDEX(NoSettings_v3!$C$2:$AH$4612,MATCH('EPS 3.1.3'!$B646,NoSettings_v3!$A$2:$A$4612,0),MATCH('EPS 3.1.3'!O$1,NoSettings_v3!$C$1:$AH$1,0)),"")</f>
        <v>0</v>
      </c>
      <c r="P646" s="157">
        <f>IFERROR(INDEX(NoSettings_v3!$C$2:$AH$4612,MATCH('EPS 3.1.3'!$B646,NoSettings_v3!$A$2:$A$4612,0),MATCH('EPS 3.1.3'!P$1,NoSettings_v3!$C$1:$AH$1,0)),"")</f>
        <v>0</v>
      </c>
      <c r="Q646" s="157">
        <f>IFERROR(INDEX(NoSettings_v3!$C$2:$AH$4612,MATCH('EPS 3.1.3'!$B646,NoSettings_v3!$A$2:$A$4612,0),MATCH('EPS 3.1.3'!Q$1,NoSettings_v3!$C$1:$AH$1,0)),"")</f>
        <v>0</v>
      </c>
      <c r="R646" s="157">
        <f>IFERROR(INDEX(NoSettings_v3!$C$2:$AH$4612,MATCH('EPS 3.1.3'!$B646,NoSettings_v3!$A$2:$A$4612,0),MATCH('EPS 3.1.3'!R$1,NoSettings_v3!$C$1:$AH$1,0)),"")</f>
        <v>0</v>
      </c>
      <c r="S646" s="157">
        <f>IFERROR(INDEX(NoSettings_v3!$C$2:$AH$4612,MATCH('EPS 3.1.3'!$B646,NoSettings_v3!$A$2:$A$4612,0),MATCH('EPS 3.1.3'!S$1,NoSettings_v3!$C$1:$AH$1,0)),"")</f>
        <v>0</v>
      </c>
      <c r="T646" s="157">
        <f>IFERROR(INDEX(NoSettings_v3!$C$2:$AH$4612,MATCH('EPS 3.1.3'!$B646,NoSettings_v3!$A$2:$A$4612,0),MATCH('EPS 3.1.3'!T$1,NoSettings_v3!$C$1:$AH$1,0)),"")</f>
        <v>0</v>
      </c>
      <c r="U646" s="157">
        <f>IFERROR(INDEX(NoSettings_v3!$C$2:$AH$4612,MATCH('EPS 3.1.3'!$B646,NoSettings_v3!$A$2:$A$4612,0),MATCH('EPS 3.1.3'!U$1,NoSettings_v3!$C$1:$AH$1,0)),"")</f>
        <v>0</v>
      </c>
      <c r="V646" s="157">
        <f>IFERROR(INDEX(NoSettings_v3!$C$2:$AH$4612,MATCH('EPS 3.1.3'!$B646,NoSettings_v3!$A$2:$A$4612,0),MATCH('EPS 3.1.3'!V$1,NoSettings_v3!$C$1:$AH$1,0)),"")</f>
        <v>0</v>
      </c>
      <c r="W646" s="157">
        <f>IFERROR(INDEX(NoSettings_v3!$C$2:$AH$4612,MATCH('EPS 3.1.3'!$B646,NoSettings_v3!$A$2:$A$4612,0),MATCH('EPS 3.1.3'!W$1,NoSettings_v3!$C$1:$AH$1,0)),"")</f>
        <v>0</v>
      </c>
      <c r="X646" s="157">
        <f>IFERROR(INDEX(NoSettings_v3!$C$2:$AH$4612,MATCH('EPS 3.1.3'!$B646,NoSettings_v3!$A$2:$A$4612,0),MATCH('EPS 3.1.3'!X$1,NoSettings_v3!$C$1:$AH$1,0)),"")</f>
        <v>0</v>
      </c>
      <c r="Y646" s="157">
        <f>IFERROR(INDEX(NoSettings_v3!$C$2:$AH$4612,MATCH('EPS 3.1.3'!$B646,NoSettings_v3!$A$2:$A$4612,0),MATCH('EPS 3.1.3'!Y$1,NoSettings_v3!$C$1:$AH$1,0)),"")</f>
        <v>0</v>
      </c>
      <c r="Z646" s="157">
        <f>IFERROR(INDEX(NoSettings_v3!$C$2:$AH$4612,MATCH('EPS 3.1.3'!$B646,NoSettings_v3!$A$2:$A$4612,0),MATCH('EPS 3.1.3'!Z$1,NoSettings_v3!$C$1:$AH$1,0)),"")</f>
        <v>0</v>
      </c>
      <c r="AA646" s="157">
        <f>IFERROR(INDEX(NoSettings_v3!$C$2:$AH$4612,MATCH('EPS 3.1.3'!$B646,NoSettings_v3!$A$2:$A$4612,0),MATCH('EPS 3.1.3'!AA$1,NoSettings_v3!$C$1:$AH$1,0)),"")</f>
        <v>0</v>
      </c>
      <c r="AB646" s="157">
        <f>IFERROR(INDEX(NoSettings_v3!$C$2:$AH$4612,MATCH('EPS 3.1.3'!$B646,NoSettings_v3!$A$2:$A$4612,0),MATCH('EPS 3.1.3'!AB$1,NoSettings_v3!$C$1:$AH$1,0)),"")</f>
        <v>0</v>
      </c>
      <c r="AC646" s="157">
        <f>IFERROR(INDEX(NoSettings_v3!$C$2:$AH$4612,MATCH('EPS 3.1.3'!$B646,NoSettings_v3!$A$2:$A$4612,0),MATCH('EPS 3.1.3'!AC$1,NoSettings_v3!$C$1:$AH$1,0)),"")</f>
        <v>0</v>
      </c>
      <c r="AD646" s="157">
        <f>IFERROR(INDEX(NoSettings_v3!$C$2:$AH$4612,MATCH('EPS 3.1.3'!$B646,NoSettings_v3!$A$2:$A$4612,0),MATCH('EPS 3.1.3'!AD$1,NoSettings_v3!$C$1:$AH$1,0)),"")</f>
        <v>0</v>
      </c>
      <c r="AE646" s="157">
        <f>IFERROR(INDEX(NoSettings_v3!$C$2:$AH$4612,MATCH('EPS 3.1.3'!$B646,NoSettings_v3!$A$2:$A$4612,0),MATCH('EPS 3.1.3'!AE$1,NoSettings_v3!$C$1:$AH$1,0)),"")</f>
        <v>0</v>
      </c>
      <c r="AF646" s="157">
        <f>IFERROR(INDEX(NoSettings_v3!$C$2:$AH$4612,MATCH('EPS 3.1.3'!$B646,NoSettings_v3!$A$2:$A$4612,0),MATCH('EPS 3.1.3'!AF$1,NoSettings_v3!$C$1:$AH$1,0)),"")</f>
        <v>0</v>
      </c>
      <c r="AG646" s="157">
        <f>IFERROR(INDEX(NoSettings_v3!$C$2:$AH$4612,MATCH('EPS 3.1.3'!$B646,NoSettings_v3!$A$2:$A$4612,0),MATCH('EPS 3.1.3'!AG$1,NoSettings_v3!$C$1:$AH$1,0)),"")</f>
        <v>0</v>
      </c>
      <c r="AH646" s="157">
        <f>IFERROR(INDEX(NoSettings_v3!$C$2:$AH$4612,MATCH('EPS 3.1.3'!$B646,NoSettings_v3!$A$2:$A$4612,0),MATCH('EPS 3.1.3'!AH$1,NoSettings_v3!$C$1:$AH$1,0)),"")</f>
        <v>0</v>
      </c>
      <c r="AI646" s="157">
        <f>IFERROR(INDEX(NoSettings_v3!$C$2:$AH$4612,MATCH('EPS 3.1.3'!$B646,NoSettings_v3!$A$2:$A$4612,0),MATCH('EPS 3.1.3'!AI$1,NoSettings_v3!$C$1:$AH$1,0)),"")</f>
        <v>0</v>
      </c>
    </row>
    <row r="647" spans="1:35" x14ac:dyDescent="0.35">
      <c r="B647" s="161" t="s">
        <v>702</v>
      </c>
      <c r="C647" s="127" t="s">
        <v>964</v>
      </c>
      <c r="D647" s="157">
        <f>IFERROR(INDEX(NoSettings_v3!$C$2:$AH$4612,MATCH('EPS 3.1.3'!$B647,NoSettings_v3!$A$2:$A$4612,0),MATCH('EPS 3.1.3'!D$1,NoSettings_v3!$C$1:$AH$1,0)),"")</f>
        <v>0</v>
      </c>
      <c r="E647" s="157">
        <f>IFERROR(INDEX(NoSettings_v3!$C$2:$AH$4612,MATCH('EPS 3.1.3'!$B647,NoSettings_v3!$A$2:$A$4612,0),MATCH('EPS 3.1.3'!E$1,NoSettings_v3!$C$1:$AH$1,0)),"")</f>
        <v>0</v>
      </c>
      <c r="F647" s="157">
        <f>IFERROR(INDEX(NoSettings_v3!$C$2:$AH$4612,MATCH('EPS 3.1.3'!$B647,NoSettings_v3!$A$2:$A$4612,0),MATCH('EPS 3.1.3'!F$1,NoSettings_v3!$C$1:$AH$1,0)),"")</f>
        <v>0</v>
      </c>
      <c r="G647" s="157">
        <f>IFERROR(INDEX(NoSettings_v3!$C$2:$AH$4612,MATCH('EPS 3.1.3'!$B647,NoSettings_v3!$A$2:$A$4612,0),MATCH('EPS 3.1.3'!G$1,NoSettings_v3!$C$1:$AH$1,0)),"")</f>
        <v>0</v>
      </c>
      <c r="H647" s="157">
        <f>IFERROR(INDEX(NoSettings_v3!$C$2:$AH$4612,MATCH('EPS 3.1.3'!$B647,NoSettings_v3!$A$2:$A$4612,0),MATCH('EPS 3.1.3'!H$1,NoSettings_v3!$C$1:$AH$1,0)),"")</f>
        <v>0</v>
      </c>
      <c r="I647" s="157">
        <f>IFERROR(INDEX(NoSettings_v3!$C$2:$AH$4612,MATCH('EPS 3.1.3'!$B647,NoSettings_v3!$A$2:$A$4612,0),MATCH('EPS 3.1.3'!I$1,NoSettings_v3!$C$1:$AH$1,0)),"")</f>
        <v>0</v>
      </c>
      <c r="J647" s="157">
        <f>IFERROR(INDEX(NoSettings_v3!$C$2:$AH$4612,MATCH('EPS 3.1.3'!$B647,NoSettings_v3!$A$2:$A$4612,0),MATCH('EPS 3.1.3'!J$1,NoSettings_v3!$C$1:$AH$1,0)),"")</f>
        <v>0</v>
      </c>
      <c r="K647" s="157">
        <f>IFERROR(INDEX(NoSettings_v3!$C$2:$AH$4612,MATCH('EPS 3.1.3'!$B647,NoSettings_v3!$A$2:$A$4612,0),MATCH('EPS 3.1.3'!K$1,NoSettings_v3!$C$1:$AH$1,0)),"")</f>
        <v>0</v>
      </c>
      <c r="L647" s="157">
        <f>IFERROR(INDEX(NoSettings_v3!$C$2:$AH$4612,MATCH('EPS 3.1.3'!$B647,NoSettings_v3!$A$2:$A$4612,0),MATCH('EPS 3.1.3'!L$1,NoSettings_v3!$C$1:$AH$1,0)),"")</f>
        <v>0</v>
      </c>
      <c r="M647" s="157">
        <f>IFERROR(INDEX(NoSettings_v3!$C$2:$AH$4612,MATCH('EPS 3.1.3'!$B647,NoSettings_v3!$A$2:$A$4612,0),MATCH('EPS 3.1.3'!M$1,NoSettings_v3!$C$1:$AH$1,0)),"")</f>
        <v>0</v>
      </c>
      <c r="N647" s="157">
        <f>IFERROR(INDEX(NoSettings_v3!$C$2:$AH$4612,MATCH('EPS 3.1.3'!$B647,NoSettings_v3!$A$2:$A$4612,0),MATCH('EPS 3.1.3'!N$1,NoSettings_v3!$C$1:$AH$1,0)),"")</f>
        <v>0</v>
      </c>
      <c r="O647" s="157">
        <f>IFERROR(INDEX(NoSettings_v3!$C$2:$AH$4612,MATCH('EPS 3.1.3'!$B647,NoSettings_v3!$A$2:$A$4612,0),MATCH('EPS 3.1.3'!O$1,NoSettings_v3!$C$1:$AH$1,0)),"")</f>
        <v>0</v>
      </c>
      <c r="P647" s="157">
        <f>IFERROR(INDEX(NoSettings_v3!$C$2:$AH$4612,MATCH('EPS 3.1.3'!$B647,NoSettings_v3!$A$2:$A$4612,0),MATCH('EPS 3.1.3'!P$1,NoSettings_v3!$C$1:$AH$1,0)),"")</f>
        <v>0</v>
      </c>
      <c r="Q647" s="157">
        <f>IFERROR(INDEX(NoSettings_v3!$C$2:$AH$4612,MATCH('EPS 3.1.3'!$B647,NoSettings_v3!$A$2:$A$4612,0),MATCH('EPS 3.1.3'!Q$1,NoSettings_v3!$C$1:$AH$1,0)),"")</f>
        <v>0</v>
      </c>
      <c r="R647" s="157">
        <f>IFERROR(INDEX(NoSettings_v3!$C$2:$AH$4612,MATCH('EPS 3.1.3'!$B647,NoSettings_v3!$A$2:$A$4612,0),MATCH('EPS 3.1.3'!R$1,NoSettings_v3!$C$1:$AH$1,0)),"")</f>
        <v>0</v>
      </c>
      <c r="S647" s="157">
        <f>IFERROR(INDEX(NoSettings_v3!$C$2:$AH$4612,MATCH('EPS 3.1.3'!$B647,NoSettings_v3!$A$2:$A$4612,0),MATCH('EPS 3.1.3'!S$1,NoSettings_v3!$C$1:$AH$1,0)),"")</f>
        <v>0</v>
      </c>
      <c r="T647" s="157">
        <f>IFERROR(INDEX(NoSettings_v3!$C$2:$AH$4612,MATCH('EPS 3.1.3'!$B647,NoSettings_v3!$A$2:$A$4612,0),MATCH('EPS 3.1.3'!T$1,NoSettings_v3!$C$1:$AH$1,0)),"")</f>
        <v>0</v>
      </c>
      <c r="U647" s="157">
        <f>IFERROR(INDEX(NoSettings_v3!$C$2:$AH$4612,MATCH('EPS 3.1.3'!$B647,NoSettings_v3!$A$2:$A$4612,0),MATCH('EPS 3.1.3'!U$1,NoSettings_v3!$C$1:$AH$1,0)),"")</f>
        <v>0</v>
      </c>
      <c r="V647" s="157">
        <f>IFERROR(INDEX(NoSettings_v3!$C$2:$AH$4612,MATCH('EPS 3.1.3'!$B647,NoSettings_v3!$A$2:$A$4612,0),MATCH('EPS 3.1.3'!V$1,NoSettings_v3!$C$1:$AH$1,0)),"")</f>
        <v>0</v>
      </c>
      <c r="W647" s="157">
        <f>IFERROR(INDEX(NoSettings_v3!$C$2:$AH$4612,MATCH('EPS 3.1.3'!$B647,NoSettings_v3!$A$2:$A$4612,0),MATCH('EPS 3.1.3'!W$1,NoSettings_v3!$C$1:$AH$1,0)),"")</f>
        <v>0</v>
      </c>
      <c r="X647" s="157">
        <f>IFERROR(INDEX(NoSettings_v3!$C$2:$AH$4612,MATCH('EPS 3.1.3'!$B647,NoSettings_v3!$A$2:$A$4612,0),MATCH('EPS 3.1.3'!X$1,NoSettings_v3!$C$1:$AH$1,0)),"")</f>
        <v>0</v>
      </c>
      <c r="Y647" s="157">
        <f>IFERROR(INDEX(NoSettings_v3!$C$2:$AH$4612,MATCH('EPS 3.1.3'!$B647,NoSettings_v3!$A$2:$A$4612,0),MATCH('EPS 3.1.3'!Y$1,NoSettings_v3!$C$1:$AH$1,0)),"")</f>
        <v>0</v>
      </c>
      <c r="Z647" s="157">
        <f>IFERROR(INDEX(NoSettings_v3!$C$2:$AH$4612,MATCH('EPS 3.1.3'!$B647,NoSettings_v3!$A$2:$A$4612,0),MATCH('EPS 3.1.3'!Z$1,NoSettings_v3!$C$1:$AH$1,0)),"")</f>
        <v>0</v>
      </c>
      <c r="AA647" s="157">
        <f>IFERROR(INDEX(NoSettings_v3!$C$2:$AH$4612,MATCH('EPS 3.1.3'!$B647,NoSettings_v3!$A$2:$A$4612,0),MATCH('EPS 3.1.3'!AA$1,NoSettings_v3!$C$1:$AH$1,0)),"")</f>
        <v>0</v>
      </c>
      <c r="AB647" s="157">
        <f>IFERROR(INDEX(NoSettings_v3!$C$2:$AH$4612,MATCH('EPS 3.1.3'!$B647,NoSettings_v3!$A$2:$A$4612,0),MATCH('EPS 3.1.3'!AB$1,NoSettings_v3!$C$1:$AH$1,0)),"")</f>
        <v>0</v>
      </c>
      <c r="AC647" s="157">
        <f>IFERROR(INDEX(NoSettings_v3!$C$2:$AH$4612,MATCH('EPS 3.1.3'!$B647,NoSettings_v3!$A$2:$A$4612,0),MATCH('EPS 3.1.3'!AC$1,NoSettings_v3!$C$1:$AH$1,0)),"")</f>
        <v>0</v>
      </c>
      <c r="AD647" s="157">
        <f>IFERROR(INDEX(NoSettings_v3!$C$2:$AH$4612,MATCH('EPS 3.1.3'!$B647,NoSettings_v3!$A$2:$A$4612,0),MATCH('EPS 3.1.3'!AD$1,NoSettings_v3!$C$1:$AH$1,0)),"")</f>
        <v>0</v>
      </c>
      <c r="AE647" s="157">
        <f>IFERROR(INDEX(NoSettings_v3!$C$2:$AH$4612,MATCH('EPS 3.1.3'!$B647,NoSettings_v3!$A$2:$A$4612,0),MATCH('EPS 3.1.3'!AE$1,NoSettings_v3!$C$1:$AH$1,0)),"")</f>
        <v>0</v>
      </c>
      <c r="AF647" s="157">
        <f>IFERROR(INDEX(NoSettings_v3!$C$2:$AH$4612,MATCH('EPS 3.1.3'!$B647,NoSettings_v3!$A$2:$A$4612,0),MATCH('EPS 3.1.3'!AF$1,NoSettings_v3!$C$1:$AH$1,0)),"")</f>
        <v>0</v>
      </c>
      <c r="AG647" s="157">
        <f>IFERROR(INDEX(NoSettings_v3!$C$2:$AH$4612,MATCH('EPS 3.1.3'!$B647,NoSettings_v3!$A$2:$A$4612,0),MATCH('EPS 3.1.3'!AG$1,NoSettings_v3!$C$1:$AH$1,0)),"")</f>
        <v>0</v>
      </c>
      <c r="AH647" s="157">
        <f>IFERROR(INDEX(NoSettings_v3!$C$2:$AH$4612,MATCH('EPS 3.1.3'!$B647,NoSettings_v3!$A$2:$A$4612,0),MATCH('EPS 3.1.3'!AH$1,NoSettings_v3!$C$1:$AH$1,0)),"")</f>
        <v>0</v>
      </c>
      <c r="AI647" s="157">
        <f>IFERROR(INDEX(NoSettings_v3!$C$2:$AH$4612,MATCH('EPS 3.1.3'!$B647,NoSettings_v3!$A$2:$A$4612,0),MATCH('EPS 3.1.3'!AI$1,NoSettings_v3!$C$1:$AH$1,0)),"")</f>
        <v>0</v>
      </c>
    </row>
    <row r="648" spans="1:35" x14ac:dyDescent="0.35">
      <c r="B648" s="161" t="s">
        <v>703</v>
      </c>
      <c r="C648" s="127" t="s">
        <v>964</v>
      </c>
      <c r="D648" s="157">
        <f>IFERROR(INDEX(NoSettings_v3!$C$2:$AH$4612,MATCH('EPS 3.1.3'!$B648,NoSettings_v3!$A$2:$A$4612,0),MATCH('EPS 3.1.3'!D$1,NoSettings_v3!$C$1:$AH$1,0)),"")</f>
        <v>0</v>
      </c>
      <c r="E648" s="157">
        <f>IFERROR(INDEX(NoSettings_v3!$C$2:$AH$4612,MATCH('EPS 3.1.3'!$B648,NoSettings_v3!$A$2:$A$4612,0),MATCH('EPS 3.1.3'!E$1,NoSettings_v3!$C$1:$AH$1,0)),"")</f>
        <v>0</v>
      </c>
      <c r="F648" s="157">
        <f>IFERROR(INDEX(NoSettings_v3!$C$2:$AH$4612,MATCH('EPS 3.1.3'!$B648,NoSettings_v3!$A$2:$A$4612,0),MATCH('EPS 3.1.3'!F$1,NoSettings_v3!$C$1:$AH$1,0)),"")</f>
        <v>0</v>
      </c>
      <c r="G648" s="157">
        <f>IFERROR(INDEX(NoSettings_v3!$C$2:$AH$4612,MATCH('EPS 3.1.3'!$B648,NoSettings_v3!$A$2:$A$4612,0),MATCH('EPS 3.1.3'!G$1,NoSettings_v3!$C$1:$AH$1,0)),"")</f>
        <v>0</v>
      </c>
      <c r="H648" s="157">
        <f>IFERROR(INDEX(NoSettings_v3!$C$2:$AH$4612,MATCH('EPS 3.1.3'!$B648,NoSettings_v3!$A$2:$A$4612,0),MATCH('EPS 3.1.3'!H$1,NoSettings_v3!$C$1:$AH$1,0)),"")</f>
        <v>0</v>
      </c>
      <c r="I648" s="157">
        <f>IFERROR(INDEX(NoSettings_v3!$C$2:$AH$4612,MATCH('EPS 3.1.3'!$B648,NoSettings_v3!$A$2:$A$4612,0),MATCH('EPS 3.1.3'!I$1,NoSettings_v3!$C$1:$AH$1,0)),"")</f>
        <v>0</v>
      </c>
      <c r="J648" s="157">
        <f>IFERROR(INDEX(NoSettings_v3!$C$2:$AH$4612,MATCH('EPS 3.1.3'!$B648,NoSettings_v3!$A$2:$A$4612,0),MATCH('EPS 3.1.3'!J$1,NoSettings_v3!$C$1:$AH$1,0)),"")</f>
        <v>0</v>
      </c>
      <c r="K648" s="157">
        <f>IFERROR(INDEX(NoSettings_v3!$C$2:$AH$4612,MATCH('EPS 3.1.3'!$B648,NoSettings_v3!$A$2:$A$4612,0),MATCH('EPS 3.1.3'!K$1,NoSettings_v3!$C$1:$AH$1,0)),"")</f>
        <v>0</v>
      </c>
      <c r="L648" s="157">
        <f>IFERROR(INDEX(NoSettings_v3!$C$2:$AH$4612,MATCH('EPS 3.1.3'!$B648,NoSettings_v3!$A$2:$A$4612,0),MATCH('EPS 3.1.3'!L$1,NoSettings_v3!$C$1:$AH$1,0)),"")</f>
        <v>0</v>
      </c>
      <c r="M648" s="157">
        <f>IFERROR(INDEX(NoSettings_v3!$C$2:$AH$4612,MATCH('EPS 3.1.3'!$B648,NoSettings_v3!$A$2:$A$4612,0),MATCH('EPS 3.1.3'!M$1,NoSettings_v3!$C$1:$AH$1,0)),"")</f>
        <v>0</v>
      </c>
      <c r="N648" s="157">
        <f>IFERROR(INDEX(NoSettings_v3!$C$2:$AH$4612,MATCH('EPS 3.1.3'!$B648,NoSettings_v3!$A$2:$A$4612,0),MATCH('EPS 3.1.3'!N$1,NoSettings_v3!$C$1:$AH$1,0)),"")</f>
        <v>0</v>
      </c>
      <c r="O648" s="157">
        <f>IFERROR(INDEX(NoSettings_v3!$C$2:$AH$4612,MATCH('EPS 3.1.3'!$B648,NoSettings_v3!$A$2:$A$4612,0),MATCH('EPS 3.1.3'!O$1,NoSettings_v3!$C$1:$AH$1,0)),"")</f>
        <v>0</v>
      </c>
      <c r="P648" s="157">
        <f>IFERROR(INDEX(NoSettings_v3!$C$2:$AH$4612,MATCH('EPS 3.1.3'!$B648,NoSettings_v3!$A$2:$A$4612,0),MATCH('EPS 3.1.3'!P$1,NoSettings_v3!$C$1:$AH$1,0)),"")</f>
        <v>0</v>
      </c>
      <c r="Q648" s="157">
        <f>IFERROR(INDEX(NoSettings_v3!$C$2:$AH$4612,MATCH('EPS 3.1.3'!$B648,NoSettings_v3!$A$2:$A$4612,0),MATCH('EPS 3.1.3'!Q$1,NoSettings_v3!$C$1:$AH$1,0)),"")</f>
        <v>0</v>
      </c>
      <c r="R648" s="157">
        <f>IFERROR(INDEX(NoSettings_v3!$C$2:$AH$4612,MATCH('EPS 3.1.3'!$B648,NoSettings_v3!$A$2:$A$4612,0),MATCH('EPS 3.1.3'!R$1,NoSettings_v3!$C$1:$AH$1,0)),"")</f>
        <v>0</v>
      </c>
      <c r="S648" s="157">
        <f>IFERROR(INDEX(NoSettings_v3!$C$2:$AH$4612,MATCH('EPS 3.1.3'!$B648,NoSettings_v3!$A$2:$A$4612,0),MATCH('EPS 3.1.3'!S$1,NoSettings_v3!$C$1:$AH$1,0)),"")</f>
        <v>0</v>
      </c>
      <c r="T648" s="157">
        <f>IFERROR(INDEX(NoSettings_v3!$C$2:$AH$4612,MATCH('EPS 3.1.3'!$B648,NoSettings_v3!$A$2:$A$4612,0),MATCH('EPS 3.1.3'!T$1,NoSettings_v3!$C$1:$AH$1,0)),"")</f>
        <v>0</v>
      </c>
      <c r="U648" s="157">
        <f>IFERROR(INDEX(NoSettings_v3!$C$2:$AH$4612,MATCH('EPS 3.1.3'!$B648,NoSettings_v3!$A$2:$A$4612,0),MATCH('EPS 3.1.3'!U$1,NoSettings_v3!$C$1:$AH$1,0)),"")</f>
        <v>0</v>
      </c>
      <c r="V648" s="157">
        <f>IFERROR(INDEX(NoSettings_v3!$C$2:$AH$4612,MATCH('EPS 3.1.3'!$B648,NoSettings_v3!$A$2:$A$4612,0),MATCH('EPS 3.1.3'!V$1,NoSettings_v3!$C$1:$AH$1,0)),"")</f>
        <v>0</v>
      </c>
      <c r="W648" s="157">
        <f>IFERROR(INDEX(NoSettings_v3!$C$2:$AH$4612,MATCH('EPS 3.1.3'!$B648,NoSettings_v3!$A$2:$A$4612,0),MATCH('EPS 3.1.3'!W$1,NoSettings_v3!$C$1:$AH$1,0)),"")</f>
        <v>0</v>
      </c>
      <c r="X648" s="157">
        <f>IFERROR(INDEX(NoSettings_v3!$C$2:$AH$4612,MATCH('EPS 3.1.3'!$B648,NoSettings_v3!$A$2:$A$4612,0),MATCH('EPS 3.1.3'!X$1,NoSettings_v3!$C$1:$AH$1,0)),"")</f>
        <v>0</v>
      </c>
      <c r="Y648" s="157">
        <f>IFERROR(INDEX(NoSettings_v3!$C$2:$AH$4612,MATCH('EPS 3.1.3'!$B648,NoSettings_v3!$A$2:$A$4612,0),MATCH('EPS 3.1.3'!Y$1,NoSettings_v3!$C$1:$AH$1,0)),"")</f>
        <v>0</v>
      </c>
      <c r="Z648" s="157">
        <f>IFERROR(INDEX(NoSettings_v3!$C$2:$AH$4612,MATCH('EPS 3.1.3'!$B648,NoSettings_v3!$A$2:$A$4612,0),MATCH('EPS 3.1.3'!Z$1,NoSettings_v3!$C$1:$AH$1,0)),"")</f>
        <v>0</v>
      </c>
      <c r="AA648" s="157">
        <f>IFERROR(INDEX(NoSettings_v3!$C$2:$AH$4612,MATCH('EPS 3.1.3'!$B648,NoSettings_v3!$A$2:$A$4612,0),MATCH('EPS 3.1.3'!AA$1,NoSettings_v3!$C$1:$AH$1,0)),"")</f>
        <v>0</v>
      </c>
      <c r="AB648" s="157">
        <f>IFERROR(INDEX(NoSettings_v3!$C$2:$AH$4612,MATCH('EPS 3.1.3'!$B648,NoSettings_v3!$A$2:$A$4612,0),MATCH('EPS 3.1.3'!AB$1,NoSettings_v3!$C$1:$AH$1,0)),"")</f>
        <v>0</v>
      </c>
      <c r="AC648" s="157">
        <f>IFERROR(INDEX(NoSettings_v3!$C$2:$AH$4612,MATCH('EPS 3.1.3'!$B648,NoSettings_v3!$A$2:$A$4612,0),MATCH('EPS 3.1.3'!AC$1,NoSettings_v3!$C$1:$AH$1,0)),"")</f>
        <v>0</v>
      </c>
      <c r="AD648" s="157">
        <f>IFERROR(INDEX(NoSettings_v3!$C$2:$AH$4612,MATCH('EPS 3.1.3'!$B648,NoSettings_v3!$A$2:$A$4612,0),MATCH('EPS 3.1.3'!AD$1,NoSettings_v3!$C$1:$AH$1,0)),"")</f>
        <v>0</v>
      </c>
      <c r="AE648" s="157">
        <f>IFERROR(INDEX(NoSettings_v3!$C$2:$AH$4612,MATCH('EPS 3.1.3'!$B648,NoSettings_v3!$A$2:$A$4612,0),MATCH('EPS 3.1.3'!AE$1,NoSettings_v3!$C$1:$AH$1,0)),"")</f>
        <v>0</v>
      </c>
      <c r="AF648" s="157">
        <f>IFERROR(INDEX(NoSettings_v3!$C$2:$AH$4612,MATCH('EPS 3.1.3'!$B648,NoSettings_v3!$A$2:$A$4612,0),MATCH('EPS 3.1.3'!AF$1,NoSettings_v3!$C$1:$AH$1,0)),"")</f>
        <v>0</v>
      </c>
      <c r="AG648" s="157">
        <f>IFERROR(INDEX(NoSettings_v3!$C$2:$AH$4612,MATCH('EPS 3.1.3'!$B648,NoSettings_v3!$A$2:$A$4612,0),MATCH('EPS 3.1.3'!AG$1,NoSettings_v3!$C$1:$AH$1,0)),"")</f>
        <v>0</v>
      </c>
      <c r="AH648" s="157">
        <f>IFERROR(INDEX(NoSettings_v3!$C$2:$AH$4612,MATCH('EPS 3.1.3'!$B648,NoSettings_v3!$A$2:$A$4612,0),MATCH('EPS 3.1.3'!AH$1,NoSettings_v3!$C$1:$AH$1,0)),"")</f>
        <v>0</v>
      </c>
      <c r="AI648" s="157">
        <f>IFERROR(INDEX(NoSettings_v3!$C$2:$AH$4612,MATCH('EPS 3.1.3'!$B648,NoSettings_v3!$A$2:$A$4612,0),MATCH('EPS 3.1.3'!AI$1,NoSettings_v3!$C$1:$AH$1,0)),"")</f>
        <v>0</v>
      </c>
    </row>
    <row r="649" spans="1:35" x14ac:dyDescent="0.35">
      <c r="B649" s="161" t="s">
        <v>1328</v>
      </c>
      <c r="C649" s="127" t="s">
        <v>964</v>
      </c>
      <c r="D649" s="157">
        <f>IFERROR(INDEX(NoSettings_v3!$C$2:$AH$4612,MATCH('EPS 3.1.3'!$B649,NoSettings_v3!$A$2:$A$4612,0),MATCH('EPS 3.1.3'!D$1,NoSettings_v3!$C$1:$AH$1,0)),"")</f>
        <v>0</v>
      </c>
      <c r="E649" s="157">
        <f>IFERROR(INDEX(NoSettings_v3!$C$2:$AH$4612,MATCH('EPS 3.1.3'!$B649,NoSettings_v3!$A$2:$A$4612,0),MATCH('EPS 3.1.3'!E$1,NoSettings_v3!$C$1:$AH$1,0)),"")</f>
        <v>0</v>
      </c>
      <c r="F649" s="157">
        <f>IFERROR(INDEX(NoSettings_v3!$C$2:$AH$4612,MATCH('EPS 3.1.3'!$B649,NoSettings_v3!$A$2:$A$4612,0),MATCH('EPS 3.1.3'!F$1,NoSettings_v3!$C$1:$AH$1,0)),"")</f>
        <v>0</v>
      </c>
      <c r="G649" s="157">
        <f>IFERROR(INDEX(NoSettings_v3!$C$2:$AH$4612,MATCH('EPS 3.1.3'!$B649,NoSettings_v3!$A$2:$A$4612,0),MATCH('EPS 3.1.3'!G$1,NoSettings_v3!$C$1:$AH$1,0)),"")</f>
        <v>0</v>
      </c>
      <c r="H649" s="157">
        <f>IFERROR(INDEX(NoSettings_v3!$C$2:$AH$4612,MATCH('EPS 3.1.3'!$B649,NoSettings_v3!$A$2:$A$4612,0),MATCH('EPS 3.1.3'!H$1,NoSettings_v3!$C$1:$AH$1,0)),"")</f>
        <v>0</v>
      </c>
      <c r="I649" s="157">
        <f>IFERROR(INDEX(NoSettings_v3!$C$2:$AH$4612,MATCH('EPS 3.1.3'!$B649,NoSettings_v3!$A$2:$A$4612,0),MATCH('EPS 3.1.3'!I$1,NoSettings_v3!$C$1:$AH$1,0)),"")</f>
        <v>0</v>
      </c>
      <c r="J649" s="157">
        <f>IFERROR(INDEX(NoSettings_v3!$C$2:$AH$4612,MATCH('EPS 3.1.3'!$B649,NoSettings_v3!$A$2:$A$4612,0),MATCH('EPS 3.1.3'!J$1,NoSettings_v3!$C$1:$AH$1,0)),"")</f>
        <v>0</v>
      </c>
      <c r="K649" s="157">
        <f>IFERROR(INDEX(NoSettings_v3!$C$2:$AH$4612,MATCH('EPS 3.1.3'!$B649,NoSettings_v3!$A$2:$A$4612,0),MATCH('EPS 3.1.3'!K$1,NoSettings_v3!$C$1:$AH$1,0)),"")</f>
        <v>0</v>
      </c>
      <c r="L649" s="157">
        <f>IFERROR(INDEX(NoSettings_v3!$C$2:$AH$4612,MATCH('EPS 3.1.3'!$B649,NoSettings_v3!$A$2:$A$4612,0),MATCH('EPS 3.1.3'!L$1,NoSettings_v3!$C$1:$AH$1,0)),"")</f>
        <v>0</v>
      </c>
      <c r="M649" s="157">
        <f>IFERROR(INDEX(NoSettings_v3!$C$2:$AH$4612,MATCH('EPS 3.1.3'!$B649,NoSettings_v3!$A$2:$A$4612,0),MATCH('EPS 3.1.3'!M$1,NoSettings_v3!$C$1:$AH$1,0)),"")</f>
        <v>0</v>
      </c>
      <c r="N649" s="157">
        <f>IFERROR(INDEX(NoSettings_v3!$C$2:$AH$4612,MATCH('EPS 3.1.3'!$B649,NoSettings_v3!$A$2:$A$4612,0),MATCH('EPS 3.1.3'!N$1,NoSettings_v3!$C$1:$AH$1,0)),"")</f>
        <v>0</v>
      </c>
      <c r="O649" s="157">
        <f>IFERROR(INDEX(NoSettings_v3!$C$2:$AH$4612,MATCH('EPS 3.1.3'!$B649,NoSettings_v3!$A$2:$A$4612,0),MATCH('EPS 3.1.3'!O$1,NoSettings_v3!$C$1:$AH$1,0)),"")</f>
        <v>0</v>
      </c>
      <c r="P649" s="157">
        <f>IFERROR(INDEX(NoSettings_v3!$C$2:$AH$4612,MATCH('EPS 3.1.3'!$B649,NoSettings_v3!$A$2:$A$4612,0),MATCH('EPS 3.1.3'!P$1,NoSettings_v3!$C$1:$AH$1,0)),"")</f>
        <v>0</v>
      </c>
      <c r="Q649" s="157">
        <f>IFERROR(INDEX(NoSettings_v3!$C$2:$AH$4612,MATCH('EPS 3.1.3'!$B649,NoSettings_v3!$A$2:$A$4612,0),MATCH('EPS 3.1.3'!Q$1,NoSettings_v3!$C$1:$AH$1,0)),"")</f>
        <v>0</v>
      </c>
      <c r="R649" s="157">
        <f>IFERROR(INDEX(NoSettings_v3!$C$2:$AH$4612,MATCH('EPS 3.1.3'!$B649,NoSettings_v3!$A$2:$A$4612,0),MATCH('EPS 3.1.3'!R$1,NoSettings_v3!$C$1:$AH$1,0)),"")</f>
        <v>0</v>
      </c>
      <c r="S649" s="157">
        <f>IFERROR(INDEX(NoSettings_v3!$C$2:$AH$4612,MATCH('EPS 3.1.3'!$B649,NoSettings_v3!$A$2:$A$4612,0),MATCH('EPS 3.1.3'!S$1,NoSettings_v3!$C$1:$AH$1,0)),"")</f>
        <v>0</v>
      </c>
      <c r="T649" s="157">
        <f>IFERROR(INDEX(NoSettings_v3!$C$2:$AH$4612,MATCH('EPS 3.1.3'!$B649,NoSettings_v3!$A$2:$A$4612,0),MATCH('EPS 3.1.3'!T$1,NoSettings_v3!$C$1:$AH$1,0)),"")</f>
        <v>0</v>
      </c>
      <c r="U649" s="157">
        <f>IFERROR(INDEX(NoSettings_v3!$C$2:$AH$4612,MATCH('EPS 3.1.3'!$B649,NoSettings_v3!$A$2:$A$4612,0),MATCH('EPS 3.1.3'!U$1,NoSettings_v3!$C$1:$AH$1,0)),"")</f>
        <v>0</v>
      </c>
      <c r="V649" s="157">
        <f>IFERROR(INDEX(NoSettings_v3!$C$2:$AH$4612,MATCH('EPS 3.1.3'!$B649,NoSettings_v3!$A$2:$A$4612,0),MATCH('EPS 3.1.3'!V$1,NoSettings_v3!$C$1:$AH$1,0)),"")</f>
        <v>0</v>
      </c>
      <c r="W649" s="157">
        <f>IFERROR(INDEX(NoSettings_v3!$C$2:$AH$4612,MATCH('EPS 3.1.3'!$B649,NoSettings_v3!$A$2:$A$4612,0),MATCH('EPS 3.1.3'!W$1,NoSettings_v3!$C$1:$AH$1,0)),"")</f>
        <v>0</v>
      </c>
      <c r="X649" s="157">
        <f>IFERROR(INDEX(NoSettings_v3!$C$2:$AH$4612,MATCH('EPS 3.1.3'!$B649,NoSettings_v3!$A$2:$A$4612,0),MATCH('EPS 3.1.3'!X$1,NoSettings_v3!$C$1:$AH$1,0)),"")</f>
        <v>0</v>
      </c>
      <c r="Y649" s="157">
        <f>IFERROR(INDEX(NoSettings_v3!$C$2:$AH$4612,MATCH('EPS 3.1.3'!$B649,NoSettings_v3!$A$2:$A$4612,0),MATCH('EPS 3.1.3'!Y$1,NoSettings_v3!$C$1:$AH$1,0)),"")</f>
        <v>0</v>
      </c>
      <c r="Z649" s="157">
        <f>IFERROR(INDEX(NoSettings_v3!$C$2:$AH$4612,MATCH('EPS 3.1.3'!$B649,NoSettings_v3!$A$2:$A$4612,0),MATCH('EPS 3.1.3'!Z$1,NoSettings_v3!$C$1:$AH$1,0)),"")</f>
        <v>0</v>
      </c>
      <c r="AA649" s="157">
        <f>IFERROR(INDEX(NoSettings_v3!$C$2:$AH$4612,MATCH('EPS 3.1.3'!$B649,NoSettings_v3!$A$2:$A$4612,0),MATCH('EPS 3.1.3'!AA$1,NoSettings_v3!$C$1:$AH$1,0)),"")</f>
        <v>0</v>
      </c>
      <c r="AB649" s="157">
        <f>IFERROR(INDEX(NoSettings_v3!$C$2:$AH$4612,MATCH('EPS 3.1.3'!$B649,NoSettings_v3!$A$2:$A$4612,0),MATCH('EPS 3.1.3'!AB$1,NoSettings_v3!$C$1:$AH$1,0)),"")</f>
        <v>0</v>
      </c>
      <c r="AC649" s="157">
        <f>IFERROR(INDEX(NoSettings_v3!$C$2:$AH$4612,MATCH('EPS 3.1.3'!$B649,NoSettings_v3!$A$2:$A$4612,0),MATCH('EPS 3.1.3'!AC$1,NoSettings_v3!$C$1:$AH$1,0)),"")</f>
        <v>0</v>
      </c>
      <c r="AD649" s="157">
        <f>IFERROR(INDEX(NoSettings_v3!$C$2:$AH$4612,MATCH('EPS 3.1.3'!$B649,NoSettings_v3!$A$2:$A$4612,0),MATCH('EPS 3.1.3'!AD$1,NoSettings_v3!$C$1:$AH$1,0)),"")</f>
        <v>0</v>
      </c>
      <c r="AE649" s="157">
        <f>IFERROR(INDEX(NoSettings_v3!$C$2:$AH$4612,MATCH('EPS 3.1.3'!$B649,NoSettings_v3!$A$2:$A$4612,0),MATCH('EPS 3.1.3'!AE$1,NoSettings_v3!$C$1:$AH$1,0)),"")</f>
        <v>0</v>
      </c>
      <c r="AF649" s="157">
        <f>IFERROR(INDEX(NoSettings_v3!$C$2:$AH$4612,MATCH('EPS 3.1.3'!$B649,NoSettings_v3!$A$2:$A$4612,0),MATCH('EPS 3.1.3'!AF$1,NoSettings_v3!$C$1:$AH$1,0)),"")</f>
        <v>0</v>
      </c>
      <c r="AG649" s="157">
        <f>IFERROR(INDEX(NoSettings_v3!$C$2:$AH$4612,MATCH('EPS 3.1.3'!$B649,NoSettings_v3!$A$2:$A$4612,0),MATCH('EPS 3.1.3'!AG$1,NoSettings_v3!$C$1:$AH$1,0)),"")</f>
        <v>0</v>
      </c>
      <c r="AH649" s="157">
        <f>IFERROR(INDEX(NoSettings_v3!$C$2:$AH$4612,MATCH('EPS 3.1.3'!$B649,NoSettings_v3!$A$2:$A$4612,0),MATCH('EPS 3.1.3'!AH$1,NoSettings_v3!$C$1:$AH$1,0)),"")</f>
        <v>0</v>
      </c>
      <c r="AI649" s="157">
        <f>IFERROR(INDEX(NoSettings_v3!$C$2:$AH$4612,MATCH('EPS 3.1.3'!$B649,NoSettings_v3!$A$2:$A$4612,0),MATCH('EPS 3.1.3'!AI$1,NoSettings_v3!$C$1:$AH$1,0)),"")</f>
        <v>0</v>
      </c>
    </row>
    <row r="650" spans="1:35" x14ac:dyDescent="0.35">
      <c r="B650" s="161" t="s">
        <v>1329</v>
      </c>
      <c r="C650" s="127" t="s">
        <v>964</v>
      </c>
      <c r="D650" s="157">
        <f>IFERROR(INDEX(NoSettings_v3!$C$2:$AH$4612,MATCH('EPS 3.1.3'!$B650,NoSettings_v3!$A$2:$A$4612,0),MATCH('EPS 3.1.3'!D$1,NoSettings_v3!$C$1:$AH$1,0)),"")</f>
        <v>0</v>
      </c>
      <c r="E650" s="157">
        <f>IFERROR(INDEX(NoSettings_v3!$C$2:$AH$4612,MATCH('EPS 3.1.3'!$B650,NoSettings_v3!$A$2:$A$4612,0),MATCH('EPS 3.1.3'!E$1,NoSettings_v3!$C$1:$AH$1,0)),"")</f>
        <v>0</v>
      </c>
      <c r="F650" s="157">
        <f>IFERROR(INDEX(NoSettings_v3!$C$2:$AH$4612,MATCH('EPS 3.1.3'!$B650,NoSettings_v3!$A$2:$A$4612,0),MATCH('EPS 3.1.3'!F$1,NoSettings_v3!$C$1:$AH$1,0)),"")</f>
        <v>0</v>
      </c>
      <c r="G650" s="157">
        <f>IFERROR(INDEX(NoSettings_v3!$C$2:$AH$4612,MATCH('EPS 3.1.3'!$B650,NoSettings_v3!$A$2:$A$4612,0),MATCH('EPS 3.1.3'!G$1,NoSettings_v3!$C$1:$AH$1,0)),"")</f>
        <v>0</v>
      </c>
      <c r="H650" s="157">
        <f>IFERROR(INDEX(NoSettings_v3!$C$2:$AH$4612,MATCH('EPS 3.1.3'!$B650,NoSettings_v3!$A$2:$A$4612,0),MATCH('EPS 3.1.3'!H$1,NoSettings_v3!$C$1:$AH$1,0)),"")</f>
        <v>0</v>
      </c>
      <c r="I650" s="157">
        <f>IFERROR(INDEX(NoSettings_v3!$C$2:$AH$4612,MATCH('EPS 3.1.3'!$B650,NoSettings_v3!$A$2:$A$4612,0),MATCH('EPS 3.1.3'!I$1,NoSettings_v3!$C$1:$AH$1,0)),"")</f>
        <v>0</v>
      </c>
      <c r="J650" s="157">
        <f>IFERROR(INDEX(NoSettings_v3!$C$2:$AH$4612,MATCH('EPS 3.1.3'!$B650,NoSettings_v3!$A$2:$A$4612,0),MATCH('EPS 3.1.3'!J$1,NoSettings_v3!$C$1:$AH$1,0)),"")</f>
        <v>0</v>
      </c>
      <c r="K650" s="157">
        <f>IFERROR(INDEX(NoSettings_v3!$C$2:$AH$4612,MATCH('EPS 3.1.3'!$B650,NoSettings_v3!$A$2:$A$4612,0),MATCH('EPS 3.1.3'!K$1,NoSettings_v3!$C$1:$AH$1,0)),"")</f>
        <v>0</v>
      </c>
      <c r="L650" s="157">
        <f>IFERROR(INDEX(NoSettings_v3!$C$2:$AH$4612,MATCH('EPS 3.1.3'!$B650,NoSettings_v3!$A$2:$A$4612,0),MATCH('EPS 3.1.3'!L$1,NoSettings_v3!$C$1:$AH$1,0)),"")</f>
        <v>0</v>
      </c>
      <c r="M650" s="157">
        <f>IFERROR(INDEX(NoSettings_v3!$C$2:$AH$4612,MATCH('EPS 3.1.3'!$B650,NoSettings_v3!$A$2:$A$4612,0),MATCH('EPS 3.1.3'!M$1,NoSettings_v3!$C$1:$AH$1,0)),"")</f>
        <v>0</v>
      </c>
      <c r="N650" s="157">
        <f>IFERROR(INDEX(NoSettings_v3!$C$2:$AH$4612,MATCH('EPS 3.1.3'!$B650,NoSettings_v3!$A$2:$A$4612,0),MATCH('EPS 3.1.3'!N$1,NoSettings_v3!$C$1:$AH$1,0)),"")</f>
        <v>0</v>
      </c>
      <c r="O650" s="157">
        <f>IFERROR(INDEX(NoSettings_v3!$C$2:$AH$4612,MATCH('EPS 3.1.3'!$B650,NoSettings_v3!$A$2:$A$4612,0),MATCH('EPS 3.1.3'!O$1,NoSettings_v3!$C$1:$AH$1,0)),"")</f>
        <v>0</v>
      </c>
      <c r="P650" s="157">
        <f>IFERROR(INDEX(NoSettings_v3!$C$2:$AH$4612,MATCH('EPS 3.1.3'!$B650,NoSettings_v3!$A$2:$A$4612,0),MATCH('EPS 3.1.3'!P$1,NoSettings_v3!$C$1:$AH$1,0)),"")</f>
        <v>0</v>
      </c>
      <c r="Q650" s="157">
        <f>IFERROR(INDEX(NoSettings_v3!$C$2:$AH$4612,MATCH('EPS 3.1.3'!$B650,NoSettings_v3!$A$2:$A$4612,0),MATCH('EPS 3.1.3'!Q$1,NoSettings_v3!$C$1:$AH$1,0)),"")</f>
        <v>0</v>
      </c>
      <c r="R650" s="157">
        <f>IFERROR(INDEX(NoSettings_v3!$C$2:$AH$4612,MATCH('EPS 3.1.3'!$B650,NoSettings_v3!$A$2:$A$4612,0),MATCH('EPS 3.1.3'!R$1,NoSettings_v3!$C$1:$AH$1,0)),"")</f>
        <v>0</v>
      </c>
      <c r="S650" s="157">
        <f>IFERROR(INDEX(NoSettings_v3!$C$2:$AH$4612,MATCH('EPS 3.1.3'!$B650,NoSettings_v3!$A$2:$A$4612,0),MATCH('EPS 3.1.3'!S$1,NoSettings_v3!$C$1:$AH$1,0)),"")</f>
        <v>0</v>
      </c>
      <c r="T650" s="157">
        <f>IFERROR(INDEX(NoSettings_v3!$C$2:$AH$4612,MATCH('EPS 3.1.3'!$B650,NoSettings_v3!$A$2:$A$4612,0),MATCH('EPS 3.1.3'!T$1,NoSettings_v3!$C$1:$AH$1,0)),"")</f>
        <v>0</v>
      </c>
      <c r="U650" s="157">
        <f>IFERROR(INDEX(NoSettings_v3!$C$2:$AH$4612,MATCH('EPS 3.1.3'!$B650,NoSettings_v3!$A$2:$A$4612,0),MATCH('EPS 3.1.3'!U$1,NoSettings_v3!$C$1:$AH$1,0)),"")</f>
        <v>0</v>
      </c>
      <c r="V650" s="157">
        <f>IFERROR(INDEX(NoSettings_v3!$C$2:$AH$4612,MATCH('EPS 3.1.3'!$B650,NoSettings_v3!$A$2:$A$4612,0),MATCH('EPS 3.1.3'!V$1,NoSettings_v3!$C$1:$AH$1,0)),"")</f>
        <v>0</v>
      </c>
      <c r="W650" s="157">
        <f>IFERROR(INDEX(NoSettings_v3!$C$2:$AH$4612,MATCH('EPS 3.1.3'!$B650,NoSettings_v3!$A$2:$A$4612,0),MATCH('EPS 3.1.3'!W$1,NoSettings_v3!$C$1:$AH$1,0)),"")</f>
        <v>0</v>
      </c>
      <c r="X650" s="157">
        <f>IFERROR(INDEX(NoSettings_v3!$C$2:$AH$4612,MATCH('EPS 3.1.3'!$B650,NoSettings_v3!$A$2:$A$4612,0),MATCH('EPS 3.1.3'!X$1,NoSettings_v3!$C$1:$AH$1,0)),"")</f>
        <v>0</v>
      </c>
      <c r="Y650" s="157">
        <f>IFERROR(INDEX(NoSettings_v3!$C$2:$AH$4612,MATCH('EPS 3.1.3'!$B650,NoSettings_v3!$A$2:$A$4612,0),MATCH('EPS 3.1.3'!Y$1,NoSettings_v3!$C$1:$AH$1,0)),"")</f>
        <v>0</v>
      </c>
      <c r="Z650" s="157">
        <f>IFERROR(INDEX(NoSettings_v3!$C$2:$AH$4612,MATCH('EPS 3.1.3'!$B650,NoSettings_v3!$A$2:$A$4612,0),MATCH('EPS 3.1.3'!Z$1,NoSettings_v3!$C$1:$AH$1,0)),"")</f>
        <v>0</v>
      </c>
      <c r="AA650" s="157">
        <f>IFERROR(INDEX(NoSettings_v3!$C$2:$AH$4612,MATCH('EPS 3.1.3'!$B650,NoSettings_v3!$A$2:$A$4612,0),MATCH('EPS 3.1.3'!AA$1,NoSettings_v3!$C$1:$AH$1,0)),"")</f>
        <v>0</v>
      </c>
      <c r="AB650" s="157">
        <f>IFERROR(INDEX(NoSettings_v3!$C$2:$AH$4612,MATCH('EPS 3.1.3'!$B650,NoSettings_v3!$A$2:$A$4612,0),MATCH('EPS 3.1.3'!AB$1,NoSettings_v3!$C$1:$AH$1,0)),"")</f>
        <v>0</v>
      </c>
      <c r="AC650" s="157">
        <f>IFERROR(INDEX(NoSettings_v3!$C$2:$AH$4612,MATCH('EPS 3.1.3'!$B650,NoSettings_v3!$A$2:$A$4612,0),MATCH('EPS 3.1.3'!AC$1,NoSettings_v3!$C$1:$AH$1,0)),"")</f>
        <v>0</v>
      </c>
      <c r="AD650" s="157">
        <f>IFERROR(INDEX(NoSettings_v3!$C$2:$AH$4612,MATCH('EPS 3.1.3'!$B650,NoSettings_v3!$A$2:$A$4612,0),MATCH('EPS 3.1.3'!AD$1,NoSettings_v3!$C$1:$AH$1,0)),"")</f>
        <v>0</v>
      </c>
      <c r="AE650" s="157">
        <f>IFERROR(INDEX(NoSettings_v3!$C$2:$AH$4612,MATCH('EPS 3.1.3'!$B650,NoSettings_v3!$A$2:$A$4612,0),MATCH('EPS 3.1.3'!AE$1,NoSettings_v3!$C$1:$AH$1,0)),"")</f>
        <v>0</v>
      </c>
      <c r="AF650" s="157">
        <f>IFERROR(INDEX(NoSettings_v3!$C$2:$AH$4612,MATCH('EPS 3.1.3'!$B650,NoSettings_v3!$A$2:$A$4612,0),MATCH('EPS 3.1.3'!AF$1,NoSettings_v3!$C$1:$AH$1,0)),"")</f>
        <v>0</v>
      </c>
      <c r="AG650" s="157">
        <f>IFERROR(INDEX(NoSettings_v3!$C$2:$AH$4612,MATCH('EPS 3.1.3'!$B650,NoSettings_v3!$A$2:$A$4612,0),MATCH('EPS 3.1.3'!AG$1,NoSettings_v3!$C$1:$AH$1,0)),"")</f>
        <v>0</v>
      </c>
      <c r="AH650" s="157">
        <f>IFERROR(INDEX(NoSettings_v3!$C$2:$AH$4612,MATCH('EPS 3.1.3'!$B650,NoSettings_v3!$A$2:$A$4612,0),MATCH('EPS 3.1.3'!AH$1,NoSettings_v3!$C$1:$AH$1,0)),"")</f>
        <v>0</v>
      </c>
      <c r="AI650" s="157">
        <f>IFERROR(INDEX(NoSettings_v3!$C$2:$AH$4612,MATCH('EPS 3.1.3'!$B650,NoSettings_v3!$A$2:$A$4612,0),MATCH('EPS 3.1.3'!AI$1,NoSettings_v3!$C$1:$AH$1,0)),"")</f>
        <v>0</v>
      </c>
    </row>
    <row r="651" spans="1:35" x14ac:dyDescent="0.35">
      <c r="B651" s="161" t="s">
        <v>1330</v>
      </c>
      <c r="C651" s="127" t="s">
        <v>964</v>
      </c>
      <c r="D651" s="157">
        <f>IFERROR(INDEX(NoSettings_v3!$C$2:$AH$4612,MATCH('EPS 3.1.3'!$B651,NoSettings_v3!$A$2:$A$4612,0),MATCH('EPS 3.1.3'!D$1,NoSettings_v3!$C$1:$AH$1,0)),"")</f>
        <v>0</v>
      </c>
      <c r="E651" s="157">
        <f>IFERROR(INDEX(NoSettings_v3!$C$2:$AH$4612,MATCH('EPS 3.1.3'!$B651,NoSettings_v3!$A$2:$A$4612,0),MATCH('EPS 3.1.3'!E$1,NoSettings_v3!$C$1:$AH$1,0)),"")</f>
        <v>0</v>
      </c>
      <c r="F651" s="157">
        <f>IFERROR(INDEX(NoSettings_v3!$C$2:$AH$4612,MATCH('EPS 3.1.3'!$B651,NoSettings_v3!$A$2:$A$4612,0),MATCH('EPS 3.1.3'!F$1,NoSettings_v3!$C$1:$AH$1,0)),"")</f>
        <v>0</v>
      </c>
      <c r="G651" s="157">
        <f>IFERROR(INDEX(NoSettings_v3!$C$2:$AH$4612,MATCH('EPS 3.1.3'!$B651,NoSettings_v3!$A$2:$A$4612,0),MATCH('EPS 3.1.3'!G$1,NoSettings_v3!$C$1:$AH$1,0)),"")</f>
        <v>0</v>
      </c>
      <c r="H651" s="157">
        <f>IFERROR(INDEX(NoSettings_v3!$C$2:$AH$4612,MATCH('EPS 3.1.3'!$B651,NoSettings_v3!$A$2:$A$4612,0),MATCH('EPS 3.1.3'!H$1,NoSettings_v3!$C$1:$AH$1,0)),"")</f>
        <v>0</v>
      </c>
      <c r="I651" s="157">
        <f>IFERROR(INDEX(NoSettings_v3!$C$2:$AH$4612,MATCH('EPS 3.1.3'!$B651,NoSettings_v3!$A$2:$A$4612,0),MATCH('EPS 3.1.3'!I$1,NoSettings_v3!$C$1:$AH$1,0)),"")</f>
        <v>0</v>
      </c>
      <c r="J651" s="157">
        <f>IFERROR(INDEX(NoSettings_v3!$C$2:$AH$4612,MATCH('EPS 3.1.3'!$B651,NoSettings_v3!$A$2:$A$4612,0),MATCH('EPS 3.1.3'!J$1,NoSettings_v3!$C$1:$AH$1,0)),"")</f>
        <v>0</v>
      </c>
      <c r="K651" s="157">
        <f>IFERROR(INDEX(NoSettings_v3!$C$2:$AH$4612,MATCH('EPS 3.1.3'!$B651,NoSettings_v3!$A$2:$A$4612,0),MATCH('EPS 3.1.3'!K$1,NoSettings_v3!$C$1:$AH$1,0)),"")</f>
        <v>0</v>
      </c>
      <c r="L651" s="157">
        <f>IFERROR(INDEX(NoSettings_v3!$C$2:$AH$4612,MATCH('EPS 3.1.3'!$B651,NoSettings_v3!$A$2:$A$4612,0),MATCH('EPS 3.1.3'!L$1,NoSettings_v3!$C$1:$AH$1,0)),"")</f>
        <v>0</v>
      </c>
      <c r="M651" s="157">
        <f>IFERROR(INDEX(NoSettings_v3!$C$2:$AH$4612,MATCH('EPS 3.1.3'!$B651,NoSettings_v3!$A$2:$A$4612,0),MATCH('EPS 3.1.3'!M$1,NoSettings_v3!$C$1:$AH$1,0)),"")</f>
        <v>0</v>
      </c>
      <c r="N651" s="157">
        <f>IFERROR(INDEX(NoSettings_v3!$C$2:$AH$4612,MATCH('EPS 3.1.3'!$B651,NoSettings_v3!$A$2:$A$4612,0),MATCH('EPS 3.1.3'!N$1,NoSettings_v3!$C$1:$AH$1,0)),"")</f>
        <v>0</v>
      </c>
      <c r="O651" s="157">
        <f>IFERROR(INDEX(NoSettings_v3!$C$2:$AH$4612,MATCH('EPS 3.1.3'!$B651,NoSettings_v3!$A$2:$A$4612,0),MATCH('EPS 3.1.3'!O$1,NoSettings_v3!$C$1:$AH$1,0)),"")</f>
        <v>0</v>
      </c>
      <c r="P651" s="157">
        <f>IFERROR(INDEX(NoSettings_v3!$C$2:$AH$4612,MATCH('EPS 3.1.3'!$B651,NoSettings_v3!$A$2:$A$4612,0),MATCH('EPS 3.1.3'!P$1,NoSettings_v3!$C$1:$AH$1,0)),"")</f>
        <v>0</v>
      </c>
      <c r="Q651" s="157">
        <f>IFERROR(INDEX(NoSettings_v3!$C$2:$AH$4612,MATCH('EPS 3.1.3'!$B651,NoSettings_v3!$A$2:$A$4612,0),MATCH('EPS 3.1.3'!Q$1,NoSettings_v3!$C$1:$AH$1,0)),"")</f>
        <v>0</v>
      </c>
      <c r="R651" s="157">
        <f>IFERROR(INDEX(NoSettings_v3!$C$2:$AH$4612,MATCH('EPS 3.1.3'!$B651,NoSettings_v3!$A$2:$A$4612,0),MATCH('EPS 3.1.3'!R$1,NoSettings_v3!$C$1:$AH$1,0)),"")</f>
        <v>0</v>
      </c>
      <c r="S651" s="157">
        <f>IFERROR(INDEX(NoSettings_v3!$C$2:$AH$4612,MATCH('EPS 3.1.3'!$B651,NoSettings_v3!$A$2:$A$4612,0),MATCH('EPS 3.1.3'!S$1,NoSettings_v3!$C$1:$AH$1,0)),"")</f>
        <v>0</v>
      </c>
      <c r="T651" s="157">
        <f>IFERROR(INDEX(NoSettings_v3!$C$2:$AH$4612,MATCH('EPS 3.1.3'!$B651,NoSettings_v3!$A$2:$A$4612,0),MATCH('EPS 3.1.3'!T$1,NoSettings_v3!$C$1:$AH$1,0)),"")</f>
        <v>0</v>
      </c>
      <c r="U651" s="157">
        <f>IFERROR(INDEX(NoSettings_v3!$C$2:$AH$4612,MATCH('EPS 3.1.3'!$B651,NoSettings_v3!$A$2:$A$4612,0),MATCH('EPS 3.1.3'!U$1,NoSettings_v3!$C$1:$AH$1,0)),"")</f>
        <v>0</v>
      </c>
      <c r="V651" s="157">
        <f>IFERROR(INDEX(NoSettings_v3!$C$2:$AH$4612,MATCH('EPS 3.1.3'!$B651,NoSettings_v3!$A$2:$A$4612,0),MATCH('EPS 3.1.3'!V$1,NoSettings_v3!$C$1:$AH$1,0)),"")</f>
        <v>0</v>
      </c>
      <c r="W651" s="157">
        <f>IFERROR(INDEX(NoSettings_v3!$C$2:$AH$4612,MATCH('EPS 3.1.3'!$B651,NoSettings_v3!$A$2:$A$4612,0),MATCH('EPS 3.1.3'!W$1,NoSettings_v3!$C$1:$AH$1,0)),"")</f>
        <v>0</v>
      </c>
      <c r="X651" s="157">
        <f>IFERROR(INDEX(NoSettings_v3!$C$2:$AH$4612,MATCH('EPS 3.1.3'!$B651,NoSettings_v3!$A$2:$A$4612,0),MATCH('EPS 3.1.3'!X$1,NoSettings_v3!$C$1:$AH$1,0)),"")</f>
        <v>0</v>
      </c>
      <c r="Y651" s="157">
        <f>IFERROR(INDEX(NoSettings_v3!$C$2:$AH$4612,MATCH('EPS 3.1.3'!$B651,NoSettings_v3!$A$2:$A$4612,0),MATCH('EPS 3.1.3'!Y$1,NoSettings_v3!$C$1:$AH$1,0)),"")</f>
        <v>0</v>
      </c>
      <c r="Z651" s="157">
        <f>IFERROR(INDEX(NoSettings_v3!$C$2:$AH$4612,MATCH('EPS 3.1.3'!$B651,NoSettings_v3!$A$2:$A$4612,0),MATCH('EPS 3.1.3'!Z$1,NoSettings_v3!$C$1:$AH$1,0)),"")</f>
        <v>0</v>
      </c>
      <c r="AA651" s="157">
        <f>IFERROR(INDEX(NoSettings_v3!$C$2:$AH$4612,MATCH('EPS 3.1.3'!$B651,NoSettings_v3!$A$2:$A$4612,0),MATCH('EPS 3.1.3'!AA$1,NoSettings_v3!$C$1:$AH$1,0)),"")</f>
        <v>0</v>
      </c>
      <c r="AB651" s="157">
        <f>IFERROR(INDEX(NoSettings_v3!$C$2:$AH$4612,MATCH('EPS 3.1.3'!$B651,NoSettings_v3!$A$2:$A$4612,0),MATCH('EPS 3.1.3'!AB$1,NoSettings_v3!$C$1:$AH$1,0)),"")</f>
        <v>0</v>
      </c>
      <c r="AC651" s="157">
        <f>IFERROR(INDEX(NoSettings_v3!$C$2:$AH$4612,MATCH('EPS 3.1.3'!$B651,NoSettings_v3!$A$2:$A$4612,0),MATCH('EPS 3.1.3'!AC$1,NoSettings_v3!$C$1:$AH$1,0)),"")</f>
        <v>0</v>
      </c>
      <c r="AD651" s="157">
        <f>IFERROR(INDEX(NoSettings_v3!$C$2:$AH$4612,MATCH('EPS 3.1.3'!$B651,NoSettings_v3!$A$2:$A$4612,0),MATCH('EPS 3.1.3'!AD$1,NoSettings_v3!$C$1:$AH$1,0)),"")</f>
        <v>0</v>
      </c>
      <c r="AE651" s="157">
        <f>IFERROR(INDEX(NoSettings_v3!$C$2:$AH$4612,MATCH('EPS 3.1.3'!$B651,NoSettings_v3!$A$2:$A$4612,0),MATCH('EPS 3.1.3'!AE$1,NoSettings_v3!$C$1:$AH$1,0)),"")</f>
        <v>0</v>
      </c>
      <c r="AF651" s="157">
        <f>IFERROR(INDEX(NoSettings_v3!$C$2:$AH$4612,MATCH('EPS 3.1.3'!$B651,NoSettings_v3!$A$2:$A$4612,0),MATCH('EPS 3.1.3'!AF$1,NoSettings_v3!$C$1:$AH$1,0)),"")</f>
        <v>0</v>
      </c>
      <c r="AG651" s="157">
        <f>IFERROR(INDEX(NoSettings_v3!$C$2:$AH$4612,MATCH('EPS 3.1.3'!$B651,NoSettings_v3!$A$2:$A$4612,0),MATCH('EPS 3.1.3'!AG$1,NoSettings_v3!$C$1:$AH$1,0)),"")</f>
        <v>0</v>
      </c>
      <c r="AH651" s="157">
        <f>IFERROR(INDEX(NoSettings_v3!$C$2:$AH$4612,MATCH('EPS 3.1.3'!$B651,NoSettings_v3!$A$2:$A$4612,0),MATCH('EPS 3.1.3'!AH$1,NoSettings_v3!$C$1:$AH$1,0)),"")</f>
        <v>0</v>
      </c>
      <c r="AI651" s="157">
        <f>IFERROR(INDEX(NoSettings_v3!$C$2:$AH$4612,MATCH('EPS 3.1.3'!$B651,NoSettings_v3!$A$2:$A$4612,0),MATCH('EPS 3.1.3'!AI$1,NoSettings_v3!$C$1:$AH$1,0)),"")</f>
        <v>0</v>
      </c>
    </row>
    <row r="652" spans="1:35" x14ac:dyDescent="0.35">
      <c r="B652" s="161" t="s">
        <v>704</v>
      </c>
      <c r="C652" s="127" t="s">
        <v>964</v>
      </c>
      <c r="D652" s="157">
        <f>IFERROR(INDEX(NoSettings_v3!$C$2:$AH$4612,MATCH('EPS 3.1.3'!$B652,NoSettings_v3!$A$2:$A$4612,0),MATCH('EPS 3.1.3'!D$1,NoSettings_v3!$C$1:$AH$1,0)),"")</f>
        <v>0</v>
      </c>
      <c r="E652" s="157">
        <f>IFERROR(INDEX(NoSettings_v3!$C$2:$AH$4612,MATCH('EPS 3.1.3'!$B652,NoSettings_v3!$A$2:$A$4612,0),MATCH('EPS 3.1.3'!E$1,NoSettings_v3!$C$1:$AH$1,0)),"")</f>
        <v>0</v>
      </c>
      <c r="F652" s="157">
        <f>IFERROR(INDEX(NoSettings_v3!$C$2:$AH$4612,MATCH('EPS 3.1.3'!$B652,NoSettings_v3!$A$2:$A$4612,0),MATCH('EPS 3.1.3'!F$1,NoSettings_v3!$C$1:$AH$1,0)),"")</f>
        <v>0</v>
      </c>
      <c r="G652" s="157">
        <f>IFERROR(INDEX(NoSettings_v3!$C$2:$AH$4612,MATCH('EPS 3.1.3'!$B652,NoSettings_v3!$A$2:$A$4612,0),MATCH('EPS 3.1.3'!G$1,NoSettings_v3!$C$1:$AH$1,0)),"")</f>
        <v>0</v>
      </c>
      <c r="H652" s="157">
        <f>IFERROR(INDEX(NoSettings_v3!$C$2:$AH$4612,MATCH('EPS 3.1.3'!$B652,NoSettings_v3!$A$2:$A$4612,0),MATCH('EPS 3.1.3'!H$1,NoSettings_v3!$C$1:$AH$1,0)),"")</f>
        <v>0</v>
      </c>
      <c r="I652" s="157">
        <f>IFERROR(INDEX(NoSettings_v3!$C$2:$AH$4612,MATCH('EPS 3.1.3'!$B652,NoSettings_v3!$A$2:$A$4612,0),MATCH('EPS 3.1.3'!I$1,NoSettings_v3!$C$1:$AH$1,0)),"")</f>
        <v>0</v>
      </c>
      <c r="J652" s="157">
        <f>IFERROR(INDEX(NoSettings_v3!$C$2:$AH$4612,MATCH('EPS 3.1.3'!$B652,NoSettings_v3!$A$2:$A$4612,0),MATCH('EPS 3.1.3'!J$1,NoSettings_v3!$C$1:$AH$1,0)),"")</f>
        <v>0</v>
      </c>
      <c r="K652" s="157">
        <f>IFERROR(INDEX(NoSettings_v3!$C$2:$AH$4612,MATCH('EPS 3.1.3'!$B652,NoSettings_v3!$A$2:$A$4612,0),MATCH('EPS 3.1.3'!K$1,NoSettings_v3!$C$1:$AH$1,0)),"")</f>
        <v>0</v>
      </c>
      <c r="L652" s="157">
        <f>IFERROR(INDEX(NoSettings_v3!$C$2:$AH$4612,MATCH('EPS 3.1.3'!$B652,NoSettings_v3!$A$2:$A$4612,0),MATCH('EPS 3.1.3'!L$1,NoSettings_v3!$C$1:$AH$1,0)),"")</f>
        <v>0</v>
      </c>
      <c r="M652" s="157">
        <f>IFERROR(INDEX(NoSettings_v3!$C$2:$AH$4612,MATCH('EPS 3.1.3'!$B652,NoSettings_v3!$A$2:$A$4612,0),MATCH('EPS 3.1.3'!M$1,NoSettings_v3!$C$1:$AH$1,0)),"")</f>
        <v>0</v>
      </c>
      <c r="N652" s="157">
        <f>IFERROR(INDEX(NoSettings_v3!$C$2:$AH$4612,MATCH('EPS 3.1.3'!$B652,NoSettings_v3!$A$2:$A$4612,0),MATCH('EPS 3.1.3'!N$1,NoSettings_v3!$C$1:$AH$1,0)),"")</f>
        <v>0</v>
      </c>
      <c r="O652" s="157">
        <f>IFERROR(INDEX(NoSettings_v3!$C$2:$AH$4612,MATCH('EPS 3.1.3'!$B652,NoSettings_v3!$A$2:$A$4612,0),MATCH('EPS 3.1.3'!O$1,NoSettings_v3!$C$1:$AH$1,0)),"")</f>
        <v>0</v>
      </c>
      <c r="P652" s="157">
        <f>IFERROR(INDEX(NoSettings_v3!$C$2:$AH$4612,MATCH('EPS 3.1.3'!$B652,NoSettings_v3!$A$2:$A$4612,0),MATCH('EPS 3.1.3'!P$1,NoSettings_v3!$C$1:$AH$1,0)),"")</f>
        <v>0</v>
      </c>
      <c r="Q652" s="157">
        <f>IFERROR(INDEX(NoSettings_v3!$C$2:$AH$4612,MATCH('EPS 3.1.3'!$B652,NoSettings_v3!$A$2:$A$4612,0),MATCH('EPS 3.1.3'!Q$1,NoSettings_v3!$C$1:$AH$1,0)),"")</f>
        <v>0</v>
      </c>
      <c r="R652" s="157">
        <f>IFERROR(INDEX(NoSettings_v3!$C$2:$AH$4612,MATCH('EPS 3.1.3'!$B652,NoSettings_v3!$A$2:$A$4612,0),MATCH('EPS 3.1.3'!R$1,NoSettings_v3!$C$1:$AH$1,0)),"")</f>
        <v>0</v>
      </c>
      <c r="S652" s="157">
        <f>IFERROR(INDEX(NoSettings_v3!$C$2:$AH$4612,MATCH('EPS 3.1.3'!$B652,NoSettings_v3!$A$2:$A$4612,0),MATCH('EPS 3.1.3'!S$1,NoSettings_v3!$C$1:$AH$1,0)),"")</f>
        <v>0</v>
      </c>
      <c r="T652" s="157">
        <f>IFERROR(INDEX(NoSettings_v3!$C$2:$AH$4612,MATCH('EPS 3.1.3'!$B652,NoSettings_v3!$A$2:$A$4612,0),MATCH('EPS 3.1.3'!T$1,NoSettings_v3!$C$1:$AH$1,0)),"")</f>
        <v>0</v>
      </c>
      <c r="U652" s="157">
        <f>IFERROR(INDEX(NoSettings_v3!$C$2:$AH$4612,MATCH('EPS 3.1.3'!$B652,NoSettings_v3!$A$2:$A$4612,0),MATCH('EPS 3.1.3'!U$1,NoSettings_v3!$C$1:$AH$1,0)),"")</f>
        <v>0</v>
      </c>
      <c r="V652" s="157">
        <f>IFERROR(INDEX(NoSettings_v3!$C$2:$AH$4612,MATCH('EPS 3.1.3'!$B652,NoSettings_v3!$A$2:$A$4612,0),MATCH('EPS 3.1.3'!V$1,NoSettings_v3!$C$1:$AH$1,0)),"")</f>
        <v>0</v>
      </c>
      <c r="W652" s="157">
        <f>IFERROR(INDEX(NoSettings_v3!$C$2:$AH$4612,MATCH('EPS 3.1.3'!$B652,NoSettings_v3!$A$2:$A$4612,0),MATCH('EPS 3.1.3'!W$1,NoSettings_v3!$C$1:$AH$1,0)),"")</f>
        <v>0</v>
      </c>
      <c r="X652" s="157">
        <f>IFERROR(INDEX(NoSettings_v3!$C$2:$AH$4612,MATCH('EPS 3.1.3'!$B652,NoSettings_v3!$A$2:$A$4612,0),MATCH('EPS 3.1.3'!X$1,NoSettings_v3!$C$1:$AH$1,0)),"")</f>
        <v>0</v>
      </c>
      <c r="Y652" s="157">
        <f>IFERROR(INDEX(NoSettings_v3!$C$2:$AH$4612,MATCH('EPS 3.1.3'!$B652,NoSettings_v3!$A$2:$A$4612,0),MATCH('EPS 3.1.3'!Y$1,NoSettings_v3!$C$1:$AH$1,0)),"")</f>
        <v>0</v>
      </c>
      <c r="Z652" s="157">
        <f>IFERROR(INDEX(NoSettings_v3!$C$2:$AH$4612,MATCH('EPS 3.1.3'!$B652,NoSettings_v3!$A$2:$A$4612,0),MATCH('EPS 3.1.3'!Z$1,NoSettings_v3!$C$1:$AH$1,0)),"")</f>
        <v>0</v>
      </c>
      <c r="AA652" s="157">
        <f>IFERROR(INDEX(NoSettings_v3!$C$2:$AH$4612,MATCH('EPS 3.1.3'!$B652,NoSettings_v3!$A$2:$A$4612,0),MATCH('EPS 3.1.3'!AA$1,NoSettings_v3!$C$1:$AH$1,0)),"")</f>
        <v>0</v>
      </c>
      <c r="AB652" s="157">
        <f>IFERROR(INDEX(NoSettings_v3!$C$2:$AH$4612,MATCH('EPS 3.1.3'!$B652,NoSettings_v3!$A$2:$A$4612,0),MATCH('EPS 3.1.3'!AB$1,NoSettings_v3!$C$1:$AH$1,0)),"")</f>
        <v>0</v>
      </c>
      <c r="AC652" s="157">
        <f>IFERROR(INDEX(NoSettings_v3!$C$2:$AH$4612,MATCH('EPS 3.1.3'!$B652,NoSettings_v3!$A$2:$A$4612,0),MATCH('EPS 3.1.3'!AC$1,NoSettings_v3!$C$1:$AH$1,0)),"")</f>
        <v>0</v>
      </c>
      <c r="AD652" s="157">
        <f>IFERROR(INDEX(NoSettings_v3!$C$2:$AH$4612,MATCH('EPS 3.1.3'!$B652,NoSettings_v3!$A$2:$A$4612,0),MATCH('EPS 3.1.3'!AD$1,NoSettings_v3!$C$1:$AH$1,0)),"")</f>
        <v>0</v>
      </c>
      <c r="AE652" s="157">
        <f>IFERROR(INDEX(NoSettings_v3!$C$2:$AH$4612,MATCH('EPS 3.1.3'!$B652,NoSettings_v3!$A$2:$A$4612,0),MATCH('EPS 3.1.3'!AE$1,NoSettings_v3!$C$1:$AH$1,0)),"")</f>
        <v>0</v>
      </c>
      <c r="AF652" s="157">
        <f>IFERROR(INDEX(NoSettings_v3!$C$2:$AH$4612,MATCH('EPS 3.1.3'!$B652,NoSettings_v3!$A$2:$A$4612,0),MATCH('EPS 3.1.3'!AF$1,NoSettings_v3!$C$1:$AH$1,0)),"")</f>
        <v>0</v>
      </c>
      <c r="AG652" s="157">
        <f>IFERROR(INDEX(NoSettings_v3!$C$2:$AH$4612,MATCH('EPS 3.1.3'!$B652,NoSettings_v3!$A$2:$A$4612,0),MATCH('EPS 3.1.3'!AG$1,NoSettings_v3!$C$1:$AH$1,0)),"")</f>
        <v>0</v>
      </c>
      <c r="AH652" s="157">
        <f>IFERROR(INDEX(NoSettings_v3!$C$2:$AH$4612,MATCH('EPS 3.1.3'!$B652,NoSettings_v3!$A$2:$A$4612,0),MATCH('EPS 3.1.3'!AH$1,NoSettings_v3!$C$1:$AH$1,0)),"")</f>
        <v>0</v>
      </c>
      <c r="AI652" s="157">
        <f>IFERROR(INDEX(NoSettings_v3!$C$2:$AH$4612,MATCH('EPS 3.1.3'!$B652,NoSettings_v3!$A$2:$A$4612,0),MATCH('EPS 3.1.3'!AI$1,NoSettings_v3!$C$1:$AH$1,0)),"")</f>
        <v>0</v>
      </c>
    </row>
    <row r="653" spans="1:35" x14ac:dyDescent="0.35">
      <c r="B653" s="161" t="s">
        <v>705</v>
      </c>
      <c r="C653" s="127" t="s">
        <v>964</v>
      </c>
      <c r="D653" s="157">
        <f>IFERROR(INDEX(NoSettings_v3!$C$2:$AH$4612,MATCH('EPS 3.1.3'!$B653,NoSettings_v3!$A$2:$A$4612,0),MATCH('EPS 3.1.3'!D$1,NoSettings_v3!$C$1:$AH$1,0)),"")</f>
        <v>0</v>
      </c>
      <c r="E653" s="157">
        <f>IFERROR(INDEX(NoSettings_v3!$C$2:$AH$4612,MATCH('EPS 3.1.3'!$B653,NoSettings_v3!$A$2:$A$4612,0),MATCH('EPS 3.1.3'!E$1,NoSettings_v3!$C$1:$AH$1,0)),"")</f>
        <v>0</v>
      </c>
      <c r="F653" s="157">
        <f>IFERROR(INDEX(NoSettings_v3!$C$2:$AH$4612,MATCH('EPS 3.1.3'!$B653,NoSettings_v3!$A$2:$A$4612,0),MATCH('EPS 3.1.3'!F$1,NoSettings_v3!$C$1:$AH$1,0)),"")</f>
        <v>0</v>
      </c>
      <c r="G653" s="157">
        <f>IFERROR(INDEX(NoSettings_v3!$C$2:$AH$4612,MATCH('EPS 3.1.3'!$B653,NoSettings_v3!$A$2:$A$4612,0),MATCH('EPS 3.1.3'!G$1,NoSettings_v3!$C$1:$AH$1,0)),"")</f>
        <v>0</v>
      </c>
      <c r="H653" s="157">
        <f>IFERROR(INDEX(NoSettings_v3!$C$2:$AH$4612,MATCH('EPS 3.1.3'!$B653,NoSettings_v3!$A$2:$A$4612,0),MATCH('EPS 3.1.3'!H$1,NoSettings_v3!$C$1:$AH$1,0)),"")</f>
        <v>0</v>
      </c>
      <c r="I653" s="157">
        <f>IFERROR(INDEX(NoSettings_v3!$C$2:$AH$4612,MATCH('EPS 3.1.3'!$B653,NoSettings_v3!$A$2:$A$4612,0),MATCH('EPS 3.1.3'!I$1,NoSettings_v3!$C$1:$AH$1,0)),"")</f>
        <v>0</v>
      </c>
      <c r="J653" s="157">
        <f>IFERROR(INDEX(NoSettings_v3!$C$2:$AH$4612,MATCH('EPS 3.1.3'!$B653,NoSettings_v3!$A$2:$A$4612,0),MATCH('EPS 3.1.3'!J$1,NoSettings_v3!$C$1:$AH$1,0)),"")</f>
        <v>0</v>
      </c>
      <c r="K653" s="157">
        <f>IFERROR(INDEX(NoSettings_v3!$C$2:$AH$4612,MATCH('EPS 3.1.3'!$B653,NoSettings_v3!$A$2:$A$4612,0),MATCH('EPS 3.1.3'!K$1,NoSettings_v3!$C$1:$AH$1,0)),"")</f>
        <v>0</v>
      </c>
      <c r="L653" s="157">
        <f>IFERROR(INDEX(NoSettings_v3!$C$2:$AH$4612,MATCH('EPS 3.1.3'!$B653,NoSettings_v3!$A$2:$A$4612,0),MATCH('EPS 3.1.3'!L$1,NoSettings_v3!$C$1:$AH$1,0)),"")</f>
        <v>0</v>
      </c>
      <c r="M653" s="157">
        <f>IFERROR(INDEX(NoSettings_v3!$C$2:$AH$4612,MATCH('EPS 3.1.3'!$B653,NoSettings_v3!$A$2:$A$4612,0),MATCH('EPS 3.1.3'!M$1,NoSettings_v3!$C$1:$AH$1,0)),"")</f>
        <v>0</v>
      </c>
      <c r="N653" s="157">
        <f>IFERROR(INDEX(NoSettings_v3!$C$2:$AH$4612,MATCH('EPS 3.1.3'!$B653,NoSettings_v3!$A$2:$A$4612,0),MATCH('EPS 3.1.3'!N$1,NoSettings_v3!$C$1:$AH$1,0)),"")</f>
        <v>0</v>
      </c>
      <c r="O653" s="157">
        <f>IFERROR(INDEX(NoSettings_v3!$C$2:$AH$4612,MATCH('EPS 3.1.3'!$B653,NoSettings_v3!$A$2:$A$4612,0),MATCH('EPS 3.1.3'!O$1,NoSettings_v3!$C$1:$AH$1,0)),"")</f>
        <v>0</v>
      </c>
      <c r="P653" s="157">
        <f>IFERROR(INDEX(NoSettings_v3!$C$2:$AH$4612,MATCH('EPS 3.1.3'!$B653,NoSettings_v3!$A$2:$A$4612,0),MATCH('EPS 3.1.3'!P$1,NoSettings_v3!$C$1:$AH$1,0)),"")</f>
        <v>0</v>
      </c>
      <c r="Q653" s="157">
        <f>IFERROR(INDEX(NoSettings_v3!$C$2:$AH$4612,MATCH('EPS 3.1.3'!$B653,NoSettings_v3!$A$2:$A$4612,0),MATCH('EPS 3.1.3'!Q$1,NoSettings_v3!$C$1:$AH$1,0)),"")</f>
        <v>0</v>
      </c>
      <c r="R653" s="157">
        <f>IFERROR(INDEX(NoSettings_v3!$C$2:$AH$4612,MATCH('EPS 3.1.3'!$B653,NoSettings_v3!$A$2:$A$4612,0),MATCH('EPS 3.1.3'!R$1,NoSettings_v3!$C$1:$AH$1,0)),"")</f>
        <v>0</v>
      </c>
      <c r="S653" s="157">
        <f>IFERROR(INDEX(NoSettings_v3!$C$2:$AH$4612,MATCH('EPS 3.1.3'!$B653,NoSettings_v3!$A$2:$A$4612,0),MATCH('EPS 3.1.3'!S$1,NoSettings_v3!$C$1:$AH$1,0)),"")</f>
        <v>0</v>
      </c>
      <c r="T653" s="157">
        <f>IFERROR(INDEX(NoSettings_v3!$C$2:$AH$4612,MATCH('EPS 3.1.3'!$B653,NoSettings_v3!$A$2:$A$4612,0),MATCH('EPS 3.1.3'!T$1,NoSettings_v3!$C$1:$AH$1,0)),"")</f>
        <v>0</v>
      </c>
      <c r="U653" s="157">
        <f>IFERROR(INDEX(NoSettings_v3!$C$2:$AH$4612,MATCH('EPS 3.1.3'!$B653,NoSettings_v3!$A$2:$A$4612,0),MATCH('EPS 3.1.3'!U$1,NoSettings_v3!$C$1:$AH$1,0)),"")</f>
        <v>0</v>
      </c>
      <c r="V653" s="157">
        <f>IFERROR(INDEX(NoSettings_v3!$C$2:$AH$4612,MATCH('EPS 3.1.3'!$B653,NoSettings_v3!$A$2:$A$4612,0),MATCH('EPS 3.1.3'!V$1,NoSettings_v3!$C$1:$AH$1,0)),"")</f>
        <v>0</v>
      </c>
      <c r="W653" s="157">
        <f>IFERROR(INDEX(NoSettings_v3!$C$2:$AH$4612,MATCH('EPS 3.1.3'!$B653,NoSettings_v3!$A$2:$A$4612,0),MATCH('EPS 3.1.3'!W$1,NoSettings_v3!$C$1:$AH$1,0)),"")</f>
        <v>0</v>
      </c>
      <c r="X653" s="157">
        <f>IFERROR(INDEX(NoSettings_v3!$C$2:$AH$4612,MATCH('EPS 3.1.3'!$B653,NoSettings_v3!$A$2:$A$4612,0),MATCH('EPS 3.1.3'!X$1,NoSettings_v3!$C$1:$AH$1,0)),"")</f>
        <v>0</v>
      </c>
      <c r="Y653" s="157">
        <f>IFERROR(INDEX(NoSettings_v3!$C$2:$AH$4612,MATCH('EPS 3.1.3'!$B653,NoSettings_v3!$A$2:$A$4612,0),MATCH('EPS 3.1.3'!Y$1,NoSettings_v3!$C$1:$AH$1,0)),"")</f>
        <v>0</v>
      </c>
      <c r="Z653" s="157">
        <f>IFERROR(INDEX(NoSettings_v3!$C$2:$AH$4612,MATCH('EPS 3.1.3'!$B653,NoSettings_v3!$A$2:$A$4612,0),MATCH('EPS 3.1.3'!Z$1,NoSettings_v3!$C$1:$AH$1,0)),"")</f>
        <v>0</v>
      </c>
      <c r="AA653" s="157">
        <f>IFERROR(INDEX(NoSettings_v3!$C$2:$AH$4612,MATCH('EPS 3.1.3'!$B653,NoSettings_v3!$A$2:$A$4612,0),MATCH('EPS 3.1.3'!AA$1,NoSettings_v3!$C$1:$AH$1,0)),"")</f>
        <v>0</v>
      </c>
      <c r="AB653" s="157">
        <f>IFERROR(INDEX(NoSettings_v3!$C$2:$AH$4612,MATCH('EPS 3.1.3'!$B653,NoSettings_v3!$A$2:$A$4612,0),MATCH('EPS 3.1.3'!AB$1,NoSettings_v3!$C$1:$AH$1,0)),"")</f>
        <v>0</v>
      </c>
      <c r="AC653" s="157">
        <f>IFERROR(INDEX(NoSettings_v3!$C$2:$AH$4612,MATCH('EPS 3.1.3'!$B653,NoSettings_v3!$A$2:$A$4612,0),MATCH('EPS 3.1.3'!AC$1,NoSettings_v3!$C$1:$AH$1,0)),"")</f>
        <v>0</v>
      </c>
      <c r="AD653" s="157">
        <f>IFERROR(INDEX(NoSettings_v3!$C$2:$AH$4612,MATCH('EPS 3.1.3'!$B653,NoSettings_v3!$A$2:$A$4612,0),MATCH('EPS 3.1.3'!AD$1,NoSettings_v3!$C$1:$AH$1,0)),"")</f>
        <v>0</v>
      </c>
      <c r="AE653" s="157">
        <f>IFERROR(INDEX(NoSettings_v3!$C$2:$AH$4612,MATCH('EPS 3.1.3'!$B653,NoSettings_v3!$A$2:$A$4612,0),MATCH('EPS 3.1.3'!AE$1,NoSettings_v3!$C$1:$AH$1,0)),"")</f>
        <v>0</v>
      </c>
      <c r="AF653" s="157">
        <f>IFERROR(INDEX(NoSettings_v3!$C$2:$AH$4612,MATCH('EPS 3.1.3'!$B653,NoSettings_v3!$A$2:$A$4612,0),MATCH('EPS 3.1.3'!AF$1,NoSettings_v3!$C$1:$AH$1,0)),"")</f>
        <v>0</v>
      </c>
      <c r="AG653" s="157">
        <f>IFERROR(INDEX(NoSettings_v3!$C$2:$AH$4612,MATCH('EPS 3.1.3'!$B653,NoSettings_v3!$A$2:$A$4612,0),MATCH('EPS 3.1.3'!AG$1,NoSettings_v3!$C$1:$AH$1,0)),"")</f>
        <v>0</v>
      </c>
      <c r="AH653" s="157">
        <f>IFERROR(INDEX(NoSettings_v3!$C$2:$AH$4612,MATCH('EPS 3.1.3'!$B653,NoSettings_v3!$A$2:$A$4612,0),MATCH('EPS 3.1.3'!AH$1,NoSettings_v3!$C$1:$AH$1,0)),"")</f>
        <v>0</v>
      </c>
      <c r="AI653" s="157">
        <f>IFERROR(INDEX(NoSettings_v3!$C$2:$AH$4612,MATCH('EPS 3.1.3'!$B653,NoSettings_v3!$A$2:$A$4612,0),MATCH('EPS 3.1.3'!AI$1,NoSettings_v3!$C$1:$AH$1,0)),"")</f>
        <v>0</v>
      </c>
    </row>
    <row r="654" spans="1:35" x14ac:dyDescent="0.35">
      <c r="B654" s="161" t="s">
        <v>706</v>
      </c>
      <c r="C654" s="127" t="s">
        <v>964</v>
      </c>
      <c r="D654" s="157">
        <f>IFERROR(INDEX(NoSettings_v3!$C$2:$AH$4612,MATCH('EPS 3.1.3'!$B654,NoSettings_v3!$A$2:$A$4612,0),MATCH('EPS 3.1.3'!D$1,NoSettings_v3!$C$1:$AH$1,0)),"")</f>
        <v>0</v>
      </c>
      <c r="E654" s="157">
        <f>IFERROR(INDEX(NoSettings_v3!$C$2:$AH$4612,MATCH('EPS 3.1.3'!$B654,NoSettings_v3!$A$2:$A$4612,0),MATCH('EPS 3.1.3'!E$1,NoSettings_v3!$C$1:$AH$1,0)),"")</f>
        <v>0</v>
      </c>
      <c r="F654" s="157">
        <f>IFERROR(INDEX(NoSettings_v3!$C$2:$AH$4612,MATCH('EPS 3.1.3'!$B654,NoSettings_v3!$A$2:$A$4612,0),MATCH('EPS 3.1.3'!F$1,NoSettings_v3!$C$1:$AH$1,0)),"")</f>
        <v>0</v>
      </c>
      <c r="G654" s="157">
        <f>IFERROR(INDEX(NoSettings_v3!$C$2:$AH$4612,MATCH('EPS 3.1.3'!$B654,NoSettings_v3!$A$2:$A$4612,0),MATCH('EPS 3.1.3'!G$1,NoSettings_v3!$C$1:$AH$1,0)),"")</f>
        <v>0</v>
      </c>
      <c r="H654" s="157">
        <f>IFERROR(INDEX(NoSettings_v3!$C$2:$AH$4612,MATCH('EPS 3.1.3'!$B654,NoSettings_v3!$A$2:$A$4612,0),MATCH('EPS 3.1.3'!H$1,NoSettings_v3!$C$1:$AH$1,0)),"")</f>
        <v>0</v>
      </c>
      <c r="I654" s="157">
        <f>IFERROR(INDEX(NoSettings_v3!$C$2:$AH$4612,MATCH('EPS 3.1.3'!$B654,NoSettings_v3!$A$2:$A$4612,0),MATCH('EPS 3.1.3'!I$1,NoSettings_v3!$C$1:$AH$1,0)),"")</f>
        <v>0</v>
      </c>
      <c r="J654" s="157">
        <f>IFERROR(INDEX(NoSettings_v3!$C$2:$AH$4612,MATCH('EPS 3.1.3'!$B654,NoSettings_v3!$A$2:$A$4612,0),MATCH('EPS 3.1.3'!J$1,NoSettings_v3!$C$1:$AH$1,0)),"")</f>
        <v>0</v>
      </c>
      <c r="K654" s="157">
        <f>IFERROR(INDEX(NoSettings_v3!$C$2:$AH$4612,MATCH('EPS 3.1.3'!$B654,NoSettings_v3!$A$2:$A$4612,0),MATCH('EPS 3.1.3'!K$1,NoSettings_v3!$C$1:$AH$1,0)),"")</f>
        <v>0</v>
      </c>
      <c r="L654" s="157">
        <f>IFERROR(INDEX(NoSettings_v3!$C$2:$AH$4612,MATCH('EPS 3.1.3'!$B654,NoSettings_v3!$A$2:$A$4612,0),MATCH('EPS 3.1.3'!L$1,NoSettings_v3!$C$1:$AH$1,0)),"")</f>
        <v>0</v>
      </c>
      <c r="M654" s="157">
        <f>IFERROR(INDEX(NoSettings_v3!$C$2:$AH$4612,MATCH('EPS 3.1.3'!$B654,NoSettings_v3!$A$2:$A$4612,0),MATCH('EPS 3.1.3'!M$1,NoSettings_v3!$C$1:$AH$1,0)),"")</f>
        <v>0</v>
      </c>
      <c r="N654" s="157">
        <f>IFERROR(INDEX(NoSettings_v3!$C$2:$AH$4612,MATCH('EPS 3.1.3'!$B654,NoSettings_v3!$A$2:$A$4612,0),MATCH('EPS 3.1.3'!N$1,NoSettings_v3!$C$1:$AH$1,0)),"")</f>
        <v>0</v>
      </c>
      <c r="O654" s="157">
        <f>IFERROR(INDEX(NoSettings_v3!$C$2:$AH$4612,MATCH('EPS 3.1.3'!$B654,NoSettings_v3!$A$2:$A$4612,0),MATCH('EPS 3.1.3'!O$1,NoSettings_v3!$C$1:$AH$1,0)),"")</f>
        <v>0</v>
      </c>
      <c r="P654" s="157">
        <f>IFERROR(INDEX(NoSettings_v3!$C$2:$AH$4612,MATCH('EPS 3.1.3'!$B654,NoSettings_v3!$A$2:$A$4612,0),MATCH('EPS 3.1.3'!P$1,NoSettings_v3!$C$1:$AH$1,0)),"")</f>
        <v>0</v>
      </c>
      <c r="Q654" s="157">
        <f>IFERROR(INDEX(NoSettings_v3!$C$2:$AH$4612,MATCH('EPS 3.1.3'!$B654,NoSettings_v3!$A$2:$A$4612,0),MATCH('EPS 3.1.3'!Q$1,NoSettings_v3!$C$1:$AH$1,0)),"")</f>
        <v>0</v>
      </c>
      <c r="R654" s="157">
        <f>IFERROR(INDEX(NoSettings_v3!$C$2:$AH$4612,MATCH('EPS 3.1.3'!$B654,NoSettings_v3!$A$2:$A$4612,0),MATCH('EPS 3.1.3'!R$1,NoSettings_v3!$C$1:$AH$1,0)),"")</f>
        <v>0</v>
      </c>
      <c r="S654" s="157">
        <f>IFERROR(INDEX(NoSettings_v3!$C$2:$AH$4612,MATCH('EPS 3.1.3'!$B654,NoSettings_v3!$A$2:$A$4612,0),MATCH('EPS 3.1.3'!S$1,NoSettings_v3!$C$1:$AH$1,0)),"")</f>
        <v>0</v>
      </c>
      <c r="T654" s="157">
        <f>IFERROR(INDEX(NoSettings_v3!$C$2:$AH$4612,MATCH('EPS 3.1.3'!$B654,NoSettings_v3!$A$2:$A$4612,0),MATCH('EPS 3.1.3'!T$1,NoSettings_v3!$C$1:$AH$1,0)),"")</f>
        <v>0</v>
      </c>
      <c r="U654" s="157">
        <f>IFERROR(INDEX(NoSettings_v3!$C$2:$AH$4612,MATCH('EPS 3.1.3'!$B654,NoSettings_v3!$A$2:$A$4612,0),MATCH('EPS 3.1.3'!U$1,NoSettings_v3!$C$1:$AH$1,0)),"")</f>
        <v>0</v>
      </c>
      <c r="V654" s="157">
        <f>IFERROR(INDEX(NoSettings_v3!$C$2:$AH$4612,MATCH('EPS 3.1.3'!$B654,NoSettings_v3!$A$2:$A$4612,0),MATCH('EPS 3.1.3'!V$1,NoSettings_v3!$C$1:$AH$1,0)),"")</f>
        <v>0</v>
      </c>
      <c r="W654" s="157">
        <f>IFERROR(INDEX(NoSettings_v3!$C$2:$AH$4612,MATCH('EPS 3.1.3'!$B654,NoSettings_v3!$A$2:$A$4612,0),MATCH('EPS 3.1.3'!W$1,NoSettings_v3!$C$1:$AH$1,0)),"")</f>
        <v>0</v>
      </c>
      <c r="X654" s="157">
        <f>IFERROR(INDEX(NoSettings_v3!$C$2:$AH$4612,MATCH('EPS 3.1.3'!$B654,NoSettings_v3!$A$2:$A$4612,0),MATCH('EPS 3.1.3'!X$1,NoSettings_v3!$C$1:$AH$1,0)),"")</f>
        <v>0</v>
      </c>
      <c r="Y654" s="157">
        <f>IFERROR(INDEX(NoSettings_v3!$C$2:$AH$4612,MATCH('EPS 3.1.3'!$B654,NoSettings_v3!$A$2:$A$4612,0),MATCH('EPS 3.1.3'!Y$1,NoSettings_v3!$C$1:$AH$1,0)),"")</f>
        <v>0</v>
      </c>
      <c r="Z654" s="157">
        <f>IFERROR(INDEX(NoSettings_v3!$C$2:$AH$4612,MATCH('EPS 3.1.3'!$B654,NoSettings_v3!$A$2:$A$4612,0),MATCH('EPS 3.1.3'!Z$1,NoSettings_v3!$C$1:$AH$1,0)),"")</f>
        <v>0</v>
      </c>
      <c r="AA654" s="157">
        <f>IFERROR(INDEX(NoSettings_v3!$C$2:$AH$4612,MATCH('EPS 3.1.3'!$B654,NoSettings_v3!$A$2:$A$4612,0),MATCH('EPS 3.1.3'!AA$1,NoSettings_v3!$C$1:$AH$1,0)),"")</f>
        <v>0</v>
      </c>
      <c r="AB654" s="157">
        <f>IFERROR(INDEX(NoSettings_v3!$C$2:$AH$4612,MATCH('EPS 3.1.3'!$B654,NoSettings_v3!$A$2:$A$4612,0),MATCH('EPS 3.1.3'!AB$1,NoSettings_v3!$C$1:$AH$1,0)),"")</f>
        <v>0</v>
      </c>
      <c r="AC654" s="157">
        <f>IFERROR(INDEX(NoSettings_v3!$C$2:$AH$4612,MATCH('EPS 3.1.3'!$B654,NoSettings_v3!$A$2:$A$4612,0),MATCH('EPS 3.1.3'!AC$1,NoSettings_v3!$C$1:$AH$1,0)),"")</f>
        <v>0</v>
      </c>
      <c r="AD654" s="157">
        <f>IFERROR(INDEX(NoSettings_v3!$C$2:$AH$4612,MATCH('EPS 3.1.3'!$B654,NoSettings_v3!$A$2:$A$4612,0),MATCH('EPS 3.1.3'!AD$1,NoSettings_v3!$C$1:$AH$1,0)),"")</f>
        <v>0</v>
      </c>
      <c r="AE654" s="157">
        <f>IFERROR(INDEX(NoSettings_v3!$C$2:$AH$4612,MATCH('EPS 3.1.3'!$B654,NoSettings_v3!$A$2:$A$4612,0),MATCH('EPS 3.1.3'!AE$1,NoSettings_v3!$C$1:$AH$1,0)),"")</f>
        <v>0</v>
      </c>
      <c r="AF654" s="157">
        <f>IFERROR(INDEX(NoSettings_v3!$C$2:$AH$4612,MATCH('EPS 3.1.3'!$B654,NoSettings_v3!$A$2:$A$4612,0),MATCH('EPS 3.1.3'!AF$1,NoSettings_v3!$C$1:$AH$1,0)),"")</f>
        <v>0</v>
      </c>
      <c r="AG654" s="157">
        <f>IFERROR(INDEX(NoSettings_v3!$C$2:$AH$4612,MATCH('EPS 3.1.3'!$B654,NoSettings_v3!$A$2:$A$4612,0),MATCH('EPS 3.1.3'!AG$1,NoSettings_v3!$C$1:$AH$1,0)),"")</f>
        <v>0</v>
      </c>
      <c r="AH654" s="157">
        <f>IFERROR(INDEX(NoSettings_v3!$C$2:$AH$4612,MATCH('EPS 3.1.3'!$B654,NoSettings_v3!$A$2:$A$4612,0),MATCH('EPS 3.1.3'!AH$1,NoSettings_v3!$C$1:$AH$1,0)),"")</f>
        <v>0</v>
      </c>
      <c r="AI654" s="157">
        <f>IFERROR(INDEX(NoSettings_v3!$C$2:$AH$4612,MATCH('EPS 3.1.3'!$B654,NoSettings_v3!$A$2:$A$4612,0),MATCH('EPS 3.1.3'!AI$1,NoSettings_v3!$C$1:$AH$1,0)),"")</f>
        <v>0</v>
      </c>
    </row>
    <row r="655" spans="1:35" x14ac:dyDescent="0.35">
      <c r="B655" s="161" t="s">
        <v>707</v>
      </c>
      <c r="C655" s="127" t="s">
        <v>964</v>
      </c>
      <c r="D655" s="157">
        <f>IFERROR(INDEX(NoSettings_v3!$C$2:$AH$4612,MATCH('EPS 3.1.3'!$B655,NoSettings_v3!$A$2:$A$4612,0),MATCH('EPS 3.1.3'!D$1,NoSettings_v3!$C$1:$AH$1,0)),"")</f>
        <v>0</v>
      </c>
      <c r="E655" s="157">
        <f>IFERROR(INDEX(NoSettings_v3!$C$2:$AH$4612,MATCH('EPS 3.1.3'!$B655,NoSettings_v3!$A$2:$A$4612,0),MATCH('EPS 3.1.3'!E$1,NoSettings_v3!$C$1:$AH$1,0)),"")</f>
        <v>0</v>
      </c>
      <c r="F655" s="157">
        <f>IFERROR(INDEX(NoSettings_v3!$C$2:$AH$4612,MATCH('EPS 3.1.3'!$B655,NoSettings_v3!$A$2:$A$4612,0),MATCH('EPS 3.1.3'!F$1,NoSettings_v3!$C$1:$AH$1,0)),"")</f>
        <v>0</v>
      </c>
      <c r="G655" s="157">
        <f>IFERROR(INDEX(NoSettings_v3!$C$2:$AH$4612,MATCH('EPS 3.1.3'!$B655,NoSettings_v3!$A$2:$A$4612,0),MATCH('EPS 3.1.3'!G$1,NoSettings_v3!$C$1:$AH$1,0)),"")</f>
        <v>0</v>
      </c>
      <c r="H655" s="157">
        <f>IFERROR(INDEX(NoSettings_v3!$C$2:$AH$4612,MATCH('EPS 3.1.3'!$B655,NoSettings_v3!$A$2:$A$4612,0),MATCH('EPS 3.1.3'!H$1,NoSettings_v3!$C$1:$AH$1,0)),"")</f>
        <v>0</v>
      </c>
      <c r="I655" s="157">
        <f>IFERROR(INDEX(NoSettings_v3!$C$2:$AH$4612,MATCH('EPS 3.1.3'!$B655,NoSettings_v3!$A$2:$A$4612,0),MATCH('EPS 3.1.3'!I$1,NoSettings_v3!$C$1:$AH$1,0)),"")</f>
        <v>0</v>
      </c>
      <c r="J655" s="157">
        <f>IFERROR(INDEX(NoSettings_v3!$C$2:$AH$4612,MATCH('EPS 3.1.3'!$B655,NoSettings_v3!$A$2:$A$4612,0),MATCH('EPS 3.1.3'!J$1,NoSettings_v3!$C$1:$AH$1,0)),"")</f>
        <v>0</v>
      </c>
      <c r="K655" s="157">
        <f>IFERROR(INDEX(NoSettings_v3!$C$2:$AH$4612,MATCH('EPS 3.1.3'!$B655,NoSettings_v3!$A$2:$A$4612,0),MATCH('EPS 3.1.3'!K$1,NoSettings_v3!$C$1:$AH$1,0)),"")</f>
        <v>0</v>
      </c>
      <c r="L655" s="157">
        <f>IFERROR(INDEX(NoSettings_v3!$C$2:$AH$4612,MATCH('EPS 3.1.3'!$B655,NoSettings_v3!$A$2:$A$4612,0),MATCH('EPS 3.1.3'!L$1,NoSettings_v3!$C$1:$AH$1,0)),"")</f>
        <v>0</v>
      </c>
      <c r="M655" s="157">
        <f>IFERROR(INDEX(NoSettings_v3!$C$2:$AH$4612,MATCH('EPS 3.1.3'!$B655,NoSettings_v3!$A$2:$A$4612,0),MATCH('EPS 3.1.3'!M$1,NoSettings_v3!$C$1:$AH$1,0)),"")</f>
        <v>0</v>
      </c>
      <c r="N655" s="157">
        <f>IFERROR(INDEX(NoSettings_v3!$C$2:$AH$4612,MATCH('EPS 3.1.3'!$B655,NoSettings_v3!$A$2:$A$4612,0),MATCH('EPS 3.1.3'!N$1,NoSettings_v3!$C$1:$AH$1,0)),"")</f>
        <v>0</v>
      </c>
      <c r="O655" s="157">
        <f>IFERROR(INDEX(NoSettings_v3!$C$2:$AH$4612,MATCH('EPS 3.1.3'!$B655,NoSettings_v3!$A$2:$A$4612,0),MATCH('EPS 3.1.3'!O$1,NoSettings_v3!$C$1:$AH$1,0)),"")</f>
        <v>0</v>
      </c>
      <c r="P655" s="157">
        <f>IFERROR(INDEX(NoSettings_v3!$C$2:$AH$4612,MATCH('EPS 3.1.3'!$B655,NoSettings_v3!$A$2:$A$4612,0),MATCH('EPS 3.1.3'!P$1,NoSettings_v3!$C$1:$AH$1,0)),"")</f>
        <v>0</v>
      </c>
      <c r="Q655" s="157">
        <f>IFERROR(INDEX(NoSettings_v3!$C$2:$AH$4612,MATCH('EPS 3.1.3'!$B655,NoSettings_v3!$A$2:$A$4612,0),MATCH('EPS 3.1.3'!Q$1,NoSettings_v3!$C$1:$AH$1,0)),"")</f>
        <v>0</v>
      </c>
      <c r="R655" s="157">
        <f>IFERROR(INDEX(NoSettings_v3!$C$2:$AH$4612,MATCH('EPS 3.1.3'!$B655,NoSettings_v3!$A$2:$A$4612,0),MATCH('EPS 3.1.3'!R$1,NoSettings_v3!$C$1:$AH$1,0)),"")</f>
        <v>0</v>
      </c>
      <c r="S655" s="157">
        <f>IFERROR(INDEX(NoSettings_v3!$C$2:$AH$4612,MATCH('EPS 3.1.3'!$B655,NoSettings_v3!$A$2:$A$4612,0),MATCH('EPS 3.1.3'!S$1,NoSettings_v3!$C$1:$AH$1,0)),"")</f>
        <v>0</v>
      </c>
      <c r="T655" s="157">
        <f>IFERROR(INDEX(NoSettings_v3!$C$2:$AH$4612,MATCH('EPS 3.1.3'!$B655,NoSettings_v3!$A$2:$A$4612,0),MATCH('EPS 3.1.3'!T$1,NoSettings_v3!$C$1:$AH$1,0)),"")</f>
        <v>0</v>
      </c>
      <c r="U655" s="157">
        <f>IFERROR(INDEX(NoSettings_v3!$C$2:$AH$4612,MATCH('EPS 3.1.3'!$B655,NoSettings_v3!$A$2:$A$4612,0),MATCH('EPS 3.1.3'!U$1,NoSettings_v3!$C$1:$AH$1,0)),"")</f>
        <v>0</v>
      </c>
      <c r="V655" s="157">
        <f>IFERROR(INDEX(NoSettings_v3!$C$2:$AH$4612,MATCH('EPS 3.1.3'!$B655,NoSettings_v3!$A$2:$A$4612,0),MATCH('EPS 3.1.3'!V$1,NoSettings_v3!$C$1:$AH$1,0)),"")</f>
        <v>0</v>
      </c>
      <c r="W655" s="157">
        <f>IFERROR(INDEX(NoSettings_v3!$C$2:$AH$4612,MATCH('EPS 3.1.3'!$B655,NoSettings_v3!$A$2:$A$4612,0),MATCH('EPS 3.1.3'!W$1,NoSettings_v3!$C$1:$AH$1,0)),"")</f>
        <v>0</v>
      </c>
      <c r="X655" s="157">
        <f>IFERROR(INDEX(NoSettings_v3!$C$2:$AH$4612,MATCH('EPS 3.1.3'!$B655,NoSettings_v3!$A$2:$A$4612,0),MATCH('EPS 3.1.3'!X$1,NoSettings_v3!$C$1:$AH$1,0)),"")</f>
        <v>0</v>
      </c>
      <c r="Y655" s="157">
        <f>IFERROR(INDEX(NoSettings_v3!$C$2:$AH$4612,MATCH('EPS 3.1.3'!$B655,NoSettings_v3!$A$2:$A$4612,0),MATCH('EPS 3.1.3'!Y$1,NoSettings_v3!$C$1:$AH$1,0)),"")</f>
        <v>0</v>
      </c>
      <c r="Z655" s="157">
        <f>IFERROR(INDEX(NoSettings_v3!$C$2:$AH$4612,MATCH('EPS 3.1.3'!$B655,NoSettings_v3!$A$2:$A$4612,0),MATCH('EPS 3.1.3'!Z$1,NoSettings_v3!$C$1:$AH$1,0)),"")</f>
        <v>0</v>
      </c>
      <c r="AA655" s="157">
        <f>IFERROR(INDEX(NoSettings_v3!$C$2:$AH$4612,MATCH('EPS 3.1.3'!$B655,NoSettings_v3!$A$2:$A$4612,0),MATCH('EPS 3.1.3'!AA$1,NoSettings_v3!$C$1:$AH$1,0)),"")</f>
        <v>0</v>
      </c>
      <c r="AB655" s="157">
        <f>IFERROR(INDEX(NoSettings_v3!$C$2:$AH$4612,MATCH('EPS 3.1.3'!$B655,NoSettings_v3!$A$2:$A$4612,0),MATCH('EPS 3.1.3'!AB$1,NoSettings_v3!$C$1:$AH$1,0)),"")</f>
        <v>0</v>
      </c>
      <c r="AC655" s="157">
        <f>IFERROR(INDEX(NoSettings_v3!$C$2:$AH$4612,MATCH('EPS 3.1.3'!$B655,NoSettings_v3!$A$2:$A$4612,0),MATCH('EPS 3.1.3'!AC$1,NoSettings_v3!$C$1:$AH$1,0)),"")</f>
        <v>0</v>
      </c>
      <c r="AD655" s="157">
        <f>IFERROR(INDEX(NoSettings_v3!$C$2:$AH$4612,MATCH('EPS 3.1.3'!$B655,NoSettings_v3!$A$2:$A$4612,0),MATCH('EPS 3.1.3'!AD$1,NoSettings_v3!$C$1:$AH$1,0)),"")</f>
        <v>0</v>
      </c>
      <c r="AE655" s="157">
        <f>IFERROR(INDEX(NoSettings_v3!$C$2:$AH$4612,MATCH('EPS 3.1.3'!$B655,NoSettings_v3!$A$2:$A$4612,0),MATCH('EPS 3.1.3'!AE$1,NoSettings_v3!$C$1:$AH$1,0)),"")</f>
        <v>0</v>
      </c>
      <c r="AF655" s="157">
        <f>IFERROR(INDEX(NoSettings_v3!$C$2:$AH$4612,MATCH('EPS 3.1.3'!$B655,NoSettings_v3!$A$2:$A$4612,0),MATCH('EPS 3.1.3'!AF$1,NoSettings_v3!$C$1:$AH$1,0)),"")</f>
        <v>0</v>
      </c>
      <c r="AG655" s="157">
        <f>IFERROR(INDEX(NoSettings_v3!$C$2:$AH$4612,MATCH('EPS 3.1.3'!$B655,NoSettings_v3!$A$2:$A$4612,0),MATCH('EPS 3.1.3'!AG$1,NoSettings_v3!$C$1:$AH$1,0)),"")</f>
        <v>0</v>
      </c>
      <c r="AH655" s="157">
        <f>IFERROR(INDEX(NoSettings_v3!$C$2:$AH$4612,MATCH('EPS 3.1.3'!$B655,NoSettings_v3!$A$2:$A$4612,0),MATCH('EPS 3.1.3'!AH$1,NoSettings_v3!$C$1:$AH$1,0)),"")</f>
        <v>0</v>
      </c>
      <c r="AI655" s="157">
        <f>IFERROR(INDEX(NoSettings_v3!$C$2:$AH$4612,MATCH('EPS 3.1.3'!$B655,NoSettings_v3!$A$2:$A$4612,0),MATCH('EPS 3.1.3'!AI$1,NoSettings_v3!$C$1:$AH$1,0)),"")</f>
        <v>0</v>
      </c>
    </row>
    <row r="656" spans="1:35" x14ac:dyDescent="0.35">
      <c r="B656" s="161" t="s">
        <v>708</v>
      </c>
      <c r="C656" s="127" t="s">
        <v>964</v>
      </c>
      <c r="D656" s="157">
        <f>IFERROR(INDEX(NoSettings_v3!$C$2:$AH$4612,MATCH('EPS 3.1.3'!$B656,NoSettings_v3!$A$2:$A$4612,0),MATCH('EPS 3.1.3'!D$1,NoSettings_v3!$C$1:$AH$1,0)),"")</f>
        <v>0</v>
      </c>
      <c r="E656" s="157">
        <f>IFERROR(INDEX(NoSettings_v3!$C$2:$AH$4612,MATCH('EPS 3.1.3'!$B656,NoSettings_v3!$A$2:$A$4612,0),MATCH('EPS 3.1.3'!E$1,NoSettings_v3!$C$1:$AH$1,0)),"")</f>
        <v>0</v>
      </c>
      <c r="F656" s="157">
        <f>IFERROR(INDEX(NoSettings_v3!$C$2:$AH$4612,MATCH('EPS 3.1.3'!$B656,NoSettings_v3!$A$2:$A$4612,0),MATCH('EPS 3.1.3'!F$1,NoSettings_v3!$C$1:$AH$1,0)),"")</f>
        <v>0</v>
      </c>
      <c r="G656" s="157">
        <f>IFERROR(INDEX(NoSettings_v3!$C$2:$AH$4612,MATCH('EPS 3.1.3'!$B656,NoSettings_v3!$A$2:$A$4612,0),MATCH('EPS 3.1.3'!G$1,NoSettings_v3!$C$1:$AH$1,0)),"")</f>
        <v>0</v>
      </c>
      <c r="H656" s="157">
        <f>IFERROR(INDEX(NoSettings_v3!$C$2:$AH$4612,MATCH('EPS 3.1.3'!$B656,NoSettings_v3!$A$2:$A$4612,0),MATCH('EPS 3.1.3'!H$1,NoSettings_v3!$C$1:$AH$1,0)),"")</f>
        <v>0</v>
      </c>
      <c r="I656" s="157">
        <f>IFERROR(INDEX(NoSettings_v3!$C$2:$AH$4612,MATCH('EPS 3.1.3'!$B656,NoSettings_v3!$A$2:$A$4612,0),MATCH('EPS 3.1.3'!I$1,NoSettings_v3!$C$1:$AH$1,0)),"")</f>
        <v>0</v>
      </c>
      <c r="J656" s="157">
        <f>IFERROR(INDEX(NoSettings_v3!$C$2:$AH$4612,MATCH('EPS 3.1.3'!$B656,NoSettings_v3!$A$2:$A$4612,0),MATCH('EPS 3.1.3'!J$1,NoSettings_v3!$C$1:$AH$1,0)),"")</f>
        <v>0</v>
      </c>
      <c r="K656" s="157">
        <f>IFERROR(INDEX(NoSettings_v3!$C$2:$AH$4612,MATCH('EPS 3.1.3'!$B656,NoSettings_v3!$A$2:$A$4612,0),MATCH('EPS 3.1.3'!K$1,NoSettings_v3!$C$1:$AH$1,0)),"")</f>
        <v>0</v>
      </c>
      <c r="L656" s="157">
        <f>IFERROR(INDEX(NoSettings_v3!$C$2:$AH$4612,MATCH('EPS 3.1.3'!$B656,NoSettings_v3!$A$2:$A$4612,0),MATCH('EPS 3.1.3'!L$1,NoSettings_v3!$C$1:$AH$1,0)),"")</f>
        <v>0</v>
      </c>
      <c r="M656" s="157">
        <f>IFERROR(INDEX(NoSettings_v3!$C$2:$AH$4612,MATCH('EPS 3.1.3'!$B656,NoSettings_v3!$A$2:$A$4612,0),MATCH('EPS 3.1.3'!M$1,NoSettings_v3!$C$1:$AH$1,0)),"")</f>
        <v>0</v>
      </c>
      <c r="N656" s="157">
        <f>IFERROR(INDEX(NoSettings_v3!$C$2:$AH$4612,MATCH('EPS 3.1.3'!$B656,NoSettings_v3!$A$2:$A$4612,0),MATCH('EPS 3.1.3'!N$1,NoSettings_v3!$C$1:$AH$1,0)),"")</f>
        <v>0</v>
      </c>
      <c r="O656" s="157">
        <f>IFERROR(INDEX(NoSettings_v3!$C$2:$AH$4612,MATCH('EPS 3.1.3'!$B656,NoSettings_v3!$A$2:$A$4612,0),MATCH('EPS 3.1.3'!O$1,NoSettings_v3!$C$1:$AH$1,0)),"")</f>
        <v>0</v>
      </c>
      <c r="P656" s="157">
        <f>IFERROR(INDEX(NoSettings_v3!$C$2:$AH$4612,MATCH('EPS 3.1.3'!$B656,NoSettings_v3!$A$2:$A$4612,0),MATCH('EPS 3.1.3'!P$1,NoSettings_v3!$C$1:$AH$1,0)),"")</f>
        <v>0</v>
      </c>
      <c r="Q656" s="157">
        <f>IFERROR(INDEX(NoSettings_v3!$C$2:$AH$4612,MATCH('EPS 3.1.3'!$B656,NoSettings_v3!$A$2:$A$4612,0),MATCH('EPS 3.1.3'!Q$1,NoSettings_v3!$C$1:$AH$1,0)),"")</f>
        <v>0</v>
      </c>
      <c r="R656" s="157">
        <f>IFERROR(INDEX(NoSettings_v3!$C$2:$AH$4612,MATCH('EPS 3.1.3'!$B656,NoSettings_v3!$A$2:$A$4612,0),MATCH('EPS 3.1.3'!R$1,NoSettings_v3!$C$1:$AH$1,0)),"")</f>
        <v>0</v>
      </c>
      <c r="S656" s="157">
        <f>IFERROR(INDEX(NoSettings_v3!$C$2:$AH$4612,MATCH('EPS 3.1.3'!$B656,NoSettings_v3!$A$2:$A$4612,0),MATCH('EPS 3.1.3'!S$1,NoSettings_v3!$C$1:$AH$1,0)),"")</f>
        <v>0</v>
      </c>
      <c r="T656" s="157">
        <f>IFERROR(INDEX(NoSettings_v3!$C$2:$AH$4612,MATCH('EPS 3.1.3'!$B656,NoSettings_v3!$A$2:$A$4612,0),MATCH('EPS 3.1.3'!T$1,NoSettings_v3!$C$1:$AH$1,0)),"")</f>
        <v>0</v>
      </c>
      <c r="U656" s="157">
        <f>IFERROR(INDEX(NoSettings_v3!$C$2:$AH$4612,MATCH('EPS 3.1.3'!$B656,NoSettings_v3!$A$2:$A$4612,0),MATCH('EPS 3.1.3'!U$1,NoSettings_v3!$C$1:$AH$1,0)),"")</f>
        <v>0</v>
      </c>
      <c r="V656" s="157">
        <f>IFERROR(INDEX(NoSettings_v3!$C$2:$AH$4612,MATCH('EPS 3.1.3'!$B656,NoSettings_v3!$A$2:$A$4612,0),MATCH('EPS 3.1.3'!V$1,NoSettings_v3!$C$1:$AH$1,0)),"")</f>
        <v>0</v>
      </c>
      <c r="W656" s="157">
        <f>IFERROR(INDEX(NoSettings_v3!$C$2:$AH$4612,MATCH('EPS 3.1.3'!$B656,NoSettings_v3!$A$2:$A$4612,0),MATCH('EPS 3.1.3'!W$1,NoSettings_v3!$C$1:$AH$1,0)),"")</f>
        <v>0</v>
      </c>
      <c r="X656" s="157">
        <f>IFERROR(INDEX(NoSettings_v3!$C$2:$AH$4612,MATCH('EPS 3.1.3'!$B656,NoSettings_v3!$A$2:$A$4612,0),MATCH('EPS 3.1.3'!X$1,NoSettings_v3!$C$1:$AH$1,0)),"")</f>
        <v>0</v>
      </c>
      <c r="Y656" s="157">
        <f>IFERROR(INDEX(NoSettings_v3!$C$2:$AH$4612,MATCH('EPS 3.1.3'!$B656,NoSettings_v3!$A$2:$A$4612,0),MATCH('EPS 3.1.3'!Y$1,NoSettings_v3!$C$1:$AH$1,0)),"")</f>
        <v>0</v>
      </c>
      <c r="Z656" s="157">
        <f>IFERROR(INDEX(NoSettings_v3!$C$2:$AH$4612,MATCH('EPS 3.1.3'!$B656,NoSettings_v3!$A$2:$A$4612,0),MATCH('EPS 3.1.3'!Z$1,NoSettings_v3!$C$1:$AH$1,0)),"")</f>
        <v>0</v>
      </c>
      <c r="AA656" s="157">
        <f>IFERROR(INDEX(NoSettings_v3!$C$2:$AH$4612,MATCH('EPS 3.1.3'!$B656,NoSettings_v3!$A$2:$A$4612,0),MATCH('EPS 3.1.3'!AA$1,NoSettings_v3!$C$1:$AH$1,0)),"")</f>
        <v>0</v>
      </c>
      <c r="AB656" s="157">
        <f>IFERROR(INDEX(NoSettings_v3!$C$2:$AH$4612,MATCH('EPS 3.1.3'!$B656,NoSettings_v3!$A$2:$A$4612,0),MATCH('EPS 3.1.3'!AB$1,NoSettings_v3!$C$1:$AH$1,0)),"")</f>
        <v>0</v>
      </c>
      <c r="AC656" s="157">
        <f>IFERROR(INDEX(NoSettings_v3!$C$2:$AH$4612,MATCH('EPS 3.1.3'!$B656,NoSettings_v3!$A$2:$A$4612,0),MATCH('EPS 3.1.3'!AC$1,NoSettings_v3!$C$1:$AH$1,0)),"")</f>
        <v>0</v>
      </c>
      <c r="AD656" s="157">
        <f>IFERROR(INDEX(NoSettings_v3!$C$2:$AH$4612,MATCH('EPS 3.1.3'!$B656,NoSettings_v3!$A$2:$A$4612,0),MATCH('EPS 3.1.3'!AD$1,NoSettings_v3!$C$1:$AH$1,0)),"")</f>
        <v>0</v>
      </c>
      <c r="AE656" s="157">
        <f>IFERROR(INDEX(NoSettings_v3!$C$2:$AH$4612,MATCH('EPS 3.1.3'!$B656,NoSettings_v3!$A$2:$A$4612,0),MATCH('EPS 3.1.3'!AE$1,NoSettings_v3!$C$1:$AH$1,0)),"")</f>
        <v>0</v>
      </c>
      <c r="AF656" s="157">
        <f>IFERROR(INDEX(NoSettings_v3!$C$2:$AH$4612,MATCH('EPS 3.1.3'!$B656,NoSettings_v3!$A$2:$A$4612,0),MATCH('EPS 3.1.3'!AF$1,NoSettings_v3!$C$1:$AH$1,0)),"")</f>
        <v>0</v>
      </c>
      <c r="AG656" s="157">
        <f>IFERROR(INDEX(NoSettings_v3!$C$2:$AH$4612,MATCH('EPS 3.1.3'!$B656,NoSettings_v3!$A$2:$A$4612,0),MATCH('EPS 3.1.3'!AG$1,NoSettings_v3!$C$1:$AH$1,0)),"")</f>
        <v>0</v>
      </c>
      <c r="AH656" s="157">
        <f>IFERROR(INDEX(NoSettings_v3!$C$2:$AH$4612,MATCH('EPS 3.1.3'!$B656,NoSettings_v3!$A$2:$A$4612,0),MATCH('EPS 3.1.3'!AH$1,NoSettings_v3!$C$1:$AH$1,0)),"")</f>
        <v>0</v>
      </c>
      <c r="AI656" s="157">
        <f>IFERROR(INDEX(NoSettings_v3!$C$2:$AH$4612,MATCH('EPS 3.1.3'!$B656,NoSettings_v3!$A$2:$A$4612,0),MATCH('EPS 3.1.3'!AI$1,NoSettings_v3!$C$1:$AH$1,0)),"")</f>
        <v>0</v>
      </c>
    </row>
    <row r="657" spans="2:35" x14ac:dyDescent="0.35">
      <c r="B657" s="161" t="s">
        <v>709</v>
      </c>
      <c r="C657" s="127" t="s">
        <v>964</v>
      </c>
      <c r="D657" s="157">
        <f>IFERROR(INDEX(NoSettings_v3!$C$2:$AH$4612,MATCH('EPS 3.1.3'!$B657,NoSettings_v3!$A$2:$A$4612,0),MATCH('EPS 3.1.3'!D$1,NoSettings_v3!$C$1:$AH$1,0)),"")</f>
        <v>0</v>
      </c>
      <c r="E657" s="157">
        <f>IFERROR(INDEX(NoSettings_v3!$C$2:$AH$4612,MATCH('EPS 3.1.3'!$B657,NoSettings_v3!$A$2:$A$4612,0),MATCH('EPS 3.1.3'!E$1,NoSettings_v3!$C$1:$AH$1,0)),"")</f>
        <v>0</v>
      </c>
      <c r="F657" s="157">
        <f>IFERROR(INDEX(NoSettings_v3!$C$2:$AH$4612,MATCH('EPS 3.1.3'!$B657,NoSettings_v3!$A$2:$A$4612,0),MATCH('EPS 3.1.3'!F$1,NoSettings_v3!$C$1:$AH$1,0)),"")</f>
        <v>0</v>
      </c>
      <c r="G657" s="157">
        <f>IFERROR(INDEX(NoSettings_v3!$C$2:$AH$4612,MATCH('EPS 3.1.3'!$B657,NoSettings_v3!$A$2:$A$4612,0),MATCH('EPS 3.1.3'!G$1,NoSettings_v3!$C$1:$AH$1,0)),"")</f>
        <v>0</v>
      </c>
      <c r="H657" s="157">
        <f>IFERROR(INDEX(NoSettings_v3!$C$2:$AH$4612,MATCH('EPS 3.1.3'!$B657,NoSettings_v3!$A$2:$A$4612,0),MATCH('EPS 3.1.3'!H$1,NoSettings_v3!$C$1:$AH$1,0)),"")</f>
        <v>0</v>
      </c>
      <c r="I657" s="157">
        <f>IFERROR(INDEX(NoSettings_v3!$C$2:$AH$4612,MATCH('EPS 3.1.3'!$B657,NoSettings_v3!$A$2:$A$4612,0),MATCH('EPS 3.1.3'!I$1,NoSettings_v3!$C$1:$AH$1,0)),"")</f>
        <v>0</v>
      </c>
      <c r="J657" s="157">
        <f>IFERROR(INDEX(NoSettings_v3!$C$2:$AH$4612,MATCH('EPS 3.1.3'!$B657,NoSettings_v3!$A$2:$A$4612,0),MATCH('EPS 3.1.3'!J$1,NoSettings_v3!$C$1:$AH$1,0)),"")</f>
        <v>0</v>
      </c>
      <c r="K657" s="157">
        <f>IFERROR(INDEX(NoSettings_v3!$C$2:$AH$4612,MATCH('EPS 3.1.3'!$B657,NoSettings_v3!$A$2:$A$4612,0),MATCH('EPS 3.1.3'!K$1,NoSettings_v3!$C$1:$AH$1,0)),"")</f>
        <v>0</v>
      </c>
      <c r="L657" s="157">
        <f>IFERROR(INDEX(NoSettings_v3!$C$2:$AH$4612,MATCH('EPS 3.1.3'!$B657,NoSettings_v3!$A$2:$A$4612,0),MATCH('EPS 3.1.3'!L$1,NoSettings_v3!$C$1:$AH$1,0)),"")</f>
        <v>0</v>
      </c>
      <c r="M657" s="157">
        <f>IFERROR(INDEX(NoSettings_v3!$C$2:$AH$4612,MATCH('EPS 3.1.3'!$B657,NoSettings_v3!$A$2:$A$4612,0),MATCH('EPS 3.1.3'!M$1,NoSettings_v3!$C$1:$AH$1,0)),"")</f>
        <v>0</v>
      </c>
      <c r="N657" s="157">
        <f>IFERROR(INDEX(NoSettings_v3!$C$2:$AH$4612,MATCH('EPS 3.1.3'!$B657,NoSettings_v3!$A$2:$A$4612,0),MATCH('EPS 3.1.3'!N$1,NoSettings_v3!$C$1:$AH$1,0)),"")</f>
        <v>0</v>
      </c>
      <c r="O657" s="157">
        <f>IFERROR(INDEX(NoSettings_v3!$C$2:$AH$4612,MATCH('EPS 3.1.3'!$B657,NoSettings_v3!$A$2:$A$4612,0),MATCH('EPS 3.1.3'!O$1,NoSettings_v3!$C$1:$AH$1,0)),"")</f>
        <v>0</v>
      </c>
      <c r="P657" s="157">
        <f>IFERROR(INDEX(NoSettings_v3!$C$2:$AH$4612,MATCH('EPS 3.1.3'!$B657,NoSettings_v3!$A$2:$A$4612,0),MATCH('EPS 3.1.3'!P$1,NoSettings_v3!$C$1:$AH$1,0)),"")</f>
        <v>0</v>
      </c>
      <c r="Q657" s="157">
        <f>IFERROR(INDEX(NoSettings_v3!$C$2:$AH$4612,MATCH('EPS 3.1.3'!$B657,NoSettings_v3!$A$2:$A$4612,0),MATCH('EPS 3.1.3'!Q$1,NoSettings_v3!$C$1:$AH$1,0)),"")</f>
        <v>0</v>
      </c>
      <c r="R657" s="157">
        <f>IFERROR(INDEX(NoSettings_v3!$C$2:$AH$4612,MATCH('EPS 3.1.3'!$B657,NoSettings_v3!$A$2:$A$4612,0),MATCH('EPS 3.1.3'!R$1,NoSettings_v3!$C$1:$AH$1,0)),"")</f>
        <v>0</v>
      </c>
      <c r="S657" s="157">
        <f>IFERROR(INDEX(NoSettings_v3!$C$2:$AH$4612,MATCH('EPS 3.1.3'!$B657,NoSettings_v3!$A$2:$A$4612,0),MATCH('EPS 3.1.3'!S$1,NoSettings_v3!$C$1:$AH$1,0)),"")</f>
        <v>0</v>
      </c>
      <c r="T657" s="157">
        <f>IFERROR(INDEX(NoSettings_v3!$C$2:$AH$4612,MATCH('EPS 3.1.3'!$B657,NoSettings_v3!$A$2:$A$4612,0),MATCH('EPS 3.1.3'!T$1,NoSettings_v3!$C$1:$AH$1,0)),"")</f>
        <v>0</v>
      </c>
      <c r="U657" s="157">
        <f>IFERROR(INDEX(NoSettings_v3!$C$2:$AH$4612,MATCH('EPS 3.1.3'!$B657,NoSettings_v3!$A$2:$A$4612,0),MATCH('EPS 3.1.3'!U$1,NoSettings_v3!$C$1:$AH$1,0)),"")</f>
        <v>0</v>
      </c>
      <c r="V657" s="157">
        <f>IFERROR(INDEX(NoSettings_v3!$C$2:$AH$4612,MATCH('EPS 3.1.3'!$B657,NoSettings_v3!$A$2:$A$4612,0),MATCH('EPS 3.1.3'!V$1,NoSettings_v3!$C$1:$AH$1,0)),"")</f>
        <v>0</v>
      </c>
      <c r="W657" s="157">
        <f>IFERROR(INDEX(NoSettings_v3!$C$2:$AH$4612,MATCH('EPS 3.1.3'!$B657,NoSettings_v3!$A$2:$A$4612,0),MATCH('EPS 3.1.3'!W$1,NoSettings_v3!$C$1:$AH$1,0)),"")</f>
        <v>0</v>
      </c>
      <c r="X657" s="157">
        <f>IFERROR(INDEX(NoSettings_v3!$C$2:$AH$4612,MATCH('EPS 3.1.3'!$B657,NoSettings_v3!$A$2:$A$4612,0),MATCH('EPS 3.1.3'!X$1,NoSettings_v3!$C$1:$AH$1,0)),"")</f>
        <v>0</v>
      </c>
      <c r="Y657" s="157">
        <f>IFERROR(INDEX(NoSettings_v3!$C$2:$AH$4612,MATCH('EPS 3.1.3'!$B657,NoSettings_v3!$A$2:$A$4612,0),MATCH('EPS 3.1.3'!Y$1,NoSettings_v3!$C$1:$AH$1,0)),"")</f>
        <v>0</v>
      </c>
      <c r="Z657" s="157">
        <f>IFERROR(INDEX(NoSettings_v3!$C$2:$AH$4612,MATCH('EPS 3.1.3'!$B657,NoSettings_v3!$A$2:$A$4612,0),MATCH('EPS 3.1.3'!Z$1,NoSettings_v3!$C$1:$AH$1,0)),"")</f>
        <v>0</v>
      </c>
      <c r="AA657" s="157">
        <f>IFERROR(INDEX(NoSettings_v3!$C$2:$AH$4612,MATCH('EPS 3.1.3'!$B657,NoSettings_v3!$A$2:$A$4612,0),MATCH('EPS 3.1.3'!AA$1,NoSettings_v3!$C$1:$AH$1,0)),"")</f>
        <v>0</v>
      </c>
      <c r="AB657" s="157">
        <f>IFERROR(INDEX(NoSettings_v3!$C$2:$AH$4612,MATCH('EPS 3.1.3'!$B657,NoSettings_v3!$A$2:$A$4612,0),MATCH('EPS 3.1.3'!AB$1,NoSettings_v3!$C$1:$AH$1,0)),"")</f>
        <v>0</v>
      </c>
      <c r="AC657" s="157">
        <f>IFERROR(INDEX(NoSettings_v3!$C$2:$AH$4612,MATCH('EPS 3.1.3'!$B657,NoSettings_v3!$A$2:$A$4612,0),MATCH('EPS 3.1.3'!AC$1,NoSettings_v3!$C$1:$AH$1,0)),"")</f>
        <v>0</v>
      </c>
      <c r="AD657" s="157">
        <f>IFERROR(INDEX(NoSettings_v3!$C$2:$AH$4612,MATCH('EPS 3.1.3'!$B657,NoSettings_v3!$A$2:$A$4612,0),MATCH('EPS 3.1.3'!AD$1,NoSettings_v3!$C$1:$AH$1,0)),"")</f>
        <v>0</v>
      </c>
      <c r="AE657" s="157">
        <f>IFERROR(INDEX(NoSettings_v3!$C$2:$AH$4612,MATCH('EPS 3.1.3'!$B657,NoSettings_v3!$A$2:$A$4612,0),MATCH('EPS 3.1.3'!AE$1,NoSettings_v3!$C$1:$AH$1,0)),"")</f>
        <v>0</v>
      </c>
      <c r="AF657" s="157">
        <f>IFERROR(INDEX(NoSettings_v3!$C$2:$AH$4612,MATCH('EPS 3.1.3'!$B657,NoSettings_v3!$A$2:$A$4612,0),MATCH('EPS 3.1.3'!AF$1,NoSettings_v3!$C$1:$AH$1,0)),"")</f>
        <v>0</v>
      </c>
      <c r="AG657" s="157">
        <f>IFERROR(INDEX(NoSettings_v3!$C$2:$AH$4612,MATCH('EPS 3.1.3'!$B657,NoSettings_v3!$A$2:$A$4612,0),MATCH('EPS 3.1.3'!AG$1,NoSettings_v3!$C$1:$AH$1,0)),"")</f>
        <v>0</v>
      </c>
      <c r="AH657" s="157">
        <f>IFERROR(INDEX(NoSettings_v3!$C$2:$AH$4612,MATCH('EPS 3.1.3'!$B657,NoSettings_v3!$A$2:$A$4612,0),MATCH('EPS 3.1.3'!AH$1,NoSettings_v3!$C$1:$AH$1,0)),"")</f>
        <v>0</v>
      </c>
      <c r="AI657" s="157">
        <f>IFERROR(INDEX(NoSettings_v3!$C$2:$AH$4612,MATCH('EPS 3.1.3'!$B657,NoSettings_v3!$A$2:$A$4612,0),MATCH('EPS 3.1.3'!AI$1,NoSettings_v3!$C$1:$AH$1,0)),"")</f>
        <v>0</v>
      </c>
    </row>
    <row r="658" spans="2:35" x14ac:dyDescent="0.35">
      <c r="B658" s="161" t="s">
        <v>710</v>
      </c>
      <c r="C658" s="127" t="s">
        <v>964</v>
      </c>
      <c r="D658" s="157">
        <f>IFERROR(INDEX(NoSettings_v3!$C$2:$AH$4612,MATCH('EPS 3.1.3'!$B658,NoSettings_v3!$A$2:$A$4612,0),MATCH('EPS 3.1.3'!D$1,NoSettings_v3!$C$1:$AH$1,0)),"")</f>
        <v>0</v>
      </c>
      <c r="E658" s="157">
        <f>IFERROR(INDEX(NoSettings_v3!$C$2:$AH$4612,MATCH('EPS 3.1.3'!$B658,NoSettings_v3!$A$2:$A$4612,0),MATCH('EPS 3.1.3'!E$1,NoSettings_v3!$C$1:$AH$1,0)),"")</f>
        <v>0</v>
      </c>
      <c r="F658" s="157">
        <f>IFERROR(INDEX(NoSettings_v3!$C$2:$AH$4612,MATCH('EPS 3.1.3'!$B658,NoSettings_v3!$A$2:$A$4612,0),MATCH('EPS 3.1.3'!F$1,NoSettings_v3!$C$1:$AH$1,0)),"")</f>
        <v>0</v>
      </c>
      <c r="G658" s="157">
        <f>IFERROR(INDEX(NoSettings_v3!$C$2:$AH$4612,MATCH('EPS 3.1.3'!$B658,NoSettings_v3!$A$2:$A$4612,0),MATCH('EPS 3.1.3'!G$1,NoSettings_v3!$C$1:$AH$1,0)),"")</f>
        <v>0</v>
      </c>
      <c r="H658" s="157">
        <f>IFERROR(INDEX(NoSettings_v3!$C$2:$AH$4612,MATCH('EPS 3.1.3'!$B658,NoSettings_v3!$A$2:$A$4612,0),MATCH('EPS 3.1.3'!H$1,NoSettings_v3!$C$1:$AH$1,0)),"")</f>
        <v>0</v>
      </c>
      <c r="I658" s="157">
        <f>IFERROR(INDEX(NoSettings_v3!$C$2:$AH$4612,MATCH('EPS 3.1.3'!$B658,NoSettings_v3!$A$2:$A$4612,0),MATCH('EPS 3.1.3'!I$1,NoSettings_v3!$C$1:$AH$1,0)),"")</f>
        <v>0</v>
      </c>
      <c r="J658" s="157">
        <f>IFERROR(INDEX(NoSettings_v3!$C$2:$AH$4612,MATCH('EPS 3.1.3'!$B658,NoSettings_v3!$A$2:$A$4612,0),MATCH('EPS 3.1.3'!J$1,NoSettings_v3!$C$1:$AH$1,0)),"")</f>
        <v>0</v>
      </c>
      <c r="K658" s="157">
        <f>IFERROR(INDEX(NoSettings_v3!$C$2:$AH$4612,MATCH('EPS 3.1.3'!$B658,NoSettings_v3!$A$2:$A$4612,0),MATCH('EPS 3.1.3'!K$1,NoSettings_v3!$C$1:$AH$1,0)),"")</f>
        <v>0</v>
      </c>
      <c r="L658" s="157">
        <f>IFERROR(INDEX(NoSettings_v3!$C$2:$AH$4612,MATCH('EPS 3.1.3'!$B658,NoSettings_v3!$A$2:$A$4612,0),MATCH('EPS 3.1.3'!L$1,NoSettings_v3!$C$1:$AH$1,0)),"")</f>
        <v>0</v>
      </c>
      <c r="M658" s="157">
        <f>IFERROR(INDEX(NoSettings_v3!$C$2:$AH$4612,MATCH('EPS 3.1.3'!$B658,NoSettings_v3!$A$2:$A$4612,0),MATCH('EPS 3.1.3'!M$1,NoSettings_v3!$C$1:$AH$1,0)),"")</f>
        <v>0</v>
      </c>
      <c r="N658" s="157">
        <f>IFERROR(INDEX(NoSettings_v3!$C$2:$AH$4612,MATCH('EPS 3.1.3'!$B658,NoSettings_v3!$A$2:$A$4612,0),MATCH('EPS 3.1.3'!N$1,NoSettings_v3!$C$1:$AH$1,0)),"")</f>
        <v>0</v>
      </c>
      <c r="O658" s="157">
        <f>IFERROR(INDEX(NoSettings_v3!$C$2:$AH$4612,MATCH('EPS 3.1.3'!$B658,NoSettings_v3!$A$2:$A$4612,0),MATCH('EPS 3.1.3'!O$1,NoSettings_v3!$C$1:$AH$1,0)),"")</f>
        <v>0</v>
      </c>
      <c r="P658" s="157">
        <f>IFERROR(INDEX(NoSettings_v3!$C$2:$AH$4612,MATCH('EPS 3.1.3'!$B658,NoSettings_v3!$A$2:$A$4612,0),MATCH('EPS 3.1.3'!P$1,NoSettings_v3!$C$1:$AH$1,0)),"")</f>
        <v>0</v>
      </c>
      <c r="Q658" s="157">
        <f>IFERROR(INDEX(NoSettings_v3!$C$2:$AH$4612,MATCH('EPS 3.1.3'!$B658,NoSettings_v3!$A$2:$A$4612,0),MATCH('EPS 3.1.3'!Q$1,NoSettings_v3!$C$1:$AH$1,0)),"")</f>
        <v>0</v>
      </c>
      <c r="R658" s="157">
        <f>IFERROR(INDEX(NoSettings_v3!$C$2:$AH$4612,MATCH('EPS 3.1.3'!$B658,NoSettings_v3!$A$2:$A$4612,0),MATCH('EPS 3.1.3'!R$1,NoSettings_v3!$C$1:$AH$1,0)),"")</f>
        <v>0</v>
      </c>
      <c r="S658" s="157">
        <f>IFERROR(INDEX(NoSettings_v3!$C$2:$AH$4612,MATCH('EPS 3.1.3'!$B658,NoSettings_v3!$A$2:$A$4612,0),MATCH('EPS 3.1.3'!S$1,NoSettings_v3!$C$1:$AH$1,0)),"")</f>
        <v>0</v>
      </c>
      <c r="T658" s="157">
        <f>IFERROR(INDEX(NoSettings_v3!$C$2:$AH$4612,MATCH('EPS 3.1.3'!$B658,NoSettings_v3!$A$2:$A$4612,0),MATCH('EPS 3.1.3'!T$1,NoSettings_v3!$C$1:$AH$1,0)),"")</f>
        <v>0</v>
      </c>
      <c r="U658" s="157">
        <f>IFERROR(INDEX(NoSettings_v3!$C$2:$AH$4612,MATCH('EPS 3.1.3'!$B658,NoSettings_v3!$A$2:$A$4612,0),MATCH('EPS 3.1.3'!U$1,NoSettings_v3!$C$1:$AH$1,0)),"")</f>
        <v>0</v>
      </c>
      <c r="V658" s="157">
        <f>IFERROR(INDEX(NoSettings_v3!$C$2:$AH$4612,MATCH('EPS 3.1.3'!$B658,NoSettings_v3!$A$2:$A$4612,0),MATCH('EPS 3.1.3'!V$1,NoSettings_v3!$C$1:$AH$1,0)),"")</f>
        <v>0</v>
      </c>
      <c r="W658" s="157">
        <f>IFERROR(INDEX(NoSettings_v3!$C$2:$AH$4612,MATCH('EPS 3.1.3'!$B658,NoSettings_v3!$A$2:$A$4612,0),MATCH('EPS 3.1.3'!W$1,NoSettings_v3!$C$1:$AH$1,0)),"")</f>
        <v>0</v>
      </c>
      <c r="X658" s="157">
        <f>IFERROR(INDEX(NoSettings_v3!$C$2:$AH$4612,MATCH('EPS 3.1.3'!$B658,NoSettings_v3!$A$2:$A$4612,0),MATCH('EPS 3.1.3'!X$1,NoSettings_v3!$C$1:$AH$1,0)),"")</f>
        <v>0</v>
      </c>
      <c r="Y658" s="157">
        <f>IFERROR(INDEX(NoSettings_v3!$C$2:$AH$4612,MATCH('EPS 3.1.3'!$B658,NoSettings_v3!$A$2:$A$4612,0),MATCH('EPS 3.1.3'!Y$1,NoSettings_v3!$C$1:$AH$1,0)),"")</f>
        <v>0</v>
      </c>
      <c r="Z658" s="157">
        <f>IFERROR(INDEX(NoSettings_v3!$C$2:$AH$4612,MATCH('EPS 3.1.3'!$B658,NoSettings_v3!$A$2:$A$4612,0),MATCH('EPS 3.1.3'!Z$1,NoSettings_v3!$C$1:$AH$1,0)),"")</f>
        <v>0</v>
      </c>
      <c r="AA658" s="157">
        <f>IFERROR(INDEX(NoSettings_v3!$C$2:$AH$4612,MATCH('EPS 3.1.3'!$B658,NoSettings_v3!$A$2:$A$4612,0),MATCH('EPS 3.1.3'!AA$1,NoSettings_v3!$C$1:$AH$1,0)),"")</f>
        <v>0</v>
      </c>
      <c r="AB658" s="157">
        <f>IFERROR(INDEX(NoSettings_v3!$C$2:$AH$4612,MATCH('EPS 3.1.3'!$B658,NoSettings_v3!$A$2:$A$4612,0),MATCH('EPS 3.1.3'!AB$1,NoSettings_v3!$C$1:$AH$1,0)),"")</f>
        <v>0</v>
      </c>
      <c r="AC658" s="157">
        <f>IFERROR(INDEX(NoSettings_v3!$C$2:$AH$4612,MATCH('EPS 3.1.3'!$B658,NoSettings_v3!$A$2:$A$4612,0),MATCH('EPS 3.1.3'!AC$1,NoSettings_v3!$C$1:$AH$1,0)),"")</f>
        <v>0</v>
      </c>
      <c r="AD658" s="157">
        <f>IFERROR(INDEX(NoSettings_v3!$C$2:$AH$4612,MATCH('EPS 3.1.3'!$B658,NoSettings_v3!$A$2:$A$4612,0),MATCH('EPS 3.1.3'!AD$1,NoSettings_v3!$C$1:$AH$1,0)),"")</f>
        <v>0</v>
      </c>
      <c r="AE658" s="157">
        <f>IFERROR(INDEX(NoSettings_v3!$C$2:$AH$4612,MATCH('EPS 3.1.3'!$B658,NoSettings_v3!$A$2:$A$4612,0),MATCH('EPS 3.1.3'!AE$1,NoSettings_v3!$C$1:$AH$1,0)),"")</f>
        <v>0</v>
      </c>
      <c r="AF658" s="157">
        <f>IFERROR(INDEX(NoSettings_v3!$C$2:$AH$4612,MATCH('EPS 3.1.3'!$B658,NoSettings_v3!$A$2:$A$4612,0),MATCH('EPS 3.1.3'!AF$1,NoSettings_v3!$C$1:$AH$1,0)),"")</f>
        <v>0</v>
      </c>
      <c r="AG658" s="157">
        <f>IFERROR(INDEX(NoSettings_v3!$C$2:$AH$4612,MATCH('EPS 3.1.3'!$B658,NoSettings_v3!$A$2:$A$4612,0),MATCH('EPS 3.1.3'!AG$1,NoSettings_v3!$C$1:$AH$1,0)),"")</f>
        <v>0</v>
      </c>
      <c r="AH658" s="157">
        <f>IFERROR(INDEX(NoSettings_v3!$C$2:$AH$4612,MATCH('EPS 3.1.3'!$B658,NoSettings_v3!$A$2:$A$4612,0),MATCH('EPS 3.1.3'!AH$1,NoSettings_v3!$C$1:$AH$1,0)),"")</f>
        <v>0</v>
      </c>
      <c r="AI658" s="157">
        <f>IFERROR(INDEX(NoSettings_v3!$C$2:$AH$4612,MATCH('EPS 3.1.3'!$B658,NoSettings_v3!$A$2:$A$4612,0),MATCH('EPS 3.1.3'!AI$1,NoSettings_v3!$C$1:$AH$1,0)),"")</f>
        <v>0</v>
      </c>
    </row>
    <row r="659" spans="2:35" x14ac:dyDescent="0.35">
      <c r="B659" s="161" t="s">
        <v>1331</v>
      </c>
      <c r="C659" s="127" t="s">
        <v>964</v>
      </c>
      <c r="D659" s="157">
        <f>IFERROR(INDEX(NoSettings_v3!$C$2:$AH$4612,MATCH('EPS 3.1.3'!$B659,NoSettings_v3!$A$2:$A$4612,0),MATCH('EPS 3.1.3'!D$1,NoSettings_v3!$C$1:$AH$1,0)),"")</f>
        <v>0</v>
      </c>
      <c r="E659" s="157">
        <f>IFERROR(INDEX(NoSettings_v3!$C$2:$AH$4612,MATCH('EPS 3.1.3'!$B659,NoSettings_v3!$A$2:$A$4612,0),MATCH('EPS 3.1.3'!E$1,NoSettings_v3!$C$1:$AH$1,0)),"")</f>
        <v>0</v>
      </c>
      <c r="F659" s="157">
        <f>IFERROR(INDEX(NoSettings_v3!$C$2:$AH$4612,MATCH('EPS 3.1.3'!$B659,NoSettings_v3!$A$2:$A$4612,0),MATCH('EPS 3.1.3'!F$1,NoSettings_v3!$C$1:$AH$1,0)),"")</f>
        <v>0</v>
      </c>
      <c r="G659" s="157">
        <f>IFERROR(INDEX(NoSettings_v3!$C$2:$AH$4612,MATCH('EPS 3.1.3'!$B659,NoSettings_v3!$A$2:$A$4612,0),MATCH('EPS 3.1.3'!G$1,NoSettings_v3!$C$1:$AH$1,0)),"")</f>
        <v>0</v>
      </c>
      <c r="H659" s="157">
        <f>IFERROR(INDEX(NoSettings_v3!$C$2:$AH$4612,MATCH('EPS 3.1.3'!$B659,NoSettings_v3!$A$2:$A$4612,0),MATCH('EPS 3.1.3'!H$1,NoSettings_v3!$C$1:$AH$1,0)),"")</f>
        <v>0</v>
      </c>
      <c r="I659" s="157">
        <f>IFERROR(INDEX(NoSettings_v3!$C$2:$AH$4612,MATCH('EPS 3.1.3'!$B659,NoSettings_v3!$A$2:$A$4612,0),MATCH('EPS 3.1.3'!I$1,NoSettings_v3!$C$1:$AH$1,0)),"")</f>
        <v>0</v>
      </c>
      <c r="J659" s="157">
        <f>IFERROR(INDEX(NoSettings_v3!$C$2:$AH$4612,MATCH('EPS 3.1.3'!$B659,NoSettings_v3!$A$2:$A$4612,0),MATCH('EPS 3.1.3'!J$1,NoSettings_v3!$C$1:$AH$1,0)),"")</f>
        <v>0</v>
      </c>
      <c r="K659" s="157">
        <f>IFERROR(INDEX(NoSettings_v3!$C$2:$AH$4612,MATCH('EPS 3.1.3'!$B659,NoSettings_v3!$A$2:$A$4612,0),MATCH('EPS 3.1.3'!K$1,NoSettings_v3!$C$1:$AH$1,0)),"")</f>
        <v>0</v>
      </c>
      <c r="L659" s="157">
        <f>IFERROR(INDEX(NoSettings_v3!$C$2:$AH$4612,MATCH('EPS 3.1.3'!$B659,NoSettings_v3!$A$2:$A$4612,0),MATCH('EPS 3.1.3'!L$1,NoSettings_v3!$C$1:$AH$1,0)),"")</f>
        <v>0</v>
      </c>
      <c r="M659" s="157">
        <f>IFERROR(INDEX(NoSettings_v3!$C$2:$AH$4612,MATCH('EPS 3.1.3'!$B659,NoSettings_v3!$A$2:$A$4612,0),MATCH('EPS 3.1.3'!M$1,NoSettings_v3!$C$1:$AH$1,0)),"")</f>
        <v>0</v>
      </c>
      <c r="N659" s="157">
        <f>IFERROR(INDEX(NoSettings_v3!$C$2:$AH$4612,MATCH('EPS 3.1.3'!$B659,NoSettings_v3!$A$2:$A$4612,0),MATCH('EPS 3.1.3'!N$1,NoSettings_v3!$C$1:$AH$1,0)),"")</f>
        <v>0</v>
      </c>
      <c r="O659" s="157">
        <f>IFERROR(INDEX(NoSettings_v3!$C$2:$AH$4612,MATCH('EPS 3.1.3'!$B659,NoSettings_v3!$A$2:$A$4612,0),MATCH('EPS 3.1.3'!O$1,NoSettings_v3!$C$1:$AH$1,0)),"")</f>
        <v>0</v>
      </c>
      <c r="P659" s="157">
        <f>IFERROR(INDEX(NoSettings_v3!$C$2:$AH$4612,MATCH('EPS 3.1.3'!$B659,NoSettings_v3!$A$2:$A$4612,0),MATCH('EPS 3.1.3'!P$1,NoSettings_v3!$C$1:$AH$1,0)),"")</f>
        <v>0</v>
      </c>
      <c r="Q659" s="157">
        <f>IFERROR(INDEX(NoSettings_v3!$C$2:$AH$4612,MATCH('EPS 3.1.3'!$B659,NoSettings_v3!$A$2:$A$4612,0),MATCH('EPS 3.1.3'!Q$1,NoSettings_v3!$C$1:$AH$1,0)),"")</f>
        <v>0</v>
      </c>
      <c r="R659" s="157">
        <f>IFERROR(INDEX(NoSettings_v3!$C$2:$AH$4612,MATCH('EPS 3.1.3'!$B659,NoSettings_v3!$A$2:$A$4612,0),MATCH('EPS 3.1.3'!R$1,NoSettings_v3!$C$1:$AH$1,0)),"")</f>
        <v>0</v>
      </c>
      <c r="S659" s="157">
        <f>IFERROR(INDEX(NoSettings_v3!$C$2:$AH$4612,MATCH('EPS 3.1.3'!$B659,NoSettings_v3!$A$2:$A$4612,0),MATCH('EPS 3.1.3'!S$1,NoSettings_v3!$C$1:$AH$1,0)),"")</f>
        <v>0</v>
      </c>
      <c r="T659" s="157">
        <f>IFERROR(INDEX(NoSettings_v3!$C$2:$AH$4612,MATCH('EPS 3.1.3'!$B659,NoSettings_v3!$A$2:$A$4612,0),MATCH('EPS 3.1.3'!T$1,NoSettings_v3!$C$1:$AH$1,0)),"")</f>
        <v>0</v>
      </c>
      <c r="U659" s="157">
        <f>IFERROR(INDEX(NoSettings_v3!$C$2:$AH$4612,MATCH('EPS 3.1.3'!$B659,NoSettings_v3!$A$2:$A$4612,0),MATCH('EPS 3.1.3'!U$1,NoSettings_v3!$C$1:$AH$1,0)),"")</f>
        <v>0</v>
      </c>
      <c r="V659" s="157">
        <f>IFERROR(INDEX(NoSettings_v3!$C$2:$AH$4612,MATCH('EPS 3.1.3'!$B659,NoSettings_v3!$A$2:$A$4612,0),MATCH('EPS 3.1.3'!V$1,NoSettings_v3!$C$1:$AH$1,0)),"")</f>
        <v>0</v>
      </c>
      <c r="W659" s="157">
        <f>IFERROR(INDEX(NoSettings_v3!$C$2:$AH$4612,MATCH('EPS 3.1.3'!$B659,NoSettings_v3!$A$2:$A$4612,0),MATCH('EPS 3.1.3'!W$1,NoSettings_v3!$C$1:$AH$1,0)),"")</f>
        <v>0</v>
      </c>
      <c r="X659" s="157">
        <f>IFERROR(INDEX(NoSettings_v3!$C$2:$AH$4612,MATCH('EPS 3.1.3'!$B659,NoSettings_v3!$A$2:$A$4612,0),MATCH('EPS 3.1.3'!X$1,NoSettings_v3!$C$1:$AH$1,0)),"")</f>
        <v>0</v>
      </c>
      <c r="Y659" s="157">
        <f>IFERROR(INDEX(NoSettings_v3!$C$2:$AH$4612,MATCH('EPS 3.1.3'!$B659,NoSettings_v3!$A$2:$A$4612,0),MATCH('EPS 3.1.3'!Y$1,NoSettings_v3!$C$1:$AH$1,0)),"")</f>
        <v>0</v>
      </c>
      <c r="Z659" s="157">
        <f>IFERROR(INDEX(NoSettings_v3!$C$2:$AH$4612,MATCH('EPS 3.1.3'!$B659,NoSettings_v3!$A$2:$A$4612,0),MATCH('EPS 3.1.3'!Z$1,NoSettings_v3!$C$1:$AH$1,0)),"")</f>
        <v>0</v>
      </c>
      <c r="AA659" s="157">
        <f>IFERROR(INDEX(NoSettings_v3!$C$2:$AH$4612,MATCH('EPS 3.1.3'!$B659,NoSettings_v3!$A$2:$A$4612,0),MATCH('EPS 3.1.3'!AA$1,NoSettings_v3!$C$1:$AH$1,0)),"")</f>
        <v>0</v>
      </c>
      <c r="AB659" s="157">
        <f>IFERROR(INDEX(NoSettings_v3!$C$2:$AH$4612,MATCH('EPS 3.1.3'!$B659,NoSettings_v3!$A$2:$A$4612,0),MATCH('EPS 3.1.3'!AB$1,NoSettings_v3!$C$1:$AH$1,0)),"")</f>
        <v>0</v>
      </c>
      <c r="AC659" s="157">
        <f>IFERROR(INDEX(NoSettings_v3!$C$2:$AH$4612,MATCH('EPS 3.1.3'!$B659,NoSettings_v3!$A$2:$A$4612,0),MATCH('EPS 3.1.3'!AC$1,NoSettings_v3!$C$1:$AH$1,0)),"")</f>
        <v>0</v>
      </c>
      <c r="AD659" s="157">
        <f>IFERROR(INDEX(NoSettings_v3!$C$2:$AH$4612,MATCH('EPS 3.1.3'!$B659,NoSettings_v3!$A$2:$A$4612,0),MATCH('EPS 3.1.3'!AD$1,NoSettings_v3!$C$1:$AH$1,0)),"")</f>
        <v>0</v>
      </c>
      <c r="AE659" s="157">
        <f>IFERROR(INDEX(NoSettings_v3!$C$2:$AH$4612,MATCH('EPS 3.1.3'!$B659,NoSettings_v3!$A$2:$A$4612,0),MATCH('EPS 3.1.3'!AE$1,NoSettings_v3!$C$1:$AH$1,0)),"")</f>
        <v>0</v>
      </c>
      <c r="AF659" s="157">
        <f>IFERROR(INDEX(NoSettings_v3!$C$2:$AH$4612,MATCH('EPS 3.1.3'!$B659,NoSettings_v3!$A$2:$A$4612,0),MATCH('EPS 3.1.3'!AF$1,NoSettings_v3!$C$1:$AH$1,0)),"")</f>
        <v>0</v>
      </c>
      <c r="AG659" s="157">
        <f>IFERROR(INDEX(NoSettings_v3!$C$2:$AH$4612,MATCH('EPS 3.1.3'!$B659,NoSettings_v3!$A$2:$A$4612,0),MATCH('EPS 3.1.3'!AG$1,NoSettings_v3!$C$1:$AH$1,0)),"")</f>
        <v>0</v>
      </c>
      <c r="AH659" s="157">
        <f>IFERROR(INDEX(NoSettings_v3!$C$2:$AH$4612,MATCH('EPS 3.1.3'!$B659,NoSettings_v3!$A$2:$A$4612,0),MATCH('EPS 3.1.3'!AH$1,NoSettings_v3!$C$1:$AH$1,0)),"")</f>
        <v>0</v>
      </c>
      <c r="AI659" s="157">
        <f>IFERROR(INDEX(NoSettings_v3!$C$2:$AH$4612,MATCH('EPS 3.1.3'!$B659,NoSettings_v3!$A$2:$A$4612,0),MATCH('EPS 3.1.3'!AI$1,NoSettings_v3!$C$1:$AH$1,0)),"")</f>
        <v>0</v>
      </c>
    </row>
    <row r="660" spans="2:35" x14ac:dyDescent="0.35">
      <c r="B660" s="161" t="s">
        <v>1332</v>
      </c>
      <c r="C660" s="127" t="s">
        <v>964</v>
      </c>
      <c r="D660" s="157">
        <f>IFERROR(INDEX(NoSettings_v3!$C$2:$AH$4612,MATCH('EPS 3.1.3'!$B660,NoSettings_v3!$A$2:$A$4612,0),MATCH('EPS 3.1.3'!D$1,NoSettings_v3!$C$1:$AH$1,0)),"")</f>
        <v>0</v>
      </c>
      <c r="E660" s="157">
        <f>IFERROR(INDEX(NoSettings_v3!$C$2:$AH$4612,MATCH('EPS 3.1.3'!$B660,NoSettings_v3!$A$2:$A$4612,0),MATCH('EPS 3.1.3'!E$1,NoSettings_v3!$C$1:$AH$1,0)),"")</f>
        <v>0</v>
      </c>
      <c r="F660" s="157">
        <f>IFERROR(INDEX(NoSettings_v3!$C$2:$AH$4612,MATCH('EPS 3.1.3'!$B660,NoSettings_v3!$A$2:$A$4612,0),MATCH('EPS 3.1.3'!F$1,NoSettings_v3!$C$1:$AH$1,0)),"")</f>
        <v>0</v>
      </c>
      <c r="G660" s="157">
        <f>IFERROR(INDEX(NoSettings_v3!$C$2:$AH$4612,MATCH('EPS 3.1.3'!$B660,NoSettings_v3!$A$2:$A$4612,0),MATCH('EPS 3.1.3'!G$1,NoSettings_v3!$C$1:$AH$1,0)),"")</f>
        <v>0</v>
      </c>
      <c r="H660" s="157">
        <f>IFERROR(INDEX(NoSettings_v3!$C$2:$AH$4612,MATCH('EPS 3.1.3'!$B660,NoSettings_v3!$A$2:$A$4612,0),MATCH('EPS 3.1.3'!H$1,NoSettings_v3!$C$1:$AH$1,0)),"")</f>
        <v>0</v>
      </c>
      <c r="I660" s="157">
        <f>IFERROR(INDEX(NoSettings_v3!$C$2:$AH$4612,MATCH('EPS 3.1.3'!$B660,NoSettings_v3!$A$2:$A$4612,0),MATCH('EPS 3.1.3'!I$1,NoSettings_v3!$C$1:$AH$1,0)),"")</f>
        <v>0</v>
      </c>
      <c r="J660" s="157">
        <f>IFERROR(INDEX(NoSettings_v3!$C$2:$AH$4612,MATCH('EPS 3.1.3'!$B660,NoSettings_v3!$A$2:$A$4612,0),MATCH('EPS 3.1.3'!J$1,NoSettings_v3!$C$1:$AH$1,0)),"")</f>
        <v>0</v>
      </c>
      <c r="K660" s="157">
        <f>IFERROR(INDEX(NoSettings_v3!$C$2:$AH$4612,MATCH('EPS 3.1.3'!$B660,NoSettings_v3!$A$2:$A$4612,0),MATCH('EPS 3.1.3'!K$1,NoSettings_v3!$C$1:$AH$1,0)),"")</f>
        <v>0</v>
      </c>
      <c r="L660" s="157">
        <f>IFERROR(INDEX(NoSettings_v3!$C$2:$AH$4612,MATCH('EPS 3.1.3'!$B660,NoSettings_v3!$A$2:$A$4612,0),MATCH('EPS 3.1.3'!L$1,NoSettings_v3!$C$1:$AH$1,0)),"")</f>
        <v>0</v>
      </c>
      <c r="M660" s="157">
        <f>IFERROR(INDEX(NoSettings_v3!$C$2:$AH$4612,MATCH('EPS 3.1.3'!$B660,NoSettings_v3!$A$2:$A$4612,0),MATCH('EPS 3.1.3'!M$1,NoSettings_v3!$C$1:$AH$1,0)),"")</f>
        <v>0</v>
      </c>
      <c r="N660" s="157">
        <f>IFERROR(INDEX(NoSettings_v3!$C$2:$AH$4612,MATCH('EPS 3.1.3'!$B660,NoSettings_v3!$A$2:$A$4612,0),MATCH('EPS 3.1.3'!N$1,NoSettings_v3!$C$1:$AH$1,0)),"")</f>
        <v>0</v>
      </c>
      <c r="O660" s="157">
        <f>IFERROR(INDEX(NoSettings_v3!$C$2:$AH$4612,MATCH('EPS 3.1.3'!$B660,NoSettings_v3!$A$2:$A$4612,0),MATCH('EPS 3.1.3'!O$1,NoSettings_v3!$C$1:$AH$1,0)),"")</f>
        <v>0</v>
      </c>
      <c r="P660" s="157">
        <f>IFERROR(INDEX(NoSettings_v3!$C$2:$AH$4612,MATCH('EPS 3.1.3'!$B660,NoSettings_v3!$A$2:$A$4612,0),MATCH('EPS 3.1.3'!P$1,NoSettings_v3!$C$1:$AH$1,0)),"")</f>
        <v>0</v>
      </c>
      <c r="Q660" s="157">
        <f>IFERROR(INDEX(NoSettings_v3!$C$2:$AH$4612,MATCH('EPS 3.1.3'!$B660,NoSettings_v3!$A$2:$A$4612,0),MATCH('EPS 3.1.3'!Q$1,NoSettings_v3!$C$1:$AH$1,0)),"")</f>
        <v>0</v>
      </c>
      <c r="R660" s="157">
        <f>IFERROR(INDEX(NoSettings_v3!$C$2:$AH$4612,MATCH('EPS 3.1.3'!$B660,NoSettings_v3!$A$2:$A$4612,0),MATCH('EPS 3.1.3'!R$1,NoSettings_v3!$C$1:$AH$1,0)),"")</f>
        <v>0</v>
      </c>
      <c r="S660" s="157">
        <f>IFERROR(INDEX(NoSettings_v3!$C$2:$AH$4612,MATCH('EPS 3.1.3'!$B660,NoSettings_v3!$A$2:$A$4612,0),MATCH('EPS 3.1.3'!S$1,NoSettings_v3!$C$1:$AH$1,0)),"")</f>
        <v>0</v>
      </c>
      <c r="T660" s="157">
        <f>IFERROR(INDEX(NoSettings_v3!$C$2:$AH$4612,MATCH('EPS 3.1.3'!$B660,NoSettings_v3!$A$2:$A$4612,0),MATCH('EPS 3.1.3'!T$1,NoSettings_v3!$C$1:$AH$1,0)),"")</f>
        <v>0</v>
      </c>
      <c r="U660" s="157">
        <f>IFERROR(INDEX(NoSettings_v3!$C$2:$AH$4612,MATCH('EPS 3.1.3'!$B660,NoSettings_v3!$A$2:$A$4612,0),MATCH('EPS 3.1.3'!U$1,NoSettings_v3!$C$1:$AH$1,0)),"")</f>
        <v>0</v>
      </c>
      <c r="V660" s="157">
        <f>IFERROR(INDEX(NoSettings_v3!$C$2:$AH$4612,MATCH('EPS 3.1.3'!$B660,NoSettings_v3!$A$2:$A$4612,0),MATCH('EPS 3.1.3'!V$1,NoSettings_v3!$C$1:$AH$1,0)),"")</f>
        <v>0</v>
      </c>
      <c r="W660" s="157">
        <f>IFERROR(INDEX(NoSettings_v3!$C$2:$AH$4612,MATCH('EPS 3.1.3'!$B660,NoSettings_v3!$A$2:$A$4612,0),MATCH('EPS 3.1.3'!W$1,NoSettings_v3!$C$1:$AH$1,0)),"")</f>
        <v>0</v>
      </c>
      <c r="X660" s="157">
        <f>IFERROR(INDEX(NoSettings_v3!$C$2:$AH$4612,MATCH('EPS 3.1.3'!$B660,NoSettings_v3!$A$2:$A$4612,0),MATCH('EPS 3.1.3'!X$1,NoSettings_v3!$C$1:$AH$1,0)),"")</f>
        <v>0</v>
      </c>
      <c r="Y660" s="157">
        <f>IFERROR(INDEX(NoSettings_v3!$C$2:$AH$4612,MATCH('EPS 3.1.3'!$B660,NoSettings_v3!$A$2:$A$4612,0),MATCH('EPS 3.1.3'!Y$1,NoSettings_v3!$C$1:$AH$1,0)),"")</f>
        <v>0</v>
      </c>
      <c r="Z660" s="157">
        <f>IFERROR(INDEX(NoSettings_v3!$C$2:$AH$4612,MATCH('EPS 3.1.3'!$B660,NoSettings_v3!$A$2:$A$4612,0),MATCH('EPS 3.1.3'!Z$1,NoSettings_v3!$C$1:$AH$1,0)),"")</f>
        <v>0</v>
      </c>
      <c r="AA660" s="157">
        <f>IFERROR(INDEX(NoSettings_v3!$C$2:$AH$4612,MATCH('EPS 3.1.3'!$B660,NoSettings_v3!$A$2:$A$4612,0),MATCH('EPS 3.1.3'!AA$1,NoSettings_v3!$C$1:$AH$1,0)),"")</f>
        <v>0</v>
      </c>
      <c r="AB660" s="157">
        <f>IFERROR(INDEX(NoSettings_v3!$C$2:$AH$4612,MATCH('EPS 3.1.3'!$B660,NoSettings_v3!$A$2:$A$4612,0),MATCH('EPS 3.1.3'!AB$1,NoSettings_v3!$C$1:$AH$1,0)),"")</f>
        <v>0</v>
      </c>
      <c r="AC660" s="157">
        <f>IFERROR(INDEX(NoSettings_v3!$C$2:$AH$4612,MATCH('EPS 3.1.3'!$B660,NoSettings_v3!$A$2:$A$4612,0),MATCH('EPS 3.1.3'!AC$1,NoSettings_v3!$C$1:$AH$1,0)),"")</f>
        <v>0</v>
      </c>
      <c r="AD660" s="157">
        <f>IFERROR(INDEX(NoSettings_v3!$C$2:$AH$4612,MATCH('EPS 3.1.3'!$B660,NoSettings_v3!$A$2:$A$4612,0),MATCH('EPS 3.1.3'!AD$1,NoSettings_v3!$C$1:$AH$1,0)),"")</f>
        <v>0</v>
      </c>
      <c r="AE660" s="157">
        <f>IFERROR(INDEX(NoSettings_v3!$C$2:$AH$4612,MATCH('EPS 3.1.3'!$B660,NoSettings_v3!$A$2:$A$4612,0),MATCH('EPS 3.1.3'!AE$1,NoSettings_v3!$C$1:$AH$1,0)),"")</f>
        <v>0</v>
      </c>
      <c r="AF660" s="157">
        <f>IFERROR(INDEX(NoSettings_v3!$C$2:$AH$4612,MATCH('EPS 3.1.3'!$B660,NoSettings_v3!$A$2:$A$4612,0),MATCH('EPS 3.1.3'!AF$1,NoSettings_v3!$C$1:$AH$1,0)),"")</f>
        <v>0</v>
      </c>
      <c r="AG660" s="157">
        <f>IFERROR(INDEX(NoSettings_v3!$C$2:$AH$4612,MATCH('EPS 3.1.3'!$B660,NoSettings_v3!$A$2:$A$4612,0),MATCH('EPS 3.1.3'!AG$1,NoSettings_v3!$C$1:$AH$1,0)),"")</f>
        <v>0</v>
      </c>
      <c r="AH660" s="157">
        <f>IFERROR(INDEX(NoSettings_v3!$C$2:$AH$4612,MATCH('EPS 3.1.3'!$B660,NoSettings_v3!$A$2:$A$4612,0),MATCH('EPS 3.1.3'!AH$1,NoSettings_v3!$C$1:$AH$1,0)),"")</f>
        <v>0</v>
      </c>
      <c r="AI660" s="157">
        <f>IFERROR(INDEX(NoSettings_v3!$C$2:$AH$4612,MATCH('EPS 3.1.3'!$B660,NoSettings_v3!$A$2:$A$4612,0),MATCH('EPS 3.1.3'!AI$1,NoSettings_v3!$C$1:$AH$1,0)),"")</f>
        <v>0</v>
      </c>
    </row>
    <row r="661" spans="2:35" x14ac:dyDescent="0.35">
      <c r="B661" s="161" t="s">
        <v>1333</v>
      </c>
      <c r="C661" s="127" t="s">
        <v>964</v>
      </c>
      <c r="D661" s="157">
        <f>IFERROR(INDEX(NoSettings_v3!$C$2:$AH$4612,MATCH('EPS 3.1.3'!$B661,NoSettings_v3!$A$2:$A$4612,0),MATCH('EPS 3.1.3'!D$1,NoSettings_v3!$C$1:$AH$1,0)),"")</f>
        <v>0</v>
      </c>
      <c r="E661" s="157">
        <f>IFERROR(INDEX(NoSettings_v3!$C$2:$AH$4612,MATCH('EPS 3.1.3'!$B661,NoSettings_v3!$A$2:$A$4612,0),MATCH('EPS 3.1.3'!E$1,NoSettings_v3!$C$1:$AH$1,0)),"")</f>
        <v>0</v>
      </c>
      <c r="F661" s="157">
        <f>IFERROR(INDEX(NoSettings_v3!$C$2:$AH$4612,MATCH('EPS 3.1.3'!$B661,NoSettings_v3!$A$2:$A$4612,0),MATCH('EPS 3.1.3'!F$1,NoSettings_v3!$C$1:$AH$1,0)),"")</f>
        <v>0</v>
      </c>
      <c r="G661" s="157">
        <f>IFERROR(INDEX(NoSettings_v3!$C$2:$AH$4612,MATCH('EPS 3.1.3'!$B661,NoSettings_v3!$A$2:$A$4612,0),MATCH('EPS 3.1.3'!G$1,NoSettings_v3!$C$1:$AH$1,0)),"")</f>
        <v>0</v>
      </c>
      <c r="H661" s="157">
        <f>IFERROR(INDEX(NoSettings_v3!$C$2:$AH$4612,MATCH('EPS 3.1.3'!$B661,NoSettings_v3!$A$2:$A$4612,0),MATCH('EPS 3.1.3'!H$1,NoSettings_v3!$C$1:$AH$1,0)),"")</f>
        <v>0</v>
      </c>
      <c r="I661" s="157">
        <f>IFERROR(INDEX(NoSettings_v3!$C$2:$AH$4612,MATCH('EPS 3.1.3'!$B661,NoSettings_v3!$A$2:$A$4612,0),MATCH('EPS 3.1.3'!I$1,NoSettings_v3!$C$1:$AH$1,0)),"")</f>
        <v>0</v>
      </c>
      <c r="J661" s="157">
        <f>IFERROR(INDEX(NoSettings_v3!$C$2:$AH$4612,MATCH('EPS 3.1.3'!$B661,NoSettings_v3!$A$2:$A$4612,0),MATCH('EPS 3.1.3'!J$1,NoSettings_v3!$C$1:$AH$1,0)),"")</f>
        <v>0</v>
      </c>
      <c r="K661" s="157">
        <f>IFERROR(INDEX(NoSettings_v3!$C$2:$AH$4612,MATCH('EPS 3.1.3'!$B661,NoSettings_v3!$A$2:$A$4612,0),MATCH('EPS 3.1.3'!K$1,NoSettings_v3!$C$1:$AH$1,0)),"")</f>
        <v>0</v>
      </c>
      <c r="L661" s="157">
        <f>IFERROR(INDEX(NoSettings_v3!$C$2:$AH$4612,MATCH('EPS 3.1.3'!$B661,NoSettings_v3!$A$2:$A$4612,0),MATCH('EPS 3.1.3'!L$1,NoSettings_v3!$C$1:$AH$1,0)),"")</f>
        <v>0</v>
      </c>
      <c r="M661" s="157">
        <f>IFERROR(INDEX(NoSettings_v3!$C$2:$AH$4612,MATCH('EPS 3.1.3'!$B661,NoSettings_v3!$A$2:$A$4612,0),MATCH('EPS 3.1.3'!M$1,NoSettings_v3!$C$1:$AH$1,0)),"")</f>
        <v>0</v>
      </c>
      <c r="N661" s="157">
        <f>IFERROR(INDEX(NoSettings_v3!$C$2:$AH$4612,MATCH('EPS 3.1.3'!$B661,NoSettings_v3!$A$2:$A$4612,0),MATCH('EPS 3.1.3'!N$1,NoSettings_v3!$C$1:$AH$1,0)),"")</f>
        <v>0</v>
      </c>
      <c r="O661" s="157">
        <f>IFERROR(INDEX(NoSettings_v3!$C$2:$AH$4612,MATCH('EPS 3.1.3'!$B661,NoSettings_v3!$A$2:$A$4612,0),MATCH('EPS 3.1.3'!O$1,NoSettings_v3!$C$1:$AH$1,0)),"")</f>
        <v>0</v>
      </c>
      <c r="P661" s="157">
        <f>IFERROR(INDEX(NoSettings_v3!$C$2:$AH$4612,MATCH('EPS 3.1.3'!$B661,NoSettings_v3!$A$2:$A$4612,0),MATCH('EPS 3.1.3'!P$1,NoSettings_v3!$C$1:$AH$1,0)),"")</f>
        <v>0</v>
      </c>
      <c r="Q661" s="157">
        <f>IFERROR(INDEX(NoSettings_v3!$C$2:$AH$4612,MATCH('EPS 3.1.3'!$B661,NoSettings_v3!$A$2:$A$4612,0),MATCH('EPS 3.1.3'!Q$1,NoSettings_v3!$C$1:$AH$1,0)),"")</f>
        <v>0</v>
      </c>
      <c r="R661" s="157">
        <f>IFERROR(INDEX(NoSettings_v3!$C$2:$AH$4612,MATCH('EPS 3.1.3'!$B661,NoSettings_v3!$A$2:$A$4612,0),MATCH('EPS 3.1.3'!R$1,NoSettings_v3!$C$1:$AH$1,0)),"")</f>
        <v>0</v>
      </c>
      <c r="S661" s="157">
        <f>IFERROR(INDEX(NoSettings_v3!$C$2:$AH$4612,MATCH('EPS 3.1.3'!$B661,NoSettings_v3!$A$2:$A$4612,0),MATCH('EPS 3.1.3'!S$1,NoSettings_v3!$C$1:$AH$1,0)),"")</f>
        <v>0</v>
      </c>
      <c r="T661" s="157">
        <f>IFERROR(INDEX(NoSettings_v3!$C$2:$AH$4612,MATCH('EPS 3.1.3'!$B661,NoSettings_v3!$A$2:$A$4612,0),MATCH('EPS 3.1.3'!T$1,NoSettings_v3!$C$1:$AH$1,0)),"")</f>
        <v>0</v>
      </c>
      <c r="U661" s="157">
        <f>IFERROR(INDEX(NoSettings_v3!$C$2:$AH$4612,MATCH('EPS 3.1.3'!$B661,NoSettings_v3!$A$2:$A$4612,0),MATCH('EPS 3.1.3'!U$1,NoSettings_v3!$C$1:$AH$1,0)),"")</f>
        <v>0</v>
      </c>
      <c r="V661" s="157">
        <f>IFERROR(INDEX(NoSettings_v3!$C$2:$AH$4612,MATCH('EPS 3.1.3'!$B661,NoSettings_v3!$A$2:$A$4612,0),MATCH('EPS 3.1.3'!V$1,NoSettings_v3!$C$1:$AH$1,0)),"")</f>
        <v>0</v>
      </c>
      <c r="W661" s="157">
        <f>IFERROR(INDEX(NoSettings_v3!$C$2:$AH$4612,MATCH('EPS 3.1.3'!$B661,NoSettings_v3!$A$2:$A$4612,0),MATCH('EPS 3.1.3'!W$1,NoSettings_v3!$C$1:$AH$1,0)),"")</f>
        <v>0</v>
      </c>
      <c r="X661" s="157">
        <f>IFERROR(INDEX(NoSettings_v3!$C$2:$AH$4612,MATCH('EPS 3.1.3'!$B661,NoSettings_v3!$A$2:$A$4612,0),MATCH('EPS 3.1.3'!X$1,NoSettings_v3!$C$1:$AH$1,0)),"")</f>
        <v>0</v>
      </c>
      <c r="Y661" s="157">
        <f>IFERROR(INDEX(NoSettings_v3!$C$2:$AH$4612,MATCH('EPS 3.1.3'!$B661,NoSettings_v3!$A$2:$A$4612,0),MATCH('EPS 3.1.3'!Y$1,NoSettings_v3!$C$1:$AH$1,0)),"")</f>
        <v>0</v>
      </c>
      <c r="Z661" s="157">
        <f>IFERROR(INDEX(NoSettings_v3!$C$2:$AH$4612,MATCH('EPS 3.1.3'!$B661,NoSettings_v3!$A$2:$A$4612,0),MATCH('EPS 3.1.3'!Z$1,NoSettings_v3!$C$1:$AH$1,0)),"")</f>
        <v>0</v>
      </c>
      <c r="AA661" s="157">
        <f>IFERROR(INDEX(NoSettings_v3!$C$2:$AH$4612,MATCH('EPS 3.1.3'!$B661,NoSettings_v3!$A$2:$A$4612,0),MATCH('EPS 3.1.3'!AA$1,NoSettings_v3!$C$1:$AH$1,0)),"")</f>
        <v>0</v>
      </c>
      <c r="AB661" s="157">
        <f>IFERROR(INDEX(NoSettings_v3!$C$2:$AH$4612,MATCH('EPS 3.1.3'!$B661,NoSettings_v3!$A$2:$A$4612,0),MATCH('EPS 3.1.3'!AB$1,NoSettings_v3!$C$1:$AH$1,0)),"")</f>
        <v>0</v>
      </c>
      <c r="AC661" s="157">
        <f>IFERROR(INDEX(NoSettings_v3!$C$2:$AH$4612,MATCH('EPS 3.1.3'!$B661,NoSettings_v3!$A$2:$A$4612,0),MATCH('EPS 3.1.3'!AC$1,NoSettings_v3!$C$1:$AH$1,0)),"")</f>
        <v>0</v>
      </c>
      <c r="AD661" s="157">
        <f>IFERROR(INDEX(NoSettings_v3!$C$2:$AH$4612,MATCH('EPS 3.1.3'!$B661,NoSettings_v3!$A$2:$A$4612,0),MATCH('EPS 3.1.3'!AD$1,NoSettings_v3!$C$1:$AH$1,0)),"")</f>
        <v>0</v>
      </c>
      <c r="AE661" s="157">
        <f>IFERROR(INDEX(NoSettings_v3!$C$2:$AH$4612,MATCH('EPS 3.1.3'!$B661,NoSettings_v3!$A$2:$A$4612,0),MATCH('EPS 3.1.3'!AE$1,NoSettings_v3!$C$1:$AH$1,0)),"")</f>
        <v>0</v>
      </c>
      <c r="AF661" s="157">
        <f>IFERROR(INDEX(NoSettings_v3!$C$2:$AH$4612,MATCH('EPS 3.1.3'!$B661,NoSettings_v3!$A$2:$A$4612,0),MATCH('EPS 3.1.3'!AF$1,NoSettings_v3!$C$1:$AH$1,0)),"")</f>
        <v>0</v>
      </c>
      <c r="AG661" s="157">
        <f>IFERROR(INDEX(NoSettings_v3!$C$2:$AH$4612,MATCH('EPS 3.1.3'!$B661,NoSettings_v3!$A$2:$A$4612,0),MATCH('EPS 3.1.3'!AG$1,NoSettings_v3!$C$1:$AH$1,0)),"")</f>
        <v>0</v>
      </c>
      <c r="AH661" s="157">
        <f>IFERROR(INDEX(NoSettings_v3!$C$2:$AH$4612,MATCH('EPS 3.1.3'!$B661,NoSettings_v3!$A$2:$A$4612,0),MATCH('EPS 3.1.3'!AH$1,NoSettings_v3!$C$1:$AH$1,0)),"")</f>
        <v>0</v>
      </c>
      <c r="AI661" s="157">
        <f>IFERROR(INDEX(NoSettings_v3!$C$2:$AH$4612,MATCH('EPS 3.1.3'!$B661,NoSettings_v3!$A$2:$A$4612,0),MATCH('EPS 3.1.3'!AI$1,NoSettings_v3!$C$1:$AH$1,0)),"")</f>
        <v>0</v>
      </c>
    </row>
    <row r="662" spans="2:35" x14ac:dyDescent="0.35">
      <c r="B662" s="161" t="s">
        <v>711</v>
      </c>
      <c r="C662" s="127" t="s">
        <v>964</v>
      </c>
      <c r="D662" s="157">
        <f>IFERROR(INDEX(NoSettings_v3!$C$2:$AH$4612,MATCH('EPS 3.1.3'!$B662,NoSettings_v3!$A$2:$A$4612,0),MATCH('EPS 3.1.3'!D$1,NoSettings_v3!$C$1:$AH$1,0)),"")</f>
        <v>0</v>
      </c>
      <c r="E662" s="157">
        <f>IFERROR(INDEX(NoSettings_v3!$C$2:$AH$4612,MATCH('EPS 3.1.3'!$B662,NoSettings_v3!$A$2:$A$4612,0),MATCH('EPS 3.1.3'!E$1,NoSettings_v3!$C$1:$AH$1,0)),"")</f>
        <v>0</v>
      </c>
      <c r="F662" s="157">
        <f>IFERROR(INDEX(NoSettings_v3!$C$2:$AH$4612,MATCH('EPS 3.1.3'!$B662,NoSettings_v3!$A$2:$A$4612,0),MATCH('EPS 3.1.3'!F$1,NoSettings_v3!$C$1:$AH$1,0)),"")</f>
        <v>0</v>
      </c>
      <c r="G662" s="157">
        <f>IFERROR(INDEX(NoSettings_v3!$C$2:$AH$4612,MATCH('EPS 3.1.3'!$B662,NoSettings_v3!$A$2:$A$4612,0),MATCH('EPS 3.1.3'!G$1,NoSettings_v3!$C$1:$AH$1,0)),"")</f>
        <v>0</v>
      </c>
      <c r="H662" s="157">
        <f>IFERROR(INDEX(NoSettings_v3!$C$2:$AH$4612,MATCH('EPS 3.1.3'!$B662,NoSettings_v3!$A$2:$A$4612,0),MATCH('EPS 3.1.3'!H$1,NoSettings_v3!$C$1:$AH$1,0)),"")</f>
        <v>0</v>
      </c>
      <c r="I662" s="157">
        <f>IFERROR(INDEX(NoSettings_v3!$C$2:$AH$4612,MATCH('EPS 3.1.3'!$B662,NoSettings_v3!$A$2:$A$4612,0),MATCH('EPS 3.1.3'!I$1,NoSettings_v3!$C$1:$AH$1,0)),"")</f>
        <v>0</v>
      </c>
      <c r="J662" s="157">
        <f>IFERROR(INDEX(NoSettings_v3!$C$2:$AH$4612,MATCH('EPS 3.1.3'!$B662,NoSettings_v3!$A$2:$A$4612,0),MATCH('EPS 3.1.3'!J$1,NoSettings_v3!$C$1:$AH$1,0)),"")</f>
        <v>0</v>
      </c>
      <c r="K662" s="157">
        <f>IFERROR(INDEX(NoSettings_v3!$C$2:$AH$4612,MATCH('EPS 3.1.3'!$B662,NoSettings_v3!$A$2:$A$4612,0),MATCH('EPS 3.1.3'!K$1,NoSettings_v3!$C$1:$AH$1,0)),"")</f>
        <v>0</v>
      </c>
      <c r="L662" s="157">
        <f>IFERROR(INDEX(NoSettings_v3!$C$2:$AH$4612,MATCH('EPS 3.1.3'!$B662,NoSettings_v3!$A$2:$A$4612,0),MATCH('EPS 3.1.3'!L$1,NoSettings_v3!$C$1:$AH$1,0)),"")</f>
        <v>0</v>
      </c>
      <c r="M662" s="157">
        <f>IFERROR(INDEX(NoSettings_v3!$C$2:$AH$4612,MATCH('EPS 3.1.3'!$B662,NoSettings_v3!$A$2:$A$4612,0),MATCH('EPS 3.1.3'!M$1,NoSettings_v3!$C$1:$AH$1,0)),"")</f>
        <v>0</v>
      </c>
      <c r="N662" s="157">
        <f>IFERROR(INDEX(NoSettings_v3!$C$2:$AH$4612,MATCH('EPS 3.1.3'!$B662,NoSettings_v3!$A$2:$A$4612,0),MATCH('EPS 3.1.3'!N$1,NoSettings_v3!$C$1:$AH$1,0)),"")</f>
        <v>0</v>
      </c>
      <c r="O662" s="157">
        <f>IFERROR(INDEX(NoSettings_v3!$C$2:$AH$4612,MATCH('EPS 3.1.3'!$B662,NoSettings_v3!$A$2:$A$4612,0),MATCH('EPS 3.1.3'!O$1,NoSettings_v3!$C$1:$AH$1,0)),"")</f>
        <v>0</v>
      </c>
      <c r="P662" s="157">
        <f>IFERROR(INDEX(NoSettings_v3!$C$2:$AH$4612,MATCH('EPS 3.1.3'!$B662,NoSettings_v3!$A$2:$A$4612,0),MATCH('EPS 3.1.3'!P$1,NoSettings_v3!$C$1:$AH$1,0)),"")</f>
        <v>0</v>
      </c>
      <c r="Q662" s="157">
        <f>IFERROR(INDEX(NoSettings_v3!$C$2:$AH$4612,MATCH('EPS 3.1.3'!$B662,NoSettings_v3!$A$2:$A$4612,0),MATCH('EPS 3.1.3'!Q$1,NoSettings_v3!$C$1:$AH$1,0)),"")</f>
        <v>0</v>
      </c>
      <c r="R662" s="157">
        <f>IFERROR(INDEX(NoSettings_v3!$C$2:$AH$4612,MATCH('EPS 3.1.3'!$B662,NoSettings_v3!$A$2:$A$4612,0),MATCH('EPS 3.1.3'!R$1,NoSettings_v3!$C$1:$AH$1,0)),"")</f>
        <v>0</v>
      </c>
      <c r="S662" s="157">
        <f>IFERROR(INDEX(NoSettings_v3!$C$2:$AH$4612,MATCH('EPS 3.1.3'!$B662,NoSettings_v3!$A$2:$A$4612,0),MATCH('EPS 3.1.3'!S$1,NoSettings_v3!$C$1:$AH$1,0)),"")</f>
        <v>0</v>
      </c>
      <c r="T662" s="157">
        <f>IFERROR(INDEX(NoSettings_v3!$C$2:$AH$4612,MATCH('EPS 3.1.3'!$B662,NoSettings_v3!$A$2:$A$4612,0),MATCH('EPS 3.1.3'!T$1,NoSettings_v3!$C$1:$AH$1,0)),"")</f>
        <v>0</v>
      </c>
      <c r="U662" s="157">
        <f>IFERROR(INDEX(NoSettings_v3!$C$2:$AH$4612,MATCH('EPS 3.1.3'!$B662,NoSettings_v3!$A$2:$A$4612,0),MATCH('EPS 3.1.3'!U$1,NoSettings_v3!$C$1:$AH$1,0)),"")</f>
        <v>0</v>
      </c>
      <c r="V662" s="157">
        <f>IFERROR(INDEX(NoSettings_v3!$C$2:$AH$4612,MATCH('EPS 3.1.3'!$B662,NoSettings_v3!$A$2:$A$4612,0),MATCH('EPS 3.1.3'!V$1,NoSettings_v3!$C$1:$AH$1,0)),"")</f>
        <v>0</v>
      </c>
      <c r="W662" s="157">
        <f>IFERROR(INDEX(NoSettings_v3!$C$2:$AH$4612,MATCH('EPS 3.1.3'!$B662,NoSettings_v3!$A$2:$A$4612,0),MATCH('EPS 3.1.3'!W$1,NoSettings_v3!$C$1:$AH$1,0)),"")</f>
        <v>0</v>
      </c>
      <c r="X662" s="157">
        <f>IFERROR(INDEX(NoSettings_v3!$C$2:$AH$4612,MATCH('EPS 3.1.3'!$B662,NoSettings_v3!$A$2:$A$4612,0),MATCH('EPS 3.1.3'!X$1,NoSettings_v3!$C$1:$AH$1,0)),"")</f>
        <v>0</v>
      </c>
      <c r="Y662" s="157">
        <f>IFERROR(INDEX(NoSettings_v3!$C$2:$AH$4612,MATCH('EPS 3.1.3'!$B662,NoSettings_v3!$A$2:$A$4612,0),MATCH('EPS 3.1.3'!Y$1,NoSettings_v3!$C$1:$AH$1,0)),"")</f>
        <v>0</v>
      </c>
      <c r="Z662" s="157">
        <f>IFERROR(INDEX(NoSettings_v3!$C$2:$AH$4612,MATCH('EPS 3.1.3'!$B662,NoSettings_v3!$A$2:$A$4612,0),MATCH('EPS 3.1.3'!Z$1,NoSettings_v3!$C$1:$AH$1,0)),"")</f>
        <v>0</v>
      </c>
      <c r="AA662" s="157">
        <f>IFERROR(INDEX(NoSettings_v3!$C$2:$AH$4612,MATCH('EPS 3.1.3'!$B662,NoSettings_v3!$A$2:$A$4612,0),MATCH('EPS 3.1.3'!AA$1,NoSettings_v3!$C$1:$AH$1,0)),"")</f>
        <v>0</v>
      </c>
      <c r="AB662" s="157">
        <f>IFERROR(INDEX(NoSettings_v3!$C$2:$AH$4612,MATCH('EPS 3.1.3'!$B662,NoSettings_v3!$A$2:$A$4612,0),MATCH('EPS 3.1.3'!AB$1,NoSettings_v3!$C$1:$AH$1,0)),"")</f>
        <v>0</v>
      </c>
      <c r="AC662" s="157">
        <f>IFERROR(INDEX(NoSettings_v3!$C$2:$AH$4612,MATCH('EPS 3.1.3'!$B662,NoSettings_v3!$A$2:$A$4612,0),MATCH('EPS 3.1.3'!AC$1,NoSettings_v3!$C$1:$AH$1,0)),"")</f>
        <v>0</v>
      </c>
      <c r="AD662" s="157">
        <f>IFERROR(INDEX(NoSettings_v3!$C$2:$AH$4612,MATCH('EPS 3.1.3'!$B662,NoSettings_v3!$A$2:$A$4612,0),MATCH('EPS 3.1.3'!AD$1,NoSettings_v3!$C$1:$AH$1,0)),"")</f>
        <v>0</v>
      </c>
      <c r="AE662" s="157">
        <f>IFERROR(INDEX(NoSettings_v3!$C$2:$AH$4612,MATCH('EPS 3.1.3'!$B662,NoSettings_v3!$A$2:$A$4612,0),MATCH('EPS 3.1.3'!AE$1,NoSettings_v3!$C$1:$AH$1,0)),"")</f>
        <v>0</v>
      </c>
      <c r="AF662" s="157">
        <f>IFERROR(INDEX(NoSettings_v3!$C$2:$AH$4612,MATCH('EPS 3.1.3'!$B662,NoSettings_v3!$A$2:$A$4612,0),MATCH('EPS 3.1.3'!AF$1,NoSettings_v3!$C$1:$AH$1,0)),"")</f>
        <v>0</v>
      </c>
      <c r="AG662" s="157">
        <f>IFERROR(INDEX(NoSettings_v3!$C$2:$AH$4612,MATCH('EPS 3.1.3'!$B662,NoSettings_v3!$A$2:$A$4612,0),MATCH('EPS 3.1.3'!AG$1,NoSettings_v3!$C$1:$AH$1,0)),"")</f>
        <v>0</v>
      </c>
      <c r="AH662" s="157">
        <f>IFERROR(INDEX(NoSettings_v3!$C$2:$AH$4612,MATCH('EPS 3.1.3'!$B662,NoSettings_v3!$A$2:$A$4612,0),MATCH('EPS 3.1.3'!AH$1,NoSettings_v3!$C$1:$AH$1,0)),"")</f>
        <v>0</v>
      </c>
      <c r="AI662" s="157">
        <f>IFERROR(INDEX(NoSettings_v3!$C$2:$AH$4612,MATCH('EPS 3.1.3'!$B662,NoSettings_v3!$A$2:$A$4612,0),MATCH('EPS 3.1.3'!AI$1,NoSettings_v3!$C$1:$AH$1,0)),"")</f>
        <v>0</v>
      </c>
    </row>
    <row r="663" spans="2:35" x14ac:dyDescent="0.35">
      <c r="B663" s="161" t="s">
        <v>712</v>
      </c>
      <c r="C663" s="127" t="s">
        <v>964</v>
      </c>
      <c r="D663" s="157">
        <f>IFERROR(INDEX(NoSettings_v3!$C$2:$AH$4612,MATCH('EPS 3.1.3'!$B663,NoSettings_v3!$A$2:$A$4612,0),MATCH('EPS 3.1.3'!D$1,NoSettings_v3!$C$1:$AH$1,0)),"")</f>
        <v>0</v>
      </c>
      <c r="E663" s="157">
        <f>IFERROR(INDEX(NoSettings_v3!$C$2:$AH$4612,MATCH('EPS 3.1.3'!$B663,NoSettings_v3!$A$2:$A$4612,0),MATCH('EPS 3.1.3'!E$1,NoSettings_v3!$C$1:$AH$1,0)),"")</f>
        <v>0</v>
      </c>
      <c r="F663" s="157">
        <f>IFERROR(INDEX(NoSettings_v3!$C$2:$AH$4612,MATCH('EPS 3.1.3'!$B663,NoSettings_v3!$A$2:$A$4612,0),MATCH('EPS 3.1.3'!F$1,NoSettings_v3!$C$1:$AH$1,0)),"")</f>
        <v>0</v>
      </c>
      <c r="G663" s="157">
        <f>IFERROR(INDEX(NoSettings_v3!$C$2:$AH$4612,MATCH('EPS 3.1.3'!$B663,NoSettings_v3!$A$2:$A$4612,0),MATCH('EPS 3.1.3'!G$1,NoSettings_v3!$C$1:$AH$1,0)),"")</f>
        <v>0</v>
      </c>
      <c r="H663" s="157">
        <f>IFERROR(INDEX(NoSettings_v3!$C$2:$AH$4612,MATCH('EPS 3.1.3'!$B663,NoSettings_v3!$A$2:$A$4612,0),MATCH('EPS 3.1.3'!H$1,NoSettings_v3!$C$1:$AH$1,0)),"")</f>
        <v>0</v>
      </c>
      <c r="I663" s="157">
        <f>IFERROR(INDEX(NoSettings_v3!$C$2:$AH$4612,MATCH('EPS 3.1.3'!$B663,NoSettings_v3!$A$2:$A$4612,0),MATCH('EPS 3.1.3'!I$1,NoSettings_v3!$C$1:$AH$1,0)),"")</f>
        <v>0</v>
      </c>
      <c r="J663" s="157">
        <f>IFERROR(INDEX(NoSettings_v3!$C$2:$AH$4612,MATCH('EPS 3.1.3'!$B663,NoSettings_v3!$A$2:$A$4612,0),MATCH('EPS 3.1.3'!J$1,NoSettings_v3!$C$1:$AH$1,0)),"")</f>
        <v>0</v>
      </c>
      <c r="K663" s="157">
        <f>IFERROR(INDEX(NoSettings_v3!$C$2:$AH$4612,MATCH('EPS 3.1.3'!$B663,NoSettings_v3!$A$2:$A$4612,0),MATCH('EPS 3.1.3'!K$1,NoSettings_v3!$C$1:$AH$1,0)),"")</f>
        <v>0</v>
      </c>
      <c r="L663" s="157">
        <f>IFERROR(INDEX(NoSettings_v3!$C$2:$AH$4612,MATCH('EPS 3.1.3'!$B663,NoSettings_v3!$A$2:$A$4612,0),MATCH('EPS 3.1.3'!L$1,NoSettings_v3!$C$1:$AH$1,0)),"")</f>
        <v>0</v>
      </c>
      <c r="M663" s="157">
        <f>IFERROR(INDEX(NoSettings_v3!$C$2:$AH$4612,MATCH('EPS 3.1.3'!$B663,NoSettings_v3!$A$2:$A$4612,0),MATCH('EPS 3.1.3'!M$1,NoSettings_v3!$C$1:$AH$1,0)),"")</f>
        <v>0</v>
      </c>
      <c r="N663" s="157">
        <f>IFERROR(INDEX(NoSettings_v3!$C$2:$AH$4612,MATCH('EPS 3.1.3'!$B663,NoSettings_v3!$A$2:$A$4612,0),MATCH('EPS 3.1.3'!N$1,NoSettings_v3!$C$1:$AH$1,0)),"")</f>
        <v>0</v>
      </c>
      <c r="O663" s="157">
        <f>IFERROR(INDEX(NoSettings_v3!$C$2:$AH$4612,MATCH('EPS 3.1.3'!$B663,NoSettings_v3!$A$2:$A$4612,0),MATCH('EPS 3.1.3'!O$1,NoSettings_v3!$C$1:$AH$1,0)),"")</f>
        <v>0</v>
      </c>
      <c r="P663" s="157">
        <f>IFERROR(INDEX(NoSettings_v3!$C$2:$AH$4612,MATCH('EPS 3.1.3'!$B663,NoSettings_v3!$A$2:$A$4612,0),MATCH('EPS 3.1.3'!P$1,NoSettings_v3!$C$1:$AH$1,0)),"")</f>
        <v>0</v>
      </c>
      <c r="Q663" s="157">
        <f>IFERROR(INDEX(NoSettings_v3!$C$2:$AH$4612,MATCH('EPS 3.1.3'!$B663,NoSettings_v3!$A$2:$A$4612,0),MATCH('EPS 3.1.3'!Q$1,NoSettings_v3!$C$1:$AH$1,0)),"")</f>
        <v>0</v>
      </c>
      <c r="R663" s="157">
        <f>IFERROR(INDEX(NoSettings_v3!$C$2:$AH$4612,MATCH('EPS 3.1.3'!$B663,NoSettings_v3!$A$2:$A$4612,0),MATCH('EPS 3.1.3'!R$1,NoSettings_v3!$C$1:$AH$1,0)),"")</f>
        <v>0</v>
      </c>
      <c r="S663" s="157">
        <f>IFERROR(INDEX(NoSettings_v3!$C$2:$AH$4612,MATCH('EPS 3.1.3'!$B663,NoSettings_v3!$A$2:$A$4612,0),MATCH('EPS 3.1.3'!S$1,NoSettings_v3!$C$1:$AH$1,0)),"")</f>
        <v>0</v>
      </c>
      <c r="T663" s="157">
        <f>IFERROR(INDEX(NoSettings_v3!$C$2:$AH$4612,MATCH('EPS 3.1.3'!$B663,NoSettings_v3!$A$2:$A$4612,0),MATCH('EPS 3.1.3'!T$1,NoSettings_v3!$C$1:$AH$1,0)),"")</f>
        <v>0</v>
      </c>
      <c r="U663" s="157">
        <f>IFERROR(INDEX(NoSettings_v3!$C$2:$AH$4612,MATCH('EPS 3.1.3'!$B663,NoSettings_v3!$A$2:$A$4612,0),MATCH('EPS 3.1.3'!U$1,NoSettings_v3!$C$1:$AH$1,0)),"")</f>
        <v>0</v>
      </c>
      <c r="V663" s="157">
        <f>IFERROR(INDEX(NoSettings_v3!$C$2:$AH$4612,MATCH('EPS 3.1.3'!$B663,NoSettings_v3!$A$2:$A$4612,0),MATCH('EPS 3.1.3'!V$1,NoSettings_v3!$C$1:$AH$1,0)),"")</f>
        <v>0</v>
      </c>
      <c r="W663" s="157">
        <f>IFERROR(INDEX(NoSettings_v3!$C$2:$AH$4612,MATCH('EPS 3.1.3'!$B663,NoSettings_v3!$A$2:$A$4612,0),MATCH('EPS 3.1.3'!W$1,NoSettings_v3!$C$1:$AH$1,0)),"")</f>
        <v>0</v>
      </c>
      <c r="X663" s="157">
        <f>IFERROR(INDEX(NoSettings_v3!$C$2:$AH$4612,MATCH('EPS 3.1.3'!$B663,NoSettings_v3!$A$2:$A$4612,0),MATCH('EPS 3.1.3'!X$1,NoSettings_v3!$C$1:$AH$1,0)),"")</f>
        <v>0</v>
      </c>
      <c r="Y663" s="157">
        <f>IFERROR(INDEX(NoSettings_v3!$C$2:$AH$4612,MATCH('EPS 3.1.3'!$B663,NoSettings_v3!$A$2:$A$4612,0),MATCH('EPS 3.1.3'!Y$1,NoSettings_v3!$C$1:$AH$1,0)),"")</f>
        <v>0</v>
      </c>
      <c r="Z663" s="157">
        <f>IFERROR(INDEX(NoSettings_v3!$C$2:$AH$4612,MATCH('EPS 3.1.3'!$B663,NoSettings_v3!$A$2:$A$4612,0),MATCH('EPS 3.1.3'!Z$1,NoSettings_v3!$C$1:$AH$1,0)),"")</f>
        <v>0</v>
      </c>
      <c r="AA663" s="157">
        <f>IFERROR(INDEX(NoSettings_v3!$C$2:$AH$4612,MATCH('EPS 3.1.3'!$B663,NoSettings_v3!$A$2:$A$4612,0),MATCH('EPS 3.1.3'!AA$1,NoSettings_v3!$C$1:$AH$1,0)),"")</f>
        <v>0</v>
      </c>
      <c r="AB663" s="157">
        <f>IFERROR(INDEX(NoSettings_v3!$C$2:$AH$4612,MATCH('EPS 3.1.3'!$B663,NoSettings_v3!$A$2:$A$4612,0),MATCH('EPS 3.1.3'!AB$1,NoSettings_v3!$C$1:$AH$1,0)),"")</f>
        <v>0</v>
      </c>
      <c r="AC663" s="157">
        <f>IFERROR(INDEX(NoSettings_v3!$C$2:$AH$4612,MATCH('EPS 3.1.3'!$B663,NoSettings_v3!$A$2:$A$4612,0),MATCH('EPS 3.1.3'!AC$1,NoSettings_v3!$C$1:$AH$1,0)),"")</f>
        <v>0</v>
      </c>
      <c r="AD663" s="157">
        <f>IFERROR(INDEX(NoSettings_v3!$C$2:$AH$4612,MATCH('EPS 3.1.3'!$B663,NoSettings_v3!$A$2:$A$4612,0),MATCH('EPS 3.1.3'!AD$1,NoSettings_v3!$C$1:$AH$1,0)),"")</f>
        <v>0</v>
      </c>
      <c r="AE663" s="157">
        <f>IFERROR(INDEX(NoSettings_v3!$C$2:$AH$4612,MATCH('EPS 3.1.3'!$B663,NoSettings_v3!$A$2:$A$4612,0),MATCH('EPS 3.1.3'!AE$1,NoSettings_v3!$C$1:$AH$1,0)),"")</f>
        <v>0</v>
      </c>
      <c r="AF663" s="157">
        <f>IFERROR(INDEX(NoSettings_v3!$C$2:$AH$4612,MATCH('EPS 3.1.3'!$B663,NoSettings_v3!$A$2:$A$4612,0),MATCH('EPS 3.1.3'!AF$1,NoSettings_v3!$C$1:$AH$1,0)),"")</f>
        <v>0</v>
      </c>
      <c r="AG663" s="157">
        <f>IFERROR(INDEX(NoSettings_v3!$C$2:$AH$4612,MATCH('EPS 3.1.3'!$B663,NoSettings_v3!$A$2:$A$4612,0),MATCH('EPS 3.1.3'!AG$1,NoSettings_v3!$C$1:$AH$1,0)),"")</f>
        <v>0</v>
      </c>
      <c r="AH663" s="157">
        <f>IFERROR(INDEX(NoSettings_v3!$C$2:$AH$4612,MATCH('EPS 3.1.3'!$B663,NoSettings_v3!$A$2:$A$4612,0),MATCH('EPS 3.1.3'!AH$1,NoSettings_v3!$C$1:$AH$1,0)),"")</f>
        <v>0</v>
      </c>
      <c r="AI663" s="157">
        <f>IFERROR(INDEX(NoSettings_v3!$C$2:$AH$4612,MATCH('EPS 3.1.3'!$B663,NoSettings_v3!$A$2:$A$4612,0),MATCH('EPS 3.1.3'!AI$1,NoSettings_v3!$C$1:$AH$1,0)),"")</f>
        <v>0</v>
      </c>
    </row>
    <row r="664" spans="2:35" x14ac:dyDescent="0.35">
      <c r="B664" s="161" t="s">
        <v>713</v>
      </c>
      <c r="C664" s="127" t="s">
        <v>964</v>
      </c>
      <c r="D664" s="157">
        <f>IFERROR(INDEX(NoSettings_v3!$C$2:$AH$4612,MATCH('EPS 3.1.3'!$B664,NoSettings_v3!$A$2:$A$4612,0),MATCH('EPS 3.1.3'!D$1,NoSettings_v3!$C$1:$AH$1,0)),"")</f>
        <v>0</v>
      </c>
      <c r="E664" s="157">
        <f>IFERROR(INDEX(NoSettings_v3!$C$2:$AH$4612,MATCH('EPS 3.1.3'!$B664,NoSettings_v3!$A$2:$A$4612,0),MATCH('EPS 3.1.3'!E$1,NoSettings_v3!$C$1:$AH$1,0)),"")</f>
        <v>0</v>
      </c>
      <c r="F664" s="157">
        <f>IFERROR(INDEX(NoSettings_v3!$C$2:$AH$4612,MATCH('EPS 3.1.3'!$B664,NoSettings_v3!$A$2:$A$4612,0),MATCH('EPS 3.1.3'!F$1,NoSettings_v3!$C$1:$AH$1,0)),"")</f>
        <v>0</v>
      </c>
      <c r="G664" s="157">
        <f>IFERROR(INDEX(NoSettings_v3!$C$2:$AH$4612,MATCH('EPS 3.1.3'!$B664,NoSettings_v3!$A$2:$A$4612,0),MATCH('EPS 3.1.3'!G$1,NoSettings_v3!$C$1:$AH$1,0)),"")</f>
        <v>0</v>
      </c>
      <c r="H664" s="157">
        <f>IFERROR(INDEX(NoSettings_v3!$C$2:$AH$4612,MATCH('EPS 3.1.3'!$B664,NoSettings_v3!$A$2:$A$4612,0),MATCH('EPS 3.1.3'!H$1,NoSettings_v3!$C$1:$AH$1,0)),"")</f>
        <v>0</v>
      </c>
      <c r="I664" s="157">
        <f>IFERROR(INDEX(NoSettings_v3!$C$2:$AH$4612,MATCH('EPS 3.1.3'!$B664,NoSettings_v3!$A$2:$A$4612,0),MATCH('EPS 3.1.3'!I$1,NoSettings_v3!$C$1:$AH$1,0)),"")</f>
        <v>0</v>
      </c>
      <c r="J664" s="157">
        <f>IFERROR(INDEX(NoSettings_v3!$C$2:$AH$4612,MATCH('EPS 3.1.3'!$B664,NoSettings_v3!$A$2:$A$4612,0),MATCH('EPS 3.1.3'!J$1,NoSettings_v3!$C$1:$AH$1,0)),"")</f>
        <v>0</v>
      </c>
      <c r="K664" s="157">
        <f>IFERROR(INDEX(NoSettings_v3!$C$2:$AH$4612,MATCH('EPS 3.1.3'!$B664,NoSettings_v3!$A$2:$A$4612,0),MATCH('EPS 3.1.3'!K$1,NoSettings_v3!$C$1:$AH$1,0)),"")</f>
        <v>0</v>
      </c>
      <c r="L664" s="157">
        <f>IFERROR(INDEX(NoSettings_v3!$C$2:$AH$4612,MATCH('EPS 3.1.3'!$B664,NoSettings_v3!$A$2:$A$4612,0),MATCH('EPS 3.1.3'!L$1,NoSettings_v3!$C$1:$AH$1,0)),"")</f>
        <v>0</v>
      </c>
      <c r="M664" s="157">
        <f>IFERROR(INDEX(NoSettings_v3!$C$2:$AH$4612,MATCH('EPS 3.1.3'!$B664,NoSettings_v3!$A$2:$A$4612,0),MATCH('EPS 3.1.3'!M$1,NoSettings_v3!$C$1:$AH$1,0)),"")</f>
        <v>0</v>
      </c>
      <c r="N664" s="157">
        <f>IFERROR(INDEX(NoSettings_v3!$C$2:$AH$4612,MATCH('EPS 3.1.3'!$B664,NoSettings_v3!$A$2:$A$4612,0),MATCH('EPS 3.1.3'!N$1,NoSettings_v3!$C$1:$AH$1,0)),"")</f>
        <v>0</v>
      </c>
      <c r="O664" s="157">
        <f>IFERROR(INDEX(NoSettings_v3!$C$2:$AH$4612,MATCH('EPS 3.1.3'!$B664,NoSettings_v3!$A$2:$A$4612,0),MATCH('EPS 3.1.3'!O$1,NoSettings_v3!$C$1:$AH$1,0)),"")</f>
        <v>0</v>
      </c>
      <c r="P664" s="157">
        <f>IFERROR(INDEX(NoSettings_v3!$C$2:$AH$4612,MATCH('EPS 3.1.3'!$B664,NoSettings_v3!$A$2:$A$4612,0),MATCH('EPS 3.1.3'!P$1,NoSettings_v3!$C$1:$AH$1,0)),"")</f>
        <v>0</v>
      </c>
      <c r="Q664" s="157">
        <f>IFERROR(INDEX(NoSettings_v3!$C$2:$AH$4612,MATCH('EPS 3.1.3'!$B664,NoSettings_v3!$A$2:$A$4612,0),MATCH('EPS 3.1.3'!Q$1,NoSettings_v3!$C$1:$AH$1,0)),"")</f>
        <v>0</v>
      </c>
      <c r="R664" s="157">
        <f>IFERROR(INDEX(NoSettings_v3!$C$2:$AH$4612,MATCH('EPS 3.1.3'!$B664,NoSettings_v3!$A$2:$A$4612,0),MATCH('EPS 3.1.3'!R$1,NoSettings_v3!$C$1:$AH$1,0)),"")</f>
        <v>0</v>
      </c>
      <c r="S664" s="157">
        <f>IFERROR(INDEX(NoSettings_v3!$C$2:$AH$4612,MATCH('EPS 3.1.3'!$B664,NoSettings_v3!$A$2:$A$4612,0),MATCH('EPS 3.1.3'!S$1,NoSettings_v3!$C$1:$AH$1,0)),"")</f>
        <v>0</v>
      </c>
      <c r="T664" s="157">
        <f>IFERROR(INDEX(NoSettings_v3!$C$2:$AH$4612,MATCH('EPS 3.1.3'!$B664,NoSettings_v3!$A$2:$A$4612,0),MATCH('EPS 3.1.3'!T$1,NoSettings_v3!$C$1:$AH$1,0)),"")</f>
        <v>0</v>
      </c>
      <c r="U664" s="157">
        <f>IFERROR(INDEX(NoSettings_v3!$C$2:$AH$4612,MATCH('EPS 3.1.3'!$B664,NoSettings_v3!$A$2:$A$4612,0),MATCH('EPS 3.1.3'!U$1,NoSettings_v3!$C$1:$AH$1,0)),"")</f>
        <v>0</v>
      </c>
      <c r="V664" s="157">
        <f>IFERROR(INDEX(NoSettings_v3!$C$2:$AH$4612,MATCH('EPS 3.1.3'!$B664,NoSettings_v3!$A$2:$A$4612,0),MATCH('EPS 3.1.3'!V$1,NoSettings_v3!$C$1:$AH$1,0)),"")</f>
        <v>0</v>
      </c>
      <c r="W664" s="157">
        <f>IFERROR(INDEX(NoSettings_v3!$C$2:$AH$4612,MATCH('EPS 3.1.3'!$B664,NoSettings_v3!$A$2:$A$4612,0),MATCH('EPS 3.1.3'!W$1,NoSettings_v3!$C$1:$AH$1,0)),"")</f>
        <v>0</v>
      </c>
      <c r="X664" s="157">
        <f>IFERROR(INDEX(NoSettings_v3!$C$2:$AH$4612,MATCH('EPS 3.1.3'!$B664,NoSettings_v3!$A$2:$A$4612,0),MATCH('EPS 3.1.3'!X$1,NoSettings_v3!$C$1:$AH$1,0)),"")</f>
        <v>0</v>
      </c>
      <c r="Y664" s="157">
        <f>IFERROR(INDEX(NoSettings_v3!$C$2:$AH$4612,MATCH('EPS 3.1.3'!$B664,NoSettings_v3!$A$2:$A$4612,0),MATCH('EPS 3.1.3'!Y$1,NoSettings_v3!$C$1:$AH$1,0)),"")</f>
        <v>0</v>
      </c>
      <c r="Z664" s="157">
        <f>IFERROR(INDEX(NoSettings_v3!$C$2:$AH$4612,MATCH('EPS 3.1.3'!$B664,NoSettings_v3!$A$2:$A$4612,0),MATCH('EPS 3.1.3'!Z$1,NoSettings_v3!$C$1:$AH$1,0)),"")</f>
        <v>0</v>
      </c>
      <c r="AA664" s="157">
        <f>IFERROR(INDEX(NoSettings_v3!$C$2:$AH$4612,MATCH('EPS 3.1.3'!$B664,NoSettings_v3!$A$2:$A$4612,0),MATCH('EPS 3.1.3'!AA$1,NoSettings_v3!$C$1:$AH$1,0)),"")</f>
        <v>0</v>
      </c>
      <c r="AB664" s="157">
        <f>IFERROR(INDEX(NoSettings_v3!$C$2:$AH$4612,MATCH('EPS 3.1.3'!$B664,NoSettings_v3!$A$2:$A$4612,0),MATCH('EPS 3.1.3'!AB$1,NoSettings_v3!$C$1:$AH$1,0)),"")</f>
        <v>0</v>
      </c>
      <c r="AC664" s="157">
        <f>IFERROR(INDEX(NoSettings_v3!$C$2:$AH$4612,MATCH('EPS 3.1.3'!$B664,NoSettings_v3!$A$2:$A$4612,0),MATCH('EPS 3.1.3'!AC$1,NoSettings_v3!$C$1:$AH$1,0)),"")</f>
        <v>0</v>
      </c>
      <c r="AD664" s="157">
        <f>IFERROR(INDEX(NoSettings_v3!$C$2:$AH$4612,MATCH('EPS 3.1.3'!$B664,NoSettings_v3!$A$2:$A$4612,0),MATCH('EPS 3.1.3'!AD$1,NoSettings_v3!$C$1:$AH$1,0)),"")</f>
        <v>0</v>
      </c>
      <c r="AE664" s="157">
        <f>IFERROR(INDEX(NoSettings_v3!$C$2:$AH$4612,MATCH('EPS 3.1.3'!$B664,NoSettings_v3!$A$2:$A$4612,0),MATCH('EPS 3.1.3'!AE$1,NoSettings_v3!$C$1:$AH$1,0)),"")</f>
        <v>0</v>
      </c>
      <c r="AF664" s="157">
        <f>IFERROR(INDEX(NoSettings_v3!$C$2:$AH$4612,MATCH('EPS 3.1.3'!$B664,NoSettings_v3!$A$2:$A$4612,0),MATCH('EPS 3.1.3'!AF$1,NoSettings_v3!$C$1:$AH$1,0)),"")</f>
        <v>0</v>
      </c>
      <c r="AG664" s="157">
        <f>IFERROR(INDEX(NoSettings_v3!$C$2:$AH$4612,MATCH('EPS 3.1.3'!$B664,NoSettings_v3!$A$2:$A$4612,0),MATCH('EPS 3.1.3'!AG$1,NoSettings_v3!$C$1:$AH$1,0)),"")</f>
        <v>0</v>
      </c>
      <c r="AH664" s="157">
        <f>IFERROR(INDEX(NoSettings_v3!$C$2:$AH$4612,MATCH('EPS 3.1.3'!$B664,NoSettings_v3!$A$2:$A$4612,0),MATCH('EPS 3.1.3'!AH$1,NoSettings_v3!$C$1:$AH$1,0)),"")</f>
        <v>0</v>
      </c>
      <c r="AI664" s="157">
        <f>IFERROR(INDEX(NoSettings_v3!$C$2:$AH$4612,MATCH('EPS 3.1.3'!$B664,NoSettings_v3!$A$2:$A$4612,0),MATCH('EPS 3.1.3'!AI$1,NoSettings_v3!$C$1:$AH$1,0)),"")</f>
        <v>0</v>
      </c>
    </row>
    <row r="665" spans="2:35" x14ac:dyDescent="0.35">
      <c r="B665" s="161" t="s">
        <v>714</v>
      </c>
      <c r="C665" s="127" t="s">
        <v>964</v>
      </c>
      <c r="D665" s="157">
        <f>IFERROR(INDEX(NoSettings_v3!$C$2:$AH$4612,MATCH('EPS 3.1.3'!$B665,NoSettings_v3!$A$2:$A$4612,0),MATCH('EPS 3.1.3'!D$1,NoSettings_v3!$C$1:$AH$1,0)),"")</f>
        <v>0</v>
      </c>
      <c r="E665" s="157">
        <f>IFERROR(INDEX(NoSettings_v3!$C$2:$AH$4612,MATCH('EPS 3.1.3'!$B665,NoSettings_v3!$A$2:$A$4612,0),MATCH('EPS 3.1.3'!E$1,NoSettings_v3!$C$1:$AH$1,0)),"")</f>
        <v>0</v>
      </c>
      <c r="F665" s="157">
        <f>IFERROR(INDEX(NoSettings_v3!$C$2:$AH$4612,MATCH('EPS 3.1.3'!$B665,NoSettings_v3!$A$2:$A$4612,0),MATCH('EPS 3.1.3'!F$1,NoSettings_v3!$C$1:$AH$1,0)),"")</f>
        <v>0</v>
      </c>
      <c r="G665" s="157">
        <f>IFERROR(INDEX(NoSettings_v3!$C$2:$AH$4612,MATCH('EPS 3.1.3'!$B665,NoSettings_v3!$A$2:$A$4612,0),MATCH('EPS 3.1.3'!G$1,NoSettings_v3!$C$1:$AH$1,0)),"")</f>
        <v>0</v>
      </c>
      <c r="H665" s="157">
        <f>IFERROR(INDEX(NoSettings_v3!$C$2:$AH$4612,MATCH('EPS 3.1.3'!$B665,NoSettings_v3!$A$2:$A$4612,0),MATCH('EPS 3.1.3'!H$1,NoSettings_v3!$C$1:$AH$1,0)),"")</f>
        <v>0</v>
      </c>
      <c r="I665" s="157">
        <f>IFERROR(INDEX(NoSettings_v3!$C$2:$AH$4612,MATCH('EPS 3.1.3'!$B665,NoSettings_v3!$A$2:$A$4612,0),MATCH('EPS 3.1.3'!I$1,NoSettings_v3!$C$1:$AH$1,0)),"")</f>
        <v>0</v>
      </c>
      <c r="J665" s="157">
        <f>IFERROR(INDEX(NoSettings_v3!$C$2:$AH$4612,MATCH('EPS 3.1.3'!$B665,NoSettings_v3!$A$2:$A$4612,0),MATCH('EPS 3.1.3'!J$1,NoSettings_v3!$C$1:$AH$1,0)),"")</f>
        <v>0</v>
      </c>
      <c r="K665" s="157">
        <f>IFERROR(INDEX(NoSettings_v3!$C$2:$AH$4612,MATCH('EPS 3.1.3'!$B665,NoSettings_v3!$A$2:$A$4612,0),MATCH('EPS 3.1.3'!K$1,NoSettings_v3!$C$1:$AH$1,0)),"")</f>
        <v>0</v>
      </c>
      <c r="L665" s="157">
        <f>IFERROR(INDEX(NoSettings_v3!$C$2:$AH$4612,MATCH('EPS 3.1.3'!$B665,NoSettings_v3!$A$2:$A$4612,0),MATCH('EPS 3.1.3'!L$1,NoSettings_v3!$C$1:$AH$1,0)),"")</f>
        <v>0</v>
      </c>
      <c r="M665" s="157">
        <f>IFERROR(INDEX(NoSettings_v3!$C$2:$AH$4612,MATCH('EPS 3.1.3'!$B665,NoSettings_v3!$A$2:$A$4612,0),MATCH('EPS 3.1.3'!M$1,NoSettings_v3!$C$1:$AH$1,0)),"")</f>
        <v>0</v>
      </c>
      <c r="N665" s="157">
        <f>IFERROR(INDEX(NoSettings_v3!$C$2:$AH$4612,MATCH('EPS 3.1.3'!$B665,NoSettings_v3!$A$2:$A$4612,0),MATCH('EPS 3.1.3'!N$1,NoSettings_v3!$C$1:$AH$1,0)),"")</f>
        <v>0</v>
      </c>
      <c r="O665" s="157">
        <f>IFERROR(INDEX(NoSettings_v3!$C$2:$AH$4612,MATCH('EPS 3.1.3'!$B665,NoSettings_v3!$A$2:$A$4612,0),MATCH('EPS 3.1.3'!O$1,NoSettings_v3!$C$1:$AH$1,0)),"")</f>
        <v>0</v>
      </c>
      <c r="P665" s="157">
        <f>IFERROR(INDEX(NoSettings_v3!$C$2:$AH$4612,MATCH('EPS 3.1.3'!$B665,NoSettings_v3!$A$2:$A$4612,0),MATCH('EPS 3.1.3'!P$1,NoSettings_v3!$C$1:$AH$1,0)),"")</f>
        <v>0</v>
      </c>
      <c r="Q665" s="157">
        <f>IFERROR(INDEX(NoSettings_v3!$C$2:$AH$4612,MATCH('EPS 3.1.3'!$B665,NoSettings_v3!$A$2:$A$4612,0),MATCH('EPS 3.1.3'!Q$1,NoSettings_v3!$C$1:$AH$1,0)),"")</f>
        <v>0</v>
      </c>
      <c r="R665" s="157">
        <f>IFERROR(INDEX(NoSettings_v3!$C$2:$AH$4612,MATCH('EPS 3.1.3'!$B665,NoSettings_v3!$A$2:$A$4612,0),MATCH('EPS 3.1.3'!R$1,NoSettings_v3!$C$1:$AH$1,0)),"")</f>
        <v>0</v>
      </c>
      <c r="S665" s="157">
        <f>IFERROR(INDEX(NoSettings_v3!$C$2:$AH$4612,MATCH('EPS 3.1.3'!$B665,NoSettings_v3!$A$2:$A$4612,0),MATCH('EPS 3.1.3'!S$1,NoSettings_v3!$C$1:$AH$1,0)),"")</f>
        <v>0</v>
      </c>
      <c r="T665" s="157">
        <f>IFERROR(INDEX(NoSettings_v3!$C$2:$AH$4612,MATCH('EPS 3.1.3'!$B665,NoSettings_v3!$A$2:$A$4612,0),MATCH('EPS 3.1.3'!T$1,NoSettings_v3!$C$1:$AH$1,0)),"")</f>
        <v>0</v>
      </c>
      <c r="U665" s="157">
        <f>IFERROR(INDEX(NoSettings_v3!$C$2:$AH$4612,MATCH('EPS 3.1.3'!$B665,NoSettings_v3!$A$2:$A$4612,0),MATCH('EPS 3.1.3'!U$1,NoSettings_v3!$C$1:$AH$1,0)),"")</f>
        <v>0</v>
      </c>
      <c r="V665" s="157">
        <f>IFERROR(INDEX(NoSettings_v3!$C$2:$AH$4612,MATCH('EPS 3.1.3'!$B665,NoSettings_v3!$A$2:$A$4612,0),MATCH('EPS 3.1.3'!V$1,NoSettings_v3!$C$1:$AH$1,0)),"")</f>
        <v>0</v>
      </c>
      <c r="W665" s="157">
        <f>IFERROR(INDEX(NoSettings_v3!$C$2:$AH$4612,MATCH('EPS 3.1.3'!$B665,NoSettings_v3!$A$2:$A$4612,0),MATCH('EPS 3.1.3'!W$1,NoSettings_v3!$C$1:$AH$1,0)),"")</f>
        <v>0</v>
      </c>
      <c r="X665" s="157">
        <f>IFERROR(INDEX(NoSettings_v3!$C$2:$AH$4612,MATCH('EPS 3.1.3'!$B665,NoSettings_v3!$A$2:$A$4612,0),MATCH('EPS 3.1.3'!X$1,NoSettings_v3!$C$1:$AH$1,0)),"")</f>
        <v>0</v>
      </c>
      <c r="Y665" s="157">
        <f>IFERROR(INDEX(NoSettings_v3!$C$2:$AH$4612,MATCH('EPS 3.1.3'!$B665,NoSettings_v3!$A$2:$A$4612,0),MATCH('EPS 3.1.3'!Y$1,NoSettings_v3!$C$1:$AH$1,0)),"")</f>
        <v>0</v>
      </c>
      <c r="Z665" s="157">
        <f>IFERROR(INDEX(NoSettings_v3!$C$2:$AH$4612,MATCH('EPS 3.1.3'!$B665,NoSettings_v3!$A$2:$A$4612,0),MATCH('EPS 3.1.3'!Z$1,NoSettings_v3!$C$1:$AH$1,0)),"")</f>
        <v>0</v>
      </c>
      <c r="AA665" s="157">
        <f>IFERROR(INDEX(NoSettings_v3!$C$2:$AH$4612,MATCH('EPS 3.1.3'!$B665,NoSettings_v3!$A$2:$A$4612,0),MATCH('EPS 3.1.3'!AA$1,NoSettings_v3!$C$1:$AH$1,0)),"")</f>
        <v>0</v>
      </c>
      <c r="AB665" s="157">
        <f>IFERROR(INDEX(NoSettings_v3!$C$2:$AH$4612,MATCH('EPS 3.1.3'!$B665,NoSettings_v3!$A$2:$A$4612,0),MATCH('EPS 3.1.3'!AB$1,NoSettings_v3!$C$1:$AH$1,0)),"")</f>
        <v>0</v>
      </c>
      <c r="AC665" s="157">
        <f>IFERROR(INDEX(NoSettings_v3!$C$2:$AH$4612,MATCH('EPS 3.1.3'!$B665,NoSettings_v3!$A$2:$A$4612,0),MATCH('EPS 3.1.3'!AC$1,NoSettings_v3!$C$1:$AH$1,0)),"")</f>
        <v>0</v>
      </c>
      <c r="AD665" s="157">
        <f>IFERROR(INDEX(NoSettings_v3!$C$2:$AH$4612,MATCH('EPS 3.1.3'!$B665,NoSettings_v3!$A$2:$A$4612,0),MATCH('EPS 3.1.3'!AD$1,NoSettings_v3!$C$1:$AH$1,0)),"")</f>
        <v>0</v>
      </c>
      <c r="AE665" s="157">
        <f>IFERROR(INDEX(NoSettings_v3!$C$2:$AH$4612,MATCH('EPS 3.1.3'!$B665,NoSettings_v3!$A$2:$A$4612,0),MATCH('EPS 3.1.3'!AE$1,NoSettings_v3!$C$1:$AH$1,0)),"")</f>
        <v>0</v>
      </c>
      <c r="AF665" s="157">
        <f>IFERROR(INDEX(NoSettings_v3!$C$2:$AH$4612,MATCH('EPS 3.1.3'!$B665,NoSettings_v3!$A$2:$A$4612,0),MATCH('EPS 3.1.3'!AF$1,NoSettings_v3!$C$1:$AH$1,0)),"")</f>
        <v>0</v>
      </c>
      <c r="AG665" s="157">
        <f>IFERROR(INDEX(NoSettings_v3!$C$2:$AH$4612,MATCH('EPS 3.1.3'!$B665,NoSettings_v3!$A$2:$A$4612,0),MATCH('EPS 3.1.3'!AG$1,NoSettings_v3!$C$1:$AH$1,0)),"")</f>
        <v>0</v>
      </c>
      <c r="AH665" s="157">
        <f>IFERROR(INDEX(NoSettings_v3!$C$2:$AH$4612,MATCH('EPS 3.1.3'!$B665,NoSettings_v3!$A$2:$A$4612,0),MATCH('EPS 3.1.3'!AH$1,NoSettings_v3!$C$1:$AH$1,0)),"")</f>
        <v>0</v>
      </c>
      <c r="AI665" s="157">
        <f>IFERROR(INDEX(NoSettings_v3!$C$2:$AH$4612,MATCH('EPS 3.1.3'!$B665,NoSettings_v3!$A$2:$A$4612,0),MATCH('EPS 3.1.3'!AI$1,NoSettings_v3!$C$1:$AH$1,0)),"")</f>
        <v>0</v>
      </c>
    </row>
    <row r="666" spans="2:35" x14ac:dyDescent="0.35">
      <c r="B666" s="161" t="s">
        <v>715</v>
      </c>
      <c r="C666" s="127" t="s">
        <v>964</v>
      </c>
      <c r="D666" s="157">
        <f>IFERROR(INDEX(NoSettings_v3!$C$2:$AH$4612,MATCH('EPS 3.1.3'!$B666,NoSettings_v3!$A$2:$A$4612,0),MATCH('EPS 3.1.3'!D$1,NoSettings_v3!$C$1:$AH$1,0)),"")</f>
        <v>0</v>
      </c>
      <c r="E666" s="157">
        <f>IFERROR(INDEX(NoSettings_v3!$C$2:$AH$4612,MATCH('EPS 3.1.3'!$B666,NoSettings_v3!$A$2:$A$4612,0),MATCH('EPS 3.1.3'!E$1,NoSettings_v3!$C$1:$AH$1,0)),"")</f>
        <v>0</v>
      </c>
      <c r="F666" s="157">
        <f>IFERROR(INDEX(NoSettings_v3!$C$2:$AH$4612,MATCH('EPS 3.1.3'!$B666,NoSettings_v3!$A$2:$A$4612,0),MATCH('EPS 3.1.3'!F$1,NoSettings_v3!$C$1:$AH$1,0)),"")</f>
        <v>0</v>
      </c>
      <c r="G666" s="157">
        <f>IFERROR(INDEX(NoSettings_v3!$C$2:$AH$4612,MATCH('EPS 3.1.3'!$B666,NoSettings_v3!$A$2:$A$4612,0),MATCH('EPS 3.1.3'!G$1,NoSettings_v3!$C$1:$AH$1,0)),"")</f>
        <v>0</v>
      </c>
      <c r="H666" s="157">
        <f>IFERROR(INDEX(NoSettings_v3!$C$2:$AH$4612,MATCH('EPS 3.1.3'!$B666,NoSettings_v3!$A$2:$A$4612,0),MATCH('EPS 3.1.3'!H$1,NoSettings_v3!$C$1:$AH$1,0)),"")</f>
        <v>0</v>
      </c>
      <c r="I666" s="157">
        <f>IFERROR(INDEX(NoSettings_v3!$C$2:$AH$4612,MATCH('EPS 3.1.3'!$B666,NoSettings_v3!$A$2:$A$4612,0),MATCH('EPS 3.1.3'!I$1,NoSettings_v3!$C$1:$AH$1,0)),"")</f>
        <v>0</v>
      </c>
      <c r="J666" s="157">
        <f>IFERROR(INDEX(NoSettings_v3!$C$2:$AH$4612,MATCH('EPS 3.1.3'!$B666,NoSettings_v3!$A$2:$A$4612,0),MATCH('EPS 3.1.3'!J$1,NoSettings_v3!$C$1:$AH$1,0)),"")</f>
        <v>0</v>
      </c>
      <c r="K666" s="157">
        <f>IFERROR(INDEX(NoSettings_v3!$C$2:$AH$4612,MATCH('EPS 3.1.3'!$B666,NoSettings_v3!$A$2:$A$4612,0),MATCH('EPS 3.1.3'!K$1,NoSettings_v3!$C$1:$AH$1,0)),"")</f>
        <v>0</v>
      </c>
      <c r="L666" s="157">
        <f>IFERROR(INDEX(NoSettings_v3!$C$2:$AH$4612,MATCH('EPS 3.1.3'!$B666,NoSettings_v3!$A$2:$A$4612,0),MATCH('EPS 3.1.3'!L$1,NoSettings_v3!$C$1:$AH$1,0)),"")</f>
        <v>0</v>
      </c>
      <c r="M666" s="157">
        <f>IFERROR(INDEX(NoSettings_v3!$C$2:$AH$4612,MATCH('EPS 3.1.3'!$B666,NoSettings_v3!$A$2:$A$4612,0),MATCH('EPS 3.1.3'!M$1,NoSettings_v3!$C$1:$AH$1,0)),"")</f>
        <v>0</v>
      </c>
      <c r="N666" s="157">
        <f>IFERROR(INDEX(NoSettings_v3!$C$2:$AH$4612,MATCH('EPS 3.1.3'!$B666,NoSettings_v3!$A$2:$A$4612,0),MATCH('EPS 3.1.3'!N$1,NoSettings_v3!$C$1:$AH$1,0)),"")</f>
        <v>0</v>
      </c>
      <c r="O666" s="157">
        <f>IFERROR(INDEX(NoSettings_v3!$C$2:$AH$4612,MATCH('EPS 3.1.3'!$B666,NoSettings_v3!$A$2:$A$4612,0),MATCH('EPS 3.1.3'!O$1,NoSettings_v3!$C$1:$AH$1,0)),"")</f>
        <v>0</v>
      </c>
      <c r="P666" s="157">
        <f>IFERROR(INDEX(NoSettings_v3!$C$2:$AH$4612,MATCH('EPS 3.1.3'!$B666,NoSettings_v3!$A$2:$A$4612,0),MATCH('EPS 3.1.3'!P$1,NoSettings_v3!$C$1:$AH$1,0)),"")</f>
        <v>0</v>
      </c>
      <c r="Q666" s="157">
        <f>IFERROR(INDEX(NoSettings_v3!$C$2:$AH$4612,MATCH('EPS 3.1.3'!$B666,NoSettings_v3!$A$2:$A$4612,0),MATCH('EPS 3.1.3'!Q$1,NoSettings_v3!$C$1:$AH$1,0)),"")</f>
        <v>0</v>
      </c>
      <c r="R666" s="157">
        <f>IFERROR(INDEX(NoSettings_v3!$C$2:$AH$4612,MATCH('EPS 3.1.3'!$B666,NoSettings_v3!$A$2:$A$4612,0),MATCH('EPS 3.1.3'!R$1,NoSettings_v3!$C$1:$AH$1,0)),"")</f>
        <v>0</v>
      </c>
      <c r="S666" s="157">
        <f>IFERROR(INDEX(NoSettings_v3!$C$2:$AH$4612,MATCH('EPS 3.1.3'!$B666,NoSettings_v3!$A$2:$A$4612,0),MATCH('EPS 3.1.3'!S$1,NoSettings_v3!$C$1:$AH$1,0)),"")</f>
        <v>0</v>
      </c>
      <c r="T666" s="157">
        <f>IFERROR(INDEX(NoSettings_v3!$C$2:$AH$4612,MATCH('EPS 3.1.3'!$B666,NoSettings_v3!$A$2:$A$4612,0),MATCH('EPS 3.1.3'!T$1,NoSettings_v3!$C$1:$AH$1,0)),"")</f>
        <v>0</v>
      </c>
      <c r="U666" s="157">
        <f>IFERROR(INDEX(NoSettings_v3!$C$2:$AH$4612,MATCH('EPS 3.1.3'!$B666,NoSettings_v3!$A$2:$A$4612,0),MATCH('EPS 3.1.3'!U$1,NoSettings_v3!$C$1:$AH$1,0)),"")</f>
        <v>0</v>
      </c>
      <c r="V666" s="157">
        <f>IFERROR(INDEX(NoSettings_v3!$C$2:$AH$4612,MATCH('EPS 3.1.3'!$B666,NoSettings_v3!$A$2:$A$4612,0),MATCH('EPS 3.1.3'!V$1,NoSettings_v3!$C$1:$AH$1,0)),"")</f>
        <v>0</v>
      </c>
      <c r="W666" s="157">
        <f>IFERROR(INDEX(NoSettings_v3!$C$2:$AH$4612,MATCH('EPS 3.1.3'!$B666,NoSettings_v3!$A$2:$A$4612,0),MATCH('EPS 3.1.3'!W$1,NoSettings_v3!$C$1:$AH$1,0)),"")</f>
        <v>0</v>
      </c>
      <c r="X666" s="157">
        <f>IFERROR(INDEX(NoSettings_v3!$C$2:$AH$4612,MATCH('EPS 3.1.3'!$B666,NoSettings_v3!$A$2:$A$4612,0),MATCH('EPS 3.1.3'!X$1,NoSettings_v3!$C$1:$AH$1,0)),"")</f>
        <v>0</v>
      </c>
      <c r="Y666" s="157">
        <f>IFERROR(INDEX(NoSettings_v3!$C$2:$AH$4612,MATCH('EPS 3.1.3'!$B666,NoSettings_v3!$A$2:$A$4612,0),MATCH('EPS 3.1.3'!Y$1,NoSettings_v3!$C$1:$AH$1,0)),"")</f>
        <v>0</v>
      </c>
      <c r="Z666" s="157">
        <f>IFERROR(INDEX(NoSettings_v3!$C$2:$AH$4612,MATCH('EPS 3.1.3'!$B666,NoSettings_v3!$A$2:$A$4612,0),MATCH('EPS 3.1.3'!Z$1,NoSettings_v3!$C$1:$AH$1,0)),"")</f>
        <v>0</v>
      </c>
      <c r="AA666" s="157">
        <f>IFERROR(INDEX(NoSettings_v3!$C$2:$AH$4612,MATCH('EPS 3.1.3'!$B666,NoSettings_v3!$A$2:$A$4612,0),MATCH('EPS 3.1.3'!AA$1,NoSettings_v3!$C$1:$AH$1,0)),"")</f>
        <v>0</v>
      </c>
      <c r="AB666" s="157">
        <f>IFERROR(INDEX(NoSettings_v3!$C$2:$AH$4612,MATCH('EPS 3.1.3'!$B666,NoSettings_v3!$A$2:$A$4612,0),MATCH('EPS 3.1.3'!AB$1,NoSettings_v3!$C$1:$AH$1,0)),"")</f>
        <v>0</v>
      </c>
      <c r="AC666" s="157">
        <f>IFERROR(INDEX(NoSettings_v3!$C$2:$AH$4612,MATCH('EPS 3.1.3'!$B666,NoSettings_v3!$A$2:$A$4612,0),MATCH('EPS 3.1.3'!AC$1,NoSettings_v3!$C$1:$AH$1,0)),"")</f>
        <v>0</v>
      </c>
      <c r="AD666" s="157">
        <f>IFERROR(INDEX(NoSettings_v3!$C$2:$AH$4612,MATCH('EPS 3.1.3'!$B666,NoSettings_v3!$A$2:$A$4612,0),MATCH('EPS 3.1.3'!AD$1,NoSettings_v3!$C$1:$AH$1,0)),"")</f>
        <v>0</v>
      </c>
      <c r="AE666" s="157">
        <f>IFERROR(INDEX(NoSettings_v3!$C$2:$AH$4612,MATCH('EPS 3.1.3'!$B666,NoSettings_v3!$A$2:$A$4612,0),MATCH('EPS 3.1.3'!AE$1,NoSettings_v3!$C$1:$AH$1,0)),"")</f>
        <v>0</v>
      </c>
      <c r="AF666" s="157">
        <f>IFERROR(INDEX(NoSettings_v3!$C$2:$AH$4612,MATCH('EPS 3.1.3'!$B666,NoSettings_v3!$A$2:$A$4612,0),MATCH('EPS 3.1.3'!AF$1,NoSettings_v3!$C$1:$AH$1,0)),"")</f>
        <v>0</v>
      </c>
      <c r="AG666" s="157">
        <f>IFERROR(INDEX(NoSettings_v3!$C$2:$AH$4612,MATCH('EPS 3.1.3'!$B666,NoSettings_v3!$A$2:$A$4612,0),MATCH('EPS 3.1.3'!AG$1,NoSettings_v3!$C$1:$AH$1,0)),"")</f>
        <v>0</v>
      </c>
      <c r="AH666" s="157">
        <f>IFERROR(INDEX(NoSettings_v3!$C$2:$AH$4612,MATCH('EPS 3.1.3'!$B666,NoSettings_v3!$A$2:$A$4612,0),MATCH('EPS 3.1.3'!AH$1,NoSettings_v3!$C$1:$AH$1,0)),"")</f>
        <v>0</v>
      </c>
      <c r="AI666" s="157">
        <f>IFERROR(INDEX(NoSettings_v3!$C$2:$AH$4612,MATCH('EPS 3.1.3'!$B666,NoSettings_v3!$A$2:$A$4612,0),MATCH('EPS 3.1.3'!AI$1,NoSettings_v3!$C$1:$AH$1,0)),"")</f>
        <v>0</v>
      </c>
    </row>
    <row r="667" spans="2:35" x14ac:dyDescent="0.35">
      <c r="B667" s="161" t="s">
        <v>716</v>
      </c>
      <c r="C667" s="127" t="s">
        <v>964</v>
      </c>
      <c r="D667" s="157">
        <f>IFERROR(INDEX(NoSettings_v3!$C$2:$AH$4612,MATCH('EPS 3.1.3'!$B667,NoSettings_v3!$A$2:$A$4612,0),MATCH('EPS 3.1.3'!D$1,NoSettings_v3!$C$1:$AH$1,0)),"")</f>
        <v>0</v>
      </c>
      <c r="E667" s="157">
        <f>IFERROR(INDEX(NoSettings_v3!$C$2:$AH$4612,MATCH('EPS 3.1.3'!$B667,NoSettings_v3!$A$2:$A$4612,0),MATCH('EPS 3.1.3'!E$1,NoSettings_v3!$C$1:$AH$1,0)),"")</f>
        <v>0</v>
      </c>
      <c r="F667" s="157">
        <f>IFERROR(INDEX(NoSettings_v3!$C$2:$AH$4612,MATCH('EPS 3.1.3'!$B667,NoSettings_v3!$A$2:$A$4612,0),MATCH('EPS 3.1.3'!F$1,NoSettings_v3!$C$1:$AH$1,0)),"")</f>
        <v>0</v>
      </c>
      <c r="G667" s="157">
        <f>IFERROR(INDEX(NoSettings_v3!$C$2:$AH$4612,MATCH('EPS 3.1.3'!$B667,NoSettings_v3!$A$2:$A$4612,0),MATCH('EPS 3.1.3'!G$1,NoSettings_v3!$C$1:$AH$1,0)),"")</f>
        <v>0</v>
      </c>
      <c r="H667" s="157">
        <f>IFERROR(INDEX(NoSettings_v3!$C$2:$AH$4612,MATCH('EPS 3.1.3'!$B667,NoSettings_v3!$A$2:$A$4612,0),MATCH('EPS 3.1.3'!H$1,NoSettings_v3!$C$1:$AH$1,0)),"")</f>
        <v>0</v>
      </c>
      <c r="I667" s="157">
        <f>IFERROR(INDEX(NoSettings_v3!$C$2:$AH$4612,MATCH('EPS 3.1.3'!$B667,NoSettings_v3!$A$2:$A$4612,0),MATCH('EPS 3.1.3'!I$1,NoSettings_v3!$C$1:$AH$1,0)),"")</f>
        <v>0</v>
      </c>
      <c r="J667" s="157">
        <f>IFERROR(INDEX(NoSettings_v3!$C$2:$AH$4612,MATCH('EPS 3.1.3'!$B667,NoSettings_v3!$A$2:$A$4612,0),MATCH('EPS 3.1.3'!J$1,NoSettings_v3!$C$1:$AH$1,0)),"")</f>
        <v>0</v>
      </c>
      <c r="K667" s="157">
        <f>IFERROR(INDEX(NoSettings_v3!$C$2:$AH$4612,MATCH('EPS 3.1.3'!$B667,NoSettings_v3!$A$2:$A$4612,0),MATCH('EPS 3.1.3'!K$1,NoSettings_v3!$C$1:$AH$1,0)),"")</f>
        <v>0</v>
      </c>
      <c r="L667" s="157">
        <f>IFERROR(INDEX(NoSettings_v3!$C$2:$AH$4612,MATCH('EPS 3.1.3'!$B667,NoSettings_v3!$A$2:$A$4612,0),MATCH('EPS 3.1.3'!L$1,NoSettings_v3!$C$1:$AH$1,0)),"")</f>
        <v>0</v>
      </c>
      <c r="M667" s="157">
        <f>IFERROR(INDEX(NoSettings_v3!$C$2:$AH$4612,MATCH('EPS 3.1.3'!$B667,NoSettings_v3!$A$2:$A$4612,0),MATCH('EPS 3.1.3'!M$1,NoSettings_v3!$C$1:$AH$1,0)),"")</f>
        <v>0</v>
      </c>
      <c r="N667" s="157">
        <f>IFERROR(INDEX(NoSettings_v3!$C$2:$AH$4612,MATCH('EPS 3.1.3'!$B667,NoSettings_v3!$A$2:$A$4612,0),MATCH('EPS 3.1.3'!N$1,NoSettings_v3!$C$1:$AH$1,0)),"")</f>
        <v>0</v>
      </c>
      <c r="O667" s="157">
        <f>IFERROR(INDEX(NoSettings_v3!$C$2:$AH$4612,MATCH('EPS 3.1.3'!$B667,NoSettings_v3!$A$2:$A$4612,0),MATCH('EPS 3.1.3'!O$1,NoSettings_v3!$C$1:$AH$1,0)),"")</f>
        <v>0</v>
      </c>
      <c r="P667" s="157">
        <f>IFERROR(INDEX(NoSettings_v3!$C$2:$AH$4612,MATCH('EPS 3.1.3'!$B667,NoSettings_v3!$A$2:$A$4612,0),MATCH('EPS 3.1.3'!P$1,NoSettings_v3!$C$1:$AH$1,0)),"")</f>
        <v>0</v>
      </c>
      <c r="Q667" s="157">
        <f>IFERROR(INDEX(NoSettings_v3!$C$2:$AH$4612,MATCH('EPS 3.1.3'!$B667,NoSettings_v3!$A$2:$A$4612,0),MATCH('EPS 3.1.3'!Q$1,NoSettings_v3!$C$1:$AH$1,0)),"")</f>
        <v>0</v>
      </c>
      <c r="R667" s="157">
        <f>IFERROR(INDEX(NoSettings_v3!$C$2:$AH$4612,MATCH('EPS 3.1.3'!$B667,NoSettings_v3!$A$2:$A$4612,0),MATCH('EPS 3.1.3'!R$1,NoSettings_v3!$C$1:$AH$1,0)),"")</f>
        <v>0</v>
      </c>
      <c r="S667" s="157">
        <f>IFERROR(INDEX(NoSettings_v3!$C$2:$AH$4612,MATCH('EPS 3.1.3'!$B667,NoSettings_v3!$A$2:$A$4612,0),MATCH('EPS 3.1.3'!S$1,NoSettings_v3!$C$1:$AH$1,0)),"")</f>
        <v>0</v>
      </c>
      <c r="T667" s="157">
        <f>IFERROR(INDEX(NoSettings_v3!$C$2:$AH$4612,MATCH('EPS 3.1.3'!$B667,NoSettings_v3!$A$2:$A$4612,0),MATCH('EPS 3.1.3'!T$1,NoSettings_v3!$C$1:$AH$1,0)),"")</f>
        <v>0</v>
      </c>
      <c r="U667" s="157">
        <f>IFERROR(INDEX(NoSettings_v3!$C$2:$AH$4612,MATCH('EPS 3.1.3'!$B667,NoSettings_v3!$A$2:$A$4612,0),MATCH('EPS 3.1.3'!U$1,NoSettings_v3!$C$1:$AH$1,0)),"")</f>
        <v>0</v>
      </c>
      <c r="V667" s="157">
        <f>IFERROR(INDEX(NoSettings_v3!$C$2:$AH$4612,MATCH('EPS 3.1.3'!$B667,NoSettings_v3!$A$2:$A$4612,0),MATCH('EPS 3.1.3'!V$1,NoSettings_v3!$C$1:$AH$1,0)),"")</f>
        <v>0</v>
      </c>
      <c r="W667" s="157">
        <f>IFERROR(INDEX(NoSettings_v3!$C$2:$AH$4612,MATCH('EPS 3.1.3'!$B667,NoSettings_v3!$A$2:$A$4612,0),MATCH('EPS 3.1.3'!W$1,NoSettings_v3!$C$1:$AH$1,0)),"")</f>
        <v>0</v>
      </c>
      <c r="X667" s="157">
        <f>IFERROR(INDEX(NoSettings_v3!$C$2:$AH$4612,MATCH('EPS 3.1.3'!$B667,NoSettings_v3!$A$2:$A$4612,0),MATCH('EPS 3.1.3'!X$1,NoSettings_v3!$C$1:$AH$1,0)),"")</f>
        <v>0</v>
      </c>
      <c r="Y667" s="157">
        <f>IFERROR(INDEX(NoSettings_v3!$C$2:$AH$4612,MATCH('EPS 3.1.3'!$B667,NoSettings_v3!$A$2:$A$4612,0),MATCH('EPS 3.1.3'!Y$1,NoSettings_v3!$C$1:$AH$1,0)),"")</f>
        <v>0</v>
      </c>
      <c r="Z667" s="157">
        <f>IFERROR(INDEX(NoSettings_v3!$C$2:$AH$4612,MATCH('EPS 3.1.3'!$B667,NoSettings_v3!$A$2:$A$4612,0),MATCH('EPS 3.1.3'!Z$1,NoSettings_v3!$C$1:$AH$1,0)),"")</f>
        <v>0</v>
      </c>
      <c r="AA667" s="157">
        <f>IFERROR(INDEX(NoSettings_v3!$C$2:$AH$4612,MATCH('EPS 3.1.3'!$B667,NoSettings_v3!$A$2:$A$4612,0),MATCH('EPS 3.1.3'!AA$1,NoSettings_v3!$C$1:$AH$1,0)),"")</f>
        <v>0</v>
      </c>
      <c r="AB667" s="157">
        <f>IFERROR(INDEX(NoSettings_v3!$C$2:$AH$4612,MATCH('EPS 3.1.3'!$B667,NoSettings_v3!$A$2:$A$4612,0),MATCH('EPS 3.1.3'!AB$1,NoSettings_v3!$C$1:$AH$1,0)),"")</f>
        <v>0</v>
      </c>
      <c r="AC667" s="157">
        <f>IFERROR(INDEX(NoSettings_v3!$C$2:$AH$4612,MATCH('EPS 3.1.3'!$B667,NoSettings_v3!$A$2:$A$4612,0),MATCH('EPS 3.1.3'!AC$1,NoSettings_v3!$C$1:$AH$1,0)),"")</f>
        <v>0</v>
      </c>
      <c r="AD667" s="157">
        <f>IFERROR(INDEX(NoSettings_v3!$C$2:$AH$4612,MATCH('EPS 3.1.3'!$B667,NoSettings_v3!$A$2:$A$4612,0),MATCH('EPS 3.1.3'!AD$1,NoSettings_v3!$C$1:$AH$1,0)),"")</f>
        <v>0</v>
      </c>
      <c r="AE667" s="157">
        <f>IFERROR(INDEX(NoSettings_v3!$C$2:$AH$4612,MATCH('EPS 3.1.3'!$B667,NoSettings_v3!$A$2:$A$4612,0),MATCH('EPS 3.1.3'!AE$1,NoSettings_v3!$C$1:$AH$1,0)),"")</f>
        <v>0</v>
      </c>
      <c r="AF667" s="157">
        <f>IFERROR(INDEX(NoSettings_v3!$C$2:$AH$4612,MATCH('EPS 3.1.3'!$B667,NoSettings_v3!$A$2:$A$4612,0),MATCH('EPS 3.1.3'!AF$1,NoSettings_v3!$C$1:$AH$1,0)),"")</f>
        <v>0</v>
      </c>
      <c r="AG667" s="157">
        <f>IFERROR(INDEX(NoSettings_v3!$C$2:$AH$4612,MATCH('EPS 3.1.3'!$B667,NoSettings_v3!$A$2:$A$4612,0),MATCH('EPS 3.1.3'!AG$1,NoSettings_v3!$C$1:$AH$1,0)),"")</f>
        <v>0</v>
      </c>
      <c r="AH667" s="157">
        <f>IFERROR(INDEX(NoSettings_v3!$C$2:$AH$4612,MATCH('EPS 3.1.3'!$B667,NoSettings_v3!$A$2:$A$4612,0),MATCH('EPS 3.1.3'!AH$1,NoSettings_v3!$C$1:$AH$1,0)),"")</f>
        <v>0</v>
      </c>
      <c r="AI667" s="157">
        <f>IFERROR(INDEX(NoSettings_v3!$C$2:$AH$4612,MATCH('EPS 3.1.3'!$B667,NoSettings_v3!$A$2:$A$4612,0),MATCH('EPS 3.1.3'!AI$1,NoSettings_v3!$C$1:$AH$1,0)),"")</f>
        <v>0</v>
      </c>
    </row>
    <row r="668" spans="2:35" x14ac:dyDescent="0.35">
      <c r="B668" s="161" t="s">
        <v>717</v>
      </c>
      <c r="C668" s="127" t="s">
        <v>964</v>
      </c>
      <c r="D668" s="157">
        <f>IFERROR(INDEX(NoSettings_v3!$C$2:$AH$4612,MATCH('EPS 3.1.3'!$B668,NoSettings_v3!$A$2:$A$4612,0),MATCH('EPS 3.1.3'!D$1,NoSettings_v3!$C$1:$AH$1,0)),"")</f>
        <v>0</v>
      </c>
      <c r="E668" s="157">
        <f>IFERROR(INDEX(NoSettings_v3!$C$2:$AH$4612,MATCH('EPS 3.1.3'!$B668,NoSettings_v3!$A$2:$A$4612,0),MATCH('EPS 3.1.3'!E$1,NoSettings_v3!$C$1:$AH$1,0)),"")</f>
        <v>0</v>
      </c>
      <c r="F668" s="157">
        <f>IFERROR(INDEX(NoSettings_v3!$C$2:$AH$4612,MATCH('EPS 3.1.3'!$B668,NoSettings_v3!$A$2:$A$4612,0),MATCH('EPS 3.1.3'!F$1,NoSettings_v3!$C$1:$AH$1,0)),"")</f>
        <v>0</v>
      </c>
      <c r="G668" s="157">
        <f>IFERROR(INDEX(NoSettings_v3!$C$2:$AH$4612,MATCH('EPS 3.1.3'!$B668,NoSettings_v3!$A$2:$A$4612,0),MATCH('EPS 3.1.3'!G$1,NoSettings_v3!$C$1:$AH$1,0)),"")</f>
        <v>0</v>
      </c>
      <c r="H668" s="157">
        <f>IFERROR(INDEX(NoSettings_v3!$C$2:$AH$4612,MATCH('EPS 3.1.3'!$B668,NoSettings_v3!$A$2:$A$4612,0),MATCH('EPS 3.1.3'!H$1,NoSettings_v3!$C$1:$AH$1,0)),"")</f>
        <v>0</v>
      </c>
      <c r="I668" s="157">
        <f>IFERROR(INDEX(NoSettings_v3!$C$2:$AH$4612,MATCH('EPS 3.1.3'!$B668,NoSettings_v3!$A$2:$A$4612,0),MATCH('EPS 3.1.3'!I$1,NoSettings_v3!$C$1:$AH$1,0)),"")</f>
        <v>0</v>
      </c>
      <c r="J668" s="157">
        <f>IFERROR(INDEX(NoSettings_v3!$C$2:$AH$4612,MATCH('EPS 3.1.3'!$B668,NoSettings_v3!$A$2:$A$4612,0),MATCH('EPS 3.1.3'!J$1,NoSettings_v3!$C$1:$AH$1,0)),"")</f>
        <v>0</v>
      </c>
      <c r="K668" s="157">
        <f>IFERROR(INDEX(NoSettings_v3!$C$2:$AH$4612,MATCH('EPS 3.1.3'!$B668,NoSettings_v3!$A$2:$A$4612,0),MATCH('EPS 3.1.3'!K$1,NoSettings_v3!$C$1:$AH$1,0)),"")</f>
        <v>0</v>
      </c>
      <c r="L668" s="157">
        <f>IFERROR(INDEX(NoSettings_v3!$C$2:$AH$4612,MATCH('EPS 3.1.3'!$B668,NoSettings_v3!$A$2:$A$4612,0),MATCH('EPS 3.1.3'!L$1,NoSettings_v3!$C$1:$AH$1,0)),"")</f>
        <v>0</v>
      </c>
      <c r="M668" s="157">
        <f>IFERROR(INDEX(NoSettings_v3!$C$2:$AH$4612,MATCH('EPS 3.1.3'!$B668,NoSettings_v3!$A$2:$A$4612,0),MATCH('EPS 3.1.3'!M$1,NoSettings_v3!$C$1:$AH$1,0)),"")</f>
        <v>0</v>
      </c>
      <c r="N668" s="157">
        <f>IFERROR(INDEX(NoSettings_v3!$C$2:$AH$4612,MATCH('EPS 3.1.3'!$B668,NoSettings_v3!$A$2:$A$4612,0),MATCH('EPS 3.1.3'!N$1,NoSettings_v3!$C$1:$AH$1,0)),"")</f>
        <v>0</v>
      </c>
      <c r="O668" s="157">
        <f>IFERROR(INDEX(NoSettings_v3!$C$2:$AH$4612,MATCH('EPS 3.1.3'!$B668,NoSettings_v3!$A$2:$A$4612,0),MATCH('EPS 3.1.3'!O$1,NoSettings_v3!$C$1:$AH$1,0)),"")</f>
        <v>0</v>
      </c>
      <c r="P668" s="157">
        <f>IFERROR(INDEX(NoSettings_v3!$C$2:$AH$4612,MATCH('EPS 3.1.3'!$B668,NoSettings_v3!$A$2:$A$4612,0),MATCH('EPS 3.1.3'!P$1,NoSettings_v3!$C$1:$AH$1,0)),"")</f>
        <v>0</v>
      </c>
      <c r="Q668" s="157">
        <f>IFERROR(INDEX(NoSettings_v3!$C$2:$AH$4612,MATCH('EPS 3.1.3'!$B668,NoSettings_v3!$A$2:$A$4612,0),MATCH('EPS 3.1.3'!Q$1,NoSettings_v3!$C$1:$AH$1,0)),"")</f>
        <v>0</v>
      </c>
      <c r="R668" s="157">
        <f>IFERROR(INDEX(NoSettings_v3!$C$2:$AH$4612,MATCH('EPS 3.1.3'!$B668,NoSettings_v3!$A$2:$A$4612,0),MATCH('EPS 3.1.3'!R$1,NoSettings_v3!$C$1:$AH$1,0)),"")</f>
        <v>0</v>
      </c>
      <c r="S668" s="157">
        <f>IFERROR(INDEX(NoSettings_v3!$C$2:$AH$4612,MATCH('EPS 3.1.3'!$B668,NoSettings_v3!$A$2:$A$4612,0),MATCH('EPS 3.1.3'!S$1,NoSettings_v3!$C$1:$AH$1,0)),"")</f>
        <v>0</v>
      </c>
      <c r="T668" s="157">
        <f>IFERROR(INDEX(NoSettings_v3!$C$2:$AH$4612,MATCH('EPS 3.1.3'!$B668,NoSettings_v3!$A$2:$A$4612,0),MATCH('EPS 3.1.3'!T$1,NoSettings_v3!$C$1:$AH$1,0)),"")</f>
        <v>0</v>
      </c>
      <c r="U668" s="157">
        <f>IFERROR(INDEX(NoSettings_v3!$C$2:$AH$4612,MATCH('EPS 3.1.3'!$B668,NoSettings_v3!$A$2:$A$4612,0),MATCH('EPS 3.1.3'!U$1,NoSettings_v3!$C$1:$AH$1,0)),"")</f>
        <v>0</v>
      </c>
      <c r="V668" s="157">
        <f>IFERROR(INDEX(NoSettings_v3!$C$2:$AH$4612,MATCH('EPS 3.1.3'!$B668,NoSettings_v3!$A$2:$A$4612,0),MATCH('EPS 3.1.3'!V$1,NoSettings_v3!$C$1:$AH$1,0)),"")</f>
        <v>0</v>
      </c>
      <c r="W668" s="157">
        <f>IFERROR(INDEX(NoSettings_v3!$C$2:$AH$4612,MATCH('EPS 3.1.3'!$B668,NoSettings_v3!$A$2:$A$4612,0),MATCH('EPS 3.1.3'!W$1,NoSettings_v3!$C$1:$AH$1,0)),"")</f>
        <v>0</v>
      </c>
      <c r="X668" s="157">
        <f>IFERROR(INDEX(NoSettings_v3!$C$2:$AH$4612,MATCH('EPS 3.1.3'!$B668,NoSettings_v3!$A$2:$A$4612,0),MATCH('EPS 3.1.3'!X$1,NoSettings_v3!$C$1:$AH$1,0)),"")</f>
        <v>0</v>
      </c>
      <c r="Y668" s="157">
        <f>IFERROR(INDEX(NoSettings_v3!$C$2:$AH$4612,MATCH('EPS 3.1.3'!$B668,NoSettings_v3!$A$2:$A$4612,0),MATCH('EPS 3.1.3'!Y$1,NoSettings_v3!$C$1:$AH$1,0)),"")</f>
        <v>0</v>
      </c>
      <c r="Z668" s="157">
        <f>IFERROR(INDEX(NoSettings_v3!$C$2:$AH$4612,MATCH('EPS 3.1.3'!$B668,NoSettings_v3!$A$2:$A$4612,0),MATCH('EPS 3.1.3'!Z$1,NoSettings_v3!$C$1:$AH$1,0)),"")</f>
        <v>0</v>
      </c>
      <c r="AA668" s="157">
        <f>IFERROR(INDEX(NoSettings_v3!$C$2:$AH$4612,MATCH('EPS 3.1.3'!$B668,NoSettings_v3!$A$2:$A$4612,0),MATCH('EPS 3.1.3'!AA$1,NoSettings_v3!$C$1:$AH$1,0)),"")</f>
        <v>0</v>
      </c>
      <c r="AB668" s="157">
        <f>IFERROR(INDEX(NoSettings_v3!$C$2:$AH$4612,MATCH('EPS 3.1.3'!$B668,NoSettings_v3!$A$2:$A$4612,0),MATCH('EPS 3.1.3'!AB$1,NoSettings_v3!$C$1:$AH$1,0)),"")</f>
        <v>0</v>
      </c>
      <c r="AC668" s="157">
        <f>IFERROR(INDEX(NoSettings_v3!$C$2:$AH$4612,MATCH('EPS 3.1.3'!$B668,NoSettings_v3!$A$2:$A$4612,0),MATCH('EPS 3.1.3'!AC$1,NoSettings_v3!$C$1:$AH$1,0)),"")</f>
        <v>0</v>
      </c>
      <c r="AD668" s="157">
        <f>IFERROR(INDEX(NoSettings_v3!$C$2:$AH$4612,MATCH('EPS 3.1.3'!$B668,NoSettings_v3!$A$2:$A$4612,0),MATCH('EPS 3.1.3'!AD$1,NoSettings_v3!$C$1:$AH$1,0)),"")</f>
        <v>0</v>
      </c>
      <c r="AE668" s="157">
        <f>IFERROR(INDEX(NoSettings_v3!$C$2:$AH$4612,MATCH('EPS 3.1.3'!$B668,NoSettings_v3!$A$2:$A$4612,0),MATCH('EPS 3.1.3'!AE$1,NoSettings_v3!$C$1:$AH$1,0)),"")</f>
        <v>0</v>
      </c>
      <c r="AF668" s="157">
        <f>IFERROR(INDEX(NoSettings_v3!$C$2:$AH$4612,MATCH('EPS 3.1.3'!$B668,NoSettings_v3!$A$2:$A$4612,0),MATCH('EPS 3.1.3'!AF$1,NoSettings_v3!$C$1:$AH$1,0)),"")</f>
        <v>0</v>
      </c>
      <c r="AG668" s="157">
        <f>IFERROR(INDEX(NoSettings_v3!$C$2:$AH$4612,MATCH('EPS 3.1.3'!$B668,NoSettings_v3!$A$2:$A$4612,0),MATCH('EPS 3.1.3'!AG$1,NoSettings_v3!$C$1:$AH$1,0)),"")</f>
        <v>0</v>
      </c>
      <c r="AH668" s="157">
        <f>IFERROR(INDEX(NoSettings_v3!$C$2:$AH$4612,MATCH('EPS 3.1.3'!$B668,NoSettings_v3!$A$2:$A$4612,0),MATCH('EPS 3.1.3'!AH$1,NoSettings_v3!$C$1:$AH$1,0)),"")</f>
        <v>0</v>
      </c>
      <c r="AI668" s="157">
        <f>IFERROR(INDEX(NoSettings_v3!$C$2:$AH$4612,MATCH('EPS 3.1.3'!$B668,NoSettings_v3!$A$2:$A$4612,0),MATCH('EPS 3.1.3'!AI$1,NoSettings_v3!$C$1:$AH$1,0)),"")</f>
        <v>0</v>
      </c>
    </row>
    <row r="669" spans="2:35" x14ac:dyDescent="0.35">
      <c r="B669" s="161" t="s">
        <v>1334</v>
      </c>
      <c r="C669" s="127" t="s">
        <v>964</v>
      </c>
      <c r="D669" s="157">
        <f>IFERROR(INDEX(NoSettings_v3!$C$2:$AH$4612,MATCH('EPS 3.1.3'!$B669,NoSettings_v3!$A$2:$A$4612,0),MATCH('EPS 3.1.3'!D$1,NoSettings_v3!$C$1:$AH$1,0)),"")</f>
        <v>0</v>
      </c>
      <c r="E669" s="157">
        <f>IFERROR(INDEX(NoSettings_v3!$C$2:$AH$4612,MATCH('EPS 3.1.3'!$B669,NoSettings_v3!$A$2:$A$4612,0),MATCH('EPS 3.1.3'!E$1,NoSettings_v3!$C$1:$AH$1,0)),"")</f>
        <v>0</v>
      </c>
      <c r="F669" s="157">
        <f>IFERROR(INDEX(NoSettings_v3!$C$2:$AH$4612,MATCH('EPS 3.1.3'!$B669,NoSettings_v3!$A$2:$A$4612,0),MATCH('EPS 3.1.3'!F$1,NoSettings_v3!$C$1:$AH$1,0)),"")</f>
        <v>0</v>
      </c>
      <c r="G669" s="157">
        <f>IFERROR(INDEX(NoSettings_v3!$C$2:$AH$4612,MATCH('EPS 3.1.3'!$B669,NoSettings_v3!$A$2:$A$4612,0),MATCH('EPS 3.1.3'!G$1,NoSettings_v3!$C$1:$AH$1,0)),"")</f>
        <v>0</v>
      </c>
      <c r="H669" s="157">
        <f>IFERROR(INDEX(NoSettings_v3!$C$2:$AH$4612,MATCH('EPS 3.1.3'!$B669,NoSettings_v3!$A$2:$A$4612,0),MATCH('EPS 3.1.3'!H$1,NoSettings_v3!$C$1:$AH$1,0)),"")</f>
        <v>0</v>
      </c>
      <c r="I669" s="157">
        <f>IFERROR(INDEX(NoSettings_v3!$C$2:$AH$4612,MATCH('EPS 3.1.3'!$B669,NoSettings_v3!$A$2:$A$4612,0),MATCH('EPS 3.1.3'!I$1,NoSettings_v3!$C$1:$AH$1,0)),"")</f>
        <v>0</v>
      </c>
      <c r="J669" s="157">
        <f>IFERROR(INDEX(NoSettings_v3!$C$2:$AH$4612,MATCH('EPS 3.1.3'!$B669,NoSettings_v3!$A$2:$A$4612,0),MATCH('EPS 3.1.3'!J$1,NoSettings_v3!$C$1:$AH$1,0)),"")</f>
        <v>0</v>
      </c>
      <c r="K669" s="157">
        <f>IFERROR(INDEX(NoSettings_v3!$C$2:$AH$4612,MATCH('EPS 3.1.3'!$B669,NoSettings_v3!$A$2:$A$4612,0),MATCH('EPS 3.1.3'!K$1,NoSettings_v3!$C$1:$AH$1,0)),"")</f>
        <v>0</v>
      </c>
      <c r="L669" s="157">
        <f>IFERROR(INDEX(NoSettings_v3!$C$2:$AH$4612,MATCH('EPS 3.1.3'!$B669,NoSettings_v3!$A$2:$A$4612,0),MATCH('EPS 3.1.3'!L$1,NoSettings_v3!$C$1:$AH$1,0)),"")</f>
        <v>0</v>
      </c>
      <c r="M669" s="157">
        <f>IFERROR(INDEX(NoSettings_v3!$C$2:$AH$4612,MATCH('EPS 3.1.3'!$B669,NoSettings_v3!$A$2:$A$4612,0),MATCH('EPS 3.1.3'!M$1,NoSettings_v3!$C$1:$AH$1,0)),"")</f>
        <v>0</v>
      </c>
      <c r="N669" s="157">
        <f>IFERROR(INDEX(NoSettings_v3!$C$2:$AH$4612,MATCH('EPS 3.1.3'!$B669,NoSettings_v3!$A$2:$A$4612,0),MATCH('EPS 3.1.3'!N$1,NoSettings_v3!$C$1:$AH$1,0)),"")</f>
        <v>0</v>
      </c>
      <c r="O669" s="157">
        <f>IFERROR(INDEX(NoSettings_v3!$C$2:$AH$4612,MATCH('EPS 3.1.3'!$B669,NoSettings_v3!$A$2:$A$4612,0),MATCH('EPS 3.1.3'!O$1,NoSettings_v3!$C$1:$AH$1,0)),"")</f>
        <v>0</v>
      </c>
      <c r="P669" s="157">
        <f>IFERROR(INDEX(NoSettings_v3!$C$2:$AH$4612,MATCH('EPS 3.1.3'!$B669,NoSettings_v3!$A$2:$A$4612,0),MATCH('EPS 3.1.3'!P$1,NoSettings_v3!$C$1:$AH$1,0)),"")</f>
        <v>0</v>
      </c>
      <c r="Q669" s="157">
        <f>IFERROR(INDEX(NoSettings_v3!$C$2:$AH$4612,MATCH('EPS 3.1.3'!$B669,NoSettings_v3!$A$2:$A$4612,0),MATCH('EPS 3.1.3'!Q$1,NoSettings_v3!$C$1:$AH$1,0)),"")</f>
        <v>0</v>
      </c>
      <c r="R669" s="157">
        <f>IFERROR(INDEX(NoSettings_v3!$C$2:$AH$4612,MATCH('EPS 3.1.3'!$B669,NoSettings_v3!$A$2:$A$4612,0),MATCH('EPS 3.1.3'!R$1,NoSettings_v3!$C$1:$AH$1,0)),"")</f>
        <v>0</v>
      </c>
      <c r="S669" s="157">
        <f>IFERROR(INDEX(NoSettings_v3!$C$2:$AH$4612,MATCH('EPS 3.1.3'!$B669,NoSettings_v3!$A$2:$A$4612,0),MATCH('EPS 3.1.3'!S$1,NoSettings_v3!$C$1:$AH$1,0)),"")</f>
        <v>0</v>
      </c>
      <c r="T669" s="157">
        <f>IFERROR(INDEX(NoSettings_v3!$C$2:$AH$4612,MATCH('EPS 3.1.3'!$B669,NoSettings_v3!$A$2:$A$4612,0),MATCH('EPS 3.1.3'!T$1,NoSettings_v3!$C$1:$AH$1,0)),"")</f>
        <v>0</v>
      </c>
      <c r="U669" s="157">
        <f>IFERROR(INDEX(NoSettings_v3!$C$2:$AH$4612,MATCH('EPS 3.1.3'!$B669,NoSettings_v3!$A$2:$A$4612,0),MATCH('EPS 3.1.3'!U$1,NoSettings_v3!$C$1:$AH$1,0)),"")</f>
        <v>0</v>
      </c>
      <c r="V669" s="157">
        <f>IFERROR(INDEX(NoSettings_v3!$C$2:$AH$4612,MATCH('EPS 3.1.3'!$B669,NoSettings_v3!$A$2:$A$4612,0),MATCH('EPS 3.1.3'!V$1,NoSettings_v3!$C$1:$AH$1,0)),"")</f>
        <v>0</v>
      </c>
      <c r="W669" s="157">
        <f>IFERROR(INDEX(NoSettings_v3!$C$2:$AH$4612,MATCH('EPS 3.1.3'!$B669,NoSettings_v3!$A$2:$A$4612,0),MATCH('EPS 3.1.3'!W$1,NoSettings_v3!$C$1:$AH$1,0)),"")</f>
        <v>0</v>
      </c>
      <c r="X669" s="157">
        <f>IFERROR(INDEX(NoSettings_v3!$C$2:$AH$4612,MATCH('EPS 3.1.3'!$B669,NoSettings_v3!$A$2:$A$4612,0),MATCH('EPS 3.1.3'!X$1,NoSettings_v3!$C$1:$AH$1,0)),"")</f>
        <v>0</v>
      </c>
      <c r="Y669" s="157">
        <f>IFERROR(INDEX(NoSettings_v3!$C$2:$AH$4612,MATCH('EPS 3.1.3'!$B669,NoSettings_v3!$A$2:$A$4612,0),MATCH('EPS 3.1.3'!Y$1,NoSettings_v3!$C$1:$AH$1,0)),"")</f>
        <v>0</v>
      </c>
      <c r="Z669" s="157">
        <f>IFERROR(INDEX(NoSettings_v3!$C$2:$AH$4612,MATCH('EPS 3.1.3'!$B669,NoSettings_v3!$A$2:$A$4612,0),MATCH('EPS 3.1.3'!Z$1,NoSettings_v3!$C$1:$AH$1,0)),"")</f>
        <v>0</v>
      </c>
      <c r="AA669" s="157">
        <f>IFERROR(INDEX(NoSettings_v3!$C$2:$AH$4612,MATCH('EPS 3.1.3'!$B669,NoSettings_v3!$A$2:$A$4612,0),MATCH('EPS 3.1.3'!AA$1,NoSettings_v3!$C$1:$AH$1,0)),"")</f>
        <v>0</v>
      </c>
      <c r="AB669" s="157">
        <f>IFERROR(INDEX(NoSettings_v3!$C$2:$AH$4612,MATCH('EPS 3.1.3'!$B669,NoSettings_v3!$A$2:$A$4612,0),MATCH('EPS 3.1.3'!AB$1,NoSettings_v3!$C$1:$AH$1,0)),"")</f>
        <v>0</v>
      </c>
      <c r="AC669" s="157">
        <f>IFERROR(INDEX(NoSettings_v3!$C$2:$AH$4612,MATCH('EPS 3.1.3'!$B669,NoSettings_v3!$A$2:$A$4612,0),MATCH('EPS 3.1.3'!AC$1,NoSettings_v3!$C$1:$AH$1,0)),"")</f>
        <v>0</v>
      </c>
      <c r="AD669" s="157">
        <f>IFERROR(INDEX(NoSettings_v3!$C$2:$AH$4612,MATCH('EPS 3.1.3'!$B669,NoSettings_v3!$A$2:$A$4612,0),MATCH('EPS 3.1.3'!AD$1,NoSettings_v3!$C$1:$AH$1,0)),"")</f>
        <v>0</v>
      </c>
      <c r="AE669" s="157">
        <f>IFERROR(INDEX(NoSettings_v3!$C$2:$AH$4612,MATCH('EPS 3.1.3'!$B669,NoSettings_v3!$A$2:$A$4612,0),MATCH('EPS 3.1.3'!AE$1,NoSettings_v3!$C$1:$AH$1,0)),"")</f>
        <v>0</v>
      </c>
      <c r="AF669" s="157">
        <f>IFERROR(INDEX(NoSettings_v3!$C$2:$AH$4612,MATCH('EPS 3.1.3'!$B669,NoSettings_v3!$A$2:$A$4612,0),MATCH('EPS 3.1.3'!AF$1,NoSettings_v3!$C$1:$AH$1,0)),"")</f>
        <v>0</v>
      </c>
      <c r="AG669" s="157">
        <f>IFERROR(INDEX(NoSettings_v3!$C$2:$AH$4612,MATCH('EPS 3.1.3'!$B669,NoSettings_v3!$A$2:$A$4612,0),MATCH('EPS 3.1.3'!AG$1,NoSettings_v3!$C$1:$AH$1,0)),"")</f>
        <v>0</v>
      </c>
      <c r="AH669" s="157">
        <f>IFERROR(INDEX(NoSettings_v3!$C$2:$AH$4612,MATCH('EPS 3.1.3'!$B669,NoSettings_v3!$A$2:$A$4612,0),MATCH('EPS 3.1.3'!AH$1,NoSettings_v3!$C$1:$AH$1,0)),"")</f>
        <v>0</v>
      </c>
      <c r="AI669" s="157">
        <f>IFERROR(INDEX(NoSettings_v3!$C$2:$AH$4612,MATCH('EPS 3.1.3'!$B669,NoSettings_v3!$A$2:$A$4612,0),MATCH('EPS 3.1.3'!AI$1,NoSettings_v3!$C$1:$AH$1,0)),"")</f>
        <v>0</v>
      </c>
    </row>
    <row r="670" spans="2:35" x14ac:dyDescent="0.35">
      <c r="B670" s="161" t="s">
        <v>1335</v>
      </c>
      <c r="C670" s="127" t="s">
        <v>964</v>
      </c>
      <c r="D670" s="157">
        <f>IFERROR(INDEX(NoSettings_v3!$C$2:$AH$4612,MATCH('EPS 3.1.3'!$B670,NoSettings_v3!$A$2:$A$4612,0),MATCH('EPS 3.1.3'!D$1,NoSettings_v3!$C$1:$AH$1,0)),"")</f>
        <v>0</v>
      </c>
      <c r="E670" s="157">
        <f>IFERROR(INDEX(NoSettings_v3!$C$2:$AH$4612,MATCH('EPS 3.1.3'!$B670,NoSettings_v3!$A$2:$A$4612,0),MATCH('EPS 3.1.3'!E$1,NoSettings_v3!$C$1:$AH$1,0)),"")</f>
        <v>0</v>
      </c>
      <c r="F670" s="157">
        <f>IFERROR(INDEX(NoSettings_v3!$C$2:$AH$4612,MATCH('EPS 3.1.3'!$B670,NoSettings_v3!$A$2:$A$4612,0),MATCH('EPS 3.1.3'!F$1,NoSettings_v3!$C$1:$AH$1,0)),"")</f>
        <v>0</v>
      </c>
      <c r="G670" s="157">
        <f>IFERROR(INDEX(NoSettings_v3!$C$2:$AH$4612,MATCH('EPS 3.1.3'!$B670,NoSettings_v3!$A$2:$A$4612,0),MATCH('EPS 3.1.3'!G$1,NoSettings_v3!$C$1:$AH$1,0)),"")</f>
        <v>0</v>
      </c>
      <c r="H670" s="157">
        <f>IFERROR(INDEX(NoSettings_v3!$C$2:$AH$4612,MATCH('EPS 3.1.3'!$B670,NoSettings_v3!$A$2:$A$4612,0),MATCH('EPS 3.1.3'!H$1,NoSettings_v3!$C$1:$AH$1,0)),"")</f>
        <v>0</v>
      </c>
      <c r="I670" s="157">
        <f>IFERROR(INDEX(NoSettings_v3!$C$2:$AH$4612,MATCH('EPS 3.1.3'!$B670,NoSettings_v3!$A$2:$A$4612,0),MATCH('EPS 3.1.3'!I$1,NoSettings_v3!$C$1:$AH$1,0)),"")</f>
        <v>0</v>
      </c>
      <c r="J670" s="157">
        <f>IFERROR(INDEX(NoSettings_v3!$C$2:$AH$4612,MATCH('EPS 3.1.3'!$B670,NoSettings_v3!$A$2:$A$4612,0),MATCH('EPS 3.1.3'!J$1,NoSettings_v3!$C$1:$AH$1,0)),"")</f>
        <v>0</v>
      </c>
      <c r="K670" s="157">
        <f>IFERROR(INDEX(NoSettings_v3!$C$2:$AH$4612,MATCH('EPS 3.1.3'!$B670,NoSettings_v3!$A$2:$A$4612,0),MATCH('EPS 3.1.3'!K$1,NoSettings_v3!$C$1:$AH$1,0)),"")</f>
        <v>0</v>
      </c>
      <c r="L670" s="157">
        <f>IFERROR(INDEX(NoSettings_v3!$C$2:$AH$4612,MATCH('EPS 3.1.3'!$B670,NoSettings_v3!$A$2:$A$4612,0),MATCH('EPS 3.1.3'!L$1,NoSettings_v3!$C$1:$AH$1,0)),"")</f>
        <v>0</v>
      </c>
      <c r="M670" s="157">
        <f>IFERROR(INDEX(NoSettings_v3!$C$2:$AH$4612,MATCH('EPS 3.1.3'!$B670,NoSettings_v3!$A$2:$A$4612,0),MATCH('EPS 3.1.3'!M$1,NoSettings_v3!$C$1:$AH$1,0)),"")</f>
        <v>0</v>
      </c>
      <c r="N670" s="157">
        <f>IFERROR(INDEX(NoSettings_v3!$C$2:$AH$4612,MATCH('EPS 3.1.3'!$B670,NoSettings_v3!$A$2:$A$4612,0),MATCH('EPS 3.1.3'!N$1,NoSettings_v3!$C$1:$AH$1,0)),"")</f>
        <v>0</v>
      </c>
      <c r="O670" s="157">
        <f>IFERROR(INDEX(NoSettings_v3!$C$2:$AH$4612,MATCH('EPS 3.1.3'!$B670,NoSettings_v3!$A$2:$A$4612,0),MATCH('EPS 3.1.3'!O$1,NoSettings_v3!$C$1:$AH$1,0)),"")</f>
        <v>0</v>
      </c>
      <c r="P670" s="157">
        <f>IFERROR(INDEX(NoSettings_v3!$C$2:$AH$4612,MATCH('EPS 3.1.3'!$B670,NoSettings_v3!$A$2:$A$4612,0),MATCH('EPS 3.1.3'!P$1,NoSettings_v3!$C$1:$AH$1,0)),"")</f>
        <v>0</v>
      </c>
      <c r="Q670" s="157">
        <f>IFERROR(INDEX(NoSettings_v3!$C$2:$AH$4612,MATCH('EPS 3.1.3'!$B670,NoSettings_v3!$A$2:$A$4612,0),MATCH('EPS 3.1.3'!Q$1,NoSettings_v3!$C$1:$AH$1,0)),"")</f>
        <v>0</v>
      </c>
      <c r="R670" s="157">
        <f>IFERROR(INDEX(NoSettings_v3!$C$2:$AH$4612,MATCH('EPS 3.1.3'!$B670,NoSettings_v3!$A$2:$A$4612,0),MATCH('EPS 3.1.3'!R$1,NoSettings_v3!$C$1:$AH$1,0)),"")</f>
        <v>0</v>
      </c>
      <c r="S670" s="157">
        <f>IFERROR(INDEX(NoSettings_v3!$C$2:$AH$4612,MATCH('EPS 3.1.3'!$B670,NoSettings_v3!$A$2:$A$4612,0),MATCH('EPS 3.1.3'!S$1,NoSettings_v3!$C$1:$AH$1,0)),"")</f>
        <v>0</v>
      </c>
      <c r="T670" s="157">
        <f>IFERROR(INDEX(NoSettings_v3!$C$2:$AH$4612,MATCH('EPS 3.1.3'!$B670,NoSettings_v3!$A$2:$A$4612,0),MATCH('EPS 3.1.3'!T$1,NoSettings_v3!$C$1:$AH$1,0)),"")</f>
        <v>0</v>
      </c>
      <c r="U670" s="157">
        <f>IFERROR(INDEX(NoSettings_v3!$C$2:$AH$4612,MATCH('EPS 3.1.3'!$B670,NoSettings_v3!$A$2:$A$4612,0),MATCH('EPS 3.1.3'!U$1,NoSettings_v3!$C$1:$AH$1,0)),"")</f>
        <v>0</v>
      </c>
      <c r="V670" s="157">
        <f>IFERROR(INDEX(NoSettings_v3!$C$2:$AH$4612,MATCH('EPS 3.1.3'!$B670,NoSettings_v3!$A$2:$A$4612,0),MATCH('EPS 3.1.3'!V$1,NoSettings_v3!$C$1:$AH$1,0)),"")</f>
        <v>0</v>
      </c>
      <c r="W670" s="157">
        <f>IFERROR(INDEX(NoSettings_v3!$C$2:$AH$4612,MATCH('EPS 3.1.3'!$B670,NoSettings_v3!$A$2:$A$4612,0),MATCH('EPS 3.1.3'!W$1,NoSettings_v3!$C$1:$AH$1,0)),"")</f>
        <v>0</v>
      </c>
      <c r="X670" s="157">
        <f>IFERROR(INDEX(NoSettings_v3!$C$2:$AH$4612,MATCH('EPS 3.1.3'!$B670,NoSettings_v3!$A$2:$A$4612,0),MATCH('EPS 3.1.3'!X$1,NoSettings_v3!$C$1:$AH$1,0)),"")</f>
        <v>0</v>
      </c>
      <c r="Y670" s="157">
        <f>IFERROR(INDEX(NoSettings_v3!$C$2:$AH$4612,MATCH('EPS 3.1.3'!$B670,NoSettings_v3!$A$2:$A$4612,0),MATCH('EPS 3.1.3'!Y$1,NoSettings_v3!$C$1:$AH$1,0)),"")</f>
        <v>0</v>
      </c>
      <c r="Z670" s="157">
        <f>IFERROR(INDEX(NoSettings_v3!$C$2:$AH$4612,MATCH('EPS 3.1.3'!$B670,NoSettings_v3!$A$2:$A$4612,0),MATCH('EPS 3.1.3'!Z$1,NoSettings_v3!$C$1:$AH$1,0)),"")</f>
        <v>0</v>
      </c>
      <c r="AA670" s="157">
        <f>IFERROR(INDEX(NoSettings_v3!$C$2:$AH$4612,MATCH('EPS 3.1.3'!$B670,NoSettings_v3!$A$2:$A$4612,0),MATCH('EPS 3.1.3'!AA$1,NoSettings_v3!$C$1:$AH$1,0)),"")</f>
        <v>0</v>
      </c>
      <c r="AB670" s="157">
        <f>IFERROR(INDEX(NoSettings_v3!$C$2:$AH$4612,MATCH('EPS 3.1.3'!$B670,NoSettings_v3!$A$2:$A$4612,0),MATCH('EPS 3.1.3'!AB$1,NoSettings_v3!$C$1:$AH$1,0)),"")</f>
        <v>0</v>
      </c>
      <c r="AC670" s="157">
        <f>IFERROR(INDEX(NoSettings_v3!$C$2:$AH$4612,MATCH('EPS 3.1.3'!$B670,NoSettings_v3!$A$2:$A$4612,0),MATCH('EPS 3.1.3'!AC$1,NoSettings_v3!$C$1:$AH$1,0)),"")</f>
        <v>0</v>
      </c>
      <c r="AD670" s="157">
        <f>IFERROR(INDEX(NoSettings_v3!$C$2:$AH$4612,MATCH('EPS 3.1.3'!$B670,NoSettings_v3!$A$2:$A$4612,0),MATCH('EPS 3.1.3'!AD$1,NoSettings_v3!$C$1:$AH$1,0)),"")</f>
        <v>0</v>
      </c>
      <c r="AE670" s="157">
        <f>IFERROR(INDEX(NoSettings_v3!$C$2:$AH$4612,MATCH('EPS 3.1.3'!$B670,NoSettings_v3!$A$2:$A$4612,0),MATCH('EPS 3.1.3'!AE$1,NoSettings_v3!$C$1:$AH$1,0)),"")</f>
        <v>0</v>
      </c>
      <c r="AF670" s="157">
        <f>IFERROR(INDEX(NoSettings_v3!$C$2:$AH$4612,MATCH('EPS 3.1.3'!$B670,NoSettings_v3!$A$2:$A$4612,0),MATCH('EPS 3.1.3'!AF$1,NoSettings_v3!$C$1:$AH$1,0)),"")</f>
        <v>0</v>
      </c>
      <c r="AG670" s="157">
        <f>IFERROR(INDEX(NoSettings_v3!$C$2:$AH$4612,MATCH('EPS 3.1.3'!$B670,NoSettings_v3!$A$2:$A$4612,0),MATCH('EPS 3.1.3'!AG$1,NoSettings_v3!$C$1:$AH$1,0)),"")</f>
        <v>0</v>
      </c>
      <c r="AH670" s="157">
        <f>IFERROR(INDEX(NoSettings_v3!$C$2:$AH$4612,MATCH('EPS 3.1.3'!$B670,NoSettings_v3!$A$2:$A$4612,0),MATCH('EPS 3.1.3'!AH$1,NoSettings_v3!$C$1:$AH$1,0)),"")</f>
        <v>0</v>
      </c>
      <c r="AI670" s="157">
        <f>IFERROR(INDEX(NoSettings_v3!$C$2:$AH$4612,MATCH('EPS 3.1.3'!$B670,NoSettings_v3!$A$2:$A$4612,0),MATCH('EPS 3.1.3'!AI$1,NoSettings_v3!$C$1:$AH$1,0)),"")</f>
        <v>0</v>
      </c>
    </row>
    <row r="671" spans="2:35" x14ac:dyDescent="0.35">
      <c r="B671" s="161" t="s">
        <v>1336</v>
      </c>
      <c r="C671" s="127" t="s">
        <v>964</v>
      </c>
      <c r="D671" s="157">
        <f>IFERROR(INDEX(NoSettings_v3!$C$2:$AH$4612,MATCH('EPS 3.1.3'!$B671,NoSettings_v3!$A$2:$A$4612,0),MATCH('EPS 3.1.3'!D$1,NoSettings_v3!$C$1:$AH$1,0)),"")</f>
        <v>0</v>
      </c>
      <c r="E671" s="157">
        <f>IFERROR(INDEX(NoSettings_v3!$C$2:$AH$4612,MATCH('EPS 3.1.3'!$B671,NoSettings_v3!$A$2:$A$4612,0),MATCH('EPS 3.1.3'!E$1,NoSettings_v3!$C$1:$AH$1,0)),"")</f>
        <v>0</v>
      </c>
      <c r="F671" s="157">
        <f>IFERROR(INDEX(NoSettings_v3!$C$2:$AH$4612,MATCH('EPS 3.1.3'!$B671,NoSettings_v3!$A$2:$A$4612,0),MATCH('EPS 3.1.3'!F$1,NoSettings_v3!$C$1:$AH$1,0)),"")</f>
        <v>0</v>
      </c>
      <c r="G671" s="157">
        <f>IFERROR(INDEX(NoSettings_v3!$C$2:$AH$4612,MATCH('EPS 3.1.3'!$B671,NoSettings_v3!$A$2:$A$4612,0),MATCH('EPS 3.1.3'!G$1,NoSettings_v3!$C$1:$AH$1,0)),"")</f>
        <v>0</v>
      </c>
      <c r="H671" s="157">
        <f>IFERROR(INDEX(NoSettings_v3!$C$2:$AH$4612,MATCH('EPS 3.1.3'!$B671,NoSettings_v3!$A$2:$A$4612,0),MATCH('EPS 3.1.3'!H$1,NoSettings_v3!$C$1:$AH$1,0)),"")</f>
        <v>0</v>
      </c>
      <c r="I671" s="157">
        <f>IFERROR(INDEX(NoSettings_v3!$C$2:$AH$4612,MATCH('EPS 3.1.3'!$B671,NoSettings_v3!$A$2:$A$4612,0),MATCH('EPS 3.1.3'!I$1,NoSettings_v3!$C$1:$AH$1,0)),"")</f>
        <v>0</v>
      </c>
      <c r="J671" s="157">
        <f>IFERROR(INDEX(NoSettings_v3!$C$2:$AH$4612,MATCH('EPS 3.1.3'!$B671,NoSettings_v3!$A$2:$A$4612,0),MATCH('EPS 3.1.3'!J$1,NoSettings_v3!$C$1:$AH$1,0)),"")</f>
        <v>0</v>
      </c>
      <c r="K671" s="157">
        <f>IFERROR(INDEX(NoSettings_v3!$C$2:$AH$4612,MATCH('EPS 3.1.3'!$B671,NoSettings_v3!$A$2:$A$4612,0),MATCH('EPS 3.1.3'!K$1,NoSettings_v3!$C$1:$AH$1,0)),"")</f>
        <v>0</v>
      </c>
      <c r="L671" s="157">
        <f>IFERROR(INDEX(NoSettings_v3!$C$2:$AH$4612,MATCH('EPS 3.1.3'!$B671,NoSettings_v3!$A$2:$A$4612,0),MATCH('EPS 3.1.3'!L$1,NoSettings_v3!$C$1:$AH$1,0)),"")</f>
        <v>0</v>
      </c>
      <c r="M671" s="157">
        <f>IFERROR(INDEX(NoSettings_v3!$C$2:$AH$4612,MATCH('EPS 3.1.3'!$B671,NoSettings_v3!$A$2:$A$4612,0),MATCH('EPS 3.1.3'!M$1,NoSettings_v3!$C$1:$AH$1,0)),"")</f>
        <v>0</v>
      </c>
      <c r="N671" s="157">
        <f>IFERROR(INDEX(NoSettings_v3!$C$2:$AH$4612,MATCH('EPS 3.1.3'!$B671,NoSettings_v3!$A$2:$A$4612,0),MATCH('EPS 3.1.3'!N$1,NoSettings_v3!$C$1:$AH$1,0)),"")</f>
        <v>0</v>
      </c>
      <c r="O671" s="157">
        <f>IFERROR(INDEX(NoSettings_v3!$C$2:$AH$4612,MATCH('EPS 3.1.3'!$B671,NoSettings_v3!$A$2:$A$4612,0),MATCH('EPS 3.1.3'!O$1,NoSettings_v3!$C$1:$AH$1,0)),"")</f>
        <v>0</v>
      </c>
      <c r="P671" s="157">
        <f>IFERROR(INDEX(NoSettings_v3!$C$2:$AH$4612,MATCH('EPS 3.1.3'!$B671,NoSettings_v3!$A$2:$A$4612,0),MATCH('EPS 3.1.3'!P$1,NoSettings_v3!$C$1:$AH$1,0)),"")</f>
        <v>0</v>
      </c>
      <c r="Q671" s="157">
        <f>IFERROR(INDEX(NoSettings_v3!$C$2:$AH$4612,MATCH('EPS 3.1.3'!$B671,NoSettings_v3!$A$2:$A$4612,0),MATCH('EPS 3.1.3'!Q$1,NoSettings_v3!$C$1:$AH$1,0)),"")</f>
        <v>0</v>
      </c>
      <c r="R671" s="157">
        <f>IFERROR(INDEX(NoSettings_v3!$C$2:$AH$4612,MATCH('EPS 3.1.3'!$B671,NoSettings_v3!$A$2:$A$4612,0),MATCH('EPS 3.1.3'!R$1,NoSettings_v3!$C$1:$AH$1,0)),"")</f>
        <v>0</v>
      </c>
      <c r="S671" s="157">
        <f>IFERROR(INDEX(NoSettings_v3!$C$2:$AH$4612,MATCH('EPS 3.1.3'!$B671,NoSettings_v3!$A$2:$A$4612,0),MATCH('EPS 3.1.3'!S$1,NoSettings_v3!$C$1:$AH$1,0)),"")</f>
        <v>0</v>
      </c>
      <c r="T671" s="157">
        <f>IFERROR(INDEX(NoSettings_v3!$C$2:$AH$4612,MATCH('EPS 3.1.3'!$B671,NoSettings_v3!$A$2:$A$4612,0),MATCH('EPS 3.1.3'!T$1,NoSettings_v3!$C$1:$AH$1,0)),"")</f>
        <v>0</v>
      </c>
      <c r="U671" s="157">
        <f>IFERROR(INDEX(NoSettings_v3!$C$2:$AH$4612,MATCH('EPS 3.1.3'!$B671,NoSettings_v3!$A$2:$A$4612,0),MATCH('EPS 3.1.3'!U$1,NoSettings_v3!$C$1:$AH$1,0)),"")</f>
        <v>0</v>
      </c>
      <c r="V671" s="157">
        <f>IFERROR(INDEX(NoSettings_v3!$C$2:$AH$4612,MATCH('EPS 3.1.3'!$B671,NoSettings_v3!$A$2:$A$4612,0),MATCH('EPS 3.1.3'!V$1,NoSettings_v3!$C$1:$AH$1,0)),"")</f>
        <v>0</v>
      </c>
      <c r="W671" s="157">
        <f>IFERROR(INDEX(NoSettings_v3!$C$2:$AH$4612,MATCH('EPS 3.1.3'!$B671,NoSettings_v3!$A$2:$A$4612,0),MATCH('EPS 3.1.3'!W$1,NoSettings_v3!$C$1:$AH$1,0)),"")</f>
        <v>0</v>
      </c>
      <c r="X671" s="157">
        <f>IFERROR(INDEX(NoSettings_v3!$C$2:$AH$4612,MATCH('EPS 3.1.3'!$B671,NoSettings_v3!$A$2:$A$4612,0),MATCH('EPS 3.1.3'!X$1,NoSettings_v3!$C$1:$AH$1,0)),"")</f>
        <v>0</v>
      </c>
      <c r="Y671" s="157">
        <f>IFERROR(INDEX(NoSettings_v3!$C$2:$AH$4612,MATCH('EPS 3.1.3'!$B671,NoSettings_v3!$A$2:$A$4612,0),MATCH('EPS 3.1.3'!Y$1,NoSettings_v3!$C$1:$AH$1,0)),"")</f>
        <v>0</v>
      </c>
      <c r="Z671" s="157">
        <f>IFERROR(INDEX(NoSettings_v3!$C$2:$AH$4612,MATCH('EPS 3.1.3'!$B671,NoSettings_v3!$A$2:$A$4612,0),MATCH('EPS 3.1.3'!Z$1,NoSettings_v3!$C$1:$AH$1,0)),"")</f>
        <v>0</v>
      </c>
      <c r="AA671" s="157">
        <f>IFERROR(INDEX(NoSettings_v3!$C$2:$AH$4612,MATCH('EPS 3.1.3'!$B671,NoSettings_v3!$A$2:$A$4612,0),MATCH('EPS 3.1.3'!AA$1,NoSettings_v3!$C$1:$AH$1,0)),"")</f>
        <v>0</v>
      </c>
      <c r="AB671" s="157">
        <f>IFERROR(INDEX(NoSettings_v3!$C$2:$AH$4612,MATCH('EPS 3.1.3'!$B671,NoSettings_v3!$A$2:$A$4612,0),MATCH('EPS 3.1.3'!AB$1,NoSettings_v3!$C$1:$AH$1,0)),"")</f>
        <v>0</v>
      </c>
      <c r="AC671" s="157">
        <f>IFERROR(INDEX(NoSettings_v3!$C$2:$AH$4612,MATCH('EPS 3.1.3'!$B671,NoSettings_v3!$A$2:$A$4612,0),MATCH('EPS 3.1.3'!AC$1,NoSettings_v3!$C$1:$AH$1,0)),"")</f>
        <v>0</v>
      </c>
      <c r="AD671" s="157">
        <f>IFERROR(INDEX(NoSettings_v3!$C$2:$AH$4612,MATCH('EPS 3.1.3'!$B671,NoSettings_v3!$A$2:$A$4612,0),MATCH('EPS 3.1.3'!AD$1,NoSettings_v3!$C$1:$AH$1,0)),"")</f>
        <v>0</v>
      </c>
      <c r="AE671" s="157">
        <f>IFERROR(INDEX(NoSettings_v3!$C$2:$AH$4612,MATCH('EPS 3.1.3'!$B671,NoSettings_v3!$A$2:$A$4612,0),MATCH('EPS 3.1.3'!AE$1,NoSettings_v3!$C$1:$AH$1,0)),"")</f>
        <v>0</v>
      </c>
      <c r="AF671" s="157">
        <f>IFERROR(INDEX(NoSettings_v3!$C$2:$AH$4612,MATCH('EPS 3.1.3'!$B671,NoSettings_v3!$A$2:$A$4612,0),MATCH('EPS 3.1.3'!AF$1,NoSettings_v3!$C$1:$AH$1,0)),"")</f>
        <v>0</v>
      </c>
      <c r="AG671" s="157">
        <f>IFERROR(INDEX(NoSettings_v3!$C$2:$AH$4612,MATCH('EPS 3.1.3'!$B671,NoSettings_v3!$A$2:$A$4612,0),MATCH('EPS 3.1.3'!AG$1,NoSettings_v3!$C$1:$AH$1,0)),"")</f>
        <v>0</v>
      </c>
      <c r="AH671" s="157">
        <f>IFERROR(INDEX(NoSettings_v3!$C$2:$AH$4612,MATCH('EPS 3.1.3'!$B671,NoSettings_v3!$A$2:$A$4612,0),MATCH('EPS 3.1.3'!AH$1,NoSettings_v3!$C$1:$AH$1,0)),"")</f>
        <v>0</v>
      </c>
      <c r="AI671" s="157">
        <f>IFERROR(INDEX(NoSettings_v3!$C$2:$AH$4612,MATCH('EPS 3.1.3'!$B671,NoSettings_v3!$A$2:$A$4612,0),MATCH('EPS 3.1.3'!AI$1,NoSettings_v3!$C$1:$AH$1,0)),"")</f>
        <v>0</v>
      </c>
    </row>
    <row r="672" spans="2:35" x14ac:dyDescent="0.35">
      <c r="B672" s="161" t="s">
        <v>718</v>
      </c>
      <c r="C672" s="127" t="s">
        <v>964</v>
      </c>
      <c r="D672" s="157">
        <f>IFERROR(INDEX(NoSettings_v3!$C$2:$AH$4612,MATCH('EPS 3.1.3'!$B672,NoSettings_v3!$A$2:$A$4612,0),MATCH('EPS 3.1.3'!D$1,NoSettings_v3!$C$1:$AH$1,0)),"")</f>
        <v>0</v>
      </c>
      <c r="E672" s="157">
        <f>IFERROR(INDEX(NoSettings_v3!$C$2:$AH$4612,MATCH('EPS 3.1.3'!$B672,NoSettings_v3!$A$2:$A$4612,0),MATCH('EPS 3.1.3'!E$1,NoSettings_v3!$C$1:$AH$1,0)),"")</f>
        <v>0</v>
      </c>
      <c r="F672" s="157">
        <f>IFERROR(INDEX(NoSettings_v3!$C$2:$AH$4612,MATCH('EPS 3.1.3'!$B672,NoSettings_v3!$A$2:$A$4612,0),MATCH('EPS 3.1.3'!F$1,NoSettings_v3!$C$1:$AH$1,0)),"")</f>
        <v>0</v>
      </c>
      <c r="G672" s="157">
        <f>IFERROR(INDEX(NoSettings_v3!$C$2:$AH$4612,MATCH('EPS 3.1.3'!$B672,NoSettings_v3!$A$2:$A$4612,0),MATCH('EPS 3.1.3'!G$1,NoSettings_v3!$C$1:$AH$1,0)),"")</f>
        <v>0</v>
      </c>
      <c r="H672" s="157">
        <f>IFERROR(INDEX(NoSettings_v3!$C$2:$AH$4612,MATCH('EPS 3.1.3'!$B672,NoSettings_v3!$A$2:$A$4612,0),MATCH('EPS 3.1.3'!H$1,NoSettings_v3!$C$1:$AH$1,0)),"")</f>
        <v>0</v>
      </c>
      <c r="I672" s="157">
        <f>IFERROR(INDEX(NoSettings_v3!$C$2:$AH$4612,MATCH('EPS 3.1.3'!$B672,NoSettings_v3!$A$2:$A$4612,0),MATCH('EPS 3.1.3'!I$1,NoSettings_v3!$C$1:$AH$1,0)),"")</f>
        <v>0</v>
      </c>
      <c r="J672" s="157">
        <f>IFERROR(INDEX(NoSettings_v3!$C$2:$AH$4612,MATCH('EPS 3.1.3'!$B672,NoSettings_v3!$A$2:$A$4612,0),MATCH('EPS 3.1.3'!J$1,NoSettings_v3!$C$1:$AH$1,0)),"")</f>
        <v>0</v>
      </c>
      <c r="K672" s="157">
        <f>IFERROR(INDEX(NoSettings_v3!$C$2:$AH$4612,MATCH('EPS 3.1.3'!$B672,NoSettings_v3!$A$2:$A$4612,0),MATCH('EPS 3.1.3'!K$1,NoSettings_v3!$C$1:$AH$1,0)),"")</f>
        <v>0</v>
      </c>
      <c r="L672" s="157">
        <f>IFERROR(INDEX(NoSettings_v3!$C$2:$AH$4612,MATCH('EPS 3.1.3'!$B672,NoSettings_v3!$A$2:$A$4612,0),MATCH('EPS 3.1.3'!L$1,NoSettings_v3!$C$1:$AH$1,0)),"")</f>
        <v>0</v>
      </c>
      <c r="M672" s="157">
        <f>IFERROR(INDEX(NoSettings_v3!$C$2:$AH$4612,MATCH('EPS 3.1.3'!$B672,NoSettings_v3!$A$2:$A$4612,0),MATCH('EPS 3.1.3'!M$1,NoSettings_v3!$C$1:$AH$1,0)),"")</f>
        <v>0</v>
      </c>
      <c r="N672" s="157">
        <f>IFERROR(INDEX(NoSettings_v3!$C$2:$AH$4612,MATCH('EPS 3.1.3'!$B672,NoSettings_v3!$A$2:$A$4612,0),MATCH('EPS 3.1.3'!N$1,NoSettings_v3!$C$1:$AH$1,0)),"")</f>
        <v>0</v>
      </c>
      <c r="O672" s="157">
        <f>IFERROR(INDEX(NoSettings_v3!$C$2:$AH$4612,MATCH('EPS 3.1.3'!$B672,NoSettings_v3!$A$2:$A$4612,0),MATCH('EPS 3.1.3'!O$1,NoSettings_v3!$C$1:$AH$1,0)),"")</f>
        <v>0</v>
      </c>
      <c r="P672" s="157">
        <f>IFERROR(INDEX(NoSettings_v3!$C$2:$AH$4612,MATCH('EPS 3.1.3'!$B672,NoSettings_v3!$A$2:$A$4612,0),MATCH('EPS 3.1.3'!P$1,NoSettings_v3!$C$1:$AH$1,0)),"")</f>
        <v>0</v>
      </c>
      <c r="Q672" s="157">
        <f>IFERROR(INDEX(NoSettings_v3!$C$2:$AH$4612,MATCH('EPS 3.1.3'!$B672,NoSettings_v3!$A$2:$A$4612,0),MATCH('EPS 3.1.3'!Q$1,NoSettings_v3!$C$1:$AH$1,0)),"")</f>
        <v>0</v>
      </c>
      <c r="R672" s="157">
        <f>IFERROR(INDEX(NoSettings_v3!$C$2:$AH$4612,MATCH('EPS 3.1.3'!$B672,NoSettings_v3!$A$2:$A$4612,0),MATCH('EPS 3.1.3'!R$1,NoSettings_v3!$C$1:$AH$1,0)),"")</f>
        <v>0</v>
      </c>
      <c r="S672" s="157">
        <f>IFERROR(INDEX(NoSettings_v3!$C$2:$AH$4612,MATCH('EPS 3.1.3'!$B672,NoSettings_v3!$A$2:$A$4612,0),MATCH('EPS 3.1.3'!S$1,NoSettings_v3!$C$1:$AH$1,0)),"")</f>
        <v>0</v>
      </c>
      <c r="T672" s="157">
        <f>IFERROR(INDEX(NoSettings_v3!$C$2:$AH$4612,MATCH('EPS 3.1.3'!$B672,NoSettings_v3!$A$2:$A$4612,0),MATCH('EPS 3.1.3'!T$1,NoSettings_v3!$C$1:$AH$1,0)),"")</f>
        <v>0</v>
      </c>
      <c r="U672" s="157">
        <f>IFERROR(INDEX(NoSettings_v3!$C$2:$AH$4612,MATCH('EPS 3.1.3'!$B672,NoSettings_v3!$A$2:$A$4612,0),MATCH('EPS 3.1.3'!U$1,NoSettings_v3!$C$1:$AH$1,0)),"")</f>
        <v>0</v>
      </c>
      <c r="V672" s="157">
        <f>IFERROR(INDEX(NoSettings_v3!$C$2:$AH$4612,MATCH('EPS 3.1.3'!$B672,NoSettings_v3!$A$2:$A$4612,0),MATCH('EPS 3.1.3'!V$1,NoSettings_v3!$C$1:$AH$1,0)),"")</f>
        <v>0</v>
      </c>
      <c r="W672" s="157">
        <f>IFERROR(INDEX(NoSettings_v3!$C$2:$AH$4612,MATCH('EPS 3.1.3'!$B672,NoSettings_v3!$A$2:$A$4612,0),MATCH('EPS 3.1.3'!W$1,NoSettings_v3!$C$1:$AH$1,0)),"")</f>
        <v>0</v>
      </c>
      <c r="X672" s="157">
        <f>IFERROR(INDEX(NoSettings_v3!$C$2:$AH$4612,MATCH('EPS 3.1.3'!$B672,NoSettings_v3!$A$2:$A$4612,0),MATCH('EPS 3.1.3'!X$1,NoSettings_v3!$C$1:$AH$1,0)),"")</f>
        <v>0</v>
      </c>
      <c r="Y672" s="157">
        <f>IFERROR(INDEX(NoSettings_v3!$C$2:$AH$4612,MATCH('EPS 3.1.3'!$B672,NoSettings_v3!$A$2:$A$4612,0),MATCH('EPS 3.1.3'!Y$1,NoSettings_v3!$C$1:$AH$1,0)),"")</f>
        <v>0</v>
      </c>
      <c r="Z672" s="157">
        <f>IFERROR(INDEX(NoSettings_v3!$C$2:$AH$4612,MATCH('EPS 3.1.3'!$B672,NoSettings_v3!$A$2:$A$4612,0),MATCH('EPS 3.1.3'!Z$1,NoSettings_v3!$C$1:$AH$1,0)),"")</f>
        <v>0</v>
      </c>
      <c r="AA672" s="157">
        <f>IFERROR(INDEX(NoSettings_v3!$C$2:$AH$4612,MATCH('EPS 3.1.3'!$B672,NoSettings_v3!$A$2:$A$4612,0),MATCH('EPS 3.1.3'!AA$1,NoSettings_v3!$C$1:$AH$1,0)),"")</f>
        <v>0</v>
      </c>
      <c r="AB672" s="157">
        <f>IFERROR(INDEX(NoSettings_v3!$C$2:$AH$4612,MATCH('EPS 3.1.3'!$B672,NoSettings_v3!$A$2:$A$4612,0),MATCH('EPS 3.1.3'!AB$1,NoSettings_v3!$C$1:$AH$1,0)),"")</f>
        <v>0</v>
      </c>
      <c r="AC672" s="157">
        <f>IFERROR(INDEX(NoSettings_v3!$C$2:$AH$4612,MATCH('EPS 3.1.3'!$B672,NoSettings_v3!$A$2:$A$4612,0),MATCH('EPS 3.1.3'!AC$1,NoSettings_v3!$C$1:$AH$1,0)),"")</f>
        <v>0</v>
      </c>
      <c r="AD672" s="157">
        <f>IFERROR(INDEX(NoSettings_v3!$C$2:$AH$4612,MATCH('EPS 3.1.3'!$B672,NoSettings_v3!$A$2:$A$4612,0),MATCH('EPS 3.1.3'!AD$1,NoSettings_v3!$C$1:$AH$1,0)),"")</f>
        <v>0</v>
      </c>
      <c r="AE672" s="157">
        <f>IFERROR(INDEX(NoSettings_v3!$C$2:$AH$4612,MATCH('EPS 3.1.3'!$B672,NoSettings_v3!$A$2:$A$4612,0),MATCH('EPS 3.1.3'!AE$1,NoSettings_v3!$C$1:$AH$1,0)),"")</f>
        <v>0</v>
      </c>
      <c r="AF672" s="157">
        <f>IFERROR(INDEX(NoSettings_v3!$C$2:$AH$4612,MATCH('EPS 3.1.3'!$B672,NoSettings_v3!$A$2:$A$4612,0),MATCH('EPS 3.1.3'!AF$1,NoSettings_v3!$C$1:$AH$1,0)),"")</f>
        <v>0</v>
      </c>
      <c r="AG672" s="157">
        <f>IFERROR(INDEX(NoSettings_v3!$C$2:$AH$4612,MATCH('EPS 3.1.3'!$B672,NoSettings_v3!$A$2:$A$4612,0),MATCH('EPS 3.1.3'!AG$1,NoSettings_v3!$C$1:$AH$1,0)),"")</f>
        <v>0</v>
      </c>
      <c r="AH672" s="157">
        <f>IFERROR(INDEX(NoSettings_v3!$C$2:$AH$4612,MATCH('EPS 3.1.3'!$B672,NoSettings_v3!$A$2:$A$4612,0),MATCH('EPS 3.1.3'!AH$1,NoSettings_v3!$C$1:$AH$1,0)),"")</f>
        <v>0</v>
      </c>
      <c r="AI672" s="157">
        <f>IFERROR(INDEX(NoSettings_v3!$C$2:$AH$4612,MATCH('EPS 3.1.3'!$B672,NoSettings_v3!$A$2:$A$4612,0),MATCH('EPS 3.1.3'!AI$1,NoSettings_v3!$C$1:$AH$1,0)),"")</f>
        <v>0</v>
      </c>
    </row>
    <row r="673" spans="2:35" x14ac:dyDescent="0.35">
      <c r="B673" s="161" t="s">
        <v>719</v>
      </c>
      <c r="C673" s="127" t="s">
        <v>964</v>
      </c>
      <c r="D673" s="157">
        <f>IFERROR(INDEX(NoSettings_v3!$C$2:$AH$4612,MATCH('EPS 3.1.3'!$B673,NoSettings_v3!$A$2:$A$4612,0),MATCH('EPS 3.1.3'!D$1,NoSettings_v3!$C$1:$AH$1,0)),"")</f>
        <v>0</v>
      </c>
      <c r="E673" s="157">
        <f>IFERROR(INDEX(NoSettings_v3!$C$2:$AH$4612,MATCH('EPS 3.1.3'!$B673,NoSettings_v3!$A$2:$A$4612,0),MATCH('EPS 3.1.3'!E$1,NoSettings_v3!$C$1:$AH$1,0)),"")</f>
        <v>0</v>
      </c>
      <c r="F673" s="157">
        <f>IFERROR(INDEX(NoSettings_v3!$C$2:$AH$4612,MATCH('EPS 3.1.3'!$B673,NoSettings_v3!$A$2:$A$4612,0),MATCH('EPS 3.1.3'!F$1,NoSettings_v3!$C$1:$AH$1,0)),"")</f>
        <v>0</v>
      </c>
      <c r="G673" s="157">
        <f>IFERROR(INDEX(NoSettings_v3!$C$2:$AH$4612,MATCH('EPS 3.1.3'!$B673,NoSettings_v3!$A$2:$A$4612,0),MATCH('EPS 3.1.3'!G$1,NoSettings_v3!$C$1:$AH$1,0)),"")</f>
        <v>0</v>
      </c>
      <c r="H673" s="157">
        <f>IFERROR(INDEX(NoSettings_v3!$C$2:$AH$4612,MATCH('EPS 3.1.3'!$B673,NoSettings_v3!$A$2:$A$4612,0),MATCH('EPS 3.1.3'!H$1,NoSettings_v3!$C$1:$AH$1,0)),"")</f>
        <v>0</v>
      </c>
      <c r="I673" s="157">
        <f>IFERROR(INDEX(NoSettings_v3!$C$2:$AH$4612,MATCH('EPS 3.1.3'!$B673,NoSettings_v3!$A$2:$A$4612,0),MATCH('EPS 3.1.3'!I$1,NoSettings_v3!$C$1:$AH$1,0)),"")</f>
        <v>0</v>
      </c>
      <c r="J673" s="157">
        <f>IFERROR(INDEX(NoSettings_v3!$C$2:$AH$4612,MATCH('EPS 3.1.3'!$B673,NoSettings_v3!$A$2:$A$4612,0),MATCH('EPS 3.1.3'!J$1,NoSettings_v3!$C$1:$AH$1,0)),"")</f>
        <v>0</v>
      </c>
      <c r="K673" s="157">
        <f>IFERROR(INDEX(NoSettings_v3!$C$2:$AH$4612,MATCH('EPS 3.1.3'!$B673,NoSettings_v3!$A$2:$A$4612,0),MATCH('EPS 3.1.3'!K$1,NoSettings_v3!$C$1:$AH$1,0)),"")</f>
        <v>0</v>
      </c>
      <c r="L673" s="157">
        <f>IFERROR(INDEX(NoSettings_v3!$C$2:$AH$4612,MATCH('EPS 3.1.3'!$B673,NoSettings_v3!$A$2:$A$4612,0),MATCH('EPS 3.1.3'!L$1,NoSettings_v3!$C$1:$AH$1,0)),"")</f>
        <v>0</v>
      </c>
      <c r="M673" s="157">
        <f>IFERROR(INDEX(NoSettings_v3!$C$2:$AH$4612,MATCH('EPS 3.1.3'!$B673,NoSettings_v3!$A$2:$A$4612,0),MATCH('EPS 3.1.3'!M$1,NoSettings_v3!$C$1:$AH$1,0)),"")</f>
        <v>0</v>
      </c>
      <c r="N673" s="157">
        <f>IFERROR(INDEX(NoSettings_v3!$C$2:$AH$4612,MATCH('EPS 3.1.3'!$B673,NoSettings_v3!$A$2:$A$4612,0),MATCH('EPS 3.1.3'!N$1,NoSettings_v3!$C$1:$AH$1,0)),"")</f>
        <v>0</v>
      </c>
      <c r="O673" s="157">
        <f>IFERROR(INDEX(NoSettings_v3!$C$2:$AH$4612,MATCH('EPS 3.1.3'!$B673,NoSettings_v3!$A$2:$A$4612,0),MATCH('EPS 3.1.3'!O$1,NoSettings_v3!$C$1:$AH$1,0)),"")</f>
        <v>0</v>
      </c>
      <c r="P673" s="157">
        <f>IFERROR(INDEX(NoSettings_v3!$C$2:$AH$4612,MATCH('EPS 3.1.3'!$B673,NoSettings_v3!$A$2:$A$4612,0),MATCH('EPS 3.1.3'!P$1,NoSettings_v3!$C$1:$AH$1,0)),"")</f>
        <v>0</v>
      </c>
      <c r="Q673" s="157">
        <f>IFERROR(INDEX(NoSettings_v3!$C$2:$AH$4612,MATCH('EPS 3.1.3'!$B673,NoSettings_v3!$A$2:$A$4612,0),MATCH('EPS 3.1.3'!Q$1,NoSettings_v3!$C$1:$AH$1,0)),"")</f>
        <v>0</v>
      </c>
      <c r="R673" s="157">
        <f>IFERROR(INDEX(NoSettings_v3!$C$2:$AH$4612,MATCH('EPS 3.1.3'!$B673,NoSettings_v3!$A$2:$A$4612,0),MATCH('EPS 3.1.3'!R$1,NoSettings_v3!$C$1:$AH$1,0)),"")</f>
        <v>0</v>
      </c>
      <c r="S673" s="157">
        <f>IFERROR(INDEX(NoSettings_v3!$C$2:$AH$4612,MATCH('EPS 3.1.3'!$B673,NoSettings_v3!$A$2:$A$4612,0),MATCH('EPS 3.1.3'!S$1,NoSettings_v3!$C$1:$AH$1,0)),"")</f>
        <v>0</v>
      </c>
      <c r="T673" s="157">
        <f>IFERROR(INDEX(NoSettings_v3!$C$2:$AH$4612,MATCH('EPS 3.1.3'!$B673,NoSettings_v3!$A$2:$A$4612,0),MATCH('EPS 3.1.3'!T$1,NoSettings_v3!$C$1:$AH$1,0)),"")</f>
        <v>0</v>
      </c>
      <c r="U673" s="157">
        <f>IFERROR(INDEX(NoSettings_v3!$C$2:$AH$4612,MATCH('EPS 3.1.3'!$B673,NoSettings_v3!$A$2:$A$4612,0),MATCH('EPS 3.1.3'!U$1,NoSettings_v3!$C$1:$AH$1,0)),"")</f>
        <v>0</v>
      </c>
      <c r="V673" s="157">
        <f>IFERROR(INDEX(NoSettings_v3!$C$2:$AH$4612,MATCH('EPS 3.1.3'!$B673,NoSettings_v3!$A$2:$A$4612,0),MATCH('EPS 3.1.3'!V$1,NoSettings_v3!$C$1:$AH$1,0)),"")</f>
        <v>0</v>
      </c>
      <c r="W673" s="157">
        <f>IFERROR(INDEX(NoSettings_v3!$C$2:$AH$4612,MATCH('EPS 3.1.3'!$B673,NoSettings_v3!$A$2:$A$4612,0),MATCH('EPS 3.1.3'!W$1,NoSettings_v3!$C$1:$AH$1,0)),"")</f>
        <v>0</v>
      </c>
      <c r="X673" s="157">
        <f>IFERROR(INDEX(NoSettings_v3!$C$2:$AH$4612,MATCH('EPS 3.1.3'!$B673,NoSettings_v3!$A$2:$A$4612,0),MATCH('EPS 3.1.3'!X$1,NoSettings_v3!$C$1:$AH$1,0)),"")</f>
        <v>0</v>
      </c>
      <c r="Y673" s="157">
        <f>IFERROR(INDEX(NoSettings_v3!$C$2:$AH$4612,MATCH('EPS 3.1.3'!$B673,NoSettings_v3!$A$2:$A$4612,0),MATCH('EPS 3.1.3'!Y$1,NoSettings_v3!$C$1:$AH$1,0)),"")</f>
        <v>0</v>
      </c>
      <c r="Z673" s="157">
        <f>IFERROR(INDEX(NoSettings_v3!$C$2:$AH$4612,MATCH('EPS 3.1.3'!$B673,NoSettings_v3!$A$2:$A$4612,0),MATCH('EPS 3.1.3'!Z$1,NoSettings_v3!$C$1:$AH$1,0)),"")</f>
        <v>0</v>
      </c>
      <c r="AA673" s="157">
        <f>IFERROR(INDEX(NoSettings_v3!$C$2:$AH$4612,MATCH('EPS 3.1.3'!$B673,NoSettings_v3!$A$2:$A$4612,0),MATCH('EPS 3.1.3'!AA$1,NoSettings_v3!$C$1:$AH$1,0)),"")</f>
        <v>0</v>
      </c>
      <c r="AB673" s="157">
        <f>IFERROR(INDEX(NoSettings_v3!$C$2:$AH$4612,MATCH('EPS 3.1.3'!$B673,NoSettings_v3!$A$2:$A$4612,0),MATCH('EPS 3.1.3'!AB$1,NoSettings_v3!$C$1:$AH$1,0)),"")</f>
        <v>0</v>
      </c>
      <c r="AC673" s="157">
        <f>IFERROR(INDEX(NoSettings_v3!$C$2:$AH$4612,MATCH('EPS 3.1.3'!$B673,NoSettings_v3!$A$2:$A$4612,0),MATCH('EPS 3.1.3'!AC$1,NoSettings_v3!$C$1:$AH$1,0)),"")</f>
        <v>0</v>
      </c>
      <c r="AD673" s="157">
        <f>IFERROR(INDEX(NoSettings_v3!$C$2:$AH$4612,MATCH('EPS 3.1.3'!$B673,NoSettings_v3!$A$2:$A$4612,0),MATCH('EPS 3.1.3'!AD$1,NoSettings_v3!$C$1:$AH$1,0)),"")</f>
        <v>0</v>
      </c>
      <c r="AE673" s="157">
        <f>IFERROR(INDEX(NoSettings_v3!$C$2:$AH$4612,MATCH('EPS 3.1.3'!$B673,NoSettings_v3!$A$2:$A$4612,0),MATCH('EPS 3.1.3'!AE$1,NoSettings_v3!$C$1:$AH$1,0)),"")</f>
        <v>0</v>
      </c>
      <c r="AF673" s="157">
        <f>IFERROR(INDEX(NoSettings_v3!$C$2:$AH$4612,MATCH('EPS 3.1.3'!$B673,NoSettings_v3!$A$2:$A$4612,0),MATCH('EPS 3.1.3'!AF$1,NoSettings_v3!$C$1:$AH$1,0)),"")</f>
        <v>0</v>
      </c>
      <c r="AG673" s="157">
        <f>IFERROR(INDEX(NoSettings_v3!$C$2:$AH$4612,MATCH('EPS 3.1.3'!$B673,NoSettings_v3!$A$2:$A$4612,0),MATCH('EPS 3.1.3'!AG$1,NoSettings_v3!$C$1:$AH$1,0)),"")</f>
        <v>0</v>
      </c>
      <c r="AH673" s="157">
        <f>IFERROR(INDEX(NoSettings_v3!$C$2:$AH$4612,MATCH('EPS 3.1.3'!$B673,NoSettings_v3!$A$2:$A$4612,0),MATCH('EPS 3.1.3'!AH$1,NoSettings_v3!$C$1:$AH$1,0)),"")</f>
        <v>0</v>
      </c>
      <c r="AI673" s="157">
        <f>IFERROR(INDEX(NoSettings_v3!$C$2:$AH$4612,MATCH('EPS 3.1.3'!$B673,NoSettings_v3!$A$2:$A$4612,0),MATCH('EPS 3.1.3'!AI$1,NoSettings_v3!$C$1:$AH$1,0)),"")</f>
        <v>0</v>
      </c>
    </row>
    <row r="674" spans="2:35" x14ac:dyDescent="0.35">
      <c r="B674" s="161" t="s">
        <v>720</v>
      </c>
      <c r="C674" s="127" t="s">
        <v>964</v>
      </c>
      <c r="D674" s="157">
        <f>IFERROR(INDEX(NoSettings_v3!$C$2:$AH$4612,MATCH('EPS 3.1.3'!$B674,NoSettings_v3!$A$2:$A$4612,0),MATCH('EPS 3.1.3'!D$1,NoSettings_v3!$C$1:$AH$1,0)),"")</f>
        <v>0</v>
      </c>
      <c r="E674" s="157">
        <f>IFERROR(INDEX(NoSettings_v3!$C$2:$AH$4612,MATCH('EPS 3.1.3'!$B674,NoSettings_v3!$A$2:$A$4612,0),MATCH('EPS 3.1.3'!E$1,NoSettings_v3!$C$1:$AH$1,0)),"")</f>
        <v>0</v>
      </c>
      <c r="F674" s="157">
        <f>IFERROR(INDEX(NoSettings_v3!$C$2:$AH$4612,MATCH('EPS 3.1.3'!$B674,NoSettings_v3!$A$2:$A$4612,0),MATCH('EPS 3.1.3'!F$1,NoSettings_v3!$C$1:$AH$1,0)),"")</f>
        <v>0</v>
      </c>
      <c r="G674" s="157">
        <f>IFERROR(INDEX(NoSettings_v3!$C$2:$AH$4612,MATCH('EPS 3.1.3'!$B674,NoSettings_v3!$A$2:$A$4612,0),MATCH('EPS 3.1.3'!G$1,NoSettings_v3!$C$1:$AH$1,0)),"")</f>
        <v>0</v>
      </c>
      <c r="H674" s="157">
        <f>IFERROR(INDEX(NoSettings_v3!$C$2:$AH$4612,MATCH('EPS 3.1.3'!$B674,NoSettings_v3!$A$2:$A$4612,0),MATCH('EPS 3.1.3'!H$1,NoSettings_v3!$C$1:$AH$1,0)),"")</f>
        <v>0</v>
      </c>
      <c r="I674" s="157">
        <f>IFERROR(INDEX(NoSettings_v3!$C$2:$AH$4612,MATCH('EPS 3.1.3'!$B674,NoSettings_v3!$A$2:$A$4612,0),MATCH('EPS 3.1.3'!I$1,NoSettings_v3!$C$1:$AH$1,0)),"")</f>
        <v>0</v>
      </c>
      <c r="J674" s="157">
        <f>IFERROR(INDEX(NoSettings_v3!$C$2:$AH$4612,MATCH('EPS 3.1.3'!$B674,NoSettings_v3!$A$2:$A$4612,0),MATCH('EPS 3.1.3'!J$1,NoSettings_v3!$C$1:$AH$1,0)),"")</f>
        <v>0</v>
      </c>
      <c r="K674" s="157">
        <f>IFERROR(INDEX(NoSettings_v3!$C$2:$AH$4612,MATCH('EPS 3.1.3'!$B674,NoSettings_v3!$A$2:$A$4612,0),MATCH('EPS 3.1.3'!K$1,NoSettings_v3!$C$1:$AH$1,0)),"")</f>
        <v>0</v>
      </c>
      <c r="L674" s="157">
        <f>IFERROR(INDEX(NoSettings_v3!$C$2:$AH$4612,MATCH('EPS 3.1.3'!$B674,NoSettings_v3!$A$2:$A$4612,0),MATCH('EPS 3.1.3'!L$1,NoSettings_v3!$C$1:$AH$1,0)),"")</f>
        <v>0</v>
      </c>
      <c r="M674" s="157">
        <f>IFERROR(INDEX(NoSettings_v3!$C$2:$AH$4612,MATCH('EPS 3.1.3'!$B674,NoSettings_v3!$A$2:$A$4612,0),MATCH('EPS 3.1.3'!M$1,NoSettings_v3!$C$1:$AH$1,0)),"")</f>
        <v>0</v>
      </c>
      <c r="N674" s="157">
        <f>IFERROR(INDEX(NoSettings_v3!$C$2:$AH$4612,MATCH('EPS 3.1.3'!$B674,NoSettings_v3!$A$2:$A$4612,0),MATCH('EPS 3.1.3'!N$1,NoSettings_v3!$C$1:$AH$1,0)),"")</f>
        <v>0</v>
      </c>
      <c r="O674" s="157">
        <f>IFERROR(INDEX(NoSettings_v3!$C$2:$AH$4612,MATCH('EPS 3.1.3'!$B674,NoSettings_v3!$A$2:$A$4612,0),MATCH('EPS 3.1.3'!O$1,NoSettings_v3!$C$1:$AH$1,0)),"")</f>
        <v>0</v>
      </c>
      <c r="P674" s="157">
        <f>IFERROR(INDEX(NoSettings_v3!$C$2:$AH$4612,MATCH('EPS 3.1.3'!$B674,NoSettings_v3!$A$2:$A$4612,0),MATCH('EPS 3.1.3'!P$1,NoSettings_v3!$C$1:$AH$1,0)),"")</f>
        <v>0</v>
      </c>
      <c r="Q674" s="157">
        <f>IFERROR(INDEX(NoSettings_v3!$C$2:$AH$4612,MATCH('EPS 3.1.3'!$B674,NoSettings_v3!$A$2:$A$4612,0),MATCH('EPS 3.1.3'!Q$1,NoSettings_v3!$C$1:$AH$1,0)),"")</f>
        <v>0</v>
      </c>
      <c r="R674" s="157">
        <f>IFERROR(INDEX(NoSettings_v3!$C$2:$AH$4612,MATCH('EPS 3.1.3'!$B674,NoSettings_v3!$A$2:$A$4612,0),MATCH('EPS 3.1.3'!R$1,NoSettings_v3!$C$1:$AH$1,0)),"")</f>
        <v>0</v>
      </c>
      <c r="S674" s="157">
        <f>IFERROR(INDEX(NoSettings_v3!$C$2:$AH$4612,MATCH('EPS 3.1.3'!$B674,NoSettings_v3!$A$2:$A$4612,0),MATCH('EPS 3.1.3'!S$1,NoSettings_v3!$C$1:$AH$1,0)),"")</f>
        <v>0</v>
      </c>
      <c r="T674" s="157">
        <f>IFERROR(INDEX(NoSettings_v3!$C$2:$AH$4612,MATCH('EPS 3.1.3'!$B674,NoSettings_v3!$A$2:$A$4612,0),MATCH('EPS 3.1.3'!T$1,NoSettings_v3!$C$1:$AH$1,0)),"")</f>
        <v>0</v>
      </c>
      <c r="U674" s="157">
        <f>IFERROR(INDEX(NoSettings_v3!$C$2:$AH$4612,MATCH('EPS 3.1.3'!$B674,NoSettings_v3!$A$2:$A$4612,0),MATCH('EPS 3.1.3'!U$1,NoSettings_v3!$C$1:$AH$1,0)),"")</f>
        <v>0</v>
      </c>
      <c r="V674" s="157">
        <f>IFERROR(INDEX(NoSettings_v3!$C$2:$AH$4612,MATCH('EPS 3.1.3'!$B674,NoSettings_v3!$A$2:$A$4612,0),MATCH('EPS 3.1.3'!V$1,NoSettings_v3!$C$1:$AH$1,0)),"")</f>
        <v>0</v>
      </c>
      <c r="W674" s="157">
        <f>IFERROR(INDEX(NoSettings_v3!$C$2:$AH$4612,MATCH('EPS 3.1.3'!$B674,NoSettings_v3!$A$2:$A$4612,0),MATCH('EPS 3.1.3'!W$1,NoSettings_v3!$C$1:$AH$1,0)),"")</f>
        <v>0</v>
      </c>
      <c r="X674" s="157">
        <f>IFERROR(INDEX(NoSettings_v3!$C$2:$AH$4612,MATCH('EPS 3.1.3'!$B674,NoSettings_v3!$A$2:$A$4612,0),MATCH('EPS 3.1.3'!X$1,NoSettings_v3!$C$1:$AH$1,0)),"")</f>
        <v>0</v>
      </c>
      <c r="Y674" s="157">
        <f>IFERROR(INDEX(NoSettings_v3!$C$2:$AH$4612,MATCH('EPS 3.1.3'!$B674,NoSettings_v3!$A$2:$A$4612,0),MATCH('EPS 3.1.3'!Y$1,NoSettings_v3!$C$1:$AH$1,0)),"")</f>
        <v>0</v>
      </c>
      <c r="Z674" s="157">
        <f>IFERROR(INDEX(NoSettings_v3!$C$2:$AH$4612,MATCH('EPS 3.1.3'!$B674,NoSettings_v3!$A$2:$A$4612,0),MATCH('EPS 3.1.3'!Z$1,NoSettings_v3!$C$1:$AH$1,0)),"")</f>
        <v>0</v>
      </c>
      <c r="AA674" s="157">
        <f>IFERROR(INDEX(NoSettings_v3!$C$2:$AH$4612,MATCH('EPS 3.1.3'!$B674,NoSettings_v3!$A$2:$A$4612,0),MATCH('EPS 3.1.3'!AA$1,NoSettings_v3!$C$1:$AH$1,0)),"")</f>
        <v>0</v>
      </c>
      <c r="AB674" s="157">
        <f>IFERROR(INDEX(NoSettings_v3!$C$2:$AH$4612,MATCH('EPS 3.1.3'!$B674,NoSettings_v3!$A$2:$A$4612,0),MATCH('EPS 3.1.3'!AB$1,NoSettings_v3!$C$1:$AH$1,0)),"")</f>
        <v>0</v>
      </c>
      <c r="AC674" s="157">
        <f>IFERROR(INDEX(NoSettings_v3!$C$2:$AH$4612,MATCH('EPS 3.1.3'!$B674,NoSettings_v3!$A$2:$A$4612,0),MATCH('EPS 3.1.3'!AC$1,NoSettings_v3!$C$1:$AH$1,0)),"")</f>
        <v>0</v>
      </c>
      <c r="AD674" s="157">
        <f>IFERROR(INDEX(NoSettings_v3!$C$2:$AH$4612,MATCH('EPS 3.1.3'!$B674,NoSettings_v3!$A$2:$A$4612,0),MATCH('EPS 3.1.3'!AD$1,NoSettings_v3!$C$1:$AH$1,0)),"")</f>
        <v>0</v>
      </c>
      <c r="AE674" s="157">
        <f>IFERROR(INDEX(NoSettings_v3!$C$2:$AH$4612,MATCH('EPS 3.1.3'!$B674,NoSettings_v3!$A$2:$A$4612,0),MATCH('EPS 3.1.3'!AE$1,NoSettings_v3!$C$1:$AH$1,0)),"")</f>
        <v>0</v>
      </c>
      <c r="AF674" s="157">
        <f>IFERROR(INDEX(NoSettings_v3!$C$2:$AH$4612,MATCH('EPS 3.1.3'!$B674,NoSettings_v3!$A$2:$A$4612,0),MATCH('EPS 3.1.3'!AF$1,NoSettings_v3!$C$1:$AH$1,0)),"")</f>
        <v>0</v>
      </c>
      <c r="AG674" s="157">
        <f>IFERROR(INDEX(NoSettings_v3!$C$2:$AH$4612,MATCH('EPS 3.1.3'!$B674,NoSettings_v3!$A$2:$A$4612,0),MATCH('EPS 3.1.3'!AG$1,NoSettings_v3!$C$1:$AH$1,0)),"")</f>
        <v>0</v>
      </c>
      <c r="AH674" s="157">
        <f>IFERROR(INDEX(NoSettings_v3!$C$2:$AH$4612,MATCH('EPS 3.1.3'!$B674,NoSettings_v3!$A$2:$A$4612,0),MATCH('EPS 3.1.3'!AH$1,NoSettings_v3!$C$1:$AH$1,0)),"")</f>
        <v>0</v>
      </c>
      <c r="AI674" s="157">
        <f>IFERROR(INDEX(NoSettings_v3!$C$2:$AH$4612,MATCH('EPS 3.1.3'!$B674,NoSettings_v3!$A$2:$A$4612,0),MATCH('EPS 3.1.3'!AI$1,NoSettings_v3!$C$1:$AH$1,0)),"")</f>
        <v>0</v>
      </c>
    </row>
    <row r="675" spans="2:35" x14ac:dyDescent="0.35">
      <c r="B675" s="161" t="s">
        <v>721</v>
      </c>
      <c r="C675" s="127" t="s">
        <v>964</v>
      </c>
      <c r="D675" s="157">
        <f>IFERROR(INDEX(NoSettings_v3!$C$2:$AH$4612,MATCH('EPS 3.1.3'!$B675,NoSettings_v3!$A$2:$A$4612,0),MATCH('EPS 3.1.3'!D$1,NoSettings_v3!$C$1:$AH$1,0)),"")</f>
        <v>17579500000000</v>
      </c>
      <c r="E675" s="157">
        <f>IFERROR(INDEX(NoSettings_v3!$C$2:$AH$4612,MATCH('EPS 3.1.3'!$B675,NoSettings_v3!$A$2:$A$4612,0),MATCH('EPS 3.1.3'!E$1,NoSettings_v3!$C$1:$AH$1,0)),"")</f>
        <v>13897500000000</v>
      </c>
      <c r="F675" s="157">
        <f>IFERROR(INDEX(NoSettings_v3!$C$2:$AH$4612,MATCH('EPS 3.1.3'!$B675,NoSettings_v3!$A$2:$A$4612,0),MATCH('EPS 3.1.3'!F$1,NoSettings_v3!$C$1:$AH$1,0)),"")</f>
        <v>16922400000000</v>
      </c>
      <c r="G675" s="157">
        <f>IFERROR(INDEX(NoSettings_v3!$C$2:$AH$4612,MATCH('EPS 3.1.3'!$B675,NoSettings_v3!$A$2:$A$4612,0),MATCH('EPS 3.1.3'!G$1,NoSettings_v3!$C$1:$AH$1,0)),"")</f>
        <v>18917800000000</v>
      </c>
      <c r="H675" s="157">
        <f>IFERROR(INDEX(NoSettings_v3!$C$2:$AH$4612,MATCH('EPS 3.1.3'!$B675,NoSettings_v3!$A$2:$A$4612,0),MATCH('EPS 3.1.3'!H$1,NoSettings_v3!$C$1:$AH$1,0)),"")</f>
        <v>20436100000000</v>
      </c>
      <c r="I675" s="157">
        <f>IFERROR(INDEX(NoSettings_v3!$C$2:$AH$4612,MATCH('EPS 3.1.3'!$B675,NoSettings_v3!$A$2:$A$4612,0),MATCH('EPS 3.1.3'!I$1,NoSettings_v3!$C$1:$AH$1,0)),"")</f>
        <v>21672600000000</v>
      </c>
      <c r="J675" s="157">
        <f>IFERROR(INDEX(NoSettings_v3!$C$2:$AH$4612,MATCH('EPS 3.1.3'!$B675,NoSettings_v3!$A$2:$A$4612,0),MATCH('EPS 3.1.3'!J$1,NoSettings_v3!$C$1:$AH$1,0)),"")</f>
        <v>22761100000000</v>
      </c>
      <c r="K675" s="157">
        <f>IFERROR(INDEX(NoSettings_v3!$C$2:$AH$4612,MATCH('EPS 3.1.3'!$B675,NoSettings_v3!$A$2:$A$4612,0),MATCH('EPS 3.1.3'!K$1,NoSettings_v3!$C$1:$AH$1,0)),"")</f>
        <v>23771900000000</v>
      </c>
      <c r="L675" s="157">
        <f>IFERROR(INDEX(NoSettings_v3!$C$2:$AH$4612,MATCH('EPS 3.1.3'!$B675,NoSettings_v3!$A$2:$A$4612,0),MATCH('EPS 3.1.3'!L$1,NoSettings_v3!$C$1:$AH$1,0)),"")</f>
        <v>24742200000000</v>
      </c>
      <c r="M675" s="157">
        <f>IFERROR(INDEX(NoSettings_v3!$C$2:$AH$4612,MATCH('EPS 3.1.3'!$B675,NoSettings_v3!$A$2:$A$4612,0),MATCH('EPS 3.1.3'!M$1,NoSettings_v3!$C$1:$AH$1,0)),"")</f>
        <v>25761600000000</v>
      </c>
      <c r="N675" s="157">
        <f>IFERROR(INDEX(NoSettings_v3!$C$2:$AH$4612,MATCH('EPS 3.1.3'!$B675,NoSettings_v3!$A$2:$A$4612,0),MATCH('EPS 3.1.3'!N$1,NoSettings_v3!$C$1:$AH$1,0)),"")</f>
        <v>26770000000000</v>
      </c>
      <c r="O675" s="157">
        <f>IFERROR(INDEX(NoSettings_v3!$C$2:$AH$4612,MATCH('EPS 3.1.3'!$B675,NoSettings_v3!$A$2:$A$4612,0),MATCH('EPS 3.1.3'!O$1,NoSettings_v3!$C$1:$AH$1,0)),"")</f>
        <v>27772700000000</v>
      </c>
      <c r="P675" s="157">
        <f>IFERROR(INDEX(NoSettings_v3!$C$2:$AH$4612,MATCH('EPS 3.1.3'!$B675,NoSettings_v3!$A$2:$A$4612,0),MATCH('EPS 3.1.3'!P$1,NoSettings_v3!$C$1:$AH$1,0)),"")</f>
        <v>28772400000000</v>
      </c>
      <c r="Q675" s="157">
        <f>IFERROR(INDEX(NoSettings_v3!$C$2:$AH$4612,MATCH('EPS 3.1.3'!$B675,NoSettings_v3!$A$2:$A$4612,0),MATCH('EPS 3.1.3'!Q$1,NoSettings_v3!$C$1:$AH$1,0)),"")</f>
        <v>29772300000000</v>
      </c>
      <c r="R675" s="157">
        <f>IFERROR(INDEX(NoSettings_v3!$C$2:$AH$4612,MATCH('EPS 3.1.3'!$B675,NoSettings_v3!$A$2:$A$4612,0),MATCH('EPS 3.1.3'!R$1,NoSettings_v3!$C$1:$AH$1,0)),"")</f>
        <v>30686700000000</v>
      </c>
      <c r="S675" s="157">
        <f>IFERROR(INDEX(NoSettings_v3!$C$2:$AH$4612,MATCH('EPS 3.1.3'!$B675,NoSettings_v3!$A$2:$A$4612,0),MATCH('EPS 3.1.3'!S$1,NoSettings_v3!$C$1:$AH$1,0)),"")</f>
        <v>31601100000000</v>
      </c>
      <c r="T675" s="157">
        <f>IFERROR(INDEX(NoSettings_v3!$C$2:$AH$4612,MATCH('EPS 3.1.3'!$B675,NoSettings_v3!$A$2:$A$4612,0),MATCH('EPS 3.1.3'!T$1,NoSettings_v3!$C$1:$AH$1,0)),"")</f>
        <v>32515600000000</v>
      </c>
      <c r="U675" s="157">
        <f>IFERROR(INDEX(NoSettings_v3!$C$2:$AH$4612,MATCH('EPS 3.1.3'!$B675,NoSettings_v3!$A$2:$A$4612,0),MATCH('EPS 3.1.3'!U$1,NoSettings_v3!$C$1:$AH$1,0)),"")</f>
        <v>33430000000000</v>
      </c>
      <c r="V675" s="157">
        <f>IFERROR(INDEX(NoSettings_v3!$C$2:$AH$4612,MATCH('EPS 3.1.3'!$B675,NoSettings_v3!$A$2:$A$4612,0),MATCH('EPS 3.1.3'!V$1,NoSettings_v3!$C$1:$AH$1,0)),"")</f>
        <v>34344400000000</v>
      </c>
      <c r="W675" s="157">
        <f>IFERROR(INDEX(NoSettings_v3!$C$2:$AH$4612,MATCH('EPS 3.1.3'!$B675,NoSettings_v3!$A$2:$A$4612,0),MATCH('EPS 3.1.3'!W$1,NoSettings_v3!$C$1:$AH$1,0)),"")</f>
        <v>35269800000000</v>
      </c>
      <c r="X675" s="157">
        <f>IFERROR(INDEX(NoSettings_v3!$C$2:$AH$4612,MATCH('EPS 3.1.3'!$B675,NoSettings_v3!$A$2:$A$4612,0),MATCH('EPS 3.1.3'!X$1,NoSettings_v3!$C$1:$AH$1,0)),"")</f>
        <v>36195200000000</v>
      </c>
      <c r="Y675" s="157">
        <f>IFERROR(INDEX(NoSettings_v3!$C$2:$AH$4612,MATCH('EPS 3.1.3'!$B675,NoSettings_v3!$A$2:$A$4612,0),MATCH('EPS 3.1.3'!Y$1,NoSettings_v3!$C$1:$AH$1,0)),"")</f>
        <v>37120600000000</v>
      </c>
      <c r="Z675" s="157">
        <f>IFERROR(INDEX(NoSettings_v3!$C$2:$AH$4612,MATCH('EPS 3.1.3'!$B675,NoSettings_v3!$A$2:$A$4612,0),MATCH('EPS 3.1.3'!Z$1,NoSettings_v3!$C$1:$AH$1,0)),"")</f>
        <v>38046000000000</v>
      </c>
      <c r="AA675" s="157">
        <f>IFERROR(INDEX(NoSettings_v3!$C$2:$AH$4612,MATCH('EPS 3.1.3'!$B675,NoSettings_v3!$A$2:$A$4612,0),MATCH('EPS 3.1.3'!AA$1,NoSettings_v3!$C$1:$AH$1,0)),"")</f>
        <v>38971500000000</v>
      </c>
      <c r="AB675" s="157">
        <f>IFERROR(INDEX(NoSettings_v3!$C$2:$AH$4612,MATCH('EPS 3.1.3'!$B675,NoSettings_v3!$A$2:$A$4612,0),MATCH('EPS 3.1.3'!AB$1,NoSettings_v3!$C$1:$AH$1,0)),"")</f>
        <v>39795800000000</v>
      </c>
      <c r="AC675" s="157">
        <f>IFERROR(INDEX(NoSettings_v3!$C$2:$AH$4612,MATCH('EPS 3.1.3'!$B675,NoSettings_v3!$A$2:$A$4612,0),MATCH('EPS 3.1.3'!AC$1,NoSettings_v3!$C$1:$AH$1,0)),"")</f>
        <v>40620100000000</v>
      </c>
      <c r="AD675" s="157">
        <f>IFERROR(INDEX(NoSettings_v3!$C$2:$AH$4612,MATCH('EPS 3.1.3'!$B675,NoSettings_v3!$A$2:$A$4612,0),MATCH('EPS 3.1.3'!AD$1,NoSettings_v3!$C$1:$AH$1,0)),"")</f>
        <v>41444400000000</v>
      </c>
      <c r="AE675" s="157">
        <f>IFERROR(INDEX(NoSettings_v3!$C$2:$AH$4612,MATCH('EPS 3.1.3'!$B675,NoSettings_v3!$A$2:$A$4612,0),MATCH('EPS 3.1.3'!AE$1,NoSettings_v3!$C$1:$AH$1,0)),"")</f>
        <v>42268700000000</v>
      </c>
      <c r="AF675" s="157">
        <f>IFERROR(INDEX(NoSettings_v3!$C$2:$AH$4612,MATCH('EPS 3.1.3'!$B675,NoSettings_v3!$A$2:$A$4612,0),MATCH('EPS 3.1.3'!AF$1,NoSettings_v3!$C$1:$AH$1,0)),"")</f>
        <v>43093000000000</v>
      </c>
      <c r="AG675" s="157">
        <f>IFERROR(INDEX(NoSettings_v3!$C$2:$AH$4612,MATCH('EPS 3.1.3'!$B675,NoSettings_v3!$A$2:$A$4612,0),MATCH('EPS 3.1.3'!AG$1,NoSettings_v3!$C$1:$AH$1,0)),"")</f>
        <v>43917300000000</v>
      </c>
      <c r="AH675" s="157">
        <f>IFERROR(INDEX(NoSettings_v3!$C$2:$AH$4612,MATCH('EPS 3.1.3'!$B675,NoSettings_v3!$A$2:$A$4612,0),MATCH('EPS 3.1.3'!AH$1,NoSettings_v3!$C$1:$AH$1,0)),"")</f>
        <v>44741700000000</v>
      </c>
      <c r="AI675" s="157">
        <f>IFERROR(INDEX(NoSettings_v3!$C$2:$AH$4612,MATCH('EPS 3.1.3'!$B675,NoSettings_v3!$A$2:$A$4612,0),MATCH('EPS 3.1.3'!AI$1,NoSettings_v3!$C$1:$AH$1,0)),"")</f>
        <v>45566000000000</v>
      </c>
    </row>
    <row r="676" spans="2:35" x14ac:dyDescent="0.35">
      <c r="B676" s="161" t="s">
        <v>722</v>
      </c>
      <c r="C676" s="127" t="s">
        <v>964</v>
      </c>
      <c r="D676" s="157">
        <f>IFERROR(INDEX(NoSettings_v3!$C$2:$AH$4612,MATCH('EPS 3.1.3'!$B676,NoSettings_v3!$A$2:$A$4612,0),MATCH('EPS 3.1.3'!D$1,NoSettings_v3!$C$1:$AH$1,0)),"")</f>
        <v>0</v>
      </c>
      <c r="E676" s="157">
        <f>IFERROR(INDEX(NoSettings_v3!$C$2:$AH$4612,MATCH('EPS 3.1.3'!$B676,NoSettings_v3!$A$2:$A$4612,0),MATCH('EPS 3.1.3'!E$1,NoSettings_v3!$C$1:$AH$1,0)),"")</f>
        <v>0</v>
      </c>
      <c r="F676" s="157">
        <f>IFERROR(INDEX(NoSettings_v3!$C$2:$AH$4612,MATCH('EPS 3.1.3'!$B676,NoSettings_v3!$A$2:$A$4612,0),MATCH('EPS 3.1.3'!F$1,NoSettings_v3!$C$1:$AH$1,0)),"")</f>
        <v>0</v>
      </c>
      <c r="G676" s="157">
        <f>IFERROR(INDEX(NoSettings_v3!$C$2:$AH$4612,MATCH('EPS 3.1.3'!$B676,NoSettings_v3!$A$2:$A$4612,0),MATCH('EPS 3.1.3'!G$1,NoSettings_v3!$C$1:$AH$1,0)),"")</f>
        <v>0</v>
      </c>
      <c r="H676" s="157">
        <f>IFERROR(INDEX(NoSettings_v3!$C$2:$AH$4612,MATCH('EPS 3.1.3'!$B676,NoSettings_v3!$A$2:$A$4612,0),MATCH('EPS 3.1.3'!H$1,NoSettings_v3!$C$1:$AH$1,0)),"")</f>
        <v>0</v>
      </c>
      <c r="I676" s="157">
        <f>IFERROR(INDEX(NoSettings_v3!$C$2:$AH$4612,MATCH('EPS 3.1.3'!$B676,NoSettings_v3!$A$2:$A$4612,0),MATCH('EPS 3.1.3'!I$1,NoSettings_v3!$C$1:$AH$1,0)),"")</f>
        <v>0</v>
      </c>
      <c r="J676" s="157">
        <f>IFERROR(INDEX(NoSettings_v3!$C$2:$AH$4612,MATCH('EPS 3.1.3'!$B676,NoSettings_v3!$A$2:$A$4612,0),MATCH('EPS 3.1.3'!J$1,NoSettings_v3!$C$1:$AH$1,0)),"")</f>
        <v>0</v>
      </c>
      <c r="K676" s="157">
        <f>IFERROR(INDEX(NoSettings_v3!$C$2:$AH$4612,MATCH('EPS 3.1.3'!$B676,NoSettings_v3!$A$2:$A$4612,0),MATCH('EPS 3.1.3'!K$1,NoSettings_v3!$C$1:$AH$1,0)),"")</f>
        <v>0</v>
      </c>
      <c r="L676" s="157">
        <f>IFERROR(INDEX(NoSettings_v3!$C$2:$AH$4612,MATCH('EPS 3.1.3'!$B676,NoSettings_v3!$A$2:$A$4612,0),MATCH('EPS 3.1.3'!L$1,NoSettings_v3!$C$1:$AH$1,0)),"")</f>
        <v>0</v>
      </c>
      <c r="M676" s="157">
        <f>IFERROR(INDEX(NoSettings_v3!$C$2:$AH$4612,MATCH('EPS 3.1.3'!$B676,NoSettings_v3!$A$2:$A$4612,0),MATCH('EPS 3.1.3'!M$1,NoSettings_v3!$C$1:$AH$1,0)),"")</f>
        <v>0</v>
      </c>
      <c r="N676" s="157">
        <f>IFERROR(INDEX(NoSettings_v3!$C$2:$AH$4612,MATCH('EPS 3.1.3'!$B676,NoSettings_v3!$A$2:$A$4612,0),MATCH('EPS 3.1.3'!N$1,NoSettings_v3!$C$1:$AH$1,0)),"")</f>
        <v>0</v>
      </c>
      <c r="O676" s="157">
        <f>IFERROR(INDEX(NoSettings_v3!$C$2:$AH$4612,MATCH('EPS 3.1.3'!$B676,NoSettings_v3!$A$2:$A$4612,0),MATCH('EPS 3.1.3'!O$1,NoSettings_v3!$C$1:$AH$1,0)),"")</f>
        <v>0</v>
      </c>
      <c r="P676" s="157">
        <f>IFERROR(INDEX(NoSettings_v3!$C$2:$AH$4612,MATCH('EPS 3.1.3'!$B676,NoSettings_v3!$A$2:$A$4612,0),MATCH('EPS 3.1.3'!P$1,NoSettings_v3!$C$1:$AH$1,0)),"")</f>
        <v>0</v>
      </c>
      <c r="Q676" s="157">
        <f>IFERROR(INDEX(NoSettings_v3!$C$2:$AH$4612,MATCH('EPS 3.1.3'!$B676,NoSettings_v3!$A$2:$A$4612,0),MATCH('EPS 3.1.3'!Q$1,NoSettings_v3!$C$1:$AH$1,0)),"")</f>
        <v>0</v>
      </c>
      <c r="R676" s="157">
        <f>IFERROR(INDEX(NoSettings_v3!$C$2:$AH$4612,MATCH('EPS 3.1.3'!$B676,NoSettings_v3!$A$2:$A$4612,0),MATCH('EPS 3.1.3'!R$1,NoSettings_v3!$C$1:$AH$1,0)),"")</f>
        <v>0</v>
      </c>
      <c r="S676" s="157">
        <f>IFERROR(INDEX(NoSettings_v3!$C$2:$AH$4612,MATCH('EPS 3.1.3'!$B676,NoSettings_v3!$A$2:$A$4612,0),MATCH('EPS 3.1.3'!S$1,NoSettings_v3!$C$1:$AH$1,0)),"")</f>
        <v>0</v>
      </c>
      <c r="T676" s="157">
        <f>IFERROR(INDEX(NoSettings_v3!$C$2:$AH$4612,MATCH('EPS 3.1.3'!$B676,NoSettings_v3!$A$2:$A$4612,0),MATCH('EPS 3.1.3'!T$1,NoSettings_v3!$C$1:$AH$1,0)),"")</f>
        <v>0</v>
      </c>
      <c r="U676" s="157">
        <f>IFERROR(INDEX(NoSettings_v3!$C$2:$AH$4612,MATCH('EPS 3.1.3'!$B676,NoSettings_v3!$A$2:$A$4612,0),MATCH('EPS 3.1.3'!U$1,NoSettings_v3!$C$1:$AH$1,0)),"")</f>
        <v>0</v>
      </c>
      <c r="V676" s="157">
        <f>IFERROR(INDEX(NoSettings_v3!$C$2:$AH$4612,MATCH('EPS 3.1.3'!$B676,NoSettings_v3!$A$2:$A$4612,0),MATCH('EPS 3.1.3'!V$1,NoSettings_v3!$C$1:$AH$1,0)),"")</f>
        <v>0</v>
      </c>
      <c r="W676" s="157">
        <f>IFERROR(INDEX(NoSettings_v3!$C$2:$AH$4612,MATCH('EPS 3.1.3'!$B676,NoSettings_v3!$A$2:$A$4612,0),MATCH('EPS 3.1.3'!W$1,NoSettings_v3!$C$1:$AH$1,0)),"")</f>
        <v>0</v>
      </c>
      <c r="X676" s="157">
        <f>IFERROR(INDEX(NoSettings_v3!$C$2:$AH$4612,MATCH('EPS 3.1.3'!$B676,NoSettings_v3!$A$2:$A$4612,0),MATCH('EPS 3.1.3'!X$1,NoSettings_v3!$C$1:$AH$1,0)),"")</f>
        <v>0</v>
      </c>
      <c r="Y676" s="157">
        <f>IFERROR(INDEX(NoSettings_v3!$C$2:$AH$4612,MATCH('EPS 3.1.3'!$B676,NoSettings_v3!$A$2:$A$4612,0),MATCH('EPS 3.1.3'!Y$1,NoSettings_v3!$C$1:$AH$1,0)),"")</f>
        <v>0</v>
      </c>
      <c r="Z676" s="157">
        <f>IFERROR(INDEX(NoSettings_v3!$C$2:$AH$4612,MATCH('EPS 3.1.3'!$B676,NoSettings_v3!$A$2:$A$4612,0),MATCH('EPS 3.1.3'!Z$1,NoSettings_v3!$C$1:$AH$1,0)),"")</f>
        <v>0</v>
      </c>
      <c r="AA676" s="157">
        <f>IFERROR(INDEX(NoSettings_v3!$C$2:$AH$4612,MATCH('EPS 3.1.3'!$B676,NoSettings_v3!$A$2:$A$4612,0),MATCH('EPS 3.1.3'!AA$1,NoSettings_v3!$C$1:$AH$1,0)),"")</f>
        <v>0</v>
      </c>
      <c r="AB676" s="157">
        <f>IFERROR(INDEX(NoSettings_v3!$C$2:$AH$4612,MATCH('EPS 3.1.3'!$B676,NoSettings_v3!$A$2:$A$4612,0),MATCH('EPS 3.1.3'!AB$1,NoSettings_v3!$C$1:$AH$1,0)),"")</f>
        <v>0</v>
      </c>
      <c r="AC676" s="157">
        <f>IFERROR(INDEX(NoSettings_v3!$C$2:$AH$4612,MATCH('EPS 3.1.3'!$B676,NoSettings_v3!$A$2:$A$4612,0),MATCH('EPS 3.1.3'!AC$1,NoSettings_v3!$C$1:$AH$1,0)),"")</f>
        <v>0</v>
      </c>
      <c r="AD676" s="157">
        <f>IFERROR(INDEX(NoSettings_v3!$C$2:$AH$4612,MATCH('EPS 3.1.3'!$B676,NoSettings_v3!$A$2:$A$4612,0),MATCH('EPS 3.1.3'!AD$1,NoSettings_v3!$C$1:$AH$1,0)),"")</f>
        <v>0</v>
      </c>
      <c r="AE676" s="157">
        <f>IFERROR(INDEX(NoSettings_v3!$C$2:$AH$4612,MATCH('EPS 3.1.3'!$B676,NoSettings_v3!$A$2:$A$4612,0),MATCH('EPS 3.1.3'!AE$1,NoSettings_v3!$C$1:$AH$1,0)),"")</f>
        <v>0</v>
      </c>
      <c r="AF676" s="157">
        <f>IFERROR(INDEX(NoSettings_v3!$C$2:$AH$4612,MATCH('EPS 3.1.3'!$B676,NoSettings_v3!$A$2:$A$4612,0),MATCH('EPS 3.1.3'!AF$1,NoSettings_v3!$C$1:$AH$1,0)),"")</f>
        <v>0</v>
      </c>
      <c r="AG676" s="157">
        <f>IFERROR(INDEX(NoSettings_v3!$C$2:$AH$4612,MATCH('EPS 3.1.3'!$B676,NoSettings_v3!$A$2:$A$4612,0),MATCH('EPS 3.1.3'!AG$1,NoSettings_v3!$C$1:$AH$1,0)),"")</f>
        <v>0</v>
      </c>
      <c r="AH676" s="157">
        <f>IFERROR(INDEX(NoSettings_v3!$C$2:$AH$4612,MATCH('EPS 3.1.3'!$B676,NoSettings_v3!$A$2:$A$4612,0),MATCH('EPS 3.1.3'!AH$1,NoSettings_v3!$C$1:$AH$1,0)),"")</f>
        <v>0</v>
      </c>
      <c r="AI676" s="157">
        <f>IFERROR(INDEX(NoSettings_v3!$C$2:$AH$4612,MATCH('EPS 3.1.3'!$B676,NoSettings_v3!$A$2:$A$4612,0),MATCH('EPS 3.1.3'!AI$1,NoSettings_v3!$C$1:$AH$1,0)),"")</f>
        <v>0</v>
      </c>
    </row>
    <row r="677" spans="2:35" x14ac:dyDescent="0.35">
      <c r="B677" s="161" t="s">
        <v>723</v>
      </c>
      <c r="C677" s="127" t="s">
        <v>964</v>
      </c>
      <c r="D677" s="157">
        <f>IFERROR(INDEX(NoSettings_v3!$C$2:$AH$4612,MATCH('EPS 3.1.3'!$B677,NoSettings_v3!$A$2:$A$4612,0),MATCH('EPS 3.1.3'!D$1,NoSettings_v3!$C$1:$AH$1,0)),"")</f>
        <v>0</v>
      </c>
      <c r="E677" s="157">
        <f>IFERROR(INDEX(NoSettings_v3!$C$2:$AH$4612,MATCH('EPS 3.1.3'!$B677,NoSettings_v3!$A$2:$A$4612,0),MATCH('EPS 3.1.3'!E$1,NoSettings_v3!$C$1:$AH$1,0)),"")</f>
        <v>0</v>
      </c>
      <c r="F677" s="157">
        <f>IFERROR(INDEX(NoSettings_v3!$C$2:$AH$4612,MATCH('EPS 3.1.3'!$B677,NoSettings_v3!$A$2:$A$4612,0),MATCH('EPS 3.1.3'!F$1,NoSettings_v3!$C$1:$AH$1,0)),"")</f>
        <v>0</v>
      </c>
      <c r="G677" s="157">
        <f>IFERROR(INDEX(NoSettings_v3!$C$2:$AH$4612,MATCH('EPS 3.1.3'!$B677,NoSettings_v3!$A$2:$A$4612,0),MATCH('EPS 3.1.3'!G$1,NoSettings_v3!$C$1:$AH$1,0)),"")</f>
        <v>0</v>
      </c>
      <c r="H677" s="157">
        <f>IFERROR(INDEX(NoSettings_v3!$C$2:$AH$4612,MATCH('EPS 3.1.3'!$B677,NoSettings_v3!$A$2:$A$4612,0),MATCH('EPS 3.1.3'!H$1,NoSettings_v3!$C$1:$AH$1,0)),"")</f>
        <v>0</v>
      </c>
      <c r="I677" s="157">
        <f>IFERROR(INDEX(NoSettings_v3!$C$2:$AH$4612,MATCH('EPS 3.1.3'!$B677,NoSettings_v3!$A$2:$A$4612,0),MATCH('EPS 3.1.3'!I$1,NoSettings_v3!$C$1:$AH$1,0)),"")</f>
        <v>0</v>
      </c>
      <c r="J677" s="157">
        <f>IFERROR(INDEX(NoSettings_v3!$C$2:$AH$4612,MATCH('EPS 3.1.3'!$B677,NoSettings_v3!$A$2:$A$4612,0),MATCH('EPS 3.1.3'!J$1,NoSettings_v3!$C$1:$AH$1,0)),"")</f>
        <v>0</v>
      </c>
      <c r="K677" s="157">
        <f>IFERROR(INDEX(NoSettings_v3!$C$2:$AH$4612,MATCH('EPS 3.1.3'!$B677,NoSettings_v3!$A$2:$A$4612,0),MATCH('EPS 3.1.3'!K$1,NoSettings_v3!$C$1:$AH$1,0)),"")</f>
        <v>0</v>
      </c>
      <c r="L677" s="157">
        <f>IFERROR(INDEX(NoSettings_v3!$C$2:$AH$4612,MATCH('EPS 3.1.3'!$B677,NoSettings_v3!$A$2:$A$4612,0),MATCH('EPS 3.1.3'!L$1,NoSettings_v3!$C$1:$AH$1,0)),"")</f>
        <v>0</v>
      </c>
      <c r="M677" s="157">
        <f>IFERROR(INDEX(NoSettings_v3!$C$2:$AH$4612,MATCH('EPS 3.1.3'!$B677,NoSettings_v3!$A$2:$A$4612,0),MATCH('EPS 3.1.3'!M$1,NoSettings_v3!$C$1:$AH$1,0)),"")</f>
        <v>0</v>
      </c>
      <c r="N677" s="157">
        <f>IFERROR(INDEX(NoSettings_v3!$C$2:$AH$4612,MATCH('EPS 3.1.3'!$B677,NoSettings_v3!$A$2:$A$4612,0),MATCH('EPS 3.1.3'!N$1,NoSettings_v3!$C$1:$AH$1,0)),"")</f>
        <v>0</v>
      </c>
      <c r="O677" s="157">
        <f>IFERROR(INDEX(NoSettings_v3!$C$2:$AH$4612,MATCH('EPS 3.1.3'!$B677,NoSettings_v3!$A$2:$A$4612,0),MATCH('EPS 3.1.3'!O$1,NoSettings_v3!$C$1:$AH$1,0)),"")</f>
        <v>0</v>
      </c>
      <c r="P677" s="157">
        <f>IFERROR(INDEX(NoSettings_v3!$C$2:$AH$4612,MATCH('EPS 3.1.3'!$B677,NoSettings_v3!$A$2:$A$4612,0),MATCH('EPS 3.1.3'!P$1,NoSettings_v3!$C$1:$AH$1,0)),"")</f>
        <v>0</v>
      </c>
      <c r="Q677" s="157">
        <f>IFERROR(INDEX(NoSettings_v3!$C$2:$AH$4612,MATCH('EPS 3.1.3'!$B677,NoSettings_v3!$A$2:$A$4612,0),MATCH('EPS 3.1.3'!Q$1,NoSettings_v3!$C$1:$AH$1,0)),"")</f>
        <v>0</v>
      </c>
      <c r="R677" s="157">
        <f>IFERROR(INDEX(NoSettings_v3!$C$2:$AH$4612,MATCH('EPS 3.1.3'!$B677,NoSettings_v3!$A$2:$A$4612,0),MATCH('EPS 3.1.3'!R$1,NoSettings_v3!$C$1:$AH$1,0)),"")</f>
        <v>0</v>
      </c>
      <c r="S677" s="157">
        <f>IFERROR(INDEX(NoSettings_v3!$C$2:$AH$4612,MATCH('EPS 3.1.3'!$B677,NoSettings_v3!$A$2:$A$4612,0),MATCH('EPS 3.1.3'!S$1,NoSettings_v3!$C$1:$AH$1,0)),"")</f>
        <v>0</v>
      </c>
      <c r="T677" s="157">
        <f>IFERROR(INDEX(NoSettings_v3!$C$2:$AH$4612,MATCH('EPS 3.1.3'!$B677,NoSettings_v3!$A$2:$A$4612,0),MATCH('EPS 3.1.3'!T$1,NoSettings_v3!$C$1:$AH$1,0)),"")</f>
        <v>0</v>
      </c>
      <c r="U677" s="157">
        <f>IFERROR(INDEX(NoSettings_v3!$C$2:$AH$4612,MATCH('EPS 3.1.3'!$B677,NoSettings_v3!$A$2:$A$4612,0),MATCH('EPS 3.1.3'!U$1,NoSettings_v3!$C$1:$AH$1,0)),"")</f>
        <v>0</v>
      </c>
      <c r="V677" s="157">
        <f>IFERROR(INDEX(NoSettings_v3!$C$2:$AH$4612,MATCH('EPS 3.1.3'!$B677,NoSettings_v3!$A$2:$A$4612,0),MATCH('EPS 3.1.3'!V$1,NoSettings_v3!$C$1:$AH$1,0)),"")</f>
        <v>0</v>
      </c>
      <c r="W677" s="157">
        <f>IFERROR(INDEX(NoSettings_v3!$C$2:$AH$4612,MATCH('EPS 3.1.3'!$B677,NoSettings_v3!$A$2:$A$4612,0),MATCH('EPS 3.1.3'!W$1,NoSettings_v3!$C$1:$AH$1,0)),"")</f>
        <v>0</v>
      </c>
      <c r="X677" s="157">
        <f>IFERROR(INDEX(NoSettings_v3!$C$2:$AH$4612,MATCH('EPS 3.1.3'!$B677,NoSettings_v3!$A$2:$A$4612,0),MATCH('EPS 3.1.3'!X$1,NoSettings_v3!$C$1:$AH$1,0)),"")</f>
        <v>0</v>
      </c>
      <c r="Y677" s="157">
        <f>IFERROR(INDEX(NoSettings_v3!$C$2:$AH$4612,MATCH('EPS 3.1.3'!$B677,NoSettings_v3!$A$2:$A$4612,0),MATCH('EPS 3.1.3'!Y$1,NoSettings_v3!$C$1:$AH$1,0)),"")</f>
        <v>0</v>
      </c>
      <c r="Z677" s="157">
        <f>IFERROR(INDEX(NoSettings_v3!$C$2:$AH$4612,MATCH('EPS 3.1.3'!$B677,NoSettings_v3!$A$2:$A$4612,0),MATCH('EPS 3.1.3'!Z$1,NoSettings_v3!$C$1:$AH$1,0)),"")</f>
        <v>0</v>
      </c>
      <c r="AA677" s="157">
        <f>IFERROR(INDEX(NoSettings_v3!$C$2:$AH$4612,MATCH('EPS 3.1.3'!$B677,NoSettings_v3!$A$2:$A$4612,0),MATCH('EPS 3.1.3'!AA$1,NoSettings_v3!$C$1:$AH$1,0)),"")</f>
        <v>0</v>
      </c>
      <c r="AB677" s="157">
        <f>IFERROR(INDEX(NoSettings_v3!$C$2:$AH$4612,MATCH('EPS 3.1.3'!$B677,NoSettings_v3!$A$2:$A$4612,0),MATCH('EPS 3.1.3'!AB$1,NoSettings_v3!$C$1:$AH$1,0)),"")</f>
        <v>0</v>
      </c>
      <c r="AC677" s="157">
        <f>IFERROR(INDEX(NoSettings_v3!$C$2:$AH$4612,MATCH('EPS 3.1.3'!$B677,NoSettings_v3!$A$2:$A$4612,0),MATCH('EPS 3.1.3'!AC$1,NoSettings_v3!$C$1:$AH$1,0)),"")</f>
        <v>0</v>
      </c>
      <c r="AD677" s="157">
        <f>IFERROR(INDEX(NoSettings_v3!$C$2:$AH$4612,MATCH('EPS 3.1.3'!$B677,NoSettings_v3!$A$2:$A$4612,0),MATCH('EPS 3.1.3'!AD$1,NoSettings_v3!$C$1:$AH$1,0)),"")</f>
        <v>0</v>
      </c>
      <c r="AE677" s="157">
        <f>IFERROR(INDEX(NoSettings_v3!$C$2:$AH$4612,MATCH('EPS 3.1.3'!$B677,NoSettings_v3!$A$2:$A$4612,0),MATCH('EPS 3.1.3'!AE$1,NoSettings_v3!$C$1:$AH$1,0)),"")</f>
        <v>0</v>
      </c>
      <c r="AF677" s="157">
        <f>IFERROR(INDEX(NoSettings_v3!$C$2:$AH$4612,MATCH('EPS 3.1.3'!$B677,NoSettings_v3!$A$2:$A$4612,0),MATCH('EPS 3.1.3'!AF$1,NoSettings_v3!$C$1:$AH$1,0)),"")</f>
        <v>0</v>
      </c>
      <c r="AG677" s="157">
        <f>IFERROR(INDEX(NoSettings_v3!$C$2:$AH$4612,MATCH('EPS 3.1.3'!$B677,NoSettings_v3!$A$2:$A$4612,0),MATCH('EPS 3.1.3'!AG$1,NoSettings_v3!$C$1:$AH$1,0)),"")</f>
        <v>0</v>
      </c>
      <c r="AH677" s="157">
        <f>IFERROR(INDEX(NoSettings_v3!$C$2:$AH$4612,MATCH('EPS 3.1.3'!$B677,NoSettings_v3!$A$2:$A$4612,0),MATCH('EPS 3.1.3'!AH$1,NoSettings_v3!$C$1:$AH$1,0)),"")</f>
        <v>0</v>
      </c>
      <c r="AI677" s="157">
        <f>IFERROR(INDEX(NoSettings_v3!$C$2:$AH$4612,MATCH('EPS 3.1.3'!$B677,NoSettings_v3!$A$2:$A$4612,0),MATCH('EPS 3.1.3'!AI$1,NoSettings_v3!$C$1:$AH$1,0)),"")</f>
        <v>0</v>
      </c>
    </row>
    <row r="678" spans="2:35" x14ac:dyDescent="0.35">
      <c r="B678" s="161" t="s">
        <v>724</v>
      </c>
      <c r="C678" s="127" t="s">
        <v>964</v>
      </c>
      <c r="D678" s="157">
        <f>IFERROR(INDEX(NoSettings_v3!$C$2:$AH$4612,MATCH('EPS 3.1.3'!$B678,NoSettings_v3!$A$2:$A$4612,0),MATCH('EPS 3.1.3'!D$1,NoSettings_v3!$C$1:$AH$1,0)),"")</f>
        <v>0</v>
      </c>
      <c r="E678" s="157">
        <f>IFERROR(INDEX(NoSettings_v3!$C$2:$AH$4612,MATCH('EPS 3.1.3'!$B678,NoSettings_v3!$A$2:$A$4612,0),MATCH('EPS 3.1.3'!E$1,NoSettings_v3!$C$1:$AH$1,0)),"")</f>
        <v>0</v>
      </c>
      <c r="F678" s="157">
        <f>IFERROR(INDEX(NoSettings_v3!$C$2:$AH$4612,MATCH('EPS 3.1.3'!$B678,NoSettings_v3!$A$2:$A$4612,0),MATCH('EPS 3.1.3'!F$1,NoSettings_v3!$C$1:$AH$1,0)),"")</f>
        <v>0</v>
      </c>
      <c r="G678" s="157">
        <f>IFERROR(INDEX(NoSettings_v3!$C$2:$AH$4612,MATCH('EPS 3.1.3'!$B678,NoSettings_v3!$A$2:$A$4612,0),MATCH('EPS 3.1.3'!G$1,NoSettings_v3!$C$1:$AH$1,0)),"")</f>
        <v>0</v>
      </c>
      <c r="H678" s="157">
        <f>IFERROR(INDEX(NoSettings_v3!$C$2:$AH$4612,MATCH('EPS 3.1.3'!$B678,NoSettings_v3!$A$2:$A$4612,0),MATCH('EPS 3.1.3'!H$1,NoSettings_v3!$C$1:$AH$1,0)),"")</f>
        <v>0</v>
      </c>
      <c r="I678" s="157">
        <f>IFERROR(INDEX(NoSettings_v3!$C$2:$AH$4612,MATCH('EPS 3.1.3'!$B678,NoSettings_v3!$A$2:$A$4612,0),MATCH('EPS 3.1.3'!I$1,NoSettings_v3!$C$1:$AH$1,0)),"")</f>
        <v>0</v>
      </c>
      <c r="J678" s="157">
        <f>IFERROR(INDEX(NoSettings_v3!$C$2:$AH$4612,MATCH('EPS 3.1.3'!$B678,NoSettings_v3!$A$2:$A$4612,0),MATCH('EPS 3.1.3'!J$1,NoSettings_v3!$C$1:$AH$1,0)),"")</f>
        <v>0</v>
      </c>
      <c r="K678" s="157">
        <f>IFERROR(INDEX(NoSettings_v3!$C$2:$AH$4612,MATCH('EPS 3.1.3'!$B678,NoSettings_v3!$A$2:$A$4612,0),MATCH('EPS 3.1.3'!K$1,NoSettings_v3!$C$1:$AH$1,0)),"")</f>
        <v>0</v>
      </c>
      <c r="L678" s="157">
        <f>IFERROR(INDEX(NoSettings_v3!$C$2:$AH$4612,MATCH('EPS 3.1.3'!$B678,NoSettings_v3!$A$2:$A$4612,0),MATCH('EPS 3.1.3'!L$1,NoSettings_v3!$C$1:$AH$1,0)),"")</f>
        <v>0</v>
      </c>
      <c r="M678" s="157">
        <f>IFERROR(INDEX(NoSettings_v3!$C$2:$AH$4612,MATCH('EPS 3.1.3'!$B678,NoSettings_v3!$A$2:$A$4612,0),MATCH('EPS 3.1.3'!M$1,NoSettings_v3!$C$1:$AH$1,0)),"")</f>
        <v>0</v>
      </c>
      <c r="N678" s="157">
        <f>IFERROR(INDEX(NoSettings_v3!$C$2:$AH$4612,MATCH('EPS 3.1.3'!$B678,NoSettings_v3!$A$2:$A$4612,0),MATCH('EPS 3.1.3'!N$1,NoSettings_v3!$C$1:$AH$1,0)),"")</f>
        <v>0</v>
      </c>
      <c r="O678" s="157">
        <f>IFERROR(INDEX(NoSettings_v3!$C$2:$AH$4612,MATCH('EPS 3.1.3'!$B678,NoSettings_v3!$A$2:$A$4612,0),MATCH('EPS 3.1.3'!O$1,NoSettings_v3!$C$1:$AH$1,0)),"")</f>
        <v>0</v>
      </c>
      <c r="P678" s="157">
        <f>IFERROR(INDEX(NoSettings_v3!$C$2:$AH$4612,MATCH('EPS 3.1.3'!$B678,NoSettings_v3!$A$2:$A$4612,0),MATCH('EPS 3.1.3'!P$1,NoSettings_v3!$C$1:$AH$1,0)),"")</f>
        <v>0</v>
      </c>
      <c r="Q678" s="157">
        <f>IFERROR(INDEX(NoSettings_v3!$C$2:$AH$4612,MATCH('EPS 3.1.3'!$B678,NoSettings_v3!$A$2:$A$4612,0),MATCH('EPS 3.1.3'!Q$1,NoSettings_v3!$C$1:$AH$1,0)),"")</f>
        <v>0</v>
      </c>
      <c r="R678" s="157">
        <f>IFERROR(INDEX(NoSettings_v3!$C$2:$AH$4612,MATCH('EPS 3.1.3'!$B678,NoSettings_v3!$A$2:$A$4612,0),MATCH('EPS 3.1.3'!R$1,NoSettings_v3!$C$1:$AH$1,0)),"")</f>
        <v>0</v>
      </c>
      <c r="S678" s="157">
        <f>IFERROR(INDEX(NoSettings_v3!$C$2:$AH$4612,MATCH('EPS 3.1.3'!$B678,NoSettings_v3!$A$2:$A$4612,0),MATCH('EPS 3.1.3'!S$1,NoSettings_v3!$C$1:$AH$1,0)),"")</f>
        <v>0</v>
      </c>
      <c r="T678" s="157">
        <f>IFERROR(INDEX(NoSettings_v3!$C$2:$AH$4612,MATCH('EPS 3.1.3'!$B678,NoSettings_v3!$A$2:$A$4612,0),MATCH('EPS 3.1.3'!T$1,NoSettings_v3!$C$1:$AH$1,0)),"")</f>
        <v>0</v>
      </c>
      <c r="U678" s="157">
        <f>IFERROR(INDEX(NoSettings_v3!$C$2:$AH$4612,MATCH('EPS 3.1.3'!$B678,NoSettings_v3!$A$2:$A$4612,0),MATCH('EPS 3.1.3'!U$1,NoSettings_v3!$C$1:$AH$1,0)),"")</f>
        <v>0</v>
      </c>
      <c r="V678" s="157">
        <f>IFERROR(INDEX(NoSettings_v3!$C$2:$AH$4612,MATCH('EPS 3.1.3'!$B678,NoSettings_v3!$A$2:$A$4612,0),MATCH('EPS 3.1.3'!V$1,NoSettings_v3!$C$1:$AH$1,0)),"")</f>
        <v>0</v>
      </c>
      <c r="W678" s="157">
        <f>IFERROR(INDEX(NoSettings_v3!$C$2:$AH$4612,MATCH('EPS 3.1.3'!$B678,NoSettings_v3!$A$2:$A$4612,0),MATCH('EPS 3.1.3'!W$1,NoSettings_v3!$C$1:$AH$1,0)),"")</f>
        <v>0</v>
      </c>
      <c r="X678" s="157">
        <f>IFERROR(INDEX(NoSettings_v3!$C$2:$AH$4612,MATCH('EPS 3.1.3'!$B678,NoSettings_v3!$A$2:$A$4612,0),MATCH('EPS 3.1.3'!X$1,NoSettings_v3!$C$1:$AH$1,0)),"")</f>
        <v>0</v>
      </c>
      <c r="Y678" s="157">
        <f>IFERROR(INDEX(NoSettings_v3!$C$2:$AH$4612,MATCH('EPS 3.1.3'!$B678,NoSettings_v3!$A$2:$A$4612,0),MATCH('EPS 3.1.3'!Y$1,NoSettings_v3!$C$1:$AH$1,0)),"")</f>
        <v>0</v>
      </c>
      <c r="Z678" s="157">
        <f>IFERROR(INDEX(NoSettings_v3!$C$2:$AH$4612,MATCH('EPS 3.1.3'!$B678,NoSettings_v3!$A$2:$A$4612,0),MATCH('EPS 3.1.3'!Z$1,NoSettings_v3!$C$1:$AH$1,0)),"")</f>
        <v>0</v>
      </c>
      <c r="AA678" s="157">
        <f>IFERROR(INDEX(NoSettings_v3!$C$2:$AH$4612,MATCH('EPS 3.1.3'!$B678,NoSettings_v3!$A$2:$A$4612,0),MATCH('EPS 3.1.3'!AA$1,NoSettings_v3!$C$1:$AH$1,0)),"")</f>
        <v>0</v>
      </c>
      <c r="AB678" s="157">
        <f>IFERROR(INDEX(NoSettings_v3!$C$2:$AH$4612,MATCH('EPS 3.1.3'!$B678,NoSettings_v3!$A$2:$A$4612,0),MATCH('EPS 3.1.3'!AB$1,NoSettings_v3!$C$1:$AH$1,0)),"")</f>
        <v>0</v>
      </c>
      <c r="AC678" s="157">
        <f>IFERROR(INDEX(NoSettings_v3!$C$2:$AH$4612,MATCH('EPS 3.1.3'!$B678,NoSettings_v3!$A$2:$A$4612,0),MATCH('EPS 3.1.3'!AC$1,NoSettings_v3!$C$1:$AH$1,0)),"")</f>
        <v>0</v>
      </c>
      <c r="AD678" s="157">
        <f>IFERROR(INDEX(NoSettings_v3!$C$2:$AH$4612,MATCH('EPS 3.1.3'!$B678,NoSettings_v3!$A$2:$A$4612,0),MATCH('EPS 3.1.3'!AD$1,NoSettings_v3!$C$1:$AH$1,0)),"")</f>
        <v>0</v>
      </c>
      <c r="AE678" s="157">
        <f>IFERROR(INDEX(NoSettings_v3!$C$2:$AH$4612,MATCH('EPS 3.1.3'!$B678,NoSettings_v3!$A$2:$A$4612,0),MATCH('EPS 3.1.3'!AE$1,NoSettings_v3!$C$1:$AH$1,0)),"")</f>
        <v>0</v>
      </c>
      <c r="AF678" s="157">
        <f>IFERROR(INDEX(NoSettings_v3!$C$2:$AH$4612,MATCH('EPS 3.1.3'!$B678,NoSettings_v3!$A$2:$A$4612,0),MATCH('EPS 3.1.3'!AF$1,NoSettings_v3!$C$1:$AH$1,0)),"")</f>
        <v>0</v>
      </c>
      <c r="AG678" s="157">
        <f>IFERROR(INDEX(NoSettings_v3!$C$2:$AH$4612,MATCH('EPS 3.1.3'!$B678,NoSettings_v3!$A$2:$A$4612,0),MATCH('EPS 3.1.3'!AG$1,NoSettings_v3!$C$1:$AH$1,0)),"")</f>
        <v>0</v>
      </c>
      <c r="AH678" s="157">
        <f>IFERROR(INDEX(NoSettings_v3!$C$2:$AH$4612,MATCH('EPS 3.1.3'!$B678,NoSettings_v3!$A$2:$A$4612,0),MATCH('EPS 3.1.3'!AH$1,NoSettings_v3!$C$1:$AH$1,0)),"")</f>
        <v>0</v>
      </c>
      <c r="AI678" s="157">
        <f>IFERROR(INDEX(NoSettings_v3!$C$2:$AH$4612,MATCH('EPS 3.1.3'!$B678,NoSettings_v3!$A$2:$A$4612,0),MATCH('EPS 3.1.3'!AI$1,NoSettings_v3!$C$1:$AH$1,0)),"")</f>
        <v>0</v>
      </c>
    </row>
    <row r="679" spans="2:35" x14ac:dyDescent="0.35">
      <c r="B679" s="161" t="s">
        <v>1337</v>
      </c>
      <c r="C679" s="127" t="s">
        <v>964</v>
      </c>
      <c r="D679" s="157">
        <f>IFERROR(INDEX(NoSettings_v3!$C$2:$AH$4612,MATCH('EPS 3.1.3'!$B679,NoSettings_v3!$A$2:$A$4612,0),MATCH('EPS 3.1.3'!D$1,NoSettings_v3!$C$1:$AH$1,0)),"")</f>
        <v>0</v>
      </c>
      <c r="E679" s="157">
        <f>IFERROR(INDEX(NoSettings_v3!$C$2:$AH$4612,MATCH('EPS 3.1.3'!$B679,NoSettings_v3!$A$2:$A$4612,0),MATCH('EPS 3.1.3'!E$1,NoSettings_v3!$C$1:$AH$1,0)),"")</f>
        <v>0</v>
      </c>
      <c r="F679" s="157">
        <f>IFERROR(INDEX(NoSettings_v3!$C$2:$AH$4612,MATCH('EPS 3.1.3'!$B679,NoSettings_v3!$A$2:$A$4612,0),MATCH('EPS 3.1.3'!F$1,NoSettings_v3!$C$1:$AH$1,0)),"")</f>
        <v>0</v>
      </c>
      <c r="G679" s="157">
        <f>IFERROR(INDEX(NoSettings_v3!$C$2:$AH$4612,MATCH('EPS 3.1.3'!$B679,NoSettings_v3!$A$2:$A$4612,0),MATCH('EPS 3.1.3'!G$1,NoSettings_v3!$C$1:$AH$1,0)),"")</f>
        <v>0</v>
      </c>
      <c r="H679" s="157">
        <f>IFERROR(INDEX(NoSettings_v3!$C$2:$AH$4612,MATCH('EPS 3.1.3'!$B679,NoSettings_v3!$A$2:$A$4612,0),MATCH('EPS 3.1.3'!H$1,NoSettings_v3!$C$1:$AH$1,0)),"")</f>
        <v>0</v>
      </c>
      <c r="I679" s="157">
        <f>IFERROR(INDEX(NoSettings_v3!$C$2:$AH$4612,MATCH('EPS 3.1.3'!$B679,NoSettings_v3!$A$2:$A$4612,0),MATCH('EPS 3.1.3'!I$1,NoSettings_v3!$C$1:$AH$1,0)),"")</f>
        <v>0</v>
      </c>
      <c r="J679" s="157">
        <f>IFERROR(INDEX(NoSettings_v3!$C$2:$AH$4612,MATCH('EPS 3.1.3'!$B679,NoSettings_v3!$A$2:$A$4612,0),MATCH('EPS 3.1.3'!J$1,NoSettings_v3!$C$1:$AH$1,0)),"")</f>
        <v>0</v>
      </c>
      <c r="K679" s="157">
        <f>IFERROR(INDEX(NoSettings_v3!$C$2:$AH$4612,MATCH('EPS 3.1.3'!$B679,NoSettings_v3!$A$2:$A$4612,0),MATCH('EPS 3.1.3'!K$1,NoSettings_v3!$C$1:$AH$1,0)),"")</f>
        <v>0</v>
      </c>
      <c r="L679" s="157">
        <f>IFERROR(INDEX(NoSettings_v3!$C$2:$AH$4612,MATCH('EPS 3.1.3'!$B679,NoSettings_v3!$A$2:$A$4612,0),MATCH('EPS 3.1.3'!L$1,NoSettings_v3!$C$1:$AH$1,0)),"")</f>
        <v>0</v>
      </c>
      <c r="M679" s="157">
        <f>IFERROR(INDEX(NoSettings_v3!$C$2:$AH$4612,MATCH('EPS 3.1.3'!$B679,NoSettings_v3!$A$2:$A$4612,0),MATCH('EPS 3.1.3'!M$1,NoSettings_v3!$C$1:$AH$1,0)),"")</f>
        <v>0</v>
      </c>
      <c r="N679" s="157">
        <f>IFERROR(INDEX(NoSettings_v3!$C$2:$AH$4612,MATCH('EPS 3.1.3'!$B679,NoSettings_v3!$A$2:$A$4612,0),MATCH('EPS 3.1.3'!N$1,NoSettings_v3!$C$1:$AH$1,0)),"")</f>
        <v>0</v>
      </c>
      <c r="O679" s="157">
        <f>IFERROR(INDEX(NoSettings_v3!$C$2:$AH$4612,MATCH('EPS 3.1.3'!$B679,NoSettings_v3!$A$2:$A$4612,0),MATCH('EPS 3.1.3'!O$1,NoSettings_v3!$C$1:$AH$1,0)),"")</f>
        <v>0</v>
      </c>
      <c r="P679" s="157">
        <f>IFERROR(INDEX(NoSettings_v3!$C$2:$AH$4612,MATCH('EPS 3.1.3'!$B679,NoSettings_v3!$A$2:$A$4612,0),MATCH('EPS 3.1.3'!P$1,NoSettings_v3!$C$1:$AH$1,0)),"")</f>
        <v>0</v>
      </c>
      <c r="Q679" s="157">
        <f>IFERROR(INDEX(NoSettings_v3!$C$2:$AH$4612,MATCH('EPS 3.1.3'!$B679,NoSettings_v3!$A$2:$A$4612,0),MATCH('EPS 3.1.3'!Q$1,NoSettings_v3!$C$1:$AH$1,0)),"")</f>
        <v>0</v>
      </c>
      <c r="R679" s="157">
        <f>IFERROR(INDEX(NoSettings_v3!$C$2:$AH$4612,MATCH('EPS 3.1.3'!$B679,NoSettings_v3!$A$2:$A$4612,0),MATCH('EPS 3.1.3'!R$1,NoSettings_v3!$C$1:$AH$1,0)),"")</f>
        <v>0</v>
      </c>
      <c r="S679" s="157">
        <f>IFERROR(INDEX(NoSettings_v3!$C$2:$AH$4612,MATCH('EPS 3.1.3'!$B679,NoSettings_v3!$A$2:$A$4612,0),MATCH('EPS 3.1.3'!S$1,NoSettings_v3!$C$1:$AH$1,0)),"")</f>
        <v>0</v>
      </c>
      <c r="T679" s="157">
        <f>IFERROR(INDEX(NoSettings_v3!$C$2:$AH$4612,MATCH('EPS 3.1.3'!$B679,NoSettings_v3!$A$2:$A$4612,0),MATCH('EPS 3.1.3'!T$1,NoSettings_v3!$C$1:$AH$1,0)),"")</f>
        <v>0</v>
      </c>
      <c r="U679" s="157">
        <f>IFERROR(INDEX(NoSettings_v3!$C$2:$AH$4612,MATCH('EPS 3.1.3'!$B679,NoSettings_v3!$A$2:$A$4612,0),MATCH('EPS 3.1.3'!U$1,NoSettings_v3!$C$1:$AH$1,0)),"")</f>
        <v>0</v>
      </c>
      <c r="V679" s="157">
        <f>IFERROR(INDEX(NoSettings_v3!$C$2:$AH$4612,MATCH('EPS 3.1.3'!$B679,NoSettings_v3!$A$2:$A$4612,0),MATCH('EPS 3.1.3'!V$1,NoSettings_v3!$C$1:$AH$1,0)),"")</f>
        <v>0</v>
      </c>
      <c r="W679" s="157">
        <f>IFERROR(INDEX(NoSettings_v3!$C$2:$AH$4612,MATCH('EPS 3.1.3'!$B679,NoSettings_v3!$A$2:$A$4612,0),MATCH('EPS 3.1.3'!W$1,NoSettings_v3!$C$1:$AH$1,0)),"")</f>
        <v>0</v>
      </c>
      <c r="X679" s="157">
        <f>IFERROR(INDEX(NoSettings_v3!$C$2:$AH$4612,MATCH('EPS 3.1.3'!$B679,NoSettings_v3!$A$2:$A$4612,0),MATCH('EPS 3.1.3'!X$1,NoSettings_v3!$C$1:$AH$1,0)),"")</f>
        <v>0</v>
      </c>
      <c r="Y679" s="157">
        <f>IFERROR(INDEX(NoSettings_v3!$C$2:$AH$4612,MATCH('EPS 3.1.3'!$B679,NoSettings_v3!$A$2:$A$4612,0),MATCH('EPS 3.1.3'!Y$1,NoSettings_v3!$C$1:$AH$1,0)),"")</f>
        <v>0</v>
      </c>
      <c r="Z679" s="157">
        <f>IFERROR(INDEX(NoSettings_v3!$C$2:$AH$4612,MATCH('EPS 3.1.3'!$B679,NoSettings_v3!$A$2:$A$4612,0),MATCH('EPS 3.1.3'!Z$1,NoSettings_v3!$C$1:$AH$1,0)),"")</f>
        <v>0</v>
      </c>
      <c r="AA679" s="157">
        <f>IFERROR(INDEX(NoSettings_v3!$C$2:$AH$4612,MATCH('EPS 3.1.3'!$B679,NoSettings_v3!$A$2:$A$4612,0),MATCH('EPS 3.1.3'!AA$1,NoSettings_v3!$C$1:$AH$1,0)),"")</f>
        <v>0</v>
      </c>
      <c r="AB679" s="157">
        <f>IFERROR(INDEX(NoSettings_v3!$C$2:$AH$4612,MATCH('EPS 3.1.3'!$B679,NoSettings_v3!$A$2:$A$4612,0),MATCH('EPS 3.1.3'!AB$1,NoSettings_v3!$C$1:$AH$1,0)),"")</f>
        <v>0</v>
      </c>
      <c r="AC679" s="157">
        <f>IFERROR(INDEX(NoSettings_v3!$C$2:$AH$4612,MATCH('EPS 3.1.3'!$B679,NoSettings_v3!$A$2:$A$4612,0),MATCH('EPS 3.1.3'!AC$1,NoSettings_v3!$C$1:$AH$1,0)),"")</f>
        <v>0</v>
      </c>
      <c r="AD679" s="157">
        <f>IFERROR(INDEX(NoSettings_v3!$C$2:$AH$4612,MATCH('EPS 3.1.3'!$B679,NoSettings_v3!$A$2:$A$4612,0),MATCH('EPS 3.1.3'!AD$1,NoSettings_v3!$C$1:$AH$1,0)),"")</f>
        <v>0</v>
      </c>
      <c r="AE679" s="157">
        <f>IFERROR(INDEX(NoSettings_v3!$C$2:$AH$4612,MATCH('EPS 3.1.3'!$B679,NoSettings_v3!$A$2:$A$4612,0),MATCH('EPS 3.1.3'!AE$1,NoSettings_v3!$C$1:$AH$1,0)),"")</f>
        <v>0</v>
      </c>
      <c r="AF679" s="157">
        <f>IFERROR(INDEX(NoSettings_v3!$C$2:$AH$4612,MATCH('EPS 3.1.3'!$B679,NoSettings_v3!$A$2:$A$4612,0),MATCH('EPS 3.1.3'!AF$1,NoSettings_v3!$C$1:$AH$1,0)),"")</f>
        <v>0</v>
      </c>
      <c r="AG679" s="157">
        <f>IFERROR(INDEX(NoSettings_v3!$C$2:$AH$4612,MATCH('EPS 3.1.3'!$B679,NoSettings_v3!$A$2:$A$4612,0),MATCH('EPS 3.1.3'!AG$1,NoSettings_v3!$C$1:$AH$1,0)),"")</f>
        <v>0</v>
      </c>
      <c r="AH679" s="157">
        <f>IFERROR(INDEX(NoSettings_v3!$C$2:$AH$4612,MATCH('EPS 3.1.3'!$B679,NoSettings_v3!$A$2:$A$4612,0),MATCH('EPS 3.1.3'!AH$1,NoSettings_v3!$C$1:$AH$1,0)),"")</f>
        <v>0</v>
      </c>
      <c r="AI679" s="157">
        <f>IFERROR(INDEX(NoSettings_v3!$C$2:$AH$4612,MATCH('EPS 3.1.3'!$B679,NoSettings_v3!$A$2:$A$4612,0),MATCH('EPS 3.1.3'!AI$1,NoSettings_v3!$C$1:$AH$1,0)),"")</f>
        <v>0</v>
      </c>
    </row>
    <row r="680" spans="2:35" x14ac:dyDescent="0.35">
      <c r="B680" s="161" t="s">
        <v>1338</v>
      </c>
      <c r="C680" s="127" t="s">
        <v>964</v>
      </c>
      <c r="D680" s="157">
        <f>IFERROR(INDEX(NoSettings_v3!$C$2:$AH$4612,MATCH('EPS 3.1.3'!$B680,NoSettings_v3!$A$2:$A$4612,0),MATCH('EPS 3.1.3'!D$1,NoSettings_v3!$C$1:$AH$1,0)),"")</f>
        <v>0</v>
      </c>
      <c r="E680" s="157">
        <f>IFERROR(INDEX(NoSettings_v3!$C$2:$AH$4612,MATCH('EPS 3.1.3'!$B680,NoSettings_v3!$A$2:$A$4612,0),MATCH('EPS 3.1.3'!E$1,NoSettings_v3!$C$1:$AH$1,0)),"")</f>
        <v>0</v>
      </c>
      <c r="F680" s="157">
        <f>IFERROR(INDEX(NoSettings_v3!$C$2:$AH$4612,MATCH('EPS 3.1.3'!$B680,NoSettings_v3!$A$2:$A$4612,0),MATCH('EPS 3.1.3'!F$1,NoSettings_v3!$C$1:$AH$1,0)),"")</f>
        <v>0</v>
      </c>
      <c r="G680" s="157">
        <f>IFERROR(INDEX(NoSettings_v3!$C$2:$AH$4612,MATCH('EPS 3.1.3'!$B680,NoSettings_v3!$A$2:$A$4612,0),MATCH('EPS 3.1.3'!G$1,NoSettings_v3!$C$1:$AH$1,0)),"")</f>
        <v>0</v>
      </c>
      <c r="H680" s="157">
        <f>IFERROR(INDEX(NoSettings_v3!$C$2:$AH$4612,MATCH('EPS 3.1.3'!$B680,NoSettings_v3!$A$2:$A$4612,0),MATCH('EPS 3.1.3'!H$1,NoSettings_v3!$C$1:$AH$1,0)),"")</f>
        <v>0</v>
      </c>
      <c r="I680" s="157">
        <f>IFERROR(INDEX(NoSettings_v3!$C$2:$AH$4612,MATCH('EPS 3.1.3'!$B680,NoSettings_v3!$A$2:$A$4612,0),MATCH('EPS 3.1.3'!I$1,NoSettings_v3!$C$1:$AH$1,0)),"")</f>
        <v>0</v>
      </c>
      <c r="J680" s="157">
        <f>IFERROR(INDEX(NoSettings_v3!$C$2:$AH$4612,MATCH('EPS 3.1.3'!$B680,NoSettings_v3!$A$2:$A$4612,0),MATCH('EPS 3.1.3'!J$1,NoSettings_v3!$C$1:$AH$1,0)),"")</f>
        <v>0</v>
      </c>
      <c r="K680" s="157">
        <f>IFERROR(INDEX(NoSettings_v3!$C$2:$AH$4612,MATCH('EPS 3.1.3'!$B680,NoSettings_v3!$A$2:$A$4612,0),MATCH('EPS 3.1.3'!K$1,NoSettings_v3!$C$1:$AH$1,0)),"")</f>
        <v>0</v>
      </c>
      <c r="L680" s="157">
        <f>IFERROR(INDEX(NoSettings_v3!$C$2:$AH$4612,MATCH('EPS 3.1.3'!$B680,NoSettings_v3!$A$2:$A$4612,0),MATCH('EPS 3.1.3'!L$1,NoSettings_v3!$C$1:$AH$1,0)),"")</f>
        <v>0</v>
      </c>
      <c r="M680" s="157">
        <f>IFERROR(INDEX(NoSettings_v3!$C$2:$AH$4612,MATCH('EPS 3.1.3'!$B680,NoSettings_v3!$A$2:$A$4612,0),MATCH('EPS 3.1.3'!M$1,NoSettings_v3!$C$1:$AH$1,0)),"")</f>
        <v>0</v>
      </c>
      <c r="N680" s="157">
        <f>IFERROR(INDEX(NoSettings_v3!$C$2:$AH$4612,MATCH('EPS 3.1.3'!$B680,NoSettings_v3!$A$2:$A$4612,0),MATCH('EPS 3.1.3'!N$1,NoSettings_v3!$C$1:$AH$1,0)),"")</f>
        <v>0</v>
      </c>
      <c r="O680" s="157">
        <f>IFERROR(INDEX(NoSettings_v3!$C$2:$AH$4612,MATCH('EPS 3.1.3'!$B680,NoSettings_v3!$A$2:$A$4612,0),MATCH('EPS 3.1.3'!O$1,NoSettings_v3!$C$1:$AH$1,0)),"")</f>
        <v>0</v>
      </c>
      <c r="P680" s="157">
        <f>IFERROR(INDEX(NoSettings_v3!$C$2:$AH$4612,MATCH('EPS 3.1.3'!$B680,NoSettings_v3!$A$2:$A$4612,0),MATCH('EPS 3.1.3'!P$1,NoSettings_v3!$C$1:$AH$1,0)),"")</f>
        <v>0</v>
      </c>
      <c r="Q680" s="157">
        <f>IFERROR(INDEX(NoSettings_v3!$C$2:$AH$4612,MATCH('EPS 3.1.3'!$B680,NoSettings_v3!$A$2:$A$4612,0),MATCH('EPS 3.1.3'!Q$1,NoSettings_v3!$C$1:$AH$1,0)),"")</f>
        <v>0</v>
      </c>
      <c r="R680" s="157">
        <f>IFERROR(INDEX(NoSettings_v3!$C$2:$AH$4612,MATCH('EPS 3.1.3'!$B680,NoSettings_v3!$A$2:$A$4612,0),MATCH('EPS 3.1.3'!R$1,NoSettings_v3!$C$1:$AH$1,0)),"")</f>
        <v>0</v>
      </c>
      <c r="S680" s="157">
        <f>IFERROR(INDEX(NoSettings_v3!$C$2:$AH$4612,MATCH('EPS 3.1.3'!$B680,NoSettings_v3!$A$2:$A$4612,0),MATCH('EPS 3.1.3'!S$1,NoSettings_v3!$C$1:$AH$1,0)),"")</f>
        <v>0</v>
      </c>
      <c r="T680" s="157">
        <f>IFERROR(INDEX(NoSettings_v3!$C$2:$AH$4612,MATCH('EPS 3.1.3'!$B680,NoSettings_v3!$A$2:$A$4612,0),MATCH('EPS 3.1.3'!T$1,NoSettings_v3!$C$1:$AH$1,0)),"")</f>
        <v>0</v>
      </c>
      <c r="U680" s="157">
        <f>IFERROR(INDEX(NoSettings_v3!$C$2:$AH$4612,MATCH('EPS 3.1.3'!$B680,NoSettings_v3!$A$2:$A$4612,0),MATCH('EPS 3.1.3'!U$1,NoSettings_v3!$C$1:$AH$1,0)),"")</f>
        <v>0</v>
      </c>
      <c r="V680" s="157">
        <f>IFERROR(INDEX(NoSettings_v3!$C$2:$AH$4612,MATCH('EPS 3.1.3'!$B680,NoSettings_v3!$A$2:$A$4612,0),MATCH('EPS 3.1.3'!V$1,NoSettings_v3!$C$1:$AH$1,0)),"")</f>
        <v>0</v>
      </c>
      <c r="W680" s="157">
        <f>IFERROR(INDEX(NoSettings_v3!$C$2:$AH$4612,MATCH('EPS 3.1.3'!$B680,NoSettings_v3!$A$2:$A$4612,0),MATCH('EPS 3.1.3'!W$1,NoSettings_v3!$C$1:$AH$1,0)),"")</f>
        <v>0</v>
      </c>
      <c r="X680" s="157">
        <f>IFERROR(INDEX(NoSettings_v3!$C$2:$AH$4612,MATCH('EPS 3.1.3'!$B680,NoSettings_v3!$A$2:$A$4612,0),MATCH('EPS 3.1.3'!X$1,NoSettings_v3!$C$1:$AH$1,0)),"")</f>
        <v>0</v>
      </c>
      <c r="Y680" s="157">
        <f>IFERROR(INDEX(NoSettings_v3!$C$2:$AH$4612,MATCH('EPS 3.1.3'!$B680,NoSettings_v3!$A$2:$A$4612,0),MATCH('EPS 3.1.3'!Y$1,NoSettings_v3!$C$1:$AH$1,0)),"")</f>
        <v>0</v>
      </c>
      <c r="Z680" s="157">
        <f>IFERROR(INDEX(NoSettings_v3!$C$2:$AH$4612,MATCH('EPS 3.1.3'!$B680,NoSettings_v3!$A$2:$A$4612,0),MATCH('EPS 3.1.3'!Z$1,NoSettings_v3!$C$1:$AH$1,0)),"")</f>
        <v>0</v>
      </c>
      <c r="AA680" s="157">
        <f>IFERROR(INDEX(NoSettings_v3!$C$2:$AH$4612,MATCH('EPS 3.1.3'!$B680,NoSettings_v3!$A$2:$A$4612,0),MATCH('EPS 3.1.3'!AA$1,NoSettings_v3!$C$1:$AH$1,0)),"")</f>
        <v>0</v>
      </c>
      <c r="AB680" s="157">
        <f>IFERROR(INDEX(NoSettings_v3!$C$2:$AH$4612,MATCH('EPS 3.1.3'!$B680,NoSettings_v3!$A$2:$A$4612,0),MATCH('EPS 3.1.3'!AB$1,NoSettings_v3!$C$1:$AH$1,0)),"")</f>
        <v>0</v>
      </c>
      <c r="AC680" s="157">
        <f>IFERROR(INDEX(NoSettings_v3!$C$2:$AH$4612,MATCH('EPS 3.1.3'!$B680,NoSettings_v3!$A$2:$A$4612,0),MATCH('EPS 3.1.3'!AC$1,NoSettings_v3!$C$1:$AH$1,0)),"")</f>
        <v>0</v>
      </c>
      <c r="AD680" s="157">
        <f>IFERROR(INDEX(NoSettings_v3!$C$2:$AH$4612,MATCH('EPS 3.1.3'!$B680,NoSettings_v3!$A$2:$A$4612,0),MATCH('EPS 3.1.3'!AD$1,NoSettings_v3!$C$1:$AH$1,0)),"")</f>
        <v>0</v>
      </c>
      <c r="AE680" s="157">
        <f>IFERROR(INDEX(NoSettings_v3!$C$2:$AH$4612,MATCH('EPS 3.1.3'!$B680,NoSettings_v3!$A$2:$A$4612,0),MATCH('EPS 3.1.3'!AE$1,NoSettings_v3!$C$1:$AH$1,0)),"")</f>
        <v>0</v>
      </c>
      <c r="AF680" s="157">
        <f>IFERROR(INDEX(NoSettings_v3!$C$2:$AH$4612,MATCH('EPS 3.1.3'!$B680,NoSettings_v3!$A$2:$A$4612,0),MATCH('EPS 3.1.3'!AF$1,NoSettings_v3!$C$1:$AH$1,0)),"")</f>
        <v>0</v>
      </c>
      <c r="AG680" s="157">
        <f>IFERROR(INDEX(NoSettings_v3!$C$2:$AH$4612,MATCH('EPS 3.1.3'!$B680,NoSettings_v3!$A$2:$A$4612,0),MATCH('EPS 3.1.3'!AG$1,NoSettings_v3!$C$1:$AH$1,0)),"")</f>
        <v>0</v>
      </c>
      <c r="AH680" s="157">
        <f>IFERROR(INDEX(NoSettings_v3!$C$2:$AH$4612,MATCH('EPS 3.1.3'!$B680,NoSettings_v3!$A$2:$A$4612,0),MATCH('EPS 3.1.3'!AH$1,NoSettings_v3!$C$1:$AH$1,0)),"")</f>
        <v>0</v>
      </c>
      <c r="AI680" s="157">
        <f>IFERROR(INDEX(NoSettings_v3!$C$2:$AH$4612,MATCH('EPS 3.1.3'!$B680,NoSettings_v3!$A$2:$A$4612,0),MATCH('EPS 3.1.3'!AI$1,NoSettings_v3!$C$1:$AH$1,0)),"")</f>
        <v>0</v>
      </c>
    </row>
    <row r="681" spans="2:35" x14ac:dyDescent="0.35">
      <c r="B681" s="161" t="s">
        <v>1339</v>
      </c>
      <c r="C681" s="127" t="s">
        <v>964</v>
      </c>
      <c r="D681" s="157">
        <f>IFERROR(INDEX(NoSettings_v3!$C$2:$AH$4612,MATCH('EPS 3.1.3'!$B681,NoSettings_v3!$A$2:$A$4612,0),MATCH('EPS 3.1.3'!D$1,NoSettings_v3!$C$1:$AH$1,0)),"")</f>
        <v>0</v>
      </c>
      <c r="E681" s="157">
        <f>IFERROR(INDEX(NoSettings_v3!$C$2:$AH$4612,MATCH('EPS 3.1.3'!$B681,NoSettings_v3!$A$2:$A$4612,0),MATCH('EPS 3.1.3'!E$1,NoSettings_v3!$C$1:$AH$1,0)),"")</f>
        <v>0</v>
      </c>
      <c r="F681" s="157">
        <f>IFERROR(INDEX(NoSettings_v3!$C$2:$AH$4612,MATCH('EPS 3.1.3'!$B681,NoSettings_v3!$A$2:$A$4612,0),MATCH('EPS 3.1.3'!F$1,NoSettings_v3!$C$1:$AH$1,0)),"")</f>
        <v>0</v>
      </c>
      <c r="G681" s="157">
        <f>IFERROR(INDEX(NoSettings_v3!$C$2:$AH$4612,MATCH('EPS 3.1.3'!$B681,NoSettings_v3!$A$2:$A$4612,0),MATCH('EPS 3.1.3'!G$1,NoSettings_v3!$C$1:$AH$1,0)),"")</f>
        <v>0</v>
      </c>
      <c r="H681" s="157">
        <f>IFERROR(INDEX(NoSettings_v3!$C$2:$AH$4612,MATCH('EPS 3.1.3'!$B681,NoSettings_v3!$A$2:$A$4612,0),MATCH('EPS 3.1.3'!H$1,NoSettings_v3!$C$1:$AH$1,0)),"")</f>
        <v>0</v>
      </c>
      <c r="I681" s="157">
        <f>IFERROR(INDEX(NoSettings_v3!$C$2:$AH$4612,MATCH('EPS 3.1.3'!$B681,NoSettings_v3!$A$2:$A$4612,0),MATCH('EPS 3.1.3'!I$1,NoSettings_v3!$C$1:$AH$1,0)),"")</f>
        <v>0</v>
      </c>
      <c r="J681" s="157">
        <f>IFERROR(INDEX(NoSettings_v3!$C$2:$AH$4612,MATCH('EPS 3.1.3'!$B681,NoSettings_v3!$A$2:$A$4612,0),MATCH('EPS 3.1.3'!J$1,NoSettings_v3!$C$1:$AH$1,0)),"")</f>
        <v>0</v>
      </c>
      <c r="K681" s="157">
        <f>IFERROR(INDEX(NoSettings_v3!$C$2:$AH$4612,MATCH('EPS 3.1.3'!$B681,NoSettings_v3!$A$2:$A$4612,0),MATCH('EPS 3.1.3'!K$1,NoSettings_v3!$C$1:$AH$1,0)),"")</f>
        <v>0</v>
      </c>
      <c r="L681" s="157">
        <f>IFERROR(INDEX(NoSettings_v3!$C$2:$AH$4612,MATCH('EPS 3.1.3'!$B681,NoSettings_v3!$A$2:$A$4612,0),MATCH('EPS 3.1.3'!L$1,NoSettings_v3!$C$1:$AH$1,0)),"")</f>
        <v>0</v>
      </c>
      <c r="M681" s="157">
        <f>IFERROR(INDEX(NoSettings_v3!$C$2:$AH$4612,MATCH('EPS 3.1.3'!$B681,NoSettings_v3!$A$2:$A$4612,0),MATCH('EPS 3.1.3'!M$1,NoSettings_v3!$C$1:$AH$1,0)),"")</f>
        <v>0</v>
      </c>
      <c r="N681" s="157">
        <f>IFERROR(INDEX(NoSettings_v3!$C$2:$AH$4612,MATCH('EPS 3.1.3'!$B681,NoSettings_v3!$A$2:$A$4612,0),MATCH('EPS 3.1.3'!N$1,NoSettings_v3!$C$1:$AH$1,0)),"")</f>
        <v>0</v>
      </c>
      <c r="O681" s="157">
        <f>IFERROR(INDEX(NoSettings_v3!$C$2:$AH$4612,MATCH('EPS 3.1.3'!$B681,NoSettings_v3!$A$2:$A$4612,0),MATCH('EPS 3.1.3'!O$1,NoSettings_v3!$C$1:$AH$1,0)),"")</f>
        <v>0</v>
      </c>
      <c r="P681" s="157">
        <f>IFERROR(INDEX(NoSettings_v3!$C$2:$AH$4612,MATCH('EPS 3.1.3'!$B681,NoSettings_v3!$A$2:$A$4612,0),MATCH('EPS 3.1.3'!P$1,NoSettings_v3!$C$1:$AH$1,0)),"")</f>
        <v>0</v>
      </c>
      <c r="Q681" s="157">
        <f>IFERROR(INDEX(NoSettings_v3!$C$2:$AH$4612,MATCH('EPS 3.1.3'!$B681,NoSettings_v3!$A$2:$A$4612,0),MATCH('EPS 3.1.3'!Q$1,NoSettings_v3!$C$1:$AH$1,0)),"")</f>
        <v>0</v>
      </c>
      <c r="R681" s="157">
        <f>IFERROR(INDEX(NoSettings_v3!$C$2:$AH$4612,MATCH('EPS 3.1.3'!$B681,NoSettings_v3!$A$2:$A$4612,0),MATCH('EPS 3.1.3'!R$1,NoSettings_v3!$C$1:$AH$1,0)),"")</f>
        <v>0</v>
      </c>
      <c r="S681" s="157">
        <f>IFERROR(INDEX(NoSettings_v3!$C$2:$AH$4612,MATCH('EPS 3.1.3'!$B681,NoSettings_v3!$A$2:$A$4612,0),MATCH('EPS 3.1.3'!S$1,NoSettings_v3!$C$1:$AH$1,0)),"")</f>
        <v>0</v>
      </c>
      <c r="T681" s="157">
        <f>IFERROR(INDEX(NoSettings_v3!$C$2:$AH$4612,MATCH('EPS 3.1.3'!$B681,NoSettings_v3!$A$2:$A$4612,0),MATCH('EPS 3.1.3'!T$1,NoSettings_v3!$C$1:$AH$1,0)),"")</f>
        <v>0</v>
      </c>
      <c r="U681" s="157">
        <f>IFERROR(INDEX(NoSettings_v3!$C$2:$AH$4612,MATCH('EPS 3.1.3'!$B681,NoSettings_v3!$A$2:$A$4612,0),MATCH('EPS 3.1.3'!U$1,NoSettings_v3!$C$1:$AH$1,0)),"")</f>
        <v>0</v>
      </c>
      <c r="V681" s="157">
        <f>IFERROR(INDEX(NoSettings_v3!$C$2:$AH$4612,MATCH('EPS 3.1.3'!$B681,NoSettings_v3!$A$2:$A$4612,0),MATCH('EPS 3.1.3'!V$1,NoSettings_v3!$C$1:$AH$1,0)),"")</f>
        <v>0</v>
      </c>
      <c r="W681" s="157">
        <f>IFERROR(INDEX(NoSettings_v3!$C$2:$AH$4612,MATCH('EPS 3.1.3'!$B681,NoSettings_v3!$A$2:$A$4612,0),MATCH('EPS 3.1.3'!W$1,NoSettings_v3!$C$1:$AH$1,0)),"")</f>
        <v>0</v>
      </c>
      <c r="X681" s="157">
        <f>IFERROR(INDEX(NoSettings_v3!$C$2:$AH$4612,MATCH('EPS 3.1.3'!$B681,NoSettings_v3!$A$2:$A$4612,0),MATCH('EPS 3.1.3'!X$1,NoSettings_v3!$C$1:$AH$1,0)),"")</f>
        <v>0</v>
      </c>
      <c r="Y681" s="157">
        <f>IFERROR(INDEX(NoSettings_v3!$C$2:$AH$4612,MATCH('EPS 3.1.3'!$B681,NoSettings_v3!$A$2:$A$4612,0),MATCH('EPS 3.1.3'!Y$1,NoSettings_v3!$C$1:$AH$1,0)),"")</f>
        <v>0</v>
      </c>
      <c r="Z681" s="157">
        <f>IFERROR(INDEX(NoSettings_v3!$C$2:$AH$4612,MATCH('EPS 3.1.3'!$B681,NoSettings_v3!$A$2:$A$4612,0),MATCH('EPS 3.1.3'!Z$1,NoSettings_v3!$C$1:$AH$1,0)),"")</f>
        <v>0</v>
      </c>
      <c r="AA681" s="157">
        <f>IFERROR(INDEX(NoSettings_v3!$C$2:$AH$4612,MATCH('EPS 3.1.3'!$B681,NoSettings_v3!$A$2:$A$4612,0),MATCH('EPS 3.1.3'!AA$1,NoSettings_v3!$C$1:$AH$1,0)),"")</f>
        <v>0</v>
      </c>
      <c r="AB681" s="157">
        <f>IFERROR(INDEX(NoSettings_v3!$C$2:$AH$4612,MATCH('EPS 3.1.3'!$B681,NoSettings_v3!$A$2:$A$4612,0),MATCH('EPS 3.1.3'!AB$1,NoSettings_v3!$C$1:$AH$1,0)),"")</f>
        <v>0</v>
      </c>
      <c r="AC681" s="157">
        <f>IFERROR(INDEX(NoSettings_v3!$C$2:$AH$4612,MATCH('EPS 3.1.3'!$B681,NoSettings_v3!$A$2:$A$4612,0),MATCH('EPS 3.1.3'!AC$1,NoSettings_v3!$C$1:$AH$1,0)),"")</f>
        <v>0</v>
      </c>
      <c r="AD681" s="157">
        <f>IFERROR(INDEX(NoSettings_v3!$C$2:$AH$4612,MATCH('EPS 3.1.3'!$B681,NoSettings_v3!$A$2:$A$4612,0),MATCH('EPS 3.1.3'!AD$1,NoSettings_v3!$C$1:$AH$1,0)),"")</f>
        <v>0</v>
      </c>
      <c r="AE681" s="157">
        <f>IFERROR(INDEX(NoSettings_v3!$C$2:$AH$4612,MATCH('EPS 3.1.3'!$B681,NoSettings_v3!$A$2:$A$4612,0),MATCH('EPS 3.1.3'!AE$1,NoSettings_v3!$C$1:$AH$1,0)),"")</f>
        <v>0</v>
      </c>
      <c r="AF681" s="157">
        <f>IFERROR(INDEX(NoSettings_v3!$C$2:$AH$4612,MATCH('EPS 3.1.3'!$B681,NoSettings_v3!$A$2:$A$4612,0),MATCH('EPS 3.1.3'!AF$1,NoSettings_v3!$C$1:$AH$1,0)),"")</f>
        <v>0</v>
      </c>
      <c r="AG681" s="157">
        <f>IFERROR(INDEX(NoSettings_v3!$C$2:$AH$4612,MATCH('EPS 3.1.3'!$B681,NoSettings_v3!$A$2:$A$4612,0),MATCH('EPS 3.1.3'!AG$1,NoSettings_v3!$C$1:$AH$1,0)),"")</f>
        <v>0</v>
      </c>
      <c r="AH681" s="157">
        <f>IFERROR(INDEX(NoSettings_v3!$C$2:$AH$4612,MATCH('EPS 3.1.3'!$B681,NoSettings_v3!$A$2:$A$4612,0),MATCH('EPS 3.1.3'!AH$1,NoSettings_v3!$C$1:$AH$1,0)),"")</f>
        <v>0</v>
      </c>
      <c r="AI681" s="157">
        <f>IFERROR(INDEX(NoSettings_v3!$C$2:$AH$4612,MATCH('EPS 3.1.3'!$B681,NoSettings_v3!$A$2:$A$4612,0),MATCH('EPS 3.1.3'!AI$1,NoSettings_v3!$C$1:$AH$1,0)),"")</f>
        <v>0</v>
      </c>
    </row>
    <row r="682" spans="2:35" x14ac:dyDescent="0.35">
      <c r="B682" s="161" t="s">
        <v>725</v>
      </c>
      <c r="C682" s="127" t="s">
        <v>964</v>
      </c>
      <c r="D682" s="157">
        <f>IFERROR(INDEX(NoSettings_v3!$C$2:$AH$4612,MATCH('EPS 3.1.3'!$B682,NoSettings_v3!$A$2:$A$4612,0),MATCH('EPS 3.1.3'!D$1,NoSettings_v3!$C$1:$AH$1,0)),"")</f>
        <v>0</v>
      </c>
      <c r="E682" s="157">
        <f>IFERROR(INDEX(NoSettings_v3!$C$2:$AH$4612,MATCH('EPS 3.1.3'!$B682,NoSettings_v3!$A$2:$A$4612,0),MATCH('EPS 3.1.3'!E$1,NoSettings_v3!$C$1:$AH$1,0)),"")</f>
        <v>0</v>
      </c>
      <c r="F682" s="157">
        <f>IFERROR(INDEX(NoSettings_v3!$C$2:$AH$4612,MATCH('EPS 3.1.3'!$B682,NoSettings_v3!$A$2:$A$4612,0),MATCH('EPS 3.1.3'!F$1,NoSettings_v3!$C$1:$AH$1,0)),"")</f>
        <v>0</v>
      </c>
      <c r="G682" s="157">
        <f>IFERROR(INDEX(NoSettings_v3!$C$2:$AH$4612,MATCH('EPS 3.1.3'!$B682,NoSettings_v3!$A$2:$A$4612,0),MATCH('EPS 3.1.3'!G$1,NoSettings_v3!$C$1:$AH$1,0)),"")</f>
        <v>0</v>
      </c>
      <c r="H682" s="157">
        <f>IFERROR(INDEX(NoSettings_v3!$C$2:$AH$4612,MATCH('EPS 3.1.3'!$B682,NoSettings_v3!$A$2:$A$4612,0),MATCH('EPS 3.1.3'!H$1,NoSettings_v3!$C$1:$AH$1,0)),"")</f>
        <v>0</v>
      </c>
      <c r="I682" s="157">
        <f>IFERROR(INDEX(NoSettings_v3!$C$2:$AH$4612,MATCH('EPS 3.1.3'!$B682,NoSettings_v3!$A$2:$A$4612,0),MATCH('EPS 3.1.3'!I$1,NoSettings_v3!$C$1:$AH$1,0)),"")</f>
        <v>0</v>
      </c>
      <c r="J682" s="157">
        <f>IFERROR(INDEX(NoSettings_v3!$C$2:$AH$4612,MATCH('EPS 3.1.3'!$B682,NoSettings_v3!$A$2:$A$4612,0),MATCH('EPS 3.1.3'!J$1,NoSettings_v3!$C$1:$AH$1,0)),"")</f>
        <v>0</v>
      </c>
      <c r="K682" s="157">
        <f>IFERROR(INDEX(NoSettings_v3!$C$2:$AH$4612,MATCH('EPS 3.1.3'!$B682,NoSettings_v3!$A$2:$A$4612,0),MATCH('EPS 3.1.3'!K$1,NoSettings_v3!$C$1:$AH$1,0)),"")</f>
        <v>0</v>
      </c>
      <c r="L682" s="157">
        <f>IFERROR(INDEX(NoSettings_v3!$C$2:$AH$4612,MATCH('EPS 3.1.3'!$B682,NoSettings_v3!$A$2:$A$4612,0),MATCH('EPS 3.1.3'!L$1,NoSettings_v3!$C$1:$AH$1,0)),"")</f>
        <v>0</v>
      </c>
      <c r="M682" s="157">
        <f>IFERROR(INDEX(NoSettings_v3!$C$2:$AH$4612,MATCH('EPS 3.1.3'!$B682,NoSettings_v3!$A$2:$A$4612,0),MATCH('EPS 3.1.3'!M$1,NoSettings_v3!$C$1:$AH$1,0)),"")</f>
        <v>0</v>
      </c>
      <c r="N682" s="157">
        <f>IFERROR(INDEX(NoSettings_v3!$C$2:$AH$4612,MATCH('EPS 3.1.3'!$B682,NoSettings_v3!$A$2:$A$4612,0),MATCH('EPS 3.1.3'!N$1,NoSettings_v3!$C$1:$AH$1,0)),"")</f>
        <v>0</v>
      </c>
      <c r="O682" s="157">
        <f>IFERROR(INDEX(NoSettings_v3!$C$2:$AH$4612,MATCH('EPS 3.1.3'!$B682,NoSettings_v3!$A$2:$A$4612,0),MATCH('EPS 3.1.3'!O$1,NoSettings_v3!$C$1:$AH$1,0)),"")</f>
        <v>0</v>
      </c>
      <c r="P682" s="157">
        <f>IFERROR(INDEX(NoSettings_v3!$C$2:$AH$4612,MATCH('EPS 3.1.3'!$B682,NoSettings_v3!$A$2:$A$4612,0),MATCH('EPS 3.1.3'!P$1,NoSettings_v3!$C$1:$AH$1,0)),"")</f>
        <v>0</v>
      </c>
      <c r="Q682" s="157">
        <f>IFERROR(INDEX(NoSettings_v3!$C$2:$AH$4612,MATCH('EPS 3.1.3'!$B682,NoSettings_v3!$A$2:$A$4612,0),MATCH('EPS 3.1.3'!Q$1,NoSettings_v3!$C$1:$AH$1,0)),"")</f>
        <v>0</v>
      </c>
      <c r="R682" s="157">
        <f>IFERROR(INDEX(NoSettings_v3!$C$2:$AH$4612,MATCH('EPS 3.1.3'!$B682,NoSettings_v3!$A$2:$A$4612,0),MATCH('EPS 3.1.3'!R$1,NoSettings_v3!$C$1:$AH$1,0)),"")</f>
        <v>0</v>
      </c>
      <c r="S682" s="157">
        <f>IFERROR(INDEX(NoSettings_v3!$C$2:$AH$4612,MATCH('EPS 3.1.3'!$B682,NoSettings_v3!$A$2:$A$4612,0),MATCH('EPS 3.1.3'!S$1,NoSettings_v3!$C$1:$AH$1,0)),"")</f>
        <v>0</v>
      </c>
      <c r="T682" s="157">
        <f>IFERROR(INDEX(NoSettings_v3!$C$2:$AH$4612,MATCH('EPS 3.1.3'!$B682,NoSettings_v3!$A$2:$A$4612,0),MATCH('EPS 3.1.3'!T$1,NoSettings_v3!$C$1:$AH$1,0)),"")</f>
        <v>0</v>
      </c>
      <c r="U682" s="157">
        <f>IFERROR(INDEX(NoSettings_v3!$C$2:$AH$4612,MATCH('EPS 3.1.3'!$B682,NoSettings_v3!$A$2:$A$4612,0),MATCH('EPS 3.1.3'!U$1,NoSettings_v3!$C$1:$AH$1,0)),"")</f>
        <v>0</v>
      </c>
      <c r="V682" s="157">
        <f>IFERROR(INDEX(NoSettings_v3!$C$2:$AH$4612,MATCH('EPS 3.1.3'!$B682,NoSettings_v3!$A$2:$A$4612,0),MATCH('EPS 3.1.3'!V$1,NoSettings_v3!$C$1:$AH$1,0)),"")</f>
        <v>0</v>
      </c>
      <c r="W682" s="157">
        <f>IFERROR(INDEX(NoSettings_v3!$C$2:$AH$4612,MATCH('EPS 3.1.3'!$B682,NoSettings_v3!$A$2:$A$4612,0),MATCH('EPS 3.1.3'!W$1,NoSettings_v3!$C$1:$AH$1,0)),"")</f>
        <v>0</v>
      </c>
      <c r="X682" s="157">
        <f>IFERROR(INDEX(NoSettings_v3!$C$2:$AH$4612,MATCH('EPS 3.1.3'!$B682,NoSettings_v3!$A$2:$A$4612,0),MATCH('EPS 3.1.3'!X$1,NoSettings_v3!$C$1:$AH$1,0)),"")</f>
        <v>0</v>
      </c>
      <c r="Y682" s="157">
        <f>IFERROR(INDEX(NoSettings_v3!$C$2:$AH$4612,MATCH('EPS 3.1.3'!$B682,NoSettings_v3!$A$2:$A$4612,0),MATCH('EPS 3.1.3'!Y$1,NoSettings_v3!$C$1:$AH$1,0)),"")</f>
        <v>0</v>
      </c>
      <c r="Z682" s="157">
        <f>IFERROR(INDEX(NoSettings_v3!$C$2:$AH$4612,MATCH('EPS 3.1.3'!$B682,NoSettings_v3!$A$2:$A$4612,0),MATCH('EPS 3.1.3'!Z$1,NoSettings_v3!$C$1:$AH$1,0)),"")</f>
        <v>0</v>
      </c>
      <c r="AA682" s="157">
        <f>IFERROR(INDEX(NoSettings_v3!$C$2:$AH$4612,MATCH('EPS 3.1.3'!$B682,NoSettings_v3!$A$2:$A$4612,0),MATCH('EPS 3.1.3'!AA$1,NoSettings_v3!$C$1:$AH$1,0)),"")</f>
        <v>0</v>
      </c>
      <c r="AB682" s="157">
        <f>IFERROR(INDEX(NoSettings_v3!$C$2:$AH$4612,MATCH('EPS 3.1.3'!$B682,NoSettings_v3!$A$2:$A$4612,0),MATCH('EPS 3.1.3'!AB$1,NoSettings_v3!$C$1:$AH$1,0)),"")</f>
        <v>0</v>
      </c>
      <c r="AC682" s="157">
        <f>IFERROR(INDEX(NoSettings_v3!$C$2:$AH$4612,MATCH('EPS 3.1.3'!$B682,NoSettings_v3!$A$2:$A$4612,0),MATCH('EPS 3.1.3'!AC$1,NoSettings_v3!$C$1:$AH$1,0)),"")</f>
        <v>0</v>
      </c>
      <c r="AD682" s="157">
        <f>IFERROR(INDEX(NoSettings_v3!$C$2:$AH$4612,MATCH('EPS 3.1.3'!$B682,NoSettings_v3!$A$2:$A$4612,0),MATCH('EPS 3.1.3'!AD$1,NoSettings_v3!$C$1:$AH$1,0)),"")</f>
        <v>0</v>
      </c>
      <c r="AE682" s="157">
        <f>IFERROR(INDEX(NoSettings_v3!$C$2:$AH$4612,MATCH('EPS 3.1.3'!$B682,NoSettings_v3!$A$2:$A$4612,0),MATCH('EPS 3.1.3'!AE$1,NoSettings_v3!$C$1:$AH$1,0)),"")</f>
        <v>0</v>
      </c>
      <c r="AF682" s="157">
        <f>IFERROR(INDEX(NoSettings_v3!$C$2:$AH$4612,MATCH('EPS 3.1.3'!$B682,NoSettings_v3!$A$2:$A$4612,0),MATCH('EPS 3.1.3'!AF$1,NoSettings_v3!$C$1:$AH$1,0)),"")</f>
        <v>0</v>
      </c>
      <c r="AG682" s="157">
        <f>IFERROR(INDEX(NoSettings_v3!$C$2:$AH$4612,MATCH('EPS 3.1.3'!$B682,NoSettings_v3!$A$2:$A$4612,0),MATCH('EPS 3.1.3'!AG$1,NoSettings_v3!$C$1:$AH$1,0)),"")</f>
        <v>0</v>
      </c>
      <c r="AH682" s="157">
        <f>IFERROR(INDEX(NoSettings_v3!$C$2:$AH$4612,MATCH('EPS 3.1.3'!$B682,NoSettings_v3!$A$2:$A$4612,0),MATCH('EPS 3.1.3'!AH$1,NoSettings_v3!$C$1:$AH$1,0)),"")</f>
        <v>0</v>
      </c>
      <c r="AI682" s="157">
        <f>IFERROR(INDEX(NoSettings_v3!$C$2:$AH$4612,MATCH('EPS 3.1.3'!$B682,NoSettings_v3!$A$2:$A$4612,0),MATCH('EPS 3.1.3'!AI$1,NoSettings_v3!$C$1:$AH$1,0)),"")</f>
        <v>0</v>
      </c>
    </row>
    <row r="683" spans="2:35" x14ac:dyDescent="0.35">
      <c r="B683" s="161" t="s">
        <v>726</v>
      </c>
      <c r="C683" s="127" t="s">
        <v>964</v>
      </c>
      <c r="D683" s="157">
        <f>IFERROR(INDEX(NoSettings_v3!$C$2:$AH$4612,MATCH('EPS 3.1.3'!$B683,NoSettings_v3!$A$2:$A$4612,0),MATCH('EPS 3.1.3'!D$1,NoSettings_v3!$C$1:$AH$1,0)),"")</f>
        <v>0</v>
      </c>
      <c r="E683" s="157">
        <f>IFERROR(INDEX(NoSettings_v3!$C$2:$AH$4612,MATCH('EPS 3.1.3'!$B683,NoSettings_v3!$A$2:$A$4612,0),MATCH('EPS 3.1.3'!E$1,NoSettings_v3!$C$1:$AH$1,0)),"")</f>
        <v>0</v>
      </c>
      <c r="F683" s="157">
        <f>IFERROR(INDEX(NoSettings_v3!$C$2:$AH$4612,MATCH('EPS 3.1.3'!$B683,NoSettings_v3!$A$2:$A$4612,0),MATCH('EPS 3.1.3'!F$1,NoSettings_v3!$C$1:$AH$1,0)),"")</f>
        <v>0</v>
      </c>
      <c r="G683" s="157">
        <f>IFERROR(INDEX(NoSettings_v3!$C$2:$AH$4612,MATCH('EPS 3.1.3'!$B683,NoSettings_v3!$A$2:$A$4612,0),MATCH('EPS 3.1.3'!G$1,NoSettings_v3!$C$1:$AH$1,0)),"")</f>
        <v>0</v>
      </c>
      <c r="H683" s="157">
        <f>IFERROR(INDEX(NoSettings_v3!$C$2:$AH$4612,MATCH('EPS 3.1.3'!$B683,NoSettings_v3!$A$2:$A$4612,0),MATCH('EPS 3.1.3'!H$1,NoSettings_v3!$C$1:$AH$1,0)),"")</f>
        <v>0</v>
      </c>
      <c r="I683" s="157">
        <f>IFERROR(INDEX(NoSettings_v3!$C$2:$AH$4612,MATCH('EPS 3.1.3'!$B683,NoSettings_v3!$A$2:$A$4612,0),MATCH('EPS 3.1.3'!I$1,NoSettings_v3!$C$1:$AH$1,0)),"")</f>
        <v>0</v>
      </c>
      <c r="J683" s="157">
        <f>IFERROR(INDEX(NoSettings_v3!$C$2:$AH$4612,MATCH('EPS 3.1.3'!$B683,NoSettings_v3!$A$2:$A$4612,0),MATCH('EPS 3.1.3'!J$1,NoSettings_v3!$C$1:$AH$1,0)),"")</f>
        <v>0</v>
      </c>
      <c r="K683" s="157">
        <f>IFERROR(INDEX(NoSettings_v3!$C$2:$AH$4612,MATCH('EPS 3.1.3'!$B683,NoSettings_v3!$A$2:$A$4612,0),MATCH('EPS 3.1.3'!K$1,NoSettings_v3!$C$1:$AH$1,0)),"")</f>
        <v>0</v>
      </c>
      <c r="L683" s="157">
        <f>IFERROR(INDEX(NoSettings_v3!$C$2:$AH$4612,MATCH('EPS 3.1.3'!$B683,NoSettings_v3!$A$2:$A$4612,0),MATCH('EPS 3.1.3'!L$1,NoSettings_v3!$C$1:$AH$1,0)),"")</f>
        <v>0</v>
      </c>
      <c r="M683" s="157">
        <f>IFERROR(INDEX(NoSettings_v3!$C$2:$AH$4612,MATCH('EPS 3.1.3'!$B683,NoSettings_v3!$A$2:$A$4612,0),MATCH('EPS 3.1.3'!M$1,NoSettings_v3!$C$1:$AH$1,0)),"")</f>
        <v>0</v>
      </c>
      <c r="N683" s="157">
        <f>IFERROR(INDEX(NoSettings_v3!$C$2:$AH$4612,MATCH('EPS 3.1.3'!$B683,NoSettings_v3!$A$2:$A$4612,0),MATCH('EPS 3.1.3'!N$1,NoSettings_v3!$C$1:$AH$1,0)),"")</f>
        <v>0</v>
      </c>
      <c r="O683" s="157">
        <f>IFERROR(INDEX(NoSettings_v3!$C$2:$AH$4612,MATCH('EPS 3.1.3'!$B683,NoSettings_v3!$A$2:$A$4612,0),MATCH('EPS 3.1.3'!O$1,NoSettings_v3!$C$1:$AH$1,0)),"")</f>
        <v>0</v>
      </c>
      <c r="P683" s="157">
        <f>IFERROR(INDEX(NoSettings_v3!$C$2:$AH$4612,MATCH('EPS 3.1.3'!$B683,NoSettings_v3!$A$2:$A$4612,0),MATCH('EPS 3.1.3'!P$1,NoSettings_v3!$C$1:$AH$1,0)),"")</f>
        <v>0</v>
      </c>
      <c r="Q683" s="157">
        <f>IFERROR(INDEX(NoSettings_v3!$C$2:$AH$4612,MATCH('EPS 3.1.3'!$B683,NoSettings_v3!$A$2:$A$4612,0),MATCH('EPS 3.1.3'!Q$1,NoSettings_v3!$C$1:$AH$1,0)),"")</f>
        <v>0</v>
      </c>
      <c r="R683" s="157">
        <f>IFERROR(INDEX(NoSettings_v3!$C$2:$AH$4612,MATCH('EPS 3.1.3'!$B683,NoSettings_v3!$A$2:$A$4612,0),MATCH('EPS 3.1.3'!R$1,NoSettings_v3!$C$1:$AH$1,0)),"")</f>
        <v>0</v>
      </c>
      <c r="S683" s="157">
        <f>IFERROR(INDEX(NoSettings_v3!$C$2:$AH$4612,MATCH('EPS 3.1.3'!$B683,NoSettings_v3!$A$2:$A$4612,0),MATCH('EPS 3.1.3'!S$1,NoSettings_v3!$C$1:$AH$1,0)),"")</f>
        <v>0</v>
      </c>
      <c r="T683" s="157">
        <f>IFERROR(INDEX(NoSettings_v3!$C$2:$AH$4612,MATCH('EPS 3.1.3'!$B683,NoSettings_v3!$A$2:$A$4612,0),MATCH('EPS 3.1.3'!T$1,NoSettings_v3!$C$1:$AH$1,0)),"")</f>
        <v>0</v>
      </c>
      <c r="U683" s="157">
        <f>IFERROR(INDEX(NoSettings_v3!$C$2:$AH$4612,MATCH('EPS 3.1.3'!$B683,NoSettings_v3!$A$2:$A$4612,0),MATCH('EPS 3.1.3'!U$1,NoSettings_v3!$C$1:$AH$1,0)),"")</f>
        <v>0</v>
      </c>
      <c r="V683" s="157">
        <f>IFERROR(INDEX(NoSettings_v3!$C$2:$AH$4612,MATCH('EPS 3.1.3'!$B683,NoSettings_v3!$A$2:$A$4612,0),MATCH('EPS 3.1.3'!V$1,NoSettings_v3!$C$1:$AH$1,0)),"")</f>
        <v>0</v>
      </c>
      <c r="W683" s="157">
        <f>IFERROR(INDEX(NoSettings_v3!$C$2:$AH$4612,MATCH('EPS 3.1.3'!$B683,NoSettings_v3!$A$2:$A$4612,0),MATCH('EPS 3.1.3'!W$1,NoSettings_v3!$C$1:$AH$1,0)),"")</f>
        <v>0</v>
      </c>
      <c r="X683" s="157">
        <f>IFERROR(INDEX(NoSettings_v3!$C$2:$AH$4612,MATCH('EPS 3.1.3'!$B683,NoSettings_v3!$A$2:$A$4612,0),MATCH('EPS 3.1.3'!X$1,NoSettings_v3!$C$1:$AH$1,0)),"")</f>
        <v>0</v>
      </c>
      <c r="Y683" s="157">
        <f>IFERROR(INDEX(NoSettings_v3!$C$2:$AH$4612,MATCH('EPS 3.1.3'!$B683,NoSettings_v3!$A$2:$A$4612,0),MATCH('EPS 3.1.3'!Y$1,NoSettings_v3!$C$1:$AH$1,0)),"")</f>
        <v>0</v>
      </c>
      <c r="Z683" s="157">
        <f>IFERROR(INDEX(NoSettings_v3!$C$2:$AH$4612,MATCH('EPS 3.1.3'!$B683,NoSettings_v3!$A$2:$A$4612,0),MATCH('EPS 3.1.3'!Z$1,NoSettings_v3!$C$1:$AH$1,0)),"")</f>
        <v>0</v>
      </c>
      <c r="AA683" s="157">
        <f>IFERROR(INDEX(NoSettings_v3!$C$2:$AH$4612,MATCH('EPS 3.1.3'!$B683,NoSettings_v3!$A$2:$A$4612,0),MATCH('EPS 3.1.3'!AA$1,NoSettings_v3!$C$1:$AH$1,0)),"")</f>
        <v>0</v>
      </c>
      <c r="AB683" s="157">
        <f>IFERROR(INDEX(NoSettings_v3!$C$2:$AH$4612,MATCH('EPS 3.1.3'!$B683,NoSettings_v3!$A$2:$A$4612,0),MATCH('EPS 3.1.3'!AB$1,NoSettings_v3!$C$1:$AH$1,0)),"")</f>
        <v>0</v>
      </c>
      <c r="AC683" s="157">
        <f>IFERROR(INDEX(NoSettings_v3!$C$2:$AH$4612,MATCH('EPS 3.1.3'!$B683,NoSettings_v3!$A$2:$A$4612,0),MATCH('EPS 3.1.3'!AC$1,NoSettings_v3!$C$1:$AH$1,0)),"")</f>
        <v>0</v>
      </c>
      <c r="AD683" s="157">
        <f>IFERROR(INDEX(NoSettings_v3!$C$2:$AH$4612,MATCH('EPS 3.1.3'!$B683,NoSettings_v3!$A$2:$A$4612,0),MATCH('EPS 3.1.3'!AD$1,NoSettings_v3!$C$1:$AH$1,0)),"")</f>
        <v>0</v>
      </c>
      <c r="AE683" s="157">
        <f>IFERROR(INDEX(NoSettings_v3!$C$2:$AH$4612,MATCH('EPS 3.1.3'!$B683,NoSettings_v3!$A$2:$A$4612,0),MATCH('EPS 3.1.3'!AE$1,NoSettings_v3!$C$1:$AH$1,0)),"")</f>
        <v>0</v>
      </c>
      <c r="AF683" s="157">
        <f>IFERROR(INDEX(NoSettings_v3!$C$2:$AH$4612,MATCH('EPS 3.1.3'!$B683,NoSettings_v3!$A$2:$A$4612,0),MATCH('EPS 3.1.3'!AF$1,NoSettings_v3!$C$1:$AH$1,0)),"")</f>
        <v>0</v>
      </c>
      <c r="AG683" s="157">
        <f>IFERROR(INDEX(NoSettings_v3!$C$2:$AH$4612,MATCH('EPS 3.1.3'!$B683,NoSettings_v3!$A$2:$A$4612,0),MATCH('EPS 3.1.3'!AG$1,NoSettings_v3!$C$1:$AH$1,0)),"")</f>
        <v>0</v>
      </c>
      <c r="AH683" s="157">
        <f>IFERROR(INDEX(NoSettings_v3!$C$2:$AH$4612,MATCH('EPS 3.1.3'!$B683,NoSettings_v3!$A$2:$A$4612,0),MATCH('EPS 3.1.3'!AH$1,NoSettings_v3!$C$1:$AH$1,0)),"")</f>
        <v>0</v>
      </c>
      <c r="AI683" s="157">
        <f>IFERROR(INDEX(NoSettings_v3!$C$2:$AH$4612,MATCH('EPS 3.1.3'!$B683,NoSettings_v3!$A$2:$A$4612,0),MATCH('EPS 3.1.3'!AI$1,NoSettings_v3!$C$1:$AH$1,0)),"")</f>
        <v>0</v>
      </c>
    </row>
    <row r="684" spans="2:35" x14ac:dyDescent="0.35">
      <c r="B684" s="161" t="s">
        <v>727</v>
      </c>
      <c r="C684" s="127" t="s">
        <v>964</v>
      </c>
      <c r="D684" s="157">
        <f>IFERROR(INDEX(NoSettings_v3!$C$2:$AH$4612,MATCH('EPS 3.1.3'!$B684,NoSettings_v3!$A$2:$A$4612,0),MATCH('EPS 3.1.3'!D$1,NoSettings_v3!$C$1:$AH$1,0)),"")</f>
        <v>0</v>
      </c>
      <c r="E684" s="157">
        <f>IFERROR(INDEX(NoSettings_v3!$C$2:$AH$4612,MATCH('EPS 3.1.3'!$B684,NoSettings_v3!$A$2:$A$4612,0),MATCH('EPS 3.1.3'!E$1,NoSettings_v3!$C$1:$AH$1,0)),"")</f>
        <v>0</v>
      </c>
      <c r="F684" s="157">
        <f>IFERROR(INDEX(NoSettings_v3!$C$2:$AH$4612,MATCH('EPS 3.1.3'!$B684,NoSettings_v3!$A$2:$A$4612,0),MATCH('EPS 3.1.3'!F$1,NoSettings_v3!$C$1:$AH$1,0)),"")</f>
        <v>0</v>
      </c>
      <c r="G684" s="157">
        <f>IFERROR(INDEX(NoSettings_v3!$C$2:$AH$4612,MATCH('EPS 3.1.3'!$B684,NoSettings_v3!$A$2:$A$4612,0),MATCH('EPS 3.1.3'!G$1,NoSettings_v3!$C$1:$AH$1,0)),"")</f>
        <v>0</v>
      </c>
      <c r="H684" s="157">
        <f>IFERROR(INDEX(NoSettings_v3!$C$2:$AH$4612,MATCH('EPS 3.1.3'!$B684,NoSettings_v3!$A$2:$A$4612,0),MATCH('EPS 3.1.3'!H$1,NoSettings_v3!$C$1:$AH$1,0)),"")</f>
        <v>0</v>
      </c>
      <c r="I684" s="157">
        <f>IFERROR(INDEX(NoSettings_v3!$C$2:$AH$4612,MATCH('EPS 3.1.3'!$B684,NoSettings_v3!$A$2:$A$4612,0),MATCH('EPS 3.1.3'!I$1,NoSettings_v3!$C$1:$AH$1,0)),"")</f>
        <v>0</v>
      </c>
      <c r="J684" s="157">
        <f>IFERROR(INDEX(NoSettings_v3!$C$2:$AH$4612,MATCH('EPS 3.1.3'!$B684,NoSettings_v3!$A$2:$A$4612,0),MATCH('EPS 3.1.3'!J$1,NoSettings_v3!$C$1:$AH$1,0)),"")</f>
        <v>0</v>
      </c>
      <c r="K684" s="157">
        <f>IFERROR(INDEX(NoSettings_v3!$C$2:$AH$4612,MATCH('EPS 3.1.3'!$B684,NoSettings_v3!$A$2:$A$4612,0),MATCH('EPS 3.1.3'!K$1,NoSettings_v3!$C$1:$AH$1,0)),"")</f>
        <v>0</v>
      </c>
      <c r="L684" s="157">
        <f>IFERROR(INDEX(NoSettings_v3!$C$2:$AH$4612,MATCH('EPS 3.1.3'!$B684,NoSettings_v3!$A$2:$A$4612,0),MATCH('EPS 3.1.3'!L$1,NoSettings_v3!$C$1:$AH$1,0)),"")</f>
        <v>0</v>
      </c>
      <c r="M684" s="157">
        <f>IFERROR(INDEX(NoSettings_v3!$C$2:$AH$4612,MATCH('EPS 3.1.3'!$B684,NoSettings_v3!$A$2:$A$4612,0),MATCH('EPS 3.1.3'!M$1,NoSettings_v3!$C$1:$AH$1,0)),"")</f>
        <v>0</v>
      </c>
      <c r="N684" s="157">
        <f>IFERROR(INDEX(NoSettings_v3!$C$2:$AH$4612,MATCH('EPS 3.1.3'!$B684,NoSettings_v3!$A$2:$A$4612,0),MATCH('EPS 3.1.3'!N$1,NoSettings_v3!$C$1:$AH$1,0)),"")</f>
        <v>0</v>
      </c>
      <c r="O684" s="157">
        <f>IFERROR(INDEX(NoSettings_v3!$C$2:$AH$4612,MATCH('EPS 3.1.3'!$B684,NoSettings_v3!$A$2:$A$4612,0),MATCH('EPS 3.1.3'!O$1,NoSettings_v3!$C$1:$AH$1,0)),"")</f>
        <v>0</v>
      </c>
      <c r="P684" s="157">
        <f>IFERROR(INDEX(NoSettings_v3!$C$2:$AH$4612,MATCH('EPS 3.1.3'!$B684,NoSettings_v3!$A$2:$A$4612,0),MATCH('EPS 3.1.3'!P$1,NoSettings_v3!$C$1:$AH$1,0)),"")</f>
        <v>0</v>
      </c>
      <c r="Q684" s="157">
        <f>IFERROR(INDEX(NoSettings_v3!$C$2:$AH$4612,MATCH('EPS 3.1.3'!$B684,NoSettings_v3!$A$2:$A$4612,0),MATCH('EPS 3.1.3'!Q$1,NoSettings_v3!$C$1:$AH$1,0)),"")</f>
        <v>0</v>
      </c>
      <c r="R684" s="157">
        <f>IFERROR(INDEX(NoSettings_v3!$C$2:$AH$4612,MATCH('EPS 3.1.3'!$B684,NoSettings_v3!$A$2:$A$4612,0),MATCH('EPS 3.1.3'!R$1,NoSettings_v3!$C$1:$AH$1,0)),"")</f>
        <v>0</v>
      </c>
      <c r="S684" s="157">
        <f>IFERROR(INDEX(NoSettings_v3!$C$2:$AH$4612,MATCH('EPS 3.1.3'!$B684,NoSettings_v3!$A$2:$A$4612,0),MATCH('EPS 3.1.3'!S$1,NoSettings_v3!$C$1:$AH$1,0)),"")</f>
        <v>0</v>
      </c>
      <c r="T684" s="157">
        <f>IFERROR(INDEX(NoSettings_v3!$C$2:$AH$4612,MATCH('EPS 3.1.3'!$B684,NoSettings_v3!$A$2:$A$4612,0),MATCH('EPS 3.1.3'!T$1,NoSettings_v3!$C$1:$AH$1,0)),"")</f>
        <v>0</v>
      </c>
      <c r="U684" s="157">
        <f>IFERROR(INDEX(NoSettings_v3!$C$2:$AH$4612,MATCH('EPS 3.1.3'!$B684,NoSettings_v3!$A$2:$A$4612,0),MATCH('EPS 3.1.3'!U$1,NoSettings_v3!$C$1:$AH$1,0)),"")</f>
        <v>0</v>
      </c>
      <c r="V684" s="157">
        <f>IFERROR(INDEX(NoSettings_v3!$C$2:$AH$4612,MATCH('EPS 3.1.3'!$B684,NoSettings_v3!$A$2:$A$4612,0),MATCH('EPS 3.1.3'!V$1,NoSettings_v3!$C$1:$AH$1,0)),"")</f>
        <v>0</v>
      </c>
      <c r="W684" s="157">
        <f>IFERROR(INDEX(NoSettings_v3!$C$2:$AH$4612,MATCH('EPS 3.1.3'!$B684,NoSettings_v3!$A$2:$A$4612,0),MATCH('EPS 3.1.3'!W$1,NoSettings_v3!$C$1:$AH$1,0)),"")</f>
        <v>0</v>
      </c>
      <c r="X684" s="157">
        <f>IFERROR(INDEX(NoSettings_v3!$C$2:$AH$4612,MATCH('EPS 3.1.3'!$B684,NoSettings_v3!$A$2:$A$4612,0),MATCH('EPS 3.1.3'!X$1,NoSettings_v3!$C$1:$AH$1,0)),"")</f>
        <v>0</v>
      </c>
      <c r="Y684" s="157">
        <f>IFERROR(INDEX(NoSettings_v3!$C$2:$AH$4612,MATCH('EPS 3.1.3'!$B684,NoSettings_v3!$A$2:$A$4612,0),MATCH('EPS 3.1.3'!Y$1,NoSettings_v3!$C$1:$AH$1,0)),"")</f>
        <v>0</v>
      </c>
      <c r="Z684" s="157">
        <f>IFERROR(INDEX(NoSettings_v3!$C$2:$AH$4612,MATCH('EPS 3.1.3'!$B684,NoSettings_v3!$A$2:$A$4612,0),MATCH('EPS 3.1.3'!Z$1,NoSettings_v3!$C$1:$AH$1,0)),"")</f>
        <v>0</v>
      </c>
      <c r="AA684" s="157">
        <f>IFERROR(INDEX(NoSettings_v3!$C$2:$AH$4612,MATCH('EPS 3.1.3'!$B684,NoSettings_v3!$A$2:$A$4612,0),MATCH('EPS 3.1.3'!AA$1,NoSettings_v3!$C$1:$AH$1,0)),"")</f>
        <v>0</v>
      </c>
      <c r="AB684" s="157">
        <f>IFERROR(INDEX(NoSettings_v3!$C$2:$AH$4612,MATCH('EPS 3.1.3'!$B684,NoSettings_v3!$A$2:$A$4612,0),MATCH('EPS 3.1.3'!AB$1,NoSettings_v3!$C$1:$AH$1,0)),"")</f>
        <v>0</v>
      </c>
      <c r="AC684" s="157">
        <f>IFERROR(INDEX(NoSettings_v3!$C$2:$AH$4612,MATCH('EPS 3.1.3'!$B684,NoSettings_v3!$A$2:$A$4612,0),MATCH('EPS 3.1.3'!AC$1,NoSettings_v3!$C$1:$AH$1,0)),"")</f>
        <v>0</v>
      </c>
      <c r="AD684" s="157">
        <f>IFERROR(INDEX(NoSettings_v3!$C$2:$AH$4612,MATCH('EPS 3.1.3'!$B684,NoSettings_v3!$A$2:$A$4612,0),MATCH('EPS 3.1.3'!AD$1,NoSettings_v3!$C$1:$AH$1,0)),"")</f>
        <v>0</v>
      </c>
      <c r="AE684" s="157">
        <f>IFERROR(INDEX(NoSettings_v3!$C$2:$AH$4612,MATCH('EPS 3.1.3'!$B684,NoSettings_v3!$A$2:$A$4612,0),MATCH('EPS 3.1.3'!AE$1,NoSettings_v3!$C$1:$AH$1,0)),"")</f>
        <v>0</v>
      </c>
      <c r="AF684" s="157">
        <f>IFERROR(INDEX(NoSettings_v3!$C$2:$AH$4612,MATCH('EPS 3.1.3'!$B684,NoSettings_v3!$A$2:$A$4612,0),MATCH('EPS 3.1.3'!AF$1,NoSettings_v3!$C$1:$AH$1,0)),"")</f>
        <v>0</v>
      </c>
      <c r="AG684" s="157">
        <f>IFERROR(INDEX(NoSettings_v3!$C$2:$AH$4612,MATCH('EPS 3.1.3'!$B684,NoSettings_v3!$A$2:$A$4612,0),MATCH('EPS 3.1.3'!AG$1,NoSettings_v3!$C$1:$AH$1,0)),"")</f>
        <v>0</v>
      </c>
      <c r="AH684" s="157">
        <f>IFERROR(INDEX(NoSettings_v3!$C$2:$AH$4612,MATCH('EPS 3.1.3'!$B684,NoSettings_v3!$A$2:$A$4612,0),MATCH('EPS 3.1.3'!AH$1,NoSettings_v3!$C$1:$AH$1,0)),"")</f>
        <v>0</v>
      </c>
      <c r="AI684" s="157">
        <f>IFERROR(INDEX(NoSettings_v3!$C$2:$AH$4612,MATCH('EPS 3.1.3'!$B684,NoSettings_v3!$A$2:$A$4612,0),MATCH('EPS 3.1.3'!AI$1,NoSettings_v3!$C$1:$AH$1,0)),"")</f>
        <v>0</v>
      </c>
    </row>
    <row r="685" spans="2:35" x14ac:dyDescent="0.35">
      <c r="B685" s="161" t="s">
        <v>728</v>
      </c>
      <c r="C685" s="127" t="s">
        <v>964</v>
      </c>
      <c r="D685" s="157">
        <f>IFERROR(INDEX(NoSettings_v3!$C$2:$AH$4612,MATCH('EPS 3.1.3'!$B685,NoSettings_v3!$A$2:$A$4612,0),MATCH('EPS 3.1.3'!D$1,NoSettings_v3!$C$1:$AH$1,0)),"")</f>
        <v>0</v>
      </c>
      <c r="E685" s="157">
        <f>IFERROR(INDEX(NoSettings_v3!$C$2:$AH$4612,MATCH('EPS 3.1.3'!$B685,NoSettings_v3!$A$2:$A$4612,0),MATCH('EPS 3.1.3'!E$1,NoSettings_v3!$C$1:$AH$1,0)),"")</f>
        <v>0</v>
      </c>
      <c r="F685" s="157">
        <f>IFERROR(INDEX(NoSettings_v3!$C$2:$AH$4612,MATCH('EPS 3.1.3'!$B685,NoSettings_v3!$A$2:$A$4612,0),MATCH('EPS 3.1.3'!F$1,NoSettings_v3!$C$1:$AH$1,0)),"")</f>
        <v>0</v>
      </c>
      <c r="G685" s="157">
        <f>IFERROR(INDEX(NoSettings_v3!$C$2:$AH$4612,MATCH('EPS 3.1.3'!$B685,NoSettings_v3!$A$2:$A$4612,0),MATCH('EPS 3.1.3'!G$1,NoSettings_v3!$C$1:$AH$1,0)),"")</f>
        <v>0</v>
      </c>
      <c r="H685" s="157">
        <f>IFERROR(INDEX(NoSettings_v3!$C$2:$AH$4612,MATCH('EPS 3.1.3'!$B685,NoSettings_v3!$A$2:$A$4612,0),MATCH('EPS 3.1.3'!H$1,NoSettings_v3!$C$1:$AH$1,0)),"")</f>
        <v>0</v>
      </c>
      <c r="I685" s="157">
        <f>IFERROR(INDEX(NoSettings_v3!$C$2:$AH$4612,MATCH('EPS 3.1.3'!$B685,NoSettings_v3!$A$2:$A$4612,0),MATCH('EPS 3.1.3'!I$1,NoSettings_v3!$C$1:$AH$1,0)),"")</f>
        <v>0</v>
      </c>
      <c r="J685" s="157">
        <f>IFERROR(INDEX(NoSettings_v3!$C$2:$AH$4612,MATCH('EPS 3.1.3'!$B685,NoSettings_v3!$A$2:$A$4612,0),MATCH('EPS 3.1.3'!J$1,NoSettings_v3!$C$1:$AH$1,0)),"")</f>
        <v>0</v>
      </c>
      <c r="K685" s="157">
        <f>IFERROR(INDEX(NoSettings_v3!$C$2:$AH$4612,MATCH('EPS 3.1.3'!$B685,NoSettings_v3!$A$2:$A$4612,0),MATCH('EPS 3.1.3'!K$1,NoSettings_v3!$C$1:$AH$1,0)),"")</f>
        <v>0</v>
      </c>
      <c r="L685" s="157">
        <f>IFERROR(INDEX(NoSettings_v3!$C$2:$AH$4612,MATCH('EPS 3.1.3'!$B685,NoSettings_v3!$A$2:$A$4612,0),MATCH('EPS 3.1.3'!L$1,NoSettings_v3!$C$1:$AH$1,0)),"")</f>
        <v>0</v>
      </c>
      <c r="M685" s="157">
        <f>IFERROR(INDEX(NoSettings_v3!$C$2:$AH$4612,MATCH('EPS 3.1.3'!$B685,NoSettings_v3!$A$2:$A$4612,0),MATCH('EPS 3.1.3'!M$1,NoSettings_v3!$C$1:$AH$1,0)),"")</f>
        <v>0</v>
      </c>
      <c r="N685" s="157">
        <f>IFERROR(INDEX(NoSettings_v3!$C$2:$AH$4612,MATCH('EPS 3.1.3'!$B685,NoSettings_v3!$A$2:$A$4612,0),MATCH('EPS 3.1.3'!N$1,NoSettings_v3!$C$1:$AH$1,0)),"")</f>
        <v>0</v>
      </c>
      <c r="O685" s="157">
        <f>IFERROR(INDEX(NoSettings_v3!$C$2:$AH$4612,MATCH('EPS 3.1.3'!$B685,NoSettings_v3!$A$2:$A$4612,0),MATCH('EPS 3.1.3'!O$1,NoSettings_v3!$C$1:$AH$1,0)),"")</f>
        <v>0</v>
      </c>
      <c r="P685" s="157">
        <f>IFERROR(INDEX(NoSettings_v3!$C$2:$AH$4612,MATCH('EPS 3.1.3'!$B685,NoSettings_v3!$A$2:$A$4612,0),MATCH('EPS 3.1.3'!P$1,NoSettings_v3!$C$1:$AH$1,0)),"")</f>
        <v>0</v>
      </c>
      <c r="Q685" s="157">
        <f>IFERROR(INDEX(NoSettings_v3!$C$2:$AH$4612,MATCH('EPS 3.1.3'!$B685,NoSettings_v3!$A$2:$A$4612,0),MATCH('EPS 3.1.3'!Q$1,NoSettings_v3!$C$1:$AH$1,0)),"")</f>
        <v>0</v>
      </c>
      <c r="R685" s="157">
        <f>IFERROR(INDEX(NoSettings_v3!$C$2:$AH$4612,MATCH('EPS 3.1.3'!$B685,NoSettings_v3!$A$2:$A$4612,0),MATCH('EPS 3.1.3'!R$1,NoSettings_v3!$C$1:$AH$1,0)),"")</f>
        <v>0</v>
      </c>
      <c r="S685" s="157">
        <f>IFERROR(INDEX(NoSettings_v3!$C$2:$AH$4612,MATCH('EPS 3.1.3'!$B685,NoSettings_v3!$A$2:$A$4612,0),MATCH('EPS 3.1.3'!S$1,NoSettings_v3!$C$1:$AH$1,0)),"")</f>
        <v>0</v>
      </c>
      <c r="T685" s="157">
        <f>IFERROR(INDEX(NoSettings_v3!$C$2:$AH$4612,MATCH('EPS 3.1.3'!$B685,NoSettings_v3!$A$2:$A$4612,0),MATCH('EPS 3.1.3'!T$1,NoSettings_v3!$C$1:$AH$1,0)),"")</f>
        <v>0</v>
      </c>
      <c r="U685" s="157">
        <f>IFERROR(INDEX(NoSettings_v3!$C$2:$AH$4612,MATCH('EPS 3.1.3'!$B685,NoSettings_v3!$A$2:$A$4612,0),MATCH('EPS 3.1.3'!U$1,NoSettings_v3!$C$1:$AH$1,0)),"")</f>
        <v>0</v>
      </c>
      <c r="V685" s="157">
        <f>IFERROR(INDEX(NoSettings_v3!$C$2:$AH$4612,MATCH('EPS 3.1.3'!$B685,NoSettings_v3!$A$2:$A$4612,0),MATCH('EPS 3.1.3'!V$1,NoSettings_v3!$C$1:$AH$1,0)),"")</f>
        <v>0</v>
      </c>
      <c r="W685" s="157">
        <f>IFERROR(INDEX(NoSettings_v3!$C$2:$AH$4612,MATCH('EPS 3.1.3'!$B685,NoSettings_v3!$A$2:$A$4612,0),MATCH('EPS 3.1.3'!W$1,NoSettings_v3!$C$1:$AH$1,0)),"")</f>
        <v>0</v>
      </c>
      <c r="X685" s="157">
        <f>IFERROR(INDEX(NoSettings_v3!$C$2:$AH$4612,MATCH('EPS 3.1.3'!$B685,NoSettings_v3!$A$2:$A$4612,0),MATCH('EPS 3.1.3'!X$1,NoSettings_v3!$C$1:$AH$1,0)),"")</f>
        <v>0</v>
      </c>
      <c r="Y685" s="157">
        <f>IFERROR(INDEX(NoSettings_v3!$C$2:$AH$4612,MATCH('EPS 3.1.3'!$B685,NoSettings_v3!$A$2:$A$4612,0),MATCH('EPS 3.1.3'!Y$1,NoSettings_v3!$C$1:$AH$1,0)),"")</f>
        <v>0</v>
      </c>
      <c r="Z685" s="157">
        <f>IFERROR(INDEX(NoSettings_v3!$C$2:$AH$4612,MATCH('EPS 3.1.3'!$B685,NoSettings_v3!$A$2:$A$4612,0),MATCH('EPS 3.1.3'!Z$1,NoSettings_v3!$C$1:$AH$1,0)),"")</f>
        <v>0</v>
      </c>
      <c r="AA685" s="157">
        <f>IFERROR(INDEX(NoSettings_v3!$C$2:$AH$4612,MATCH('EPS 3.1.3'!$B685,NoSettings_v3!$A$2:$A$4612,0),MATCH('EPS 3.1.3'!AA$1,NoSettings_v3!$C$1:$AH$1,0)),"")</f>
        <v>0</v>
      </c>
      <c r="AB685" s="157">
        <f>IFERROR(INDEX(NoSettings_v3!$C$2:$AH$4612,MATCH('EPS 3.1.3'!$B685,NoSettings_v3!$A$2:$A$4612,0),MATCH('EPS 3.1.3'!AB$1,NoSettings_v3!$C$1:$AH$1,0)),"")</f>
        <v>0</v>
      </c>
      <c r="AC685" s="157">
        <f>IFERROR(INDEX(NoSettings_v3!$C$2:$AH$4612,MATCH('EPS 3.1.3'!$B685,NoSettings_v3!$A$2:$A$4612,0),MATCH('EPS 3.1.3'!AC$1,NoSettings_v3!$C$1:$AH$1,0)),"")</f>
        <v>0</v>
      </c>
      <c r="AD685" s="157">
        <f>IFERROR(INDEX(NoSettings_v3!$C$2:$AH$4612,MATCH('EPS 3.1.3'!$B685,NoSettings_v3!$A$2:$A$4612,0),MATCH('EPS 3.1.3'!AD$1,NoSettings_v3!$C$1:$AH$1,0)),"")</f>
        <v>0</v>
      </c>
      <c r="AE685" s="157">
        <f>IFERROR(INDEX(NoSettings_v3!$C$2:$AH$4612,MATCH('EPS 3.1.3'!$B685,NoSettings_v3!$A$2:$A$4612,0),MATCH('EPS 3.1.3'!AE$1,NoSettings_v3!$C$1:$AH$1,0)),"")</f>
        <v>0</v>
      </c>
      <c r="AF685" s="157">
        <f>IFERROR(INDEX(NoSettings_v3!$C$2:$AH$4612,MATCH('EPS 3.1.3'!$B685,NoSettings_v3!$A$2:$A$4612,0),MATCH('EPS 3.1.3'!AF$1,NoSettings_v3!$C$1:$AH$1,0)),"")</f>
        <v>0</v>
      </c>
      <c r="AG685" s="157">
        <f>IFERROR(INDEX(NoSettings_v3!$C$2:$AH$4612,MATCH('EPS 3.1.3'!$B685,NoSettings_v3!$A$2:$A$4612,0),MATCH('EPS 3.1.3'!AG$1,NoSettings_v3!$C$1:$AH$1,0)),"")</f>
        <v>0</v>
      </c>
      <c r="AH685" s="157">
        <f>IFERROR(INDEX(NoSettings_v3!$C$2:$AH$4612,MATCH('EPS 3.1.3'!$B685,NoSettings_v3!$A$2:$A$4612,0),MATCH('EPS 3.1.3'!AH$1,NoSettings_v3!$C$1:$AH$1,0)),"")</f>
        <v>0</v>
      </c>
      <c r="AI685" s="157">
        <f>IFERROR(INDEX(NoSettings_v3!$C$2:$AH$4612,MATCH('EPS 3.1.3'!$B685,NoSettings_v3!$A$2:$A$4612,0),MATCH('EPS 3.1.3'!AI$1,NoSettings_v3!$C$1:$AH$1,0)),"")</f>
        <v>0</v>
      </c>
    </row>
    <row r="686" spans="2:35" x14ac:dyDescent="0.35">
      <c r="B686" s="161" t="s">
        <v>729</v>
      </c>
      <c r="C686" s="127" t="s">
        <v>964</v>
      </c>
      <c r="D686" s="157">
        <f>IFERROR(INDEX(NoSettings_v3!$C$2:$AH$4612,MATCH('EPS 3.1.3'!$B686,NoSettings_v3!$A$2:$A$4612,0),MATCH('EPS 3.1.3'!D$1,NoSettings_v3!$C$1:$AH$1,0)),"")</f>
        <v>0</v>
      </c>
      <c r="E686" s="157">
        <f>IFERROR(INDEX(NoSettings_v3!$C$2:$AH$4612,MATCH('EPS 3.1.3'!$B686,NoSettings_v3!$A$2:$A$4612,0),MATCH('EPS 3.1.3'!E$1,NoSettings_v3!$C$1:$AH$1,0)),"")</f>
        <v>0</v>
      </c>
      <c r="F686" s="157">
        <f>IFERROR(INDEX(NoSettings_v3!$C$2:$AH$4612,MATCH('EPS 3.1.3'!$B686,NoSettings_v3!$A$2:$A$4612,0),MATCH('EPS 3.1.3'!F$1,NoSettings_v3!$C$1:$AH$1,0)),"")</f>
        <v>0</v>
      </c>
      <c r="G686" s="157">
        <f>IFERROR(INDEX(NoSettings_v3!$C$2:$AH$4612,MATCH('EPS 3.1.3'!$B686,NoSettings_v3!$A$2:$A$4612,0),MATCH('EPS 3.1.3'!G$1,NoSettings_v3!$C$1:$AH$1,0)),"")</f>
        <v>0</v>
      </c>
      <c r="H686" s="157">
        <f>IFERROR(INDEX(NoSettings_v3!$C$2:$AH$4612,MATCH('EPS 3.1.3'!$B686,NoSettings_v3!$A$2:$A$4612,0),MATCH('EPS 3.1.3'!H$1,NoSettings_v3!$C$1:$AH$1,0)),"")</f>
        <v>0</v>
      </c>
      <c r="I686" s="157">
        <f>IFERROR(INDEX(NoSettings_v3!$C$2:$AH$4612,MATCH('EPS 3.1.3'!$B686,NoSettings_v3!$A$2:$A$4612,0),MATCH('EPS 3.1.3'!I$1,NoSettings_v3!$C$1:$AH$1,0)),"")</f>
        <v>0</v>
      </c>
      <c r="J686" s="157">
        <f>IFERROR(INDEX(NoSettings_v3!$C$2:$AH$4612,MATCH('EPS 3.1.3'!$B686,NoSettings_v3!$A$2:$A$4612,0),MATCH('EPS 3.1.3'!J$1,NoSettings_v3!$C$1:$AH$1,0)),"")</f>
        <v>0</v>
      </c>
      <c r="K686" s="157">
        <f>IFERROR(INDEX(NoSettings_v3!$C$2:$AH$4612,MATCH('EPS 3.1.3'!$B686,NoSettings_v3!$A$2:$A$4612,0),MATCH('EPS 3.1.3'!K$1,NoSettings_v3!$C$1:$AH$1,0)),"")</f>
        <v>0</v>
      </c>
      <c r="L686" s="157">
        <f>IFERROR(INDEX(NoSettings_v3!$C$2:$AH$4612,MATCH('EPS 3.1.3'!$B686,NoSettings_v3!$A$2:$A$4612,0),MATCH('EPS 3.1.3'!L$1,NoSettings_v3!$C$1:$AH$1,0)),"")</f>
        <v>0</v>
      </c>
      <c r="M686" s="157">
        <f>IFERROR(INDEX(NoSettings_v3!$C$2:$AH$4612,MATCH('EPS 3.1.3'!$B686,NoSettings_v3!$A$2:$A$4612,0),MATCH('EPS 3.1.3'!M$1,NoSettings_v3!$C$1:$AH$1,0)),"")</f>
        <v>0</v>
      </c>
      <c r="N686" s="157">
        <f>IFERROR(INDEX(NoSettings_v3!$C$2:$AH$4612,MATCH('EPS 3.1.3'!$B686,NoSettings_v3!$A$2:$A$4612,0),MATCH('EPS 3.1.3'!N$1,NoSettings_v3!$C$1:$AH$1,0)),"")</f>
        <v>0</v>
      </c>
      <c r="O686" s="157">
        <f>IFERROR(INDEX(NoSettings_v3!$C$2:$AH$4612,MATCH('EPS 3.1.3'!$B686,NoSettings_v3!$A$2:$A$4612,0),MATCH('EPS 3.1.3'!O$1,NoSettings_v3!$C$1:$AH$1,0)),"")</f>
        <v>0</v>
      </c>
      <c r="P686" s="157">
        <f>IFERROR(INDEX(NoSettings_v3!$C$2:$AH$4612,MATCH('EPS 3.1.3'!$B686,NoSettings_v3!$A$2:$A$4612,0),MATCH('EPS 3.1.3'!P$1,NoSettings_v3!$C$1:$AH$1,0)),"")</f>
        <v>0</v>
      </c>
      <c r="Q686" s="157">
        <f>IFERROR(INDEX(NoSettings_v3!$C$2:$AH$4612,MATCH('EPS 3.1.3'!$B686,NoSettings_v3!$A$2:$A$4612,0),MATCH('EPS 3.1.3'!Q$1,NoSettings_v3!$C$1:$AH$1,0)),"")</f>
        <v>0</v>
      </c>
      <c r="R686" s="157">
        <f>IFERROR(INDEX(NoSettings_v3!$C$2:$AH$4612,MATCH('EPS 3.1.3'!$B686,NoSettings_v3!$A$2:$A$4612,0),MATCH('EPS 3.1.3'!R$1,NoSettings_v3!$C$1:$AH$1,0)),"")</f>
        <v>0</v>
      </c>
      <c r="S686" s="157">
        <f>IFERROR(INDEX(NoSettings_v3!$C$2:$AH$4612,MATCH('EPS 3.1.3'!$B686,NoSettings_v3!$A$2:$A$4612,0),MATCH('EPS 3.1.3'!S$1,NoSettings_v3!$C$1:$AH$1,0)),"")</f>
        <v>0</v>
      </c>
      <c r="T686" s="157">
        <f>IFERROR(INDEX(NoSettings_v3!$C$2:$AH$4612,MATCH('EPS 3.1.3'!$B686,NoSettings_v3!$A$2:$A$4612,0),MATCH('EPS 3.1.3'!T$1,NoSettings_v3!$C$1:$AH$1,0)),"")</f>
        <v>0</v>
      </c>
      <c r="U686" s="157">
        <f>IFERROR(INDEX(NoSettings_v3!$C$2:$AH$4612,MATCH('EPS 3.1.3'!$B686,NoSettings_v3!$A$2:$A$4612,0),MATCH('EPS 3.1.3'!U$1,NoSettings_v3!$C$1:$AH$1,0)),"")</f>
        <v>0</v>
      </c>
      <c r="V686" s="157">
        <f>IFERROR(INDEX(NoSettings_v3!$C$2:$AH$4612,MATCH('EPS 3.1.3'!$B686,NoSettings_v3!$A$2:$A$4612,0),MATCH('EPS 3.1.3'!V$1,NoSettings_v3!$C$1:$AH$1,0)),"")</f>
        <v>0</v>
      </c>
      <c r="W686" s="157">
        <f>IFERROR(INDEX(NoSettings_v3!$C$2:$AH$4612,MATCH('EPS 3.1.3'!$B686,NoSettings_v3!$A$2:$A$4612,0),MATCH('EPS 3.1.3'!W$1,NoSettings_v3!$C$1:$AH$1,0)),"")</f>
        <v>0</v>
      </c>
      <c r="X686" s="157">
        <f>IFERROR(INDEX(NoSettings_v3!$C$2:$AH$4612,MATCH('EPS 3.1.3'!$B686,NoSettings_v3!$A$2:$A$4612,0),MATCH('EPS 3.1.3'!X$1,NoSettings_v3!$C$1:$AH$1,0)),"")</f>
        <v>0</v>
      </c>
      <c r="Y686" s="157">
        <f>IFERROR(INDEX(NoSettings_v3!$C$2:$AH$4612,MATCH('EPS 3.1.3'!$B686,NoSettings_v3!$A$2:$A$4612,0),MATCH('EPS 3.1.3'!Y$1,NoSettings_v3!$C$1:$AH$1,0)),"")</f>
        <v>0</v>
      </c>
      <c r="Z686" s="157">
        <f>IFERROR(INDEX(NoSettings_v3!$C$2:$AH$4612,MATCH('EPS 3.1.3'!$B686,NoSettings_v3!$A$2:$A$4612,0),MATCH('EPS 3.1.3'!Z$1,NoSettings_v3!$C$1:$AH$1,0)),"")</f>
        <v>0</v>
      </c>
      <c r="AA686" s="157">
        <f>IFERROR(INDEX(NoSettings_v3!$C$2:$AH$4612,MATCH('EPS 3.1.3'!$B686,NoSettings_v3!$A$2:$A$4612,0),MATCH('EPS 3.1.3'!AA$1,NoSettings_v3!$C$1:$AH$1,0)),"")</f>
        <v>0</v>
      </c>
      <c r="AB686" s="157">
        <f>IFERROR(INDEX(NoSettings_v3!$C$2:$AH$4612,MATCH('EPS 3.1.3'!$B686,NoSettings_v3!$A$2:$A$4612,0),MATCH('EPS 3.1.3'!AB$1,NoSettings_v3!$C$1:$AH$1,0)),"")</f>
        <v>0</v>
      </c>
      <c r="AC686" s="157">
        <f>IFERROR(INDEX(NoSettings_v3!$C$2:$AH$4612,MATCH('EPS 3.1.3'!$B686,NoSettings_v3!$A$2:$A$4612,0),MATCH('EPS 3.1.3'!AC$1,NoSettings_v3!$C$1:$AH$1,0)),"")</f>
        <v>0</v>
      </c>
      <c r="AD686" s="157">
        <f>IFERROR(INDEX(NoSettings_v3!$C$2:$AH$4612,MATCH('EPS 3.1.3'!$B686,NoSettings_v3!$A$2:$A$4612,0),MATCH('EPS 3.1.3'!AD$1,NoSettings_v3!$C$1:$AH$1,0)),"")</f>
        <v>0</v>
      </c>
      <c r="AE686" s="157">
        <f>IFERROR(INDEX(NoSettings_v3!$C$2:$AH$4612,MATCH('EPS 3.1.3'!$B686,NoSettings_v3!$A$2:$A$4612,0),MATCH('EPS 3.1.3'!AE$1,NoSettings_v3!$C$1:$AH$1,0)),"")</f>
        <v>0</v>
      </c>
      <c r="AF686" s="157">
        <f>IFERROR(INDEX(NoSettings_v3!$C$2:$AH$4612,MATCH('EPS 3.1.3'!$B686,NoSettings_v3!$A$2:$A$4612,0),MATCH('EPS 3.1.3'!AF$1,NoSettings_v3!$C$1:$AH$1,0)),"")</f>
        <v>0</v>
      </c>
      <c r="AG686" s="157">
        <f>IFERROR(INDEX(NoSettings_v3!$C$2:$AH$4612,MATCH('EPS 3.1.3'!$B686,NoSettings_v3!$A$2:$A$4612,0),MATCH('EPS 3.1.3'!AG$1,NoSettings_v3!$C$1:$AH$1,0)),"")</f>
        <v>0</v>
      </c>
      <c r="AH686" s="157">
        <f>IFERROR(INDEX(NoSettings_v3!$C$2:$AH$4612,MATCH('EPS 3.1.3'!$B686,NoSettings_v3!$A$2:$A$4612,0),MATCH('EPS 3.1.3'!AH$1,NoSettings_v3!$C$1:$AH$1,0)),"")</f>
        <v>0</v>
      </c>
      <c r="AI686" s="157">
        <f>IFERROR(INDEX(NoSettings_v3!$C$2:$AH$4612,MATCH('EPS 3.1.3'!$B686,NoSettings_v3!$A$2:$A$4612,0),MATCH('EPS 3.1.3'!AI$1,NoSettings_v3!$C$1:$AH$1,0)),"")</f>
        <v>0</v>
      </c>
    </row>
    <row r="687" spans="2:35" x14ac:dyDescent="0.35">
      <c r="B687" s="161" t="s">
        <v>730</v>
      </c>
      <c r="C687" s="127" t="s">
        <v>964</v>
      </c>
      <c r="D687" s="157">
        <f>IFERROR(INDEX(NoSettings_v3!$C$2:$AH$4612,MATCH('EPS 3.1.3'!$B687,NoSettings_v3!$A$2:$A$4612,0),MATCH('EPS 3.1.3'!D$1,NoSettings_v3!$C$1:$AH$1,0)),"")</f>
        <v>0</v>
      </c>
      <c r="E687" s="157">
        <f>IFERROR(INDEX(NoSettings_v3!$C$2:$AH$4612,MATCH('EPS 3.1.3'!$B687,NoSettings_v3!$A$2:$A$4612,0),MATCH('EPS 3.1.3'!E$1,NoSettings_v3!$C$1:$AH$1,0)),"")</f>
        <v>0</v>
      </c>
      <c r="F687" s="157">
        <f>IFERROR(INDEX(NoSettings_v3!$C$2:$AH$4612,MATCH('EPS 3.1.3'!$B687,NoSettings_v3!$A$2:$A$4612,0),MATCH('EPS 3.1.3'!F$1,NoSettings_v3!$C$1:$AH$1,0)),"")</f>
        <v>0</v>
      </c>
      <c r="G687" s="157">
        <f>IFERROR(INDEX(NoSettings_v3!$C$2:$AH$4612,MATCH('EPS 3.1.3'!$B687,NoSettings_v3!$A$2:$A$4612,0),MATCH('EPS 3.1.3'!G$1,NoSettings_v3!$C$1:$AH$1,0)),"")</f>
        <v>0</v>
      </c>
      <c r="H687" s="157">
        <f>IFERROR(INDEX(NoSettings_v3!$C$2:$AH$4612,MATCH('EPS 3.1.3'!$B687,NoSettings_v3!$A$2:$A$4612,0),MATCH('EPS 3.1.3'!H$1,NoSettings_v3!$C$1:$AH$1,0)),"")</f>
        <v>0</v>
      </c>
      <c r="I687" s="157">
        <f>IFERROR(INDEX(NoSettings_v3!$C$2:$AH$4612,MATCH('EPS 3.1.3'!$B687,NoSettings_v3!$A$2:$A$4612,0),MATCH('EPS 3.1.3'!I$1,NoSettings_v3!$C$1:$AH$1,0)),"")</f>
        <v>0</v>
      </c>
      <c r="J687" s="157">
        <f>IFERROR(INDEX(NoSettings_v3!$C$2:$AH$4612,MATCH('EPS 3.1.3'!$B687,NoSettings_v3!$A$2:$A$4612,0),MATCH('EPS 3.1.3'!J$1,NoSettings_v3!$C$1:$AH$1,0)),"")</f>
        <v>0</v>
      </c>
      <c r="K687" s="157">
        <f>IFERROR(INDEX(NoSettings_v3!$C$2:$AH$4612,MATCH('EPS 3.1.3'!$B687,NoSettings_v3!$A$2:$A$4612,0),MATCH('EPS 3.1.3'!K$1,NoSettings_v3!$C$1:$AH$1,0)),"")</f>
        <v>0</v>
      </c>
      <c r="L687" s="157">
        <f>IFERROR(INDEX(NoSettings_v3!$C$2:$AH$4612,MATCH('EPS 3.1.3'!$B687,NoSettings_v3!$A$2:$A$4612,0),MATCH('EPS 3.1.3'!L$1,NoSettings_v3!$C$1:$AH$1,0)),"")</f>
        <v>0</v>
      </c>
      <c r="M687" s="157">
        <f>IFERROR(INDEX(NoSettings_v3!$C$2:$AH$4612,MATCH('EPS 3.1.3'!$B687,NoSettings_v3!$A$2:$A$4612,0),MATCH('EPS 3.1.3'!M$1,NoSettings_v3!$C$1:$AH$1,0)),"")</f>
        <v>0</v>
      </c>
      <c r="N687" s="157">
        <f>IFERROR(INDEX(NoSettings_v3!$C$2:$AH$4612,MATCH('EPS 3.1.3'!$B687,NoSettings_v3!$A$2:$A$4612,0),MATCH('EPS 3.1.3'!N$1,NoSettings_v3!$C$1:$AH$1,0)),"")</f>
        <v>0</v>
      </c>
      <c r="O687" s="157">
        <f>IFERROR(INDEX(NoSettings_v3!$C$2:$AH$4612,MATCH('EPS 3.1.3'!$B687,NoSettings_v3!$A$2:$A$4612,0),MATCH('EPS 3.1.3'!O$1,NoSettings_v3!$C$1:$AH$1,0)),"")</f>
        <v>0</v>
      </c>
      <c r="P687" s="157">
        <f>IFERROR(INDEX(NoSettings_v3!$C$2:$AH$4612,MATCH('EPS 3.1.3'!$B687,NoSettings_v3!$A$2:$A$4612,0),MATCH('EPS 3.1.3'!P$1,NoSettings_v3!$C$1:$AH$1,0)),"")</f>
        <v>0</v>
      </c>
      <c r="Q687" s="157">
        <f>IFERROR(INDEX(NoSettings_v3!$C$2:$AH$4612,MATCH('EPS 3.1.3'!$B687,NoSettings_v3!$A$2:$A$4612,0),MATCH('EPS 3.1.3'!Q$1,NoSettings_v3!$C$1:$AH$1,0)),"")</f>
        <v>0</v>
      </c>
      <c r="R687" s="157">
        <f>IFERROR(INDEX(NoSettings_v3!$C$2:$AH$4612,MATCH('EPS 3.1.3'!$B687,NoSettings_v3!$A$2:$A$4612,0),MATCH('EPS 3.1.3'!R$1,NoSettings_v3!$C$1:$AH$1,0)),"")</f>
        <v>0</v>
      </c>
      <c r="S687" s="157">
        <f>IFERROR(INDEX(NoSettings_v3!$C$2:$AH$4612,MATCH('EPS 3.1.3'!$B687,NoSettings_v3!$A$2:$A$4612,0),MATCH('EPS 3.1.3'!S$1,NoSettings_v3!$C$1:$AH$1,0)),"")</f>
        <v>0</v>
      </c>
      <c r="T687" s="157">
        <f>IFERROR(INDEX(NoSettings_v3!$C$2:$AH$4612,MATCH('EPS 3.1.3'!$B687,NoSettings_v3!$A$2:$A$4612,0),MATCH('EPS 3.1.3'!T$1,NoSettings_v3!$C$1:$AH$1,0)),"")</f>
        <v>0</v>
      </c>
      <c r="U687" s="157">
        <f>IFERROR(INDEX(NoSettings_v3!$C$2:$AH$4612,MATCH('EPS 3.1.3'!$B687,NoSettings_v3!$A$2:$A$4612,0),MATCH('EPS 3.1.3'!U$1,NoSettings_v3!$C$1:$AH$1,0)),"")</f>
        <v>0</v>
      </c>
      <c r="V687" s="157">
        <f>IFERROR(INDEX(NoSettings_v3!$C$2:$AH$4612,MATCH('EPS 3.1.3'!$B687,NoSettings_v3!$A$2:$A$4612,0),MATCH('EPS 3.1.3'!V$1,NoSettings_v3!$C$1:$AH$1,0)),"")</f>
        <v>0</v>
      </c>
      <c r="W687" s="157">
        <f>IFERROR(INDEX(NoSettings_v3!$C$2:$AH$4612,MATCH('EPS 3.1.3'!$B687,NoSettings_v3!$A$2:$A$4612,0),MATCH('EPS 3.1.3'!W$1,NoSettings_v3!$C$1:$AH$1,0)),"")</f>
        <v>0</v>
      </c>
      <c r="X687" s="157">
        <f>IFERROR(INDEX(NoSettings_v3!$C$2:$AH$4612,MATCH('EPS 3.1.3'!$B687,NoSettings_v3!$A$2:$A$4612,0),MATCH('EPS 3.1.3'!X$1,NoSettings_v3!$C$1:$AH$1,0)),"")</f>
        <v>0</v>
      </c>
      <c r="Y687" s="157">
        <f>IFERROR(INDEX(NoSettings_v3!$C$2:$AH$4612,MATCH('EPS 3.1.3'!$B687,NoSettings_v3!$A$2:$A$4612,0),MATCH('EPS 3.1.3'!Y$1,NoSettings_v3!$C$1:$AH$1,0)),"")</f>
        <v>0</v>
      </c>
      <c r="Z687" s="157">
        <f>IFERROR(INDEX(NoSettings_v3!$C$2:$AH$4612,MATCH('EPS 3.1.3'!$B687,NoSettings_v3!$A$2:$A$4612,0),MATCH('EPS 3.1.3'!Z$1,NoSettings_v3!$C$1:$AH$1,0)),"")</f>
        <v>0</v>
      </c>
      <c r="AA687" s="157">
        <f>IFERROR(INDEX(NoSettings_v3!$C$2:$AH$4612,MATCH('EPS 3.1.3'!$B687,NoSettings_v3!$A$2:$A$4612,0),MATCH('EPS 3.1.3'!AA$1,NoSettings_v3!$C$1:$AH$1,0)),"")</f>
        <v>0</v>
      </c>
      <c r="AB687" s="157">
        <f>IFERROR(INDEX(NoSettings_v3!$C$2:$AH$4612,MATCH('EPS 3.1.3'!$B687,NoSettings_v3!$A$2:$A$4612,0),MATCH('EPS 3.1.3'!AB$1,NoSettings_v3!$C$1:$AH$1,0)),"")</f>
        <v>0</v>
      </c>
      <c r="AC687" s="157">
        <f>IFERROR(INDEX(NoSettings_v3!$C$2:$AH$4612,MATCH('EPS 3.1.3'!$B687,NoSettings_v3!$A$2:$A$4612,0),MATCH('EPS 3.1.3'!AC$1,NoSettings_v3!$C$1:$AH$1,0)),"")</f>
        <v>0</v>
      </c>
      <c r="AD687" s="157">
        <f>IFERROR(INDEX(NoSettings_v3!$C$2:$AH$4612,MATCH('EPS 3.1.3'!$B687,NoSettings_v3!$A$2:$A$4612,0),MATCH('EPS 3.1.3'!AD$1,NoSettings_v3!$C$1:$AH$1,0)),"")</f>
        <v>0</v>
      </c>
      <c r="AE687" s="157">
        <f>IFERROR(INDEX(NoSettings_v3!$C$2:$AH$4612,MATCH('EPS 3.1.3'!$B687,NoSettings_v3!$A$2:$A$4612,0),MATCH('EPS 3.1.3'!AE$1,NoSettings_v3!$C$1:$AH$1,0)),"")</f>
        <v>0</v>
      </c>
      <c r="AF687" s="157">
        <f>IFERROR(INDEX(NoSettings_v3!$C$2:$AH$4612,MATCH('EPS 3.1.3'!$B687,NoSettings_v3!$A$2:$A$4612,0),MATCH('EPS 3.1.3'!AF$1,NoSettings_v3!$C$1:$AH$1,0)),"")</f>
        <v>0</v>
      </c>
      <c r="AG687" s="157">
        <f>IFERROR(INDEX(NoSettings_v3!$C$2:$AH$4612,MATCH('EPS 3.1.3'!$B687,NoSettings_v3!$A$2:$A$4612,0),MATCH('EPS 3.1.3'!AG$1,NoSettings_v3!$C$1:$AH$1,0)),"")</f>
        <v>0</v>
      </c>
      <c r="AH687" s="157">
        <f>IFERROR(INDEX(NoSettings_v3!$C$2:$AH$4612,MATCH('EPS 3.1.3'!$B687,NoSettings_v3!$A$2:$A$4612,0),MATCH('EPS 3.1.3'!AH$1,NoSettings_v3!$C$1:$AH$1,0)),"")</f>
        <v>0</v>
      </c>
      <c r="AI687" s="157">
        <f>IFERROR(INDEX(NoSettings_v3!$C$2:$AH$4612,MATCH('EPS 3.1.3'!$B687,NoSettings_v3!$A$2:$A$4612,0),MATCH('EPS 3.1.3'!AI$1,NoSettings_v3!$C$1:$AH$1,0)),"")</f>
        <v>0</v>
      </c>
    </row>
    <row r="688" spans="2:35" x14ac:dyDescent="0.35">
      <c r="B688" s="161" t="s">
        <v>731</v>
      </c>
      <c r="C688" s="127" t="s">
        <v>964</v>
      </c>
      <c r="D688" s="157">
        <f>IFERROR(INDEX(NoSettings_v3!$C$2:$AH$4612,MATCH('EPS 3.1.3'!$B688,NoSettings_v3!$A$2:$A$4612,0),MATCH('EPS 3.1.3'!D$1,NoSettings_v3!$C$1:$AH$1,0)),"")</f>
        <v>0</v>
      </c>
      <c r="E688" s="157">
        <f>IFERROR(INDEX(NoSettings_v3!$C$2:$AH$4612,MATCH('EPS 3.1.3'!$B688,NoSettings_v3!$A$2:$A$4612,0),MATCH('EPS 3.1.3'!E$1,NoSettings_v3!$C$1:$AH$1,0)),"")</f>
        <v>0</v>
      </c>
      <c r="F688" s="157">
        <f>IFERROR(INDEX(NoSettings_v3!$C$2:$AH$4612,MATCH('EPS 3.1.3'!$B688,NoSettings_v3!$A$2:$A$4612,0),MATCH('EPS 3.1.3'!F$1,NoSettings_v3!$C$1:$AH$1,0)),"")</f>
        <v>0</v>
      </c>
      <c r="G688" s="157">
        <f>IFERROR(INDEX(NoSettings_v3!$C$2:$AH$4612,MATCH('EPS 3.1.3'!$B688,NoSettings_v3!$A$2:$A$4612,0),MATCH('EPS 3.1.3'!G$1,NoSettings_v3!$C$1:$AH$1,0)),"")</f>
        <v>0</v>
      </c>
      <c r="H688" s="157">
        <f>IFERROR(INDEX(NoSettings_v3!$C$2:$AH$4612,MATCH('EPS 3.1.3'!$B688,NoSettings_v3!$A$2:$A$4612,0),MATCH('EPS 3.1.3'!H$1,NoSettings_v3!$C$1:$AH$1,0)),"")</f>
        <v>0</v>
      </c>
      <c r="I688" s="157">
        <f>IFERROR(INDEX(NoSettings_v3!$C$2:$AH$4612,MATCH('EPS 3.1.3'!$B688,NoSettings_v3!$A$2:$A$4612,0),MATCH('EPS 3.1.3'!I$1,NoSettings_v3!$C$1:$AH$1,0)),"")</f>
        <v>0</v>
      </c>
      <c r="J688" s="157">
        <f>IFERROR(INDEX(NoSettings_v3!$C$2:$AH$4612,MATCH('EPS 3.1.3'!$B688,NoSettings_v3!$A$2:$A$4612,0),MATCH('EPS 3.1.3'!J$1,NoSettings_v3!$C$1:$AH$1,0)),"")</f>
        <v>0</v>
      </c>
      <c r="K688" s="157">
        <f>IFERROR(INDEX(NoSettings_v3!$C$2:$AH$4612,MATCH('EPS 3.1.3'!$B688,NoSettings_v3!$A$2:$A$4612,0),MATCH('EPS 3.1.3'!K$1,NoSettings_v3!$C$1:$AH$1,0)),"")</f>
        <v>0</v>
      </c>
      <c r="L688" s="157">
        <f>IFERROR(INDEX(NoSettings_v3!$C$2:$AH$4612,MATCH('EPS 3.1.3'!$B688,NoSettings_v3!$A$2:$A$4612,0),MATCH('EPS 3.1.3'!L$1,NoSettings_v3!$C$1:$AH$1,0)),"")</f>
        <v>0</v>
      </c>
      <c r="M688" s="157">
        <f>IFERROR(INDEX(NoSettings_v3!$C$2:$AH$4612,MATCH('EPS 3.1.3'!$B688,NoSettings_v3!$A$2:$A$4612,0),MATCH('EPS 3.1.3'!M$1,NoSettings_v3!$C$1:$AH$1,0)),"")</f>
        <v>0</v>
      </c>
      <c r="N688" s="157">
        <f>IFERROR(INDEX(NoSettings_v3!$C$2:$AH$4612,MATCH('EPS 3.1.3'!$B688,NoSettings_v3!$A$2:$A$4612,0),MATCH('EPS 3.1.3'!N$1,NoSettings_v3!$C$1:$AH$1,0)),"")</f>
        <v>0</v>
      </c>
      <c r="O688" s="157">
        <f>IFERROR(INDEX(NoSettings_v3!$C$2:$AH$4612,MATCH('EPS 3.1.3'!$B688,NoSettings_v3!$A$2:$A$4612,0),MATCH('EPS 3.1.3'!O$1,NoSettings_v3!$C$1:$AH$1,0)),"")</f>
        <v>0</v>
      </c>
      <c r="P688" s="157">
        <f>IFERROR(INDEX(NoSettings_v3!$C$2:$AH$4612,MATCH('EPS 3.1.3'!$B688,NoSettings_v3!$A$2:$A$4612,0),MATCH('EPS 3.1.3'!P$1,NoSettings_v3!$C$1:$AH$1,0)),"")</f>
        <v>0</v>
      </c>
      <c r="Q688" s="157">
        <f>IFERROR(INDEX(NoSettings_v3!$C$2:$AH$4612,MATCH('EPS 3.1.3'!$B688,NoSettings_v3!$A$2:$A$4612,0),MATCH('EPS 3.1.3'!Q$1,NoSettings_v3!$C$1:$AH$1,0)),"")</f>
        <v>0</v>
      </c>
      <c r="R688" s="157">
        <f>IFERROR(INDEX(NoSettings_v3!$C$2:$AH$4612,MATCH('EPS 3.1.3'!$B688,NoSettings_v3!$A$2:$A$4612,0),MATCH('EPS 3.1.3'!R$1,NoSettings_v3!$C$1:$AH$1,0)),"")</f>
        <v>0</v>
      </c>
      <c r="S688" s="157">
        <f>IFERROR(INDEX(NoSettings_v3!$C$2:$AH$4612,MATCH('EPS 3.1.3'!$B688,NoSettings_v3!$A$2:$A$4612,0),MATCH('EPS 3.1.3'!S$1,NoSettings_v3!$C$1:$AH$1,0)),"")</f>
        <v>0</v>
      </c>
      <c r="T688" s="157">
        <f>IFERROR(INDEX(NoSettings_v3!$C$2:$AH$4612,MATCH('EPS 3.1.3'!$B688,NoSettings_v3!$A$2:$A$4612,0),MATCH('EPS 3.1.3'!T$1,NoSettings_v3!$C$1:$AH$1,0)),"")</f>
        <v>0</v>
      </c>
      <c r="U688" s="157">
        <f>IFERROR(INDEX(NoSettings_v3!$C$2:$AH$4612,MATCH('EPS 3.1.3'!$B688,NoSettings_v3!$A$2:$A$4612,0),MATCH('EPS 3.1.3'!U$1,NoSettings_v3!$C$1:$AH$1,0)),"")</f>
        <v>0</v>
      </c>
      <c r="V688" s="157">
        <f>IFERROR(INDEX(NoSettings_v3!$C$2:$AH$4612,MATCH('EPS 3.1.3'!$B688,NoSettings_v3!$A$2:$A$4612,0),MATCH('EPS 3.1.3'!V$1,NoSettings_v3!$C$1:$AH$1,0)),"")</f>
        <v>0</v>
      </c>
      <c r="W688" s="157">
        <f>IFERROR(INDEX(NoSettings_v3!$C$2:$AH$4612,MATCH('EPS 3.1.3'!$B688,NoSettings_v3!$A$2:$A$4612,0),MATCH('EPS 3.1.3'!W$1,NoSettings_v3!$C$1:$AH$1,0)),"")</f>
        <v>0</v>
      </c>
      <c r="X688" s="157">
        <f>IFERROR(INDEX(NoSettings_v3!$C$2:$AH$4612,MATCH('EPS 3.1.3'!$B688,NoSettings_v3!$A$2:$A$4612,0),MATCH('EPS 3.1.3'!X$1,NoSettings_v3!$C$1:$AH$1,0)),"")</f>
        <v>0</v>
      </c>
      <c r="Y688" s="157">
        <f>IFERROR(INDEX(NoSettings_v3!$C$2:$AH$4612,MATCH('EPS 3.1.3'!$B688,NoSettings_v3!$A$2:$A$4612,0),MATCH('EPS 3.1.3'!Y$1,NoSettings_v3!$C$1:$AH$1,0)),"")</f>
        <v>0</v>
      </c>
      <c r="Z688" s="157">
        <f>IFERROR(INDEX(NoSettings_v3!$C$2:$AH$4612,MATCH('EPS 3.1.3'!$B688,NoSettings_v3!$A$2:$A$4612,0),MATCH('EPS 3.1.3'!Z$1,NoSettings_v3!$C$1:$AH$1,0)),"")</f>
        <v>0</v>
      </c>
      <c r="AA688" s="157">
        <f>IFERROR(INDEX(NoSettings_v3!$C$2:$AH$4612,MATCH('EPS 3.1.3'!$B688,NoSettings_v3!$A$2:$A$4612,0),MATCH('EPS 3.1.3'!AA$1,NoSettings_v3!$C$1:$AH$1,0)),"")</f>
        <v>0</v>
      </c>
      <c r="AB688" s="157">
        <f>IFERROR(INDEX(NoSettings_v3!$C$2:$AH$4612,MATCH('EPS 3.1.3'!$B688,NoSettings_v3!$A$2:$A$4612,0),MATCH('EPS 3.1.3'!AB$1,NoSettings_v3!$C$1:$AH$1,0)),"")</f>
        <v>0</v>
      </c>
      <c r="AC688" s="157">
        <f>IFERROR(INDEX(NoSettings_v3!$C$2:$AH$4612,MATCH('EPS 3.1.3'!$B688,NoSettings_v3!$A$2:$A$4612,0),MATCH('EPS 3.1.3'!AC$1,NoSettings_v3!$C$1:$AH$1,0)),"")</f>
        <v>0</v>
      </c>
      <c r="AD688" s="157">
        <f>IFERROR(INDEX(NoSettings_v3!$C$2:$AH$4612,MATCH('EPS 3.1.3'!$B688,NoSettings_v3!$A$2:$A$4612,0),MATCH('EPS 3.1.3'!AD$1,NoSettings_v3!$C$1:$AH$1,0)),"")</f>
        <v>0</v>
      </c>
      <c r="AE688" s="157">
        <f>IFERROR(INDEX(NoSettings_v3!$C$2:$AH$4612,MATCH('EPS 3.1.3'!$B688,NoSettings_v3!$A$2:$A$4612,0),MATCH('EPS 3.1.3'!AE$1,NoSettings_v3!$C$1:$AH$1,0)),"")</f>
        <v>0</v>
      </c>
      <c r="AF688" s="157">
        <f>IFERROR(INDEX(NoSettings_v3!$C$2:$AH$4612,MATCH('EPS 3.1.3'!$B688,NoSettings_v3!$A$2:$A$4612,0),MATCH('EPS 3.1.3'!AF$1,NoSettings_v3!$C$1:$AH$1,0)),"")</f>
        <v>0</v>
      </c>
      <c r="AG688" s="157">
        <f>IFERROR(INDEX(NoSettings_v3!$C$2:$AH$4612,MATCH('EPS 3.1.3'!$B688,NoSettings_v3!$A$2:$A$4612,0),MATCH('EPS 3.1.3'!AG$1,NoSettings_v3!$C$1:$AH$1,0)),"")</f>
        <v>0</v>
      </c>
      <c r="AH688" s="157">
        <f>IFERROR(INDEX(NoSettings_v3!$C$2:$AH$4612,MATCH('EPS 3.1.3'!$B688,NoSettings_v3!$A$2:$A$4612,0),MATCH('EPS 3.1.3'!AH$1,NoSettings_v3!$C$1:$AH$1,0)),"")</f>
        <v>0</v>
      </c>
      <c r="AI688" s="157">
        <f>IFERROR(INDEX(NoSettings_v3!$C$2:$AH$4612,MATCH('EPS 3.1.3'!$B688,NoSettings_v3!$A$2:$A$4612,0),MATCH('EPS 3.1.3'!AI$1,NoSettings_v3!$C$1:$AH$1,0)),"")</f>
        <v>0</v>
      </c>
    </row>
    <row r="689" spans="1:35" x14ac:dyDescent="0.35">
      <c r="B689" s="161" t="s">
        <v>1340</v>
      </c>
      <c r="C689" s="127" t="s">
        <v>964</v>
      </c>
      <c r="D689" s="157">
        <f>IFERROR(INDEX(NoSettings_v3!$C$2:$AH$4612,MATCH('EPS 3.1.3'!$B689,NoSettings_v3!$A$2:$A$4612,0),MATCH('EPS 3.1.3'!D$1,NoSettings_v3!$C$1:$AH$1,0)),"")</f>
        <v>0</v>
      </c>
      <c r="E689" s="157">
        <f>IFERROR(INDEX(NoSettings_v3!$C$2:$AH$4612,MATCH('EPS 3.1.3'!$B689,NoSettings_v3!$A$2:$A$4612,0),MATCH('EPS 3.1.3'!E$1,NoSettings_v3!$C$1:$AH$1,0)),"")</f>
        <v>0</v>
      </c>
      <c r="F689" s="157">
        <f>IFERROR(INDEX(NoSettings_v3!$C$2:$AH$4612,MATCH('EPS 3.1.3'!$B689,NoSettings_v3!$A$2:$A$4612,0),MATCH('EPS 3.1.3'!F$1,NoSettings_v3!$C$1:$AH$1,0)),"")</f>
        <v>0</v>
      </c>
      <c r="G689" s="157">
        <f>IFERROR(INDEX(NoSettings_v3!$C$2:$AH$4612,MATCH('EPS 3.1.3'!$B689,NoSettings_v3!$A$2:$A$4612,0),MATCH('EPS 3.1.3'!G$1,NoSettings_v3!$C$1:$AH$1,0)),"")</f>
        <v>0</v>
      </c>
      <c r="H689" s="157">
        <f>IFERROR(INDEX(NoSettings_v3!$C$2:$AH$4612,MATCH('EPS 3.1.3'!$B689,NoSettings_v3!$A$2:$A$4612,0),MATCH('EPS 3.1.3'!H$1,NoSettings_v3!$C$1:$AH$1,0)),"")</f>
        <v>0</v>
      </c>
      <c r="I689" s="157">
        <f>IFERROR(INDEX(NoSettings_v3!$C$2:$AH$4612,MATCH('EPS 3.1.3'!$B689,NoSettings_v3!$A$2:$A$4612,0),MATCH('EPS 3.1.3'!I$1,NoSettings_v3!$C$1:$AH$1,0)),"")</f>
        <v>0</v>
      </c>
      <c r="J689" s="157">
        <f>IFERROR(INDEX(NoSettings_v3!$C$2:$AH$4612,MATCH('EPS 3.1.3'!$B689,NoSettings_v3!$A$2:$A$4612,0),MATCH('EPS 3.1.3'!J$1,NoSettings_v3!$C$1:$AH$1,0)),"")</f>
        <v>0</v>
      </c>
      <c r="K689" s="157">
        <f>IFERROR(INDEX(NoSettings_v3!$C$2:$AH$4612,MATCH('EPS 3.1.3'!$B689,NoSettings_v3!$A$2:$A$4612,0),MATCH('EPS 3.1.3'!K$1,NoSettings_v3!$C$1:$AH$1,0)),"")</f>
        <v>0</v>
      </c>
      <c r="L689" s="157">
        <f>IFERROR(INDEX(NoSettings_v3!$C$2:$AH$4612,MATCH('EPS 3.1.3'!$B689,NoSettings_v3!$A$2:$A$4612,0),MATCH('EPS 3.1.3'!L$1,NoSettings_v3!$C$1:$AH$1,0)),"")</f>
        <v>0</v>
      </c>
      <c r="M689" s="157">
        <f>IFERROR(INDEX(NoSettings_v3!$C$2:$AH$4612,MATCH('EPS 3.1.3'!$B689,NoSettings_v3!$A$2:$A$4612,0),MATCH('EPS 3.1.3'!M$1,NoSettings_v3!$C$1:$AH$1,0)),"")</f>
        <v>0</v>
      </c>
      <c r="N689" s="157">
        <f>IFERROR(INDEX(NoSettings_v3!$C$2:$AH$4612,MATCH('EPS 3.1.3'!$B689,NoSettings_v3!$A$2:$A$4612,0),MATCH('EPS 3.1.3'!N$1,NoSettings_v3!$C$1:$AH$1,0)),"")</f>
        <v>0</v>
      </c>
      <c r="O689" s="157">
        <f>IFERROR(INDEX(NoSettings_v3!$C$2:$AH$4612,MATCH('EPS 3.1.3'!$B689,NoSettings_v3!$A$2:$A$4612,0),MATCH('EPS 3.1.3'!O$1,NoSettings_v3!$C$1:$AH$1,0)),"")</f>
        <v>0</v>
      </c>
      <c r="P689" s="157">
        <f>IFERROR(INDEX(NoSettings_v3!$C$2:$AH$4612,MATCH('EPS 3.1.3'!$B689,NoSettings_v3!$A$2:$A$4612,0),MATCH('EPS 3.1.3'!P$1,NoSettings_v3!$C$1:$AH$1,0)),"")</f>
        <v>0</v>
      </c>
      <c r="Q689" s="157">
        <f>IFERROR(INDEX(NoSettings_v3!$C$2:$AH$4612,MATCH('EPS 3.1.3'!$B689,NoSettings_v3!$A$2:$A$4612,0),MATCH('EPS 3.1.3'!Q$1,NoSettings_v3!$C$1:$AH$1,0)),"")</f>
        <v>0</v>
      </c>
      <c r="R689" s="157">
        <f>IFERROR(INDEX(NoSettings_v3!$C$2:$AH$4612,MATCH('EPS 3.1.3'!$B689,NoSettings_v3!$A$2:$A$4612,0),MATCH('EPS 3.1.3'!R$1,NoSettings_v3!$C$1:$AH$1,0)),"")</f>
        <v>0</v>
      </c>
      <c r="S689" s="157">
        <f>IFERROR(INDEX(NoSettings_v3!$C$2:$AH$4612,MATCH('EPS 3.1.3'!$B689,NoSettings_v3!$A$2:$A$4612,0),MATCH('EPS 3.1.3'!S$1,NoSettings_v3!$C$1:$AH$1,0)),"")</f>
        <v>0</v>
      </c>
      <c r="T689" s="157">
        <f>IFERROR(INDEX(NoSettings_v3!$C$2:$AH$4612,MATCH('EPS 3.1.3'!$B689,NoSettings_v3!$A$2:$A$4612,0),MATCH('EPS 3.1.3'!T$1,NoSettings_v3!$C$1:$AH$1,0)),"")</f>
        <v>0</v>
      </c>
      <c r="U689" s="157">
        <f>IFERROR(INDEX(NoSettings_v3!$C$2:$AH$4612,MATCH('EPS 3.1.3'!$B689,NoSettings_v3!$A$2:$A$4612,0),MATCH('EPS 3.1.3'!U$1,NoSettings_v3!$C$1:$AH$1,0)),"")</f>
        <v>0</v>
      </c>
      <c r="V689" s="157">
        <f>IFERROR(INDEX(NoSettings_v3!$C$2:$AH$4612,MATCH('EPS 3.1.3'!$B689,NoSettings_v3!$A$2:$A$4612,0),MATCH('EPS 3.1.3'!V$1,NoSettings_v3!$C$1:$AH$1,0)),"")</f>
        <v>0</v>
      </c>
      <c r="W689" s="157">
        <f>IFERROR(INDEX(NoSettings_v3!$C$2:$AH$4612,MATCH('EPS 3.1.3'!$B689,NoSettings_v3!$A$2:$A$4612,0),MATCH('EPS 3.1.3'!W$1,NoSettings_v3!$C$1:$AH$1,0)),"")</f>
        <v>0</v>
      </c>
      <c r="X689" s="157">
        <f>IFERROR(INDEX(NoSettings_v3!$C$2:$AH$4612,MATCH('EPS 3.1.3'!$B689,NoSettings_v3!$A$2:$A$4612,0),MATCH('EPS 3.1.3'!X$1,NoSettings_v3!$C$1:$AH$1,0)),"")</f>
        <v>0</v>
      </c>
      <c r="Y689" s="157">
        <f>IFERROR(INDEX(NoSettings_v3!$C$2:$AH$4612,MATCH('EPS 3.1.3'!$B689,NoSettings_v3!$A$2:$A$4612,0),MATCH('EPS 3.1.3'!Y$1,NoSettings_v3!$C$1:$AH$1,0)),"")</f>
        <v>0</v>
      </c>
      <c r="Z689" s="157">
        <f>IFERROR(INDEX(NoSettings_v3!$C$2:$AH$4612,MATCH('EPS 3.1.3'!$B689,NoSettings_v3!$A$2:$A$4612,0),MATCH('EPS 3.1.3'!Z$1,NoSettings_v3!$C$1:$AH$1,0)),"")</f>
        <v>0</v>
      </c>
      <c r="AA689" s="157">
        <f>IFERROR(INDEX(NoSettings_v3!$C$2:$AH$4612,MATCH('EPS 3.1.3'!$B689,NoSettings_v3!$A$2:$A$4612,0),MATCH('EPS 3.1.3'!AA$1,NoSettings_v3!$C$1:$AH$1,0)),"")</f>
        <v>0</v>
      </c>
      <c r="AB689" s="157">
        <f>IFERROR(INDEX(NoSettings_v3!$C$2:$AH$4612,MATCH('EPS 3.1.3'!$B689,NoSettings_v3!$A$2:$A$4612,0),MATCH('EPS 3.1.3'!AB$1,NoSettings_v3!$C$1:$AH$1,0)),"")</f>
        <v>0</v>
      </c>
      <c r="AC689" s="157">
        <f>IFERROR(INDEX(NoSettings_v3!$C$2:$AH$4612,MATCH('EPS 3.1.3'!$B689,NoSettings_v3!$A$2:$A$4612,0),MATCH('EPS 3.1.3'!AC$1,NoSettings_v3!$C$1:$AH$1,0)),"")</f>
        <v>0</v>
      </c>
      <c r="AD689" s="157">
        <f>IFERROR(INDEX(NoSettings_v3!$C$2:$AH$4612,MATCH('EPS 3.1.3'!$B689,NoSettings_v3!$A$2:$A$4612,0),MATCH('EPS 3.1.3'!AD$1,NoSettings_v3!$C$1:$AH$1,0)),"")</f>
        <v>0</v>
      </c>
      <c r="AE689" s="157">
        <f>IFERROR(INDEX(NoSettings_v3!$C$2:$AH$4612,MATCH('EPS 3.1.3'!$B689,NoSettings_v3!$A$2:$A$4612,0),MATCH('EPS 3.1.3'!AE$1,NoSettings_v3!$C$1:$AH$1,0)),"")</f>
        <v>0</v>
      </c>
      <c r="AF689" s="157">
        <f>IFERROR(INDEX(NoSettings_v3!$C$2:$AH$4612,MATCH('EPS 3.1.3'!$B689,NoSettings_v3!$A$2:$A$4612,0),MATCH('EPS 3.1.3'!AF$1,NoSettings_v3!$C$1:$AH$1,0)),"")</f>
        <v>0</v>
      </c>
      <c r="AG689" s="157">
        <f>IFERROR(INDEX(NoSettings_v3!$C$2:$AH$4612,MATCH('EPS 3.1.3'!$B689,NoSettings_v3!$A$2:$A$4612,0),MATCH('EPS 3.1.3'!AG$1,NoSettings_v3!$C$1:$AH$1,0)),"")</f>
        <v>0</v>
      </c>
      <c r="AH689" s="157">
        <f>IFERROR(INDEX(NoSettings_v3!$C$2:$AH$4612,MATCH('EPS 3.1.3'!$B689,NoSettings_v3!$A$2:$A$4612,0),MATCH('EPS 3.1.3'!AH$1,NoSettings_v3!$C$1:$AH$1,0)),"")</f>
        <v>0</v>
      </c>
      <c r="AI689" s="157">
        <f>IFERROR(INDEX(NoSettings_v3!$C$2:$AH$4612,MATCH('EPS 3.1.3'!$B689,NoSettings_v3!$A$2:$A$4612,0),MATCH('EPS 3.1.3'!AI$1,NoSettings_v3!$C$1:$AH$1,0)),"")</f>
        <v>0</v>
      </c>
    </row>
    <row r="690" spans="1:35" x14ac:dyDescent="0.35">
      <c r="B690" s="161" t="s">
        <v>1341</v>
      </c>
      <c r="C690" s="127" t="s">
        <v>964</v>
      </c>
      <c r="D690" s="157">
        <f>IFERROR(INDEX(NoSettings_v3!$C$2:$AH$4612,MATCH('EPS 3.1.3'!$B690,NoSettings_v3!$A$2:$A$4612,0),MATCH('EPS 3.1.3'!D$1,NoSettings_v3!$C$1:$AH$1,0)),"")</f>
        <v>0</v>
      </c>
      <c r="E690" s="157">
        <f>IFERROR(INDEX(NoSettings_v3!$C$2:$AH$4612,MATCH('EPS 3.1.3'!$B690,NoSettings_v3!$A$2:$A$4612,0),MATCH('EPS 3.1.3'!E$1,NoSettings_v3!$C$1:$AH$1,0)),"")</f>
        <v>0</v>
      </c>
      <c r="F690" s="157">
        <f>IFERROR(INDEX(NoSettings_v3!$C$2:$AH$4612,MATCH('EPS 3.1.3'!$B690,NoSettings_v3!$A$2:$A$4612,0),MATCH('EPS 3.1.3'!F$1,NoSettings_v3!$C$1:$AH$1,0)),"")</f>
        <v>0</v>
      </c>
      <c r="G690" s="157">
        <f>IFERROR(INDEX(NoSettings_v3!$C$2:$AH$4612,MATCH('EPS 3.1.3'!$B690,NoSettings_v3!$A$2:$A$4612,0),MATCH('EPS 3.1.3'!G$1,NoSettings_v3!$C$1:$AH$1,0)),"")</f>
        <v>0</v>
      </c>
      <c r="H690" s="157">
        <f>IFERROR(INDEX(NoSettings_v3!$C$2:$AH$4612,MATCH('EPS 3.1.3'!$B690,NoSettings_v3!$A$2:$A$4612,0),MATCH('EPS 3.1.3'!H$1,NoSettings_v3!$C$1:$AH$1,0)),"")</f>
        <v>0</v>
      </c>
      <c r="I690" s="157">
        <f>IFERROR(INDEX(NoSettings_v3!$C$2:$AH$4612,MATCH('EPS 3.1.3'!$B690,NoSettings_v3!$A$2:$A$4612,0),MATCH('EPS 3.1.3'!I$1,NoSettings_v3!$C$1:$AH$1,0)),"")</f>
        <v>0</v>
      </c>
      <c r="J690" s="157">
        <f>IFERROR(INDEX(NoSettings_v3!$C$2:$AH$4612,MATCH('EPS 3.1.3'!$B690,NoSettings_v3!$A$2:$A$4612,0),MATCH('EPS 3.1.3'!J$1,NoSettings_v3!$C$1:$AH$1,0)),"")</f>
        <v>0</v>
      </c>
      <c r="K690" s="157">
        <f>IFERROR(INDEX(NoSettings_v3!$C$2:$AH$4612,MATCH('EPS 3.1.3'!$B690,NoSettings_v3!$A$2:$A$4612,0),MATCH('EPS 3.1.3'!K$1,NoSettings_v3!$C$1:$AH$1,0)),"")</f>
        <v>0</v>
      </c>
      <c r="L690" s="157">
        <f>IFERROR(INDEX(NoSettings_v3!$C$2:$AH$4612,MATCH('EPS 3.1.3'!$B690,NoSettings_v3!$A$2:$A$4612,0),MATCH('EPS 3.1.3'!L$1,NoSettings_v3!$C$1:$AH$1,0)),"")</f>
        <v>0</v>
      </c>
      <c r="M690" s="157">
        <f>IFERROR(INDEX(NoSettings_v3!$C$2:$AH$4612,MATCH('EPS 3.1.3'!$B690,NoSettings_v3!$A$2:$A$4612,0),MATCH('EPS 3.1.3'!M$1,NoSettings_v3!$C$1:$AH$1,0)),"")</f>
        <v>0</v>
      </c>
      <c r="N690" s="157">
        <f>IFERROR(INDEX(NoSettings_v3!$C$2:$AH$4612,MATCH('EPS 3.1.3'!$B690,NoSettings_v3!$A$2:$A$4612,0),MATCH('EPS 3.1.3'!N$1,NoSettings_v3!$C$1:$AH$1,0)),"")</f>
        <v>0</v>
      </c>
      <c r="O690" s="157">
        <f>IFERROR(INDEX(NoSettings_v3!$C$2:$AH$4612,MATCH('EPS 3.1.3'!$B690,NoSettings_v3!$A$2:$A$4612,0),MATCH('EPS 3.1.3'!O$1,NoSettings_v3!$C$1:$AH$1,0)),"")</f>
        <v>0</v>
      </c>
      <c r="P690" s="157">
        <f>IFERROR(INDEX(NoSettings_v3!$C$2:$AH$4612,MATCH('EPS 3.1.3'!$B690,NoSettings_v3!$A$2:$A$4612,0),MATCH('EPS 3.1.3'!P$1,NoSettings_v3!$C$1:$AH$1,0)),"")</f>
        <v>0</v>
      </c>
      <c r="Q690" s="157">
        <f>IFERROR(INDEX(NoSettings_v3!$C$2:$AH$4612,MATCH('EPS 3.1.3'!$B690,NoSettings_v3!$A$2:$A$4612,0),MATCH('EPS 3.1.3'!Q$1,NoSettings_v3!$C$1:$AH$1,0)),"")</f>
        <v>0</v>
      </c>
      <c r="R690" s="157">
        <f>IFERROR(INDEX(NoSettings_v3!$C$2:$AH$4612,MATCH('EPS 3.1.3'!$B690,NoSettings_v3!$A$2:$A$4612,0),MATCH('EPS 3.1.3'!R$1,NoSettings_v3!$C$1:$AH$1,0)),"")</f>
        <v>0</v>
      </c>
      <c r="S690" s="157">
        <f>IFERROR(INDEX(NoSettings_v3!$C$2:$AH$4612,MATCH('EPS 3.1.3'!$B690,NoSettings_v3!$A$2:$A$4612,0),MATCH('EPS 3.1.3'!S$1,NoSettings_v3!$C$1:$AH$1,0)),"")</f>
        <v>0</v>
      </c>
      <c r="T690" s="157">
        <f>IFERROR(INDEX(NoSettings_v3!$C$2:$AH$4612,MATCH('EPS 3.1.3'!$B690,NoSettings_v3!$A$2:$A$4612,0),MATCH('EPS 3.1.3'!T$1,NoSettings_v3!$C$1:$AH$1,0)),"")</f>
        <v>0</v>
      </c>
      <c r="U690" s="157">
        <f>IFERROR(INDEX(NoSettings_v3!$C$2:$AH$4612,MATCH('EPS 3.1.3'!$B690,NoSettings_v3!$A$2:$A$4612,0),MATCH('EPS 3.1.3'!U$1,NoSettings_v3!$C$1:$AH$1,0)),"")</f>
        <v>0</v>
      </c>
      <c r="V690" s="157">
        <f>IFERROR(INDEX(NoSettings_v3!$C$2:$AH$4612,MATCH('EPS 3.1.3'!$B690,NoSettings_v3!$A$2:$A$4612,0),MATCH('EPS 3.1.3'!V$1,NoSettings_v3!$C$1:$AH$1,0)),"")</f>
        <v>0</v>
      </c>
      <c r="W690" s="157">
        <f>IFERROR(INDEX(NoSettings_v3!$C$2:$AH$4612,MATCH('EPS 3.1.3'!$B690,NoSettings_v3!$A$2:$A$4612,0),MATCH('EPS 3.1.3'!W$1,NoSettings_v3!$C$1:$AH$1,0)),"")</f>
        <v>0</v>
      </c>
      <c r="X690" s="157">
        <f>IFERROR(INDEX(NoSettings_v3!$C$2:$AH$4612,MATCH('EPS 3.1.3'!$B690,NoSettings_v3!$A$2:$A$4612,0),MATCH('EPS 3.1.3'!X$1,NoSettings_v3!$C$1:$AH$1,0)),"")</f>
        <v>0</v>
      </c>
      <c r="Y690" s="157">
        <f>IFERROR(INDEX(NoSettings_v3!$C$2:$AH$4612,MATCH('EPS 3.1.3'!$B690,NoSettings_v3!$A$2:$A$4612,0),MATCH('EPS 3.1.3'!Y$1,NoSettings_v3!$C$1:$AH$1,0)),"")</f>
        <v>0</v>
      </c>
      <c r="Z690" s="157">
        <f>IFERROR(INDEX(NoSettings_v3!$C$2:$AH$4612,MATCH('EPS 3.1.3'!$B690,NoSettings_v3!$A$2:$A$4612,0),MATCH('EPS 3.1.3'!Z$1,NoSettings_v3!$C$1:$AH$1,0)),"")</f>
        <v>0</v>
      </c>
      <c r="AA690" s="157">
        <f>IFERROR(INDEX(NoSettings_v3!$C$2:$AH$4612,MATCH('EPS 3.1.3'!$B690,NoSettings_v3!$A$2:$A$4612,0),MATCH('EPS 3.1.3'!AA$1,NoSettings_v3!$C$1:$AH$1,0)),"")</f>
        <v>0</v>
      </c>
      <c r="AB690" s="157">
        <f>IFERROR(INDEX(NoSettings_v3!$C$2:$AH$4612,MATCH('EPS 3.1.3'!$B690,NoSettings_v3!$A$2:$A$4612,0),MATCH('EPS 3.1.3'!AB$1,NoSettings_v3!$C$1:$AH$1,0)),"")</f>
        <v>0</v>
      </c>
      <c r="AC690" s="157">
        <f>IFERROR(INDEX(NoSettings_v3!$C$2:$AH$4612,MATCH('EPS 3.1.3'!$B690,NoSettings_v3!$A$2:$A$4612,0),MATCH('EPS 3.1.3'!AC$1,NoSettings_v3!$C$1:$AH$1,0)),"")</f>
        <v>0</v>
      </c>
      <c r="AD690" s="157">
        <f>IFERROR(INDEX(NoSettings_v3!$C$2:$AH$4612,MATCH('EPS 3.1.3'!$B690,NoSettings_v3!$A$2:$A$4612,0),MATCH('EPS 3.1.3'!AD$1,NoSettings_v3!$C$1:$AH$1,0)),"")</f>
        <v>0</v>
      </c>
      <c r="AE690" s="157">
        <f>IFERROR(INDEX(NoSettings_v3!$C$2:$AH$4612,MATCH('EPS 3.1.3'!$B690,NoSettings_v3!$A$2:$A$4612,0),MATCH('EPS 3.1.3'!AE$1,NoSettings_v3!$C$1:$AH$1,0)),"")</f>
        <v>0</v>
      </c>
      <c r="AF690" s="157">
        <f>IFERROR(INDEX(NoSettings_v3!$C$2:$AH$4612,MATCH('EPS 3.1.3'!$B690,NoSettings_v3!$A$2:$A$4612,0),MATCH('EPS 3.1.3'!AF$1,NoSettings_v3!$C$1:$AH$1,0)),"")</f>
        <v>0</v>
      </c>
      <c r="AG690" s="157">
        <f>IFERROR(INDEX(NoSettings_v3!$C$2:$AH$4612,MATCH('EPS 3.1.3'!$B690,NoSettings_v3!$A$2:$A$4612,0),MATCH('EPS 3.1.3'!AG$1,NoSettings_v3!$C$1:$AH$1,0)),"")</f>
        <v>0</v>
      </c>
      <c r="AH690" s="157">
        <f>IFERROR(INDEX(NoSettings_v3!$C$2:$AH$4612,MATCH('EPS 3.1.3'!$B690,NoSettings_v3!$A$2:$A$4612,0),MATCH('EPS 3.1.3'!AH$1,NoSettings_v3!$C$1:$AH$1,0)),"")</f>
        <v>0</v>
      </c>
      <c r="AI690" s="157">
        <f>IFERROR(INDEX(NoSettings_v3!$C$2:$AH$4612,MATCH('EPS 3.1.3'!$B690,NoSettings_v3!$A$2:$A$4612,0),MATCH('EPS 3.1.3'!AI$1,NoSettings_v3!$C$1:$AH$1,0)),"")</f>
        <v>0</v>
      </c>
    </row>
    <row r="691" spans="1:35" x14ac:dyDescent="0.35">
      <c r="B691" s="161" t="s">
        <v>1342</v>
      </c>
      <c r="C691" s="127" t="s">
        <v>964</v>
      </c>
      <c r="D691" s="157">
        <f>IFERROR(INDEX(NoSettings_v3!$C$2:$AH$4612,MATCH('EPS 3.1.3'!$B691,NoSettings_v3!$A$2:$A$4612,0),MATCH('EPS 3.1.3'!D$1,NoSettings_v3!$C$1:$AH$1,0)),"")</f>
        <v>0</v>
      </c>
      <c r="E691" s="157">
        <f>IFERROR(INDEX(NoSettings_v3!$C$2:$AH$4612,MATCH('EPS 3.1.3'!$B691,NoSettings_v3!$A$2:$A$4612,0),MATCH('EPS 3.1.3'!E$1,NoSettings_v3!$C$1:$AH$1,0)),"")</f>
        <v>0</v>
      </c>
      <c r="F691" s="157">
        <f>IFERROR(INDEX(NoSettings_v3!$C$2:$AH$4612,MATCH('EPS 3.1.3'!$B691,NoSettings_v3!$A$2:$A$4612,0),MATCH('EPS 3.1.3'!F$1,NoSettings_v3!$C$1:$AH$1,0)),"")</f>
        <v>0</v>
      </c>
      <c r="G691" s="157">
        <f>IFERROR(INDEX(NoSettings_v3!$C$2:$AH$4612,MATCH('EPS 3.1.3'!$B691,NoSettings_v3!$A$2:$A$4612,0),MATCH('EPS 3.1.3'!G$1,NoSettings_v3!$C$1:$AH$1,0)),"")</f>
        <v>0</v>
      </c>
      <c r="H691" s="157">
        <f>IFERROR(INDEX(NoSettings_v3!$C$2:$AH$4612,MATCH('EPS 3.1.3'!$B691,NoSettings_v3!$A$2:$A$4612,0),MATCH('EPS 3.1.3'!H$1,NoSettings_v3!$C$1:$AH$1,0)),"")</f>
        <v>0</v>
      </c>
      <c r="I691" s="157">
        <f>IFERROR(INDEX(NoSettings_v3!$C$2:$AH$4612,MATCH('EPS 3.1.3'!$B691,NoSettings_v3!$A$2:$A$4612,0),MATCH('EPS 3.1.3'!I$1,NoSettings_v3!$C$1:$AH$1,0)),"")</f>
        <v>0</v>
      </c>
      <c r="J691" s="157">
        <f>IFERROR(INDEX(NoSettings_v3!$C$2:$AH$4612,MATCH('EPS 3.1.3'!$B691,NoSettings_v3!$A$2:$A$4612,0),MATCH('EPS 3.1.3'!J$1,NoSettings_v3!$C$1:$AH$1,0)),"")</f>
        <v>0</v>
      </c>
      <c r="K691" s="157">
        <f>IFERROR(INDEX(NoSettings_v3!$C$2:$AH$4612,MATCH('EPS 3.1.3'!$B691,NoSettings_v3!$A$2:$A$4612,0),MATCH('EPS 3.1.3'!K$1,NoSettings_v3!$C$1:$AH$1,0)),"")</f>
        <v>0</v>
      </c>
      <c r="L691" s="157">
        <f>IFERROR(INDEX(NoSettings_v3!$C$2:$AH$4612,MATCH('EPS 3.1.3'!$B691,NoSettings_v3!$A$2:$A$4612,0),MATCH('EPS 3.1.3'!L$1,NoSettings_v3!$C$1:$AH$1,0)),"")</f>
        <v>0</v>
      </c>
      <c r="M691" s="157">
        <f>IFERROR(INDEX(NoSettings_v3!$C$2:$AH$4612,MATCH('EPS 3.1.3'!$B691,NoSettings_v3!$A$2:$A$4612,0),MATCH('EPS 3.1.3'!M$1,NoSettings_v3!$C$1:$AH$1,0)),"")</f>
        <v>0</v>
      </c>
      <c r="N691" s="157">
        <f>IFERROR(INDEX(NoSettings_v3!$C$2:$AH$4612,MATCH('EPS 3.1.3'!$B691,NoSettings_v3!$A$2:$A$4612,0),MATCH('EPS 3.1.3'!N$1,NoSettings_v3!$C$1:$AH$1,0)),"")</f>
        <v>0</v>
      </c>
      <c r="O691" s="157">
        <f>IFERROR(INDEX(NoSettings_v3!$C$2:$AH$4612,MATCH('EPS 3.1.3'!$B691,NoSettings_v3!$A$2:$A$4612,0),MATCH('EPS 3.1.3'!O$1,NoSettings_v3!$C$1:$AH$1,0)),"")</f>
        <v>0</v>
      </c>
      <c r="P691" s="157">
        <f>IFERROR(INDEX(NoSettings_v3!$C$2:$AH$4612,MATCH('EPS 3.1.3'!$B691,NoSettings_v3!$A$2:$A$4612,0),MATCH('EPS 3.1.3'!P$1,NoSettings_v3!$C$1:$AH$1,0)),"")</f>
        <v>0</v>
      </c>
      <c r="Q691" s="157">
        <f>IFERROR(INDEX(NoSettings_v3!$C$2:$AH$4612,MATCH('EPS 3.1.3'!$B691,NoSettings_v3!$A$2:$A$4612,0),MATCH('EPS 3.1.3'!Q$1,NoSettings_v3!$C$1:$AH$1,0)),"")</f>
        <v>0</v>
      </c>
      <c r="R691" s="157">
        <f>IFERROR(INDEX(NoSettings_v3!$C$2:$AH$4612,MATCH('EPS 3.1.3'!$B691,NoSettings_v3!$A$2:$A$4612,0),MATCH('EPS 3.1.3'!R$1,NoSettings_v3!$C$1:$AH$1,0)),"")</f>
        <v>0</v>
      </c>
      <c r="S691" s="157">
        <f>IFERROR(INDEX(NoSettings_v3!$C$2:$AH$4612,MATCH('EPS 3.1.3'!$B691,NoSettings_v3!$A$2:$A$4612,0),MATCH('EPS 3.1.3'!S$1,NoSettings_v3!$C$1:$AH$1,0)),"")</f>
        <v>0</v>
      </c>
      <c r="T691" s="157">
        <f>IFERROR(INDEX(NoSettings_v3!$C$2:$AH$4612,MATCH('EPS 3.1.3'!$B691,NoSettings_v3!$A$2:$A$4612,0),MATCH('EPS 3.1.3'!T$1,NoSettings_v3!$C$1:$AH$1,0)),"")</f>
        <v>0</v>
      </c>
      <c r="U691" s="157">
        <f>IFERROR(INDEX(NoSettings_v3!$C$2:$AH$4612,MATCH('EPS 3.1.3'!$B691,NoSettings_v3!$A$2:$A$4612,0),MATCH('EPS 3.1.3'!U$1,NoSettings_v3!$C$1:$AH$1,0)),"")</f>
        <v>0</v>
      </c>
      <c r="V691" s="157">
        <f>IFERROR(INDEX(NoSettings_v3!$C$2:$AH$4612,MATCH('EPS 3.1.3'!$B691,NoSettings_v3!$A$2:$A$4612,0),MATCH('EPS 3.1.3'!V$1,NoSettings_v3!$C$1:$AH$1,0)),"")</f>
        <v>0</v>
      </c>
      <c r="W691" s="157">
        <f>IFERROR(INDEX(NoSettings_v3!$C$2:$AH$4612,MATCH('EPS 3.1.3'!$B691,NoSettings_v3!$A$2:$A$4612,0),MATCH('EPS 3.1.3'!W$1,NoSettings_v3!$C$1:$AH$1,0)),"")</f>
        <v>0</v>
      </c>
      <c r="X691" s="157">
        <f>IFERROR(INDEX(NoSettings_v3!$C$2:$AH$4612,MATCH('EPS 3.1.3'!$B691,NoSettings_v3!$A$2:$A$4612,0),MATCH('EPS 3.1.3'!X$1,NoSettings_v3!$C$1:$AH$1,0)),"")</f>
        <v>0</v>
      </c>
      <c r="Y691" s="157">
        <f>IFERROR(INDEX(NoSettings_v3!$C$2:$AH$4612,MATCH('EPS 3.1.3'!$B691,NoSettings_v3!$A$2:$A$4612,0),MATCH('EPS 3.1.3'!Y$1,NoSettings_v3!$C$1:$AH$1,0)),"")</f>
        <v>0</v>
      </c>
      <c r="Z691" s="157">
        <f>IFERROR(INDEX(NoSettings_v3!$C$2:$AH$4612,MATCH('EPS 3.1.3'!$B691,NoSettings_v3!$A$2:$A$4612,0),MATCH('EPS 3.1.3'!Z$1,NoSettings_v3!$C$1:$AH$1,0)),"")</f>
        <v>0</v>
      </c>
      <c r="AA691" s="157">
        <f>IFERROR(INDEX(NoSettings_v3!$C$2:$AH$4612,MATCH('EPS 3.1.3'!$B691,NoSettings_v3!$A$2:$A$4612,0),MATCH('EPS 3.1.3'!AA$1,NoSettings_v3!$C$1:$AH$1,0)),"")</f>
        <v>0</v>
      </c>
      <c r="AB691" s="157">
        <f>IFERROR(INDEX(NoSettings_v3!$C$2:$AH$4612,MATCH('EPS 3.1.3'!$B691,NoSettings_v3!$A$2:$A$4612,0),MATCH('EPS 3.1.3'!AB$1,NoSettings_v3!$C$1:$AH$1,0)),"")</f>
        <v>0</v>
      </c>
      <c r="AC691" s="157">
        <f>IFERROR(INDEX(NoSettings_v3!$C$2:$AH$4612,MATCH('EPS 3.1.3'!$B691,NoSettings_v3!$A$2:$A$4612,0),MATCH('EPS 3.1.3'!AC$1,NoSettings_v3!$C$1:$AH$1,0)),"")</f>
        <v>0</v>
      </c>
      <c r="AD691" s="157">
        <f>IFERROR(INDEX(NoSettings_v3!$C$2:$AH$4612,MATCH('EPS 3.1.3'!$B691,NoSettings_v3!$A$2:$A$4612,0),MATCH('EPS 3.1.3'!AD$1,NoSettings_v3!$C$1:$AH$1,0)),"")</f>
        <v>0</v>
      </c>
      <c r="AE691" s="157">
        <f>IFERROR(INDEX(NoSettings_v3!$C$2:$AH$4612,MATCH('EPS 3.1.3'!$B691,NoSettings_v3!$A$2:$A$4612,0),MATCH('EPS 3.1.3'!AE$1,NoSettings_v3!$C$1:$AH$1,0)),"")</f>
        <v>0</v>
      </c>
      <c r="AF691" s="157">
        <f>IFERROR(INDEX(NoSettings_v3!$C$2:$AH$4612,MATCH('EPS 3.1.3'!$B691,NoSettings_v3!$A$2:$A$4612,0),MATCH('EPS 3.1.3'!AF$1,NoSettings_v3!$C$1:$AH$1,0)),"")</f>
        <v>0</v>
      </c>
      <c r="AG691" s="157">
        <f>IFERROR(INDEX(NoSettings_v3!$C$2:$AH$4612,MATCH('EPS 3.1.3'!$B691,NoSettings_v3!$A$2:$A$4612,0),MATCH('EPS 3.1.3'!AG$1,NoSettings_v3!$C$1:$AH$1,0)),"")</f>
        <v>0</v>
      </c>
      <c r="AH691" s="157">
        <f>IFERROR(INDEX(NoSettings_v3!$C$2:$AH$4612,MATCH('EPS 3.1.3'!$B691,NoSettings_v3!$A$2:$A$4612,0),MATCH('EPS 3.1.3'!AH$1,NoSettings_v3!$C$1:$AH$1,0)),"")</f>
        <v>0</v>
      </c>
      <c r="AI691" s="157">
        <f>IFERROR(INDEX(NoSettings_v3!$C$2:$AH$4612,MATCH('EPS 3.1.3'!$B691,NoSettings_v3!$A$2:$A$4612,0),MATCH('EPS 3.1.3'!AI$1,NoSettings_v3!$C$1:$AH$1,0)),"")</f>
        <v>0</v>
      </c>
    </row>
    <row r="692" spans="1:35" x14ac:dyDescent="0.35">
      <c r="A692" s="127"/>
      <c r="B692" s="161" t="s">
        <v>1343</v>
      </c>
      <c r="C692" s="127" t="s">
        <v>964</v>
      </c>
      <c r="D692" s="157">
        <f>IFERROR(INDEX(NoSettings_v3!$C$2:$AH$4612,MATCH('EPS 3.1.3'!$B692,NoSettings_v3!$A$2:$A$4612,0),MATCH('EPS 3.1.3'!D$1,NoSettings_v3!$C$1:$AH$1,0)),"")</f>
        <v>0</v>
      </c>
      <c r="E692" s="157">
        <f>IFERROR(INDEX(NoSettings_v3!$C$2:$AH$4612,MATCH('EPS 3.1.3'!$B692,NoSettings_v3!$A$2:$A$4612,0),MATCH('EPS 3.1.3'!E$1,NoSettings_v3!$C$1:$AH$1,0)),"")</f>
        <v>0</v>
      </c>
      <c r="F692" s="157">
        <f>IFERROR(INDEX(NoSettings_v3!$C$2:$AH$4612,MATCH('EPS 3.1.3'!$B692,NoSettings_v3!$A$2:$A$4612,0),MATCH('EPS 3.1.3'!F$1,NoSettings_v3!$C$1:$AH$1,0)),"")</f>
        <v>0</v>
      </c>
      <c r="G692" s="157">
        <f>IFERROR(INDEX(NoSettings_v3!$C$2:$AH$4612,MATCH('EPS 3.1.3'!$B692,NoSettings_v3!$A$2:$A$4612,0),MATCH('EPS 3.1.3'!G$1,NoSettings_v3!$C$1:$AH$1,0)),"")</f>
        <v>0</v>
      </c>
      <c r="H692" s="157">
        <f>IFERROR(INDEX(NoSettings_v3!$C$2:$AH$4612,MATCH('EPS 3.1.3'!$B692,NoSettings_v3!$A$2:$A$4612,0),MATCH('EPS 3.1.3'!H$1,NoSettings_v3!$C$1:$AH$1,0)),"")</f>
        <v>0</v>
      </c>
      <c r="I692" s="157">
        <f>IFERROR(INDEX(NoSettings_v3!$C$2:$AH$4612,MATCH('EPS 3.1.3'!$B692,NoSettings_v3!$A$2:$A$4612,0),MATCH('EPS 3.1.3'!I$1,NoSettings_v3!$C$1:$AH$1,0)),"")</f>
        <v>0</v>
      </c>
      <c r="J692" s="157">
        <f>IFERROR(INDEX(NoSettings_v3!$C$2:$AH$4612,MATCH('EPS 3.1.3'!$B692,NoSettings_v3!$A$2:$A$4612,0),MATCH('EPS 3.1.3'!J$1,NoSettings_v3!$C$1:$AH$1,0)),"")</f>
        <v>0</v>
      </c>
      <c r="K692" s="157">
        <f>IFERROR(INDEX(NoSettings_v3!$C$2:$AH$4612,MATCH('EPS 3.1.3'!$B692,NoSettings_v3!$A$2:$A$4612,0),MATCH('EPS 3.1.3'!K$1,NoSettings_v3!$C$1:$AH$1,0)),"")</f>
        <v>0</v>
      </c>
      <c r="L692" s="157">
        <f>IFERROR(INDEX(NoSettings_v3!$C$2:$AH$4612,MATCH('EPS 3.1.3'!$B692,NoSettings_v3!$A$2:$A$4612,0),MATCH('EPS 3.1.3'!L$1,NoSettings_v3!$C$1:$AH$1,0)),"")</f>
        <v>0</v>
      </c>
      <c r="M692" s="157">
        <f>IFERROR(INDEX(NoSettings_v3!$C$2:$AH$4612,MATCH('EPS 3.1.3'!$B692,NoSettings_v3!$A$2:$A$4612,0),MATCH('EPS 3.1.3'!M$1,NoSettings_v3!$C$1:$AH$1,0)),"")</f>
        <v>0</v>
      </c>
      <c r="N692" s="157">
        <f>IFERROR(INDEX(NoSettings_v3!$C$2:$AH$4612,MATCH('EPS 3.1.3'!$B692,NoSettings_v3!$A$2:$A$4612,0),MATCH('EPS 3.1.3'!N$1,NoSettings_v3!$C$1:$AH$1,0)),"")</f>
        <v>0</v>
      </c>
      <c r="O692" s="157">
        <f>IFERROR(INDEX(NoSettings_v3!$C$2:$AH$4612,MATCH('EPS 3.1.3'!$B692,NoSettings_v3!$A$2:$A$4612,0),MATCH('EPS 3.1.3'!O$1,NoSettings_v3!$C$1:$AH$1,0)),"")</f>
        <v>0</v>
      </c>
      <c r="P692" s="157">
        <f>IFERROR(INDEX(NoSettings_v3!$C$2:$AH$4612,MATCH('EPS 3.1.3'!$B692,NoSettings_v3!$A$2:$A$4612,0),MATCH('EPS 3.1.3'!P$1,NoSettings_v3!$C$1:$AH$1,0)),"")</f>
        <v>0</v>
      </c>
      <c r="Q692" s="157">
        <f>IFERROR(INDEX(NoSettings_v3!$C$2:$AH$4612,MATCH('EPS 3.1.3'!$B692,NoSettings_v3!$A$2:$A$4612,0),MATCH('EPS 3.1.3'!Q$1,NoSettings_v3!$C$1:$AH$1,0)),"")</f>
        <v>0</v>
      </c>
      <c r="R692" s="157">
        <f>IFERROR(INDEX(NoSettings_v3!$C$2:$AH$4612,MATCH('EPS 3.1.3'!$B692,NoSettings_v3!$A$2:$A$4612,0),MATCH('EPS 3.1.3'!R$1,NoSettings_v3!$C$1:$AH$1,0)),"")</f>
        <v>0</v>
      </c>
      <c r="S692" s="157">
        <f>IFERROR(INDEX(NoSettings_v3!$C$2:$AH$4612,MATCH('EPS 3.1.3'!$B692,NoSettings_v3!$A$2:$A$4612,0),MATCH('EPS 3.1.3'!S$1,NoSettings_v3!$C$1:$AH$1,0)),"")</f>
        <v>0</v>
      </c>
      <c r="T692" s="157">
        <f>IFERROR(INDEX(NoSettings_v3!$C$2:$AH$4612,MATCH('EPS 3.1.3'!$B692,NoSettings_v3!$A$2:$A$4612,0),MATCH('EPS 3.1.3'!T$1,NoSettings_v3!$C$1:$AH$1,0)),"")</f>
        <v>0</v>
      </c>
      <c r="U692" s="157">
        <f>IFERROR(INDEX(NoSettings_v3!$C$2:$AH$4612,MATCH('EPS 3.1.3'!$B692,NoSettings_v3!$A$2:$A$4612,0),MATCH('EPS 3.1.3'!U$1,NoSettings_v3!$C$1:$AH$1,0)),"")</f>
        <v>0</v>
      </c>
      <c r="V692" s="157">
        <f>IFERROR(INDEX(NoSettings_v3!$C$2:$AH$4612,MATCH('EPS 3.1.3'!$B692,NoSettings_v3!$A$2:$A$4612,0),MATCH('EPS 3.1.3'!V$1,NoSettings_v3!$C$1:$AH$1,0)),"")</f>
        <v>0</v>
      </c>
      <c r="W692" s="157">
        <f>IFERROR(INDEX(NoSettings_v3!$C$2:$AH$4612,MATCH('EPS 3.1.3'!$B692,NoSettings_v3!$A$2:$A$4612,0),MATCH('EPS 3.1.3'!W$1,NoSettings_v3!$C$1:$AH$1,0)),"")</f>
        <v>0</v>
      </c>
      <c r="X692" s="157">
        <f>IFERROR(INDEX(NoSettings_v3!$C$2:$AH$4612,MATCH('EPS 3.1.3'!$B692,NoSettings_v3!$A$2:$A$4612,0),MATCH('EPS 3.1.3'!X$1,NoSettings_v3!$C$1:$AH$1,0)),"")</f>
        <v>0</v>
      </c>
      <c r="Y692" s="157">
        <f>IFERROR(INDEX(NoSettings_v3!$C$2:$AH$4612,MATCH('EPS 3.1.3'!$B692,NoSettings_v3!$A$2:$A$4612,0),MATCH('EPS 3.1.3'!Y$1,NoSettings_v3!$C$1:$AH$1,0)),"")</f>
        <v>0</v>
      </c>
      <c r="Z692" s="157">
        <f>IFERROR(INDEX(NoSettings_v3!$C$2:$AH$4612,MATCH('EPS 3.1.3'!$B692,NoSettings_v3!$A$2:$A$4612,0),MATCH('EPS 3.1.3'!Z$1,NoSettings_v3!$C$1:$AH$1,0)),"")</f>
        <v>0</v>
      </c>
      <c r="AA692" s="157">
        <f>IFERROR(INDEX(NoSettings_v3!$C$2:$AH$4612,MATCH('EPS 3.1.3'!$B692,NoSettings_v3!$A$2:$A$4612,0),MATCH('EPS 3.1.3'!AA$1,NoSettings_v3!$C$1:$AH$1,0)),"")</f>
        <v>0</v>
      </c>
      <c r="AB692" s="157">
        <f>IFERROR(INDEX(NoSettings_v3!$C$2:$AH$4612,MATCH('EPS 3.1.3'!$B692,NoSettings_v3!$A$2:$A$4612,0),MATCH('EPS 3.1.3'!AB$1,NoSettings_v3!$C$1:$AH$1,0)),"")</f>
        <v>0</v>
      </c>
      <c r="AC692" s="157">
        <f>IFERROR(INDEX(NoSettings_v3!$C$2:$AH$4612,MATCH('EPS 3.1.3'!$B692,NoSettings_v3!$A$2:$A$4612,0),MATCH('EPS 3.1.3'!AC$1,NoSettings_v3!$C$1:$AH$1,0)),"")</f>
        <v>0</v>
      </c>
      <c r="AD692" s="157">
        <f>IFERROR(INDEX(NoSettings_v3!$C$2:$AH$4612,MATCH('EPS 3.1.3'!$B692,NoSettings_v3!$A$2:$A$4612,0),MATCH('EPS 3.1.3'!AD$1,NoSettings_v3!$C$1:$AH$1,0)),"")</f>
        <v>0</v>
      </c>
      <c r="AE692" s="157">
        <f>IFERROR(INDEX(NoSettings_v3!$C$2:$AH$4612,MATCH('EPS 3.1.3'!$B692,NoSettings_v3!$A$2:$A$4612,0),MATCH('EPS 3.1.3'!AE$1,NoSettings_v3!$C$1:$AH$1,0)),"")</f>
        <v>0</v>
      </c>
      <c r="AF692" s="157">
        <f>IFERROR(INDEX(NoSettings_v3!$C$2:$AH$4612,MATCH('EPS 3.1.3'!$B692,NoSettings_v3!$A$2:$A$4612,0),MATCH('EPS 3.1.3'!AF$1,NoSettings_v3!$C$1:$AH$1,0)),"")</f>
        <v>0</v>
      </c>
      <c r="AG692" s="157">
        <f>IFERROR(INDEX(NoSettings_v3!$C$2:$AH$4612,MATCH('EPS 3.1.3'!$B692,NoSettings_v3!$A$2:$A$4612,0),MATCH('EPS 3.1.3'!AG$1,NoSettings_v3!$C$1:$AH$1,0)),"")</f>
        <v>0</v>
      </c>
      <c r="AH692" s="157">
        <f>IFERROR(INDEX(NoSettings_v3!$C$2:$AH$4612,MATCH('EPS 3.1.3'!$B692,NoSettings_v3!$A$2:$A$4612,0),MATCH('EPS 3.1.3'!AH$1,NoSettings_v3!$C$1:$AH$1,0)),"")</f>
        <v>0</v>
      </c>
      <c r="AI692" s="157">
        <f>IFERROR(INDEX(NoSettings_v3!$C$2:$AH$4612,MATCH('EPS 3.1.3'!$B692,NoSettings_v3!$A$2:$A$4612,0),MATCH('EPS 3.1.3'!AI$1,NoSettings_v3!$C$1:$AH$1,0)),"")</f>
        <v>0</v>
      </c>
    </row>
    <row r="693" spans="1:35" x14ac:dyDescent="0.35">
      <c r="A693" s="127"/>
      <c r="B693" s="161" t="s">
        <v>1344</v>
      </c>
      <c r="C693" s="127" t="s">
        <v>964</v>
      </c>
      <c r="D693" s="157">
        <f>IFERROR(INDEX(NoSettings_v3!$C$2:$AH$4612,MATCH('EPS 3.1.3'!$B693,NoSettings_v3!$A$2:$A$4612,0),MATCH('EPS 3.1.3'!D$1,NoSettings_v3!$C$1:$AH$1,0)),"")</f>
        <v>0</v>
      </c>
      <c r="E693" s="157">
        <f>IFERROR(INDEX(NoSettings_v3!$C$2:$AH$4612,MATCH('EPS 3.1.3'!$B693,NoSettings_v3!$A$2:$A$4612,0),MATCH('EPS 3.1.3'!E$1,NoSettings_v3!$C$1:$AH$1,0)),"")</f>
        <v>0</v>
      </c>
      <c r="F693" s="157">
        <f>IFERROR(INDEX(NoSettings_v3!$C$2:$AH$4612,MATCH('EPS 3.1.3'!$B693,NoSettings_v3!$A$2:$A$4612,0),MATCH('EPS 3.1.3'!F$1,NoSettings_v3!$C$1:$AH$1,0)),"")</f>
        <v>0</v>
      </c>
      <c r="G693" s="157">
        <f>IFERROR(INDEX(NoSettings_v3!$C$2:$AH$4612,MATCH('EPS 3.1.3'!$B693,NoSettings_v3!$A$2:$A$4612,0),MATCH('EPS 3.1.3'!G$1,NoSettings_v3!$C$1:$AH$1,0)),"")</f>
        <v>0</v>
      </c>
      <c r="H693" s="157">
        <f>IFERROR(INDEX(NoSettings_v3!$C$2:$AH$4612,MATCH('EPS 3.1.3'!$B693,NoSettings_v3!$A$2:$A$4612,0),MATCH('EPS 3.1.3'!H$1,NoSettings_v3!$C$1:$AH$1,0)),"")</f>
        <v>0</v>
      </c>
      <c r="I693" s="157">
        <f>IFERROR(INDEX(NoSettings_v3!$C$2:$AH$4612,MATCH('EPS 3.1.3'!$B693,NoSettings_v3!$A$2:$A$4612,0),MATCH('EPS 3.1.3'!I$1,NoSettings_v3!$C$1:$AH$1,0)),"")</f>
        <v>0</v>
      </c>
      <c r="J693" s="157">
        <f>IFERROR(INDEX(NoSettings_v3!$C$2:$AH$4612,MATCH('EPS 3.1.3'!$B693,NoSettings_v3!$A$2:$A$4612,0),MATCH('EPS 3.1.3'!J$1,NoSettings_v3!$C$1:$AH$1,0)),"")</f>
        <v>0</v>
      </c>
      <c r="K693" s="157">
        <f>IFERROR(INDEX(NoSettings_v3!$C$2:$AH$4612,MATCH('EPS 3.1.3'!$B693,NoSettings_v3!$A$2:$A$4612,0),MATCH('EPS 3.1.3'!K$1,NoSettings_v3!$C$1:$AH$1,0)),"")</f>
        <v>0</v>
      </c>
      <c r="L693" s="157">
        <f>IFERROR(INDEX(NoSettings_v3!$C$2:$AH$4612,MATCH('EPS 3.1.3'!$B693,NoSettings_v3!$A$2:$A$4612,0),MATCH('EPS 3.1.3'!L$1,NoSettings_v3!$C$1:$AH$1,0)),"")</f>
        <v>0</v>
      </c>
      <c r="M693" s="157">
        <f>IFERROR(INDEX(NoSettings_v3!$C$2:$AH$4612,MATCH('EPS 3.1.3'!$B693,NoSettings_v3!$A$2:$A$4612,0),MATCH('EPS 3.1.3'!M$1,NoSettings_v3!$C$1:$AH$1,0)),"")</f>
        <v>0</v>
      </c>
      <c r="N693" s="157">
        <f>IFERROR(INDEX(NoSettings_v3!$C$2:$AH$4612,MATCH('EPS 3.1.3'!$B693,NoSettings_v3!$A$2:$A$4612,0),MATCH('EPS 3.1.3'!N$1,NoSettings_v3!$C$1:$AH$1,0)),"")</f>
        <v>0</v>
      </c>
      <c r="O693" s="157">
        <f>IFERROR(INDEX(NoSettings_v3!$C$2:$AH$4612,MATCH('EPS 3.1.3'!$B693,NoSettings_v3!$A$2:$A$4612,0),MATCH('EPS 3.1.3'!O$1,NoSettings_v3!$C$1:$AH$1,0)),"")</f>
        <v>0</v>
      </c>
      <c r="P693" s="157">
        <f>IFERROR(INDEX(NoSettings_v3!$C$2:$AH$4612,MATCH('EPS 3.1.3'!$B693,NoSettings_v3!$A$2:$A$4612,0),MATCH('EPS 3.1.3'!P$1,NoSettings_v3!$C$1:$AH$1,0)),"")</f>
        <v>0</v>
      </c>
      <c r="Q693" s="157">
        <f>IFERROR(INDEX(NoSettings_v3!$C$2:$AH$4612,MATCH('EPS 3.1.3'!$B693,NoSettings_v3!$A$2:$A$4612,0),MATCH('EPS 3.1.3'!Q$1,NoSettings_v3!$C$1:$AH$1,0)),"")</f>
        <v>0</v>
      </c>
      <c r="R693" s="157">
        <f>IFERROR(INDEX(NoSettings_v3!$C$2:$AH$4612,MATCH('EPS 3.1.3'!$B693,NoSettings_v3!$A$2:$A$4612,0),MATCH('EPS 3.1.3'!R$1,NoSettings_v3!$C$1:$AH$1,0)),"")</f>
        <v>0</v>
      </c>
      <c r="S693" s="157">
        <f>IFERROR(INDEX(NoSettings_v3!$C$2:$AH$4612,MATCH('EPS 3.1.3'!$B693,NoSettings_v3!$A$2:$A$4612,0),MATCH('EPS 3.1.3'!S$1,NoSettings_v3!$C$1:$AH$1,0)),"")</f>
        <v>0</v>
      </c>
      <c r="T693" s="157">
        <f>IFERROR(INDEX(NoSettings_v3!$C$2:$AH$4612,MATCH('EPS 3.1.3'!$B693,NoSettings_v3!$A$2:$A$4612,0),MATCH('EPS 3.1.3'!T$1,NoSettings_v3!$C$1:$AH$1,0)),"")</f>
        <v>0</v>
      </c>
      <c r="U693" s="157">
        <f>IFERROR(INDEX(NoSettings_v3!$C$2:$AH$4612,MATCH('EPS 3.1.3'!$B693,NoSettings_v3!$A$2:$A$4612,0),MATCH('EPS 3.1.3'!U$1,NoSettings_v3!$C$1:$AH$1,0)),"")</f>
        <v>0</v>
      </c>
      <c r="V693" s="157">
        <f>IFERROR(INDEX(NoSettings_v3!$C$2:$AH$4612,MATCH('EPS 3.1.3'!$B693,NoSettings_v3!$A$2:$A$4612,0),MATCH('EPS 3.1.3'!V$1,NoSettings_v3!$C$1:$AH$1,0)),"")</f>
        <v>0</v>
      </c>
      <c r="W693" s="157">
        <f>IFERROR(INDEX(NoSettings_v3!$C$2:$AH$4612,MATCH('EPS 3.1.3'!$B693,NoSettings_v3!$A$2:$A$4612,0),MATCH('EPS 3.1.3'!W$1,NoSettings_v3!$C$1:$AH$1,0)),"")</f>
        <v>0</v>
      </c>
      <c r="X693" s="157">
        <f>IFERROR(INDEX(NoSettings_v3!$C$2:$AH$4612,MATCH('EPS 3.1.3'!$B693,NoSettings_v3!$A$2:$A$4612,0),MATCH('EPS 3.1.3'!X$1,NoSettings_v3!$C$1:$AH$1,0)),"")</f>
        <v>0</v>
      </c>
      <c r="Y693" s="157">
        <f>IFERROR(INDEX(NoSettings_v3!$C$2:$AH$4612,MATCH('EPS 3.1.3'!$B693,NoSettings_v3!$A$2:$A$4612,0),MATCH('EPS 3.1.3'!Y$1,NoSettings_v3!$C$1:$AH$1,0)),"")</f>
        <v>0</v>
      </c>
      <c r="Z693" s="157">
        <f>IFERROR(INDEX(NoSettings_v3!$C$2:$AH$4612,MATCH('EPS 3.1.3'!$B693,NoSettings_v3!$A$2:$A$4612,0),MATCH('EPS 3.1.3'!Z$1,NoSettings_v3!$C$1:$AH$1,0)),"")</f>
        <v>0</v>
      </c>
      <c r="AA693" s="157">
        <f>IFERROR(INDEX(NoSettings_v3!$C$2:$AH$4612,MATCH('EPS 3.1.3'!$B693,NoSettings_v3!$A$2:$A$4612,0),MATCH('EPS 3.1.3'!AA$1,NoSettings_v3!$C$1:$AH$1,0)),"")</f>
        <v>0</v>
      </c>
      <c r="AB693" s="157">
        <f>IFERROR(INDEX(NoSettings_v3!$C$2:$AH$4612,MATCH('EPS 3.1.3'!$B693,NoSettings_v3!$A$2:$A$4612,0),MATCH('EPS 3.1.3'!AB$1,NoSettings_v3!$C$1:$AH$1,0)),"")</f>
        <v>0</v>
      </c>
      <c r="AC693" s="157">
        <f>IFERROR(INDEX(NoSettings_v3!$C$2:$AH$4612,MATCH('EPS 3.1.3'!$B693,NoSettings_v3!$A$2:$A$4612,0),MATCH('EPS 3.1.3'!AC$1,NoSettings_v3!$C$1:$AH$1,0)),"")</f>
        <v>0</v>
      </c>
      <c r="AD693" s="157">
        <f>IFERROR(INDEX(NoSettings_v3!$C$2:$AH$4612,MATCH('EPS 3.1.3'!$B693,NoSettings_v3!$A$2:$A$4612,0),MATCH('EPS 3.1.3'!AD$1,NoSettings_v3!$C$1:$AH$1,0)),"")</f>
        <v>0</v>
      </c>
      <c r="AE693" s="157">
        <f>IFERROR(INDEX(NoSettings_v3!$C$2:$AH$4612,MATCH('EPS 3.1.3'!$B693,NoSettings_v3!$A$2:$A$4612,0),MATCH('EPS 3.1.3'!AE$1,NoSettings_v3!$C$1:$AH$1,0)),"")</f>
        <v>0</v>
      </c>
      <c r="AF693" s="157">
        <f>IFERROR(INDEX(NoSettings_v3!$C$2:$AH$4612,MATCH('EPS 3.1.3'!$B693,NoSettings_v3!$A$2:$A$4612,0),MATCH('EPS 3.1.3'!AF$1,NoSettings_v3!$C$1:$AH$1,0)),"")</f>
        <v>0</v>
      </c>
      <c r="AG693" s="157">
        <f>IFERROR(INDEX(NoSettings_v3!$C$2:$AH$4612,MATCH('EPS 3.1.3'!$B693,NoSettings_v3!$A$2:$A$4612,0),MATCH('EPS 3.1.3'!AG$1,NoSettings_v3!$C$1:$AH$1,0)),"")</f>
        <v>0</v>
      </c>
      <c r="AH693" s="157">
        <f>IFERROR(INDEX(NoSettings_v3!$C$2:$AH$4612,MATCH('EPS 3.1.3'!$B693,NoSettings_v3!$A$2:$A$4612,0),MATCH('EPS 3.1.3'!AH$1,NoSettings_v3!$C$1:$AH$1,0)),"")</f>
        <v>0</v>
      </c>
      <c r="AI693" s="157">
        <f>IFERROR(INDEX(NoSettings_v3!$C$2:$AH$4612,MATCH('EPS 3.1.3'!$B693,NoSettings_v3!$A$2:$A$4612,0),MATCH('EPS 3.1.3'!AI$1,NoSettings_v3!$C$1:$AH$1,0)),"")</f>
        <v>0</v>
      </c>
    </row>
    <row r="694" spans="1:35" x14ac:dyDescent="0.35">
      <c r="A694" s="127"/>
      <c r="B694" s="161" t="s">
        <v>1345</v>
      </c>
      <c r="C694" s="127" t="s">
        <v>964</v>
      </c>
      <c r="D694" s="157">
        <f>IFERROR(INDEX(NoSettings_v3!$C$2:$AH$4612,MATCH('EPS 3.1.3'!$B694,NoSettings_v3!$A$2:$A$4612,0),MATCH('EPS 3.1.3'!D$1,NoSettings_v3!$C$1:$AH$1,0)),"")</f>
        <v>0</v>
      </c>
      <c r="E694" s="157">
        <f>IFERROR(INDEX(NoSettings_v3!$C$2:$AH$4612,MATCH('EPS 3.1.3'!$B694,NoSettings_v3!$A$2:$A$4612,0),MATCH('EPS 3.1.3'!E$1,NoSettings_v3!$C$1:$AH$1,0)),"")</f>
        <v>0</v>
      </c>
      <c r="F694" s="157">
        <f>IFERROR(INDEX(NoSettings_v3!$C$2:$AH$4612,MATCH('EPS 3.1.3'!$B694,NoSettings_v3!$A$2:$A$4612,0),MATCH('EPS 3.1.3'!F$1,NoSettings_v3!$C$1:$AH$1,0)),"")</f>
        <v>0</v>
      </c>
      <c r="G694" s="157">
        <f>IFERROR(INDEX(NoSettings_v3!$C$2:$AH$4612,MATCH('EPS 3.1.3'!$B694,NoSettings_v3!$A$2:$A$4612,0),MATCH('EPS 3.1.3'!G$1,NoSettings_v3!$C$1:$AH$1,0)),"")</f>
        <v>0</v>
      </c>
      <c r="H694" s="157">
        <f>IFERROR(INDEX(NoSettings_v3!$C$2:$AH$4612,MATCH('EPS 3.1.3'!$B694,NoSettings_v3!$A$2:$A$4612,0),MATCH('EPS 3.1.3'!H$1,NoSettings_v3!$C$1:$AH$1,0)),"")</f>
        <v>0</v>
      </c>
      <c r="I694" s="157">
        <f>IFERROR(INDEX(NoSettings_v3!$C$2:$AH$4612,MATCH('EPS 3.1.3'!$B694,NoSettings_v3!$A$2:$A$4612,0),MATCH('EPS 3.1.3'!I$1,NoSettings_v3!$C$1:$AH$1,0)),"")</f>
        <v>0</v>
      </c>
      <c r="J694" s="157">
        <f>IFERROR(INDEX(NoSettings_v3!$C$2:$AH$4612,MATCH('EPS 3.1.3'!$B694,NoSettings_v3!$A$2:$A$4612,0),MATCH('EPS 3.1.3'!J$1,NoSettings_v3!$C$1:$AH$1,0)),"")</f>
        <v>0</v>
      </c>
      <c r="K694" s="157">
        <f>IFERROR(INDEX(NoSettings_v3!$C$2:$AH$4612,MATCH('EPS 3.1.3'!$B694,NoSettings_v3!$A$2:$A$4612,0),MATCH('EPS 3.1.3'!K$1,NoSettings_v3!$C$1:$AH$1,0)),"")</f>
        <v>0</v>
      </c>
      <c r="L694" s="157">
        <f>IFERROR(INDEX(NoSettings_v3!$C$2:$AH$4612,MATCH('EPS 3.1.3'!$B694,NoSettings_v3!$A$2:$A$4612,0),MATCH('EPS 3.1.3'!L$1,NoSettings_v3!$C$1:$AH$1,0)),"")</f>
        <v>0</v>
      </c>
      <c r="M694" s="157">
        <f>IFERROR(INDEX(NoSettings_v3!$C$2:$AH$4612,MATCH('EPS 3.1.3'!$B694,NoSettings_v3!$A$2:$A$4612,0),MATCH('EPS 3.1.3'!M$1,NoSettings_v3!$C$1:$AH$1,0)),"")</f>
        <v>0</v>
      </c>
      <c r="N694" s="157">
        <f>IFERROR(INDEX(NoSettings_v3!$C$2:$AH$4612,MATCH('EPS 3.1.3'!$B694,NoSettings_v3!$A$2:$A$4612,0),MATCH('EPS 3.1.3'!N$1,NoSettings_v3!$C$1:$AH$1,0)),"")</f>
        <v>0</v>
      </c>
      <c r="O694" s="157">
        <f>IFERROR(INDEX(NoSettings_v3!$C$2:$AH$4612,MATCH('EPS 3.1.3'!$B694,NoSettings_v3!$A$2:$A$4612,0),MATCH('EPS 3.1.3'!O$1,NoSettings_v3!$C$1:$AH$1,0)),"")</f>
        <v>0</v>
      </c>
      <c r="P694" s="157">
        <f>IFERROR(INDEX(NoSettings_v3!$C$2:$AH$4612,MATCH('EPS 3.1.3'!$B694,NoSettings_v3!$A$2:$A$4612,0),MATCH('EPS 3.1.3'!P$1,NoSettings_v3!$C$1:$AH$1,0)),"")</f>
        <v>0</v>
      </c>
      <c r="Q694" s="157">
        <f>IFERROR(INDEX(NoSettings_v3!$C$2:$AH$4612,MATCH('EPS 3.1.3'!$B694,NoSettings_v3!$A$2:$A$4612,0),MATCH('EPS 3.1.3'!Q$1,NoSettings_v3!$C$1:$AH$1,0)),"")</f>
        <v>0</v>
      </c>
      <c r="R694" s="157">
        <f>IFERROR(INDEX(NoSettings_v3!$C$2:$AH$4612,MATCH('EPS 3.1.3'!$B694,NoSettings_v3!$A$2:$A$4612,0),MATCH('EPS 3.1.3'!R$1,NoSettings_v3!$C$1:$AH$1,0)),"")</f>
        <v>0</v>
      </c>
      <c r="S694" s="157">
        <f>IFERROR(INDEX(NoSettings_v3!$C$2:$AH$4612,MATCH('EPS 3.1.3'!$B694,NoSettings_v3!$A$2:$A$4612,0),MATCH('EPS 3.1.3'!S$1,NoSettings_v3!$C$1:$AH$1,0)),"")</f>
        <v>0</v>
      </c>
      <c r="T694" s="157">
        <f>IFERROR(INDEX(NoSettings_v3!$C$2:$AH$4612,MATCH('EPS 3.1.3'!$B694,NoSettings_v3!$A$2:$A$4612,0),MATCH('EPS 3.1.3'!T$1,NoSettings_v3!$C$1:$AH$1,0)),"")</f>
        <v>0</v>
      </c>
      <c r="U694" s="157">
        <f>IFERROR(INDEX(NoSettings_v3!$C$2:$AH$4612,MATCH('EPS 3.1.3'!$B694,NoSettings_v3!$A$2:$A$4612,0),MATCH('EPS 3.1.3'!U$1,NoSettings_v3!$C$1:$AH$1,0)),"")</f>
        <v>0</v>
      </c>
      <c r="V694" s="157">
        <f>IFERROR(INDEX(NoSettings_v3!$C$2:$AH$4612,MATCH('EPS 3.1.3'!$B694,NoSettings_v3!$A$2:$A$4612,0),MATCH('EPS 3.1.3'!V$1,NoSettings_v3!$C$1:$AH$1,0)),"")</f>
        <v>0</v>
      </c>
      <c r="W694" s="157">
        <f>IFERROR(INDEX(NoSettings_v3!$C$2:$AH$4612,MATCH('EPS 3.1.3'!$B694,NoSettings_v3!$A$2:$A$4612,0),MATCH('EPS 3.1.3'!W$1,NoSettings_v3!$C$1:$AH$1,0)),"")</f>
        <v>0</v>
      </c>
      <c r="X694" s="157">
        <f>IFERROR(INDEX(NoSettings_v3!$C$2:$AH$4612,MATCH('EPS 3.1.3'!$B694,NoSettings_v3!$A$2:$A$4612,0),MATCH('EPS 3.1.3'!X$1,NoSettings_v3!$C$1:$AH$1,0)),"")</f>
        <v>0</v>
      </c>
      <c r="Y694" s="157">
        <f>IFERROR(INDEX(NoSettings_v3!$C$2:$AH$4612,MATCH('EPS 3.1.3'!$B694,NoSettings_v3!$A$2:$A$4612,0),MATCH('EPS 3.1.3'!Y$1,NoSettings_v3!$C$1:$AH$1,0)),"")</f>
        <v>0</v>
      </c>
      <c r="Z694" s="157">
        <f>IFERROR(INDEX(NoSettings_v3!$C$2:$AH$4612,MATCH('EPS 3.1.3'!$B694,NoSettings_v3!$A$2:$A$4612,0),MATCH('EPS 3.1.3'!Z$1,NoSettings_v3!$C$1:$AH$1,0)),"")</f>
        <v>0</v>
      </c>
      <c r="AA694" s="157">
        <f>IFERROR(INDEX(NoSettings_v3!$C$2:$AH$4612,MATCH('EPS 3.1.3'!$B694,NoSettings_v3!$A$2:$A$4612,0),MATCH('EPS 3.1.3'!AA$1,NoSettings_v3!$C$1:$AH$1,0)),"")</f>
        <v>0</v>
      </c>
      <c r="AB694" s="157">
        <f>IFERROR(INDEX(NoSettings_v3!$C$2:$AH$4612,MATCH('EPS 3.1.3'!$B694,NoSettings_v3!$A$2:$A$4612,0),MATCH('EPS 3.1.3'!AB$1,NoSettings_v3!$C$1:$AH$1,0)),"")</f>
        <v>0</v>
      </c>
      <c r="AC694" s="157">
        <f>IFERROR(INDEX(NoSettings_v3!$C$2:$AH$4612,MATCH('EPS 3.1.3'!$B694,NoSettings_v3!$A$2:$A$4612,0),MATCH('EPS 3.1.3'!AC$1,NoSettings_v3!$C$1:$AH$1,0)),"")</f>
        <v>0</v>
      </c>
      <c r="AD694" s="157">
        <f>IFERROR(INDEX(NoSettings_v3!$C$2:$AH$4612,MATCH('EPS 3.1.3'!$B694,NoSettings_v3!$A$2:$A$4612,0),MATCH('EPS 3.1.3'!AD$1,NoSettings_v3!$C$1:$AH$1,0)),"")</f>
        <v>0</v>
      </c>
      <c r="AE694" s="157">
        <f>IFERROR(INDEX(NoSettings_v3!$C$2:$AH$4612,MATCH('EPS 3.1.3'!$B694,NoSettings_v3!$A$2:$A$4612,0),MATCH('EPS 3.1.3'!AE$1,NoSettings_v3!$C$1:$AH$1,0)),"")</f>
        <v>0</v>
      </c>
      <c r="AF694" s="157">
        <f>IFERROR(INDEX(NoSettings_v3!$C$2:$AH$4612,MATCH('EPS 3.1.3'!$B694,NoSettings_v3!$A$2:$A$4612,0),MATCH('EPS 3.1.3'!AF$1,NoSettings_v3!$C$1:$AH$1,0)),"")</f>
        <v>0</v>
      </c>
      <c r="AG694" s="157">
        <f>IFERROR(INDEX(NoSettings_v3!$C$2:$AH$4612,MATCH('EPS 3.1.3'!$B694,NoSettings_v3!$A$2:$A$4612,0),MATCH('EPS 3.1.3'!AG$1,NoSettings_v3!$C$1:$AH$1,0)),"")</f>
        <v>0</v>
      </c>
      <c r="AH694" s="157">
        <f>IFERROR(INDEX(NoSettings_v3!$C$2:$AH$4612,MATCH('EPS 3.1.3'!$B694,NoSettings_v3!$A$2:$A$4612,0),MATCH('EPS 3.1.3'!AH$1,NoSettings_v3!$C$1:$AH$1,0)),"")</f>
        <v>0</v>
      </c>
      <c r="AI694" s="157">
        <f>IFERROR(INDEX(NoSettings_v3!$C$2:$AH$4612,MATCH('EPS 3.1.3'!$B694,NoSettings_v3!$A$2:$A$4612,0),MATCH('EPS 3.1.3'!AI$1,NoSettings_v3!$C$1:$AH$1,0)),"")</f>
        <v>0</v>
      </c>
    </row>
    <row r="695" spans="1:35" x14ac:dyDescent="0.35">
      <c r="A695" s="127"/>
      <c r="B695" s="161" t="s">
        <v>1346</v>
      </c>
      <c r="C695" s="127" t="s">
        <v>964</v>
      </c>
      <c r="D695" s="157">
        <f>IFERROR(INDEX(NoSettings_v3!$C$2:$AH$4612,MATCH('EPS 3.1.3'!$B695,NoSettings_v3!$A$2:$A$4612,0),MATCH('EPS 3.1.3'!D$1,NoSettings_v3!$C$1:$AH$1,0)),"")</f>
        <v>0</v>
      </c>
      <c r="E695" s="157">
        <f>IFERROR(INDEX(NoSettings_v3!$C$2:$AH$4612,MATCH('EPS 3.1.3'!$B695,NoSettings_v3!$A$2:$A$4612,0),MATCH('EPS 3.1.3'!E$1,NoSettings_v3!$C$1:$AH$1,0)),"")</f>
        <v>0</v>
      </c>
      <c r="F695" s="157">
        <f>IFERROR(INDEX(NoSettings_v3!$C$2:$AH$4612,MATCH('EPS 3.1.3'!$B695,NoSettings_v3!$A$2:$A$4612,0),MATCH('EPS 3.1.3'!F$1,NoSettings_v3!$C$1:$AH$1,0)),"")</f>
        <v>0</v>
      </c>
      <c r="G695" s="157">
        <f>IFERROR(INDEX(NoSettings_v3!$C$2:$AH$4612,MATCH('EPS 3.1.3'!$B695,NoSettings_v3!$A$2:$A$4612,0),MATCH('EPS 3.1.3'!G$1,NoSettings_v3!$C$1:$AH$1,0)),"")</f>
        <v>0</v>
      </c>
      <c r="H695" s="157">
        <f>IFERROR(INDEX(NoSettings_v3!$C$2:$AH$4612,MATCH('EPS 3.1.3'!$B695,NoSettings_v3!$A$2:$A$4612,0),MATCH('EPS 3.1.3'!H$1,NoSettings_v3!$C$1:$AH$1,0)),"")</f>
        <v>0</v>
      </c>
      <c r="I695" s="157">
        <f>IFERROR(INDEX(NoSettings_v3!$C$2:$AH$4612,MATCH('EPS 3.1.3'!$B695,NoSettings_v3!$A$2:$A$4612,0),MATCH('EPS 3.1.3'!I$1,NoSettings_v3!$C$1:$AH$1,0)),"")</f>
        <v>0</v>
      </c>
      <c r="J695" s="157">
        <f>IFERROR(INDEX(NoSettings_v3!$C$2:$AH$4612,MATCH('EPS 3.1.3'!$B695,NoSettings_v3!$A$2:$A$4612,0),MATCH('EPS 3.1.3'!J$1,NoSettings_v3!$C$1:$AH$1,0)),"")</f>
        <v>0</v>
      </c>
      <c r="K695" s="157">
        <f>IFERROR(INDEX(NoSettings_v3!$C$2:$AH$4612,MATCH('EPS 3.1.3'!$B695,NoSettings_v3!$A$2:$A$4612,0),MATCH('EPS 3.1.3'!K$1,NoSettings_v3!$C$1:$AH$1,0)),"")</f>
        <v>0</v>
      </c>
      <c r="L695" s="157">
        <f>IFERROR(INDEX(NoSettings_v3!$C$2:$AH$4612,MATCH('EPS 3.1.3'!$B695,NoSettings_v3!$A$2:$A$4612,0),MATCH('EPS 3.1.3'!L$1,NoSettings_v3!$C$1:$AH$1,0)),"")</f>
        <v>0</v>
      </c>
      <c r="M695" s="157">
        <f>IFERROR(INDEX(NoSettings_v3!$C$2:$AH$4612,MATCH('EPS 3.1.3'!$B695,NoSettings_v3!$A$2:$A$4612,0),MATCH('EPS 3.1.3'!M$1,NoSettings_v3!$C$1:$AH$1,0)),"")</f>
        <v>0</v>
      </c>
      <c r="N695" s="157">
        <f>IFERROR(INDEX(NoSettings_v3!$C$2:$AH$4612,MATCH('EPS 3.1.3'!$B695,NoSettings_v3!$A$2:$A$4612,0),MATCH('EPS 3.1.3'!N$1,NoSettings_v3!$C$1:$AH$1,0)),"")</f>
        <v>0</v>
      </c>
      <c r="O695" s="157">
        <f>IFERROR(INDEX(NoSettings_v3!$C$2:$AH$4612,MATCH('EPS 3.1.3'!$B695,NoSettings_v3!$A$2:$A$4612,0),MATCH('EPS 3.1.3'!O$1,NoSettings_v3!$C$1:$AH$1,0)),"")</f>
        <v>0</v>
      </c>
      <c r="P695" s="157">
        <f>IFERROR(INDEX(NoSettings_v3!$C$2:$AH$4612,MATCH('EPS 3.1.3'!$B695,NoSettings_v3!$A$2:$A$4612,0),MATCH('EPS 3.1.3'!P$1,NoSettings_v3!$C$1:$AH$1,0)),"")</f>
        <v>0</v>
      </c>
      <c r="Q695" s="157">
        <f>IFERROR(INDEX(NoSettings_v3!$C$2:$AH$4612,MATCH('EPS 3.1.3'!$B695,NoSettings_v3!$A$2:$A$4612,0),MATCH('EPS 3.1.3'!Q$1,NoSettings_v3!$C$1:$AH$1,0)),"")</f>
        <v>0</v>
      </c>
      <c r="R695" s="157">
        <f>IFERROR(INDEX(NoSettings_v3!$C$2:$AH$4612,MATCH('EPS 3.1.3'!$B695,NoSettings_v3!$A$2:$A$4612,0),MATCH('EPS 3.1.3'!R$1,NoSettings_v3!$C$1:$AH$1,0)),"")</f>
        <v>0</v>
      </c>
      <c r="S695" s="157">
        <f>IFERROR(INDEX(NoSettings_v3!$C$2:$AH$4612,MATCH('EPS 3.1.3'!$B695,NoSettings_v3!$A$2:$A$4612,0),MATCH('EPS 3.1.3'!S$1,NoSettings_v3!$C$1:$AH$1,0)),"")</f>
        <v>0</v>
      </c>
      <c r="T695" s="157">
        <f>IFERROR(INDEX(NoSettings_v3!$C$2:$AH$4612,MATCH('EPS 3.1.3'!$B695,NoSettings_v3!$A$2:$A$4612,0),MATCH('EPS 3.1.3'!T$1,NoSettings_v3!$C$1:$AH$1,0)),"")</f>
        <v>0</v>
      </c>
      <c r="U695" s="157">
        <f>IFERROR(INDEX(NoSettings_v3!$C$2:$AH$4612,MATCH('EPS 3.1.3'!$B695,NoSettings_v3!$A$2:$A$4612,0),MATCH('EPS 3.1.3'!U$1,NoSettings_v3!$C$1:$AH$1,0)),"")</f>
        <v>0</v>
      </c>
      <c r="V695" s="157">
        <f>IFERROR(INDEX(NoSettings_v3!$C$2:$AH$4612,MATCH('EPS 3.1.3'!$B695,NoSettings_v3!$A$2:$A$4612,0),MATCH('EPS 3.1.3'!V$1,NoSettings_v3!$C$1:$AH$1,0)),"")</f>
        <v>0</v>
      </c>
      <c r="W695" s="157">
        <f>IFERROR(INDEX(NoSettings_v3!$C$2:$AH$4612,MATCH('EPS 3.1.3'!$B695,NoSettings_v3!$A$2:$A$4612,0),MATCH('EPS 3.1.3'!W$1,NoSettings_v3!$C$1:$AH$1,0)),"")</f>
        <v>0</v>
      </c>
      <c r="X695" s="157">
        <f>IFERROR(INDEX(NoSettings_v3!$C$2:$AH$4612,MATCH('EPS 3.1.3'!$B695,NoSettings_v3!$A$2:$A$4612,0),MATCH('EPS 3.1.3'!X$1,NoSettings_v3!$C$1:$AH$1,0)),"")</f>
        <v>0</v>
      </c>
      <c r="Y695" s="157">
        <f>IFERROR(INDEX(NoSettings_v3!$C$2:$AH$4612,MATCH('EPS 3.1.3'!$B695,NoSettings_v3!$A$2:$A$4612,0),MATCH('EPS 3.1.3'!Y$1,NoSettings_v3!$C$1:$AH$1,0)),"")</f>
        <v>0</v>
      </c>
      <c r="Z695" s="157">
        <f>IFERROR(INDEX(NoSettings_v3!$C$2:$AH$4612,MATCH('EPS 3.1.3'!$B695,NoSettings_v3!$A$2:$A$4612,0),MATCH('EPS 3.1.3'!Z$1,NoSettings_v3!$C$1:$AH$1,0)),"")</f>
        <v>0</v>
      </c>
      <c r="AA695" s="157">
        <f>IFERROR(INDEX(NoSettings_v3!$C$2:$AH$4612,MATCH('EPS 3.1.3'!$B695,NoSettings_v3!$A$2:$A$4612,0),MATCH('EPS 3.1.3'!AA$1,NoSettings_v3!$C$1:$AH$1,0)),"")</f>
        <v>0</v>
      </c>
      <c r="AB695" s="157">
        <f>IFERROR(INDEX(NoSettings_v3!$C$2:$AH$4612,MATCH('EPS 3.1.3'!$B695,NoSettings_v3!$A$2:$A$4612,0),MATCH('EPS 3.1.3'!AB$1,NoSettings_v3!$C$1:$AH$1,0)),"")</f>
        <v>0</v>
      </c>
      <c r="AC695" s="157">
        <f>IFERROR(INDEX(NoSettings_v3!$C$2:$AH$4612,MATCH('EPS 3.1.3'!$B695,NoSettings_v3!$A$2:$A$4612,0),MATCH('EPS 3.1.3'!AC$1,NoSettings_v3!$C$1:$AH$1,0)),"")</f>
        <v>0</v>
      </c>
      <c r="AD695" s="157">
        <f>IFERROR(INDEX(NoSettings_v3!$C$2:$AH$4612,MATCH('EPS 3.1.3'!$B695,NoSettings_v3!$A$2:$A$4612,0),MATCH('EPS 3.1.3'!AD$1,NoSettings_v3!$C$1:$AH$1,0)),"")</f>
        <v>0</v>
      </c>
      <c r="AE695" s="157">
        <f>IFERROR(INDEX(NoSettings_v3!$C$2:$AH$4612,MATCH('EPS 3.1.3'!$B695,NoSettings_v3!$A$2:$A$4612,0),MATCH('EPS 3.1.3'!AE$1,NoSettings_v3!$C$1:$AH$1,0)),"")</f>
        <v>0</v>
      </c>
      <c r="AF695" s="157">
        <f>IFERROR(INDEX(NoSettings_v3!$C$2:$AH$4612,MATCH('EPS 3.1.3'!$B695,NoSettings_v3!$A$2:$A$4612,0),MATCH('EPS 3.1.3'!AF$1,NoSettings_v3!$C$1:$AH$1,0)),"")</f>
        <v>0</v>
      </c>
      <c r="AG695" s="157">
        <f>IFERROR(INDEX(NoSettings_v3!$C$2:$AH$4612,MATCH('EPS 3.1.3'!$B695,NoSettings_v3!$A$2:$A$4612,0),MATCH('EPS 3.1.3'!AG$1,NoSettings_v3!$C$1:$AH$1,0)),"")</f>
        <v>0</v>
      </c>
      <c r="AH695" s="157">
        <f>IFERROR(INDEX(NoSettings_v3!$C$2:$AH$4612,MATCH('EPS 3.1.3'!$B695,NoSettings_v3!$A$2:$A$4612,0),MATCH('EPS 3.1.3'!AH$1,NoSettings_v3!$C$1:$AH$1,0)),"")</f>
        <v>0</v>
      </c>
      <c r="AI695" s="157">
        <f>IFERROR(INDEX(NoSettings_v3!$C$2:$AH$4612,MATCH('EPS 3.1.3'!$B695,NoSettings_v3!$A$2:$A$4612,0),MATCH('EPS 3.1.3'!AI$1,NoSettings_v3!$C$1:$AH$1,0)),"")</f>
        <v>0</v>
      </c>
    </row>
    <row r="696" spans="1:35" x14ac:dyDescent="0.35">
      <c r="A696" s="127"/>
      <c r="B696" s="161" t="s">
        <v>1347</v>
      </c>
      <c r="C696" s="127" t="s">
        <v>964</v>
      </c>
      <c r="D696" s="157">
        <f>IFERROR(INDEX(NoSettings_v3!$C$2:$AH$4612,MATCH('EPS 3.1.3'!$B696,NoSettings_v3!$A$2:$A$4612,0),MATCH('EPS 3.1.3'!D$1,NoSettings_v3!$C$1:$AH$1,0)),"")</f>
        <v>0</v>
      </c>
      <c r="E696" s="157">
        <f>IFERROR(INDEX(NoSettings_v3!$C$2:$AH$4612,MATCH('EPS 3.1.3'!$B696,NoSettings_v3!$A$2:$A$4612,0),MATCH('EPS 3.1.3'!E$1,NoSettings_v3!$C$1:$AH$1,0)),"")</f>
        <v>0</v>
      </c>
      <c r="F696" s="157">
        <f>IFERROR(INDEX(NoSettings_v3!$C$2:$AH$4612,MATCH('EPS 3.1.3'!$B696,NoSettings_v3!$A$2:$A$4612,0),MATCH('EPS 3.1.3'!F$1,NoSettings_v3!$C$1:$AH$1,0)),"")</f>
        <v>0</v>
      </c>
      <c r="G696" s="157">
        <f>IFERROR(INDEX(NoSettings_v3!$C$2:$AH$4612,MATCH('EPS 3.1.3'!$B696,NoSettings_v3!$A$2:$A$4612,0),MATCH('EPS 3.1.3'!G$1,NoSettings_v3!$C$1:$AH$1,0)),"")</f>
        <v>0</v>
      </c>
      <c r="H696" s="157">
        <f>IFERROR(INDEX(NoSettings_v3!$C$2:$AH$4612,MATCH('EPS 3.1.3'!$B696,NoSettings_v3!$A$2:$A$4612,0),MATCH('EPS 3.1.3'!H$1,NoSettings_v3!$C$1:$AH$1,0)),"")</f>
        <v>0</v>
      </c>
      <c r="I696" s="157">
        <f>IFERROR(INDEX(NoSettings_v3!$C$2:$AH$4612,MATCH('EPS 3.1.3'!$B696,NoSettings_v3!$A$2:$A$4612,0),MATCH('EPS 3.1.3'!I$1,NoSettings_v3!$C$1:$AH$1,0)),"")</f>
        <v>0</v>
      </c>
      <c r="J696" s="157">
        <f>IFERROR(INDEX(NoSettings_v3!$C$2:$AH$4612,MATCH('EPS 3.1.3'!$B696,NoSettings_v3!$A$2:$A$4612,0),MATCH('EPS 3.1.3'!J$1,NoSettings_v3!$C$1:$AH$1,0)),"")</f>
        <v>0</v>
      </c>
      <c r="K696" s="157">
        <f>IFERROR(INDEX(NoSettings_v3!$C$2:$AH$4612,MATCH('EPS 3.1.3'!$B696,NoSettings_v3!$A$2:$A$4612,0),MATCH('EPS 3.1.3'!K$1,NoSettings_v3!$C$1:$AH$1,0)),"")</f>
        <v>0</v>
      </c>
      <c r="L696" s="157">
        <f>IFERROR(INDEX(NoSettings_v3!$C$2:$AH$4612,MATCH('EPS 3.1.3'!$B696,NoSettings_v3!$A$2:$A$4612,0),MATCH('EPS 3.1.3'!L$1,NoSettings_v3!$C$1:$AH$1,0)),"")</f>
        <v>0</v>
      </c>
      <c r="M696" s="157">
        <f>IFERROR(INDEX(NoSettings_v3!$C$2:$AH$4612,MATCH('EPS 3.1.3'!$B696,NoSettings_v3!$A$2:$A$4612,0),MATCH('EPS 3.1.3'!M$1,NoSettings_v3!$C$1:$AH$1,0)),"")</f>
        <v>0</v>
      </c>
      <c r="N696" s="157">
        <f>IFERROR(INDEX(NoSettings_v3!$C$2:$AH$4612,MATCH('EPS 3.1.3'!$B696,NoSettings_v3!$A$2:$A$4612,0),MATCH('EPS 3.1.3'!N$1,NoSettings_v3!$C$1:$AH$1,0)),"")</f>
        <v>0</v>
      </c>
      <c r="O696" s="157">
        <f>IFERROR(INDEX(NoSettings_v3!$C$2:$AH$4612,MATCH('EPS 3.1.3'!$B696,NoSettings_v3!$A$2:$A$4612,0),MATCH('EPS 3.1.3'!O$1,NoSettings_v3!$C$1:$AH$1,0)),"")</f>
        <v>0</v>
      </c>
      <c r="P696" s="157">
        <f>IFERROR(INDEX(NoSettings_v3!$C$2:$AH$4612,MATCH('EPS 3.1.3'!$B696,NoSettings_v3!$A$2:$A$4612,0),MATCH('EPS 3.1.3'!P$1,NoSettings_v3!$C$1:$AH$1,0)),"")</f>
        <v>0</v>
      </c>
      <c r="Q696" s="157">
        <f>IFERROR(INDEX(NoSettings_v3!$C$2:$AH$4612,MATCH('EPS 3.1.3'!$B696,NoSettings_v3!$A$2:$A$4612,0),MATCH('EPS 3.1.3'!Q$1,NoSettings_v3!$C$1:$AH$1,0)),"")</f>
        <v>0</v>
      </c>
      <c r="R696" s="157">
        <f>IFERROR(INDEX(NoSettings_v3!$C$2:$AH$4612,MATCH('EPS 3.1.3'!$B696,NoSettings_v3!$A$2:$A$4612,0),MATCH('EPS 3.1.3'!R$1,NoSettings_v3!$C$1:$AH$1,0)),"")</f>
        <v>0</v>
      </c>
      <c r="S696" s="157">
        <f>IFERROR(INDEX(NoSettings_v3!$C$2:$AH$4612,MATCH('EPS 3.1.3'!$B696,NoSettings_v3!$A$2:$A$4612,0),MATCH('EPS 3.1.3'!S$1,NoSettings_v3!$C$1:$AH$1,0)),"")</f>
        <v>0</v>
      </c>
      <c r="T696" s="157">
        <f>IFERROR(INDEX(NoSettings_v3!$C$2:$AH$4612,MATCH('EPS 3.1.3'!$B696,NoSettings_v3!$A$2:$A$4612,0),MATCH('EPS 3.1.3'!T$1,NoSettings_v3!$C$1:$AH$1,0)),"")</f>
        <v>0</v>
      </c>
      <c r="U696" s="157">
        <f>IFERROR(INDEX(NoSettings_v3!$C$2:$AH$4612,MATCH('EPS 3.1.3'!$B696,NoSettings_v3!$A$2:$A$4612,0),MATCH('EPS 3.1.3'!U$1,NoSettings_v3!$C$1:$AH$1,0)),"")</f>
        <v>0</v>
      </c>
      <c r="V696" s="157">
        <f>IFERROR(INDEX(NoSettings_v3!$C$2:$AH$4612,MATCH('EPS 3.1.3'!$B696,NoSettings_v3!$A$2:$A$4612,0),MATCH('EPS 3.1.3'!V$1,NoSettings_v3!$C$1:$AH$1,0)),"")</f>
        <v>0</v>
      </c>
      <c r="W696" s="157">
        <f>IFERROR(INDEX(NoSettings_v3!$C$2:$AH$4612,MATCH('EPS 3.1.3'!$B696,NoSettings_v3!$A$2:$A$4612,0),MATCH('EPS 3.1.3'!W$1,NoSettings_v3!$C$1:$AH$1,0)),"")</f>
        <v>0</v>
      </c>
      <c r="X696" s="157">
        <f>IFERROR(INDEX(NoSettings_v3!$C$2:$AH$4612,MATCH('EPS 3.1.3'!$B696,NoSettings_v3!$A$2:$A$4612,0),MATCH('EPS 3.1.3'!X$1,NoSettings_v3!$C$1:$AH$1,0)),"")</f>
        <v>0</v>
      </c>
      <c r="Y696" s="157">
        <f>IFERROR(INDEX(NoSettings_v3!$C$2:$AH$4612,MATCH('EPS 3.1.3'!$B696,NoSettings_v3!$A$2:$A$4612,0),MATCH('EPS 3.1.3'!Y$1,NoSettings_v3!$C$1:$AH$1,0)),"")</f>
        <v>0</v>
      </c>
      <c r="Z696" s="157">
        <f>IFERROR(INDEX(NoSettings_v3!$C$2:$AH$4612,MATCH('EPS 3.1.3'!$B696,NoSettings_v3!$A$2:$A$4612,0),MATCH('EPS 3.1.3'!Z$1,NoSettings_v3!$C$1:$AH$1,0)),"")</f>
        <v>0</v>
      </c>
      <c r="AA696" s="157">
        <f>IFERROR(INDEX(NoSettings_v3!$C$2:$AH$4612,MATCH('EPS 3.1.3'!$B696,NoSettings_v3!$A$2:$A$4612,0),MATCH('EPS 3.1.3'!AA$1,NoSettings_v3!$C$1:$AH$1,0)),"")</f>
        <v>0</v>
      </c>
      <c r="AB696" s="157">
        <f>IFERROR(INDEX(NoSettings_v3!$C$2:$AH$4612,MATCH('EPS 3.1.3'!$B696,NoSettings_v3!$A$2:$A$4612,0),MATCH('EPS 3.1.3'!AB$1,NoSettings_v3!$C$1:$AH$1,0)),"")</f>
        <v>0</v>
      </c>
      <c r="AC696" s="157">
        <f>IFERROR(INDEX(NoSettings_v3!$C$2:$AH$4612,MATCH('EPS 3.1.3'!$B696,NoSettings_v3!$A$2:$A$4612,0),MATCH('EPS 3.1.3'!AC$1,NoSettings_v3!$C$1:$AH$1,0)),"")</f>
        <v>0</v>
      </c>
      <c r="AD696" s="157">
        <f>IFERROR(INDEX(NoSettings_v3!$C$2:$AH$4612,MATCH('EPS 3.1.3'!$B696,NoSettings_v3!$A$2:$A$4612,0),MATCH('EPS 3.1.3'!AD$1,NoSettings_v3!$C$1:$AH$1,0)),"")</f>
        <v>0</v>
      </c>
      <c r="AE696" s="157">
        <f>IFERROR(INDEX(NoSettings_v3!$C$2:$AH$4612,MATCH('EPS 3.1.3'!$B696,NoSettings_v3!$A$2:$A$4612,0),MATCH('EPS 3.1.3'!AE$1,NoSettings_v3!$C$1:$AH$1,0)),"")</f>
        <v>0</v>
      </c>
      <c r="AF696" s="157">
        <f>IFERROR(INDEX(NoSettings_v3!$C$2:$AH$4612,MATCH('EPS 3.1.3'!$B696,NoSettings_v3!$A$2:$A$4612,0),MATCH('EPS 3.1.3'!AF$1,NoSettings_v3!$C$1:$AH$1,0)),"")</f>
        <v>0</v>
      </c>
      <c r="AG696" s="157">
        <f>IFERROR(INDEX(NoSettings_v3!$C$2:$AH$4612,MATCH('EPS 3.1.3'!$B696,NoSettings_v3!$A$2:$A$4612,0),MATCH('EPS 3.1.3'!AG$1,NoSettings_v3!$C$1:$AH$1,0)),"")</f>
        <v>0</v>
      </c>
      <c r="AH696" s="157">
        <f>IFERROR(INDEX(NoSettings_v3!$C$2:$AH$4612,MATCH('EPS 3.1.3'!$B696,NoSettings_v3!$A$2:$A$4612,0),MATCH('EPS 3.1.3'!AH$1,NoSettings_v3!$C$1:$AH$1,0)),"")</f>
        <v>0</v>
      </c>
      <c r="AI696" s="157">
        <f>IFERROR(INDEX(NoSettings_v3!$C$2:$AH$4612,MATCH('EPS 3.1.3'!$B696,NoSettings_v3!$A$2:$A$4612,0),MATCH('EPS 3.1.3'!AI$1,NoSettings_v3!$C$1:$AH$1,0)),"")</f>
        <v>0</v>
      </c>
    </row>
    <row r="697" spans="1:35" x14ac:dyDescent="0.35">
      <c r="A697" s="127"/>
      <c r="B697" s="161" t="s">
        <v>1348</v>
      </c>
      <c r="C697" s="127" t="s">
        <v>964</v>
      </c>
      <c r="D697" s="157">
        <f>IFERROR(INDEX(NoSettings_v3!$C$2:$AH$4612,MATCH('EPS 3.1.3'!$B697,NoSettings_v3!$A$2:$A$4612,0),MATCH('EPS 3.1.3'!D$1,NoSettings_v3!$C$1:$AH$1,0)),"")</f>
        <v>0</v>
      </c>
      <c r="E697" s="157">
        <f>IFERROR(INDEX(NoSettings_v3!$C$2:$AH$4612,MATCH('EPS 3.1.3'!$B697,NoSettings_v3!$A$2:$A$4612,0),MATCH('EPS 3.1.3'!E$1,NoSettings_v3!$C$1:$AH$1,0)),"")</f>
        <v>0</v>
      </c>
      <c r="F697" s="157">
        <f>IFERROR(INDEX(NoSettings_v3!$C$2:$AH$4612,MATCH('EPS 3.1.3'!$B697,NoSettings_v3!$A$2:$A$4612,0),MATCH('EPS 3.1.3'!F$1,NoSettings_v3!$C$1:$AH$1,0)),"")</f>
        <v>0</v>
      </c>
      <c r="G697" s="157">
        <f>IFERROR(INDEX(NoSettings_v3!$C$2:$AH$4612,MATCH('EPS 3.1.3'!$B697,NoSettings_v3!$A$2:$A$4612,0),MATCH('EPS 3.1.3'!G$1,NoSettings_v3!$C$1:$AH$1,0)),"")</f>
        <v>0</v>
      </c>
      <c r="H697" s="157">
        <f>IFERROR(INDEX(NoSettings_v3!$C$2:$AH$4612,MATCH('EPS 3.1.3'!$B697,NoSettings_v3!$A$2:$A$4612,0),MATCH('EPS 3.1.3'!H$1,NoSettings_v3!$C$1:$AH$1,0)),"")</f>
        <v>0</v>
      </c>
      <c r="I697" s="157">
        <f>IFERROR(INDEX(NoSettings_v3!$C$2:$AH$4612,MATCH('EPS 3.1.3'!$B697,NoSettings_v3!$A$2:$A$4612,0),MATCH('EPS 3.1.3'!I$1,NoSettings_v3!$C$1:$AH$1,0)),"")</f>
        <v>0</v>
      </c>
      <c r="J697" s="157">
        <f>IFERROR(INDEX(NoSettings_v3!$C$2:$AH$4612,MATCH('EPS 3.1.3'!$B697,NoSettings_v3!$A$2:$A$4612,0),MATCH('EPS 3.1.3'!J$1,NoSettings_v3!$C$1:$AH$1,0)),"")</f>
        <v>0</v>
      </c>
      <c r="K697" s="157">
        <f>IFERROR(INDEX(NoSettings_v3!$C$2:$AH$4612,MATCH('EPS 3.1.3'!$B697,NoSettings_v3!$A$2:$A$4612,0),MATCH('EPS 3.1.3'!K$1,NoSettings_v3!$C$1:$AH$1,0)),"")</f>
        <v>0</v>
      </c>
      <c r="L697" s="157">
        <f>IFERROR(INDEX(NoSettings_v3!$C$2:$AH$4612,MATCH('EPS 3.1.3'!$B697,NoSettings_v3!$A$2:$A$4612,0),MATCH('EPS 3.1.3'!L$1,NoSettings_v3!$C$1:$AH$1,0)),"")</f>
        <v>0</v>
      </c>
      <c r="M697" s="157">
        <f>IFERROR(INDEX(NoSettings_v3!$C$2:$AH$4612,MATCH('EPS 3.1.3'!$B697,NoSettings_v3!$A$2:$A$4612,0),MATCH('EPS 3.1.3'!M$1,NoSettings_v3!$C$1:$AH$1,0)),"")</f>
        <v>0</v>
      </c>
      <c r="N697" s="157">
        <f>IFERROR(INDEX(NoSettings_v3!$C$2:$AH$4612,MATCH('EPS 3.1.3'!$B697,NoSettings_v3!$A$2:$A$4612,0),MATCH('EPS 3.1.3'!N$1,NoSettings_v3!$C$1:$AH$1,0)),"")</f>
        <v>0</v>
      </c>
      <c r="O697" s="157">
        <f>IFERROR(INDEX(NoSettings_v3!$C$2:$AH$4612,MATCH('EPS 3.1.3'!$B697,NoSettings_v3!$A$2:$A$4612,0),MATCH('EPS 3.1.3'!O$1,NoSettings_v3!$C$1:$AH$1,0)),"")</f>
        <v>0</v>
      </c>
      <c r="P697" s="157">
        <f>IFERROR(INDEX(NoSettings_v3!$C$2:$AH$4612,MATCH('EPS 3.1.3'!$B697,NoSettings_v3!$A$2:$A$4612,0),MATCH('EPS 3.1.3'!P$1,NoSettings_v3!$C$1:$AH$1,0)),"")</f>
        <v>0</v>
      </c>
      <c r="Q697" s="157">
        <f>IFERROR(INDEX(NoSettings_v3!$C$2:$AH$4612,MATCH('EPS 3.1.3'!$B697,NoSettings_v3!$A$2:$A$4612,0),MATCH('EPS 3.1.3'!Q$1,NoSettings_v3!$C$1:$AH$1,0)),"")</f>
        <v>0</v>
      </c>
      <c r="R697" s="157">
        <f>IFERROR(INDEX(NoSettings_v3!$C$2:$AH$4612,MATCH('EPS 3.1.3'!$B697,NoSettings_v3!$A$2:$A$4612,0),MATCH('EPS 3.1.3'!R$1,NoSettings_v3!$C$1:$AH$1,0)),"")</f>
        <v>0</v>
      </c>
      <c r="S697" s="157">
        <f>IFERROR(INDEX(NoSettings_v3!$C$2:$AH$4612,MATCH('EPS 3.1.3'!$B697,NoSettings_v3!$A$2:$A$4612,0),MATCH('EPS 3.1.3'!S$1,NoSettings_v3!$C$1:$AH$1,0)),"")</f>
        <v>0</v>
      </c>
      <c r="T697" s="157">
        <f>IFERROR(INDEX(NoSettings_v3!$C$2:$AH$4612,MATCH('EPS 3.1.3'!$B697,NoSettings_v3!$A$2:$A$4612,0),MATCH('EPS 3.1.3'!T$1,NoSettings_v3!$C$1:$AH$1,0)),"")</f>
        <v>0</v>
      </c>
      <c r="U697" s="157">
        <f>IFERROR(INDEX(NoSettings_v3!$C$2:$AH$4612,MATCH('EPS 3.1.3'!$B697,NoSettings_v3!$A$2:$A$4612,0),MATCH('EPS 3.1.3'!U$1,NoSettings_v3!$C$1:$AH$1,0)),"")</f>
        <v>0</v>
      </c>
      <c r="V697" s="157">
        <f>IFERROR(INDEX(NoSettings_v3!$C$2:$AH$4612,MATCH('EPS 3.1.3'!$B697,NoSettings_v3!$A$2:$A$4612,0),MATCH('EPS 3.1.3'!V$1,NoSettings_v3!$C$1:$AH$1,0)),"")</f>
        <v>0</v>
      </c>
      <c r="W697" s="157">
        <f>IFERROR(INDEX(NoSettings_v3!$C$2:$AH$4612,MATCH('EPS 3.1.3'!$B697,NoSettings_v3!$A$2:$A$4612,0),MATCH('EPS 3.1.3'!W$1,NoSettings_v3!$C$1:$AH$1,0)),"")</f>
        <v>0</v>
      </c>
      <c r="X697" s="157">
        <f>IFERROR(INDEX(NoSettings_v3!$C$2:$AH$4612,MATCH('EPS 3.1.3'!$B697,NoSettings_v3!$A$2:$A$4612,0),MATCH('EPS 3.1.3'!X$1,NoSettings_v3!$C$1:$AH$1,0)),"")</f>
        <v>0</v>
      </c>
      <c r="Y697" s="157">
        <f>IFERROR(INDEX(NoSettings_v3!$C$2:$AH$4612,MATCH('EPS 3.1.3'!$B697,NoSettings_v3!$A$2:$A$4612,0),MATCH('EPS 3.1.3'!Y$1,NoSettings_v3!$C$1:$AH$1,0)),"")</f>
        <v>0</v>
      </c>
      <c r="Z697" s="157">
        <f>IFERROR(INDEX(NoSettings_v3!$C$2:$AH$4612,MATCH('EPS 3.1.3'!$B697,NoSettings_v3!$A$2:$A$4612,0),MATCH('EPS 3.1.3'!Z$1,NoSettings_v3!$C$1:$AH$1,0)),"")</f>
        <v>0</v>
      </c>
      <c r="AA697" s="157">
        <f>IFERROR(INDEX(NoSettings_v3!$C$2:$AH$4612,MATCH('EPS 3.1.3'!$B697,NoSettings_v3!$A$2:$A$4612,0),MATCH('EPS 3.1.3'!AA$1,NoSettings_v3!$C$1:$AH$1,0)),"")</f>
        <v>0</v>
      </c>
      <c r="AB697" s="157">
        <f>IFERROR(INDEX(NoSettings_v3!$C$2:$AH$4612,MATCH('EPS 3.1.3'!$B697,NoSettings_v3!$A$2:$A$4612,0),MATCH('EPS 3.1.3'!AB$1,NoSettings_v3!$C$1:$AH$1,0)),"")</f>
        <v>0</v>
      </c>
      <c r="AC697" s="157">
        <f>IFERROR(INDEX(NoSettings_v3!$C$2:$AH$4612,MATCH('EPS 3.1.3'!$B697,NoSettings_v3!$A$2:$A$4612,0),MATCH('EPS 3.1.3'!AC$1,NoSettings_v3!$C$1:$AH$1,0)),"")</f>
        <v>0</v>
      </c>
      <c r="AD697" s="157">
        <f>IFERROR(INDEX(NoSettings_v3!$C$2:$AH$4612,MATCH('EPS 3.1.3'!$B697,NoSettings_v3!$A$2:$A$4612,0),MATCH('EPS 3.1.3'!AD$1,NoSettings_v3!$C$1:$AH$1,0)),"")</f>
        <v>0</v>
      </c>
      <c r="AE697" s="157">
        <f>IFERROR(INDEX(NoSettings_v3!$C$2:$AH$4612,MATCH('EPS 3.1.3'!$B697,NoSettings_v3!$A$2:$A$4612,0),MATCH('EPS 3.1.3'!AE$1,NoSettings_v3!$C$1:$AH$1,0)),"")</f>
        <v>0</v>
      </c>
      <c r="AF697" s="157">
        <f>IFERROR(INDEX(NoSettings_v3!$C$2:$AH$4612,MATCH('EPS 3.1.3'!$B697,NoSettings_v3!$A$2:$A$4612,0),MATCH('EPS 3.1.3'!AF$1,NoSettings_v3!$C$1:$AH$1,0)),"")</f>
        <v>0</v>
      </c>
      <c r="AG697" s="157">
        <f>IFERROR(INDEX(NoSettings_v3!$C$2:$AH$4612,MATCH('EPS 3.1.3'!$B697,NoSettings_v3!$A$2:$A$4612,0),MATCH('EPS 3.1.3'!AG$1,NoSettings_v3!$C$1:$AH$1,0)),"")</f>
        <v>0</v>
      </c>
      <c r="AH697" s="157">
        <f>IFERROR(INDEX(NoSettings_v3!$C$2:$AH$4612,MATCH('EPS 3.1.3'!$B697,NoSettings_v3!$A$2:$A$4612,0),MATCH('EPS 3.1.3'!AH$1,NoSettings_v3!$C$1:$AH$1,0)),"")</f>
        <v>0</v>
      </c>
      <c r="AI697" s="157">
        <f>IFERROR(INDEX(NoSettings_v3!$C$2:$AH$4612,MATCH('EPS 3.1.3'!$B697,NoSettings_v3!$A$2:$A$4612,0),MATCH('EPS 3.1.3'!AI$1,NoSettings_v3!$C$1:$AH$1,0)),"")</f>
        <v>0</v>
      </c>
    </row>
    <row r="698" spans="1:35" x14ac:dyDescent="0.35">
      <c r="A698" s="127"/>
      <c r="B698" s="161" t="s">
        <v>1349</v>
      </c>
      <c r="C698" s="127" t="s">
        <v>964</v>
      </c>
      <c r="D698" s="157">
        <f>IFERROR(INDEX(NoSettings_v3!$C$2:$AH$4612,MATCH('EPS 3.1.3'!$B698,NoSettings_v3!$A$2:$A$4612,0),MATCH('EPS 3.1.3'!D$1,NoSettings_v3!$C$1:$AH$1,0)),"")</f>
        <v>0</v>
      </c>
      <c r="E698" s="157">
        <f>IFERROR(INDEX(NoSettings_v3!$C$2:$AH$4612,MATCH('EPS 3.1.3'!$B698,NoSettings_v3!$A$2:$A$4612,0),MATCH('EPS 3.1.3'!E$1,NoSettings_v3!$C$1:$AH$1,0)),"")</f>
        <v>0</v>
      </c>
      <c r="F698" s="157">
        <f>IFERROR(INDEX(NoSettings_v3!$C$2:$AH$4612,MATCH('EPS 3.1.3'!$B698,NoSettings_v3!$A$2:$A$4612,0),MATCH('EPS 3.1.3'!F$1,NoSettings_v3!$C$1:$AH$1,0)),"")</f>
        <v>0</v>
      </c>
      <c r="G698" s="157">
        <f>IFERROR(INDEX(NoSettings_v3!$C$2:$AH$4612,MATCH('EPS 3.1.3'!$B698,NoSettings_v3!$A$2:$A$4612,0),MATCH('EPS 3.1.3'!G$1,NoSettings_v3!$C$1:$AH$1,0)),"")</f>
        <v>0</v>
      </c>
      <c r="H698" s="157">
        <f>IFERROR(INDEX(NoSettings_v3!$C$2:$AH$4612,MATCH('EPS 3.1.3'!$B698,NoSettings_v3!$A$2:$A$4612,0),MATCH('EPS 3.1.3'!H$1,NoSettings_v3!$C$1:$AH$1,0)),"")</f>
        <v>0</v>
      </c>
      <c r="I698" s="157">
        <f>IFERROR(INDEX(NoSettings_v3!$C$2:$AH$4612,MATCH('EPS 3.1.3'!$B698,NoSettings_v3!$A$2:$A$4612,0),MATCH('EPS 3.1.3'!I$1,NoSettings_v3!$C$1:$AH$1,0)),"")</f>
        <v>0</v>
      </c>
      <c r="J698" s="157">
        <f>IFERROR(INDEX(NoSettings_v3!$C$2:$AH$4612,MATCH('EPS 3.1.3'!$B698,NoSettings_v3!$A$2:$A$4612,0),MATCH('EPS 3.1.3'!J$1,NoSettings_v3!$C$1:$AH$1,0)),"")</f>
        <v>0</v>
      </c>
      <c r="K698" s="157">
        <f>IFERROR(INDEX(NoSettings_v3!$C$2:$AH$4612,MATCH('EPS 3.1.3'!$B698,NoSettings_v3!$A$2:$A$4612,0),MATCH('EPS 3.1.3'!K$1,NoSettings_v3!$C$1:$AH$1,0)),"")</f>
        <v>0</v>
      </c>
      <c r="L698" s="157">
        <f>IFERROR(INDEX(NoSettings_v3!$C$2:$AH$4612,MATCH('EPS 3.1.3'!$B698,NoSettings_v3!$A$2:$A$4612,0),MATCH('EPS 3.1.3'!L$1,NoSettings_v3!$C$1:$AH$1,0)),"")</f>
        <v>0</v>
      </c>
      <c r="M698" s="157">
        <f>IFERROR(INDEX(NoSettings_v3!$C$2:$AH$4612,MATCH('EPS 3.1.3'!$B698,NoSettings_v3!$A$2:$A$4612,0),MATCH('EPS 3.1.3'!M$1,NoSettings_v3!$C$1:$AH$1,0)),"")</f>
        <v>0</v>
      </c>
      <c r="N698" s="157">
        <f>IFERROR(INDEX(NoSettings_v3!$C$2:$AH$4612,MATCH('EPS 3.1.3'!$B698,NoSettings_v3!$A$2:$A$4612,0),MATCH('EPS 3.1.3'!N$1,NoSettings_v3!$C$1:$AH$1,0)),"")</f>
        <v>0</v>
      </c>
      <c r="O698" s="157">
        <f>IFERROR(INDEX(NoSettings_v3!$C$2:$AH$4612,MATCH('EPS 3.1.3'!$B698,NoSettings_v3!$A$2:$A$4612,0),MATCH('EPS 3.1.3'!O$1,NoSettings_v3!$C$1:$AH$1,0)),"")</f>
        <v>0</v>
      </c>
      <c r="P698" s="157">
        <f>IFERROR(INDEX(NoSettings_v3!$C$2:$AH$4612,MATCH('EPS 3.1.3'!$B698,NoSettings_v3!$A$2:$A$4612,0),MATCH('EPS 3.1.3'!P$1,NoSettings_v3!$C$1:$AH$1,0)),"")</f>
        <v>0</v>
      </c>
      <c r="Q698" s="157">
        <f>IFERROR(INDEX(NoSettings_v3!$C$2:$AH$4612,MATCH('EPS 3.1.3'!$B698,NoSettings_v3!$A$2:$A$4612,0),MATCH('EPS 3.1.3'!Q$1,NoSettings_v3!$C$1:$AH$1,0)),"")</f>
        <v>0</v>
      </c>
      <c r="R698" s="157">
        <f>IFERROR(INDEX(NoSettings_v3!$C$2:$AH$4612,MATCH('EPS 3.1.3'!$B698,NoSettings_v3!$A$2:$A$4612,0),MATCH('EPS 3.1.3'!R$1,NoSettings_v3!$C$1:$AH$1,0)),"")</f>
        <v>0</v>
      </c>
      <c r="S698" s="157">
        <f>IFERROR(INDEX(NoSettings_v3!$C$2:$AH$4612,MATCH('EPS 3.1.3'!$B698,NoSettings_v3!$A$2:$A$4612,0),MATCH('EPS 3.1.3'!S$1,NoSettings_v3!$C$1:$AH$1,0)),"")</f>
        <v>0</v>
      </c>
      <c r="T698" s="157">
        <f>IFERROR(INDEX(NoSettings_v3!$C$2:$AH$4612,MATCH('EPS 3.1.3'!$B698,NoSettings_v3!$A$2:$A$4612,0),MATCH('EPS 3.1.3'!T$1,NoSettings_v3!$C$1:$AH$1,0)),"")</f>
        <v>0</v>
      </c>
      <c r="U698" s="157">
        <f>IFERROR(INDEX(NoSettings_v3!$C$2:$AH$4612,MATCH('EPS 3.1.3'!$B698,NoSettings_v3!$A$2:$A$4612,0),MATCH('EPS 3.1.3'!U$1,NoSettings_v3!$C$1:$AH$1,0)),"")</f>
        <v>0</v>
      </c>
      <c r="V698" s="157">
        <f>IFERROR(INDEX(NoSettings_v3!$C$2:$AH$4612,MATCH('EPS 3.1.3'!$B698,NoSettings_v3!$A$2:$A$4612,0),MATCH('EPS 3.1.3'!V$1,NoSettings_v3!$C$1:$AH$1,0)),"")</f>
        <v>0</v>
      </c>
      <c r="W698" s="157">
        <f>IFERROR(INDEX(NoSettings_v3!$C$2:$AH$4612,MATCH('EPS 3.1.3'!$B698,NoSettings_v3!$A$2:$A$4612,0),MATCH('EPS 3.1.3'!W$1,NoSettings_v3!$C$1:$AH$1,0)),"")</f>
        <v>0</v>
      </c>
      <c r="X698" s="157">
        <f>IFERROR(INDEX(NoSettings_v3!$C$2:$AH$4612,MATCH('EPS 3.1.3'!$B698,NoSettings_v3!$A$2:$A$4612,0),MATCH('EPS 3.1.3'!X$1,NoSettings_v3!$C$1:$AH$1,0)),"")</f>
        <v>0</v>
      </c>
      <c r="Y698" s="157">
        <f>IFERROR(INDEX(NoSettings_v3!$C$2:$AH$4612,MATCH('EPS 3.1.3'!$B698,NoSettings_v3!$A$2:$A$4612,0),MATCH('EPS 3.1.3'!Y$1,NoSettings_v3!$C$1:$AH$1,0)),"")</f>
        <v>0</v>
      </c>
      <c r="Z698" s="157">
        <f>IFERROR(INDEX(NoSettings_v3!$C$2:$AH$4612,MATCH('EPS 3.1.3'!$B698,NoSettings_v3!$A$2:$A$4612,0),MATCH('EPS 3.1.3'!Z$1,NoSettings_v3!$C$1:$AH$1,0)),"")</f>
        <v>0</v>
      </c>
      <c r="AA698" s="157">
        <f>IFERROR(INDEX(NoSettings_v3!$C$2:$AH$4612,MATCH('EPS 3.1.3'!$B698,NoSettings_v3!$A$2:$A$4612,0),MATCH('EPS 3.1.3'!AA$1,NoSettings_v3!$C$1:$AH$1,0)),"")</f>
        <v>0</v>
      </c>
      <c r="AB698" s="157">
        <f>IFERROR(INDEX(NoSettings_v3!$C$2:$AH$4612,MATCH('EPS 3.1.3'!$B698,NoSettings_v3!$A$2:$A$4612,0),MATCH('EPS 3.1.3'!AB$1,NoSettings_v3!$C$1:$AH$1,0)),"")</f>
        <v>0</v>
      </c>
      <c r="AC698" s="157">
        <f>IFERROR(INDEX(NoSettings_v3!$C$2:$AH$4612,MATCH('EPS 3.1.3'!$B698,NoSettings_v3!$A$2:$A$4612,0),MATCH('EPS 3.1.3'!AC$1,NoSettings_v3!$C$1:$AH$1,0)),"")</f>
        <v>0</v>
      </c>
      <c r="AD698" s="157">
        <f>IFERROR(INDEX(NoSettings_v3!$C$2:$AH$4612,MATCH('EPS 3.1.3'!$B698,NoSettings_v3!$A$2:$A$4612,0),MATCH('EPS 3.1.3'!AD$1,NoSettings_v3!$C$1:$AH$1,0)),"")</f>
        <v>0</v>
      </c>
      <c r="AE698" s="157">
        <f>IFERROR(INDEX(NoSettings_v3!$C$2:$AH$4612,MATCH('EPS 3.1.3'!$B698,NoSettings_v3!$A$2:$A$4612,0),MATCH('EPS 3.1.3'!AE$1,NoSettings_v3!$C$1:$AH$1,0)),"")</f>
        <v>0</v>
      </c>
      <c r="AF698" s="157">
        <f>IFERROR(INDEX(NoSettings_v3!$C$2:$AH$4612,MATCH('EPS 3.1.3'!$B698,NoSettings_v3!$A$2:$A$4612,0),MATCH('EPS 3.1.3'!AF$1,NoSettings_v3!$C$1:$AH$1,0)),"")</f>
        <v>0</v>
      </c>
      <c r="AG698" s="157">
        <f>IFERROR(INDEX(NoSettings_v3!$C$2:$AH$4612,MATCH('EPS 3.1.3'!$B698,NoSettings_v3!$A$2:$A$4612,0),MATCH('EPS 3.1.3'!AG$1,NoSettings_v3!$C$1:$AH$1,0)),"")</f>
        <v>0</v>
      </c>
      <c r="AH698" s="157">
        <f>IFERROR(INDEX(NoSettings_v3!$C$2:$AH$4612,MATCH('EPS 3.1.3'!$B698,NoSettings_v3!$A$2:$A$4612,0),MATCH('EPS 3.1.3'!AH$1,NoSettings_v3!$C$1:$AH$1,0)),"")</f>
        <v>0</v>
      </c>
      <c r="AI698" s="157">
        <f>IFERROR(INDEX(NoSettings_v3!$C$2:$AH$4612,MATCH('EPS 3.1.3'!$B698,NoSettings_v3!$A$2:$A$4612,0),MATCH('EPS 3.1.3'!AI$1,NoSettings_v3!$C$1:$AH$1,0)),"")</f>
        <v>0</v>
      </c>
    </row>
    <row r="699" spans="1:35" x14ac:dyDescent="0.35">
      <c r="A699" s="127"/>
      <c r="B699" s="161" t="s">
        <v>1350</v>
      </c>
      <c r="C699" s="127" t="s">
        <v>964</v>
      </c>
      <c r="D699" s="157">
        <f>IFERROR(INDEX(NoSettings_v3!$C$2:$AH$4612,MATCH('EPS 3.1.3'!$B699,NoSettings_v3!$A$2:$A$4612,0),MATCH('EPS 3.1.3'!D$1,NoSettings_v3!$C$1:$AH$1,0)),"")</f>
        <v>0</v>
      </c>
      <c r="E699" s="157">
        <f>IFERROR(INDEX(NoSettings_v3!$C$2:$AH$4612,MATCH('EPS 3.1.3'!$B699,NoSettings_v3!$A$2:$A$4612,0),MATCH('EPS 3.1.3'!E$1,NoSettings_v3!$C$1:$AH$1,0)),"")</f>
        <v>0</v>
      </c>
      <c r="F699" s="157">
        <f>IFERROR(INDEX(NoSettings_v3!$C$2:$AH$4612,MATCH('EPS 3.1.3'!$B699,NoSettings_v3!$A$2:$A$4612,0),MATCH('EPS 3.1.3'!F$1,NoSettings_v3!$C$1:$AH$1,0)),"")</f>
        <v>0</v>
      </c>
      <c r="G699" s="157">
        <f>IFERROR(INDEX(NoSettings_v3!$C$2:$AH$4612,MATCH('EPS 3.1.3'!$B699,NoSettings_v3!$A$2:$A$4612,0),MATCH('EPS 3.1.3'!G$1,NoSettings_v3!$C$1:$AH$1,0)),"")</f>
        <v>0</v>
      </c>
      <c r="H699" s="157">
        <f>IFERROR(INDEX(NoSettings_v3!$C$2:$AH$4612,MATCH('EPS 3.1.3'!$B699,NoSettings_v3!$A$2:$A$4612,0),MATCH('EPS 3.1.3'!H$1,NoSettings_v3!$C$1:$AH$1,0)),"")</f>
        <v>0</v>
      </c>
      <c r="I699" s="157">
        <f>IFERROR(INDEX(NoSettings_v3!$C$2:$AH$4612,MATCH('EPS 3.1.3'!$B699,NoSettings_v3!$A$2:$A$4612,0),MATCH('EPS 3.1.3'!I$1,NoSettings_v3!$C$1:$AH$1,0)),"")</f>
        <v>0</v>
      </c>
      <c r="J699" s="157">
        <f>IFERROR(INDEX(NoSettings_v3!$C$2:$AH$4612,MATCH('EPS 3.1.3'!$B699,NoSettings_v3!$A$2:$A$4612,0),MATCH('EPS 3.1.3'!J$1,NoSettings_v3!$C$1:$AH$1,0)),"")</f>
        <v>0</v>
      </c>
      <c r="K699" s="157">
        <f>IFERROR(INDEX(NoSettings_v3!$C$2:$AH$4612,MATCH('EPS 3.1.3'!$B699,NoSettings_v3!$A$2:$A$4612,0),MATCH('EPS 3.1.3'!K$1,NoSettings_v3!$C$1:$AH$1,0)),"")</f>
        <v>0</v>
      </c>
      <c r="L699" s="157">
        <f>IFERROR(INDEX(NoSettings_v3!$C$2:$AH$4612,MATCH('EPS 3.1.3'!$B699,NoSettings_v3!$A$2:$A$4612,0),MATCH('EPS 3.1.3'!L$1,NoSettings_v3!$C$1:$AH$1,0)),"")</f>
        <v>0</v>
      </c>
      <c r="M699" s="157">
        <f>IFERROR(INDEX(NoSettings_v3!$C$2:$AH$4612,MATCH('EPS 3.1.3'!$B699,NoSettings_v3!$A$2:$A$4612,0),MATCH('EPS 3.1.3'!M$1,NoSettings_v3!$C$1:$AH$1,0)),"")</f>
        <v>0</v>
      </c>
      <c r="N699" s="157">
        <f>IFERROR(INDEX(NoSettings_v3!$C$2:$AH$4612,MATCH('EPS 3.1.3'!$B699,NoSettings_v3!$A$2:$A$4612,0),MATCH('EPS 3.1.3'!N$1,NoSettings_v3!$C$1:$AH$1,0)),"")</f>
        <v>0</v>
      </c>
      <c r="O699" s="157">
        <f>IFERROR(INDEX(NoSettings_v3!$C$2:$AH$4612,MATCH('EPS 3.1.3'!$B699,NoSettings_v3!$A$2:$A$4612,0),MATCH('EPS 3.1.3'!O$1,NoSettings_v3!$C$1:$AH$1,0)),"")</f>
        <v>0</v>
      </c>
      <c r="P699" s="157">
        <f>IFERROR(INDEX(NoSettings_v3!$C$2:$AH$4612,MATCH('EPS 3.1.3'!$B699,NoSettings_v3!$A$2:$A$4612,0),MATCH('EPS 3.1.3'!P$1,NoSettings_v3!$C$1:$AH$1,0)),"")</f>
        <v>0</v>
      </c>
      <c r="Q699" s="157">
        <f>IFERROR(INDEX(NoSettings_v3!$C$2:$AH$4612,MATCH('EPS 3.1.3'!$B699,NoSettings_v3!$A$2:$A$4612,0),MATCH('EPS 3.1.3'!Q$1,NoSettings_v3!$C$1:$AH$1,0)),"")</f>
        <v>0</v>
      </c>
      <c r="R699" s="157">
        <f>IFERROR(INDEX(NoSettings_v3!$C$2:$AH$4612,MATCH('EPS 3.1.3'!$B699,NoSettings_v3!$A$2:$A$4612,0),MATCH('EPS 3.1.3'!R$1,NoSettings_v3!$C$1:$AH$1,0)),"")</f>
        <v>0</v>
      </c>
      <c r="S699" s="157">
        <f>IFERROR(INDEX(NoSettings_v3!$C$2:$AH$4612,MATCH('EPS 3.1.3'!$B699,NoSettings_v3!$A$2:$A$4612,0),MATCH('EPS 3.1.3'!S$1,NoSettings_v3!$C$1:$AH$1,0)),"")</f>
        <v>0</v>
      </c>
      <c r="T699" s="157">
        <f>IFERROR(INDEX(NoSettings_v3!$C$2:$AH$4612,MATCH('EPS 3.1.3'!$B699,NoSettings_v3!$A$2:$A$4612,0),MATCH('EPS 3.1.3'!T$1,NoSettings_v3!$C$1:$AH$1,0)),"")</f>
        <v>0</v>
      </c>
      <c r="U699" s="157">
        <f>IFERROR(INDEX(NoSettings_v3!$C$2:$AH$4612,MATCH('EPS 3.1.3'!$B699,NoSettings_v3!$A$2:$A$4612,0),MATCH('EPS 3.1.3'!U$1,NoSettings_v3!$C$1:$AH$1,0)),"")</f>
        <v>0</v>
      </c>
      <c r="V699" s="157">
        <f>IFERROR(INDEX(NoSettings_v3!$C$2:$AH$4612,MATCH('EPS 3.1.3'!$B699,NoSettings_v3!$A$2:$A$4612,0),MATCH('EPS 3.1.3'!V$1,NoSettings_v3!$C$1:$AH$1,0)),"")</f>
        <v>0</v>
      </c>
      <c r="W699" s="157">
        <f>IFERROR(INDEX(NoSettings_v3!$C$2:$AH$4612,MATCH('EPS 3.1.3'!$B699,NoSettings_v3!$A$2:$A$4612,0),MATCH('EPS 3.1.3'!W$1,NoSettings_v3!$C$1:$AH$1,0)),"")</f>
        <v>0</v>
      </c>
      <c r="X699" s="157">
        <f>IFERROR(INDEX(NoSettings_v3!$C$2:$AH$4612,MATCH('EPS 3.1.3'!$B699,NoSettings_v3!$A$2:$A$4612,0),MATCH('EPS 3.1.3'!X$1,NoSettings_v3!$C$1:$AH$1,0)),"")</f>
        <v>0</v>
      </c>
      <c r="Y699" s="157">
        <f>IFERROR(INDEX(NoSettings_v3!$C$2:$AH$4612,MATCH('EPS 3.1.3'!$B699,NoSettings_v3!$A$2:$A$4612,0),MATCH('EPS 3.1.3'!Y$1,NoSettings_v3!$C$1:$AH$1,0)),"")</f>
        <v>0</v>
      </c>
      <c r="Z699" s="157">
        <f>IFERROR(INDEX(NoSettings_v3!$C$2:$AH$4612,MATCH('EPS 3.1.3'!$B699,NoSettings_v3!$A$2:$A$4612,0),MATCH('EPS 3.1.3'!Z$1,NoSettings_v3!$C$1:$AH$1,0)),"")</f>
        <v>0</v>
      </c>
      <c r="AA699" s="157">
        <f>IFERROR(INDEX(NoSettings_v3!$C$2:$AH$4612,MATCH('EPS 3.1.3'!$B699,NoSettings_v3!$A$2:$A$4612,0),MATCH('EPS 3.1.3'!AA$1,NoSettings_v3!$C$1:$AH$1,0)),"")</f>
        <v>0</v>
      </c>
      <c r="AB699" s="157">
        <f>IFERROR(INDEX(NoSettings_v3!$C$2:$AH$4612,MATCH('EPS 3.1.3'!$B699,NoSettings_v3!$A$2:$A$4612,0),MATCH('EPS 3.1.3'!AB$1,NoSettings_v3!$C$1:$AH$1,0)),"")</f>
        <v>0</v>
      </c>
      <c r="AC699" s="157">
        <f>IFERROR(INDEX(NoSettings_v3!$C$2:$AH$4612,MATCH('EPS 3.1.3'!$B699,NoSettings_v3!$A$2:$A$4612,0),MATCH('EPS 3.1.3'!AC$1,NoSettings_v3!$C$1:$AH$1,0)),"")</f>
        <v>0</v>
      </c>
      <c r="AD699" s="157">
        <f>IFERROR(INDEX(NoSettings_v3!$C$2:$AH$4612,MATCH('EPS 3.1.3'!$B699,NoSettings_v3!$A$2:$A$4612,0),MATCH('EPS 3.1.3'!AD$1,NoSettings_v3!$C$1:$AH$1,0)),"")</f>
        <v>0</v>
      </c>
      <c r="AE699" s="157">
        <f>IFERROR(INDEX(NoSettings_v3!$C$2:$AH$4612,MATCH('EPS 3.1.3'!$B699,NoSettings_v3!$A$2:$A$4612,0),MATCH('EPS 3.1.3'!AE$1,NoSettings_v3!$C$1:$AH$1,0)),"")</f>
        <v>0</v>
      </c>
      <c r="AF699" s="157">
        <f>IFERROR(INDEX(NoSettings_v3!$C$2:$AH$4612,MATCH('EPS 3.1.3'!$B699,NoSettings_v3!$A$2:$A$4612,0),MATCH('EPS 3.1.3'!AF$1,NoSettings_v3!$C$1:$AH$1,0)),"")</f>
        <v>0</v>
      </c>
      <c r="AG699" s="157">
        <f>IFERROR(INDEX(NoSettings_v3!$C$2:$AH$4612,MATCH('EPS 3.1.3'!$B699,NoSettings_v3!$A$2:$A$4612,0),MATCH('EPS 3.1.3'!AG$1,NoSettings_v3!$C$1:$AH$1,0)),"")</f>
        <v>0</v>
      </c>
      <c r="AH699" s="157">
        <f>IFERROR(INDEX(NoSettings_v3!$C$2:$AH$4612,MATCH('EPS 3.1.3'!$B699,NoSettings_v3!$A$2:$A$4612,0),MATCH('EPS 3.1.3'!AH$1,NoSettings_v3!$C$1:$AH$1,0)),"")</f>
        <v>0</v>
      </c>
      <c r="AI699" s="157">
        <f>IFERROR(INDEX(NoSettings_v3!$C$2:$AH$4612,MATCH('EPS 3.1.3'!$B699,NoSettings_v3!$A$2:$A$4612,0),MATCH('EPS 3.1.3'!AI$1,NoSettings_v3!$C$1:$AH$1,0)),"")</f>
        <v>0</v>
      </c>
    </row>
    <row r="700" spans="1:35" x14ac:dyDescent="0.35">
      <c r="A700" s="127"/>
      <c r="B700" s="161" t="s">
        <v>1351</v>
      </c>
      <c r="C700" s="127" t="s">
        <v>964</v>
      </c>
      <c r="D700" s="157">
        <f>IFERROR(INDEX(NoSettings_v3!$C$2:$AH$4612,MATCH('EPS 3.1.3'!$B700,NoSettings_v3!$A$2:$A$4612,0),MATCH('EPS 3.1.3'!D$1,NoSettings_v3!$C$1:$AH$1,0)),"")</f>
        <v>0</v>
      </c>
      <c r="E700" s="157">
        <f>IFERROR(INDEX(NoSettings_v3!$C$2:$AH$4612,MATCH('EPS 3.1.3'!$B700,NoSettings_v3!$A$2:$A$4612,0),MATCH('EPS 3.1.3'!E$1,NoSettings_v3!$C$1:$AH$1,0)),"")</f>
        <v>0</v>
      </c>
      <c r="F700" s="157">
        <f>IFERROR(INDEX(NoSettings_v3!$C$2:$AH$4612,MATCH('EPS 3.1.3'!$B700,NoSettings_v3!$A$2:$A$4612,0),MATCH('EPS 3.1.3'!F$1,NoSettings_v3!$C$1:$AH$1,0)),"")</f>
        <v>0</v>
      </c>
      <c r="G700" s="157">
        <f>IFERROR(INDEX(NoSettings_v3!$C$2:$AH$4612,MATCH('EPS 3.1.3'!$B700,NoSettings_v3!$A$2:$A$4612,0),MATCH('EPS 3.1.3'!G$1,NoSettings_v3!$C$1:$AH$1,0)),"")</f>
        <v>0</v>
      </c>
      <c r="H700" s="157">
        <f>IFERROR(INDEX(NoSettings_v3!$C$2:$AH$4612,MATCH('EPS 3.1.3'!$B700,NoSettings_v3!$A$2:$A$4612,0),MATCH('EPS 3.1.3'!H$1,NoSettings_v3!$C$1:$AH$1,0)),"")</f>
        <v>0</v>
      </c>
      <c r="I700" s="157">
        <f>IFERROR(INDEX(NoSettings_v3!$C$2:$AH$4612,MATCH('EPS 3.1.3'!$B700,NoSettings_v3!$A$2:$A$4612,0),MATCH('EPS 3.1.3'!I$1,NoSettings_v3!$C$1:$AH$1,0)),"")</f>
        <v>0</v>
      </c>
      <c r="J700" s="157">
        <f>IFERROR(INDEX(NoSettings_v3!$C$2:$AH$4612,MATCH('EPS 3.1.3'!$B700,NoSettings_v3!$A$2:$A$4612,0),MATCH('EPS 3.1.3'!J$1,NoSettings_v3!$C$1:$AH$1,0)),"")</f>
        <v>0</v>
      </c>
      <c r="K700" s="157">
        <f>IFERROR(INDEX(NoSettings_v3!$C$2:$AH$4612,MATCH('EPS 3.1.3'!$B700,NoSettings_v3!$A$2:$A$4612,0),MATCH('EPS 3.1.3'!K$1,NoSettings_v3!$C$1:$AH$1,0)),"")</f>
        <v>0</v>
      </c>
      <c r="L700" s="157">
        <f>IFERROR(INDEX(NoSettings_v3!$C$2:$AH$4612,MATCH('EPS 3.1.3'!$B700,NoSettings_v3!$A$2:$A$4612,0),MATCH('EPS 3.1.3'!L$1,NoSettings_v3!$C$1:$AH$1,0)),"")</f>
        <v>0</v>
      </c>
      <c r="M700" s="157">
        <f>IFERROR(INDEX(NoSettings_v3!$C$2:$AH$4612,MATCH('EPS 3.1.3'!$B700,NoSettings_v3!$A$2:$A$4612,0),MATCH('EPS 3.1.3'!M$1,NoSettings_v3!$C$1:$AH$1,0)),"")</f>
        <v>0</v>
      </c>
      <c r="N700" s="157">
        <f>IFERROR(INDEX(NoSettings_v3!$C$2:$AH$4612,MATCH('EPS 3.1.3'!$B700,NoSettings_v3!$A$2:$A$4612,0),MATCH('EPS 3.1.3'!N$1,NoSettings_v3!$C$1:$AH$1,0)),"")</f>
        <v>0</v>
      </c>
      <c r="O700" s="157">
        <f>IFERROR(INDEX(NoSettings_v3!$C$2:$AH$4612,MATCH('EPS 3.1.3'!$B700,NoSettings_v3!$A$2:$A$4612,0),MATCH('EPS 3.1.3'!O$1,NoSettings_v3!$C$1:$AH$1,0)),"")</f>
        <v>0</v>
      </c>
      <c r="P700" s="157">
        <f>IFERROR(INDEX(NoSettings_v3!$C$2:$AH$4612,MATCH('EPS 3.1.3'!$B700,NoSettings_v3!$A$2:$A$4612,0),MATCH('EPS 3.1.3'!P$1,NoSettings_v3!$C$1:$AH$1,0)),"")</f>
        <v>0</v>
      </c>
      <c r="Q700" s="157">
        <f>IFERROR(INDEX(NoSettings_v3!$C$2:$AH$4612,MATCH('EPS 3.1.3'!$B700,NoSettings_v3!$A$2:$A$4612,0),MATCH('EPS 3.1.3'!Q$1,NoSettings_v3!$C$1:$AH$1,0)),"")</f>
        <v>0</v>
      </c>
      <c r="R700" s="157">
        <f>IFERROR(INDEX(NoSettings_v3!$C$2:$AH$4612,MATCH('EPS 3.1.3'!$B700,NoSettings_v3!$A$2:$A$4612,0),MATCH('EPS 3.1.3'!R$1,NoSettings_v3!$C$1:$AH$1,0)),"")</f>
        <v>0</v>
      </c>
      <c r="S700" s="157">
        <f>IFERROR(INDEX(NoSettings_v3!$C$2:$AH$4612,MATCH('EPS 3.1.3'!$B700,NoSettings_v3!$A$2:$A$4612,0),MATCH('EPS 3.1.3'!S$1,NoSettings_v3!$C$1:$AH$1,0)),"")</f>
        <v>0</v>
      </c>
      <c r="T700" s="157">
        <f>IFERROR(INDEX(NoSettings_v3!$C$2:$AH$4612,MATCH('EPS 3.1.3'!$B700,NoSettings_v3!$A$2:$A$4612,0),MATCH('EPS 3.1.3'!T$1,NoSettings_v3!$C$1:$AH$1,0)),"")</f>
        <v>0</v>
      </c>
      <c r="U700" s="157">
        <f>IFERROR(INDEX(NoSettings_v3!$C$2:$AH$4612,MATCH('EPS 3.1.3'!$B700,NoSettings_v3!$A$2:$A$4612,0),MATCH('EPS 3.1.3'!U$1,NoSettings_v3!$C$1:$AH$1,0)),"")</f>
        <v>0</v>
      </c>
      <c r="V700" s="157">
        <f>IFERROR(INDEX(NoSettings_v3!$C$2:$AH$4612,MATCH('EPS 3.1.3'!$B700,NoSettings_v3!$A$2:$A$4612,0),MATCH('EPS 3.1.3'!V$1,NoSettings_v3!$C$1:$AH$1,0)),"")</f>
        <v>0</v>
      </c>
      <c r="W700" s="157">
        <f>IFERROR(INDEX(NoSettings_v3!$C$2:$AH$4612,MATCH('EPS 3.1.3'!$B700,NoSettings_v3!$A$2:$A$4612,0),MATCH('EPS 3.1.3'!W$1,NoSettings_v3!$C$1:$AH$1,0)),"")</f>
        <v>0</v>
      </c>
      <c r="X700" s="157">
        <f>IFERROR(INDEX(NoSettings_v3!$C$2:$AH$4612,MATCH('EPS 3.1.3'!$B700,NoSettings_v3!$A$2:$A$4612,0),MATCH('EPS 3.1.3'!X$1,NoSettings_v3!$C$1:$AH$1,0)),"")</f>
        <v>0</v>
      </c>
      <c r="Y700" s="157">
        <f>IFERROR(INDEX(NoSettings_v3!$C$2:$AH$4612,MATCH('EPS 3.1.3'!$B700,NoSettings_v3!$A$2:$A$4612,0),MATCH('EPS 3.1.3'!Y$1,NoSettings_v3!$C$1:$AH$1,0)),"")</f>
        <v>0</v>
      </c>
      <c r="Z700" s="157">
        <f>IFERROR(INDEX(NoSettings_v3!$C$2:$AH$4612,MATCH('EPS 3.1.3'!$B700,NoSettings_v3!$A$2:$A$4612,0),MATCH('EPS 3.1.3'!Z$1,NoSettings_v3!$C$1:$AH$1,0)),"")</f>
        <v>0</v>
      </c>
      <c r="AA700" s="157">
        <f>IFERROR(INDEX(NoSettings_v3!$C$2:$AH$4612,MATCH('EPS 3.1.3'!$B700,NoSettings_v3!$A$2:$A$4612,0),MATCH('EPS 3.1.3'!AA$1,NoSettings_v3!$C$1:$AH$1,0)),"")</f>
        <v>0</v>
      </c>
      <c r="AB700" s="157">
        <f>IFERROR(INDEX(NoSettings_v3!$C$2:$AH$4612,MATCH('EPS 3.1.3'!$B700,NoSettings_v3!$A$2:$A$4612,0),MATCH('EPS 3.1.3'!AB$1,NoSettings_v3!$C$1:$AH$1,0)),"")</f>
        <v>0</v>
      </c>
      <c r="AC700" s="157">
        <f>IFERROR(INDEX(NoSettings_v3!$C$2:$AH$4612,MATCH('EPS 3.1.3'!$B700,NoSettings_v3!$A$2:$A$4612,0),MATCH('EPS 3.1.3'!AC$1,NoSettings_v3!$C$1:$AH$1,0)),"")</f>
        <v>0</v>
      </c>
      <c r="AD700" s="157">
        <f>IFERROR(INDEX(NoSettings_v3!$C$2:$AH$4612,MATCH('EPS 3.1.3'!$B700,NoSettings_v3!$A$2:$A$4612,0),MATCH('EPS 3.1.3'!AD$1,NoSettings_v3!$C$1:$AH$1,0)),"")</f>
        <v>0</v>
      </c>
      <c r="AE700" s="157">
        <f>IFERROR(INDEX(NoSettings_v3!$C$2:$AH$4612,MATCH('EPS 3.1.3'!$B700,NoSettings_v3!$A$2:$A$4612,0),MATCH('EPS 3.1.3'!AE$1,NoSettings_v3!$C$1:$AH$1,0)),"")</f>
        <v>0</v>
      </c>
      <c r="AF700" s="157">
        <f>IFERROR(INDEX(NoSettings_v3!$C$2:$AH$4612,MATCH('EPS 3.1.3'!$B700,NoSettings_v3!$A$2:$A$4612,0),MATCH('EPS 3.1.3'!AF$1,NoSettings_v3!$C$1:$AH$1,0)),"")</f>
        <v>0</v>
      </c>
      <c r="AG700" s="157">
        <f>IFERROR(INDEX(NoSettings_v3!$C$2:$AH$4612,MATCH('EPS 3.1.3'!$B700,NoSettings_v3!$A$2:$A$4612,0),MATCH('EPS 3.1.3'!AG$1,NoSettings_v3!$C$1:$AH$1,0)),"")</f>
        <v>0</v>
      </c>
      <c r="AH700" s="157">
        <f>IFERROR(INDEX(NoSettings_v3!$C$2:$AH$4612,MATCH('EPS 3.1.3'!$B700,NoSettings_v3!$A$2:$A$4612,0),MATCH('EPS 3.1.3'!AH$1,NoSettings_v3!$C$1:$AH$1,0)),"")</f>
        <v>0</v>
      </c>
      <c r="AI700" s="157">
        <f>IFERROR(INDEX(NoSettings_v3!$C$2:$AH$4612,MATCH('EPS 3.1.3'!$B700,NoSettings_v3!$A$2:$A$4612,0),MATCH('EPS 3.1.3'!AI$1,NoSettings_v3!$C$1:$AH$1,0)),"")</f>
        <v>0</v>
      </c>
    </row>
    <row r="701" spans="1:35" x14ac:dyDescent="0.35">
      <c r="A701" s="127"/>
      <c r="B701" s="161" t="s">
        <v>1352</v>
      </c>
      <c r="C701" s="127" t="s">
        <v>964</v>
      </c>
      <c r="D701" s="157">
        <f>IFERROR(INDEX(NoSettings_v3!$C$2:$AH$4612,MATCH('EPS 3.1.3'!$B701,NoSettings_v3!$A$2:$A$4612,0),MATCH('EPS 3.1.3'!D$1,NoSettings_v3!$C$1:$AH$1,0)),"")</f>
        <v>0</v>
      </c>
      <c r="E701" s="157">
        <f>IFERROR(INDEX(NoSettings_v3!$C$2:$AH$4612,MATCH('EPS 3.1.3'!$B701,NoSettings_v3!$A$2:$A$4612,0),MATCH('EPS 3.1.3'!E$1,NoSettings_v3!$C$1:$AH$1,0)),"")</f>
        <v>0</v>
      </c>
      <c r="F701" s="157">
        <f>IFERROR(INDEX(NoSettings_v3!$C$2:$AH$4612,MATCH('EPS 3.1.3'!$B701,NoSettings_v3!$A$2:$A$4612,0),MATCH('EPS 3.1.3'!F$1,NoSettings_v3!$C$1:$AH$1,0)),"")</f>
        <v>0</v>
      </c>
      <c r="G701" s="157">
        <f>IFERROR(INDEX(NoSettings_v3!$C$2:$AH$4612,MATCH('EPS 3.1.3'!$B701,NoSettings_v3!$A$2:$A$4612,0),MATCH('EPS 3.1.3'!G$1,NoSettings_v3!$C$1:$AH$1,0)),"")</f>
        <v>0</v>
      </c>
      <c r="H701" s="157">
        <f>IFERROR(INDEX(NoSettings_v3!$C$2:$AH$4612,MATCH('EPS 3.1.3'!$B701,NoSettings_v3!$A$2:$A$4612,0),MATCH('EPS 3.1.3'!H$1,NoSettings_v3!$C$1:$AH$1,0)),"")</f>
        <v>0</v>
      </c>
      <c r="I701" s="157">
        <f>IFERROR(INDEX(NoSettings_v3!$C$2:$AH$4612,MATCH('EPS 3.1.3'!$B701,NoSettings_v3!$A$2:$A$4612,0),MATCH('EPS 3.1.3'!I$1,NoSettings_v3!$C$1:$AH$1,0)),"")</f>
        <v>0</v>
      </c>
      <c r="J701" s="157">
        <f>IFERROR(INDEX(NoSettings_v3!$C$2:$AH$4612,MATCH('EPS 3.1.3'!$B701,NoSettings_v3!$A$2:$A$4612,0),MATCH('EPS 3.1.3'!J$1,NoSettings_v3!$C$1:$AH$1,0)),"")</f>
        <v>0</v>
      </c>
      <c r="K701" s="157">
        <f>IFERROR(INDEX(NoSettings_v3!$C$2:$AH$4612,MATCH('EPS 3.1.3'!$B701,NoSettings_v3!$A$2:$A$4612,0),MATCH('EPS 3.1.3'!K$1,NoSettings_v3!$C$1:$AH$1,0)),"")</f>
        <v>0</v>
      </c>
      <c r="L701" s="157">
        <f>IFERROR(INDEX(NoSettings_v3!$C$2:$AH$4612,MATCH('EPS 3.1.3'!$B701,NoSettings_v3!$A$2:$A$4612,0),MATCH('EPS 3.1.3'!L$1,NoSettings_v3!$C$1:$AH$1,0)),"")</f>
        <v>0</v>
      </c>
      <c r="M701" s="157">
        <f>IFERROR(INDEX(NoSettings_v3!$C$2:$AH$4612,MATCH('EPS 3.1.3'!$B701,NoSettings_v3!$A$2:$A$4612,0),MATCH('EPS 3.1.3'!M$1,NoSettings_v3!$C$1:$AH$1,0)),"")</f>
        <v>0</v>
      </c>
      <c r="N701" s="157">
        <f>IFERROR(INDEX(NoSettings_v3!$C$2:$AH$4612,MATCH('EPS 3.1.3'!$B701,NoSettings_v3!$A$2:$A$4612,0),MATCH('EPS 3.1.3'!N$1,NoSettings_v3!$C$1:$AH$1,0)),"")</f>
        <v>0</v>
      </c>
      <c r="O701" s="157">
        <f>IFERROR(INDEX(NoSettings_v3!$C$2:$AH$4612,MATCH('EPS 3.1.3'!$B701,NoSettings_v3!$A$2:$A$4612,0),MATCH('EPS 3.1.3'!O$1,NoSettings_v3!$C$1:$AH$1,0)),"")</f>
        <v>0</v>
      </c>
      <c r="P701" s="157">
        <f>IFERROR(INDEX(NoSettings_v3!$C$2:$AH$4612,MATCH('EPS 3.1.3'!$B701,NoSettings_v3!$A$2:$A$4612,0),MATCH('EPS 3.1.3'!P$1,NoSettings_v3!$C$1:$AH$1,0)),"")</f>
        <v>0</v>
      </c>
      <c r="Q701" s="157">
        <f>IFERROR(INDEX(NoSettings_v3!$C$2:$AH$4612,MATCH('EPS 3.1.3'!$B701,NoSettings_v3!$A$2:$A$4612,0),MATCH('EPS 3.1.3'!Q$1,NoSettings_v3!$C$1:$AH$1,0)),"")</f>
        <v>0</v>
      </c>
      <c r="R701" s="157">
        <f>IFERROR(INDEX(NoSettings_v3!$C$2:$AH$4612,MATCH('EPS 3.1.3'!$B701,NoSettings_v3!$A$2:$A$4612,0),MATCH('EPS 3.1.3'!R$1,NoSettings_v3!$C$1:$AH$1,0)),"")</f>
        <v>0</v>
      </c>
      <c r="S701" s="157">
        <f>IFERROR(INDEX(NoSettings_v3!$C$2:$AH$4612,MATCH('EPS 3.1.3'!$B701,NoSettings_v3!$A$2:$A$4612,0),MATCH('EPS 3.1.3'!S$1,NoSettings_v3!$C$1:$AH$1,0)),"")</f>
        <v>0</v>
      </c>
      <c r="T701" s="157">
        <f>IFERROR(INDEX(NoSettings_v3!$C$2:$AH$4612,MATCH('EPS 3.1.3'!$B701,NoSettings_v3!$A$2:$A$4612,0),MATCH('EPS 3.1.3'!T$1,NoSettings_v3!$C$1:$AH$1,0)),"")</f>
        <v>0</v>
      </c>
      <c r="U701" s="157">
        <f>IFERROR(INDEX(NoSettings_v3!$C$2:$AH$4612,MATCH('EPS 3.1.3'!$B701,NoSettings_v3!$A$2:$A$4612,0),MATCH('EPS 3.1.3'!U$1,NoSettings_v3!$C$1:$AH$1,0)),"")</f>
        <v>0</v>
      </c>
      <c r="V701" s="157">
        <f>IFERROR(INDEX(NoSettings_v3!$C$2:$AH$4612,MATCH('EPS 3.1.3'!$B701,NoSettings_v3!$A$2:$A$4612,0),MATCH('EPS 3.1.3'!V$1,NoSettings_v3!$C$1:$AH$1,0)),"")</f>
        <v>0</v>
      </c>
      <c r="W701" s="157">
        <f>IFERROR(INDEX(NoSettings_v3!$C$2:$AH$4612,MATCH('EPS 3.1.3'!$B701,NoSettings_v3!$A$2:$A$4612,0),MATCH('EPS 3.1.3'!W$1,NoSettings_v3!$C$1:$AH$1,0)),"")</f>
        <v>0</v>
      </c>
      <c r="X701" s="157">
        <f>IFERROR(INDEX(NoSettings_v3!$C$2:$AH$4612,MATCH('EPS 3.1.3'!$B701,NoSettings_v3!$A$2:$A$4612,0),MATCH('EPS 3.1.3'!X$1,NoSettings_v3!$C$1:$AH$1,0)),"")</f>
        <v>0</v>
      </c>
      <c r="Y701" s="157">
        <f>IFERROR(INDEX(NoSettings_v3!$C$2:$AH$4612,MATCH('EPS 3.1.3'!$B701,NoSettings_v3!$A$2:$A$4612,0),MATCH('EPS 3.1.3'!Y$1,NoSettings_v3!$C$1:$AH$1,0)),"")</f>
        <v>0</v>
      </c>
      <c r="Z701" s="157">
        <f>IFERROR(INDEX(NoSettings_v3!$C$2:$AH$4612,MATCH('EPS 3.1.3'!$B701,NoSettings_v3!$A$2:$A$4612,0),MATCH('EPS 3.1.3'!Z$1,NoSettings_v3!$C$1:$AH$1,0)),"")</f>
        <v>0</v>
      </c>
      <c r="AA701" s="157">
        <f>IFERROR(INDEX(NoSettings_v3!$C$2:$AH$4612,MATCH('EPS 3.1.3'!$B701,NoSettings_v3!$A$2:$A$4612,0),MATCH('EPS 3.1.3'!AA$1,NoSettings_v3!$C$1:$AH$1,0)),"")</f>
        <v>0</v>
      </c>
      <c r="AB701" s="157">
        <f>IFERROR(INDEX(NoSettings_v3!$C$2:$AH$4612,MATCH('EPS 3.1.3'!$B701,NoSettings_v3!$A$2:$A$4612,0),MATCH('EPS 3.1.3'!AB$1,NoSettings_v3!$C$1:$AH$1,0)),"")</f>
        <v>0</v>
      </c>
      <c r="AC701" s="157">
        <f>IFERROR(INDEX(NoSettings_v3!$C$2:$AH$4612,MATCH('EPS 3.1.3'!$B701,NoSettings_v3!$A$2:$A$4612,0),MATCH('EPS 3.1.3'!AC$1,NoSettings_v3!$C$1:$AH$1,0)),"")</f>
        <v>0</v>
      </c>
      <c r="AD701" s="157">
        <f>IFERROR(INDEX(NoSettings_v3!$C$2:$AH$4612,MATCH('EPS 3.1.3'!$B701,NoSettings_v3!$A$2:$A$4612,0),MATCH('EPS 3.1.3'!AD$1,NoSettings_v3!$C$1:$AH$1,0)),"")</f>
        <v>0</v>
      </c>
      <c r="AE701" s="157">
        <f>IFERROR(INDEX(NoSettings_v3!$C$2:$AH$4612,MATCH('EPS 3.1.3'!$B701,NoSettings_v3!$A$2:$A$4612,0),MATCH('EPS 3.1.3'!AE$1,NoSettings_v3!$C$1:$AH$1,0)),"")</f>
        <v>0</v>
      </c>
      <c r="AF701" s="157">
        <f>IFERROR(INDEX(NoSettings_v3!$C$2:$AH$4612,MATCH('EPS 3.1.3'!$B701,NoSettings_v3!$A$2:$A$4612,0),MATCH('EPS 3.1.3'!AF$1,NoSettings_v3!$C$1:$AH$1,0)),"")</f>
        <v>0</v>
      </c>
      <c r="AG701" s="157">
        <f>IFERROR(INDEX(NoSettings_v3!$C$2:$AH$4612,MATCH('EPS 3.1.3'!$B701,NoSettings_v3!$A$2:$A$4612,0),MATCH('EPS 3.1.3'!AG$1,NoSettings_v3!$C$1:$AH$1,0)),"")</f>
        <v>0</v>
      </c>
      <c r="AH701" s="157">
        <f>IFERROR(INDEX(NoSettings_v3!$C$2:$AH$4612,MATCH('EPS 3.1.3'!$B701,NoSettings_v3!$A$2:$A$4612,0),MATCH('EPS 3.1.3'!AH$1,NoSettings_v3!$C$1:$AH$1,0)),"")</f>
        <v>0</v>
      </c>
      <c r="AI701" s="157">
        <f>IFERROR(INDEX(NoSettings_v3!$C$2:$AH$4612,MATCH('EPS 3.1.3'!$B701,NoSettings_v3!$A$2:$A$4612,0),MATCH('EPS 3.1.3'!AI$1,NoSettings_v3!$C$1:$AH$1,0)),"")</f>
        <v>0</v>
      </c>
    </row>
    <row r="702" spans="1:35" x14ac:dyDescent="0.35">
      <c r="A702" s="127"/>
      <c r="B702" s="161" t="s">
        <v>1353</v>
      </c>
      <c r="C702" s="127" t="s">
        <v>964</v>
      </c>
      <c r="D702" s="157">
        <f>IFERROR(INDEX(NoSettings_v3!$C$2:$AH$4612,MATCH('EPS 3.1.3'!$B702,NoSettings_v3!$A$2:$A$4612,0),MATCH('EPS 3.1.3'!D$1,NoSettings_v3!$C$1:$AH$1,0)),"")</f>
        <v>0</v>
      </c>
      <c r="E702" s="157">
        <f>IFERROR(INDEX(NoSettings_v3!$C$2:$AH$4612,MATCH('EPS 3.1.3'!$B702,NoSettings_v3!$A$2:$A$4612,0),MATCH('EPS 3.1.3'!E$1,NoSettings_v3!$C$1:$AH$1,0)),"")</f>
        <v>0</v>
      </c>
      <c r="F702" s="157">
        <f>IFERROR(INDEX(NoSettings_v3!$C$2:$AH$4612,MATCH('EPS 3.1.3'!$B702,NoSettings_v3!$A$2:$A$4612,0),MATCH('EPS 3.1.3'!F$1,NoSettings_v3!$C$1:$AH$1,0)),"")</f>
        <v>0</v>
      </c>
      <c r="G702" s="157">
        <f>IFERROR(INDEX(NoSettings_v3!$C$2:$AH$4612,MATCH('EPS 3.1.3'!$B702,NoSettings_v3!$A$2:$A$4612,0),MATCH('EPS 3.1.3'!G$1,NoSettings_v3!$C$1:$AH$1,0)),"")</f>
        <v>0</v>
      </c>
      <c r="H702" s="157">
        <f>IFERROR(INDEX(NoSettings_v3!$C$2:$AH$4612,MATCH('EPS 3.1.3'!$B702,NoSettings_v3!$A$2:$A$4612,0),MATCH('EPS 3.1.3'!H$1,NoSettings_v3!$C$1:$AH$1,0)),"")</f>
        <v>0</v>
      </c>
      <c r="I702" s="157">
        <f>IFERROR(INDEX(NoSettings_v3!$C$2:$AH$4612,MATCH('EPS 3.1.3'!$B702,NoSettings_v3!$A$2:$A$4612,0),MATCH('EPS 3.1.3'!I$1,NoSettings_v3!$C$1:$AH$1,0)),"")</f>
        <v>0</v>
      </c>
      <c r="J702" s="157">
        <f>IFERROR(INDEX(NoSettings_v3!$C$2:$AH$4612,MATCH('EPS 3.1.3'!$B702,NoSettings_v3!$A$2:$A$4612,0),MATCH('EPS 3.1.3'!J$1,NoSettings_v3!$C$1:$AH$1,0)),"")</f>
        <v>0</v>
      </c>
      <c r="K702" s="157">
        <f>IFERROR(INDEX(NoSettings_v3!$C$2:$AH$4612,MATCH('EPS 3.1.3'!$B702,NoSettings_v3!$A$2:$A$4612,0),MATCH('EPS 3.1.3'!K$1,NoSettings_v3!$C$1:$AH$1,0)),"")</f>
        <v>0</v>
      </c>
      <c r="L702" s="157">
        <f>IFERROR(INDEX(NoSettings_v3!$C$2:$AH$4612,MATCH('EPS 3.1.3'!$B702,NoSettings_v3!$A$2:$A$4612,0),MATCH('EPS 3.1.3'!L$1,NoSettings_v3!$C$1:$AH$1,0)),"")</f>
        <v>0</v>
      </c>
      <c r="M702" s="157">
        <f>IFERROR(INDEX(NoSettings_v3!$C$2:$AH$4612,MATCH('EPS 3.1.3'!$B702,NoSettings_v3!$A$2:$A$4612,0),MATCH('EPS 3.1.3'!M$1,NoSettings_v3!$C$1:$AH$1,0)),"")</f>
        <v>0</v>
      </c>
      <c r="N702" s="157">
        <f>IFERROR(INDEX(NoSettings_v3!$C$2:$AH$4612,MATCH('EPS 3.1.3'!$B702,NoSettings_v3!$A$2:$A$4612,0),MATCH('EPS 3.1.3'!N$1,NoSettings_v3!$C$1:$AH$1,0)),"")</f>
        <v>0</v>
      </c>
      <c r="O702" s="157">
        <f>IFERROR(INDEX(NoSettings_v3!$C$2:$AH$4612,MATCH('EPS 3.1.3'!$B702,NoSettings_v3!$A$2:$A$4612,0),MATCH('EPS 3.1.3'!O$1,NoSettings_v3!$C$1:$AH$1,0)),"")</f>
        <v>0</v>
      </c>
      <c r="P702" s="157">
        <f>IFERROR(INDEX(NoSettings_v3!$C$2:$AH$4612,MATCH('EPS 3.1.3'!$B702,NoSettings_v3!$A$2:$A$4612,0),MATCH('EPS 3.1.3'!P$1,NoSettings_v3!$C$1:$AH$1,0)),"")</f>
        <v>0</v>
      </c>
      <c r="Q702" s="157">
        <f>IFERROR(INDEX(NoSettings_v3!$C$2:$AH$4612,MATCH('EPS 3.1.3'!$B702,NoSettings_v3!$A$2:$A$4612,0),MATCH('EPS 3.1.3'!Q$1,NoSettings_v3!$C$1:$AH$1,0)),"")</f>
        <v>0</v>
      </c>
      <c r="R702" s="157">
        <f>IFERROR(INDEX(NoSettings_v3!$C$2:$AH$4612,MATCH('EPS 3.1.3'!$B702,NoSettings_v3!$A$2:$A$4612,0),MATCH('EPS 3.1.3'!R$1,NoSettings_v3!$C$1:$AH$1,0)),"")</f>
        <v>0</v>
      </c>
      <c r="S702" s="157">
        <f>IFERROR(INDEX(NoSettings_v3!$C$2:$AH$4612,MATCH('EPS 3.1.3'!$B702,NoSettings_v3!$A$2:$A$4612,0),MATCH('EPS 3.1.3'!S$1,NoSettings_v3!$C$1:$AH$1,0)),"")</f>
        <v>0</v>
      </c>
      <c r="T702" s="157">
        <f>IFERROR(INDEX(NoSettings_v3!$C$2:$AH$4612,MATCH('EPS 3.1.3'!$B702,NoSettings_v3!$A$2:$A$4612,0),MATCH('EPS 3.1.3'!T$1,NoSettings_v3!$C$1:$AH$1,0)),"")</f>
        <v>0</v>
      </c>
      <c r="U702" s="157">
        <f>IFERROR(INDEX(NoSettings_v3!$C$2:$AH$4612,MATCH('EPS 3.1.3'!$B702,NoSettings_v3!$A$2:$A$4612,0),MATCH('EPS 3.1.3'!U$1,NoSettings_v3!$C$1:$AH$1,0)),"")</f>
        <v>0</v>
      </c>
      <c r="V702" s="157">
        <f>IFERROR(INDEX(NoSettings_v3!$C$2:$AH$4612,MATCH('EPS 3.1.3'!$B702,NoSettings_v3!$A$2:$A$4612,0),MATCH('EPS 3.1.3'!V$1,NoSettings_v3!$C$1:$AH$1,0)),"")</f>
        <v>0</v>
      </c>
      <c r="W702" s="157">
        <f>IFERROR(INDEX(NoSettings_v3!$C$2:$AH$4612,MATCH('EPS 3.1.3'!$B702,NoSettings_v3!$A$2:$A$4612,0),MATCH('EPS 3.1.3'!W$1,NoSettings_v3!$C$1:$AH$1,0)),"")</f>
        <v>0</v>
      </c>
      <c r="X702" s="157">
        <f>IFERROR(INDEX(NoSettings_v3!$C$2:$AH$4612,MATCH('EPS 3.1.3'!$B702,NoSettings_v3!$A$2:$A$4612,0),MATCH('EPS 3.1.3'!X$1,NoSettings_v3!$C$1:$AH$1,0)),"")</f>
        <v>0</v>
      </c>
      <c r="Y702" s="157">
        <f>IFERROR(INDEX(NoSettings_v3!$C$2:$AH$4612,MATCH('EPS 3.1.3'!$B702,NoSettings_v3!$A$2:$A$4612,0),MATCH('EPS 3.1.3'!Y$1,NoSettings_v3!$C$1:$AH$1,0)),"")</f>
        <v>0</v>
      </c>
      <c r="Z702" s="157">
        <f>IFERROR(INDEX(NoSettings_v3!$C$2:$AH$4612,MATCH('EPS 3.1.3'!$B702,NoSettings_v3!$A$2:$A$4612,0),MATCH('EPS 3.1.3'!Z$1,NoSettings_v3!$C$1:$AH$1,0)),"")</f>
        <v>0</v>
      </c>
      <c r="AA702" s="157">
        <f>IFERROR(INDEX(NoSettings_v3!$C$2:$AH$4612,MATCH('EPS 3.1.3'!$B702,NoSettings_v3!$A$2:$A$4612,0),MATCH('EPS 3.1.3'!AA$1,NoSettings_v3!$C$1:$AH$1,0)),"")</f>
        <v>0</v>
      </c>
      <c r="AB702" s="157">
        <f>IFERROR(INDEX(NoSettings_v3!$C$2:$AH$4612,MATCH('EPS 3.1.3'!$B702,NoSettings_v3!$A$2:$A$4612,0),MATCH('EPS 3.1.3'!AB$1,NoSettings_v3!$C$1:$AH$1,0)),"")</f>
        <v>0</v>
      </c>
      <c r="AC702" s="157">
        <f>IFERROR(INDEX(NoSettings_v3!$C$2:$AH$4612,MATCH('EPS 3.1.3'!$B702,NoSettings_v3!$A$2:$A$4612,0),MATCH('EPS 3.1.3'!AC$1,NoSettings_v3!$C$1:$AH$1,0)),"")</f>
        <v>0</v>
      </c>
      <c r="AD702" s="157">
        <f>IFERROR(INDEX(NoSettings_v3!$C$2:$AH$4612,MATCH('EPS 3.1.3'!$B702,NoSettings_v3!$A$2:$A$4612,0),MATCH('EPS 3.1.3'!AD$1,NoSettings_v3!$C$1:$AH$1,0)),"")</f>
        <v>0</v>
      </c>
      <c r="AE702" s="157">
        <f>IFERROR(INDEX(NoSettings_v3!$C$2:$AH$4612,MATCH('EPS 3.1.3'!$B702,NoSettings_v3!$A$2:$A$4612,0),MATCH('EPS 3.1.3'!AE$1,NoSettings_v3!$C$1:$AH$1,0)),"")</f>
        <v>0</v>
      </c>
      <c r="AF702" s="157">
        <f>IFERROR(INDEX(NoSettings_v3!$C$2:$AH$4612,MATCH('EPS 3.1.3'!$B702,NoSettings_v3!$A$2:$A$4612,0),MATCH('EPS 3.1.3'!AF$1,NoSettings_v3!$C$1:$AH$1,0)),"")</f>
        <v>0</v>
      </c>
      <c r="AG702" s="157">
        <f>IFERROR(INDEX(NoSettings_v3!$C$2:$AH$4612,MATCH('EPS 3.1.3'!$B702,NoSettings_v3!$A$2:$A$4612,0),MATCH('EPS 3.1.3'!AG$1,NoSettings_v3!$C$1:$AH$1,0)),"")</f>
        <v>0</v>
      </c>
      <c r="AH702" s="157">
        <f>IFERROR(INDEX(NoSettings_v3!$C$2:$AH$4612,MATCH('EPS 3.1.3'!$B702,NoSettings_v3!$A$2:$A$4612,0),MATCH('EPS 3.1.3'!AH$1,NoSettings_v3!$C$1:$AH$1,0)),"")</f>
        <v>0</v>
      </c>
      <c r="AI702" s="157">
        <f>IFERROR(INDEX(NoSettings_v3!$C$2:$AH$4612,MATCH('EPS 3.1.3'!$B702,NoSettings_v3!$A$2:$A$4612,0),MATCH('EPS 3.1.3'!AI$1,NoSettings_v3!$C$1:$AH$1,0)),"")</f>
        <v>0</v>
      </c>
    </row>
    <row r="703" spans="1:35" x14ac:dyDescent="0.35">
      <c r="A703" s="127"/>
      <c r="B703" s="161" t="s">
        <v>1354</v>
      </c>
      <c r="C703" s="127" t="s">
        <v>964</v>
      </c>
      <c r="D703" s="157">
        <f>IFERROR(INDEX(NoSettings_v3!$C$2:$AH$4612,MATCH('EPS 3.1.3'!$B703,NoSettings_v3!$A$2:$A$4612,0),MATCH('EPS 3.1.3'!D$1,NoSettings_v3!$C$1:$AH$1,0)),"")</f>
        <v>0</v>
      </c>
      <c r="E703" s="157">
        <f>IFERROR(INDEX(NoSettings_v3!$C$2:$AH$4612,MATCH('EPS 3.1.3'!$B703,NoSettings_v3!$A$2:$A$4612,0),MATCH('EPS 3.1.3'!E$1,NoSettings_v3!$C$1:$AH$1,0)),"")</f>
        <v>0</v>
      </c>
      <c r="F703" s="157">
        <f>IFERROR(INDEX(NoSettings_v3!$C$2:$AH$4612,MATCH('EPS 3.1.3'!$B703,NoSettings_v3!$A$2:$A$4612,0),MATCH('EPS 3.1.3'!F$1,NoSettings_v3!$C$1:$AH$1,0)),"")</f>
        <v>0</v>
      </c>
      <c r="G703" s="157">
        <f>IFERROR(INDEX(NoSettings_v3!$C$2:$AH$4612,MATCH('EPS 3.1.3'!$B703,NoSettings_v3!$A$2:$A$4612,0),MATCH('EPS 3.1.3'!G$1,NoSettings_v3!$C$1:$AH$1,0)),"")</f>
        <v>0</v>
      </c>
      <c r="H703" s="157">
        <f>IFERROR(INDEX(NoSettings_v3!$C$2:$AH$4612,MATCH('EPS 3.1.3'!$B703,NoSettings_v3!$A$2:$A$4612,0),MATCH('EPS 3.1.3'!H$1,NoSettings_v3!$C$1:$AH$1,0)),"")</f>
        <v>0</v>
      </c>
      <c r="I703" s="157">
        <f>IFERROR(INDEX(NoSettings_v3!$C$2:$AH$4612,MATCH('EPS 3.1.3'!$B703,NoSettings_v3!$A$2:$A$4612,0),MATCH('EPS 3.1.3'!I$1,NoSettings_v3!$C$1:$AH$1,0)),"")</f>
        <v>0</v>
      </c>
      <c r="J703" s="157">
        <f>IFERROR(INDEX(NoSettings_v3!$C$2:$AH$4612,MATCH('EPS 3.1.3'!$B703,NoSettings_v3!$A$2:$A$4612,0),MATCH('EPS 3.1.3'!J$1,NoSettings_v3!$C$1:$AH$1,0)),"")</f>
        <v>0</v>
      </c>
      <c r="K703" s="157">
        <f>IFERROR(INDEX(NoSettings_v3!$C$2:$AH$4612,MATCH('EPS 3.1.3'!$B703,NoSettings_v3!$A$2:$A$4612,0),MATCH('EPS 3.1.3'!K$1,NoSettings_v3!$C$1:$AH$1,0)),"")</f>
        <v>0</v>
      </c>
      <c r="L703" s="157">
        <f>IFERROR(INDEX(NoSettings_v3!$C$2:$AH$4612,MATCH('EPS 3.1.3'!$B703,NoSettings_v3!$A$2:$A$4612,0),MATCH('EPS 3.1.3'!L$1,NoSettings_v3!$C$1:$AH$1,0)),"")</f>
        <v>0</v>
      </c>
      <c r="M703" s="157">
        <f>IFERROR(INDEX(NoSettings_v3!$C$2:$AH$4612,MATCH('EPS 3.1.3'!$B703,NoSettings_v3!$A$2:$A$4612,0),MATCH('EPS 3.1.3'!M$1,NoSettings_v3!$C$1:$AH$1,0)),"")</f>
        <v>0</v>
      </c>
      <c r="N703" s="157">
        <f>IFERROR(INDEX(NoSettings_v3!$C$2:$AH$4612,MATCH('EPS 3.1.3'!$B703,NoSettings_v3!$A$2:$A$4612,0),MATCH('EPS 3.1.3'!N$1,NoSettings_v3!$C$1:$AH$1,0)),"")</f>
        <v>0</v>
      </c>
      <c r="O703" s="157">
        <f>IFERROR(INDEX(NoSettings_v3!$C$2:$AH$4612,MATCH('EPS 3.1.3'!$B703,NoSettings_v3!$A$2:$A$4612,0),MATCH('EPS 3.1.3'!O$1,NoSettings_v3!$C$1:$AH$1,0)),"")</f>
        <v>0</v>
      </c>
      <c r="P703" s="157">
        <f>IFERROR(INDEX(NoSettings_v3!$C$2:$AH$4612,MATCH('EPS 3.1.3'!$B703,NoSettings_v3!$A$2:$A$4612,0),MATCH('EPS 3.1.3'!P$1,NoSettings_v3!$C$1:$AH$1,0)),"")</f>
        <v>0</v>
      </c>
      <c r="Q703" s="157">
        <f>IFERROR(INDEX(NoSettings_v3!$C$2:$AH$4612,MATCH('EPS 3.1.3'!$B703,NoSettings_v3!$A$2:$A$4612,0),MATCH('EPS 3.1.3'!Q$1,NoSettings_v3!$C$1:$AH$1,0)),"")</f>
        <v>0</v>
      </c>
      <c r="R703" s="157">
        <f>IFERROR(INDEX(NoSettings_v3!$C$2:$AH$4612,MATCH('EPS 3.1.3'!$B703,NoSettings_v3!$A$2:$A$4612,0),MATCH('EPS 3.1.3'!R$1,NoSettings_v3!$C$1:$AH$1,0)),"")</f>
        <v>0</v>
      </c>
      <c r="S703" s="157">
        <f>IFERROR(INDEX(NoSettings_v3!$C$2:$AH$4612,MATCH('EPS 3.1.3'!$B703,NoSettings_v3!$A$2:$A$4612,0),MATCH('EPS 3.1.3'!S$1,NoSettings_v3!$C$1:$AH$1,0)),"")</f>
        <v>0</v>
      </c>
      <c r="T703" s="157">
        <f>IFERROR(INDEX(NoSettings_v3!$C$2:$AH$4612,MATCH('EPS 3.1.3'!$B703,NoSettings_v3!$A$2:$A$4612,0),MATCH('EPS 3.1.3'!T$1,NoSettings_v3!$C$1:$AH$1,0)),"")</f>
        <v>0</v>
      </c>
      <c r="U703" s="157">
        <f>IFERROR(INDEX(NoSettings_v3!$C$2:$AH$4612,MATCH('EPS 3.1.3'!$B703,NoSettings_v3!$A$2:$A$4612,0),MATCH('EPS 3.1.3'!U$1,NoSettings_v3!$C$1:$AH$1,0)),"")</f>
        <v>0</v>
      </c>
      <c r="V703" s="157">
        <f>IFERROR(INDEX(NoSettings_v3!$C$2:$AH$4612,MATCH('EPS 3.1.3'!$B703,NoSettings_v3!$A$2:$A$4612,0),MATCH('EPS 3.1.3'!V$1,NoSettings_v3!$C$1:$AH$1,0)),"")</f>
        <v>0</v>
      </c>
      <c r="W703" s="157">
        <f>IFERROR(INDEX(NoSettings_v3!$C$2:$AH$4612,MATCH('EPS 3.1.3'!$B703,NoSettings_v3!$A$2:$A$4612,0),MATCH('EPS 3.1.3'!W$1,NoSettings_v3!$C$1:$AH$1,0)),"")</f>
        <v>0</v>
      </c>
      <c r="X703" s="157">
        <f>IFERROR(INDEX(NoSettings_v3!$C$2:$AH$4612,MATCH('EPS 3.1.3'!$B703,NoSettings_v3!$A$2:$A$4612,0),MATCH('EPS 3.1.3'!X$1,NoSettings_v3!$C$1:$AH$1,0)),"")</f>
        <v>0</v>
      </c>
      <c r="Y703" s="157">
        <f>IFERROR(INDEX(NoSettings_v3!$C$2:$AH$4612,MATCH('EPS 3.1.3'!$B703,NoSettings_v3!$A$2:$A$4612,0),MATCH('EPS 3.1.3'!Y$1,NoSettings_v3!$C$1:$AH$1,0)),"")</f>
        <v>0</v>
      </c>
      <c r="Z703" s="157">
        <f>IFERROR(INDEX(NoSettings_v3!$C$2:$AH$4612,MATCH('EPS 3.1.3'!$B703,NoSettings_v3!$A$2:$A$4612,0),MATCH('EPS 3.1.3'!Z$1,NoSettings_v3!$C$1:$AH$1,0)),"")</f>
        <v>0</v>
      </c>
      <c r="AA703" s="157">
        <f>IFERROR(INDEX(NoSettings_v3!$C$2:$AH$4612,MATCH('EPS 3.1.3'!$B703,NoSettings_v3!$A$2:$A$4612,0),MATCH('EPS 3.1.3'!AA$1,NoSettings_v3!$C$1:$AH$1,0)),"")</f>
        <v>0</v>
      </c>
      <c r="AB703" s="157">
        <f>IFERROR(INDEX(NoSettings_v3!$C$2:$AH$4612,MATCH('EPS 3.1.3'!$B703,NoSettings_v3!$A$2:$A$4612,0),MATCH('EPS 3.1.3'!AB$1,NoSettings_v3!$C$1:$AH$1,0)),"")</f>
        <v>0</v>
      </c>
      <c r="AC703" s="157">
        <f>IFERROR(INDEX(NoSettings_v3!$C$2:$AH$4612,MATCH('EPS 3.1.3'!$B703,NoSettings_v3!$A$2:$A$4612,0),MATCH('EPS 3.1.3'!AC$1,NoSettings_v3!$C$1:$AH$1,0)),"")</f>
        <v>0</v>
      </c>
      <c r="AD703" s="157">
        <f>IFERROR(INDEX(NoSettings_v3!$C$2:$AH$4612,MATCH('EPS 3.1.3'!$B703,NoSettings_v3!$A$2:$A$4612,0),MATCH('EPS 3.1.3'!AD$1,NoSettings_v3!$C$1:$AH$1,0)),"")</f>
        <v>0</v>
      </c>
      <c r="AE703" s="157">
        <f>IFERROR(INDEX(NoSettings_v3!$C$2:$AH$4612,MATCH('EPS 3.1.3'!$B703,NoSettings_v3!$A$2:$A$4612,0),MATCH('EPS 3.1.3'!AE$1,NoSettings_v3!$C$1:$AH$1,0)),"")</f>
        <v>0</v>
      </c>
      <c r="AF703" s="157">
        <f>IFERROR(INDEX(NoSettings_v3!$C$2:$AH$4612,MATCH('EPS 3.1.3'!$B703,NoSettings_v3!$A$2:$A$4612,0),MATCH('EPS 3.1.3'!AF$1,NoSettings_v3!$C$1:$AH$1,0)),"")</f>
        <v>0</v>
      </c>
      <c r="AG703" s="157">
        <f>IFERROR(INDEX(NoSettings_v3!$C$2:$AH$4612,MATCH('EPS 3.1.3'!$B703,NoSettings_v3!$A$2:$A$4612,0),MATCH('EPS 3.1.3'!AG$1,NoSettings_v3!$C$1:$AH$1,0)),"")</f>
        <v>0</v>
      </c>
      <c r="AH703" s="157">
        <f>IFERROR(INDEX(NoSettings_v3!$C$2:$AH$4612,MATCH('EPS 3.1.3'!$B703,NoSettings_v3!$A$2:$A$4612,0),MATCH('EPS 3.1.3'!AH$1,NoSettings_v3!$C$1:$AH$1,0)),"")</f>
        <v>0</v>
      </c>
      <c r="AI703" s="157">
        <f>IFERROR(INDEX(NoSettings_v3!$C$2:$AH$4612,MATCH('EPS 3.1.3'!$B703,NoSettings_v3!$A$2:$A$4612,0),MATCH('EPS 3.1.3'!AI$1,NoSettings_v3!$C$1:$AH$1,0)),"")</f>
        <v>0</v>
      </c>
    </row>
    <row r="704" spans="1:35" x14ac:dyDescent="0.35">
      <c r="A704" s="127"/>
      <c r="B704" s="161" t="s">
        <v>1355</v>
      </c>
      <c r="C704" s="127" t="s">
        <v>964</v>
      </c>
      <c r="D704" s="157">
        <f>IFERROR(INDEX(NoSettings_v3!$C$2:$AH$4612,MATCH('EPS 3.1.3'!$B704,NoSettings_v3!$A$2:$A$4612,0),MATCH('EPS 3.1.3'!D$1,NoSettings_v3!$C$1:$AH$1,0)),"")</f>
        <v>0</v>
      </c>
      <c r="E704" s="157">
        <f>IFERROR(INDEX(NoSettings_v3!$C$2:$AH$4612,MATCH('EPS 3.1.3'!$B704,NoSettings_v3!$A$2:$A$4612,0),MATCH('EPS 3.1.3'!E$1,NoSettings_v3!$C$1:$AH$1,0)),"")</f>
        <v>0</v>
      </c>
      <c r="F704" s="157">
        <f>IFERROR(INDEX(NoSettings_v3!$C$2:$AH$4612,MATCH('EPS 3.1.3'!$B704,NoSettings_v3!$A$2:$A$4612,0),MATCH('EPS 3.1.3'!F$1,NoSettings_v3!$C$1:$AH$1,0)),"")</f>
        <v>0</v>
      </c>
      <c r="G704" s="157">
        <f>IFERROR(INDEX(NoSettings_v3!$C$2:$AH$4612,MATCH('EPS 3.1.3'!$B704,NoSettings_v3!$A$2:$A$4612,0),MATCH('EPS 3.1.3'!G$1,NoSettings_v3!$C$1:$AH$1,0)),"")</f>
        <v>0</v>
      </c>
      <c r="H704" s="157">
        <f>IFERROR(INDEX(NoSettings_v3!$C$2:$AH$4612,MATCH('EPS 3.1.3'!$B704,NoSettings_v3!$A$2:$A$4612,0),MATCH('EPS 3.1.3'!H$1,NoSettings_v3!$C$1:$AH$1,0)),"")</f>
        <v>0</v>
      </c>
      <c r="I704" s="157">
        <f>IFERROR(INDEX(NoSettings_v3!$C$2:$AH$4612,MATCH('EPS 3.1.3'!$B704,NoSettings_v3!$A$2:$A$4612,0),MATCH('EPS 3.1.3'!I$1,NoSettings_v3!$C$1:$AH$1,0)),"")</f>
        <v>0</v>
      </c>
      <c r="J704" s="157">
        <f>IFERROR(INDEX(NoSettings_v3!$C$2:$AH$4612,MATCH('EPS 3.1.3'!$B704,NoSettings_v3!$A$2:$A$4612,0),MATCH('EPS 3.1.3'!J$1,NoSettings_v3!$C$1:$AH$1,0)),"")</f>
        <v>0</v>
      </c>
      <c r="K704" s="157">
        <f>IFERROR(INDEX(NoSettings_v3!$C$2:$AH$4612,MATCH('EPS 3.1.3'!$B704,NoSettings_v3!$A$2:$A$4612,0),MATCH('EPS 3.1.3'!K$1,NoSettings_v3!$C$1:$AH$1,0)),"")</f>
        <v>0</v>
      </c>
      <c r="L704" s="157">
        <f>IFERROR(INDEX(NoSettings_v3!$C$2:$AH$4612,MATCH('EPS 3.1.3'!$B704,NoSettings_v3!$A$2:$A$4612,0),MATCH('EPS 3.1.3'!L$1,NoSettings_v3!$C$1:$AH$1,0)),"")</f>
        <v>0</v>
      </c>
      <c r="M704" s="157">
        <f>IFERROR(INDEX(NoSettings_v3!$C$2:$AH$4612,MATCH('EPS 3.1.3'!$B704,NoSettings_v3!$A$2:$A$4612,0),MATCH('EPS 3.1.3'!M$1,NoSettings_v3!$C$1:$AH$1,0)),"")</f>
        <v>0</v>
      </c>
      <c r="N704" s="157">
        <f>IFERROR(INDEX(NoSettings_v3!$C$2:$AH$4612,MATCH('EPS 3.1.3'!$B704,NoSettings_v3!$A$2:$A$4612,0),MATCH('EPS 3.1.3'!N$1,NoSettings_v3!$C$1:$AH$1,0)),"")</f>
        <v>0</v>
      </c>
      <c r="O704" s="157">
        <f>IFERROR(INDEX(NoSettings_v3!$C$2:$AH$4612,MATCH('EPS 3.1.3'!$B704,NoSettings_v3!$A$2:$A$4612,0),MATCH('EPS 3.1.3'!O$1,NoSettings_v3!$C$1:$AH$1,0)),"")</f>
        <v>0</v>
      </c>
      <c r="P704" s="157">
        <f>IFERROR(INDEX(NoSettings_v3!$C$2:$AH$4612,MATCH('EPS 3.1.3'!$B704,NoSettings_v3!$A$2:$A$4612,0),MATCH('EPS 3.1.3'!P$1,NoSettings_v3!$C$1:$AH$1,0)),"")</f>
        <v>0</v>
      </c>
      <c r="Q704" s="157">
        <f>IFERROR(INDEX(NoSettings_v3!$C$2:$AH$4612,MATCH('EPS 3.1.3'!$B704,NoSettings_v3!$A$2:$A$4612,0),MATCH('EPS 3.1.3'!Q$1,NoSettings_v3!$C$1:$AH$1,0)),"")</f>
        <v>0</v>
      </c>
      <c r="R704" s="157">
        <f>IFERROR(INDEX(NoSettings_v3!$C$2:$AH$4612,MATCH('EPS 3.1.3'!$B704,NoSettings_v3!$A$2:$A$4612,0),MATCH('EPS 3.1.3'!R$1,NoSettings_v3!$C$1:$AH$1,0)),"")</f>
        <v>0</v>
      </c>
      <c r="S704" s="157">
        <f>IFERROR(INDEX(NoSettings_v3!$C$2:$AH$4612,MATCH('EPS 3.1.3'!$B704,NoSettings_v3!$A$2:$A$4612,0),MATCH('EPS 3.1.3'!S$1,NoSettings_v3!$C$1:$AH$1,0)),"")</f>
        <v>0</v>
      </c>
      <c r="T704" s="157">
        <f>IFERROR(INDEX(NoSettings_v3!$C$2:$AH$4612,MATCH('EPS 3.1.3'!$B704,NoSettings_v3!$A$2:$A$4612,0),MATCH('EPS 3.1.3'!T$1,NoSettings_v3!$C$1:$AH$1,0)),"")</f>
        <v>0</v>
      </c>
      <c r="U704" s="157">
        <f>IFERROR(INDEX(NoSettings_v3!$C$2:$AH$4612,MATCH('EPS 3.1.3'!$B704,NoSettings_v3!$A$2:$A$4612,0),MATCH('EPS 3.1.3'!U$1,NoSettings_v3!$C$1:$AH$1,0)),"")</f>
        <v>0</v>
      </c>
      <c r="V704" s="157">
        <f>IFERROR(INDEX(NoSettings_v3!$C$2:$AH$4612,MATCH('EPS 3.1.3'!$B704,NoSettings_v3!$A$2:$A$4612,0),MATCH('EPS 3.1.3'!V$1,NoSettings_v3!$C$1:$AH$1,0)),"")</f>
        <v>0</v>
      </c>
      <c r="W704" s="157">
        <f>IFERROR(INDEX(NoSettings_v3!$C$2:$AH$4612,MATCH('EPS 3.1.3'!$B704,NoSettings_v3!$A$2:$A$4612,0),MATCH('EPS 3.1.3'!W$1,NoSettings_v3!$C$1:$AH$1,0)),"")</f>
        <v>0</v>
      </c>
      <c r="X704" s="157">
        <f>IFERROR(INDEX(NoSettings_v3!$C$2:$AH$4612,MATCH('EPS 3.1.3'!$B704,NoSettings_v3!$A$2:$A$4612,0),MATCH('EPS 3.1.3'!X$1,NoSettings_v3!$C$1:$AH$1,0)),"")</f>
        <v>0</v>
      </c>
      <c r="Y704" s="157">
        <f>IFERROR(INDEX(NoSettings_v3!$C$2:$AH$4612,MATCH('EPS 3.1.3'!$B704,NoSettings_v3!$A$2:$A$4612,0),MATCH('EPS 3.1.3'!Y$1,NoSettings_v3!$C$1:$AH$1,0)),"")</f>
        <v>0</v>
      </c>
      <c r="Z704" s="157">
        <f>IFERROR(INDEX(NoSettings_v3!$C$2:$AH$4612,MATCH('EPS 3.1.3'!$B704,NoSettings_v3!$A$2:$A$4612,0),MATCH('EPS 3.1.3'!Z$1,NoSettings_v3!$C$1:$AH$1,0)),"")</f>
        <v>0</v>
      </c>
      <c r="AA704" s="157">
        <f>IFERROR(INDEX(NoSettings_v3!$C$2:$AH$4612,MATCH('EPS 3.1.3'!$B704,NoSettings_v3!$A$2:$A$4612,0),MATCH('EPS 3.1.3'!AA$1,NoSettings_v3!$C$1:$AH$1,0)),"")</f>
        <v>0</v>
      </c>
      <c r="AB704" s="157">
        <f>IFERROR(INDEX(NoSettings_v3!$C$2:$AH$4612,MATCH('EPS 3.1.3'!$B704,NoSettings_v3!$A$2:$A$4612,0),MATCH('EPS 3.1.3'!AB$1,NoSettings_v3!$C$1:$AH$1,0)),"")</f>
        <v>0</v>
      </c>
      <c r="AC704" s="157">
        <f>IFERROR(INDEX(NoSettings_v3!$C$2:$AH$4612,MATCH('EPS 3.1.3'!$B704,NoSettings_v3!$A$2:$A$4612,0),MATCH('EPS 3.1.3'!AC$1,NoSettings_v3!$C$1:$AH$1,0)),"")</f>
        <v>0</v>
      </c>
      <c r="AD704" s="157">
        <f>IFERROR(INDEX(NoSettings_v3!$C$2:$AH$4612,MATCH('EPS 3.1.3'!$B704,NoSettings_v3!$A$2:$A$4612,0),MATCH('EPS 3.1.3'!AD$1,NoSettings_v3!$C$1:$AH$1,0)),"")</f>
        <v>0</v>
      </c>
      <c r="AE704" s="157">
        <f>IFERROR(INDEX(NoSettings_v3!$C$2:$AH$4612,MATCH('EPS 3.1.3'!$B704,NoSettings_v3!$A$2:$A$4612,0),MATCH('EPS 3.1.3'!AE$1,NoSettings_v3!$C$1:$AH$1,0)),"")</f>
        <v>0</v>
      </c>
      <c r="AF704" s="157">
        <f>IFERROR(INDEX(NoSettings_v3!$C$2:$AH$4612,MATCH('EPS 3.1.3'!$B704,NoSettings_v3!$A$2:$A$4612,0),MATCH('EPS 3.1.3'!AF$1,NoSettings_v3!$C$1:$AH$1,0)),"")</f>
        <v>0</v>
      </c>
      <c r="AG704" s="157">
        <f>IFERROR(INDEX(NoSettings_v3!$C$2:$AH$4612,MATCH('EPS 3.1.3'!$B704,NoSettings_v3!$A$2:$A$4612,0),MATCH('EPS 3.1.3'!AG$1,NoSettings_v3!$C$1:$AH$1,0)),"")</f>
        <v>0</v>
      </c>
      <c r="AH704" s="157">
        <f>IFERROR(INDEX(NoSettings_v3!$C$2:$AH$4612,MATCH('EPS 3.1.3'!$B704,NoSettings_v3!$A$2:$A$4612,0),MATCH('EPS 3.1.3'!AH$1,NoSettings_v3!$C$1:$AH$1,0)),"")</f>
        <v>0</v>
      </c>
      <c r="AI704" s="157">
        <f>IFERROR(INDEX(NoSettings_v3!$C$2:$AH$4612,MATCH('EPS 3.1.3'!$B704,NoSettings_v3!$A$2:$A$4612,0),MATCH('EPS 3.1.3'!AI$1,NoSettings_v3!$C$1:$AH$1,0)),"")</f>
        <v>0</v>
      </c>
    </row>
    <row r="705" spans="1:35" x14ac:dyDescent="0.35">
      <c r="A705" s="127"/>
      <c r="B705" s="161" t="s">
        <v>1356</v>
      </c>
      <c r="C705" s="127" t="s">
        <v>964</v>
      </c>
      <c r="D705" s="157">
        <f>IFERROR(INDEX(NoSettings_v3!$C$2:$AH$4612,MATCH('EPS 3.1.3'!$B705,NoSettings_v3!$A$2:$A$4612,0),MATCH('EPS 3.1.3'!D$1,NoSettings_v3!$C$1:$AH$1,0)),"")</f>
        <v>0</v>
      </c>
      <c r="E705" s="157">
        <f>IFERROR(INDEX(NoSettings_v3!$C$2:$AH$4612,MATCH('EPS 3.1.3'!$B705,NoSettings_v3!$A$2:$A$4612,0),MATCH('EPS 3.1.3'!E$1,NoSettings_v3!$C$1:$AH$1,0)),"")</f>
        <v>0</v>
      </c>
      <c r="F705" s="157">
        <f>IFERROR(INDEX(NoSettings_v3!$C$2:$AH$4612,MATCH('EPS 3.1.3'!$B705,NoSettings_v3!$A$2:$A$4612,0),MATCH('EPS 3.1.3'!F$1,NoSettings_v3!$C$1:$AH$1,0)),"")</f>
        <v>0</v>
      </c>
      <c r="G705" s="157">
        <f>IFERROR(INDEX(NoSettings_v3!$C$2:$AH$4612,MATCH('EPS 3.1.3'!$B705,NoSettings_v3!$A$2:$A$4612,0),MATCH('EPS 3.1.3'!G$1,NoSettings_v3!$C$1:$AH$1,0)),"")</f>
        <v>0</v>
      </c>
      <c r="H705" s="157">
        <f>IFERROR(INDEX(NoSettings_v3!$C$2:$AH$4612,MATCH('EPS 3.1.3'!$B705,NoSettings_v3!$A$2:$A$4612,0),MATCH('EPS 3.1.3'!H$1,NoSettings_v3!$C$1:$AH$1,0)),"")</f>
        <v>0</v>
      </c>
      <c r="I705" s="157">
        <f>IFERROR(INDEX(NoSettings_v3!$C$2:$AH$4612,MATCH('EPS 3.1.3'!$B705,NoSettings_v3!$A$2:$A$4612,0),MATCH('EPS 3.1.3'!I$1,NoSettings_v3!$C$1:$AH$1,0)),"")</f>
        <v>0</v>
      </c>
      <c r="J705" s="157">
        <f>IFERROR(INDEX(NoSettings_v3!$C$2:$AH$4612,MATCH('EPS 3.1.3'!$B705,NoSettings_v3!$A$2:$A$4612,0),MATCH('EPS 3.1.3'!J$1,NoSettings_v3!$C$1:$AH$1,0)),"")</f>
        <v>0</v>
      </c>
      <c r="K705" s="157">
        <f>IFERROR(INDEX(NoSettings_v3!$C$2:$AH$4612,MATCH('EPS 3.1.3'!$B705,NoSettings_v3!$A$2:$A$4612,0),MATCH('EPS 3.1.3'!K$1,NoSettings_v3!$C$1:$AH$1,0)),"")</f>
        <v>0</v>
      </c>
      <c r="L705" s="157">
        <f>IFERROR(INDEX(NoSettings_v3!$C$2:$AH$4612,MATCH('EPS 3.1.3'!$B705,NoSettings_v3!$A$2:$A$4612,0),MATCH('EPS 3.1.3'!L$1,NoSettings_v3!$C$1:$AH$1,0)),"")</f>
        <v>0</v>
      </c>
      <c r="M705" s="157">
        <f>IFERROR(INDEX(NoSettings_v3!$C$2:$AH$4612,MATCH('EPS 3.1.3'!$B705,NoSettings_v3!$A$2:$A$4612,0),MATCH('EPS 3.1.3'!M$1,NoSettings_v3!$C$1:$AH$1,0)),"")</f>
        <v>0</v>
      </c>
      <c r="N705" s="157">
        <f>IFERROR(INDEX(NoSettings_v3!$C$2:$AH$4612,MATCH('EPS 3.1.3'!$B705,NoSettings_v3!$A$2:$A$4612,0),MATCH('EPS 3.1.3'!N$1,NoSettings_v3!$C$1:$AH$1,0)),"")</f>
        <v>0</v>
      </c>
      <c r="O705" s="157">
        <f>IFERROR(INDEX(NoSettings_v3!$C$2:$AH$4612,MATCH('EPS 3.1.3'!$B705,NoSettings_v3!$A$2:$A$4612,0),MATCH('EPS 3.1.3'!O$1,NoSettings_v3!$C$1:$AH$1,0)),"")</f>
        <v>0</v>
      </c>
      <c r="P705" s="157">
        <f>IFERROR(INDEX(NoSettings_v3!$C$2:$AH$4612,MATCH('EPS 3.1.3'!$B705,NoSettings_v3!$A$2:$A$4612,0),MATCH('EPS 3.1.3'!P$1,NoSettings_v3!$C$1:$AH$1,0)),"")</f>
        <v>0</v>
      </c>
      <c r="Q705" s="157">
        <f>IFERROR(INDEX(NoSettings_v3!$C$2:$AH$4612,MATCH('EPS 3.1.3'!$B705,NoSettings_v3!$A$2:$A$4612,0),MATCH('EPS 3.1.3'!Q$1,NoSettings_v3!$C$1:$AH$1,0)),"")</f>
        <v>0</v>
      </c>
      <c r="R705" s="157">
        <f>IFERROR(INDEX(NoSettings_v3!$C$2:$AH$4612,MATCH('EPS 3.1.3'!$B705,NoSettings_v3!$A$2:$A$4612,0),MATCH('EPS 3.1.3'!R$1,NoSettings_v3!$C$1:$AH$1,0)),"")</f>
        <v>0</v>
      </c>
      <c r="S705" s="157">
        <f>IFERROR(INDEX(NoSettings_v3!$C$2:$AH$4612,MATCH('EPS 3.1.3'!$B705,NoSettings_v3!$A$2:$A$4612,0),MATCH('EPS 3.1.3'!S$1,NoSettings_v3!$C$1:$AH$1,0)),"")</f>
        <v>0</v>
      </c>
      <c r="T705" s="157">
        <f>IFERROR(INDEX(NoSettings_v3!$C$2:$AH$4612,MATCH('EPS 3.1.3'!$B705,NoSettings_v3!$A$2:$A$4612,0),MATCH('EPS 3.1.3'!T$1,NoSettings_v3!$C$1:$AH$1,0)),"")</f>
        <v>0</v>
      </c>
      <c r="U705" s="157">
        <f>IFERROR(INDEX(NoSettings_v3!$C$2:$AH$4612,MATCH('EPS 3.1.3'!$B705,NoSettings_v3!$A$2:$A$4612,0),MATCH('EPS 3.1.3'!U$1,NoSettings_v3!$C$1:$AH$1,0)),"")</f>
        <v>0</v>
      </c>
      <c r="V705" s="157">
        <f>IFERROR(INDEX(NoSettings_v3!$C$2:$AH$4612,MATCH('EPS 3.1.3'!$B705,NoSettings_v3!$A$2:$A$4612,0),MATCH('EPS 3.1.3'!V$1,NoSettings_v3!$C$1:$AH$1,0)),"")</f>
        <v>0</v>
      </c>
      <c r="W705" s="157">
        <f>IFERROR(INDEX(NoSettings_v3!$C$2:$AH$4612,MATCH('EPS 3.1.3'!$B705,NoSettings_v3!$A$2:$A$4612,0),MATCH('EPS 3.1.3'!W$1,NoSettings_v3!$C$1:$AH$1,0)),"")</f>
        <v>0</v>
      </c>
      <c r="X705" s="157">
        <f>IFERROR(INDEX(NoSettings_v3!$C$2:$AH$4612,MATCH('EPS 3.1.3'!$B705,NoSettings_v3!$A$2:$A$4612,0),MATCH('EPS 3.1.3'!X$1,NoSettings_v3!$C$1:$AH$1,0)),"")</f>
        <v>0</v>
      </c>
      <c r="Y705" s="157">
        <f>IFERROR(INDEX(NoSettings_v3!$C$2:$AH$4612,MATCH('EPS 3.1.3'!$B705,NoSettings_v3!$A$2:$A$4612,0),MATCH('EPS 3.1.3'!Y$1,NoSettings_v3!$C$1:$AH$1,0)),"")</f>
        <v>0</v>
      </c>
      <c r="Z705" s="157">
        <f>IFERROR(INDEX(NoSettings_v3!$C$2:$AH$4612,MATCH('EPS 3.1.3'!$B705,NoSettings_v3!$A$2:$A$4612,0),MATCH('EPS 3.1.3'!Z$1,NoSettings_v3!$C$1:$AH$1,0)),"")</f>
        <v>0</v>
      </c>
      <c r="AA705" s="157">
        <f>IFERROR(INDEX(NoSettings_v3!$C$2:$AH$4612,MATCH('EPS 3.1.3'!$B705,NoSettings_v3!$A$2:$A$4612,0),MATCH('EPS 3.1.3'!AA$1,NoSettings_v3!$C$1:$AH$1,0)),"")</f>
        <v>0</v>
      </c>
      <c r="AB705" s="157">
        <f>IFERROR(INDEX(NoSettings_v3!$C$2:$AH$4612,MATCH('EPS 3.1.3'!$B705,NoSettings_v3!$A$2:$A$4612,0),MATCH('EPS 3.1.3'!AB$1,NoSettings_v3!$C$1:$AH$1,0)),"")</f>
        <v>0</v>
      </c>
      <c r="AC705" s="157">
        <f>IFERROR(INDEX(NoSettings_v3!$C$2:$AH$4612,MATCH('EPS 3.1.3'!$B705,NoSettings_v3!$A$2:$A$4612,0),MATCH('EPS 3.1.3'!AC$1,NoSettings_v3!$C$1:$AH$1,0)),"")</f>
        <v>0</v>
      </c>
      <c r="AD705" s="157">
        <f>IFERROR(INDEX(NoSettings_v3!$C$2:$AH$4612,MATCH('EPS 3.1.3'!$B705,NoSettings_v3!$A$2:$A$4612,0),MATCH('EPS 3.1.3'!AD$1,NoSettings_v3!$C$1:$AH$1,0)),"")</f>
        <v>0</v>
      </c>
      <c r="AE705" s="157">
        <f>IFERROR(INDEX(NoSettings_v3!$C$2:$AH$4612,MATCH('EPS 3.1.3'!$B705,NoSettings_v3!$A$2:$A$4612,0),MATCH('EPS 3.1.3'!AE$1,NoSettings_v3!$C$1:$AH$1,0)),"")</f>
        <v>0</v>
      </c>
      <c r="AF705" s="157">
        <f>IFERROR(INDEX(NoSettings_v3!$C$2:$AH$4612,MATCH('EPS 3.1.3'!$B705,NoSettings_v3!$A$2:$A$4612,0),MATCH('EPS 3.1.3'!AF$1,NoSettings_v3!$C$1:$AH$1,0)),"")</f>
        <v>0</v>
      </c>
      <c r="AG705" s="157">
        <f>IFERROR(INDEX(NoSettings_v3!$C$2:$AH$4612,MATCH('EPS 3.1.3'!$B705,NoSettings_v3!$A$2:$A$4612,0),MATCH('EPS 3.1.3'!AG$1,NoSettings_v3!$C$1:$AH$1,0)),"")</f>
        <v>0</v>
      </c>
      <c r="AH705" s="157">
        <f>IFERROR(INDEX(NoSettings_v3!$C$2:$AH$4612,MATCH('EPS 3.1.3'!$B705,NoSettings_v3!$A$2:$A$4612,0),MATCH('EPS 3.1.3'!AH$1,NoSettings_v3!$C$1:$AH$1,0)),"")</f>
        <v>0</v>
      </c>
      <c r="AI705" s="157">
        <f>IFERROR(INDEX(NoSettings_v3!$C$2:$AH$4612,MATCH('EPS 3.1.3'!$B705,NoSettings_v3!$A$2:$A$4612,0),MATCH('EPS 3.1.3'!AI$1,NoSettings_v3!$C$1:$AH$1,0)),"")</f>
        <v>0</v>
      </c>
    </row>
    <row r="706" spans="1:35" x14ac:dyDescent="0.35">
      <c r="A706" s="127"/>
      <c r="B706" s="161" t="s">
        <v>1357</v>
      </c>
      <c r="C706" s="127" t="s">
        <v>964</v>
      </c>
      <c r="D706" s="157">
        <f>IFERROR(INDEX(NoSettings_v3!$C$2:$AH$4612,MATCH('EPS 3.1.3'!$B706,NoSettings_v3!$A$2:$A$4612,0),MATCH('EPS 3.1.3'!D$1,NoSettings_v3!$C$1:$AH$1,0)),"")</f>
        <v>0</v>
      </c>
      <c r="E706" s="157">
        <f>IFERROR(INDEX(NoSettings_v3!$C$2:$AH$4612,MATCH('EPS 3.1.3'!$B706,NoSettings_v3!$A$2:$A$4612,0),MATCH('EPS 3.1.3'!E$1,NoSettings_v3!$C$1:$AH$1,0)),"")</f>
        <v>0</v>
      </c>
      <c r="F706" s="157">
        <f>IFERROR(INDEX(NoSettings_v3!$C$2:$AH$4612,MATCH('EPS 3.1.3'!$B706,NoSettings_v3!$A$2:$A$4612,0),MATCH('EPS 3.1.3'!F$1,NoSettings_v3!$C$1:$AH$1,0)),"")</f>
        <v>0</v>
      </c>
      <c r="G706" s="157">
        <f>IFERROR(INDEX(NoSettings_v3!$C$2:$AH$4612,MATCH('EPS 3.1.3'!$B706,NoSettings_v3!$A$2:$A$4612,0),MATCH('EPS 3.1.3'!G$1,NoSettings_v3!$C$1:$AH$1,0)),"")</f>
        <v>0</v>
      </c>
      <c r="H706" s="157">
        <f>IFERROR(INDEX(NoSettings_v3!$C$2:$AH$4612,MATCH('EPS 3.1.3'!$B706,NoSettings_v3!$A$2:$A$4612,0),MATCH('EPS 3.1.3'!H$1,NoSettings_v3!$C$1:$AH$1,0)),"")</f>
        <v>0</v>
      </c>
      <c r="I706" s="157">
        <f>IFERROR(INDEX(NoSettings_v3!$C$2:$AH$4612,MATCH('EPS 3.1.3'!$B706,NoSettings_v3!$A$2:$A$4612,0),MATCH('EPS 3.1.3'!I$1,NoSettings_v3!$C$1:$AH$1,0)),"")</f>
        <v>0</v>
      </c>
      <c r="J706" s="157">
        <f>IFERROR(INDEX(NoSettings_v3!$C$2:$AH$4612,MATCH('EPS 3.1.3'!$B706,NoSettings_v3!$A$2:$A$4612,0),MATCH('EPS 3.1.3'!J$1,NoSettings_v3!$C$1:$AH$1,0)),"")</f>
        <v>0</v>
      </c>
      <c r="K706" s="157">
        <f>IFERROR(INDEX(NoSettings_v3!$C$2:$AH$4612,MATCH('EPS 3.1.3'!$B706,NoSettings_v3!$A$2:$A$4612,0),MATCH('EPS 3.1.3'!K$1,NoSettings_v3!$C$1:$AH$1,0)),"")</f>
        <v>0</v>
      </c>
      <c r="L706" s="157">
        <f>IFERROR(INDEX(NoSettings_v3!$C$2:$AH$4612,MATCH('EPS 3.1.3'!$B706,NoSettings_v3!$A$2:$A$4612,0),MATCH('EPS 3.1.3'!L$1,NoSettings_v3!$C$1:$AH$1,0)),"")</f>
        <v>0</v>
      </c>
      <c r="M706" s="157">
        <f>IFERROR(INDEX(NoSettings_v3!$C$2:$AH$4612,MATCH('EPS 3.1.3'!$B706,NoSettings_v3!$A$2:$A$4612,0),MATCH('EPS 3.1.3'!M$1,NoSettings_v3!$C$1:$AH$1,0)),"")</f>
        <v>0</v>
      </c>
      <c r="N706" s="157">
        <f>IFERROR(INDEX(NoSettings_v3!$C$2:$AH$4612,MATCH('EPS 3.1.3'!$B706,NoSettings_v3!$A$2:$A$4612,0),MATCH('EPS 3.1.3'!N$1,NoSettings_v3!$C$1:$AH$1,0)),"")</f>
        <v>0</v>
      </c>
      <c r="O706" s="157">
        <f>IFERROR(INDEX(NoSettings_v3!$C$2:$AH$4612,MATCH('EPS 3.1.3'!$B706,NoSettings_v3!$A$2:$A$4612,0),MATCH('EPS 3.1.3'!O$1,NoSettings_v3!$C$1:$AH$1,0)),"")</f>
        <v>0</v>
      </c>
      <c r="P706" s="157">
        <f>IFERROR(INDEX(NoSettings_v3!$C$2:$AH$4612,MATCH('EPS 3.1.3'!$B706,NoSettings_v3!$A$2:$A$4612,0),MATCH('EPS 3.1.3'!P$1,NoSettings_v3!$C$1:$AH$1,0)),"")</f>
        <v>0</v>
      </c>
      <c r="Q706" s="157">
        <f>IFERROR(INDEX(NoSettings_v3!$C$2:$AH$4612,MATCH('EPS 3.1.3'!$B706,NoSettings_v3!$A$2:$A$4612,0),MATCH('EPS 3.1.3'!Q$1,NoSettings_v3!$C$1:$AH$1,0)),"")</f>
        <v>0</v>
      </c>
      <c r="R706" s="157">
        <f>IFERROR(INDEX(NoSettings_v3!$C$2:$AH$4612,MATCH('EPS 3.1.3'!$B706,NoSettings_v3!$A$2:$A$4612,0),MATCH('EPS 3.1.3'!R$1,NoSettings_v3!$C$1:$AH$1,0)),"")</f>
        <v>0</v>
      </c>
      <c r="S706" s="157">
        <f>IFERROR(INDEX(NoSettings_v3!$C$2:$AH$4612,MATCH('EPS 3.1.3'!$B706,NoSettings_v3!$A$2:$A$4612,0),MATCH('EPS 3.1.3'!S$1,NoSettings_v3!$C$1:$AH$1,0)),"")</f>
        <v>0</v>
      </c>
      <c r="T706" s="157">
        <f>IFERROR(INDEX(NoSettings_v3!$C$2:$AH$4612,MATCH('EPS 3.1.3'!$B706,NoSettings_v3!$A$2:$A$4612,0),MATCH('EPS 3.1.3'!T$1,NoSettings_v3!$C$1:$AH$1,0)),"")</f>
        <v>0</v>
      </c>
      <c r="U706" s="157">
        <f>IFERROR(INDEX(NoSettings_v3!$C$2:$AH$4612,MATCH('EPS 3.1.3'!$B706,NoSettings_v3!$A$2:$A$4612,0),MATCH('EPS 3.1.3'!U$1,NoSettings_v3!$C$1:$AH$1,0)),"")</f>
        <v>0</v>
      </c>
      <c r="V706" s="157">
        <f>IFERROR(INDEX(NoSettings_v3!$C$2:$AH$4612,MATCH('EPS 3.1.3'!$B706,NoSettings_v3!$A$2:$A$4612,0),MATCH('EPS 3.1.3'!V$1,NoSettings_v3!$C$1:$AH$1,0)),"")</f>
        <v>0</v>
      </c>
      <c r="W706" s="157">
        <f>IFERROR(INDEX(NoSettings_v3!$C$2:$AH$4612,MATCH('EPS 3.1.3'!$B706,NoSettings_v3!$A$2:$A$4612,0),MATCH('EPS 3.1.3'!W$1,NoSettings_v3!$C$1:$AH$1,0)),"")</f>
        <v>0</v>
      </c>
      <c r="X706" s="157">
        <f>IFERROR(INDEX(NoSettings_v3!$C$2:$AH$4612,MATCH('EPS 3.1.3'!$B706,NoSettings_v3!$A$2:$A$4612,0),MATCH('EPS 3.1.3'!X$1,NoSettings_v3!$C$1:$AH$1,0)),"")</f>
        <v>0</v>
      </c>
      <c r="Y706" s="157">
        <f>IFERROR(INDEX(NoSettings_v3!$C$2:$AH$4612,MATCH('EPS 3.1.3'!$B706,NoSettings_v3!$A$2:$A$4612,0),MATCH('EPS 3.1.3'!Y$1,NoSettings_v3!$C$1:$AH$1,0)),"")</f>
        <v>0</v>
      </c>
      <c r="Z706" s="157">
        <f>IFERROR(INDEX(NoSettings_v3!$C$2:$AH$4612,MATCH('EPS 3.1.3'!$B706,NoSettings_v3!$A$2:$A$4612,0),MATCH('EPS 3.1.3'!Z$1,NoSettings_v3!$C$1:$AH$1,0)),"")</f>
        <v>0</v>
      </c>
      <c r="AA706" s="157">
        <f>IFERROR(INDEX(NoSettings_v3!$C$2:$AH$4612,MATCH('EPS 3.1.3'!$B706,NoSettings_v3!$A$2:$A$4612,0),MATCH('EPS 3.1.3'!AA$1,NoSettings_v3!$C$1:$AH$1,0)),"")</f>
        <v>0</v>
      </c>
      <c r="AB706" s="157">
        <f>IFERROR(INDEX(NoSettings_v3!$C$2:$AH$4612,MATCH('EPS 3.1.3'!$B706,NoSettings_v3!$A$2:$A$4612,0),MATCH('EPS 3.1.3'!AB$1,NoSettings_v3!$C$1:$AH$1,0)),"")</f>
        <v>0</v>
      </c>
      <c r="AC706" s="157">
        <f>IFERROR(INDEX(NoSettings_v3!$C$2:$AH$4612,MATCH('EPS 3.1.3'!$B706,NoSettings_v3!$A$2:$A$4612,0),MATCH('EPS 3.1.3'!AC$1,NoSettings_v3!$C$1:$AH$1,0)),"")</f>
        <v>0</v>
      </c>
      <c r="AD706" s="157">
        <f>IFERROR(INDEX(NoSettings_v3!$C$2:$AH$4612,MATCH('EPS 3.1.3'!$B706,NoSettings_v3!$A$2:$A$4612,0),MATCH('EPS 3.1.3'!AD$1,NoSettings_v3!$C$1:$AH$1,0)),"")</f>
        <v>0</v>
      </c>
      <c r="AE706" s="157">
        <f>IFERROR(INDEX(NoSettings_v3!$C$2:$AH$4612,MATCH('EPS 3.1.3'!$B706,NoSettings_v3!$A$2:$A$4612,0),MATCH('EPS 3.1.3'!AE$1,NoSettings_v3!$C$1:$AH$1,0)),"")</f>
        <v>0</v>
      </c>
      <c r="AF706" s="157">
        <f>IFERROR(INDEX(NoSettings_v3!$C$2:$AH$4612,MATCH('EPS 3.1.3'!$B706,NoSettings_v3!$A$2:$A$4612,0),MATCH('EPS 3.1.3'!AF$1,NoSettings_v3!$C$1:$AH$1,0)),"")</f>
        <v>0</v>
      </c>
      <c r="AG706" s="157">
        <f>IFERROR(INDEX(NoSettings_v3!$C$2:$AH$4612,MATCH('EPS 3.1.3'!$B706,NoSettings_v3!$A$2:$A$4612,0),MATCH('EPS 3.1.3'!AG$1,NoSettings_v3!$C$1:$AH$1,0)),"")</f>
        <v>0</v>
      </c>
      <c r="AH706" s="157">
        <f>IFERROR(INDEX(NoSettings_v3!$C$2:$AH$4612,MATCH('EPS 3.1.3'!$B706,NoSettings_v3!$A$2:$A$4612,0),MATCH('EPS 3.1.3'!AH$1,NoSettings_v3!$C$1:$AH$1,0)),"")</f>
        <v>0</v>
      </c>
      <c r="AI706" s="157">
        <f>IFERROR(INDEX(NoSettings_v3!$C$2:$AH$4612,MATCH('EPS 3.1.3'!$B706,NoSettings_v3!$A$2:$A$4612,0),MATCH('EPS 3.1.3'!AI$1,NoSettings_v3!$C$1:$AH$1,0)),"")</f>
        <v>0</v>
      </c>
    </row>
    <row r="707" spans="1:35" x14ac:dyDescent="0.35">
      <c r="A707" s="127"/>
      <c r="B707" s="161" t="s">
        <v>1358</v>
      </c>
      <c r="C707" s="127" t="s">
        <v>964</v>
      </c>
      <c r="D707" s="157">
        <f>IFERROR(INDEX(NoSettings_v3!$C$2:$AH$4612,MATCH('EPS 3.1.3'!$B707,NoSettings_v3!$A$2:$A$4612,0),MATCH('EPS 3.1.3'!D$1,NoSettings_v3!$C$1:$AH$1,0)),"")</f>
        <v>0</v>
      </c>
      <c r="E707" s="157">
        <f>IFERROR(INDEX(NoSettings_v3!$C$2:$AH$4612,MATCH('EPS 3.1.3'!$B707,NoSettings_v3!$A$2:$A$4612,0),MATCH('EPS 3.1.3'!E$1,NoSettings_v3!$C$1:$AH$1,0)),"")</f>
        <v>0</v>
      </c>
      <c r="F707" s="157">
        <f>IFERROR(INDEX(NoSettings_v3!$C$2:$AH$4612,MATCH('EPS 3.1.3'!$B707,NoSettings_v3!$A$2:$A$4612,0),MATCH('EPS 3.1.3'!F$1,NoSettings_v3!$C$1:$AH$1,0)),"")</f>
        <v>0</v>
      </c>
      <c r="G707" s="157">
        <f>IFERROR(INDEX(NoSettings_v3!$C$2:$AH$4612,MATCH('EPS 3.1.3'!$B707,NoSettings_v3!$A$2:$A$4612,0),MATCH('EPS 3.1.3'!G$1,NoSettings_v3!$C$1:$AH$1,0)),"")</f>
        <v>0</v>
      </c>
      <c r="H707" s="157">
        <f>IFERROR(INDEX(NoSettings_v3!$C$2:$AH$4612,MATCH('EPS 3.1.3'!$B707,NoSettings_v3!$A$2:$A$4612,0),MATCH('EPS 3.1.3'!H$1,NoSettings_v3!$C$1:$AH$1,0)),"")</f>
        <v>0</v>
      </c>
      <c r="I707" s="157">
        <f>IFERROR(INDEX(NoSettings_v3!$C$2:$AH$4612,MATCH('EPS 3.1.3'!$B707,NoSettings_v3!$A$2:$A$4612,0),MATCH('EPS 3.1.3'!I$1,NoSettings_v3!$C$1:$AH$1,0)),"")</f>
        <v>0</v>
      </c>
      <c r="J707" s="157">
        <f>IFERROR(INDEX(NoSettings_v3!$C$2:$AH$4612,MATCH('EPS 3.1.3'!$B707,NoSettings_v3!$A$2:$A$4612,0),MATCH('EPS 3.1.3'!J$1,NoSettings_v3!$C$1:$AH$1,0)),"")</f>
        <v>0</v>
      </c>
      <c r="K707" s="157">
        <f>IFERROR(INDEX(NoSettings_v3!$C$2:$AH$4612,MATCH('EPS 3.1.3'!$B707,NoSettings_v3!$A$2:$A$4612,0),MATCH('EPS 3.1.3'!K$1,NoSettings_v3!$C$1:$AH$1,0)),"")</f>
        <v>0</v>
      </c>
      <c r="L707" s="157">
        <f>IFERROR(INDEX(NoSettings_v3!$C$2:$AH$4612,MATCH('EPS 3.1.3'!$B707,NoSettings_v3!$A$2:$A$4612,0),MATCH('EPS 3.1.3'!L$1,NoSettings_v3!$C$1:$AH$1,0)),"")</f>
        <v>0</v>
      </c>
      <c r="M707" s="157">
        <f>IFERROR(INDEX(NoSettings_v3!$C$2:$AH$4612,MATCH('EPS 3.1.3'!$B707,NoSettings_v3!$A$2:$A$4612,0),MATCH('EPS 3.1.3'!M$1,NoSettings_v3!$C$1:$AH$1,0)),"")</f>
        <v>0</v>
      </c>
      <c r="N707" s="157">
        <f>IFERROR(INDEX(NoSettings_v3!$C$2:$AH$4612,MATCH('EPS 3.1.3'!$B707,NoSettings_v3!$A$2:$A$4612,0),MATCH('EPS 3.1.3'!N$1,NoSettings_v3!$C$1:$AH$1,0)),"")</f>
        <v>0</v>
      </c>
      <c r="O707" s="157">
        <f>IFERROR(INDEX(NoSettings_v3!$C$2:$AH$4612,MATCH('EPS 3.1.3'!$B707,NoSettings_v3!$A$2:$A$4612,0),MATCH('EPS 3.1.3'!O$1,NoSettings_v3!$C$1:$AH$1,0)),"")</f>
        <v>0</v>
      </c>
      <c r="P707" s="157">
        <f>IFERROR(INDEX(NoSettings_v3!$C$2:$AH$4612,MATCH('EPS 3.1.3'!$B707,NoSettings_v3!$A$2:$A$4612,0),MATCH('EPS 3.1.3'!P$1,NoSettings_v3!$C$1:$AH$1,0)),"")</f>
        <v>0</v>
      </c>
      <c r="Q707" s="157">
        <f>IFERROR(INDEX(NoSettings_v3!$C$2:$AH$4612,MATCH('EPS 3.1.3'!$B707,NoSettings_v3!$A$2:$A$4612,0),MATCH('EPS 3.1.3'!Q$1,NoSettings_v3!$C$1:$AH$1,0)),"")</f>
        <v>0</v>
      </c>
      <c r="R707" s="157">
        <f>IFERROR(INDEX(NoSettings_v3!$C$2:$AH$4612,MATCH('EPS 3.1.3'!$B707,NoSettings_v3!$A$2:$A$4612,0),MATCH('EPS 3.1.3'!R$1,NoSettings_v3!$C$1:$AH$1,0)),"")</f>
        <v>0</v>
      </c>
      <c r="S707" s="157">
        <f>IFERROR(INDEX(NoSettings_v3!$C$2:$AH$4612,MATCH('EPS 3.1.3'!$B707,NoSettings_v3!$A$2:$A$4612,0),MATCH('EPS 3.1.3'!S$1,NoSettings_v3!$C$1:$AH$1,0)),"")</f>
        <v>0</v>
      </c>
      <c r="T707" s="157">
        <f>IFERROR(INDEX(NoSettings_v3!$C$2:$AH$4612,MATCH('EPS 3.1.3'!$B707,NoSettings_v3!$A$2:$A$4612,0),MATCH('EPS 3.1.3'!T$1,NoSettings_v3!$C$1:$AH$1,0)),"")</f>
        <v>0</v>
      </c>
      <c r="U707" s="157">
        <f>IFERROR(INDEX(NoSettings_v3!$C$2:$AH$4612,MATCH('EPS 3.1.3'!$B707,NoSettings_v3!$A$2:$A$4612,0),MATCH('EPS 3.1.3'!U$1,NoSettings_v3!$C$1:$AH$1,0)),"")</f>
        <v>0</v>
      </c>
      <c r="V707" s="157">
        <f>IFERROR(INDEX(NoSettings_v3!$C$2:$AH$4612,MATCH('EPS 3.1.3'!$B707,NoSettings_v3!$A$2:$A$4612,0),MATCH('EPS 3.1.3'!V$1,NoSettings_v3!$C$1:$AH$1,0)),"")</f>
        <v>0</v>
      </c>
      <c r="W707" s="157">
        <f>IFERROR(INDEX(NoSettings_v3!$C$2:$AH$4612,MATCH('EPS 3.1.3'!$B707,NoSettings_v3!$A$2:$A$4612,0),MATCH('EPS 3.1.3'!W$1,NoSettings_v3!$C$1:$AH$1,0)),"")</f>
        <v>0</v>
      </c>
      <c r="X707" s="157">
        <f>IFERROR(INDEX(NoSettings_v3!$C$2:$AH$4612,MATCH('EPS 3.1.3'!$B707,NoSettings_v3!$A$2:$A$4612,0),MATCH('EPS 3.1.3'!X$1,NoSettings_v3!$C$1:$AH$1,0)),"")</f>
        <v>0</v>
      </c>
      <c r="Y707" s="157">
        <f>IFERROR(INDEX(NoSettings_v3!$C$2:$AH$4612,MATCH('EPS 3.1.3'!$B707,NoSettings_v3!$A$2:$A$4612,0),MATCH('EPS 3.1.3'!Y$1,NoSettings_v3!$C$1:$AH$1,0)),"")</f>
        <v>0</v>
      </c>
      <c r="Z707" s="157">
        <f>IFERROR(INDEX(NoSettings_v3!$C$2:$AH$4612,MATCH('EPS 3.1.3'!$B707,NoSettings_v3!$A$2:$A$4612,0),MATCH('EPS 3.1.3'!Z$1,NoSettings_v3!$C$1:$AH$1,0)),"")</f>
        <v>0</v>
      </c>
      <c r="AA707" s="157">
        <f>IFERROR(INDEX(NoSettings_v3!$C$2:$AH$4612,MATCH('EPS 3.1.3'!$B707,NoSettings_v3!$A$2:$A$4612,0),MATCH('EPS 3.1.3'!AA$1,NoSettings_v3!$C$1:$AH$1,0)),"")</f>
        <v>0</v>
      </c>
      <c r="AB707" s="157">
        <f>IFERROR(INDEX(NoSettings_v3!$C$2:$AH$4612,MATCH('EPS 3.1.3'!$B707,NoSettings_v3!$A$2:$A$4612,0),MATCH('EPS 3.1.3'!AB$1,NoSettings_v3!$C$1:$AH$1,0)),"")</f>
        <v>0</v>
      </c>
      <c r="AC707" s="157">
        <f>IFERROR(INDEX(NoSettings_v3!$C$2:$AH$4612,MATCH('EPS 3.1.3'!$B707,NoSettings_v3!$A$2:$A$4612,0),MATCH('EPS 3.1.3'!AC$1,NoSettings_v3!$C$1:$AH$1,0)),"")</f>
        <v>0</v>
      </c>
      <c r="AD707" s="157">
        <f>IFERROR(INDEX(NoSettings_v3!$C$2:$AH$4612,MATCH('EPS 3.1.3'!$B707,NoSettings_v3!$A$2:$A$4612,0),MATCH('EPS 3.1.3'!AD$1,NoSettings_v3!$C$1:$AH$1,0)),"")</f>
        <v>0</v>
      </c>
      <c r="AE707" s="157">
        <f>IFERROR(INDEX(NoSettings_v3!$C$2:$AH$4612,MATCH('EPS 3.1.3'!$B707,NoSettings_v3!$A$2:$A$4612,0),MATCH('EPS 3.1.3'!AE$1,NoSettings_v3!$C$1:$AH$1,0)),"")</f>
        <v>0</v>
      </c>
      <c r="AF707" s="157">
        <f>IFERROR(INDEX(NoSettings_v3!$C$2:$AH$4612,MATCH('EPS 3.1.3'!$B707,NoSettings_v3!$A$2:$A$4612,0),MATCH('EPS 3.1.3'!AF$1,NoSettings_v3!$C$1:$AH$1,0)),"")</f>
        <v>0</v>
      </c>
      <c r="AG707" s="157">
        <f>IFERROR(INDEX(NoSettings_v3!$C$2:$AH$4612,MATCH('EPS 3.1.3'!$B707,NoSettings_v3!$A$2:$A$4612,0),MATCH('EPS 3.1.3'!AG$1,NoSettings_v3!$C$1:$AH$1,0)),"")</f>
        <v>0</v>
      </c>
      <c r="AH707" s="157">
        <f>IFERROR(INDEX(NoSettings_v3!$C$2:$AH$4612,MATCH('EPS 3.1.3'!$B707,NoSettings_v3!$A$2:$A$4612,0),MATCH('EPS 3.1.3'!AH$1,NoSettings_v3!$C$1:$AH$1,0)),"")</f>
        <v>0</v>
      </c>
      <c r="AI707" s="157">
        <f>IFERROR(INDEX(NoSettings_v3!$C$2:$AH$4612,MATCH('EPS 3.1.3'!$B707,NoSettings_v3!$A$2:$A$4612,0),MATCH('EPS 3.1.3'!AI$1,NoSettings_v3!$C$1:$AH$1,0)),"")</f>
        <v>0</v>
      </c>
    </row>
    <row r="708" spans="1:35" x14ac:dyDescent="0.35">
      <c r="A708" s="127"/>
      <c r="B708" s="161" t="s">
        <v>1359</v>
      </c>
      <c r="C708" s="127" t="s">
        <v>964</v>
      </c>
      <c r="D708" s="157">
        <f>IFERROR(INDEX(NoSettings_v3!$C$2:$AH$4612,MATCH('EPS 3.1.3'!$B708,NoSettings_v3!$A$2:$A$4612,0),MATCH('EPS 3.1.3'!D$1,NoSettings_v3!$C$1:$AH$1,0)),"")</f>
        <v>0</v>
      </c>
      <c r="E708" s="157">
        <f>IFERROR(INDEX(NoSettings_v3!$C$2:$AH$4612,MATCH('EPS 3.1.3'!$B708,NoSettings_v3!$A$2:$A$4612,0),MATCH('EPS 3.1.3'!E$1,NoSettings_v3!$C$1:$AH$1,0)),"")</f>
        <v>0</v>
      </c>
      <c r="F708" s="157">
        <f>IFERROR(INDEX(NoSettings_v3!$C$2:$AH$4612,MATCH('EPS 3.1.3'!$B708,NoSettings_v3!$A$2:$A$4612,0),MATCH('EPS 3.1.3'!F$1,NoSettings_v3!$C$1:$AH$1,0)),"")</f>
        <v>0</v>
      </c>
      <c r="G708" s="157">
        <f>IFERROR(INDEX(NoSettings_v3!$C$2:$AH$4612,MATCH('EPS 3.1.3'!$B708,NoSettings_v3!$A$2:$A$4612,0),MATCH('EPS 3.1.3'!G$1,NoSettings_v3!$C$1:$AH$1,0)),"")</f>
        <v>0</v>
      </c>
      <c r="H708" s="157">
        <f>IFERROR(INDEX(NoSettings_v3!$C$2:$AH$4612,MATCH('EPS 3.1.3'!$B708,NoSettings_v3!$A$2:$A$4612,0),MATCH('EPS 3.1.3'!H$1,NoSettings_v3!$C$1:$AH$1,0)),"")</f>
        <v>0</v>
      </c>
      <c r="I708" s="157">
        <f>IFERROR(INDEX(NoSettings_v3!$C$2:$AH$4612,MATCH('EPS 3.1.3'!$B708,NoSettings_v3!$A$2:$A$4612,0),MATCH('EPS 3.1.3'!I$1,NoSettings_v3!$C$1:$AH$1,0)),"")</f>
        <v>0</v>
      </c>
      <c r="J708" s="157">
        <f>IFERROR(INDEX(NoSettings_v3!$C$2:$AH$4612,MATCH('EPS 3.1.3'!$B708,NoSettings_v3!$A$2:$A$4612,0),MATCH('EPS 3.1.3'!J$1,NoSettings_v3!$C$1:$AH$1,0)),"")</f>
        <v>0</v>
      </c>
      <c r="K708" s="157">
        <f>IFERROR(INDEX(NoSettings_v3!$C$2:$AH$4612,MATCH('EPS 3.1.3'!$B708,NoSettings_v3!$A$2:$A$4612,0),MATCH('EPS 3.1.3'!K$1,NoSettings_v3!$C$1:$AH$1,0)),"")</f>
        <v>0</v>
      </c>
      <c r="L708" s="157">
        <f>IFERROR(INDEX(NoSettings_v3!$C$2:$AH$4612,MATCH('EPS 3.1.3'!$B708,NoSettings_v3!$A$2:$A$4612,0),MATCH('EPS 3.1.3'!L$1,NoSettings_v3!$C$1:$AH$1,0)),"")</f>
        <v>0</v>
      </c>
      <c r="M708" s="157">
        <f>IFERROR(INDEX(NoSettings_v3!$C$2:$AH$4612,MATCH('EPS 3.1.3'!$B708,NoSettings_v3!$A$2:$A$4612,0),MATCH('EPS 3.1.3'!M$1,NoSettings_v3!$C$1:$AH$1,0)),"")</f>
        <v>0</v>
      </c>
      <c r="N708" s="157">
        <f>IFERROR(INDEX(NoSettings_v3!$C$2:$AH$4612,MATCH('EPS 3.1.3'!$B708,NoSettings_v3!$A$2:$A$4612,0),MATCH('EPS 3.1.3'!N$1,NoSettings_v3!$C$1:$AH$1,0)),"")</f>
        <v>0</v>
      </c>
      <c r="O708" s="157">
        <f>IFERROR(INDEX(NoSettings_v3!$C$2:$AH$4612,MATCH('EPS 3.1.3'!$B708,NoSettings_v3!$A$2:$A$4612,0),MATCH('EPS 3.1.3'!O$1,NoSettings_v3!$C$1:$AH$1,0)),"")</f>
        <v>0</v>
      </c>
      <c r="P708" s="157">
        <f>IFERROR(INDEX(NoSettings_v3!$C$2:$AH$4612,MATCH('EPS 3.1.3'!$B708,NoSettings_v3!$A$2:$A$4612,0),MATCH('EPS 3.1.3'!P$1,NoSettings_v3!$C$1:$AH$1,0)),"")</f>
        <v>0</v>
      </c>
      <c r="Q708" s="157">
        <f>IFERROR(INDEX(NoSettings_v3!$C$2:$AH$4612,MATCH('EPS 3.1.3'!$B708,NoSettings_v3!$A$2:$A$4612,0),MATCH('EPS 3.1.3'!Q$1,NoSettings_v3!$C$1:$AH$1,0)),"")</f>
        <v>0</v>
      </c>
      <c r="R708" s="157">
        <f>IFERROR(INDEX(NoSettings_v3!$C$2:$AH$4612,MATCH('EPS 3.1.3'!$B708,NoSettings_v3!$A$2:$A$4612,0),MATCH('EPS 3.1.3'!R$1,NoSettings_v3!$C$1:$AH$1,0)),"")</f>
        <v>0</v>
      </c>
      <c r="S708" s="157">
        <f>IFERROR(INDEX(NoSettings_v3!$C$2:$AH$4612,MATCH('EPS 3.1.3'!$B708,NoSettings_v3!$A$2:$A$4612,0),MATCH('EPS 3.1.3'!S$1,NoSettings_v3!$C$1:$AH$1,0)),"")</f>
        <v>0</v>
      </c>
      <c r="T708" s="157">
        <f>IFERROR(INDEX(NoSettings_v3!$C$2:$AH$4612,MATCH('EPS 3.1.3'!$B708,NoSettings_v3!$A$2:$A$4612,0),MATCH('EPS 3.1.3'!T$1,NoSettings_v3!$C$1:$AH$1,0)),"")</f>
        <v>0</v>
      </c>
      <c r="U708" s="157">
        <f>IFERROR(INDEX(NoSettings_v3!$C$2:$AH$4612,MATCH('EPS 3.1.3'!$B708,NoSettings_v3!$A$2:$A$4612,0),MATCH('EPS 3.1.3'!U$1,NoSettings_v3!$C$1:$AH$1,0)),"")</f>
        <v>0</v>
      </c>
      <c r="V708" s="157">
        <f>IFERROR(INDEX(NoSettings_v3!$C$2:$AH$4612,MATCH('EPS 3.1.3'!$B708,NoSettings_v3!$A$2:$A$4612,0),MATCH('EPS 3.1.3'!V$1,NoSettings_v3!$C$1:$AH$1,0)),"")</f>
        <v>0</v>
      </c>
      <c r="W708" s="157">
        <f>IFERROR(INDEX(NoSettings_v3!$C$2:$AH$4612,MATCH('EPS 3.1.3'!$B708,NoSettings_v3!$A$2:$A$4612,0),MATCH('EPS 3.1.3'!W$1,NoSettings_v3!$C$1:$AH$1,0)),"")</f>
        <v>0</v>
      </c>
      <c r="X708" s="157">
        <f>IFERROR(INDEX(NoSettings_v3!$C$2:$AH$4612,MATCH('EPS 3.1.3'!$B708,NoSettings_v3!$A$2:$A$4612,0),MATCH('EPS 3.1.3'!X$1,NoSettings_v3!$C$1:$AH$1,0)),"")</f>
        <v>0</v>
      </c>
      <c r="Y708" s="157">
        <f>IFERROR(INDEX(NoSettings_v3!$C$2:$AH$4612,MATCH('EPS 3.1.3'!$B708,NoSettings_v3!$A$2:$A$4612,0),MATCH('EPS 3.1.3'!Y$1,NoSettings_v3!$C$1:$AH$1,0)),"")</f>
        <v>0</v>
      </c>
      <c r="Z708" s="157">
        <f>IFERROR(INDEX(NoSettings_v3!$C$2:$AH$4612,MATCH('EPS 3.1.3'!$B708,NoSettings_v3!$A$2:$A$4612,0),MATCH('EPS 3.1.3'!Z$1,NoSettings_v3!$C$1:$AH$1,0)),"")</f>
        <v>0</v>
      </c>
      <c r="AA708" s="157">
        <f>IFERROR(INDEX(NoSettings_v3!$C$2:$AH$4612,MATCH('EPS 3.1.3'!$B708,NoSettings_v3!$A$2:$A$4612,0),MATCH('EPS 3.1.3'!AA$1,NoSettings_v3!$C$1:$AH$1,0)),"")</f>
        <v>0</v>
      </c>
      <c r="AB708" s="157">
        <f>IFERROR(INDEX(NoSettings_v3!$C$2:$AH$4612,MATCH('EPS 3.1.3'!$B708,NoSettings_v3!$A$2:$A$4612,0),MATCH('EPS 3.1.3'!AB$1,NoSettings_v3!$C$1:$AH$1,0)),"")</f>
        <v>0</v>
      </c>
      <c r="AC708" s="157">
        <f>IFERROR(INDEX(NoSettings_v3!$C$2:$AH$4612,MATCH('EPS 3.1.3'!$B708,NoSettings_v3!$A$2:$A$4612,0),MATCH('EPS 3.1.3'!AC$1,NoSettings_v3!$C$1:$AH$1,0)),"")</f>
        <v>0</v>
      </c>
      <c r="AD708" s="157">
        <f>IFERROR(INDEX(NoSettings_v3!$C$2:$AH$4612,MATCH('EPS 3.1.3'!$B708,NoSettings_v3!$A$2:$A$4612,0),MATCH('EPS 3.1.3'!AD$1,NoSettings_v3!$C$1:$AH$1,0)),"")</f>
        <v>0</v>
      </c>
      <c r="AE708" s="157">
        <f>IFERROR(INDEX(NoSettings_v3!$C$2:$AH$4612,MATCH('EPS 3.1.3'!$B708,NoSettings_v3!$A$2:$A$4612,0),MATCH('EPS 3.1.3'!AE$1,NoSettings_v3!$C$1:$AH$1,0)),"")</f>
        <v>0</v>
      </c>
      <c r="AF708" s="157">
        <f>IFERROR(INDEX(NoSettings_v3!$C$2:$AH$4612,MATCH('EPS 3.1.3'!$B708,NoSettings_v3!$A$2:$A$4612,0),MATCH('EPS 3.1.3'!AF$1,NoSettings_v3!$C$1:$AH$1,0)),"")</f>
        <v>0</v>
      </c>
      <c r="AG708" s="157">
        <f>IFERROR(INDEX(NoSettings_v3!$C$2:$AH$4612,MATCH('EPS 3.1.3'!$B708,NoSettings_v3!$A$2:$A$4612,0),MATCH('EPS 3.1.3'!AG$1,NoSettings_v3!$C$1:$AH$1,0)),"")</f>
        <v>0</v>
      </c>
      <c r="AH708" s="157">
        <f>IFERROR(INDEX(NoSettings_v3!$C$2:$AH$4612,MATCH('EPS 3.1.3'!$B708,NoSettings_v3!$A$2:$A$4612,0),MATCH('EPS 3.1.3'!AH$1,NoSettings_v3!$C$1:$AH$1,0)),"")</f>
        <v>0</v>
      </c>
      <c r="AI708" s="157">
        <f>IFERROR(INDEX(NoSettings_v3!$C$2:$AH$4612,MATCH('EPS 3.1.3'!$B708,NoSettings_v3!$A$2:$A$4612,0),MATCH('EPS 3.1.3'!AI$1,NoSettings_v3!$C$1:$AH$1,0)),"")</f>
        <v>0</v>
      </c>
    </row>
    <row r="709" spans="1:35" x14ac:dyDescent="0.35">
      <c r="A709" s="127"/>
      <c r="B709" s="161" t="s">
        <v>1360</v>
      </c>
      <c r="C709" s="127" t="s">
        <v>964</v>
      </c>
      <c r="D709" s="157">
        <f>IFERROR(INDEX(NoSettings_v3!$C$2:$AH$4612,MATCH('EPS 3.1.3'!$B709,NoSettings_v3!$A$2:$A$4612,0),MATCH('EPS 3.1.3'!D$1,NoSettings_v3!$C$1:$AH$1,0)),"")</f>
        <v>0</v>
      </c>
      <c r="E709" s="157">
        <f>IFERROR(INDEX(NoSettings_v3!$C$2:$AH$4612,MATCH('EPS 3.1.3'!$B709,NoSettings_v3!$A$2:$A$4612,0),MATCH('EPS 3.1.3'!E$1,NoSettings_v3!$C$1:$AH$1,0)),"")</f>
        <v>0</v>
      </c>
      <c r="F709" s="157">
        <f>IFERROR(INDEX(NoSettings_v3!$C$2:$AH$4612,MATCH('EPS 3.1.3'!$B709,NoSettings_v3!$A$2:$A$4612,0),MATCH('EPS 3.1.3'!F$1,NoSettings_v3!$C$1:$AH$1,0)),"")</f>
        <v>0</v>
      </c>
      <c r="G709" s="157">
        <f>IFERROR(INDEX(NoSettings_v3!$C$2:$AH$4612,MATCH('EPS 3.1.3'!$B709,NoSettings_v3!$A$2:$A$4612,0),MATCH('EPS 3.1.3'!G$1,NoSettings_v3!$C$1:$AH$1,0)),"")</f>
        <v>0</v>
      </c>
      <c r="H709" s="157">
        <f>IFERROR(INDEX(NoSettings_v3!$C$2:$AH$4612,MATCH('EPS 3.1.3'!$B709,NoSettings_v3!$A$2:$A$4612,0),MATCH('EPS 3.1.3'!H$1,NoSettings_v3!$C$1:$AH$1,0)),"")</f>
        <v>0</v>
      </c>
      <c r="I709" s="157">
        <f>IFERROR(INDEX(NoSettings_v3!$C$2:$AH$4612,MATCH('EPS 3.1.3'!$B709,NoSettings_v3!$A$2:$A$4612,0),MATCH('EPS 3.1.3'!I$1,NoSettings_v3!$C$1:$AH$1,0)),"")</f>
        <v>0</v>
      </c>
      <c r="J709" s="157">
        <f>IFERROR(INDEX(NoSettings_v3!$C$2:$AH$4612,MATCH('EPS 3.1.3'!$B709,NoSettings_v3!$A$2:$A$4612,0),MATCH('EPS 3.1.3'!J$1,NoSettings_v3!$C$1:$AH$1,0)),"")</f>
        <v>0</v>
      </c>
      <c r="K709" s="157">
        <f>IFERROR(INDEX(NoSettings_v3!$C$2:$AH$4612,MATCH('EPS 3.1.3'!$B709,NoSettings_v3!$A$2:$A$4612,0),MATCH('EPS 3.1.3'!K$1,NoSettings_v3!$C$1:$AH$1,0)),"")</f>
        <v>0</v>
      </c>
      <c r="L709" s="157">
        <f>IFERROR(INDEX(NoSettings_v3!$C$2:$AH$4612,MATCH('EPS 3.1.3'!$B709,NoSettings_v3!$A$2:$A$4612,0),MATCH('EPS 3.1.3'!L$1,NoSettings_v3!$C$1:$AH$1,0)),"")</f>
        <v>0</v>
      </c>
      <c r="M709" s="157">
        <f>IFERROR(INDEX(NoSettings_v3!$C$2:$AH$4612,MATCH('EPS 3.1.3'!$B709,NoSettings_v3!$A$2:$A$4612,0),MATCH('EPS 3.1.3'!M$1,NoSettings_v3!$C$1:$AH$1,0)),"")</f>
        <v>0</v>
      </c>
      <c r="N709" s="157">
        <f>IFERROR(INDEX(NoSettings_v3!$C$2:$AH$4612,MATCH('EPS 3.1.3'!$B709,NoSettings_v3!$A$2:$A$4612,0),MATCH('EPS 3.1.3'!N$1,NoSettings_v3!$C$1:$AH$1,0)),"")</f>
        <v>0</v>
      </c>
      <c r="O709" s="157">
        <f>IFERROR(INDEX(NoSettings_v3!$C$2:$AH$4612,MATCH('EPS 3.1.3'!$B709,NoSettings_v3!$A$2:$A$4612,0),MATCH('EPS 3.1.3'!O$1,NoSettings_v3!$C$1:$AH$1,0)),"")</f>
        <v>0</v>
      </c>
      <c r="P709" s="157">
        <f>IFERROR(INDEX(NoSettings_v3!$C$2:$AH$4612,MATCH('EPS 3.1.3'!$B709,NoSettings_v3!$A$2:$A$4612,0),MATCH('EPS 3.1.3'!P$1,NoSettings_v3!$C$1:$AH$1,0)),"")</f>
        <v>0</v>
      </c>
      <c r="Q709" s="157">
        <f>IFERROR(INDEX(NoSettings_v3!$C$2:$AH$4612,MATCH('EPS 3.1.3'!$B709,NoSettings_v3!$A$2:$A$4612,0),MATCH('EPS 3.1.3'!Q$1,NoSettings_v3!$C$1:$AH$1,0)),"")</f>
        <v>0</v>
      </c>
      <c r="R709" s="157">
        <f>IFERROR(INDEX(NoSettings_v3!$C$2:$AH$4612,MATCH('EPS 3.1.3'!$B709,NoSettings_v3!$A$2:$A$4612,0),MATCH('EPS 3.1.3'!R$1,NoSettings_v3!$C$1:$AH$1,0)),"")</f>
        <v>0</v>
      </c>
      <c r="S709" s="157">
        <f>IFERROR(INDEX(NoSettings_v3!$C$2:$AH$4612,MATCH('EPS 3.1.3'!$B709,NoSettings_v3!$A$2:$A$4612,0),MATCH('EPS 3.1.3'!S$1,NoSettings_v3!$C$1:$AH$1,0)),"")</f>
        <v>0</v>
      </c>
      <c r="T709" s="157">
        <f>IFERROR(INDEX(NoSettings_v3!$C$2:$AH$4612,MATCH('EPS 3.1.3'!$B709,NoSettings_v3!$A$2:$A$4612,0),MATCH('EPS 3.1.3'!T$1,NoSettings_v3!$C$1:$AH$1,0)),"")</f>
        <v>0</v>
      </c>
      <c r="U709" s="157">
        <f>IFERROR(INDEX(NoSettings_v3!$C$2:$AH$4612,MATCH('EPS 3.1.3'!$B709,NoSettings_v3!$A$2:$A$4612,0),MATCH('EPS 3.1.3'!U$1,NoSettings_v3!$C$1:$AH$1,0)),"")</f>
        <v>0</v>
      </c>
      <c r="V709" s="157">
        <f>IFERROR(INDEX(NoSettings_v3!$C$2:$AH$4612,MATCH('EPS 3.1.3'!$B709,NoSettings_v3!$A$2:$A$4612,0),MATCH('EPS 3.1.3'!V$1,NoSettings_v3!$C$1:$AH$1,0)),"")</f>
        <v>0</v>
      </c>
      <c r="W709" s="157">
        <f>IFERROR(INDEX(NoSettings_v3!$C$2:$AH$4612,MATCH('EPS 3.1.3'!$B709,NoSettings_v3!$A$2:$A$4612,0),MATCH('EPS 3.1.3'!W$1,NoSettings_v3!$C$1:$AH$1,0)),"")</f>
        <v>0</v>
      </c>
      <c r="X709" s="157">
        <f>IFERROR(INDEX(NoSettings_v3!$C$2:$AH$4612,MATCH('EPS 3.1.3'!$B709,NoSettings_v3!$A$2:$A$4612,0),MATCH('EPS 3.1.3'!X$1,NoSettings_v3!$C$1:$AH$1,0)),"")</f>
        <v>0</v>
      </c>
      <c r="Y709" s="157">
        <f>IFERROR(INDEX(NoSettings_v3!$C$2:$AH$4612,MATCH('EPS 3.1.3'!$B709,NoSettings_v3!$A$2:$A$4612,0),MATCH('EPS 3.1.3'!Y$1,NoSettings_v3!$C$1:$AH$1,0)),"")</f>
        <v>0</v>
      </c>
      <c r="Z709" s="157">
        <f>IFERROR(INDEX(NoSettings_v3!$C$2:$AH$4612,MATCH('EPS 3.1.3'!$B709,NoSettings_v3!$A$2:$A$4612,0),MATCH('EPS 3.1.3'!Z$1,NoSettings_v3!$C$1:$AH$1,0)),"")</f>
        <v>0</v>
      </c>
      <c r="AA709" s="157">
        <f>IFERROR(INDEX(NoSettings_v3!$C$2:$AH$4612,MATCH('EPS 3.1.3'!$B709,NoSettings_v3!$A$2:$A$4612,0),MATCH('EPS 3.1.3'!AA$1,NoSettings_v3!$C$1:$AH$1,0)),"")</f>
        <v>0</v>
      </c>
      <c r="AB709" s="157">
        <f>IFERROR(INDEX(NoSettings_v3!$C$2:$AH$4612,MATCH('EPS 3.1.3'!$B709,NoSettings_v3!$A$2:$A$4612,0),MATCH('EPS 3.1.3'!AB$1,NoSettings_v3!$C$1:$AH$1,0)),"")</f>
        <v>0</v>
      </c>
      <c r="AC709" s="157">
        <f>IFERROR(INDEX(NoSettings_v3!$C$2:$AH$4612,MATCH('EPS 3.1.3'!$B709,NoSettings_v3!$A$2:$A$4612,0),MATCH('EPS 3.1.3'!AC$1,NoSettings_v3!$C$1:$AH$1,0)),"")</f>
        <v>0</v>
      </c>
      <c r="AD709" s="157">
        <f>IFERROR(INDEX(NoSettings_v3!$C$2:$AH$4612,MATCH('EPS 3.1.3'!$B709,NoSettings_v3!$A$2:$A$4612,0),MATCH('EPS 3.1.3'!AD$1,NoSettings_v3!$C$1:$AH$1,0)),"")</f>
        <v>0</v>
      </c>
      <c r="AE709" s="157">
        <f>IFERROR(INDEX(NoSettings_v3!$C$2:$AH$4612,MATCH('EPS 3.1.3'!$B709,NoSettings_v3!$A$2:$A$4612,0),MATCH('EPS 3.1.3'!AE$1,NoSettings_v3!$C$1:$AH$1,0)),"")</f>
        <v>0</v>
      </c>
      <c r="AF709" s="157">
        <f>IFERROR(INDEX(NoSettings_v3!$C$2:$AH$4612,MATCH('EPS 3.1.3'!$B709,NoSettings_v3!$A$2:$A$4612,0),MATCH('EPS 3.1.3'!AF$1,NoSettings_v3!$C$1:$AH$1,0)),"")</f>
        <v>0</v>
      </c>
      <c r="AG709" s="157">
        <f>IFERROR(INDEX(NoSettings_v3!$C$2:$AH$4612,MATCH('EPS 3.1.3'!$B709,NoSettings_v3!$A$2:$A$4612,0),MATCH('EPS 3.1.3'!AG$1,NoSettings_v3!$C$1:$AH$1,0)),"")</f>
        <v>0</v>
      </c>
      <c r="AH709" s="157">
        <f>IFERROR(INDEX(NoSettings_v3!$C$2:$AH$4612,MATCH('EPS 3.1.3'!$B709,NoSettings_v3!$A$2:$A$4612,0),MATCH('EPS 3.1.3'!AH$1,NoSettings_v3!$C$1:$AH$1,0)),"")</f>
        <v>0</v>
      </c>
      <c r="AI709" s="157">
        <f>IFERROR(INDEX(NoSettings_v3!$C$2:$AH$4612,MATCH('EPS 3.1.3'!$B709,NoSettings_v3!$A$2:$A$4612,0),MATCH('EPS 3.1.3'!AI$1,NoSettings_v3!$C$1:$AH$1,0)),"")</f>
        <v>0</v>
      </c>
    </row>
    <row r="710" spans="1:35" x14ac:dyDescent="0.35">
      <c r="A710" s="127"/>
      <c r="B710" s="161" t="s">
        <v>1361</v>
      </c>
      <c r="C710" s="127" t="s">
        <v>964</v>
      </c>
      <c r="D710" s="157">
        <f>IFERROR(INDEX(NoSettings_v3!$C$2:$AH$4612,MATCH('EPS 3.1.3'!$B710,NoSettings_v3!$A$2:$A$4612,0),MATCH('EPS 3.1.3'!D$1,NoSettings_v3!$C$1:$AH$1,0)),"")</f>
        <v>0</v>
      </c>
      <c r="E710" s="157">
        <f>IFERROR(INDEX(NoSettings_v3!$C$2:$AH$4612,MATCH('EPS 3.1.3'!$B710,NoSettings_v3!$A$2:$A$4612,0),MATCH('EPS 3.1.3'!E$1,NoSettings_v3!$C$1:$AH$1,0)),"")</f>
        <v>0</v>
      </c>
      <c r="F710" s="157">
        <f>IFERROR(INDEX(NoSettings_v3!$C$2:$AH$4612,MATCH('EPS 3.1.3'!$B710,NoSettings_v3!$A$2:$A$4612,0),MATCH('EPS 3.1.3'!F$1,NoSettings_v3!$C$1:$AH$1,0)),"")</f>
        <v>0</v>
      </c>
      <c r="G710" s="157">
        <f>IFERROR(INDEX(NoSettings_v3!$C$2:$AH$4612,MATCH('EPS 3.1.3'!$B710,NoSettings_v3!$A$2:$A$4612,0),MATCH('EPS 3.1.3'!G$1,NoSettings_v3!$C$1:$AH$1,0)),"")</f>
        <v>0</v>
      </c>
      <c r="H710" s="157">
        <f>IFERROR(INDEX(NoSettings_v3!$C$2:$AH$4612,MATCH('EPS 3.1.3'!$B710,NoSettings_v3!$A$2:$A$4612,0),MATCH('EPS 3.1.3'!H$1,NoSettings_v3!$C$1:$AH$1,0)),"")</f>
        <v>0</v>
      </c>
      <c r="I710" s="157">
        <f>IFERROR(INDEX(NoSettings_v3!$C$2:$AH$4612,MATCH('EPS 3.1.3'!$B710,NoSettings_v3!$A$2:$A$4612,0),MATCH('EPS 3.1.3'!I$1,NoSettings_v3!$C$1:$AH$1,0)),"")</f>
        <v>0</v>
      </c>
      <c r="J710" s="157">
        <f>IFERROR(INDEX(NoSettings_v3!$C$2:$AH$4612,MATCH('EPS 3.1.3'!$B710,NoSettings_v3!$A$2:$A$4612,0),MATCH('EPS 3.1.3'!J$1,NoSettings_v3!$C$1:$AH$1,0)),"")</f>
        <v>0</v>
      </c>
      <c r="K710" s="157">
        <f>IFERROR(INDEX(NoSettings_v3!$C$2:$AH$4612,MATCH('EPS 3.1.3'!$B710,NoSettings_v3!$A$2:$A$4612,0),MATCH('EPS 3.1.3'!K$1,NoSettings_v3!$C$1:$AH$1,0)),"")</f>
        <v>0</v>
      </c>
      <c r="L710" s="157">
        <f>IFERROR(INDEX(NoSettings_v3!$C$2:$AH$4612,MATCH('EPS 3.1.3'!$B710,NoSettings_v3!$A$2:$A$4612,0),MATCH('EPS 3.1.3'!L$1,NoSettings_v3!$C$1:$AH$1,0)),"")</f>
        <v>0</v>
      </c>
      <c r="M710" s="157">
        <f>IFERROR(INDEX(NoSettings_v3!$C$2:$AH$4612,MATCH('EPS 3.1.3'!$B710,NoSettings_v3!$A$2:$A$4612,0),MATCH('EPS 3.1.3'!M$1,NoSettings_v3!$C$1:$AH$1,0)),"")</f>
        <v>0</v>
      </c>
      <c r="N710" s="157">
        <f>IFERROR(INDEX(NoSettings_v3!$C$2:$AH$4612,MATCH('EPS 3.1.3'!$B710,NoSettings_v3!$A$2:$A$4612,0),MATCH('EPS 3.1.3'!N$1,NoSettings_v3!$C$1:$AH$1,0)),"")</f>
        <v>0</v>
      </c>
      <c r="O710" s="157">
        <f>IFERROR(INDEX(NoSettings_v3!$C$2:$AH$4612,MATCH('EPS 3.1.3'!$B710,NoSettings_v3!$A$2:$A$4612,0),MATCH('EPS 3.1.3'!O$1,NoSettings_v3!$C$1:$AH$1,0)),"")</f>
        <v>0</v>
      </c>
      <c r="P710" s="157">
        <f>IFERROR(INDEX(NoSettings_v3!$C$2:$AH$4612,MATCH('EPS 3.1.3'!$B710,NoSettings_v3!$A$2:$A$4612,0),MATCH('EPS 3.1.3'!P$1,NoSettings_v3!$C$1:$AH$1,0)),"")</f>
        <v>0</v>
      </c>
      <c r="Q710" s="157">
        <f>IFERROR(INDEX(NoSettings_v3!$C$2:$AH$4612,MATCH('EPS 3.1.3'!$B710,NoSettings_v3!$A$2:$A$4612,0),MATCH('EPS 3.1.3'!Q$1,NoSettings_v3!$C$1:$AH$1,0)),"")</f>
        <v>0</v>
      </c>
      <c r="R710" s="157">
        <f>IFERROR(INDEX(NoSettings_v3!$C$2:$AH$4612,MATCH('EPS 3.1.3'!$B710,NoSettings_v3!$A$2:$A$4612,0),MATCH('EPS 3.1.3'!R$1,NoSettings_v3!$C$1:$AH$1,0)),"")</f>
        <v>0</v>
      </c>
      <c r="S710" s="157">
        <f>IFERROR(INDEX(NoSettings_v3!$C$2:$AH$4612,MATCH('EPS 3.1.3'!$B710,NoSettings_v3!$A$2:$A$4612,0),MATCH('EPS 3.1.3'!S$1,NoSettings_v3!$C$1:$AH$1,0)),"")</f>
        <v>0</v>
      </c>
      <c r="T710" s="157">
        <f>IFERROR(INDEX(NoSettings_v3!$C$2:$AH$4612,MATCH('EPS 3.1.3'!$B710,NoSettings_v3!$A$2:$A$4612,0),MATCH('EPS 3.1.3'!T$1,NoSettings_v3!$C$1:$AH$1,0)),"")</f>
        <v>0</v>
      </c>
      <c r="U710" s="157">
        <f>IFERROR(INDEX(NoSettings_v3!$C$2:$AH$4612,MATCH('EPS 3.1.3'!$B710,NoSettings_v3!$A$2:$A$4612,0),MATCH('EPS 3.1.3'!U$1,NoSettings_v3!$C$1:$AH$1,0)),"")</f>
        <v>0</v>
      </c>
      <c r="V710" s="157">
        <f>IFERROR(INDEX(NoSettings_v3!$C$2:$AH$4612,MATCH('EPS 3.1.3'!$B710,NoSettings_v3!$A$2:$A$4612,0),MATCH('EPS 3.1.3'!V$1,NoSettings_v3!$C$1:$AH$1,0)),"")</f>
        <v>0</v>
      </c>
      <c r="W710" s="157">
        <f>IFERROR(INDEX(NoSettings_v3!$C$2:$AH$4612,MATCH('EPS 3.1.3'!$B710,NoSettings_v3!$A$2:$A$4612,0),MATCH('EPS 3.1.3'!W$1,NoSettings_v3!$C$1:$AH$1,0)),"")</f>
        <v>0</v>
      </c>
      <c r="X710" s="157">
        <f>IFERROR(INDEX(NoSettings_v3!$C$2:$AH$4612,MATCH('EPS 3.1.3'!$B710,NoSettings_v3!$A$2:$A$4612,0),MATCH('EPS 3.1.3'!X$1,NoSettings_v3!$C$1:$AH$1,0)),"")</f>
        <v>0</v>
      </c>
      <c r="Y710" s="157">
        <f>IFERROR(INDEX(NoSettings_v3!$C$2:$AH$4612,MATCH('EPS 3.1.3'!$B710,NoSettings_v3!$A$2:$A$4612,0),MATCH('EPS 3.1.3'!Y$1,NoSettings_v3!$C$1:$AH$1,0)),"")</f>
        <v>0</v>
      </c>
      <c r="Z710" s="157">
        <f>IFERROR(INDEX(NoSettings_v3!$C$2:$AH$4612,MATCH('EPS 3.1.3'!$B710,NoSettings_v3!$A$2:$A$4612,0),MATCH('EPS 3.1.3'!Z$1,NoSettings_v3!$C$1:$AH$1,0)),"")</f>
        <v>0</v>
      </c>
      <c r="AA710" s="157">
        <f>IFERROR(INDEX(NoSettings_v3!$C$2:$AH$4612,MATCH('EPS 3.1.3'!$B710,NoSettings_v3!$A$2:$A$4612,0),MATCH('EPS 3.1.3'!AA$1,NoSettings_v3!$C$1:$AH$1,0)),"")</f>
        <v>0</v>
      </c>
      <c r="AB710" s="157">
        <f>IFERROR(INDEX(NoSettings_v3!$C$2:$AH$4612,MATCH('EPS 3.1.3'!$B710,NoSettings_v3!$A$2:$A$4612,0),MATCH('EPS 3.1.3'!AB$1,NoSettings_v3!$C$1:$AH$1,0)),"")</f>
        <v>0</v>
      </c>
      <c r="AC710" s="157">
        <f>IFERROR(INDEX(NoSettings_v3!$C$2:$AH$4612,MATCH('EPS 3.1.3'!$B710,NoSettings_v3!$A$2:$A$4612,0),MATCH('EPS 3.1.3'!AC$1,NoSettings_v3!$C$1:$AH$1,0)),"")</f>
        <v>0</v>
      </c>
      <c r="AD710" s="157">
        <f>IFERROR(INDEX(NoSettings_v3!$C$2:$AH$4612,MATCH('EPS 3.1.3'!$B710,NoSettings_v3!$A$2:$A$4612,0),MATCH('EPS 3.1.3'!AD$1,NoSettings_v3!$C$1:$AH$1,0)),"")</f>
        <v>0</v>
      </c>
      <c r="AE710" s="157">
        <f>IFERROR(INDEX(NoSettings_v3!$C$2:$AH$4612,MATCH('EPS 3.1.3'!$B710,NoSettings_v3!$A$2:$A$4612,0),MATCH('EPS 3.1.3'!AE$1,NoSettings_v3!$C$1:$AH$1,0)),"")</f>
        <v>0</v>
      </c>
      <c r="AF710" s="157">
        <f>IFERROR(INDEX(NoSettings_v3!$C$2:$AH$4612,MATCH('EPS 3.1.3'!$B710,NoSettings_v3!$A$2:$A$4612,0),MATCH('EPS 3.1.3'!AF$1,NoSettings_v3!$C$1:$AH$1,0)),"")</f>
        <v>0</v>
      </c>
      <c r="AG710" s="157">
        <f>IFERROR(INDEX(NoSettings_v3!$C$2:$AH$4612,MATCH('EPS 3.1.3'!$B710,NoSettings_v3!$A$2:$A$4612,0),MATCH('EPS 3.1.3'!AG$1,NoSettings_v3!$C$1:$AH$1,0)),"")</f>
        <v>0</v>
      </c>
      <c r="AH710" s="157">
        <f>IFERROR(INDEX(NoSettings_v3!$C$2:$AH$4612,MATCH('EPS 3.1.3'!$B710,NoSettings_v3!$A$2:$A$4612,0),MATCH('EPS 3.1.3'!AH$1,NoSettings_v3!$C$1:$AH$1,0)),"")</f>
        <v>0</v>
      </c>
      <c r="AI710" s="157">
        <f>IFERROR(INDEX(NoSettings_v3!$C$2:$AH$4612,MATCH('EPS 3.1.3'!$B710,NoSettings_v3!$A$2:$A$4612,0),MATCH('EPS 3.1.3'!AI$1,NoSettings_v3!$C$1:$AH$1,0)),"")</f>
        <v>0</v>
      </c>
    </row>
    <row r="711" spans="1:35" x14ac:dyDescent="0.35">
      <c r="A711" s="127"/>
      <c r="B711" s="161" t="s">
        <v>1362</v>
      </c>
      <c r="C711" s="127" t="s">
        <v>964</v>
      </c>
      <c r="D711" s="157">
        <f>IFERROR(INDEX(NoSettings_v3!$C$2:$AH$4612,MATCH('EPS 3.1.3'!$B711,NoSettings_v3!$A$2:$A$4612,0),MATCH('EPS 3.1.3'!D$1,NoSettings_v3!$C$1:$AH$1,0)),"")</f>
        <v>0</v>
      </c>
      <c r="E711" s="157">
        <f>IFERROR(INDEX(NoSettings_v3!$C$2:$AH$4612,MATCH('EPS 3.1.3'!$B711,NoSettings_v3!$A$2:$A$4612,0),MATCH('EPS 3.1.3'!E$1,NoSettings_v3!$C$1:$AH$1,0)),"")</f>
        <v>0</v>
      </c>
      <c r="F711" s="157">
        <f>IFERROR(INDEX(NoSettings_v3!$C$2:$AH$4612,MATCH('EPS 3.1.3'!$B711,NoSettings_v3!$A$2:$A$4612,0),MATCH('EPS 3.1.3'!F$1,NoSettings_v3!$C$1:$AH$1,0)),"")</f>
        <v>0</v>
      </c>
      <c r="G711" s="157">
        <f>IFERROR(INDEX(NoSettings_v3!$C$2:$AH$4612,MATCH('EPS 3.1.3'!$B711,NoSettings_v3!$A$2:$A$4612,0),MATCH('EPS 3.1.3'!G$1,NoSettings_v3!$C$1:$AH$1,0)),"")</f>
        <v>0</v>
      </c>
      <c r="H711" s="157">
        <f>IFERROR(INDEX(NoSettings_v3!$C$2:$AH$4612,MATCH('EPS 3.1.3'!$B711,NoSettings_v3!$A$2:$A$4612,0),MATCH('EPS 3.1.3'!H$1,NoSettings_v3!$C$1:$AH$1,0)),"")</f>
        <v>0</v>
      </c>
      <c r="I711" s="157">
        <f>IFERROR(INDEX(NoSettings_v3!$C$2:$AH$4612,MATCH('EPS 3.1.3'!$B711,NoSettings_v3!$A$2:$A$4612,0),MATCH('EPS 3.1.3'!I$1,NoSettings_v3!$C$1:$AH$1,0)),"")</f>
        <v>0</v>
      </c>
      <c r="J711" s="157">
        <f>IFERROR(INDEX(NoSettings_v3!$C$2:$AH$4612,MATCH('EPS 3.1.3'!$B711,NoSettings_v3!$A$2:$A$4612,0),MATCH('EPS 3.1.3'!J$1,NoSettings_v3!$C$1:$AH$1,0)),"")</f>
        <v>0</v>
      </c>
      <c r="K711" s="157">
        <f>IFERROR(INDEX(NoSettings_v3!$C$2:$AH$4612,MATCH('EPS 3.1.3'!$B711,NoSettings_v3!$A$2:$A$4612,0),MATCH('EPS 3.1.3'!K$1,NoSettings_v3!$C$1:$AH$1,0)),"")</f>
        <v>0</v>
      </c>
      <c r="L711" s="157">
        <f>IFERROR(INDEX(NoSettings_v3!$C$2:$AH$4612,MATCH('EPS 3.1.3'!$B711,NoSettings_v3!$A$2:$A$4612,0),MATCH('EPS 3.1.3'!L$1,NoSettings_v3!$C$1:$AH$1,0)),"")</f>
        <v>0</v>
      </c>
      <c r="M711" s="157">
        <f>IFERROR(INDEX(NoSettings_v3!$C$2:$AH$4612,MATCH('EPS 3.1.3'!$B711,NoSettings_v3!$A$2:$A$4612,0),MATCH('EPS 3.1.3'!M$1,NoSettings_v3!$C$1:$AH$1,0)),"")</f>
        <v>0</v>
      </c>
      <c r="N711" s="157">
        <f>IFERROR(INDEX(NoSettings_v3!$C$2:$AH$4612,MATCH('EPS 3.1.3'!$B711,NoSettings_v3!$A$2:$A$4612,0),MATCH('EPS 3.1.3'!N$1,NoSettings_v3!$C$1:$AH$1,0)),"")</f>
        <v>0</v>
      </c>
      <c r="O711" s="157">
        <f>IFERROR(INDEX(NoSettings_v3!$C$2:$AH$4612,MATCH('EPS 3.1.3'!$B711,NoSettings_v3!$A$2:$A$4612,0),MATCH('EPS 3.1.3'!O$1,NoSettings_v3!$C$1:$AH$1,0)),"")</f>
        <v>0</v>
      </c>
      <c r="P711" s="157">
        <f>IFERROR(INDEX(NoSettings_v3!$C$2:$AH$4612,MATCH('EPS 3.1.3'!$B711,NoSettings_v3!$A$2:$A$4612,0),MATCH('EPS 3.1.3'!P$1,NoSettings_v3!$C$1:$AH$1,0)),"")</f>
        <v>0</v>
      </c>
      <c r="Q711" s="157">
        <f>IFERROR(INDEX(NoSettings_v3!$C$2:$AH$4612,MATCH('EPS 3.1.3'!$B711,NoSettings_v3!$A$2:$A$4612,0),MATCH('EPS 3.1.3'!Q$1,NoSettings_v3!$C$1:$AH$1,0)),"")</f>
        <v>0</v>
      </c>
      <c r="R711" s="157">
        <f>IFERROR(INDEX(NoSettings_v3!$C$2:$AH$4612,MATCH('EPS 3.1.3'!$B711,NoSettings_v3!$A$2:$A$4612,0),MATCH('EPS 3.1.3'!R$1,NoSettings_v3!$C$1:$AH$1,0)),"")</f>
        <v>0</v>
      </c>
      <c r="S711" s="157">
        <f>IFERROR(INDEX(NoSettings_v3!$C$2:$AH$4612,MATCH('EPS 3.1.3'!$B711,NoSettings_v3!$A$2:$A$4612,0),MATCH('EPS 3.1.3'!S$1,NoSettings_v3!$C$1:$AH$1,0)),"")</f>
        <v>0</v>
      </c>
      <c r="T711" s="157">
        <f>IFERROR(INDEX(NoSettings_v3!$C$2:$AH$4612,MATCH('EPS 3.1.3'!$B711,NoSettings_v3!$A$2:$A$4612,0),MATCH('EPS 3.1.3'!T$1,NoSettings_v3!$C$1:$AH$1,0)),"")</f>
        <v>0</v>
      </c>
      <c r="U711" s="157">
        <f>IFERROR(INDEX(NoSettings_v3!$C$2:$AH$4612,MATCH('EPS 3.1.3'!$B711,NoSettings_v3!$A$2:$A$4612,0),MATCH('EPS 3.1.3'!U$1,NoSettings_v3!$C$1:$AH$1,0)),"")</f>
        <v>0</v>
      </c>
      <c r="V711" s="157">
        <f>IFERROR(INDEX(NoSettings_v3!$C$2:$AH$4612,MATCH('EPS 3.1.3'!$B711,NoSettings_v3!$A$2:$A$4612,0),MATCH('EPS 3.1.3'!V$1,NoSettings_v3!$C$1:$AH$1,0)),"")</f>
        <v>0</v>
      </c>
      <c r="W711" s="157">
        <f>IFERROR(INDEX(NoSettings_v3!$C$2:$AH$4612,MATCH('EPS 3.1.3'!$B711,NoSettings_v3!$A$2:$A$4612,0),MATCH('EPS 3.1.3'!W$1,NoSettings_v3!$C$1:$AH$1,0)),"")</f>
        <v>0</v>
      </c>
      <c r="X711" s="157">
        <f>IFERROR(INDEX(NoSettings_v3!$C$2:$AH$4612,MATCH('EPS 3.1.3'!$B711,NoSettings_v3!$A$2:$A$4612,0),MATCH('EPS 3.1.3'!X$1,NoSettings_v3!$C$1:$AH$1,0)),"")</f>
        <v>0</v>
      </c>
      <c r="Y711" s="157">
        <f>IFERROR(INDEX(NoSettings_v3!$C$2:$AH$4612,MATCH('EPS 3.1.3'!$B711,NoSettings_v3!$A$2:$A$4612,0),MATCH('EPS 3.1.3'!Y$1,NoSettings_v3!$C$1:$AH$1,0)),"")</f>
        <v>0</v>
      </c>
      <c r="Z711" s="157">
        <f>IFERROR(INDEX(NoSettings_v3!$C$2:$AH$4612,MATCH('EPS 3.1.3'!$B711,NoSettings_v3!$A$2:$A$4612,0),MATCH('EPS 3.1.3'!Z$1,NoSettings_v3!$C$1:$AH$1,0)),"")</f>
        <v>0</v>
      </c>
      <c r="AA711" s="157">
        <f>IFERROR(INDEX(NoSettings_v3!$C$2:$AH$4612,MATCH('EPS 3.1.3'!$B711,NoSettings_v3!$A$2:$A$4612,0),MATCH('EPS 3.1.3'!AA$1,NoSettings_v3!$C$1:$AH$1,0)),"")</f>
        <v>0</v>
      </c>
      <c r="AB711" s="157">
        <f>IFERROR(INDEX(NoSettings_v3!$C$2:$AH$4612,MATCH('EPS 3.1.3'!$B711,NoSettings_v3!$A$2:$A$4612,0),MATCH('EPS 3.1.3'!AB$1,NoSettings_v3!$C$1:$AH$1,0)),"")</f>
        <v>0</v>
      </c>
      <c r="AC711" s="157">
        <f>IFERROR(INDEX(NoSettings_v3!$C$2:$AH$4612,MATCH('EPS 3.1.3'!$B711,NoSettings_v3!$A$2:$A$4612,0),MATCH('EPS 3.1.3'!AC$1,NoSettings_v3!$C$1:$AH$1,0)),"")</f>
        <v>0</v>
      </c>
      <c r="AD711" s="157">
        <f>IFERROR(INDEX(NoSettings_v3!$C$2:$AH$4612,MATCH('EPS 3.1.3'!$B711,NoSettings_v3!$A$2:$A$4612,0),MATCH('EPS 3.1.3'!AD$1,NoSettings_v3!$C$1:$AH$1,0)),"")</f>
        <v>0</v>
      </c>
      <c r="AE711" s="157">
        <f>IFERROR(INDEX(NoSettings_v3!$C$2:$AH$4612,MATCH('EPS 3.1.3'!$B711,NoSettings_v3!$A$2:$A$4612,0),MATCH('EPS 3.1.3'!AE$1,NoSettings_v3!$C$1:$AH$1,0)),"")</f>
        <v>0</v>
      </c>
      <c r="AF711" s="157">
        <f>IFERROR(INDEX(NoSettings_v3!$C$2:$AH$4612,MATCH('EPS 3.1.3'!$B711,NoSettings_v3!$A$2:$A$4612,0),MATCH('EPS 3.1.3'!AF$1,NoSettings_v3!$C$1:$AH$1,0)),"")</f>
        <v>0</v>
      </c>
      <c r="AG711" s="157">
        <f>IFERROR(INDEX(NoSettings_v3!$C$2:$AH$4612,MATCH('EPS 3.1.3'!$B711,NoSettings_v3!$A$2:$A$4612,0),MATCH('EPS 3.1.3'!AG$1,NoSettings_v3!$C$1:$AH$1,0)),"")</f>
        <v>0</v>
      </c>
      <c r="AH711" s="157">
        <f>IFERROR(INDEX(NoSettings_v3!$C$2:$AH$4612,MATCH('EPS 3.1.3'!$B711,NoSettings_v3!$A$2:$A$4612,0),MATCH('EPS 3.1.3'!AH$1,NoSettings_v3!$C$1:$AH$1,0)),"")</f>
        <v>0</v>
      </c>
      <c r="AI711" s="157">
        <f>IFERROR(INDEX(NoSettings_v3!$C$2:$AH$4612,MATCH('EPS 3.1.3'!$B711,NoSettings_v3!$A$2:$A$4612,0),MATCH('EPS 3.1.3'!AI$1,NoSettings_v3!$C$1:$AH$1,0)),"")</f>
        <v>0</v>
      </c>
    </row>
    <row r="712" spans="1:35" x14ac:dyDescent="0.35">
      <c r="B712" s="161" t="s">
        <v>732</v>
      </c>
      <c r="C712" s="127" t="s">
        <v>964</v>
      </c>
      <c r="D712" s="157">
        <f>IFERROR(INDEX(NoSettings_v3!$C$2:$AH$4612,MATCH('EPS 3.1.3'!$B712,NoSettings_v3!$A$2:$A$4612,0),MATCH('EPS 3.1.3'!D$1,NoSettings_v3!$C$1:$AH$1,0)),"")</f>
        <v>0</v>
      </c>
      <c r="E712" s="157">
        <f>IFERROR(INDEX(NoSettings_v3!$C$2:$AH$4612,MATCH('EPS 3.1.3'!$B712,NoSettings_v3!$A$2:$A$4612,0),MATCH('EPS 3.1.3'!E$1,NoSettings_v3!$C$1:$AH$1,0)),"")</f>
        <v>0</v>
      </c>
      <c r="F712" s="157">
        <f>IFERROR(INDEX(NoSettings_v3!$C$2:$AH$4612,MATCH('EPS 3.1.3'!$B712,NoSettings_v3!$A$2:$A$4612,0),MATCH('EPS 3.1.3'!F$1,NoSettings_v3!$C$1:$AH$1,0)),"")</f>
        <v>0</v>
      </c>
      <c r="G712" s="157">
        <f>IFERROR(INDEX(NoSettings_v3!$C$2:$AH$4612,MATCH('EPS 3.1.3'!$B712,NoSettings_v3!$A$2:$A$4612,0),MATCH('EPS 3.1.3'!G$1,NoSettings_v3!$C$1:$AH$1,0)),"")</f>
        <v>0</v>
      </c>
      <c r="H712" s="157">
        <f>IFERROR(INDEX(NoSettings_v3!$C$2:$AH$4612,MATCH('EPS 3.1.3'!$B712,NoSettings_v3!$A$2:$A$4612,0),MATCH('EPS 3.1.3'!H$1,NoSettings_v3!$C$1:$AH$1,0)),"")</f>
        <v>0</v>
      </c>
      <c r="I712" s="157">
        <f>IFERROR(INDEX(NoSettings_v3!$C$2:$AH$4612,MATCH('EPS 3.1.3'!$B712,NoSettings_v3!$A$2:$A$4612,0),MATCH('EPS 3.1.3'!I$1,NoSettings_v3!$C$1:$AH$1,0)),"")</f>
        <v>0</v>
      </c>
      <c r="J712" s="157">
        <f>IFERROR(INDEX(NoSettings_v3!$C$2:$AH$4612,MATCH('EPS 3.1.3'!$B712,NoSettings_v3!$A$2:$A$4612,0),MATCH('EPS 3.1.3'!J$1,NoSettings_v3!$C$1:$AH$1,0)),"")</f>
        <v>0</v>
      </c>
      <c r="K712" s="157">
        <f>IFERROR(INDEX(NoSettings_v3!$C$2:$AH$4612,MATCH('EPS 3.1.3'!$B712,NoSettings_v3!$A$2:$A$4612,0),MATCH('EPS 3.1.3'!K$1,NoSettings_v3!$C$1:$AH$1,0)),"")</f>
        <v>0</v>
      </c>
      <c r="L712" s="157">
        <f>IFERROR(INDEX(NoSettings_v3!$C$2:$AH$4612,MATCH('EPS 3.1.3'!$B712,NoSettings_v3!$A$2:$A$4612,0),MATCH('EPS 3.1.3'!L$1,NoSettings_v3!$C$1:$AH$1,0)),"")</f>
        <v>0</v>
      </c>
      <c r="M712" s="157">
        <f>IFERROR(INDEX(NoSettings_v3!$C$2:$AH$4612,MATCH('EPS 3.1.3'!$B712,NoSettings_v3!$A$2:$A$4612,0),MATCH('EPS 3.1.3'!M$1,NoSettings_v3!$C$1:$AH$1,0)),"")</f>
        <v>0</v>
      </c>
      <c r="N712" s="157">
        <f>IFERROR(INDEX(NoSettings_v3!$C$2:$AH$4612,MATCH('EPS 3.1.3'!$B712,NoSettings_v3!$A$2:$A$4612,0),MATCH('EPS 3.1.3'!N$1,NoSettings_v3!$C$1:$AH$1,0)),"")</f>
        <v>0</v>
      </c>
      <c r="O712" s="157">
        <f>IFERROR(INDEX(NoSettings_v3!$C$2:$AH$4612,MATCH('EPS 3.1.3'!$B712,NoSettings_v3!$A$2:$A$4612,0),MATCH('EPS 3.1.3'!O$1,NoSettings_v3!$C$1:$AH$1,0)),"")</f>
        <v>0</v>
      </c>
      <c r="P712" s="157">
        <f>IFERROR(INDEX(NoSettings_v3!$C$2:$AH$4612,MATCH('EPS 3.1.3'!$B712,NoSettings_v3!$A$2:$A$4612,0),MATCH('EPS 3.1.3'!P$1,NoSettings_v3!$C$1:$AH$1,0)),"")</f>
        <v>0</v>
      </c>
      <c r="Q712" s="157">
        <f>IFERROR(INDEX(NoSettings_v3!$C$2:$AH$4612,MATCH('EPS 3.1.3'!$B712,NoSettings_v3!$A$2:$A$4612,0),MATCH('EPS 3.1.3'!Q$1,NoSettings_v3!$C$1:$AH$1,0)),"")</f>
        <v>0</v>
      </c>
      <c r="R712" s="157">
        <f>IFERROR(INDEX(NoSettings_v3!$C$2:$AH$4612,MATCH('EPS 3.1.3'!$B712,NoSettings_v3!$A$2:$A$4612,0),MATCH('EPS 3.1.3'!R$1,NoSettings_v3!$C$1:$AH$1,0)),"")</f>
        <v>0</v>
      </c>
      <c r="S712" s="157">
        <f>IFERROR(INDEX(NoSettings_v3!$C$2:$AH$4612,MATCH('EPS 3.1.3'!$B712,NoSettings_v3!$A$2:$A$4612,0),MATCH('EPS 3.1.3'!S$1,NoSettings_v3!$C$1:$AH$1,0)),"")</f>
        <v>0</v>
      </c>
      <c r="T712" s="157">
        <f>IFERROR(INDEX(NoSettings_v3!$C$2:$AH$4612,MATCH('EPS 3.1.3'!$B712,NoSettings_v3!$A$2:$A$4612,0),MATCH('EPS 3.1.3'!T$1,NoSettings_v3!$C$1:$AH$1,0)),"")</f>
        <v>0</v>
      </c>
      <c r="U712" s="157">
        <f>IFERROR(INDEX(NoSettings_v3!$C$2:$AH$4612,MATCH('EPS 3.1.3'!$B712,NoSettings_v3!$A$2:$A$4612,0),MATCH('EPS 3.1.3'!U$1,NoSettings_v3!$C$1:$AH$1,0)),"")</f>
        <v>0</v>
      </c>
      <c r="V712" s="157">
        <f>IFERROR(INDEX(NoSettings_v3!$C$2:$AH$4612,MATCH('EPS 3.1.3'!$B712,NoSettings_v3!$A$2:$A$4612,0),MATCH('EPS 3.1.3'!V$1,NoSettings_v3!$C$1:$AH$1,0)),"")</f>
        <v>0</v>
      </c>
      <c r="W712" s="157">
        <f>IFERROR(INDEX(NoSettings_v3!$C$2:$AH$4612,MATCH('EPS 3.1.3'!$B712,NoSettings_v3!$A$2:$A$4612,0),MATCH('EPS 3.1.3'!W$1,NoSettings_v3!$C$1:$AH$1,0)),"")</f>
        <v>0</v>
      </c>
      <c r="X712" s="157">
        <f>IFERROR(INDEX(NoSettings_v3!$C$2:$AH$4612,MATCH('EPS 3.1.3'!$B712,NoSettings_v3!$A$2:$A$4612,0),MATCH('EPS 3.1.3'!X$1,NoSettings_v3!$C$1:$AH$1,0)),"")</f>
        <v>0</v>
      </c>
      <c r="Y712" s="157">
        <f>IFERROR(INDEX(NoSettings_v3!$C$2:$AH$4612,MATCH('EPS 3.1.3'!$B712,NoSettings_v3!$A$2:$A$4612,0),MATCH('EPS 3.1.3'!Y$1,NoSettings_v3!$C$1:$AH$1,0)),"")</f>
        <v>0</v>
      </c>
      <c r="Z712" s="157">
        <f>IFERROR(INDEX(NoSettings_v3!$C$2:$AH$4612,MATCH('EPS 3.1.3'!$B712,NoSettings_v3!$A$2:$A$4612,0),MATCH('EPS 3.1.3'!Z$1,NoSettings_v3!$C$1:$AH$1,0)),"")</f>
        <v>0</v>
      </c>
      <c r="AA712" s="157">
        <f>IFERROR(INDEX(NoSettings_v3!$C$2:$AH$4612,MATCH('EPS 3.1.3'!$B712,NoSettings_v3!$A$2:$A$4612,0),MATCH('EPS 3.1.3'!AA$1,NoSettings_v3!$C$1:$AH$1,0)),"")</f>
        <v>0</v>
      </c>
      <c r="AB712" s="157">
        <f>IFERROR(INDEX(NoSettings_v3!$C$2:$AH$4612,MATCH('EPS 3.1.3'!$B712,NoSettings_v3!$A$2:$A$4612,0),MATCH('EPS 3.1.3'!AB$1,NoSettings_v3!$C$1:$AH$1,0)),"")</f>
        <v>0</v>
      </c>
      <c r="AC712" s="157">
        <f>IFERROR(INDEX(NoSettings_v3!$C$2:$AH$4612,MATCH('EPS 3.1.3'!$B712,NoSettings_v3!$A$2:$A$4612,0),MATCH('EPS 3.1.3'!AC$1,NoSettings_v3!$C$1:$AH$1,0)),"")</f>
        <v>0</v>
      </c>
      <c r="AD712" s="157">
        <f>IFERROR(INDEX(NoSettings_v3!$C$2:$AH$4612,MATCH('EPS 3.1.3'!$B712,NoSettings_v3!$A$2:$A$4612,0),MATCH('EPS 3.1.3'!AD$1,NoSettings_v3!$C$1:$AH$1,0)),"")</f>
        <v>0</v>
      </c>
      <c r="AE712" s="157">
        <f>IFERROR(INDEX(NoSettings_v3!$C$2:$AH$4612,MATCH('EPS 3.1.3'!$B712,NoSettings_v3!$A$2:$A$4612,0),MATCH('EPS 3.1.3'!AE$1,NoSettings_v3!$C$1:$AH$1,0)),"")</f>
        <v>0</v>
      </c>
      <c r="AF712" s="157">
        <f>IFERROR(INDEX(NoSettings_v3!$C$2:$AH$4612,MATCH('EPS 3.1.3'!$B712,NoSettings_v3!$A$2:$A$4612,0),MATCH('EPS 3.1.3'!AF$1,NoSettings_v3!$C$1:$AH$1,0)),"")</f>
        <v>0</v>
      </c>
      <c r="AG712" s="157">
        <f>IFERROR(INDEX(NoSettings_v3!$C$2:$AH$4612,MATCH('EPS 3.1.3'!$B712,NoSettings_v3!$A$2:$A$4612,0),MATCH('EPS 3.1.3'!AG$1,NoSettings_v3!$C$1:$AH$1,0)),"")</f>
        <v>0</v>
      </c>
      <c r="AH712" s="157">
        <f>IFERROR(INDEX(NoSettings_v3!$C$2:$AH$4612,MATCH('EPS 3.1.3'!$B712,NoSettings_v3!$A$2:$A$4612,0),MATCH('EPS 3.1.3'!AH$1,NoSettings_v3!$C$1:$AH$1,0)),"")</f>
        <v>0</v>
      </c>
      <c r="AI712" s="157">
        <f>IFERROR(INDEX(NoSettings_v3!$C$2:$AH$4612,MATCH('EPS 3.1.3'!$B712,NoSettings_v3!$A$2:$A$4612,0),MATCH('EPS 3.1.3'!AI$1,NoSettings_v3!$C$1:$AH$1,0)),"")</f>
        <v>0</v>
      </c>
    </row>
    <row r="713" spans="1:35" x14ac:dyDescent="0.35">
      <c r="B713" s="161" t="s">
        <v>733</v>
      </c>
      <c r="C713" s="127" t="s">
        <v>964</v>
      </c>
      <c r="D713" s="157">
        <f>IFERROR(INDEX(NoSettings_v3!$C$2:$AH$4612,MATCH('EPS 3.1.3'!$B713,NoSettings_v3!$A$2:$A$4612,0),MATCH('EPS 3.1.3'!D$1,NoSettings_v3!$C$1:$AH$1,0)),"")</f>
        <v>0</v>
      </c>
      <c r="E713" s="157">
        <f>IFERROR(INDEX(NoSettings_v3!$C$2:$AH$4612,MATCH('EPS 3.1.3'!$B713,NoSettings_v3!$A$2:$A$4612,0),MATCH('EPS 3.1.3'!E$1,NoSettings_v3!$C$1:$AH$1,0)),"")</f>
        <v>0</v>
      </c>
      <c r="F713" s="157">
        <f>IFERROR(INDEX(NoSettings_v3!$C$2:$AH$4612,MATCH('EPS 3.1.3'!$B713,NoSettings_v3!$A$2:$A$4612,0),MATCH('EPS 3.1.3'!F$1,NoSettings_v3!$C$1:$AH$1,0)),"")</f>
        <v>0</v>
      </c>
      <c r="G713" s="157">
        <f>IFERROR(INDEX(NoSettings_v3!$C$2:$AH$4612,MATCH('EPS 3.1.3'!$B713,NoSettings_v3!$A$2:$A$4612,0),MATCH('EPS 3.1.3'!G$1,NoSettings_v3!$C$1:$AH$1,0)),"")</f>
        <v>0</v>
      </c>
      <c r="H713" s="157">
        <f>IFERROR(INDEX(NoSettings_v3!$C$2:$AH$4612,MATCH('EPS 3.1.3'!$B713,NoSettings_v3!$A$2:$A$4612,0),MATCH('EPS 3.1.3'!H$1,NoSettings_v3!$C$1:$AH$1,0)),"")</f>
        <v>0</v>
      </c>
      <c r="I713" s="157">
        <f>IFERROR(INDEX(NoSettings_v3!$C$2:$AH$4612,MATCH('EPS 3.1.3'!$B713,NoSettings_v3!$A$2:$A$4612,0),MATCH('EPS 3.1.3'!I$1,NoSettings_v3!$C$1:$AH$1,0)),"")</f>
        <v>0</v>
      </c>
      <c r="J713" s="157">
        <f>IFERROR(INDEX(NoSettings_v3!$C$2:$AH$4612,MATCH('EPS 3.1.3'!$B713,NoSettings_v3!$A$2:$A$4612,0),MATCH('EPS 3.1.3'!J$1,NoSettings_v3!$C$1:$AH$1,0)),"")</f>
        <v>0</v>
      </c>
      <c r="K713" s="157">
        <f>IFERROR(INDEX(NoSettings_v3!$C$2:$AH$4612,MATCH('EPS 3.1.3'!$B713,NoSettings_v3!$A$2:$A$4612,0),MATCH('EPS 3.1.3'!K$1,NoSettings_v3!$C$1:$AH$1,0)),"")</f>
        <v>0</v>
      </c>
      <c r="L713" s="157">
        <f>IFERROR(INDEX(NoSettings_v3!$C$2:$AH$4612,MATCH('EPS 3.1.3'!$B713,NoSettings_v3!$A$2:$A$4612,0),MATCH('EPS 3.1.3'!L$1,NoSettings_v3!$C$1:$AH$1,0)),"")</f>
        <v>0</v>
      </c>
      <c r="M713" s="157">
        <f>IFERROR(INDEX(NoSettings_v3!$C$2:$AH$4612,MATCH('EPS 3.1.3'!$B713,NoSettings_v3!$A$2:$A$4612,0),MATCH('EPS 3.1.3'!M$1,NoSettings_v3!$C$1:$AH$1,0)),"")</f>
        <v>0</v>
      </c>
      <c r="N713" s="157">
        <f>IFERROR(INDEX(NoSettings_v3!$C$2:$AH$4612,MATCH('EPS 3.1.3'!$B713,NoSettings_v3!$A$2:$A$4612,0),MATCH('EPS 3.1.3'!N$1,NoSettings_v3!$C$1:$AH$1,0)),"")</f>
        <v>0</v>
      </c>
      <c r="O713" s="157">
        <f>IFERROR(INDEX(NoSettings_v3!$C$2:$AH$4612,MATCH('EPS 3.1.3'!$B713,NoSettings_v3!$A$2:$A$4612,0),MATCH('EPS 3.1.3'!O$1,NoSettings_v3!$C$1:$AH$1,0)),"")</f>
        <v>0</v>
      </c>
      <c r="P713" s="157">
        <f>IFERROR(INDEX(NoSettings_v3!$C$2:$AH$4612,MATCH('EPS 3.1.3'!$B713,NoSettings_v3!$A$2:$A$4612,0),MATCH('EPS 3.1.3'!P$1,NoSettings_v3!$C$1:$AH$1,0)),"")</f>
        <v>0</v>
      </c>
      <c r="Q713" s="157">
        <f>IFERROR(INDEX(NoSettings_v3!$C$2:$AH$4612,MATCH('EPS 3.1.3'!$B713,NoSettings_v3!$A$2:$A$4612,0),MATCH('EPS 3.1.3'!Q$1,NoSettings_v3!$C$1:$AH$1,0)),"")</f>
        <v>0</v>
      </c>
      <c r="R713" s="157">
        <f>IFERROR(INDEX(NoSettings_v3!$C$2:$AH$4612,MATCH('EPS 3.1.3'!$B713,NoSettings_v3!$A$2:$A$4612,0),MATCH('EPS 3.1.3'!R$1,NoSettings_v3!$C$1:$AH$1,0)),"")</f>
        <v>0</v>
      </c>
      <c r="S713" s="157">
        <f>IFERROR(INDEX(NoSettings_v3!$C$2:$AH$4612,MATCH('EPS 3.1.3'!$B713,NoSettings_v3!$A$2:$A$4612,0),MATCH('EPS 3.1.3'!S$1,NoSettings_v3!$C$1:$AH$1,0)),"")</f>
        <v>0</v>
      </c>
      <c r="T713" s="157">
        <f>IFERROR(INDEX(NoSettings_v3!$C$2:$AH$4612,MATCH('EPS 3.1.3'!$B713,NoSettings_v3!$A$2:$A$4612,0),MATCH('EPS 3.1.3'!T$1,NoSettings_v3!$C$1:$AH$1,0)),"")</f>
        <v>0</v>
      </c>
      <c r="U713" s="157">
        <f>IFERROR(INDEX(NoSettings_v3!$C$2:$AH$4612,MATCH('EPS 3.1.3'!$B713,NoSettings_v3!$A$2:$A$4612,0),MATCH('EPS 3.1.3'!U$1,NoSettings_v3!$C$1:$AH$1,0)),"")</f>
        <v>0</v>
      </c>
      <c r="V713" s="157">
        <f>IFERROR(INDEX(NoSettings_v3!$C$2:$AH$4612,MATCH('EPS 3.1.3'!$B713,NoSettings_v3!$A$2:$A$4612,0),MATCH('EPS 3.1.3'!V$1,NoSettings_v3!$C$1:$AH$1,0)),"")</f>
        <v>0</v>
      </c>
      <c r="W713" s="157">
        <f>IFERROR(INDEX(NoSettings_v3!$C$2:$AH$4612,MATCH('EPS 3.1.3'!$B713,NoSettings_v3!$A$2:$A$4612,0),MATCH('EPS 3.1.3'!W$1,NoSettings_v3!$C$1:$AH$1,0)),"")</f>
        <v>0</v>
      </c>
      <c r="X713" s="157">
        <f>IFERROR(INDEX(NoSettings_v3!$C$2:$AH$4612,MATCH('EPS 3.1.3'!$B713,NoSettings_v3!$A$2:$A$4612,0),MATCH('EPS 3.1.3'!X$1,NoSettings_v3!$C$1:$AH$1,0)),"")</f>
        <v>0</v>
      </c>
      <c r="Y713" s="157">
        <f>IFERROR(INDEX(NoSettings_v3!$C$2:$AH$4612,MATCH('EPS 3.1.3'!$B713,NoSettings_v3!$A$2:$A$4612,0),MATCH('EPS 3.1.3'!Y$1,NoSettings_v3!$C$1:$AH$1,0)),"")</f>
        <v>0</v>
      </c>
      <c r="Z713" s="157">
        <f>IFERROR(INDEX(NoSettings_v3!$C$2:$AH$4612,MATCH('EPS 3.1.3'!$B713,NoSettings_v3!$A$2:$A$4612,0),MATCH('EPS 3.1.3'!Z$1,NoSettings_v3!$C$1:$AH$1,0)),"")</f>
        <v>0</v>
      </c>
      <c r="AA713" s="157">
        <f>IFERROR(INDEX(NoSettings_v3!$C$2:$AH$4612,MATCH('EPS 3.1.3'!$B713,NoSettings_v3!$A$2:$A$4612,0),MATCH('EPS 3.1.3'!AA$1,NoSettings_v3!$C$1:$AH$1,0)),"")</f>
        <v>0</v>
      </c>
      <c r="AB713" s="157">
        <f>IFERROR(INDEX(NoSettings_v3!$C$2:$AH$4612,MATCH('EPS 3.1.3'!$B713,NoSettings_v3!$A$2:$A$4612,0),MATCH('EPS 3.1.3'!AB$1,NoSettings_v3!$C$1:$AH$1,0)),"")</f>
        <v>0</v>
      </c>
      <c r="AC713" s="157">
        <f>IFERROR(INDEX(NoSettings_v3!$C$2:$AH$4612,MATCH('EPS 3.1.3'!$B713,NoSettings_v3!$A$2:$A$4612,0),MATCH('EPS 3.1.3'!AC$1,NoSettings_v3!$C$1:$AH$1,0)),"")</f>
        <v>0</v>
      </c>
      <c r="AD713" s="157">
        <f>IFERROR(INDEX(NoSettings_v3!$C$2:$AH$4612,MATCH('EPS 3.1.3'!$B713,NoSettings_v3!$A$2:$A$4612,0),MATCH('EPS 3.1.3'!AD$1,NoSettings_v3!$C$1:$AH$1,0)),"")</f>
        <v>0</v>
      </c>
      <c r="AE713" s="157">
        <f>IFERROR(INDEX(NoSettings_v3!$C$2:$AH$4612,MATCH('EPS 3.1.3'!$B713,NoSettings_v3!$A$2:$A$4612,0),MATCH('EPS 3.1.3'!AE$1,NoSettings_v3!$C$1:$AH$1,0)),"")</f>
        <v>0</v>
      </c>
      <c r="AF713" s="157">
        <f>IFERROR(INDEX(NoSettings_v3!$C$2:$AH$4612,MATCH('EPS 3.1.3'!$B713,NoSettings_v3!$A$2:$A$4612,0),MATCH('EPS 3.1.3'!AF$1,NoSettings_v3!$C$1:$AH$1,0)),"")</f>
        <v>0</v>
      </c>
      <c r="AG713" s="157">
        <f>IFERROR(INDEX(NoSettings_v3!$C$2:$AH$4612,MATCH('EPS 3.1.3'!$B713,NoSettings_v3!$A$2:$A$4612,0),MATCH('EPS 3.1.3'!AG$1,NoSettings_v3!$C$1:$AH$1,0)),"")</f>
        <v>0</v>
      </c>
      <c r="AH713" s="157">
        <f>IFERROR(INDEX(NoSettings_v3!$C$2:$AH$4612,MATCH('EPS 3.1.3'!$B713,NoSettings_v3!$A$2:$A$4612,0),MATCH('EPS 3.1.3'!AH$1,NoSettings_v3!$C$1:$AH$1,0)),"")</f>
        <v>0</v>
      </c>
      <c r="AI713" s="157">
        <f>IFERROR(INDEX(NoSettings_v3!$C$2:$AH$4612,MATCH('EPS 3.1.3'!$B713,NoSettings_v3!$A$2:$A$4612,0),MATCH('EPS 3.1.3'!AI$1,NoSettings_v3!$C$1:$AH$1,0)),"")</f>
        <v>0</v>
      </c>
    </row>
    <row r="714" spans="1:35" x14ac:dyDescent="0.35">
      <c r="B714" s="161" t="s">
        <v>734</v>
      </c>
      <c r="C714" s="127" t="s">
        <v>964</v>
      </c>
      <c r="D714" s="157">
        <f>IFERROR(INDEX(NoSettings_v3!$C$2:$AH$4612,MATCH('EPS 3.1.3'!$B714,NoSettings_v3!$A$2:$A$4612,0),MATCH('EPS 3.1.3'!D$1,NoSettings_v3!$C$1:$AH$1,0)),"")</f>
        <v>0</v>
      </c>
      <c r="E714" s="157">
        <f>IFERROR(INDEX(NoSettings_v3!$C$2:$AH$4612,MATCH('EPS 3.1.3'!$B714,NoSettings_v3!$A$2:$A$4612,0),MATCH('EPS 3.1.3'!E$1,NoSettings_v3!$C$1:$AH$1,0)),"")</f>
        <v>0</v>
      </c>
      <c r="F714" s="157">
        <f>IFERROR(INDEX(NoSettings_v3!$C$2:$AH$4612,MATCH('EPS 3.1.3'!$B714,NoSettings_v3!$A$2:$A$4612,0),MATCH('EPS 3.1.3'!F$1,NoSettings_v3!$C$1:$AH$1,0)),"")</f>
        <v>0</v>
      </c>
      <c r="G714" s="157">
        <f>IFERROR(INDEX(NoSettings_v3!$C$2:$AH$4612,MATCH('EPS 3.1.3'!$B714,NoSettings_v3!$A$2:$A$4612,0),MATCH('EPS 3.1.3'!G$1,NoSettings_v3!$C$1:$AH$1,0)),"")</f>
        <v>0</v>
      </c>
      <c r="H714" s="157">
        <f>IFERROR(INDEX(NoSettings_v3!$C$2:$AH$4612,MATCH('EPS 3.1.3'!$B714,NoSettings_v3!$A$2:$A$4612,0),MATCH('EPS 3.1.3'!H$1,NoSettings_v3!$C$1:$AH$1,0)),"")</f>
        <v>0</v>
      </c>
      <c r="I714" s="157">
        <f>IFERROR(INDEX(NoSettings_v3!$C$2:$AH$4612,MATCH('EPS 3.1.3'!$B714,NoSettings_v3!$A$2:$A$4612,0),MATCH('EPS 3.1.3'!I$1,NoSettings_v3!$C$1:$AH$1,0)),"")</f>
        <v>0</v>
      </c>
      <c r="J714" s="157">
        <f>IFERROR(INDEX(NoSettings_v3!$C$2:$AH$4612,MATCH('EPS 3.1.3'!$B714,NoSettings_v3!$A$2:$A$4612,0),MATCH('EPS 3.1.3'!J$1,NoSettings_v3!$C$1:$AH$1,0)),"")</f>
        <v>0</v>
      </c>
      <c r="K714" s="157">
        <f>IFERROR(INDEX(NoSettings_v3!$C$2:$AH$4612,MATCH('EPS 3.1.3'!$B714,NoSettings_v3!$A$2:$A$4612,0),MATCH('EPS 3.1.3'!K$1,NoSettings_v3!$C$1:$AH$1,0)),"")</f>
        <v>0</v>
      </c>
      <c r="L714" s="157">
        <f>IFERROR(INDEX(NoSettings_v3!$C$2:$AH$4612,MATCH('EPS 3.1.3'!$B714,NoSettings_v3!$A$2:$A$4612,0),MATCH('EPS 3.1.3'!L$1,NoSettings_v3!$C$1:$AH$1,0)),"")</f>
        <v>0</v>
      </c>
      <c r="M714" s="157">
        <f>IFERROR(INDEX(NoSettings_v3!$C$2:$AH$4612,MATCH('EPS 3.1.3'!$B714,NoSettings_v3!$A$2:$A$4612,0),MATCH('EPS 3.1.3'!M$1,NoSettings_v3!$C$1:$AH$1,0)),"")</f>
        <v>0</v>
      </c>
      <c r="N714" s="157">
        <f>IFERROR(INDEX(NoSettings_v3!$C$2:$AH$4612,MATCH('EPS 3.1.3'!$B714,NoSettings_v3!$A$2:$A$4612,0),MATCH('EPS 3.1.3'!N$1,NoSettings_v3!$C$1:$AH$1,0)),"")</f>
        <v>0</v>
      </c>
      <c r="O714" s="157">
        <f>IFERROR(INDEX(NoSettings_v3!$C$2:$AH$4612,MATCH('EPS 3.1.3'!$B714,NoSettings_v3!$A$2:$A$4612,0),MATCH('EPS 3.1.3'!O$1,NoSettings_v3!$C$1:$AH$1,0)),"")</f>
        <v>0</v>
      </c>
      <c r="P714" s="157">
        <f>IFERROR(INDEX(NoSettings_v3!$C$2:$AH$4612,MATCH('EPS 3.1.3'!$B714,NoSettings_v3!$A$2:$A$4612,0),MATCH('EPS 3.1.3'!P$1,NoSettings_v3!$C$1:$AH$1,0)),"")</f>
        <v>0</v>
      </c>
      <c r="Q714" s="157">
        <f>IFERROR(INDEX(NoSettings_v3!$C$2:$AH$4612,MATCH('EPS 3.1.3'!$B714,NoSettings_v3!$A$2:$A$4612,0),MATCH('EPS 3.1.3'!Q$1,NoSettings_v3!$C$1:$AH$1,0)),"")</f>
        <v>0</v>
      </c>
      <c r="R714" s="157">
        <f>IFERROR(INDEX(NoSettings_v3!$C$2:$AH$4612,MATCH('EPS 3.1.3'!$B714,NoSettings_v3!$A$2:$A$4612,0),MATCH('EPS 3.1.3'!R$1,NoSettings_v3!$C$1:$AH$1,0)),"")</f>
        <v>0</v>
      </c>
      <c r="S714" s="157">
        <f>IFERROR(INDEX(NoSettings_v3!$C$2:$AH$4612,MATCH('EPS 3.1.3'!$B714,NoSettings_v3!$A$2:$A$4612,0),MATCH('EPS 3.1.3'!S$1,NoSettings_v3!$C$1:$AH$1,0)),"")</f>
        <v>0</v>
      </c>
      <c r="T714" s="157">
        <f>IFERROR(INDEX(NoSettings_v3!$C$2:$AH$4612,MATCH('EPS 3.1.3'!$B714,NoSettings_v3!$A$2:$A$4612,0),MATCH('EPS 3.1.3'!T$1,NoSettings_v3!$C$1:$AH$1,0)),"")</f>
        <v>0</v>
      </c>
      <c r="U714" s="157">
        <f>IFERROR(INDEX(NoSettings_v3!$C$2:$AH$4612,MATCH('EPS 3.1.3'!$B714,NoSettings_v3!$A$2:$A$4612,0),MATCH('EPS 3.1.3'!U$1,NoSettings_v3!$C$1:$AH$1,0)),"")</f>
        <v>0</v>
      </c>
      <c r="V714" s="157">
        <f>IFERROR(INDEX(NoSettings_v3!$C$2:$AH$4612,MATCH('EPS 3.1.3'!$B714,NoSettings_v3!$A$2:$A$4612,0),MATCH('EPS 3.1.3'!V$1,NoSettings_v3!$C$1:$AH$1,0)),"")</f>
        <v>0</v>
      </c>
      <c r="W714" s="157">
        <f>IFERROR(INDEX(NoSettings_v3!$C$2:$AH$4612,MATCH('EPS 3.1.3'!$B714,NoSettings_v3!$A$2:$A$4612,0),MATCH('EPS 3.1.3'!W$1,NoSettings_v3!$C$1:$AH$1,0)),"")</f>
        <v>0</v>
      </c>
      <c r="X714" s="157">
        <f>IFERROR(INDEX(NoSettings_v3!$C$2:$AH$4612,MATCH('EPS 3.1.3'!$B714,NoSettings_v3!$A$2:$A$4612,0),MATCH('EPS 3.1.3'!X$1,NoSettings_v3!$C$1:$AH$1,0)),"")</f>
        <v>0</v>
      </c>
      <c r="Y714" s="157">
        <f>IFERROR(INDEX(NoSettings_v3!$C$2:$AH$4612,MATCH('EPS 3.1.3'!$B714,NoSettings_v3!$A$2:$A$4612,0),MATCH('EPS 3.1.3'!Y$1,NoSettings_v3!$C$1:$AH$1,0)),"")</f>
        <v>0</v>
      </c>
      <c r="Z714" s="157">
        <f>IFERROR(INDEX(NoSettings_v3!$C$2:$AH$4612,MATCH('EPS 3.1.3'!$B714,NoSettings_v3!$A$2:$A$4612,0),MATCH('EPS 3.1.3'!Z$1,NoSettings_v3!$C$1:$AH$1,0)),"")</f>
        <v>0</v>
      </c>
      <c r="AA714" s="157">
        <f>IFERROR(INDEX(NoSettings_v3!$C$2:$AH$4612,MATCH('EPS 3.1.3'!$B714,NoSettings_v3!$A$2:$A$4612,0),MATCH('EPS 3.1.3'!AA$1,NoSettings_v3!$C$1:$AH$1,0)),"")</f>
        <v>0</v>
      </c>
      <c r="AB714" s="157">
        <f>IFERROR(INDEX(NoSettings_v3!$C$2:$AH$4612,MATCH('EPS 3.1.3'!$B714,NoSettings_v3!$A$2:$A$4612,0),MATCH('EPS 3.1.3'!AB$1,NoSettings_v3!$C$1:$AH$1,0)),"")</f>
        <v>0</v>
      </c>
      <c r="AC714" s="157">
        <f>IFERROR(INDEX(NoSettings_v3!$C$2:$AH$4612,MATCH('EPS 3.1.3'!$B714,NoSettings_v3!$A$2:$A$4612,0),MATCH('EPS 3.1.3'!AC$1,NoSettings_v3!$C$1:$AH$1,0)),"")</f>
        <v>0</v>
      </c>
      <c r="AD714" s="157">
        <f>IFERROR(INDEX(NoSettings_v3!$C$2:$AH$4612,MATCH('EPS 3.1.3'!$B714,NoSettings_v3!$A$2:$A$4612,0),MATCH('EPS 3.1.3'!AD$1,NoSettings_v3!$C$1:$AH$1,0)),"")</f>
        <v>0</v>
      </c>
      <c r="AE714" s="157">
        <f>IFERROR(INDEX(NoSettings_v3!$C$2:$AH$4612,MATCH('EPS 3.1.3'!$B714,NoSettings_v3!$A$2:$A$4612,0),MATCH('EPS 3.1.3'!AE$1,NoSettings_v3!$C$1:$AH$1,0)),"")</f>
        <v>0</v>
      </c>
      <c r="AF714" s="157">
        <f>IFERROR(INDEX(NoSettings_v3!$C$2:$AH$4612,MATCH('EPS 3.1.3'!$B714,NoSettings_v3!$A$2:$A$4612,0),MATCH('EPS 3.1.3'!AF$1,NoSettings_v3!$C$1:$AH$1,0)),"")</f>
        <v>0</v>
      </c>
      <c r="AG714" s="157">
        <f>IFERROR(INDEX(NoSettings_v3!$C$2:$AH$4612,MATCH('EPS 3.1.3'!$B714,NoSettings_v3!$A$2:$A$4612,0),MATCH('EPS 3.1.3'!AG$1,NoSettings_v3!$C$1:$AH$1,0)),"")</f>
        <v>0</v>
      </c>
      <c r="AH714" s="157">
        <f>IFERROR(INDEX(NoSettings_v3!$C$2:$AH$4612,MATCH('EPS 3.1.3'!$B714,NoSettings_v3!$A$2:$A$4612,0),MATCH('EPS 3.1.3'!AH$1,NoSettings_v3!$C$1:$AH$1,0)),"")</f>
        <v>0</v>
      </c>
      <c r="AI714" s="157">
        <f>IFERROR(INDEX(NoSettings_v3!$C$2:$AH$4612,MATCH('EPS 3.1.3'!$B714,NoSettings_v3!$A$2:$A$4612,0),MATCH('EPS 3.1.3'!AI$1,NoSettings_v3!$C$1:$AH$1,0)),"")</f>
        <v>0</v>
      </c>
    </row>
    <row r="715" spans="1:35" x14ac:dyDescent="0.35">
      <c r="B715" s="161" t="s">
        <v>735</v>
      </c>
      <c r="C715" s="127" t="s">
        <v>964</v>
      </c>
      <c r="D715" s="157">
        <f>IFERROR(INDEX(NoSettings_v3!$C$2:$AH$4612,MATCH('EPS 3.1.3'!$B715,NoSettings_v3!$A$2:$A$4612,0),MATCH('EPS 3.1.3'!D$1,NoSettings_v3!$C$1:$AH$1,0)),"")</f>
        <v>0</v>
      </c>
      <c r="E715" s="157">
        <f>IFERROR(INDEX(NoSettings_v3!$C$2:$AH$4612,MATCH('EPS 3.1.3'!$B715,NoSettings_v3!$A$2:$A$4612,0),MATCH('EPS 3.1.3'!E$1,NoSettings_v3!$C$1:$AH$1,0)),"")</f>
        <v>0</v>
      </c>
      <c r="F715" s="157">
        <f>IFERROR(INDEX(NoSettings_v3!$C$2:$AH$4612,MATCH('EPS 3.1.3'!$B715,NoSettings_v3!$A$2:$A$4612,0),MATCH('EPS 3.1.3'!F$1,NoSettings_v3!$C$1:$AH$1,0)),"")</f>
        <v>0</v>
      </c>
      <c r="G715" s="157">
        <f>IFERROR(INDEX(NoSettings_v3!$C$2:$AH$4612,MATCH('EPS 3.1.3'!$B715,NoSettings_v3!$A$2:$A$4612,0),MATCH('EPS 3.1.3'!G$1,NoSettings_v3!$C$1:$AH$1,0)),"")</f>
        <v>0</v>
      </c>
      <c r="H715" s="157">
        <f>IFERROR(INDEX(NoSettings_v3!$C$2:$AH$4612,MATCH('EPS 3.1.3'!$B715,NoSettings_v3!$A$2:$A$4612,0),MATCH('EPS 3.1.3'!H$1,NoSettings_v3!$C$1:$AH$1,0)),"")</f>
        <v>0</v>
      </c>
      <c r="I715" s="157">
        <f>IFERROR(INDEX(NoSettings_v3!$C$2:$AH$4612,MATCH('EPS 3.1.3'!$B715,NoSettings_v3!$A$2:$A$4612,0),MATCH('EPS 3.1.3'!I$1,NoSettings_v3!$C$1:$AH$1,0)),"")</f>
        <v>0</v>
      </c>
      <c r="J715" s="157">
        <f>IFERROR(INDEX(NoSettings_v3!$C$2:$AH$4612,MATCH('EPS 3.1.3'!$B715,NoSettings_v3!$A$2:$A$4612,0),MATCH('EPS 3.1.3'!J$1,NoSettings_v3!$C$1:$AH$1,0)),"")</f>
        <v>0</v>
      </c>
      <c r="K715" s="157">
        <f>IFERROR(INDEX(NoSettings_v3!$C$2:$AH$4612,MATCH('EPS 3.1.3'!$B715,NoSettings_v3!$A$2:$A$4612,0),MATCH('EPS 3.1.3'!K$1,NoSettings_v3!$C$1:$AH$1,0)),"")</f>
        <v>0</v>
      </c>
      <c r="L715" s="157">
        <f>IFERROR(INDEX(NoSettings_v3!$C$2:$AH$4612,MATCH('EPS 3.1.3'!$B715,NoSettings_v3!$A$2:$A$4612,0),MATCH('EPS 3.1.3'!L$1,NoSettings_v3!$C$1:$AH$1,0)),"")</f>
        <v>0</v>
      </c>
      <c r="M715" s="157">
        <f>IFERROR(INDEX(NoSettings_v3!$C$2:$AH$4612,MATCH('EPS 3.1.3'!$B715,NoSettings_v3!$A$2:$A$4612,0),MATCH('EPS 3.1.3'!M$1,NoSettings_v3!$C$1:$AH$1,0)),"")</f>
        <v>0</v>
      </c>
      <c r="N715" s="157">
        <f>IFERROR(INDEX(NoSettings_v3!$C$2:$AH$4612,MATCH('EPS 3.1.3'!$B715,NoSettings_v3!$A$2:$A$4612,0),MATCH('EPS 3.1.3'!N$1,NoSettings_v3!$C$1:$AH$1,0)),"")</f>
        <v>0</v>
      </c>
      <c r="O715" s="157">
        <f>IFERROR(INDEX(NoSettings_v3!$C$2:$AH$4612,MATCH('EPS 3.1.3'!$B715,NoSettings_v3!$A$2:$A$4612,0),MATCH('EPS 3.1.3'!O$1,NoSettings_v3!$C$1:$AH$1,0)),"")</f>
        <v>0</v>
      </c>
      <c r="P715" s="157">
        <f>IFERROR(INDEX(NoSettings_v3!$C$2:$AH$4612,MATCH('EPS 3.1.3'!$B715,NoSettings_v3!$A$2:$A$4612,0),MATCH('EPS 3.1.3'!P$1,NoSettings_v3!$C$1:$AH$1,0)),"")</f>
        <v>0</v>
      </c>
      <c r="Q715" s="157">
        <f>IFERROR(INDEX(NoSettings_v3!$C$2:$AH$4612,MATCH('EPS 3.1.3'!$B715,NoSettings_v3!$A$2:$A$4612,0),MATCH('EPS 3.1.3'!Q$1,NoSettings_v3!$C$1:$AH$1,0)),"")</f>
        <v>0</v>
      </c>
      <c r="R715" s="157">
        <f>IFERROR(INDEX(NoSettings_v3!$C$2:$AH$4612,MATCH('EPS 3.1.3'!$B715,NoSettings_v3!$A$2:$A$4612,0),MATCH('EPS 3.1.3'!R$1,NoSettings_v3!$C$1:$AH$1,0)),"")</f>
        <v>0</v>
      </c>
      <c r="S715" s="157">
        <f>IFERROR(INDEX(NoSettings_v3!$C$2:$AH$4612,MATCH('EPS 3.1.3'!$B715,NoSettings_v3!$A$2:$A$4612,0),MATCH('EPS 3.1.3'!S$1,NoSettings_v3!$C$1:$AH$1,0)),"")</f>
        <v>0</v>
      </c>
      <c r="T715" s="157">
        <f>IFERROR(INDEX(NoSettings_v3!$C$2:$AH$4612,MATCH('EPS 3.1.3'!$B715,NoSettings_v3!$A$2:$A$4612,0),MATCH('EPS 3.1.3'!T$1,NoSettings_v3!$C$1:$AH$1,0)),"")</f>
        <v>0</v>
      </c>
      <c r="U715" s="157">
        <f>IFERROR(INDEX(NoSettings_v3!$C$2:$AH$4612,MATCH('EPS 3.1.3'!$B715,NoSettings_v3!$A$2:$A$4612,0),MATCH('EPS 3.1.3'!U$1,NoSettings_v3!$C$1:$AH$1,0)),"")</f>
        <v>0</v>
      </c>
      <c r="V715" s="157">
        <f>IFERROR(INDEX(NoSettings_v3!$C$2:$AH$4612,MATCH('EPS 3.1.3'!$B715,NoSettings_v3!$A$2:$A$4612,0),MATCH('EPS 3.1.3'!V$1,NoSettings_v3!$C$1:$AH$1,0)),"")</f>
        <v>0</v>
      </c>
      <c r="W715" s="157">
        <f>IFERROR(INDEX(NoSettings_v3!$C$2:$AH$4612,MATCH('EPS 3.1.3'!$B715,NoSettings_v3!$A$2:$A$4612,0),MATCH('EPS 3.1.3'!W$1,NoSettings_v3!$C$1:$AH$1,0)),"")</f>
        <v>0</v>
      </c>
      <c r="X715" s="157">
        <f>IFERROR(INDEX(NoSettings_v3!$C$2:$AH$4612,MATCH('EPS 3.1.3'!$B715,NoSettings_v3!$A$2:$A$4612,0),MATCH('EPS 3.1.3'!X$1,NoSettings_v3!$C$1:$AH$1,0)),"")</f>
        <v>0</v>
      </c>
      <c r="Y715" s="157">
        <f>IFERROR(INDEX(NoSettings_v3!$C$2:$AH$4612,MATCH('EPS 3.1.3'!$B715,NoSettings_v3!$A$2:$A$4612,0),MATCH('EPS 3.1.3'!Y$1,NoSettings_v3!$C$1:$AH$1,0)),"")</f>
        <v>0</v>
      </c>
      <c r="Z715" s="157">
        <f>IFERROR(INDEX(NoSettings_v3!$C$2:$AH$4612,MATCH('EPS 3.1.3'!$B715,NoSettings_v3!$A$2:$A$4612,0),MATCH('EPS 3.1.3'!Z$1,NoSettings_v3!$C$1:$AH$1,0)),"")</f>
        <v>0</v>
      </c>
      <c r="AA715" s="157">
        <f>IFERROR(INDEX(NoSettings_v3!$C$2:$AH$4612,MATCH('EPS 3.1.3'!$B715,NoSettings_v3!$A$2:$A$4612,0),MATCH('EPS 3.1.3'!AA$1,NoSettings_v3!$C$1:$AH$1,0)),"")</f>
        <v>0</v>
      </c>
      <c r="AB715" s="157">
        <f>IFERROR(INDEX(NoSettings_v3!$C$2:$AH$4612,MATCH('EPS 3.1.3'!$B715,NoSettings_v3!$A$2:$A$4612,0),MATCH('EPS 3.1.3'!AB$1,NoSettings_v3!$C$1:$AH$1,0)),"")</f>
        <v>0</v>
      </c>
      <c r="AC715" s="157">
        <f>IFERROR(INDEX(NoSettings_v3!$C$2:$AH$4612,MATCH('EPS 3.1.3'!$B715,NoSettings_v3!$A$2:$A$4612,0),MATCH('EPS 3.1.3'!AC$1,NoSettings_v3!$C$1:$AH$1,0)),"")</f>
        <v>0</v>
      </c>
      <c r="AD715" s="157">
        <f>IFERROR(INDEX(NoSettings_v3!$C$2:$AH$4612,MATCH('EPS 3.1.3'!$B715,NoSettings_v3!$A$2:$A$4612,0),MATCH('EPS 3.1.3'!AD$1,NoSettings_v3!$C$1:$AH$1,0)),"")</f>
        <v>0</v>
      </c>
      <c r="AE715" s="157">
        <f>IFERROR(INDEX(NoSettings_v3!$C$2:$AH$4612,MATCH('EPS 3.1.3'!$B715,NoSettings_v3!$A$2:$A$4612,0),MATCH('EPS 3.1.3'!AE$1,NoSettings_v3!$C$1:$AH$1,0)),"")</f>
        <v>0</v>
      </c>
      <c r="AF715" s="157">
        <f>IFERROR(INDEX(NoSettings_v3!$C$2:$AH$4612,MATCH('EPS 3.1.3'!$B715,NoSettings_v3!$A$2:$A$4612,0),MATCH('EPS 3.1.3'!AF$1,NoSettings_v3!$C$1:$AH$1,0)),"")</f>
        <v>0</v>
      </c>
      <c r="AG715" s="157">
        <f>IFERROR(INDEX(NoSettings_v3!$C$2:$AH$4612,MATCH('EPS 3.1.3'!$B715,NoSettings_v3!$A$2:$A$4612,0),MATCH('EPS 3.1.3'!AG$1,NoSettings_v3!$C$1:$AH$1,0)),"")</f>
        <v>0</v>
      </c>
      <c r="AH715" s="157">
        <f>IFERROR(INDEX(NoSettings_v3!$C$2:$AH$4612,MATCH('EPS 3.1.3'!$B715,NoSettings_v3!$A$2:$A$4612,0),MATCH('EPS 3.1.3'!AH$1,NoSettings_v3!$C$1:$AH$1,0)),"")</f>
        <v>0</v>
      </c>
      <c r="AI715" s="157">
        <f>IFERROR(INDEX(NoSettings_v3!$C$2:$AH$4612,MATCH('EPS 3.1.3'!$B715,NoSettings_v3!$A$2:$A$4612,0),MATCH('EPS 3.1.3'!AI$1,NoSettings_v3!$C$1:$AH$1,0)),"")</f>
        <v>0</v>
      </c>
    </row>
    <row r="716" spans="1:35" x14ac:dyDescent="0.35">
      <c r="B716" s="161" t="s">
        <v>736</v>
      </c>
      <c r="C716" s="127" t="s">
        <v>964</v>
      </c>
      <c r="D716" s="157">
        <f>IFERROR(INDEX(NoSettings_v3!$C$2:$AH$4612,MATCH('EPS 3.1.3'!$B716,NoSettings_v3!$A$2:$A$4612,0),MATCH('EPS 3.1.3'!D$1,NoSettings_v3!$C$1:$AH$1,0)),"")</f>
        <v>0</v>
      </c>
      <c r="E716" s="157">
        <f>IFERROR(INDEX(NoSettings_v3!$C$2:$AH$4612,MATCH('EPS 3.1.3'!$B716,NoSettings_v3!$A$2:$A$4612,0),MATCH('EPS 3.1.3'!E$1,NoSettings_v3!$C$1:$AH$1,0)),"")</f>
        <v>0</v>
      </c>
      <c r="F716" s="157">
        <f>IFERROR(INDEX(NoSettings_v3!$C$2:$AH$4612,MATCH('EPS 3.1.3'!$B716,NoSettings_v3!$A$2:$A$4612,0),MATCH('EPS 3.1.3'!F$1,NoSettings_v3!$C$1:$AH$1,0)),"")</f>
        <v>0</v>
      </c>
      <c r="G716" s="157">
        <f>IFERROR(INDEX(NoSettings_v3!$C$2:$AH$4612,MATCH('EPS 3.1.3'!$B716,NoSettings_v3!$A$2:$A$4612,0),MATCH('EPS 3.1.3'!G$1,NoSettings_v3!$C$1:$AH$1,0)),"")</f>
        <v>0</v>
      </c>
      <c r="H716" s="157">
        <f>IFERROR(INDEX(NoSettings_v3!$C$2:$AH$4612,MATCH('EPS 3.1.3'!$B716,NoSettings_v3!$A$2:$A$4612,0),MATCH('EPS 3.1.3'!H$1,NoSettings_v3!$C$1:$AH$1,0)),"")</f>
        <v>0</v>
      </c>
      <c r="I716" s="157">
        <f>IFERROR(INDEX(NoSettings_v3!$C$2:$AH$4612,MATCH('EPS 3.1.3'!$B716,NoSettings_v3!$A$2:$A$4612,0),MATCH('EPS 3.1.3'!I$1,NoSettings_v3!$C$1:$AH$1,0)),"")</f>
        <v>0</v>
      </c>
      <c r="J716" s="157">
        <f>IFERROR(INDEX(NoSettings_v3!$C$2:$AH$4612,MATCH('EPS 3.1.3'!$B716,NoSettings_v3!$A$2:$A$4612,0),MATCH('EPS 3.1.3'!J$1,NoSettings_v3!$C$1:$AH$1,0)),"")</f>
        <v>0</v>
      </c>
      <c r="K716" s="157">
        <f>IFERROR(INDEX(NoSettings_v3!$C$2:$AH$4612,MATCH('EPS 3.1.3'!$B716,NoSettings_v3!$A$2:$A$4612,0),MATCH('EPS 3.1.3'!K$1,NoSettings_v3!$C$1:$AH$1,0)),"")</f>
        <v>0</v>
      </c>
      <c r="L716" s="157">
        <f>IFERROR(INDEX(NoSettings_v3!$C$2:$AH$4612,MATCH('EPS 3.1.3'!$B716,NoSettings_v3!$A$2:$A$4612,0),MATCH('EPS 3.1.3'!L$1,NoSettings_v3!$C$1:$AH$1,0)),"")</f>
        <v>0</v>
      </c>
      <c r="M716" s="157">
        <f>IFERROR(INDEX(NoSettings_v3!$C$2:$AH$4612,MATCH('EPS 3.1.3'!$B716,NoSettings_v3!$A$2:$A$4612,0),MATCH('EPS 3.1.3'!M$1,NoSettings_v3!$C$1:$AH$1,0)),"")</f>
        <v>0</v>
      </c>
      <c r="N716" s="157">
        <f>IFERROR(INDEX(NoSettings_v3!$C$2:$AH$4612,MATCH('EPS 3.1.3'!$B716,NoSettings_v3!$A$2:$A$4612,0),MATCH('EPS 3.1.3'!N$1,NoSettings_v3!$C$1:$AH$1,0)),"")</f>
        <v>0</v>
      </c>
      <c r="O716" s="157">
        <f>IFERROR(INDEX(NoSettings_v3!$C$2:$AH$4612,MATCH('EPS 3.1.3'!$B716,NoSettings_v3!$A$2:$A$4612,0),MATCH('EPS 3.1.3'!O$1,NoSettings_v3!$C$1:$AH$1,0)),"")</f>
        <v>0</v>
      </c>
      <c r="P716" s="157">
        <f>IFERROR(INDEX(NoSettings_v3!$C$2:$AH$4612,MATCH('EPS 3.1.3'!$B716,NoSettings_v3!$A$2:$A$4612,0),MATCH('EPS 3.1.3'!P$1,NoSettings_v3!$C$1:$AH$1,0)),"")</f>
        <v>0</v>
      </c>
      <c r="Q716" s="157">
        <f>IFERROR(INDEX(NoSettings_v3!$C$2:$AH$4612,MATCH('EPS 3.1.3'!$B716,NoSettings_v3!$A$2:$A$4612,0),MATCH('EPS 3.1.3'!Q$1,NoSettings_v3!$C$1:$AH$1,0)),"")</f>
        <v>0</v>
      </c>
      <c r="R716" s="157">
        <f>IFERROR(INDEX(NoSettings_v3!$C$2:$AH$4612,MATCH('EPS 3.1.3'!$B716,NoSettings_v3!$A$2:$A$4612,0),MATCH('EPS 3.1.3'!R$1,NoSettings_v3!$C$1:$AH$1,0)),"")</f>
        <v>0</v>
      </c>
      <c r="S716" s="157">
        <f>IFERROR(INDEX(NoSettings_v3!$C$2:$AH$4612,MATCH('EPS 3.1.3'!$B716,NoSettings_v3!$A$2:$A$4612,0),MATCH('EPS 3.1.3'!S$1,NoSettings_v3!$C$1:$AH$1,0)),"")</f>
        <v>0</v>
      </c>
      <c r="T716" s="157">
        <f>IFERROR(INDEX(NoSettings_v3!$C$2:$AH$4612,MATCH('EPS 3.1.3'!$B716,NoSettings_v3!$A$2:$A$4612,0),MATCH('EPS 3.1.3'!T$1,NoSettings_v3!$C$1:$AH$1,0)),"")</f>
        <v>0</v>
      </c>
      <c r="U716" s="157">
        <f>IFERROR(INDEX(NoSettings_v3!$C$2:$AH$4612,MATCH('EPS 3.1.3'!$B716,NoSettings_v3!$A$2:$A$4612,0),MATCH('EPS 3.1.3'!U$1,NoSettings_v3!$C$1:$AH$1,0)),"")</f>
        <v>0</v>
      </c>
      <c r="V716" s="157">
        <f>IFERROR(INDEX(NoSettings_v3!$C$2:$AH$4612,MATCH('EPS 3.1.3'!$B716,NoSettings_v3!$A$2:$A$4612,0),MATCH('EPS 3.1.3'!V$1,NoSettings_v3!$C$1:$AH$1,0)),"")</f>
        <v>0</v>
      </c>
      <c r="W716" s="157">
        <f>IFERROR(INDEX(NoSettings_v3!$C$2:$AH$4612,MATCH('EPS 3.1.3'!$B716,NoSettings_v3!$A$2:$A$4612,0),MATCH('EPS 3.1.3'!W$1,NoSettings_v3!$C$1:$AH$1,0)),"")</f>
        <v>0</v>
      </c>
      <c r="X716" s="157">
        <f>IFERROR(INDEX(NoSettings_v3!$C$2:$AH$4612,MATCH('EPS 3.1.3'!$B716,NoSettings_v3!$A$2:$A$4612,0),MATCH('EPS 3.1.3'!X$1,NoSettings_v3!$C$1:$AH$1,0)),"")</f>
        <v>0</v>
      </c>
      <c r="Y716" s="157">
        <f>IFERROR(INDEX(NoSettings_v3!$C$2:$AH$4612,MATCH('EPS 3.1.3'!$B716,NoSettings_v3!$A$2:$A$4612,0),MATCH('EPS 3.1.3'!Y$1,NoSettings_v3!$C$1:$AH$1,0)),"")</f>
        <v>0</v>
      </c>
      <c r="Z716" s="157">
        <f>IFERROR(INDEX(NoSettings_v3!$C$2:$AH$4612,MATCH('EPS 3.1.3'!$B716,NoSettings_v3!$A$2:$A$4612,0),MATCH('EPS 3.1.3'!Z$1,NoSettings_v3!$C$1:$AH$1,0)),"")</f>
        <v>0</v>
      </c>
      <c r="AA716" s="157">
        <f>IFERROR(INDEX(NoSettings_v3!$C$2:$AH$4612,MATCH('EPS 3.1.3'!$B716,NoSettings_v3!$A$2:$A$4612,0),MATCH('EPS 3.1.3'!AA$1,NoSettings_v3!$C$1:$AH$1,0)),"")</f>
        <v>0</v>
      </c>
      <c r="AB716" s="157">
        <f>IFERROR(INDEX(NoSettings_v3!$C$2:$AH$4612,MATCH('EPS 3.1.3'!$B716,NoSettings_v3!$A$2:$A$4612,0),MATCH('EPS 3.1.3'!AB$1,NoSettings_v3!$C$1:$AH$1,0)),"")</f>
        <v>0</v>
      </c>
      <c r="AC716" s="157">
        <f>IFERROR(INDEX(NoSettings_v3!$C$2:$AH$4612,MATCH('EPS 3.1.3'!$B716,NoSettings_v3!$A$2:$A$4612,0),MATCH('EPS 3.1.3'!AC$1,NoSettings_v3!$C$1:$AH$1,0)),"")</f>
        <v>0</v>
      </c>
      <c r="AD716" s="157">
        <f>IFERROR(INDEX(NoSettings_v3!$C$2:$AH$4612,MATCH('EPS 3.1.3'!$B716,NoSettings_v3!$A$2:$A$4612,0),MATCH('EPS 3.1.3'!AD$1,NoSettings_v3!$C$1:$AH$1,0)),"")</f>
        <v>0</v>
      </c>
      <c r="AE716" s="157">
        <f>IFERROR(INDEX(NoSettings_v3!$C$2:$AH$4612,MATCH('EPS 3.1.3'!$B716,NoSettings_v3!$A$2:$A$4612,0),MATCH('EPS 3.1.3'!AE$1,NoSettings_v3!$C$1:$AH$1,0)),"")</f>
        <v>0</v>
      </c>
      <c r="AF716" s="157">
        <f>IFERROR(INDEX(NoSettings_v3!$C$2:$AH$4612,MATCH('EPS 3.1.3'!$B716,NoSettings_v3!$A$2:$A$4612,0),MATCH('EPS 3.1.3'!AF$1,NoSettings_v3!$C$1:$AH$1,0)),"")</f>
        <v>0</v>
      </c>
      <c r="AG716" s="157">
        <f>IFERROR(INDEX(NoSettings_v3!$C$2:$AH$4612,MATCH('EPS 3.1.3'!$B716,NoSettings_v3!$A$2:$A$4612,0),MATCH('EPS 3.1.3'!AG$1,NoSettings_v3!$C$1:$AH$1,0)),"")</f>
        <v>0</v>
      </c>
      <c r="AH716" s="157">
        <f>IFERROR(INDEX(NoSettings_v3!$C$2:$AH$4612,MATCH('EPS 3.1.3'!$B716,NoSettings_v3!$A$2:$A$4612,0),MATCH('EPS 3.1.3'!AH$1,NoSettings_v3!$C$1:$AH$1,0)),"")</f>
        <v>0</v>
      </c>
      <c r="AI716" s="157">
        <f>IFERROR(INDEX(NoSettings_v3!$C$2:$AH$4612,MATCH('EPS 3.1.3'!$B716,NoSettings_v3!$A$2:$A$4612,0),MATCH('EPS 3.1.3'!AI$1,NoSettings_v3!$C$1:$AH$1,0)),"")</f>
        <v>0</v>
      </c>
    </row>
    <row r="717" spans="1:35" x14ac:dyDescent="0.35">
      <c r="B717" s="161" t="s">
        <v>737</v>
      </c>
      <c r="C717" s="127" t="s">
        <v>964</v>
      </c>
      <c r="D717" s="157">
        <f>IFERROR(INDEX(NoSettings_v3!$C$2:$AH$4612,MATCH('EPS 3.1.3'!$B717,NoSettings_v3!$A$2:$A$4612,0),MATCH('EPS 3.1.3'!D$1,NoSettings_v3!$C$1:$AH$1,0)),"")</f>
        <v>0</v>
      </c>
      <c r="E717" s="157">
        <f>IFERROR(INDEX(NoSettings_v3!$C$2:$AH$4612,MATCH('EPS 3.1.3'!$B717,NoSettings_v3!$A$2:$A$4612,0),MATCH('EPS 3.1.3'!E$1,NoSettings_v3!$C$1:$AH$1,0)),"")</f>
        <v>0</v>
      </c>
      <c r="F717" s="157">
        <f>IFERROR(INDEX(NoSettings_v3!$C$2:$AH$4612,MATCH('EPS 3.1.3'!$B717,NoSettings_v3!$A$2:$A$4612,0),MATCH('EPS 3.1.3'!F$1,NoSettings_v3!$C$1:$AH$1,0)),"")</f>
        <v>0</v>
      </c>
      <c r="G717" s="157">
        <f>IFERROR(INDEX(NoSettings_v3!$C$2:$AH$4612,MATCH('EPS 3.1.3'!$B717,NoSettings_v3!$A$2:$A$4612,0),MATCH('EPS 3.1.3'!G$1,NoSettings_v3!$C$1:$AH$1,0)),"")</f>
        <v>0</v>
      </c>
      <c r="H717" s="157">
        <f>IFERROR(INDEX(NoSettings_v3!$C$2:$AH$4612,MATCH('EPS 3.1.3'!$B717,NoSettings_v3!$A$2:$A$4612,0),MATCH('EPS 3.1.3'!H$1,NoSettings_v3!$C$1:$AH$1,0)),"")</f>
        <v>0</v>
      </c>
      <c r="I717" s="157">
        <f>IFERROR(INDEX(NoSettings_v3!$C$2:$AH$4612,MATCH('EPS 3.1.3'!$B717,NoSettings_v3!$A$2:$A$4612,0),MATCH('EPS 3.1.3'!I$1,NoSettings_v3!$C$1:$AH$1,0)),"")</f>
        <v>0</v>
      </c>
      <c r="J717" s="157">
        <f>IFERROR(INDEX(NoSettings_v3!$C$2:$AH$4612,MATCH('EPS 3.1.3'!$B717,NoSettings_v3!$A$2:$A$4612,0),MATCH('EPS 3.1.3'!J$1,NoSettings_v3!$C$1:$AH$1,0)),"")</f>
        <v>0</v>
      </c>
      <c r="K717" s="157">
        <f>IFERROR(INDEX(NoSettings_v3!$C$2:$AH$4612,MATCH('EPS 3.1.3'!$B717,NoSettings_v3!$A$2:$A$4612,0),MATCH('EPS 3.1.3'!K$1,NoSettings_v3!$C$1:$AH$1,0)),"")</f>
        <v>0</v>
      </c>
      <c r="L717" s="157">
        <f>IFERROR(INDEX(NoSettings_v3!$C$2:$AH$4612,MATCH('EPS 3.1.3'!$B717,NoSettings_v3!$A$2:$A$4612,0),MATCH('EPS 3.1.3'!L$1,NoSettings_v3!$C$1:$AH$1,0)),"")</f>
        <v>0</v>
      </c>
      <c r="M717" s="157">
        <f>IFERROR(INDEX(NoSettings_v3!$C$2:$AH$4612,MATCH('EPS 3.1.3'!$B717,NoSettings_v3!$A$2:$A$4612,0),MATCH('EPS 3.1.3'!M$1,NoSettings_v3!$C$1:$AH$1,0)),"")</f>
        <v>0</v>
      </c>
      <c r="N717" s="157">
        <f>IFERROR(INDEX(NoSettings_v3!$C$2:$AH$4612,MATCH('EPS 3.1.3'!$B717,NoSettings_v3!$A$2:$A$4612,0),MATCH('EPS 3.1.3'!N$1,NoSettings_v3!$C$1:$AH$1,0)),"")</f>
        <v>0</v>
      </c>
      <c r="O717" s="157">
        <f>IFERROR(INDEX(NoSettings_v3!$C$2:$AH$4612,MATCH('EPS 3.1.3'!$B717,NoSettings_v3!$A$2:$A$4612,0),MATCH('EPS 3.1.3'!O$1,NoSettings_v3!$C$1:$AH$1,0)),"")</f>
        <v>0</v>
      </c>
      <c r="P717" s="157">
        <f>IFERROR(INDEX(NoSettings_v3!$C$2:$AH$4612,MATCH('EPS 3.1.3'!$B717,NoSettings_v3!$A$2:$A$4612,0),MATCH('EPS 3.1.3'!P$1,NoSettings_v3!$C$1:$AH$1,0)),"")</f>
        <v>0</v>
      </c>
      <c r="Q717" s="157">
        <f>IFERROR(INDEX(NoSettings_v3!$C$2:$AH$4612,MATCH('EPS 3.1.3'!$B717,NoSettings_v3!$A$2:$A$4612,0),MATCH('EPS 3.1.3'!Q$1,NoSettings_v3!$C$1:$AH$1,0)),"")</f>
        <v>0</v>
      </c>
      <c r="R717" s="157">
        <f>IFERROR(INDEX(NoSettings_v3!$C$2:$AH$4612,MATCH('EPS 3.1.3'!$B717,NoSettings_v3!$A$2:$A$4612,0),MATCH('EPS 3.1.3'!R$1,NoSettings_v3!$C$1:$AH$1,0)),"")</f>
        <v>0</v>
      </c>
      <c r="S717" s="157">
        <f>IFERROR(INDEX(NoSettings_v3!$C$2:$AH$4612,MATCH('EPS 3.1.3'!$B717,NoSettings_v3!$A$2:$A$4612,0),MATCH('EPS 3.1.3'!S$1,NoSettings_v3!$C$1:$AH$1,0)),"")</f>
        <v>0</v>
      </c>
      <c r="T717" s="157">
        <f>IFERROR(INDEX(NoSettings_v3!$C$2:$AH$4612,MATCH('EPS 3.1.3'!$B717,NoSettings_v3!$A$2:$A$4612,0),MATCH('EPS 3.1.3'!T$1,NoSettings_v3!$C$1:$AH$1,0)),"")</f>
        <v>0</v>
      </c>
      <c r="U717" s="157">
        <f>IFERROR(INDEX(NoSettings_v3!$C$2:$AH$4612,MATCH('EPS 3.1.3'!$B717,NoSettings_v3!$A$2:$A$4612,0),MATCH('EPS 3.1.3'!U$1,NoSettings_v3!$C$1:$AH$1,0)),"")</f>
        <v>0</v>
      </c>
      <c r="V717" s="157">
        <f>IFERROR(INDEX(NoSettings_v3!$C$2:$AH$4612,MATCH('EPS 3.1.3'!$B717,NoSettings_v3!$A$2:$A$4612,0),MATCH('EPS 3.1.3'!V$1,NoSettings_v3!$C$1:$AH$1,0)),"")</f>
        <v>0</v>
      </c>
      <c r="W717" s="157">
        <f>IFERROR(INDEX(NoSettings_v3!$C$2:$AH$4612,MATCH('EPS 3.1.3'!$B717,NoSettings_v3!$A$2:$A$4612,0),MATCH('EPS 3.1.3'!W$1,NoSettings_v3!$C$1:$AH$1,0)),"")</f>
        <v>0</v>
      </c>
      <c r="X717" s="157">
        <f>IFERROR(INDEX(NoSettings_v3!$C$2:$AH$4612,MATCH('EPS 3.1.3'!$B717,NoSettings_v3!$A$2:$A$4612,0),MATCH('EPS 3.1.3'!X$1,NoSettings_v3!$C$1:$AH$1,0)),"")</f>
        <v>0</v>
      </c>
      <c r="Y717" s="157">
        <f>IFERROR(INDEX(NoSettings_v3!$C$2:$AH$4612,MATCH('EPS 3.1.3'!$B717,NoSettings_v3!$A$2:$A$4612,0),MATCH('EPS 3.1.3'!Y$1,NoSettings_v3!$C$1:$AH$1,0)),"")</f>
        <v>0</v>
      </c>
      <c r="Z717" s="157">
        <f>IFERROR(INDEX(NoSettings_v3!$C$2:$AH$4612,MATCH('EPS 3.1.3'!$B717,NoSettings_v3!$A$2:$A$4612,0),MATCH('EPS 3.1.3'!Z$1,NoSettings_v3!$C$1:$AH$1,0)),"")</f>
        <v>0</v>
      </c>
      <c r="AA717" s="157">
        <f>IFERROR(INDEX(NoSettings_v3!$C$2:$AH$4612,MATCH('EPS 3.1.3'!$B717,NoSettings_v3!$A$2:$A$4612,0),MATCH('EPS 3.1.3'!AA$1,NoSettings_v3!$C$1:$AH$1,0)),"")</f>
        <v>0</v>
      </c>
      <c r="AB717" s="157">
        <f>IFERROR(INDEX(NoSettings_v3!$C$2:$AH$4612,MATCH('EPS 3.1.3'!$B717,NoSettings_v3!$A$2:$A$4612,0),MATCH('EPS 3.1.3'!AB$1,NoSettings_v3!$C$1:$AH$1,0)),"")</f>
        <v>0</v>
      </c>
      <c r="AC717" s="157">
        <f>IFERROR(INDEX(NoSettings_v3!$C$2:$AH$4612,MATCH('EPS 3.1.3'!$B717,NoSettings_v3!$A$2:$A$4612,0),MATCH('EPS 3.1.3'!AC$1,NoSettings_v3!$C$1:$AH$1,0)),"")</f>
        <v>0</v>
      </c>
      <c r="AD717" s="157">
        <f>IFERROR(INDEX(NoSettings_v3!$C$2:$AH$4612,MATCH('EPS 3.1.3'!$B717,NoSettings_v3!$A$2:$A$4612,0),MATCH('EPS 3.1.3'!AD$1,NoSettings_v3!$C$1:$AH$1,0)),"")</f>
        <v>0</v>
      </c>
      <c r="AE717" s="157">
        <f>IFERROR(INDEX(NoSettings_v3!$C$2:$AH$4612,MATCH('EPS 3.1.3'!$B717,NoSettings_v3!$A$2:$A$4612,0),MATCH('EPS 3.1.3'!AE$1,NoSettings_v3!$C$1:$AH$1,0)),"")</f>
        <v>0</v>
      </c>
      <c r="AF717" s="157">
        <f>IFERROR(INDEX(NoSettings_v3!$C$2:$AH$4612,MATCH('EPS 3.1.3'!$B717,NoSettings_v3!$A$2:$A$4612,0),MATCH('EPS 3.1.3'!AF$1,NoSettings_v3!$C$1:$AH$1,0)),"")</f>
        <v>0</v>
      </c>
      <c r="AG717" s="157">
        <f>IFERROR(INDEX(NoSettings_v3!$C$2:$AH$4612,MATCH('EPS 3.1.3'!$B717,NoSettings_v3!$A$2:$A$4612,0),MATCH('EPS 3.1.3'!AG$1,NoSettings_v3!$C$1:$AH$1,0)),"")</f>
        <v>0</v>
      </c>
      <c r="AH717" s="157">
        <f>IFERROR(INDEX(NoSettings_v3!$C$2:$AH$4612,MATCH('EPS 3.1.3'!$B717,NoSettings_v3!$A$2:$A$4612,0),MATCH('EPS 3.1.3'!AH$1,NoSettings_v3!$C$1:$AH$1,0)),"")</f>
        <v>0</v>
      </c>
      <c r="AI717" s="157">
        <f>IFERROR(INDEX(NoSettings_v3!$C$2:$AH$4612,MATCH('EPS 3.1.3'!$B717,NoSettings_v3!$A$2:$A$4612,0),MATCH('EPS 3.1.3'!AI$1,NoSettings_v3!$C$1:$AH$1,0)),"")</f>
        <v>0</v>
      </c>
    </row>
    <row r="718" spans="1:35" x14ac:dyDescent="0.35">
      <c r="B718" s="161" t="s">
        <v>738</v>
      </c>
      <c r="C718" s="127" t="s">
        <v>964</v>
      </c>
      <c r="D718" s="157">
        <f>IFERROR(INDEX(NoSettings_v3!$C$2:$AH$4612,MATCH('EPS 3.1.3'!$B718,NoSettings_v3!$A$2:$A$4612,0),MATCH('EPS 3.1.3'!D$1,NoSettings_v3!$C$1:$AH$1,0)),"")</f>
        <v>0</v>
      </c>
      <c r="E718" s="157">
        <f>IFERROR(INDEX(NoSettings_v3!$C$2:$AH$4612,MATCH('EPS 3.1.3'!$B718,NoSettings_v3!$A$2:$A$4612,0),MATCH('EPS 3.1.3'!E$1,NoSettings_v3!$C$1:$AH$1,0)),"")</f>
        <v>0</v>
      </c>
      <c r="F718" s="157">
        <f>IFERROR(INDEX(NoSettings_v3!$C$2:$AH$4612,MATCH('EPS 3.1.3'!$B718,NoSettings_v3!$A$2:$A$4612,0),MATCH('EPS 3.1.3'!F$1,NoSettings_v3!$C$1:$AH$1,0)),"")</f>
        <v>0</v>
      </c>
      <c r="G718" s="157">
        <f>IFERROR(INDEX(NoSettings_v3!$C$2:$AH$4612,MATCH('EPS 3.1.3'!$B718,NoSettings_v3!$A$2:$A$4612,0),MATCH('EPS 3.1.3'!G$1,NoSettings_v3!$C$1:$AH$1,0)),"")</f>
        <v>0</v>
      </c>
      <c r="H718" s="157">
        <f>IFERROR(INDEX(NoSettings_v3!$C$2:$AH$4612,MATCH('EPS 3.1.3'!$B718,NoSettings_v3!$A$2:$A$4612,0),MATCH('EPS 3.1.3'!H$1,NoSettings_v3!$C$1:$AH$1,0)),"")</f>
        <v>0</v>
      </c>
      <c r="I718" s="157">
        <f>IFERROR(INDEX(NoSettings_v3!$C$2:$AH$4612,MATCH('EPS 3.1.3'!$B718,NoSettings_v3!$A$2:$A$4612,0),MATCH('EPS 3.1.3'!I$1,NoSettings_v3!$C$1:$AH$1,0)),"")</f>
        <v>0</v>
      </c>
      <c r="J718" s="157">
        <f>IFERROR(INDEX(NoSettings_v3!$C$2:$AH$4612,MATCH('EPS 3.1.3'!$B718,NoSettings_v3!$A$2:$A$4612,0),MATCH('EPS 3.1.3'!J$1,NoSettings_v3!$C$1:$AH$1,0)),"")</f>
        <v>0</v>
      </c>
      <c r="K718" s="157">
        <f>IFERROR(INDEX(NoSettings_v3!$C$2:$AH$4612,MATCH('EPS 3.1.3'!$B718,NoSettings_v3!$A$2:$A$4612,0),MATCH('EPS 3.1.3'!K$1,NoSettings_v3!$C$1:$AH$1,0)),"")</f>
        <v>0</v>
      </c>
      <c r="L718" s="157">
        <f>IFERROR(INDEX(NoSettings_v3!$C$2:$AH$4612,MATCH('EPS 3.1.3'!$B718,NoSettings_v3!$A$2:$A$4612,0),MATCH('EPS 3.1.3'!L$1,NoSettings_v3!$C$1:$AH$1,0)),"")</f>
        <v>0</v>
      </c>
      <c r="M718" s="157">
        <f>IFERROR(INDEX(NoSettings_v3!$C$2:$AH$4612,MATCH('EPS 3.1.3'!$B718,NoSettings_v3!$A$2:$A$4612,0),MATCH('EPS 3.1.3'!M$1,NoSettings_v3!$C$1:$AH$1,0)),"")</f>
        <v>0</v>
      </c>
      <c r="N718" s="157">
        <f>IFERROR(INDEX(NoSettings_v3!$C$2:$AH$4612,MATCH('EPS 3.1.3'!$B718,NoSettings_v3!$A$2:$A$4612,0),MATCH('EPS 3.1.3'!N$1,NoSettings_v3!$C$1:$AH$1,0)),"")</f>
        <v>0</v>
      </c>
      <c r="O718" s="157">
        <f>IFERROR(INDEX(NoSettings_v3!$C$2:$AH$4612,MATCH('EPS 3.1.3'!$B718,NoSettings_v3!$A$2:$A$4612,0),MATCH('EPS 3.1.3'!O$1,NoSettings_v3!$C$1:$AH$1,0)),"")</f>
        <v>0</v>
      </c>
      <c r="P718" s="157">
        <f>IFERROR(INDEX(NoSettings_v3!$C$2:$AH$4612,MATCH('EPS 3.1.3'!$B718,NoSettings_v3!$A$2:$A$4612,0),MATCH('EPS 3.1.3'!P$1,NoSettings_v3!$C$1:$AH$1,0)),"")</f>
        <v>0</v>
      </c>
      <c r="Q718" s="157">
        <f>IFERROR(INDEX(NoSettings_v3!$C$2:$AH$4612,MATCH('EPS 3.1.3'!$B718,NoSettings_v3!$A$2:$A$4612,0),MATCH('EPS 3.1.3'!Q$1,NoSettings_v3!$C$1:$AH$1,0)),"")</f>
        <v>0</v>
      </c>
      <c r="R718" s="157">
        <f>IFERROR(INDEX(NoSettings_v3!$C$2:$AH$4612,MATCH('EPS 3.1.3'!$B718,NoSettings_v3!$A$2:$A$4612,0),MATCH('EPS 3.1.3'!R$1,NoSettings_v3!$C$1:$AH$1,0)),"")</f>
        <v>0</v>
      </c>
      <c r="S718" s="157">
        <f>IFERROR(INDEX(NoSettings_v3!$C$2:$AH$4612,MATCH('EPS 3.1.3'!$B718,NoSettings_v3!$A$2:$A$4612,0),MATCH('EPS 3.1.3'!S$1,NoSettings_v3!$C$1:$AH$1,0)),"")</f>
        <v>0</v>
      </c>
      <c r="T718" s="157">
        <f>IFERROR(INDEX(NoSettings_v3!$C$2:$AH$4612,MATCH('EPS 3.1.3'!$B718,NoSettings_v3!$A$2:$A$4612,0),MATCH('EPS 3.1.3'!T$1,NoSettings_v3!$C$1:$AH$1,0)),"")</f>
        <v>0</v>
      </c>
      <c r="U718" s="157">
        <f>IFERROR(INDEX(NoSettings_v3!$C$2:$AH$4612,MATCH('EPS 3.1.3'!$B718,NoSettings_v3!$A$2:$A$4612,0),MATCH('EPS 3.1.3'!U$1,NoSettings_v3!$C$1:$AH$1,0)),"")</f>
        <v>0</v>
      </c>
      <c r="V718" s="157">
        <f>IFERROR(INDEX(NoSettings_v3!$C$2:$AH$4612,MATCH('EPS 3.1.3'!$B718,NoSettings_v3!$A$2:$A$4612,0),MATCH('EPS 3.1.3'!V$1,NoSettings_v3!$C$1:$AH$1,0)),"")</f>
        <v>0</v>
      </c>
      <c r="W718" s="157">
        <f>IFERROR(INDEX(NoSettings_v3!$C$2:$AH$4612,MATCH('EPS 3.1.3'!$B718,NoSettings_v3!$A$2:$A$4612,0),MATCH('EPS 3.1.3'!W$1,NoSettings_v3!$C$1:$AH$1,0)),"")</f>
        <v>0</v>
      </c>
      <c r="X718" s="157">
        <f>IFERROR(INDEX(NoSettings_v3!$C$2:$AH$4612,MATCH('EPS 3.1.3'!$B718,NoSettings_v3!$A$2:$A$4612,0),MATCH('EPS 3.1.3'!X$1,NoSettings_v3!$C$1:$AH$1,0)),"")</f>
        <v>0</v>
      </c>
      <c r="Y718" s="157">
        <f>IFERROR(INDEX(NoSettings_v3!$C$2:$AH$4612,MATCH('EPS 3.1.3'!$B718,NoSettings_v3!$A$2:$A$4612,0),MATCH('EPS 3.1.3'!Y$1,NoSettings_v3!$C$1:$AH$1,0)),"")</f>
        <v>0</v>
      </c>
      <c r="Z718" s="157">
        <f>IFERROR(INDEX(NoSettings_v3!$C$2:$AH$4612,MATCH('EPS 3.1.3'!$B718,NoSettings_v3!$A$2:$A$4612,0),MATCH('EPS 3.1.3'!Z$1,NoSettings_v3!$C$1:$AH$1,0)),"")</f>
        <v>0</v>
      </c>
      <c r="AA718" s="157">
        <f>IFERROR(INDEX(NoSettings_v3!$C$2:$AH$4612,MATCH('EPS 3.1.3'!$B718,NoSettings_v3!$A$2:$A$4612,0),MATCH('EPS 3.1.3'!AA$1,NoSettings_v3!$C$1:$AH$1,0)),"")</f>
        <v>0</v>
      </c>
      <c r="AB718" s="157">
        <f>IFERROR(INDEX(NoSettings_v3!$C$2:$AH$4612,MATCH('EPS 3.1.3'!$B718,NoSettings_v3!$A$2:$A$4612,0),MATCH('EPS 3.1.3'!AB$1,NoSettings_v3!$C$1:$AH$1,0)),"")</f>
        <v>0</v>
      </c>
      <c r="AC718" s="157">
        <f>IFERROR(INDEX(NoSettings_v3!$C$2:$AH$4612,MATCH('EPS 3.1.3'!$B718,NoSettings_v3!$A$2:$A$4612,0),MATCH('EPS 3.1.3'!AC$1,NoSettings_v3!$C$1:$AH$1,0)),"")</f>
        <v>0</v>
      </c>
      <c r="AD718" s="157">
        <f>IFERROR(INDEX(NoSettings_v3!$C$2:$AH$4612,MATCH('EPS 3.1.3'!$B718,NoSettings_v3!$A$2:$A$4612,0),MATCH('EPS 3.1.3'!AD$1,NoSettings_v3!$C$1:$AH$1,0)),"")</f>
        <v>0</v>
      </c>
      <c r="AE718" s="157">
        <f>IFERROR(INDEX(NoSettings_v3!$C$2:$AH$4612,MATCH('EPS 3.1.3'!$B718,NoSettings_v3!$A$2:$A$4612,0),MATCH('EPS 3.1.3'!AE$1,NoSettings_v3!$C$1:$AH$1,0)),"")</f>
        <v>0</v>
      </c>
      <c r="AF718" s="157">
        <f>IFERROR(INDEX(NoSettings_v3!$C$2:$AH$4612,MATCH('EPS 3.1.3'!$B718,NoSettings_v3!$A$2:$A$4612,0),MATCH('EPS 3.1.3'!AF$1,NoSettings_v3!$C$1:$AH$1,0)),"")</f>
        <v>0</v>
      </c>
      <c r="AG718" s="157">
        <f>IFERROR(INDEX(NoSettings_v3!$C$2:$AH$4612,MATCH('EPS 3.1.3'!$B718,NoSettings_v3!$A$2:$A$4612,0),MATCH('EPS 3.1.3'!AG$1,NoSettings_v3!$C$1:$AH$1,0)),"")</f>
        <v>0</v>
      </c>
      <c r="AH718" s="157">
        <f>IFERROR(INDEX(NoSettings_v3!$C$2:$AH$4612,MATCH('EPS 3.1.3'!$B718,NoSettings_v3!$A$2:$A$4612,0),MATCH('EPS 3.1.3'!AH$1,NoSettings_v3!$C$1:$AH$1,0)),"")</f>
        <v>0</v>
      </c>
      <c r="AI718" s="157">
        <f>IFERROR(INDEX(NoSettings_v3!$C$2:$AH$4612,MATCH('EPS 3.1.3'!$B718,NoSettings_v3!$A$2:$A$4612,0),MATCH('EPS 3.1.3'!AI$1,NoSettings_v3!$C$1:$AH$1,0)),"")</f>
        <v>0</v>
      </c>
    </row>
    <row r="719" spans="1:35" x14ac:dyDescent="0.35">
      <c r="B719" s="161" t="s">
        <v>1363</v>
      </c>
      <c r="C719" s="127" t="s">
        <v>964</v>
      </c>
      <c r="D719" s="157">
        <f>IFERROR(INDEX(NoSettings_v3!$C$2:$AH$4612,MATCH('EPS 3.1.3'!$B719,NoSettings_v3!$A$2:$A$4612,0),MATCH('EPS 3.1.3'!D$1,NoSettings_v3!$C$1:$AH$1,0)),"")</f>
        <v>0</v>
      </c>
      <c r="E719" s="157">
        <f>IFERROR(INDEX(NoSettings_v3!$C$2:$AH$4612,MATCH('EPS 3.1.3'!$B719,NoSettings_v3!$A$2:$A$4612,0),MATCH('EPS 3.1.3'!E$1,NoSettings_v3!$C$1:$AH$1,0)),"")</f>
        <v>0</v>
      </c>
      <c r="F719" s="157">
        <f>IFERROR(INDEX(NoSettings_v3!$C$2:$AH$4612,MATCH('EPS 3.1.3'!$B719,NoSettings_v3!$A$2:$A$4612,0),MATCH('EPS 3.1.3'!F$1,NoSettings_v3!$C$1:$AH$1,0)),"")</f>
        <v>0</v>
      </c>
      <c r="G719" s="157">
        <f>IFERROR(INDEX(NoSettings_v3!$C$2:$AH$4612,MATCH('EPS 3.1.3'!$B719,NoSettings_v3!$A$2:$A$4612,0),MATCH('EPS 3.1.3'!G$1,NoSettings_v3!$C$1:$AH$1,0)),"")</f>
        <v>0</v>
      </c>
      <c r="H719" s="157">
        <f>IFERROR(INDEX(NoSettings_v3!$C$2:$AH$4612,MATCH('EPS 3.1.3'!$B719,NoSettings_v3!$A$2:$A$4612,0),MATCH('EPS 3.1.3'!H$1,NoSettings_v3!$C$1:$AH$1,0)),"")</f>
        <v>0</v>
      </c>
      <c r="I719" s="157">
        <f>IFERROR(INDEX(NoSettings_v3!$C$2:$AH$4612,MATCH('EPS 3.1.3'!$B719,NoSettings_v3!$A$2:$A$4612,0),MATCH('EPS 3.1.3'!I$1,NoSettings_v3!$C$1:$AH$1,0)),"")</f>
        <v>0</v>
      </c>
      <c r="J719" s="157">
        <f>IFERROR(INDEX(NoSettings_v3!$C$2:$AH$4612,MATCH('EPS 3.1.3'!$B719,NoSettings_v3!$A$2:$A$4612,0),MATCH('EPS 3.1.3'!J$1,NoSettings_v3!$C$1:$AH$1,0)),"")</f>
        <v>0</v>
      </c>
      <c r="K719" s="157">
        <f>IFERROR(INDEX(NoSettings_v3!$C$2:$AH$4612,MATCH('EPS 3.1.3'!$B719,NoSettings_v3!$A$2:$A$4612,0),MATCH('EPS 3.1.3'!K$1,NoSettings_v3!$C$1:$AH$1,0)),"")</f>
        <v>0</v>
      </c>
      <c r="L719" s="157">
        <f>IFERROR(INDEX(NoSettings_v3!$C$2:$AH$4612,MATCH('EPS 3.1.3'!$B719,NoSettings_v3!$A$2:$A$4612,0),MATCH('EPS 3.1.3'!L$1,NoSettings_v3!$C$1:$AH$1,0)),"")</f>
        <v>0</v>
      </c>
      <c r="M719" s="157">
        <f>IFERROR(INDEX(NoSettings_v3!$C$2:$AH$4612,MATCH('EPS 3.1.3'!$B719,NoSettings_v3!$A$2:$A$4612,0),MATCH('EPS 3.1.3'!M$1,NoSettings_v3!$C$1:$AH$1,0)),"")</f>
        <v>0</v>
      </c>
      <c r="N719" s="157">
        <f>IFERROR(INDEX(NoSettings_v3!$C$2:$AH$4612,MATCH('EPS 3.1.3'!$B719,NoSettings_v3!$A$2:$A$4612,0),MATCH('EPS 3.1.3'!N$1,NoSettings_v3!$C$1:$AH$1,0)),"")</f>
        <v>0</v>
      </c>
      <c r="O719" s="157">
        <f>IFERROR(INDEX(NoSettings_v3!$C$2:$AH$4612,MATCH('EPS 3.1.3'!$B719,NoSettings_v3!$A$2:$A$4612,0),MATCH('EPS 3.1.3'!O$1,NoSettings_v3!$C$1:$AH$1,0)),"")</f>
        <v>0</v>
      </c>
      <c r="P719" s="157">
        <f>IFERROR(INDEX(NoSettings_v3!$C$2:$AH$4612,MATCH('EPS 3.1.3'!$B719,NoSettings_v3!$A$2:$A$4612,0),MATCH('EPS 3.1.3'!P$1,NoSettings_v3!$C$1:$AH$1,0)),"")</f>
        <v>0</v>
      </c>
      <c r="Q719" s="157">
        <f>IFERROR(INDEX(NoSettings_v3!$C$2:$AH$4612,MATCH('EPS 3.1.3'!$B719,NoSettings_v3!$A$2:$A$4612,0),MATCH('EPS 3.1.3'!Q$1,NoSettings_v3!$C$1:$AH$1,0)),"")</f>
        <v>0</v>
      </c>
      <c r="R719" s="157">
        <f>IFERROR(INDEX(NoSettings_v3!$C$2:$AH$4612,MATCH('EPS 3.1.3'!$B719,NoSettings_v3!$A$2:$A$4612,0),MATCH('EPS 3.1.3'!R$1,NoSettings_v3!$C$1:$AH$1,0)),"")</f>
        <v>0</v>
      </c>
      <c r="S719" s="157">
        <f>IFERROR(INDEX(NoSettings_v3!$C$2:$AH$4612,MATCH('EPS 3.1.3'!$B719,NoSettings_v3!$A$2:$A$4612,0),MATCH('EPS 3.1.3'!S$1,NoSettings_v3!$C$1:$AH$1,0)),"")</f>
        <v>0</v>
      </c>
      <c r="T719" s="157">
        <f>IFERROR(INDEX(NoSettings_v3!$C$2:$AH$4612,MATCH('EPS 3.1.3'!$B719,NoSettings_v3!$A$2:$A$4612,0),MATCH('EPS 3.1.3'!T$1,NoSettings_v3!$C$1:$AH$1,0)),"")</f>
        <v>0</v>
      </c>
      <c r="U719" s="157">
        <f>IFERROR(INDEX(NoSettings_v3!$C$2:$AH$4612,MATCH('EPS 3.1.3'!$B719,NoSettings_v3!$A$2:$A$4612,0),MATCH('EPS 3.1.3'!U$1,NoSettings_v3!$C$1:$AH$1,0)),"")</f>
        <v>0</v>
      </c>
      <c r="V719" s="157">
        <f>IFERROR(INDEX(NoSettings_v3!$C$2:$AH$4612,MATCH('EPS 3.1.3'!$B719,NoSettings_v3!$A$2:$A$4612,0),MATCH('EPS 3.1.3'!V$1,NoSettings_v3!$C$1:$AH$1,0)),"")</f>
        <v>0</v>
      </c>
      <c r="W719" s="157">
        <f>IFERROR(INDEX(NoSettings_v3!$C$2:$AH$4612,MATCH('EPS 3.1.3'!$B719,NoSettings_v3!$A$2:$A$4612,0),MATCH('EPS 3.1.3'!W$1,NoSettings_v3!$C$1:$AH$1,0)),"")</f>
        <v>0</v>
      </c>
      <c r="X719" s="157">
        <f>IFERROR(INDEX(NoSettings_v3!$C$2:$AH$4612,MATCH('EPS 3.1.3'!$B719,NoSettings_v3!$A$2:$A$4612,0),MATCH('EPS 3.1.3'!X$1,NoSettings_v3!$C$1:$AH$1,0)),"")</f>
        <v>0</v>
      </c>
      <c r="Y719" s="157">
        <f>IFERROR(INDEX(NoSettings_v3!$C$2:$AH$4612,MATCH('EPS 3.1.3'!$B719,NoSettings_v3!$A$2:$A$4612,0),MATCH('EPS 3.1.3'!Y$1,NoSettings_v3!$C$1:$AH$1,0)),"")</f>
        <v>0</v>
      </c>
      <c r="Z719" s="157">
        <f>IFERROR(INDEX(NoSettings_v3!$C$2:$AH$4612,MATCH('EPS 3.1.3'!$B719,NoSettings_v3!$A$2:$A$4612,0),MATCH('EPS 3.1.3'!Z$1,NoSettings_v3!$C$1:$AH$1,0)),"")</f>
        <v>0</v>
      </c>
      <c r="AA719" s="157">
        <f>IFERROR(INDEX(NoSettings_v3!$C$2:$AH$4612,MATCH('EPS 3.1.3'!$B719,NoSettings_v3!$A$2:$A$4612,0),MATCH('EPS 3.1.3'!AA$1,NoSettings_v3!$C$1:$AH$1,0)),"")</f>
        <v>0</v>
      </c>
      <c r="AB719" s="157">
        <f>IFERROR(INDEX(NoSettings_v3!$C$2:$AH$4612,MATCH('EPS 3.1.3'!$B719,NoSettings_v3!$A$2:$A$4612,0),MATCH('EPS 3.1.3'!AB$1,NoSettings_v3!$C$1:$AH$1,0)),"")</f>
        <v>0</v>
      </c>
      <c r="AC719" s="157">
        <f>IFERROR(INDEX(NoSettings_v3!$C$2:$AH$4612,MATCH('EPS 3.1.3'!$B719,NoSettings_v3!$A$2:$A$4612,0),MATCH('EPS 3.1.3'!AC$1,NoSettings_v3!$C$1:$AH$1,0)),"")</f>
        <v>0</v>
      </c>
      <c r="AD719" s="157">
        <f>IFERROR(INDEX(NoSettings_v3!$C$2:$AH$4612,MATCH('EPS 3.1.3'!$B719,NoSettings_v3!$A$2:$A$4612,0),MATCH('EPS 3.1.3'!AD$1,NoSettings_v3!$C$1:$AH$1,0)),"")</f>
        <v>0</v>
      </c>
      <c r="AE719" s="157">
        <f>IFERROR(INDEX(NoSettings_v3!$C$2:$AH$4612,MATCH('EPS 3.1.3'!$B719,NoSettings_v3!$A$2:$A$4612,0),MATCH('EPS 3.1.3'!AE$1,NoSettings_v3!$C$1:$AH$1,0)),"")</f>
        <v>0</v>
      </c>
      <c r="AF719" s="157">
        <f>IFERROR(INDEX(NoSettings_v3!$C$2:$AH$4612,MATCH('EPS 3.1.3'!$B719,NoSettings_v3!$A$2:$A$4612,0),MATCH('EPS 3.1.3'!AF$1,NoSettings_v3!$C$1:$AH$1,0)),"")</f>
        <v>0</v>
      </c>
      <c r="AG719" s="157">
        <f>IFERROR(INDEX(NoSettings_v3!$C$2:$AH$4612,MATCH('EPS 3.1.3'!$B719,NoSettings_v3!$A$2:$A$4612,0),MATCH('EPS 3.1.3'!AG$1,NoSettings_v3!$C$1:$AH$1,0)),"")</f>
        <v>0</v>
      </c>
      <c r="AH719" s="157">
        <f>IFERROR(INDEX(NoSettings_v3!$C$2:$AH$4612,MATCH('EPS 3.1.3'!$B719,NoSettings_v3!$A$2:$A$4612,0),MATCH('EPS 3.1.3'!AH$1,NoSettings_v3!$C$1:$AH$1,0)),"")</f>
        <v>0</v>
      </c>
      <c r="AI719" s="157">
        <f>IFERROR(INDEX(NoSettings_v3!$C$2:$AH$4612,MATCH('EPS 3.1.3'!$B719,NoSettings_v3!$A$2:$A$4612,0),MATCH('EPS 3.1.3'!AI$1,NoSettings_v3!$C$1:$AH$1,0)),"")</f>
        <v>0</v>
      </c>
    </row>
    <row r="720" spans="1:35" x14ac:dyDescent="0.35">
      <c r="B720" s="161" t="s">
        <v>1364</v>
      </c>
      <c r="C720" s="127" t="s">
        <v>964</v>
      </c>
      <c r="D720" s="157">
        <f>IFERROR(INDEX(NoSettings_v3!$C$2:$AH$4612,MATCH('EPS 3.1.3'!$B720,NoSettings_v3!$A$2:$A$4612,0),MATCH('EPS 3.1.3'!D$1,NoSettings_v3!$C$1:$AH$1,0)),"")</f>
        <v>0</v>
      </c>
      <c r="E720" s="157">
        <f>IFERROR(INDEX(NoSettings_v3!$C$2:$AH$4612,MATCH('EPS 3.1.3'!$B720,NoSettings_v3!$A$2:$A$4612,0),MATCH('EPS 3.1.3'!E$1,NoSettings_v3!$C$1:$AH$1,0)),"")</f>
        <v>0</v>
      </c>
      <c r="F720" s="157">
        <f>IFERROR(INDEX(NoSettings_v3!$C$2:$AH$4612,MATCH('EPS 3.1.3'!$B720,NoSettings_v3!$A$2:$A$4612,0),MATCH('EPS 3.1.3'!F$1,NoSettings_v3!$C$1:$AH$1,0)),"")</f>
        <v>0</v>
      </c>
      <c r="G720" s="157">
        <f>IFERROR(INDEX(NoSettings_v3!$C$2:$AH$4612,MATCH('EPS 3.1.3'!$B720,NoSettings_v3!$A$2:$A$4612,0),MATCH('EPS 3.1.3'!G$1,NoSettings_v3!$C$1:$AH$1,0)),"")</f>
        <v>0</v>
      </c>
      <c r="H720" s="157">
        <f>IFERROR(INDEX(NoSettings_v3!$C$2:$AH$4612,MATCH('EPS 3.1.3'!$B720,NoSettings_v3!$A$2:$A$4612,0),MATCH('EPS 3.1.3'!H$1,NoSettings_v3!$C$1:$AH$1,0)),"")</f>
        <v>0</v>
      </c>
      <c r="I720" s="157">
        <f>IFERROR(INDEX(NoSettings_v3!$C$2:$AH$4612,MATCH('EPS 3.1.3'!$B720,NoSettings_v3!$A$2:$A$4612,0),MATCH('EPS 3.1.3'!I$1,NoSettings_v3!$C$1:$AH$1,0)),"")</f>
        <v>0</v>
      </c>
      <c r="J720" s="157">
        <f>IFERROR(INDEX(NoSettings_v3!$C$2:$AH$4612,MATCH('EPS 3.1.3'!$B720,NoSettings_v3!$A$2:$A$4612,0),MATCH('EPS 3.1.3'!J$1,NoSettings_v3!$C$1:$AH$1,0)),"")</f>
        <v>0</v>
      </c>
      <c r="K720" s="157">
        <f>IFERROR(INDEX(NoSettings_v3!$C$2:$AH$4612,MATCH('EPS 3.1.3'!$B720,NoSettings_v3!$A$2:$A$4612,0),MATCH('EPS 3.1.3'!K$1,NoSettings_v3!$C$1:$AH$1,0)),"")</f>
        <v>0</v>
      </c>
      <c r="L720" s="157">
        <f>IFERROR(INDEX(NoSettings_v3!$C$2:$AH$4612,MATCH('EPS 3.1.3'!$B720,NoSettings_v3!$A$2:$A$4612,0),MATCH('EPS 3.1.3'!L$1,NoSettings_v3!$C$1:$AH$1,0)),"")</f>
        <v>0</v>
      </c>
      <c r="M720" s="157">
        <f>IFERROR(INDEX(NoSettings_v3!$C$2:$AH$4612,MATCH('EPS 3.1.3'!$B720,NoSettings_v3!$A$2:$A$4612,0),MATCH('EPS 3.1.3'!M$1,NoSettings_v3!$C$1:$AH$1,0)),"")</f>
        <v>0</v>
      </c>
      <c r="N720" s="157">
        <f>IFERROR(INDEX(NoSettings_v3!$C$2:$AH$4612,MATCH('EPS 3.1.3'!$B720,NoSettings_v3!$A$2:$A$4612,0),MATCH('EPS 3.1.3'!N$1,NoSettings_v3!$C$1:$AH$1,0)),"")</f>
        <v>0</v>
      </c>
      <c r="O720" s="157">
        <f>IFERROR(INDEX(NoSettings_v3!$C$2:$AH$4612,MATCH('EPS 3.1.3'!$B720,NoSettings_v3!$A$2:$A$4612,0),MATCH('EPS 3.1.3'!O$1,NoSettings_v3!$C$1:$AH$1,0)),"")</f>
        <v>0</v>
      </c>
      <c r="P720" s="157">
        <f>IFERROR(INDEX(NoSettings_v3!$C$2:$AH$4612,MATCH('EPS 3.1.3'!$B720,NoSettings_v3!$A$2:$A$4612,0),MATCH('EPS 3.1.3'!P$1,NoSettings_v3!$C$1:$AH$1,0)),"")</f>
        <v>0</v>
      </c>
      <c r="Q720" s="157">
        <f>IFERROR(INDEX(NoSettings_v3!$C$2:$AH$4612,MATCH('EPS 3.1.3'!$B720,NoSettings_v3!$A$2:$A$4612,0),MATCH('EPS 3.1.3'!Q$1,NoSettings_v3!$C$1:$AH$1,0)),"")</f>
        <v>0</v>
      </c>
      <c r="R720" s="157">
        <f>IFERROR(INDEX(NoSettings_v3!$C$2:$AH$4612,MATCH('EPS 3.1.3'!$B720,NoSettings_v3!$A$2:$A$4612,0),MATCH('EPS 3.1.3'!R$1,NoSettings_v3!$C$1:$AH$1,0)),"")</f>
        <v>0</v>
      </c>
      <c r="S720" s="157">
        <f>IFERROR(INDEX(NoSettings_v3!$C$2:$AH$4612,MATCH('EPS 3.1.3'!$B720,NoSettings_v3!$A$2:$A$4612,0),MATCH('EPS 3.1.3'!S$1,NoSettings_v3!$C$1:$AH$1,0)),"")</f>
        <v>0</v>
      </c>
      <c r="T720" s="157">
        <f>IFERROR(INDEX(NoSettings_v3!$C$2:$AH$4612,MATCH('EPS 3.1.3'!$B720,NoSettings_v3!$A$2:$A$4612,0),MATCH('EPS 3.1.3'!T$1,NoSettings_v3!$C$1:$AH$1,0)),"")</f>
        <v>0</v>
      </c>
      <c r="U720" s="157">
        <f>IFERROR(INDEX(NoSettings_v3!$C$2:$AH$4612,MATCH('EPS 3.1.3'!$B720,NoSettings_v3!$A$2:$A$4612,0),MATCH('EPS 3.1.3'!U$1,NoSettings_v3!$C$1:$AH$1,0)),"")</f>
        <v>0</v>
      </c>
      <c r="V720" s="157">
        <f>IFERROR(INDEX(NoSettings_v3!$C$2:$AH$4612,MATCH('EPS 3.1.3'!$B720,NoSettings_v3!$A$2:$A$4612,0),MATCH('EPS 3.1.3'!V$1,NoSettings_v3!$C$1:$AH$1,0)),"")</f>
        <v>0</v>
      </c>
      <c r="W720" s="157">
        <f>IFERROR(INDEX(NoSettings_v3!$C$2:$AH$4612,MATCH('EPS 3.1.3'!$B720,NoSettings_v3!$A$2:$A$4612,0),MATCH('EPS 3.1.3'!W$1,NoSettings_v3!$C$1:$AH$1,0)),"")</f>
        <v>0</v>
      </c>
      <c r="X720" s="157">
        <f>IFERROR(INDEX(NoSettings_v3!$C$2:$AH$4612,MATCH('EPS 3.1.3'!$B720,NoSettings_v3!$A$2:$A$4612,0),MATCH('EPS 3.1.3'!X$1,NoSettings_v3!$C$1:$AH$1,0)),"")</f>
        <v>0</v>
      </c>
      <c r="Y720" s="157">
        <f>IFERROR(INDEX(NoSettings_v3!$C$2:$AH$4612,MATCH('EPS 3.1.3'!$B720,NoSettings_v3!$A$2:$A$4612,0),MATCH('EPS 3.1.3'!Y$1,NoSettings_v3!$C$1:$AH$1,0)),"")</f>
        <v>0</v>
      </c>
      <c r="Z720" s="157">
        <f>IFERROR(INDEX(NoSettings_v3!$C$2:$AH$4612,MATCH('EPS 3.1.3'!$B720,NoSettings_v3!$A$2:$A$4612,0),MATCH('EPS 3.1.3'!Z$1,NoSettings_v3!$C$1:$AH$1,0)),"")</f>
        <v>0</v>
      </c>
      <c r="AA720" s="157">
        <f>IFERROR(INDEX(NoSettings_v3!$C$2:$AH$4612,MATCH('EPS 3.1.3'!$B720,NoSettings_v3!$A$2:$A$4612,0),MATCH('EPS 3.1.3'!AA$1,NoSettings_v3!$C$1:$AH$1,0)),"")</f>
        <v>0</v>
      </c>
      <c r="AB720" s="157">
        <f>IFERROR(INDEX(NoSettings_v3!$C$2:$AH$4612,MATCH('EPS 3.1.3'!$B720,NoSettings_v3!$A$2:$A$4612,0),MATCH('EPS 3.1.3'!AB$1,NoSettings_v3!$C$1:$AH$1,0)),"")</f>
        <v>0</v>
      </c>
      <c r="AC720" s="157">
        <f>IFERROR(INDEX(NoSettings_v3!$C$2:$AH$4612,MATCH('EPS 3.1.3'!$B720,NoSettings_v3!$A$2:$A$4612,0),MATCH('EPS 3.1.3'!AC$1,NoSettings_v3!$C$1:$AH$1,0)),"")</f>
        <v>0</v>
      </c>
      <c r="AD720" s="157">
        <f>IFERROR(INDEX(NoSettings_v3!$C$2:$AH$4612,MATCH('EPS 3.1.3'!$B720,NoSettings_v3!$A$2:$A$4612,0),MATCH('EPS 3.1.3'!AD$1,NoSettings_v3!$C$1:$AH$1,0)),"")</f>
        <v>0</v>
      </c>
      <c r="AE720" s="157">
        <f>IFERROR(INDEX(NoSettings_v3!$C$2:$AH$4612,MATCH('EPS 3.1.3'!$B720,NoSettings_v3!$A$2:$A$4612,0),MATCH('EPS 3.1.3'!AE$1,NoSettings_v3!$C$1:$AH$1,0)),"")</f>
        <v>0</v>
      </c>
      <c r="AF720" s="157">
        <f>IFERROR(INDEX(NoSettings_v3!$C$2:$AH$4612,MATCH('EPS 3.1.3'!$B720,NoSettings_v3!$A$2:$A$4612,0),MATCH('EPS 3.1.3'!AF$1,NoSettings_v3!$C$1:$AH$1,0)),"")</f>
        <v>0</v>
      </c>
      <c r="AG720" s="157">
        <f>IFERROR(INDEX(NoSettings_v3!$C$2:$AH$4612,MATCH('EPS 3.1.3'!$B720,NoSettings_v3!$A$2:$A$4612,0),MATCH('EPS 3.1.3'!AG$1,NoSettings_v3!$C$1:$AH$1,0)),"")</f>
        <v>0</v>
      </c>
      <c r="AH720" s="157">
        <f>IFERROR(INDEX(NoSettings_v3!$C$2:$AH$4612,MATCH('EPS 3.1.3'!$B720,NoSettings_v3!$A$2:$A$4612,0),MATCH('EPS 3.1.3'!AH$1,NoSettings_v3!$C$1:$AH$1,0)),"")</f>
        <v>0</v>
      </c>
      <c r="AI720" s="157">
        <f>IFERROR(INDEX(NoSettings_v3!$C$2:$AH$4612,MATCH('EPS 3.1.3'!$B720,NoSettings_v3!$A$2:$A$4612,0),MATCH('EPS 3.1.3'!AI$1,NoSettings_v3!$C$1:$AH$1,0)),"")</f>
        <v>0</v>
      </c>
    </row>
    <row r="721" spans="2:35" x14ac:dyDescent="0.35">
      <c r="B721" s="161" t="s">
        <v>1365</v>
      </c>
      <c r="C721" s="127" t="s">
        <v>964</v>
      </c>
      <c r="D721" s="157">
        <f>IFERROR(INDEX(NoSettings_v3!$C$2:$AH$4612,MATCH('EPS 3.1.3'!$B721,NoSettings_v3!$A$2:$A$4612,0),MATCH('EPS 3.1.3'!D$1,NoSettings_v3!$C$1:$AH$1,0)),"")</f>
        <v>0</v>
      </c>
      <c r="E721" s="157">
        <f>IFERROR(INDEX(NoSettings_v3!$C$2:$AH$4612,MATCH('EPS 3.1.3'!$B721,NoSettings_v3!$A$2:$A$4612,0),MATCH('EPS 3.1.3'!E$1,NoSettings_v3!$C$1:$AH$1,0)),"")</f>
        <v>0</v>
      </c>
      <c r="F721" s="157">
        <f>IFERROR(INDEX(NoSettings_v3!$C$2:$AH$4612,MATCH('EPS 3.1.3'!$B721,NoSettings_v3!$A$2:$A$4612,0),MATCH('EPS 3.1.3'!F$1,NoSettings_v3!$C$1:$AH$1,0)),"")</f>
        <v>0</v>
      </c>
      <c r="G721" s="157">
        <f>IFERROR(INDEX(NoSettings_v3!$C$2:$AH$4612,MATCH('EPS 3.1.3'!$B721,NoSettings_v3!$A$2:$A$4612,0),MATCH('EPS 3.1.3'!G$1,NoSettings_v3!$C$1:$AH$1,0)),"")</f>
        <v>0</v>
      </c>
      <c r="H721" s="157">
        <f>IFERROR(INDEX(NoSettings_v3!$C$2:$AH$4612,MATCH('EPS 3.1.3'!$B721,NoSettings_v3!$A$2:$A$4612,0),MATCH('EPS 3.1.3'!H$1,NoSettings_v3!$C$1:$AH$1,0)),"")</f>
        <v>0</v>
      </c>
      <c r="I721" s="157">
        <f>IFERROR(INDEX(NoSettings_v3!$C$2:$AH$4612,MATCH('EPS 3.1.3'!$B721,NoSettings_v3!$A$2:$A$4612,0),MATCH('EPS 3.1.3'!I$1,NoSettings_v3!$C$1:$AH$1,0)),"")</f>
        <v>0</v>
      </c>
      <c r="J721" s="157">
        <f>IFERROR(INDEX(NoSettings_v3!$C$2:$AH$4612,MATCH('EPS 3.1.3'!$B721,NoSettings_v3!$A$2:$A$4612,0),MATCH('EPS 3.1.3'!J$1,NoSettings_v3!$C$1:$AH$1,0)),"")</f>
        <v>0</v>
      </c>
      <c r="K721" s="157">
        <f>IFERROR(INDEX(NoSettings_v3!$C$2:$AH$4612,MATCH('EPS 3.1.3'!$B721,NoSettings_v3!$A$2:$A$4612,0),MATCH('EPS 3.1.3'!K$1,NoSettings_v3!$C$1:$AH$1,0)),"")</f>
        <v>0</v>
      </c>
      <c r="L721" s="157">
        <f>IFERROR(INDEX(NoSettings_v3!$C$2:$AH$4612,MATCH('EPS 3.1.3'!$B721,NoSettings_v3!$A$2:$A$4612,0),MATCH('EPS 3.1.3'!L$1,NoSettings_v3!$C$1:$AH$1,0)),"")</f>
        <v>0</v>
      </c>
      <c r="M721" s="157">
        <f>IFERROR(INDEX(NoSettings_v3!$C$2:$AH$4612,MATCH('EPS 3.1.3'!$B721,NoSettings_v3!$A$2:$A$4612,0),MATCH('EPS 3.1.3'!M$1,NoSettings_v3!$C$1:$AH$1,0)),"")</f>
        <v>0</v>
      </c>
      <c r="N721" s="157">
        <f>IFERROR(INDEX(NoSettings_v3!$C$2:$AH$4612,MATCH('EPS 3.1.3'!$B721,NoSettings_v3!$A$2:$A$4612,0),MATCH('EPS 3.1.3'!N$1,NoSettings_v3!$C$1:$AH$1,0)),"")</f>
        <v>0</v>
      </c>
      <c r="O721" s="157">
        <f>IFERROR(INDEX(NoSettings_v3!$C$2:$AH$4612,MATCH('EPS 3.1.3'!$B721,NoSettings_v3!$A$2:$A$4612,0),MATCH('EPS 3.1.3'!O$1,NoSettings_v3!$C$1:$AH$1,0)),"")</f>
        <v>0</v>
      </c>
      <c r="P721" s="157">
        <f>IFERROR(INDEX(NoSettings_v3!$C$2:$AH$4612,MATCH('EPS 3.1.3'!$B721,NoSettings_v3!$A$2:$A$4612,0),MATCH('EPS 3.1.3'!P$1,NoSettings_v3!$C$1:$AH$1,0)),"")</f>
        <v>0</v>
      </c>
      <c r="Q721" s="157">
        <f>IFERROR(INDEX(NoSettings_v3!$C$2:$AH$4612,MATCH('EPS 3.1.3'!$B721,NoSettings_v3!$A$2:$A$4612,0),MATCH('EPS 3.1.3'!Q$1,NoSettings_v3!$C$1:$AH$1,0)),"")</f>
        <v>0</v>
      </c>
      <c r="R721" s="157">
        <f>IFERROR(INDEX(NoSettings_v3!$C$2:$AH$4612,MATCH('EPS 3.1.3'!$B721,NoSettings_v3!$A$2:$A$4612,0),MATCH('EPS 3.1.3'!R$1,NoSettings_v3!$C$1:$AH$1,0)),"")</f>
        <v>0</v>
      </c>
      <c r="S721" s="157">
        <f>IFERROR(INDEX(NoSettings_v3!$C$2:$AH$4612,MATCH('EPS 3.1.3'!$B721,NoSettings_v3!$A$2:$A$4612,0),MATCH('EPS 3.1.3'!S$1,NoSettings_v3!$C$1:$AH$1,0)),"")</f>
        <v>0</v>
      </c>
      <c r="T721" s="157">
        <f>IFERROR(INDEX(NoSettings_v3!$C$2:$AH$4612,MATCH('EPS 3.1.3'!$B721,NoSettings_v3!$A$2:$A$4612,0),MATCH('EPS 3.1.3'!T$1,NoSettings_v3!$C$1:$AH$1,0)),"")</f>
        <v>0</v>
      </c>
      <c r="U721" s="157">
        <f>IFERROR(INDEX(NoSettings_v3!$C$2:$AH$4612,MATCH('EPS 3.1.3'!$B721,NoSettings_v3!$A$2:$A$4612,0),MATCH('EPS 3.1.3'!U$1,NoSettings_v3!$C$1:$AH$1,0)),"")</f>
        <v>0</v>
      </c>
      <c r="V721" s="157">
        <f>IFERROR(INDEX(NoSettings_v3!$C$2:$AH$4612,MATCH('EPS 3.1.3'!$B721,NoSettings_v3!$A$2:$A$4612,0),MATCH('EPS 3.1.3'!V$1,NoSettings_v3!$C$1:$AH$1,0)),"")</f>
        <v>0</v>
      </c>
      <c r="W721" s="157">
        <f>IFERROR(INDEX(NoSettings_v3!$C$2:$AH$4612,MATCH('EPS 3.1.3'!$B721,NoSettings_v3!$A$2:$A$4612,0),MATCH('EPS 3.1.3'!W$1,NoSettings_v3!$C$1:$AH$1,0)),"")</f>
        <v>0</v>
      </c>
      <c r="X721" s="157">
        <f>IFERROR(INDEX(NoSettings_v3!$C$2:$AH$4612,MATCH('EPS 3.1.3'!$B721,NoSettings_v3!$A$2:$A$4612,0),MATCH('EPS 3.1.3'!X$1,NoSettings_v3!$C$1:$AH$1,0)),"")</f>
        <v>0</v>
      </c>
      <c r="Y721" s="157">
        <f>IFERROR(INDEX(NoSettings_v3!$C$2:$AH$4612,MATCH('EPS 3.1.3'!$B721,NoSettings_v3!$A$2:$A$4612,0),MATCH('EPS 3.1.3'!Y$1,NoSettings_v3!$C$1:$AH$1,0)),"")</f>
        <v>0</v>
      </c>
      <c r="Z721" s="157">
        <f>IFERROR(INDEX(NoSettings_v3!$C$2:$AH$4612,MATCH('EPS 3.1.3'!$B721,NoSettings_v3!$A$2:$A$4612,0),MATCH('EPS 3.1.3'!Z$1,NoSettings_v3!$C$1:$AH$1,0)),"")</f>
        <v>0</v>
      </c>
      <c r="AA721" s="157">
        <f>IFERROR(INDEX(NoSettings_v3!$C$2:$AH$4612,MATCH('EPS 3.1.3'!$B721,NoSettings_v3!$A$2:$A$4612,0),MATCH('EPS 3.1.3'!AA$1,NoSettings_v3!$C$1:$AH$1,0)),"")</f>
        <v>0</v>
      </c>
      <c r="AB721" s="157">
        <f>IFERROR(INDEX(NoSettings_v3!$C$2:$AH$4612,MATCH('EPS 3.1.3'!$B721,NoSettings_v3!$A$2:$A$4612,0),MATCH('EPS 3.1.3'!AB$1,NoSettings_v3!$C$1:$AH$1,0)),"")</f>
        <v>0</v>
      </c>
      <c r="AC721" s="157">
        <f>IFERROR(INDEX(NoSettings_v3!$C$2:$AH$4612,MATCH('EPS 3.1.3'!$B721,NoSettings_v3!$A$2:$A$4612,0),MATCH('EPS 3.1.3'!AC$1,NoSettings_v3!$C$1:$AH$1,0)),"")</f>
        <v>0</v>
      </c>
      <c r="AD721" s="157">
        <f>IFERROR(INDEX(NoSettings_v3!$C$2:$AH$4612,MATCH('EPS 3.1.3'!$B721,NoSettings_v3!$A$2:$A$4612,0),MATCH('EPS 3.1.3'!AD$1,NoSettings_v3!$C$1:$AH$1,0)),"")</f>
        <v>0</v>
      </c>
      <c r="AE721" s="157">
        <f>IFERROR(INDEX(NoSettings_v3!$C$2:$AH$4612,MATCH('EPS 3.1.3'!$B721,NoSettings_v3!$A$2:$A$4612,0),MATCH('EPS 3.1.3'!AE$1,NoSettings_v3!$C$1:$AH$1,0)),"")</f>
        <v>0</v>
      </c>
      <c r="AF721" s="157">
        <f>IFERROR(INDEX(NoSettings_v3!$C$2:$AH$4612,MATCH('EPS 3.1.3'!$B721,NoSettings_v3!$A$2:$A$4612,0),MATCH('EPS 3.1.3'!AF$1,NoSettings_v3!$C$1:$AH$1,0)),"")</f>
        <v>0</v>
      </c>
      <c r="AG721" s="157">
        <f>IFERROR(INDEX(NoSettings_v3!$C$2:$AH$4612,MATCH('EPS 3.1.3'!$B721,NoSettings_v3!$A$2:$A$4612,0),MATCH('EPS 3.1.3'!AG$1,NoSettings_v3!$C$1:$AH$1,0)),"")</f>
        <v>0</v>
      </c>
      <c r="AH721" s="157">
        <f>IFERROR(INDEX(NoSettings_v3!$C$2:$AH$4612,MATCH('EPS 3.1.3'!$B721,NoSettings_v3!$A$2:$A$4612,0),MATCH('EPS 3.1.3'!AH$1,NoSettings_v3!$C$1:$AH$1,0)),"")</f>
        <v>0</v>
      </c>
      <c r="AI721" s="157">
        <f>IFERROR(INDEX(NoSettings_v3!$C$2:$AH$4612,MATCH('EPS 3.1.3'!$B721,NoSettings_v3!$A$2:$A$4612,0),MATCH('EPS 3.1.3'!AI$1,NoSettings_v3!$C$1:$AH$1,0)),"")</f>
        <v>0</v>
      </c>
    </row>
    <row r="722" spans="2:35" x14ac:dyDescent="0.35">
      <c r="B722" s="161" t="s">
        <v>739</v>
      </c>
      <c r="C722" s="127" t="s">
        <v>964</v>
      </c>
      <c r="D722" s="157">
        <f>IFERROR(INDEX(NoSettings_v3!$C$2:$AH$4612,MATCH('EPS 3.1.3'!$B722,NoSettings_v3!$A$2:$A$4612,0),MATCH('EPS 3.1.3'!D$1,NoSettings_v3!$C$1:$AH$1,0)),"")</f>
        <v>0</v>
      </c>
      <c r="E722" s="157">
        <f>IFERROR(INDEX(NoSettings_v3!$C$2:$AH$4612,MATCH('EPS 3.1.3'!$B722,NoSettings_v3!$A$2:$A$4612,0),MATCH('EPS 3.1.3'!E$1,NoSettings_v3!$C$1:$AH$1,0)),"")</f>
        <v>0</v>
      </c>
      <c r="F722" s="157">
        <f>IFERROR(INDEX(NoSettings_v3!$C$2:$AH$4612,MATCH('EPS 3.1.3'!$B722,NoSettings_v3!$A$2:$A$4612,0),MATCH('EPS 3.1.3'!F$1,NoSettings_v3!$C$1:$AH$1,0)),"")</f>
        <v>0</v>
      </c>
      <c r="G722" s="157">
        <f>IFERROR(INDEX(NoSettings_v3!$C$2:$AH$4612,MATCH('EPS 3.1.3'!$B722,NoSettings_v3!$A$2:$A$4612,0),MATCH('EPS 3.1.3'!G$1,NoSettings_v3!$C$1:$AH$1,0)),"")</f>
        <v>0</v>
      </c>
      <c r="H722" s="157">
        <f>IFERROR(INDEX(NoSettings_v3!$C$2:$AH$4612,MATCH('EPS 3.1.3'!$B722,NoSettings_v3!$A$2:$A$4612,0),MATCH('EPS 3.1.3'!H$1,NoSettings_v3!$C$1:$AH$1,0)),"")</f>
        <v>0</v>
      </c>
      <c r="I722" s="157">
        <f>IFERROR(INDEX(NoSettings_v3!$C$2:$AH$4612,MATCH('EPS 3.1.3'!$B722,NoSettings_v3!$A$2:$A$4612,0),MATCH('EPS 3.1.3'!I$1,NoSettings_v3!$C$1:$AH$1,0)),"")</f>
        <v>0</v>
      </c>
      <c r="J722" s="157">
        <f>IFERROR(INDEX(NoSettings_v3!$C$2:$AH$4612,MATCH('EPS 3.1.3'!$B722,NoSettings_v3!$A$2:$A$4612,0),MATCH('EPS 3.1.3'!J$1,NoSettings_v3!$C$1:$AH$1,0)),"")</f>
        <v>0</v>
      </c>
      <c r="K722" s="157">
        <f>IFERROR(INDEX(NoSettings_v3!$C$2:$AH$4612,MATCH('EPS 3.1.3'!$B722,NoSettings_v3!$A$2:$A$4612,0),MATCH('EPS 3.1.3'!K$1,NoSettings_v3!$C$1:$AH$1,0)),"")</f>
        <v>0</v>
      </c>
      <c r="L722" s="157">
        <f>IFERROR(INDEX(NoSettings_v3!$C$2:$AH$4612,MATCH('EPS 3.1.3'!$B722,NoSettings_v3!$A$2:$A$4612,0),MATCH('EPS 3.1.3'!L$1,NoSettings_v3!$C$1:$AH$1,0)),"")</f>
        <v>0</v>
      </c>
      <c r="M722" s="157">
        <f>IFERROR(INDEX(NoSettings_v3!$C$2:$AH$4612,MATCH('EPS 3.1.3'!$B722,NoSettings_v3!$A$2:$A$4612,0),MATCH('EPS 3.1.3'!M$1,NoSettings_v3!$C$1:$AH$1,0)),"")</f>
        <v>0</v>
      </c>
      <c r="N722" s="157">
        <f>IFERROR(INDEX(NoSettings_v3!$C$2:$AH$4612,MATCH('EPS 3.1.3'!$B722,NoSettings_v3!$A$2:$A$4612,0),MATCH('EPS 3.1.3'!N$1,NoSettings_v3!$C$1:$AH$1,0)),"")</f>
        <v>0</v>
      </c>
      <c r="O722" s="157">
        <f>IFERROR(INDEX(NoSettings_v3!$C$2:$AH$4612,MATCH('EPS 3.1.3'!$B722,NoSettings_v3!$A$2:$A$4612,0),MATCH('EPS 3.1.3'!O$1,NoSettings_v3!$C$1:$AH$1,0)),"")</f>
        <v>0</v>
      </c>
      <c r="P722" s="157">
        <f>IFERROR(INDEX(NoSettings_v3!$C$2:$AH$4612,MATCH('EPS 3.1.3'!$B722,NoSettings_v3!$A$2:$A$4612,0),MATCH('EPS 3.1.3'!P$1,NoSettings_v3!$C$1:$AH$1,0)),"")</f>
        <v>0</v>
      </c>
      <c r="Q722" s="157">
        <f>IFERROR(INDEX(NoSettings_v3!$C$2:$AH$4612,MATCH('EPS 3.1.3'!$B722,NoSettings_v3!$A$2:$A$4612,0),MATCH('EPS 3.1.3'!Q$1,NoSettings_v3!$C$1:$AH$1,0)),"")</f>
        <v>0</v>
      </c>
      <c r="R722" s="157">
        <f>IFERROR(INDEX(NoSettings_v3!$C$2:$AH$4612,MATCH('EPS 3.1.3'!$B722,NoSettings_v3!$A$2:$A$4612,0),MATCH('EPS 3.1.3'!R$1,NoSettings_v3!$C$1:$AH$1,0)),"")</f>
        <v>0</v>
      </c>
      <c r="S722" s="157">
        <f>IFERROR(INDEX(NoSettings_v3!$C$2:$AH$4612,MATCH('EPS 3.1.3'!$B722,NoSettings_v3!$A$2:$A$4612,0),MATCH('EPS 3.1.3'!S$1,NoSettings_v3!$C$1:$AH$1,0)),"")</f>
        <v>0</v>
      </c>
      <c r="T722" s="157">
        <f>IFERROR(INDEX(NoSettings_v3!$C$2:$AH$4612,MATCH('EPS 3.1.3'!$B722,NoSettings_v3!$A$2:$A$4612,0),MATCH('EPS 3.1.3'!T$1,NoSettings_v3!$C$1:$AH$1,0)),"")</f>
        <v>0</v>
      </c>
      <c r="U722" s="157">
        <f>IFERROR(INDEX(NoSettings_v3!$C$2:$AH$4612,MATCH('EPS 3.1.3'!$B722,NoSettings_v3!$A$2:$A$4612,0),MATCH('EPS 3.1.3'!U$1,NoSettings_v3!$C$1:$AH$1,0)),"")</f>
        <v>0</v>
      </c>
      <c r="V722" s="157">
        <f>IFERROR(INDEX(NoSettings_v3!$C$2:$AH$4612,MATCH('EPS 3.1.3'!$B722,NoSettings_v3!$A$2:$A$4612,0),MATCH('EPS 3.1.3'!V$1,NoSettings_v3!$C$1:$AH$1,0)),"")</f>
        <v>0</v>
      </c>
      <c r="W722" s="157">
        <f>IFERROR(INDEX(NoSettings_v3!$C$2:$AH$4612,MATCH('EPS 3.1.3'!$B722,NoSettings_v3!$A$2:$A$4612,0),MATCH('EPS 3.1.3'!W$1,NoSettings_v3!$C$1:$AH$1,0)),"")</f>
        <v>0</v>
      </c>
      <c r="X722" s="157">
        <f>IFERROR(INDEX(NoSettings_v3!$C$2:$AH$4612,MATCH('EPS 3.1.3'!$B722,NoSettings_v3!$A$2:$A$4612,0),MATCH('EPS 3.1.3'!X$1,NoSettings_v3!$C$1:$AH$1,0)),"")</f>
        <v>0</v>
      </c>
      <c r="Y722" s="157">
        <f>IFERROR(INDEX(NoSettings_v3!$C$2:$AH$4612,MATCH('EPS 3.1.3'!$B722,NoSettings_v3!$A$2:$A$4612,0),MATCH('EPS 3.1.3'!Y$1,NoSettings_v3!$C$1:$AH$1,0)),"")</f>
        <v>0</v>
      </c>
      <c r="Z722" s="157">
        <f>IFERROR(INDEX(NoSettings_v3!$C$2:$AH$4612,MATCH('EPS 3.1.3'!$B722,NoSettings_v3!$A$2:$A$4612,0),MATCH('EPS 3.1.3'!Z$1,NoSettings_v3!$C$1:$AH$1,0)),"")</f>
        <v>0</v>
      </c>
      <c r="AA722" s="157">
        <f>IFERROR(INDEX(NoSettings_v3!$C$2:$AH$4612,MATCH('EPS 3.1.3'!$B722,NoSettings_v3!$A$2:$A$4612,0),MATCH('EPS 3.1.3'!AA$1,NoSettings_v3!$C$1:$AH$1,0)),"")</f>
        <v>0</v>
      </c>
      <c r="AB722" s="157">
        <f>IFERROR(INDEX(NoSettings_v3!$C$2:$AH$4612,MATCH('EPS 3.1.3'!$B722,NoSettings_v3!$A$2:$A$4612,0),MATCH('EPS 3.1.3'!AB$1,NoSettings_v3!$C$1:$AH$1,0)),"")</f>
        <v>0</v>
      </c>
      <c r="AC722" s="157">
        <f>IFERROR(INDEX(NoSettings_v3!$C$2:$AH$4612,MATCH('EPS 3.1.3'!$B722,NoSettings_v3!$A$2:$A$4612,0),MATCH('EPS 3.1.3'!AC$1,NoSettings_v3!$C$1:$AH$1,0)),"")</f>
        <v>0</v>
      </c>
      <c r="AD722" s="157">
        <f>IFERROR(INDEX(NoSettings_v3!$C$2:$AH$4612,MATCH('EPS 3.1.3'!$B722,NoSettings_v3!$A$2:$A$4612,0),MATCH('EPS 3.1.3'!AD$1,NoSettings_v3!$C$1:$AH$1,0)),"")</f>
        <v>0</v>
      </c>
      <c r="AE722" s="157">
        <f>IFERROR(INDEX(NoSettings_v3!$C$2:$AH$4612,MATCH('EPS 3.1.3'!$B722,NoSettings_v3!$A$2:$A$4612,0),MATCH('EPS 3.1.3'!AE$1,NoSettings_v3!$C$1:$AH$1,0)),"")</f>
        <v>0</v>
      </c>
      <c r="AF722" s="157">
        <f>IFERROR(INDEX(NoSettings_v3!$C$2:$AH$4612,MATCH('EPS 3.1.3'!$B722,NoSettings_v3!$A$2:$A$4612,0),MATCH('EPS 3.1.3'!AF$1,NoSettings_v3!$C$1:$AH$1,0)),"")</f>
        <v>0</v>
      </c>
      <c r="AG722" s="157">
        <f>IFERROR(INDEX(NoSettings_v3!$C$2:$AH$4612,MATCH('EPS 3.1.3'!$B722,NoSettings_v3!$A$2:$A$4612,0),MATCH('EPS 3.1.3'!AG$1,NoSettings_v3!$C$1:$AH$1,0)),"")</f>
        <v>0</v>
      </c>
      <c r="AH722" s="157">
        <f>IFERROR(INDEX(NoSettings_v3!$C$2:$AH$4612,MATCH('EPS 3.1.3'!$B722,NoSettings_v3!$A$2:$A$4612,0),MATCH('EPS 3.1.3'!AH$1,NoSettings_v3!$C$1:$AH$1,0)),"")</f>
        <v>0</v>
      </c>
      <c r="AI722" s="157">
        <f>IFERROR(INDEX(NoSettings_v3!$C$2:$AH$4612,MATCH('EPS 3.1.3'!$B722,NoSettings_v3!$A$2:$A$4612,0),MATCH('EPS 3.1.3'!AI$1,NoSettings_v3!$C$1:$AH$1,0)),"")</f>
        <v>0</v>
      </c>
    </row>
    <row r="723" spans="2:35" x14ac:dyDescent="0.35">
      <c r="B723" s="161" t="s">
        <v>740</v>
      </c>
      <c r="C723" s="127" t="s">
        <v>964</v>
      </c>
      <c r="D723" s="157">
        <f>IFERROR(INDEX(NoSettings_v3!$C$2:$AH$4612,MATCH('EPS 3.1.3'!$B723,NoSettings_v3!$A$2:$A$4612,0),MATCH('EPS 3.1.3'!D$1,NoSettings_v3!$C$1:$AH$1,0)),"")</f>
        <v>0</v>
      </c>
      <c r="E723" s="157">
        <f>IFERROR(INDEX(NoSettings_v3!$C$2:$AH$4612,MATCH('EPS 3.1.3'!$B723,NoSettings_v3!$A$2:$A$4612,0),MATCH('EPS 3.1.3'!E$1,NoSettings_v3!$C$1:$AH$1,0)),"")</f>
        <v>0</v>
      </c>
      <c r="F723" s="157">
        <f>IFERROR(INDEX(NoSettings_v3!$C$2:$AH$4612,MATCH('EPS 3.1.3'!$B723,NoSettings_v3!$A$2:$A$4612,0),MATCH('EPS 3.1.3'!F$1,NoSettings_v3!$C$1:$AH$1,0)),"")</f>
        <v>0</v>
      </c>
      <c r="G723" s="157">
        <f>IFERROR(INDEX(NoSettings_v3!$C$2:$AH$4612,MATCH('EPS 3.1.3'!$B723,NoSettings_v3!$A$2:$A$4612,0),MATCH('EPS 3.1.3'!G$1,NoSettings_v3!$C$1:$AH$1,0)),"")</f>
        <v>0</v>
      </c>
      <c r="H723" s="157">
        <f>IFERROR(INDEX(NoSettings_v3!$C$2:$AH$4612,MATCH('EPS 3.1.3'!$B723,NoSettings_v3!$A$2:$A$4612,0),MATCH('EPS 3.1.3'!H$1,NoSettings_v3!$C$1:$AH$1,0)),"")</f>
        <v>0</v>
      </c>
      <c r="I723" s="157">
        <f>IFERROR(INDEX(NoSettings_v3!$C$2:$AH$4612,MATCH('EPS 3.1.3'!$B723,NoSettings_v3!$A$2:$A$4612,0),MATCH('EPS 3.1.3'!I$1,NoSettings_v3!$C$1:$AH$1,0)),"")</f>
        <v>0</v>
      </c>
      <c r="J723" s="157">
        <f>IFERROR(INDEX(NoSettings_v3!$C$2:$AH$4612,MATCH('EPS 3.1.3'!$B723,NoSettings_v3!$A$2:$A$4612,0),MATCH('EPS 3.1.3'!J$1,NoSettings_v3!$C$1:$AH$1,0)),"")</f>
        <v>0</v>
      </c>
      <c r="K723" s="157">
        <f>IFERROR(INDEX(NoSettings_v3!$C$2:$AH$4612,MATCH('EPS 3.1.3'!$B723,NoSettings_v3!$A$2:$A$4612,0),MATCH('EPS 3.1.3'!K$1,NoSettings_v3!$C$1:$AH$1,0)),"")</f>
        <v>0</v>
      </c>
      <c r="L723" s="157">
        <f>IFERROR(INDEX(NoSettings_v3!$C$2:$AH$4612,MATCH('EPS 3.1.3'!$B723,NoSettings_v3!$A$2:$A$4612,0),MATCH('EPS 3.1.3'!L$1,NoSettings_v3!$C$1:$AH$1,0)),"")</f>
        <v>0</v>
      </c>
      <c r="M723" s="157">
        <f>IFERROR(INDEX(NoSettings_v3!$C$2:$AH$4612,MATCH('EPS 3.1.3'!$B723,NoSettings_v3!$A$2:$A$4612,0),MATCH('EPS 3.1.3'!M$1,NoSettings_v3!$C$1:$AH$1,0)),"")</f>
        <v>0</v>
      </c>
      <c r="N723" s="157">
        <f>IFERROR(INDEX(NoSettings_v3!$C$2:$AH$4612,MATCH('EPS 3.1.3'!$B723,NoSettings_v3!$A$2:$A$4612,0),MATCH('EPS 3.1.3'!N$1,NoSettings_v3!$C$1:$AH$1,0)),"")</f>
        <v>0</v>
      </c>
      <c r="O723" s="157">
        <f>IFERROR(INDEX(NoSettings_v3!$C$2:$AH$4612,MATCH('EPS 3.1.3'!$B723,NoSettings_v3!$A$2:$A$4612,0),MATCH('EPS 3.1.3'!O$1,NoSettings_v3!$C$1:$AH$1,0)),"")</f>
        <v>0</v>
      </c>
      <c r="P723" s="157">
        <f>IFERROR(INDEX(NoSettings_v3!$C$2:$AH$4612,MATCH('EPS 3.1.3'!$B723,NoSettings_v3!$A$2:$A$4612,0),MATCH('EPS 3.1.3'!P$1,NoSettings_v3!$C$1:$AH$1,0)),"")</f>
        <v>0</v>
      </c>
      <c r="Q723" s="157">
        <f>IFERROR(INDEX(NoSettings_v3!$C$2:$AH$4612,MATCH('EPS 3.1.3'!$B723,NoSettings_v3!$A$2:$A$4612,0),MATCH('EPS 3.1.3'!Q$1,NoSettings_v3!$C$1:$AH$1,0)),"")</f>
        <v>0</v>
      </c>
      <c r="R723" s="157">
        <f>IFERROR(INDEX(NoSettings_v3!$C$2:$AH$4612,MATCH('EPS 3.1.3'!$B723,NoSettings_v3!$A$2:$A$4612,0),MATCH('EPS 3.1.3'!R$1,NoSettings_v3!$C$1:$AH$1,0)),"")</f>
        <v>0</v>
      </c>
      <c r="S723" s="157">
        <f>IFERROR(INDEX(NoSettings_v3!$C$2:$AH$4612,MATCH('EPS 3.1.3'!$B723,NoSettings_v3!$A$2:$A$4612,0),MATCH('EPS 3.1.3'!S$1,NoSettings_v3!$C$1:$AH$1,0)),"")</f>
        <v>0</v>
      </c>
      <c r="T723" s="157">
        <f>IFERROR(INDEX(NoSettings_v3!$C$2:$AH$4612,MATCH('EPS 3.1.3'!$B723,NoSettings_v3!$A$2:$A$4612,0),MATCH('EPS 3.1.3'!T$1,NoSettings_v3!$C$1:$AH$1,0)),"")</f>
        <v>0</v>
      </c>
      <c r="U723" s="157">
        <f>IFERROR(INDEX(NoSettings_v3!$C$2:$AH$4612,MATCH('EPS 3.1.3'!$B723,NoSettings_v3!$A$2:$A$4612,0),MATCH('EPS 3.1.3'!U$1,NoSettings_v3!$C$1:$AH$1,0)),"")</f>
        <v>0</v>
      </c>
      <c r="V723" s="157">
        <f>IFERROR(INDEX(NoSettings_v3!$C$2:$AH$4612,MATCH('EPS 3.1.3'!$B723,NoSettings_v3!$A$2:$A$4612,0),MATCH('EPS 3.1.3'!V$1,NoSettings_v3!$C$1:$AH$1,0)),"")</f>
        <v>0</v>
      </c>
      <c r="W723" s="157">
        <f>IFERROR(INDEX(NoSettings_v3!$C$2:$AH$4612,MATCH('EPS 3.1.3'!$B723,NoSettings_v3!$A$2:$A$4612,0),MATCH('EPS 3.1.3'!W$1,NoSettings_v3!$C$1:$AH$1,0)),"")</f>
        <v>0</v>
      </c>
      <c r="X723" s="157">
        <f>IFERROR(INDEX(NoSettings_v3!$C$2:$AH$4612,MATCH('EPS 3.1.3'!$B723,NoSettings_v3!$A$2:$A$4612,0),MATCH('EPS 3.1.3'!X$1,NoSettings_v3!$C$1:$AH$1,0)),"")</f>
        <v>0</v>
      </c>
      <c r="Y723" s="157">
        <f>IFERROR(INDEX(NoSettings_v3!$C$2:$AH$4612,MATCH('EPS 3.1.3'!$B723,NoSettings_v3!$A$2:$A$4612,0),MATCH('EPS 3.1.3'!Y$1,NoSettings_v3!$C$1:$AH$1,0)),"")</f>
        <v>0</v>
      </c>
      <c r="Z723" s="157">
        <f>IFERROR(INDEX(NoSettings_v3!$C$2:$AH$4612,MATCH('EPS 3.1.3'!$B723,NoSettings_v3!$A$2:$A$4612,0),MATCH('EPS 3.1.3'!Z$1,NoSettings_v3!$C$1:$AH$1,0)),"")</f>
        <v>0</v>
      </c>
      <c r="AA723" s="157">
        <f>IFERROR(INDEX(NoSettings_v3!$C$2:$AH$4612,MATCH('EPS 3.1.3'!$B723,NoSettings_v3!$A$2:$A$4612,0),MATCH('EPS 3.1.3'!AA$1,NoSettings_v3!$C$1:$AH$1,0)),"")</f>
        <v>0</v>
      </c>
      <c r="AB723" s="157">
        <f>IFERROR(INDEX(NoSettings_v3!$C$2:$AH$4612,MATCH('EPS 3.1.3'!$B723,NoSettings_v3!$A$2:$A$4612,0),MATCH('EPS 3.1.3'!AB$1,NoSettings_v3!$C$1:$AH$1,0)),"")</f>
        <v>0</v>
      </c>
      <c r="AC723" s="157">
        <f>IFERROR(INDEX(NoSettings_v3!$C$2:$AH$4612,MATCH('EPS 3.1.3'!$B723,NoSettings_v3!$A$2:$A$4612,0),MATCH('EPS 3.1.3'!AC$1,NoSettings_v3!$C$1:$AH$1,0)),"")</f>
        <v>0</v>
      </c>
      <c r="AD723" s="157">
        <f>IFERROR(INDEX(NoSettings_v3!$C$2:$AH$4612,MATCH('EPS 3.1.3'!$B723,NoSettings_v3!$A$2:$A$4612,0),MATCH('EPS 3.1.3'!AD$1,NoSettings_v3!$C$1:$AH$1,0)),"")</f>
        <v>0</v>
      </c>
      <c r="AE723" s="157">
        <f>IFERROR(INDEX(NoSettings_v3!$C$2:$AH$4612,MATCH('EPS 3.1.3'!$B723,NoSettings_v3!$A$2:$A$4612,0),MATCH('EPS 3.1.3'!AE$1,NoSettings_v3!$C$1:$AH$1,0)),"")</f>
        <v>0</v>
      </c>
      <c r="AF723" s="157">
        <f>IFERROR(INDEX(NoSettings_v3!$C$2:$AH$4612,MATCH('EPS 3.1.3'!$B723,NoSettings_v3!$A$2:$A$4612,0),MATCH('EPS 3.1.3'!AF$1,NoSettings_v3!$C$1:$AH$1,0)),"")</f>
        <v>0</v>
      </c>
      <c r="AG723" s="157">
        <f>IFERROR(INDEX(NoSettings_v3!$C$2:$AH$4612,MATCH('EPS 3.1.3'!$B723,NoSettings_v3!$A$2:$A$4612,0),MATCH('EPS 3.1.3'!AG$1,NoSettings_v3!$C$1:$AH$1,0)),"")</f>
        <v>0</v>
      </c>
      <c r="AH723" s="157">
        <f>IFERROR(INDEX(NoSettings_v3!$C$2:$AH$4612,MATCH('EPS 3.1.3'!$B723,NoSettings_v3!$A$2:$A$4612,0),MATCH('EPS 3.1.3'!AH$1,NoSettings_v3!$C$1:$AH$1,0)),"")</f>
        <v>0</v>
      </c>
      <c r="AI723" s="157">
        <f>IFERROR(INDEX(NoSettings_v3!$C$2:$AH$4612,MATCH('EPS 3.1.3'!$B723,NoSettings_v3!$A$2:$A$4612,0),MATCH('EPS 3.1.3'!AI$1,NoSettings_v3!$C$1:$AH$1,0)),"")</f>
        <v>0</v>
      </c>
    </row>
    <row r="724" spans="2:35" x14ac:dyDescent="0.35">
      <c r="B724" s="161" t="s">
        <v>741</v>
      </c>
      <c r="C724" s="127" t="s">
        <v>964</v>
      </c>
      <c r="D724" s="157">
        <f>IFERROR(INDEX(NoSettings_v3!$C$2:$AH$4612,MATCH('EPS 3.1.3'!$B724,NoSettings_v3!$A$2:$A$4612,0),MATCH('EPS 3.1.3'!D$1,NoSettings_v3!$C$1:$AH$1,0)),"")</f>
        <v>0</v>
      </c>
      <c r="E724" s="157">
        <f>IFERROR(INDEX(NoSettings_v3!$C$2:$AH$4612,MATCH('EPS 3.1.3'!$B724,NoSettings_v3!$A$2:$A$4612,0),MATCH('EPS 3.1.3'!E$1,NoSettings_v3!$C$1:$AH$1,0)),"")</f>
        <v>0</v>
      </c>
      <c r="F724" s="157">
        <f>IFERROR(INDEX(NoSettings_v3!$C$2:$AH$4612,MATCH('EPS 3.1.3'!$B724,NoSettings_v3!$A$2:$A$4612,0),MATCH('EPS 3.1.3'!F$1,NoSettings_v3!$C$1:$AH$1,0)),"")</f>
        <v>0</v>
      </c>
      <c r="G724" s="157">
        <f>IFERROR(INDEX(NoSettings_v3!$C$2:$AH$4612,MATCH('EPS 3.1.3'!$B724,NoSettings_v3!$A$2:$A$4612,0),MATCH('EPS 3.1.3'!G$1,NoSettings_v3!$C$1:$AH$1,0)),"")</f>
        <v>0</v>
      </c>
      <c r="H724" s="157">
        <f>IFERROR(INDEX(NoSettings_v3!$C$2:$AH$4612,MATCH('EPS 3.1.3'!$B724,NoSettings_v3!$A$2:$A$4612,0),MATCH('EPS 3.1.3'!H$1,NoSettings_v3!$C$1:$AH$1,0)),"")</f>
        <v>0</v>
      </c>
      <c r="I724" s="157">
        <f>IFERROR(INDEX(NoSettings_v3!$C$2:$AH$4612,MATCH('EPS 3.1.3'!$B724,NoSettings_v3!$A$2:$A$4612,0),MATCH('EPS 3.1.3'!I$1,NoSettings_v3!$C$1:$AH$1,0)),"")</f>
        <v>0</v>
      </c>
      <c r="J724" s="157">
        <f>IFERROR(INDEX(NoSettings_v3!$C$2:$AH$4612,MATCH('EPS 3.1.3'!$B724,NoSettings_v3!$A$2:$A$4612,0),MATCH('EPS 3.1.3'!J$1,NoSettings_v3!$C$1:$AH$1,0)),"")</f>
        <v>0</v>
      </c>
      <c r="K724" s="157">
        <f>IFERROR(INDEX(NoSettings_v3!$C$2:$AH$4612,MATCH('EPS 3.1.3'!$B724,NoSettings_v3!$A$2:$A$4612,0),MATCH('EPS 3.1.3'!K$1,NoSettings_v3!$C$1:$AH$1,0)),"")</f>
        <v>0</v>
      </c>
      <c r="L724" s="157">
        <f>IFERROR(INDEX(NoSettings_v3!$C$2:$AH$4612,MATCH('EPS 3.1.3'!$B724,NoSettings_v3!$A$2:$A$4612,0),MATCH('EPS 3.1.3'!L$1,NoSettings_v3!$C$1:$AH$1,0)),"")</f>
        <v>0</v>
      </c>
      <c r="M724" s="157">
        <f>IFERROR(INDEX(NoSettings_v3!$C$2:$AH$4612,MATCH('EPS 3.1.3'!$B724,NoSettings_v3!$A$2:$A$4612,0),MATCH('EPS 3.1.3'!M$1,NoSettings_v3!$C$1:$AH$1,0)),"")</f>
        <v>0</v>
      </c>
      <c r="N724" s="157">
        <f>IFERROR(INDEX(NoSettings_v3!$C$2:$AH$4612,MATCH('EPS 3.1.3'!$B724,NoSettings_v3!$A$2:$A$4612,0),MATCH('EPS 3.1.3'!N$1,NoSettings_v3!$C$1:$AH$1,0)),"")</f>
        <v>0</v>
      </c>
      <c r="O724" s="157">
        <f>IFERROR(INDEX(NoSettings_v3!$C$2:$AH$4612,MATCH('EPS 3.1.3'!$B724,NoSettings_v3!$A$2:$A$4612,0),MATCH('EPS 3.1.3'!O$1,NoSettings_v3!$C$1:$AH$1,0)),"")</f>
        <v>0</v>
      </c>
      <c r="P724" s="157">
        <f>IFERROR(INDEX(NoSettings_v3!$C$2:$AH$4612,MATCH('EPS 3.1.3'!$B724,NoSettings_v3!$A$2:$A$4612,0),MATCH('EPS 3.1.3'!P$1,NoSettings_v3!$C$1:$AH$1,0)),"")</f>
        <v>0</v>
      </c>
      <c r="Q724" s="157">
        <f>IFERROR(INDEX(NoSettings_v3!$C$2:$AH$4612,MATCH('EPS 3.1.3'!$B724,NoSettings_v3!$A$2:$A$4612,0),MATCH('EPS 3.1.3'!Q$1,NoSettings_v3!$C$1:$AH$1,0)),"")</f>
        <v>0</v>
      </c>
      <c r="R724" s="157">
        <f>IFERROR(INDEX(NoSettings_v3!$C$2:$AH$4612,MATCH('EPS 3.1.3'!$B724,NoSettings_v3!$A$2:$A$4612,0),MATCH('EPS 3.1.3'!R$1,NoSettings_v3!$C$1:$AH$1,0)),"")</f>
        <v>0</v>
      </c>
      <c r="S724" s="157">
        <f>IFERROR(INDEX(NoSettings_v3!$C$2:$AH$4612,MATCH('EPS 3.1.3'!$B724,NoSettings_v3!$A$2:$A$4612,0),MATCH('EPS 3.1.3'!S$1,NoSettings_v3!$C$1:$AH$1,0)),"")</f>
        <v>0</v>
      </c>
      <c r="T724" s="157">
        <f>IFERROR(INDEX(NoSettings_v3!$C$2:$AH$4612,MATCH('EPS 3.1.3'!$B724,NoSettings_v3!$A$2:$A$4612,0),MATCH('EPS 3.1.3'!T$1,NoSettings_v3!$C$1:$AH$1,0)),"")</f>
        <v>0</v>
      </c>
      <c r="U724" s="157">
        <f>IFERROR(INDEX(NoSettings_v3!$C$2:$AH$4612,MATCH('EPS 3.1.3'!$B724,NoSettings_v3!$A$2:$A$4612,0),MATCH('EPS 3.1.3'!U$1,NoSettings_v3!$C$1:$AH$1,0)),"")</f>
        <v>0</v>
      </c>
      <c r="V724" s="157">
        <f>IFERROR(INDEX(NoSettings_v3!$C$2:$AH$4612,MATCH('EPS 3.1.3'!$B724,NoSettings_v3!$A$2:$A$4612,0),MATCH('EPS 3.1.3'!V$1,NoSettings_v3!$C$1:$AH$1,0)),"")</f>
        <v>0</v>
      </c>
      <c r="W724" s="157">
        <f>IFERROR(INDEX(NoSettings_v3!$C$2:$AH$4612,MATCH('EPS 3.1.3'!$B724,NoSettings_v3!$A$2:$A$4612,0),MATCH('EPS 3.1.3'!W$1,NoSettings_v3!$C$1:$AH$1,0)),"")</f>
        <v>0</v>
      </c>
      <c r="X724" s="157">
        <f>IFERROR(INDEX(NoSettings_v3!$C$2:$AH$4612,MATCH('EPS 3.1.3'!$B724,NoSettings_v3!$A$2:$A$4612,0),MATCH('EPS 3.1.3'!X$1,NoSettings_v3!$C$1:$AH$1,0)),"")</f>
        <v>0</v>
      </c>
      <c r="Y724" s="157">
        <f>IFERROR(INDEX(NoSettings_v3!$C$2:$AH$4612,MATCH('EPS 3.1.3'!$B724,NoSettings_v3!$A$2:$A$4612,0),MATCH('EPS 3.1.3'!Y$1,NoSettings_v3!$C$1:$AH$1,0)),"")</f>
        <v>0</v>
      </c>
      <c r="Z724" s="157">
        <f>IFERROR(INDEX(NoSettings_v3!$C$2:$AH$4612,MATCH('EPS 3.1.3'!$B724,NoSettings_v3!$A$2:$A$4612,0),MATCH('EPS 3.1.3'!Z$1,NoSettings_v3!$C$1:$AH$1,0)),"")</f>
        <v>0</v>
      </c>
      <c r="AA724" s="157">
        <f>IFERROR(INDEX(NoSettings_v3!$C$2:$AH$4612,MATCH('EPS 3.1.3'!$B724,NoSettings_v3!$A$2:$A$4612,0),MATCH('EPS 3.1.3'!AA$1,NoSettings_v3!$C$1:$AH$1,0)),"")</f>
        <v>0</v>
      </c>
      <c r="AB724" s="157">
        <f>IFERROR(INDEX(NoSettings_v3!$C$2:$AH$4612,MATCH('EPS 3.1.3'!$B724,NoSettings_v3!$A$2:$A$4612,0),MATCH('EPS 3.1.3'!AB$1,NoSettings_v3!$C$1:$AH$1,0)),"")</f>
        <v>0</v>
      </c>
      <c r="AC724" s="157">
        <f>IFERROR(INDEX(NoSettings_v3!$C$2:$AH$4612,MATCH('EPS 3.1.3'!$B724,NoSettings_v3!$A$2:$A$4612,0),MATCH('EPS 3.1.3'!AC$1,NoSettings_v3!$C$1:$AH$1,0)),"")</f>
        <v>0</v>
      </c>
      <c r="AD724" s="157">
        <f>IFERROR(INDEX(NoSettings_v3!$C$2:$AH$4612,MATCH('EPS 3.1.3'!$B724,NoSettings_v3!$A$2:$A$4612,0),MATCH('EPS 3.1.3'!AD$1,NoSettings_v3!$C$1:$AH$1,0)),"")</f>
        <v>0</v>
      </c>
      <c r="AE724" s="157">
        <f>IFERROR(INDEX(NoSettings_v3!$C$2:$AH$4612,MATCH('EPS 3.1.3'!$B724,NoSettings_v3!$A$2:$A$4612,0),MATCH('EPS 3.1.3'!AE$1,NoSettings_v3!$C$1:$AH$1,0)),"")</f>
        <v>0</v>
      </c>
      <c r="AF724" s="157">
        <f>IFERROR(INDEX(NoSettings_v3!$C$2:$AH$4612,MATCH('EPS 3.1.3'!$B724,NoSettings_v3!$A$2:$A$4612,0),MATCH('EPS 3.1.3'!AF$1,NoSettings_v3!$C$1:$AH$1,0)),"")</f>
        <v>0</v>
      </c>
      <c r="AG724" s="157">
        <f>IFERROR(INDEX(NoSettings_v3!$C$2:$AH$4612,MATCH('EPS 3.1.3'!$B724,NoSettings_v3!$A$2:$A$4612,0),MATCH('EPS 3.1.3'!AG$1,NoSettings_v3!$C$1:$AH$1,0)),"")</f>
        <v>0</v>
      </c>
      <c r="AH724" s="157">
        <f>IFERROR(INDEX(NoSettings_v3!$C$2:$AH$4612,MATCH('EPS 3.1.3'!$B724,NoSettings_v3!$A$2:$A$4612,0),MATCH('EPS 3.1.3'!AH$1,NoSettings_v3!$C$1:$AH$1,0)),"")</f>
        <v>0</v>
      </c>
      <c r="AI724" s="157">
        <f>IFERROR(INDEX(NoSettings_v3!$C$2:$AH$4612,MATCH('EPS 3.1.3'!$B724,NoSettings_v3!$A$2:$A$4612,0),MATCH('EPS 3.1.3'!AI$1,NoSettings_v3!$C$1:$AH$1,0)),"")</f>
        <v>0</v>
      </c>
    </row>
    <row r="725" spans="2:35" x14ac:dyDescent="0.35">
      <c r="B725" s="161" t="s">
        <v>742</v>
      </c>
      <c r="C725" s="127" t="s">
        <v>964</v>
      </c>
      <c r="D725" s="157">
        <f>IFERROR(INDEX(NoSettings_v3!$C$2:$AH$4612,MATCH('EPS 3.1.3'!$B725,NoSettings_v3!$A$2:$A$4612,0),MATCH('EPS 3.1.3'!D$1,NoSettings_v3!$C$1:$AH$1,0)),"")</f>
        <v>0</v>
      </c>
      <c r="E725" s="157">
        <f>IFERROR(INDEX(NoSettings_v3!$C$2:$AH$4612,MATCH('EPS 3.1.3'!$B725,NoSettings_v3!$A$2:$A$4612,0),MATCH('EPS 3.1.3'!E$1,NoSettings_v3!$C$1:$AH$1,0)),"")</f>
        <v>0</v>
      </c>
      <c r="F725" s="157">
        <f>IFERROR(INDEX(NoSettings_v3!$C$2:$AH$4612,MATCH('EPS 3.1.3'!$B725,NoSettings_v3!$A$2:$A$4612,0),MATCH('EPS 3.1.3'!F$1,NoSettings_v3!$C$1:$AH$1,0)),"")</f>
        <v>0</v>
      </c>
      <c r="G725" s="157">
        <f>IFERROR(INDEX(NoSettings_v3!$C$2:$AH$4612,MATCH('EPS 3.1.3'!$B725,NoSettings_v3!$A$2:$A$4612,0),MATCH('EPS 3.1.3'!G$1,NoSettings_v3!$C$1:$AH$1,0)),"")</f>
        <v>0</v>
      </c>
      <c r="H725" s="157">
        <f>IFERROR(INDEX(NoSettings_v3!$C$2:$AH$4612,MATCH('EPS 3.1.3'!$B725,NoSettings_v3!$A$2:$A$4612,0),MATCH('EPS 3.1.3'!H$1,NoSettings_v3!$C$1:$AH$1,0)),"")</f>
        <v>0</v>
      </c>
      <c r="I725" s="157">
        <f>IFERROR(INDEX(NoSettings_v3!$C$2:$AH$4612,MATCH('EPS 3.1.3'!$B725,NoSettings_v3!$A$2:$A$4612,0),MATCH('EPS 3.1.3'!I$1,NoSettings_v3!$C$1:$AH$1,0)),"")</f>
        <v>0</v>
      </c>
      <c r="J725" s="157">
        <f>IFERROR(INDEX(NoSettings_v3!$C$2:$AH$4612,MATCH('EPS 3.1.3'!$B725,NoSettings_v3!$A$2:$A$4612,0),MATCH('EPS 3.1.3'!J$1,NoSettings_v3!$C$1:$AH$1,0)),"")</f>
        <v>0</v>
      </c>
      <c r="K725" s="157">
        <f>IFERROR(INDEX(NoSettings_v3!$C$2:$AH$4612,MATCH('EPS 3.1.3'!$B725,NoSettings_v3!$A$2:$A$4612,0),MATCH('EPS 3.1.3'!K$1,NoSettings_v3!$C$1:$AH$1,0)),"")</f>
        <v>0</v>
      </c>
      <c r="L725" s="157">
        <f>IFERROR(INDEX(NoSettings_v3!$C$2:$AH$4612,MATCH('EPS 3.1.3'!$B725,NoSettings_v3!$A$2:$A$4612,0),MATCH('EPS 3.1.3'!L$1,NoSettings_v3!$C$1:$AH$1,0)),"")</f>
        <v>0</v>
      </c>
      <c r="M725" s="157">
        <f>IFERROR(INDEX(NoSettings_v3!$C$2:$AH$4612,MATCH('EPS 3.1.3'!$B725,NoSettings_v3!$A$2:$A$4612,0),MATCH('EPS 3.1.3'!M$1,NoSettings_v3!$C$1:$AH$1,0)),"")</f>
        <v>0</v>
      </c>
      <c r="N725" s="157">
        <f>IFERROR(INDEX(NoSettings_v3!$C$2:$AH$4612,MATCH('EPS 3.1.3'!$B725,NoSettings_v3!$A$2:$A$4612,0),MATCH('EPS 3.1.3'!N$1,NoSettings_v3!$C$1:$AH$1,0)),"")</f>
        <v>0</v>
      </c>
      <c r="O725" s="157">
        <f>IFERROR(INDEX(NoSettings_v3!$C$2:$AH$4612,MATCH('EPS 3.1.3'!$B725,NoSettings_v3!$A$2:$A$4612,0),MATCH('EPS 3.1.3'!O$1,NoSettings_v3!$C$1:$AH$1,0)),"")</f>
        <v>0</v>
      </c>
      <c r="P725" s="157">
        <f>IFERROR(INDEX(NoSettings_v3!$C$2:$AH$4612,MATCH('EPS 3.1.3'!$B725,NoSettings_v3!$A$2:$A$4612,0),MATCH('EPS 3.1.3'!P$1,NoSettings_v3!$C$1:$AH$1,0)),"")</f>
        <v>0</v>
      </c>
      <c r="Q725" s="157">
        <f>IFERROR(INDEX(NoSettings_v3!$C$2:$AH$4612,MATCH('EPS 3.1.3'!$B725,NoSettings_v3!$A$2:$A$4612,0),MATCH('EPS 3.1.3'!Q$1,NoSettings_v3!$C$1:$AH$1,0)),"")</f>
        <v>0</v>
      </c>
      <c r="R725" s="157">
        <f>IFERROR(INDEX(NoSettings_v3!$C$2:$AH$4612,MATCH('EPS 3.1.3'!$B725,NoSettings_v3!$A$2:$A$4612,0),MATCH('EPS 3.1.3'!R$1,NoSettings_v3!$C$1:$AH$1,0)),"")</f>
        <v>0</v>
      </c>
      <c r="S725" s="157">
        <f>IFERROR(INDEX(NoSettings_v3!$C$2:$AH$4612,MATCH('EPS 3.1.3'!$B725,NoSettings_v3!$A$2:$A$4612,0),MATCH('EPS 3.1.3'!S$1,NoSettings_v3!$C$1:$AH$1,0)),"")</f>
        <v>0</v>
      </c>
      <c r="T725" s="157">
        <f>IFERROR(INDEX(NoSettings_v3!$C$2:$AH$4612,MATCH('EPS 3.1.3'!$B725,NoSettings_v3!$A$2:$A$4612,0),MATCH('EPS 3.1.3'!T$1,NoSettings_v3!$C$1:$AH$1,0)),"")</f>
        <v>0</v>
      </c>
      <c r="U725" s="157">
        <f>IFERROR(INDEX(NoSettings_v3!$C$2:$AH$4612,MATCH('EPS 3.1.3'!$B725,NoSettings_v3!$A$2:$A$4612,0),MATCH('EPS 3.1.3'!U$1,NoSettings_v3!$C$1:$AH$1,0)),"")</f>
        <v>0</v>
      </c>
      <c r="V725" s="157">
        <f>IFERROR(INDEX(NoSettings_v3!$C$2:$AH$4612,MATCH('EPS 3.1.3'!$B725,NoSettings_v3!$A$2:$A$4612,0),MATCH('EPS 3.1.3'!V$1,NoSettings_v3!$C$1:$AH$1,0)),"")</f>
        <v>0</v>
      </c>
      <c r="W725" s="157">
        <f>IFERROR(INDEX(NoSettings_v3!$C$2:$AH$4612,MATCH('EPS 3.1.3'!$B725,NoSettings_v3!$A$2:$A$4612,0),MATCH('EPS 3.1.3'!W$1,NoSettings_v3!$C$1:$AH$1,0)),"")</f>
        <v>0</v>
      </c>
      <c r="X725" s="157">
        <f>IFERROR(INDEX(NoSettings_v3!$C$2:$AH$4612,MATCH('EPS 3.1.3'!$B725,NoSettings_v3!$A$2:$A$4612,0),MATCH('EPS 3.1.3'!X$1,NoSettings_v3!$C$1:$AH$1,0)),"")</f>
        <v>0</v>
      </c>
      <c r="Y725" s="157">
        <f>IFERROR(INDEX(NoSettings_v3!$C$2:$AH$4612,MATCH('EPS 3.1.3'!$B725,NoSettings_v3!$A$2:$A$4612,0),MATCH('EPS 3.1.3'!Y$1,NoSettings_v3!$C$1:$AH$1,0)),"")</f>
        <v>0</v>
      </c>
      <c r="Z725" s="157">
        <f>IFERROR(INDEX(NoSettings_v3!$C$2:$AH$4612,MATCH('EPS 3.1.3'!$B725,NoSettings_v3!$A$2:$A$4612,0),MATCH('EPS 3.1.3'!Z$1,NoSettings_v3!$C$1:$AH$1,0)),"")</f>
        <v>0</v>
      </c>
      <c r="AA725" s="157">
        <f>IFERROR(INDEX(NoSettings_v3!$C$2:$AH$4612,MATCH('EPS 3.1.3'!$B725,NoSettings_v3!$A$2:$A$4612,0),MATCH('EPS 3.1.3'!AA$1,NoSettings_v3!$C$1:$AH$1,0)),"")</f>
        <v>0</v>
      </c>
      <c r="AB725" s="157">
        <f>IFERROR(INDEX(NoSettings_v3!$C$2:$AH$4612,MATCH('EPS 3.1.3'!$B725,NoSettings_v3!$A$2:$A$4612,0),MATCH('EPS 3.1.3'!AB$1,NoSettings_v3!$C$1:$AH$1,0)),"")</f>
        <v>0</v>
      </c>
      <c r="AC725" s="157">
        <f>IFERROR(INDEX(NoSettings_v3!$C$2:$AH$4612,MATCH('EPS 3.1.3'!$B725,NoSettings_v3!$A$2:$A$4612,0),MATCH('EPS 3.1.3'!AC$1,NoSettings_v3!$C$1:$AH$1,0)),"")</f>
        <v>0</v>
      </c>
      <c r="AD725" s="157">
        <f>IFERROR(INDEX(NoSettings_v3!$C$2:$AH$4612,MATCH('EPS 3.1.3'!$B725,NoSettings_v3!$A$2:$A$4612,0),MATCH('EPS 3.1.3'!AD$1,NoSettings_v3!$C$1:$AH$1,0)),"")</f>
        <v>0</v>
      </c>
      <c r="AE725" s="157">
        <f>IFERROR(INDEX(NoSettings_v3!$C$2:$AH$4612,MATCH('EPS 3.1.3'!$B725,NoSettings_v3!$A$2:$A$4612,0),MATCH('EPS 3.1.3'!AE$1,NoSettings_v3!$C$1:$AH$1,0)),"")</f>
        <v>0</v>
      </c>
      <c r="AF725" s="157">
        <f>IFERROR(INDEX(NoSettings_v3!$C$2:$AH$4612,MATCH('EPS 3.1.3'!$B725,NoSettings_v3!$A$2:$A$4612,0),MATCH('EPS 3.1.3'!AF$1,NoSettings_v3!$C$1:$AH$1,0)),"")</f>
        <v>0</v>
      </c>
      <c r="AG725" s="157">
        <f>IFERROR(INDEX(NoSettings_v3!$C$2:$AH$4612,MATCH('EPS 3.1.3'!$B725,NoSettings_v3!$A$2:$A$4612,0),MATCH('EPS 3.1.3'!AG$1,NoSettings_v3!$C$1:$AH$1,0)),"")</f>
        <v>0</v>
      </c>
      <c r="AH725" s="157">
        <f>IFERROR(INDEX(NoSettings_v3!$C$2:$AH$4612,MATCH('EPS 3.1.3'!$B725,NoSettings_v3!$A$2:$A$4612,0),MATCH('EPS 3.1.3'!AH$1,NoSettings_v3!$C$1:$AH$1,0)),"")</f>
        <v>0</v>
      </c>
      <c r="AI725" s="157">
        <f>IFERROR(INDEX(NoSettings_v3!$C$2:$AH$4612,MATCH('EPS 3.1.3'!$B725,NoSettings_v3!$A$2:$A$4612,0),MATCH('EPS 3.1.3'!AI$1,NoSettings_v3!$C$1:$AH$1,0)),"")</f>
        <v>0</v>
      </c>
    </row>
    <row r="726" spans="2:35" x14ac:dyDescent="0.35">
      <c r="B726" s="161" t="s">
        <v>743</v>
      </c>
      <c r="C726" s="127" t="s">
        <v>964</v>
      </c>
      <c r="D726" s="157">
        <f>IFERROR(INDEX(NoSettings_v3!$C$2:$AH$4612,MATCH('EPS 3.1.3'!$B726,NoSettings_v3!$A$2:$A$4612,0),MATCH('EPS 3.1.3'!D$1,NoSettings_v3!$C$1:$AH$1,0)),"")</f>
        <v>0</v>
      </c>
      <c r="E726" s="157">
        <f>IFERROR(INDEX(NoSettings_v3!$C$2:$AH$4612,MATCH('EPS 3.1.3'!$B726,NoSettings_v3!$A$2:$A$4612,0),MATCH('EPS 3.1.3'!E$1,NoSettings_v3!$C$1:$AH$1,0)),"")</f>
        <v>0</v>
      </c>
      <c r="F726" s="157">
        <f>IFERROR(INDEX(NoSettings_v3!$C$2:$AH$4612,MATCH('EPS 3.1.3'!$B726,NoSettings_v3!$A$2:$A$4612,0),MATCH('EPS 3.1.3'!F$1,NoSettings_v3!$C$1:$AH$1,0)),"")</f>
        <v>0</v>
      </c>
      <c r="G726" s="157">
        <f>IFERROR(INDEX(NoSettings_v3!$C$2:$AH$4612,MATCH('EPS 3.1.3'!$B726,NoSettings_v3!$A$2:$A$4612,0),MATCH('EPS 3.1.3'!G$1,NoSettings_v3!$C$1:$AH$1,0)),"")</f>
        <v>0</v>
      </c>
      <c r="H726" s="157">
        <f>IFERROR(INDEX(NoSettings_v3!$C$2:$AH$4612,MATCH('EPS 3.1.3'!$B726,NoSettings_v3!$A$2:$A$4612,0),MATCH('EPS 3.1.3'!H$1,NoSettings_v3!$C$1:$AH$1,0)),"")</f>
        <v>0</v>
      </c>
      <c r="I726" s="157">
        <f>IFERROR(INDEX(NoSettings_v3!$C$2:$AH$4612,MATCH('EPS 3.1.3'!$B726,NoSettings_v3!$A$2:$A$4612,0),MATCH('EPS 3.1.3'!I$1,NoSettings_v3!$C$1:$AH$1,0)),"")</f>
        <v>0</v>
      </c>
      <c r="J726" s="157">
        <f>IFERROR(INDEX(NoSettings_v3!$C$2:$AH$4612,MATCH('EPS 3.1.3'!$B726,NoSettings_v3!$A$2:$A$4612,0),MATCH('EPS 3.1.3'!J$1,NoSettings_v3!$C$1:$AH$1,0)),"")</f>
        <v>0</v>
      </c>
      <c r="K726" s="157">
        <f>IFERROR(INDEX(NoSettings_v3!$C$2:$AH$4612,MATCH('EPS 3.1.3'!$B726,NoSettings_v3!$A$2:$A$4612,0),MATCH('EPS 3.1.3'!K$1,NoSettings_v3!$C$1:$AH$1,0)),"")</f>
        <v>0</v>
      </c>
      <c r="L726" s="157">
        <f>IFERROR(INDEX(NoSettings_v3!$C$2:$AH$4612,MATCH('EPS 3.1.3'!$B726,NoSettings_v3!$A$2:$A$4612,0),MATCH('EPS 3.1.3'!L$1,NoSettings_v3!$C$1:$AH$1,0)),"")</f>
        <v>0</v>
      </c>
      <c r="M726" s="157">
        <f>IFERROR(INDEX(NoSettings_v3!$C$2:$AH$4612,MATCH('EPS 3.1.3'!$B726,NoSettings_v3!$A$2:$A$4612,0),MATCH('EPS 3.1.3'!M$1,NoSettings_v3!$C$1:$AH$1,0)),"")</f>
        <v>0</v>
      </c>
      <c r="N726" s="157">
        <f>IFERROR(INDEX(NoSettings_v3!$C$2:$AH$4612,MATCH('EPS 3.1.3'!$B726,NoSettings_v3!$A$2:$A$4612,0),MATCH('EPS 3.1.3'!N$1,NoSettings_v3!$C$1:$AH$1,0)),"")</f>
        <v>0</v>
      </c>
      <c r="O726" s="157">
        <f>IFERROR(INDEX(NoSettings_v3!$C$2:$AH$4612,MATCH('EPS 3.1.3'!$B726,NoSettings_v3!$A$2:$A$4612,0),MATCH('EPS 3.1.3'!O$1,NoSettings_v3!$C$1:$AH$1,0)),"")</f>
        <v>0</v>
      </c>
      <c r="P726" s="157">
        <f>IFERROR(INDEX(NoSettings_v3!$C$2:$AH$4612,MATCH('EPS 3.1.3'!$B726,NoSettings_v3!$A$2:$A$4612,0),MATCH('EPS 3.1.3'!P$1,NoSettings_v3!$C$1:$AH$1,0)),"")</f>
        <v>0</v>
      </c>
      <c r="Q726" s="157">
        <f>IFERROR(INDEX(NoSettings_v3!$C$2:$AH$4612,MATCH('EPS 3.1.3'!$B726,NoSettings_v3!$A$2:$A$4612,0),MATCH('EPS 3.1.3'!Q$1,NoSettings_v3!$C$1:$AH$1,0)),"")</f>
        <v>0</v>
      </c>
      <c r="R726" s="157">
        <f>IFERROR(INDEX(NoSettings_v3!$C$2:$AH$4612,MATCH('EPS 3.1.3'!$B726,NoSettings_v3!$A$2:$A$4612,0),MATCH('EPS 3.1.3'!R$1,NoSettings_v3!$C$1:$AH$1,0)),"")</f>
        <v>0</v>
      </c>
      <c r="S726" s="157">
        <f>IFERROR(INDEX(NoSettings_v3!$C$2:$AH$4612,MATCH('EPS 3.1.3'!$B726,NoSettings_v3!$A$2:$A$4612,0),MATCH('EPS 3.1.3'!S$1,NoSettings_v3!$C$1:$AH$1,0)),"")</f>
        <v>0</v>
      </c>
      <c r="T726" s="157">
        <f>IFERROR(INDEX(NoSettings_v3!$C$2:$AH$4612,MATCH('EPS 3.1.3'!$B726,NoSettings_v3!$A$2:$A$4612,0),MATCH('EPS 3.1.3'!T$1,NoSettings_v3!$C$1:$AH$1,0)),"")</f>
        <v>0</v>
      </c>
      <c r="U726" s="157">
        <f>IFERROR(INDEX(NoSettings_v3!$C$2:$AH$4612,MATCH('EPS 3.1.3'!$B726,NoSettings_v3!$A$2:$A$4612,0),MATCH('EPS 3.1.3'!U$1,NoSettings_v3!$C$1:$AH$1,0)),"")</f>
        <v>0</v>
      </c>
      <c r="V726" s="157">
        <f>IFERROR(INDEX(NoSettings_v3!$C$2:$AH$4612,MATCH('EPS 3.1.3'!$B726,NoSettings_v3!$A$2:$A$4612,0),MATCH('EPS 3.1.3'!V$1,NoSettings_v3!$C$1:$AH$1,0)),"")</f>
        <v>0</v>
      </c>
      <c r="W726" s="157">
        <f>IFERROR(INDEX(NoSettings_v3!$C$2:$AH$4612,MATCH('EPS 3.1.3'!$B726,NoSettings_v3!$A$2:$A$4612,0),MATCH('EPS 3.1.3'!W$1,NoSettings_v3!$C$1:$AH$1,0)),"")</f>
        <v>0</v>
      </c>
      <c r="X726" s="157">
        <f>IFERROR(INDEX(NoSettings_v3!$C$2:$AH$4612,MATCH('EPS 3.1.3'!$B726,NoSettings_v3!$A$2:$A$4612,0),MATCH('EPS 3.1.3'!X$1,NoSettings_v3!$C$1:$AH$1,0)),"")</f>
        <v>0</v>
      </c>
      <c r="Y726" s="157">
        <f>IFERROR(INDEX(NoSettings_v3!$C$2:$AH$4612,MATCH('EPS 3.1.3'!$B726,NoSettings_v3!$A$2:$A$4612,0),MATCH('EPS 3.1.3'!Y$1,NoSettings_v3!$C$1:$AH$1,0)),"")</f>
        <v>0</v>
      </c>
      <c r="Z726" s="157">
        <f>IFERROR(INDEX(NoSettings_v3!$C$2:$AH$4612,MATCH('EPS 3.1.3'!$B726,NoSettings_v3!$A$2:$A$4612,0),MATCH('EPS 3.1.3'!Z$1,NoSettings_v3!$C$1:$AH$1,0)),"")</f>
        <v>0</v>
      </c>
      <c r="AA726" s="157">
        <f>IFERROR(INDEX(NoSettings_v3!$C$2:$AH$4612,MATCH('EPS 3.1.3'!$B726,NoSettings_v3!$A$2:$A$4612,0),MATCH('EPS 3.1.3'!AA$1,NoSettings_v3!$C$1:$AH$1,0)),"")</f>
        <v>0</v>
      </c>
      <c r="AB726" s="157">
        <f>IFERROR(INDEX(NoSettings_v3!$C$2:$AH$4612,MATCH('EPS 3.1.3'!$B726,NoSettings_v3!$A$2:$A$4612,0),MATCH('EPS 3.1.3'!AB$1,NoSettings_v3!$C$1:$AH$1,0)),"")</f>
        <v>0</v>
      </c>
      <c r="AC726" s="157">
        <f>IFERROR(INDEX(NoSettings_v3!$C$2:$AH$4612,MATCH('EPS 3.1.3'!$B726,NoSettings_v3!$A$2:$A$4612,0),MATCH('EPS 3.1.3'!AC$1,NoSettings_v3!$C$1:$AH$1,0)),"")</f>
        <v>0</v>
      </c>
      <c r="AD726" s="157">
        <f>IFERROR(INDEX(NoSettings_v3!$C$2:$AH$4612,MATCH('EPS 3.1.3'!$B726,NoSettings_v3!$A$2:$A$4612,0),MATCH('EPS 3.1.3'!AD$1,NoSettings_v3!$C$1:$AH$1,0)),"")</f>
        <v>0</v>
      </c>
      <c r="AE726" s="157">
        <f>IFERROR(INDEX(NoSettings_v3!$C$2:$AH$4612,MATCH('EPS 3.1.3'!$B726,NoSettings_v3!$A$2:$A$4612,0),MATCH('EPS 3.1.3'!AE$1,NoSettings_v3!$C$1:$AH$1,0)),"")</f>
        <v>0</v>
      </c>
      <c r="AF726" s="157">
        <f>IFERROR(INDEX(NoSettings_v3!$C$2:$AH$4612,MATCH('EPS 3.1.3'!$B726,NoSettings_v3!$A$2:$A$4612,0),MATCH('EPS 3.1.3'!AF$1,NoSettings_v3!$C$1:$AH$1,0)),"")</f>
        <v>0</v>
      </c>
      <c r="AG726" s="157">
        <f>IFERROR(INDEX(NoSettings_v3!$C$2:$AH$4612,MATCH('EPS 3.1.3'!$B726,NoSettings_v3!$A$2:$A$4612,0),MATCH('EPS 3.1.3'!AG$1,NoSettings_v3!$C$1:$AH$1,0)),"")</f>
        <v>0</v>
      </c>
      <c r="AH726" s="157">
        <f>IFERROR(INDEX(NoSettings_v3!$C$2:$AH$4612,MATCH('EPS 3.1.3'!$B726,NoSettings_v3!$A$2:$A$4612,0),MATCH('EPS 3.1.3'!AH$1,NoSettings_v3!$C$1:$AH$1,0)),"")</f>
        <v>0</v>
      </c>
      <c r="AI726" s="157">
        <f>IFERROR(INDEX(NoSettings_v3!$C$2:$AH$4612,MATCH('EPS 3.1.3'!$B726,NoSettings_v3!$A$2:$A$4612,0),MATCH('EPS 3.1.3'!AI$1,NoSettings_v3!$C$1:$AH$1,0)),"")</f>
        <v>0</v>
      </c>
    </row>
    <row r="727" spans="2:35" x14ac:dyDescent="0.35">
      <c r="B727" s="161" t="s">
        <v>744</v>
      </c>
      <c r="C727" s="127" t="s">
        <v>964</v>
      </c>
      <c r="D727" s="157">
        <f>IFERROR(INDEX(NoSettings_v3!$C$2:$AH$4612,MATCH('EPS 3.1.3'!$B727,NoSettings_v3!$A$2:$A$4612,0),MATCH('EPS 3.1.3'!D$1,NoSettings_v3!$C$1:$AH$1,0)),"")</f>
        <v>0</v>
      </c>
      <c r="E727" s="157">
        <f>IFERROR(INDEX(NoSettings_v3!$C$2:$AH$4612,MATCH('EPS 3.1.3'!$B727,NoSettings_v3!$A$2:$A$4612,0),MATCH('EPS 3.1.3'!E$1,NoSettings_v3!$C$1:$AH$1,0)),"")</f>
        <v>0</v>
      </c>
      <c r="F727" s="157">
        <f>IFERROR(INDEX(NoSettings_v3!$C$2:$AH$4612,MATCH('EPS 3.1.3'!$B727,NoSettings_v3!$A$2:$A$4612,0),MATCH('EPS 3.1.3'!F$1,NoSettings_v3!$C$1:$AH$1,0)),"")</f>
        <v>0</v>
      </c>
      <c r="G727" s="157">
        <f>IFERROR(INDEX(NoSettings_v3!$C$2:$AH$4612,MATCH('EPS 3.1.3'!$B727,NoSettings_v3!$A$2:$A$4612,0),MATCH('EPS 3.1.3'!G$1,NoSettings_v3!$C$1:$AH$1,0)),"")</f>
        <v>0</v>
      </c>
      <c r="H727" s="157">
        <f>IFERROR(INDEX(NoSettings_v3!$C$2:$AH$4612,MATCH('EPS 3.1.3'!$B727,NoSettings_v3!$A$2:$A$4612,0),MATCH('EPS 3.1.3'!H$1,NoSettings_v3!$C$1:$AH$1,0)),"")</f>
        <v>0</v>
      </c>
      <c r="I727" s="157">
        <f>IFERROR(INDEX(NoSettings_v3!$C$2:$AH$4612,MATCH('EPS 3.1.3'!$B727,NoSettings_v3!$A$2:$A$4612,0),MATCH('EPS 3.1.3'!I$1,NoSettings_v3!$C$1:$AH$1,0)),"")</f>
        <v>0</v>
      </c>
      <c r="J727" s="157">
        <f>IFERROR(INDEX(NoSettings_v3!$C$2:$AH$4612,MATCH('EPS 3.1.3'!$B727,NoSettings_v3!$A$2:$A$4612,0),MATCH('EPS 3.1.3'!J$1,NoSettings_v3!$C$1:$AH$1,0)),"")</f>
        <v>0</v>
      </c>
      <c r="K727" s="157">
        <f>IFERROR(INDEX(NoSettings_v3!$C$2:$AH$4612,MATCH('EPS 3.1.3'!$B727,NoSettings_v3!$A$2:$A$4612,0),MATCH('EPS 3.1.3'!K$1,NoSettings_v3!$C$1:$AH$1,0)),"")</f>
        <v>0</v>
      </c>
      <c r="L727" s="157">
        <f>IFERROR(INDEX(NoSettings_v3!$C$2:$AH$4612,MATCH('EPS 3.1.3'!$B727,NoSettings_v3!$A$2:$A$4612,0),MATCH('EPS 3.1.3'!L$1,NoSettings_v3!$C$1:$AH$1,0)),"")</f>
        <v>0</v>
      </c>
      <c r="M727" s="157">
        <f>IFERROR(INDEX(NoSettings_v3!$C$2:$AH$4612,MATCH('EPS 3.1.3'!$B727,NoSettings_v3!$A$2:$A$4612,0),MATCH('EPS 3.1.3'!M$1,NoSettings_v3!$C$1:$AH$1,0)),"")</f>
        <v>0</v>
      </c>
      <c r="N727" s="157">
        <f>IFERROR(INDEX(NoSettings_v3!$C$2:$AH$4612,MATCH('EPS 3.1.3'!$B727,NoSettings_v3!$A$2:$A$4612,0),MATCH('EPS 3.1.3'!N$1,NoSettings_v3!$C$1:$AH$1,0)),"")</f>
        <v>0</v>
      </c>
      <c r="O727" s="157">
        <f>IFERROR(INDEX(NoSettings_v3!$C$2:$AH$4612,MATCH('EPS 3.1.3'!$B727,NoSettings_v3!$A$2:$A$4612,0),MATCH('EPS 3.1.3'!O$1,NoSettings_v3!$C$1:$AH$1,0)),"")</f>
        <v>0</v>
      </c>
      <c r="P727" s="157">
        <f>IFERROR(INDEX(NoSettings_v3!$C$2:$AH$4612,MATCH('EPS 3.1.3'!$B727,NoSettings_v3!$A$2:$A$4612,0),MATCH('EPS 3.1.3'!P$1,NoSettings_v3!$C$1:$AH$1,0)),"")</f>
        <v>0</v>
      </c>
      <c r="Q727" s="157">
        <f>IFERROR(INDEX(NoSettings_v3!$C$2:$AH$4612,MATCH('EPS 3.1.3'!$B727,NoSettings_v3!$A$2:$A$4612,0),MATCH('EPS 3.1.3'!Q$1,NoSettings_v3!$C$1:$AH$1,0)),"")</f>
        <v>0</v>
      </c>
      <c r="R727" s="157">
        <f>IFERROR(INDEX(NoSettings_v3!$C$2:$AH$4612,MATCH('EPS 3.1.3'!$B727,NoSettings_v3!$A$2:$A$4612,0),MATCH('EPS 3.1.3'!R$1,NoSettings_v3!$C$1:$AH$1,0)),"")</f>
        <v>0</v>
      </c>
      <c r="S727" s="157">
        <f>IFERROR(INDEX(NoSettings_v3!$C$2:$AH$4612,MATCH('EPS 3.1.3'!$B727,NoSettings_v3!$A$2:$A$4612,0),MATCH('EPS 3.1.3'!S$1,NoSettings_v3!$C$1:$AH$1,0)),"")</f>
        <v>0</v>
      </c>
      <c r="T727" s="157">
        <f>IFERROR(INDEX(NoSettings_v3!$C$2:$AH$4612,MATCH('EPS 3.1.3'!$B727,NoSettings_v3!$A$2:$A$4612,0),MATCH('EPS 3.1.3'!T$1,NoSettings_v3!$C$1:$AH$1,0)),"")</f>
        <v>0</v>
      </c>
      <c r="U727" s="157">
        <f>IFERROR(INDEX(NoSettings_v3!$C$2:$AH$4612,MATCH('EPS 3.1.3'!$B727,NoSettings_v3!$A$2:$A$4612,0),MATCH('EPS 3.1.3'!U$1,NoSettings_v3!$C$1:$AH$1,0)),"")</f>
        <v>0</v>
      </c>
      <c r="V727" s="157">
        <f>IFERROR(INDEX(NoSettings_v3!$C$2:$AH$4612,MATCH('EPS 3.1.3'!$B727,NoSettings_v3!$A$2:$A$4612,0),MATCH('EPS 3.1.3'!V$1,NoSettings_v3!$C$1:$AH$1,0)),"")</f>
        <v>0</v>
      </c>
      <c r="W727" s="157">
        <f>IFERROR(INDEX(NoSettings_v3!$C$2:$AH$4612,MATCH('EPS 3.1.3'!$B727,NoSettings_v3!$A$2:$A$4612,0),MATCH('EPS 3.1.3'!W$1,NoSettings_v3!$C$1:$AH$1,0)),"")</f>
        <v>0</v>
      </c>
      <c r="X727" s="157">
        <f>IFERROR(INDEX(NoSettings_v3!$C$2:$AH$4612,MATCH('EPS 3.1.3'!$B727,NoSettings_v3!$A$2:$A$4612,0),MATCH('EPS 3.1.3'!X$1,NoSettings_v3!$C$1:$AH$1,0)),"")</f>
        <v>0</v>
      </c>
      <c r="Y727" s="157">
        <f>IFERROR(INDEX(NoSettings_v3!$C$2:$AH$4612,MATCH('EPS 3.1.3'!$B727,NoSettings_v3!$A$2:$A$4612,0),MATCH('EPS 3.1.3'!Y$1,NoSettings_v3!$C$1:$AH$1,0)),"")</f>
        <v>0</v>
      </c>
      <c r="Z727" s="157">
        <f>IFERROR(INDEX(NoSettings_v3!$C$2:$AH$4612,MATCH('EPS 3.1.3'!$B727,NoSettings_v3!$A$2:$A$4612,0),MATCH('EPS 3.1.3'!Z$1,NoSettings_v3!$C$1:$AH$1,0)),"")</f>
        <v>0</v>
      </c>
      <c r="AA727" s="157">
        <f>IFERROR(INDEX(NoSettings_v3!$C$2:$AH$4612,MATCH('EPS 3.1.3'!$B727,NoSettings_v3!$A$2:$A$4612,0),MATCH('EPS 3.1.3'!AA$1,NoSettings_v3!$C$1:$AH$1,0)),"")</f>
        <v>0</v>
      </c>
      <c r="AB727" s="157">
        <f>IFERROR(INDEX(NoSettings_v3!$C$2:$AH$4612,MATCH('EPS 3.1.3'!$B727,NoSettings_v3!$A$2:$A$4612,0),MATCH('EPS 3.1.3'!AB$1,NoSettings_v3!$C$1:$AH$1,0)),"")</f>
        <v>0</v>
      </c>
      <c r="AC727" s="157">
        <f>IFERROR(INDEX(NoSettings_v3!$C$2:$AH$4612,MATCH('EPS 3.1.3'!$B727,NoSettings_v3!$A$2:$A$4612,0),MATCH('EPS 3.1.3'!AC$1,NoSettings_v3!$C$1:$AH$1,0)),"")</f>
        <v>0</v>
      </c>
      <c r="AD727" s="157">
        <f>IFERROR(INDEX(NoSettings_v3!$C$2:$AH$4612,MATCH('EPS 3.1.3'!$B727,NoSettings_v3!$A$2:$A$4612,0),MATCH('EPS 3.1.3'!AD$1,NoSettings_v3!$C$1:$AH$1,0)),"")</f>
        <v>0</v>
      </c>
      <c r="AE727" s="157">
        <f>IFERROR(INDEX(NoSettings_v3!$C$2:$AH$4612,MATCH('EPS 3.1.3'!$B727,NoSettings_v3!$A$2:$A$4612,0),MATCH('EPS 3.1.3'!AE$1,NoSettings_v3!$C$1:$AH$1,0)),"")</f>
        <v>0</v>
      </c>
      <c r="AF727" s="157">
        <f>IFERROR(INDEX(NoSettings_v3!$C$2:$AH$4612,MATCH('EPS 3.1.3'!$B727,NoSettings_v3!$A$2:$A$4612,0),MATCH('EPS 3.1.3'!AF$1,NoSettings_v3!$C$1:$AH$1,0)),"")</f>
        <v>0</v>
      </c>
      <c r="AG727" s="157">
        <f>IFERROR(INDEX(NoSettings_v3!$C$2:$AH$4612,MATCH('EPS 3.1.3'!$B727,NoSettings_v3!$A$2:$A$4612,0),MATCH('EPS 3.1.3'!AG$1,NoSettings_v3!$C$1:$AH$1,0)),"")</f>
        <v>0</v>
      </c>
      <c r="AH727" s="157">
        <f>IFERROR(INDEX(NoSettings_v3!$C$2:$AH$4612,MATCH('EPS 3.1.3'!$B727,NoSettings_v3!$A$2:$A$4612,0),MATCH('EPS 3.1.3'!AH$1,NoSettings_v3!$C$1:$AH$1,0)),"")</f>
        <v>0</v>
      </c>
      <c r="AI727" s="157">
        <f>IFERROR(INDEX(NoSettings_v3!$C$2:$AH$4612,MATCH('EPS 3.1.3'!$B727,NoSettings_v3!$A$2:$A$4612,0),MATCH('EPS 3.1.3'!AI$1,NoSettings_v3!$C$1:$AH$1,0)),"")</f>
        <v>0</v>
      </c>
    </row>
    <row r="728" spans="2:35" x14ac:dyDescent="0.35">
      <c r="B728" s="161" t="s">
        <v>745</v>
      </c>
      <c r="C728" s="127" t="s">
        <v>964</v>
      </c>
      <c r="D728" s="157">
        <f>IFERROR(INDEX(NoSettings_v3!$C$2:$AH$4612,MATCH('EPS 3.1.3'!$B728,NoSettings_v3!$A$2:$A$4612,0),MATCH('EPS 3.1.3'!D$1,NoSettings_v3!$C$1:$AH$1,0)),"")</f>
        <v>0</v>
      </c>
      <c r="E728" s="157">
        <f>IFERROR(INDEX(NoSettings_v3!$C$2:$AH$4612,MATCH('EPS 3.1.3'!$B728,NoSettings_v3!$A$2:$A$4612,0),MATCH('EPS 3.1.3'!E$1,NoSettings_v3!$C$1:$AH$1,0)),"")</f>
        <v>0</v>
      </c>
      <c r="F728" s="157">
        <f>IFERROR(INDEX(NoSettings_v3!$C$2:$AH$4612,MATCH('EPS 3.1.3'!$B728,NoSettings_v3!$A$2:$A$4612,0),MATCH('EPS 3.1.3'!F$1,NoSettings_v3!$C$1:$AH$1,0)),"")</f>
        <v>0</v>
      </c>
      <c r="G728" s="157">
        <f>IFERROR(INDEX(NoSettings_v3!$C$2:$AH$4612,MATCH('EPS 3.1.3'!$B728,NoSettings_v3!$A$2:$A$4612,0),MATCH('EPS 3.1.3'!G$1,NoSettings_v3!$C$1:$AH$1,0)),"")</f>
        <v>0</v>
      </c>
      <c r="H728" s="157">
        <f>IFERROR(INDEX(NoSettings_v3!$C$2:$AH$4612,MATCH('EPS 3.1.3'!$B728,NoSettings_v3!$A$2:$A$4612,0),MATCH('EPS 3.1.3'!H$1,NoSettings_v3!$C$1:$AH$1,0)),"")</f>
        <v>0</v>
      </c>
      <c r="I728" s="157">
        <f>IFERROR(INDEX(NoSettings_v3!$C$2:$AH$4612,MATCH('EPS 3.1.3'!$B728,NoSettings_v3!$A$2:$A$4612,0),MATCH('EPS 3.1.3'!I$1,NoSettings_v3!$C$1:$AH$1,0)),"")</f>
        <v>0</v>
      </c>
      <c r="J728" s="157">
        <f>IFERROR(INDEX(NoSettings_v3!$C$2:$AH$4612,MATCH('EPS 3.1.3'!$B728,NoSettings_v3!$A$2:$A$4612,0),MATCH('EPS 3.1.3'!J$1,NoSettings_v3!$C$1:$AH$1,0)),"")</f>
        <v>0</v>
      </c>
      <c r="K728" s="157">
        <f>IFERROR(INDEX(NoSettings_v3!$C$2:$AH$4612,MATCH('EPS 3.1.3'!$B728,NoSettings_v3!$A$2:$A$4612,0),MATCH('EPS 3.1.3'!K$1,NoSettings_v3!$C$1:$AH$1,0)),"")</f>
        <v>0</v>
      </c>
      <c r="L728" s="157">
        <f>IFERROR(INDEX(NoSettings_v3!$C$2:$AH$4612,MATCH('EPS 3.1.3'!$B728,NoSettings_v3!$A$2:$A$4612,0),MATCH('EPS 3.1.3'!L$1,NoSettings_v3!$C$1:$AH$1,0)),"")</f>
        <v>0</v>
      </c>
      <c r="M728" s="157">
        <f>IFERROR(INDEX(NoSettings_v3!$C$2:$AH$4612,MATCH('EPS 3.1.3'!$B728,NoSettings_v3!$A$2:$A$4612,0),MATCH('EPS 3.1.3'!M$1,NoSettings_v3!$C$1:$AH$1,0)),"")</f>
        <v>0</v>
      </c>
      <c r="N728" s="157">
        <f>IFERROR(INDEX(NoSettings_v3!$C$2:$AH$4612,MATCH('EPS 3.1.3'!$B728,NoSettings_v3!$A$2:$A$4612,0),MATCH('EPS 3.1.3'!N$1,NoSettings_v3!$C$1:$AH$1,0)),"")</f>
        <v>0</v>
      </c>
      <c r="O728" s="157">
        <f>IFERROR(INDEX(NoSettings_v3!$C$2:$AH$4612,MATCH('EPS 3.1.3'!$B728,NoSettings_v3!$A$2:$A$4612,0),MATCH('EPS 3.1.3'!O$1,NoSettings_v3!$C$1:$AH$1,0)),"")</f>
        <v>0</v>
      </c>
      <c r="P728" s="157">
        <f>IFERROR(INDEX(NoSettings_v3!$C$2:$AH$4612,MATCH('EPS 3.1.3'!$B728,NoSettings_v3!$A$2:$A$4612,0),MATCH('EPS 3.1.3'!P$1,NoSettings_v3!$C$1:$AH$1,0)),"")</f>
        <v>0</v>
      </c>
      <c r="Q728" s="157">
        <f>IFERROR(INDEX(NoSettings_v3!$C$2:$AH$4612,MATCH('EPS 3.1.3'!$B728,NoSettings_v3!$A$2:$A$4612,0),MATCH('EPS 3.1.3'!Q$1,NoSettings_v3!$C$1:$AH$1,0)),"")</f>
        <v>0</v>
      </c>
      <c r="R728" s="157">
        <f>IFERROR(INDEX(NoSettings_v3!$C$2:$AH$4612,MATCH('EPS 3.1.3'!$B728,NoSettings_v3!$A$2:$A$4612,0),MATCH('EPS 3.1.3'!R$1,NoSettings_v3!$C$1:$AH$1,0)),"")</f>
        <v>0</v>
      </c>
      <c r="S728" s="157">
        <f>IFERROR(INDEX(NoSettings_v3!$C$2:$AH$4612,MATCH('EPS 3.1.3'!$B728,NoSettings_v3!$A$2:$A$4612,0),MATCH('EPS 3.1.3'!S$1,NoSettings_v3!$C$1:$AH$1,0)),"")</f>
        <v>0</v>
      </c>
      <c r="T728" s="157">
        <f>IFERROR(INDEX(NoSettings_v3!$C$2:$AH$4612,MATCH('EPS 3.1.3'!$B728,NoSettings_v3!$A$2:$A$4612,0),MATCH('EPS 3.1.3'!T$1,NoSettings_v3!$C$1:$AH$1,0)),"")</f>
        <v>0</v>
      </c>
      <c r="U728" s="157">
        <f>IFERROR(INDEX(NoSettings_v3!$C$2:$AH$4612,MATCH('EPS 3.1.3'!$B728,NoSettings_v3!$A$2:$A$4612,0),MATCH('EPS 3.1.3'!U$1,NoSettings_v3!$C$1:$AH$1,0)),"")</f>
        <v>0</v>
      </c>
      <c r="V728" s="157">
        <f>IFERROR(INDEX(NoSettings_v3!$C$2:$AH$4612,MATCH('EPS 3.1.3'!$B728,NoSettings_v3!$A$2:$A$4612,0),MATCH('EPS 3.1.3'!V$1,NoSettings_v3!$C$1:$AH$1,0)),"")</f>
        <v>0</v>
      </c>
      <c r="W728" s="157">
        <f>IFERROR(INDEX(NoSettings_v3!$C$2:$AH$4612,MATCH('EPS 3.1.3'!$B728,NoSettings_v3!$A$2:$A$4612,0),MATCH('EPS 3.1.3'!W$1,NoSettings_v3!$C$1:$AH$1,0)),"")</f>
        <v>0</v>
      </c>
      <c r="X728" s="157">
        <f>IFERROR(INDEX(NoSettings_v3!$C$2:$AH$4612,MATCH('EPS 3.1.3'!$B728,NoSettings_v3!$A$2:$A$4612,0),MATCH('EPS 3.1.3'!X$1,NoSettings_v3!$C$1:$AH$1,0)),"")</f>
        <v>0</v>
      </c>
      <c r="Y728" s="157">
        <f>IFERROR(INDEX(NoSettings_v3!$C$2:$AH$4612,MATCH('EPS 3.1.3'!$B728,NoSettings_v3!$A$2:$A$4612,0),MATCH('EPS 3.1.3'!Y$1,NoSettings_v3!$C$1:$AH$1,0)),"")</f>
        <v>0</v>
      </c>
      <c r="Z728" s="157">
        <f>IFERROR(INDEX(NoSettings_v3!$C$2:$AH$4612,MATCH('EPS 3.1.3'!$B728,NoSettings_v3!$A$2:$A$4612,0),MATCH('EPS 3.1.3'!Z$1,NoSettings_v3!$C$1:$AH$1,0)),"")</f>
        <v>0</v>
      </c>
      <c r="AA728" s="157">
        <f>IFERROR(INDEX(NoSettings_v3!$C$2:$AH$4612,MATCH('EPS 3.1.3'!$B728,NoSettings_v3!$A$2:$A$4612,0),MATCH('EPS 3.1.3'!AA$1,NoSettings_v3!$C$1:$AH$1,0)),"")</f>
        <v>0</v>
      </c>
      <c r="AB728" s="157">
        <f>IFERROR(INDEX(NoSettings_v3!$C$2:$AH$4612,MATCH('EPS 3.1.3'!$B728,NoSettings_v3!$A$2:$A$4612,0),MATCH('EPS 3.1.3'!AB$1,NoSettings_v3!$C$1:$AH$1,0)),"")</f>
        <v>0</v>
      </c>
      <c r="AC728" s="157">
        <f>IFERROR(INDEX(NoSettings_v3!$C$2:$AH$4612,MATCH('EPS 3.1.3'!$B728,NoSettings_v3!$A$2:$A$4612,0),MATCH('EPS 3.1.3'!AC$1,NoSettings_v3!$C$1:$AH$1,0)),"")</f>
        <v>0</v>
      </c>
      <c r="AD728" s="157">
        <f>IFERROR(INDEX(NoSettings_v3!$C$2:$AH$4612,MATCH('EPS 3.1.3'!$B728,NoSettings_v3!$A$2:$A$4612,0),MATCH('EPS 3.1.3'!AD$1,NoSettings_v3!$C$1:$AH$1,0)),"")</f>
        <v>0</v>
      </c>
      <c r="AE728" s="157">
        <f>IFERROR(INDEX(NoSettings_v3!$C$2:$AH$4612,MATCH('EPS 3.1.3'!$B728,NoSettings_v3!$A$2:$A$4612,0),MATCH('EPS 3.1.3'!AE$1,NoSettings_v3!$C$1:$AH$1,0)),"")</f>
        <v>0</v>
      </c>
      <c r="AF728" s="157">
        <f>IFERROR(INDEX(NoSettings_v3!$C$2:$AH$4612,MATCH('EPS 3.1.3'!$B728,NoSettings_v3!$A$2:$A$4612,0),MATCH('EPS 3.1.3'!AF$1,NoSettings_v3!$C$1:$AH$1,0)),"")</f>
        <v>0</v>
      </c>
      <c r="AG728" s="157">
        <f>IFERROR(INDEX(NoSettings_v3!$C$2:$AH$4612,MATCH('EPS 3.1.3'!$B728,NoSettings_v3!$A$2:$A$4612,0),MATCH('EPS 3.1.3'!AG$1,NoSettings_v3!$C$1:$AH$1,0)),"")</f>
        <v>0</v>
      </c>
      <c r="AH728" s="157">
        <f>IFERROR(INDEX(NoSettings_v3!$C$2:$AH$4612,MATCH('EPS 3.1.3'!$B728,NoSettings_v3!$A$2:$A$4612,0),MATCH('EPS 3.1.3'!AH$1,NoSettings_v3!$C$1:$AH$1,0)),"")</f>
        <v>0</v>
      </c>
      <c r="AI728" s="157">
        <f>IFERROR(INDEX(NoSettings_v3!$C$2:$AH$4612,MATCH('EPS 3.1.3'!$B728,NoSettings_v3!$A$2:$A$4612,0),MATCH('EPS 3.1.3'!AI$1,NoSettings_v3!$C$1:$AH$1,0)),"")</f>
        <v>0</v>
      </c>
    </row>
    <row r="729" spans="2:35" x14ac:dyDescent="0.35">
      <c r="B729" s="161" t="s">
        <v>1366</v>
      </c>
      <c r="C729" s="127" t="s">
        <v>964</v>
      </c>
      <c r="D729" s="157">
        <f>IFERROR(INDEX(NoSettings_v3!$C$2:$AH$4612,MATCH('EPS 3.1.3'!$B729,NoSettings_v3!$A$2:$A$4612,0),MATCH('EPS 3.1.3'!D$1,NoSettings_v3!$C$1:$AH$1,0)),"")</f>
        <v>0</v>
      </c>
      <c r="E729" s="157">
        <f>IFERROR(INDEX(NoSettings_v3!$C$2:$AH$4612,MATCH('EPS 3.1.3'!$B729,NoSettings_v3!$A$2:$A$4612,0),MATCH('EPS 3.1.3'!E$1,NoSettings_v3!$C$1:$AH$1,0)),"")</f>
        <v>0</v>
      </c>
      <c r="F729" s="157">
        <f>IFERROR(INDEX(NoSettings_v3!$C$2:$AH$4612,MATCH('EPS 3.1.3'!$B729,NoSettings_v3!$A$2:$A$4612,0),MATCH('EPS 3.1.3'!F$1,NoSettings_v3!$C$1:$AH$1,0)),"")</f>
        <v>0</v>
      </c>
      <c r="G729" s="157">
        <f>IFERROR(INDEX(NoSettings_v3!$C$2:$AH$4612,MATCH('EPS 3.1.3'!$B729,NoSettings_v3!$A$2:$A$4612,0),MATCH('EPS 3.1.3'!G$1,NoSettings_v3!$C$1:$AH$1,0)),"")</f>
        <v>0</v>
      </c>
      <c r="H729" s="157">
        <f>IFERROR(INDEX(NoSettings_v3!$C$2:$AH$4612,MATCH('EPS 3.1.3'!$B729,NoSettings_v3!$A$2:$A$4612,0),MATCH('EPS 3.1.3'!H$1,NoSettings_v3!$C$1:$AH$1,0)),"")</f>
        <v>0</v>
      </c>
      <c r="I729" s="157">
        <f>IFERROR(INDEX(NoSettings_v3!$C$2:$AH$4612,MATCH('EPS 3.1.3'!$B729,NoSettings_v3!$A$2:$A$4612,0),MATCH('EPS 3.1.3'!I$1,NoSettings_v3!$C$1:$AH$1,0)),"")</f>
        <v>0</v>
      </c>
      <c r="J729" s="157">
        <f>IFERROR(INDEX(NoSettings_v3!$C$2:$AH$4612,MATCH('EPS 3.1.3'!$B729,NoSettings_v3!$A$2:$A$4612,0),MATCH('EPS 3.1.3'!J$1,NoSettings_v3!$C$1:$AH$1,0)),"")</f>
        <v>0</v>
      </c>
      <c r="K729" s="157">
        <f>IFERROR(INDEX(NoSettings_v3!$C$2:$AH$4612,MATCH('EPS 3.1.3'!$B729,NoSettings_v3!$A$2:$A$4612,0),MATCH('EPS 3.1.3'!K$1,NoSettings_v3!$C$1:$AH$1,0)),"")</f>
        <v>0</v>
      </c>
      <c r="L729" s="157">
        <f>IFERROR(INDEX(NoSettings_v3!$C$2:$AH$4612,MATCH('EPS 3.1.3'!$B729,NoSettings_v3!$A$2:$A$4612,0),MATCH('EPS 3.1.3'!L$1,NoSettings_v3!$C$1:$AH$1,0)),"")</f>
        <v>0</v>
      </c>
      <c r="M729" s="157">
        <f>IFERROR(INDEX(NoSettings_v3!$C$2:$AH$4612,MATCH('EPS 3.1.3'!$B729,NoSettings_v3!$A$2:$A$4612,0),MATCH('EPS 3.1.3'!M$1,NoSettings_v3!$C$1:$AH$1,0)),"")</f>
        <v>0</v>
      </c>
      <c r="N729" s="157">
        <f>IFERROR(INDEX(NoSettings_v3!$C$2:$AH$4612,MATCH('EPS 3.1.3'!$B729,NoSettings_v3!$A$2:$A$4612,0),MATCH('EPS 3.1.3'!N$1,NoSettings_v3!$C$1:$AH$1,0)),"")</f>
        <v>0</v>
      </c>
      <c r="O729" s="157">
        <f>IFERROR(INDEX(NoSettings_v3!$C$2:$AH$4612,MATCH('EPS 3.1.3'!$B729,NoSettings_v3!$A$2:$A$4612,0),MATCH('EPS 3.1.3'!O$1,NoSettings_v3!$C$1:$AH$1,0)),"")</f>
        <v>0</v>
      </c>
      <c r="P729" s="157">
        <f>IFERROR(INDEX(NoSettings_v3!$C$2:$AH$4612,MATCH('EPS 3.1.3'!$B729,NoSettings_v3!$A$2:$A$4612,0),MATCH('EPS 3.1.3'!P$1,NoSettings_v3!$C$1:$AH$1,0)),"")</f>
        <v>0</v>
      </c>
      <c r="Q729" s="157">
        <f>IFERROR(INDEX(NoSettings_v3!$C$2:$AH$4612,MATCH('EPS 3.1.3'!$B729,NoSettings_v3!$A$2:$A$4612,0),MATCH('EPS 3.1.3'!Q$1,NoSettings_v3!$C$1:$AH$1,0)),"")</f>
        <v>0</v>
      </c>
      <c r="R729" s="157">
        <f>IFERROR(INDEX(NoSettings_v3!$C$2:$AH$4612,MATCH('EPS 3.1.3'!$B729,NoSettings_v3!$A$2:$A$4612,0),MATCH('EPS 3.1.3'!R$1,NoSettings_v3!$C$1:$AH$1,0)),"")</f>
        <v>0</v>
      </c>
      <c r="S729" s="157">
        <f>IFERROR(INDEX(NoSettings_v3!$C$2:$AH$4612,MATCH('EPS 3.1.3'!$B729,NoSettings_v3!$A$2:$A$4612,0),MATCH('EPS 3.1.3'!S$1,NoSettings_v3!$C$1:$AH$1,0)),"")</f>
        <v>0</v>
      </c>
      <c r="T729" s="157">
        <f>IFERROR(INDEX(NoSettings_v3!$C$2:$AH$4612,MATCH('EPS 3.1.3'!$B729,NoSettings_v3!$A$2:$A$4612,0),MATCH('EPS 3.1.3'!T$1,NoSettings_v3!$C$1:$AH$1,0)),"")</f>
        <v>0</v>
      </c>
      <c r="U729" s="157">
        <f>IFERROR(INDEX(NoSettings_v3!$C$2:$AH$4612,MATCH('EPS 3.1.3'!$B729,NoSettings_v3!$A$2:$A$4612,0),MATCH('EPS 3.1.3'!U$1,NoSettings_v3!$C$1:$AH$1,0)),"")</f>
        <v>0</v>
      </c>
      <c r="V729" s="157">
        <f>IFERROR(INDEX(NoSettings_v3!$C$2:$AH$4612,MATCH('EPS 3.1.3'!$B729,NoSettings_v3!$A$2:$A$4612,0),MATCH('EPS 3.1.3'!V$1,NoSettings_v3!$C$1:$AH$1,0)),"")</f>
        <v>0</v>
      </c>
      <c r="W729" s="157">
        <f>IFERROR(INDEX(NoSettings_v3!$C$2:$AH$4612,MATCH('EPS 3.1.3'!$B729,NoSettings_v3!$A$2:$A$4612,0),MATCH('EPS 3.1.3'!W$1,NoSettings_v3!$C$1:$AH$1,0)),"")</f>
        <v>0</v>
      </c>
      <c r="X729" s="157">
        <f>IFERROR(INDEX(NoSettings_v3!$C$2:$AH$4612,MATCH('EPS 3.1.3'!$B729,NoSettings_v3!$A$2:$A$4612,0),MATCH('EPS 3.1.3'!X$1,NoSettings_v3!$C$1:$AH$1,0)),"")</f>
        <v>0</v>
      </c>
      <c r="Y729" s="157">
        <f>IFERROR(INDEX(NoSettings_v3!$C$2:$AH$4612,MATCH('EPS 3.1.3'!$B729,NoSettings_v3!$A$2:$A$4612,0),MATCH('EPS 3.1.3'!Y$1,NoSettings_v3!$C$1:$AH$1,0)),"")</f>
        <v>0</v>
      </c>
      <c r="Z729" s="157">
        <f>IFERROR(INDEX(NoSettings_v3!$C$2:$AH$4612,MATCH('EPS 3.1.3'!$B729,NoSettings_v3!$A$2:$A$4612,0),MATCH('EPS 3.1.3'!Z$1,NoSettings_v3!$C$1:$AH$1,0)),"")</f>
        <v>0</v>
      </c>
      <c r="AA729" s="157">
        <f>IFERROR(INDEX(NoSettings_v3!$C$2:$AH$4612,MATCH('EPS 3.1.3'!$B729,NoSettings_v3!$A$2:$A$4612,0),MATCH('EPS 3.1.3'!AA$1,NoSettings_v3!$C$1:$AH$1,0)),"")</f>
        <v>0</v>
      </c>
      <c r="AB729" s="157">
        <f>IFERROR(INDEX(NoSettings_v3!$C$2:$AH$4612,MATCH('EPS 3.1.3'!$B729,NoSettings_v3!$A$2:$A$4612,0),MATCH('EPS 3.1.3'!AB$1,NoSettings_v3!$C$1:$AH$1,0)),"")</f>
        <v>0</v>
      </c>
      <c r="AC729" s="157">
        <f>IFERROR(INDEX(NoSettings_v3!$C$2:$AH$4612,MATCH('EPS 3.1.3'!$B729,NoSettings_v3!$A$2:$A$4612,0),MATCH('EPS 3.1.3'!AC$1,NoSettings_v3!$C$1:$AH$1,0)),"")</f>
        <v>0</v>
      </c>
      <c r="AD729" s="157">
        <f>IFERROR(INDEX(NoSettings_v3!$C$2:$AH$4612,MATCH('EPS 3.1.3'!$B729,NoSettings_v3!$A$2:$A$4612,0),MATCH('EPS 3.1.3'!AD$1,NoSettings_v3!$C$1:$AH$1,0)),"")</f>
        <v>0</v>
      </c>
      <c r="AE729" s="157">
        <f>IFERROR(INDEX(NoSettings_v3!$C$2:$AH$4612,MATCH('EPS 3.1.3'!$B729,NoSettings_v3!$A$2:$A$4612,0),MATCH('EPS 3.1.3'!AE$1,NoSettings_v3!$C$1:$AH$1,0)),"")</f>
        <v>0</v>
      </c>
      <c r="AF729" s="157">
        <f>IFERROR(INDEX(NoSettings_v3!$C$2:$AH$4612,MATCH('EPS 3.1.3'!$B729,NoSettings_v3!$A$2:$A$4612,0),MATCH('EPS 3.1.3'!AF$1,NoSettings_v3!$C$1:$AH$1,0)),"")</f>
        <v>0</v>
      </c>
      <c r="AG729" s="157">
        <f>IFERROR(INDEX(NoSettings_v3!$C$2:$AH$4612,MATCH('EPS 3.1.3'!$B729,NoSettings_v3!$A$2:$A$4612,0),MATCH('EPS 3.1.3'!AG$1,NoSettings_v3!$C$1:$AH$1,0)),"")</f>
        <v>0</v>
      </c>
      <c r="AH729" s="157">
        <f>IFERROR(INDEX(NoSettings_v3!$C$2:$AH$4612,MATCH('EPS 3.1.3'!$B729,NoSettings_v3!$A$2:$A$4612,0),MATCH('EPS 3.1.3'!AH$1,NoSettings_v3!$C$1:$AH$1,0)),"")</f>
        <v>0</v>
      </c>
      <c r="AI729" s="157">
        <f>IFERROR(INDEX(NoSettings_v3!$C$2:$AH$4612,MATCH('EPS 3.1.3'!$B729,NoSettings_v3!$A$2:$A$4612,0),MATCH('EPS 3.1.3'!AI$1,NoSettings_v3!$C$1:$AH$1,0)),"")</f>
        <v>0</v>
      </c>
    </row>
    <row r="730" spans="2:35" x14ac:dyDescent="0.35">
      <c r="B730" s="161" t="s">
        <v>1367</v>
      </c>
      <c r="C730" s="127" t="s">
        <v>964</v>
      </c>
      <c r="D730" s="157">
        <f>IFERROR(INDEX(NoSettings_v3!$C$2:$AH$4612,MATCH('EPS 3.1.3'!$B730,NoSettings_v3!$A$2:$A$4612,0),MATCH('EPS 3.1.3'!D$1,NoSettings_v3!$C$1:$AH$1,0)),"")</f>
        <v>0</v>
      </c>
      <c r="E730" s="157">
        <f>IFERROR(INDEX(NoSettings_v3!$C$2:$AH$4612,MATCH('EPS 3.1.3'!$B730,NoSettings_v3!$A$2:$A$4612,0),MATCH('EPS 3.1.3'!E$1,NoSettings_v3!$C$1:$AH$1,0)),"")</f>
        <v>0</v>
      </c>
      <c r="F730" s="157">
        <f>IFERROR(INDEX(NoSettings_v3!$C$2:$AH$4612,MATCH('EPS 3.1.3'!$B730,NoSettings_v3!$A$2:$A$4612,0),MATCH('EPS 3.1.3'!F$1,NoSettings_v3!$C$1:$AH$1,0)),"")</f>
        <v>0</v>
      </c>
      <c r="G730" s="157">
        <f>IFERROR(INDEX(NoSettings_v3!$C$2:$AH$4612,MATCH('EPS 3.1.3'!$B730,NoSettings_v3!$A$2:$A$4612,0),MATCH('EPS 3.1.3'!G$1,NoSettings_v3!$C$1:$AH$1,0)),"")</f>
        <v>0</v>
      </c>
      <c r="H730" s="157">
        <f>IFERROR(INDEX(NoSettings_v3!$C$2:$AH$4612,MATCH('EPS 3.1.3'!$B730,NoSettings_v3!$A$2:$A$4612,0),MATCH('EPS 3.1.3'!H$1,NoSettings_v3!$C$1:$AH$1,0)),"")</f>
        <v>0</v>
      </c>
      <c r="I730" s="157">
        <f>IFERROR(INDEX(NoSettings_v3!$C$2:$AH$4612,MATCH('EPS 3.1.3'!$B730,NoSettings_v3!$A$2:$A$4612,0),MATCH('EPS 3.1.3'!I$1,NoSettings_v3!$C$1:$AH$1,0)),"")</f>
        <v>0</v>
      </c>
      <c r="J730" s="157">
        <f>IFERROR(INDEX(NoSettings_v3!$C$2:$AH$4612,MATCH('EPS 3.1.3'!$B730,NoSettings_v3!$A$2:$A$4612,0),MATCH('EPS 3.1.3'!J$1,NoSettings_v3!$C$1:$AH$1,0)),"")</f>
        <v>0</v>
      </c>
      <c r="K730" s="157">
        <f>IFERROR(INDEX(NoSettings_v3!$C$2:$AH$4612,MATCH('EPS 3.1.3'!$B730,NoSettings_v3!$A$2:$A$4612,0),MATCH('EPS 3.1.3'!K$1,NoSettings_v3!$C$1:$AH$1,0)),"")</f>
        <v>0</v>
      </c>
      <c r="L730" s="157">
        <f>IFERROR(INDEX(NoSettings_v3!$C$2:$AH$4612,MATCH('EPS 3.1.3'!$B730,NoSettings_v3!$A$2:$A$4612,0),MATCH('EPS 3.1.3'!L$1,NoSettings_v3!$C$1:$AH$1,0)),"")</f>
        <v>0</v>
      </c>
      <c r="M730" s="157">
        <f>IFERROR(INDEX(NoSettings_v3!$C$2:$AH$4612,MATCH('EPS 3.1.3'!$B730,NoSettings_v3!$A$2:$A$4612,0),MATCH('EPS 3.1.3'!M$1,NoSettings_v3!$C$1:$AH$1,0)),"")</f>
        <v>0</v>
      </c>
      <c r="N730" s="157">
        <f>IFERROR(INDEX(NoSettings_v3!$C$2:$AH$4612,MATCH('EPS 3.1.3'!$B730,NoSettings_v3!$A$2:$A$4612,0),MATCH('EPS 3.1.3'!N$1,NoSettings_v3!$C$1:$AH$1,0)),"")</f>
        <v>0</v>
      </c>
      <c r="O730" s="157">
        <f>IFERROR(INDEX(NoSettings_v3!$C$2:$AH$4612,MATCH('EPS 3.1.3'!$B730,NoSettings_v3!$A$2:$A$4612,0),MATCH('EPS 3.1.3'!O$1,NoSettings_v3!$C$1:$AH$1,0)),"")</f>
        <v>0</v>
      </c>
      <c r="P730" s="157">
        <f>IFERROR(INDEX(NoSettings_v3!$C$2:$AH$4612,MATCH('EPS 3.1.3'!$B730,NoSettings_v3!$A$2:$A$4612,0),MATCH('EPS 3.1.3'!P$1,NoSettings_v3!$C$1:$AH$1,0)),"")</f>
        <v>0</v>
      </c>
      <c r="Q730" s="157">
        <f>IFERROR(INDEX(NoSettings_v3!$C$2:$AH$4612,MATCH('EPS 3.1.3'!$B730,NoSettings_v3!$A$2:$A$4612,0),MATCH('EPS 3.1.3'!Q$1,NoSettings_v3!$C$1:$AH$1,0)),"")</f>
        <v>0</v>
      </c>
      <c r="R730" s="157">
        <f>IFERROR(INDEX(NoSettings_v3!$C$2:$AH$4612,MATCH('EPS 3.1.3'!$B730,NoSettings_v3!$A$2:$A$4612,0),MATCH('EPS 3.1.3'!R$1,NoSettings_v3!$C$1:$AH$1,0)),"")</f>
        <v>0</v>
      </c>
      <c r="S730" s="157">
        <f>IFERROR(INDEX(NoSettings_v3!$C$2:$AH$4612,MATCH('EPS 3.1.3'!$B730,NoSettings_v3!$A$2:$A$4612,0),MATCH('EPS 3.1.3'!S$1,NoSettings_v3!$C$1:$AH$1,0)),"")</f>
        <v>0</v>
      </c>
      <c r="T730" s="157">
        <f>IFERROR(INDEX(NoSettings_v3!$C$2:$AH$4612,MATCH('EPS 3.1.3'!$B730,NoSettings_v3!$A$2:$A$4612,0),MATCH('EPS 3.1.3'!T$1,NoSettings_v3!$C$1:$AH$1,0)),"")</f>
        <v>0</v>
      </c>
      <c r="U730" s="157">
        <f>IFERROR(INDEX(NoSettings_v3!$C$2:$AH$4612,MATCH('EPS 3.1.3'!$B730,NoSettings_v3!$A$2:$A$4612,0),MATCH('EPS 3.1.3'!U$1,NoSettings_v3!$C$1:$AH$1,0)),"")</f>
        <v>0</v>
      </c>
      <c r="V730" s="157">
        <f>IFERROR(INDEX(NoSettings_v3!$C$2:$AH$4612,MATCH('EPS 3.1.3'!$B730,NoSettings_v3!$A$2:$A$4612,0),MATCH('EPS 3.1.3'!V$1,NoSettings_v3!$C$1:$AH$1,0)),"")</f>
        <v>0</v>
      </c>
      <c r="W730" s="157">
        <f>IFERROR(INDEX(NoSettings_v3!$C$2:$AH$4612,MATCH('EPS 3.1.3'!$B730,NoSettings_v3!$A$2:$A$4612,0),MATCH('EPS 3.1.3'!W$1,NoSettings_v3!$C$1:$AH$1,0)),"")</f>
        <v>0</v>
      </c>
      <c r="X730" s="157">
        <f>IFERROR(INDEX(NoSettings_v3!$C$2:$AH$4612,MATCH('EPS 3.1.3'!$B730,NoSettings_v3!$A$2:$A$4612,0),MATCH('EPS 3.1.3'!X$1,NoSettings_v3!$C$1:$AH$1,0)),"")</f>
        <v>0</v>
      </c>
      <c r="Y730" s="157">
        <f>IFERROR(INDEX(NoSettings_v3!$C$2:$AH$4612,MATCH('EPS 3.1.3'!$B730,NoSettings_v3!$A$2:$A$4612,0),MATCH('EPS 3.1.3'!Y$1,NoSettings_v3!$C$1:$AH$1,0)),"")</f>
        <v>0</v>
      </c>
      <c r="Z730" s="157">
        <f>IFERROR(INDEX(NoSettings_v3!$C$2:$AH$4612,MATCH('EPS 3.1.3'!$B730,NoSettings_v3!$A$2:$A$4612,0),MATCH('EPS 3.1.3'!Z$1,NoSettings_v3!$C$1:$AH$1,0)),"")</f>
        <v>0</v>
      </c>
      <c r="AA730" s="157">
        <f>IFERROR(INDEX(NoSettings_v3!$C$2:$AH$4612,MATCH('EPS 3.1.3'!$B730,NoSettings_v3!$A$2:$A$4612,0),MATCH('EPS 3.1.3'!AA$1,NoSettings_v3!$C$1:$AH$1,0)),"")</f>
        <v>0</v>
      </c>
      <c r="AB730" s="157">
        <f>IFERROR(INDEX(NoSettings_v3!$C$2:$AH$4612,MATCH('EPS 3.1.3'!$B730,NoSettings_v3!$A$2:$A$4612,0),MATCH('EPS 3.1.3'!AB$1,NoSettings_v3!$C$1:$AH$1,0)),"")</f>
        <v>0</v>
      </c>
      <c r="AC730" s="157">
        <f>IFERROR(INDEX(NoSettings_v3!$C$2:$AH$4612,MATCH('EPS 3.1.3'!$B730,NoSettings_v3!$A$2:$A$4612,0),MATCH('EPS 3.1.3'!AC$1,NoSettings_v3!$C$1:$AH$1,0)),"")</f>
        <v>0</v>
      </c>
      <c r="AD730" s="157">
        <f>IFERROR(INDEX(NoSettings_v3!$C$2:$AH$4612,MATCH('EPS 3.1.3'!$B730,NoSettings_v3!$A$2:$A$4612,0),MATCH('EPS 3.1.3'!AD$1,NoSettings_v3!$C$1:$AH$1,0)),"")</f>
        <v>0</v>
      </c>
      <c r="AE730" s="157">
        <f>IFERROR(INDEX(NoSettings_v3!$C$2:$AH$4612,MATCH('EPS 3.1.3'!$B730,NoSettings_v3!$A$2:$A$4612,0),MATCH('EPS 3.1.3'!AE$1,NoSettings_v3!$C$1:$AH$1,0)),"")</f>
        <v>0</v>
      </c>
      <c r="AF730" s="157">
        <f>IFERROR(INDEX(NoSettings_v3!$C$2:$AH$4612,MATCH('EPS 3.1.3'!$B730,NoSettings_v3!$A$2:$A$4612,0),MATCH('EPS 3.1.3'!AF$1,NoSettings_v3!$C$1:$AH$1,0)),"")</f>
        <v>0</v>
      </c>
      <c r="AG730" s="157">
        <f>IFERROR(INDEX(NoSettings_v3!$C$2:$AH$4612,MATCH('EPS 3.1.3'!$B730,NoSettings_v3!$A$2:$A$4612,0),MATCH('EPS 3.1.3'!AG$1,NoSettings_v3!$C$1:$AH$1,0)),"")</f>
        <v>0</v>
      </c>
      <c r="AH730" s="157">
        <f>IFERROR(INDEX(NoSettings_v3!$C$2:$AH$4612,MATCH('EPS 3.1.3'!$B730,NoSettings_v3!$A$2:$A$4612,0),MATCH('EPS 3.1.3'!AH$1,NoSettings_v3!$C$1:$AH$1,0)),"")</f>
        <v>0</v>
      </c>
      <c r="AI730" s="157">
        <f>IFERROR(INDEX(NoSettings_v3!$C$2:$AH$4612,MATCH('EPS 3.1.3'!$B730,NoSettings_v3!$A$2:$A$4612,0),MATCH('EPS 3.1.3'!AI$1,NoSettings_v3!$C$1:$AH$1,0)),"")</f>
        <v>0</v>
      </c>
    </row>
    <row r="731" spans="2:35" x14ac:dyDescent="0.35">
      <c r="B731" s="161" t="s">
        <v>1368</v>
      </c>
      <c r="C731" s="127" t="s">
        <v>964</v>
      </c>
      <c r="D731" s="157">
        <f>IFERROR(INDEX(NoSettings_v3!$C$2:$AH$4612,MATCH('EPS 3.1.3'!$B731,NoSettings_v3!$A$2:$A$4612,0),MATCH('EPS 3.1.3'!D$1,NoSettings_v3!$C$1:$AH$1,0)),"")</f>
        <v>0</v>
      </c>
      <c r="E731" s="157">
        <f>IFERROR(INDEX(NoSettings_v3!$C$2:$AH$4612,MATCH('EPS 3.1.3'!$B731,NoSettings_v3!$A$2:$A$4612,0),MATCH('EPS 3.1.3'!E$1,NoSettings_v3!$C$1:$AH$1,0)),"")</f>
        <v>0</v>
      </c>
      <c r="F731" s="157">
        <f>IFERROR(INDEX(NoSettings_v3!$C$2:$AH$4612,MATCH('EPS 3.1.3'!$B731,NoSettings_v3!$A$2:$A$4612,0),MATCH('EPS 3.1.3'!F$1,NoSettings_v3!$C$1:$AH$1,0)),"")</f>
        <v>0</v>
      </c>
      <c r="G731" s="157">
        <f>IFERROR(INDEX(NoSettings_v3!$C$2:$AH$4612,MATCH('EPS 3.1.3'!$B731,NoSettings_v3!$A$2:$A$4612,0),MATCH('EPS 3.1.3'!G$1,NoSettings_v3!$C$1:$AH$1,0)),"")</f>
        <v>0</v>
      </c>
      <c r="H731" s="157">
        <f>IFERROR(INDEX(NoSettings_v3!$C$2:$AH$4612,MATCH('EPS 3.1.3'!$B731,NoSettings_v3!$A$2:$A$4612,0),MATCH('EPS 3.1.3'!H$1,NoSettings_v3!$C$1:$AH$1,0)),"")</f>
        <v>0</v>
      </c>
      <c r="I731" s="157">
        <f>IFERROR(INDEX(NoSettings_v3!$C$2:$AH$4612,MATCH('EPS 3.1.3'!$B731,NoSettings_v3!$A$2:$A$4612,0),MATCH('EPS 3.1.3'!I$1,NoSettings_v3!$C$1:$AH$1,0)),"")</f>
        <v>0</v>
      </c>
      <c r="J731" s="157">
        <f>IFERROR(INDEX(NoSettings_v3!$C$2:$AH$4612,MATCH('EPS 3.1.3'!$B731,NoSettings_v3!$A$2:$A$4612,0),MATCH('EPS 3.1.3'!J$1,NoSettings_v3!$C$1:$AH$1,0)),"")</f>
        <v>0</v>
      </c>
      <c r="K731" s="157">
        <f>IFERROR(INDEX(NoSettings_v3!$C$2:$AH$4612,MATCH('EPS 3.1.3'!$B731,NoSettings_v3!$A$2:$A$4612,0),MATCH('EPS 3.1.3'!K$1,NoSettings_v3!$C$1:$AH$1,0)),"")</f>
        <v>0</v>
      </c>
      <c r="L731" s="157">
        <f>IFERROR(INDEX(NoSettings_v3!$C$2:$AH$4612,MATCH('EPS 3.1.3'!$B731,NoSettings_v3!$A$2:$A$4612,0),MATCH('EPS 3.1.3'!L$1,NoSettings_v3!$C$1:$AH$1,0)),"")</f>
        <v>0</v>
      </c>
      <c r="M731" s="157">
        <f>IFERROR(INDEX(NoSettings_v3!$C$2:$AH$4612,MATCH('EPS 3.1.3'!$B731,NoSettings_v3!$A$2:$A$4612,0),MATCH('EPS 3.1.3'!M$1,NoSettings_v3!$C$1:$AH$1,0)),"")</f>
        <v>0</v>
      </c>
      <c r="N731" s="157">
        <f>IFERROR(INDEX(NoSettings_v3!$C$2:$AH$4612,MATCH('EPS 3.1.3'!$B731,NoSettings_v3!$A$2:$A$4612,0),MATCH('EPS 3.1.3'!N$1,NoSettings_v3!$C$1:$AH$1,0)),"")</f>
        <v>0</v>
      </c>
      <c r="O731" s="157">
        <f>IFERROR(INDEX(NoSettings_v3!$C$2:$AH$4612,MATCH('EPS 3.1.3'!$B731,NoSettings_v3!$A$2:$A$4612,0),MATCH('EPS 3.1.3'!O$1,NoSettings_v3!$C$1:$AH$1,0)),"")</f>
        <v>0</v>
      </c>
      <c r="P731" s="157">
        <f>IFERROR(INDEX(NoSettings_v3!$C$2:$AH$4612,MATCH('EPS 3.1.3'!$B731,NoSettings_v3!$A$2:$A$4612,0),MATCH('EPS 3.1.3'!P$1,NoSettings_v3!$C$1:$AH$1,0)),"")</f>
        <v>0</v>
      </c>
      <c r="Q731" s="157">
        <f>IFERROR(INDEX(NoSettings_v3!$C$2:$AH$4612,MATCH('EPS 3.1.3'!$B731,NoSettings_v3!$A$2:$A$4612,0),MATCH('EPS 3.1.3'!Q$1,NoSettings_v3!$C$1:$AH$1,0)),"")</f>
        <v>0</v>
      </c>
      <c r="R731" s="157">
        <f>IFERROR(INDEX(NoSettings_v3!$C$2:$AH$4612,MATCH('EPS 3.1.3'!$B731,NoSettings_v3!$A$2:$A$4612,0),MATCH('EPS 3.1.3'!R$1,NoSettings_v3!$C$1:$AH$1,0)),"")</f>
        <v>0</v>
      </c>
      <c r="S731" s="157">
        <f>IFERROR(INDEX(NoSettings_v3!$C$2:$AH$4612,MATCH('EPS 3.1.3'!$B731,NoSettings_v3!$A$2:$A$4612,0),MATCH('EPS 3.1.3'!S$1,NoSettings_v3!$C$1:$AH$1,0)),"")</f>
        <v>0</v>
      </c>
      <c r="T731" s="157">
        <f>IFERROR(INDEX(NoSettings_v3!$C$2:$AH$4612,MATCH('EPS 3.1.3'!$B731,NoSettings_v3!$A$2:$A$4612,0),MATCH('EPS 3.1.3'!T$1,NoSettings_v3!$C$1:$AH$1,0)),"")</f>
        <v>0</v>
      </c>
      <c r="U731" s="157">
        <f>IFERROR(INDEX(NoSettings_v3!$C$2:$AH$4612,MATCH('EPS 3.1.3'!$B731,NoSettings_v3!$A$2:$A$4612,0),MATCH('EPS 3.1.3'!U$1,NoSettings_v3!$C$1:$AH$1,0)),"")</f>
        <v>0</v>
      </c>
      <c r="V731" s="157">
        <f>IFERROR(INDEX(NoSettings_v3!$C$2:$AH$4612,MATCH('EPS 3.1.3'!$B731,NoSettings_v3!$A$2:$A$4612,0),MATCH('EPS 3.1.3'!V$1,NoSettings_v3!$C$1:$AH$1,0)),"")</f>
        <v>0</v>
      </c>
      <c r="W731" s="157">
        <f>IFERROR(INDEX(NoSettings_v3!$C$2:$AH$4612,MATCH('EPS 3.1.3'!$B731,NoSettings_v3!$A$2:$A$4612,0),MATCH('EPS 3.1.3'!W$1,NoSettings_v3!$C$1:$AH$1,0)),"")</f>
        <v>0</v>
      </c>
      <c r="X731" s="157">
        <f>IFERROR(INDEX(NoSettings_v3!$C$2:$AH$4612,MATCH('EPS 3.1.3'!$B731,NoSettings_v3!$A$2:$A$4612,0),MATCH('EPS 3.1.3'!X$1,NoSettings_v3!$C$1:$AH$1,0)),"")</f>
        <v>0</v>
      </c>
      <c r="Y731" s="157">
        <f>IFERROR(INDEX(NoSettings_v3!$C$2:$AH$4612,MATCH('EPS 3.1.3'!$B731,NoSettings_v3!$A$2:$A$4612,0),MATCH('EPS 3.1.3'!Y$1,NoSettings_v3!$C$1:$AH$1,0)),"")</f>
        <v>0</v>
      </c>
      <c r="Z731" s="157">
        <f>IFERROR(INDEX(NoSettings_v3!$C$2:$AH$4612,MATCH('EPS 3.1.3'!$B731,NoSettings_v3!$A$2:$A$4612,0),MATCH('EPS 3.1.3'!Z$1,NoSettings_v3!$C$1:$AH$1,0)),"")</f>
        <v>0</v>
      </c>
      <c r="AA731" s="157">
        <f>IFERROR(INDEX(NoSettings_v3!$C$2:$AH$4612,MATCH('EPS 3.1.3'!$B731,NoSettings_v3!$A$2:$A$4612,0),MATCH('EPS 3.1.3'!AA$1,NoSettings_v3!$C$1:$AH$1,0)),"")</f>
        <v>0</v>
      </c>
      <c r="AB731" s="157">
        <f>IFERROR(INDEX(NoSettings_v3!$C$2:$AH$4612,MATCH('EPS 3.1.3'!$B731,NoSettings_v3!$A$2:$A$4612,0),MATCH('EPS 3.1.3'!AB$1,NoSettings_v3!$C$1:$AH$1,0)),"")</f>
        <v>0</v>
      </c>
      <c r="AC731" s="157">
        <f>IFERROR(INDEX(NoSettings_v3!$C$2:$AH$4612,MATCH('EPS 3.1.3'!$B731,NoSettings_v3!$A$2:$A$4612,0),MATCH('EPS 3.1.3'!AC$1,NoSettings_v3!$C$1:$AH$1,0)),"")</f>
        <v>0</v>
      </c>
      <c r="AD731" s="157">
        <f>IFERROR(INDEX(NoSettings_v3!$C$2:$AH$4612,MATCH('EPS 3.1.3'!$B731,NoSettings_v3!$A$2:$A$4612,0),MATCH('EPS 3.1.3'!AD$1,NoSettings_v3!$C$1:$AH$1,0)),"")</f>
        <v>0</v>
      </c>
      <c r="AE731" s="157">
        <f>IFERROR(INDEX(NoSettings_v3!$C$2:$AH$4612,MATCH('EPS 3.1.3'!$B731,NoSettings_v3!$A$2:$A$4612,0),MATCH('EPS 3.1.3'!AE$1,NoSettings_v3!$C$1:$AH$1,0)),"")</f>
        <v>0</v>
      </c>
      <c r="AF731" s="157">
        <f>IFERROR(INDEX(NoSettings_v3!$C$2:$AH$4612,MATCH('EPS 3.1.3'!$B731,NoSettings_v3!$A$2:$A$4612,0),MATCH('EPS 3.1.3'!AF$1,NoSettings_v3!$C$1:$AH$1,0)),"")</f>
        <v>0</v>
      </c>
      <c r="AG731" s="157">
        <f>IFERROR(INDEX(NoSettings_v3!$C$2:$AH$4612,MATCH('EPS 3.1.3'!$B731,NoSettings_v3!$A$2:$A$4612,0),MATCH('EPS 3.1.3'!AG$1,NoSettings_v3!$C$1:$AH$1,0)),"")</f>
        <v>0</v>
      </c>
      <c r="AH731" s="157">
        <f>IFERROR(INDEX(NoSettings_v3!$C$2:$AH$4612,MATCH('EPS 3.1.3'!$B731,NoSettings_v3!$A$2:$A$4612,0),MATCH('EPS 3.1.3'!AH$1,NoSettings_v3!$C$1:$AH$1,0)),"")</f>
        <v>0</v>
      </c>
      <c r="AI731" s="157">
        <f>IFERROR(INDEX(NoSettings_v3!$C$2:$AH$4612,MATCH('EPS 3.1.3'!$B731,NoSettings_v3!$A$2:$A$4612,0),MATCH('EPS 3.1.3'!AI$1,NoSettings_v3!$C$1:$AH$1,0)),"")</f>
        <v>0</v>
      </c>
    </row>
    <row r="732" spans="2:35" x14ac:dyDescent="0.35">
      <c r="B732" s="161" t="s">
        <v>746</v>
      </c>
      <c r="C732" s="127" t="s">
        <v>964</v>
      </c>
      <c r="D732" s="157">
        <f>IFERROR(INDEX(NoSettings_v3!$C$2:$AH$4612,MATCH('EPS 3.1.3'!$B732,NoSettings_v3!$A$2:$A$4612,0),MATCH('EPS 3.1.3'!D$1,NoSettings_v3!$C$1:$AH$1,0)),"")</f>
        <v>0</v>
      </c>
      <c r="E732" s="157">
        <f>IFERROR(INDEX(NoSettings_v3!$C$2:$AH$4612,MATCH('EPS 3.1.3'!$B732,NoSettings_v3!$A$2:$A$4612,0),MATCH('EPS 3.1.3'!E$1,NoSettings_v3!$C$1:$AH$1,0)),"")</f>
        <v>0</v>
      </c>
      <c r="F732" s="157">
        <f>IFERROR(INDEX(NoSettings_v3!$C$2:$AH$4612,MATCH('EPS 3.1.3'!$B732,NoSettings_v3!$A$2:$A$4612,0),MATCH('EPS 3.1.3'!F$1,NoSettings_v3!$C$1:$AH$1,0)),"")</f>
        <v>0</v>
      </c>
      <c r="G732" s="157">
        <f>IFERROR(INDEX(NoSettings_v3!$C$2:$AH$4612,MATCH('EPS 3.1.3'!$B732,NoSettings_v3!$A$2:$A$4612,0),MATCH('EPS 3.1.3'!G$1,NoSettings_v3!$C$1:$AH$1,0)),"")</f>
        <v>0</v>
      </c>
      <c r="H732" s="157">
        <f>IFERROR(INDEX(NoSettings_v3!$C$2:$AH$4612,MATCH('EPS 3.1.3'!$B732,NoSettings_v3!$A$2:$A$4612,0),MATCH('EPS 3.1.3'!H$1,NoSettings_v3!$C$1:$AH$1,0)),"")</f>
        <v>0</v>
      </c>
      <c r="I732" s="157">
        <f>IFERROR(INDEX(NoSettings_v3!$C$2:$AH$4612,MATCH('EPS 3.1.3'!$B732,NoSettings_v3!$A$2:$A$4612,0),MATCH('EPS 3.1.3'!I$1,NoSettings_v3!$C$1:$AH$1,0)),"")</f>
        <v>0</v>
      </c>
      <c r="J732" s="157">
        <f>IFERROR(INDEX(NoSettings_v3!$C$2:$AH$4612,MATCH('EPS 3.1.3'!$B732,NoSettings_v3!$A$2:$A$4612,0),MATCH('EPS 3.1.3'!J$1,NoSettings_v3!$C$1:$AH$1,0)),"")</f>
        <v>0</v>
      </c>
      <c r="K732" s="157">
        <f>IFERROR(INDEX(NoSettings_v3!$C$2:$AH$4612,MATCH('EPS 3.1.3'!$B732,NoSettings_v3!$A$2:$A$4612,0),MATCH('EPS 3.1.3'!K$1,NoSettings_v3!$C$1:$AH$1,0)),"")</f>
        <v>0</v>
      </c>
      <c r="L732" s="157">
        <f>IFERROR(INDEX(NoSettings_v3!$C$2:$AH$4612,MATCH('EPS 3.1.3'!$B732,NoSettings_v3!$A$2:$A$4612,0),MATCH('EPS 3.1.3'!L$1,NoSettings_v3!$C$1:$AH$1,0)),"")</f>
        <v>0</v>
      </c>
      <c r="M732" s="157">
        <f>IFERROR(INDEX(NoSettings_v3!$C$2:$AH$4612,MATCH('EPS 3.1.3'!$B732,NoSettings_v3!$A$2:$A$4612,0),MATCH('EPS 3.1.3'!M$1,NoSettings_v3!$C$1:$AH$1,0)),"")</f>
        <v>0</v>
      </c>
      <c r="N732" s="157">
        <f>IFERROR(INDEX(NoSettings_v3!$C$2:$AH$4612,MATCH('EPS 3.1.3'!$B732,NoSettings_v3!$A$2:$A$4612,0),MATCH('EPS 3.1.3'!N$1,NoSettings_v3!$C$1:$AH$1,0)),"")</f>
        <v>0</v>
      </c>
      <c r="O732" s="157">
        <f>IFERROR(INDEX(NoSettings_v3!$C$2:$AH$4612,MATCH('EPS 3.1.3'!$B732,NoSettings_v3!$A$2:$A$4612,0),MATCH('EPS 3.1.3'!O$1,NoSettings_v3!$C$1:$AH$1,0)),"")</f>
        <v>0</v>
      </c>
      <c r="P732" s="157">
        <f>IFERROR(INDEX(NoSettings_v3!$C$2:$AH$4612,MATCH('EPS 3.1.3'!$B732,NoSettings_v3!$A$2:$A$4612,0),MATCH('EPS 3.1.3'!P$1,NoSettings_v3!$C$1:$AH$1,0)),"")</f>
        <v>0</v>
      </c>
      <c r="Q732" s="157">
        <f>IFERROR(INDEX(NoSettings_v3!$C$2:$AH$4612,MATCH('EPS 3.1.3'!$B732,NoSettings_v3!$A$2:$A$4612,0),MATCH('EPS 3.1.3'!Q$1,NoSettings_v3!$C$1:$AH$1,0)),"")</f>
        <v>0</v>
      </c>
      <c r="R732" s="157">
        <f>IFERROR(INDEX(NoSettings_v3!$C$2:$AH$4612,MATCH('EPS 3.1.3'!$B732,NoSettings_v3!$A$2:$A$4612,0),MATCH('EPS 3.1.3'!R$1,NoSettings_v3!$C$1:$AH$1,0)),"")</f>
        <v>0</v>
      </c>
      <c r="S732" s="157">
        <f>IFERROR(INDEX(NoSettings_v3!$C$2:$AH$4612,MATCH('EPS 3.1.3'!$B732,NoSettings_v3!$A$2:$A$4612,0),MATCH('EPS 3.1.3'!S$1,NoSettings_v3!$C$1:$AH$1,0)),"")</f>
        <v>0</v>
      </c>
      <c r="T732" s="157">
        <f>IFERROR(INDEX(NoSettings_v3!$C$2:$AH$4612,MATCH('EPS 3.1.3'!$B732,NoSettings_v3!$A$2:$A$4612,0),MATCH('EPS 3.1.3'!T$1,NoSettings_v3!$C$1:$AH$1,0)),"")</f>
        <v>0</v>
      </c>
      <c r="U732" s="157">
        <f>IFERROR(INDEX(NoSettings_v3!$C$2:$AH$4612,MATCH('EPS 3.1.3'!$B732,NoSettings_v3!$A$2:$A$4612,0),MATCH('EPS 3.1.3'!U$1,NoSettings_v3!$C$1:$AH$1,0)),"")</f>
        <v>0</v>
      </c>
      <c r="V732" s="157">
        <f>IFERROR(INDEX(NoSettings_v3!$C$2:$AH$4612,MATCH('EPS 3.1.3'!$B732,NoSettings_v3!$A$2:$A$4612,0),MATCH('EPS 3.1.3'!V$1,NoSettings_v3!$C$1:$AH$1,0)),"")</f>
        <v>0</v>
      </c>
      <c r="W732" s="157">
        <f>IFERROR(INDEX(NoSettings_v3!$C$2:$AH$4612,MATCH('EPS 3.1.3'!$B732,NoSettings_v3!$A$2:$A$4612,0),MATCH('EPS 3.1.3'!W$1,NoSettings_v3!$C$1:$AH$1,0)),"")</f>
        <v>0</v>
      </c>
      <c r="X732" s="157">
        <f>IFERROR(INDEX(NoSettings_v3!$C$2:$AH$4612,MATCH('EPS 3.1.3'!$B732,NoSettings_v3!$A$2:$A$4612,0),MATCH('EPS 3.1.3'!X$1,NoSettings_v3!$C$1:$AH$1,0)),"")</f>
        <v>0</v>
      </c>
      <c r="Y732" s="157">
        <f>IFERROR(INDEX(NoSettings_v3!$C$2:$AH$4612,MATCH('EPS 3.1.3'!$B732,NoSettings_v3!$A$2:$A$4612,0),MATCH('EPS 3.1.3'!Y$1,NoSettings_v3!$C$1:$AH$1,0)),"")</f>
        <v>0</v>
      </c>
      <c r="Z732" s="157">
        <f>IFERROR(INDEX(NoSettings_v3!$C$2:$AH$4612,MATCH('EPS 3.1.3'!$B732,NoSettings_v3!$A$2:$A$4612,0),MATCH('EPS 3.1.3'!Z$1,NoSettings_v3!$C$1:$AH$1,0)),"")</f>
        <v>0</v>
      </c>
      <c r="AA732" s="157">
        <f>IFERROR(INDEX(NoSettings_v3!$C$2:$AH$4612,MATCH('EPS 3.1.3'!$B732,NoSettings_v3!$A$2:$A$4612,0),MATCH('EPS 3.1.3'!AA$1,NoSettings_v3!$C$1:$AH$1,0)),"")</f>
        <v>0</v>
      </c>
      <c r="AB732" s="157">
        <f>IFERROR(INDEX(NoSettings_v3!$C$2:$AH$4612,MATCH('EPS 3.1.3'!$B732,NoSettings_v3!$A$2:$A$4612,0),MATCH('EPS 3.1.3'!AB$1,NoSettings_v3!$C$1:$AH$1,0)),"")</f>
        <v>0</v>
      </c>
      <c r="AC732" s="157">
        <f>IFERROR(INDEX(NoSettings_v3!$C$2:$AH$4612,MATCH('EPS 3.1.3'!$B732,NoSettings_v3!$A$2:$A$4612,0),MATCH('EPS 3.1.3'!AC$1,NoSettings_v3!$C$1:$AH$1,0)),"")</f>
        <v>0</v>
      </c>
      <c r="AD732" s="157">
        <f>IFERROR(INDEX(NoSettings_v3!$C$2:$AH$4612,MATCH('EPS 3.1.3'!$B732,NoSettings_v3!$A$2:$A$4612,0),MATCH('EPS 3.1.3'!AD$1,NoSettings_v3!$C$1:$AH$1,0)),"")</f>
        <v>0</v>
      </c>
      <c r="AE732" s="157">
        <f>IFERROR(INDEX(NoSettings_v3!$C$2:$AH$4612,MATCH('EPS 3.1.3'!$B732,NoSettings_v3!$A$2:$A$4612,0),MATCH('EPS 3.1.3'!AE$1,NoSettings_v3!$C$1:$AH$1,0)),"")</f>
        <v>0</v>
      </c>
      <c r="AF732" s="157">
        <f>IFERROR(INDEX(NoSettings_v3!$C$2:$AH$4612,MATCH('EPS 3.1.3'!$B732,NoSettings_v3!$A$2:$A$4612,0),MATCH('EPS 3.1.3'!AF$1,NoSettings_v3!$C$1:$AH$1,0)),"")</f>
        <v>0</v>
      </c>
      <c r="AG732" s="157">
        <f>IFERROR(INDEX(NoSettings_v3!$C$2:$AH$4612,MATCH('EPS 3.1.3'!$B732,NoSettings_v3!$A$2:$A$4612,0),MATCH('EPS 3.1.3'!AG$1,NoSettings_v3!$C$1:$AH$1,0)),"")</f>
        <v>0</v>
      </c>
      <c r="AH732" s="157">
        <f>IFERROR(INDEX(NoSettings_v3!$C$2:$AH$4612,MATCH('EPS 3.1.3'!$B732,NoSettings_v3!$A$2:$A$4612,0),MATCH('EPS 3.1.3'!AH$1,NoSettings_v3!$C$1:$AH$1,0)),"")</f>
        <v>0</v>
      </c>
      <c r="AI732" s="157">
        <f>IFERROR(INDEX(NoSettings_v3!$C$2:$AH$4612,MATCH('EPS 3.1.3'!$B732,NoSettings_v3!$A$2:$A$4612,0),MATCH('EPS 3.1.3'!AI$1,NoSettings_v3!$C$1:$AH$1,0)),"")</f>
        <v>0</v>
      </c>
    </row>
    <row r="733" spans="2:35" x14ac:dyDescent="0.35">
      <c r="B733" s="161" t="s">
        <v>747</v>
      </c>
      <c r="C733" s="127" t="s">
        <v>964</v>
      </c>
      <c r="D733" s="157">
        <f>IFERROR(INDEX(NoSettings_v3!$C$2:$AH$4612,MATCH('EPS 3.1.3'!$B733,NoSettings_v3!$A$2:$A$4612,0),MATCH('EPS 3.1.3'!D$1,NoSettings_v3!$C$1:$AH$1,0)),"")</f>
        <v>0</v>
      </c>
      <c r="E733" s="157">
        <f>IFERROR(INDEX(NoSettings_v3!$C$2:$AH$4612,MATCH('EPS 3.1.3'!$B733,NoSettings_v3!$A$2:$A$4612,0),MATCH('EPS 3.1.3'!E$1,NoSettings_v3!$C$1:$AH$1,0)),"")</f>
        <v>0</v>
      </c>
      <c r="F733" s="157">
        <f>IFERROR(INDEX(NoSettings_v3!$C$2:$AH$4612,MATCH('EPS 3.1.3'!$B733,NoSettings_v3!$A$2:$A$4612,0),MATCH('EPS 3.1.3'!F$1,NoSettings_v3!$C$1:$AH$1,0)),"")</f>
        <v>0</v>
      </c>
      <c r="G733" s="157">
        <f>IFERROR(INDEX(NoSettings_v3!$C$2:$AH$4612,MATCH('EPS 3.1.3'!$B733,NoSettings_v3!$A$2:$A$4612,0),MATCH('EPS 3.1.3'!G$1,NoSettings_v3!$C$1:$AH$1,0)),"")</f>
        <v>0</v>
      </c>
      <c r="H733" s="157">
        <f>IFERROR(INDEX(NoSettings_v3!$C$2:$AH$4612,MATCH('EPS 3.1.3'!$B733,NoSettings_v3!$A$2:$A$4612,0),MATCH('EPS 3.1.3'!H$1,NoSettings_v3!$C$1:$AH$1,0)),"")</f>
        <v>0</v>
      </c>
      <c r="I733" s="157">
        <f>IFERROR(INDEX(NoSettings_v3!$C$2:$AH$4612,MATCH('EPS 3.1.3'!$B733,NoSettings_v3!$A$2:$A$4612,0),MATCH('EPS 3.1.3'!I$1,NoSettings_v3!$C$1:$AH$1,0)),"")</f>
        <v>0</v>
      </c>
      <c r="J733" s="157">
        <f>IFERROR(INDEX(NoSettings_v3!$C$2:$AH$4612,MATCH('EPS 3.1.3'!$B733,NoSettings_v3!$A$2:$A$4612,0),MATCH('EPS 3.1.3'!J$1,NoSettings_v3!$C$1:$AH$1,0)),"")</f>
        <v>0</v>
      </c>
      <c r="K733" s="157">
        <f>IFERROR(INDEX(NoSettings_v3!$C$2:$AH$4612,MATCH('EPS 3.1.3'!$B733,NoSettings_v3!$A$2:$A$4612,0),MATCH('EPS 3.1.3'!K$1,NoSettings_v3!$C$1:$AH$1,0)),"")</f>
        <v>0</v>
      </c>
      <c r="L733" s="157">
        <f>IFERROR(INDEX(NoSettings_v3!$C$2:$AH$4612,MATCH('EPS 3.1.3'!$B733,NoSettings_v3!$A$2:$A$4612,0),MATCH('EPS 3.1.3'!L$1,NoSettings_v3!$C$1:$AH$1,0)),"")</f>
        <v>0</v>
      </c>
      <c r="M733" s="157">
        <f>IFERROR(INDEX(NoSettings_v3!$C$2:$AH$4612,MATCH('EPS 3.1.3'!$B733,NoSettings_v3!$A$2:$A$4612,0),MATCH('EPS 3.1.3'!M$1,NoSettings_v3!$C$1:$AH$1,0)),"")</f>
        <v>0</v>
      </c>
      <c r="N733" s="157">
        <f>IFERROR(INDEX(NoSettings_v3!$C$2:$AH$4612,MATCH('EPS 3.1.3'!$B733,NoSettings_v3!$A$2:$A$4612,0),MATCH('EPS 3.1.3'!N$1,NoSettings_v3!$C$1:$AH$1,0)),"")</f>
        <v>0</v>
      </c>
      <c r="O733" s="157">
        <f>IFERROR(INDEX(NoSettings_v3!$C$2:$AH$4612,MATCH('EPS 3.1.3'!$B733,NoSettings_v3!$A$2:$A$4612,0),MATCH('EPS 3.1.3'!O$1,NoSettings_v3!$C$1:$AH$1,0)),"")</f>
        <v>0</v>
      </c>
      <c r="P733" s="157">
        <f>IFERROR(INDEX(NoSettings_v3!$C$2:$AH$4612,MATCH('EPS 3.1.3'!$B733,NoSettings_v3!$A$2:$A$4612,0),MATCH('EPS 3.1.3'!P$1,NoSettings_v3!$C$1:$AH$1,0)),"")</f>
        <v>0</v>
      </c>
      <c r="Q733" s="157">
        <f>IFERROR(INDEX(NoSettings_v3!$C$2:$AH$4612,MATCH('EPS 3.1.3'!$B733,NoSettings_v3!$A$2:$A$4612,0),MATCH('EPS 3.1.3'!Q$1,NoSettings_v3!$C$1:$AH$1,0)),"")</f>
        <v>0</v>
      </c>
      <c r="R733" s="157">
        <f>IFERROR(INDEX(NoSettings_v3!$C$2:$AH$4612,MATCH('EPS 3.1.3'!$B733,NoSettings_v3!$A$2:$A$4612,0),MATCH('EPS 3.1.3'!R$1,NoSettings_v3!$C$1:$AH$1,0)),"")</f>
        <v>0</v>
      </c>
      <c r="S733" s="157">
        <f>IFERROR(INDEX(NoSettings_v3!$C$2:$AH$4612,MATCH('EPS 3.1.3'!$B733,NoSettings_v3!$A$2:$A$4612,0),MATCH('EPS 3.1.3'!S$1,NoSettings_v3!$C$1:$AH$1,0)),"")</f>
        <v>0</v>
      </c>
      <c r="T733" s="157">
        <f>IFERROR(INDEX(NoSettings_v3!$C$2:$AH$4612,MATCH('EPS 3.1.3'!$B733,NoSettings_v3!$A$2:$A$4612,0),MATCH('EPS 3.1.3'!T$1,NoSettings_v3!$C$1:$AH$1,0)),"")</f>
        <v>0</v>
      </c>
      <c r="U733" s="157">
        <f>IFERROR(INDEX(NoSettings_v3!$C$2:$AH$4612,MATCH('EPS 3.1.3'!$B733,NoSettings_v3!$A$2:$A$4612,0),MATCH('EPS 3.1.3'!U$1,NoSettings_v3!$C$1:$AH$1,0)),"")</f>
        <v>0</v>
      </c>
      <c r="V733" s="157">
        <f>IFERROR(INDEX(NoSettings_v3!$C$2:$AH$4612,MATCH('EPS 3.1.3'!$B733,NoSettings_v3!$A$2:$A$4612,0),MATCH('EPS 3.1.3'!V$1,NoSettings_v3!$C$1:$AH$1,0)),"")</f>
        <v>0</v>
      </c>
      <c r="W733" s="157">
        <f>IFERROR(INDEX(NoSettings_v3!$C$2:$AH$4612,MATCH('EPS 3.1.3'!$B733,NoSettings_v3!$A$2:$A$4612,0),MATCH('EPS 3.1.3'!W$1,NoSettings_v3!$C$1:$AH$1,0)),"")</f>
        <v>0</v>
      </c>
      <c r="X733" s="157">
        <f>IFERROR(INDEX(NoSettings_v3!$C$2:$AH$4612,MATCH('EPS 3.1.3'!$B733,NoSettings_v3!$A$2:$A$4612,0),MATCH('EPS 3.1.3'!X$1,NoSettings_v3!$C$1:$AH$1,0)),"")</f>
        <v>0</v>
      </c>
      <c r="Y733" s="157">
        <f>IFERROR(INDEX(NoSettings_v3!$C$2:$AH$4612,MATCH('EPS 3.1.3'!$B733,NoSettings_v3!$A$2:$A$4612,0),MATCH('EPS 3.1.3'!Y$1,NoSettings_v3!$C$1:$AH$1,0)),"")</f>
        <v>0</v>
      </c>
      <c r="Z733" s="157">
        <f>IFERROR(INDEX(NoSettings_v3!$C$2:$AH$4612,MATCH('EPS 3.1.3'!$B733,NoSettings_v3!$A$2:$A$4612,0),MATCH('EPS 3.1.3'!Z$1,NoSettings_v3!$C$1:$AH$1,0)),"")</f>
        <v>0</v>
      </c>
      <c r="AA733" s="157">
        <f>IFERROR(INDEX(NoSettings_v3!$C$2:$AH$4612,MATCH('EPS 3.1.3'!$B733,NoSettings_v3!$A$2:$A$4612,0),MATCH('EPS 3.1.3'!AA$1,NoSettings_v3!$C$1:$AH$1,0)),"")</f>
        <v>0</v>
      </c>
      <c r="AB733" s="157">
        <f>IFERROR(INDEX(NoSettings_v3!$C$2:$AH$4612,MATCH('EPS 3.1.3'!$B733,NoSettings_v3!$A$2:$A$4612,0),MATCH('EPS 3.1.3'!AB$1,NoSettings_v3!$C$1:$AH$1,0)),"")</f>
        <v>0</v>
      </c>
      <c r="AC733" s="157">
        <f>IFERROR(INDEX(NoSettings_v3!$C$2:$AH$4612,MATCH('EPS 3.1.3'!$B733,NoSettings_v3!$A$2:$A$4612,0),MATCH('EPS 3.1.3'!AC$1,NoSettings_v3!$C$1:$AH$1,0)),"")</f>
        <v>0</v>
      </c>
      <c r="AD733" s="157">
        <f>IFERROR(INDEX(NoSettings_v3!$C$2:$AH$4612,MATCH('EPS 3.1.3'!$B733,NoSettings_v3!$A$2:$A$4612,0),MATCH('EPS 3.1.3'!AD$1,NoSettings_v3!$C$1:$AH$1,0)),"")</f>
        <v>0</v>
      </c>
      <c r="AE733" s="157">
        <f>IFERROR(INDEX(NoSettings_v3!$C$2:$AH$4612,MATCH('EPS 3.1.3'!$B733,NoSettings_v3!$A$2:$A$4612,0),MATCH('EPS 3.1.3'!AE$1,NoSettings_v3!$C$1:$AH$1,0)),"")</f>
        <v>0</v>
      </c>
      <c r="AF733" s="157">
        <f>IFERROR(INDEX(NoSettings_v3!$C$2:$AH$4612,MATCH('EPS 3.1.3'!$B733,NoSettings_v3!$A$2:$A$4612,0),MATCH('EPS 3.1.3'!AF$1,NoSettings_v3!$C$1:$AH$1,0)),"")</f>
        <v>0</v>
      </c>
      <c r="AG733" s="157">
        <f>IFERROR(INDEX(NoSettings_v3!$C$2:$AH$4612,MATCH('EPS 3.1.3'!$B733,NoSettings_v3!$A$2:$A$4612,0),MATCH('EPS 3.1.3'!AG$1,NoSettings_v3!$C$1:$AH$1,0)),"")</f>
        <v>0</v>
      </c>
      <c r="AH733" s="157">
        <f>IFERROR(INDEX(NoSettings_v3!$C$2:$AH$4612,MATCH('EPS 3.1.3'!$B733,NoSettings_v3!$A$2:$A$4612,0),MATCH('EPS 3.1.3'!AH$1,NoSettings_v3!$C$1:$AH$1,0)),"")</f>
        <v>0</v>
      </c>
      <c r="AI733" s="157">
        <f>IFERROR(INDEX(NoSettings_v3!$C$2:$AH$4612,MATCH('EPS 3.1.3'!$B733,NoSettings_v3!$A$2:$A$4612,0),MATCH('EPS 3.1.3'!AI$1,NoSettings_v3!$C$1:$AH$1,0)),"")</f>
        <v>0</v>
      </c>
    </row>
    <row r="734" spans="2:35" x14ac:dyDescent="0.35">
      <c r="B734" s="161" t="s">
        <v>748</v>
      </c>
      <c r="C734" s="127" t="s">
        <v>964</v>
      </c>
      <c r="D734" s="157">
        <f>IFERROR(INDEX(NoSettings_v3!$C$2:$AH$4612,MATCH('EPS 3.1.3'!$B734,NoSettings_v3!$A$2:$A$4612,0),MATCH('EPS 3.1.3'!D$1,NoSettings_v3!$C$1:$AH$1,0)),"")</f>
        <v>0</v>
      </c>
      <c r="E734" s="157">
        <f>IFERROR(INDEX(NoSettings_v3!$C$2:$AH$4612,MATCH('EPS 3.1.3'!$B734,NoSettings_v3!$A$2:$A$4612,0),MATCH('EPS 3.1.3'!E$1,NoSettings_v3!$C$1:$AH$1,0)),"")</f>
        <v>0</v>
      </c>
      <c r="F734" s="157">
        <f>IFERROR(INDEX(NoSettings_v3!$C$2:$AH$4612,MATCH('EPS 3.1.3'!$B734,NoSettings_v3!$A$2:$A$4612,0),MATCH('EPS 3.1.3'!F$1,NoSettings_v3!$C$1:$AH$1,0)),"")</f>
        <v>0</v>
      </c>
      <c r="G734" s="157">
        <f>IFERROR(INDEX(NoSettings_v3!$C$2:$AH$4612,MATCH('EPS 3.1.3'!$B734,NoSettings_v3!$A$2:$A$4612,0),MATCH('EPS 3.1.3'!G$1,NoSettings_v3!$C$1:$AH$1,0)),"")</f>
        <v>0</v>
      </c>
      <c r="H734" s="157">
        <f>IFERROR(INDEX(NoSettings_v3!$C$2:$AH$4612,MATCH('EPS 3.1.3'!$B734,NoSettings_v3!$A$2:$A$4612,0),MATCH('EPS 3.1.3'!H$1,NoSettings_v3!$C$1:$AH$1,0)),"")</f>
        <v>0</v>
      </c>
      <c r="I734" s="157">
        <f>IFERROR(INDEX(NoSettings_v3!$C$2:$AH$4612,MATCH('EPS 3.1.3'!$B734,NoSettings_v3!$A$2:$A$4612,0),MATCH('EPS 3.1.3'!I$1,NoSettings_v3!$C$1:$AH$1,0)),"")</f>
        <v>0</v>
      </c>
      <c r="J734" s="157">
        <f>IFERROR(INDEX(NoSettings_v3!$C$2:$AH$4612,MATCH('EPS 3.1.3'!$B734,NoSettings_v3!$A$2:$A$4612,0),MATCH('EPS 3.1.3'!J$1,NoSettings_v3!$C$1:$AH$1,0)),"")</f>
        <v>0</v>
      </c>
      <c r="K734" s="157">
        <f>IFERROR(INDEX(NoSettings_v3!$C$2:$AH$4612,MATCH('EPS 3.1.3'!$B734,NoSettings_v3!$A$2:$A$4612,0),MATCH('EPS 3.1.3'!K$1,NoSettings_v3!$C$1:$AH$1,0)),"")</f>
        <v>0</v>
      </c>
      <c r="L734" s="157">
        <f>IFERROR(INDEX(NoSettings_v3!$C$2:$AH$4612,MATCH('EPS 3.1.3'!$B734,NoSettings_v3!$A$2:$A$4612,0),MATCH('EPS 3.1.3'!L$1,NoSettings_v3!$C$1:$AH$1,0)),"")</f>
        <v>0</v>
      </c>
      <c r="M734" s="157">
        <f>IFERROR(INDEX(NoSettings_v3!$C$2:$AH$4612,MATCH('EPS 3.1.3'!$B734,NoSettings_v3!$A$2:$A$4612,0),MATCH('EPS 3.1.3'!M$1,NoSettings_v3!$C$1:$AH$1,0)),"")</f>
        <v>0</v>
      </c>
      <c r="N734" s="157">
        <f>IFERROR(INDEX(NoSettings_v3!$C$2:$AH$4612,MATCH('EPS 3.1.3'!$B734,NoSettings_v3!$A$2:$A$4612,0),MATCH('EPS 3.1.3'!N$1,NoSettings_v3!$C$1:$AH$1,0)),"")</f>
        <v>0</v>
      </c>
      <c r="O734" s="157">
        <f>IFERROR(INDEX(NoSettings_v3!$C$2:$AH$4612,MATCH('EPS 3.1.3'!$B734,NoSettings_v3!$A$2:$A$4612,0),MATCH('EPS 3.1.3'!O$1,NoSettings_v3!$C$1:$AH$1,0)),"")</f>
        <v>0</v>
      </c>
      <c r="P734" s="157">
        <f>IFERROR(INDEX(NoSettings_v3!$C$2:$AH$4612,MATCH('EPS 3.1.3'!$B734,NoSettings_v3!$A$2:$A$4612,0),MATCH('EPS 3.1.3'!P$1,NoSettings_v3!$C$1:$AH$1,0)),"")</f>
        <v>0</v>
      </c>
      <c r="Q734" s="157">
        <f>IFERROR(INDEX(NoSettings_v3!$C$2:$AH$4612,MATCH('EPS 3.1.3'!$B734,NoSettings_v3!$A$2:$A$4612,0),MATCH('EPS 3.1.3'!Q$1,NoSettings_v3!$C$1:$AH$1,0)),"")</f>
        <v>0</v>
      </c>
      <c r="R734" s="157">
        <f>IFERROR(INDEX(NoSettings_v3!$C$2:$AH$4612,MATCH('EPS 3.1.3'!$B734,NoSettings_v3!$A$2:$A$4612,0),MATCH('EPS 3.1.3'!R$1,NoSettings_v3!$C$1:$AH$1,0)),"")</f>
        <v>0</v>
      </c>
      <c r="S734" s="157">
        <f>IFERROR(INDEX(NoSettings_v3!$C$2:$AH$4612,MATCH('EPS 3.1.3'!$B734,NoSettings_v3!$A$2:$A$4612,0),MATCH('EPS 3.1.3'!S$1,NoSettings_v3!$C$1:$AH$1,0)),"")</f>
        <v>0</v>
      </c>
      <c r="T734" s="157">
        <f>IFERROR(INDEX(NoSettings_v3!$C$2:$AH$4612,MATCH('EPS 3.1.3'!$B734,NoSettings_v3!$A$2:$A$4612,0),MATCH('EPS 3.1.3'!T$1,NoSettings_v3!$C$1:$AH$1,0)),"")</f>
        <v>0</v>
      </c>
      <c r="U734" s="157">
        <f>IFERROR(INDEX(NoSettings_v3!$C$2:$AH$4612,MATCH('EPS 3.1.3'!$B734,NoSettings_v3!$A$2:$A$4612,0),MATCH('EPS 3.1.3'!U$1,NoSettings_v3!$C$1:$AH$1,0)),"")</f>
        <v>0</v>
      </c>
      <c r="V734" s="157">
        <f>IFERROR(INDEX(NoSettings_v3!$C$2:$AH$4612,MATCH('EPS 3.1.3'!$B734,NoSettings_v3!$A$2:$A$4612,0),MATCH('EPS 3.1.3'!V$1,NoSettings_v3!$C$1:$AH$1,0)),"")</f>
        <v>0</v>
      </c>
      <c r="W734" s="157">
        <f>IFERROR(INDEX(NoSettings_v3!$C$2:$AH$4612,MATCH('EPS 3.1.3'!$B734,NoSettings_v3!$A$2:$A$4612,0),MATCH('EPS 3.1.3'!W$1,NoSettings_v3!$C$1:$AH$1,0)),"")</f>
        <v>0</v>
      </c>
      <c r="X734" s="157">
        <f>IFERROR(INDEX(NoSettings_v3!$C$2:$AH$4612,MATCH('EPS 3.1.3'!$B734,NoSettings_v3!$A$2:$A$4612,0),MATCH('EPS 3.1.3'!X$1,NoSettings_v3!$C$1:$AH$1,0)),"")</f>
        <v>0</v>
      </c>
      <c r="Y734" s="157">
        <f>IFERROR(INDEX(NoSettings_v3!$C$2:$AH$4612,MATCH('EPS 3.1.3'!$B734,NoSettings_v3!$A$2:$A$4612,0),MATCH('EPS 3.1.3'!Y$1,NoSettings_v3!$C$1:$AH$1,0)),"")</f>
        <v>0</v>
      </c>
      <c r="Z734" s="157">
        <f>IFERROR(INDEX(NoSettings_v3!$C$2:$AH$4612,MATCH('EPS 3.1.3'!$B734,NoSettings_v3!$A$2:$A$4612,0),MATCH('EPS 3.1.3'!Z$1,NoSettings_v3!$C$1:$AH$1,0)),"")</f>
        <v>0</v>
      </c>
      <c r="AA734" s="157">
        <f>IFERROR(INDEX(NoSettings_v3!$C$2:$AH$4612,MATCH('EPS 3.1.3'!$B734,NoSettings_v3!$A$2:$A$4612,0),MATCH('EPS 3.1.3'!AA$1,NoSettings_v3!$C$1:$AH$1,0)),"")</f>
        <v>0</v>
      </c>
      <c r="AB734" s="157">
        <f>IFERROR(INDEX(NoSettings_v3!$C$2:$AH$4612,MATCH('EPS 3.1.3'!$B734,NoSettings_v3!$A$2:$A$4612,0),MATCH('EPS 3.1.3'!AB$1,NoSettings_v3!$C$1:$AH$1,0)),"")</f>
        <v>0</v>
      </c>
      <c r="AC734" s="157">
        <f>IFERROR(INDEX(NoSettings_v3!$C$2:$AH$4612,MATCH('EPS 3.1.3'!$B734,NoSettings_v3!$A$2:$A$4612,0),MATCH('EPS 3.1.3'!AC$1,NoSettings_v3!$C$1:$AH$1,0)),"")</f>
        <v>0</v>
      </c>
      <c r="AD734" s="157">
        <f>IFERROR(INDEX(NoSettings_v3!$C$2:$AH$4612,MATCH('EPS 3.1.3'!$B734,NoSettings_v3!$A$2:$A$4612,0),MATCH('EPS 3.1.3'!AD$1,NoSettings_v3!$C$1:$AH$1,0)),"")</f>
        <v>0</v>
      </c>
      <c r="AE734" s="157">
        <f>IFERROR(INDEX(NoSettings_v3!$C$2:$AH$4612,MATCH('EPS 3.1.3'!$B734,NoSettings_v3!$A$2:$A$4612,0),MATCH('EPS 3.1.3'!AE$1,NoSettings_v3!$C$1:$AH$1,0)),"")</f>
        <v>0</v>
      </c>
      <c r="AF734" s="157">
        <f>IFERROR(INDEX(NoSettings_v3!$C$2:$AH$4612,MATCH('EPS 3.1.3'!$B734,NoSettings_v3!$A$2:$A$4612,0),MATCH('EPS 3.1.3'!AF$1,NoSettings_v3!$C$1:$AH$1,0)),"")</f>
        <v>0</v>
      </c>
      <c r="AG734" s="157">
        <f>IFERROR(INDEX(NoSettings_v3!$C$2:$AH$4612,MATCH('EPS 3.1.3'!$B734,NoSettings_v3!$A$2:$A$4612,0),MATCH('EPS 3.1.3'!AG$1,NoSettings_v3!$C$1:$AH$1,0)),"")</f>
        <v>0</v>
      </c>
      <c r="AH734" s="157">
        <f>IFERROR(INDEX(NoSettings_v3!$C$2:$AH$4612,MATCH('EPS 3.1.3'!$B734,NoSettings_v3!$A$2:$A$4612,0),MATCH('EPS 3.1.3'!AH$1,NoSettings_v3!$C$1:$AH$1,0)),"")</f>
        <v>0</v>
      </c>
      <c r="AI734" s="157">
        <f>IFERROR(INDEX(NoSettings_v3!$C$2:$AH$4612,MATCH('EPS 3.1.3'!$B734,NoSettings_v3!$A$2:$A$4612,0),MATCH('EPS 3.1.3'!AI$1,NoSettings_v3!$C$1:$AH$1,0)),"")</f>
        <v>0</v>
      </c>
    </row>
    <row r="735" spans="2:35" x14ac:dyDescent="0.35">
      <c r="B735" s="161" t="s">
        <v>749</v>
      </c>
      <c r="C735" s="127" t="s">
        <v>964</v>
      </c>
      <c r="D735" s="157">
        <f>IFERROR(INDEX(NoSettings_v3!$C$2:$AH$4612,MATCH('EPS 3.1.3'!$B735,NoSettings_v3!$A$2:$A$4612,0),MATCH('EPS 3.1.3'!D$1,NoSettings_v3!$C$1:$AH$1,0)),"")</f>
        <v>0</v>
      </c>
      <c r="E735" s="157">
        <f>IFERROR(INDEX(NoSettings_v3!$C$2:$AH$4612,MATCH('EPS 3.1.3'!$B735,NoSettings_v3!$A$2:$A$4612,0),MATCH('EPS 3.1.3'!E$1,NoSettings_v3!$C$1:$AH$1,0)),"")</f>
        <v>0</v>
      </c>
      <c r="F735" s="157">
        <f>IFERROR(INDEX(NoSettings_v3!$C$2:$AH$4612,MATCH('EPS 3.1.3'!$B735,NoSettings_v3!$A$2:$A$4612,0),MATCH('EPS 3.1.3'!F$1,NoSettings_v3!$C$1:$AH$1,0)),"")</f>
        <v>0</v>
      </c>
      <c r="G735" s="157">
        <f>IFERROR(INDEX(NoSettings_v3!$C$2:$AH$4612,MATCH('EPS 3.1.3'!$B735,NoSettings_v3!$A$2:$A$4612,0),MATCH('EPS 3.1.3'!G$1,NoSettings_v3!$C$1:$AH$1,0)),"")</f>
        <v>0</v>
      </c>
      <c r="H735" s="157">
        <f>IFERROR(INDEX(NoSettings_v3!$C$2:$AH$4612,MATCH('EPS 3.1.3'!$B735,NoSettings_v3!$A$2:$A$4612,0),MATCH('EPS 3.1.3'!H$1,NoSettings_v3!$C$1:$AH$1,0)),"")</f>
        <v>0</v>
      </c>
      <c r="I735" s="157">
        <f>IFERROR(INDEX(NoSettings_v3!$C$2:$AH$4612,MATCH('EPS 3.1.3'!$B735,NoSettings_v3!$A$2:$A$4612,0),MATCH('EPS 3.1.3'!I$1,NoSettings_v3!$C$1:$AH$1,0)),"")</f>
        <v>0</v>
      </c>
      <c r="J735" s="157">
        <f>IFERROR(INDEX(NoSettings_v3!$C$2:$AH$4612,MATCH('EPS 3.1.3'!$B735,NoSettings_v3!$A$2:$A$4612,0),MATCH('EPS 3.1.3'!J$1,NoSettings_v3!$C$1:$AH$1,0)),"")</f>
        <v>0</v>
      </c>
      <c r="K735" s="157">
        <f>IFERROR(INDEX(NoSettings_v3!$C$2:$AH$4612,MATCH('EPS 3.1.3'!$B735,NoSettings_v3!$A$2:$A$4612,0),MATCH('EPS 3.1.3'!K$1,NoSettings_v3!$C$1:$AH$1,0)),"")</f>
        <v>0</v>
      </c>
      <c r="L735" s="157">
        <f>IFERROR(INDEX(NoSettings_v3!$C$2:$AH$4612,MATCH('EPS 3.1.3'!$B735,NoSettings_v3!$A$2:$A$4612,0),MATCH('EPS 3.1.3'!L$1,NoSettings_v3!$C$1:$AH$1,0)),"")</f>
        <v>0</v>
      </c>
      <c r="M735" s="157">
        <f>IFERROR(INDEX(NoSettings_v3!$C$2:$AH$4612,MATCH('EPS 3.1.3'!$B735,NoSettings_v3!$A$2:$A$4612,0),MATCH('EPS 3.1.3'!M$1,NoSettings_v3!$C$1:$AH$1,0)),"")</f>
        <v>0</v>
      </c>
      <c r="N735" s="157">
        <f>IFERROR(INDEX(NoSettings_v3!$C$2:$AH$4612,MATCH('EPS 3.1.3'!$B735,NoSettings_v3!$A$2:$A$4612,0),MATCH('EPS 3.1.3'!N$1,NoSettings_v3!$C$1:$AH$1,0)),"")</f>
        <v>0</v>
      </c>
      <c r="O735" s="157">
        <f>IFERROR(INDEX(NoSettings_v3!$C$2:$AH$4612,MATCH('EPS 3.1.3'!$B735,NoSettings_v3!$A$2:$A$4612,0),MATCH('EPS 3.1.3'!O$1,NoSettings_v3!$C$1:$AH$1,0)),"")</f>
        <v>0</v>
      </c>
      <c r="P735" s="157">
        <f>IFERROR(INDEX(NoSettings_v3!$C$2:$AH$4612,MATCH('EPS 3.1.3'!$B735,NoSettings_v3!$A$2:$A$4612,0),MATCH('EPS 3.1.3'!P$1,NoSettings_v3!$C$1:$AH$1,0)),"")</f>
        <v>0</v>
      </c>
      <c r="Q735" s="157">
        <f>IFERROR(INDEX(NoSettings_v3!$C$2:$AH$4612,MATCH('EPS 3.1.3'!$B735,NoSettings_v3!$A$2:$A$4612,0),MATCH('EPS 3.1.3'!Q$1,NoSettings_v3!$C$1:$AH$1,0)),"")</f>
        <v>0</v>
      </c>
      <c r="R735" s="157">
        <f>IFERROR(INDEX(NoSettings_v3!$C$2:$AH$4612,MATCH('EPS 3.1.3'!$B735,NoSettings_v3!$A$2:$A$4612,0),MATCH('EPS 3.1.3'!R$1,NoSettings_v3!$C$1:$AH$1,0)),"")</f>
        <v>0</v>
      </c>
      <c r="S735" s="157">
        <f>IFERROR(INDEX(NoSettings_v3!$C$2:$AH$4612,MATCH('EPS 3.1.3'!$B735,NoSettings_v3!$A$2:$A$4612,0),MATCH('EPS 3.1.3'!S$1,NoSettings_v3!$C$1:$AH$1,0)),"")</f>
        <v>0</v>
      </c>
      <c r="T735" s="157">
        <f>IFERROR(INDEX(NoSettings_v3!$C$2:$AH$4612,MATCH('EPS 3.1.3'!$B735,NoSettings_v3!$A$2:$A$4612,0),MATCH('EPS 3.1.3'!T$1,NoSettings_v3!$C$1:$AH$1,0)),"")</f>
        <v>0</v>
      </c>
      <c r="U735" s="157">
        <f>IFERROR(INDEX(NoSettings_v3!$C$2:$AH$4612,MATCH('EPS 3.1.3'!$B735,NoSettings_v3!$A$2:$A$4612,0),MATCH('EPS 3.1.3'!U$1,NoSettings_v3!$C$1:$AH$1,0)),"")</f>
        <v>0</v>
      </c>
      <c r="V735" s="157">
        <f>IFERROR(INDEX(NoSettings_v3!$C$2:$AH$4612,MATCH('EPS 3.1.3'!$B735,NoSettings_v3!$A$2:$A$4612,0),MATCH('EPS 3.1.3'!V$1,NoSettings_v3!$C$1:$AH$1,0)),"")</f>
        <v>0</v>
      </c>
      <c r="W735" s="157">
        <f>IFERROR(INDEX(NoSettings_v3!$C$2:$AH$4612,MATCH('EPS 3.1.3'!$B735,NoSettings_v3!$A$2:$A$4612,0),MATCH('EPS 3.1.3'!W$1,NoSettings_v3!$C$1:$AH$1,0)),"")</f>
        <v>0</v>
      </c>
      <c r="X735" s="157">
        <f>IFERROR(INDEX(NoSettings_v3!$C$2:$AH$4612,MATCH('EPS 3.1.3'!$B735,NoSettings_v3!$A$2:$A$4612,0),MATCH('EPS 3.1.3'!X$1,NoSettings_v3!$C$1:$AH$1,0)),"")</f>
        <v>0</v>
      </c>
      <c r="Y735" s="157">
        <f>IFERROR(INDEX(NoSettings_v3!$C$2:$AH$4612,MATCH('EPS 3.1.3'!$B735,NoSettings_v3!$A$2:$A$4612,0),MATCH('EPS 3.1.3'!Y$1,NoSettings_v3!$C$1:$AH$1,0)),"")</f>
        <v>0</v>
      </c>
      <c r="Z735" s="157">
        <f>IFERROR(INDEX(NoSettings_v3!$C$2:$AH$4612,MATCH('EPS 3.1.3'!$B735,NoSettings_v3!$A$2:$A$4612,0),MATCH('EPS 3.1.3'!Z$1,NoSettings_v3!$C$1:$AH$1,0)),"")</f>
        <v>0</v>
      </c>
      <c r="AA735" s="157">
        <f>IFERROR(INDEX(NoSettings_v3!$C$2:$AH$4612,MATCH('EPS 3.1.3'!$B735,NoSettings_v3!$A$2:$A$4612,0),MATCH('EPS 3.1.3'!AA$1,NoSettings_v3!$C$1:$AH$1,0)),"")</f>
        <v>0</v>
      </c>
      <c r="AB735" s="157">
        <f>IFERROR(INDEX(NoSettings_v3!$C$2:$AH$4612,MATCH('EPS 3.1.3'!$B735,NoSettings_v3!$A$2:$A$4612,0),MATCH('EPS 3.1.3'!AB$1,NoSettings_v3!$C$1:$AH$1,0)),"")</f>
        <v>0</v>
      </c>
      <c r="AC735" s="157">
        <f>IFERROR(INDEX(NoSettings_v3!$C$2:$AH$4612,MATCH('EPS 3.1.3'!$B735,NoSettings_v3!$A$2:$A$4612,0),MATCH('EPS 3.1.3'!AC$1,NoSettings_v3!$C$1:$AH$1,0)),"")</f>
        <v>0</v>
      </c>
      <c r="AD735" s="157">
        <f>IFERROR(INDEX(NoSettings_v3!$C$2:$AH$4612,MATCH('EPS 3.1.3'!$B735,NoSettings_v3!$A$2:$A$4612,0),MATCH('EPS 3.1.3'!AD$1,NoSettings_v3!$C$1:$AH$1,0)),"")</f>
        <v>0</v>
      </c>
      <c r="AE735" s="157">
        <f>IFERROR(INDEX(NoSettings_v3!$C$2:$AH$4612,MATCH('EPS 3.1.3'!$B735,NoSettings_v3!$A$2:$A$4612,0),MATCH('EPS 3.1.3'!AE$1,NoSettings_v3!$C$1:$AH$1,0)),"")</f>
        <v>0</v>
      </c>
      <c r="AF735" s="157">
        <f>IFERROR(INDEX(NoSettings_v3!$C$2:$AH$4612,MATCH('EPS 3.1.3'!$B735,NoSettings_v3!$A$2:$A$4612,0),MATCH('EPS 3.1.3'!AF$1,NoSettings_v3!$C$1:$AH$1,0)),"")</f>
        <v>0</v>
      </c>
      <c r="AG735" s="157">
        <f>IFERROR(INDEX(NoSettings_v3!$C$2:$AH$4612,MATCH('EPS 3.1.3'!$B735,NoSettings_v3!$A$2:$A$4612,0),MATCH('EPS 3.1.3'!AG$1,NoSettings_v3!$C$1:$AH$1,0)),"")</f>
        <v>0</v>
      </c>
      <c r="AH735" s="157">
        <f>IFERROR(INDEX(NoSettings_v3!$C$2:$AH$4612,MATCH('EPS 3.1.3'!$B735,NoSettings_v3!$A$2:$A$4612,0),MATCH('EPS 3.1.3'!AH$1,NoSettings_v3!$C$1:$AH$1,0)),"")</f>
        <v>0</v>
      </c>
      <c r="AI735" s="157">
        <f>IFERROR(INDEX(NoSettings_v3!$C$2:$AH$4612,MATCH('EPS 3.1.3'!$B735,NoSettings_v3!$A$2:$A$4612,0),MATCH('EPS 3.1.3'!AI$1,NoSettings_v3!$C$1:$AH$1,0)),"")</f>
        <v>0</v>
      </c>
    </row>
    <row r="736" spans="2:35" x14ac:dyDescent="0.35">
      <c r="B736" s="161" t="s">
        <v>750</v>
      </c>
      <c r="C736" s="127" t="s">
        <v>964</v>
      </c>
      <c r="D736" s="157">
        <f>IFERROR(INDEX(NoSettings_v3!$C$2:$AH$4612,MATCH('EPS 3.1.3'!$B736,NoSettings_v3!$A$2:$A$4612,0),MATCH('EPS 3.1.3'!D$1,NoSettings_v3!$C$1:$AH$1,0)),"")</f>
        <v>0</v>
      </c>
      <c r="E736" s="157">
        <f>IFERROR(INDEX(NoSettings_v3!$C$2:$AH$4612,MATCH('EPS 3.1.3'!$B736,NoSettings_v3!$A$2:$A$4612,0),MATCH('EPS 3.1.3'!E$1,NoSettings_v3!$C$1:$AH$1,0)),"")</f>
        <v>0</v>
      </c>
      <c r="F736" s="157">
        <f>IFERROR(INDEX(NoSettings_v3!$C$2:$AH$4612,MATCH('EPS 3.1.3'!$B736,NoSettings_v3!$A$2:$A$4612,0),MATCH('EPS 3.1.3'!F$1,NoSettings_v3!$C$1:$AH$1,0)),"")</f>
        <v>0</v>
      </c>
      <c r="G736" s="157">
        <f>IFERROR(INDEX(NoSettings_v3!$C$2:$AH$4612,MATCH('EPS 3.1.3'!$B736,NoSettings_v3!$A$2:$A$4612,0),MATCH('EPS 3.1.3'!G$1,NoSettings_v3!$C$1:$AH$1,0)),"")</f>
        <v>0</v>
      </c>
      <c r="H736" s="157">
        <f>IFERROR(INDEX(NoSettings_v3!$C$2:$AH$4612,MATCH('EPS 3.1.3'!$B736,NoSettings_v3!$A$2:$A$4612,0),MATCH('EPS 3.1.3'!H$1,NoSettings_v3!$C$1:$AH$1,0)),"")</f>
        <v>0</v>
      </c>
      <c r="I736" s="157">
        <f>IFERROR(INDEX(NoSettings_v3!$C$2:$AH$4612,MATCH('EPS 3.1.3'!$B736,NoSettings_v3!$A$2:$A$4612,0),MATCH('EPS 3.1.3'!I$1,NoSettings_v3!$C$1:$AH$1,0)),"")</f>
        <v>0</v>
      </c>
      <c r="J736" s="157">
        <f>IFERROR(INDEX(NoSettings_v3!$C$2:$AH$4612,MATCH('EPS 3.1.3'!$B736,NoSettings_v3!$A$2:$A$4612,0),MATCH('EPS 3.1.3'!J$1,NoSettings_v3!$C$1:$AH$1,0)),"")</f>
        <v>0</v>
      </c>
      <c r="K736" s="157">
        <f>IFERROR(INDEX(NoSettings_v3!$C$2:$AH$4612,MATCH('EPS 3.1.3'!$B736,NoSettings_v3!$A$2:$A$4612,0),MATCH('EPS 3.1.3'!K$1,NoSettings_v3!$C$1:$AH$1,0)),"")</f>
        <v>0</v>
      </c>
      <c r="L736" s="157">
        <f>IFERROR(INDEX(NoSettings_v3!$C$2:$AH$4612,MATCH('EPS 3.1.3'!$B736,NoSettings_v3!$A$2:$A$4612,0),MATCH('EPS 3.1.3'!L$1,NoSettings_v3!$C$1:$AH$1,0)),"")</f>
        <v>0</v>
      </c>
      <c r="M736" s="157">
        <f>IFERROR(INDEX(NoSettings_v3!$C$2:$AH$4612,MATCH('EPS 3.1.3'!$B736,NoSettings_v3!$A$2:$A$4612,0),MATCH('EPS 3.1.3'!M$1,NoSettings_v3!$C$1:$AH$1,0)),"")</f>
        <v>0</v>
      </c>
      <c r="N736" s="157">
        <f>IFERROR(INDEX(NoSettings_v3!$C$2:$AH$4612,MATCH('EPS 3.1.3'!$B736,NoSettings_v3!$A$2:$A$4612,0),MATCH('EPS 3.1.3'!N$1,NoSettings_v3!$C$1:$AH$1,0)),"")</f>
        <v>0</v>
      </c>
      <c r="O736" s="157">
        <f>IFERROR(INDEX(NoSettings_v3!$C$2:$AH$4612,MATCH('EPS 3.1.3'!$B736,NoSettings_v3!$A$2:$A$4612,0),MATCH('EPS 3.1.3'!O$1,NoSettings_v3!$C$1:$AH$1,0)),"")</f>
        <v>0</v>
      </c>
      <c r="P736" s="157">
        <f>IFERROR(INDEX(NoSettings_v3!$C$2:$AH$4612,MATCH('EPS 3.1.3'!$B736,NoSettings_v3!$A$2:$A$4612,0),MATCH('EPS 3.1.3'!P$1,NoSettings_v3!$C$1:$AH$1,0)),"")</f>
        <v>0</v>
      </c>
      <c r="Q736" s="157">
        <f>IFERROR(INDEX(NoSettings_v3!$C$2:$AH$4612,MATCH('EPS 3.1.3'!$B736,NoSettings_v3!$A$2:$A$4612,0),MATCH('EPS 3.1.3'!Q$1,NoSettings_v3!$C$1:$AH$1,0)),"")</f>
        <v>0</v>
      </c>
      <c r="R736" s="157">
        <f>IFERROR(INDEX(NoSettings_v3!$C$2:$AH$4612,MATCH('EPS 3.1.3'!$B736,NoSettings_v3!$A$2:$A$4612,0),MATCH('EPS 3.1.3'!R$1,NoSettings_v3!$C$1:$AH$1,0)),"")</f>
        <v>0</v>
      </c>
      <c r="S736" s="157">
        <f>IFERROR(INDEX(NoSettings_v3!$C$2:$AH$4612,MATCH('EPS 3.1.3'!$B736,NoSettings_v3!$A$2:$A$4612,0),MATCH('EPS 3.1.3'!S$1,NoSettings_v3!$C$1:$AH$1,0)),"")</f>
        <v>0</v>
      </c>
      <c r="T736" s="157">
        <f>IFERROR(INDEX(NoSettings_v3!$C$2:$AH$4612,MATCH('EPS 3.1.3'!$B736,NoSettings_v3!$A$2:$A$4612,0),MATCH('EPS 3.1.3'!T$1,NoSettings_v3!$C$1:$AH$1,0)),"")</f>
        <v>0</v>
      </c>
      <c r="U736" s="157">
        <f>IFERROR(INDEX(NoSettings_v3!$C$2:$AH$4612,MATCH('EPS 3.1.3'!$B736,NoSettings_v3!$A$2:$A$4612,0),MATCH('EPS 3.1.3'!U$1,NoSettings_v3!$C$1:$AH$1,0)),"")</f>
        <v>0</v>
      </c>
      <c r="V736" s="157">
        <f>IFERROR(INDEX(NoSettings_v3!$C$2:$AH$4612,MATCH('EPS 3.1.3'!$B736,NoSettings_v3!$A$2:$A$4612,0),MATCH('EPS 3.1.3'!V$1,NoSettings_v3!$C$1:$AH$1,0)),"")</f>
        <v>0</v>
      </c>
      <c r="W736" s="157">
        <f>IFERROR(INDEX(NoSettings_v3!$C$2:$AH$4612,MATCH('EPS 3.1.3'!$B736,NoSettings_v3!$A$2:$A$4612,0),MATCH('EPS 3.1.3'!W$1,NoSettings_v3!$C$1:$AH$1,0)),"")</f>
        <v>0</v>
      </c>
      <c r="X736" s="157">
        <f>IFERROR(INDEX(NoSettings_v3!$C$2:$AH$4612,MATCH('EPS 3.1.3'!$B736,NoSettings_v3!$A$2:$A$4612,0),MATCH('EPS 3.1.3'!X$1,NoSettings_v3!$C$1:$AH$1,0)),"")</f>
        <v>0</v>
      </c>
      <c r="Y736" s="157">
        <f>IFERROR(INDEX(NoSettings_v3!$C$2:$AH$4612,MATCH('EPS 3.1.3'!$B736,NoSettings_v3!$A$2:$A$4612,0),MATCH('EPS 3.1.3'!Y$1,NoSettings_v3!$C$1:$AH$1,0)),"")</f>
        <v>0</v>
      </c>
      <c r="Z736" s="157">
        <f>IFERROR(INDEX(NoSettings_v3!$C$2:$AH$4612,MATCH('EPS 3.1.3'!$B736,NoSettings_v3!$A$2:$A$4612,0),MATCH('EPS 3.1.3'!Z$1,NoSettings_v3!$C$1:$AH$1,0)),"")</f>
        <v>0</v>
      </c>
      <c r="AA736" s="157">
        <f>IFERROR(INDEX(NoSettings_v3!$C$2:$AH$4612,MATCH('EPS 3.1.3'!$B736,NoSettings_v3!$A$2:$A$4612,0),MATCH('EPS 3.1.3'!AA$1,NoSettings_v3!$C$1:$AH$1,0)),"")</f>
        <v>0</v>
      </c>
      <c r="AB736" s="157">
        <f>IFERROR(INDEX(NoSettings_v3!$C$2:$AH$4612,MATCH('EPS 3.1.3'!$B736,NoSettings_v3!$A$2:$A$4612,0),MATCH('EPS 3.1.3'!AB$1,NoSettings_v3!$C$1:$AH$1,0)),"")</f>
        <v>0</v>
      </c>
      <c r="AC736" s="157">
        <f>IFERROR(INDEX(NoSettings_v3!$C$2:$AH$4612,MATCH('EPS 3.1.3'!$B736,NoSettings_v3!$A$2:$A$4612,0),MATCH('EPS 3.1.3'!AC$1,NoSettings_v3!$C$1:$AH$1,0)),"")</f>
        <v>0</v>
      </c>
      <c r="AD736" s="157">
        <f>IFERROR(INDEX(NoSettings_v3!$C$2:$AH$4612,MATCH('EPS 3.1.3'!$B736,NoSettings_v3!$A$2:$A$4612,0),MATCH('EPS 3.1.3'!AD$1,NoSettings_v3!$C$1:$AH$1,0)),"")</f>
        <v>0</v>
      </c>
      <c r="AE736" s="157">
        <f>IFERROR(INDEX(NoSettings_v3!$C$2:$AH$4612,MATCH('EPS 3.1.3'!$B736,NoSettings_v3!$A$2:$A$4612,0),MATCH('EPS 3.1.3'!AE$1,NoSettings_v3!$C$1:$AH$1,0)),"")</f>
        <v>0</v>
      </c>
      <c r="AF736" s="157">
        <f>IFERROR(INDEX(NoSettings_v3!$C$2:$AH$4612,MATCH('EPS 3.1.3'!$B736,NoSettings_v3!$A$2:$A$4612,0),MATCH('EPS 3.1.3'!AF$1,NoSettings_v3!$C$1:$AH$1,0)),"")</f>
        <v>0</v>
      </c>
      <c r="AG736" s="157">
        <f>IFERROR(INDEX(NoSettings_v3!$C$2:$AH$4612,MATCH('EPS 3.1.3'!$B736,NoSettings_v3!$A$2:$A$4612,0),MATCH('EPS 3.1.3'!AG$1,NoSettings_v3!$C$1:$AH$1,0)),"")</f>
        <v>0</v>
      </c>
      <c r="AH736" s="157">
        <f>IFERROR(INDEX(NoSettings_v3!$C$2:$AH$4612,MATCH('EPS 3.1.3'!$B736,NoSettings_v3!$A$2:$A$4612,0),MATCH('EPS 3.1.3'!AH$1,NoSettings_v3!$C$1:$AH$1,0)),"")</f>
        <v>0</v>
      </c>
      <c r="AI736" s="157">
        <f>IFERROR(INDEX(NoSettings_v3!$C$2:$AH$4612,MATCH('EPS 3.1.3'!$B736,NoSettings_v3!$A$2:$A$4612,0),MATCH('EPS 3.1.3'!AI$1,NoSettings_v3!$C$1:$AH$1,0)),"")</f>
        <v>0</v>
      </c>
    </row>
    <row r="737" spans="2:35" x14ac:dyDescent="0.35">
      <c r="B737" s="161" t="s">
        <v>751</v>
      </c>
      <c r="C737" s="127" t="s">
        <v>964</v>
      </c>
      <c r="D737" s="157">
        <f>IFERROR(INDEX(NoSettings_v3!$C$2:$AH$4612,MATCH('EPS 3.1.3'!$B737,NoSettings_v3!$A$2:$A$4612,0),MATCH('EPS 3.1.3'!D$1,NoSettings_v3!$C$1:$AH$1,0)),"")</f>
        <v>0</v>
      </c>
      <c r="E737" s="157">
        <f>IFERROR(INDEX(NoSettings_v3!$C$2:$AH$4612,MATCH('EPS 3.1.3'!$B737,NoSettings_v3!$A$2:$A$4612,0),MATCH('EPS 3.1.3'!E$1,NoSettings_v3!$C$1:$AH$1,0)),"")</f>
        <v>0</v>
      </c>
      <c r="F737" s="157">
        <f>IFERROR(INDEX(NoSettings_v3!$C$2:$AH$4612,MATCH('EPS 3.1.3'!$B737,NoSettings_v3!$A$2:$A$4612,0),MATCH('EPS 3.1.3'!F$1,NoSettings_v3!$C$1:$AH$1,0)),"")</f>
        <v>0</v>
      </c>
      <c r="G737" s="157">
        <f>IFERROR(INDEX(NoSettings_v3!$C$2:$AH$4612,MATCH('EPS 3.1.3'!$B737,NoSettings_v3!$A$2:$A$4612,0),MATCH('EPS 3.1.3'!G$1,NoSettings_v3!$C$1:$AH$1,0)),"")</f>
        <v>0</v>
      </c>
      <c r="H737" s="157">
        <f>IFERROR(INDEX(NoSettings_v3!$C$2:$AH$4612,MATCH('EPS 3.1.3'!$B737,NoSettings_v3!$A$2:$A$4612,0),MATCH('EPS 3.1.3'!H$1,NoSettings_v3!$C$1:$AH$1,0)),"")</f>
        <v>0</v>
      </c>
      <c r="I737" s="157">
        <f>IFERROR(INDEX(NoSettings_v3!$C$2:$AH$4612,MATCH('EPS 3.1.3'!$B737,NoSettings_v3!$A$2:$A$4612,0),MATCH('EPS 3.1.3'!I$1,NoSettings_v3!$C$1:$AH$1,0)),"")</f>
        <v>0</v>
      </c>
      <c r="J737" s="157">
        <f>IFERROR(INDEX(NoSettings_v3!$C$2:$AH$4612,MATCH('EPS 3.1.3'!$B737,NoSettings_v3!$A$2:$A$4612,0),MATCH('EPS 3.1.3'!J$1,NoSettings_v3!$C$1:$AH$1,0)),"")</f>
        <v>0</v>
      </c>
      <c r="K737" s="157">
        <f>IFERROR(INDEX(NoSettings_v3!$C$2:$AH$4612,MATCH('EPS 3.1.3'!$B737,NoSettings_v3!$A$2:$A$4612,0),MATCH('EPS 3.1.3'!K$1,NoSettings_v3!$C$1:$AH$1,0)),"")</f>
        <v>0</v>
      </c>
      <c r="L737" s="157">
        <f>IFERROR(INDEX(NoSettings_v3!$C$2:$AH$4612,MATCH('EPS 3.1.3'!$B737,NoSettings_v3!$A$2:$A$4612,0),MATCH('EPS 3.1.3'!L$1,NoSettings_v3!$C$1:$AH$1,0)),"")</f>
        <v>0</v>
      </c>
      <c r="M737" s="157">
        <f>IFERROR(INDEX(NoSettings_v3!$C$2:$AH$4612,MATCH('EPS 3.1.3'!$B737,NoSettings_v3!$A$2:$A$4612,0),MATCH('EPS 3.1.3'!M$1,NoSettings_v3!$C$1:$AH$1,0)),"")</f>
        <v>0</v>
      </c>
      <c r="N737" s="157">
        <f>IFERROR(INDEX(NoSettings_v3!$C$2:$AH$4612,MATCH('EPS 3.1.3'!$B737,NoSettings_v3!$A$2:$A$4612,0),MATCH('EPS 3.1.3'!N$1,NoSettings_v3!$C$1:$AH$1,0)),"")</f>
        <v>0</v>
      </c>
      <c r="O737" s="157">
        <f>IFERROR(INDEX(NoSettings_v3!$C$2:$AH$4612,MATCH('EPS 3.1.3'!$B737,NoSettings_v3!$A$2:$A$4612,0),MATCH('EPS 3.1.3'!O$1,NoSettings_v3!$C$1:$AH$1,0)),"")</f>
        <v>0</v>
      </c>
      <c r="P737" s="157">
        <f>IFERROR(INDEX(NoSettings_v3!$C$2:$AH$4612,MATCH('EPS 3.1.3'!$B737,NoSettings_v3!$A$2:$A$4612,0),MATCH('EPS 3.1.3'!P$1,NoSettings_v3!$C$1:$AH$1,0)),"")</f>
        <v>0</v>
      </c>
      <c r="Q737" s="157">
        <f>IFERROR(INDEX(NoSettings_v3!$C$2:$AH$4612,MATCH('EPS 3.1.3'!$B737,NoSettings_v3!$A$2:$A$4612,0),MATCH('EPS 3.1.3'!Q$1,NoSettings_v3!$C$1:$AH$1,0)),"")</f>
        <v>0</v>
      </c>
      <c r="R737" s="157">
        <f>IFERROR(INDEX(NoSettings_v3!$C$2:$AH$4612,MATCH('EPS 3.1.3'!$B737,NoSettings_v3!$A$2:$A$4612,0),MATCH('EPS 3.1.3'!R$1,NoSettings_v3!$C$1:$AH$1,0)),"")</f>
        <v>0</v>
      </c>
      <c r="S737" s="157">
        <f>IFERROR(INDEX(NoSettings_v3!$C$2:$AH$4612,MATCH('EPS 3.1.3'!$B737,NoSettings_v3!$A$2:$A$4612,0),MATCH('EPS 3.1.3'!S$1,NoSettings_v3!$C$1:$AH$1,0)),"")</f>
        <v>0</v>
      </c>
      <c r="T737" s="157">
        <f>IFERROR(INDEX(NoSettings_v3!$C$2:$AH$4612,MATCH('EPS 3.1.3'!$B737,NoSettings_v3!$A$2:$A$4612,0),MATCH('EPS 3.1.3'!T$1,NoSettings_v3!$C$1:$AH$1,0)),"")</f>
        <v>0</v>
      </c>
      <c r="U737" s="157">
        <f>IFERROR(INDEX(NoSettings_v3!$C$2:$AH$4612,MATCH('EPS 3.1.3'!$B737,NoSettings_v3!$A$2:$A$4612,0),MATCH('EPS 3.1.3'!U$1,NoSettings_v3!$C$1:$AH$1,0)),"")</f>
        <v>0</v>
      </c>
      <c r="V737" s="157">
        <f>IFERROR(INDEX(NoSettings_v3!$C$2:$AH$4612,MATCH('EPS 3.1.3'!$B737,NoSettings_v3!$A$2:$A$4612,0),MATCH('EPS 3.1.3'!V$1,NoSettings_v3!$C$1:$AH$1,0)),"")</f>
        <v>0</v>
      </c>
      <c r="W737" s="157">
        <f>IFERROR(INDEX(NoSettings_v3!$C$2:$AH$4612,MATCH('EPS 3.1.3'!$B737,NoSettings_v3!$A$2:$A$4612,0),MATCH('EPS 3.1.3'!W$1,NoSettings_v3!$C$1:$AH$1,0)),"")</f>
        <v>0</v>
      </c>
      <c r="X737" s="157">
        <f>IFERROR(INDEX(NoSettings_v3!$C$2:$AH$4612,MATCH('EPS 3.1.3'!$B737,NoSettings_v3!$A$2:$A$4612,0),MATCH('EPS 3.1.3'!X$1,NoSettings_v3!$C$1:$AH$1,0)),"")</f>
        <v>0</v>
      </c>
      <c r="Y737" s="157">
        <f>IFERROR(INDEX(NoSettings_v3!$C$2:$AH$4612,MATCH('EPS 3.1.3'!$B737,NoSettings_v3!$A$2:$A$4612,0),MATCH('EPS 3.1.3'!Y$1,NoSettings_v3!$C$1:$AH$1,0)),"")</f>
        <v>0</v>
      </c>
      <c r="Z737" s="157">
        <f>IFERROR(INDEX(NoSettings_v3!$C$2:$AH$4612,MATCH('EPS 3.1.3'!$B737,NoSettings_v3!$A$2:$A$4612,0),MATCH('EPS 3.1.3'!Z$1,NoSettings_v3!$C$1:$AH$1,0)),"")</f>
        <v>0</v>
      </c>
      <c r="AA737" s="157">
        <f>IFERROR(INDEX(NoSettings_v3!$C$2:$AH$4612,MATCH('EPS 3.1.3'!$B737,NoSettings_v3!$A$2:$A$4612,0),MATCH('EPS 3.1.3'!AA$1,NoSettings_v3!$C$1:$AH$1,0)),"")</f>
        <v>0</v>
      </c>
      <c r="AB737" s="157">
        <f>IFERROR(INDEX(NoSettings_v3!$C$2:$AH$4612,MATCH('EPS 3.1.3'!$B737,NoSettings_v3!$A$2:$A$4612,0),MATCH('EPS 3.1.3'!AB$1,NoSettings_v3!$C$1:$AH$1,0)),"")</f>
        <v>0</v>
      </c>
      <c r="AC737" s="157">
        <f>IFERROR(INDEX(NoSettings_v3!$C$2:$AH$4612,MATCH('EPS 3.1.3'!$B737,NoSettings_v3!$A$2:$A$4612,0),MATCH('EPS 3.1.3'!AC$1,NoSettings_v3!$C$1:$AH$1,0)),"")</f>
        <v>0</v>
      </c>
      <c r="AD737" s="157">
        <f>IFERROR(INDEX(NoSettings_v3!$C$2:$AH$4612,MATCH('EPS 3.1.3'!$B737,NoSettings_v3!$A$2:$A$4612,0),MATCH('EPS 3.1.3'!AD$1,NoSettings_v3!$C$1:$AH$1,0)),"")</f>
        <v>0</v>
      </c>
      <c r="AE737" s="157">
        <f>IFERROR(INDEX(NoSettings_v3!$C$2:$AH$4612,MATCH('EPS 3.1.3'!$B737,NoSettings_v3!$A$2:$A$4612,0),MATCH('EPS 3.1.3'!AE$1,NoSettings_v3!$C$1:$AH$1,0)),"")</f>
        <v>0</v>
      </c>
      <c r="AF737" s="157">
        <f>IFERROR(INDEX(NoSettings_v3!$C$2:$AH$4612,MATCH('EPS 3.1.3'!$B737,NoSettings_v3!$A$2:$A$4612,0),MATCH('EPS 3.1.3'!AF$1,NoSettings_v3!$C$1:$AH$1,0)),"")</f>
        <v>0</v>
      </c>
      <c r="AG737" s="157">
        <f>IFERROR(INDEX(NoSettings_v3!$C$2:$AH$4612,MATCH('EPS 3.1.3'!$B737,NoSettings_v3!$A$2:$A$4612,0),MATCH('EPS 3.1.3'!AG$1,NoSettings_v3!$C$1:$AH$1,0)),"")</f>
        <v>0</v>
      </c>
      <c r="AH737" s="157">
        <f>IFERROR(INDEX(NoSettings_v3!$C$2:$AH$4612,MATCH('EPS 3.1.3'!$B737,NoSettings_v3!$A$2:$A$4612,0),MATCH('EPS 3.1.3'!AH$1,NoSettings_v3!$C$1:$AH$1,0)),"")</f>
        <v>0</v>
      </c>
      <c r="AI737" s="157">
        <f>IFERROR(INDEX(NoSettings_v3!$C$2:$AH$4612,MATCH('EPS 3.1.3'!$B737,NoSettings_v3!$A$2:$A$4612,0),MATCH('EPS 3.1.3'!AI$1,NoSettings_v3!$C$1:$AH$1,0)),"")</f>
        <v>0</v>
      </c>
    </row>
    <row r="738" spans="2:35" x14ac:dyDescent="0.35">
      <c r="B738" s="161" t="s">
        <v>752</v>
      </c>
      <c r="C738" s="127" t="s">
        <v>964</v>
      </c>
      <c r="D738" s="157">
        <f>IFERROR(INDEX(NoSettings_v3!$C$2:$AH$4612,MATCH('EPS 3.1.3'!$B738,NoSettings_v3!$A$2:$A$4612,0),MATCH('EPS 3.1.3'!D$1,NoSettings_v3!$C$1:$AH$1,0)),"")</f>
        <v>0</v>
      </c>
      <c r="E738" s="157">
        <f>IFERROR(INDEX(NoSettings_v3!$C$2:$AH$4612,MATCH('EPS 3.1.3'!$B738,NoSettings_v3!$A$2:$A$4612,0),MATCH('EPS 3.1.3'!E$1,NoSettings_v3!$C$1:$AH$1,0)),"")</f>
        <v>0</v>
      </c>
      <c r="F738" s="157">
        <f>IFERROR(INDEX(NoSettings_v3!$C$2:$AH$4612,MATCH('EPS 3.1.3'!$B738,NoSettings_v3!$A$2:$A$4612,0),MATCH('EPS 3.1.3'!F$1,NoSettings_v3!$C$1:$AH$1,0)),"")</f>
        <v>0</v>
      </c>
      <c r="G738" s="157">
        <f>IFERROR(INDEX(NoSettings_v3!$C$2:$AH$4612,MATCH('EPS 3.1.3'!$B738,NoSettings_v3!$A$2:$A$4612,0),MATCH('EPS 3.1.3'!G$1,NoSettings_v3!$C$1:$AH$1,0)),"")</f>
        <v>0</v>
      </c>
      <c r="H738" s="157">
        <f>IFERROR(INDEX(NoSettings_v3!$C$2:$AH$4612,MATCH('EPS 3.1.3'!$B738,NoSettings_v3!$A$2:$A$4612,0),MATCH('EPS 3.1.3'!H$1,NoSettings_v3!$C$1:$AH$1,0)),"")</f>
        <v>0</v>
      </c>
      <c r="I738" s="157">
        <f>IFERROR(INDEX(NoSettings_v3!$C$2:$AH$4612,MATCH('EPS 3.1.3'!$B738,NoSettings_v3!$A$2:$A$4612,0),MATCH('EPS 3.1.3'!I$1,NoSettings_v3!$C$1:$AH$1,0)),"")</f>
        <v>0</v>
      </c>
      <c r="J738" s="157">
        <f>IFERROR(INDEX(NoSettings_v3!$C$2:$AH$4612,MATCH('EPS 3.1.3'!$B738,NoSettings_v3!$A$2:$A$4612,0),MATCH('EPS 3.1.3'!J$1,NoSettings_v3!$C$1:$AH$1,0)),"")</f>
        <v>0</v>
      </c>
      <c r="K738" s="157">
        <f>IFERROR(INDEX(NoSettings_v3!$C$2:$AH$4612,MATCH('EPS 3.1.3'!$B738,NoSettings_v3!$A$2:$A$4612,0),MATCH('EPS 3.1.3'!K$1,NoSettings_v3!$C$1:$AH$1,0)),"")</f>
        <v>0</v>
      </c>
      <c r="L738" s="157">
        <f>IFERROR(INDEX(NoSettings_v3!$C$2:$AH$4612,MATCH('EPS 3.1.3'!$B738,NoSettings_v3!$A$2:$A$4612,0),MATCH('EPS 3.1.3'!L$1,NoSettings_v3!$C$1:$AH$1,0)),"")</f>
        <v>0</v>
      </c>
      <c r="M738" s="157">
        <f>IFERROR(INDEX(NoSettings_v3!$C$2:$AH$4612,MATCH('EPS 3.1.3'!$B738,NoSettings_v3!$A$2:$A$4612,0),MATCH('EPS 3.1.3'!M$1,NoSettings_v3!$C$1:$AH$1,0)),"")</f>
        <v>0</v>
      </c>
      <c r="N738" s="157">
        <f>IFERROR(INDEX(NoSettings_v3!$C$2:$AH$4612,MATCH('EPS 3.1.3'!$B738,NoSettings_v3!$A$2:$A$4612,0),MATCH('EPS 3.1.3'!N$1,NoSettings_v3!$C$1:$AH$1,0)),"")</f>
        <v>0</v>
      </c>
      <c r="O738" s="157">
        <f>IFERROR(INDEX(NoSettings_v3!$C$2:$AH$4612,MATCH('EPS 3.1.3'!$B738,NoSettings_v3!$A$2:$A$4612,0),MATCH('EPS 3.1.3'!O$1,NoSettings_v3!$C$1:$AH$1,0)),"")</f>
        <v>0</v>
      </c>
      <c r="P738" s="157">
        <f>IFERROR(INDEX(NoSettings_v3!$C$2:$AH$4612,MATCH('EPS 3.1.3'!$B738,NoSettings_v3!$A$2:$A$4612,0),MATCH('EPS 3.1.3'!P$1,NoSettings_v3!$C$1:$AH$1,0)),"")</f>
        <v>0</v>
      </c>
      <c r="Q738" s="157">
        <f>IFERROR(INDEX(NoSettings_v3!$C$2:$AH$4612,MATCH('EPS 3.1.3'!$B738,NoSettings_v3!$A$2:$A$4612,0),MATCH('EPS 3.1.3'!Q$1,NoSettings_v3!$C$1:$AH$1,0)),"")</f>
        <v>0</v>
      </c>
      <c r="R738" s="157">
        <f>IFERROR(INDEX(NoSettings_v3!$C$2:$AH$4612,MATCH('EPS 3.1.3'!$B738,NoSettings_v3!$A$2:$A$4612,0),MATCH('EPS 3.1.3'!R$1,NoSettings_v3!$C$1:$AH$1,0)),"")</f>
        <v>0</v>
      </c>
      <c r="S738" s="157">
        <f>IFERROR(INDEX(NoSettings_v3!$C$2:$AH$4612,MATCH('EPS 3.1.3'!$B738,NoSettings_v3!$A$2:$A$4612,0),MATCH('EPS 3.1.3'!S$1,NoSettings_v3!$C$1:$AH$1,0)),"")</f>
        <v>0</v>
      </c>
      <c r="T738" s="157">
        <f>IFERROR(INDEX(NoSettings_v3!$C$2:$AH$4612,MATCH('EPS 3.1.3'!$B738,NoSettings_v3!$A$2:$A$4612,0),MATCH('EPS 3.1.3'!T$1,NoSettings_v3!$C$1:$AH$1,0)),"")</f>
        <v>0</v>
      </c>
      <c r="U738" s="157">
        <f>IFERROR(INDEX(NoSettings_v3!$C$2:$AH$4612,MATCH('EPS 3.1.3'!$B738,NoSettings_v3!$A$2:$A$4612,0),MATCH('EPS 3.1.3'!U$1,NoSettings_v3!$C$1:$AH$1,0)),"")</f>
        <v>0</v>
      </c>
      <c r="V738" s="157">
        <f>IFERROR(INDEX(NoSettings_v3!$C$2:$AH$4612,MATCH('EPS 3.1.3'!$B738,NoSettings_v3!$A$2:$A$4612,0),MATCH('EPS 3.1.3'!V$1,NoSettings_v3!$C$1:$AH$1,0)),"")</f>
        <v>0</v>
      </c>
      <c r="W738" s="157">
        <f>IFERROR(INDEX(NoSettings_v3!$C$2:$AH$4612,MATCH('EPS 3.1.3'!$B738,NoSettings_v3!$A$2:$A$4612,0),MATCH('EPS 3.1.3'!W$1,NoSettings_v3!$C$1:$AH$1,0)),"")</f>
        <v>0</v>
      </c>
      <c r="X738" s="157">
        <f>IFERROR(INDEX(NoSettings_v3!$C$2:$AH$4612,MATCH('EPS 3.1.3'!$B738,NoSettings_v3!$A$2:$A$4612,0),MATCH('EPS 3.1.3'!X$1,NoSettings_v3!$C$1:$AH$1,0)),"")</f>
        <v>0</v>
      </c>
      <c r="Y738" s="157">
        <f>IFERROR(INDEX(NoSettings_v3!$C$2:$AH$4612,MATCH('EPS 3.1.3'!$B738,NoSettings_v3!$A$2:$A$4612,0),MATCH('EPS 3.1.3'!Y$1,NoSettings_v3!$C$1:$AH$1,0)),"")</f>
        <v>0</v>
      </c>
      <c r="Z738" s="157">
        <f>IFERROR(INDEX(NoSettings_v3!$C$2:$AH$4612,MATCH('EPS 3.1.3'!$B738,NoSettings_v3!$A$2:$A$4612,0),MATCH('EPS 3.1.3'!Z$1,NoSettings_v3!$C$1:$AH$1,0)),"")</f>
        <v>0</v>
      </c>
      <c r="AA738" s="157">
        <f>IFERROR(INDEX(NoSettings_v3!$C$2:$AH$4612,MATCH('EPS 3.1.3'!$B738,NoSettings_v3!$A$2:$A$4612,0),MATCH('EPS 3.1.3'!AA$1,NoSettings_v3!$C$1:$AH$1,0)),"")</f>
        <v>0</v>
      </c>
      <c r="AB738" s="157">
        <f>IFERROR(INDEX(NoSettings_v3!$C$2:$AH$4612,MATCH('EPS 3.1.3'!$B738,NoSettings_v3!$A$2:$A$4612,0),MATCH('EPS 3.1.3'!AB$1,NoSettings_v3!$C$1:$AH$1,0)),"")</f>
        <v>0</v>
      </c>
      <c r="AC738" s="157">
        <f>IFERROR(INDEX(NoSettings_v3!$C$2:$AH$4612,MATCH('EPS 3.1.3'!$B738,NoSettings_v3!$A$2:$A$4612,0),MATCH('EPS 3.1.3'!AC$1,NoSettings_v3!$C$1:$AH$1,0)),"")</f>
        <v>0</v>
      </c>
      <c r="AD738" s="157">
        <f>IFERROR(INDEX(NoSettings_v3!$C$2:$AH$4612,MATCH('EPS 3.1.3'!$B738,NoSettings_v3!$A$2:$A$4612,0),MATCH('EPS 3.1.3'!AD$1,NoSettings_v3!$C$1:$AH$1,0)),"")</f>
        <v>0</v>
      </c>
      <c r="AE738" s="157">
        <f>IFERROR(INDEX(NoSettings_v3!$C$2:$AH$4612,MATCH('EPS 3.1.3'!$B738,NoSettings_v3!$A$2:$A$4612,0),MATCH('EPS 3.1.3'!AE$1,NoSettings_v3!$C$1:$AH$1,0)),"")</f>
        <v>0</v>
      </c>
      <c r="AF738" s="157">
        <f>IFERROR(INDEX(NoSettings_v3!$C$2:$AH$4612,MATCH('EPS 3.1.3'!$B738,NoSettings_v3!$A$2:$A$4612,0),MATCH('EPS 3.1.3'!AF$1,NoSettings_v3!$C$1:$AH$1,0)),"")</f>
        <v>0</v>
      </c>
      <c r="AG738" s="157">
        <f>IFERROR(INDEX(NoSettings_v3!$C$2:$AH$4612,MATCH('EPS 3.1.3'!$B738,NoSettings_v3!$A$2:$A$4612,0),MATCH('EPS 3.1.3'!AG$1,NoSettings_v3!$C$1:$AH$1,0)),"")</f>
        <v>0</v>
      </c>
      <c r="AH738" s="157">
        <f>IFERROR(INDEX(NoSettings_v3!$C$2:$AH$4612,MATCH('EPS 3.1.3'!$B738,NoSettings_v3!$A$2:$A$4612,0),MATCH('EPS 3.1.3'!AH$1,NoSettings_v3!$C$1:$AH$1,0)),"")</f>
        <v>0</v>
      </c>
      <c r="AI738" s="157">
        <f>IFERROR(INDEX(NoSettings_v3!$C$2:$AH$4612,MATCH('EPS 3.1.3'!$B738,NoSettings_v3!$A$2:$A$4612,0),MATCH('EPS 3.1.3'!AI$1,NoSettings_v3!$C$1:$AH$1,0)),"")</f>
        <v>0</v>
      </c>
    </row>
    <row r="739" spans="2:35" x14ac:dyDescent="0.35">
      <c r="B739" s="161" t="s">
        <v>1369</v>
      </c>
      <c r="C739" s="127" t="s">
        <v>964</v>
      </c>
      <c r="D739" s="157">
        <f>IFERROR(INDEX(NoSettings_v3!$C$2:$AH$4612,MATCH('EPS 3.1.3'!$B739,NoSettings_v3!$A$2:$A$4612,0),MATCH('EPS 3.1.3'!D$1,NoSettings_v3!$C$1:$AH$1,0)),"")</f>
        <v>0</v>
      </c>
      <c r="E739" s="157">
        <f>IFERROR(INDEX(NoSettings_v3!$C$2:$AH$4612,MATCH('EPS 3.1.3'!$B739,NoSettings_v3!$A$2:$A$4612,0),MATCH('EPS 3.1.3'!E$1,NoSettings_v3!$C$1:$AH$1,0)),"")</f>
        <v>0</v>
      </c>
      <c r="F739" s="157">
        <f>IFERROR(INDEX(NoSettings_v3!$C$2:$AH$4612,MATCH('EPS 3.1.3'!$B739,NoSettings_v3!$A$2:$A$4612,0),MATCH('EPS 3.1.3'!F$1,NoSettings_v3!$C$1:$AH$1,0)),"")</f>
        <v>0</v>
      </c>
      <c r="G739" s="157">
        <f>IFERROR(INDEX(NoSettings_v3!$C$2:$AH$4612,MATCH('EPS 3.1.3'!$B739,NoSettings_v3!$A$2:$A$4612,0),MATCH('EPS 3.1.3'!G$1,NoSettings_v3!$C$1:$AH$1,0)),"")</f>
        <v>0</v>
      </c>
      <c r="H739" s="157">
        <f>IFERROR(INDEX(NoSettings_v3!$C$2:$AH$4612,MATCH('EPS 3.1.3'!$B739,NoSettings_v3!$A$2:$A$4612,0),MATCH('EPS 3.1.3'!H$1,NoSettings_v3!$C$1:$AH$1,0)),"")</f>
        <v>0</v>
      </c>
      <c r="I739" s="157">
        <f>IFERROR(INDEX(NoSettings_v3!$C$2:$AH$4612,MATCH('EPS 3.1.3'!$B739,NoSettings_v3!$A$2:$A$4612,0),MATCH('EPS 3.1.3'!I$1,NoSettings_v3!$C$1:$AH$1,0)),"")</f>
        <v>0</v>
      </c>
      <c r="J739" s="157">
        <f>IFERROR(INDEX(NoSettings_v3!$C$2:$AH$4612,MATCH('EPS 3.1.3'!$B739,NoSettings_v3!$A$2:$A$4612,0),MATCH('EPS 3.1.3'!J$1,NoSettings_v3!$C$1:$AH$1,0)),"")</f>
        <v>0</v>
      </c>
      <c r="K739" s="157">
        <f>IFERROR(INDEX(NoSettings_v3!$C$2:$AH$4612,MATCH('EPS 3.1.3'!$B739,NoSettings_v3!$A$2:$A$4612,0),MATCH('EPS 3.1.3'!K$1,NoSettings_v3!$C$1:$AH$1,0)),"")</f>
        <v>0</v>
      </c>
      <c r="L739" s="157">
        <f>IFERROR(INDEX(NoSettings_v3!$C$2:$AH$4612,MATCH('EPS 3.1.3'!$B739,NoSettings_v3!$A$2:$A$4612,0),MATCH('EPS 3.1.3'!L$1,NoSettings_v3!$C$1:$AH$1,0)),"")</f>
        <v>0</v>
      </c>
      <c r="M739" s="157">
        <f>IFERROR(INDEX(NoSettings_v3!$C$2:$AH$4612,MATCH('EPS 3.1.3'!$B739,NoSettings_v3!$A$2:$A$4612,0),MATCH('EPS 3.1.3'!M$1,NoSettings_v3!$C$1:$AH$1,0)),"")</f>
        <v>0</v>
      </c>
      <c r="N739" s="157">
        <f>IFERROR(INDEX(NoSettings_v3!$C$2:$AH$4612,MATCH('EPS 3.1.3'!$B739,NoSettings_v3!$A$2:$A$4612,0),MATCH('EPS 3.1.3'!N$1,NoSettings_v3!$C$1:$AH$1,0)),"")</f>
        <v>0</v>
      </c>
      <c r="O739" s="157">
        <f>IFERROR(INDEX(NoSettings_v3!$C$2:$AH$4612,MATCH('EPS 3.1.3'!$B739,NoSettings_v3!$A$2:$A$4612,0),MATCH('EPS 3.1.3'!O$1,NoSettings_v3!$C$1:$AH$1,0)),"")</f>
        <v>0</v>
      </c>
      <c r="P739" s="157">
        <f>IFERROR(INDEX(NoSettings_v3!$C$2:$AH$4612,MATCH('EPS 3.1.3'!$B739,NoSettings_v3!$A$2:$A$4612,0),MATCH('EPS 3.1.3'!P$1,NoSettings_v3!$C$1:$AH$1,0)),"")</f>
        <v>0</v>
      </c>
      <c r="Q739" s="157">
        <f>IFERROR(INDEX(NoSettings_v3!$C$2:$AH$4612,MATCH('EPS 3.1.3'!$B739,NoSettings_v3!$A$2:$A$4612,0),MATCH('EPS 3.1.3'!Q$1,NoSettings_v3!$C$1:$AH$1,0)),"")</f>
        <v>0</v>
      </c>
      <c r="R739" s="157">
        <f>IFERROR(INDEX(NoSettings_v3!$C$2:$AH$4612,MATCH('EPS 3.1.3'!$B739,NoSettings_v3!$A$2:$A$4612,0),MATCH('EPS 3.1.3'!R$1,NoSettings_v3!$C$1:$AH$1,0)),"")</f>
        <v>0</v>
      </c>
      <c r="S739" s="157">
        <f>IFERROR(INDEX(NoSettings_v3!$C$2:$AH$4612,MATCH('EPS 3.1.3'!$B739,NoSettings_v3!$A$2:$A$4612,0),MATCH('EPS 3.1.3'!S$1,NoSettings_v3!$C$1:$AH$1,0)),"")</f>
        <v>0</v>
      </c>
      <c r="T739" s="157">
        <f>IFERROR(INDEX(NoSettings_v3!$C$2:$AH$4612,MATCH('EPS 3.1.3'!$B739,NoSettings_v3!$A$2:$A$4612,0),MATCH('EPS 3.1.3'!T$1,NoSettings_v3!$C$1:$AH$1,0)),"")</f>
        <v>0</v>
      </c>
      <c r="U739" s="157">
        <f>IFERROR(INDEX(NoSettings_v3!$C$2:$AH$4612,MATCH('EPS 3.1.3'!$B739,NoSettings_v3!$A$2:$A$4612,0),MATCH('EPS 3.1.3'!U$1,NoSettings_v3!$C$1:$AH$1,0)),"")</f>
        <v>0</v>
      </c>
      <c r="V739" s="157">
        <f>IFERROR(INDEX(NoSettings_v3!$C$2:$AH$4612,MATCH('EPS 3.1.3'!$B739,NoSettings_v3!$A$2:$A$4612,0),MATCH('EPS 3.1.3'!V$1,NoSettings_v3!$C$1:$AH$1,0)),"")</f>
        <v>0</v>
      </c>
      <c r="W739" s="157">
        <f>IFERROR(INDEX(NoSettings_v3!$C$2:$AH$4612,MATCH('EPS 3.1.3'!$B739,NoSettings_v3!$A$2:$A$4612,0),MATCH('EPS 3.1.3'!W$1,NoSettings_v3!$C$1:$AH$1,0)),"")</f>
        <v>0</v>
      </c>
      <c r="X739" s="157">
        <f>IFERROR(INDEX(NoSettings_v3!$C$2:$AH$4612,MATCH('EPS 3.1.3'!$B739,NoSettings_v3!$A$2:$A$4612,0),MATCH('EPS 3.1.3'!X$1,NoSettings_v3!$C$1:$AH$1,0)),"")</f>
        <v>0</v>
      </c>
      <c r="Y739" s="157">
        <f>IFERROR(INDEX(NoSettings_v3!$C$2:$AH$4612,MATCH('EPS 3.1.3'!$B739,NoSettings_v3!$A$2:$A$4612,0),MATCH('EPS 3.1.3'!Y$1,NoSettings_v3!$C$1:$AH$1,0)),"")</f>
        <v>0</v>
      </c>
      <c r="Z739" s="157">
        <f>IFERROR(INDEX(NoSettings_v3!$C$2:$AH$4612,MATCH('EPS 3.1.3'!$B739,NoSettings_v3!$A$2:$A$4612,0),MATCH('EPS 3.1.3'!Z$1,NoSettings_v3!$C$1:$AH$1,0)),"")</f>
        <v>0</v>
      </c>
      <c r="AA739" s="157">
        <f>IFERROR(INDEX(NoSettings_v3!$C$2:$AH$4612,MATCH('EPS 3.1.3'!$B739,NoSettings_v3!$A$2:$A$4612,0),MATCH('EPS 3.1.3'!AA$1,NoSettings_v3!$C$1:$AH$1,0)),"")</f>
        <v>0</v>
      </c>
      <c r="AB739" s="157">
        <f>IFERROR(INDEX(NoSettings_v3!$C$2:$AH$4612,MATCH('EPS 3.1.3'!$B739,NoSettings_v3!$A$2:$A$4612,0),MATCH('EPS 3.1.3'!AB$1,NoSettings_v3!$C$1:$AH$1,0)),"")</f>
        <v>0</v>
      </c>
      <c r="AC739" s="157">
        <f>IFERROR(INDEX(NoSettings_v3!$C$2:$AH$4612,MATCH('EPS 3.1.3'!$B739,NoSettings_v3!$A$2:$A$4612,0),MATCH('EPS 3.1.3'!AC$1,NoSettings_v3!$C$1:$AH$1,0)),"")</f>
        <v>0</v>
      </c>
      <c r="AD739" s="157">
        <f>IFERROR(INDEX(NoSettings_v3!$C$2:$AH$4612,MATCH('EPS 3.1.3'!$B739,NoSettings_v3!$A$2:$A$4612,0),MATCH('EPS 3.1.3'!AD$1,NoSettings_v3!$C$1:$AH$1,0)),"")</f>
        <v>0</v>
      </c>
      <c r="AE739" s="157">
        <f>IFERROR(INDEX(NoSettings_v3!$C$2:$AH$4612,MATCH('EPS 3.1.3'!$B739,NoSettings_v3!$A$2:$A$4612,0),MATCH('EPS 3.1.3'!AE$1,NoSettings_v3!$C$1:$AH$1,0)),"")</f>
        <v>0</v>
      </c>
      <c r="AF739" s="157">
        <f>IFERROR(INDEX(NoSettings_v3!$C$2:$AH$4612,MATCH('EPS 3.1.3'!$B739,NoSettings_v3!$A$2:$A$4612,0),MATCH('EPS 3.1.3'!AF$1,NoSettings_v3!$C$1:$AH$1,0)),"")</f>
        <v>0</v>
      </c>
      <c r="AG739" s="157">
        <f>IFERROR(INDEX(NoSettings_v3!$C$2:$AH$4612,MATCH('EPS 3.1.3'!$B739,NoSettings_v3!$A$2:$A$4612,0),MATCH('EPS 3.1.3'!AG$1,NoSettings_v3!$C$1:$AH$1,0)),"")</f>
        <v>0</v>
      </c>
      <c r="AH739" s="157">
        <f>IFERROR(INDEX(NoSettings_v3!$C$2:$AH$4612,MATCH('EPS 3.1.3'!$B739,NoSettings_v3!$A$2:$A$4612,0),MATCH('EPS 3.1.3'!AH$1,NoSettings_v3!$C$1:$AH$1,0)),"")</f>
        <v>0</v>
      </c>
      <c r="AI739" s="157">
        <f>IFERROR(INDEX(NoSettings_v3!$C$2:$AH$4612,MATCH('EPS 3.1.3'!$B739,NoSettings_v3!$A$2:$A$4612,0),MATCH('EPS 3.1.3'!AI$1,NoSettings_v3!$C$1:$AH$1,0)),"")</f>
        <v>0</v>
      </c>
    </row>
    <row r="740" spans="2:35" x14ac:dyDescent="0.35">
      <c r="B740" s="161" t="s">
        <v>1370</v>
      </c>
      <c r="C740" s="127" t="s">
        <v>964</v>
      </c>
      <c r="D740" s="157">
        <f>IFERROR(INDEX(NoSettings_v3!$C$2:$AH$4612,MATCH('EPS 3.1.3'!$B740,NoSettings_v3!$A$2:$A$4612,0),MATCH('EPS 3.1.3'!D$1,NoSettings_v3!$C$1:$AH$1,0)),"")</f>
        <v>0</v>
      </c>
      <c r="E740" s="157">
        <f>IFERROR(INDEX(NoSettings_v3!$C$2:$AH$4612,MATCH('EPS 3.1.3'!$B740,NoSettings_v3!$A$2:$A$4612,0),MATCH('EPS 3.1.3'!E$1,NoSettings_v3!$C$1:$AH$1,0)),"")</f>
        <v>0</v>
      </c>
      <c r="F740" s="157">
        <f>IFERROR(INDEX(NoSettings_v3!$C$2:$AH$4612,MATCH('EPS 3.1.3'!$B740,NoSettings_v3!$A$2:$A$4612,0),MATCH('EPS 3.1.3'!F$1,NoSettings_v3!$C$1:$AH$1,0)),"")</f>
        <v>0</v>
      </c>
      <c r="G740" s="157">
        <f>IFERROR(INDEX(NoSettings_v3!$C$2:$AH$4612,MATCH('EPS 3.1.3'!$B740,NoSettings_v3!$A$2:$A$4612,0),MATCH('EPS 3.1.3'!G$1,NoSettings_v3!$C$1:$AH$1,0)),"")</f>
        <v>0</v>
      </c>
      <c r="H740" s="157">
        <f>IFERROR(INDEX(NoSettings_v3!$C$2:$AH$4612,MATCH('EPS 3.1.3'!$B740,NoSettings_v3!$A$2:$A$4612,0),MATCH('EPS 3.1.3'!H$1,NoSettings_v3!$C$1:$AH$1,0)),"")</f>
        <v>0</v>
      </c>
      <c r="I740" s="157">
        <f>IFERROR(INDEX(NoSettings_v3!$C$2:$AH$4612,MATCH('EPS 3.1.3'!$B740,NoSettings_v3!$A$2:$A$4612,0),MATCH('EPS 3.1.3'!I$1,NoSettings_v3!$C$1:$AH$1,0)),"")</f>
        <v>0</v>
      </c>
      <c r="J740" s="157">
        <f>IFERROR(INDEX(NoSettings_v3!$C$2:$AH$4612,MATCH('EPS 3.1.3'!$B740,NoSettings_v3!$A$2:$A$4612,0),MATCH('EPS 3.1.3'!J$1,NoSettings_v3!$C$1:$AH$1,0)),"")</f>
        <v>0</v>
      </c>
      <c r="K740" s="157">
        <f>IFERROR(INDEX(NoSettings_v3!$C$2:$AH$4612,MATCH('EPS 3.1.3'!$B740,NoSettings_v3!$A$2:$A$4612,0),MATCH('EPS 3.1.3'!K$1,NoSettings_v3!$C$1:$AH$1,0)),"")</f>
        <v>0</v>
      </c>
      <c r="L740" s="157">
        <f>IFERROR(INDEX(NoSettings_v3!$C$2:$AH$4612,MATCH('EPS 3.1.3'!$B740,NoSettings_v3!$A$2:$A$4612,0),MATCH('EPS 3.1.3'!L$1,NoSettings_v3!$C$1:$AH$1,0)),"")</f>
        <v>0</v>
      </c>
      <c r="M740" s="157">
        <f>IFERROR(INDEX(NoSettings_v3!$C$2:$AH$4612,MATCH('EPS 3.1.3'!$B740,NoSettings_v3!$A$2:$A$4612,0),MATCH('EPS 3.1.3'!M$1,NoSettings_v3!$C$1:$AH$1,0)),"")</f>
        <v>0</v>
      </c>
      <c r="N740" s="157">
        <f>IFERROR(INDEX(NoSettings_v3!$C$2:$AH$4612,MATCH('EPS 3.1.3'!$B740,NoSettings_v3!$A$2:$A$4612,0),MATCH('EPS 3.1.3'!N$1,NoSettings_v3!$C$1:$AH$1,0)),"")</f>
        <v>0</v>
      </c>
      <c r="O740" s="157">
        <f>IFERROR(INDEX(NoSettings_v3!$C$2:$AH$4612,MATCH('EPS 3.1.3'!$B740,NoSettings_v3!$A$2:$A$4612,0),MATCH('EPS 3.1.3'!O$1,NoSettings_v3!$C$1:$AH$1,0)),"")</f>
        <v>0</v>
      </c>
      <c r="P740" s="157">
        <f>IFERROR(INDEX(NoSettings_v3!$C$2:$AH$4612,MATCH('EPS 3.1.3'!$B740,NoSettings_v3!$A$2:$A$4612,0),MATCH('EPS 3.1.3'!P$1,NoSettings_v3!$C$1:$AH$1,0)),"")</f>
        <v>0</v>
      </c>
      <c r="Q740" s="157">
        <f>IFERROR(INDEX(NoSettings_v3!$C$2:$AH$4612,MATCH('EPS 3.1.3'!$B740,NoSettings_v3!$A$2:$A$4612,0),MATCH('EPS 3.1.3'!Q$1,NoSettings_v3!$C$1:$AH$1,0)),"")</f>
        <v>0</v>
      </c>
      <c r="R740" s="157">
        <f>IFERROR(INDEX(NoSettings_v3!$C$2:$AH$4612,MATCH('EPS 3.1.3'!$B740,NoSettings_v3!$A$2:$A$4612,0),MATCH('EPS 3.1.3'!R$1,NoSettings_v3!$C$1:$AH$1,0)),"")</f>
        <v>0</v>
      </c>
      <c r="S740" s="157">
        <f>IFERROR(INDEX(NoSettings_v3!$C$2:$AH$4612,MATCH('EPS 3.1.3'!$B740,NoSettings_v3!$A$2:$A$4612,0),MATCH('EPS 3.1.3'!S$1,NoSettings_v3!$C$1:$AH$1,0)),"")</f>
        <v>0</v>
      </c>
      <c r="T740" s="157">
        <f>IFERROR(INDEX(NoSettings_v3!$C$2:$AH$4612,MATCH('EPS 3.1.3'!$B740,NoSettings_v3!$A$2:$A$4612,0),MATCH('EPS 3.1.3'!T$1,NoSettings_v3!$C$1:$AH$1,0)),"")</f>
        <v>0</v>
      </c>
      <c r="U740" s="157">
        <f>IFERROR(INDEX(NoSettings_v3!$C$2:$AH$4612,MATCH('EPS 3.1.3'!$B740,NoSettings_v3!$A$2:$A$4612,0),MATCH('EPS 3.1.3'!U$1,NoSettings_v3!$C$1:$AH$1,0)),"")</f>
        <v>0</v>
      </c>
      <c r="V740" s="157">
        <f>IFERROR(INDEX(NoSettings_v3!$C$2:$AH$4612,MATCH('EPS 3.1.3'!$B740,NoSettings_v3!$A$2:$A$4612,0),MATCH('EPS 3.1.3'!V$1,NoSettings_v3!$C$1:$AH$1,0)),"")</f>
        <v>0</v>
      </c>
      <c r="W740" s="157">
        <f>IFERROR(INDEX(NoSettings_v3!$C$2:$AH$4612,MATCH('EPS 3.1.3'!$B740,NoSettings_v3!$A$2:$A$4612,0),MATCH('EPS 3.1.3'!W$1,NoSettings_v3!$C$1:$AH$1,0)),"")</f>
        <v>0</v>
      </c>
      <c r="X740" s="157">
        <f>IFERROR(INDEX(NoSettings_v3!$C$2:$AH$4612,MATCH('EPS 3.1.3'!$B740,NoSettings_v3!$A$2:$A$4612,0),MATCH('EPS 3.1.3'!X$1,NoSettings_v3!$C$1:$AH$1,0)),"")</f>
        <v>0</v>
      </c>
      <c r="Y740" s="157">
        <f>IFERROR(INDEX(NoSettings_v3!$C$2:$AH$4612,MATCH('EPS 3.1.3'!$B740,NoSettings_v3!$A$2:$A$4612,0),MATCH('EPS 3.1.3'!Y$1,NoSettings_v3!$C$1:$AH$1,0)),"")</f>
        <v>0</v>
      </c>
      <c r="Z740" s="157">
        <f>IFERROR(INDEX(NoSettings_v3!$C$2:$AH$4612,MATCH('EPS 3.1.3'!$B740,NoSettings_v3!$A$2:$A$4612,0),MATCH('EPS 3.1.3'!Z$1,NoSettings_v3!$C$1:$AH$1,0)),"")</f>
        <v>0</v>
      </c>
      <c r="AA740" s="157">
        <f>IFERROR(INDEX(NoSettings_v3!$C$2:$AH$4612,MATCH('EPS 3.1.3'!$B740,NoSettings_v3!$A$2:$A$4612,0),MATCH('EPS 3.1.3'!AA$1,NoSettings_v3!$C$1:$AH$1,0)),"")</f>
        <v>0</v>
      </c>
      <c r="AB740" s="157">
        <f>IFERROR(INDEX(NoSettings_v3!$C$2:$AH$4612,MATCH('EPS 3.1.3'!$B740,NoSettings_v3!$A$2:$A$4612,0),MATCH('EPS 3.1.3'!AB$1,NoSettings_v3!$C$1:$AH$1,0)),"")</f>
        <v>0</v>
      </c>
      <c r="AC740" s="157">
        <f>IFERROR(INDEX(NoSettings_v3!$C$2:$AH$4612,MATCH('EPS 3.1.3'!$B740,NoSettings_v3!$A$2:$A$4612,0),MATCH('EPS 3.1.3'!AC$1,NoSettings_v3!$C$1:$AH$1,0)),"")</f>
        <v>0</v>
      </c>
      <c r="AD740" s="157">
        <f>IFERROR(INDEX(NoSettings_v3!$C$2:$AH$4612,MATCH('EPS 3.1.3'!$B740,NoSettings_v3!$A$2:$A$4612,0),MATCH('EPS 3.1.3'!AD$1,NoSettings_v3!$C$1:$AH$1,0)),"")</f>
        <v>0</v>
      </c>
      <c r="AE740" s="157">
        <f>IFERROR(INDEX(NoSettings_v3!$C$2:$AH$4612,MATCH('EPS 3.1.3'!$B740,NoSettings_v3!$A$2:$A$4612,0),MATCH('EPS 3.1.3'!AE$1,NoSettings_v3!$C$1:$AH$1,0)),"")</f>
        <v>0</v>
      </c>
      <c r="AF740" s="157">
        <f>IFERROR(INDEX(NoSettings_v3!$C$2:$AH$4612,MATCH('EPS 3.1.3'!$B740,NoSettings_v3!$A$2:$A$4612,0),MATCH('EPS 3.1.3'!AF$1,NoSettings_v3!$C$1:$AH$1,0)),"")</f>
        <v>0</v>
      </c>
      <c r="AG740" s="157">
        <f>IFERROR(INDEX(NoSettings_v3!$C$2:$AH$4612,MATCH('EPS 3.1.3'!$B740,NoSettings_v3!$A$2:$A$4612,0),MATCH('EPS 3.1.3'!AG$1,NoSettings_v3!$C$1:$AH$1,0)),"")</f>
        <v>0</v>
      </c>
      <c r="AH740" s="157">
        <f>IFERROR(INDEX(NoSettings_v3!$C$2:$AH$4612,MATCH('EPS 3.1.3'!$B740,NoSettings_v3!$A$2:$A$4612,0),MATCH('EPS 3.1.3'!AH$1,NoSettings_v3!$C$1:$AH$1,0)),"")</f>
        <v>0</v>
      </c>
      <c r="AI740" s="157">
        <f>IFERROR(INDEX(NoSettings_v3!$C$2:$AH$4612,MATCH('EPS 3.1.3'!$B740,NoSettings_v3!$A$2:$A$4612,0),MATCH('EPS 3.1.3'!AI$1,NoSettings_v3!$C$1:$AH$1,0)),"")</f>
        <v>0</v>
      </c>
    </row>
    <row r="741" spans="2:35" x14ac:dyDescent="0.35">
      <c r="B741" s="161" t="s">
        <v>1371</v>
      </c>
      <c r="C741" s="127" t="s">
        <v>964</v>
      </c>
      <c r="D741" s="157">
        <f>IFERROR(INDEX(NoSettings_v3!$C$2:$AH$4612,MATCH('EPS 3.1.3'!$B741,NoSettings_v3!$A$2:$A$4612,0),MATCH('EPS 3.1.3'!D$1,NoSettings_v3!$C$1:$AH$1,0)),"")</f>
        <v>0</v>
      </c>
      <c r="E741" s="157">
        <f>IFERROR(INDEX(NoSettings_v3!$C$2:$AH$4612,MATCH('EPS 3.1.3'!$B741,NoSettings_v3!$A$2:$A$4612,0),MATCH('EPS 3.1.3'!E$1,NoSettings_v3!$C$1:$AH$1,0)),"")</f>
        <v>0</v>
      </c>
      <c r="F741" s="157">
        <f>IFERROR(INDEX(NoSettings_v3!$C$2:$AH$4612,MATCH('EPS 3.1.3'!$B741,NoSettings_v3!$A$2:$A$4612,0),MATCH('EPS 3.1.3'!F$1,NoSettings_v3!$C$1:$AH$1,0)),"")</f>
        <v>0</v>
      </c>
      <c r="G741" s="157">
        <f>IFERROR(INDEX(NoSettings_v3!$C$2:$AH$4612,MATCH('EPS 3.1.3'!$B741,NoSettings_v3!$A$2:$A$4612,0),MATCH('EPS 3.1.3'!G$1,NoSettings_v3!$C$1:$AH$1,0)),"")</f>
        <v>0</v>
      </c>
      <c r="H741" s="157">
        <f>IFERROR(INDEX(NoSettings_v3!$C$2:$AH$4612,MATCH('EPS 3.1.3'!$B741,NoSettings_v3!$A$2:$A$4612,0),MATCH('EPS 3.1.3'!H$1,NoSettings_v3!$C$1:$AH$1,0)),"")</f>
        <v>0</v>
      </c>
      <c r="I741" s="157">
        <f>IFERROR(INDEX(NoSettings_v3!$C$2:$AH$4612,MATCH('EPS 3.1.3'!$B741,NoSettings_v3!$A$2:$A$4612,0),MATCH('EPS 3.1.3'!I$1,NoSettings_v3!$C$1:$AH$1,0)),"")</f>
        <v>0</v>
      </c>
      <c r="J741" s="157">
        <f>IFERROR(INDEX(NoSettings_v3!$C$2:$AH$4612,MATCH('EPS 3.1.3'!$B741,NoSettings_v3!$A$2:$A$4612,0),MATCH('EPS 3.1.3'!J$1,NoSettings_v3!$C$1:$AH$1,0)),"")</f>
        <v>0</v>
      </c>
      <c r="K741" s="157">
        <f>IFERROR(INDEX(NoSettings_v3!$C$2:$AH$4612,MATCH('EPS 3.1.3'!$B741,NoSettings_v3!$A$2:$A$4612,0),MATCH('EPS 3.1.3'!K$1,NoSettings_v3!$C$1:$AH$1,0)),"")</f>
        <v>0</v>
      </c>
      <c r="L741" s="157">
        <f>IFERROR(INDEX(NoSettings_v3!$C$2:$AH$4612,MATCH('EPS 3.1.3'!$B741,NoSettings_v3!$A$2:$A$4612,0),MATCH('EPS 3.1.3'!L$1,NoSettings_v3!$C$1:$AH$1,0)),"")</f>
        <v>0</v>
      </c>
      <c r="M741" s="157">
        <f>IFERROR(INDEX(NoSettings_v3!$C$2:$AH$4612,MATCH('EPS 3.1.3'!$B741,NoSettings_v3!$A$2:$A$4612,0),MATCH('EPS 3.1.3'!M$1,NoSettings_v3!$C$1:$AH$1,0)),"")</f>
        <v>0</v>
      </c>
      <c r="N741" s="157">
        <f>IFERROR(INDEX(NoSettings_v3!$C$2:$AH$4612,MATCH('EPS 3.1.3'!$B741,NoSettings_v3!$A$2:$A$4612,0),MATCH('EPS 3.1.3'!N$1,NoSettings_v3!$C$1:$AH$1,0)),"")</f>
        <v>0</v>
      </c>
      <c r="O741" s="157">
        <f>IFERROR(INDEX(NoSettings_v3!$C$2:$AH$4612,MATCH('EPS 3.1.3'!$B741,NoSettings_v3!$A$2:$A$4612,0),MATCH('EPS 3.1.3'!O$1,NoSettings_v3!$C$1:$AH$1,0)),"")</f>
        <v>0</v>
      </c>
      <c r="P741" s="157">
        <f>IFERROR(INDEX(NoSettings_v3!$C$2:$AH$4612,MATCH('EPS 3.1.3'!$B741,NoSettings_v3!$A$2:$A$4612,0),MATCH('EPS 3.1.3'!P$1,NoSettings_v3!$C$1:$AH$1,0)),"")</f>
        <v>0</v>
      </c>
      <c r="Q741" s="157">
        <f>IFERROR(INDEX(NoSettings_v3!$C$2:$AH$4612,MATCH('EPS 3.1.3'!$B741,NoSettings_v3!$A$2:$A$4612,0),MATCH('EPS 3.1.3'!Q$1,NoSettings_v3!$C$1:$AH$1,0)),"")</f>
        <v>0</v>
      </c>
      <c r="R741" s="157">
        <f>IFERROR(INDEX(NoSettings_v3!$C$2:$AH$4612,MATCH('EPS 3.1.3'!$B741,NoSettings_v3!$A$2:$A$4612,0),MATCH('EPS 3.1.3'!R$1,NoSettings_v3!$C$1:$AH$1,0)),"")</f>
        <v>0</v>
      </c>
      <c r="S741" s="157">
        <f>IFERROR(INDEX(NoSettings_v3!$C$2:$AH$4612,MATCH('EPS 3.1.3'!$B741,NoSettings_v3!$A$2:$A$4612,0),MATCH('EPS 3.1.3'!S$1,NoSettings_v3!$C$1:$AH$1,0)),"")</f>
        <v>0</v>
      </c>
      <c r="T741" s="157">
        <f>IFERROR(INDEX(NoSettings_v3!$C$2:$AH$4612,MATCH('EPS 3.1.3'!$B741,NoSettings_v3!$A$2:$A$4612,0),MATCH('EPS 3.1.3'!T$1,NoSettings_v3!$C$1:$AH$1,0)),"")</f>
        <v>0</v>
      </c>
      <c r="U741" s="157">
        <f>IFERROR(INDEX(NoSettings_v3!$C$2:$AH$4612,MATCH('EPS 3.1.3'!$B741,NoSettings_v3!$A$2:$A$4612,0),MATCH('EPS 3.1.3'!U$1,NoSettings_v3!$C$1:$AH$1,0)),"")</f>
        <v>0</v>
      </c>
      <c r="V741" s="157">
        <f>IFERROR(INDEX(NoSettings_v3!$C$2:$AH$4612,MATCH('EPS 3.1.3'!$B741,NoSettings_v3!$A$2:$A$4612,0),MATCH('EPS 3.1.3'!V$1,NoSettings_v3!$C$1:$AH$1,0)),"")</f>
        <v>0</v>
      </c>
      <c r="W741" s="157">
        <f>IFERROR(INDEX(NoSettings_v3!$C$2:$AH$4612,MATCH('EPS 3.1.3'!$B741,NoSettings_v3!$A$2:$A$4612,0),MATCH('EPS 3.1.3'!W$1,NoSettings_v3!$C$1:$AH$1,0)),"")</f>
        <v>0</v>
      </c>
      <c r="X741" s="157">
        <f>IFERROR(INDEX(NoSettings_v3!$C$2:$AH$4612,MATCH('EPS 3.1.3'!$B741,NoSettings_v3!$A$2:$A$4612,0),MATCH('EPS 3.1.3'!X$1,NoSettings_v3!$C$1:$AH$1,0)),"")</f>
        <v>0</v>
      </c>
      <c r="Y741" s="157">
        <f>IFERROR(INDEX(NoSettings_v3!$C$2:$AH$4612,MATCH('EPS 3.1.3'!$B741,NoSettings_v3!$A$2:$A$4612,0),MATCH('EPS 3.1.3'!Y$1,NoSettings_v3!$C$1:$AH$1,0)),"")</f>
        <v>0</v>
      </c>
      <c r="Z741" s="157">
        <f>IFERROR(INDEX(NoSettings_v3!$C$2:$AH$4612,MATCH('EPS 3.1.3'!$B741,NoSettings_v3!$A$2:$A$4612,0),MATCH('EPS 3.1.3'!Z$1,NoSettings_v3!$C$1:$AH$1,0)),"")</f>
        <v>0</v>
      </c>
      <c r="AA741" s="157">
        <f>IFERROR(INDEX(NoSettings_v3!$C$2:$AH$4612,MATCH('EPS 3.1.3'!$B741,NoSettings_v3!$A$2:$A$4612,0),MATCH('EPS 3.1.3'!AA$1,NoSettings_v3!$C$1:$AH$1,0)),"")</f>
        <v>0</v>
      </c>
      <c r="AB741" s="157">
        <f>IFERROR(INDEX(NoSettings_v3!$C$2:$AH$4612,MATCH('EPS 3.1.3'!$B741,NoSettings_v3!$A$2:$A$4612,0),MATCH('EPS 3.1.3'!AB$1,NoSettings_v3!$C$1:$AH$1,0)),"")</f>
        <v>0</v>
      </c>
      <c r="AC741" s="157">
        <f>IFERROR(INDEX(NoSettings_v3!$C$2:$AH$4612,MATCH('EPS 3.1.3'!$B741,NoSettings_v3!$A$2:$A$4612,0),MATCH('EPS 3.1.3'!AC$1,NoSettings_v3!$C$1:$AH$1,0)),"")</f>
        <v>0</v>
      </c>
      <c r="AD741" s="157">
        <f>IFERROR(INDEX(NoSettings_v3!$C$2:$AH$4612,MATCH('EPS 3.1.3'!$B741,NoSettings_v3!$A$2:$A$4612,0),MATCH('EPS 3.1.3'!AD$1,NoSettings_v3!$C$1:$AH$1,0)),"")</f>
        <v>0</v>
      </c>
      <c r="AE741" s="157">
        <f>IFERROR(INDEX(NoSettings_v3!$C$2:$AH$4612,MATCH('EPS 3.1.3'!$B741,NoSettings_v3!$A$2:$A$4612,0),MATCH('EPS 3.1.3'!AE$1,NoSettings_v3!$C$1:$AH$1,0)),"")</f>
        <v>0</v>
      </c>
      <c r="AF741" s="157">
        <f>IFERROR(INDEX(NoSettings_v3!$C$2:$AH$4612,MATCH('EPS 3.1.3'!$B741,NoSettings_v3!$A$2:$A$4612,0),MATCH('EPS 3.1.3'!AF$1,NoSettings_v3!$C$1:$AH$1,0)),"")</f>
        <v>0</v>
      </c>
      <c r="AG741" s="157">
        <f>IFERROR(INDEX(NoSettings_v3!$C$2:$AH$4612,MATCH('EPS 3.1.3'!$B741,NoSettings_v3!$A$2:$A$4612,0),MATCH('EPS 3.1.3'!AG$1,NoSettings_v3!$C$1:$AH$1,0)),"")</f>
        <v>0</v>
      </c>
      <c r="AH741" s="157">
        <f>IFERROR(INDEX(NoSettings_v3!$C$2:$AH$4612,MATCH('EPS 3.1.3'!$B741,NoSettings_v3!$A$2:$A$4612,0),MATCH('EPS 3.1.3'!AH$1,NoSettings_v3!$C$1:$AH$1,0)),"")</f>
        <v>0</v>
      </c>
      <c r="AI741" s="157">
        <f>IFERROR(INDEX(NoSettings_v3!$C$2:$AH$4612,MATCH('EPS 3.1.3'!$B741,NoSettings_v3!$A$2:$A$4612,0),MATCH('EPS 3.1.3'!AI$1,NoSettings_v3!$C$1:$AH$1,0)),"")</f>
        <v>0</v>
      </c>
    </row>
    <row r="742" spans="2:35" x14ac:dyDescent="0.35">
      <c r="B742" s="161" t="s">
        <v>753</v>
      </c>
      <c r="C742" s="127" t="s">
        <v>964</v>
      </c>
      <c r="D742" s="157">
        <f>IFERROR(INDEX(NoSettings_v3!$C$2:$AH$4612,MATCH('EPS 3.1.3'!$B742,NoSettings_v3!$A$2:$A$4612,0),MATCH('EPS 3.1.3'!D$1,NoSettings_v3!$C$1:$AH$1,0)),"")</f>
        <v>0</v>
      </c>
      <c r="E742" s="157">
        <f>IFERROR(INDEX(NoSettings_v3!$C$2:$AH$4612,MATCH('EPS 3.1.3'!$B742,NoSettings_v3!$A$2:$A$4612,0),MATCH('EPS 3.1.3'!E$1,NoSettings_v3!$C$1:$AH$1,0)),"")</f>
        <v>0</v>
      </c>
      <c r="F742" s="157">
        <f>IFERROR(INDEX(NoSettings_v3!$C$2:$AH$4612,MATCH('EPS 3.1.3'!$B742,NoSettings_v3!$A$2:$A$4612,0),MATCH('EPS 3.1.3'!F$1,NoSettings_v3!$C$1:$AH$1,0)),"")</f>
        <v>0</v>
      </c>
      <c r="G742" s="157">
        <f>IFERROR(INDEX(NoSettings_v3!$C$2:$AH$4612,MATCH('EPS 3.1.3'!$B742,NoSettings_v3!$A$2:$A$4612,0),MATCH('EPS 3.1.3'!G$1,NoSettings_v3!$C$1:$AH$1,0)),"")</f>
        <v>0</v>
      </c>
      <c r="H742" s="157">
        <f>IFERROR(INDEX(NoSettings_v3!$C$2:$AH$4612,MATCH('EPS 3.1.3'!$B742,NoSettings_v3!$A$2:$A$4612,0),MATCH('EPS 3.1.3'!H$1,NoSettings_v3!$C$1:$AH$1,0)),"")</f>
        <v>0</v>
      </c>
      <c r="I742" s="157">
        <f>IFERROR(INDEX(NoSettings_v3!$C$2:$AH$4612,MATCH('EPS 3.1.3'!$B742,NoSettings_v3!$A$2:$A$4612,0),MATCH('EPS 3.1.3'!I$1,NoSettings_v3!$C$1:$AH$1,0)),"")</f>
        <v>0</v>
      </c>
      <c r="J742" s="157">
        <f>IFERROR(INDEX(NoSettings_v3!$C$2:$AH$4612,MATCH('EPS 3.1.3'!$B742,NoSettings_v3!$A$2:$A$4612,0),MATCH('EPS 3.1.3'!J$1,NoSettings_v3!$C$1:$AH$1,0)),"")</f>
        <v>0</v>
      </c>
      <c r="K742" s="157">
        <f>IFERROR(INDEX(NoSettings_v3!$C$2:$AH$4612,MATCH('EPS 3.1.3'!$B742,NoSettings_v3!$A$2:$A$4612,0),MATCH('EPS 3.1.3'!K$1,NoSettings_v3!$C$1:$AH$1,0)),"")</f>
        <v>0</v>
      </c>
      <c r="L742" s="157">
        <f>IFERROR(INDEX(NoSettings_v3!$C$2:$AH$4612,MATCH('EPS 3.1.3'!$B742,NoSettings_v3!$A$2:$A$4612,0),MATCH('EPS 3.1.3'!L$1,NoSettings_v3!$C$1:$AH$1,0)),"")</f>
        <v>0</v>
      </c>
      <c r="M742" s="157">
        <f>IFERROR(INDEX(NoSettings_v3!$C$2:$AH$4612,MATCH('EPS 3.1.3'!$B742,NoSettings_v3!$A$2:$A$4612,0),MATCH('EPS 3.1.3'!M$1,NoSettings_v3!$C$1:$AH$1,0)),"")</f>
        <v>0</v>
      </c>
      <c r="N742" s="157">
        <f>IFERROR(INDEX(NoSettings_v3!$C$2:$AH$4612,MATCH('EPS 3.1.3'!$B742,NoSettings_v3!$A$2:$A$4612,0),MATCH('EPS 3.1.3'!N$1,NoSettings_v3!$C$1:$AH$1,0)),"")</f>
        <v>0</v>
      </c>
      <c r="O742" s="157">
        <f>IFERROR(INDEX(NoSettings_v3!$C$2:$AH$4612,MATCH('EPS 3.1.3'!$B742,NoSettings_v3!$A$2:$A$4612,0),MATCH('EPS 3.1.3'!O$1,NoSettings_v3!$C$1:$AH$1,0)),"")</f>
        <v>0</v>
      </c>
      <c r="P742" s="157">
        <f>IFERROR(INDEX(NoSettings_v3!$C$2:$AH$4612,MATCH('EPS 3.1.3'!$B742,NoSettings_v3!$A$2:$A$4612,0),MATCH('EPS 3.1.3'!P$1,NoSettings_v3!$C$1:$AH$1,0)),"")</f>
        <v>0</v>
      </c>
      <c r="Q742" s="157">
        <f>IFERROR(INDEX(NoSettings_v3!$C$2:$AH$4612,MATCH('EPS 3.1.3'!$B742,NoSettings_v3!$A$2:$A$4612,0),MATCH('EPS 3.1.3'!Q$1,NoSettings_v3!$C$1:$AH$1,0)),"")</f>
        <v>0</v>
      </c>
      <c r="R742" s="157">
        <f>IFERROR(INDEX(NoSettings_v3!$C$2:$AH$4612,MATCH('EPS 3.1.3'!$B742,NoSettings_v3!$A$2:$A$4612,0),MATCH('EPS 3.1.3'!R$1,NoSettings_v3!$C$1:$AH$1,0)),"")</f>
        <v>0</v>
      </c>
      <c r="S742" s="157">
        <f>IFERROR(INDEX(NoSettings_v3!$C$2:$AH$4612,MATCH('EPS 3.1.3'!$B742,NoSettings_v3!$A$2:$A$4612,0),MATCH('EPS 3.1.3'!S$1,NoSettings_v3!$C$1:$AH$1,0)),"")</f>
        <v>0</v>
      </c>
      <c r="T742" s="157">
        <f>IFERROR(INDEX(NoSettings_v3!$C$2:$AH$4612,MATCH('EPS 3.1.3'!$B742,NoSettings_v3!$A$2:$A$4612,0),MATCH('EPS 3.1.3'!T$1,NoSettings_v3!$C$1:$AH$1,0)),"")</f>
        <v>0</v>
      </c>
      <c r="U742" s="157">
        <f>IFERROR(INDEX(NoSettings_v3!$C$2:$AH$4612,MATCH('EPS 3.1.3'!$B742,NoSettings_v3!$A$2:$A$4612,0),MATCH('EPS 3.1.3'!U$1,NoSettings_v3!$C$1:$AH$1,0)),"")</f>
        <v>0</v>
      </c>
      <c r="V742" s="157">
        <f>IFERROR(INDEX(NoSettings_v3!$C$2:$AH$4612,MATCH('EPS 3.1.3'!$B742,NoSettings_v3!$A$2:$A$4612,0),MATCH('EPS 3.1.3'!V$1,NoSettings_v3!$C$1:$AH$1,0)),"")</f>
        <v>0</v>
      </c>
      <c r="W742" s="157">
        <f>IFERROR(INDEX(NoSettings_v3!$C$2:$AH$4612,MATCH('EPS 3.1.3'!$B742,NoSettings_v3!$A$2:$A$4612,0),MATCH('EPS 3.1.3'!W$1,NoSettings_v3!$C$1:$AH$1,0)),"")</f>
        <v>0</v>
      </c>
      <c r="X742" s="157">
        <f>IFERROR(INDEX(NoSettings_v3!$C$2:$AH$4612,MATCH('EPS 3.1.3'!$B742,NoSettings_v3!$A$2:$A$4612,0),MATCH('EPS 3.1.3'!X$1,NoSettings_v3!$C$1:$AH$1,0)),"")</f>
        <v>0</v>
      </c>
      <c r="Y742" s="157">
        <f>IFERROR(INDEX(NoSettings_v3!$C$2:$AH$4612,MATCH('EPS 3.1.3'!$B742,NoSettings_v3!$A$2:$A$4612,0),MATCH('EPS 3.1.3'!Y$1,NoSettings_v3!$C$1:$AH$1,0)),"")</f>
        <v>0</v>
      </c>
      <c r="Z742" s="157">
        <f>IFERROR(INDEX(NoSettings_v3!$C$2:$AH$4612,MATCH('EPS 3.1.3'!$B742,NoSettings_v3!$A$2:$A$4612,0),MATCH('EPS 3.1.3'!Z$1,NoSettings_v3!$C$1:$AH$1,0)),"")</f>
        <v>0</v>
      </c>
      <c r="AA742" s="157">
        <f>IFERROR(INDEX(NoSettings_v3!$C$2:$AH$4612,MATCH('EPS 3.1.3'!$B742,NoSettings_v3!$A$2:$A$4612,0),MATCH('EPS 3.1.3'!AA$1,NoSettings_v3!$C$1:$AH$1,0)),"")</f>
        <v>0</v>
      </c>
      <c r="AB742" s="157">
        <f>IFERROR(INDEX(NoSettings_v3!$C$2:$AH$4612,MATCH('EPS 3.1.3'!$B742,NoSettings_v3!$A$2:$A$4612,0),MATCH('EPS 3.1.3'!AB$1,NoSettings_v3!$C$1:$AH$1,0)),"")</f>
        <v>0</v>
      </c>
      <c r="AC742" s="157">
        <f>IFERROR(INDEX(NoSettings_v3!$C$2:$AH$4612,MATCH('EPS 3.1.3'!$B742,NoSettings_v3!$A$2:$A$4612,0),MATCH('EPS 3.1.3'!AC$1,NoSettings_v3!$C$1:$AH$1,0)),"")</f>
        <v>0</v>
      </c>
      <c r="AD742" s="157">
        <f>IFERROR(INDEX(NoSettings_v3!$C$2:$AH$4612,MATCH('EPS 3.1.3'!$B742,NoSettings_v3!$A$2:$A$4612,0),MATCH('EPS 3.1.3'!AD$1,NoSettings_v3!$C$1:$AH$1,0)),"")</f>
        <v>0</v>
      </c>
      <c r="AE742" s="157">
        <f>IFERROR(INDEX(NoSettings_v3!$C$2:$AH$4612,MATCH('EPS 3.1.3'!$B742,NoSettings_v3!$A$2:$A$4612,0),MATCH('EPS 3.1.3'!AE$1,NoSettings_v3!$C$1:$AH$1,0)),"")</f>
        <v>0</v>
      </c>
      <c r="AF742" s="157">
        <f>IFERROR(INDEX(NoSettings_v3!$C$2:$AH$4612,MATCH('EPS 3.1.3'!$B742,NoSettings_v3!$A$2:$A$4612,0),MATCH('EPS 3.1.3'!AF$1,NoSettings_v3!$C$1:$AH$1,0)),"")</f>
        <v>0</v>
      </c>
      <c r="AG742" s="157">
        <f>IFERROR(INDEX(NoSettings_v3!$C$2:$AH$4612,MATCH('EPS 3.1.3'!$B742,NoSettings_v3!$A$2:$A$4612,0),MATCH('EPS 3.1.3'!AG$1,NoSettings_v3!$C$1:$AH$1,0)),"")</f>
        <v>0</v>
      </c>
      <c r="AH742" s="157">
        <f>IFERROR(INDEX(NoSettings_v3!$C$2:$AH$4612,MATCH('EPS 3.1.3'!$B742,NoSettings_v3!$A$2:$A$4612,0),MATCH('EPS 3.1.3'!AH$1,NoSettings_v3!$C$1:$AH$1,0)),"")</f>
        <v>0</v>
      </c>
      <c r="AI742" s="157">
        <f>IFERROR(INDEX(NoSettings_v3!$C$2:$AH$4612,MATCH('EPS 3.1.3'!$B742,NoSettings_v3!$A$2:$A$4612,0),MATCH('EPS 3.1.3'!AI$1,NoSettings_v3!$C$1:$AH$1,0)),"")</f>
        <v>0</v>
      </c>
    </row>
    <row r="743" spans="2:35" x14ac:dyDescent="0.35">
      <c r="B743" s="161" t="s">
        <v>754</v>
      </c>
      <c r="C743" s="127" t="s">
        <v>964</v>
      </c>
      <c r="D743" s="157">
        <f>IFERROR(INDEX(NoSettings_v3!$C$2:$AH$4612,MATCH('EPS 3.1.3'!$B743,NoSettings_v3!$A$2:$A$4612,0),MATCH('EPS 3.1.3'!D$1,NoSettings_v3!$C$1:$AH$1,0)),"")</f>
        <v>0</v>
      </c>
      <c r="E743" s="157">
        <f>IFERROR(INDEX(NoSettings_v3!$C$2:$AH$4612,MATCH('EPS 3.1.3'!$B743,NoSettings_v3!$A$2:$A$4612,0),MATCH('EPS 3.1.3'!E$1,NoSettings_v3!$C$1:$AH$1,0)),"")</f>
        <v>0</v>
      </c>
      <c r="F743" s="157">
        <f>IFERROR(INDEX(NoSettings_v3!$C$2:$AH$4612,MATCH('EPS 3.1.3'!$B743,NoSettings_v3!$A$2:$A$4612,0),MATCH('EPS 3.1.3'!F$1,NoSettings_v3!$C$1:$AH$1,0)),"")</f>
        <v>0</v>
      </c>
      <c r="G743" s="157">
        <f>IFERROR(INDEX(NoSettings_v3!$C$2:$AH$4612,MATCH('EPS 3.1.3'!$B743,NoSettings_v3!$A$2:$A$4612,0),MATCH('EPS 3.1.3'!G$1,NoSettings_v3!$C$1:$AH$1,0)),"")</f>
        <v>0</v>
      </c>
      <c r="H743" s="157">
        <f>IFERROR(INDEX(NoSettings_v3!$C$2:$AH$4612,MATCH('EPS 3.1.3'!$B743,NoSettings_v3!$A$2:$A$4612,0),MATCH('EPS 3.1.3'!H$1,NoSettings_v3!$C$1:$AH$1,0)),"")</f>
        <v>0</v>
      </c>
      <c r="I743" s="157">
        <f>IFERROR(INDEX(NoSettings_v3!$C$2:$AH$4612,MATCH('EPS 3.1.3'!$B743,NoSettings_v3!$A$2:$A$4612,0),MATCH('EPS 3.1.3'!I$1,NoSettings_v3!$C$1:$AH$1,0)),"")</f>
        <v>0</v>
      </c>
      <c r="J743" s="157">
        <f>IFERROR(INDEX(NoSettings_v3!$C$2:$AH$4612,MATCH('EPS 3.1.3'!$B743,NoSettings_v3!$A$2:$A$4612,0),MATCH('EPS 3.1.3'!J$1,NoSettings_v3!$C$1:$AH$1,0)),"")</f>
        <v>0</v>
      </c>
      <c r="K743" s="157">
        <f>IFERROR(INDEX(NoSettings_v3!$C$2:$AH$4612,MATCH('EPS 3.1.3'!$B743,NoSettings_v3!$A$2:$A$4612,0),MATCH('EPS 3.1.3'!K$1,NoSettings_v3!$C$1:$AH$1,0)),"")</f>
        <v>0</v>
      </c>
      <c r="L743" s="157">
        <f>IFERROR(INDEX(NoSettings_v3!$C$2:$AH$4612,MATCH('EPS 3.1.3'!$B743,NoSettings_v3!$A$2:$A$4612,0),MATCH('EPS 3.1.3'!L$1,NoSettings_v3!$C$1:$AH$1,0)),"")</f>
        <v>0</v>
      </c>
      <c r="M743" s="157">
        <f>IFERROR(INDEX(NoSettings_v3!$C$2:$AH$4612,MATCH('EPS 3.1.3'!$B743,NoSettings_v3!$A$2:$A$4612,0),MATCH('EPS 3.1.3'!M$1,NoSettings_v3!$C$1:$AH$1,0)),"")</f>
        <v>0</v>
      </c>
      <c r="N743" s="157">
        <f>IFERROR(INDEX(NoSettings_v3!$C$2:$AH$4612,MATCH('EPS 3.1.3'!$B743,NoSettings_v3!$A$2:$A$4612,0),MATCH('EPS 3.1.3'!N$1,NoSettings_v3!$C$1:$AH$1,0)),"")</f>
        <v>0</v>
      </c>
      <c r="O743" s="157">
        <f>IFERROR(INDEX(NoSettings_v3!$C$2:$AH$4612,MATCH('EPS 3.1.3'!$B743,NoSettings_v3!$A$2:$A$4612,0),MATCH('EPS 3.1.3'!O$1,NoSettings_v3!$C$1:$AH$1,0)),"")</f>
        <v>0</v>
      </c>
      <c r="P743" s="157">
        <f>IFERROR(INDEX(NoSettings_v3!$C$2:$AH$4612,MATCH('EPS 3.1.3'!$B743,NoSettings_v3!$A$2:$A$4612,0),MATCH('EPS 3.1.3'!P$1,NoSettings_v3!$C$1:$AH$1,0)),"")</f>
        <v>0</v>
      </c>
      <c r="Q743" s="157">
        <f>IFERROR(INDEX(NoSettings_v3!$C$2:$AH$4612,MATCH('EPS 3.1.3'!$B743,NoSettings_v3!$A$2:$A$4612,0),MATCH('EPS 3.1.3'!Q$1,NoSettings_v3!$C$1:$AH$1,0)),"")</f>
        <v>0</v>
      </c>
      <c r="R743" s="157">
        <f>IFERROR(INDEX(NoSettings_v3!$C$2:$AH$4612,MATCH('EPS 3.1.3'!$B743,NoSettings_v3!$A$2:$A$4612,0),MATCH('EPS 3.1.3'!R$1,NoSettings_v3!$C$1:$AH$1,0)),"")</f>
        <v>0</v>
      </c>
      <c r="S743" s="157">
        <f>IFERROR(INDEX(NoSettings_v3!$C$2:$AH$4612,MATCH('EPS 3.1.3'!$B743,NoSettings_v3!$A$2:$A$4612,0),MATCH('EPS 3.1.3'!S$1,NoSettings_v3!$C$1:$AH$1,0)),"")</f>
        <v>0</v>
      </c>
      <c r="T743" s="157">
        <f>IFERROR(INDEX(NoSettings_v3!$C$2:$AH$4612,MATCH('EPS 3.1.3'!$B743,NoSettings_v3!$A$2:$A$4612,0),MATCH('EPS 3.1.3'!T$1,NoSettings_v3!$C$1:$AH$1,0)),"")</f>
        <v>0</v>
      </c>
      <c r="U743" s="157">
        <f>IFERROR(INDEX(NoSettings_v3!$C$2:$AH$4612,MATCH('EPS 3.1.3'!$B743,NoSettings_v3!$A$2:$A$4612,0),MATCH('EPS 3.1.3'!U$1,NoSettings_v3!$C$1:$AH$1,0)),"")</f>
        <v>0</v>
      </c>
      <c r="V743" s="157">
        <f>IFERROR(INDEX(NoSettings_v3!$C$2:$AH$4612,MATCH('EPS 3.1.3'!$B743,NoSettings_v3!$A$2:$A$4612,0),MATCH('EPS 3.1.3'!V$1,NoSettings_v3!$C$1:$AH$1,0)),"")</f>
        <v>0</v>
      </c>
      <c r="W743" s="157">
        <f>IFERROR(INDEX(NoSettings_v3!$C$2:$AH$4612,MATCH('EPS 3.1.3'!$B743,NoSettings_v3!$A$2:$A$4612,0),MATCH('EPS 3.1.3'!W$1,NoSettings_v3!$C$1:$AH$1,0)),"")</f>
        <v>0</v>
      </c>
      <c r="X743" s="157">
        <f>IFERROR(INDEX(NoSettings_v3!$C$2:$AH$4612,MATCH('EPS 3.1.3'!$B743,NoSettings_v3!$A$2:$A$4612,0),MATCH('EPS 3.1.3'!X$1,NoSettings_v3!$C$1:$AH$1,0)),"")</f>
        <v>0</v>
      </c>
      <c r="Y743" s="157">
        <f>IFERROR(INDEX(NoSettings_v3!$C$2:$AH$4612,MATCH('EPS 3.1.3'!$B743,NoSettings_v3!$A$2:$A$4612,0),MATCH('EPS 3.1.3'!Y$1,NoSettings_v3!$C$1:$AH$1,0)),"")</f>
        <v>0</v>
      </c>
      <c r="Z743" s="157">
        <f>IFERROR(INDEX(NoSettings_v3!$C$2:$AH$4612,MATCH('EPS 3.1.3'!$B743,NoSettings_v3!$A$2:$A$4612,0),MATCH('EPS 3.1.3'!Z$1,NoSettings_v3!$C$1:$AH$1,0)),"")</f>
        <v>0</v>
      </c>
      <c r="AA743" s="157">
        <f>IFERROR(INDEX(NoSettings_v3!$C$2:$AH$4612,MATCH('EPS 3.1.3'!$B743,NoSettings_v3!$A$2:$A$4612,0),MATCH('EPS 3.1.3'!AA$1,NoSettings_v3!$C$1:$AH$1,0)),"")</f>
        <v>0</v>
      </c>
      <c r="AB743" s="157">
        <f>IFERROR(INDEX(NoSettings_v3!$C$2:$AH$4612,MATCH('EPS 3.1.3'!$B743,NoSettings_v3!$A$2:$A$4612,0),MATCH('EPS 3.1.3'!AB$1,NoSettings_v3!$C$1:$AH$1,0)),"")</f>
        <v>0</v>
      </c>
      <c r="AC743" s="157">
        <f>IFERROR(INDEX(NoSettings_v3!$C$2:$AH$4612,MATCH('EPS 3.1.3'!$B743,NoSettings_v3!$A$2:$A$4612,0),MATCH('EPS 3.1.3'!AC$1,NoSettings_v3!$C$1:$AH$1,0)),"")</f>
        <v>0</v>
      </c>
      <c r="AD743" s="157">
        <f>IFERROR(INDEX(NoSettings_v3!$C$2:$AH$4612,MATCH('EPS 3.1.3'!$B743,NoSettings_v3!$A$2:$A$4612,0),MATCH('EPS 3.1.3'!AD$1,NoSettings_v3!$C$1:$AH$1,0)),"")</f>
        <v>0</v>
      </c>
      <c r="AE743" s="157">
        <f>IFERROR(INDEX(NoSettings_v3!$C$2:$AH$4612,MATCH('EPS 3.1.3'!$B743,NoSettings_v3!$A$2:$A$4612,0),MATCH('EPS 3.1.3'!AE$1,NoSettings_v3!$C$1:$AH$1,0)),"")</f>
        <v>0</v>
      </c>
      <c r="AF743" s="157">
        <f>IFERROR(INDEX(NoSettings_v3!$C$2:$AH$4612,MATCH('EPS 3.1.3'!$B743,NoSettings_v3!$A$2:$A$4612,0),MATCH('EPS 3.1.3'!AF$1,NoSettings_v3!$C$1:$AH$1,0)),"")</f>
        <v>0</v>
      </c>
      <c r="AG743" s="157">
        <f>IFERROR(INDEX(NoSettings_v3!$C$2:$AH$4612,MATCH('EPS 3.1.3'!$B743,NoSettings_v3!$A$2:$A$4612,0),MATCH('EPS 3.1.3'!AG$1,NoSettings_v3!$C$1:$AH$1,0)),"")</f>
        <v>0</v>
      </c>
      <c r="AH743" s="157">
        <f>IFERROR(INDEX(NoSettings_v3!$C$2:$AH$4612,MATCH('EPS 3.1.3'!$B743,NoSettings_v3!$A$2:$A$4612,0),MATCH('EPS 3.1.3'!AH$1,NoSettings_v3!$C$1:$AH$1,0)),"")</f>
        <v>0</v>
      </c>
      <c r="AI743" s="157">
        <f>IFERROR(INDEX(NoSettings_v3!$C$2:$AH$4612,MATCH('EPS 3.1.3'!$B743,NoSettings_v3!$A$2:$A$4612,0),MATCH('EPS 3.1.3'!AI$1,NoSettings_v3!$C$1:$AH$1,0)),"")</f>
        <v>0</v>
      </c>
    </row>
    <row r="744" spans="2:35" x14ac:dyDescent="0.35">
      <c r="B744" s="161" t="s">
        <v>755</v>
      </c>
      <c r="C744" s="127" t="s">
        <v>964</v>
      </c>
      <c r="D744" s="157">
        <f>IFERROR(INDEX(NoSettings_v3!$C$2:$AH$4612,MATCH('EPS 3.1.3'!$B744,NoSettings_v3!$A$2:$A$4612,0),MATCH('EPS 3.1.3'!D$1,NoSettings_v3!$C$1:$AH$1,0)),"")</f>
        <v>0</v>
      </c>
      <c r="E744" s="157">
        <f>IFERROR(INDEX(NoSettings_v3!$C$2:$AH$4612,MATCH('EPS 3.1.3'!$B744,NoSettings_v3!$A$2:$A$4612,0),MATCH('EPS 3.1.3'!E$1,NoSettings_v3!$C$1:$AH$1,0)),"")</f>
        <v>0</v>
      </c>
      <c r="F744" s="157">
        <f>IFERROR(INDEX(NoSettings_v3!$C$2:$AH$4612,MATCH('EPS 3.1.3'!$B744,NoSettings_v3!$A$2:$A$4612,0),MATCH('EPS 3.1.3'!F$1,NoSettings_v3!$C$1:$AH$1,0)),"")</f>
        <v>0</v>
      </c>
      <c r="G744" s="157">
        <f>IFERROR(INDEX(NoSettings_v3!$C$2:$AH$4612,MATCH('EPS 3.1.3'!$B744,NoSettings_v3!$A$2:$A$4612,0),MATCH('EPS 3.1.3'!G$1,NoSettings_v3!$C$1:$AH$1,0)),"")</f>
        <v>0</v>
      </c>
      <c r="H744" s="157">
        <f>IFERROR(INDEX(NoSettings_v3!$C$2:$AH$4612,MATCH('EPS 3.1.3'!$B744,NoSettings_v3!$A$2:$A$4612,0),MATCH('EPS 3.1.3'!H$1,NoSettings_v3!$C$1:$AH$1,0)),"")</f>
        <v>0</v>
      </c>
      <c r="I744" s="157">
        <f>IFERROR(INDEX(NoSettings_v3!$C$2:$AH$4612,MATCH('EPS 3.1.3'!$B744,NoSettings_v3!$A$2:$A$4612,0),MATCH('EPS 3.1.3'!I$1,NoSettings_v3!$C$1:$AH$1,0)),"")</f>
        <v>0</v>
      </c>
      <c r="J744" s="157">
        <f>IFERROR(INDEX(NoSettings_v3!$C$2:$AH$4612,MATCH('EPS 3.1.3'!$B744,NoSettings_v3!$A$2:$A$4612,0),MATCH('EPS 3.1.3'!J$1,NoSettings_v3!$C$1:$AH$1,0)),"")</f>
        <v>0</v>
      </c>
      <c r="K744" s="157">
        <f>IFERROR(INDEX(NoSettings_v3!$C$2:$AH$4612,MATCH('EPS 3.1.3'!$B744,NoSettings_v3!$A$2:$A$4612,0),MATCH('EPS 3.1.3'!K$1,NoSettings_v3!$C$1:$AH$1,0)),"")</f>
        <v>0</v>
      </c>
      <c r="L744" s="157">
        <f>IFERROR(INDEX(NoSettings_v3!$C$2:$AH$4612,MATCH('EPS 3.1.3'!$B744,NoSettings_v3!$A$2:$A$4612,0),MATCH('EPS 3.1.3'!L$1,NoSettings_v3!$C$1:$AH$1,0)),"")</f>
        <v>0</v>
      </c>
      <c r="M744" s="157">
        <f>IFERROR(INDEX(NoSettings_v3!$C$2:$AH$4612,MATCH('EPS 3.1.3'!$B744,NoSettings_v3!$A$2:$A$4612,0),MATCH('EPS 3.1.3'!M$1,NoSettings_v3!$C$1:$AH$1,0)),"")</f>
        <v>0</v>
      </c>
      <c r="N744" s="157">
        <f>IFERROR(INDEX(NoSettings_v3!$C$2:$AH$4612,MATCH('EPS 3.1.3'!$B744,NoSettings_v3!$A$2:$A$4612,0),MATCH('EPS 3.1.3'!N$1,NoSettings_v3!$C$1:$AH$1,0)),"")</f>
        <v>0</v>
      </c>
      <c r="O744" s="157">
        <f>IFERROR(INDEX(NoSettings_v3!$C$2:$AH$4612,MATCH('EPS 3.1.3'!$B744,NoSettings_v3!$A$2:$A$4612,0),MATCH('EPS 3.1.3'!O$1,NoSettings_v3!$C$1:$AH$1,0)),"")</f>
        <v>0</v>
      </c>
      <c r="P744" s="157">
        <f>IFERROR(INDEX(NoSettings_v3!$C$2:$AH$4612,MATCH('EPS 3.1.3'!$B744,NoSettings_v3!$A$2:$A$4612,0),MATCH('EPS 3.1.3'!P$1,NoSettings_v3!$C$1:$AH$1,0)),"")</f>
        <v>0</v>
      </c>
      <c r="Q744" s="157">
        <f>IFERROR(INDEX(NoSettings_v3!$C$2:$AH$4612,MATCH('EPS 3.1.3'!$B744,NoSettings_v3!$A$2:$A$4612,0),MATCH('EPS 3.1.3'!Q$1,NoSettings_v3!$C$1:$AH$1,0)),"")</f>
        <v>0</v>
      </c>
      <c r="R744" s="157">
        <f>IFERROR(INDEX(NoSettings_v3!$C$2:$AH$4612,MATCH('EPS 3.1.3'!$B744,NoSettings_v3!$A$2:$A$4612,0),MATCH('EPS 3.1.3'!R$1,NoSettings_v3!$C$1:$AH$1,0)),"")</f>
        <v>0</v>
      </c>
      <c r="S744" s="157">
        <f>IFERROR(INDEX(NoSettings_v3!$C$2:$AH$4612,MATCH('EPS 3.1.3'!$B744,NoSettings_v3!$A$2:$A$4612,0),MATCH('EPS 3.1.3'!S$1,NoSettings_v3!$C$1:$AH$1,0)),"")</f>
        <v>0</v>
      </c>
      <c r="T744" s="157">
        <f>IFERROR(INDEX(NoSettings_v3!$C$2:$AH$4612,MATCH('EPS 3.1.3'!$B744,NoSettings_v3!$A$2:$A$4612,0),MATCH('EPS 3.1.3'!T$1,NoSettings_v3!$C$1:$AH$1,0)),"")</f>
        <v>0</v>
      </c>
      <c r="U744" s="157">
        <f>IFERROR(INDEX(NoSettings_v3!$C$2:$AH$4612,MATCH('EPS 3.1.3'!$B744,NoSettings_v3!$A$2:$A$4612,0),MATCH('EPS 3.1.3'!U$1,NoSettings_v3!$C$1:$AH$1,0)),"")</f>
        <v>0</v>
      </c>
      <c r="V744" s="157">
        <f>IFERROR(INDEX(NoSettings_v3!$C$2:$AH$4612,MATCH('EPS 3.1.3'!$B744,NoSettings_v3!$A$2:$A$4612,0),MATCH('EPS 3.1.3'!V$1,NoSettings_v3!$C$1:$AH$1,0)),"")</f>
        <v>0</v>
      </c>
      <c r="W744" s="157">
        <f>IFERROR(INDEX(NoSettings_v3!$C$2:$AH$4612,MATCH('EPS 3.1.3'!$B744,NoSettings_v3!$A$2:$A$4612,0),MATCH('EPS 3.1.3'!W$1,NoSettings_v3!$C$1:$AH$1,0)),"")</f>
        <v>0</v>
      </c>
      <c r="X744" s="157">
        <f>IFERROR(INDEX(NoSettings_v3!$C$2:$AH$4612,MATCH('EPS 3.1.3'!$B744,NoSettings_v3!$A$2:$A$4612,0),MATCH('EPS 3.1.3'!X$1,NoSettings_v3!$C$1:$AH$1,0)),"")</f>
        <v>0</v>
      </c>
      <c r="Y744" s="157">
        <f>IFERROR(INDEX(NoSettings_v3!$C$2:$AH$4612,MATCH('EPS 3.1.3'!$B744,NoSettings_v3!$A$2:$A$4612,0),MATCH('EPS 3.1.3'!Y$1,NoSettings_v3!$C$1:$AH$1,0)),"")</f>
        <v>0</v>
      </c>
      <c r="Z744" s="157">
        <f>IFERROR(INDEX(NoSettings_v3!$C$2:$AH$4612,MATCH('EPS 3.1.3'!$B744,NoSettings_v3!$A$2:$A$4612,0),MATCH('EPS 3.1.3'!Z$1,NoSettings_v3!$C$1:$AH$1,0)),"")</f>
        <v>0</v>
      </c>
      <c r="AA744" s="157">
        <f>IFERROR(INDEX(NoSettings_v3!$C$2:$AH$4612,MATCH('EPS 3.1.3'!$B744,NoSettings_v3!$A$2:$A$4612,0),MATCH('EPS 3.1.3'!AA$1,NoSettings_v3!$C$1:$AH$1,0)),"")</f>
        <v>0</v>
      </c>
      <c r="AB744" s="157">
        <f>IFERROR(INDEX(NoSettings_v3!$C$2:$AH$4612,MATCH('EPS 3.1.3'!$B744,NoSettings_v3!$A$2:$A$4612,0),MATCH('EPS 3.1.3'!AB$1,NoSettings_v3!$C$1:$AH$1,0)),"")</f>
        <v>0</v>
      </c>
      <c r="AC744" s="157">
        <f>IFERROR(INDEX(NoSettings_v3!$C$2:$AH$4612,MATCH('EPS 3.1.3'!$B744,NoSettings_v3!$A$2:$A$4612,0),MATCH('EPS 3.1.3'!AC$1,NoSettings_v3!$C$1:$AH$1,0)),"")</f>
        <v>0</v>
      </c>
      <c r="AD744" s="157">
        <f>IFERROR(INDEX(NoSettings_v3!$C$2:$AH$4612,MATCH('EPS 3.1.3'!$B744,NoSettings_v3!$A$2:$A$4612,0),MATCH('EPS 3.1.3'!AD$1,NoSettings_v3!$C$1:$AH$1,0)),"")</f>
        <v>0</v>
      </c>
      <c r="AE744" s="157">
        <f>IFERROR(INDEX(NoSettings_v3!$C$2:$AH$4612,MATCH('EPS 3.1.3'!$B744,NoSettings_v3!$A$2:$A$4612,0),MATCH('EPS 3.1.3'!AE$1,NoSettings_v3!$C$1:$AH$1,0)),"")</f>
        <v>0</v>
      </c>
      <c r="AF744" s="157">
        <f>IFERROR(INDEX(NoSettings_v3!$C$2:$AH$4612,MATCH('EPS 3.1.3'!$B744,NoSettings_v3!$A$2:$A$4612,0),MATCH('EPS 3.1.3'!AF$1,NoSettings_v3!$C$1:$AH$1,0)),"")</f>
        <v>0</v>
      </c>
      <c r="AG744" s="157">
        <f>IFERROR(INDEX(NoSettings_v3!$C$2:$AH$4612,MATCH('EPS 3.1.3'!$B744,NoSettings_v3!$A$2:$A$4612,0),MATCH('EPS 3.1.3'!AG$1,NoSettings_v3!$C$1:$AH$1,0)),"")</f>
        <v>0</v>
      </c>
      <c r="AH744" s="157">
        <f>IFERROR(INDEX(NoSettings_v3!$C$2:$AH$4612,MATCH('EPS 3.1.3'!$B744,NoSettings_v3!$A$2:$A$4612,0),MATCH('EPS 3.1.3'!AH$1,NoSettings_v3!$C$1:$AH$1,0)),"")</f>
        <v>0</v>
      </c>
      <c r="AI744" s="157">
        <f>IFERROR(INDEX(NoSettings_v3!$C$2:$AH$4612,MATCH('EPS 3.1.3'!$B744,NoSettings_v3!$A$2:$A$4612,0),MATCH('EPS 3.1.3'!AI$1,NoSettings_v3!$C$1:$AH$1,0)),"")</f>
        <v>0</v>
      </c>
    </row>
    <row r="745" spans="2:35" x14ac:dyDescent="0.35">
      <c r="B745" s="161" t="s">
        <v>756</v>
      </c>
      <c r="C745" s="127" t="s">
        <v>964</v>
      </c>
      <c r="D745" s="157">
        <f>IFERROR(INDEX(NoSettings_v3!$C$2:$AH$4612,MATCH('EPS 3.1.3'!$B745,NoSettings_v3!$A$2:$A$4612,0),MATCH('EPS 3.1.3'!D$1,NoSettings_v3!$C$1:$AH$1,0)),"")</f>
        <v>28948300000000</v>
      </c>
      <c r="E745" s="157">
        <f>IFERROR(INDEX(NoSettings_v3!$C$2:$AH$4612,MATCH('EPS 3.1.3'!$B745,NoSettings_v3!$A$2:$A$4612,0),MATCH('EPS 3.1.3'!E$1,NoSettings_v3!$C$1:$AH$1,0)),"")</f>
        <v>22900000000000</v>
      </c>
      <c r="F745" s="157">
        <f>IFERROR(INDEX(NoSettings_v3!$C$2:$AH$4612,MATCH('EPS 3.1.3'!$B745,NoSettings_v3!$A$2:$A$4612,0),MATCH('EPS 3.1.3'!F$1,NoSettings_v3!$C$1:$AH$1,0)),"")</f>
        <v>27826000000000</v>
      </c>
      <c r="G745" s="157">
        <f>IFERROR(INDEX(NoSettings_v3!$C$2:$AH$4612,MATCH('EPS 3.1.3'!$B745,NoSettings_v3!$A$2:$A$4612,0),MATCH('EPS 3.1.3'!G$1,NoSettings_v3!$C$1:$AH$1,0)),"")</f>
        <v>30977500000000</v>
      </c>
      <c r="H745" s="157">
        <f>IFERROR(INDEX(NoSettings_v3!$C$2:$AH$4612,MATCH('EPS 3.1.3'!$B745,NoSettings_v3!$A$2:$A$4612,0),MATCH('EPS 3.1.3'!H$1,NoSettings_v3!$C$1:$AH$1,0)),"")</f>
        <v>33582200000000</v>
      </c>
      <c r="I745" s="157">
        <f>IFERROR(INDEX(NoSettings_v3!$C$2:$AH$4612,MATCH('EPS 3.1.3'!$B745,NoSettings_v3!$A$2:$A$4612,0),MATCH('EPS 3.1.3'!I$1,NoSettings_v3!$C$1:$AH$1,0)),"")</f>
        <v>35652000000000</v>
      </c>
      <c r="J745" s="157">
        <f>IFERROR(INDEX(NoSettings_v3!$C$2:$AH$4612,MATCH('EPS 3.1.3'!$B745,NoSettings_v3!$A$2:$A$4612,0),MATCH('EPS 3.1.3'!J$1,NoSettings_v3!$C$1:$AH$1,0)),"")</f>
        <v>37428000000000</v>
      </c>
      <c r="K745" s="157">
        <f>IFERROR(INDEX(NoSettings_v3!$C$2:$AH$4612,MATCH('EPS 3.1.3'!$B745,NoSettings_v3!$A$2:$A$4612,0),MATCH('EPS 3.1.3'!K$1,NoSettings_v3!$C$1:$AH$1,0)),"")</f>
        <v>38996600000000</v>
      </c>
      <c r="L745" s="157">
        <f>IFERROR(INDEX(NoSettings_v3!$C$2:$AH$4612,MATCH('EPS 3.1.3'!$B745,NoSettings_v3!$A$2:$A$4612,0),MATCH('EPS 3.1.3'!L$1,NoSettings_v3!$C$1:$AH$1,0)),"")</f>
        <v>40425500000000</v>
      </c>
      <c r="M745" s="157">
        <f>IFERROR(INDEX(NoSettings_v3!$C$2:$AH$4612,MATCH('EPS 3.1.3'!$B745,NoSettings_v3!$A$2:$A$4612,0),MATCH('EPS 3.1.3'!M$1,NoSettings_v3!$C$1:$AH$1,0)),"")</f>
        <v>42213500000000</v>
      </c>
      <c r="N745" s="157">
        <f>IFERROR(INDEX(NoSettings_v3!$C$2:$AH$4612,MATCH('EPS 3.1.3'!$B745,NoSettings_v3!$A$2:$A$4612,0),MATCH('EPS 3.1.3'!N$1,NoSettings_v3!$C$1:$AH$1,0)),"")</f>
        <v>43901900000000</v>
      </c>
      <c r="O745" s="157">
        <f>IFERROR(INDEX(NoSettings_v3!$C$2:$AH$4612,MATCH('EPS 3.1.3'!$B745,NoSettings_v3!$A$2:$A$4612,0),MATCH('EPS 3.1.3'!O$1,NoSettings_v3!$C$1:$AH$1,0)),"")</f>
        <v>45536800000000</v>
      </c>
      <c r="P745" s="157">
        <f>IFERROR(INDEX(NoSettings_v3!$C$2:$AH$4612,MATCH('EPS 3.1.3'!$B745,NoSettings_v3!$A$2:$A$4612,0),MATCH('EPS 3.1.3'!P$1,NoSettings_v3!$C$1:$AH$1,0)),"")</f>
        <v>47118800000000</v>
      </c>
      <c r="Q745" s="157">
        <f>IFERROR(INDEX(NoSettings_v3!$C$2:$AH$4612,MATCH('EPS 3.1.3'!$B745,NoSettings_v3!$A$2:$A$4612,0),MATCH('EPS 3.1.3'!Q$1,NoSettings_v3!$C$1:$AH$1,0)),"")</f>
        <v>48657700000000</v>
      </c>
      <c r="R745" s="157">
        <f>IFERROR(INDEX(NoSettings_v3!$C$2:$AH$4612,MATCH('EPS 3.1.3'!$B745,NoSettings_v3!$A$2:$A$4612,0),MATCH('EPS 3.1.3'!R$1,NoSettings_v3!$C$1:$AH$1,0)),"")</f>
        <v>49996600000000</v>
      </c>
      <c r="S745" s="157">
        <f>IFERROR(INDEX(NoSettings_v3!$C$2:$AH$4612,MATCH('EPS 3.1.3'!$B745,NoSettings_v3!$A$2:$A$4612,0),MATCH('EPS 3.1.3'!S$1,NoSettings_v3!$C$1:$AH$1,0)),"")</f>
        <v>51302100000000</v>
      </c>
      <c r="T745" s="157">
        <f>IFERROR(INDEX(NoSettings_v3!$C$2:$AH$4612,MATCH('EPS 3.1.3'!$B745,NoSettings_v3!$A$2:$A$4612,0),MATCH('EPS 3.1.3'!T$1,NoSettings_v3!$C$1:$AH$1,0)),"")</f>
        <v>52605000000000</v>
      </c>
      <c r="U745" s="157">
        <f>IFERROR(INDEX(NoSettings_v3!$C$2:$AH$4612,MATCH('EPS 3.1.3'!$B745,NoSettings_v3!$A$2:$A$4612,0),MATCH('EPS 3.1.3'!U$1,NoSettings_v3!$C$1:$AH$1,0)),"")</f>
        <v>53876200000000</v>
      </c>
      <c r="V745" s="157">
        <f>IFERROR(INDEX(NoSettings_v3!$C$2:$AH$4612,MATCH('EPS 3.1.3'!$B745,NoSettings_v3!$A$2:$A$4612,0),MATCH('EPS 3.1.3'!V$1,NoSettings_v3!$C$1:$AH$1,0)),"")</f>
        <v>55129500000000</v>
      </c>
      <c r="W745" s="157">
        <f>IFERROR(INDEX(NoSettings_v3!$C$2:$AH$4612,MATCH('EPS 3.1.3'!$B745,NoSettings_v3!$A$2:$A$4612,0),MATCH('EPS 3.1.3'!W$1,NoSettings_v3!$C$1:$AH$1,0)),"")</f>
        <v>56518100000000</v>
      </c>
      <c r="X745" s="157">
        <f>IFERROR(INDEX(NoSettings_v3!$C$2:$AH$4612,MATCH('EPS 3.1.3'!$B745,NoSettings_v3!$A$2:$A$4612,0),MATCH('EPS 3.1.3'!X$1,NoSettings_v3!$C$1:$AH$1,0)),"")</f>
        <v>57879000000000</v>
      </c>
      <c r="Y745" s="157">
        <f>IFERROR(INDEX(NoSettings_v3!$C$2:$AH$4612,MATCH('EPS 3.1.3'!$B745,NoSettings_v3!$A$2:$A$4612,0),MATCH('EPS 3.1.3'!Y$1,NoSettings_v3!$C$1:$AH$1,0)),"")</f>
        <v>59214800000000</v>
      </c>
      <c r="Z745" s="157">
        <f>IFERROR(INDEX(NoSettings_v3!$C$2:$AH$4612,MATCH('EPS 3.1.3'!$B745,NoSettings_v3!$A$2:$A$4612,0),MATCH('EPS 3.1.3'!Z$1,NoSettings_v3!$C$1:$AH$1,0)),"")</f>
        <v>60554000000000</v>
      </c>
      <c r="AA745" s="157">
        <f>IFERROR(INDEX(NoSettings_v3!$C$2:$AH$4612,MATCH('EPS 3.1.3'!$B745,NoSettings_v3!$A$2:$A$4612,0),MATCH('EPS 3.1.3'!AA$1,NoSettings_v3!$C$1:$AH$1,0)),"")</f>
        <v>61887600000000</v>
      </c>
      <c r="AB745" s="157">
        <f>IFERROR(INDEX(NoSettings_v3!$C$2:$AH$4612,MATCH('EPS 3.1.3'!$B745,NoSettings_v3!$A$2:$A$4612,0),MATCH('EPS 3.1.3'!AB$1,NoSettings_v3!$C$1:$AH$1,0)),"")</f>
        <v>62825800000000</v>
      </c>
      <c r="AC745" s="157">
        <f>IFERROR(INDEX(NoSettings_v3!$C$2:$AH$4612,MATCH('EPS 3.1.3'!$B745,NoSettings_v3!$A$2:$A$4612,0),MATCH('EPS 3.1.3'!AC$1,NoSettings_v3!$C$1:$AH$1,0)),"")</f>
        <v>63771400000000</v>
      </c>
      <c r="AD745" s="157">
        <f>IFERROR(INDEX(NoSettings_v3!$C$2:$AH$4612,MATCH('EPS 3.1.3'!$B745,NoSettings_v3!$A$2:$A$4612,0),MATCH('EPS 3.1.3'!AD$1,NoSettings_v3!$C$1:$AH$1,0)),"")</f>
        <v>64718400000000</v>
      </c>
      <c r="AE745" s="157">
        <f>IFERROR(INDEX(NoSettings_v3!$C$2:$AH$4612,MATCH('EPS 3.1.3'!$B745,NoSettings_v3!$A$2:$A$4612,0),MATCH('EPS 3.1.3'!AE$1,NoSettings_v3!$C$1:$AH$1,0)),"")</f>
        <v>65672000000000</v>
      </c>
      <c r="AF745" s="157">
        <f>IFERROR(INDEX(NoSettings_v3!$C$2:$AH$4612,MATCH('EPS 3.1.3'!$B745,NoSettings_v3!$A$2:$A$4612,0),MATCH('EPS 3.1.3'!AF$1,NoSettings_v3!$C$1:$AH$1,0)),"")</f>
        <v>66626000000000</v>
      </c>
      <c r="AG745" s="157">
        <f>IFERROR(INDEX(NoSettings_v3!$C$2:$AH$4612,MATCH('EPS 3.1.3'!$B745,NoSettings_v3!$A$2:$A$4612,0),MATCH('EPS 3.1.3'!AG$1,NoSettings_v3!$C$1:$AH$1,0)),"")</f>
        <v>67581600000000</v>
      </c>
      <c r="AH745" s="157">
        <f>IFERROR(INDEX(NoSettings_v3!$C$2:$AH$4612,MATCH('EPS 3.1.3'!$B745,NoSettings_v3!$A$2:$A$4612,0),MATCH('EPS 3.1.3'!AH$1,NoSettings_v3!$C$1:$AH$1,0)),"")</f>
        <v>68536800000000</v>
      </c>
      <c r="AI745" s="157">
        <f>IFERROR(INDEX(NoSettings_v3!$C$2:$AH$4612,MATCH('EPS 3.1.3'!$B745,NoSettings_v3!$A$2:$A$4612,0),MATCH('EPS 3.1.3'!AI$1,NoSettings_v3!$C$1:$AH$1,0)),"")</f>
        <v>69483500000000</v>
      </c>
    </row>
    <row r="746" spans="2:35" x14ac:dyDescent="0.35">
      <c r="B746" s="161" t="s">
        <v>757</v>
      </c>
      <c r="C746" s="127" t="s">
        <v>964</v>
      </c>
      <c r="D746" s="157">
        <f>IFERROR(INDEX(NoSettings_v3!$C$2:$AH$4612,MATCH('EPS 3.1.3'!$B746,NoSettings_v3!$A$2:$A$4612,0),MATCH('EPS 3.1.3'!D$1,NoSettings_v3!$C$1:$AH$1,0)),"")</f>
        <v>0</v>
      </c>
      <c r="E746" s="157">
        <f>IFERROR(INDEX(NoSettings_v3!$C$2:$AH$4612,MATCH('EPS 3.1.3'!$B746,NoSettings_v3!$A$2:$A$4612,0),MATCH('EPS 3.1.3'!E$1,NoSettings_v3!$C$1:$AH$1,0)),"")</f>
        <v>0</v>
      </c>
      <c r="F746" s="157">
        <f>IFERROR(INDEX(NoSettings_v3!$C$2:$AH$4612,MATCH('EPS 3.1.3'!$B746,NoSettings_v3!$A$2:$A$4612,0),MATCH('EPS 3.1.3'!F$1,NoSettings_v3!$C$1:$AH$1,0)),"")</f>
        <v>0</v>
      </c>
      <c r="G746" s="157">
        <f>IFERROR(INDEX(NoSettings_v3!$C$2:$AH$4612,MATCH('EPS 3.1.3'!$B746,NoSettings_v3!$A$2:$A$4612,0),MATCH('EPS 3.1.3'!G$1,NoSettings_v3!$C$1:$AH$1,0)),"")</f>
        <v>0</v>
      </c>
      <c r="H746" s="157">
        <f>IFERROR(INDEX(NoSettings_v3!$C$2:$AH$4612,MATCH('EPS 3.1.3'!$B746,NoSettings_v3!$A$2:$A$4612,0),MATCH('EPS 3.1.3'!H$1,NoSettings_v3!$C$1:$AH$1,0)),"")</f>
        <v>0</v>
      </c>
      <c r="I746" s="157">
        <f>IFERROR(INDEX(NoSettings_v3!$C$2:$AH$4612,MATCH('EPS 3.1.3'!$B746,NoSettings_v3!$A$2:$A$4612,0),MATCH('EPS 3.1.3'!I$1,NoSettings_v3!$C$1:$AH$1,0)),"")</f>
        <v>0</v>
      </c>
      <c r="J746" s="157">
        <f>IFERROR(INDEX(NoSettings_v3!$C$2:$AH$4612,MATCH('EPS 3.1.3'!$B746,NoSettings_v3!$A$2:$A$4612,0),MATCH('EPS 3.1.3'!J$1,NoSettings_v3!$C$1:$AH$1,0)),"")</f>
        <v>0</v>
      </c>
      <c r="K746" s="157">
        <f>IFERROR(INDEX(NoSettings_v3!$C$2:$AH$4612,MATCH('EPS 3.1.3'!$B746,NoSettings_v3!$A$2:$A$4612,0),MATCH('EPS 3.1.3'!K$1,NoSettings_v3!$C$1:$AH$1,0)),"")</f>
        <v>0</v>
      </c>
      <c r="L746" s="157">
        <f>IFERROR(INDEX(NoSettings_v3!$C$2:$AH$4612,MATCH('EPS 3.1.3'!$B746,NoSettings_v3!$A$2:$A$4612,0),MATCH('EPS 3.1.3'!L$1,NoSettings_v3!$C$1:$AH$1,0)),"")</f>
        <v>0</v>
      </c>
      <c r="M746" s="157">
        <f>IFERROR(INDEX(NoSettings_v3!$C$2:$AH$4612,MATCH('EPS 3.1.3'!$B746,NoSettings_v3!$A$2:$A$4612,0),MATCH('EPS 3.1.3'!M$1,NoSettings_v3!$C$1:$AH$1,0)),"")</f>
        <v>0</v>
      </c>
      <c r="N746" s="157">
        <f>IFERROR(INDEX(NoSettings_v3!$C$2:$AH$4612,MATCH('EPS 3.1.3'!$B746,NoSettings_v3!$A$2:$A$4612,0),MATCH('EPS 3.1.3'!N$1,NoSettings_v3!$C$1:$AH$1,0)),"")</f>
        <v>0</v>
      </c>
      <c r="O746" s="157">
        <f>IFERROR(INDEX(NoSettings_v3!$C$2:$AH$4612,MATCH('EPS 3.1.3'!$B746,NoSettings_v3!$A$2:$A$4612,0),MATCH('EPS 3.1.3'!O$1,NoSettings_v3!$C$1:$AH$1,0)),"")</f>
        <v>0</v>
      </c>
      <c r="P746" s="157">
        <f>IFERROR(INDEX(NoSettings_v3!$C$2:$AH$4612,MATCH('EPS 3.1.3'!$B746,NoSettings_v3!$A$2:$A$4612,0),MATCH('EPS 3.1.3'!P$1,NoSettings_v3!$C$1:$AH$1,0)),"")</f>
        <v>0</v>
      </c>
      <c r="Q746" s="157">
        <f>IFERROR(INDEX(NoSettings_v3!$C$2:$AH$4612,MATCH('EPS 3.1.3'!$B746,NoSettings_v3!$A$2:$A$4612,0),MATCH('EPS 3.1.3'!Q$1,NoSettings_v3!$C$1:$AH$1,0)),"")</f>
        <v>0</v>
      </c>
      <c r="R746" s="157">
        <f>IFERROR(INDEX(NoSettings_v3!$C$2:$AH$4612,MATCH('EPS 3.1.3'!$B746,NoSettings_v3!$A$2:$A$4612,0),MATCH('EPS 3.1.3'!R$1,NoSettings_v3!$C$1:$AH$1,0)),"")</f>
        <v>0</v>
      </c>
      <c r="S746" s="157">
        <f>IFERROR(INDEX(NoSettings_v3!$C$2:$AH$4612,MATCH('EPS 3.1.3'!$B746,NoSettings_v3!$A$2:$A$4612,0),MATCH('EPS 3.1.3'!S$1,NoSettings_v3!$C$1:$AH$1,0)),"")</f>
        <v>0</v>
      </c>
      <c r="T746" s="157">
        <f>IFERROR(INDEX(NoSettings_v3!$C$2:$AH$4612,MATCH('EPS 3.1.3'!$B746,NoSettings_v3!$A$2:$A$4612,0),MATCH('EPS 3.1.3'!T$1,NoSettings_v3!$C$1:$AH$1,0)),"")</f>
        <v>0</v>
      </c>
      <c r="U746" s="157">
        <f>IFERROR(INDEX(NoSettings_v3!$C$2:$AH$4612,MATCH('EPS 3.1.3'!$B746,NoSettings_v3!$A$2:$A$4612,0),MATCH('EPS 3.1.3'!U$1,NoSettings_v3!$C$1:$AH$1,0)),"")</f>
        <v>0</v>
      </c>
      <c r="V746" s="157">
        <f>IFERROR(INDEX(NoSettings_v3!$C$2:$AH$4612,MATCH('EPS 3.1.3'!$B746,NoSettings_v3!$A$2:$A$4612,0),MATCH('EPS 3.1.3'!V$1,NoSettings_v3!$C$1:$AH$1,0)),"")</f>
        <v>0</v>
      </c>
      <c r="W746" s="157">
        <f>IFERROR(INDEX(NoSettings_v3!$C$2:$AH$4612,MATCH('EPS 3.1.3'!$B746,NoSettings_v3!$A$2:$A$4612,0),MATCH('EPS 3.1.3'!W$1,NoSettings_v3!$C$1:$AH$1,0)),"")</f>
        <v>0</v>
      </c>
      <c r="X746" s="157">
        <f>IFERROR(INDEX(NoSettings_v3!$C$2:$AH$4612,MATCH('EPS 3.1.3'!$B746,NoSettings_v3!$A$2:$A$4612,0),MATCH('EPS 3.1.3'!X$1,NoSettings_v3!$C$1:$AH$1,0)),"")</f>
        <v>0</v>
      </c>
      <c r="Y746" s="157">
        <f>IFERROR(INDEX(NoSettings_v3!$C$2:$AH$4612,MATCH('EPS 3.1.3'!$B746,NoSettings_v3!$A$2:$A$4612,0),MATCH('EPS 3.1.3'!Y$1,NoSettings_v3!$C$1:$AH$1,0)),"")</f>
        <v>0</v>
      </c>
      <c r="Z746" s="157">
        <f>IFERROR(INDEX(NoSettings_v3!$C$2:$AH$4612,MATCH('EPS 3.1.3'!$B746,NoSettings_v3!$A$2:$A$4612,0),MATCH('EPS 3.1.3'!Z$1,NoSettings_v3!$C$1:$AH$1,0)),"")</f>
        <v>0</v>
      </c>
      <c r="AA746" s="157">
        <f>IFERROR(INDEX(NoSettings_v3!$C$2:$AH$4612,MATCH('EPS 3.1.3'!$B746,NoSettings_v3!$A$2:$A$4612,0),MATCH('EPS 3.1.3'!AA$1,NoSettings_v3!$C$1:$AH$1,0)),"")</f>
        <v>0</v>
      </c>
      <c r="AB746" s="157">
        <f>IFERROR(INDEX(NoSettings_v3!$C$2:$AH$4612,MATCH('EPS 3.1.3'!$B746,NoSettings_v3!$A$2:$A$4612,0),MATCH('EPS 3.1.3'!AB$1,NoSettings_v3!$C$1:$AH$1,0)),"")</f>
        <v>0</v>
      </c>
      <c r="AC746" s="157">
        <f>IFERROR(INDEX(NoSettings_v3!$C$2:$AH$4612,MATCH('EPS 3.1.3'!$B746,NoSettings_v3!$A$2:$A$4612,0),MATCH('EPS 3.1.3'!AC$1,NoSettings_v3!$C$1:$AH$1,0)),"")</f>
        <v>0</v>
      </c>
      <c r="AD746" s="157">
        <f>IFERROR(INDEX(NoSettings_v3!$C$2:$AH$4612,MATCH('EPS 3.1.3'!$B746,NoSettings_v3!$A$2:$A$4612,0),MATCH('EPS 3.1.3'!AD$1,NoSettings_v3!$C$1:$AH$1,0)),"")</f>
        <v>0</v>
      </c>
      <c r="AE746" s="157">
        <f>IFERROR(INDEX(NoSettings_v3!$C$2:$AH$4612,MATCH('EPS 3.1.3'!$B746,NoSettings_v3!$A$2:$A$4612,0),MATCH('EPS 3.1.3'!AE$1,NoSettings_v3!$C$1:$AH$1,0)),"")</f>
        <v>0</v>
      </c>
      <c r="AF746" s="157">
        <f>IFERROR(INDEX(NoSettings_v3!$C$2:$AH$4612,MATCH('EPS 3.1.3'!$B746,NoSettings_v3!$A$2:$A$4612,0),MATCH('EPS 3.1.3'!AF$1,NoSettings_v3!$C$1:$AH$1,0)),"")</f>
        <v>0</v>
      </c>
      <c r="AG746" s="157">
        <f>IFERROR(INDEX(NoSettings_v3!$C$2:$AH$4612,MATCH('EPS 3.1.3'!$B746,NoSettings_v3!$A$2:$A$4612,0),MATCH('EPS 3.1.3'!AG$1,NoSettings_v3!$C$1:$AH$1,0)),"")</f>
        <v>0</v>
      </c>
      <c r="AH746" s="157">
        <f>IFERROR(INDEX(NoSettings_v3!$C$2:$AH$4612,MATCH('EPS 3.1.3'!$B746,NoSettings_v3!$A$2:$A$4612,0),MATCH('EPS 3.1.3'!AH$1,NoSettings_v3!$C$1:$AH$1,0)),"")</f>
        <v>0</v>
      </c>
      <c r="AI746" s="157">
        <f>IFERROR(INDEX(NoSettings_v3!$C$2:$AH$4612,MATCH('EPS 3.1.3'!$B746,NoSettings_v3!$A$2:$A$4612,0),MATCH('EPS 3.1.3'!AI$1,NoSettings_v3!$C$1:$AH$1,0)),"")</f>
        <v>0</v>
      </c>
    </row>
    <row r="747" spans="2:35" x14ac:dyDescent="0.35">
      <c r="B747" s="161" t="s">
        <v>758</v>
      </c>
      <c r="C747" s="127" t="s">
        <v>964</v>
      </c>
      <c r="D747" s="157">
        <f>IFERROR(INDEX(NoSettings_v3!$C$2:$AH$4612,MATCH('EPS 3.1.3'!$B747,NoSettings_v3!$A$2:$A$4612,0),MATCH('EPS 3.1.3'!D$1,NoSettings_v3!$C$1:$AH$1,0)),"")</f>
        <v>0</v>
      </c>
      <c r="E747" s="157">
        <f>IFERROR(INDEX(NoSettings_v3!$C$2:$AH$4612,MATCH('EPS 3.1.3'!$B747,NoSettings_v3!$A$2:$A$4612,0),MATCH('EPS 3.1.3'!E$1,NoSettings_v3!$C$1:$AH$1,0)),"")</f>
        <v>0</v>
      </c>
      <c r="F747" s="157">
        <f>IFERROR(INDEX(NoSettings_v3!$C$2:$AH$4612,MATCH('EPS 3.1.3'!$B747,NoSettings_v3!$A$2:$A$4612,0),MATCH('EPS 3.1.3'!F$1,NoSettings_v3!$C$1:$AH$1,0)),"")</f>
        <v>0</v>
      </c>
      <c r="G747" s="157">
        <f>IFERROR(INDEX(NoSettings_v3!$C$2:$AH$4612,MATCH('EPS 3.1.3'!$B747,NoSettings_v3!$A$2:$A$4612,0),MATCH('EPS 3.1.3'!G$1,NoSettings_v3!$C$1:$AH$1,0)),"")</f>
        <v>0</v>
      </c>
      <c r="H747" s="157">
        <f>IFERROR(INDEX(NoSettings_v3!$C$2:$AH$4612,MATCH('EPS 3.1.3'!$B747,NoSettings_v3!$A$2:$A$4612,0),MATCH('EPS 3.1.3'!H$1,NoSettings_v3!$C$1:$AH$1,0)),"")</f>
        <v>0</v>
      </c>
      <c r="I747" s="157">
        <f>IFERROR(INDEX(NoSettings_v3!$C$2:$AH$4612,MATCH('EPS 3.1.3'!$B747,NoSettings_v3!$A$2:$A$4612,0),MATCH('EPS 3.1.3'!I$1,NoSettings_v3!$C$1:$AH$1,0)),"")</f>
        <v>0</v>
      </c>
      <c r="J747" s="157">
        <f>IFERROR(INDEX(NoSettings_v3!$C$2:$AH$4612,MATCH('EPS 3.1.3'!$B747,NoSettings_v3!$A$2:$A$4612,0),MATCH('EPS 3.1.3'!J$1,NoSettings_v3!$C$1:$AH$1,0)),"")</f>
        <v>0</v>
      </c>
      <c r="K747" s="157">
        <f>IFERROR(INDEX(NoSettings_v3!$C$2:$AH$4612,MATCH('EPS 3.1.3'!$B747,NoSettings_v3!$A$2:$A$4612,0),MATCH('EPS 3.1.3'!K$1,NoSettings_v3!$C$1:$AH$1,0)),"")</f>
        <v>0</v>
      </c>
      <c r="L747" s="157">
        <f>IFERROR(INDEX(NoSettings_v3!$C$2:$AH$4612,MATCH('EPS 3.1.3'!$B747,NoSettings_v3!$A$2:$A$4612,0),MATCH('EPS 3.1.3'!L$1,NoSettings_v3!$C$1:$AH$1,0)),"")</f>
        <v>0</v>
      </c>
      <c r="M747" s="157">
        <f>IFERROR(INDEX(NoSettings_v3!$C$2:$AH$4612,MATCH('EPS 3.1.3'!$B747,NoSettings_v3!$A$2:$A$4612,0),MATCH('EPS 3.1.3'!M$1,NoSettings_v3!$C$1:$AH$1,0)),"")</f>
        <v>0</v>
      </c>
      <c r="N747" s="157">
        <f>IFERROR(INDEX(NoSettings_v3!$C$2:$AH$4612,MATCH('EPS 3.1.3'!$B747,NoSettings_v3!$A$2:$A$4612,0),MATCH('EPS 3.1.3'!N$1,NoSettings_v3!$C$1:$AH$1,0)),"")</f>
        <v>0</v>
      </c>
      <c r="O747" s="157">
        <f>IFERROR(INDEX(NoSettings_v3!$C$2:$AH$4612,MATCH('EPS 3.1.3'!$B747,NoSettings_v3!$A$2:$A$4612,0),MATCH('EPS 3.1.3'!O$1,NoSettings_v3!$C$1:$AH$1,0)),"")</f>
        <v>0</v>
      </c>
      <c r="P747" s="157">
        <f>IFERROR(INDEX(NoSettings_v3!$C$2:$AH$4612,MATCH('EPS 3.1.3'!$B747,NoSettings_v3!$A$2:$A$4612,0),MATCH('EPS 3.1.3'!P$1,NoSettings_v3!$C$1:$AH$1,0)),"")</f>
        <v>0</v>
      </c>
      <c r="Q747" s="157">
        <f>IFERROR(INDEX(NoSettings_v3!$C$2:$AH$4612,MATCH('EPS 3.1.3'!$B747,NoSettings_v3!$A$2:$A$4612,0),MATCH('EPS 3.1.3'!Q$1,NoSettings_v3!$C$1:$AH$1,0)),"")</f>
        <v>0</v>
      </c>
      <c r="R747" s="157">
        <f>IFERROR(INDEX(NoSettings_v3!$C$2:$AH$4612,MATCH('EPS 3.1.3'!$B747,NoSettings_v3!$A$2:$A$4612,0),MATCH('EPS 3.1.3'!R$1,NoSettings_v3!$C$1:$AH$1,0)),"")</f>
        <v>0</v>
      </c>
      <c r="S747" s="157">
        <f>IFERROR(INDEX(NoSettings_v3!$C$2:$AH$4612,MATCH('EPS 3.1.3'!$B747,NoSettings_v3!$A$2:$A$4612,0),MATCH('EPS 3.1.3'!S$1,NoSettings_v3!$C$1:$AH$1,0)),"")</f>
        <v>0</v>
      </c>
      <c r="T747" s="157">
        <f>IFERROR(INDEX(NoSettings_v3!$C$2:$AH$4612,MATCH('EPS 3.1.3'!$B747,NoSettings_v3!$A$2:$A$4612,0),MATCH('EPS 3.1.3'!T$1,NoSettings_v3!$C$1:$AH$1,0)),"")</f>
        <v>0</v>
      </c>
      <c r="U747" s="157">
        <f>IFERROR(INDEX(NoSettings_v3!$C$2:$AH$4612,MATCH('EPS 3.1.3'!$B747,NoSettings_v3!$A$2:$A$4612,0),MATCH('EPS 3.1.3'!U$1,NoSettings_v3!$C$1:$AH$1,0)),"")</f>
        <v>0</v>
      </c>
      <c r="V747" s="157">
        <f>IFERROR(INDEX(NoSettings_v3!$C$2:$AH$4612,MATCH('EPS 3.1.3'!$B747,NoSettings_v3!$A$2:$A$4612,0),MATCH('EPS 3.1.3'!V$1,NoSettings_v3!$C$1:$AH$1,0)),"")</f>
        <v>0</v>
      </c>
      <c r="W747" s="157">
        <f>IFERROR(INDEX(NoSettings_v3!$C$2:$AH$4612,MATCH('EPS 3.1.3'!$B747,NoSettings_v3!$A$2:$A$4612,0),MATCH('EPS 3.1.3'!W$1,NoSettings_v3!$C$1:$AH$1,0)),"")</f>
        <v>0</v>
      </c>
      <c r="X747" s="157">
        <f>IFERROR(INDEX(NoSettings_v3!$C$2:$AH$4612,MATCH('EPS 3.1.3'!$B747,NoSettings_v3!$A$2:$A$4612,0),MATCH('EPS 3.1.3'!X$1,NoSettings_v3!$C$1:$AH$1,0)),"")</f>
        <v>0</v>
      </c>
      <c r="Y747" s="157">
        <f>IFERROR(INDEX(NoSettings_v3!$C$2:$AH$4612,MATCH('EPS 3.1.3'!$B747,NoSettings_v3!$A$2:$A$4612,0),MATCH('EPS 3.1.3'!Y$1,NoSettings_v3!$C$1:$AH$1,0)),"")</f>
        <v>0</v>
      </c>
      <c r="Z747" s="157">
        <f>IFERROR(INDEX(NoSettings_v3!$C$2:$AH$4612,MATCH('EPS 3.1.3'!$B747,NoSettings_v3!$A$2:$A$4612,0),MATCH('EPS 3.1.3'!Z$1,NoSettings_v3!$C$1:$AH$1,0)),"")</f>
        <v>0</v>
      </c>
      <c r="AA747" s="157">
        <f>IFERROR(INDEX(NoSettings_v3!$C$2:$AH$4612,MATCH('EPS 3.1.3'!$B747,NoSettings_v3!$A$2:$A$4612,0),MATCH('EPS 3.1.3'!AA$1,NoSettings_v3!$C$1:$AH$1,0)),"")</f>
        <v>0</v>
      </c>
      <c r="AB747" s="157">
        <f>IFERROR(INDEX(NoSettings_v3!$C$2:$AH$4612,MATCH('EPS 3.1.3'!$B747,NoSettings_v3!$A$2:$A$4612,0),MATCH('EPS 3.1.3'!AB$1,NoSettings_v3!$C$1:$AH$1,0)),"")</f>
        <v>0</v>
      </c>
      <c r="AC747" s="157">
        <f>IFERROR(INDEX(NoSettings_v3!$C$2:$AH$4612,MATCH('EPS 3.1.3'!$B747,NoSettings_v3!$A$2:$A$4612,0),MATCH('EPS 3.1.3'!AC$1,NoSettings_v3!$C$1:$AH$1,0)),"")</f>
        <v>0</v>
      </c>
      <c r="AD747" s="157">
        <f>IFERROR(INDEX(NoSettings_v3!$C$2:$AH$4612,MATCH('EPS 3.1.3'!$B747,NoSettings_v3!$A$2:$A$4612,0),MATCH('EPS 3.1.3'!AD$1,NoSettings_v3!$C$1:$AH$1,0)),"")</f>
        <v>0</v>
      </c>
      <c r="AE747" s="157">
        <f>IFERROR(INDEX(NoSettings_v3!$C$2:$AH$4612,MATCH('EPS 3.1.3'!$B747,NoSettings_v3!$A$2:$A$4612,0),MATCH('EPS 3.1.3'!AE$1,NoSettings_v3!$C$1:$AH$1,0)),"")</f>
        <v>0</v>
      </c>
      <c r="AF747" s="157">
        <f>IFERROR(INDEX(NoSettings_v3!$C$2:$AH$4612,MATCH('EPS 3.1.3'!$B747,NoSettings_v3!$A$2:$A$4612,0),MATCH('EPS 3.1.3'!AF$1,NoSettings_v3!$C$1:$AH$1,0)),"")</f>
        <v>0</v>
      </c>
      <c r="AG747" s="157">
        <f>IFERROR(INDEX(NoSettings_v3!$C$2:$AH$4612,MATCH('EPS 3.1.3'!$B747,NoSettings_v3!$A$2:$A$4612,0),MATCH('EPS 3.1.3'!AG$1,NoSettings_v3!$C$1:$AH$1,0)),"")</f>
        <v>0</v>
      </c>
      <c r="AH747" s="157">
        <f>IFERROR(INDEX(NoSettings_v3!$C$2:$AH$4612,MATCH('EPS 3.1.3'!$B747,NoSettings_v3!$A$2:$A$4612,0),MATCH('EPS 3.1.3'!AH$1,NoSettings_v3!$C$1:$AH$1,0)),"")</f>
        <v>0</v>
      </c>
      <c r="AI747" s="157">
        <f>IFERROR(INDEX(NoSettings_v3!$C$2:$AH$4612,MATCH('EPS 3.1.3'!$B747,NoSettings_v3!$A$2:$A$4612,0),MATCH('EPS 3.1.3'!AI$1,NoSettings_v3!$C$1:$AH$1,0)),"")</f>
        <v>0</v>
      </c>
    </row>
    <row r="748" spans="2:35" x14ac:dyDescent="0.35">
      <c r="B748" s="161" t="s">
        <v>759</v>
      </c>
      <c r="C748" s="127" t="s">
        <v>964</v>
      </c>
      <c r="D748" s="157">
        <f>IFERROR(INDEX(NoSettings_v3!$C$2:$AH$4612,MATCH('EPS 3.1.3'!$B748,NoSettings_v3!$A$2:$A$4612,0),MATCH('EPS 3.1.3'!D$1,NoSettings_v3!$C$1:$AH$1,0)),"")</f>
        <v>0</v>
      </c>
      <c r="E748" s="157">
        <f>IFERROR(INDEX(NoSettings_v3!$C$2:$AH$4612,MATCH('EPS 3.1.3'!$B748,NoSettings_v3!$A$2:$A$4612,0),MATCH('EPS 3.1.3'!E$1,NoSettings_v3!$C$1:$AH$1,0)),"")</f>
        <v>0</v>
      </c>
      <c r="F748" s="157">
        <f>IFERROR(INDEX(NoSettings_v3!$C$2:$AH$4612,MATCH('EPS 3.1.3'!$B748,NoSettings_v3!$A$2:$A$4612,0),MATCH('EPS 3.1.3'!F$1,NoSettings_v3!$C$1:$AH$1,0)),"")</f>
        <v>0</v>
      </c>
      <c r="G748" s="157">
        <f>IFERROR(INDEX(NoSettings_v3!$C$2:$AH$4612,MATCH('EPS 3.1.3'!$B748,NoSettings_v3!$A$2:$A$4612,0),MATCH('EPS 3.1.3'!G$1,NoSettings_v3!$C$1:$AH$1,0)),"")</f>
        <v>0</v>
      </c>
      <c r="H748" s="157">
        <f>IFERROR(INDEX(NoSettings_v3!$C$2:$AH$4612,MATCH('EPS 3.1.3'!$B748,NoSettings_v3!$A$2:$A$4612,0),MATCH('EPS 3.1.3'!H$1,NoSettings_v3!$C$1:$AH$1,0)),"")</f>
        <v>0</v>
      </c>
      <c r="I748" s="157">
        <f>IFERROR(INDEX(NoSettings_v3!$C$2:$AH$4612,MATCH('EPS 3.1.3'!$B748,NoSettings_v3!$A$2:$A$4612,0),MATCH('EPS 3.1.3'!I$1,NoSettings_v3!$C$1:$AH$1,0)),"")</f>
        <v>0</v>
      </c>
      <c r="J748" s="157">
        <f>IFERROR(INDEX(NoSettings_v3!$C$2:$AH$4612,MATCH('EPS 3.1.3'!$B748,NoSettings_v3!$A$2:$A$4612,0),MATCH('EPS 3.1.3'!J$1,NoSettings_v3!$C$1:$AH$1,0)),"")</f>
        <v>0</v>
      </c>
      <c r="K748" s="157">
        <f>IFERROR(INDEX(NoSettings_v3!$C$2:$AH$4612,MATCH('EPS 3.1.3'!$B748,NoSettings_v3!$A$2:$A$4612,0),MATCH('EPS 3.1.3'!K$1,NoSettings_v3!$C$1:$AH$1,0)),"")</f>
        <v>0</v>
      </c>
      <c r="L748" s="157">
        <f>IFERROR(INDEX(NoSettings_v3!$C$2:$AH$4612,MATCH('EPS 3.1.3'!$B748,NoSettings_v3!$A$2:$A$4612,0),MATCH('EPS 3.1.3'!L$1,NoSettings_v3!$C$1:$AH$1,0)),"")</f>
        <v>0</v>
      </c>
      <c r="M748" s="157">
        <f>IFERROR(INDEX(NoSettings_v3!$C$2:$AH$4612,MATCH('EPS 3.1.3'!$B748,NoSettings_v3!$A$2:$A$4612,0),MATCH('EPS 3.1.3'!M$1,NoSettings_v3!$C$1:$AH$1,0)),"")</f>
        <v>0</v>
      </c>
      <c r="N748" s="157">
        <f>IFERROR(INDEX(NoSettings_v3!$C$2:$AH$4612,MATCH('EPS 3.1.3'!$B748,NoSettings_v3!$A$2:$A$4612,0),MATCH('EPS 3.1.3'!N$1,NoSettings_v3!$C$1:$AH$1,0)),"")</f>
        <v>0</v>
      </c>
      <c r="O748" s="157">
        <f>IFERROR(INDEX(NoSettings_v3!$C$2:$AH$4612,MATCH('EPS 3.1.3'!$B748,NoSettings_v3!$A$2:$A$4612,0),MATCH('EPS 3.1.3'!O$1,NoSettings_v3!$C$1:$AH$1,0)),"")</f>
        <v>0</v>
      </c>
      <c r="P748" s="157">
        <f>IFERROR(INDEX(NoSettings_v3!$C$2:$AH$4612,MATCH('EPS 3.1.3'!$B748,NoSettings_v3!$A$2:$A$4612,0),MATCH('EPS 3.1.3'!P$1,NoSettings_v3!$C$1:$AH$1,0)),"")</f>
        <v>0</v>
      </c>
      <c r="Q748" s="157">
        <f>IFERROR(INDEX(NoSettings_v3!$C$2:$AH$4612,MATCH('EPS 3.1.3'!$B748,NoSettings_v3!$A$2:$A$4612,0),MATCH('EPS 3.1.3'!Q$1,NoSettings_v3!$C$1:$AH$1,0)),"")</f>
        <v>0</v>
      </c>
      <c r="R748" s="157">
        <f>IFERROR(INDEX(NoSettings_v3!$C$2:$AH$4612,MATCH('EPS 3.1.3'!$B748,NoSettings_v3!$A$2:$A$4612,0),MATCH('EPS 3.1.3'!R$1,NoSettings_v3!$C$1:$AH$1,0)),"")</f>
        <v>0</v>
      </c>
      <c r="S748" s="157">
        <f>IFERROR(INDEX(NoSettings_v3!$C$2:$AH$4612,MATCH('EPS 3.1.3'!$B748,NoSettings_v3!$A$2:$A$4612,0),MATCH('EPS 3.1.3'!S$1,NoSettings_v3!$C$1:$AH$1,0)),"")</f>
        <v>0</v>
      </c>
      <c r="T748" s="157">
        <f>IFERROR(INDEX(NoSettings_v3!$C$2:$AH$4612,MATCH('EPS 3.1.3'!$B748,NoSettings_v3!$A$2:$A$4612,0),MATCH('EPS 3.1.3'!T$1,NoSettings_v3!$C$1:$AH$1,0)),"")</f>
        <v>0</v>
      </c>
      <c r="U748" s="157">
        <f>IFERROR(INDEX(NoSettings_v3!$C$2:$AH$4612,MATCH('EPS 3.1.3'!$B748,NoSettings_v3!$A$2:$A$4612,0),MATCH('EPS 3.1.3'!U$1,NoSettings_v3!$C$1:$AH$1,0)),"")</f>
        <v>0</v>
      </c>
      <c r="V748" s="157">
        <f>IFERROR(INDEX(NoSettings_v3!$C$2:$AH$4612,MATCH('EPS 3.1.3'!$B748,NoSettings_v3!$A$2:$A$4612,0),MATCH('EPS 3.1.3'!V$1,NoSettings_v3!$C$1:$AH$1,0)),"")</f>
        <v>0</v>
      </c>
      <c r="W748" s="157">
        <f>IFERROR(INDEX(NoSettings_v3!$C$2:$AH$4612,MATCH('EPS 3.1.3'!$B748,NoSettings_v3!$A$2:$A$4612,0),MATCH('EPS 3.1.3'!W$1,NoSettings_v3!$C$1:$AH$1,0)),"")</f>
        <v>0</v>
      </c>
      <c r="X748" s="157">
        <f>IFERROR(INDEX(NoSettings_v3!$C$2:$AH$4612,MATCH('EPS 3.1.3'!$B748,NoSettings_v3!$A$2:$A$4612,0),MATCH('EPS 3.1.3'!X$1,NoSettings_v3!$C$1:$AH$1,0)),"")</f>
        <v>0</v>
      </c>
      <c r="Y748" s="157">
        <f>IFERROR(INDEX(NoSettings_v3!$C$2:$AH$4612,MATCH('EPS 3.1.3'!$B748,NoSettings_v3!$A$2:$A$4612,0),MATCH('EPS 3.1.3'!Y$1,NoSettings_v3!$C$1:$AH$1,0)),"")</f>
        <v>0</v>
      </c>
      <c r="Z748" s="157">
        <f>IFERROR(INDEX(NoSettings_v3!$C$2:$AH$4612,MATCH('EPS 3.1.3'!$B748,NoSettings_v3!$A$2:$A$4612,0),MATCH('EPS 3.1.3'!Z$1,NoSettings_v3!$C$1:$AH$1,0)),"")</f>
        <v>0</v>
      </c>
      <c r="AA748" s="157">
        <f>IFERROR(INDEX(NoSettings_v3!$C$2:$AH$4612,MATCH('EPS 3.1.3'!$B748,NoSettings_v3!$A$2:$A$4612,0),MATCH('EPS 3.1.3'!AA$1,NoSettings_v3!$C$1:$AH$1,0)),"")</f>
        <v>0</v>
      </c>
      <c r="AB748" s="157">
        <f>IFERROR(INDEX(NoSettings_v3!$C$2:$AH$4612,MATCH('EPS 3.1.3'!$B748,NoSettings_v3!$A$2:$A$4612,0),MATCH('EPS 3.1.3'!AB$1,NoSettings_v3!$C$1:$AH$1,0)),"")</f>
        <v>0</v>
      </c>
      <c r="AC748" s="157">
        <f>IFERROR(INDEX(NoSettings_v3!$C$2:$AH$4612,MATCH('EPS 3.1.3'!$B748,NoSettings_v3!$A$2:$A$4612,0),MATCH('EPS 3.1.3'!AC$1,NoSettings_v3!$C$1:$AH$1,0)),"")</f>
        <v>0</v>
      </c>
      <c r="AD748" s="157">
        <f>IFERROR(INDEX(NoSettings_v3!$C$2:$AH$4612,MATCH('EPS 3.1.3'!$B748,NoSettings_v3!$A$2:$A$4612,0),MATCH('EPS 3.1.3'!AD$1,NoSettings_v3!$C$1:$AH$1,0)),"")</f>
        <v>0</v>
      </c>
      <c r="AE748" s="157">
        <f>IFERROR(INDEX(NoSettings_v3!$C$2:$AH$4612,MATCH('EPS 3.1.3'!$B748,NoSettings_v3!$A$2:$A$4612,0),MATCH('EPS 3.1.3'!AE$1,NoSettings_v3!$C$1:$AH$1,0)),"")</f>
        <v>0</v>
      </c>
      <c r="AF748" s="157">
        <f>IFERROR(INDEX(NoSettings_v3!$C$2:$AH$4612,MATCH('EPS 3.1.3'!$B748,NoSettings_v3!$A$2:$A$4612,0),MATCH('EPS 3.1.3'!AF$1,NoSettings_v3!$C$1:$AH$1,0)),"")</f>
        <v>0</v>
      </c>
      <c r="AG748" s="157">
        <f>IFERROR(INDEX(NoSettings_v3!$C$2:$AH$4612,MATCH('EPS 3.1.3'!$B748,NoSettings_v3!$A$2:$A$4612,0),MATCH('EPS 3.1.3'!AG$1,NoSettings_v3!$C$1:$AH$1,0)),"")</f>
        <v>0</v>
      </c>
      <c r="AH748" s="157">
        <f>IFERROR(INDEX(NoSettings_v3!$C$2:$AH$4612,MATCH('EPS 3.1.3'!$B748,NoSettings_v3!$A$2:$A$4612,0),MATCH('EPS 3.1.3'!AH$1,NoSettings_v3!$C$1:$AH$1,0)),"")</f>
        <v>0</v>
      </c>
      <c r="AI748" s="157">
        <f>IFERROR(INDEX(NoSettings_v3!$C$2:$AH$4612,MATCH('EPS 3.1.3'!$B748,NoSettings_v3!$A$2:$A$4612,0),MATCH('EPS 3.1.3'!AI$1,NoSettings_v3!$C$1:$AH$1,0)),"")</f>
        <v>0</v>
      </c>
    </row>
    <row r="749" spans="2:35" x14ac:dyDescent="0.35">
      <c r="B749" s="161" t="s">
        <v>1372</v>
      </c>
      <c r="C749" s="127" t="s">
        <v>964</v>
      </c>
      <c r="D749" s="157">
        <f>IFERROR(INDEX(NoSettings_v3!$C$2:$AH$4612,MATCH('EPS 3.1.3'!$B749,NoSettings_v3!$A$2:$A$4612,0),MATCH('EPS 3.1.3'!D$1,NoSettings_v3!$C$1:$AH$1,0)),"")</f>
        <v>115793000000000</v>
      </c>
      <c r="E749" s="157">
        <f>IFERROR(INDEX(NoSettings_v3!$C$2:$AH$4612,MATCH('EPS 3.1.3'!$B749,NoSettings_v3!$A$2:$A$4612,0),MATCH('EPS 3.1.3'!E$1,NoSettings_v3!$C$1:$AH$1,0)),"")</f>
        <v>91600200000000</v>
      </c>
      <c r="F749" s="157">
        <f>IFERROR(INDEX(NoSettings_v3!$C$2:$AH$4612,MATCH('EPS 3.1.3'!$B749,NoSettings_v3!$A$2:$A$4612,0),MATCH('EPS 3.1.3'!F$1,NoSettings_v3!$C$1:$AH$1,0)),"")</f>
        <v>111304000000000</v>
      </c>
      <c r="G749" s="157">
        <f>IFERROR(INDEX(NoSettings_v3!$C$2:$AH$4612,MATCH('EPS 3.1.3'!$B749,NoSettings_v3!$A$2:$A$4612,0),MATCH('EPS 3.1.3'!G$1,NoSettings_v3!$C$1:$AH$1,0)),"")</f>
        <v>123910000000000</v>
      </c>
      <c r="H749" s="157">
        <f>IFERROR(INDEX(NoSettings_v3!$C$2:$AH$4612,MATCH('EPS 3.1.3'!$B749,NoSettings_v3!$A$2:$A$4612,0),MATCH('EPS 3.1.3'!H$1,NoSettings_v3!$C$1:$AH$1,0)),"")</f>
        <v>134329000000000</v>
      </c>
      <c r="I749" s="157">
        <f>IFERROR(INDEX(NoSettings_v3!$C$2:$AH$4612,MATCH('EPS 3.1.3'!$B749,NoSettings_v3!$A$2:$A$4612,0),MATCH('EPS 3.1.3'!I$1,NoSettings_v3!$C$1:$AH$1,0)),"")</f>
        <v>142608000000000</v>
      </c>
      <c r="J749" s="157">
        <f>IFERROR(INDEX(NoSettings_v3!$C$2:$AH$4612,MATCH('EPS 3.1.3'!$B749,NoSettings_v3!$A$2:$A$4612,0),MATCH('EPS 3.1.3'!J$1,NoSettings_v3!$C$1:$AH$1,0)),"")</f>
        <v>149712000000000</v>
      </c>
      <c r="K749" s="157">
        <f>IFERROR(INDEX(NoSettings_v3!$C$2:$AH$4612,MATCH('EPS 3.1.3'!$B749,NoSettings_v3!$A$2:$A$4612,0),MATCH('EPS 3.1.3'!K$1,NoSettings_v3!$C$1:$AH$1,0)),"")</f>
        <v>155986000000000</v>
      </c>
      <c r="L749" s="157">
        <f>IFERROR(INDEX(NoSettings_v3!$C$2:$AH$4612,MATCH('EPS 3.1.3'!$B749,NoSettings_v3!$A$2:$A$4612,0),MATCH('EPS 3.1.3'!L$1,NoSettings_v3!$C$1:$AH$1,0)),"")</f>
        <v>161702000000000</v>
      </c>
      <c r="M749" s="157">
        <f>IFERROR(INDEX(NoSettings_v3!$C$2:$AH$4612,MATCH('EPS 3.1.3'!$B749,NoSettings_v3!$A$2:$A$4612,0),MATCH('EPS 3.1.3'!M$1,NoSettings_v3!$C$1:$AH$1,0)),"")</f>
        <v>168854000000000</v>
      </c>
      <c r="N749" s="157">
        <f>IFERROR(INDEX(NoSettings_v3!$C$2:$AH$4612,MATCH('EPS 3.1.3'!$B749,NoSettings_v3!$A$2:$A$4612,0),MATCH('EPS 3.1.3'!N$1,NoSettings_v3!$C$1:$AH$1,0)),"")</f>
        <v>175607000000000</v>
      </c>
      <c r="O749" s="157">
        <f>IFERROR(INDEX(NoSettings_v3!$C$2:$AH$4612,MATCH('EPS 3.1.3'!$B749,NoSettings_v3!$A$2:$A$4612,0),MATCH('EPS 3.1.3'!O$1,NoSettings_v3!$C$1:$AH$1,0)),"")</f>
        <v>182147000000000</v>
      </c>
      <c r="P749" s="157">
        <f>IFERROR(INDEX(NoSettings_v3!$C$2:$AH$4612,MATCH('EPS 3.1.3'!$B749,NoSettings_v3!$A$2:$A$4612,0),MATCH('EPS 3.1.3'!P$1,NoSettings_v3!$C$1:$AH$1,0)),"")</f>
        <v>188475000000000</v>
      </c>
      <c r="Q749" s="157">
        <f>IFERROR(INDEX(NoSettings_v3!$C$2:$AH$4612,MATCH('EPS 3.1.3'!$B749,NoSettings_v3!$A$2:$A$4612,0),MATCH('EPS 3.1.3'!Q$1,NoSettings_v3!$C$1:$AH$1,0)),"")</f>
        <v>194631000000000</v>
      </c>
      <c r="R749" s="157">
        <f>IFERROR(INDEX(NoSettings_v3!$C$2:$AH$4612,MATCH('EPS 3.1.3'!$B749,NoSettings_v3!$A$2:$A$4612,0),MATCH('EPS 3.1.3'!R$1,NoSettings_v3!$C$1:$AH$1,0)),"")</f>
        <v>199986000000000</v>
      </c>
      <c r="S749" s="157">
        <f>IFERROR(INDEX(NoSettings_v3!$C$2:$AH$4612,MATCH('EPS 3.1.3'!$B749,NoSettings_v3!$A$2:$A$4612,0),MATCH('EPS 3.1.3'!S$1,NoSettings_v3!$C$1:$AH$1,0)),"")</f>
        <v>205209000000000</v>
      </c>
      <c r="T749" s="157">
        <f>IFERROR(INDEX(NoSettings_v3!$C$2:$AH$4612,MATCH('EPS 3.1.3'!$B749,NoSettings_v3!$A$2:$A$4612,0),MATCH('EPS 3.1.3'!T$1,NoSettings_v3!$C$1:$AH$1,0)),"")</f>
        <v>210420000000000</v>
      </c>
      <c r="U749" s="157">
        <f>IFERROR(INDEX(NoSettings_v3!$C$2:$AH$4612,MATCH('EPS 3.1.3'!$B749,NoSettings_v3!$A$2:$A$4612,0),MATCH('EPS 3.1.3'!U$1,NoSettings_v3!$C$1:$AH$1,0)),"")</f>
        <v>215505000000000</v>
      </c>
      <c r="V749" s="157">
        <f>IFERROR(INDEX(NoSettings_v3!$C$2:$AH$4612,MATCH('EPS 3.1.3'!$B749,NoSettings_v3!$A$2:$A$4612,0),MATCH('EPS 3.1.3'!V$1,NoSettings_v3!$C$1:$AH$1,0)),"")</f>
        <v>220518000000000</v>
      </c>
      <c r="W749" s="157">
        <f>IFERROR(INDEX(NoSettings_v3!$C$2:$AH$4612,MATCH('EPS 3.1.3'!$B749,NoSettings_v3!$A$2:$A$4612,0),MATCH('EPS 3.1.3'!W$1,NoSettings_v3!$C$1:$AH$1,0)),"")</f>
        <v>226072000000000</v>
      </c>
      <c r="X749" s="157">
        <f>IFERROR(INDEX(NoSettings_v3!$C$2:$AH$4612,MATCH('EPS 3.1.3'!$B749,NoSettings_v3!$A$2:$A$4612,0),MATCH('EPS 3.1.3'!X$1,NoSettings_v3!$C$1:$AH$1,0)),"")</f>
        <v>231516000000000</v>
      </c>
      <c r="Y749" s="157">
        <f>IFERROR(INDEX(NoSettings_v3!$C$2:$AH$4612,MATCH('EPS 3.1.3'!$B749,NoSettings_v3!$A$2:$A$4612,0),MATCH('EPS 3.1.3'!Y$1,NoSettings_v3!$C$1:$AH$1,0)),"")</f>
        <v>236859000000000</v>
      </c>
      <c r="Z749" s="157">
        <f>IFERROR(INDEX(NoSettings_v3!$C$2:$AH$4612,MATCH('EPS 3.1.3'!$B749,NoSettings_v3!$A$2:$A$4612,0),MATCH('EPS 3.1.3'!Z$1,NoSettings_v3!$C$1:$AH$1,0)),"")</f>
        <v>242216000000000</v>
      </c>
      <c r="AA749" s="157">
        <f>IFERROR(INDEX(NoSettings_v3!$C$2:$AH$4612,MATCH('EPS 3.1.3'!$B749,NoSettings_v3!$A$2:$A$4612,0),MATCH('EPS 3.1.3'!AA$1,NoSettings_v3!$C$1:$AH$1,0)),"")</f>
        <v>247551000000000</v>
      </c>
      <c r="AB749" s="157">
        <f>IFERROR(INDEX(NoSettings_v3!$C$2:$AH$4612,MATCH('EPS 3.1.3'!$B749,NoSettings_v3!$A$2:$A$4612,0),MATCH('EPS 3.1.3'!AB$1,NoSettings_v3!$C$1:$AH$1,0)),"")</f>
        <v>251303000000000</v>
      </c>
      <c r="AC749" s="157">
        <f>IFERROR(INDEX(NoSettings_v3!$C$2:$AH$4612,MATCH('EPS 3.1.3'!$B749,NoSettings_v3!$A$2:$A$4612,0),MATCH('EPS 3.1.3'!AC$1,NoSettings_v3!$C$1:$AH$1,0)),"")</f>
        <v>255086000000000</v>
      </c>
      <c r="AD749" s="157">
        <f>IFERROR(INDEX(NoSettings_v3!$C$2:$AH$4612,MATCH('EPS 3.1.3'!$B749,NoSettings_v3!$A$2:$A$4612,0),MATCH('EPS 3.1.3'!AD$1,NoSettings_v3!$C$1:$AH$1,0)),"")</f>
        <v>258874000000000</v>
      </c>
      <c r="AE749" s="157">
        <f>IFERROR(INDEX(NoSettings_v3!$C$2:$AH$4612,MATCH('EPS 3.1.3'!$B749,NoSettings_v3!$A$2:$A$4612,0),MATCH('EPS 3.1.3'!AE$1,NoSettings_v3!$C$1:$AH$1,0)),"")</f>
        <v>262688000000000</v>
      </c>
      <c r="AF749" s="157">
        <f>IFERROR(INDEX(NoSettings_v3!$C$2:$AH$4612,MATCH('EPS 3.1.3'!$B749,NoSettings_v3!$A$2:$A$4612,0),MATCH('EPS 3.1.3'!AF$1,NoSettings_v3!$C$1:$AH$1,0)),"")</f>
        <v>266504000000000</v>
      </c>
      <c r="AG749" s="157">
        <f>IFERROR(INDEX(NoSettings_v3!$C$2:$AH$4612,MATCH('EPS 3.1.3'!$B749,NoSettings_v3!$A$2:$A$4612,0),MATCH('EPS 3.1.3'!AG$1,NoSettings_v3!$C$1:$AH$1,0)),"")</f>
        <v>270326000000000</v>
      </c>
      <c r="AH749" s="157">
        <f>IFERROR(INDEX(NoSettings_v3!$C$2:$AH$4612,MATCH('EPS 3.1.3'!$B749,NoSettings_v3!$A$2:$A$4612,0),MATCH('EPS 3.1.3'!AH$1,NoSettings_v3!$C$1:$AH$1,0)),"")</f>
        <v>274147000000000</v>
      </c>
      <c r="AI749" s="157">
        <f>IFERROR(INDEX(NoSettings_v3!$C$2:$AH$4612,MATCH('EPS 3.1.3'!$B749,NoSettings_v3!$A$2:$A$4612,0),MATCH('EPS 3.1.3'!AI$1,NoSettings_v3!$C$1:$AH$1,0)),"")</f>
        <v>277934000000000</v>
      </c>
    </row>
    <row r="750" spans="2:35" x14ac:dyDescent="0.35">
      <c r="B750" s="161" t="s">
        <v>1373</v>
      </c>
      <c r="C750" s="127" t="s">
        <v>964</v>
      </c>
      <c r="D750" s="157">
        <f>IFERROR(INDEX(NoSettings_v3!$C$2:$AH$4612,MATCH('EPS 3.1.3'!$B750,NoSettings_v3!$A$2:$A$4612,0),MATCH('EPS 3.1.3'!D$1,NoSettings_v3!$C$1:$AH$1,0)),"")</f>
        <v>0</v>
      </c>
      <c r="E750" s="157">
        <f>IFERROR(INDEX(NoSettings_v3!$C$2:$AH$4612,MATCH('EPS 3.1.3'!$B750,NoSettings_v3!$A$2:$A$4612,0),MATCH('EPS 3.1.3'!E$1,NoSettings_v3!$C$1:$AH$1,0)),"")</f>
        <v>0</v>
      </c>
      <c r="F750" s="157">
        <f>IFERROR(INDEX(NoSettings_v3!$C$2:$AH$4612,MATCH('EPS 3.1.3'!$B750,NoSettings_v3!$A$2:$A$4612,0),MATCH('EPS 3.1.3'!F$1,NoSettings_v3!$C$1:$AH$1,0)),"")</f>
        <v>0</v>
      </c>
      <c r="G750" s="157">
        <f>IFERROR(INDEX(NoSettings_v3!$C$2:$AH$4612,MATCH('EPS 3.1.3'!$B750,NoSettings_v3!$A$2:$A$4612,0),MATCH('EPS 3.1.3'!G$1,NoSettings_v3!$C$1:$AH$1,0)),"")</f>
        <v>0</v>
      </c>
      <c r="H750" s="157">
        <f>IFERROR(INDEX(NoSettings_v3!$C$2:$AH$4612,MATCH('EPS 3.1.3'!$B750,NoSettings_v3!$A$2:$A$4612,0),MATCH('EPS 3.1.3'!H$1,NoSettings_v3!$C$1:$AH$1,0)),"")</f>
        <v>0</v>
      </c>
      <c r="I750" s="157">
        <f>IFERROR(INDEX(NoSettings_v3!$C$2:$AH$4612,MATCH('EPS 3.1.3'!$B750,NoSettings_v3!$A$2:$A$4612,0),MATCH('EPS 3.1.3'!I$1,NoSettings_v3!$C$1:$AH$1,0)),"")</f>
        <v>0</v>
      </c>
      <c r="J750" s="157">
        <f>IFERROR(INDEX(NoSettings_v3!$C$2:$AH$4612,MATCH('EPS 3.1.3'!$B750,NoSettings_v3!$A$2:$A$4612,0),MATCH('EPS 3.1.3'!J$1,NoSettings_v3!$C$1:$AH$1,0)),"")</f>
        <v>0</v>
      </c>
      <c r="K750" s="157">
        <f>IFERROR(INDEX(NoSettings_v3!$C$2:$AH$4612,MATCH('EPS 3.1.3'!$B750,NoSettings_v3!$A$2:$A$4612,0),MATCH('EPS 3.1.3'!K$1,NoSettings_v3!$C$1:$AH$1,0)),"")</f>
        <v>0</v>
      </c>
      <c r="L750" s="157">
        <f>IFERROR(INDEX(NoSettings_v3!$C$2:$AH$4612,MATCH('EPS 3.1.3'!$B750,NoSettings_v3!$A$2:$A$4612,0),MATCH('EPS 3.1.3'!L$1,NoSettings_v3!$C$1:$AH$1,0)),"")</f>
        <v>0</v>
      </c>
      <c r="M750" s="157">
        <f>IFERROR(INDEX(NoSettings_v3!$C$2:$AH$4612,MATCH('EPS 3.1.3'!$B750,NoSettings_v3!$A$2:$A$4612,0),MATCH('EPS 3.1.3'!M$1,NoSettings_v3!$C$1:$AH$1,0)),"")</f>
        <v>0</v>
      </c>
      <c r="N750" s="157">
        <f>IFERROR(INDEX(NoSettings_v3!$C$2:$AH$4612,MATCH('EPS 3.1.3'!$B750,NoSettings_v3!$A$2:$A$4612,0),MATCH('EPS 3.1.3'!N$1,NoSettings_v3!$C$1:$AH$1,0)),"")</f>
        <v>0</v>
      </c>
      <c r="O750" s="157">
        <f>IFERROR(INDEX(NoSettings_v3!$C$2:$AH$4612,MATCH('EPS 3.1.3'!$B750,NoSettings_v3!$A$2:$A$4612,0),MATCH('EPS 3.1.3'!O$1,NoSettings_v3!$C$1:$AH$1,0)),"")</f>
        <v>0</v>
      </c>
      <c r="P750" s="157">
        <f>IFERROR(INDEX(NoSettings_v3!$C$2:$AH$4612,MATCH('EPS 3.1.3'!$B750,NoSettings_v3!$A$2:$A$4612,0),MATCH('EPS 3.1.3'!P$1,NoSettings_v3!$C$1:$AH$1,0)),"")</f>
        <v>0</v>
      </c>
      <c r="Q750" s="157">
        <f>IFERROR(INDEX(NoSettings_v3!$C$2:$AH$4612,MATCH('EPS 3.1.3'!$B750,NoSettings_v3!$A$2:$A$4612,0),MATCH('EPS 3.1.3'!Q$1,NoSettings_v3!$C$1:$AH$1,0)),"")</f>
        <v>0</v>
      </c>
      <c r="R750" s="157">
        <f>IFERROR(INDEX(NoSettings_v3!$C$2:$AH$4612,MATCH('EPS 3.1.3'!$B750,NoSettings_v3!$A$2:$A$4612,0),MATCH('EPS 3.1.3'!R$1,NoSettings_v3!$C$1:$AH$1,0)),"")</f>
        <v>0</v>
      </c>
      <c r="S750" s="157">
        <f>IFERROR(INDEX(NoSettings_v3!$C$2:$AH$4612,MATCH('EPS 3.1.3'!$B750,NoSettings_v3!$A$2:$A$4612,0),MATCH('EPS 3.1.3'!S$1,NoSettings_v3!$C$1:$AH$1,0)),"")</f>
        <v>0</v>
      </c>
      <c r="T750" s="157">
        <f>IFERROR(INDEX(NoSettings_v3!$C$2:$AH$4612,MATCH('EPS 3.1.3'!$B750,NoSettings_v3!$A$2:$A$4612,0),MATCH('EPS 3.1.3'!T$1,NoSettings_v3!$C$1:$AH$1,0)),"")</f>
        <v>0</v>
      </c>
      <c r="U750" s="157">
        <f>IFERROR(INDEX(NoSettings_v3!$C$2:$AH$4612,MATCH('EPS 3.1.3'!$B750,NoSettings_v3!$A$2:$A$4612,0),MATCH('EPS 3.1.3'!U$1,NoSettings_v3!$C$1:$AH$1,0)),"")</f>
        <v>0</v>
      </c>
      <c r="V750" s="157">
        <f>IFERROR(INDEX(NoSettings_v3!$C$2:$AH$4612,MATCH('EPS 3.1.3'!$B750,NoSettings_v3!$A$2:$A$4612,0),MATCH('EPS 3.1.3'!V$1,NoSettings_v3!$C$1:$AH$1,0)),"")</f>
        <v>0</v>
      </c>
      <c r="W750" s="157">
        <f>IFERROR(INDEX(NoSettings_v3!$C$2:$AH$4612,MATCH('EPS 3.1.3'!$B750,NoSettings_v3!$A$2:$A$4612,0),MATCH('EPS 3.1.3'!W$1,NoSettings_v3!$C$1:$AH$1,0)),"")</f>
        <v>0</v>
      </c>
      <c r="X750" s="157">
        <f>IFERROR(INDEX(NoSettings_v3!$C$2:$AH$4612,MATCH('EPS 3.1.3'!$B750,NoSettings_v3!$A$2:$A$4612,0),MATCH('EPS 3.1.3'!X$1,NoSettings_v3!$C$1:$AH$1,0)),"")</f>
        <v>0</v>
      </c>
      <c r="Y750" s="157">
        <f>IFERROR(INDEX(NoSettings_v3!$C$2:$AH$4612,MATCH('EPS 3.1.3'!$B750,NoSettings_v3!$A$2:$A$4612,0),MATCH('EPS 3.1.3'!Y$1,NoSettings_v3!$C$1:$AH$1,0)),"")</f>
        <v>0</v>
      </c>
      <c r="Z750" s="157">
        <f>IFERROR(INDEX(NoSettings_v3!$C$2:$AH$4612,MATCH('EPS 3.1.3'!$B750,NoSettings_v3!$A$2:$A$4612,0),MATCH('EPS 3.1.3'!Z$1,NoSettings_v3!$C$1:$AH$1,0)),"")</f>
        <v>0</v>
      </c>
      <c r="AA750" s="157">
        <f>IFERROR(INDEX(NoSettings_v3!$C$2:$AH$4612,MATCH('EPS 3.1.3'!$B750,NoSettings_v3!$A$2:$A$4612,0),MATCH('EPS 3.1.3'!AA$1,NoSettings_v3!$C$1:$AH$1,0)),"")</f>
        <v>0</v>
      </c>
      <c r="AB750" s="157">
        <f>IFERROR(INDEX(NoSettings_v3!$C$2:$AH$4612,MATCH('EPS 3.1.3'!$B750,NoSettings_v3!$A$2:$A$4612,0),MATCH('EPS 3.1.3'!AB$1,NoSettings_v3!$C$1:$AH$1,0)),"")</f>
        <v>0</v>
      </c>
      <c r="AC750" s="157">
        <f>IFERROR(INDEX(NoSettings_v3!$C$2:$AH$4612,MATCH('EPS 3.1.3'!$B750,NoSettings_v3!$A$2:$A$4612,0),MATCH('EPS 3.1.3'!AC$1,NoSettings_v3!$C$1:$AH$1,0)),"")</f>
        <v>0</v>
      </c>
      <c r="AD750" s="157">
        <f>IFERROR(INDEX(NoSettings_v3!$C$2:$AH$4612,MATCH('EPS 3.1.3'!$B750,NoSettings_v3!$A$2:$A$4612,0),MATCH('EPS 3.1.3'!AD$1,NoSettings_v3!$C$1:$AH$1,0)),"")</f>
        <v>0</v>
      </c>
      <c r="AE750" s="157">
        <f>IFERROR(INDEX(NoSettings_v3!$C$2:$AH$4612,MATCH('EPS 3.1.3'!$B750,NoSettings_v3!$A$2:$A$4612,0),MATCH('EPS 3.1.3'!AE$1,NoSettings_v3!$C$1:$AH$1,0)),"")</f>
        <v>0</v>
      </c>
      <c r="AF750" s="157">
        <f>IFERROR(INDEX(NoSettings_v3!$C$2:$AH$4612,MATCH('EPS 3.1.3'!$B750,NoSettings_v3!$A$2:$A$4612,0),MATCH('EPS 3.1.3'!AF$1,NoSettings_v3!$C$1:$AH$1,0)),"")</f>
        <v>0</v>
      </c>
      <c r="AG750" s="157">
        <f>IFERROR(INDEX(NoSettings_v3!$C$2:$AH$4612,MATCH('EPS 3.1.3'!$B750,NoSettings_v3!$A$2:$A$4612,0),MATCH('EPS 3.1.3'!AG$1,NoSettings_v3!$C$1:$AH$1,0)),"")</f>
        <v>0</v>
      </c>
      <c r="AH750" s="157">
        <f>IFERROR(INDEX(NoSettings_v3!$C$2:$AH$4612,MATCH('EPS 3.1.3'!$B750,NoSettings_v3!$A$2:$A$4612,0),MATCH('EPS 3.1.3'!AH$1,NoSettings_v3!$C$1:$AH$1,0)),"")</f>
        <v>0</v>
      </c>
      <c r="AI750" s="157">
        <f>IFERROR(INDEX(NoSettings_v3!$C$2:$AH$4612,MATCH('EPS 3.1.3'!$B750,NoSettings_v3!$A$2:$A$4612,0),MATCH('EPS 3.1.3'!AI$1,NoSettings_v3!$C$1:$AH$1,0)),"")</f>
        <v>0</v>
      </c>
    </row>
    <row r="751" spans="2:35" x14ac:dyDescent="0.35">
      <c r="B751" s="161" t="s">
        <v>1374</v>
      </c>
      <c r="C751" s="127" t="s">
        <v>964</v>
      </c>
      <c r="D751" s="157">
        <f>IFERROR(INDEX(NoSettings_v3!$C$2:$AH$4612,MATCH('EPS 3.1.3'!$B751,NoSettings_v3!$A$2:$A$4612,0),MATCH('EPS 3.1.3'!D$1,NoSettings_v3!$C$1:$AH$1,0)),"")</f>
        <v>0</v>
      </c>
      <c r="E751" s="157">
        <f>IFERROR(INDEX(NoSettings_v3!$C$2:$AH$4612,MATCH('EPS 3.1.3'!$B751,NoSettings_v3!$A$2:$A$4612,0),MATCH('EPS 3.1.3'!E$1,NoSettings_v3!$C$1:$AH$1,0)),"")</f>
        <v>0</v>
      </c>
      <c r="F751" s="157">
        <f>IFERROR(INDEX(NoSettings_v3!$C$2:$AH$4612,MATCH('EPS 3.1.3'!$B751,NoSettings_v3!$A$2:$A$4612,0),MATCH('EPS 3.1.3'!F$1,NoSettings_v3!$C$1:$AH$1,0)),"")</f>
        <v>0</v>
      </c>
      <c r="G751" s="157">
        <f>IFERROR(INDEX(NoSettings_v3!$C$2:$AH$4612,MATCH('EPS 3.1.3'!$B751,NoSettings_v3!$A$2:$A$4612,0),MATCH('EPS 3.1.3'!G$1,NoSettings_v3!$C$1:$AH$1,0)),"")</f>
        <v>0</v>
      </c>
      <c r="H751" s="157">
        <f>IFERROR(INDEX(NoSettings_v3!$C$2:$AH$4612,MATCH('EPS 3.1.3'!$B751,NoSettings_v3!$A$2:$A$4612,0),MATCH('EPS 3.1.3'!H$1,NoSettings_v3!$C$1:$AH$1,0)),"")</f>
        <v>0</v>
      </c>
      <c r="I751" s="157">
        <f>IFERROR(INDEX(NoSettings_v3!$C$2:$AH$4612,MATCH('EPS 3.1.3'!$B751,NoSettings_v3!$A$2:$A$4612,0),MATCH('EPS 3.1.3'!I$1,NoSettings_v3!$C$1:$AH$1,0)),"")</f>
        <v>0</v>
      </c>
      <c r="J751" s="157">
        <f>IFERROR(INDEX(NoSettings_v3!$C$2:$AH$4612,MATCH('EPS 3.1.3'!$B751,NoSettings_v3!$A$2:$A$4612,0),MATCH('EPS 3.1.3'!J$1,NoSettings_v3!$C$1:$AH$1,0)),"")</f>
        <v>0</v>
      </c>
      <c r="K751" s="157">
        <f>IFERROR(INDEX(NoSettings_v3!$C$2:$AH$4612,MATCH('EPS 3.1.3'!$B751,NoSettings_v3!$A$2:$A$4612,0),MATCH('EPS 3.1.3'!K$1,NoSettings_v3!$C$1:$AH$1,0)),"")</f>
        <v>0</v>
      </c>
      <c r="L751" s="157">
        <f>IFERROR(INDEX(NoSettings_v3!$C$2:$AH$4612,MATCH('EPS 3.1.3'!$B751,NoSettings_v3!$A$2:$A$4612,0),MATCH('EPS 3.1.3'!L$1,NoSettings_v3!$C$1:$AH$1,0)),"")</f>
        <v>0</v>
      </c>
      <c r="M751" s="157">
        <f>IFERROR(INDEX(NoSettings_v3!$C$2:$AH$4612,MATCH('EPS 3.1.3'!$B751,NoSettings_v3!$A$2:$A$4612,0),MATCH('EPS 3.1.3'!M$1,NoSettings_v3!$C$1:$AH$1,0)),"")</f>
        <v>0</v>
      </c>
      <c r="N751" s="157">
        <f>IFERROR(INDEX(NoSettings_v3!$C$2:$AH$4612,MATCH('EPS 3.1.3'!$B751,NoSettings_v3!$A$2:$A$4612,0),MATCH('EPS 3.1.3'!N$1,NoSettings_v3!$C$1:$AH$1,0)),"")</f>
        <v>0</v>
      </c>
      <c r="O751" s="157">
        <f>IFERROR(INDEX(NoSettings_v3!$C$2:$AH$4612,MATCH('EPS 3.1.3'!$B751,NoSettings_v3!$A$2:$A$4612,0),MATCH('EPS 3.1.3'!O$1,NoSettings_v3!$C$1:$AH$1,0)),"")</f>
        <v>0</v>
      </c>
      <c r="P751" s="157">
        <f>IFERROR(INDEX(NoSettings_v3!$C$2:$AH$4612,MATCH('EPS 3.1.3'!$B751,NoSettings_v3!$A$2:$A$4612,0),MATCH('EPS 3.1.3'!P$1,NoSettings_v3!$C$1:$AH$1,0)),"")</f>
        <v>0</v>
      </c>
      <c r="Q751" s="157">
        <f>IFERROR(INDEX(NoSettings_v3!$C$2:$AH$4612,MATCH('EPS 3.1.3'!$B751,NoSettings_v3!$A$2:$A$4612,0),MATCH('EPS 3.1.3'!Q$1,NoSettings_v3!$C$1:$AH$1,0)),"")</f>
        <v>0</v>
      </c>
      <c r="R751" s="157">
        <f>IFERROR(INDEX(NoSettings_v3!$C$2:$AH$4612,MATCH('EPS 3.1.3'!$B751,NoSettings_v3!$A$2:$A$4612,0),MATCH('EPS 3.1.3'!R$1,NoSettings_v3!$C$1:$AH$1,0)),"")</f>
        <v>0</v>
      </c>
      <c r="S751" s="157">
        <f>IFERROR(INDEX(NoSettings_v3!$C$2:$AH$4612,MATCH('EPS 3.1.3'!$B751,NoSettings_v3!$A$2:$A$4612,0),MATCH('EPS 3.1.3'!S$1,NoSettings_v3!$C$1:$AH$1,0)),"")</f>
        <v>0</v>
      </c>
      <c r="T751" s="157">
        <f>IFERROR(INDEX(NoSettings_v3!$C$2:$AH$4612,MATCH('EPS 3.1.3'!$B751,NoSettings_v3!$A$2:$A$4612,0),MATCH('EPS 3.1.3'!T$1,NoSettings_v3!$C$1:$AH$1,0)),"")</f>
        <v>0</v>
      </c>
      <c r="U751" s="157">
        <f>IFERROR(INDEX(NoSettings_v3!$C$2:$AH$4612,MATCH('EPS 3.1.3'!$B751,NoSettings_v3!$A$2:$A$4612,0),MATCH('EPS 3.1.3'!U$1,NoSettings_v3!$C$1:$AH$1,0)),"")</f>
        <v>0</v>
      </c>
      <c r="V751" s="157">
        <f>IFERROR(INDEX(NoSettings_v3!$C$2:$AH$4612,MATCH('EPS 3.1.3'!$B751,NoSettings_v3!$A$2:$A$4612,0),MATCH('EPS 3.1.3'!V$1,NoSettings_v3!$C$1:$AH$1,0)),"")</f>
        <v>0</v>
      </c>
      <c r="W751" s="157">
        <f>IFERROR(INDEX(NoSettings_v3!$C$2:$AH$4612,MATCH('EPS 3.1.3'!$B751,NoSettings_v3!$A$2:$A$4612,0),MATCH('EPS 3.1.3'!W$1,NoSettings_v3!$C$1:$AH$1,0)),"")</f>
        <v>0</v>
      </c>
      <c r="X751" s="157">
        <f>IFERROR(INDEX(NoSettings_v3!$C$2:$AH$4612,MATCH('EPS 3.1.3'!$B751,NoSettings_v3!$A$2:$A$4612,0),MATCH('EPS 3.1.3'!X$1,NoSettings_v3!$C$1:$AH$1,0)),"")</f>
        <v>0</v>
      </c>
      <c r="Y751" s="157">
        <f>IFERROR(INDEX(NoSettings_v3!$C$2:$AH$4612,MATCH('EPS 3.1.3'!$B751,NoSettings_v3!$A$2:$A$4612,0),MATCH('EPS 3.1.3'!Y$1,NoSettings_v3!$C$1:$AH$1,0)),"")</f>
        <v>0</v>
      </c>
      <c r="Z751" s="157">
        <f>IFERROR(INDEX(NoSettings_v3!$C$2:$AH$4612,MATCH('EPS 3.1.3'!$B751,NoSettings_v3!$A$2:$A$4612,0),MATCH('EPS 3.1.3'!Z$1,NoSettings_v3!$C$1:$AH$1,0)),"")</f>
        <v>0</v>
      </c>
      <c r="AA751" s="157">
        <f>IFERROR(INDEX(NoSettings_v3!$C$2:$AH$4612,MATCH('EPS 3.1.3'!$B751,NoSettings_v3!$A$2:$A$4612,0),MATCH('EPS 3.1.3'!AA$1,NoSettings_v3!$C$1:$AH$1,0)),"")</f>
        <v>0</v>
      </c>
      <c r="AB751" s="157">
        <f>IFERROR(INDEX(NoSettings_v3!$C$2:$AH$4612,MATCH('EPS 3.1.3'!$B751,NoSettings_v3!$A$2:$A$4612,0),MATCH('EPS 3.1.3'!AB$1,NoSettings_v3!$C$1:$AH$1,0)),"")</f>
        <v>0</v>
      </c>
      <c r="AC751" s="157">
        <f>IFERROR(INDEX(NoSettings_v3!$C$2:$AH$4612,MATCH('EPS 3.1.3'!$B751,NoSettings_v3!$A$2:$A$4612,0),MATCH('EPS 3.1.3'!AC$1,NoSettings_v3!$C$1:$AH$1,0)),"")</f>
        <v>0</v>
      </c>
      <c r="AD751" s="157">
        <f>IFERROR(INDEX(NoSettings_v3!$C$2:$AH$4612,MATCH('EPS 3.1.3'!$B751,NoSettings_v3!$A$2:$A$4612,0),MATCH('EPS 3.1.3'!AD$1,NoSettings_v3!$C$1:$AH$1,0)),"")</f>
        <v>0</v>
      </c>
      <c r="AE751" s="157">
        <f>IFERROR(INDEX(NoSettings_v3!$C$2:$AH$4612,MATCH('EPS 3.1.3'!$B751,NoSettings_v3!$A$2:$A$4612,0),MATCH('EPS 3.1.3'!AE$1,NoSettings_v3!$C$1:$AH$1,0)),"")</f>
        <v>0</v>
      </c>
      <c r="AF751" s="157">
        <f>IFERROR(INDEX(NoSettings_v3!$C$2:$AH$4612,MATCH('EPS 3.1.3'!$B751,NoSettings_v3!$A$2:$A$4612,0),MATCH('EPS 3.1.3'!AF$1,NoSettings_v3!$C$1:$AH$1,0)),"")</f>
        <v>0</v>
      </c>
      <c r="AG751" s="157">
        <f>IFERROR(INDEX(NoSettings_v3!$C$2:$AH$4612,MATCH('EPS 3.1.3'!$B751,NoSettings_v3!$A$2:$A$4612,0),MATCH('EPS 3.1.3'!AG$1,NoSettings_v3!$C$1:$AH$1,0)),"")</f>
        <v>0</v>
      </c>
      <c r="AH751" s="157">
        <f>IFERROR(INDEX(NoSettings_v3!$C$2:$AH$4612,MATCH('EPS 3.1.3'!$B751,NoSettings_v3!$A$2:$A$4612,0),MATCH('EPS 3.1.3'!AH$1,NoSettings_v3!$C$1:$AH$1,0)),"")</f>
        <v>0</v>
      </c>
      <c r="AI751" s="157">
        <f>IFERROR(INDEX(NoSettings_v3!$C$2:$AH$4612,MATCH('EPS 3.1.3'!$B751,NoSettings_v3!$A$2:$A$4612,0),MATCH('EPS 3.1.3'!AI$1,NoSettings_v3!$C$1:$AH$1,0)),"")</f>
        <v>0</v>
      </c>
    </row>
    <row r="752" spans="2:35" x14ac:dyDescent="0.35">
      <c r="B752" s="161" t="s">
        <v>760</v>
      </c>
      <c r="C752" s="127" t="s">
        <v>964</v>
      </c>
      <c r="D752" s="157">
        <f>IFERROR(INDEX(NoSettings_v3!$C$2:$AH$4612,MATCH('EPS 3.1.3'!$B752,NoSettings_v3!$A$2:$A$4612,0),MATCH('EPS 3.1.3'!D$1,NoSettings_v3!$C$1:$AH$1,0)),"")</f>
        <v>0</v>
      </c>
      <c r="E752" s="157">
        <f>IFERROR(INDEX(NoSettings_v3!$C$2:$AH$4612,MATCH('EPS 3.1.3'!$B752,NoSettings_v3!$A$2:$A$4612,0),MATCH('EPS 3.1.3'!E$1,NoSettings_v3!$C$1:$AH$1,0)),"")</f>
        <v>0</v>
      </c>
      <c r="F752" s="157">
        <f>IFERROR(INDEX(NoSettings_v3!$C$2:$AH$4612,MATCH('EPS 3.1.3'!$B752,NoSettings_v3!$A$2:$A$4612,0),MATCH('EPS 3.1.3'!F$1,NoSettings_v3!$C$1:$AH$1,0)),"")</f>
        <v>0</v>
      </c>
      <c r="G752" s="157">
        <f>IFERROR(INDEX(NoSettings_v3!$C$2:$AH$4612,MATCH('EPS 3.1.3'!$B752,NoSettings_v3!$A$2:$A$4612,0),MATCH('EPS 3.1.3'!G$1,NoSettings_v3!$C$1:$AH$1,0)),"")</f>
        <v>0</v>
      </c>
      <c r="H752" s="157">
        <f>IFERROR(INDEX(NoSettings_v3!$C$2:$AH$4612,MATCH('EPS 3.1.3'!$B752,NoSettings_v3!$A$2:$A$4612,0),MATCH('EPS 3.1.3'!H$1,NoSettings_v3!$C$1:$AH$1,0)),"")</f>
        <v>0</v>
      </c>
      <c r="I752" s="157">
        <f>IFERROR(INDEX(NoSettings_v3!$C$2:$AH$4612,MATCH('EPS 3.1.3'!$B752,NoSettings_v3!$A$2:$A$4612,0),MATCH('EPS 3.1.3'!I$1,NoSettings_v3!$C$1:$AH$1,0)),"")</f>
        <v>0</v>
      </c>
      <c r="J752" s="157">
        <f>IFERROR(INDEX(NoSettings_v3!$C$2:$AH$4612,MATCH('EPS 3.1.3'!$B752,NoSettings_v3!$A$2:$A$4612,0),MATCH('EPS 3.1.3'!J$1,NoSettings_v3!$C$1:$AH$1,0)),"")</f>
        <v>0</v>
      </c>
      <c r="K752" s="157">
        <f>IFERROR(INDEX(NoSettings_v3!$C$2:$AH$4612,MATCH('EPS 3.1.3'!$B752,NoSettings_v3!$A$2:$A$4612,0),MATCH('EPS 3.1.3'!K$1,NoSettings_v3!$C$1:$AH$1,0)),"")</f>
        <v>0</v>
      </c>
      <c r="L752" s="157">
        <f>IFERROR(INDEX(NoSettings_v3!$C$2:$AH$4612,MATCH('EPS 3.1.3'!$B752,NoSettings_v3!$A$2:$A$4612,0),MATCH('EPS 3.1.3'!L$1,NoSettings_v3!$C$1:$AH$1,0)),"")</f>
        <v>0</v>
      </c>
      <c r="M752" s="157">
        <f>IFERROR(INDEX(NoSettings_v3!$C$2:$AH$4612,MATCH('EPS 3.1.3'!$B752,NoSettings_v3!$A$2:$A$4612,0),MATCH('EPS 3.1.3'!M$1,NoSettings_v3!$C$1:$AH$1,0)),"")</f>
        <v>0</v>
      </c>
      <c r="N752" s="157">
        <f>IFERROR(INDEX(NoSettings_v3!$C$2:$AH$4612,MATCH('EPS 3.1.3'!$B752,NoSettings_v3!$A$2:$A$4612,0),MATCH('EPS 3.1.3'!N$1,NoSettings_v3!$C$1:$AH$1,0)),"")</f>
        <v>0</v>
      </c>
      <c r="O752" s="157">
        <f>IFERROR(INDEX(NoSettings_v3!$C$2:$AH$4612,MATCH('EPS 3.1.3'!$B752,NoSettings_v3!$A$2:$A$4612,0),MATCH('EPS 3.1.3'!O$1,NoSettings_v3!$C$1:$AH$1,0)),"")</f>
        <v>0</v>
      </c>
      <c r="P752" s="157">
        <f>IFERROR(INDEX(NoSettings_v3!$C$2:$AH$4612,MATCH('EPS 3.1.3'!$B752,NoSettings_v3!$A$2:$A$4612,0),MATCH('EPS 3.1.3'!P$1,NoSettings_v3!$C$1:$AH$1,0)),"")</f>
        <v>0</v>
      </c>
      <c r="Q752" s="157">
        <f>IFERROR(INDEX(NoSettings_v3!$C$2:$AH$4612,MATCH('EPS 3.1.3'!$B752,NoSettings_v3!$A$2:$A$4612,0),MATCH('EPS 3.1.3'!Q$1,NoSettings_v3!$C$1:$AH$1,0)),"")</f>
        <v>0</v>
      </c>
      <c r="R752" s="157">
        <f>IFERROR(INDEX(NoSettings_v3!$C$2:$AH$4612,MATCH('EPS 3.1.3'!$B752,NoSettings_v3!$A$2:$A$4612,0),MATCH('EPS 3.1.3'!R$1,NoSettings_v3!$C$1:$AH$1,0)),"")</f>
        <v>0</v>
      </c>
      <c r="S752" s="157">
        <f>IFERROR(INDEX(NoSettings_v3!$C$2:$AH$4612,MATCH('EPS 3.1.3'!$B752,NoSettings_v3!$A$2:$A$4612,0),MATCH('EPS 3.1.3'!S$1,NoSettings_v3!$C$1:$AH$1,0)),"")</f>
        <v>0</v>
      </c>
      <c r="T752" s="157">
        <f>IFERROR(INDEX(NoSettings_v3!$C$2:$AH$4612,MATCH('EPS 3.1.3'!$B752,NoSettings_v3!$A$2:$A$4612,0),MATCH('EPS 3.1.3'!T$1,NoSettings_v3!$C$1:$AH$1,0)),"")</f>
        <v>0</v>
      </c>
      <c r="U752" s="157">
        <f>IFERROR(INDEX(NoSettings_v3!$C$2:$AH$4612,MATCH('EPS 3.1.3'!$B752,NoSettings_v3!$A$2:$A$4612,0),MATCH('EPS 3.1.3'!U$1,NoSettings_v3!$C$1:$AH$1,0)),"")</f>
        <v>0</v>
      </c>
      <c r="V752" s="157">
        <f>IFERROR(INDEX(NoSettings_v3!$C$2:$AH$4612,MATCH('EPS 3.1.3'!$B752,NoSettings_v3!$A$2:$A$4612,0),MATCH('EPS 3.1.3'!V$1,NoSettings_v3!$C$1:$AH$1,0)),"")</f>
        <v>0</v>
      </c>
      <c r="W752" s="157">
        <f>IFERROR(INDEX(NoSettings_v3!$C$2:$AH$4612,MATCH('EPS 3.1.3'!$B752,NoSettings_v3!$A$2:$A$4612,0),MATCH('EPS 3.1.3'!W$1,NoSettings_v3!$C$1:$AH$1,0)),"")</f>
        <v>0</v>
      </c>
      <c r="X752" s="157">
        <f>IFERROR(INDEX(NoSettings_v3!$C$2:$AH$4612,MATCH('EPS 3.1.3'!$B752,NoSettings_v3!$A$2:$A$4612,0),MATCH('EPS 3.1.3'!X$1,NoSettings_v3!$C$1:$AH$1,0)),"")</f>
        <v>0</v>
      </c>
      <c r="Y752" s="157">
        <f>IFERROR(INDEX(NoSettings_v3!$C$2:$AH$4612,MATCH('EPS 3.1.3'!$B752,NoSettings_v3!$A$2:$A$4612,0),MATCH('EPS 3.1.3'!Y$1,NoSettings_v3!$C$1:$AH$1,0)),"")</f>
        <v>0</v>
      </c>
      <c r="Z752" s="157">
        <f>IFERROR(INDEX(NoSettings_v3!$C$2:$AH$4612,MATCH('EPS 3.1.3'!$B752,NoSettings_v3!$A$2:$A$4612,0),MATCH('EPS 3.1.3'!Z$1,NoSettings_v3!$C$1:$AH$1,0)),"")</f>
        <v>0</v>
      </c>
      <c r="AA752" s="157">
        <f>IFERROR(INDEX(NoSettings_v3!$C$2:$AH$4612,MATCH('EPS 3.1.3'!$B752,NoSettings_v3!$A$2:$A$4612,0),MATCH('EPS 3.1.3'!AA$1,NoSettings_v3!$C$1:$AH$1,0)),"")</f>
        <v>0</v>
      </c>
      <c r="AB752" s="157">
        <f>IFERROR(INDEX(NoSettings_v3!$C$2:$AH$4612,MATCH('EPS 3.1.3'!$B752,NoSettings_v3!$A$2:$A$4612,0),MATCH('EPS 3.1.3'!AB$1,NoSettings_v3!$C$1:$AH$1,0)),"")</f>
        <v>0</v>
      </c>
      <c r="AC752" s="157">
        <f>IFERROR(INDEX(NoSettings_v3!$C$2:$AH$4612,MATCH('EPS 3.1.3'!$B752,NoSettings_v3!$A$2:$A$4612,0),MATCH('EPS 3.1.3'!AC$1,NoSettings_v3!$C$1:$AH$1,0)),"")</f>
        <v>0</v>
      </c>
      <c r="AD752" s="157">
        <f>IFERROR(INDEX(NoSettings_v3!$C$2:$AH$4612,MATCH('EPS 3.1.3'!$B752,NoSettings_v3!$A$2:$A$4612,0),MATCH('EPS 3.1.3'!AD$1,NoSettings_v3!$C$1:$AH$1,0)),"")</f>
        <v>0</v>
      </c>
      <c r="AE752" s="157">
        <f>IFERROR(INDEX(NoSettings_v3!$C$2:$AH$4612,MATCH('EPS 3.1.3'!$B752,NoSettings_v3!$A$2:$A$4612,0),MATCH('EPS 3.1.3'!AE$1,NoSettings_v3!$C$1:$AH$1,0)),"")</f>
        <v>0</v>
      </c>
      <c r="AF752" s="157">
        <f>IFERROR(INDEX(NoSettings_v3!$C$2:$AH$4612,MATCH('EPS 3.1.3'!$B752,NoSettings_v3!$A$2:$A$4612,0),MATCH('EPS 3.1.3'!AF$1,NoSettings_v3!$C$1:$AH$1,0)),"")</f>
        <v>0</v>
      </c>
      <c r="AG752" s="157">
        <f>IFERROR(INDEX(NoSettings_v3!$C$2:$AH$4612,MATCH('EPS 3.1.3'!$B752,NoSettings_v3!$A$2:$A$4612,0),MATCH('EPS 3.1.3'!AG$1,NoSettings_v3!$C$1:$AH$1,0)),"")</f>
        <v>0</v>
      </c>
      <c r="AH752" s="157">
        <f>IFERROR(INDEX(NoSettings_v3!$C$2:$AH$4612,MATCH('EPS 3.1.3'!$B752,NoSettings_v3!$A$2:$A$4612,0),MATCH('EPS 3.1.3'!AH$1,NoSettings_v3!$C$1:$AH$1,0)),"")</f>
        <v>0</v>
      </c>
      <c r="AI752" s="157">
        <f>IFERROR(INDEX(NoSettings_v3!$C$2:$AH$4612,MATCH('EPS 3.1.3'!$B752,NoSettings_v3!$A$2:$A$4612,0),MATCH('EPS 3.1.3'!AI$1,NoSettings_v3!$C$1:$AH$1,0)),"")</f>
        <v>0</v>
      </c>
    </row>
    <row r="753" spans="1:35" x14ac:dyDescent="0.35">
      <c r="B753" s="161" t="s">
        <v>761</v>
      </c>
      <c r="C753" s="127" t="s">
        <v>964</v>
      </c>
      <c r="D753" s="157">
        <f>IFERROR(INDEX(NoSettings_v3!$C$2:$AH$4612,MATCH('EPS 3.1.3'!$B753,NoSettings_v3!$A$2:$A$4612,0),MATCH('EPS 3.1.3'!D$1,NoSettings_v3!$C$1:$AH$1,0)),"")</f>
        <v>0</v>
      </c>
      <c r="E753" s="157">
        <f>IFERROR(INDEX(NoSettings_v3!$C$2:$AH$4612,MATCH('EPS 3.1.3'!$B753,NoSettings_v3!$A$2:$A$4612,0),MATCH('EPS 3.1.3'!E$1,NoSettings_v3!$C$1:$AH$1,0)),"")</f>
        <v>0</v>
      </c>
      <c r="F753" s="157">
        <f>IFERROR(INDEX(NoSettings_v3!$C$2:$AH$4612,MATCH('EPS 3.1.3'!$B753,NoSettings_v3!$A$2:$A$4612,0),MATCH('EPS 3.1.3'!F$1,NoSettings_v3!$C$1:$AH$1,0)),"")</f>
        <v>0</v>
      </c>
      <c r="G753" s="157">
        <f>IFERROR(INDEX(NoSettings_v3!$C$2:$AH$4612,MATCH('EPS 3.1.3'!$B753,NoSettings_v3!$A$2:$A$4612,0),MATCH('EPS 3.1.3'!G$1,NoSettings_v3!$C$1:$AH$1,0)),"")</f>
        <v>0</v>
      </c>
      <c r="H753" s="157">
        <f>IFERROR(INDEX(NoSettings_v3!$C$2:$AH$4612,MATCH('EPS 3.1.3'!$B753,NoSettings_v3!$A$2:$A$4612,0),MATCH('EPS 3.1.3'!H$1,NoSettings_v3!$C$1:$AH$1,0)),"")</f>
        <v>0</v>
      </c>
      <c r="I753" s="157">
        <f>IFERROR(INDEX(NoSettings_v3!$C$2:$AH$4612,MATCH('EPS 3.1.3'!$B753,NoSettings_v3!$A$2:$A$4612,0),MATCH('EPS 3.1.3'!I$1,NoSettings_v3!$C$1:$AH$1,0)),"")</f>
        <v>0</v>
      </c>
      <c r="J753" s="157">
        <f>IFERROR(INDEX(NoSettings_v3!$C$2:$AH$4612,MATCH('EPS 3.1.3'!$B753,NoSettings_v3!$A$2:$A$4612,0),MATCH('EPS 3.1.3'!J$1,NoSettings_v3!$C$1:$AH$1,0)),"")</f>
        <v>0</v>
      </c>
      <c r="K753" s="157">
        <f>IFERROR(INDEX(NoSettings_v3!$C$2:$AH$4612,MATCH('EPS 3.1.3'!$B753,NoSettings_v3!$A$2:$A$4612,0),MATCH('EPS 3.1.3'!K$1,NoSettings_v3!$C$1:$AH$1,0)),"")</f>
        <v>0</v>
      </c>
      <c r="L753" s="157">
        <f>IFERROR(INDEX(NoSettings_v3!$C$2:$AH$4612,MATCH('EPS 3.1.3'!$B753,NoSettings_v3!$A$2:$A$4612,0),MATCH('EPS 3.1.3'!L$1,NoSettings_v3!$C$1:$AH$1,0)),"")</f>
        <v>0</v>
      </c>
      <c r="M753" s="157">
        <f>IFERROR(INDEX(NoSettings_v3!$C$2:$AH$4612,MATCH('EPS 3.1.3'!$B753,NoSettings_v3!$A$2:$A$4612,0),MATCH('EPS 3.1.3'!M$1,NoSettings_v3!$C$1:$AH$1,0)),"")</f>
        <v>0</v>
      </c>
      <c r="N753" s="157">
        <f>IFERROR(INDEX(NoSettings_v3!$C$2:$AH$4612,MATCH('EPS 3.1.3'!$B753,NoSettings_v3!$A$2:$A$4612,0),MATCH('EPS 3.1.3'!N$1,NoSettings_v3!$C$1:$AH$1,0)),"")</f>
        <v>0</v>
      </c>
      <c r="O753" s="157">
        <f>IFERROR(INDEX(NoSettings_v3!$C$2:$AH$4612,MATCH('EPS 3.1.3'!$B753,NoSettings_v3!$A$2:$A$4612,0),MATCH('EPS 3.1.3'!O$1,NoSettings_v3!$C$1:$AH$1,0)),"")</f>
        <v>0</v>
      </c>
      <c r="P753" s="157">
        <f>IFERROR(INDEX(NoSettings_v3!$C$2:$AH$4612,MATCH('EPS 3.1.3'!$B753,NoSettings_v3!$A$2:$A$4612,0),MATCH('EPS 3.1.3'!P$1,NoSettings_v3!$C$1:$AH$1,0)),"")</f>
        <v>0</v>
      </c>
      <c r="Q753" s="157">
        <f>IFERROR(INDEX(NoSettings_v3!$C$2:$AH$4612,MATCH('EPS 3.1.3'!$B753,NoSettings_v3!$A$2:$A$4612,0),MATCH('EPS 3.1.3'!Q$1,NoSettings_v3!$C$1:$AH$1,0)),"")</f>
        <v>0</v>
      </c>
      <c r="R753" s="157">
        <f>IFERROR(INDEX(NoSettings_v3!$C$2:$AH$4612,MATCH('EPS 3.1.3'!$B753,NoSettings_v3!$A$2:$A$4612,0),MATCH('EPS 3.1.3'!R$1,NoSettings_v3!$C$1:$AH$1,0)),"")</f>
        <v>0</v>
      </c>
      <c r="S753" s="157">
        <f>IFERROR(INDEX(NoSettings_v3!$C$2:$AH$4612,MATCH('EPS 3.1.3'!$B753,NoSettings_v3!$A$2:$A$4612,0),MATCH('EPS 3.1.3'!S$1,NoSettings_v3!$C$1:$AH$1,0)),"")</f>
        <v>0</v>
      </c>
      <c r="T753" s="157">
        <f>IFERROR(INDEX(NoSettings_v3!$C$2:$AH$4612,MATCH('EPS 3.1.3'!$B753,NoSettings_v3!$A$2:$A$4612,0),MATCH('EPS 3.1.3'!T$1,NoSettings_v3!$C$1:$AH$1,0)),"")</f>
        <v>0</v>
      </c>
      <c r="U753" s="157">
        <f>IFERROR(INDEX(NoSettings_v3!$C$2:$AH$4612,MATCH('EPS 3.1.3'!$B753,NoSettings_v3!$A$2:$A$4612,0),MATCH('EPS 3.1.3'!U$1,NoSettings_v3!$C$1:$AH$1,0)),"")</f>
        <v>0</v>
      </c>
      <c r="V753" s="157">
        <f>IFERROR(INDEX(NoSettings_v3!$C$2:$AH$4612,MATCH('EPS 3.1.3'!$B753,NoSettings_v3!$A$2:$A$4612,0),MATCH('EPS 3.1.3'!V$1,NoSettings_v3!$C$1:$AH$1,0)),"")</f>
        <v>0</v>
      </c>
      <c r="W753" s="157">
        <f>IFERROR(INDEX(NoSettings_v3!$C$2:$AH$4612,MATCH('EPS 3.1.3'!$B753,NoSettings_v3!$A$2:$A$4612,0),MATCH('EPS 3.1.3'!W$1,NoSettings_v3!$C$1:$AH$1,0)),"")</f>
        <v>0</v>
      </c>
      <c r="X753" s="157">
        <f>IFERROR(INDEX(NoSettings_v3!$C$2:$AH$4612,MATCH('EPS 3.1.3'!$B753,NoSettings_v3!$A$2:$A$4612,0),MATCH('EPS 3.1.3'!X$1,NoSettings_v3!$C$1:$AH$1,0)),"")</f>
        <v>0</v>
      </c>
      <c r="Y753" s="157">
        <f>IFERROR(INDEX(NoSettings_v3!$C$2:$AH$4612,MATCH('EPS 3.1.3'!$B753,NoSettings_v3!$A$2:$A$4612,0),MATCH('EPS 3.1.3'!Y$1,NoSettings_v3!$C$1:$AH$1,0)),"")</f>
        <v>0</v>
      </c>
      <c r="Z753" s="157">
        <f>IFERROR(INDEX(NoSettings_v3!$C$2:$AH$4612,MATCH('EPS 3.1.3'!$B753,NoSettings_v3!$A$2:$A$4612,0),MATCH('EPS 3.1.3'!Z$1,NoSettings_v3!$C$1:$AH$1,0)),"")</f>
        <v>0</v>
      </c>
      <c r="AA753" s="157">
        <f>IFERROR(INDEX(NoSettings_v3!$C$2:$AH$4612,MATCH('EPS 3.1.3'!$B753,NoSettings_v3!$A$2:$A$4612,0),MATCH('EPS 3.1.3'!AA$1,NoSettings_v3!$C$1:$AH$1,0)),"")</f>
        <v>0</v>
      </c>
      <c r="AB753" s="157">
        <f>IFERROR(INDEX(NoSettings_v3!$C$2:$AH$4612,MATCH('EPS 3.1.3'!$B753,NoSettings_v3!$A$2:$A$4612,0),MATCH('EPS 3.1.3'!AB$1,NoSettings_v3!$C$1:$AH$1,0)),"")</f>
        <v>0</v>
      </c>
      <c r="AC753" s="157">
        <f>IFERROR(INDEX(NoSettings_v3!$C$2:$AH$4612,MATCH('EPS 3.1.3'!$B753,NoSettings_v3!$A$2:$A$4612,0),MATCH('EPS 3.1.3'!AC$1,NoSettings_v3!$C$1:$AH$1,0)),"")</f>
        <v>0</v>
      </c>
      <c r="AD753" s="157">
        <f>IFERROR(INDEX(NoSettings_v3!$C$2:$AH$4612,MATCH('EPS 3.1.3'!$B753,NoSettings_v3!$A$2:$A$4612,0),MATCH('EPS 3.1.3'!AD$1,NoSettings_v3!$C$1:$AH$1,0)),"")</f>
        <v>0</v>
      </c>
      <c r="AE753" s="157">
        <f>IFERROR(INDEX(NoSettings_v3!$C$2:$AH$4612,MATCH('EPS 3.1.3'!$B753,NoSettings_v3!$A$2:$A$4612,0),MATCH('EPS 3.1.3'!AE$1,NoSettings_v3!$C$1:$AH$1,0)),"")</f>
        <v>0</v>
      </c>
      <c r="AF753" s="157">
        <f>IFERROR(INDEX(NoSettings_v3!$C$2:$AH$4612,MATCH('EPS 3.1.3'!$B753,NoSettings_v3!$A$2:$A$4612,0),MATCH('EPS 3.1.3'!AF$1,NoSettings_v3!$C$1:$AH$1,0)),"")</f>
        <v>0</v>
      </c>
      <c r="AG753" s="157">
        <f>IFERROR(INDEX(NoSettings_v3!$C$2:$AH$4612,MATCH('EPS 3.1.3'!$B753,NoSettings_v3!$A$2:$A$4612,0),MATCH('EPS 3.1.3'!AG$1,NoSettings_v3!$C$1:$AH$1,0)),"")</f>
        <v>0</v>
      </c>
      <c r="AH753" s="157">
        <f>IFERROR(INDEX(NoSettings_v3!$C$2:$AH$4612,MATCH('EPS 3.1.3'!$B753,NoSettings_v3!$A$2:$A$4612,0),MATCH('EPS 3.1.3'!AH$1,NoSettings_v3!$C$1:$AH$1,0)),"")</f>
        <v>0</v>
      </c>
      <c r="AI753" s="157">
        <f>IFERROR(INDEX(NoSettings_v3!$C$2:$AH$4612,MATCH('EPS 3.1.3'!$B753,NoSettings_v3!$A$2:$A$4612,0),MATCH('EPS 3.1.3'!AI$1,NoSettings_v3!$C$1:$AH$1,0)),"")</f>
        <v>0</v>
      </c>
    </row>
    <row r="754" spans="1:35" x14ac:dyDescent="0.35">
      <c r="B754" s="161" t="s">
        <v>762</v>
      </c>
      <c r="C754" s="127" t="s">
        <v>964</v>
      </c>
      <c r="D754" s="157">
        <f>IFERROR(INDEX(NoSettings_v3!$C$2:$AH$4612,MATCH('EPS 3.1.3'!$B754,NoSettings_v3!$A$2:$A$4612,0),MATCH('EPS 3.1.3'!D$1,NoSettings_v3!$C$1:$AH$1,0)),"")</f>
        <v>0</v>
      </c>
      <c r="E754" s="157">
        <f>IFERROR(INDEX(NoSettings_v3!$C$2:$AH$4612,MATCH('EPS 3.1.3'!$B754,NoSettings_v3!$A$2:$A$4612,0),MATCH('EPS 3.1.3'!E$1,NoSettings_v3!$C$1:$AH$1,0)),"")</f>
        <v>0</v>
      </c>
      <c r="F754" s="157">
        <f>IFERROR(INDEX(NoSettings_v3!$C$2:$AH$4612,MATCH('EPS 3.1.3'!$B754,NoSettings_v3!$A$2:$A$4612,0),MATCH('EPS 3.1.3'!F$1,NoSettings_v3!$C$1:$AH$1,0)),"")</f>
        <v>0</v>
      </c>
      <c r="G754" s="157">
        <f>IFERROR(INDEX(NoSettings_v3!$C$2:$AH$4612,MATCH('EPS 3.1.3'!$B754,NoSettings_v3!$A$2:$A$4612,0),MATCH('EPS 3.1.3'!G$1,NoSettings_v3!$C$1:$AH$1,0)),"")</f>
        <v>0</v>
      </c>
      <c r="H754" s="157">
        <f>IFERROR(INDEX(NoSettings_v3!$C$2:$AH$4612,MATCH('EPS 3.1.3'!$B754,NoSettings_v3!$A$2:$A$4612,0),MATCH('EPS 3.1.3'!H$1,NoSettings_v3!$C$1:$AH$1,0)),"")</f>
        <v>0</v>
      </c>
      <c r="I754" s="157">
        <f>IFERROR(INDEX(NoSettings_v3!$C$2:$AH$4612,MATCH('EPS 3.1.3'!$B754,NoSettings_v3!$A$2:$A$4612,0),MATCH('EPS 3.1.3'!I$1,NoSettings_v3!$C$1:$AH$1,0)),"")</f>
        <v>0</v>
      </c>
      <c r="J754" s="157">
        <f>IFERROR(INDEX(NoSettings_v3!$C$2:$AH$4612,MATCH('EPS 3.1.3'!$B754,NoSettings_v3!$A$2:$A$4612,0),MATCH('EPS 3.1.3'!J$1,NoSettings_v3!$C$1:$AH$1,0)),"")</f>
        <v>0</v>
      </c>
      <c r="K754" s="157">
        <f>IFERROR(INDEX(NoSettings_v3!$C$2:$AH$4612,MATCH('EPS 3.1.3'!$B754,NoSettings_v3!$A$2:$A$4612,0),MATCH('EPS 3.1.3'!K$1,NoSettings_v3!$C$1:$AH$1,0)),"")</f>
        <v>0</v>
      </c>
      <c r="L754" s="157">
        <f>IFERROR(INDEX(NoSettings_v3!$C$2:$AH$4612,MATCH('EPS 3.1.3'!$B754,NoSettings_v3!$A$2:$A$4612,0),MATCH('EPS 3.1.3'!L$1,NoSettings_v3!$C$1:$AH$1,0)),"")</f>
        <v>0</v>
      </c>
      <c r="M754" s="157">
        <f>IFERROR(INDEX(NoSettings_v3!$C$2:$AH$4612,MATCH('EPS 3.1.3'!$B754,NoSettings_v3!$A$2:$A$4612,0),MATCH('EPS 3.1.3'!M$1,NoSettings_v3!$C$1:$AH$1,0)),"")</f>
        <v>0</v>
      </c>
      <c r="N754" s="157">
        <f>IFERROR(INDEX(NoSettings_v3!$C$2:$AH$4612,MATCH('EPS 3.1.3'!$B754,NoSettings_v3!$A$2:$A$4612,0),MATCH('EPS 3.1.3'!N$1,NoSettings_v3!$C$1:$AH$1,0)),"")</f>
        <v>0</v>
      </c>
      <c r="O754" s="157">
        <f>IFERROR(INDEX(NoSettings_v3!$C$2:$AH$4612,MATCH('EPS 3.1.3'!$B754,NoSettings_v3!$A$2:$A$4612,0),MATCH('EPS 3.1.3'!O$1,NoSettings_v3!$C$1:$AH$1,0)),"")</f>
        <v>0</v>
      </c>
      <c r="P754" s="157">
        <f>IFERROR(INDEX(NoSettings_v3!$C$2:$AH$4612,MATCH('EPS 3.1.3'!$B754,NoSettings_v3!$A$2:$A$4612,0),MATCH('EPS 3.1.3'!P$1,NoSettings_v3!$C$1:$AH$1,0)),"")</f>
        <v>0</v>
      </c>
      <c r="Q754" s="157">
        <f>IFERROR(INDEX(NoSettings_v3!$C$2:$AH$4612,MATCH('EPS 3.1.3'!$B754,NoSettings_v3!$A$2:$A$4612,0),MATCH('EPS 3.1.3'!Q$1,NoSettings_v3!$C$1:$AH$1,0)),"")</f>
        <v>0</v>
      </c>
      <c r="R754" s="157">
        <f>IFERROR(INDEX(NoSettings_v3!$C$2:$AH$4612,MATCH('EPS 3.1.3'!$B754,NoSettings_v3!$A$2:$A$4612,0),MATCH('EPS 3.1.3'!R$1,NoSettings_v3!$C$1:$AH$1,0)),"")</f>
        <v>0</v>
      </c>
      <c r="S754" s="157">
        <f>IFERROR(INDEX(NoSettings_v3!$C$2:$AH$4612,MATCH('EPS 3.1.3'!$B754,NoSettings_v3!$A$2:$A$4612,0),MATCH('EPS 3.1.3'!S$1,NoSettings_v3!$C$1:$AH$1,0)),"")</f>
        <v>0</v>
      </c>
      <c r="T754" s="157">
        <f>IFERROR(INDEX(NoSettings_v3!$C$2:$AH$4612,MATCH('EPS 3.1.3'!$B754,NoSettings_v3!$A$2:$A$4612,0),MATCH('EPS 3.1.3'!T$1,NoSettings_v3!$C$1:$AH$1,0)),"")</f>
        <v>0</v>
      </c>
      <c r="U754" s="157">
        <f>IFERROR(INDEX(NoSettings_v3!$C$2:$AH$4612,MATCH('EPS 3.1.3'!$B754,NoSettings_v3!$A$2:$A$4612,0),MATCH('EPS 3.1.3'!U$1,NoSettings_v3!$C$1:$AH$1,0)),"")</f>
        <v>0</v>
      </c>
      <c r="V754" s="157">
        <f>IFERROR(INDEX(NoSettings_v3!$C$2:$AH$4612,MATCH('EPS 3.1.3'!$B754,NoSettings_v3!$A$2:$A$4612,0),MATCH('EPS 3.1.3'!V$1,NoSettings_v3!$C$1:$AH$1,0)),"")</f>
        <v>0</v>
      </c>
      <c r="W754" s="157">
        <f>IFERROR(INDEX(NoSettings_v3!$C$2:$AH$4612,MATCH('EPS 3.1.3'!$B754,NoSettings_v3!$A$2:$A$4612,0),MATCH('EPS 3.1.3'!W$1,NoSettings_v3!$C$1:$AH$1,0)),"")</f>
        <v>0</v>
      </c>
      <c r="X754" s="157">
        <f>IFERROR(INDEX(NoSettings_v3!$C$2:$AH$4612,MATCH('EPS 3.1.3'!$B754,NoSettings_v3!$A$2:$A$4612,0),MATCH('EPS 3.1.3'!X$1,NoSettings_v3!$C$1:$AH$1,0)),"")</f>
        <v>0</v>
      </c>
      <c r="Y754" s="157">
        <f>IFERROR(INDEX(NoSettings_v3!$C$2:$AH$4612,MATCH('EPS 3.1.3'!$B754,NoSettings_v3!$A$2:$A$4612,0),MATCH('EPS 3.1.3'!Y$1,NoSettings_v3!$C$1:$AH$1,0)),"")</f>
        <v>0</v>
      </c>
      <c r="Z754" s="157">
        <f>IFERROR(INDEX(NoSettings_v3!$C$2:$AH$4612,MATCH('EPS 3.1.3'!$B754,NoSettings_v3!$A$2:$A$4612,0),MATCH('EPS 3.1.3'!Z$1,NoSettings_v3!$C$1:$AH$1,0)),"")</f>
        <v>0</v>
      </c>
      <c r="AA754" s="157">
        <f>IFERROR(INDEX(NoSettings_v3!$C$2:$AH$4612,MATCH('EPS 3.1.3'!$B754,NoSettings_v3!$A$2:$A$4612,0),MATCH('EPS 3.1.3'!AA$1,NoSettings_v3!$C$1:$AH$1,0)),"")</f>
        <v>0</v>
      </c>
      <c r="AB754" s="157">
        <f>IFERROR(INDEX(NoSettings_v3!$C$2:$AH$4612,MATCH('EPS 3.1.3'!$B754,NoSettings_v3!$A$2:$A$4612,0),MATCH('EPS 3.1.3'!AB$1,NoSettings_v3!$C$1:$AH$1,0)),"")</f>
        <v>0</v>
      </c>
      <c r="AC754" s="157">
        <f>IFERROR(INDEX(NoSettings_v3!$C$2:$AH$4612,MATCH('EPS 3.1.3'!$B754,NoSettings_v3!$A$2:$A$4612,0),MATCH('EPS 3.1.3'!AC$1,NoSettings_v3!$C$1:$AH$1,0)),"")</f>
        <v>0</v>
      </c>
      <c r="AD754" s="157">
        <f>IFERROR(INDEX(NoSettings_v3!$C$2:$AH$4612,MATCH('EPS 3.1.3'!$B754,NoSettings_v3!$A$2:$A$4612,0),MATCH('EPS 3.1.3'!AD$1,NoSettings_v3!$C$1:$AH$1,0)),"")</f>
        <v>0</v>
      </c>
      <c r="AE754" s="157">
        <f>IFERROR(INDEX(NoSettings_v3!$C$2:$AH$4612,MATCH('EPS 3.1.3'!$B754,NoSettings_v3!$A$2:$A$4612,0),MATCH('EPS 3.1.3'!AE$1,NoSettings_v3!$C$1:$AH$1,0)),"")</f>
        <v>0</v>
      </c>
      <c r="AF754" s="157">
        <f>IFERROR(INDEX(NoSettings_v3!$C$2:$AH$4612,MATCH('EPS 3.1.3'!$B754,NoSettings_v3!$A$2:$A$4612,0),MATCH('EPS 3.1.3'!AF$1,NoSettings_v3!$C$1:$AH$1,0)),"")</f>
        <v>0</v>
      </c>
      <c r="AG754" s="157">
        <f>IFERROR(INDEX(NoSettings_v3!$C$2:$AH$4612,MATCH('EPS 3.1.3'!$B754,NoSettings_v3!$A$2:$A$4612,0),MATCH('EPS 3.1.3'!AG$1,NoSettings_v3!$C$1:$AH$1,0)),"")</f>
        <v>0</v>
      </c>
      <c r="AH754" s="157">
        <f>IFERROR(INDEX(NoSettings_v3!$C$2:$AH$4612,MATCH('EPS 3.1.3'!$B754,NoSettings_v3!$A$2:$A$4612,0),MATCH('EPS 3.1.3'!AH$1,NoSettings_v3!$C$1:$AH$1,0)),"")</f>
        <v>0</v>
      </c>
      <c r="AI754" s="157">
        <f>IFERROR(INDEX(NoSettings_v3!$C$2:$AH$4612,MATCH('EPS 3.1.3'!$B754,NoSettings_v3!$A$2:$A$4612,0),MATCH('EPS 3.1.3'!AI$1,NoSettings_v3!$C$1:$AH$1,0)),"")</f>
        <v>0</v>
      </c>
    </row>
    <row r="755" spans="1:35" x14ac:dyDescent="0.35">
      <c r="B755" s="161" t="s">
        <v>763</v>
      </c>
      <c r="C755" s="127" t="s">
        <v>964</v>
      </c>
      <c r="D755" s="157">
        <f>IFERROR(INDEX(NoSettings_v3!$C$2:$AH$4612,MATCH('EPS 3.1.3'!$B755,NoSettings_v3!$A$2:$A$4612,0),MATCH('EPS 3.1.3'!D$1,NoSettings_v3!$C$1:$AH$1,0)),"")</f>
        <v>0</v>
      </c>
      <c r="E755" s="157">
        <f>IFERROR(INDEX(NoSettings_v3!$C$2:$AH$4612,MATCH('EPS 3.1.3'!$B755,NoSettings_v3!$A$2:$A$4612,0),MATCH('EPS 3.1.3'!E$1,NoSettings_v3!$C$1:$AH$1,0)),"")</f>
        <v>0</v>
      </c>
      <c r="F755" s="157">
        <f>IFERROR(INDEX(NoSettings_v3!$C$2:$AH$4612,MATCH('EPS 3.1.3'!$B755,NoSettings_v3!$A$2:$A$4612,0),MATCH('EPS 3.1.3'!F$1,NoSettings_v3!$C$1:$AH$1,0)),"")</f>
        <v>0</v>
      </c>
      <c r="G755" s="157">
        <f>IFERROR(INDEX(NoSettings_v3!$C$2:$AH$4612,MATCH('EPS 3.1.3'!$B755,NoSettings_v3!$A$2:$A$4612,0),MATCH('EPS 3.1.3'!G$1,NoSettings_v3!$C$1:$AH$1,0)),"")</f>
        <v>0</v>
      </c>
      <c r="H755" s="157">
        <f>IFERROR(INDEX(NoSettings_v3!$C$2:$AH$4612,MATCH('EPS 3.1.3'!$B755,NoSettings_v3!$A$2:$A$4612,0),MATCH('EPS 3.1.3'!H$1,NoSettings_v3!$C$1:$AH$1,0)),"")</f>
        <v>0</v>
      </c>
      <c r="I755" s="157">
        <f>IFERROR(INDEX(NoSettings_v3!$C$2:$AH$4612,MATCH('EPS 3.1.3'!$B755,NoSettings_v3!$A$2:$A$4612,0),MATCH('EPS 3.1.3'!I$1,NoSettings_v3!$C$1:$AH$1,0)),"")</f>
        <v>0</v>
      </c>
      <c r="J755" s="157">
        <f>IFERROR(INDEX(NoSettings_v3!$C$2:$AH$4612,MATCH('EPS 3.1.3'!$B755,NoSettings_v3!$A$2:$A$4612,0),MATCH('EPS 3.1.3'!J$1,NoSettings_v3!$C$1:$AH$1,0)),"")</f>
        <v>0</v>
      </c>
      <c r="K755" s="157">
        <f>IFERROR(INDEX(NoSettings_v3!$C$2:$AH$4612,MATCH('EPS 3.1.3'!$B755,NoSettings_v3!$A$2:$A$4612,0),MATCH('EPS 3.1.3'!K$1,NoSettings_v3!$C$1:$AH$1,0)),"")</f>
        <v>0</v>
      </c>
      <c r="L755" s="157">
        <f>IFERROR(INDEX(NoSettings_v3!$C$2:$AH$4612,MATCH('EPS 3.1.3'!$B755,NoSettings_v3!$A$2:$A$4612,0),MATCH('EPS 3.1.3'!L$1,NoSettings_v3!$C$1:$AH$1,0)),"")</f>
        <v>0</v>
      </c>
      <c r="M755" s="157">
        <f>IFERROR(INDEX(NoSettings_v3!$C$2:$AH$4612,MATCH('EPS 3.1.3'!$B755,NoSettings_v3!$A$2:$A$4612,0),MATCH('EPS 3.1.3'!M$1,NoSettings_v3!$C$1:$AH$1,0)),"")</f>
        <v>0</v>
      </c>
      <c r="N755" s="157">
        <f>IFERROR(INDEX(NoSettings_v3!$C$2:$AH$4612,MATCH('EPS 3.1.3'!$B755,NoSettings_v3!$A$2:$A$4612,0),MATCH('EPS 3.1.3'!N$1,NoSettings_v3!$C$1:$AH$1,0)),"")</f>
        <v>0</v>
      </c>
      <c r="O755" s="157">
        <f>IFERROR(INDEX(NoSettings_v3!$C$2:$AH$4612,MATCH('EPS 3.1.3'!$B755,NoSettings_v3!$A$2:$A$4612,0),MATCH('EPS 3.1.3'!O$1,NoSettings_v3!$C$1:$AH$1,0)),"")</f>
        <v>0</v>
      </c>
      <c r="P755" s="157">
        <f>IFERROR(INDEX(NoSettings_v3!$C$2:$AH$4612,MATCH('EPS 3.1.3'!$B755,NoSettings_v3!$A$2:$A$4612,0),MATCH('EPS 3.1.3'!P$1,NoSettings_v3!$C$1:$AH$1,0)),"")</f>
        <v>0</v>
      </c>
      <c r="Q755" s="157">
        <f>IFERROR(INDEX(NoSettings_v3!$C$2:$AH$4612,MATCH('EPS 3.1.3'!$B755,NoSettings_v3!$A$2:$A$4612,0),MATCH('EPS 3.1.3'!Q$1,NoSettings_v3!$C$1:$AH$1,0)),"")</f>
        <v>0</v>
      </c>
      <c r="R755" s="157">
        <f>IFERROR(INDEX(NoSettings_v3!$C$2:$AH$4612,MATCH('EPS 3.1.3'!$B755,NoSettings_v3!$A$2:$A$4612,0),MATCH('EPS 3.1.3'!R$1,NoSettings_v3!$C$1:$AH$1,0)),"")</f>
        <v>0</v>
      </c>
      <c r="S755" s="157">
        <f>IFERROR(INDEX(NoSettings_v3!$C$2:$AH$4612,MATCH('EPS 3.1.3'!$B755,NoSettings_v3!$A$2:$A$4612,0),MATCH('EPS 3.1.3'!S$1,NoSettings_v3!$C$1:$AH$1,0)),"")</f>
        <v>0</v>
      </c>
      <c r="T755" s="157">
        <f>IFERROR(INDEX(NoSettings_v3!$C$2:$AH$4612,MATCH('EPS 3.1.3'!$B755,NoSettings_v3!$A$2:$A$4612,0),MATCH('EPS 3.1.3'!T$1,NoSettings_v3!$C$1:$AH$1,0)),"")</f>
        <v>0</v>
      </c>
      <c r="U755" s="157">
        <f>IFERROR(INDEX(NoSettings_v3!$C$2:$AH$4612,MATCH('EPS 3.1.3'!$B755,NoSettings_v3!$A$2:$A$4612,0),MATCH('EPS 3.1.3'!U$1,NoSettings_v3!$C$1:$AH$1,0)),"")</f>
        <v>0</v>
      </c>
      <c r="V755" s="157">
        <f>IFERROR(INDEX(NoSettings_v3!$C$2:$AH$4612,MATCH('EPS 3.1.3'!$B755,NoSettings_v3!$A$2:$A$4612,0),MATCH('EPS 3.1.3'!V$1,NoSettings_v3!$C$1:$AH$1,0)),"")</f>
        <v>0</v>
      </c>
      <c r="W755" s="157">
        <f>IFERROR(INDEX(NoSettings_v3!$C$2:$AH$4612,MATCH('EPS 3.1.3'!$B755,NoSettings_v3!$A$2:$A$4612,0),MATCH('EPS 3.1.3'!W$1,NoSettings_v3!$C$1:$AH$1,0)),"")</f>
        <v>0</v>
      </c>
      <c r="X755" s="157">
        <f>IFERROR(INDEX(NoSettings_v3!$C$2:$AH$4612,MATCH('EPS 3.1.3'!$B755,NoSettings_v3!$A$2:$A$4612,0),MATCH('EPS 3.1.3'!X$1,NoSettings_v3!$C$1:$AH$1,0)),"")</f>
        <v>0</v>
      </c>
      <c r="Y755" s="157">
        <f>IFERROR(INDEX(NoSettings_v3!$C$2:$AH$4612,MATCH('EPS 3.1.3'!$B755,NoSettings_v3!$A$2:$A$4612,0),MATCH('EPS 3.1.3'!Y$1,NoSettings_v3!$C$1:$AH$1,0)),"")</f>
        <v>0</v>
      </c>
      <c r="Z755" s="157">
        <f>IFERROR(INDEX(NoSettings_v3!$C$2:$AH$4612,MATCH('EPS 3.1.3'!$B755,NoSettings_v3!$A$2:$A$4612,0),MATCH('EPS 3.1.3'!Z$1,NoSettings_v3!$C$1:$AH$1,0)),"")</f>
        <v>0</v>
      </c>
      <c r="AA755" s="157">
        <f>IFERROR(INDEX(NoSettings_v3!$C$2:$AH$4612,MATCH('EPS 3.1.3'!$B755,NoSettings_v3!$A$2:$A$4612,0),MATCH('EPS 3.1.3'!AA$1,NoSettings_v3!$C$1:$AH$1,0)),"")</f>
        <v>0</v>
      </c>
      <c r="AB755" s="157">
        <f>IFERROR(INDEX(NoSettings_v3!$C$2:$AH$4612,MATCH('EPS 3.1.3'!$B755,NoSettings_v3!$A$2:$A$4612,0),MATCH('EPS 3.1.3'!AB$1,NoSettings_v3!$C$1:$AH$1,0)),"")</f>
        <v>0</v>
      </c>
      <c r="AC755" s="157">
        <f>IFERROR(INDEX(NoSettings_v3!$C$2:$AH$4612,MATCH('EPS 3.1.3'!$B755,NoSettings_v3!$A$2:$A$4612,0),MATCH('EPS 3.1.3'!AC$1,NoSettings_v3!$C$1:$AH$1,0)),"")</f>
        <v>0</v>
      </c>
      <c r="AD755" s="157">
        <f>IFERROR(INDEX(NoSettings_v3!$C$2:$AH$4612,MATCH('EPS 3.1.3'!$B755,NoSettings_v3!$A$2:$A$4612,0),MATCH('EPS 3.1.3'!AD$1,NoSettings_v3!$C$1:$AH$1,0)),"")</f>
        <v>0</v>
      </c>
      <c r="AE755" s="157">
        <f>IFERROR(INDEX(NoSettings_v3!$C$2:$AH$4612,MATCH('EPS 3.1.3'!$B755,NoSettings_v3!$A$2:$A$4612,0),MATCH('EPS 3.1.3'!AE$1,NoSettings_v3!$C$1:$AH$1,0)),"")</f>
        <v>0</v>
      </c>
      <c r="AF755" s="157">
        <f>IFERROR(INDEX(NoSettings_v3!$C$2:$AH$4612,MATCH('EPS 3.1.3'!$B755,NoSettings_v3!$A$2:$A$4612,0),MATCH('EPS 3.1.3'!AF$1,NoSettings_v3!$C$1:$AH$1,0)),"")</f>
        <v>0</v>
      </c>
      <c r="AG755" s="157">
        <f>IFERROR(INDEX(NoSettings_v3!$C$2:$AH$4612,MATCH('EPS 3.1.3'!$B755,NoSettings_v3!$A$2:$A$4612,0),MATCH('EPS 3.1.3'!AG$1,NoSettings_v3!$C$1:$AH$1,0)),"")</f>
        <v>0</v>
      </c>
      <c r="AH755" s="157">
        <f>IFERROR(INDEX(NoSettings_v3!$C$2:$AH$4612,MATCH('EPS 3.1.3'!$B755,NoSettings_v3!$A$2:$A$4612,0),MATCH('EPS 3.1.3'!AH$1,NoSettings_v3!$C$1:$AH$1,0)),"")</f>
        <v>0</v>
      </c>
      <c r="AI755" s="157">
        <f>IFERROR(INDEX(NoSettings_v3!$C$2:$AH$4612,MATCH('EPS 3.1.3'!$B755,NoSettings_v3!$A$2:$A$4612,0),MATCH('EPS 3.1.3'!AI$1,NoSettings_v3!$C$1:$AH$1,0)),"")</f>
        <v>0</v>
      </c>
    </row>
    <row r="756" spans="1:35" x14ac:dyDescent="0.35">
      <c r="B756" s="161" t="s">
        <v>764</v>
      </c>
      <c r="C756" s="127" t="s">
        <v>964</v>
      </c>
      <c r="D756" s="157">
        <f>IFERROR(INDEX(NoSettings_v3!$C$2:$AH$4612,MATCH('EPS 3.1.3'!$B756,NoSettings_v3!$A$2:$A$4612,0),MATCH('EPS 3.1.3'!D$1,NoSettings_v3!$C$1:$AH$1,0)),"")</f>
        <v>0</v>
      </c>
      <c r="E756" s="157">
        <f>IFERROR(INDEX(NoSettings_v3!$C$2:$AH$4612,MATCH('EPS 3.1.3'!$B756,NoSettings_v3!$A$2:$A$4612,0),MATCH('EPS 3.1.3'!E$1,NoSettings_v3!$C$1:$AH$1,0)),"")</f>
        <v>0</v>
      </c>
      <c r="F756" s="157">
        <f>IFERROR(INDEX(NoSettings_v3!$C$2:$AH$4612,MATCH('EPS 3.1.3'!$B756,NoSettings_v3!$A$2:$A$4612,0),MATCH('EPS 3.1.3'!F$1,NoSettings_v3!$C$1:$AH$1,0)),"")</f>
        <v>0</v>
      </c>
      <c r="G756" s="157">
        <f>IFERROR(INDEX(NoSettings_v3!$C$2:$AH$4612,MATCH('EPS 3.1.3'!$B756,NoSettings_v3!$A$2:$A$4612,0),MATCH('EPS 3.1.3'!G$1,NoSettings_v3!$C$1:$AH$1,0)),"")</f>
        <v>0</v>
      </c>
      <c r="H756" s="157">
        <f>IFERROR(INDEX(NoSettings_v3!$C$2:$AH$4612,MATCH('EPS 3.1.3'!$B756,NoSettings_v3!$A$2:$A$4612,0),MATCH('EPS 3.1.3'!H$1,NoSettings_v3!$C$1:$AH$1,0)),"")</f>
        <v>0</v>
      </c>
      <c r="I756" s="157">
        <f>IFERROR(INDEX(NoSettings_v3!$C$2:$AH$4612,MATCH('EPS 3.1.3'!$B756,NoSettings_v3!$A$2:$A$4612,0),MATCH('EPS 3.1.3'!I$1,NoSettings_v3!$C$1:$AH$1,0)),"")</f>
        <v>0</v>
      </c>
      <c r="J756" s="157">
        <f>IFERROR(INDEX(NoSettings_v3!$C$2:$AH$4612,MATCH('EPS 3.1.3'!$B756,NoSettings_v3!$A$2:$A$4612,0),MATCH('EPS 3.1.3'!J$1,NoSettings_v3!$C$1:$AH$1,0)),"")</f>
        <v>0</v>
      </c>
      <c r="K756" s="157">
        <f>IFERROR(INDEX(NoSettings_v3!$C$2:$AH$4612,MATCH('EPS 3.1.3'!$B756,NoSettings_v3!$A$2:$A$4612,0),MATCH('EPS 3.1.3'!K$1,NoSettings_v3!$C$1:$AH$1,0)),"")</f>
        <v>0</v>
      </c>
      <c r="L756" s="157">
        <f>IFERROR(INDEX(NoSettings_v3!$C$2:$AH$4612,MATCH('EPS 3.1.3'!$B756,NoSettings_v3!$A$2:$A$4612,0),MATCH('EPS 3.1.3'!L$1,NoSettings_v3!$C$1:$AH$1,0)),"")</f>
        <v>0</v>
      </c>
      <c r="M756" s="157">
        <f>IFERROR(INDEX(NoSettings_v3!$C$2:$AH$4612,MATCH('EPS 3.1.3'!$B756,NoSettings_v3!$A$2:$A$4612,0),MATCH('EPS 3.1.3'!M$1,NoSettings_v3!$C$1:$AH$1,0)),"")</f>
        <v>0</v>
      </c>
      <c r="N756" s="157">
        <f>IFERROR(INDEX(NoSettings_v3!$C$2:$AH$4612,MATCH('EPS 3.1.3'!$B756,NoSettings_v3!$A$2:$A$4612,0),MATCH('EPS 3.1.3'!N$1,NoSettings_v3!$C$1:$AH$1,0)),"")</f>
        <v>0</v>
      </c>
      <c r="O756" s="157">
        <f>IFERROR(INDEX(NoSettings_v3!$C$2:$AH$4612,MATCH('EPS 3.1.3'!$B756,NoSettings_v3!$A$2:$A$4612,0),MATCH('EPS 3.1.3'!O$1,NoSettings_v3!$C$1:$AH$1,0)),"")</f>
        <v>0</v>
      </c>
      <c r="P756" s="157">
        <f>IFERROR(INDEX(NoSettings_v3!$C$2:$AH$4612,MATCH('EPS 3.1.3'!$B756,NoSettings_v3!$A$2:$A$4612,0),MATCH('EPS 3.1.3'!P$1,NoSettings_v3!$C$1:$AH$1,0)),"")</f>
        <v>0</v>
      </c>
      <c r="Q756" s="157">
        <f>IFERROR(INDEX(NoSettings_v3!$C$2:$AH$4612,MATCH('EPS 3.1.3'!$B756,NoSettings_v3!$A$2:$A$4612,0),MATCH('EPS 3.1.3'!Q$1,NoSettings_v3!$C$1:$AH$1,0)),"")</f>
        <v>0</v>
      </c>
      <c r="R756" s="157">
        <f>IFERROR(INDEX(NoSettings_v3!$C$2:$AH$4612,MATCH('EPS 3.1.3'!$B756,NoSettings_v3!$A$2:$A$4612,0),MATCH('EPS 3.1.3'!R$1,NoSettings_v3!$C$1:$AH$1,0)),"")</f>
        <v>0</v>
      </c>
      <c r="S756" s="157">
        <f>IFERROR(INDEX(NoSettings_v3!$C$2:$AH$4612,MATCH('EPS 3.1.3'!$B756,NoSettings_v3!$A$2:$A$4612,0),MATCH('EPS 3.1.3'!S$1,NoSettings_v3!$C$1:$AH$1,0)),"")</f>
        <v>0</v>
      </c>
      <c r="T756" s="157">
        <f>IFERROR(INDEX(NoSettings_v3!$C$2:$AH$4612,MATCH('EPS 3.1.3'!$B756,NoSettings_v3!$A$2:$A$4612,0),MATCH('EPS 3.1.3'!T$1,NoSettings_v3!$C$1:$AH$1,0)),"")</f>
        <v>0</v>
      </c>
      <c r="U756" s="157">
        <f>IFERROR(INDEX(NoSettings_v3!$C$2:$AH$4612,MATCH('EPS 3.1.3'!$B756,NoSettings_v3!$A$2:$A$4612,0),MATCH('EPS 3.1.3'!U$1,NoSettings_v3!$C$1:$AH$1,0)),"")</f>
        <v>0</v>
      </c>
      <c r="V756" s="157">
        <f>IFERROR(INDEX(NoSettings_v3!$C$2:$AH$4612,MATCH('EPS 3.1.3'!$B756,NoSettings_v3!$A$2:$A$4612,0),MATCH('EPS 3.1.3'!V$1,NoSettings_v3!$C$1:$AH$1,0)),"")</f>
        <v>0</v>
      </c>
      <c r="W756" s="157">
        <f>IFERROR(INDEX(NoSettings_v3!$C$2:$AH$4612,MATCH('EPS 3.1.3'!$B756,NoSettings_v3!$A$2:$A$4612,0),MATCH('EPS 3.1.3'!W$1,NoSettings_v3!$C$1:$AH$1,0)),"")</f>
        <v>0</v>
      </c>
      <c r="X756" s="157">
        <f>IFERROR(INDEX(NoSettings_v3!$C$2:$AH$4612,MATCH('EPS 3.1.3'!$B756,NoSettings_v3!$A$2:$A$4612,0),MATCH('EPS 3.1.3'!X$1,NoSettings_v3!$C$1:$AH$1,0)),"")</f>
        <v>0</v>
      </c>
      <c r="Y756" s="157">
        <f>IFERROR(INDEX(NoSettings_v3!$C$2:$AH$4612,MATCH('EPS 3.1.3'!$B756,NoSettings_v3!$A$2:$A$4612,0),MATCH('EPS 3.1.3'!Y$1,NoSettings_v3!$C$1:$AH$1,0)),"")</f>
        <v>0</v>
      </c>
      <c r="Z756" s="157">
        <f>IFERROR(INDEX(NoSettings_v3!$C$2:$AH$4612,MATCH('EPS 3.1.3'!$B756,NoSettings_v3!$A$2:$A$4612,0),MATCH('EPS 3.1.3'!Z$1,NoSettings_v3!$C$1:$AH$1,0)),"")</f>
        <v>0</v>
      </c>
      <c r="AA756" s="157">
        <f>IFERROR(INDEX(NoSettings_v3!$C$2:$AH$4612,MATCH('EPS 3.1.3'!$B756,NoSettings_v3!$A$2:$A$4612,0),MATCH('EPS 3.1.3'!AA$1,NoSettings_v3!$C$1:$AH$1,0)),"")</f>
        <v>0</v>
      </c>
      <c r="AB756" s="157">
        <f>IFERROR(INDEX(NoSettings_v3!$C$2:$AH$4612,MATCH('EPS 3.1.3'!$B756,NoSettings_v3!$A$2:$A$4612,0),MATCH('EPS 3.1.3'!AB$1,NoSettings_v3!$C$1:$AH$1,0)),"")</f>
        <v>0</v>
      </c>
      <c r="AC756" s="157">
        <f>IFERROR(INDEX(NoSettings_v3!$C$2:$AH$4612,MATCH('EPS 3.1.3'!$B756,NoSettings_v3!$A$2:$A$4612,0),MATCH('EPS 3.1.3'!AC$1,NoSettings_v3!$C$1:$AH$1,0)),"")</f>
        <v>0</v>
      </c>
      <c r="AD756" s="157">
        <f>IFERROR(INDEX(NoSettings_v3!$C$2:$AH$4612,MATCH('EPS 3.1.3'!$B756,NoSettings_v3!$A$2:$A$4612,0),MATCH('EPS 3.1.3'!AD$1,NoSettings_v3!$C$1:$AH$1,0)),"")</f>
        <v>0</v>
      </c>
      <c r="AE756" s="157">
        <f>IFERROR(INDEX(NoSettings_v3!$C$2:$AH$4612,MATCH('EPS 3.1.3'!$B756,NoSettings_v3!$A$2:$A$4612,0),MATCH('EPS 3.1.3'!AE$1,NoSettings_v3!$C$1:$AH$1,0)),"")</f>
        <v>0</v>
      </c>
      <c r="AF756" s="157">
        <f>IFERROR(INDEX(NoSettings_v3!$C$2:$AH$4612,MATCH('EPS 3.1.3'!$B756,NoSettings_v3!$A$2:$A$4612,0),MATCH('EPS 3.1.3'!AF$1,NoSettings_v3!$C$1:$AH$1,0)),"")</f>
        <v>0</v>
      </c>
      <c r="AG756" s="157">
        <f>IFERROR(INDEX(NoSettings_v3!$C$2:$AH$4612,MATCH('EPS 3.1.3'!$B756,NoSettings_v3!$A$2:$A$4612,0),MATCH('EPS 3.1.3'!AG$1,NoSettings_v3!$C$1:$AH$1,0)),"")</f>
        <v>0</v>
      </c>
      <c r="AH756" s="157">
        <f>IFERROR(INDEX(NoSettings_v3!$C$2:$AH$4612,MATCH('EPS 3.1.3'!$B756,NoSettings_v3!$A$2:$A$4612,0),MATCH('EPS 3.1.3'!AH$1,NoSettings_v3!$C$1:$AH$1,0)),"")</f>
        <v>0</v>
      </c>
      <c r="AI756" s="157">
        <f>IFERROR(INDEX(NoSettings_v3!$C$2:$AH$4612,MATCH('EPS 3.1.3'!$B756,NoSettings_v3!$A$2:$A$4612,0),MATCH('EPS 3.1.3'!AI$1,NoSettings_v3!$C$1:$AH$1,0)),"")</f>
        <v>0</v>
      </c>
    </row>
    <row r="757" spans="1:35" x14ac:dyDescent="0.35">
      <c r="B757" s="161" t="s">
        <v>765</v>
      </c>
      <c r="C757" s="127" t="s">
        <v>964</v>
      </c>
      <c r="D757" s="157">
        <f>IFERROR(INDEX(NoSettings_v3!$C$2:$AH$4612,MATCH('EPS 3.1.3'!$B757,NoSettings_v3!$A$2:$A$4612,0),MATCH('EPS 3.1.3'!D$1,NoSettings_v3!$C$1:$AH$1,0)),"")</f>
        <v>0</v>
      </c>
      <c r="E757" s="157">
        <f>IFERROR(INDEX(NoSettings_v3!$C$2:$AH$4612,MATCH('EPS 3.1.3'!$B757,NoSettings_v3!$A$2:$A$4612,0),MATCH('EPS 3.1.3'!E$1,NoSettings_v3!$C$1:$AH$1,0)),"")</f>
        <v>0</v>
      </c>
      <c r="F757" s="157">
        <f>IFERROR(INDEX(NoSettings_v3!$C$2:$AH$4612,MATCH('EPS 3.1.3'!$B757,NoSettings_v3!$A$2:$A$4612,0),MATCH('EPS 3.1.3'!F$1,NoSettings_v3!$C$1:$AH$1,0)),"")</f>
        <v>0</v>
      </c>
      <c r="G757" s="157">
        <f>IFERROR(INDEX(NoSettings_v3!$C$2:$AH$4612,MATCH('EPS 3.1.3'!$B757,NoSettings_v3!$A$2:$A$4612,0),MATCH('EPS 3.1.3'!G$1,NoSettings_v3!$C$1:$AH$1,0)),"")</f>
        <v>0</v>
      </c>
      <c r="H757" s="157">
        <f>IFERROR(INDEX(NoSettings_v3!$C$2:$AH$4612,MATCH('EPS 3.1.3'!$B757,NoSettings_v3!$A$2:$A$4612,0),MATCH('EPS 3.1.3'!H$1,NoSettings_v3!$C$1:$AH$1,0)),"")</f>
        <v>0</v>
      </c>
      <c r="I757" s="157">
        <f>IFERROR(INDEX(NoSettings_v3!$C$2:$AH$4612,MATCH('EPS 3.1.3'!$B757,NoSettings_v3!$A$2:$A$4612,0),MATCH('EPS 3.1.3'!I$1,NoSettings_v3!$C$1:$AH$1,0)),"")</f>
        <v>0</v>
      </c>
      <c r="J757" s="157">
        <f>IFERROR(INDEX(NoSettings_v3!$C$2:$AH$4612,MATCH('EPS 3.1.3'!$B757,NoSettings_v3!$A$2:$A$4612,0),MATCH('EPS 3.1.3'!J$1,NoSettings_v3!$C$1:$AH$1,0)),"")</f>
        <v>0</v>
      </c>
      <c r="K757" s="157">
        <f>IFERROR(INDEX(NoSettings_v3!$C$2:$AH$4612,MATCH('EPS 3.1.3'!$B757,NoSettings_v3!$A$2:$A$4612,0),MATCH('EPS 3.1.3'!K$1,NoSettings_v3!$C$1:$AH$1,0)),"")</f>
        <v>0</v>
      </c>
      <c r="L757" s="157">
        <f>IFERROR(INDEX(NoSettings_v3!$C$2:$AH$4612,MATCH('EPS 3.1.3'!$B757,NoSettings_v3!$A$2:$A$4612,0),MATCH('EPS 3.1.3'!L$1,NoSettings_v3!$C$1:$AH$1,0)),"")</f>
        <v>0</v>
      </c>
      <c r="M757" s="157">
        <f>IFERROR(INDEX(NoSettings_v3!$C$2:$AH$4612,MATCH('EPS 3.1.3'!$B757,NoSettings_v3!$A$2:$A$4612,0),MATCH('EPS 3.1.3'!M$1,NoSettings_v3!$C$1:$AH$1,0)),"")</f>
        <v>0</v>
      </c>
      <c r="N757" s="157">
        <f>IFERROR(INDEX(NoSettings_v3!$C$2:$AH$4612,MATCH('EPS 3.1.3'!$B757,NoSettings_v3!$A$2:$A$4612,0),MATCH('EPS 3.1.3'!N$1,NoSettings_v3!$C$1:$AH$1,0)),"")</f>
        <v>0</v>
      </c>
      <c r="O757" s="157">
        <f>IFERROR(INDEX(NoSettings_v3!$C$2:$AH$4612,MATCH('EPS 3.1.3'!$B757,NoSettings_v3!$A$2:$A$4612,0),MATCH('EPS 3.1.3'!O$1,NoSettings_v3!$C$1:$AH$1,0)),"")</f>
        <v>0</v>
      </c>
      <c r="P757" s="157">
        <f>IFERROR(INDEX(NoSettings_v3!$C$2:$AH$4612,MATCH('EPS 3.1.3'!$B757,NoSettings_v3!$A$2:$A$4612,0),MATCH('EPS 3.1.3'!P$1,NoSettings_v3!$C$1:$AH$1,0)),"")</f>
        <v>0</v>
      </c>
      <c r="Q757" s="157">
        <f>IFERROR(INDEX(NoSettings_v3!$C$2:$AH$4612,MATCH('EPS 3.1.3'!$B757,NoSettings_v3!$A$2:$A$4612,0),MATCH('EPS 3.1.3'!Q$1,NoSettings_v3!$C$1:$AH$1,0)),"")</f>
        <v>0</v>
      </c>
      <c r="R757" s="157">
        <f>IFERROR(INDEX(NoSettings_v3!$C$2:$AH$4612,MATCH('EPS 3.1.3'!$B757,NoSettings_v3!$A$2:$A$4612,0),MATCH('EPS 3.1.3'!R$1,NoSettings_v3!$C$1:$AH$1,0)),"")</f>
        <v>0</v>
      </c>
      <c r="S757" s="157">
        <f>IFERROR(INDEX(NoSettings_v3!$C$2:$AH$4612,MATCH('EPS 3.1.3'!$B757,NoSettings_v3!$A$2:$A$4612,0),MATCH('EPS 3.1.3'!S$1,NoSettings_v3!$C$1:$AH$1,0)),"")</f>
        <v>0</v>
      </c>
      <c r="T757" s="157">
        <f>IFERROR(INDEX(NoSettings_v3!$C$2:$AH$4612,MATCH('EPS 3.1.3'!$B757,NoSettings_v3!$A$2:$A$4612,0),MATCH('EPS 3.1.3'!T$1,NoSettings_v3!$C$1:$AH$1,0)),"")</f>
        <v>0</v>
      </c>
      <c r="U757" s="157">
        <f>IFERROR(INDEX(NoSettings_v3!$C$2:$AH$4612,MATCH('EPS 3.1.3'!$B757,NoSettings_v3!$A$2:$A$4612,0),MATCH('EPS 3.1.3'!U$1,NoSettings_v3!$C$1:$AH$1,0)),"")</f>
        <v>0</v>
      </c>
      <c r="V757" s="157">
        <f>IFERROR(INDEX(NoSettings_v3!$C$2:$AH$4612,MATCH('EPS 3.1.3'!$B757,NoSettings_v3!$A$2:$A$4612,0),MATCH('EPS 3.1.3'!V$1,NoSettings_v3!$C$1:$AH$1,0)),"")</f>
        <v>0</v>
      </c>
      <c r="W757" s="157">
        <f>IFERROR(INDEX(NoSettings_v3!$C$2:$AH$4612,MATCH('EPS 3.1.3'!$B757,NoSettings_v3!$A$2:$A$4612,0),MATCH('EPS 3.1.3'!W$1,NoSettings_v3!$C$1:$AH$1,0)),"")</f>
        <v>0</v>
      </c>
      <c r="X757" s="157">
        <f>IFERROR(INDEX(NoSettings_v3!$C$2:$AH$4612,MATCH('EPS 3.1.3'!$B757,NoSettings_v3!$A$2:$A$4612,0),MATCH('EPS 3.1.3'!X$1,NoSettings_v3!$C$1:$AH$1,0)),"")</f>
        <v>0</v>
      </c>
      <c r="Y757" s="157">
        <f>IFERROR(INDEX(NoSettings_v3!$C$2:$AH$4612,MATCH('EPS 3.1.3'!$B757,NoSettings_v3!$A$2:$A$4612,0),MATCH('EPS 3.1.3'!Y$1,NoSettings_v3!$C$1:$AH$1,0)),"")</f>
        <v>0</v>
      </c>
      <c r="Z757" s="157">
        <f>IFERROR(INDEX(NoSettings_v3!$C$2:$AH$4612,MATCH('EPS 3.1.3'!$B757,NoSettings_v3!$A$2:$A$4612,0),MATCH('EPS 3.1.3'!Z$1,NoSettings_v3!$C$1:$AH$1,0)),"")</f>
        <v>0</v>
      </c>
      <c r="AA757" s="157">
        <f>IFERROR(INDEX(NoSettings_v3!$C$2:$AH$4612,MATCH('EPS 3.1.3'!$B757,NoSettings_v3!$A$2:$A$4612,0),MATCH('EPS 3.1.3'!AA$1,NoSettings_v3!$C$1:$AH$1,0)),"")</f>
        <v>0</v>
      </c>
      <c r="AB757" s="157">
        <f>IFERROR(INDEX(NoSettings_v3!$C$2:$AH$4612,MATCH('EPS 3.1.3'!$B757,NoSettings_v3!$A$2:$A$4612,0),MATCH('EPS 3.1.3'!AB$1,NoSettings_v3!$C$1:$AH$1,0)),"")</f>
        <v>0</v>
      </c>
      <c r="AC757" s="157">
        <f>IFERROR(INDEX(NoSettings_v3!$C$2:$AH$4612,MATCH('EPS 3.1.3'!$B757,NoSettings_v3!$A$2:$A$4612,0),MATCH('EPS 3.1.3'!AC$1,NoSettings_v3!$C$1:$AH$1,0)),"")</f>
        <v>0</v>
      </c>
      <c r="AD757" s="157">
        <f>IFERROR(INDEX(NoSettings_v3!$C$2:$AH$4612,MATCH('EPS 3.1.3'!$B757,NoSettings_v3!$A$2:$A$4612,0),MATCH('EPS 3.1.3'!AD$1,NoSettings_v3!$C$1:$AH$1,0)),"")</f>
        <v>0</v>
      </c>
      <c r="AE757" s="157">
        <f>IFERROR(INDEX(NoSettings_v3!$C$2:$AH$4612,MATCH('EPS 3.1.3'!$B757,NoSettings_v3!$A$2:$A$4612,0),MATCH('EPS 3.1.3'!AE$1,NoSettings_v3!$C$1:$AH$1,0)),"")</f>
        <v>0</v>
      </c>
      <c r="AF757" s="157">
        <f>IFERROR(INDEX(NoSettings_v3!$C$2:$AH$4612,MATCH('EPS 3.1.3'!$B757,NoSettings_v3!$A$2:$A$4612,0),MATCH('EPS 3.1.3'!AF$1,NoSettings_v3!$C$1:$AH$1,0)),"")</f>
        <v>0</v>
      </c>
      <c r="AG757" s="157">
        <f>IFERROR(INDEX(NoSettings_v3!$C$2:$AH$4612,MATCH('EPS 3.1.3'!$B757,NoSettings_v3!$A$2:$A$4612,0),MATCH('EPS 3.1.3'!AG$1,NoSettings_v3!$C$1:$AH$1,0)),"")</f>
        <v>0</v>
      </c>
      <c r="AH757" s="157">
        <f>IFERROR(INDEX(NoSettings_v3!$C$2:$AH$4612,MATCH('EPS 3.1.3'!$B757,NoSettings_v3!$A$2:$A$4612,0),MATCH('EPS 3.1.3'!AH$1,NoSettings_v3!$C$1:$AH$1,0)),"")</f>
        <v>0</v>
      </c>
      <c r="AI757" s="157">
        <f>IFERROR(INDEX(NoSettings_v3!$C$2:$AH$4612,MATCH('EPS 3.1.3'!$B757,NoSettings_v3!$A$2:$A$4612,0),MATCH('EPS 3.1.3'!AI$1,NoSettings_v3!$C$1:$AH$1,0)),"")</f>
        <v>0</v>
      </c>
    </row>
    <row r="758" spans="1:35" x14ac:dyDescent="0.35">
      <c r="B758" s="161" t="s">
        <v>766</v>
      </c>
      <c r="C758" s="127" t="s">
        <v>964</v>
      </c>
      <c r="D758" s="157">
        <f>IFERROR(INDEX(NoSettings_v3!$C$2:$AH$4612,MATCH('EPS 3.1.3'!$B758,NoSettings_v3!$A$2:$A$4612,0),MATCH('EPS 3.1.3'!D$1,NoSettings_v3!$C$1:$AH$1,0)),"")</f>
        <v>0</v>
      </c>
      <c r="E758" s="157">
        <f>IFERROR(INDEX(NoSettings_v3!$C$2:$AH$4612,MATCH('EPS 3.1.3'!$B758,NoSettings_v3!$A$2:$A$4612,0),MATCH('EPS 3.1.3'!E$1,NoSettings_v3!$C$1:$AH$1,0)),"")</f>
        <v>0</v>
      </c>
      <c r="F758" s="157">
        <f>IFERROR(INDEX(NoSettings_v3!$C$2:$AH$4612,MATCH('EPS 3.1.3'!$B758,NoSettings_v3!$A$2:$A$4612,0),MATCH('EPS 3.1.3'!F$1,NoSettings_v3!$C$1:$AH$1,0)),"")</f>
        <v>0</v>
      </c>
      <c r="G758" s="157">
        <f>IFERROR(INDEX(NoSettings_v3!$C$2:$AH$4612,MATCH('EPS 3.1.3'!$B758,NoSettings_v3!$A$2:$A$4612,0),MATCH('EPS 3.1.3'!G$1,NoSettings_v3!$C$1:$AH$1,0)),"")</f>
        <v>0</v>
      </c>
      <c r="H758" s="157">
        <f>IFERROR(INDEX(NoSettings_v3!$C$2:$AH$4612,MATCH('EPS 3.1.3'!$B758,NoSettings_v3!$A$2:$A$4612,0),MATCH('EPS 3.1.3'!H$1,NoSettings_v3!$C$1:$AH$1,0)),"")</f>
        <v>0</v>
      </c>
      <c r="I758" s="157">
        <f>IFERROR(INDEX(NoSettings_v3!$C$2:$AH$4612,MATCH('EPS 3.1.3'!$B758,NoSettings_v3!$A$2:$A$4612,0),MATCH('EPS 3.1.3'!I$1,NoSettings_v3!$C$1:$AH$1,0)),"")</f>
        <v>0</v>
      </c>
      <c r="J758" s="157">
        <f>IFERROR(INDEX(NoSettings_v3!$C$2:$AH$4612,MATCH('EPS 3.1.3'!$B758,NoSettings_v3!$A$2:$A$4612,0),MATCH('EPS 3.1.3'!J$1,NoSettings_v3!$C$1:$AH$1,0)),"")</f>
        <v>0</v>
      </c>
      <c r="K758" s="157">
        <f>IFERROR(INDEX(NoSettings_v3!$C$2:$AH$4612,MATCH('EPS 3.1.3'!$B758,NoSettings_v3!$A$2:$A$4612,0),MATCH('EPS 3.1.3'!K$1,NoSettings_v3!$C$1:$AH$1,0)),"")</f>
        <v>0</v>
      </c>
      <c r="L758" s="157">
        <f>IFERROR(INDEX(NoSettings_v3!$C$2:$AH$4612,MATCH('EPS 3.1.3'!$B758,NoSettings_v3!$A$2:$A$4612,0),MATCH('EPS 3.1.3'!L$1,NoSettings_v3!$C$1:$AH$1,0)),"")</f>
        <v>0</v>
      </c>
      <c r="M758" s="157">
        <f>IFERROR(INDEX(NoSettings_v3!$C$2:$AH$4612,MATCH('EPS 3.1.3'!$B758,NoSettings_v3!$A$2:$A$4612,0),MATCH('EPS 3.1.3'!M$1,NoSettings_v3!$C$1:$AH$1,0)),"")</f>
        <v>0</v>
      </c>
      <c r="N758" s="157">
        <f>IFERROR(INDEX(NoSettings_v3!$C$2:$AH$4612,MATCH('EPS 3.1.3'!$B758,NoSettings_v3!$A$2:$A$4612,0),MATCH('EPS 3.1.3'!N$1,NoSettings_v3!$C$1:$AH$1,0)),"")</f>
        <v>0</v>
      </c>
      <c r="O758" s="157">
        <f>IFERROR(INDEX(NoSettings_v3!$C$2:$AH$4612,MATCH('EPS 3.1.3'!$B758,NoSettings_v3!$A$2:$A$4612,0),MATCH('EPS 3.1.3'!O$1,NoSettings_v3!$C$1:$AH$1,0)),"")</f>
        <v>0</v>
      </c>
      <c r="P758" s="157">
        <f>IFERROR(INDEX(NoSettings_v3!$C$2:$AH$4612,MATCH('EPS 3.1.3'!$B758,NoSettings_v3!$A$2:$A$4612,0),MATCH('EPS 3.1.3'!P$1,NoSettings_v3!$C$1:$AH$1,0)),"")</f>
        <v>0</v>
      </c>
      <c r="Q758" s="157">
        <f>IFERROR(INDEX(NoSettings_v3!$C$2:$AH$4612,MATCH('EPS 3.1.3'!$B758,NoSettings_v3!$A$2:$A$4612,0),MATCH('EPS 3.1.3'!Q$1,NoSettings_v3!$C$1:$AH$1,0)),"")</f>
        <v>0</v>
      </c>
      <c r="R758" s="157">
        <f>IFERROR(INDEX(NoSettings_v3!$C$2:$AH$4612,MATCH('EPS 3.1.3'!$B758,NoSettings_v3!$A$2:$A$4612,0),MATCH('EPS 3.1.3'!R$1,NoSettings_v3!$C$1:$AH$1,0)),"")</f>
        <v>0</v>
      </c>
      <c r="S758" s="157">
        <f>IFERROR(INDEX(NoSettings_v3!$C$2:$AH$4612,MATCH('EPS 3.1.3'!$B758,NoSettings_v3!$A$2:$A$4612,0),MATCH('EPS 3.1.3'!S$1,NoSettings_v3!$C$1:$AH$1,0)),"")</f>
        <v>0</v>
      </c>
      <c r="T758" s="157">
        <f>IFERROR(INDEX(NoSettings_v3!$C$2:$AH$4612,MATCH('EPS 3.1.3'!$B758,NoSettings_v3!$A$2:$A$4612,0),MATCH('EPS 3.1.3'!T$1,NoSettings_v3!$C$1:$AH$1,0)),"")</f>
        <v>0</v>
      </c>
      <c r="U758" s="157">
        <f>IFERROR(INDEX(NoSettings_v3!$C$2:$AH$4612,MATCH('EPS 3.1.3'!$B758,NoSettings_v3!$A$2:$A$4612,0),MATCH('EPS 3.1.3'!U$1,NoSettings_v3!$C$1:$AH$1,0)),"")</f>
        <v>0</v>
      </c>
      <c r="V758" s="157">
        <f>IFERROR(INDEX(NoSettings_v3!$C$2:$AH$4612,MATCH('EPS 3.1.3'!$B758,NoSettings_v3!$A$2:$A$4612,0),MATCH('EPS 3.1.3'!V$1,NoSettings_v3!$C$1:$AH$1,0)),"")</f>
        <v>0</v>
      </c>
      <c r="W758" s="157">
        <f>IFERROR(INDEX(NoSettings_v3!$C$2:$AH$4612,MATCH('EPS 3.1.3'!$B758,NoSettings_v3!$A$2:$A$4612,0),MATCH('EPS 3.1.3'!W$1,NoSettings_v3!$C$1:$AH$1,0)),"")</f>
        <v>0</v>
      </c>
      <c r="X758" s="157">
        <f>IFERROR(INDEX(NoSettings_v3!$C$2:$AH$4612,MATCH('EPS 3.1.3'!$B758,NoSettings_v3!$A$2:$A$4612,0),MATCH('EPS 3.1.3'!X$1,NoSettings_v3!$C$1:$AH$1,0)),"")</f>
        <v>0</v>
      </c>
      <c r="Y758" s="157">
        <f>IFERROR(INDEX(NoSettings_v3!$C$2:$AH$4612,MATCH('EPS 3.1.3'!$B758,NoSettings_v3!$A$2:$A$4612,0),MATCH('EPS 3.1.3'!Y$1,NoSettings_v3!$C$1:$AH$1,0)),"")</f>
        <v>0</v>
      </c>
      <c r="Z758" s="157">
        <f>IFERROR(INDEX(NoSettings_v3!$C$2:$AH$4612,MATCH('EPS 3.1.3'!$B758,NoSettings_v3!$A$2:$A$4612,0),MATCH('EPS 3.1.3'!Z$1,NoSettings_v3!$C$1:$AH$1,0)),"")</f>
        <v>0</v>
      </c>
      <c r="AA758" s="157">
        <f>IFERROR(INDEX(NoSettings_v3!$C$2:$AH$4612,MATCH('EPS 3.1.3'!$B758,NoSettings_v3!$A$2:$A$4612,0),MATCH('EPS 3.1.3'!AA$1,NoSettings_v3!$C$1:$AH$1,0)),"")</f>
        <v>0</v>
      </c>
      <c r="AB758" s="157">
        <f>IFERROR(INDEX(NoSettings_v3!$C$2:$AH$4612,MATCH('EPS 3.1.3'!$B758,NoSettings_v3!$A$2:$A$4612,0),MATCH('EPS 3.1.3'!AB$1,NoSettings_v3!$C$1:$AH$1,0)),"")</f>
        <v>0</v>
      </c>
      <c r="AC758" s="157">
        <f>IFERROR(INDEX(NoSettings_v3!$C$2:$AH$4612,MATCH('EPS 3.1.3'!$B758,NoSettings_v3!$A$2:$A$4612,0),MATCH('EPS 3.1.3'!AC$1,NoSettings_v3!$C$1:$AH$1,0)),"")</f>
        <v>0</v>
      </c>
      <c r="AD758" s="157">
        <f>IFERROR(INDEX(NoSettings_v3!$C$2:$AH$4612,MATCH('EPS 3.1.3'!$B758,NoSettings_v3!$A$2:$A$4612,0),MATCH('EPS 3.1.3'!AD$1,NoSettings_v3!$C$1:$AH$1,0)),"")</f>
        <v>0</v>
      </c>
      <c r="AE758" s="157">
        <f>IFERROR(INDEX(NoSettings_v3!$C$2:$AH$4612,MATCH('EPS 3.1.3'!$B758,NoSettings_v3!$A$2:$A$4612,0),MATCH('EPS 3.1.3'!AE$1,NoSettings_v3!$C$1:$AH$1,0)),"")</f>
        <v>0</v>
      </c>
      <c r="AF758" s="157">
        <f>IFERROR(INDEX(NoSettings_v3!$C$2:$AH$4612,MATCH('EPS 3.1.3'!$B758,NoSettings_v3!$A$2:$A$4612,0),MATCH('EPS 3.1.3'!AF$1,NoSettings_v3!$C$1:$AH$1,0)),"")</f>
        <v>0</v>
      </c>
      <c r="AG758" s="157">
        <f>IFERROR(INDEX(NoSettings_v3!$C$2:$AH$4612,MATCH('EPS 3.1.3'!$B758,NoSettings_v3!$A$2:$A$4612,0),MATCH('EPS 3.1.3'!AG$1,NoSettings_v3!$C$1:$AH$1,0)),"")</f>
        <v>0</v>
      </c>
      <c r="AH758" s="157">
        <f>IFERROR(INDEX(NoSettings_v3!$C$2:$AH$4612,MATCH('EPS 3.1.3'!$B758,NoSettings_v3!$A$2:$A$4612,0),MATCH('EPS 3.1.3'!AH$1,NoSettings_v3!$C$1:$AH$1,0)),"")</f>
        <v>0</v>
      </c>
      <c r="AI758" s="157">
        <f>IFERROR(INDEX(NoSettings_v3!$C$2:$AH$4612,MATCH('EPS 3.1.3'!$B758,NoSettings_v3!$A$2:$A$4612,0),MATCH('EPS 3.1.3'!AI$1,NoSettings_v3!$C$1:$AH$1,0)),"")</f>
        <v>0</v>
      </c>
    </row>
    <row r="759" spans="1:35" x14ac:dyDescent="0.35">
      <c r="B759" s="161" t="s">
        <v>1375</v>
      </c>
      <c r="C759" s="127" t="s">
        <v>964</v>
      </c>
      <c r="D759" s="157">
        <f>IFERROR(INDEX(NoSettings_v3!$C$2:$AH$4612,MATCH('EPS 3.1.3'!$B759,NoSettings_v3!$A$2:$A$4612,0),MATCH('EPS 3.1.3'!D$1,NoSettings_v3!$C$1:$AH$1,0)),"")</f>
        <v>0</v>
      </c>
      <c r="E759" s="157">
        <f>IFERROR(INDEX(NoSettings_v3!$C$2:$AH$4612,MATCH('EPS 3.1.3'!$B759,NoSettings_v3!$A$2:$A$4612,0),MATCH('EPS 3.1.3'!E$1,NoSettings_v3!$C$1:$AH$1,0)),"")</f>
        <v>0</v>
      </c>
      <c r="F759" s="157">
        <f>IFERROR(INDEX(NoSettings_v3!$C$2:$AH$4612,MATCH('EPS 3.1.3'!$B759,NoSettings_v3!$A$2:$A$4612,0),MATCH('EPS 3.1.3'!F$1,NoSettings_v3!$C$1:$AH$1,0)),"")</f>
        <v>0</v>
      </c>
      <c r="G759" s="157">
        <f>IFERROR(INDEX(NoSettings_v3!$C$2:$AH$4612,MATCH('EPS 3.1.3'!$B759,NoSettings_v3!$A$2:$A$4612,0),MATCH('EPS 3.1.3'!G$1,NoSettings_v3!$C$1:$AH$1,0)),"")</f>
        <v>0</v>
      </c>
      <c r="H759" s="157">
        <f>IFERROR(INDEX(NoSettings_v3!$C$2:$AH$4612,MATCH('EPS 3.1.3'!$B759,NoSettings_v3!$A$2:$A$4612,0),MATCH('EPS 3.1.3'!H$1,NoSettings_v3!$C$1:$AH$1,0)),"")</f>
        <v>0</v>
      </c>
      <c r="I759" s="157">
        <f>IFERROR(INDEX(NoSettings_v3!$C$2:$AH$4612,MATCH('EPS 3.1.3'!$B759,NoSettings_v3!$A$2:$A$4612,0),MATCH('EPS 3.1.3'!I$1,NoSettings_v3!$C$1:$AH$1,0)),"")</f>
        <v>0</v>
      </c>
      <c r="J759" s="157">
        <f>IFERROR(INDEX(NoSettings_v3!$C$2:$AH$4612,MATCH('EPS 3.1.3'!$B759,NoSettings_v3!$A$2:$A$4612,0),MATCH('EPS 3.1.3'!J$1,NoSettings_v3!$C$1:$AH$1,0)),"")</f>
        <v>0</v>
      </c>
      <c r="K759" s="157">
        <f>IFERROR(INDEX(NoSettings_v3!$C$2:$AH$4612,MATCH('EPS 3.1.3'!$B759,NoSettings_v3!$A$2:$A$4612,0),MATCH('EPS 3.1.3'!K$1,NoSettings_v3!$C$1:$AH$1,0)),"")</f>
        <v>0</v>
      </c>
      <c r="L759" s="157">
        <f>IFERROR(INDEX(NoSettings_v3!$C$2:$AH$4612,MATCH('EPS 3.1.3'!$B759,NoSettings_v3!$A$2:$A$4612,0),MATCH('EPS 3.1.3'!L$1,NoSettings_v3!$C$1:$AH$1,0)),"")</f>
        <v>0</v>
      </c>
      <c r="M759" s="157">
        <f>IFERROR(INDEX(NoSettings_v3!$C$2:$AH$4612,MATCH('EPS 3.1.3'!$B759,NoSettings_v3!$A$2:$A$4612,0),MATCH('EPS 3.1.3'!M$1,NoSettings_v3!$C$1:$AH$1,0)),"")</f>
        <v>0</v>
      </c>
      <c r="N759" s="157">
        <f>IFERROR(INDEX(NoSettings_v3!$C$2:$AH$4612,MATCH('EPS 3.1.3'!$B759,NoSettings_v3!$A$2:$A$4612,0),MATCH('EPS 3.1.3'!N$1,NoSettings_v3!$C$1:$AH$1,0)),"")</f>
        <v>0</v>
      </c>
      <c r="O759" s="157">
        <f>IFERROR(INDEX(NoSettings_v3!$C$2:$AH$4612,MATCH('EPS 3.1.3'!$B759,NoSettings_v3!$A$2:$A$4612,0),MATCH('EPS 3.1.3'!O$1,NoSettings_v3!$C$1:$AH$1,0)),"")</f>
        <v>0</v>
      </c>
      <c r="P759" s="157">
        <f>IFERROR(INDEX(NoSettings_v3!$C$2:$AH$4612,MATCH('EPS 3.1.3'!$B759,NoSettings_v3!$A$2:$A$4612,0),MATCH('EPS 3.1.3'!P$1,NoSettings_v3!$C$1:$AH$1,0)),"")</f>
        <v>0</v>
      </c>
      <c r="Q759" s="157">
        <f>IFERROR(INDEX(NoSettings_v3!$C$2:$AH$4612,MATCH('EPS 3.1.3'!$B759,NoSettings_v3!$A$2:$A$4612,0),MATCH('EPS 3.1.3'!Q$1,NoSettings_v3!$C$1:$AH$1,0)),"")</f>
        <v>0</v>
      </c>
      <c r="R759" s="157">
        <f>IFERROR(INDEX(NoSettings_v3!$C$2:$AH$4612,MATCH('EPS 3.1.3'!$B759,NoSettings_v3!$A$2:$A$4612,0),MATCH('EPS 3.1.3'!R$1,NoSettings_v3!$C$1:$AH$1,0)),"")</f>
        <v>0</v>
      </c>
      <c r="S759" s="157">
        <f>IFERROR(INDEX(NoSettings_v3!$C$2:$AH$4612,MATCH('EPS 3.1.3'!$B759,NoSettings_v3!$A$2:$A$4612,0),MATCH('EPS 3.1.3'!S$1,NoSettings_v3!$C$1:$AH$1,0)),"")</f>
        <v>0</v>
      </c>
      <c r="T759" s="157">
        <f>IFERROR(INDEX(NoSettings_v3!$C$2:$AH$4612,MATCH('EPS 3.1.3'!$B759,NoSettings_v3!$A$2:$A$4612,0),MATCH('EPS 3.1.3'!T$1,NoSettings_v3!$C$1:$AH$1,0)),"")</f>
        <v>0</v>
      </c>
      <c r="U759" s="157">
        <f>IFERROR(INDEX(NoSettings_v3!$C$2:$AH$4612,MATCH('EPS 3.1.3'!$B759,NoSettings_v3!$A$2:$A$4612,0),MATCH('EPS 3.1.3'!U$1,NoSettings_v3!$C$1:$AH$1,0)),"")</f>
        <v>0</v>
      </c>
      <c r="V759" s="157">
        <f>IFERROR(INDEX(NoSettings_v3!$C$2:$AH$4612,MATCH('EPS 3.1.3'!$B759,NoSettings_v3!$A$2:$A$4612,0),MATCH('EPS 3.1.3'!V$1,NoSettings_v3!$C$1:$AH$1,0)),"")</f>
        <v>0</v>
      </c>
      <c r="W759" s="157">
        <f>IFERROR(INDEX(NoSettings_v3!$C$2:$AH$4612,MATCH('EPS 3.1.3'!$B759,NoSettings_v3!$A$2:$A$4612,0),MATCH('EPS 3.1.3'!W$1,NoSettings_v3!$C$1:$AH$1,0)),"")</f>
        <v>0</v>
      </c>
      <c r="X759" s="157">
        <f>IFERROR(INDEX(NoSettings_v3!$C$2:$AH$4612,MATCH('EPS 3.1.3'!$B759,NoSettings_v3!$A$2:$A$4612,0),MATCH('EPS 3.1.3'!X$1,NoSettings_v3!$C$1:$AH$1,0)),"")</f>
        <v>0</v>
      </c>
      <c r="Y759" s="157">
        <f>IFERROR(INDEX(NoSettings_v3!$C$2:$AH$4612,MATCH('EPS 3.1.3'!$B759,NoSettings_v3!$A$2:$A$4612,0),MATCH('EPS 3.1.3'!Y$1,NoSettings_v3!$C$1:$AH$1,0)),"")</f>
        <v>0</v>
      </c>
      <c r="Z759" s="157">
        <f>IFERROR(INDEX(NoSettings_v3!$C$2:$AH$4612,MATCH('EPS 3.1.3'!$B759,NoSettings_v3!$A$2:$A$4612,0),MATCH('EPS 3.1.3'!Z$1,NoSettings_v3!$C$1:$AH$1,0)),"")</f>
        <v>0</v>
      </c>
      <c r="AA759" s="157">
        <f>IFERROR(INDEX(NoSettings_v3!$C$2:$AH$4612,MATCH('EPS 3.1.3'!$B759,NoSettings_v3!$A$2:$A$4612,0),MATCH('EPS 3.1.3'!AA$1,NoSettings_v3!$C$1:$AH$1,0)),"")</f>
        <v>0</v>
      </c>
      <c r="AB759" s="157">
        <f>IFERROR(INDEX(NoSettings_v3!$C$2:$AH$4612,MATCH('EPS 3.1.3'!$B759,NoSettings_v3!$A$2:$A$4612,0),MATCH('EPS 3.1.3'!AB$1,NoSettings_v3!$C$1:$AH$1,0)),"")</f>
        <v>0</v>
      </c>
      <c r="AC759" s="157">
        <f>IFERROR(INDEX(NoSettings_v3!$C$2:$AH$4612,MATCH('EPS 3.1.3'!$B759,NoSettings_v3!$A$2:$A$4612,0),MATCH('EPS 3.1.3'!AC$1,NoSettings_v3!$C$1:$AH$1,0)),"")</f>
        <v>0</v>
      </c>
      <c r="AD759" s="157">
        <f>IFERROR(INDEX(NoSettings_v3!$C$2:$AH$4612,MATCH('EPS 3.1.3'!$B759,NoSettings_v3!$A$2:$A$4612,0),MATCH('EPS 3.1.3'!AD$1,NoSettings_v3!$C$1:$AH$1,0)),"")</f>
        <v>0</v>
      </c>
      <c r="AE759" s="157">
        <f>IFERROR(INDEX(NoSettings_v3!$C$2:$AH$4612,MATCH('EPS 3.1.3'!$B759,NoSettings_v3!$A$2:$A$4612,0),MATCH('EPS 3.1.3'!AE$1,NoSettings_v3!$C$1:$AH$1,0)),"")</f>
        <v>0</v>
      </c>
      <c r="AF759" s="157">
        <f>IFERROR(INDEX(NoSettings_v3!$C$2:$AH$4612,MATCH('EPS 3.1.3'!$B759,NoSettings_v3!$A$2:$A$4612,0),MATCH('EPS 3.1.3'!AF$1,NoSettings_v3!$C$1:$AH$1,0)),"")</f>
        <v>0</v>
      </c>
      <c r="AG759" s="157">
        <f>IFERROR(INDEX(NoSettings_v3!$C$2:$AH$4612,MATCH('EPS 3.1.3'!$B759,NoSettings_v3!$A$2:$A$4612,0),MATCH('EPS 3.1.3'!AG$1,NoSettings_v3!$C$1:$AH$1,0)),"")</f>
        <v>0</v>
      </c>
      <c r="AH759" s="157">
        <f>IFERROR(INDEX(NoSettings_v3!$C$2:$AH$4612,MATCH('EPS 3.1.3'!$B759,NoSettings_v3!$A$2:$A$4612,0),MATCH('EPS 3.1.3'!AH$1,NoSettings_v3!$C$1:$AH$1,0)),"")</f>
        <v>0</v>
      </c>
      <c r="AI759" s="157">
        <f>IFERROR(INDEX(NoSettings_v3!$C$2:$AH$4612,MATCH('EPS 3.1.3'!$B759,NoSettings_v3!$A$2:$A$4612,0),MATCH('EPS 3.1.3'!AI$1,NoSettings_v3!$C$1:$AH$1,0)),"")</f>
        <v>0</v>
      </c>
    </row>
    <row r="760" spans="1:35" x14ac:dyDescent="0.35">
      <c r="B760" s="161" t="s">
        <v>1376</v>
      </c>
      <c r="C760" s="127" t="s">
        <v>964</v>
      </c>
      <c r="D760" s="157">
        <f>IFERROR(INDEX(NoSettings_v3!$C$2:$AH$4612,MATCH('EPS 3.1.3'!$B760,NoSettings_v3!$A$2:$A$4612,0),MATCH('EPS 3.1.3'!D$1,NoSettings_v3!$C$1:$AH$1,0)),"")</f>
        <v>0</v>
      </c>
      <c r="E760" s="157">
        <f>IFERROR(INDEX(NoSettings_v3!$C$2:$AH$4612,MATCH('EPS 3.1.3'!$B760,NoSettings_v3!$A$2:$A$4612,0),MATCH('EPS 3.1.3'!E$1,NoSettings_v3!$C$1:$AH$1,0)),"")</f>
        <v>0</v>
      </c>
      <c r="F760" s="157">
        <f>IFERROR(INDEX(NoSettings_v3!$C$2:$AH$4612,MATCH('EPS 3.1.3'!$B760,NoSettings_v3!$A$2:$A$4612,0),MATCH('EPS 3.1.3'!F$1,NoSettings_v3!$C$1:$AH$1,0)),"")</f>
        <v>0</v>
      </c>
      <c r="G760" s="157">
        <f>IFERROR(INDEX(NoSettings_v3!$C$2:$AH$4612,MATCH('EPS 3.1.3'!$B760,NoSettings_v3!$A$2:$A$4612,0),MATCH('EPS 3.1.3'!G$1,NoSettings_v3!$C$1:$AH$1,0)),"")</f>
        <v>0</v>
      </c>
      <c r="H760" s="157">
        <f>IFERROR(INDEX(NoSettings_v3!$C$2:$AH$4612,MATCH('EPS 3.1.3'!$B760,NoSettings_v3!$A$2:$A$4612,0),MATCH('EPS 3.1.3'!H$1,NoSettings_v3!$C$1:$AH$1,0)),"")</f>
        <v>0</v>
      </c>
      <c r="I760" s="157">
        <f>IFERROR(INDEX(NoSettings_v3!$C$2:$AH$4612,MATCH('EPS 3.1.3'!$B760,NoSettings_v3!$A$2:$A$4612,0),MATCH('EPS 3.1.3'!I$1,NoSettings_v3!$C$1:$AH$1,0)),"")</f>
        <v>0</v>
      </c>
      <c r="J760" s="157">
        <f>IFERROR(INDEX(NoSettings_v3!$C$2:$AH$4612,MATCH('EPS 3.1.3'!$B760,NoSettings_v3!$A$2:$A$4612,0),MATCH('EPS 3.1.3'!J$1,NoSettings_v3!$C$1:$AH$1,0)),"")</f>
        <v>0</v>
      </c>
      <c r="K760" s="157">
        <f>IFERROR(INDEX(NoSettings_v3!$C$2:$AH$4612,MATCH('EPS 3.1.3'!$B760,NoSettings_v3!$A$2:$A$4612,0),MATCH('EPS 3.1.3'!K$1,NoSettings_v3!$C$1:$AH$1,0)),"")</f>
        <v>0</v>
      </c>
      <c r="L760" s="157">
        <f>IFERROR(INDEX(NoSettings_v3!$C$2:$AH$4612,MATCH('EPS 3.1.3'!$B760,NoSettings_v3!$A$2:$A$4612,0),MATCH('EPS 3.1.3'!L$1,NoSettings_v3!$C$1:$AH$1,0)),"")</f>
        <v>0</v>
      </c>
      <c r="M760" s="157">
        <f>IFERROR(INDEX(NoSettings_v3!$C$2:$AH$4612,MATCH('EPS 3.1.3'!$B760,NoSettings_v3!$A$2:$A$4612,0),MATCH('EPS 3.1.3'!M$1,NoSettings_v3!$C$1:$AH$1,0)),"")</f>
        <v>0</v>
      </c>
      <c r="N760" s="157">
        <f>IFERROR(INDEX(NoSettings_v3!$C$2:$AH$4612,MATCH('EPS 3.1.3'!$B760,NoSettings_v3!$A$2:$A$4612,0),MATCH('EPS 3.1.3'!N$1,NoSettings_v3!$C$1:$AH$1,0)),"")</f>
        <v>0</v>
      </c>
      <c r="O760" s="157">
        <f>IFERROR(INDEX(NoSettings_v3!$C$2:$AH$4612,MATCH('EPS 3.1.3'!$B760,NoSettings_v3!$A$2:$A$4612,0),MATCH('EPS 3.1.3'!O$1,NoSettings_v3!$C$1:$AH$1,0)),"")</f>
        <v>0</v>
      </c>
      <c r="P760" s="157">
        <f>IFERROR(INDEX(NoSettings_v3!$C$2:$AH$4612,MATCH('EPS 3.1.3'!$B760,NoSettings_v3!$A$2:$A$4612,0),MATCH('EPS 3.1.3'!P$1,NoSettings_v3!$C$1:$AH$1,0)),"")</f>
        <v>0</v>
      </c>
      <c r="Q760" s="157">
        <f>IFERROR(INDEX(NoSettings_v3!$C$2:$AH$4612,MATCH('EPS 3.1.3'!$B760,NoSettings_v3!$A$2:$A$4612,0),MATCH('EPS 3.1.3'!Q$1,NoSettings_v3!$C$1:$AH$1,0)),"")</f>
        <v>0</v>
      </c>
      <c r="R760" s="157">
        <f>IFERROR(INDEX(NoSettings_v3!$C$2:$AH$4612,MATCH('EPS 3.1.3'!$B760,NoSettings_v3!$A$2:$A$4612,0),MATCH('EPS 3.1.3'!R$1,NoSettings_v3!$C$1:$AH$1,0)),"")</f>
        <v>0</v>
      </c>
      <c r="S760" s="157">
        <f>IFERROR(INDEX(NoSettings_v3!$C$2:$AH$4612,MATCH('EPS 3.1.3'!$B760,NoSettings_v3!$A$2:$A$4612,0),MATCH('EPS 3.1.3'!S$1,NoSettings_v3!$C$1:$AH$1,0)),"")</f>
        <v>0</v>
      </c>
      <c r="T760" s="157">
        <f>IFERROR(INDEX(NoSettings_v3!$C$2:$AH$4612,MATCH('EPS 3.1.3'!$B760,NoSettings_v3!$A$2:$A$4612,0),MATCH('EPS 3.1.3'!T$1,NoSettings_v3!$C$1:$AH$1,0)),"")</f>
        <v>0</v>
      </c>
      <c r="U760" s="157">
        <f>IFERROR(INDEX(NoSettings_v3!$C$2:$AH$4612,MATCH('EPS 3.1.3'!$B760,NoSettings_v3!$A$2:$A$4612,0),MATCH('EPS 3.1.3'!U$1,NoSettings_v3!$C$1:$AH$1,0)),"")</f>
        <v>0</v>
      </c>
      <c r="V760" s="157">
        <f>IFERROR(INDEX(NoSettings_v3!$C$2:$AH$4612,MATCH('EPS 3.1.3'!$B760,NoSettings_v3!$A$2:$A$4612,0),MATCH('EPS 3.1.3'!V$1,NoSettings_v3!$C$1:$AH$1,0)),"")</f>
        <v>0</v>
      </c>
      <c r="W760" s="157">
        <f>IFERROR(INDEX(NoSettings_v3!$C$2:$AH$4612,MATCH('EPS 3.1.3'!$B760,NoSettings_v3!$A$2:$A$4612,0),MATCH('EPS 3.1.3'!W$1,NoSettings_v3!$C$1:$AH$1,0)),"")</f>
        <v>0</v>
      </c>
      <c r="X760" s="157">
        <f>IFERROR(INDEX(NoSettings_v3!$C$2:$AH$4612,MATCH('EPS 3.1.3'!$B760,NoSettings_v3!$A$2:$A$4612,0),MATCH('EPS 3.1.3'!X$1,NoSettings_v3!$C$1:$AH$1,0)),"")</f>
        <v>0</v>
      </c>
      <c r="Y760" s="157">
        <f>IFERROR(INDEX(NoSettings_v3!$C$2:$AH$4612,MATCH('EPS 3.1.3'!$B760,NoSettings_v3!$A$2:$A$4612,0),MATCH('EPS 3.1.3'!Y$1,NoSettings_v3!$C$1:$AH$1,0)),"")</f>
        <v>0</v>
      </c>
      <c r="Z760" s="157">
        <f>IFERROR(INDEX(NoSettings_v3!$C$2:$AH$4612,MATCH('EPS 3.1.3'!$B760,NoSettings_v3!$A$2:$A$4612,0),MATCH('EPS 3.1.3'!Z$1,NoSettings_v3!$C$1:$AH$1,0)),"")</f>
        <v>0</v>
      </c>
      <c r="AA760" s="157">
        <f>IFERROR(INDEX(NoSettings_v3!$C$2:$AH$4612,MATCH('EPS 3.1.3'!$B760,NoSettings_v3!$A$2:$A$4612,0),MATCH('EPS 3.1.3'!AA$1,NoSettings_v3!$C$1:$AH$1,0)),"")</f>
        <v>0</v>
      </c>
      <c r="AB760" s="157">
        <f>IFERROR(INDEX(NoSettings_v3!$C$2:$AH$4612,MATCH('EPS 3.1.3'!$B760,NoSettings_v3!$A$2:$A$4612,0),MATCH('EPS 3.1.3'!AB$1,NoSettings_v3!$C$1:$AH$1,0)),"")</f>
        <v>0</v>
      </c>
      <c r="AC760" s="157">
        <f>IFERROR(INDEX(NoSettings_v3!$C$2:$AH$4612,MATCH('EPS 3.1.3'!$B760,NoSettings_v3!$A$2:$A$4612,0),MATCH('EPS 3.1.3'!AC$1,NoSettings_v3!$C$1:$AH$1,0)),"")</f>
        <v>0</v>
      </c>
      <c r="AD760" s="157">
        <f>IFERROR(INDEX(NoSettings_v3!$C$2:$AH$4612,MATCH('EPS 3.1.3'!$B760,NoSettings_v3!$A$2:$A$4612,0),MATCH('EPS 3.1.3'!AD$1,NoSettings_v3!$C$1:$AH$1,0)),"")</f>
        <v>0</v>
      </c>
      <c r="AE760" s="157">
        <f>IFERROR(INDEX(NoSettings_v3!$C$2:$AH$4612,MATCH('EPS 3.1.3'!$B760,NoSettings_v3!$A$2:$A$4612,0),MATCH('EPS 3.1.3'!AE$1,NoSettings_v3!$C$1:$AH$1,0)),"")</f>
        <v>0</v>
      </c>
      <c r="AF760" s="157">
        <f>IFERROR(INDEX(NoSettings_v3!$C$2:$AH$4612,MATCH('EPS 3.1.3'!$B760,NoSettings_v3!$A$2:$A$4612,0),MATCH('EPS 3.1.3'!AF$1,NoSettings_v3!$C$1:$AH$1,0)),"")</f>
        <v>0</v>
      </c>
      <c r="AG760" s="157">
        <f>IFERROR(INDEX(NoSettings_v3!$C$2:$AH$4612,MATCH('EPS 3.1.3'!$B760,NoSettings_v3!$A$2:$A$4612,0),MATCH('EPS 3.1.3'!AG$1,NoSettings_v3!$C$1:$AH$1,0)),"")</f>
        <v>0</v>
      </c>
      <c r="AH760" s="157">
        <f>IFERROR(INDEX(NoSettings_v3!$C$2:$AH$4612,MATCH('EPS 3.1.3'!$B760,NoSettings_v3!$A$2:$A$4612,0),MATCH('EPS 3.1.3'!AH$1,NoSettings_v3!$C$1:$AH$1,0)),"")</f>
        <v>0</v>
      </c>
      <c r="AI760" s="157">
        <f>IFERROR(INDEX(NoSettings_v3!$C$2:$AH$4612,MATCH('EPS 3.1.3'!$B760,NoSettings_v3!$A$2:$A$4612,0),MATCH('EPS 3.1.3'!AI$1,NoSettings_v3!$C$1:$AH$1,0)),"")</f>
        <v>0</v>
      </c>
    </row>
    <row r="761" spans="1:35" x14ac:dyDescent="0.35">
      <c r="B761" s="161" t="s">
        <v>1377</v>
      </c>
      <c r="C761" s="127" t="s">
        <v>964</v>
      </c>
      <c r="D761" s="157">
        <f>IFERROR(INDEX(NoSettings_v3!$C$2:$AH$4612,MATCH('EPS 3.1.3'!$B761,NoSettings_v3!$A$2:$A$4612,0),MATCH('EPS 3.1.3'!D$1,NoSettings_v3!$C$1:$AH$1,0)),"")</f>
        <v>0</v>
      </c>
      <c r="E761" s="157">
        <f>IFERROR(INDEX(NoSettings_v3!$C$2:$AH$4612,MATCH('EPS 3.1.3'!$B761,NoSettings_v3!$A$2:$A$4612,0),MATCH('EPS 3.1.3'!E$1,NoSettings_v3!$C$1:$AH$1,0)),"")</f>
        <v>0</v>
      </c>
      <c r="F761" s="157">
        <f>IFERROR(INDEX(NoSettings_v3!$C$2:$AH$4612,MATCH('EPS 3.1.3'!$B761,NoSettings_v3!$A$2:$A$4612,0),MATCH('EPS 3.1.3'!F$1,NoSettings_v3!$C$1:$AH$1,0)),"")</f>
        <v>0</v>
      </c>
      <c r="G761" s="157">
        <f>IFERROR(INDEX(NoSettings_v3!$C$2:$AH$4612,MATCH('EPS 3.1.3'!$B761,NoSettings_v3!$A$2:$A$4612,0),MATCH('EPS 3.1.3'!G$1,NoSettings_v3!$C$1:$AH$1,0)),"")</f>
        <v>0</v>
      </c>
      <c r="H761" s="157">
        <f>IFERROR(INDEX(NoSettings_v3!$C$2:$AH$4612,MATCH('EPS 3.1.3'!$B761,NoSettings_v3!$A$2:$A$4612,0),MATCH('EPS 3.1.3'!H$1,NoSettings_v3!$C$1:$AH$1,0)),"")</f>
        <v>0</v>
      </c>
      <c r="I761" s="157">
        <f>IFERROR(INDEX(NoSettings_v3!$C$2:$AH$4612,MATCH('EPS 3.1.3'!$B761,NoSettings_v3!$A$2:$A$4612,0),MATCH('EPS 3.1.3'!I$1,NoSettings_v3!$C$1:$AH$1,0)),"")</f>
        <v>0</v>
      </c>
      <c r="J761" s="157">
        <f>IFERROR(INDEX(NoSettings_v3!$C$2:$AH$4612,MATCH('EPS 3.1.3'!$B761,NoSettings_v3!$A$2:$A$4612,0),MATCH('EPS 3.1.3'!J$1,NoSettings_v3!$C$1:$AH$1,0)),"")</f>
        <v>0</v>
      </c>
      <c r="K761" s="157">
        <f>IFERROR(INDEX(NoSettings_v3!$C$2:$AH$4612,MATCH('EPS 3.1.3'!$B761,NoSettings_v3!$A$2:$A$4612,0),MATCH('EPS 3.1.3'!K$1,NoSettings_v3!$C$1:$AH$1,0)),"")</f>
        <v>0</v>
      </c>
      <c r="L761" s="157">
        <f>IFERROR(INDEX(NoSettings_v3!$C$2:$AH$4612,MATCH('EPS 3.1.3'!$B761,NoSettings_v3!$A$2:$A$4612,0),MATCH('EPS 3.1.3'!L$1,NoSettings_v3!$C$1:$AH$1,0)),"")</f>
        <v>0</v>
      </c>
      <c r="M761" s="157">
        <f>IFERROR(INDEX(NoSettings_v3!$C$2:$AH$4612,MATCH('EPS 3.1.3'!$B761,NoSettings_v3!$A$2:$A$4612,0),MATCH('EPS 3.1.3'!M$1,NoSettings_v3!$C$1:$AH$1,0)),"")</f>
        <v>0</v>
      </c>
      <c r="N761" s="157">
        <f>IFERROR(INDEX(NoSettings_v3!$C$2:$AH$4612,MATCH('EPS 3.1.3'!$B761,NoSettings_v3!$A$2:$A$4612,0),MATCH('EPS 3.1.3'!N$1,NoSettings_v3!$C$1:$AH$1,0)),"")</f>
        <v>0</v>
      </c>
      <c r="O761" s="157">
        <f>IFERROR(INDEX(NoSettings_v3!$C$2:$AH$4612,MATCH('EPS 3.1.3'!$B761,NoSettings_v3!$A$2:$A$4612,0),MATCH('EPS 3.1.3'!O$1,NoSettings_v3!$C$1:$AH$1,0)),"")</f>
        <v>0</v>
      </c>
      <c r="P761" s="157">
        <f>IFERROR(INDEX(NoSettings_v3!$C$2:$AH$4612,MATCH('EPS 3.1.3'!$B761,NoSettings_v3!$A$2:$A$4612,0),MATCH('EPS 3.1.3'!P$1,NoSettings_v3!$C$1:$AH$1,0)),"")</f>
        <v>0</v>
      </c>
      <c r="Q761" s="157">
        <f>IFERROR(INDEX(NoSettings_v3!$C$2:$AH$4612,MATCH('EPS 3.1.3'!$B761,NoSettings_v3!$A$2:$A$4612,0),MATCH('EPS 3.1.3'!Q$1,NoSettings_v3!$C$1:$AH$1,0)),"")</f>
        <v>0</v>
      </c>
      <c r="R761" s="157">
        <f>IFERROR(INDEX(NoSettings_v3!$C$2:$AH$4612,MATCH('EPS 3.1.3'!$B761,NoSettings_v3!$A$2:$A$4612,0),MATCH('EPS 3.1.3'!R$1,NoSettings_v3!$C$1:$AH$1,0)),"")</f>
        <v>0</v>
      </c>
      <c r="S761" s="157">
        <f>IFERROR(INDEX(NoSettings_v3!$C$2:$AH$4612,MATCH('EPS 3.1.3'!$B761,NoSettings_v3!$A$2:$A$4612,0),MATCH('EPS 3.1.3'!S$1,NoSettings_v3!$C$1:$AH$1,0)),"")</f>
        <v>0</v>
      </c>
      <c r="T761" s="157">
        <f>IFERROR(INDEX(NoSettings_v3!$C$2:$AH$4612,MATCH('EPS 3.1.3'!$B761,NoSettings_v3!$A$2:$A$4612,0),MATCH('EPS 3.1.3'!T$1,NoSettings_v3!$C$1:$AH$1,0)),"")</f>
        <v>0</v>
      </c>
      <c r="U761" s="157">
        <f>IFERROR(INDEX(NoSettings_v3!$C$2:$AH$4612,MATCH('EPS 3.1.3'!$B761,NoSettings_v3!$A$2:$A$4612,0),MATCH('EPS 3.1.3'!U$1,NoSettings_v3!$C$1:$AH$1,0)),"")</f>
        <v>0</v>
      </c>
      <c r="V761" s="157">
        <f>IFERROR(INDEX(NoSettings_v3!$C$2:$AH$4612,MATCH('EPS 3.1.3'!$B761,NoSettings_v3!$A$2:$A$4612,0),MATCH('EPS 3.1.3'!V$1,NoSettings_v3!$C$1:$AH$1,0)),"")</f>
        <v>0</v>
      </c>
      <c r="W761" s="157">
        <f>IFERROR(INDEX(NoSettings_v3!$C$2:$AH$4612,MATCH('EPS 3.1.3'!$B761,NoSettings_v3!$A$2:$A$4612,0),MATCH('EPS 3.1.3'!W$1,NoSettings_v3!$C$1:$AH$1,0)),"")</f>
        <v>0</v>
      </c>
      <c r="X761" s="157">
        <f>IFERROR(INDEX(NoSettings_v3!$C$2:$AH$4612,MATCH('EPS 3.1.3'!$B761,NoSettings_v3!$A$2:$A$4612,0),MATCH('EPS 3.1.3'!X$1,NoSettings_v3!$C$1:$AH$1,0)),"")</f>
        <v>0</v>
      </c>
      <c r="Y761" s="157">
        <f>IFERROR(INDEX(NoSettings_v3!$C$2:$AH$4612,MATCH('EPS 3.1.3'!$B761,NoSettings_v3!$A$2:$A$4612,0),MATCH('EPS 3.1.3'!Y$1,NoSettings_v3!$C$1:$AH$1,0)),"")</f>
        <v>0</v>
      </c>
      <c r="Z761" s="157">
        <f>IFERROR(INDEX(NoSettings_v3!$C$2:$AH$4612,MATCH('EPS 3.1.3'!$B761,NoSettings_v3!$A$2:$A$4612,0),MATCH('EPS 3.1.3'!Z$1,NoSettings_v3!$C$1:$AH$1,0)),"")</f>
        <v>0</v>
      </c>
      <c r="AA761" s="157">
        <f>IFERROR(INDEX(NoSettings_v3!$C$2:$AH$4612,MATCH('EPS 3.1.3'!$B761,NoSettings_v3!$A$2:$A$4612,0),MATCH('EPS 3.1.3'!AA$1,NoSettings_v3!$C$1:$AH$1,0)),"")</f>
        <v>0</v>
      </c>
      <c r="AB761" s="157">
        <f>IFERROR(INDEX(NoSettings_v3!$C$2:$AH$4612,MATCH('EPS 3.1.3'!$B761,NoSettings_v3!$A$2:$A$4612,0),MATCH('EPS 3.1.3'!AB$1,NoSettings_v3!$C$1:$AH$1,0)),"")</f>
        <v>0</v>
      </c>
      <c r="AC761" s="157">
        <f>IFERROR(INDEX(NoSettings_v3!$C$2:$AH$4612,MATCH('EPS 3.1.3'!$B761,NoSettings_v3!$A$2:$A$4612,0),MATCH('EPS 3.1.3'!AC$1,NoSettings_v3!$C$1:$AH$1,0)),"")</f>
        <v>0</v>
      </c>
      <c r="AD761" s="157">
        <f>IFERROR(INDEX(NoSettings_v3!$C$2:$AH$4612,MATCH('EPS 3.1.3'!$B761,NoSettings_v3!$A$2:$A$4612,0),MATCH('EPS 3.1.3'!AD$1,NoSettings_v3!$C$1:$AH$1,0)),"")</f>
        <v>0</v>
      </c>
      <c r="AE761" s="157">
        <f>IFERROR(INDEX(NoSettings_v3!$C$2:$AH$4612,MATCH('EPS 3.1.3'!$B761,NoSettings_v3!$A$2:$A$4612,0),MATCH('EPS 3.1.3'!AE$1,NoSettings_v3!$C$1:$AH$1,0)),"")</f>
        <v>0</v>
      </c>
      <c r="AF761" s="157">
        <f>IFERROR(INDEX(NoSettings_v3!$C$2:$AH$4612,MATCH('EPS 3.1.3'!$B761,NoSettings_v3!$A$2:$A$4612,0),MATCH('EPS 3.1.3'!AF$1,NoSettings_v3!$C$1:$AH$1,0)),"")</f>
        <v>0</v>
      </c>
      <c r="AG761" s="157">
        <f>IFERROR(INDEX(NoSettings_v3!$C$2:$AH$4612,MATCH('EPS 3.1.3'!$B761,NoSettings_v3!$A$2:$A$4612,0),MATCH('EPS 3.1.3'!AG$1,NoSettings_v3!$C$1:$AH$1,0)),"")</f>
        <v>0</v>
      </c>
      <c r="AH761" s="157">
        <f>IFERROR(INDEX(NoSettings_v3!$C$2:$AH$4612,MATCH('EPS 3.1.3'!$B761,NoSettings_v3!$A$2:$A$4612,0),MATCH('EPS 3.1.3'!AH$1,NoSettings_v3!$C$1:$AH$1,0)),"")</f>
        <v>0</v>
      </c>
      <c r="AI761" s="157">
        <f>IFERROR(INDEX(NoSettings_v3!$C$2:$AH$4612,MATCH('EPS 3.1.3'!$B761,NoSettings_v3!$A$2:$A$4612,0),MATCH('EPS 3.1.3'!AI$1,NoSettings_v3!$C$1:$AH$1,0)),"")</f>
        <v>0</v>
      </c>
    </row>
    <row r="762" spans="1:35" x14ac:dyDescent="0.35">
      <c r="A762" s="127"/>
      <c r="B762" s="161" t="s">
        <v>1378</v>
      </c>
      <c r="C762" s="127" t="s">
        <v>964</v>
      </c>
      <c r="D762" s="157">
        <f>IFERROR(INDEX(NoSettings_v3!$C$2:$AH$4612,MATCH('EPS 3.1.3'!$B762,NoSettings_v3!$A$2:$A$4612,0),MATCH('EPS 3.1.3'!D$1,NoSettings_v3!$C$1:$AH$1,0)),"")</f>
        <v>0</v>
      </c>
      <c r="E762" s="157">
        <f>IFERROR(INDEX(NoSettings_v3!$C$2:$AH$4612,MATCH('EPS 3.1.3'!$B762,NoSettings_v3!$A$2:$A$4612,0),MATCH('EPS 3.1.3'!E$1,NoSettings_v3!$C$1:$AH$1,0)),"")</f>
        <v>0</v>
      </c>
      <c r="F762" s="157">
        <f>IFERROR(INDEX(NoSettings_v3!$C$2:$AH$4612,MATCH('EPS 3.1.3'!$B762,NoSettings_v3!$A$2:$A$4612,0),MATCH('EPS 3.1.3'!F$1,NoSettings_v3!$C$1:$AH$1,0)),"")</f>
        <v>0</v>
      </c>
      <c r="G762" s="157">
        <f>IFERROR(INDEX(NoSettings_v3!$C$2:$AH$4612,MATCH('EPS 3.1.3'!$B762,NoSettings_v3!$A$2:$A$4612,0),MATCH('EPS 3.1.3'!G$1,NoSettings_v3!$C$1:$AH$1,0)),"")</f>
        <v>0</v>
      </c>
      <c r="H762" s="157">
        <f>IFERROR(INDEX(NoSettings_v3!$C$2:$AH$4612,MATCH('EPS 3.1.3'!$B762,NoSettings_v3!$A$2:$A$4612,0),MATCH('EPS 3.1.3'!H$1,NoSettings_v3!$C$1:$AH$1,0)),"")</f>
        <v>0</v>
      </c>
      <c r="I762" s="157">
        <f>IFERROR(INDEX(NoSettings_v3!$C$2:$AH$4612,MATCH('EPS 3.1.3'!$B762,NoSettings_v3!$A$2:$A$4612,0),MATCH('EPS 3.1.3'!I$1,NoSettings_v3!$C$1:$AH$1,0)),"")</f>
        <v>0</v>
      </c>
      <c r="J762" s="157">
        <f>IFERROR(INDEX(NoSettings_v3!$C$2:$AH$4612,MATCH('EPS 3.1.3'!$B762,NoSettings_v3!$A$2:$A$4612,0),MATCH('EPS 3.1.3'!J$1,NoSettings_v3!$C$1:$AH$1,0)),"")</f>
        <v>0</v>
      </c>
      <c r="K762" s="157">
        <f>IFERROR(INDEX(NoSettings_v3!$C$2:$AH$4612,MATCH('EPS 3.1.3'!$B762,NoSettings_v3!$A$2:$A$4612,0),MATCH('EPS 3.1.3'!K$1,NoSettings_v3!$C$1:$AH$1,0)),"")</f>
        <v>0</v>
      </c>
      <c r="L762" s="157">
        <f>IFERROR(INDEX(NoSettings_v3!$C$2:$AH$4612,MATCH('EPS 3.1.3'!$B762,NoSettings_v3!$A$2:$A$4612,0),MATCH('EPS 3.1.3'!L$1,NoSettings_v3!$C$1:$AH$1,0)),"")</f>
        <v>0</v>
      </c>
      <c r="M762" s="157">
        <f>IFERROR(INDEX(NoSettings_v3!$C$2:$AH$4612,MATCH('EPS 3.1.3'!$B762,NoSettings_v3!$A$2:$A$4612,0),MATCH('EPS 3.1.3'!M$1,NoSettings_v3!$C$1:$AH$1,0)),"")</f>
        <v>0</v>
      </c>
      <c r="N762" s="157">
        <f>IFERROR(INDEX(NoSettings_v3!$C$2:$AH$4612,MATCH('EPS 3.1.3'!$B762,NoSettings_v3!$A$2:$A$4612,0),MATCH('EPS 3.1.3'!N$1,NoSettings_v3!$C$1:$AH$1,0)),"")</f>
        <v>0</v>
      </c>
      <c r="O762" s="157">
        <f>IFERROR(INDEX(NoSettings_v3!$C$2:$AH$4612,MATCH('EPS 3.1.3'!$B762,NoSettings_v3!$A$2:$A$4612,0),MATCH('EPS 3.1.3'!O$1,NoSettings_v3!$C$1:$AH$1,0)),"")</f>
        <v>0</v>
      </c>
      <c r="P762" s="157">
        <f>IFERROR(INDEX(NoSettings_v3!$C$2:$AH$4612,MATCH('EPS 3.1.3'!$B762,NoSettings_v3!$A$2:$A$4612,0),MATCH('EPS 3.1.3'!P$1,NoSettings_v3!$C$1:$AH$1,0)),"")</f>
        <v>0</v>
      </c>
      <c r="Q762" s="157">
        <f>IFERROR(INDEX(NoSettings_v3!$C$2:$AH$4612,MATCH('EPS 3.1.3'!$B762,NoSettings_v3!$A$2:$A$4612,0),MATCH('EPS 3.1.3'!Q$1,NoSettings_v3!$C$1:$AH$1,0)),"")</f>
        <v>0</v>
      </c>
      <c r="R762" s="157">
        <f>IFERROR(INDEX(NoSettings_v3!$C$2:$AH$4612,MATCH('EPS 3.1.3'!$B762,NoSettings_v3!$A$2:$A$4612,0),MATCH('EPS 3.1.3'!R$1,NoSettings_v3!$C$1:$AH$1,0)),"")</f>
        <v>0</v>
      </c>
      <c r="S762" s="157">
        <f>IFERROR(INDEX(NoSettings_v3!$C$2:$AH$4612,MATCH('EPS 3.1.3'!$B762,NoSettings_v3!$A$2:$A$4612,0),MATCH('EPS 3.1.3'!S$1,NoSettings_v3!$C$1:$AH$1,0)),"")</f>
        <v>0</v>
      </c>
      <c r="T762" s="157">
        <f>IFERROR(INDEX(NoSettings_v3!$C$2:$AH$4612,MATCH('EPS 3.1.3'!$B762,NoSettings_v3!$A$2:$A$4612,0),MATCH('EPS 3.1.3'!T$1,NoSettings_v3!$C$1:$AH$1,0)),"")</f>
        <v>0</v>
      </c>
      <c r="U762" s="157">
        <f>IFERROR(INDEX(NoSettings_v3!$C$2:$AH$4612,MATCH('EPS 3.1.3'!$B762,NoSettings_v3!$A$2:$A$4612,0),MATCH('EPS 3.1.3'!U$1,NoSettings_v3!$C$1:$AH$1,0)),"")</f>
        <v>0</v>
      </c>
      <c r="V762" s="157">
        <f>IFERROR(INDEX(NoSettings_v3!$C$2:$AH$4612,MATCH('EPS 3.1.3'!$B762,NoSettings_v3!$A$2:$A$4612,0),MATCH('EPS 3.1.3'!V$1,NoSettings_v3!$C$1:$AH$1,0)),"")</f>
        <v>0</v>
      </c>
      <c r="W762" s="157">
        <f>IFERROR(INDEX(NoSettings_v3!$C$2:$AH$4612,MATCH('EPS 3.1.3'!$B762,NoSettings_v3!$A$2:$A$4612,0),MATCH('EPS 3.1.3'!W$1,NoSettings_v3!$C$1:$AH$1,0)),"")</f>
        <v>0</v>
      </c>
      <c r="X762" s="157">
        <f>IFERROR(INDEX(NoSettings_v3!$C$2:$AH$4612,MATCH('EPS 3.1.3'!$B762,NoSettings_v3!$A$2:$A$4612,0),MATCH('EPS 3.1.3'!X$1,NoSettings_v3!$C$1:$AH$1,0)),"")</f>
        <v>0</v>
      </c>
      <c r="Y762" s="157">
        <f>IFERROR(INDEX(NoSettings_v3!$C$2:$AH$4612,MATCH('EPS 3.1.3'!$B762,NoSettings_v3!$A$2:$A$4612,0),MATCH('EPS 3.1.3'!Y$1,NoSettings_v3!$C$1:$AH$1,0)),"")</f>
        <v>0</v>
      </c>
      <c r="Z762" s="157">
        <f>IFERROR(INDEX(NoSettings_v3!$C$2:$AH$4612,MATCH('EPS 3.1.3'!$B762,NoSettings_v3!$A$2:$A$4612,0),MATCH('EPS 3.1.3'!Z$1,NoSettings_v3!$C$1:$AH$1,0)),"")</f>
        <v>0</v>
      </c>
      <c r="AA762" s="157">
        <f>IFERROR(INDEX(NoSettings_v3!$C$2:$AH$4612,MATCH('EPS 3.1.3'!$B762,NoSettings_v3!$A$2:$A$4612,0),MATCH('EPS 3.1.3'!AA$1,NoSettings_v3!$C$1:$AH$1,0)),"")</f>
        <v>0</v>
      </c>
      <c r="AB762" s="157">
        <f>IFERROR(INDEX(NoSettings_v3!$C$2:$AH$4612,MATCH('EPS 3.1.3'!$B762,NoSettings_v3!$A$2:$A$4612,0),MATCH('EPS 3.1.3'!AB$1,NoSettings_v3!$C$1:$AH$1,0)),"")</f>
        <v>0</v>
      </c>
      <c r="AC762" s="157">
        <f>IFERROR(INDEX(NoSettings_v3!$C$2:$AH$4612,MATCH('EPS 3.1.3'!$B762,NoSettings_v3!$A$2:$A$4612,0),MATCH('EPS 3.1.3'!AC$1,NoSettings_v3!$C$1:$AH$1,0)),"")</f>
        <v>0</v>
      </c>
      <c r="AD762" s="157">
        <f>IFERROR(INDEX(NoSettings_v3!$C$2:$AH$4612,MATCH('EPS 3.1.3'!$B762,NoSettings_v3!$A$2:$A$4612,0),MATCH('EPS 3.1.3'!AD$1,NoSettings_v3!$C$1:$AH$1,0)),"")</f>
        <v>0</v>
      </c>
      <c r="AE762" s="157">
        <f>IFERROR(INDEX(NoSettings_v3!$C$2:$AH$4612,MATCH('EPS 3.1.3'!$B762,NoSettings_v3!$A$2:$A$4612,0),MATCH('EPS 3.1.3'!AE$1,NoSettings_v3!$C$1:$AH$1,0)),"")</f>
        <v>0</v>
      </c>
      <c r="AF762" s="157">
        <f>IFERROR(INDEX(NoSettings_v3!$C$2:$AH$4612,MATCH('EPS 3.1.3'!$B762,NoSettings_v3!$A$2:$A$4612,0),MATCH('EPS 3.1.3'!AF$1,NoSettings_v3!$C$1:$AH$1,0)),"")</f>
        <v>0</v>
      </c>
      <c r="AG762" s="157">
        <f>IFERROR(INDEX(NoSettings_v3!$C$2:$AH$4612,MATCH('EPS 3.1.3'!$B762,NoSettings_v3!$A$2:$A$4612,0),MATCH('EPS 3.1.3'!AG$1,NoSettings_v3!$C$1:$AH$1,0)),"")</f>
        <v>0</v>
      </c>
      <c r="AH762" s="157">
        <f>IFERROR(INDEX(NoSettings_v3!$C$2:$AH$4612,MATCH('EPS 3.1.3'!$B762,NoSettings_v3!$A$2:$A$4612,0),MATCH('EPS 3.1.3'!AH$1,NoSettings_v3!$C$1:$AH$1,0)),"")</f>
        <v>0</v>
      </c>
      <c r="AI762" s="157">
        <f>IFERROR(INDEX(NoSettings_v3!$C$2:$AH$4612,MATCH('EPS 3.1.3'!$B762,NoSettings_v3!$A$2:$A$4612,0),MATCH('EPS 3.1.3'!AI$1,NoSettings_v3!$C$1:$AH$1,0)),"")</f>
        <v>0</v>
      </c>
    </row>
    <row r="763" spans="1:35" x14ac:dyDescent="0.35">
      <c r="A763" s="127"/>
      <c r="B763" s="161" t="s">
        <v>1379</v>
      </c>
      <c r="C763" s="127" t="s">
        <v>964</v>
      </c>
      <c r="D763" s="157">
        <f>IFERROR(INDEX(NoSettings_v3!$C$2:$AH$4612,MATCH('EPS 3.1.3'!$B763,NoSettings_v3!$A$2:$A$4612,0),MATCH('EPS 3.1.3'!D$1,NoSettings_v3!$C$1:$AH$1,0)),"")</f>
        <v>0</v>
      </c>
      <c r="E763" s="157">
        <f>IFERROR(INDEX(NoSettings_v3!$C$2:$AH$4612,MATCH('EPS 3.1.3'!$B763,NoSettings_v3!$A$2:$A$4612,0),MATCH('EPS 3.1.3'!E$1,NoSettings_v3!$C$1:$AH$1,0)),"")</f>
        <v>0</v>
      </c>
      <c r="F763" s="157">
        <f>IFERROR(INDEX(NoSettings_v3!$C$2:$AH$4612,MATCH('EPS 3.1.3'!$B763,NoSettings_v3!$A$2:$A$4612,0),MATCH('EPS 3.1.3'!F$1,NoSettings_v3!$C$1:$AH$1,0)),"")</f>
        <v>0</v>
      </c>
      <c r="G763" s="157">
        <f>IFERROR(INDEX(NoSettings_v3!$C$2:$AH$4612,MATCH('EPS 3.1.3'!$B763,NoSettings_v3!$A$2:$A$4612,0),MATCH('EPS 3.1.3'!G$1,NoSettings_v3!$C$1:$AH$1,0)),"")</f>
        <v>0</v>
      </c>
      <c r="H763" s="157">
        <f>IFERROR(INDEX(NoSettings_v3!$C$2:$AH$4612,MATCH('EPS 3.1.3'!$B763,NoSettings_v3!$A$2:$A$4612,0),MATCH('EPS 3.1.3'!H$1,NoSettings_v3!$C$1:$AH$1,0)),"")</f>
        <v>0</v>
      </c>
      <c r="I763" s="157">
        <f>IFERROR(INDEX(NoSettings_v3!$C$2:$AH$4612,MATCH('EPS 3.1.3'!$B763,NoSettings_v3!$A$2:$A$4612,0),MATCH('EPS 3.1.3'!I$1,NoSettings_v3!$C$1:$AH$1,0)),"")</f>
        <v>0</v>
      </c>
      <c r="J763" s="157">
        <f>IFERROR(INDEX(NoSettings_v3!$C$2:$AH$4612,MATCH('EPS 3.1.3'!$B763,NoSettings_v3!$A$2:$A$4612,0),MATCH('EPS 3.1.3'!J$1,NoSettings_v3!$C$1:$AH$1,0)),"")</f>
        <v>0</v>
      </c>
      <c r="K763" s="157">
        <f>IFERROR(INDEX(NoSettings_v3!$C$2:$AH$4612,MATCH('EPS 3.1.3'!$B763,NoSettings_v3!$A$2:$A$4612,0),MATCH('EPS 3.1.3'!K$1,NoSettings_v3!$C$1:$AH$1,0)),"")</f>
        <v>0</v>
      </c>
      <c r="L763" s="157">
        <f>IFERROR(INDEX(NoSettings_v3!$C$2:$AH$4612,MATCH('EPS 3.1.3'!$B763,NoSettings_v3!$A$2:$A$4612,0),MATCH('EPS 3.1.3'!L$1,NoSettings_v3!$C$1:$AH$1,0)),"")</f>
        <v>0</v>
      </c>
      <c r="M763" s="157">
        <f>IFERROR(INDEX(NoSettings_v3!$C$2:$AH$4612,MATCH('EPS 3.1.3'!$B763,NoSettings_v3!$A$2:$A$4612,0),MATCH('EPS 3.1.3'!M$1,NoSettings_v3!$C$1:$AH$1,0)),"")</f>
        <v>0</v>
      </c>
      <c r="N763" s="157">
        <f>IFERROR(INDEX(NoSettings_v3!$C$2:$AH$4612,MATCH('EPS 3.1.3'!$B763,NoSettings_v3!$A$2:$A$4612,0),MATCH('EPS 3.1.3'!N$1,NoSettings_v3!$C$1:$AH$1,0)),"")</f>
        <v>0</v>
      </c>
      <c r="O763" s="157">
        <f>IFERROR(INDEX(NoSettings_v3!$C$2:$AH$4612,MATCH('EPS 3.1.3'!$B763,NoSettings_v3!$A$2:$A$4612,0),MATCH('EPS 3.1.3'!O$1,NoSettings_v3!$C$1:$AH$1,0)),"")</f>
        <v>0</v>
      </c>
      <c r="P763" s="157">
        <f>IFERROR(INDEX(NoSettings_v3!$C$2:$AH$4612,MATCH('EPS 3.1.3'!$B763,NoSettings_v3!$A$2:$A$4612,0),MATCH('EPS 3.1.3'!P$1,NoSettings_v3!$C$1:$AH$1,0)),"")</f>
        <v>0</v>
      </c>
      <c r="Q763" s="157">
        <f>IFERROR(INDEX(NoSettings_v3!$C$2:$AH$4612,MATCH('EPS 3.1.3'!$B763,NoSettings_v3!$A$2:$A$4612,0),MATCH('EPS 3.1.3'!Q$1,NoSettings_v3!$C$1:$AH$1,0)),"")</f>
        <v>0</v>
      </c>
      <c r="R763" s="157">
        <f>IFERROR(INDEX(NoSettings_v3!$C$2:$AH$4612,MATCH('EPS 3.1.3'!$B763,NoSettings_v3!$A$2:$A$4612,0),MATCH('EPS 3.1.3'!R$1,NoSettings_v3!$C$1:$AH$1,0)),"")</f>
        <v>0</v>
      </c>
      <c r="S763" s="157">
        <f>IFERROR(INDEX(NoSettings_v3!$C$2:$AH$4612,MATCH('EPS 3.1.3'!$B763,NoSettings_v3!$A$2:$A$4612,0),MATCH('EPS 3.1.3'!S$1,NoSettings_v3!$C$1:$AH$1,0)),"")</f>
        <v>0</v>
      </c>
      <c r="T763" s="157">
        <f>IFERROR(INDEX(NoSettings_v3!$C$2:$AH$4612,MATCH('EPS 3.1.3'!$B763,NoSettings_v3!$A$2:$A$4612,0),MATCH('EPS 3.1.3'!T$1,NoSettings_v3!$C$1:$AH$1,0)),"")</f>
        <v>0</v>
      </c>
      <c r="U763" s="157">
        <f>IFERROR(INDEX(NoSettings_v3!$C$2:$AH$4612,MATCH('EPS 3.1.3'!$B763,NoSettings_v3!$A$2:$A$4612,0),MATCH('EPS 3.1.3'!U$1,NoSettings_v3!$C$1:$AH$1,0)),"")</f>
        <v>0</v>
      </c>
      <c r="V763" s="157">
        <f>IFERROR(INDEX(NoSettings_v3!$C$2:$AH$4612,MATCH('EPS 3.1.3'!$B763,NoSettings_v3!$A$2:$A$4612,0),MATCH('EPS 3.1.3'!V$1,NoSettings_v3!$C$1:$AH$1,0)),"")</f>
        <v>0</v>
      </c>
      <c r="W763" s="157">
        <f>IFERROR(INDEX(NoSettings_v3!$C$2:$AH$4612,MATCH('EPS 3.1.3'!$B763,NoSettings_v3!$A$2:$A$4612,0),MATCH('EPS 3.1.3'!W$1,NoSettings_v3!$C$1:$AH$1,0)),"")</f>
        <v>0</v>
      </c>
      <c r="X763" s="157">
        <f>IFERROR(INDEX(NoSettings_v3!$C$2:$AH$4612,MATCH('EPS 3.1.3'!$B763,NoSettings_v3!$A$2:$A$4612,0),MATCH('EPS 3.1.3'!X$1,NoSettings_v3!$C$1:$AH$1,0)),"")</f>
        <v>0</v>
      </c>
      <c r="Y763" s="157">
        <f>IFERROR(INDEX(NoSettings_v3!$C$2:$AH$4612,MATCH('EPS 3.1.3'!$B763,NoSettings_v3!$A$2:$A$4612,0),MATCH('EPS 3.1.3'!Y$1,NoSettings_v3!$C$1:$AH$1,0)),"")</f>
        <v>0</v>
      </c>
      <c r="Z763" s="157">
        <f>IFERROR(INDEX(NoSettings_v3!$C$2:$AH$4612,MATCH('EPS 3.1.3'!$B763,NoSettings_v3!$A$2:$A$4612,0),MATCH('EPS 3.1.3'!Z$1,NoSettings_v3!$C$1:$AH$1,0)),"")</f>
        <v>0</v>
      </c>
      <c r="AA763" s="157">
        <f>IFERROR(INDEX(NoSettings_v3!$C$2:$AH$4612,MATCH('EPS 3.1.3'!$B763,NoSettings_v3!$A$2:$A$4612,0),MATCH('EPS 3.1.3'!AA$1,NoSettings_v3!$C$1:$AH$1,0)),"")</f>
        <v>0</v>
      </c>
      <c r="AB763" s="157">
        <f>IFERROR(INDEX(NoSettings_v3!$C$2:$AH$4612,MATCH('EPS 3.1.3'!$B763,NoSettings_v3!$A$2:$A$4612,0),MATCH('EPS 3.1.3'!AB$1,NoSettings_v3!$C$1:$AH$1,0)),"")</f>
        <v>0</v>
      </c>
      <c r="AC763" s="157">
        <f>IFERROR(INDEX(NoSettings_v3!$C$2:$AH$4612,MATCH('EPS 3.1.3'!$B763,NoSettings_v3!$A$2:$A$4612,0),MATCH('EPS 3.1.3'!AC$1,NoSettings_v3!$C$1:$AH$1,0)),"")</f>
        <v>0</v>
      </c>
      <c r="AD763" s="157">
        <f>IFERROR(INDEX(NoSettings_v3!$C$2:$AH$4612,MATCH('EPS 3.1.3'!$B763,NoSettings_v3!$A$2:$A$4612,0),MATCH('EPS 3.1.3'!AD$1,NoSettings_v3!$C$1:$AH$1,0)),"")</f>
        <v>0</v>
      </c>
      <c r="AE763" s="157">
        <f>IFERROR(INDEX(NoSettings_v3!$C$2:$AH$4612,MATCH('EPS 3.1.3'!$B763,NoSettings_v3!$A$2:$A$4612,0),MATCH('EPS 3.1.3'!AE$1,NoSettings_v3!$C$1:$AH$1,0)),"")</f>
        <v>0</v>
      </c>
      <c r="AF763" s="157">
        <f>IFERROR(INDEX(NoSettings_v3!$C$2:$AH$4612,MATCH('EPS 3.1.3'!$B763,NoSettings_v3!$A$2:$A$4612,0),MATCH('EPS 3.1.3'!AF$1,NoSettings_v3!$C$1:$AH$1,0)),"")</f>
        <v>0</v>
      </c>
      <c r="AG763" s="157">
        <f>IFERROR(INDEX(NoSettings_v3!$C$2:$AH$4612,MATCH('EPS 3.1.3'!$B763,NoSettings_v3!$A$2:$A$4612,0),MATCH('EPS 3.1.3'!AG$1,NoSettings_v3!$C$1:$AH$1,0)),"")</f>
        <v>0</v>
      </c>
      <c r="AH763" s="157">
        <f>IFERROR(INDEX(NoSettings_v3!$C$2:$AH$4612,MATCH('EPS 3.1.3'!$B763,NoSettings_v3!$A$2:$A$4612,0),MATCH('EPS 3.1.3'!AH$1,NoSettings_v3!$C$1:$AH$1,0)),"")</f>
        <v>0</v>
      </c>
      <c r="AI763" s="157">
        <f>IFERROR(INDEX(NoSettings_v3!$C$2:$AH$4612,MATCH('EPS 3.1.3'!$B763,NoSettings_v3!$A$2:$A$4612,0),MATCH('EPS 3.1.3'!AI$1,NoSettings_v3!$C$1:$AH$1,0)),"")</f>
        <v>0</v>
      </c>
    </row>
    <row r="764" spans="1:35" x14ac:dyDescent="0.35">
      <c r="A764" s="127"/>
      <c r="B764" s="161" t="s">
        <v>1380</v>
      </c>
      <c r="C764" s="127" t="s">
        <v>964</v>
      </c>
      <c r="D764" s="157">
        <f>IFERROR(INDEX(NoSettings_v3!$C$2:$AH$4612,MATCH('EPS 3.1.3'!$B764,NoSettings_v3!$A$2:$A$4612,0),MATCH('EPS 3.1.3'!D$1,NoSettings_v3!$C$1:$AH$1,0)),"")</f>
        <v>0</v>
      </c>
      <c r="E764" s="157">
        <f>IFERROR(INDEX(NoSettings_v3!$C$2:$AH$4612,MATCH('EPS 3.1.3'!$B764,NoSettings_v3!$A$2:$A$4612,0),MATCH('EPS 3.1.3'!E$1,NoSettings_v3!$C$1:$AH$1,0)),"")</f>
        <v>0</v>
      </c>
      <c r="F764" s="157">
        <f>IFERROR(INDEX(NoSettings_v3!$C$2:$AH$4612,MATCH('EPS 3.1.3'!$B764,NoSettings_v3!$A$2:$A$4612,0),MATCH('EPS 3.1.3'!F$1,NoSettings_v3!$C$1:$AH$1,0)),"")</f>
        <v>0</v>
      </c>
      <c r="G764" s="157">
        <f>IFERROR(INDEX(NoSettings_v3!$C$2:$AH$4612,MATCH('EPS 3.1.3'!$B764,NoSettings_v3!$A$2:$A$4612,0),MATCH('EPS 3.1.3'!G$1,NoSettings_v3!$C$1:$AH$1,0)),"")</f>
        <v>0</v>
      </c>
      <c r="H764" s="157">
        <f>IFERROR(INDEX(NoSettings_v3!$C$2:$AH$4612,MATCH('EPS 3.1.3'!$B764,NoSettings_v3!$A$2:$A$4612,0),MATCH('EPS 3.1.3'!H$1,NoSettings_v3!$C$1:$AH$1,0)),"")</f>
        <v>0</v>
      </c>
      <c r="I764" s="157">
        <f>IFERROR(INDEX(NoSettings_v3!$C$2:$AH$4612,MATCH('EPS 3.1.3'!$B764,NoSettings_v3!$A$2:$A$4612,0),MATCH('EPS 3.1.3'!I$1,NoSettings_v3!$C$1:$AH$1,0)),"")</f>
        <v>0</v>
      </c>
      <c r="J764" s="157">
        <f>IFERROR(INDEX(NoSettings_v3!$C$2:$AH$4612,MATCH('EPS 3.1.3'!$B764,NoSettings_v3!$A$2:$A$4612,0),MATCH('EPS 3.1.3'!J$1,NoSettings_v3!$C$1:$AH$1,0)),"")</f>
        <v>0</v>
      </c>
      <c r="K764" s="157">
        <f>IFERROR(INDEX(NoSettings_v3!$C$2:$AH$4612,MATCH('EPS 3.1.3'!$B764,NoSettings_v3!$A$2:$A$4612,0),MATCH('EPS 3.1.3'!K$1,NoSettings_v3!$C$1:$AH$1,0)),"")</f>
        <v>0</v>
      </c>
      <c r="L764" s="157">
        <f>IFERROR(INDEX(NoSettings_v3!$C$2:$AH$4612,MATCH('EPS 3.1.3'!$B764,NoSettings_v3!$A$2:$A$4612,0),MATCH('EPS 3.1.3'!L$1,NoSettings_v3!$C$1:$AH$1,0)),"")</f>
        <v>0</v>
      </c>
      <c r="M764" s="157">
        <f>IFERROR(INDEX(NoSettings_v3!$C$2:$AH$4612,MATCH('EPS 3.1.3'!$B764,NoSettings_v3!$A$2:$A$4612,0),MATCH('EPS 3.1.3'!M$1,NoSettings_v3!$C$1:$AH$1,0)),"")</f>
        <v>0</v>
      </c>
      <c r="N764" s="157">
        <f>IFERROR(INDEX(NoSettings_v3!$C$2:$AH$4612,MATCH('EPS 3.1.3'!$B764,NoSettings_v3!$A$2:$A$4612,0),MATCH('EPS 3.1.3'!N$1,NoSettings_v3!$C$1:$AH$1,0)),"")</f>
        <v>0</v>
      </c>
      <c r="O764" s="157">
        <f>IFERROR(INDEX(NoSettings_v3!$C$2:$AH$4612,MATCH('EPS 3.1.3'!$B764,NoSettings_v3!$A$2:$A$4612,0),MATCH('EPS 3.1.3'!O$1,NoSettings_v3!$C$1:$AH$1,0)),"")</f>
        <v>0</v>
      </c>
      <c r="P764" s="157">
        <f>IFERROR(INDEX(NoSettings_v3!$C$2:$AH$4612,MATCH('EPS 3.1.3'!$B764,NoSettings_v3!$A$2:$A$4612,0),MATCH('EPS 3.1.3'!P$1,NoSettings_v3!$C$1:$AH$1,0)),"")</f>
        <v>0</v>
      </c>
      <c r="Q764" s="157">
        <f>IFERROR(INDEX(NoSettings_v3!$C$2:$AH$4612,MATCH('EPS 3.1.3'!$B764,NoSettings_v3!$A$2:$A$4612,0),MATCH('EPS 3.1.3'!Q$1,NoSettings_v3!$C$1:$AH$1,0)),"")</f>
        <v>0</v>
      </c>
      <c r="R764" s="157">
        <f>IFERROR(INDEX(NoSettings_v3!$C$2:$AH$4612,MATCH('EPS 3.1.3'!$B764,NoSettings_v3!$A$2:$A$4612,0),MATCH('EPS 3.1.3'!R$1,NoSettings_v3!$C$1:$AH$1,0)),"")</f>
        <v>0</v>
      </c>
      <c r="S764" s="157">
        <f>IFERROR(INDEX(NoSettings_v3!$C$2:$AH$4612,MATCH('EPS 3.1.3'!$B764,NoSettings_v3!$A$2:$A$4612,0),MATCH('EPS 3.1.3'!S$1,NoSettings_v3!$C$1:$AH$1,0)),"")</f>
        <v>0</v>
      </c>
      <c r="T764" s="157">
        <f>IFERROR(INDEX(NoSettings_v3!$C$2:$AH$4612,MATCH('EPS 3.1.3'!$B764,NoSettings_v3!$A$2:$A$4612,0),MATCH('EPS 3.1.3'!T$1,NoSettings_v3!$C$1:$AH$1,0)),"")</f>
        <v>0</v>
      </c>
      <c r="U764" s="157">
        <f>IFERROR(INDEX(NoSettings_v3!$C$2:$AH$4612,MATCH('EPS 3.1.3'!$B764,NoSettings_v3!$A$2:$A$4612,0),MATCH('EPS 3.1.3'!U$1,NoSettings_v3!$C$1:$AH$1,0)),"")</f>
        <v>0</v>
      </c>
      <c r="V764" s="157">
        <f>IFERROR(INDEX(NoSettings_v3!$C$2:$AH$4612,MATCH('EPS 3.1.3'!$B764,NoSettings_v3!$A$2:$A$4612,0),MATCH('EPS 3.1.3'!V$1,NoSettings_v3!$C$1:$AH$1,0)),"")</f>
        <v>0</v>
      </c>
      <c r="W764" s="157">
        <f>IFERROR(INDEX(NoSettings_v3!$C$2:$AH$4612,MATCH('EPS 3.1.3'!$B764,NoSettings_v3!$A$2:$A$4612,0),MATCH('EPS 3.1.3'!W$1,NoSettings_v3!$C$1:$AH$1,0)),"")</f>
        <v>0</v>
      </c>
      <c r="X764" s="157">
        <f>IFERROR(INDEX(NoSettings_v3!$C$2:$AH$4612,MATCH('EPS 3.1.3'!$B764,NoSettings_v3!$A$2:$A$4612,0),MATCH('EPS 3.1.3'!X$1,NoSettings_v3!$C$1:$AH$1,0)),"")</f>
        <v>0</v>
      </c>
      <c r="Y764" s="157">
        <f>IFERROR(INDEX(NoSettings_v3!$C$2:$AH$4612,MATCH('EPS 3.1.3'!$B764,NoSettings_v3!$A$2:$A$4612,0),MATCH('EPS 3.1.3'!Y$1,NoSettings_v3!$C$1:$AH$1,0)),"")</f>
        <v>0</v>
      </c>
      <c r="Z764" s="157">
        <f>IFERROR(INDEX(NoSettings_v3!$C$2:$AH$4612,MATCH('EPS 3.1.3'!$B764,NoSettings_v3!$A$2:$A$4612,0),MATCH('EPS 3.1.3'!Z$1,NoSettings_v3!$C$1:$AH$1,0)),"")</f>
        <v>0</v>
      </c>
      <c r="AA764" s="157">
        <f>IFERROR(INDEX(NoSettings_v3!$C$2:$AH$4612,MATCH('EPS 3.1.3'!$B764,NoSettings_v3!$A$2:$A$4612,0),MATCH('EPS 3.1.3'!AA$1,NoSettings_v3!$C$1:$AH$1,0)),"")</f>
        <v>0</v>
      </c>
      <c r="AB764" s="157">
        <f>IFERROR(INDEX(NoSettings_v3!$C$2:$AH$4612,MATCH('EPS 3.1.3'!$B764,NoSettings_v3!$A$2:$A$4612,0),MATCH('EPS 3.1.3'!AB$1,NoSettings_v3!$C$1:$AH$1,0)),"")</f>
        <v>0</v>
      </c>
      <c r="AC764" s="157">
        <f>IFERROR(INDEX(NoSettings_v3!$C$2:$AH$4612,MATCH('EPS 3.1.3'!$B764,NoSettings_v3!$A$2:$A$4612,0),MATCH('EPS 3.1.3'!AC$1,NoSettings_v3!$C$1:$AH$1,0)),"")</f>
        <v>0</v>
      </c>
      <c r="AD764" s="157">
        <f>IFERROR(INDEX(NoSettings_v3!$C$2:$AH$4612,MATCH('EPS 3.1.3'!$B764,NoSettings_v3!$A$2:$A$4612,0),MATCH('EPS 3.1.3'!AD$1,NoSettings_v3!$C$1:$AH$1,0)),"")</f>
        <v>0</v>
      </c>
      <c r="AE764" s="157">
        <f>IFERROR(INDEX(NoSettings_v3!$C$2:$AH$4612,MATCH('EPS 3.1.3'!$B764,NoSettings_v3!$A$2:$A$4612,0),MATCH('EPS 3.1.3'!AE$1,NoSettings_v3!$C$1:$AH$1,0)),"")</f>
        <v>0</v>
      </c>
      <c r="AF764" s="157">
        <f>IFERROR(INDEX(NoSettings_v3!$C$2:$AH$4612,MATCH('EPS 3.1.3'!$B764,NoSettings_v3!$A$2:$A$4612,0),MATCH('EPS 3.1.3'!AF$1,NoSettings_v3!$C$1:$AH$1,0)),"")</f>
        <v>0</v>
      </c>
      <c r="AG764" s="157">
        <f>IFERROR(INDEX(NoSettings_v3!$C$2:$AH$4612,MATCH('EPS 3.1.3'!$B764,NoSettings_v3!$A$2:$A$4612,0),MATCH('EPS 3.1.3'!AG$1,NoSettings_v3!$C$1:$AH$1,0)),"")</f>
        <v>0</v>
      </c>
      <c r="AH764" s="157">
        <f>IFERROR(INDEX(NoSettings_v3!$C$2:$AH$4612,MATCH('EPS 3.1.3'!$B764,NoSettings_v3!$A$2:$A$4612,0),MATCH('EPS 3.1.3'!AH$1,NoSettings_v3!$C$1:$AH$1,0)),"")</f>
        <v>0</v>
      </c>
      <c r="AI764" s="157">
        <f>IFERROR(INDEX(NoSettings_v3!$C$2:$AH$4612,MATCH('EPS 3.1.3'!$B764,NoSettings_v3!$A$2:$A$4612,0),MATCH('EPS 3.1.3'!AI$1,NoSettings_v3!$C$1:$AH$1,0)),"")</f>
        <v>0</v>
      </c>
    </row>
    <row r="765" spans="1:35" x14ac:dyDescent="0.35">
      <c r="A765" s="127"/>
      <c r="B765" s="161" t="s">
        <v>1381</v>
      </c>
      <c r="C765" s="127" t="s">
        <v>964</v>
      </c>
      <c r="D765" s="157">
        <f>IFERROR(INDEX(NoSettings_v3!$C$2:$AH$4612,MATCH('EPS 3.1.3'!$B765,NoSettings_v3!$A$2:$A$4612,0),MATCH('EPS 3.1.3'!D$1,NoSettings_v3!$C$1:$AH$1,0)),"")</f>
        <v>0</v>
      </c>
      <c r="E765" s="157">
        <f>IFERROR(INDEX(NoSettings_v3!$C$2:$AH$4612,MATCH('EPS 3.1.3'!$B765,NoSettings_v3!$A$2:$A$4612,0),MATCH('EPS 3.1.3'!E$1,NoSettings_v3!$C$1:$AH$1,0)),"")</f>
        <v>0</v>
      </c>
      <c r="F765" s="157">
        <f>IFERROR(INDEX(NoSettings_v3!$C$2:$AH$4612,MATCH('EPS 3.1.3'!$B765,NoSettings_v3!$A$2:$A$4612,0),MATCH('EPS 3.1.3'!F$1,NoSettings_v3!$C$1:$AH$1,0)),"")</f>
        <v>0</v>
      </c>
      <c r="G765" s="157">
        <f>IFERROR(INDEX(NoSettings_v3!$C$2:$AH$4612,MATCH('EPS 3.1.3'!$B765,NoSettings_v3!$A$2:$A$4612,0),MATCH('EPS 3.1.3'!G$1,NoSettings_v3!$C$1:$AH$1,0)),"")</f>
        <v>0</v>
      </c>
      <c r="H765" s="157">
        <f>IFERROR(INDEX(NoSettings_v3!$C$2:$AH$4612,MATCH('EPS 3.1.3'!$B765,NoSettings_v3!$A$2:$A$4612,0),MATCH('EPS 3.1.3'!H$1,NoSettings_v3!$C$1:$AH$1,0)),"")</f>
        <v>0</v>
      </c>
      <c r="I765" s="157">
        <f>IFERROR(INDEX(NoSettings_v3!$C$2:$AH$4612,MATCH('EPS 3.1.3'!$B765,NoSettings_v3!$A$2:$A$4612,0),MATCH('EPS 3.1.3'!I$1,NoSettings_v3!$C$1:$AH$1,0)),"")</f>
        <v>0</v>
      </c>
      <c r="J765" s="157">
        <f>IFERROR(INDEX(NoSettings_v3!$C$2:$AH$4612,MATCH('EPS 3.1.3'!$B765,NoSettings_v3!$A$2:$A$4612,0),MATCH('EPS 3.1.3'!J$1,NoSettings_v3!$C$1:$AH$1,0)),"")</f>
        <v>0</v>
      </c>
      <c r="K765" s="157">
        <f>IFERROR(INDEX(NoSettings_v3!$C$2:$AH$4612,MATCH('EPS 3.1.3'!$B765,NoSettings_v3!$A$2:$A$4612,0),MATCH('EPS 3.1.3'!K$1,NoSettings_v3!$C$1:$AH$1,0)),"")</f>
        <v>0</v>
      </c>
      <c r="L765" s="157">
        <f>IFERROR(INDEX(NoSettings_v3!$C$2:$AH$4612,MATCH('EPS 3.1.3'!$B765,NoSettings_v3!$A$2:$A$4612,0),MATCH('EPS 3.1.3'!L$1,NoSettings_v3!$C$1:$AH$1,0)),"")</f>
        <v>0</v>
      </c>
      <c r="M765" s="157">
        <f>IFERROR(INDEX(NoSettings_v3!$C$2:$AH$4612,MATCH('EPS 3.1.3'!$B765,NoSettings_v3!$A$2:$A$4612,0),MATCH('EPS 3.1.3'!M$1,NoSettings_v3!$C$1:$AH$1,0)),"")</f>
        <v>0</v>
      </c>
      <c r="N765" s="157">
        <f>IFERROR(INDEX(NoSettings_v3!$C$2:$AH$4612,MATCH('EPS 3.1.3'!$B765,NoSettings_v3!$A$2:$A$4612,0),MATCH('EPS 3.1.3'!N$1,NoSettings_v3!$C$1:$AH$1,0)),"")</f>
        <v>0</v>
      </c>
      <c r="O765" s="157">
        <f>IFERROR(INDEX(NoSettings_v3!$C$2:$AH$4612,MATCH('EPS 3.1.3'!$B765,NoSettings_v3!$A$2:$A$4612,0),MATCH('EPS 3.1.3'!O$1,NoSettings_v3!$C$1:$AH$1,0)),"")</f>
        <v>0</v>
      </c>
      <c r="P765" s="157">
        <f>IFERROR(INDEX(NoSettings_v3!$C$2:$AH$4612,MATCH('EPS 3.1.3'!$B765,NoSettings_v3!$A$2:$A$4612,0),MATCH('EPS 3.1.3'!P$1,NoSettings_v3!$C$1:$AH$1,0)),"")</f>
        <v>0</v>
      </c>
      <c r="Q765" s="157">
        <f>IFERROR(INDEX(NoSettings_v3!$C$2:$AH$4612,MATCH('EPS 3.1.3'!$B765,NoSettings_v3!$A$2:$A$4612,0),MATCH('EPS 3.1.3'!Q$1,NoSettings_v3!$C$1:$AH$1,0)),"")</f>
        <v>0</v>
      </c>
      <c r="R765" s="157">
        <f>IFERROR(INDEX(NoSettings_v3!$C$2:$AH$4612,MATCH('EPS 3.1.3'!$B765,NoSettings_v3!$A$2:$A$4612,0),MATCH('EPS 3.1.3'!R$1,NoSettings_v3!$C$1:$AH$1,0)),"")</f>
        <v>0</v>
      </c>
      <c r="S765" s="157">
        <f>IFERROR(INDEX(NoSettings_v3!$C$2:$AH$4612,MATCH('EPS 3.1.3'!$B765,NoSettings_v3!$A$2:$A$4612,0),MATCH('EPS 3.1.3'!S$1,NoSettings_v3!$C$1:$AH$1,0)),"")</f>
        <v>0</v>
      </c>
      <c r="T765" s="157">
        <f>IFERROR(INDEX(NoSettings_v3!$C$2:$AH$4612,MATCH('EPS 3.1.3'!$B765,NoSettings_v3!$A$2:$A$4612,0),MATCH('EPS 3.1.3'!T$1,NoSettings_v3!$C$1:$AH$1,0)),"")</f>
        <v>0</v>
      </c>
      <c r="U765" s="157">
        <f>IFERROR(INDEX(NoSettings_v3!$C$2:$AH$4612,MATCH('EPS 3.1.3'!$B765,NoSettings_v3!$A$2:$A$4612,0),MATCH('EPS 3.1.3'!U$1,NoSettings_v3!$C$1:$AH$1,0)),"")</f>
        <v>0</v>
      </c>
      <c r="V765" s="157">
        <f>IFERROR(INDEX(NoSettings_v3!$C$2:$AH$4612,MATCH('EPS 3.1.3'!$B765,NoSettings_v3!$A$2:$A$4612,0),MATCH('EPS 3.1.3'!V$1,NoSettings_v3!$C$1:$AH$1,0)),"")</f>
        <v>0</v>
      </c>
      <c r="W765" s="157">
        <f>IFERROR(INDEX(NoSettings_v3!$C$2:$AH$4612,MATCH('EPS 3.1.3'!$B765,NoSettings_v3!$A$2:$A$4612,0),MATCH('EPS 3.1.3'!W$1,NoSettings_v3!$C$1:$AH$1,0)),"")</f>
        <v>0</v>
      </c>
      <c r="X765" s="157">
        <f>IFERROR(INDEX(NoSettings_v3!$C$2:$AH$4612,MATCH('EPS 3.1.3'!$B765,NoSettings_v3!$A$2:$A$4612,0),MATCH('EPS 3.1.3'!X$1,NoSettings_v3!$C$1:$AH$1,0)),"")</f>
        <v>0</v>
      </c>
      <c r="Y765" s="157">
        <f>IFERROR(INDEX(NoSettings_v3!$C$2:$AH$4612,MATCH('EPS 3.1.3'!$B765,NoSettings_v3!$A$2:$A$4612,0),MATCH('EPS 3.1.3'!Y$1,NoSettings_v3!$C$1:$AH$1,0)),"")</f>
        <v>0</v>
      </c>
      <c r="Z765" s="157">
        <f>IFERROR(INDEX(NoSettings_v3!$C$2:$AH$4612,MATCH('EPS 3.1.3'!$B765,NoSettings_v3!$A$2:$A$4612,0),MATCH('EPS 3.1.3'!Z$1,NoSettings_v3!$C$1:$AH$1,0)),"")</f>
        <v>0</v>
      </c>
      <c r="AA765" s="157">
        <f>IFERROR(INDEX(NoSettings_v3!$C$2:$AH$4612,MATCH('EPS 3.1.3'!$B765,NoSettings_v3!$A$2:$A$4612,0),MATCH('EPS 3.1.3'!AA$1,NoSettings_v3!$C$1:$AH$1,0)),"")</f>
        <v>0</v>
      </c>
      <c r="AB765" s="157">
        <f>IFERROR(INDEX(NoSettings_v3!$C$2:$AH$4612,MATCH('EPS 3.1.3'!$B765,NoSettings_v3!$A$2:$A$4612,0),MATCH('EPS 3.1.3'!AB$1,NoSettings_v3!$C$1:$AH$1,0)),"")</f>
        <v>0</v>
      </c>
      <c r="AC765" s="157">
        <f>IFERROR(INDEX(NoSettings_v3!$C$2:$AH$4612,MATCH('EPS 3.1.3'!$B765,NoSettings_v3!$A$2:$A$4612,0),MATCH('EPS 3.1.3'!AC$1,NoSettings_v3!$C$1:$AH$1,0)),"")</f>
        <v>0</v>
      </c>
      <c r="AD765" s="157">
        <f>IFERROR(INDEX(NoSettings_v3!$C$2:$AH$4612,MATCH('EPS 3.1.3'!$B765,NoSettings_v3!$A$2:$A$4612,0),MATCH('EPS 3.1.3'!AD$1,NoSettings_v3!$C$1:$AH$1,0)),"")</f>
        <v>0</v>
      </c>
      <c r="AE765" s="157">
        <f>IFERROR(INDEX(NoSettings_v3!$C$2:$AH$4612,MATCH('EPS 3.1.3'!$B765,NoSettings_v3!$A$2:$A$4612,0),MATCH('EPS 3.1.3'!AE$1,NoSettings_v3!$C$1:$AH$1,0)),"")</f>
        <v>0</v>
      </c>
      <c r="AF765" s="157">
        <f>IFERROR(INDEX(NoSettings_v3!$C$2:$AH$4612,MATCH('EPS 3.1.3'!$B765,NoSettings_v3!$A$2:$A$4612,0),MATCH('EPS 3.1.3'!AF$1,NoSettings_v3!$C$1:$AH$1,0)),"")</f>
        <v>0</v>
      </c>
      <c r="AG765" s="157">
        <f>IFERROR(INDEX(NoSettings_v3!$C$2:$AH$4612,MATCH('EPS 3.1.3'!$B765,NoSettings_v3!$A$2:$A$4612,0),MATCH('EPS 3.1.3'!AG$1,NoSettings_v3!$C$1:$AH$1,0)),"")</f>
        <v>0</v>
      </c>
      <c r="AH765" s="157">
        <f>IFERROR(INDEX(NoSettings_v3!$C$2:$AH$4612,MATCH('EPS 3.1.3'!$B765,NoSettings_v3!$A$2:$A$4612,0),MATCH('EPS 3.1.3'!AH$1,NoSettings_v3!$C$1:$AH$1,0)),"")</f>
        <v>0</v>
      </c>
      <c r="AI765" s="157">
        <f>IFERROR(INDEX(NoSettings_v3!$C$2:$AH$4612,MATCH('EPS 3.1.3'!$B765,NoSettings_v3!$A$2:$A$4612,0),MATCH('EPS 3.1.3'!AI$1,NoSettings_v3!$C$1:$AH$1,0)),"")</f>
        <v>0</v>
      </c>
    </row>
    <row r="766" spans="1:35" x14ac:dyDescent="0.35">
      <c r="A766" s="127"/>
      <c r="B766" s="161" t="s">
        <v>1382</v>
      </c>
      <c r="C766" s="127" t="s">
        <v>964</v>
      </c>
      <c r="D766" s="157">
        <f>IFERROR(INDEX(NoSettings_v3!$C$2:$AH$4612,MATCH('EPS 3.1.3'!$B766,NoSettings_v3!$A$2:$A$4612,0),MATCH('EPS 3.1.3'!D$1,NoSettings_v3!$C$1:$AH$1,0)),"")</f>
        <v>0</v>
      </c>
      <c r="E766" s="157">
        <f>IFERROR(INDEX(NoSettings_v3!$C$2:$AH$4612,MATCH('EPS 3.1.3'!$B766,NoSettings_v3!$A$2:$A$4612,0),MATCH('EPS 3.1.3'!E$1,NoSettings_v3!$C$1:$AH$1,0)),"")</f>
        <v>0</v>
      </c>
      <c r="F766" s="157">
        <f>IFERROR(INDEX(NoSettings_v3!$C$2:$AH$4612,MATCH('EPS 3.1.3'!$B766,NoSettings_v3!$A$2:$A$4612,0),MATCH('EPS 3.1.3'!F$1,NoSettings_v3!$C$1:$AH$1,0)),"")</f>
        <v>0</v>
      </c>
      <c r="G766" s="157">
        <f>IFERROR(INDEX(NoSettings_v3!$C$2:$AH$4612,MATCH('EPS 3.1.3'!$B766,NoSettings_v3!$A$2:$A$4612,0),MATCH('EPS 3.1.3'!G$1,NoSettings_v3!$C$1:$AH$1,0)),"")</f>
        <v>0</v>
      </c>
      <c r="H766" s="157">
        <f>IFERROR(INDEX(NoSettings_v3!$C$2:$AH$4612,MATCH('EPS 3.1.3'!$B766,NoSettings_v3!$A$2:$A$4612,0),MATCH('EPS 3.1.3'!H$1,NoSettings_v3!$C$1:$AH$1,0)),"")</f>
        <v>0</v>
      </c>
      <c r="I766" s="157">
        <f>IFERROR(INDEX(NoSettings_v3!$C$2:$AH$4612,MATCH('EPS 3.1.3'!$B766,NoSettings_v3!$A$2:$A$4612,0),MATCH('EPS 3.1.3'!I$1,NoSettings_v3!$C$1:$AH$1,0)),"")</f>
        <v>0</v>
      </c>
      <c r="J766" s="157">
        <f>IFERROR(INDEX(NoSettings_v3!$C$2:$AH$4612,MATCH('EPS 3.1.3'!$B766,NoSettings_v3!$A$2:$A$4612,0),MATCH('EPS 3.1.3'!J$1,NoSettings_v3!$C$1:$AH$1,0)),"")</f>
        <v>0</v>
      </c>
      <c r="K766" s="157">
        <f>IFERROR(INDEX(NoSettings_v3!$C$2:$AH$4612,MATCH('EPS 3.1.3'!$B766,NoSettings_v3!$A$2:$A$4612,0),MATCH('EPS 3.1.3'!K$1,NoSettings_v3!$C$1:$AH$1,0)),"")</f>
        <v>0</v>
      </c>
      <c r="L766" s="157">
        <f>IFERROR(INDEX(NoSettings_v3!$C$2:$AH$4612,MATCH('EPS 3.1.3'!$B766,NoSettings_v3!$A$2:$A$4612,0),MATCH('EPS 3.1.3'!L$1,NoSettings_v3!$C$1:$AH$1,0)),"")</f>
        <v>0</v>
      </c>
      <c r="M766" s="157">
        <f>IFERROR(INDEX(NoSettings_v3!$C$2:$AH$4612,MATCH('EPS 3.1.3'!$B766,NoSettings_v3!$A$2:$A$4612,0),MATCH('EPS 3.1.3'!M$1,NoSettings_v3!$C$1:$AH$1,0)),"")</f>
        <v>0</v>
      </c>
      <c r="N766" s="157">
        <f>IFERROR(INDEX(NoSettings_v3!$C$2:$AH$4612,MATCH('EPS 3.1.3'!$B766,NoSettings_v3!$A$2:$A$4612,0),MATCH('EPS 3.1.3'!N$1,NoSettings_v3!$C$1:$AH$1,0)),"")</f>
        <v>0</v>
      </c>
      <c r="O766" s="157">
        <f>IFERROR(INDEX(NoSettings_v3!$C$2:$AH$4612,MATCH('EPS 3.1.3'!$B766,NoSettings_v3!$A$2:$A$4612,0),MATCH('EPS 3.1.3'!O$1,NoSettings_v3!$C$1:$AH$1,0)),"")</f>
        <v>0</v>
      </c>
      <c r="P766" s="157">
        <f>IFERROR(INDEX(NoSettings_v3!$C$2:$AH$4612,MATCH('EPS 3.1.3'!$B766,NoSettings_v3!$A$2:$A$4612,0),MATCH('EPS 3.1.3'!P$1,NoSettings_v3!$C$1:$AH$1,0)),"")</f>
        <v>0</v>
      </c>
      <c r="Q766" s="157">
        <f>IFERROR(INDEX(NoSettings_v3!$C$2:$AH$4612,MATCH('EPS 3.1.3'!$B766,NoSettings_v3!$A$2:$A$4612,0),MATCH('EPS 3.1.3'!Q$1,NoSettings_v3!$C$1:$AH$1,0)),"")</f>
        <v>0</v>
      </c>
      <c r="R766" s="157">
        <f>IFERROR(INDEX(NoSettings_v3!$C$2:$AH$4612,MATCH('EPS 3.1.3'!$B766,NoSettings_v3!$A$2:$A$4612,0),MATCH('EPS 3.1.3'!R$1,NoSettings_v3!$C$1:$AH$1,0)),"")</f>
        <v>0</v>
      </c>
      <c r="S766" s="157">
        <f>IFERROR(INDEX(NoSettings_v3!$C$2:$AH$4612,MATCH('EPS 3.1.3'!$B766,NoSettings_v3!$A$2:$A$4612,0),MATCH('EPS 3.1.3'!S$1,NoSettings_v3!$C$1:$AH$1,0)),"")</f>
        <v>0</v>
      </c>
      <c r="T766" s="157">
        <f>IFERROR(INDEX(NoSettings_v3!$C$2:$AH$4612,MATCH('EPS 3.1.3'!$B766,NoSettings_v3!$A$2:$A$4612,0),MATCH('EPS 3.1.3'!T$1,NoSettings_v3!$C$1:$AH$1,0)),"")</f>
        <v>0</v>
      </c>
      <c r="U766" s="157">
        <f>IFERROR(INDEX(NoSettings_v3!$C$2:$AH$4612,MATCH('EPS 3.1.3'!$B766,NoSettings_v3!$A$2:$A$4612,0),MATCH('EPS 3.1.3'!U$1,NoSettings_v3!$C$1:$AH$1,0)),"")</f>
        <v>0</v>
      </c>
      <c r="V766" s="157">
        <f>IFERROR(INDEX(NoSettings_v3!$C$2:$AH$4612,MATCH('EPS 3.1.3'!$B766,NoSettings_v3!$A$2:$A$4612,0),MATCH('EPS 3.1.3'!V$1,NoSettings_v3!$C$1:$AH$1,0)),"")</f>
        <v>0</v>
      </c>
      <c r="W766" s="157">
        <f>IFERROR(INDEX(NoSettings_v3!$C$2:$AH$4612,MATCH('EPS 3.1.3'!$B766,NoSettings_v3!$A$2:$A$4612,0),MATCH('EPS 3.1.3'!W$1,NoSettings_v3!$C$1:$AH$1,0)),"")</f>
        <v>0</v>
      </c>
      <c r="X766" s="157">
        <f>IFERROR(INDEX(NoSettings_v3!$C$2:$AH$4612,MATCH('EPS 3.1.3'!$B766,NoSettings_v3!$A$2:$A$4612,0),MATCH('EPS 3.1.3'!X$1,NoSettings_v3!$C$1:$AH$1,0)),"")</f>
        <v>0</v>
      </c>
      <c r="Y766" s="157">
        <f>IFERROR(INDEX(NoSettings_v3!$C$2:$AH$4612,MATCH('EPS 3.1.3'!$B766,NoSettings_v3!$A$2:$A$4612,0),MATCH('EPS 3.1.3'!Y$1,NoSettings_v3!$C$1:$AH$1,0)),"")</f>
        <v>0</v>
      </c>
      <c r="Z766" s="157">
        <f>IFERROR(INDEX(NoSettings_v3!$C$2:$AH$4612,MATCH('EPS 3.1.3'!$B766,NoSettings_v3!$A$2:$A$4612,0),MATCH('EPS 3.1.3'!Z$1,NoSettings_v3!$C$1:$AH$1,0)),"")</f>
        <v>0</v>
      </c>
      <c r="AA766" s="157">
        <f>IFERROR(INDEX(NoSettings_v3!$C$2:$AH$4612,MATCH('EPS 3.1.3'!$B766,NoSettings_v3!$A$2:$A$4612,0),MATCH('EPS 3.1.3'!AA$1,NoSettings_v3!$C$1:$AH$1,0)),"")</f>
        <v>0</v>
      </c>
      <c r="AB766" s="157">
        <f>IFERROR(INDEX(NoSettings_v3!$C$2:$AH$4612,MATCH('EPS 3.1.3'!$B766,NoSettings_v3!$A$2:$A$4612,0),MATCH('EPS 3.1.3'!AB$1,NoSettings_v3!$C$1:$AH$1,0)),"")</f>
        <v>0</v>
      </c>
      <c r="AC766" s="157">
        <f>IFERROR(INDEX(NoSettings_v3!$C$2:$AH$4612,MATCH('EPS 3.1.3'!$B766,NoSettings_v3!$A$2:$A$4612,0),MATCH('EPS 3.1.3'!AC$1,NoSettings_v3!$C$1:$AH$1,0)),"")</f>
        <v>0</v>
      </c>
      <c r="AD766" s="157">
        <f>IFERROR(INDEX(NoSettings_v3!$C$2:$AH$4612,MATCH('EPS 3.1.3'!$B766,NoSettings_v3!$A$2:$A$4612,0),MATCH('EPS 3.1.3'!AD$1,NoSettings_v3!$C$1:$AH$1,0)),"")</f>
        <v>0</v>
      </c>
      <c r="AE766" s="157">
        <f>IFERROR(INDEX(NoSettings_v3!$C$2:$AH$4612,MATCH('EPS 3.1.3'!$B766,NoSettings_v3!$A$2:$A$4612,0),MATCH('EPS 3.1.3'!AE$1,NoSettings_v3!$C$1:$AH$1,0)),"")</f>
        <v>0</v>
      </c>
      <c r="AF766" s="157">
        <f>IFERROR(INDEX(NoSettings_v3!$C$2:$AH$4612,MATCH('EPS 3.1.3'!$B766,NoSettings_v3!$A$2:$A$4612,0),MATCH('EPS 3.1.3'!AF$1,NoSettings_v3!$C$1:$AH$1,0)),"")</f>
        <v>0</v>
      </c>
      <c r="AG766" s="157">
        <f>IFERROR(INDEX(NoSettings_v3!$C$2:$AH$4612,MATCH('EPS 3.1.3'!$B766,NoSettings_v3!$A$2:$A$4612,0),MATCH('EPS 3.1.3'!AG$1,NoSettings_v3!$C$1:$AH$1,0)),"")</f>
        <v>0</v>
      </c>
      <c r="AH766" s="157">
        <f>IFERROR(INDEX(NoSettings_v3!$C$2:$AH$4612,MATCH('EPS 3.1.3'!$B766,NoSettings_v3!$A$2:$A$4612,0),MATCH('EPS 3.1.3'!AH$1,NoSettings_v3!$C$1:$AH$1,0)),"")</f>
        <v>0</v>
      </c>
      <c r="AI766" s="157">
        <f>IFERROR(INDEX(NoSettings_v3!$C$2:$AH$4612,MATCH('EPS 3.1.3'!$B766,NoSettings_v3!$A$2:$A$4612,0),MATCH('EPS 3.1.3'!AI$1,NoSettings_v3!$C$1:$AH$1,0)),"")</f>
        <v>0</v>
      </c>
    </row>
    <row r="767" spans="1:35" x14ac:dyDescent="0.35">
      <c r="A767" s="127"/>
      <c r="B767" s="161" t="s">
        <v>1383</v>
      </c>
      <c r="C767" s="127" t="s">
        <v>964</v>
      </c>
      <c r="D767" s="157">
        <f>IFERROR(INDEX(NoSettings_v3!$C$2:$AH$4612,MATCH('EPS 3.1.3'!$B767,NoSettings_v3!$A$2:$A$4612,0),MATCH('EPS 3.1.3'!D$1,NoSettings_v3!$C$1:$AH$1,0)),"")</f>
        <v>0</v>
      </c>
      <c r="E767" s="157">
        <f>IFERROR(INDEX(NoSettings_v3!$C$2:$AH$4612,MATCH('EPS 3.1.3'!$B767,NoSettings_v3!$A$2:$A$4612,0),MATCH('EPS 3.1.3'!E$1,NoSettings_v3!$C$1:$AH$1,0)),"")</f>
        <v>0</v>
      </c>
      <c r="F767" s="157">
        <f>IFERROR(INDEX(NoSettings_v3!$C$2:$AH$4612,MATCH('EPS 3.1.3'!$B767,NoSettings_v3!$A$2:$A$4612,0),MATCH('EPS 3.1.3'!F$1,NoSettings_v3!$C$1:$AH$1,0)),"")</f>
        <v>0</v>
      </c>
      <c r="G767" s="157">
        <f>IFERROR(INDEX(NoSettings_v3!$C$2:$AH$4612,MATCH('EPS 3.1.3'!$B767,NoSettings_v3!$A$2:$A$4612,0),MATCH('EPS 3.1.3'!G$1,NoSettings_v3!$C$1:$AH$1,0)),"")</f>
        <v>0</v>
      </c>
      <c r="H767" s="157">
        <f>IFERROR(INDEX(NoSettings_v3!$C$2:$AH$4612,MATCH('EPS 3.1.3'!$B767,NoSettings_v3!$A$2:$A$4612,0),MATCH('EPS 3.1.3'!H$1,NoSettings_v3!$C$1:$AH$1,0)),"")</f>
        <v>0</v>
      </c>
      <c r="I767" s="157">
        <f>IFERROR(INDEX(NoSettings_v3!$C$2:$AH$4612,MATCH('EPS 3.1.3'!$B767,NoSettings_v3!$A$2:$A$4612,0),MATCH('EPS 3.1.3'!I$1,NoSettings_v3!$C$1:$AH$1,0)),"")</f>
        <v>0</v>
      </c>
      <c r="J767" s="157">
        <f>IFERROR(INDEX(NoSettings_v3!$C$2:$AH$4612,MATCH('EPS 3.1.3'!$B767,NoSettings_v3!$A$2:$A$4612,0),MATCH('EPS 3.1.3'!J$1,NoSettings_v3!$C$1:$AH$1,0)),"")</f>
        <v>0</v>
      </c>
      <c r="K767" s="157">
        <f>IFERROR(INDEX(NoSettings_v3!$C$2:$AH$4612,MATCH('EPS 3.1.3'!$B767,NoSettings_v3!$A$2:$A$4612,0),MATCH('EPS 3.1.3'!K$1,NoSettings_v3!$C$1:$AH$1,0)),"")</f>
        <v>0</v>
      </c>
      <c r="L767" s="157">
        <f>IFERROR(INDEX(NoSettings_v3!$C$2:$AH$4612,MATCH('EPS 3.1.3'!$B767,NoSettings_v3!$A$2:$A$4612,0),MATCH('EPS 3.1.3'!L$1,NoSettings_v3!$C$1:$AH$1,0)),"")</f>
        <v>0</v>
      </c>
      <c r="M767" s="157">
        <f>IFERROR(INDEX(NoSettings_v3!$C$2:$AH$4612,MATCH('EPS 3.1.3'!$B767,NoSettings_v3!$A$2:$A$4612,0),MATCH('EPS 3.1.3'!M$1,NoSettings_v3!$C$1:$AH$1,0)),"")</f>
        <v>0</v>
      </c>
      <c r="N767" s="157">
        <f>IFERROR(INDEX(NoSettings_v3!$C$2:$AH$4612,MATCH('EPS 3.1.3'!$B767,NoSettings_v3!$A$2:$A$4612,0),MATCH('EPS 3.1.3'!N$1,NoSettings_v3!$C$1:$AH$1,0)),"")</f>
        <v>0</v>
      </c>
      <c r="O767" s="157">
        <f>IFERROR(INDEX(NoSettings_v3!$C$2:$AH$4612,MATCH('EPS 3.1.3'!$B767,NoSettings_v3!$A$2:$A$4612,0),MATCH('EPS 3.1.3'!O$1,NoSettings_v3!$C$1:$AH$1,0)),"")</f>
        <v>0</v>
      </c>
      <c r="P767" s="157">
        <f>IFERROR(INDEX(NoSettings_v3!$C$2:$AH$4612,MATCH('EPS 3.1.3'!$B767,NoSettings_v3!$A$2:$A$4612,0),MATCH('EPS 3.1.3'!P$1,NoSettings_v3!$C$1:$AH$1,0)),"")</f>
        <v>0</v>
      </c>
      <c r="Q767" s="157">
        <f>IFERROR(INDEX(NoSettings_v3!$C$2:$AH$4612,MATCH('EPS 3.1.3'!$B767,NoSettings_v3!$A$2:$A$4612,0),MATCH('EPS 3.1.3'!Q$1,NoSettings_v3!$C$1:$AH$1,0)),"")</f>
        <v>0</v>
      </c>
      <c r="R767" s="157">
        <f>IFERROR(INDEX(NoSettings_v3!$C$2:$AH$4612,MATCH('EPS 3.1.3'!$B767,NoSettings_v3!$A$2:$A$4612,0),MATCH('EPS 3.1.3'!R$1,NoSettings_v3!$C$1:$AH$1,0)),"")</f>
        <v>0</v>
      </c>
      <c r="S767" s="157">
        <f>IFERROR(INDEX(NoSettings_v3!$C$2:$AH$4612,MATCH('EPS 3.1.3'!$B767,NoSettings_v3!$A$2:$A$4612,0),MATCH('EPS 3.1.3'!S$1,NoSettings_v3!$C$1:$AH$1,0)),"")</f>
        <v>0</v>
      </c>
      <c r="T767" s="157">
        <f>IFERROR(INDEX(NoSettings_v3!$C$2:$AH$4612,MATCH('EPS 3.1.3'!$B767,NoSettings_v3!$A$2:$A$4612,0),MATCH('EPS 3.1.3'!T$1,NoSettings_v3!$C$1:$AH$1,0)),"")</f>
        <v>0</v>
      </c>
      <c r="U767" s="157">
        <f>IFERROR(INDEX(NoSettings_v3!$C$2:$AH$4612,MATCH('EPS 3.1.3'!$B767,NoSettings_v3!$A$2:$A$4612,0),MATCH('EPS 3.1.3'!U$1,NoSettings_v3!$C$1:$AH$1,0)),"")</f>
        <v>0</v>
      </c>
      <c r="V767" s="157">
        <f>IFERROR(INDEX(NoSettings_v3!$C$2:$AH$4612,MATCH('EPS 3.1.3'!$B767,NoSettings_v3!$A$2:$A$4612,0),MATCH('EPS 3.1.3'!V$1,NoSettings_v3!$C$1:$AH$1,0)),"")</f>
        <v>0</v>
      </c>
      <c r="W767" s="157">
        <f>IFERROR(INDEX(NoSettings_v3!$C$2:$AH$4612,MATCH('EPS 3.1.3'!$B767,NoSettings_v3!$A$2:$A$4612,0),MATCH('EPS 3.1.3'!W$1,NoSettings_v3!$C$1:$AH$1,0)),"")</f>
        <v>0</v>
      </c>
      <c r="X767" s="157">
        <f>IFERROR(INDEX(NoSettings_v3!$C$2:$AH$4612,MATCH('EPS 3.1.3'!$B767,NoSettings_v3!$A$2:$A$4612,0),MATCH('EPS 3.1.3'!X$1,NoSettings_v3!$C$1:$AH$1,0)),"")</f>
        <v>0</v>
      </c>
      <c r="Y767" s="157">
        <f>IFERROR(INDEX(NoSettings_v3!$C$2:$AH$4612,MATCH('EPS 3.1.3'!$B767,NoSettings_v3!$A$2:$A$4612,0),MATCH('EPS 3.1.3'!Y$1,NoSettings_v3!$C$1:$AH$1,0)),"")</f>
        <v>0</v>
      </c>
      <c r="Z767" s="157">
        <f>IFERROR(INDEX(NoSettings_v3!$C$2:$AH$4612,MATCH('EPS 3.1.3'!$B767,NoSettings_v3!$A$2:$A$4612,0),MATCH('EPS 3.1.3'!Z$1,NoSettings_v3!$C$1:$AH$1,0)),"")</f>
        <v>0</v>
      </c>
      <c r="AA767" s="157">
        <f>IFERROR(INDEX(NoSettings_v3!$C$2:$AH$4612,MATCH('EPS 3.1.3'!$B767,NoSettings_v3!$A$2:$A$4612,0),MATCH('EPS 3.1.3'!AA$1,NoSettings_v3!$C$1:$AH$1,0)),"")</f>
        <v>0</v>
      </c>
      <c r="AB767" s="157">
        <f>IFERROR(INDEX(NoSettings_v3!$C$2:$AH$4612,MATCH('EPS 3.1.3'!$B767,NoSettings_v3!$A$2:$A$4612,0),MATCH('EPS 3.1.3'!AB$1,NoSettings_v3!$C$1:$AH$1,0)),"")</f>
        <v>0</v>
      </c>
      <c r="AC767" s="157">
        <f>IFERROR(INDEX(NoSettings_v3!$C$2:$AH$4612,MATCH('EPS 3.1.3'!$B767,NoSettings_v3!$A$2:$A$4612,0),MATCH('EPS 3.1.3'!AC$1,NoSettings_v3!$C$1:$AH$1,0)),"")</f>
        <v>0</v>
      </c>
      <c r="AD767" s="157">
        <f>IFERROR(INDEX(NoSettings_v3!$C$2:$AH$4612,MATCH('EPS 3.1.3'!$B767,NoSettings_v3!$A$2:$A$4612,0),MATCH('EPS 3.1.3'!AD$1,NoSettings_v3!$C$1:$AH$1,0)),"")</f>
        <v>0</v>
      </c>
      <c r="AE767" s="157">
        <f>IFERROR(INDEX(NoSettings_v3!$C$2:$AH$4612,MATCH('EPS 3.1.3'!$B767,NoSettings_v3!$A$2:$A$4612,0),MATCH('EPS 3.1.3'!AE$1,NoSettings_v3!$C$1:$AH$1,0)),"")</f>
        <v>0</v>
      </c>
      <c r="AF767" s="157">
        <f>IFERROR(INDEX(NoSettings_v3!$C$2:$AH$4612,MATCH('EPS 3.1.3'!$B767,NoSettings_v3!$A$2:$A$4612,0),MATCH('EPS 3.1.3'!AF$1,NoSettings_v3!$C$1:$AH$1,0)),"")</f>
        <v>0</v>
      </c>
      <c r="AG767" s="157">
        <f>IFERROR(INDEX(NoSettings_v3!$C$2:$AH$4612,MATCH('EPS 3.1.3'!$B767,NoSettings_v3!$A$2:$A$4612,0),MATCH('EPS 3.1.3'!AG$1,NoSettings_v3!$C$1:$AH$1,0)),"")</f>
        <v>0</v>
      </c>
      <c r="AH767" s="157">
        <f>IFERROR(INDEX(NoSettings_v3!$C$2:$AH$4612,MATCH('EPS 3.1.3'!$B767,NoSettings_v3!$A$2:$A$4612,0),MATCH('EPS 3.1.3'!AH$1,NoSettings_v3!$C$1:$AH$1,0)),"")</f>
        <v>0</v>
      </c>
      <c r="AI767" s="157">
        <f>IFERROR(INDEX(NoSettings_v3!$C$2:$AH$4612,MATCH('EPS 3.1.3'!$B767,NoSettings_v3!$A$2:$A$4612,0),MATCH('EPS 3.1.3'!AI$1,NoSettings_v3!$C$1:$AH$1,0)),"")</f>
        <v>0</v>
      </c>
    </row>
    <row r="768" spans="1:35" x14ac:dyDescent="0.35">
      <c r="A768" s="127"/>
      <c r="B768" s="161" t="s">
        <v>1384</v>
      </c>
      <c r="C768" s="127" t="s">
        <v>964</v>
      </c>
      <c r="D768" s="157">
        <f>IFERROR(INDEX(NoSettings_v3!$C$2:$AH$4612,MATCH('EPS 3.1.3'!$B768,NoSettings_v3!$A$2:$A$4612,0),MATCH('EPS 3.1.3'!D$1,NoSettings_v3!$C$1:$AH$1,0)),"")</f>
        <v>0</v>
      </c>
      <c r="E768" s="157">
        <f>IFERROR(INDEX(NoSettings_v3!$C$2:$AH$4612,MATCH('EPS 3.1.3'!$B768,NoSettings_v3!$A$2:$A$4612,0),MATCH('EPS 3.1.3'!E$1,NoSettings_v3!$C$1:$AH$1,0)),"")</f>
        <v>0</v>
      </c>
      <c r="F768" s="157">
        <f>IFERROR(INDEX(NoSettings_v3!$C$2:$AH$4612,MATCH('EPS 3.1.3'!$B768,NoSettings_v3!$A$2:$A$4612,0),MATCH('EPS 3.1.3'!F$1,NoSettings_v3!$C$1:$AH$1,0)),"")</f>
        <v>0</v>
      </c>
      <c r="G768" s="157">
        <f>IFERROR(INDEX(NoSettings_v3!$C$2:$AH$4612,MATCH('EPS 3.1.3'!$B768,NoSettings_v3!$A$2:$A$4612,0),MATCH('EPS 3.1.3'!G$1,NoSettings_v3!$C$1:$AH$1,0)),"")</f>
        <v>0</v>
      </c>
      <c r="H768" s="157">
        <f>IFERROR(INDEX(NoSettings_v3!$C$2:$AH$4612,MATCH('EPS 3.1.3'!$B768,NoSettings_v3!$A$2:$A$4612,0),MATCH('EPS 3.1.3'!H$1,NoSettings_v3!$C$1:$AH$1,0)),"")</f>
        <v>0</v>
      </c>
      <c r="I768" s="157">
        <f>IFERROR(INDEX(NoSettings_v3!$C$2:$AH$4612,MATCH('EPS 3.1.3'!$B768,NoSettings_v3!$A$2:$A$4612,0),MATCH('EPS 3.1.3'!I$1,NoSettings_v3!$C$1:$AH$1,0)),"")</f>
        <v>0</v>
      </c>
      <c r="J768" s="157">
        <f>IFERROR(INDEX(NoSettings_v3!$C$2:$AH$4612,MATCH('EPS 3.1.3'!$B768,NoSettings_v3!$A$2:$A$4612,0),MATCH('EPS 3.1.3'!J$1,NoSettings_v3!$C$1:$AH$1,0)),"")</f>
        <v>0</v>
      </c>
      <c r="K768" s="157">
        <f>IFERROR(INDEX(NoSettings_v3!$C$2:$AH$4612,MATCH('EPS 3.1.3'!$B768,NoSettings_v3!$A$2:$A$4612,0),MATCH('EPS 3.1.3'!K$1,NoSettings_v3!$C$1:$AH$1,0)),"")</f>
        <v>0</v>
      </c>
      <c r="L768" s="157">
        <f>IFERROR(INDEX(NoSettings_v3!$C$2:$AH$4612,MATCH('EPS 3.1.3'!$B768,NoSettings_v3!$A$2:$A$4612,0),MATCH('EPS 3.1.3'!L$1,NoSettings_v3!$C$1:$AH$1,0)),"")</f>
        <v>0</v>
      </c>
      <c r="M768" s="157">
        <f>IFERROR(INDEX(NoSettings_v3!$C$2:$AH$4612,MATCH('EPS 3.1.3'!$B768,NoSettings_v3!$A$2:$A$4612,0),MATCH('EPS 3.1.3'!M$1,NoSettings_v3!$C$1:$AH$1,0)),"")</f>
        <v>0</v>
      </c>
      <c r="N768" s="157">
        <f>IFERROR(INDEX(NoSettings_v3!$C$2:$AH$4612,MATCH('EPS 3.1.3'!$B768,NoSettings_v3!$A$2:$A$4612,0),MATCH('EPS 3.1.3'!N$1,NoSettings_v3!$C$1:$AH$1,0)),"")</f>
        <v>0</v>
      </c>
      <c r="O768" s="157">
        <f>IFERROR(INDEX(NoSettings_v3!$C$2:$AH$4612,MATCH('EPS 3.1.3'!$B768,NoSettings_v3!$A$2:$A$4612,0),MATCH('EPS 3.1.3'!O$1,NoSettings_v3!$C$1:$AH$1,0)),"")</f>
        <v>0</v>
      </c>
      <c r="P768" s="157">
        <f>IFERROR(INDEX(NoSettings_v3!$C$2:$AH$4612,MATCH('EPS 3.1.3'!$B768,NoSettings_v3!$A$2:$A$4612,0),MATCH('EPS 3.1.3'!P$1,NoSettings_v3!$C$1:$AH$1,0)),"")</f>
        <v>0</v>
      </c>
      <c r="Q768" s="157">
        <f>IFERROR(INDEX(NoSettings_v3!$C$2:$AH$4612,MATCH('EPS 3.1.3'!$B768,NoSettings_v3!$A$2:$A$4612,0),MATCH('EPS 3.1.3'!Q$1,NoSettings_v3!$C$1:$AH$1,0)),"")</f>
        <v>0</v>
      </c>
      <c r="R768" s="157">
        <f>IFERROR(INDEX(NoSettings_v3!$C$2:$AH$4612,MATCH('EPS 3.1.3'!$B768,NoSettings_v3!$A$2:$A$4612,0),MATCH('EPS 3.1.3'!R$1,NoSettings_v3!$C$1:$AH$1,0)),"")</f>
        <v>0</v>
      </c>
      <c r="S768" s="157">
        <f>IFERROR(INDEX(NoSettings_v3!$C$2:$AH$4612,MATCH('EPS 3.1.3'!$B768,NoSettings_v3!$A$2:$A$4612,0),MATCH('EPS 3.1.3'!S$1,NoSettings_v3!$C$1:$AH$1,0)),"")</f>
        <v>0</v>
      </c>
      <c r="T768" s="157">
        <f>IFERROR(INDEX(NoSettings_v3!$C$2:$AH$4612,MATCH('EPS 3.1.3'!$B768,NoSettings_v3!$A$2:$A$4612,0),MATCH('EPS 3.1.3'!T$1,NoSettings_v3!$C$1:$AH$1,0)),"")</f>
        <v>0</v>
      </c>
      <c r="U768" s="157">
        <f>IFERROR(INDEX(NoSettings_v3!$C$2:$AH$4612,MATCH('EPS 3.1.3'!$B768,NoSettings_v3!$A$2:$A$4612,0),MATCH('EPS 3.1.3'!U$1,NoSettings_v3!$C$1:$AH$1,0)),"")</f>
        <v>0</v>
      </c>
      <c r="V768" s="157">
        <f>IFERROR(INDEX(NoSettings_v3!$C$2:$AH$4612,MATCH('EPS 3.1.3'!$B768,NoSettings_v3!$A$2:$A$4612,0),MATCH('EPS 3.1.3'!V$1,NoSettings_v3!$C$1:$AH$1,0)),"")</f>
        <v>0</v>
      </c>
      <c r="W768" s="157">
        <f>IFERROR(INDEX(NoSettings_v3!$C$2:$AH$4612,MATCH('EPS 3.1.3'!$B768,NoSettings_v3!$A$2:$A$4612,0),MATCH('EPS 3.1.3'!W$1,NoSettings_v3!$C$1:$AH$1,0)),"")</f>
        <v>0</v>
      </c>
      <c r="X768" s="157">
        <f>IFERROR(INDEX(NoSettings_v3!$C$2:$AH$4612,MATCH('EPS 3.1.3'!$B768,NoSettings_v3!$A$2:$A$4612,0),MATCH('EPS 3.1.3'!X$1,NoSettings_v3!$C$1:$AH$1,0)),"")</f>
        <v>0</v>
      </c>
      <c r="Y768" s="157">
        <f>IFERROR(INDEX(NoSettings_v3!$C$2:$AH$4612,MATCH('EPS 3.1.3'!$B768,NoSettings_v3!$A$2:$A$4612,0),MATCH('EPS 3.1.3'!Y$1,NoSettings_v3!$C$1:$AH$1,0)),"")</f>
        <v>0</v>
      </c>
      <c r="Z768" s="157">
        <f>IFERROR(INDEX(NoSettings_v3!$C$2:$AH$4612,MATCH('EPS 3.1.3'!$B768,NoSettings_v3!$A$2:$A$4612,0),MATCH('EPS 3.1.3'!Z$1,NoSettings_v3!$C$1:$AH$1,0)),"")</f>
        <v>0</v>
      </c>
      <c r="AA768" s="157">
        <f>IFERROR(INDEX(NoSettings_v3!$C$2:$AH$4612,MATCH('EPS 3.1.3'!$B768,NoSettings_v3!$A$2:$A$4612,0),MATCH('EPS 3.1.3'!AA$1,NoSettings_v3!$C$1:$AH$1,0)),"")</f>
        <v>0</v>
      </c>
      <c r="AB768" s="157">
        <f>IFERROR(INDEX(NoSettings_v3!$C$2:$AH$4612,MATCH('EPS 3.1.3'!$B768,NoSettings_v3!$A$2:$A$4612,0),MATCH('EPS 3.1.3'!AB$1,NoSettings_v3!$C$1:$AH$1,0)),"")</f>
        <v>0</v>
      </c>
      <c r="AC768" s="157">
        <f>IFERROR(INDEX(NoSettings_v3!$C$2:$AH$4612,MATCH('EPS 3.1.3'!$B768,NoSettings_v3!$A$2:$A$4612,0),MATCH('EPS 3.1.3'!AC$1,NoSettings_v3!$C$1:$AH$1,0)),"")</f>
        <v>0</v>
      </c>
      <c r="AD768" s="157">
        <f>IFERROR(INDEX(NoSettings_v3!$C$2:$AH$4612,MATCH('EPS 3.1.3'!$B768,NoSettings_v3!$A$2:$A$4612,0),MATCH('EPS 3.1.3'!AD$1,NoSettings_v3!$C$1:$AH$1,0)),"")</f>
        <v>0</v>
      </c>
      <c r="AE768" s="157">
        <f>IFERROR(INDEX(NoSettings_v3!$C$2:$AH$4612,MATCH('EPS 3.1.3'!$B768,NoSettings_v3!$A$2:$A$4612,0),MATCH('EPS 3.1.3'!AE$1,NoSettings_v3!$C$1:$AH$1,0)),"")</f>
        <v>0</v>
      </c>
      <c r="AF768" s="157">
        <f>IFERROR(INDEX(NoSettings_v3!$C$2:$AH$4612,MATCH('EPS 3.1.3'!$B768,NoSettings_v3!$A$2:$A$4612,0),MATCH('EPS 3.1.3'!AF$1,NoSettings_v3!$C$1:$AH$1,0)),"")</f>
        <v>0</v>
      </c>
      <c r="AG768" s="157">
        <f>IFERROR(INDEX(NoSettings_v3!$C$2:$AH$4612,MATCH('EPS 3.1.3'!$B768,NoSettings_v3!$A$2:$A$4612,0),MATCH('EPS 3.1.3'!AG$1,NoSettings_v3!$C$1:$AH$1,0)),"")</f>
        <v>0</v>
      </c>
      <c r="AH768" s="157">
        <f>IFERROR(INDEX(NoSettings_v3!$C$2:$AH$4612,MATCH('EPS 3.1.3'!$B768,NoSettings_v3!$A$2:$A$4612,0),MATCH('EPS 3.1.3'!AH$1,NoSettings_v3!$C$1:$AH$1,0)),"")</f>
        <v>0</v>
      </c>
      <c r="AI768" s="157">
        <f>IFERROR(INDEX(NoSettings_v3!$C$2:$AH$4612,MATCH('EPS 3.1.3'!$B768,NoSettings_v3!$A$2:$A$4612,0),MATCH('EPS 3.1.3'!AI$1,NoSettings_v3!$C$1:$AH$1,0)),"")</f>
        <v>0</v>
      </c>
    </row>
    <row r="769" spans="1:35" x14ac:dyDescent="0.35">
      <c r="A769" s="127"/>
      <c r="B769" s="161" t="s">
        <v>1385</v>
      </c>
      <c r="C769" s="127" t="s">
        <v>964</v>
      </c>
      <c r="D769" s="157">
        <f>IFERROR(INDEX(NoSettings_v3!$C$2:$AH$4612,MATCH('EPS 3.1.3'!$B769,NoSettings_v3!$A$2:$A$4612,0),MATCH('EPS 3.1.3'!D$1,NoSettings_v3!$C$1:$AH$1,0)),"")</f>
        <v>0</v>
      </c>
      <c r="E769" s="157">
        <f>IFERROR(INDEX(NoSettings_v3!$C$2:$AH$4612,MATCH('EPS 3.1.3'!$B769,NoSettings_v3!$A$2:$A$4612,0),MATCH('EPS 3.1.3'!E$1,NoSettings_v3!$C$1:$AH$1,0)),"")</f>
        <v>0</v>
      </c>
      <c r="F769" s="157">
        <f>IFERROR(INDEX(NoSettings_v3!$C$2:$AH$4612,MATCH('EPS 3.1.3'!$B769,NoSettings_v3!$A$2:$A$4612,0),MATCH('EPS 3.1.3'!F$1,NoSettings_v3!$C$1:$AH$1,0)),"")</f>
        <v>0</v>
      </c>
      <c r="G769" s="157">
        <f>IFERROR(INDEX(NoSettings_v3!$C$2:$AH$4612,MATCH('EPS 3.1.3'!$B769,NoSettings_v3!$A$2:$A$4612,0),MATCH('EPS 3.1.3'!G$1,NoSettings_v3!$C$1:$AH$1,0)),"")</f>
        <v>0</v>
      </c>
      <c r="H769" s="157">
        <f>IFERROR(INDEX(NoSettings_v3!$C$2:$AH$4612,MATCH('EPS 3.1.3'!$B769,NoSettings_v3!$A$2:$A$4612,0),MATCH('EPS 3.1.3'!H$1,NoSettings_v3!$C$1:$AH$1,0)),"")</f>
        <v>0</v>
      </c>
      <c r="I769" s="157">
        <f>IFERROR(INDEX(NoSettings_v3!$C$2:$AH$4612,MATCH('EPS 3.1.3'!$B769,NoSettings_v3!$A$2:$A$4612,0),MATCH('EPS 3.1.3'!I$1,NoSettings_v3!$C$1:$AH$1,0)),"")</f>
        <v>0</v>
      </c>
      <c r="J769" s="157">
        <f>IFERROR(INDEX(NoSettings_v3!$C$2:$AH$4612,MATCH('EPS 3.1.3'!$B769,NoSettings_v3!$A$2:$A$4612,0),MATCH('EPS 3.1.3'!J$1,NoSettings_v3!$C$1:$AH$1,0)),"")</f>
        <v>0</v>
      </c>
      <c r="K769" s="157">
        <f>IFERROR(INDEX(NoSettings_v3!$C$2:$AH$4612,MATCH('EPS 3.1.3'!$B769,NoSettings_v3!$A$2:$A$4612,0),MATCH('EPS 3.1.3'!K$1,NoSettings_v3!$C$1:$AH$1,0)),"")</f>
        <v>0</v>
      </c>
      <c r="L769" s="157">
        <f>IFERROR(INDEX(NoSettings_v3!$C$2:$AH$4612,MATCH('EPS 3.1.3'!$B769,NoSettings_v3!$A$2:$A$4612,0),MATCH('EPS 3.1.3'!L$1,NoSettings_v3!$C$1:$AH$1,0)),"")</f>
        <v>0</v>
      </c>
      <c r="M769" s="157">
        <f>IFERROR(INDEX(NoSettings_v3!$C$2:$AH$4612,MATCH('EPS 3.1.3'!$B769,NoSettings_v3!$A$2:$A$4612,0),MATCH('EPS 3.1.3'!M$1,NoSettings_v3!$C$1:$AH$1,0)),"")</f>
        <v>0</v>
      </c>
      <c r="N769" s="157">
        <f>IFERROR(INDEX(NoSettings_v3!$C$2:$AH$4612,MATCH('EPS 3.1.3'!$B769,NoSettings_v3!$A$2:$A$4612,0),MATCH('EPS 3.1.3'!N$1,NoSettings_v3!$C$1:$AH$1,0)),"")</f>
        <v>0</v>
      </c>
      <c r="O769" s="157">
        <f>IFERROR(INDEX(NoSettings_v3!$C$2:$AH$4612,MATCH('EPS 3.1.3'!$B769,NoSettings_v3!$A$2:$A$4612,0),MATCH('EPS 3.1.3'!O$1,NoSettings_v3!$C$1:$AH$1,0)),"")</f>
        <v>0</v>
      </c>
      <c r="P769" s="157">
        <f>IFERROR(INDEX(NoSettings_v3!$C$2:$AH$4612,MATCH('EPS 3.1.3'!$B769,NoSettings_v3!$A$2:$A$4612,0),MATCH('EPS 3.1.3'!P$1,NoSettings_v3!$C$1:$AH$1,0)),"")</f>
        <v>0</v>
      </c>
      <c r="Q769" s="157">
        <f>IFERROR(INDEX(NoSettings_v3!$C$2:$AH$4612,MATCH('EPS 3.1.3'!$B769,NoSettings_v3!$A$2:$A$4612,0),MATCH('EPS 3.1.3'!Q$1,NoSettings_v3!$C$1:$AH$1,0)),"")</f>
        <v>0</v>
      </c>
      <c r="R769" s="157">
        <f>IFERROR(INDEX(NoSettings_v3!$C$2:$AH$4612,MATCH('EPS 3.1.3'!$B769,NoSettings_v3!$A$2:$A$4612,0),MATCH('EPS 3.1.3'!R$1,NoSettings_v3!$C$1:$AH$1,0)),"")</f>
        <v>0</v>
      </c>
      <c r="S769" s="157">
        <f>IFERROR(INDEX(NoSettings_v3!$C$2:$AH$4612,MATCH('EPS 3.1.3'!$B769,NoSettings_v3!$A$2:$A$4612,0),MATCH('EPS 3.1.3'!S$1,NoSettings_v3!$C$1:$AH$1,0)),"")</f>
        <v>0</v>
      </c>
      <c r="T769" s="157">
        <f>IFERROR(INDEX(NoSettings_v3!$C$2:$AH$4612,MATCH('EPS 3.1.3'!$B769,NoSettings_v3!$A$2:$A$4612,0),MATCH('EPS 3.1.3'!T$1,NoSettings_v3!$C$1:$AH$1,0)),"")</f>
        <v>0</v>
      </c>
      <c r="U769" s="157">
        <f>IFERROR(INDEX(NoSettings_v3!$C$2:$AH$4612,MATCH('EPS 3.1.3'!$B769,NoSettings_v3!$A$2:$A$4612,0),MATCH('EPS 3.1.3'!U$1,NoSettings_v3!$C$1:$AH$1,0)),"")</f>
        <v>0</v>
      </c>
      <c r="V769" s="157">
        <f>IFERROR(INDEX(NoSettings_v3!$C$2:$AH$4612,MATCH('EPS 3.1.3'!$B769,NoSettings_v3!$A$2:$A$4612,0),MATCH('EPS 3.1.3'!V$1,NoSettings_v3!$C$1:$AH$1,0)),"")</f>
        <v>0</v>
      </c>
      <c r="W769" s="157">
        <f>IFERROR(INDEX(NoSettings_v3!$C$2:$AH$4612,MATCH('EPS 3.1.3'!$B769,NoSettings_v3!$A$2:$A$4612,0),MATCH('EPS 3.1.3'!W$1,NoSettings_v3!$C$1:$AH$1,0)),"")</f>
        <v>0</v>
      </c>
      <c r="X769" s="157">
        <f>IFERROR(INDEX(NoSettings_v3!$C$2:$AH$4612,MATCH('EPS 3.1.3'!$B769,NoSettings_v3!$A$2:$A$4612,0),MATCH('EPS 3.1.3'!X$1,NoSettings_v3!$C$1:$AH$1,0)),"")</f>
        <v>0</v>
      </c>
      <c r="Y769" s="157">
        <f>IFERROR(INDEX(NoSettings_v3!$C$2:$AH$4612,MATCH('EPS 3.1.3'!$B769,NoSettings_v3!$A$2:$A$4612,0),MATCH('EPS 3.1.3'!Y$1,NoSettings_v3!$C$1:$AH$1,0)),"")</f>
        <v>0</v>
      </c>
      <c r="Z769" s="157">
        <f>IFERROR(INDEX(NoSettings_v3!$C$2:$AH$4612,MATCH('EPS 3.1.3'!$B769,NoSettings_v3!$A$2:$A$4612,0),MATCH('EPS 3.1.3'!Z$1,NoSettings_v3!$C$1:$AH$1,0)),"")</f>
        <v>0</v>
      </c>
      <c r="AA769" s="157">
        <f>IFERROR(INDEX(NoSettings_v3!$C$2:$AH$4612,MATCH('EPS 3.1.3'!$B769,NoSettings_v3!$A$2:$A$4612,0),MATCH('EPS 3.1.3'!AA$1,NoSettings_v3!$C$1:$AH$1,0)),"")</f>
        <v>0</v>
      </c>
      <c r="AB769" s="157">
        <f>IFERROR(INDEX(NoSettings_v3!$C$2:$AH$4612,MATCH('EPS 3.1.3'!$B769,NoSettings_v3!$A$2:$A$4612,0),MATCH('EPS 3.1.3'!AB$1,NoSettings_v3!$C$1:$AH$1,0)),"")</f>
        <v>0</v>
      </c>
      <c r="AC769" s="157">
        <f>IFERROR(INDEX(NoSettings_v3!$C$2:$AH$4612,MATCH('EPS 3.1.3'!$B769,NoSettings_v3!$A$2:$A$4612,0),MATCH('EPS 3.1.3'!AC$1,NoSettings_v3!$C$1:$AH$1,0)),"")</f>
        <v>0</v>
      </c>
      <c r="AD769" s="157">
        <f>IFERROR(INDEX(NoSettings_v3!$C$2:$AH$4612,MATCH('EPS 3.1.3'!$B769,NoSettings_v3!$A$2:$A$4612,0),MATCH('EPS 3.1.3'!AD$1,NoSettings_v3!$C$1:$AH$1,0)),"")</f>
        <v>0</v>
      </c>
      <c r="AE769" s="157">
        <f>IFERROR(INDEX(NoSettings_v3!$C$2:$AH$4612,MATCH('EPS 3.1.3'!$B769,NoSettings_v3!$A$2:$A$4612,0),MATCH('EPS 3.1.3'!AE$1,NoSettings_v3!$C$1:$AH$1,0)),"")</f>
        <v>0</v>
      </c>
      <c r="AF769" s="157">
        <f>IFERROR(INDEX(NoSettings_v3!$C$2:$AH$4612,MATCH('EPS 3.1.3'!$B769,NoSettings_v3!$A$2:$A$4612,0),MATCH('EPS 3.1.3'!AF$1,NoSettings_v3!$C$1:$AH$1,0)),"")</f>
        <v>0</v>
      </c>
      <c r="AG769" s="157">
        <f>IFERROR(INDEX(NoSettings_v3!$C$2:$AH$4612,MATCH('EPS 3.1.3'!$B769,NoSettings_v3!$A$2:$A$4612,0),MATCH('EPS 3.1.3'!AG$1,NoSettings_v3!$C$1:$AH$1,0)),"")</f>
        <v>0</v>
      </c>
      <c r="AH769" s="157">
        <f>IFERROR(INDEX(NoSettings_v3!$C$2:$AH$4612,MATCH('EPS 3.1.3'!$B769,NoSettings_v3!$A$2:$A$4612,0),MATCH('EPS 3.1.3'!AH$1,NoSettings_v3!$C$1:$AH$1,0)),"")</f>
        <v>0</v>
      </c>
      <c r="AI769" s="157">
        <f>IFERROR(INDEX(NoSettings_v3!$C$2:$AH$4612,MATCH('EPS 3.1.3'!$B769,NoSettings_v3!$A$2:$A$4612,0),MATCH('EPS 3.1.3'!AI$1,NoSettings_v3!$C$1:$AH$1,0)),"")</f>
        <v>0</v>
      </c>
    </row>
    <row r="770" spans="1:35" x14ac:dyDescent="0.35">
      <c r="A770" s="127"/>
      <c r="B770" s="161" t="s">
        <v>1386</v>
      </c>
      <c r="C770" s="127" t="s">
        <v>964</v>
      </c>
      <c r="D770" s="157">
        <f>IFERROR(INDEX(NoSettings_v3!$C$2:$AH$4612,MATCH('EPS 3.1.3'!$B770,NoSettings_v3!$A$2:$A$4612,0),MATCH('EPS 3.1.3'!D$1,NoSettings_v3!$C$1:$AH$1,0)),"")</f>
        <v>0</v>
      </c>
      <c r="E770" s="157">
        <f>IFERROR(INDEX(NoSettings_v3!$C$2:$AH$4612,MATCH('EPS 3.1.3'!$B770,NoSettings_v3!$A$2:$A$4612,0),MATCH('EPS 3.1.3'!E$1,NoSettings_v3!$C$1:$AH$1,0)),"")</f>
        <v>0</v>
      </c>
      <c r="F770" s="157">
        <f>IFERROR(INDEX(NoSettings_v3!$C$2:$AH$4612,MATCH('EPS 3.1.3'!$B770,NoSettings_v3!$A$2:$A$4612,0),MATCH('EPS 3.1.3'!F$1,NoSettings_v3!$C$1:$AH$1,0)),"")</f>
        <v>0</v>
      </c>
      <c r="G770" s="157">
        <f>IFERROR(INDEX(NoSettings_v3!$C$2:$AH$4612,MATCH('EPS 3.1.3'!$B770,NoSettings_v3!$A$2:$A$4612,0),MATCH('EPS 3.1.3'!G$1,NoSettings_v3!$C$1:$AH$1,0)),"")</f>
        <v>0</v>
      </c>
      <c r="H770" s="157">
        <f>IFERROR(INDEX(NoSettings_v3!$C$2:$AH$4612,MATCH('EPS 3.1.3'!$B770,NoSettings_v3!$A$2:$A$4612,0),MATCH('EPS 3.1.3'!H$1,NoSettings_v3!$C$1:$AH$1,0)),"")</f>
        <v>0</v>
      </c>
      <c r="I770" s="157">
        <f>IFERROR(INDEX(NoSettings_v3!$C$2:$AH$4612,MATCH('EPS 3.1.3'!$B770,NoSettings_v3!$A$2:$A$4612,0),MATCH('EPS 3.1.3'!I$1,NoSettings_v3!$C$1:$AH$1,0)),"")</f>
        <v>0</v>
      </c>
      <c r="J770" s="157">
        <f>IFERROR(INDEX(NoSettings_v3!$C$2:$AH$4612,MATCH('EPS 3.1.3'!$B770,NoSettings_v3!$A$2:$A$4612,0),MATCH('EPS 3.1.3'!J$1,NoSettings_v3!$C$1:$AH$1,0)),"")</f>
        <v>0</v>
      </c>
      <c r="K770" s="157">
        <f>IFERROR(INDEX(NoSettings_v3!$C$2:$AH$4612,MATCH('EPS 3.1.3'!$B770,NoSettings_v3!$A$2:$A$4612,0),MATCH('EPS 3.1.3'!K$1,NoSettings_v3!$C$1:$AH$1,0)),"")</f>
        <v>0</v>
      </c>
      <c r="L770" s="157">
        <f>IFERROR(INDEX(NoSettings_v3!$C$2:$AH$4612,MATCH('EPS 3.1.3'!$B770,NoSettings_v3!$A$2:$A$4612,0),MATCH('EPS 3.1.3'!L$1,NoSettings_v3!$C$1:$AH$1,0)),"")</f>
        <v>0</v>
      </c>
      <c r="M770" s="157">
        <f>IFERROR(INDEX(NoSettings_v3!$C$2:$AH$4612,MATCH('EPS 3.1.3'!$B770,NoSettings_v3!$A$2:$A$4612,0),MATCH('EPS 3.1.3'!M$1,NoSettings_v3!$C$1:$AH$1,0)),"")</f>
        <v>0</v>
      </c>
      <c r="N770" s="157">
        <f>IFERROR(INDEX(NoSettings_v3!$C$2:$AH$4612,MATCH('EPS 3.1.3'!$B770,NoSettings_v3!$A$2:$A$4612,0),MATCH('EPS 3.1.3'!N$1,NoSettings_v3!$C$1:$AH$1,0)),"")</f>
        <v>0</v>
      </c>
      <c r="O770" s="157">
        <f>IFERROR(INDEX(NoSettings_v3!$C$2:$AH$4612,MATCH('EPS 3.1.3'!$B770,NoSettings_v3!$A$2:$A$4612,0),MATCH('EPS 3.1.3'!O$1,NoSettings_v3!$C$1:$AH$1,0)),"")</f>
        <v>0</v>
      </c>
      <c r="P770" s="157">
        <f>IFERROR(INDEX(NoSettings_v3!$C$2:$AH$4612,MATCH('EPS 3.1.3'!$B770,NoSettings_v3!$A$2:$A$4612,0),MATCH('EPS 3.1.3'!P$1,NoSettings_v3!$C$1:$AH$1,0)),"")</f>
        <v>0</v>
      </c>
      <c r="Q770" s="157">
        <f>IFERROR(INDEX(NoSettings_v3!$C$2:$AH$4612,MATCH('EPS 3.1.3'!$B770,NoSettings_v3!$A$2:$A$4612,0),MATCH('EPS 3.1.3'!Q$1,NoSettings_v3!$C$1:$AH$1,0)),"")</f>
        <v>0</v>
      </c>
      <c r="R770" s="157">
        <f>IFERROR(INDEX(NoSettings_v3!$C$2:$AH$4612,MATCH('EPS 3.1.3'!$B770,NoSettings_v3!$A$2:$A$4612,0),MATCH('EPS 3.1.3'!R$1,NoSettings_v3!$C$1:$AH$1,0)),"")</f>
        <v>0</v>
      </c>
      <c r="S770" s="157">
        <f>IFERROR(INDEX(NoSettings_v3!$C$2:$AH$4612,MATCH('EPS 3.1.3'!$B770,NoSettings_v3!$A$2:$A$4612,0),MATCH('EPS 3.1.3'!S$1,NoSettings_v3!$C$1:$AH$1,0)),"")</f>
        <v>0</v>
      </c>
      <c r="T770" s="157">
        <f>IFERROR(INDEX(NoSettings_v3!$C$2:$AH$4612,MATCH('EPS 3.1.3'!$B770,NoSettings_v3!$A$2:$A$4612,0),MATCH('EPS 3.1.3'!T$1,NoSettings_v3!$C$1:$AH$1,0)),"")</f>
        <v>0</v>
      </c>
      <c r="U770" s="157">
        <f>IFERROR(INDEX(NoSettings_v3!$C$2:$AH$4612,MATCH('EPS 3.1.3'!$B770,NoSettings_v3!$A$2:$A$4612,0),MATCH('EPS 3.1.3'!U$1,NoSettings_v3!$C$1:$AH$1,0)),"")</f>
        <v>0</v>
      </c>
      <c r="V770" s="157">
        <f>IFERROR(INDEX(NoSettings_v3!$C$2:$AH$4612,MATCH('EPS 3.1.3'!$B770,NoSettings_v3!$A$2:$A$4612,0),MATCH('EPS 3.1.3'!V$1,NoSettings_v3!$C$1:$AH$1,0)),"")</f>
        <v>0</v>
      </c>
      <c r="W770" s="157">
        <f>IFERROR(INDEX(NoSettings_v3!$C$2:$AH$4612,MATCH('EPS 3.1.3'!$B770,NoSettings_v3!$A$2:$A$4612,0),MATCH('EPS 3.1.3'!W$1,NoSettings_v3!$C$1:$AH$1,0)),"")</f>
        <v>0</v>
      </c>
      <c r="X770" s="157">
        <f>IFERROR(INDEX(NoSettings_v3!$C$2:$AH$4612,MATCH('EPS 3.1.3'!$B770,NoSettings_v3!$A$2:$A$4612,0),MATCH('EPS 3.1.3'!X$1,NoSettings_v3!$C$1:$AH$1,0)),"")</f>
        <v>0</v>
      </c>
      <c r="Y770" s="157">
        <f>IFERROR(INDEX(NoSettings_v3!$C$2:$AH$4612,MATCH('EPS 3.1.3'!$B770,NoSettings_v3!$A$2:$A$4612,0),MATCH('EPS 3.1.3'!Y$1,NoSettings_v3!$C$1:$AH$1,0)),"")</f>
        <v>0</v>
      </c>
      <c r="Z770" s="157">
        <f>IFERROR(INDEX(NoSettings_v3!$C$2:$AH$4612,MATCH('EPS 3.1.3'!$B770,NoSettings_v3!$A$2:$A$4612,0),MATCH('EPS 3.1.3'!Z$1,NoSettings_v3!$C$1:$AH$1,0)),"")</f>
        <v>0</v>
      </c>
      <c r="AA770" s="157">
        <f>IFERROR(INDEX(NoSettings_v3!$C$2:$AH$4612,MATCH('EPS 3.1.3'!$B770,NoSettings_v3!$A$2:$A$4612,0),MATCH('EPS 3.1.3'!AA$1,NoSettings_v3!$C$1:$AH$1,0)),"")</f>
        <v>0</v>
      </c>
      <c r="AB770" s="157">
        <f>IFERROR(INDEX(NoSettings_v3!$C$2:$AH$4612,MATCH('EPS 3.1.3'!$B770,NoSettings_v3!$A$2:$A$4612,0),MATCH('EPS 3.1.3'!AB$1,NoSettings_v3!$C$1:$AH$1,0)),"")</f>
        <v>0</v>
      </c>
      <c r="AC770" s="157">
        <f>IFERROR(INDEX(NoSettings_v3!$C$2:$AH$4612,MATCH('EPS 3.1.3'!$B770,NoSettings_v3!$A$2:$A$4612,0),MATCH('EPS 3.1.3'!AC$1,NoSettings_v3!$C$1:$AH$1,0)),"")</f>
        <v>0</v>
      </c>
      <c r="AD770" s="157">
        <f>IFERROR(INDEX(NoSettings_v3!$C$2:$AH$4612,MATCH('EPS 3.1.3'!$B770,NoSettings_v3!$A$2:$A$4612,0),MATCH('EPS 3.1.3'!AD$1,NoSettings_v3!$C$1:$AH$1,0)),"")</f>
        <v>0</v>
      </c>
      <c r="AE770" s="157">
        <f>IFERROR(INDEX(NoSettings_v3!$C$2:$AH$4612,MATCH('EPS 3.1.3'!$B770,NoSettings_v3!$A$2:$A$4612,0),MATCH('EPS 3.1.3'!AE$1,NoSettings_v3!$C$1:$AH$1,0)),"")</f>
        <v>0</v>
      </c>
      <c r="AF770" s="157">
        <f>IFERROR(INDEX(NoSettings_v3!$C$2:$AH$4612,MATCH('EPS 3.1.3'!$B770,NoSettings_v3!$A$2:$A$4612,0),MATCH('EPS 3.1.3'!AF$1,NoSettings_v3!$C$1:$AH$1,0)),"")</f>
        <v>0</v>
      </c>
      <c r="AG770" s="157">
        <f>IFERROR(INDEX(NoSettings_v3!$C$2:$AH$4612,MATCH('EPS 3.1.3'!$B770,NoSettings_v3!$A$2:$A$4612,0),MATCH('EPS 3.1.3'!AG$1,NoSettings_v3!$C$1:$AH$1,0)),"")</f>
        <v>0</v>
      </c>
      <c r="AH770" s="157">
        <f>IFERROR(INDEX(NoSettings_v3!$C$2:$AH$4612,MATCH('EPS 3.1.3'!$B770,NoSettings_v3!$A$2:$A$4612,0),MATCH('EPS 3.1.3'!AH$1,NoSettings_v3!$C$1:$AH$1,0)),"")</f>
        <v>0</v>
      </c>
      <c r="AI770" s="157">
        <f>IFERROR(INDEX(NoSettings_v3!$C$2:$AH$4612,MATCH('EPS 3.1.3'!$B770,NoSettings_v3!$A$2:$A$4612,0),MATCH('EPS 3.1.3'!AI$1,NoSettings_v3!$C$1:$AH$1,0)),"")</f>
        <v>0</v>
      </c>
    </row>
    <row r="771" spans="1:35" x14ac:dyDescent="0.35">
      <c r="A771" s="127"/>
      <c r="B771" s="161" t="s">
        <v>1387</v>
      </c>
      <c r="C771" s="127" t="s">
        <v>964</v>
      </c>
      <c r="D771" s="157">
        <f>IFERROR(INDEX(NoSettings_v3!$C$2:$AH$4612,MATCH('EPS 3.1.3'!$B771,NoSettings_v3!$A$2:$A$4612,0),MATCH('EPS 3.1.3'!D$1,NoSettings_v3!$C$1:$AH$1,0)),"")</f>
        <v>0</v>
      </c>
      <c r="E771" s="157">
        <f>IFERROR(INDEX(NoSettings_v3!$C$2:$AH$4612,MATCH('EPS 3.1.3'!$B771,NoSettings_v3!$A$2:$A$4612,0),MATCH('EPS 3.1.3'!E$1,NoSettings_v3!$C$1:$AH$1,0)),"")</f>
        <v>0</v>
      </c>
      <c r="F771" s="157">
        <f>IFERROR(INDEX(NoSettings_v3!$C$2:$AH$4612,MATCH('EPS 3.1.3'!$B771,NoSettings_v3!$A$2:$A$4612,0),MATCH('EPS 3.1.3'!F$1,NoSettings_v3!$C$1:$AH$1,0)),"")</f>
        <v>0</v>
      </c>
      <c r="G771" s="157">
        <f>IFERROR(INDEX(NoSettings_v3!$C$2:$AH$4612,MATCH('EPS 3.1.3'!$B771,NoSettings_v3!$A$2:$A$4612,0),MATCH('EPS 3.1.3'!G$1,NoSettings_v3!$C$1:$AH$1,0)),"")</f>
        <v>0</v>
      </c>
      <c r="H771" s="157">
        <f>IFERROR(INDEX(NoSettings_v3!$C$2:$AH$4612,MATCH('EPS 3.1.3'!$B771,NoSettings_v3!$A$2:$A$4612,0),MATCH('EPS 3.1.3'!H$1,NoSettings_v3!$C$1:$AH$1,0)),"")</f>
        <v>0</v>
      </c>
      <c r="I771" s="157">
        <f>IFERROR(INDEX(NoSettings_v3!$C$2:$AH$4612,MATCH('EPS 3.1.3'!$B771,NoSettings_v3!$A$2:$A$4612,0),MATCH('EPS 3.1.3'!I$1,NoSettings_v3!$C$1:$AH$1,0)),"")</f>
        <v>0</v>
      </c>
      <c r="J771" s="157">
        <f>IFERROR(INDEX(NoSettings_v3!$C$2:$AH$4612,MATCH('EPS 3.1.3'!$B771,NoSettings_v3!$A$2:$A$4612,0),MATCH('EPS 3.1.3'!J$1,NoSettings_v3!$C$1:$AH$1,0)),"")</f>
        <v>0</v>
      </c>
      <c r="K771" s="157">
        <f>IFERROR(INDEX(NoSettings_v3!$C$2:$AH$4612,MATCH('EPS 3.1.3'!$B771,NoSettings_v3!$A$2:$A$4612,0),MATCH('EPS 3.1.3'!K$1,NoSettings_v3!$C$1:$AH$1,0)),"")</f>
        <v>0</v>
      </c>
      <c r="L771" s="157">
        <f>IFERROR(INDEX(NoSettings_v3!$C$2:$AH$4612,MATCH('EPS 3.1.3'!$B771,NoSettings_v3!$A$2:$A$4612,0),MATCH('EPS 3.1.3'!L$1,NoSettings_v3!$C$1:$AH$1,0)),"")</f>
        <v>0</v>
      </c>
      <c r="M771" s="157">
        <f>IFERROR(INDEX(NoSettings_v3!$C$2:$AH$4612,MATCH('EPS 3.1.3'!$B771,NoSettings_v3!$A$2:$A$4612,0),MATCH('EPS 3.1.3'!M$1,NoSettings_v3!$C$1:$AH$1,0)),"")</f>
        <v>0</v>
      </c>
      <c r="N771" s="157">
        <f>IFERROR(INDEX(NoSettings_v3!$C$2:$AH$4612,MATCH('EPS 3.1.3'!$B771,NoSettings_v3!$A$2:$A$4612,0),MATCH('EPS 3.1.3'!N$1,NoSettings_v3!$C$1:$AH$1,0)),"")</f>
        <v>0</v>
      </c>
      <c r="O771" s="157">
        <f>IFERROR(INDEX(NoSettings_v3!$C$2:$AH$4612,MATCH('EPS 3.1.3'!$B771,NoSettings_v3!$A$2:$A$4612,0),MATCH('EPS 3.1.3'!O$1,NoSettings_v3!$C$1:$AH$1,0)),"")</f>
        <v>0</v>
      </c>
      <c r="P771" s="157">
        <f>IFERROR(INDEX(NoSettings_v3!$C$2:$AH$4612,MATCH('EPS 3.1.3'!$B771,NoSettings_v3!$A$2:$A$4612,0),MATCH('EPS 3.1.3'!P$1,NoSettings_v3!$C$1:$AH$1,0)),"")</f>
        <v>0</v>
      </c>
      <c r="Q771" s="157">
        <f>IFERROR(INDEX(NoSettings_v3!$C$2:$AH$4612,MATCH('EPS 3.1.3'!$B771,NoSettings_v3!$A$2:$A$4612,0),MATCH('EPS 3.1.3'!Q$1,NoSettings_v3!$C$1:$AH$1,0)),"")</f>
        <v>0</v>
      </c>
      <c r="R771" s="157">
        <f>IFERROR(INDEX(NoSettings_v3!$C$2:$AH$4612,MATCH('EPS 3.1.3'!$B771,NoSettings_v3!$A$2:$A$4612,0),MATCH('EPS 3.1.3'!R$1,NoSettings_v3!$C$1:$AH$1,0)),"")</f>
        <v>0</v>
      </c>
      <c r="S771" s="157">
        <f>IFERROR(INDEX(NoSettings_v3!$C$2:$AH$4612,MATCH('EPS 3.1.3'!$B771,NoSettings_v3!$A$2:$A$4612,0),MATCH('EPS 3.1.3'!S$1,NoSettings_v3!$C$1:$AH$1,0)),"")</f>
        <v>0</v>
      </c>
      <c r="T771" s="157">
        <f>IFERROR(INDEX(NoSettings_v3!$C$2:$AH$4612,MATCH('EPS 3.1.3'!$B771,NoSettings_v3!$A$2:$A$4612,0),MATCH('EPS 3.1.3'!T$1,NoSettings_v3!$C$1:$AH$1,0)),"")</f>
        <v>0</v>
      </c>
      <c r="U771" s="157">
        <f>IFERROR(INDEX(NoSettings_v3!$C$2:$AH$4612,MATCH('EPS 3.1.3'!$B771,NoSettings_v3!$A$2:$A$4612,0),MATCH('EPS 3.1.3'!U$1,NoSettings_v3!$C$1:$AH$1,0)),"")</f>
        <v>0</v>
      </c>
      <c r="V771" s="157">
        <f>IFERROR(INDEX(NoSettings_v3!$C$2:$AH$4612,MATCH('EPS 3.1.3'!$B771,NoSettings_v3!$A$2:$A$4612,0),MATCH('EPS 3.1.3'!V$1,NoSettings_v3!$C$1:$AH$1,0)),"")</f>
        <v>0</v>
      </c>
      <c r="W771" s="157">
        <f>IFERROR(INDEX(NoSettings_v3!$C$2:$AH$4612,MATCH('EPS 3.1.3'!$B771,NoSettings_v3!$A$2:$A$4612,0),MATCH('EPS 3.1.3'!W$1,NoSettings_v3!$C$1:$AH$1,0)),"")</f>
        <v>0</v>
      </c>
      <c r="X771" s="157">
        <f>IFERROR(INDEX(NoSettings_v3!$C$2:$AH$4612,MATCH('EPS 3.1.3'!$B771,NoSettings_v3!$A$2:$A$4612,0),MATCH('EPS 3.1.3'!X$1,NoSettings_v3!$C$1:$AH$1,0)),"")</f>
        <v>0</v>
      </c>
      <c r="Y771" s="157">
        <f>IFERROR(INDEX(NoSettings_v3!$C$2:$AH$4612,MATCH('EPS 3.1.3'!$B771,NoSettings_v3!$A$2:$A$4612,0),MATCH('EPS 3.1.3'!Y$1,NoSettings_v3!$C$1:$AH$1,0)),"")</f>
        <v>0</v>
      </c>
      <c r="Z771" s="157">
        <f>IFERROR(INDEX(NoSettings_v3!$C$2:$AH$4612,MATCH('EPS 3.1.3'!$B771,NoSettings_v3!$A$2:$A$4612,0),MATCH('EPS 3.1.3'!Z$1,NoSettings_v3!$C$1:$AH$1,0)),"")</f>
        <v>0</v>
      </c>
      <c r="AA771" s="157">
        <f>IFERROR(INDEX(NoSettings_v3!$C$2:$AH$4612,MATCH('EPS 3.1.3'!$B771,NoSettings_v3!$A$2:$A$4612,0),MATCH('EPS 3.1.3'!AA$1,NoSettings_v3!$C$1:$AH$1,0)),"")</f>
        <v>0</v>
      </c>
      <c r="AB771" s="157">
        <f>IFERROR(INDEX(NoSettings_v3!$C$2:$AH$4612,MATCH('EPS 3.1.3'!$B771,NoSettings_v3!$A$2:$A$4612,0),MATCH('EPS 3.1.3'!AB$1,NoSettings_v3!$C$1:$AH$1,0)),"")</f>
        <v>0</v>
      </c>
      <c r="AC771" s="157">
        <f>IFERROR(INDEX(NoSettings_v3!$C$2:$AH$4612,MATCH('EPS 3.1.3'!$B771,NoSettings_v3!$A$2:$A$4612,0),MATCH('EPS 3.1.3'!AC$1,NoSettings_v3!$C$1:$AH$1,0)),"")</f>
        <v>0</v>
      </c>
      <c r="AD771" s="157">
        <f>IFERROR(INDEX(NoSettings_v3!$C$2:$AH$4612,MATCH('EPS 3.1.3'!$B771,NoSettings_v3!$A$2:$A$4612,0),MATCH('EPS 3.1.3'!AD$1,NoSettings_v3!$C$1:$AH$1,0)),"")</f>
        <v>0</v>
      </c>
      <c r="AE771" s="157">
        <f>IFERROR(INDEX(NoSettings_v3!$C$2:$AH$4612,MATCH('EPS 3.1.3'!$B771,NoSettings_v3!$A$2:$A$4612,0),MATCH('EPS 3.1.3'!AE$1,NoSettings_v3!$C$1:$AH$1,0)),"")</f>
        <v>0</v>
      </c>
      <c r="AF771" s="157">
        <f>IFERROR(INDEX(NoSettings_v3!$C$2:$AH$4612,MATCH('EPS 3.1.3'!$B771,NoSettings_v3!$A$2:$A$4612,0),MATCH('EPS 3.1.3'!AF$1,NoSettings_v3!$C$1:$AH$1,0)),"")</f>
        <v>0</v>
      </c>
      <c r="AG771" s="157">
        <f>IFERROR(INDEX(NoSettings_v3!$C$2:$AH$4612,MATCH('EPS 3.1.3'!$B771,NoSettings_v3!$A$2:$A$4612,0),MATCH('EPS 3.1.3'!AG$1,NoSettings_v3!$C$1:$AH$1,0)),"")</f>
        <v>0</v>
      </c>
      <c r="AH771" s="157">
        <f>IFERROR(INDEX(NoSettings_v3!$C$2:$AH$4612,MATCH('EPS 3.1.3'!$B771,NoSettings_v3!$A$2:$A$4612,0),MATCH('EPS 3.1.3'!AH$1,NoSettings_v3!$C$1:$AH$1,0)),"")</f>
        <v>0</v>
      </c>
      <c r="AI771" s="157">
        <f>IFERROR(INDEX(NoSettings_v3!$C$2:$AH$4612,MATCH('EPS 3.1.3'!$B771,NoSettings_v3!$A$2:$A$4612,0),MATCH('EPS 3.1.3'!AI$1,NoSettings_v3!$C$1:$AH$1,0)),"")</f>
        <v>0</v>
      </c>
    </row>
    <row r="772" spans="1:35" x14ac:dyDescent="0.35">
      <c r="A772" s="127"/>
      <c r="B772" s="161" t="s">
        <v>1388</v>
      </c>
      <c r="C772" s="127" t="s">
        <v>964</v>
      </c>
      <c r="D772" s="157">
        <f>IFERROR(INDEX(NoSettings_v3!$C$2:$AH$4612,MATCH('EPS 3.1.3'!$B772,NoSettings_v3!$A$2:$A$4612,0),MATCH('EPS 3.1.3'!D$1,NoSettings_v3!$C$1:$AH$1,0)),"")</f>
        <v>0</v>
      </c>
      <c r="E772" s="157">
        <f>IFERROR(INDEX(NoSettings_v3!$C$2:$AH$4612,MATCH('EPS 3.1.3'!$B772,NoSettings_v3!$A$2:$A$4612,0),MATCH('EPS 3.1.3'!E$1,NoSettings_v3!$C$1:$AH$1,0)),"")</f>
        <v>0</v>
      </c>
      <c r="F772" s="157">
        <f>IFERROR(INDEX(NoSettings_v3!$C$2:$AH$4612,MATCH('EPS 3.1.3'!$B772,NoSettings_v3!$A$2:$A$4612,0),MATCH('EPS 3.1.3'!F$1,NoSettings_v3!$C$1:$AH$1,0)),"")</f>
        <v>0</v>
      </c>
      <c r="G772" s="157">
        <f>IFERROR(INDEX(NoSettings_v3!$C$2:$AH$4612,MATCH('EPS 3.1.3'!$B772,NoSettings_v3!$A$2:$A$4612,0),MATCH('EPS 3.1.3'!G$1,NoSettings_v3!$C$1:$AH$1,0)),"")</f>
        <v>0</v>
      </c>
      <c r="H772" s="157">
        <f>IFERROR(INDEX(NoSettings_v3!$C$2:$AH$4612,MATCH('EPS 3.1.3'!$B772,NoSettings_v3!$A$2:$A$4612,0),MATCH('EPS 3.1.3'!H$1,NoSettings_v3!$C$1:$AH$1,0)),"")</f>
        <v>0</v>
      </c>
      <c r="I772" s="157">
        <f>IFERROR(INDEX(NoSettings_v3!$C$2:$AH$4612,MATCH('EPS 3.1.3'!$B772,NoSettings_v3!$A$2:$A$4612,0),MATCH('EPS 3.1.3'!I$1,NoSettings_v3!$C$1:$AH$1,0)),"")</f>
        <v>0</v>
      </c>
      <c r="J772" s="157">
        <f>IFERROR(INDEX(NoSettings_v3!$C$2:$AH$4612,MATCH('EPS 3.1.3'!$B772,NoSettings_v3!$A$2:$A$4612,0),MATCH('EPS 3.1.3'!J$1,NoSettings_v3!$C$1:$AH$1,0)),"")</f>
        <v>0</v>
      </c>
      <c r="K772" s="157">
        <f>IFERROR(INDEX(NoSettings_v3!$C$2:$AH$4612,MATCH('EPS 3.1.3'!$B772,NoSettings_v3!$A$2:$A$4612,0),MATCH('EPS 3.1.3'!K$1,NoSettings_v3!$C$1:$AH$1,0)),"")</f>
        <v>0</v>
      </c>
      <c r="L772" s="157">
        <f>IFERROR(INDEX(NoSettings_v3!$C$2:$AH$4612,MATCH('EPS 3.1.3'!$B772,NoSettings_v3!$A$2:$A$4612,0),MATCH('EPS 3.1.3'!L$1,NoSettings_v3!$C$1:$AH$1,0)),"")</f>
        <v>0</v>
      </c>
      <c r="M772" s="157">
        <f>IFERROR(INDEX(NoSettings_v3!$C$2:$AH$4612,MATCH('EPS 3.1.3'!$B772,NoSettings_v3!$A$2:$A$4612,0),MATCH('EPS 3.1.3'!M$1,NoSettings_v3!$C$1:$AH$1,0)),"")</f>
        <v>0</v>
      </c>
      <c r="N772" s="157">
        <f>IFERROR(INDEX(NoSettings_v3!$C$2:$AH$4612,MATCH('EPS 3.1.3'!$B772,NoSettings_v3!$A$2:$A$4612,0),MATCH('EPS 3.1.3'!N$1,NoSettings_v3!$C$1:$AH$1,0)),"")</f>
        <v>0</v>
      </c>
      <c r="O772" s="157">
        <f>IFERROR(INDEX(NoSettings_v3!$C$2:$AH$4612,MATCH('EPS 3.1.3'!$B772,NoSettings_v3!$A$2:$A$4612,0),MATCH('EPS 3.1.3'!O$1,NoSettings_v3!$C$1:$AH$1,0)),"")</f>
        <v>0</v>
      </c>
      <c r="P772" s="157">
        <f>IFERROR(INDEX(NoSettings_v3!$C$2:$AH$4612,MATCH('EPS 3.1.3'!$B772,NoSettings_v3!$A$2:$A$4612,0),MATCH('EPS 3.1.3'!P$1,NoSettings_v3!$C$1:$AH$1,0)),"")</f>
        <v>0</v>
      </c>
      <c r="Q772" s="157">
        <f>IFERROR(INDEX(NoSettings_v3!$C$2:$AH$4612,MATCH('EPS 3.1.3'!$B772,NoSettings_v3!$A$2:$A$4612,0),MATCH('EPS 3.1.3'!Q$1,NoSettings_v3!$C$1:$AH$1,0)),"")</f>
        <v>0</v>
      </c>
      <c r="R772" s="157">
        <f>IFERROR(INDEX(NoSettings_v3!$C$2:$AH$4612,MATCH('EPS 3.1.3'!$B772,NoSettings_v3!$A$2:$A$4612,0),MATCH('EPS 3.1.3'!R$1,NoSettings_v3!$C$1:$AH$1,0)),"")</f>
        <v>0</v>
      </c>
      <c r="S772" s="157">
        <f>IFERROR(INDEX(NoSettings_v3!$C$2:$AH$4612,MATCH('EPS 3.1.3'!$B772,NoSettings_v3!$A$2:$A$4612,0),MATCH('EPS 3.1.3'!S$1,NoSettings_v3!$C$1:$AH$1,0)),"")</f>
        <v>0</v>
      </c>
      <c r="T772" s="157">
        <f>IFERROR(INDEX(NoSettings_v3!$C$2:$AH$4612,MATCH('EPS 3.1.3'!$B772,NoSettings_v3!$A$2:$A$4612,0),MATCH('EPS 3.1.3'!T$1,NoSettings_v3!$C$1:$AH$1,0)),"")</f>
        <v>0</v>
      </c>
      <c r="U772" s="157">
        <f>IFERROR(INDEX(NoSettings_v3!$C$2:$AH$4612,MATCH('EPS 3.1.3'!$B772,NoSettings_v3!$A$2:$A$4612,0),MATCH('EPS 3.1.3'!U$1,NoSettings_v3!$C$1:$AH$1,0)),"")</f>
        <v>0</v>
      </c>
      <c r="V772" s="157">
        <f>IFERROR(INDEX(NoSettings_v3!$C$2:$AH$4612,MATCH('EPS 3.1.3'!$B772,NoSettings_v3!$A$2:$A$4612,0),MATCH('EPS 3.1.3'!V$1,NoSettings_v3!$C$1:$AH$1,0)),"")</f>
        <v>0</v>
      </c>
      <c r="W772" s="157">
        <f>IFERROR(INDEX(NoSettings_v3!$C$2:$AH$4612,MATCH('EPS 3.1.3'!$B772,NoSettings_v3!$A$2:$A$4612,0),MATCH('EPS 3.1.3'!W$1,NoSettings_v3!$C$1:$AH$1,0)),"")</f>
        <v>0</v>
      </c>
      <c r="X772" s="157">
        <f>IFERROR(INDEX(NoSettings_v3!$C$2:$AH$4612,MATCH('EPS 3.1.3'!$B772,NoSettings_v3!$A$2:$A$4612,0),MATCH('EPS 3.1.3'!X$1,NoSettings_v3!$C$1:$AH$1,0)),"")</f>
        <v>0</v>
      </c>
      <c r="Y772" s="157">
        <f>IFERROR(INDEX(NoSettings_v3!$C$2:$AH$4612,MATCH('EPS 3.1.3'!$B772,NoSettings_v3!$A$2:$A$4612,0),MATCH('EPS 3.1.3'!Y$1,NoSettings_v3!$C$1:$AH$1,0)),"")</f>
        <v>0</v>
      </c>
      <c r="Z772" s="157">
        <f>IFERROR(INDEX(NoSettings_v3!$C$2:$AH$4612,MATCH('EPS 3.1.3'!$B772,NoSettings_v3!$A$2:$A$4612,0),MATCH('EPS 3.1.3'!Z$1,NoSettings_v3!$C$1:$AH$1,0)),"")</f>
        <v>0</v>
      </c>
      <c r="AA772" s="157">
        <f>IFERROR(INDEX(NoSettings_v3!$C$2:$AH$4612,MATCH('EPS 3.1.3'!$B772,NoSettings_v3!$A$2:$A$4612,0),MATCH('EPS 3.1.3'!AA$1,NoSettings_v3!$C$1:$AH$1,0)),"")</f>
        <v>0</v>
      </c>
      <c r="AB772" s="157">
        <f>IFERROR(INDEX(NoSettings_v3!$C$2:$AH$4612,MATCH('EPS 3.1.3'!$B772,NoSettings_v3!$A$2:$A$4612,0),MATCH('EPS 3.1.3'!AB$1,NoSettings_v3!$C$1:$AH$1,0)),"")</f>
        <v>0</v>
      </c>
      <c r="AC772" s="157">
        <f>IFERROR(INDEX(NoSettings_v3!$C$2:$AH$4612,MATCH('EPS 3.1.3'!$B772,NoSettings_v3!$A$2:$A$4612,0),MATCH('EPS 3.1.3'!AC$1,NoSettings_v3!$C$1:$AH$1,0)),"")</f>
        <v>0</v>
      </c>
      <c r="AD772" s="157">
        <f>IFERROR(INDEX(NoSettings_v3!$C$2:$AH$4612,MATCH('EPS 3.1.3'!$B772,NoSettings_v3!$A$2:$A$4612,0),MATCH('EPS 3.1.3'!AD$1,NoSettings_v3!$C$1:$AH$1,0)),"")</f>
        <v>0</v>
      </c>
      <c r="AE772" s="157">
        <f>IFERROR(INDEX(NoSettings_v3!$C$2:$AH$4612,MATCH('EPS 3.1.3'!$B772,NoSettings_v3!$A$2:$A$4612,0),MATCH('EPS 3.1.3'!AE$1,NoSettings_v3!$C$1:$AH$1,0)),"")</f>
        <v>0</v>
      </c>
      <c r="AF772" s="157">
        <f>IFERROR(INDEX(NoSettings_v3!$C$2:$AH$4612,MATCH('EPS 3.1.3'!$B772,NoSettings_v3!$A$2:$A$4612,0),MATCH('EPS 3.1.3'!AF$1,NoSettings_v3!$C$1:$AH$1,0)),"")</f>
        <v>0</v>
      </c>
      <c r="AG772" s="157">
        <f>IFERROR(INDEX(NoSettings_v3!$C$2:$AH$4612,MATCH('EPS 3.1.3'!$B772,NoSettings_v3!$A$2:$A$4612,0),MATCH('EPS 3.1.3'!AG$1,NoSettings_v3!$C$1:$AH$1,0)),"")</f>
        <v>0</v>
      </c>
      <c r="AH772" s="157">
        <f>IFERROR(INDEX(NoSettings_v3!$C$2:$AH$4612,MATCH('EPS 3.1.3'!$B772,NoSettings_v3!$A$2:$A$4612,0),MATCH('EPS 3.1.3'!AH$1,NoSettings_v3!$C$1:$AH$1,0)),"")</f>
        <v>0</v>
      </c>
      <c r="AI772" s="157">
        <f>IFERROR(INDEX(NoSettings_v3!$C$2:$AH$4612,MATCH('EPS 3.1.3'!$B772,NoSettings_v3!$A$2:$A$4612,0),MATCH('EPS 3.1.3'!AI$1,NoSettings_v3!$C$1:$AH$1,0)),"")</f>
        <v>0</v>
      </c>
    </row>
    <row r="773" spans="1:35" x14ac:dyDescent="0.35">
      <c r="A773" s="127"/>
      <c r="B773" s="161" t="s">
        <v>1389</v>
      </c>
      <c r="C773" s="127" t="s">
        <v>964</v>
      </c>
      <c r="D773" s="157">
        <f>IFERROR(INDEX(NoSettings_v3!$C$2:$AH$4612,MATCH('EPS 3.1.3'!$B773,NoSettings_v3!$A$2:$A$4612,0),MATCH('EPS 3.1.3'!D$1,NoSettings_v3!$C$1:$AH$1,0)),"")</f>
        <v>0</v>
      </c>
      <c r="E773" s="157">
        <f>IFERROR(INDEX(NoSettings_v3!$C$2:$AH$4612,MATCH('EPS 3.1.3'!$B773,NoSettings_v3!$A$2:$A$4612,0),MATCH('EPS 3.1.3'!E$1,NoSettings_v3!$C$1:$AH$1,0)),"")</f>
        <v>0</v>
      </c>
      <c r="F773" s="157">
        <f>IFERROR(INDEX(NoSettings_v3!$C$2:$AH$4612,MATCH('EPS 3.1.3'!$B773,NoSettings_v3!$A$2:$A$4612,0),MATCH('EPS 3.1.3'!F$1,NoSettings_v3!$C$1:$AH$1,0)),"")</f>
        <v>0</v>
      </c>
      <c r="G773" s="157">
        <f>IFERROR(INDEX(NoSettings_v3!$C$2:$AH$4612,MATCH('EPS 3.1.3'!$B773,NoSettings_v3!$A$2:$A$4612,0),MATCH('EPS 3.1.3'!G$1,NoSettings_v3!$C$1:$AH$1,0)),"")</f>
        <v>0</v>
      </c>
      <c r="H773" s="157">
        <f>IFERROR(INDEX(NoSettings_v3!$C$2:$AH$4612,MATCH('EPS 3.1.3'!$B773,NoSettings_v3!$A$2:$A$4612,0),MATCH('EPS 3.1.3'!H$1,NoSettings_v3!$C$1:$AH$1,0)),"")</f>
        <v>0</v>
      </c>
      <c r="I773" s="157">
        <f>IFERROR(INDEX(NoSettings_v3!$C$2:$AH$4612,MATCH('EPS 3.1.3'!$B773,NoSettings_v3!$A$2:$A$4612,0),MATCH('EPS 3.1.3'!I$1,NoSettings_v3!$C$1:$AH$1,0)),"")</f>
        <v>0</v>
      </c>
      <c r="J773" s="157">
        <f>IFERROR(INDEX(NoSettings_v3!$C$2:$AH$4612,MATCH('EPS 3.1.3'!$B773,NoSettings_v3!$A$2:$A$4612,0),MATCH('EPS 3.1.3'!J$1,NoSettings_v3!$C$1:$AH$1,0)),"")</f>
        <v>0</v>
      </c>
      <c r="K773" s="157">
        <f>IFERROR(INDEX(NoSettings_v3!$C$2:$AH$4612,MATCH('EPS 3.1.3'!$B773,NoSettings_v3!$A$2:$A$4612,0),MATCH('EPS 3.1.3'!K$1,NoSettings_v3!$C$1:$AH$1,0)),"")</f>
        <v>0</v>
      </c>
      <c r="L773" s="157">
        <f>IFERROR(INDEX(NoSettings_v3!$C$2:$AH$4612,MATCH('EPS 3.1.3'!$B773,NoSettings_v3!$A$2:$A$4612,0),MATCH('EPS 3.1.3'!L$1,NoSettings_v3!$C$1:$AH$1,0)),"")</f>
        <v>0</v>
      </c>
      <c r="M773" s="157">
        <f>IFERROR(INDEX(NoSettings_v3!$C$2:$AH$4612,MATCH('EPS 3.1.3'!$B773,NoSettings_v3!$A$2:$A$4612,0),MATCH('EPS 3.1.3'!M$1,NoSettings_v3!$C$1:$AH$1,0)),"")</f>
        <v>0</v>
      </c>
      <c r="N773" s="157">
        <f>IFERROR(INDEX(NoSettings_v3!$C$2:$AH$4612,MATCH('EPS 3.1.3'!$B773,NoSettings_v3!$A$2:$A$4612,0),MATCH('EPS 3.1.3'!N$1,NoSettings_v3!$C$1:$AH$1,0)),"")</f>
        <v>0</v>
      </c>
      <c r="O773" s="157">
        <f>IFERROR(INDEX(NoSettings_v3!$C$2:$AH$4612,MATCH('EPS 3.1.3'!$B773,NoSettings_v3!$A$2:$A$4612,0),MATCH('EPS 3.1.3'!O$1,NoSettings_v3!$C$1:$AH$1,0)),"")</f>
        <v>0</v>
      </c>
      <c r="P773" s="157">
        <f>IFERROR(INDEX(NoSettings_v3!$C$2:$AH$4612,MATCH('EPS 3.1.3'!$B773,NoSettings_v3!$A$2:$A$4612,0),MATCH('EPS 3.1.3'!P$1,NoSettings_v3!$C$1:$AH$1,0)),"")</f>
        <v>0</v>
      </c>
      <c r="Q773" s="157">
        <f>IFERROR(INDEX(NoSettings_v3!$C$2:$AH$4612,MATCH('EPS 3.1.3'!$B773,NoSettings_v3!$A$2:$A$4612,0),MATCH('EPS 3.1.3'!Q$1,NoSettings_v3!$C$1:$AH$1,0)),"")</f>
        <v>0</v>
      </c>
      <c r="R773" s="157">
        <f>IFERROR(INDEX(NoSettings_v3!$C$2:$AH$4612,MATCH('EPS 3.1.3'!$B773,NoSettings_v3!$A$2:$A$4612,0),MATCH('EPS 3.1.3'!R$1,NoSettings_v3!$C$1:$AH$1,0)),"")</f>
        <v>0</v>
      </c>
      <c r="S773" s="157">
        <f>IFERROR(INDEX(NoSettings_v3!$C$2:$AH$4612,MATCH('EPS 3.1.3'!$B773,NoSettings_v3!$A$2:$A$4612,0),MATCH('EPS 3.1.3'!S$1,NoSettings_v3!$C$1:$AH$1,0)),"")</f>
        <v>0</v>
      </c>
      <c r="T773" s="157">
        <f>IFERROR(INDEX(NoSettings_v3!$C$2:$AH$4612,MATCH('EPS 3.1.3'!$B773,NoSettings_v3!$A$2:$A$4612,0),MATCH('EPS 3.1.3'!T$1,NoSettings_v3!$C$1:$AH$1,0)),"")</f>
        <v>0</v>
      </c>
      <c r="U773" s="157">
        <f>IFERROR(INDEX(NoSettings_v3!$C$2:$AH$4612,MATCH('EPS 3.1.3'!$B773,NoSettings_v3!$A$2:$A$4612,0),MATCH('EPS 3.1.3'!U$1,NoSettings_v3!$C$1:$AH$1,0)),"")</f>
        <v>0</v>
      </c>
      <c r="V773" s="157">
        <f>IFERROR(INDEX(NoSettings_v3!$C$2:$AH$4612,MATCH('EPS 3.1.3'!$B773,NoSettings_v3!$A$2:$A$4612,0),MATCH('EPS 3.1.3'!V$1,NoSettings_v3!$C$1:$AH$1,0)),"")</f>
        <v>0</v>
      </c>
      <c r="W773" s="157">
        <f>IFERROR(INDEX(NoSettings_v3!$C$2:$AH$4612,MATCH('EPS 3.1.3'!$B773,NoSettings_v3!$A$2:$A$4612,0),MATCH('EPS 3.1.3'!W$1,NoSettings_v3!$C$1:$AH$1,0)),"")</f>
        <v>0</v>
      </c>
      <c r="X773" s="157">
        <f>IFERROR(INDEX(NoSettings_v3!$C$2:$AH$4612,MATCH('EPS 3.1.3'!$B773,NoSettings_v3!$A$2:$A$4612,0),MATCH('EPS 3.1.3'!X$1,NoSettings_v3!$C$1:$AH$1,0)),"")</f>
        <v>0</v>
      </c>
      <c r="Y773" s="157">
        <f>IFERROR(INDEX(NoSettings_v3!$C$2:$AH$4612,MATCH('EPS 3.1.3'!$B773,NoSettings_v3!$A$2:$A$4612,0),MATCH('EPS 3.1.3'!Y$1,NoSettings_v3!$C$1:$AH$1,0)),"")</f>
        <v>0</v>
      </c>
      <c r="Z773" s="157">
        <f>IFERROR(INDEX(NoSettings_v3!$C$2:$AH$4612,MATCH('EPS 3.1.3'!$B773,NoSettings_v3!$A$2:$A$4612,0),MATCH('EPS 3.1.3'!Z$1,NoSettings_v3!$C$1:$AH$1,0)),"")</f>
        <v>0</v>
      </c>
      <c r="AA773" s="157">
        <f>IFERROR(INDEX(NoSettings_v3!$C$2:$AH$4612,MATCH('EPS 3.1.3'!$B773,NoSettings_v3!$A$2:$A$4612,0),MATCH('EPS 3.1.3'!AA$1,NoSettings_v3!$C$1:$AH$1,0)),"")</f>
        <v>0</v>
      </c>
      <c r="AB773" s="157">
        <f>IFERROR(INDEX(NoSettings_v3!$C$2:$AH$4612,MATCH('EPS 3.1.3'!$B773,NoSettings_v3!$A$2:$A$4612,0),MATCH('EPS 3.1.3'!AB$1,NoSettings_v3!$C$1:$AH$1,0)),"")</f>
        <v>0</v>
      </c>
      <c r="AC773" s="157">
        <f>IFERROR(INDEX(NoSettings_v3!$C$2:$AH$4612,MATCH('EPS 3.1.3'!$B773,NoSettings_v3!$A$2:$A$4612,0),MATCH('EPS 3.1.3'!AC$1,NoSettings_v3!$C$1:$AH$1,0)),"")</f>
        <v>0</v>
      </c>
      <c r="AD773" s="157">
        <f>IFERROR(INDEX(NoSettings_v3!$C$2:$AH$4612,MATCH('EPS 3.1.3'!$B773,NoSettings_v3!$A$2:$A$4612,0),MATCH('EPS 3.1.3'!AD$1,NoSettings_v3!$C$1:$AH$1,0)),"")</f>
        <v>0</v>
      </c>
      <c r="AE773" s="157">
        <f>IFERROR(INDEX(NoSettings_v3!$C$2:$AH$4612,MATCH('EPS 3.1.3'!$B773,NoSettings_v3!$A$2:$A$4612,0),MATCH('EPS 3.1.3'!AE$1,NoSettings_v3!$C$1:$AH$1,0)),"")</f>
        <v>0</v>
      </c>
      <c r="AF773" s="157">
        <f>IFERROR(INDEX(NoSettings_v3!$C$2:$AH$4612,MATCH('EPS 3.1.3'!$B773,NoSettings_v3!$A$2:$A$4612,0),MATCH('EPS 3.1.3'!AF$1,NoSettings_v3!$C$1:$AH$1,0)),"")</f>
        <v>0</v>
      </c>
      <c r="AG773" s="157">
        <f>IFERROR(INDEX(NoSettings_v3!$C$2:$AH$4612,MATCH('EPS 3.1.3'!$B773,NoSettings_v3!$A$2:$A$4612,0),MATCH('EPS 3.1.3'!AG$1,NoSettings_v3!$C$1:$AH$1,0)),"")</f>
        <v>0</v>
      </c>
      <c r="AH773" s="157">
        <f>IFERROR(INDEX(NoSettings_v3!$C$2:$AH$4612,MATCH('EPS 3.1.3'!$B773,NoSettings_v3!$A$2:$A$4612,0),MATCH('EPS 3.1.3'!AH$1,NoSettings_v3!$C$1:$AH$1,0)),"")</f>
        <v>0</v>
      </c>
      <c r="AI773" s="157">
        <f>IFERROR(INDEX(NoSettings_v3!$C$2:$AH$4612,MATCH('EPS 3.1.3'!$B773,NoSettings_v3!$A$2:$A$4612,0),MATCH('EPS 3.1.3'!AI$1,NoSettings_v3!$C$1:$AH$1,0)),"")</f>
        <v>0</v>
      </c>
    </row>
    <row r="774" spans="1:35" x14ac:dyDescent="0.35">
      <c r="A774" s="127"/>
      <c r="B774" s="161" t="s">
        <v>1390</v>
      </c>
      <c r="C774" s="127" t="s">
        <v>964</v>
      </c>
      <c r="D774" s="157">
        <f>IFERROR(INDEX(NoSettings_v3!$C$2:$AH$4612,MATCH('EPS 3.1.3'!$B774,NoSettings_v3!$A$2:$A$4612,0),MATCH('EPS 3.1.3'!D$1,NoSettings_v3!$C$1:$AH$1,0)),"")</f>
        <v>0</v>
      </c>
      <c r="E774" s="157">
        <f>IFERROR(INDEX(NoSettings_v3!$C$2:$AH$4612,MATCH('EPS 3.1.3'!$B774,NoSettings_v3!$A$2:$A$4612,0),MATCH('EPS 3.1.3'!E$1,NoSettings_v3!$C$1:$AH$1,0)),"")</f>
        <v>0</v>
      </c>
      <c r="F774" s="157">
        <f>IFERROR(INDEX(NoSettings_v3!$C$2:$AH$4612,MATCH('EPS 3.1.3'!$B774,NoSettings_v3!$A$2:$A$4612,0),MATCH('EPS 3.1.3'!F$1,NoSettings_v3!$C$1:$AH$1,0)),"")</f>
        <v>0</v>
      </c>
      <c r="G774" s="157">
        <f>IFERROR(INDEX(NoSettings_v3!$C$2:$AH$4612,MATCH('EPS 3.1.3'!$B774,NoSettings_v3!$A$2:$A$4612,0),MATCH('EPS 3.1.3'!G$1,NoSettings_v3!$C$1:$AH$1,0)),"")</f>
        <v>0</v>
      </c>
      <c r="H774" s="157">
        <f>IFERROR(INDEX(NoSettings_v3!$C$2:$AH$4612,MATCH('EPS 3.1.3'!$B774,NoSettings_v3!$A$2:$A$4612,0),MATCH('EPS 3.1.3'!H$1,NoSettings_v3!$C$1:$AH$1,0)),"")</f>
        <v>0</v>
      </c>
      <c r="I774" s="157">
        <f>IFERROR(INDEX(NoSettings_v3!$C$2:$AH$4612,MATCH('EPS 3.1.3'!$B774,NoSettings_v3!$A$2:$A$4612,0),MATCH('EPS 3.1.3'!I$1,NoSettings_v3!$C$1:$AH$1,0)),"")</f>
        <v>0</v>
      </c>
      <c r="J774" s="157">
        <f>IFERROR(INDEX(NoSettings_v3!$C$2:$AH$4612,MATCH('EPS 3.1.3'!$B774,NoSettings_v3!$A$2:$A$4612,0),MATCH('EPS 3.1.3'!J$1,NoSettings_v3!$C$1:$AH$1,0)),"")</f>
        <v>0</v>
      </c>
      <c r="K774" s="157">
        <f>IFERROR(INDEX(NoSettings_v3!$C$2:$AH$4612,MATCH('EPS 3.1.3'!$B774,NoSettings_v3!$A$2:$A$4612,0),MATCH('EPS 3.1.3'!K$1,NoSettings_v3!$C$1:$AH$1,0)),"")</f>
        <v>0</v>
      </c>
      <c r="L774" s="157">
        <f>IFERROR(INDEX(NoSettings_v3!$C$2:$AH$4612,MATCH('EPS 3.1.3'!$B774,NoSettings_v3!$A$2:$A$4612,0),MATCH('EPS 3.1.3'!L$1,NoSettings_v3!$C$1:$AH$1,0)),"")</f>
        <v>0</v>
      </c>
      <c r="M774" s="157">
        <f>IFERROR(INDEX(NoSettings_v3!$C$2:$AH$4612,MATCH('EPS 3.1.3'!$B774,NoSettings_v3!$A$2:$A$4612,0),MATCH('EPS 3.1.3'!M$1,NoSettings_v3!$C$1:$AH$1,0)),"")</f>
        <v>0</v>
      </c>
      <c r="N774" s="157">
        <f>IFERROR(INDEX(NoSettings_v3!$C$2:$AH$4612,MATCH('EPS 3.1.3'!$B774,NoSettings_v3!$A$2:$A$4612,0),MATCH('EPS 3.1.3'!N$1,NoSettings_v3!$C$1:$AH$1,0)),"")</f>
        <v>0</v>
      </c>
      <c r="O774" s="157">
        <f>IFERROR(INDEX(NoSettings_v3!$C$2:$AH$4612,MATCH('EPS 3.1.3'!$B774,NoSettings_v3!$A$2:$A$4612,0),MATCH('EPS 3.1.3'!O$1,NoSettings_v3!$C$1:$AH$1,0)),"")</f>
        <v>0</v>
      </c>
      <c r="P774" s="157">
        <f>IFERROR(INDEX(NoSettings_v3!$C$2:$AH$4612,MATCH('EPS 3.1.3'!$B774,NoSettings_v3!$A$2:$A$4612,0),MATCH('EPS 3.1.3'!P$1,NoSettings_v3!$C$1:$AH$1,0)),"")</f>
        <v>0</v>
      </c>
      <c r="Q774" s="157">
        <f>IFERROR(INDEX(NoSettings_v3!$C$2:$AH$4612,MATCH('EPS 3.1.3'!$B774,NoSettings_v3!$A$2:$A$4612,0),MATCH('EPS 3.1.3'!Q$1,NoSettings_v3!$C$1:$AH$1,0)),"")</f>
        <v>0</v>
      </c>
      <c r="R774" s="157">
        <f>IFERROR(INDEX(NoSettings_v3!$C$2:$AH$4612,MATCH('EPS 3.1.3'!$B774,NoSettings_v3!$A$2:$A$4612,0),MATCH('EPS 3.1.3'!R$1,NoSettings_v3!$C$1:$AH$1,0)),"")</f>
        <v>0</v>
      </c>
      <c r="S774" s="157">
        <f>IFERROR(INDEX(NoSettings_v3!$C$2:$AH$4612,MATCH('EPS 3.1.3'!$B774,NoSettings_v3!$A$2:$A$4612,0),MATCH('EPS 3.1.3'!S$1,NoSettings_v3!$C$1:$AH$1,0)),"")</f>
        <v>0</v>
      </c>
      <c r="T774" s="157">
        <f>IFERROR(INDEX(NoSettings_v3!$C$2:$AH$4612,MATCH('EPS 3.1.3'!$B774,NoSettings_v3!$A$2:$A$4612,0),MATCH('EPS 3.1.3'!T$1,NoSettings_v3!$C$1:$AH$1,0)),"")</f>
        <v>0</v>
      </c>
      <c r="U774" s="157">
        <f>IFERROR(INDEX(NoSettings_v3!$C$2:$AH$4612,MATCH('EPS 3.1.3'!$B774,NoSettings_v3!$A$2:$A$4612,0),MATCH('EPS 3.1.3'!U$1,NoSettings_v3!$C$1:$AH$1,0)),"")</f>
        <v>0</v>
      </c>
      <c r="V774" s="157">
        <f>IFERROR(INDEX(NoSettings_v3!$C$2:$AH$4612,MATCH('EPS 3.1.3'!$B774,NoSettings_v3!$A$2:$A$4612,0),MATCH('EPS 3.1.3'!V$1,NoSettings_v3!$C$1:$AH$1,0)),"")</f>
        <v>0</v>
      </c>
      <c r="W774" s="157">
        <f>IFERROR(INDEX(NoSettings_v3!$C$2:$AH$4612,MATCH('EPS 3.1.3'!$B774,NoSettings_v3!$A$2:$A$4612,0),MATCH('EPS 3.1.3'!W$1,NoSettings_v3!$C$1:$AH$1,0)),"")</f>
        <v>0</v>
      </c>
      <c r="X774" s="157">
        <f>IFERROR(INDEX(NoSettings_v3!$C$2:$AH$4612,MATCH('EPS 3.1.3'!$B774,NoSettings_v3!$A$2:$A$4612,0),MATCH('EPS 3.1.3'!X$1,NoSettings_v3!$C$1:$AH$1,0)),"")</f>
        <v>0</v>
      </c>
      <c r="Y774" s="157">
        <f>IFERROR(INDEX(NoSettings_v3!$C$2:$AH$4612,MATCH('EPS 3.1.3'!$B774,NoSettings_v3!$A$2:$A$4612,0),MATCH('EPS 3.1.3'!Y$1,NoSettings_v3!$C$1:$AH$1,0)),"")</f>
        <v>0</v>
      </c>
      <c r="Z774" s="157">
        <f>IFERROR(INDEX(NoSettings_v3!$C$2:$AH$4612,MATCH('EPS 3.1.3'!$B774,NoSettings_v3!$A$2:$A$4612,0),MATCH('EPS 3.1.3'!Z$1,NoSettings_v3!$C$1:$AH$1,0)),"")</f>
        <v>0</v>
      </c>
      <c r="AA774" s="157">
        <f>IFERROR(INDEX(NoSettings_v3!$C$2:$AH$4612,MATCH('EPS 3.1.3'!$B774,NoSettings_v3!$A$2:$A$4612,0),MATCH('EPS 3.1.3'!AA$1,NoSettings_v3!$C$1:$AH$1,0)),"")</f>
        <v>0</v>
      </c>
      <c r="AB774" s="157">
        <f>IFERROR(INDEX(NoSettings_v3!$C$2:$AH$4612,MATCH('EPS 3.1.3'!$B774,NoSettings_v3!$A$2:$A$4612,0),MATCH('EPS 3.1.3'!AB$1,NoSettings_v3!$C$1:$AH$1,0)),"")</f>
        <v>0</v>
      </c>
      <c r="AC774" s="157">
        <f>IFERROR(INDEX(NoSettings_v3!$C$2:$AH$4612,MATCH('EPS 3.1.3'!$B774,NoSettings_v3!$A$2:$A$4612,0),MATCH('EPS 3.1.3'!AC$1,NoSettings_v3!$C$1:$AH$1,0)),"")</f>
        <v>0</v>
      </c>
      <c r="AD774" s="157">
        <f>IFERROR(INDEX(NoSettings_v3!$C$2:$AH$4612,MATCH('EPS 3.1.3'!$B774,NoSettings_v3!$A$2:$A$4612,0),MATCH('EPS 3.1.3'!AD$1,NoSettings_v3!$C$1:$AH$1,0)),"")</f>
        <v>0</v>
      </c>
      <c r="AE774" s="157">
        <f>IFERROR(INDEX(NoSettings_v3!$C$2:$AH$4612,MATCH('EPS 3.1.3'!$B774,NoSettings_v3!$A$2:$A$4612,0),MATCH('EPS 3.1.3'!AE$1,NoSettings_v3!$C$1:$AH$1,0)),"")</f>
        <v>0</v>
      </c>
      <c r="AF774" s="157">
        <f>IFERROR(INDEX(NoSettings_v3!$C$2:$AH$4612,MATCH('EPS 3.1.3'!$B774,NoSettings_v3!$A$2:$A$4612,0),MATCH('EPS 3.1.3'!AF$1,NoSettings_v3!$C$1:$AH$1,0)),"")</f>
        <v>0</v>
      </c>
      <c r="AG774" s="157">
        <f>IFERROR(INDEX(NoSettings_v3!$C$2:$AH$4612,MATCH('EPS 3.1.3'!$B774,NoSettings_v3!$A$2:$A$4612,0),MATCH('EPS 3.1.3'!AG$1,NoSettings_v3!$C$1:$AH$1,0)),"")</f>
        <v>0</v>
      </c>
      <c r="AH774" s="157">
        <f>IFERROR(INDEX(NoSettings_v3!$C$2:$AH$4612,MATCH('EPS 3.1.3'!$B774,NoSettings_v3!$A$2:$A$4612,0),MATCH('EPS 3.1.3'!AH$1,NoSettings_v3!$C$1:$AH$1,0)),"")</f>
        <v>0</v>
      </c>
      <c r="AI774" s="157">
        <f>IFERROR(INDEX(NoSettings_v3!$C$2:$AH$4612,MATCH('EPS 3.1.3'!$B774,NoSettings_v3!$A$2:$A$4612,0),MATCH('EPS 3.1.3'!AI$1,NoSettings_v3!$C$1:$AH$1,0)),"")</f>
        <v>0</v>
      </c>
    </row>
    <row r="775" spans="1:35" x14ac:dyDescent="0.35">
      <c r="A775" s="127"/>
      <c r="B775" s="161" t="s">
        <v>1391</v>
      </c>
      <c r="C775" s="127" t="s">
        <v>964</v>
      </c>
      <c r="D775" s="157">
        <f>IFERROR(INDEX(NoSettings_v3!$C$2:$AH$4612,MATCH('EPS 3.1.3'!$B775,NoSettings_v3!$A$2:$A$4612,0),MATCH('EPS 3.1.3'!D$1,NoSettings_v3!$C$1:$AH$1,0)),"")</f>
        <v>0</v>
      </c>
      <c r="E775" s="157">
        <f>IFERROR(INDEX(NoSettings_v3!$C$2:$AH$4612,MATCH('EPS 3.1.3'!$B775,NoSettings_v3!$A$2:$A$4612,0),MATCH('EPS 3.1.3'!E$1,NoSettings_v3!$C$1:$AH$1,0)),"")</f>
        <v>0</v>
      </c>
      <c r="F775" s="157">
        <f>IFERROR(INDEX(NoSettings_v3!$C$2:$AH$4612,MATCH('EPS 3.1.3'!$B775,NoSettings_v3!$A$2:$A$4612,0),MATCH('EPS 3.1.3'!F$1,NoSettings_v3!$C$1:$AH$1,0)),"")</f>
        <v>0</v>
      </c>
      <c r="G775" s="157">
        <f>IFERROR(INDEX(NoSettings_v3!$C$2:$AH$4612,MATCH('EPS 3.1.3'!$B775,NoSettings_v3!$A$2:$A$4612,0),MATCH('EPS 3.1.3'!G$1,NoSettings_v3!$C$1:$AH$1,0)),"")</f>
        <v>0</v>
      </c>
      <c r="H775" s="157">
        <f>IFERROR(INDEX(NoSettings_v3!$C$2:$AH$4612,MATCH('EPS 3.1.3'!$B775,NoSettings_v3!$A$2:$A$4612,0),MATCH('EPS 3.1.3'!H$1,NoSettings_v3!$C$1:$AH$1,0)),"")</f>
        <v>0</v>
      </c>
      <c r="I775" s="157">
        <f>IFERROR(INDEX(NoSettings_v3!$C$2:$AH$4612,MATCH('EPS 3.1.3'!$B775,NoSettings_v3!$A$2:$A$4612,0),MATCH('EPS 3.1.3'!I$1,NoSettings_v3!$C$1:$AH$1,0)),"")</f>
        <v>0</v>
      </c>
      <c r="J775" s="157">
        <f>IFERROR(INDEX(NoSettings_v3!$C$2:$AH$4612,MATCH('EPS 3.1.3'!$B775,NoSettings_v3!$A$2:$A$4612,0),MATCH('EPS 3.1.3'!J$1,NoSettings_v3!$C$1:$AH$1,0)),"")</f>
        <v>0</v>
      </c>
      <c r="K775" s="157">
        <f>IFERROR(INDEX(NoSettings_v3!$C$2:$AH$4612,MATCH('EPS 3.1.3'!$B775,NoSettings_v3!$A$2:$A$4612,0),MATCH('EPS 3.1.3'!K$1,NoSettings_v3!$C$1:$AH$1,0)),"")</f>
        <v>0</v>
      </c>
      <c r="L775" s="157">
        <f>IFERROR(INDEX(NoSettings_v3!$C$2:$AH$4612,MATCH('EPS 3.1.3'!$B775,NoSettings_v3!$A$2:$A$4612,0),MATCH('EPS 3.1.3'!L$1,NoSettings_v3!$C$1:$AH$1,0)),"")</f>
        <v>0</v>
      </c>
      <c r="M775" s="157">
        <f>IFERROR(INDEX(NoSettings_v3!$C$2:$AH$4612,MATCH('EPS 3.1.3'!$B775,NoSettings_v3!$A$2:$A$4612,0),MATCH('EPS 3.1.3'!M$1,NoSettings_v3!$C$1:$AH$1,0)),"")</f>
        <v>0</v>
      </c>
      <c r="N775" s="157">
        <f>IFERROR(INDEX(NoSettings_v3!$C$2:$AH$4612,MATCH('EPS 3.1.3'!$B775,NoSettings_v3!$A$2:$A$4612,0),MATCH('EPS 3.1.3'!N$1,NoSettings_v3!$C$1:$AH$1,0)),"")</f>
        <v>0</v>
      </c>
      <c r="O775" s="157">
        <f>IFERROR(INDEX(NoSettings_v3!$C$2:$AH$4612,MATCH('EPS 3.1.3'!$B775,NoSettings_v3!$A$2:$A$4612,0),MATCH('EPS 3.1.3'!O$1,NoSettings_v3!$C$1:$AH$1,0)),"")</f>
        <v>0</v>
      </c>
      <c r="P775" s="157">
        <f>IFERROR(INDEX(NoSettings_v3!$C$2:$AH$4612,MATCH('EPS 3.1.3'!$B775,NoSettings_v3!$A$2:$A$4612,0),MATCH('EPS 3.1.3'!P$1,NoSettings_v3!$C$1:$AH$1,0)),"")</f>
        <v>0</v>
      </c>
      <c r="Q775" s="157">
        <f>IFERROR(INDEX(NoSettings_v3!$C$2:$AH$4612,MATCH('EPS 3.1.3'!$B775,NoSettings_v3!$A$2:$A$4612,0),MATCH('EPS 3.1.3'!Q$1,NoSettings_v3!$C$1:$AH$1,0)),"")</f>
        <v>0</v>
      </c>
      <c r="R775" s="157">
        <f>IFERROR(INDEX(NoSettings_v3!$C$2:$AH$4612,MATCH('EPS 3.1.3'!$B775,NoSettings_v3!$A$2:$A$4612,0),MATCH('EPS 3.1.3'!R$1,NoSettings_v3!$C$1:$AH$1,0)),"")</f>
        <v>0</v>
      </c>
      <c r="S775" s="157">
        <f>IFERROR(INDEX(NoSettings_v3!$C$2:$AH$4612,MATCH('EPS 3.1.3'!$B775,NoSettings_v3!$A$2:$A$4612,0),MATCH('EPS 3.1.3'!S$1,NoSettings_v3!$C$1:$AH$1,0)),"")</f>
        <v>0</v>
      </c>
      <c r="T775" s="157">
        <f>IFERROR(INDEX(NoSettings_v3!$C$2:$AH$4612,MATCH('EPS 3.1.3'!$B775,NoSettings_v3!$A$2:$A$4612,0),MATCH('EPS 3.1.3'!T$1,NoSettings_v3!$C$1:$AH$1,0)),"")</f>
        <v>0</v>
      </c>
      <c r="U775" s="157">
        <f>IFERROR(INDEX(NoSettings_v3!$C$2:$AH$4612,MATCH('EPS 3.1.3'!$B775,NoSettings_v3!$A$2:$A$4612,0),MATCH('EPS 3.1.3'!U$1,NoSettings_v3!$C$1:$AH$1,0)),"")</f>
        <v>0</v>
      </c>
      <c r="V775" s="157">
        <f>IFERROR(INDEX(NoSettings_v3!$C$2:$AH$4612,MATCH('EPS 3.1.3'!$B775,NoSettings_v3!$A$2:$A$4612,0),MATCH('EPS 3.1.3'!V$1,NoSettings_v3!$C$1:$AH$1,0)),"")</f>
        <v>0</v>
      </c>
      <c r="W775" s="157">
        <f>IFERROR(INDEX(NoSettings_v3!$C$2:$AH$4612,MATCH('EPS 3.1.3'!$B775,NoSettings_v3!$A$2:$A$4612,0),MATCH('EPS 3.1.3'!W$1,NoSettings_v3!$C$1:$AH$1,0)),"")</f>
        <v>0</v>
      </c>
      <c r="X775" s="157">
        <f>IFERROR(INDEX(NoSettings_v3!$C$2:$AH$4612,MATCH('EPS 3.1.3'!$B775,NoSettings_v3!$A$2:$A$4612,0),MATCH('EPS 3.1.3'!X$1,NoSettings_v3!$C$1:$AH$1,0)),"")</f>
        <v>0</v>
      </c>
      <c r="Y775" s="157">
        <f>IFERROR(INDEX(NoSettings_v3!$C$2:$AH$4612,MATCH('EPS 3.1.3'!$B775,NoSettings_v3!$A$2:$A$4612,0),MATCH('EPS 3.1.3'!Y$1,NoSettings_v3!$C$1:$AH$1,0)),"")</f>
        <v>0</v>
      </c>
      <c r="Z775" s="157">
        <f>IFERROR(INDEX(NoSettings_v3!$C$2:$AH$4612,MATCH('EPS 3.1.3'!$B775,NoSettings_v3!$A$2:$A$4612,0),MATCH('EPS 3.1.3'!Z$1,NoSettings_v3!$C$1:$AH$1,0)),"")</f>
        <v>0</v>
      </c>
      <c r="AA775" s="157">
        <f>IFERROR(INDEX(NoSettings_v3!$C$2:$AH$4612,MATCH('EPS 3.1.3'!$B775,NoSettings_v3!$A$2:$A$4612,0),MATCH('EPS 3.1.3'!AA$1,NoSettings_v3!$C$1:$AH$1,0)),"")</f>
        <v>0</v>
      </c>
      <c r="AB775" s="157">
        <f>IFERROR(INDEX(NoSettings_v3!$C$2:$AH$4612,MATCH('EPS 3.1.3'!$B775,NoSettings_v3!$A$2:$A$4612,0),MATCH('EPS 3.1.3'!AB$1,NoSettings_v3!$C$1:$AH$1,0)),"")</f>
        <v>0</v>
      </c>
      <c r="AC775" s="157">
        <f>IFERROR(INDEX(NoSettings_v3!$C$2:$AH$4612,MATCH('EPS 3.1.3'!$B775,NoSettings_v3!$A$2:$A$4612,0),MATCH('EPS 3.1.3'!AC$1,NoSettings_v3!$C$1:$AH$1,0)),"")</f>
        <v>0</v>
      </c>
      <c r="AD775" s="157">
        <f>IFERROR(INDEX(NoSettings_v3!$C$2:$AH$4612,MATCH('EPS 3.1.3'!$B775,NoSettings_v3!$A$2:$A$4612,0),MATCH('EPS 3.1.3'!AD$1,NoSettings_v3!$C$1:$AH$1,0)),"")</f>
        <v>0</v>
      </c>
      <c r="AE775" s="157">
        <f>IFERROR(INDEX(NoSettings_v3!$C$2:$AH$4612,MATCH('EPS 3.1.3'!$B775,NoSettings_v3!$A$2:$A$4612,0),MATCH('EPS 3.1.3'!AE$1,NoSettings_v3!$C$1:$AH$1,0)),"")</f>
        <v>0</v>
      </c>
      <c r="AF775" s="157">
        <f>IFERROR(INDEX(NoSettings_v3!$C$2:$AH$4612,MATCH('EPS 3.1.3'!$B775,NoSettings_v3!$A$2:$A$4612,0),MATCH('EPS 3.1.3'!AF$1,NoSettings_v3!$C$1:$AH$1,0)),"")</f>
        <v>0</v>
      </c>
      <c r="AG775" s="157">
        <f>IFERROR(INDEX(NoSettings_v3!$C$2:$AH$4612,MATCH('EPS 3.1.3'!$B775,NoSettings_v3!$A$2:$A$4612,0),MATCH('EPS 3.1.3'!AG$1,NoSettings_v3!$C$1:$AH$1,0)),"")</f>
        <v>0</v>
      </c>
      <c r="AH775" s="157">
        <f>IFERROR(INDEX(NoSettings_v3!$C$2:$AH$4612,MATCH('EPS 3.1.3'!$B775,NoSettings_v3!$A$2:$A$4612,0),MATCH('EPS 3.1.3'!AH$1,NoSettings_v3!$C$1:$AH$1,0)),"")</f>
        <v>0</v>
      </c>
      <c r="AI775" s="157">
        <f>IFERROR(INDEX(NoSettings_v3!$C$2:$AH$4612,MATCH('EPS 3.1.3'!$B775,NoSettings_v3!$A$2:$A$4612,0),MATCH('EPS 3.1.3'!AI$1,NoSettings_v3!$C$1:$AH$1,0)),"")</f>
        <v>0</v>
      </c>
    </row>
    <row r="776" spans="1:35" x14ac:dyDescent="0.35">
      <c r="A776" s="127"/>
      <c r="B776" s="161" t="s">
        <v>1392</v>
      </c>
      <c r="C776" s="127" t="s">
        <v>964</v>
      </c>
      <c r="D776" s="157">
        <f>IFERROR(INDEX(NoSettings_v3!$C$2:$AH$4612,MATCH('EPS 3.1.3'!$B776,NoSettings_v3!$A$2:$A$4612,0),MATCH('EPS 3.1.3'!D$1,NoSettings_v3!$C$1:$AH$1,0)),"")</f>
        <v>0</v>
      </c>
      <c r="E776" s="157">
        <f>IFERROR(INDEX(NoSettings_v3!$C$2:$AH$4612,MATCH('EPS 3.1.3'!$B776,NoSettings_v3!$A$2:$A$4612,0),MATCH('EPS 3.1.3'!E$1,NoSettings_v3!$C$1:$AH$1,0)),"")</f>
        <v>0</v>
      </c>
      <c r="F776" s="157">
        <f>IFERROR(INDEX(NoSettings_v3!$C$2:$AH$4612,MATCH('EPS 3.1.3'!$B776,NoSettings_v3!$A$2:$A$4612,0),MATCH('EPS 3.1.3'!F$1,NoSettings_v3!$C$1:$AH$1,0)),"")</f>
        <v>0</v>
      </c>
      <c r="G776" s="157">
        <f>IFERROR(INDEX(NoSettings_v3!$C$2:$AH$4612,MATCH('EPS 3.1.3'!$B776,NoSettings_v3!$A$2:$A$4612,0),MATCH('EPS 3.1.3'!G$1,NoSettings_v3!$C$1:$AH$1,0)),"")</f>
        <v>0</v>
      </c>
      <c r="H776" s="157">
        <f>IFERROR(INDEX(NoSettings_v3!$C$2:$AH$4612,MATCH('EPS 3.1.3'!$B776,NoSettings_v3!$A$2:$A$4612,0),MATCH('EPS 3.1.3'!H$1,NoSettings_v3!$C$1:$AH$1,0)),"")</f>
        <v>0</v>
      </c>
      <c r="I776" s="157">
        <f>IFERROR(INDEX(NoSettings_v3!$C$2:$AH$4612,MATCH('EPS 3.1.3'!$B776,NoSettings_v3!$A$2:$A$4612,0),MATCH('EPS 3.1.3'!I$1,NoSettings_v3!$C$1:$AH$1,0)),"")</f>
        <v>0</v>
      </c>
      <c r="J776" s="157">
        <f>IFERROR(INDEX(NoSettings_v3!$C$2:$AH$4612,MATCH('EPS 3.1.3'!$B776,NoSettings_v3!$A$2:$A$4612,0),MATCH('EPS 3.1.3'!J$1,NoSettings_v3!$C$1:$AH$1,0)),"")</f>
        <v>0</v>
      </c>
      <c r="K776" s="157">
        <f>IFERROR(INDEX(NoSettings_v3!$C$2:$AH$4612,MATCH('EPS 3.1.3'!$B776,NoSettings_v3!$A$2:$A$4612,0),MATCH('EPS 3.1.3'!K$1,NoSettings_v3!$C$1:$AH$1,0)),"")</f>
        <v>0</v>
      </c>
      <c r="L776" s="157">
        <f>IFERROR(INDEX(NoSettings_v3!$C$2:$AH$4612,MATCH('EPS 3.1.3'!$B776,NoSettings_v3!$A$2:$A$4612,0),MATCH('EPS 3.1.3'!L$1,NoSettings_v3!$C$1:$AH$1,0)),"")</f>
        <v>0</v>
      </c>
      <c r="M776" s="157">
        <f>IFERROR(INDEX(NoSettings_v3!$C$2:$AH$4612,MATCH('EPS 3.1.3'!$B776,NoSettings_v3!$A$2:$A$4612,0),MATCH('EPS 3.1.3'!M$1,NoSettings_v3!$C$1:$AH$1,0)),"")</f>
        <v>0</v>
      </c>
      <c r="N776" s="157">
        <f>IFERROR(INDEX(NoSettings_v3!$C$2:$AH$4612,MATCH('EPS 3.1.3'!$B776,NoSettings_v3!$A$2:$A$4612,0),MATCH('EPS 3.1.3'!N$1,NoSettings_v3!$C$1:$AH$1,0)),"")</f>
        <v>0</v>
      </c>
      <c r="O776" s="157">
        <f>IFERROR(INDEX(NoSettings_v3!$C$2:$AH$4612,MATCH('EPS 3.1.3'!$B776,NoSettings_v3!$A$2:$A$4612,0),MATCH('EPS 3.1.3'!O$1,NoSettings_v3!$C$1:$AH$1,0)),"")</f>
        <v>0</v>
      </c>
      <c r="P776" s="157">
        <f>IFERROR(INDEX(NoSettings_v3!$C$2:$AH$4612,MATCH('EPS 3.1.3'!$B776,NoSettings_v3!$A$2:$A$4612,0),MATCH('EPS 3.1.3'!P$1,NoSettings_v3!$C$1:$AH$1,0)),"")</f>
        <v>0</v>
      </c>
      <c r="Q776" s="157">
        <f>IFERROR(INDEX(NoSettings_v3!$C$2:$AH$4612,MATCH('EPS 3.1.3'!$B776,NoSettings_v3!$A$2:$A$4612,0),MATCH('EPS 3.1.3'!Q$1,NoSettings_v3!$C$1:$AH$1,0)),"")</f>
        <v>0</v>
      </c>
      <c r="R776" s="157">
        <f>IFERROR(INDEX(NoSettings_v3!$C$2:$AH$4612,MATCH('EPS 3.1.3'!$B776,NoSettings_v3!$A$2:$A$4612,0),MATCH('EPS 3.1.3'!R$1,NoSettings_v3!$C$1:$AH$1,0)),"")</f>
        <v>0</v>
      </c>
      <c r="S776" s="157">
        <f>IFERROR(INDEX(NoSettings_v3!$C$2:$AH$4612,MATCH('EPS 3.1.3'!$B776,NoSettings_v3!$A$2:$A$4612,0),MATCH('EPS 3.1.3'!S$1,NoSettings_v3!$C$1:$AH$1,0)),"")</f>
        <v>0</v>
      </c>
      <c r="T776" s="157">
        <f>IFERROR(INDEX(NoSettings_v3!$C$2:$AH$4612,MATCH('EPS 3.1.3'!$B776,NoSettings_v3!$A$2:$A$4612,0),MATCH('EPS 3.1.3'!T$1,NoSettings_v3!$C$1:$AH$1,0)),"")</f>
        <v>0</v>
      </c>
      <c r="U776" s="157">
        <f>IFERROR(INDEX(NoSettings_v3!$C$2:$AH$4612,MATCH('EPS 3.1.3'!$B776,NoSettings_v3!$A$2:$A$4612,0),MATCH('EPS 3.1.3'!U$1,NoSettings_v3!$C$1:$AH$1,0)),"")</f>
        <v>0</v>
      </c>
      <c r="V776" s="157">
        <f>IFERROR(INDEX(NoSettings_v3!$C$2:$AH$4612,MATCH('EPS 3.1.3'!$B776,NoSettings_v3!$A$2:$A$4612,0),MATCH('EPS 3.1.3'!V$1,NoSettings_v3!$C$1:$AH$1,0)),"")</f>
        <v>0</v>
      </c>
      <c r="W776" s="157">
        <f>IFERROR(INDEX(NoSettings_v3!$C$2:$AH$4612,MATCH('EPS 3.1.3'!$B776,NoSettings_v3!$A$2:$A$4612,0),MATCH('EPS 3.1.3'!W$1,NoSettings_v3!$C$1:$AH$1,0)),"")</f>
        <v>0</v>
      </c>
      <c r="X776" s="157">
        <f>IFERROR(INDEX(NoSettings_v3!$C$2:$AH$4612,MATCH('EPS 3.1.3'!$B776,NoSettings_v3!$A$2:$A$4612,0),MATCH('EPS 3.1.3'!X$1,NoSettings_v3!$C$1:$AH$1,0)),"")</f>
        <v>0</v>
      </c>
      <c r="Y776" s="157">
        <f>IFERROR(INDEX(NoSettings_v3!$C$2:$AH$4612,MATCH('EPS 3.1.3'!$B776,NoSettings_v3!$A$2:$A$4612,0),MATCH('EPS 3.1.3'!Y$1,NoSettings_v3!$C$1:$AH$1,0)),"")</f>
        <v>0</v>
      </c>
      <c r="Z776" s="157">
        <f>IFERROR(INDEX(NoSettings_v3!$C$2:$AH$4612,MATCH('EPS 3.1.3'!$B776,NoSettings_v3!$A$2:$A$4612,0),MATCH('EPS 3.1.3'!Z$1,NoSettings_v3!$C$1:$AH$1,0)),"")</f>
        <v>0</v>
      </c>
      <c r="AA776" s="157">
        <f>IFERROR(INDEX(NoSettings_v3!$C$2:$AH$4612,MATCH('EPS 3.1.3'!$B776,NoSettings_v3!$A$2:$A$4612,0),MATCH('EPS 3.1.3'!AA$1,NoSettings_v3!$C$1:$AH$1,0)),"")</f>
        <v>0</v>
      </c>
      <c r="AB776" s="157">
        <f>IFERROR(INDEX(NoSettings_v3!$C$2:$AH$4612,MATCH('EPS 3.1.3'!$B776,NoSettings_v3!$A$2:$A$4612,0),MATCH('EPS 3.1.3'!AB$1,NoSettings_v3!$C$1:$AH$1,0)),"")</f>
        <v>0</v>
      </c>
      <c r="AC776" s="157">
        <f>IFERROR(INDEX(NoSettings_v3!$C$2:$AH$4612,MATCH('EPS 3.1.3'!$B776,NoSettings_v3!$A$2:$A$4612,0),MATCH('EPS 3.1.3'!AC$1,NoSettings_v3!$C$1:$AH$1,0)),"")</f>
        <v>0</v>
      </c>
      <c r="AD776" s="157">
        <f>IFERROR(INDEX(NoSettings_v3!$C$2:$AH$4612,MATCH('EPS 3.1.3'!$B776,NoSettings_v3!$A$2:$A$4612,0),MATCH('EPS 3.1.3'!AD$1,NoSettings_v3!$C$1:$AH$1,0)),"")</f>
        <v>0</v>
      </c>
      <c r="AE776" s="157">
        <f>IFERROR(INDEX(NoSettings_v3!$C$2:$AH$4612,MATCH('EPS 3.1.3'!$B776,NoSettings_v3!$A$2:$A$4612,0),MATCH('EPS 3.1.3'!AE$1,NoSettings_v3!$C$1:$AH$1,0)),"")</f>
        <v>0</v>
      </c>
      <c r="AF776" s="157">
        <f>IFERROR(INDEX(NoSettings_v3!$C$2:$AH$4612,MATCH('EPS 3.1.3'!$B776,NoSettings_v3!$A$2:$A$4612,0),MATCH('EPS 3.1.3'!AF$1,NoSettings_v3!$C$1:$AH$1,0)),"")</f>
        <v>0</v>
      </c>
      <c r="AG776" s="157">
        <f>IFERROR(INDEX(NoSettings_v3!$C$2:$AH$4612,MATCH('EPS 3.1.3'!$B776,NoSettings_v3!$A$2:$A$4612,0),MATCH('EPS 3.1.3'!AG$1,NoSettings_v3!$C$1:$AH$1,0)),"")</f>
        <v>0</v>
      </c>
      <c r="AH776" s="157">
        <f>IFERROR(INDEX(NoSettings_v3!$C$2:$AH$4612,MATCH('EPS 3.1.3'!$B776,NoSettings_v3!$A$2:$A$4612,0),MATCH('EPS 3.1.3'!AH$1,NoSettings_v3!$C$1:$AH$1,0)),"")</f>
        <v>0</v>
      </c>
      <c r="AI776" s="157">
        <f>IFERROR(INDEX(NoSettings_v3!$C$2:$AH$4612,MATCH('EPS 3.1.3'!$B776,NoSettings_v3!$A$2:$A$4612,0),MATCH('EPS 3.1.3'!AI$1,NoSettings_v3!$C$1:$AH$1,0)),"")</f>
        <v>0</v>
      </c>
    </row>
    <row r="777" spans="1:35" x14ac:dyDescent="0.35">
      <c r="A777" s="127"/>
      <c r="B777" s="161" t="s">
        <v>1393</v>
      </c>
      <c r="C777" s="127" t="s">
        <v>964</v>
      </c>
      <c r="D777" s="157">
        <f>IFERROR(INDEX(NoSettings_v3!$C$2:$AH$4612,MATCH('EPS 3.1.3'!$B777,NoSettings_v3!$A$2:$A$4612,0),MATCH('EPS 3.1.3'!D$1,NoSettings_v3!$C$1:$AH$1,0)),"")</f>
        <v>0</v>
      </c>
      <c r="E777" s="157">
        <f>IFERROR(INDEX(NoSettings_v3!$C$2:$AH$4612,MATCH('EPS 3.1.3'!$B777,NoSettings_v3!$A$2:$A$4612,0),MATCH('EPS 3.1.3'!E$1,NoSettings_v3!$C$1:$AH$1,0)),"")</f>
        <v>0</v>
      </c>
      <c r="F777" s="157">
        <f>IFERROR(INDEX(NoSettings_v3!$C$2:$AH$4612,MATCH('EPS 3.1.3'!$B777,NoSettings_v3!$A$2:$A$4612,0),MATCH('EPS 3.1.3'!F$1,NoSettings_v3!$C$1:$AH$1,0)),"")</f>
        <v>0</v>
      </c>
      <c r="G777" s="157">
        <f>IFERROR(INDEX(NoSettings_v3!$C$2:$AH$4612,MATCH('EPS 3.1.3'!$B777,NoSettings_v3!$A$2:$A$4612,0),MATCH('EPS 3.1.3'!G$1,NoSettings_v3!$C$1:$AH$1,0)),"")</f>
        <v>0</v>
      </c>
      <c r="H777" s="157">
        <f>IFERROR(INDEX(NoSettings_v3!$C$2:$AH$4612,MATCH('EPS 3.1.3'!$B777,NoSettings_v3!$A$2:$A$4612,0),MATCH('EPS 3.1.3'!H$1,NoSettings_v3!$C$1:$AH$1,0)),"")</f>
        <v>0</v>
      </c>
      <c r="I777" s="157">
        <f>IFERROR(INDEX(NoSettings_v3!$C$2:$AH$4612,MATCH('EPS 3.1.3'!$B777,NoSettings_v3!$A$2:$A$4612,0),MATCH('EPS 3.1.3'!I$1,NoSettings_v3!$C$1:$AH$1,0)),"")</f>
        <v>0</v>
      </c>
      <c r="J777" s="157">
        <f>IFERROR(INDEX(NoSettings_v3!$C$2:$AH$4612,MATCH('EPS 3.1.3'!$B777,NoSettings_v3!$A$2:$A$4612,0),MATCH('EPS 3.1.3'!J$1,NoSettings_v3!$C$1:$AH$1,0)),"")</f>
        <v>0</v>
      </c>
      <c r="K777" s="157">
        <f>IFERROR(INDEX(NoSettings_v3!$C$2:$AH$4612,MATCH('EPS 3.1.3'!$B777,NoSettings_v3!$A$2:$A$4612,0),MATCH('EPS 3.1.3'!K$1,NoSettings_v3!$C$1:$AH$1,0)),"")</f>
        <v>0</v>
      </c>
      <c r="L777" s="157">
        <f>IFERROR(INDEX(NoSettings_v3!$C$2:$AH$4612,MATCH('EPS 3.1.3'!$B777,NoSettings_v3!$A$2:$A$4612,0),MATCH('EPS 3.1.3'!L$1,NoSettings_v3!$C$1:$AH$1,0)),"")</f>
        <v>0</v>
      </c>
      <c r="M777" s="157">
        <f>IFERROR(INDEX(NoSettings_v3!$C$2:$AH$4612,MATCH('EPS 3.1.3'!$B777,NoSettings_v3!$A$2:$A$4612,0),MATCH('EPS 3.1.3'!M$1,NoSettings_v3!$C$1:$AH$1,0)),"")</f>
        <v>0</v>
      </c>
      <c r="N777" s="157">
        <f>IFERROR(INDEX(NoSettings_v3!$C$2:$AH$4612,MATCH('EPS 3.1.3'!$B777,NoSettings_v3!$A$2:$A$4612,0),MATCH('EPS 3.1.3'!N$1,NoSettings_v3!$C$1:$AH$1,0)),"")</f>
        <v>0</v>
      </c>
      <c r="O777" s="157">
        <f>IFERROR(INDEX(NoSettings_v3!$C$2:$AH$4612,MATCH('EPS 3.1.3'!$B777,NoSettings_v3!$A$2:$A$4612,0),MATCH('EPS 3.1.3'!O$1,NoSettings_v3!$C$1:$AH$1,0)),"")</f>
        <v>0</v>
      </c>
      <c r="P777" s="157">
        <f>IFERROR(INDEX(NoSettings_v3!$C$2:$AH$4612,MATCH('EPS 3.1.3'!$B777,NoSettings_v3!$A$2:$A$4612,0),MATCH('EPS 3.1.3'!P$1,NoSettings_v3!$C$1:$AH$1,0)),"")</f>
        <v>0</v>
      </c>
      <c r="Q777" s="157">
        <f>IFERROR(INDEX(NoSettings_v3!$C$2:$AH$4612,MATCH('EPS 3.1.3'!$B777,NoSettings_v3!$A$2:$A$4612,0),MATCH('EPS 3.1.3'!Q$1,NoSettings_v3!$C$1:$AH$1,0)),"")</f>
        <v>0</v>
      </c>
      <c r="R777" s="157">
        <f>IFERROR(INDEX(NoSettings_v3!$C$2:$AH$4612,MATCH('EPS 3.1.3'!$B777,NoSettings_v3!$A$2:$A$4612,0),MATCH('EPS 3.1.3'!R$1,NoSettings_v3!$C$1:$AH$1,0)),"")</f>
        <v>0</v>
      </c>
      <c r="S777" s="157">
        <f>IFERROR(INDEX(NoSettings_v3!$C$2:$AH$4612,MATCH('EPS 3.1.3'!$B777,NoSettings_v3!$A$2:$A$4612,0),MATCH('EPS 3.1.3'!S$1,NoSettings_v3!$C$1:$AH$1,0)),"")</f>
        <v>0</v>
      </c>
      <c r="T777" s="157">
        <f>IFERROR(INDEX(NoSettings_v3!$C$2:$AH$4612,MATCH('EPS 3.1.3'!$B777,NoSettings_v3!$A$2:$A$4612,0),MATCH('EPS 3.1.3'!T$1,NoSettings_v3!$C$1:$AH$1,0)),"")</f>
        <v>0</v>
      </c>
      <c r="U777" s="157">
        <f>IFERROR(INDEX(NoSettings_v3!$C$2:$AH$4612,MATCH('EPS 3.1.3'!$B777,NoSettings_v3!$A$2:$A$4612,0),MATCH('EPS 3.1.3'!U$1,NoSettings_v3!$C$1:$AH$1,0)),"")</f>
        <v>0</v>
      </c>
      <c r="V777" s="157">
        <f>IFERROR(INDEX(NoSettings_v3!$C$2:$AH$4612,MATCH('EPS 3.1.3'!$B777,NoSettings_v3!$A$2:$A$4612,0),MATCH('EPS 3.1.3'!V$1,NoSettings_v3!$C$1:$AH$1,0)),"")</f>
        <v>0</v>
      </c>
      <c r="W777" s="157">
        <f>IFERROR(INDEX(NoSettings_v3!$C$2:$AH$4612,MATCH('EPS 3.1.3'!$B777,NoSettings_v3!$A$2:$A$4612,0),MATCH('EPS 3.1.3'!W$1,NoSettings_v3!$C$1:$AH$1,0)),"")</f>
        <v>0</v>
      </c>
      <c r="X777" s="157">
        <f>IFERROR(INDEX(NoSettings_v3!$C$2:$AH$4612,MATCH('EPS 3.1.3'!$B777,NoSettings_v3!$A$2:$A$4612,0),MATCH('EPS 3.1.3'!X$1,NoSettings_v3!$C$1:$AH$1,0)),"")</f>
        <v>0</v>
      </c>
      <c r="Y777" s="157">
        <f>IFERROR(INDEX(NoSettings_v3!$C$2:$AH$4612,MATCH('EPS 3.1.3'!$B777,NoSettings_v3!$A$2:$A$4612,0),MATCH('EPS 3.1.3'!Y$1,NoSettings_v3!$C$1:$AH$1,0)),"")</f>
        <v>0</v>
      </c>
      <c r="Z777" s="157">
        <f>IFERROR(INDEX(NoSettings_v3!$C$2:$AH$4612,MATCH('EPS 3.1.3'!$B777,NoSettings_v3!$A$2:$A$4612,0),MATCH('EPS 3.1.3'!Z$1,NoSettings_v3!$C$1:$AH$1,0)),"")</f>
        <v>0</v>
      </c>
      <c r="AA777" s="157">
        <f>IFERROR(INDEX(NoSettings_v3!$C$2:$AH$4612,MATCH('EPS 3.1.3'!$B777,NoSettings_v3!$A$2:$A$4612,0),MATCH('EPS 3.1.3'!AA$1,NoSettings_v3!$C$1:$AH$1,0)),"")</f>
        <v>0</v>
      </c>
      <c r="AB777" s="157">
        <f>IFERROR(INDEX(NoSettings_v3!$C$2:$AH$4612,MATCH('EPS 3.1.3'!$B777,NoSettings_v3!$A$2:$A$4612,0),MATCH('EPS 3.1.3'!AB$1,NoSettings_v3!$C$1:$AH$1,0)),"")</f>
        <v>0</v>
      </c>
      <c r="AC777" s="157">
        <f>IFERROR(INDEX(NoSettings_v3!$C$2:$AH$4612,MATCH('EPS 3.1.3'!$B777,NoSettings_v3!$A$2:$A$4612,0),MATCH('EPS 3.1.3'!AC$1,NoSettings_v3!$C$1:$AH$1,0)),"")</f>
        <v>0</v>
      </c>
      <c r="AD777" s="157">
        <f>IFERROR(INDEX(NoSettings_v3!$C$2:$AH$4612,MATCH('EPS 3.1.3'!$B777,NoSettings_v3!$A$2:$A$4612,0),MATCH('EPS 3.1.3'!AD$1,NoSettings_v3!$C$1:$AH$1,0)),"")</f>
        <v>0</v>
      </c>
      <c r="AE777" s="157">
        <f>IFERROR(INDEX(NoSettings_v3!$C$2:$AH$4612,MATCH('EPS 3.1.3'!$B777,NoSettings_v3!$A$2:$A$4612,0),MATCH('EPS 3.1.3'!AE$1,NoSettings_v3!$C$1:$AH$1,0)),"")</f>
        <v>0</v>
      </c>
      <c r="AF777" s="157">
        <f>IFERROR(INDEX(NoSettings_v3!$C$2:$AH$4612,MATCH('EPS 3.1.3'!$B777,NoSettings_v3!$A$2:$A$4612,0),MATCH('EPS 3.1.3'!AF$1,NoSettings_v3!$C$1:$AH$1,0)),"")</f>
        <v>0</v>
      </c>
      <c r="AG777" s="157">
        <f>IFERROR(INDEX(NoSettings_v3!$C$2:$AH$4612,MATCH('EPS 3.1.3'!$B777,NoSettings_v3!$A$2:$A$4612,0),MATCH('EPS 3.1.3'!AG$1,NoSettings_v3!$C$1:$AH$1,0)),"")</f>
        <v>0</v>
      </c>
      <c r="AH777" s="157">
        <f>IFERROR(INDEX(NoSettings_v3!$C$2:$AH$4612,MATCH('EPS 3.1.3'!$B777,NoSettings_v3!$A$2:$A$4612,0),MATCH('EPS 3.1.3'!AH$1,NoSettings_v3!$C$1:$AH$1,0)),"")</f>
        <v>0</v>
      </c>
      <c r="AI777" s="157">
        <f>IFERROR(INDEX(NoSettings_v3!$C$2:$AH$4612,MATCH('EPS 3.1.3'!$B777,NoSettings_v3!$A$2:$A$4612,0),MATCH('EPS 3.1.3'!AI$1,NoSettings_v3!$C$1:$AH$1,0)),"")</f>
        <v>0</v>
      </c>
    </row>
    <row r="778" spans="1:35" x14ac:dyDescent="0.35">
      <c r="A778" s="127"/>
      <c r="B778" s="161" t="s">
        <v>1394</v>
      </c>
      <c r="C778" s="127" t="s">
        <v>964</v>
      </c>
      <c r="D778" s="157">
        <f>IFERROR(INDEX(NoSettings_v3!$C$2:$AH$4612,MATCH('EPS 3.1.3'!$B778,NoSettings_v3!$A$2:$A$4612,0),MATCH('EPS 3.1.3'!D$1,NoSettings_v3!$C$1:$AH$1,0)),"")</f>
        <v>0</v>
      </c>
      <c r="E778" s="157">
        <f>IFERROR(INDEX(NoSettings_v3!$C$2:$AH$4612,MATCH('EPS 3.1.3'!$B778,NoSettings_v3!$A$2:$A$4612,0),MATCH('EPS 3.1.3'!E$1,NoSettings_v3!$C$1:$AH$1,0)),"")</f>
        <v>0</v>
      </c>
      <c r="F778" s="157">
        <f>IFERROR(INDEX(NoSettings_v3!$C$2:$AH$4612,MATCH('EPS 3.1.3'!$B778,NoSettings_v3!$A$2:$A$4612,0),MATCH('EPS 3.1.3'!F$1,NoSettings_v3!$C$1:$AH$1,0)),"")</f>
        <v>0</v>
      </c>
      <c r="G778" s="157">
        <f>IFERROR(INDEX(NoSettings_v3!$C$2:$AH$4612,MATCH('EPS 3.1.3'!$B778,NoSettings_v3!$A$2:$A$4612,0),MATCH('EPS 3.1.3'!G$1,NoSettings_v3!$C$1:$AH$1,0)),"")</f>
        <v>0</v>
      </c>
      <c r="H778" s="157">
        <f>IFERROR(INDEX(NoSettings_v3!$C$2:$AH$4612,MATCH('EPS 3.1.3'!$B778,NoSettings_v3!$A$2:$A$4612,0),MATCH('EPS 3.1.3'!H$1,NoSettings_v3!$C$1:$AH$1,0)),"")</f>
        <v>0</v>
      </c>
      <c r="I778" s="157">
        <f>IFERROR(INDEX(NoSettings_v3!$C$2:$AH$4612,MATCH('EPS 3.1.3'!$B778,NoSettings_v3!$A$2:$A$4612,0),MATCH('EPS 3.1.3'!I$1,NoSettings_v3!$C$1:$AH$1,0)),"")</f>
        <v>0</v>
      </c>
      <c r="J778" s="157">
        <f>IFERROR(INDEX(NoSettings_v3!$C$2:$AH$4612,MATCH('EPS 3.1.3'!$B778,NoSettings_v3!$A$2:$A$4612,0),MATCH('EPS 3.1.3'!J$1,NoSettings_v3!$C$1:$AH$1,0)),"")</f>
        <v>0</v>
      </c>
      <c r="K778" s="157">
        <f>IFERROR(INDEX(NoSettings_v3!$C$2:$AH$4612,MATCH('EPS 3.1.3'!$B778,NoSettings_v3!$A$2:$A$4612,0),MATCH('EPS 3.1.3'!K$1,NoSettings_v3!$C$1:$AH$1,0)),"")</f>
        <v>0</v>
      </c>
      <c r="L778" s="157">
        <f>IFERROR(INDEX(NoSettings_v3!$C$2:$AH$4612,MATCH('EPS 3.1.3'!$B778,NoSettings_v3!$A$2:$A$4612,0),MATCH('EPS 3.1.3'!L$1,NoSettings_v3!$C$1:$AH$1,0)),"")</f>
        <v>0</v>
      </c>
      <c r="M778" s="157">
        <f>IFERROR(INDEX(NoSettings_v3!$C$2:$AH$4612,MATCH('EPS 3.1.3'!$B778,NoSettings_v3!$A$2:$A$4612,0),MATCH('EPS 3.1.3'!M$1,NoSettings_v3!$C$1:$AH$1,0)),"")</f>
        <v>0</v>
      </c>
      <c r="N778" s="157">
        <f>IFERROR(INDEX(NoSettings_v3!$C$2:$AH$4612,MATCH('EPS 3.1.3'!$B778,NoSettings_v3!$A$2:$A$4612,0),MATCH('EPS 3.1.3'!N$1,NoSettings_v3!$C$1:$AH$1,0)),"")</f>
        <v>0</v>
      </c>
      <c r="O778" s="157">
        <f>IFERROR(INDEX(NoSettings_v3!$C$2:$AH$4612,MATCH('EPS 3.1.3'!$B778,NoSettings_v3!$A$2:$A$4612,0),MATCH('EPS 3.1.3'!O$1,NoSettings_v3!$C$1:$AH$1,0)),"")</f>
        <v>0</v>
      </c>
      <c r="P778" s="157">
        <f>IFERROR(INDEX(NoSettings_v3!$C$2:$AH$4612,MATCH('EPS 3.1.3'!$B778,NoSettings_v3!$A$2:$A$4612,0),MATCH('EPS 3.1.3'!P$1,NoSettings_v3!$C$1:$AH$1,0)),"")</f>
        <v>0</v>
      </c>
      <c r="Q778" s="157">
        <f>IFERROR(INDEX(NoSettings_v3!$C$2:$AH$4612,MATCH('EPS 3.1.3'!$B778,NoSettings_v3!$A$2:$A$4612,0),MATCH('EPS 3.1.3'!Q$1,NoSettings_v3!$C$1:$AH$1,0)),"")</f>
        <v>0</v>
      </c>
      <c r="R778" s="157">
        <f>IFERROR(INDEX(NoSettings_v3!$C$2:$AH$4612,MATCH('EPS 3.1.3'!$B778,NoSettings_v3!$A$2:$A$4612,0),MATCH('EPS 3.1.3'!R$1,NoSettings_v3!$C$1:$AH$1,0)),"")</f>
        <v>0</v>
      </c>
      <c r="S778" s="157">
        <f>IFERROR(INDEX(NoSettings_v3!$C$2:$AH$4612,MATCH('EPS 3.1.3'!$B778,NoSettings_v3!$A$2:$A$4612,0),MATCH('EPS 3.1.3'!S$1,NoSettings_v3!$C$1:$AH$1,0)),"")</f>
        <v>0</v>
      </c>
      <c r="T778" s="157">
        <f>IFERROR(INDEX(NoSettings_v3!$C$2:$AH$4612,MATCH('EPS 3.1.3'!$B778,NoSettings_v3!$A$2:$A$4612,0),MATCH('EPS 3.1.3'!T$1,NoSettings_v3!$C$1:$AH$1,0)),"")</f>
        <v>0</v>
      </c>
      <c r="U778" s="157">
        <f>IFERROR(INDEX(NoSettings_v3!$C$2:$AH$4612,MATCH('EPS 3.1.3'!$B778,NoSettings_v3!$A$2:$A$4612,0),MATCH('EPS 3.1.3'!U$1,NoSettings_v3!$C$1:$AH$1,0)),"")</f>
        <v>0</v>
      </c>
      <c r="V778" s="157">
        <f>IFERROR(INDEX(NoSettings_v3!$C$2:$AH$4612,MATCH('EPS 3.1.3'!$B778,NoSettings_v3!$A$2:$A$4612,0),MATCH('EPS 3.1.3'!V$1,NoSettings_v3!$C$1:$AH$1,0)),"")</f>
        <v>0</v>
      </c>
      <c r="W778" s="157">
        <f>IFERROR(INDEX(NoSettings_v3!$C$2:$AH$4612,MATCH('EPS 3.1.3'!$B778,NoSettings_v3!$A$2:$A$4612,0),MATCH('EPS 3.1.3'!W$1,NoSettings_v3!$C$1:$AH$1,0)),"")</f>
        <v>0</v>
      </c>
      <c r="X778" s="157">
        <f>IFERROR(INDEX(NoSettings_v3!$C$2:$AH$4612,MATCH('EPS 3.1.3'!$B778,NoSettings_v3!$A$2:$A$4612,0),MATCH('EPS 3.1.3'!X$1,NoSettings_v3!$C$1:$AH$1,0)),"")</f>
        <v>0</v>
      </c>
      <c r="Y778" s="157">
        <f>IFERROR(INDEX(NoSettings_v3!$C$2:$AH$4612,MATCH('EPS 3.1.3'!$B778,NoSettings_v3!$A$2:$A$4612,0),MATCH('EPS 3.1.3'!Y$1,NoSettings_v3!$C$1:$AH$1,0)),"")</f>
        <v>0</v>
      </c>
      <c r="Z778" s="157">
        <f>IFERROR(INDEX(NoSettings_v3!$C$2:$AH$4612,MATCH('EPS 3.1.3'!$B778,NoSettings_v3!$A$2:$A$4612,0),MATCH('EPS 3.1.3'!Z$1,NoSettings_v3!$C$1:$AH$1,0)),"")</f>
        <v>0</v>
      </c>
      <c r="AA778" s="157">
        <f>IFERROR(INDEX(NoSettings_v3!$C$2:$AH$4612,MATCH('EPS 3.1.3'!$B778,NoSettings_v3!$A$2:$A$4612,0),MATCH('EPS 3.1.3'!AA$1,NoSettings_v3!$C$1:$AH$1,0)),"")</f>
        <v>0</v>
      </c>
      <c r="AB778" s="157">
        <f>IFERROR(INDEX(NoSettings_v3!$C$2:$AH$4612,MATCH('EPS 3.1.3'!$B778,NoSettings_v3!$A$2:$A$4612,0),MATCH('EPS 3.1.3'!AB$1,NoSettings_v3!$C$1:$AH$1,0)),"")</f>
        <v>0</v>
      </c>
      <c r="AC778" s="157">
        <f>IFERROR(INDEX(NoSettings_v3!$C$2:$AH$4612,MATCH('EPS 3.1.3'!$B778,NoSettings_v3!$A$2:$A$4612,0),MATCH('EPS 3.1.3'!AC$1,NoSettings_v3!$C$1:$AH$1,0)),"")</f>
        <v>0</v>
      </c>
      <c r="AD778" s="157">
        <f>IFERROR(INDEX(NoSettings_v3!$C$2:$AH$4612,MATCH('EPS 3.1.3'!$B778,NoSettings_v3!$A$2:$A$4612,0),MATCH('EPS 3.1.3'!AD$1,NoSettings_v3!$C$1:$AH$1,0)),"")</f>
        <v>0</v>
      </c>
      <c r="AE778" s="157">
        <f>IFERROR(INDEX(NoSettings_v3!$C$2:$AH$4612,MATCH('EPS 3.1.3'!$B778,NoSettings_v3!$A$2:$A$4612,0),MATCH('EPS 3.1.3'!AE$1,NoSettings_v3!$C$1:$AH$1,0)),"")</f>
        <v>0</v>
      </c>
      <c r="AF778" s="157">
        <f>IFERROR(INDEX(NoSettings_v3!$C$2:$AH$4612,MATCH('EPS 3.1.3'!$B778,NoSettings_v3!$A$2:$A$4612,0),MATCH('EPS 3.1.3'!AF$1,NoSettings_v3!$C$1:$AH$1,0)),"")</f>
        <v>0</v>
      </c>
      <c r="AG778" s="157">
        <f>IFERROR(INDEX(NoSettings_v3!$C$2:$AH$4612,MATCH('EPS 3.1.3'!$B778,NoSettings_v3!$A$2:$A$4612,0),MATCH('EPS 3.1.3'!AG$1,NoSettings_v3!$C$1:$AH$1,0)),"")</f>
        <v>0</v>
      </c>
      <c r="AH778" s="157">
        <f>IFERROR(INDEX(NoSettings_v3!$C$2:$AH$4612,MATCH('EPS 3.1.3'!$B778,NoSettings_v3!$A$2:$A$4612,0),MATCH('EPS 3.1.3'!AH$1,NoSettings_v3!$C$1:$AH$1,0)),"")</f>
        <v>0</v>
      </c>
      <c r="AI778" s="157">
        <f>IFERROR(INDEX(NoSettings_v3!$C$2:$AH$4612,MATCH('EPS 3.1.3'!$B778,NoSettings_v3!$A$2:$A$4612,0),MATCH('EPS 3.1.3'!AI$1,NoSettings_v3!$C$1:$AH$1,0)),"")</f>
        <v>0</v>
      </c>
    </row>
    <row r="779" spans="1:35" x14ac:dyDescent="0.35">
      <c r="A779" s="127"/>
      <c r="B779" s="161" t="s">
        <v>1395</v>
      </c>
      <c r="C779" s="127" t="s">
        <v>964</v>
      </c>
      <c r="D779" s="157">
        <f>IFERROR(INDEX(NoSettings_v3!$C$2:$AH$4612,MATCH('EPS 3.1.3'!$B779,NoSettings_v3!$A$2:$A$4612,0),MATCH('EPS 3.1.3'!D$1,NoSettings_v3!$C$1:$AH$1,0)),"")</f>
        <v>0</v>
      </c>
      <c r="E779" s="157">
        <f>IFERROR(INDEX(NoSettings_v3!$C$2:$AH$4612,MATCH('EPS 3.1.3'!$B779,NoSettings_v3!$A$2:$A$4612,0),MATCH('EPS 3.1.3'!E$1,NoSettings_v3!$C$1:$AH$1,0)),"")</f>
        <v>0</v>
      </c>
      <c r="F779" s="157">
        <f>IFERROR(INDEX(NoSettings_v3!$C$2:$AH$4612,MATCH('EPS 3.1.3'!$B779,NoSettings_v3!$A$2:$A$4612,0),MATCH('EPS 3.1.3'!F$1,NoSettings_v3!$C$1:$AH$1,0)),"")</f>
        <v>0</v>
      </c>
      <c r="G779" s="157">
        <f>IFERROR(INDEX(NoSettings_v3!$C$2:$AH$4612,MATCH('EPS 3.1.3'!$B779,NoSettings_v3!$A$2:$A$4612,0),MATCH('EPS 3.1.3'!G$1,NoSettings_v3!$C$1:$AH$1,0)),"")</f>
        <v>0</v>
      </c>
      <c r="H779" s="157">
        <f>IFERROR(INDEX(NoSettings_v3!$C$2:$AH$4612,MATCH('EPS 3.1.3'!$B779,NoSettings_v3!$A$2:$A$4612,0),MATCH('EPS 3.1.3'!H$1,NoSettings_v3!$C$1:$AH$1,0)),"")</f>
        <v>0</v>
      </c>
      <c r="I779" s="157">
        <f>IFERROR(INDEX(NoSettings_v3!$C$2:$AH$4612,MATCH('EPS 3.1.3'!$B779,NoSettings_v3!$A$2:$A$4612,0),MATCH('EPS 3.1.3'!I$1,NoSettings_v3!$C$1:$AH$1,0)),"")</f>
        <v>0</v>
      </c>
      <c r="J779" s="157">
        <f>IFERROR(INDEX(NoSettings_v3!$C$2:$AH$4612,MATCH('EPS 3.1.3'!$B779,NoSettings_v3!$A$2:$A$4612,0),MATCH('EPS 3.1.3'!J$1,NoSettings_v3!$C$1:$AH$1,0)),"")</f>
        <v>0</v>
      </c>
      <c r="K779" s="157">
        <f>IFERROR(INDEX(NoSettings_v3!$C$2:$AH$4612,MATCH('EPS 3.1.3'!$B779,NoSettings_v3!$A$2:$A$4612,0),MATCH('EPS 3.1.3'!K$1,NoSettings_v3!$C$1:$AH$1,0)),"")</f>
        <v>0</v>
      </c>
      <c r="L779" s="157">
        <f>IFERROR(INDEX(NoSettings_v3!$C$2:$AH$4612,MATCH('EPS 3.1.3'!$B779,NoSettings_v3!$A$2:$A$4612,0),MATCH('EPS 3.1.3'!L$1,NoSettings_v3!$C$1:$AH$1,0)),"")</f>
        <v>0</v>
      </c>
      <c r="M779" s="157">
        <f>IFERROR(INDEX(NoSettings_v3!$C$2:$AH$4612,MATCH('EPS 3.1.3'!$B779,NoSettings_v3!$A$2:$A$4612,0),MATCH('EPS 3.1.3'!M$1,NoSettings_v3!$C$1:$AH$1,0)),"")</f>
        <v>0</v>
      </c>
      <c r="N779" s="157">
        <f>IFERROR(INDEX(NoSettings_v3!$C$2:$AH$4612,MATCH('EPS 3.1.3'!$B779,NoSettings_v3!$A$2:$A$4612,0),MATCH('EPS 3.1.3'!N$1,NoSettings_v3!$C$1:$AH$1,0)),"")</f>
        <v>0</v>
      </c>
      <c r="O779" s="157">
        <f>IFERROR(INDEX(NoSettings_v3!$C$2:$AH$4612,MATCH('EPS 3.1.3'!$B779,NoSettings_v3!$A$2:$A$4612,0),MATCH('EPS 3.1.3'!O$1,NoSettings_v3!$C$1:$AH$1,0)),"")</f>
        <v>0</v>
      </c>
      <c r="P779" s="157">
        <f>IFERROR(INDEX(NoSettings_v3!$C$2:$AH$4612,MATCH('EPS 3.1.3'!$B779,NoSettings_v3!$A$2:$A$4612,0),MATCH('EPS 3.1.3'!P$1,NoSettings_v3!$C$1:$AH$1,0)),"")</f>
        <v>0</v>
      </c>
      <c r="Q779" s="157">
        <f>IFERROR(INDEX(NoSettings_v3!$C$2:$AH$4612,MATCH('EPS 3.1.3'!$B779,NoSettings_v3!$A$2:$A$4612,0),MATCH('EPS 3.1.3'!Q$1,NoSettings_v3!$C$1:$AH$1,0)),"")</f>
        <v>0</v>
      </c>
      <c r="R779" s="157">
        <f>IFERROR(INDEX(NoSettings_v3!$C$2:$AH$4612,MATCH('EPS 3.1.3'!$B779,NoSettings_v3!$A$2:$A$4612,0),MATCH('EPS 3.1.3'!R$1,NoSettings_v3!$C$1:$AH$1,0)),"")</f>
        <v>0</v>
      </c>
      <c r="S779" s="157">
        <f>IFERROR(INDEX(NoSettings_v3!$C$2:$AH$4612,MATCH('EPS 3.1.3'!$B779,NoSettings_v3!$A$2:$A$4612,0),MATCH('EPS 3.1.3'!S$1,NoSettings_v3!$C$1:$AH$1,0)),"")</f>
        <v>0</v>
      </c>
      <c r="T779" s="157">
        <f>IFERROR(INDEX(NoSettings_v3!$C$2:$AH$4612,MATCH('EPS 3.1.3'!$B779,NoSettings_v3!$A$2:$A$4612,0),MATCH('EPS 3.1.3'!T$1,NoSettings_v3!$C$1:$AH$1,0)),"")</f>
        <v>0</v>
      </c>
      <c r="U779" s="157">
        <f>IFERROR(INDEX(NoSettings_v3!$C$2:$AH$4612,MATCH('EPS 3.1.3'!$B779,NoSettings_v3!$A$2:$A$4612,0),MATCH('EPS 3.1.3'!U$1,NoSettings_v3!$C$1:$AH$1,0)),"")</f>
        <v>0</v>
      </c>
      <c r="V779" s="157">
        <f>IFERROR(INDEX(NoSettings_v3!$C$2:$AH$4612,MATCH('EPS 3.1.3'!$B779,NoSettings_v3!$A$2:$A$4612,0),MATCH('EPS 3.1.3'!V$1,NoSettings_v3!$C$1:$AH$1,0)),"")</f>
        <v>0</v>
      </c>
      <c r="W779" s="157">
        <f>IFERROR(INDEX(NoSettings_v3!$C$2:$AH$4612,MATCH('EPS 3.1.3'!$B779,NoSettings_v3!$A$2:$A$4612,0),MATCH('EPS 3.1.3'!W$1,NoSettings_v3!$C$1:$AH$1,0)),"")</f>
        <v>0</v>
      </c>
      <c r="X779" s="157">
        <f>IFERROR(INDEX(NoSettings_v3!$C$2:$AH$4612,MATCH('EPS 3.1.3'!$B779,NoSettings_v3!$A$2:$A$4612,0),MATCH('EPS 3.1.3'!X$1,NoSettings_v3!$C$1:$AH$1,0)),"")</f>
        <v>0</v>
      </c>
      <c r="Y779" s="157">
        <f>IFERROR(INDEX(NoSettings_v3!$C$2:$AH$4612,MATCH('EPS 3.1.3'!$B779,NoSettings_v3!$A$2:$A$4612,0),MATCH('EPS 3.1.3'!Y$1,NoSettings_v3!$C$1:$AH$1,0)),"")</f>
        <v>0</v>
      </c>
      <c r="Z779" s="157">
        <f>IFERROR(INDEX(NoSettings_v3!$C$2:$AH$4612,MATCH('EPS 3.1.3'!$B779,NoSettings_v3!$A$2:$A$4612,0),MATCH('EPS 3.1.3'!Z$1,NoSettings_v3!$C$1:$AH$1,0)),"")</f>
        <v>0</v>
      </c>
      <c r="AA779" s="157">
        <f>IFERROR(INDEX(NoSettings_v3!$C$2:$AH$4612,MATCH('EPS 3.1.3'!$B779,NoSettings_v3!$A$2:$A$4612,0),MATCH('EPS 3.1.3'!AA$1,NoSettings_v3!$C$1:$AH$1,0)),"")</f>
        <v>0</v>
      </c>
      <c r="AB779" s="157">
        <f>IFERROR(INDEX(NoSettings_v3!$C$2:$AH$4612,MATCH('EPS 3.1.3'!$B779,NoSettings_v3!$A$2:$A$4612,0),MATCH('EPS 3.1.3'!AB$1,NoSettings_v3!$C$1:$AH$1,0)),"")</f>
        <v>0</v>
      </c>
      <c r="AC779" s="157">
        <f>IFERROR(INDEX(NoSettings_v3!$C$2:$AH$4612,MATCH('EPS 3.1.3'!$B779,NoSettings_v3!$A$2:$A$4612,0),MATCH('EPS 3.1.3'!AC$1,NoSettings_v3!$C$1:$AH$1,0)),"")</f>
        <v>0</v>
      </c>
      <c r="AD779" s="157">
        <f>IFERROR(INDEX(NoSettings_v3!$C$2:$AH$4612,MATCH('EPS 3.1.3'!$B779,NoSettings_v3!$A$2:$A$4612,0),MATCH('EPS 3.1.3'!AD$1,NoSettings_v3!$C$1:$AH$1,0)),"")</f>
        <v>0</v>
      </c>
      <c r="AE779" s="157">
        <f>IFERROR(INDEX(NoSettings_v3!$C$2:$AH$4612,MATCH('EPS 3.1.3'!$B779,NoSettings_v3!$A$2:$A$4612,0),MATCH('EPS 3.1.3'!AE$1,NoSettings_v3!$C$1:$AH$1,0)),"")</f>
        <v>0</v>
      </c>
      <c r="AF779" s="157">
        <f>IFERROR(INDEX(NoSettings_v3!$C$2:$AH$4612,MATCH('EPS 3.1.3'!$B779,NoSettings_v3!$A$2:$A$4612,0),MATCH('EPS 3.1.3'!AF$1,NoSettings_v3!$C$1:$AH$1,0)),"")</f>
        <v>0</v>
      </c>
      <c r="AG779" s="157">
        <f>IFERROR(INDEX(NoSettings_v3!$C$2:$AH$4612,MATCH('EPS 3.1.3'!$B779,NoSettings_v3!$A$2:$A$4612,0),MATCH('EPS 3.1.3'!AG$1,NoSettings_v3!$C$1:$AH$1,0)),"")</f>
        <v>0</v>
      </c>
      <c r="AH779" s="157">
        <f>IFERROR(INDEX(NoSettings_v3!$C$2:$AH$4612,MATCH('EPS 3.1.3'!$B779,NoSettings_v3!$A$2:$A$4612,0),MATCH('EPS 3.1.3'!AH$1,NoSettings_v3!$C$1:$AH$1,0)),"")</f>
        <v>0</v>
      </c>
      <c r="AI779" s="157">
        <f>IFERROR(INDEX(NoSettings_v3!$C$2:$AH$4612,MATCH('EPS 3.1.3'!$B779,NoSettings_v3!$A$2:$A$4612,0),MATCH('EPS 3.1.3'!AI$1,NoSettings_v3!$C$1:$AH$1,0)),"")</f>
        <v>0</v>
      </c>
    </row>
    <row r="780" spans="1:35" x14ac:dyDescent="0.35">
      <c r="A780" s="127"/>
      <c r="B780" s="161" t="s">
        <v>1396</v>
      </c>
      <c r="C780" s="127" t="s">
        <v>964</v>
      </c>
      <c r="D780" s="157">
        <f>IFERROR(INDEX(NoSettings_v3!$C$2:$AH$4612,MATCH('EPS 3.1.3'!$B780,NoSettings_v3!$A$2:$A$4612,0),MATCH('EPS 3.1.3'!D$1,NoSettings_v3!$C$1:$AH$1,0)),"")</f>
        <v>0</v>
      </c>
      <c r="E780" s="157">
        <f>IFERROR(INDEX(NoSettings_v3!$C$2:$AH$4612,MATCH('EPS 3.1.3'!$B780,NoSettings_v3!$A$2:$A$4612,0),MATCH('EPS 3.1.3'!E$1,NoSettings_v3!$C$1:$AH$1,0)),"")</f>
        <v>0</v>
      </c>
      <c r="F780" s="157">
        <f>IFERROR(INDEX(NoSettings_v3!$C$2:$AH$4612,MATCH('EPS 3.1.3'!$B780,NoSettings_v3!$A$2:$A$4612,0),MATCH('EPS 3.1.3'!F$1,NoSettings_v3!$C$1:$AH$1,0)),"")</f>
        <v>0</v>
      </c>
      <c r="G780" s="157">
        <f>IFERROR(INDEX(NoSettings_v3!$C$2:$AH$4612,MATCH('EPS 3.1.3'!$B780,NoSettings_v3!$A$2:$A$4612,0),MATCH('EPS 3.1.3'!G$1,NoSettings_v3!$C$1:$AH$1,0)),"")</f>
        <v>0</v>
      </c>
      <c r="H780" s="157">
        <f>IFERROR(INDEX(NoSettings_v3!$C$2:$AH$4612,MATCH('EPS 3.1.3'!$B780,NoSettings_v3!$A$2:$A$4612,0),MATCH('EPS 3.1.3'!H$1,NoSettings_v3!$C$1:$AH$1,0)),"")</f>
        <v>0</v>
      </c>
      <c r="I780" s="157">
        <f>IFERROR(INDEX(NoSettings_v3!$C$2:$AH$4612,MATCH('EPS 3.1.3'!$B780,NoSettings_v3!$A$2:$A$4612,0),MATCH('EPS 3.1.3'!I$1,NoSettings_v3!$C$1:$AH$1,0)),"")</f>
        <v>0</v>
      </c>
      <c r="J780" s="157">
        <f>IFERROR(INDEX(NoSettings_v3!$C$2:$AH$4612,MATCH('EPS 3.1.3'!$B780,NoSettings_v3!$A$2:$A$4612,0),MATCH('EPS 3.1.3'!J$1,NoSettings_v3!$C$1:$AH$1,0)),"")</f>
        <v>0</v>
      </c>
      <c r="K780" s="157">
        <f>IFERROR(INDEX(NoSettings_v3!$C$2:$AH$4612,MATCH('EPS 3.1.3'!$B780,NoSettings_v3!$A$2:$A$4612,0),MATCH('EPS 3.1.3'!K$1,NoSettings_v3!$C$1:$AH$1,0)),"")</f>
        <v>0</v>
      </c>
      <c r="L780" s="157">
        <f>IFERROR(INDEX(NoSettings_v3!$C$2:$AH$4612,MATCH('EPS 3.1.3'!$B780,NoSettings_v3!$A$2:$A$4612,0),MATCH('EPS 3.1.3'!L$1,NoSettings_v3!$C$1:$AH$1,0)),"")</f>
        <v>0</v>
      </c>
      <c r="M780" s="157">
        <f>IFERROR(INDEX(NoSettings_v3!$C$2:$AH$4612,MATCH('EPS 3.1.3'!$B780,NoSettings_v3!$A$2:$A$4612,0),MATCH('EPS 3.1.3'!M$1,NoSettings_v3!$C$1:$AH$1,0)),"")</f>
        <v>0</v>
      </c>
      <c r="N780" s="157">
        <f>IFERROR(INDEX(NoSettings_v3!$C$2:$AH$4612,MATCH('EPS 3.1.3'!$B780,NoSettings_v3!$A$2:$A$4612,0),MATCH('EPS 3.1.3'!N$1,NoSettings_v3!$C$1:$AH$1,0)),"")</f>
        <v>0</v>
      </c>
      <c r="O780" s="157">
        <f>IFERROR(INDEX(NoSettings_v3!$C$2:$AH$4612,MATCH('EPS 3.1.3'!$B780,NoSettings_v3!$A$2:$A$4612,0),MATCH('EPS 3.1.3'!O$1,NoSettings_v3!$C$1:$AH$1,0)),"")</f>
        <v>0</v>
      </c>
      <c r="P780" s="157">
        <f>IFERROR(INDEX(NoSettings_v3!$C$2:$AH$4612,MATCH('EPS 3.1.3'!$B780,NoSettings_v3!$A$2:$A$4612,0),MATCH('EPS 3.1.3'!P$1,NoSettings_v3!$C$1:$AH$1,0)),"")</f>
        <v>0</v>
      </c>
      <c r="Q780" s="157">
        <f>IFERROR(INDEX(NoSettings_v3!$C$2:$AH$4612,MATCH('EPS 3.1.3'!$B780,NoSettings_v3!$A$2:$A$4612,0),MATCH('EPS 3.1.3'!Q$1,NoSettings_v3!$C$1:$AH$1,0)),"")</f>
        <v>0</v>
      </c>
      <c r="R780" s="157">
        <f>IFERROR(INDEX(NoSettings_v3!$C$2:$AH$4612,MATCH('EPS 3.1.3'!$B780,NoSettings_v3!$A$2:$A$4612,0),MATCH('EPS 3.1.3'!R$1,NoSettings_v3!$C$1:$AH$1,0)),"")</f>
        <v>0</v>
      </c>
      <c r="S780" s="157">
        <f>IFERROR(INDEX(NoSettings_v3!$C$2:$AH$4612,MATCH('EPS 3.1.3'!$B780,NoSettings_v3!$A$2:$A$4612,0),MATCH('EPS 3.1.3'!S$1,NoSettings_v3!$C$1:$AH$1,0)),"")</f>
        <v>0</v>
      </c>
      <c r="T780" s="157">
        <f>IFERROR(INDEX(NoSettings_v3!$C$2:$AH$4612,MATCH('EPS 3.1.3'!$B780,NoSettings_v3!$A$2:$A$4612,0),MATCH('EPS 3.1.3'!T$1,NoSettings_v3!$C$1:$AH$1,0)),"")</f>
        <v>0</v>
      </c>
      <c r="U780" s="157">
        <f>IFERROR(INDEX(NoSettings_v3!$C$2:$AH$4612,MATCH('EPS 3.1.3'!$B780,NoSettings_v3!$A$2:$A$4612,0),MATCH('EPS 3.1.3'!U$1,NoSettings_v3!$C$1:$AH$1,0)),"")</f>
        <v>0</v>
      </c>
      <c r="V780" s="157">
        <f>IFERROR(INDEX(NoSettings_v3!$C$2:$AH$4612,MATCH('EPS 3.1.3'!$B780,NoSettings_v3!$A$2:$A$4612,0),MATCH('EPS 3.1.3'!V$1,NoSettings_v3!$C$1:$AH$1,0)),"")</f>
        <v>0</v>
      </c>
      <c r="W780" s="157">
        <f>IFERROR(INDEX(NoSettings_v3!$C$2:$AH$4612,MATCH('EPS 3.1.3'!$B780,NoSettings_v3!$A$2:$A$4612,0),MATCH('EPS 3.1.3'!W$1,NoSettings_v3!$C$1:$AH$1,0)),"")</f>
        <v>0</v>
      </c>
      <c r="X780" s="157">
        <f>IFERROR(INDEX(NoSettings_v3!$C$2:$AH$4612,MATCH('EPS 3.1.3'!$B780,NoSettings_v3!$A$2:$A$4612,0),MATCH('EPS 3.1.3'!X$1,NoSettings_v3!$C$1:$AH$1,0)),"")</f>
        <v>0</v>
      </c>
      <c r="Y780" s="157">
        <f>IFERROR(INDEX(NoSettings_v3!$C$2:$AH$4612,MATCH('EPS 3.1.3'!$B780,NoSettings_v3!$A$2:$A$4612,0),MATCH('EPS 3.1.3'!Y$1,NoSettings_v3!$C$1:$AH$1,0)),"")</f>
        <v>0</v>
      </c>
      <c r="Z780" s="157">
        <f>IFERROR(INDEX(NoSettings_v3!$C$2:$AH$4612,MATCH('EPS 3.1.3'!$B780,NoSettings_v3!$A$2:$A$4612,0),MATCH('EPS 3.1.3'!Z$1,NoSettings_v3!$C$1:$AH$1,0)),"")</f>
        <v>0</v>
      </c>
      <c r="AA780" s="157">
        <f>IFERROR(INDEX(NoSettings_v3!$C$2:$AH$4612,MATCH('EPS 3.1.3'!$B780,NoSettings_v3!$A$2:$A$4612,0),MATCH('EPS 3.1.3'!AA$1,NoSettings_v3!$C$1:$AH$1,0)),"")</f>
        <v>0</v>
      </c>
      <c r="AB780" s="157">
        <f>IFERROR(INDEX(NoSettings_v3!$C$2:$AH$4612,MATCH('EPS 3.1.3'!$B780,NoSettings_v3!$A$2:$A$4612,0),MATCH('EPS 3.1.3'!AB$1,NoSettings_v3!$C$1:$AH$1,0)),"")</f>
        <v>0</v>
      </c>
      <c r="AC780" s="157">
        <f>IFERROR(INDEX(NoSettings_v3!$C$2:$AH$4612,MATCH('EPS 3.1.3'!$B780,NoSettings_v3!$A$2:$A$4612,0),MATCH('EPS 3.1.3'!AC$1,NoSettings_v3!$C$1:$AH$1,0)),"")</f>
        <v>0</v>
      </c>
      <c r="AD780" s="157">
        <f>IFERROR(INDEX(NoSettings_v3!$C$2:$AH$4612,MATCH('EPS 3.1.3'!$B780,NoSettings_v3!$A$2:$A$4612,0),MATCH('EPS 3.1.3'!AD$1,NoSettings_v3!$C$1:$AH$1,0)),"")</f>
        <v>0</v>
      </c>
      <c r="AE780" s="157">
        <f>IFERROR(INDEX(NoSettings_v3!$C$2:$AH$4612,MATCH('EPS 3.1.3'!$B780,NoSettings_v3!$A$2:$A$4612,0),MATCH('EPS 3.1.3'!AE$1,NoSettings_v3!$C$1:$AH$1,0)),"")</f>
        <v>0</v>
      </c>
      <c r="AF780" s="157">
        <f>IFERROR(INDEX(NoSettings_v3!$C$2:$AH$4612,MATCH('EPS 3.1.3'!$B780,NoSettings_v3!$A$2:$A$4612,0),MATCH('EPS 3.1.3'!AF$1,NoSettings_v3!$C$1:$AH$1,0)),"")</f>
        <v>0</v>
      </c>
      <c r="AG780" s="157">
        <f>IFERROR(INDEX(NoSettings_v3!$C$2:$AH$4612,MATCH('EPS 3.1.3'!$B780,NoSettings_v3!$A$2:$A$4612,0),MATCH('EPS 3.1.3'!AG$1,NoSettings_v3!$C$1:$AH$1,0)),"")</f>
        <v>0</v>
      </c>
      <c r="AH780" s="157">
        <f>IFERROR(INDEX(NoSettings_v3!$C$2:$AH$4612,MATCH('EPS 3.1.3'!$B780,NoSettings_v3!$A$2:$A$4612,0),MATCH('EPS 3.1.3'!AH$1,NoSettings_v3!$C$1:$AH$1,0)),"")</f>
        <v>0</v>
      </c>
      <c r="AI780" s="157">
        <f>IFERROR(INDEX(NoSettings_v3!$C$2:$AH$4612,MATCH('EPS 3.1.3'!$B780,NoSettings_v3!$A$2:$A$4612,0),MATCH('EPS 3.1.3'!AI$1,NoSettings_v3!$C$1:$AH$1,0)),"")</f>
        <v>0</v>
      </c>
    </row>
    <row r="781" spans="1:35" x14ac:dyDescent="0.35">
      <c r="A781" s="127"/>
      <c r="B781" s="161" t="s">
        <v>1397</v>
      </c>
      <c r="C781" s="127" t="s">
        <v>964</v>
      </c>
      <c r="D781" s="157">
        <f>IFERROR(INDEX(NoSettings_v3!$C$2:$AH$4612,MATCH('EPS 3.1.3'!$B781,NoSettings_v3!$A$2:$A$4612,0),MATCH('EPS 3.1.3'!D$1,NoSettings_v3!$C$1:$AH$1,0)),"")</f>
        <v>0</v>
      </c>
      <c r="E781" s="157">
        <f>IFERROR(INDEX(NoSettings_v3!$C$2:$AH$4612,MATCH('EPS 3.1.3'!$B781,NoSettings_v3!$A$2:$A$4612,0),MATCH('EPS 3.1.3'!E$1,NoSettings_v3!$C$1:$AH$1,0)),"")</f>
        <v>0</v>
      </c>
      <c r="F781" s="157">
        <f>IFERROR(INDEX(NoSettings_v3!$C$2:$AH$4612,MATCH('EPS 3.1.3'!$B781,NoSettings_v3!$A$2:$A$4612,0),MATCH('EPS 3.1.3'!F$1,NoSettings_v3!$C$1:$AH$1,0)),"")</f>
        <v>0</v>
      </c>
      <c r="G781" s="157">
        <f>IFERROR(INDEX(NoSettings_v3!$C$2:$AH$4612,MATCH('EPS 3.1.3'!$B781,NoSettings_v3!$A$2:$A$4612,0),MATCH('EPS 3.1.3'!G$1,NoSettings_v3!$C$1:$AH$1,0)),"")</f>
        <v>0</v>
      </c>
      <c r="H781" s="157">
        <f>IFERROR(INDEX(NoSettings_v3!$C$2:$AH$4612,MATCH('EPS 3.1.3'!$B781,NoSettings_v3!$A$2:$A$4612,0),MATCH('EPS 3.1.3'!H$1,NoSettings_v3!$C$1:$AH$1,0)),"")</f>
        <v>0</v>
      </c>
      <c r="I781" s="157">
        <f>IFERROR(INDEX(NoSettings_v3!$C$2:$AH$4612,MATCH('EPS 3.1.3'!$B781,NoSettings_v3!$A$2:$A$4612,0),MATCH('EPS 3.1.3'!I$1,NoSettings_v3!$C$1:$AH$1,0)),"")</f>
        <v>0</v>
      </c>
      <c r="J781" s="157">
        <f>IFERROR(INDEX(NoSettings_v3!$C$2:$AH$4612,MATCH('EPS 3.1.3'!$B781,NoSettings_v3!$A$2:$A$4612,0),MATCH('EPS 3.1.3'!J$1,NoSettings_v3!$C$1:$AH$1,0)),"")</f>
        <v>0</v>
      </c>
      <c r="K781" s="157">
        <f>IFERROR(INDEX(NoSettings_v3!$C$2:$AH$4612,MATCH('EPS 3.1.3'!$B781,NoSettings_v3!$A$2:$A$4612,0),MATCH('EPS 3.1.3'!K$1,NoSettings_v3!$C$1:$AH$1,0)),"")</f>
        <v>0</v>
      </c>
      <c r="L781" s="157">
        <f>IFERROR(INDEX(NoSettings_v3!$C$2:$AH$4612,MATCH('EPS 3.1.3'!$B781,NoSettings_v3!$A$2:$A$4612,0),MATCH('EPS 3.1.3'!L$1,NoSettings_v3!$C$1:$AH$1,0)),"")</f>
        <v>0</v>
      </c>
      <c r="M781" s="157">
        <f>IFERROR(INDEX(NoSettings_v3!$C$2:$AH$4612,MATCH('EPS 3.1.3'!$B781,NoSettings_v3!$A$2:$A$4612,0),MATCH('EPS 3.1.3'!M$1,NoSettings_v3!$C$1:$AH$1,0)),"")</f>
        <v>0</v>
      </c>
      <c r="N781" s="157">
        <f>IFERROR(INDEX(NoSettings_v3!$C$2:$AH$4612,MATCH('EPS 3.1.3'!$B781,NoSettings_v3!$A$2:$A$4612,0),MATCH('EPS 3.1.3'!N$1,NoSettings_v3!$C$1:$AH$1,0)),"")</f>
        <v>0</v>
      </c>
      <c r="O781" s="157">
        <f>IFERROR(INDEX(NoSettings_v3!$C$2:$AH$4612,MATCH('EPS 3.1.3'!$B781,NoSettings_v3!$A$2:$A$4612,0),MATCH('EPS 3.1.3'!O$1,NoSettings_v3!$C$1:$AH$1,0)),"")</f>
        <v>0</v>
      </c>
      <c r="P781" s="157">
        <f>IFERROR(INDEX(NoSettings_v3!$C$2:$AH$4612,MATCH('EPS 3.1.3'!$B781,NoSettings_v3!$A$2:$A$4612,0),MATCH('EPS 3.1.3'!P$1,NoSettings_v3!$C$1:$AH$1,0)),"")</f>
        <v>0</v>
      </c>
      <c r="Q781" s="157">
        <f>IFERROR(INDEX(NoSettings_v3!$C$2:$AH$4612,MATCH('EPS 3.1.3'!$B781,NoSettings_v3!$A$2:$A$4612,0),MATCH('EPS 3.1.3'!Q$1,NoSettings_v3!$C$1:$AH$1,0)),"")</f>
        <v>0</v>
      </c>
      <c r="R781" s="157">
        <f>IFERROR(INDEX(NoSettings_v3!$C$2:$AH$4612,MATCH('EPS 3.1.3'!$B781,NoSettings_v3!$A$2:$A$4612,0),MATCH('EPS 3.1.3'!R$1,NoSettings_v3!$C$1:$AH$1,0)),"")</f>
        <v>0</v>
      </c>
      <c r="S781" s="157">
        <f>IFERROR(INDEX(NoSettings_v3!$C$2:$AH$4612,MATCH('EPS 3.1.3'!$B781,NoSettings_v3!$A$2:$A$4612,0),MATCH('EPS 3.1.3'!S$1,NoSettings_v3!$C$1:$AH$1,0)),"")</f>
        <v>0</v>
      </c>
      <c r="T781" s="157">
        <f>IFERROR(INDEX(NoSettings_v3!$C$2:$AH$4612,MATCH('EPS 3.1.3'!$B781,NoSettings_v3!$A$2:$A$4612,0),MATCH('EPS 3.1.3'!T$1,NoSettings_v3!$C$1:$AH$1,0)),"")</f>
        <v>0</v>
      </c>
      <c r="U781" s="157">
        <f>IFERROR(INDEX(NoSettings_v3!$C$2:$AH$4612,MATCH('EPS 3.1.3'!$B781,NoSettings_v3!$A$2:$A$4612,0),MATCH('EPS 3.1.3'!U$1,NoSettings_v3!$C$1:$AH$1,0)),"")</f>
        <v>0</v>
      </c>
      <c r="V781" s="157">
        <f>IFERROR(INDEX(NoSettings_v3!$C$2:$AH$4612,MATCH('EPS 3.1.3'!$B781,NoSettings_v3!$A$2:$A$4612,0),MATCH('EPS 3.1.3'!V$1,NoSettings_v3!$C$1:$AH$1,0)),"")</f>
        <v>0</v>
      </c>
      <c r="W781" s="157">
        <f>IFERROR(INDEX(NoSettings_v3!$C$2:$AH$4612,MATCH('EPS 3.1.3'!$B781,NoSettings_v3!$A$2:$A$4612,0),MATCH('EPS 3.1.3'!W$1,NoSettings_v3!$C$1:$AH$1,0)),"")</f>
        <v>0</v>
      </c>
      <c r="X781" s="157">
        <f>IFERROR(INDEX(NoSettings_v3!$C$2:$AH$4612,MATCH('EPS 3.1.3'!$B781,NoSettings_v3!$A$2:$A$4612,0),MATCH('EPS 3.1.3'!X$1,NoSettings_v3!$C$1:$AH$1,0)),"")</f>
        <v>0</v>
      </c>
      <c r="Y781" s="157">
        <f>IFERROR(INDEX(NoSettings_v3!$C$2:$AH$4612,MATCH('EPS 3.1.3'!$B781,NoSettings_v3!$A$2:$A$4612,0),MATCH('EPS 3.1.3'!Y$1,NoSettings_v3!$C$1:$AH$1,0)),"")</f>
        <v>0</v>
      </c>
      <c r="Z781" s="157">
        <f>IFERROR(INDEX(NoSettings_v3!$C$2:$AH$4612,MATCH('EPS 3.1.3'!$B781,NoSettings_v3!$A$2:$A$4612,0),MATCH('EPS 3.1.3'!Z$1,NoSettings_v3!$C$1:$AH$1,0)),"")</f>
        <v>0</v>
      </c>
      <c r="AA781" s="157">
        <f>IFERROR(INDEX(NoSettings_v3!$C$2:$AH$4612,MATCH('EPS 3.1.3'!$B781,NoSettings_v3!$A$2:$A$4612,0),MATCH('EPS 3.1.3'!AA$1,NoSettings_v3!$C$1:$AH$1,0)),"")</f>
        <v>0</v>
      </c>
      <c r="AB781" s="157">
        <f>IFERROR(INDEX(NoSettings_v3!$C$2:$AH$4612,MATCH('EPS 3.1.3'!$B781,NoSettings_v3!$A$2:$A$4612,0),MATCH('EPS 3.1.3'!AB$1,NoSettings_v3!$C$1:$AH$1,0)),"")</f>
        <v>0</v>
      </c>
      <c r="AC781" s="157">
        <f>IFERROR(INDEX(NoSettings_v3!$C$2:$AH$4612,MATCH('EPS 3.1.3'!$B781,NoSettings_v3!$A$2:$A$4612,0),MATCH('EPS 3.1.3'!AC$1,NoSettings_v3!$C$1:$AH$1,0)),"")</f>
        <v>0</v>
      </c>
      <c r="AD781" s="157">
        <f>IFERROR(INDEX(NoSettings_v3!$C$2:$AH$4612,MATCH('EPS 3.1.3'!$B781,NoSettings_v3!$A$2:$A$4612,0),MATCH('EPS 3.1.3'!AD$1,NoSettings_v3!$C$1:$AH$1,0)),"")</f>
        <v>0</v>
      </c>
      <c r="AE781" s="157">
        <f>IFERROR(INDEX(NoSettings_v3!$C$2:$AH$4612,MATCH('EPS 3.1.3'!$B781,NoSettings_v3!$A$2:$A$4612,0),MATCH('EPS 3.1.3'!AE$1,NoSettings_v3!$C$1:$AH$1,0)),"")</f>
        <v>0</v>
      </c>
      <c r="AF781" s="157">
        <f>IFERROR(INDEX(NoSettings_v3!$C$2:$AH$4612,MATCH('EPS 3.1.3'!$B781,NoSettings_v3!$A$2:$A$4612,0),MATCH('EPS 3.1.3'!AF$1,NoSettings_v3!$C$1:$AH$1,0)),"")</f>
        <v>0</v>
      </c>
      <c r="AG781" s="157">
        <f>IFERROR(INDEX(NoSettings_v3!$C$2:$AH$4612,MATCH('EPS 3.1.3'!$B781,NoSettings_v3!$A$2:$A$4612,0),MATCH('EPS 3.1.3'!AG$1,NoSettings_v3!$C$1:$AH$1,0)),"")</f>
        <v>0</v>
      </c>
      <c r="AH781" s="157">
        <f>IFERROR(INDEX(NoSettings_v3!$C$2:$AH$4612,MATCH('EPS 3.1.3'!$B781,NoSettings_v3!$A$2:$A$4612,0),MATCH('EPS 3.1.3'!AH$1,NoSettings_v3!$C$1:$AH$1,0)),"")</f>
        <v>0</v>
      </c>
      <c r="AI781" s="157">
        <f>IFERROR(INDEX(NoSettings_v3!$C$2:$AH$4612,MATCH('EPS 3.1.3'!$B781,NoSettings_v3!$A$2:$A$4612,0),MATCH('EPS 3.1.3'!AI$1,NoSettings_v3!$C$1:$AH$1,0)),"")</f>
        <v>0</v>
      </c>
    </row>
    <row r="782" spans="1:35" x14ac:dyDescent="0.35">
      <c r="B782" s="164" t="s">
        <v>767</v>
      </c>
      <c r="C782" s="127" t="s">
        <v>964</v>
      </c>
      <c r="D782" s="157">
        <f>IFERROR(INDEX(NoSettings_v3!$C$2:$AH$4612,MATCH('EPS 3.1.3'!$B782,NoSettings_v3!$A$2:$A$4612,0),MATCH('EPS 3.1.3'!D$1,NoSettings_v3!$C$1:$AH$1,0)),"")</f>
        <v>7618120000000</v>
      </c>
      <c r="E782" s="157">
        <f>IFERROR(INDEX(NoSettings_v3!$C$2:$AH$4612,MATCH('EPS 3.1.3'!$B782,NoSettings_v3!$A$2:$A$4612,0),MATCH('EPS 3.1.3'!E$1,NoSettings_v3!$C$1:$AH$1,0)),"")</f>
        <v>6165870000000</v>
      </c>
      <c r="F782" s="157">
        <f>IFERROR(INDEX(NoSettings_v3!$C$2:$AH$4612,MATCH('EPS 3.1.3'!$B782,NoSettings_v3!$A$2:$A$4612,0),MATCH('EPS 3.1.3'!F$1,NoSettings_v3!$C$1:$AH$1,0)),"")</f>
        <v>7824500000000</v>
      </c>
      <c r="G782" s="157">
        <f>IFERROR(INDEX(NoSettings_v3!$C$2:$AH$4612,MATCH('EPS 3.1.3'!$B782,NoSettings_v3!$A$2:$A$4612,0),MATCH('EPS 3.1.3'!G$1,NoSettings_v3!$C$1:$AH$1,0)),"")</f>
        <v>9282460000000</v>
      </c>
      <c r="H782" s="157">
        <f>IFERROR(INDEX(NoSettings_v3!$C$2:$AH$4612,MATCH('EPS 3.1.3'!$B782,NoSettings_v3!$A$2:$A$4612,0),MATCH('EPS 3.1.3'!H$1,NoSettings_v3!$C$1:$AH$1,0)),"")</f>
        <v>10804100000000</v>
      </c>
      <c r="I782" s="157">
        <f>IFERROR(INDEX(NoSettings_v3!$C$2:$AH$4612,MATCH('EPS 3.1.3'!$B782,NoSettings_v3!$A$2:$A$4612,0),MATCH('EPS 3.1.3'!I$1,NoSettings_v3!$C$1:$AH$1,0)),"")</f>
        <v>12569400000000</v>
      </c>
      <c r="J782" s="157">
        <f>IFERROR(INDEX(NoSettings_v3!$C$2:$AH$4612,MATCH('EPS 3.1.3'!$B782,NoSettings_v3!$A$2:$A$4612,0),MATCH('EPS 3.1.3'!J$1,NoSettings_v3!$C$1:$AH$1,0)),"")</f>
        <v>14720800000000</v>
      </c>
      <c r="K782" s="157">
        <f>IFERROR(INDEX(NoSettings_v3!$C$2:$AH$4612,MATCH('EPS 3.1.3'!$B782,NoSettings_v3!$A$2:$A$4612,0),MATCH('EPS 3.1.3'!K$1,NoSettings_v3!$C$1:$AH$1,0)),"")</f>
        <v>17381600000000</v>
      </c>
      <c r="L782" s="157">
        <f>IFERROR(INDEX(NoSettings_v3!$C$2:$AH$4612,MATCH('EPS 3.1.3'!$B782,NoSettings_v3!$A$2:$A$4612,0),MATCH('EPS 3.1.3'!L$1,NoSettings_v3!$C$1:$AH$1,0)),"")</f>
        <v>20662300000000</v>
      </c>
      <c r="M782" s="157">
        <f>IFERROR(INDEX(NoSettings_v3!$C$2:$AH$4612,MATCH('EPS 3.1.3'!$B782,NoSettings_v3!$A$2:$A$4612,0),MATCH('EPS 3.1.3'!M$1,NoSettings_v3!$C$1:$AH$1,0)),"")</f>
        <v>24649900000000</v>
      </c>
      <c r="N782" s="157">
        <f>IFERROR(INDEX(NoSettings_v3!$C$2:$AH$4612,MATCH('EPS 3.1.3'!$B782,NoSettings_v3!$A$2:$A$4612,0),MATCH('EPS 3.1.3'!N$1,NoSettings_v3!$C$1:$AH$1,0)),"")</f>
        <v>29226000000000</v>
      </c>
      <c r="O782" s="157">
        <f>IFERROR(INDEX(NoSettings_v3!$C$2:$AH$4612,MATCH('EPS 3.1.3'!$B782,NoSettings_v3!$A$2:$A$4612,0),MATCH('EPS 3.1.3'!O$1,NoSettings_v3!$C$1:$AH$1,0)),"")</f>
        <v>34209800000000</v>
      </c>
      <c r="P782" s="157">
        <f>IFERROR(INDEX(NoSettings_v3!$C$2:$AH$4612,MATCH('EPS 3.1.3'!$B782,NoSettings_v3!$A$2:$A$4612,0),MATCH('EPS 3.1.3'!P$1,NoSettings_v3!$C$1:$AH$1,0)),"")</f>
        <v>40072100000000</v>
      </c>
      <c r="Q782" s="157">
        <f>IFERROR(INDEX(NoSettings_v3!$C$2:$AH$4612,MATCH('EPS 3.1.3'!$B782,NoSettings_v3!$A$2:$A$4612,0),MATCH('EPS 3.1.3'!Q$1,NoSettings_v3!$C$1:$AH$1,0)),"")</f>
        <v>46744000000000</v>
      </c>
      <c r="R782" s="157">
        <f>IFERROR(INDEX(NoSettings_v3!$C$2:$AH$4612,MATCH('EPS 3.1.3'!$B782,NoSettings_v3!$A$2:$A$4612,0),MATCH('EPS 3.1.3'!R$1,NoSettings_v3!$C$1:$AH$1,0)),"")</f>
        <v>53815000000000</v>
      </c>
      <c r="S782" s="157">
        <f>IFERROR(INDEX(NoSettings_v3!$C$2:$AH$4612,MATCH('EPS 3.1.3'!$B782,NoSettings_v3!$A$2:$A$4612,0),MATCH('EPS 3.1.3'!S$1,NoSettings_v3!$C$1:$AH$1,0)),"")</f>
        <v>61367300000000</v>
      </c>
      <c r="T782" s="157">
        <f>IFERROR(INDEX(NoSettings_v3!$C$2:$AH$4612,MATCH('EPS 3.1.3'!$B782,NoSettings_v3!$A$2:$A$4612,0),MATCH('EPS 3.1.3'!T$1,NoSettings_v3!$C$1:$AH$1,0)),"")</f>
        <v>69238300000000</v>
      </c>
      <c r="U782" s="157">
        <f>IFERROR(INDEX(NoSettings_v3!$C$2:$AH$4612,MATCH('EPS 3.1.3'!$B782,NoSettings_v3!$A$2:$A$4612,0),MATCH('EPS 3.1.3'!U$1,NoSettings_v3!$C$1:$AH$1,0)),"")</f>
        <v>77254400000000</v>
      </c>
      <c r="V782" s="157">
        <f>IFERROR(INDEX(NoSettings_v3!$C$2:$AH$4612,MATCH('EPS 3.1.3'!$B782,NoSettings_v3!$A$2:$A$4612,0),MATCH('EPS 3.1.3'!V$1,NoSettings_v3!$C$1:$AH$1,0)),"")</f>
        <v>85237500000000</v>
      </c>
      <c r="W782" s="157">
        <f>IFERROR(INDEX(NoSettings_v3!$C$2:$AH$4612,MATCH('EPS 3.1.3'!$B782,NoSettings_v3!$A$2:$A$4612,0),MATCH('EPS 3.1.3'!W$1,NoSettings_v3!$C$1:$AH$1,0)),"")</f>
        <v>92855500000000</v>
      </c>
      <c r="X782" s="157">
        <f>IFERROR(INDEX(NoSettings_v3!$C$2:$AH$4612,MATCH('EPS 3.1.3'!$B782,NoSettings_v3!$A$2:$A$4612,0),MATCH('EPS 3.1.3'!X$1,NoSettings_v3!$C$1:$AH$1,0)),"")</f>
        <v>100114000000000</v>
      </c>
      <c r="Y782" s="157">
        <f>IFERROR(INDEX(NoSettings_v3!$C$2:$AH$4612,MATCH('EPS 3.1.3'!$B782,NoSettings_v3!$A$2:$A$4612,0),MATCH('EPS 3.1.3'!Y$1,NoSettings_v3!$C$1:$AH$1,0)),"")</f>
        <v>106900000000000</v>
      </c>
      <c r="Z782" s="157">
        <f>IFERROR(INDEX(NoSettings_v3!$C$2:$AH$4612,MATCH('EPS 3.1.3'!$B782,NoSettings_v3!$A$2:$A$4612,0),MATCH('EPS 3.1.3'!Z$1,NoSettings_v3!$C$1:$AH$1,0)),"")</f>
        <v>113146000000000</v>
      </c>
      <c r="AA782" s="157">
        <f>IFERROR(INDEX(NoSettings_v3!$C$2:$AH$4612,MATCH('EPS 3.1.3'!$B782,NoSettings_v3!$A$2:$A$4612,0),MATCH('EPS 3.1.3'!AA$1,NoSettings_v3!$C$1:$AH$1,0)),"")</f>
        <v>118830000000000</v>
      </c>
      <c r="AB782" s="157">
        <f>IFERROR(INDEX(NoSettings_v3!$C$2:$AH$4612,MATCH('EPS 3.1.3'!$B782,NoSettings_v3!$A$2:$A$4612,0),MATCH('EPS 3.1.3'!AB$1,NoSettings_v3!$C$1:$AH$1,0)),"")</f>
        <v>123399000000000</v>
      </c>
      <c r="AC782" s="157">
        <f>IFERROR(INDEX(NoSettings_v3!$C$2:$AH$4612,MATCH('EPS 3.1.3'!$B782,NoSettings_v3!$A$2:$A$4612,0),MATCH('EPS 3.1.3'!AC$1,NoSettings_v3!$C$1:$AH$1,0)),"")</f>
        <v>127410000000000</v>
      </c>
      <c r="AD782" s="157">
        <f>IFERROR(INDEX(NoSettings_v3!$C$2:$AH$4612,MATCH('EPS 3.1.3'!$B782,NoSettings_v3!$A$2:$A$4612,0),MATCH('EPS 3.1.3'!AD$1,NoSettings_v3!$C$1:$AH$1,0)),"")</f>
        <v>130933000000000</v>
      </c>
      <c r="AE782" s="157">
        <f>IFERROR(INDEX(NoSettings_v3!$C$2:$AH$4612,MATCH('EPS 3.1.3'!$B782,NoSettings_v3!$A$2:$A$4612,0),MATCH('EPS 3.1.3'!AE$1,NoSettings_v3!$C$1:$AH$1,0)),"")</f>
        <v>134039000000000</v>
      </c>
      <c r="AF782" s="157">
        <f>IFERROR(INDEX(NoSettings_v3!$C$2:$AH$4612,MATCH('EPS 3.1.3'!$B782,NoSettings_v3!$A$2:$A$4612,0),MATCH('EPS 3.1.3'!AF$1,NoSettings_v3!$C$1:$AH$1,0)),"")</f>
        <v>136813000000000</v>
      </c>
      <c r="AG782" s="157">
        <f>IFERROR(INDEX(NoSettings_v3!$C$2:$AH$4612,MATCH('EPS 3.1.3'!$B782,NoSettings_v3!$A$2:$A$4612,0),MATCH('EPS 3.1.3'!AG$1,NoSettings_v3!$C$1:$AH$1,0)),"")</f>
        <v>139310000000000</v>
      </c>
      <c r="AH782" s="157">
        <f>IFERROR(INDEX(NoSettings_v3!$C$2:$AH$4612,MATCH('EPS 3.1.3'!$B782,NoSettings_v3!$A$2:$A$4612,0),MATCH('EPS 3.1.3'!AH$1,NoSettings_v3!$C$1:$AH$1,0)),"")</f>
        <v>141584000000000</v>
      </c>
      <c r="AI782" s="157">
        <f>IFERROR(INDEX(NoSettings_v3!$C$2:$AH$4612,MATCH('EPS 3.1.3'!$B782,NoSettings_v3!$A$2:$A$4612,0),MATCH('EPS 3.1.3'!AI$1,NoSettings_v3!$C$1:$AH$1,0)),"")</f>
        <v>143686000000000</v>
      </c>
    </row>
    <row r="783" spans="1:35" x14ac:dyDescent="0.35">
      <c r="B783" s="164" t="s">
        <v>768</v>
      </c>
      <c r="C783" s="127" t="s">
        <v>964</v>
      </c>
      <c r="D783" s="157">
        <f>IFERROR(INDEX(NoSettings_v3!$C$2:$AH$4612,MATCH('EPS 3.1.3'!$B783,NoSettings_v3!$A$2:$A$4612,0),MATCH('EPS 3.1.3'!D$1,NoSettings_v3!$C$1:$AH$1,0)),"")</f>
        <v>0</v>
      </c>
      <c r="E783" s="157">
        <f>IFERROR(INDEX(NoSettings_v3!$C$2:$AH$4612,MATCH('EPS 3.1.3'!$B783,NoSettings_v3!$A$2:$A$4612,0),MATCH('EPS 3.1.3'!E$1,NoSettings_v3!$C$1:$AH$1,0)),"")</f>
        <v>0</v>
      </c>
      <c r="F783" s="157">
        <f>IFERROR(INDEX(NoSettings_v3!$C$2:$AH$4612,MATCH('EPS 3.1.3'!$B783,NoSettings_v3!$A$2:$A$4612,0),MATCH('EPS 3.1.3'!F$1,NoSettings_v3!$C$1:$AH$1,0)),"")</f>
        <v>0</v>
      </c>
      <c r="G783" s="157">
        <f>IFERROR(INDEX(NoSettings_v3!$C$2:$AH$4612,MATCH('EPS 3.1.3'!$B783,NoSettings_v3!$A$2:$A$4612,0),MATCH('EPS 3.1.3'!G$1,NoSettings_v3!$C$1:$AH$1,0)),"")</f>
        <v>0</v>
      </c>
      <c r="H783" s="157">
        <f>IFERROR(INDEX(NoSettings_v3!$C$2:$AH$4612,MATCH('EPS 3.1.3'!$B783,NoSettings_v3!$A$2:$A$4612,0),MATCH('EPS 3.1.3'!H$1,NoSettings_v3!$C$1:$AH$1,0)),"")</f>
        <v>0</v>
      </c>
      <c r="I783" s="157">
        <f>IFERROR(INDEX(NoSettings_v3!$C$2:$AH$4612,MATCH('EPS 3.1.3'!$B783,NoSettings_v3!$A$2:$A$4612,0),MATCH('EPS 3.1.3'!I$1,NoSettings_v3!$C$1:$AH$1,0)),"")</f>
        <v>0</v>
      </c>
      <c r="J783" s="157">
        <f>IFERROR(INDEX(NoSettings_v3!$C$2:$AH$4612,MATCH('EPS 3.1.3'!$B783,NoSettings_v3!$A$2:$A$4612,0),MATCH('EPS 3.1.3'!J$1,NoSettings_v3!$C$1:$AH$1,0)),"")</f>
        <v>0</v>
      </c>
      <c r="K783" s="157">
        <f>IFERROR(INDEX(NoSettings_v3!$C$2:$AH$4612,MATCH('EPS 3.1.3'!$B783,NoSettings_v3!$A$2:$A$4612,0),MATCH('EPS 3.1.3'!K$1,NoSettings_v3!$C$1:$AH$1,0)),"")</f>
        <v>0</v>
      </c>
      <c r="L783" s="157">
        <f>IFERROR(INDEX(NoSettings_v3!$C$2:$AH$4612,MATCH('EPS 3.1.3'!$B783,NoSettings_v3!$A$2:$A$4612,0),MATCH('EPS 3.1.3'!L$1,NoSettings_v3!$C$1:$AH$1,0)),"")</f>
        <v>0</v>
      </c>
      <c r="M783" s="157">
        <f>IFERROR(INDEX(NoSettings_v3!$C$2:$AH$4612,MATCH('EPS 3.1.3'!$B783,NoSettings_v3!$A$2:$A$4612,0),MATCH('EPS 3.1.3'!M$1,NoSettings_v3!$C$1:$AH$1,0)),"")</f>
        <v>0</v>
      </c>
      <c r="N783" s="157">
        <f>IFERROR(INDEX(NoSettings_v3!$C$2:$AH$4612,MATCH('EPS 3.1.3'!$B783,NoSettings_v3!$A$2:$A$4612,0),MATCH('EPS 3.1.3'!N$1,NoSettings_v3!$C$1:$AH$1,0)),"")</f>
        <v>0</v>
      </c>
      <c r="O783" s="157">
        <f>IFERROR(INDEX(NoSettings_v3!$C$2:$AH$4612,MATCH('EPS 3.1.3'!$B783,NoSettings_v3!$A$2:$A$4612,0),MATCH('EPS 3.1.3'!O$1,NoSettings_v3!$C$1:$AH$1,0)),"")</f>
        <v>0</v>
      </c>
      <c r="P783" s="157">
        <f>IFERROR(INDEX(NoSettings_v3!$C$2:$AH$4612,MATCH('EPS 3.1.3'!$B783,NoSettings_v3!$A$2:$A$4612,0),MATCH('EPS 3.1.3'!P$1,NoSettings_v3!$C$1:$AH$1,0)),"")</f>
        <v>0</v>
      </c>
      <c r="Q783" s="157">
        <f>IFERROR(INDEX(NoSettings_v3!$C$2:$AH$4612,MATCH('EPS 3.1.3'!$B783,NoSettings_v3!$A$2:$A$4612,0),MATCH('EPS 3.1.3'!Q$1,NoSettings_v3!$C$1:$AH$1,0)),"")</f>
        <v>0</v>
      </c>
      <c r="R783" s="157">
        <f>IFERROR(INDEX(NoSettings_v3!$C$2:$AH$4612,MATCH('EPS 3.1.3'!$B783,NoSettings_v3!$A$2:$A$4612,0),MATCH('EPS 3.1.3'!R$1,NoSettings_v3!$C$1:$AH$1,0)),"")</f>
        <v>0</v>
      </c>
      <c r="S783" s="157">
        <f>IFERROR(INDEX(NoSettings_v3!$C$2:$AH$4612,MATCH('EPS 3.1.3'!$B783,NoSettings_v3!$A$2:$A$4612,0),MATCH('EPS 3.1.3'!S$1,NoSettings_v3!$C$1:$AH$1,0)),"")</f>
        <v>0</v>
      </c>
      <c r="T783" s="157">
        <f>IFERROR(INDEX(NoSettings_v3!$C$2:$AH$4612,MATCH('EPS 3.1.3'!$B783,NoSettings_v3!$A$2:$A$4612,0),MATCH('EPS 3.1.3'!T$1,NoSettings_v3!$C$1:$AH$1,0)),"")</f>
        <v>0</v>
      </c>
      <c r="U783" s="157">
        <f>IFERROR(INDEX(NoSettings_v3!$C$2:$AH$4612,MATCH('EPS 3.1.3'!$B783,NoSettings_v3!$A$2:$A$4612,0),MATCH('EPS 3.1.3'!U$1,NoSettings_v3!$C$1:$AH$1,0)),"")</f>
        <v>0</v>
      </c>
      <c r="V783" s="157">
        <f>IFERROR(INDEX(NoSettings_v3!$C$2:$AH$4612,MATCH('EPS 3.1.3'!$B783,NoSettings_v3!$A$2:$A$4612,0),MATCH('EPS 3.1.3'!V$1,NoSettings_v3!$C$1:$AH$1,0)),"")</f>
        <v>0</v>
      </c>
      <c r="W783" s="157">
        <f>IFERROR(INDEX(NoSettings_v3!$C$2:$AH$4612,MATCH('EPS 3.1.3'!$B783,NoSettings_v3!$A$2:$A$4612,0),MATCH('EPS 3.1.3'!W$1,NoSettings_v3!$C$1:$AH$1,0)),"")</f>
        <v>0</v>
      </c>
      <c r="X783" s="157">
        <f>IFERROR(INDEX(NoSettings_v3!$C$2:$AH$4612,MATCH('EPS 3.1.3'!$B783,NoSettings_v3!$A$2:$A$4612,0),MATCH('EPS 3.1.3'!X$1,NoSettings_v3!$C$1:$AH$1,0)),"")</f>
        <v>0</v>
      </c>
      <c r="Y783" s="157">
        <f>IFERROR(INDEX(NoSettings_v3!$C$2:$AH$4612,MATCH('EPS 3.1.3'!$B783,NoSettings_v3!$A$2:$A$4612,0),MATCH('EPS 3.1.3'!Y$1,NoSettings_v3!$C$1:$AH$1,0)),"")</f>
        <v>0</v>
      </c>
      <c r="Z783" s="157">
        <f>IFERROR(INDEX(NoSettings_v3!$C$2:$AH$4612,MATCH('EPS 3.1.3'!$B783,NoSettings_v3!$A$2:$A$4612,0),MATCH('EPS 3.1.3'!Z$1,NoSettings_v3!$C$1:$AH$1,0)),"")</f>
        <v>0</v>
      </c>
      <c r="AA783" s="157">
        <f>IFERROR(INDEX(NoSettings_v3!$C$2:$AH$4612,MATCH('EPS 3.1.3'!$B783,NoSettings_v3!$A$2:$A$4612,0),MATCH('EPS 3.1.3'!AA$1,NoSettings_v3!$C$1:$AH$1,0)),"")</f>
        <v>0</v>
      </c>
      <c r="AB783" s="157">
        <f>IFERROR(INDEX(NoSettings_v3!$C$2:$AH$4612,MATCH('EPS 3.1.3'!$B783,NoSettings_v3!$A$2:$A$4612,0),MATCH('EPS 3.1.3'!AB$1,NoSettings_v3!$C$1:$AH$1,0)),"")</f>
        <v>0</v>
      </c>
      <c r="AC783" s="157">
        <f>IFERROR(INDEX(NoSettings_v3!$C$2:$AH$4612,MATCH('EPS 3.1.3'!$B783,NoSettings_v3!$A$2:$A$4612,0),MATCH('EPS 3.1.3'!AC$1,NoSettings_v3!$C$1:$AH$1,0)),"")</f>
        <v>0</v>
      </c>
      <c r="AD783" s="157">
        <f>IFERROR(INDEX(NoSettings_v3!$C$2:$AH$4612,MATCH('EPS 3.1.3'!$B783,NoSettings_v3!$A$2:$A$4612,0),MATCH('EPS 3.1.3'!AD$1,NoSettings_v3!$C$1:$AH$1,0)),"")</f>
        <v>0</v>
      </c>
      <c r="AE783" s="157">
        <f>IFERROR(INDEX(NoSettings_v3!$C$2:$AH$4612,MATCH('EPS 3.1.3'!$B783,NoSettings_v3!$A$2:$A$4612,0),MATCH('EPS 3.1.3'!AE$1,NoSettings_v3!$C$1:$AH$1,0)),"")</f>
        <v>0</v>
      </c>
      <c r="AF783" s="157">
        <f>IFERROR(INDEX(NoSettings_v3!$C$2:$AH$4612,MATCH('EPS 3.1.3'!$B783,NoSettings_v3!$A$2:$A$4612,0),MATCH('EPS 3.1.3'!AF$1,NoSettings_v3!$C$1:$AH$1,0)),"")</f>
        <v>0</v>
      </c>
      <c r="AG783" s="157">
        <f>IFERROR(INDEX(NoSettings_v3!$C$2:$AH$4612,MATCH('EPS 3.1.3'!$B783,NoSettings_v3!$A$2:$A$4612,0),MATCH('EPS 3.1.3'!AG$1,NoSettings_v3!$C$1:$AH$1,0)),"")</f>
        <v>0</v>
      </c>
      <c r="AH783" s="157">
        <f>IFERROR(INDEX(NoSettings_v3!$C$2:$AH$4612,MATCH('EPS 3.1.3'!$B783,NoSettings_v3!$A$2:$A$4612,0),MATCH('EPS 3.1.3'!AH$1,NoSettings_v3!$C$1:$AH$1,0)),"")</f>
        <v>0</v>
      </c>
      <c r="AI783" s="157">
        <f>IFERROR(INDEX(NoSettings_v3!$C$2:$AH$4612,MATCH('EPS 3.1.3'!$B783,NoSettings_v3!$A$2:$A$4612,0),MATCH('EPS 3.1.3'!AI$1,NoSettings_v3!$C$1:$AH$1,0)),"")</f>
        <v>0</v>
      </c>
    </row>
    <row r="784" spans="1:35" x14ac:dyDescent="0.35">
      <c r="B784" s="164" t="s">
        <v>769</v>
      </c>
      <c r="C784" s="127" t="s">
        <v>964</v>
      </c>
      <c r="D784" s="157">
        <f>IFERROR(INDEX(NoSettings_v3!$C$2:$AH$4612,MATCH('EPS 3.1.3'!$B784,NoSettings_v3!$A$2:$A$4612,0),MATCH('EPS 3.1.3'!D$1,NoSettings_v3!$C$1:$AH$1,0)),"")</f>
        <v>0</v>
      </c>
      <c r="E784" s="157">
        <f>IFERROR(INDEX(NoSettings_v3!$C$2:$AH$4612,MATCH('EPS 3.1.3'!$B784,NoSettings_v3!$A$2:$A$4612,0),MATCH('EPS 3.1.3'!E$1,NoSettings_v3!$C$1:$AH$1,0)),"")</f>
        <v>0</v>
      </c>
      <c r="F784" s="157">
        <f>IFERROR(INDEX(NoSettings_v3!$C$2:$AH$4612,MATCH('EPS 3.1.3'!$B784,NoSettings_v3!$A$2:$A$4612,0),MATCH('EPS 3.1.3'!F$1,NoSettings_v3!$C$1:$AH$1,0)),"")</f>
        <v>0</v>
      </c>
      <c r="G784" s="157">
        <f>IFERROR(INDEX(NoSettings_v3!$C$2:$AH$4612,MATCH('EPS 3.1.3'!$B784,NoSettings_v3!$A$2:$A$4612,0),MATCH('EPS 3.1.3'!G$1,NoSettings_v3!$C$1:$AH$1,0)),"")</f>
        <v>0</v>
      </c>
      <c r="H784" s="157">
        <f>IFERROR(INDEX(NoSettings_v3!$C$2:$AH$4612,MATCH('EPS 3.1.3'!$B784,NoSettings_v3!$A$2:$A$4612,0),MATCH('EPS 3.1.3'!H$1,NoSettings_v3!$C$1:$AH$1,0)),"")</f>
        <v>0</v>
      </c>
      <c r="I784" s="157">
        <f>IFERROR(INDEX(NoSettings_v3!$C$2:$AH$4612,MATCH('EPS 3.1.3'!$B784,NoSettings_v3!$A$2:$A$4612,0),MATCH('EPS 3.1.3'!I$1,NoSettings_v3!$C$1:$AH$1,0)),"")</f>
        <v>0</v>
      </c>
      <c r="J784" s="157">
        <f>IFERROR(INDEX(NoSettings_v3!$C$2:$AH$4612,MATCH('EPS 3.1.3'!$B784,NoSettings_v3!$A$2:$A$4612,0),MATCH('EPS 3.1.3'!J$1,NoSettings_v3!$C$1:$AH$1,0)),"")</f>
        <v>0</v>
      </c>
      <c r="K784" s="157">
        <f>IFERROR(INDEX(NoSettings_v3!$C$2:$AH$4612,MATCH('EPS 3.1.3'!$B784,NoSettings_v3!$A$2:$A$4612,0),MATCH('EPS 3.1.3'!K$1,NoSettings_v3!$C$1:$AH$1,0)),"")</f>
        <v>0</v>
      </c>
      <c r="L784" s="157">
        <f>IFERROR(INDEX(NoSettings_v3!$C$2:$AH$4612,MATCH('EPS 3.1.3'!$B784,NoSettings_v3!$A$2:$A$4612,0),MATCH('EPS 3.1.3'!L$1,NoSettings_v3!$C$1:$AH$1,0)),"")</f>
        <v>0</v>
      </c>
      <c r="M784" s="157">
        <f>IFERROR(INDEX(NoSettings_v3!$C$2:$AH$4612,MATCH('EPS 3.1.3'!$B784,NoSettings_v3!$A$2:$A$4612,0),MATCH('EPS 3.1.3'!M$1,NoSettings_v3!$C$1:$AH$1,0)),"")</f>
        <v>0</v>
      </c>
      <c r="N784" s="157">
        <f>IFERROR(INDEX(NoSettings_v3!$C$2:$AH$4612,MATCH('EPS 3.1.3'!$B784,NoSettings_v3!$A$2:$A$4612,0),MATCH('EPS 3.1.3'!N$1,NoSettings_v3!$C$1:$AH$1,0)),"")</f>
        <v>0</v>
      </c>
      <c r="O784" s="157">
        <f>IFERROR(INDEX(NoSettings_v3!$C$2:$AH$4612,MATCH('EPS 3.1.3'!$B784,NoSettings_v3!$A$2:$A$4612,0),MATCH('EPS 3.1.3'!O$1,NoSettings_v3!$C$1:$AH$1,0)),"")</f>
        <v>0</v>
      </c>
      <c r="P784" s="157">
        <f>IFERROR(INDEX(NoSettings_v3!$C$2:$AH$4612,MATCH('EPS 3.1.3'!$B784,NoSettings_v3!$A$2:$A$4612,0),MATCH('EPS 3.1.3'!P$1,NoSettings_v3!$C$1:$AH$1,0)),"")</f>
        <v>0</v>
      </c>
      <c r="Q784" s="157">
        <f>IFERROR(INDEX(NoSettings_v3!$C$2:$AH$4612,MATCH('EPS 3.1.3'!$B784,NoSettings_v3!$A$2:$A$4612,0),MATCH('EPS 3.1.3'!Q$1,NoSettings_v3!$C$1:$AH$1,0)),"")</f>
        <v>0</v>
      </c>
      <c r="R784" s="157">
        <f>IFERROR(INDEX(NoSettings_v3!$C$2:$AH$4612,MATCH('EPS 3.1.3'!$B784,NoSettings_v3!$A$2:$A$4612,0),MATCH('EPS 3.1.3'!R$1,NoSettings_v3!$C$1:$AH$1,0)),"")</f>
        <v>0</v>
      </c>
      <c r="S784" s="157">
        <f>IFERROR(INDEX(NoSettings_v3!$C$2:$AH$4612,MATCH('EPS 3.1.3'!$B784,NoSettings_v3!$A$2:$A$4612,0),MATCH('EPS 3.1.3'!S$1,NoSettings_v3!$C$1:$AH$1,0)),"")</f>
        <v>0</v>
      </c>
      <c r="T784" s="157">
        <f>IFERROR(INDEX(NoSettings_v3!$C$2:$AH$4612,MATCH('EPS 3.1.3'!$B784,NoSettings_v3!$A$2:$A$4612,0),MATCH('EPS 3.1.3'!T$1,NoSettings_v3!$C$1:$AH$1,0)),"")</f>
        <v>0</v>
      </c>
      <c r="U784" s="157">
        <f>IFERROR(INDEX(NoSettings_v3!$C$2:$AH$4612,MATCH('EPS 3.1.3'!$B784,NoSettings_v3!$A$2:$A$4612,0),MATCH('EPS 3.1.3'!U$1,NoSettings_v3!$C$1:$AH$1,0)),"")</f>
        <v>0</v>
      </c>
      <c r="V784" s="157">
        <f>IFERROR(INDEX(NoSettings_v3!$C$2:$AH$4612,MATCH('EPS 3.1.3'!$B784,NoSettings_v3!$A$2:$A$4612,0),MATCH('EPS 3.1.3'!V$1,NoSettings_v3!$C$1:$AH$1,0)),"")</f>
        <v>0</v>
      </c>
      <c r="W784" s="157">
        <f>IFERROR(INDEX(NoSettings_v3!$C$2:$AH$4612,MATCH('EPS 3.1.3'!$B784,NoSettings_v3!$A$2:$A$4612,0),MATCH('EPS 3.1.3'!W$1,NoSettings_v3!$C$1:$AH$1,0)),"")</f>
        <v>0</v>
      </c>
      <c r="X784" s="157">
        <f>IFERROR(INDEX(NoSettings_v3!$C$2:$AH$4612,MATCH('EPS 3.1.3'!$B784,NoSettings_v3!$A$2:$A$4612,0),MATCH('EPS 3.1.3'!X$1,NoSettings_v3!$C$1:$AH$1,0)),"")</f>
        <v>0</v>
      </c>
      <c r="Y784" s="157">
        <f>IFERROR(INDEX(NoSettings_v3!$C$2:$AH$4612,MATCH('EPS 3.1.3'!$B784,NoSettings_v3!$A$2:$A$4612,0),MATCH('EPS 3.1.3'!Y$1,NoSettings_v3!$C$1:$AH$1,0)),"")</f>
        <v>0</v>
      </c>
      <c r="Z784" s="157">
        <f>IFERROR(INDEX(NoSettings_v3!$C$2:$AH$4612,MATCH('EPS 3.1.3'!$B784,NoSettings_v3!$A$2:$A$4612,0),MATCH('EPS 3.1.3'!Z$1,NoSettings_v3!$C$1:$AH$1,0)),"")</f>
        <v>0</v>
      </c>
      <c r="AA784" s="157">
        <f>IFERROR(INDEX(NoSettings_v3!$C$2:$AH$4612,MATCH('EPS 3.1.3'!$B784,NoSettings_v3!$A$2:$A$4612,0),MATCH('EPS 3.1.3'!AA$1,NoSettings_v3!$C$1:$AH$1,0)),"")</f>
        <v>0</v>
      </c>
      <c r="AB784" s="157">
        <f>IFERROR(INDEX(NoSettings_v3!$C$2:$AH$4612,MATCH('EPS 3.1.3'!$B784,NoSettings_v3!$A$2:$A$4612,0),MATCH('EPS 3.1.3'!AB$1,NoSettings_v3!$C$1:$AH$1,0)),"")</f>
        <v>0</v>
      </c>
      <c r="AC784" s="157">
        <f>IFERROR(INDEX(NoSettings_v3!$C$2:$AH$4612,MATCH('EPS 3.1.3'!$B784,NoSettings_v3!$A$2:$A$4612,0),MATCH('EPS 3.1.3'!AC$1,NoSettings_v3!$C$1:$AH$1,0)),"")</f>
        <v>0</v>
      </c>
      <c r="AD784" s="157">
        <f>IFERROR(INDEX(NoSettings_v3!$C$2:$AH$4612,MATCH('EPS 3.1.3'!$B784,NoSettings_v3!$A$2:$A$4612,0),MATCH('EPS 3.1.3'!AD$1,NoSettings_v3!$C$1:$AH$1,0)),"")</f>
        <v>0</v>
      </c>
      <c r="AE784" s="157">
        <f>IFERROR(INDEX(NoSettings_v3!$C$2:$AH$4612,MATCH('EPS 3.1.3'!$B784,NoSettings_v3!$A$2:$A$4612,0),MATCH('EPS 3.1.3'!AE$1,NoSettings_v3!$C$1:$AH$1,0)),"")</f>
        <v>0</v>
      </c>
      <c r="AF784" s="157">
        <f>IFERROR(INDEX(NoSettings_v3!$C$2:$AH$4612,MATCH('EPS 3.1.3'!$B784,NoSettings_v3!$A$2:$A$4612,0),MATCH('EPS 3.1.3'!AF$1,NoSettings_v3!$C$1:$AH$1,0)),"")</f>
        <v>0</v>
      </c>
      <c r="AG784" s="157">
        <f>IFERROR(INDEX(NoSettings_v3!$C$2:$AH$4612,MATCH('EPS 3.1.3'!$B784,NoSettings_v3!$A$2:$A$4612,0),MATCH('EPS 3.1.3'!AG$1,NoSettings_v3!$C$1:$AH$1,0)),"")</f>
        <v>0</v>
      </c>
      <c r="AH784" s="157">
        <f>IFERROR(INDEX(NoSettings_v3!$C$2:$AH$4612,MATCH('EPS 3.1.3'!$B784,NoSettings_v3!$A$2:$A$4612,0),MATCH('EPS 3.1.3'!AH$1,NoSettings_v3!$C$1:$AH$1,0)),"")</f>
        <v>0</v>
      </c>
      <c r="AI784" s="157">
        <f>IFERROR(INDEX(NoSettings_v3!$C$2:$AH$4612,MATCH('EPS 3.1.3'!$B784,NoSettings_v3!$A$2:$A$4612,0),MATCH('EPS 3.1.3'!AI$1,NoSettings_v3!$C$1:$AH$1,0)),"")</f>
        <v>0</v>
      </c>
    </row>
    <row r="785" spans="2:35" x14ac:dyDescent="0.35">
      <c r="B785" s="164" t="s">
        <v>770</v>
      </c>
      <c r="C785" s="127" t="s">
        <v>964</v>
      </c>
      <c r="D785" s="157">
        <f>IFERROR(INDEX(NoSettings_v3!$C$2:$AH$4612,MATCH('EPS 3.1.3'!$B785,NoSettings_v3!$A$2:$A$4612,0),MATCH('EPS 3.1.3'!D$1,NoSettings_v3!$C$1:$AH$1,0)),"")</f>
        <v>0</v>
      </c>
      <c r="E785" s="157">
        <f>IFERROR(INDEX(NoSettings_v3!$C$2:$AH$4612,MATCH('EPS 3.1.3'!$B785,NoSettings_v3!$A$2:$A$4612,0),MATCH('EPS 3.1.3'!E$1,NoSettings_v3!$C$1:$AH$1,0)),"")</f>
        <v>0</v>
      </c>
      <c r="F785" s="157">
        <f>IFERROR(INDEX(NoSettings_v3!$C$2:$AH$4612,MATCH('EPS 3.1.3'!$B785,NoSettings_v3!$A$2:$A$4612,0),MATCH('EPS 3.1.3'!F$1,NoSettings_v3!$C$1:$AH$1,0)),"")</f>
        <v>0</v>
      </c>
      <c r="G785" s="157">
        <f>IFERROR(INDEX(NoSettings_v3!$C$2:$AH$4612,MATCH('EPS 3.1.3'!$B785,NoSettings_v3!$A$2:$A$4612,0),MATCH('EPS 3.1.3'!G$1,NoSettings_v3!$C$1:$AH$1,0)),"")</f>
        <v>0</v>
      </c>
      <c r="H785" s="157">
        <f>IFERROR(INDEX(NoSettings_v3!$C$2:$AH$4612,MATCH('EPS 3.1.3'!$B785,NoSettings_v3!$A$2:$A$4612,0),MATCH('EPS 3.1.3'!H$1,NoSettings_v3!$C$1:$AH$1,0)),"")</f>
        <v>0</v>
      </c>
      <c r="I785" s="157">
        <f>IFERROR(INDEX(NoSettings_v3!$C$2:$AH$4612,MATCH('EPS 3.1.3'!$B785,NoSettings_v3!$A$2:$A$4612,0),MATCH('EPS 3.1.3'!I$1,NoSettings_v3!$C$1:$AH$1,0)),"")</f>
        <v>0</v>
      </c>
      <c r="J785" s="157">
        <f>IFERROR(INDEX(NoSettings_v3!$C$2:$AH$4612,MATCH('EPS 3.1.3'!$B785,NoSettings_v3!$A$2:$A$4612,0),MATCH('EPS 3.1.3'!J$1,NoSettings_v3!$C$1:$AH$1,0)),"")</f>
        <v>0</v>
      </c>
      <c r="K785" s="157">
        <f>IFERROR(INDEX(NoSettings_v3!$C$2:$AH$4612,MATCH('EPS 3.1.3'!$B785,NoSettings_v3!$A$2:$A$4612,0),MATCH('EPS 3.1.3'!K$1,NoSettings_v3!$C$1:$AH$1,0)),"")</f>
        <v>0</v>
      </c>
      <c r="L785" s="157">
        <f>IFERROR(INDEX(NoSettings_v3!$C$2:$AH$4612,MATCH('EPS 3.1.3'!$B785,NoSettings_v3!$A$2:$A$4612,0),MATCH('EPS 3.1.3'!L$1,NoSettings_v3!$C$1:$AH$1,0)),"")</f>
        <v>0</v>
      </c>
      <c r="M785" s="157">
        <f>IFERROR(INDEX(NoSettings_v3!$C$2:$AH$4612,MATCH('EPS 3.1.3'!$B785,NoSettings_v3!$A$2:$A$4612,0),MATCH('EPS 3.1.3'!M$1,NoSettings_v3!$C$1:$AH$1,0)),"")</f>
        <v>0</v>
      </c>
      <c r="N785" s="157">
        <f>IFERROR(INDEX(NoSettings_v3!$C$2:$AH$4612,MATCH('EPS 3.1.3'!$B785,NoSettings_v3!$A$2:$A$4612,0),MATCH('EPS 3.1.3'!N$1,NoSettings_v3!$C$1:$AH$1,0)),"")</f>
        <v>0</v>
      </c>
      <c r="O785" s="157">
        <f>IFERROR(INDEX(NoSettings_v3!$C$2:$AH$4612,MATCH('EPS 3.1.3'!$B785,NoSettings_v3!$A$2:$A$4612,0),MATCH('EPS 3.1.3'!O$1,NoSettings_v3!$C$1:$AH$1,0)),"")</f>
        <v>0</v>
      </c>
      <c r="P785" s="157">
        <f>IFERROR(INDEX(NoSettings_v3!$C$2:$AH$4612,MATCH('EPS 3.1.3'!$B785,NoSettings_v3!$A$2:$A$4612,0),MATCH('EPS 3.1.3'!P$1,NoSettings_v3!$C$1:$AH$1,0)),"")</f>
        <v>0</v>
      </c>
      <c r="Q785" s="157">
        <f>IFERROR(INDEX(NoSettings_v3!$C$2:$AH$4612,MATCH('EPS 3.1.3'!$B785,NoSettings_v3!$A$2:$A$4612,0),MATCH('EPS 3.1.3'!Q$1,NoSettings_v3!$C$1:$AH$1,0)),"")</f>
        <v>0</v>
      </c>
      <c r="R785" s="157">
        <f>IFERROR(INDEX(NoSettings_v3!$C$2:$AH$4612,MATCH('EPS 3.1.3'!$B785,NoSettings_v3!$A$2:$A$4612,0),MATCH('EPS 3.1.3'!R$1,NoSettings_v3!$C$1:$AH$1,0)),"")</f>
        <v>0</v>
      </c>
      <c r="S785" s="157">
        <f>IFERROR(INDEX(NoSettings_v3!$C$2:$AH$4612,MATCH('EPS 3.1.3'!$B785,NoSettings_v3!$A$2:$A$4612,0),MATCH('EPS 3.1.3'!S$1,NoSettings_v3!$C$1:$AH$1,0)),"")</f>
        <v>0</v>
      </c>
      <c r="T785" s="157">
        <f>IFERROR(INDEX(NoSettings_v3!$C$2:$AH$4612,MATCH('EPS 3.1.3'!$B785,NoSettings_v3!$A$2:$A$4612,0),MATCH('EPS 3.1.3'!T$1,NoSettings_v3!$C$1:$AH$1,0)),"")</f>
        <v>0</v>
      </c>
      <c r="U785" s="157">
        <f>IFERROR(INDEX(NoSettings_v3!$C$2:$AH$4612,MATCH('EPS 3.1.3'!$B785,NoSettings_v3!$A$2:$A$4612,0),MATCH('EPS 3.1.3'!U$1,NoSettings_v3!$C$1:$AH$1,0)),"")</f>
        <v>0</v>
      </c>
      <c r="V785" s="157">
        <f>IFERROR(INDEX(NoSettings_v3!$C$2:$AH$4612,MATCH('EPS 3.1.3'!$B785,NoSettings_v3!$A$2:$A$4612,0),MATCH('EPS 3.1.3'!V$1,NoSettings_v3!$C$1:$AH$1,0)),"")</f>
        <v>0</v>
      </c>
      <c r="W785" s="157">
        <f>IFERROR(INDEX(NoSettings_v3!$C$2:$AH$4612,MATCH('EPS 3.1.3'!$B785,NoSettings_v3!$A$2:$A$4612,0),MATCH('EPS 3.1.3'!W$1,NoSettings_v3!$C$1:$AH$1,0)),"")</f>
        <v>0</v>
      </c>
      <c r="X785" s="157">
        <f>IFERROR(INDEX(NoSettings_v3!$C$2:$AH$4612,MATCH('EPS 3.1.3'!$B785,NoSettings_v3!$A$2:$A$4612,0),MATCH('EPS 3.1.3'!X$1,NoSettings_v3!$C$1:$AH$1,0)),"")</f>
        <v>0</v>
      </c>
      <c r="Y785" s="157">
        <f>IFERROR(INDEX(NoSettings_v3!$C$2:$AH$4612,MATCH('EPS 3.1.3'!$B785,NoSettings_v3!$A$2:$A$4612,0),MATCH('EPS 3.1.3'!Y$1,NoSettings_v3!$C$1:$AH$1,0)),"")</f>
        <v>0</v>
      </c>
      <c r="Z785" s="157">
        <f>IFERROR(INDEX(NoSettings_v3!$C$2:$AH$4612,MATCH('EPS 3.1.3'!$B785,NoSettings_v3!$A$2:$A$4612,0),MATCH('EPS 3.1.3'!Z$1,NoSettings_v3!$C$1:$AH$1,0)),"")</f>
        <v>0</v>
      </c>
      <c r="AA785" s="157">
        <f>IFERROR(INDEX(NoSettings_v3!$C$2:$AH$4612,MATCH('EPS 3.1.3'!$B785,NoSettings_v3!$A$2:$A$4612,0),MATCH('EPS 3.1.3'!AA$1,NoSettings_v3!$C$1:$AH$1,0)),"")</f>
        <v>0</v>
      </c>
      <c r="AB785" s="157">
        <f>IFERROR(INDEX(NoSettings_v3!$C$2:$AH$4612,MATCH('EPS 3.1.3'!$B785,NoSettings_v3!$A$2:$A$4612,0),MATCH('EPS 3.1.3'!AB$1,NoSettings_v3!$C$1:$AH$1,0)),"")</f>
        <v>0</v>
      </c>
      <c r="AC785" s="157">
        <f>IFERROR(INDEX(NoSettings_v3!$C$2:$AH$4612,MATCH('EPS 3.1.3'!$B785,NoSettings_v3!$A$2:$A$4612,0),MATCH('EPS 3.1.3'!AC$1,NoSettings_v3!$C$1:$AH$1,0)),"")</f>
        <v>0</v>
      </c>
      <c r="AD785" s="157">
        <f>IFERROR(INDEX(NoSettings_v3!$C$2:$AH$4612,MATCH('EPS 3.1.3'!$B785,NoSettings_v3!$A$2:$A$4612,0),MATCH('EPS 3.1.3'!AD$1,NoSettings_v3!$C$1:$AH$1,0)),"")</f>
        <v>0</v>
      </c>
      <c r="AE785" s="157">
        <f>IFERROR(INDEX(NoSettings_v3!$C$2:$AH$4612,MATCH('EPS 3.1.3'!$B785,NoSettings_v3!$A$2:$A$4612,0),MATCH('EPS 3.1.3'!AE$1,NoSettings_v3!$C$1:$AH$1,0)),"")</f>
        <v>0</v>
      </c>
      <c r="AF785" s="157">
        <f>IFERROR(INDEX(NoSettings_v3!$C$2:$AH$4612,MATCH('EPS 3.1.3'!$B785,NoSettings_v3!$A$2:$A$4612,0),MATCH('EPS 3.1.3'!AF$1,NoSettings_v3!$C$1:$AH$1,0)),"")</f>
        <v>0</v>
      </c>
      <c r="AG785" s="157">
        <f>IFERROR(INDEX(NoSettings_v3!$C$2:$AH$4612,MATCH('EPS 3.1.3'!$B785,NoSettings_v3!$A$2:$A$4612,0),MATCH('EPS 3.1.3'!AG$1,NoSettings_v3!$C$1:$AH$1,0)),"")</f>
        <v>0</v>
      </c>
      <c r="AH785" s="157">
        <f>IFERROR(INDEX(NoSettings_v3!$C$2:$AH$4612,MATCH('EPS 3.1.3'!$B785,NoSettings_v3!$A$2:$A$4612,0),MATCH('EPS 3.1.3'!AH$1,NoSettings_v3!$C$1:$AH$1,0)),"")</f>
        <v>0</v>
      </c>
      <c r="AI785" s="157">
        <f>IFERROR(INDEX(NoSettings_v3!$C$2:$AH$4612,MATCH('EPS 3.1.3'!$B785,NoSettings_v3!$A$2:$A$4612,0),MATCH('EPS 3.1.3'!AI$1,NoSettings_v3!$C$1:$AH$1,0)),"")</f>
        <v>0</v>
      </c>
    </row>
    <row r="786" spans="2:35" x14ac:dyDescent="0.35">
      <c r="B786" s="164" t="s">
        <v>771</v>
      </c>
      <c r="C786" s="127" t="s">
        <v>964</v>
      </c>
      <c r="D786" s="157">
        <f>IFERROR(INDEX(NoSettings_v3!$C$2:$AH$4612,MATCH('EPS 3.1.3'!$B786,NoSettings_v3!$A$2:$A$4612,0),MATCH('EPS 3.1.3'!D$1,NoSettings_v3!$C$1:$AH$1,0)),"")</f>
        <v>0</v>
      </c>
      <c r="E786" s="157">
        <f>IFERROR(INDEX(NoSettings_v3!$C$2:$AH$4612,MATCH('EPS 3.1.3'!$B786,NoSettings_v3!$A$2:$A$4612,0),MATCH('EPS 3.1.3'!E$1,NoSettings_v3!$C$1:$AH$1,0)),"")</f>
        <v>0</v>
      </c>
      <c r="F786" s="157">
        <f>IFERROR(INDEX(NoSettings_v3!$C$2:$AH$4612,MATCH('EPS 3.1.3'!$B786,NoSettings_v3!$A$2:$A$4612,0),MATCH('EPS 3.1.3'!F$1,NoSettings_v3!$C$1:$AH$1,0)),"")</f>
        <v>0</v>
      </c>
      <c r="G786" s="157">
        <f>IFERROR(INDEX(NoSettings_v3!$C$2:$AH$4612,MATCH('EPS 3.1.3'!$B786,NoSettings_v3!$A$2:$A$4612,0),MATCH('EPS 3.1.3'!G$1,NoSettings_v3!$C$1:$AH$1,0)),"")</f>
        <v>0</v>
      </c>
      <c r="H786" s="157">
        <f>IFERROR(INDEX(NoSettings_v3!$C$2:$AH$4612,MATCH('EPS 3.1.3'!$B786,NoSettings_v3!$A$2:$A$4612,0),MATCH('EPS 3.1.3'!H$1,NoSettings_v3!$C$1:$AH$1,0)),"")</f>
        <v>0</v>
      </c>
      <c r="I786" s="157">
        <f>IFERROR(INDEX(NoSettings_v3!$C$2:$AH$4612,MATCH('EPS 3.1.3'!$B786,NoSettings_v3!$A$2:$A$4612,0),MATCH('EPS 3.1.3'!I$1,NoSettings_v3!$C$1:$AH$1,0)),"")</f>
        <v>0</v>
      </c>
      <c r="J786" s="157">
        <f>IFERROR(INDEX(NoSettings_v3!$C$2:$AH$4612,MATCH('EPS 3.1.3'!$B786,NoSettings_v3!$A$2:$A$4612,0),MATCH('EPS 3.1.3'!J$1,NoSettings_v3!$C$1:$AH$1,0)),"")</f>
        <v>0</v>
      </c>
      <c r="K786" s="157">
        <f>IFERROR(INDEX(NoSettings_v3!$C$2:$AH$4612,MATCH('EPS 3.1.3'!$B786,NoSettings_v3!$A$2:$A$4612,0),MATCH('EPS 3.1.3'!K$1,NoSettings_v3!$C$1:$AH$1,0)),"")</f>
        <v>0</v>
      </c>
      <c r="L786" s="157">
        <f>IFERROR(INDEX(NoSettings_v3!$C$2:$AH$4612,MATCH('EPS 3.1.3'!$B786,NoSettings_v3!$A$2:$A$4612,0),MATCH('EPS 3.1.3'!L$1,NoSettings_v3!$C$1:$AH$1,0)),"")</f>
        <v>0</v>
      </c>
      <c r="M786" s="157">
        <f>IFERROR(INDEX(NoSettings_v3!$C$2:$AH$4612,MATCH('EPS 3.1.3'!$B786,NoSettings_v3!$A$2:$A$4612,0),MATCH('EPS 3.1.3'!M$1,NoSettings_v3!$C$1:$AH$1,0)),"")</f>
        <v>0</v>
      </c>
      <c r="N786" s="157">
        <f>IFERROR(INDEX(NoSettings_v3!$C$2:$AH$4612,MATCH('EPS 3.1.3'!$B786,NoSettings_v3!$A$2:$A$4612,0),MATCH('EPS 3.1.3'!N$1,NoSettings_v3!$C$1:$AH$1,0)),"")</f>
        <v>0</v>
      </c>
      <c r="O786" s="157">
        <f>IFERROR(INDEX(NoSettings_v3!$C$2:$AH$4612,MATCH('EPS 3.1.3'!$B786,NoSettings_v3!$A$2:$A$4612,0),MATCH('EPS 3.1.3'!O$1,NoSettings_v3!$C$1:$AH$1,0)),"")</f>
        <v>0</v>
      </c>
      <c r="P786" s="157">
        <f>IFERROR(INDEX(NoSettings_v3!$C$2:$AH$4612,MATCH('EPS 3.1.3'!$B786,NoSettings_v3!$A$2:$A$4612,0),MATCH('EPS 3.1.3'!P$1,NoSettings_v3!$C$1:$AH$1,0)),"")</f>
        <v>0</v>
      </c>
      <c r="Q786" s="157">
        <f>IFERROR(INDEX(NoSettings_v3!$C$2:$AH$4612,MATCH('EPS 3.1.3'!$B786,NoSettings_v3!$A$2:$A$4612,0),MATCH('EPS 3.1.3'!Q$1,NoSettings_v3!$C$1:$AH$1,0)),"")</f>
        <v>0</v>
      </c>
      <c r="R786" s="157">
        <f>IFERROR(INDEX(NoSettings_v3!$C$2:$AH$4612,MATCH('EPS 3.1.3'!$B786,NoSettings_v3!$A$2:$A$4612,0),MATCH('EPS 3.1.3'!R$1,NoSettings_v3!$C$1:$AH$1,0)),"")</f>
        <v>0</v>
      </c>
      <c r="S786" s="157">
        <f>IFERROR(INDEX(NoSettings_v3!$C$2:$AH$4612,MATCH('EPS 3.1.3'!$B786,NoSettings_v3!$A$2:$A$4612,0),MATCH('EPS 3.1.3'!S$1,NoSettings_v3!$C$1:$AH$1,0)),"")</f>
        <v>0</v>
      </c>
      <c r="T786" s="157">
        <f>IFERROR(INDEX(NoSettings_v3!$C$2:$AH$4612,MATCH('EPS 3.1.3'!$B786,NoSettings_v3!$A$2:$A$4612,0),MATCH('EPS 3.1.3'!T$1,NoSettings_v3!$C$1:$AH$1,0)),"")</f>
        <v>0</v>
      </c>
      <c r="U786" s="157">
        <f>IFERROR(INDEX(NoSettings_v3!$C$2:$AH$4612,MATCH('EPS 3.1.3'!$B786,NoSettings_v3!$A$2:$A$4612,0),MATCH('EPS 3.1.3'!U$1,NoSettings_v3!$C$1:$AH$1,0)),"")</f>
        <v>0</v>
      </c>
      <c r="V786" s="157">
        <f>IFERROR(INDEX(NoSettings_v3!$C$2:$AH$4612,MATCH('EPS 3.1.3'!$B786,NoSettings_v3!$A$2:$A$4612,0),MATCH('EPS 3.1.3'!V$1,NoSettings_v3!$C$1:$AH$1,0)),"")</f>
        <v>0</v>
      </c>
      <c r="W786" s="157">
        <f>IFERROR(INDEX(NoSettings_v3!$C$2:$AH$4612,MATCH('EPS 3.1.3'!$B786,NoSettings_v3!$A$2:$A$4612,0),MATCH('EPS 3.1.3'!W$1,NoSettings_v3!$C$1:$AH$1,0)),"")</f>
        <v>0</v>
      </c>
      <c r="X786" s="157">
        <f>IFERROR(INDEX(NoSettings_v3!$C$2:$AH$4612,MATCH('EPS 3.1.3'!$B786,NoSettings_v3!$A$2:$A$4612,0),MATCH('EPS 3.1.3'!X$1,NoSettings_v3!$C$1:$AH$1,0)),"")</f>
        <v>0</v>
      </c>
      <c r="Y786" s="157">
        <f>IFERROR(INDEX(NoSettings_v3!$C$2:$AH$4612,MATCH('EPS 3.1.3'!$B786,NoSettings_v3!$A$2:$A$4612,0),MATCH('EPS 3.1.3'!Y$1,NoSettings_v3!$C$1:$AH$1,0)),"")</f>
        <v>0</v>
      </c>
      <c r="Z786" s="157">
        <f>IFERROR(INDEX(NoSettings_v3!$C$2:$AH$4612,MATCH('EPS 3.1.3'!$B786,NoSettings_v3!$A$2:$A$4612,0),MATCH('EPS 3.1.3'!Z$1,NoSettings_v3!$C$1:$AH$1,0)),"")</f>
        <v>0</v>
      </c>
      <c r="AA786" s="157">
        <f>IFERROR(INDEX(NoSettings_v3!$C$2:$AH$4612,MATCH('EPS 3.1.3'!$B786,NoSettings_v3!$A$2:$A$4612,0),MATCH('EPS 3.1.3'!AA$1,NoSettings_v3!$C$1:$AH$1,0)),"")</f>
        <v>0</v>
      </c>
      <c r="AB786" s="157">
        <f>IFERROR(INDEX(NoSettings_v3!$C$2:$AH$4612,MATCH('EPS 3.1.3'!$B786,NoSettings_v3!$A$2:$A$4612,0),MATCH('EPS 3.1.3'!AB$1,NoSettings_v3!$C$1:$AH$1,0)),"")</f>
        <v>0</v>
      </c>
      <c r="AC786" s="157">
        <f>IFERROR(INDEX(NoSettings_v3!$C$2:$AH$4612,MATCH('EPS 3.1.3'!$B786,NoSettings_v3!$A$2:$A$4612,0),MATCH('EPS 3.1.3'!AC$1,NoSettings_v3!$C$1:$AH$1,0)),"")</f>
        <v>0</v>
      </c>
      <c r="AD786" s="157">
        <f>IFERROR(INDEX(NoSettings_v3!$C$2:$AH$4612,MATCH('EPS 3.1.3'!$B786,NoSettings_v3!$A$2:$A$4612,0),MATCH('EPS 3.1.3'!AD$1,NoSettings_v3!$C$1:$AH$1,0)),"")</f>
        <v>0</v>
      </c>
      <c r="AE786" s="157">
        <f>IFERROR(INDEX(NoSettings_v3!$C$2:$AH$4612,MATCH('EPS 3.1.3'!$B786,NoSettings_v3!$A$2:$A$4612,0),MATCH('EPS 3.1.3'!AE$1,NoSettings_v3!$C$1:$AH$1,0)),"")</f>
        <v>0</v>
      </c>
      <c r="AF786" s="157">
        <f>IFERROR(INDEX(NoSettings_v3!$C$2:$AH$4612,MATCH('EPS 3.1.3'!$B786,NoSettings_v3!$A$2:$A$4612,0),MATCH('EPS 3.1.3'!AF$1,NoSettings_v3!$C$1:$AH$1,0)),"")</f>
        <v>0</v>
      </c>
      <c r="AG786" s="157">
        <f>IFERROR(INDEX(NoSettings_v3!$C$2:$AH$4612,MATCH('EPS 3.1.3'!$B786,NoSettings_v3!$A$2:$A$4612,0),MATCH('EPS 3.1.3'!AG$1,NoSettings_v3!$C$1:$AH$1,0)),"")</f>
        <v>0</v>
      </c>
      <c r="AH786" s="157">
        <f>IFERROR(INDEX(NoSettings_v3!$C$2:$AH$4612,MATCH('EPS 3.1.3'!$B786,NoSettings_v3!$A$2:$A$4612,0),MATCH('EPS 3.1.3'!AH$1,NoSettings_v3!$C$1:$AH$1,0)),"")</f>
        <v>0</v>
      </c>
      <c r="AI786" s="157">
        <f>IFERROR(INDEX(NoSettings_v3!$C$2:$AH$4612,MATCH('EPS 3.1.3'!$B786,NoSettings_v3!$A$2:$A$4612,0),MATCH('EPS 3.1.3'!AI$1,NoSettings_v3!$C$1:$AH$1,0)),"")</f>
        <v>0</v>
      </c>
    </row>
    <row r="787" spans="2:35" x14ac:dyDescent="0.35">
      <c r="B787" s="164" t="s">
        <v>772</v>
      </c>
      <c r="C787" s="127" t="s">
        <v>964</v>
      </c>
      <c r="D787" s="157">
        <f>IFERROR(INDEX(NoSettings_v3!$C$2:$AH$4612,MATCH('EPS 3.1.3'!$B787,NoSettings_v3!$A$2:$A$4612,0),MATCH('EPS 3.1.3'!D$1,NoSettings_v3!$C$1:$AH$1,0)),"")</f>
        <v>0</v>
      </c>
      <c r="E787" s="157">
        <f>IFERROR(INDEX(NoSettings_v3!$C$2:$AH$4612,MATCH('EPS 3.1.3'!$B787,NoSettings_v3!$A$2:$A$4612,0),MATCH('EPS 3.1.3'!E$1,NoSettings_v3!$C$1:$AH$1,0)),"")</f>
        <v>0</v>
      </c>
      <c r="F787" s="157">
        <f>IFERROR(INDEX(NoSettings_v3!$C$2:$AH$4612,MATCH('EPS 3.1.3'!$B787,NoSettings_v3!$A$2:$A$4612,0),MATCH('EPS 3.1.3'!F$1,NoSettings_v3!$C$1:$AH$1,0)),"")</f>
        <v>0</v>
      </c>
      <c r="G787" s="157">
        <f>IFERROR(INDEX(NoSettings_v3!$C$2:$AH$4612,MATCH('EPS 3.1.3'!$B787,NoSettings_v3!$A$2:$A$4612,0),MATCH('EPS 3.1.3'!G$1,NoSettings_v3!$C$1:$AH$1,0)),"")</f>
        <v>0</v>
      </c>
      <c r="H787" s="157">
        <f>IFERROR(INDEX(NoSettings_v3!$C$2:$AH$4612,MATCH('EPS 3.1.3'!$B787,NoSettings_v3!$A$2:$A$4612,0),MATCH('EPS 3.1.3'!H$1,NoSettings_v3!$C$1:$AH$1,0)),"")</f>
        <v>0</v>
      </c>
      <c r="I787" s="157">
        <f>IFERROR(INDEX(NoSettings_v3!$C$2:$AH$4612,MATCH('EPS 3.1.3'!$B787,NoSettings_v3!$A$2:$A$4612,0),MATCH('EPS 3.1.3'!I$1,NoSettings_v3!$C$1:$AH$1,0)),"")</f>
        <v>0</v>
      </c>
      <c r="J787" s="157">
        <f>IFERROR(INDEX(NoSettings_v3!$C$2:$AH$4612,MATCH('EPS 3.1.3'!$B787,NoSettings_v3!$A$2:$A$4612,0),MATCH('EPS 3.1.3'!J$1,NoSettings_v3!$C$1:$AH$1,0)),"")</f>
        <v>0</v>
      </c>
      <c r="K787" s="157">
        <f>IFERROR(INDEX(NoSettings_v3!$C$2:$AH$4612,MATCH('EPS 3.1.3'!$B787,NoSettings_v3!$A$2:$A$4612,0),MATCH('EPS 3.1.3'!K$1,NoSettings_v3!$C$1:$AH$1,0)),"")</f>
        <v>0</v>
      </c>
      <c r="L787" s="157">
        <f>IFERROR(INDEX(NoSettings_v3!$C$2:$AH$4612,MATCH('EPS 3.1.3'!$B787,NoSettings_v3!$A$2:$A$4612,0),MATCH('EPS 3.1.3'!L$1,NoSettings_v3!$C$1:$AH$1,0)),"")</f>
        <v>0</v>
      </c>
      <c r="M787" s="157">
        <f>IFERROR(INDEX(NoSettings_v3!$C$2:$AH$4612,MATCH('EPS 3.1.3'!$B787,NoSettings_v3!$A$2:$A$4612,0),MATCH('EPS 3.1.3'!M$1,NoSettings_v3!$C$1:$AH$1,0)),"")</f>
        <v>0</v>
      </c>
      <c r="N787" s="157">
        <f>IFERROR(INDEX(NoSettings_v3!$C$2:$AH$4612,MATCH('EPS 3.1.3'!$B787,NoSettings_v3!$A$2:$A$4612,0),MATCH('EPS 3.1.3'!N$1,NoSettings_v3!$C$1:$AH$1,0)),"")</f>
        <v>0</v>
      </c>
      <c r="O787" s="157">
        <f>IFERROR(INDEX(NoSettings_v3!$C$2:$AH$4612,MATCH('EPS 3.1.3'!$B787,NoSettings_v3!$A$2:$A$4612,0),MATCH('EPS 3.1.3'!O$1,NoSettings_v3!$C$1:$AH$1,0)),"")</f>
        <v>0</v>
      </c>
      <c r="P787" s="157">
        <f>IFERROR(INDEX(NoSettings_v3!$C$2:$AH$4612,MATCH('EPS 3.1.3'!$B787,NoSettings_v3!$A$2:$A$4612,0),MATCH('EPS 3.1.3'!P$1,NoSettings_v3!$C$1:$AH$1,0)),"")</f>
        <v>0</v>
      </c>
      <c r="Q787" s="157">
        <f>IFERROR(INDEX(NoSettings_v3!$C$2:$AH$4612,MATCH('EPS 3.1.3'!$B787,NoSettings_v3!$A$2:$A$4612,0),MATCH('EPS 3.1.3'!Q$1,NoSettings_v3!$C$1:$AH$1,0)),"")</f>
        <v>0</v>
      </c>
      <c r="R787" s="157">
        <f>IFERROR(INDEX(NoSettings_v3!$C$2:$AH$4612,MATCH('EPS 3.1.3'!$B787,NoSettings_v3!$A$2:$A$4612,0),MATCH('EPS 3.1.3'!R$1,NoSettings_v3!$C$1:$AH$1,0)),"")</f>
        <v>0</v>
      </c>
      <c r="S787" s="157">
        <f>IFERROR(INDEX(NoSettings_v3!$C$2:$AH$4612,MATCH('EPS 3.1.3'!$B787,NoSettings_v3!$A$2:$A$4612,0),MATCH('EPS 3.1.3'!S$1,NoSettings_v3!$C$1:$AH$1,0)),"")</f>
        <v>0</v>
      </c>
      <c r="T787" s="157">
        <f>IFERROR(INDEX(NoSettings_v3!$C$2:$AH$4612,MATCH('EPS 3.1.3'!$B787,NoSettings_v3!$A$2:$A$4612,0),MATCH('EPS 3.1.3'!T$1,NoSettings_v3!$C$1:$AH$1,0)),"")</f>
        <v>0</v>
      </c>
      <c r="U787" s="157">
        <f>IFERROR(INDEX(NoSettings_v3!$C$2:$AH$4612,MATCH('EPS 3.1.3'!$B787,NoSettings_v3!$A$2:$A$4612,0),MATCH('EPS 3.1.3'!U$1,NoSettings_v3!$C$1:$AH$1,0)),"")</f>
        <v>0</v>
      </c>
      <c r="V787" s="157">
        <f>IFERROR(INDEX(NoSettings_v3!$C$2:$AH$4612,MATCH('EPS 3.1.3'!$B787,NoSettings_v3!$A$2:$A$4612,0),MATCH('EPS 3.1.3'!V$1,NoSettings_v3!$C$1:$AH$1,0)),"")</f>
        <v>0</v>
      </c>
      <c r="W787" s="157">
        <f>IFERROR(INDEX(NoSettings_v3!$C$2:$AH$4612,MATCH('EPS 3.1.3'!$B787,NoSettings_v3!$A$2:$A$4612,0),MATCH('EPS 3.1.3'!W$1,NoSettings_v3!$C$1:$AH$1,0)),"")</f>
        <v>0</v>
      </c>
      <c r="X787" s="157">
        <f>IFERROR(INDEX(NoSettings_v3!$C$2:$AH$4612,MATCH('EPS 3.1.3'!$B787,NoSettings_v3!$A$2:$A$4612,0),MATCH('EPS 3.1.3'!X$1,NoSettings_v3!$C$1:$AH$1,0)),"")</f>
        <v>0</v>
      </c>
      <c r="Y787" s="157">
        <f>IFERROR(INDEX(NoSettings_v3!$C$2:$AH$4612,MATCH('EPS 3.1.3'!$B787,NoSettings_v3!$A$2:$A$4612,0),MATCH('EPS 3.1.3'!Y$1,NoSettings_v3!$C$1:$AH$1,0)),"")</f>
        <v>0</v>
      </c>
      <c r="Z787" s="157">
        <f>IFERROR(INDEX(NoSettings_v3!$C$2:$AH$4612,MATCH('EPS 3.1.3'!$B787,NoSettings_v3!$A$2:$A$4612,0),MATCH('EPS 3.1.3'!Z$1,NoSettings_v3!$C$1:$AH$1,0)),"")</f>
        <v>0</v>
      </c>
      <c r="AA787" s="157">
        <f>IFERROR(INDEX(NoSettings_v3!$C$2:$AH$4612,MATCH('EPS 3.1.3'!$B787,NoSettings_v3!$A$2:$A$4612,0),MATCH('EPS 3.1.3'!AA$1,NoSettings_v3!$C$1:$AH$1,0)),"")</f>
        <v>0</v>
      </c>
      <c r="AB787" s="157">
        <f>IFERROR(INDEX(NoSettings_v3!$C$2:$AH$4612,MATCH('EPS 3.1.3'!$B787,NoSettings_v3!$A$2:$A$4612,0),MATCH('EPS 3.1.3'!AB$1,NoSettings_v3!$C$1:$AH$1,0)),"")</f>
        <v>0</v>
      </c>
      <c r="AC787" s="157">
        <f>IFERROR(INDEX(NoSettings_v3!$C$2:$AH$4612,MATCH('EPS 3.1.3'!$B787,NoSettings_v3!$A$2:$A$4612,0),MATCH('EPS 3.1.3'!AC$1,NoSettings_v3!$C$1:$AH$1,0)),"")</f>
        <v>0</v>
      </c>
      <c r="AD787" s="157">
        <f>IFERROR(INDEX(NoSettings_v3!$C$2:$AH$4612,MATCH('EPS 3.1.3'!$B787,NoSettings_v3!$A$2:$A$4612,0),MATCH('EPS 3.1.3'!AD$1,NoSettings_v3!$C$1:$AH$1,0)),"")</f>
        <v>0</v>
      </c>
      <c r="AE787" s="157">
        <f>IFERROR(INDEX(NoSettings_v3!$C$2:$AH$4612,MATCH('EPS 3.1.3'!$B787,NoSettings_v3!$A$2:$A$4612,0),MATCH('EPS 3.1.3'!AE$1,NoSettings_v3!$C$1:$AH$1,0)),"")</f>
        <v>0</v>
      </c>
      <c r="AF787" s="157">
        <f>IFERROR(INDEX(NoSettings_v3!$C$2:$AH$4612,MATCH('EPS 3.1.3'!$B787,NoSettings_v3!$A$2:$A$4612,0),MATCH('EPS 3.1.3'!AF$1,NoSettings_v3!$C$1:$AH$1,0)),"")</f>
        <v>0</v>
      </c>
      <c r="AG787" s="157">
        <f>IFERROR(INDEX(NoSettings_v3!$C$2:$AH$4612,MATCH('EPS 3.1.3'!$B787,NoSettings_v3!$A$2:$A$4612,0),MATCH('EPS 3.1.3'!AG$1,NoSettings_v3!$C$1:$AH$1,0)),"")</f>
        <v>0</v>
      </c>
      <c r="AH787" s="157">
        <f>IFERROR(INDEX(NoSettings_v3!$C$2:$AH$4612,MATCH('EPS 3.1.3'!$B787,NoSettings_v3!$A$2:$A$4612,0),MATCH('EPS 3.1.3'!AH$1,NoSettings_v3!$C$1:$AH$1,0)),"")</f>
        <v>0</v>
      </c>
      <c r="AI787" s="157">
        <f>IFERROR(INDEX(NoSettings_v3!$C$2:$AH$4612,MATCH('EPS 3.1.3'!$B787,NoSettings_v3!$A$2:$A$4612,0),MATCH('EPS 3.1.3'!AI$1,NoSettings_v3!$C$1:$AH$1,0)),"")</f>
        <v>0</v>
      </c>
    </row>
    <row r="788" spans="2:35" x14ac:dyDescent="0.35">
      <c r="B788" s="164" t="s">
        <v>773</v>
      </c>
      <c r="C788" s="127" t="s">
        <v>964</v>
      </c>
      <c r="D788" s="157">
        <f>IFERROR(INDEX(NoSettings_v3!$C$2:$AH$4612,MATCH('EPS 3.1.3'!$B788,NoSettings_v3!$A$2:$A$4612,0),MATCH('EPS 3.1.3'!D$1,NoSettings_v3!$C$1:$AH$1,0)),"")</f>
        <v>0</v>
      </c>
      <c r="E788" s="157">
        <f>IFERROR(INDEX(NoSettings_v3!$C$2:$AH$4612,MATCH('EPS 3.1.3'!$B788,NoSettings_v3!$A$2:$A$4612,0),MATCH('EPS 3.1.3'!E$1,NoSettings_v3!$C$1:$AH$1,0)),"")</f>
        <v>0</v>
      </c>
      <c r="F788" s="157">
        <f>IFERROR(INDEX(NoSettings_v3!$C$2:$AH$4612,MATCH('EPS 3.1.3'!$B788,NoSettings_v3!$A$2:$A$4612,0),MATCH('EPS 3.1.3'!F$1,NoSettings_v3!$C$1:$AH$1,0)),"")</f>
        <v>0</v>
      </c>
      <c r="G788" s="157">
        <f>IFERROR(INDEX(NoSettings_v3!$C$2:$AH$4612,MATCH('EPS 3.1.3'!$B788,NoSettings_v3!$A$2:$A$4612,0),MATCH('EPS 3.1.3'!G$1,NoSettings_v3!$C$1:$AH$1,0)),"")</f>
        <v>0</v>
      </c>
      <c r="H788" s="157">
        <f>IFERROR(INDEX(NoSettings_v3!$C$2:$AH$4612,MATCH('EPS 3.1.3'!$B788,NoSettings_v3!$A$2:$A$4612,0),MATCH('EPS 3.1.3'!H$1,NoSettings_v3!$C$1:$AH$1,0)),"")</f>
        <v>0</v>
      </c>
      <c r="I788" s="157">
        <f>IFERROR(INDEX(NoSettings_v3!$C$2:$AH$4612,MATCH('EPS 3.1.3'!$B788,NoSettings_v3!$A$2:$A$4612,0),MATCH('EPS 3.1.3'!I$1,NoSettings_v3!$C$1:$AH$1,0)),"")</f>
        <v>0</v>
      </c>
      <c r="J788" s="157">
        <f>IFERROR(INDEX(NoSettings_v3!$C$2:$AH$4612,MATCH('EPS 3.1.3'!$B788,NoSettings_v3!$A$2:$A$4612,0),MATCH('EPS 3.1.3'!J$1,NoSettings_v3!$C$1:$AH$1,0)),"")</f>
        <v>0</v>
      </c>
      <c r="K788" s="157">
        <f>IFERROR(INDEX(NoSettings_v3!$C$2:$AH$4612,MATCH('EPS 3.1.3'!$B788,NoSettings_v3!$A$2:$A$4612,0),MATCH('EPS 3.1.3'!K$1,NoSettings_v3!$C$1:$AH$1,0)),"")</f>
        <v>0</v>
      </c>
      <c r="L788" s="157">
        <f>IFERROR(INDEX(NoSettings_v3!$C$2:$AH$4612,MATCH('EPS 3.1.3'!$B788,NoSettings_v3!$A$2:$A$4612,0),MATCH('EPS 3.1.3'!L$1,NoSettings_v3!$C$1:$AH$1,0)),"")</f>
        <v>0</v>
      </c>
      <c r="M788" s="157">
        <f>IFERROR(INDEX(NoSettings_v3!$C$2:$AH$4612,MATCH('EPS 3.1.3'!$B788,NoSettings_v3!$A$2:$A$4612,0),MATCH('EPS 3.1.3'!M$1,NoSettings_v3!$C$1:$AH$1,0)),"")</f>
        <v>0</v>
      </c>
      <c r="N788" s="157">
        <f>IFERROR(INDEX(NoSettings_v3!$C$2:$AH$4612,MATCH('EPS 3.1.3'!$B788,NoSettings_v3!$A$2:$A$4612,0),MATCH('EPS 3.1.3'!N$1,NoSettings_v3!$C$1:$AH$1,0)),"")</f>
        <v>0</v>
      </c>
      <c r="O788" s="157">
        <f>IFERROR(INDEX(NoSettings_v3!$C$2:$AH$4612,MATCH('EPS 3.1.3'!$B788,NoSettings_v3!$A$2:$A$4612,0),MATCH('EPS 3.1.3'!O$1,NoSettings_v3!$C$1:$AH$1,0)),"")</f>
        <v>0</v>
      </c>
      <c r="P788" s="157">
        <f>IFERROR(INDEX(NoSettings_v3!$C$2:$AH$4612,MATCH('EPS 3.1.3'!$B788,NoSettings_v3!$A$2:$A$4612,0),MATCH('EPS 3.1.3'!P$1,NoSettings_v3!$C$1:$AH$1,0)),"")</f>
        <v>0</v>
      </c>
      <c r="Q788" s="157">
        <f>IFERROR(INDEX(NoSettings_v3!$C$2:$AH$4612,MATCH('EPS 3.1.3'!$B788,NoSettings_v3!$A$2:$A$4612,0),MATCH('EPS 3.1.3'!Q$1,NoSettings_v3!$C$1:$AH$1,0)),"")</f>
        <v>0</v>
      </c>
      <c r="R788" s="157">
        <f>IFERROR(INDEX(NoSettings_v3!$C$2:$AH$4612,MATCH('EPS 3.1.3'!$B788,NoSettings_v3!$A$2:$A$4612,0),MATCH('EPS 3.1.3'!R$1,NoSettings_v3!$C$1:$AH$1,0)),"")</f>
        <v>0</v>
      </c>
      <c r="S788" s="157">
        <f>IFERROR(INDEX(NoSettings_v3!$C$2:$AH$4612,MATCH('EPS 3.1.3'!$B788,NoSettings_v3!$A$2:$A$4612,0),MATCH('EPS 3.1.3'!S$1,NoSettings_v3!$C$1:$AH$1,0)),"")</f>
        <v>0</v>
      </c>
      <c r="T788" s="157">
        <f>IFERROR(INDEX(NoSettings_v3!$C$2:$AH$4612,MATCH('EPS 3.1.3'!$B788,NoSettings_v3!$A$2:$A$4612,0),MATCH('EPS 3.1.3'!T$1,NoSettings_v3!$C$1:$AH$1,0)),"")</f>
        <v>0</v>
      </c>
      <c r="U788" s="157">
        <f>IFERROR(INDEX(NoSettings_v3!$C$2:$AH$4612,MATCH('EPS 3.1.3'!$B788,NoSettings_v3!$A$2:$A$4612,0),MATCH('EPS 3.1.3'!U$1,NoSettings_v3!$C$1:$AH$1,0)),"")</f>
        <v>0</v>
      </c>
      <c r="V788" s="157">
        <f>IFERROR(INDEX(NoSettings_v3!$C$2:$AH$4612,MATCH('EPS 3.1.3'!$B788,NoSettings_v3!$A$2:$A$4612,0),MATCH('EPS 3.1.3'!V$1,NoSettings_v3!$C$1:$AH$1,0)),"")</f>
        <v>0</v>
      </c>
      <c r="W788" s="157">
        <f>IFERROR(INDEX(NoSettings_v3!$C$2:$AH$4612,MATCH('EPS 3.1.3'!$B788,NoSettings_v3!$A$2:$A$4612,0),MATCH('EPS 3.1.3'!W$1,NoSettings_v3!$C$1:$AH$1,0)),"")</f>
        <v>0</v>
      </c>
      <c r="X788" s="157">
        <f>IFERROR(INDEX(NoSettings_v3!$C$2:$AH$4612,MATCH('EPS 3.1.3'!$B788,NoSettings_v3!$A$2:$A$4612,0),MATCH('EPS 3.1.3'!X$1,NoSettings_v3!$C$1:$AH$1,0)),"")</f>
        <v>0</v>
      </c>
      <c r="Y788" s="157">
        <f>IFERROR(INDEX(NoSettings_v3!$C$2:$AH$4612,MATCH('EPS 3.1.3'!$B788,NoSettings_v3!$A$2:$A$4612,0),MATCH('EPS 3.1.3'!Y$1,NoSettings_v3!$C$1:$AH$1,0)),"")</f>
        <v>0</v>
      </c>
      <c r="Z788" s="157">
        <f>IFERROR(INDEX(NoSettings_v3!$C$2:$AH$4612,MATCH('EPS 3.1.3'!$B788,NoSettings_v3!$A$2:$A$4612,0),MATCH('EPS 3.1.3'!Z$1,NoSettings_v3!$C$1:$AH$1,0)),"")</f>
        <v>0</v>
      </c>
      <c r="AA788" s="157">
        <f>IFERROR(INDEX(NoSettings_v3!$C$2:$AH$4612,MATCH('EPS 3.1.3'!$B788,NoSettings_v3!$A$2:$A$4612,0),MATCH('EPS 3.1.3'!AA$1,NoSettings_v3!$C$1:$AH$1,0)),"")</f>
        <v>0</v>
      </c>
      <c r="AB788" s="157">
        <f>IFERROR(INDEX(NoSettings_v3!$C$2:$AH$4612,MATCH('EPS 3.1.3'!$B788,NoSettings_v3!$A$2:$A$4612,0),MATCH('EPS 3.1.3'!AB$1,NoSettings_v3!$C$1:$AH$1,0)),"")</f>
        <v>0</v>
      </c>
      <c r="AC788" s="157">
        <f>IFERROR(INDEX(NoSettings_v3!$C$2:$AH$4612,MATCH('EPS 3.1.3'!$B788,NoSettings_v3!$A$2:$A$4612,0),MATCH('EPS 3.1.3'!AC$1,NoSettings_v3!$C$1:$AH$1,0)),"")</f>
        <v>0</v>
      </c>
      <c r="AD788" s="157">
        <f>IFERROR(INDEX(NoSettings_v3!$C$2:$AH$4612,MATCH('EPS 3.1.3'!$B788,NoSettings_v3!$A$2:$A$4612,0),MATCH('EPS 3.1.3'!AD$1,NoSettings_v3!$C$1:$AH$1,0)),"")</f>
        <v>0</v>
      </c>
      <c r="AE788" s="157">
        <f>IFERROR(INDEX(NoSettings_v3!$C$2:$AH$4612,MATCH('EPS 3.1.3'!$B788,NoSettings_v3!$A$2:$A$4612,0),MATCH('EPS 3.1.3'!AE$1,NoSettings_v3!$C$1:$AH$1,0)),"")</f>
        <v>0</v>
      </c>
      <c r="AF788" s="157">
        <f>IFERROR(INDEX(NoSettings_v3!$C$2:$AH$4612,MATCH('EPS 3.1.3'!$B788,NoSettings_v3!$A$2:$A$4612,0),MATCH('EPS 3.1.3'!AF$1,NoSettings_v3!$C$1:$AH$1,0)),"")</f>
        <v>0</v>
      </c>
      <c r="AG788" s="157">
        <f>IFERROR(INDEX(NoSettings_v3!$C$2:$AH$4612,MATCH('EPS 3.1.3'!$B788,NoSettings_v3!$A$2:$A$4612,0),MATCH('EPS 3.1.3'!AG$1,NoSettings_v3!$C$1:$AH$1,0)),"")</f>
        <v>0</v>
      </c>
      <c r="AH788" s="157">
        <f>IFERROR(INDEX(NoSettings_v3!$C$2:$AH$4612,MATCH('EPS 3.1.3'!$B788,NoSettings_v3!$A$2:$A$4612,0),MATCH('EPS 3.1.3'!AH$1,NoSettings_v3!$C$1:$AH$1,0)),"")</f>
        <v>0</v>
      </c>
      <c r="AI788" s="157">
        <f>IFERROR(INDEX(NoSettings_v3!$C$2:$AH$4612,MATCH('EPS 3.1.3'!$B788,NoSettings_v3!$A$2:$A$4612,0),MATCH('EPS 3.1.3'!AI$1,NoSettings_v3!$C$1:$AH$1,0)),"")</f>
        <v>0</v>
      </c>
    </row>
    <row r="789" spans="2:35" x14ac:dyDescent="0.35">
      <c r="B789" s="164" t="s">
        <v>1398</v>
      </c>
      <c r="C789" s="127" t="s">
        <v>964</v>
      </c>
      <c r="D789" s="157">
        <f>IFERROR(INDEX(NoSettings_v3!$C$2:$AH$4612,MATCH('EPS 3.1.3'!$B789,NoSettings_v3!$A$2:$A$4612,0),MATCH('EPS 3.1.3'!D$1,NoSettings_v3!$C$1:$AH$1,0)),"")</f>
        <v>0</v>
      </c>
      <c r="E789" s="157">
        <f>IFERROR(INDEX(NoSettings_v3!$C$2:$AH$4612,MATCH('EPS 3.1.3'!$B789,NoSettings_v3!$A$2:$A$4612,0),MATCH('EPS 3.1.3'!E$1,NoSettings_v3!$C$1:$AH$1,0)),"")</f>
        <v>0</v>
      </c>
      <c r="F789" s="157">
        <f>IFERROR(INDEX(NoSettings_v3!$C$2:$AH$4612,MATCH('EPS 3.1.3'!$B789,NoSettings_v3!$A$2:$A$4612,0),MATCH('EPS 3.1.3'!F$1,NoSettings_v3!$C$1:$AH$1,0)),"")</f>
        <v>0</v>
      </c>
      <c r="G789" s="157">
        <f>IFERROR(INDEX(NoSettings_v3!$C$2:$AH$4612,MATCH('EPS 3.1.3'!$B789,NoSettings_v3!$A$2:$A$4612,0),MATCH('EPS 3.1.3'!G$1,NoSettings_v3!$C$1:$AH$1,0)),"")</f>
        <v>0</v>
      </c>
      <c r="H789" s="157">
        <f>IFERROR(INDEX(NoSettings_v3!$C$2:$AH$4612,MATCH('EPS 3.1.3'!$B789,NoSettings_v3!$A$2:$A$4612,0),MATCH('EPS 3.1.3'!H$1,NoSettings_v3!$C$1:$AH$1,0)),"")</f>
        <v>0</v>
      </c>
      <c r="I789" s="157">
        <f>IFERROR(INDEX(NoSettings_v3!$C$2:$AH$4612,MATCH('EPS 3.1.3'!$B789,NoSettings_v3!$A$2:$A$4612,0),MATCH('EPS 3.1.3'!I$1,NoSettings_v3!$C$1:$AH$1,0)),"")</f>
        <v>0</v>
      </c>
      <c r="J789" s="157">
        <f>IFERROR(INDEX(NoSettings_v3!$C$2:$AH$4612,MATCH('EPS 3.1.3'!$B789,NoSettings_v3!$A$2:$A$4612,0),MATCH('EPS 3.1.3'!J$1,NoSettings_v3!$C$1:$AH$1,0)),"")</f>
        <v>0</v>
      </c>
      <c r="K789" s="157">
        <f>IFERROR(INDEX(NoSettings_v3!$C$2:$AH$4612,MATCH('EPS 3.1.3'!$B789,NoSettings_v3!$A$2:$A$4612,0),MATCH('EPS 3.1.3'!K$1,NoSettings_v3!$C$1:$AH$1,0)),"")</f>
        <v>0</v>
      </c>
      <c r="L789" s="157">
        <f>IFERROR(INDEX(NoSettings_v3!$C$2:$AH$4612,MATCH('EPS 3.1.3'!$B789,NoSettings_v3!$A$2:$A$4612,0),MATCH('EPS 3.1.3'!L$1,NoSettings_v3!$C$1:$AH$1,0)),"")</f>
        <v>0</v>
      </c>
      <c r="M789" s="157">
        <f>IFERROR(INDEX(NoSettings_v3!$C$2:$AH$4612,MATCH('EPS 3.1.3'!$B789,NoSettings_v3!$A$2:$A$4612,0),MATCH('EPS 3.1.3'!M$1,NoSettings_v3!$C$1:$AH$1,0)),"")</f>
        <v>0</v>
      </c>
      <c r="N789" s="157">
        <f>IFERROR(INDEX(NoSettings_v3!$C$2:$AH$4612,MATCH('EPS 3.1.3'!$B789,NoSettings_v3!$A$2:$A$4612,0),MATCH('EPS 3.1.3'!N$1,NoSettings_v3!$C$1:$AH$1,0)),"")</f>
        <v>0</v>
      </c>
      <c r="O789" s="157">
        <f>IFERROR(INDEX(NoSettings_v3!$C$2:$AH$4612,MATCH('EPS 3.1.3'!$B789,NoSettings_v3!$A$2:$A$4612,0),MATCH('EPS 3.1.3'!O$1,NoSettings_v3!$C$1:$AH$1,0)),"")</f>
        <v>0</v>
      </c>
      <c r="P789" s="157">
        <f>IFERROR(INDEX(NoSettings_v3!$C$2:$AH$4612,MATCH('EPS 3.1.3'!$B789,NoSettings_v3!$A$2:$A$4612,0),MATCH('EPS 3.1.3'!P$1,NoSettings_v3!$C$1:$AH$1,0)),"")</f>
        <v>0</v>
      </c>
      <c r="Q789" s="157">
        <f>IFERROR(INDEX(NoSettings_v3!$C$2:$AH$4612,MATCH('EPS 3.1.3'!$B789,NoSettings_v3!$A$2:$A$4612,0),MATCH('EPS 3.1.3'!Q$1,NoSettings_v3!$C$1:$AH$1,0)),"")</f>
        <v>0</v>
      </c>
      <c r="R789" s="157">
        <f>IFERROR(INDEX(NoSettings_v3!$C$2:$AH$4612,MATCH('EPS 3.1.3'!$B789,NoSettings_v3!$A$2:$A$4612,0),MATCH('EPS 3.1.3'!R$1,NoSettings_v3!$C$1:$AH$1,0)),"")</f>
        <v>0</v>
      </c>
      <c r="S789" s="157">
        <f>IFERROR(INDEX(NoSettings_v3!$C$2:$AH$4612,MATCH('EPS 3.1.3'!$B789,NoSettings_v3!$A$2:$A$4612,0),MATCH('EPS 3.1.3'!S$1,NoSettings_v3!$C$1:$AH$1,0)),"")</f>
        <v>0</v>
      </c>
      <c r="T789" s="157">
        <f>IFERROR(INDEX(NoSettings_v3!$C$2:$AH$4612,MATCH('EPS 3.1.3'!$B789,NoSettings_v3!$A$2:$A$4612,0),MATCH('EPS 3.1.3'!T$1,NoSettings_v3!$C$1:$AH$1,0)),"")</f>
        <v>0</v>
      </c>
      <c r="U789" s="157">
        <f>IFERROR(INDEX(NoSettings_v3!$C$2:$AH$4612,MATCH('EPS 3.1.3'!$B789,NoSettings_v3!$A$2:$A$4612,0),MATCH('EPS 3.1.3'!U$1,NoSettings_v3!$C$1:$AH$1,0)),"")</f>
        <v>0</v>
      </c>
      <c r="V789" s="157">
        <f>IFERROR(INDEX(NoSettings_v3!$C$2:$AH$4612,MATCH('EPS 3.1.3'!$B789,NoSettings_v3!$A$2:$A$4612,0),MATCH('EPS 3.1.3'!V$1,NoSettings_v3!$C$1:$AH$1,0)),"")</f>
        <v>0</v>
      </c>
      <c r="W789" s="157">
        <f>IFERROR(INDEX(NoSettings_v3!$C$2:$AH$4612,MATCH('EPS 3.1.3'!$B789,NoSettings_v3!$A$2:$A$4612,0),MATCH('EPS 3.1.3'!W$1,NoSettings_v3!$C$1:$AH$1,0)),"")</f>
        <v>0</v>
      </c>
      <c r="X789" s="157">
        <f>IFERROR(INDEX(NoSettings_v3!$C$2:$AH$4612,MATCH('EPS 3.1.3'!$B789,NoSettings_v3!$A$2:$A$4612,0),MATCH('EPS 3.1.3'!X$1,NoSettings_v3!$C$1:$AH$1,0)),"")</f>
        <v>0</v>
      </c>
      <c r="Y789" s="157">
        <f>IFERROR(INDEX(NoSettings_v3!$C$2:$AH$4612,MATCH('EPS 3.1.3'!$B789,NoSettings_v3!$A$2:$A$4612,0),MATCH('EPS 3.1.3'!Y$1,NoSettings_v3!$C$1:$AH$1,0)),"")</f>
        <v>0</v>
      </c>
      <c r="Z789" s="157">
        <f>IFERROR(INDEX(NoSettings_v3!$C$2:$AH$4612,MATCH('EPS 3.1.3'!$B789,NoSettings_v3!$A$2:$A$4612,0),MATCH('EPS 3.1.3'!Z$1,NoSettings_v3!$C$1:$AH$1,0)),"")</f>
        <v>0</v>
      </c>
      <c r="AA789" s="157">
        <f>IFERROR(INDEX(NoSettings_v3!$C$2:$AH$4612,MATCH('EPS 3.1.3'!$B789,NoSettings_v3!$A$2:$A$4612,0),MATCH('EPS 3.1.3'!AA$1,NoSettings_v3!$C$1:$AH$1,0)),"")</f>
        <v>0</v>
      </c>
      <c r="AB789" s="157">
        <f>IFERROR(INDEX(NoSettings_v3!$C$2:$AH$4612,MATCH('EPS 3.1.3'!$B789,NoSettings_v3!$A$2:$A$4612,0),MATCH('EPS 3.1.3'!AB$1,NoSettings_v3!$C$1:$AH$1,0)),"")</f>
        <v>0</v>
      </c>
      <c r="AC789" s="157">
        <f>IFERROR(INDEX(NoSettings_v3!$C$2:$AH$4612,MATCH('EPS 3.1.3'!$B789,NoSettings_v3!$A$2:$A$4612,0),MATCH('EPS 3.1.3'!AC$1,NoSettings_v3!$C$1:$AH$1,0)),"")</f>
        <v>0</v>
      </c>
      <c r="AD789" s="157">
        <f>IFERROR(INDEX(NoSettings_v3!$C$2:$AH$4612,MATCH('EPS 3.1.3'!$B789,NoSettings_v3!$A$2:$A$4612,0),MATCH('EPS 3.1.3'!AD$1,NoSettings_v3!$C$1:$AH$1,0)),"")</f>
        <v>0</v>
      </c>
      <c r="AE789" s="157">
        <f>IFERROR(INDEX(NoSettings_v3!$C$2:$AH$4612,MATCH('EPS 3.1.3'!$B789,NoSettings_v3!$A$2:$A$4612,0),MATCH('EPS 3.1.3'!AE$1,NoSettings_v3!$C$1:$AH$1,0)),"")</f>
        <v>0</v>
      </c>
      <c r="AF789" s="157">
        <f>IFERROR(INDEX(NoSettings_v3!$C$2:$AH$4612,MATCH('EPS 3.1.3'!$B789,NoSettings_v3!$A$2:$A$4612,0),MATCH('EPS 3.1.3'!AF$1,NoSettings_v3!$C$1:$AH$1,0)),"")</f>
        <v>0</v>
      </c>
      <c r="AG789" s="157">
        <f>IFERROR(INDEX(NoSettings_v3!$C$2:$AH$4612,MATCH('EPS 3.1.3'!$B789,NoSettings_v3!$A$2:$A$4612,0),MATCH('EPS 3.1.3'!AG$1,NoSettings_v3!$C$1:$AH$1,0)),"")</f>
        <v>0</v>
      </c>
      <c r="AH789" s="157">
        <f>IFERROR(INDEX(NoSettings_v3!$C$2:$AH$4612,MATCH('EPS 3.1.3'!$B789,NoSettings_v3!$A$2:$A$4612,0),MATCH('EPS 3.1.3'!AH$1,NoSettings_v3!$C$1:$AH$1,0)),"")</f>
        <v>0</v>
      </c>
      <c r="AI789" s="157">
        <f>IFERROR(INDEX(NoSettings_v3!$C$2:$AH$4612,MATCH('EPS 3.1.3'!$B789,NoSettings_v3!$A$2:$A$4612,0),MATCH('EPS 3.1.3'!AI$1,NoSettings_v3!$C$1:$AH$1,0)),"")</f>
        <v>0</v>
      </c>
    </row>
    <row r="790" spans="2:35" x14ac:dyDescent="0.35">
      <c r="B790" s="164" t="s">
        <v>1399</v>
      </c>
      <c r="C790" s="127" t="s">
        <v>964</v>
      </c>
      <c r="D790" s="157">
        <f>IFERROR(INDEX(NoSettings_v3!$C$2:$AH$4612,MATCH('EPS 3.1.3'!$B790,NoSettings_v3!$A$2:$A$4612,0),MATCH('EPS 3.1.3'!D$1,NoSettings_v3!$C$1:$AH$1,0)),"")</f>
        <v>0</v>
      </c>
      <c r="E790" s="157">
        <f>IFERROR(INDEX(NoSettings_v3!$C$2:$AH$4612,MATCH('EPS 3.1.3'!$B790,NoSettings_v3!$A$2:$A$4612,0),MATCH('EPS 3.1.3'!E$1,NoSettings_v3!$C$1:$AH$1,0)),"")</f>
        <v>0</v>
      </c>
      <c r="F790" s="157">
        <f>IFERROR(INDEX(NoSettings_v3!$C$2:$AH$4612,MATCH('EPS 3.1.3'!$B790,NoSettings_v3!$A$2:$A$4612,0),MATCH('EPS 3.1.3'!F$1,NoSettings_v3!$C$1:$AH$1,0)),"")</f>
        <v>0</v>
      </c>
      <c r="G790" s="157">
        <f>IFERROR(INDEX(NoSettings_v3!$C$2:$AH$4612,MATCH('EPS 3.1.3'!$B790,NoSettings_v3!$A$2:$A$4612,0),MATCH('EPS 3.1.3'!G$1,NoSettings_v3!$C$1:$AH$1,0)),"")</f>
        <v>0</v>
      </c>
      <c r="H790" s="157">
        <f>IFERROR(INDEX(NoSettings_v3!$C$2:$AH$4612,MATCH('EPS 3.1.3'!$B790,NoSettings_v3!$A$2:$A$4612,0),MATCH('EPS 3.1.3'!H$1,NoSettings_v3!$C$1:$AH$1,0)),"")</f>
        <v>0</v>
      </c>
      <c r="I790" s="157">
        <f>IFERROR(INDEX(NoSettings_v3!$C$2:$AH$4612,MATCH('EPS 3.1.3'!$B790,NoSettings_v3!$A$2:$A$4612,0),MATCH('EPS 3.1.3'!I$1,NoSettings_v3!$C$1:$AH$1,0)),"")</f>
        <v>0</v>
      </c>
      <c r="J790" s="157">
        <f>IFERROR(INDEX(NoSettings_v3!$C$2:$AH$4612,MATCH('EPS 3.1.3'!$B790,NoSettings_v3!$A$2:$A$4612,0),MATCH('EPS 3.1.3'!J$1,NoSettings_v3!$C$1:$AH$1,0)),"")</f>
        <v>0</v>
      </c>
      <c r="K790" s="157">
        <f>IFERROR(INDEX(NoSettings_v3!$C$2:$AH$4612,MATCH('EPS 3.1.3'!$B790,NoSettings_v3!$A$2:$A$4612,0),MATCH('EPS 3.1.3'!K$1,NoSettings_v3!$C$1:$AH$1,0)),"")</f>
        <v>0</v>
      </c>
      <c r="L790" s="157">
        <f>IFERROR(INDEX(NoSettings_v3!$C$2:$AH$4612,MATCH('EPS 3.1.3'!$B790,NoSettings_v3!$A$2:$A$4612,0),MATCH('EPS 3.1.3'!L$1,NoSettings_v3!$C$1:$AH$1,0)),"")</f>
        <v>0</v>
      </c>
      <c r="M790" s="157">
        <f>IFERROR(INDEX(NoSettings_v3!$C$2:$AH$4612,MATCH('EPS 3.1.3'!$B790,NoSettings_v3!$A$2:$A$4612,0),MATCH('EPS 3.1.3'!M$1,NoSettings_v3!$C$1:$AH$1,0)),"")</f>
        <v>0</v>
      </c>
      <c r="N790" s="157">
        <f>IFERROR(INDEX(NoSettings_v3!$C$2:$AH$4612,MATCH('EPS 3.1.3'!$B790,NoSettings_v3!$A$2:$A$4612,0),MATCH('EPS 3.1.3'!N$1,NoSettings_v3!$C$1:$AH$1,0)),"")</f>
        <v>0</v>
      </c>
      <c r="O790" s="157">
        <f>IFERROR(INDEX(NoSettings_v3!$C$2:$AH$4612,MATCH('EPS 3.1.3'!$B790,NoSettings_v3!$A$2:$A$4612,0),MATCH('EPS 3.1.3'!O$1,NoSettings_v3!$C$1:$AH$1,0)),"")</f>
        <v>0</v>
      </c>
      <c r="P790" s="157">
        <f>IFERROR(INDEX(NoSettings_v3!$C$2:$AH$4612,MATCH('EPS 3.1.3'!$B790,NoSettings_v3!$A$2:$A$4612,0),MATCH('EPS 3.1.3'!P$1,NoSettings_v3!$C$1:$AH$1,0)),"")</f>
        <v>0</v>
      </c>
      <c r="Q790" s="157">
        <f>IFERROR(INDEX(NoSettings_v3!$C$2:$AH$4612,MATCH('EPS 3.1.3'!$B790,NoSettings_v3!$A$2:$A$4612,0),MATCH('EPS 3.1.3'!Q$1,NoSettings_v3!$C$1:$AH$1,0)),"")</f>
        <v>0</v>
      </c>
      <c r="R790" s="157">
        <f>IFERROR(INDEX(NoSettings_v3!$C$2:$AH$4612,MATCH('EPS 3.1.3'!$B790,NoSettings_v3!$A$2:$A$4612,0),MATCH('EPS 3.1.3'!R$1,NoSettings_v3!$C$1:$AH$1,0)),"")</f>
        <v>0</v>
      </c>
      <c r="S790" s="157">
        <f>IFERROR(INDEX(NoSettings_v3!$C$2:$AH$4612,MATCH('EPS 3.1.3'!$B790,NoSettings_v3!$A$2:$A$4612,0),MATCH('EPS 3.1.3'!S$1,NoSettings_v3!$C$1:$AH$1,0)),"")</f>
        <v>0</v>
      </c>
      <c r="T790" s="157">
        <f>IFERROR(INDEX(NoSettings_v3!$C$2:$AH$4612,MATCH('EPS 3.1.3'!$B790,NoSettings_v3!$A$2:$A$4612,0),MATCH('EPS 3.1.3'!T$1,NoSettings_v3!$C$1:$AH$1,0)),"")</f>
        <v>0</v>
      </c>
      <c r="U790" s="157">
        <f>IFERROR(INDEX(NoSettings_v3!$C$2:$AH$4612,MATCH('EPS 3.1.3'!$B790,NoSettings_v3!$A$2:$A$4612,0),MATCH('EPS 3.1.3'!U$1,NoSettings_v3!$C$1:$AH$1,0)),"")</f>
        <v>0</v>
      </c>
      <c r="V790" s="157">
        <f>IFERROR(INDEX(NoSettings_v3!$C$2:$AH$4612,MATCH('EPS 3.1.3'!$B790,NoSettings_v3!$A$2:$A$4612,0),MATCH('EPS 3.1.3'!V$1,NoSettings_v3!$C$1:$AH$1,0)),"")</f>
        <v>0</v>
      </c>
      <c r="W790" s="157">
        <f>IFERROR(INDEX(NoSettings_v3!$C$2:$AH$4612,MATCH('EPS 3.1.3'!$B790,NoSettings_v3!$A$2:$A$4612,0),MATCH('EPS 3.1.3'!W$1,NoSettings_v3!$C$1:$AH$1,0)),"")</f>
        <v>0</v>
      </c>
      <c r="X790" s="157">
        <f>IFERROR(INDEX(NoSettings_v3!$C$2:$AH$4612,MATCH('EPS 3.1.3'!$B790,NoSettings_v3!$A$2:$A$4612,0),MATCH('EPS 3.1.3'!X$1,NoSettings_v3!$C$1:$AH$1,0)),"")</f>
        <v>0</v>
      </c>
      <c r="Y790" s="157">
        <f>IFERROR(INDEX(NoSettings_v3!$C$2:$AH$4612,MATCH('EPS 3.1.3'!$B790,NoSettings_v3!$A$2:$A$4612,0),MATCH('EPS 3.1.3'!Y$1,NoSettings_v3!$C$1:$AH$1,0)),"")</f>
        <v>0</v>
      </c>
      <c r="Z790" s="157">
        <f>IFERROR(INDEX(NoSettings_v3!$C$2:$AH$4612,MATCH('EPS 3.1.3'!$B790,NoSettings_v3!$A$2:$A$4612,0),MATCH('EPS 3.1.3'!Z$1,NoSettings_v3!$C$1:$AH$1,0)),"")</f>
        <v>0</v>
      </c>
      <c r="AA790" s="157">
        <f>IFERROR(INDEX(NoSettings_v3!$C$2:$AH$4612,MATCH('EPS 3.1.3'!$B790,NoSettings_v3!$A$2:$A$4612,0),MATCH('EPS 3.1.3'!AA$1,NoSettings_v3!$C$1:$AH$1,0)),"")</f>
        <v>0</v>
      </c>
      <c r="AB790" s="157">
        <f>IFERROR(INDEX(NoSettings_v3!$C$2:$AH$4612,MATCH('EPS 3.1.3'!$B790,NoSettings_v3!$A$2:$A$4612,0),MATCH('EPS 3.1.3'!AB$1,NoSettings_v3!$C$1:$AH$1,0)),"")</f>
        <v>0</v>
      </c>
      <c r="AC790" s="157">
        <f>IFERROR(INDEX(NoSettings_v3!$C$2:$AH$4612,MATCH('EPS 3.1.3'!$B790,NoSettings_v3!$A$2:$A$4612,0),MATCH('EPS 3.1.3'!AC$1,NoSettings_v3!$C$1:$AH$1,0)),"")</f>
        <v>0</v>
      </c>
      <c r="AD790" s="157">
        <f>IFERROR(INDEX(NoSettings_v3!$C$2:$AH$4612,MATCH('EPS 3.1.3'!$B790,NoSettings_v3!$A$2:$A$4612,0),MATCH('EPS 3.1.3'!AD$1,NoSettings_v3!$C$1:$AH$1,0)),"")</f>
        <v>0</v>
      </c>
      <c r="AE790" s="157">
        <f>IFERROR(INDEX(NoSettings_v3!$C$2:$AH$4612,MATCH('EPS 3.1.3'!$B790,NoSettings_v3!$A$2:$A$4612,0),MATCH('EPS 3.1.3'!AE$1,NoSettings_v3!$C$1:$AH$1,0)),"")</f>
        <v>0</v>
      </c>
      <c r="AF790" s="157">
        <f>IFERROR(INDEX(NoSettings_v3!$C$2:$AH$4612,MATCH('EPS 3.1.3'!$B790,NoSettings_v3!$A$2:$A$4612,0),MATCH('EPS 3.1.3'!AF$1,NoSettings_v3!$C$1:$AH$1,0)),"")</f>
        <v>0</v>
      </c>
      <c r="AG790" s="157">
        <f>IFERROR(INDEX(NoSettings_v3!$C$2:$AH$4612,MATCH('EPS 3.1.3'!$B790,NoSettings_v3!$A$2:$A$4612,0),MATCH('EPS 3.1.3'!AG$1,NoSettings_v3!$C$1:$AH$1,0)),"")</f>
        <v>0</v>
      </c>
      <c r="AH790" s="157">
        <f>IFERROR(INDEX(NoSettings_v3!$C$2:$AH$4612,MATCH('EPS 3.1.3'!$B790,NoSettings_v3!$A$2:$A$4612,0),MATCH('EPS 3.1.3'!AH$1,NoSettings_v3!$C$1:$AH$1,0)),"")</f>
        <v>0</v>
      </c>
      <c r="AI790" s="157">
        <f>IFERROR(INDEX(NoSettings_v3!$C$2:$AH$4612,MATCH('EPS 3.1.3'!$B790,NoSettings_v3!$A$2:$A$4612,0),MATCH('EPS 3.1.3'!AI$1,NoSettings_v3!$C$1:$AH$1,0)),"")</f>
        <v>0</v>
      </c>
    </row>
    <row r="791" spans="2:35" x14ac:dyDescent="0.35">
      <c r="B791" s="164" t="s">
        <v>1400</v>
      </c>
      <c r="C791" s="127" t="s">
        <v>964</v>
      </c>
      <c r="D791" s="157">
        <f>IFERROR(INDEX(NoSettings_v3!$C$2:$AH$4612,MATCH('EPS 3.1.3'!$B791,NoSettings_v3!$A$2:$A$4612,0),MATCH('EPS 3.1.3'!D$1,NoSettings_v3!$C$1:$AH$1,0)),"")</f>
        <v>0</v>
      </c>
      <c r="E791" s="157">
        <f>IFERROR(INDEX(NoSettings_v3!$C$2:$AH$4612,MATCH('EPS 3.1.3'!$B791,NoSettings_v3!$A$2:$A$4612,0),MATCH('EPS 3.1.3'!E$1,NoSettings_v3!$C$1:$AH$1,0)),"")</f>
        <v>0</v>
      </c>
      <c r="F791" s="157">
        <f>IFERROR(INDEX(NoSettings_v3!$C$2:$AH$4612,MATCH('EPS 3.1.3'!$B791,NoSettings_v3!$A$2:$A$4612,0),MATCH('EPS 3.1.3'!F$1,NoSettings_v3!$C$1:$AH$1,0)),"")</f>
        <v>0</v>
      </c>
      <c r="G791" s="157">
        <f>IFERROR(INDEX(NoSettings_v3!$C$2:$AH$4612,MATCH('EPS 3.1.3'!$B791,NoSettings_v3!$A$2:$A$4612,0),MATCH('EPS 3.1.3'!G$1,NoSettings_v3!$C$1:$AH$1,0)),"")</f>
        <v>0</v>
      </c>
      <c r="H791" s="157">
        <f>IFERROR(INDEX(NoSettings_v3!$C$2:$AH$4612,MATCH('EPS 3.1.3'!$B791,NoSettings_v3!$A$2:$A$4612,0),MATCH('EPS 3.1.3'!H$1,NoSettings_v3!$C$1:$AH$1,0)),"")</f>
        <v>0</v>
      </c>
      <c r="I791" s="157">
        <f>IFERROR(INDEX(NoSettings_v3!$C$2:$AH$4612,MATCH('EPS 3.1.3'!$B791,NoSettings_v3!$A$2:$A$4612,0),MATCH('EPS 3.1.3'!I$1,NoSettings_v3!$C$1:$AH$1,0)),"")</f>
        <v>0</v>
      </c>
      <c r="J791" s="157">
        <f>IFERROR(INDEX(NoSettings_v3!$C$2:$AH$4612,MATCH('EPS 3.1.3'!$B791,NoSettings_v3!$A$2:$A$4612,0),MATCH('EPS 3.1.3'!J$1,NoSettings_v3!$C$1:$AH$1,0)),"")</f>
        <v>0</v>
      </c>
      <c r="K791" s="157">
        <f>IFERROR(INDEX(NoSettings_v3!$C$2:$AH$4612,MATCH('EPS 3.1.3'!$B791,NoSettings_v3!$A$2:$A$4612,0),MATCH('EPS 3.1.3'!K$1,NoSettings_v3!$C$1:$AH$1,0)),"")</f>
        <v>0</v>
      </c>
      <c r="L791" s="157">
        <f>IFERROR(INDEX(NoSettings_v3!$C$2:$AH$4612,MATCH('EPS 3.1.3'!$B791,NoSettings_v3!$A$2:$A$4612,0),MATCH('EPS 3.1.3'!L$1,NoSettings_v3!$C$1:$AH$1,0)),"")</f>
        <v>0</v>
      </c>
      <c r="M791" s="157">
        <f>IFERROR(INDEX(NoSettings_v3!$C$2:$AH$4612,MATCH('EPS 3.1.3'!$B791,NoSettings_v3!$A$2:$A$4612,0),MATCH('EPS 3.1.3'!M$1,NoSettings_v3!$C$1:$AH$1,0)),"")</f>
        <v>0</v>
      </c>
      <c r="N791" s="157">
        <f>IFERROR(INDEX(NoSettings_v3!$C$2:$AH$4612,MATCH('EPS 3.1.3'!$B791,NoSettings_v3!$A$2:$A$4612,0),MATCH('EPS 3.1.3'!N$1,NoSettings_v3!$C$1:$AH$1,0)),"")</f>
        <v>0</v>
      </c>
      <c r="O791" s="157">
        <f>IFERROR(INDEX(NoSettings_v3!$C$2:$AH$4612,MATCH('EPS 3.1.3'!$B791,NoSettings_v3!$A$2:$A$4612,0),MATCH('EPS 3.1.3'!O$1,NoSettings_v3!$C$1:$AH$1,0)),"")</f>
        <v>0</v>
      </c>
      <c r="P791" s="157">
        <f>IFERROR(INDEX(NoSettings_v3!$C$2:$AH$4612,MATCH('EPS 3.1.3'!$B791,NoSettings_v3!$A$2:$A$4612,0),MATCH('EPS 3.1.3'!P$1,NoSettings_v3!$C$1:$AH$1,0)),"")</f>
        <v>0</v>
      </c>
      <c r="Q791" s="157">
        <f>IFERROR(INDEX(NoSettings_v3!$C$2:$AH$4612,MATCH('EPS 3.1.3'!$B791,NoSettings_v3!$A$2:$A$4612,0),MATCH('EPS 3.1.3'!Q$1,NoSettings_v3!$C$1:$AH$1,0)),"")</f>
        <v>0</v>
      </c>
      <c r="R791" s="157">
        <f>IFERROR(INDEX(NoSettings_v3!$C$2:$AH$4612,MATCH('EPS 3.1.3'!$B791,NoSettings_v3!$A$2:$A$4612,0),MATCH('EPS 3.1.3'!R$1,NoSettings_v3!$C$1:$AH$1,0)),"")</f>
        <v>0</v>
      </c>
      <c r="S791" s="157">
        <f>IFERROR(INDEX(NoSettings_v3!$C$2:$AH$4612,MATCH('EPS 3.1.3'!$B791,NoSettings_v3!$A$2:$A$4612,0),MATCH('EPS 3.1.3'!S$1,NoSettings_v3!$C$1:$AH$1,0)),"")</f>
        <v>0</v>
      </c>
      <c r="T791" s="157">
        <f>IFERROR(INDEX(NoSettings_v3!$C$2:$AH$4612,MATCH('EPS 3.1.3'!$B791,NoSettings_v3!$A$2:$A$4612,0),MATCH('EPS 3.1.3'!T$1,NoSettings_v3!$C$1:$AH$1,0)),"")</f>
        <v>0</v>
      </c>
      <c r="U791" s="157">
        <f>IFERROR(INDEX(NoSettings_v3!$C$2:$AH$4612,MATCH('EPS 3.1.3'!$B791,NoSettings_v3!$A$2:$A$4612,0),MATCH('EPS 3.1.3'!U$1,NoSettings_v3!$C$1:$AH$1,0)),"")</f>
        <v>0</v>
      </c>
      <c r="V791" s="157">
        <f>IFERROR(INDEX(NoSettings_v3!$C$2:$AH$4612,MATCH('EPS 3.1.3'!$B791,NoSettings_v3!$A$2:$A$4612,0),MATCH('EPS 3.1.3'!V$1,NoSettings_v3!$C$1:$AH$1,0)),"")</f>
        <v>0</v>
      </c>
      <c r="W791" s="157">
        <f>IFERROR(INDEX(NoSettings_v3!$C$2:$AH$4612,MATCH('EPS 3.1.3'!$B791,NoSettings_v3!$A$2:$A$4612,0),MATCH('EPS 3.1.3'!W$1,NoSettings_v3!$C$1:$AH$1,0)),"")</f>
        <v>0</v>
      </c>
      <c r="X791" s="157">
        <f>IFERROR(INDEX(NoSettings_v3!$C$2:$AH$4612,MATCH('EPS 3.1.3'!$B791,NoSettings_v3!$A$2:$A$4612,0),MATCH('EPS 3.1.3'!X$1,NoSettings_v3!$C$1:$AH$1,0)),"")</f>
        <v>0</v>
      </c>
      <c r="Y791" s="157">
        <f>IFERROR(INDEX(NoSettings_v3!$C$2:$AH$4612,MATCH('EPS 3.1.3'!$B791,NoSettings_v3!$A$2:$A$4612,0),MATCH('EPS 3.1.3'!Y$1,NoSettings_v3!$C$1:$AH$1,0)),"")</f>
        <v>0</v>
      </c>
      <c r="Z791" s="157">
        <f>IFERROR(INDEX(NoSettings_v3!$C$2:$AH$4612,MATCH('EPS 3.1.3'!$B791,NoSettings_v3!$A$2:$A$4612,0),MATCH('EPS 3.1.3'!Z$1,NoSettings_v3!$C$1:$AH$1,0)),"")</f>
        <v>0</v>
      </c>
      <c r="AA791" s="157">
        <f>IFERROR(INDEX(NoSettings_v3!$C$2:$AH$4612,MATCH('EPS 3.1.3'!$B791,NoSettings_v3!$A$2:$A$4612,0),MATCH('EPS 3.1.3'!AA$1,NoSettings_v3!$C$1:$AH$1,0)),"")</f>
        <v>0</v>
      </c>
      <c r="AB791" s="157">
        <f>IFERROR(INDEX(NoSettings_v3!$C$2:$AH$4612,MATCH('EPS 3.1.3'!$B791,NoSettings_v3!$A$2:$A$4612,0),MATCH('EPS 3.1.3'!AB$1,NoSettings_v3!$C$1:$AH$1,0)),"")</f>
        <v>0</v>
      </c>
      <c r="AC791" s="157">
        <f>IFERROR(INDEX(NoSettings_v3!$C$2:$AH$4612,MATCH('EPS 3.1.3'!$B791,NoSettings_v3!$A$2:$A$4612,0),MATCH('EPS 3.1.3'!AC$1,NoSettings_v3!$C$1:$AH$1,0)),"")</f>
        <v>0</v>
      </c>
      <c r="AD791" s="157">
        <f>IFERROR(INDEX(NoSettings_v3!$C$2:$AH$4612,MATCH('EPS 3.1.3'!$B791,NoSettings_v3!$A$2:$A$4612,0),MATCH('EPS 3.1.3'!AD$1,NoSettings_v3!$C$1:$AH$1,0)),"")</f>
        <v>0</v>
      </c>
      <c r="AE791" s="157">
        <f>IFERROR(INDEX(NoSettings_v3!$C$2:$AH$4612,MATCH('EPS 3.1.3'!$B791,NoSettings_v3!$A$2:$A$4612,0),MATCH('EPS 3.1.3'!AE$1,NoSettings_v3!$C$1:$AH$1,0)),"")</f>
        <v>0</v>
      </c>
      <c r="AF791" s="157">
        <f>IFERROR(INDEX(NoSettings_v3!$C$2:$AH$4612,MATCH('EPS 3.1.3'!$B791,NoSettings_v3!$A$2:$A$4612,0),MATCH('EPS 3.1.3'!AF$1,NoSettings_v3!$C$1:$AH$1,0)),"")</f>
        <v>0</v>
      </c>
      <c r="AG791" s="157">
        <f>IFERROR(INDEX(NoSettings_v3!$C$2:$AH$4612,MATCH('EPS 3.1.3'!$B791,NoSettings_v3!$A$2:$A$4612,0),MATCH('EPS 3.1.3'!AG$1,NoSettings_v3!$C$1:$AH$1,0)),"")</f>
        <v>0</v>
      </c>
      <c r="AH791" s="157">
        <f>IFERROR(INDEX(NoSettings_v3!$C$2:$AH$4612,MATCH('EPS 3.1.3'!$B791,NoSettings_v3!$A$2:$A$4612,0),MATCH('EPS 3.1.3'!AH$1,NoSettings_v3!$C$1:$AH$1,0)),"")</f>
        <v>0</v>
      </c>
      <c r="AI791" s="157">
        <f>IFERROR(INDEX(NoSettings_v3!$C$2:$AH$4612,MATCH('EPS 3.1.3'!$B791,NoSettings_v3!$A$2:$A$4612,0),MATCH('EPS 3.1.3'!AI$1,NoSettings_v3!$C$1:$AH$1,0)),"")</f>
        <v>0</v>
      </c>
    </row>
    <row r="792" spans="2:35" x14ac:dyDescent="0.35">
      <c r="B792" s="164" t="s">
        <v>774</v>
      </c>
      <c r="C792" s="127" t="s">
        <v>964</v>
      </c>
      <c r="D792" s="157">
        <f>IFERROR(INDEX(NoSettings_v3!$C$2:$AH$4612,MATCH('EPS 3.1.3'!$B792,NoSettings_v3!$A$2:$A$4612,0),MATCH('EPS 3.1.3'!D$1,NoSettings_v3!$C$1:$AH$1,0)),"")</f>
        <v>0</v>
      </c>
      <c r="E792" s="157">
        <f>IFERROR(INDEX(NoSettings_v3!$C$2:$AH$4612,MATCH('EPS 3.1.3'!$B792,NoSettings_v3!$A$2:$A$4612,0),MATCH('EPS 3.1.3'!E$1,NoSettings_v3!$C$1:$AH$1,0)),"")</f>
        <v>0</v>
      </c>
      <c r="F792" s="157">
        <f>IFERROR(INDEX(NoSettings_v3!$C$2:$AH$4612,MATCH('EPS 3.1.3'!$B792,NoSettings_v3!$A$2:$A$4612,0),MATCH('EPS 3.1.3'!F$1,NoSettings_v3!$C$1:$AH$1,0)),"")</f>
        <v>0</v>
      </c>
      <c r="G792" s="157">
        <f>IFERROR(INDEX(NoSettings_v3!$C$2:$AH$4612,MATCH('EPS 3.1.3'!$B792,NoSettings_v3!$A$2:$A$4612,0),MATCH('EPS 3.1.3'!G$1,NoSettings_v3!$C$1:$AH$1,0)),"")</f>
        <v>0</v>
      </c>
      <c r="H792" s="157">
        <f>IFERROR(INDEX(NoSettings_v3!$C$2:$AH$4612,MATCH('EPS 3.1.3'!$B792,NoSettings_v3!$A$2:$A$4612,0),MATCH('EPS 3.1.3'!H$1,NoSettings_v3!$C$1:$AH$1,0)),"")</f>
        <v>0</v>
      </c>
      <c r="I792" s="157">
        <f>IFERROR(INDEX(NoSettings_v3!$C$2:$AH$4612,MATCH('EPS 3.1.3'!$B792,NoSettings_v3!$A$2:$A$4612,0),MATCH('EPS 3.1.3'!I$1,NoSettings_v3!$C$1:$AH$1,0)),"")</f>
        <v>0</v>
      </c>
      <c r="J792" s="157">
        <f>IFERROR(INDEX(NoSettings_v3!$C$2:$AH$4612,MATCH('EPS 3.1.3'!$B792,NoSettings_v3!$A$2:$A$4612,0),MATCH('EPS 3.1.3'!J$1,NoSettings_v3!$C$1:$AH$1,0)),"")</f>
        <v>0</v>
      </c>
      <c r="K792" s="157">
        <f>IFERROR(INDEX(NoSettings_v3!$C$2:$AH$4612,MATCH('EPS 3.1.3'!$B792,NoSettings_v3!$A$2:$A$4612,0),MATCH('EPS 3.1.3'!K$1,NoSettings_v3!$C$1:$AH$1,0)),"")</f>
        <v>0</v>
      </c>
      <c r="L792" s="157">
        <f>IFERROR(INDEX(NoSettings_v3!$C$2:$AH$4612,MATCH('EPS 3.1.3'!$B792,NoSettings_v3!$A$2:$A$4612,0),MATCH('EPS 3.1.3'!L$1,NoSettings_v3!$C$1:$AH$1,0)),"")</f>
        <v>0</v>
      </c>
      <c r="M792" s="157">
        <f>IFERROR(INDEX(NoSettings_v3!$C$2:$AH$4612,MATCH('EPS 3.1.3'!$B792,NoSettings_v3!$A$2:$A$4612,0),MATCH('EPS 3.1.3'!M$1,NoSettings_v3!$C$1:$AH$1,0)),"")</f>
        <v>0</v>
      </c>
      <c r="N792" s="157">
        <f>IFERROR(INDEX(NoSettings_v3!$C$2:$AH$4612,MATCH('EPS 3.1.3'!$B792,NoSettings_v3!$A$2:$A$4612,0),MATCH('EPS 3.1.3'!N$1,NoSettings_v3!$C$1:$AH$1,0)),"")</f>
        <v>0</v>
      </c>
      <c r="O792" s="157">
        <f>IFERROR(INDEX(NoSettings_v3!$C$2:$AH$4612,MATCH('EPS 3.1.3'!$B792,NoSettings_v3!$A$2:$A$4612,0),MATCH('EPS 3.1.3'!O$1,NoSettings_v3!$C$1:$AH$1,0)),"")</f>
        <v>0</v>
      </c>
      <c r="P792" s="157">
        <f>IFERROR(INDEX(NoSettings_v3!$C$2:$AH$4612,MATCH('EPS 3.1.3'!$B792,NoSettings_v3!$A$2:$A$4612,0),MATCH('EPS 3.1.3'!P$1,NoSettings_v3!$C$1:$AH$1,0)),"")</f>
        <v>0</v>
      </c>
      <c r="Q792" s="157">
        <f>IFERROR(INDEX(NoSettings_v3!$C$2:$AH$4612,MATCH('EPS 3.1.3'!$B792,NoSettings_v3!$A$2:$A$4612,0),MATCH('EPS 3.1.3'!Q$1,NoSettings_v3!$C$1:$AH$1,0)),"")</f>
        <v>0</v>
      </c>
      <c r="R792" s="157">
        <f>IFERROR(INDEX(NoSettings_v3!$C$2:$AH$4612,MATCH('EPS 3.1.3'!$B792,NoSettings_v3!$A$2:$A$4612,0),MATCH('EPS 3.1.3'!R$1,NoSettings_v3!$C$1:$AH$1,0)),"")</f>
        <v>0</v>
      </c>
      <c r="S792" s="157">
        <f>IFERROR(INDEX(NoSettings_v3!$C$2:$AH$4612,MATCH('EPS 3.1.3'!$B792,NoSettings_v3!$A$2:$A$4612,0),MATCH('EPS 3.1.3'!S$1,NoSettings_v3!$C$1:$AH$1,0)),"")</f>
        <v>0</v>
      </c>
      <c r="T792" s="157">
        <f>IFERROR(INDEX(NoSettings_v3!$C$2:$AH$4612,MATCH('EPS 3.1.3'!$B792,NoSettings_v3!$A$2:$A$4612,0),MATCH('EPS 3.1.3'!T$1,NoSettings_v3!$C$1:$AH$1,0)),"")</f>
        <v>0</v>
      </c>
      <c r="U792" s="157">
        <f>IFERROR(INDEX(NoSettings_v3!$C$2:$AH$4612,MATCH('EPS 3.1.3'!$B792,NoSettings_v3!$A$2:$A$4612,0),MATCH('EPS 3.1.3'!U$1,NoSettings_v3!$C$1:$AH$1,0)),"")</f>
        <v>0</v>
      </c>
      <c r="V792" s="157">
        <f>IFERROR(INDEX(NoSettings_v3!$C$2:$AH$4612,MATCH('EPS 3.1.3'!$B792,NoSettings_v3!$A$2:$A$4612,0),MATCH('EPS 3.1.3'!V$1,NoSettings_v3!$C$1:$AH$1,0)),"")</f>
        <v>0</v>
      </c>
      <c r="W792" s="157">
        <f>IFERROR(INDEX(NoSettings_v3!$C$2:$AH$4612,MATCH('EPS 3.1.3'!$B792,NoSettings_v3!$A$2:$A$4612,0),MATCH('EPS 3.1.3'!W$1,NoSettings_v3!$C$1:$AH$1,0)),"")</f>
        <v>0</v>
      </c>
      <c r="X792" s="157">
        <f>IFERROR(INDEX(NoSettings_v3!$C$2:$AH$4612,MATCH('EPS 3.1.3'!$B792,NoSettings_v3!$A$2:$A$4612,0),MATCH('EPS 3.1.3'!X$1,NoSettings_v3!$C$1:$AH$1,0)),"")</f>
        <v>0</v>
      </c>
      <c r="Y792" s="157">
        <f>IFERROR(INDEX(NoSettings_v3!$C$2:$AH$4612,MATCH('EPS 3.1.3'!$B792,NoSettings_v3!$A$2:$A$4612,0),MATCH('EPS 3.1.3'!Y$1,NoSettings_v3!$C$1:$AH$1,0)),"")</f>
        <v>0</v>
      </c>
      <c r="Z792" s="157">
        <f>IFERROR(INDEX(NoSettings_v3!$C$2:$AH$4612,MATCH('EPS 3.1.3'!$B792,NoSettings_v3!$A$2:$A$4612,0),MATCH('EPS 3.1.3'!Z$1,NoSettings_v3!$C$1:$AH$1,0)),"")</f>
        <v>0</v>
      </c>
      <c r="AA792" s="157">
        <f>IFERROR(INDEX(NoSettings_v3!$C$2:$AH$4612,MATCH('EPS 3.1.3'!$B792,NoSettings_v3!$A$2:$A$4612,0),MATCH('EPS 3.1.3'!AA$1,NoSettings_v3!$C$1:$AH$1,0)),"")</f>
        <v>0</v>
      </c>
      <c r="AB792" s="157">
        <f>IFERROR(INDEX(NoSettings_v3!$C$2:$AH$4612,MATCH('EPS 3.1.3'!$B792,NoSettings_v3!$A$2:$A$4612,0),MATCH('EPS 3.1.3'!AB$1,NoSettings_v3!$C$1:$AH$1,0)),"")</f>
        <v>0</v>
      </c>
      <c r="AC792" s="157">
        <f>IFERROR(INDEX(NoSettings_v3!$C$2:$AH$4612,MATCH('EPS 3.1.3'!$B792,NoSettings_v3!$A$2:$A$4612,0),MATCH('EPS 3.1.3'!AC$1,NoSettings_v3!$C$1:$AH$1,0)),"")</f>
        <v>0</v>
      </c>
      <c r="AD792" s="157">
        <f>IFERROR(INDEX(NoSettings_v3!$C$2:$AH$4612,MATCH('EPS 3.1.3'!$B792,NoSettings_v3!$A$2:$A$4612,0),MATCH('EPS 3.1.3'!AD$1,NoSettings_v3!$C$1:$AH$1,0)),"")</f>
        <v>0</v>
      </c>
      <c r="AE792" s="157">
        <f>IFERROR(INDEX(NoSettings_v3!$C$2:$AH$4612,MATCH('EPS 3.1.3'!$B792,NoSettings_v3!$A$2:$A$4612,0),MATCH('EPS 3.1.3'!AE$1,NoSettings_v3!$C$1:$AH$1,0)),"")</f>
        <v>0</v>
      </c>
      <c r="AF792" s="157">
        <f>IFERROR(INDEX(NoSettings_v3!$C$2:$AH$4612,MATCH('EPS 3.1.3'!$B792,NoSettings_v3!$A$2:$A$4612,0),MATCH('EPS 3.1.3'!AF$1,NoSettings_v3!$C$1:$AH$1,0)),"")</f>
        <v>0</v>
      </c>
      <c r="AG792" s="157">
        <f>IFERROR(INDEX(NoSettings_v3!$C$2:$AH$4612,MATCH('EPS 3.1.3'!$B792,NoSettings_v3!$A$2:$A$4612,0),MATCH('EPS 3.1.3'!AG$1,NoSettings_v3!$C$1:$AH$1,0)),"")</f>
        <v>0</v>
      </c>
      <c r="AH792" s="157">
        <f>IFERROR(INDEX(NoSettings_v3!$C$2:$AH$4612,MATCH('EPS 3.1.3'!$B792,NoSettings_v3!$A$2:$A$4612,0),MATCH('EPS 3.1.3'!AH$1,NoSettings_v3!$C$1:$AH$1,0)),"")</f>
        <v>0</v>
      </c>
      <c r="AI792" s="157">
        <f>IFERROR(INDEX(NoSettings_v3!$C$2:$AH$4612,MATCH('EPS 3.1.3'!$B792,NoSettings_v3!$A$2:$A$4612,0),MATCH('EPS 3.1.3'!AI$1,NoSettings_v3!$C$1:$AH$1,0)),"")</f>
        <v>0</v>
      </c>
    </row>
    <row r="793" spans="2:35" x14ac:dyDescent="0.35">
      <c r="B793" s="164" t="s">
        <v>775</v>
      </c>
      <c r="C793" s="127" t="s">
        <v>964</v>
      </c>
      <c r="D793" s="157">
        <f>IFERROR(INDEX(NoSettings_v3!$C$2:$AH$4612,MATCH('EPS 3.1.3'!$B793,NoSettings_v3!$A$2:$A$4612,0),MATCH('EPS 3.1.3'!D$1,NoSettings_v3!$C$1:$AH$1,0)),"")</f>
        <v>0</v>
      </c>
      <c r="E793" s="157">
        <f>IFERROR(INDEX(NoSettings_v3!$C$2:$AH$4612,MATCH('EPS 3.1.3'!$B793,NoSettings_v3!$A$2:$A$4612,0),MATCH('EPS 3.1.3'!E$1,NoSettings_v3!$C$1:$AH$1,0)),"")</f>
        <v>0</v>
      </c>
      <c r="F793" s="157">
        <f>IFERROR(INDEX(NoSettings_v3!$C$2:$AH$4612,MATCH('EPS 3.1.3'!$B793,NoSettings_v3!$A$2:$A$4612,0),MATCH('EPS 3.1.3'!F$1,NoSettings_v3!$C$1:$AH$1,0)),"")</f>
        <v>0</v>
      </c>
      <c r="G793" s="157">
        <f>IFERROR(INDEX(NoSettings_v3!$C$2:$AH$4612,MATCH('EPS 3.1.3'!$B793,NoSettings_v3!$A$2:$A$4612,0),MATCH('EPS 3.1.3'!G$1,NoSettings_v3!$C$1:$AH$1,0)),"")</f>
        <v>0</v>
      </c>
      <c r="H793" s="157">
        <f>IFERROR(INDEX(NoSettings_v3!$C$2:$AH$4612,MATCH('EPS 3.1.3'!$B793,NoSettings_v3!$A$2:$A$4612,0),MATCH('EPS 3.1.3'!H$1,NoSettings_v3!$C$1:$AH$1,0)),"")</f>
        <v>0</v>
      </c>
      <c r="I793" s="157">
        <f>IFERROR(INDEX(NoSettings_v3!$C$2:$AH$4612,MATCH('EPS 3.1.3'!$B793,NoSettings_v3!$A$2:$A$4612,0),MATCH('EPS 3.1.3'!I$1,NoSettings_v3!$C$1:$AH$1,0)),"")</f>
        <v>0</v>
      </c>
      <c r="J793" s="157">
        <f>IFERROR(INDEX(NoSettings_v3!$C$2:$AH$4612,MATCH('EPS 3.1.3'!$B793,NoSettings_v3!$A$2:$A$4612,0),MATCH('EPS 3.1.3'!J$1,NoSettings_v3!$C$1:$AH$1,0)),"")</f>
        <v>0</v>
      </c>
      <c r="K793" s="157">
        <f>IFERROR(INDEX(NoSettings_v3!$C$2:$AH$4612,MATCH('EPS 3.1.3'!$B793,NoSettings_v3!$A$2:$A$4612,0),MATCH('EPS 3.1.3'!K$1,NoSettings_v3!$C$1:$AH$1,0)),"")</f>
        <v>0</v>
      </c>
      <c r="L793" s="157">
        <f>IFERROR(INDEX(NoSettings_v3!$C$2:$AH$4612,MATCH('EPS 3.1.3'!$B793,NoSettings_v3!$A$2:$A$4612,0),MATCH('EPS 3.1.3'!L$1,NoSettings_v3!$C$1:$AH$1,0)),"")</f>
        <v>0</v>
      </c>
      <c r="M793" s="157">
        <f>IFERROR(INDEX(NoSettings_v3!$C$2:$AH$4612,MATCH('EPS 3.1.3'!$B793,NoSettings_v3!$A$2:$A$4612,0),MATCH('EPS 3.1.3'!M$1,NoSettings_v3!$C$1:$AH$1,0)),"")</f>
        <v>0</v>
      </c>
      <c r="N793" s="157">
        <f>IFERROR(INDEX(NoSettings_v3!$C$2:$AH$4612,MATCH('EPS 3.1.3'!$B793,NoSettings_v3!$A$2:$A$4612,0),MATCH('EPS 3.1.3'!N$1,NoSettings_v3!$C$1:$AH$1,0)),"")</f>
        <v>0</v>
      </c>
      <c r="O793" s="157">
        <f>IFERROR(INDEX(NoSettings_v3!$C$2:$AH$4612,MATCH('EPS 3.1.3'!$B793,NoSettings_v3!$A$2:$A$4612,0),MATCH('EPS 3.1.3'!O$1,NoSettings_v3!$C$1:$AH$1,0)),"")</f>
        <v>0</v>
      </c>
      <c r="P793" s="157">
        <f>IFERROR(INDEX(NoSettings_v3!$C$2:$AH$4612,MATCH('EPS 3.1.3'!$B793,NoSettings_v3!$A$2:$A$4612,0),MATCH('EPS 3.1.3'!P$1,NoSettings_v3!$C$1:$AH$1,0)),"")</f>
        <v>0</v>
      </c>
      <c r="Q793" s="157">
        <f>IFERROR(INDEX(NoSettings_v3!$C$2:$AH$4612,MATCH('EPS 3.1.3'!$B793,NoSettings_v3!$A$2:$A$4612,0),MATCH('EPS 3.1.3'!Q$1,NoSettings_v3!$C$1:$AH$1,0)),"")</f>
        <v>0</v>
      </c>
      <c r="R793" s="157">
        <f>IFERROR(INDEX(NoSettings_v3!$C$2:$AH$4612,MATCH('EPS 3.1.3'!$B793,NoSettings_v3!$A$2:$A$4612,0),MATCH('EPS 3.1.3'!R$1,NoSettings_v3!$C$1:$AH$1,0)),"")</f>
        <v>0</v>
      </c>
      <c r="S793" s="157">
        <f>IFERROR(INDEX(NoSettings_v3!$C$2:$AH$4612,MATCH('EPS 3.1.3'!$B793,NoSettings_v3!$A$2:$A$4612,0),MATCH('EPS 3.1.3'!S$1,NoSettings_v3!$C$1:$AH$1,0)),"")</f>
        <v>0</v>
      </c>
      <c r="T793" s="157">
        <f>IFERROR(INDEX(NoSettings_v3!$C$2:$AH$4612,MATCH('EPS 3.1.3'!$B793,NoSettings_v3!$A$2:$A$4612,0),MATCH('EPS 3.1.3'!T$1,NoSettings_v3!$C$1:$AH$1,0)),"")</f>
        <v>0</v>
      </c>
      <c r="U793" s="157">
        <f>IFERROR(INDEX(NoSettings_v3!$C$2:$AH$4612,MATCH('EPS 3.1.3'!$B793,NoSettings_v3!$A$2:$A$4612,0),MATCH('EPS 3.1.3'!U$1,NoSettings_v3!$C$1:$AH$1,0)),"")</f>
        <v>0</v>
      </c>
      <c r="V793" s="157">
        <f>IFERROR(INDEX(NoSettings_v3!$C$2:$AH$4612,MATCH('EPS 3.1.3'!$B793,NoSettings_v3!$A$2:$A$4612,0),MATCH('EPS 3.1.3'!V$1,NoSettings_v3!$C$1:$AH$1,0)),"")</f>
        <v>0</v>
      </c>
      <c r="W793" s="157">
        <f>IFERROR(INDEX(NoSettings_v3!$C$2:$AH$4612,MATCH('EPS 3.1.3'!$B793,NoSettings_v3!$A$2:$A$4612,0),MATCH('EPS 3.1.3'!W$1,NoSettings_v3!$C$1:$AH$1,0)),"")</f>
        <v>0</v>
      </c>
      <c r="X793" s="157">
        <f>IFERROR(INDEX(NoSettings_v3!$C$2:$AH$4612,MATCH('EPS 3.1.3'!$B793,NoSettings_v3!$A$2:$A$4612,0),MATCH('EPS 3.1.3'!X$1,NoSettings_v3!$C$1:$AH$1,0)),"")</f>
        <v>0</v>
      </c>
      <c r="Y793" s="157">
        <f>IFERROR(INDEX(NoSettings_v3!$C$2:$AH$4612,MATCH('EPS 3.1.3'!$B793,NoSettings_v3!$A$2:$A$4612,0),MATCH('EPS 3.1.3'!Y$1,NoSettings_v3!$C$1:$AH$1,0)),"")</f>
        <v>0</v>
      </c>
      <c r="Z793" s="157">
        <f>IFERROR(INDEX(NoSettings_v3!$C$2:$AH$4612,MATCH('EPS 3.1.3'!$B793,NoSettings_v3!$A$2:$A$4612,0),MATCH('EPS 3.1.3'!Z$1,NoSettings_v3!$C$1:$AH$1,0)),"")</f>
        <v>0</v>
      </c>
      <c r="AA793" s="157">
        <f>IFERROR(INDEX(NoSettings_v3!$C$2:$AH$4612,MATCH('EPS 3.1.3'!$B793,NoSettings_v3!$A$2:$A$4612,0),MATCH('EPS 3.1.3'!AA$1,NoSettings_v3!$C$1:$AH$1,0)),"")</f>
        <v>0</v>
      </c>
      <c r="AB793" s="157">
        <f>IFERROR(INDEX(NoSettings_v3!$C$2:$AH$4612,MATCH('EPS 3.1.3'!$B793,NoSettings_v3!$A$2:$A$4612,0),MATCH('EPS 3.1.3'!AB$1,NoSettings_v3!$C$1:$AH$1,0)),"")</f>
        <v>0</v>
      </c>
      <c r="AC793" s="157">
        <f>IFERROR(INDEX(NoSettings_v3!$C$2:$AH$4612,MATCH('EPS 3.1.3'!$B793,NoSettings_v3!$A$2:$A$4612,0),MATCH('EPS 3.1.3'!AC$1,NoSettings_v3!$C$1:$AH$1,0)),"")</f>
        <v>0</v>
      </c>
      <c r="AD793" s="157">
        <f>IFERROR(INDEX(NoSettings_v3!$C$2:$AH$4612,MATCH('EPS 3.1.3'!$B793,NoSettings_v3!$A$2:$A$4612,0),MATCH('EPS 3.1.3'!AD$1,NoSettings_v3!$C$1:$AH$1,0)),"")</f>
        <v>0</v>
      </c>
      <c r="AE793" s="157">
        <f>IFERROR(INDEX(NoSettings_v3!$C$2:$AH$4612,MATCH('EPS 3.1.3'!$B793,NoSettings_v3!$A$2:$A$4612,0),MATCH('EPS 3.1.3'!AE$1,NoSettings_v3!$C$1:$AH$1,0)),"")</f>
        <v>0</v>
      </c>
      <c r="AF793" s="157">
        <f>IFERROR(INDEX(NoSettings_v3!$C$2:$AH$4612,MATCH('EPS 3.1.3'!$B793,NoSettings_v3!$A$2:$A$4612,0),MATCH('EPS 3.1.3'!AF$1,NoSettings_v3!$C$1:$AH$1,0)),"")</f>
        <v>0</v>
      </c>
      <c r="AG793" s="157">
        <f>IFERROR(INDEX(NoSettings_v3!$C$2:$AH$4612,MATCH('EPS 3.1.3'!$B793,NoSettings_v3!$A$2:$A$4612,0),MATCH('EPS 3.1.3'!AG$1,NoSettings_v3!$C$1:$AH$1,0)),"")</f>
        <v>0</v>
      </c>
      <c r="AH793" s="157">
        <f>IFERROR(INDEX(NoSettings_v3!$C$2:$AH$4612,MATCH('EPS 3.1.3'!$B793,NoSettings_v3!$A$2:$A$4612,0),MATCH('EPS 3.1.3'!AH$1,NoSettings_v3!$C$1:$AH$1,0)),"")</f>
        <v>0</v>
      </c>
      <c r="AI793" s="157">
        <f>IFERROR(INDEX(NoSettings_v3!$C$2:$AH$4612,MATCH('EPS 3.1.3'!$B793,NoSettings_v3!$A$2:$A$4612,0),MATCH('EPS 3.1.3'!AI$1,NoSettings_v3!$C$1:$AH$1,0)),"")</f>
        <v>0</v>
      </c>
    </row>
    <row r="794" spans="2:35" x14ac:dyDescent="0.35">
      <c r="B794" s="164" t="s">
        <v>776</v>
      </c>
      <c r="C794" s="127" t="s">
        <v>964</v>
      </c>
      <c r="D794" s="157">
        <f>IFERROR(INDEX(NoSettings_v3!$C$2:$AH$4612,MATCH('EPS 3.1.3'!$B794,NoSettings_v3!$A$2:$A$4612,0),MATCH('EPS 3.1.3'!D$1,NoSettings_v3!$C$1:$AH$1,0)),"")</f>
        <v>0</v>
      </c>
      <c r="E794" s="157">
        <f>IFERROR(INDEX(NoSettings_v3!$C$2:$AH$4612,MATCH('EPS 3.1.3'!$B794,NoSettings_v3!$A$2:$A$4612,0),MATCH('EPS 3.1.3'!E$1,NoSettings_v3!$C$1:$AH$1,0)),"")</f>
        <v>0</v>
      </c>
      <c r="F794" s="157">
        <f>IFERROR(INDEX(NoSettings_v3!$C$2:$AH$4612,MATCH('EPS 3.1.3'!$B794,NoSettings_v3!$A$2:$A$4612,0),MATCH('EPS 3.1.3'!F$1,NoSettings_v3!$C$1:$AH$1,0)),"")</f>
        <v>0</v>
      </c>
      <c r="G794" s="157">
        <f>IFERROR(INDEX(NoSettings_v3!$C$2:$AH$4612,MATCH('EPS 3.1.3'!$B794,NoSettings_v3!$A$2:$A$4612,0),MATCH('EPS 3.1.3'!G$1,NoSettings_v3!$C$1:$AH$1,0)),"")</f>
        <v>0</v>
      </c>
      <c r="H794" s="157">
        <f>IFERROR(INDEX(NoSettings_v3!$C$2:$AH$4612,MATCH('EPS 3.1.3'!$B794,NoSettings_v3!$A$2:$A$4612,0),MATCH('EPS 3.1.3'!H$1,NoSettings_v3!$C$1:$AH$1,0)),"")</f>
        <v>0</v>
      </c>
      <c r="I794" s="157">
        <f>IFERROR(INDEX(NoSettings_v3!$C$2:$AH$4612,MATCH('EPS 3.1.3'!$B794,NoSettings_v3!$A$2:$A$4612,0),MATCH('EPS 3.1.3'!I$1,NoSettings_v3!$C$1:$AH$1,0)),"")</f>
        <v>0</v>
      </c>
      <c r="J794" s="157">
        <f>IFERROR(INDEX(NoSettings_v3!$C$2:$AH$4612,MATCH('EPS 3.1.3'!$B794,NoSettings_v3!$A$2:$A$4612,0),MATCH('EPS 3.1.3'!J$1,NoSettings_v3!$C$1:$AH$1,0)),"")</f>
        <v>0</v>
      </c>
      <c r="K794" s="157">
        <f>IFERROR(INDEX(NoSettings_v3!$C$2:$AH$4612,MATCH('EPS 3.1.3'!$B794,NoSettings_v3!$A$2:$A$4612,0),MATCH('EPS 3.1.3'!K$1,NoSettings_v3!$C$1:$AH$1,0)),"")</f>
        <v>0</v>
      </c>
      <c r="L794" s="157">
        <f>IFERROR(INDEX(NoSettings_v3!$C$2:$AH$4612,MATCH('EPS 3.1.3'!$B794,NoSettings_v3!$A$2:$A$4612,0),MATCH('EPS 3.1.3'!L$1,NoSettings_v3!$C$1:$AH$1,0)),"")</f>
        <v>0</v>
      </c>
      <c r="M794" s="157">
        <f>IFERROR(INDEX(NoSettings_v3!$C$2:$AH$4612,MATCH('EPS 3.1.3'!$B794,NoSettings_v3!$A$2:$A$4612,0),MATCH('EPS 3.1.3'!M$1,NoSettings_v3!$C$1:$AH$1,0)),"")</f>
        <v>0</v>
      </c>
      <c r="N794" s="157">
        <f>IFERROR(INDEX(NoSettings_v3!$C$2:$AH$4612,MATCH('EPS 3.1.3'!$B794,NoSettings_v3!$A$2:$A$4612,0),MATCH('EPS 3.1.3'!N$1,NoSettings_v3!$C$1:$AH$1,0)),"")</f>
        <v>0</v>
      </c>
      <c r="O794" s="157">
        <f>IFERROR(INDEX(NoSettings_v3!$C$2:$AH$4612,MATCH('EPS 3.1.3'!$B794,NoSettings_v3!$A$2:$A$4612,0),MATCH('EPS 3.1.3'!O$1,NoSettings_v3!$C$1:$AH$1,0)),"")</f>
        <v>0</v>
      </c>
      <c r="P794" s="157">
        <f>IFERROR(INDEX(NoSettings_v3!$C$2:$AH$4612,MATCH('EPS 3.1.3'!$B794,NoSettings_v3!$A$2:$A$4612,0),MATCH('EPS 3.1.3'!P$1,NoSettings_v3!$C$1:$AH$1,0)),"")</f>
        <v>0</v>
      </c>
      <c r="Q794" s="157">
        <f>IFERROR(INDEX(NoSettings_v3!$C$2:$AH$4612,MATCH('EPS 3.1.3'!$B794,NoSettings_v3!$A$2:$A$4612,0),MATCH('EPS 3.1.3'!Q$1,NoSettings_v3!$C$1:$AH$1,0)),"")</f>
        <v>0</v>
      </c>
      <c r="R794" s="157">
        <f>IFERROR(INDEX(NoSettings_v3!$C$2:$AH$4612,MATCH('EPS 3.1.3'!$B794,NoSettings_v3!$A$2:$A$4612,0),MATCH('EPS 3.1.3'!R$1,NoSettings_v3!$C$1:$AH$1,0)),"")</f>
        <v>0</v>
      </c>
      <c r="S794" s="157">
        <f>IFERROR(INDEX(NoSettings_v3!$C$2:$AH$4612,MATCH('EPS 3.1.3'!$B794,NoSettings_v3!$A$2:$A$4612,0),MATCH('EPS 3.1.3'!S$1,NoSettings_v3!$C$1:$AH$1,0)),"")</f>
        <v>0</v>
      </c>
      <c r="T794" s="157">
        <f>IFERROR(INDEX(NoSettings_v3!$C$2:$AH$4612,MATCH('EPS 3.1.3'!$B794,NoSettings_v3!$A$2:$A$4612,0),MATCH('EPS 3.1.3'!T$1,NoSettings_v3!$C$1:$AH$1,0)),"")</f>
        <v>0</v>
      </c>
      <c r="U794" s="157">
        <f>IFERROR(INDEX(NoSettings_v3!$C$2:$AH$4612,MATCH('EPS 3.1.3'!$B794,NoSettings_v3!$A$2:$A$4612,0),MATCH('EPS 3.1.3'!U$1,NoSettings_v3!$C$1:$AH$1,0)),"")</f>
        <v>0</v>
      </c>
      <c r="V794" s="157">
        <f>IFERROR(INDEX(NoSettings_v3!$C$2:$AH$4612,MATCH('EPS 3.1.3'!$B794,NoSettings_v3!$A$2:$A$4612,0),MATCH('EPS 3.1.3'!V$1,NoSettings_v3!$C$1:$AH$1,0)),"")</f>
        <v>0</v>
      </c>
      <c r="W794" s="157">
        <f>IFERROR(INDEX(NoSettings_v3!$C$2:$AH$4612,MATCH('EPS 3.1.3'!$B794,NoSettings_v3!$A$2:$A$4612,0),MATCH('EPS 3.1.3'!W$1,NoSettings_v3!$C$1:$AH$1,0)),"")</f>
        <v>0</v>
      </c>
      <c r="X794" s="157">
        <f>IFERROR(INDEX(NoSettings_v3!$C$2:$AH$4612,MATCH('EPS 3.1.3'!$B794,NoSettings_v3!$A$2:$A$4612,0),MATCH('EPS 3.1.3'!X$1,NoSettings_v3!$C$1:$AH$1,0)),"")</f>
        <v>0</v>
      </c>
      <c r="Y794" s="157">
        <f>IFERROR(INDEX(NoSettings_v3!$C$2:$AH$4612,MATCH('EPS 3.1.3'!$B794,NoSettings_v3!$A$2:$A$4612,0),MATCH('EPS 3.1.3'!Y$1,NoSettings_v3!$C$1:$AH$1,0)),"")</f>
        <v>0</v>
      </c>
      <c r="Z794" s="157">
        <f>IFERROR(INDEX(NoSettings_v3!$C$2:$AH$4612,MATCH('EPS 3.1.3'!$B794,NoSettings_v3!$A$2:$A$4612,0),MATCH('EPS 3.1.3'!Z$1,NoSettings_v3!$C$1:$AH$1,0)),"")</f>
        <v>0</v>
      </c>
      <c r="AA794" s="157">
        <f>IFERROR(INDEX(NoSettings_v3!$C$2:$AH$4612,MATCH('EPS 3.1.3'!$B794,NoSettings_v3!$A$2:$A$4612,0),MATCH('EPS 3.1.3'!AA$1,NoSettings_v3!$C$1:$AH$1,0)),"")</f>
        <v>0</v>
      </c>
      <c r="AB794" s="157">
        <f>IFERROR(INDEX(NoSettings_v3!$C$2:$AH$4612,MATCH('EPS 3.1.3'!$B794,NoSettings_v3!$A$2:$A$4612,0),MATCH('EPS 3.1.3'!AB$1,NoSettings_v3!$C$1:$AH$1,0)),"")</f>
        <v>0</v>
      </c>
      <c r="AC794" s="157">
        <f>IFERROR(INDEX(NoSettings_v3!$C$2:$AH$4612,MATCH('EPS 3.1.3'!$B794,NoSettings_v3!$A$2:$A$4612,0),MATCH('EPS 3.1.3'!AC$1,NoSettings_v3!$C$1:$AH$1,0)),"")</f>
        <v>0</v>
      </c>
      <c r="AD794" s="157">
        <f>IFERROR(INDEX(NoSettings_v3!$C$2:$AH$4612,MATCH('EPS 3.1.3'!$B794,NoSettings_v3!$A$2:$A$4612,0),MATCH('EPS 3.1.3'!AD$1,NoSettings_v3!$C$1:$AH$1,0)),"")</f>
        <v>0</v>
      </c>
      <c r="AE794" s="157">
        <f>IFERROR(INDEX(NoSettings_v3!$C$2:$AH$4612,MATCH('EPS 3.1.3'!$B794,NoSettings_v3!$A$2:$A$4612,0),MATCH('EPS 3.1.3'!AE$1,NoSettings_v3!$C$1:$AH$1,0)),"")</f>
        <v>0</v>
      </c>
      <c r="AF794" s="157">
        <f>IFERROR(INDEX(NoSettings_v3!$C$2:$AH$4612,MATCH('EPS 3.1.3'!$B794,NoSettings_v3!$A$2:$A$4612,0),MATCH('EPS 3.1.3'!AF$1,NoSettings_v3!$C$1:$AH$1,0)),"")</f>
        <v>0</v>
      </c>
      <c r="AG794" s="157">
        <f>IFERROR(INDEX(NoSettings_v3!$C$2:$AH$4612,MATCH('EPS 3.1.3'!$B794,NoSettings_v3!$A$2:$A$4612,0),MATCH('EPS 3.1.3'!AG$1,NoSettings_v3!$C$1:$AH$1,0)),"")</f>
        <v>0</v>
      </c>
      <c r="AH794" s="157">
        <f>IFERROR(INDEX(NoSettings_v3!$C$2:$AH$4612,MATCH('EPS 3.1.3'!$B794,NoSettings_v3!$A$2:$A$4612,0),MATCH('EPS 3.1.3'!AH$1,NoSettings_v3!$C$1:$AH$1,0)),"")</f>
        <v>0</v>
      </c>
      <c r="AI794" s="157">
        <f>IFERROR(INDEX(NoSettings_v3!$C$2:$AH$4612,MATCH('EPS 3.1.3'!$B794,NoSettings_v3!$A$2:$A$4612,0),MATCH('EPS 3.1.3'!AI$1,NoSettings_v3!$C$1:$AH$1,0)),"")</f>
        <v>0</v>
      </c>
    </row>
    <row r="795" spans="2:35" x14ac:dyDescent="0.35">
      <c r="B795" s="164" t="s">
        <v>777</v>
      </c>
      <c r="C795" s="127" t="s">
        <v>964</v>
      </c>
      <c r="D795" s="157">
        <f>IFERROR(INDEX(NoSettings_v3!$C$2:$AH$4612,MATCH('EPS 3.1.3'!$B795,NoSettings_v3!$A$2:$A$4612,0),MATCH('EPS 3.1.3'!D$1,NoSettings_v3!$C$1:$AH$1,0)),"")</f>
        <v>0</v>
      </c>
      <c r="E795" s="157">
        <f>IFERROR(INDEX(NoSettings_v3!$C$2:$AH$4612,MATCH('EPS 3.1.3'!$B795,NoSettings_v3!$A$2:$A$4612,0),MATCH('EPS 3.1.3'!E$1,NoSettings_v3!$C$1:$AH$1,0)),"")</f>
        <v>0</v>
      </c>
      <c r="F795" s="157">
        <f>IFERROR(INDEX(NoSettings_v3!$C$2:$AH$4612,MATCH('EPS 3.1.3'!$B795,NoSettings_v3!$A$2:$A$4612,0),MATCH('EPS 3.1.3'!F$1,NoSettings_v3!$C$1:$AH$1,0)),"")</f>
        <v>0</v>
      </c>
      <c r="G795" s="157">
        <f>IFERROR(INDEX(NoSettings_v3!$C$2:$AH$4612,MATCH('EPS 3.1.3'!$B795,NoSettings_v3!$A$2:$A$4612,0),MATCH('EPS 3.1.3'!G$1,NoSettings_v3!$C$1:$AH$1,0)),"")</f>
        <v>0</v>
      </c>
      <c r="H795" s="157">
        <f>IFERROR(INDEX(NoSettings_v3!$C$2:$AH$4612,MATCH('EPS 3.1.3'!$B795,NoSettings_v3!$A$2:$A$4612,0),MATCH('EPS 3.1.3'!H$1,NoSettings_v3!$C$1:$AH$1,0)),"")</f>
        <v>0</v>
      </c>
      <c r="I795" s="157">
        <f>IFERROR(INDEX(NoSettings_v3!$C$2:$AH$4612,MATCH('EPS 3.1.3'!$B795,NoSettings_v3!$A$2:$A$4612,0),MATCH('EPS 3.1.3'!I$1,NoSettings_v3!$C$1:$AH$1,0)),"")</f>
        <v>0</v>
      </c>
      <c r="J795" s="157">
        <f>IFERROR(INDEX(NoSettings_v3!$C$2:$AH$4612,MATCH('EPS 3.1.3'!$B795,NoSettings_v3!$A$2:$A$4612,0),MATCH('EPS 3.1.3'!J$1,NoSettings_v3!$C$1:$AH$1,0)),"")</f>
        <v>0</v>
      </c>
      <c r="K795" s="157">
        <f>IFERROR(INDEX(NoSettings_v3!$C$2:$AH$4612,MATCH('EPS 3.1.3'!$B795,NoSettings_v3!$A$2:$A$4612,0),MATCH('EPS 3.1.3'!K$1,NoSettings_v3!$C$1:$AH$1,0)),"")</f>
        <v>0</v>
      </c>
      <c r="L795" s="157">
        <f>IFERROR(INDEX(NoSettings_v3!$C$2:$AH$4612,MATCH('EPS 3.1.3'!$B795,NoSettings_v3!$A$2:$A$4612,0),MATCH('EPS 3.1.3'!L$1,NoSettings_v3!$C$1:$AH$1,0)),"")</f>
        <v>0</v>
      </c>
      <c r="M795" s="157">
        <f>IFERROR(INDEX(NoSettings_v3!$C$2:$AH$4612,MATCH('EPS 3.1.3'!$B795,NoSettings_v3!$A$2:$A$4612,0),MATCH('EPS 3.1.3'!M$1,NoSettings_v3!$C$1:$AH$1,0)),"")</f>
        <v>0</v>
      </c>
      <c r="N795" s="157">
        <f>IFERROR(INDEX(NoSettings_v3!$C$2:$AH$4612,MATCH('EPS 3.1.3'!$B795,NoSettings_v3!$A$2:$A$4612,0),MATCH('EPS 3.1.3'!N$1,NoSettings_v3!$C$1:$AH$1,0)),"")</f>
        <v>0</v>
      </c>
      <c r="O795" s="157">
        <f>IFERROR(INDEX(NoSettings_v3!$C$2:$AH$4612,MATCH('EPS 3.1.3'!$B795,NoSettings_v3!$A$2:$A$4612,0),MATCH('EPS 3.1.3'!O$1,NoSettings_v3!$C$1:$AH$1,0)),"")</f>
        <v>0</v>
      </c>
      <c r="P795" s="157">
        <f>IFERROR(INDEX(NoSettings_v3!$C$2:$AH$4612,MATCH('EPS 3.1.3'!$B795,NoSettings_v3!$A$2:$A$4612,0),MATCH('EPS 3.1.3'!P$1,NoSettings_v3!$C$1:$AH$1,0)),"")</f>
        <v>0</v>
      </c>
      <c r="Q795" s="157">
        <f>IFERROR(INDEX(NoSettings_v3!$C$2:$AH$4612,MATCH('EPS 3.1.3'!$B795,NoSettings_v3!$A$2:$A$4612,0),MATCH('EPS 3.1.3'!Q$1,NoSettings_v3!$C$1:$AH$1,0)),"")</f>
        <v>0</v>
      </c>
      <c r="R795" s="157">
        <f>IFERROR(INDEX(NoSettings_v3!$C$2:$AH$4612,MATCH('EPS 3.1.3'!$B795,NoSettings_v3!$A$2:$A$4612,0),MATCH('EPS 3.1.3'!R$1,NoSettings_v3!$C$1:$AH$1,0)),"")</f>
        <v>0</v>
      </c>
      <c r="S795" s="157">
        <f>IFERROR(INDEX(NoSettings_v3!$C$2:$AH$4612,MATCH('EPS 3.1.3'!$B795,NoSettings_v3!$A$2:$A$4612,0),MATCH('EPS 3.1.3'!S$1,NoSettings_v3!$C$1:$AH$1,0)),"")</f>
        <v>0</v>
      </c>
      <c r="T795" s="157">
        <f>IFERROR(INDEX(NoSettings_v3!$C$2:$AH$4612,MATCH('EPS 3.1.3'!$B795,NoSettings_v3!$A$2:$A$4612,0),MATCH('EPS 3.1.3'!T$1,NoSettings_v3!$C$1:$AH$1,0)),"")</f>
        <v>0</v>
      </c>
      <c r="U795" s="157">
        <f>IFERROR(INDEX(NoSettings_v3!$C$2:$AH$4612,MATCH('EPS 3.1.3'!$B795,NoSettings_v3!$A$2:$A$4612,0),MATCH('EPS 3.1.3'!U$1,NoSettings_v3!$C$1:$AH$1,0)),"")</f>
        <v>0</v>
      </c>
      <c r="V795" s="157">
        <f>IFERROR(INDEX(NoSettings_v3!$C$2:$AH$4612,MATCH('EPS 3.1.3'!$B795,NoSettings_v3!$A$2:$A$4612,0),MATCH('EPS 3.1.3'!V$1,NoSettings_v3!$C$1:$AH$1,0)),"")</f>
        <v>0</v>
      </c>
      <c r="W795" s="157">
        <f>IFERROR(INDEX(NoSettings_v3!$C$2:$AH$4612,MATCH('EPS 3.1.3'!$B795,NoSettings_v3!$A$2:$A$4612,0),MATCH('EPS 3.1.3'!W$1,NoSettings_v3!$C$1:$AH$1,0)),"")</f>
        <v>0</v>
      </c>
      <c r="X795" s="157">
        <f>IFERROR(INDEX(NoSettings_v3!$C$2:$AH$4612,MATCH('EPS 3.1.3'!$B795,NoSettings_v3!$A$2:$A$4612,0),MATCH('EPS 3.1.3'!X$1,NoSettings_v3!$C$1:$AH$1,0)),"")</f>
        <v>0</v>
      </c>
      <c r="Y795" s="157">
        <f>IFERROR(INDEX(NoSettings_v3!$C$2:$AH$4612,MATCH('EPS 3.1.3'!$B795,NoSettings_v3!$A$2:$A$4612,0),MATCH('EPS 3.1.3'!Y$1,NoSettings_v3!$C$1:$AH$1,0)),"")</f>
        <v>0</v>
      </c>
      <c r="Z795" s="157">
        <f>IFERROR(INDEX(NoSettings_v3!$C$2:$AH$4612,MATCH('EPS 3.1.3'!$B795,NoSettings_v3!$A$2:$A$4612,0),MATCH('EPS 3.1.3'!Z$1,NoSettings_v3!$C$1:$AH$1,0)),"")</f>
        <v>0</v>
      </c>
      <c r="AA795" s="157">
        <f>IFERROR(INDEX(NoSettings_v3!$C$2:$AH$4612,MATCH('EPS 3.1.3'!$B795,NoSettings_v3!$A$2:$A$4612,0),MATCH('EPS 3.1.3'!AA$1,NoSettings_v3!$C$1:$AH$1,0)),"")</f>
        <v>0</v>
      </c>
      <c r="AB795" s="157">
        <f>IFERROR(INDEX(NoSettings_v3!$C$2:$AH$4612,MATCH('EPS 3.1.3'!$B795,NoSettings_v3!$A$2:$A$4612,0),MATCH('EPS 3.1.3'!AB$1,NoSettings_v3!$C$1:$AH$1,0)),"")</f>
        <v>0</v>
      </c>
      <c r="AC795" s="157">
        <f>IFERROR(INDEX(NoSettings_v3!$C$2:$AH$4612,MATCH('EPS 3.1.3'!$B795,NoSettings_v3!$A$2:$A$4612,0),MATCH('EPS 3.1.3'!AC$1,NoSettings_v3!$C$1:$AH$1,0)),"")</f>
        <v>0</v>
      </c>
      <c r="AD795" s="157">
        <f>IFERROR(INDEX(NoSettings_v3!$C$2:$AH$4612,MATCH('EPS 3.1.3'!$B795,NoSettings_v3!$A$2:$A$4612,0),MATCH('EPS 3.1.3'!AD$1,NoSettings_v3!$C$1:$AH$1,0)),"")</f>
        <v>0</v>
      </c>
      <c r="AE795" s="157">
        <f>IFERROR(INDEX(NoSettings_v3!$C$2:$AH$4612,MATCH('EPS 3.1.3'!$B795,NoSettings_v3!$A$2:$A$4612,0),MATCH('EPS 3.1.3'!AE$1,NoSettings_v3!$C$1:$AH$1,0)),"")</f>
        <v>0</v>
      </c>
      <c r="AF795" s="157">
        <f>IFERROR(INDEX(NoSettings_v3!$C$2:$AH$4612,MATCH('EPS 3.1.3'!$B795,NoSettings_v3!$A$2:$A$4612,0),MATCH('EPS 3.1.3'!AF$1,NoSettings_v3!$C$1:$AH$1,0)),"")</f>
        <v>0</v>
      </c>
      <c r="AG795" s="157">
        <f>IFERROR(INDEX(NoSettings_v3!$C$2:$AH$4612,MATCH('EPS 3.1.3'!$B795,NoSettings_v3!$A$2:$A$4612,0),MATCH('EPS 3.1.3'!AG$1,NoSettings_v3!$C$1:$AH$1,0)),"")</f>
        <v>0</v>
      </c>
      <c r="AH795" s="157">
        <f>IFERROR(INDEX(NoSettings_v3!$C$2:$AH$4612,MATCH('EPS 3.1.3'!$B795,NoSettings_v3!$A$2:$A$4612,0),MATCH('EPS 3.1.3'!AH$1,NoSettings_v3!$C$1:$AH$1,0)),"")</f>
        <v>0</v>
      </c>
      <c r="AI795" s="157">
        <f>IFERROR(INDEX(NoSettings_v3!$C$2:$AH$4612,MATCH('EPS 3.1.3'!$B795,NoSettings_v3!$A$2:$A$4612,0),MATCH('EPS 3.1.3'!AI$1,NoSettings_v3!$C$1:$AH$1,0)),"")</f>
        <v>0</v>
      </c>
    </row>
    <row r="796" spans="2:35" x14ac:dyDescent="0.35">
      <c r="B796" s="164" t="s">
        <v>778</v>
      </c>
      <c r="C796" s="127" t="s">
        <v>964</v>
      </c>
      <c r="D796" s="157">
        <f>IFERROR(INDEX(NoSettings_v3!$C$2:$AH$4612,MATCH('EPS 3.1.3'!$B796,NoSettings_v3!$A$2:$A$4612,0),MATCH('EPS 3.1.3'!D$1,NoSettings_v3!$C$1:$AH$1,0)),"")</f>
        <v>0</v>
      </c>
      <c r="E796" s="157">
        <f>IFERROR(INDEX(NoSettings_v3!$C$2:$AH$4612,MATCH('EPS 3.1.3'!$B796,NoSettings_v3!$A$2:$A$4612,0),MATCH('EPS 3.1.3'!E$1,NoSettings_v3!$C$1:$AH$1,0)),"")</f>
        <v>0</v>
      </c>
      <c r="F796" s="157">
        <f>IFERROR(INDEX(NoSettings_v3!$C$2:$AH$4612,MATCH('EPS 3.1.3'!$B796,NoSettings_v3!$A$2:$A$4612,0),MATCH('EPS 3.1.3'!F$1,NoSettings_v3!$C$1:$AH$1,0)),"")</f>
        <v>0</v>
      </c>
      <c r="G796" s="157">
        <f>IFERROR(INDEX(NoSettings_v3!$C$2:$AH$4612,MATCH('EPS 3.1.3'!$B796,NoSettings_v3!$A$2:$A$4612,0),MATCH('EPS 3.1.3'!G$1,NoSettings_v3!$C$1:$AH$1,0)),"")</f>
        <v>0</v>
      </c>
      <c r="H796" s="157">
        <f>IFERROR(INDEX(NoSettings_v3!$C$2:$AH$4612,MATCH('EPS 3.1.3'!$B796,NoSettings_v3!$A$2:$A$4612,0),MATCH('EPS 3.1.3'!H$1,NoSettings_v3!$C$1:$AH$1,0)),"")</f>
        <v>0</v>
      </c>
      <c r="I796" s="157">
        <f>IFERROR(INDEX(NoSettings_v3!$C$2:$AH$4612,MATCH('EPS 3.1.3'!$B796,NoSettings_v3!$A$2:$A$4612,0),MATCH('EPS 3.1.3'!I$1,NoSettings_v3!$C$1:$AH$1,0)),"")</f>
        <v>0</v>
      </c>
      <c r="J796" s="157">
        <f>IFERROR(INDEX(NoSettings_v3!$C$2:$AH$4612,MATCH('EPS 3.1.3'!$B796,NoSettings_v3!$A$2:$A$4612,0),MATCH('EPS 3.1.3'!J$1,NoSettings_v3!$C$1:$AH$1,0)),"")</f>
        <v>0</v>
      </c>
      <c r="K796" s="157">
        <f>IFERROR(INDEX(NoSettings_v3!$C$2:$AH$4612,MATCH('EPS 3.1.3'!$B796,NoSettings_v3!$A$2:$A$4612,0),MATCH('EPS 3.1.3'!K$1,NoSettings_v3!$C$1:$AH$1,0)),"")</f>
        <v>0</v>
      </c>
      <c r="L796" s="157">
        <f>IFERROR(INDEX(NoSettings_v3!$C$2:$AH$4612,MATCH('EPS 3.1.3'!$B796,NoSettings_v3!$A$2:$A$4612,0),MATCH('EPS 3.1.3'!L$1,NoSettings_v3!$C$1:$AH$1,0)),"")</f>
        <v>0</v>
      </c>
      <c r="M796" s="157">
        <f>IFERROR(INDEX(NoSettings_v3!$C$2:$AH$4612,MATCH('EPS 3.1.3'!$B796,NoSettings_v3!$A$2:$A$4612,0),MATCH('EPS 3.1.3'!M$1,NoSettings_v3!$C$1:$AH$1,0)),"")</f>
        <v>0</v>
      </c>
      <c r="N796" s="157">
        <f>IFERROR(INDEX(NoSettings_v3!$C$2:$AH$4612,MATCH('EPS 3.1.3'!$B796,NoSettings_v3!$A$2:$A$4612,0),MATCH('EPS 3.1.3'!N$1,NoSettings_v3!$C$1:$AH$1,0)),"")</f>
        <v>0</v>
      </c>
      <c r="O796" s="157">
        <f>IFERROR(INDEX(NoSettings_v3!$C$2:$AH$4612,MATCH('EPS 3.1.3'!$B796,NoSettings_v3!$A$2:$A$4612,0),MATCH('EPS 3.1.3'!O$1,NoSettings_v3!$C$1:$AH$1,0)),"")</f>
        <v>0</v>
      </c>
      <c r="P796" s="157">
        <f>IFERROR(INDEX(NoSettings_v3!$C$2:$AH$4612,MATCH('EPS 3.1.3'!$B796,NoSettings_v3!$A$2:$A$4612,0),MATCH('EPS 3.1.3'!P$1,NoSettings_v3!$C$1:$AH$1,0)),"")</f>
        <v>0</v>
      </c>
      <c r="Q796" s="157">
        <f>IFERROR(INDEX(NoSettings_v3!$C$2:$AH$4612,MATCH('EPS 3.1.3'!$B796,NoSettings_v3!$A$2:$A$4612,0),MATCH('EPS 3.1.3'!Q$1,NoSettings_v3!$C$1:$AH$1,0)),"")</f>
        <v>0</v>
      </c>
      <c r="R796" s="157">
        <f>IFERROR(INDEX(NoSettings_v3!$C$2:$AH$4612,MATCH('EPS 3.1.3'!$B796,NoSettings_v3!$A$2:$A$4612,0),MATCH('EPS 3.1.3'!R$1,NoSettings_v3!$C$1:$AH$1,0)),"")</f>
        <v>0</v>
      </c>
      <c r="S796" s="157">
        <f>IFERROR(INDEX(NoSettings_v3!$C$2:$AH$4612,MATCH('EPS 3.1.3'!$B796,NoSettings_v3!$A$2:$A$4612,0),MATCH('EPS 3.1.3'!S$1,NoSettings_v3!$C$1:$AH$1,0)),"")</f>
        <v>0</v>
      </c>
      <c r="T796" s="157">
        <f>IFERROR(INDEX(NoSettings_v3!$C$2:$AH$4612,MATCH('EPS 3.1.3'!$B796,NoSettings_v3!$A$2:$A$4612,0),MATCH('EPS 3.1.3'!T$1,NoSettings_v3!$C$1:$AH$1,0)),"")</f>
        <v>0</v>
      </c>
      <c r="U796" s="157">
        <f>IFERROR(INDEX(NoSettings_v3!$C$2:$AH$4612,MATCH('EPS 3.1.3'!$B796,NoSettings_v3!$A$2:$A$4612,0),MATCH('EPS 3.1.3'!U$1,NoSettings_v3!$C$1:$AH$1,0)),"")</f>
        <v>0</v>
      </c>
      <c r="V796" s="157">
        <f>IFERROR(INDEX(NoSettings_v3!$C$2:$AH$4612,MATCH('EPS 3.1.3'!$B796,NoSettings_v3!$A$2:$A$4612,0),MATCH('EPS 3.1.3'!V$1,NoSettings_v3!$C$1:$AH$1,0)),"")</f>
        <v>0</v>
      </c>
      <c r="W796" s="157">
        <f>IFERROR(INDEX(NoSettings_v3!$C$2:$AH$4612,MATCH('EPS 3.1.3'!$B796,NoSettings_v3!$A$2:$A$4612,0),MATCH('EPS 3.1.3'!W$1,NoSettings_v3!$C$1:$AH$1,0)),"")</f>
        <v>0</v>
      </c>
      <c r="X796" s="157">
        <f>IFERROR(INDEX(NoSettings_v3!$C$2:$AH$4612,MATCH('EPS 3.1.3'!$B796,NoSettings_v3!$A$2:$A$4612,0),MATCH('EPS 3.1.3'!X$1,NoSettings_v3!$C$1:$AH$1,0)),"")</f>
        <v>0</v>
      </c>
      <c r="Y796" s="157">
        <f>IFERROR(INDEX(NoSettings_v3!$C$2:$AH$4612,MATCH('EPS 3.1.3'!$B796,NoSettings_v3!$A$2:$A$4612,0),MATCH('EPS 3.1.3'!Y$1,NoSettings_v3!$C$1:$AH$1,0)),"")</f>
        <v>0</v>
      </c>
      <c r="Z796" s="157">
        <f>IFERROR(INDEX(NoSettings_v3!$C$2:$AH$4612,MATCH('EPS 3.1.3'!$B796,NoSettings_v3!$A$2:$A$4612,0),MATCH('EPS 3.1.3'!Z$1,NoSettings_v3!$C$1:$AH$1,0)),"")</f>
        <v>0</v>
      </c>
      <c r="AA796" s="157">
        <f>IFERROR(INDEX(NoSettings_v3!$C$2:$AH$4612,MATCH('EPS 3.1.3'!$B796,NoSettings_v3!$A$2:$A$4612,0),MATCH('EPS 3.1.3'!AA$1,NoSettings_v3!$C$1:$AH$1,0)),"")</f>
        <v>0</v>
      </c>
      <c r="AB796" s="157">
        <f>IFERROR(INDEX(NoSettings_v3!$C$2:$AH$4612,MATCH('EPS 3.1.3'!$B796,NoSettings_v3!$A$2:$A$4612,0),MATCH('EPS 3.1.3'!AB$1,NoSettings_v3!$C$1:$AH$1,0)),"")</f>
        <v>0</v>
      </c>
      <c r="AC796" s="157">
        <f>IFERROR(INDEX(NoSettings_v3!$C$2:$AH$4612,MATCH('EPS 3.1.3'!$B796,NoSettings_v3!$A$2:$A$4612,0),MATCH('EPS 3.1.3'!AC$1,NoSettings_v3!$C$1:$AH$1,0)),"")</f>
        <v>0</v>
      </c>
      <c r="AD796" s="157">
        <f>IFERROR(INDEX(NoSettings_v3!$C$2:$AH$4612,MATCH('EPS 3.1.3'!$B796,NoSettings_v3!$A$2:$A$4612,0),MATCH('EPS 3.1.3'!AD$1,NoSettings_v3!$C$1:$AH$1,0)),"")</f>
        <v>0</v>
      </c>
      <c r="AE796" s="157">
        <f>IFERROR(INDEX(NoSettings_v3!$C$2:$AH$4612,MATCH('EPS 3.1.3'!$B796,NoSettings_v3!$A$2:$A$4612,0),MATCH('EPS 3.1.3'!AE$1,NoSettings_v3!$C$1:$AH$1,0)),"")</f>
        <v>0</v>
      </c>
      <c r="AF796" s="157">
        <f>IFERROR(INDEX(NoSettings_v3!$C$2:$AH$4612,MATCH('EPS 3.1.3'!$B796,NoSettings_v3!$A$2:$A$4612,0),MATCH('EPS 3.1.3'!AF$1,NoSettings_v3!$C$1:$AH$1,0)),"")</f>
        <v>0</v>
      </c>
      <c r="AG796" s="157">
        <f>IFERROR(INDEX(NoSettings_v3!$C$2:$AH$4612,MATCH('EPS 3.1.3'!$B796,NoSettings_v3!$A$2:$A$4612,0),MATCH('EPS 3.1.3'!AG$1,NoSettings_v3!$C$1:$AH$1,0)),"")</f>
        <v>0</v>
      </c>
      <c r="AH796" s="157">
        <f>IFERROR(INDEX(NoSettings_v3!$C$2:$AH$4612,MATCH('EPS 3.1.3'!$B796,NoSettings_v3!$A$2:$A$4612,0),MATCH('EPS 3.1.3'!AH$1,NoSettings_v3!$C$1:$AH$1,0)),"")</f>
        <v>0</v>
      </c>
      <c r="AI796" s="157">
        <f>IFERROR(INDEX(NoSettings_v3!$C$2:$AH$4612,MATCH('EPS 3.1.3'!$B796,NoSettings_v3!$A$2:$A$4612,0),MATCH('EPS 3.1.3'!AI$1,NoSettings_v3!$C$1:$AH$1,0)),"")</f>
        <v>0</v>
      </c>
    </row>
    <row r="797" spans="2:35" x14ac:dyDescent="0.35">
      <c r="B797" s="164" t="s">
        <v>779</v>
      </c>
      <c r="C797" s="127" t="s">
        <v>964</v>
      </c>
      <c r="D797" s="157">
        <f>IFERROR(INDEX(NoSettings_v3!$C$2:$AH$4612,MATCH('EPS 3.1.3'!$B797,NoSettings_v3!$A$2:$A$4612,0),MATCH('EPS 3.1.3'!D$1,NoSettings_v3!$C$1:$AH$1,0)),"")</f>
        <v>0</v>
      </c>
      <c r="E797" s="157">
        <f>IFERROR(INDEX(NoSettings_v3!$C$2:$AH$4612,MATCH('EPS 3.1.3'!$B797,NoSettings_v3!$A$2:$A$4612,0),MATCH('EPS 3.1.3'!E$1,NoSettings_v3!$C$1:$AH$1,0)),"")</f>
        <v>0</v>
      </c>
      <c r="F797" s="157">
        <f>IFERROR(INDEX(NoSettings_v3!$C$2:$AH$4612,MATCH('EPS 3.1.3'!$B797,NoSettings_v3!$A$2:$A$4612,0),MATCH('EPS 3.1.3'!F$1,NoSettings_v3!$C$1:$AH$1,0)),"")</f>
        <v>0</v>
      </c>
      <c r="G797" s="157">
        <f>IFERROR(INDEX(NoSettings_v3!$C$2:$AH$4612,MATCH('EPS 3.1.3'!$B797,NoSettings_v3!$A$2:$A$4612,0),MATCH('EPS 3.1.3'!G$1,NoSettings_v3!$C$1:$AH$1,0)),"")</f>
        <v>0</v>
      </c>
      <c r="H797" s="157">
        <f>IFERROR(INDEX(NoSettings_v3!$C$2:$AH$4612,MATCH('EPS 3.1.3'!$B797,NoSettings_v3!$A$2:$A$4612,0),MATCH('EPS 3.1.3'!H$1,NoSettings_v3!$C$1:$AH$1,0)),"")</f>
        <v>0</v>
      </c>
      <c r="I797" s="157">
        <f>IFERROR(INDEX(NoSettings_v3!$C$2:$AH$4612,MATCH('EPS 3.1.3'!$B797,NoSettings_v3!$A$2:$A$4612,0),MATCH('EPS 3.1.3'!I$1,NoSettings_v3!$C$1:$AH$1,0)),"")</f>
        <v>0</v>
      </c>
      <c r="J797" s="157">
        <f>IFERROR(INDEX(NoSettings_v3!$C$2:$AH$4612,MATCH('EPS 3.1.3'!$B797,NoSettings_v3!$A$2:$A$4612,0),MATCH('EPS 3.1.3'!J$1,NoSettings_v3!$C$1:$AH$1,0)),"")</f>
        <v>0</v>
      </c>
      <c r="K797" s="157">
        <f>IFERROR(INDEX(NoSettings_v3!$C$2:$AH$4612,MATCH('EPS 3.1.3'!$B797,NoSettings_v3!$A$2:$A$4612,0),MATCH('EPS 3.1.3'!K$1,NoSettings_v3!$C$1:$AH$1,0)),"")</f>
        <v>0</v>
      </c>
      <c r="L797" s="157">
        <f>IFERROR(INDEX(NoSettings_v3!$C$2:$AH$4612,MATCH('EPS 3.1.3'!$B797,NoSettings_v3!$A$2:$A$4612,0),MATCH('EPS 3.1.3'!L$1,NoSettings_v3!$C$1:$AH$1,0)),"")</f>
        <v>0</v>
      </c>
      <c r="M797" s="157">
        <f>IFERROR(INDEX(NoSettings_v3!$C$2:$AH$4612,MATCH('EPS 3.1.3'!$B797,NoSettings_v3!$A$2:$A$4612,0),MATCH('EPS 3.1.3'!M$1,NoSettings_v3!$C$1:$AH$1,0)),"")</f>
        <v>0</v>
      </c>
      <c r="N797" s="157">
        <f>IFERROR(INDEX(NoSettings_v3!$C$2:$AH$4612,MATCH('EPS 3.1.3'!$B797,NoSettings_v3!$A$2:$A$4612,0),MATCH('EPS 3.1.3'!N$1,NoSettings_v3!$C$1:$AH$1,0)),"")</f>
        <v>0</v>
      </c>
      <c r="O797" s="157">
        <f>IFERROR(INDEX(NoSettings_v3!$C$2:$AH$4612,MATCH('EPS 3.1.3'!$B797,NoSettings_v3!$A$2:$A$4612,0),MATCH('EPS 3.1.3'!O$1,NoSettings_v3!$C$1:$AH$1,0)),"")</f>
        <v>0</v>
      </c>
      <c r="P797" s="157">
        <f>IFERROR(INDEX(NoSettings_v3!$C$2:$AH$4612,MATCH('EPS 3.1.3'!$B797,NoSettings_v3!$A$2:$A$4612,0),MATCH('EPS 3.1.3'!P$1,NoSettings_v3!$C$1:$AH$1,0)),"")</f>
        <v>0</v>
      </c>
      <c r="Q797" s="157">
        <f>IFERROR(INDEX(NoSettings_v3!$C$2:$AH$4612,MATCH('EPS 3.1.3'!$B797,NoSettings_v3!$A$2:$A$4612,0),MATCH('EPS 3.1.3'!Q$1,NoSettings_v3!$C$1:$AH$1,0)),"")</f>
        <v>0</v>
      </c>
      <c r="R797" s="157">
        <f>IFERROR(INDEX(NoSettings_v3!$C$2:$AH$4612,MATCH('EPS 3.1.3'!$B797,NoSettings_v3!$A$2:$A$4612,0),MATCH('EPS 3.1.3'!R$1,NoSettings_v3!$C$1:$AH$1,0)),"")</f>
        <v>0</v>
      </c>
      <c r="S797" s="157">
        <f>IFERROR(INDEX(NoSettings_v3!$C$2:$AH$4612,MATCH('EPS 3.1.3'!$B797,NoSettings_v3!$A$2:$A$4612,0),MATCH('EPS 3.1.3'!S$1,NoSettings_v3!$C$1:$AH$1,0)),"")</f>
        <v>0</v>
      </c>
      <c r="T797" s="157">
        <f>IFERROR(INDEX(NoSettings_v3!$C$2:$AH$4612,MATCH('EPS 3.1.3'!$B797,NoSettings_v3!$A$2:$A$4612,0),MATCH('EPS 3.1.3'!T$1,NoSettings_v3!$C$1:$AH$1,0)),"")</f>
        <v>0</v>
      </c>
      <c r="U797" s="157">
        <f>IFERROR(INDEX(NoSettings_v3!$C$2:$AH$4612,MATCH('EPS 3.1.3'!$B797,NoSettings_v3!$A$2:$A$4612,0),MATCH('EPS 3.1.3'!U$1,NoSettings_v3!$C$1:$AH$1,0)),"")</f>
        <v>0</v>
      </c>
      <c r="V797" s="157">
        <f>IFERROR(INDEX(NoSettings_v3!$C$2:$AH$4612,MATCH('EPS 3.1.3'!$B797,NoSettings_v3!$A$2:$A$4612,0),MATCH('EPS 3.1.3'!V$1,NoSettings_v3!$C$1:$AH$1,0)),"")</f>
        <v>0</v>
      </c>
      <c r="W797" s="157">
        <f>IFERROR(INDEX(NoSettings_v3!$C$2:$AH$4612,MATCH('EPS 3.1.3'!$B797,NoSettings_v3!$A$2:$A$4612,0),MATCH('EPS 3.1.3'!W$1,NoSettings_v3!$C$1:$AH$1,0)),"")</f>
        <v>0</v>
      </c>
      <c r="X797" s="157">
        <f>IFERROR(INDEX(NoSettings_v3!$C$2:$AH$4612,MATCH('EPS 3.1.3'!$B797,NoSettings_v3!$A$2:$A$4612,0),MATCH('EPS 3.1.3'!X$1,NoSettings_v3!$C$1:$AH$1,0)),"")</f>
        <v>0</v>
      </c>
      <c r="Y797" s="157">
        <f>IFERROR(INDEX(NoSettings_v3!$C$2:$AH$4612,MATCH('EPS 3.1.3'!$B797,NoSettings_v3!$A$2:$A$4612,0),MATCH('EPS 3.1.3'!Y$1,NoSettings_v3!$C$1:$AH$1,0)),"")</f>
        <v>0</v>
      </c>
      <c r="Z797" s="157">
        <f>IFERROR(INDEX(NoSettings_v3!$C$2:$AH$4612,MATCH('EPS 3.1.3'!$B797,NoSettings_v3!$A$2:$A$4612,0),MATCH('EPS 3.1.3'!Z$1,NoSettings_v3!$C$1:$AH$1,0)),"")</f>
        <v>0</v>
      </c>
      <c r="AA797" s="157">
        <f>IFERROR(INDEX(NoSettings_v3!$C$2:$AH$4612,MATCH('EPS 3.1.3'!$B797,NoSettings_v3!$A$2:$A$4612,0),MATCH('EPS 3.1.3'!AA$1,NoSettings_v3!$C$1:$AH$1,0)),"")</f>
        <v>0</v>
      </c>
      <c r="AB797" s="157">
        <f>IFERROR(INDEX(NoSettings_v3!$C$2:$AH$4612,MATCH('EPS 3.1.3'!$B797,NoSettings_v3!$A$2:$A$4612,0),MATCH('EPS 3.1.3'!AB$1,NoSettings_v3!$C$1:$AH$1,0)),"")</f>
        <v>0</v>
      </c>
      <c r="AC797" s="157">
        <f>IFERROR(INDEX(NoSettings_v3!$C$2:$AH$4612,MATCH('EPS 3.1.3'!$B797,NoSettings_v3!$A$2:$A$4612,0),MATCH('EPS 3.1.3'!AC$1,NoSettings_v3!$C$1:$AH$1,0)),"")</f>
        <v>0</v>
      </c>
      <c r="AD797" s="157">
        <f>IFERROR(INDEX(NoSettings_v3!$C$2:$AH$4612,MATCH('EPS 3.1.3'!$B797,NoSettings_v3!$A$2:$A$4612,0),MATCH('EPS 3.1.3'!AD$1,NoSettings_v3!$C$1:$AH$1,0)),"")</f>
        <v>0</v>
      </c>
      <c r="AE797" s="157">
        <f>IFERROR(INDEX(NoSettings_v3!$C$2:$AH$4612,MATCH('EPS 3.1.3'!$B797,NoSettings_v3!$A$2:$A$4612,0),MATCH('EPS 3.1.3'!AE$1,NoSettings_v3!$C$1:$AH$1,0)),"")</f>
        <v>0</v>
      </c>
      <c r="AF797" s="157">
        <f>IFERROR(INDEX(NoSettings_v3!$C$2:$AH$4612,MATCH('EPS 3.1.3'!$B797,NoSettings_v3!$A$2:$A$4612,0),MATCH('EPS 3.1.3'!AF$1,NoSettings_v3!$C$1:$AH$1,0)),"")</f>
        <v>0</v>
      </c>
      <c r="AG797" s="157">
        <f>IFERROR(INDEX(NoSettings_v3!$C$2:$AH$4612,MATCH('EPS 3.1.3'!$B797,NoSettings_v3!$A$2:$A$4612,0),MATCH('EPS 3.1.3'!AG$1,NoSettings_v3!$C$1:$AH$1,0)),"")</f>
        <v>0</v>
      </c>
      <c r="AH797" s="157">
        <f>IFERROR(INDEX(NoSettings_v3!$C$2:$AH$4612,MATCH('EPS 3.1.3'!$B797,NoSettings_v3!$A$2:$A$4612,0),MATCH('EPS 3.1.3'!AH$1,NoSettings_v3!$C$1:$AH$1,0)),"")</f>
        <v>0</v>
      </c>
      <c r="AI797" s="157">
        <f>IFERROR(INDEX(NoSettings_v3!$C$2:$AH$4612,MATCH('EPS 3.1.3'!$B797,NoSettings_v3!$A$2:$A$4612,0),MATCH('EPS 3.1.3'!AI$1,NoSettings_v3!$C$1:$AH$1,0)),"")</f>
        <v>0</v>
      </c>
    </row>
    <row r="798" spans="2:35" x14ac:dyDescent="0.35">
      <c r="B798" s="164" t="s">
        <v>780</v>
      </c>
      <c r="C798" s="127" t="s">
        <v>964</v>
      </c>
      <c r="D798" s="157">
        <f>IFERROR(INDEX(NoSettings_v3!$C$2:$AH$4612,MATCH('EPS 3.1.3'!$B798,NoSettings_v3!$A$2:$A$4612,0),MATCH('EPS 3.1.3'!D$1,NoSettings_v3!$C$1:$AH$1,0)),"")</f>
        <v>0</v>
      </c>
      <c r="E798" s="157">
        <f>IFERROR(INDEX(NoSettings_v3!$C$2:$AH$4612,MATCH('EPS 3.1.3'!$B798,NoSettings_v3!$A$2:$A$4612,0),MATCH('EPS 3.1.3'!E$1,NoSettings_v3!$C$1:$AH$1,0)),"")</f>
        <v>0</v>
      </c>
      <c r="F798" s="157">
        <f>IFERROR(INDEX(NoSettings_v3!$C$2:$AH$4612,MATCH('EPS 3.1.3'!$B798,NoSettings_v3!$A$2:$A$4612,0),MATCH('EPS 3.1.3'!F$1,NoSettings_v3!$C$1:$AH$1,0)),"")</f>
        <v>0</v>
      </c>
      <c r="G798" s="157">
        <f>IFERROR(INDEX(NoSettings_v3!$C$2:$AH$4612,MATCH('EPS 3.1.3'!$B798,NoSettings_v3!$A$2:$A$4612,0),MATCH('EPS 3.1.3'!G$1,NoSettings_v3!$C$1:$AH$1,0)),"")</f>
        <v>0</v>
      </c>
      <c r="H798" s="157">
        <f>IFERROR(INDEX(NoSettings_v3!$C$2:$AH$4612,MATCH('EPS 3.1.3'!$B798,NoSettings_v3!$A$2:$A$4612,0),MATCH('EPS 3.1.3'!H$1,NoSettings_v3!$C$1:$AH$1,0)),"")</f>
        <v>0</v>
      </c>
      <c r="I798" s="157">
        <f>IFERROR(INDEX(NoSettings_v3!$C$2:$AH$4612,MATCH('EPS 3.1.3'!$B798,NoSettings_v3!$A$2:$A$4612,0),MATCH('EPS 3.1.3'!I$1,NoSettings_v3!$C$1:$AH$1,0)),"")</f>
        <v>0</v>
      </c>
      <c r="J798" s="157">
        <f>IFERROR(INDEX(NoSettings_v3!$C$2:$AH$4612,MATCH('EPS 3.1.3'!$B798,NoSettings_v3!$A$2:$A$4612,0),MATCH('EPS 3.1.3'!J$1,NoSettings_v3!$C$1:$AH$1,0)),"")</f>
        <v>0</v>
      </c>
      <c r="K798" s="157">
        <f>IFERROR(INDEX(NoSettings_v3!$C$2:$AH$4612,MATCH('EPS 3.1.3'!$B798,NoSettings_v3!$A$2:$A$4612,0),MATCH('EPS 3.1.3'!K$1,NoSettings_v3!$C$1:$AH$1,0)),"")</f>
        <v>0</v>
      </c>
      <c r="L798" s="157">
        <f>IFERROR(INDEX(NoSettings_v3!$C$2:$AH$4612,MATCH('EPS 3.1.3'!$B798,NoSettings_v3!$A$2:$A$4612,0),MATCH('EPS 3.1.3'!L$1,NoSettings_v3!$C$1:$AH$1,0)),"")</f>
        <v>0</v>
      </c>
      <c r="M798" s="157">
        <f>IFERROR(INDEX(NoSettings_v3!$C$2:$AH$4612,MATCH('EPS 3.1.3'!$B798,NoSettings_v3!$A$2:$A$4612,0),MATCH('EPS 3.1.3'!M$1,NoSettings_v3!$C$1:$AH$1,0)),"")</f>
        <v>0</v>
      </c>
      <c r="N798" s="157">
        <f>IFERROR(INDEX(NoSettings_v3!$C$2:$AH$4612,MATCH('EPS 3.1.3'!$B798,NoSettings_v3!$A$2:$A$4612,0),MATCH('EPS 3.1.3'!N$1,NoSettings_v3!$C$1:$AH$1,0)),"")</f>
        <v>0</v>
      </c>
      <c r="O798" s="157">
        <f>IFERROR(INDEX(NoSettings_v3!$C$2:$AH$4612,MATCH('EPS 3.1.3'!$B798,NoSettings_v3!$A$2:$A$4612,0),MATCH('EPS 3.1.3'!O$1,NoSettings_v3!$C$1:$AH$1,0)),"")</f>
        <v>0</v>
      </c>
      <c r="P798" s="157">
        <f>IFERROR(INDEX(NoSettings_v3!$C$2:$AH$4612,MATCH('EPS 3.1.3'!$B798,NoSettings_v3!$A$2:$A$4612,0),MATCH('EPS 3.1.3'!P$1,NoSettings_v3!$C$1:$AH$1,0)),"")</f>
        <v>0</v>
      </c>
      <c r="Q798" s="157">
        <f>IFERROR(INDEX(NoSettings_v3!$C$2:$AH$4612,MATCH('EPS 3.1.3'!$B798,NoSettings_v3!$A$2:$A$4612,0),MATCH('EPS 3.1.3'!Q$1,NoSettings_v3!$C$1:$AH$1,0)),"")</f>
        <v>0</v>
      </c>
      <c r="R798" s="157">
        <f>IFERROR(INDEX(NoSettings_v3!$C$2:$AH$4612,MATCH('EPS 3.1.3'!$B798,NoSettings_v3!$A$2:$A$4612,0),MATCH('EPS 3.1.3'!R$1,NoSettings_v3!$C$1:$AH$1,0)),"")</f>
        <v>0</v>
      </c>
      <c r="S798" s="157">
        <f>IFERROR(INDEX(NoSettings_v3!$C$2:$AH$4612,MATCH('EPS 3.1.3'!$B798,NoSettings_v3!$A$2:$A$4612,0),MATCH('EPS 3.1.3'!S$1,NoSettings_v3!$C$1:$AH$1,0)),"")</f>
        <v>0</v>
      </c>
      <c r="T798" s="157">
        <f>IFERROR(INDEX(NoSettings_v3!$C$2:$AH$4612,MATCH('EPS 3.1.3'!$B798,NoSettings_v3!$A$2:$A$4612,0),MATCH('EPS 3.1.3'!T$1,NoSettings_v3!$C$1:$AH$1,0)),"")</f>
        <v>0</v>
      </c>
      <c r="U798" s="157">
        <f>IFERROR(INDEX(NoSettings_v3!$C$2:$AH$4612,MATCH('EPS 3.1.3'!$B798,NoSettings_v3!$A$2:$A$4612,0),MATCH('EPS 3.1.3'!U$1,NoSettings_v3!$C$1:$AH$1,0)),"")</f>
        <v>0</v>
      </c>
      <c r="V798" s="157">
        <f>IFERROR(INDEX(NoSettings_v3!$C$2:$AH$4612,MATCH('EPS 3.1.3'!$B798,NoSettings_v3!$A$2:$A$4612,0),MATCH('EPS 3.1.3'!V$1,NoSettings_v3!$C$1:$AH$1,0)),"")</f>
        <v>0</v>
      </c>
      <c r="W798" s="157">
        <f>IFERROR(INDEX(NoSettings_v3!$C$2:$AH$4612,MATCH('EPS 3.1.3'!$B798,NoSettings_v3!$A$2:$A$4612,0),MATCH('EPS 3.1.3'!W$1,NoSettings_v3!$C$1:$AH$1,0)),"")</f>
        <v>0</v>
      </c>
      <c r="X798" s="157">
        <f>IFERROR(INDEX(NoSettings_v3!$C$2:$AH$4612,MATCH('EPS 3.1.3'!$B798,NoSettings_v3!$A$2:$A$4612,0),MATCH('EPS 3.1.3'!X$1,NoSettings_v3!$C$1:$AH$1,0)),"")</f>
        <v>0</v>
      </c>
      <c r="Y798" s="157">
        <f>IFERROR(INDEX(NoSettings_v3!$C$2:$AH$4612,MATCH('EPS 3.1.3'!$B798,NoSettings_v3!$A$2:$A$4612,0),MATCH('EPS 3.1.3'!Y$1,NoSettings_v3!$C$1:$AH$1,0)),"")</f>
        <v>0</v>
      </c>
      <c r="Z798" s="157">
        <f>IFERROR(INDEX(NoSettings_v3!$C$2:$AH$4612,MATCH('EPS 3.1.3'!$B798,NoSettings_v3!$A$2:$A$4612,0),MATCH('EPS 3.1.3'!Z$1,NoSettings_v3!$C$1:$AH$1,0)),"")</f>
        <v>0</v>
      </c>
      <c r="AA798" s="157">
        <f>IFERROR(INDEX(NoSettings_v3!$C$2:$AH$4612,MATCH('EPS 3.1.3'!$B798,NoSettings_v3!$A$2:$A$4612,0),MATCH('EPS 3.1.3'!AA$1,NoSettings_v3!$C$1:$AH$1,0)),"")</f>
        <v>0</v>
      </c>
      <c r="AB798" s="157">
        <f>IFERROR(INDEX(NoSettings_v3!$C$2:$AH$4612,MATCH('EPS 3.1.3'!$B798,NoSettings_v3!$A$2:$A$4612,0),MATCH('EPS 3.1.3'!AB$1,NoSettings_v3!$C$1:$AH$1,0)),"")</f>
        <v>0</v>
      </c>
      <c r="AC798" s="157">
        <f>IFERROR(INDEX(NoSettings_v3!$C$2:$AH$4612,MATCH('EPS 3.1.3'!$B798,NoSettings_v3!$A$2:$A$4612,0),MATCH('EPS 3.1.3'!AC$1,NoSettings_v3!$C$1:$AH$1,0)),"")</f>
        <v>0</v>
      </c>
      <c r="AD798" s="157">
        <f>IFERROR(INDEX(NoSettings_v3!$C$2:$AH$4612,MATCH('EPS 3.1.3'!$B798,NoSettings_v3!$A$2:$A$4612,0),MATCH('EPS 3.1.3'!AD$1,NoSettings_v3!$C$1:$AH$1,0)),"")</f>
        <v>0</v>
      </c>
      <c r="AE798" s="157">
        <f>IFERROR(INDEX(NoSettings_v3!$C$2:$AH$4612,MATCH('EPS 3.1.3'!$B798,NoSettings_v3!$A$2:$A$4612,0),MATCH('EPS 3.1.3'!AE$1,NoSettings_v3!$C$1:$AH$1,0)),"")</f>
        <v>0</v>
      </c>
      <c r="AF798" s="157">
        <f>IFERROR(INDEX(NoSettings_v3!$C$2:$AH$4612,MATCH('EPS 3.1.3'!$B798,NoSettings_v3!$A$2:$A$4612,0),MATCH('EPS 3.1.3'!AF$1,NoSettings_v3!$C$1:$AH$1,0)),"")</f>
        <v>0</v>
      </c>
      <c r="AG798" s="157">
        <f>IFERROR(INDEX(NoSettings_v3!$C$2:$AH$4612,MATCH('EPS 3.1.3'!$B798,NoSettings_v3!$A$2:$A$4612,0),MATCH('EPS 3.1.3'!AG$1,NoSettings_v3!$C$1:$AH$1,0)),"")</f>
        <v>0</v>
      </c>
      <c r="AH798" s="157">
        <f>IFERROR(INDEX(NoSettings_v3!$C$2:$AH$4612,MATCH('EPS 3.1.3'!$B798,NoSettings_v3!$A$2:$A$4612,0),MATCH('EPS 3.1.3'!AH$1,NoSettings_v3!$C$1:$AH$1,0)),"")</f>
        <v>0</v>
      </c>
      <c r="AI798" s="157">
        <f>IFERROR(INDEX(NoSettings_v3!$C$2:$AH$4612,MATCH('EPS 3.1.3'!$B798,NoSettings_v3!$A$2:$A$4612,0),MATCH('EPS 3.1.3'!AI$1,NoSettings_v3!$C$1:$AH$1,0)),"")</f>
        <v>0</v>
      </c>
    </row>
    <row r="799" spans="2:35" x14ac:dyDescent="0.35">
      <c r="B799" s="164" t="s">
        <v>1401</v>
      </c>
      <c r="C799" s="127" t="s">
        <v>964</v>
      </c>
      <c r="D799" s="157">
        <f>IFERROR(INDEX(NoSettings_v3!$C$2:$AH$4612,MATCH('EPS 3.1.3'!$B799,NoSettings_v3!$A$2:$A$4612,0),MATCH('EPS 3.1.3'!D$1,NoSettings_v3!$C$1:$AH$1,0)),"")</f>
        <v>0</v>
      </c>
      <c r="E799" s="157">
        <f>IFERROR(INDEX(NoSettings_v3!$C$2:$AH$4612,MATCH('EPS 3.1.3'!$B799,NoSettings_v3!$A$2:$A$4612,0),MATCH('EPS 3.1.3'!E$1,NoSettings_v3!$C$1:$AH$1,0)),"")</f>
        <v>0</v>
      </c>
      <c r="F799" s="157">
        <f>IFERROR(INDEX(NoSettings_v3!$C$2:$AH$4612,MATCH('EPS 3.1.3'!$B799,NoSettings_v3!$A$2:$A$4612,0),MATCH('EPS 3.1.3'!F$1,NoSettings_v3!$C$1:$AH$1,0)),"")</f>
        <v>0</v>
      </c>
      <c r="G799" s="157">
        <f>IFERROR(INDEX(NoSettings_v3!$C$2:$AH$4612,MATCH('EPS 3.1.3'!$B799,NoSettings_v3!$A$2:$A$4612,0),MATCH('EPS 3.1.3'!G$1,NoSettings_v3!$C$1:$AH$1,0)),"")</f>
        <v>0</v>
      </c>
      <c r="H799" s="157">
        <f>IFERROR(INDEX(NoSettings_v3!$C$2:$AH$4612,MATCH('EPS 3.1.3'!$B799,NoSettings_v3!$A$2:$A$4612,0),MATCH('EPS 3.1.3'!H$1,NoSettings_v3!$C$1:$AH$1,0)),"")</f>
        <v>0</v>
      </c>
      <c r="I799" s="157">
        <f>IFERROR(INDEX(NoSettings_v3!$C$2:$AH$4612,MATCH('EPS 3.1.3'!$B799,NoSettings_v3!$A$2:$A$4612,0),MATCH('EPS 3.1.3'!I$1,NoSettings_v3!$C$1:$AH$1,0)),"")</f>
        <v>0</v>
      </c>
      <c r="J799" s="157">
        <f>IFERROR(INDEX(NoSettings_v3!$C$2:$AH$4612,MATCH('EPS 3.1.3'!$B799,NoSettings_v3!$A$2:$A$4612,0),MATCH('EPS 3.1.3'!J$1,NoSettings_v3!$C$1:$AH$1,0)),"")</f>
        <v>0</v>
      </c>
      <c r="K799" s="157">
        <f>IFERROR(INDEX(NoSettings_v3!$C$2:$AH$4612,MATCH('EPS 3.1.3'!$B799,NoSettings_v3!$A$2:$A$4612,0),MATCH('EPS 3.1.3'!K$1,NoSettings_v3!$C$1:$AH$1,0)),"")</f>
        <v>0</v>
      </c>
      <c r="L799" s="157">
        <f>IFERROR(INDEX(NoSettings_v3!$C$2:$AH$4612,MATCH('EPS 3.1.3'!$B799,NoSettings_v3!$A$2:$A$4612,0),MATCH('EPS 3.1.3'!L$1,NoSettings_v3!$C$1:$AH$1,0)),"")</f>
        <v>0</v>
      </c>
      <c r="M799" s="157">
        <f>IFERROR(INDEX(NoSettings_v3!$C$2:$AH$4612,MATCH('EPS 3.1.3'!$B799,NoSettings_v3!$A$2:$A$4612,0),MATCH('EPS 3.1.3'!M$1,NoSettings_v3!$C$1:$AH$1,0)),"")</f>
        <v>0</v>
      </c>
      <c r="N799" s="157">
        <f>IFERROR(INDEX(NoSettings_v3!$C$2:$AH$4612,MATCH('EPS 3.1.3'!$B799,NoSettings_v3!$A$2:$A$4612,0),MATCH('EPS 3.1.3'!N$1,NoSettings_v3!$C$1:$AH$1,0)),"")</f>
        <v>0</v>
      </c>
      <c r="O799" s="157">
        <f>IFERROR(INDEX(NoSettings_v3!$C$2:$AH$4612,MATCH('EPS 3.1.3'!$B799,NoSettings_v3!$A$2:$A$4612,0),MATCH('EPS 3.1.3'!O$1,NoSettings_v3!$C$1:$AH$1,0)),"")</f>
        <v>0</v>
      </c>
      <c r="P799" s="157">
        <f>IFERROR(INDEX(NoSettings_v3!$C$2:$AH$4612,MATCH('EPS 3.1.3'!$B799,NoSettings_v3!$A$2:$A$4612,0),MATCH('EPS 3.1.3'!P$1,NoSettings_v3!$C$1:$AH$1,0)),"")</f>
        <v>0</v>
      </c>
      <c r="Q799" s="157">
        <f>IFERROR(INDEX(NoSettings_v3!$C$2:$AH$4612,MATCH('EPS 3.1.3'!$B799,NoSettings_v3!$A$2:$A$4612,0),MATCH('EPS 3.1.3'!Q$1,NoSettings_v3!$C$1:$AH$1,0)),"")</f>
        <v>0</v>
      </c>
      <c r="R799" s="157">
        <f>IFERROR(INDEX(NoSettings_v3!$C$2:$AH$4612,MATCH('EPS 3.1.3'!$B799,NoSettings_v3!$A$2:$A$4612,0),MATCH('EPS 3.1.3'!R$1,NoSettings_v3!$C$1:$AH$1,0)),"")</f>
        <v>0</v>
      </c>
      <c r="S799" s="157">
        <f>IFERROR(INDEX(NoSettings_v3!$C$2:$AH$4612,MATCH('EPS 3.1.3'!$B799,NoSettings_v3!$A$2:$A$4612,0),MATCH('EPS 3.1.3'!S$1,NoSettings_v3!$C$1:$AH$1,0)),"")</f>
        <v>0</v>
      </c>
      <c r="T799" s="157">
        <f>IFERROR(INDEX(NoSettings_v3!$C$2:$AH$4612,MATCH('EPS 3.1.3'!$B799,NoSettings_v3!$A$2:$A$4612,0),MATCH('EPS 3.1.3'!T$1,NoSettings_v3!$C$1:$AH$1,0)),"")</f>
        <v>0</v>
      </c>
      <c r="U799" s="157">
        <f>IFERROR(INDEX(NoSettings_v3!$C$2:$AH$4612,MATCH('EPS 3.1.3'!$B799,NoSettings_v3!$A$2:$A$4612,0),MATCH('EPS 3.1.3'!U$1,NoSettings_v3!$C$1:$AH$1,0)),"")</f>
        <v>0</v>
      </c>
      <c r="V799" s="157">
        <f>IFERROR(INDEX(NoSettings_v3!$C$2:$AH$4612,MATCH('EPS 3.1.3'!$B799,NoSettings_v3!$A$2:$A$4612,0),MATCH('EPS 3.1.3'!V$1,NoSettings_v3!$C$1:$AH$1,0)),"")</f>
        <v>0</v>
      </c>
      <c r="W799" s="157">
        <f>IFERROR(INDEX(NoSettings_v3!$C$2:$AH$4612,MATCH('EPS 3.1.3'!$B799,NoSettings_v3!$A$2:$A$4612,0),MATCH('EPS 3.1.3'!W$1,NoSettings_v3!$C$1:$AH$1,0)),"")</f>
        <v>0</v>
      </c>
      <c r="X799" s="157">
        <f>IFERROR(INDEX(NoSettings_v3!$C$2:$AH$4612,MATCH('EPS 3.1.3'!$B799,NoSettings_v3!$A$2:$A$4612,0),MATCH('EPS 3.1.3'!X$1,NoSettings_v3!$C$1:$AH$1,0)),"")</f>
        <v>0</v>
      </c>
      <c r="Y799" s="157">
        <f>IFERROR(INDEX(NoSettings_v3!$C$2:$AH$4612,MATCH('EPS 3.1.3'!$B799,NoSettings_v3!$A$2:$A$4612,0),MATCH('EPS 3.1.3'!Y$1,NoSettings_v3!$C$1:$AH$1,0)),"")</f>
        <v>0</v>
      </c>
      <c r="Z799" s="157">
        <f>IFERROR(INDEX(NoSettings_v3!$C$2:$AH$4612,MATCH('EPS 3.1.3'!$B799,NoSettings_v3!$A$2:$A$4612,0),MATCH('EPS 3.1.3'!Z$1,NoSettings_v3!$C$1:$AH$1,0)),"")</f>
        <v>0</v>
      </c>
      <c r="AA799" s="157">
        <f>IFERROR(INDEX(NoSettings_v3!$C$2:$AH$4612,MATCH('EPS 3.1.3'!$B799,NoSettings_v3!$A$2:$A$4612,0),MATCH('EPS 3.1.3'!AA$1,NoSettings_v3!$C$1:$AH$1,0)),"")</f>
        <v>0</v>
      </c>
      <c r="AB799" s="157">
        <f>IFERROR(INDEX(NoSettings_v3!$C$2:$AH$4612,MATCH('EPS 3.1.3'!$B799,NoSettings_v3!$A$2:$A$4612,0),MATCH('EPS 3.1.3'!AB$1,NoSettings_v3!$C$1:$AH$1,0)),"")</f>
        <v>0</v>
      </c>
      <c r="AC799" s="157">
        <f>IFERROR(INDEX(NoSettings_v3!$C$2:$AH$4612,MATCH('EPS 3.1.3'!$B799,NoSettings_v3!$A$2:$A$4612,0),MATCH('EPS 3.1.3'!AC$1,NoSettings_v3!$C$1:$AH$1,0)),"")</f>
        <v>0</v>
      </c>
      <c r="AD799" s="157">
        <f>IFERROR(INDEX(NoSettings_v3!$C$2:$AH$4612,MATCH('EPS 3.1.3'!$B799,NoSettings_v3!$A$2:$A$4612,0),MATCH('EPS 3.1.3'!AD$1,NoSettings_v3!$C$1:$AH$1,0)),"")</f>
        <v>0</v>
      </c>
      <c r="AE799" s="157">
        <f>IFERROR(INDEX(NoSettings_v3!$C$2:$AH$4612,MATCH('EPS 3.1.3'!$B799,NoSettings_v3!$A$2:$A$4612,0),MATCH('EPS 3.1.3'!AE$1,NoSettings_v3!$C$1:$AH$1,0)),"")</f>
        <v>0</v>
      </c>
      <c r="AF799" s="157">
        <f>IFERROR(INDEX(NoSettings_v3!$C$2:$AH$4612,MATCH('EPS 3.1.3'!$B799,NoSettings_v3!$A$2:$A$4612,0),MATCH('EPS 3.1.3'!AF$1,NoSettings_v3!$C$1:$AH$1,0)),"")</f>
        <v>0</v>
      </c>
      <c r="AG799" s="157">
        <f>IFERROR(INDEX(NoSettings_v3!$C$2:$AH$4612,MATCH('EPS 3.1.3'!$B799,NoSettings_v3!$A$2:$A$4612,0),MATCH('EPS 3.1.3'!AG$1,NoSettings_v3!$C$1:$AH$1,0)),"")</f>
        <v>0</v>
      </c>
      <c r="AH799" s="157">
        <f>IFERROR(INDEX(NoSettings_v3!$C$2:$AH$4612,MATCH('EPS 3.1.3'!$B799,NoSettings_v3!$A$2:$A$4612,0),MATCH('EPS 3.1.3'!AH$1,NoSettings_v3!$C$1:$AH$1,0)),"")</f>
        <v>0</v>
      </c>
      <c r="AI799" s="157">
        <f>IFERROR(INDEX(NoSettings_v3!$C$2:$AH$4612,MATCH('EPS 3.1.3'!$B799,NoSettings_v3!$A$2:$A$4612,0),MATCH('EPS 3.1.3'!AI$1,NoSettings_v3!$C$1:$AH$1,0)),"")</f>
        <v>0</v>
      </c>
    </row>
    <row r="800" spans="2:35" x14ac:dyDescent="0.35">
      <c r="B800" s="164" t="s">
        <v>1402</v>
      </c>
      <c r="C800" s="127" t="s">
        <v>964</v>
      </c>
      <c r="D800" s="157">
        <f>IFERROR(INDEX(NoSettings_v3!$C$2:$AH$4612,MATCH('EPS 3.1.3'!$B800,NoSettings_v3!$A$2:$A$4612,0),MATCH('EPS 3.1.3'!D$1,NoSettings_v3!$C$1:$AH$1,0)),"")</f>
        <v>0</v>
      </c>
      <c r="E800" s="157">
        <f>IFERROR(INDEX(NoSettings_v3!$C$2:$AH$4612,MATCH('EPS 3.1.3'!$B800,NoSettings_v3!$A$2:$A$4612,0),MATCH('EPS 3.1.3'!E$1,NoSettings_v3!$C$1:$AH$1,0)),"")</f>
        <v>0</v>
      </c>
      <c r="F800" s="157">
        <f>IFERROR(INDEX(NoSettings_v3!$C$2:$AH$4612,MATCH('EPS 3.1.3'!$B800,NoSettings_v3!$A$2:$A$4612,0),MATCH('EPS 3.1.3'!F$1,NoSettings_v3!$C$1:$AH$1,0)),"")</f>
        <v>0</v>
      </c>
      <c r="G800" s="157">
        <f>IFERROR(INDEX(NoSettings_v3!$C$2:$AH$4612,MATCH('EPS 3.1.3'!$B800,NoSettings_v3!$A$2:$A$4612,0),MATCH('EPS 3.1.3'!G$1,NoSettings_v3!$C$1:$AH$1,0)),"")</f>
        <v>0</v>
      </c>
      <c r="H800" s="157">
        <f>IFERROR(INDEX(NoSettings_v3!$C$2:$AH$4612,MATCH('EPS 3.1.3'!$B800,NoSettings_v3!$A$2:$A$4612,0),MATCH('EPS 3.1.3'!H$1,NoSettings_v3!$C$1:$AH$1,0)),"")</f>
        <v>0</v>
      </c>
      <c r="I800" s="157">
        <f>IFERROR(INDEX(NoSettings_v3!$C$2:$AH$4612,MATCH('EPS 3.1.3'!$B800,NoSettings_v3!$A$2:$A$4612,0),MATCH('EPS 3.1.3'!I$1,NoSettings_v3!$C$1:$AH$1,0)),"")</f>
        <v>0</v>
      </c>
      <c r="J800" s="157">
        <f>IFERROR(INDEX(NoSettings_v3!$C$2:$AH$4612,MATCH('EPS 3.1.3'!$B800,NoSettings_v3!$A$2:$A$4612,0),MATCH('EPS 3.1.3'!J$1,NoSettings_v3!$C$1:$AH$1,0)),"")</f>
        <v>0</v>
      </c>
      <c r="K800" s="157">
        <f>IFERROR(INDEX(NoSettings_v3!$C$2:$AH$4612,MATCH('EPS 3.1.3'!$B800,NoSettings_v3!$A$2:$A$4612,0),MATCH('EPS 3.1.3'!K$1,NoSettings_v3!$C$1:$AH$1,0)),"")</f>
        <v>0</v>
      </c>
      <c r="L800" s="157">
        <f>IFERROR(INDEX(NoSettings_v3!$C$2:$AH$4612,MATCH('EPS 3.1.3'!$B800,NoSettings_v3!$A$2:$A$4612,0),MATCH('EPS 3.1.3'!L$1,NoSettings_v3!$C$1:$AH$1,0)),"")</f>
        <v>0</v>
      </c>
      <c r="M800" s="157">
        <f>IFERROR(INDEX(NoSettings_v3!$C$2:$AH$4612,MATCH('EPS 3.1.3'!$B800,NoSettings_v3!$A$2:$A$4612,0),MATCH('EPS 3.1.3'!M$1,NoSettings_v3!$C$1:$AH$1,0)),"")</f>
        <v>0</v>
      </c>
      <c r="N800" s="157">
        <f>IFERROR(INDEX(NoSettings_v3!$C$2:$AH$4612,MATCH('EPS 3.1.3'!$B800,NoSettings_v3!$A$2:$A$4612,0),MATCH('EPS 3.1.3'!N$1,NoSettings_v3!$C$1:$AH$1,0)),"")</f>
        <v>0</v>
      </c>
      <c r="O800" s="157">
        <f>IFERROR(INDEX(NoSettings_v3!$C$2:$AH$4612,MATCH('EPS 3.1.3'!$B800,NoSettings_v3!$A$2:$A$4612,0),MATCH('EPS 3.1.3'!O$1,NoSettings_v3!$C$1:$AH$1,0)),"")</f>
        <v>0</v>
      </c>
      <c r="P800" s="157">
        <f>IFERROR(INDEX(NoSettings_v3!$C$2:$AH$4612,MATCH('EPS 3.1.3'!$B800,NoSettings_v3!$A$2:$A$4612,0),MATCH('EPS 3.1.3'!P$1,NoSettings_v3!$C$1:$AH$1,0)),"")</f>
        <v>0</v>
      </c>
      <c r="Q800" s="157">
        <f>IFERROR(INDEX(NoSettings_v3!$C$2:$AH$4612,MATCH('EPS 3.1.3'!$B800,NoSettings_v3!$A$2:$A$4612,0),MATCH('EPS 3.1.3'!Q$1,NoSettings_v3!$C$1:$AH$1,0)),"")</f>
        <v>0</v>
      </c>
      <c r="R800" s="157">
        <f>IFERROR(INDEX(NoSettings_v3!$C$2:$AH$4612,MATCH('EPS 3.1.3'!$B800,NoSettings_v3!$A$2:$A$4612,0),MATCH('EPS 3.1.3'!R$1,NoSettings_v3!$C$1:$AH$1,0)),"")</f>
        <v>0</v>
      </c>
      <c r="S800" s="157">
        <f>IFERROR(INDEX(NoSettings_v3!$C$2:$AH$4612,MATCH('EPS 3.1.3'!$B800,NoSettings_v3!$A$2:$A$4612,0),MATCH('EPS 3.1.3'!S$1,NoSettings_v3!$C$1:$AH$1,0)),"")</f>
        <v>0</v>
      </c>
      <c r="T800" s="157">
        <f>IFERROR(INDEX(NoSettings_v3!$C$2:$AH$4612,MATCH('EPS 3.1.3'!$B800,NoSettings_v3!$A$2:$A$4612,0),MATCH('EPS 3.1.3'!T$1,NoSettings_v3!$C$1:$AH$1,0)),"")</f>
        <v>0</v>
      </c>
      <c r="U800" s="157">
        <f>IFERROR(INDEX(NoSettings_v3!$C$2:$AH$4612,MATCH('EPS 3.1.3'!$B800,NoSettings_v3!$A$2:$A$4612,0),MATCH('EPS 3.1.3'!U$1,NoSettings_v3!$C$1:$AH$1,0)),"")</f>
        <v>0</v>
      </c>
      <c r="V800" s="157">
        <f>IFERROR(INDEX(NoSettings_v3!$C$2:$AH$4612,MATCH('EPS 3.1.3'!$B800,NoSettings_v3!$A$2:$A$4612,0),MATCH('EPS 3.1.3'!V$1,NoSettings_v3!$C$1:$AH$1,0)),"")</f>
        <v>0</v>
      </c>
      <c r="W800" s="157">
        <f>IFERROR(INDEX(NoSettings_v3!$C$2:$AH$4612,MATCH('EPS 3.1.3'!$B800,NoSettings_v3!$A$2:$A$4612,0),MATCH('EPS 3.1.3'!W$1,NoSettings_v3!$C$1:$AH$1,0)),"")</f>
        <v>0</v>
      </c>
      <c r="X800" s="157">
        <f>IFERROR(INDEX(NoSettings_v3!$C$2:$AH$4612,MATCH('EPS 3.1.3'!$B800,NoSettings_v3!$A$2:$A$4612,0),MATCH('EPS 3.1.3'!X$1,NoSettings_v3!$C$1:$AH$1,0)),"")</f>
        <v>0</v>
      </c>
      <c r="Y800" s="157">
        <f>IFERROR(INDEX(NoSettings_v3!$C$2:$AH$4612,MATCH('EPS 3.1.3'!$B800,NoSettings_v3!$A$2:$A$4612,0),MATCH('EPS 3.1.3'!Y$1,NoSettings_v3!$C$1:$AH$1,0)),"")</f>
        <v>0</v>
      </c>
      <c r="Z800" s="157">
        <f>IFERROR(INDEX(NoSettings_v3!$C$2:$AH$4612,MATCH('EPS 3.1.3'!$B800,NoSettings_v3!$A$2:$A$4612,0),MATCH('EPS 3.1.3'!Z$1,NoSettings_v3!$C$1:$AH$1,0)),"")</f>
        <v>0</v>
      </c>
      <c r="AA800" s="157">
        <f>IFERROR(INDEX(NoSettings_v3!$C$2:$AH$4612,MATCH('EPS 3.1.3'!$B800,NoSettings_v3!$A$2:$A$4612,0),MATCH('EPS 3.1.3'!AA$1,NoSettings_v3!$C$1:$AH$1,0)),"")</f>
        <v>0</v>
      </c>
      <c r="AB800" s="157">
        <f>IFERROR(INDEX(NoSettings_v3!$C$2:$AH$4612,MATCH('EPS 3.1.3'!$B800,NoSettings_v3!$A$2:$A$4612,0),MATCH('EPS 3.1.3'!AB$1,NoSettings_v3!$C$1:$AH$1,0)),"")</f>
        <v>0</v>
      </c>
      <c r="AC800" s="157">
        <f>IFERROR(INDEX(NoSettings_v3!$C$2:$AH$4612,MATCH('EPS 3.1.3'!$B800,NoSettings_v3!$A$2:$A$4612,0),MATCH('EPS 3.1.3'!AC$1,NoSettings_v3!$C$1:$AH$1,0)),"")</f>
        <v>0</v>
      </c>
      <c r="AD800" s="157">
        <f>IFERROR(INDEX(NoSettings_v3!$C$2:$AH$4612,MATCH('EPS 3.1.3'!$B800,NoSettings_v3!$A$2:$A$4612,0),MATCH('EPS 3.1.3'!AD$1,NoSettings_v3!$C$1:$AH$1,0)),"")</f>
        <v>0</v>
      </c>
      <c r="AE800" s="157">
        <f>IFERROR(INDEX(NoSettings_v3!$C$2:$AH$4612,MATCH('EPS 3.1.3'!$B800,NoSettings_v3!$A$2:$A$4612,0),MATCH('EPS 3.1.3'!AE$1,NoSettings_v3!$C$1:$AH$1,0)),"")</f>
        <v>0</v>
      </c>
      <c r="AF800" s="157">
        <f>IFERROR(INDEX(NoSettings_v3!$C$2:$AH$4612,MATCH('EPS 3.1.3'!$B800,NoSettings_v3!$A$2:$A$4612,0),MATCH('EPS 3.1.3'!AF$1,NoSettings_v3!$C$1:$AH$1,0)),"")</f>
        <v>0</v>
      </c>
      <c r="AG800" s="157">
        <f>IFERROR(INDEX(NoSettings_v3!$C$2:$AH$4612,MATCH('EPS 3.1.3'!$B800,NoSettings_v3!$A$2:$A$4612,0),MATCH('EPS 3.1.3'!AG$1,NoSettings_v3!$C$1:$AH$1,0)),"")</f>
        <v>0</v>
      </c>
      <c r="AH800" s="157">
        <f>IFERROR(INDEX(NoSettings_v3!$C$2:$AH$4612,MATCH('EPS 3.1.3'!$B800,NoSettings_v3!$A$2:$A$4612,0),MATCH('EPS 3.1.3'!AH$1,NoSettings_v3!$C$1:$AH$1,0)),"")</f>
        <v>0</v>
      </c>
      <c r="AI800" s="157">
        <f>IFERROR(INDEX(NoSettings_v3!$C$2:$AH$4612,MATCH('EPS 3.1.3'!$B800,NoSettings_v3!$A$2:$A$4612,0),MATCH('EPS 3.1.3'!AI$1,NoSettings_v3!$C$1:$AH$1,0)),"")</f>
        <v>0</v>
      </c>
    </row>
    <row r="801" spans="2:35" x14ac:dyDescent="0.35">
      <c r="B801" s="164" t="s">
        <v>1403</v>
      </c>
      <c r="C801" s="127" t="s">
        <v>964</v>
      </c>
      <c r="D801" s="157">
        <f>IFERROR(INDEX(NoSettings_v3!$C$2:$AH$4612,MATCH('EPS 3.1.3'!$B801,NoSettings_v3!$A$2:$A$4612,0),MATCH('EPS 3.1.3'!D$1,NoSettings_v3!$C$1:$AH$1,0)),"")</f>
        <v>0</v>
      </c>
      <c r="E801" s="157">
        <f>IFERROR(INDEX(NoSettings_v3!$C$2:$AH$4612,MATCH('EPS 3.1.3'!$B801,NoSettings_v3!$A$2:$A$4612,0),MATCH('EPS 3.1.3'!E$1,NoSettings_v3!$C$1:$AH$1,0)),"")</f>
        <v>0</v>
      </c>
      <c r="F801" s="157">
        <f>IFERROR(INDEX(NoSettings_v3!$C$2:$AH$4612,MATCH('EPS 3.1.3'!$B801,NoSettings_v3!$A$2:$A$4612,0),MATCH('EPS 3.1.3'!F$1,NoSettings_v3!$C$1:$AH$1,0)),"")</f>
        <v>0</v>
      </c>
      <c r="G801" s="157">
        <f>IFERROR(INDEX(NoSettings_v3!$C$2:$AH$4612,MATCH('EPS 3.1.3'!$B801,NoSettings_v3!$A$2:$A$4612,0),MATCH('EPS 3.1.3'!G$1,NoSettings_v3!$C$1:$AH$1,0)),"")</f>
        <v>0</v>
      </c>
      <c r="H801" s="157">
        <f>IFERROR(INDEX(NoSettings_v3!$C$2:$AH$4612,MATCH('EPS 3.1.3'!$B801,NoSettings_v3!$A$2:$A$4612,0),MATCH('EPS 3.1.3'!H$1,NoSettings_v3!$C$1:$AH$1,0)),"")</f>
        <v>0</v>
      </c>
      <c r="I801" s="157">
        <f>IFERROR(INDEX(NoSettings_v3!$C$2:$AH$4612,MATCH('EPS 3.1.3'!$B801,NoSettings_v3!$A$2:$A$4612,0),MATCH('EPS 3.1.3'!I$1,NoSettings_v3!$C$1:$AH$1,0)),"")</f>
        <v>0</v>
      </c>
      <c r="J801" s="157">
        <f>IFERROR(INDEX(NoSettings_v3!$C$2:$AH$4612,MATCH('EPS 3.1.3'!$B801,NoSettings_v3!$A$2:$A$4612,0),MATCH('EPS 3.1.3'!J$1,NoSettings_v3!$C$1:$AH$1,0)),"")</f>
        <v>0</v>
      </c>
      <c r="K801" s="157">
        <f>IFERROR(INDEX(NoSettings_v3!$C$2:$AH$4612,MATCH('EPS 3.1.3'!$B801,NoSettings_v3!$A$2:$A$4612,0),MATCH('EPS 3.1.3'!K$1,NoSettings_v3!$C$1:$AH$1,0)),"")</f>
        <v>0</v>
      </c>
      <c r="L801" s="157">
        <f>IFERROR(INDEX(NoSettings_v3!$C$2:$AH$4612,MATCH('EPS 3.1.3'!$B801,NoSettings_v3!$A$2:$A$4612,0),MATCH('EPS 3.1.3'!L$1,NoSettings_v3!$C$1:$AH$1,0)),"")</f>
        <v>0</v>
      </c>
      <c r="M801" s="157">
        <f>IFERROR(INDEX(NoSettings_v3!$C$2:$AH$4612,MATCH('EPS 3.1.3'!$B801,NoSettings_v3!$A$2:$A$4612,0),MATCH('EPS 3.1.3'!M$1,NoSettings_v3!$C$1:$AH$1,0)),"")</f>
        <v>0</v>
      </c>
      <c r="N801" s="157">
        <f>IFERROR(INDEX(NoSettings_v3!$C$2:$AH$4612,MATCH('EPS 3.1.3'!$B801,NoSettings_v3!$A$2:$A$4612,0),MATCH('EPS 3.1.3'!N$1,NoSettings_v3!$C$1:$AH$1,0)),"")</f>
        <v>0</v>
      </c>
      <c r="O801" s="157">
        <f>IFERROR(INDEX(NoSettings_v3!$C$2:$AH$4612,MATCH('EPS 3.1.3'!$B801,NoSettings_v3!$A$2:$A$4612,0),MATCH('EPS 3.1.3'!O$1,NoSettings_v3!$C$1:$AH$1,0)),"")</f>
        <v>0</v>
      </c>
      <c r="P801" s="157">
        <f>IFERROR(INDEX(NoSettings_v3!$C$2:$AH$4612,MATCH('EPS 3.1.3'!$B801,NoSettings_v3!$A$2:$A$4612,0),MATCH('EPS 3.1.3'!P$1,NoSettings_v3!$C$1:$AH$1,0)),"")</f>
        <v>0</v>
      </c>
      <c r="Q801" s="157">
        <f>IFERROR(INDEX(NoSettings_v3!$C$2:$AH$4612,MATCH('EPS 3.1.3'!$B801,NoSettings_v3!$A$2:$A$4612,0),MATCH('EPS 3.1.3'!Q$1,NoSettings_v3!$C$1:$AH$1,0)),"")</f>
        <v>0</v>
      </c>
      <c r="R801" s="157">
        <f>IFERROR(INDEX(NoSettings_v3!$C$2:$AH$4612,MATCH('EPS 3.1.3'!$B801,NoSettings_v3!$A$2:$A$4612,0),MATCH('EPS 3.1.3'!R$1,NoSettings_v3!$C$1:$AH$1,0)),"")</f>
        <v>0</v>
      </c>
      <c r="S801" s="157">
        <f>IFERROR(INDEX(NoSettings_v3!$C$2:$AH$4612,MATCH('EPS 3.1.3'!$B801,NoSettings_v3!$A$2:$A$4612,0),MATCH('EPS 3.1.3'!S$1,NoSettings_v3!$C$1:$AH$1,0)),"")</f>
        <v>0</v>
      </c>
      <c r="T801" s="157">
        <f>IFERROR(INDEX(NoSettings_v3!$C$2:$AH$4612,MATCH('EPS 3.1.3'!$B801,NoSettings_v3!$A$2:$A$4612,0),MATCH('EPS 3.1.3'!T$1,NoSettings_v3!$C$1:$AH$1,0)),"")</f>
        <v>0</v>
      </c>
      <c r="U801" s="157">
        <f>IFERROR(INDEX(NoSettings_v3!$C$2:$AH$4612,MATCH('EPS 3.1.3'!$B801,NoSettings_v3!$A$2:$A$4612,0),MATCH('EPS 3.1.3'!U$1,NoSettings_v3!$C$1:$AH$1,0)),"")</f>
        <v>0</v>
      </c>
      <c r="V801" s="157">
        <f>IFERROR(INDEX(NoSettings_v3!$C$2:$AH$4612,MATCH('EPS 3.1.3'!$B801,NoSettings_v3!$A$2:$A$4612,0),MATCH('EPS 3.1.3'!V$1,NoSettings_v3!$C$1:$AH$1,0)),"")</f>
        <v>0</v>
      </c>
      <c r="W801" s="157">
        <f>IFERROR(INDEX(NoSettings_v3!$C$2:$AH$4612,MATCH('EPS 3.1.3'!$B801,NoSettings_v3!$A$2:$A$4612,0),MATCH('EPS 3.1.3'!W$1,NoSettings_v3!$C$1:$AH$1,0)),"")</f>
        <v>0</v>
      </c>
      <c r="X801" s="157">
        <f>IFERROR(INDEX(NoSettings_v3!$C$2:$AH$4612,MATCH('EPS 3.1.3'!$B801,NoSettings_v3!$A$2:$A$4612,0),MATCH('EPS 3.1.3'!X$1,NoSettings_v3!$C$1:$AH$1,0)),"")</f>
        <v>0</v>
      </c>
      <c r="Y801" s="157">
        <f>IFERROR(INDEX(NoSettings_v3!$C$2:$AH$4612,MATCH('EPS 3.1.3'!$B801,NoSettings_v3!$A$2:$A$4612,0),MATCH('EPS 3.1.3'!Y$1,NoSettings_v3!$C$1:$AH$1,0)),"")</f>
        <v>0</v>
      </c>
      <c r="Z801" s="157">
        <f>IFERROR(INDEX(NoSettings_v3!$C$2:$AH$4612,MATCH('EPS 3.1.3'!$B801,NoSettings_v3!$A$2:$A$4612,0),MATCH('EPS 3.1.3'!Z$1,NoSettings_v3!$C$1:$AH$1,0)),"")</f>
        <v>0</v>
      </c>
      <c r="AA801" s="157">
        <f>IFERROR(INDEX(NoSettings_v3!$C$2:$AH$4612,MATCH('EPS 3.1.3'!$B801,NoSettings_v3!$A$2:$A$4612,0),MATCH('EPS 3.1.3'!AA$1,NoSettings_v3!$C$1:$AH$1,0)),"")</f>
        <v>0</v>
      </c>
      <c r="AB801" s="157">
        <f>IFERROR(INDEX(NoSettings_v3!$C$2:$AH$4612,MATCH('EPS 3.1.3'!$B801,NoSettings_v3!$A$2:$A$4612,0),MATCH('EPS 3.1.3'!AB$1,NoSettings_v3!$C$1:$AH$1,0)),"")</f>
        <v>0</v>
      </c>
      <c r="AC801" s="157">
        <f>IFERROR(INDEX(NoSettings_v3!$C$2:$AH$4612,MATCH('EPS 3.1.3'!$B801,NoSettings_v3!$A$2:$A$4612,0),MATCH('EPS 3.1.3'!AC$1,NoSettings_v3!$C$1:$AH$1,0)),"")</f>
        <v>0</v>
      </c>
      <c r="AD801" s="157">
        <f>IFERROR(INDEX(NoSettings_v3!$C$2:$AH$4612,MATCH('EPS 3.1.3'!$B801,NoSettings_v3!$A$2:$A$4612,0),MATCH('EPS 3.1.3'!AD$1,NoSettings_v3!$C$1:$AH$1,0)),"")</f>
        <v>0</v>
      </c>
      <c r="AE801" s="157">
        <f>IFERROR(INDEX(NoSettings_v3!$C$2:$AH$4612,MATCH('EPS 3.1.3'!$B801,NoSettings_v3!$A$2:$A$4612,0),MATCH('EPS 3.1.3'!AE$1,NoSettings_v3!$C$1:$AH$1,0)),"")</f>
        <v>0</v>
      </c>
      <c r="AF801" s="157">
        <f>IFERROR(INDEX(NoSettings_v3!$C$2:$AH$4612,MATCH('EPS 3.1.3'!$B801,NoSettings_v3!$A$2:$A$4612,0),MATCH('EPS 3.1.3'!AF$1,NoSettings_v3!$C$1:$AH$1,0)),"")</f>
        <v>0</v>
      </c>
      <c r="AG801" s="157">
        <f>IFERROR(INDEX(NoSettings_v3!$C$2:$AH$4612,MATCH('EPS 3.1.3'!$B801,NoSettings_v3!$A$2:$A$4612,0),MATCH('EPS 3.1.3'!AG$1,NoSettings_v3!$C$1:$AH$1,0)),"")</f>
        <v>0</v>
      </c>
      <c r="AH801" s="157">
        <f>IFERROR(INDEX(NoSettings_v3!$C$2:$AH$4612,MATCH('EPS 3.1.3'!$B801,NoSettings_v3!$A$2:$A$4612,0),MATCH('EPS 3.1.3'!AH$1,NoSettings_v3!$C$1:$AH$1,0)),"")</f>
        <v>0</v>
      </c>
      <c r="AI801" s="157">
        <f>IFERROR(INDEX(NoSettings_v3!$C$2:$AH$4612,MATCH('EPS 3.1.3'!$B801,NoSettings_v3!$A$2:$A$4612,0),MATCH('EPS 3.1.3'!AI$1,NoSettings_v3!$C$1:$AH$1,0)),"")</f>
        <v>0</v>
      </c>
    </row>
    <row r="802" spans="2:35" x14ac:dyDescent="0.35">
      <c r="B802" s="164" t="s">
        <v>781</v>
      </c>
      <c r="C802" s="127" t="s">
        <v>964</v>
      </c>
      <c r="D802" s="157">
        <f>IFERROR(INDEX(NoSettings_v3!$C$2:$AH$4612,MATCH('EPS 3.1.3'!$B802,NoSettings_v3!$A$2:$A$4612,0),MATCH('EPS 3.1.3'!D$1,NoSettings_v3!$C$1:$AH$1,0)),"")</f>
        <v>0</v>
      </c>
      <c r="E802" s="157">
        <f>IFERROR(INDEX(NoSettings_v3!$C$2:$AH$4612,MATCH('EPS 3.1.3'!$B802,NoSettings_v3!$A$2:$A$4612,0),MATCH('EPS 3.1.3'!E$1,NoSettings_v3!$C$1:$AH$1,0)),"")</f>
        <v>0</v>
      </c>
      <c r="F802" s="157">
        <f>IFERROR(INDEX(NoSettings_v3!$C$2:$AH$4612,MATCH('EPS 3.1.3'!$B802,NoSettings_v3!$A$2:$A$4612,0),MATCH('EPS 3.1.3'!F$1,NoSettings_v3!$C$1:$AH$1,0)),"")</f>
        <v>0</v>
      </c>
      <c r="G802" s="157">
        <f>IFERROR(INDEX(NoSettings_v3!$C$2:$AH$4612,MATCH('EPS 3.1.3'!$B802,NoSettings_v3!$A$2:$A$4612,0),MATCH('EPS 3.1.3'!G$1,NoSettings_v3!$C$1:$AH$1,0)),"")</f>
        <v>0</v>
      </c>
      <c r="H802" s="157">
        <f>IFERROR(INDEX(NoSettings_v3!$C$2:$AH$4612,MATCH('EPS 3.1.3'!$B802,NoSettings_v3!$A$2:$A$4612,0),MATCH('EPS 3.1.3'!H$1,NoSettings_v3!$C$1:$AH$1,0)),"")</f>
        <v>0</v>
      </c>
      <c r="I802" s="157">
        <f>IFERROR(INDEX(NoSettings_v3!$C$2:$AH$4612,MATCH('EPS 3.1.3'!$B802,NoSettings_v3!$A$2:$A$4612,0),MATCH('EPS 3.1.3'!I$1,NoSettings_v3!$C$1:$AH$1,0)),"")</f>
        <v>0</v>
      </c>
      <c r="J802" s="157">
        <f>IFERROR(INDEX(NoSettings_v3!$C$2:$AH$4612,MATCH('EPS 3.1.3'!$B802,NoSettings_v3!$A$2:$A$4612,0),MATCH('EPS 3.1.3'!J$1,NoSettings_v3!$C$1:$AH$1,0)),"")</f>
        <v>0</v>
      </c>
      <c r="K802" s="157">
        <f>IFERROR(INDEX(NoSettings_v3!$C$2:$AH$4612,MATCH('EPS 3.1.3'!$B802,NoSettings_v3!$A$2:$A$4612,0),MATCH('EPS 3.1.3'!K$1,NoSettings_v3!$C$1:$AH$1,0)),"")</f>
        <v>0</v>
      </c>
      <c r="L802" s="157">
        <f>IFERROR(INDEX(NoSettings_v3!$C$2:$AH$4612,MATCH('EPS 3.1.3'!$B802,NoSettings_v3!$A$2:$A$4612,0),MATCH('EPS 3.1.3'!L$1,NoSettings_v3!$C$1:$AH$1,0)),"")</f>
        <v>0</v>
      </c>
      <c r="M802" s="157">
        <f>IFERROR(INDEX(NoSettings_v3!$C$2:$AH$4612,MATCH('EPS 3.1.3'!$B802,NoSettings_v3!$A$2:$A$4612,0),MATCH('EPS 3.1.3'!M$1,NoSettings_v3!$C$1:$AH$1,0)),"")</f>
        <v>0</v>
      </c>
      <c r="N802" s="157">
        <f>IFERROR(INDEX(NoSettings_v3!$C$2:$AH$4612,MATCH('EPS 3.1.3'!$B802,NoSettings_v3!$A$2:$A$4612,0),MATCH('EPS 3.1.3'!N$1,NoSettings_v3!$C$1:$AH$1,0)),"")</f>
        <v>0</v>
      </c>
      <c r="O802" s="157">
        <f>IFERROR(INDEX(NoSettings_v3!$C$2:$AH$4612,MATCH('EPS 3.1.3'!$B802,NoSettings_v3!$A$2:$A$4612,0),MATCH('EPS 3.1.3'!O$1,NoSettings_v3!$C$1:$AH$1,0)),"")</f>
        <v>0</v>
      </c>
      <c r="P802" s="157">
        <f>IFERROR(INDEX(NoSettings_v3!$C$2:$AH$4612,MATCH('EPS 3.1.3'!$B802,NoSettings_v3!$A$2:$A$4612,0),MATCH('EPS 3.1.3'!P$1,NoSettings_v3!$C$1:$AH$1,0)),"")</f>
        <v>0</v>
      </c>
      <c r="Q802" s="157">
        <f>IFERROR(INDEX(NoSettings_v3!$C$2:$AH$4612,MATCH('EPS 3.1.3'!$B802,NoSettings_v3!$A$2:$A$4612,0),MATCH('EPS 3.1.3'!Q$1,NoSettings_v3!$C$1:$AH$1,0)),"")</f>
        <v>0</v>
      </c>
      <c r="R802" s="157">
        <f>IFERROR(INDEX(NoSettings_v3!$C$2:$AH$4612,MATCH('EPS 3.1.3'!$B802,NoSettings_v3!$A$2:$A$4612,0),MATCH('EPS 3.1.3'!R$1,NoSettings_v3!$C$1:$AH$1,0)),"")</f>
        <v>0</v>
      </c>
      <c r="S802" s="157">
        <f>IFERROR(INDEX(NoSettings_v3!$C$2:$AH$4612,MATCH('EPS 3.1.3'!$B802,NoSettings_v3!$A$2:$A$4612,0),MATCH('EPS 3.1.3'!S$1,NoSettings_v3!$C$1:$AH$1,0)),"")</f>
        <v>0</v>
      </c>
      <c r="T802" s="157">
        <f>IFERROR(INDEX(NoSettings_v3!$C$2:$AH$4612,MATCH('EPS 3.1.3'!$B802,NoSettings_v3!$A$2:$A$4612,0),MATCH('EPS 3.1.3'!T$1,NoSettings_v3!$C$1:$AH$1,0)),"")</f>
        <v>0</v>
      </c>
      <c r="U802" s="157">
        <f>IFERROR(INDEX(NoSettings_v3!$C$2:$AH$4612,MATCH('EPS 3.1.3'!$B802,NoSettings_v3!$A$2:$A$4612,0),MATCH('EPS 3.1.3'!U$1,NoSettings_v3!$C$1:$AH$1,0)),"")</f>
        <v>0</v>
      </c>
      <c r="V802" s="157">
        <f>IFERROR(INDEX(NoSettings_v3!$C$2:$AH$4612,MATCH('EPS 3.1.3'!$B802,NoSettings_v3!$A$2:$A$4612,0),MATCH('EPS 3.1.3'!V$1,NoSettings_v3!$C$1:$AH$1,0)),"")</f>
        <v>0</v>
      </c>
      <c r="W802" s="157">
        <f>IFERROR(INDEX(NoSettings_v3!$C$2:$AH$4612,MATCH('EPS 3.1.3'!$B802,NoSettings_v3!$A$2:$A$4612,0),MATCH('EPS 3.1.3'!W$1,NoSettings_v3!$C$1:$AH$1,0)),"")</f>
        <v>0</v>
      </c>
      <c r="X802" s="157">
        <f>IFERROR(INDEX(NoSettings_v3!$C$2:$AH$4612,MATCH('EPS 3.1.3'!$B802,NoSettings_v3!$A$2:$A$4612,0),MATCH('EPS 3.1.3'!X$1,NoSettings_v3!$C$1:$AH$1,0)),"")</f>
        <v>0</v>
      </c>
      <c r="Y802" s="157">
        <f>IFERROR(INDEX(NoSettings_v3!$C$2:$AH$4612,MATCH('EPS 3.1.3'!$B802,NoSettings_v3!$A$2:$A$4612,0),MATCH('EPS 3.1.3'!Y$1,NoSettings_v3!$C$1:$AH$1,0)),"")</f>
        <v>0</v>
      </c>
      <c r="Z802" s="157">
        <f>IFERROR(INDEX(NoSettings_v3!$C$2:$AH$4612,MATCH('EPS 3.1.3'!$B802,NoSettings_v3!$A$2:$A$4612,0),MATCH('EPS 3.1.3'!Z$1,NoSettings_v3!$C$1:$AH$1,0)),"")</f>
        <v>0</v>
      </c>
      <c r="AA802" s="157">
        <f>IFERROR(INDEX(NoSettings_v3!$C$2:$AH$4612,MATCH('EPS 3.1.3'!$B802,NoSettings_v3!$A$2:$A$4612,0),MATCH('EPS 3.1.3'!AA$1,NoSettings_v3!$C$1:$AH$1,0)),"")</f>
        <v>0</v>
      </c>
      <c r="AB802" s="157">
        <f>IFERROR(INDEX(NoSettings_v3!$C$2:$AH$4612,MATCH('EPS 3.1.3'!$B802,NoSettings_v3!$A$2:$A$4612,0),MATCH('EPS 3.1.3'!AB$1,NoSettings_v3!$C$1:$AH$1,0)),"")</f>
        <v>0</v>
      </c>
      <c r="AC802" s="157">
        <f>IFERROR(INDEX(NoSettings_v3!$C$2:$AH$4612,MATCH('EPS 3.1.3'!$B802,NoSettings_v3!$A$2:$A$4612,0),MATCH('EPS 3.1.3'!AC$1,NoSettings_v3!$C$1:$AH$1,0)),"")</f>
        <v>0</v>
      </c>
      <c r="AD802" s="157">
        <f>IFERROR(INDEX(NoSettings_v3!$C$2:$AH$4612,MATCH('EPS 3.1.3'!$B802,NoSettings_v3!$A$2:$A$4612,0),MATCH('EPS 3.1.3'!AD$1,NoSettings_v3!$C$1:$AH$1,0)),"")</f>
        <v>0</v>
      </c>
      <c r="AE802" s="157">
        <f>IFERROR(INDEX(NoSettings_v3!$C$2:$AH$4612,MATCH('EPS 3.1.3'!$B802,NoSettings_v3!$A$2:$A$4612,0),MATCH('EPS 3.1.3'!AE$1,NoSettings_v3!$C$1:$AH$1,0)),"")</f>
        <v>0</v>
      </c>
      <c r="AF802" s="157">
        <f>IFERROR(INDEX(NoSettings_v3!$C$2:$AH$4612,MATCH('EPS 3.1.3'!$B802,NoSettings_v3!$A$2:$A$4612,0),MATCH('EPS 3.1.3'!AF$1,NoSettings_v3!$C$1:$AH$1,0)),"")</f>
        <v>0</v>
      </c>
      <c r="AG802" s="157">
        <f>IFERROR(INDEX(NoSettings_v3!$C$2:$AH$4612,MATCH('EPS 3.1.3'!$B802,NoSettings_v3!$A$2:$A$4612,0),MATCH('EPS 3.1.3'!AG$1,NoSettings_v3!$C$1:$AH$1,0)),"")</f>
        <v>0</v>
      </c>
      <c r="AH802" s="157">
        <f>IFERROR(INDEX(NoSettings_v3!$C$2:$AH$4612,MATCH('EPS 3.1.3'!$B802,NoSettings_v3!$A$2:$A$4612,0),MATCH('EPS 3.1.3'!AH$1,NoSettings_v3!$C$1:$AH$1,0)),"")</f>
        <v>0</v>
      </c>
      <c r="AI802" s="157">
        <f>IFERROR(INDEX(NoSettings_v3!$C$2:$AH$4612,MATCH('EPS 3.1.3'!$B802,NoSettings_v3!$A$2:$A$4612,0),MATCH('EPS 3.1.3'!AI$1,NoSettings_v3!$C$1:$AH$1,0)),"")</f>
        <v>0</v>
      </c>
    </row>
    <row r="803" spans="2:35" x14ac:dyDescent="0.35">
      <c r="B803" s="164" t="s">
        <v>782</v>
      </c>
      <c r="C803" s="127" t="s">
        <v>964</v>
      </c>
      <c r="D803" s="157">
        <f>IFERROR(INDEX(NoSettings_v3!$C$2:$AH$4612,MATCH('EPS 3.1.3'!$B803,NoSettings_v3!$A$2:$A$4612,0),MATCH('EPS 3.1.3'!D$1,NoSettings_v3!$C$1:$AH$1,0)),"")</f>
        <v>0</v>
      </c>
      <c r="E803" s="157">
        <f>IFERROR(INDEX(NoSettings_v3!$C$2:$AH$4612,MATCH('EPS 3.1.3'!$B803,NoSettings_v3!$A$2:$A$4612,0),MATCH('EPS 3.1.3'!E$1,NoSettings_v3!$C$1:$AH$1,0)),"")</f>
        <v>0</v>
      </c>
      <c r="F803" s="157">
        <f>IFERROR(INDEX(NoSettings_v3!$C$2:$AH$4612,MATCH('EPS 3.1.3'!$B803,NoSettings_v3!$A$2:$A$4612,0),MATCH('EPS 3.1.3'!F$1,NoSettings_v3!$C$1:$AH$1,0)),"")</f>
        <v>0</v>
      </c>
      <c r="G803" s="157">
        <f>IFERROR(INDEX(NoSettings_v3!$C$2:$AH$4612,MATCH('EPS 3.1.3'!$B803,NoSettings_v3!$A$2:$A$4612,0),MATCH('EPS 3.1.3'!G$1,NoSettings_v3!$C$1:$AH$1,0)),"")</f>
        <v>0</v>
      </c>
      <c r="H803" s="157">
        <f>IFERROR(INDEX(NoSettings_v3!$C$2:$AH$4612,MATCH('EPS 3.1.3'!$B803,NoSettings_v3!$A$2:$A$4612,0),MATCH('EPS 3.1.3'!H$1,NoSettings_v3!$C$1:$AH$1,0)),"")</f>
        <v>0</v>
      </c>
      <c r="I803" s="157">
        <f>IFERROR(INDEX(NoSettings_v3!$C$2:$AH$4612,MATCH('EPS 3.1.3'!$B803,NoSettings_v3!$A$2:$A$4612,0),MATCH('EPS 3.1.3'!I$1,NoSettings_v3!$C$1:$AH$1,0)),"")</f>
        <v>0</v>
      </c>
      <c r="J803" s="157">
        <f>IFERROR(INDEX(NoSettings_v3!$C$2:$AH$4612,MATCH('EPS 3.1.3'!$B803,NoSettings_v3!$A$2:$A$4612,0),MATCH('EPS 3.1.3'!J$1,NoSettings_v3!$C$1:$AH$1,0)),"")</f>
        <v>0</v>
      </c>
      <c r="K803" s="157">
        <f>IFERROR(INDEX(NoSettings_v3!$C$2:$AH$4612,MATCH('EPS 3.1.3'!$B803,NoSettings_v3!$A$2:$A$4612,0),MATCH('EPS 3.1.3'!K$1,NoSettings_v3!$C$1:$AH$1,0)),"")</f>
        <v>0</v>
      </c>
      <c r="L803" s="157">
        <f>IFERROR(INDEX(NoSettings_v3!$C$2:$AH$4612,MATCH('EPS 3.1.3'!$B803,NoSettings_v3!$A$2:$A$4612,0),MATCH('EPS 3.1.3'!L$1,NoSettings_v3!$C$1:$AH$1,0)),"")</f>
        <v>0</v>
      </c>
      <c r="M803" s="157">
        <f>IFERROR(INDEX(NoSettings_v3!$C$2:$AH$4612,MATCH('EPS 3.1.3'!$B803,NoSettings_v3!$A$2:$A$4612,0),MATCH('EPS 3.1.3'!M$1,NoSettings_v3!$C$1:$AH$1,0)),"")</f>
        <v>0</v>
      </c>
      <c r="N803" s="157">
        <f>IFERROR(INDEX(NoSettings_v3!$C$2:$AH$4612,MATCH('EPS 3.1.3'!$B803,NoSettings_v3!$A$2:$A$4612,0),MATCH('EPS 3.1.3'!N$1,NoSettings_v3!$C$1:$AH$1,0)),"")</f>
        <v>0</v>
      </c>
      <c r="O803" s="157">
        <f>IFERROR(INDEX(NoSettings_v3!$C$2:$AH$4612,MATCH('EPS 3.1.3'!$B803,NoSettings_v3!$A$2:$A$4612,0),MATCH('EPS 3.1.3'!O$1,NoSettings_v3!$C$1:$AH$1,0)),"")</f>
        <v>0</v>
      </c>
      <c r="P803" s="157">
        <f>IFERROR(INDEX(NoSettings_v3!$C$2:$AH$4612,MATCH('EPS 3.1.3'!$B803,NoSettings_v3!$A$2:$A$4612,0),MATCH('EPS 3.1.3'!P$1,NoSettings_v3!$C$1:$AH$1,0)),"")</f>
        <v>0</v>
      </c>
      <c r="Q803" s="157">
        <f>IFERROR(INDEX(NoSettings_v3!$C$2:$AH$4612,MATCH('EPS 3.1.3'!$B803,NoSettings_v3!$A$2:$A$4612,0),MATCH('EPS 3.1.3'!Q$1,NoSettings_v3!$C$1:$AH$1,0)),"")</f>
        <v>0</v>
      </c>
      <c r="R803" s="157">
        <f>IFERROR(INDEX(NoSettings_v3!$C$2:$AH$4612,MATCH('EPS 3.1.3'!$B803,NoSettings_v3!$A$2:$A$4612,0),MATCH('EPS 3.1.3'!R$1,NoSettings_v3!$C$1:$AH$1,0)),"")</f>
        <v>0</v>
      </c>
      <c r="S803" s="157">
        <f>IFERROR(INDEX(NoSettings_v3!$C$2:$AH$4612,MATCH('EPS 3.1.3'!$B803,NoSettings_v3!$A$2:$A$4612,0),MATCH('EPS 3.1.3'!S$1,NoSettings_v3!$C$1:$AH$1,0)),"")</f>
        <v>0</v>
      </c>
      <c r="T803" s="157">
        <f>IFERROR(INDEX(NoSettings_v3!$C$2:$AH$4612,MATCH('EPS 3.1.3'!$B803,NoSettings_v3!$A$2:$A$4612,0),MATCH('EPS 3.1.3'!T$1,NoSettings_v3!$C$1:$AH$1,0)),"")</f>
        <v>0</v>
      </c>
      <c r="U803" s="157">
        <f>IFERROR(INDEX(NoSettings_v3!$C$2:$AH$4612,MATCH('EPS 3.1.3'!$B803,NoSettings_v3!$A$2:$A$4612,0),MATCH('EPS 3.1.3'!U$1,NoSettings_v3!$C$1:$AH$1,0)),"")</f>
        <v>0</v>
      </c>
      <c r="V803" s="157">
        <f>IFERROR(INDEX(NoSettings_v3!$C$2:$AH$4612,MATCH('EPS 3.1.3'!$B803,NoSettings_v3!$A$2:$A$4612,0),MATCH('EPS 3.1.3'!V$1,NoSettings_v3!$C$1:$AH$1,0)),"")</f>
        <v>0</v>
      </c>
      <c r="W803" s="157">
        <f>IFERROR(INDEX(NoSettings_v3!$C$2:$AH$4612,MATCH('EPS 3.1.3'!$B803,NoSettings_v3!$A$2:$A$4612,0),MATCH('EPS 3.1.3'!W$1,NoSettings_v3!$C$1:$AH$1,0)),"")</f>
        <v>0</v>
      </c>
      <c r="X803" s="157">
        <f>IFERROR(INDEX(NoSettings_v3!$C$2:$AH$4612,MATCH('EPS 3.1.3'!$B803,NoSettings_v3!$A$2:$A$4612,0),MATCH('EPS 3.1.3'!X$1,NoSettings_v3!$C$1:$AH$1,0)),"")</f>
        <v>0</v>
      </c>
      <c r="Y803" s="157">
        <f>IFERROR(INDEX(NoSettings_v3!$C$2:$AH$4612,MATCH('EPS 3.1.3'!$B803,NoSettings_v3!$A$2:$A$4612,0),MATCH('EPS 3.1.3'!Y$1,NoSettings_v3!$C$1:$AH$1,0)),"")</f>
        <v>0</v>
      </c>
      <c r="Z803" s="157">
        <f>IFERROR(INDEX(NoSettings_v3!$C$2:$AH$4612,MATCH('EPS 3.1.3'!$B803,NoSettings_v3!$A$2:$A$4612,0),MATCH('EPS 3.1.3'!Z$1,NoSettings_v3!$C$1:$AH$1,0)),"")</f>
        <v>0</v>
      </c>
      <c r="AA803" s="157">
        <f>IFERROR(INDEX(NoSettings_v3!$C$2:$AH$4612,MATCH('EPS 3.1.3'!$B803,NoSettings_v3!$A$2:$A$4612,0),MATCH('EPS 3.1.3'!AA$1,NoSettings_v3!$C$1:$AH$1,0)),"")</f>
        <v>0</v>
      </c>
      <c r="AB803" s="157">
        <f>IFERROR(INDEX(NoSettings_v3!$C$2:$AH$4612,MATCH('EPS 3.1.3'!$B803,NoSettings_v3!$A$2:$A$4612,0),MATCH('EPS 3.1.3'!AB$1,NoSettings_v3!$C$1:$AH$1,0)),"")</f>
        <v>0</v>
      </c>
      <c r="AC803" s="157">
        <f>IFERROR(INDEX(NoSettings_v3!$C$2:$AH$4612,MATCH('EPS 3.1.3'!$B803,NoSettings_v3!$A$2:$A$4612,0),MATCH('EPS 3.1.3'!AC$1,NoSettings_v3!$C$1:$AH$1,0)),"")</f>
        <v>0</v>
      </c>
      <c r="AD803" s="157">
        <f>IFERROR(INDEX(NoSettings_v3!$C$2:$AH$4612,MATCH('EPS 3.1.3'!$B803,NoSettings_v3!$A$2:$A$4612,0),MATCH('EPS 3.1.3'!AD$1,NoSettings_v3!$C$1:$AH$1,0)),"")</f>
        <v>0</v>
      </c>
      <c r="AE803" s="157">
        <f>IFERROR(INDEX(NoSettings_v3!$C$2:$AH$4612,MATCH('EPS 3.1.3'!$B803,NoSettings_v3!$A$2:$A$4612,0),MATCH('EPS 3.1.3'!AE$1,NoSettings_v3!$C$1:$AH$1,0)),"")</f>
        <v>0</v>
      </c>
      <c r="AF803" s="157">
        <f>IFERROR(INDEX(NoSettings_v3!$C$2:$AH$4612,MATCH('EPS 3.1.3'!$B803,NoSettings_v3!$A$2:$A$4612,0),MATCH('EPS 3.1.3'!AF$1,NoSettings_v3!$C$1:$AH$1,0)),"")</f>
        <v>0</v>
      </c>
      <c r="AG803" s="157">
        <f>IFERROR(INDEX(NoSettings_v3!$C$2:$AH$4612,MATCH('EPS 3.1.3'!$B803,NoSettings_v3!$A$2:$A$4612,0),MATCH('EPS 3.1.3'!AG$1,NoSettings_v3!$C$1:$AH$1,0)),"")</f>
        <v>0</v>
      </c>
      <c r="AH803" s="157">
        <f>IFERROR(INDEX(NoSettings_v3!$C$2:$AH$4612,MATCH('EPS 3.1.3'!$B803,NoSettings_v3!$A$2:$A$4612,0),MATCH('EPS 3.1.3'!AH$1,NoSettings_v3!$C$1:$AH$1,0)),"")</f>
        <v>0</v>
      </c>
      <c r="AI803" s="157">
        <f>IFERROR(INDEX(NoSettings_v3!$C$2:$AH$4612,MATCH('EPS 3.1.3'!$B803,NoSettings_v3!$A$2:$A$4612,0),MATCH('EPS 3.1.3'!AI$1,NoSettings_v3!$C$1:$AH$1,0)),"")</f>
        <v>0</v>
      </c>
    </row>
    <row r="804" spans="2:35" x14ac:dyDescent="0.35">
      <c r="B804" s="164" t="s">
        <v>783</v>
      </c>
      <c r="C804" s="127" t="s">
        <v>964</v>
      </c>
      <c r="D804" s="157">
        <f>IFERROR(INDEX(NoSettings_v3!$C$2:$AH$4612,MATCH('EPS 3.1.3'!$B804,NoSettings_v3!$A$2:$A$4612,0),MATCH('EPS 3.1.3'!D$1,NoSettings_v3!$C$1:$AH$1,0)),"")</f>
        <v>554358000000000</v>
      </c>
      <c r="E804" s="157">
        <f>IFERROR(INDEX(NoSettings_v3!$C$2:$AH$4612,MATCH('EPS 3.1.3'!$B804,NoSettings_v3!$A$2:$A$4612,0),MATCH('EPS 3.1.3'!E$1,NoSettings_v3!$C$1:$AH$1,0)),"")</f>
        <v>432718000000000</v>
      </c>
      <c r="F804" s="157">
        <f>IFERROR(INDEX(NoSettings_v3!$C$2:$AH$4612,MATCH('EPS 3.1.3'!$B804,NoSettings_v3!$A$2:$A$4612,0),MATCH('EPS 3.1.3'!F$1,NoSettings_v3!$C$1:$AH$1,0)),"")</f>
        <v>520167000000000</v>
      </c>
      <c r="G804" s="157">
        <f>IFERROR(INDEX(NoSettings_v3!$C$2:$AH$4612,MATCH('EPS 3.1.3'!$B804,NoSettings_v3!$A$2:$A$4612,0),MATCH('EPS 3.1.3'!G$1,NoSettings_v3!$C$1:$AH$1,0)),"")</f>
        <v>573892000000000</v>
      </c>
      <c r="H804" s="157">
        <f>IFERROR(INDEX(NoSettings_v3!$C$2:$AH$4612,MATCH('EPS 3.1.3'!$B804,NoSettings_v3!$A$2:$A$4612,0),MATCH('EPS 3.1.3'!H$1,NoSettings_v3!$C$1:$AH$1,0)),"")</f>
        <v>609386000000000</v>
      </c>
      <c r="I804" s="157">
        <f>IFERROR(INDEX(NoSettings_v3!$C$2:$AH$4612,MATCH('EPS 3.1.3'!$B804,NoSettings_v3!$A$2:$A$4612,0),MATCH('EPS 3.1.3'!I$1,NoSettings_v3!$C$1:$AH$1,0)),"")</f>
        <v>634778000000000</v>
      </c>
      <c r="J804" s="157">
        <f>IFERROR(INDEX(NoSettings_v3!$C$2:$AH$4612,MATCH('EPS 3.1.3'!$B804,NoSettings_v3!$A$2:$A$4612,0),MATCH('EPS 3.1.3'!J$1,NoSettings_v3!$C$1:$AH$1,0)),"")</f>
        <v>654097000000000</v>
      </c>
      <c r="K804" s="157">
        <f>IFERROR(INDEX(NoSettings_v3!$C$2:$AH$4612,MATCH('EPS 3.1.3'!$B804,NoSettings_v3!$A$2:$A$4612,0),MATCH('EPS 3.1.3'!K$1,NoSettings_v3!$C$1:$AH$1,0)),"")</f>
        <v>669364000000000</v>
      </c>
      <c r="L804" s="157">
        <f>IFERROR(INDEX(NoSettings_v3!$C$2:$AH$4612,MATCH('EPS 3.1.3'!$B804,NoSettings_v3!$A$2:$A$4612,0),MATCH('EPS 3.1.3'!L$1,NoSettings_v3!$C$1:$AH$1,0)),"")</f>
        <v>681318000000000</v>
      </c>
      <c r="M804" s="157">
        <f>IFERROR(INDEX(NoSettings_v3!$C$2:$AH$4612,MATCH('EPS 3.1.3'!$B804,NoSettings_v3!$A$2:$A$4612,0),MATCH('EPS 3.1.3'!M$1,NoSettings_v3!$C$1:$AH$1,0)),"")</f>
        <v>690281000000000</v>
      </c>
      <c r="N804" s="157">
        <f>IFERROR(INDEX(NoSettings_v3!$C$2:$AH$4612,MATCH('EPS 3.1.3'!$B804,NoSettings_v3!$A$2:$A$4612,0),MATCH('EPS 3.1.3'!N$1,NoSettings_v3!$C$1:$AH$1,0)),"")</f>
        <v>697070000000000</v>
      </c>
      <c r="O804" s="157">
        <f>IFERROR(INDEX(NoSettings_v3!$C$2:$AH$4612,MATCH('EPS 3.1.3'!$B804,NoSettings_v3!$A$2:$A$4612,0),MATCH('EPS 3.1.3'!O$1,NoSettings_v3!$C$1:$AH$1,0)),"")</f>
        <v>702431000000000</v>
      </c>
      <c r="P804" s="157">
        <f>IFERROR(INDEX(NoSettings_v3!$C$2:$AH$4612,MATCH('EPS 3.1.3'!$B804,NoSettings_v3!$A$2:$A$4612,0),MATCH('EPS 3.1.3'!P$1,NoSettings_v3!$C$1:$AH$1,0)),"")</f>
        <v>707691000000000</v>
      </c>
      <c r="Q804" s="157">
        <f>IFERROR(INDEX(NoSettings_v3!$C$2:$AH$4612,MATCH('EPS 3.1.3'!$B804,NoSettings_v3!$A$2:$A$4612,0),MATCH('EPS 3.1.3'!Q$1,NoSettings_v3!$C$1:$AH$1,0)),"")</f>
        <v>710545000000000</v>
      </c>
      <c r="R804" s="157">
        <f>IFERROR(INDEX(NoSettings_v3!$C$2:$AH$4612,MATCH('EPS 3.1.3'!$B804,NoSettings_v3!$A$2:$A$4612,0),MATCH('EPS 3.1.3'!R$1,NoSettings_v3!$C$1:$AH$1,0)),"")</f>
        <v>707618000000000</v>
      </c>
      <c r="S804" s="157">
        <f>IFERROR(INDEX(NoSettings_v3!$C$2:$AH$4612,MATCH('EPS 3.1.3'!$B804,NoSettings_v3!$A$2:$A$4612,0),MATCH('EPS 3.1.3'!S$1,NoSettings_v3!$C$1:$AH$1,0)),"")</f>
        <v>703260000000000</v>
      </c>
      <c r="T804" s="157">
        <f>IFERROR(INDEX(NoSettings_v3!$C$2:$AH$4612,MATCH('EPS 3.1.3'!$B804,NoSettings_v3!$A$2:$A$4612,0),MATCH('EPS 3.1.3'!T$1,NoSettings_v3!$C$1:$AH$1,0)),"")</f>
        <v>697953000000000</v>
      </c>
      <c r="U804" s="157">
        <f>IFERROR(INDEX(NoSettings_v3!$C$2:$AH$4612,MATCH('EPS 3.1.3'!$B804,NoSettings_v3!$A$2:$A$4612,0),MATCH('EPS 3.1.3'!U$1,NoSettings_v3!$C$1:$AH$1,0)),"")</f>
        <v>692214000000000</v>
      </c>
      <c r="V804" s="157">
        <f>IFERROR(INDEX(NoSettings_v3!$C$2:$AH$4612,MATCH('EPS 3.1.3'!$B804,NoSettings_v3!$A$2:$A$4612,0),MATCH('EPS 3.1.3'!V$1,NoSettings_v3!$C$1:$AH$1,0)),"")</f>
        <v>686572000000000</v>
      </c>
      <c r="W804" s="157">
        <f>IFERROR(INDEX(NoSettings_v3!$C$2:$AH$4612,MATCH('EPS 3.1.3'!$B804,NoSettings_v3!$A$2:$A$4612,0),MATCH('EPS 3.1.3'!W$1,NoSettings_v3!$C$1:$AH$1,0)),"")</f>
        <v>680295000000000</v>
      </c>
      <c r="X804" s="157">
        <f>IFERROR(INDEX(NoSettings_v3!$C$2:$AH$4612,MATCH('EPS 3.1.3'!$B804,NoSettings_v3!$A$2:$A$4612,0),MATCH('EPS 3.1.3'!X$1,NoSettings_v3!$C$1:$AH$1,0)),"")</f>
        <v>675083000000000</v>
      </c>
      <c r="Y804" s="157">
        <f>IFERROR(INDEX(NoSettings_v3!$C$2:$AH$4612,MATCH('EPS 3.1.3'!$B804,NoSettings_v3!$A$2:$A$4612,0),MATCH('EPS 3.1.3'!Y$1,NoSettings_v3!$C$1:$AH$1,0)),"")</f>
        <v>671277000000000</v>
      </c>
      <c r="Z804" s="157">
        <f>IFERROR(INDEX(NoSettings_v3!$C$2:$AH$4612,MATCH('EPS 3.1.3'!$B804,NoSettings_v3!$A$2:$A$4612,0),MATCH('EPS 3.1.3'!Z$1,NoSettings_v3!$C$1:$AH$1,0)),"")</f>
        <v>669070000000000</v>
      </c>
      <c r="AA804" s="157">
        <f>IFERROR(INDEX(NoSettings_v3!$C$2:$AH$4612,MATCH('EPS 3.1.3'!$B804,NoSettings_v3!$A$2:$A$4612,0),MATCH('EPS 3.1.3'!AA$1,NoSettings_v3!$C$1:$AH$1,0)),"")</f>
        <v>668530000000000</v>
      </c>
      <c r="AB804" s="157">
        <f>IFERROR(INDEX(NoSettings_v3!$C$2:$AH$4612,MATCH('EPS 3.1.3'!$B804,NoSettings_v3!$A$2:$A$4612,0),MATCH('EPS 3.1.3'!AB$1,NoSettings_v3!$C$1:$AH$1,0)),"")</f>
        <v>666785000000000</v>
      </c>
      <c r="AC804" s="157">
        <f>IFERROR(INDEX(NoSettings_v3!$C$2:$AH$4612,MATCH('EPS 3.1.3'!$B804,NoSettings_v3!$A$2:$A$4612,0),MATCH('EPS 3.1.3'!AC$1,NoSettings_v3!$C$1:$AH$1,0)),"")</f>
        <v>666694000000000</v>
      </c>
      <c r="AD804" s="157">
        <f>IFERROR(INDEX(NoSettings_v3!$C$2:$AH$4612,MATCH('EPS 3.1.3'!$B804,NoSettings_v3!$A$2:$A$4612,0),MATCH('EPS 3.1.3'!AD$1,NoSettings_v3!$C$1:$AH$1,0)),"")</f>
        <v>668047000000000</v>
      </c>
      <c r="AE804" s="157">
        <f>IFERROR(INDEX(NoSettings_v3!$C$2:$AH$4612,MATCH('EPS 3.1.3'!$B804,NoSettings_v3!$A$2:$A$4612,0),MATCH('EPS 3.1.3'!AE$1,NoSettings_v3!$C$1:$AH$1,0)),"")</f>
        <v>670642000000000</v>
      </c>
      <c r="AF804" s="157">
        <f>IFERROR(INDEX(NoSettings_v3!$C$2:$AH$4612,MATCH('EPS 3.1.3'!$B804,NoSettings_v3!$A$2:$A$4612,0),MATCH('EPS 3.1.3'!AF$1,NoSettings_v3!$C$1:$AH$1,0)),"")</f>
        <v>674221000000000</v>
      </c>
      <c r="AG804" s="157">
        <f>IFERROR(INDEX(NoSettings_v3!$C$2:$AH$4612,MATCH('EPS 3.1.3'!$B804,NoSettings_v3!$A$2:$A$4612,0),MATCH('EPS 3.1.3'!AG$1,NoSettings_v3!$C$1:$AH$1,0)),"")</f>
        <v>678621000000000</v>
      </c>
      <c r="AH804" s="157">
        <f>IFERROR(INDEX(NoSettings_v3!$C$2:$AH$4612,MATCH('EPS 3.1.3'!$B804,NoSettings_v3!$A$2:$A$4612,0),MATCH('EPS 3.1.3'!AH$1,NoSettings_v3!$C$1:$AH$1,0)),"")</f>
        <v>683685000000000</v>
      </c>
      <c r="AI804" s="157">
        <f>IFERROR(INDEX(NoSettings_v3!$C$2:$AH$4612,MATCH('EPS 3.1.3'!$B804,NoSettings_v3!$A$2:$A$4612,0),MATCH('EPS 3.1.3'!AI$1,NoSettings_v3!$C$1:$AH$1,0)),"")</f>
        <v>689258000000000</v>
      </c>
    </row>
    <row r="805" spans="2:35" x14ac:dyDescent="0.35">
      <c r="B805" s="164" t="s">
        <v>784</v>
      </c>
      <c r="C805" s="127" t="s">
        <v>964</v>
      </c>
      <c r="D805" s="157">
        <f>IFERROR(INDEX(NoSettings_v3!$C$2:$AH$4612,MATCH('EPS 3.1.3'!$B805,NoSettings_v3!$A$2:$A$4612,0),MATCH('EPS 3.1.3'!D$1,NoSettings_v3!$C$1:$AH$1,0)),"")</f>
        <v>0</v>
      </c>
      <c r="E805" s="157">
        <f>IFERROR(INDEX(NoSettings_v3!$C$2:$AH$4612,MATCH('EPS 3.1.3'!$B805,NoSettings_v3!$A$2:$A$4612,0),MATCH('EPS 3.1.3'!E$1,NoSettings_v3!$C$1:$AH$1,0)),"")</f>
        <v>0</v>
      </c>
      <c r="F805" s="157">
        <f>IFERROR(INDEX(NoSettings_v3!$C$2:$AH$4612,MATCH('EPS 3.1.3'!$B805,NoSettings_v3!$A$2:$A$4612,0),MATCH('EPS 3.1.3'!F$1,NoSettings_v3!$C$1:$AH$1,0)),"")</f>
        <v>0</v>
      </c>
      <c r="G805" s="157">
        <f>IFERROR(INDEX(NoSettings_v3!$C$2:$AH$4612,MATCH('EPS 3.1.3'!$B805,NoSettings_v3!$A$2:$A$4612,0),MATCH('EPS 3.1.3'!G$1,NoSettings_v3!$C$1:$AH$1,0)),"")</f>
        <v>0</v>
      </c>
      <c r="H805" s="157">
        <f>IFERROR(INDEX(NoSettings_v3!$C$2:$AH$4612,MATCH('EPS 3.1.3'!$B805,NoSettings_v3!$A$2:$A$4612,0),MATCH('EPS 3.1.3'!H$1,NoSettings_v3!$C$1:$AH$1,0)),"")</f>
        <v>0</v>
      </c>
      <c r="I805" s="157">
        <f>IFERROR(INDEX(NoSettings_v3!$C$2:$AH$4612,MATCH('EPS 3.1.3'!$B805,NoSettings_v3!$A$2:$A$4612,0),MATCH('EPS 3.1.3'!I$1,NoSettings_v3!$C$1:$AH$1,0)),"")</f>
        <v>0</v>
      </c>
      <c r="J805" s="157">
        <f>IFERROR(INDEX(NoSettings_v3!$C$2:$AH$4612,MATCH('EPS 3.1.3'!$B805,NoSettings_v3!$A$2:$A$4612,0),MATCH('EPS 3.1.3'!J$1,NoSettings_v3!$C$1:$AH$1,0)),"")</f>
        <v>0</v>
      </c>
      <c r="K805" s="157">
        <f>IFERROR(INDEX(NoSettings_v3!$C$2:$AH$4612,MATCH('EPS 3.1.3'!$B805,NoSettings_v3!$A$2:$A$4612,0),MATCH('EPS 3.1.3'!K$1,NoSettings_v3!$C$1:$AH$1,0)),"")</f>
        <v>0</v>
      </c>
      <c r="L805" s="157">
        <f>IFERROR(INDEX(NoSettings_v3!$C$2:$AH$4612,MATCH('EPS 3.1.3'!$B805,NoSettings_v3!$A$2:$A$4612,0),MATCH('EPS 3.1.3'!L$1,NoSettings_v3!$C$1:$AH$1,0)),"")</f>
        <v>0</v>
      </c>
      <c r="M805" s="157">
        <f>IFERROR(INDEX(NoSettings_v3!$C$2:$AH$4612,MATCH('EPS 3.1.3'!$B805,NoSettings_v3!$A$2:$A$4612,0),MATCH('EPS 3.1.3'!M$1,NoSettings_v3!$C$1:$AH$1,0)),"")</f>
        <v>0</v>
      </c>
      <c r="N805" s="157">
        <f>IFERROR(INDEX(NoSettings_v3!$C$2:$AH$4612,MATCH('EPS 3.1.3'!$B805,NoSettings_v3!$A$2:$A$4612,0),MATCH('EPS 3.1.3'!N$1,NoSettings_v3!$C$1:$AH$1,0)),"")</f>
        <v>0</v>
      </c>
      <c r="O805" s="157">
        <f>IFERROR(INDEX(NoSettings_v3!$C$2:$AH$4612,MATCH('EPS 3.1.3'!$B805,NoSettings_v3!$A$2:$A$4612,0),MATCH('EPS 3.1.3'!O$1,NoSettings_v3!$C$1:$AH$1,0)),"")</f>
        <v>0</v>
      </c>
      <c r="P805" s="157">
        <f>IFERROR(INDEX(NoSettings_v3!$C$2:$AH$4612,MATCH('EPS 3.1.3'!$B805,NoSettings_v3!$A$2:$A$4612,0),MATCH('EPS 3.1.3'!P$1,NoSettings_v3!$C$1:$AH$1,0)),"")</f>
        <v>0</v>
      </c>
      <c r="Q805" s="157">
        <f>IFERROR(INDEX(NoSettings_v3!$C$2:$AH$4612,MATCH('EPS 3.1.3'!$B805,NoSettings_v3!$A$2:$A$4612,0),MATCH('EPS 3.1.3'!Q$1,NoSettings_v3!$C$1:$AH$1,0)),"")</f>
        <v>0</v>
      </c>
      <c r="R805" s="157">
        <f>IFERROR(INDEX(NoSettings_v3!$C$2:$AH$4612,MATCH('EPS 3.1.3'!$B805,NoSettings_v3!$A$2:$A$4612,0),MATCH('EPS 3.1.3'!R$1,NoSettings_v3!$C$1:$AH$1,0)),"")</f>
        <v>0</v>
      </c>
      <c r="S805" s="157">
        <f>IFERROR(INDEX(NoSettings_v3!$C$2:$AH$4612,MATCH('EPS 3.1.3'!$B805,NoSettings_v3!$A$2:$A$4612,0),MATCH('EPS 3.1.3'!S$1,NoSettings_v3!$C$1:$AH$1,0)),"")</f>
        <v>0</v>
      </c>
      <c r="T805" s="157">
        <f>IFERROR(INDEX(NoSettings_v3!$C$2:$AH$4612,MATCH('EPS 3.1.3'!$B805,NoSettings_v3!$A$2:$A$4612,0),MATCH('EPS 3.1.3'!T$1,NoSettings_v3!$C$1:$AH$1,0)),"")</f>
        <v>0</v>
      </c>
      <c r="U805" s="157">
        <f>IFERROR(INDEX(NoSettings_v3!$C$2:$AH$4612,MATCH('EPS 3.1.3'!$B805,NoSettings_v3!$A$2:$A$4612,0),MATCH('EPS 3.1.3'!U$1,NoSettings_v3!$C$1:$AH$1,0)),"")</f>
        <v>0</v>
      </c>
      <c r="V805" s="157">
        <f>IFERROR(INDEX(NoSettings_v3!$C$2:$AH$4612,MATCH('EPS 3.1.3'!$B805,NoSettings_v3!$A$2:$A$4612,0),MATCH('EPS 3.1.3'!V$1,NoSettings_v3!$C$1:$AH$1,0)),"")</f>
        <v>0</v>
      </c>
      <c r="W805" s="157">
        <f>IFERROR(INDEX(NoSettings_v3!$C$2:$AH$4612,MATCH('EPS 3.1.3'!$B805,NoSettings_v3!$A$2:$A$4612,0),MATCH('EPS 3.1.3'!W$1,NoSettings_v3!$C$1:$AH$1,0)),"")</f>
        <v>0</v>
      </c>
      <c r="X805" s="157">
        <f>IFERROR(INDEX(NoSettings_v3!$C$2:$AH$4612,MATCH('EPS 3.1.3'!$B805,NoSettings_v3!$A$2:$A$4612,0),MATCH('EPS 3.1.3'!X$1,NoSettings_v3!$C$1:$AH$1,0)),"")</f>
        <v>0</v>
      </c>
      <c r="Y805" s="157">
        <f>IFERROR(INDEX(NoSettings_v3!$C$2:$AH$4612,MATCH('EPS 3.1.3'!$B805,NoSettings_v3!$A$2:$A$4612,0),MATCH('EPS 3.1.3'!Y$1,NoSettings_v3!$C$1:$AH$1,0)),"")</f>
        <v>0</v>
      </c>
      <c r="Z805" s="157">
        <f>IFERROR(INDEX(NoSettings_v3!$C$2:$AH$4612,MATCH('EPS 3.1.3'!$B805,NoSettings_v3!$A$2:$A$4612,0),MATCH('EPS 3.1.3'!Z$1,NoSettings_v3!$C$1:$AH$1,0)),"")</f>
        <v>0</v>
      </c>
      <c r="AA805" s="157">
        <f>IFERROR(INDEX(NoSettings_v3!$C$2:$AH$4612,MATCH('EPS 3.1.3'!$B805,NoSettings_v3!$A$2:$A$4612,0),MATCH('EPS 3.1.3'!AA$1,NoSettings_v3!$C$1:$AH$1,0)),"")</f>
        <v>0</v>
      </c>
      <c r="AB805" s="157">
        <f>IFERROR(INDEX(NoSettings_v3!$C$2:$AH$4612,MATCH('EPS 3.1.3'!$B805,NoSettings_v3!$A$2:$A$4612,0),MATCH('EPS 3.1.3'!AB$1,NoSettings_v3!$C$1:$AH$1,0)),"")</f>
        <v>0</v>
      </c>
      <c r="AC805" s="157">
        <f>IFERROR(INDEX(NoSettings_v3!$C$2:$AH$4612,MATCH('EPS 3.1.3'!$B805,NoSettings_v3!$A$2:$A$4612,0),MATCH('EPS 3.1.3'!AC$1,NoSettings_v3!$C$1:$AH$1,0)),"")</f>
        <v>0</v>
      </c>
      <c r="AD805" s="157">
        <f>IFERROR(INDEX(NoSettings_v3!$C$2:$AH$4612,MATCH('EPS 3.1.3'!$B805,NoSettings_v3!$A$2:$A$4612,0),MATCH('EPS 3.1.3'!AD$1,NoSettings_v3!$C$1:$AH$1,0)),"")</f>
        <v>0</v>
      </c>
      <c r="AE805" s="157">
        <f>IFERROR(INDEX(NoSettings_v3!$C$2:$AH$4612,MATCH('EPS 3.1.3'!$B805,NoSettings_v3!$A$2:$A$4612,0),MATCH('EPS 3.1.3'!AE$1,NoSettings_v3!$C$1:$AH$1,0)),"")</f>
        <v>0</v>
      </c>
      <c r="AF805" s="157">
        <f>IFERROR(INDEX(NoSettings_v3!$C$2:$AH$4612,MATCH('EPS 3.1.3'!$B805,NoSettings_v3!$A$2:$A$4612,0),MATCH('EPS 3.1.3'!AF$1,NoSettings_v3!$C$1:$AH$1,0)),"")</f>
        <v>0</v>
      </c>
      <c r="AG805" s="157">
        <f>IFERROR(INDEX(NoSettings_v3!$C$2:$AH$4612,MATCH('EPS 3.1.3'!$B805,NoSettings_v3!$A$2:$A$4612,0),MATCH('EPS 3.1.3'!AG$1,NoSettings_v3!$C$1:$AH$1,0)),"")</f>
        <v>0</v>
      </c>
      <c r="AH805" s="157">
        <f>IFERROR(INDEX(NoSettings_v3!$C$2:$AH$4612,MATCH('EPS 3.1.3'!$B805,NoSettings_v3!$A$2:$A$4612,0),MATCH('EPS 3.1.3'!AH$1,NoSettings_v3!$C$1:$AH$1,0)),"")</f>
        <v>0</v>
      </c>
      <c r="AI805" s="157">
        <f>IFERROR(INDEX(NoSettings_v3!$C$2:$AH$4612,MATCH('EPS 3.1.3'!$B805,NoSettings_v3!$A$2:$A$4612,0),MATCH('EPS 3.1.3'!AI$1,NoSettings_v3!$C$1:$AH$1,0)),"")</f>
        <v>0</v>
      </c>
    </row>
    <row r="806" spans="2:35" x14ac:dyDescent="0.35">
      <c r="B806" s="164" t="s">
        <v>785</v>
      </c>
      <c r="C806" s="127" t="s">
        <v>964</v>
      </c>
      <c r="D806" s="157">
        <f>IFERROR(INDEX(NoSettings_v3!$C$2:$AH$4612,MATCH('EPS 3.1.3'!$B806,NoSettings_v3!$A$2:$A$4612,0),MATCH('EPS 3.1.3'!D$1,NoSettings_v3!$C$1:$AH$1,0)),"")</f>
        <v>17380900000000</v>
      </c>
      <c r="E806" s="157">
        <f>IFERROR(INDEX(NoSettings_v3!$C$2:$AH$4612,MATCH('EPS 3.1.3'!$B806,NoSettings_v3!$A$2:$A$4612,0),MATCH('EPS 3.1.3'!E$1,NoSettings_v3!$C$1:$AH$1,0)),"")</f>
        <v>15183900000000</v>
      </c>
      <c r="F806" s="157">
        <f>IFERROR(INDEX(NoSettings_v3!$C$2:$AH$4612,MATCH('EPS 3.1.3'!$B806,NoSettings_v3!$A$2:$A$4612,0),MATCH('EPS 3.1.3'!F$1,NoSettings_v3!$C$1:$AH$1,0)),"")</f>
        <v>20210100000000</v>
      </c>
      <c r="G806" s="157">
        <f>IFERROR(INDEX(NoSettings_v3!$C$2:$AH$4612,MATCH('EPS 3.1.3'!$B806,NoSettings_v3!$A$2:$A$4612,0),MATCH('EPS 3.1.3'!G$1,NoSettings_v3!$C$1:$AH$1,0)),"")</f>
        <v>24410800000000</v>
      </c>
      <c r="H806" s="157">
        <f>IFERROR(INDEX(NoSettings_v3!$C$2:$AH$4612,MATCH('EPS 3.1.3'!$B806,NoSettings_v3!$A$2:$A$4612,0),MATCH('EPS 3.1.3'!H$1,NoSettings_v3!$C$1:$AH$1,0)),"")</f>
        <v>28247200000000</v>
      </c>
      <c r="I806" s="157">
        <f>IFERROR(INDEX(NoSettings_v3!$C$2:$AH$4612,MATCH('EPS 3.1.3'!$B806,NoSettings_v3!$A$2:$A$4612,0),MATCH('EPS 3.1.3'!I$1,NoSettings_v3!$C$1:$AH$1,0)),"")</f>
        <v>31865600000000</v>
      </c>
      <c r="J806" s="157">
        <f>IFERROR(INDEX(NoSettings_v3!$C$2:$AH$4612,MATCH('EPS 3.1.3'!$B806,NoSettings_v3!$A$2:$A$4612,0),MATCH('EPS 3.1.3'!J$1,NoSettings_v3!$C$1:$AH$1,0)),"")</f>
        <v>35369600000000</v>
      </c>
      <c r="K806" s="157">
        <f>IFERROR(INDEX(NoSettings_v3!$C$2:$AH$4612,MATCH('EPS 3.1.3'!$B806,NoSettings_v3!$A$2:$A$4612,0),MATCH('EPS 3.1.3'!K$1,NoSettings_v3!$C$1:$AH$1,0)),"")</f>
        <v>38732900000000</v>
      </c>
      <c r="L806" s="157">
        <f>IFERROR(INDEX(NoSettings_v3!$C$2:$AH$4612,MATCH('EPS 3.1.3'!$B806,NoSettings_v3!$A$2:$A$4612,0),MATCH('EPS 3.1.3'!L$1,NoSettings_v3!$C$1:$AH$1,0)),"")</f>
        <v>42103100000000</v>
      </c>
      <c r="M806" s="157">
        <f>IFERROR(INDEX(NoSettings_v3!$C$2:$AH$4612,MATCH('EPS 3.1.3'!$B806,NoSettings_v3!$A$2:$A$4612,0),MATCH('EPS 3.1.3'!M$1,NoSettings_v3!$C$1:$AH$1,0)),"")</f>
        <v>45391000000000</v>
      </c>
      <c r="N806" s="157">
        <f>IFERROR(INDEX(NoSettings_v3!$C$2:$AH$4612,MATCH('EPS 3.1.3'!$B806,NoSettings_v3!$A$2:$A$4612,0),MATCH('EPS 3.1.3'!N$1,NoSettings_v3!$C$1:$AH$1,0)),"")</f>
        <v>48618900000000</v>
      </c>
      <c r="O806" s="157">
        <f>IFERROR(INDEX(NoSettings_v3!$C$2:$AH$4612,MATCH('EPS 3.1.3'!$B806,NoSettings_v3!$A$2:$A$4612,0),MATCH('EPS 3.1.3'!O$1,NoSettings_v3!$C$1:$AH$1,0)),"")</f>
        <v>51816800000000</v>
      </c>
      <c r="P806" s="157">
        <f>IFERROR(INDEX(NoSettings_v3!$C$2:$AH$4612,MATCH('EPS 3.1.3'!$B806,NoSettings_v3!$A$2:$A$4612,0),MATCH('EPS 3.1.3'!P$1,NoSettings_v3!$C$1:$AH$1,0)),"")</f>
        <v>52204800000000</v>
      </c>
      <c r="Q806" s="157">
        <f>IFERROR(INDEX(NoSettings_v3!$C$2:$AH$4612,MATCH('EPS 3.1.3'!$B806,NoSettings_v3!$A$2:$A$4612,0),MATCH('EPS 3.1.3'!Q$1,NoSettings_v3!$C$1:$AH$1,0)),"")</f>
        <v>52415400000000</v>
      </c>
      <c r="R806" s="157">
        <f>IFERROR(INDEX(NoSettings_v3!$C$2:$AH$4612,MATCH('EPS 3.1.3'!$B806,NoSettings_v3!$A$2:$A$4612,0),MATCH('EPS 3.1.3'!R$1,NoSettings_v3!$C$1:$AH$1,0)),"")</f>
        <v>52199500000000</v>
      </c>
      <c r="S806" s="157">
        <f>IFERROR(INDEX(NoSettings_v3!$C$2:$AH$4612,MATCH('EPS 3.1.3'!$B806,NoSettings_v3!$A$2:$A$4612,0),MATCH('EPS 3.1.3'!S$1,NoSettings_v3!$C$1:$AH$1,0)),"")</f>
        <v>51878000000000</v>
      </c>
      <c r="T806" s="157">
        <f>IFERROR(INDEX(NoSettings_v3!$C$2:$AH$4612,MATCH('EPS 3.1.3'!$B806,NoSettings_v3!$A$2:$A$4612,0),MATCH('EPS 3.1.3'!T$1,NoSettings_v3!$C$1:$AH$1,0)),"")</f>
        <v>51486500000000</v>
      </c>
      <c r="U806" s="157">
        <f>IFERROR(INDEX(NoSettings_v3!$C$2:$AH$4612,MATCH('EPS 3.1.3'!$B806,NoSettings_v3!$A$2:$A$4612,0),MATCH('EPS 3.1.3'!U$1,NoSettings_v3!$C$1:$AH$1,0)),"")</f>
        <v>51063200000000</v>
      </c>
      <c r="V806" s="157">
        <f>IFERROR(INDEX(NoSettings_v3!$C$2:$AH$4612,MATCH('EPS 3.1.3'!$B806,NoSettings_v3!$A$2:$A$4612,0),MATCH('EPS 3.1.3'!V$1,NoSettings_v3!$C$1:$AH$1,0)),"")</f>
        <v>50646900000000</v>
      </c>
      <c r="W806" s="157">
        <f>IFERROR(INDEX(NoSettings_v3!$C$2:$AH$4612,MATCH('EPS 3.1.3'!$B806,NoSettings_v3!$A$2:$A$4612,0),MATCH('EPS 3.1.3'!W$1,NoSettings_v3!$C$1:$AH$1,0)),"")</f>
        <v>50183900000000</v>
      </c>
      <c r="X806" s="157">
        <f>IFERROR(INDEX(NoSettings_v3!$C$2:$AH$4612,MATCH('EPS 3.1.3'!$B806,NoSettings_v3!$A$2:$A$4612,0),MATCH('EPS 3.1.3'!X$1,NoSettings_v3!$C$1:$AH$1,0)),"")</f>
        <v>49799400000000</v>
      </c>
      <c r="Y806" s="157">
        <f>IFERROR(INDEX(NoSettings_v3!$C$2:$AH$4612,MATCH('EPS 3.1.3'!$B806,NoSettings_v3!$A$2:$A$4612,0),MATCH('EPS 3.1.3'!Y$1,NoSettings_v3!$C$1:$AH$1,0)),"")</f>
        <v>49518700000000</v>
      </c>
      <c r="Z806" s="157">
        <f>IFERROR(INDEX(NoSettings_v3!$C$2:$AH$4612,MATCH('EPS 3.1.3'!$B806,NoSettings_v3!$A$2:$A$4612,0),MATCH('EPS 3.1.3'!Z$1,NoSettings_v3!$C$1:$AH$1,0)),"")</f>
        <v>49355800000000</v>
      </c>
      <c r="AA806" s="157">
        <f>IFERROR(INDEX(NoSettings_v3!$C$2:$AH$4612,MATCH('EPS 3.1.3'!$B806,NoSettings_v3!$A$2:$A$4612,0),MATCH('EPS 3.1.3'!AA$1,NoSettings_v3!$C$1:$AH$1,0)),"")</f>
        <v>49316000000000</v>
      </c>
      <c r="AB806" s="157">
        <f>IFERROR(INDEX(NoSettings_v3!$C$2:$AH$4612,MATCH('EPS 3.1.3'!$B806,NoSettings_v3!$A$2:$A$4612,0),MATCH('EPS 3.1.3'!AB$1,NoSettings_v3!$C$1:$AH$1,0)),"")</f>
        <v>49187300000000</v>
      </c>
      <c r="AC806" s="157">
        <f>IFERROR(INDEX(NoSettings_v3!$C$2:$AH$4612,MATCH('EPS 3.1.3'!$B806,NoSettings_v3!$A$2:$A$4612,0),MATCH('EPS 3.1.3'!AC$1,NoSettings_v3!$C$1:$AH$1,0)),"")</f>
        <v>49180600000000</v>
      </c>
      <c r="AD806" s="157">
        <f>IFERROR(INDEX(NoSettings_v3!$C$2:$AH$4612,MATCH('EPS 3.1.3'!$B806,NoSettings_v3!$A$2:$A$4612,0),MATCH('EPS 3.1.3'!AD$1,NoSettings_v3!$C$1:$AH$1,0)),"")</f>
        <v>49280400000000</v>
      </c>
      <c r="AE806" s="157">
        <f>IFERROR(INDEX(NoSettings_v3!$C$2:$AH$4612,MATCH('EPS 3.1.3'!$B806,NoSettings_v3!$A$2:$A$4612,0),MATCH('EPS 3.1.3'!AE$1,NoSettings_v3!$C$1:$AH$1,0)),"")</f>
        <v>49471800000000</v>
      </c>
      <c r="AF806" s="157">
        <f>IFERROR(INDEX(NoSettings_v3!$C$2:$AH$4612,MATCH('EPS 3.1.3'!$B806,NoSettings_v3!$A$2:$A$4612,0),MATCH('EPS 3.1.3'!AF$1,NoSettings_v3!$C$1:$AH$1,0)),"")</f>
        <v>49735800000000</v>
      </c>
      <c r="AG806" s="157">
        <f>IFERROR(INDEX(NoSettings_v3!$C$2:$AH$4612,MATCH('EPS 3.1.3'!$B806,NoSettings_v3!$A$2:$A$4612,0),MATCH('EPS 3.1.3'!AG$1,NoSettings_v3!$C$1:$AH$1,0)),"")</f>
        <v>50060400000000</v>
      </c>
      <c r="AH806" s="157">
        <f>IFERROR(INDEX(NoSettings_v3!$C$2:$AH$4612,MATCH('EPS 3.1.3'!$B806,NoSettings_v3!$A$2:$A$4612,0),MATCH('EPS 3.1.3'!AH$1,NoSettings_v3!$C$1:$AH$1,0)),"")</f>
        <v>50434000000000</v>
      </c>
      <c r="AI806" s="157">
        <f>IFERROR(INDEX(NoSettings_v3!$C$2:$AH$4612,MATCH('EPS 3.1.3'!$B806,NoSettings_v3!$A$2:$A$4612,0),MATCH('EPS 3.1.3'!AI$1,NoSettings_v3!$C$1:$AH$1,0)),"")</f>
        <v>50845100000000</v>
      </c>
    </row>
    <row r="807" spans="2:35" x14ac:dyDescent="0.35">
      <c r="B807" s="164" t="s">
        <v>786</v>
      </c>
      <c r="C807" s="127" t="s">
        <v>964</v>
      </c>
      <c r="D807" s="157">
        <f>IFERROR(INDEX(NoSettings_v3!$C$2:$AH$4612,MATCH('EPS 3.1.3'!$B807,NoSettings_v3!$A$2:$A$4612,0),MATCH('EPS 3.1.3'!D$1,NoSettings_v3!$C$1:$AH$1,0)),"")</f>
        <v>0</v>
      </c>
      <c r="E807" s="157">
        <f>IFERROR(INDEX(NoSettings_v3!$C$2:$AH$4612,MATCH('EPS 3.1.3'!$B807,NoSettings_v3!$A$2:$A$4612,0),MATCH('EPS 3.1.3'!E$1,NoSettings_v3!$C$1:$AH$1,0)),"")</f>
        <v>0</v>
      </c>
      <c r="F807" s="157">
        <f>IFERROR(INDEX(NoSettings_v3!$C$2:$AH$4612,MATCH('EPS 3.1.3'!$B807,NoSettings_v3!$A$2:$A$4612,0),MATCH('EPS 3.1.3'!F$1,NoSettings_v3!$C$1:$AH$1,0)),"")</f>
        <v>0</v>
      </c>
      <c r="G807" s="157">
        <f>IFERROR(INDEX(NoSettings_v3!$C$2:$AH$4612,MATCH('EPS 3.1.3'!$B807,NoSettings_v3!$A$2:$A$4612,0),MATCH('EPS 3.1.3'!G$1,NoSettings_v3!$C$1:$AH$1,0)),"")</f>
        <v>0</v>
      </c>
      <c r="H807" s="157">
        <f>IFERROR(INDEX(NoSettings_v3!$C$2:$AH$4612,MATCH('EPS 3.1.3'!$B807,NoSettings_v3!$A$2:$A$4612,0),MATCH('EPS 3.1.3'!H$1,NoSettings_v3!$C$1:$AH$1,0)),"")</f>
        <v>0</v>
      </c>
      <c r="I807" s="157">
        <f>IFERROR(INDEX(NoSettings_v3!$C$2:$AH$4612,MATCH('EPS 3.1.3'!$B807,NoSettings_v3!$A$2:$A$4612,0),MATCH('EPS 3.1.3'!I$1,NoSettings_v3!$C$1:$AH$1,0)),"")</f>
        <v>0</v>
      </c>
      <c r="J807" s="157">
        <f>IFERROR(INDEX(NoSettings_v3!$C$2:$AH$4612,MATCH('EPS 3.1.3'!$B807,NoSettings_v3!$A$2:$A$4612,0),MATCH('EPS 3.1.3'!J$1,NoSettings_v3!$C$1:$AH$1,0)),"")</f>
        <v>0</v>
      </c>
      <c r="K807" s="157">
        <f>IFERROR(INDEX(NoSettings_v3!$C$2:$AH$4612,MATCH('EPS 3.1.3'!$B807,NoSettings_v3!$A$2:$A$4612,0),MATCH('EPS 3.1.3'!K$1,NoSettings_v3!$C$1:$AH$1,0)),"")</f>
        <v>0</v>
      </c>
      <c r="L807" s="157">
        <f>IFERROR(INDEX(NoSettings_v3!$C$2:$AH$4612,MATCH('EPS 3.1.3'!$B807,NoSettings_v3!$A$2:$A$4612,0),MATCH('EPS 3.1.3'!L$1,NoSettings_v3!$C$1:$AH$1,0)),"")</f>
        <v>0</v>
      </c>
      <c r="M807" s="157">
        <f>IFERROR(INDEX(NoSettings_v3!$C$2:$AH$4612,MATCH('EPS 3.1.3'!$B807,NoSettings_v3!$A$2:$A$4612,0),MATCH('EPS 3.1.3'!M$1,NoSettings_v3!$C$1:$AH$1,0)),"")</f>
        <v>0</v>
      </c>
      <c r="N807" s="157">
        <f>IFERROR(INDEX(NoSettings_v3!$C$2:$AH$4612,MATCH('EPS 3.1.3'!$B807,NoSettings_v3!$A$2:$A$4612,0),MATCH('EPS 3.1.3'!N$1,NoSettings_v3!$C$1:$AH$1,0)),"")</f>
        <v>0</v>
      </c>
      <c r="O807" s="157">
        <f>IFERROR(INDEX(NoSettings_v3!$C$2:$AH$4612,MATCH('EPS 3.1.3'!$B807,NoSettings_v3!$A$2:$A$4612,0),MATCH('EPS 3.1.3'!O$1,NoSettings_v3!$C$1:$AH$1,0)),"")</f>
        <v>0</v>
      </c>
      <c r="P807" s="157">
        <f>IFERROR(INDEX(NoSettings_v3!$C$2:$AH$4612,MATCH('EPS 3.1.3'!$B807,NoSettings_v3!$A$2:$A$4612,0),MATCH('EPS 3.1.3'!P$1,NoSettings_v3!$C$1:$AH$1,0)),"")</f>
        <v>0</v>
      </c>
      <c r="Q807" s="157">
        <f>IFERROR(INDEX(NoSettings_v3!$C$2:$AH$4612,MATCH('EPS 3.1.3'!$B807,NoSettings_v3!$A$2:$A$4612,0),MATCH('EPS 3.1.3'!Q$1,NoSettings_v3!$C$1:$AH$1,0)),"")</f>
        <v>0</v>
      </c>
      <c r="R807" s="157">
        <f>IFERROR(INDEX(NoSettings_v3!$C$2:$AH$4612,MATCH('EPS 3.1.3'!$B807,NoSettings_v3!$A$2:$A$4612,0),MATCH('EPS 3.1.3'!R$1,NoSettings_v3!$C$1:$AH$1,0)),"")</f>
        <v>0</v>
      </c>
      <c r="S807" s="157">
        <f>IFERROR(INDEX(NoSettings_v3!$C$2:$AH$4612,MATCH('EPS 3.1.3'!$B807,NoSettings_v3!$A$2:$A$4612,0),MATCH('EPS 3.1.3'!S$1,NoSettings_v3!$C$1:$AH$1,0)),"")</f>
        <v>0</v>
      </c>
      <c r="T807" s="157">
        <f>IFERROR(INDEX(NoSettings_v3!$C$2:$AH$4612,MATCH('EPS 3.1.3'!$B807,NoSettings_v3!$A$2:$A$4612,0),MATCH('EPS 3.1.3'!T$1,NoSettings_v3!$C$1:$AH$1,0)),"")</f>
        <v>0</v>
      </c>
      <c r="U807" s="157">
        <f>IFERROR(INDEX(NoSettings_v3!$C$2:$AH$4612,MATCH('EPS 3.1.3'!$B807,NoSettings_v3!$A$2:$A$4612,0),MATCH('EPS 3.1.3'!U$1,NoSettings_v3!$C$1:$AH$1,0)),"")</f>
        <v>0</v>
      </c>
      <c r="V807" s="157">
        <f>IFERROR(INDEX(NoSettings_v3!$C$2:$AH$4612,MATCH('EPS 3.1.3'!$B807,NoSettings_v3!$A$2:$A$4612,0),MATCH('EPS 3.1.3'!V$1,NoSettings_v3!$C$1:$AH$1,0)),"")</f>
        <v>0</v>
      </c>
      <c r="W807" s="157">
        <f>IFERROR(INDEX(NoSettings_v3!$C$2:$AH$4612,MATCH('EPS 3.1.3'!$B807,NoSettings_v3!$A$2:$A$4612,0),MATCH('EPS 3.1.3'!W$1,NoSettings_v3!$C$1:$AH$1,0)),"")</f>
        <v>0</v>
      </c>
      <c r="X807" s="157">
        <f>IFERROR(INDEX(NoSettings_v3!$C$2:$AH$4612,MATCH('EPS 3.1.3'!$B807,NoSettings_v3!$A$2:$A$4612,0),MATCH('EPS 3.1.3'!X$1,NoSettings_v3!$C$1:$AH$1,0)),"")</f>
        <v>0</v>
      </c>
      <c r="Y807" s="157">
        <f>IFERROR(INDEX(NoSettings_v3!$C$2:$AH$4612,MATCH('EPS 3.1.3'!$B807,NoSettings_v3!$A$2:$A$4612,0),MATCH('EPS 3.1.3'!Y$1,NoSettings_v3!$C$1:$AH$1,0)),"")</f>
        <v>0</v>
      </c>
      <c r="Z807" s="157">
        <f>IFERROR(INDEX(NoSettings_v3!$C$2:$AH$4612,MATCH('EPS 3.1.3'!$B807,NoSettings_v3!$A$2:$A$4612,0),MATCH('EPS 3.1.3'!Z$1,NoSettings_v3!$C$1:$AH$1,0)),"")</f>
        <v>0</v>
      </c>
      <c r="AA807" s="157">
        <f>IFERROR(INDEX(NoSettings_v3!$C$2:$AH$4612,MATCH('EPS 3.1.3'!$B807,NoSettings_v3!$A$2:$A$4612,0),MATCH('EPS 3.1.3'!AA$1,NoSettings_v3!$C$1:$AH$1,0)),"")</f>
        <v>0</v>
      </c>
      <c r="AB807" s="157">
        <f>IFERROR(INDEX(NoSettings_v3!$C$2:$AH$4612,MATCH('EPS 3.1.3'!$B807,NoSettings_v3!$A$2:$A$4612,0),MATCH('EPS 3.1.3'!AB$1,NoSettings_v3!$C$1:$AH$1,0)),"")</f>
        <v>0</v>
      </c>
      <c r="AC807" s="157">
        <f>IFERROR(INDEX(NoSettings_v3!$C$2:$AH$4612,MATCH('EPS 3.1.3'!$B807,NoSettings_v3!$A$2:$A$4612,0),MATCH('EPS 3.1.3'!AC$1,NoSettings_v3!$C$1:$AH$1,0)),"")</f>
        <v>0</v>
      </c>
      <c r="AD807" s="157">
        <f>IFERROR(INDEX(NoSettings_v3!$C$2:$AH$4612,MATCH('EPS 3.1.3'!$B807,NoSettings_v3!$A$2:$A$4612,0),MATCH('EPS 3.1.3'!AD$1,NoSettings_v3!$C$1:$AH$1,0)),"")</f>
        <v>0</v>
      </c>
      <c r="AE807" s="157">
        <f>IFERROR(INDEX(NoSettings_v3!$C$2:$AH$4612,MATCH('EPS 3.1.3'!$B807,NoSettings_v3!$A$2:$A$4612,0),MATCH('EPS 3.1.3'!AE$1,NoSettings_v3!$C$1:$AH$1,0)),"")</f>
        <v>0</v>
      </c>
      <c r="AF807" s="157">
        <f>IFERROR(INDEX(NoSettings_v3!$C$2:$AH$4612,MATCH('EPS 3.1.3'!$B807,NoSettings_v3!$A$2:$A$4612,0),MATCH('EPS 3.1.3'!AF$1,NoSettings_v3!$C$1:$AH$1,0)),"")</f>
        <v>0</v>
      </c>
      <c r="AG807" s="157">
        <f>IFERROR(INDEX(NoSettings_v3!$C$2:$AH$4612,MATCH('EPS 3.1.3'!$B807,NoSettings_v3!$A$2:$A$4612,0),MATCH('EPS 3.1.3'!AG$1,NoSettings_v3!$C$1:$AH$1,0)),"")</f>
        <v>0</v>
      </c>
      <c r="AH807" s="157">
        <f>IFERROR(INDEX(NoSettings_v3!$C$2:$AH$4612,MATCH('EPS 3.1.3'!$B807,NoSettings_v3!$A$2:$A$4612,0),MATCH('EPS 3.1.3'!AH$1,NoSettings_v3!$C$1:$AH$1,0)),"")</f>
        <v>0</v>
      </c>
      <c r="AI807" s="157">
        <f>IFERROR(INDEX(NoSettings_v3!$C$2:$AH$4612,MATCH('EPS 3.1.3'!$B807,NoSettings_v3!$A$2:$A$4612,0),MATCH('EPS 3.1.3'!AI$1,NoSettings_v3!$C$1:$AH$1,0)),"")</f>
        <v>0</v>
      </c>
    </row>
    <row r="808" spans="2:35" x14ac:dyDescent="0.35">
      <c r="B808" s="164" t="s">
        <v>787</v>
      </c>
      <c r="C808" s="127" t="s">
        <v>964</v>
      </c>
      <c r="D808" s="157">
        <f>IFERROR(INDEX(NoSettings_v3!$C$2:$AH$4612,MATCH('EPS 3.1.3'!$B808,NoSettings_v3!$A$2:$A$4612,0),MATCH('EPS 3.1.3'!D$1,NoSettings_v3!$C$1:$AH$1,0)),"")</f>
        <v>0</v>
      </c>
      <c r="E808" s="157">
        <f>IFERROR(INDEX(NoSettings_v3!$C$2:$AH$4612,MATCH('EPS 3.1.3'!$B808,NoSettings_v3!$A$2:$A$4612,0),MATCH('EPS 3.1.3'!E$1,NoSettings_v3!$C$1:$AH$1,0)),"")</f>
        <v>0</v>
      </c>
      <c r="F808" s="157">
        <f>IFERROR(INDEX(NoSettings_v3!$C$2:$AH$4612,MATCH('EPS 3.1.3'!$B808,NoSettings_v3!$A$2:$A$4612,0),MATCH('EPS 3.1.3'!F$1,NoSettings_v3!$C$1:$AH$1,0)),"")</f>
        <v>0</v>
      </c>
      <c r="G808" s="157">
        <f>IFERROR(INDEX(NoSettings_v3!$C$2:$AH$4612,MATCH('EPS 3.1.3'!$B808,NoSettings_v3!$A$2:$A$4612,0),MATCH('EPS 3.1.3'!G$1,NoSettings_v3!$C$1:$AH$1,0)),"")</f>
        <v>0</v>
      </c>
      <c r="H808" s="157">
        <f>IFERROR(INDEX(NoSettings_v3!$C$2:$AH$4612,MATCH('EPS 3.1.3'!$B808,NoSettings_v3!$A$2:$A$4612,0),MATCH('EPS 3.1.3'!H$1,NoSettings_v3!$C$1:$AH$1,0)),"")</f>
        <v>0</v>
      </c>
      <c r="I808" s="157">
        <f>IFERROR(INDEX(NoSettings_v3!$C$2:$AH$4612,MATCH('EPS 3.1.3'!$B808,NoSettings_v3!$A$2:$A$4612,0),MATCH('EPS 3.1.3'!I$1,NoSettings_v3!$C$1:$AH$1,0)),"")</f>
        <v>0</v>
      </c>
      <c r="J808" s="157">
        <f>IFERROR(INDEX(NoSettings_v3!$C$2:$AH$4612,MATCH('EPS 3.1.3'!$B808,NoSettings_v3!$A$2:$A$4612,0),MATCH('EPS 3.1.3'!J$1,NoSettings_v3!$C$1:$AH$1,0)),"")</f>
        <v>0</v>
      </c>
      <c r="K808" s="157">
        <f>IFERROR(INDEX(NoSettings_v3!$C$2:$AH$4612,MATCH('EPS 3.1.3'!$B808,NoSettings_v3!$A$2:$A$4612,0),MATCH('EPS 3.1.3'!K$1,NoSettings_v3!$C$1:$AH$1,0)),"")</f>
        <v>0</v>
      </c>
      <c r="L808" s="157">
        <f>IFERROR(INDEX(NoSettings_v3!$C$2:$AH$4612,MATCH('EPS 3.1.3'!$B808,NoSettings_v3!$A$2:$A$4612,0),MATCH('EPS 3.1.3'!L$1,NoSettings_v3!$C$1:$AH$1,0)),"")</f>
        <v>0</v>
      </c>
      <c r="M808" s="157">
        <f>IFERROR(INDEX(NoSettings_v3!$C$2:$AH$4612,MATCH('EPS 3.1.3'!$B808,NoSettings_v3!$A$2:$A$4612,0),MATCH('EPS 3.1.3'!M$1,NoSettings_v3!$C$1:$AH$1,0)),"")</f>
        <v>0</v>
      </c>
      <c r="N808" s="157">
        <f>IFERROR(INDEX(NoSettings_v3!$C$2:$AH$4612,MATCH('EPS 3.1.3'!$B808,NoSettings_v3!$A$2:$A$4612,0),MATCH('EPS 3.1.3'!N$1,NoSettings_v3!$C$1:$AH$1,0)),"")</f>
        <v>0</v>
      </c>
      <c r="O808" s="157">
        <f>IFERROR(INDEX(NoSettings_v3!$C$2:$AH$4612,MATCH('EPS 3.1.3'!$B808,NoSettings_v3!$A$2:$A$4612,0),MATCH('EPS 3.1.3'!O$1,NoSettings_v3!$C$1:$AH$1,0)),"")</f>
        <v>0</v>
      </c>
      <c r="P808" s="157">
        <f>IFERROR(INDEX(NoSettings_v3!$C$2:$AH$4612,MATCH('EPS 3.1.3'!$B808,NoSettings_v3!$A$2:$A$4612,0),MATCH('EPS 3.1.3'!P$1,NoSettings_v3!$C$1:$AH$1,0)),"")</f>
        <v>0</v>
      </c>
      <c r="Q808" s="157">
        <f>IFERROR(INDEX(NoSettings_v3!$C$2:$AH$4612,MATCH('EPS 3.1.3'!$B808,NoSettings_v3!$A$2:$A$4612,0),MATCH('EPS 3.1.3'!Q$1,NoSettings_v3!$C$1:$AH$1,0)),"")</f>
        <v>0</v>
      </c>
      <c r="R808" s="157">
        <f>IFERROR(INDEX(NoSettings_v3!$C$2:$AH$4612,MATCH('EPS 3.1.3'!$B808,NoSettings_v3!$A$2:$A$4612,0),MATCH('EPS 3.1.3'!R$1,NoSettings_v3!$C$1:$AH$1,0)),"")</f>
        <v>0</v>
      </c>
      <c r="S808" s="157">
        <f>IFERROR(INDEX(NoSettings_v3!$C$2:$AH$4612,MATCH('EPS 3.1.3'!$B808,NoSettings_v3!$A$2:$A$4612,0),MATCH('EPS 3.1.3'!S$1,NoSettings_v3!$C$1:$AH$1,0)),"")</f>
        <v>0</v>
      </c>
      <c r="T808" s="157">
        <f>IFERROR(INDEX(NoSettings_v3!$C$2:$AH$4612,MATCH('EPS 3.1.3'!$B808,NoSettings_v3!$A$2:$A$4612,0),MATCH('EPS 3.1.3'!T$1,NoSettings_v3!$C$1:$AH$1,0)),"")</f>
        <v>0</v>
      </c>
      <c r="U808" s="157">
        <f>IFERROR(INDEX(NoSettings_v3!$C$2:$AH$4612,MATCH('EPS 3.1.3'!$B808,NoSettings_v3!$A$2:$A$4612,0),MATCH('EPS 3.1.3'!U$1,NoSettings_v3!$C$1:$AH$1,0)),"")</f>
        <v>0</v>
      </c>
      <c r="V808" s="157">
        <f>IFERROR(INDEX(NoSettings_v3!$C$2:$AH$4612,MATCH('EPS 3.1.3'!$B808,NoSettings_v3!$A$2:$A$4612,0),MATCH('EPS 3.1.3'!V$1,NoSettings_v3!$C$1:$AH$1,0)),"")</f>
        <v>0</v>
      </c>
      <c r="W808" s="157">
        <f>IFERROR(INDEX(NoSettings_v3!$C$2:$AH$4612,MATCH('EPS 3.1.3'!$B808,NoSettings_v3!$A$2:$A$4612,0),MATCH('EPS 3.1.3'!W$1,NoSettings_v3!$C$1:$AH$1,0)),"")</f>
        <v>0</v>
      </c>
      <c r="X808" s="157">
        <f>IFERROR(INDEX(NoSettings_v3!$C$2:$AH$4612,MATCH('EPS 3.1.3'!$B808,NoSettings_v3!$A$2:$A$4612,0),MATCH('EPS 3.1.3'!X$1,NoSettings_v3!$C$1:$AH$1,0)),"")</f>
        <v>0</v>
      </c>
      <c r="Y808" s="157">
        <f>IFERROR(INDEX(NoSettings_v3!$C$2:$AH$4612,MATCH('EPS 3.1.3'!$B808,NoSettings_v3!$A$2:$A$4612,0),MATCH('EPS 3.1.3'!Y$1,NoSettings_v3!$C$1:$AH$1,0)),"")</f>
        <v>0</v>
      </c>
      <c r="Z808" s="157">
        <f>IFERROR(INDEX(NoSettings_v3!$C$2:$AH$4612,MATCH('EPS 3.1.3'!$B808,NoSettings_v3!$A$2:$A$4612,0),MATCH('EPS 3.1.3'!Z$1,NoSettings_v3!$C$1:$AH$1,0)),"")</f>
        <v>0</v>
      </c>
      <c r="AA808" s="157">
        <f>IFERROR(INDEX(NoSettings_v3!$C$2:$AH$4612,MATCH('EPS 3.1.3'!$B808,NoSettings_v3!$A$2:$A$4612,0),MATCH('EPS 3.1.3'!AA$1,NoSettings_v3!$C$1:$AH$1,0)),"")</f>
        <v>0</v>
      </c>
      <c r="AB808" s="157">
        <f>IFERROR(INDEX(NoSettings_v3!$C$2:$AH$4612,MATCH('EPS 3.1.3'!$B808,NoSettings_v3!$A$2:$A$4612,0),MATCH('EPS 3.1.3'!AB$1,NoSettings_v3!$C$1:$AH$1,0)),"")</f>
        <v>0</v>
      </c>
      <c r="AC808" s="157">
        <f>IFERROR(INDEX(NoSettings_v3!$C$2:$AH$4612,MATCH('EPS 3.1.3'!$B808,NoSettings_v3!$A$2:$A$4612,0),MATCH('EPS 3.1.3'!AC$1,NoSettings_v3!$C$1:$AH$1,0)),"")</f>
        <v>0</v>
      </c>
      <c r="AD808" s="157">
        <f>IFERROR(INDEX(NoSettings_v3!$C$2:$AH$4612,MATCH('EPS 3.1.3'!$B808,NoSettings_v3!$A$2:$A$4612,0),MATCH('EPS 3.1.3'!AD$1,NoSettings_v3!$C$1:$AH$1,0)),"")</f>
        <v>0</v>
      </c>
      <c r="AE808" s="157">
        <f>IFERROR(INDEX(NoSettings_v3!$C$2:$AH$4612,MATCH('EPS 3.1.3'!$B808,NoSettings_v3!$A$2:$A$4612,0),MATCH('EPS 3.1.3'!AE$1,NoSettings_v3!$C$1:$AH$1,0)),"")</f>
        <v>0</v>
      </c>
      <c r="AF808" s="157">
        <f>IFERROR(INDEX(NoSettings_v3!$C$2:$AH$4612,MATCH('EPS 3.1.3'!$B808,NoSettings_v3!$A$2:$A$4612,0),MATCH('EPS 3.1.3'!AF$1,NoSettings_v3!$C$1:$AH$1,0)),"")</f>
        <v>0</v>
      </c>
      <c r="AG808" s="157">
        <f>IFERROR(INDEX(NoSettings_v3!$C$2:$AH$4612,MATCH('EPS 3.1.3'!$B808,NoSettings_v3!$A$2:$A$4612,0),MATCH('EPS 3.1.3'!AG$1,NoSettings_v3!$C$1:$AH$1,0)),"")</f>
        <v>0</v>
      </c>
      <c r="AH808" s="157">
        <f>IFERROR(INDEX(NoSettings_v3!$C$2:$AH$4612,MATCH('EPS 3.1.3'!$B808,NoSettings_v3!$A$2:$A$4612,0),MATCH('EPS 3.1.3'!AH$1,NoSettings_v3!$C$1:$AH$1,0)),"")</f>
        <v>0</v>
      </c>
      <c r="AI808" s="157">
        <f>IFERROR(INDEX(NoSettings_v3!$C$2:$AH$4612,MATCH('EPS 3.1.3'!$B808,NoSettings_v3!$A$2:$A$4612,0),MATCH('EPS 3.1.3'!AI$1,NoSettings_v3!$C$1:$AH$1,0)),"")</f>
        <v>0</v>
      </c>
    </row>
    <row r="809" spans="2:35" x14ac:dyDescent="0.35">
      <c r="B809" s="164" t="s">
        <v>1404</v>
      </c>
      <c r="C809" s="127" t="s">
        <v>964</v>
      </c>
      <c r="D809" s="157">
        <f>IFERROR(INDEX(NoSettings_v3!$C$2:$AH$4612,MATCH('EPS 3.1.3'!$B809,NoSettings_v3!$A$2:$A$4612,0),MATCH('EPS 3.1.3'!D$1,NoSettings_v3!$C$1:$AH$1,0)),"")</f>
        <v>0</v>
      </c>
      <c r="E809" s="157">
        <f>IFERROR(INDEX(NoSettings_v3!$C$2:$AH$4612,MATCH('EPS 3.1.3'!$B809,NoSettings_v3!$A$2:$A$4612,0),MATCH('EPS 3.1.3'!E$1,NoSettings_v3!$C$1:$AH$1,0)),"")</f>
        <v>0</v>
      </c>
      <c r="F809" s="157">
        <f>IFERROR(INDEX(NoSettings_v3!$C$2:$AH$4612,MATCH('EPS 3.1.3'!$B809,NoSettings_v3!$A$2:$A$4612,0),MATCH('EPS 3.1.3'!F$1,NoSettings_v3!$C$1:$AH$1,0)),"")</f>
        <v>0</v>
      </c>
      <c r="G809" s="157">
        <f>IFERROR(INDEX(NoSettings_v3!$C$2:$AH$4612,MATCH('EPS 3.1.3'!$B809,NoSettings_v3!$A$2:$A$4612,0),MATCH('EPS 3.1.3'!G$1,NoSettings_v3!$C$1:$AH$1,0)),"")</f>
        <v>0</v>
      </c>
      <c r="H809" s="157">
        <f>IFERROR(INDEX(NoSettings_v3!$C$2:$AH$4612,MATCH('EPS 3.1.3'!$B809,NoSettings_v3!$A$2:$A$4612,0),MATCH('EPS 3.1.3'!H$1,NoSettings_v3!$C$1:$AH$1,0)),"")</f>
        <v>0</v>
      </c>
      <c r="I809" s="157">
        <f>IFERROR(INDEX(NoSettings_v3!$C$2:$AH$4612,MATCH('EPS 3.1.3'!$B809,NoSettings_v3!$A$2:$A$4612,0),MATCH('EPS 3.1.3'!I$1,NoSettings_v3!$C$1:$AH$1,0)),"")</f>
        <v>0</v>
      </c>
      <c r="J809" s="157">
        <f>IFERROR(INDEX(NoSettings_v3!$C$2:$AH$4612,MATCH('EPS 3.1.3'!$B809,NoSettings_v3!$A$2:$A$4612,0),MATCH('EPS 3.1.3'!J$1,NoSettings_v3!$C$1:$AH$1,0)),"")</f>
        <v>0</v>
      </c>
      <c r="K809" s="157">
        <f>IFERROR(INDEX(NoSettings_v3!$C$2:$AH$4612,MATCH('EPS 3.1.3'!$B809,NoSettings_v3!$A$2:$A$4612,0),MATCH('EPS 3.1.3'!K$1,NoSettings_v3!$C$1:$AH$1,0)),"")</f>
        <v>0</v>
      </c>
      <c r="L809" s="157">
        <f>IFERROR(INDEX(NoSettings_v3!$C$2:$AH$4612,MATCH('EPS 3.1.3'!$B809,NoSettings_v3!$A$2:$A$4612,0),MATCH('EPS 3.1.3'!L$1,NoSettings_v3!$C$1:$AH$1,0)),"")</f>
        <v>0</v>
      </c>
      <c r="M809" s="157">
        <f>IFERROR(INDEX(NoSettings_v3!$C$2:$AH$4612,MATCH('EPS 3.1.3'!$B809,NoSettings_v3!$A$2:$A$4612,0),MATCH('EPS 3.1.3'!M$1,NoSettings_v3!$C$1:$AH$1,0)),"")</f>
        <v>0</v>
      </c>
      <c r="N809" s="157">
        <f>IFERROR(INDEX(NoSettings_v3!$C$2:$AH$4612,MATCH('EPS 3.1.3'!$B809,NoSettings_v3!$A$2:$A$4612,0),MATCH('EPS 3.1.3'!N$1,NoSettings_v3!$C$1:$AH$1,0)),"")</f>
        <v>0</v>
      </c>
      <c r="O809" s="157">
        <f>IFERROR(INDEX(NoSettings_v3!$C$2:$AH$4612,MATCH('EPS 3.1.3'!$B809,NoSettings_v3!$A$2:$A$4612,0),MATCH('EPS 3.1.3'!O$1,NoSettings_v3!$C$1:$AH$1,0)),"")</f>
        <v>0</v>
      </c>
      <c r="P809" s="157">
        <f>IFERROR(INDEX(NoSettings_v3!$C$2:$AH$4612,MATCH('EPS 3.1.3'!$B809,NoSettings_v3!$A$2:$A$4612,0),MATCH('EPS 3.1.3'!P$1,NoSettings_v3!$C$1:$AH$1,0)),"")</f>
        <v>0</v>
      </c>
      <c r="Q809" s="157">
        <f>IFERROR(INDEX(NoSettings_v3!$C$2:$AH$4612,MATCH('EPS 3.1.3'!$B809,NoSettings_v3!$A$2:$A$4612,0),MATCH('EPS 3.1.3'!Q$1,NoSettings_v3!$C$1:$AH$1,0)),"")</f>
        <v>0</v>
      </c>
      <c r="R809" s="157">
        <f>IFERROR(INDEX(NoSettings_v3!$C$2:$AH$4612,MATCH('EPS 3.1.3'!$B809,NoSettings_v3!$A$2:$A$4612,0),MATCH('EPS 3.1.3'!R$1,NoSettings_v3!$C$1:$AH$1,0)),"")</f>
        <v>0</v>
      </c>
      <c r="S809" s="157">
        <f>IFERROR(INDEX(NoSettings_v3!$C$2:$AH$4612,MATCH('EPS 3.1.3'!$B809,NoSettings_v3!$A$2:$A$4612,0),MATCH('EPS 3.1.3'!S$1,NoSettings_v3!$C$1:$AH$1,0)),"")</f>
        <v>0</v>
      </c>
      <c r="T809" s="157">
        <f>IFERROR(INDEX(NoSettings_v3!$C$2:$AH$4612,MATCH('EPS 3.1.3'!$B809,NoSettings_v3!$A$2:$A$4612,0),MATCH('EPS 3.1.3'!T$1,NoSettings_v3!$C$1:$AH$1,0)),"")</f>
        <v>0</v>
      </c>
      <c r="U809" s="157">
        <f>IFERROR(INDEX(NoSettings_v3!$C$2:$AH$4612,MATCH('EPS 3.1.3'!$B809,NoSettings_v3!$A$2:$A$4612,0),MATCH('EPS 3.1.3'!U$1,NoSettings_v3!$C$1:$AH$1,0)),"")</f>
        <v>0</v>
      </c>
      <c r="V809" s="157">
        <f>IFERROR(INDEX(NoSettings_v3!$C$2:$AH$4612,MATCH('EPS 3.1.3'!$B809,NoSettings_v3!$A$2:$A$4612,0),MATCH('EPS 3.1.3'!V$1,NoSettings_v3!$C$1:$AH$1,0)),"")</f>
        <v>0</v>
      </c>
      <c r="W809" s="157">
        <f>IFERROR(INDEX(NoSettings_v3!$C$2:$AH$4612,MATCH('EPS 3.1.3'!$B809,NoSettings_v3!$A$2:$A$4612,0),MATCH('EPS 3.1.3'!W$1,NoSettings_v3!$C$1:$AH$1,0)),"")</f>
        <v>0</v>
      </c>
      <c r="X809" s="157">
        <f>IFERROR(INDEX(NoSettings_v3!$C$2:$AH$4612,MATCH('EPS 3.1.3'!$B809,NoSettings_v3!$A$2:$A$4612,0),MATCH('EPS 3.1.3'!X$1,NoSettings_v3!$C$1:$AH$1,0)),"")</f>
        <v>0</v>
      </c>
      <c r="Y809" s="157">
        <f>IFERROR(INDEX(NoSettings_v3!$C$2:$AH$4612,MATCH('EPS 3.1.3'!$B809,NoSettings_v3!$A$2:$A$4612,0),MATCH('EPS 3.1.3'!Y$1,NoSettings_v3!$C$1:$AH$1,0)),"")</f>
        <v>0</v>
      </c>
      <c r="Z809" s="157">
        <f>IFERROR(INDEX(NoSettings_v3!$C$2:$AH$4612,MATCH('EPS 3.1.3'!$B809,NoSettings_v3!$A$2:$A$4612,0),MATCH('EPS 3.1.3'!Z$1,NoSettings_v3!$C$1:$AH$1,0)),"")</f>
        <v>0</v>
      </c>
      <c r="AA809" s="157">
        <f>IFERROR(INDEX(NoSettings_v3!$C$2:$AH$4612,MATCH('EPS 3.1.3'!$B809,NoSettings_v3!$A$2:$A$4612,0),MATCH('EPS 3.1.3'!AA$1,NoSettings_v3!$C$1:$AH$1,0)),"")</f>
        <v>0</v>
      </c>
      <c r="AB809" s="157">
        <f>IFERROR(INDEX(NoSettings_v3!$C$2:$AH$4612,MATCH('EPS 3.1.3'!$B809,NoSettings_v3!$A$2:$A$4612,0),MATCH('EPS 3.1.3'!AB$1,NoSettings_v3!$C$1:$AH$1,0)),"")</f>
        <v>0</v>
      </c>
      <c r="AC809" s="157">
        <f>IFERROR(INDEX(NoSettings_v3!$C$2:$AH$4612,MATCH('EPS 3.1.3'!$B809,NoSettings_v3!$A$2:$A$4612,0),MATCH('EPS 3.1.3'!AC$1,NoSettings_v3!$C$1:$AH$1,0)),"")</f>
        <v>0</v>
      </c>
      <c r="AD809" s="157">
        <f>IFERROR(INDEX(NoSettings_v3!$C$2:$AH$4612,MATCH('EPS 3.1.3'!$B809,NoSettings_v3!$A$2:$A$4612,0),MATCH('EPS 3.1.3'!AD$1,NoSettings_v3!$C$1:$AH$1,0)),"")</f>
        <v>0</v>
      </c>
      <c r="AE809" s="157">
        <f>IFERROR(INDEX(NoSettings_v3!$C$2:$AH$4612,MATCH('EPS 3.1.3'!$B809,NoSettings_v3!$A$2:$A$4612,0),MATCH('EPS 3.1.3'!AE$1,NoSettings_v3!$C$1:$AH$1,0)),"")</f>
        <v>0</v>
      </c>
      <c r="AF809" s="157">
        <f>IFERROR(INDEX(NoSettings_v3!$C$2:$AH$4612,MATCH('EPS 3.1.3'!$B809,NoSettings_v3!$A$2:$A$4612,0),MATCH('EPS 3.1.3'!AF$1,NoSettings_v3!$C$1:$AH$1,0)),"")</f>
        <v>0</v>
      </c>
      <c r="AG809" s="157">
        <f>IFERROR(INDEX(NoSettings_v3!$C$2:$AH$4612,MATCH('EPS 3.1.3'!$B809,NoSettings_v3!$A$2:$A$4612,0),MATCH('EPS 3.1.3'!AG$1,NoSettings_v3!$C$1:$AH$1,0)),"")</f>
        <v>0</v>
      </c>
      <c r="AH809" s="157">
        <f>IFERROR(INDEX(NoSettings_v3!$C$2:$AH$4612,MATCH('EPS 3.1.3'!$B809,NoSettings_v3!$A$2:$A$4612,0),MATCH('EPS 3.1.3'!AH$1,NoSettings_v3!$C$1:$AH$1,0)),"")</f>
        <v>0</v>
      </c>
      <c r="AI809" s="157">
        <f>IFERROR(INDEX(NoSettings_v3!$C$2:$AH$4612,MATCH('EPS 3.1.3'!$B809,NoSettings_v3!$A$2:$A$4612,0),MATCH('EPS 3.1.3'!AI$1,NoSettings_v3!$C$1:$AH$1,0)),"")</f>
        <v>0</v>
      </c>
    </row>
    <row r="810" spans="2:35" x14ac:dyDescent="0.35">
      <c r="B810" s="164" t="s">
        <v>1405</v>
      </c>
      <c r="C810" s="127" t="s">
        <v>964</v>
      </c>
      <c r="D810" s="157">
        <f>IFERROR(INDEX(NoSettings_v3!$C$2:$AH$4612,MATCH('EPS 3.1.3'!$B810,NoSettings_v3!$A$2:$A$4612,0),MATCH('EPS 3.1.3'!D$1,NoSettings_v3!$C$1:$AH$1,0)),"")</f>
        <v>0</v>
      </c>
      <c r="E810" s="157">
        <f>IFERROR(INDEX(NoSettings_v3!$C$2:$AH$4612,MATCH('EPS 3.1.3'!$B810,NoSettings_v3!$A$2:$A$4612,0),MATCH('EPS 3.1.3'!E$1,NoSettings_v3!$C$1:$AH$1,0)),"")</f>
        <v>0</v>
      </c>
      <c r="F810" s="157">
        <f>IFERROR(INDEX(NoSettings_v3!$C$2:$AH$4612,MATCH('EPS 3.1.3'!$B810,NoSettings_v3!$A$2:$A$4612,0),MATCH('EPS 3.1.3'!F$1,NoSettings_v3!$C$1:$AH$1,0)),"")</f>
        <v>0</v>
      </c>
      <c r="G810" s="157">
        <f>IFERROR(INDEX(NoSettings_v3!$C$2:$AH$4612,MATCH('EPS 3.1.3'!$B810,NoSettings_v3!$A$2:$A$4612,0),MATCH('EPS 3.1.3'!G$1,NoSettings_v3!$C$1:$AH$1,0)),"")</f>
        <v>0</v>
      </c>
      <c r="H810" s="157">
        <f>IFERROR(INDEX(NoSettings_v3!$C$2:$AH$4612,MATCH('EPS 3.1.3'!$B810,NoSettings_v3!$A$2:$A$4612,0),MATCH('EPS 3.1.3'!H$1,NoSettings_v3!$C$1:$AH$1,0)),"")</f>
        <v>0</v>
      </c>
      <c r="I810" s="157">
        <f>IFERROR(INDEX(NoSettings_v3!$C$2:$AH$4612,MATCH('EPS 3.1.3'!$B810,NoSettings_v3!$A$2:$A$4612,0),MATCH('EPS 3.1.3'!I$1,NoSettings_v3!$C$1:$AH$1,0)),"")</f>
        <v>0</v>
      </c>
      <c r="J810" s="157">
        <f>IFERROR(INDEX(NoSettings_v3!$C$2:$AH$4612,MATCH('EPS 3.1.3'!$B810,NoSettings_v3!$A$2:$A$4612,0),MATCH('EPS 3.1.3'!J$1,NoSettings_v3!$C$1:$AH$1,0)),"")</f>
        <v>0</v>
      </c>
      <c r="K810" s="157">
        <f>IFERROR(INDEX(NoSettings_v3!$C$2:$AH$4612,MATCH('EPS 3.1.3'!$B810,NoSettings_v3!$A$2:$A$4612,0),MATCH('EPS 3.1.3'!K$1,NoSettings_v3!$C$1:$AH$1,0)),"")</f>
        <v>0</v>
      </c>
      <c r="L810" s="157">
        <f>IFERROR(INDEX(NoSettings_v3!$C$2:$AH$4612,MATCH('EPS 3.1.3'!$B810,NoSettings_v3!$A$2:$A$4612,0),MATCH('EPS 3.1.3'!L$1,NoSettings_v3!$C$1:$AH$1,0)),"")</f>
        <v>0</v>
      </c>
      <c r="M810" s="157">
        <f>IFERROR(INDEX(NoSettings_v3!$C$2:$AH$4612,MATCH('EPS 3.1.3'!$B810,NoSettings_v3!$A$2:$A$4612,0),MATCH('EPS 3.1.3'!M$1,NoSettings_v3!$C$1:$AH$1,0)),"")</f>
        <v>0</v>
      </c>
      <c r="N810" s="157">
        <f>IFERROR(INDEX(NoSettings_v3!$C$2:$AH$4612,MATCH('EPS 3.1.3'!$B810,NoSettings_v3!$A$2:$A$4612,0),MATCH('EPS 3.1.3'!N$1,NoSettings_v3!$C$1:$AH$1,0)),"")</f>
        <v>0</v>
      </c>
      <c r="O810" s="157">
        <f>IFERROR(INDEX(NoSettings_v3!$C$2:$AH$4612,MATCH('EPS 3.1.3'!$B810,NoSettings_v3!$A$2:$A$4612,0),MATCH('EPS 3.1.3'!O$1,NoSettings_v3!$C$1:$AH$1,0)),"")</f>
        <v>0</v>
      </c>
      <c r="P810" s="157">
        <f>IFERROR(INDEX(NoSettings_v3!$C$2:$AH$4612,MATCH('EPS 3.1.3'!$B810,NoSettings_v3!$A$2:$A$4612,0),MATCH('EPS 3.1.3'!P$1,NoSettings_v3!$C$1:$AH$1,0)),"")</f>
        <v>0</v>
      </c>
      <c r="Q810" s="157">
        <f>IFERROR(INDEX(NoSettings_v3!$C$2:$AH$4612,MATCH('EPS 3.1.3'!$B810,NoSettings_v3!$A$2:$A$4612,0),MATCH('EPS 3.1.3'!Q$1,NoSettings_v3!$C$1:$AH$1,0)),"")</f>
        <v>0</v>
      </c>
      <c r="R810" s="157">
        <f>IFERROR(INDEX(NoSettings_v3!$C$2:$AH$4612,MATCH('EPS 3.1.3'!$B810,NoSettings_v3!$A$2:$A$4612,0),MATCH('EPS 3.1.3'!R$1,NoSettings_v3!$C$1:$AH$1,0)),"")</f>
        <v>0</v>
      </c>
      <c r="S810" s="157">
        <f>IFERROR(INDEX(NoSettings_v3!$C$2:$AH$4612,MATCH('EPS 3.1.3'!$B810,NoSettings_v3!$A$2:$A$4612,0),MATCH('EPS 3.1.3'!S$1,NoSettings_v3!$C$1:$AH$1,0)),"")</f>
        <v>0</v>
      </c>
      <c r="T810" s="157">
        <f>IFERROR(INDEX(NoSettings_v3!$C$2:$AH$4612,MATCH('EPS 3.1.3'!$B810,NoSettings_v3!$A$2:$A$4612,0),MATCH('EPS 3.1.3'!T$1,NoSettings_v3!$C$1:$AH$1,0)),"")</f>
        <v>0</v>
      </c>
      <c r="U810" s="157">
        <f>IFERROR(INDEX(NoSettings_v3!$C$2:$AH$4612,MATCH('EPS 3.1.3'!$B810,NoSettings_v3!$A$2:$A$4612,0),MATCH('EPS 3.1.3'!U$1,NoSettings_v3!$C$1:$AH$1,0)),"")</f>
        <v>0</v>
      </c>
      <c r="V810" s="157">
        <f>IFERROR(INDEX(NoSettings_v3!$C$2:$AH$4612,MATCH('EPS 3.1.3'!$B810,NoSettings_v3!$A$2:$A$4612,0),MATCH('EPS 3.1.3'!V$1,NoSettings_v3!$C$1:$AH$1,0)),"")</f>
        <v>0</v>
      </c>
      <c r="W810" s="157">
        <f>IFERROR(INDEX(NoSettings_v3!$C$2:$AH$4612,MATCH('EPS 3.1.3'!$B810,NoSettings_v3!$A$2:$A$4612,0),MATCH('EPS 3.1.3'!W$1,NoSettings_v3!$C$1:$AH$1,0)),"")</f>
        <v>0</v>
      </c>
      <c r="X810" s="157">
        <f>IFERROR(INDEX(NoSettings_v3!$C$2:$AH$4612,MATCH('EPS 3.1.3'!$B810,NoSettings_v3!$A$2:$A$4612,0),MATCH('EPS 3.1.3'!X$1,NoSettings_v3!$C$1:$AH$1,0)),"")</f>
        <v>0</v>
      </c>
      <c r="Y810" s="157">
        <f>IFERROR(INDEX(NoSettings_v3!$C$2:$AH$4612,MATCH('EPS 3.1.3'!$B810,NoSettings_v3!$A$2:$A$4612,0),MATCH('EPS 3.1.3'!Y$1,NoSettings_v3!$C$1:$AH$1,0)),"")</f>
        <v>0</v>
      </c>
      <c r="Z810" s="157">
        <f>IFERROR(INDEX(NoSettings_v3!$C$2:$AH$4612,MATCH('EPS 3.1.3'!$B810,NoSettings_v3!$A$2:$A$4612,0),MATCH('EPS 3.1.3'!Z$1,NoSettings_v3!$C$1:$AH$1,0)),"")</f>
        <v>0</v>
      </c>
      <c r="AA810" s="157">
        <f>IFERROR(INDEX(NoSettings_v3!$C$2:$AH$4612,MATCH('EPS 3.1.3'!$B810,NoSettings_v3!$A$2:$A$4612,0),MATCH('EPS 3.1.3'!AA$1,NoSettings_v3!$C$1:$AH$1,0)),"")</f>
        <v>0</v>
      </c>
      <c r="AB810" s="157">
        <f>IFERROR(INDEX(NoSettings_v3!$C$2:$AH$4612,MATCH('EPS 3.1.3'!$B810,NoSettings_v3!$A$2:$A$4612,0),MATCH('EPS 3.1.3'!AB$1,NoSettings_v3!$C$1:$AH$1,0)),"")</f>
        <v>0</v>
      </c>
      <c r="AC810" s="157">
        <f>IFERROR(INDEX(NoSettings_v3!$C$2:$AH$4612,MATCH('EPS 3.1.3'!$B810,NoSettings_v3!$A$2:$A$4612,0),MATCH('EPS 3.1.3'!AC$1,NoSettings_v3!$C$1:$AH$1,0)),"")</f>
        <v>0</v>
      </c>
      <c r="AD810" s="157">
        <f>IFERROR(INDEX(NoSettings_v3!$C$2:$AH$4612,MATCH('EPS 3.1.3'!$B810,NoSettings_v3!$A$2:$A$4612,0),MATCH('EPS 3.1.3'!AD$1,NoSettings_v3!$C$1:$AH$1,0)),"")</f>
        <v>0</v>
      </c>
      <c r="AE810" s="157">
        <f>IFERROR(INDEX(NoSettings_v3!$C$2:$AH$4612,MATCH('EPS 3.1.3'!$B810,NoSettings_v3!$A$2:$A$4612,0),MATCH('EPS 3.1.3'!AE$1,NoSettings_v3!$C$1:$AH$1,0)),"")</f>
        <v>0</v>
      </c>
      <c r="AF810" s="157">
        <f>IFERROR(INDEX(NoSettings_v3!$C$2:$AH$4612,MATCH('EPS 3.1.3'!$B810,NoSettings_v3!$A$2:$A$4612,0),MATCH('EPS 3.1.3'!AF$1,NoSettings_v3!$C$1:$AH$1,0)),"")</f>
        <v>0</v>
      </c>
      <c r="AG810" s="157">
        <f>IFERROR(INDEX(NoSettings_v3!$C$2:$AH$4612,MATCH('EPS 3.1.3'!$B810,NoSettings_v3!$A$2:$A$4612,0),MATCH('EPS 3.1.3'!AG$1,NoSettings_v3!$C$1:$AH$1,0)),"")</f>
        <v>0</v>
      </c>
      <c r="AH810" s="157">
        <f>IFERROR(INDEX(NoSettings_v3!$C$2:$AH$4612,MATCH('EPS 3.1.3'!$B810,NoSettings_v3!$A$2:$A$4612,0),MATCH('EPS 3.1.3'!AH$1,NoSettings_v3!$C$1:$AH$1,0)),"")</f>
        <v>0</v>
      </c>
      <c r="AI810" s="157">
        <f>IFERROR(INDEX(NoSettings_v3!$C$2:$AH$4612,MATCH('EPS 3.1.3'!$B810,NoSettings_v3!$A$2:$A$4612,0),MATCH('EPS 3.1.3'!AI$1,NoSettings_v3!$C$1:$AH$1,0)),"")</f>
        <v>0</v>
      </c>
    </row>
    <row r="811" spans="2:35" x14ac:dyDescent="0.35">
      <c r="B811" s="164" t="s">
        <v>1406</v>
      </c>
      <c r="C811" s="127" t="s">
        <v>964</v>
      </c>
      <c r="D811" s="157">
        <f>IFERROR(INDEX(NoSettings_v3!$C$2:$AH$4612,MATCH('EPS 3.1.3'!$B811,NoSettings_v3!$A$2:$A$4612,0),MATCH('EPS 3.1.3'!D$1,NoSettings_v3!$C$1:$AH$1,0)),"")</f>
        <v>0</v>
      </c>
      <c r="E811" s="157">
        <f>IFERROR(INDEX(NoSettings_v3!$C$2:$AH$4612,MATCH('EPS 3.1.3'!$B811,NoSettings_v3!$A$2:$A$4612,0),MATCH('EPS 3.1.3'!E$1,NoSettings_v3!$C$1:$AH$1,0)),"")</f>
        <v>0</v>
      </c>
      <c r="F811" s="157">
        <f>IFERROR(INDEX(NoSettings_v3!$C$2:$AH$4612,MATCH('EPS 3.1.3'!$B811,NoSettings_v3!$A$2:$A$4612,0),MATCH('EPS 3.1.3'!F$1,NoSettings_v3!$C$1:$AH$1,0)),"")</f>
        <v>0</v>
      </c>
      <c r="G811" s="157">
        <f>IFERROR(INDEX(NoSettings_v3!$C$2:$AH$4612,MATCH('EPS 3.1.3'!$B811,NoSettings_v3!$A$2:$A$4612,0),MATCH('EPS 3.1.3'!G$1,NoSettings_v3!$C$1:$AH$1,0)),"")</f>
        <v>0</v>
      </c>
      <c r="H811" s="157">
        <f>IFERROR(INDEX(NoSettings_v3!$C$2:$AH$4612,MATCH('EPS 3.1.3'!$B811,NoSettings_v3!$A$2:$A$4612,0),MATCH('EPS 3.1.3'!H$1,NoSettings_v3!$C$1:$AH$1,0)),"")</f>
        <v>0</v>
      </c>
      <c r="I811" s="157">
        <f>IFERROR(INDEX(NoSettings_v3!$C$2:$AH$4612,MATCH('EPS 3.1.3'!$B811,NoSettings_v3!$A$2:$A$4612,0),MATCH('EPS 3.1.3'!I$1,NoSettings_v3!$C$1:$AH$1,0)),"")</f>
        <v>0</v>
      </c>
      <c r="J811" s="157">
        <f>IFERROR(INDEX(NoSettings_v3!$C$2:$AH$4612,MATCH('EPS 3.1.3'!$B811,NoSettings_v3!$A$2:$A$4612,0),MATCH('EPS 3.1.3'!J$1,NoSettings_v3!$C$1:$AH$1,0)),"")</f>
        <v>0</v>
      </c>
      <c r="K811" s="157">
        <f>IFERROR(INDEX(NoSettings_v3!$C$2:$AH$4612,MATCH('EPS 3.1.3'!$B811,NoSettings_v3!$A$2:$A$4612,0),MATCH('EPS 3.1.3'!K$1,NoSettings_v3!$C$1:$AH$1,0)),"")</f>
        <v>0</v>
      </c>
      <c r="L811" s="157">
        <f>IFERROR(INDEX(NoSettings_v3!$C$2:$AH$4612,MATCH('EPS 3.1.3'!$B811,NoSettings_v3!$A$2:$A$4612,0),MATCH('EPS 3.1.3'!L$1,NoSettings_v3!$C$1:$AH$1,0)),"")</f>
        <v>0</v>
      </c>
      <c r="M811" s="157">
        <f>IFERROR(INDEX(NoSettings_v3!$C$2:$AH$4612,MATCH('EPS 3.1.3'!$B811,NoSettings_v3!$A$2:$A$4612,0),MATCH('EPS 3.1.3'!M$1,NoSettings_v3!$C$1:$AH$1,0)),"")</f>
        <v>0</v>
      </c>
      <c r="N811" s="157">
        <f>IFERROR(INDEX(NoSettings_v3!$C$2:$AH$4612,MATCH('EPS 3.1.3'!$B811,NoSettings_v3!$A$2:$A$4612,0),MATCH('EPS 3.1.3'!N$1,NoSettings_v3!$C$1:$AH$1,0)),"")</f>
        <v>0</v>
      </c>
      <c r="O811" s="157">
        <f>IFERROR(INDEX(NoSettings_v3!$C$2:$AH$4612,MATCH('EPS 3.1.3'!$B811,NoSettings_v3!$A$2:$A$4612,0),MATCH('EPS 3.1.3'!O$1,NoSettings_v3!$C$1:$AH$1,0)),"")</f>
        <v>0</v>
      </c>
      <c r="P811" s="157">
        <f>IFERROR(INDEX(NoSettings_v3!$C$2:$AH$4612,MATCH('EPS 3.1.3'!$B811,NoSettings_v3!$A$2:$A$4612,0),MATCH('EPS 3.1.3'!P$1,NoSettings_v3!$C$1:$AH$1,0)),"")</f>
        <v>0</v>
      </c>
      <c r="Q811" s="157">
        <f>IFERROR(INDEX(NoSettings_v3!$C$2:$AH$4612,MATCH('EPS 3.1.3'!$B811,NoSettings_v3!$A$2:$A$4612,0),MATCH('EPS 3.1.3'!Q$1,NoSettings_v3!$C$1:$AH$1,0)),"")</f>
        <v>0</v>
      </c>
      <c r="R811" s="157">
        <f>IFERROR(INDEX(NoSettings_v3!$C$2:$AH$4612,MATCH('EPS 3.1.3'!$B811,NoSettings_v3!$A$2:$A$4612,0),MATCH('EPS 3.1.3'!R$1,NoSettings_v3!$C$1:$AH$1,0)),"")</f>
        <v>0</v>
      </c>
      <c r="S811" s="157">
        <f>IFERROR(INDEX(NoSettings_v3!$C$2:$AH$4612,MATCH('EPS 3.1.3'!$B811,NoSettings_v3!$A$2:$A$4612,0),MATCH('EPS 3.1.3'!S$1,NoSettings_v3!$C$1:$AH$1,0)),"")</f>
        <v>0</v>
      </c>
      <c r="T811" s="157">
        <f>IFERROR(INDEX(NoSettings_v3!$C$2:$AH$4612,MATCH('EPS 3.1.3'!$B811,NoSettings_v3!$A$2:$A$4612,0),MATCH('EPS 3.1.3'!T$1,NoSettings_v3!$C$1:$AH$1,0)),"")</f>
        <v>0</v>
      </c>
      <c r="U811" s="157">
        <f>IFERROR(INDEX(NoSettings_v3!$C$2:$AH$4612,MATCH('EPS 3.1.3'!$B811,NoSettings_v3!$A$2:$A$4612,0),MATCH('EPS 3.1.3'!U$1,NoSettings_v3!$C$1:$AH$1,0)),"")</f>
        <v>0</v>
      </c>
      <c r="V811" s="157">
        <f>IFERROR(INDEX(NoSettings_v3!$C$2:$AH$4612,MATCH('EPS 3.1.3'!$B811,NoSettings_v3!$A$2:$A$4612,0),MATCH('EPS 3.1.3'!V$1,NoSettings_v3!$C$1:$AH$1,0)),"")</f>
        <v>0</v>
      </c>
      <c r="W811" s="157">
        <f>IFERROR(INDEX(NoSettings_v3!$C$2:$AH$4612,MATCH('EPS 3.1.3'!$B811,NoSettings_v3!$A$2:$A$4612,0),MATCH('EPS 3.1.3'!W$1,NoSettings_v3!$C$1:$AH$1,0)),"")</f>
        <v>0</v>
      </c>
      <c r="X811" s="157">
        <f>IFERROR(INDEX(NoSettings_v3!$C$2:$AH$4612,MATCH('EPS 3.1.3'!$B811,NoSettings_v3!$A$2:$A$4612,0),MATCH('EPS 3.1.3'!X$1,NoSettings_v3!$C$1:$AH$1,0)),"")</f>
        <v>0</v>
      </c>
      <c r="Y811" s="157">
        <f>IFERROR(INDEX(NoSettings_v3!$C$2:$AH$4612,MATCH('EPS 3.1.3'!$B811,NoSettings_v3!$A$2:$A$4612,0),MATCH('EPS 3.1.3'!Y$1,NoSettings_v3!$C$1:$AH$1,0)),"")</f>
        <v>0</v>
      </c>
      <c r="Z811" s="157">
        <f>IFERROR(INDEX(NoSettings_v3!$C$2:$AH$4612,MATCH('EPS 3.1.3'!$B811,NoSettings_v3!$A$2:$A$4612,0),MATCH('EPS 3.1.3'!Z$1,NoSettings_v3!$C$1:$AH$1,0)),"")</f>
        <v>0</v>
      </c>
      <c r="AA811" s="157">
        <f>IFERROR(INDEX(NoSettings_v3!$C$2:$AH$4612,MATCH('EPS 3.1.3'!$B811,NoSettings_v3!$A$2:$A$4612,0),MATCH('EPS 3.1.3'!AA$1,NoSettings_v3!$C$1:$AH$1,0)),"")</f>
        <v>0</v>
      </c>
      <c r="AB811" s="157">
        <f>IFERROR(INDEX(NoSettings_v3!$C$2:$AH$4612,MATCH('EPS 3.1.3'!$B811,NoSettings_v3!$A$2:$A$4612,0),MATCH('EPS 3.1.3'!AB$1,NoSettings_v3!$C$1:$AH$1,0)),"")</f>
        <v>0</v>
      </c>
      <c r="AC811" s="157">
        <f>IFERROR(INDEX(NoSettings_v3!$C$2:$AH$4612,MATCH('EPS 3.1.3'!$B811,NoSettings_v3!$A$2:$A$4612,0),MATCH('EPS 3.1.3'!AC$1,NoSettings_v3!$C$1:$AH$1,0)),"")</f>
        <v>0</v>
      </c>
      <c r="AD811" s="157">
        <f>IFERROR(INDEX(NoSettings_v3!$C$2:$AH$4612,MATCH('EPS 3.1.3'!$B811,NoSettings_v3!$A$2:$A$4612,0),MATCH('EPS 3.1.3'!AD$1,NoSettings_v3!$C$1:$AH$1,0)),"")</f>
        <v>0</v>
      </c>
      <c r="AE811" s="157">
        <f>IFERROR(INDEX(NoSettings_v3!$C$2:$AH$4612,MATCH('EPS 3.1.3'!$B811,NoSettings_v3!$A$2:$A$4612,0),MATCH('EPS 3.1.3'!AE$1,NoSettings_v3!$C$1:$AH$1,0)),"")</f>
        <v>0</v>
      </c>
      <c r="AF811" s="157">
        <f>IFERROR(INDEX(NoSettings_v3!$C$2:$AH$4612,MATCH('EPS 3.1.3'!$B811,NoSettings_v3!$A$2:$A$4612,0),MATCH('EPS 3.1.3'!AF$1,NoSettings_v3!$C$1:$AH$1,0)),"")</f>
        <v>0</v>
      </c>
      <c r="AG811" s="157">
        <f>IFERROR(INDEX(NoSettings_v3!$C$2:$AH$4612,MATCH('EPS 3.1.3'!$B811,NoSettings_v3!$A$2:$A$4612,0),MATCH('EPS 3.1.3'!AG$1,NoSettings_v3!$C$1:$AH$1,0)),"")</f>
        <v>0</v>
      </c>
      <c r="AH811" s="157">
        <f>IFERROR(INDEX(NoSettings_v3!$C$2:$AH$4612,MATCH('EPS 3.1.3'!$B811,NoSettings_v3!$A$2:$A$4612,0),MATCH('EPS 3.1.3'!AH$1,NoSettings_v3!$C$1:$AH$1,0)),"")</f>
        <v>0</v>
      </c>
      <c r="AI811" s="157">
        <f>IFERROR(INDEX(NoSettings_v3!$C$2:$AH$4612,MATCH('EPS 3.1.3'!$B811,NoSettings_v3!$A$2:$A$4612,0),MATCH('EPS 3.1.3'!AI$1,NoSettings_v3!$C$1:$AH$1,0)),"")</f>
        <v>0</v>
      </c>
    </row>
    <row r="812" spans="2:35" x14ac:dyDescent="0.35">
      <c r="B812" s="164" t="s">
        <v>788</v>
      </c>
      <c r="C812" s="127" t="s">
        <v>964</v>
      </c>
      <c r="D812" s="157">
        <f>IFERROR(INDEX(NoSettings_v3!$C$2:$AH$4612,MATCH('EPS 3.1.3'!$B812,NoSettings_v3!$A$2:$A$4612,0),MATCH('EPS 3.1.3'!D$1,NoSettings_v3!$C$1:$AH$1,0)),"")</f>
        <v>0</v>
      </c>
      <c r="E812" s="157">
        <f>IFERROR(INDEX(NoSettings_v3!$C$2:$AH$4612,MATCH('EPS 3.1.3'!$B812,NoSettings_v3!$A$2:$A$4612,0),MATCH('EPS 3.1.3'!E$1,NoSettings_v3!$C$1:$AH$1,0)),"")</f>
        <v>0</v>
      </c>
      <c r="F812" s="157">
        <f>IFERROR(INDEX(NoSettings_v3!$C$2:$AH$4612,MATCH('EPS 3.1.3'!$B812,NoSettings_v3!$A$2:$A$4612,0),MATCH('EPS 3.1.3'!F$1,NoSettings_v3!$C$1:$AH$1,0)),"")</f>
        <v>0</v>
      </c>
      <c r="G812" s="157">
        <f>IFERROR(INDEX(NoSettings_v3!$C$2:$AH$4612,MATCH('EPS 3.1.3'!$B812,NoSettings_v3!$A$2:$A$4612,0),MATCH('EPS 3.1.3'!G$1,NoSettings_v3!$C$1:$AH$1,0)),"")</f>
        <v>0</v>
      </c>
      <c r="H812" s="157">
        <f>IFERROR(INDEX(NoSettings_v3!$C$2:$AH$4612,MATCH('EPS 3.1.3'!$B812,NoSettings_v3!$A$2:$A$4612,0),MATCH('EPS 3.1.3'!H$1,NoSettings_v3!$C$1:$AH$1,0)),"")</f>
        <v>0</v>
      </c>
      <c r="I812" s="157">
        <f>IFERROR(INDEX(NoSettings_v3!$C$2:$AH$4612,MATCH('EPS 3.1.3'!$B812,NoSettings_v3!$A$2:$A$4612,0),MATCH('EPS 3.1.3'!I$1,NoSettings_v3!$C$1:$AH$1,0)),"")</f>
        <v>0</v>
      </c>
      <c r="J812" s="157">
        <f>IFERROR(INDEX(NoSettings_v3!$C$2:$AH$4612,MATCH('EPS 3.1.3'!$B812,NoSettings_v3!$A$2:$A$4612,0),MATCH('EPS 3.1.3'!J$1,NoSettings_v3!$C$1:$AH$1,0)),"")</f>
        <v>0</v>
      </c>
      <c r="K812" s="157">
        <f>IFERROR(INDEX(NoSettings_v3!$C$2:$AH$4612,MATCH('EPS 3.1.3'!$B812,NoSettings_v3!$A$2:$A$4612,0),MATCH('EPS 3.1.3'!K$1,NoSettings_v3!$C$1:$AH$1,0)),"")</f>
        <v>0</v>
      </c>
      <c r="L812" s="157">
        <f>IFERROR(INDEX(NoSettings_v3!$C$2:$AH$4612,MATCH('EPS 3.1.3'!$B812,NoSettings_v3!$A$2:$A$4612,0),MATCH('EPS 3.1.3'!L$1,NoSettings_v3!$C$1:$AH$1,0)),"")</f>
        <v>0</v>
      </c>
      <c r="M812" s="157">
        <f>IFERROR(INDEX(NoSettings_v3!$C$2:$AH$4612,MATCH('EPS 3.1.3'!$B812,NoSettings_v3!$A$2:$A$4612,0),MATCH('EPS 3.1.3'!M$1,NoSettings_v3!$C$1:$AH$1,0)),"")</f>
        <v>0</v>
      </c>
      <c r="N812" s="157">
        <f>IFERROR(INDEX(NoSettings_v3!$C$2:$AH$4612,MATCH('EPS 3.1.3'!$B812,NoSettings_v3!$A$2:$A$4612,0),MATCH('EPS 3.1.3'!N$1,NoSettings_v3!$C$1:$AH$1,0)),"")</f>
        <v>0</v>
      </c>
      <c r="O812" s="157">
        <f>IFERROR(INDEX(NoSettings_v3!$C$2:$AH$4612,MATCH('EPS 3.1.3'!$B812,NoSettings_v3!$A$2:$A$4612,0),MATCH('EPS 3.1.3'!O$1,NoSettings_v3!$C$1:$AH$1,0)),"")</f>
        <v>0</v>
      </c>
      <c r="P812" s="157">
        <f>IFERROR(INDEX(NoSettings_v3!$C$2:$AH$4612,MATCH('EPS 3.1.3'!$B812,NoSettings_v3!$A$2:$A$4612,0),MATCH('EPS 3.1.3'!P$1,NoSettings_v3!$C$1:$AH$1,0)),"")</f>
        <v>0</v>
      </c>
      <c r="Q812" s="157">
        <f>IFERROR(INDEX(NoSettings_v3!$C$2:$AH$4612,MATCH('EPS 3.1.3'!$B812,NoSettings_v3!$A$2:$A$4612,0),MATCH('EPS 3.1.3'!Q$1,NoSettings_v3!$C$1:$AH$1,0)),"")</f>
        <v>0</v>
      </c>
      <c r="R812" s="157">
        <f>IFERROR(INDEX(NoSettings_v3!$C$2:$AH$4612,MATCH('EPS 3.1.3'!$B812,NoSettings_v3!$A$2:$A$4612,0),MATCH('EPS 3.1.3'!R$1,NoSettings_v3!$C$1:$AH$1,0)),"")</f>
        <v>0</v>
      </c>
      <c r="S812" s="157">
        <f>IFERROR(INDEX(NoSettings_v3!$C$2:$AH$4612,MATCH('EPS 3.1.3'!$B812,NoSettings_v3!$A$2:$A$4612,0),MATCH('EPS 3.1.3'!S$1,NoSettings_v3!$C$1:$AH$1,0)),"")</f>
        <v>0</v>
      </c>
      <c r="T812" s="157">
        <f>IFERROR(INDEX(NoSettings_v3!$C$2:$AH$4612,MATCH('EPS 3.1.3'!$B812,NoSettings_v3!$A$2:$A$4612,0),MATCH('EPS 3.1.3'!T$1,NoSettings_v3!$C$1:$AH$1,0)),"")</f>
        <v>0</v>
      </c>
      <c r="U812" s="157">
        <f>IFERROR(INDEX(NoSettings_v3!$C$2:$AH$4612,MATCH('EPS 3.1.3'!$B812,NoSettings_v3!$A$2:$A$4612,0),MATCH('EPS 3.1.3'!U$1,NoSettings_v3!$C$1:$AH$1,0)),"")</f>
        <v>0</v>
      </c>
      <c r="V812" s="157">
        <f>IFERROR(INDEX(NoSettings_v3!$C$2:$AH$4612,MATCH('EPS 3.1.3'!$B812,NoSettings_v3!$A$2:$A$4612,0),MATCH('EPS 3.1.3'!V$1,NoSettings_v3!$C$1:$AH$1,0)),"")</f>
        <v>0</v>
      </c>
      <c r="W812" s="157">
        <f>IFERROR(INDEX(NoSettings_v3!$C$2:$AH$4612,MATCH('EPS 3.1.3'!$B812,NoSettings_v3!$A$2:$A$4612,0),MATCH('EPS 3.1.3'!W$1,NoSettings_v3!$C$1:$AH$1,0)),"")</f>
        <v>0</v>
      </c>
      <c r="X812" s="157">
        <f>IFERROR(INDEX(NoSettings_v3!$C$2:$AH$4612,MATCH('EPS 3.1.3'!$B812,NoSettings_v3!$A$2:$A$4612,0),MATCH('EPS 3.1.3'!X$1,NoSettings_v3!$C$1:$AH$1,0)),"")</f>
        <v>0</v>
      </c>
      <c r="Y812" s="157">
        <f>IFERROR(INDEX(NoSettings_v3!$C$2:$AH$4612,MATCH('EPS 3.1.3'!$B812,NoSettings_v3!$A$2:$A$4612,0),MATCH('EPS 3.1.3'!Y$1,NoSettings_v3!$C$1:$AH$1,0)),"")</f>
        <v>0</v>
      </c>
      <c r="Z812" s="157">
        <f>IFERROR(INDEX(NoSettings_v3!$C$2:$AH$4612,MATCH('EPS 3.1.3'!$B812,NoSettings_v3!$A$2:$A$4612,0),MATCH('EPS 3.1.3'!Z$1,NoSettings_v3!$C$1:$AH$1,0)),"")</f>
        <v>0</v>
      </c>
      <c r="AA812" s="157">
        <f>IFERROR(INDEX(NoSettings_v3!$C$2:$AH$4612,MATCH('EPS 3.1.3'!$B812,NoSettings_v3!$A$2:$A$4612,0),MATCH('EPS 3.1.3'!AA$1,NoSettings_v3!$C$1:$AH$1,0)),"")</f>
        <v>0</v>
      </c>
      <c r="AB812" s="157">
        <f>IFERROR(INDEX(NoSettings_v3!$C$2:$AH$4612,MATCH('EPS 3.1.3'!$B812,NoSettings_v3!$A$2:$A$4612,0),MATCH('EPS 3.1.3'!AB$1,NoSettings_v3!$C$1:$AH$1,0)),"")</f>
        <v>0</v>
      </c>
      <c r="AC812" s="157">
        <f>IFERROR(INDEX(NoSettings_v3!$C$2:$AH$4612,MATCH('EPS 3.1.3'!$B812,NoSettings_v3!$A$2:$A$4612,0),MATCH('EPS 3.1.3'!AC$1,NoSettings_v3!$C$1:$AH$1,0)),"")</f>
        <v>0</v>
      </c>
      <c r="AD812" s="157">
        <f>IFERROR(INDEX(NoSettings_v3!$C$2:$AH$4612,MATCH('EPS 3.1.3'!$B812,NoSettings_v3!$A$2:$A$4612,0),MATCH('EPS 3.1.3'!AD$1,NoSettings_v3!$C$1:$AH$1,0)),"")</f>
        <v>0</v>
      </c>
      <c r="AE812" s="157">
        <f>IFERROR(INDEX(NoSettings_v3!$C$2:$AH$4612,MATCH('EPS 3.1.3'!$B812,NoSettings_v3!$A$2:$A$4612,0),MATCH('EPS 3.1.3'!AE$1,NoSettings_v3!$C$1:$AH$1,0)),"")</f>
        <v>0</v>
      </c>
      <c r="AF812" s="157">
        <f>IFERROR(INDEX(NoSettings_v3!$C$2:$AH$4612,MATCH('EPS 3.1.3'!$B812,NoSettings_v3!$A$2:$A$4612,0),MATCH('EPS 3.1.3'!AF$1,NoSettings_v3!$C$1:$AH$1,0)),"")</f>
        <v>0</v>
      </c>
      <c r="AG812" s="157">
        <f>IFERROR(INDEX(NoSettings_v3!$C$2:$AH$4612,MATCH('EPS 3.1.3'!$B812,NoSettings_v3!$A$2:$A$4612,0),MATCH('EPS 3.1.3'!AG$1,NoSettings_v3!$C$1:$AH$1,0)),"")</f>
        <v>0</v>
      </c>
      <c r="AH812" s="157">
        <f>IFERROR(INDEX(NoSettings_v3!$C$2:$AH$4612,MATCH('EPS 3.1.3'!$B812,NoSettings_v3!$A$2:$A$4612,0),MATCH('EPS 3.1.3'!AH$1,NoSettings_v3!$C$1:$AH$1,0)),"")</f>
        <v>0</v>
      </c>
      <c r="AI812" s="157">
        <f>IFERROR(INDEX(NoSettings_v3!$C$2:$AH$4612,MATCH('EPS 3.1.3'!$B812,NoSettings_v3!$A$2:$A$4612,0),MATCH('EPS 3.1.3'!AI$1,NoSettings_v3!$C$1:$AH$1,0)),"")</f>
        <v>0</v>
      </c>
    </row>
    <row r="813" spans="2:35" x14ac:dyDescent="0.35">
      <c r="B813" s="164" t="s">
        <v>789</v>
      </c>
      <c r="C813" s="127" t="s">
        <v>964</v>
      </c>
      <c r="D813" s="157">
        <f>IFERROR(INDEX(NoSettings_v3!$C$2:$AH$4612,MATCH('EPS 3.1.3'!$B813,NoSettings_v3!$A$2:$A$4612,0),MATCH('EPS 3.1.3'!D$1,NoSettings_v3!$C$1:$AH$1,0)),"")</f>
        <v>0</v>
      </c>
      <c r="E813" s="157">
        <f>IFERROR(INDEX(NoSettings_v3!$C$2:$AH$4612,MATCH('EPS 3.1.3'!$B813,NoSettings_v3!$A$2:$A$4612,0),MATCH('EPS 3.1.3'!E$1,NoSettings_v3!$C$1:$AH$1,0)),"")</f>
        <v>0</v>
      </c>
      <c r="F813" s="157">
        <f>IFERROR(INDEX(NoSettings_v3!$C$2:$AH$4612,MATCH('EPS 3.1.3'!$B813,NoSettings_v3!$A$2:$A$4612,0),MATCH('EPS 3.1.3'!F$1,NoSettings_v3!$C$1:$AH$1,0)),"")</f>
        <v>0</v>
      </c>
      <c r="G813" s="157">
        <f>IFERROR(INDEX(NoSettings_v3!$C$2:$AH$4612,MATCH('EPS 3.1.3'!$B813,NoSettings_v3!$A$2:$A$4612,0),MATCH('EPS 3.1.3'!G$1,NoSettings_v3!$C$1:$AH$1,0)),"")</f>
        <v>0</v>
      </c>
      <c r="H813" s="157">
        <f>IFERROR(INDEX(NoSettings_v3!$C$2:$AH$4612,MATCH('EPS 3.1.3'!$B813,NoSettings_v3!$A$2:$A$4612,0),MATCH('EPS 3.1.3'!H$1,NoSettings_v3!$C$1:$AH$1,0)),"")</f>
        <v>0</v>
      </c>
      <c r="I813" s="157">
        <f>IFERROR(INDEX(NoSettings_v3!$C$2:$AH$4612,MATCH('EPS 3.1.3'!$B813,NoSettings_v3!$A$2:$A$4612,0),MATCH('EPS 3.1.3'!I$1,NoSettings_v3!$C$1:$AH$1,0)),"")</f>
        <v>0</v>
      </c>
      <c r="J813" s="157">
        <f>IFERROR(INDEX(NoSettings_v3!$C$2:$AH$4612,MATCH('EPS 3.1.3'!$B813,NoSettings_v3!$A$2:$A$4612,0),MATCH('EPS 3.1.3'!J$1,NoSettings_v3!$C$1:$AH$1,0)),"")</f>
        <v>0</v>
      </c>
      <c r="K813" s="157">
        <f>IFERROR(INDEX(NoSettings_v3!$C$2:$AH$4612,MATCH('EPS 3.1.3'!$B813,NoSettings_v3!$A$2:$A$4612,0),MATCH('EPS 3.1.3'!K$1,NoSettings_v3!$C$1:$AH$1,0)),"")</f>
        <v>0</v>
      </c>
      <c r="L813" s="157">
        <f>IFERROR(INDEX(NoSettings_v3!$C$2:$AH$4612,MATCH('EPS 3.1.3'!$B813,NoSettings_v3!$A$2:$A$4612,0),MATCH('EPS 3.1.3'!L$1,NoSettings_v3!$C$1:$AH$1,0)),"")</f>
        <v>0</v>
      </c>
      <c r="M813" s="157">
        <f>IFERROR(INDEX(NoSettings_v3!$C$2:$AH$4612,MATCH('EPS 3.1.3'!$B813,NoSettings_v3!$A$2:$A$4612,0),MATCH('EPS 3.1.3'!M$1,NoSettings_v3!$C$1:$AH$1,0)),"")</f>
        <v>0</v>
      </c>
      <c r="N813" s="157">
        <f>IFERROR(INDEX(NoSettings_v3!$C$2:$AH$4612,MATCH('EPS 3.1.3'!$B813,NoSettings_v3!$A$2:$A$4612,0),MATCH('EPS 3.1.3'!N$1,NoSettings_v3!$C$1:$AH$1,0)),"")</f>
        <v>0</v>
      </c>
      <c r="O813" s="157">
        <f>IFERROR(INDEX(NoSettings_v3!$C$2:$AH$4612,MATCH('EPS 3.1.3'!$B813,NoSettings_v3!$A$2:$A$4612,0),MATCH('EPS 3.1.3'!O$1,NoSettings_v3!$C$1:$AH$1,0)),"")</f>
        <v>0</v>
      </c>
      <c r="P813" s="157">
        <f>IFERROR(INDEX(NoSettings_v3!$C$2:$AH$4612,MATCH('EPS 3.1.3'!$B813,NoSettings_v3!$A$2:$A$4612,0),MATCH('EPS 3.1.3'!P$1,NoSettings_v3!$C$1:$AH$1,0)),"")</f>
        <v>0</v>
      </c>
      <c r="Q813" s="157">
        <f>IFERROR(INDEX(NoSettings_v3!$C$2:$AH$4612,MATCH('EPS 3.1.3'!$B813,NoSettings_v3!$A$2:$A$4612,0),MATCH('EPS 3.1.3'!Q$1,NoSettings_v3!$C$1:$AH$1,0)),"")</f>
        <v>0</v>
      </c>
      <c r="R813" s="157">
        <f>IFERROR(INDEX(NoSettings_v3!$C$2:$AH$4612,MATCH('EPS 3.1.3'!$B813,NoSettings_v3!$A$2:$A$4612,0),MATCH('EPS 3.1.3'!R$1,NoSettings_v3!$C$1:$AH$1,0)),"")</f>
        <v>0</v>
      </c>
      <c r="S813" s="157">
        <f>IFERROR(INDEX(NoSettings_v3!$C$2:$AH$4612,MATCH('EPS 3.1.3'!$B813,NoSettings_v3!$A$2:$A$4612,0),MATCH('EPS 3.1.3'!S$1,NoSettings_v3!$C$1:$AH$1,0)),"")</f>
        <v>0</v>
      </c>
      <c r="T813" s="157">
        <f>IFERROR(INDEX(NoSettings_v3!$C$2:$AH$4612,MATCH('EPS 3.1.3'!$B813,NoSettings_v3!$A$2:$A$4612,0),MATCH('EPS 3.1.3'!T$1,NoSettings_v3!$C$1:$AH$1,0)),"")</f>
        <v>0</v>
      </c>
      <c r="U813" s="157">
        <f>IFERROR(INDEX(NoSettings_v3!$C$2:$AH$4612,MATCH('EPS 3.1.3'!$B813,NoSettings_v3!$A$2:$A$4612,0),MATCH('EPS 3.1.3'!U$1,NoSettings_v3!$C$1:$AH$1,0)),"")</f>
        <v>0</v>
      </c>
      <c r="V813" s="157">
        <f>IFERROR(INDEX(NoSettings_v3!$C$2:$AH$4612,MATCH('EPS 3.1.3'!$B813,NoSettings_v3!$A$2:$A$4612,0),MATCH('EPS 3.1.3'!V$1,NoSettings_v3!$C$1:$AH$1,0)),"")</f>
        <v>0</v>
      </c>
      <c r="W813" s="157">
        <f>IFERROR(INDEX(NoSettings_v3!$C$2:$AH$4612,MATCH('EPS 3.1.3'!$B813,NoSettings_v3!$A$2:$A$4612,0),MATCH('EPS 3.1.3'!W$1,NoSettings_v3!$C$1:$AH$1,0)),"")</f>
        <v>0</v>
      </c>
      <c r="X813" s="157">
        <f>IFERROR(INDEX(NoSettings_v3!$C$2:$AH$4612,MATCH('EPS 3.1.3'!$B813,NoSettings_v3!$A$2:$A$4612,0),MATCH('EPS 3.1.3'!X$1,NoSettings_v3!$C$1:$AH$1,0)),"")</f>
        <v>0</v>
      </c>
      <c r="Y813" s="157">
        <f>IFERROR(INDEX(NoSettings_v3!$C$2:$AH$4612,MATCH('EPS 3.1.3'!$B813,NoSettings_v3!$A$2:$A$4612,0),MATCH('EPS 3.1.3'!Y$1,NoSettings_v3!$C$1:$AH$1,0)),"")</f>
        <v>0</v>
      </c>
      <c r="Z813" s="157">
        <f>IFERROR(INDEX(NoSettings_v3!$C$2:$AH$4612,MATCH('EPS 3.1.3'!$B813,NoSettings_v3!$A$2:$A$4612,0),MATCH('EPS 3.1.3'!Z$1,NoSettings_v3!$C$1:$AH$1,0)),"")</f>
        <v>0</v>
      </c>
      <c r="AA813" s="157">
        <f>IFERROR(INDEX(NoSettings_v3!$C$2:$AH$4612,MATCH('EPS 3.1.3'!$B813,NoSettings_v3!$A$2:$A$4612,0),MATCH('EPS 3.1.3'!AA$1,NoSettings_v3!$C$1:$AH$1,0)),"")</f>
        <v>0</v>
      </c>
      <c r="AB813" s="157">
        <f>IFERROR(INDEX(NoSettings_v3!$C$2:$AH$4612,MATCH('EPS 3.1.3'!$B813,NoSettings_v3!$A$2:$A$4612,0),MATCH('EPS 3.1.3'!AB$1,NoSettings_v3!$C$1:$AH$1,0)),"")</f>
        <v>0</v>
      </c>
      <c r="AC813" s="157">
        <f>IFERROR(INDEX(NoSettings_v3!$C$2:$AH$4612,MATCH('EPS 3.1.3'!$B813,NoSettings_v3!$A$2:$A$4612,0),MATCH('EPS 3.1.3'!AC$1,NoSettings_v3!$C$1:$AH$1,0)),"")</f>
        <v>0</v>
      </c>
      <c r="AD813" s="157">
        <f>IFERROR(INDEX(NoSettings_v3!$C$2:$AH$4612,MATCH('EPS 3.1.3'!$B813,NoSettings_v3!$A$2:$A$4612,0),MATCH('EPS 3.1.3'!AD$1,NoSettings_v3!$C$1:$AH$1,0)),"")</f>
        <v>0</v>
      </c>
      <c r="AE813" s="157">
        <f>IFERROR(INDEX(NoSettings_v3!$C$2:$AH$4612,MATCH('EPS 3.1.3'!$B813,NoSettings_v3!$A$2:$A$4612,0),MATCH('EPS 3.1.3'!AE$1,NoSettings_v3!$C$1:$AH$1,0)),"")</f>
        <v>0</v>
      </c>
      <c r="AF813" s="157">
        <f>IFERROR(INDEX(NoSettings_v3!$C$2:$AH$4612,MATCH('EPS 3.1.3'!$B813,NoSettings_v3!$A$2:$A$4612,0),MATCH('EPS 3.1.3'!AF$1,NoSettings_v3!$C$1:$AH$1,0)),"")</f>
        <v>0</v>
      </c>
      <c r="AG813" s="157">
        <f>IFERROR(INDEX(NoSettings_v3!$C$2:$AH$4612,MATCH('EPS 3.1.3'!$B813,NoSettings_v3!$A$2:$A$4612,0),MATCH('EPS 3.1.3'!AG$1,NoSettings_v3!$C$1:$AH$1,0)),"")</f>
        <v>0</v>
      </c>
      <c r="AH813" s="157">
        <f>IFERROR(INDEX(NoSettings_v3!$C$2:$AH$4612,MATCH('EPS 3.1.3'!$B813,NoSettings_v3!$A$2:$A$4612,0),MATCH('EPS 3.1.3'!AH$1,NoSettings_v3!$C$1:$AH$1,0)),"")</f>
        <v>0</v>
      </c>
      <c r="AI813" s="157">
        <f>IFERROR(INDEX(NoSettings_v3!$C$2:$AH$4612,MATCH('EPS 3.1.3'!$B813,NoSettings_v3!$A$2:$A$4612,0),MATCH('EPS 3.1.3'!AI$1,NoSettings_v3!$C$1:$AH$1,0)),"")</f>
        <v>0</v>
      </c>
    </row>
    <row r="814" spans="2:35" x14ac:dyDescent="0.35">
      <c r="B814" s="164" t="s">
        <v>790</v>
      </c>
      <c r="C814" s="127" t="s">
        <v>964</v>
      </c>
      <c r="D814" s="157">
        <f>IFERROR(INDEX(NoSettings_v3!$C$2:$AH$4612,MATCH('EPS 3.1.3'!$B814,NoSettings_v3!$A$2:$A$4612,0),MATCH('EPS 3.1.3'!D$1,NoSettings_v3!$C$1:$AH$1,0)),"")</f>
        <v>0</v>
      </c>
      <c r="E814" s="157">
        <f>IFERROR(INDEX(NoSettings_v3!$C$2:$AH$4612,MATCH('EPS 3.1.3'!$B814,NoSettings_v3!$A$2:$A$4612,0),MATCH('EPS 3.1.3'!E$1,NoSettings_v3!$C$1:$AH$1,0)),"")</f>
        <v>0</v>
      </c>
      <c r="F814" s="157">
        <f>IFERROR(INDEX(NoSettings_v3!$C$2:$AH$4612,MATCH('EPS 3.1.3'!$B814,NoSettings_v3!$A$2:$A$4612,0),MATCH('EPS 3.1.3'!F$1,NoSettings_v3!$C$1:$AH$1,0)),"")</f>
        <v>0</v>
      </c>
      <c r="G814" s="157">
        <f>IFERROR(INDEX(NoSettings_v3!$C$2:$AH$4612,MATCH('EPS 3.1.3'!$B814,NoSettings_v3!$A$2:$A$4612,0),MATCH('EPS 3.1.3'!G$1,NoSettings_v3!$C$1:$AH$1,0)),"")</f>
        <v>0</v>
      </c>
      <c r="H814" s="157">
        <f>IFERROR(INDEX(NoSettings_v3!$C$2:$AH$4612,MATCH('EPS 3.1.3'!$B814,NoSettings_v3!$A$2:$A$4612,0),MATCH('EPS 3.1.3'!H$1,NoSettings_v3!$C$1:$AH$1,0)),"")</f>
        <v>0</v>
      </c>
      <c r="I814" s="157">
        <f>IFERROR(INDEX(NoSettings_v3!$C$2:$AH$4612,MATCH('EPS 3.1.3'!$B814,NoSettings_v3!$A$2:$A$4612,0),MATCH('EPS 3.1.3'!I$1,NoSettings_v3!$C$1:$AH$1,0)),"")</f>
        <v>0</v>
      </c>
      <c r="J814" s="157">
        <f>IFERROR(INDEX(NoSettings_v3!$C$2:$AH$4612,MATCH('EPS 3.1.3'!$B814,NoSettings_v3!$A$2:$A$4612,0),MATCH('EPS 3.1.3'!J$1,NoSettings_v3!$C$1:$AH$1,0)),"")</f>
        <v>0</v>
      </c>
      <c r="K814" s="157">
        <f>IFERROR(INDEX(NoSettings_v3!$C$2:$AH$4612,MATCH('EPS 3.1.3'!$B814,NoSettings_v3!$A$2:$A$4612,0),MATCH('EPS 3.1.3'!K$1,NoSettings_v3!$C$1:$AH$1,0)),"")</f>
        <v>0</v>
      </c>
      <c r="L814" s="157">
        <f>IFERROR(INDEX(NoSettings_v3!$C$2:$AH$4612,MATCH('EPS 3.1.3'!$B814,NoSettings_v3!$A$2:$A$4612,0),MATCH('EPS 3.1.3'!L$1,NoSettings_v3!$C$1:$AH$1,0)),"")</f>
        <v>0</v>
      </c>
      <c r="M814" s="157">
        <f>IFERROR(INDEX(NoSettings_v3!$C$2:$AH$4612,MATCH('EPS 3.1.3'!$B814,NoSettings_v3!$A$2:$A$4612,0),MATCH('EPS 3.1.3'!M$1,NoSettings_v3!$C$1:$AH$1,0)),"")</f>
        <v>0</v>
      </c>
      <c r="N814" s="157">
        <f>IFERROR(INDEX(NoSettings_v3!$C$2:$AH$4612,MATCH('EPS 3.1.3'!$B814,NoSettings_v3!$A$2:$A$4612,0),MATCH('EPS 3.1.3'!N$1,NoSettings_v3!$C$1:$AH$1,0)),"")</f>
        <v>0</v>
      </c>
      <c r="O814" s="157">
        <f>IFERROR(INDEX(NoSettings_v3!$C$2:$AH$4612,MATCH('EPS 3.1.3'!$B814,NoSettings_v3!$A$2:$A$4612,0),MATCH('EPS 3.1.3'!O$1,NoSettings_v3!$C$1:$AH$1,0)),"")</f>
        <v>0</v>
      </c>
      <c r="P814" s="157">
        <f>IFERROR(INDEX(NoSettings_v3!$C$2:$AH$4612,MATCH('EPS 3.1.3'!$B814,NoSettings_v3!$A$2:$A$4612,0),MATCH('EPS 3.1.3'!P$1,NoSettings_v3!$C$1:$AH$1,0)),"")</f>
        <v>0</v>
      </c>
      <c r="Q814" s="157">
        <f>IFERROR(INDEX(NoSettings_v3!$C$2:$AH$4612,MATCH('EPS 3.1.3'!$B814,NoSettings_v3!$A$2:$A$4612,0),MATCH('EPS 3.1.3'!Q$1,NoSettings_v3!$C$1:$AH$1,0)),"")</f>
        <v>0</v>
      </c>
      <c r="R814" s="157">
        <f>IFERROR(INDEX(NoSettings_v3!$C$2:$AH$4612,MATCH('EPS 3.1.3'!$B814,NoSettings_v3!$A$2:$A$4612,0),MATCH('EPS 3.1.3'!R$1,NoSettings_v3!$C$1:$AH$1,0)),"")</f>
        <v>0</v>
      </c>
      <c r="S814" s="157">
        <f>IFERROR(INDEX(NoSettings_v3!$C$2:$AH$4612,MATCH('EPS 3.1.3'!$B814,NoSettings_v3!$A$2:$A$4612,0),MATCH('EPS 3.1.3'!S$1,NoSettings_v3!$C$1:$AH$1,0)),"")</f>
        <v>0</v>
      </c>
      <c r="T814" s="157">
        <f>IFERROR(INDEX(NoSettings_v3!$C$2:$AH$4612,MATCH('EPS 3.1.3'!$B814,NoSettings_v3!$A$2:$A$4612,0),MATCH('EPS 3.1.3'!T$1,NoSettings_v3!$C$1:$AH$1,0)),"")</f>
        <v>0</v>
      </c>
      <c r="U814" s="157">
        <f>IFERROR(INDEX(NoSettings_v3!$C$2:$AH$4612,MATCH('EPS 3.1.3'!$B814,NoSettings_v3!$A$2:$A$4612,0),MATCH('EPS 3.1.3'!U$1,NoSettings_v3!$C$1:$AH$1,0)),"")</f>
        <v>0</v>
      </c>
      <c r="V814" s="157">
        <f>IFERROR(INDEX(NoSettings_v3!$C$2:$AH$4612,MATCH('EPS 3.1.3'!$B814,NoSettings_v3!$A$2:$A$4612,0),MATCH('EPS 3.1.3'!V$1,NoSettings_v3!$C$1:$AH$1,0)),"")</f>
        <v>0</v>
      </c>
      <c r="W814" s="157">
        <f>IFERROR(INDEX(NoSettings_v3!$C$2:$AH$4612,MATCH('EPS 3.1.3'!$B814,NoSettings_v3!$A$2:$A$4612,0),MATCH('EPS 3.1.3'!W$1,NoSettings_v3!$C$1:$AH$1,0)),"")</f>
        <v>0</v>
      </c>
      <c r="X814" s="157">
        <f>IFERROR(INDEX(NoSettings_v3!$C$2:$AH$4612,MATCH('EPS 3.1.3'!$B814,NoSettings_v3!$A$2:$A$4612,0),MATCH('EPS 3.1.3'!X$1,NoSettings_v3!$C$1:$AH$1,0)),"")</f>
        <v>0</v>
      </c>
      <c r="Y814" s="157">
        <f>IFERROR(INDEX(NoSettings_v3!$C$2:$AH$4612,MATCH('EPS 3.1.3'!$B814,NoSettings_v3!$A$2:$A$4612,0),MATCH('EPS 3.1.3'!Y$1,NoSettings_v3!$C$1:$AH$1,0)),"")</f>
        <v>0</v>
      </c>
      <c r="Z814" s="157">
        <f>IFERROR(INDEX(NoSettings_v3!$C$2:$AH$4612,MATCH('EPS 3.1.3'!$B814,NoSettings_v3!$A$2:$A$4612,0),MATCH('EPS 3.1.3'!Z$1,NoSettings_v3!$C$1:$AH$1,0)),"")</f>
        <v>0</v>
      </c>
      <c r="AA814" s="157">
        <f>IFERROR(INDEX(NoSettings_v3!$C$2:$AH$4612,MATCH('EPS 3.1.3'!$B814,NoSettings_v3!$A$2:$A$4612,0),MATCH('EPS 3.1.3'!AA$1,NoSettings_v3!$C$1:$AH$1,0)),"")</f>
        <v>0</v>
      </c>
      <c r="AB814" s="157">
        <f>IFERROR(INDEX(NoSettings_v3!$C$2:$AH$4612,MATCH('EPS 3.1.3'!$B814,NoSettings_v3!$A$2:$A$4612,0),MATCH('EPS 3.1.3'!AB$1,NoSettings_v3!$C$1:$AH$1,0)),"")</f>
        <v>0</v>
      </c>
      <c r="AC814" s="157">
        <f>IFERROR(INDEX(NoSettings_v3!$C$2:$AH$4612,MATCH('EPS 3.1.3'!$B814,NoSettings_v3!$A$2:$A$4612,0),MATCH('EPS 3.1.3'!AC$1,NoSettings_v3!$C$1:$AH$1,0)),"")</f>
        <v>0</v>
      </c>
      <c r="AD814" s="157">
        <f>IFERROR(INDEX(NoSettings_v3!$C$2:$AH$4612,MATCH('EPS 3.1.3'!$B814,NoSettings_v3!$A$2:$A$4612,0),MATCH('EPS 3.1.3'!AD$1,NoSettings_v3!$C$1:$AH$1,0)),"")</f>
        <v>0</v>
      </c>
      <c r="AE814" s="157">
        <f>IFERROR(INDEX(NoSettings_v3!$C$2:$AH$4612,MATCH('EPS 3.1.3'!$B814,NoSettings_v3!$A$2:$A$4612,0),MATCH('EPS 3.1.3'!AE$1,NoSettings_v3!$C$1:$AH$1,0)),"")</f>
        <v>0</v>
      </c>
      <c r="AF814" s="157">
        <f>IFERROR(INDEX(NoSettings_v3!$C$2:$AH$4612,MATCH('EPS 3.1.3'!$B814,NoSettings_v3!$A$2:$A$4612,0),MATCH('EPS 3.1.3'!AF$1,NoSettings_v3!$C$1:$AH$1,0)),"")</f>
        <v>0</v>
      </c>
      <c r="AG814" s="157">
        <f>IFERROR(INDEX(NoSettings_v3!$C$2:$AH$4612,MATCH('EPS 3.1.3'!$B814,NoSettings_v3!$A$2:$A$4612,0),MATCH('EPS 3.1.3'!AG$1,NoSettings_v3!$C$1:$AH$1,0)),"")</f>
        <v>0</v>
      </c>
      <c r="AH814" s="157">
        <f>IFERROR(INDEX(NoSettings_v3!$C$2:$AH$4612,MATCH('EPS 3.1.3'!$B814,NoSettings_v3!$A$2:$A$4612,0),MATCH('EPS 3.1.3'!AH$1,NoSettings_v3!$C$1:$AH$1,0)),"")</f>
        <v>0</v>
      </c>
      <c r="AI814" s="157">
        <f>IFERROR(INDEX(NoSettings_v3!$C$2:$AH$4612,MATCH('EPS 3.1.3'!$B814,NoSettings_v3!$A$2:$A$4612,0),MATCH('EPS 3.1.3'!AI$1,NoSettings_v3!$C$1:$AH$1,0)),"")</f>
        <v>0</v>
      </c>
    </row>
    <row r="815" spans="2:35" x14ac:dyDescent="0.35">
      <c r="B815" s="164" t="s">
        <v>791</v>
      </c>
      <c r="C815" s="127" t="s">
        <v>964</v>
      </c>
      <c r="D815" s="157">
        <f>IFERROR(INDEX(NoSettings_v3!$C$2:$AH$4612,MATCH('EPS 3.1.3'!$B815,NoSettings_v3!$A$2:$A$4612,0),MATCH('EPS 3.1.3'!D$1,NoSettings_v3!$C$1:$AH$1,0)),"")</f>
        <v>0</v>
      </c>
      <c r="E815" s="157">
        <f>IFERROR(INDEX(NoSettings_v3!$C$2:$AH$4612,MATCH('EPS 3.1.3'!$B815,NoSettings_v3!$A$2:$A$4612,0),MATCH('EPS 3.1.3'!E$1,NoSettings_v3!$C$1:$AH$1,0)),"")</f>
        <v>0</v>
      </c>
      <c r="F815" s="157">
        <f>IFERROR(INDEX(NoSettings_v3!$C$2:$AH$4612,MATCH('EPS 3.1.3'!$B815,NoSettings_v3!$A$2:$A$4612,0),MATCH('EPS 3.1.3'!F$1,NoSettings_v3!$C$1:$AH$1,0)),"")</f>
        <v>0</v>
      </c>
      <c r="G815" s="157">
        <f>IFERROR(INDEX(NoSettings_v3!$C$2:$AH$4612,MATCH('EPS 3.1.3'!$B815,NoSettings_v3!$A$2:$A$4612,0),MATCH('EPS 3.1.3'!G$1,NoSettings_v3!$C$1:$AH$1,0)),"")</f>
        <v>0</v>
      </c>
      <c r="H815" s="157">
        <f>IFERROR(INDEX(NoSettings_v3!$C$2:$AH$4612,MATCH('EPS 3.1.3'!$B815,NoSettings_v3!$A$2:$A$4612,0),MATCH('EPS 3.1.3'!H$1,NoSettings_v3!$C$1:$AH$1,0)),"")</f>
        <v>0</v>
      </c>
      <c r="I815" s="157">
        <f>IFERROR(INDEX(NoSettings_v3!$C$2:$AH$4612,MATCH('EPS 3.1.3'!$B815,NoSettings_v3!$A$2:$A$4612,0),MATCH('EPS 3.1.3'!I$1,NoSettings_v3!$C$1:$AH$1,0)),"")</f>
        <v>0</v>
      </c>
      <c r="J815" s="157">
        <f>IFERROR(INDEX(NoSettings_v3!$C$2:$AH$4612,MATCH('EPS 3.1.3'!$B815,NoSettings_v3!$A$2:$A$4612,0),MATCH('EPS 3.1.3'!J$1,NoSettings_v3!$C$1:$AH$1,0)),"")</f>
        <v>0</v>
      </c>
      <c r="K815" s="157">
        <f>IFERROR(INDEX(NoSettings_v3!$C$2:$AH$4612,MATCH('EPS 3.1.3'!$B815,NoSettings_v3!$A$2:$A$4612,0),MATCH('EPS 3.1.3'!K$1,NoSettings_v3!$C$1:$AH$1,0)),"")</f>
        <v>0</v>
      </c>
      <c r="L815" s="157">
        <f>IFERROR(INDEX(NoSettings_v3!$C$2:$AH$4612,MATCH('EPS 3.1.3'!$B815,NoSettings_v3!$A$2:$A$4612,0),MATCH('EPS 3.1.3'!L$1,NoSettings_v3!$C$1:$AH$1,0)),"")</f>
        <v>0</v>
      </c>
      <c r="M815" s="157">
        <f>IFERROR(INDEX(NoSettings_v3!$C$2:$AH$4612,MATCH('EPS 3.1.3'!$B815,NoSettings_v3!$A$2:$A$4612,0),MATCH('EPS 3.1.3'!M$1,NoSettings_v3!$C$1:$AH$1,0)),"")</f>
        <v>0</v>
      </c>
      <c r="N815" s="157">
        <f>IFERROR(INDEX(NoSettings_v3!$C$2:$AH$4612,MATCH('EPS 3.1.3'!$B815,NoSettings_v3!$A$2:$A$4612,0),MATCH('EPS 3.1.3'!N$1,NoSettings_v3!$C$1:$AH$1,0)),"")</f>
        <v>0</v>
      </c>
      <c r="O815" s="157">
        <f>IFERROR(INDEX(NoSettings_v3!$C$2:$AH$4612,MATCH('EPS 3.1.3'!$B815,NoSettings_v3!$A$2:$A$4612,0),MATCH('EPS 3.1.3'!O$1,NoSettings_v3!$C$1:$AH$1,0)),"")</f>
        <v>0</v>
      </c>
      <c r="P815" s="157">
        <f>IFERROR(INDEX(NoSettings_v3!$C$2:$AH$4612,MATCH('EPS 3.1.3'!$B815,NoSettings_v3!$A$2:$A$4612,0),MATCH('EPS 3.1.3'!P$1,NoSettings_v3!$C$1:$AH$1,0)),"")</f>
        <v>0</v>
      </c>
      <c r="Q815" s="157">
        <f>IFERROR(INDEX(NoSettings_v3!$C$2:$AH$4612,MATCH('EPS 3.1.3'!$B815,NoSettings_v3!$A$2:$A$4612,0),MATCH('EPS 3.1.3'!Q$1,NoSettings_v3!$C$1:$AH$1,0)),"")</f>
        <v>0</v>
      </c>
      <c r="R815" s="157">
        <f>IFERROR(INDEX(NoSettings_v3!$C$2:$AH$4612,MATCH('EPS 3.1.3'!$B815,NoSettings_v3!$A$2:$A$4612,0),MATCH('EPS 3.1.3'!R$1,NoSettings_v3!$C$1:$AH$1,0)),"")</f>
        <v>0</v>
      </c>
      <c r="S815" s="157">
        <f>IFERROR(INDEX(NoSettings_v3!$C$2:$AH$4612,MATCH('EPS 3.1.3'!$B815,NoSettings_v3!$A$2:$A$4612,0),MATCH('EPS 3.1.3'!S$1,NoSettings_v3!$C$1:$AH$1,0)),"")</f>
        <v>0</v>
      </c>
      <c r="T815" s="157">
        <f>IFERROR(INDEX(NoSettings_v3!$C$2:$AH$4612,MATCH('EPS 3.1.3'!$B815,NoSettings_v3!$A$2:$A$4612,0),MATCH('EPS 3.1.3'!T$1,NoSettings_v3!$C$1:$AH$1,0)),"")</f>
        <v>0</v>
      </c>
      <c r="U815" s="157">
        <f>IFERROR(INDEX(NoSettings_v3!$C$2:$AH$4612,MATCH('EPS 3.1.3'!$B815,NoSettings_v3!$A$2:$A$4612,0),MATCH('EPS 3.1.3'!U$1,NoSettings_v3!$C$1:$AH$1,0)),"")</f>
        <v>0</v>
      </c>
      <c r="V815" s="157">
        <f>IFERROR(INDEX(NoSettings_v3!$C$2:$AH$4612,MATCH('EPS 3.1.3'!$B815,NoSettings_v3!$A$2:$A$4612,0),MATCH('EPS 3.1.3'!V$1,NoSettings_v3!$C$1:$AH$1,0)),"")</f>
        <v>0</v>
      </c>
      <c r="W815" s="157">
        <f>IFERROR(INDEX(NoSettings_v3!$C$2:$AH$4612,MATCH('EPS 3.1.3'!$B815,NoSettings_v3!$A$2:$A$4612,0),MATCH('EPS 3.1.3'!W$1,NoSettings_v3!$C$1:$AH$1,0)),"")</f>
        <v>0</v>
      </c>
      <c r="X815" s="157">
        <f>IFERROR(INDEX(NoSettings_v3!$C$2:$AH$4612,MATCH('EPS 3.1.3'!$B815,NoSettings_v3!$A$2:$A$4612,0),MATCH('EPS 3.1.3'!X$1,NoSettings_v3!$C$1:$AH$1,0)),"")</f>
        <v>0</v>
      </c>
      <c r="Y815" s="157">
        <f>IFERROR(INDEX(NoSettings_v3!$C$2:$AH$4612,MATCH('EPS 3.1.3'!$B815,NoSettings_v3!$A$2:$A$4612,0),MATCH('EPS 3.1.3'!Y$1,NoSettings_v3!$C$1:$AH$1,0)),"")</f>
        <v>0</v>
      </c>
      <c r="Z815" s="157">
        <f>IFERROR(INDEX(NoSettings_v3!$C$2:$AH$4612,MATCH('EPS 3.1.3'!$B815,NoSettings_v3!$A$2:$A$4612,0),MATCH('EPS 3.1.3'!Z$1,NoSettings_v3!$C$1:$AH$1,0)),"")</f>
        <v>0</v>
      </c>
      <c r="AA815" s="157">
        <f>IFERROR(INDEX(NoSettings_v3!$C$2:$AH$4612,MATCH('EPS 3.1.3'!$B815,NoSettings_v3!$A$2:$A$4612,0),MATCH('EPS 3.1.3'!AA$1,NoSettings_v3!$C$1:$AH$1,0)),"")</f>
        <v>0</v>
      </c>
      <c r="AB815" s="157">
        <f>IFERROR(INDEX(NoSettings_v3!$C$2:$AH$4612,MATCH('EPS 3.1.3'!$B815,NoSettings_v3!$A$2:$A$4612,0),MATCH('EPS 3.1.3'!AB$1,NoSettings_v3!$C$1:$AH$1,0)),"")</f>
        <v>0</v>
      </c>
      <c r="AC815" s="157">
        <f>IFERROR(INDEX(NoSettings_v3!$C$2:$AH$4612,MATCH('EPS 3.1.3'!$B815,NoSettings_v3!$A$2:$A$4612,0),MATCH('EPS 3.1.3'!AC$1,NoSettings_v3!$C$1:$AH$1,0)),"")</f>
        <v>0</v>
      </c>
      <c r="AD815" s="157">
        <f>IFERROR(INDEX(NoSettings_v3!$C$2:$AH$4612,MATCH('EPS 3.1.3'!$B815,NoSettings_v3!$A$2:$A$4612,0),MATCH('EPS 3.1.3'!AD$1,NoSettings_v3!$C$1:$AH$1,0)),"")</f>
        <v>0</v>
      </c>
      <c r="AE815" s="157">
        <f>IFERROR(INDEX(NoSettings_v3!$C$2:$AH$4612,MATCH('EPS 3.1.3'!$B815,NoSettings_v3!$A$2:$A$4612,0),MATCH('EPS 3.1.3'!AE$1,NoSettings_v3!$C$1:$AH$1,0)),"")</f>
        <v>0</v>
      </c>
      <c r="AF815" s="157">
        <f>IFERROR(INDEX(NoSettings_v3!$C$2:$AH$4612,MATCH('EPS 3.1.3'!$B815,NoSettings_v3!$A$2:$A$4612,0),MATCH('EPS 3.1.3'!AF$1,NoSettings_v3!$C$1:$AH$1,0)),"")</f>
        <v>0</v>
      </c>
      <c r="AG815" s="157">
        <f>IFERROR(INDEX(NoSettings_v3!$C$2:$AH$4612,MATCH('EPS 3.1.3'!$B815,NoSettings_v3!$A$2:$A$4612,0),MATCH('EPS 3.1.3'!AG$1,NoSettings_v3!$C$1:$AH$1,0)),"")</f>
        <v>0</v>
      </c>
      <c r="AH815" s="157">
        <f>IFERROR(INDEX(NoSettings_v3!$C$2:$AH$4612,MATCH('EPS 3.1.3'!$B815,NoSettings_v3!$A$2:$A$4612,0),MATCH('EPS 3.1.3'!AH$1,NoSettings_v3!$C$1:$AH$1,0)),"")</f>
        <v>0</v>
      </c>
      <c r="AI815" s="157">
        <f>IFERROR(INDEX(NoSettings_v3!$C$2:$AH$4612,MATCH('EPS 3.1.3'!$B815,NoSettings_v3!$A$2:$A$4612,0),MATCH('EPS 3.1.3'!AI$1,NoSettings_v3!$C$1:$AH$1,0)),"")</f>
        <v>0</v>
      </c>
    </row>
    <row r="816" spans="2:35" x14ac:dyDescent="0.35">
      <c r="B816" s="164" t="s">
        <v>792</v>
      </c>
      <c r="C816" s="127" t="s">
        <v>964</v>
      </c>
      <c r="D816" s="157">
        <f>IFERROR(INDEX(NoSettings_v3!$C$2:$AH$4612,MATCH('EPS 3.1.3'!$B816,NoSettings_v3!$A$2:$A$4612,0),MATCH('EPS 3.1.3'!D$1,NoSettings_v3!$C$1:$AH$1,0)),"")</f>
        <v>0</v>
      </c>
      <c r="E816" s="157">
        <f>IFERROR(INDEX(NoSettings_v3!$C$2:$AH$4612,MATCH('EPS 3.1.3'!$B816,NoSettings_v3!$A$2:$A$4612,0),MATCH('EPS 3.1.3'!E$1,NoSettings_v3!$C$1:$AH$1,0)),"")</f>
        <v>0</v>
      </c>
      <c r="F816" s="157">
        <f>IFERROR(INDEX(NoSettings_v3!$C$2:$AH$4612,MATCH('EPS 3.1.3'!$B816,NoSettings_v3!$A$2:$A$4612,0),MATCH('EPS 3.1.3'!F$1,NoSettings_v3!$C$1:$AH$1,0)),"")</f>
        <v>0</v>
      </c>
      <c r="G816" s="157">
        <f>IFERROR(INDEX(NoSettings_v3!$C$2:$AH$4612,MATCH('EPS 3.1.3'!$B816,NoSettings_v3!$A$2:$A$4612,0),MATCH('EPS 3.1.3'!G$1,NoSettings_v3!$C$1:$AH$1,0)),"")</f>
        <v>0</v>
      </c>
      <c r="H816" s="157">
        <f>IFERROR(INDEX(NoSettings_v3!$C$2:$AH$4612,MATCH('EPS 3.1.3'!$B816,NoSettings_v3!$A$2:$A$4612,0),MATCH('EPS 3.1.3'!H$1,NoSettings_v3!$C$1:$AH$1,0)),"")</f>
        <v>0</v>
      </c>
      <c r="I816" s="157">
        <f>IFERROR(INDEX(NoSettings_v3!$C$2:$AH$4612,MATCH('EPS 3.1.3'!$B816,NoSettings_v3!$A$2:$A$4612,0),MATCH('EPS 3.1.3'!I$1,NoSettings_v3!$C$1:$AH$1,0)),"")</f>
        <v>0</v>
      </c>
      <c r="J816" s="157">
        <f>IFERROR(INDEX(NoSettings_v3!$C$2:$AH$4612,MATCH('EPS 3.1.3'!$B816,NoSettings_v3!$A$2:$A$4612,0),MATCH('EPS 3.1.3'!J$1,NoSettings_v3!$C$1:$AH$1,0)),"")</f>
        <v>0</v>
      </c>
      <c r="K816" s="157">
        <f>IFERROR(INDEX(NoSettings_v3!$C$2:$AH$4612,MATCH('EPS 3.1.3'!$B816,NoSettings_v3!$A$2:$A$4612,0),MATCH('EPS 3.1.3'!K$1,NoSettings_v3!$C$1:$AH$1,0)),"")</f>
        <v>0</v>
      </c>
      <c r="L816" s="157">
        <f>IFERROR(INDEX(NoSettings_v3!$C$2:$AH$4612,MATCH('EPS 3.1.3'!$B816,NoSettings_v3!$A$2:$A$4612,0),MATCH('EPS 3.1.3'!L$1,NoSettings_v3!$C$1:$AH$1,0)),"")</f>
        <v>0</v>
      </c>
      <c r="M816" s="157">
        <f>IFERROR(INDEX(NoSettings_v3!$C$2:$AH$4612,MATCH('EPS 3.1.3'!$B816,NoSettings_v3!$A$2:$A$4612,0),MATCH('EPS 3.1.3'!M$1,NoSettings_v3!$C$1:$AH$1,0)),"")</f>
        <v>0</v>
      </c>
      <c r="N816" s="157">
        <f>IFERROR(INDEX(NoSettings_v3!$C$2:$AH$4612,MATCH('EPS 3.1.3'!$B816,NoSettings_v3!$A$2:$A$4612,0),MATCH('EPS 3.1.3'!N$1,NoSettings_v3!$C$1:$AH$1,0)),"")</f>
        <v>0</v>
      </c>
      <c r="O816" s="157">
        <f>IFERROR(INDEX(NoSettings_v3!$C$2:$AH$4612,MATCH('EPS 3.1.3'!$B816,NoSettings_v3!$A$2:$A$4612,0),MATCH('EPS 3.1.3'!O$1,NoSettings_v3!$C$1:$AH$1,0)),"")</f>
        <v>0</v>
      </c>
      <c r="P816" s="157">
        <f>IFERROR(INDEX(NoSettings_v3!$C$2:$AH$4612,MATCH('EPS 3.1.3'!$B816,NoSettings_v3!$A$2:$A$4612,0),MATCH('EPS 3.1.3'!P$1,NoSettings_v3!$C$1:$AH$1,0)),"")</f>
        <v>0</v>
      </c>
      <c r="Q816" s="157">
        <f>IFERROR(INDEX(NoSettings_v3!$C$2:$AH$4612,MATCH('EPS 3.1.3'!$B816,NoSettings_v3!$A$2:$A$4612,0),MATCH('EPS 3.1.3'!Q$1,NoSettings_v3!$C$1:$AH$1,0)),"")</f>
        <v>0</v>
      </c>
      <c r="R816" s="157">
        <f>IFERROR(INDEX(NoSettings_v3!$C$2:$AH$4612,MATCH('EPS 3.1.3'!$B816,NoSettings_v3!$A$2:$A$4612,0),MATCH('EPS 3.1.3'!R$1,NoSettings_v3!$C$1:$AH$1,0)),"")</f>
        <v>0</v>
      </c>
      <c r="S816" s="157">
        <f>IFERROR(INDEX(NoSettings_v3!$C$2:$AH$4612,MATCH('EPS 3.1.3'!$B816,NoSettings_v3!$A$2:$A$4612,0),MATCH('EPS 3.1.3'!S$1,NoSettings_v3!$C$1:$AH$1,0)),"")</f>
        <v>0</v>
      </c>
      <c r="T816" s="157">
        <f>IFERROR(INDEX(NoSettings_v3!$C$2:$AH$4612,MATCH('EPS 3.1.3'!$B816,NoSettings_v3!$A$2:$A$4612,0),MATCH('EPS 3.1.3'!T$1,NoSettings_v3!$C$1:$AH$1,0)),"")</f>
        <v>0</v>
      </c>
      <c r="U816" s="157">
        <f>IFERROR(INDEX(NoSettings_v3!$C$2:$AH$4612,MATCH('EPS 3.1.3'!$B816,NoSettings_v3!$A$2:$A$4612,0),MATCH('EPS 3.1.3'!U$1,NoSettings_v3!$C$1:$AH$1,0)),"")</f>
        <v>0</v>
      </c>
      <c r="V816" s="157">
        <f>IFERROR(INDEX(NoSettings_v3!$C$2:$AH$4612,MATCH('EPS 3.1.3'!$B816,NoSettings_v3!$A$2:$A$4612,0),MATCH('EPS 3.1.3'!V$1,NoSettings_v3!$C$1:$AH$1,0)),"")</f>
        <v>0</v>
      </c>
      <c r="W816" s="157">
        <f>IFERROR(INDEX(NoSettings_v3!$C$2:$AH$4612,MATCH('EPS 3.1.3'!$B816,NoSettings_v3!$A$2:$A$4612,0),MATCH('EPS 3.1.3'!W$1,NoSettings_v3!$C$1:$AH$1,0)),"")</f>
        <v>0</v>
      </c>
      <c r="X816" s="157">
        <f>IFERROR(INDEX(NoSettings_v3!$C$2:$AH$4612,MATCH('EPS 3.1.3'!$B816,NoSettings_v3!$A$2:$A$4612,0),MATCH('EPS 3.1.3'!X$1,NoSettings_v3!$C$1:$AH$1,0)),"")</f>
        <v>0</v>
      </c>
      <c r="Y816" s="157">
        <f>IFERROR(INDEX(NoSettings_v3!$C$2:$AH$4612,MATCH('EPS 3.1.3'!$B816,NoSettings_v3!$A$2:$A$4612,0),MATCH('EPS 3.1.3'!Y$1,NoSettings_v3!$C$1:$AH$1,0)),"")</f>
        <v>0</v>
      </c>
      <c r="Z816" s="157">
        <f>IFERROR(INDEX(NoSettings_v3!$C$2:$AH$4612,MATCH('EPS 3.1.3'!$B816,NoSettings_v3!$A$2:$A$4612,0),MATCH('EPS 3.1.3'!Z$1,NoSettings_v3!$C$1:$AH$1,0)),"")</f>
        <v>0</v>
      </c>
      <c r="AA816" s="157">
        <f>IFERROR(INDEX(NoSettings_v3!$C$2:$AH$4612,MATCH('EPS 3.1.3'!$B816,NoSettings_v3!$A$2:$A$4612,0),MATCH('EPS 3.1.3'!AA$1,NoSettings_v3!$C$1:$AH$1,0)),"")</f>
        <v>0</v>
      </c>
      <c r="AB816" s="157">
        <f>IFERROR(INDEX(NoSettings_v3!$C$2:$AH$4612,MATCH('EPS 3.1.3'!$B816,NoSettings_v3!$A$2:$A$4612,0),MATCH('EPS 3.1.3'!AB$1,NoSettings_v3!$C$1:$AH$1,0)),"")</f>
        <v>0</v>
      </c>
      <c r="AC816" s="157">
        <f>IFERROR(INDEX(NoSettings_v3!$C$2:$AH$4612,MATCH('EPS 3.1.3'!$B816,NoSettings_v3!$A$2:$A$4612,0),MATCH('EPS 3.1.3'!AC$1,NoSettings_v3!$C$1:$AH$1,0)),"")</f>
        <v>0</v>
      </c>
      <c r="AD816" s="157">
        <f>IFERROR(INDEX(NoSettings_v3!$C$2:$AH$4612,MATCH('EPS 3.1.3'!$B816,NoSettings_v3!$A$2:$A$4612,0),MATCH('EPS 3.1.3'!AD$1,NoSettings_v3!$C$1:$AH$1,0)),"")</f>
        <v>0</v>
      </c>
      <c r="AE816" s="157">
        <f>IFERROR(INDEX(NoSettings_v3!$C$2:$AH$4612,MATCH('EPS 3.1.3'!$B816,NoSettings_v3!$A$2:$A$4612,0),MATCH('EPS 3.1.3'!AE$1,NoSettings_v3!$C$1:$AH$1,0)),"")</f>
        <v>0</v>
      </c>
      <c r="AF816" s="157">
        <f>IFERROR(INDEX(NoSettings_v3!$C$2:$AH$4612,MATCH('EPS 3.1.3'!$B816,NoSettings_v3!$A$2:$A$4612,0),MATCH('EPS 3.1.3'!AF$1,NoSettings_v3!$C$1:$AH$1,0)),"")</f>
        <v>0</v>
      </c>
      <c r="AG816" s="157">
        <f>IFERROR(INDEX(NoSettings_v3!$C$2:$AH$4612,MATCH('EPS 3.1.3'!$B816,NoSettings_v3!$A$2:$A$4612,0),MATCH('EPS 3.1.3'!AG$1,NoSettings_v3!$C$1:$AH$1,0)),"")</f>
        <v>0</v>
      </c>
      <c r="AH816" s="157">
        <f>IFERROR(INDEX(NoSettings_v3!$C$2:$AH$4612,MATCH('EPS 3.1.3'!$B816,NoSettings_v3!$A$2:$A$4612,0),MATCH('EPS 3.1.3'!AH$1,NoSettings_v3!$C$1:$AH$1,0)),"")</f>
        <v>0</v>
      </c>
      <c r="AI816" s="157">
        <f>IFERROR(INDEX(NoSettings_v3!$C$2:$AH$4612,MATCH('EPS 3.1.3'!$B816,NoSettings_v3!$A$2:$A$4612,0),MATCH('EPS 3.1.3'!AI$1,NoSettings_v3!$C$1:$AH$1,0)),"")</f>
        <v>0</v>
      </c>
    </row>
    <row r="817" spans="1:35" x14ac:dyDescent="0.35">
      <c r="B817" s="164" t="s">
        <v>793</v>
      </c>
      <c r="C817" s="127" t="s">
        <v>964</v>
      </c>
      <c r="D817" s="157">
        <f>IFERROR(INDEX(NoSettings_v3!$C$2:$AH$4612,MATCH('EPS 3.1.3'!$B817,NoSettings_v3!$A$2:$A$4612,0),MATCH('EPS 3.1.3'!D$1,NoSettings_v3!$C$1:$AH$1,0)),"")</f>
        <v>0</v>
      </c>
      <c r="E817" s="157">
        <f>IFERROR(INDEX(NoSettings_v3!$C$2:$AH$4612,MATCH('EPS 3.1.3'!$B817,NoSettings_v3!$A$2:$A$4612,0),MATCH('EPS 3.1.3'!E$1,NoSettings_v3!$C$1:$AH$1,0)),"")</f>
        <v>0</v>
      </c>
      <c r="F817" s="157">
        <f>IFERROR(INDEX(NoSettings_v3!$C$2:$AH$4612,MATCH('EPS 3.1.3'!$B817,NoSettings_v3!$A$2:$A$4612,0),MATCH('EPS 3.1.3'!F$1,NoSettings_v3!$C$1:$AH$1,0)),"")</f>
        <v>0</v>
      </c>
      <c r="G817" s="157">
        <f>IFERROR(INDEX(NoSettings_v3!$C$2:$AH$4612,MATCH('EPS 3.1.3'!$B817,NoSettings_v3!$A$2:$A$4612,0),MATCH('EPS 3.1.3'!G$1,NoSettings_v3!$C$1:$AH$1,0)),"")</f>
        <v>0</v>
      </c>
      <c r="H817" s="157">
        <f>IFERROR(INDEX(NoSettings_v3!$C$2:$AH$4612,MATCH('EPS 3.1.3'!$B817,NoSettings_v3!$A$2:$A$4612,0),MATCH('EPS 3.1.3'!H$1,NoSettings_v3!$C$1:$AH$1,0)),"")</f>
        <v>0</v>
      </c>
      <c r="I817" s="157">
        <f>IFERROR(INDEX(NoSettings_v3!$C$2:$AH$4612,MATCH('EPS 3.1.3'!$B817,NoSettings_v3!$A$2:$A$4612,0),MATCH('EPS 3.1.3'!I$1,NoSettings_v3!$C$1:$AH$1,0)),"")</f>
        <v>0</v>
      </c>
      <c r="J817" s="157">
        <f>IFERROR(INDEX(NoSettings_v3!$C$2:$AH$4612,MATCH('EPS 3.1.3'!$B817,NoSettings_v3!$A$2:$A$4612,0),MATCH('EPS 3.1.3'!J$1,NoSettings_v3!$C$1:$AH$1,0)),"")</f>
        <v>0</v>
      </c>
      <c r="K817" s="157">
        <f>IFERROR(INDEX(NoSettings_v3!$C$2:$AH$4612,MATCH('EPS 3.1.3'!$B817,NoSettings_v3!$A$2:$A$4612,0),MATCH('EPS 3.1.3'!K$1,NoSettings_v3!$C$1:$AH$1,0)),"")</f>
        <v>0</v>
      </c>
      <c r="L817" s="157">
        <f>IFERROR(INDEX(NoSettings_v3!$C$2:$AH$4612,MATCH('EPS 3.1.3'!$B817,NoSettings_v3!$A$2:$A$4612,0),MATCH('EPS 3.1.3'!L$1,NoSettings_v3!$C$1:$AH$1,0)),"")</f>
        <v>0</v>
      </c>
      <c r="M817" s="157">
        <f>IFERROR(INDEX(NoSettings_v3!$C$2:$AH$4612,MATCH('EPS 3.1.3'!$B817,NoSettings_v3!$A$2:$A$4612,0),MATCH('EPS 3.1.3'!M$1,NoSettings_v3!$C$1:$AH$1,0)),"")</f>
        <v>0</v>
      </c>
      <c r="N817" s="157">
        <f>IFERROR(INDEX(NoSettings_v3!$C$2:$AH$4612,MATCH('EPS 3.1.3'!$B817,NoSettings_v3!$A$2:$A$4612,0),MATCH('EPS 3.1.3'!N$1,NoSettings_v3!$C$1:$AH$1,0)),"")</f>
        <v>0</v>
      </c>
      <c r="O817" s="157">
        <f>IFERROR(INDEX(NoSettings_v3!$C$2:$AH$4612,MATCH('EPS 3.1.3'!$B817,NoSettings_v3!$A$2:$A$4612,0),MATCH('EPS 3.1.3'!O$1,NoSettings_v3!$C$1:$AH$1,0)),"")</f>
        <v>0</v>
      </c>
      <c r="P817" s="157">
        <f>IFERROR(INDEX(NoSettings_v3!$C$2:$AH$4612,MATCH('EPS 3.1.3'!$B817,NoSettings_v3!$A$2:$A$4612,0),MATCH('EPS 3.1.3'!P$1,NoSettings_v3!$C$1:$AH$1,0)),"")</f>
        <v>0</v>
      </c>
      <c r="Q817" s="157">
        <f>IFERROR(INDEX(NoSettings_v3!$C$2:$AH$4612,MATCH('EPS 3.1.3'!$B817,NoSettings_v3!$A$2:$A$4612,0),MATCH('EPS 3.1.3'!Q$1,NoSettings_v3!$C$1:$AH$1,0)),"")</f>
        <v>0</v>
      </c>
      <c r="R817" s="157">
        <f>IFERROR(INDEX(NoSettings_v3!$C$2:$AH$4612,MATCH('EPS 3.1.3'!$B817,NoSettings_v3!$A$2:$A$4612,0),MATCH('EPS 3.1.3'!R$1,NoSettings_v3!$C$1:$AH$1,0)),"")</f>
        <v>0</v>
      </c>
      <c r="S817" s="157">
        <f>IFERROR(INDEX(NoSettings_v3!$C$2:$AH$4612,MATCH('EPS 3.1.3'!$B817,NoSettings_v3!$A$2:$A$4612,0),MATCH('EPS 3.1.3'!S$1,NoSettings_v3!$C$1:$AH$1,0)),"")</f>
        <v>0</v>
      </c>
      <c r="T817" s="157">
        <f>IFERROR(INDEX(NoSettings_v3!$C$2:$AH$4612,MATCH('EPS 3.1.3'!$B817,NoSettings_v3!$A$2:$A$4612,0),MATCH('EPS 3.1.3'!T$1,NoSettings_v3!$C$1:$AH$1,0)),"")</f>
        <v>0</v>
      </c>
      <c r="U817" s="157">
        <f>IFERROR(INDEX(NoSettings_v3!$C$2:$AH$4612,MATCH('EPS 3.1.3'!$B817,NoSettings_v3!$A$2:$A$4612,0),MATCH('EPS 3.1.3'!U$1,NoSettings_v3!$C$1:$AH$1,0)),"")</f>
        <v>0</v>
      </c>
      <c r="V817" s="157">
        <f>IFERROR(INDEX(NoSettings_v3!$C$2:$AH$4612,MATCH('EPS 3.1.3'!$B817,NoSettings_v3!$A$2:$A$4612,0),MATCH('EPS 3.1.3'!V$1,NoSettings_v3!$C$1:$AH$1,0)),"")</f>
        <v>0</v>
      </c>
      <c r="W817" s="157">
        <f>IFERROR(INDEX(NoSettings_v3!$C$2:$AH$4612,MATCH('EPS 3.1.3'!$B817,NoSettings_v3!$A$2:$A$4612,0),MATCH('EPS 3.1.3'!W$1,NoSettings_v3!$C$1:$AH$1,0)),"")</f>
        <v>0</v>
      </c>
      <c r="X817" s="157">
        <f>IFERROR(INDEX(NoSettings_v3!$C$2:$AH$4612,MATCH('EPS 3.1.3'!$B817,NoSettings_v3!$A$2:$A$4612,0),MATCH('EPS 3.1.3'!X$1,NoSettings_v3!$C$1:$AH$1,0)),"")</f>
        <v>0</v>
      </c>
      <c r="Y817" s="157">
        <f>IFERROR(INDEX(NoSettings_v3!$C$2:$AH$4612,MATCH('EPS 3.1.3'!$B817,NoSettings_v3!$A$2:$A$4612,0),MATCH('EPS 3.1.3'!Y$1,NoSettings_v3!$C$1:$AH$1,0)),"")</f>
        <v>0</v>
      </c>
      <c r="Z817" s="157">
        <f>IFERROR(INDEX(NoSettings_v3!$C$2:$AH$4612,MATCH('EPS 3.1.3'!$B817,NoSettings_v3!$A$2:$A$4612,0),MATCH('EPS 3.1.3'!Z$1,NoSettings_v3!$C$1:$AH$1,0)),"")</f>
        <v>0</v>
      </c>
      <c r="AA817" s="157">
        <f>IFERROR(INDEX(NoSettings_v3!$C$2:$AH$4612,MATCH('EPS 3.1.3'!$B817,NoSettings_v3!$A$2:$A$4612,0),MATCH('EPS 3.1.3'!AA$1,NoSettings_v3!$C$1:$AH$1,0)),"")</f>
        <v>0</v>
      </c>
      <c r="AB817" s="157">
        <f>IFERROR(INDEX(NoSettings_v3!$C$2:$AH$4612,MATCH('EPS 3.1.3'!$B817,NoSettings_v3!$A$2:$A$4612,0),MATCH('EPS 3.1.3'!AB$1,NoSettings_v3!$C$1:$AH$1,0)),"")</f>
        <v>0</v>
      </c>
      <c r="AC817" s="157">
        <f>IFERROR(INDEX(NoSettings_v3!$C$2:$AH$4612,MATCH('EPS 3.1.3'!$B817,NoSettings_v3!$A$2:$A$4612,0),MATCH('EPS 3.1.3'!AC$1,NoSettings_v3!$C$1:$AH$1,0)),"")</f>
        <v>0</v>
      </c>
      <c r="AD817" s="157">
        <f>IFERROR(INDEX(NoSettings_v3!$C$2:$AH$4612,MATCH('EPS 3.1.3'!$B817,NoSettings_v3!$A$2:$A$4612,0),MATCH('EPS 3.1.3'!AD$1,NoSettings_v3!$C$1:$AH$1,0)),"")</f>
        <v>0</v>
      </c>
      <c r="AE817" s="157">
        <f>IFERROR(INDEX(NoSettings_v3!$C$2:$AH$4612,MATCH('EPS 3.1.3'!$B817,NoSettings_v3!$A$2:$A$4612,0),MATCH('EPS 3.1.3'!AE$1,NoSettings_v3!$C$1:$AH$1,0)),"")</f>
        <v>0</v>
      </c>
      <c r="AF817" s="157">
        <f>IFERROR(INDEX(NoSettings_v3!$C$2:$AH$4612,MATCH('EPS 3.1.3'!$B817,NoSettings_v3!$A$2:$A$4612,0),MATCH('EPS 3.1.3'!AF$1,NoSettings_v3!$C$1:$AH$1,0)),"")</f>
        <v>0</v>
      </c>
      <c r="AG817" s="157">
        <f>IFERROR(INDEX(NoSettings_v3!$C$2:$AH$4612,MATCH('EPS 3.1.3'!$B817,NoSettings_v3!$A$2:$A$4612,0),MATCH('EPS 3.1.3'!AG$1,NoSettings_v3!$C$1:$AH$1,0)),"")</f>
        <v>0</v>
      </c>
      <c r="AH817" s="157">
        <f>IFERROR(INDEX(NoSettings_v3!$C$2:$AH$4612,MATCH('EPS 3.1.3'!$B817,NoSettings_v3!$A$2:$A$4612,0),MATCH('EPS 3.1.3'!AH$1,NoSettings_v3!$C$1:$AH$1,0)),"")</f>
        <v>0</v>
      </c>
      <c r="AI817" s="157">
        <f>IFERROR(INDEX(NoSettings_v3!$C$2:$AH$4612,MATCH('EPS 3.1.3'!$B817,NoSettings_v3!$A$2:$A$4612,0),MATCH('EPS 3.1.3'!AI$1,NoSettings_v3!$C$1:$AH$1,0)),"")</f>
        <v>0</v>
      </c>
    </row>
    <row r="818" spans="1:35" x14ac:dyDescent="0.35">
      <c r="B818" s="164" t="s">
        <v>794</v>
      </c>
      <c r="C818" s="127" t="s">
        <v>964</v>
      </c>
      <c r="D818" s="157">
        <f>IFERROR(INDEX(NoSettings_v3!$C$2:$AH$4612,MATCH('EPS 3.1.3'!$B818,NoSettings_v3!$A$2:$A$4612,0),MATCH('EPS 3.1.3'!D$1,NoSettings_v3!$C$1:$AH$1,0)),"")</f>
        <v>0</v>
      </c>
      <c r="E818" s="157">
        <f>IFERROR(INDEX(NoSettings_v3!$C$2:$AH$4612,MATCH('EPS 3.1.3'!$B818,NoSettings_v3!$A$2:$A$4612,0),MATCH('EPS 3.1.3'!E$1,NoSettings_v3!$C$1:$AH$1,0)),"")</f>
        <v>0</v>
      </c>
      <c r="F818" s="157">
        <f>IFERROR(INDEX(NoSettings_v3!$C$2:$AH$4612,MATCH('EPS 3.1.3'!$B818,NoSettings_v3!$A$2:$A$4612,0),MATCH('EPS 3.1.3'!F$1,NoSettings_v3!$C$1:$AH$1,0)),"")</f>
        <v>0</v>
      </c>
      <c r="G818" s="157">
        <f>IFERROR(INDEX(NoSettings_v3!$C$2:$AH$4612,MATCH('EPS 3.1.3'!$B818,NoSettings_v3!$A$2:$A$4612,0),MATCH('EPS 3.1.3'!G$1,NoSettings_v3!$C$1:$AH$1,0)),"")</f>
        <v>0</v>
      </c>
      <c r="H818" s="157">
        <f>IFERROR(INDEX(NoSettings_v3!$C$2:$AH$4612,MATCH('EPS 3.1.3'!$B818,NoSettings_v3!$A$2:$A$4612,0),MATCH('EPS 3.1.3'!H$1,NoSettings_v3!$C$1:$AH$1,0)),"")</f>
        <v>0</v>
      </c>
      <c r="I818" s="157">
        <f>IFERROR(INDEX(NoSettings_v3!$C$2:$AH$4612,MATCH('EPS 3.1.3'!$B818,NoSettings_v3!$A$2:$A$4612,0),MATCH('EPS 3.1.3'!I$1,NoSettings_v3!$C$1:$AH$1,0)),"")</f>
        <v>0</v>
      </c>
      <c r="J818" s="157">
        <f>IFERROR(INDEX(NoSettings_v3!$C$2:$AH$4612,MATCH('EPS 3.1.3'!$B818,NoSettings_v3!$A$2:$A$4612,0),MATCH('EPS 3.1.3'!J$1,NoSettings_v3!$C$1:$AH$1,0)),"")</f>
        <v>0</v>
      </c>
      <c r="K818" s="157">
        <f>IFERROR(INDEX(NoSettings_v3!$C$2:$AH$4612,MATCH('EPS 3.1.3'!$B818,NoSettings_v3!$A$2:$A$4612,0),MATCH('EPS 3.1.3'!K$1,NoSettings_v3!$C$1:$AH$1,0)),"")</f>
        <v>0</v>
      </c>
      <c r="L818" s="157">
        <f>IFERROR(INDEX(NoSettings_v3!$C$2:$AH$4612,MATCH('EPS 3.1.3'!$B818,NoSettings_v3!$A$2:$A$4612,0),MATCH('EPS 3.1.3'!L$1,NoSettings_v3!$C$1:$AH$1,0)),"")</f>
        <v>0</v>
      </c>
      <c r="M818" s="157">
        <f>IFERROR(INDEX(NoSettings_v3!$C$2:$AH$4612,MATCH('EPS 3.1.3'!$B818,NoSettings_v3!$A$2:$A$4612,0),MATCH('EPS 3.1.3'!M$1,NoSettings_v3!$C$1:$AH$1,0)),"")</f>
        <v>0</v>
      </c>
      <c r="N818" s="157">
        <f>IFERROR(INDEX(NoSettings_v3!$C$2:$AH$4612,MATCH('EPS 3.1.3'!$B818,NoSettings_v3!$A$2:$A$4612,0),MATCH('EPS 3.1.3'!N$1,NoSettings_v3!$C$1:$AH$1,0)),"")</f>
        <v>0</v>
      </c>
      <c r="O818" s="157">
        <f>IFERROR(INDEX(NoSettings_v3!$C$2:$AH$4612,MATCH('EPS 3.1.3'!$B818,NoSettings_v3!$A$2:$A$4612,0),MATCH('EPS 3.1.3'!O$1,NoSettings_v3!$C$1:$AH$1,0)),"")</f>
        <v>0</v>
      </c>
      <c r="P818" s="157">
        <f>IFERROR(INDEX(NoSettings_v3!$C$2:$AH$4612,MATCH('EPS 3.1.3'!$B818,NoSettings_v3!$A$2:$A$4612,0),MATCH('EPS 3.1.3'!P$1,NoSettings_v3!$C$1:$AH$1,0)),"")</f>
        <v>0</v>
      </c>
      <c r="Q818" s="157">
        <f>IFERROR(INDEX(NoSettings_v3!$C$2:$AH$4612,MATCH('EPS 3.1.3'!$B818,NoSettings_v3!$A$2:$A$4612,0),MATCH('EPS 3.1.3'!Q$1,NoSettings_v3!$C$1:$AH$1,0)),"")</f>
        <v>0</v>
      </c>
      <c r="R818" s="157">
        <f>IFERROR(INDEX(NoSettings_v3!$C$2:$AH$4612,MATCH('EPS 3.1.3'!$B818,NoSettings_v3!$A$2:$A$4612,0),MATCH('EPS 3.1.3'!R$1,NoSettings_v3!$C$1:$AH$1,0)),"")</f>
        <v>0</v>
      </c>
      <c r="S818" s="157">
        <f>IFERROR(INDEX(NoSettings_v3!$C$2:$AH$4612,MATCH('EPS 3.1.3'!$B818,NoSettings_v3!$A$2:$A$4612,0),MATCH('EPS 3.1.3'!S$1,NoSettings_v3!$C$1:$AH$1,0)),"")</f>
        <v>0</v>
      </c>
      <c r="T818" s="157">
        <f>IFERROR(INDEX(NoSettings_v3!$C$2:$AH$4612,MATCH('EPS 3.1.3'!$B818,NoSettings_v3!$A$2:$A$4612,0),MATCH('EPS 3.1.3'!T$1,NoSettings_v3!$C$1:$AH$1,0)),"")</f>
        <v>0</v>
      </c>
      <c r="U818" s="157">
        <f>IFERROR(INDEX(NoSettings_v3!$C$2:$AH$4612,MATCH('EPS 3.1.3'!$B818,NoSettings_v3!$A$2:$A$4612,0),MATCH('EPS 3.1.3'!U$1,NoSettings_v3!$C$1:$AH$1,0)),"")</f>
        <v>0</v>
      </c>
      <c r="V818" s="157">
        <f>IFERROR(INDEX(NoSettings_v3!$C$2:$AH$4612,MATCH('EPS 3.1.3'!$B818,NoSettings_v3!$A$2:$A$4612,0),MATCH('EPS 3.1.3'!V$1,NoSettings_v3!$C$1:$AH$1,0)),"")</f>
        <v>0</v>
      </c>
      <c r="W818" s="157">
        <f>IFERROR(INDEX(NoSettings_v3!$C$2:$AH$4612,MATCH('EPS 3.1.3'!$B818,NoSettings_v3!$A$2:$A$4612,0),MATCH('EPS 3.1.3'!W$1,NoSettings_v3!$C$1:$AH$1,0)),"")</f>
        <v>0</v>
      </c>
      <c r="X818" s="157">
        <f>IFERROR(INDEX(NoSettings_v3!$C$2:$AH$4612,MATCH('EPS 3.1.3'!$B818,NoSettings_v3!$A$2:$A$4612,0),MATCH('EPS 3.1.3'!X$1,NoSettings_v3!$C$1:$AH$1,0)),"")</f>
        <v>0</v>
      </c>
      <c r="Y818" s="157">
        <f>IFERROR(INDEX(NoSettings_v3!$C$2:$AH$4612,MATCH('EPS 3.1.3'!$B818,NoSettings_v3!$A$2:$A$4612,0),MATCH('EPS 3.1.3'!Y$1,NoSettings_v3!$C$1:$AH$1,0)),"")</f>
        <v>0</v>
      </c>
      <c r="Z818" s="157">
        <f>IFERROR(INDEX(NoSettings_v3!$C$2:$AH$4612,MATCH('EPS 3.1.3'!$B818,NoSettings_v3!$A$2:$A$4612,0),MATCH('EPS 3.1.3'!Z$1,NoSettings_v3!$C$1:$AH$1,0)),"")</f>
        <v>0</v>
      </c>
      <c r="AA818" s="157">
        <f>IFERROR(INDEX(NoSettings_v3!$C$2:$AH$4612,MATCH('EPS 3.1.3'!$B818,NoSettings_v3!$A$2:$A$4612,0),MATCH('EPS 3.1.3'!AA$1,NoSettings_v3!$C$1:$AH$1,0)),"")</f>
        <v>0</v>
      </c>
      <c r="AB818" s="157">
        <f>IFERROR(INDEX(NoSettings_v3!$C$2:$AH$4612,MATCH('EPS 3.1.3'!$B818,NoSettings_v3!$A$2:$A$4612,0),MATCH('EPS 3.1.3'!AB$1,NoSettings_v3!$C$1:$AH$1,0)),"")</f>
        <v>0</v>
      </c>
      <c r="AC818" s="157">
        <f>IFERROR(INDEX(NoSettings_v3!$C$2:$AH$4612,MATCH('EPS 3.1.3'!$B818,NoSettings_v3!$A$2:$A$4612,0),MATCH('EPS 3.1.3'!AC$1,NoSettings_v3!$C$1:$AH$1,0)),"")</f>
        <v>0</v>
      </c>
      <c r="AD818" s="157">
        <f>IFERROR(INDEX(NoSettings_v3!$C$2:$AH$4612,MATCH('EPS 3.1.3'!$B818,NoSettings_v3!$A$2:$A$4612,0),MATCH('EPS 3.1.3'!AD$1,NoSettings_v3!$C$1:$AH$1,0)),"")</f>
        <v>0</v>
      </c>
      <c r="AE818" s="157">
        <f>IFERROR(INDEX(NoSettings_v3!$C$2:$AH$4612,MATCH('EPS 3.1.3'!$B818,NoSettings_v3!$A$2:$A$4612,0),MATCH('EPS 3.1.3'!AE$1,NoSettings_v3!$C$1:$AH$1,0)),"")</f>
        <v>0</v>
      </c>
      <c r="AF818" s="157">
        <f>IFERROR(INDEX(NoSettings_v3!$C$2:$AH$4612,MATCH('EPS 3.1.3'!$B818,NoSettings_v3!$A$2:$A$4612,0),MATCH('EPS 3.1.3'!AF$1,NoSettings_v3!$C$1:$AH$1,0)),"")</f>
        <v>0</v>
      </c>
      <c r="AG818" s="157">
        <f>IFERROR(INDEX(NoSettings_v3!$C$2:$AH$4612,MATCH('EPS 3.1.3'!$B818,NoSettings_v3!$A$2:$A$4612,0),MATCH('EPS 3.1.3'!AG$1,NoSettings_v3!$C$1:$AH$1,0)),"")</f>
        <v>0</v>
      </c>
      <c r="AH818" s="157">
        <f>IFERROR(INDEX(NoSettings_v3!$C$2:$AH$4612,MATCH('EPS 3.1.3'!$B818,NoSettings_v3!$A$2:$A$4612,0),MATCH('EPS 3.1.3'!AH$1,NoSettings_v3!$C$1:$AH$1,0)),"")</f>
        <v>0</v>
      </c>
      <c r="AI818" s="157">
        <f>IFERROR(INDEX(NoSettings_v3!$C$2:$AH$4612,MATCH('EPS 3.1.3'!$B818,NoSettings_v3!$A$2:$A$4612,0),MATCH('EPS 3.1.3'!AI$1,NoSettings_v3!$C$1:$AH$1,0)),"")</f>
        <v>0</v>
      </c>
    </row>
    <row r="819" spans="1:35" x14ac:dyDescent="0.35">
      <c r="B819" s="164" t="s">
        <v>1407</v>
      </c>
      <c r="C819" s="127" t="s">
        <v>964</v>
      </c>
      <c r="D819" s="157">
        <f>IFERROR(INDEX(NoSettings_v3!$C$2:$AH$4612,MATCH('EPS 3.1.3'!$B819,NoSettings_v3!$A$2:$A$4612,0),MATCH('EPS 3.1.3'!D$1,NoSettings_v3!$C$1:$AH$1,0)),"")</f>
        <v>0</v>
      </c>
      <c r="E819" s="157">
        <f>IFERROR(INDEX(NoSettings_v3!$C$2:$AH$4612,MATCH('EPS 3.1.3'!$B819,NoSettings_v3!$A$2:$A$4612,0),MATCH('EPS 3.1.3'!E$1,NoSettings_v3!$C$1:$AH$1,0)),"")</f>
        <v>0</v>
      </c>
      <c r="F819" s="157">
        <f>IFERROR(INDEX(NoSettings_v3!$C$2:$AH$4612,MATCH('EPS 3.1.3'!$B819,NoSettings_v3!$A$2:$A$4612,0),MATCH('EPS 3.1.3'!F$1,NoSettings_v3!$C$1:$AH$1,0)),"")</f>
        <v>0</v>
      </c>
      <c r="G819" s="157">
        <f>IFERROR(INDEX(NoSettings_v3!$C$2:$AH$4612,MATCH('EPS 3.1.3'!$B819,NoSettings_v3!$A$2:$A$4612,0),MATCH('EPS 3.1.3'!G$1,NoSettings_v3!$C$1:$AH$1,0)),"")</f>
        <v>0</v>
      </c>
      <c r="H819" s="157">
        <f>IFERROR(INDEX(NoSettings_v3!$C$2:$AH$4612,MATCH('EPS 3.1.3'!$B819,NoSettings_v3!$A$2:$A$4612,0),MATCH('EPS 3.1.3'!H$1,NoSettings_v3!$C$1:$AH$1,0)),"")</f>
        <v>0</v>
      </c>
      <c r="I819" s="157">
        <f>IFERROR(INDEX(NoSettings_v3!$C$2:$AH$4612,MATCH('EPS 3.1.3'!$B819,NoSettings_v3!$A$2:$A$4612,0),MATCH('EPS 3.1.3'!I$1,NoSettings_v3!$C$1:$AH$1,0)),"")</f>
        <v>0</v>
      </c>
      <c r="J819" s="157">
        <f>IFERROR(INDEX(NoSettings_v3!$C$2:$AH$4612,MATCH('EPS 3.1.3'!$B819,NoSettings_v3!$A$2:$A$4612,0),MATCH('EPS 3.1.3'!J$1,NoSettings_v3!$C$1:$AH$1,0)),"")</f>
        <v>0</v>
      </c>
      <c r="K819" s="157">
        <f>IFERROR(INDEX(NoSettings_v3!$C$2:$AH$4612,MATCH('EPS 3.1.3'!$B819,NoSettings_v3!$A$2:$A$4612,0),MATCH('EPS 3.1.3'!K$1,NoSettings_v3!$C$1:$AH$1,0)),"")</f>
        <v>0</v>
      </c>
      <c r="L819" s="157">
        <f>IFERROR(INDEX(NoSettings_v3!$C$2:$AH$4612,MATCH('EPS 3.1.3'!$B819,NoSettings_v3!$A$2:$A$4612,0),MATCH('EPS 3.1.3'!L$1,NoSettings_v3!$C$1:$AH$1,0)),"")</f>
        <v>0</v>
      </c>
      <c r="M819" s="157">
        <f>IFERROR(INDEX(NoSettings_v3!$C$2:$AH$4612,MATCH('EPS 3.1.3'!$B819,NoSettings_v3!$A$2:$A$4612,0),MATCH('EPS 3.1.3'!M$1,NoSettings_v3!$C$1:$AH$1,0)),"")</f>
        <v>0</v>
      </c>
      <c r="N819" s="157">
        <f>IFERROR(INDEX(NoSettings_v3!$C$2:$AH$4612,MATCH('EPS 3.1.3'!$B819,NoSettings_v3!$A$2:$A$4612,0),MATCH('EPS 3.1.3'!N$1,NoSettings_v3!$C$1:$AH$1,0)),"")</f>
        <v>0</v>
      </c>
      <c r="O819" s="157">
        <f>IFERROR(INDEX(NoSettings_v3!$C$2:$AH$4612,MATCH('EPS 3.1.3'!$B819,NoSettings_v3!$A$2:$A$4612,0),MATCH('EPS 3.1.3'!O$1,NoSettings_v3!$C$1:$AH$1,0)),"")</f>
        <v>0</v>
      </c>
      <c r="P819" s="157">
        <f>IFERROR(INDEX(NoSettings_v3!$C$2:$AH$4612,MATCH('EPS 3.1.3'!$B819,NoSettings_v3!$A$2:$A$4612,0),MATCH('EPS 3.1.3'!P$1,NoSettings_v3!$C$1:$AH$1,0)),"")</f>
        <v>0</v>
      </c>
      <c r="Q819" s="157">
        <f>IFERROR(INDEX(NoSettings_v3!$C$2:$AH$4612,MATCH('EPS 3.1.3'!$B819,NoSettings_v3!$A$2:$A$4612,0),MATCH('EPS 3.1.3'!Q$1,NoSettings_v3!$C$1:$AH$1,0)),"")</f>
        <v>0</v>
      </c>
      <c r="R819" s="157">
        <f>IFERROR(INDEX(NoSettings_v3!$C$2:$AH$4612,MATCH('EPS 3.1.3'!$B819,NoSettings_v3!$A$2:$A$4612,0),MATCH('EPS 3.1.3'!R$1,NoSettings_v3!$C$1:$AH$1,0)),"")</f>
        <v>0</v>
      </c>
      <c r="S819" s="157">
        <f>IFERROR(INDEX(NoSettings_v3!$C$2:$AH$4612,MATCH('EPS 3.1.3'!$B819,NoSettings_v3!$A$2:$A$4612,0),MATCH('EPS 3.1.3'!S$1,NoSettings_v3!$C$1:$AH$1,0)),"")</f>
        <v>0</v>
      </c>
      <c r="T819" s="157">
        <f>IFERROR(INDEX(NoSettings_v3!$C$2:$AH$4612,MATCH('EPS 3.1.3'!$B819,NoSettings_v3!$A$2:$A$4612,0),MATCH('EPS 3.1.3'!T$1,NoSettings_v3!$C$1:$AH$1,0)),"")</f>
        <v>0</v>
      </c>
      <c r="U819" s="157">
        <f>IFERROR(INDEX(NoSettings_v3!$C$2:$AH$4612,MATCH('EPS 3.1.3'!$B819,NoSettings_v3!$A$2:$A$4612,0),MATCH('EPS 3.1.3'!U$1,NoSettings_v3!$C$1:$AH$1,0)),"")</f>
        <v>0</v>
      </c>
      <c r="V819" s="157">
        <f>IFERROR(INDEX(NoSettings_v3!$C$2:$AH$4612,MATCH('EPS 3.1.3'!$B819,NoSettings_v3!$A$2:$A$4612,0),MATCH('EPS 3.1.3'!V$1,NoSettings_v3!$C$1:$AH$1,0)),"")</f>
        <v>0</v>
      </c>
      <c r="W819" s="157">
        <f>IFERROR(INDEX(NoSettings_v3!$C$2:$AH$4612,MATCH('EPS 3.1.3'!$B819,NoSettings_v3!$A$2:$A$4612,0),MATCH('EPS 3.1.3'!W$1,NoSettings_v3!$C$1:$AH$1,0)),"")</f>
        <v>0</v>
      </c>
      <c r="X819" s="157">
        <f>IFERROR(INDEX(NoSettings_v3!$C$2:$AH$4612,MATCH('EPS 3.1.3'!$B819,NoSettings_v3!$A$2:$A$4612,0),MATCH('EPS 3.1.3'!X$1,NoSettings_v3!$C$1:$AH$1,0)),"")</f>
        <v>0</v>
      </c>
      <c r="Y819" s="157">
        <f>IFERROR(INDEX(NoSettings_v3!$C$2:$AH$4612,MATCH('EPS 3.1.3'!$B819,NoSettings_v3!$A$2:$A$4612,0),MATCH('EPS 3.1.3'!Y$1,NoSettings_v3!$C$1:$AH$1,0)),"")</f>
        <v>0</v>
      </c>
      <c r="Z819" s="157">
        <f>IFERROR(INDEX(NoSettings_v3!$C$2:$AH$4612,MATCH('EPS 3.1.3'!$B819,NoSettings_v3!$A$2:$A$4612,0),MATCH('EPS 3.1.3'!Z$1,NoSettings_v3!$C$1:$AH$1,0)),"")</f>
        <v>0</v>
      </c>
      <c r="AA819" s="157">
        <f>IFERROR(INDEX(NoSettings_v3!$C$2:$AH$4612,MATCH('EPS 3.1.3'!$B819,NoSettings_v3!$A$2:$A$4612,0),MATCH('EPS 3.1.3'!AA$1,NoSettings_v3!$C$1:$AH$1,0)),"")</f>
        <v>0</v>
      </c>
      <c r="AB819" s="157">
        <f>IFERROR(INDEX(NoSettings_v3!$C$2:$AH$4612,MATCH('EPS 3.1.3'!$B819,NoSettings_v3!$A$2:$A$4612,0),MATCH('EPS 3.1.3'!AB$1,NoSettings_v3!$C$1:$AH$1,0)),"")</f>
        <v>0</v>
      </c>
      <c r="AC819" s="157">
        <f>IFERROR(INDEX(NoSettings_v3!$C$2:$AH$4612,MATCH('EPS 3.1.3'!$B819,NoSettings_v3!$A$2:$A$4612,0),MATCH('EPS 3.1.3'!AC$1,NoSettings_v3!$C$1:$AH$1,0)),"")</f>
        <v>0</v>
      </c>
      <c r="AD819" s="157">
        <f>IFERROR(INDEX(NoSettings_v3!$C$2:$AH$4612,MATCH('EPS 3.1.3'!$B819,NoSettings_v3!$A$2:$A$4612,0),MATCH('EPS 3.1.3'!AD$1,NoSettings_v3!$C$1:$AH$1,0)),"")</f>
        <v>0</v>
      </c>
      <c r="AE819" s="157">
        <f>IFERROR(INDEX(NoSettings_v3!$C$2:$AH$4612,MATCH('EPS 3.1.3'!$B819,NoSettings_v3!$A$2:$A$4612,0),MATCH('EPS 3.1.3'!AE$1,NoSettings_v3!$C$1:$AH$1,0)),"")</f>
        <v>0</v>
      </c>
      <c r="AF819" s="157">
        <f>IFERROR(INDEX(NoSettings_v3!$C$2:$AH$4612,MATCH('EPS 3.1.3'!$B819,NoSettings_v3!$A$2:$A$4612,0),MATCH('EPS 3.1.3'!AF$1,NoSettings_v3!$C$1:$AH$1,0)),"")</f>
        <v>0</v>
      </c>
      <c r="AG819" s="157">
        <f>IFERROR(INDEX(NoSettings_v3!$C$2:$AH$4612,MATCH('EPS 3.1.3'!$B819,NoSettings_v3!$A$2:$A$4612,0),MATCH('EPS 3.1.3'!AG$1,NoSettings_v3!$C$1:$AH$1,0)),"")</f>
        <v>0</v>
      </c>
      <c r="AH819" s="157">
        <f>IFERROR(INDEX(NoSettings_v3!$C$2:$AH$4612,MATCH('EPS 3.1.3'!$B819,NoSettings_v3!$A$2:$A$4612,0),MATCH('EPS 3.1.3'!AH$1,NoSettings_v3!$C$1:$AH$1,0)),"")</f>
        <v>0</v>
      </c>
      <c r="AI819" s="157">
        <f>IFERROR(INDEX(NoSettings_v3!$C$2:$AH$4612,MATCH('EPS 3.1.3'!$B819,NoSettings_v3!$A$2:$A$4612,0),MATCH('EPS 3.1.3'!AI$1,NoSettings_v3!$C$1:$AH$1,0)),"")</f>
        <v>0</v>
      </c>
    </row>
    <row r="820" spans="1:35" x14ac:dyDescent="0.35">
      <c r="B820" s="164" t="s">
        <v>1408</v>
      </c>
      <c r="C820" s="127" t="s">
        <v>964</v>
      </c>
      <c r="D820" s="157">
        <f>IFERROR(INDEX(NoSettings_v3!$C$2:$AH$4612,MATCH('EPS 3.1.3'!$B820,NoSettings_v3!$A$2:$A$4612,0),MATCH('EPS 3.1.3'!D$1,NoSettings_v3!$C$1:$AH$1,0)),"")</f>
        <v>0</v>
      </c>
      <c r="E820" s="157">
        <f>IFERROR(INDEX(NoSettings_v3!$C$2:$AH$4612,MATCH('EPS 3.1.3'!$B820,NoSettings_v3!$A$2:$A$4612,0),MATCH('EPS 3.1.3'!E$1,NoSettings_v3!$C$1:$AH$1,0)),"")</f>
        <v>0</v>
      </c>
      <c r="F820" s="157">
        <f>IFERROR(INDEX(NoSettings_v3!$C$2:$AH$4612,MATCH('EPS 3.1.3'!$B820,NoSettings_v3!$A$2:$A$4612,0),MATCH('EPS 3.1.3'!F$1,NoSettings_v3!$C$1:$AH$1,0)),"")</f>
        <v>0</v>
      </c>
      <c r="G820" s="157">
        <f>IFERROR(INDEX(NoSettings_v3!$C$2:$AH$4612,MATCH('EPS 3.1.3'!$B820,NoSettings_v3!$A$2:$A$4612,0),MATCH('EPS 3.1.3'!G$1,NoSettings_v3!$C$1:$AH$1,0)),"")</f>
        <v>0</v>
      </c>
      <c r="H820" s="157">
        <f>IFERROR(INDEX(NoSettings_v3!$C$2:$AH$4612,MATCH('EPS 3.1.3'!$B820,NoSettings_v3!$A$2:$A$4612,0),MATCH('EPS 3.1.3'!H$1,NoSettings_v3!$C$1:$AH$1,0)),"")</f>
        <v>0</v>
      </c>
      <c r="I820" s="157">
        <f>IFERROR(INDEX(NoSettings_v3!$C$2:$AH$4612,MATCH('EPS 3.1.3'!$B820,NoSettings_v3!$A$2:$A$4612,0),MATCH('EPS 3.1.3'!I$1,NoSettings_v3!$C$1:$AH$1,0)),"")</f>
        <v>0</v>
      </c>
      <c r="J820" s="157">
        <f>IFERROR(INDEX(NoSettings_v3!$C$2:$AH$4612,MATCH('EPS 3.1.3'!$B820,NoSettings_v3!$A$2:$A$4612,0),MATCH('EPS 3.1.3'!J$1,NoSettings_v3!$C$1:$AH$1,0)),"")</f>
        <v>0</v>
      </c>
      <c r="K820" s="157">
        <f>IFERROR(INDEX(NoSettings_v3!$C$2:$AH$4612,MATCH('EPS 3.1.3'!$B820,NoSettings_v3!$A$2:$A$4612,0),MATCH('EPS 3.1.3'!K$1,NoSettings_v3!$C$1:$AH$1,0)),"")</f>
        <v>0</v>
      </c>
      <c r="L820" s="157">
        <f>IFERROR(INDEX(NoSettings_v3!$C$2:$AH$4612,MATCH('EPS 3.1.3'!$B820,NoSettings_v3!$A$2:$A$4612,0),MATCH('EPS 3.1.3'!L$1,NoSettings_v3!$C$1:$AH$1,0)),"")</f>
        <v>0</v>
      </c>
      <c r="M820" s="157">
        <f>IFERROR(INDEX(NoSettings_v3!$C$2:$AH$4612,MATCH('EPS 3.1.3'!$B820,NoSettings_v3!$A$2:$A$4612,0),MATCH('EPS 3.1.3'!M$1,NoSettings_v3!$C$1:$AH$1,0)),"")</f>
        <v>0</v>
      </c>
      <c r="N820" s="157">
        <f>IFERROR(INDEX(NoSettings_v3!$C$2:$AH$4612,MATCH('EPS 3.1.3'!$B820,NoSettings_v3!$A$2:$A$4612,0),MATCH('EPS 3.1.3'!N$1,NoSettings_v3!$C$1:$AH$1,0)),"")</f>
        <v>0</v>
      </c>
      <c r="O820" s="157">
        <f>IFERROR(INDEX(NoSettings_v3!$C$2:$AH$4612,MATCH('EPS 3.1.3'!$B820,NoSettings_v3!$A$2:$A$4612,0),MATCH('EPS 3.1.3'!O$1,NoSettings_v3!$C$1:$AH$1,0)),"")</f>
        <v>0</v>
      </c>
      <c r="P820" s="157">
        <f>IFERROR(INDEX(NoSettings_v3!$C$2:$AH$4612,MATCH('EPS 3.1.3'!$B820,NoSettings_v3!$A$2:$A$4612,0),MATCH('EPS 3.1.3'!P$1,NoSettings_v3!$C$1:$AH$1,0)),"")</f>
        <v>0</v>
      </c>
      <c r="Q820" s="157">
        <f>IFERROR(INDEX(NoSettings_v3!$C$2:$AH$4612,MATCH('EPS 3.1.3'!$B820,NoSettings_v3!$A$2:$A$4612,0),MATCH('EPS 3.1.3'!Q$1,NoSettings_v3!$C$1:$AH$1,0)),"")</f>
        <v>0</v>
      </c>
      <c r="R820" s="157">
        <f>IFERROR(INDEX(NoSettings_v3!$C$2:$AH$4612,MATCH('EPS 3.1.3'!$B820,NoSettings_v3!$A$2:$A$4612,0),MATCH('EPS 3.1.3'!R$1,NoSettings_v3!$C$1:$AH$1,0)),"")</f>
        <v>0</v>
      </c>
      <c r="S820" s="157">
        <f>IFERROR(INDEX(NoSettings_v3!$C$2:$AH$4612,MATCH('EPS 3.1.3'!$B820,NoSettings_v3!$A$2:$A$4612,0),MATCH('EPS 3.1.3'!S$1,NoSettings_v3!$C$1:$AH$1,0)),"")</f>
        <v>0</v>
      </c>
      <c r="T820" s="157">
        <f>IFERROR(INDEX(NoSettings_v3!$C$2:$AH$4612,MATCH('EPS 3.1.3'!$B820,NoSettings_v3!$A$2:$A$4612,0),MATCH('EPS 3.1.3'!T$1,NoSettings_v3!$C$1:$AH$1,0)),"")</f>
        <v>0</v>
      </c>
      <c r="U820" s="157">
        <f>IFERROR(INDEX(NoSettings_v3!$C$2:$AH$4612,MATCH('EPS 3.1.3'!$B820,NoSettings_v3!$A$2:$A$4612,0),MATCH('EPS 3.1.3'!U$1,NoSettings_v3!$C$1:$AH$1,0)),"")</f>
        <v>0</v>
      </c>
      <c r="V820" s="157">
        <f>IFERROR(INDEX(NoSettings_v3!$C$2:$AH$4612,MATCH('EPS 3.1.3'!$B820,NoSettings_v3!$A$2:$A$4612,0),MATCH('EPS 3.1.3'!V$1,NoSettings_v3!$C$1:$AH$1,0)),"")</f>
        <v>0</v>
      </c>
      <c r="W820" s="157">
        <f>IFERROR(INDEX(NoSettings_v3!$C$2:$AH$4612,MATCH('EPS 3.1.3'!$B820,NoSettings_v3!$A$2:$A$4612,0),MATCH('EPS 3.1.3'!W$1,NoSettings_v3!$C$1:$AH$1,0)),"")</f>
        <v>0</v>
      </c>
      <c r="X820" s="157">
        <f>IFERROR(INDEX(NoSettings_v3!$C$2:$AH$4612,MATCH('EPS 3.1.3'!$B820,NoSettings_v3!$A$2:$A$4612,0),MATCH('EPS 3.1.3'!X$1,NoSettings_v3!$C$1:$AH$1,0)),"")</f>
        <v>0</v>
      </c>
      <c r="Y820" s="157">
        <f>IFERROR(INDEX(NoSettings_v3!$C$2:$AH$4612,MATCH('EPS 3.1.3'!$B820,NoSettings_v3!$A$2:$A$4612,0),MATCH('EPS 3.1.3'!Y$1,NoSettings_v3!$C$1:$AH$1,0)),"")</f>
        <v>0</v>
      </c>
      <c r="Z820" s="157">
        <f>IFERROR(INDEX(NoSettings_v3!$C$2:$AH$4612,MATCH('EPS 3.1.3'!$B820,NoSettings_v3!$A$2:$A$4612,0),MATCH('EPS 3.1.3'!Z$1,NoSettings_v3!$C$1:$AH$1,0)),"")</f>
        <v>0</v>
      </c>
      <c r="AA820" s="157">
        <f>IFERROR(INDEX(NoSettings_v3!$C$2:$AH$4612,MATCH('EPS 3.1.3'!$B820,NoSettings_v3!$A$2:$A$4612,0),MATCH('EPS 3.1.3'!AA$1,NoSettings_v3!$C$1:$AH$1,0)),"")</f>
        <v>0</v>
      </c>
      <c r="AB820" s="157">
        <f>IFERROR(INDEX(NoSettings_v3!$C$2:$AH$4612,MATCH('EPS 3.1.3'!$B820,NoSettings_v3!$A$2:$A$4612,0),MATCH('EPS 3.1.3'!AB$1,NoSettings_v3!$C$1:$AH$1,0)),"")</f>
        <v>0</v>
      </c>
      <c r="AC820" s="157">
        <f>IFERROR(INDEX(NoSettings_v3!$C$2:$AH$4612,MATCH('EPS 3.1.3'!$B820,NoSettings_v3!$A$2:$A$4612,0),MATCH('EPS 3.1.3'!AC$1,NoSettings_v3!$C$1:$AH$1,0)),"")</f>
        <v>0</v>
      </c>
      <c r="AD820" s="157">
        <f>IFERROR(INDEX(NoSettings_v3!$C$2:$AH$4612,MATCH('EPS 3.1.3'!$B820,NoSettings_v3!$A$2:$A$4612,0),MATCH('EPS 3.1.3'!AD$1,NoSettings_v3!$C$1:$AH$1,0)),"")</f>
        <v>0</v>
      </c>
      <c r="AE820" s="157">
        <f>IFERROR(INDEX(NoSettings_v3!$C$2:$AH$4612,MATCH('EPS 3.1.3'!$B820,NoSettings_v3!$A$2:$A$4612,0),MATCH('EPS 3.1.3'!AE$1,NoSettings_v3!$C$1:$AH$1,0)),"")</f>
        <v>0</v>
      </c>
      <c r="AF820" s="157">
        <f>IFERROR(INDEX(NoSettings_v3!$C$2:$AH$4612,MATCH('EPS 3.1.3'!$B820,NoSettings_v3!$A$2:$A$4612,0),MATCH('EPS 3.1.3'!AF$1,NoSettings_v3!$C$1:$AH$1,0)),"")</f>
        <v>0</v>
      </c>
      <c r="AG820" s="157">
        <f>IFERROR(INDEX(NoSettings_v3!$C$2:$AH$4612,MATCH('EPS 3.1.3'!$B820,NoSettings_v3!$A$2:$A$4612,0),MATCH('EPS 3.1.3'!AG$1,NoSettings_v3!$C$1:$AH$1,0)),"")</f>
        <v>0</v>
      </c>
      <c r="AH820" s="157">
        <f>IFERROR(INDEX(NoSettings_v3!$C$2:$AH$4612,MATCH('EPS 3.1.3'!$B820,NoSettings_v3!$A$2:$A$4612,0),MATCH('EPS 3.1.3'!AH$1,NoSettings_v3!$C$1:$AH$1,0)),"")</f>
        <v>0</v>
      </c>
      <c r="AI820" s="157">
        <f>IFERROR(INDEX(NoSettings_v3!$C$2:$AH$4612,MATCH('EPS 3.1.3'!$B820,NoSettings_v3!$A$2:$A$4612,0),MATCH('EPS 3.1.3'!AI$1,NoSettings_v3!$C$1:$AH$1,0)),"")</f>
        <v>0</v>
      </c>
    </row>
    <row r="821" spans="1:35" x14ac:dyDescent="0.35">
      <c r="B821" s="164" t="s">
        <v>1409</v>
      </c>
      <c r="C821" s="127" t="s">
        <v>964</v>
      </c>
      <c r="D821" s="157">
        <f>IFERROR(INDEX(NoSettings_v3!$C$2:$AH$4612,MATCH('EPS 3.1.3'!$B821,NoSettings_v3!$A$2:$A$4612,0),MATCH('EPS 3.1.3'!D$1,NoSettings_v3!$C$1:$AH$1,0)),"")</f>
        <v>0</v>
      </c>
      <c r="E821" s="157">
        <f>IFERROR(INDEX(NoSettings_v3!$C$2:$AH$4612,MATCH('EPS 3.1.3'!$B821,NoSettings_v3!$A$2:$A$4612,0),MATCH('EPS 3.1.3'!E$1,NoSettings_v3!$C$1:$AH$1,0)),"")</f>
        <v>0</v>
      </c>
      <c r="F821" s="157">
        <f>IFERROR(INDEX(NoSettings_v3!$C$2:$AH$4612,MATCH('EPS 3.1.3'!$B821,NoSettings_v3!$A$2:$A$4612,0),MATCH('EPS 3.1.3'!F$1,NoSettings_v3!$C$1:$AH$1,0)),"")</f>
        <v>0</v>
      </c>
      <c r="G821" s="157">
        <f>IFERROR(INDEX(NoSettings_v3!$C$2:$AH$4612,MATCH('EPS 3.1.3'!$B821,NoSettings_v3!$A$2:$A$4612,0),MATCH('EPS 3.1.3'!G$1,NoSettings_v3!$C$1:$AH$1,0)),"")</f>
        <v>0</v>
      </c>
      <c r="H821" s="157">
        <f>IFERROR(INDEX(NoSettings_v3!$C$2:$AH$4612,MATCH('EPS 3.1.3'!$B821,NoSettings_v3!$A$2:$A$4612,0),MATCH('EPS 3.1.3'!H$1,NoSettings_v3!$C$1:$AH$1,0)),"")</f>
        <v>0</v>
      </c>
      <c r="I821" s="157">
        <f>IFERROR(INDEX(NoSettings_v3!$C$2:$AH$4612,MATCH('EPS 3.1.3'!$B821,NoSettings_v3!$A$2:$A$4612,0),MATCH('EPS 3.1.3'!I$1,NoSettings_v3!$C$1:$AH$1,0)),"")</f>
        <v>0</v>
      </c>
      <c r="J821" s="157">
        <f>IFERROR(INDEX(NoSettings_v3!$C$2:$AH$4612,MATCH('EPS 3.1.3'!$B821,NoSettings_v3!$A$2:$A$4612,0),MATCH('EPS 3.1.3'!J$1,NoSettings_v3!$C$1:$AH$1,0)),"")</f>
        <v>0</v>
      </c>
      <c r="K821" s="157">
        <f>IFERROR(INDEX(NoSettings_v3!$C$2:$AH$4612,MATCH('EPS 3.1.3'!$B821,NoSettings_v3!$A$2:$A$4612,0),MATCH('EPS 3.1.3'!K$1,NoSettings_v3!$C$1:$AH$1,0)),"")</f>
        <v>0</v>
      </c>
      <c r="L821" s="157">
        <f>IFERROR(INDEX(NoSettings_v3!$C$2:$AH$4612,MATCH('EPS 3.1.3'!$B821,NoSettings_v3!$A$2:$A$4612,0),MATCH('EPS 3.1.3'!L$1,NoSettings_v3!$C$1:$AH$1,0)),"")</f>
        <v>0</v>
      </c>
      <c r="M821" s="157">
        <f>IFERROR(INDEX(NoSettings_v3!$C$2:$AH$4612,MATCH('EPS 3.1.3'!$B821,NoSettings_v3!$A$2:$A$4612,0),MATCH('EPS 3.1.3'!M$1,NoSettings_v3!$C$1:$AH$1,0)),"")</f>
        <v>0</v>
      </c>
      <c r="N821" s="157">
        <f>IFERROR(INDEX(NoSettings_v3!$C$2:$AH$4612,MATCH('EPS 3.1.3'!$B821,NoSettings_v3!$A$2:$A$4612,0),MATCH('EPS 3.1.3'!N$1,NoSettings_v3!$C$1:$AH$1,0)),"")</f>
        <v>0</v>
      </c>
      <c r="O821" s="157">
        <f>IFERROR(INDEX(NoSettings_v3!$C$2:$AH$4612,MATCH('EPS 3.1.3'!$B821,NoSettings_v3!$A$2:$A$4612,0),MATCH('EPS 3.1.3'!O$1,NoSettings_v3!$C$1:$AH$1,0)),"")</f>
        <v>0</v>
      </c>
      <c r="P821" s="157">
        <f>IFERROR(INDEX(NoSettings_v3!$C$2:$AH$4612,MATCH('EPS 3.1.3'!$B821,NoSettings_v3!$A$2:$A$4612,0),MATCH('EPS 3.1.3'!P$1,NoSettings_v3!$C$1:$AH$1,0)),"")</f>
        <v>0</v>
      </c>
      <c r="Q821" s="157">
        <f>IFERROR(INDEX(NoSettings_v3!$C$2:$AH$4612,MATCH('EPS 3.1.3'!$B821,NoSettings_v3!$A$2:$A$4612,0),MATCH('EPS 3.1.3'!Q$1,NoSettings_v3!$C$1:$AH$1,0)),"")</f>
        <v>0</v>
      </c>
      <c r="R821" s="157">
        <f>IFERROR(INDEX(NoSettings_v3!$C$2:$AH$4612,MATCH('EPS 3.1.3'!$B821,NoSettings_v3!$A$2:$A$4612,0),MATCH('EPS 3.1.3'!R$1,NoSettings_v3!$C$1:$AH$1,0)),"")</f>
        <v>0</v>
      </c>
      <c r="S821" s="157">
        <f>IFERROR(INDEX(NoSettings_v3!$C$2:$AH$4612,MATCH('EPS 3.1.3'!$B821,NoSettings_v3!$A$2:$A$4612,0),MATCH('EPS 3.1.3'!S$1,NoSettings_v3!$C$1:$AH$1,0)),"")</f>
        <v>0</v>
      </c>
      <c r="T821" s="157">
        <f>IFERROR(INDEX(NoSettings_v3!$C$2:$AH$4612,MATCH('EPS 3.1.3'!$B821,NoSettings_v3!$A$2:$A$4612,0),MATCH('EPS 3.1.3'!T$1,NoSettings_v3!$C$1:$AH$1,0)),"")</f>
        <v>0</v>
      </c>
      <c r="U821" s="157">
        <f>IFERROR(INDEX(NoSettings_v3!$C$2:$AH$4612,MATCH('EPS 3.1.3'!$B821,NoSettings_v3!$A$2:$A$4612,0),MATCH('EPS 3.1.3'!U$1,NoSettings_v3!$C$1:$AH$1,0)),"")</f>
        <v>0</v>
      </c>
      <c r="V821" s="157">
        <f>IFERROR(INDEX(NoSettings_v3!$C$2:$AH$4612,MATCH('EPS 3.1.3'!$B821,NoSettings_v3!$A$2:$A$4612,0),MATCH('EPS 3.1.3'!V$1,NoSettings_v3!$C$1:$AH$1,0)),"")</f>
        <v>0</v>
      </c>
      <c r="W821" s="157">
        <f>IFERROR(INDEX(NoSettings_v3!$C$2:$AH$4612,MATCH('EPS 3.1.3'!$B821,NoSettings_v3!$A$2:$A$4612,0),MATCH('EPS 3.1.3'!W$1,NoSettings_v3!$C$1:$AH$1,0)),"")</f>
        <v>0</v>
      </c>
      <c r="X821" s="157">
        <f>IFERROR(INDEX(NoSettings_v3!$C$2:$AH$4612,MATCH('EPS 3.1.3'!$B821,NoSettings_v3!$A$2:$A$4612,0),MATCH('EPS 3.1.3'!X$1,NoSettings_v3!$C$1:$AH$1,0)),"")</f>
        <v>0</v>
      </c>
      <c r="Y821" s="157">
        <f>IFERROR(INDEX(NoSettings_v3!$C$2:$AH$4612,MATCH('EPS 3.1.3'!$B821,NoSettings_v3!$A$2:$A$4612,0),MATCH('EPS 3.1.3'!Y$1,NoSettings_v3!$C$1:$AH$1,0)),"")</f>
        <v>0</v>
      </c>
      <c r="Z821" s="157">
        <f>IFERROR(INDEX(NoSettings_v3!$C$2:$AH$4612,MATCH('EPS 3.1.3'!$B821,NoSettings_v3!$A$2:$A$4612,0),MATCH('EPS 3.1.3'!Z$1,NoSettings_v3!$C$1:$AH$1,0)),"")</f>
        <v>0</v>
      </c>
      <c r="AA821" s="157">
        <f>IFERROR(INDEX(NoSettings_v3!$C$2:$AH$4612,MATCH('EPS 3.1.3'!$B821,NoSettings_v3!$A$2:$A$4612,0),MATCH('EPS 3.1.3'!AA$1,NoSettings_v3!$C$1:$AH$1,0)),"")</f>
        <v>0</v>
      </c>
      <c r="AB821" s="157">
        <f>IFERROR(INDEX(NoSettings_v3!$C$2:$AH$4612,MATCH('EPS 3.1.3'!$B821,NoSettings_v3!$A$2:$A$4612,0),MATCH('EPS 3.1.3'!AB$1,NoSettings_v3!$C$1:$AH$1,0)),"")</f>
        <v>0</v>
      </c>
      <c r="AC821" s="157">
        <f>IFERROR(INDEX(NoSettings_v3!$C$2:$AH$4612,MATCH('EPS 3.1.3'!$B821,NoSettings_v3!$A$2:$A$4612,0),MATCH('EPS 3.1.3'!AC$1,NoSettings_v3!$C$1:$AH$1,0)),"")</f>
        <v>0</v>
      </c>
      <c r="AD821" s="157">
        <f>IFERROR(INDEX(NoSettings_v3!$C$2:$AH$4612,MATCH('EPS 3.1.3'!$B821,NoSettings_v3!$A$2:$A$4612,0),MATCH('EPS 3.1.3'!AD$1,NoSettings_v3!$C$1:$AH$1,0)),"")</f>
        <v>0</v>
      </c>
      <c r="AE821" s="157">
        <f>IFERROR(INDEX(NoSettings_v3!$C$2:$AH$4612,MATCH('EPS 3.1.3'!$B821,NoSettings_v3!$A$2:$A$4612,0),MATCH('EPS 3.1.3'!AE$1,NoSettings_v3!$C$1:$AH$1,0)),"")</f>
        <v>0</v>
      </c>
      <c r="AF821" s="157">
        <f>IFERROR(INDEX(NoSettings_v3!$C$2:$AH$4612,MATCH('EPS 3.1.3'!$B821,NoSettings_v3!$A$2:$A$4612,0),MATCH('EPS 3.1.3'!AF$1,NoSettings_v3!$C$1:$AH$1,0)),"")</f>
        <v>0</v>
      </c>
      <c r="AG821" s="157">
        <f>IFERROR(INDEX(NoSettings_v3!$C$2:$AH$4612,MATCH('EPS 3.1.3'!$B821,NoSettings_v3!$A$2:$A$4612,0),MATCH('EPS 3.1.3'!AG$1,NoSettings_v3!$C$1:$AH$1,0)),"")</f>
        <v>0</v>
      </c>
      <c r="AH821" s="157">
        <f>IFERROR(INDEX(NoSettings_v3!$C$2:$AH$4612,MATCH('EPS 3.1.3'!$B821,NoSettings_v3!$A$2:$A$4612,0),MATCH('EPS 3.1.3'!AH$1,NoSettings_v3!$C$1:$AH$1,0)),"")</f>
        <v>0</v>
      </c>
      <c r="AI821" s="157">
        <f>IFERROR(INDEX(NoSettings_v3!$C$2:$AH$4612,MATCH('EPS 3.1.3'!$B821,NoSettings_v3!$A$2:$A$4612,0),MATCH('EPS 3.1.3'!AI$1,NoSettings_v3!$C$1:$AH$1,0)),"")</f>
        <v>0</v>
      </c>
    </row>
    <row r="822" spans="1:35" x14ac:dyDescent="0.35">
      <c r="B822" s="164" t="s">
        <v>795</v>
      </c>
      <c r="C822" s="127" t="s">
        <v>964</v>
      </c>
      <c r="D822" s="157">
        <f>IFERROR(INDEX(NoSettings_v3!$C$2:$AH$4612,MATCH('EPS 3.1.3'!$B822,NoSettings_v3!$A$2:$A$4612,0),MATCH('EPS 3.1.3'!D$1,NoSettings_v3!$C$1:$AH$1,0)),"")</f>
        <v>0</v>
      </c>
      <c r="E822" s="157">
        <f>IFERROR(INDEX(NoSettings_v3!$C$2:$AH$4612,MATCH('EPS 3.1.3'!$B822,NoSettings_v3!$A$2:$A$4612,0),MATCH('EPS 3.1.3'!E$1,NoSettings_v3!$C$1:$AH$1,0)),"")</f>
        <v>0</v>
      </c>
      <c r="F822" s="157">
        <f>IFERROR(INDEX(NoSettings_v3!$C$2:$AH$4612,MATCH('EPS 3.1.3'!$B822,NoSettings_v3!$A$2:$A$4612,0),MATCH('EPS 3.1.3'!F$1,NoSettings_v3!$C$1:$AH$1,0)),"")</f>
        <v>0</v>
      </c>
      <c r="G822" s="157">
        <f>IFERROR(INDEX(NoSettings_v3!$C$2:$AH$4612,MATCH('EPS 3.1.3'!$B822,NoSettings_v3!$A$2:$A$4612,0),MATCH('EPS 3.1.3'!G$1,NoSettings_v3!$C$1:$AH$1,0)),"")</f>
        <v>0</v>
      </c>
      <c r="H822" s="157">
        <f>IFERROR(INDEX(NoSettings_v3!$C$2:$AH$4612,MATCH('EPS 3.1.3'!$B822,NoSettings_v3!$A$2:$A$4612,0),MATCH('EPS 3.1.3'!H$1,NoSettings_v3!$C$1:$AH$1,0)),"")</f>
        <v>0</v>
      </c>
      <c r="I822" s="157">
        <f>IFERROR(INDEX(NoSettings_v3!$C$2:$AH$4612,MATCH('EPS 3.1.3'!$B822,NoSettings_v3!$A$2:$A$4612,0),MATCH('EPS 3.1.3'!I$1,NoSettings_v3!$C$1:$AH$1,0)),"")</f>
        <v>0</v>
      </c>
      <c r="J822" s="157">
        <f>IFERROR(INDEX(NoSettings_v3!$C$2:$AH$4612,MATCH('EPS 3.1.3'!$B822,NoSettings_v3!$A$2:$A$4612,0),MATCH('EPS 3.1.3'!J$1,NoSettings_v3!$C$1:$AH$1,0)),"")</f>
        <v>0</v>
      </c>
      <c r="K822" s="157">
        <f>IFERROR(INDEX(NoSettings_v3!$C$2:$AH$4612,MATCH('EPS 3.1.3'!$B822,NoSettings_v3!$A$2:$A$4612,0),MATCH('EPS 3.1.3'!K$1,NoSettings_v3!$C$1:$AH$1,0)),"")</f>
        <v>0</v>
      </c>
      <c r="L822" s="157">
        <f>IFERROR(INDEX(NoSettings_v3!$C$2:$AH$4612,MATCH('EPS 3.1.3'!$B822,NoSettings_v3!$A$2:$A$4612,0),MATCH('EPS 3.1.3'!L$1,NoSettings_v3!$C$1:$AH$1,0)),"")</f>
        <v>0</v>
      </c>
      <c r="M822" s="157">
        <f>IFERROR(INDEX(NoSettings_v3!$C$2:$AH$4612,MATCH('EPS 3.1.3'!$B822,NoSettings_v3!$A$2:$A$4612,0),MATCH('EPS 3.1.3'!M$1,NoSettings_v3!$C$1:$AH$1,0)),"")</f>
        <v>0</v>
      </c>
      <c r="N822" s="157">
        <f>IFERROR(INDEX(NoSettings_v3!$C$2:$AH$4612,MATCH('EPS 3.1.3'!$B822,NoSettings_v3!$A$2:$A$4612,0),MATCH('EPS 3.1.3'!N$1,NoSettings_v3!$C$1:$AH$1,0)),"")</f>
        <v>0</v>
      </c>
      <c r="O822" s="157">
        <f>IFERROR(INDEX(NoSettings_v3!$C$2:$AH$4612,MATCH('EPS 3.1.3'!$B822,NoSettings_v3!$A$2:$A$4612,0),MATCH('EPS 3.1.3'!O$1,NoSettings_v3!$C$1:$AH$1,0)),"")</f>
        <v>0</v>
      </c>
      <c r="P822" s="157">
        <f>IFERROR(INDEX(NoSettings_v3!$C$2:$AH$4612,MATCH('EPS 3.1.3'!$B822,NoSettings_v3!$A$2:$A$4612,0),MATCH('EPS 3.1.3'!P$1,NoSettings_v3!$C$1:$AH$1,0)),"")</f>
        <v>0</v>
      </c>
      <c r="Q822" s="157">
        <f>IFERROR(INDEX(NoSettings_v3!$C$2:$AH$4612,MATCH('EPS 3.1.3'!$B822,NoSettings_v3!$A$2:$A$4612,0),MATCH('EPS 3.1.3'!Q$1,NoSettings_v3!$C$1:$AH$1,0)),"")</f>
        <v>0</v>
      </c>
      <c r="R822" s="157">
        <f>IFERROR(INDEX(NoSettings_v3!$C$2:$AH$4612,MATCH('EPS 3.1.3'!$B822,NoSettings_v3!$A$2:$A$4612,0),MATCH('EPS 3.1.3'!R$1,NoSettings_v3!$C$1:$AH$1,0)),"")</f>
        <v>0</v>
      </c>
      <c r="S822" s="157">
        <f>IFERROR(INDEX(NoSettings_v3!$C$2:$AH$4612,MATCH('EPS 3.1.3'!$B822,NoSettings_v3!$A$2:$A$4612,0),MATCH('EPS 3.1.3'!S$1,NoSettings_v3!$C$1:$AH$1,0)),"")</f>
        <v>0</v>
      </c>
      <c r="T822" s="157">
        <f>IFERROR(INDEX(NoSettings_v3!$C$2:$AH$4612,MATCH('EPS 3.1.3'!$B822,NoSettings_v3!$A$2:$A$4612,0),MATCH('EPS 3.1.3'!T$1,NoSettings_v3!$C$1:$AH$1,0)),"")</f>
        <v>0</v>
      </c>
      <c r="U822" s="157">
        <f>IFERROR(INDEX(NoSettings_v3!$C$2:$AH$4612,MATCH('EPS 3.1.3'!$B822,NoSettings_v3!$A$2:$A$4612,0),MATCH('EPS 3.1.3'!U$1,NoSettings_v3!$C$1:$AH$1,0)),"")</f>
        <v>0</v>
      </c>
      <c r="V822" s="157">
        <f>IFERROR(INDEX(NoSettings_v3!$C$2:$AH$4612,MATCH('EPS 3.1.3'!$B822,NoSettings_v3!$A$2:$A$4612,0),MATCH('EPS 3.1.3'!V$1,NoSettings_v3!$C$1:$AH$1,0)),"")</f>
        <v>0</v>
      </c>
      <c r="W822" s="157">
        <f>IFERROR(INDEX(NoSettings_v3!$C$2:$AH$4612,MATCH('EPS 3.1.3'!$B822,NoSettings_v3!$A$2:$A$4612,0),MATCH('EPS 3.1.3'!W$1,NoSettings_v3!$C$1:$AH$1,0)),"")</f>
        <v>0</v>
      </c>
      <c r="X822" s="157">
        <f>IFERROR(INDEX(NoSettings_v3!$C$2:$AH$4612,MATCH('EPS 3.1.3'!$B822,NoSettings_v3!$A$2:$A$4612,0),MATCH('EPS 3.1.3'!X$1,NoSettings_v3!$C$1:$AH$1,0)),"")</f>
        <v>0</v>
      </c>
      <c r="Y822" s="157">
        <f>IFERROR(INDEX(NoSettings_v3!$C$2:$AH$4612,MATCH('EPS 3.1.3'!$B822,NoSettings_v3!$A$2:$A$4612,0),MATCH('EPS 3.1.3'!Y$1,NoSettings_v3!$C$1:$AH$1,0)),"")</f>
        <v>0</v>
      </c>
      <c r="Z822" s="157">
        <f>IFERROR(INDEX(NoSettings_v3!$C$2:$AH$4612,MATCH('EPS 3.1.3'!$B822,NoSettings_v3!$A$2:$A$4612,0),MATCH('EPS 3.1.3'!Z$1,NoSettings_v3!$C$1:$AH$1,0)),"")</f>
        <v>0</v>
      </c>
      <c r="AA822" s="157">
        <f>IFERROR(INDEX(NoSettings_v3!$C$2:$AH$4612,MATCH('EPS 3.1.3'!$B822,NoSettings_v3!$A$2:$A$4612,0),MATCH('EPS 3.1.3'!AA$1,NoSettings_v3!$C$1:$AH$1,0)),"")</f>
        <v>0</v>
      </c>
      <c r="AB822" s="157">
        <f>IFERROR(INDEX(NoSettings_v3!$C$2:$AH$4612,MATCH('EPS 3.1.3'!$B822,NoSettings_v3!$A$2:$A$4612,0),MATCH('EPS 3.1.3'!AB$1,NoSettings_v3!$C$1:$AH$1,0)),"")</f>
        <v>0</v>
      </c>
      <c r="AC822" s="157">
        <f>IFERROR(INDEX(NoSettings_v3!$C$2:$AH$4612,MATCH('EPS 3.1.3'!$B822,NoSettings_v3!$A$2:$A$4612,0),MATCH('EPS 3.1.3'!AC$1,NoSettings_v3!$C$1:$AH$1,0)),"")</f>
        <v>0</v>
      </c>
      <c r="AD822" s="157">
        <f>IFERROR(INDEX(NoSettings_v3!$C$2:$AH$4612,MATCH('EPS 3.1.3'!$B822,NoSettings_v3!$A$2:$A$4612,0),MATCH('EPS 3.1.3'!AD$1,NoSettings_v3!$C$1:$AH$1,0)),"")</f>
        <v>0</v>
      </c>
      <c r="AE822" s="157">
        <f>IFERROR(INDEX(NoSettings_v3!$C$2:$AH$4612,MATCH('EPS 3.1.3'!$B822,NoSettings_v3!$A$2:$A$4612,0),MATCH('EPS 3.1.3'!AE$1,NoSettings_v3!$C$1:$AH$1,0)),"")</f>
        <v>0</v>
      </c>
      <c r="AF822" s="157">
        <f>IFERROR(INDEX(NoSettings_v3!$C$2:$AH$4612,MATCH('EPS 3.1.3'!$B822,NoSettings_v3!$A$2:$A$4612,0),MATCH('EPS 3.1.3'!AF$1,NoSettings_v3!$C$1:$AH$1,0)),"")</f>
        <v>0</v>
      </c>
      <c r="AG822" s="157">
        <f>IFERROR(INDEX(NoSettings_v3!$C$2:$AH$4612,MATCH('EPS 3.1.3'!$B822,NoSettings_v3!$A$2:$A$4612,0),MATCH('EPS 3.1.3'!AG$1,NoSettings_v3!$C$1:$AH$1,0)),"")</f>
        <v>0</v>
      </c>
      <c r="AH822" s="157">
        <f>IFERROR(INDEX(NoSettings_v3!$C$2:$AH$4612,MATCH('EPS 3.1.3'!$B822,NoSettings_v3!$A$2:$A$4612,0),MATCH('EPS 3.1.3'!AH$1,NoSettings_v3!$C$1:$AH$1,0)),"")</f>
        <v>0</v>
      </c>
      <c r="AI822" s="157">
        <f>IFERROR(INDEX(NoSettings_v3!$C$2:$AH$4612,MATCH('EPS 3.1.3'!$B822,NoSettings_v3!$A$2:$A$4612,0),MATCH('EPS 3.1.3'!AI$1,NoSettings_v3!$C$1:$AH$1,0)),"")</f>
        <v>0</v>
      </c>
    </row>
    <row r="823" spans="1:35" x14ac:dyDescent="0.35">
      <c r="B823" s="164" t="s">
        <v>796</v>
      </c>
      <c r="C823" s="127" t="s">
        <v>964</v>
      </c>
      <c r="D823" s="157">
        <f>IFERROR(INDEX(NoSettings_v3!$C$2:$AH$4612,MATCH('EPS 3.1.3'!$B823,NoSettings_v3!$A$2:$A$4612,0),MATCH('EPS 3.1.3'!D$1,NoSettings_v3!$C$1:$AH$1,0)),"")</f>
        <v>0</v>
      </c>
      <c r="E823" s="157">
        <f>IFERROR(INDEX(NoSettings_v3!$C$2:$AH$4612,MATCH('EPS 3.1.3'!$B823,NoSettings_v3!$A$2:$A$4612,0),MATCH('EPS 3.1.3'!E$1,NoSettings_v3!$C$1:$AH$1,0)),"")</f>
        <v>0</v>
      </c>
      <c r="F823" s="157">
        <f>IFERROR(INDEX(NoSettings_v3!$C$2:$AH$4612,MATCH('EPS 3.1.3'!$B823,NoSettings_v3!$A$2:$A$4612,0),MATCH('EPS 3.1.3'!F$1,NoSettings_v3!$C$1:$AH$1,0)),"")</f>
        <v>0</v>
      </c>
      <c r="G823" s="157">
        <f>IFERROR(INDEX(NoSettings_v3!$C$2:$AH$4612,MATCH('EPS 3.1.3'!$B823,NoSettings_v3!$A$2:$A$4612,0),MATCH('EPS 3.1.3'!G$1,NoSettings_v3!$C$1:$AH$1,0)),"")</f>
        <v>0</v>
      </c>
      <c r="H823" s="157">
        <f>IFERROR(INDEX(NoSettings_v3!$C$2:$AH$4612,MATCH('EPS 3.1.3'!$B823,NoSettings_v3!$A$2:$A$4612,0),MATCH('EPS 3.1.3'!H$1,NoSettings_v3!$C$1:$AH$1,0)),"")</f>
        <v>0</v>
      </c>
      <c r="I823" s="157">
        <f>IFERROR(INDEX(NoSettings_v3!$C$2:$AH$4612,MATCH('EPS 3.1.3'!$B823,NoSettings_v3!$A$2:$A$4612,0),MATCH('EPS 3.1.3'!I$1,NoSettings_v3!$C$1:$AH$1,0)),"")</f>
        <v>0</v>
      </c>
      <c r="J823" s="157">
        <f>IFERROR(INDEX(NoSettings_v3!$C$2:$AH$4612,MATCH('EPS 3.1.3'!$B823,NoSettings_v3!$A$2:$A$4612,0),MATCH('EPS 3.1.3'!J$1,NoSettings_v3!$C$1:$AH$1,0)),"")</f>
        <v>0</v>
      </c>
      <c r="K823" s="157">
        <f>IFERROR(INDEX(NoSettings_v3!$C$2:$AH$4612,MATCH('EPS 3.1.3'!$B823,NoSettings_v3!$A$2:$A$4612,0),MATCH('EPS 3.1.3'!K$1,NoSettings_v3!$C$1:$AH$1,0)),"")</f>
        <v>0</v>
      </c>
      <c r="L823" s="157">
        <f>IFERROR(INDEX(NoSettings_v3!$C$2:$AH$4612,MATCH('EPS 3.1.3'!$B823,NoSettings_v3!$A$2:$A$4612,0),MATCH('EPS 3.1.3'!L$1,NoSettings_v3!$C$1:$AH$1,0)),"")</f>
        <v>0</v>
      </c>
      <c r="M823" s="157">
        <f>IFERROR(INDEX(NoSettings_v3!$C$2:$AH$4612,MATCH('EPS 3.1.3'!$B823,NoSettings_v3!$A$2:$A$4612,0),MATCH('EPS 3.1.3'!M$1,NoSettings_v3!$C$1:$AH$1,0)),"")</f>
        <v>0</v>
      </c>
      <c r="N823" s="157">
        <f>IFERROR(INDEX(NoSettings_v3!$C$2:$AH$4612,MATCH('EPS 3.1.3'!$B823,NoSettings_v3!$A$2:$A$4612,0),MATCH('EPS 3.1.3'!N$1,NoSettings_v3!$C$1:$AH$1,0)),"")</f>
        <v>0</v>
      </c>
      <c r="O823" s="157">
        <f>IFERROR(INDEX(NoSettings_v3!$C$2:$AH$4612,MATCH('EPS 3.1.3'!$B823,NoSettings_v3!$A$2:$A$4612,0),MATCH('EPS 3.1.3'!O$1,NoSettings_v3!$C$1:$AH$1,0)),"")</f>
        <v>0</v>
      </c>
      <c r="P823" s="157">
        <f>IFERROR(INDEX(NoSettings_v3!$C$2:$AH$4612,MATCH('EPS 3.1.3'!$B823,NoSettings_v3!$A$2:$A$4612,0),MATCH('EPS 3.1.3'!P$1,NoSettings_v3!$C$1:$AH$1,0)),"")</f>
        <v>0</v>
      </c>
      <c r="Q823" s="157">
        <f>IFERROR(INDEX(NoSettings_v3!$C$2:$AH$4612,MATCH('EPS 3.1.3'!$B823,NoSettings_v3!$A$2:$A$4612,0),MATCH('EPS 3.1.3'!Q$1,NoSettings_v3!$C$1:$AH$1,0)),"")</f>
        <v>0</v>
      </c>
      <c r="R823" s="157">
        <f>IFERROR(INDEX(NoSettings_v3!$C$2:$AH$4612,MATCH('EPS 3.1.3'!$B823,NoSettings_v3!$A$2:$A$4612,0),MATCH('EPS 3.1.3'!R$1,NoSettings_v3!$C$1:$AH$1,0)),"")</f>
        <v>0</v>
      </c>
      <c r="S823" s="157">
        <f>IFERROR(INDEX(NoSettings_v3!$C$2:$AH$4612,MATCH('EPS 3.1.3'!$B823,NoSettings_v3!$A$2:$A$4612,0),MATCH('EPS 3.1.3'!S$1,NoSettings_v3!$C$1:$AH$1,0)),"")</f>
        <v>0</v>
      </c>
      <c r="T823" s="157">
        <f>IFERROR(INDEX(NoSettings_v3!$C$2:$AH$4612,MATCH('EPS 3.1.3'!$B823,NoSettings_v3!$A$2:$A$4612,0),MATCH('EPS 3.1.3'!T$1,NoSettings_v3!$C$1:$AH$1,0)),"")</f>
        <v>0</v>
      </c>
      <c r="U823" s="157">
        <f>IFERROR(INDEX(NoSettings_v3!$C$2:$AH$4612,MATCH('EPS 3.1.3'!$B823,NoSettings_v3!$A$2:$A$4612,0),MATCH('EPS 3.1.3'!U$1,NoSettings_v3!$C$1:$AH$1,0)),"")</f>
        <v>0</v>
      </c>
      <c r="V823" s="157">
        <f>IFERROR(INDEX(NoSettings_v3!$C$2:$AH$4612,MATCH('EPS 3.1.3'!$B823,NoSettings_v3!$A$2:$A$4612,0),MATCH('EPS 3.1.3'!V$1,NoSettings_v3!$C$1:$AH$1,0)),"")</f>
        <v>0</v>
      </c>
      <c r="W823" s="157">
        <f>IFERROR(INDEX(NoSettings_v3!$C$2:$AH$4612,MATCH('EPS 3.1.3'!$B823,NoSettings_v3!$A$2:$A$4612,0),MATCH('EPS 3.1.3'!W$1,NoSettings_v3!$C$1:$AH$1,0)),"")</f>
        <v>0</v>
      </c>
      <c r="X823" s="157">
        <f>IFERROR(INDEX(NoSettings_v3!$C$2:$AH$4612,MATCH('EPS 3.1.3'!$B823,NoSettings_v3!$A$2:$A$4612,0),MATCH('EPS 3.1.3'!X$1,NoSettings_v3!$C$1:$AH$1,0)),"")</f>
        <v>0</v>
      </c>
      <c r="Y823" s="157">
        <f>IFERROR(INDEX(NoSettings_v3!$C$2:$AH$4612,MATCH('EPS 3.1.3'!$B823,NoSettings_v3!$A$2:$A$4612,0),MATCH('EPS 3.1.3'!Y$1,NoSettings_v3!$C$1:$AH$1,0)),"")</f>
        <v>0</v>
      </c>
      <c r="Z823" s="157">
        <f>IFERROR(INDEX(NoSettings_v3!$C$2:$AH$4612,MATCH('EPS 3.1.3'!$B823,NoSettings_v3!$A$2:$A$4612,0),MATCH('EPS 3.1.3'!Z$1,NoSettings_v3!$C$1:$AH$1,0)),"")</f>
        <v>0</v>
      </c>
      <c r="AA823" s="157">
        <f>IFERROR(INDEX(NoSettings_v3!$C$2:$AH$4612,MATCH('EPS 3.1.3'!$B823,NoSettings_v3!$A$2:$A$4612,0),MATCH('EPS 3.1.3'!AA$1,NoSettings_v3!$C$1:$AH$1,0)),"")</f>
        <v>0</v>
      </c>
      <c r="AB823" s="157">
        <f>IFERROR(INDEX(NoSettings_v3!$C$2:$AH$4612,MATCH('EPS 3.1.3'!$B823,NoSettings_v3!$A$2:$A$4612,0),MATCH('EPS 3.1.3'!AB$1,NoSettings_v3!$C$1:$AH$1,0)),"")</f>
        <v>0</v>
      </c>
      <c r="AC823" s="157">
        <f>IFERROR(INDEX(NoSettings_v3!$C$2:$AH$4612,MATCH('EPS 3.1.3'!$B823,NoSettings_v3!$A$2:$A$4612,0),MATCH('EPS 3.1.3'!AC$1,NoSettings_v3!$C$1:$AH$1,0)),"")</f>
        <v>0</v>
      </c>
      <c r="AD823" s="157">
        <f>IFERROR(INDEX(NoSettings_v3!$C$2:$AH$4612,MATCH('EPS 3.1.3'!$B823,NoSettings_v3!$A$2:$A$4612,0),MATCH('EPS 3.1.3'!AD$1,NoSettings_v3!$C$1:$AH$1,0)),"")</f>
        <v>0</v>
      </c>
      <c r="AE823" s="157">
        <f>IFERROR(INDEX(NoSettings_v3!$C$2:$AH$4612,MATCH('EPS 3.1.3'!$B823,NoSettings_v3!$A$2:$A$4612,0),MATCH('EPS 3.1.3'!AE$1,NoSettings_v3!$C$1:$AH$1,0)),"")</f>
        <v>0</v>
      </c>
      <c r="AF823" s="157">
        <f>IFERROR(INDEX(NoSettings_v3!$C$2:$AH$4612,MATCH('EPS 3.1.3'!$B823,NoSettings_v3!$A$2:$A$4612,0),MATCH('EPS 3.1.3'!AF$1,NoSettings_v3!$C$1:$AH$1,0)),"")</f>
        <v>0</v>
      </c>
      <c r="AG823" s="157">
        <f>IFERROR(INDEX(NoSettings_v3!$C$2:$AH$4612,MATCH('EPS 3.1.3'!$B823,NoSettings_v3!$A$2:$A$4612,0),MATCH('EPS 3.1.3'!AG$1,NoSettings_v3!$C$1:$AH$1,0)),"")</f>
        <v>0</v>
      </c>
      <c r="AH823" s="157">
        <f>IFERROR(INDEX(NoSettings_v3!$C$2:$AH$4612,MATCH('EPS 3.1.3'!$B823,NoSettings_v3!$A$2:$A$4612,0),MATCH('EPS 3.1.3'!AH$1,NoSettings_v3!$C$1:$AH$1,0)),"")</f>
        <v>0</v>
      </c>
      <c r="AI823" s="157">
        <f>IFERROR(INDEX(NoSettings_v3!$C$2:$AH$4612,MATCH('EPS 3.1.3'!$B823,NoSettings_v3!$A$2:$A$4612,0),MATCH('EPS 3.1.3'!AI$1,NoSettings_v3!$C$1:$AH$1,0)),"")</f>
        <v>0</v>
      </c>
    </row>
    <row r="824" spans="1:35" x14ac:dyDescent="0.35">
      <c r="B824" s="164" t="s">
        <v>797</v>
      </c>
      <c r="C824" s="127" t="s">
        <v>964</v>
      </c>
      <c r="D824" s="157">
        <f>IFERROR(INDEX(NoSettings_v3!$C$2:$AH$4612,MATCH('EPS 3.1.3'!$B824,NoSettings_v3!$A$2:$A$4612,0),MATCH('EPS 3.1.3'!D$1,NoSettings_v3!$C$1:$AH$1,0)),"")</f>
        <v>0</v>
      </c>
      <c r="E824" s="157">
        <f>IFERROR(INDEX(NoSettings_v3!$C$2:$AH$4612,MATCH('EPS 3.1.3'!$B824,NoSettings_v3!$A$2:$A$4612,0),MATCH('EPS 3.1.3'!E$1,NoSettings_v3!$C$1:$AH$1,0)),"")</f>
        <v>0</v>
      </c>
      <c r="F824" s="157">
        <f>IFERROR(INDEX(NoSettings_v3!$C$2:$AH$4612,MATCH('EPS 3.1.3'!$B824,NoSettings_v3!$A$2:$A$4612,0),MATCH('EPS 3.1.3'!F$1,NoSettings_v3!$C$1:$AH$1,0)),"")</f>
        <v>0</v>
      </c>
      <c r="G824" s="157">
        <f>IFERROR(INDEX(NoSettings_v3!$C$2:$AH$4612,MATCH('EPS 3.1.3'!$B824,NoSettings_v3!$A$2:$A$4612,0),MATCH('EPS 3.1.3'!G$1,NoSettings_v3!$C$1:$AH$1,0)),"")</f>
        <v>0</v>
      </c>
      <c r="H824" s="157">
        <f>IFERROR(INDEX(NoSettings_v3!$C$2:$AH$4612,MATCH('EPS 3.1.3'!$B824,NoSettings_v3!$A$2:$A$4612,0),MATCH('EPS 3.1.3'!H$1,NoSettings_v3!$C$1:$AH$1,0)),"")</f>
        <v>0</v>
      </c>
      <c r="I824" s="157">
        <f>IFERROR(INDEX(NoSettings_v3!$C$2:$AH$4612,MATCH('EPS 3.1.3'!$B824,NoSettings_v3!$A$2:$A$4612,0),MATCH('EPS 3.1.3'!I$1,NoSettings_v3!$C$1:$AH$1,0)),"")</f>
        <v>0</v>
      </c>
      <c r="J824" s="157">
        <f>IFERROR(INDEX(NoSettings_v3!$C$2:$AH$4612,MATCH('EPS 3.1.3'!$B824,NoSettings_v3!$A$2:$A$4612,0),MATCH('EPS 3.1.3'!J$1,NoSettings_v3!$C$1:$AH$1,0)),"")</f>
        <v>0</v>
      </c>
      <c r="K824" s="157">
        <f>IFERROR(INDEX(NoSettings_v3!$C$2:$AH$4612,MATCH('EPS 3.1.3'!$B824,NoSettings_v3!$A$2:$A$4612,0),MATCH('EPS 3.1.3'!K$1,NoSettings_v3!$C$1:$AH$1,0)),"")</f>
        <v>0</v>
      </c>
      <c r="L824" s="157">
        <f>IFERROR(INDEX(NoSettings_v3!$C$2:$AH$4612,MATCH('EPS 3.1.3'!$B824,NoSettings_v3!$A$2:$A$4612,0),MATCH('EPS 3.1.3'!L$1,NoSettings_v3!$C$1:$AH$1,0)),"")</f>
        <v>0</v>
      </c>
      <c r="M824" s="157">
        <f>IFERROR(INDEX(NoSettings_v3!$C$2:$AH$4612,MATCH('EPS 3.1.3'!$B824,NoSettings_v3!$A$2:$A$4612,0),MATCH('EPS 3.1.3'!M$1,NoSettings_v3!$C$1:$AH$1,0)),"")</f>
        <v>0</v>
      </c>
      <c r="N824" s="157">
        <f>IFERROR(INDEX(NoSettings_v3!$C$2:$AH$4612,MATCH('EPS 3.1.3'!$B824,NoSettings_v3!$A$2:$A$4612,0),MATCH('EPS 3.1.3'!N$1,NoSettings_v3!$C$1:$AH$1,0)),"")</f>
        <v>0</v>
      </c>
      <c r="O824" s="157">
        <f>IFERROR(INDEX(NoSettings_v3!$C$2:$AH$4612,MATCH('EPS 3.1.3'!$B824,NoSettings_v3!$A$2:$A$4612,0),MATCH('EPS 3.1.3'!O$1,NoSettings_v3!$C$1:$AH$1,0)),"")</f>
        <v>0</v>
      </c>
      <c r="P824" s="157">
        <f>IFERROR(INDEX(NoSettings_v3!$C$2:$AH$4612,MATCH('EPS 3.1.3'!$B824,NoSettings_v3!$A$2:$A$4612,0),MATCH('EPS 3.1.3'!P$1,NoSettings_v3!$C$1:$AH$1,0)),"")</f>
        <v>0</v>
      </c>
      <c r="Q824" s="157">
        <f>IFERROR(INDEX(NoSettings_v3!$C$2:$AH$4612,MATCH('EPS 3.1.3'!$B824,NoSettings_v3!$A$2:$A$4612,0),MATCH('EPS 3.1.3'!Q$1,NoSettings_v3!$C$1:$AH$1,0)),"")</f>
        <v>0</v>
      </c>
      <c r="R824" s="157">
        <f>IFERROR(INDEX(NoSettings_v3!$C$2:$AH$4612,MATCH('EPS 3.1.3'!$B824,NoSettings_v3!$A$2:$A$4612,0),MATCH('EPS 3.1.3'!R$1,NoSettings_v3!$C$1:$AH$1,0)),"")</f>
        <v>0</v>
      </c>
      <c r="S824" s="157">
        <f>IFERROR(INDEX(NoSettings_v3!$C$2:$AH$4612,MATCH('EPS 3.1.3'!$B824,NoSettings_v3!$A$2:$A$4612,0),MATCH('EPS 3.1.3'!S$1,NoSettings_v3!$C$1:$AH$1,0)),"")</f>
        <v>0</v>
      </c>
      <c r="T824" s="157">
        <f>IFERROR(INDEX(NoSettings_v3!$C$2:$AH$4612,MATCH('EPS 3.1.3'!$B824,NoSettings_v3!$A$2:$A$4612,0),MATCH('EPS 3.1.3'!T$1,NoSettings_v3!$C$1:$AH$1,0)),"")</f>
        <v>0</v>
      </c>
      <c r="U824" s="157">
        <f>IFERROR(INDEX(NoSettings_v3!$C$2:$AH$4612,MATCH('EPS 3.1.3'!$B824,NoSettings_v3!$A$2:$A$4612,0),MATCH('EPS 3.1.3'!U$1,NoSettings_v3!$C$1:$AH$1,0)),"")</f>
        <v>0</v>
      </c>
      <c r="V824" s="157">
        <f>IFERROR(INDEX(NoSettings_v3!$C$2:$AH$4612,MATCH('EPS 3.1.3'!$B824,NoSettings_v3!$A$2:$A$4612,0),MATCH('EPS 3.1.3'!V$1,NoSettings_v3!$C$1:$AH$1,0)),"")</f>
        <v>0</v>
      </c>
      <c r="W824" s="157">
        <f>IFERROR(INDEX(NoSettings_v3!$C$2:$AH$4612,MATCH('EPS 3.1.3'!$B824,NoSettings_v3!$A$2:$A$4612,0),MATCH('EPS 3.1.3'!W$1,NoSettings_v3!$C$1:$AH$1,0)),"")</f>
        <v>0</v>
      </c>
      <c r="X824" s="157">
        <f>IFERROR(INDEX(NoSettings_v3!$C$2:$AH$4612,MATCH('EPS 3.1.3'!$B824,NoSettings_v3!$A$2:$A$4612,0),MATCH('EPS 3.1.3'!X$1,NoSettings_v3!$C$1:$AH$1,0)),"")</f>
        <v>0</v>
      </c>
      <c r="Y824" s="157">
        <f>IFERROR(INDEX(NoSettings_v3!$C$2:$AH$4612,MATCH('EPS 3.1.3'!$B824,NoSettings_v3!$A$2:$A$4612,0),MATCH('EPS 3.1.3'!Y$1,NoSettings_v3!$C$1:$AH$1,0)),"")</f>
        <v>0</v>
      </c>
      <c r="Z824" s="157">
        <f>IFERROR(INDEX(NoSettings_v3!$C$2:$AH$4612,MATCH('EPS 3.1.3'!$B824,NoSettings_v3!$A$2:$A$4612,0),MATCH('EPS 3.1.3'!Z$1,NoSettings_v3!$C$1:$AH$1,0)),"")</f>
        <v>0</v>
      </c>
      <c r="AA824" s="157">
        <f>IFERROR(INDEX(NoSettings_v3!$C$2:$AH$4612,MATCH('EPS 3.1.3'!$B824,NoSettings_v3!$A$2:$A$4612,0),MATCH('EPS 3.1.3'!AA$1,NoSettings_v3!$C$1:$AH$1,0)),"")</f>
        <v>0</v>
      </c>
      <c r="AB824" s="157">
        <f>IFERROR(INDEX(NoSettings_v3!$C$2:$AH$4612,MATCH('EPS 3.1.3'!$B824,NoSettings_v3!$A$2:$A$4612,0),MATCH('EPS 3.1.3'!AB$1,NoSettings_v3!$C$1:$AH$1,0)),"")</f>
        <v>0</v>
      </c>
      <c r="AC824" s="157">
        <f>IFERROR(INDEX(NoSettings_v3!$C$2:$AH$4612,MATCH('EPS 3.1.3'!$B824,NoSettings_v3!$A$2:$A$4612,0),MATCH('EPS 3.1.3'!AC$1,NoSettings_v3!$C$1:$AH$1,0)),"")</f>
        <v>0</v>
      </c>
      <c r="AD824" s="157">
        <f>IFERROR(INDEX(NoSettings_v3!$C$2:$AH$4612,MATCH('EPS 3.1.3'!$B824,NoSettings_v3!$A$2:$A$4612,0),MATCH('EPS 3.1.3'!AD$1,NoSettings_v3!$C$1:$AH$1,0)),"")</f>
        <v>0</v>
      </c>
      <c r="AE824" s="157">
        <f>IFERROR(INDEX(NoSettings_v3!$C$2:$AH$4612,MATCH('EPS 3.1.3'!$B824,NoSettings_v3!$A$2:$A$4612,0),MATCH('EPS 3.1.3'!AE$1,NoSettings_v3!$C$1:$AH$1,0)),"")</f>
        <v>0</v>
      </c>
      <c r="AF824" s="157">
        <f>IFERROR(INDEX(NoSettings_v3!$C$2:$AH$4612,MATCH('EPS 3.1.3'!$B824,NoSettings_v3!$A$2:$A$4612,0),MATCH('EPS 3.1.3'!AF$1,NoSettings_v3!$C$1:$AH$1,0)),"")</f>
        <v>0</v>
      </c>
      <c r="AG824" s="157">
        <f>IFERROR(INDEX(NoSettings_v3!$C$2:$AH$4612,MATCH('EPS 3.1.3'!$B824,NoSettings_v3!$A$2:$A$4612,0),MATCH('EPS 3.1.3'!AG$1,NoSettings_v3!$C$1:$AH$1,0)),"")</f>
        <v>0</v>
      </c>
      <c r="AH824" s="157">
        <f>IFERROR(INDEX(NoSettings_v3!$C$2:$AH$4612,MATCH('EPS 3.1.3'!$B824,NoSettings_v3!$A$2:$A$4612,0),MATCH('EPS 3.1.3'!AH$1,NoSettings_v3!$C$1:$AH$1,0)),"")</f>
        <v>0</v>
      </c>
      <c r="AI824" s="157">
        <f>IFERROR(INDEX(NoSettings_v3!$C$2:$AH$4612,MATCH('EPS 3.1.3'!$B824,NoSettings_v3!$A$2:$A$4612,0),MATCH('EPS 3.1.3'!AI$1,NoSettings_v3!$C$1:$AH$1,0)),"")</f>
        <v>0</v>
      </c>
    </row>
    <row r="825" spans="1:35" x14ac:dyDescent="0.35">
      <c r="B825" s="164" t="s">
        <v>798</v>
      </c>
      <c r="C825" s="127" t="s">
        <v>964</v>
      </c>
      <c r="D825" s="157">
        <f>IFERROR(INDEX(NoSettings_v3!$C$2:$AH$4612,MATCH('EPS 3.1.3'!$B825,NoSettings_v3!$A$2:$A$4612,0),MATCH('EPS 3.1.3'!D$1,NoSettings_v3!$C$1:$AH$1,0)),"")</f>
        <v>0</v>
      </c>
      <c r="E825" s="157">
        <f>IFERROR(INDEX(NoSettings_v3!$C$2:$AH$4612,MATCH('EPS 3.1.3'!$B825,NoSettings_v3!$A$2:$A$4612,0),MATCH('EPS 3.1.3'!E$1,NoSettings_v3!$C$1:$AH$1,0)),"")</f>
        <v>0</v>
      </c>
      <c r="F825" s="157">
        <f>IFERROR(INDEX(NoSettings_v3!$C$2:$AH$4612,MATCH('EPS 3.1.3'!$B825,NoSettings_v3!$A$2:$A$4612,0),MATCH('EPS 3.1.3'!F$1,NoSettings_v3!$C$1:$AH$1,0)),"")</f>
        <v>0</v>
      </c>
      <c r="G825" s="157">
        <f>IFERROR(INDEX(NoSettings_v3!$C$2:$AH$4612,MATCH('EPS 3.1.3'!$B825,NoSettings_v3!$A$2:$A$4612,0),MATCH('EPS 3.1.3'!G$1,NoSettings_v3!$C$1:$AH$1,0)),"")</f>
        <v>0</v>
      </c>
      <c r="H825" s="157">
        <f>IFERROR(INDEX(NoSettings_v3!$C$2:$AH$4612,MATCH('EPS 3.1.3'!$B825,NoSettings_v3!$A$2:$A$4612,0),MATCH('EPS 3.1.3'!H$1,NoSettings_v3!$C$1:$AH$1,0)),"")</f>
        <v>0</v>
      </c>
      <c r="I825" s="157">
        <f>IFERROR(INDEX(NoSettings_v3!$C$2:$AH$4612,MATCH('EPS 3.1.3'!$B825,NoSettings_v3!$A$2:$A$4612,0),MATCH('EPS 3.1.3'!I$1,NoSettings_v3!$C$1:$AH$1,0)),"")</f>
        <v>0</v>
      </c>
      <c r="J825" s="157">
        <f>IFERROR(INDEX(NoSettings_v3!$C$2:$AH$4612,MATCH('EPS 3.1.3'!$B825,NoSettings_v3!$A$2:$A$4612,0),MATCH('EPS 3.1.3'!J$1,NoSettings_v3!$C$1:$AH$1,0)),"")</f>
        <v>0</v>
      </c>
      <c r="K825" s="157">
        <f>IFERROR(INDEX(NoSettings_v3!$C$2:$AH$4612,MATCH('EPS 3.1.3'!$B825,NoSettings_v3!$A$2:$A$4612,0),MATCH('EPS 3.1.3'!K$1,NoSettings_v3!$C$1:$AH$1,0)),"")</f>
        <v>0</v>
      </c>
      <c r="L825" s="157">
        <f>IFERROR(INDEX(NoSettings_v3!$C$2:$AH$4612,MATCH('EPS 3.1.3'!$B825,NoSettings_v3!$A$2:$A$4612,0),MATCH('EPS 3.1.3'!L$1,NoSettings_v3!$C$1:$AH$1,0)),"")</f>
        <v>0</v>
      </c>
      <c r="M825" s="157">
        <f>IFERROR(INDEX(NoSettings_v3!$C$2:$AH$4612,MATCH('EPS 3.1.3'!$B825,NoSettings_v3!$A$2:$A$4612,0),MATCH('EPS 3.1.3'!M$1,NoSettings_v3!$C$1:$AH$1,0)),"")</f>
        <v>0</v>
      </c>
      <c r="N825" s="157">
        <f>IFERROR(INDEX(NoSettings_v3!$C$2:$AH$4612,MATCH('EPS 3.1.3'!$B825,NoSettings_v3!$A$2:$A$4612,0),MATCH('EPS 3.1.3'!N$1,NoSettings_v3!$C$1:$AH$1,0)),"")</f>
        <v>0</v>
      </c>
      <c r="O825" s="157">
        <f>IFERROR(INDEX(NoSettings_v3!$C$2:$AH$4612,MATCH('EPS 3.1.3'!$B825,NoSettings_v3!$A$2:$A$4612,0),MATCH('EPS 3.1.3'!O$1,NoSettings_v3!$C$1:$AH$1,0)),"")</f>
        <v>0</v>
      </c>
      <c r="P825" s="157">
        <f>IFERROR(INDEX(NoSettings_v3!$C$2:$AH$4612,MATCH('EPS 3.1.3'!$B825,NoSettings_v3!$A$2:$A$4612,0),MATCH('EPS 3.1.3'!P$1,NoSettings_v3!$C$1:$AH$1,0)),"")</f>
        <v>0</v>
      </c>
      <c r="Q825" s="157">
        <f>IFERROR(INDEX(NoSettings_v3!$C$2:$AH$4612,MATCH('EPS 3.1.3'!$B825,NoSettings_v3!$A$2:$A$4612,0),MATCH('EPS 3.1.3'!Q$1,NoSettings_v3!$C$1:$AH$1,0)),"")</f>
        <v>0</v>
      </c>
      <c r="R825" s="157">
        <f>IFERROR(INDEX(NoSettings_v3!$C$2:$AH$4612,MATCH('EPS 3.1.3'!$B825,NoSettings_v3!$A$2:$A$4612,0),MATCH('EPS 3.1.3'!R$1,NoSettings_v3!$C$1:$AH$1,0)),"")</f>
        <v>0</v>
      </c>
      <c r="S825" s="157">
        <f>IFERROR(INDEX(NoSettings_v3!$C$2:$AH$4612,MATCH('EPS 3.1.3'!$B825,NoSettings_v3!$A$2:$A$4612,0),MATCH('EPS 3.1.3'!S$1,NoSettings_v3!$C$1:$AH$1,0)),"")</f>
        <v>0</v>
      </c>
      <c r="T825" s="157">
        <f>IFERROR(INDEX(NoSettings_v3!$C$2:$AH$4612,MATCH('EPS 3.1.3'!$B825,NoSettings_v3!$A$2:$A$4612,0),MATCH('EPS 3.1.3'!T$1,NoSettings_v3!$C$1:$AH$1,0)),"")</f>
        <v>0</v>
      </c>
      <c r="U825" s="157">
        <f>IFERROR(INDEX(NoSettings_v3!$C$2:$AH$4612,MATCH('EPS 3.1.3'!$B825,NoSettings_v3!$A$2:$A$4612,0),MATCH('EPS 3.1.3'!U$1,NoSettings_v3!$C$1:$AH$1,0)),"")</f>
        <v>0</v>
      </c>
      <c r="V825" s="157">
        <f>IFERROR(INDEX(NoSettings_v3!$C$2:$AH$4612,MATCH('EPS 3.1.3'!$B825,NoSettings_v3!$A$2:$A$4612,0),MATCH('EPS 3.1.3'!V$1,NoSettings_v3!$C$1:$AH$1,0)),"")</f>
        <v>0</v>
      </c>
      <c r="W825" s="157">
        <f>IFERROR(INDEX(NoSettings_v3!$C$2:$AH$4612,MATCH('EPS 3.1.3'!$B825,NoSettings_v3!$A$2:$A$4612,0),MATCH('EPS 3.1.3'!W$1,NoSettings_v3!$C$1:$AH$1,0)),"")</f>
        <v>0</v>
      </c>
      <c r="X825" s="157">
        <f>IFERROR(INDEX(NoSettings_v3!$C$2:$AH$4612,MATCH('EPS 3.1.3'!$B825,NoSettings_v3!$A$2:$A$4612,0),MATCH('EPS 3.1.3'!X$1,NoSettings_v3!$C$1:$AH$1,0)),"")</f>
        <v>0</v>
      </c>
      <c r="Y825" s="157">
        <f>IFERROR(INDEX(NoSettings_v3!$C$2:$AH$4612,MATCH('EPS 3.1.3'!$B825,NoSettings_v3!$A$2:$A$4612,0),MATCH('EPS 3.1.3'!Y$1,NoSettings_v3!$C$1:$AH$1,0)),"")</f>
        <v>0</v>
      </c>
      <c r="Z825" s="157">
        <f>IFERROR(INDEX(NoSettings_v3!$C$2:$AH$4612,MATCH('EPS 3.1.3'!$B825,NoSettings_v3!$A$2:$A$4612,0),MATCH('EPS 3.1.3'!Z$1,NoSettings_v3!$C$1:$AH$1,0)),"")</f>
        <v>0</v>
      </c>
      <c r="AA825" s="157">
        <f>IFERROR(INDEX(NoSettings_v3!$C$2:$AH$4612,MATCH('EPS 3.1.3'!$B825,NoSettings_v3!$A$2:$A$4612,0),MATCH('EPS 3.1.3'!AA$1,NoSettings_v3!$C$1:$AH$1,0)),"")</f>
        <v>0</v>
      </c>
      <c r="AB825" s="157">
        <f>IFERROR(INDEX(NoSettings_v3!$C$2:$AH$4612,MATCH('EPS 3.1.3'!$B825,NoSettings_v3!$A$2:$A$4612,0),MATCH('EPS 3.1.3'!AB$1,NoSettings_v3!$C$1:$AH$1,0)),"")</f>
        <v>0</v>
      </c>
      <c r="AC825" s="157">
        <f>IFERROR(INDEX(NoSettings_v3!$C$2:$AH$4612,MATCH('EPS 3.1.3'!$B825,NoSettings_v3!$A$2:$A$4612,0),MATCH('EPS 3.1.3'!AC$1,NoSettings_v3!$C$1:$AH$1,0)),"")</f>
        <v>0</v>
      </c>
      <c r="AD825" s="157">
        <f>IFERROR(INDEX(NoSettings_v3!$C$2:$AH$4612,MATCH('EPS 3.1.3'!$B825,NoSettings_v3!$A$2:$A$4612,0),MATCH('EPS 3.1.3'!AD$1,NoSettings_v3!$C$1:$AH$1,0)),"")</f>
        <v>0</v>
      </c>
      <c r="AE825" s="157">
        <f>IFERROR(INDEX(NoSettings_v3!$C$2:$AH$4612,MATCH('EPS 3.1.3'!$B825,NoSettings_v3!$A$2:$A$4612,0),MATCH('EPS 3.1.3'!AE$1,NoSettings_v3!$C$1:$AH$1,0)),"")</f>
        <v>0</v>
      </c>
      <c r="AF825" s="157">
        <f>IFERROR(INDEX(NoSettings_v3!$C$2:$AH$4612,MATCH('EPS 3.1.3'!$B825,NoSettings_v3!$A$2:$A$4612,0),MATCH('EPS 3.1.3'!AF$1,NoSettings_v3!$C$1:$AH$1,0)),"")</f>
        <v>0</v>
      </c>
      <c r="AG825" s="157">
        <f>IFERROR(INDEX(NoSettings_v3!$C$2:$AH$4612,MATCH('EPS 3.1.3'!$B825,NoSettings_v3!$A$2:$A$4612,0),MATCH('EPS 3.1.3'!AG$1,NoSettings_v3!$C$1:$AH$1,0)),"")</f>
        <v>0</v>
      </c>
      <c r="AH825" s="157">
        <f>IFERROR(INDEX(NoSettings_v3!$C$2:$AH$4612,MATCH('EPS 3.1.3'!$B825,NoSettings_v3!$A$2:$A$4612,0),MATCH('EPS 3.1.3'!AH$1,NoSettings_v3!$C$1:$AH$1,0)),"")</f>
        <v>0</v>
      </c>
      <c r="AI825" s="157">
        <f>IFERROR(INDEX(NoSettings_v3!$C$2:$AH$4612,MATCH('EPS 3.1.3'!$B825,NoSettings_v3!$A$2:$A$4612,0),MATCH('EPS 3.1.3'!AI$1,NoSettings_v3!$C$1:$AH$1,0)),"")</f>
        <v>0</v>
      </c>
    </row>
    <row r="826" spans="1:35" x14ac:dyDescent="0.35">
      <c r="B826" s="164" t="s">
        <v>799</v>
      </c>
      <c r="C826" s="127" t="s">
        <v>964</v>
      </c>
      <c r="D826" s="157">
        <f>IFERROR(INDEX(NoSettings_v3!$C$2:$AH$4612,MATCH('EPS 3.1.3'!$B826,NoSettings_v3!$A$2:$A$4612,0),MATCH('EPS 3.1.3'!D$1,NoSettings_v3!$C$1:$AH$1,0)),"")</f>
        <v>0</v>
      </c>
      <c r="E826" s="157">
        <f>IFERROR(INDEX(NoSettings_v3!$C$2:$AH$4612,MATCH('EPS 3.1.3'!$B826,NoSettings_v3!$A$2:$A$4612,0),MATCH('EPS 3.1.3'!E$1,NoSettings_v3!$C$1:$AH$1,0)),"")</f>
        <v>0</v>
      </c>
      <c r="F826" s="157">
        <f>IFERROR(INDEX(NoSettings_v3!$C$2:$AH$4612,MATCH('EPS 3.1.3'!$B826,NoSettings_v3!$A$2:$A$4612,0),MATCH('EPS 3.1.3'!F$1,NoSettings_v3!$C$1:$AH$1,0)),"")</f>
        <v>0</v>
      </c>
      <c r="G826" s="157">
        <f>IFERROR(INDEX(NoSettings_v3!$C$2:$AH$4612,MATCH('EPS 3.1.3'!$B826,NoSettings_v3!$A$2:$A$4612,0),MATCH('EPS 3.1.3'!G$1,NoSettings_v3!$C$1:$AH$1,0)),"")</f>
        <v>0</v>
      </c>
      <c r="H826" s="157">
        <f>IFERROR(INDEX(NoSettings_v3!$C$2:$AH$4612,MATCH('EPS 3.1.3'!$B826,NoSettings_v3!$A$2:$A$4612,0),MATCH('EPS 3.1.3'!H$1,NoSettings_v3!$C$1:$AH$1,0)),"")</f>
        <v>0</v>
      </c>
      <c r="I826" s="157">
        <f>IFERROR(INDEX(NoSettings_v3!$C$2:$AH$4612,MATCH('EPS 3.1.3'!$B826,NoSettings_v3!$A$2:$A$4612,0),MATCH('EPS 3.1.3'!I$1,NoSettings_v3!$C$1:$AH$1,0)),"")</f>
        <v>0</v>
      </c>
      <c r="J826" s="157">
        <f>IFERROR(INDEX(NoSettings_v3!$C$2:$AH$4612,MATCH('EPS 3.1.3'!$B826,NoSettings_v3!$A$2:$A$4612,0),MATCH('EPS 3.1.3'!J$1,NoSettings_v3!$C$1:$AH$1,0)),"")</f>
        <v>0</v>
      </c>
      <c r="K826" s="157">
        <f>IFERROR(INDEX(NoSettings_v3!$C$2:$AH$4612,MATCH('EPS 3.1.3'!$B826,NoSettings_v3!$A$2:$A$4612,0),MATCH('EPS 3.1.3'!K$1,NoSettings_v3!$C$1:$AH$1,0)),"")</f>
        <v>0</v>
      </c>
      <c r="L826" s="157">
        <f>IFERROR(INDEX(NoSettings_v3!$C$2:$AH$4612,MATCH('EPS 3.1.3'!$B826,NoSettings_v3!$A$2:$A$4612,0),MATCH('EPS 3.1.3'!L$1,NoSettings_v3!$C$1:$AH$1,0)),"")</f>
        <v>0</v>
      </c>
      <c r="M826" s="157">
        <f>IFERROR(INDEX(NoSettings_v3!$C$2:$AH$4612,MATCH('EPS 3.1.3'!$B826,NoSettings_v3!$A$2:$A$4612,0),MATCH('EPS 3.1.3'!M$1,NoSettings_v3!$C$1:$AH$1,0)),"")</f>
        <v>0</v>
      </c>
      <c r="N826" s="157">
        <f>IFERROR(INDEX(NoSettings_v3!$C$2:$AH$4612,MATCH('EPS 3.1.3'!$B826,NoSettings_v3!$A$2:$A$4612,0),MATCH('EPS 3.1.3'!N$1,NoSettings_v3!$C$1:$AH$1,0)),"")</f>
        <v>0</v>
      </c>
      <c r="O826" s="157">
        <f>IFERROR(INDEX(NoSettings_v3!$C$2:$AH$4612,MATCH('EPS 3.1.3'!$B826,NoSettings_v3!$A$2:$A$4612,0),MATCH('EPS 3.1.3'!O$1,NoSettings_v3!$C$1:$AH$1,0)),"")</f>
        <v>0</v>
      </c>
      <c r="P826" s="157">
        <f>IFERROR(INDEX(NoSettings_v3!$C$2:$AH$4612,MATCH('EPS 3.1.3'!$B826,NoSettings_v3!$A$2:$A$4612,0),MATCH('EPS 3.1.3'!P$1,NoSettings_v3!$C$1:$AH$1,0)),"")</f>
        <v>0</v>
      </c>
      <c r="Q826" s="157">
        <f>IFERROR(INDEX(NoSettings_v3!$C$2:$AH$4612,MATCH('EPS 3.1.3'!$B826,NoSettings_v3!$A$2:$A$4612,0),MATCH('EPS 3.1.3'!Q$1,NoSettings_v3!$C$1:$AH$1,0)),"")</f>
        <v>0</v>
      </c>
      <c r="R826" s="157">
        <f>IFERROR(INDEX(NoSettings_v3!$C$2:$AH$4612,MATCH('EPS 3.1.3'!$B826,NoSettings_v3!$A$2:$A$4612,0),MATCH('EPS 3.1.3'!R$1,NoSettings_v3!$C$1:$AH$1,0)),"")</f>
        <v>0</v>
      </c>
      <c r="S826" s="157">
        <f>IFERROR(INDEX(NoSettings_v3!$C$2:$AH$4612,MATCH('EPS 3.1.3'!$B826,NoSettings_v3!$A$2:$A$4612,0),MATCH('EPS 3.1.3'!S$1,NoSettings_v3!$C$1:$AH$1,0)),"")</f>
        <v>0</v>
      </c>
      <c r="T826" s="157">
        <f>IFERROR(INDEX(NoSettings_v3!$C$2:$AH$4612,MATCH('EPS 3.1.3'!$B826,NoSettings_v3!$A$2:$A$4612,0),MATCH('EPS 3.1.3'!T$1,NoSettings_v3!$C$1:$AH$1,0)),"")</f>
        <v>0</v>
      </c>
      <c r="U826" s="157">
        <f>IFERROR(INDEX(NoSettings_v3!$C$2:$AH$4612,MATCH('EPS 3.1.3'!$B826,NoSettings_v3!$A$2:$A$4612,0),MATCH('EPS 3.1.3'!U$1,NoSettings_v3!$C$1:$AH$1,0)),"")</f>
        <v>0</v>
      </c>
      <c r="V826" s="157">
        <f>IFERROR(INDEX(NoSettings_v3!$C$2:$AH$4612,MATCH('EPS 3.1.3'!$B826,NoSettings_v3!$A$2:$A$4612,0),MATCH('EPS 3.1.3'!V$1,NoSettings_v3!$C$1:$AH$1,0)),"")</f>
        <v>0</v>
      </c>
      <c r="W826" s="157">
        <f>IFERROR(INDEX(NoSettings_v3!$C$2:$AH$4612,MATCH('EPS 3.1.3'!$B826,NoSettings_v3!$A$2:$A$4612,0),MATCH('EPS 3.1.3'!W$1,NoSettings_v3!$C$1:$AH$1,0)),"")</f>
        <v>0</v>
      </c>
      <c r="X826" s="157">
        <f>IFERROR(INDEX(NoSettings_v3!$C$2:$AH$4612,MATCH('EPS 3.1.3'!$B826,NoSettings_v3!$A$2:$A$4612,0),MATCH('EPS 3.1.3'!X$1,NoSettings_v3!$C$1:$AH$1,0)),"")</f>
        <v>0</v>
      </c>
      <c r="Y826" s="157">
        <f>IFERROR(INDEX(NoSettings_v3!$C$2:$AH$4612,MATCH('EPS 3.1.3'!$B826,NoSettings_v3!$A$2:$A$4612,0),MATCH('EPS 3.1.3'!Y$1,NoSettings_v3!$C$1:$AH$1,0)),"")</f>
        <v>0</v>
      </c>
      <c r="Z826" s="157">
        <f>IFERROR(INDEX(NoSettings_v3!$C$2:$AH$4612,MATCH('EPS 3.1.3'!$B826,NoSettings_v3!$A$2:$A$4612,0),MATCH('EPS 3.1.3'!Z$1,NoSettings_v3!$C$1:$AH$1,0)),"")</f>
        <v>0</v>
      </c>
      <c r="AA826" s="157">
        <f>IFERROR(INDEX(NoSettings_v3!$C$2:$AH$4612,MATCH('EPS 3.1.3'!$B826,NoSettings_v3!$A$2:$A$4612,0),MATCH('EPS 3.1.3'!AA$1,NoSettings_v3!$C$1:$AH$1,0)),"")</f>
        <v>0</v>
      </c>
      <c r="AB826" s="157">
        <f>IFERROR(INDEX(NoSettings_v3!$C$2:$AH$4612,MATCH('EPS 3.1.3'!$B826,NoSettings_v3!$A$2:$A$4612,0),MATCH('EPS 3.1.3'!AB$1,NoSettings_v3!$C$1:$AH$1,0)),"")</f>
        <v>0</v>
      </c>
      <c r="AC826" s="157">
        <f>IFERROR(INDEX(NoSettings_v3!$C$2:$AH$4612,MATCH('EPS 3.1.3'!$B826,NoSettings_v3!$A$2:$A$4612,0),MATCH('EPS 3.1.3'!AC$1,NoSettings_v3!$C$1:$AH$1,0)),"")</f>
        <v>0</v>
      </c>
      <c r="AD826" s="157">
        <f>IFERROR(INDEX(NoSettings_v3!$C$2:$AH$4612,MATCH('EPS 3.1.3'!$B826,NoSettings_v3!$A$2:$A$4612,0),MATCH('EPS 3.1.3'!AD$1,NoSettings_v3!$C$1:$AH$1,0)),"")</f>
        <v>0</v>
      </c>
      <c r="AE826" s="157">
        <f>IFERROR(INDEX(NoSettings_v3!$C$2:$AH$4612,MATCH('EPS 3.1.3'!$B826,NoSettings_v3!$A$2:$A$4612,0),MATCH('EPS 3.1.3'!AE$1,NoSettings_v3!$C$1:$AH$1,0)),"")</f>
        <v>0</v>
      </c>
      <c r="AF826" s="157">
        <f>IFERROR(INDEX(NoSettings_v3!$C$2:$AH$4612,MATCH('EPS 3.1.3'!$B826,NoSettings_v3!$A$2:$A$4612,0),MATCH('EPS 3.1.3'!AF$1,NoSettings_v3!$C$1:$AH$1,0)),"")</f>
        <v>0</v>
      </c>
      <c r="AG826" s="157">
        <f>IFERROR(INDEX(NoSettings_v3!$C$2:$AH$4612,MATCH('EPS 3.1.3'!$B826,NoSettings_v3!$A$2:$A$4612,0),MATCH('EPS 3.1.3'!AG$1,NoSettings_v3!$C$1:$AH$1,0)),"")</f>
        <v>0</v>
      </c>
      <c r="AH826" s="157">
        <f>IFERROR(INDEX(NoSettings_v3!$C$2:$AH$4612,MATCH('EPS 3.1.3'!$B826,NoSettings_v3!$A$2:$A$4612,0),MATCH('EPS 3.1.3'!AH$1,NoSettings_v3!$C$1:$AH$1,0)),"")</f>
        <v>0</v>
      </c>
      <c r="AI826" s="157">
        <f>IFERROR(INDEX(NoSettings_v3!$C$2:$AH$4612,MATCH('EPS 3.1.3'!$B826,NoSettings_v3!$A$2:$A$4612,0),MATCH('EPS 3.1.3'!AI$1,NoSettings_v3!$C$1:$AH$1,0)),"")</f>
        <v>0</v>
      </c>
    </row>
    <row r="827" spans="1:35" x14ac:dyDescent="0.35">
      <c r="B827" s="164" t="s">
        <v>800</v>
      </c>
      <c r="C827" s="127" t="s">
        <v>964</v>
      </c>
      <c r="D827" s="157">
        <f>IFERROR(INDEX(NoSettings_v3!$C$2:$AH$4612,MATCH('EPS 3.1.3'!$B827,NoSettings_v3!$A$2:$A$4612,0),MATCH('EPS 3.1.3'!D$1,NoSettings_v3!$C$1:$AH$1,0)),"")</f>
        <v>0</v>
      </c>
      <c r="E827" s="157">
        <f>IFERROR(INDEX(NoSettings_v3!$C$2:$AH$4612,MATCH('EPS 3.1.3'!$B827,NoSettings_v3!$A$2:$A$4612,0),MATCH('EPS 3.1.3'!E$1,NoSettings_v3!$C$1:$AH$1,0)),"")</f>
        <v>0</v>
      </c>
      <c r="F827" s="157">
        <f>IFERROR(INDEX(NoSettings_v3!$C$2:$AH$4612,MATCH('EPS 3.1.3'!$B827,NoSettings_v3!$A$2:$A$4612,0),MATCH('EPS 3.1.3'!F$1,NoSettings_v3!$C$1:$AH$1,0)),"")</f>
        <v>0</v>
      </c>
      <c r="G827" s="157">
        <f>IFERROR(INDEX(NoSettings_v3!$C$2:$AH$4612,MATCH('EPS 3.1.3'!$B827,NoSettings_v3!$A$2:$A$4612,0),MATCH('EPS 3.1.3'!G$1,NoSettings_v3!$C$1:$AH$1,0)),"")</f>
        <v>0</v>
      </c>
      <c r="H827" s="157">
        <f>IFERROR(INDEX(NoSettings_v3!$C$2:$AH$4612,MATCH('EPS 3.1.3'!$B827,NoSettings_v3!$A$2:$A$4612,0),MATCH('EPS 3.1.3'!H$1,NoSettings_v3!$C$1:$AH$1,0)),"")</f>
        <v>0</v>
      </c>
      <c r="I827" s="157">
        <f>IFERROR(INDEX(NoSettings_v3!$C$2:$AH$4612,MATCH('EPS 3.1.3'!$B827,NoSettings_v3!$A$2:$A$4612,0),MATCH('EPS 3.1.3'!I$1,NoSettings_v3!$C$1:$AH$1,0)),"")</f>
        <v>0</v>
      </c>
      <c r="J827" s="157">
        <f>IFERROR(INDEX(NoSettings_v3!$C$2:$AH$4612,MATCH('EPS 3.1.3'!$B827,NoSettings_v3!$A$2:$A$4612,0),MATCH('EPS 3.1.3'!J$1,NoSettings_v3!$C$1:$AH$1,0)),"")</f>
        <v>0</v>
      </c>
      <c r="K827" s="157">
        <f>IFERROR(INDEX(NoSettings_v3!$C$2:$AH$4612,MATCH('EPS 3.1.3'!$B827,NoSettings_v3!$A$2:$A$4612,0),MATCH('EPS 3.1.3'!K$1,NoSettings_v3!$C$1:$AH$1,0)),"")</f>
        <v>0</v>
      </c>
      <c r="L827" s="157">
        <f>IFERROR(INDEX(NoSettings_v3!$C$2:$AH$4612,MATCH('EPS 3.1.3'!$B827,NoSettings_v3!$A$2:$A$4612,0),MATCH('EPS 3.1.3'!L$1,NoSettings_v3!$C$1:$AH$1,0)),"")</f>
        <v>0</v>
      </c>
      <c r="M827" s="157">
        <f>IFERROR(INDEX(NoSettings_v3!$C$2:$AH$4612,MATCH('EPS 3.1.3'!$B827,NoSettings_v3!$A$2:$A$4612,0),MATCH('EPS 3.1.3'!M$1,NoSettings_v3!$C$1:$AH$1,0)),"")</f>
        <v>0</v>
      </c>
      <c r="N827" s="157">
        <f>IFERROR(INDEX(NoSettings_v3!$C$2:$AH$4612,MATCH('EPS 3.1.3'!$B827,NoSettings_v3!$A$2:$A$4612,0),MATCH('EPS 3.1.3'!N$1,NoSettings_v3!$C$1:$AH$1,0)),"")</f>
        <v>0</v>
      </c>
      <c r="O827" s="157">
        <f>IFERROR(INDEX(NoSettings_v3!$C$2:$AH$4612,MATCH('EPS 3.1.3'!$B827,NoSettings_v3!$A$2:$A$4612,0),MATCH('EPS 3.1.3'!O$1,NoSettings_v3!$C$1:$AH$1,0)),"")</f>
        <v>0</v>
      </c>
      <c r="P827" s="157">
        <f>IFERROR(INDEX(NoSettings_v3!$C$2:$AH$4612,MATCH('EPS 3.1.3'!$B827,NoSettings_v3!$A$2:$A$4612,0),MATCH('EPS 3.1.3'!P$1,NoSettings_v3!$C$1:$AH$1,0)),"")</f>
        <v>0</v>
      </c>
      <c r="Q827" s="157">
        <f>IFERROR(INDEX(NoSettings_v3!$C$2:$AH$4612,MATCH('EPS 3.1.3'!$B827,NoSettings_v3!$A$2:$A$4612,0),MATCH('EPS 3.1.3'!Q$1,NoSettings_v3!$C$1:$AH$1,0)),"")</f>
        <v>0</v>
      </c>
      <c r="R827" s="157">
        <f>IFERROR(INDEX(NoSettings_v3!$C$2:$AH$4612,MATCH('EPS 3.1.3'!$B827,NoSettings_v3!$A$2:$A$4612,0),MATCH('EPS 3.1.3'!R$1,NoSettings_v3!$C$1:$AH$1,0)),"")</f>
        <v>0</v>
      </c>
      <c r="S827" s="157">
        <f>IFERROR(INDEX(NoSettings_v3!$C$2:$AH$4612,MATCH('EPS 3.1.3'!$B827,NoSettings_v3!$A$2:$A$4612,0),MATCH('EPS 3.1.3'!S$1,NoSettings_v3!$C$1:$AH$1,0)),"")</f>
        <v>0</v>
      </c>
      <c r="T827" s="157">
        <f>IFERROR(INDEX(NoSettings_v3!$C$2:$AH$4612,MATCH('EPS 3.1.3'!$B827,NoSettings_v3!$A$2:$A$4612,0),MATCH('EPS 3.1.3'!T$1,NoSettings_v3!$C$1:$AH$1,0)),"")</f>
        <v>0</v>
      </c>
      <c r="U827" s="157">
        <f>IFERROR(INDEX(NoSettings_v3!$C$2:$AH$4612,MATCH('EPS 3.1.3'!$B827,NoSettings_v3!$A$2:$A$4612,0),MATCH('EPS 3.1.3'!U$1,NoSettings_v3!$C$1:$AH$1,0)),"")</f>
        <v>0</v>
      </c>
      <c r="V827" s="157">
        <f>IFERROR(INDEX(NoSettings_v3!$C$2:$AH$4612,MATCH('EPS 3.1.3'!$B827,NoSettings_v3!$A$2:$A$4612,0),MATCH('EPS 3.1.3'!V$1,NoSettings_v3!$C$1:$AH$1,0)),"")</f>
        <v>0</v>
      </c>
      <c r="W827" s="157">
        <f>IFERROR(INDEX(NoSettings_v3!$C$2:$AH$4612,MATCH('EPS 3.1.3'!$B827,NoSettings_v3!$A$2:$A$4612,0),MATCH('EPS 3.1.3'!W$1,NoSettings_v3!$C$1:$AH$1,0)),"")</f>
        <v>0</v>
      </c>
      <c r="X827" s="157">
        <f>IFERROR(INDEX(NoSettings_v3!$C$2:$AH$4612,MATCH('EPS 3.1.3'!$B827,NoSettings_v3!$A$2:$A$4612,0),MATCH('EPS 3.1.3'!X$1,NoSettings_v3!$C$1:$AH$1,0)),"")</f>
        <v>0</v>
      </c>
      <c r="Y827" s="157">
        <f>IFERROR(INDEX(NoSettings_v3!$C$2:$AH$4612,MATCH('EPS 3.1.3'!$B827,NoSettings_v3!$A$2:$A$4612,0),MATCH('EPS 3.1.3'!Y$1,NoSettings_v3!$C$1:$AH$1,0)),"")</f>
        <v>0</v>
      </c>
      <c r="Z827" s="157">
        <f>IFERROR(INDEX(NoSettings_v3!$C$2:$AH$4612,MATCH('EPS 3.1.3'!$B827,NoSettings_v3!$A$2:$A$4612,0),MATCH('EPS 3.1.3'!Z$1,NoSettings_v3!$C$1:$AH$1,0)),"")</f>
        <v>0</v>
      </c>
      <c r="AA827" s="157">
        <f>IFERROR(INDEX(NoSettings_v3!$C$2:$AH$4612,MATCH('EPS 3.1.3'!$B827,NoSettings_v3!$A$2:$A$4612,0),MATCH('EPS 3.1.3'!AA$1,NoSettings_v3!$C$1:$AH$1,0)),"")</f>
        <v>0</v>
      </c>
      <c r="AB827" s="157">
        <f>IFERROR(INDEX(NoSettings_v3!$C$2:$AH$4612,MATCH('EPS 3.1.3'!$B827,NoSettings_v3!$A$2:$A$4612,0),MATCH('EPS 3.1.3'!AB$1,NoSettings_v3!$C$1:$AH$1,0)),"")</f>
        <v>0</v>
      </c>
      <c r="AC827" s="157">
        <f>IFERROR(INDEX(NoSettings_v3!$C$2:$AH$4612,MATCH('EPS 3.1.3'!$B827,NoSettings_v3!$A$2:$A$4612,0),MATCH('EPS 3.1.3'!AC$1,NoSettings_v3!$C$1:$AH$1,0)),"")</f>
        <v>0</v>
      </c>
      <c r="AD827" s="157">
        <f>IFERROR(INDEX(NoSettings_v3!$C$2:$AH$4612,MATCH('EPS 3.1.3'!$B827,NoSettings_v3!$A$2:$A$4612,0),MATCH('EPS 3.1.3'!AD$1,NoSettings_v3!$C$1:$AH$1,0)),"")</f>
        <v>0</v>
      </c>
      <c r="AE827" s="157">
        <f>IFERROR(INDEX(NoSettings_v3!$C$2:$AH$4612,MATCH('EPS 3.1.3'!$B827,NoSettings_v3!$A$2:$A$4612,0),MATCH('EPS 3.1.3'!AE$1,NoSettings_v3!$C$1:$AH$1,0)),"")</f>
        <v>0</v>
      </c>
      <c r="AF827" s="157">
        <f>IFERROR(INDEX(NoSettings_v3!$C$2:$AH$4612,MATCH('EPS 3.1.3'!$B827,NoSettings_v3!$A$2:$A$4612,0),MATCH('EPS 3.1.3'!AF$1,NoSettings_v3!$C$1:$AH$1,0)),"")</f>
        <v>0</v>
      </c>
      <c r="AG827" s="157">
        <f>IFERROR(INDEX(NoSettings_v3!$C$2:$AH$4612,MATCH('EPS 3.1.3'!$B827,NoSettings_v3!$A$2:$A$4612,0),MATCH('EPS 3.1.3'!AG$1,NoSettings_v3!$C$1:$AH$1,0)),"")</f>
        <v>0</v>
      </c>
      <c r="AH827" s="157">
        <f>IFERROR(INDEX(NoSettings_v3!$C$2:$AH$4612,MATCH('EPS 3.1.3'!$B827,NoSettings_v3!$A$2:$A$4612,0),MATCH('EPS 3.1.3'!AH$1,NoSettings_v3!$C$1:$AH$1,0)),"")</f>
        <v>0</v>
      </c>
      <c r="AI827" s="157">
        <f>IFERROR(INDEX(NoSettings_v3!$C$2:$AH$4612,MATCH('EPS 3.1.3'!$B827,NoSettings_v3!$A$2:$A$4612,0),MATCH('EPS 3.1.3'!AI$1,NoSettings_v3!$C$1:$AH$1,0)),"")</f>
        <v>0</v>
      </c>
    </row>
    <row r="828" spans="1:35" x14ac:dyDescent="0.35">
      <c r="B828" s="164" t="s">
        <v>801</v>
      </c>
      <c r="C828" s="127" t="s">
        <v>964</v>
      </c>
      <c r="D828" s="157">
        <f>IFERROR(INDEX(NoSettings_v3!$C$2:$AH$4612,MATCH('EPS 3.1.3'!$B828,NoSettings_v3!$A$2:$A$4612,0),MATCH('EPS 3.1.3'!D$1,NoSettings_v3!$C$1:$AH$1,0)),"")</f>
        <v>0</v>
      </c>
      <c r="E828" s="157">
        <f>IFERROR(INDEX(NoSettings_v3!$C$2:$AH$4612,MATCH('EPS 3.1.3'!$B828,NoSettings_v3!$A$2:$A$4612,0),MATCH('EPS 3.1.3'!E$1,NoSettings_v3!$C$1:$AH$1,0)),"")</f>
        <v>0</v>
      </c>
      <c r="F828" s="157">
        <f>IFERROR(INDEX(NoSettings_v3!$C$2:$AH$4612,MATCH('EPS 3.1.3'!$B828,NoSettings_v3!$A$2:$A$4612,0),MATCH('EPS 3.1.3'!F$1,NoSettings_v3!$C$1:$AH$1,0)),"")</f>
        <v>0</v>
      </c>
      <c r="G828" s="157">
        <f>IFERROR(INDEX(NoSettings_v3!$C$2:$AH$4612,MATCH('EPS 3.1.3'!$B828,NoSettings_v3!$A$2:$A$4612,0),MATCH('EPS 3.1.3'!G$1,NoSettings_v3!$C$1:$AH$1,0)),"")</f>
        <v>0</v>
      </c>
      <c r="H828" s="157">
        <f>IFERROR(INDEX(NoSettings_v3!$C$2:$AH$4612,MATCH('EPS 3.1.3'!$B828,NoSettings_v3!$A$2:$A$4612,0),MATCH('EPS 3.1.3'!H$1,NoSettings_v3!$C$1:$AH$1,0)),"")</f>
        <v>0</v>
      </c>
      <c r="I828" s="157">
        <f>IFERROR(INDEX(NoSettings_v3!$C$2:$AH$4612,MATCH('EPS 3.1.3'!$B828,NoSettings_v3!$A$2:$A$4612,0),MATCH('EPS 3.1.3'!I$1,NoSettings_v3!$C$1:$AH$1,0)),"")</f>
        <v>0</v>
      </c>
      <c r="J828" s="157">
        <f>IFERROR(INDEX(NoSettings_v3!$C$2:$AH$4612,MATCH('EPS 3.1.3'!$B828,NoSettings_v3!$A$2:$A$4612,0),MATCH('EPS 3.1.3'!J$1,NoSettings_v3!$C$1:$AH$1,0)),"")</f>
        <v>0</v>
      </c>
      <c r="K828" s="157">
        <f>IFERROR(INDEX(NoSettings_v3!$C$2:$AH$4612,MATCH('EPS 3.1.3'!$B828,NoSettings_v3!$A$2:$A$4612,0),MATCH('EPS 3.1.3'!K$1,NoSettings_v3!$C$1:$AH$1,0)),"")</f>
        <v>0</v>
      </c>
      <c r="L828" s="157">
        <f>IFERROR(INDEX(NoSettings_v3!$C$2:$AH$4612,MATCH('EPS 3.1.3'!$B828,NoSettings_v3!$A$2:$A$4612,0),MATCH('EPS 3.1.3'!L$1,NoSettings_v3!$C$1:$AH$1,0)),"")</f>
        <v>0</v>
      </c>
      <c r="M828" s="157">
        <f>IFERROR(INDEX(NoSettings_v3!$C$2:$AH$4612,MATCH('EPS 3.1.3'!$B828,NoSettings_v3!$A$2:$A$4612,0),MATCH('EPS 3.1.3'!M$1,NoSettings_v3!$C$1:$AH$1,0)),"")</f>
        <v>0</v>
      </c>
      <c r="N828" s="157">
        <f>IFERROR(INDEX(NoSettings_v3!$C$2:$AH$4612,MATCH('EPS 3.1.3'!$B828,NoSettings_v3!$A$2:$A$4612,0),MATCH('EPS 3.1.3'!N$1,NoSettings_v3!$C$1:$AH$1,0)),"")</f>
        <v>0</v>
      </c>
      <c r="O828" s="157">
        <f>IFERROR(INDEX(NoSettings_v3!$C$2:$AH$4612,MATCH('EPS 3.1.3'!$B828,NoSettings_v3!$A$2:$A$4612,0),MATCH('EPS 3.1.3'!O$1,NoSettings_v3!$C$1:$AH$1,0)),"")</f>
        <v>0</v>
      </c>
      <c r="P828" s="157">
        <f>IFERROR(INDEX(NoSettings_v3!$C$2:$AH$4612,MATCH('EPS 3.1.3'!$B828,NoSettings_v3!$A$2:$A$4612,0),MATCH('EPS 3.1.3'!P$1,NoSettings_v3!$C$1:$AH$1,0)),"")</f>
        <v>0</v>
      </c>
      <c r="Q828" s="157">
        <f>IFERROR(INDEX(NoSettings_v3!$C$2:$AH$4612,MATCH('EPS 3.1.3'!$B828,NoSettings_v3!$A$2:$A$4612,0),MATCH('EPS 3.1.3'!Q$1,NoSettings_v3!$C$1:$AH$1,0)),"")</f>
        <v>0</v>
      </c>
      <c r="R828" s="157">
        <f>IFERROR(INDEX(NoSettings_v3!$C$2:$AH$4612,MATCH('EPS 3.1.3'!$B828,NoSettings_v3!$A$2:$A$4612,0),MATCH('EPS 3.1.3'!R$1,NoSettings_v3!$C$1:$AH$1,0)),"")</f>
        <v>0</v>
      </c>
      <c r="S828" s="157">
        <f>IFERROR(INDEX(NoSettings_v3!$C$2:$AH$4612,MATCH('EPS 3.1.3'!$B828,NoSettings_v3!$A$2:$A$4612,0),MATCH('EPS 3.1.3'!S$1,NoSettings_v3!$C$1:$AH$1,0)),"")</f>
        <v>0</v>
      </c>
      <c r="T828" s="157">
        <f>IFERROR(INDEX(NoSettings_v3!$C$2:$AH$4612,MATCH('EPS 3.1.3'!$B828,NoSettings_v3!$A$2:$A$4612,0),MATCH('EPS 3.1.3'!T$1,NoSettings_v3!$C$1:$AH$1,0)),"")</f>
        <v>0</v>
      </c>
      <c r="U828" s="157">
        <f>IFERROR(INDEX(NoSettings_v3!$C$2:$AH$4612,MATCH('EPS 3.1.3'!$B828,NoSettings_v3!$A$2:$A$4612,0),MATCH('EPS 3.1.3'!U$1,NoSettings_v3!$C$1:$AH$1,0)),"")</f>
        <v>0</v>
      </c>
      <c r="V828" s="157">
        <f>IFERROR(INDEX(NoSettings_v3!$C$2:$AH$4612,MATCH('EPS 3.1.3'!$B828,NoSettings_v3!$A$2:$A$4612,0),MATCH('EPS 3.1.3'!V$1,NoSettings_v3!$C$1:$AH$1,0)),"")</f>
        <v>0</v>
      </c>
      <c r="W828" s="157">
        <f>IFERROR(INDEX(NoSettings_v3!$C$2:$AH$4612,MATCH('EPS 3.1.3'!$B828,NoSettings_v3!$A$2:$A$4612,0),MATCH('EPS 3.1.3'!W$1,NoSettings_v3!$C$1:$AH$1,0)),"")</f>
        <v>0</v>
      </c>
      <c r="X828" s="157">
        <f>IFERROR(INDEX(NoSettings_v3!$C$2:$AH$4612,MATCH('EPS 3.1.3'!$B828,NoSettings_v3!$A$2:$A$4612,0),MATCH('EPS 3.1.3'!X$1,NoSettings_v3!$C$1:$AH$1,0)),"")</f>
        <v>0</v>
      </c>
      <c r="Y828" s="157">
        <f>IFERROR(INDEX(NoSettings_v3!$C$2:$AH$4612,MATCH('EPS 3.1.3'!$B828,NoSettings_v3!$A$2:$A$4612,0),MATCH('EPS 3.1.3'!Y$1,NoSettings_v3!$C$1:$AH$1,0)),"")</f>
        <v>0</v>
      </c>
      <c r="Z828" s="157">
        <f>IFERROR(INDEX(NoSettings_v3!$C$2:$AH$4612,MATCH('EPS 3.1.3'!$B828,NoSettings_v3!$A$2:$A$4612,0),MATCH('EPS 3.1.3'!Z$1,NoSettings_v3!$C$1:$AH$1,0)),"")</f>
        <v>0</v>
      </c>
      <c r="AA828" s="157">
        <f>IFERROR(INDEX(NoSettings_v3!$C$2:$AH$4612,MATCH('EPS 3.1.3'!$B828,NoSettings_v3!$A$2:$A$4612,0),MATCH('EPS 3.1.3'!AA$1,NoSettings_v3!$C$1:$AH$1,0)),"")</f>
        <v>0</v>
      </c>
      <c r="AB828" s="157">
        <f>IFERROR(INDEX(NoSettings_v3!$C$2:$AH$4612,MATCH('EPS 3.1.3'!$B828,NoSettings_v3!$A$2:$A$4612,0),MATCH('EPS 3.1.3'!AB$1,NoSettings_v3!$C$1:$AH$1,0)),"")</f>
        <v>0</v>
      </c>
      <c r="AC828" s="157">
        <f>IFERROR(INDEX(NoSettings_v3!$C$2:$AH$4612,MATCH('EPS 3.1.3'!$B828,NoSettings_v3!$A$2:$A$4612,0),MATCH('EPS 3.1.3'!AC$1,NoSettings_v3!$C$1:$AH$1,0)),"")</f>
        <v>0</v>
      </c>
      <c r="AD828" s="157">
        <f>IFERROR(INDEX(NoSettings_v3!$C$2:$AH$4612,MATCH('EPS 3.1.3'!$B828,NoSettings_v3!$A$2:$A$4612,0),MATCH('EPS 3.1.3'!AD$1,NoSettings_v3!$C$1:$AH$1,0)),"")</f>
        <v>0</v>
      </c>
      <c r="AE828" s="157">
        <f>IFERROR(INDEX(NoSettings_v3!$C$2:$AH$4612,MATCH('EPS 3.1.3'!$B828,NoSettings_v3!$A$2:$A$4612,0),MATCH('EPS 3.1.3'!AE$1,NoSettings_v3!$C$1:$AH$1,0)),"")</f>
        <v>0</v>
      </c>
      <c r="AF828" s="157">
        <f>IFERROR(INDEX(NoSettings_v3!$C$2:$AH$4612,MATCH('EPS 3.1.3'!$B828,NoSettings_v3!$A$2:$A$4612,0),MATCH('EPS 3.1.3'!AF$1,NoSettings_v3!$C$1:$AH$1,0)),"")</f>
        <v>0</v>
      </c>
      <c r="AG828" s="157">
        <f>IFERROR(INDEX(NoSettings_v3!$C$2:$AH$4612,MATCH('EPS 3.1.3'!$B828,NoSettings_v3!$A$2:$A$4612,0),MATCH('EPS 3.1.3'!AG$1,NoSettings_v3!$C$1:$AH$1,0)),"")</f>
        <v>0</v>
      </c>
      <c r="AH828" s="157">
        <f>IFERROR(INDEX(NoSettings_v3!$C$2:$AH$4612,MATCH('EPS 3.1.3'!$B828,NoSettings_v3!$A$2:$A$4612,0),MATCH('EPS 3.1.3'!AH$1,NoSettings_v3!$C$1:$AH$1,0)),"")</f>
        <v>0</v>
      </c>
      <c r="AI828" s="157">
        <f>IFERROR(INDEX(NoSettings_v3!$C$2:$AH$4612,MATCH('EPS 3.1.3'!$B828,NoSettings_v3!$A$2:$A$4612,0),MATCH('EPS 3.1.3'!AI$1,NoSettings_v3!$C$1:$AH$1,0)),"")</f>
        <v>0</v>
      </c>
    </row>
    <row r="829" spans="1:35" x14ac:dyDescent="0.35">
      <c r="B829" s="164" t="s">
        <v>1410</v>
      </c>
      <c r="C829" s="127" t="s">
        <v>964</v>
      </c>
      <c r="D829" s="157">
        <f>IFERROR(INDEX(NoSettings_v3!$C$2:$AH$4612,MATCH('EPS 3.1.3'!$B829,NoSettings_v3!$A$2:$A$4612,0),MATCH('EPS 3.1.3'!D$1,NoSettings_v3!$C$1:$AH$1,0)),"")</f>
        <v>0</v>
      </c>
      <c r="E829" s="157">
        <f>IFERROR(INDEX(NoSettings_v3!$C$2:$AH$4612,MATCH('EPS 3.1.3'!$B829,NoSettings_v3!$A$2:$A$4612,0),MATCH('EPS 3.1.3'!E$1,NoSettings_v3!$C$1:$AH$1,0)),"")</f>
        <v>0</v>
      </c>
      <c r="F829" s="157">
        <f>IFERROR(INDEX(NoSettings_v3!$C$2:$AH$4612,MATCH('EPS 3.1.3'!$B829,NoSettings_v3!$A$2:$A$4612,0),MATCH('EPS 3.1.3'!F$1,NoSettings_v3!$C$1:$AH$1,0)),"")</f>
        <v>0</v>
      </c>
      <c r="G829" s="157">
        <f>IFERROR(INDEX(NoSettings_v3!$C$2:$AH$4612,MATCH('EPS 3.1.3'!$B829,NoSettings_v3!$A$2:$A$4612,0),MATCH('EPS 3.1.3'!G$1,NoSettings_v3!$C$1:$AH$1,0)),"")</f>
        <v>0</v>
      </c>
      <c r="H829" s="157">
        <f>IFERROR(INDEX(NoSettings_v3!$C$2:$AH$4612,MATCH('EPS 3.1.3'!$B829,NoSettings_v3!$A$2:$A$4612,0),MATCH('EPS 3.1.3'!H$1,NoSettings_v3!$C$1:$AH$1,0)),"")</f>
        <v>0</v>
      </c>
      <c r="I829" s="157">
        <f>IFERROR(INDEX(NoSettings_v3!$C$2:$AH$4612,MATCH('EPS 3.1.3'!$B829,NoSettings_v3!$A$2:$A$4612,0),MATCH('EPS 3.1.3'!I$1,NoSettings_v3!$C$1:$AH$1,0)),"")</f>
        <v>0</v>
      </c>
      <c r="J829" s="157">
        <f>IFERROR(INDEX(NoSettings_v3!$C$2:$AH$4612,MATCH('EPS 3.1.3'!$B829,NoSettings_v3!$A$2:$A$4612,0),MATCH('EPS 3.1.3'!J$1,NoSettings_v3!$C$1:$AH$1,0)),"")</f>
        <v>0</v>
      </c>
      <c r="K829" s="157">
        <f>IFERROR(INDEX(NoSettings_v3!$C$2:$AH$4612,MATCH('EPS 3.1.3'!$B829,NoSettings_v3!$A$2:$A$4612,0),MATCH('EPS 3.1.3'!K$1,NoSettings_v3!$C$1:$AH$1,0)),"")</f>
        <v>0</v>
      </c>
      <c r="L829" s="157">
        <f>IFERROR(INDEX(NoSettings_v3!$C$2:$AH$4612,MATCH('EPS 3.1.3'!$B829,NoSettings_v3!$A$2:$A$4612,0),MATCH('EPS 3.1.3'!L$1,NoSettings_v3!$C$1:$AH$1,0)),"")</f>
        <v>0</v>
      </c>
      <c r="M829" s="157">
        <f>IFERROR(INDEX(NoSettings_v3!$C$2:$AH$4612,MATCH('EPS 3.1.3'!$B829,NoSettings_v3!$A$2:$A$4612,0),MATCH('EPS 3.1.3'!M$1,NoSettings_v3!$C$1:$AH$1,0)),"")</f>
        <v>0</v>
      </c>
      <c r="N829" s="157">
        <f>IFERROR(INDEX(NoSettings_v3!$C$2:$AH$4612,MATCH('EPS 3.1.3'!$B829,NoSettings_v3!$A$2:$A$4612,0),MATCH('EPS 3.1.3'!N$1,NoSettings_v3!$C$1:$AH$1,0)),"")</f>
        <v>0</v>
      </c>
      <c r="O829" s="157">
        <f>IFERROR(INDEX(NoSettings_v3!$C$2:$AH$4612,MATCH('EPS 3.1.3'!$B829,NoSettings_v3!$A$2:$A$4612,0),MATCH('EPS 3.1.3'!O$1,NoSettings_v3!$C$1:$AH$1,0)),"")</f>
        <v>0</v>
      </c>
      <c r="P829" s="157">
        <f>IFERROR(INDEX(NoSettings_v3!$C$2:$AH$4612,MATCH('EPS 3.1.3'!$B829,NoSettings_v3!$A$2:$A$4612,0),MATCH('EPS 3.1.3'!P$1,NoSettings_v3!$C$1:$AH$1,0)),"")</f>
        <v>0</v>
      </c>
      <c r="Q829" s="157">
        <f>IFERROR(INDEX(NoSettings_v3!$C$2:$AH$4612,MATCH('EPS 3.1.3'!$B829,NoSettings_v3!$A$2:$A$4612,0),MATCH('EPS 3.1.3'!Q$1,NoSettings_v3!$C$1:$AH$1,0)),"")</f>
        <v>0</v>
      </c>
      <c r="R829" s="157">
        <f>IFERROR(INDEX(NoSettings_v3!$C$2:$AH$4612,MATCH('EPS 3.1.3'!$B829,NoSettings_v3!$A$2:$A$4612,0),MATCH('EPS 3.1.3'!R$1,NoSettings_v3!$C$1:$AH$1,0)),"")</f>
        <v>0</v>
      </c>
      <c r="S829" s="157">
        <f>IFERROR(INDEX(NoSettings_v3!$C$2:$AH$4612,MATCH('EPS 3.1.3'!$B829,NoSettings_v3!$A$2:$A$4612,0),MATCH('EPS 3.1.3'!S$1,NoSettings_v3!$C$1:$AH$1,0)),"")</f>
        <v>0</v>
      </c>
      <c r="T829" s="157">
        <f>IFERROR(INDEX(NoSettings_v3!$C$2:$AH$4612,MATCH('EPS 3.1.3'!$B829,NoSettings_v3!$A$2:$A$4612,0),MATCH('EPS 3.1.3'!T$1,NoSettings_v3!$C$1:$AH$1,0)),"")</f>
        <v>0</v>
      </c>
      <c r="U829" s="157">
        <f>IFERROR(INDEX(NoSettings_v3!$C$2:$AH$4612,MATCH('EPS 3.1.3'!$B829,NoSettings_v3!$A$2:$A$4612,0),MATCH('EPS 3.1.3'!U$1,NoSettings_v3!$C$1:$AH$1,0)),"")</f>
        <v>0</v>
      </c>
      <c r="V829" s="157">
        <f>IFERROR(INDEX(NoSettings_v3!$C$2:$AH$4612,MATCH('EPS 3.1.3'!$B829,NoSettings_v3!$A$2:$A$4612,0),MATCH('EPS 3.1.3'!V$1,NoSettings_v3!$C$1:$AH$1,0)),"")</f>
        <v>0</v>
      </c>
      <c r="W829" s="157">
        <f>IFERROR(INDEX(NoSettings_v3!$C$2:$AH$4612,MATCH('EPS 3.1.3'!$B829,NoSettings_v3!$A$2:$A$4612,0),MATCH('EPS 3.1.3'!W$1,NoSettings_v3!$C$1:$AH$1,0)),"")</f>
        <v>0</v>
      </c>
      <c r="X829" s="157">
        <f>IFERROR(INDEX(NoSettings_v3!$C$2:$AH$4612,MATCH('EPS 3.1.3'!$B829,NoSettings_v3!$A$2:$A$4612,0),MATCH('EPS 3.1.3'!X$1,NoSettings_v3!$C$1:$AH$1,0)),"")</f>
        <v>0</v>
      </c>
      <c r="Y829" s="157">
        <f>IFERROR(INDEX(NoSettings_v3!$C$2:$AH$4612,MATCH('EPS 3.1.3'!$B829,NoSettings_v3!$A$2:$A$4612,0),MATCH('EPS 3.1.3'!Y$1,NoSettings_v3!$C$1:$AH$1,0)),"")</f>
        <v>0</v>
      </c>
      <c r="Z829" s="157">
        <f>IFERROR(INDEX(NoSettings_v3!$C$2:$AH$4612,MATCH('EPS 3.1.3'!$B829,NoSettings_v3!$A$2:$A$4612,0),MATCH('EPS 3.1.3'!Z$1,NoSettings_v3!$C$1:$AH$1,0)),"")</f>
        <v>0</v>
      </c>
      <c r="AA829" s="157">
        <f>IFERROR(INDEX(NoSettings_v3!$C$2:$AH$4612,MATCH('EPS 3.1.3'!$B829,NoSettings_v3!$A$2:$A$4612,0),MATCH('EPS 3.1.3'!AA$1,NoSettings_v3!$C$1:$AH$1,0)),"")</f>
        <v>0</v>
      </c>
      <c r="AB829" s="157">
        <f>IFERROR(INDEX(NoSettings_v3!$C$2:$AH$4612,MATCH('EPS 3.1.3'!$B829,NoSettings_v3!$A$2:$A$4612,0),MATCH('EPS 3.1.3'!AB$1,NoSettings_v3!$C$1:$AH$1,0)),"")</f>
        <v>0</v>
      </c>
      <c r="AC829" s="157">
        <f>IFERROR(INDEX(NoSettings_v3!$C$2:$AH$4612,MATCH('EPS 3.1.3'!$B829,NoSettings_v3!$A$2:$A$4612,0),MATCH('EPS 3.1.3'!AC$1,NoSettings_v3!$C$1:$AH$1,0)),"")</f>
        <v>0</v>
      </c>
      <c r="AD829" s="157">
        <f>IFERROR(INDEX(NoSettings_v3!$C$2:$AH$4612,MATCH('EPS 3.1.3'!$B829,NoSettings_v3!$A$2:$A$4612,0),MATCH('EPS 3.1.3'!AD$1,NoSettings_v3!$C$1:$AH$1,0)),"")</f>
        <v>0</v>
      </c>
      <c r="AE829" s="157">
        <f>IFERROR(INDEX(NoSettings_v3!$C$2:$AH$4612,MATCH('EPS 3.1.3'!$B829,NoSettings_v3!$A$2:$A$4612,0),MATCH('EPS 3.1.3'!AE$1,NoSettings_v3!$C$1:$AH$1,0)),"")</f>
        <v>0</v>
      </c>
      <c r="AF829" s="157">
        <f>IFERROR(INDEX(NoSettings_v3!$C$2:$AH$4612,MATCH('EPS 3.1.3'!$B829,NoSettings_v3!$A$2:$A$4612,0),MATCH('EPS 3.1.3'!AF$1,NoSettings_v3!$C$1:$AH$1,0)),"")</f>
        <v>0</v>
      </c>
      <c r="AG829" s="157">
        <f>IFERROR(INDEX(NoSettings_v3!$C$2:$AH$4612,MATCH('EPS 3.1.3'!$B829,NoSettings_v3!$A$2:$A$4612,0),MATCH('EPS 3.1.3'!AG$1,NoSettings_v3!$C$1:$AH$1,0)),"")</f>
        <v>0</v>
      </c>
      <c r="AH829" s="157">
        <f>IFERROR(INDEX(NoSettings_v3!$C$2:$AH$4612,MATCH('EPS 3.1.3'!$B829,NoSettings_v3!$A$2:$A$4612,0),MATCH('EPS 3.1.3'!AH$1,NoSettings_v3!$C$1:$AH$1,0)),"")</f>
        <v>0</v>
      </c>
      <c r="AI829" s="157">
        <f>IFERROR(INDEX(NoSettings_v3!$C$2:$AH$4612,MATCH('EPS 3.1.3'!$B829,NoSettings_v3!$A$2:$A$4612,0),MATCH('EPS 3.1.3'!AI$1,NoSettings_v3!$C$1:$AH$1,0)),"")</f>
        <v>0</v>
      </c>
    </row>
    <row r="830" spans="1:35" x14ac:dyDescent="0.35">
      <c r="B830" s="164" t="s">
        <v>1411</v>
      </c>
      <c r="C830" s="127" t="s">
        <v>964</v>
      </c>
      <c r="D830" s="157">
        <f>IFERROR(INDEX(NoSettings_v3!$C$2:$AH$4612,MATCH('EPS 3.1.3'!$B830,NoSettings_v3!$A$2:$A$4612,0),MATCH('EPS 3.1.3'!D$1,NoSettings_v3!$C$1:$AH$1,0)),"")</f>
        <v>0</v>
      </c>
      <c r="E830" s="157">
        <f>IFERROR(INDEX(NoSettings_v3!$C$2:$AH$4612,MATCH('EPS 3.1.3'!$B830,NoSettings_v3!$A$2:$A$4612,0),MATCH('EPS 3.1.3'!E$1,NoSettings_v3!$C$1:$AH$1,0)),"")</f>
        <v>0</v>
      </c>
      <c r="F830" s="157">
        <f>IFERROR(INDEX(NoSettings_v3!$C$2:$AH$4612,MATCH('EPS 3.1.3'!$B830,NoSettings_v3!$A$2:$A$4612,0),MATCH('EPS 3.1.3'!F$1,NoSettings_v3!$C$1:$AH$1,0)),"")</f>
        <v>0</v>
      </c>
      <c r="G830" s="157">
        <f>IFERROR(INDEX(NoSettings_v3!$C$2:$AH$4612,MATCH('EPS 3.1.3'!$B830,NoSettings_v3!$A$2:$A$4612,0),MATCH('EPS 3.1.3'!G$1,NoSettings_v3!$C$1:$AH$1,0)),"")</f>
        <v>0</v>
      </c>
      <c r="H830" s="157">
        <f>IFERROR(INDEX(NoSettings_v3!$C$2:$AH$4612,MATCH('EPS 3.1.3'!$B830,NoSettings_v3!$A$2:$A$4612,0),MATCH('EPS 3.1.3'!H$1,NoSettings_v3!$C$1:$AH$1,0)),"")</f>
        <v>0</v>
      </c>
      <c r="I830" s="157">
        <f>IFERROR(INDEX(NoSettings_v3!$C$2:$AH$4612,MATCH('EPS 3.1.3'!$B830,NoSettings_v3!$A$2:$A$4612,0),MATCH('EPS 3.1.3'!I$1,NoSettings_v3!$C$1:$AH$1,0)),"")</f>
        <v>0</v>
      </c>
      <c r="J830" s="157">
        <f>IFERROR(INDEX(NoSettings_v3!$C$2:$AH$4612,MATCH('EPS 3.1.3'!$B830,NoSettings_v3!$A$2:$A$4612,0),MATCH('EPS 3.1.3'!J$1,NoSettings_v3!$C$1:$AH$1,0)),"")</f>
        <v>0</v>
      </c>
      <c r="K830" s="157">
        <f>IFERROR(INDEX(NoSettings_v3!$C$2:$AH$4612,MATCH('EPS 3.1.3'!$B830,NoSettings_v3!$A$2:$A$4612,0),MATCH('EPS 3.1.3'!K$1,NoSettings_v3!$C$1:$AH$1,0)),"")</f>
        <v>0</v>
      </c>
      <c r="L830" s="157">
        <f>IFERROR(INDEX(NoSettings_v3!$C$2:$AH$4612,MATCH('EPS 3.1.3'!$B830,NoSettings_v3!$A$2:$A$4612,0),MATCH('EPS 3.1.3'!L$1,NoSettings_v3!$C$1:$AH$1,0)),"")</f>
        <v>0</v>
      </c>
      <c r="M830" s="157">
        <f>IFERROR(INDEX(NoSettings_v3!$C$2:$AH$4612,MATCH('EPS 3.1.3'!$B830,NoSettings_v3!$A$2:$A$4612,0),MATCH('EPS 3.1.3'!M$1,NoSettings_v3!$C$1:$AH$1,0)),"")</f>
        <v>0</v>
      </c>
      <c r="N830" s="157">
        <f>IFERROR(INDEX(NoSettings_v3!$C$2:$AH$4612,MATCH('EPS 3.1.3'!$B830,NoSettings_v3!$A$2:$A$4612,0),MATCH('EPS 3.1.3'!N$1,NoSettings_v3!$C$1:$AH$1,0)),"")</f>
        <v>0</v>
      </c>
      <c r="O830" s="157">
        <f>IFERROR(INDEX(NoSettings_v3!$C$2:$AH$4612,MATCH('EPS 3.1.3'!$B830,NoSettings_v3!$A$2:$A$4612,0),MATCH('EPS 3.1.3'!O$1,NoSettings_v3!$C$1:$AH$1,0)),"")</f>
        <v>0</v>
      </c>
      <c r="P830" s="157">
        <f>IFERROR(INDEX(NoSettings_v3!$C$2:$AH$4612,MATCH('EPS 3.1.3'!$B830,NoSettings_v3!$A$2:$A$4612,0),MATCH('EPS 3.1.3'!P$1,NoSettings_v3!$C$1:$AH$1,0)),"")</f>
        <v>0</v>
      </c>
      <c r="Q830" s="157">
        <f>IFERROR(INDEX(NoSettings_v3!$C$2:$AH$4612,MATCH('EPS 3.1.3'!$B830,NoSettings_v3!$A$2:$A$4612,0),MATCH('EPS 3.1.3'!Q$1,NoSettings_v3!$C$1:$AH$1,0)),"")</f>
        <v>0</v>
      </c>
      <c r="R830" s="157">
        <f>IFERROR(INDEX(NoSettings_v3!$C$2:$AH$4612,MATCH('EPS 3.1.3'!$B830,NoSettings_v3!$A$2:$A$4612,0),MATCH('EPS 3.1.3'!R$1,NoSettings_v3!$C$1:$AH$1,0)),"")</f>
        <v>0</v>
      </c>
      <c r="S830" s="157">
        <f>IFERROR(INDEX(NoSettings_v3!$C$2:$AH$4612,MATCH('EPS 3.1.3'!$B830,NoSettings_v3!$A$2:$A$4612,0),MATCH('EPS 3.1.3'!S$1,NoSettings_v3!$C$1:$AH$1,0)),"")</f>
        <v>0</v>
      </c>
      <c r="T830" s="157">
        <f>IFERROR(INDEX(NoSettings_v3!$C$2:$AH$4612,MATCH('EPS 3.1.3'!$B830,NoSettings_v3!$A$2:$A$4612,0),MATCH('EPS 3.1.3'!T$1,NoSettings_v3!$C$1:$AH$1,0)),"")</f>
        <v>0</v>
      </c>
      <c r="U830" s="157">
        <f>IFERROR(INDEX(NoSettings_v3!$C$2:$AH$4612,MATCH('EPS 3.1.3'!$B830,NoSettings_v3!$A$2:$A$4612,0),MATCH('EPS 3.1.3'!U$1,NoSettings_v3!$C$1:$AH$1,0)),"")</f>
        <v>0</v>
      </c>
      <c r="V830" s="157">
        <f>IFERROR(INDEX(NoSettings_v3!$C$2:$AH$4612,MATCH('EPS 3.1.3'!$B830,NoSettings_v3!$A$2:$A$4612,0),MATCH('EPS 3.1.3'!V$1,NoSettings_v3!$C$1:$AH$1,0)),"")</f>
        <v>0</v>
      </c>
      <c r="W830" s="157">
        <f>IFERROR(INDEX(NoSettings_v3!$C$2:$AH$4612,MATCH('EPS 3.1.3'!$B830,NoSettings_v3!$A$2:$A$4612,0),MATCH('EPS 3.1.3'!W$1,NoSettings_v3!$C$1:$AH$1,0)),"")</f>
        <v>0</v>
      </c>
      <c r="X830" s="157">
        <f>IFERROR(INDEX(NoSettings_v3!$C$2:$AH$4612,MATCH('EPS 3.1.3'!$B830,NoSettings_v3!$A$2:$A$4612,0),MATCH('EPS 3.1.3'!X$1,NoSettings_v3!$C$1:$AH$1,0)),"")</f>
        <v>0</v>
      </c>
      <c r="Y830" s="157">
        <f>IFERROR(INDEX(NoSettings_v3!$C$2:$AH$4612,MATCH('EPS 3.1.3'!$B830,NoSettings_v3!$A$2:$A$4612,0),MATCH('EPS 3.1.3'!Y$1,NoSettings_v3!$C$1:$AH$1,0)),"")</f>
        <v>0</v>
      </c>
      <c r="Z830" s="157">
        <f>IFERROR(INDEX(NoSettings_v3!$C$2:$AH$4612,MATCH('EPS 3.1.3'!$B830,NoSettings_v3!$A$2:$A$4612,0),MATCH('EPS 3.1.3'!Z$1,NoSettings_v3!$C$1:$AH$1,0)),"")</f>
        <v>0</v>
      </c>
      <c r="AA830" s="157">
        <f>IFERROR(INDEX(NoSettings_v3!$C$2:$AH$4612,MATCH('EPS 3.1.3'!$B830,NoSettings_v3!$A$2:$A$4612,0),MATCH('EPS 3.1.3'!AA$1,NoSettings_v3!$C$1:$AH$1,0)),"")</f>
        <v>0</v>
      </c>
      <c r="AB830" s="157">
        <f>IFERROR(INDEX(NoSettings_v3!$C$2:$AH$4612,MATCH('EPS 3.1.3'!$B830,NoSettings_v3!$A$2:$A$4612,0),MATCH('EPS 3.1.3'!AB$1,NoSettings_v3!$C$1:$AH$1,0)),"")</f>
        <v>0</v>
      </c>
      <c r="AC830" s="157">
        <f>IFERROR(INDEX(NoSettings_v3!$C$2:$AH$4612,MATCH('EPS 3.1.3'!$B830,NoSettings_v3!$A$2:$A$4612,0),MATCH('EPS 3.1.3'!AC$1,NoSettings_v3!$C$1:$AH$1,0)),"")</f>
        <v>0</v>
      </c>
      <c r="AD830" s="157">
        <f>IFERROR(INDEX(NoSettings_v3!$C$2:$AH$4612,MATCH('EPS 3.1.3'!$B830,NoSettings_v3!$A$2:$A$4612,0),MATCH('EPS 3.1.3'!AD$1,NoSettings_v3!$C$1:$AH$1,0)),"")</f>
        <v>0</v>
      </c>
      <c r="AE830" s="157">
        <f>IFERROR(INDEX(NoSettings_v3!$C$2:$AH$4612,MATCH('EPS 3.1.3'!$B830,NoSettings_v3!$A$2:$A$4612,0),MATCH('EPS 3.1.3'!AE$1,NoSettings_v3!$C$1:$AH$1,0)),"")</f>
        <v>0</v>
      </c>
      <c r="AF830" s="157">
        <f>IFERROR(INDEX(NoSettings_v3!$C$2:$AH$4612,MATCH('EPS 3.1.3'!$B830,NoSettings_v3!$A$2:$A$4612,0),MATCH('EPS 3.1.3'!AF$1,NoSettings_v3!$C$1:$AH$1,0)),"")</f>
        <v>0</v>
      </c>
      <c r="AG830" s="157">
        <f>IFERROR(INDEX(NoSettings_v3!$C$2:$AH$4612,MATCH('EPS 3.1.3'!$B830,NoSettings_v3!$A$2:$A$4612,0),MATCH('EPS 3.1.3'!AG$1,NoSettings_v3!$C$1:$AH$1,0)),"")</f>
        <v>0</v>
      </c>
      <c r="AH830" s="157">
        <f>IFERROR(INDEX(NoSettings_v3!$C$2:$AH$4612,MATCH('EPS 3.1.3'!$B830,NoSettings_v3!$A$2:$A$4612,0),MATCH('EPS 3.1.3'!AH$1,NoSettings_v3!$C$1:$AH$1,0)),"")</f>
        <v>0</v>
      </c>
      <c r="AI830" s="157">
        <f>IFERROR(INDEX(NoSettings_v3!$C$2:$AH$4612,MATCH('EPS 3.1.3'!$B830,NoSettings_v3!$A$2:$A$4612,0),MATCH('EPS 3.1.3'!AI$1,NoSettings_v3!$C$1:$AH$1,0)),"")</f>
        <v>0</v>
      </c>
    </row>
    <row r="831" spans="1:35" x14ac:dyDescent="0.35">
      <c r="B831" s="164" t="s">
        <v>1412</v>
      </c>
      <c r="C831" s="127" t="s">
        <v>964</v>
      </c>
      <c r="D831" s="157">
        <f>IFERROR(INDEX(NoSettings_v3!$C$2:$AH$4612,MATCH('EPS 3.1.3'!$B831,NoSettings_v3!$A$2:$A$4612,0),MATCH('EPS 3.1.3'!D$1,NoSettings_v3!$C$1:$AH$1,0)),"")</f>
        <v>0</v>
      </c>
      <c r="E831" s="157">
        <f>IFERROR(INDEX(NoSettings_v3!$C$2:$AH$4612,MATCH('EPS 3.1.3'!$B831,NoSettings_v3!$A$2:$A$4612,0),MATCH('EPS 3.1.3'!E$1,NoSettings_v3!$C$1:$AH$1,0)),"")</f>
        <v>0</v>
      </c>
      <c r="F831" s="157">
        <f>IFERROR(INDEX(NoSettings_v3!$C$2:$AH$4612,MATCH('EPS 3.1.3'!$B831,NoSettings_v3!$A$2:$A$4612,0),MATCH('EPS 3.1.3'!F$1,NoSettings_v3!$C$1:$AH$1,0)),"")</f>
        <v>0</v>
      </c>
      <c r="G831" s="157">
        <f>IFERROR(INDEX(NoSettings_v3!$C$2:$AH$4612,MATCH('EPS 3.1.3'!$B831,NoSettings_v3!$A$2:$A$4612,0),MATCH('EPS 3.1.3'!G$1,NoSettings_v3!$C$1:$AH$1,0)),"")</f>
        <v>0</v>
      </c>
      <c r="H831" s="157">
        <f>IFERROR(INDEX(NoSettings_v3!$C$2:$AH$4612,MATCH('EPS 3.1.3'!$B831,NoSettings_v3!$A$2:$A$4612,0),MATCH('EPS 3.1.3'!H$1,NoSettings_v3!$C$1:$AH$1,0)),"")</f>
        <v>0</v>
      </c>
      <c r="I831" s="157">
        <f>IFERROR(INDEX(NoSettings_v3!$C$2:$AH$4612,MATCH('EPS 3.1.3'!$B831,NoSettings_v3!$A$2:$A$4612,0),MATCH('EPS 3.1.3'!I$1,NoSettings_v3!$C$1:$AH$1,0)),"")</f>
        <v>0</v>
      </c>
      <c r="J831" s="157">
        <f>IFERROR(INDEX(NoSettings_v3!$C$2:$AH$4612,MATCH('EPS 3.1.3'!$B831,NoSettings_v3!$A$2:$A$4612,0),MATCH('EPS 3.1.3'!J$1,NoSettings_v3!$C$1:$AH$1,0)),"")</f>
        <v>0</v>
      </c>
      <c r="K831" s="157">
        <f>IFERROR(INDEX(NoSettings_v3!$C$2:$AH$4612,MATCH('EPS 3.1.3'!$B831,NoSettings_v3!$A$2:$A$4612,0),MATCH('EPS 3.1.3'!K$1,NoSettings_v3!$C$1:$AH$1,0)),"")</f>
        <v>0</v>
      </c>
      <c r="L831" s="157">
        <f>IFERROR(INDEX(NoSettings_v3!$C$2:$AH$4612,MATCH('EPS 3.1.3'!$B831,NoSettings_v3!$A$2:$A$4612,0),MATCH('EPS 3.1.3'!L$1,NoSettings_v3!$C$1:$AH$1,0)),"")</f>
        <v>0</v>
      </c>
      <c r="M831" s="157">
        <f>IFERROR(INDEX(NoSettings_v3!$C$2:$AH$4612,MATCH('EPS 3.1.3'!$B831,NoSettings_v3!$A$2:$A$4612,0),MATCH('EPS 3.1.3'!M$1,NoSettings_v3!$C$1:$AH$1,0)),"")</f>
        <v>0</v>
      </c>
      <c r="N831" s="157">
        <f>IFERROR(INDEX(NoSettings_v3!$C$2:$AH$4612,MATCH('EPS 3.1.3'!$B831,NoSettings_v3!$A$2:$A$4612,0),MATCH('EPS 3.1.3'!N$1,NoSettings_v3!$C$1:$AH$1,0)),"")</f>
        <v>0</v>
      </c>
      <c r="O831" s="157">
        <f>IFERROR(INDEX(NoSettings_v3!$C$2:$AH$4612,MATCH('EPS 3.1.3'!$B831,NoSettings_v3!$A$2:$A$4612,0),MATCH('EPS 3.1.3'!O$1,NoSettings_v3!$C$1:$AH$1,0)),"")</f>
        <v>0</v>
      </c>
      <c r="P831" s="157">
        <f>IFERROR(INDEX(NoSettings_v3!$C$2:$AH$4612,MATCH('EPS 3.1.3'!$B831,NoSettings_v3!$A$2:$A$4612,0),MATCH('EPS 3.1.3'!P$1,NoSettings_v3!$C$1:$AH$1,0)),"")</f>
        <v>0</v>
      </c>
      <c r="Q831" s="157">
        <f>IFERROR(INDEX(NoSettings_v3!$C$2:$AH$4612,MATCH('EPS 3.1.3'!$B831,NoSettings_v3!$A$2:$A$4612,0),MATCH('EPS 3.1.3'!Q$1,NoSettings_v3!$C$1:$AH$1,0)),"")</f>
        <v>0</v>
      </c>
      <c r="R831" s="157">
        <f>IFERROR(INDEX(NoSettings_v3!$C$2:$AH$4612,MATCH('EPS 3.1.3'!$B831,NoSettings_v3!$A$2:$A$4612,0),MATCH('EPS 3.1.3'!R$1,NoSettings_v3!$C$1:$AH$1,0)),"")</f>
        <v>0</v>
      </c>
      <c r="S831" s="157">
        <f>IFERROR(INDEX(NoSettings_v3!$C$2:$AH$4612,MATCH('EPS 3.1.3'!$B831,NoSettings_v3!$A$2:$A$4612,0),MATCH('EPS 3.1.3'!S$1,NoSettings_v3!$C$1:$AH$1,0)),"")</f>
        <v>0</v>
      </c>
      <c r="T831" s="157">
        <f>IFERROR(INDEX(NoSettings_v3!$C$2:$AH$4612,MATCH('EPS 3.1.3'!$B831,NoSettings_v3!$A$2:$A$4612,0),MATCH('EPS 3.1.3'!T$1,NoSettings_v3!$C$1:$AH$1,0)),"")</f>
        <v>0</v>
      </c>
      <c r="U831" s="157">
        <f>IFERROR(INDEX(NoSettings_v3!$C$2:$AH$4612,MATCH('EPS 3.1.3'!$B831,NoSettings_v3!$A$2:$A$4612,0),MATCH('EPS 3.1.3'!U$1,NoSettings_v3!$C$1:$AH$1,0)),"")</f>
        <v>0</v>
      </c>
      <c r="V831" s="157">
        <f>IFERROR(INDEX(NoSettings_v3!$C$2:$AH$4612,MATCH('EPS 3.1.3'!$B831,NoSettings_v3!$A$2:$A$4612,0),MATCH('EPS 3.1.3'!V$1,NoSettings_v3!$C$1:$AH$1,0)),"")</f>
        <v>0</v>
      </c>
      <c r="W831" s="157">
        <f>IFERROR(INDEX(NoSettings_v3!$C$2:$AH$4612,MATCH('EPS 3.1.3'!$B831,NoSettings_v3!$A$2:$A$4612,0),MATCH('EPS 3.1.3'!W$1,NoSettings_v3!$C$1:$AH$1,0)),"")</f>
        <v>0</v>
      </c>
      <c r="X831" s="157">
        <f>IFERROR(INDEX(NoSettings_v3!$C$2:$AH$4612,MATCH('EPS 3.1.3'!$B831,NoSettings_v3!$A$2:$A$4612,0),MATCH('EPS 3.1.3'!X$1,NoSettings_v3!$C$1:$AH$1,0)),"")</f>
        <v>0</v>
      </c>
      <c r="Y831" s="157">
        <f>IFERROR(INDEX(NoSettings_v3!$C$2:$AH$4612,MATCH('EPS 3.1.3'!$B831,NoSettings_v3!$A$2:$A$4612,0),MATCH('EPS 3.1.3'!Y$1,NoSettings_v3!$C$1:$AH$1,0)),"")</f>
        <v>0</v>
      </c>
      <c r="Z831" s="157">
        <f>IFERROR(INDEX(NoSettings_v3!$C$2:$AH$4612,MATCH('EPS 3.1.3'!$B831,NoSettings_v3!$A$2:$A$4612,0),MATCH('EPS 3.1.3'!Z$1,NoSettings_v3!$C$1:$AH$1,0)),"")</f>
        <v>0</v>
      </c>
      <c r="AA831" s="157">
        <f>IFERROR(INDEX(NoSettings_v3!$C$2:$AH$4612,MATCH('EPS 3.1.3'!$B831,NoSettings_v3!$A$2:$A$4612,0),MATCH('EPS 3.1.3'!AA$1,NoSettings_v3!$C$1:$AH$1,0)),"")</f>
        <v>0</v>
      </c>
      <c r="AB831" s="157">
        <f>IFERROR(INDEX(NoSettings_v3!$C$2:$AH$4612,MATCH('EPS 3.1.3'!$B831,NoSettings_v3!$A$2:$A$4612,0),MATCH('EPS 3.1.3'!AB$1,NoSettings_v3!$C$1:$AH$1,0)),"")</f>
        <v>0</v>
      </c>
      <c r="AC831" s="157">
        <f>IFERROR(INDEX(NoSettings_v3!$C$2:$AH$4612,MATCH('EPS 3.1.3'!$B831,NoSettings_v3!$A$2:$A$4612,0),MATCH('EPS 3.1.3'!AC$1,NoSettings_v3!$C$1:$AH$1,0)),"")</f>
        <v>0</v>
      </c>
      <c r="AD831" s="157">
        <f>IFERROR(INDEX(NoSettings_v3!$C$2:$AH$4612,MATCH('EPS 3.1.3'!$B831,NoSettings_v3!$A$2:$A$4612,0),MATCH('EPS 3.1.3'!AD$1,NoSettings_v3!$C$1:$AH$1,0)),"")</f>
        <v>0</v>
      </c>
      <c r="AE831" s="157">
        <f>IFERROR(INDEX(NoSettings_v3!$C$2:$AH$4612,MATCH('EPS 3.1.3'!$B831,NoSettings_v3!$A$2:$A$4612,0),MATCH('EPS 3.1.3'!AE$1,NoSettings_v3!$C$1:$AH$1,0)),"")</f>
        <v>0</v>
      </c>
      <c r="AF831" s="157">
        <f>IFERROR(INDEX(NoSettings_v3!$C$2:$AH$4612,MATCH('EPS 3.1.3'!$B831,NoSettings_v3!$A$2:$A$4612,0),MATCH('EPS 3.1.3'!AF$1,NoSettings_v3!$C$1:$AH$1,0)),"")</f>
        <v>0</v>
      </c>
      <c r="AG831" s="157">
        <f>IFERROR(INDEX(NoSettings_v3!$C$2:$AH$4612,MATCH('EPS 3.1.3'!$B831,NoSettings_v3!$A$2:$A$4612,0),MATCH('EPS 3.1.3'!AG$1,NoSettings_v3!$C$1:$AH$1,0)),"")</f>
        <v>0</v>
      </c>
      <c r="AH831" s="157">
        <f>IFERROR(INDEX(NoSettings_v3!$C$2:$AH$4612,MATCH('EPS 3.1.3'!$B831,NoSettings_v3!$A$2:$A$4612,0),MATCH('EPS 3.1.3'!AH$1,NoSettings_v3!$C$1:$AH$1,0)),"")</f>
        <v>0</v>
      </c>
      <c r="AI831" s="157">
        <f>IFERROR(INDEX(NoSettings_v3!$C$2:$AH$4612,MATCH('EPS 3.1.3'!$B831,NoSettings_v3!$A$2:$A$4612,0),MATCH('EPS 3.1.3'!AI$1,NoSettings_v3!$C$1:$AH$1,0)),"")</f>
        <v>0</v>
      </c>
    </row>
    <row r="832" spans="1:35" x14ac:dyDescent="0.35">
      <c r="A832" s="127"/>
      <c r="B832" s="164" t="s">
        <v>1413</v>
      </c>
      <c r="C832" s="127" t="s">
        <v>964</v>
      </c>
      <c r="D832" s="157">
        <f>IFERROR(INDEX(NoSettings_v3!$C$2:$AH$4612,MATCH('EPS 3.1.3'!$B832,NoSettings_v3!$A$2:$A$4612,0),MATCH('EPS 3.1.3'!D$1,NoSettings_v3!$C$1:$AH$1,0)),"")</f>
        <v>0</v>
      </c>
      <c r="E832" s="157">
        <f>IFERROR(INDEX(NoSettings_v3!$C$2:$AH$4612,MATCH('EPS 3.1.3'!$B832,NoSettings_v3!$A$2:$A$4612,0),MATCH('EPS 3.1.3'!E$1,NoSettings_v3!$C$1:$AH$1,0)),"")</f>
        <v>0</v>
      </c>
      <c r="F832" s="157">
        <f>IFERROR(INDEX(NoSettings_v3!$C$2:$AH$4612,MATCH('EPS 3.1.3'!$B832,NoSettings_v3!$A$2:$A$4612,0),MATCH('EPS 3.1.3'!F$1,NoSettings_v3!$C$1:$AH$1,0)),"")</f>
        <v>0</v>
      </c>
      <c r="G832" s="157">
        <f>IFERROR(INDEX(NoSettings_v3!$C$2:$AH$4612,MATCH('EPS 3.1.3'!$B832,NoSettings_v3!$A$2:$A$4612,0),MATCH('EPS 3.1.3'!G$1,NoSettings_v3!$C$1:$AH$1,0)),"")</f>
        <v>0</v>
      </c>
      <c r="H832" s="157">
        <f>IFERROR(INDEX(NoSettings_v3!$C$2:$AH$4612,MATCH('EPS 3.1.3'!$B832,NoSettings_v3!$A$2:$A$4612,0),MATCH('EPS 3.1.3'!H$1,NoSettings_v3!$C$1:$AH$1,0)),"")</f>
        <v>0</v>
      </c>
      <c r="I832" s="157">
        <f>IFERROR(INDEX(NoSettings_v3!$C$2:$AH$4612,MATCH('EPS 3.1.3'!$B832,NoSettings_v3!$A$2:$A$4612,0),MATCH('EPS 3.1.3'!I$1,NoSettings_v3!$C$1:$AH$1,0)),"")</f>
        <v>0</v>
      </c>
      <c r="J832" s="157">
        <f>IFERROR(INDEX(NoSettings_v3!$C$2:$AH$4612,MATCH('EPS 3.1.3'!$B832,NoSettings_v3!$A$2:$A$4612,0),MATCH('EPS 3.1.3'!J$1,NoSettings_v3!$C$1:$AH$1,0)),"")</f>
        <v>0</v>
      </c>
      <c r="K832" s="157">
        <f>IFERROR(INDEX(NoSettings_v3!$C$2:$AH$4612,MATCH('EPS 3.1.3'!$B832,NoSettings_v3!$A$2:$A$4612,0),MATCH('EPS 3.1.3'!K$1,NoSettings_v3!$C$1:$AH$1,0)),"")</f>
        <v>0</v>
      </c>
      <c r="L832" s="157">
        <f>IFERROR(INDEX(NoSettings_v3!$C$2:$AH$4612,MATCH('EPS 3.1.3'!$B832,NoSettings_v3!$A$2:$A$4612,0),MATCH('EPS 3.1.3'!L$1,NoSettings_v3!$C$1:$AH$1,0)),"")</f>
        <v>0</v>
      </c>
      <c r="M832" s="157">
        <f>IFERROR(INDEX(NoSettings_v3!$C$2:$AH$4612,MATCH('EPS 3.1.3'!$B832,NoSettings_v3!$A$2:$A$4612,0),MATCH('EPS 3.1.3'!M$1,NoSettings_v3!$C$1:$AH$1,0)),"")</f>
        <v>0</v>
      </c>
      <c r="N832" s="157">
        <f>IFERROR(INDEX(NoSettings_v3!$C$2:$AH$4612,MATCH('EPS 3.1.3'!$B832,NoSettings_v3!$A$2:$A$4612,0),MATCH('EPS 3.1.3'!N$1,NoSettings_v3!$C$1:$AH$1,0)),"")</f>
        <v>0</v>
      </c>
      <c r="O832" s="157">
        <f>IFERROR(INDEX(NoSettings_v3!$C$2:$AH$4612,MATCH('EPS 3.1.3'!$B832,NoSettings_v3!$A$2:$A$4612,0),MATCH('EPS 3.1.3'!O$1,NoSettings_v3!$C$1:$AH$1,0)),"")</f>
        <v>0</v>
      </c>
      <c r="P832" s="157">
        <f>IFERROR(INDEX(NoSettings_v3!$C$2:$AH$4612,MATCH('EPS 3.1.3'!$B832,NoSettings_v3!$A$2:$A$4612,0),MATCH('EPS 3.1.3'!P$1,NoSettings_v3!$C$1:$AH$1,0)),"")</f>
        <v>0</v>
      </c>
      <c r="Q832" s="157">
        <f>IFERROR(INDEX(NoSettings_v3!$C$2:$AH$4612,MATCH('EPS 3.1.3'!$B832,NoSettings_v3!$A$2:$A$4612,0),MATCH('EPS 3.1.3'!Q$1,NoSettings_v3!$C$1:$AH$1,0)),"")</f>
        <v>0</v>
      </c>
      <c r="R832" s="157">
        <f>IFERROR(INDEX(NoSettings_v3!$C$2:$AH$4612,MATCH('EPS 3.1.3'!$B832,NoSettings_v3!$A$2:$A$4612,0),MATCH('EPS 3.1.3'!R$1,NoSettings_v3!$C$1:$AH$1,0)),"")</f>
        <v>0</v>
      </c>
      <c r="S832" s="157">
        <f>IFERROR(INDEX(NoSettings_v3!$C$2:$AH$4612,MATCH('EPS 3.1.3'!$B832,NoSettings_v3!$A$2:$A$4612,0),MATCH('EPS 3.1.3'!S$1,NoSettings_v3!$C$1:$AH$1,0)),"")</f>
        <v>0</v>
      </c>
      <c r="T832" s="157">
        <f>IFERROR(INDEX(NoSettings_v3!$C$2:$AH$4612,MATCH('EPS 3.1.3'!$B832,NoSettings_v3!$A$2:$A$4612,0),MATCH('EPS 3.1.3'!T$1,NoSettings_v3!$C$1:$AH$1,0)),"")</f>
        <v>0</v>
      </c>
      <c r="U832" s="157">
        <f>IFERROR(INDEX(NoSettings_v3!$C$2:$AH$4612,MATCH('EPS 3.1.3'!$B832,NoSettings_v3!$A$2:$A$4612,0),MATCH('EPS 3.1.3'!U$1,NoSettings_v3!$C$1:$AH$1,0)),"")</f>
        <v>0</v>
      </c>
      <c r="V832" s="157">
        <f>IFERROR(INDEX(NoSettings_v3!$C$2:$AH$4612,MATCH('EPS 3.1.3'!$B832,NoSettings_v3!$A$2:$A$4612,0),MATCH('EPS 3.1.3'!V$1,NoSettings_v3!$C$1:$AH$1,0)),"")</f>
        <v>0</v>
      </c>
      <c r="W832" s="157">
        <f>IFERROR(INDEX(NoSettings_v3!$C$2:$AH$4612,MATCH('EPS 3.1.3'!$B832,NoSettings_v3!$A$2:$A$4612,0),MATCH('EPS 3.1.3'!W$1,NoSettings_v3!$C$1:$AH$1,0)),"")</f>
        <v>0</v>
      </c>
      <c r="X832" s="157">
        <f>IFERROR(INDEX(NoSettings_v3!$C$2:$AH$4612,MATCH('EPS 3.1.3'!$B832,NoSettings_v3!$A$2:$A$4612,0),MATCH('EPS 3.1.3'!X$1,NoSettings_v3!$C$1:$AH$1,0)),"")</f>
        <v>0</v>
      </c>
      <c r="Y832" s="157">
        <f>IFERROR(INDEX(NoSettings_v3!$C$2:$AH$4612,MATCH('EPS 3.1.3'!$B832,NoSettings_v3!$A$2:$A$4612,0),MATCH('EPS 3.1.3'!Y$1,NoSettings_v3!$C$1:$AH$1,0)),"")</f>
        <v>0</v>
      </c>
      <c r="Z832" s="157">
        <f>IFERROR(INDEX(NoSettings_v3!$C$2:$AH$4612,MATCH('EPS 3.1.3'!$B832,NoSettings_v3!$A$2:$A$4612,0),MATCH('EPS 3.1.3'!Z$1,NoSettings_v3!$C$1:$AH$1,0)),"")</f>
        <v>0</v>
      </c>
      <c r="AA832" s="157">
        <f>IFERROR(INDEX(NoSettings_v3!$C$2:$AH$4612,MATCH('EPS 3.1.3'!$B832,NoSettings_v3!$A$2:$A$4612,0),MATCH('EPS 3.1.3'!AA$1,NoSettings_v3!$C$1:$AH$1,0)),"")</f>
        <v>0</v>
      </c>
      <c r="AB832" s="157">
        <f>IFERROR(INDEX(NoSettings_v3!$C$2:$AH$4612,MATCH('EPS 3.1.3'!$B832,NoSettings_v3!$A$2:$A$4612,0),MATCH('EPS 3.1.3'!AB$1,NoSettings_v3!$C$1:$AH$1,0)),"")</f>
        <v>0</v>
      </c>
      <c r="AC832" s="157">
        <f>IFERROR(INDEX(NoSettings_v3!$C$2:$AH$4612,MATCH('EPS 3.1.3'!$B832,NoSettings_v3!$A$2:$A$4612,0),MATCH('EPS 3.1.3'!AC$1,NoSettings_v3!$C$1:$AH$1,0)),"")</f>
        <v>0</v>
      </c>
      <c r="AD832" s="157">
        <f>IFERROR(INDEX(NoSettings_v3!$C$2:$AH$4612,MATCH('EPS 3.1.3'!$B832,NoSettings_v3!$A$2:$A$4612,0),MATCH('EPS 3.1.3'!AD$1,NoSettings_v3!$C$1:$AH$1,0)),"")</f>
        <v>0</v>
      </c>
      <c r="AE832" s="157">
        <f>IFERROR(INDEX(NoSettings_v3!$C$2:$AH$4612,MATCH('EPS 3.1.3'!$B832,NoSettings_v3!$A$2:$A$4612,0),MATCH('EPS 3.1.3'!AE$1,NoSettings_v3!$C$1:$AH$1,0)),"")</f>
        <v>0</v>
      </c>
      <c r="AF832" s="157">
        <f>IFERROR(INDEX(NoSettings_v3!$C$2:$AH$4612,MATCH('EPS 3.1.3'!$B832,NoSettings_v3!$A$2:$A$4612,0),MATCH('EPS 3.1.3'!AF$1,NoSettings_v3!$C$1:$AH$1,0)),"")</f>
        <v>0</v>
      </c>
      <c r="AG832" s="157">
        <f>IFERROR(INDEX(NoSettings_v3!$C$2:$AH$4612,MATCH('EPS 3.1.3'!$B832,NoSettings_v3!$A$2:$A$4612,0),MATCH('EPS 3.1.3'!AG$1,NoSettings_v3!$C$1:$AH$1,0)),"")</f>
        <v>0</v>
      </c>
      <c r="AH832" s="157">
        <f>IFERROR(INDEX(NoSettings_v3!$C$2:$AH$4612,MATCH('EPS 3.1.3'!$B832,NoSettings_v3!$A$2:$A$4612,0),MATCH('EPS 3.1.3'!AH$1,NoSettings_v3!$C$1:$AH$1,0)),"")</f>
        <v>0</v>
      </c>
      <c r="AI832" s="157">
        <f>IFERROR(INDEX(NoSettings_v3!$C$2:$AH$4612,MATCH('EPS 3.1.3'!$B832,NoSettings_v3!$A$2:$A$4612,0),MATCH('EPS 3.1.3'!AI$1,NoSettings_v3!$C$1:$AH$1,0)),"")</f>
        <v>0</v>
      </c>
    </row>
    <row r="833" spans="1:35" x14ac:dyDescent="0.35">
      <c r="A833" s="127"/>
      <c r="B833" s="164" t="s">
        <v>1414</v>
      </c>
      <c r="C833" s="127" t="s">
        <v>964</v>
      </c>
      <c r="D833" s="157">
        <f>IFERROR(INDEX(NoSettings_v3!$C$2:$AH$4612,MATCH('EPS 3.1.3'!$B833,NoSettings_v3!$A$2:$A$4612,0),MATCH('EPS 3.1.3'!D$1,NoSettings_v3!$C$1:$AH$1,0)),"")</f>
        <v>0</v>
      </c>
      <c r="E833" s="157">
        <f>IFERROR(INDEX(NoSettings_v3!$C$2:$AH$4612,MATCH('EPS 3.1.3'!$B833,NoSettings_v3!$A$2:$A$4612,0),MATCH('EPS 3.1.3'!E$1,NoSettings_v3!$C$1:$AH$1,0)),"")</f>
        <v>0</v>
      </c>
      <c r="F833" s="157">
        <f>IFERROR(INDEX(NoSettings_v3!$C$2:$AH$4612,MATCH('EPS 3.1.3'!$B833,NoSettings_v3!$A$2:$A$4612,0),MATCH('EPS 3.1.3'!F$1,NoSettings_v3!$C$1:$AH$1,0)),"")</f>
        <v>0</v>
      </c>
      <c r="G833" s="157">
        <f>IFERROR(INDEX(NoSettings_v3!$C$2:$AH$4612,MATCH('EPS 3.1.3'!$B833,NoSettings_v3!$A$2:$A$4612,0),MATCH('EPS 3.1.3'!G$1,NoSettings_v3!$C$1:$AH$1,0)),"")</f>
        <v>0</v>
      </c>
      <c r="H833" s="157">
        <f>IFERROR(INDEX(NoSettings_v3!$C$2:$AH$4612,MATCH('EPS 3.1.3'!$B833,NoSettings_v3!$A$2:$A$4612,0),MATCH('EPS 3.1.3'!H$1,NoSettings_v3!$C$1:$AH$1,0)),"")</f>
        <v>0</v>
      </c>
      <c r="I833" s="157">
        <f>IFERROR(INDEX(NoSettings_v3!$C$2:$AH$4612,MATCH('EPS 3.1.3'!$B833,NoSettings_v3!$A$2:$A$4612,0),MATCH('EPS 3.1.3'!I$1,NoSettings_v3!$C$1:$AH$1,0)),"")</f>
        <v>0</v>
      </c>
      <c r="J833" s="157">
        <f>IFERROR(INDEX(NoSettings_v3!$C$2:$AH$4612,MATCH('EPS 3.1.3'!$B833,NoSettings_v3!$A$2:$A$4612,0),MATCH('EPS 3.1.3'!J$1,NoSettings_v3!$C$1:$AH$1,0)),"")</f>
        <v>0</v>
      </c>
      <c r="K833" s="157">
        <f>IFERROR(INDEX(NoSettings_v3!$C$2:$AH$4612,MATCH('EPS 3.1.3'!$B833,NoSettings_v3!$A$2:$A$4612,0),MATCH('EPS 3.1.3'!K$1,NoSettings_v3!$C$1:$AH$1,0)),"")</f>
        <v>0</v>
      </c>
      <c r="L833" s="157">
        <f>IFERROR(INDEX(NoSettings_v3!$C$2:$AH$4612,MATCH('EPS 3.1.3'!$B833,NoSettings_v3!$A$2:$A$4612,0),MATCH('EPS 3.1.3'!L$1,NoSettings_v3!$C$1:$AH$1,0)),"")</f>
        <v>0</v>
      </c>
      <c r="M833" s="157">
        <f>IFERROR(INDEX(NoSettings_v3!$C$2:$AH$4612,MATCH('EPS 3.1.3'!$B833,NoSettings_v3!$A$2:$A$4612,0),MATCH('EPS 3.1.3'!M$1,NoSettings_v3!$C$1:$AH$1,0)),"")</f>
        <v>0</v>
      </c>
      <c r="N833" s="157">
        <f>IFERROR(INDEX(NoSettings_v3!$C$2:$AH$4612,MATCH('EPS 3.1.3'!$B833,NoSettings_v3!$A$2:$A$4612,0),MATCH('EPS 3.1.3'!N$1,NoSettings_v3!$C$1:$AH$1,0)),"")</f>
        <v>0</v>
      </c>
      <c r="O833" s="157">
        <f>IFERROR(INDEX(NoSettings_v3!$C$2:$AH$4612,MATCH('EPS 3.1.3'!$B833,NoSettings_v3!$A$2:$A$4612,0),MATCH('EPS 3.1.3'!O$1,NoSettings_v3!$C$1:$AH$1,0)),"")</f>
        <v>0</v>
      </c>
      <c r="P833" s="157">
        <f>IFERROR(INDEX(NoSettings_v3!$C$2:$AH$4612,MATCH('EPS 3.1.3'!$B833,NoSettings_v3!$A$2:$A$4612,0),MATCH('EPS 3.1.3'!P$1,NoSettings_v3!$C$1:$AH$1,0)),"")</f>
        <v>0</v>
      </c>
      <c r="Q833" s="157">
        <f>IFERROR(INDEX(NoSettings_v3!$C$2:$AH$4612,MATCH('EPS 3.1.3'!$B833,NoSettings_v3!$A$2:$A$4612,0),MATCH('EPS 3.1.3'!Q$1,NoSettings_v3!$C$1:$AH$1,0)),"")</f>
        <v>0</v>
      </c>
      <c r="R833" s="157">
        <f>IFERROR(INDEX(NoSettings_v3!$C$2:$AH$4612,MATCH('EPS 3.1.3'!$B833,NoSettings_v3!$A$2:$A$4612,0),MATCH('EPS 3.1.3'!R$1,NoSettings_v3!$C$1:$AH$1,0)),"")</f>
        <v>0</v>
      </c>
      <c r="S833" s="157">
        <f>IFERROR(INDEX(NoSettings_v3!$C$2:$AH$4612,MATCH('EPS 3.1.3'!$B833,NoSettings_v3!$A$2:$A$4612,0),MATCH('EPS 3.1.3'!S$1,NoSettings_v3!$C$1:$AH$1,0)),"")</f>
        <v>0</v>
      </c>
      <c r="T833" s="157">
        <f>IFERROR(INDEX(NoSettings_v3!$C$2:$AH$4612,MATCH('EPS 3.1.3'!$B833,NoSettings_v3!$A$2:$A$4612,0),MATCH('EPS 3.1.3'!T$1,NoSettings_v3!$C$1:$AH$1,0)),"")</f>
        <v>0</v>
      </c>
      <c r="U833" s="157">
        <f>IFERROR(INDEX(NoSettings_v3!$C$2:$AH$4612,MATCH('EPS 3.1.3'!$B833,NoSettings_v3!$A$2:$A$4612,0),MATCH('EPS 3.1.3'!U$1,NoSettings_v3!$C$1:$AH$1,0)),"")</f>
        <v>0</v>
      </c>
      <c r="V833" s="157">
        <f>IFERROR(INDEX(NoSettings_v3!$C$2:$AH$4612,MATCH('EPS 3.1.3'!$B833,NoSettings_v3!$A$2:$A$4612,0),MATCH('EPS 3.1.3'!V$1,NoSettings_v3!$C$1:$AH$1,0)),"")</f>
        <v>0</v>
      </c>
      <c r="W833" s="157">
        <f>IFERROR(INDEX(NoSettings_v3!$C$2:$AH$4612,MATCH('EPS 3.1.3'!$B833,NoSettings_v3!$A$2:$A$4612,0),MATCH('EPS 3.1.3'!W$1,NoSettings_v3!$C$1:$AH$1,0)),"")</f>
        <v>0</v>
      </c>
      <c r="X833" s="157">
        <f>IFERROR(INDEX(NoSettings_v3!$C$2:$AH$4612,MATCH('EPS 3.1.3'!$B833,NoSettings_v3!$A$2:$A$4612,0),MATCH('EPS 3.1.3'!X$1,NoSettings_v3!$C$1:$AH$1,0)),"")</f>
        <v>0</v>
      </c>
      <c r="Y833" s="157">
        <f>IFERROR(INDEX(NoSettings_v3!$C$2:$AH$4612,MATCH('EPS 3.1.3'!$B833,NoSettings_v3!$A$2:$A$4612,0),MATCH('EPS 3.1.3'!Y$1,NoSettings_v3!$C$1:$AH$1,0)),"")</f>
        <v>0</v>
      </c>
      <c r="Z833" s="157">
        <f>IFERROR(INDEX(NoSettings_v3!$C$2:$AH$4612,MATCH('EPS 3.1.3'!$B833,NoSettings_v3!$A$2:$A$4612,0),MATCH('EPS 3.1.3'!Z$1,NoSettings_v3!$C$1:$AH$1,0)),"")</f>
        <v>0</v>
      </c>
      <c r="AA833" s="157">
        <f>IFERROR(INDEX(NoSettings_v3!$C$2:$AH$4612,MATCH('EPS 3.1.3'!$B833,NoSettings_v3!$A$2:$A$4612,0),MATCH('EPS 3.1.3'!AA$1,NoSettings_v3!$C$1:$AH$1,0)),"")</f>
        <v>0</v>
      </c>
      <c r="AB833" s="157">
        <f>IFERROR(INDEX(NoSettings_v3!$C$2:$AH$4612,MATCH('EPS 3.1.3'!$B833,NoSettings_v3!$A$2:$A$4612,0),MATCH('EPS 3.1.3'!AB$1,NoSettings_v3!$C$1:$AH$1,0)),"")</f>
        <v>0</v>
      </c>
      <c r="AC833" s="157">
        <f>IFERROR(INDEX(NoSettings_v3!$C$2:$AH$4612,MATCH('EPS 3.1.3'!$B833,NoSettings_v3!$A$2:$A$4612,0),MATCH('EPS 3.1.3'!AC$1,NoSettings_v3!$C$1:$AH$1,0)),"")</f>
        <v>0</v>
      </c>
      <c r="AD833" s="157">
        <f>IFERROR(INDEX(NoSettings_v3!$C$2:$AH$4612,MATCH('EPS 3.1.3'!$B833,NoSettings_v3!$A$2:$A$4612,0),MATCH('EPS 3.1.3'!AD$1,NoSettings_v3!$C$1:$AH$1,0)),"")</f>
        <v>0</v>
      </c>
      <c r="AE833" s="157">
        <f>IFERROR(INDEX(NoSettings_v3!$C$2:$AH$4612,MATCH('EPS 3.1.3'!$B833,NoSettings_v3!$A$2:$A$4612,0),MATCH('EPS 3.1.3'!AE$1,NoSettings_v3!$C$1:$AH$1,0)),"")</f>
        <v>0</v>
      </c>
      <c r="AF833" s="157">
        <f>IFERROR(INDEX(NoSettings_v3!$C$2:$AH$4612,MATCH('EPS 3.1.3'!$B833,NoSettings_v3!$A$2:$A$4612,0),MATCH('EPS 3.1.3'!AF$1,NoSettings_v3!$C$1:$AH$1,0)),"")</f>
        <v>0</v>
      </c>
      <c r="AG833" s="157">
        <f>IFERROR(INDEX(NoSettings_v3!$C$2:$AH$4612,MATCH('EPS 3.1.3'!$B833,NoSettings_v3!$A$2:$A$4612,0),MATCH('EPS 3.1.3'!AG$1,NoSettings_v3!$C$1:$AH$1,0)),"")</f>
        <v>0</v>
      </c>
      <c r="AH833" s="157">
        <f>IFERROR(INDEX(NoSettings_v3!$C$2:$AH$4612,MATCH('EPS 3.1.3'!$B833,NoSettings_v3!$A$2:$A$4612,0),MATCH('EPS 3.1.3'!AH$1,NoSettings_v3!$C$1:$AH$1,0)),"")</f>
        <v>0</v>
      </c>
      <c r="AI833" s="157">
        <f>IFERROR(INDEX(NoSettings_v3!$C$2:$AH$4612,MATCH('EPS 3.1.3'!$B833,NoSettings_v3!$A$2:$A$4612,0),MATCH('EPS 3.1.3'!AI$1,NoSettings_v3!$C$1:$AH$1,0)),"")</f>
        <v>0</v>
      </c>
    </row>
    <row r="834" spans="1:35" x14ac:dyDescent="0.35">
      <c r="A834" s="127"/>
      <c r="B834" s="164" t="s">
        <v>1415</v>
      </c>
      <c r="C834" s="127" t="s">
        <v>964</v>
      </c>
      <c r="D834" s="157">
        <f>IFERROR(INDEX(NoSettings_v3!$C$2:$AH$4612,MATCH('EPS 3.1.3'!$B834,NoSettings_v3!$A$2:$A$4612,0),MATCH('EPS 3.1.3'!D$1,NoSettings_v3!$C$1:$AH$1,0)),"")</f>
        <v>0</v>
      </c>
      <c r="E834" s="157">
        <f>IFERROR(INDEX(NoSettings_v3!$C$2:$AH$4612,MATCH('EPS 3.1.3'!$B834,NoSettings_v3!$A$2:$A$4612,0),MATCH('EPS 3.1.3'!E$1,NoSettings_v3!$C$1:$AH$1,0)),"")</f>
        <v>0</v>
      </c>
      <c r="F834" s="157">
        <f>IFERROR(INDEX(NoSettings_v3!$C$2:$AH$4612,MATCH('EPS 3.1.3'!$B834,NoSettings_v3!$A$2:$A$4612,0),MATCH('EPS 3.1.3'!F$1,NoSettings_v3!$C$1:$AH$1,0)),"")</f>
        <v>0</v>
      </c>
      <c r="G834" s="157">
        <f>IFERROR(INDEX(NoSettings_v3!$C$2:$AH$4612,MATCH('EPS 3.1.3'!$B834,NoSettings_v3!$A$2:$A$4612,0),MATCH('EPS 3.1.3'!G$1,NoSettings_v3!$C$1:$AH$1,0)),"")</f>
        <v>0</v>
      </c>
      <c r="H834" s="157">
        <f>IFERROR(INDEX(NoSettings_v3!$C$2:$AH$4612,MATCH('EPS 3.1.3'!$B834,NoSettings_v3!$A$2:$A$4612,0),MATCH('EPS 3.1.3'!H$1,NoSettings_v3!$C$1:$AH$1,0)),"")</f>
        <v>0</v>
      </c>
      <c r="I834" s="157">
        <f>IFERROR(INDEX(NoSettings_v3!$C$2:$AH$4612,MATCH('EPS 3.1.3'!$B834,NoSettings_v3!$A$2:$A$4612,0),MATCH('EPS 3.1.3'!I$1,NoSettings_v3!$C$1:$AH$1,0)),"")</f>
        <v>0</v>
      </c>
      <c r="J834" s="157">
        <f>IFERROR(INDEX(NoSettings_v3!$C$2:$AH$4612,MATCH('EPS 3.1.3'!$B834,NoSettings_v3!$A$2:$A$4612,0),MATCH('EPS 3.1.3'!J$1,NoSettings_v3!$C$1:$AH$1,0)),"")</f>
        <v>0</v>
      </c>
      <c r="K834" s="157">
        <f>IFERROR(INDEX(NoSettings_v3!$C$2:$AH$4612,MATCH('EPS 3.1.3'!$B834,NoSettings_v3!$A$2:$A$4612,0),MATCH('EPS 3.1.3'!K$1,NoSettings_v3!$C$1:$AH$1,0)),"")</f>
        <v>0</v>
      </c>
      <c r="L834" s="157">
        <f>IFERROR(INDEX(NoSettings_v3!$C$2:$AH$4612,MATCH('EPS 3.1.3'!$B834,NoSettings_v3!$A$2:$A$4612,0),MATCH('EPS 3.1.3'!L$1,NoSettings_v3!$C$1:$AH$1,0)),"")</f>
        <v>0</v>
      </c>
      <c r="M834" s="157">
        <f>IFERROR(INDEX(NoSettings_v3!$C$2:$AH$4612,MATCH('EPS 3.1.3'!$B834,NoSettings_v3!$A$2:$A$4612,0),MATCH('EPS 3.1.3'!M$1,NoSettings_v3!$C$1:$AH$1,0)),"")</f>
        <v>0</v>
      </c>
      <c r="N834" s="157">
        <f>IFERROR(INDEX(NoSettings_v3!$C$2:$AH$4612,MATCH('EPS 3.1.3'!$B834,NoSettings_v3!$A$2:$A$4612,0),MATCH('EPS 3.1.3'!N$1,NoSettings_v3!$C$1:$AH$1,0)),"")</f>
        <v>0</v>
      </c>
      <c r="O834" s="157">
        <f>IFERROR(INDEX(NoSettings_v3!$C$2:$AH$4612,MATCH('EPS 3.1.3'!$B834,NoSettings_v3!$A$2:$A$4612,0),MATCH('EPS 3.1.3'!O$1,NoSettings_v3!$C$1:$AH$1,0)),"")</f>
        <v>0</v>
      </c>
      <c r="P834" s="157">
        <f>IFERROR(INDEX(NoSettings_v3!$C$2:$AH$4612,MATCH('EPS 3.1.3'!$B834,NoSettings_v3!$A$2:$A$4612,0),MATCH('EPS 3.1.3'!P$1,NoSettings_v3!$C$1:$AH$1,0)),"")</f>
        <v>0</v>
      </c>
      <c r="Q834" s="157">
        <f>IFERROR(INDEX(NoSettings_v3!$C$2:$AH$4612,MATCH('EPS 3.1.3'!$B834,NoSettings_v3!$A$2:$A$4612,0),MATCH('EPS 3.1.3'!Q$1,NoSettings_v3!$C$1:$AH$1,0)),"")</f>
        <v>0</v>
      </c>
      <c r="R834" s="157">
        <f>IFERROR(INDEX(NoSettings_v3!$C$2:$AH$4612,MATCH('EPS 3.1.3'!$B834,NoSettings_v3!$A$2:$A$4612,0),MATCH('EPS 3.1.3'!R$1,NoSettings_v3!$C$1:$AH$1,0)),"")</f>
        <v>0</v>
      </c>
      <c r="S834" s="157">
        <f>IFERROR(INDEX(NoSettings_v3!$C$2:$AH$4612,MATCH('EPS 3.1.3'!$B834,NoSettings_v3!$A$2:$A$4612,0),MATCH('EPS 3.1.3'!S$1,NoSettings_v3!$C$1:$AH$1,0)),"")</f>
        <v>0</v>
      </c>
      <c r="T834" s="157">
        <f>IFERROR(INDEX(NoSettings_v3!$C$2:$AH$4612,MATCH('EPS 3.1.3'!$B834,NoSettings_v3!$A$2:$A$4612,0),MATCH('EPS 3.1.3'!T$1,NoSettings_v3!$C$1:$AH$1,0)),"")</f>
        <v>0</v>
      </c>
      <c r="U834" s="157">
        <f>IFERROR(INDEX(NoSettings_v3!$C$2:$AH$4612,MATCH('EPS 3.1.3'!$B834,NoSettings_v3!$A$2:$A$4612,0),MATCH('EPS 3.1.3'!U$1,NoSettings_v3!$C$1:$AH$1,0)),"")</f>
        <v>0</v>
      </c>
      <c r="V834" s="157">
        <f>IFERROR(INDEX(NoSettings_v3!$C$2:$AH$4612,MATCH('EPS 3.1.3'!$B834,NoSettings_v3!$A$2:$A$4612,0),MATCH('EPS 3.1.3'!V$1,NoSettings_v3!$C$1:$AH$1,0)),"")</f>
        <v>0</v>
      </c>
      <c r="W834" s="157">
        <f>IFERROR(INDEX(NoSettings_v3!$C$2:$AH$4612,MATCH('EPS 3.1.3'!$B834,NoSettings_v3!$A$2:$A$4612,0),MATCH('EPS 3.1.3'!W$1,NoSettings_v3!$C$1:$AH$1,0)),"")</f>
        <v>0</v>
      </c>
      <c r="X834" s="157">
        <f>IFERROR(INDEX(NoSettings_v3!$C$2:$AH$4612,MATCH('EPS 3.1.3'!$B834,NoSettings_v3!$A$2:$A$4612,0),MATCH('EPS 3.1.3'!X$1,NoSettings_v3!$C$1:$AH$1,0)),"")</f>
        <v>0</v>
      </c>
      <c r="Y834" s="157">
        <f>IFERROR(INDEX(NoSettings_v3!$C$2:$AH$4612,MATCH('EPS 3.1.3'!$B834,NoSettings_v3!$A$2:$A$4612,0),MATCH('EPS 3.1.3'!Y$1,NoSettings_v3!$C$1:$AH$1,0)),"")</f>
        <v>0</v>
      </c>
      <c r="Z834" s="157">
        <f>IFERROR(INDEX(NoSettings_v3!$C$2:$AH$4612,MATCH('EPS 3.1.3'!$B834,NoSettings_v3!$A$2:$A$4612,0),MATCH('EPS 3.1.3'!Z$1,NoSettings_v3!$C$1:$AH$1,0)),"")</f>
        <v>0</v>
      </c>
      <c r="AA834" s="157">
        <f>IFERROR(INDEX(NoSettings_v3!$C$2:$AH$4612,MATCH('EPS 3.1.3'!$B834,NoSettings_v3!$A$2:$A$4612,0),MATCH('EPS 3.1.3'!AA$1,NoSettings_v3!$C$1:$AH$1,0)),"")</f>
        <v>0</v>
      </c>
      <c r="AB834" s="157">
        <f>IFERROR(INDEX(NoSettings_v3!$C$2:$AH$4612,MATCH('EPS 3.1.3'!$B834,NoSettings_v3!$A$2:$A$4612,0),MATCH('EPS 3.1.3'!AB$1,NoSettings_v3!$C$1:$AH$1,0)),"")</f>
        <v>0</v>
      </c>
      <c r="AC834" s="157">
        <f>IFERROR(INDEX(NoSettings_v3!$C$2:$AH$4612,MATCH('EPS 3.1.3'!$B834,NoSettings_v3!$A$2:$A$4612,0),MATCH('EPS 3.1.3'!AC$1,NoSettings_v3!$C$1:$AH$1,0)),"")</f>
        <v>0</v>
      </c>
      <c r="AD834" s="157">
        <f>IFERROR(INDEX(NoSettings_v3!$C$2:$AH$4612,MATCH('EPS 3.1.3'!$B834,NoSettings_v3!$A$2:$A$4612,0),MATCH('EPS 3.1.3'!AD$1,NoSettings_v3!$C$1:$AH$1,0)),"")</f>
        <v>0</v>
      </c>
      <c r="AE834" s="157">
        <f>IFERROR(INDEX(NoSettings_v3!$C$2:$AH$4612,MATCH('EPS 3.1.3'!$B834,NoSettings_v3!$A$2:$A$4612,0),MATCH('EPS 3.1.3'!AE$1,NoSettings_v3!$C$1:$AH$1,0)),"")</f>
        <v>0</v>
      </c>
      <c r="AF834" s="157">
        <f>IFERROR(INDEX(NoSettings_v3!$C$2:$AH$4612,MATCH('EPS 3.1.3'!$B834,NoSettings_v3!$A$2:$A$4612,0),MATCH('EPS 3.1.3'!AF$1,NoSettings_v3!$C$1:$AH$1,0)),"")</f>
        <v>0</v>
      </c>
      <c r="AG834" s="157">
        <f>IFERROR(INDEX(NoSettings_v3!$C$2:$AH$4612,MATCH('EPS 3.1.3'!$B834,NoSettings_v3!$A$2:$A$4612,0),MATCH('EPS 3.1.3'!AG$1,NoSettings_v3!$C$1:$AH$1,0)),"")</f>
        <v>0</v>
      </c>
      <c r="AH834" s="157">
        <f>IFERROR(INDEX(NoSettings_v3!$C$2:$AH$4612,MATCH('EPS 3.1.3'!$B834,NoSettings_v3!$A$2:$A$4612,0),MATCH('EPS 3.1.3'!AH$1,NoSettings_v3!$C$1:$AH$1,0)),"")</f>
        <v>0</v>
      </c>
      <c r="AI834" s="157">
        <f>IFERROR(INDEX(NoSettings_v3!$C$2:$AH$4612,MATCH('EPS 3.1.3'!$B834,NoSettings_v3!$A$2:$A$4612,0),MATCH('EPS 3.1.3'!AI$1,NoSettings_v3!$C$1:$AH$1,0)),"")</f>
        <v>0</v>
      </c>
    </row>
    <row r="835" spans="1:35" x14ac:dyDescent="0.35">
      <c r="A835" s="127"/>
      <c r="B835" s="164" t="s">
        <v>1416</v>
      </c>
      <c r="C835" s="127" t="s">
        <v>964</v>
      </c>
      <c r="D835" s="157">
        <f>IFERROR(INDEX(NoSettings_v3!$C$2:$AH$4612,MATCH('EPS 3.1.3'!$B835,NoSettings_v3!$A$2:$A$4612,0),MATCH('EPS 3.1.3'!D$1,NoSettings_v3!$C$1:$AH$1,0)),"")</f>
        <v>0</v>
      </c>
      <c r="E835" s="157">
        <f>IFERROR(INDEX(NoSettings_v3!$C$2:$AH$4612,MATCH('EPS 3.1.3'!$B835,NoSettings_v3!$A$2:$A$4612,0),MATCH('EPS 3.1.3'!E$1,NoSettings_v3!$C$1:$AH$1,0)),"")</f>
        <v>0</v>
      </c>
      <c r="F835" s="157">
        <f>IFERROR(INDEX(NoSettings_v3!$C$2:$AH$4612,MATCH('EPS 3.1.3'!$B835,NoSettings_v3!$A$2:$A$4612,0),MATCH('EPS 3.1.3'!F$1,NoSettings_v3!$C$1:$AH$1,0)),"")</f>
        <v>0</v>
      </c>
      <c r="G835" s="157">
        <f>IFERROR(INDEX(NoSettings_v3!$C$2:$AH$4612,MATCH('EPS 3.1.3'!$B835,NoSettings_v3!$A$2:$A$4612,0),MATCH('EPS 3.1.3'!G$1,NoSettings_v3!$C$1:$AH$1,0)),"")</f>
        <v>0</v>
      </c>
      <c r="H835" s="157">
        <f>IFERROR(INDEX(NoSettings_v3!$C$2:$AH$4612,MATCH('EPS 3.1.3'!$B835,NoSettings_v3!$A$2:$A$4612,0),MATCH('EPS 3.1.3'!H$1,NoSettings_v3!$C$1:$AH$1,0)),"")</f>
        <v>0</v>
      </c>
      <c r="I835" s="157">
        <f>IFERROR(INDEX(NoSettings_v3!$C$2:$AH$4612,MATCH('EPS 3.1.3'!$B835,NoSettings_v3!$A$2:$A$4612,0),MATCH('EPS 3.1.3'!I$1,NoSettings_v3!$C$1:$AH$1,0)),"")</f>
        <v>0</v>
      </c>
      <c r="J835" s="157">
        <f>IFERROR(INDEX(NoSettings_v3!$C$2:$AH$4612,MATCH('EPS 3.1.3'!$B835,NoSettings_v3!$A$2:$A$4612,0),MATCH('EPS 3.1.3'!J$1,NoSettings_v3!$C$1:$AH$1,0)),"")</f>
        <v>0</v>
      </c>
      <c r="K835" s="157">
        <f>IFERROR(INDEX(NoSettings_v3!$C$2:$AH$4612,MATCH('EPS 3.1.3'!$B835,NoSettings_v3!$A$2:$A$4612,0),MATCH('EPS 3.1.3'!K$1,NoSettings_v3!$C$1:$AH$1,0)),"")</f>
        <v>0</v>
      </c>
      <c r="L835" s="157">
        <f>IFERROR(INDEX(NoSettings_v3!$C$2:$AH$4612,MATCH('EPS 3.1.3'!$B835,NoSettings_v3!$A$2:$A$4612,0),MATCH('EPS 3.1.3'!L$1,NoSettings_v3!$C$1:$AH$1,0)),"")</f>
        <v>0</v>
      </c>
      <c r="M835" s="157">
        <f>IFERROR(INDEX(NoSettings_v3!$C$2:$AH$4612,MATCH('EPS 3.1.3'!$B835,NoSettings_v3!$A$2:$A$4612,0),MATCH('EPS 3.1.3'!M$1,NoSettings_v3!$C$1:$AH$1,0)),"")</f>
        <v>0</v>
      </c>
      <c r="N835" s="157">
        <f>IFERROR(INDEX(NoSettings_v3!$C$2:$AH$4612,MATCH('EPS 3.1.3'!$B835,NoSettings_v3!$A$2:$A$4612,0),MATCH('EPS 3.1.3'!N$1,NoSettings_v3!$C$1:$AH$1,0)),"")</f>
        <v>0</v>
      </c>
      <c r="O835" s="157">
        <f>IFERROR(INDEX(NoSettings_v3!$C$2:$AH$4612,MATCH('EPS 3.1.3'!$B835,NoSettings_v3!$A$2:$A$4612,0),MATCH('EPS 3.1.3'!O$1,NoSettings_v3!$C$1:$AH$1,0)),"")</f>
        <v>0</v>
      </c>
      <c r="P835" s="157">
        <f>IFERROR(INDEX(NoSettings_v3!$C$2:$AH$4612,MATCH('EPS 3.1.3'!$B835,NoSettings_v3!$A$2:$A$4612,0),MATCH('EPS 3.1.3'!P$1,NoSettings_v3!$C$1:$AH$1,0)),"")</f>
        <v>0</v>
      </c>
      <c r="Q835" s="157">
        <f>IFERROR(INDEX(NoSettings_v3!$C$2:$AH$4612,MATCH('EPS 3.1.3'!$B835,NoSettings_v3!$A$2:$A$4612,0),MATCH('EPS 3.1.3'!Q$1,NoSettings_v3!$C$1:$AH$1,0)),"")</f>
        <v>0</v>
      </c>
      <c r="R835" s="157">
        <f>IFERROR(INDEX(NoSettings_v3!$C$2:$AH$4612,MATCH('EPS 3.1.3'!$B835,NoSettings_v3!$A$2:$A$4612,0),MATCH('EPS 3.1.3'!R$1,NoSettings_v3!$C$1:$AH$1,0)),"")</f>
        <v>0</v>
      </c>
      <c r="S835" s="157">
        <f>IFERROR(INDEX(NoSettings_v3!$C$2:$AH$4612,MATCH('EPS 3.1.3'!$B835,NoSettings_v3!$A$2:$A$4612,0),MATCH('EPS 3.1.3'!S$1,NoSettings_v3!$C$1:$AH$1,0)),"")</f>
        <v>0</v>
      </c>
      <c r="T835" s="157">
        <f>IFERROR(INDEX(NoSettings_v3!$C$2:$AH$4612,MATCH('EPS 3.1.3'!$B835,NoSettings_v3!$A$2:$A$4612,0),MATCH('EPS 3.1.3'!T$1,NoSettings_v3!$C$1:$AH$1,0)),"")</f>
        <v>0</v>
      </c>
      <c r="U835" s="157">
        <f>IFERROR(INDEX(NoSettings_v3!$C$2:$AH$4612,MATCH('EPS 3.1.3'!$B835,NoSettings_v3!$A$2:$A$4612,0),MATCH('EPS 3.1.3'!U$1,NoSettings_v3!$C$1:$AH$1,0)),"")</f>
        <v>0</v>
      </c>
      <c r="V835" s="157">
        <f>IFERROR(INDEX(NoSettings_v3!$C$2:$AH$4612,MATCH('EPS 3.1.3'!$B835,NoSettings_v3!$A$2:$A$4612,0),MATCH('EPS 3.1.3'!V$1,NoSettings_v3!$C$1:$AH$1,0)),"")</f>
        <v>0</v>
      </c>
      <c r="W835" s="157">
        <f>IFERROR(INDEX(NoSettings_v3!$C$2:$AH$4612,MATCH('EPS 3.1.3'!$B835,NoSettings_v3!$A$2:$A$4612,0),MATCH('EPS 3.1.3'!W$1,NoSettings_v3!$C$1:$AH$1,0)),"")</f>
        <v>0</v>
      </c>
      <c r="X835" s="157">
        <f>IFERROR(INDEX(NoSettings_v3!$C$2:$AH$4612,MATCH('EPS 3.1.3'!$B835,NoSettings_v3!$A$2:$A$4612,0),MATCH('EPS 3.1.3'!X$1,NoSettings_v3!$C$1:$AH$1,0)),"")</f>
        <v>0</v>
      </c>
      <c r="Y835" s="157">
        <f>IFERROR(INDEX(NoSettings_v3!$C$2:$AH$4612,MATCH('EPS 3.1.3'!$B835,NoSettings_v3!$A$2:$A$4612,0),MATCH('EPS 3.1.3'!Y$1,NoSettings_v3!$C$1:$AH$1,0)),"")</f>
        <v>0</v>
      </c>
      <c r="Z835" s="157">
        <f>IFERROR(INDEX(NoSettings_v3!$C$2:$AH$4612,MATCH('EPS 3.1.3'!$B835,NoSettings_v3!$A$2:$A$4612,0),MATCH('EPS 3.1.3'!Z$1,NoSettings_v3!$C$1:$AH$1,0)),"")</f>
        <v>0</v>
      </c>
      <c r="AA835" s="157">
        <f>IFERROR(INDEX(NoSettings_v3!$C$2:$AH$4612,MATCH('EPS 3.1.3'!$B835,NoSettings_v3!$A$2:$A$4612,0),MATCH('EPS 3.1.3'!AA$1,NoSettings_v3!$C$1:$AH$1,0)),"")</f>
        <v>0</v>
      </c>
      <c r="AB835" s="157">
        <f>IFERROR(INDEX(NoSettings_v3!$C$2:$AH$4612,MATCH('EPS 3.1.3'!$B835,NoSettings_v3!$A$2:$A$4612,0),MATCH('EPS 3.1.3'!AB$1,NoSettings_v3!$C$1:$AH$1,0)),"")</f>
        <v>0</v>
      </c>
      <c r="AC835" s="157">
        <f>IFERROR(INDEX(NoSettings_v3!$C$2:$AH$4612,MATCH('EPS 3.1.3'!$B835,NoSettings_v3!$A$2:$A$4612,0),MATCH('EPS 3.1.3'!AC$1,NoSettings_v3!$C$1:$AH$1,0)),"")</f>
        <v>0</v>
      </c>
      <c r="AD835" s="157">
        <f>IFERROR(INDEX(NoSettings_v3!$C$2:$AH$4612,MATCH('EPS 3.1.3'!$B835,NoSettings_v3!$A$2:$A$4612,0),MATCH('EPS 3.1.3'!AD$1,NoSettings_v3!$C$1:$AH$1,0)),"")</f>
        <v>0</v>
      </c>
      <c r="AE835" s="157">
        <f>IFERROR(INDEX(NoSettings_v3!$C$2:$AH$4612,MATCH('EPS 3.1.3'!$B835,NoSettings_v3!$A$2:$A$4612,0),MATCH('EPS 3.1.3'!AE$1,NoSettings_v3!$C$1:$AH$1,0)),"")</f>
        <v>0</v>
      </c>
      <c r="AF835" s="157">
        <f>IFERROR(INDEX(NoSettings_v3!$C$2:$AH$4612,MATCH('EPS 3.1.3'!$B835,NoSettings_v3!$A$2:$A$4612,0),MATCH('EPS 3.1.3'!AF$1,NoSettings_v3!$C$1:$AH$1,0)),"")</f>
        <v>0</v>
      </c>
      <c r="AG835" s="157">
        <f>IFERROR(INDEX(NoSettings_v3!$C$2:$AH$4612,MATCH('EPS 3.1.3'!$B835,NoSettings_v3!$A$2:$A$4612,0),MATCH('EPS 3.1.3'!AG$1,NoSettings_v3!$C$1:$AH$1,0)),"")</f>
        <v>0</v>
      </c>
      <c r="AH835" s="157">
        <f>IFERROR(INDEX(NoSettings_v3!$C$2:$AH$4612,MATCH('EPS 3.1.3'!$B835,NoSettings_v3!$A$2:$A$4612,0),MATCH('EPS 3.1.3'!AH$1,NoSettings_v3!$C$1:$AH$1,0)),"")</f>
        <v>0</v>
      </c>
      <c r="AI835" s="157">
        <f>IFERROR(INDEX(NoSettings_v3!$C$2:$AH$4612,MATCH('EPS 3.1.3'!$B835,NoSettings_v3!$A$2:$A$4612,0),MATCH('EPS 3.1.3'!AI$1,NoSettings_v3!$C$1:$AH$1,0)),"")</f>
        <v>0</v>
      </c>
    </row>
    <row r="836" spans="1:35" x14ac:dyDescent="0.35">
      <c r="A836" s="127"/>
      <c r="B836" s="164" t="s">
        <v>1417</v>
      </c>
      <c r="C836" s="127" t="s">
        <v>964</v>
      </c>
      <c r="D836" s="157">
        <f>IFERROR(INDEX(NoSettings_v3!$C$2:$AH$4612,MATCH('EPS 3.1.3'!$B836,NoSettings_v3!$A$2:$A$4612,0),MATCH('EPS 3.1.3'!D$1,NoSettings_v3!$C$1:$AH$1,0)),"")</f>
        <v>0</v>
      </c>
      <c r="E836" s="157">
        <f>IFERROR(INDEX(NoSettings_v3!$C$2:$AH$4612,MATCH('EPS 3.1.3'!$B836,NoSettings_v3!$A$2:$A$4612,0),MATCH('EPS 3.1.3'!E$1,NoSettings_v3!$C$1:$AH$1,0)),"")</f>
        <v>0</v>
      </c>
      <c r="F836" s="157">
        <f>IFERROR(INDEX(NoSettings_v3!$C$2:$AH$4612,MATCH('EPS 3.1.3'!$B836,NoSettings_v3!$A$2:$A$4612,0),MATCH('EPS 3.1.3'!F$1,NoSettings_v3!$C$1:$AH$1,0)),"")</f>
        <v>0</v>
      </c>
      <c r="G836" s="157">
        <f>IFERROR(INDEX(NoSettings_v3!$C$2:$AH$4612,MATCH('EPS 3.1.3'!$B836,NoSettings_v3!$A$2:$A$4612,0),MATCH('EPS 3.1.3'!G$1,NoSettings_v3!$C$1:$AH$1,0)),"")</f>
        <v>0</v>
      </c>
      <c r="H836" s="157">
        <f>IFERROR(INDEX(NoSettings_v3!$C$2:$AH$4612,MATCH('EPS 3.1.3'!$B836,NoSettings_v3!$A$2:$A$4612,0),MATCH('EPS 3.1.3'!H$1,NoSettings_v3!$C$1:$AH$1,0)),"")</f>
        <v>0</v>
      </c>
      <c r="I836" s="157">
        <f>IFERROR(INDEX(NoSettings_v3!$C$2:$AH$4612,MATCH('EPS 3.1.3'!$B836,NoSettings_v3!$A$2:$A$4612,0),MATCH('EPS 3.1.3'!I$1,NoSettings_v3!$C$1:$AH$1,0)),"")</f>
        <v>0</v>
      </c>
      <c r="J836" s="157">
        <f>IFERROR(INDEX(NoSettings_v3!$C$2:$AH$4612,MATCH('EPS 3.1.3'!$B836,NoSettings_v3!$A$2:$A$4612,0),MATCH('EPS 3.1.3'!J$1,NoSettings_v3!$C$1:$AH$1,0)),"")</f>
        <v>0</v>
      </c>
      <c r="K836" s="157">
        <f>IFERROR(INDEX(NoSettings_v3!$C$2:$AH$4612,MATCH('EPS 3.1.3'!$B836,NoSettings_v3!$A$2:$A$4612,0),MATCH('EPS 3.1.3'!K$1,NoSettings_v3!$C$1:$AH$1,0)),"")</f>
        <v>0</v>
      </c>
      <c r="L836" s="157">
        <f>IFERROR(INDEX(NoSettings_v3!$C$2:$AH$4612,MATCH('EPS 3.1.3'!$B836,NoSettings_v3!$A$2:$A$4612,0),MATCH('EPS 3.1.3'!L$1,NoSettings_v3!$C$1:$AH$1,0)),"")</f>
        <v>0</v>
      </c>
      <c r="M836" s="157">
        <f>IFERROR(INDEX(NoSettings_v3!$C$2:$AH$4612,MATCH('EPS 3.1.3'!$B836,NoSettings_v3!$A$2:$A$4612,0),MATCH('EPS 3.1.3'!M$1,NoSettings_v3!$C$1:$AH$1,0)),"")</f>
        <v>0</v>
      </c>
      <c r="N836" s="157">
        <f>IFERROR(INDEX(NoSettings_v3!$C$2:$AH$4612,MATCH('EPS 3.1.3'!$B836,NoSettings_v3!$A$2:$A$4612,0),MATCH('EPS 3.1.3'!N$1,NoSettings_v3!$C$1:$AH$1,0)),"")</f>
        <v>0</v>
      </c>
      <c r="O836" s="157">
        <f>IFERROR(INDEX(NoSettings_v3!$C$2:$AH$4612,MATCH('EPS 3.1.3'!$B836,NoSettings_v3!$A$2:$A$4612,0),MATCH('EPS 3.1.3'!O$1,NoSettings_v3!$C$1:$AH$1,0)),"")</f>
        <v>0</v>
      </c>
      <c r="P836" s="157">
        <f>IFERROR(INDEX(NoSettings_v3!$C$2:$AH$4612,MATCH('EPS 3.1.3'!$B836,NoSettings_v3!$A$2:$A$4612,0),MATCH('EPS 3.1.3'!P$1,NoSettings_v3!$C$1:$AH$1,0)),"")</f>
        <v>0</v>
      </c>
      <c r="Q836" s="157">
        <f>IFERROR(INDEX(NoSettings_v3!$C$2:$AH$4612,MATCH('EPS 3.1.3'!$B836,NoSettings_v3!$A$2:$A$4612,0),MATCH('EPS 3.1.3'!Q$1,NoSettings_v3!$C$1:$AH$1,0)),"")</f>
        <v>0</v>
      </c>
      <c r="R836" s="157">
        <f>IFERROR(INDEX(NoSettings_v3!$C$2:$AH$4612,MATCH('EPS 3.1.3'!$B836,NoSettings_v3!$A$2:$A$4612,0),MATCH('EPS 3.1.3'!R$1,NoSettings_v3!$C$1:$AH$1,0)),"")</f>
        <v>0</v>
      </c>
      <c r="S836" s="157">
        <f>IFERROR(INDEX(NoSettings_v3!$C$2:$AH$4612,MATCH('EPS 3.1.3'!$B836,NoSettings_v3!$A$2:$A$4612,0),MATCH('EPS 3.1.3'!S$1,NoSettings_v3!$C$1:$AH$1,0)),"")</f>
        <v>0</v>
      </c>
      <c r="T836" s="157">
        <f>IFERROR(INDEX(NoSettings_v3!$C$2:$AH$4612,MATCH('EPS 3.1.3'!$B836,NoSettings_v3!$A$2:$A$4612,0),MATCH('EPS 3.1.3'!T$1,NoSettings_v3!$C$1:$AH$1,0)),"")</f>
        <v>0</v>
      </c>
      <c r="U836" s="157">
        <f>IFERROR(INDEX(NoSettings_v3!$C$2:$AH$4612,MATCH('EPS 3.1.3'!$B836,NoSettings_v3!$A$2:$A$4612,0),MATCH('EPS 3.1.3'!U$1,NoSettings_v3!$C$1:$AH$1,0)),"")</f>
        <v>0</v>
      </c>
      <c r="V836" s="157">
        <f>IFERROR(INDEX(NoSettings_v3!$C$2:$AH$4612,MATCH('EPS 3.1.3'!$B836,NoSettings_v3!$A$2:$A$4612,0),MATCH('EPS 3.1.3'!V$1,NoSettings_v3!$C$1:$AH$1,0)),"")</f>
        <v>0</v>
      </c>
      <c r="W836" s="157">
        <f>IFERROR(INDEX(NoSettings_v3!$C$2:$AH$4612,MATCH('EPS 3.1.3'!$B836,NoSettings_v3!$A$2:$A$4612,0),MATCH('EPS 3.1.3'!W$1,NoSettings_v3!$C$1:$AH$1,0)),"")</f>
        <v>0</v>
      </c>
      <c r="X836" s="157">
        <f>IFERROR(INDEX(NoSettings_v3!$C$2:$AH$4612,MATCH('EPS 3.1.3'!$B836,NoSettings_v3!$A$2:$A$4612,0),MATCH('EPS 3.1.3'!X$1,NoSettings_v3!$C$1:$AH$1,0)),"")</f>
        <v>0</v>
      </c>
      <c r="Y836" s="157">
        <f>IFERROR(INDEX(NoSettings_v3!$C$2:$AH$4612,MATCH('EPS 3.1.3'!$B836,NoSettings_v3!$A$2:$A$4612,0),MATCH('EPS 3.1.3'!Y$1,NoSettings_v3!$C$1:$AH$1,0)),"")</f>
        <v>0</v>
      </c>
      <c r="Z836" s="157">
        <f>IFERROR(INDEX(NoSettings_v3!$C$2:$AH$4612,MATCH('EPS 3.1.3'!$B836,NoSettings_v3!$A$2:$A$4612,0),MATCH('EPS 3.1.3'!Z$1,NoSettings_v3!$C$1:$AH$1,0)),"")</f>
        <v>0</v>
      </c>
      <c r="AA836" s="157">
        <f>IFERROR(INDEX(NoSettings_v3!$C$2:$AH$4612,MATCH('EPS 3.1.3'!$B836,NoSettings_v3!$A$2:$A$4612,0),MATCH('EPS 3.1.3'!AA$1,NoSettings_v3!$C$1:$AH$1,0)),"")</f>
        <v>0</v>
      </c>
      <c r="AB836" s="157">
        <f>IFERROR(INDEX(NoSettings_v3!$C$2:$AH$4612,MATCH('EPS 3.1.3'!$B836,NoSettings_v3!$A$2:$A$4612,0),MATCH('EPS 3.1.3'!AB$1,NoSettings_v3!$C$1:$AH$1,0)),"")</f>
        <v>0</v>
      </c>
      <c r="AC836" s="157">
        <f>IFERROR(INDEX(NoSettings_v3!$C$2:$AH$4612,MATCH('EPS 3.1.3'!$B836,NoSettings_v3!$A$2:$A$4612,0),MATCH('EPS 3.1.3'!AC$1,NoSettings_v3!$C$1:$AH$1,0)),"")</f>
        <v>0</v>
      </c>
      <c r="AD836" s="157">
        <f>IFERROR(INDEX(NoSettings_v3!$C$2:$AH$4612,MATCH('EPS 3.1.3'!$B836,NoSettings_v3!$A$2:$A$4612,0),MATCH('EPS 3.1.3'!AD$1,NoSettings_v3!$C$1:$AH$1,0)),"")</f>
        <v>0</v>
      </c>
      <c r="AE836" s="157">
        <f>IFERROR(INDEX(NoSettings_v3!$C$2:$AH$4612,MATCH('EPS 3.1.3'!$B836,NoSettings_v3!$A$2:$A$4612,0),MATCH('EPS 3.1.3'!AE$1,NoSettings_v3!$C$1:$AH$1,0)),"")</f>
        <v>0</v>
      </c>
      <c r="AF836" s="157">
        <f>IFERROR(INDEX(NoSettings_v3!$C$2:$AH$4612,MATCH('EPS 3.1.3'!$B836,NoSettings_v3!$A$2:$A$4612,0),MATCH('EPS 3.1.3'!AF$1,NoSettings_v3!$C$1:$AH$1,0)),"")</f>
        <v>0</v>
      </c>
      <c r="AG836" s="157">
        <f>IFERROR(INDEX(NoSettings_v3!$C$2:$AH$4612,MATCH('EPS 3.1.3'!$B836,NoSettings_v3!$A$2:$A$4612,0),MATCH('EPS 3.1.3'!AG$1,NoSettings_v3!$C$1:$AH$1,0)),"")</f>
        <v>0</v>
      </c>
      <c r="AH836" s="157">
        <f>IFERROR(INDEX(NoSettings_v3!$C$2:$AH$4612,MATCH('EPS 3.1.3'!$B836,NoSettings_v3!$A$2:$A$4612,0),MATCH('EPS 3.1.3'!AH$1,NoSettings_v3!$C$1:$AH$1,0)),"")</f>
        <v>0</v>
      </c>
      <c r="AI836" s="157">
        <f>IFERROR(INDEX(NoSettings_v3!$C$2:$AH$4612,MATCH('EPS 3.1.3'!$B836,NoSettings_v3!$A$2:$A$4612,0),MATCH('EPS 3.1.3'!AI$1,NoSettings_v3!$C$1:$AH$1,0)),"")</f>
        <v>0</v>
      </c>
    </row>
    <row r="837" spans="1:35" x14ac:dyDescent="0.35">
      <c r="A837" s="127"/>
      <c r="B837" s="164" t="s">
        <v>1418</v>
      </c>
      <c r="C837" s="127" t="s">
        <v>964</v>
      </c>
      <c r="D837" s="157">
        <f>IFERROR(INDEX(NoSettings_v3!$C$2:$AH$4612,MATCH('EPS 3.1.3'!$B837,NoSettings_v3!$A$2:$A$4612,0),MATCH('EPS 3.1.3'!D$1,NoSettings_v3!$C$1:$AH$1,0)),"")</f>
        <v>0</v>
      </c>
      <c r="E837" s="157">
        <f>IFERROR(INDEX(NoSettings_v3!$C$2:$AH$4612,MATCH('EPS 3.1.3'!$B837,NoSettings_v3!$A$2:$A$4612,0),MATCH('EPS 3.1.3'!E$1,NoSettings_v3!$C$1:$AH$1,0)),"")</f>
        <v>0</v>
      </c>
      <c r="F837" s="157">
        <f>IFERROR(INDEX(NoSettings_v3!$C$2:$AH$4612,MATCH('EPS 3.1.3'!$B837,NoSettings_v3!$A$2:$A$4612,0),MATCH('EPS 3.1.3'!F$1,NoSettings_v3!$C$1:$AH$1,0)),"")</f>
        <v>0</v>
      </c>
      <c r="G837" s="157">
        <f>IFERROR(INDEX(NoSettings_v3!$C$2:$AH$4612,MATCH('EPS 3.1.3'!$B837,NoSettings_v3!$A$2:$A$4612,0),MATCH('EPS 3.1.3'!G$1,NoSettings_v3!$C$1:$AH$1,0)),"")</f>
        <v>0</v>
      </c>
      <c r="H837" s="157">
        <f>IFERROR(INDEX(NoSettings_v3!$C$2:$AH$4612,MATCH('EPS 3.1.3'!$B837,NoSettings_v3!$A$2:$A$4612,0),MATCH('EPS 3.1.3'!H$1,NoSettings_v3!$C$1:$AH$1,0)),"")</f>
        <v>0</v>
      </c>
      <c r="I837" s="157">
        <f>IFERROR(INDEX(NoSettings_v3!$C$2:$AH$4612,MATCH('EPS 3.1.3'!$B837,NoSettings_v3!$A$2:$A$4612,0),MATCH('EPS 3.1.3'!I$1,NoSettings_v3!$C$1:$AH$1,0)),"")</f>
        <v>0</v>
      </c>
      <c r="J837" s="157">
        <f>IFERROR(INDEX(NoSettings_v3!$C$2:$AH$4612,MATCH('EPS 3.1.3'!$B837,NoSettings_v3!$A$2:$A$4612,0),MATCH('EPS 3.1.3'!J$1,NoSettings_v3!$C$1:$AH$1,0)),"")</f>
        <v>0</v>
      </c>
      <c r="K837" s="157">
        <f>IFERROR(INDEX(NoSettings_v3!$C$2:$AH$4612,MATCH('EPS 3.1.3'!$B837,NoSettings_v3!$A$2:$A$4612,0),MATCH('EPS 3.1.3'!K$1,NoSettings_v3!$C$1:$AH$1,0)),"")</f>
        <v>0</v>
      </c>
      <c r="L837" s="157">
        <f>IFERROR(INDEX(NoSettings_v3!$C$2:$AH$4612,MATCH('EPS 3.1.3'!$B837,NoSettings_v3!$A$2:$A$4612,0),MATCH('EPS 3.1.3'!L$1,NoSettings_v3!$C$1:$AH$1,0)),"")</f>
        <v>0</v>
      </c>
      <c r="M837" s="157">
        <f>IFERROR(INDEX(NoSettings_v3!$C$2:$AH$4612,MATCH('EPS 3.1.3'!$B837,NoSettings_v3!$A$2:$A$4612,0),MATCH('EPS 3.1.3'!M$1,NoSettings_v3!$C$1:$AH$1,0)),"")</f>
        <v>0</v>
      </c>
      <c r="N837" s="157">
        <f>IFERROR(INDEX(NoSettings_v3!$C$2:$AH$4612,MATCH('EPS 3.1.3'!$B837,NoSettings_v3!$A$2:$A$4612,0),MATCH('EPS 3.1.3'!N$1,NoSettings_v3!$C$1:$AH$1,0)),"")</f>
        <v>0</v>
      </c>
      <c r="O837" s="157">
        <f>IFERROR(INDEX(NoSettings_v3!$C$2:$AH$4612,MATCH('EPS 3.1.3'!$B837,NoSettings_v3!$A$2:$A$4612,0),MATCH('EPS 3.1.3'!O$1,NoSettings_v3!$C$1:$AH$1,0)),"")</f>
        <v>0</v>
      </c>
      <c r="P837" s="157">
        <f>IFERROR(INDEX(NoSettings_v3!$C$2:$AH$4612,MATCH('EPS 3.1.3'!$B837,NoSettings_v3!$A$2:$A$4612,0),MATCH('EPS 3.1.3'!P$1,NoSettings_v3!$C$1:$AH$1,0)),"")</f>
        <v>0</v>
      </c>
      <c r="Q837" s="157">
        <f>IFERROR(INDEX(NoSettings_v3!$C$2:$AH$4612,MATCH('EPS 3.1.3'!$B837,NoSettings_v3!$A$2:$A$4612,0),MATCH('EPS 3.1.3'!Q$1,NoSettings_v3!$C$1:$AH$1,0)),"")</f>
        <v>0</v>
      </c>
      <c r="R837" s="157">
        <f>IFERROR(INDEX(NoSettings_v3!$C$2:$AH$4612,MATCH('EPS 3.1.3'!$B837,NoSettings_v3!$A$2:$A$4612,0),MATCH('EPS 3.1.3'!R$1,NoSettings_v3!$C$1:$AH$1,0)),"")</f>
        <v>0</v>
      </c>
      <c r="S837" s="157">
        <f>IFERROR(INDEX(NoSettings_v3!$C$2:$AH$4612,MATCH('EPS 3.1.3'!$B837,NoSettings_v3!$A$2:$A$4612,0),MATCH('EPS 3.1.3'!S$1,NoSettings_v3!$C$1:$AH$1,0)),"")</f>
        <v>0</v>
      </c>
      <c r="T837" s="157">
        <f>IFERROR(INDEX(NoSettings_v3!$C$2:$AH$4612,MATCH('EPS 3.1.3'!$B837,NoSettings_v3!$A$2:$A$4612,0),MATCH('EPS 3.1.3'!T$1,NoSettings_v3!$C$1:$AH$1,0)),"")</f>
        <v>0</v>
      </c>
      <c r="U837" s="157">
        <f>IFERROR(INDEX(NoSettings_v3!$C$2:$AH$4612,MATCH('EPS 3.1.3'!$B837,NoSettings_v3!$A$2:$A$4612,0),MATCH('EPS 3.1.3'!U$1,NoSettings_v3!$C$1:$AH$1,0)),"")</f>
        <v>0</v>
      </c>
      <c r="V837" s="157">
        <f>IFERROR(INDEX(NoSettings_v3!$C$2:$AH$4612,MATCH('EPS 3.1.3'!$B837,NoSettings_v3!$A$2:$A$4612,0),MATCH('EPS 3.1.3'!V$1,NoSettings_v3!$C$1:$AH$1,0)),"")</f>
        <v>0</v>
      </c>
      <c r="W837" s="157">
        <f>IFERROR(INDEX(NoSettings_v3!$C$2:$AH$4612,MATCH('EPS 3.1.3'!$B837,NoSettings_v3!$A$2:$A$4612,0),MATCH('EPS 3.1.3'!W$1,NoSettings_v3!$C$1:$AH$1,0)),"")</f>
        <v>0</v>
      </c>
      <c r="X837" s="157">
        <f>IFERROR(INDEX(NoSettings_v3!$C$2:$AH$4612,MATCH('EPS 3.1.3'!$B837,NoSettings_v3!$A$2:$A$4612,0),MATCH('EPS 3.1.3'!X$1,NoSettings_v3!$C$1:$AH$1,0)),"")</f>
        <v>0</v>
      </c>
      <c r="Y837" s="157">
        <f>IFERROR(INDEX(NoSettings_v3!$C$2:$AH$4612,MATCH('EPS 3.1.3'!$B837,NoSettings_v3!$A$2:$A$4612,0),MATCH('EPS 3.1.3'!Y$1,NoSettings_v3!$C$1:$AH$1,0)),"")</f>
        <v>0</v>
      </c>
      <c r="Z837" s="157">
        <f>IFERROR(INDEX(NoSettings_v3!$C$2:$AH$4612,MATCH('EPS 3.1.3'!$B837,NoSettings_v3!$A$2:$A$4612,0),MATCH('EPS 3.1.3'!Z$1,NoSettings_v3!$C$1:$AH$1,0)),"")</f>
        <v>0</v>
      </c>
      <c r="AA837" s="157">
        <f>IFERROR(INDEX(NoSettings_v3!$C$2:$AH$4612,MATCH('EPS 3.1.3'!$B837,NoSettings_v3!$A$2:$A$4612,0),MATCH('EPS 3.1.3'!AA$1,NoSettings_v3!$C$1:$AH$1,0)),"")</f>
        <v>0</v>
      </c>
      <c r="AB837" s="157">
        <f>IFERROR(INDEX(NoSettings_v3!$C$2:$AH$4612,MATCH('EPS 3.1.3'!$B837,NoSettings_v3!$A$2:$A$4612,0),MATCH('EPS 3.1.3'!AB$1,NoSettings_v3!$C$1:$AH$1,0)),"")</f>
        <v>0</v>
      </c>
      <c r="AC837" s="157">
        <f>IFERROR(INDEX(NoSettings_v3!$C$2:$AH$4612,MATCH('EPS 3.1.3'!$B837,NoSettings_v3!$A$2:$A$4612,0),MATCH('EPS 3.1.3'!AC$1,NoSettings_v3!$C$1:$AH$1,0)),"")</f>
        <v>0</v>
      </c>
      <c r="AD837" s="157">
        <f>IFERROR(INDEX(NoSettings_v3!$C$2:$AH$4612,MATCH('EPS 3.1.3'!$B837,NoSettings_v3!$A$2:$A$4612,0),MATCH('EPS 3.1.3'!AD$1,NoSettings_v3!$C$1:$AH$1,0)),"")</f>
        <v>0</v>
      </c>
      <c r="AE837" s="157">
        <f>IFERROR(INDEX(NoSettings_v3!$C$2:$AH$4612,MATCH('EPS 3.1.3'!$B837,NoSettings_v3!$A$2:$A$4612,0),MATCH('EPS 3.1.3'!AE$1,NoSettings_v3!$C$1:$AH$1,0)),"")</f>
        <v>0</v>
      </c>
      <c r="AF837" s="157">
        <f>IFERROR(INDEX(NoSettings_v3!$C$2:$AH$4612,MATCH('EPS 3.1.3'!$B837,NoSettings_v3!$A$2:$A$4612,0),MATCH('EPS 3.1.3'!AF$1,NoSettings_v3!$C$1:$AH$1,0)),"")</f>
        <v>0</v>
      </c>
      <c r="AG837" s="157">
        <f>IFERROR(INDEX(NoSettings_v3!$C$2:$AH$4612,MATCH('EPS 3.1.3'!$B837,NoSettings_v3!$A$2:$A$4612,0),MATCH('EPS 3.1.3'!AG$1,NoSettings_v3!$C$1:$AH$1,0)),"")</f>
        <v>0</v>
      </c>
      <c r="AH837" s="157">
        <f>IFERROR(INDEX(NoSettings_v3!$C$2:$AH$4612,MATCH('EPS 3.1.3'!$B837,NoSettings_v3!$A$2:$A$4612,0),MATCH('EPS 3.1.3'!AH$1,NoSettings_v3!$C$1:$AH$1,0)),"")</f>
        <v>0</v>
      </c>
      <c r="AI837" s="157">
        <f>IFERROR(INDEX(NoSettings_v3!$C$2:$AH$4612,MATCH('EPS 3.1.3'!$B837,NoSettings_v3!$A$2:$A$4612,0),MATCH('EPS 3.1.3'!AI$1,NoSettings_v3!$C$1:$AH$1,0)),"")</f>
        <v>0</v>
      </c>
    </row>
    <row r="838" spans="1:35" x14ac:dyDescent="0.35">
      <c r="A838" s="127"/>
      <c r="B838" s="164" t="s">
        <v>1419</v>
      </c>
      <c r="C838" s="127" t="s">
        <v>964</v>
      </c>
      <c r="D838" s="157">
        <f>IFERROR(INDEX(NoSettings_v3!$C$2:$AH$4612,MATCH('EPS 3.1.3'!$B838,NoSettings_v3!$A$2:$A$4612,0),MATCH('EPS 3.1.3'!D$1,NoSettings_v3!$C$1:$AH$1,0)),"")</f>
        <v>0</v>
      </c>
      <c r="E838" s="157">
        <f>IFERROR(INDEX(NoSettings_v3!$C$2:$AH$4612,MATCH('EPS 3.1.3'!$B838,NoSettings_v3!$A$2:$A$4612,0),MATCH('EPS 3.1.3'!E$1,NoSettings_v3!$C$1:$AH$1,0)),"")</f>
        <v>0</v>
      </c>
      <c r="F838" s="157">
        <f>IFERROR(INDEX(NoSettings_v3!$C$2:$AH$4612,MATCH('EPS 3.1.3'!$B838,NoSettings_v3!$A$2:$A$4612,0),MATCH('EPS 3.1.3'!F$1,NoSettings_v3!$C$1:$AH$1,0)),"")</f>
        <v>0</v>
      </c>
      <c r="G838" s="157">
        <f>IFERROR(INDEX(NoSettings_v3!$C$2:$AH$4612,MATCH('EPS 3.1.3'!$B838,NoSettings_v3!$A$2:$A$4612,0),MATCH('EPS 3.1.3'!G$1,NoSettings_v3!$C$1:$AH$1,0)),"")</f>
        <v>0</v>
      </c>
      <c r="H838" s="157">
        <f>IFERROR(INDEX(NoSettings_v3!$C$2:$AH$4612,MATCH('EPS 3.1.3'!$B838,NoSettings_v3!$A$2:$A$4612,0),MATCH('EPS 3.1.3'!H$1,NoSettings_v3!$C$1:$AH$1,0)),"")</f>
        <v>0</v>
      </c>
      <c r="I838" s="157">
        <f>IFERROR(INDEX(NoSettings_v3!$C$2:$AH$4612,MATCH('EPS 3.1.3'!$B838,NoSettings_v3!$A$2:$A$4612,0),MATCH('EPS 3.1.3'!I$1,NoSettings_v3!$C$1:$AH$1,0)),"")</f>
        <v>0</v>
      </c>
      <c r="J838" s="157">
        <f>IFERROR(INDEX(NoSettings_v3!$C$2:$AH$4612,MATCH('EPS 3.1.3'!$B838,NoSettings_v3!$A$2:$A$4612,0),MATCH('EPS 3.1.3'!J$1,NoSettings_v3!$C$1:$AH$1,0)),"")</f>
        <v>0</v>
      </c>
      <c r="K838" s="157">
        <f>IFERROR(INDEX(NoSettings_v3!$C$2:$AH$4612,MATCH('EPS 3.1.3'!$B838,NoSettings_v3!$A$2:$A$4612,0),MATCH('EPS 3.1.3'!K$1,NoSettings_v3!$C$1:$AH$1,0)),"")</f>
        <v>0</v>
      </c>
      <c r="L838" s="157">
        <f>IFERROR(INDEX(NoSettings_v3!$C$2:$AH$4612,MATCH('EPS 3.1.3'!$B838,NoSettings_v3!$A$2:$A$4612,0),MATCH('EPS 3.1.3'!L$1,NoSettings_v3!$C$1:$AH$1,0)),"")</f>
        <v>0</v>
      </c>
      <c r="M838" s="157">
        <f>IFERROR(INDEX(NoSettings_v3!$C$2:$AH$4612,MATCH('EPS 3.1.3'!$B838,NoSettings_v3!$A$2:$A$4612,0),MATCH('EPS 3.1.3'!M$1,NoSettings_v3!$C$1:$AH$1,0)),"")</f>
        <v>0</v>
      </c>
      <c r="N838" s="157">
        <f>IFERROR(INDEX(NoSettings_v3!$C$2:$AH$4612,MATCH('EPS 3.1.3'!$B838,NoSettings_v3!$A$2:$A$4612,0),MATCH('EPS 3.1.3'!N$1,NoSettings_v3!$C$1:$AH$1,0)),"")</f>
        <v>0</v>
      </c>
      <c r="O838" s="157">
        <f>IFERROR(INDEX(NoSettings_v3!$C$2:$AH$4612,MATCH('EPS 3.1.3'!$B838,NoSettings_v3!$A$2:$A$4612,0),MATCH('EPS 3.1.3'!O$1,NoSettings_v3!$C$1:$AH$1,0)),"")</f>
        <v>0</v>
      </c>
      <c r="P838" s="157">
        <f>IFERROR(INDEX(NoSettings_v3!$C$2:$AH$4612,MATCH('EPS 3.1.3'!$B838,NoSettings_v3!$A$2:$A$4612,0),MATCH('EPS 3.1.3'!P$1,NoSettings_v3!$C$1:$AH$1,0)),"")</f>
        <v>0</v>
      </c>
      <c r="Q838" s="157">
        <f>IFERROR(INDEX(NoSettings_v3!$C$2:$AH$4612,MATCH('EPS 3.1.3'!$B838,NoSettings_v3!$A$2:$A$4612,0),MATCH('EPS 3.1.3'!Q$1,NoSettings_v3!$C$1:$AH$1,0)),"")</f>
        <v>0</v>
      </c>
      <c r="R838" s="157">
        <f>IFERROR(INDEX(NoSettings_v3!$C$2:$AH$4612,MATCH('EPS 3.1.3'!$B838,NoSettings_v3!$A$2:$A$4612,0),MATCH('EPS 3.1.3'!R$1,NoSettings_v3!$C$1:$AH$1,0)),"")</f>
        <v>0</v>
      </c>
      <c r="S838" s="157">
        <f>IFERROR(INDEX(NoSettings_v3!$C$2:$AH$4612,MATCH('EPS 3.1.3'!$B838,NoSettings_v3!$A$2:$A$4612,0),MATCH('EPS 3.1.3'!S$1,NoSettings_v3!$C$1:$AH$1,0)),"")</f>
        <v>0</v>
      </c>
      <c r="T838" s="157">
        <f>IFERROR(INDEX(NoSettings_v3!$C$2:$AH$4612,MATCH('EPS 3.1.3'!$B838,NoSettings_v3!$A$2:$A$4612,0),MATCH('EPS 3.1.3'!T$1,NoSettings_v3!$C$1:$AH$1,0)),"")</f>
        <v>0</v>
      </c>
      <c r="U838" s="157">
        <f>IFERROR(INDEX(NoSettings_v3!$C$2:$AH$4612,MATCH('EPS 3.1.3'!$B838,NoSettings_v3!$A$2:$A$4612,0),MATCH('EPS 3.1.3'!U$1,NoSettings_v3!$C$1:$AH$1,0)),"")</f>
        <v>0</v>
      </c>
      <c r="V838" s="157">
        <f>IFERROR(INDEX(NoSettings_v3!$C$2:$AH$4612,MATCH('EPS 3.1.3'!$B838,NoSettings_v3!$A$2:$A$4612,0),MATCH('EPS 3.1.3'!V$1,NoSettings_v3!$C$1:$AH$1,0)),"")</f>
        <v>0</v>
      </c>
      <c r="W838" s="157">
        <f>IFERROR(INDEX(NoSettings_v3!$C$2:$AH$4612,MATCH('EPS 3.1.3'!$B838,NoSettings_v3!$A$2:$A$4612,0),MATCH('EPS 3.1.3'!W$1,NoSettings_v3!$C$1:$AH$1,0)),"")</f>
        <v>0</v>
      </c>
      <c r="X838" s="157">
        <f>IFERROR(INDEX(NoSettings_v3!$C$2:$AH$4612,MATCH('EPS 3.1.3'!$B838,NoSettings_v3!$A$2:$A$4612,0),MATCH('EPS 3.1.3'!X$1,NoSettings_v3!$C$1:$AH$1,0)),"")</f>
        <v>0</v>
      </c>
      <c r="Y838" s="157">
        <f>IFERROR(INDEX(NoSettings_v3!$C$2:$AH$4612,MATCH('EPS 3.1.3'!$B838,NoSettings_v3!$A$2:$A$4612,0),MATCH('EPS 3.1.3'!Y$1,NoSettings_v3!$C$1:$AH$1,0)),"")</f>
        <v>0</v>
      </c>
      <c r="Z838" s="157">
        <f>IFERROR(INDEX(NoSettings_v3!$C$2:$AH$4612,MATCH('EPS 3.1.3'!$B838,NoSettings_v3!$A$2:$A$4612,0),MATCH('EPS 3.1.3'!Z$1,NoSettings_v3!$C$1:$AH$1,0)),"")</f>
        <v>0</v>
      </c>
      <c r="AA838" s="157">
        <f>IFERROR(INDEX(NoSettings_v3!$C$2:$AH$4612,MATCH('EPS 3.1.3'!$B838,NoSettings_v3!$A$2:$A$4612,0),MATCH('EPS 3.1.3'!AA$1,NoSettings_v3!$C$1:$AH$1,0)),"")</f>
        <v>0</v>
      </c>
      <c r="AB838" s="157">
        <f>IFERROR(INDEX(NoSettings_v3!$C$2:$AH$4612,MATCH('EPS 3.1.3'!$B838,NoSettings_v3!$A$2:$A$4612,0),MATCH('EPS 3.1.3'!AB$1,NoSettings_v3!$C$1:$AH$1,0)),"")</f>
        <v>0</v>
      </c>
      <c r="AC838" s="157">
        <f>IFERROR(INDEX(NoSettings_v3!$C$2:$AH$4612,MATCH('EPS 3.1.3'!$B838,NoSettings_v3!$A$2:$A$4612,0),MATCH('EPS 3.1.3'!AC$1,NoSettings_v3!$C$1:$AH$1,0)),"")</f>
        <v>0</v>
      </c>
      <c r="AD838" s="157">
        <f>IFERROR(INDEX(NoSettings_v3!$C$2:$AH$4612,MATCH('EPS 3.1.3'!$B838,NoSettings_v3!$A$2:$A$4612,0),MATCH('EPS 3.1.3'!AD$1,NoSettings_v3!$C$1:$AH$1,0)),"")</f>
        <v>0</v>
      </c>
      <c r="AE838" s="157">
        <f>IFERROR(INDEX(NoSettings_v3!$C$2:$AH$4612,MATCH('EPS 3.1.3'!$B838,NoSettings_v3!$A$2:$A$4612,0),MATCH('EPS 3.1.3'!AE$1,NoSettings_v3!$C$1:$AH$1,0)),"")</f>
        <v>0</v>
      </c>
      <c r="AF838" s="157">
        <f>IFERROR(INDEX(NoSettings_v3!$C$2:$AH$4612,MATCH('EPS 3.1.3'!$B838,NoSettings_v3!$A$2:$A$4612,0),MATCH('EPS 3.1.3'!AF$1,NoSettings_v3!$C$1:$AH$1,0)),"")</f>
        <v>0</v>
      </c>
      <c r="AG838" s="157">
        <f>IFERROR(INDEX(NoSettings_v3!$C$2:$AH$4612,MATCH('EPS 3.1.3'!$B838,NoSettings_v3!$A$2:$A$4612,0),MATCH('EPS 3.1.3'!AG$1,NoSettings_v3!$C$1:$AH$1,0)),"")</f>
        <v>0</v>
      </c>
      <c r="AH838" s="157">
        <f>IFERROR(INDEX(NoSettings_v3!$C$2:$AH$4612,MATCH('EPS 3.1.3'!$B838,NoSettings_v3!$A$2:$A$4612,0),MATCH('EPS 3.1.3'!AH$1,NoSettings_v3!$C$1:$AH$1,0)),"")</f>
        <v>0</v>
      </c>
      <c r="AI838" s="157">
        <f>IFERROR(INDEX(NoSettings_v3!$C$2:$AH$4612,MATCH('EPS 3.1.3'!$B838,NoSettings_v3!$A$2:$A$4612,0),MATCH('EPS 3.1.3'!AI$1,NoSettings_v3!$C$1:$AH$1,0)),"")</f>
        <v>0</v>
      </c>
    </row>
    <row r="839" spans="1:35" x14ac:dyDescent="0.35">
      <c r="A839" s="127"/>
      <c r="B839" s="164" t="s">
        <v>1420</v>
      </c>
      <c r="C839" s="127" t="s">
        <v>964</v>
      </c>
      <c r="D839" s="157">
        <f>IFERROR(INDEX(NoSettings_v3!$C$2:$AH$4612,MATCH('EPS 3.1.3'!$B839,NoSettings_v3!$A$2:$A$4612,0),MATCH('EPS 3.1.3'!D$1,NoSettings_v3!$C$1:$AH$1,0)),"")</f>
        <v>0</v>
      </c>
      <c r="E839" s="157">
        <f>IFERROR(INDEX(NoSettings_v3!$C$2:$AH$4612,MATCH('EPS 3.1.3'!$B839,NoSettings_v3!$A$2:$A$4612,0),MATCH('EPS 3.1.3'!E$1,NoSettings_v3!$C$1:$AH$1,0)),"")</f>
        <v>0</v>
      </c>
      <c r="F839" s="157">
        <f>IFERROR(INDEX(NoSettings_v3!$C$2:$AH$4612,MATCH('EPS 3.1.3'!$B839,NoSettings_v3!$A$2:$A$4612,0),MATCH('EPS 3.1.3'!F$1,NoSettings_v3!$C$1:$AH$1,0)),"")</f>
        <v>0</v>
      </c>
      <c r="G839" s="157">
        <f>IFERROR(INDEX(NoSettings_v3!$C$2:$AH$4612,MATCH('EPS 3.1.3'!$B839,NoSettings_v3!$A$2:$A$4612,0),MATCH('EPS 3.1.3'!G$1,NoSettings_v3!$C$1:$AH$1,0)),"")</f>
        <v>0</v>
      </c>
      <c r="H839" s="157">
        <f>IFERROR(INDEX(NoSettings_v3!$C$2:$AH$4612,MATCH('EPS 3.1.3'!$B839,NoSettings_v3!$A$2:$A$4612,0),MATCH('EPS 3.1.3'!H$1,NoSettings_v3!$C$1:$AH$1,0)),"")</f>
        <v>0</v>
      </c>
      <c r="I839" s="157">
        <f>IFERROR(INDEX(NoSettings_v3!$C$2:$AH$4612,MATCH('EPS 3.1.3'!$B839,NoSettings_v3!$A$2:$A$4612,0),MATCH('EPS 3.1.3'!I$1,NoSettings_v3!$C$1:$AH$1,0)),"")</f>
        <v>0</v>
      </c>
      <c r="J839" s="157">
        <f>IFERROR(INDEX(NoSettings_v3!$C$2:$AH$4612,MATCH('EPS 3.1.3'!$B839,NoSettings_v3!$A$2:$A$4612,0),MATCH('EPS 3.1.3'!J$1,NoSettings_v3!$C$1:$AH$1,0)),"")</f>
        <v>0</v>
      </c>
      <c r="K839" s="157">
        <f>IFERROR(INDEX(NoSettings_v3!$C$2:$AH$4612,MATCH('EPS 3.1.3'!$B839,NoSettings_v3!$A$2:$A$4612,0),MATCH('EPS 3.1.3'!K$1,NoSettings_v3!$C$1:$AH$1,0)),"")</f>
        <v>0</v>
      </c>
      <c r="L839" s="157">
        <f>IFERROR(INDEX(NoSettings_v3!$C$2:$AH$4612,MATCH('EPS 3.1.3'!$B839,NoSettings_v3!$A$2:$A$4612,0),MATCH('EPS 3.1.3'!L$1,NoSettings_v3!$C$1:$AH$1,0)),"")</f>
        <v>0</v>
      </c>
      <c r="M839" s="157">
        <f>IFERROR(INDEX(NoSettings_v3!$C$2:$AH$4612,MATCH('EPS 3.1.3'!$B839,NoSettings_v3!$A$2:$A$4612,0),MATCH('EPS 3.1.3'!M$1,NoSettings_v3!$C$1:$AH$1,0)),"")</f>
        <v>0</v>
      </c>
      <c r="N839" s="157">
        <f>IFERROR(INDEX(NoSettings_v3!$C$2:$AH$4612,MATCH('EPS 3.1.3'!$B839,NoSettings_v3!$A$2:$A$4612,0),MATCH('EPS 3.1.3'!N$1,NoSettings_v3!$C$1:$AH$1,0)),"")</f>
        <v>0</v>
      </c>
      <c r="O839" s="157">
        <f>IFERROR(INDEX(NoSettings_v3!$C$2:$AH$4612,MATCH('EPS 3.1.3'!$B839,NoSettings_v3!$A$2:$A$4612,0),MATCH('EPS 3.1.3'!O$1,NoSettings_v3!$C$1:$AH$1,0)),"")</f>
        <v>0</v>
      </c>
      <c r="P839" s="157">
        <f>IFERROR(INDEX(NoSettings_v3!$C$2:$AH$4612,MATCH('EPS 3.1.3'!$B839,NoSettings_v3!$A$2:$A$4612,0),MATCH('EPS 3.1.3'!P$1,NoSettings_v3!$C$1:$AH$1,0)),"")</f>
        <v>0</v>
      </c>
      <c r="Q839" s="157">
        <f>IFERROR(INDEX(NoSettings_v3!$C$2:$AH$4612,MATCH('EPS 3.1.3'!$B839,NoSettings_v3!$A$2:$A$4612,0),MATCH('EPS 3.1.3'!Q$1,NoSettings_v3!$C$1:$AH$1,0)),"")</f>
        <v>0</v>
      </c>
      <c r="R839" s="157">
        <f>IFERROR(INDEX(NoSettings_v3!$C$2:$AH$4612,MATCH('EPS 3.1.3'!$B839,NoSettings_v3!$A$2:$A$4612,0),MATCH('EPS 3.1.3'!R$1,NoSettings_v3!$C$1:$AH$1,0)),"")</f>
        <v>0</v>
      </c>
      <c r="S839" s="157">
        <f>IFERROR(INDEX(NoSettings_v3!$C$2:$AH$4612,MATCH('EPS 3.1.3'!$B839,NoSettings_v3!$A$2:$A$4612,0),MATCH('EPS 3.1.3'!S$1,NoSettings_v3!$C$1:$AH$1,0)),"")</f>
        <v>0</v>
      </c>
      <c r="T839" s="157">
        <f>IFERROR(INDEX(NoSettings_v3!$C$2:$AH$4612,MATCH('EPS 3.1.3'!$B839,NoSettings_v3!$A$2:$A$4612,0),MATCH('EPS 3.1.3'!T$1,NoSettings_v3!$C$1:$AH$1,0)),"")</f>
        <v>0</v>
      </c>
      <c r="U839" s="157">
        <f>IFERROR(INDEX(NoSettings_v3!$C$2:$AH$4612,MATCH('EPS 3.1.3'!$B839,NoSettings_v3!$A$2:$A$4612,0),MATCH('EPS 3.1.3'!U$1,NoSettings_v3!$C$1:$AH$1,0)),"")</f>
        <v>0</v>
      </c>
      <c r="V839" s="157">
        <f>IFERROR(INDEX(NoSettings_v3!$C$2:$AH$4612,MATCH('EPS 3.1.3'!$B839,NoSettings_v3!$A$2:$A$4612,0),MATCH('EPS 3.1.3'!V$1,NoSettings_v3!$C$1:$AH$1,0)),"")</f>
        <v>0</v>
      </c>
      <c r="W839" s="157">
        <f>IFERROR(INDEX(NoSettings_v3!$C$2:$AH$4612,MATCH('EPS 3.1.3'!$B839,NoSettings_v3!$A$2:$A$4612,0),MATCH('EPS 3.1.3'!W$1,NoSettings_v3!$C$1:$AH$1,0)),"")</f>
        <v>0</v>
      </c>
      <c r="X839" s="157">
        <f>IFERROR(INDEX(NoSettings_v3!$C$2:$AH$4612,MATCH('EPS 3.1.3'!$B839,NoSettings_v3!$A$2:$A$4612,0),MATCH('EPS 3.1.3'!X$1,NoSettings_v3!$C$1:$AH$1,0)),"")</f>
        <v>0</v>
      </c>
      <c r="Y839" s="157">
        <f>IFERROR(INDEX(NoSettings_v3!$C$2:$AH$4612,MATCH('EPS 3.1.3'!$B839,NoSettings_v3!$A$2:$A$4612,0),MATCH('EPS 3.1.3'!Y$1,NoSettings_v3!$C$1:$AH$1,0)),"")</f>
        <v>0</v>
      </c>
      <c r="Z839" s="157">
        <f>IFERROR(INDEX(NoSettings_v3!$C$2:$AH$4612,MATCH('EPS 3.1.3'!$B839,NoSettings_v3!$A$2:$A$4612,0),MATCH('EPS 3.1.3'!Z$1,NoSettings_v3!$C$1:$AH$1,0)),"")</f>
        <v>0</v>
      </c>
      <c r="AA839" s="157">
        <f>IFERROR(INDEX(NoSettings_v3!$C$2:$AH$4612,MATCH('EPS 3.1.3'!$B839,NoSettings_v3!$A$2:$A$4612,0),MATCH('EPS 3.1.3'!AA$1,NoSettings_v3!$C$1:$AH$1,0)),"")</f>
        <v>0</v>
      </c>
      <c r="AB839" s="157">
        <f>IFERROR(INDEX(NoSettings_v3!$C$2:$AH$4612,MATCH('EPS 3.1.3'!$B839,NoSettings_v3!$A$2:$A$4612,0),MATCH('EPS 3.1.3'!AB$1,NoSettings_v3!$C$1:$AH$1,0)),"")</f>
        <v>0</v>
      </c>
      <c r="AC839" s="157">
        <f>IFERROR(INDEX(NoSettings_v3!$C$2:$AH$4612,MATCH('EPS 3.1.3'!$B839,NoSettings_v3!$A$2:$A$4612,0),MATCH('EPS 3.1.3'!AC$1,NoSettings_v3!$C$1:$AH$1,0)),"")</f>
        <v>0</v>
      </c>
      <c r="AD839" s="157">
        <f>IFERROR(INDEX(NoSettings_v3!$C$2:$AH$4612,MATCH('EPS 3.1.3'!$B839,NoSettings_v3!$A$2:$A$4612,0),MATCH('EPS 3.1.3'!AD$1,NoSettings_v3!$C$1:$AH$1,0)),"")</f>
        <v>0</v>
      </c>
      <c r="AE839" s="157">
        <f>IFERROR(INDEX(NoSettings_v3!$C$2:$AH$4612,MATCH('EPS 3.1.3'!$B839,NoSettings_v3!$A$2:$A$4612,0),MATCH('EPS 3.1.3'!AE$1,NoSettings_v3!$C$1:$AH$1,0)),"")</f>
        <v>0</v>
      </c>
      <c r="AF839" s="157">
        <f>IFERROR(INDEX(NoSettings_v3!$C$2:$AH$4612,MATCH('EPS 3.1.3'!$B839,NoSettings_v3!$A$2:$A$4612,0),MATCH('EPS 3.1.3'!AF$1,NoSettings_v3!$C$1:$AH$1,0)),"")</f>
        <v>0</v>
      </c>
      <c r="AG839" s="157">
        <f>IFERROR(INDEX(NoSettings_v3!$C$2:$AH$4612,MATCH('EPS 3.1.3'!$B839,NoSettings_v3!$A$2:$A$4612,0),MATCH('EPS 3.1.3'!AG$1,NoSettings_v3!$C$1:$AH$1,0)),"")</f>
        <v>0</v>
      </c>
      <c r="AH839" s="157">
        <f>IFERROR(INDEX(NoSettings_v3!$C$2:$AH$4612,MATCH('EPS 3.1.3'!$B839,NoSettings_v3!$A$2:$A$4612,0),MATCH('EPS 3.1.3'!AH$1,NoSettings_v3!$C$1:$AH$1,0)),"")</f>
        <v>0</v>
      </c>
      <c r="AI839" s="157">
        <f>IFERROR(INDEX(NoSettings_v3!$C$2:$AH$4612,MATCH('EPS 3.1.3'!$B839,NoSettings_v3!$A$2:$A$4612,0),MATCH('EPS 3.1.3'!AI$1,NoSettings_v3!$C$1:$AH$1,0)),"")</f>
        <v>0</v>
      </c>
    </row>
    <row r="840" spans="1:35" x14ac:dyDescent="0.35">
      <c r="A840" s="127"/>
      <c r="B840" s="164" t="s">
        <v>1421</v>
      </c>
      <c r="C840" s="127" t="s">
        <v>964</v>
      </c>
      <c r="D840" s="157">
        <f>IFERROR(INDEX(NoSettings_v3!$C$2:$AH$4612,MATCH('EPS 3.1.3'!$B840,NoSettings_v3!$A$2:$A$4612,0),MATCH('EPS 3.1.3'!D$1,NoSettings_v3!$C$1:$AH$1,0)),"")</f>
        <v>0</v>
      </c>
      <c r="E840" s="157">
        <f>IFERROR(INDEX(NoSettings_v3!$C$2:$AH$4612,MATCH('EPS 3.1.3'!$B840,NoSettings_v3!$A$2:$A$4612,0),MATCH('EPS 3.1.3'!E$1,NoSettings_v3!$C$1:$AH$1,0)),"")</f>
        <v>0</v>
      </c>
      <c r="F840" s="157">
        <f>IFERROR(INDEX(NoSettings_v3!$C$2:$AH$4612,MATCH('EPS 3.1.3'!$B840,NoSettings_v3!$A$2:$A$4612,0),MATCH('EPS 3.1.3'!F$1,NoSettings_v3!$C$1:$AH$1,0)),"")</f>
        <v>0</v>
      </c>
      <c r="G840" s="157">
        <f>IFERROR(INDEX(NoSettings_v3!$C$2:$AH$4612,MATCH('EPS 3.1.3'!$B840,NoSettings_v3!$A$2:$A$4612,0),MATCH('EPS 3.1.3'!G$1,NoSettings_v3!$C$1:$AH$1,0)),"")</f>
        <v>0</v>
      </c>
      <c r="H840" s="157">
        <f>IFERROR(INDEX(NoSettings_v3!$C$2:$AH$4612,MATCH('EPS 3.1.3'!$B840,NoSettings_v3!$A$2:$A$4612,0),MATCH('EPS 3.1.3'!H$1,NoSettings_v3!$C$1:$AH$1,0)),"")</f>
        <v>0</v>
      </c>
      <c r="I840" s="157">
        <f>IFERROR(INDEX(NoSettings_v3!$C$2:$AH$4612,MATCH('EPS 3.1.3'!$B840,NoSettings_v3!$A$2:$A$4612,0),MATCH('EPS 3.1.3'!I$1,NoSettings_v3!$C$1:$AH$1,0)),"")</f>
        <v>0</v>
      </c>
      <c r="J840" s="157">
        <f>IFERROR(INDEX(NoSettings_v3!$C$2:$AH$4612,MATCH('EPS 3.1.3'!$B840,NoSettings_v3!$A$2:$A$4612,0),MATCH('EPS 3.1.3'!J$1,NoSettings_v3!$C$1:$AH$1,0)),"")</f>
        <v>0</v>
      </c>
      <c r="K840" s="157">
        <f>IFERROR(INDEX(NoSettings_v3!$C$2:$AH$4612,MATCH('EPS 3.1.3'!$B840,NoSettings_v3!$A$2:$A$4612,0),MATCH('EPS 3.1.3'!K$1,NoSettings_v3!$C$1:$AH$1,0)),"")</f>
        <v>0</v>
      </c>
      <c r="L840" s="157">
        <f>IFERROR(INDEX(NoSettings_v3!$C$2:$AH$4612,MATCH('EPS 3.1.3'!$B840,NoSettings_v3!$A$2:$A$4612,0),MATCH('EPS 3.1.3'!L$1,NoSettings_v3!$C$1:$AH$1,0)),"")</f>
        <v>0</v>
      </c>
      <c r="M840" s="157">
        <f>IFERROR(INDEX(NoSettings_v3!$C$2:$AH$4612,MATCH('EPS 3.1.3'!$B840,NoSettings_v3!$A$2:$A$4612,0),MATCH('EPS 3.1.3'!M$1,NoSettings_v3!$C$1:$AH$1,0)),"")</f>
        <v>0</v>
      </c>
      <c r="N840" s="157">
        <f>IFERROR(INDEX(NoSettings_v3!$C$2:$AH$4612,MATCH('EPS 3.1.3'!$B840,NoSettings_v3!$A$2:$A$4612,0),MATCH('EPS 3.1.3'!N$1,NoSettings_v3!$C$1:$AH$1,0)),"")</f>
        <v>0</v>
      </c>
      <c r="O840" s="157">
        <f>IFERROR(INDEX(NoSettings_v3!$C$2:$AH$4612,MATCH('EPS 3.1.3'!$B840,NoSettings_v3!$A$2:$A$4612,0),MATCH('EPS 3.1.3'!O$1,NoSettings_v3!$C$1:$AH$1,0)),"")</f>
        <v>0</v>
      </c>
      <c r="P840" s="157">
        <f>IFERROR(INDEX(NoSettings_v3!$C$2:$AH$4612,MATCH('EPS 3.1.3'!$B840,NoSettings_v3!$A$2:$A$4612,0),MATCH('EPS 3.1.3'!P$1,NoSettings_v3!$C$1:$AH$1,0)),"")</f>
        <v>0</v>
      </c>
      <c r="Q840" s="157">
        <f>IFERROR(INDEX(NoSettings_v3!$C$2:$AH$4612,MATCH('EPS 3.1.3'!$B840,NoSettings_v3!$A$2:$A$4612,0),MATCH('EPS 3.1.3'!Q$1,NoSettings_v3!$C$1:$AH$1,0)),"")</f>
        <v>0</v>
      </c>
      <c r="R840" s="157">
        <f>IFERROR(INDEX(NoSettings_v3!$C$2:$AH$4612,MATCH('EPS 3.1.3'!$B840,NoSettings_v3!$A$2:$A$4612,0),MATCH('EPS 3.1.3'!R$1,NoSettings_v3!$C$1:$AH$1,0)),"")</f>
        <v>0</v>
      </c>
      <c r="S840" s="157">
        <f>IFERROR(INDEX(NoSettings_v3!$C$2:$AH$4612,MATCH('EPS 3.1.3'!$B840,NoSettings_v3!$A$2:$A$4612,0),MATCH('EPS 3.1.3'!S$1,NoSettings_v3!$C$1:$AH$1,0)),"")</f>
        <v>0</v>
      </c>
      <c r="T840" s="157">
        <f>IFERROR(INDEX(NoSettings_v3!$C$2:$AH$4612,MATCH('EPS 3.1.3'!$B840,NoSettings_v3!$A$2:$A$4612,0),MATCH('EPS 3.1.3'!T$1,NoSettings_v3!$C$1:$AH$1,0)),"")</f>
        <v>0</v>
      </c>
      <c r="U840" s="157">
        <f>IFERROR(INDEX(NoSettings_v3!$C$2:$AH$4612,MATCH('EPS 3.1.3'!$B840,NoSettings_v3!$A$2:$A$4612,0),MATCH('EPS 3.1.3'!U$1,NoSettings_v3!$C$1:$AH$1,0)),"")</f>
        <v>0</v>
      </c>
      <c r="V840" s="157">
        <f>IFERROR(INDEX(NoSettings_v3!$C$2:$AH$4612,MATCH('EPS 3.1.3'!$B840,NoSettings_v3!$A$2:$A$4612,0),MATCH('EPS 3.1.3'!V$1,NoSettings_v3!$C$1:$AH$1,0)),"")</f>
        <v>0</v>
      </c>
      <c r="W840" s="157">
        <f>IFERROR(INDEX(NoSettings_v3!$C$2:$AH$4612,MATCH('EPS 3.1.3'!$B840,NoSettings_v3!$A$2:$A$4612,0),MATCH('EPS 3.1.3'!W$1,NoSettings_v3!$C$1:$AH$1,0)),"")</f>
        <v>0</v>
      </c>
      <c r="X840" s="157">
        <f>IFERROR(INDEX(NoSettings_v3!$C$2:$AH$4612,MATCH('EPS 3.1.3'!$B840,NoSettings_v3!$A$2:$A$4612,0),MATCH('EPS 3.1.3'!X$1,NoSettings_v3!$C$1:$AH$1,0)),"")</f>
        <v>0</v>
      </c>
      <c r="Y840" s="157">
        <f>IFERROR(INDEX(NoSettings_v3!$C$2:$AH$4612,MATCH('EPS 3.1.3'!$B840,NoSettings_v3!$A$2:$A$4612,0),MATCH('EPS 3.1.3'!Y$1,NoSettings_v3!$C$1:$AH$1,0)),"")</f>
        <v>0</v>
      </c>
      <c r="Z840" s="157">
        <f>IFERROR(INDEX(NoSettings_v3!$C$2:$AH$4612,MATCH('EPS 3.1.3'!$B840,NoSettings_v3!$A$2:$A$4612,0),MATCH('EPS 3.1.3'!Z$1,NoSettings_v3!$C$1:$AH$1,0)),"")</f>
        <v>0</v>
      </c>
      <c r="AA840" s="157">
        <f>IFERROR(INDEX(NoSettings_v3!$C$2:$AH$4612,MATCH('EPS 3.1.3'!$B840,NoSettings_v3!$A$2:$A$4612,0),MATCH('EPS 3.1.3'!AA$1,NoSettings_v3!$C$1:$AH$1,0)),"")</f>
        <v>0</v>
      </c>
      <c r="AB840" s="157">
        <f>IFERROR(INDEX(NoSettings_v3!$C$2:$AH$4612,MATCH('EPS 3.1.3'!$B840,NoSettings_v3!$A$2:$A$4612,0),MATCH('EPS 3.1.3'!AB$1,NoSettings_v3!$C$1:$AH$1,0)),"")</f>
        <v>0</v>
      </c>
      <c r="AC840" s="157">
        <f>IFERROR(INDEX(NoSettings_v3!$C$2:$AH$4612,MATCH('EPS 3.1.3'!$B840,NoSettings_v3!$A$2:$A$4612,0),MATCH('EPS 3.1.3'!AC$1,NoSettings_v3!$C$1:$AH$1,0)),"")</f>
        <v>0</v>
      </c>
      <c r="AD840" s="157">
        <f>IFERROR(INDEX(NoSettings_v3!$C$2:$AH$4612,MATCH('EPS 3.1.3'!$B840,NoSettings_v3!$A$2:$A$4612,0),MATCH('EPS 3.1.3'!AD$1,NoSettings_v3!$C$1:$AH$1,0)),"")</f>
        <v>0</v>
      </c>
      <c r="AE840" s="157">
        <f>IFERROR(INDEX(NoSettings_v3!$C$2:$AH$4612,MATCH('EPS 3.1.3'!$B840,NoSettings_v3!$A$2:$A$4612,0),MATCH('EPS 3.1.3'!AE$1,NoSettings_v3!$C$1:$AH$1,0)),"")</f>
        <v>0</v>
      </c>
      <c r="AF840" s="157">
        <f>IFERROR(INDEX(NoSettings_v3!$C$2:$AH$4612,MATCH('EPS 3.1.3'!$B840,NoSettings_v3!$A$2:$A$4612,0),MATCH('EPS 3.1.3'!AF$1,NoSettings_v3!$C$1:$AH$1,0)),"")</f>
        <v>0</v>
      </c>
      <c r="AG840" s="157">
        <f>IFERROR(INDEX(NoSettings_v3!$C$2:$AH$4612,MATCH('EPS 3.1.3'!$B840,NoSettings_v3!$A$2:$A$4612,0),MATCH('EPS 3.1.3'!AG$1,NoSettings_v3!$C$1:$AH$1,0)),"")</f>
        <v>0</v>
      </c>
      <c r="AH840" s="157">
        <f>IFERROR(INDEX(NoSettings_v3!$C$2:$AH$4612,MATCH('EPS 3.1.3'!$B840,NoSettings_v3!$A$2:$A$4612,0),MATCH('EPS 3.1.3'!AH$1,NoSettings_v3!$C$1:$AH$1,0)),"")</f>
        <v>0</v>
      </c>
      <c r="AI840" s="157">
        <f>IFERROR(INDEX(NoSettings_v3!$C$2:$AH$4612,MATCH('EPS 3.1.3'!$B840,NoSettings_v3!$A$2:$A$4612,0),MATCH('EPS 3.1.3'!AI$1,NoSettings_v3!$C$1:$AH$1,0)),"")</f>
        <v>0</v>
      </c>
    </row>
    <row r="841" spans="1:35" x14ac:dyDescent="0.35">
      <c r="A841" s="127"/>
      <c r="B841" s="164" t="s">
        <v>1422</v>
      </c>
      <c r="C841" s="127" t="s">
        <v>964</v>
      </c>
      <c r="D841" s="157">
        <f>IFERROR(INDEX(NoSettings_v3!$C$2:$AH$4612,MATCH('EPS 3.1.3'!$B841,NoSettings_v3!$A$2:$A$4612,0),MATCH('EPS 3.1.3'!D$1,NoSettings_v3!$C$1:$AH$1,0)),"")</f>
        <v>0</v>
      </c>
      <c r="E841" s="157">
        <f>IFERROR(INDEX(NoSettings_v3!$C$2:$AH$4612,MATCH('EPS 3.1.3'!$B841,NoSettings_v3!$A$2:$A$4612,0),MATCH('EPS 3.1.3'!E$1,NoSettings_v3!$C$1:$AH$1,0)),"")</f>
        <v>0</v>
      </c>
      <c r="F841" s="157">
        <f>IFERROR(INDEX(NoSettings_v3!$C$2:$AH$4612,MATCH('EPS 3.1.3'!$B841,NoSettings_v3!$A$2:$A$4612,0),MATCH('EPS 3.1.3'!F$1,NoSettings_v3!$C$1:$AH$1,0)),"")</f>
        <v>0</v>
      </c>
      <c r="G841" s="157">
        <f>IFERROR(INDEX(NoSettings_v3!$C$2:$AH$4612,MATCH('EPS 3.1.3'!$B841,NoSettings_v3!$A$2:$A$4612,0),MATCH('EPS 3.1.3'!G$1,NoSettings_v3!$C$1:$AH$1,0)),"")</f>
        <v>0</v>
      </c>
      <c r="H841" s="157">
        <f>IFERROR(INDEX(NoSettings_v3!$C$2:$AH$4612,MATCH('EPS 3.1.3'!$B841,NoSettings_v3!$A$2:$A$4612,0),MATCH('EPS 3.1.3'!H$1,NoSettings_v3!$C$1:$AH$1,0)),"")</f>
        <v>0</v>
      </c>
      <c r="I841" s="157">
        <f>IFERROR(INDEX(NoSettings_v3!$C$2:$AH$4612,MATCH('EPS 3.1.3'!$B841,NoSettings_v3!$A$2:$A$4612,0),MATCH('EPS 3.1.3'!I$1,NoSettings_v3!$C$1:$AH$1,0)),"")</f>
        <v>0</v>
      </c>
      <c r="J841" s="157">
        <f>IFERROR(INDEX(NoSettings_v3!$C$2:$AH$4612,MATCH('EPS 3.1.3'!$B841,NoSettings_v3!$A$2:$A$4612,0),MATCH('EPS 3.1.3'!J$1,NoSettings_v3!$C$1:$AH$1,0)),"")</f>
        <v>0</v>
      </c>
      <c r="K841" s="157">
        <f>IFERROR(INDEX(NoSettings_v3!$C$2:$AH$4612,MATCH('EPS 3.1.3'!$B841,NoSettings_v3!$A$2:$A$4612,0),MATCH('EPS 3.1.3'!K$1,NoSettings_v3!$C$1:$AH$1,0)),"")</f>
        <v>0</v>
      </c>
      <c r="L841" s="157">
        <f>IFERROR(INDEX(NoSettings_v3!$C$2:$AH$4612,MATCH('EPS 3.1.3'!$B841,NoSettings_v3!$A$2:$A$4612,0),MATCH('EPS 3.1.3'!L$1,NoSettings_v3!$C$1:$AH$1,0)),"")</f>
        <v>0</v>
      </c>
      <c r="M841" s="157">
        <f>IFERROR(INDEX(NoSettings_v3!$C$2:$AH$4612,MATCH('EPS 3.1.3'!$B841,NoSettings_v3!$A$2:$A$4612,0),MATCH('EPS 3.1.3'!M$1,NoSettings_v3!$C$1:$AH$1,0)),"")</f>
        <v>0</v>
      </c>
      <c r="N841" s="157">
        <f>IFERROR(INDEX(NoSettings_v3!$C$2:$AH$4612,MATCH('EPS 3.1.3'!$B841,NoSettings_v3!$A$2:$A$4612,0),MATCH('EPS 3.1.3'!N$1,NoSettings_v3!$C$1:$AH$1,0)),"")</f>
        <v>0</v>
      </c>
      <c r="O841" s="157">
        <f>IFERROR(INDEX(NoSettings_v3!$C$2:$AH$4612,MATCH('EPS 3.1.3'!$B841,NoSettings_v3!$A$2:$A$4612,0),MATCH('EPS 3.1.3'!O$1,NoSettings_v3!$C$1:$AH$1,0)),"")</f>
        <v>0</v>
      </c>
      <c r="P841" s="157">
        <f>IFERROR(INDEX(NoSettings_v3!$C$2:$AH$4612,MATCH('EPS 3.1.3'!$B841,NoSettings_v3!$A$2:$A$4612,0),MATCH('EPS 3.1.3'!P$1,NoSettings_v3!$C$1:$AH$1,0)),"")</f>
        <v>0</v>
      </c>
      <c r="Q841" s="157">
        <f>IFERROR(INDEX(NoSettings_v3!$C$2:$AH$4612,MATCH('EPS 3.1.3'!$B841,NoSettings_v3!$A$2:$A$4612,0),MATCH('EPS 3.1.3'!Q$1,NoSettings_v3!$C$1:$AH$1,0)),"")</f>
        <v>0</v>
      </c>
      <c r="R841" s="157">
        <f>IFERROR(INDEX(NoSettings_v3!$C$2:$AH$4612,MATCH('EPS 3.1.3'!$B841,NoSettings_v3!$A$2:$A$4612,0),MATCH('EPS 3.1.3'!R$1,NoSettings_v3!$C$1:$AH$1,0)),"")</f>
        <v>0</v>
      </c>
      <c r="S841" s="157">
        <f>IFERROR(INDEX(NoSettings_v3!$C$2:$AH$4612,MATCH('EPS 3.1.3'!$B841,NoSettings_v3!$A$2:$A$4612,0),MATCH('EPS 3.1.3'!S$1,NoSettings_v3!$C$1:$AH$1,0)),"")</f>
        <v>0</v>
      </c>
      <c r="T841" s="157">
        <f>IFERROR(INDEX(NoSettings_v3!$C$2:$AH$4612,MATCH('EPS 3.1.3'!$B841,NoSettings_v3!$A$2:$A$4612,0),MATCH('EPS 3.1.3'!T$1,NoSettings_v3!$C$1:$AH$1,0)),"")</f>
        <v>0</v>
      </c>
      <c r="U841" s="157">
        <f>IFERROR(INDEX(NoSettings_v3!$C$2:$AH$4612,MATCH('EPS 3.1.3'!$B841,NoSettings_v3!$A$2:$A$4612,0),MATCH('EPS 3.1.3'!U$1,NoSettings_v3!$C$1:$AH$1,0)),"")</f>
        <v>0</v>
      </c>
      <c r="V841" s="157">
        <f>IFERROR(INDEX(NoSettings_v3!$C$2:$AH$4612,MATCH('EPS 3.1.3'!$B841,NoSettings_v3!$A$2:$A$4612,0),MATCH('EPS 3.1.3'!V$1,NoSettings_v3!$C$1:$AH$1,0)),"")</f>
        <v>0</v>
      </c>
      <c r="W841" s="157">
        <f>IFERROR(INDEX(NoSettings_v3!$C$2:$AH$4612,MATCH('EPS 3.1.3'!$B841,NoSettings_v3!$A$2:$A$4612,0),MATCH('EPS 3.1.3'!W$1,NoSettings_v3!$C$1:$AH$1,0)),"")</f>
        <v>0</v>
      </c>
      <c r="X841" s="157">
        <f>IFERROR(INDEX(NoSettings_v3!$C$2:$AH$4612,MATCH('EPS 3.1.3'!$B841,NoSettings_v3!$A$2:$A$4612,0),MATCH('EPS 3.1.3'!X$1,NoSettings_v3!$C$1:$AH$1,0)),"")</f>
        <v>0</v>
      </c>
      <c r="Y841" s="157">
        <f>IFERROR(INDEX(NoSettings_v3!$C$2:$AH$4612,MATCH('EPS 3.1.3'!$B841,NoSettings_v3!$A$2:$A$4612,0),MATCH('EPS 3.1.3'!Y$1,NoSettings_v3!$C$1:$AH$1,0)),"")</f>
        <v>0</v>
      </c>
      <c r="Z841" s="157">
        <f>IFERROR(INDEX(NoSettings_v3!$C$2:$AH$4612,MATCH('EPS 3.1.3'!$B841,NoSettings_v3!$A$2:$A$4612,0),MATCH('EPS 3.1.3'!Z$1,NoSettings_v3!$C$1:$AH$1,0)),"")</f>
        <v>0</v>
      </c>
      <c r="AA841" s="157">
        <f>IFERROR(INDEX(NoSettings_v3!$C$2:$AH$4612,MATCH('EPS 3.1.3'!$B841,NoSettings_v3!$A$2:$A$4612,0),MATCH('EPS 3.1.3'!AA$1,NoSettings_v3!$C$1:$AH$1,0)),"")</f>
        <v>0</v>
      </c>
      <c r="AB841" s="157">
        <f>IFERROR(INDEX(NoSettings_v3!$C$2:$AH$4612,MATCH('EPS 3.1.3'!$B841,NoSettings_v3!$A$2:$A$4612,0),MATCH('EPS 3.1.3'!AB$1,NoSettings_v3!$C$1:$AH$1,0)),"")</f>
        <v>0</v>
      </c>
      <c r="AC841" s="157">
        <f>IFERROR(INDEX(NoSettings_v3!$C$2:$AH$4612,MATCH('EPS 3.1.3'!$B841,NoSettings_v3!$A$2:$A$4612,0),MATCH('EPS 3.1.3'!AC$1,NoSettings_v3!$C$1:$AH$1,0)),"")</f>
        <v>0</v>
      </c>
      <c r="AD841" s="157">
        <f>IFERROR(INDEX(NoSettings_v3!$C$2:$AH$4612,MATCH('EPS 3.1.3'!$B841,NoSettings_v3!$A$2:$A$4612,0),MATCH('EPS 3.1.3'!AD$1,NoSettings_v3!$C$1:$AH$1,0)),"")</f>
        <v>0</v>
      </c>
      <c r="AE841" s="157">
        <f>IFERROR(INDEX(NoSettings_v3!$C$2:$AH$4612,MATCH('EPS 3.1.3'!$B841,NoSettings_v3!$A$2:$A$4612,0),MATCH('EPS 3.1.3'!AE$1,NoSettings_v3!$C$1:$AH$1,0)),"")</f>
        <v>0</v>
      </c>
      <c r="AF841" s="157">
        <f>IFERROR(INDEX(NoSettings_v3!$C$2:$AH$4612,MATCH('EPS 3.1.3'!$B841,NoSettings_v3!$A$2:$A$4612,0),MATCH('EPS 3.1.3'!AF$1,NoSettings_v3!$C$1:$AH$1,0)),"")</f>
        <v>0</v>
      </c>
      <c r="AG841" s="157">
        <f>IFERROR(INDEX(NoSettings_v3!$C$2:$AH$4612,MATCH('EPS 3.1.3'!$B841,NoSettings_v3!$A$2:$A$4612,0),MATCH('EPS 3.1.3'!AG$1,NoSettings_v3!$C$1:$AH$1,0)),"")</f>
        <v>0</v>
      </c>
      <c r="AH841" s="157">
        <f>IFERROR(INDEX(NoSettings_v3!$C$2:$AH$4612,MATCH('EPS 3.1.3'!$B841,NoSettings_v3!$A$2:$A$4612,0),MATCH('EPS 3.1.3'!AH$1,NoSettings_v3!$C$1:$AH$1,0)),"")</f>
        <v>0</v>
      </c>
      <c r="AI841" s="157">
        <f>IFERROR(INDEX(NoSettings_v3!$C$2:$AH$4612,MATCH('EPS 3.1.3'!$B841,NoSettings_v3!$A$2:$A$4612,0),MATCH('EPS 3.1.3'!AI$1,NoSettings_v3!$C$1:$AH$1,0)),"")</f>
        <v>0</v>
      </c>
    </row>
    <row r="842" spans="1:35" x14ac:dyDescent="0.35">
      <c r="A842" s="127"/>
      <c r="B842" s="164" t="s">
        <v>1423</v>
      </c>
      <c r="C842" s="127" t="s">
        <v>964</v>
      </c>
      <c r="D842" s="157">
        <f>IFERROR(INDEX(NoSettings_v3!$C$2:$AH$4612,MATCH('EPS 3.1.3'!$B842,NoSettings_v3!$A$2:$A$4612,0),MATCH('EPS 3.1.3'!D$1,NoSettings_v3!$C$1:$AH$1,0)),"")</f>
        <v>0</v>
      </c>
      <c r="E842" s="157">
        <f>IFERROR(INDEX(NoSettings_v3!$C$2:$AH$4612,MATCH('EPS 3.1.3'!$B842,NoSettings_v3!$A$2:$A$4612,0),MATCH('EPS 3.1.3'!E$1,NoSettings_v3!$C$1:$AH$1,0)),"")</f>
        <v>0</v>
      </c>
      <c r="F842" s="157">
        <f>IFERROR(INDEX(NoSettings_v3!$C$2:$AH$4612,MATCH('EPS 3.1.3'!$B842,NoSettings_v3!$A$2:$A$4612,0),MATCH('EPS 3.1.3'!F$1,NoSettings_v3!$C$1:$AH$1,0)),"")</f>
        <v>0</v>
      </c>
      <c r="G842" s="157">
        <f>IFERROR(INDEX(NoSettings_v3!$C$2:$AH$4612,MATCH('EPS 3.1.3'!$B842,NoSettings_v3!$A$2:$A$4612,0),MATCH('EPS 3.1.3'!G$1,NoSettings_v3!$C$1:$AH$1,0)),"")</f>
        <v>0</v>
      </c>
      <c r="H842" s="157">
        <f>IFERROR(INDEX(NoSettings_v3!$C$2:$AH$4612,MATCH('EPS 3.1.3'!$B842,NoSettings_v3!$A$2:$A$4612,0),MATCH('EPS 3.1.3'!H$1,NoSettings_v3!$C$1:$AH$1,0)),"")</f>
        <v>0</v>
      </c>
      <c r="I842" s="157">
        <f>IFERROR(INDEX(NoSettings_v3!$C$2:$AH$4612,MATCH('EPS 3.1.3'!$B842,NoSettings_v3!$A$2:$A$4612,0),MATCH('EPS 3.1.3'!I$1,NoSettings_v3!$C$1:$AH$1,0)),"")</f>
        <v>0</v>
      </c>
      <c r="J842" s="157">
        <f>IFERROR(INDEX(NoSettings_v3!$C$2:$AH$4612,MATCH('EPS 3.1.3'!$B842,NoSettings_v3!$A$2:$A$4612,0),MATCH('EPS 3.1.3'!J$1,NoSettings_v3!$C$1:$AH$1,0)),"")</f>
        <v>0</v>
      </c>
      <c r="K842" s="157">
        <f>IFERROR(INDEX(NoSettings_v3!$C$2:$AH$4612,MATCH('EPS 3.1.3'!$B842,NoSettings_v3!$A$2:$A$4612,0),MATCH('EPS 3.1.3'!K$1,NoSettings_v3!$C$1:$AH$1,0)),"")</f>
        <v>0</v>
      </c>
      <c r="L842" s="157">
        <f>IFERROR(INDEX(NoSettings_v3!$C$2:$AH$4612,MATCH('EPS 3.1.3'!$B842,NoSettings_v3!$A$2:$A$4612,0),MATCH('EPS 3.1.3'!L$1,NoSettings_v3!$C$1:$AH$1,0)),"")</f>
        <v>0</v>
      </c>
      <c r="M842" s="157">
        <f>IFERROR(INDEX(NoSettings_v3!$C$2:$AH$4612,MATCH('EPS 3.1.3'!$B842,NoSettings_v3!$A$2:$A$4612,0),MATCH('EPS 3.1.3'!M$1,NoSettings_v3!$C$1:$AH$1,0)),"")</f>
        <v>0</v>
      </c>
      <c r="N842" s="157">
        <f>IFERROR(INDEX(NoSettings_v3!$C$2:$AH$4612,MATCH('EPS 3.1.3'!$B842,NoSettings_v3!$A$2:$A$4612,0),MATCH('EPS 3.1.3'!N$1,NoSettings_v3!$C$1:$AH$1,0)),"")</f>
        <v>0</v>
      </c>
      <c r="O842" s="157">
        <f>IFERROR(INDEX(NoSettings_v3!$C$2:$AH$4612,MATCH('EPS 3.1.3'!$B842,NoSettings_v3!$A$2:$A$4612,0),MATCH('EPS 3.1.3'!O$1,NoSettings_v3!$C$1:$AH$1,0)),"")</f>
        <v>0</v>
      </c>
      <c r="P842" s="157">
        <f>IFERROR(INDEX(NoSettings_v3!$C$2:$AH$4612,MATCH('EPS 3.1.3'!$B842,NoSettings_v3!$A$2:$A$4612,0),MATCH('EPS 3.1.3'!P$1,NoSettings_v3!$C$1:$AH$1,0)),"")</f>
        <v>0</v>
      </c>
      <c r="Q842" s="157">
        <f>IFERROR(INDEX(NoSettings_v3!$C$2:$AH$4612,MATCH('EPS 3.1.3'!$B842,NoSettings_v3!$A$2:$A$4612,0),MATCH('EPS 3.1.3'!Q$1,NoSettings_v3!$C$1:$AH$1,0)),"")</f>
        <v>0</v>
      </c>
      <c r="R842" s="157">
        <f>IFERROR(INDEX(NoSettings_v3!$C$2:$AH$4612,MATCH('EPS 3.1.3'!$B842,NoSettings_v3!$A$2:$A$4612,0),MATCH('EPS 3.1.3'!R$1,NoSettings_v3!$C$1:$AH$1,0)),"")</f>
        <v>0</v>
      </c>
      <c r="S842" s="157">
        <f>IFERROR(INDEX(NoSettings_v3!$C$2:$AH$4612,MATCH('EPS 3.1.3'!$B842,NoSettings_v3!$A$2:$A$4612,0),MATCH('EPS 3.1.3'!S$1,NoSettings_v3!$C$1:$AH$1,0)),"")</f>
        <v>0</v>
      </c>
      <c r="T842" s="157">
        <f>IFERROR(INDEX(NoSettings_v3!$C$2:$AH$4612,MATCH('EPS 3.1.3'!$B842,NoSettings_v3!$A$2:$A$4612,0),MATCH('EPS 3.1.3'!T$1,NoSettings_v3!$C$1:$AH$1,0)),"")</f>
        <v>0</v>
      </c>
      <c r="U842" s="157">
        <f>IFERROR(INDEX(NoSettings_v3!$C$2:$AH$4612,MATCH('EPS 3.1.3'!$B842,NoSettings_v3!$A$2:$A$4612,0),MATCH('EPS 3.1.3'!U$1,NoSettings_v3!$C$1:$AH$1,0)),"")</f>
        <v>0</v>
      </c>
      <c r="V842" s="157">
        <f>IFERROR(INDEX(NoSettings_v3!$C$2:$AH$4612,MATCH('EPS 3.1.3'!$B842,NoSettings_v3!$A$2:$A$4612,0),MATCH('EPS 3.1.3'!V$1,NoSettings_v3!$C$1:$AH$1,0)),"")</f>
        <v>0</v>
      </c>
      <c r="W842" s="157">
        <f>IFERROR(INDEX(NoSettings_v3!$C$2:$AH$4612,MATCH('EPS 3.1.3'!$B842,NoSettings_v3!$A$2:$A$4612,0),MATCH('EPS 3.1.3'!W$1,NoSettings_v3!$C$1:$AH$1,0)),"")</f>
        <v>0</v>
      </c>
      <c r="X842" s="157">
        <f>IFERROR(INDEX(NoSettings_v3!$C$2:$AH$4612,MATCH('EPS 3.1.3'!$B842,NoSettings_v3!$A$2:$A$4612,0),MATCH('EPS 3.1.3'!X$1,NoSettings_v3!$C$1:$AH$1,0)),"")</f>
        <v>0</v>
      </c>
      <c r="Y842" s="157">
        <f>IFERROR(INDEX(NoSettings_v3!$C$2:$AH$4612,MATCH('EPS 3.1.3'!$B842,NoSettings_v3!$A$2:$A$4612,0),MATCH('EPS 3.1.3'!Y$1,NoSettings_v3!$C$1:$AH$1,0)),"")</f>
        <v>0</v>
      </c>
      <c r="Z842" s="157">
        <f>IFERROR(INDEX(NoSettings_v3!$C$2:$AH$4612,MATCH('EPS 3.1.3'!$B842,NoSettings_v3!$A$2:$A$4612,0),MATCH('EPS 3.1.3'!Z$1,NoSettings_v3!$C$1:$AH$1,0)),"")</f>
        <v>0</v>
      </c>
      <c r="AA842" s="157">
        <f>IFERROR(INDEX(NoSettings_v3!$C$2:$AH$4612,MATCH('EPS 3.1.3'!$B842,NoSettings_v3!$A$2:$A$4612,0),MATCH('EPS 3.1.3'!AA$1,NoSettings_v3!$C$1:$AH$1,0)),"")</f>
        <v>0</v>
      </c>
      <c r="AB842" s="157">
        <f>IFERROR(INDEX(NoSettings_v3!$C$2:$AH$4612,MATCH('EPS 3.1.3'!$B842,NoSettings_v3!$A$2:$A$4612,0),MATCH('EPS 3.1.3'!AB$1,NoSettings_v3!$C$1:$AH$1,0)),"")</f>
        <v>0</v>
      </c>
      <c r="AC842" s="157">
        <f>IFERROR(INDEX(NoSettings_v3!$C$2:$AH$4612,MATCH('EPS 3.1.3'!$B842,NoSettings_v3!$A$2:$A$4612,0),MATCH('EPS 3.1.3'!AC$1,NoSettings_v3!$C$1:$AH$1,0)),"")</f>
        <v>0</v>
      </c>
      <c r="AD842" s="157">
        <f>IFERROR(INDEX(NoSettings_v3!$C$2:$AH$4612,MATCH('EPS 3.1.3'!$B842,NoSettings_v3!$A$2:$A$4612,0),MATCH('EPS 3.1.3'!AD$1,NoSettings_v3!$C$1:$AH$1,0)),"")</f>
        <v>0</v>
      </c>
      <c r="AE842" s="157">
        <f>IFERROR(INDEX(NoSettings_v3!$C$2:$AH$4612,MATCH('EPS 3.1.3'!$B842,NoSettings_v3!$A$2:$A$4612,0),MATCH('EPS 3.1.3'!AE$1,NoSettings_v3!$C$1:$AH$1,0)),"")</f>
        <v>0</v>
      </c>
      <c r="AF842" s="157">
        <f>IFERROR(INDEX(NoSettings_v3!$C$2:$AH$4612,MATCH('EPS 3.1.3'!$B842,NoSettings_v3!$A$2:$A$4612,0),MATCH('EPS 3.1.3'!AF$1,NoSettings_v3!$C$1:$AH$1,0)),"")</f>
        <v>0</v>
      </c>
      <c r="AG842" s="157">
        <f>IFERROR(INDEX(NoSettings_v3!$C$2:$AH$4612,MATCH('EPS 3.1.3'!$B842,NoSettings_v3!$A$2:$A$4612,0),MATCH('EPS 3.1.3'!AG$1,NoSettings_v3!$C$1:$AH$1,0)),"")</f>
        <v>0</v>
      </c>
      <c r="AH842" s="157">
        <f>IFERROR(INDEX(NoSettings_v3!$C$2:$AH$4612,MATCH('EPS 3.1.3'!$B842,NoSettings_v3!$A$2:$A$4612,0),MATCH('EPS 3.1.3'!AH$1,NoSettings_v3!$C$1:$AH$1,0)),"")</f>
        <v>0</v>
      </c>
      <c r="AI842" s="157">
        <f>IFERROR(INDEX(NoSettings_v3!$C$2:$AH$4612,MATCH('EPS 3.1.3'!$B842,NoSettings_v3!$A$2:$A$4612,0),MATCH('EPS 3.1.3'!AI$1,NoSettings_v3!$C$1:$AH$1,0)),"")</f>
        <v>0</v>
      </c>
    </row>
    <row r="843" spans="1:35" x14ac:dyDescent="0.35">
      <c r="A843" s="127"/>
      <c r="B843" s="164" t="s">
        <v>1424</v>
      </c>
      <c r="C843" s="127" t="s">
        <v>964</v>
      </c>
      <c r="D843" s="157">
        <f>IFERROR(INDEX(NoSettings_v3!$C$2:$AH$4612,MATCH('EPS 3.1.3'!$B843,NoSettings_v3!$A$2:$A$4612,0),MATCH('EPS 3.1.3'!D$1,NoSettings_v3!$C$1:$AH$1,0)),"")</f>
        <v>0</v>
      </c>
      <c r="E843" s="157">
        <f>IFERROR(INDEX(NoSettings_v3!$C$2:$AH$4612,MATCH('EPS 3.1.3'!$B843,NoSettings_v3!$A$2:$A$4612,0),MATCH('EPS 3.1.3'!E$1,NoSettings_v3!$C$1:$AH$1,0)),"")</f>
        <v>0</v>
      </c>
      <c r="F843" s="157">
        <f>IFERROR(INDEX(NoSettings_v3!$C$2:$AH$4612,MATCH('EPS 3.1.3'!$B843,NoSettings_v3!$A$2:$A$4612,0),MATCH('EPS 3.1.3'!F$1,NoSettings_v3!$C$1:$AH$1,0)),"")</f>
        <v>0</v>
      </c>
      <c r="G843" s="157">
        <f>IFERROR(INDEX(NoSettings_v3!$C$2:$AH$4612,MATCH('EPS 3.1.3'!$B843,NoSettings_v3!$A$2:$A$4612,0),MATCH('EPS 3.1.3'!G$1,NoSettings_v3!$C$1:$AH$1,0)),"")</f>
        <v>0</v>
      </c>
      <c r="H843" s="157">
        <f>IFERROR(INDEX(NoSettings_v3!$C$2:$AH$4612,MATCH('EPS 3.1.3'!$B843,NoSettings_v3!$A$2:$A$4612,0),MATCH('EPS 3.1.3'!H$1,NoSettings_v3!$C$1:$AH$1,0)),"")</f>
        <v>0</v>
      </c>
      <c r="I843" s="157">
        <f>IFERROR(INDEX(NoSettings_v3!$C$2:$AH$4612,MATCH('EPS 3.1.3'!$B843,NoSettings_v3!$A$2:$A$4612,0),MATCH('EPS 3.1.3'!I$1,NoSettings_v3!$C$1:$AH$1,0)),"")</f>
        <v>0</v>
      </c>
      <c r="J843" s="157">
        <f>IFERROR(INDEX(NoSettings_v3!$C$2:$AH$4612,MATCH('EPS 3.1.3'!$B843,NoSettings_v3!$A$2:$A$4612,0),MATCH('EPS 3.1.3'!J$1,NoSettings_v3!$C$1:$AH$1,0)),"")</f>
        <v>0</v>
      </c>
      <c r="K843" s="157">
        <f>IFERROR(INDEX(NoSettings_v3!$C$2:$AH$4612,MATCH('EPS 3.1.3'!$B843,NoSettings_v3!$A$2:$A$4612,0),MATCH('EPS 3.1.3'!K$1,NoSettings_v3!$C$1:$AH$1,0)),"")</f>
        <v>0</v>
      </c>
      <c r="L843" s="157">
        <f>IFERROR(INDEX(NoSettings_v3!$C$2:$AH$4612,MATCH('EPS 3.1.3'!$B843,NoSettings_v3!$A$2:$A$4612,0),MATCH('EPS 3.1.3'!L$1,NoSettings_v3!$C$1:$AH$1,0)),"")</f>
        <v>0</v>
      </c>
      <c r="M843" s="157">
        <f>IFERROR(INDEX(NoSettings_v3!$C$2:$AH$4612,MATCH('EPS 3.1.3'!$B843,NoSettings_v3!$A$2:$A$4612,0),MATCH('EPS 3.1.3'!M$1,NoSettings_v3!$C$1:$AH$1,0)),"")</f>
        <v>0</v>
      </c>
      <c r="N843" s="157">
        <f>IFERROR(INDEX(NoSettings_v3!$C$2:$AH$4612,MATCH('EPS 3.1.3'!$B843,NoSettings_v3!$A$2:$A$4612,0),MATCH('EPS 3.1.3'!N$1,NoSettings_v3!$C$1:$AH$1,0)),"")</f>
        <v>0</v>
      </c>
      <c r="O843" s="157">
        <f>IFERROR(INDEX(NoSettings_v3!$C$2:$AH$4612,MATCH('EPS 3.1.3'!$B843,NoSettings_v3!$A$2:$A$4612,0),MATCH('EPS 3.1.3'!O$1,NoSettings_v3!$C$1:$AH$1,0)),"")</f>
        <v>0</v>
      </c>
      <c r="P843" s="157">
        <f>IFERROR(INDEX(NoSettings_v3!$C$2:$AH$4612,MATCH('EPS 3.1.3'!$B843,NoSettings_v3!$A$2:$A$4612,0),MATCH('EPS 3.1.3'!P$1,NoSettings_v3!$C$1:$AH$1,0)),"")</f>
        <v>0</v>
      </c>
      <c r="Q843" s="157">
        <f>IFERROR(INDEX(NoSettings_v3!$C$2:$AH$4612,MATCH('EPS 3.1.3'!$B843,NoSettings_v3!$A$2:$A$4612,0),MATCH('EPS 3.1.3'!Q$1,NoSettings_v3!$C$1:$AH$1,0)),"")</f>
        <v>0</v>
      </c>
      <c r="R843" s="157">
        <f>IFERROR(INDEX(NoSettings_v3!$C$2:$AH$4612,MATCH('EPS 3.1.3'!$B843,NoSettings_v3!$A$2:$A$4612,0),MATCH('EPS 3.1.3'!R$1,NoSettings_v3!$C$1:$AH$1,0)),"")</f>
        <v>0</v>
      </c>
      <c r="S843" s="157">
        <f>IFERROR(INDEX(NoSettings_v3!$C$2:$AH$4612,MATCH('EPS 3.1.3'!$B843,NoSettings_v3!$A$2:$A$4612,0),MATCH('EPS 3.1.3'!S$1,NoSettings_v3!$C$1:$AH$1,0)),"")</f>
        <v>0</v>
      </c>
      <c r="T843" s="157">
        <f>IFERROR(INDEX(NoSettings_v3!$C$2:$AH$4612,MATCH('EPS 3.1.3'!$B843,NoSettings_v3!$A$2:$A$4612,0),MATCH('EPS 3.1.3'!T$1,NoSettings_v3!$C$1:$AH$1,0)),"")</f>
        <v>0</v>
      </c>
      <c r="U843" s="157">
        <f>IFERROR(INDEX(NoSettings_v3!$C$2:$AH$4612,MATCH('EPS 3.1.3'!$B843,NoSettings_v3!$A$2:$A$4612,0),MATCH('EPS 3.1.3'!U$1,NoSettings_v3!$C$1:$AH$1,0)),"")</f>
        <v>0</v>
      </c>
      <c r="V843" s="157">
        <f>IFERROR(INDEX(NoSettings_v3!$C$2:$AH$4612,MATCH('EPS 3.1.3'!$B843,NoSettings_v3!$A$2:$A$4612,0),MATCH('EPS 3.1.3'!V$1,NoSettings_v3!$C$1:$AH$1,0)),"")</f>
        <v>0</v>
      </c>
      <c r="W843" s="157">
        <f>IFERROR(INDEX(NoSettings_v3!$C$2:$AH$4612,MATCH('EPS 3.1.3'!$B843,NoSettings_v3!$A$2:$A$4612,0),MATCH('EPS 3.1.3'!W$1,NoSettings_v3!$C$1:$AH$1,0)),"")</f>
        <v>0</v>
      </c>
      <c r="X843" s="157">
        <f>IFERROR(INDEX(NoSettings_v3!$C$2:$AH$4612,MATCH('EPS 3.1.3'!$B843,NoSettings_v3!$A$2:$A$4612,0),MATCH('EPS 3.1.3'!X$1,NoSettings_v3!$C$1:$AH$1,0)),"")</f>
        <v>0</v>
      </c>
      <c r="Y843" s="157">
        <f>IFERROR(INDEX(NoSettings_v3!$C$2:$AH$4612,MATCH('EPS 3.1.3'!$B843,NoSettings_v3!$A$2:$A$4612,0),MATCH('EPS 3.1.3'!Y$1,NoSettings_v3!$C$1:$AH$1,0)),"")</f>
        <v>0</v>
      </c>
      <c r="Z843" s="157">
        <f>IFERROR(INDEX(NoSettings_v3!$C$2:$AH$4612,MATCH('EPS 3.1.3'!$B843,NoSettings_v3!$A$2:$A$4612,0),MATCH('EPS 3.1.3'!Z$1,NoSettings_v3!$C$1:$AH$1,0)),"")</f>
        <v>0</v>
      </c>
      <c r="AA843" s="157">
        <f>IFERROR(INDEX(NoSettings_v3!$C$2:$AH$4612,MATCH('EPS 3.1.3'!$B843,NoSettings_v3!$A$2:$A$4612,0),MATCH('EPS 3.1.3'!AA$1,NoSettings_v3!$C$1:$AH$1,0)),"")</f>
        <v>0</v>
      </c>
      <c r="AB843" s="157">
        <f>IFERROR(INDEX(NoSettings_v3!$C$2:$AH$4612,MATCH('EPS 3.1.3'!$B843,NoSettings_v3!$A$2:$A$4612,0),MATCH('EPS 3.1.3'!AB$1,NoSettings_v3!$C$1:$AH$1,0)),"")</f>
        <v>0</v>
      </c>
      <c r="AC843" s="157">
        <f>IFERROR(INDEX(NoSettings_v3!$C$2:$AH$4612,MATCH('EPS 3.1.3'!$B843,NoSettings_v3!$A$2:$A$4612,0),MATCH('EPS 3.1.3'!AC$1,NoSettings_v3!$C$1:$AH$1,0)),"")</f>
        <v>0</v>
      </c>
      <c r="AD843" s="157">
        <f>IFERROR(INDEX(NoSettings_v3!$C$2:$AH$4612,MATCH('EPS 3.1.3'!$B843,NoSettings_v3!$A$2:$A$4612,0),MATCH('EPS 3.1.3'!AD$1,NoSettings_v3!$C$1:$AH$1,0)),"")</f>
        <v>0</v>
      </c>
      <c r="AE843" s="157">
        <f>IFERROR(INDEX(NoSettings_v3!$C$2:$AH$4612,MATCH('EPS 3.1.3'!$B843,NoSettings_v3!$A$2:$A$4612,0),MATCH('EPS 3.1.3'!AE$1,NoSettings_v3!$C$1:$AH$1,0)),"")</f>
        <v>0</v>
      </c>
      <c r="AF843" s="157">
        <f>IFERROR(INDEX(NoSettings_v3!$C$2:$AH$4612,MATCH('EPS 3.1.3'!$B843,NoSettings_v3!$A$2:$A$4612,0),MATCH('EPS 3.1.3'!AF$1,NoSettings_v3!$C$1:$AH$1,0)),"")</f>
        <v>0</v>
      </c>
      <c r="AG843" s="157">
        <f>IFERROR(INDEX(NoSettings_v3!$C$2:$AH$4612,MATCH('EPS 3.1.3'!$B843,NoSettings_v3!$A$2:$A$4612,0),MATCH('EPS 3.1.3'!AG$1,NoSettings_v3!$C$1:$AH$1,0)),"")</f>
        <v>0</v>
      </c>
      <c r="AH843" s="157">
        <f>IFERROR(INDEX(NoSettings_v3!$C$2:$AH$4612,MATCH('EPS 3.1.3'!$B843,NoSettings_v3!$A$2:$A$4612,0),MATCH('EPS 3.1.3'!AH$1,NoSettings_v3!$C$1:$AH$1,0)),"")</f>
        <v>0</v>
      </c>
      <c r="AI843" s="157">
        <f>IFERROR(INDEX(NoSettings_v3!$C$2:$AH$4612,MATCH('EPS 3.1.3'!$B843,NoSettings_v3!$A$2:$A$4612,0),MATCH('EPS 3.1.3'!AI$1,NoSettings_v3!$C$1:$AH$1,0)),"")</f>
        <v>0</v>
      </c>
    </row>
    <row r="844" spans="1:35" x14ac:dyDescent="0.35">
      <c r="A844" s="127"/>
      <c r="B844" s="164" t="s">
        <v>1425</v>
      </c>
      <c r="C844" s="127" t="s">
        <v>964</v>
      </c>
      <c r="D844" s="157">
        <f>IFERROR(INDEX(NoSettings_v3!$C$2:$AH$4612,MATCH('EPS 3.1.3'!$B844,NoSettings_v3!$A$2:$A$4612,0),MATCH('EPS 3.1.3'!D$1,NoSettings_v3!$C$1:$AH$1,0)),"")</f>
        <v>0</v>
      </c>
      <c r="E844" s="157">
        <f>IFERROR(INDEX(NoSettings_v3!$C$2:$AH$4612,MATCH('EPS 3.1.3'!$B844,NoSettings_v3!$A$2:$A$4612,0),MATCH('EPS 3.1.3'!E$1,NoSettings_v3!$C$1:$AH$1,0)),"")</f>
        <v>0</v>
      </c>
      <c r="F844" s="157">
        <f>IFERROR(INDEX(NoSettings_v3!$C$2:$AH$4612,MATCH('EPS 3.1.3'!$B844,NoSettings_v3!$A$2:$A$4612,0),MATCH('EPS 3.1.3'!F$1,NoSettings_v3!$C$1:$AH$1,0)),"")</f>
        <v>0</v>
      </c>
      <c r="G844" s="157">
        <f>IFERROR(INDEX(NoSettings_v3!$C$2:$AH$4612,MATCH('EPS 3.1.3'!$B844,NoSettings_v3!$A$2:$A$4612,0),MATCH('EPS 3.1.3'!G$1,NoSettings_v3!$C$1:$AH$1,0)),"")</f>
        <v>0</v>
      </c>
      <c r="H844" s="157">
        <f>IFERROR(INDEX(NoSettings_v3!$C$2:$AH$4612,MATCH('EPS 3.1.3'!$B844,NoSettings_v3!$A$2:$A$4612,0),MATCH('EPS 3.1.3'!H$1,NoSettings_v3!$C$1:$AH$1,0)),"")</f>
        <v>0</v>
      </c>
      <c r="I844" s="157">
        <f>IFERROR(INDEX(NoSettings_v3!$C$2:$AH$4612,MATCH('EPS 3.1.3'!$B844,NoSettings_v3!$A$2:$A$4612,0),MATCH('EPS 3.1.3'!I$1,NoSettings_v3!$C$1:$AH$1,0)),"")</f>
        <v>0</v>
      </c>
      <c r="J844" s="157">
        <f>IFERROR(INDEX(NoSettings_v3!$C$2:$AH$4612,MATCH('EPS 3.1.3'!$B844,NoSettings_v3!$A$2:$A$4612,0),MATCH('EPS 3.1.3'!J$1,NoSettings_v3!$C$1:$AH$1,0)),"")</f>
        <v>0</v>
      </c>
      <c r="K844" s="157">
        <f>IFERROR(INDEX(NoSettings_v3!$C$2:$AH$4612,MATCH('EPS 3.1.3'!$B844,NoSettings_v3!$A$2:$A$4612,0),MATCH('EPS 3.1.3'!K$1,NoSettings_v3!$C$1:$AH$1,0)),"")</f>
        <v>0</v>
      </c>
      <c r="L844" s="157">
        <f>IFERROR(INDEX(NoSettings_v3!$C$2:$AH$4612,MATCH('EPS 3.1.3'!$B844,NoSettings_v3!$A$2:$A$4612,0),MATCH('EPS 3.1.3'!L$1,NoSettings_v3!$C$1:$AH$1,0)),"")</f>
        <v>0</v>
      </c>
      <c r="M844" s="157">
        <f>IFERROR(INDEX(NoSettings_v3!$C$2:$AH$4612,MATCH('EPS 3.1.3'!$B844,NoSettings_v3!$A$2:$A$4612,0),MATCH('EPS 3.1.3'!M$1,NoSettings_v3!$C$1:$AH$1,0)),"")</f>
        <v>0</v>
      </c>
      <c r="N844" s="157">
        <f>IFERROR(INDEX(NoSettings_v3!$C$2:$AH$4612,MATCH('EPS 3.1.3'!$B844,NoSettings_v3!$A$2:$A$4612,0),MATCH('EPS 3.1.3'!N$1,NoSettings_v3!$C$1:$AH$1,0)),"")</f>
        <v>0</v>
      </c>
      <c r="O844" s="157">
        <f>IFERROR(INDEX(NoSettings_v3!$C$2:$AH$4612,MATCH('EPS 3.1.3'!$B844,NoSettings_v3!$A$2:$A$4612,0),MATCH('EPS 3.1.3'!O$1,NoSettings_v3!$C$1:$AH$1,0)),"")</f>
        <v>0</v>
      </c>
      <c r="P844" s="157">
        <f>IFERROR(INDEX(NoSettings_v3!$C$2:$AH$4612,MATCH('EPS 3.1.3'!$B844,NoSettings_v3!$A$2:$A$4612,0),MATCH('EPS 3.1.3'!P$1,NoSettings_v3!$C$1:$AH$1,0)),"")</f>
        <v>0</v>
      </c>
      <c r="Q844" s="157">
        <f>IFERROR(INDEX(NoSettings_v3!$C$2:$AH$4612,MATCH('EPS 3.1.3'!$B844,NoSettings_v3!$A$2:$A$4612,0),MATCH('EPS 3.1.3'!Q$1,NoSettings_v3!$C$1:$AH$1,0)),"")</f>
        <v>0</v>
      </c>
      <c r="R844" s="157">
        <f>IFERROR(INDEX(NoSettings_v3!$C$2:$AH$4612,MATCH('EPS 3.1.3'!$B844,NoSettings_v3!$A$2:$A$4612,0),MATCH('EPS 3.1.3'!R$1,NoSettings_v3!$C$1:$AH$1,0)),"")</f>
        <v>0</v>
      </c>
      <c r="S844" s="157">
        <f>IFERROR(INDEX(NoSettings_v3!$C$2:$AH$4612,MATCH('EPS 3.1.3'!$B844,NoSettings_v3!$A$2:$A$4612,0),MATCH('EPS 3.1.3'!S$1,NoSettings_v3!$C$1:$AH$1,0)),"")</f>
        <v>0</v>
      </c>
      <c r="T844" s="157">
        <f>IFERROR(INDEX(NoSettings_v3!$C$2:$AH$4612,MATCH('EPS 3.1.3'!$B844,NoSettings_v3!$A$2:$A$4612,0),MATCH('EPS 3.1.3'!T$1,NoSettings_v3!$C$1:$AH$1,0)),"")</f>
        <v>0</v>
      </c>
      <c r="U844" s="157">
        <f>IFERROR(INDEX(NoSettings_v3!$C$2:$AH$4612,MATCH('EPS 3.1.3'!$B844,NoSettings_v3!$A$2:$A$4612,0),MATCH('EPS 3.1.3'!U$1,NoSettings_v3!$C$1:$AH$1,0)),"")</f>
        <v>0</v>
      </c>
      <c r="V844" s="157">
        <f>IFERROR(INDEX(NoSettings_v3!$C$2:$AH$4612,MATCH('EPS 3.1.3'!$B844,NoSettings_v3!$A$2:$A$4612,0),MATCH('EPS 3.1.3'!V$1,NoSettings_v3!$C$1:$AH$1,0)),"")</f>
        <v>0</v>
      </c>
      <c r="W844" s="157">
        <f>IFERROR(INDEX(NoSettings_v3!$C$2:$AH$4612,MATCH('EPS 3.1.3'!$B844,NoSettings_v3!$A$2:$A$4612,0),MATCH('EPS 3.1.3'!W$1,NoSettings_v3!$C$1:$AH$1,0)),"")</f>
        <v>0</v>
      </c>
      <c r="X844" s="157">
        <f>IFERROR(INDEX(NoSettings_v3!$C$2:$AH$4612,MATCH('EPS 3.1.3'!$B844,NoSettings_v3!$A$2:$A$4612,0),MATCH('EPS 3.1.3'!X$1,NoSettings_v3!$C$1:$AH$1,0)),"")</f>
        <v>0</v>
      </c>
      <c r="Y844" s="157">
        <f>IFERROR(INDEX(NoSettings_v3!$C$2:$AH$4612,MATCH('EPS 3.1.3'!$B844,NoSettings_v3!$A$2:$A$4612,0),MATCH('EPS 3.1.3'!Y$1,NoSettings_v3!$C$1:$AH$1,0)),"")</f>
        <v>0</v>
      </c>
      <c r="Z844" s="157">
        <f>IFERROR(INDEX(NoSettings_v3!$C$2:$AH$4612,MATCH('EPS 3.1.3'!$B844,NoSettings_v3!$A$2:$A$4612,0),MATCH('EPS 3.1.3'!Z$1,NoSettings_v3!$C$1:$AH$1,0)),"")</f>
        <v>0</v>
      </c>
      <c r="AA844" s="157">
        <f>IFERROR(INDEX(NoSettings_v3!$C$2:$AH$4612,MATCH('EPS 3.1.3'!$B844,NoSettings_v3!$A$2:$A$4612,0),MATCH('EPS 3.1.3'!AA$1,NoSettings_v3!$C$1:$AH$1,0)),"")</f>
        <v>0</v>
      </c>
      <c r="AB844" s="157">
        <f>IFERROR(INDEX(NoSettings_v3!$C$2:$AH$4612,MATCH('EPS 3.1.3'!$B844,NoSettings_v3!$A$2:$A$4612,0),MATCH('EPS 3.1.3'!AB$1,NoSettings_v3!$C$1:$AH$1,0)),"")</f>
        <v>0</v>
      </c>
      <c r="AC844" s="157">
        <f>IFERROR(INDEX(NoSettings_v3!$C$2:$AH$4612,MATCH('EPS 3.1.3'!$B844,NoSettings_v3!$A$2:$A$4612,0),MATCH('EPS 3.1.3'!AC$1,NoSettings_v3!$C$1:$AH$1,0)),"")</f>
        <v>0</v>
      </c>
      <c r="AD844" s="157">
        <f>IFERROR(INDEX(NoSettings_v3!$C$2:$AH$4612,MATCH('EPS 3.1.3'!$B844,NoSettings_v3!$A$2:$A$4612,0),MATCH('EPS 3.1.3'!AD$1,NoSettings_v3!$C$1:$AH$1,0)),"")</f>
        <v>0</v>
      </c>
      <c r="AE844" s="157">
        <f>IFERROR(INDEX(NoSettings_v3!$C$2:$AH$4612,MATCH('EPS 3.1.3'!$B844,NoSettings_v3!$A$2:$A$4612,0),MATCH('EPS 3.1.3'!AE$1,NoSettings_v3!$C$1:$AH$1,0)),"")</f>
        <v>0</v>
      </c>
      <c r="AF844" s="157">
        <f>IFERROR(INDEX(NoSettings_v3!$C$2:$AH$4612,MATCH('EPS 3.1.3'!$B844,NoSettings_v3!$A$2:$A$4612,0),MATCH('EPS 3.1.3'!AF$1,NoSettings_v3!$C$1:$AH$1,0)),"")</f>
        <v>0</v>
      </c>
      <c r="AG844" s="157">
        <f>IFERROR(INDEX(NoSettings_v3!$C$2:$AH$4612,MATCH('EPS 3.1.3'!$B844,NoSettings_v3!$A$2:$A$4612,0),MATCH('EPS 3.1.3'!AG$1,NoSettings_v3!$C$1:$AH$1,0)),"")</f>
        <v>0</v>
      </c>
      <c r="AH844" s="157">
        <f>IFERROR(INDEX(NoSettings_v3!$C$2:$AH$4612,MATCH('EPS 3.1.3'!$B844,NoSettings_v3!$A$2:$A$4612,0),MATCH('EPS 3.1.3'!AH$1,NoSettings_v3!$C$1:$AH$1,0)),"")</f>
        <v>0</v>
      </c>
      <c r="AI844" s="157">
        <f>IFERROR(INDEX(NoSettings_v3!$C$2:$AH$4612,MATCH('EPS 3.1.3'!$B844,NoSettings_v3!$A$2:$A$4612,0),MATCH('EPS 3.1.3'!AI$1,NoSettings_v3!$C$1:$AH$1,0)),"")</f>
        <v>0</v>
      </c>
    </row>
    <row r="845" spans="1:35" x14ac:dyDescent="0.35">
      <c r="A845" s="127"/>
      <c r="B845" s="164" t="s">
        <v>1426</v>
      </c>
      <c r="C845" s="127" t="s">
        <v>964</v>
      </c>
      <c r="D845" s="157">
        <f>IFERROR(INDEX(NoSettings_v3!$C$2:$AH$4612,MATCH('EPS 3.1.3'!$B845,NoSettings_v3!$A$2:$A$4612,0),MATCH('EPS 3.1.3'!D$1,NoSettings_v3!$C$1:$AH$1,0)),"")</f>
        <v>0</v>
      </c>
      <c r="E845" s="157">
        <f>IFERROR(INDEX(NoSettings_v3!$C$2:$AH$4612,MATCH('EPS 3.1.3'!$B845,NoSettings_v3!$A$2:$A$4612,0),MATCH('EPS 3.1.3'!E$1,NoSettings_v3!$C$1:$AH$1,0)),"")</f>
        <v>0</v>
      </c>
      <c r="F845" s="157">
        <f>IFERROR(INDEX(NoSettings_v3!$C$2:$AH$4612,MATCH('EPS 3.1.3'!$B845,NoSettings_v3!$A$2:$A$4612,0),MATCH('EPS 3.1.3'!F$1,NoSettings_v3!$C$1:$AH$1,0)),"")</f>
        <v>0</v>
      </c>
      <c r="G845" s="157">
        <f>IFERROR(INDEX(NoSettings_v3!$C$2:$AH$4612,MATCH('EPS 3.1.3'!$B845,NoSettings_v3!$A$2:$A$4612,0),MATCH('EPS 3.1.3'!G$1,NoSettings_v3!$C$1:$AH$1,0)),"")</f>
        <v>0</v>
      </c>
      <c r="H845" s="157">
        <f>IFERROR(INDEX(NoSettings_v3!$C$2:$AH$4612,MATCH('EPS 3.1.3'!$B845,NoSettings_v3!$A$2:$A$4612,0),MATCH('EPS 3.1.3'!H$1,NoSettings_v3!$C$1:$AH$1,0)),"")</f>
        <v>0</v>
      </c>
      <c r="I845" s="157">
        <f>IFERROR(INDEX(NoSettings_v3!$C$2:$AH$4612,MATCH('EPS 3.1.3'!$B845,NoSettings_v3!$A$2:$A$4612,0),MATCH('EPS 3.1.3'!I$1,NoSettings_v3!$C$1:$AH$1,0)),"")</f>
        <v>0</v>
      </c>
      <c r="J845" s="157">
        <f>IFERROR(INDEX(NoSettings_v3!$C$2:$AH$4612,MATCH('EPS 3.1.3'!$B845,NoSettings_v3!$A$2:$A$4612,0),MATCH('EPS 3.1.3'!J$1,NoSettings_v3!$C$1:$AH$1,0)),"")</f>
        <v>0</v>
      </c>
      <c r="K845" s="157">
        <f>IFERROR(INDEX(NoSettings_v3!$C$2:$AH$4612,MATCH('EPS 3.1.3'!$B845,NoSettings_v3!$A$2:$A$4612,0),MATCH('EPS 3.1.3'!K$1,NoSettings_v3!$C$1:$AH$1,0)),"")</f>
        <v>0</v>
      </c>
      <c r="L845" s="157">
        <f>IFERROR(INDEX(NoSettings_v3!$C$2:$AH$4612,MATCH('EPS 3.1.3'!$B845,NoSettings_v3!$A$2:$A$4612,0),MATCH('EPS 3.1.3'!L$1,NoSettings_v3!$C$1:$AH$1,0)),"")</f>
        <v>0</v>
      </c>
      <c r="M845" s="157">
        <f>IFERROR(INDEX(NoSettings_v3!$C$2:$AH$4612,MATCH('EPS 3.1.3'!$B845,NoSettings_v3!$A$2:$A$4612,0),MATCH('EPS 3.1.3'!M$1,NoSettings_v3!$C$1:$AH$1,0)),"")</f>
        <v>0</v>
      </c>
      <c r="N845" s="157">
        <f>IFERROR(INDEX(NoSettings_v3!$C$2:$AH$4612,MATCH('EPS 3.1.3'!$B845,NoSettings_v3!$A$2:$A$4612,0),MATCH('EPS 3.1.3'!N$1,NoSettings_v3!$C$1:$AH$1,0)),"")</f>
        <v>0</v>
      </c>
      <c r="O845" s="157">
        <f>IFERROR(INDEX(NoSettings_v3!$C$2:$AH$4612,MATCH('EPS 3.1.3'!$B845,NoSettings_v3!$A$2:$A$4612,0),MATCH('EPS 3.1.3'!O$1,NoSettings_v3!$C$1:$AH$1,0)),"")</f>
        <v>0</v>
      </c>
      <c r="P845" s="157">
        <f>IFERROR(INDEX(NoSettings_v3!$C$2:$AH$4612,MATCH('EPS 3.1.3'!$B845,NoSettings_v3!$A$2:$A$4612,0),MATCH('EPS 3.1.3'!P$1,NoSettings_v3!$C$1:$AH$1,0)),"")</f>
        <v>0</v>
      </c>
      <c r="Q845" s="157">
        <f>IFERROR(INDEX(NoSettings_v3!$C$2:$AH$4612,MATCH('EPS 3.1.3'!$B845,NoSettings_v3!$A$2:$A$4612,0),MATCH('EPS 3.1.3'!Q$1,NoSettings_v3!$C$1:$AH$1,0)),"")</f>
        <v>0</v>
      </c>
      <c r="R845" s="157">
        <f>IFERROR(INDEX(NoSettings_v3!$C$2:$AH$4612,MATCH('EPS 3.1.3'!$B845,NoSettings_v3!$A$2:$A$4612,0),MATCH('EPS 3.1.3'!R$1,NoSettings_v3!$C$1:$AH$1,0)),"")</f>
        <v>0</v>
      </c>
      <c r="S845" s="157">
        <f>IFERROR(INDEX(NoSettings_v3!$C$2:$AH$4612,MATCH('EPS 3.1.3'!$B845,NoSettings_v3!$A$2:$A$4612,0),MATCH('EPS 3.1.3'!S$1,NoSettings_v3!$C$1:$AH$1,0)),"")</f>
        <v>0</v>
      </c>
      <c r="T845" s="157">
        <f>IFERROR(INDEX(NoSettings_v3!$C$2:$AH$4612,MATCH('EPS 3.1.3'!$B845,NoSettings_v3!$A$2:$A$4612,0),MATCH('EPS 3.1.3'!T$1,NoSettings_v3!$C$1:$AH$1,0)),"")</f>
        <v>0</v>
      </c>
      <c r="U845" s="157">
        <f>IFERROR(INDEX(NoSettings_v3!$C$2:$AH$4612,MATCH('EPS 3.1.3'!$B845,NoSettings_v3!$A$2:$A$4612,0),MATCH('EPS 3.1.3'!U$1,NoSettings_v3!$C$1:$AH$1,0)),"")</f>
        <v>0</v>
      </c>
      <c r="V845" s="157">
        <f>IFERROR(INDEX(NoSettings_v3!$C$2:$AH$4612,MATCH('EPS 3.1.3'!$B845,NoSettings_v3!$A$2:$A$4612,0),MATCH('EPS 3.1.3'!V$1,NoSettings_v3!$C$1:$AH$1,0)),"")</f>
        <v>0</v>
      </c>
      <c r="W845" s="157">
        <f>IFERROR(INDEX(NoSettings_v3!$C$2:$AH$4612,MATCH('EPS 3.1.3'!$B845,NoSettings_v3!$A$2:$A$4612,0),MATCH('EPS 3.1.3'!W$1,NoSettings_v3!$C$1:$AH$1,0)),"")</f>
        <v>0</v>
      </c>
      <c r="X845" s="157">
        <f>IFERROR(INDEX(NoSettings_v3!$C$2:$AH$4612,MATCH('EPS 3.1.3'!$B845,NoSettings_v3!$A$2:$A$4612,0),MATCH('EPS 3.1.3'!X$1,NoSettings_v3!$C$1:$AH$1,0)),"")</f>
        <v>0</v>
      </c>
      <c r="Y845" s="157">
        <f>IFERROR(INDEX(NoSettings_v3!$C$2:$AH$4612,MATCH('EPS 3.1.3'!$B845,NoSettings_v3!$A$2:$A$4612,0),MATCH('EPS 3.1.3'!Y$1,NoSettings_v3!$C$1:$AH$1,0)),"")</f>
        <v>0</v>
      </c>
      <c r="Z845" s="157">
        <f>IFERROR(INDEX(NoSettings_v3!$C$2:$AH$4612,MATCH('EPS 3.1.3'!$B845,NoSettings_v3!$A$2:$A$4612,0),MATCH('EPS 3.1.3'!Z$1,NoSettings_v3!$C$1:$AH$1,0)),"")</f>
        <v>0</v>
      </c>
      <c r="AA845" s="157">
        <f>IFERROR(INDEX(NoSettings_v3!$C$2:$AH$4612,MATCH('EPS 3.1.3'!$B845,NoSettings_v3!$A$2:$A$4612,0),MATCH('EPS 3.1.3'!AA$1,NoSettings_v3!$C$1:$AH$1,0)),"")</f>
        <v>0</v>
      </c>
      <c r="AB845" s="157">
        <f>IFERROR(INDEX(NoSettings_v3!$C$2:$AH$4612,MATCH('EPS 3.1.3'!$B845,NoSettings_v3!$A$2:$A$4612,0),MATCH('EPS 3.1.3'!AB$1,NoSettings_v3!$C$1:$AH$1,0)),"")</f>
        <v>0</v>
      </c>
      <c r="AC845" s="157">
        <f>IFERROR(INDEX(NoSettings_v3!$C$2:$AH$4612,MATCH('EPS 3.1.3'!$B845,NoSettings_v3!$A$2:$A$4612,0),MATCH('EPS 3.1.3'!AC$1,NoSettings_v3!$C$1:$AH$1,0)),"")</f>
        <v>0</v>
      </c>
      <c r="AD845" s="157">
        <f>IFERROR(INDEX(NoSettings_v3!$C$2:$AH$4612,MATCH('EPS 3.1.3'!$B845,NoSettings_v3!$A$2:$A$4612,0),MATCH('EPS 3.1.3'!AD$1,NoSettings_v3!$C$1:$AH$1,0)),"")</f>
        <v>0</v>
      </c>
      <c r="AE845" s="157">
        <f>IFERROR(INDEX(NoSettings_v3!$C$2:$AH$4612,MATCH('EPS 3.1.3'!$B845,NoSettings_v3!$A$2:$A$4612,0),MATCH('EPS 3.1.3'!AE$1,NoSettings_v3!$C$1:$AH$1,0)),"")</f>
        <v>0</v>
      </c>
      <c r="AF845" s="157">
        <f>IFERROR(INDEX(NoSettings_v3!$C$2:$AH$4612,MATCH('EPS 3.1.3'!$B845,NoSettings_v3!$A$2:$A$4612,0),MATCH('EPS 3.1.3'!AF$1,NoSettings_v3!$C$1:$AH$1,0)),"")</f>
        <v>0</v>
      </c>
      <c r="AG845" s="157">
        <f>IFERROR(INDEX(NoSettings_v3!$C$2:$AH$4612,MATCH('EPS 3.1.3'!$B845,NoSettings_v3!$A$2:$A$4612,0),MATCH('EPS 3.1.3'!AG$1,NoSettings_v3!$C$1:$AH$1,0)),"")</f>
        <v>0</v>
      </c>
      <c r="AH845" s="157">
        <f>IFERROR(INDEX(NoSettings_v3!$C$2:$AH$4612,MATCH('EPS 3.1.3'!$B845,NoSettings_v3!$A$2:$A$4612,0),MATCH('EPS 3.1.3'!AH$1,NoSettings_v3!$C$1:$AH$1,0)),"")</f>
        <v>0</v>
      </c>
      <c r="AI845" s="157">
        <f>IFERROR(INDEX(NoSettings_v3!$C$2:$AH$4612,MATCH('EPS 3.1.3'!$B845,NoSettings_v3!$A$2:$A$4612,0),MATCH('EPS 3.1.3'!AI$1,NoSettings_v3!$C$1:$AH$1,0)),"")</f>
        <v>0</v>
      </c>
    </row>
    <row r="846" spans="1:35" x14ac:dyDescent="0.35">
      <c r="A846" s="127"/>
      <c r="B846" s="164" t="s">
        <v>1427</v>
      </c>
      <c r="C846" s="127" t="s">
        <v>964</v>
      </c>
      <c r="D846" s="157">
        <f>IFERROR(INDEX(NoSettings_v3!$C$2:$AH$4612,MATCH('EPS 3.1.3'!$B846,NoSettings_v3!$A$2:$A$4612,0),MATCH('EPS 3.1.3'!D$1,NoSettings_v3!$C$1:$AH$1,0)),"")</f>
        <v>0</v>
      </c>
      <c r="E846" s="157">
        <f>IFERROR(INDEX(NoSettings_v3!$C$2:$AH$4612,MATCH('EPS 3.1.3'!$B846,NoSettings_v3!$A$2:$A$4612,0),MATCH('EPS 3.1.3'!E$1,NoSettings_v3!$C$1:$AH$1,0)),"")</f>
        <v>0</v>
      </c>
      <c r="F846" s="157">
        <f>IFERROR(INDEX(NoSettings_v3!$C$2:$AH$4612,MATCH('EPS 3.1.3'!$B846,NoSettings_v3!$A$2:$A$4612,0),MATCH('EPS 3.1.3'!F$1,NoSettings_v3!$C$1:$AH$1,0)),"")</f>
        <v>0</v>
      </c>
      <c r="G846" s="157">
        <f>IFERROR(INDEX(NoSettings_v3!$C$2:$AH$4612,MATCH('EPS 3.1.3'!$B846,NoSettings_v3!$A$2:$A$4612,0),MATCH('EPS 3.1.3'!G$1,NoSettings_v3!$C$1:$AH$1,0)),"")</f>
        <v>0</v>
      </c>
      <c r="H846" s="157">
        <f>IFERROR(INDEX(NoSettings_v3!$C$2:$AH$4612,MATCH('EPS 3.1.3'!$B846,NoSettings_v3!$A$2:$A$4612,0),MATCH('EPS 3.1.3'!H$1,NoSettings_v3!$C$1:$AH$1,0)),"")</f>
        <v>0</v>
      </c>
      <c r="I846" s="157">
        <f>IFERROR(INDEX(NoSettings_v3!$C$2:$AH$4612,MATCH('EPS 3.1.3'!$B846,NoSettings_v3!$A$2:$A$4612,0),MATCH('EPS 3.1.3'!I$1,NoSettings_v3!$C$1:$AH$1,0)),"")</f>
        <v>0</v>
      </c>
      <c r="J846" s="157">
        <f>IFERROR(INDEX(NoSettings_v3!$C$2:$AH$4612,MATCH('EPS 3.1.3'!$B846,NoSettings_v3!$A$2:$A$4612,0),MATCH('EPS 3.1.3'!J$1,NoSettings_v3!$C$1:$AH$1,0)),"")</f>
        <v>0</v>
      </c>
      <c r="K846" s="157">
        <f>IFERROR(INDEX(NoSettings_v3!$C$2:$AH$4612,MATCH('EPS 3.1.3'!$B846,NoSettings_v3!$A$2:$A$4612,0),MATCH('EPS 3.1.3'!K$1,NoSettings_v3!$C$1:$AH$1,0)),"")</f>
        <v>0</v>
      </c>
      <c r="L846" s="157">
        <f>IFERROR(INDEX(NoSettings_v3!$C$2:$AH$4612,MATCH('EPS 3.1.3'!$B846,NoSettings_v3!$A$2:$A$4612,0),MATCH('EPS 3.1.3'!L$1,NoSettings_v3!$C$1:$AH$1,0)),"")</f>
        <v>0</v>
      </c>
      <c r="M846" s="157">
        <f>IFERROR(INDEX(NoSettings_v3!$C$2:$AH$4612,MATCH('EPS 3.1.3'!$B846,NoSettings_v3!$A$2:$A$4612,0),MATCH('EPS 3.1.3'!M$1,NoSettings_v3!$C$1:$AH$1,0)),"")</f>
        <v>0</v>
      </c>
      <c r="N846" s="157">
        <f>IFERROR(INDEX(NoSettings_v3!$C$2:$AH$4612,MATCH('EPS 3.1.3'!$B846,NoSettings_v3!$A$2:$A$4612,0),MATCH('EPS 3.1.3'!N$1,NoSettings_v3!$C$1:$AH$1,0)),"")</f>
        <v>0</v>
      </c>
      <c r="O846" s="157">
        <f>IFERROR(INDEX(NoSettings_v3!$C$2:$AH$4612,MATCH('EPS 3.1.3'!$B846,NoSettings_v3!$A$2:$A$4612,0),MATCH('EPS 3.1.3'!O$1,NoSettings_v3!$C$1:$AH$1,0)),"")</f>
        <v>0</v>
      </c>
      <c r="P846" s="157">
        <f>IFERROR(INDEX(NoSettings_v3!$C$2:$AH$4612,MATCH('EPS 3.1.3'!$B846,NoSettings_v3!$A$2:$A$4612,0),MATCH('EPS 3.1.3'!P$1,NoSettings_v3!$C$1:$AH$1,0)),"")</f>
        <v>0</v>
      </c>
      <c r="Q846" s="157">
        <f>IFERROR(INDEX(NoSettings_v3!$C$2:$AH$4612,MATCH('EPS 3.1.3'!$B846,NoSettings_v3!$A$2:$A$4612,0),MATCH('EPS 3.1.3'!Q$1,NoSettings_v3!$C$1:$AH$1,0)),"")</f>
        <v>0</v>
      </c>
      <c r="R846" s="157">
        <f>IFERROR(INDEX(NoSettings_v3!$C$2:$AH$4612,MATCH('EPS 3.1.3'!$B846,NoSettings_v3!$A$2:$A$4612,0),MATCH('EPS 3.1.3'!R$1,NoSettings_v3!$C$1:$AH$1,0)),"")</f>
        <v>0</v>
      </c>
      <c r="S846" s="157">
        <f>IFERROR(INDEX(NoSettings_v3!$C$2:$AH$4612,MATCH('EPS 3.1.3'!$B846,NoSettings_v3!$A$2:$A$4612,0),MATCH('EPS 3.1.3'!S$1,NoSettings_v3!$C$1:$AH$1,0)),"")</f>
        <v>0</v>
      </c>
      <c r="T846" s="157">
        <f>IFERROR(INDEX(NoSettings_v3!$C$2:$AH$4612,MATCH('EPS 3.1.3'!$B846,NoSettings_v3!$A$2:$A$4612,0),MATCH('EPS 3.1.3'!T$1,NoSettings_v3!$C$1:$AH$1,0)),"")</f>
        <v>0</v>
      </c>
      <c r="U846" s="157">
        <f>IFERROR(INDEX(NoSettings_v3!$C$2:$AH$4612,MATCH('EPS 3.1.3'!$B846,NoSettings_v3!$A$2:$A$4612,0),MATCH('EPS 3.1.3'!U$1,NoSettings_v3!$C$1:$AH$1,0)),"")</f>
        <v>0</v>
      </c>
      <c r="V846" s="157">
        <f>IFERROR(INDEX(NoSettings_v3!$C$2:$AH$4612,MATCH('EPS 3.1.3'!$B846,NoSettings_v3!$A$2:$A$4612,0),MATCH('EPS 3.1.3'!V$1,NoSettings_v3!$C$1:$AH$1,0)),"")</f>
        <v>0</v>
      </c>
      <c r="W846" s="157">
        <f>IFERROR(INDEX(NoSettings_v3!$C$2:$AH$4612,MATCH('EPS 3.1.3'!$B846,NoSettings_v3!$A$2:$A$4612,0),MATCH('EPS 3.1.3'!W$1,NoSettings_v3!$C$1:$AH$1,0)),"")</f>
        <v>0</v>
      </c>
      <c r="X846" s="157">
        <f>IFERROR(INDEX(NoSettings_v3!$C$2:$AH$4612,MATCH('EPS 3.1.3'!$B846,NoSettings_v3!$A$2:$A$4612,0),MATCH('EPS 3.1.3'!X$1,NoSettings_v3!$C$1:$AH$1,0)),"")</f>
        <v>0</v>
      </c>
      <c r="Y846" s="157">
        <f>IFERROR(INDEX(NoSettings_v3!$C$2:$AH$4612,MATCH('EPS 3.1.3'!$B846,NoSettings_v3!$A$2:$A$4612,0),MATCH('EPS 3.1.3'!Y$1,NoSettings_v3!$C$1:$AH$1,0)),"")</f>
        <v>0</v>
      </c>
      <c r="Z846" s="157">
        <f>IFERROR(INDEX(NoSettings_v3!$C$2:$AH$4612,MATCH('EPS 3.1.3'!$B846,NoSettings_v3!$A$2:$A$4612,0),MATCH('EPS 3.1.3'!Z$1,NoSettings_v3!$C$1:$AH$1,0)),"")</f>
        <v>0</v>
      </c>
      <c r="AA846" s="157">
        <f>IFERROR(INDEX(NoSettings_v3!$C$2:$AH$4612,MATCH('EPS 3.1.3'!$B846,NoSettings_v3!$A$2:$A$4612,0),MATCH('EPS 3.1.3'!AA$1,NoSettings_v3!$C$1:$AH$1,0)),"")</f>
        <v>0</v>
      </c>
      <c r="AB846" s="157">
        <f>IFERROR(INDEX(NoSettings_v3!$C$2:$AH$4612,MATCH('EPS 3.1.3'!$B846,NoSettings_v3!$A$2:$A$4612,0),MATCH('EPS 3.1.3'!AB$1,NoSettings_v3!$C$1:$AH$1,0)),"")</f>
        <v>0</v>
      </c>
      <c r="AC846" s="157">
        <f>IFERROR(INDEX(NoSettings_v3!$C$2:$AH$4612,MATCH('EPS 3.1.3'!$B846,NoSettings_v3!$A$2:$A$4612,0),MATCH('EPS 3.1.3'!AC$1,NoSettings_v3!$C$1:$AH$1,0)),"")</f>
        <v>0</v>
      </c>
      <c r="AD846" s="157">
        <f>IFERROR(INDEX(NoSettings_v3!$C$2:$AH$4612,MATCH('EPS 3.1.3'!$B846,NoSettings_v3!$A$2:$A$4612,0),MATCH('EPS 3.1.3'!AD$1,NoSettings_v3!$C$1:$AH$1,0)),"")</f>
        <v>0</v>
      </c>
      <c r="AE846" s="157">
        <f>IFERROR(INDEX(NoSettings_v3!$C$2:$AH$4612,MATCH('EPS 3.1.3'!$B846,NoSettings_v3!$A$2:$A$4612,0),MATCH('EPS 3.1.3'!AE$1,NoSettings_v3!$C$1:$AH$1,0)),"")</f>
        <v>0</v>
      </c>
      <c r="AF846" s="157">
        <f>IFERROR(INDEX(NoSettings_v3!$C$2:$AH$4612,MATCH('EPS 3.1.3'!$B846,NoSettings_v3!$A$2:$A$4612,0),MATCH('EPS 3.1.3'!AF$1,NoSettings_v3!$C$1:$AH$1,0)),"")</f>
        <v>0</v>
      </c>
      <c r="AG846" s="157">
        <f>IFERROR(INDEX(NoSettings_v3!$C$2:$AH$4612,MATCH('EPS 3.1.3'!$B846,NoSettings_v3!$A$2:$A$4612,0),MATCH('EPS 3.1.3'!AG$1,NoSettings_v3!$C$1:$AH$1,0)),"")</f>
        <v>0</v>
      </c>
      <c r="AH846" s="157">
        <f>IFERROR(INDEX(NoSettings_v3!$C$2:$AH$4612,MATCH('EPS 3.1.3'!$B846,NoSettings_v3!$A$2:$A$4612,0),MATCH('EPS 3.1.3'!AH$1,NoSettings_v3!$C$1:$AH$1,0)),"")</f>
        <v>0</v>
      </c>
      <c r="AI846" s="157">
        <f>IFERROR(INDEX(NoSettings_v3!$C$2:$AH$4612,MATCH('EPS 3.1.3'!$B846,NoSettings_v3!$A$2:$A$4612,0),MATCH('EPS 3.1.3'!AI$1,NoSettings_v3!$C$1:$AH$1,0)),"")</f>
        <v>0</v>
      </c>
    </row>
    <row r="847" spans="1:35" x14ac:dyDescent="0.35">
      <c r="A847" s="127"/>
      <c r="B847" s="164" t="s">
        <v>1428</v>
      </c>
      <c r="C847" s="127" t="s">
        <v>964</v>
      </c>
      <c r="D847" s="157">
        <f>IFERROR(INDEX(NoSettings_v3!$C$2:$AH$4612,MATCH('EPS 3.1.3'!$B847,NoSettings_v3!$A$2:$A$4612,0),MATCH('EPS 3.1.3'!D$1,NoSettings_v3!$C$1:$AH$1,0)),"")</f>
        <v>0</v>
      </c>
      <c r="E847" s="157">
        <f>IFERROR(INDEX(NoSettings_v3!$C$2:$AH$4612,MATCH('EPS 3.1.3'!$B847,NoSettings_v3!$A$2:$A$4612,0),MATCH('EPS 3.1.3'!E$1,NoSettings_v3!$C$1:$AH$1,0)),"")</f>
        <v>0</v>
      </c>
      <c r="F847" s="157">
        <f>IFERROR(INDEX(NoSettings_v3!$C$2:$AH$4612,MATCH('EPS 3.1.3'!$B847,NoSettings_v3!$A$2:$A$4612,0),MATCH('EPS 3.1.3'!F$1,NoSettings_v3!$C$1:$AH$1,0)),"")</f>
        <v>0</v>
      </c>
      <c r="G847" s="157">
        <f>IFERROR(INDEX(NoSettings_v3!$C$2:$AH$4612,MATCH('EPS 3.1.3'!$B847,NoSettings_v3!$A$2:$A$4612,0),MATCH('EPS 3.1.3'!G$1,NoSettings_v3!$C$1:$AH$1,0)),"")</f>
        <v>0</v>
      </c>
      <c r="H847" s="157">
        <f>IFERROR(INDEX(NoSettings_v3!$C$2:$AH$4612,MATCH('EPS 3.1.3'!$B847,NoSettings_v3!$A$2:$A$4612,0),MATCH('EPS 3.1.3'!H$1,NoSettings_v3!$C$1:$AH$1,0)),"")</f>
        <v>0</v>
      </c>
      <c r="I847" s="157">
        <f>IFERROR(INDEX(NoSettings_v3!$C$2:$AH$4612,MATCH('EPS 3.1.3'!$B847,NoSettings_v3!$A$2:$A$4612,0),MATCH('EPS 3.1.3'!I$1,NoSettings_v3!$C$1:$AH$1,0)),"")</f>
        <v>0</v>
      </c>
      <c r="J847" s="157">
        <f>IFERROR(INDEX(NoSettings_v3!$C$2:$AH$4612,MATCH('EPS 3.1.3'!$B847,NoSettings_v3!$A$2:$A$4612,0),MATCH('EPS 3.1.3'!J$1,NoSettings_v3!$C$1:$AH$1,0)),"")</f>
        <v>0</v>
      </c>
      <c r="K847" s="157">
        <f>IFERROR(INDEX(NoSettings_v3!$C$2:$AH$4612,MATCH('EPS 3.1.3'!$B847,NoSettings_v3!$A$2:$A$4612,0),MATCH('EPS 3.1.3'!K$1,NoSettings_v3!$C$1:$AH$1,0)),"")</f>
        <v>0</v>
      </c>
      <c r="L847" s="157">
        <f>IFERROR(INDEX(NoSettings_v3!$C$2:$AH$4612,MATCH('EPS 3.1.3'!$B847,NoSettings_v3!$A$2:$A$4612,0),MATCH('EPS 3.1.3'!L$1,NoSettings_v3!$C$1:$AH$1,0)),"")</f>
        <v>0</v>
      </c>
      <c r="M847" s="157">
        <f>IFERROR(INDEX(NoSettings_v3!$C$2:$AH$4612,MATCH('EPS 3.1.3'!$B847,NoSettings_v3!$A$2:$A$4612,0),MATCH('EPS 3.1.3'!M$1,NoSettings_v3!$C$1:$AH$1,0)),"")</f>
        <v>0</v>
      </c>
      <c r="N847" s="157">
        <f>IFERROR(INDEX(NoSettings_v3!$C$2:$AH$4612,MATCH('EPS 3.1.3'!$B847,NoSettings_v3!$A$2:$A$4612,0),MATCH('EPS 3.1.3'!N$1,NoSettings_v3!$C$1:$AH$1,0)),"")</f>
        <v>0</v>
      </c>
      <c r="O847" s="157">
        <f>IFERROR(INDEX(NoSettings_v3!$C$2:$AH$4612,MATCH('EPS 3.1.3'!$B847,NoSettings_v3!$A$2:$A$4612,0),MATCH('EPS 3.1.3'!O$1,NoSettings_v3!$C$1:$AH$1,0)),"")</f>
        <v>0</v>
      </c>
      <c r="P847" s="157">
        <f>IFERROR(INDEX(NoSettings_v3!$C$2:$AH$4612,MATCH('EPS 3.1.3'!$B847,NoSettings_v3!$A$2:$A$4612,0),MATCH('EPS 3.1.3'!P$1,NoSettings_v3!$C$1:$AH$1,0)),"")</f>
        <v>0</v>
      </c>
      <c r="Q847" s="157">
        <f>IFERROR(INDEX(NoSettings_v3!$C$2:$AH$4612,MATCH('EPS 3.1.3'!$B847,NoSettings_v3!$A$2:$A$4612,0),MATCH('EPS 3.1.3'!Q$1,NoSettings_v3!$C$1:$AH$1,0)),"")</f>
        <v>0</v>
      </c>
      <c r="R847" s="157">
        <f>IFERROR(INDEX(NoSettings_v3!$C$2:$AH$4612,MATCH('EPS 3.1.3'!$B847,NoSettings_v3!$A$2:$A$4612,0),MATCH('EPS 3.1.3'!R$1,NoSettings_v3!$C$1:$AH$1,0)),"")</f>
        <v>0</v>
      </c>
      <c r="S847" s="157">
        <f>IFERROR(INDEX(NoSettings_v3!$C$2:$AH$4612,MATCH('EPS 3.1.3'!$B847,NoSettings_v3!$A$2:$A$4612,0),MATCH('EPS 3.1.3'!S$1,NoSettings_v3!$C$1:$AH$1,0)),"")</f>
        <v>0</v>
      </c>
      <c r="T847" s="157">
        <f>IFERROR(INDEX(NoSettings_v3!$C$2:$AH$4612,MATCH('EPS 3.1.3'!$B847,NoSettings_v3!$A$2:$A$4612,0),MATCH('EPS 3.1.3'!T$1,NoSettings_v3!$C$1:$AH$1,0)),"")</f>
        <v>0</v>
      </c>
      <c r="U847" s="157">
        <f>IFERROR(INDEX(NoSettings_v3!$C$2:$AH$4612,MATCH('EPS 3.1.3'!$B847,NoSettings_v3!$A$2:$A$4612,0),MATCH('EPS 3.1.3'!U$1,NoSettings_v3!$C$1:$AH$1,0)),"")</f>
        <v>0</v>
      </c>
      <c r="V847" s="157">
        <f>IFERROR(INDEX(NoSettings_v3!$C$2:$AH$4612,MATCH('EPS 3.1.3'!$B847,NoSettings_v3!$A$2:$A$4612,0),MATCH('EPS 3.1.3'!V$1,NoSettings_v3!$C$1:$AH$1,0)),"")</f>
        <v>0</v>
      </c>
      <c r="W847" s="157">
        <f>IFERROR(INDEX(NoSettings_v3!$C$2:$AH$4612,MATCH('EPS 3.1.3'!$B847,NoSettings_v3!$A$2:$A$4612,0),MATCH('EPS 3.1.3'!W$1,NoSettings_v3!$C$1:$AH$1,0)),"")</f>
        <v>0</v>
      </c>
      <c r="X847" s="157">
        <f>IFERROR(INDEX(NoSettings_v3!$C$2:$AH$4612,MATCH('EPS 3.1.3'!$B847,NoSettings_v3!$A$2:$A$4612,0),MATCH('EPS 3.1.3'!X$1,NoSettings_v3!$C$1:$AH$1,0)),"")</f>
        <v>0</v>
      </c>
      <c r="Y847" s="157">
        <f>IFERROR(INDEX(NoSettings_v3!$C$2:$AH$4612,MATCH('EPS 3.1.3'!$B847,NoSettings_v3!$A$2:$A$4612,0),MATCH('EPS 3.1.3'!Y$1,NoSettings_v3!$C$1:$AH$1,0)),"")</f>
        <v>0</v>
      </c>
      <c r="Z847" s="157">
        <f>IFERROR(INDEX(NoSettings_v3!$C$2:$AH$4612,MATCH('EPS 3.1.3'!$B847,NoSettings_v3!$A$2:$A$4612,0),MATCH('EPS 3.1.3'!Z$1,NoSettings_v3!$C$1:$AH$1,0)),"")</f>
        <v>0</v>
      </c>
      <c r="AA847" s="157">
        <f>IFERROR(INDEX(NoSettings_v3!$C$2:$AH$4612,MATCH('EPS 3.1.3'!$B847,NoSettings_v3!$A$2:$A$4612,0),MATCH('EPS 3.1.3'!AA$1,NoSettings_v3!$C$1:$AH$1,0)),"")</f>
        <v>0</v>
      </c>
      <c r="AB847" s="157">
        <f>IFERROR(INDEX(NoSettings_v3!$C$2:$AH$4612,MATCH('EPS 3.1.3'!$B847,NoSettings_v3!$A$2:$A$4612,0),MATCH('EPS 3.1.3'!AB$1,NoSettings_v3!$C$1:$AH$1,0)),"")</f>
        <v>0</v>
      </c>
      <c r="AC847" s="157">
        <f>IFERROR(INDEX(NoSettings_v3!$C$2:$AH$4612,MATCH('EPS 3.1.3'!$B847,NoSettings_v3!$A$2:$A$4612,0),MATCH('EPS 3.1.3'!AC$1,NoSettings_v3!$C$1:$AH$1,0)),"")</f>
        <v>0</v>
      </c>
      <c r="AD847" s="157">
        <f>IFERROR(INDEX(NoSettings_v3!$C$2:$AH$4612,MATCH('EPS 3.1.3'!$B847,NoSettings_v3!$A$2:$A$4612,0),MATCH('EPS 3.1.3'!AD$1,NoSettings_v3!$C$1:$AH$1,0)),"")</f>
        <v>0</v>
      </c>
      <c r="AE847" s="157">
        <f>IFERROR(INDEX(NoSettings_v3!$C$2:$AH$4612,MATCH('EPS 3.1.3'!$B847,NoSettings_v3!$A$2:$A$4612,0),MATCH('EPS 3.1.3'!AE$1,NoSettings_v3!$C$1:$AH$1,0)),"")</f>
        <v>0</v>
      </c>
      <c r="AF847" s="157">
        <f>IFERROR(INDEX(NoSettings_v3!$C$2:$AH$4612,MATCH('EPS 3.1.3'!$B847,NoSettings_v3!$A$2:$A$4612,0),MATCH('EPS 3.1.3'!AF$1,NoSettings_v3!$C$1:$AH$1,0)),"")</f>
        <v>0</v>
      </c>
      <c r="AG847" s="157">
        <f>IFERROR(INDEX(NoSettings_v3!$C$2:$AH$4612,MATCH('EPS 3.1.3'!$B847,NoSettings_v3!$A$2:$A$4612,0),MATCH('EPS 3.1.3'!AG$1,NoSettings_v3!$C$1:$AH$1,0)),"")</f>
        <v>0</v>
      </c>
      <c r="AH847" s="157">
        <f>IFERROR(INDEX(NoSettings_v3!$C$2:$AH$4612,MATCH('EPS 3.1.3'!$B847,NoSettings_v3!$A$2:$A$4612,0),MATCH('EPS 3.1.3'!AH$1,NoSettings_v3!$C$1:$AH$1,0)),"")</f>
        <v>0</v>
      </c>
      <c r="AI847" s="157">
        <f>IFERROR(INDEX(NoSettings_v3!$C$2:$AH$4612,MATCH('EPS 3.1.3'!$B847,NoSettings_v3!$A$2:$A$4612,0),MATCH('EPS 3.1.3'!AI$1,NoSettings_v3!$C$1:$AH$1,0)),"")</f>
        <v>0</v>
      </c>
    </row>
    <row r="848" spans="1:35" x14ac:dyDescent="0.35">
      <c r="A848" s="127"/>
      <c r="B848" s="164" t="s">
        <v>1429</v>
      </c>
      <c r="C848" s="127" t="s">
        <v>964</v>
      </c>
      <c r="D848" s="157">
        <f>IFERROR(INDEX(NoSettings_v3!$C$2:$AH$4612,MATCH('EPS 3.1.3'!$B848,NoSettings_v3!$A$2:$A$4612,0),MATCH('EPS 3.1.3'!D$1,NoSettings_v3!$C$1:$AH$1,0)),"")</f>
        <v>0</v>
      </c>
      <c r="E848" s="157">
        <f>IFERROR(INDEX(NoSettings_v3!$C$2:$AH$4612,MATCH('EPS 3.1.3'!$B848,NoSettings_v3!$A$2:$A$4612,0),MATCH('EPS 3.1.3'!E$1,NoSettings_v3!$C$1:$AH$1,0)),"")</f>
        <v>0</v>
      </c>
      <c r="F848" s="157">
        <f>IFERROR(INDEX(NoSettings_v3!$C$2:$AH$4612,MATCH('EPS 3.1.3'!$B848,NoSettings_v3!$A$2:$A$4612,0),MATCH('EPS 3.1.3'!F$1,NoSettings_v3!$C$1:$AH$1,0)),"")</f>
        <v>0</v>
      </c>
      <c r="G848" s="157">
        <f>IFERROR(INDEX(NoSettings_v3!$C$2:$AH$4612,MATCH('EPS 3.1.3'!$B848,NoSettings_v3!$A$2:$A$4612,0),MATCH('EPS 3.1.3'!G$1,NoSettings_v3!$C$1:$AH$1,0)),"")</f>
        <v>0</v>
      </c>
      <c r="H848" s="157">
        <f>IFERROR(INDEX(NoSettings_v3!$C$2:$AH$4612,MATCH('EPS 3.1.3'!$B848,NoSettings_v3!$A$2:$A$4612,0),MATCH('EPS 3.1.3'!H$1,NoSettings_v3!$C$1:$AH$1,0)),"")</f>
        <v>0</v>
      </c>
      <c r="I848" s="157">
        <f>IFERROR(INDEX(NoSettings_v3!$C$2:$AH$4612,MATCH('EPS 3.1.3'!$B848,NoSettings_v3!$A$2:$A$4612,0),MATCH('EPS 3.1.3'!I$1,NoSettings_v3!$C$1:$AH$1,0)),"")</f>
        <v>0</v>
      </c>
      <c r="J848" s="157">
        <f>IFERROR(INDEX(NoSettings_v3!$C$2:$AH$4612,MATCH('EPS 3.1.3'!$B848,NoSettings_v3!$A$2:$A$4612,0),MATCH('EPS 3.1.3'!J$1,NoSettings_v3!$C$1:$AH$1,0)),"")</f>
        <v>0</v>
      </c>
      <c r="K848" s="157">
        <f>IFERROR(INDEX(NoSettings_v3!$C$2:$AH$4612,MATCH('EPS 3.1.3'!$B848,NoSettings_v3!$A$2:$A$4612,0),MATCH('EPS 3.1.3'!K$1,NoSettings_v3!$C$1:$AH$1,0)),"")</f>
        <v>0</v>
      </c>
      <c r="L848" s="157">
        <f>IFERROR(INDEX(NoSettings_v3!$C$2:$AH$4612,MATCH('EPS 3.1.3'!$B848,NoSettings_v3!$A$2:$A$4612,0),MATCH('EPS 3.1.3'!L$1,NoSettings_v3!$C$1:$AH$1,0)),"")</f>
        <v>0</v>
      </c>
      <c r="M848" s="157">
        <f>IFERROR(INDEX(NoSettings_v3!$C$2:$AH$4612,MATCH('EPS 3.1.3'!$B848,NoSettings_v3!$A$2:$A$4612,0),MATCH('EPS 3.1.3'!M$1,NoSettings_v3!$C$1:$AH$1,0)),"")</f>
        <v>0</v>
      </c>
      <c r="N848" s="157">
        <f>IFERROR(INDEX(NoSettings_v3!$C$2:$AH$4612,MATCH('EPS 3.1.3'!$B848,NoSettings_v3!$A$2:$A$4612,0),MATCH('EPS 3.1.3'!N$1,NoSettings_v3!$C$1:$AH$1,0)),"")</f>
        <v>0</v>
      </c>
      <c r="O848" s="157">
        <f>IFERROR(INDEX(NoSettings_v3!$C$2:$AH$4612,MATCH('EPS 3.1.3'!$B848,NoSettings_v3!$A$2:$A$4612,0),MATCH('EPS 3.1.3'!O$1,NoSettings_v3!$C$1:$AH$1,0)),"")</f>
        <v>0</v>
      </c>
      <c r="P848" s="157">
        <f>IFERROR(INDEX(NoSettings_v3!$C$2:$AH$4612,MATCH('EPS 3.1.3'!$B848,NoSettings_v3!$A$2:$A$4612,0),MATCH('EPS 3.1.3'!P$1,NoSettings_v3!$C$1:$AH$1,0)),"")</f>
        <v>0</v>
      </c>
      <c r="Q848" s="157">
        <f>IFERROR(INDEX(NoSettings_v3!$C$2:$AH$4612,MATCH('EPS 3.1.3'!$B848,NoSettings_v3!$A$2:$A$4612,0),MATCH('EPS 3.1.3'!Q$1,NoSettings_v3!$C$1:$AH$1,0)),"")</f>
        <v>0</v>
      </c>
      <c r="R848" s="157">
        <f>IFERROR(INDEX(NoSettings_v3!$C$2:$AH$4612,MATCH('EPS 3.1.3'!$B848,NoSettings_v3!$A$2:$A$4612,0),MATCH('EPS 3.1.3'!R$1,NoSettings_v3!$C$1:$AH$1,0)),"")</f>
        <v>0</v>
      </c>
      <c r="S848" s="157">
        <f>IFERROR(INDEX(NoSettings_v3!$C$2:$AH$4612,MATCH('EPS 3.1.3'!$B848,NoSettings_v3!$A$2:$A$4612,0),MATCH('EPS 3.1.3'!S$1,NoSettings_v3!$C$1:$AH$1,0)),"")</f>
        <v>0</v>
      </c>
      <c r="T848" s="157">
        <f>IFERROR(INDEX(NoSettings_v3!$C$2:$AH$4612,MATCH('EPS 3.1.3'!$B848,NoSettings_v3!$A$2:$A$4612,0),MATCH('EPS 3.1.3'!T$1,NoSettings_v3!$C$1:$AH$1,0)),"")</f>
        <v>0</v>
      </c>
      <c r="U848" s="157">
        <f>IFERROR(INDEX(NoSettings_v3!$C$2:$AH$4612,MATCH('EPS 3.1.3'!$B848,NoSettings_v3!$A$2:$A$4612,0),MATCH('EPS 3.1.3'!U$1,NoSettings_v3!$C$1:$AH$1,0)),"")</f>
        <v>0</v>
      </c>
      <c r="V848" s="157">
        <f>IFERROR(INDEX(NoSettings_v3!$C$2:$AH$4612,MATCH('EPS 3.1.3'!$B848,NoSettings_v3!$A$2:$A$4612,0),MATCH('EPS 3.1.3'!V$1,NoSettings_v3!$C$1:$AH$1,0)),"")</f>
        <v>0</v>
      </c>
      <c r="W848" s="157">
        <f>IFERROR(INDEX(NoSettings_v3!$C$2:$AH$4612,MATCH('EPS 3.1.3'!$B848,NoSettings_v3!$A$2:$A$4612,0),MATCH('EPS 3.1.3'!W$1,NoSettings_v3!$C$1:$AH$1,0)),"")</f>
        <v>0</v>
      </c>
      <c r="X848" s="157">
        <f>IFERROR(INDEX(NoSettings_v3!$C$2:$AH$4612,MATCH('EPS 3.1.3'!$B848,NoSettings_v3!$A$2:$A$4612,0),MATCH('EPS 3.1.3'!X$1,NoSettings_v3!$C$1:$AH$1,0)),"")</f>
        <v>0</v>
      </c>
      <c r="Y848" s="157">
        <f>IFERROR(INDEX(NoSettings_v3!$C$2:$AH$4612,MATCH('EPS 3.1.3'!$B848,NoSettings_v3!$A$2:$A$4612,0),MATCH('EPS 3.1.3'!Y$1,NoSettings_v3!$C$1:$AH$1,0)),"")</f>
        <v>0</v>
      </c>
      <c r="Z848" s="157">
        <f>IFERROR(INDEX(NoSettings_v3!$C$2:$AH$4612,MATCH('EPS 3.1.3'!$B848,NoSettings_v3!$A$2:$A$4612,0),MATCH('EPS 3.1.3'!Z$1,NoSettings_v3!$C$1:$AH$1,0)),"")</f>
        <v>0</v>
      </c>
      <c r="AA848" s="157">
        <f>IFERROR(INDEX(NoSettings_v3!$C$2:$AH$4612,MATCH('EPS 3.1.3'!$B848,NoSettings_v3!$A$2:$A$4612,0),MATCH('EPS 3.1.3'!AA$1,NoSettings_v3!$C$1:$AH$1,0)),"")</f>
        <v>0</v>
      </c>
      <c r="AB848" s="157">
        <f>IFERROR(INDEX(NoSettings_v3!$C$2:$AH$4612,MATCH('EPS 3.1.3'!$B848,NoSettings_v3!$A$2:$A$4612,0),MATCH('EPS 3.1.3'!AB$1,NoSettings_v3!$C$1:$AH$1,0)),"")</f>
        <v>0</v>
      </c>
      <c r="AC848" s="157">
        <f>IFERROR(INDEX(NoSettings_v3!$C$2:$AH$4612,MATCH('EPS 3.1.3'!$B848,NoSettings_v3!$A$2:$A$4612,0),MATCH('EPS 3.1.3'!AC$1,NoSettings_v3!$C$1:$AH$1,0)),"")</f>
        <v>0</v>
      </c>
      <c r="AD848" s="157">
        <f>IFERROR(INDEX(NoSettings_v3!$C$2:$AH$4612,MATCH('EPS 3.1.3'!$B848,NoSettings_v3!$A$2:$A$4612,0),MATCH('EPS 3.1.3'!AD$1,NoSettings_v3!$C$1:$AH$1,0)),"")</f>
        <v>0</v>
      </c>
      <c r="AE848" s="157">
        <f>IFERROR(INDEX(NoSettings_v3!$C$2:$AH$4612,MATCH('EPS 3.1.3'!$B848,NoSettings_v3!$A$2:$A$4612,0),MATCH('EPS 3.1.3'!AE$1,NoSettings_v3!$C$1:$AH$1,0)),"")</f>
        <v>0</v>
      </c>
      <c r="AF848" s="157">
        <f>IFERROR(INDEX(NoSettings_v3!$C$2:$AH$4612,MATCH('EPS 3.1.3'!$B848,NoSettings_v3!$A$2:$A$4612,0),MATCH('EPS 3.1.3'!AF$1,NoSettings_v3!$C$1:$AH$1,0)),"")</f>
        <v>0</v>
      </c>
      <c r="AG848" s="157">
        <f>IFERROR(INDEX(NoSettings_v3!$C$2:$AH$4612,MATCH('EPS 3.1.3'!$B848,NoSettings_v3!$A$2:$A$4612,0),MATCH('EPS 3.1.3'!AG$1,NoSettings_v3!$C$1:$AH$1,0)),"")</f>
        <v>0</v>
      </c>
      <c r="AH848" s="157">
        <f>IFERROR(INDEX(NoSettings_v3!$C$2:$AH$4612,MATCH('EPS 3.1.3'!$B848,NoSettings_v3!$A$2:$A$4612,0),MATCH('EPS 3.1.3'!AH$1,NoSettings_v3!$C$1:$AH$1,0)),"")</f>
        <v>0</v>
      </c>
      <c r="AI848" s="157">
        <f>IFERROR(INDEX(NoSettings_v3!$C$2:$AH$4612,MATCH('EPS 3.1.3'!$B848,NoSettings_v3!$A$2:$A$4612,0),MATCH('EPS 3.1.3'!AI$1,NoSettings_v3!$C$1:$AH$1,0)),"")</f>
        <v>0</v>
      </c>
    </row>
    <row r="849" spans="1:35" x14ac:dyDescent="0.35">
      <c r="A849" s="127"/>
      <c r="B849" s="164" t="s">
        <v>1430</v>
      </c>
      <c r="C849" s="127" t="s">
        <v>964</v>
      </c>
      <c r="D849" s="157">
        <f>IFERROR(INDEX(NoSettings_v3!$C$2:$AH$4612,MATCH('EPS 3.1.3'!$B849,NoSettings_v3!$A$2:$A$4612,0),MATCH('EPS 3.1.3'!D$1,NoSettings_v3!$C$1:$AH$1,0)),"")</f>
        <v>0</v>
      </c>
      <c r="E849" s="157">
        <f>IFERROR(INDEX(NoSettings_v3!$C$2:$AH$4612,MATCH('EPS 3.1.3'!$B849,NoSettings_v3!$A$2:$A$4612,0),MATCH('EPS 3.1.3'!E$1,NoSettings_v3!$C$1:$AH$1,0)),"")</f>
        <v>0</v>
      </c>
      <c r="F849" s="157">
        <f>IFERROR(INDEX(NoSettings_v3!$C$2:$AH$4612,MATCH('EPS 3.1.3'!$B849,NoSettings_v3!$A$2:$A$4612,0),MATCH('EPS 3.1.3'!F$1,NoSettings_v3!$C$1:$AH$1,0)),"")</f>
        <v>0</v>
      </c>
      <c r="G849" s="157">
        <f>IFERROR(INDEX(NoSettings_v3!$C$2:$AH$4612,MATCH('EPS 3.1.3'!$B849,NoSettings_v3!$A$2:$A$4612,0),MATCH('EPS 3.1.3'!G$1,NoSettings_v3!$C$1:$AH$1,0)),"")</f>
        <v>0</v>
      </c>
      <c r="H849" s="157">
        <f>IFERROR(INDEX(NoSettings_v3!$C$2:$AH$4612,MATCH('EPS 3.1.3'!$B849,NoSettings_v3!$A$2:$A$4612,0),MATCH('EPS 3.1.3'!H$1,NoSettings_v3!$C$1:$AH$1,0)),"")</f>
        <v>0</v>
      </c>
      <c r="I849" s="157">
        <f>IFERROR(INDEX(NoSettings_v3!$C$2:$AH$4612,MATCH('EPS 3.1.3'!$B849,NoSettings_v3!$A$2:$A$4612,0),MATCH('EPS 3.1.3'!I$1,NoSettings_v3!$C$1:$AH$1,0)),"")</f>
        <v>0</v>
      </c>
      <c r="J849" s="157">
        <f>IFERROR(INDEX(NoSettings_v3!$C$2:$AH$4612,MATCH('EPS 3.1.3'!$B849,NoSettings_v3!$A$2:$A$4612,0),MATCH('EPS 3.1.3'!J$1,NoSettings_v3!$C$1:$AH$1,0)),"")</f>
        <v>0</v>
      </c>
      <c r="K849" s="157">
        <f>IFERROR(INDEX(NoSettings_v3!$C$2:$AH$4612,MATCH('EPS 3.1.3'!$B849,NoSettings_v3!$A$2:$A$4612,0),MATCH('EPS 3.1.3'!K$1,NoSettings_v3!$C$1:$AH$1,0)),"")</f>
        <v>0</v>
      </c>
      <c r="L849" s="157">
        <f>IFERROR(INDEX(NoSettings_v3!$C$2:$AH$4612,MATCH('EPS 3.1.3'!$B849,NoSettings_v3!$A$2:$A$4612,0),MATCH('EPS 3.1.3'!L$1,NoSettings_v3!$C$1:$AH$1,0)),"")</f>
        <v>0</v>
      </c>
      <c r="M849" s="157">
        <f>IFERROR(INDEX(NoSettings_v3!$C$2:$AH$4612,MATCH('EPS 3.1.3'!$B849,NoSettings_v3!$A$2:$A$4612,0),MATCH('EPS 3.1.3'!M$1,NoSettings_v3!$C$1:$AH$1,0)),"")</f>
        <v>0</v>
      </c>
      <c r="N849" s="157">
        <f>IFERROR(INDEX(NoSettings_v3!$C$2:$AH$4612,MATCH('EPS 3.1.3'!$B849,NoSettings_v3!$A$2:$A$4612,0),MATCH('EPS 3.1.3'!N$1,NoSettings_v3!$C$1:$AH$1,0)),"")</f>
        <v>0</v>
      </c>
      <c r="O849" s="157">
        <f>IFERROR(INDEX(NoSettings_v3!$C$2:$AH$4612,MATCH('EPS 3.1.3'!$B849,NoSettings_v3!$A$2:$A$4612,0),MATCH('EPS 3.1.3'!O$1,NoSettings_v3!$C$1:$AH$1,0)),"")</f>
        <v>0</v>
      </c>
      <c r="P849" s="157">
        <f>IFERROR(INDEX(NoSettings_v3!$C$2:$AH$4612,MATCH('EPS 3.1.3'!$B849,NoSettings_v3!$A$2:$A$4612,0),MATCH('EPS 3.1.3'!P$1,NoSettings_v3!$C$1:$AH$1,0)),"")</f>
        <v>0</v>
      </c>
      <c r="Q849" s="157">
        <f>IFERROR(INDEX(NoSettings_v3!$C$2:$AH$4612,MATCH('EPS 3.1.3'!$B849,NoSettings_v3!$A$2:$A$4612,0),MATCH('EPS 3.1.3'!Q$1,NoSettings_v3!$C$1:$AH$1,0)),"")</f>
        <v>0</v>
      </c>
      <c r="R849" s="157">
        <f>IFERROR(INDEX(NoSettings_v3!$C$2:$AH$4612,MATCH('EPS 3.1.3'!$B849,NoSettings_v3!$A$2:$A$4612,0),MATCH('EPS 3.1.3'!R$1,NoSettings_v3!$C$1:$AH$1,0)),"")</f>
        <v>0</v>
      </c>
      <c r="S849" s="157">
        <f>IFERROR(INDEX(NoSettings_v3!$C$2:$AH$4612,MATCH('EPS 3.1.3'!$B849,NoSettings_v3!$A$2:$A$4612,0),MATCH('EPS 3.1.3'!S$1,NoSettings_v3!$C$1:$AH$1,0)),"")</f>
        <v>0</v>
      </c>
      <c r="T849" s="157">
        <f>IFERROR(INDEX(NoSettings_v3!$C$2:$AH$4612,MATCH('EPS 3.1.3'!$B849,NoSettings_v3!$A$2:$A$4612,0),MATCH('EPS 3.1.3'!T$1,NoSettings_v3!$C$1:$AH$1,0)),"")</f>
        <v>0</v>
      </c>
      <c r="U849" s="157">
        <f>IFERROR(INDEX(NoSettings_v3!$C$2:$AH$4612,MATCH('EPS 3.1.3'!$B849,NoSettings_v3!$A$2:$A$4612,0),MATCH('EPS 3.1.3'!U$1,NoSettings_v3!$C$1:$AH$1,0)),"")</f>
        <v>0</v>
      </c>
      <c r="V849" s="157">
        <f>IFERROR(INDEX(NoSettings_v3!$C$2:$AH$4612,MATCH('EPS 3.1.3'!$B849,NoSettings_v3!$A$2:$A$4612,0),MATCH('EPS 3.1.3'!V$1,NoSettings_v3!$C$1:$AH$1,0)),"")</f>
        <v>0</v>
      </c>
      <c r="W849" s="157">
        <f>IFERROR(INDEX(NoSettings_v3!$C$2:$AH$4612,MATCH('EPS 3.1.3'!$B849,NoSettings_v3!$A$2:$A$4612,0),MATCH('EPS 3.1.3'!W$1,NoSettings_v3!$C$1:$AH$1,0)),"")</f>
        <v>0</v>
      </c>
      <c r="X849" s="157">
        <f>IFERROR(INDEX(NoSettings_v3!$C$2:$AH$4612,MATCH('EPS 3.1.3'!$B849,NoSettings_v3!$A$2:$A$4612,0),MATCH('EPS 3.1.3'!X$1,NoSettings_v3!$C$1:$AH$1,0)),"")</f>
        <v>0</v>
      </c>
      <c r="Y849" s="157">
        <f>IFERROR(INDEX(NoSettings_v3!$C$2:$AH$4612,MATCH('EPS 3.1.3'!$B849,NoSettings_v3!$A$2:$A$4612,0),MATCH('EPS 3.1.3'!Y$1,NoSettings_v3!$C$1:$AH$1,0)),"")</f>
        <v>0</v>
      </c>
      <c r="Z849" s="157">
        <f>IFERROR(INDEX(NoSettings_v3!$C$2:$AH$4612,MATCH('EPS 3.1.3'!$B849,NoSettings_v3!$A$2:$A$4612,0),MATCH('EPS 3.1.3'!Z$1,NoSettings_v3!$C$1:$AH$1,0)),"")</f>
        <v>0</v>
      </c>
      <c r="AA849" s="157">
        <f>IFERROR(INDEX(NoSettings_v3!$C$2:$AH$4612,MATCH('EPS 3.1.3'!$B849,NoSettings_v3!$A$2:$A$4612,0),MATCH('EPS 3.1.3'!AA$1,NoSettings_v3!$C$1:$AH$1,0)),"")</f>
        <v>0</v>
      </c>
      <c r="AB849" s="157">
        <f>IFERROR(INDEX(NoSettings_v3!$C$2:$AH$4612,MATCH('EPS 3.1.3'!$B849,NoSettings_v3!$A$2:$A$4612,0),MATCH('EPS 3.1.3'!AB$1,NoSettings_v3!$C$1:$AH$1,0)),"")</f>
        <v>0</v>
      </c>
      <c r="AC849" s="157">
        <f>IFERROR(INDEX(NoSettings_v3!$C$2:$AH$4612,MATCH('EPS 3.1.3'!$B849,NoSettings_v3!$A$2:$A$4612,0),MATCH('EPS 3.1.3'!AC$1,NoSettings_v3!$C$1:$AH$1,0)),"")</f>
        <v>0</v>
      </c>
      <c r="AD849" s="157">
        <f>IFERROR(INDEX(NoSettings_v3!$C$2:$AH$4612,MATCH('EPS 3.1.3'!$B849,NoSettings_v3!$A$2:$A$4612,0),MATCH('EPS 3.1.3'!AD$1,NoSettings_v3!$C$1:$AH$1,0)),"")</f>
        <v>0</v>
      </c>
      <c r="AE849" s="157">
        <f>IFERROR(INDEX(NoSettings_v3!$C$2:$AH$4612,MATCH('EPS 3.1.3'!$B849,NoSettings_v3!$A$2:$A$4612,0),MATCH('EPS 3.1.3'!AE$1,NoSettings_v3!$C$1:$AH$1,0)),"")</f>
        <v>0</v>
      </c>
      <c r="AF849" s="157">
        <f>IFERROR(INDEX(NoSettings_v3!$C$2:$AH$4612,MATCH('EPS 3.1.3'!$B849,NoSettings_v3!$A$2:$A$4612,0),MATCH('EPS 3.1.3'!AF$1,NoSettings_v3!$C$1:$AH$1,0)),"")</f>
        <v>0</v>
      </c>
      <c r="AG849" s="157">
        <f>IFERROR(INDEX(NoSettings_v3!$C$2:$AH$4612,MATCH('EPS 3.1.3'!$B849,NoSettings_v3!$A$2:$A$4612,0),MATCH('EPS 3.1.3'!AG$1,NoSettings_v3!$C$1:$AH$1,0)),"")</f>
        <v>0</v>
      </c>
      <c r="AH849" s="157">
        <f>IFERROR(INDEX(NoSettings_v3!$C$2:$AH$4612,MATCH('EPS 3.1.3'!$B849,NoSettings_v3!$A$2:$A$4612,0),MATCH('EPS 3.1.3'!AH$1,NoSettings_v3!$C$1:$AH$1,0)),"")</f>
        <v>0</v>
      </c>
      <c r="AI849" s="157">
        <f>IFERROR(INDEX(NoSettings_v3!$C$2:$AH$4612,MATCH('EPS 3.1.3'!$B849,NoSettings_v3!$A$2:$A$4612,0),MATCH('EPS 3.1.3'!AI$1,NoSettings_v3!$C$1:$AH$1,0)),"")</f>
        <v>0</v>
      </c>
    </row>
    <row r="850" spans="1:35" x14ac:dyDescent="0.35">
      <c r="A850" s="127"/>
      <c r="B850" s="164" t="s">
        <v>1431</v>
      </c>
      <c r="C850" s="127" t="s">
        <v>964</v>
      </c>
      <c r="D850" s="157">
        <f>IFERROR(INDEX(NoSettings_v3!$C$2:$AH$4612,MATCH('EPS 3.1.3'!$B850,NoSettings_v3!$A$2:$A$4612,0),MATCH('EPS 3.1.3'!D$1,NoSettings_v3!$C$1:$AH$1,0)),"")</f>
        <v>0</v>
      </c>
      <c r="E850" s="157">
        <f>IFERROR(INDEX(NoSettings_v3!$C$2:$AH$4612,MATCH('EPS 3.1.3'!$B850,NoSettings_v3!$A$2:$A$4612,0),MATCH('EPS 3.1.3'!E$1,NoSettings_v3!$C$1:$AH$1,0)),"")</f>
        <v>0</v>
      </c>
      <c r="F850" s="157">
        <f>IFERROR(INDEX(NoSettings_v3!$C$2:$AH$4612,MATCH('EPS 3.1.3'!$B850,NoSettings_v3!$A$2:$A$4612,0),MATCH('EPS 3.1.3'!F$1,NoSettings_v3!$C$1:$AH$1,0)),"")</f>
        <v>0</v>
      </c>
      <c r="G850" s="157">
        <f>IFERROR(INDEX(NoSettings_v3!$C$2:$AH$4612,MATCH('EPS 3.1.3'!$B850,NoSettings_v3!$A$2:$A$4612,0),MATCH('EPS 3.1.3'!G$1,NoSettings_v3!$C$1:$AH$1,0)),"")</f>
        <v>0</v>
      </c>
      <c r="H850" s="157">
        <f>IFERROR(INDEX(NoSettings_v3!$C$2:$AH$4612,MATCH('EPS 3.1.3'!$B850,NoSettings_v3!$A$2:$A$4612,0),MATCH('EPS 3.1.3'!H$1,NoSettings_v3!$C$1:$AH$1,0)),"")</f>
        <v>0</v>
      </c>
      <c r="I850" s="157">
        <f>IFERROR(INDEX(NoSettings_v3!$C$2:$AH$4612,MATCH('EPS 3.1.3'!$B850,NoSettings_v3!$A$2:$A$4612,0),MATCH('EPS 3.1.3'!I$1,NoSettings_v3!$C$1:$AH$1,0)),"")</f>
        <v>0</v>
      </c>
      <c r="J850" s="157">
        <f>IFERROR(INDEX(NoSettings_v3!$C$2:$AH$4612,MATCH('EPS 3.1.3'!$B850,NoSettings_v3!$A$2:$A$4612,0),MATCH('EPS 3.1.3'!J$1,NoSettings_v3!$C$1:$AH$1,0)),"")</f>
        <v>0</v>
      </c>
      <c r="K850" s="157">
        <f>IFERROR(INDEX(NoSettings_v3!$C$2:$AH$4612,MATCH('EPS 3.1.3'!$B850,NoSettings_v3!$A$2:$A$4612,0),MATCH('EPS 3.1.3'!K$1,NoSettings_v3!$C$1:$AH$1,0)),"")</f>
        <v>0</v>
      </c>
      <c r="L850" s="157">
        <f>IFERROR(INDEX(NoSettings_v3!$C$2:$AH$4612,MATCH('EPS 3.1.3'!$B850,NoSettings_v3!$A$2:$A$4612,0),MATCH('EPS 3.1.3'!L$1,NoSettings_v3!$C$1:$AH$1,0)),"")</f>
        <v>0</v>
      </c>
      <c r="M850" s="157">
        <f>IFERROR(INDEX(NoSettings_v3!$C$2:$AH$4612,MATCH('EPS 3.1.3'!$B850,NoSettings_v3!$A$2:$A$4612,0),MATCH('EPS 3.1.3'!M$1,NoSettings_v3!$C$1:$AH$1,0)),"")</f>
        <v>0</v>
      </c>
      <c r="N850" s="157">
        <f>IFERROR(INDEX(NoSettings_v3!$C$2:$AH$4612,MATCH('EPS 3.1.3'!$B850,NoSettings_v3!$A$2:$A$4612,0),MATCH('EPS 3.1.3'!N$1,NoSettings_v3!$C$1:$AH$1,0)),"")</f>
        <v>0</v>
      </c>
      <c r="O850" s="157">
        <f>IFERROR(INDEX(NoSettings_v3!$C$2:$AH$4612,MATCH('EPS 3.1.3'!$B850,NoSettings_v3!$A$2:$A$4612,0),MATCH('EPS 3.1.3'!O$1,NoSettings_v3!$C$1:$AH$1,0)),"")</f>
        <v>0</v>
      </c>
      <c r="P850" s="157">
        <f>IFERROR(INDEX(NoSettings_v3!$C$2:$AH$4612,MATCH('EPS 3.1.3'!$B850,NoSettings_v3!$A$2:$A$4612,0),MATCH('EPS 3.1.3'!P$1,NoSettings_v3!$C$1:$AH$1,0)),"")</f>
        <v>0</v>
      </c>
      <c r="Q850" s="157">
        <f>IFERROR(INDEX(NoSettings_v3!$C$2:$AH$4612,MATCH('EPS 3.1.3'!$B850,NoSettings_v3!$A$2:$A$4612,0),MATCH('EPS 3.1.3'!Q$1,NoSettings_v3!$C$1:$AH$1,0)),"")</f>
        <v>0</v>
      </c>
      <c r="R850" s="157">
        <f>IFERROR(INDEX(NoSettings_v3!$C$2:$AH$4612,MATCH('EPS 3.1.3'!$B850,NoSettings_v3!$A$2:$A$4612,0),MATCH('EPS 3.1.3'!R$1,NoSettings_v3!$C$1:$AH$1,0)),"")</f>
        <v>0</v>
      </c>
      <c r="S850" s="157">
        <f>IFERROR(INDEX(NoSettings_v3!$C$2:$AH$4612,MATCH('EPS 3.1.3'!$B850,NoSettings_v3!$A$2:$A$4612,0),MATCH('EPS 3.1.3'!S$1,NoSettings_v3!$C$1:$AH$1,0)),"")</f>
        <v>0</v>
      </c>
      <c r="T850" s="157">
        <f>IFERROR(INDEX(NoSettings_v3!$C$2:$AH$4612,MATCH('EPS 3.1.3'!$B850,NoSettings_v3!$A$2:$A$4612,0),MATCH('EPS 3.1.3'!T$1,NoSettings_v3!$C$1:$AH$1,0)),"")</f>
        <v>0</v>
      </c>
      <c r="U850" s="157">
        <f>IFERROR(INDEX(NoSettings_v3!$C$2:$AH$4612,MATCH('EPS 3.1.3'!$B850,NoSettings_v3!$A$2:$A$4612,0),MATCH('EPS 3.1.3'!U$1,NoSettings_v3!$C$1:$AH$1,0)),"")</f>
        <v>0</v>
      </c>
      <c r="V850" s="157">
        <f>IFERROR(INDEX(NoSettings_v3!$C$2:$AH$4612,MATCH('EPS 3.1.3'!$B850,NoSettings_v3!$A$2:$A$4612,0),MATCH('EPS 3.1.3'!V$1,NoSettings_v3!$C$1:$AH$1,0)),"")</f>
        <v>0</v>
      </c>
      <c r="W850" s="157">
        <f>IFERROR(INDEX(NoSettings_v3!$C$2:$AH$4612,MATCH('EPS 3.1.3'!$B850,NoSettings_v3!$A$2:$A$4612,0),MATCH('EPS 3.1.3'!W$1,NoSettings_v3!$C$1:$AH$1,0)),"")</f>
        <v>0</v>
      </c>
      <c r="X850" s="157">
        <f>IFERROR(INDEX(NoSettings_v3!$C$2:$AH$4612,MATCH('EPS 3.1.3'!$B850,NoSettings_v3!$A$2:$A$4612,0),MATCH('EPS 3.1.3'!X$1,NoSettings_v3!$C$1:$AH$1,0)),"")</f>
        <v>0</v>
      </c>
      <c r="Y850" s="157">
        <f>IFERROR(INDEX(NoSettings_v3!$C$2:$AH$4612,MATCH('EPS 3.1.3'!$B850,NoSettings_v3!$A$2:$A$4612,0),MATCH('EPS 3.1.3'!Y$1,NoSettings_v3!$C$1:$AH$1,0)),"")</f>
        <v>0</v>
      </c>
      <c r="Z850" s="157">
        <f>IFERROR(INDEX(NoSettings_v3!$C$2:$AH$4612,MATCH('EPS 3.1.3'!$B850,NoSettings_v3!$A$2:$A$4612,0),MATCH('EPS 3.1.3'!Z$1,NoSettings_v3!$C$1:$AH$1,0)),"")</f>
        <v>0</v>
      </c>
      <c r="AA850" s="157">
        <f>IFERROR(INDEX(NoSettings_v3!$C$2:$AH$4612,MATCH('EPS 3.1.3'!$B850,NoSettings_v3!$A$2:$A$4612,0),MATCH('EPS 3.1.3'!AA$1,NoSettings_v3!$C$1:$AH$1,0)),"")</f>
        <v>0</v>
      </c>
      <c r="AB850" s="157">
        <f>IFERROR(INDEX(NoSettings_v3!$C$2:$AH$4612,MATCH('EPS 3.1.3'!$B850,NoSettings_v3!$A$2:$A$4612,0),MATCH('EPS 3.1.3'!AB$1,NoSettings_v3!$C$1:$AH$1,0)),"")</f>
        <v>0</v>
      </c>
      <c r="AC850" s="157">
        <f>IFERROR(INDEX(NoSettings_v3!$C$2:$AH$4612,MATCH('EPS 3.1.3'!$B850,NoSettings_v3!$A$2:$A$4612,0),MATCH('EPS 3.1.3'!AC$1,NoSettings_v3!$C$1:$AH$1,0)),"")</f>
        <v>0</v>
      </c>
      <c r="AD850" s="157">
        <f>IFERROR(INDEX(NoSettings_v3!$C$2:$AH$4612,MATCH('EPS 3.1.3'!$B850,NoSettings_v3!$A$2:$A$4612,0),MATCH('EPS 3.1.3'!AD$1,NoSettings_v3!$C$1:$AH$1,0)),"")</f>
        <v>0</v>
      </c>
      <c r="AE850" s="157">
        <f>IFERROR(INDEX(NoSettings_v3!$C$2:$AH$4612,MATCH('EPS 3.1.3'!$B850,NoSettings_v3!$A$2:$A$4612,0),MATCH('EPS 3.1.3'!AE$1,NoSettings_v3!$C$1:$AH$1,0)),"")</f>
        <v>0</v>
      </c>
      <c r="AF850" s="157">
        <f>IFERROR(INDEX(NoSettings_v3!$C$2:$AH$4612,MATCH('EPS 3.1.3'!$B850,NoSettings_v3!$A$2:$A$4612,0),MATCH('EPS 3.1.3'!AF$1,NoSettings_v3!$C$1:$AH$1,0)),"")</f>
        <v>0</v>
      </c>
      <c r="AG850" s="157">
        <f>IFERROR(INDEX(NoSettings_v3!$C$2:$AH$4612,MATCH('EPS 3.1.3'!$B850,NoSettings_v3!$A$2:$A$4612,0),MATCH('EPS 3.1.3'!AG$1,NoSettings_v3!$C$1:$AH$1,0)),"")</f>
        <v>0</v>
      </c>
      <c r="AH850" s="157">
        <f>IFERROR(INDEX(NoSettings_v3!$C$2:$AH$4612,MATCH('EPS 3.1.3'!$B850,NoSettings_v3!$A$2:$A$4612,0),MATCH('EPS 3.1.3'!AH$1,NoSettings_v3!$C$1:$AH$1,0)),"")</f>
        <v>0</v>
      </c>
      <c r="AI850" s="157">
        <f>IFERROR(INDEX(NoSettings_v3!$C$2:$AH$4612,MATCH('EPS 3.1.3'!$B850,NoSettings_v3!$A$2:$A$4612,0),MATCH('EPS 3.1.3'!AI$1,NoSettings_v3!$C$1:$AH$1,0)),"")</f>
        <v>0</v>
      </c>
    </row>
    <row r="851" spans="1:35" x14ac:dyDescent="0.35">
      <c r="A851" s="127"/>
      <c r="B851" s="164" t="s">
        <v>1432</v>
      </c>
      <c r="C851" s="127" t="s">
        <v>964</v>
      </c>
      <c r="D851" s="157">
        <f>IFERROR(INDEX(NoSettings_v3!$C$2:$AH$4612,MATCH('EPS 3.1.3'!$B851,NoSettings_v3!$A$2:$A$4612,0),MATCH('EPS 3.1.3'!D$1,NoSettings_v3!$C$1:$AH$1,0)),"")</f>
        <v>0</v>
      </c>
      <c r="E851" s="157">
        <f>IFERROR(INDEX(NoSettings_v3!$C$2:$AH$4612,MATCH('EPS 3.1.3'!$B851,NoSettings_v3!$A$2:$A$4612,0),MATCH('EPS 3.1.3'!E$1,NoSettings_v3!$C$1:$AH$1,0)),"")</f>
        <v>0</v>
      </c>
      <c r="F851" s="157">
        <f>IFERROR(INDEX(NoSettings_v3!$C$2:$AH$4612,MATCH('EPS 3.1.3'!$B851,NoSettings_v3!$A$2:$A$4612,0),MATCH('EPS 3.1.3'!F$1,NoSettings_v3!$C$1:$AH$1,0)),"")</f>
        <v>0</v>
      </c>
      <c r="G851" s="157">
        <f>IFERROR(INDEX(NoSettings_v3!$C$2:$AH$4612,MATCH('EPS 3.1.3'!$B851,NoSettings_v3!$A$2:$A$4612,0),MATCH('EPS 3.1.3'!G$1,NoSettings_v3!$C$1:$AH$1,0)),"")</f>
        <v>0</v>
      </c>
      <c r="H851" s="157">
        <f>IFERROR(INDEX(NoSettings_v3!$C$2:$AH$4612,MATCH('EPS 3.1.3'!$B851,NoSettings_v3!$A$2:$A$4612,0),MATCH('EPS 3.1.3'!H$1,NoSettings_v3!$C$1:$AH$1,0)),"")</f>
        <v>0</v>
      </c>
      <c r="I851" s="157">
        <f>IFERROR(INDEX(NoSettings_v3!$C$2:$AH$4612,MATCH('EPS 3.1.3'!$B851,NoSettings_v3!$A$2:$A$4612,0),MATCH('EPS 3.1.3'!I$1,NoSettings_v3!$C$1:$AH$1,0)),"")</f>
        <v>0</v>
      </c>
      <c r="J851" s="157">
        <f>IFERROR(INDEX(NoSettings_v3!$C$2:$AH$4612,MATCH('EPS 3.1.3'!$B851,NoSettings_v3!$A$2:$A$4612,0),MATCH('EPS 3.1.3'!J$1,NoSettings_v3!$C$1:$AH$1,0)),"")</f>
        <v>0</v>
      </c>
      <c r="K851" s="157">
        <f>IFERROR(INDEX(NoSettings_v3!$C$2:$AH$4612,MATCH('EPS 3.1.3'!$B851,NoSettings_v3!$A$2:$A$4612,0),MATCH('EPS 3.1.3'!K$1,NoSettings_v3!$C$1:$AH$1,0)),"")</f>
        <v>0</v>
      </c>
      <c r="L851" s="157">
        <f>IFERROR(INDEX(NoSettings_v3!$C$2:$AH$4612,MATCH('EPS 3.1.3'!$B851,NoSettings_v3!$A$2:$A$4612,0),MATCH('EPS 3.1.3'!L$1,NoSettings_v3!$C$1:$AH$1,0)),"")</f>
        <v>0</v>
      </c>
      <c r="M851" s="157">
        <f>IFERROR(INDEX(NoSettings_v3!$C$2:$AH$4612,MATCH('EPS 3.1.3'!$B851,NoSettings_v3!$A$2:$A$4612,0),MATCH('EPS 3.1.3'!M$1,NoSettings_v3!$C$1:$AH$1,0)),"")</f>
        <v>0</v>
      </c>
      <c r="N851" s="157">
        <f>IFERROR(INDEX(NoSettings_v3!$C$2:$AH$4612,MATCH('EPS 3.1.3'!$B851,NoSettings_v3!$A$2:$A$4612,0),MATCH('EPS 3.1.3'!N$1,NoSettings_v3!$C$1:$AH$1,0)),"")</f>
        <v>0</v>
      </c>
      <c r="O851" s="157">
        <f>IFERROR(INDEX(NoSettings_v3!$C$2:$AH$4612,MATCH('EPS 3.1.3'!$B851,NoSettings_v3!$A$2:$A$4612,0),MATCH('EPS 3.1.3'!O$1,NoSettings_v3!$C$1:$AH$1,0)),"")</f>
        <v>0</v>
      </c>
      <c r="P851" s="157">
        <f>IFERROR(INDEX(NoSettings_v3!$C$2:$AH$4612,MATCH('EPS 3.1.3'!$B851,NoSettings_v3!$A$2:$A$4612,0),MATCH('EPS 3.1.3'!P$1,NoSettings_v3!$C$1:$AH$1,0)),"")</f>
        <v>0</v>
      </c>
      <c r="Q851" s="157">
        <f>IFERROR(INDEX(NoSettings_v3!$C$2:$AH$4612,MATCH('EPS 3.1.3'!$B851,NoSettings_v3!$A$2:$A$4612,0),MATCH('EPS 3.1.3'!Q$1,NoSettings_v3!$C$1:$AH$1,0)),"")</f>
        <v>0</v>
      </c>
      <c r="R851" s="157">
        <f>IFERROR(INDEX(NoSettings_v3!$C$2:$AH$4612,MATCH('EPS 3.1.3'!$B851,NoSettings_v3!$A$2:$A$4612,0),MATCH('EPS 3.1.3'!R$1,NoSettings_v3!$C$1:$AH$1,0)),"")</f>
        <v>0</v>
      </c>
      <c r="S851" s="157">
        <f>IFERROR(INDEX(NoSettings_v3!$C$2:$AH$4612,MATCH('EPS 3.1.3'!$B851,NoSettings_v3!$A$2:$A$4612,0),MATCH('EPS 3.1.3'!S$1,NoSettings_v3!$C$1:$AH$1,0)),"")</f>
        <v>0</v>
      </c>
      <c r="T851" s="157">
        <f>IFERROR(INDEX(NoSettings_v3!$C$2:$AH$4612,MATCH('EPS 3.1.3'!$B851,NoSettings_v3!$A$2:$A$4612,0),MATCH('EPS 3.1.3'!T$1,NoSettings_v3!$C$1:$AH$1,0)),"")</f>
        <v>0</v>
      </c>
      <c r="U851" s="157">
        <f>IFERROR(INDEX(NoSettings_v3!$C$2:$AH$4612,MATCH('EPS 3.1.3'!$B851,NoSettings_v3!$A$2:$A$4612,0),MATCH('EPS 3.1.3'!U$1,NoSettings_v3!$C$1:$AH$1,0)),"")</f>
        <v>0</v>
      </c>
      <c r="V851" s="157">
        <f>IFERROR(INDEX(NoSettings_v3!$C$2:$AH$4612,MATCH('EPS 3.1.3'!$B851,NoSettings_v3!$A$2:$A$4612,0),MATCH('EPS 3.1.3'!V$1,NoSettings_v3!$C$1:$AH$1,0)),"")</f>
        <v>0</v>
      </c>
      <c r="W851" s="157">
        <f>IFERROR(INDEX(NoSettings_v3!$C$2:$AH$4612,MATCH('EPS 3.1.3'!$B851,NoSettings_v3!$A$2:$A$4612,0),MATCH('EPS 3.1.3'!W$1,NoSettings_v3!$C$1:$AH$1,0)),"")</f>
        <v>0</v>
      </c>
      <c r="X851" s="157">
        <f>IFERROR(INDEX(NoSettings_v3!$C$2:$AH$4612,MATCH('EPS 3.1.3'!$B851,NoSettings_v3!$A$2:$A$4612,0),MATCH('EPS 3.1.3'!X$1,NoSettings_v3!$C$1:$AH$1,0)),"")</f>
        <v>0</v>
      </c>
      <c r="Y851" s="157">
        <f>IFERROR(INDEX(NoSettings_v3!$C$2:$AH$4612,MATCH('EPS 3.1.3'!$B851,NoSettings_v3!$A$2:$A$4612,0),MATCH('EPS 3.1.3'!Y$1,NoSettings_v3!$C$1:$AH$1,0)),"")</f>
        <v>0</v>
      </c>
      <c r="Z851" s="157">
        <f>IFERROR(INDEX(NoSettings_v3!$C$2:$AH$4612,MATCH('EPS 3.1.3'!$B851,NoSettings_v3!$A$2:$A$4612,0),MATCH('EPS 3.1.3'!Z$1,NoSettings_v3!$C$1:$AH$1,0)),"")</f>
        <v>0</v>
      </c>
      <c r="AA851" s="157">
        <f>IFERROR(INDEX(NoSettings_v3!$C$2:$AH$4612,MATCH('EPS 3.1.3'!$B851,NoSettings_v3!$A$2:$A$4612,0),MATCH('EPS 3.1.3'!AA$1,NoSettings_v3!$C$1:$AH$1,0)),"")</f>
        <v>0</v>
      </c>
      <c r="AB851" s="157">
        <f>IFERROR(INDEX(NoSettings_v3!$C$2:$AH$4612,MATCH('EPS 3.1.3'!$B851,NoSettings_v3!$A$2:$A$4612,0),MATCH('EPS 3.1.3'!AB$1,NoSettings_v3!$C$1:$AH$1,0)),"")</f>
        <v>0</v>
      </c>
      <c r="AC851" s="157">
        <f>IFERROR(INDEX(NoSettings_v3!$C$2:$AH$4612,MATCH('EPS 3.1.3'!$B851,NoSettings_v3!$A$2:$A$4612,0),MATCH('EPS 3.1.3'!AC$1,NoSettings_v3!$C$1:$AH$1,0)),"")</f>
        <v>0</v>
      </c>
      <c r="AD851" s="157">
        <f>IFERROR(INDEX(NoSettings_v3!$C$2:$AH$4612,MATCH('EPS 3.1.3'!$B851,NoSettings_v3!$A$2:$A$4612,0),MATCH('EPS 3.1.3'!AD$1,NoSettings_v3!$C$1:$AH$1,0)),"")</f>
        <v>0</v>
      </c>
      <c r="AE851" s="157">
        <f>IFERROR(INDEX(NoSettings_v3!$C$2:$AH$4612,MATCH('EPS 3.1.3'!$B851,NoSettings_v3!$A$2:$A$4612,0),MATCH('EPS 3.1.3'!AE$1,NoSettings_v3!$C$1:$AH$1,0)),"")</f>
        <v>0</v>
      </c>
      <c r="AF851" s="157">
        <f>IFERROR(INDEX(NoSettings_v3!$C$2:$AH$4612,MATCH('EPS 3.1.3'!$B851,NoSettings_v3!$A$2:$A$4612,0),MATCH('EPS 3.1.3'!AF$1,NoSettings_v3!$C$1:$AH$1,0)),"")</f>
        <v>0</v>
      </c>
      <c r="AG851" s="157">
        <f>IFERROR(INDEX(NoSettings_v3!$C$2:$AH$4612,MATCH('EPS 3.1.3'!$B851,NoSettings_v3!$A$2:$A$4612,0),MATCH('EPS 3.1.3'!AG$1,NoSettings_v3!$C$1:$AH$1,0)),"")</f>
        <v>0</v>
      </c>
      <c r="AH851" s="157">
        <f>IFERROR(INDEX(NoSettings_v3!$C$2:$AH$4612,MATCH('EPS 3.1.3'!$B851,NoSettings_v3!$A$2:$A$4612,0),MATCH('EPS 3.1.3'!AH$1,NoSettings_v3!$C$1:$AH$1,0)),"")</f>
        <v>0</v>
      </c>
      <c r="AI851" s="157">
        <f>IFERROR(INDEX(NoSettings_v3!$C$2:$AH$4612,MATCH('EPS 3.1.3'!$B851,NoSettings_v3!$A$2:$A$4612,0),MATCH('EPS 3.1.3'!AI$1,NoSettings_v3!$C$1:$AH$1,0)),"")</f>
        <v>0</v>
      </c>
    </row>
    <row r="852" spans="1:35" x14ac:dyDescent="0.35">
      <c r="B852" s="161" t="s">
        <v>802</v>
      </c>
      <c r="C852" s="127" t="s">
        <v>964</v>
      </c>
      <c r="D852" s="157">
        <f>IFERROR(INDEX(NoSettings_v3!$C$2:$AH$4612,MATCH('EPS 3.1.3'!$B852,NoSettings_v3!$A$2:$A$4612,0),MATCH('EPS 3.1.3'!D$1,NoSettings_v3!$C$1:$AH$1,0)),"")</f>
        <v>2565420000000</v>
      </c>
      <c r="E852" s="157">
        <f>IFERROR(INDEX(NoSettings_v3!$C$2:$AH$4612,MATCH('EPS 3.1.3'!$B852,NoSettings_v3!$A$2:$A$4612,0),MATCH('EPS 3.1.3'!E$1,NoSettings_v3!$C$1:$AH$1,0)),"")</f>
        <v>2134000000000</v>
      </c>
      <c r="F852" s="157">
        <f>IFERROR(INDEX(NoSettings_v3!$C$2:$AH$4612,MATCH('EPS 3.1.3'!$B852,NoSettings_v3!$A$2:$A$4612,0),MATCH('EPS 3.1.3'!F$1,NoSettings_v3!$C$1:$AH$1,0)),"")</f>
        <v>2763410000000</v>
      </c>
      <c r="G852" s="157">
        <f>IFERROR(INDEX(NoSettings_v3!$C$2:$AH$4612,MATCH('EPS 3.1.3'!$B852,NoSettings_v3!$A$2:$A$4612,0),MATCH('EPS 3.1.3'!G$1,NoSettings_v3!$C$1:$AH$1,0)),"")</f>
        <v>3324430000000</v>
      </c>
      <c r="H852" s="157">
        <f>IFERROR(INDEX(NoSettings_v3!$C$2:$AH$4612,MATCH('EPS 3.1.3'!$B852,NoSettings_v3!$A$2:$A$4612,0),MATCH('EPS 3.1.3'!H$1,NoSettings_v3!$C$1:$AH$1,0)),"")</f>
        <v>3955650000000</v>
      </c>
      <c r="I852" s="157">
        <f>IFERROR(INDEX(NoSettings_v3!$C$2:$AH$4612,MATCH('EPS 3.1.3'!$B852,NoSettings_v3!$A$2:$A$4612,0),MATCH('EPS 3.1.3'!I$1,NoSettings_v3!$C$1:$AH$1,0)),"")</f>
        <v>4677290000000</v>
      </c>
      <c r="J852" s="157">
        <f>IFERROR(INDEX(NoSettings_v3!$C$2:$AH$4612,MATCH('EPS 3.1.3'!$B852,NoSettings_v3!$A$2:$A$4612,0),MATCH('EPS 3.1.3'!J$1,NoSettings_v3!$C$1:$AH$1,0)),"")</f>
        <v>5542430000000</v>
      </c>
      <c r="K852" s="157">
        <f>IFERROR(INDEX(NoSettings_v3!$C$2:$AH$4612,MATCH('EPS 3.1.3'!$B852,NoSettings_v3!$A$2:$A$4612,0),MATCH('EPS 3.1.3'!K$1,NoSettings_v3!$C$1:$AH$1,0)),"")</f>
        <v>6601190000000</v>
      </c>
      <c r="L852" s="157">
        <f>IFERROR(INDEX(NoSettings_v3!$C$2:$AH$4612,MATCH('EPS 3.1.3'!$B852,NoSettings_v3!$A$2:$A$4612,0),MATCH('EPS 3.1.3'!L$1,NoSettings_v3!$C$1:$AH$1,0)),"")</f>
        <v>7902110000000</v>
      </c>
      <c r="M852" s="157">
        <f>IFERROR(INDEX(NoSettings_v3!$C$2:$AH$4612,MATCH('EPS 3.1.3'!$B852,NoSettings_v3!$A$2:$A$4612,0),MATCH('EPS 3.1.3'!M$1,NoSettings_v3!$C$1:$AH$1,0)),"")</f>
        <v>9597080000000</v>
      </c>
      <c r="N852" s="157">
        <f>IFERROR(INDEX(NoSettings_v3!$C$2:$AH$4612,MATCH('EPS 3.1.3'!$B852,NoSettings_v3!$A$2:$A$4612,0),MATCH('EPS 3.1.3'!N$1,NoSettings_v3!$C$1:$AH$1,0)),"")</f>
        <v>11618900000000</v>
      </c>
      <c r="O852" s="157">
        <f>IFERROR(INDEX(NoSettings_v3!$C$2:$AH$4612,MATCH('EPS 3.1.3'!$B852,NoSettings_v3!$A$2:$A$4612,0),MATCH('EPS 3.1.3'!O$1,NoSettings_v3!$C$1:$AH$1,0)),"")</f>
        <v>13936900000000</v>
      </c>
      <c r="P852" s="157">
        <f>IFERROR(INDEX(NoSettings_v3!$C$2:$AH$4612,MATCH('EPS 3.1.3'!$B852,NoSettings_v3!$A$2:$A$4612,0),MATCH('EPS 3.1.3'!P$1,NoSettings_v3!$C$1:$AH$1,0)),"")</f>
        <v>16726000000000</v>
      </c>
      <c r="Q852" s="157">
        <f>IFERROR(INDEX(NoSettings_v3!$C$2:$AH$4612,MATCH('EPS 3.1.3'!$B852,NoSettings_v3!$A$2:$A$4612,0),MATCH('EPS 3.1.3'!Q$1,NoSettings_v3!$C$1:$AH$1,0)),"")</f>
        <v>19988000000000</v>
      </c>
      <c r="R852" s="157">
        <f>IFERROR(INDEX(NoSettings_v3!$C$2:$AH$4612,MATCH('EPS 3.1.3'!$B852,NoSettings_v3!$A$2:$A$4612,0),MATCH('EPS 3.1.3'!R$1,NoSettings_v3!$C$1:$AH$1,0)),"")</f>
        <v>23785700000000</v>
      </c>
      <c r="S852" s="157">
        <f>IFERROR(INDEX(NoSettings_v3!$C$2:$AH$4612,MATCH('EPS 3.1.3'!$B852,NoSettings_v3!$A$2:$A$4612,0),MATCH('EPS 3.1.3'!S$1,NoSettings_v3!$C$1:$AH$1,0)),"")</f>
        <v>28022700000000</v>
      </c>
      <c r="T852" s="157">
        <f>IFERROR(INDEX(NoSettings_v3!$C$2:$AH$4612,MATCH('EPS 3.1.3'!$B852,NoSettings_v3!$A$2:$A$4612,0),MATCH('EPS 3.1.3'!T$1,NoSettings_v3!$C$1:$AH$1,0)),"")</f>
        <v>32633000000000</v>
      </c>
      <c r="U852" s="157">
        <f>IFERROR(INDEX(NoSettings_v3!$C$2:$AH$4612,MATCH('EPS 3.1.3'!$B852,NoSettings_v3!$A$2:$A$4612,0),MATCH('EPS 3.1.3'!U$1,NoSettings_v3!$C$1:$AH$1,0)),"")</f>
        <v>37531600000000</v>
      </c>
      <c r="V852" s="157">
        <f>IFERROR(INDEX(NoSettings_v3!$C$2:$AH$4612,MATCH('EPS 3.1.3'!$B852,NoSettings_v3!$A$2:$A$4612,0),MATCH('EPS 3.1.3'!V$1,NoSettings_v3!$C$1:$AH$1,0)),"")</f>
        <v>42621500000000</v>
      </c>
      <c r="W852" s="157">
        <f>IFERROR(INDEX(NoSettings_v3!$C$2:$AH$4612,MATCH('EPS 3.1.3'!$B852,NoSettings_v3!$A$2:$A$4612,0),MATCH('EPS 3.1.3'!W$1,NoSettings_v3!$C$1:$AH$1,0)),"")</f>
        <v>48041800000000</v>
      </c>
      <c r="X852" s="157">
        <f>IFERROR(INDEX(NoSettings_v3!$C$2:$AH$4612,MATCH('EPS 3.1.3'!$B852,NoSettings_v3!$A$2:$A$4612,0),MATCH('EPS 3.1.3'!X$1,NoSettings_v3!$C$1:$AH$1,0)),"")</f>
        <v>53502400000000</v>
      </c>
      <c r="Y852" s="157">
        <f>IFERROR(INDEX(NoSettings_v3!$C$2:$AH$4612,MATCH('EPS 3.1.3'!$B852,NoSettings_v3!$A$2:$A$4612,0),MATCH('EPS 3.1.3'!Y$1,NoSettings_v3!$C$1:$AH$1,0)),"")</f>
        <v>58905400000000</v>
      </c>
      <c r="Z852" s="157">
        <f>IFERROR(INDEX(NoSettings_v3!$C$2:$AH$4612,MATCH('EPS 3.1.3'!$B852,NoSettings_v3!$A$2:$A$4612,0),MATCH('EPS 3.1.3'!Z$1,NoSettings_v3!$C$1:$AH$1,0)),"")</f>
        <v>64167800000000</v>
      </c>
      <c r="AA852" s="157">
        <f>IFERROR(INDEX(NoSettings_v3!$C$2:$AH$4612,MATCH('EPS 3.1.3'!$B852,NoSettings_v3!$A$2:$A$4612,0),MATCH('EPS 3.1.3'!AA$1,NoSettings_v3!$C$1:$AH$1,0)),"")</f>
        <v>69227500000000</v>
      </c>
      <c r="AB852" s="157">
        <f>IFERROR(INDEX(NoSettings_v3!$C$2:$AH$4612,MATCH('EPS 3.1.3'!$B852,NoSettings_v3!$A$2:$A$4612,0),MATCH('EPS 3.1.3'!AB$1,NoSettings_v3!$C$1:$AH$1,0)),"")</f>
        <v>74100400000000</v>
      </c>
      <c r="AC852" s="157">
        <f>IFERROR(INDEX(NoSettings_v3!$C$2:$AH$4612,MATCH('EPS 3.1.3'!$B852,NoSettings_v3!$A$2:$A$4612,0),MATCH('EPS 3.1.3'!AC$1,NoSettings_v3!$C$1:$AH$1,0)),"")</f>
        <v>78723000000000</v>
      </c>
      <c r="AD852" s="157">
        <f>IFERROR(INDEX(NoSettings_v3!$C$2:$AH$4612,MATCH('EPS 3.1.3'!$B852,NoSettings_v3!$A$2:$A$4612,0),MATCH('EPS 3.1.3'!AD$1,NoSettings_v3!$C$1:$AH$1,0)),"")</f>
        <v>83097800000000</v>
      </c>
      <c r="AE852" s="157">
        <f>IFERROR(INDEX(NoSettings_v3!$C$2:$AH$4612,MATCH('EPS 3.1.3'!$B852,NoSettings_v3!$A$2:$A$4612,0),MATCH('EPS 3.1.3'!AE$1,NoSettings_v3!$C$1:$AH$1,0)),"")</f>
        <v>87241300000000</v>
      </c>
      <c r="AF852" s="157">
        <f>IFERROR(INDEX(NoSettings_v3!$C$2:$AH$4612,MATCH('EPS 3.1.3'!$B852,NoSettings_v3!$A$2:$A$4612,0),MATCH('EPS 3.1.3'!AF$1,NoSettings_v3!$C$1:$AH$1,0)),"")</f>
        <v>91178700000000</v>
      </c>
      <c r="AG852" s="157">
        <f>IFERROR(INDEX(NoSettings_v3!$C$2:$AH$4612,MATCH('EPS 3.1.3'!$B852,NoSettings_v3!$A$2:$A$4612,0),MATCH('EPS 3.1.3'!AG$1,NoSettings_v3!$C$1:$AH$1,0)),"")</f>
        <v>94941300000000</v>
      </c>
      <c r="AH852" s="157">
        <f>IFERROR(INDEX(NoSettings_v3!$C$2:$AH$4612,MATCH('EPS 3.1.3'!$B852,NoSettings_v3!$A$2:$A$4612,0),MATCH('EPS 3.1.3'!AH$1,NoSettings_v3!$C$1:$AH$1,0)),"")</f>
        <v>98557300000000</v>
      </c>
      <c r="AI852" s="157">
        <f>IFERROR(INDEX(NoSettings_v3!$C$2:$AH$4612,MATCH('EPS 3.1.3'!$B852,NoSettings_v3!$A$2:$A$4612,0),MATCH('EPS 3.1.3'!AI$1,NoSettings_v3!$C$1:$AH$1,0)),"")</f>
        <v>102053000000000</v>
      </c>
    </row>
    <row r="853" spans="1:35" x14ac:dyDescent="0.35">
      <c r="B853" s="161" t="s">
        <v>803</v>
      </c>
      <c r="C853" s="127" t="s">
        <v>964</v>
      </c>
      <c r="D853" s="157">
        <f>IFERROR(INDEX(NoSettings_v3!$C$2:$AH$4612,MATCH('EPS 3.1.3'!$B853,NoSettings_v3!$A$2:$A$4612,0),MATCH('EPS 3.1.3'!D$1,NoSettings_v3!$C$1:$AH$1,0)),"")</f>
        <v>0</v>
      </c>
      <c r="E853" s="157">
        <f>IFERROR(INDEX(NoSettings_v3!$C$2:$AH$4612,MATCH('EPS 3.1.3'!$B853,NoSettings_v3!$A$2:$A$4612,0),MATCH('EPS 3.1.3'!E$1,NoSettings_v3!$C$1:$AH$1,0)),"")</f>
        <v>0</v>
      </c>
      <c r="F853" s="157">
        <f>IFERROR(INDEX(NoSettings_v3!$C$2:$AH$4612,MATCH('EPS 3.1.3'!$B853,NoSettings_v3!$A$2:$A$4612,0),MATCH('EPS 3.1.3'!F$1,NoSettings_v3!$C$1:$AH$1,0)),"")</f>
        <v>0</v>
      </c>
      <c r="G853" s="157">
        <f>IFERROR(INDEX(NoSettings_v3!$C$2:$AH$4612,MATCH('EPS 3.1.3'!$B853,NoSettings_v3!$A$2:$A$4612,0),MATCH('EPS 3.1.3'!G$1,NoSettings_v3!$C$1:$AH$1,0)),"")</f>
        <v>0</v>
      </c>
      <c r="H853" s="157">
        <f>IFERROR(INDEX(NoSettings_v3!$C$2:$AH$4612,MATCH('EPS 3.1.3'!$B853,NoSettings_v3!$A$2:$A$4612,0),MATCH('EPS 3.1.3'!H$1,NoSettings_v3!$C$1:$AH$1,0)),"")</f>
        <v>0</v>
      </c>
      <c r="I853" s="157">
        <f>IFERROR(INDEX(NoSettings_v3!$C$2:$AH$4612,MATCH('EPS 3.1.3'!$B853,NoSettings_v3!$A$2:$A$4612,0),MATCH('EPS 3.1.3'!I$1,NoSettings_v3!$C$1:$AH$1,0)),"")</f>
        <v>0</v>
      </c>
      <c r="J853" s="157">
        <f>IFERROR(INDEX(NoSettings_v3!$C$2:$AH$4612,MATCH('EPS 3.1.3'!$B853,NoSettings_v3!$A$2:$A$4612,0),MATCH('EPS 3.1.3'!J$1,NoSettings_v3!$C$1:$AH$1,0)),"")</f>
        <v>0</v>
      </c>
      <c r="K853" s="157">
        <f>IFERROR(INDEX(NoSettings_v3!$C$2:$AH$4612,MATCH('EPS 3.1.3'!$B853,NoSettings_v3!$A$2:$A$4612,0),MATCH('EPS 3.1.3'!K$1,NoSettings_v3!$C$1:$AH$1,0)),"")</f>
        <v>0</v>
      </c>
      <c r="L853" s="157">
        <f>IFERROR(INDEX(NoSettings_v3!$C$2:$AH$4612,MATCH('EPS 3.1.3'!$B853,NoSettings_v3!$A$2:$A$4612,0),MATCH('EPS 3.1.3'!L$1,NoSettings_v3!$C$1:$AH$1,0)),"")</f>
        <v>0</v>
      </c>
      <c r="M853" s="157">
        <f>IFERROR(INDEX(NoSettings_v3!$C$2:$AH$4612,MATCH('EPS 3.1.3'!$B853,NoSettings_v3!$A$2:$A$4612,0),MATCH('EPS 3.1.3'!M$1,NoSettings_v3!$C$1:$AH$1,0)),"")</f>
        <v>0</v>
      </c>
      <c r="N853" s="157">
        <f>IFERROR(INDEX(NoSettings_v3!$C$2:$AH$4612,MATCH('EPS 3.1.3'!$B853,NoSettings_v3!$A$2:$A$4612,0),MATCH('EPS 3.1.3'!N$1,NoSettings_v3!$C$1:$AH$1,0)),"")</f>
        <v>0</v>
      </c>
      <c r="O853" s="157">
        <f>IFERROR(INDEX(NoSettings_v3!$C$2:$AH$4612,MATCH('EPS 3.1.3'!$B853,NoSettings_v3!$A$2:$A$4612,0),MATCH('EPS 3.1.3'!O$1,NoSettings_v3!$C$1:$AH$1,0)),"")</f>
        <v>0</v>
      </c>
      <c r="P853" s="157">
        <f>IFERROR(INDEX(NoSettings_v3!$C$2:$AH$4612,MATCH('EPS 3.1.3'!$B853,NoSettings_v3!$A$2:$A$4612,0),MATCH('EPS 3.1.3'!P$1,NoSettings_v3!$C$1:$AH$1,0)),"")</f>
        <v>0</v>
      </c>
      <c r="Q853" s="157">
        <f>IFERROR(INDEX(NoSettings_v3!$C$2:$AH$4612,MATCH('EPS 3.1.3'!$B853,NoSettings_v3!$A$2:$A$4612,0),MATCH('EPS 3.1.3'!Q$1,NoSettings_v3!$C$1:$AH$1,0)),"")</f>
        <v>0</v>
      </c>
      <c r="R853" s="157">
        <f>IFERROR(INDEX(NoSettings_v3!$C$2:$AH$4612,MATCH('EPS 3.1.3'!$B853,NoSettings_v3!$A$2:$A$4612,0),MATCH('EPS 3.1.3'!R$1,NoSettings_v3!$C$1:$AH$1,0)),"")</f>
        <v>0</v>
      </c>
      <c r="S853" s="157">
        <f>IFERROR(INDEX(NoSettings_v3!$C$2:$AH$4612,MATCH('EPS 3.1.3'!$B853,NoSettings_v3!$A$2:$A$4612,0),MATCH('EPS 3.1.3'!S$1,NoSettings_v3!$C$1:$AH$1,0)),"")</f>
        <v>0</v>
      </c>
      <c r="T853" s="157">
        <f>IFERROR(INDEX(NoSettings_v3!$C$2:$AH$4612,MATCH('EPS 3.1.3'!$B853,NoSettings_v3!$A$2:$A$4612,0),MATCH('EPS 3.1.3'!T$1,NoSettings_v3!$C$1:$AH$1,0)),"")</f>
        <v>0</v>
      </c>
      <c r="U853" s="157">
        <f>IFERROR(INDEX(NoSettings_v3!$C$2:$AH$4612,MATCH('EPS 3.1.3'!$B853,NoSettings_v3!$A$2:$A$4612,0),MATCH('EPS 3.1.3'!U$1,NoSettings_v3!$C$1:$AH$1,0)),"")</f>
        <v>0</v>
      </c>
      <c r="V853" s="157">
        <f>IFERROR(INDEX(NoSettings_v3!$C$2:$AH$4612,MATCH('EPS 3.1.3'!$B853,NoSettings_v3!$A$2:$A$4612,0),MATCH('EPS 3.1.3'!V$1,NoSettings_v3!$C$1:$AH$1,0)),"")</f>
        <v>0</v>
      </c>
      <c r="W853" s="157">
        <f>IFERROR(INDEX(NoSettings_v3!$C$2:$AH$4612,MATCH('EPS 3.1.3'!$B853,NoSettings_v3!$A$2:$A$4612,0),MATCH('EPS 3.1.3'!W$1,NoSettings_v3!$C$1:$AH$1,0)),"")</f>
        <v>0</v>
      </c>
      <c r="X853" s="157">
        <f>IFERROR(INDEX(NoSettings_v3!$C$2:$AH$4612,MATCH('EPS 3.1.3'!$B853,NoSettings_v3!$A$2:$A$4612,0),MATCH('EPS 3.1.3'!X$1,NoSettings_v3!$C$1:$AH$1,0)),"")</f>
        <v>0</v>
      </c>
      <c r="Y853" s="157">
        <f>IFERROR(INDEX(NoSettings_v3!$C$2:$AH$4612,MATCH('EPS 3.1.3'!$B853,NoSettings_v3!$A$2:$A$4612,0),MATCH('EPS 3.1.3'!Y$1,NoSettings_v3!$C$1:$AH$1,0)),"")</f>
        <v>0</v>
      </c>
      <c r="Z853" s="157">
        <f>IFERROR(INDEX(NoSettings_v3!$C$2:$AH$4612,MATCH('EPS 3.1.3'!$B853,NoSettings_v3!$A$2:$A$4612,0),MATCH('EPS 3.1.3'!Z$1,NoSettings_v3!$C$1:$AH$1,0)),"")</f>
        <v>0</v>
      </c>
      <c r="AA853" s="157">
        <f>IFERROR(INDEX(NoSettings_v3!$C$2:$AH$4612,MATCH('EPS 3.1.3'!$B853,NoSettings_v3!$A$2:$A$4612,0),MATCH('EPS 3.1.3'!AA$1,NoSettings_v3!$C$1:$AH$1,0)),"")</f>
        <v>0</v>
      </c>
      <c r="AB853" s="157">
        <f>IFERROR(INDEX(NoSettings_v3!$C$2:$AH$4612,MATCH('EPS 3.1.3'!$B853,NoSettings_v3!$A$2:$A$4612,0),MATCH('EPS 3.1.3'!AB$1,NoSettings_v3!$C$1:$AH$1,0)),"")</f>
        <v>0</v>
      </c>
      <c r="AC853" s="157">
        <f>IFERROR(INDEX(NoSettings_v3!$C$2:$AH$4612,MATCH('EPS 3.1.3'!$B853,NoSettings_v3!$A$2:$A$4612,0),MATCH('EPS 3.1.3'!AC$1,NoSettings_v3!$C$1:$AH$1,0)),"")</f>
        <v>0</v>
      </c>
      <c r="AD853" s="157">
        <f>IFERROR(INDEX(NoSettings_v3!$C$2:$AH$4612,MATCH('EPS 3.1.3'!$B853,NoSettings_v3!$A$2:$A$4612,0),MATCH('EPS 3.1.3'!AD$1,NoSettings_v3!$C$1:$AH$1,0)),"")</f>
        <v>0</v>
      </c>
      <c r="AE853" s="157">
        <f>IFERROR(INDEX(NoSettings_v3!$C$2:$AH$4612,MATCH('EPS 3.1.3'!$B853,NoSettings_v3!$A$2:$A$4612,0),MATCH('EPS 3.1.3'!AE$1,NoSettings_v3!$C$1:$AH$1,0)),"")</f>
        <v>0</v>
      </c>
      <c r="AF853" s="157">
        <f>IFERROR(INDEX(NoSettings_v3!$C$2:$AH$4612,MATCH('EPS 3.1.3'!$B853,NoSettings_v3!$A$2:$A$4612,0),MATCH('EPS 3.1.3'!AF$1,NoSettings_v3!$C$1:$AH$1,0)),"")</f>
        <v>0</v>
      </c>
      <c r="AG853" s="157">
        <f>IFERROR(INDEX(NoSettings_v3!$C$2:$AH$4612,MATCH('EPS 3.1.3'!$B853,NoSettings_v3!$A$2:$A$4612,0),MATCH('EPS 3.1.3'!AG$1,NoSettings_v3!$C$1:$AH$1,0)),"")</f>
        <v>0</v>
      </c>
      <c r="AH853" s="157">
        <f>IFERROR(INDEX(NoSettings_v3!$C$2:$AH$4612,MATCH('EPS 3.1.3'!$B853,NoSettings_v3!$A$2:$A$4612,0),MATCH('EPS 3.1.3'!AH$1,NoSettings_v3!$C$1:$AH$1,0)),"")</f>
        <v>0</v>
      </c>
      <c r="AI853" s="157">
        <f>IFERROR(INDEX(NoSettings_v3!$C$2:$AH$4612,MATCH('EPS 3.1.3'!$B853,NoSettings_v3!$A$2:$A$4612,0),MATCH('EPS 3.1.3'!AI$1,NoSettings_v3!$C$1:$AH$1,0)),"")</f>
        <v>0</v>
      </c>
    </row>
    <row r="854" spans="1:35" x14ac:dyDescent="0.35">
      <c r="B854" s="161" t="s">
        <v>804</v>
      </c>
      <c r="C854" s="127" t="s">
        <v>964</v>
      </c>
      <c r="D854" s="157">
        <f>IFERROR(INDEX(NoSettings_v3!$C$2:$AH$4612,MATCH('EPS 3.1.3'!$B854,NoSettings_v3!$A$2:$A$4612,0),MATCH('EPS 3.1.3'!D$1,NoSettings_v3!$C$1:$AH$1,0)),"")</f>
        <v>0</v>
      </c>
      <c r="E854" s="157">
        <f>IFERROR(INDEX(NoSettings_v3!$C$2:$AH$4612,MATCH('EPS 3.1.3'!$B854,NoSettings_v3!$A$2:$A$4612,0),MATCH('EPS 3.1.3'!E$1,NoSettings_v3!$C$1:$AH$1,0)),"")</f>
        <v>0</v>
      </c>
      <c r="F854" s="157">
        <f>IFERROR(INDEX(NoSettings_v3!$C$2:$AH$4612,MATCH('EPS 3.1.3'!$B854,NoSettings_v3!$A$2:$A$4612,0),MATCH('EPS 3.1.3'!F$1,NoSettings_v3!$C$1:$AH$1,0)),"")</f>
        <v>0</v>
      </c>
      <c r="G854" s="157">
        <f>IFERROR(INDEX(NoSettings_v3!$C$2:$AH$4612,MATCH('EPS 3.1.3'!$B854,NoSettings_v3!$A$2:$A$4612,0),MATCH('EPS 3.1.3'!G$1,NoSettings_v3!$C$1:$AH$1,0)),"")</f>
        <v>0</v>
      </c>
      <c r="H854" s="157">
        <f>IFERROR(INDEX(NoSettings_v3!$C$2:$AH$4612,MATCH('EPS 3.1.3'!$B854,NoSettings_v3!$A$2:$A$4612,0),MATCH('EPS 3.1.3'!H$1,NoSettings_v3!$C$1:$AH$1,0)),"")</f>
        <v>0</v>
      </c>
      <c r="I854" s="157">
        <f>IFERROR(INDEX(NoSettings_v3!$C$2:$AH$4612,MATCH('EPS 3.1.3'!$B854,NoSettings_v3!$A$2:$A$4612,0),MATCH('EPS 3.1.3'!I$1,NoSettings_v3!$C$1:$AH$1,0)),"")</f>
        <v>0</v>
      </c>
      <c r="J854" s="157">
        <f>IFERROR(INDEX(NoSettings_v3!$C$2:$AH$4612,MATCH('EPS 3.1.3'!$B854,NoSettings_v3!$A$2:$A$4612,0),MATCH('EPS 3.1.3'!J$1,NoSettings_v3!$C$1:$AH$1,0)),"")</f>
        <v>0</v>
      </c>
      <c r="K854" s="157">
        <f>IFERROR(INDEX(NoSettings_v3!$C$2:$AH$4612,MATCH('EPS 3.1.3'!$B854,NoSettings_v3!$A$2:$A$4612,0),MATCH('EPS 3.1.3'!K$1,NoSettings_v3!$C$1:$AH$1,0)),"")</f>
        <v>0</v>
      </c>
      <c r="L854" s="157">
        <f>IFERROR(INDEX(NoSettings_v3!$C$2:$AH$4612,MATCH('EPS 3.1.3'!$B854,NoSettings_v3!$A$2:$A$4612,0),MATCH('EPS 3.1.3'!L$1,NoSettings_v3!$C$1:$AH$1,0)),"")</f>
        <v>0</v>
      </c>
      <c r="M854" s="157">
        <f>IFERROR(INDEX(NoSettings_v3!$C$2:$AH$4612,MATCH('EPS 3.1.3'!$B854,NoSettings_v3!$A$2:$A$4612,0),MATCH('EPS 3.1.3'!M$1,NoSettings_v3!$C$1:$AH$1,0)),"")</f>
        <v>0</v>
      </c>
      <c r="N854" s="157">
        <f>IFERROR(INDEX(NoSettings_v3!$C$2:$AH$4612,MATCH('EPS 3.1.3'!$B854,NoSettings_v3!$A$2:$A$4612,0),MATCH('EPS 3.1.3'!N$1,NoSettings_v3!$C$1:$AH$1,0)),"")</f>
        <v>0</v>
      </c>
      <c r="O854" s="157">
        <f>IFERROR(INDEX(NoSettings_v3!$C$2:$AH$4612,MATCH('EPS 3.1.3'!$B854,NoSettings_v3!$A$2:$A$4612,0),MATCH('EPS 3.1.3'!O$1,NoSettings_v3!$C$1:$AH$1,0)),"")</f>
        <v>0</v>
      </c>
      <c r="P854" s="157">
        <f>IFERROR(INDEX(NoSettings_v3!$C$2:$AH$4612,MATCH('EPS 3.1.3'!$B854,NoSettings_v3!$A$2:$A$4612,0),MATCH('EPS 3.1.3'!P$1,NoSettings_v3!$C$1:$AH$1,0)),"")</f>
        <v>0</v>
      </c>
      <c r="Q854" s="157">
        <f>IFERROR(INDEX(NoSettings_v3!$C$2:$AH$4612,MATCH('EPS 3.1.3'!$B854,NoSettings_v3!$A$2:$A$4612,0),MATCH('EPS 3.1.3'!Q$1,NoSettings_v3!$C$1:$AH$1,0)),"")</f>
        <v>0</v>
      </c>
      <c r="R854" s="157">
        <f>IFERROR(INDEX(NoSettings_v3!$C$2:$AH$4612,MATCH('EPS 3.1.3'!$B854,NoSettings_v3!$A$2:$A$4612,0),MATCH('EPS 3.1.3'!R$1,NoSettings_v3!$C$1:$AH$1,0)),"")</f>
        <v>0</v>
      </c>
      <c r="S854" s="157">
        <f>IFERROR(INDEX(NoSettings_v3!$C$2:$AH$4612,MATCH('EPS 3.1.3'!$B854,NoSettings_v3!$A$2:$A$4612,0),MATCH('EPS 3.1.3'!S$1,NoSettings_v3!$C$1:$AH$1,0)),"")</f>
        <v>0</v>
      </c>
      <c r="T854" s="157">
        <f>IFERROR(INDEX(NoSettings_v3!$C$2:$AH$4612,MATCH('EPS 3.1.3'!$B854,NoSettings_v3!$A$2:$A$4612,0),MATCH('EPS 3.1.3'!T$1,NoSettings_v3!$C$1:$AH$1,0)),"")</f>
        <v>0</v>
      </c>
      <c r="U854" s="157">
        <f>IFERROR(INDEX(NoSettings_v3!$C$2:$AH$4612,MATCH('EPS 3.1.3'!$B854,NoSettings_v3!$A$2:$A$4612,0),MATCH('EPS 3.1.3'!U$1,NoSettings_v3!$C$1:$AH$1,0)),"")</f>
        <v>0</v>
      </c>
      <c r="V854" s="157">
        <f>IFERROR(INDEX(NoSettings_v3!$C$2:$AH$4612,MATCH('EPS 3.1.3'!$B854,NoSettings_v3!$A$2:$A$4612,0),MATCH('EPS 3.1.3'!V$1,NoSettings_v3!$C$1:$AH$1,0)),"")</f>
        <v>0</v>
      </c>
      <c r="W854" s="157">
        <f>IFERROR(INDEX(NoSettings_v3!$C$2:$AH$4612,MATCH('EPS 3.1.3'!$B854,NoSettings_v3!$A$2:$A$4612,0),MATCH('EPS 3.1.3'!W$1,NoSettings_v3!$C$1:$AH$1,0)),"")</f>
        <v>0</v>
      </c>
      <c r="X854" s="157">
        <f>IFERROR(INDEX(NoSettings_v3!$C$2:$AH$4612,MATCH('EPS 3.1.3'!$B854,NoSettings_v3!$A$2:$A$4612,0),MATCH('EPS 3.1.3'!X$1,NoSettings_v3!$C$1:$AH$1,0)),"")</f>
        <v>0</v>
      </c>
      <c r="Y854" s="157">
        <f>IFERROR(INDEX(NoSettings_v3!$C$2:$AH$4612,MATCH('EPS 3.1.3'!$B854,NoSettings_v3!$A$2:$A$4612,0),MATCH('EPS 3.1.3'!Y$1,NoSettings_v3!$C$1:$AH$1,0)),"")</f>
        <v>0</v>
      </c>
      <c r="Z854" s="157">
        <f>IFERROR(INDEX(NoSettings_v3!$C$2:$AH$4612,MATCH('EPS 3.1.3'!$B854,NoSettings_v3!$A$2:$A$4612,0),MATCH('EPS 3.1.3'!Z$1,NoSettings_v3!$C$1:$AH$1,0)),"")</f>
        <v>0</v>
      </c>
      <c r="AA854" s="157">
        <f>IFERROR(INDEX(NoSettings_v3!$C$2:$AH$4612,MATCH('EPS 3.1.3'!$B854,NoSettings_v3!$A$2:$A$4612,0),MATCH('EPS 3.1.3'!AA$1,NoSettings_v3!$C$1:$AH$1,0)),"")</f>
        <v>0</v>
      </c>
      <c r="AB854" s="157">
        <f>IFERROR(INDEX(NoSettings_v3!$C$2:$AH$4612,MATCH('EPS 3.1.3'!$B854,NoSettings_v3!$A$2:$A$4612,0),MATCH('EPS 3.1.3'!AB$1,NoSettings_v3!$C$1:$AH$1,0)),"")</f>
        <v>0</v>
      </c>
      <c r="AC854" s="157">
        <f>IFERROR(INDEX(NoSettings_v3!$C$2:$AH$4612,MATCH('EPS 3.1.3'!$B854,NoSettings_v3!$A$2:$A$4612,0),MATCH('EPS 3.1.3'!AC$1,NoSettings_v3!$C$1:$AH$1,0)),"")</f>
        <v>0</v>
      </c>
      <c r="AD854" s="157">
        <f>IFERROR(INDEX(NoSettings_v3!$C$2:$AH$4612,MATCH('EPS 3.1.3'!$B854,NoSettings_v3!$A$2:$A$4612,0),MATCH('EPS 3.1.3'!AD$1,NoSettings_v3!$C$1:$AH$1,0)),"")</f>
        <v>0</v>
      </c>
      <c r="AE854" s="157">
        <f>IFERROR(INDEX(NoSettings_v3!$C$2:$AH$4612,MATCH('EPS 3.1.3'!$B854,NoSettings_v3!$A$2:$A$4612,0),MATCH('EPS 3.1.3'!AE$1,NoSettings_v3!$C$1:$AH$1,0)),"")</f>
        <v>0</v>
      </c>
      <c r="AF854" s="157">
        <f>IFERROR(INDEX(NoSettings_v3!$C$2:$AH$4612,MATCH('EPS 3.1.3'!$B854,NoSettings_v3!$A$2:$A$4612,0),MATCH('EPS 3.1.3'!AF$1,NoSettings_v3!$C$1:$AH$1,0)),"")</f>
        <v>0</v>
      </c>
      <c r="AG854" s="157">
        <f>IFERROR(INDEX(NoSettings_v3!$C$2:$AH$4612,MATCH('EPS 3.1.3'!$B854,NoSettings_v3!$A$2:$A$4612,0),MATCH('EPS 3.1.3'!AG$1,NoSettings_v3!$C$1:$AH$1,0)),"")</f>
        <v>0</v>
      </c>
      <c r="AH854" s="157">
        <f>IFERROR(INDEX(NoSettings_v3!$C$2:$AH$4612,MATCH('EPS 3.1.3'!$B854,NoSettings_v3!$A$2:$A$4612,0),MATCH('EPS 3.1.3'!AH$1,NoSettings_v3!$C$1:$AH$1,0)),"")</f>
        <v>0</v>
      </c>
      <c r="AI854" s="157">
        <f>IFERROR(INDEX(NoSettings_v3!$C$2:$AH$4612,MATCH('EPS 3.1.3'!$B854,NoSettings_v3!$A$2:$A$4612,0),MATCH('EPS 3.1.3'!AI$1,NoSettings_v3!$C$1:$AH$1,0)),"")</f>
        <v>0</v>
      </c>
    </row>
    <row r="855" spans="1:35" x14ac:dyDescent="0.35">
      <c r="B855" s="161" t="s">
        <v>805</v>
      </c>
      <c r="C855" s="127" t="s">
        <v>964</v>
      </c>
      <c r="D855" s="157">
        <f>IFERROR(INDEX(NoSettings_v3!$C$2:$AH$4612,MATCH('EPS 3.1.3'!$B855,NoSettings_v3!$A$2:$A$4612,0),MATCH('EPS 3.1.3'!D$1,NoSettings_v3!$C$1:$AH$1,0)),"")</f>
        <v>0</v>
      </c>
      <c r="E855" s="157">
        <f>IFERROR(INDEX(NoSettings_v3!$C$2:$AH$4612,MATCH('EPS 3.1.3'!$B855,NoSettings_v3!$A$2:$A$4612,0),MATCH('EPS 3.1.3'!E$1,NoSettings_v3!$C$1:$AH$1,0)),"")</f>
        <v>0</v>
      </c>
      <c r="F855" s="157">
        <f>IFERROR(INDEX(NoSettings_v3!$C$2:$AH$4612,MATCH('EPS 3.1.3'!$B855,NoSettings_v3!$A$2:$A$4612,0),MATCH('EPS 3.1.3'!F$1,NoSettings_v3!$C$1:$AH$1,0)),"")</f>
        <v>0</v>
      </c>
      <c r="G855" s="157">
        <f>IFERROR(INDEX(NoSettings_v3!$C$2:$AH$4612,MATCH('EPS 3.1.3'!$B855,NoSettings_v3!$A$2:$A$4612,0),MATCH('EPS 3.1.3'!G$1,NoSettings_v3!$C$1:$AH$1,0)),"")</f>
        <v>0</v>
      </c>
      <c r="H855" s="157">
        <f>IFERROR(INDEX(NoSettings_v3!$C$2:$AH$4612,MATCH('EPS 3.1.3'!$B855,NoSettings_v3!$A$2:$A$4612,0),MATCH('EPS 3.1.3'!H$1,NoSettings_v3!$C$1:$AH$1,0)),"")</f>
        <v>0</v>
      </c>
      <c r="I855" s="157">
        <f>IFERROR(INDEX(NoSettings_v3!$C$2:$AH$4612,MATCH('EPS 3.1.3'!$B855,NoSettings_v3!$A$2:$A$4612,0),MATCH('EPS 3.1.3'!I$1,NoSettings_v3!$C$1:$AH$1,0)),"")</f>
        <v>0</v>
      </c>
      <c r="J855" s="157">
        <f>IFERROR(INDEX(NoSettings_v3!$C$2:$AH$4612,MATCH('EPS 3.1.3'!$B855,NoSettings_v3!$A$2:$A$4612,0),MATCH('EPS 3.1.3'!J$1,NoSettings_v3!$C$1:$AH$1,0)),"")</f>
        <v>0</v>
      </c>
      <c r="K855" s="157">
        <f>IFERROR(INDEX(NoSettings_v3!$C$2:$AH$4612,MATCH('EPS 3.1.3'!$B855,NoSettings_v3!$A$2:$A$4612,0),MATCH('EPS 3.1.3'!K$1,NoSettings_v3!$C$1:$AH$1,0)),"")</f>
        <v>0</v>
      </c>
      <c r="L855" s="157">
        <f>IFERROR(INDEX(NoSettings_v3!$C$2:$AH$4612,MATCH('EPS 3.1.3'!$B855,NoSettings_v3!$A$2:$A$4612,0),MATCH('EPS 3.1.3'!L$1,NoSettings_v3!$C$1:$AH$1,0)),"")</f>
        <v>0</v>
      </c>
      <c r="M855" s="157">
        <f>IFERROR(INDEX(NoSettings_v3!$C$2:$AH$4612,MATCH('EPS 3.1.3'!$B855,NoSettings_v3!$A$2:$A$4612,0),MATCH('EPS 3.1.3'!M$1,NoSettings_v3!$C$1:$AH$1,0)),"")</f>
        <v>0</v>
      </c>
      <c r="N855" s="157">
        <f>IFERROR(INDEX(NoSettings_v3!$C$2:$AH$4612,MATCH('EPS 3.1.3'!$B855,NoSettings_v3!$A$2:$A$4612,0),MATCH('EPS 3.1.3'!N$1,NoSettings_v3!$C$1:$AH$1,0)),"")</f>
        <v>0</v>
      </c>
      <c r="O855" s="157">
        <f>IFERROR(INDEX(NoSettings_v3!$C$2:$AH$4612,MATCH('EPS 3.1.3'!$B855,NoSettings_v3!$A$2:$A$4612,0),MATCH('EPS 3.1.3'!O$1,NoSettings_v3!$C$1:$AH$1,0)),"")</f>
        <v>0</v>
      </c>
      <c r="P855" s="157">
        <f>IFERROR(INDEX(NoSettings_v3!$C$2:$AH$4612,MATCH('EPS 3.1.3'!$B855,NoSettings_v3!$A$2:$A$4612,0),MATCH('EPS 3.1.3'!P$1,NoSettings_v3!$C$1:$AH$1,0)),"")</f>
        <v>0</v>
      </c>
      <c r="Q855" s="157">
        <f>IFERROR(INDEX(NoSettings_v3!$C$2:$AH$4612,MATCH('EPS 3.1.3'!$B855,NoSettings_v3!$A$2:$A$4612,0),MATCH('EPS 3.1.3'!Q$1,NoSettings_v3!$C$1:$AH$1,0)),"")</f>
        <v>0</v>
      </c>
      <c r="R855" s="157">
        <f>IFERROR(INDEX(NoSettings_v3!$C$2:$AH$4612,MATCH('EPS 3.1.3'!$B855,NoSettings_v3!$A$2:$A$4612,0),MATCH('EPS 3.1.3'!R$1,NoSettings_v3!$C$1:$AH$1,0)),"")</f>
        <v>0</v>
      </c>
      <c r="S855" s="157">
        <f>IFERROR(INDEX(NoSettings_v3!$C$2:$AH$4612,MATCH('EPS 3.1.3'!$B855,NoSettings_v3!$A$2:$A$4612,0),MATCH('EPS 3.1.3'!S$1,NoSettings_v3!$C$1:$AH$1,0)),"")</f>
        <v>0</v>
      </c>
      <c r="T855" s="157">
        <f>IFERROR(INDEX(NoSettings_v3!$C$2:$AH$4612,MATCH('EPS 3.1.3'!$B855,NoSettings_v3!$A$2:$A$4612,0),MATCH('EPS 3.1.3'!T$1,NoSettings_v3!$C$1:$AH$1,0)),"")</f>
        <v>0</v>
      </c>
      <c r="U855" s="157">
        <f>IFERROR(INDEX(NoSettings_v3!$C$2:$AH$4612,MATCH('EPS 3.1.3'!$B855,NoSettings_v3!$A$2:$A$4612,0),MATCH('EPS 3.1.3'!U$1,NoSettings_v3!$C$1:$AH$1,0)),"")</f>
        <v>0</v>
      </c>
      <c r="V855" s="157">
        <f>IFERROR(INDEX(NoSettings_v3!$C$2:$AH$4612,MATCH('EPS 3.1.3'!$B855,NoSettings_v3!$A$2:$A$4612,0),MATCH('EPS 3.1.3'!V$1,NoSettings_v3!$C$1:$AH$1,0)),"")</f>
        <v>0</v>
      </c>
      <c r="W855" s="157">
        <f>IFERROR(INDEX(NoSettings_v3!$C$2:$AH$4612,MATCH('EPS 3.1.3'!$B855,NoSettings_v3!$A$2:$A$4612,0),MATCH('EPS 3.1.3'!W$1,NoSettings_v3!$C$1:$AH$1,0)),"")</f>
        <v>0</v>
      </c>
      <c r="X855" s="157">
        <f>IFERROR(INDEX(NoSettings_v3!$C$2:$AH$4612,MATCH('EPS 3.1.3'!$B855,NoSettings_v3!$A$2:$A$4612,0),MATCH('EPS 3.1.3'!X$1,NoSettings_v3!$C$1:$AH$1,0)),"")</f>
        <v>0</v>
      </c>
      <c r="Y855" s="157">
        <f>IFERROR(INDEX(NoSettings_v3!$C$2:$AH$4612,MATCH('EPS 3.1.3'!$B855,NoSettings_v3!$A$2:$A$4612,0),MATCH('EPS 3.1.3'!Y$1,NoSettings_v3!$C$1:$AH$1,0)),"")</f>
        <v>0</v>
      </c>
      <c r="Z855" s="157">
        <f>IFERROR(INDEX(NoSettings_v3!$C$2:$AH$4612,MATCH('EPS 3.1.3'!$B855,NoSettings_v3!$A$2:$A$4612,0),MATCH('EPS 3.1.3'!Z$1,NoSettings_v3!$C$1:$AH$1,0)),"")</f>
        <v>0</v>
      </c>
      <c r="AA855" s="157">
        <f>IFERROR(INDEX(NoSettings_v3!$C$2:$AH$4612,MATCH('EPS 3.1.3'!$B855,NoSettings_v3!$A$2:$A$4612,0),MATCH('EPS 3.1.3'!AA$1,NoSettings_v3!$C$1:$AH$1,0)),"")</f>
        <v>0</v>
      </c>
      <c r="AB855" s="157">
        <f>IFERROR(INDEX(NoSettings_v3!$C$2:$AH$4612,MATCH('EPS 3.1.3'!$B855,NoSettings_v3!$A$2:$A$4612,0),MATCH('EPS 3.1.3'!AB$1,NoSettings_v3!$C$1:$AH$1,0)),"")</f>
        <v>0</v>
      </c>
      <c r="AC855" s="157">
        <f>IFERROR(INDEX(NoSettings_v3!$C$2:$AH$4612,MATCH('EPS 3.1.3'!$B855,NoSettings_v3!$A$2:$A$4612,0),MATCH('EPS 3.1.3'!AC$1,NoSettings_v3!$C$1:$AH$1,0)),"")</f>
        <v>0</v>
      </c>
      <c r="AD855" s="157">
        <f>IFERROR(INDEX(NoSettings_v3!$C$2:$AH$4612,MATCH('EPS 3.1.3'!$B855,NoSettings_v3!$A$2:$A$4612,0),MATCH('EPS 3.1.3'!AD$1,NoSettings_v3!$C$1:$AH$1,0)),"")</f>
        <v>0</v>
      </c>
      <c r="AE855" s="157">
        <f>IFERROR(INDEX(NoSettings_v3!$C$2:$AH$4612,MATCH('EPS 3.1.3'!$B855,NoSettings_v3!$A$2:$A$4612,0),MATCH('EPS 3.1.3'!AE$1,NoSettings_v3!$C$1:$AH$1,0)),"")</f>
        <v>0</v>
      </c>
      <c r="AF855" s="157">
        <f>IFERROR(INDEX(NoSettings_v3!$C$2:$AH$4612,MATCH('EPS 3.1.3'!$B855,NoSettings_v3!$A$2:$A$4612,0),MATCH('EPS 3.1.3'!AF$1,NoSettings_v3!$C$1:$AH$1,0)),"")</f>
        <v>0</v>
      </c>
      <c r="AG855" s="157">
        <f>IFERROR(INDEX(NoSettings_v3!$C$2:$AH$4612,MATCH('EPS 3.1.3'!$B855,NoSettings_v3!$A$2:$A$4612,0),MATCH('EPS 3.1.3'!AG$1,NoSettings_v3!$C$1:$AH$1,0)),"")</f>
        <v>0</v>
      </c>
      <c r="AH855" s="157">
        <f>IFERROR(INDEX(NoSettings_v3!$C$2:$AH$4612,MATCH('EPS 3.1.3'!$B855,NoSettings_v3!$A$2:$A$4612,0),MATCH('EPS 3.1.3'!AH$1,NoSettings_v3!$C$1:$AH$1,0)),"")</f>
        <v>0</v>
      </c>
      <c r="AI855" s="157">
        <f>IFERROR(INDEX(NoSettings_v3!$C$2:$AH$4612,MATCH('EPS 3.1.3'!$B855,NoSettings_v3!$A$2:$A$4612,0),MATCH('EPS 3.1.3'!AI$1,NoSettings_v3!$C$1:$AH$1,0)),"")</f>
        <v>0</v>
      </c>
    </row>
    <row r="856" spans="1:35" x14ac:dyDescent="0.35">
      <c r="B856" s="161" t="s">
        <v>806</v>
      </c>
      <c r="C856" s="127" t="s">
        <v>964</v>
      </c>
      <c r="D856" s="157">
        <f>IFERROR(INDEX(NoSettings_v3!$C$2:$AH$4612,MATCH('EPS 3.1.3'!$B856,NoSettings_v3!$A$2:$A$4612,0),MATCH('EPS 3.1.3'!D$1,NoSettings_v3!$C$1:$AH$1,0)),"")</f>
        <v>0</v>
      </c>
      <c r="E856" s="157">
        <f>IFERROR(INDEX(NoSettings_v3!$C$2:$AH$4612,MATCH('EPS 3.1.3'!$B856,NoSettings_v3!$A$2:$A$4612,0),MATCH('EPS 3.1.3'!E$1,NoSettings_v3!$C$1:$AH$1,0)),"")</f>
        <v>0</v>
      </c>
      <c r="F856" s="157">
        <f>IFERROR(INDEX(NoSettings_v3!$C$2:$AH$4612,MATCH('EPS 3.1.3'!$B856,NoSettings_v3!$A$2:$A$4612,0),MATCH('EPS 3.1.3'!F$1,NoSettings_v3!$C$1:$AH$1,0)),"")</f>
        <v>0</v>
      </c>
      <c r="G856" s="157">
        <f>IFERROR(INDEX(NoSettings_v3!$C$2:$AH$4612,MATCH('EPS 3.1.3'!$B856,NoSettings_v3!$A$2:$A$4612,0),MATCH('EPS 3.1.3'!G$1,NoSettings_v3!$C$1:$AH$1,0)),"")</f>
        <v>0</v>
      </c>
      <c r="H856" s="157">
        <f>IFERROR(INDEX(NoSettings_v3!$C$2:$AH$4612,MATCH('EPS 3.1.3'!$B856,NoSettings_v3!$A$2:$A$4612,0),MATCH('EPS 3.1.3'!H$1,NoSettings_v3!$C$1:$AH$1,0)),"")</f>
        <v>0</v>
      </c>
      <c r="I856" s="157">
        <f>IFERROR(INDEX(NoSettings_v3!$C$2:$AH$4612,MATCH('EPS 3.1.3'!$B856,NoSettings_v3!$A$2:$A$4612,0),MATCH('EPS 3.1.3'!I$1,NoSettings_v3!$C$1:$AH$1,0)),"")</f>
        <v>0</v>
      </c>
      <c r="J856" s="157">
        <f>IFERROR(INDEX(NoSettings_v3!$C$2:$AH$4612,MATCH('EPS 3.1.3'!$B856,NoSettings_v3!$A$2:$A$4612,0),MATCH('EPS 3.1.3'!J$1,NoSettings_v3!$C$1:$AH$1,0)),"")</f>
        <v>0</v>
      </c>
      <c r="K856" s="157">
        <f>IFERROR(INDEX(NoSettings_v3!$C$2:$AH$4612,MATCH('EPS 3.1.3'!$B856,NoSettings_v3!$A$2:$A$4612,0),MATCH('EPS 3.1.3'!K$1,NoSettings_v3!$C$1:$AH$1,0)),"")</f>
        <v>0</v>
      </c>
      <c r="L856" s="157">
        <f>IFERROR(INDEX(NoSettings_v3!$C$2:$AH$4612,MATCH('EPS 3.1.3'!$B856,NoSettings_v3!$A$2:$A$4612,0),MATCH('EPS 3.1.3'!L$1,NoSettings_v3!$C$1:$AH$1,0)),"")</f>
        <v>0</v>
      </c>
      <c r="M856" s="157">
        <f>IFERROR(INDEX(NoSettings_v3!$C$2:$AH$4612,MATCH('EPS 3.1.3'!$B856,NoSettings_v3!$A$2:$A$4612,0),MATCH('EPS 3.1.3'!M$1,NoSettings_v3!$C$1:$AH$1,0)),"")</f>
        <v>0</v>
      </c>
      <c r="N856" s="157">
        <f>IFERROR(INDEX(NoSettings_v3!$C$2:$AH$4612,MATCH('EPS 3.1.3'!$B856,NoSettings_v3!$A$2:$A$4612,0),MATCH('EPS 3.1.3'!N$1,NoSettings_v3!$C$1:$AH$1,0)),"")</f>
        <v>0</v>
      </c>
      <c r="O856" s="157">
        <f>IFERROR(INDEX(NoSettings_v3!$C$2:$AH$4612,MATCH('EPS 3.1.3'!$B856,NoSettings_v3!$A$2:$A$4612,0),MATCH('EPS 3.1.3'!O$1,NoSettings_v3!$C$1:$AH$1,0)),"")</f>
        <v>0</v>
      </c>
      <c r="P856" s="157">
        <f>IFERROR(INDEX(NoSettings_v3!$C$2:$AH$4612,MATCH('EPS 3.1.3'!$B856,NoSettings_v3!$A$2:$A$4612,0),MATCH('EPS 3.1.3'!P$1,NoSettings_v3!$C$1:$AH$1,0)),"")</f>
        <v>0</v>
      </c>
      <c r="Q856" s="157">
        <f>IFERROR(INDEX(NoSettings_v3!$C$2:$AH$4612,MATCH('EPS 3.1.3'!$B856,NoSettings_v3!$A$2:$A$4612,0),MATCH('EPS 3.1.3'!Q$1,NoSettings_v3!$C$1:$AH$1,0)),"")</f>
        <v>0</v>
      </c>
      <c r="R856" s="157">
        <f>IFERROR(INDEX(NoSettings_v3!$C$2:$AH$4612,MATCH('EPS 3.1.3'!$B856,NoSettings_v3!$A$2:$A$4612,0),MATCH('EPS 3.1.3'!R$1,NoSettings_v3!$C$1:$AH$1,0)),"")</f>
        <v>0</v>
      </c>
      <c r="S856" s="157">
        <f>IFERROR(INDEX(NoSettings_v3!$C$2:$AH$4612,MATCH('EPS 3.1.3'!$B856,NoSettings_v3!$A$2:$A$4612,0),MATCH('EPS 3.1.3'!S$1,NoSettings_v3!$C$1:$AH$1,0)),"")</f>
        <v>0</v>
      </c>
      <c r="T856" s="157">
        <f>IFERROR(INDEX(NoSettings_v3!$C$2:$AH$4612,MATCH('EPS 3.1.3'!$B856,NoSettings_v3!$A$2:$A$4612,0),MATCH('EPS 3.1.3'!T$1,NoSettings_v3!$C$1:$AH$1,0)),"")</f>
        <v>0</v>
      </c>
      <c r="U856" s="157">
        <f>IFERROR(INDEX(NoSettings_v3!$C$2:$AH$4612,MATCH('EPS 3.1.3'!$B856,NoSettings_v3!$A$2:$A$4612,0),MATCH('EPS 3.1.3'!U$1,NoSettings_v3!$C$1:$AH$1,0)),"")</f>
        <v>0</v>
      </c>
      <c r="V856" s="157">
        <f>IFERROR(INDEX(NoSettings_v3!$C$2:$AH$4612,MATCH('EPS 3.1.3'!$B856,NoSettings_v3!$A$2:$A$4612,0),MATCH('EPS 3.1.3'!V$1,NoSettings_v3!$C$1:$AH$1,0)),"")</f>
        <v>0</v>
      </c>
      <c r="W856" s="157">
        <f>IFERROR(INDEX(NoSettings_v3!$C$2:$AH$4612,MATCH('EPS 3.1.3'!$B856,NoSettings_v3!$A$2:$A$4612,0),MATCH('EPS 3.1.3'!W$1,NoSettings_v3!$C$1:$AH$1,0)),"")</f>
        <v>0</v>
      </c>
      <c r="X856" s="157">
        <f>IFERROR(INDEX(NoSettings_v3!$C$2:$AH$4612,MATCH('EPS 3.1.3'!$B856,NoSettings_v3!$A$2:$A$4612,0),MATCH('EPS 3.1.3'!X$1,NoSettings_v3!$C$1:$AH$1,0)),"")</f>
        <v>0</v>
      </c>
      <c r="Y856" s="157">
        <f>IFERROR(INDEX(NoSettings_v3!$C$2:$AH$4612,MATCH('EPS 3.1.3'!$B856,NoSettings_v3!$A$2:$A$4612,0),MATCH('EPS 3.1.3'!Y$1,NoSettings_v3!$C$1:$AH$1,0)),"")</f>
        <v>0</v>
      </c>
      <c r="Z856" s="157">
        <f>IFERROR(INDEX(NoSettings_v3!$C$2:$AH$4612,MATCH('EPS 3.1.3'!$B856,NoSettings_v3!$A$2:$A$4612,0),MATCH('EPS 3.1.3'!Z$1,NoSettings_v3!$C$1:$AH$1,0)),"")</f>
        <v>0</v>
      </c>
      <c r="AA856" s="157">
        <f>IFERROR(INDEX(NoSettings_v3!$C$2:$AH$4612,MATCH('EPS 3.1.3'!$B856,NoSettings_v3!$A$2:$A$4612,0),MATCH('EPS 3.1.3'!AA$1,NoSettings_v3!$C$1:$AH$1,0)),"")</f>
        <v>0</v>
      </c>
      <c r="AB856" s="157">
        <f>IFERROR(INDEX(NoSettings_v3!$C$2:$AH$4612,MATCH('EPS 3.1.3'!$B856,NoSettings_v3!$A$2:$A$4612,0),MATCH('EPS 3.1.3'!AB$1,NoSettings_v3!$C$1:$AH$1,0)),"")</f>
        <v>0</v>
      </c>
      <c r="AC856" s="157">
        <f>IFERROR(INDEX(NoSettings_v3!$C$2:$AH$4612,MATCH('EPS 3.1.3'!$B856,NoSettings_v3!$A$2:$A$4612,0),MATCH('EPS 3.1.3'!AC$1,NoSettings_v3!$C$1:$AH$1,0)),"")</f>
        <v>0</v>
      </c>
      <c r="AD856" s="157">
        <f>IFERROR(INDEX(NoSettings_v3!$C$2:$AH$4612,MATCH('EPS 3.1.3'!$B856,NoSettings_v3!$A$2:$A$4612,0),MATCH('EPS 3.1.3'!AD$1,NoSettings_v3!$C$1:$AH$1,0)),"")</f>
        <v>0</v>
      </c>
      <c r="AE856" s="157">
        <f>IFERROR(INDEX(NoSettings_v3!$C$2:$AH$4612,MATCH('EPS 3.1.3'!$B856,NoSettings_v3!$A$2:$A$4612,0),MATCH('EPS 3.1.3'!AE$1,NoSettings_v3!$C$1:$AH$1,0)),"")</f>
        <v>0</v>
      </c>
      <c r="AF856" s="157">
        <f>IFERROR(INDEX(NoSettings_v3!$C$2:$AH$4612,MATCH('EPS 3.1.3'!$B856,NoSettings_v3!$A$2:$A$4612,0),MATCH('EPS 3.1.3'!AF$1,NoSettings_v3!$C$1:$AH$1,0)),"")</f>
        <v>0</v>
      </c>
      <c r="AG856" s="157">
        <f>IFERROR(INDEX(NoSettings_v3!$C$2:$AH$4612,MATCH('EPS 3.1.3'!$B856,NoSettings_v3!$A$2:$A$4612,0),MATCH('EPS 3.1.3'!AG$1,NoSettings_v3!$C$1:$AH$1,0)),"")</f>
        <v>0</v>
      </c>
      <c r="AH856" s="157">
        <f>IFERROR(INDEX(NoSettings_v3!$C$2:$AH$4612,MATCH('EPS 3.1.3'!$B856,NoSettings_v3!$A$2:$A$4612,0),MATCH('EPS 3.1.3'!AH$1,NoSettings_v3!$C$1:$AH$1,0)),"")</f>
        <v>0</v>
      </c>
      <c r="AI856" s="157">
        <f>IFERROR(INDEX(NoSettings_v3!$C$2:$AH$4612,MATCH('EPS 3.1.3'!$B856,NoSettings_v3!$A$2:$A$4612,0),MATCH('EPS 3.1.3'!AI$1,NoSettings_v3!$C$1:$AH$1,0)),"")</f>
        <v>0</v>
      </c>
    </row>
    <row r="857" spans="1:35" x14ac:dyDescent="0.35">
      <c r="B857" s="161" t="s">
        <v>807</v>
      </c>
      <c r="C857" s="127" t="s">
        <v>964</v>
      </c>
      <c r="D857" s="157">
        <f>IFERROR(INDEX(NoSettings_v3!$C$2:$AH$4612,MATCH('EPS 3.1.3'!$B857,NoSettings_v3!$A$2:$A$4612,0),MATCH('EPS 3.1.3'!D$1,NoSettings_v3!$C$1:$AH$1,0)),"")</f>
        <v>0</v>
      </c>
      <c r="E857" s="157">
        <f>IFERROR(INDEX(NoSettings_v3!$C$2:$AH$4612,MATCH('EPS 3.1.3'!$B857,NoSettings_v3!$A$2:$A$4612,0),MATCH('EPS 3.1.3'!E$1,NoSettings_v3!$C$1:$AH$1,0)),"")</f>
        <v>0</v>
      </c>
      <c r="F857" s="157">
        <f>IFERROR(INDEX(NoSettings_v3!$C$2:$AH$4612,MATCH('EPS 3.1.3'!$B857,NoSettings_v3!$A$2:$A$4612,0),MATCH('EPS 3.1.3'!F$1,NoSettings_v3!$C$1:$AH$1,0)),"")</f>
        <v>0</v>
      </c>
      <c r="G857" s="157">
        <f>IFERROR(INDEX(NoSettings_v3!$C$2:$AH$4612,MATCH('EPS 3.1.3'!$B857,NoSettings_v3!$A$2:$A$4612,0),MATCH('EPS 3.1.3'!G$1,NoSettings_v3!$C$1:$AH$1,0)),"")</f>
        <v>0</v>
      </c>
      <c r="H857" s="157">
        <f>IFERROR(INDEX(NoSettings_v3!$C$2:$AH$4612,MATCH('EPS 3.1.3'!$B857,NoSettings_v3!$A$2:$A$4612,0),MATCH('EPS 3.1.3'!H$1,NoSettings_v3!$C$1:$AH$1,0)),"")</f>
        <v>0</v>
      </c>
      <c r="I857" s="157">
        <f>IFERROR(INDEX(NoSettings_v3!$C$2:$AH$4612,MATCH('EPS 3.1.3'!$B857,NoSettings_v3!$A$2:$A$4612,0),MATCH('EPS 3.1.3'!I$1,NoSettings_v3!$C$1:$AH$1,0)),"")</f>
        <v>0</v>
      </c>
      <c r="J857" s="157">
        <f>IFERROR(INDEX(NoSettings_v3!$C$2:$AH$4612,MATCH('EPS 3.1.3'!$B857,NoSettings_v3!$A$2:$A$4612,0),MATCH('EPS 3.1.3'!J$1,NoSettings_v3!$C$1:$AH$1,0)),"")</f>
        <v>0</v>
      </c>
      <c r="K857" s="157">
        <f>IFERROR(INDEX(NoSettings_v3!$C$2:$AH$4612,MATCH('EPS 3.1.3'!$B857,NoSettings_v3!$A$2:$A$4612,0),MATCH('EPS 3.1.3'!K$1,NoSettings_v3!$C$1:$AH$1,0)),"")</f>
        <v>0</v>
      </c>
      <c r="L857" s="157">
        <f>IFERROR(INDEX(NoSettings_v3!$C$2:$AH$4612,MATCH('EPS 3.1.3'!$B857,NoSettings_v3!$A$2:$A$4612,0),MATCH('EPS 3.1.3'!L$1,NoSettings_v3!$C$1:$AH$1,0)),"")</f>
        <v>0</v>
      </c>
      <c r="M857" s="157">
        <f>IFERROR(INDEX(NoSettings_v3!$C$2:$AH$4612,MATCH('EPS 3.1.3'!$B857,NoSettings_v3!$A$2:$A$4612,0),MATCH('EPS 3.1.3'!M$1,NoSettings_v3!$C$1:$AH$1,0)),"")</f>
        <v>0</v>
      </c>
      <c r="N857" s="157">
        <f>IFERROR(INDEX(NoSettings_v3!$C$2:$AH$4612,MATCH('EPS 3.1.3'!$B857,NoSettings_v3!$A$2:$A$4612,0),MATCH('EPS 3.1.3'!N$1,NoSettings_v3!$C$1:$AH$1,0)),"")</f>
        <v>0</v>
      </c>
      <c r="O857" s="157">
        <f>IFERROR(INDEX(NoSettings_v3!$C$2:$AH$4612,MATCH('EPS 3.1.3'!$B857,NoSettings_v3!$A$2:$A$4612,0),MATCH('EPS 3.1.3'!O$1,NoSettings_v3!$C$1:$AH$1,0)),"")</f>
        <v>0</v>
      </c>
      <c r="P857" s="157">
        <f>IFERROR(INDEX(NoSettings_v3!$C$2:$AH$4612,MATCH('EPS 3.1.3'!$B857,NoSettings_v3!$A$2:$A$4612,0),MATCH('EPS 3.1.3'!P$1,NoSettings_v3!$C$1:$AH$1,0)),"")</f>
        <v>0</v>
      </c>
      <c r="Q857" s="157">
        <f>IFERROR(INDEX(NoSettings_v3!$C$2:$AH$4612,MATCH('EPS 3.1.3'!$B857,NoSettings_v3!$A$2:$A$4612,0),MATCH('EPS 3.1.3'!Q$1,NoSettings_v3!$C$1:$AH$1,0)),"")</f>
        <v>0</v>
      </c>
      <c r="R857" s="157">
        <f>IFERROR(INDEX(NoSettings_v3!$C$2:$AH$4612,MATCH('EPS 3.1.3'!$B857,NoSettings_v3!$A$2:$A$4612,0),MATCH('EPS 3.1.3'!R$1,NoSettings_v3!$C$1:$AH$1,0)),"")</f>
        <v>0</v>
      </c>
      <c r="S857" s="157">
        <f>IFERROR(INDEX(NoSettings_v3!$C$2:$AH$4612,MATCH('EPS 3.1.3'!$B857,NoSettings_v3!$A$2:$A$4612,0),MATCH('EPS 3.1.3'!S$1,NoSettings_v3!$C$1:$AH$1,0)),"")</f>
        <v>0</v>
      </c>
      <c r="T857" s="157">
        <f>IFERROR(INDEX(NoSettings_v3!$C$2:$AH$4612,MATCH('EPS 3.1.3'!$B857,NoSettings_v3!$A$2:$A$4612,0),MATCH('EPS 3.1.3'!T$1,NoSettings_v3!$C$1:$AH$1,0)),"")</f>
        <v>0</v>
      </c>
      <c r="U857" s="157">
        <f>IFERROR(INDEX(NoSettings_v3!$C$2:$AH$4612,MATCH('EPS 3.1.3'!$B857,NoSettings_v3!$A$2:$A$4612,0),MATCH('EPS 3.1.3'!U$1,NoSettings_v3!$C$1:$AH$1,0)),"")</f>
        <v>0</v>
      </c>
      <c r="V857" s="157">
        <f>IFERROR(INDEX(NoSettings_v3!$C$2:$AH$4612,MATCH('EPS 3.1.3'!$B857,NoSettings_v3!$A$2:$A$4612,0),MATCH('EPS 3.1.3'!V$1,NoSettings_v3!$C$1:$AH$1,0)),"")</f>
        <v>0</v>
      </c>
      <c r="W857" s="157">
        <f>IFERROR(INDEX(NoSettings_v3!$C$2:$AH$4612,MATCH('EPS 3.1.3'!$B857,NoSettings_v3!$A$2:$A$4612,0),MATCH('EPS 3.1.3'!W$1,NoSettings_v3!$C$1:$AH$1,0)),"")</f>
        <v>0</v>
      </c>
      <c r="X857" s="157">
        <f>IFERROR(INDEX(NoSettings_v3!$C$2:$AH$4612,MATCH('EPS 3.1.3'!$B857,NoSettings_v3!$A$2:$A$4612,0),MATCH('EPS 3.1.3'!X$1,NoSettings_v3!$C$1:$AH$1,0)),"")</f>
        <v>0</v>
      </c>
      <c r="Y857" s="157">
        <f>IFERROR(INDEX(NoSettings_v3!$C$2:$AH$4612,MATCH('EPS 3.1.3'!$B857,NoSettings_v3!$A$2:$A$4612,0),MATCH('EPS 3.1.3'!Y$1,NoSettings_v3!$C$1:$AH$1,0)),"")</f>
        <v>0</v>
      </c>
      <c r="Z857" s="157">
        <f>IFERROR(INDEX(NoSettings_v3!$C$2:$AH$4612,MATCH('EPS 3.1.3'!$B857,NoSettings_v3!$A$2:$A$4612,0),MATCH('EPS 3.1.3'!Z$1,NoSettings_v3!$C$1:$AH$1,0)),"")</f>
        <v>0</v>
      </c>
      <c r="AA857" s="157">
        <f>IFERROR(INDEX(NoSettings_v3!$C$2:$AH$4612,MATCH('EPS 3.1.3'!$B857,NoSettings_v3!$A$2:$A$4612,0),MATCH('EPS 3.1.3'!AA$1,NoSettings_v3!$C$1:$AH$1,0)),"")</f>
        <v>0</v>
      </c>
      <c r="AB857" s="157">
        <f>IFERROR(INDEX(NoSettings_v3!$C$2:$AH$4612,MATCH('EPS 3.1.3'!$B857,NoSettings_v3!$A$2:$A$4612,0),MATCH('EPS 3.1.3'!AB$1,NoSettings_v3!$C$1:$AH$1,0)),"")</f>
        <v>0</v>
      </c>
      <c r="AC857" s="157">
        <f>IFERROR(INDEX(NoSettings_v3!$C$2:$AH$4612,MATCH('EPS 3.1.3'!$B857,NoSettings_v3!$A$2:$A$4612,0),MATCH('EPS 3.1.3'!AC$1,NoSettings_v3!$C$1:$AH$1,0)),"")</f>
        <v>0</v>
      </c>
      <c r="AD857" s="157">
        <f>IFERROR(INDEX(NoSettings_v3!$C$2:$AH$4612,MATCH('EPS 3.1.3'!$B857,NoSettings_v3!$A$2:$A$4612,0),MATCH('EPS 3.1.3'!AD$1,NoSettings_v3!$C$1:$AH$1,0)),"")</f>
        <v>0</v>
      </c>
      <c r="AE857" s="157">
        <f>IFERROR(INDEX(NoSettings_v3!$C$2:$AH$4612,MATCH('EPS 3.1.3'!$B857,NoSettings_v3!$A$2:$A$4612,0),MATCH('EPS 3.1.3'!AE$1,NoSettings_v3!$C$1:$AH$1,0)),"")</f>
        <v>0</v>
      </c>
      <c r="AF857" s="157">
        <f>IFERROR(INDEX(NoSettings_v3!$C$2:$AH$4612,MATCH('EPS 3.1.3'!$B857,NoSettings_v3!$A$2:$A$4612,0),MATCH('EPS 3.1.3'!AF$1,NoSettings_v3!$C$1:$AH$1,0)),"")</f>
        <v>0</v>
      </c>
      <c r="AG857" s="157">
        <f>IFERROR(INDEX(NoSettings_v3!$C$2:$AH$4612,MATCH('EPS 3.1.3'!$B857,NoSettings_v3!$A$2:$A$4612,0),MATCH('EPS 3.1.3'!AG$1,NoSettings_v3!$C$1:$AH$1,0)),"")</f>
        <v>0</v>
      </c>
      <c r="AH857" s="157">
        <f>IFERROR(INDEX(NoSettings_v3!$C$2:$AH$4612,MATCH('EPS 3.1.3'!$B857,NoSettings_v3!$A$2:$A$4612,0),MATCH('EPS 3.1.3'!AH$1,NoSettings_v3!$C$1:$AH$1,0)),"")</f>
        <v>0</v>
      </c>
      <c r="AI857" s="157">
        <f>IFERROR(INDEX(NoSettings_v3!$C$2:$AH$4612,MATCH('EPS 3.1.3'!$B857,NoSettings_v3!$A$2:$A$4612,0),MATCH('EPS 3.1.3'!AI$1,NoSettings_v3!$C$1:$AH$1,0)),"")</f>
        <v>0</v>
      </c>
    </row>
    <row r="858" spans="1:35" x14ac:dyDescent="0.35">
      <c r="B858" s="161" t="s">
        <v>808</v>
      </c>
      <c r="C858" s="127" t="s">
        <v>964</v>
      </c>
      <c r="D858" s="157">
        <f>IFERROR(INDEX(NoSettings_v3!$C$2:$AH$4612,MATCH('EPS 3.1.3'!$B858,NoSettings_v3!$A$2:$A$4612,0),MATCH('EPS 3.1.3'!D$1,NoSettings_v3!$C$1:$AH$1,0)),"")</f>
        <v>0</v>
      </c>
      <c r="E858" s="157">
        <f>IFERROR(INDEX(NoSettings_v3!$C$2:$AH$4612,MATCH('EPS 3.1.3'!$B858,NoSettings_v3!$A$2:$A$4612,0),MATCH('EPS 3.1.3'!E$1,NoSettings_v3!$C$1:$AH$1,0)),"")</f>
        <v>0</v>
      </c>
      <c r="F858" s="157">
        <f>IFERROR(INDEX(NoSettings_v3!$C$2:$AH$4612,MATCH('EPS 3.1.3'!$B858,NoSettings_v3!$A$2:$A$4612,0),MATCH('EPS 3.1.3'!F$1,NoSettings_v3!$C$1:$AH$1,0)),"")</f>
        <v>0</v>
      </c>
      <c r="G858" s="157">
        <f>IFERROR(INDEX(NoSettings_v3!$C$2:$AH$4612,MATCH('EPS 3.1.3'!$B858,NoSettings_v3!$A$2:$A$4612,0),MATCH('EPS 3.1.3'!G$1,NoSettings_v3!$C$1:$AH$1,0)),"")</f>
        <v>0</v>
      </c>
      <c r="H858" s="157">
        <f>IFERROR(INDEX(NoSettings_v3!$C$2:$AH$4612,MATCH('EPS 3.1.3'!$B858,NoSettings_v3!$A$2:$A$4612,0),MATCH('EPS 3.1.3'!H$1,NoSettings_v3!$C$1:$AH$1,0)),"")</f>
        <v>0</v>
      </c>
      <c r="I858" s="157">
        <f>IFERROR(INDEX(NoSettings_v3!$C$2:$AH$4612,MATCH('EPS 3.1.3'!$B858,NoSettings_v3!$A$2:$A$4612,0),MATCH('EPS 3.1.3'!I$1,NoSettings_v3!$C$1:$AH$1,0)),"")</f>
        <v>0</v>
      </c>
      <c r="J858" s="157">
        <f>IFERROR(INDEX(NoSettings_v3!$C$2:$AH$4612,MATCH('EPS 3.1.3'!$B858,NoSettings_v3!$A$2:$A$4612,0),MATCH('EPS 3.1.3'!J$1,NoSettings_v3!$C$1:$AH$1,0)),"")</f>
        <v>0</v>
      </c>
      <c r="K858" s="157">
        <f>IFERROR(INDEX(NoSettings_v3!$C$2:$AH$4612,MATCH('EPS 3.1.3'!$B858,NoSettings_v3!$A$2:$A$4612,0),MATCH('EPS 3.1.3'!K$1,NoSettings_v3!$C$1:$AH$1,0)),"")</f>
        <v>0</v>
      </c>
      <c r="L858" s="157">
        <f>IFERROR(INDEX(NoSettings_v3!$C$2:$AH$4612,MATCH('EPS 3.1.3'!$B858,NoSettings_v3!$A$2:$A$4612,0),MATCH('EPS 3.1.3'!L$1,NoSettings_v3!$C$1:$AH$1,0)),"")</f>
        <v>0</v>
      </c>
      <c r="M858" s="157">
        <f>IFERROR(INDEX(NoSettings_v3!$C$2:$AH$4612,MATCH('EPS 3.1.3'!$B858,NoSettings_v3!$A$2:$A$4612,0),MATCH('EPS 3.1.3'!M$1,NoSettings_v3!$C$1:$AH$1,0)),"")</f>
        <v>0</v>
      </c>
      <c r="N858" s="157">
        <f>IFERROR(INDEX(NoSettings_v3!$C$2:$AH$4612,MATCH('EPS 3.1.3'!$B858,NoSettings_v3!$A$2:$A$4612,0),MATCH('EPS 3.1.3'!N$1,NoSettings_v3!$C$1:$AH$1,0)),"")</f>
        <v>0</v>
      </c>
      <c r="O858" s="157">
        <f>IFERROR(INDEX(NoSettings_v3!$C$2:$AH$4612,MATCH('EPS 3.1.3'!$B858,NoSettings_v3!$A$2:$A$4612,0),MATCH('EPS 3.1.3'!O$1,NoSettings_v3!$C$1:$AH$1,0)),"")</f>
        <v>0</v>
      </c>
      <c r="P858" s="157">
        <f>IFERROR(INDEX(NoSettings_v3!$C$2:$AH$4612,MATCH('EPS 3.1.3'!$B858,NoSettings_v3!$A$2:$A$4612,0),MATCH('EPS 3.1.3'!P$1,NoSettings_v3!$C$1:$AH$1,0)),"")</f>
        <v>0</v>
      </c>
      <c r="Q858" s="157">
        <f>IFERROR(INDEX(NoSettings_v3!$C$2:$AH$4612,MATCH('EPS 3.1.3'!$B858,NoSettings_v3!$A$2:$A$4612,0),MATCH('EPS 3.1.3'!Q$1,NoSettings_v3!$C$1:$AH$1,0)),"")</f>
        <v>0</v>
      </c>
      <c r="R858" s="157">
        <f>IFERROR(INDEX(NoSettings_v3!$C$2:$AH$4612,MATCH('EPS 3.1.3'!$B858,NoSettings_v3!$A$2:$A$4612,0),MATCH('EPS 3.1.3'!R$1,NoSettings_v3!$C$1:$AH$1,0)),"")</f>
        <v>0</v>
      </c>
      <c r="S858" s="157">
        <f>IFERROR(INDEX(NoSettings_v3!$C$2:$AH$4612,MATCH('EPS 3.1.3'!$B858,NoSettings_v3!$A$2:$A$4612,0),MATCH('EPS 3.1.3'!S$1,NoSettings_v3!$C$1:$AH$1,0)),"")</f>
        <v>0</v>
      </c>
      <c r="T858" s="157">
        <f>IFERROR(INDEX(NoSettings_v3!$C$2:$AH$4612,MATCH('EPS 3.1.3'!$B858,NoSettings_v3!$A$2:$A$4612,0),MATCH('EPS 3.1.3'!T$1,NoSettings_v3!$C$1:$AH$1,0)),"")</f>
        <v>0</v>
      </c>
      <c r="U858" s="157">
        <f>IFERROR(INDEX(NoSettings_v3!$C$2:$AH$4612,MATCH('EPS 3.1.3'!$B858,NoSettings_v3!$A$2:$A$4612,0),MATCH('EPS 3.1.3'!U$1,NoSettings_v3!$C$1:$AH$1,0)),"")</f>
        <v>0</v>
      </c>
      <c r="V858" s="157">
        <f>IFERROR(INDEX(NoSettings_v3!$C$2:$AH$4612,MATCH('EPS 3.1.3'!$B858,NoSettings_v3!$A$2:$A$4612,0),MATCH('EPS 3.1.3'!V$1,NoSettings_v3!$C$1:$AH$1,0)),"")</f>
        <v>0</v>
      </c>
      <c r="W858" s="157">
        <f>IFERROR(INDEX(NoSettings_v3!$C$2:$AH$4612,MATCH('EPS 3.1.3'!$B858,NoSettings_v3!$A$2:$A$4612,0),MATCH('EPS 3.1.3'!W$1,NoSettings_v3!$C$1:$AH$1,0)),"")</f>
        <v>0</v>
      </c>
      <c r="X858" s="157">
        <f>IFERROR(INDEX(NoSettings_v3!$C$2:$AH$4612,MATCH('EPS 3.1.3'!$B858,NoSettings_v3!$A$2:$A$4612,0),MATCH('EPS 3.1.3'!X$1,NoSettings_v3!$C$1:$AH$1,0)),"")</f>
        <v>0</v>
      </c>
      <c r="Y858" s="157">
        <f>IFERROR(INDEX(NoSettings_v3!$C$2:$AH$4612,MATCH('EPS 3.1.3'!$B858,NoSettings_v3!$A$2:$A$4612,0),MATCH('EPS 3.1.3'!Y$1,NoSettings_v3!$C$1:$AH$1,0)),"")</f>
        <v>0</v>
      </c>
      <c r="Z858" s="157">
        <f>IFERROR(INDEX(NoSettings_v3!$C$2:$AH$4612,MATCH('EPS 3.1.3'!$B858,NoSettings_v3!$A$2:$A$4612,0),MATCH('EPS 3.1.3'!Z$1,NoSettings_v3!$C$1:$AH$1,0)),"")</f>
        <v>0</v>
      </c>
      <c r="AA858" s="157">
        <f>IFERROR(INDEX(NoSettings_v3!$C$2:$AH$4612,MATCH('EPS 3.1.3'!$B858,NoSettings_v3!$A$2:$A$4612,0),MATCH('EPS 3.1.3'!AA$1,NoSettings_v3!$C$1:$AH$1,0)),"")</f>
        <v>0</v>
      </c>
      <c r="AB858" s="157">
        <f>IFERROR(INDEX(NoSettings_v3!$C$2:$AH$4612,MATCH('EPS 3.1.3'!$B858,NoSettings_v3!$A$2:$A$4612,0),MATCH('EPS 3.1.3'!AB$1,NoSettings_v3!$C$1:$AH$1,0)),"")</f>
        <v>0</v>
      </c>
      <c r="AC858" s="157">
        <f>IFERROR(INDEX(NoSettings_v3!$C$2:$AH$4612,MATCH('EPS 3.1.3'!$B858,NoSettings_v3!$A$2:$A$4612,0),MATCH('EPS 3.1.3'!AC$1,NoSettings_v3!$C$1:$AH$1,0)),"")</f>
        <v>0</v>
      </c>
      <c r="AD858" s="157">
        <f>IFERROR(INDEX(NoSettings_v3!$C$2:$AH$4612,MATCH('EPS 3.1.3'!$B858,NoSettings_v3!$A$2:$A$4612,0),MATCH('EPS 3.1.3'!AD$1,NoSettings_v3!$C$1:$AH$1,0)),"")</f>
        <v>0</v>
      </c>
      <c r="AE858" s="157">
        <f>IFERROR(INDEX(NoSettings_v3!$C$2:$AH$4612,MATCH('EPS 3.1.3'!$B858,NoSettings_v3!$A$2:$A$4612,0),MATCH('EPS 3.1.3'!AE$1,NoSettings_v3!$C$1:$AH$1,0)),"")</f>
        <v>0</v>
      </c>
      <c r="AF858" s="157">
        <f>IFERROR(INDEX(NoSettings_v3!$C$2:$AH$4612,MATCH('EPS 3.1.3'!$B858,NoSettings_v3!$A$2:$A$4612,0),MATCH('EPS 3.1.3'!AF$1,NoSettings_v3!$C$1:$AH$1,0)),"")</f>
        <v>0</v>
      </c>
      <c r="AG858" s="157">
        <f>IFERROR(INDEX(NoSettings_v3!$C$2:$AH$4612,MATCH('EPS 3.1.3'!$B858,NoSettings_v3!$A$2:$A$4612,0),MATCH('EPS 3.1.3'!AG$1,NoSettings_v3!$C$1:$AH$1,0)),"")</f>
        <v>0</v>
      </c>
      <c r="AH858" s="157">
        <f>IFERROR(INDEX(NoSettings_v3!$C$2:$AH$4612,MATCH('EPS 3.1.3'!$B858,NoSettings_v3!$A$2:$A$4612,0),MATCH('EPS 3.1.3'!AH$1,NoSettings_v3!$C$1:$AH$1,0)),"")</f>
        <v>0</v>
      </c>
      <c r="AI858" s="157">
        <f>IFERROR(INDEX(NoSettings_v3!$C$2:$AH$4612,MATCH('EPS 3.1.3'!$B858,NoSettings_v3!$A$2:$A$4612,0),MATCH('EPS 3.1.3'!AI$1,NoSettings_v3!$C$1:$AH$1,0)),"")</f>
        <v>0</v>
      </c>
    </row>
    <row r="859" spans="1:35" x14ac:dyDescent="0.35">
      <c r="B859" s="161" t="s">
        <v>1433</v>
      </c>
      <c r="C859" s="127" t="s">
        <v>964</v>
      </c>
      <c r="D859" s="157">
        <f>IFERROR(INDEX(NoSettings_v3!$C$2:$AH$4612,MATCH('EPS 3.1.3'!$B859,NoSettings_v3!$A$2:$A$4612,0),MATCH('EPS 3.1.3'!D$1,NoSettings_v3!$C$1:$AH$1,0)),"")</f>
        <v>0</v>
      </c>
      <c r="E859" s="157">
        <f>IFERROR(INDEX(NoSettings_v3!$C$2:$AH$4612,MATCH('EPS 3.1.3'!$B859,NoSettings_v3!$A$2:$A$4612,0),MATCH('EPS 3.1.3'!E$1,NoSettings_v3!$C$1:$AH$1,0)),"")</f>
        <v>0</v>
      </c>
      <c r="F859" s="157">
        <f>IFERROR(INDEX(NoSettings_v3!$C$2:$AH$4612,MATCH('EPS 3.1.3'!$B859,NoSettings_v3!$A$2:$A$4612,0),MATCH('EPS 3.1.3'!F$1,NoSettings_v3!$C$1:$AH$1,0)),"")</f>
        <v>0</v>
      </c>
      <c r="G859" s="157">
        <f>IFERROR(INDEX(NoSettings_v3!$C$2:$AH$4612,MATCH('EPS 3.1.3'!$B859,NoSettings_v3!$A$2:$A$4612,0),MATCH('EPS 3.1.3'!G$1,NoSettings_v3!$C$1:$AH$1,0)),"")</f>
        <v>0</v>
      </c>
      <c r="H859" s="157">
        <f>IFERROR(INDEX(NoSettings_v3!$C$2:$AH$4612,MATCH('EPS 3.1.3'!$B859,NoSettings_v3!$A$2:$A$4612,0),MATCH('EPS 3.1.3'!H$1,NoSettings_v3!$C$1:$AH$1,0)),"")</f>
        <v>0</v>
      </c>
      <c r="I859" s="157">
        <f>IFERROR(INDEX(NoSettings_v3!$C$2:$AH$4612,MATCH('EPS 3.1.3'!$B859,NoSettings_v3!$A$2:$A$4612,0),MATCH('EPS 3.1.3'!I$1,NoSettings_v3!$C$1:$AH$1,0)),"")</f>
        <v>0</v>
      </c>
      <c r="J859" s="157">
        <f>IFERROR(INDEX(NoSettings_v3!$C$2:$AH$4612,MATCH('EPS 3.1.3'!$B859,NoSettings_v3!$A$2:$A$4612,0),MATCH('EPS 3.1.3'!J$1,NoSettings_v3!$C$1:$AH$1,0)),"")</f>
        <v>0</v>
      </c>
      <c r="K859" s="157">
        <f>IFERROR(INDEX(NoSettings_v3!$C$2:$AH$4612,MATCH('EPS 3.1.3'!$B859,NoSettings_v3!$A$2:$A$4612,0),MATCH('EPS 3.1.3'!K$1,NoSettings_v3!$C$1:$AH$1,0)),"")</f>
        <v>0</v>
      </c>
      <c r="L859" s="157">
        <f>IFERROR(INDEX(NoSettings_v3!$C$2:$AH$4612,MATCH('EPS 3.1.3'!$B859,NoSettings_v3!$A$2:$A$4612,0),MATCH('EPS 3.1.3'!L$1,NoSettings_v3!$C$1:$AH$1,0)),"")</f>
        <v>0</v>
      </c>
      <c r="M859" s="157">
        <f>IFERROR(INDEX(NoSettings_v3!$C$2:$AH$4612,MATCH('EPS 3.1.3'!$B859,NoSettings_v3!$A$2:$A$4612,0),MATCH('EPS 3.1.3'!M$1,NoSettings_v3!$C$1:$AH$1,0)),"")</f>
        <v>0</v>
      </c>
      <c r="N859" s="157">
        <f>IFERROR(INDEX(NoSettings_v3!$C$2:$AH$4612,MATCH('EPS 3.1.3'!$B859,NoSettings_v3!$A$2:$A$4612,0),MATCH('EPS 3.1.3'!N$1,NoSettings_v3!$C$1:$AH$1,0)),"")</f>
        <v>0</v>
      </c>
      <c r="O859" s="157">
        <f>IFERROR(INDEX(NoSettings_v3!$C$2:$AH$4612,MATCH('EPS 3.1.3'!$B859,NoSettings_v3!$A$2:$A$4612,0),MATCH('EPS 3.1.3'!O$1,NoSettings_v3!$C$1:$AH$1,0)),"")</f>
        <v>0</v>
      </c>
      <c r="P859" s="157">
        <f>IFERROR(INDEX(NoSettings_v3!$C$2:$AH$4612,MATCH('EPS 3.1.3'!$B859,NoSettings_v3!$A$2:$A$4612,0),MATCH('EPS 3.1.3'!P$1,NoSettings_v3!$C$1:$AH$1,0)),"")</f>
        <v>0</v>
      </c>
      <c r="Q859" s="157">
        <f>IFERROR(INDEX(NoSettings_v3!$C$2:$AH$4612,MATCH('EPS 3.1.3'!$B859,NoSettings_v3!$A$2:$A$4612,0),MATCH('EPS 3.1.3'!Q$1,NoSettings_v3!$C$1:$AH$1,0)),"")</f>
        <v>0</v>
      </c>
      <c r="R859" s="157">
        <f>IFERROR(INDEX(NoSettings_v3!$C$2:$AH$4612,MATCH('EPS 3.1.3'!$B859,NoSettings_v3!$A$2:$A$4612,0),MATCH('EPS 3.1.3'!R$1,NoSettings_v3!$C$1:$AH$1,0)),"")</f>
        <v>0</v>
      </c>
      <c r="S859" s="157">
        <f>IFERROR(INDEX(NoSettings_v3!$C$2:$AH$4612,MATCH('EPS 3.1.3'!$B859,NoSettings_v3!$A$2:$A$4612,0),MATCH('EPS 3.1.3'!S$1,NoSettings_v3!$C$1:$AH$1,0)),"")</f>
        <v>0</v>
      </c>
      <c r="T859" s="157">
        <f>IFERROR(INDEX(NoSettings_v3!$C$2:$AH$4612,MATCH('EPS 3.1.3'!$B859,NoSettings_v3!$A$2:$A$4612,0),MATCH('EPS 3.1.3'!T$1,NoSettings_v3!$C$1:$AH$1,0)),"")</f>
        <v>0</v>
      </c>
      <c r="U859" s="157">
        <f>IFERROR(INDEX(NoSettings_v3!$C$2:$AH$4612,MATCH('EPS 3.1.3'!$B859,NoSettings_v3!$A$2:$A$4612,0),MATCH('EPS 3.1.3'!U$1,NoSettings_v3!$C$1:$AH$1,0)),"")</f>
        <v>0</v>
      </c>
      <c r="V859" s="157">
        <f>IFERROR(INDEX(NoSettings_v3!$C$2:$AH$4612,MATCH('EPS 3.1.3'!$B859,NoSettings_v3!$A$2:$A$4612,0),MATCH('EPS 3.1.3'!V$1,NoSettings_v3!$C$1:$AH$1,0)),"")</f>
        <v>0</v>
      </c>
      <c r="W859" s="157">
        <f>IFERROR(INDEX(NoSettings_v3!$C$2:$AH$4612,MATCH('EPS 3.1.3'!$B859,NoSettings_v3!$A$2:$A$4612,0),MATCH('EPS 3.1.3'!W$1,NoSettings_v3!$C$1:$AH$1,0)),"")</f>
        <v>0</v>
      </c>
      <c r="X859" s="157">
        <f>IFERROR(INDEX(NoSettings_v3!$C$2:$AH$4612,MATCH('EPS 3.1.3'!$B859,NoSettings_v3!$A$2:$A$4612,0),MATCH('EPS 3.1.3'!X$1,NoSettings_v3!$C$1:$AH$1,0)),"")</f>
        <v>0</v>
      </c>
      <c r="Y859" s="157">
        <f>IFERROR(INDEX(NoSettings_v3!$C$2:$AH$4612,MATCH('EPS 3.1.3'!$B859,NoSettings_v3!$A$2:$A$4612,0),MATCH('EPS 3.1.3'!Y$1,NoSettings_v3!$C$1:$AH$1,0)),"")</f>
        <v>0</v>
      </c>
      <c r="Z859" s="157">
        <f>IFERROR(INDEX(NoSettings_v3!$C$2:$AH$4612,MATCH('EPS 3.1.3'!$B859,NoSettings_v3!$A$2:$A$4612,0),MATCH('EPS 3.1.3'!Z$1,NoSettings_v3!$C$1:$AH$1,0)),"")</f>
        <v>0</v>
      </c>
      <c r="AA859" s="157">
        <f>IFERROR(INDEX(NoSettings_v3!$C$2:$AH$4612,MATCH('EPS 3.1.3'!$B859,NoSettings_v3!$A$2:$A$4612,0),MATCH('EPS 3.1.3'!AA$1,NoSettings_v3!$C$1:$AH$1,0)),"")</f>
        <v>0</v>
      </c>
      <c r="AB859" s="157">
        <f>IFERROR(INDEX(NoSettings_v3!$C$2:$AH$4612,MATCH('EPS 3.1.3'!$B859,NoSettings_v3!$A$2:$A$4612,0),MATCH('EPS 3.1.3'!AB$1,NoSettings_v3!$C$1:$AH$1,0)),"")</f>
        <v>0</v>
      </c>
      <c r="AC859" s="157">
        <f>IFERROR(INDEX(NoSettings_v3!$C$2:$AH$4612,MATCH('EPS 3.1.3'!$B859,NoSettings_v3!$A$2:$A$4612,0),MATCH('EPS 3.1.3'!AC$1,NoSettings_v3!$C$1:$AH$1,0)),"")</f>
        <v>0</v>
      </c>
      <c r="AD859" s="157">
        <f>IFERROR(INDEX(NoSettings_v3!$C$2:$AH$4612,MATCH('EPS 3.1.3'!$B859,NoSettings_v3!$A$2:$A$4612,0),MATCH('EPS 3.1.3'!AD$1,NoSettings_v3!$C$1:$AH$1,0)),"")</f>
        <v>0</v>
      </c>
      <c r="AE859" s="157">
        <f>IFERROR(INDEX(NoSettings_v3!$C$2:$AH$4612,MATCH('EPS 3.1.3'!$B859,NoSettings_v3!$A$2:$A$4612,0),MATCH('EPS 3.1.3'!AE$1,NoSettings_v3!$C$1:$AH$1,0)),"")</f>
        <v>0</v>
      </c>
      <c r="AF859" s="157">
        <f>IFERROR(INDEX(NoSettings_v3!$C$2:$AH$4612,MATCH('EPS 3.1.3'!$B859,NoSettings_v3!$A$2:$A$4612,0),MATCH('EPS 3.1.3'!AF$1,NoSettings_v3!$C$1:$AH$1,0)),"")</f>
        <v>0</v>
      </c>
      <c r="AG859" s="157">
        <f>IFERROR(INDEX(NoSettings_v3!$C$2:$AH$4612,MATCH('EPS 3.1.3'!$B859,NoSettings_v3!$A$2:$A$4612,0),MATCH('EPS 3.1.3'!AG$1,NoSettings_v3!$C$1:$AH$1,0)),"")</f>
        <v>0</v>
      </c>
      <c r="AH859" s="157">
        <f>IFERROR(INDEX(NoSettings_v3!$C$2:$AH$4612,MATCH('EPS 3.1.3'!$B859,NoSettings_v3!$A$2:$A$4612,0),MATCH('EPS 3.1.3'!AH$1,NoSettings_v3!$C$1:$AH$1,0)),"")</f>
        <v>0</v>
      </c>
      <c r="AI859" s="157">
        <f>IFERROR(INDEX(NoSettings_v3!$C$2:$AH$4612,MATCH('EPS 3.1.3'!$B859,NoSettings_v3!$A$2:$A$4612,0),MATCH('EPS 3.1.3'!AI$1,NoSettings_v3!$C$1:$AH$1,0)),"")</f>
        <v>0</v>
      </c>
    </row>
    <row r="860" spans="1:35" x14ac:dyDescent="0.35">
      <c r="B860" s="161" t="s">
        <v>1434</v>
      </c>
      <c r="C860" s="127" t="s">
        <v>964</v>
      </c>
      <c r="D860" s="157">
        <f>IFERROR(INDEX(NoSettings_v3!$C$2:$AH$4612,MATCH('EPS 3.1.3'!$B860,NoSettings_v3!$A$2:$A$4612,0),MATCH('EPS 3.1.3'!D$1,NoSettings_v3!$C$1:$AH$1,0)),"")</f>
        <v>0</v>
      </c>
      <c r="E860" s="157">
        <f>IFERROR(INDEX(NoSettings_v3!$C$2:$AH$4612,MATCH('EPS 3.1.3'!$B860,NoSettings_v3!$A$2:$A$4612,0),MATCH('EPS 3.1.3'!E$1,NoSettings_v3!$C$1:$AH$1,0)),"")</f>
        <v>0</v>
      </c>
      <c r="F860" s="157">
        <f>IFERROR(INDEX(NoSettings_v3!$C$2:$AH$4612,MATCH('EPS 3.1.3'!$B860,NoSettings_v3!$A$2:$A$4612,0),MATCH('EPS 3.1.3'!F$1,NoSettings_v3!$C$1:$AH$1,0)),"")</f>
        <v>0</v>
      </c>
      <c r="G860" s="157">
        <f>IFERROR(INDEX(NoSettings_v3!$C$2:$AH$4612,MATCH('EPS 3.1.3'!$B860,NoSettings_v3!$A$2:$A$4612,0),MATCH('EPS 3.1.3'!G$1,NoSettings_v3!$C$1:$AH$1,0)),"")</f>
        <v>0</v>
      </c>
      <c r="H860" s="157">
        <f>IFERROR(INDEX(NoSettings_v3!$C$2:$AH$4612,MATCH('EPS 3.1.3'!$B860,NoSettings_v3!$A$2:$A$4612,0),MATCH('EPS 3.1.3'!H$1,NoSettings_v3!$C$1:$AH$1,0)),"")</f>
        <v>0</v>
      </c>
      <c r="I860" s="157">
        <f>IFERROR(INDEX(NoSettings_v3!$C$2:$AH$4612,MATCH('EPS 3.1.3'!$B860,NoSettings_v3!$A$2:$A$4612,0),MATCH('EPS 3.1.3'!I$1,NoSettings_v3!$C$1:$AH$1,0)),"")</f>
        <v>0</v>
      </c>
      <c r="J860" s="157">
        <f>IFERROR(INDEX(NoSettings_v3!$C$2:$AH$4612,MATCH('EPS 3.1.3'!$B860,NoSettings_v3!$A$2:$A$4612,0),MATCH('EPS 3.1.3'!J$1,NoSettings_v3!$C$1:$AH$1,0)),"")</f>
        <v>0</v>
      </c>
      <c r="K860" s="157">
        <f>IFERROR(INDEX(NoSettings_v3!$C$2:$AH$4612,MATCH('EPS 3.1.3'!$B860,NoSettings_v3!$A$2:$A$4612,0),MATCH('EPS 3.1.3'!K$1,NoSettings_v3!$C$1:$AH$1,0)),"")</f>
        <v>0</v>
      </c>
      <c r="L860" s="157">
        <f>IFERROR(INDEX(NoSettings_v3!$C$2:$AH$4612,MATCH('EPS 3.1.3'!$B860,NoSettings_v3!$A$2:$A$4612,0),MATCH('EPS 3.1.3'!L$1,NoSettings_v3!$C$1:$AH$1,0)),"")</f>
        <v>0</v>
      </c>
      <c r="M860" s="157">
        <f>IFERROR(INDEX(NoSettings_v3!$C$2:$AH$4612,MATCH('EPS 3.1.3'!$B860,NoSettings_v3!$A$2:$A$4612,0),MATCH('EPS 3.1.3'!M$1,NoSettings_v3!$C$1:$AH$1,0)),"")</f>
        <v>0</v>
      </c>
      <c r="N860" s="157">
        <f>IFERROR(INDEX(NoSettings_v3!$C$2:$AH$4612,MATCH('EPS 3.1.3'!$B860,NoSettings_v3!$A$2:$A$4612,0),MATCH('EPS 3.1.3'!N$1,NoSettings_v3!$C$1:$AH$1,0)),"")</f>
        <v>0</v>
      </c>
      <c r="O860" s="157">
        <f>IFERROR(INDEX(NoSettings_v3!$C$2:$AH$4612,MATCH('EPS 3.1.3'!$B860,NoSettings_v3!$A$2:$A$4612,0),MATCH('EPS 3.1.3'!O$1,NoSettings_v3!$C$1:$AH$1,0)),"")</f>
        <v>0</v>
      </c>
      <c r="P860" s="157">
        <f>IFERROR(INDEX(NoSettings_v3!$C$2:$AH$4612,MATCH('EPS 3.1.3'!$B860,NoSettings_v3!$A$2:$A$4612,0),MATCH('EPS 3.1.3'!P$1,NoSettings_v3!$C$1:$AH$1,0)),"")</f>
        <v>0</v>
      </c>
      <c r="Q860" s="157">
        <f>IFERROR(INDEX(NoSettings_v3!$C$2:$AH$4612,MATCH('EPS 3.1.3'!$B860,NoSettings_v3!$A$2:$A$4612,0),MATCH('EPS 3.1.3'!Q$1,NoSettings_v3!$C$1:$AH$1,0)),"")</f>
        <v>0</v>
      </c>
      <c r="R860" s="157">
        <f>IFERROR(INDEX(NoSettings_v3!$C$2:$AH$4612,MATCH('EPS 3.1.3'!$B860,NoSettings_v3!$A$2:$A$4612,0),MATCH('EPS 3.1.3'!R$1,NoSettings_v3!$C$1:$AH$1,0)),"")</f>
        <v>0</v>
      </c>
      <c r="S860" s="157">
        <f>IFERROR(INDEX(NoSettings_v3!$C$2:$AH$4612,MATCH('EPS 3.1.3'!$B860,NoSettings_v3!$A$2:$A$4612,0),MATCH('EPS 3.1.3'!S$1,NoSettings_v3!$C$1:$AH$1,0)),"")</f>
        <v>0</v>
      </c>
      <c r="T860" s="157">
        <f>IFERROR(INDEX(NoSettings_v3!$C$2:$AH$4612,MATCH('EPS 3.1.3'!$B860,NoSettings_v3!$A$2:$A$4612,0),MATCH('EPS 3.1.3'!T$1,NoSettings_v3!$C$1:$AH$1,0)),"")</f>
        <v>0</v>
      </c>
      <c r="U860" s="157">
        <f>IFERROR(INDEX(NoSettings_v3!$C$2:$AH$4612,MATCH('EPS 3.1.3'!$B860,NoSettings_v3!$A$2:$A$4612,0),MATCH('EPS 3.1.3'!U$1,NoSettings_v3!$C$1:$AH$1,0)),"")</f>
        <v>0</v>
      </c>
      <c r="V860" s="157">
        <f>IFERROR(INDEX(NoSettings_v3!$C$2:$AH$4612,MATCH('EPS 3.1.3'!$B860,NoSettings_v3!$A$2:$A$4612,0),MATCH('EPS 3.1.3'!V$1,NoSettings_v3!$C$1:$AH$1,0)),"")</f>
        <v>0</v>
      </c>
      <c r="W860" s="157">
        <f>IFERROR(INDEX(NoSettings_v3!$C$2:$AH$4612,MATCH('EPS 3.1.3'!$B860,NoSettings_v3!$A$2:$A$4612,0),MATCH('EPS 3.1.3'!W$1,NoSettings_v3!$C$1:$AH$1,0)),"")</f>
        <v>0</v>
      </c>
      <c r="X860" s="157">
        <f>IFERROR(INDEX(NoSettings_v3!$C$2:$AH$4612,MATCH('EPS 3.1.3'!$B860,NoSettings_v3!$A$2:$A$4612,0),MATCH('EPS 3.1.3'!X$1,NoSettings_v3!$C$1:$AH$1,0)),"")</f>
        <v>0</v>
      </c>
      <c r="Y860" s="157">
        <f>IFERROR(INDEX(NoSettings_v3!$C$2:$AH$4612,MATCH('EPS 3.1.3'!$B860,NoSettings_v3!$A$2:$A$4612,0),MATCH('EPS 3.1.3'!Y$1,NoSettings_v3!$C$1:$AH$1,0)),"")</f>
        <v>0</v>
      </c>
      <c r="Z860" s="157">
        <f>IFERROR(INDEX(NoSettings_v3!$C$2:$AH$4612,MATCH('EPS 3.1.3'!$B860,NoSettings_v3!$A$2:$A$4612,0),MATCH('EPS 3.1.3'!Z$1,NoSettings_v3!$C$1:$AH$1,0)),"")</f>
        <v>0</v>
      </c>
      <c r="AA860" s="157">
        <f>IFERROR(INDEX(NoSettings_v3!$C$2:$AH$4612,MATCH('EPS 3.1.3'!$B860,NoSettings_v3!$A$2:$A$4612,0),MATCH('EPS 3.1.3'!AA$1,NoSettings_v3!$C$1:$AH$1,0)),"")</f>
        <v>0</v>
      </c>
      <c r="AB860" s="157">
        <f>IFERROR(INDEX(NoSettings_v3!$C$2:$AH$4612,MATCH('EPS 3.1.3'!$B860,NoSettings_v3!$A$2:$A$4612,0),MATCH('EPS 3.1.3'!AB$1,NoSettings_v3!$C$1:$AH$1,0)),"")</f>
        <v>0</v>
      </c>
      <c r="AC860" s="157">
        <f>IFERROR(INDEX(NoSettings_v3!$C$2:$AH$4612,MATCH('EPS 3.1.3'!$B860,NoSettings_v3!$A$2:$A$4612,0),MATCH('EPS 3.1.3'!AC$1,NoSettings_v3!$C$1:$AH$1,0)),"")</f>
        <v>0</v>
      </c>
      <c r="AD860" s="157">
        <f>IFERROR(INDEX(NoSettings_v3!$C$2:$AH$4612,MATCH('EPS 3.1.3'!$B860,NoSettings_v3!$A$2:$A$4612,0),MATCH('EPS 3.1.3'!AD$1,NoSettings_v3!$C$1:$AH$1,0)),"")</f>
        <v>0</v>
      </c>
      <c r="AE860" s="157">
        <f>IFERROR(INDEX(NoSettings_v3!$C$2:$AH$4612,MATCH('EPS 3.1.3'!$B860,NoSettings_v3!$A$2:$A$4612,0),MATCH('EPS 3.1.3'!AE$1,NoSettings_v3!$C$1:$AH$1,0)),"")</f>
        <v>0</v>
      </c>
      <c r="AF860" s="157">
        <f>IFERROR(INDEX(NoSettings_v3!$C$2:$AH$4612,MATCH('EPS 3.1.3'!$B860,NoSettings_v3!$A$2:$A$4612,0),MATCH('EPS 3.1.3'!AF$1,NoSettings_v3!$C$1:$AH$1,0)),"")</f>
        <v>0</v>
      </c>
      <c r="AG860" s="157">
        <f>IFERROR(INDEX(NoSettings_v3!$C$2:$AH$4612,MATCH('EPS 3.1.3'!$B860,NoSettings_v3!$A$2:$A$4612,0),MATCH('EPS 3.1.3'!AG$1,NoSettings_v3!$C$1:$AH$1,0)),"")</f>
        <v>0</v>
      </c>
      <c r="AH860" s="157">
        <f>IFERROR(INDEX(NoSettings_v3!$C$2:$AH$4612,MATCH('EPS 3.1.3'!$B860,NoSettings_v3!$A$2:$A$4612,0),MATCH('EPS 3.1.3'!AH$1,NoSettings_v3!$C$1:$AH$1,0)),"")</f>
        <v>0</v>
      </c>
      <c r="AI860" s="157">
        <f>IFERROR(INDEX(NoSettings_v3!$C$2:$AH$4612,MATCH('EPS 3.1.3'!$B860,NoSettings_v3!$A$2:$A$4612,0),MATCH('EPS 3.1.3'!AI$1,NoSettings_v3!$C$1:$AH$1,0)),"")</f>
        <v>0</v>
      </c>
    </row>
    <row r="861" spans="1:35" x14ac:dyDescent="0.35">
      <c r="B861" s="161" t="s">
        <v>1435</v>
      </c>
      <c r="C861" s="127" t="s">
        <v>964</v>
      </c>
      <c r="D861" s="157">
        <f>IFERROR(INDEX(NoSettings_v3!$C$2:$AH$4612,MATCH('EPS 3.1.3'!$B861,NoSettings_v3!$A$2:$A$4612,0),MATCH('EPS 3.1.3'!D$1,NoSettings_v3!$C$1:$AH$1,0)),"")</f>
        <v>0</v>
      </c>
      <c r="E861" s="157">
        <f>IFERROR(INDEX(NoSettings_v3!$C$2:$AH$4612,MATCH('EPS 3.1.3'!$B861,NoSettings_v3!$A$2:$A$4612,0),MATCH('EPS 3.1.3'!E$1,NoSettings_v3!$C$1:$AH$1,0)),"")</f>
        <v>0</v>
      </c>
      <c r="F861" s="157">
        <f>IFERROR(INDEX(NoSettings_v3!$C$2:$AH$4612,MATCH('EPS 3.1.3'!$B861,NoSettings_v3!$A$2:$A$4612,0),MATCH('EPS 3.1.3'!F$1,NoSettings_v3!$C$1:$AH$1,0)),"")</f>
        <v>0</v>
      </c>
      <c r="G861" s="157">
        <f>IFERROR(INDEX(NoSettings_v3!$C$2:$AH$4612,MATCH('EPS 3.1.3'!$B861,NoSettings_v3!$A$2:$A$4612,0),MATCH('EPS 3.1.3'!G$1,NoSettings_v3!$C$1:$AH$1,0)),"")</f>
        <v>0</v>
      </c>
      <c r="H861" s="157">
        <f>IFERROR(INDEX(NoSettings_v3!$C$2:$AH$4612,MATCH('EPS 3.1.3'!$B861,NoSettings_v3!$A$2:$A$4612,0),MATCH('EPS 3.1.3'!H$1,NoSettings_v3!$C$1:$AH$1,0)),"")</f>
        <v>0</v>
      </c>
      <c r="I861" s="157">
        <f>IFERROR(INDEX(NoSettings_v3!$C$2:$AH$4612,MATCH('EPS 3.1.3'!$B861,NoSettings_v3!$A$2:$A$4612,0),MATCH('EPS 3.1.3'!I$1,NoSettings_v3!$C$1:$AH$1,0)),"")</f>
        <v>0</v>
      </c>
      <c r="J861" s="157">
        <f>IFERROR(INDEX(NoSettings_v3!$C$2:$AH$4612,MATCH('EPS 3.1.3'!$B861,NoSettings_v3!$A$2:$A$4612,0),MATCH('EPS 3.1.3'!J$1,NoSettings_v3!$C$1:$AH$1,0)),"")</f>
        <v>0</v>
      </c>
      <c r="K861" s="157">
        <f>IFERROR(INDEX(NoSettings_v3!$C$2:$AH$4612,MATCH('EPS 3.1.3'!$B861,NoSettings_v3!$A$2:$A$4612,0),MATCH('EPS 3.1.3'!K$1,NoSettings_v3!$C$1:$AH$1,0)),"")</f>
        <v>0</v>
      </c>
      <c r="L861" s="157">
        <f>IFERROR(INDEX(NoSettings_v3!$C$2:$AH$4612,MATCH('EPS 3.1.3'!$B861,NoSettings_v3!$A$2:$A$4612,0),MATCH('EPS 3.1.3'!L$1,NoSettings_v3!$C$1:$AH$1,0)),"")</f>
        <v>0</v>
      </c>
      <c r="M861" s="157">
        <f>IFERROR(INDEX(NoSettings_v3!$C$2:$AH$4612,MATCH('EPS 3.1.3'!$B861,NoSettings_v3!$A$2:$A$4612,0),MATCH('EPS 3.1.3'!M$1,NoSettings_v3!$C$1:$AH$1,0)),"")</f>
        <v>0</v>
      </c>
      <c r="N861" s="157">
        <f>IFERROR(INDEX(NoSettings_v3!$C$2:$AH$4612,MATCH('EPS 3.1.3'!$B861,NoSettings_v3!$A$2:$A$4612,0),MATCH('EPS 3.1.3'!N$1,NoSettings_v3!$C$1:$AH$1,0)),"")</f>
        <v>0</v>
      </c>
      <c r="O861" s="157">
        <f>IFERROR(INDEX(NoSettings_v3!$C$2:$AH$4612,MATCH('EPS 3.1.3'!$B861,NoSettings_v3!$A$2:$A$4612,0),MATCH('EPS 3.1.3'!O$1,NoSettings_v3!$C$1:$AH$1,0)),"")</f>
        <v>0</v>
      </c>
      <c r="P861" s="157">
        <f>IFERROR(INDEX(NoSettings_v3!$C$2:$AH$4612,MATCH('EPS 3.1.3'!$B861,NoSettings_v3!$A$2:$A$4612,0),MATCH('EPS 3.1.3'!P$1,NoSettings_v3!$C$1:$AH$1,0)),"")</f>
        <v>0</v>
      </c>
      <c r="Q861" s="157">
        <f>IFERROR(INDEX(NoSettings_v3!$C$2:$AH$4612,MATCH('EPS 3.1.3'!$B861,NoSettings_v3!$A$2:$A$4612,0),MATCH('EPS 3.1.3'!Q$1,NoSettings_v3!$C$1:$AH$1,0)),"")</f>
        <v>0</v>
      </c>
      <c r="R861" s="157">
        <f>IFERROR(INDEX(NoSettings_v3!$C$2:$AH$4612,MATCH('EPS 3.1.3'!$B861,NoSettings_v3!$A$2:$A$4612,0),MATCH('EPS 3.1.3'!R$1,NoSettings_v3!$C$1:$AH$1,0)),"")</f>
        <v>0</v>
      </c>
      <c r="S861" s="157">
        <f>IFERROR(INDEX(NoSettings_v3!$C$2:$AH$4612,MATCH('EPS 3.1.3'!$B861,NoSettings_v3!$A$2:$A$4612,0),MATCH('EPS 3.1.3'!S$1,NoSettings_v3!$C$1:$AH$1,0)),"")</f>
        <v>0</v>
      </c>
      <c r="T861" s="157">
        <f>IFERROR(INDEX(NoSettings_v3!$C$2:$AH$4612,MATCH('EPS 3.1.3'!$B861,NoSettings_v3!$A$2:$A$4612,0),MATCH('EPS 3.1.3'!T$1,NoSettings_v3!$C$1:$AH$1,0)),"")</f>
        <v>0</v>
      </c>
      <c r="U861" s="157">
        <f>IFERROR(INDEX(NoSettings_v3!$C$2:$AH$4612,MATCH('EPS 3.1.3'!$B861,NoSettings_v3!$A$2:$A$4612,0),MATCH('EPS 3.1.3'!U$1,NoSettings_v3!$C$1:$AH$1,0)),"")</f>
        <v>0</v>
      </c>
      <c r="V861" s="157">
        <f>IFERROR(INDEX(NoSettings_v3!$C$2:$AH$4612,MATCH('EPS 3.1.3'!$B861,NoSettings_v3!$A$2:$A$4612,0),MATCH('EPS 3.1.3'!V$1,NoSettings_v3!$C$1:$AH$1,0)),"")</f>
        <v>0</v>
      </c>
      <c r="W861" s="157">
        <f>IFERROR(INDEX(NoSettings_v3!$C$2:$AH$4612,MATCH('EPS 3.1.3'!$B861,NoSettings_v3!$A$2:$A$4612,0),MATCH('EPS 3.1.3'!W$1,NoSettings_v3!$C$1:$AH$1,0)),"")</f>
        <v>0</v>
      </c>
      <c r="X861" s="157">
        <f>IFERROR(INDEX(NoSettings_v3!$C$2:$AH$4612,MATCH('EPS 3.1.3'!$B861,NoSettings_v3!$A$2:$A$4612,0),MATCH('EPS 3.1.3'!X$1,NoSettings_v3!$C$1:$AH$1,0)),"")</f>
        <v>0</v>
      </c>
      <c r="Y861" s="157">
        <f>IFERROR(INDEX(NoSettings_v3!$C$2:$AH$4612,MATCH('EPS 3.1.3'!$B861,NoSettings_v3!$A$2:$A$4612,0),MATCH('EPS 3.1.3'!Y$1,NoSettings_v3!$C$1:$AH$1,0)),"")</f>
        <v>0</v>
      </c>
      <c r="Z861" s="157">
        <f>IFERROR(INDEX(NoSettings_v3!$C$2:$AH$4612,MATCH('EPS 3.1.3'!$B861,NoSettings_v3!$A$2:$A$4612,0),MATCH('EPS 3.1.3'!Z$1,NoSettings_v3!$C$1:$AH$1,0)),"")</f>
        <v>0</v>
      </c>
      <c r="AA861" s="157">
        <f>IFERROR(INDEX(NoSettings_v3!$C$2:$AH$4612,MATCH('EPS 3.1.3'!$B861,NoSettings_v3!$A$2:$A$4612,0),MATCH('EPS 3.1.3'!AA$1,NoSettings_v3!$C$1:$AH$1,0)),"")</f>
        <v>0</v>
      </c>
      <c r="AB861" s="157">
        <f>IFERROR(INDEX(NoSettings_v3!$C$2:$AH$4612,MATCH('EPS 3.1.3'!$B861,NoSettings_v3!$A$2:$A$4612,0),MATCH('EPS 3.1.3'!AB$1,NoSettings_v3!$C$1:$AH$1,0)),"")</f>
        <v>0</v>
      </c>
      <c r="AC861" s="157">
        <f>IFERROR(INDEX(NoSettings_v3!$C$2:$AH$4612,MATCH('EPS 3.1.3'!$B861,NoSettings_v3!$A$2:$A$4612,0),MATCH('EPS 3.1.3'!AC$1,NoSettings_v3!$C$1:$AH$1,0)),"")</f>
        <v>0</v>
      </c>
      <c r="AD861" s="157">
        <f>IFERROR(INDEX(NoSettings_v3!$C$2:$AH$4612,MATCH('EPS 3.1.3'!$B861,NoSettings_v3!$A$2:$A$4612,0),MATCH('EPS 3.1.3'!AD$1,NoSettings_v3!$C$1:$AH$1,0)),"")</f>
        <v>0</v>
      </c>
      <c r="AE861" s="157">
        <f>IFERROR(INDEX(NoSettings_v3!$C$2:$AH$4612,MATCH('EPS 3.1.3'!$B861,NoSettings_v3!$A$2:$A$4612,0),MATCH('EPS 3.1.3'!AE$1,NoSettings_v3!$C$1:$AH$1,0)),"")</f>
        <v>0</v>
      </c>
      <c r="AF861" s="157">
        <f>IFERROR(INDEX(NoSettings_v3!$C$2:$AH$4612,MATCH('EPS 3.1.3'!$B861,NoSettings_v3!$A$2:$A$4612,0),MATCH('EPS 3.1.3'!AF$1,NoSettings_v3!$C$1:$AH$1,0)),"")</f>
        <v>0</v>
      </c>
      <c r="AG861" s="157">
        <f>IFERROR(INDEX(NoSettings_v3!$C$2:$AH$4612,MATCH('EPS 3.1.3'!$B861,NoSettings_v3!$A$2:$A$4612,0),MATCH('EPS 3.1.3'!AG$1,NoSettings_v3!$C$1:$AH$1,0)),"")</f>
        <v>0</v>
      </c>
      <c r="AH861" s="157">
        <f>IFERROR(INDEX(NoSettings_v3!$C$2:$AH$4612,MATCH('EPS 3.1.3'!$B861,NoSettings_v3!$A$2:$A$4612,0),MATCH('EPS 3.1.3'!AH$1,NoSettings_v3!$C$1:$AH$1,0)),"")</f>
        <v>0</v>
      </c>
      <c r="AI861" s="157">
        <f>IFERROR(INDEX(NoSettings_v3!$C$2:$AH$4612,MATCH('EPS 3.1.3'!$B861,NoSettings_v3!$A$2:$A$4612,0),MATCH('EPS 3.1.3'!AI$1,NoSettings_v3!$C$1:$AH$1,0)),"")</f>
        <v>0</v>
      </c>
    </row>
    <row r="862" spans="1:35" x14ac:dyDescent="0.35">
      <c r="B862" s="161" t="s">
        <v>809</v>
      </c>
      <c r="C862" s="127" t="s">
        <v>964</v>
      </c>
      <c r="D862" s="157">
        <f>IFERROR(INDEX(NoSettings_v3!$C$2:$AH$4612,MATCH('EPS 3.1.3'!$B862,NoSettings_v3!$A$2:$A$4612,0),MATCH('EPS 3.1.3'!D$1,NoSettings_v3!$C$1:$AH$1,0)),"")</f>
        <v>0</v>
      </c>
      <c r="E862" s="157">
        <f>IFERROR(INDEX(NoSettings_v3!$C$2:$AH$4612,MATCH('EPS 3.1.3'!$B862,NoSettings_v3!$A$2:$A$4612,0),MATCH('EPS 3.1.3'!E$1,NoSettings_v3!$C$1:$AH$1,0)),"")</f>
        <v>0</v>
      </c>
      <c r="F862" s="157">
        <f>IFERROR(INDEX(NoSettings_v3!$C$2:$AH$4612,MATCH('EPS 3.1.3'!$B862,NoSettings_v3!$A$2:$A$4612,0),MATCH('EPS 3.1.3'!F$1,NoSettings_v3!$C$1:$AH$1,0)),"")</f>
        <v>0</v>
      </c>
      <c r="G862" s="157">
        <f>IFERROR(INDEX(NoSettings_v3!$C$2:$AH$4612,MATCH('EPS 3.1.3'!$B862,NoSettings_v3!$A$2:$A$4612,0),MATCH('EPS 3.1.3'!G$1,NoSettings_v3!$C$1:$AH$1,0)),"")</f>
        <v>0</v>
      </c>
      <c r="H862" s="157">
        <f>IFERROR(INDEX(NoSettings_v3!$C$2:$AH$4612,MATCH('EPS 3.1.3'!$B862,NoSettings_v3!$A$2:$A$4612,0),MATCH('EPS 3.1.3'!H$1,NoSettings_v3!$C$1:$AH$1,0)),"")</f>
        <v>0</v>
      </c>
      <c r="I862" s="157">
        <f>IFERROR(INDEX(NoSettings_v3!$C$2:$AH$4612,MATCH('EPS 3.1.3'!$B862,NoSettings_v3!$A$2:$A$4612,0),MATCH('EPS 3.1.3'!I$1,NoSettings_v3!$C$1:$AH$1,0)),"")</f>
        <v>0</v>
      </c>
      <c r="J862" s="157">
        <f>IFERROR(INDEX(NoSettings_v3!$C$2:$AH$4612,MATCH('EPS 3.1.3'!$B862,NoSettings_v3!$A$2:$A$4612,0),MATCH('EPS 3.1.3'!J$1,NoSettings_v3!$C$1:$AH$1,0)),"")</f>
        <v>0</v>
      </c>
      <c r="K862" s="157">
        <f>IFERROR(INDEX(NoSettings_v3!$C$2:$AH$4612,MATCH('EPS 3.1.3'!$B862,NoSettings_v3!$A$2:$A$4612,0),MATCH('EPS 3.1.3'!K$1,NoSettings_v3!$C$1:$AH$1,0)),"")</f>
        <v>0</v>
      </c>
      <c r="L862" s="157">
        <f>IFERROR(INDEX(NoSettings_v3!$C$2:$AH$4612,MATCH('EPS 3.1.3'!$B862,NoSettings_v3!$A$2:$A$4612,0),MATCH('EPS 3.1.3'!L$1,NoSettings_v3!$C$1:$AH$1,0)),"")</f>
        <v>0</v>
      </c>
      <c r="M862" s="157">
        <f>IFERROR(INDEX(NoSettings_v3!$C$2:$AH$4612,MATCH('EPS 3.1.3'!$B862,NoSettings_v3!$A$2:$A$4612,0),MATCH('EPS 3.1.3'!M$1,NoSettings_v3!$C$1:$AH$1,0)),"")</f>
        <v>0</v>
      </c>
      <c r="N862" s="157">
        <f>IFERROR(INDEX(NoSettings_v3!$C$2:$AH$4612,MATCH('EPS 3.1.3'!$B862,NoSettings_v3!$A$2:$A$4612,0),MATCH('EPS 3.1.3'!N$1,NoSettings_v3!$C$1:$AH$1,0)),"")</f>
        <v>0</v>
      </c>
      <c r="O862" s="157">
        <f>IFERROR(INDEX(NoSettings_v3!$C$2:$AH$4612,MATCH('EPS 3.1.3'!$B862,NoSettings_v3!$A$2:$A$4612,0),MATCH('EPS 3.1.3'!O$1,NoSettings_v3!$C$1:$AH$1,0)),"")</f>
        <v>0</v>
      </c>
      <c r="P862" s="157">
        <f>IFERROR(INDEX(NoSettings_v3!$C$2:$AH$4612,MATCH('EPS 3.1.3'!$B862,NoSettings_v3!$A$2:$A$4612,0),MATCH('EPS 3.1.3'!P$1,NoSettings_v3!$C$1:$AH$1,0)),"")</f>
        <v>0</v>
      </c>
      <c r="Q862" s="157">
        <f>IFERROR(INDEX(NoSettings_v3!$C$2:$AH$4612,MATCH('EPS 3.1.3'!$B862,NoSettings_v3!$A$2:$A$4612,0),MATCH('EPS 3.1.3'!Q$1,NoSettings_v3!$C$1:$AH$1,0)),"")</f>
        <v>0</v>
      </c>
      <c r="R862" s="157">
        <f>IFERROR(INDEX(NoSettings_v3!$C$2:$AH$4612,MATCH('EPS 3.1.3'!$B862,NoSettings_v3!$A$2:$A$4612,0),MATCH('EPS 3.1.3'!R$1,NoSettings_v3!$C$1:$AH$1,0)),"")</f>
        <v>0</v>
      </c>
      <c r="S862" s="157">
        <f>IFERROR(INDEX(NoSettings_v3!$C$2:$AH$4612,MATCH('EPS 3.1.3'!$B862,NoSettings_v3!$A$2:$A$4612,0),MATCH('EPS 3.1.3'!S$1,NoSettings_v3!$C$1:$AH$1,0)),"")</f>
        <v>0</v>
      </c>
      <c r="T862" s="157">
        <f>IFERROR(INDEX(NoSettings_v3!$C$2:$AH$4612,MATCH('EPS 3.1.3'!$B862,NoSettings_v3!$A$2:$A$4612,0),MATCH('EPS 3.1.3'!T$1,NoSettings_v3!$C$1:$AH$1,0)),"")</f>
        <v>0</v>
      </c>
      <c r="U862" s="157">
        <f>IFERROR(INDEX(NoSettings_v3!$C$2:$AH$4612,MATCH('EPS 3.1.3'!$B862,NoSettings_v3!$A$2:$A$4612,0),MATCH('EPS 3.1.3'!U$1,NoSettings_v3!$C$1:$AH$1,0)),"")</f>
        <v>0</v>
      </c>
      <c r="V862" s="157">
        <f>IFERROR(INDEX(NoSettings_v3!$C$2:$AH$4612,MATCH('EPS 3.1.3'!$B862,NoSettings_v3!$A$2:$A$4612,0),MATCH('EPS 3.1.3'!V$1,NoSettings_v3!$C$1:$AH$1,0)),"")</f>
        <v>0</v>
      </c>
      <c r="W862" s="157">
        <f>IFERROR(INDEX(NoSettings_v3!$C$2:$AH$4612,MATCH('EPS 3.1.3'!$B862,NoSettings_v3!$A$2:$A$4612,0),MATCH('EPS 3.1.3'!W$1,NoSettings_v3!$C$1:$AH$1,0)),"")</f>
        <v>0</v>
      </c>
      <c r="X862" s="157">
        <f>IFERROR(INDEX(NoSettings_v3!$C$2:$AH$4612,MATCH('EPS 3.1.3'!$B862,NoSettings_v3!$A$2:$A$4612,0),MATCH('EPS 3.1.3'!X$1,NoSettings_v3!$C$1:$AH$1,0)),"")</f>
        <v>0</v>
      </c>
      <c r="Y862" s="157">
        <f>IFERROR(INDEX(NoSettings_v3!$C$2:$AH$4612,MATCH('EPS 3.1.3'!$B862,NoSettings_v3!$A$2:$A$4612,0),MATCH('EPS 3.1.3'!Y$1,NoSettings_v3!$C$1:$AH$1,0)),"")</f>
        <v>0</v>
      </c>
      <c r="Z862" s="157">
        <f>IFERROR(INDEX(NoSettings_v3!$C$2:$AH$4612,MATCH('EPS 3.1.3'!$B862,NoSettings_v3!$A$2:$A$4612,0),MATCH('EPS 3.1.3'!Z$1,NoSettings_v3!$C$1:$AH$1,0)),"")</f>
        <v>0</v>
      </c>
      <c r="AA862" s="157">
        <f>IFERROR(INDEX(NoSettings_v3!$C$2:$AH$4612,MATCH('EPS 3.1.3'!$B862,NoSettings_v3!$A$2:$A$4612,0),MATCH('EPS 3.1.3'!AA$1,NoSettings_v3!$C$1:$AH$1,0)),"")</f>
        <v>0</v>
      </c>
      <c r="AB862" s="157">
        <f>IFERROR(INDEX(NoSettings_v3!$C$2:$AH$4612,MATCH('EPS 3.1.3'!$B862,NoSettings_v3!$A$2:$A$4612,0),MATCH('EPS 3.1.3'!AB$1,NoSettings_v3!$C$1:$AH$1,0)),"")</f>
        <v>0</v>
      </c>
      <c r="AC862" s="157">
        <f>IFERROR(INDEX(NoSettings_v3!$C$2:$AH$4612,MATCH('EPS 3.1.3'!$B862,NoSettings_v3!$A$2:$A$4612,0),MATCH('EPS 3.1.3'!AC$1,NoSettings_v3!$C$1:$AH$1,0)),"")</f>
        <v>0</v>
      </c>
      <c r="AD862" s="157">
        <f>IFERROR(INDEX(NoSettings_v3!$C$2:$AH$4612,MATCH('EPS 3.1.3'!$B862,NoSettings_v3!$A$2:$A$4612,0),MATCH('EPS 3.1.3'!AD$1,NoSettings_v3!$C$1:$AH$1,0)),"")</f>
        <v>0</v>
      </c>
      <c r="AE862" s="157">
        <f>IFERROR(INDEX(NoSettings_v3!$C$2:$AH$4612,MATCH('EPS 3.1.3'!$B862,NoSettings_v3!$A$2:$A$4612,0),MATCH('EPS 3.1.3'!AE$1,NoSettings_v3!$C$1:$AH$1,0)),"")</f>
        <v>0</v>
      </c>
      <c r="AF862" s="157">
        <f>IFERROR(INDEX(NoSettings_v3!$C$2:$AH$4612,MATCH('EPS 3.1.3'!$B862,NoSettings_v3!$A$2:$A$4612,0),MATCH('EPS 3.1.3'!AF$1,NoSettings_v3!$C$1:$AH$1,0)),"")</f>
        <v>0</v>
      </c>
      <c r="AG862" s="157">
        <f>IFERROR(INDEX(NoSettings_v3!$C$2:$AH$4612,MATCH('EPS 3.1.3'!$B862,NoSettings_v3!$A$2:$A$4612,0),MATCH('EPS 3.1.3'!AG$1,NoSettings_v3!$C$1:$AH$1,0)),"")</f>
        <v>0</v>
      </c>
      <c r="AH862" s="157">
        <f>IFERROR(INDEX(NoSettings_v3!$C$2:$AH$4612,MATCH('EPS 3.1.3'!$B862,NoSettings_v3!$A$2:$A$4612,0),MATCH('EPS 3.1.3'!AH$1,NoSettings_v3!$C$1:$AH$1,0)),"")</f>
        <v>0</v>
      </c>
      <c r="AI862" s="157">
        <f>IFERROR(INDEX(NoSettings_v3!$C$2:$AH$4612,MATCH('EPS 3.1.3'!$B862,NoSettings_v3!$A$2:$A$4612,0),MATCH('EPS 3.1.3'!AI$1,NoSettings_v3!$C$1:$AH$1,0)),"")</f>
        <v>0</v>
      </c>
    </row>
    <row r="863" spans="1:35" x14ac:dyDescent="0.35">
      <c r="B863" s="161" t="s">
        <v>810</v>
      </c>
      <c r="C863" s="127" t="s">
        <v>964</v>
      </c>
      <c r="D863" s="157">
        <f>IFERROR(INDEX(NoSettings_v3!$C$2:$AH$4612,MATCH('EPS 3.1.3'!$B863,NoSettings_v3!$A$2:$A$4612,0),MATCH('EPS 3.1.3'!D$1,NoSettings_v3!$C$1:$AH$1,0)),"")</f>
        <v>26681700000000</v>
      </c>
      <c r="E863" s="157">
        <f>IFERROR(INDEX(NoSettings_v3!$C$2:$AH$4612,MATCH('EPS 3.1.3'!$B863,NoSettings_v3!$A$2:$A$4612,0),MATCH('EPS 3.1.3'!E$1,NoSettings_v3!$C$1:$AH$1,0)),"")</f>
        <v>21575400000000</v>
      </c>
      <c r="F863" s="157">
        <f>IFERROR(INDEX(NoSettings_v3!$C$2:$AH$4612,MATCH('EPS 3.1.3'!$B863,NoSettings_v3!$A$2:$A$4612,0),MATCH('EPS 3.1.3'!F$1,NoSettings_v3!$C$1:$AH$1,0)),"")</f>
        <v>26725500000000</v>
      </c>
      <c r="G863" s="157">
        <f>IFERROR(INDEX(NoSettings_v3!$C$2:$AH$4612,MATCH('EPS 3.1.3'!$B863,NoSettings_v3!$A$2:$A$4612,0),MATCH('EPS 3.1.3'!G$1,NoSettings_v3!$C$1:$AH$1,0)),"")</f>
        <v>30245000000000</v>
      </c>
      <c r="H863" s="157">
        <f>IFERROR(INDEX(NoSettings_v3!$C$2:$AH$4612,MATCH('EPS 3.1.3'!$B863,NoSettings_v3!$A$2:$A$4612,0),MATCH('EPS 3.1.3'!H$1,NoSettings_v3!$C$1:$AH$1,0)),"")</f>
        <v>33263300000000</v>
      </c>
      <c r="I863" s="157">
        <f>IFERROR(INDEX(NoSettings_v3!$C$2:$AH$4612,MATCH('EPS 3.1.3'!$B863,NoSettings_v3!$A$2:$A$4612,0),MATCH('EPS 3.1.3'!I$1,NoSettings_v3!$C$1:$AH$1,0)),"")</f>
        <v>35731700000000</v>
      </c>
      <c r="J863" s="157">
        <f>IFERROR(INDEX(NoSettings_v3!$C$2:$AH$4612,MATCH('EPS 3.1.3'!$B863,NoSettings_v3!$A$2:$A$4612,0),MATCH('EPS 3.1.3'!J$1,NoSettings_v3!$C$1:$AH$1,0)),"")</f>
        <v>37847500000000</v>
      </c>
      <c r="K863" s="157">
        <f>IFERROR(INDEX(NoSettings_v3!$C$2:$AH$4612,MATCH('EPS 3.1.3'!$B863,NoSettings_v3!$A$2:$A$4612,0),MATCH('EPS 3.1.3'!K$1,NoSettings_v3!$C$1:$AH$1,0)),"")</f>
        <v>39722100000000</v>
      </c>
      <c r="L863" s="157">
        <f>IFERROR(INDEX(NoSettings_v3!$C$2:$AH$4612,MATCH('EPS 3.1.3'!$B863,NoSettings_v3!$A$2:$A$4612,0),MATCH('EPS 3.1.3'!L$1,NoSettings_v3!$C$1:$AH$1,0)),"")</f>
        <v>41419900000000</v>
      </c>
      <c r="M863" s="157">
        <f>IFERROR(INDEX(NoSettings_v3!$C$2:$AH$4612,MATCH('EPS 3.1.3'!$B863,NoSettings_v3!$A$2:$A$4612,0),MATCH('EPS 3.1.3'!M$1,NoSettings_v3!$C$1:$AH$1,0)),"")</f>
        <v>43420800000000</v>
      </c>
      <c r="N863" s="157">
        <f>IFERROR(INDEX(NoSettings_v3!$C$2:$AH$4612,MATCH('EPS 3.1.3'!$B863,NoSettings_v3!$A$2:$A$4612,0),MATCH('EPS 3.1.3'!N$1,NoSettings_v3!$C$1:$AH$1,0)),"")</f>
        <v>45356300000000</v>
      </c>
      <c r="O863" s="157">
        <f>IFERROR(INDEX(NoSettings_v3!$C$2:$AH$4612,MATCH('EPS 3.1.3'!$B863,NoSettings_v3!$A$2:$A$4612,0),MATCH('EPS 3.1.3'!O$1,NoSettings_v3!$C$1:$AH$1,0)),"")</f>
        <v>47282000000000</v>
      </c>
      <c r="P863" s="157">
        <f>IFERROR(INDEX(NoSettings_v3!$C$2:$AH$4612,MATCH('EPS 3.1.3'!$B863,NoSettings_v3!$A$2:$A$4612,0),MATCH('EPS 3.1.3'!P$1,NoSettings_v3!$C$1:$AH$1,0)),"")</f>
        <v>49084700000000</v>
      </c>
      <c r="Q863" s="157">
        <f>IFERROR(INDEX(NoSettings_v3!$C$2:$AH$4612,MATCH('EPS 3.1.3'!$B863,NoSettings_v3!$A$2:$A$4612,0),MATCH('EPS 3.1.3'!Q$1,NoSettings_v3!$C$1:$AH$1,0)),"")</f>
        <v>50781100000000</v>
      </c>
      <c r="R863" s="157">
        <f>IFERROR(INDEX(NoSettings_v3!$C$2:$AH$4612,MATCH('EPS 3.1.3'!$B863,NoSettings_v3!$A$2:$A$4612,0),MATCH('EPS 3.1.3'!R$1,NoSettings_v3!$C$1:$AH$1,0)),"")</f>
        <v>52528500000000</v>
      </c>
      <c r="S863" s="157">
        <f>IFERROR(INDEX(NoSettings_v3!$C$2:$AH$4612,MATCH('EPS 3.1.3'!$B863,NoSettings_v3!$A$2:$A$4612,0),MATCH('EPS 3.1.3'!S$1,NoSettings_v3!$C$1:$AH$1,0)),"")</f>
        <v>54174500000000</v>
      </c>
      <c r="T863" s="157">
        <f>IFERROR(INDEX(NoSettings_v3!$C$2:$AH$4612,MATCH('EPS 3.1.3'!$B863,NoSettings_v3!$A$2:$A$4612,0),MATCH('EPS 3.1.3'!T$1,NoSettings_v3!$C$1:$AH$1,0)),"")</f>
        <v>55723700000000</v>
      </c>
      <c r="U863" s="157">
        <f>IFERROR(INDEX(NoSettings_v3!$C$2:$AH$4612,MATCH('EPS 3.1.3'!$B863,NoSettings_v3!$A$2:$A$4612,0),MATCH('EPS 3.1.3'!U$1,NoSettings_v3!$C$1:$AH$1,0)),"")</f>
        <v>57181200000000</v>
      </c>
      <c r="V863" s="157">
        <f>IFERROR(INDEX(NoSettings_v3!$C$2:$AH$4612,MATCH('EPS 3.1.3'!$B863,NoSettings_v3!$A$2:$A$4612,0),MATCH('EPS 3.1.3'!V$1,NoSettings_v3!$C$1:$AH$1,0)),"")</f>
        <v>58546900000000</v>
      </c>
      <c r="W863" s="157">
        <f>IFERROR(INDEX(NoSettings_v3!$C$2:$AH$4612,MATCH('EPS 3.1.3'!$B863,NoSettings_v3!$A$2:$A$4612,0),MATCH('EPS 3.1.3'!W$1,NoSettings_v3!$C$1:$AH$1,0)),"")</f>
        <v>60090300000000</v>
      </c>
      <c r="X863" s="157">
        <f>IFERROR(INDEX(NoSettings_v3!$C$2:$AH$4612,MATCH('EPS 3.1.3'!$B863,NoSettings_v3!$A$2:$A$4612,0),MATCH('EPS 3.1.3'!X$1,NoSettings_v3!$C$1:$AH$1,0)),"")</f>
        <v>61537000000000</v>
      </c>
      <c r="Y863" s="157">
        <f>IFERROR(INDEX(NoSettings_v3!$C$2:$AH$4612,MATCH('EPS 3.1.3'!$B863,NoSettings_v3!$A$2:$A$4612,0),MATCH('EPS 3.1.3'!Y$1,NoSettings_v3!$C$1:$AH$1,0)),"")</f>
        <v>62874500000000</v>
      </c>
      <c r="Z863" s="157">
        <f>IFERROR(INDEX(NoSettings_v3!$C$2:$AH$4612,MATCH('EPS 3.1.3'!$B863,NoSettings_v3!$A$2:$A$4612,0),MATCH('EPS 3.1.3'!Z$1,NoSettings_v3!$C$1:$AH$1,0)),"")</f>
        <v>64112600000000</v>
      </c>
      <c r="AA863" s="157">
        <f>IFERROR(INDEX(NoSettings_v3!$C$2:$AH$4612,MATCH('EPS 3.1.3'!$B863,NoSettings_v3!$A$2:$A$4612,0),MATCH('EPS 3.1.3'!AA$1,NoSettings_v3!$C$1:$AH$1,0)),"")</f>
        <v>65266200000000</v>
      </c>
      <c r="AB863" s="157">
        <f>IFERROR(INDEX(NoSettings_v3!$C$2:$AH$4612,MATCH('EPS 3.1.3'!$B863,NoSettings_v3!$A$2:$A$4612,0),MATCH('EPS 3.1.3'!AB$1,NoSettings_v3!$C$1:$AH$1,0)),"")</f>
        <v>66367600000000</v>
      </c>
      <c r="AC863" s="157">
        <f>IFERROR(INDEX(NoSettings_v3!$C$2:$AH$4612,MATCH('EPS 3.1.3'!$B863,NoSettings_v3!$A$2:$A$4612,0),MATCH('EPS 3.1.3'!AC$1,NoSettings_v3!$C$1:$AH$1,0)),"")</f>
        <v>67368700000000</v>
      </c>
      <c r="AD863" s="157">
        <f>IFERROR(INDEX(NoSettings_v3!$C$2:$AH$4612,MATCH('EPS 3.1.3'!$B863,NoSettings_v3!$A$2:$A$4612,0),MATCH('EPS 3.1.3'!AD$1,NoSettings_v3!$C$1:$AH$1,0)),"")</f>
        <v>68271500000000</v>
      </c>
      <c r="AE863" s="157">
        <f>IFERROR(INDEX(NoSettings_v3!$C$2:$AH$4612,MATCH('EPS 3.1.3'!$B863,NoSettings_v3!$A$2:$A$4612,0),MATCH('EPS 3.1.3'!AE$1,NoSettings_v3!$C$1:$AH$1,0)),"")</f>
        <v>69068600000000</v>
      </c>
      <c r="AF863" s="157">
        <f>IFERROR(INDEX(NoSettings_v3!$C$2:$AH$4612,MATCH('EPS 3.1.3'!$B863,NoSettings_v3!$A$2:$A$4612,0),MATCH('EPS 3.1.3'!AF$1,NoSettings_v3!$C$1:$AH$1,0)),"")</f>
        <v>69768400000000</v>
      </c>
      <c r="AG863" s="157">
        <f>IFERROR(INDEX(NoSettings_v3!$C$2:$AH$4612,MATCH('EPS 3.1.3'!$B863,NoSettings_v3!$A$2:$A$4612,0),MATCH('EPS 3.1.3'!AG$1,NoSettings_v3!$C$1:$AH$1,0)),"")</f>
        <v>70361700000000</v>
      </c>
      <c r="AH863" s="157">
        <f>IFERROR(INDEX(NoSettings_v3!$C$2:$AH$4612,MATCH('EPS 3.1.3'!$B863,NoSettings_v3!$A$2:$A$4612,0),MATCH('EPS 3.1.3'!AH$1,NoSettings_v3!$C$1:$AH$1,0)),"")</f>
        <v>70842100000000</v>
      </c>
      <c r="AI863" s="157">
        <f>IFERROR(INDEX(NoSettings_v3!$C$2:$AH$4612,MATCH('EPS 3.1.3'!$B863,NoSettings_v3!$A$2:$A$4612,0),MATCH('EPS 3.1.3'!AI$1,NoSettings_v3!$C$1:$AH$1,0)),"")</f>
        <v>71217100000000</v>
      </c>
    </row>
    <row r="864" spans="1:35" x14ac:dyDescent="0.35">
      <c r="B864" s="161" t="s">
        <v>811</v>
      </c>
      <c r="C864" s="127" t="s">
        <v>964</v>
      </c>
      <c r="D864" s="157">
        <f>IFERROR(INDEX(NoSettings_v3!$C$2:$AH$4612,MATCH('EPS 3.1.3'!$B864,NoSettings_v3!$A$2:$A$4612,0),MATCH('EPS 3.1.3'!D$1,NoSettings_v3!$C$1:$AH$1,0)),"")</f>
        <v>0</v>
      </c>
      <c r="E864" s="157">
        <f>IFERROR(INDEX(NoSettings_v3!$C$2:$AH$4612,MATCH('EPS 3.1.3'!$B864,NoSettings_v3!$A$2:$A$4612,0),MATCH('EPS 3.1.3'!E$1,NoSettings_v3!$C$1:$AH$1,0)),"")</f>
        <v>0</v>
      </c>
      <c r="F864" s="157">
        <f>IFERROR(INDEX(NoSettings_v3!$C$2:$AH$4612,MATCH('EPS 3.1.3'!$B864,NoSettings_v3!$A$2:$A$4612,0),MATCH('EPS 3.1.3'!F$1,NoSettings_v3!$C$1:$AH$1,0)),"")</f>
        <v>0</v>
      </c>
      <c r="G864" s="157">
        <f>IFERROR(INDEX(NoSettings_v3!$C$2:$AH$4612,MATCH('EPS 3.1.3'!$B864,NoSettings_v3!$A$2:$A$4612,0),MATCH('EPS 3.1.3'!G$1,NoSettings_v3!$C$1:$AH$1,0)),"")</f>
        <v>0</v>
      </c>
      <c r="H864" s="157">
        <f>IFERROR(INDEX(NoSettings_v3!$C$2:$AH$4612,MATCH('EPS 3.1.3'!$B864,NoSettings_v3!$A$2:$A$4612,0),MATCH('EPS 3.1.3'!H$1,NoSettings_v3!$C$1:$AH$1,0)),"")</f>
        <v>0</v>
      </c>
      <c r="I864" s="157">
        <f>IFERROR(INDEX(NoSettings_v3!$C$2:$AH$4612,MATCH('EPS 3.1.3'!$B864,NoSettings_v3!$A$2:$A$4612,0),MATCH('EPS 3.1.3'!I$1,NoSettings_v3!$C$1:$AH$1,0)),"")</f>
        <v>0</v>
      </c>
      <c r="J864" s="157">
        <f>IFERROR(INDEX(NoSettings_v3!$C$2:$AH$4612,MATCH('EPS 3.1.3'!$B864,NoSettings_v3!$A$2:$A$4612,0),MATCH('EPS 3.1.3'!J$1,NoSettings_v3!$C$1:$AH$1,0)),"")</f>
        <v>0</v>
      </c>
      <c r="K864" s="157">
        <f>IFERROR(INDEX(NoSettings_v3!$C$2:$AH$4612,MATCH('EPS 3.1.3'!$B864,NoSettings_v3!$A$2:$A$4612,0),MATCH('EPS 3.1.3'!K$1,NoSettings_v3!$C$1:$AH$1,0)),"")</f>
        <v>0</v>
      </c>
      <c r="L864" s="157">
        <f>IFERROR(INDEX(NoSettings_v3!$C$2:$AH$4612,MATCH('EPS 3.1.3'!$B864,NoSettings_v3!$A$2:$A$4612,0),MATCH('EPS 3.1.3'!L$1,NoSettings_v3!$C$1:$AH$1,0)),"")</f>
        <v>0</v>
      </c>
      <c r="M864" s="157">
        <f>IFERROR(INDEX(NoSettings_v3!$C$2:$AH$4612,MATCH('EPS 3.1.3'!$B864,NoSettings_v3!$A$2:$A$4612,0),MATCH('EPS 3.1.3'!M$1,NoSettings_v3!$C$1:$AH$1,0)),"")</f>
        <v>0</v>
      </c>
      <c r="N864" s="157">
        <f>IFERROR(INDEX(NoSettings_v3!$C$2:$AH$4612,MATCH('EPS 3.1.3'!$B864,NoSettings_v3!$A$2:$A$4612,0),MATCH('EPS 3.1.3'!N$1,NoSettings_v3!$C$1:$AH$1,0)),"")</f>
        <v>0</v>
      </c>
      <c r="O864" s="157">
        <f>IFERROR(INDEX(NoSettings_v3!$C$2:$AH$4612,MATCH('EPS 3.1.3'!$B864,NoSettings_v3!$A$2:$A$4612,0),MATCH('EPS 3.1.3'!O$1,NoSettings_v3!$C$1:$AH$1,0)),"")</f>
        <v>0</v>
      </c>
      <c r="P864" s="157">
        <f>IFERROR(INDEX(NoSettings_v3!$C$2:$AH$4612,MATCH('EPS 3.1.3'!$B864,NoSettings_v3!$A$2:$A$4612,0),MATCH('EPS 3.1.3'!P$1,NoSettings_v3!$C$1:$AH$1,0)),"")</f>
        <v>0</v>
      </c>
      <c r="Q864" s="157">
        <f>IFERROR(INDEX(NoSettings_v3!$C$2:$AH$4612,MATCH('EPS 3.1.3'!$B864,NoSettings_v3!$A$2:$A$4612,0),MATCH('EPS 3.1.3'!Q$1,NoSettings_v3!$C$1:$AH$1,0)),"")</f>
        <v>0</v>
      </c>
      <c r="R864" s="157">
        <f>IFERROR(INDEX(NoSettings_v3!$C$2:$AH$4612,MATCH('EPS 3.1.3'!$B864,NoSettings_v3!$A$2:$A$4612,0),MATCH('EPS 3.1.3'!R$1,NoSettings_v3!$C$1:$AH$1,0)),"")</f>
        <v>0</v>
      </c>
      <c r="S864" s="157">
        <f>IFERROR(INDEX(NoSettings_v3!$C$2:$AH$4612,MATCH('EPS 3.1.3'!$B864,NoSettings_v3!$A$2:$A$4612,0),MATCH('EPS 3.1.3'!S$1,NoSettings_v3!$C$1:$AH$1,0)),"")</f>
        <v>0</v>
      </c>
      <c r="T864" s="157">
        <f>IFERROR(INDEX(NoSettings_v3!$C$2:$AH$4612,MATCH('EPS 3.1.3'!$B864,NoSettings_v3!$A$2:$A$4612,0),MATCH('EPS 3.1.3'!T$1,NoSettings_v3!$C$1:$AH$1,0)),"")</f>
        <v>0</v>
      </c>
      <c r="U864" s="157">
        <f>IFERROR(INDEX(NoSettings_v3!$C$2:$AH$4612,MATCH('EPS 3.1.3'!$B864,NoSettings_v3!$A$2:$A$4612,0),MATCH('EPS 3.1.3'!U$1,NoSettings_v3!$C$1:$AH$1,0)),"")</f>
        <v>0</v>
      </c>
      <c r="V864" s="157">
        <f>IFERROR(INDEX(NoSettings_v3!$C$2:$AH$4612,MATCH('EPS 3.1.3'!$B864,NoSettings_v3!$A$2:$A$4612,0),MATCH('EPS 3.1.3'!V$1,NoSettings_v3!$C$1:$AH$1,0)),"")</f>
        <v>0</v>
      </c>
      <c r="W864" s="157">
        <f>IFERROR(INDEX(NoSettings_v3!$C$2:$AH$4612,MATCH('EPS 3.1.3'!$B864,NoSettings_v3!$A$2:$A$4612,0),MATCH('EPS 3.1.3'!W$1,NoSettings_v3!$C$1:$AH$1,0)),"")</f>
        <v>0</v>
      </c>
      <c r="X864" s="157">
        <f>IFERROR(INDEX(NoSettings_v3!$C$2:$AH$4612,MATCH('EPS 3.1.3'!$B864,NoSettings_v3!$A$2:$A$4612,0),MATCH('EPS 3.1.3'!X$1,NoSettings_v3!$C$1:$AH$1,0)),"")</f>
        <v>0</v>
      </c>
      <c r="Y864" s="157">
        <f>IFERROR(INDEX(NoSettings_v3!$C$2:$AH$4612,MATCH('EPS 3.1.3'!$B864,NoSettings_v3!$A$2:$A$4612,0),MATCH('EPS 3.1.3'!Y$1,NoSettings_v3!$C$1:$AH$1,0)),"")</f>
        <v>0</v>
      </c>
      <c r="Z864" s="157">
        <f>IFERROR(INDEX(NoSettings_v3!$C$2:$AH$4612,MATCH('EPS 3.1.3'!$B864,NoSettings_v3!$A$2:$A$4612,0),MATCH('EPS 3.1.3'!Z$1,NoSettings_v3!$C$1:$AH$1,0)),"")</f>
        <v>0</v>
      </c>
      <c r="AA864" s="157">
        <f>IFERROR(INDEX(NoSettings_v3!$C$2:$AH$4612,MATCH('EPS 3.1.3'!$B864,NoSettings_v3!$A$2:$A$4612,0),MATCH('EPS 3.1.3'!AA$1,NoSettings_v3!$C$1:$AH$1,0)),"")</f>
        <v>0</v>
      </c>
      <c r="AB864" s="157">
        <f>IFERROR(INDEX(NoSettings_v3!$C$2:$AH$4612,MATCH('EPS 3.1.3'!$B864,NoSettings_v3!$A$2:$A$4612,0),MATCH('EPS 3.1.3'!AB$1,NoSettings_v3!$C$1:$AH$1,0)),"")</f>
        <v>0</v>
      </c>
      <c r="AC864" s="157">
        <f>IFERROR(INDEX(NoSettings_v3!$C$2:$AH$4612,MATCH('EPS 3.1.3'!$B864,NoSettings_v3!$A$2:$A$4612,0),MATCH('EPS 3.1.3'!AC$1,NoSettings_v3!$C$1:$AH$1,0)),"")</f>
        <v>0</v>
      </c>
      <c r="AD864" s="157">
        <f>IFERROR(INDEX(NoSettings_v3!$C$2:$AH$4612,MATCH('EPS 3.1.3'!$B864,NoSettings_v3!$A$2:$A$4612,0),MATCH('EPS 3.1.3'!AD$1,NoSettings_v3!$C$1:$AH$1,0)),"")</f>
        <v>0</v>
      </c>
      <c r="AE864" s="157">
        <f>IFERROR(INDEX(NoSettings_v3!$C$2:$AH$4612,MATCH('EPS 3.1.3'!$B864,NoSettings_v3!$A$2:$A$4612,0),MATCH('EPS 3.1.3'!AE$1,NoSettings_v3!$C$1:$AH$1,0)),"")</f>
        <v>0</v>
      </c>
      <c r="AF864" s="157">
        <f>IFERROR(INDEX(NoSettings_v3!$C$2:$AH$4612,MATCH('EPS 3.1.3'!$B864,NoSettings_v3!$A$2:$A$4612,0),MATCH('EPS 3.1.3'!AF$1,NoSettings_v3!$C$1:$AH$1,0)),"")</f>
        <v>0</v>
      </c>
      <c r="AG864" s="157">
        <f>IFERROR(INDEX(NoSettings_v3!$C$2:$AH$4612,MATCH('EPS 3.1.3'!$B864,NoSettings_v3!$A$2:$A$4612,0),MATCH('EPS 3.1.3'!AG$1,NoSettings_v3!$C$1:$AH$1,0)),"")</f>
        <v>0</v>
      </c>
      <c r="AH864" s="157">
        <f>IFERROR(INDEX(NoSettings_v3!$C$2:$AH$4612,MATCH('EPS 3.1.3'!$B864,NoSettings_v3!$A$2:$A$4612,0),MATCH('EPS 3.1.3'!AH$1,NoSettings_v3!$C$1:$AH$1,0)),"")</f>
        <v>0</v>
      </c>
      <c r="AI864" s="157">
        <f>IFERROR(INDEX(NoSettings_v3!$C$2:$AH$4612,MATCH('EPS 3.1.3'!$B864,NoSettings_v3!$A$2:$A$4612,0),MATCH('EPS 3.1.3'!AI$1,NoSettings_v3!$C$1:$AH$1,0)),"")</f>
        <v>0</v>
      </c>
    </row>
    <row r="865" spans="2:35" x14ac:dyDescent="0.35">
      <c r="B865" s="161" t="s">
        <v>812</v>
      </c>
      <c r="C865" s="127" t="s">
        <v>964</v>
      </c>
      <c r="D865" s="157">
        <f>IFERROR(INDEX(NoSettings_v3!$C$2:$AH$4612,MATCH('EPS 3.1.3'!$B865,NoSettings_v3!$A$2:$A$4612,0),MATCH('EPS 3.1.3'!D$1,NoSettings_v3!$C$1:$AH$1,0)),"")</f>
        <v>0</v>
      </c>
      <c r="E865" s="157">
        <f>IFERROR(INDEX(NoSettings_v3!$C$2:$AH$4612,MATCH('EPS 3.1.3'!$B865,NoSettings_v3!$A$2:$A$4612,0),MATCH('EPS 3.1.3'!E$1,NoSettings_v3!$C$1:$AH$1,0)),"")</f>
        <v>0</v>
      </c>
      <c r="F865" s="157">
        <f>IFERROR(INDEX(NoSettings_v3!$C$2:$AH$4612,MATCH('EPS 3.1.3'!$B865,NoSettings_v3!$A$2:$A$4612,0),MATCH('EPS 3.1.3'!F$1,NoSettings_v3!$C$1:$AH$1,0)),"")</f>
        <v>0</v>
      </c>
      <c r="G865" s="157">
        <f>IFERROR(INDEX(NoSettings_v3!$C$2:$AH$4612,MATCH('EPS 3.1.3'!$B865,NoSettings_v3!$A$2:$A$4612,0),MATCH('EPS 3.1.3'!G$1,NoSettings_v3!$C$1:$AH$1,0)),"")</f>
        <v>0</v>
      </c>
      <c r="H865" s="157">
        <f>IFERROR(INDEX(NoSettings_v3!$C$2:$AH$4612,MATCH('EPS 3.1.3'!$B865,NoSettings_v3!$A$2:$A$4612,0),MATCH('EPS 3.1.3'!H$1,NoSettings_v3!$C$1:$AH$1,0)),"")</f>
        <v>0</v>
      </c>
      <c r="I865" s="157">
        <f>IFERROR(INDEX(NoSettings_v3!$C$2:$AH$4612,MATCH('EPS 3.1.3'!$B865,NoSettings_v3!$A$2:$A$4612,0),MATCH('EPS 3.1.3'!I$1,NoSettings_v3!$C$1:$AH$1,0)),"")</f>
        <v>0</v>
      </c>
      <c r="J865" s="157">
        <f>IFERROR(INDEX(NoSettings_v3!$C$2:$AH$4612,MATCH('EPS 3.1.3'!$B865,NoSettings_v3!$A$2:$A$4612,0),MATCH('EPS 3.1.3'!J$1,NoSettings_v3!$C$1:$AH$1,0)),"")</f>
        <v>0</v>
      </c>
      <c r="K865" s="157">
        <f>IFERROR(INDEX(NoSettings_v3!$C$2:$AH$4612,MATCH('EPS 3.1.3'!$B865,NoSettings_v3!$A$2:$A$4612,0),MATCH('EPS 3.1.3'!K$1,NoSettings_v3!$C$1:$AH$1,0)),"")</f>
        <v>0</v>
      </c>
      <c r="L865" s="157">
        <f>IFERROR(INDEX(NoSettings_v3!$C$2:$AH$4612,MATCH('EPS 3.1.3'!$B865,NoSettings_v3!$A$2:$A$4612,0),MATCH('EPS 3.1.3'!L$1,NoSettings_v3!$C$1:$AH$1,0)),"")</f>
        <v>0</v>
      </c>
      <c r="M865" s="157">
        <f>IFERROR(INDEX(NoSettings_v3!$C$2:$AH$4612,MATCH('EPS 3.1.3'!$B865,NoSettings_v3!$A$2:$A$4612,0),MATCH('EPS 3.1.3'!M$1,NoSettings_v3!$C$1:$AH$1,0)),"")</f>
        <v>0</v>
      </c>
      <c r="N865" s="157">
        <f>IFERROR(INDEX(NoSettings_v3!$C$2:$AH$4612,MATCH('EPS 3.1.3'!$B865,NoSettings_v3!$A$2:$A$4612,0),MATCH('EPS 3.1.3'!N$1,NoSettings_v3!$C$1:$AH$1,0)),"")</f>
        <v>0</v>
      </c>
      <c r="O865" s="157">
        <f>IFERROR(INDEX(NoSettings_v3!$C$2:$AH$4612,MATCH('EPS 3.1.3'!$B865,NoSettings_v3!$A$2:$A$4612,0),MATCH('EPS 3.1.3'!O$1,NoSettings_v3!$C$1:$AH$1,0)),"")</f>
        <v>0</v>
      </c>
      <c r="P865" s="157">
        <f>IFERROR(INDEX(NoSettings_v3!$C$2:$AH$4612,MATCH('EPS 3.1.3'!$B865,NoSettings_v3!$A$2:$A$4612,0),MATCH('EPS 3.1.3'!P$1,NoSettings_v3!$C$1:$AH$1,0)),"")</f>
        <v>0</v>
      </c>
      <c r="Q865" s="157">
        <f>IFERROR(INDEX(NoSettings_v3!$C$2:$AH$4612,MATCH('EPS 3.1.3'!$B865,NoSettings_v3!$A$2:$A$4612,0),MATCH('EPS 3.1.3'!Q$1,NoSettings_v3!$C$1:$AH$1,0)),"")</f>
        <v>0</v>
      </c>
      <c r="R865" s="157">
        <f>IFERROR(INDEX(NoSettings_v3!$C$2:$AH$4612,MATCH('EPS 3.1.3'!$B865,NoSettings_v3!$A$2:$A$4612,0),MATCH('EPS 3.1.3'!R$1,NoSettings_v3!$C$1:$AH$1,0)),"")</f>
        <v>0</v>
      </c>
      <c r="S865" s="157">
        <f>IFERROR(INDEX(NoSettings_v3!$C$2:$AH$4612,MATCH('EPS 3.1.3'!$B865,NoSettings_v3!$A$2:$A$4612,0),MATCH('EPS 3.1.3'!S$1,NoSettings_v3!$C$1:$AH$1,0)),"")</f>
        <v>0</v>
      </c>
      <c r="T865" s="157">
        <f>IFERROR(INDEX(NoSettings_v3!$C$2:$AH$4612,MATCH('EPS 3.1.3'!$B865,NoSettings_v3!$A$2:$A$4612,0),MATCH('EPS 3.1.3'!T$1,NoSettings_v3!$C$1:$AH$1,0)),"")</f>
        <v>0</v>
      </c>
      <c r="U865" s="157">
        <f>IFERROR(INDEX(NoSettings_v3!$C$2:$AH$4612,MATCH('EPS 3.1.3'!$B865,NoSettings_v3!$A$2:$A$4612,0),MATCH('EPS 3.1.3'!U$1,NoSettings_v3!$C$1:$AH$1,0)),"")</f>
        <v>0</v>
      </c>
      <c r="V865" s="157">
        <f>IFERROR(INDEX(NoSettings_v3!$C$2:$AH$4612,MATCH('EPS 3.1.3'!$B865,NoSettings_v3!$A$2:$A$4612,0),MATCH('EPS 3.1.3'!V$1,NoSettings_v3!$C$1:$AH$1,0)),"")</f>
        <v>0</v>
      </c>
      <c r="W865" s="157">
        <f>IFERROR(INDEX(NoSettings_v3!$C$2:$AH$4612,MATCH('EPS 3.1.3'!$B865,NoSettings_v3!$A$2:$A$4612,0),MATCH('EPS 3.1.3'!W$1,NoSettings_v3!$C$1:$AH$1,0)),"")</f>
        <v>0</v>
      </c>
      <c r="X865" s="157">
        <f>IFERROR(INDEX(NoSettings_v3!$C$2:$AH$4612,MATCH('EPS 3.1.3'!$B865,NoSettings_v3!$A$2:$A$4612,0),MATCH('EPS 3.1.3'!X$1,NoSettings_v3!$C$1:$AH$1,0)),"")</f>
        <v>0</v>
      </c>
      <c r="Y865" s="157">
        <f>IFERROR(INDEX(NoSettings_v3!$C$2:$AH$4612,MATCH('EPS 3.1.3'!$B865,NoSettings_v3!$A$2:$A$4612,0),MATCH('EPS 3.1.3'!Y$1,NoSettings_v3!$C$1:$AH$1,0)),"")</f>
        <v>0</v>
      </c>
      <c r="Z865" s="157">
        <f>IFERROR(INDEX(NoSettings_v3!$C$2:$AH$4612,MATCH('EPS 3.1.3'!$B865,NoSettings_v3!$A$2:$A$4612,0),MATCH('EPS 3.1.3'!Z$1,NoSettings_v3!$C$1:$AH$1,0)),"")</f>
        <v>0</v>
      </c>
      <c r="AA865" s="157">
        <f>IFERROR(INDEX(NoSettings_v3!$C$2:$AH$4612,MATCH('EPS 3.1.3'!$B865,NoSettings_v3!$A$2:$A$4612,0),MATCH('EPS 3.1.3'!AA$1,NoSettings_v3!$C$1:$AH$1,0)),"")</f>
        <v>0</v>
      </c>
      <c r="AB865" s="157">
        <f>IFERROR(INDEX(NoSettings_v3!$C$2:$AH$4612,MATCH('EPS 3.1.3'!$B865,NoSettings_v3!$A$2:$A$4612,0),MATCH('EPS 3.1.3'!AB$1,NoSettings_v3!$C$1:$AH$1,0)),"")</f>
        <v>0</v>
      </c>
      <c r="AC865" s="157">
        <f>IFERROR(INDEX(NoSettings_v3!$C$2:$AH$4612,MATCH('EPS 3.1.3'!$B865,NoSettings_v3!$A$2:$A$4612,0),MATCH('EPS 3.1.3'!AC$1,NoSettings_v3!$C$1:$AH$1,0)),"")</f>
        <v>0</v>
      </c>
      <c r="AD865" s="157">
        <f>IFERROR(INDEX(NoSettings_v3!$C$2:$AH$4612,MATCH('EPS 3.1.3'!$B865,NoSettings_v3!$A$2:$A$4612,0),MATCH('EPS 3.1.3'!AD$1,NoSettings_v3!$C$1:$AH$1,0)),"")</f>
        <v>0</v>
      </c>
      <c r="AE865" s="157">
        <f>IFERROR(INDEX(NoSettings_v3!$C$2:$AH$4612,MATCH('EPS 3.1.3'!$B865,NoSettings_v3!$A$2:$A$4612,0),MATCH('EPS 3.1.3'!AE$1,NoSettings_v3!$C$1:$AH$1,0)),"")</f>
        <v>0</v>
      </c>
      <c r="AF865" s="157">
        <f>IFERROR(INDEX(NoSettings_v3!$C$2:$AH$4612,MATCH('EPS 3.1.3'!$B865,NoSettings_v3!$A$2:$A$4612,0),MATCH('EPS 3.1.3'!AF$1,NoSettings_v3!$C$1:$AH$1,0)),"")</f>
        <v>0</v>
      </c>
      <c r="AG865" s="157">
        <f>IFERROR(INDEX(NoSettings_v3!$C$2:$AH$4612,MATCH('EPS 3.1.3'!$B865,NoSettings_v3!$A$2:$A$4612,0),MATCH('EPS 3.1.3'!AG$1,NoSettings_v3!$C$1:$AH$1,0)),"")</f>
        <v>0</v>
      </c>
      <c r="AH865" s="157">
        <f>IFERROR(INDEX(NoSettings_v3!$C$2:$AH$4612,MATCH('EPS 3.1.3'!$B865,NoSettings_v3!$A$2:$A$4612,0),MATCH('EPS 3.1.3'!AH$1,NoSettings_v3!$C$1:$AH$1,0)),"")</f>
        <v>0</v>
      </c>
      <c r="AI865" s="157">
        <f>IFERROR(INDEX(NoSettings_v3!$C$2:$AH$4612,MATCH('EPS 3.1.3'!$B865,NoSettings_v3!$A$2:$A$4612,0),MATCH('EPS 3.1.3'!AI$1,NoSettings_v3!$C$1:$AH$1,0)),"")</f>
        <v>0</v>
      </c>
    </row>
    <row r="866" spans="2:35" x14ac:dyDescent="0.35">
      <c r="B866" s="161" t="s">
        <v>813</v>
      </c>
      <c r="C866" s="127" t="s">
        <v>964</v>
      </c>
      <c r="D866" s="157">
        <f>IFERROR(INDEX(NoSettings_v3!$C$2:$AH$4612,MATCH('EPS 3.1.3'!$B866,NoSettings_v3!$A$2:$A$4612,0),MATCH('EPS 3.1.3'!D$1,NoSettings_v3!$C$1:$AH$1,0)),"")</f>
        <v>0</v>
      </c>
      <c r="E866" s="157">
        <f>IFERROR(INDEX(NoSettings_v3!$C$2:$AH$4612,MATCH('EPS 3.1.3'!$B866,NoSettings_v3!$A$2:$A$4612,0),MATCH('EPS 3.1.3'!E$1,NoSettings_v3!$C$1:$AH$1,0)),"")</f>
        <v>0</v>
      </c>
      <c r="F866" s="157">
        <f>IFERROR(INDEX(NoSettings_v3!$C$2:$AH$4612,MATCH('EPS 3.1.3'!$B866,NoSettings_v3!$A$2:$A$4612,0),MATCH('EPS 3.1.3'!F$1,NoSettings_v3!$C$1:$AH$1,0)),"")</f>
        <v>0</v>
      </c>
      <c r="G866" s="157">
        <f>IFERROR(INDEX(NoSettings_v3!$C$2:$AH$4612,MATCH('EPS 3.1.3'!$B866,NoSettings_v3!$A$2:$A$4612,0),MATCH('EPS 3.1.3'!G$1,NoSettings_v3!$C$1:$AH$1,0)),"")</f>
        <v>0</v>
      </c>
      <c r="H866" s="157">
        <f>IFERROR(INDEX(NoSettings_v3!$C$2:$AH$4612,MATCH('EPS 3.1.3'!$B866,NoSettings_v3!$A$2:$A$4612,0),MATCH('EPS 3.1.3'!H$1,NoSettings_v3!$C$1:$AH$1,0)),"")</f>
        <v>0</v>
      </c>
      <c r="I866" s="157">
        <f>IFERROR(INDEX(NoSettings_v3!$C$2:$AH$4612,MATCH('EPS 3.1.3'!$B866,NoSettings_v3!$A$2:$A$4612,0),MATCH('EPS 3.1.3'!I$1,NoSettings_v3!$C$1:$AH$1,0)),"")</f>
        <v>0</v>
      </c>
      <c r="J866" s="157">
        <f>IFERROR(INDEX(NoSettings_v3!$C$2:$AH$4612,MATCH('EPS 3.1.3'!$B866,NoSettings_v3!$A$2:$A$4612,0),MATCH('EPS 3.1.3'!J$1,NoSettings_v3!$C$1:$AH$1,0)),"")</f>
        <v>0</v>
      </c>
      <c r="K866" s="157">
        <f>IFERROR(INDEX(NoSettings_v3!$C$2:$AH$4612,MATCH('EPS 3.1.3'!$B866,NoSettings_v3!$A$2:$A$4612,0),MATCH('EPS 3.1.3'!K$1,NoSettings_v3!$C$1:$AH$1,0)),"")</f>
        <v>0</v>
      </c>
      <c r="L866" s="157">
        <f>IFERROR(INDEX(NoSettings_v3!$C$2:$AH$4612,MATCH('EPS 3.1.3'!$B866,NoSettings_v3!$A$2:$A$4612,0),MATCH('EPS 3.1.3'!L$1,NoSettings_v3!$C$1:$AH$1,0)),"")</f>
        <v>0</v>
      </c>
      <c r="M866" s="157">
        <f>IFERROR(INDEX(NoSettings_v3!$C$2:$AH$4612,MATCH('EPS 3.1.3'!$B866,NoSettings_v3!$A$2:$A$4612,0),MATCH('EPS 3.1.3'!M$1,NoSettings_v3!$C$1:$AH$1,0)),"")</f>
        <v>0</v>
      </c>
      <c r="N866" s="157">
        <f>IFERROR(INDEX(NoSettings_v3!$C$2:$AH$4612,MATCH('EPS 3.1.3'!$B866,NoSettings_v3!$A$2:$A$4612,0),MATCH('EPS 3.1.3'!N$1,NoSettings_v3!$C$1:$AH$1,0)),"")</f>
        <v>0</v>
      </c>
      <c r="O866" s="157">
        <f>IFERROR(INDEX(NoSettings_v3!$C$2:$AH$4612,MATCH('EPS 3.1.3'!$B866,NoSettings_v3!$A$2:$A$4612,0),MATCH('EPS 3.1.3'!O$1,NoSettings_v3!$C$1:$AH$1,0)),"")</f>
        <v>0</v>
      </c>
      <c r="P866" s="157">
        <f>IFERROR(INDEX(NoSettings_v3!$C$2:$AH$4612,MATCH('EPS 3.1.3'!$B866,NoSettings_v3!$A$2:$A$4612,0),MATCH('EPS 3.1.3'!P$1,NoSettings_v3!$C$1:$AH$1,0)),"")</f>
        <v>0</v>
      </c>
      <c r="Q866" s="157">
        <f>IFERROR(INDEX(NoSettings_v3!$C$2:$AH$4612,MATCH('EPS 3.1.3'!$B866,NoSettings_v3!$A$2:$A$4612,0),MATCH('EPS 3.1.3'!Q$1,NoSettings_v3!$C$1:$AH$1,0)),"")</f>
        <v>0</v>
      </c>
      <c r="R866" s="157">
        <f>IFERROR(INDEX(NoSettings_v3!$C$2:$AH$4612,MATCH('EPS 3.1.3'!$B866,NoSettings_v3!$A$2:$A$4612,0),MATCH('EPS 3.1.3'!R$1,NoSettings_v3!$C$1:$AH$1,0)),"")</f>
        <v>0</v>
      </c>
      <c r="S866" s="157">
        <f>IFERROR(INDEX(NoSettings_v3!$C$2:$AH$4612,MATCH('EPS 3.1.3'!$B866,NoSettings_v3!$A$2:$A$4612,0),MATCH('EPS 3.1.3'!S$1,NoSettings_v3!$C$1:$AH$1,0)),"")</f>
        <v>0</v>
      </c>
      <c r="T866" s="157">
        <f>IFERROR(INDEX(NoSettings_v3!$C$2:$AH$4612,MATCH('EPS 3.1.3'!$B866,NoSettings_v3!$A$2:$A$4612,0),MATCH('EPS 3.1.3'!T$1,NoSettings_v3!$C$1:$AH$1,0)),"")</f>
        <v>0</v>
      </c>
      <c r="U866" s="157">
        <f>IFERROR(INDEX(NoSettings_v3!$C$2:$AH$4612,MATCH('EPS 3.1.3'!$B866,NoSettings_v3!$A$2:$A$4612,0),MATCH('EPS 3.1.3'!U$1,NoSettings_v3!$C$1:$AH$1,0)),"")</f>
        <v>0</v>
      </c>
      <c r="V866" s="157">
        <f>IFERROR(INDEX(NoSettings_v3!$C$2:$AH$4612,MATCH('EPS 3.1.3'!$B866,NoSettings_v3!$A$2:$A$4612,0),MATCH('EPS 3.1.3'!V$1,NoSettings_v3!$C$1:$AH$1,0)),"")</f>
        <v>0</v>
      </c>
      <c r="W866" s="157">
        <f>IFERROR(INDEX(NoSettings_v3!$C$2:$AH$4612,MATCH('EPS 3.1.3'!$B866,NoSettings_v3!$A$2:$A$4612,0),MATCH('EPS 3.1.3'!W$1,NoSettings_v3!$C$1:$AH$1,0)),"")</f>
        <v>0</v>
      </c>
      <c r="X866" s="157">
        <f>IFERROR(INDEX(NoSettings_v3!$C$2:$AH$4612,MATCH('EPS 3.1.3'!$B866,NoSettings_v3!$A$2:$A$4612,0),MATCH('EPS 3.1.3'!X$1,NoSettings_v3!$C$1:$AH$1,0)),"")</f>
        <v>0</v>
      </c>
      <c r="Y866" s="157">
        <f>IFERROR(INDEX(NoSettings_v3!$C$2:$AH$4612,MATCH('EPS 3.1.3'!$B866,NoSettings_v3!$A$2:$A$4612,0),MATCH('EPS 3.1.3'!Y$1,NoSettings_v3!$C$1:$AH$1,0)),"")</f>
        <v>0</v>
      </c>
      <c r="Z866" s="157">
        <f>IFERROR(INDEX(NoSettings_v3!$C$2:$AH$4612,MATCH('EPS 3.1.3'!$B866,NoSettings_v3!$A$2:$A$4612,0),MATCH('EPS 3.1.3'!Z$1,NoSettings_v3!$C$1:$AH$1,0)),"")</f>
        <v>0</v>
      </c>
      <c r="AA866" s="157">
        <f>IFERROR(INDEX(NoSettings_v3!$C$2:$AH$4612,MATCH('EPS 3.1.3'!$B866,NoSettings_v3!$A$2:$A$4612,0),MATCH('EPS 3.1.3'!AA$1,NoSettings_v3!$C$1:$AH$1,0)),"")</f>
        <v>0</v>
      </c>
      <c r="AB866" s="157">
        <f>IFERROR(INDEX(NoSettings_v3!$C$2:$AH$4612,MATCH('EPS 3.1.3'!$B866,NoSettings_v3!$A$2:$A$4612,0),MATCH('EPS 3.1.3'!AB$1,NoSettings_v3!$C$1:$AH$1,0)),"")</f>
        <v>0</v>
      </c>
      <c r="AC866" s="157">
        <f>IFERROR(INDEX(NoSettings_v3!$C$2:$AH$4612,MATCH('EPS 3.1.3'!$B866,NoSettings_v3!$A$2:$A$4612,0),MATCH('EPS 3.1.3'!AC$1,NoSettings_v3!$C$1:$AH$1,0)),"")</f>
        <v>0</v>
      </c>
      <c r="AD866" s="157">
        <f>IFERROR(INDEX(NoSettings_v3!$C$2:$AH$4612,MATCH('EPS 3.1.3'!$B866,NoSettings_v3!$A$2:$A$4612,0),MATCH('EPS 3.1.3'!AD$1,NoSettings_v3!$C$1:$AH$1,0)),"")</f>
        <v>0</v>
      </c>
      <c r="AE866" s="157">
        <f>IFERROR(INDEX(NoSettings_v3!$C$2:$AH$4612,MATCH('EPS 3.1.3'!$B866,NoSettings_v3!$A$2:$A$4612,0),MATCH('EPS 3.1.3'!AE$1,NoSettings_v3!$C$1:$AH$1,0)),"")</f>
        <v>0</v>
      </c>
      <c r="AF866" s="157">
        <f>IFERROR(INDEX(NoSettings_v3!$C$2:$AH$4612,MATCH('EPS 3.1.3'!$B866,NoSettings_v3!$A$2:$A$4612,0),MATCH('EPS 3.1.3'!AF$1,NoSettings_v3!$C$1:$AH$1,0)),"")</f>
        <v>0</v>
      </c>
      <c r="AG866" s="157">
        <f>IFERROR(INDEX(NoSettings_v3!$C$2:$AH$4612,MATCH('EPS 3.1.3'!$B866,NoSettings_v3!$A$2:$A$4612,0),MATCH('EPS 3.1.3'!AG$1,NoSettings_v3!$C$1:$AH$1,0)),"")</f>
        <v>0</v>
      </c>
      <c r="AH866" s="157">
        <f>IFERROR(INDEX(NoSettings_v3!$C$2:$AH$4612,MATCH('EPS 3.1.3'!$B866,NoSettings_v3!$A$2:$A$4612,0),MATCH('EPS 3.1.3'!AH$1,NoSettings_v3!$C$1:$AH$1,0)),"")</f>
        <v>0</v>
      </c>
      <c r="AI866" s="157">
        <f>IFERROR(INDEX(NoSettings_v3!$C$2:$AH$4612,MATCH('EPS 3.1.3'!$B866,NoSettings_v3!$A$2:$A$4612,0),MATCH('EPS 3.1.3'!AI$1,NoSettings_v3!$C$1:$AH$1,0)),"")</f>
        <v>0</v>
      </c>
    </row>
    <row r="867" spans="2:35" x14ac:dyDescent="0.35">
      <c r="B867" s="161" t="s">
        <v>814</v>
      </c>
      <c r="C867" s="127" t="s">
        <v>964</v>
      </c>
      <c r="D867" s="157">
        <f>IFERROR(INDEX(NoSettings_v3!$C$2:$AH$4612,MATCH('EPS 3.1.3'!$B867,NoSettings_v3!$A$2:$A$4612,0),MATCH('EPS 3.1.3'!D$1,NoSettings_v3!$C$1:$AH$1,0)),"")</f>
        <v>0</v>
      </c>
      <c r="E867" s="157">
        <f>IFERROR(INDEX(NoSettings_v3!$C$2:$AH$4612,MATCH('EPS 3.1.3'!$B867,NoSettings_v3!$A$2:$A$4612,0),MATCH('EPS 3.1.3'!E$1,NoSettings_v3!$C$1:$AH$1,0)),"")</f>
        <v>0</v>
      </c>
      <c r="F867" s="157">
        <f>IFERROR(INDEX(NoSettings_v3!$C$2:$AH$4612,MATCH('EPS 3.1.3'!$B867,NoSettings_v3!$A$2:$A$4612,0),MATCH('EPS 3.1.3'!F$1,NoSettings_v3!$C$1:$AH$1,0)),"")</f>
        <v>0</v>
      </c>
      <c r="G867" s="157">
        <f>IFERROR(INDEX(NoSettings_v3!$C$2:$AH$4612,MATCH('EPS 3.1.3'!$B867,NoSettings_v3!$A$2:$A$4612,0),MATCH('EPS 3.1.3'!G$1,NoSettings_v3!$C$1:$AH$1,0)),"")</f>
        <v>0</v>
      </c>
      <c r="H867" s="157">
        <f>IFERROR(INDEX(NoSettings_v3!$C$2:$AH$4612,MATCH('EPS 3.1.3'!$B867,NoSettings_v3!$A$2:$A$4612,0),MATCH('EPS 3.1.3'!H$1,NoSettings_v3!$C$1:$AH$1,0)),"")</f>
        <v>0</v>
      </c>
      <c r="I867" s="157">
        <f>IFERROR(INDEX(NoSettings_v3!$C$2:$AH$4612,MATCH('EPS 3.1.3'!$B867,NoSettings_v3!$A$2:$A$4612,0),MATCH('EPS 3.1.3'!I$1,NoSettings_v3!$C$1:$AH$1,0)),"")</f>
        <v>0</v>
      </c>
      <c r="J867" s="157">
        <f>IFERROR(INDEX(NoSettings_v3!$C$2:$AH$4612,MATCH('EPS 3.1.3'!$B867,NoSettings_v3!$A$2:$A$4612,0),MATCH('EPS 3.1.3'!J$1,NoSettings_v3!$C$1:$AH$1,0)),"")</f>
        <v>0</v>
      </c>
      <c r="K867" s="157">
        <f>IFERROR(INDEX(NoSettings_v3!$C$2:$AH$4612,MATCH('EPS 3.1.3'!$B867,NoSettings_v3!$A$2:$A$4612,0),MATCH('EPS 3.1.3'!K$1,NoSettings_v3!$C$1:$AH$1,0)),"")</f>
        <v>0</v>
      </c>
      <c r="L867" s="157">
        <f>IFERROR(INDEX(NoSettings_v3!$C$2:$AH$4612,MATCH('EPS 3.1.3'!$B867,NoSettings_v3!$A$2:$A$4612,0),MATCH('EPS 3.1.3'!L$1,NoSettings_v3!$C$1:$AH$1,0)),"")</f>
        <v>0</v>
      </c>
      <c r="M867" s="157">
        <f>IFERROR(INDEX(NoSettings_v3!$C$2:$AH$4612,MATCH('EPS 3.1.3'!$B867,NoSettings_v3!$A$2:$A$4612,0),MATCH('EPS 3.1.3'!M$1,NoSettings_v3!$C$1:$AH$1,0)),"")</f>
        <v>0</v>
      </c>
      <c r="N867" s="157">
        <f>IFERROR(INDEX(NoSettings_v3!$C$2:$AH$4612,MATCH('EPS 3.1.3'!$B867,NoSettings_v3!$A$2:$A$4612,0),MATCH('EPS 3.1.3'!N$1,NoSettings_v3!$C$1:$AH$1,0)),"")</f>
        <v>0</v>
      </c>
      <c r="O867" s="157">
        <f>IFERROR(INDEX(NoSettings_v3!$C$2:$AH$4612,MATCH('EPS 3.1.3'!$B867,NoSettings_v3!$A$2:$A$4612,0),MATCH('EPS 3.1.3'!O$1,NoSettings_v3!$C$1:$AH$1,0)),"")</f>
        <v>0</v>
      </c>
      <c r="P867" s="157">
        <f>IFERROR(INDEX(NoSettings_v3!$C$2:$AH$4612,MATCH('EPS 3.1.3'!$B867,NoSettings_v3!$A$2:$A$4612,0),MATCH('EPS 3.1.3'!P$1,NoSettings_v3!$C$1:$AH$1,0)),"")</f>
        <v>0</v>
      </c>
      <c r="Q867" s="157">
        <f>IFERROR(INDEX(NoSettings_v3!$C$2:$AH$4612,MATCH('EPS 3.1.3'!$B867,NoSettings_v3!$A$2:$A$4612,0),MATCH('EPS 3.1.3'!Q$1,NoSettings_v3!$C$1:$AH$1,0)),"")</f>
        <v>0</v>
      </c>
      <c r="R867" s="157">
        <f>IFERROR(INDEX(NoSettings_v3!$C$2:$AH$4612,MATCH('EPS 3.1.3'!$B867,NoSettings_v3!$A$2:$A$4612,0),MATCH('EPS 3.1.3'!R$1,NoSettings_v3!$C$1:$AH$1,0)),"")</f>
        <v>0</v>
      </c>
      <c r="S867" s="157">
        <f>IFERROR(INDEX(NoSettings_v3!$C$2:$AH$4612,MATCH('EPS 3.1.3'!$B867,NoSettings_v3!$A$2:$A$4612,0),MATCH('EPS 3.1.3'!S$1,NoSettings_v3!$C$1:$AH$1,0)),"")</f>
        <v>0</v>
      </c>
      <c r="T867" s="157">
        <f>IFERROR(INDEX(NoSettings_v3!$C$2:$AH$4612,MATCH('EPS 3.1.3'!$B867,NoSettings_v3!$A$2:$A$4612,0),MATCH('EPS 3.1.3'!T$1,NoSettings_v3!$C$1:$AH$1,0)),"")</f>
        <v>0</v>
      </c>
      <c r="U867" s="157">
        <f>IFERROR(INDEX(NoSettings_v3!$C$2:$AH$4612,MATCH('EPS 3.1.3'!$B867,NoSettings_v3!$A$2:$A$4612,0),MATCH('EPS 3.1.3'!U$1,NoSettings_v3!$C$1:$AH$1,0)),"")</f>
        <v>0</v>
      </c>
      <c r="V867" s="157">
        <f>IFERROR(INDEX(NoSettings_v3!$C$2:$AH$4612,MATCH('EPS 3.1.3'!$B867,NoSettings_v3!$A$2:$A$4612,0),MATCH('EPS 3.1.3'!V$1,NoSettings_v3!$C$1:$AH$1,0)),"")</f>
        <v>0</v>
      </c>
      <c r="W867" s="157">
        <f>IFERROR(INDEX(NoSettings_v3!$C$2:$AH$4612,MATCH('EPS 3.1.3'!$B867,NoSettings_v3!$A$2:$A$4612,0),MATCH('EPS 3.1.3'!W$1,NoSettings_v3!$C$1:$AH$1,0)),"")</f>
        <v>0</v>
      </c>
      <c r="X867" s="157">
        <f>IFERROR(INDEX(NoSettings_v3!$C$2:$AH$4612,MATCH('EPS 3.1.3'!$B867,NoSettings_v3!$A$2:$A$4612,0),MATCH('EPS 3.1.3'!X$1,NoSettings_v3!$C$1:$AH$1,0)),"")</f>
        <v>0</v>
      </c>
      <c r="Y867" s="157">
        <f>IFERROR(INDEX(NoSettings_v3!$C$2:$AH$4612,MATCH('EPS 3.1.3'!$B867,NoSettings_v3!$A$2:$A$4612,0),MATCH('EPS 3.1.3'!Y$1,NoSettings_v3!$C$1:$AH$1,0)),"")</f>
        <v>0</v>
      </c>
      <c r="Z867" s="157">
        <f>IFERROR(INDEX(NoSettings_v3!$C$2:$AH$4612,MATCH('EPS 3.1.3'!$B867,NoSettings_v3!$A$2:$A$4612,0),MATCH('EPS 3.1.3'!Z$1,NoSettings_v3!$C$1:$AH$1,0)),"")</f>
        <v>0</v>
      </c>
      <c r="AA867" s="157">
        <f>IFERROR(INDEX(NoSettings_v3!$C$2:$AH$4612,MATCH('EPS 3.1.3'!$B867,NoSettings_v3!$A$2:$A$4612,0),MATCH('EPS 3.1.3'!AA$1,NoSettings_v3!$C$1:$AH$1,0)),"")</f>
        <v>0</v>
      </c>
      <c r="AB867" s="157">
        <f>IFERROR(INDEX(NoSettings_v3!$C$2:$AH$4612,MATCH('EPS 3.1.3'!$B867,NoSettings_v3!$A$2:$A$4612,0),MATCH('EPS 3.1.3'!AB$1,NoSettings_v3!$C$1:$AH$1,0)),"")</f>
        <v>0</v>
      </c>
      <c r="AC867" s="157">
        <f>IFERROR(INDEX(NoSettings_v3!$C$2:$AH$4612,MATCH('EPS 3.1.3'!$B867,NoSettings_v3!$A$2:$A$4612,0),MATCH('EPS 3.1.3'!AC$1,NoSettings_v3!$C$1:$AH$1,0)),"")</f>
        <v>0</v>
      </c>
      <c r="AD867" s="157">
        <f>IFERROR(INDEX(NoSettings_v3!$C$2:$AH$4612,MATCH('EPS 3.1.3'!$B867,NoSettings_v3!$A$2:$A$4612,0),MATCH('EPS 3.1.3'!AD$1,NoSettings_v3!$C$1:$AH$1,0)),"")</f>
        <v>0</v>
      </c>
      <c r="AE867" s="157">
        <f>IFERROR(INDEX(NoSettings_v3!$C$2:$AH$4612,MATCH('EPS 3.1.3'!$B867,NoSettings_v3!$A$2:$A$4612,0),MATCH('EPS 3.1.3'!AE$1,NoSettings_v3!$C$1:$AH$1,0)),"")</f>
        <v>0</v>
      </c>
      <c r="AF867" s="157">
        <f>IFERROR(INDEX(NoSettings_v3!$C$2:$AH$4612,MATCH('EPS 3.1.3'!$B867,NoSettings_v3!$A$2:$A$4612,0),MATCH('EPS 3.1.3'!AF$1,NoSettings_v3!$C$1:$AH$1,0)),"")</f>
        <v>0</v>
      </c>
      <c r="AG867" s="157">
        <f>IFERROR(INDEX(NoSettings_v3!$C$2:$AH$4612,MATCH('EPS 3.1.3'!$B867,NoSettings_v3!$A$2:$A$4612,0),MATCH('EPS 3.1.3'!AG$1,NoSettings_v3!$C$1:$AH$1,0)),"")</f>
        <v>0</v>
      </c>
      <c r="AH867" s="157">
        <f>IFERROR(INDEX(NoSettings_v3!$C$2:$AH$4612,MATCH('EPS 3.1.3'!$B867,NoSettings_v3!$A$2:$A$4612,0),MATCH('EPS 3.1.3'!AH$1,NoSettings_v3!$C$1:$AH$1,0)),"")</f>
        <v>0</v>
      </c>
      <c r="AI867" s="157">
        <f>IFERROR(INDEX(NoSettings_v3!$C$2:$AH$4612,MATCH('EPS 3.1.3'!$B867,NoSettings_v3!$A$2:$A$4612,0),MATCH('EPS 3.1.3'!AI$1,NoSettings_v3!$C$1:$AH$1,0)),"")</f>
        <v>0</v>
      </c>
    </row>
    <row r="868" spans="2:35" x14ac:dyDescent="0.35">
      <c r="B868" s="161" t="s">
        <v>815</v>
      </c>
      <c r="C868" s="127" t="s">
        <v>964</v>
      </c>
      <c r="D868" s="157">
        <f>IFERROR(INDEX(NoSettings_v3!$C$2:$AH$4612,MATCH('EPS 3.1.3'!$B868,NoSettings_v3!$A$2:$A$4612,0),MATCH('EPS 3.1.3'!D$1,NoSettings_v3!$C$1:$AH$1,0)),"")</f>
        <v>0</v>
      </c>
      <c r="E868" s="157">
        <f>IFERROR(INDEX(NoSettings_v3!$C$2:$AH$4612,MATCH('EPS 3.1.3'!$B868,NoSettings_v3!$A$2:$A$4612,0),MATCH('EPS 3.1.3'!E$1,NoSettings_v3!$C$1:$AH$1,0)),"")</f>
        <v>0</v>
      </c>
      <c r="F868" s="157">
        <f>IFERROR(INDEX(NoSettings_v3!$C$2:$AH$4612,MATCH('EPS 3.1.3'!$B868,NoSettings_v3!$A$2:$A$4612,0),MATCH('EPS 3.1.3'!F$1,NoSettings_v3!$C$1:$AH$1,0)),"")</f>
        <v>0</v>
      </c>
      <c r="G868" s="157">
        <f>IFERROR(INDEX(NoSettings_v3!$C$2:$AH$4612,MATCH('EPS 3.1.3'!$B868,NoSettings_v3!$A$2:$A$4612,0),MATCH('EPS 3.1.3'!G$1,NoSettings_v3!$C$1:$AH$1,0)),"")</f>
        <v>0</v>
      </c>
      <c r="H868" s="157">
        <f>IFERROR(INDEX(NoSettings_v3!$C$2:$AH$4612,MATCH('EPS 3.1.3'!$B868,NoSettings_v3!$A$2:$A$4612,0),MATCH('EPS 3.1.3'!H$1,NoSettings_v3!$C$1:$AH$1,0)),"")</f>
        <v>0</v>
      </c>
      <c r="I868" s="157">
        <f>IFERROR(INDEX(NoSettings_v3!$C$2:$AH$4612,MATCH('EPS 3.1.3'!$B868,NoSettings_v3!$A$2:$A$4612,0),MATCH('EPS 3.1.3'!I$1,NoSettings_v3!$C$1:$AH$1,0)),"")</f>
        <v>0</v>
      </c>
      <c r="J868" s="157">
        <f>IFERROR(INDEX(NoSettings_v3!$C$2:$AH$4612,MATCH('EPS 3.1.3'!$B868,NoSettings_v3!$A$2:$A$4612,0),MATCH('EPS 3.1.3'!J$1,NoSettings_v3!$C$1:$AH$1,0)),"")</f>
        <v>0</v>
      </c>
      <c r="K868" s="157">
        <f>IFERROR(INDEX(NoSettings_v3!$C$2:$AH$4612,MATCH('EPS 3.1.3'!$B868,NoSettings_v3!$A$2:$A$4612,0),MATCH('EPS 3.1.3'!K$1,NoSettings_v3!$C$1:$AH$1,0)),"")</f>
        <v>0</v>
      </c>
      <c r="L868" s="157">
        <f>IFERROR(INDEX(NoSettings_v3!$C$2:$AH$4612,MATCH('EPS 3.1.3'!$B868,NoSettings_v3!$A$2:$A$4612,0),MATCH('EPS 3.1.3'!L$1,NoSettings_v3!$C$1:$AH$1,0)),"")</f>
        <v>0</v>
      </c>
      <c r="M868" s="157">
        <f>IFERROR(INDEX(NoSettings_v3!$C$2:$AH$4612,MATCH('EPS 3.1.3'!$B868,NoSettings_v3!$A$2:$A$4612,0),MATCH('EPS 3.1.3'!M$1,NoSettings_v3!$C$1:$AH$1,0)),"")</f>
        <v>0</v>
      </c>
      <c r="N868" s="157">
        <f>IFERROR(INDEX(NoSettings_v3!$C$2:$AH$4612,MATCH('EPS 3.1.3'!$B868,NoSettings_v3!$A$2:$A$4612,0),MATCH('EPS 3.1.3'!N$1,NoSettings_v3!$C$1:$AH$1,0)),"")</f>
        <v>0</v>
      </c>
      <c r="O868" s="157">
        <f>IFERROR(INDEX(NoSettings_v3!$C$2:$AH$4612,MATCH('EPS 3.1.3'!$B868,NoSettings_v3!$A$2:$A$4612,0),MATCH('EPS 3.1.3'!O$1,NoSettings_v3!$C$1:$AH$1,0)),"")</f>
        <v>0</v>
      </c>
      <c r="P868" s="157">
        <f>IFERROR(INDEX(NoSettings_v3!$C$2:$AH$4612,MATCH('EPS 3.1.3'!$B868,NoSettings_v3!$A$2:$A$4612,0),MATCH('EPS 3.1.3'!P$1,NoSettings_v3!$C$1:$AH$1,0)),"")</f>
        <v>0</v>
      </c>
      <c r="Q868" s="157">
        <f>IFERROR(INDEX(NoSettings_v3!$C$2:$AH$4612,MATCH('EPS 3.1.3'!$B868,NoSettings_v3!$A$2:$A$4612,0),MATCH('EPS 3.1.3'!Q$1,NoSettings_v3!$C$1:$AH$1,0)),"")</f>
        <v>0</v>
      </c>
      <c r="R868" s="157">
        <f>IFERROR(INDEX(NoSettings_v3!$C$2:$AH$4612,MATCH('EPS 3.1.3'!$B868,NoSettings_v3!$A$2:$A$4612,0),MATCH('EPS 3.1.3'!R$1,NoSettings_v3!$C$1:$AH$1,0)),"")</f>
        <v>0</v>
      </c>
      <c r="S868" s="157">
        <f>IFERROR(INDEX(NoSettings_v3!$C$2:$AH$4612,MATCH('EPS 3.1.3'!$B868,NoSettings_v3!$A$2:$A$4612,0),MATCH('EPS 3.1.3'!S$1,NoSettings_v3!$C$1:$AH$1,0)),"")</f>
        <v>0</v>
      </c>
      <c r="T868" s="157">
        <f>IFERROR(INDEX(NoSettings_v3!$C$2:$AH$4612,MATCH('EPS 3.1.3'!$B868,NoSettings_v3!$A$2:$A$4612,0),MATCH('EPS 3.1.3'!T$1,NoSettings_v3!$C$1:$AH$1,0)),"")</f>
        <v>0</v>
      </c>
      <c r="U868" s="157">
        <f>IFERROR(INDEX(NoSettings_v3!$C$2:$AH$4612,MATCH('EPS 3.1.3'!$B868,NoSettings_v3!$A$2:$A$4612,0),MATCH('EPS 3.1.3'!U$1,NoSettings_v3!$C$1:$AH$1,0)),"")</f>
        <v>0</v>
      </c>
      <c r="V868" s="157">
        <f>IFERROR(INDEX(NoSettings_v3!$C$2:$AH$4612,MATCH('EPS 3.1.3'!$B868,NoSettings_v3!$A$2:$A$4612,0),MATCH('EPS 3.1.3'!V$1,NoSettings_v3!$C$1:$AH$1,0)),"")</f>
        <v>0</v>
      </c>
      <c r="W868" s="157">
        <f>IFERROR(INDEX(NoSettings_v3!$C$2:$AH$4612,MATCH('EPS 3.1.3'!$B868,NoSettings_v3!$A$2:$A$4612,0),MATCH('EPS 3.1.3'!W$1,NoSettings_v3!$C$1:$AH$1,0)),"")</f>
        <v>0</v>
      </c>
      <c r="X868" s="157">
        <f>IFERROR(INDEX(NoSettings_v3!$C$2:$AH$4612,MATCH('EPS 3.1.3'!$B868,NoSettings_v3!$A$2:$A$4612,0),MATCH('EPS 3.1.3'!X$1,NoSettings_v3!$C$1:$AH$1,0)),"")</f>
        <v>0</v>
      </c>
      <c r="Y868" s="157">
        <f>IFERROR(INDEX(NoSettings_v3!$C$2:$AH$4612,MATCH('EPS 3.1.3'!$B868,NoSettings_v3!$A$2:$A$4612,0),MATCH('EPS 3.1.3'!Y$1,NoSettings_v3!$C$1:$AH$1,0)),"")</f>
        <v>0</v>
      </c>
      <c r="Z868" s="157">
        <f>IFERROR(INDEX(NoSettings_v3!$C$2:$AH$4612,MATCH('EPS 3.1.3'!$B868,NoSettings_v3!$A$2:$A$4612,0),MATCH('EPS 3.1.3'!Z$1,NoSettings_v3!$C$1:$AH$1,0)),"")</f>
        <v>0</v>
      </c>
      <c r="AA868" s="157">
        <f>IFERROR(INDEX(NoSettings_v3!$C$2:$AH$4612,MATCH('EPS 3.1.3'!$B868,NoSettings_v3!$A$2:$A$4612,0),MATCH('EPS 3.1.3'!AA$1,NoSettings_v3!$C$1:$AH$1,0)),"")</f>
        <v>0</v>
      </c>
      <c r="AB868" s="157">
        <f>IFERROR(INDEX(NoSettings_v3!$C$2:$AH$4612,MATCH('EPS 3.1.3'!$B868,NoSettings_v3!$A$2:$A$4612,0),MATCH('EPS 3.1.3'!AB$1,NoSettings_v3!$C$1:$AH$1,0)),"")</f>
        <v>0</v>
      </c>
      <c r="AC868" s="157">
        <f>IFERROR(INDEX(NoSettings_v3!$C$2:$AH$4612,MATCH('EPS 3.1.3'!$B868,NoSettings_v3!$A$2:$A$4612,0),MATCH('EPS 3.1.3'!AC$1,NoSettings_v3!$C$1:$AH$1,0)),"")</f>
        <v>0</v>
      </c>
      <c r="AD868" s="157">
        <f>IFERROR(INDEX(NoSettings_v3!$C$2:$AH$4612,MATCH('EPS 3.1.3'!$B868,NoSettings_v3!$A$2:$A$4612,0),MATCH('EPS 3.1.3'!AD$1,NoSettings_v3!$C$1:$AH$1,0)),"")</f>
        <v>0</v>
      </c>
      <c r="AE868" s="157">
        <f>IFERROR(INDEX(NoSettings_v3!$C$2:$AH$4612,MATCH('EPS 3.1.3'!$B868,NoSettings_v3!$A$2:$A$4612,0),MATCH('EPS 3.1.3'!AE$1,NoSettings_v3!$C$1:$AH$1,0)),"")</f>
        <v>0</v>
      </c>
      <c r="AF868" s="157">
        <f>IFERROR(INDEX(NoSettings_v3!$C$2:$AH$4612,MATCH('EPS 3.1.3'!$B868,NoSettings_v3!$A$2:$A$4612,0),MATCH('EPS 3.1.3'!AF$1,NoSettings_v3!$C$1:$AH$1,0)),"")</f>
        <v>0</v>
      </c>
      <c r="AG868" s="157">
        <f>IFERROR(INDEX(NoSettings_v3!$C$2:$AH$4612,MATCH('EPS 3.1.3'!$B868,NoSettings_v3!$A$2:$A$4612,0),MATCH('EPS 3.1.3'!AG$1,NoSettings_v3!$C$1:$AH$1,0)),"")</f>
        <v>0</v>
      </c>
      <c r="AH868" s="157">
        <f>IFERROR(INDEX(NoSettings_v3!$C$2:$AH$4612,MATCH('EPS 3.1.3'!$B868,NoSettings_v3!$A$2:$A$4612,0),MATCH('EPS 3.1.3'!AH$1,NoSettings_v3!$C$1:$AH$1,0)),"")</f>
        <v>0</v>
      </c>
      <c r="AI868" s="157">
        <f>IFERROR(INDEX(NoSettings_v3!$C$2:$AH$4612,MATCH('EPS 3.1.3'!$B868,NoSettings_v3!$A$2:$A$4612,0),MATCH('EPS 3.1.3'!AI$1,NoSettings_v3!$C$1:$AH$1,0)),"")</f>
        <v>0</v>
      </c>
    </row>
    <row r="869" spans="2:35" x14ac:dyDescent="0.35">
      <c r="B869" s="161" t="s">
        <v>1436</v>
      </c>
      <c r="C869" s="127" t="s">
        <v>964</v>
      </c>
      <c r="D869" s="157">
        <f>IFERROR(INDEX(NoSettings_v3!$C$2:$AH$4612,MATCH('EPS 3.1.3'!$B869,NoSettings_v3!$A$2:$A$4612,0),MATCH('EPS 3.1.3'!D$1,NoSettings_v3!$C$1:$AH$1,0)),"")</f>
        <v>0</v>
      </c>
      <c r="E869" s="157">
        <f>IFERROR(INDEX(NoSettings_v3!$C$2:$AH$4612,MATCH('EPS 3.1.3'!$B869,NoSettings_v3!$A$2:$A$4612,0),MATCH('EPS 3.1.3'!E$1,NoSettings_v3!$C$1:$AH$1,0)),"")</f>
        <v>0</v>
      </c>
      <c r="F869" s="157">
        <f>IFERROR(INDEX(NoSettings_v3!$C$2:$AH$4612,MATCH('EPS 3.1.3'!$B869,NoSettings_v3!$A$2:$A$4612,0),MATCH('EPS 3.1.3'!F$1,NoSettings_v3!$C$1:$AH$1,0)),"")</f>
        <v>0</v>
      </c>
      <c r="G869" s="157">
        <f>IFERROR(INDEX(NoSettings_v3!$C$2:$AH$4612,MATCH('EPS 3.1.3'!$B869,NoSettings_v3!$A$2:$A$4612,0),MATCH('EPS 3.1.3'!G$1,NoSettings_v3!$C$1:$AH$1,0)),"")</f>
        <v>0</v>
      </c>
      <c r="H869" s="157">
        <f>IFERROR(INDEX(NoSettings_v3!$C$2:$AH$4612,MATCH('EPS 3.1.3'!$B869,NoSettings_v3!$A$2:$A$4612,0),MATCH('EPS 3.1.3'!H$1,NoSettings_v3!$C$1:$AH$1,0)),"")</f>
        <v>0</v>
      </c>
      <c r="I869" s="157">
        <f>IFERROR(INDEX(NoSettings_v3!$C$2:$AH$4612,MATCH('EPS 3.1.3'!$B869,NoSettings_v3!$A$2:$A$4612,0),MATCH('EPS 3.1.3'!I$1,NoSettings_v3!$C$1:$AH$1,0)),"")</f>
        <v>0</v>
      </c>
      <c r="J869" s="157">
        <f>IFERROR(INDEX(NoSettings_v3!$C$2:$AH$4612,MATCH('EPS 3.1.3'!$B869,NoSettings_v3!$A$2:$A$4612,0),MATCH('EPS 3.1.3'!J$1,NoSettings_v3!$C$1:$AH$1,0)),"")</f>
        <v>0</v>
      </c>
      <c r="K869" s="157">
        <f>IFERROR(INDEX(NoSettings_v3!$C$2:$AH$4612,MATCH('EPS 3.1.3'!$B869,NoSettings_v3!$A$2:$A$4612,0),MATCH('EPS 3.1.3'!K$1,NoSettings_v3!$C$1:$AH$1,0)),"")</f>
        <v>0</v>
      </c>
      <c r="L869" s="157">
        <f>IFERROR(INDEX(NoSettings_v3!$C$2:$AH$4612,MATCH('EPS 3.1.3'!$B869,NoSettings_v3!$A$2:$A$4612,0),MATCH('EPS 3.1.3'!L$1,NoSettings_v3!$C$1:$AH$1,0)),"")</f>
        <v>0</v>
      </c>
      <c r="M869" s="157">
        <f>IFERROR(INDEX(NoSettings_v3!$C$2:$AH$4612,MATCH('EPS 3.1.3'!$B869,NoSettings_v3!$A$2:$A$4612,0),MATCH('EPS 3.1.3'!M$1,NoSettings_v3!$C$1:$AH$1,0)),"")</f>
        <v>0</v>
      </c>
      <c r="N869" s="157">
        <f>IFERROR(INDEX(NoSettings_v3!$C$2:$AH$4612,MATCH('EPS 3.1.3'!$B869,NoSettings_v3!$A$2:$A$4612,0),MATCH('EPS 3.1.3'!N$1,NoSettings_v3!$C$1:$AH$1,0)),"")</f>
        <v>0</v>
      </c>
      <c r="O869" s="157">
        <f>IFERROR(INDEX(NoSettings_v3!$C$2:$AH$4612,MATCH('EPS 3.1.3'!$B869,NoSettings_v3!$A$2:$A$4612,0),MATCH('EPS 3.1.3'!O$1,NoSettings_v3!$C$1:$AH$1,0)),"")</f>
        <v>0</v>
      </c>
      <c r="P869" s="157">
        <f>IFERROR(INDEX(NoSettings_v3!$C$2:$AH$4612,MATCH('EPS 3.1.3'!$B869,NoSettings_v3!$A$2:$A$4612,0),MATCH('EPS 3.1.3'!P$1,NoSettings_v3!$C$1:$AH$1,0)),"")</f>
        <v>0</v>
      </c>
      <c r="Q869" s="157">
        <f>IFERROR(INDEX(NoSettings_v3!$C$2:$AH$4612,MATCH('EPS 3.1.3'!$B869,NoSettings_v3!$A$2:$A$4612,0),MATCH('EPS 3.1.3'!Q$1,NoSettings_v3!$C$1:$AH$1,0)),"")</f>
        <v>0</v>
      </c>
      <c r="R869" s="157">
        <f>IFERROR(INDEX(NoSettings_v3!$C$2:$AH$4612,MATCH('EPS 3.1.3'!$B869,NoSettings_v3!$A$2:$A$4612,0),MATCH('EPS 3.1.3'!R$1,NoSettings_v3!$C$1:$AH$1,0)),"")</f>
        <v>0</v>
      </c>
      <c r="S869" s="157">
        <f>IFERROR(INDEX(NoSettings_v3!$C$2:$AH$4612,MATCH('EPS 3.1.3'!$B869,NoSettings_v3!$A$2:$A$4612,0),MATCH('EPS 3.1.3'!S$1,NoSettings_v3!$C$1:$AH$1,0)),"")</f>
        <v>0</v>
      </c>
      <c r="T869" s="157">
        <f>IFERROR(INDEX(NoSettings_v3!$C$2:$AH$4612,MATCH('EPS 3.1.3'!$B869,NoSettings_v3!$A$2:$A$4612,0),MATCH('EPS 3.1.3'!T$1,NoSettings_v3!$C$1:$AH$1,0)),"")</f>
        <v>0</v>
      </c>
      <c r="U869" s="157">
        <f>IFERROR(INDEX(NoSettings_v3!$C$2:$AH$4612,MATCH('EPS 3.1.3'!$B869,NoSettings_v3!$A$2:$A$4612,0),MATCH('EPS 3.1.3'!U$1,NoSettings_v3!$C$1:$AH$1,0)),"")</f>
        <v>0</v>
      </c>
      <c r="V869" s="157">
        <f>IFERROR(INDEX(NoSettings_v3!$C$2:$AH$4612,MATCH('EPS 3.1.3'!$B869,NoSettings_v3!$A$2:$A$4612,0),MATCH('EPS 3.1.3'!V$1,NoSettings_v3!$C$1:$AH$1,0)),"")</f>
        <v>0</v>
      </c>
      <c r="W869" s="157">
        <f>IFERROR(INDEX(NoSettings_v3!$C$2:$AH$4612,MATCH('EPS 3.1.3'!$B869,NoSettings_v3!$A$2:$A$4612,0),MATCH('EPS 3.1.3'!W$1,NoSettings_v3!$C$1:$AH$1,0)),"")</f>
        <v>0</v>
      </c>
      <c r="X869" s="157">
        <f>IFERROR(INDEX(NoSettings_v3!$C$2:$AH$4612,MATCH('EPS 3.1.3'!$B869,NoSettings_v3!$A$2:$A$4612,0),MATCH('EPS 3.1.3'!X$1,NoSettings_v3!$C$1:$AH$1,0)),"")</f>
        <v>0</v>
      </c>
      <c r="Y869" s="157">
        <f>IFERROR(INDEX(NoSettings_v3!$C$2:$AH$4612,MATCH('EPS 3.1.3'!$B869,NoSettings_v3!$A$2:$A$4612,0),MATCH('EPS 3.1.3'!Y$1,NoSettings_v3!$C$1:$AH$1,0)),"")</f>
        <v>0</v>
      </c>
      <c r="Z869" s="157">
        <f>IFERROR(INDEX(NoSettings_v3!$C$2:$AH$4612,MATCH('EPS 3.1.3'!$B869,NoSettings_v3!$A$2:$A$4612,0),MATCH('EPS 3.1.3'!Z$1,NoSettings_v3!$C$1:$AH$1,0)),"")</f>
        <v>0</v>
      </c>
      <c r="AA869" s="157">
        <f>IFERROR(INDEX(NoSettings_v3!$C$2:$AH$4612,MATCH('EPS 3.1.3'!$B869,NoSettings_v3!$A$2:$A$4612,0),MATCH('EPS 3.1.3'!AA$1,NoSettings_v3!$C$1:$AH$1,0)),"")</f>
        <v>0</v>
      </c>
      <c r="AB869" s="157">
        <f>IFERROR(INDEX(NoSettings_v3!$C$2:$AH$4612,MATCH('EPS 3.1.3'!$B869,NoSettings_v3!$A$2:$A$4612,0),MATCH('EPS 3.1.3'!AB$1,NoSettings_v3!$C$1:$AH$1,0)),"")</f>
        <v>0</v>
      </c>
      <c r="AC869" s="157">
        <f>IFERROR(INDEX(NoSettings_v3!$C$2:$AH$4612,MATCH('EPS 3.1.3'!$B869,NoSettings_v3!$A$2:$A$4612,0),MATCH('EPS 3.1.3'!AC$1,NoSettings_v3!$C$1:$AH$1,0)),"")</f>
        <v>0</v>
      </c>
      <c r="AD869" s="157">
        <f>IFERROR(INDEX(NoSettings_v3!$C$2:$AH$4612,MATCH('EPS 3.1.3'!$B869,NoSettings_v3!$A$2:$A$4612,0),MATCH('EPS 3.1.3'!AD$1,NoSettings_v3!$C$1:$AH$1,0)),"")</f>
        <v>0</v>
      </c>
      <c r="AE869" s="157">
        <f>IFERROR(INDEX(NoSettings_v3!$C$2:$AH$4612,MATCH('EPS 3.1.3'!$B869,NoSettings_v3!$A$2:$A$4612,0),MATCH('EPS 3.1.3'!AE$1,NoSettings_v3!$C$1:$AH$1,0)),"")</f>
        <v>0</v>
      </c>
      <c r="AF869" s="157">
        <f>IFERROR(INDEX(NoSettings_v3!$C$2:$AH$4612,MATCH('EPS 3.1.3'!$B869,NoSettings_v3!$A$2:$A$4612,0),MATCH('EPS 3.1.3'!AF$1,NoSettings_v3!$C$1:$AH$1,0)),"")</f>
        <v>0</v>
      </c>
      <c r="AG869" s="157">
        <f>IFERROR(INDEX(NoSettings_v3!$C$2:$AH$4612,MATCH('EPS 3.1.3'!$B869,NoSettings_v3!$A$2:$A$4612,0),MATCH('EPS 3.1.3'!AG$1,NoSettings_v3!$C$1:$AH$1,0)),"")</f>
        <v>0</v>
      </c>
      <c r="AH869" s="157">
        <f>IFERROR(INDEX(NoSettings_v3!$C$2:$AH$4612,MATCH('EPS 3.1.3'!$B869,NoSettings_v3!$A$2:$A$4612,0),MATCH('EPS 3.1.3'!AH$1,NoSettings_v3!$C$1:$AH$1,0)),"")</f>
        <v>0</v>
      </c>
      <c r="AI869" s="157">
        <f>IFERROR(INDEX(NoSettings_v3!$C$2:$AH$4612,MATCH('EPS 3.1.3'!$B869,NoSettings_v3!$A$2:$A$4612,0),MATCH('EPS 3.1.3'!AI$1,NoSettings_v3!$C$1:$AH$1,0)),"")</f>
        <v>0</v>
      </c>
    </row>
    <row r="870" spans="2:35" x14ac:dyDescent="0.35">
      <c r="B870" s="161" t="s">
        <v>1437</v>
      </c>
      <c r="C870" s="127" t="s">
        <v>964</v>
      </c>
      <c r="D870" s="157">
        <f>IFERROR(INDEX(NoSettings_v3!$C$2:$AH$4612,MATCH('EPS 3.1.3'!$B870,NoSettings_v3!$A$2:$A$4612,0),MATCH('EPS 3.1.3'!D$1,NoSettings_v3!$C$1:$AH$1,0)),"")</f>
        <v>0</v>
      </c>
      <c r="E870" s="157">
        <f>IFERROR(INDEX(NoSettings_v3!$C$2:$AH$4612,MATCH('EPS 3.1.3'!$B870,NoSettings_v3!$A$2:$A$4612,0),MATCH('EPS 3.1.3'!E$1,NoSettings_v3!$C$1:$AH$1,0)),"")</f>
        <v>0</v>
      </c>
      <c r="F870" s="157">
        <f>IFERROR(INDEX(NoSettings_v3!$C$2:$AH$4612,MATCH('EPS 3.1.3'!$B870,NoSettings_v3!$A$2:$A$4612,0),MATCH('EPS 3.1.3'!F$1,NoSettings_v3!$C$1:$AH$1,0)),"")</f>
        <v>0</v>
      </c>
      <c r="G870" s="157">
        <f>IFERROR(INDEX(NoSettings_v3!$C$2:$AH$4612,MATCH('EPS 3.1.3'!$B870,NoSettings_v3!$A$2:$A$4612,0),MATCH('EPS 3.1.3'!G$1,NoSettings_v3!$C$1:$AH$1,0)),"")</f>
        <v>0</v>
      </c>
      <c r="H870" s="157">
        <f>IFERROR(INDEX(NoSettings_v3!$C$2:$AH$4612,MATCH('EPS 3.1.3'!$B870,NoSettings_v3!$A$2:$A$4612,0),MATCH('EPS 3.1.3'!H$1,NoSettings_v3!$C$1:$AH$1,0)),"")</f>
        <v>0</v>
      </c>
      <c r="I870" s="157">
        <f>IFERROR(INDEX(NoSettings_v3!$C$2:$AH$4612,MATCH('EPS 3.1.3'!$B870,NoSettings_v3!$A$2:$A$4612,0),MATCH('EPS 3.1.3'!I$1,NoSettings_v3!$C$1:$AH$1,0)),"")</f>
        <v>0</v>
      </c>
      <c r="J870" s="157">
        <f>IFERROR(INDEX(NoSettings_v3!$C$2:$AH$4612,MATCH('EPS 3.1.3'!$B870,NoSettings_v3!$A$2:$A$4612,0),MATCH('EPS 3.1.3'!J$1,NoSettings_v3!$C$1:$AH$1,0)),"")</f>
        <v>0</v>
      </c>
      <c r="K870" s="157">
        <f>IFERROR(INDEX(NoSettings_v3!$C$2:$AH$4612,MATCH('EPS 3.1.3'!$B870,NoSettings_v3!$A$2:$A$4612,0),MATCH('EPS 3.1.3'!K$1,NoSettings_v3!$C$1:$AH$1,0)),"")</f>
        <v>0</v>
      </c>
      <c r="L870" s="157">
        <f>IFERROR(INDEX(NoSettings_v3!$C$2:$AH$4612,MATCH('EPS 3.1.3'!$B870,NoSettings_v3!$A$2:$A$4612,0),MATCH('EPS 3.1.3'!L$1,NoSettings_v3!$C$1:$AH$1,0)),"")</f>
        <v>0</v>
      </c>
      <c r="M870" s="157">
        <f>IFERROR(INDEX(NoSettings_v3!$C$2:$AH$4612,MATCH('EPS 3.1.3'!$B870,NoSettings_v3!$A$2:$A$4612,0),MATCH('EPS 3.1.3'!M$1,NoSettings_v3!$C$1:$AH$1,0)),"")</f>
        <v>0</v>
      </c>
      <c r="N870" s="157">
        <f>IFERROR(INDEX(NoSettings_v3!$C$2:$AH$4612,MATCH('EPS 3.1.3'!$B870,NoSettings_v3!$A$2:$A$4612,0),MATCH('EPS 3.1.3'!N$1,NoSettings_v3!$C$1:$AH$1,0)),"")</f>
        <v>0</v>
      </c>
      <c r="O870" s="157">
        <f>IFERROR(INDEX(NoSettings_v3!$C$2:$AH$4612,MATCH('EPS 3.1.3'!$B870,NoSettings_v3!$A$2:$A$4612,0),MATCH('EPS 3.1.3'!O$1,NoSettings_v3!$C$1:$AH$1,0)),"")</f>
        <v>0</v>
      </c>
      <c r="P870" s="157">
        <f>IFERROR(INDEX(NoSettings_v3!$C$2:$AH$4612,MATCH('EPS 3.1.3'!$B870,NoSettings_v3!$A$2:$A$4612,0),MATCH('EPS 3.1.3'!P$1,NoSettings_v3!$C$1:$AH$1,0)),"")</f>
        <v>0</v>
      </c>
      <c r="Q870" s="157">
        <f>IFERROR(INDEX(NoSettings_v3!$C$2:$AH$4612,MATCH('EPS 3.1.3'!$B870,NoSettings_v3!$A$2:$A$4612,0),MATCH('EPS 3.1.3'!Q$1,NoSettings_v3!$C$1:$AH$1,0)),"")</f>
        <v>0</v>
      </c>
      <c r="R870" s="157">
        <f>IFERROR(INDEX(NoSettings_v3!$C$2:$AH$4612,MATCH('EPS 3.1.3'!$B870,NoSettings_v3!$A$2:$A$4612,0),MATCH('EPS 3.1.3'!R$1,NoSettings_v3!$C$1:$AH$1,0)),"")</f>
        <v>0</v>
      </c>
      <c r="S870" s="157">
        <f>IFERROR(INDEX(NoSettings_v3!$C$2:$AH$4612,MATCH('EPS 3.1.3'!$B870,NoSettings_v3!$A$2:$A$4612,0),MATCH('EPS 3.1.3'!S$1,NoSettings_v3!$C$1:$AH$1,0)),"")</f>
        <v>0</v>
      </c>
      <c r="T870" s="157">
        <f>IFERROR(INDEX(NoSettings_v3!$C$2:$AH$4612,MATCH('EPS 3.1.3'!$B870,NoSettings_v3!$A$2:$A$4612,0),MATCH('EPS 3.1.3'!T$1,NoSettings_v3!$C$1:$AH$1,0)),"")</f>
        <v>0</v>
      </c>
      <c r="U870" s="157">
        <f>IFERROR(INDEX(NoSettings_v3!$C$2:$AH$4612,MATCH('EPS 3.1.3'!$B870,NoSettings_v3!$A$2:$A$4612,0),MATCH('EPS 3.1.3'!U$1,NoSettings_v3!$C$1:$AH$1,0)),"")</f>
        <v>0</v>
      </c>
      <c r="V870" s="157">
        <f>IFERROR(INDEX(NoSettings_v3!$C$2:$AH$4612,MATCH('EPS 3.1.3'!$B870,NoSettings_v3!$A$2:$A$4612,0),MATCH('EPS 3.1.3'!V$1,NoSettings_v3!$C$1:$AH$1,0)),"")</f>
        <v>0</v>
      </c>
      <c r="W870" s="157">
        <f>IFERROR(INDEX(NoSettings_v3!$C$2:$AH$4612,MATCH('EPS 3.1.3'!$B870,NoSettings_v3!$A$2:$A$4612,0),MATCH('EPS 3.1.3'!W$1,NoSettings_v3!$C$1:$AH$1,0)),"")</f>
        <v>0</v>
      </c>
      <c r="X870" s="157">
        <f>IFERROR(INDEX(NoSettings_v3!$C$2:$AH$4612,MATCH('EPS 3.1.3'!$B870,NoSettings_v3!$A$2:$A$4612,0),MATCH('EPS 3.1.3'!X$1,NoSettings_v3!$C$1:$AH$1,0)),"")</f>
        <v>0</v>
      </c>
      <c r="Y870" s="157">
        <f>IFERROR(INDEX(NoSettings_v3!$C$2:$AH$4612,MATCH('EPS 3.1.3'!$B870,NoSettings_v3!$A$2:$A$4612,0),MATCH('EPS 3.1.3'!Y$1,NoSettings_v3!$C$1:$AH$1,0)),"")</f>
        <v>0</v>
      </c>
      <c r="Z870" s="157">
        <f>IFERROR(INDEX(NoSettings_v3!$C$2:$AH$4612,MATCH('EPS 3.1.3'!$B870,NoSettings_v3!$A$2:$A$4612,0),MATCH('EPS 3.1.3'!Z$1,NoSettings_v3!$C$1:$AH$1,0)),"")</f>
        <v>0</v>
      </c>
      <c r="AA870" s="157">
        <f>IFERROR(INDEX(NoSettings_v3!$C$2:$AH$4612,MATCH('EPS 3.1.3'!$B870,NoSettings_v3!$A$2:$A$4612,0),MATCH('EPS 3.1.3'!AA$1,NoSettings_v3!$C$1:$AH$1,0)),"")</f>
        <v>0</v>
      </c>
      <c r="AB870" s="157">
        <f>IFERROR(INDEX(NoSettings_v3!$C$2:$AH$4612,MATCH('EPS 3.1.3'!$B870,NoSettings_v3!$A$2:$A$4612,0),MATCH('EPS 3.1.3'!AB$1,NoSettings_v3!$C$1:$AH$1,0)),"")</f>
        <v>0</v>
      </c>
      <c r="AC870" s="157">
        <f>IFERROR(INDEX(NoSettings_v3!$C$2:$AH$4612,MATCH('EPS 3.1.3'!$B870,NoSettings_v3!$A$2:$A$4612,0),MATCH('EPS 3.1.3'!AC$1,NoSettings_v3!$C$1:$AH$1,0)),"")</f>
        <v>0</v>
      </c>
      <c r="AD870" s="157">
        <f>IFERROR(INDEX(NoSettings_v3!$C$2:$AH$4612,MATCH('EPS 3.1.3'!$B870,NoSettings_v3!$A$2:$A$4612,0),MATCH('EPS 3.1.3'!AD$1,NoSettings_v3!$C$1:$AH$1,0)),"")</f>
        <v>0</v>
      </c>
      <c r="AE870" s="157">
        <f>IFERROR(INDEX(NoSettings_v3!$C$2:$AH$4612,MATCH('EPS 3.1.3'!$B870,NoSettings_v3!$A$2:$A$4612,0),MATCH('EPS 3.1.3'!AE$1,NoSettings_v3!$C$1:$AH$1,0)),"")</f>
        <v>0</v>
      </c>
      <c r="AF870" s="157">
        <f>IFERROR(INDEX(NoSettings_v3!$C$2:$AH$4612,MATCH('EPS 3.1.3'!$B870,NoSettings_v3!$A$2:$A$4612,0),MATCH('EPS 3.1.3'!AF$1,NoSettings_v3!$C$1:$AH$1,0)),"")</f>
        <v>0</v>
      </c>
      <c r="AG870" s="157">
        <f>IFERROR(INDEX(NoSettings_v3!$C$2:$AH$4612,MATCH('EPS 3.1.3'!$B870,NoSettings_v3!$A$2:$A$4612,0),MATCH('EPS 3.1.3'!AG$1,NoSettings_v3!$C$1:$AH$1,0)),"")</f>
        <v>0</v>
      </c>
      <c r="AH870" s="157">
        <f>IFERROR(INDEX(NoSettings_v3!$C$2:$AH$4612,MATCH('EPS 3.1.3'!$B870,NoSettings_v3!$A$2:$A$4612,0),MATCH('EPS 3.1.3'!AH$1,NoSettings_v3!$C$1:$AH$1,0)),"")</f>
        <v>0</v>
      </c>
      <c r="AI870" s="157">
        <f>IFERROR(INDEX(NoSettings_v3!$C$2:$AH$4612,MATCH('EPS 3.1.3'!$B870,NoSettings_v3!$A$2:$A$4612,0),MATCH('EPS 3.1.3'!AI$1,NoSettings_v3!$C$1:$AH$1,0)),"")</f>
        <v>0</v>
      </c>
    </row>
    <row r="871" spans="2:35" x14ac:dyDescent="0.35">
      <c r="B871" s="161" t="s">
        <v>1438</v>
      </c>
      <c r="C871" s="127" t="s">
        <v>964</v>
      </c>
      <c r="D871" s="157">
        <f>IFERROR(INDEX(NoSettings_v3!$C$2:$AH$4612,MATCH('EPS 3.1.3'!$B871,NoSettings_v3!$A$2:$A$4612,0),MATCH('EPS 3.1.3'!D$1,NoSettings_v3!$C$1:$AH$1,0)),"")</f>
        <v>0</v>
      </c>
      <c r="E871" s="157">
        <f>IFERROR(INDEX(NoSettings_v3!$C$2:$AH$4612,MATCH('EPS 3.1.3'!$B871,NoSettings_v3!$A$2:$A$4612,0),MATCH('EPS 3.1.3'!E$1,NoSettings_v3!$C$1:$AH$1,0)),"")</f>
        <v>0</v>
      </c>
      <c r="F871" s="157">
        <f>IFERROR(INDEX(NoSettings_v3!$C$2:$AH$4612,MATCH('EPS 3.1.3'!$B871,NoSettings_v3!$A$2:$A$4612,0),MATCH('EPS 3.1.3'!F$1,NoSettings_v3!$C$1:$AH$1,0)),"")</f>
        <v>0</v>
      </c>
      <c r="G871" s="157">
        <f>IFERROR(INDEX(NoSettings_v3!$C$2:$AH$4612,MATCH('EPS 3.1.3'!$B871,NoSettings_v3!$A$2:$A$4612,0),MATCH('EPS 3.1.3'!G$1,NoSettings_v3!$C$1:$AH$1,0)),"")</f>
        <v>0</v>
      </c>
      <c r="H871" s="157">
        <f>IFERROR(INDEX(NoSettings_v3!$C$2:$AH$4612,MATCH('EPS 3.1.3'!$B871,NoSettings_v3!$A$2:$A$4612,0),MATCH('EPS 3.1.3'!H$1,NoSettings_v3!$C$1:$AH$1,0)),"")</f>
        <v>0</v>
      </c>
      <c r="I871" s="157">
        <f>IFERROR(INDEX(NoSettings_v3!$C$2:$AH$4612,MATCH('EPS 3.1.3'!$B871,NoSettings_v3!$A$2:$A$4612,0),MATCH('EPS 3.1.3'!I$1,NoSettings_v3!$C$1:$AH$1,0)),"")</f>
        <v>0</v>
      </c>
      <c r="J871" s="157">
        <f>IFERROR(INDEX(NoSettings_v3!$C$2:$AH$4612,MATCH('EPS 3.1.3'!$B871,NoSettings_v3!$A$2:$A$4612,0),MATCH('EPS 3.1.3'!J$1,NoSettings_v3!$C$1:$AH$1,0)),"")</f>
        <v>0</v>
      </c>
      <c r="K871" s="157">
        <f>IFERROR(INDEX(NoSettings_v3!$C$2:$AH$4612,MATCH('EPS 3.1.3'!$B871,NoSettings_v3!$A$2:$A$4612,0),MATCH('EPS 3.1.3'!K$1,NoSettings_v3!$C$1:$AH$1,0)),"")</f>
        <v>0</v>
      </c>
      <c r="L871" s="157">
        <f>IFERROR(INDEX(NoSettings_v3!$C$2:$AH$4612,MATCH('EPS 3.1.3'!$B871,NoSettings_v3!$A$2:$A$4612,0),MATCH('EPS 3.1.3'!L$1,NoSettings_v3!$C$1:$AH$1,0)),"")</f>
        <v>0</v>
      </c>
      <c r="M871" s="157">
        <f>IFERROR(INDEX(NoSettings_v3!$C$2:$AH$4612,MATCH('EPS 3.1.3'!$B871,NoSettings_v3!$A$2:$A$4612,0),MATCH('EPS 3.1.3'!M$1,NoSettings_v3!$C$1:$AH$1,0)),"")</f>
        <v>0</v>
      </c>
      <c r="N871" s="157">
        <f>IFERROR(INDEX(NoSettings_v3!$C$2:$AH$4612,MATCH('EPS 3.1.3'!$B871,NoSettings_v3!$A$2:$A$4612,0),MATCH('EPS 3.1.3'!N$1,NoSettings_v3!$C$1:$AH$1,0)),"")</f>
        <v>0</v>
      </c>
      <c r="O871" s="157">
        <f>IFERROR(INDEX(NoSettings_v3!$C$2:$AH$4612,MATCH('EPS 3.1.3'!$B871,NoSettings_v3!$A$2:$A$4612,0),MATCH('EPS 3.1.3'!O$1,NoSettings_v3!$C$1:$AH$1,0)),"")</f>
        <v>0</v>
      </c>
      <c r="P871" s="157">
        <f>IFERROR(INDEX(NoSettings_v3!$C$2:$AH$4612,MATCH('EPS 3.1.3'!$B871,NoSettings_v3!$A$2:$A$4612,0),MATCH('EPS 3.1.3'!P$1,NoSettings_v3!$C$1:$AH$1,0)),"")</f>
        <v>0</v>
      </c>
      <c r="Q871" s="157">
        <f>IFERROR(INDEX(NoSettings_v3!$C$2:$AH$4612,MATCH('EPS 3.1.3'!$B871,NoSettings_v3!$A$2:$A$4612,0),MATCH('EPS 3.1.3'!Q$1,NoSettings_v3!$C$1:$AH$1,0)),"")</f>
        <v>0</v>
      </c>
      <c r="R871" s="157">
        <f>IFERROR(INDEX(NoSettings_v3!$C$2:$AH$4612,MATCH('EPS 3.1.3'!$B871,NoSettings_v3!$A$2:$A$4612,0),MATCH('EPS 3.1.3'!R$1,NoSettings_v3!$C$1:$AH$1,0)),"")</f>
        <v>0</v>
      </c>
      <c r="S871" s="157">
        <f>IFERROR(INDEX(NoSettings_v3!$C$2:$AH$4612,MATCH('EPS 3.1.3'!$B871,NoSettings_v3!$A$2:$A$4612,0),MATCH('EPS 3.1.3'!S$1,NoSettings_v3!$C$1:$AH$1,0)),"")</f>
        <v>0</v>
      </c>
      <c r="T871" s="157">
        <f>IFERROR(INDEX(NoSettings_v3!$C$2:$AH$4612,MATCH('EPS 3.1.3'!$B871,NoSettings_v3!$A$2:$A$4612,0),MATCH('EPS 3.1.3'!T$1,NoSettings_v3!$C$1:$AH$1,0)),"")</f>
        <v>0</v>
      </c>
      <c r="U871" s="157">
        <f>IFERROR(INDEX(NoSettings_v3!$C$2:$AH$4612,MATCH('EPS 3.1.3'!$B871,NoSettings_v3!$A$2:$A$4612,0),MATCH('EPS 3.1.3'!U$1,NoSettings_v3!$C$1:$AH$1,0)),"")</f>
        <v>0</v>
      </c>
      <c r="V871" s="157">
        <f>IFERROR(INDEX(NoSettings_v3!$C$2:$AH$4612,MATCH('EPS 3.1.3'!$B871,NoSettings_v3!$A$2:$A$4612,0),MATCH('EPS 3.1.3'!V$1,NoSettings_v3!$C$1:$AH$1,0)),"")</f>
        <v>0</v>
      </c>
      <c r="W871" s="157">
        <f>IFERROR(INDEX(NoSettings_v3!$C$2:$AH$4612,MATCH('EPS 3.1.3'!$B871,NoSettings_v3!$A$2:$A$4612,0),MATCH('EPS 3.1.3'!W$1,NoSettings_v3!$C$1:$AH$1,0)),"")</f>
        <v>0</v>
      </c>
      <c r="X871" s="157">
        <f>IFERROR(INDEX(NoSettings_v3!$C$2:$AH$4612,MATCH('EPS 3.1.3'!$B871,NoSettings_v3!$A$2:$A$4612,0),MATCH('EPS 3.1.3'!X$1,NoSettings_v3!$C$1:$AH$1,0)),"")</f>
        <v>0</v>
      </c>
      <c r="Y871" s="157">
        <f>IFERROR(INDEX(NoSettings_v3!$C$2:$AH$4612,MATCH('EPS 3.1.3'!$B871,NoSettings_v3!$A$2:$A$4612,0),MATCH('EPS 3.1.3'!Y$1,NoSettings_v3!$C$1:$AH$1,0)),"")</f>
        <v>0</v>
      </c>
      <c r="Z871" s="157">
        <f>IFERROR(INDEX(NoSettings_v3!$C$2:$AH$4612,MATCH('EPS 3.1.3'!$B871,NoSettings_v3!$A$2:$A$4612,0),MATCH('EPS 3.1.3'!Z$1,NoSettings_v3!$C$1:$AH$1,0)),"")</f>
        <v>0</v>
      </c>
      <c r="AA871" s="157">
        <f>IFERROR(INDEX(NoSettings_v3!$C$2:$AH$4612,MATCH('EPS 3.1.3'!$B871,NoSettings_v3!$A$2:$A$4612,0),MATCH('EPS 3.1.3'!AA$1,NoSettings_v3!$C$1:$AH$1,0)),"")</f>
        <v>0</v>
      </c>
      <c r="AB871" s="157">
        <f>IFERROR(INDEX(NoSettings_v3!$C$2:$AH$4612,MATCH('EPS 3.1.3'!$B871,NoSettings_v3!$A$2:$A$4612,0),MATCH('EPS 3.1.3'!AB$1,NoSettings_v3!$C$1:$AH$1,0)),"")</f>
        <v>0</v>
      </c>
      <c r="AC871" s="157">
        <f>IFERROR(INDEX(NoSettings_v3!$C$2:$AH$4612,MATCH('EPS 3.1.3'!$B871,NoSettings_v3!$A$2:$A$4612,0),MATCH('EPS 3.1.3'!AC$1,NoSettings_v3!$C$1:$AH$1,0)),"")</f>
        <v>0</v>
      </c>
      <c r="AD871" s="157">
        <f>IFERROR(INDEX(NoSettings_v3!$C$2:$AH$4612,MATCH('EPS 3.1.3'!$B871,NoSettings_v3!$A$2:$A$4612,0),MATCH('EPS 3.1.3'!AD$1,NoSettings_v3!$C$1:$AH$1,0)),"")</f>
        <v>0</v>
      </c>
      <c r="AE871" s="157">
        <f>IFERROR(INDEX(NoSettings_v3!$C$2:$AH$4612,MATCH('EPS 3.1.3'!$B871,NoSettings_v3!$A$2:$A$4612,0),MATCH('EPS 3.1.3'!AE$1,NoSettings_v3!$C$1:$AH$1,0)),"")</f>
        <v>0</v>
      </c>
      <c r="AF871" s="157">
        <f>IFERROR(INDEX(NoSettings_v3!$C$2:$AH$4612,MATCH('EPS 3.1.3'!$B871,NoSettings_v3!$A$2:$A$4612,0),MATCH('EPS 3.1.3'!AF$1,NoSettings_v3!$C$1:$AH$1,0)),"")</f>
        <v>0</v>
      </c>
      <c r="AG871" s="157">
        <f>IFERROR(INDEX(NoSettings_v3!$C$2:$AH$4612,MATCH('EPS 3.1.3'!$B871,NoSettings_v3!$A$2:$A$4612,0),MATCH('EPS 3.1.3'!AG$1,NoSettings_v3!$C$1:$AH$1,0)),"")</f>
        <v>0</v>
      </c>
      <c r="AH871" s="157">
        <f>IFERROR(INDEX(NoSettings_v3!$C$2:$AH$4612,MATCH('EPS 3.1.3'!$B871,NoSettings_v3!$A$2:$A$4612,0),MATCH('EPS 3.1.3'!AH$1,NoSettings_v3!$C$1:$AH$1,0)),"")</f>
        <v>0</v>
      </c>
      <c r="AI871" s="157">
        <f>IFERROR(INDEX(NoSettings_v3!$C$2:$AH$4612,MATCH('EPS 3.1.3'!$B871,NoSettings_v3!$A$2:$A$4612,0),MATCH('EPS 3.1.3'!AI$1,NoSettings_v3!$C$1:$AH$1,0)),"")</f>
        <v>0</v>
      </c>
    </row>
    <row r="872" spans="2:35" x14ac:dyDescent="0.35">
      <c r="B872" s="161" t="s">
        <v>816</v>
      </c>
      <c r="C872" s="127" t="s">
        <v>964</v>
      </c>
      <c r="D872" s="157">
        <f>IFERROR(INDEX(NoSettings_v3!$C$2:$AH$4612,MATCH('EPS 3.1.3'!$B872,NoSettings_v3!$A$2:$A$4612,0),MATCH('EPS 3.1.3'!D$1,NoSettings_v3!$C$1:$AH$1,0)),"")</f>
        <v>0</v>
      </c>
      <c r="E872" s="157">
        <f>IFERROR(INDEX(NoSettings_v3!$C$2:$AH$4612,MATCH('EPS 3.1.3'!$B872,NoSettings_v3!$A$2:$A$4612,0),MATCH('EPS 3.1.3'!E$1,NoSettings_v3!$C$1:$AH$1,0)),"")</f>
        <v>0</v>
      </c>
      <c r="F872" s="157">
        <f>IFERROR(INDEX(NoSettings_v3!$C$2:$AH$4612,MATCH('EPS 3.1.3'!$B872,NoSettings_v3!$A$2:$A$4612,0),MATCH('EPS 3.1.3'!F$1,NoSettings_v3!$C$1:$AH$1,0)),"")</f>
        <v>0</v>
      </c>
      <c r="G872" s="157">
        <f>IFERROR(INDEX(NoSettings_v3!$C$2:$AH$4612,MATCH('EPS 3.1.3'!$B872,NoSettings_v3!$A$2:$A$4612,0),MATCH('EPS 3.1.3'!G$1,NoSettings_v3!$C$1:$AH$1,0)),"")</f>
        <v>0</v>
      </c>
      <c r="H872" s="157">
        <f>IFERROR(INDEX(NoSettings_v3!$C$2:$AH$4612,MATCH('EPS 3.1.3'!$B872,NoSettings_v3!$A$2:$A$4612,0),MATCH('EPS 3.1.3'!H$1,NoSettings_v3!$C$1:$AH$1,0)),"")</f>
        <v>0</v>
      </c>
      <c r="I872" s="157">
        <f>IFERROR(INDEX(NoSettings_v3!$C$2:$AH$4612,MATCH('EPS 3.1.3'!$B872,NoSettings_v3!$A$2:$A$4612,0),MATCH('EPS 3.1.3'!I$1,NoSettings_v3!$C$1:$AH$1,0)),"")</f>
        <v>0</v>
      </c>
      <c r="J872" s="157">
        <f>IFERROR(INDEX(NoSettings_v3!$C$2:$AH$4612,MATCH('EPS 3.1.3'!$B872,NoSettings_v3!$A$2:$A$4612,0),MATCH('EPS 3.1.3'!J$1,NoSettings_v3!$C$1:$AH$1,0)),"")</f>
        <v>0</v>
      </c>
      <c r="K872" s="157">
        <f>IFERROR(INDEX(NoSettings_v3!$C$2:$AH$4612,MATCH('EPS 3.1.3'!$B872,NoSettings_v3!$A$2:$A$4612,0),MATCH('EPS 3.1.3'!K$1,NoSettings_v3!$C$1:$AH$1,0)),"")</f>
        <v>0</v>
      </c>
      <c r="L872" s="157">
        <f>IFERROR(INDEX(NoSettings_v3!$C$2:$AH$4612,MATCH('EPS 3.1.3'!$B872,NoSettings_v3!$A$2:$A$4612,0),MATCH('EPS 3.1.3'!L$1,NoSettings_v3!$C$1:$AH$1,0)),"")</f>
        <v>0</v>
      </c>
      <c r="M872" s="157">
        <f>IFERROR(INDEX(NoSettings_v3!$C$2:$AH$4612,MATCH('EPS 3.1.3'!$B872,NoSettings_v3!$A$2:$A$4612,0),MATCH('EPS 3.1.3'!M$1,NoSettings_v3!$C$1:$AH$1,0)),"")</f>
        <v>0</v>
      </c>
      <c r="N872" s="157">
        <f>IFERROR(INDEX(NoSettings_v3!$C$2:$AH$4612,MATCH('EPS 3.1.3'!$B872,NoSettings_v3!$A$2:$A$4612,0),MATCH('EPS 3.1.3'!N$1,NoSettings_v3!$C$1:$AH$1,0)),"")</f>
        <v>0</v>
      </c>
      <c r="O872" s="157">
        <f>IFERROR(INDEX(NoSettings_v3!$C$2:$AH$4612,MATCH('EPS 3.1.3'!$B872,NoSettings_v3!$A$2:$A$4612,0),MATCH('EPS 3.1.3'!O$1,NoSettings_v3!$C$1:$AH$1,0)),"")</f>
        <v>0</v>
      </c>
      <c r="P872" s="157">
        <f>IFERROR(INDEX(NoSettings_v3!$C$2:$AH$4612,MATCH('EPS 3.1.3'!$B872,NoSettings_v3!$A$2:$A$4612,0),MATCH('EPS 3.1.3'!P$1,NoSettings_v3!$C$1:$AH$1,0)),"")</f>
        <v>0</v>
      </c>
      <c r="Q872" s="157">
        <f>IFERROR(INDEX(NoSettings_v3!$C$2:$AH$4612,MATCH('EPS 3.1.3'!$B872,NoSettings_v3!$A$2:$A$4612,0),MATCH('EPS 3.1.3'!Q$1,NoSettings_v3!$C$1:$AH$1,0)),"")</f>
        <v>0</v>
      </c>
      <c r="R872" s="157">
        <f>IFERROR(INDEX(NoSettings_v3!$C$2:$AH$4612,MATCH('EPS 3.1.3'!$B872,NoSettings_v3!$A$2:$A$4612,0),MATCH('EPS 3.1.3'!R$1,NoSettings_v3!$C$1:$AH$1,0)),"")</f>
        <v>0</v>
      </c>
      <c r="S872" s="157">
        <f>IFERROR(INDEX(NoSettings_v3!$C$2:$AH$4612,MATCH('EPS 3.1.3'!$B872,NoSettings_v3!$A$2:$A$4612,0),MATCH('EPS 3.1.3'!S$1,NoSettings_v3!$C$1:$AH$1,0)),"")</f>
        <v>0</v>
      </c>
      <c r="T872" s="157">
        <f>IFERROR(INDEX(NoSettings_v3!$C$2:$AH$4612,MATCH('EPS 3.1.3'!$B872,NoSettings_v3!$A$2:$A$4612,0),MATCH('EPS 3.1.3'!T$1,NoSettings_v3!$C$1:$AH$1,0)),"")</f>
        <v>0</v>
      </c>
      <c r="U872" s="157">
        <f>IFERROR(INDEX(NoSettings_v3!$C$2:$AH$4612,MATCH('EPS 3.1.3'!$B872,NoSettings_v3!$A$2:$A$4612,0),MATCH('EPS 3.1.3'!U$1,NoSettings_v3!$C$1:$AH$1,0)),"")</f>
        <v>0</v>
      </c>
      <c r="V872" s="157">
        <f>IFERROR(INDEX(NoSettings_v3!$C$2:$AH$4612,MATCH('EPS 3.1.3'!$B872,NoSettings_v3!$A$2:$A$4612,0),MATCH('EPS 3.1.3'!V$1,NoSettings_v3!$C$1:$AH$1,0)),"")</f>
        <v>0</v>
      </c>
      <c r="W872" s="157">
        <f>IFERROR(INDEX(NoSettings_v3!$C$2:$AH$4612,MATCH('EPS 3.1.3'!$B872,NoSettings_v3!$A$2:$A$4612,0),MATCH('EPS 3.1.3'!W$1,NoSettings_v3!$C$1:$AH$1,0)),"")</f>
        <v>0</v>
      </c>
      <c r="X872" s="157">
        <f>IFERROR(INDEX(NoSettings_v3!$C$2:$AH$4612,MATCH('EPS 3.1.3'!$B872,NoSettings_v3!$A$2:$A$4612,0),MATCH('EPS 3.1.3'!X$1,NoSettings_v3!$C$1:$AH$1,0)),"")</f>
        <v>0</v>
      </c>
      <c r="Y872" s="157">
        <f>IFERROR(INDEX(NoSettings_v3!$C$2:$AH$4612,MATCH('EPS 3.1.3'!$B872,NoSettings_v3!$A$2:$A$4612,0),MATCH('EPS 3.1.3'!Y$1,NoSettings_v3!$C$1:$AH$1,0)),"")</f>
        <v>0</v>
      </c>
      <c r="Z872" s="157">
        <f>IFERROR(INDEX(NoSettings_v3!$C$2:$AH$4612,MATCH('EPS 3.1.3'!$B872,NoSettings_v3!$A$2:$A$4612,0),MATCH('EPS 3.1.3'!Z$1,NoSettings_v3!$C$1:$AH$1,0)),"")</f>
        <v>0</v>
      </c>
      <c r="AA872" s="157">
        <f>IFERROR(INDEX(NoSettings_v3!$C$2:$AH$4612,MATCH('EPS 3.1.3'!$B872,NoSettings_v3!$A$2:$A$4612,0),MATCH('EPS 3.1.3'!AA$1,NoSettings_v3!$C$1:$AH$1,0)),"")</f>
        <v>0</v>
      </c>
      <c r="AB872" s="157">
        <f>IFERROR(INDEX(NoSettings_v3!$C$2:$AH$4612,MATCH('EPS 3.1.3'!$B872,NoSettings_v3!$A$2:$A$4612,0),MATCH('EPS 3.1.3'!AB$1,NoSettings_v3!$C$1:$AH$1,0)),"")</f>
        <v>0</v>
      </c>
      <c r="AC872" s="157">
        <f>IFERROR(INDEX(NoSettings_v3!$C$2:$AH$4612,MATCH('EPS 3.1.3'!$B872,NoSettings_v3!$A$2:$A$4612,0),MATCH('EPS 3.1.3'!AC$1,NoSettings_v3!$C$1:$AH$1,0)),"")</f>
        <v>0</v>
      </c>
      <c r="AD872" s="157">
        <f>IFERROR(INDEX(NoSettings_v3!$C$2:$AH$4612,MATCH('EPS 3.1.3'!$B872,NoSettings_v3!$A$2:$A$4612,0),MATCH('EPS 3.1.3'!AD$1,NoSettings_v3!$C$1:$AH$1,0)),"")</f>
        <v>0</v>
      </c>
      <c r="AE872" s="157">
        <f>IFERROR(INDEX(NoSettings_v3!$C$2:$AH$4612,MATCH('EPS 3.1.3'!$B872,NoSettings_v3!$A$2:$A$4612,0),MATCH('EPS 3.1.3'!AE$1,NoSettings_v3!$C$1:$AH$1,0)),"")</f>
        <v>0</v>
      </c>
      <c r="AF872" s="157">
        <f>IFERROR(INDEX(NoSettings_v3!$C$2:$AH$4612,MATCH('EPS 3.1.3'!$B872,NoSettings_v3!$A$2:$A$4612,0),MATCH('EPS 3.1.3'!AF$1,NoSettings_v3!$C$1:$AH$1,0)),"")</f>
        <v>0</v>
      </c>
      <c r="AG872" s="157">
        <f>IFERROR(INDEX(NoSettings_v3!$C$2:$AH$4612,MATCH('EPS 3.1.3'!$B872,NoSettings_v3!$A$2:$A$4612,0),MATCH('EPS 3.1.3'!AG$1,NoSettings_v3!$C$1:$AH$1,0)),"")</f>
        <v>0</v>
      </c>
      <c r="AH872" s="157">
        <f>IFERROR(INDEX(NoSettings_v3!$C$2:$AH$4612,MATCH('EPS 3.1.3'!$B872,NoSettings_v3!$A$2:$A$4612,0),MATCH('EPS 3.1.3'!AH$1,NoSettings_v3!$C$1:$AH$1,0)),"")</f>
        <v>0</v>
      </c>
      <c r="AI872" s="157">
        <f>IFERROR(INDEX(NoSettings_v3!$C$2:$AH$4612,MATCH('EPS 3.1.3'!$B872,NoSettings_v3!$A$2:$A$4612,0),MATCH('EPS 3.1.3'!AI$1,NoSettings_v3!$C$1:$AH$1,0)),"")</f>
        <v>0</v>
      </c>
    </row>
    <row r="873" spans="2:35" x14ac:dyDescent="0.35">
      <c r="B873" s="161" t="s">
        <v>817</v>
      </c>
      <c r="C873" s="127" t="s">
        <v>964</v>
      </c>
      <c r="D873" s="157">
        <f>IFERROR(INDEX(NoSettings_v3!$C$2:$AH$4612,MATCH('EPS 3.1.3'!$B873,NoSettings_v3!$A$2:$A$4612,0),MATCH('EPS 3.1.3'!D$1,NoSettings_v3!$C$1:$AH$1,0)),"")</f>
        <v>0</v>
      </c>
      <c r="E873" s="157">
        <f>IFERROR(INDEX(NoSettings_v3!$C$2:$AH$4612,MATCH('EPS 3.1.3'!$B873,NoSettings_v3!$A$2:$A$4612,0),MATCH('EPS 3.1.3'!E$1,NoSettings_v3!$C$1:$AH$1,0)),"")</f>
        <v>0</v>
      </c>
      <c r="F873" s="157">
        <f>IFERROR(INDEX(NoSettings_v3!$C$2:$AH$4612,MATCH('EPS 3.1.3'!$B873,NoSettings_v3!$A$2:$A$4612,0),MATCH('EPS 3.1.3'!F$1,NoSettings_v3!$C$1:$AH$1,0)),"")</f>
        <v>0</v>
      </c>
      <c r="G873" s="157">
        <f>IFERROR(INDEX(NoSettings_v3!$C$2:$AH$4612,MATCH('EPS 3.1.3'!$B873,NoSettings_v3!$A$2:$A$4612,0),MATCH('EPS 3.1.3'!G$1,NoSettings_v3!$C$1:$AH$1,0)),"")</f>
        <v>0</v>
      </c>
      <c r="H873" s="157">
        <f>IFERROR(INDEX(NoSettings_v3!$C$2:$AH$4612,MATCH('EPS 3.1.3'!$B873,NoSettings_v3!$A$2:$A$4612,0),MATCH('EPS 3.1.3'!H$1,NoSettings_v3!$C$1:$AH$1,0)),"")</f>
        <v>0</v>
      </c>
      <c r="I873" s="157">
        <f>IFERROR(INDEX(NoSettings_v3!$C$2:$AH$4612,MATCH('EPS 3.1.3'!$B873,NoSettings_v3!$A$2:$A$4612,0),MATCH('EPS 3.1.3'!I$1,NoSettings_v3!$C$1:$AH$1,0)),"")</f>
        <v>0</v>
      </c>
      <c r="J873" s="157">
        <f>IFERROR(INDEX(NoSettings_v3!$C$2:$AH$4612,MATCH('EPS 3.1.3'!$B873,NoSettings_v3!$A$2:$A$4612,0),MATCH('EPS 3.1.3'!J$1,NoSettings_v3!$C$1:$AH$1,0)),"")</f>
        <v>0</v>
      </c>
      <c r="K873" s="157">
        <f>IFERROR(INDEX(NoSettings_v3!$C$2:$AH$4612,MATCH('EPS 3.1.3'!$B873,NoSettings_v3!$A$2:$A$4612,0),MATCH('EPS 3.1.3'!K$1,NoSettings_v3!$C$1:$AH$1,0)),"")</f>
        <v>0</v>
      </c>
      <c r="L873" s="157">
        <f>IFERROR(INDEX(NoSettings_v3!$C$2:$AH$4612,MATCH('EPS 3.1.3'!$B873,NoSettings_v3!$A$2:$A$4612,0),MATCH('EPS 3.1.3'!L$1,NoSettings_v3!$C$1:$AH$1,0)),"")</f>
        <v>0</v>
      </c>
      <c r="M873" s="157">
        <f>IFERROR(INDEX(NoSettings_v3!$C$2:$AH$4612,MATCH('EPS 3.1.3'!$B873,NoSettings_v3!$A$2:$A$4612,0),MATCH('EPS 3.1.3'!M$1,NoSettings_v3!$C$1:$AH$1,0)),"")</f>
        <v>0</v>
      </c>
      <c r="N873" s="157">
        <f>IFERROR(INDEX(NoSettings_v3!$C$2:$AH$4612,MATCH('EPS 3.1.3'!$B873,NoSettings_v3!$A$2:$A$4612,0),MATCH('EPS 3.1.3'!N$1,NoSettings_v3!$C$1:$AH$1,0)),"")</f>
        <v>0</v>
      </c>
      <c r="O873" s="157">
        <f>IFERROR(INDEX(NoSettings_v3!$C$2:$AH$4612,MATCH('EPS 3.1.3'!$B873,NoSettings_v3!$A$2:$A$4612,0),MATCH('EPS 3.1.3'!O$1,NoSettings_v3!$C$1:$AH$1,0)),"")</f>
        <v>0</v>
      </c>
      <c r="P873" s="157">
        <f>IFERROR(INDEX(NoSettings_v3!$C$2:$AH$4612,MATCH('EPS 3.1.3'!$B873,NoSettings_v3!$A$2:$A$4612,0),MATCH('EPS 3.1.3'!P$1,NoSettings_v3!$C$1:$AH$1,0)),"")</f>
        <v>0</v>
      </c>
      <c r="Q873" s="157">
        <f>IFERROR(INDEX(NoSettings_v3!$C$2:$AH$4612,MATCH('EPS 3.1.3'!$B873,NoSettings_v3!$A$2:$A$4612,0),MATCH('EPS 3.1.3'!Q$1,NoSettings_v3!$C$1:$AH$1,0)),"")</f>
        <v>0</v>
      </c>
      <c r="R873" s="157">
        <f>IFERROR(INDEX(NoSettings_v3!$C$2:$AH$4612,MATCH('EPS 3.1.3'!$B873,NoSettings_v3!$A$2:$A$4612,0),MATCH('EPS 3.1.3'!R$1,NoSettings_v3!$C$1:$AH$1,0)),"")</f>
        <v>0</v>
      </c>
      <c r="S873" s="157">
        <f>IFERROR(INDEX(NoSettings_v3!$C$2:$AH$4612,MATCH('EPS 3.1.3'!$B873,NoSettings_v3!$A$2:$A$4612,0),MATCH('EPS 3.1.3'!S$1,NoSettings_v3!$C$1:$AH$1,0)),"")</f>
        <v>0</v>
      </c>
      <c r="T873" s="157">
        <f>IFERROR(INDEX(NoSettings_v3!$C$2:$AH$4612,MATCH('EPS 3.1.3'!$B873,NoSettings_v3!$A$2:$A$4612,0),MATCH('EPS 3.1.3'!T$1,NoSettings_v3!$C$1:$AH$1,0)),"")</f>
        <v>0</v>
      </c>
      <c r="U873" s="157">
        <f>IFERROR(INDEX(NoSettings_v3!$C$2:$AH$4612,MATCH('EPS 3.1.3'!$B873,NoSettings_v3!$A$2:$A$4612,0),MATCH('EPS 3.1.3'!U$1,NoSettings_v3!$C$1:$AH$1,0)),"")</f>
        <v>0</v>
      </c>
      <c r="V873" s="157">
        <f>IFERROR(INDEX(NoSettings_v3!$C$2:$AH$4612,MATCH('EPS 3.1.3'!$B873,NoSettings_v3!$A$2:$A$4612,0),MATCH('EPS 3.1.3'!V$1,NoSettings_v3!$C$1:$AH$1,0)),"")</f>
        <v>0</v>
      </c>
      <c r="W873" s="157">
        <f>IFERROR(INDEX(NoSettings_v3!$C$2:$AH$4612,MATCH('EPS 3.1.3'!$B873,NoSettings_v3!$A$2:$A$4612,0),MATCH('EPS 3.1.3'!W$1,NoSettings_v3!$C$1:$AH$1,0)),"")</f>
        <v>0</v>
      </c>
      <c r="X873" s="157">
        <f>IFERROR(INDEX(NoSettings_v3!$C$2:$AH$4612,MATCH('EPS 3.1.3'!$B873,NoSettings_v3!$A$2:$A$4612,0),MATCH('EPS 3.1.3'!X$1,NoSettings_v3!$C$1:$AH$1,0)),"")</f>
        <v>0</v>
      </c>
      <c r="Y873" s="157">
        <f>IFERROR(INDEX(NoSettings_v3!$C$2:$AH$4612,MATCH('EPS 3.1.3'!$B873,NoSettings_v3!$A$2:$A$4612,0),MATCH('EPS 3.1.3'!Y$1,NoSettings_v3!$C$1:$AH$1,0)),"")</f>
        <v>0</v>
      </c>
      <c r="Z873" s="157">
        <f>IFERROR(INDEX(NoSettings_v3!$C$2:$AH$4612,MATCH('EPS 3.1.3'!$B873,NoSettings_v3!$A$2:$A$4612,0),MATCH('EPS 3.1.3'!Z$1,NoSettings_v3!$C$1:$AH$1,0)),"")</f>
        <v>0</v>
      </c>
      <c r="AA873" s="157">
        <f>IFERROR(INDEX(NoSettings_v3!$C$2:$AH$4612,MATCH('EPS 3.1.3'!$B873,NoSettings_v3!$A$2:$A$4612,0),MATCH('EPS 3.1.3'!AA$1,NoSettings_v3!$C$1:$AH$1,0)),"")</f>
        <v>0</v>
      </c>
      <c r="AB873" s="157">
        <f>IFERROR(INDEX(NoSettings_v3!$C$2:$AH$4612,MATCH('EPS 3.1.3'!$B873,NoSettings_v3!$A$2:$A$4612,0),MATCH('EPS 3.1.3'!AB$1,NoSettings_v3!$C$1:$AH$1,0)),"")</f>
        <v>0</v>
      </c>
      <c r="AC873" s="157">
        <f>IFERROR(INDEX(NoSettings_v3!$C$2:$AH$4612,MATCH('EPS 3.1.3'!$B873,NoSettings_v3!$A$2:$A$4612,0),MATCH('EPS 3.1.3'!AC$1,NoSettings_v3!$C$1:$AH$1,0)),"")</f>
        <v>0</v>
      </c>
      <c r="AD873" s="157">
        <f>IFERROR(INDEX(NoSettings_v3!$C$2:$AH$4612,MATCH('EPS 3.1.3'!$B873,NoSettings_v3!$A$2:$A$4612,0),MATCH('EPS 3.1.3'!AD$1,NoSettings_v3!$C$1:$AH$1,0)),"")</f>
        <v>0</v>
      </c>
      <c r="AE873" s="157">
        <f>IFERROR(INDEX(NoSettings_v3!$C$2:$AH$4612,MATCH('EPS 3.1.3'!$B873,NoSettings_v3!$A$2:$A$4612,0),MATCH('EPS 3.1.3'!AE$1,NoSettings_v3!$C$1:$AH$1,0)),"")</f>
        <v>0</v>
      </c>
      <c r="AF873" s="157">
        <f>IFERROR(INDEX(NoSettings_v3!$C$2:$AH$4612,MATCH('EPS 3.1.3'!$B873,NoSettings_v3!$A$2:$A$4612,0),MATCH('EPS 3.1.3'!AF$1,NoSettings_v3!$C$1:$AH$1,0)),"")</f>
        <v>0</v>
      </c>
      <c r="AG873" s="157">
        <f>IFERROR(INDEX(NoSettings_v3!$C$2:$AH$4612,MATCH('EPS 3.1.3'!$B873,NoSettings_v3!$A$2:$A$4612,0),MATCH('EPS 3.1.3'!AG$1,NoSettings_v3!$C$1:$AH$1,0)),"")</f>
        <v>0</v>
      </c>
      <c r="AH873" s="157">
        <f>IFERROR(INDEX(NoSettings_v3!$C$2:$AH$4612,MATCH('EPS 3.1.3'!$B873,NoSettings_v3!$A$2:$A$4612,0),MATCH('EPS 3.1.3'!AH$1,NoSettings_v3!$C$1:$AH$1,0)),"")</f>
        <v>0</v>
      </c>
      <c r="AI873" s="157">
        <f>IFERROR(INDEX(NoSettings_v3!$C$2:$AH$4612,MATCH('EPS 3.1.3'!$B873,NoSettings_v3!$A$2:$A$4612,0),MATCH('EPS 3.1.3'!AI$1,NoSettings_v3!$C$1:$AH$1,0)),"")</f>
        <v>0</v>
      </c>
    </row>
    <row r="874" spans="2:35" x14ac:dyDescent="0.35">
      <c r="B874" s="161" t="s">
        <v>818</v>
      </c>
      <c r="C874" s="127" t="s">
        <v>964</v>
      </c>
      <c r="D874" s="157">
        <f>IFERROR(INDEX(NoSettings_v3!$C$2:$AH$4612,MATCH('EPS 3.1.3'!$B874,NoSettings_v3!$A$2:$A$4612,0),MATCH('EPS 3.1.3'!D$1,NoSettings_v3!$C$1:$AH$1,0)),"")</f>
        <v>91280300000000</v>
      </c>
      <c r="E874" s="157">
        <f>IFERROR(INDEX(NoSettings_v3!$C$2:$AH$4612,MATCH('EPS 3.1.3'!$B874,NoSettings_v3!$A$2:$A$4612,0),MATCH('EPS 3.1.3'!E$1,NoSettings_v3!$C$1:$AH$1,0)),"")</f>
        <v>73318900000000</v>
      </c>
      <c r="F874" s="157">
        <f>IFERROR(INDEX(NoSettings_v3!$C$2:$AH$4612,MATCH('EPS 3.1.3'!$B874,NoSettings_v3!$A$2:$A$4612,0),MATCH('EPS 3.1.3'!F$1,NoSettings_v3!$C$1:$AH$1,0)),"")</f>
        <v>90049400000000</v>
      </c>
      <c r="G874" s="157">
        <f>IFERROR(INDEX(NoSettings_v3!$C$2:$AH$4612,MATCH('EPS 3.1.3'!$B874,NoSettings_v3!$A$2:$A$4612,0),MATCH('EPS 3.1.3'!G$1,NoSettings_v3!$C$1:$AH$1,0)),"")</f>
        <v>100888000000000</v>
      </c>
      <c r="H874" s="157">
        <f>IFERROR(INDEX(NoSettings_v3!$C$2:$AH$4612,MATCH('EPS 3.1.3'!$B874,NoSettings_v3!$A$2:$A$4612,0),MATCH('EPS 3.1.3'!H$1,NoSettings_v3!$C$1:$AH$1,0)),"")</f>
        <v>109631000000000</v>
      </c>
      <c r="I874" s="157">
        <f>IFERROR(INDEX(NoSettings_v3!$C$2:$AH$4612,MATCH('EPS 3.1.3'!$B874,NoSettings_v3!$A$2:$A$4612,0),MATCH('EPS 3.1.3'!I$1,NoSettings_v3!$C$1:$AH$1,0)),"")</f>
        <v>116260000000000</v>
      </c>
      <c r="J874" s="157">
        <f>IFERROR(INDEX(NoSettings_v3!$C$2:$AH$4612,MATCH('EPS 3.1.3'!$B874,NoSettings_v3!$A$2:$A$4612,0),MATCH('EPS 3.1.3'!J$1,NoSettings_v3!$C$1:$AH$1,0)),"")</f>
        <v>121258000000000</v>
      </c>
      <c r="K874" s="157">
        <f>IFERROR(INDEX(NoSettings_v3!$C$2:$AH$4612,MATCH('EPS 3.1.3'!$B874,NoSettings_v3!$A$2:$A$4612,0),MATCH('EPS 3.1.3'!K$1,NoSettings_v3!$C$1:$AH$1,0)),"")</f>
        <v>125080000000000</v>
      </c>
      <c r="L874" s="157">
        <f>IFERROR(INDEX(NoSettings_v3!$C$2:$AH$4612,MATCH('EPS 3.1.3'!$B874,NoSettings_v3!$A$2:$A$4612,0),MATCH('EPS 3.1.3'!L$1,NoSettings_v3!$C$1:$AH$1,0)),"")</f>
        <v>127658000000000</v>
      </c>
      <c r="M874" s="157">
        <f>IFERROR(INDEX(NoSettings_v3!$C$2:$AH$4612,MATCH('EPS 3.1.3'!$B874,NoSettings_v3!$A$2:$A$4612,0),MATCH('EPS 3.1.3'!M$1,NoSettings_v3!$C$1:$AH$1,0)),"")</f>
        <v>130662000000000</v>
      </c>
      <c r="N874" s="157">
        <f>IFERROR(INDEX(NoSettings_v3!$C$2:$AH$4612,MATCH('EPS 3.1.3'!$B874,NoSettings_v3!$A$2:$A$4612,0),MATCH('EPS 3.1.3'!N$1,NoSettings_v3!$C$1:$AH$1,0)),"")</f>
        <v>132894000000000</v>
      </c>
      <c r="O874" s="157">
        <f>IFERROR(INDEX(NoSettings_v3!$C$2:$AH$4612,MATCH('EPS 3.1.3'!$B874,NoSettings_v3!$A$2:$A$4612,0),MATCH('EPS 3.1.3'!O$1,NoSettings_v3!$C$1:$AH$1,0)),"")</f>
        <v>134312000000000</v>
      </c>
      <c r="P874" s="157">
        <f>IFERROR(INDEX(NoSettings_v3!$C$2:$AH$4612,MATCH('EPS 3.1.3'!$B874,NoSettings_v3!$A$2:$A$4612,0),MATCH('EPS 3.1.3'!P$1,NoSettings_v3!$C$1:$AH$1,0)),"")</f>
        <v>135131000000000</v>
      </c>
      <c r="Q874" s="157">
        <f>IFERROR(INDEX(NoSettings_v3!$C$2:$AH$4612,MATCH('EPS 3.1.3'!$B874,NoSettings_v3!$A$2:$A$4612,0),MATCH('EPS 3.1.3'!Q$1,NoSettings_v3!$C$1:$AH$1,0)),"")</f>
        <v>134857000000000</v>
      </c>
      <c r="R874" s="157">
        <f>IFERROR(INDEX(NoSettings_v3!$C$2:$AH$4612,MATCH('EPS 3.1.3'!$B874,NoSettings_v3!$A$2:$A$4612,0),MATCH('EPS 3.1.3'!R$1,NoSettings_v3!$C$1:$AH$1,0)),"")</f>
        <v>133880000000000</v>
      </c>
      <c r="S874" s="157">
        <f>IFERROR(INDEX(NoSettings_v3!$C$2:$AH$4612,MATCH('EPS 3.1.3'!$B874,NoSettings_v3!$A$2:$A$4612,0),MATCH('EPS 3.1.3'!S$1,NoSettings_v3!$C$1:$AH$1,0)),"")</f>
        <v>131600000000000</v>
      </c>
      <c r="T874" s="157">
        <f>IFERROR(INDEX(NoSettings_v3!$C$2:$AH$4612,MATCH('EPS 3.1.3'!$B874,NoSettings_v3!$A$2:$A$4612,0),MATCH('EPS 3.1.3'!T$1,NoSettings_v3!$C$1:$AH$1,0)),"")</f>
        <v>128480000000000</v>
      </c>
      <c r="U874" s="157">
        <f>IFERROR(INDEX(NoSettings_v3!$C$2:$AH$4612,MATCH('EPS 3.1.3'!$B874,NoSettings_v3!$A$2:$A$4612,0),MATCH('EPS 3.1.3'!U$1,NoSettings_v3!$C$1:$AH$1,0)),"")</f>
        <v>124730000000000</v>
      </c>
      <c r="V874" s="157">
        <f>IFERROR(INDEX(NoSettings_v3!$C$2:$AH$4612,MATCH('EPS 3.1.3'!$B874,NoSettings_v3!$A$2:$A$4612,0),MATCH('EPS 3.1.3'!V$1,NoSettings_v3!$C$1:$AH$1,0)),"")</f>
        <v>120973000000000</v>
      </c>
      <c r="W874" s="157">
        <f>IFERROR(INDEX(NoSettings_v3!$C$2:$AH$4612,MATCH('EPS 3.1.3'!$B874,NoSettings_v3!$A$2:$A$4612,0),MATCH('EPS 3.1.3'!W$1,NoSettings_v3!$C$1:$AH$1,0)),"")</f>
        <v>117283000000000</v>
      </c>
      <c r="X874" s="157">
        <f>IFERROR(INDEX(NoSettings_v3!$C$2:$AH$4612,MATCH('EPS 3.1.3'!$B874,NoSettings_v3!$A$2:$A$4612,0),MATCH('EPS 3.1.3'!X$1,NoSettings_v3!$C$1:$AH$1,0)),"")</f>
        <v>113312000000000</v>
      </c>
      <c r="Y874" s="157">
        <f>IFERROR(INDEX(NoSettings_v3!$C$2:$AH$4612,MATCH('EPS 3.1.3'!$B874,NoSettings_v3!$A$2:$A$4612,0),MATCH('EPS 3.1.3'!Y$1,NoSettings_v3!$C$1:$AH$1,0)),"")</f>
        <v>109580000000000</v>
      </c>
      <c r="Z874" s="157">
        <f>IFERROR(INDEX(NoSettings_v3!$C$2:$AH$4612,MATCH('EPS 3.1.3'!$B874,NoSettings_v3!$A$2:$A$4612,0),MATCH('EPS 3.1.3'!Z$1,NoSettings_v3!$C$1:$AH$1,0)),"")</f>
        <v>106032000000000</v>
      </c>
      <c r="AA874" s="157">
        <f>IFERROR(INDEX(NoSettings_v3!$C$2:$AH$4612,MATCH('EPS 3.1.3'!$B874,NoSettings_v3!$A$2:$A$4612,0),MATCH('EPS 3.1.3'!AA$1,NoSettings_v3!$C$1:$AH$1,0)),"")</f>
        <v>102626000000000</v>
      </c>
      <c r="AB874" s="157">
        <f>IFERROR(INDEX(NoSettings_v3!$C$2:$AH$4612,MATCH('EPS 3.1.3'!$B874,NoSettings_v3!$A$2:$A$4612,0),MATCH('EPS 3.1.3'!AB$1,NoSettings_v3!$C$1:$AH$1,0)),"")</f>
        <v>99625900000000</v>
      </c>
      <c r="AC874" s="157">
        <f>IFERROR(INDEX(NoSettings_v3!$C$2:$AH$4612,MATCH('EPS 3.1.3'!$B874,NoSettings_v3!$A$2:$A$4612,0),MATCH('EPS 3.1.3'!AC$1,NoSettings_v3!$C$1:$AH$1,0)),"")</f>
        <v>97244400000000</v>
      </c>
      <c r="AD874" s="157">
        <f>IFERROR(INDEX(NoSettings_v3!$C$2:$AH$4612,MATCH('EPS 3.1.3'!$B874,NoSettings_v3!$A$2:$A$4612,0),MATCH('EPS 3.1.3'!AD$1,NoSettings_v3!$C$1:$AH$1,0)),"")</f>
        <v>95342600000000</v>
      </c>
      <c r="AE874" s="157">
        <f>IFERROR(INDEX(NoSettings_v3!$C$2:$AH$4612,MATCH('EPS 3.1.3'!$B874,NoSettings_v3!$A$2:$A$4612,0),MATCH('EPS 3.1.3'!AE$1,NoSettings_v3!$C$1:$AH$1,0)),"")</f>
        <v>93621600000000</v>
      </c>
      <c r="AF874" s="157">
        <f>IFERROR(INDEX(NoSettings_v3!$C$2:$AH$4612,MATCH('EPS 3.1.3'!$B874,NoSettings_v3!$A$2:$A$4612,0),MATCH('EPS 3.1.3'!AF$1,NoSettings_v3!$C$1:$AH$1,0)),"")</f>
        <v>91021600000000</v>
      </c>
      <c r="AG874" s="157">
        <f>IFERROR(INDEX(NoSettings_v3!$C$2:$AH$4612,MATCH('EPS 3.1.3'!$B874,NoSettings_v3!$A$2:$A$4612,0),MATCH('EPS 3.1.3'!AG$1,NoSettings_v3!$C$1:$AH$1,0)),"")</f>
        <v>88409200000000</v>
      </c>
      <c r="AH874" s="157">
        <f>IFERROR(INDEX(NoSettings_v3!$C$2:$AH$4612,MATCH('EPS 3.1.3'!$B874,NoSettings_v3!$A$2:$A$4612,0),MATCH('EPS 3.1.3'!AH$1,NoSettings_v3!$C$1:$AH$1,0)),"")</f>
        <v>86069900000000</v>
      </c>
      <c r="AI874" s="157">
        <f>IFERROR(INDEX(NoSettings_v3!$C$2:$AH$4612,MATCH('EPS 3.1.3'!$B874,NoSettings_v3!$A$2:$A$4612,0),MATCH('EPS 3.1.3'!AI$1,NoSettings_v3!$C$1:$AH$1,0)),"")</f>
        <v>83836300000000</v>
      </c>
    </row>
    <row r="875" spans="2:35" x14ac:dyDescent="0.35">
      <c r="B875" s="161" t="s">
        <v>819</v>
      </c>
      <c r="C875" s="127" t="s">
        <v>964</v>
      </c>
      <c r="D875" s="157">
        <f>IFERROR(INDEX(NoSettings_v3!$C$2:$AH$4612,MATCH('EPS 3.1.3'!$B875,NoSettings_v3!$A$2:$A$4612,0),MATCH('EPS 3.1.3'!D$1,NoSettings_v3!$C$1:$AH$1,0)),"")</f>
        <v>0</v>
      </c>
      <c r="E875" s="157">
        <f>IFERROR(INDEX(NoSettings_v3!$C$2:$AH$4612,MATCH('EPS 3.1.3'!$B875,NoSettings_v3!$A$2:$A$4612,0),MATCH('EPS 3.1.3'!E$1,NoSettings_v3!$C$1:$AH$1,0)),"")</f>
        <v>0</v>
      </c>
      <c r="F875" s="157">
        <f>IFERROR(INDEX(NoSettings_v3!$C$2:$AH$4612,MATCH('EPS 3.1.3'!$B875,NoSettings_v3!$A$2:$A$4612,0),MATCH('EPS 3.1.3'!F$1,NoSettings_v3!$C$1:$AH$1,0)),"")</f>
        <v>0</v>
      </c>
      <c r="G875" s="157">
        <f>IFERROR(INDEX(NoSettings_v3!$C$2:$AH$4612,MATCH('EPS 3.1.3'!$B875,NoSettings_v3!$A$2:$A$4612,0),MATCH('EPS 3.1.3'!G$1,NoSettings_v3!$C$1:$AH$1,0)),"")</f>
        <v>0</v>
      </c>
      <c r="H875" s="157">
        <f>IFERROR(INDEX(NoSettings_v3!$C$2:$AH$4612,MATCH('EPS 3.1.3'!$B875,NoSettings_v3!$A$2:$A$4612,0),MATCH('EPS 3.1.3'!H$1,NoSettings_v3!$C$1:$AH$1,0)),"")</f>
        <v>0</v>
      </c>
      <c r="I875" s="157">
        <f>IFERROR(INDEX(NoSettings_v3!$C$2:$AH$4612,MATCH('EPS 3.1.3'!$B875,NoSettings_v3!$A$2:$A$4612,0),MATCH('EPS 3.1.3'!I$1,NoSettings_v3!$C$1:$AH$1,0)),"")</f>
        <v>0</v>
      </c>
      <c r="J875" s="157">
        <f>IFERROR(INDEX(NoSettings_v3!$C$2:$AH$4612,MATCH('EPS 3.1.3'!$B875,NoSettings_v3!$A$2:$A$4612,0),MATCH('EPS 3.1.3'!J$1,NoSettings_v3!$C$1:$AH$1,0)),"")</f>
        <v>0</v>
      </c>
      <c r="K875" s="157">
        <f>IFERROR(INDEX(NoSettings_v3!$C$2:$AH$4612,MATCH('EPS 3.1.3'!$B875,NoSettings_v3!$A$2:$A$4612,0),MATCH('EPS 3.1.3'!K$1,NoSettings_v3!$C$1:$AH$1,0)),"")</f>
        <v>0</v>
      </c>
      <c r="L875" s="157">
        <f>IFERROR(INDEX(NoSettings_v3!$C$2:$AH$4612,MATCH('EPS 3.1.3'!$B875,NoSettings_v3!$A$2:$A$4612,0),MATCH('EPS 3.1.3'!L$1,NoSettings_v3!$C$1:$AH$1,0)),"")</f>
        <v>0</v>
      </c>
      <c r="M875" s="157">
        <f>IFERROR(INDEX(NoSettings_v3!$C$2:$AH$4612,MATCH('EPS 3.1.3'!$B875,NoSettings_v3!$A$2:$A$4612,0),MATCH('EPS 3.1.3'!M$1,NoSettings_v3!$C$1:$AH$1,0)),"")</f>
        <v>0</v>
      </c>
      <c r="N875" s="157">
        <f>IFERROR(INDEX(NoSettings_v3!$C$2:$AH$4612,MATCH('EPS 3.1.3'!$B875,NoSettings_v3!$A$2:$A$4612,0),MATCH('EPS 3.1.3'!N$1,NoSettings_v3!$C$1:$AH$1,0)),"")</f>
        <v>0</v>
      </c>
      <c r="O875" s="157">
        <f>IFERROR(INDEX(NoSettings_v3!$C$2:$AH$4612,MATCH('EPS 3.1.3'!$B875,NoSettings_v3!$A$2:$A$4612,0),MATCH('EPS 3.1.3'!O$1,NoSettings_v3!$C$1:$AH$1,0)),"")</f>
        <v>0</v>
      </c>
      <c r="P875" s="157">
        <f>IFERROR(INDEX(NoSettings_v3!$C$2:$AH$4612,MATCH('EPS 3.1.3'!$B875,NoSettings_v3!$A$2:$A$4612,0),MATCH('EPS 3.1.3'!P$1,NoSettings_v3!$C$1:$AH$1,0)),"")</f>
        <v>0</v>
      </c>
      <c r="Q875" s="157">
        <f>IFERROR(INDEX(NoSettings_v3!$C$2:$AH$4612,MATCH('EPS 3.1.3'!$B875,NoSettings_v3!$A$2:$A$4612,0),MATCH('EPS 3.1.3'!Q$1,NoSettings_v3!$C$1:$AH$1,0)),"")</f>
        <v>0</v>
      </c>
      <c r="R875" s="157">
        <f>IFERROR(INDEX(NoSettings_v3!$C$2:$AH$4612,MATCH('EPS 3.1.3'!$B875,NoSettings_v3!$A$2:$A$4612,0),MATCH('EPS 3.1.3'!R$1,NoSettings_v3!$C$1:$AH$1,0)),"")</f>
        <v>0</v>
      </c>
      <c r="S875" s="157">
        <f>IFERROR(INDEX(NoSettings_v3!$C$2:$AH$4612,MATCH('EPS 3.1.3'!$B875,NoSettings_v3!$A$2:$A$4612,0),MATCH('EPS 3.1.3'!S$1,NoSettings_v3!$C$1:$AH$1,0)),"")</f>
        <v>0</v>
      </c>
      <c r="T875" s="157">
        <f>IFERROR(INDEX(NoSettings_v3!$C$2:$AH$4612,MATCH('EPS 3.1.3'!$B875,NoSettings_v3!$A$2:$A$4612,0),MATCH('EPS 3.1.3'!T$1,NoSettings_v3!$C$1:$AH$1,0)),"")</f>
        <v>0</v>
      </c>
      <c r="U875" s="157">
        <f>IFERROR(INDEX(NoSettings_v3!$C$2:$AH$4612,MATCH('EPS 3.1.3'!$B875,NoSettings_v3!$A$2:$A$4612,0),MATCH('EPS 3.1.3'!U$1,NoSettings_v3!$C$1:$AH$1,0)),"")</f>
        <v>0</v>
      </c>
      <c r="V875" s="157">
        <f>IFERROR(INDEX(NoSettings_v3!$C$2:$AH$4612,MATCH('EPS 3.1.3'!$B875,NoSettings_v3!$A$2:$A$4612,0),MATCH('EPS 3.1.3'!V$1,NoSettings_v3!$C$1:$AH$1,0)),"")</f>
        <v>0</v>
      </c>
      <c r="W875" s="157">
        <f>IFERROR(INDEX(NoSettings_v3!$C$2:$AH$4612,MATCH('EPS 3.1.3'!$B875,NoSettings_v3!$A$2:$A$4612,0),MATCH('EPS 3.1.3'!W$1,NoSettings_v3!$C$1:$AH$1,0)),"")</f>
        <v>0</v>
      </c>
      <c r="X875" s="157">
        <f>IFERROR(INDEX(NoSettings_v3!$C$2:$AH$4612,MATCH('EPS 3.1.3'!$B875,NoSettings_v3!$A$2:$A$4612,0),MATCH('EPS 3.1.3'!X$1,NoSettings_v3!$C$1:$AH$1,0)),"")</f>
        <v>0</v>
      </c>
      <c r="Y875" s="157">
        <f>IFERROR(INDEX(NoSettings_v3!$C$2:$AH$4612,MATCH('EPS 3.1.3'!$B875,NoSettings_v3!$A$2:$A$4612,0),MATCH('EPS 3.1.3'!Y$1,NoSettings_v3!$C$1:$AH$1,0)),"")</f>
        <v>0</v>
      </c>
      <c r="Z875" s="157">
        <f>IFERROR(INDEX(NoSettings_v3!$C$2:$AH$4612,MATCH('EPS 3.1.3'!$B875,NoSettings_v3!$A$2:$A$4612,0),MATCH('EPS 3.1.3'!Z$1,NoSettings_v3!$C$1:$AH$1,0)),"")</f>
        <v>0</v>
      </c>
      <c r="AA875" s="157">
        <f>IFERROR(INDEX(NoSettings_v3!$C$2:$AH$4612,MATCH('EPS 3.1.3'!$B875,NoSettings_v3!$A$2:$A$4612,0),MATCH('EPS 3.1.3'!AA$1,NoSettings_v3!$C$1:$AH$1,0)),"")</f>
        <v>0</v>
      </c>
      <c r="AB875" s="157">
        <f>IFERROR(INDEX(NoSettings_v3!$C$2:$AH$4612,MATCH('EPS 3.1.3'!$B875,NoSettings_v3!$A$2:$A$4612,0),MATCH('EPS 3.1.3'!AB$1,NoSettings_v3!$C$1:$AH$1,0)),"")</f>
        <v>0</v>
      </c>
      <c r="AC875" s="157">
        <f>IFERROR(INDEX(NoSettings_v3!$C$2:$AH$4612,MATCH('EPS 3.1.3'!$B875,NoSettings_v3!$A$2:$A$4612,0),MATCH('EPS 3.1.3'!AC$1,NoSettings_v3!$C$1:$AH$1,0)),"")</f>
        <v>0</v>
      </c>
      <c r="AD875" s="157">
        <f>IFERROR(INDEX(NoSettings_v3!$C$2:$AH$4612,MATCH('EPS 3.1.3'!$B875,NoSettings_v3!$A$2:$A$4612,0),MATCH('EPS 3.1.3'!AD$1,NoSettings_v3!$C$1:$AH$1,0)),"")</f>
        <v>0</v>
      </c>
      <c r="AE875" s="157">
        <f>IFERROR(INDEX(NoSettings_v3!$C$2:$AH$4612,MATCH('EPS 3.1.3'!$B875,NoSettings_v3!$A$2:$A$4612,0),MATCH('EPS 3.1.3'!AE$1,NoSettings_v3!$C$1:$AH$1,0)),"")</f>
        <v>0</v>
      </c>
      <c r="AF875" s="157">
        <f>IFERROR(INDEX(NoSettings_v3!$C$2:$AH$4612,MATCH('EPS 3.1.3'!$B875,NoSettings_v3!$A$2:$A$4612,0),MATCH('EPS 3.1.3'!AF$1,NoSettings_v3!$C$1:$AH$1,0)),"")</f>
        <v>0</v>
      </c>
      <c r="AG875" s="157">
        <f>IFERROR(INDEX(NoSettings_v3!$C$2:$AH$4612,MATCH('EPS 3.1.3'!$B875,NoSettings_v3!$A$2:$A$4612,0),MATCH('EPS 3.1.3'!AG$1,NoSettings_v3!$C$1:$AH$1,0)),"")</f>
        <v>0</v>
      </c>
      <c r="AH875" s="157">
        <f>IFERROR(INDEX(NoSettings_v3!$C$2:$AH$4612,MATCH('EPS 3.1.3'!$B875,NoSettings_v3!$A$2:$A$4612,0),MATCH('EPS 3.1.3'!AH$1,NoSettings_v3!$C$1:$AH$1,0)),"")</f>
        <v>0</v>
      </c>
      <c r="AI875" s="157">
        <f>IFERROR(INDEX(NoSettings_v3!$C$2:$AH$4612,MATCH('EPS 3.1.3'!$B875,NoSettings_v3!$A$2:$A$4612,0),MATCH('EPS 3.1.3'!AI$1,NoSettings_v3!$C$1:$AH$1,0)),"")</f>
        <v>0</v>
      </c>
    </row>
    <row r="876" spans="2:35" x14ac:dyDescent="0.35">
      <c r="B876" s="161" t="s">
        <v>820</v>
      </c>
      <c r="C876" s="127" t="s">
        <v>964</v>
      </c>
      <c r="D876" s="157">
        <f>IFERROR(INDEX(NoSettings_v3!$C$2:$AH$4612,MATCH('EPS 3.1.3'!$B876,NoSettings_v3!$A$2:$A$4612,0),MATCH('EPS 3.1.3'!D$1,NoSettings_v3!$C$1:$AH$1,0)),"")</f>
        <v>2861920000000</v>
      </c>
      <c r="E876" s="157">
        <f>IFERROR(INDEX(NoSettings_v3!$C$2:$AH$4612,MATCH('EPS 3.1.3'!$B876,NoSettings_v3!$A$2:$A$4612,0),MATCH('EPS 3.1.3'!E$1,NoSettings_v3!$C$1:$AH$1,0)),"")</f>
        <v>2572730000000</v>
      </c>
      <c r="F876" s="157">
        <f>IFERROR(INDEX(NoSettings_v3!$C$2:$AH$4612,MATCH('EPS 3.1.3'!$B876,NoSettings_v3!$A$2:$A$4612,0),MATCH('EPS 3.1.3'!F$1,NoSettings_v3!$C$1:$AH$1,0)),"")</f>
        <v>3498700000000</v>
      </c>
      <c r="G876" s="157">
        <f>IFERROR(INDEX(NoSettings_v3!$C$2:$AH$4612,MATCH('EPS 3.1.3'!$B876,NoSettings_v3!$A$2:$A$4612,0),MATCH('EPS 3.1.3'!G$1,NoSettings_v3!$C$1:$AH$1,0)),"")</f>
        <v>4291330000000</v>
      </c>
      <c r="H876" s="157">
        <f>IFERROR(INDEX(NoSettings_v3!$C$2:$AH$4612,MATCH('EPS 3.1.3'!$B876,NoSettings_v3!$A$2:$A$4612,0),MATCH('EPS 3.1.3'!H$1,NoSettings_v3!$C$1:$AH$1,0)),"")</f>
        <v>5081790000000</v>
      </c>
      <c r="I876" s="157">
        <f>IFERROR(INDEX(NoSettings_v3!$C$2:$AH$4612,MATCH('EPS 3.1.3'!$B876,NoSettings_v3!$A$2:$A$4612,0),MATCH('EPS 3.1.3'!I$1,NoSettings_v3!$C$1:$AH$1,0)),"")</f>
        <v>5836200000000</v>
      </c>
      <c r="J876" s="157">
        <f>IFERROR(INDEX(NoSettings_v3!$C$2:$AH$4612,MATCH('EPS 3.1.3'!$B876,NoSettings_v3!$A$2:$A$4612,0),MATCH('EPS 3.1.3'!J$1,NoSettings_v3!$C$1:$AH$1,0)),"")</f>
        <v>6556880000000</v>
      </c>
      <c r="K876" s="157">
        <f>IFERROR(INDEX(NoSettings_v3!$C$2:$AH$4612,MATCH('EPS 3.1.3'!$B876,NoSettings_v3!$A$2:$A$4612,0),MATCH('EPS 3.1.3'!K$1,NoSettings_v3!$C$1:$AH$1,0)),"")</f>
        <v>7237800000000</v>
      </c>
      <c r="L876" s="157">
        <f>IFERROR(INDEX(NoSettings_v3!$C$2:$AH$4612,MATCH('EPS 3.1.3'!$B876,NoSettings_v3!$A$2:$A$4612,0),MATCH('EPS 3.1.3'!L$1,NoSettings_v3!$C$1:$AH$1,0)),"")</f>
        <v>7888800000000</v>
      </c>
      <c r="M876" s="157">
        <f>IFERROR(INDEX(NoSettings_v3!$C$2:$AH$4612,MATCH('EPS 3.1.3'!$B876,NoSettings_v3!$A$2:$A$4612,0),MATCH('EPS 3.1.3'!M$1,NoSettings_v3!$C$1:$AH$1,0)),"")</f>
        <v>8592000000000</v>
      </c>
      <c r="N876" s="157">
        <f>IFERROR(INDEX(NoSettings_v3!$C$2:$AH$4612,MATCH('EPS 3.1.3'!$B876,NoSettings_v3!$A$2:$A$4612,0),MATCH('EPS 3.1.3'!N$1,NoSettings_v3!$C$1:$AH$1,0)),"")</f>
        <v>9269040000000</v>
      </c>
      <c r="O876" s="157">
        <f>IFERROR(INDEX(NoSettings_v3!$C$2:$AH$4612,MATCH('EPS 3.1.3'!$B876,NoSettings_v3!$A$2:$A$4612,0),MATCH('EPS 3.1.3'!O$1,NoSettings_v3!$C$1:$AH$1,0)),"")</f>
        <v>9907940000000</v>
      </c>
      <c r="P876" s="157">
        <f>IFERROR(INDEX(NoSettings_v3!$C$2:$AH$4612,MATCH('EPS 3.1.3'!$B876,NoSettings_v3!$A$2:$A$4612,0),MATCH('EPS 3.1.3'!P$1,NoSettings_v3!$C$1:$AH$1,0)),"")</f>
        <v>9968300000000</v>
      </c>
      <c r="Q876" s="157">
        <f>IFERROR(INDEX(NoSettings_v3!$C$2:$AH$4612,MATCH('EPS 3.1.3'!$B876,NoSettings_v3!$A$2:$A$4612,0),MATCH('EPS 3.1.3'!Q$1,NoSettings_v3!$C$1:$AH$1,0)),"")</f>
        <v>9948130000000</v>
      </c>
      <c r="R876" s="157">
        <f>IFERROR(INDEX(NoSettings_v3!$C$2:$AH$4612,MATCH('EPS 3.1.3'!$B876,NoSettings_v3!$A$2:$A$4612,0),MATCH('EPS 3.1.3'!R$1,NoSettings_v3!$C$1:$AH$1,0)),"")</f>
        <v>9876030000000</v>
      </c>
      <c r="S876" s="157">
        <f>IFERROR(INDEX(NoSettings_v3!$C$2:$AH$4612,MATCH('EPS 3.1.3'!$B876,NoSettings_v3!$A$2:$A$4612,0),MATCH('EPS 3.1.3'!S$1,NoSettings_v3!$C$1:$AH$1,0)),"")</f>
        <v>9707870000000</v>
      </c>
      <c r="T876" s="157">
        <f>IFERROR(INDEX(NoSettings_v3!$C$2:$AH$4612,MATCH('EPS 3.1.3'!$B876,NoSettings_v3!$A$2:$A$4612,0),MATCH('EPS 3.1.3'!T$1,NoSettings_v3!$C$1:$AH$1,0)),"")</f>
        <v>9477720000000</v>
      </c>
      <c r="U876" s="157">
        <f>IFERROR(INDEX(NoSettings_v3!$C$2:$AH$4612,MATCH('EPS 3.1.3'!$B876,NoSettings_v3!$A$2:$A$4612,0),MATCH('EPS 3.1.3'!U$1,NoSettings_v3!$C$1:$AH$1,0)),"")</f>
        <v>9201060000000</v>
      </c>
      <c r="V876" s="157">
        <f>IFERROR(INDEX(NoSettings_v3!$C$2:$AH$4612,MATCH('EPS 3.1.3'!$B876,NoSettings_v3!$A$2:$A$4612,0),MATCH('EPS 3.1.3'!V$1,NoSettings_v3!$C$1:$AH$1,0)),"")</f>
        <v>8923920000000</v>
      </c>
      <c r="W876" s="157">
        <f>IFERROR(INDEX(NoSettings_v3!$C$2:$AH$4612,MATCH('EPS 3.1.3'!$B876,NoSettings_v3!$A$2:$A$4612,0),MATCH('EPS 3.1.3'!W$1,NoSettings_v3!$C$1:$AH$1,0)),"")</f>
        <v>8651680000000</v>
      </c>
      <c r="X876" s="157">
        <f>IFERROR(INDEX(NoSettings_v3!$C$2:$AH$4612,MATCH('EPS 3.1.3'!$B876,NoSettings_v3!$A$2:$A$4612,0),MATCH('EPS 3.1.3'!X$1,NoSettings_v3!$C$1:$AH$1,0)),"")</f>
        <v>8358750000000</v>
      </c>
      <c r="Y876" s="157">
        <f>IFERROR(INDEX(NoSettings_v3!$C$2:$AH$4612,MATCH('EPS 3.1.3'!$B876,NoSettings_v3!$A$2:$A$4612,0),MATCH('EPS 3.1.3'!Y$1,NoSettings_v3!$C$1:$AH$1,0)),"")</f>
        <v>8083470000000</v>
      </c>
      <c r="Z876" s="157">
        <f>IFERROR(INDEX(NoSettings_v3!$C$2:$AH$4612,MATCH('EPS 3.1.3'!$B876,NoSettings_v3!$A$2:$A$4612,0),MATCH('EPS 3.1.3'!Z$1,NoSettings_v3!$C$1:$AH$1,0)),"")</f>
        <v>7821760000000</v>
      </c>
      <c r="AA876" s="157">
        <f>IFERROR(INDEX(NoSettings_v3!$C$2:$AH$4612,MATCH('EPS 3.1.3'!$B876,NoSettings_v3!$A$2:$A$4612,0),MATCH('EPS 3.1.3'!AA$1,NoSettings_v3!$C$1:$AH$1,0)),"")</f>
        <v>7570490000000</v>
      </c>
      <c r="AB876" s="157">
        <f>IFERROR(INDEX(NoSettings_v3!$C$2:$AH$4612,MATCH('EPS 3.1.3'!$B876,NoSettings_v3!$A$2:$A$4612,0),MATCH('EPS 3.1.3'!AB$1,NoSettings_v3!$C$1:$AH$1,0)),"")</f>
        <v>7349190000000</v>
      </c>
      <c r="AC876" s="157">
        <f>IFERROR(INDEX(NoSettings_v3!$C$2:$AH$4612,MATCH('EPS 3.1.3'!$B876,NoSettings_v3!$A$2:$A$4612,0),MATCH('EPS 3.1.3'!AC$1,NoSettings_v3!$C$1:$AH$1,0)),"")</f>
        <v>7173510000000</v>
      </c>
      <c r="AD876" s="157">
        <f>IFERROR(INDEX(NoSettings_v3!$C$2:$AH$4612,MATCH('EPS 3.1.3'!$B876,NoSettings_v3!$A$2:$A$4612,0),MATCH('EPS 3.1.3'!AD$1,NoSettings_v3!$C$1:$AH$1,0)),"")</f>
        <v>7033220000000</v>
      </c>
      <c r="AE876" s="157">
        <f>IFERROR(INDEX(NoSettings_v3!$C$2:$AH$4612,MATCH('EPS 3.1.3'!$B876,NoSettings_v3!$A$2:$A$4612,0),MATCH('EPS 3.1.3'!AE$1,NoSettings_v3!$C$1:$AH$1,0)),"")</f>
        <v>6906260000000</v>
      </c>
      <c r="AF876" s="157">
        <f>IFERROR(INDEX(NoSettings_v3!$C$2:$AH$4612,MATCH('EPS 3.1.3'!$B876,NoSettings_v3!$A$2:$A$4612,0),MATCH('EPS 3.1.3'!AF$1,NoSettings_v3!$C$1:$AH$1,0)),"")</f>
        <v>6714470000000</v>
      </c>
      <c r="AG876" s="157">
        <f>IFERROR(INDEX(NoSettings_v3!$C$2:$AH$4612,MATCH('EPS 3.1.3'!$B876,NoSettings_v3!$A$2:$A$4612,0),MATCH('EPS 3.1.3'!AG$1,NoSettings_v3!$C$1:$AH$1,0)),"")</f>
        <v>6521750000000</v>
      </c>
      <c r="AH876" s="157">
        <f>IFERROR(INDEX(NoSettings_v3!$C$2:$AH$4612,MATCH('EPS 3.1.3'!$B876,NoSettings_v3!$A$2:$A$4612,0),MATCH('EPS 3.1.3'!AH$1,NoSettings_v3!$C$1:$AH$1,0)),"")</f>
        <v>6349190000000</v>
      </c>
      <c r="AI876" s="157">
        <f>IFERROR(INDEX(NoSettings_v3!$C$2:$AH$4612,MATCH('EPS 3.1.3'!$B876,NoSettings_v3!$A$2:$A$4612,0),MATCH('EPS 3.1.3'!AI$1,NoSettings_v3!$C$1:$AH$1,0)),"")</f>
        <v>6184420000000</v>
      </c>
    </row>
    <row r="877" spans="2:35" x14ac:dyDescent="0.35">
      <c r="B877" s="161" t="s">
        <v>821</v>
      </c>
      <c r="C877" s="127" t="s">
        <v>964</v>
      </c>
      <c r="D877" s="157">
        <f>IFERROR(INDEX(NoSettings_v3!$C$2:$AH$4612,MATCH('EPS 3.1.3'!$B877,NoSettings_v3!$A$2:$A$4612,0),MATCH('EPS 3.1.3'!D$1,NoSettings_v3!$C$1:$AH$1,0)),"")</f>
        <v>0</v>
      </c>
      <c r="E877" s="157">
        <f>IFERROR(INDEX(NoSettings_v3!$C$2:$AH$4612,MATCH('EPS 3.1.3'!$B877,NoSettings_v3!$A$2:$A$4612,0),MATCH('EPS 3.1.3'!E$1,NoSettings_v3!$C$1:$AH$1,0)),"")</f>
        <v>0</v>
      </c>
      <c r="F877" s="157">
        <f>IFERROR(INDEX(NoSettings_v3!$C$2:$AH$4612,MATCH('EPS 3.1.3'!$B877,NoSettings_v3!$A$2:$A$4612,0),MATCH('EPS 3.1.3'!F$1,NoSettings_v3!$C$1:$AH$1,0)),"")</f>
        <v>0</v>
      </c>
      <c r="G877" s="157">
        <f>IFERROR(INDEX(NoSettings_v3!$C$2:$AH$4612,MATCH('EPS 3.1.3'!$B877,NoSettings_v3!$A$2:$A$4612,0),MATCH('EPS 3.1.3'!G$1,NoSettings_v3!$C$1:$AH$1,0)),"")</f>
        <v>0</v>
      </c>
      <c r="H877" s="157">
        <f>IFERROR(INDEX(NoSettings_v3!$C$2:$AH$4612,MATCH('EPS 3.1.3'!$B877,NoSettings_v3!$A$2:$A$4612,0),MATCH('EPS 3.1.3'!H$1,NoSettings_v3!$C$1:$AH$1,0)),"")</f>
        <v>0</v>
      </c>
      <c r="I877" s="157">
        <f>IFERROR(INDEX(NoSettings_v3!$C$2:$AH$4612,MATCH('EPS 3.1.3'!$B877,NoSettings_v3!$A$2:$A$4612,0),MATCH('EPS 3.1.3'!I$1,NoSettings_v3!$C$1:$AH$1,0)),"")</f>
        <v>0</v>
      </c>
      <c r="J877" s="157">
        <f>IFERROR(INDEX(NoSettings_v3!$C$2:$AH$4612,MATCH('EPS 3.1.3'!$B877,NoSettings_v3!$A$2:$A$4612,0),MATCH('EPS 3.1.3'!J$1,NoSettings_v3!$C$1:$AH$1,0)),"")</f>
        <v>0</v>
      </c>
      <c r="K877" s="157">
        <f>IFERROR(INDEX(NoSettings_v3!$C$2:$AH$4612,MATCH('EPS 3.1.3'!$B877,NoSettings_v3!$A$2:$A$4612,0),MATCH('EPS 3.1.3'!K$1,NoSettings_v3!$C$1:$AH$1,0)),"")</f>
        <v>0</v>
      </c>
      <c r="L877" s="157">
        <f>IFERROR(INDEX(NoSettings_v3!$C$2:$AH$4612,MATCH('EPS 3.1.3'!$B877,NoSettings_v3!$A$2:$A$4612,0),MATCH('EPS 3.1.3'!L$1,NoSettings_v3!$C$1:$AH$1,0)),"")</f>
        <v>0</v>
      </c>
      <c r="M877" s="157">
        <f>IFERROR(INDEX(NoSettings_v3!$C$2:$AH$4612,MATCH('EPS 3.1.3'!$B877,NoSettings_v3!$A$2:$A$4612,0),MATCH('EPS 3.1.3'!M$1,NoSettings_v3!$C$1:$AH$1,0)),"")</f>
        <v>0</v>
      </c>
      <c r="N877" s="157">
        <f>IFERROR(INDEX(NoSettings_v3!$C$2:$AH$4612,MATCH('EPS 3.1.3'!$B877,NoSettings_v3!$A$2:$A$4612,0),MATCH('EPS 3.1.3'!N$1,NoSettings_v3!$C$1:$AH$1,0)),"")</f>
        <v>0</v>
      </c>
      <c r="O877" s="157">
        <f>IFERROR(INDEX(NoSettings_v3!$C$2:$AH$4612,MATCH('EPS 3.1.3'!$B877,NoSettings_v3!$A$2:$A$4612,0),MATCH('EPS 3.1.3'!O$1,NoSettings_v3!$C$1:$AH$1,0)),"")</f>
        <v>0</v>
      </c>
      <c r="P877" s="157">
        <f>IFERROR(INDEX(NoSettings_v3!$C$2:$AH$4612,MATCH('EPS 3.1.3'!$B877,NoSettings_v3!$A$2:$A$4612,0),MATCH('EPS 3.1.3'!P$1,NoSettings_v3!$C$1:$AH$1,0)),"")</f>
        <v>0</v>
      </c>
      <c r="Q877" s="157">
        <f>IFERROR(INDEX(NoSettings_v3!$C$2:$AH$4612,MATCH('EPS 3.1.3'!$B877,NoSettings_v3!$A$2:$A$4612,0),MATCH('EPS 3.1.3'!Q$1,NoSettings_v3!$C$1:$AH$1,0)),"")</f>
        <v>0</v>
      </c>
      <c r="R877" s="157">
        <f>IFERROR(INDEX(NoSettings_v3!$C$2:$AH$4612,MATCH('EPS 3.1.3'!$B877,NoSettings_v3!$A$2:$A$4612,0),MATCH('EPS 3.1.3'!R$1,NoSettings_v3!$C$1:$AH$1,0)),"")</f>
        <v>0</v>
      </c>
      <c r="S877" s="157">
        <f>IFERROR(INDEX(NoSettings_v3!$C$2:$AH$4612,MATCH('EPS 3.1.3'!$B877,NoSettings_v3!$A$2:$A$4612,0),MATCH('EPS 3.1.3'!S$1,NoSettings_v3!$C$1:$AH$1,0)),"")</f>
        <v>0</v>
      </c>
      <c r="T877" s="157">
        <f>IFERROR(INDEX(NoSettings_v3!$C$2:$AH$4612,MATCH('EPS 3.1.3'!$B877,NoSettings_v3!$A$2:$A$4612,0),MATCH('EPS 3.1.3'!T$1,NoSettings_v3!$C$1:$AH$1,0)),"")</f>
        <v>0</v>
      </c>
      <c r="U877" s="157">
        <f>IFERROR(INDEX(NoSettings_v3!$C$2:$AH$4612,MATCH('EPS 3.1.3'!$B877,NoSettings_v3!$A$2:$A$4612,0),MATCH('EPS 3.1.3'!U$1,NoSettings_v3!$C$1:$AH$1,0)),"")</f>
        <v>0</v>
      </c>
      <c r="V877" s="157">
        <f>IFERROR(INDEX(NoSettings_v3!$C$2:$AH$4612,MATCH('EPS 3.1.3'!$B877,NoSettings_v3!$A$2:$A$4612,0),MATCH('EPS 3.1.3'!V$1,NoSettings_v3!$C$1:$AH$1,0)),"")</f>
        <v>0</v>
      </c>
      <c r="W877" s="157">
        <f>IFERROR(INDEX(NoSettings_v3!$C$2:$AH$4612,MATCH('EPS 3.1.3'!$B877,NoSettings_v3!$A$2:$A$4612,0),MATCH('EPS 3.1.3'!W$1,NoSettings_v3!$C$1:$AH$1,0)),"")</f>
        <v>0</v>
      </c>
      <c r="X877" s="157">
        <f>IFERROR(INDEX(NoSettings_v3!$C$2:$AH$4612,MATCH('EPS 3.1.3'!$B877,NoSettings_v3!$A$2:$A$4612,0),MATCH('EPS 3.1.3'!X$1,NoSettings_v3!$C$1:$AH$1,0)),"")</f>
        <v>0</v>
      </c>
      <c r="Y877" s="157">
        <f>IFERROR(INDEX(NoSettings_v3!$C$2:$AH$4612,MATCH('EPS 3.1.3'!$B877,NoSettings_v3!$A$2:$A$4612,0),MATCH('EPS 3.1.3'!Y$1,NoSettings_v3!$C$1:$AH$1,0)),"")</f>
        <v>0</v>
      </c>
      <c r="Z877" s="157">
        <f>IFERROR(INDEX(NoSettings_v3!$C$2:$AH$4612,MATCH('EPS 3.1.3'!$B877,NoSettings_v3!$A$2:$A$4612,0),MATCH('EPS 3.1.3'!Z$1,NoSettings_v3!$C$1:$AH$1,0)),"")</f>
        <v>0</v>
      </c>
      <c r="AA877" s="157">
        <f>IFERROR(INDEX(NoSettings_v3!$C$2:$AH$4612,MATCH('EPS 3.1.3'!$B877,NoSettings_v3!$A$2:$A$4612,0),MATCH('EPS 3.1.3'!AA$1,NoSettings_v3!$C$1:$AH$1,0)),"")</f>
        <v>0</v>
      </c>
      <c r="AB877" s="157">
        <f>IFERROR(INDEX(NoSettings_v3!$C$2:$AH$4612,MATCH('EPS 3.1.3'!$B877,NoSettings_v3!$A$2:$A$4612,0),MATCH('EPS 3.1.3'!AB$1,NoSettings_v3!$C$1:$AH$1,0)),"")</f>
        <v>0</v>
      </c>
      <c r="AC877" s="157">
        <f>IFERROR(INDEX(NoSettings_v3!$C$2:$AH$4612,MATCH('EPS 3.1.3'!$B877,NoSettings_v3!$A$2:$A$4612,0),MATCH('EPS 3.1.3'!AC$1,NoSettings_v3!$C$1:$AH$1,0)),"")</f>
        <v>0</v>
      </c>
      <c r="AD877" s="157">
        <f>IFERROR(INDEX(NoSettings_v3!$C$2:$AH$4612,MATCH('EPS 3.1.3'!$B877,NoSettings_v3!$A$2:$A$4612,0),MATCH('EPS 3.1.3'!AD$1,NoSettings_v3!$C$1:$AH$1,0)),"")</f>
        <v>0</v>
      </c>
      <c r="AE877" s="157">
        <f>IFERROR(INDEX(NoSettings_v3!$C$2:$AH$4612,MATCH('EPS 3.1.3'!$B877,NoSettings_v3!$A$2:$A$4612,0),MATCH('EPS 3.1.3'!AE$1,NoSettings_v3!$C$1:$AH$1,0)),"")</f>
        <v>0</v>
      </c>
      <c r="AF877" s="157">
        <f>IFERROR(INDEX(NoSettings_v3!$C$2:$AH$4612,MATCH('EPS 3.1.3'!$B877,NoSettings_v3!$A$2:$A$4612,0),MATCH('EPS 3.1.3'!AF$1,NoSettings_v3!$C$1:$AH$1,0)),"")</f>
        <v>0</v>
      </c>
      <c r="AG877" s="157">
        <f>IFERROR(INDEX(NoSettings_v3!$C$2:$AH$4612,MATCH('EPS 3.1.3'!$B877,NoSettings_v3!$A$2:$A$4612,0),MATCH('EPS 3.1.3'!AG$1,NoSettings_v3!$C$1:$AH$1,0)),"")</f>
        <v>0</v>
      </c>
      <c r="AH877" s="157">
        <f>IFERROR(INDEX(NoSettings_v3!$C$2:$AH$4612,MATCH('EPS 3.1.3'!$B877,NoSettings_v3!$A$2:$A$4612,0),MATCH('EPS 3.1.3'!AH$1,NoSettings_v3!$C$1:$AH$1,0)),"")</f>
        <v>0</v>
      </c>
      <c r="AI877" s="157">
        <f>IFERROR(INDEX(NoSettings_v3!$C$2:$AH$4612,MATCH('EPS 3.1.3'!$B877,NoSettings_v3!$A$2:$A$4612,0),MATCH('EPS 3.1.3'!AI$1,NoSettings_v3!$C$1:$AH$1,0)),"")</f>
        <v>0</v>
      </c>
    </row>
    <row r="878" spans="2:35" x14ac:dyDescent="0.35">
      <c r="B878" s="161" t="s">
        <v>822</v>
      </c>
      <c r="C878" s="127" t="s">
        <v>964</v>
      </c>
      <c r="D878" s="157">
        <f>IFERROR(INDEX(NoSettings_v3!$C$2:$AH$4612,MATCH('EPS 3.1.3'!$B878,NoSettings_v3!$A$2:$A$4612,0),MATCH('EPS 3.1.3'!D$1,NoSettings_v3!$C$1:$AH$1,0)),"")</f>
        <v>0</v>
      </c>
      <c r="E878" s="157">
        <f>IFERROR(INDEX(NoSettings_v3!$C$2:$AH$4612,MATCH('EPS 3.1.3'!$B878,NoSettings_v3!$A$2:$A$4612,0),MATCH('EPS 3.1.3'!E$1,NoSettings_v3!$C$1:$AH$1,0)),"")</f>
        <v>0</v>
      </c>
      <c r="F878" s="157">
        <f>IFERROR(INDEX(NoSettings_v3!$C$2:$AH$4612,MATCH('EPS 3.1.3'!$B878,NoSettings_v3!$A$2:$A$4612,0),MATCH('EPS 3.1.3'!F$1,NoSettings_v3!$C$1:$AH$1,0)),"")</f>
        <v>0</v>
      </c>
      <c r="G878" s="157">
        <f>IFERROR(INDEX(NoSettings_v3!$C$2:$AH$4612,MATCH('EPS 3.1.3'!$B878,NoSettings_v3!$A$2:$A$4612,0),MATCH('EPS 3.1.3'!G$1,NoSettings_v3!$C$1:$AH$1,0)),"")</f>
        <v>0</v>
      </c>
      <c r="H878" s="157">
        <f>IFERROR(INDEX(NoSettings_v3!$C$2:$AH$4612,MATCH('EPS 3.1.3'!$B878,NoSettings_v3!$A$2:$A$4612,0),MATCH('EPS 3.1.3'!H$1,NoSettings_v3!$C$1:$AH$1,0)),"")</f>
        <v>0</v>
      </c>
      <c r="I878" s="157">
        <f>IFERROR(INDEX(NoSettings_v3!$C$2:$AH$4612,MATCH('EPS 3.1.3'!$B878,NoSettings_v3!$A$2:$A$4612,0),MATCH('EPS 3.1.3'!I$1,NoSettings_v3!$C$1:$AH$1,0)),"")</f>
        <v>0</v>
      </c>
      <c r="J878" s="157">
        <f>IFERROR(INDEX(NoSettings_v3!$C$2:$AH$4612,MATCH('EPS 3.1.3'!$B878,NoSettings_v3!$A$2:$A$4612,0),MATCH('EPS 3.1.3'!J$1,NoSettings_v3!$C$1:$AH$1,0)),"")</f>
        <v>0</v>
      </c>
      <c r="K878" s="157">
        <f>IFERROR(INDEX(NoSettings_v3!$C$2:$AH$4612,MATCH('EPS 3.1.3'!$B878,NoSettings_v3!$A$2:$A$4612,0),MATCH('EPS 3.1.3'!K$1,NoSettings_v3!$C$1:$AH$1,0)),"")</f>
        <v>0</v>
      </c>
      <c r="L878" s="157">
        <f>IFERROR(INDEX(NoSettings_v3!$C$2:$AH$4612,MATCH('EPS 3.1.3'!$B878,NoSettings_v3!$A$2:$A$4612,0),MATCH('EPS 3.1.3'!L$1,NoSettings_v3!$C$1:$AH$1,0)),"")</f>
        <v>0</v>
      </c>
      <c r="M878" s="157">
        <f>IFERROR(INDEX(NoSettings_v3!$C$2:$AH$4612,MATCH('EPS 3.1.3'!$B878,NoSettings_v3!$A$2:$A$4612,0),MATCH('EPS 3.1.3'!M$1,NoSettings_v3!$C$1:$AH$1,0)),"")</f>
        <v>0</v>
      </c>
      <c r="N878" s="157">
        <f>IFERROR(INDEX(NoSettings_v3!$C$2:$AH$4612,MATCH('EPS 3.1.3'!$B878,NoSettings_v3!$A$2:$A$4612,0),MATCH('EPS 3.1.3'!N$1,NoSettings_v3!$C$1:$AH$1,0)),"")</f>
        <v>0</v>
      </c>
      <c r="O878" s="157">
        <f>IFERROR(INDEX(NoSettings_v3!$C$2:$AH$4612,MATCH('EPS 3.1.3'!$B878,NoSettings_v3!$A$2:$A$4612,0),MATCH('EPS 3.1.3'!O$1,NoSettings_v3!$C$1:$AH$1,0)),"")</f>
        <v>0</v>
      </c>
      <c r="P878" s="157">
        <f>IFERROR(INDEX(NoSettings_v3!$C$2:$AH$4612,MATCH('EPS 3.1.3'!$B878,NoSettings_v3!$A$2:$A$4612,0),MATCH('EPS 3.1.3'!P$1,NoSettings_v3!$C$1:$AH$1,0)),"")</f>
        <v>0</v>
      </c>
      <c r="Q878" s="157">
        <f>IFERROR(INDEX(NoSettings_v3!$C$2:$AH$4612,MATCH('EPS 3.1.3'!$B878,NoSettings_v3!$A$2:$A$4612,0),MATCH('EPS 3.1.3'!Q$1,NoSettings_v3!$C$1:$AH$1,0)),"")</f>
        <v>0</v>
      </c>
      <c r="R878" s="157">
        <f>IFERROR(INDEX(NoSettings_v3!$C$2:$AH$4612,MATCH('EPS 3.1.3'!$B878,NoSettings_v3!$A$2:$A$4612,0),MATCH('EPS 3.1.3'!R$1,NoSettings_v3!$C$1:$AH$1,0)),"")</f>
        <v>0</v>
      </c>
      <c r="S878" s="157">
        <f>IFERROR(INDEX(NoSettings_v3!$C$2:$AH$4612,MATCH('EPS 3.1.3'!$B878,NoSettings_v3!$A$2:$A$4612,0),MATCH('EPS 3.1.3'!S$1,NoSettings_v3!$C$1:$AH$1,0)),"")</f>
        <v>0</v>
      </c>
      <c r="T878" s="157">
        <f>IFERROR(INDEX(NoSettings_v3!$C$2:$AH$4612,MATCH('EPS 3.1.3'!$B878,NoSettings_v3!$A$2:$A$4612,0),MATCH('EPS 3.1.3'!T$1,NoSettings_v3!$C$1:$AH$1,0)),"")</f>
        <v>0</v>
      </c>
      <c r="U878" s="157">
        <f>IFERROR(INDEX(NoSettings_v3!$C$2:$AH$4612,MATCH('EPS 3.1.3'!$B878,NoSettings_v3!$A$2:$A$4612,0),MATCH('EPS 3.1.3'!U$1,NoSettings_v3!$C$1:$AH$1,0)),"")</f>
        <v>0</v>
      </c>
      <c r="V878" s="157">
        <f>IFERROR(INDEX(NoSettings_v3!$C$2:$AH$4612,MATCH('EPS 3.1.3'!$B878,NoSettings_v3!$A$2:$A$4612,0),MATCH('EPS 3.1.3'!V$1,NoSettings_v3!$C$1:$AH$1,0)),"")</f>
        <v>0</v>
      </c>
      <c r="W878" s="157">
        <f>IFERROR(INDEX(NoSettings_v3!$C$2:$AH$4612,MATCH('EPS 3.1.3'!$B878,NoSettings_v3!$A$2:$A$4612,0),MATCH('EPS 3.1.3'!W$1,NoSettings_v3!$C$1:$AH$1,0)),"")</f>
        <v>0</v>
      </c>
      <c r="X878" s="157">
        <f>IFERROR(INDEX(NoSettings_v3!$C$2:$AH$4612,MATCH('EPS 3.1.3'!$B878,NoSettings_v3!$A$2:$A$4612,0),MATCH('EPS 3.1.3'!X$1,NoSettings_v3!$C$1:$AH$1,0)),"")</f>
        <v>0</v>
      </c>
      <c r="Y878" s="157">
        <f>IFERROR(INDEX(NoSettings_v3!$C$2:$AH$4612,MATCH('EPS 3.1.3'!$B878,NoSettings_v3!$A$2:$A$4612,0),MATCH('EPS 3.1.3'!Y$1,NoSettings_v3!$C$1:$AH$1,0)),"")</f>
        <v>0</v>
      </c>
      <c r="Z878" s="157">
        <f>IFERROR(INDEX(NoSettings_v3!$C$2:$AH$4612,MATCH('EPS 3.1.3'!$B878,NoSettings_v3!$A$2:$A$4612,0),MATCH('EPS 3.1.3'!Z$1,NoSettings_v3!$C$1:$AH$1,0)),"")</f>
        <v>0</v>
      </c>
      <c r="AA878" s="157">
        <f>IFERROR(INDEX(NoSettings_v3!$C$2:$AH$4612,MATCH('EPS 3.1.3'!$B878,NoSettings_v3!$A$2:$A$4612,0),MATCH('EPS 3.1.3'!AA$1,NoSettings_v3!$C$1:$AH$1,0)),"")</f>
        <v>0</v>
      </c>
      <c r="AB878" s="157">
        <f>IFERROR(INDEX(NoSettings_v3!$C$2:$AH$4612,MATCH('EPS 3.1.3'!$B878,NoSettings_v3!$A$2:$A$4612,0),MATCH('EPS 3.1.3'!AB$1,NoSettings_v3!$C$1:$AH$1,0)),"")</f>
        <v>0</v>
      </c>
      <c r="AC878" s="157">
        <f>IFERROR(INDEX(NoSettings_v3!$C$2:$AH$4612,MATCH('EPS 3.1.3'!$B878,NoSettings_v3!$A$2:$A$4612,0),MATCH('EPS 3.1.3'!AC$1,NoSettings_v3!$C$1:$AH$1,0)),"")</f>
        <v>0</v>
      </c>
      <c r="AD878" s="157">
        <f>IFERROR(INDEX(NoSettings_v3!$C$2:$AH$4612,MATCH('EPS 3.1.3'!$B878,NoSettings_v3!$A$2:$A$4612,0),MATCH('EPS 3.1.3'!AD$1,NoSettings_v3!$C$1:$AH$1,0)),"")</f>
        <v>0</v>
      </c>
      <c r="AE878" s="157">
        <f>IFERROR(INDEX(NoSettings_v3!$C$2:$AH$4612,MATCH('EPS 3.1.3'!$B878,NoSettings_v3!$A$2:$A$4612,0),MATCH('EPS 3.1.3'!AE$1,NoSettings_v3!$C$1:$AH$1,0)),"")</f>
        <v>0</v>
      </c>
      <c r="AF878" s="157">
        <f>IFERROR(INDEX(NoSettings_v3!$C$2:$AH$4612,MATCH('EPS 3.1.3'!$B878,NoSettings_v3!$A$2:$A$4612,0),MATCH('EPS 3.1.3'!AF$1,NoSettings_v3!$C$1:$AH$1,0)),"")</f>
        <v>0</v>
      </c>
      <c r="AG878" s="157">
        <f>IFERROR(INDEX(NoSettings_v3!$C$2:$AH$4612,MATCH('EPS 3.1.3'!$B878,NoSettings_v3!$A$2:$A$4612,0),MATCH('EPS 3.1.3'!AG$1,NoSettings_v3!$C$1:$AH$1,0)),"")</f>
        <v>0</v>
      </c>
      <c r="AH878" s="157">
        <f>IFERROR(INDEX(NoSettings_v3!$C$2:$AH$4612,MATCH('EPS 3.1.3'!$B878,NoSettings_v3!$A$2:$A$4612,0),MATCH('EPS 3.1.3'!AH$1,NoSettings_v3!$C$1:$AH$1,0)),"")</f>
        <v>0</v>
      </c>
      <c r="AI878" s="157">
        <f>IFERROR(INDEX(NoSettings_v3!$C$2:$AH$4612,MATCH('EPS 3.1.3'!$B878,NoSettings_v3!$A$2:$A$4612,0),MATCH('EPS 3.1.3'!AI$1,NoSettings_v3!$C$1:$AH$1,0)),"")</f>
        <v>0</v>
      </c>
    </row>
    <row r="879" spans="2:35" x14ac:dyDescent="0.35">
      <c r="B879" s="161" t="s">
        <v>1439</v>
      </c>
      <c r="C879" s="127" t="s">
        <v>964</v>
      </c>
      <c r="D879" s="157">
        <f>IFERROR(INDEX(NoSettings_v3!$C$2:$AH$4612,MATCH('EPS 3.1.3'!$B879,NoSettings_v3!$A$2:$A$4612,0),MATCH('EPS 3.1.3'!D$1,NoSettings_v3!$C$1:$AH$1,0)),"")</f>
        <v>0</v>
      </c>
      <c r="E879" s="157">
        <f>IFERROR(INDEX(NoSettings_v3!$C$2:$AH$4612,MATCH('EPS 3.1.3'!$B879,NoSettings_v3!$A$2:$A$4612,0),MATCH('EPS 3.1.3'!E$1,NoSettings_v3!$C$1:$AH$1,0)),"")</f>
        <v>0</v>
      </c>
      <c r="F879" s="157">
        <f>IFERROR(INDEX(NoSettings_v3!$C$2:$AH$4612,MATCH('EPS 3.1.3'!$B879,NoSettings_v3!$A$2:$A$4612,0),MATCH('EPS 3.1.3'!F$1,NoSettings_v3!$C$1:$AH$1,0)),"")</f>
        <v>0</v>
      </c>
      <c r="G879" s="157">
        <f>IFERROR(INDEX(NoSettings_v3!$C$2:$AH$4612,MATCH('EPS 3.1.3'!$B879,NoSettings_v3!$A$2:$A$4612,0),MATCH('EPS 3.1.3'!G$1,NoSettings_v3!$C$1:$AH$1,0)),"")</f>
        <v>0</v>
      </c>
      <c r="H879" s="157">
        <f>IFERROR(INDEX(NoSettings_v3!$C$2:$AH$4612,MATCH('EPS 3.1.3'!$B879,NoSettings_v3!$A$2:$A$4612,0),MATCH('EPS 3.1.3'!H$1,NoSettings_v3!$C$1:$AH$1,0)),"")</f>
        <v>0</v>
      </c>
      <c r="I879" s="157">
        <f>IFERROR(INDEX(NoSettings_v3!$C$2:$AH$4612,MATCH('EPS 3.1.3'!$B879,NoSettings_v3!$A$2:$A$4612,0),MATCH('EPS 3.1.3'!I$1,NoSettings_v3!$C$1:$AH$1,0)),"")</f>
        <v>0</v>
      </c>
      <c r="J879" s="157">
        <f>IFERROR(INDEX(NoSettings_v3!$C$2:$AH$4612,MATCH('EPS 3.1.3'!$B879,NoSettings_v3!$A$2:$A$4612,0),MATCH('EPS 3.1.3'!J$1,NoSettings_v3!$C$1:$AH$1,0)),"")</f>
        <v>0</v>
      </c>
      <c r="K879" s="157">
        <f>IFERROR(INDEX(NoSettings_v3!$C$2:$AH$4612,MATCH('EPS 3.1.3'!$B879,NoSettings_v3!$A$2:$A$4612,0),MATCH('EPS 3.1.3'!K$1,NoSettings_v3!$C$1:$AH$1,0)),"")</f>
        <v>0</v>
      </c>
      <c r="L879" s="157">
        <f>IFERROR(INDEX(NoSettings_v3!$C$2:$AH$4612,MATCH('EPS 3.1.3'!$B879,NoSettings_v3!$A$2:$A$4612,0),MATCH('EPS 3.1.3'!L$1,NoSettings_v3!$C$1:$AH$1,0)),"")</f>
        <v>0</v>
      </c>
      <c r="M879" s="157">
        <f>IFERROR(INDEX(NoSettings_v3!$C$2:$AH$4612,MATCH('EPS 3.1.3'!$B879,NoSettings_v3!$A$2:$A$4612,0),MATCH('EPS 3.1.3'!M$1,NoSettings_v3!$C$1:$AH$1,0)),"")</f>
        <v>0</v>
      </c>
      <c r="N879" s="157">
        <f>IFERROR(INDEX(NoSettings_v3!$C$2:$AH$4612,MATCH('EPS 3.1.3'!$B879,NoSettings_v3!$A$2:$A$4612,0),MATCH('EPS 3.1.3'!N$1,NoSettings_v3!$C$1:$AH$1,0)),"")</f>
        <v>0</v>
      </c>
      <c r="O879" s="157">
        <f>IFERROR(INDEX(NoSettings_v3!$C$2:$AH$4612,MATCH('EPS 3.1.3'!$B879,NoSettings_v3!$A$2:$A$4612,0),MATCH('EPS 3.1.3'!O$1,NoSettings_v3!$C$1:$AH$1,0)),"")</f>
        <v>0</v>
      </c>
      <c r="P879" s="157">
        <f>IFERROR(INDEX(NoSettings_v3!$C$2:$AH$4612,MATCH('EPS 3.1.3'!$B879,NoSettings_v3!$A$2:$A$4612,0),MATCH('EPS 3.1.3'!P$1,NoSettings_v3!$C$1:$AH$1,0)),"")</f>
        <v>0</v>
      </c>
      <c r="Q879" s="157">
        <f>IFERROR(INDEX(NoSettings_v3!$C$2:$AH$4612,MATCH('EPS 3.1.3'!$B879,NoSettings_v3!$A$2:$A$4612,0),MATCH('EPS 3.1.3'!Q$1,NoSettings_v3!$C$1:$AH$1,0)),"")</f>
        <v>0</v>
      </c>
      <c r="R879" s="157">
        <f>IFERROR(INDEX(NoSettings_v3!$C$2:$AH$4612,MATCH('EPS 3.1.3'!$B879,NoSettings_v3!$A$2:$A$4612,0),MATCH('EPS 3.1.3'!R$1,NoSettings_v3!$C$1:$AH$1,0)),"")</f>
        <v>0</v>
      </c>
      <c r="S879" s="157">
        <f>IFERROR(INDEX(NoSettings_v3!$C$2:$AH$4612,MATCH('EPS 3.1.3'!$B879,NoSettings_v3!$A$2:$A$4612,0),MATCH('EPS 3.1.3'!S$1,NoSettings_v3!$C$1:$AH$1,0)),"")</f>
        <v>0</v>
      </c>
      <c r="T879" s="157">
        <f>IFERROR(INDEX(NoSettings_v3!$C$2:$AH$4612,MATCH('EPS 3.1.3'!$B879,NoSettings_v3!$A$2:$A$4612,0),MATCH('EPS 3.1.3'!T$1,NoSettings_v3!$C$1:$AH$1,0)),"")</f>
        <v>0</v>
      </c>
      <c r="U879" s="157">
        <f>IFERROR(INDEX(NoSettings_v3!$C$2:$AH$4612,MATCH('EPS 3.1.3'!$B879,NoSettings_v3!$A$2:$A$4612,0),MATCH('EPS 3.1.3'!U$1,NoSettings_v3!$C$1:$AH$1,0)),"")</f>
        <v>0</v>
      </c>
      <c r="V879" s="157">
        <f>IFERROR(INDEX(NoSettings_v3!$C$2:$AH$4612,MATCH('EPS 3.1.3'!$B879,NoSettings_v3!$A$2:$A$4612,0),MATCH('EPS 3.1.3'!V$1,NoSettings_v3!$C$1:$AH$1,0)),"")</f>
        <v>0</v>
      </c>
      <c r="W879" s="157">
        <f>IFERROR(INDEX(NoSettings_v3!$C$2:$AH$4612,MATCH('EPS 3.1.3'!$B879,NoSettings_v3!$A$2:$A$4612,0),MATCH('EPS 3.1.3'!W$1,NoSettings_v3!$C$1:$AH$1,0)),"")</f>
        <v>0</v>
      </c>
      <c r="X879" s="157">
        <f>IFERROR(INDEX(NoSettings_v3!$C$2:$AH$4612,MATCH('EPS 3.1.3'!$B879,NoSettings_v3!$A$2:$A$4612,0),MATCH('EPS 3.1.3'!X$1,NoSettings_v3!$C$1:$AH$1,0)),"")</f>
        <v>0</v>
      </c>
      <c r="Y879" s="157">
        <f>IFERROR(INDEX(NoSettings_v3!$C$2:$AH$4612,MATCH('EPS 3.1.3'!$B879,NoSettings_v3!$A$2:$A$4612,0),MATCH('EPS 3.1.3'!Y$1,NoSettings_v3!$C$1:$AH$1,0)),"")</f>
        <v>0</v>
      </c>
      <c r="Z879" s="157">
        <f>IFERROR(INDEX(NoSettings_v3!$C$2:$AH$4612,MATCH('EPS 3.1.3'!$B879,NoSettings_v3!$A$2:$A$4612,0),MATCH('EPS 3.1.3'!Z$1,NoSettings_v3!$C$1:$AH$1,0)),"")</f>
        <v>0</v>
      </c>
      <c r="AA879" s="157">
        <f>IFERROR(INDEX(NoSettings_v3!$C$2:$AH$4612,MATCH('EPS 3.1.3'!$B879,NoSettings_v3!$A$2:$A$4612,0),MATCH('EPS 3.1.3'!AA$1,NoSettings_v3!$C$1:$AH$1,0)),"")</f>
        <v>0</v>
      </c>
      <c r="AB879" s="157">
        <f>IFERROR(INDEX(NoSettings_v3!$C$2:$AH$4612,MATCH('EPS 3.1.3'!$B879,NoSettings_v3!$A$2:$A$4612,0),MATCH('EPS 3.1.3'!AB$1,NoSettings_v3!$C$1:$AH$1,0)),"")</f>
        <v>0</v>
      </c>
      <c r="AC879" s="157">
        <f>IFERROR(INDEX(NoSettings_v3!$C$2:$AH$4612,MATCH('EPS 3.1.3'!$B879,NoSettings_v3!$A$2:$A$4612,0),MATCH('EPS 3.1.3'!AC$1,NoSettings_v3!$C$1:$AH$1,0)),"")</f>
        <v>0</v>
      </c>
      <c r="AD879" s="157">
        <f>IFERROR(INDEX(NoSettings_v3!$C$2:$AH$4612,MATCH('EPS 3.1.3'!$B879,NoSettings_v3!$A$2:$A$4612,0),MATCH('EPS 3.1.3'!AD$1,NoSettings_v3!$C$1:$AH$1,0)),"")</f>
        <v>0</v>
      </c>
      <c r="AE879" s="157">
        <f>IFERROR(INDEX(NoSettings_v3!$C$2:$AH$4612,MATCH('EPS 3.1.3'!$B879,NoSettings_v3!$A$2:$A$4612,0),MATCH('EPS 3.1.3'!AE$1,NoSettings_v3!$C$1:$AH$1,0)),"")</f>
        <v>0</v>
      </c>
      <c r="AF879" s="157">
        <f>IFERROR(INDEX(NoSettings_v3!$C$2:$AH$4612,MATCH('EPS 3.1.3'!$B879,NoSettings_v3!$A$2:$A$4612,0),MATCH('EPS 3.1.3'!AF$1,NoSettings_v3!$C$1:$AH$1,0)),"")</f>
        <v>0</v>
      </c>
      <c r="AG879" s="157">
        <f>IFERROR(INDEX(NoSettings_v3!$C$2:$AH$4612,MATCH('EPS 3.1.3'!$B879,NoSettings_v3!$A$2:$A$4612,0),MATCH('EPS 3.1.3'!AG$1,NoSettings_v3!$C$1:$AH$1,0)),"")</f>
        <v>0</v>
      </c>
      <c r="AH879" s="157">
        <f>IFERROR(INDEX(NoSettings_v3!$C$2:$AH$4612,MATCH('EPS 3.1.3'!$B879,NoSettings_v3!$A$2:$A$4612,0),MATCH('EPS 3.1.3'!AH$1,NoSettings_v3!$C$1:$AH$1,0)),"")</f>
        <v>0</v>
      </c>
      <c r="AI879" s="157">
        <f>IFERROR(INDEX(NoSettings_v3!$C$2:$AH$4612,MATCH('EPS 3.1.3'!$B879,NoSettings_v3!$A$2:$A$4612,0),MATCH('EPS 3.1.3'!AI$1,NoSettings_v3!$C$1:$AH$1,0)),"")</f>
        <v>0</v>
      </c>
    </row>
    <row r="880" spans="2:35" x14ac:dyDescent="0.35">
      <c r="B880" s="161" t="s">
        <v>1440</v>
      </c>
      <c r="C880" s="127" t="s">
        <v>964</v>
      </c>
      <c r="D880" s="157">
        <f>IFERROR(INDEX(NoSettings_v3!$C$2:$AH$4612,MATCH('EPS 3.1.3'!$B880,NoSettings_v3!$A$2:$A$4612,0),MATCH('EPS 3.1.3'!D$1,NoSettings_v3!$C$1:$AH$1,0)),"")</f>
        <v>0</v>
      </c>
      <c r="E880" s="157">
        <f>IFERROR(INDEX(NoSettings_v3!$C$2:$AH$4612,MATCH('EPS 3.1.3'!$B880,NoSettings_v3!$A$2:$A$4612,0),MATCH('EPS 3.1.3'!E$1,NoSettings_v3!$C$1:$AH$1,0)),"")</f>
        <v>0</v>
      </c>
      <c r="F880" s="157">
        <f>IFERROR(INDEX(NoSettings_v3!$C$2:$AH$4612,MATCH('EPS 3.1.3'!$B880,NoSettings_v3!$A$2:$A$4612,0),MATCH('EPS 3.1.3'!F$1,NoSettings_v3!$C$1:$AH$1,0)),"")</f>
        <v>0</v>
      </c>
      <c r="G880" s="157">
        <f>IFERROR(INDEX(NoSettings_v3!$C$2:$AH$4612,MATCH('EPS 3.1.3'!$B880,NoSettings_v3!$A$2:$A$4612,0),MATCH('EPS 3.1.3'!G$1,NoSettings_v3!$C$1:$AH$1,0)),"")</f>
        <v>0</v>
      </c>
      <c r="H880" s="157">
        <f>IFERROR(INDEX(NoSettings_v3!$C$2:$AH$4612,MATCH('EPS 3.1.3'!$B880,NoSettings_v3!$A$2:$A$4612,0),MATCH('EPS 3.1.3'!H$1,NoSettings_v3!$C$1:$AH$1,0)),"")</f>
        <v>0</v>
      </c>
      <c r="I880" s="157">
        <f>IFERROR(INDEX(NoSettings_v3!$C$2:$AH$4612,MATCH('EPS 3.1.3'!$B880,NoSettings_v3!$A$2:$A$4612,0),MATCH('EPS 3.1.3'!I$1,NoSettings_v3!$C$1:$AH$1,0)),"")</f>
        <v>0</v>
      </c>
      <c r="J880" s="157">
        <f>IFERROR(INDEX(NoSettings_v3!$C$2:$AH$4612,MATCH('EPS 3.1.3'!$B880,NoSettings_v3!$A$2:$A$4612,0),MATCH('EPS 3.1.3'!J$1,NoSettings_v3!$C$1:$AH$1,0)),"")</f>
        <v>0</v>
      </c>
      <c r="K880" s="157">
        <f>IFERROR(INDEX(NoSettings_v3!$C$2:$AH$4612,MATCH('EPS 3.1.3'!$B880,NoSettings_v3!$A$2:$A$4612,0),MATCH('EPS 3.1.3'!K$1,NoSettings_v3!$C$1:$AH$1,0)),"")</f>
        <v>0</v>
      </c>
      <c r="L880" s="157">
        <f>IFERROR(INDEX(NoSettings_v3!$C$2:$AH$4612,MATCH('EPS 3.1.3'!$B880,NoSettings_v3!$A$2:$A$4612,0),MATCH('EPS 3.1.3'!L$1,NoSettings_v3!$C$1:$AH$1,0)),"")</f>
        <v>0</v>
      </c>
      <c r="M880" s="157">
        <f>IFERROR(INDEX(NoSettings_v3!$C$2:$AH$4612,MATCH('EPS 3.1.3'!$B880,NoSettings_v3!$A$2:$A$4612,0),MATCH('EPS 3.1.3'!M$1,NoSettings_v3!$C$1:$AH$1,0)),"")</f>
        <v>0</v>
      </c>
      <c r="N880" s="157">
        <f>IFERROR(INDEX(NoSettings_v3!$C$2:$AH$4612,MATCH('EPS 3.1.3'!$B880,NoSettings_v3!$A$2:$A$4612,0),MATCH('EPS 3.1.3'!N$1,NoSettings_v3!$C$1:$AH$1,0)),"")</f>
        <v>0</v>
      </c>
      <c r="O880" s="157">
        <f>IFERROR(INDEX(NoSettings_v3!$C$2:$AH$4612,MATCH('EPS 3.1.3'!$B880,NoSettings_v3!$A$2:$A$4612,0),MATCH('EPS 3.1.3'!O$1,NoSettings_v3!$C$1:$AH$1,0)),"")</f>
        <v>0</v>
      </c>
      <c r="P880" s="157">
        <f>IFERROR(INDEX(NoSettings_v3!$C$2:$AH$4612,MATCH('EPS 3.1.3'!$B880,NoSettings_v3!$A$2:$A$4612,0),MATCH('EPS 3.1.3'!P$1,NoSettings_v3!$C$1:$AH$1,0)),"")</f>
        <v>0</v>
      </c>
      <c r="Q880" s="157">
        <f>IFERROR(INDEX(NoSettings_v3!$C$2:$AH$4612,MATCH('EPS 3.1.3'!$B880,NoSettings_v3!$A$2:$A$4612,0),MATCH('EPS 3.1.3'!Q$1,NoSettings_v3!$C$1:$AH$1,0)),"")</f>
        <v>0</v>
      </c>
      <c r="R880" s="157">
        <f>IFERROR(INDEX(NoSettings_v3!$C$2:$AH$4612,MATCH('EPS 3.1.3'!$B880,NoSettings_v3!$A$2:$A$4612,0),MATCH('EPS 3.1.3'!R$1,NoSettings_v3!$C$1:$AH$1,0)),"")</f>
        <v>0</v>
      </c>
      <c r="S880" s="157">
        <f>IFERROR(INDEX(NoSettings_v3!$C$2:$AH$4612,MATCH('EPS 3.1.3'!$B880,NoSettings_v3!$A$2:$A$4612,0),MATCH('EPS 3.1.3'!S$1,NoSettings_v3!$C$1:$AH$1,0)),"")</f>
        <v>0</v>
      </c>
      <c r="T880" s="157">
        <f>IFERROR(INDEX(NoSettings_v3!$C$2:$AH$4612,MATCH('EPS 3.1.3'!$B880,NoSettings_v3!$A$2:$A$4612,0),MATCH('EPS 3.1.3'!T$1,NoSettings_v3!$C$1:$AH$1,0)),"")</f>
        <v>0</v>
      </c>
      <c r="U880" s="157">
        <f>IFERROR(INDEX(NoSettings_v3!$C$2:$AH$4612,MATCH('EPS 3.1.3'!$B880,NoSettings_v3!$A$2:$A$4612,0),MATCH('EPS 3.1.3'!U$1,NoSettings_v3!$C$1:$AH$1,0)),"")</f>
        <v>0</v>
      </c>
      <c r="V880" s="157">
        <f>IFERROR(INDEX(NoSettings_v3!$C$2:$AH$4612,MATCH('EPS 3.1.3'!$B880,NoSettings_v3!$A$2:$A$4612,0),MATCH('EPS 3.1.3'!V$1,NoSettings_v3!$C$1:$AH$1,0)),"")</f>
        <v>0</v>
      </c>
      <c r="W880" s="157">
        <f>IFERROR(INDEX(NoSettings_v3!$C$2:$AH$4612,MATCH('EPS 3.1.3'!$B880,NoSettings_v3!$A$2:$A$4612,0),MATCH('EPS 3.1.3'!W$1,NoSettings_v3!$C$1:$AH$1,0)),"")</f>
        <v>0</v>
      </c>
      <c r="X880" s="157">
        <f>IFERROR(INDEX(NoSettings_v3!$C$2:$AH$4612,MATCH('EPS 3.1.3'!$B880,NoSettings_v3!$A$2:$A$4612,0),MATCH('EPS 3.1.3'!X$1,NoSettings_v3!$C$1:$AH$1,0)),"")</f>
        <v>0</v>
      </c>
      <c r="Y880" s="157">
        <f>IFERROR(INDEX(NoSettings_v3!$C$2:$AH$4612,MATCH('EPS 3.1.3'!$B880,NoSettings_v3!$A$2:$A$4612,0),MATCH('EPS 3.1.3'!Y$1,NoSettings_v3!$C$1:$AH$1,0)),"")</f>
        <v>0</v>
      </c>
      <c r="Z880" s="157">
        <f>IFERROR(INDEX(NoSettings_v3!$C$2:$AH$4612,MATCH('EPS 3.1.3'!$B880,NoSettings_v3!$A$2:$A$4612,0),MATCH('EPS 3.1.3'!Z$1,NoSettings_v3!$C$1:$AH$1,0)),"")</f>
        <v>0</v>
      </c>
      <c r="AA880" s="157">
        <f>IFERROR(INDEX(NoSettings_v3!$C$2:$AH$4612,MATCH('EPS 3.1.3'!$B880,NoSettings_v3!$A$2:$A$4612,0),MATCH('EPS 3.1.3'!AA$1,NoSettings_v3!$C$1:$AH$1,0)),"")</f>
        <v>0</v>
      </c>
      <c r="AB880" s="157">
        <f>IFERROR(INDEX(NoSettings_v3!$C$2:$AH$4612,MATCH('EPS 3.1.3'!$B880,NoSettings_v3!$A$2:$A$4612,0),MATCH('EPS 3.1.3'!AB$1,NoSettings_v3!$C$1:$AH$1,0)),"")</f>
        <v>0</v>
      </c>
      <c r="AC880" s="157">
        <f>IFERROR(INDEX(NoSettings_v3!$C$2:$AH$4612,MATCH('EPS 3.1.3'!$B880,NoSettings_v3!$A$2:$A$4612,0),MATCH('EPS 3.1.3'!AC$1,NoSettings_v3!$C$1:$AH$1,0)),"")</f>
        <v>0</v>
      </c>
      <c r="AD880" s="157">
        <f>IFERROR(INDEX(NoSettings_v3!$C$2:$AH$4612,MATCH('EPS 3.1.3'!$B880,NoSettings_v3!$A$2:$A$4612,0),MATCH('EPS 3.1.3'!AD$1,NoSettings_v3!$C$1:$AH$1,0)),"")</f>
        <v>0</v>
      </c>
      <c r="AE880" s="157">
        <f>IFERROR(INDEX(NoSettings_v3!$C$2:$AH$4612,MATCH('EPS 3.1.3'!$B880,NoSettings_v3!$A$2:$A$4612,0),MATCH('EPS 3.1.3'!AE$1,NoSettings_v3!$C$1:$AH$1,0)),"")</f>
        <v>0</v>
      </c>
      <c r="AF880" s="157">
        <f>IFERROR(INDEX(NoSettings_v3!$C$2:$AH$4612,MATCH('EPS 3.1.3'!$B880,NoSettings_v3!$A$2:$A$4612,0),MATCH('EPS 3.1.3'!AF$1,NoSettings_v3!$C$1:$AH$1,0)),"")</f>
        <v>0</v>
      </c>
      <c r="AG880" s="157">
        <f>IFERROR(INDEX(NoSettings_v3!$C$2:$AH$4612,MATCH('EPS 3.1.3'!$B880,NoSettings_v3!$A$2:$A$4612,0),MATCH('EPS 3.1.3'!AG$1,NoSettings_v3!$C$1:$AH$1,0)),"")</f>
        <v>0</v>
      </c>
      <c r="AH880" s="157">
        <f>IFERROR(INDEX(NoSettings_v3!$C$2:$AH$4612,MATCH('EPS 3.1.3'!$B880,NoSettings_v3!$A$2:$A$4612,0),MATCH('EPS 3.1.3'!AH$1,NoSettings_v3!$C$1:$AH$1,0)),"")</f>
        <v>0</v>
      </c>
      <c r="AI880" s="157">
        <f>IFERROR(INDEX(NoSettings_v3!$C$2:$AH$4612,MATCH('EPS 3.1.3'!$B880,NoSettings_v3!$A$2:$A$4612,0),MATCH('EPS 3.1.3'!AI$1,NoSettings_v3!$C$1:$AH$1,0)),"")</f>
        <v>0</v>
      </c>
    </row>
    <row r="881" spans="2:35" x14ac:dyDescent="0.35">
      <c r="B881" s="161" t="s">
        <v>1441</v>
      </c>
      <c r="C881" s="127" t="s">
        <v>964</v>
      </c>
      <c r="D881" s="157">
        <f>IFERROR(INDEX(NoSettings_v3!$C$2:$AH$4612,MATCH('EPS 3.1.3'!$B881,NoSettings_v3!$A$2:$A$4612,0),MATCH('EPS 3.1.3'!D$1,NoSettings_v3!$C$1:$AH$1,0)),"")</f>
        <v>0</v>
      </c>
      <c r="E881" s="157">
        <f>IFERROR(INDEX(NoSettings_v3!$C$2:$AH$4612,MATCH('EPS 3.1.3'!$B881,NoSettings_v3!$A$2:$A$4612,0),MATCH('EPS 3.1.3'!E$1,NoSettings_v3!$C$1:$AH$1,0)),"")</f>
        <v>0</v>
      </c>
      <c r="F881" s="157">
        <f>IFERROR(INDEX(NoSettings_v3!$C$2:$AH$4612,MATCH('EPS 3.1.3'!$B881,NoSettings_v3!$A$2:$A$4612,0),MATCH('EPS 3.1.3'!F$1,NoSettings_v3!$C$1:$AH$1,0)),"")</f>
        <v>0</v>
      </c>
      <c r="G881" s="157">
        <f>IFERROR(INDEX(NoSettings_v3!$C$2:$AH$4612,MATCH('EPS 3.1.3'!$B881,NoSettings_v3!$A$2:$A$4612,0),MATCH('EPS 3.1.3'!G$1,NoSettings_v3!$C$1:$AH$1,0)),"")</f>
        <v>0</v>
      </c>
      <c r="H881" s="157">
        <f>IFERROR(INDEX(NoSettings_v3!$C$2:$AH$4612,MATCH('EPS 3.1.3'!$B881,NoSettings_v3!$A$2:$A$4612,0),MATCH('EPS 3.1.3'!H$1,NoSettings_v3!$C$1:$AH$1,0)),"")</f>
        <v>0</v>
      </c>
      <c r="I881" s="157">
        <f>IFERROR(INDEX(NoSettings_v3!$C$2:$AH$4612,MATCH('EPS 3.1.3'!$B881,NoSettings_v3!$A$2:$A$4612,0),MATCH('EPS 3.1.3'!I$1,NoSettings_v3!$C$1:$AH$1,0)),"")</f>
        <v>0</v>
      </c>
      <c r="J881" s="157">
        <f>IFERROR(INDEX(NoSettings_v3!$C$2:$AH$4612,MATCH('EPS 3.1.3'!$B881,NoSettings_v3!$A$2:$A$4612,0),MATCH('EPS 3.1.3'!J$1,NoSettings_v3!$C$1:$AH$1,0)),"")</f>
        <v>0</v>
      </c>
      <c r="K881" s="157">
        <f>IFERROR(INDEX(NoSettings_v3!$C$2:$AH$4612,MATCH('EPS 3.1.3'!$B881,NoSettings_v3!$A$2:$A$4612,0),MATCH('EPS 3.1.3'!K$1,NoSettings_v3!$C$1:$AH$1,0)),"")</f>
        <v>0</v>
      </c>
      <c r="L881" s="157">
        <f>IFERROR(INDEX(NoSettings_v3!$C$2:$AH$4612,MATCH('EPS 3.1.3'!$B881,NoSettings_v3!$A$2:$A$4612,0),MATCH('EPS 3.1.3'!L$1,NoSettings_v3!$C$1:$AH$1,0)),"")</f>
        <v>0</v>
      </c>
      <c r="M881" s="157">
        <f>IFERROR(INDEX(NoSettings_v3!$C$2:$AH$4612,MATCH('EPS 3.1.3'!$B881,NoSettings_v3!$A$2:$A$4612,0),MATCH('EPS 3.1.3'!M$1,NoSettings_v3!$C$1:$AH$1,0)),"")</f>
        <v>0</v>
      </c>
      <c r="N881" s="157">
        <f>IFERROR(INDEX(NoSettings_v3!$C$2:$AH$4612,MATCH('EPS 3.1.3'!$B881,NoSettings_v3!$A$2:$A$4612,0),MATCH('EPS 3.1.3'!N$1,NoSettings_v3!$C$1:$AH$1,0)),"")</f>
        <v>0</v>
      </c>
      <c r="O881" s="157">
        <f>IFERROR(INDEX(NoSettings_v3!$C$2:$AH$4612,MATCH('EPS 3.1.3'!$B881,NoSettings_v3!$A$2:$A$4612,0),MATCH('EPS 3.1.3'!O$1,NoSettings_v3!$C$1:$AH$1,0)),"")</f>
        <v>0</v>
      </c>
      <c r="P881" s="157">
        <f>IFERROR(INDEX(NoSettings_v3!$C$2:$AH$4612,MATCH('EPS 3.1.3'!$B881,NoSettings_v3!$A$2:$A$4612,0),MATCH('EPS 3.1.3'!P$1,NoSettings_v3!$C$1:$AH$1,0)),"")</f>
        <v>0</v>
      </c>
      <c r="Q881" s="157">
        <f>IFERROR(INDEX(NoSettings_v3!$C$2:$AH$4612,MATCH('EPS 3.1.3'!$B881,NoSettings_v3!$A$2:$A$4612,0),MATCH('EPS 3.1.3'!Q$1,NoSettings_v3!$C$1:$AH$1,0)),"")</f>
        <v>0</v>
      </c>
      <c r="R881" s="157">
        <f>IFERROR(INDEX(NoSettings_v3!$C$2:$AH$4612,MATCH('EPS 3.1.3'!$B881,NoSettings_v3!$A$2:$A$4612,0),MATCH('EPS 3.1.3'!R$1,NoSettings_v3!$C$1:$AH$1,0)),"")</f>
        <v>0</v>
      </c>
      <c r="S881" s="157">
        <f>IFERROR(INDEX(NoSettings_v3!$C$2:$AH$4612,MATCH('EPS 3.1.3'!$B881,NoSettings_v3!$A$2:$A$4612,0),MATCH('EPS 3.1.3'!S$1,NoSettings_v3!$C$1:$AH$1,0)),"")</f>
        <v>0</v>
      </c>
      <c r="T881" s="157">
        <f>IFERROR(INDEX(NoSettings_v3!$C$2:$AH$4612,MATCH('EPS 3.1.3'!$B881,NoSettings_v3!$A$2:$A$4612,0),MATCH('EPS 3.1.3'!T$1,NoSettings_v3!$C$1:$AH$1,0)),"")</f>
        <v>0</v>
      </c>
      <c r="U881" s="157">
        <f>IFERROR(INDEX(NoSettings_v3!$C$2:$AH$4612,MATCH('EPS 3.1.3'!$B881,NoSettings_v3!$A$2:$A$4612,0),MATCH('EPS 3.1.3'!U$1,NoSettings_v3!$C$1:$AH$1,0)),"")</f>
        <v>0</v>
      </c>
      <c r="V881" s="157">
        <f>IFERROR(INDEX(NoSettings_v3!$C$2:$AH$4612,MATCH('EPS 3.1.3'!$B881,NoSettings_v3!$A$2:$A$4612,0),MATCH('EPS 3.1.3'!V$1,NoSettings_v3!$C$1:$AH$1,0)),"")</f>
        <v>0</v>
      </c>
      <c r="W881" s="157">
        <f>IFERROR(INDEX(NoSettings_v3!$C$2:$AH$4612,MATCH('EPS 3.1.3'!$B881,NoSettings_v3!$A$2:$A$4612,0),MATCH('EPS 3.1.3'!W$1,NoSettings_v3!$C$1:$AH$1,0)),"")</f>
        <v>0</v>
      </c>
      <c r="X881" s="157">
        <f>IFERROR(INDEX(NoSettings_v3!$C$2:$AH$4612,MATCH('EPS 3.1.3'!$B881,NoSettings_v3!$A$2:$A$4612,0),MATCH('EPS 3.1.3'!X$1,NoSettings_v3!$C$1:$AH$1,0)),"")</f>
        <v>0</v>
      </c>
      <c r="Y881" s="157">
        <f>IFERROR(INDEX(NoSettings_v3!$C$2:$AH$4612,MATCH('EPS 3.1.3'!$B881,NoSettings_v3!$A$2:$A$4612,0),MATCH('EPS 3.1.3'!Y$1,NoSettings_v3!$C$1:$AH$1,0)),"")</f>
        <v>0</v>
      </c>
      <c r="Z881" s="157">
        <f>IFERROR(INDEX(NoSettings_v3!$C$2:$AH$4612,MATCH('EPS 3.1.3'!$B881,NoSettings_v3!$A$2:$A$4612,0),MATCH('EPS 3.1.3'!Z$1,NoSettings_v3!$C$1:$AH$1,0)),"")</f>
        <v>0</v>
      </c>
      <c r="AA881" s="157">
        <f>IFERROR(INDEX(NoSettings_v3!$C$2:$AH$4612,MATCH('EPS 3.1.3'!$B881,NoSettings_v3!$A$2:$A$4612,0),MATCH('EPS 3.1.3'!AA$1,NoSettings_v3!$C$1:$AH$1,0)),"")</f>
        <v>0</v>
      </c>
      <c r="AB881" s="157">
        <f>IFERROR(INDEX(NoSettings_v3!$C$2:$AH$4612,MATCH('EPS 3.1.3'!$B881,NoSettings_v3!$A$2:$A$4612,0),MATCH('EPS 3.1.3'!AB$1,NoSettings_v3!$C$1:$AH$1,0)),"")</f>
        <v>0</v>
      </c>
      <c r="AC881" s="157">
        <f>IFERROR(INDEX(NoSettings_v3!$C$2:$AH$4612,MATCH('EPS 3.1.3'!$B881,NoSettings_v3!$A$2:$A$4612,0),MATCH('EPS 3.1.3'!AC$1,NoSettings_v3!$C$1:$AH$1,0)),"")</f>
        <v>0</v>
      </c>
      <c r="AD881" s="157">
        <f>IFERROR(INDEX(NoSettings_v3!$C$2:$AH$4612,MATCH('EPS 3.1.3'!$B881,NoSettings_v3!$A$2:$A$4612,0),MATCH('EPS 3.1.3'!AD$1,NoSettings_v3!$C$1:$AH$1,0)),"")</f>
        <v>0</v>
      </c>
      <c r="AE881" s="157">
        <f>IFERROR(INDEX(NoSettings_v3!$C$2:$AH$4612,MATCH('EPS 3.1.3'!$B881,NoSettings_v3!$A$2:$A$4612,0),MATCH('EPS 3.1.3'!AE$1,NoSettings_v3!$C$1:$AH$1,0)),"")</f>
        <v>0</v>
      </c>
      <c r="AF881" s="157">
        <f>IFERROR(INDEX(NoSettings_v3!$C$2:$AH$4612,MATCH('EPS 3.1.3'!$B881,NoSettings_v3!$A$2:$A$4612,0),MATCH('EPS 3.1.3'!AF$1,NoSettings_v3!$C$1:$AH$1,0)),"")</f>
        <v>0</v>
      </c>
      <c r="AG881" s="157">
        <f>IFERROR(INDEX(NoSettings_v3!$C$2:$AH$4612,MATCH('EPS 3.1.3'!$B881,NoSettings_v3!$A$2:$A$4612,0),MATCH('EPS 3.1.3'!AG$1,NoSettings_v3!$C$1:$AH$1,0)),"")</f>
        <v>0</v>
      </c>
      <c r="AH881" s="157">
        <f>IFERROR(INDEX(NoSettings_v3!$C$2:$AH$4612,MATCH('EPS 3.1.3'!$B881,NoSettings_v3!$A$2:$A$4612,0),MATCH('EPS 3.1.3'!AH$1,NoSettings_v3!$C$1:$AH$1,0)),"")</f>
        <v>0</v>
      </c>
      <c r="AI881" s="157">
        <f>IFERROR(INDEX(NoSettings_v3!$C$2:$AH$4612,MATCH('EPS 3.1.3'!$B881,NoSettings_v3!$A$2:$A$4612,0),MATCH('EPS 3.1.3'!AI$1,NoSettings_v3!$C$1:$AH$1,0)),"")</f>
        <v>0</v>
      </c>
    </row>
    <row r="882" spans="2:35" x14ac:dyDescent="0.35">
      <c r="B882" s="161" t="s">
        <v>823</v>
      </c>
      <c r="C882" s="127" t="s">
        <v>964</v>
      </c>
      <c r="D882" s="157">
        <f>IFERROR(INDEX(NoSettings_v3!$C$2:$AH$4612,MATCH('EPS 3.1.3'!$B882,NoSettings_v3!$A$2:$A$4612,0),MATCH('EPS 3.1.3'!D$1,NoSettings_v3!$C$1:$AH$1,0)),"")</f>
        <v>0</v>
      </c>
      <c r="E882" s="157">
        <f>IFERROR(INDEX(NoSettings_v3!$C$2:$AH$4612,MATCH('EPS 3.1.3'!$B882,NoSettings_v3!$A$2:$A$4612,0),MATCH('EPS 3.1.3'!E$1,NoSettings_v3!$C$1:$AH$1,0)),"")</f>
        <v>0</v>
      </c>
      <c r="F882" s="157">
        <f>IFERROR(INDEX(NoSettings_v3!$C$2:$AH$4612,MATCH('EPS 3.1.3'!$B882,NoSettings_v3!$A$2:$A$4612,0),MATCH('EPS 3.1.3'!F$1,NoSettings_v3!$C$1:$AH$1,0)),"")</f>
        <v>0</v>
      </c>
      <c r="G882" s="157">
        <f>IFERROR(INDEX(NoSettings_v3!$C$2:$AH$4612,MATCH('EPS 3.1.3'!$B882,NoSettings_v3!$A$2:$A$4612,0),MATCH('EPS 3.1.3'!G$1,NoSettings_v3!$C$1:$AH$1,0)),"")</f>
        <v>0</v>
      </c>
      <c r="H882" s="157">
        <f>IFERROR(INDEX(NoSettings_v3!$C$2:$AH$4612,MATCH('EPS 3.1.3'!$B882,NoSettings_v3!$A$2:$A$4612,0),MATCH('EPS 3.1.3'!H$1,NoSettings_v3!$C$1:$AH$1,0)),"")</f>
        <v>0</v>
      </c>
      <c r="I882" s="157">
        <f>IFERROR(INDEX(NoSettings_v3!$C$2:$AH$4612,MATCH('EPS 3.1.3'!$B882,NoSettings_v3!$A$2:$A$4612,0),MATCH('EPS 3.1.3'!I$1,NoSettings_v3!$C$1:$AH$1,0)),"")</f>
        <v>0</v>
      </c>
      <c r="J882" s="157">
        <f>IFERROR(INDEX(NoSettings_v3!$C$2:$AH$4612,MATCH('EPS 3.1.3'!$B882,NoSettings_v3!$A$2:$A$4612,0),MATCH('EPS 3.1.3'!J$1,NoSettings_v3!$C$1:$AH$1,0)),"")</f>
        <v>0</v>
      </c>
      <c r="K882" s="157">
        <f>IFERROR(INDEX(NoSettings_v3!$C$2:$AH$4612,MATCH('EPS 3.1.3'!$B882,NoSettings_v3!$A$2:$A$4612,0),MATCH('EPS 3.1.3'!K$1,NoSettings_v3!$C$1:$AH$1,0)),"")</f>
        <v>0</v>
      </c>
      <c r="L882" s="157">
        <f>IFERROR(INDEX(NoSettings_v3!$C$2:$AH$4612,MATCH('EPS 3.1.3'!$B882,NoSettings_v3!$A$2:$A$4612,0),MATCH('EPS 3.1.3'!L$1,NoSettings_v3!$C$1:$AH$1,0)),"")</f>
        <v>0</v>
      </c>
      <c r="M882" s="157">
        <f>IFERROR(INDEX(NoSettings_v3!$C$2:$AH$4612,MATCH('EPS 3.1.3'!$B882,NoSettings_v3!$A$2:$A$4612,0),MATCH('EPS 3.1.3'!M$1,NoSettings_v3!$C$1:$AH$1,0)),"")</f>
        <v>0</v>
      </c>
      <c r="N882" s="157">
        <f>IFERROR(INDEX(NoSettings_v3!$C$2:$AH$4612,MATCH('EPS 3.1.3'!$B882,NoSettings_v3!$A$2:$A$4612,0),MATCH('EPS 3.1.3'!N$1,NoSettings_v3!$C$1:$AH$1,0)),"")</f>
        <v>0</v>
      </c>
      <c r="O882" s="157">
        <f>IFERROR(INDEX(NoSettings_v3!$C$2:$AH$4612,MATCH('EPS 3.1.3'!$B882,NoSettings_v3!$A$2:$A$4612,0),MATCH('EPS 3.1.3'!O$1,NoSettings_v3!$C$1:$AH$1,0)),"")</f>
        <v>0</v>
      </c>
      <c r="P882" s="157">
        <f>IFERROR(INDEX(NoSettings_v3!$C$2:$AH$4612,MATCH('EPS 3.1.3'!$B882,NoSettings_v3!$A$2:$A$4612,0),MATCH('EPS 3.1.3'!P$1,NoSettings_v3!$C$1:$AH$1,0)),"")</f>
        <v>0</v>
      </c>
      <c r="Q882" s="157">
        <f>IFERROR(INDEX(NoSettings_v3!$C$2:$AH$4612,MATCH('EPS 3.1.3'!$B882,NoSettings_v3!$A$2:$A$4612,0),MATCH('EPS 3.1.3'!Q$1,NoSettings_v3!$C$1:$AH$1,0)),"")</f>
        <v>0</v>
      </c>
      <c r="R882" s="157">
        <f>IFERROR(INDEX(NoSettings_v3!$C$2:$AH$4612,MATCH('EPS 3.1.3'!$B882,NoSettings_v3!$A$2:$A$4612,0),MATCH('EPS 3.1.3'!R$1,NoSettings_v3!$C$1:$AH$1,0)),"")</f>
        <v>0</v>
      </c>
      <c r="S882" s="157">
        <f>IFERROR(INDEX(NoSettings_v3!$C$2:$AH$4612,MATCH('EPS 3.1.3'!$B882,NoSettings_v3!$A$2:$A$4612,0),MATCH('EPS 3.1.3'!S$1,NoSettings_v3!$C$1:$AH$1,0)),"")</f>
        <v>0</v>
      </c>
      <c r="T882" s="157">
        <f>IFERROR(INDEX(NoSettings_v3!$C$2:$AH$4612,MATCH('EPS 3.1.3'!$B882,NoSettings_v3!$A$2:$A$4612,0),MATCH('EPS 3.1.3'!T$1,NoSettings_v3!$C$1:$AH$1,0)),"")</f>
        <v>0</v>
      </c>
      <c r="U882" s="157">
        <f>IFERROR(INDEX(NoSettings_v3!$C$2:$AH$4612,MATCH('EPS 3.1.3'!$B882,NoSettings_v3!$A$2:$A$4612,0),MATCH('EPS 3.1.3'!U$1,NoSettings_v3!$C$1:$AH$1,0)),"")</f>
        <v>0</v>
      </c>
      <c r="V882" s="157">
        <f>IFERROR(INDEX(NoSettings_v3!$C$2:$AH$4612,MATCH('EPS 3.1.3'!$B882,NoSettings_v3!$A$2:$A$4612,0),MATCH('EPS 3.1.3'!V$1,NoSettings_v3!$C$1:$AH$1,0)),"")</f>
        <v>0</v>
      </c>
      <c r="W882" s="157">
        <f>IFERROR(INDEX(NoSettings_v3!$C$2:$AH$4612,MATCH('EPS 3.1.3'!$B882,NoSettings_v3!$A$2:$A$4612,0),MATCH('EPS 3.1.3'!W$1,NoSettings_v3!$C$1:$AH$1,0)),"")</f>
        <v>0</v>
      </c>
      <c r="X882" s="157">
        <f>IFERROR(INDEX(NoSettings_v3!$C$2:$AH$4612,MATCH('EPS 3.1.3'!$B882,NoSettings_v3!$A$2:$A$4612,0),MATCH('EPS 3.1.3'!X$1,NoSettings_v3!$C$1:$AH$1,0)),"")</f>
        <v>0</v>
      </c>
      <c r="Y882" s="157">
        <f>IFERROR(INDEX(NoSettings_v3!$C$2:$AH$4612,MATCH('EPS 3.1.3'!$B882,NoSettings_v3!$A$2:$A$4612,0),MATCH('EPS 3.1.3'!Y$1,NoSettings_v3!$C$1:$AH$1,0)),"")</f>
        <v>0</v>
      </c>
      <c r="Z882" s="157">
        <f>IFERROR(INDEX(NoSettings_v3!$C$2:$AH$4612,MATCH('EPS 3.1.3'!$B882,NoSettings_v3!$A$2:$A$4612,0),MATCH('EPS 3.1.3'!Z$1,NoSettings_v3!$C$1:$AH$1,0)),"")</f>
        <v>0</v>
      </c>
      <c r="AA882" s="157">
        <f>IFERROR(INDEX(NoSettings_v3!$C$2:$AH$4612,MATCH('EPS 3.1.3'!$B882,NoSettings_v3!$A$2:$A$4612,0),MATCH('EPS 3.1.3'!AA$1,NoSettings_v3!$C$1:$AH$1,0)),"")</f>
        <v>0</v>
      </c>
      <c r="AB882" s="157">
        <f>IFERROR(INDEX(NoSettings_v3!$C$2:$AH$4612,MATCH('EPS 3.1.3'!$B882,NoSettings_v3!$A$2:$A$4612,0),MATCH('EPS 3.1.3'!AB$1,NoSettings_v3!$C$1:$AH$1,0)),"")</f>
        <v>0</v>
      </c>
      <c r="AC882" s="157">
        <f>IFERROR(INDEX(NoSettings_v3!$C$2:$AH$4612,MATCH('EPS 3.1.3'!$B882,NoSettings_v3!$A$2:$A$4612,0),MATCH('EPS 3.1.3'!AC$1,NoSettings_v3!$C$1:$AH$1,0)),"")</f>
        <v>0</v>
      </c>
      <c r="AD882" s="157">
        <f>IFERROR(INDEX(NoSettings_v3!$C$2:$AH$4612,MATCH('EPS 3.1.3'!$B882,NoSettings_v3!$A$2:$A$4612,0),MATCH('EPS 3.1.3'!AD$1,NoSettings_v3!$C$1:$AH$1,0)),"")</f>
        <v>0</v>
      </c>
      <c r="AE882" s="157">
        <f>IFERROR(INDEX(NoSettings_v3!$C$2:$AH$4612,MATCH('EPS 3.1.3'!$B882,NoSettings_v3!$A$2:$A$4612,0),MATCH('EPS 3.1.3'!AE$1,NoSettings_v3!$C$1:$AH$1,0)),"")</f>
        <v>0</v>
      </c>
      <c r="AF882" s="157">
        <f>IFERROR(INDEX(NoSettings_v3!$C$2:$AH$4612,MATCH('EPS 3.1.3'!$B882,NoSettings_v3!$A$2:$A$4612,0),MATCH('EPS 3.1.3'!AF$1,NoSettings_v3!$C$1:$AH$1,0)),"")</f>
        <v>0</v>
      </c>
      <c r="AG882" s="157">
        <f>IFERROR(INDEX(NoSettings_v3!$C$2:$AH$4612,MATCH('EPS 3.1.3'!$B882,NoSettings_v3!$A$2:$A$4612,0),MATCH('EPS 3.1.3'!AG$1,NoSettings_v3!$C$1:$AH$1,0)),"")</f>
        <v>0</v>
      </c>
      <c r="AH882" s="157">
        <f>IFERROR(INDEX(NoSettings_v3!$C$2:$AH$4612,MATCH('EPS 3.1.3'!$B882,NoSettings_v3!$A$2:$A$4612,0),MATCH('EPS 3.1.3'!AH$1,NoSettings_v3!$C$1:$AH$1,0)),"")</f>
        <v>0</v>
      </c>
      <c r="AI882" s="157">
        <f>IFERROR(INDEX(NoSettings_v3!$C$2:$AH$4612,MATCH('EPS 3.1.3'!$B882,NoSettings_v3!$A$2:$A$4612,0),MATCH('EPS 3.1.3'!AI$1,NoSettings_v3!$C$1:$AH$1,0)),"")</f>
        <v>0</v>
      </c>
    </row>
    <row r="883" spans="2:35" x14ac:dyDescent="0.35">
      <c r="B883" s="161" t="s">
        <v>824</v>
      </c>
      <c r="C883" s="127" t="s">
        <v>964</v>
      </c>
      <c r="D883" s="157">
        <f>IFERROR(INDEX(NoSettings_v3!$C$2:$AH$4612,MATCH('EPS 3.1.3'!$B883,NoSettings_v3!$A$2:$A$4612,0),MATCH('EPS 3.1.3'!D$1,NoSettings_v3!$C$1:$AH$1,0)),"")</f>
        <v>0</v>
      </c>
      <c r="E883" s="157">
        <f>IFERROR(INDEX(NoSettings_v3!$C$2:$AH$4612,MATCH('EPS 3.1.3'!$B883,NoSettings_v3!$A$2:$A$4612,0),MATCH('EPS 3.1.3'!E$1,NoSettings_v3!$C$1:$AH$1,0)),"")</f>
        <v>0</v>
      </c>
      <c r="F883" s="157">
        <f>IFERROR(INDEX(NoSettings_v3!$C$2:$AH$4612,MATCH('EPS 3.1.3'!$B883,NoSettings_v3!$A$2:$A$4612,0),MATCH('EPS 3.1.3'!F$1,NoSettings_v3!$C$1:$AH$1,0)),"")</f>
        <v>0</v>
      </c>
      <c r="G883" s="157">
        <f>IFERROR(INDEX(NoSettings_v3!$C$2:$AH$4612,MATCH('EPS 3.1.3'!$B883,NoSettings_v3!$A$2:$A$4612,0),MATCH('EPS 3.1.3'!G$1,NoSettings_v3!$C$1:$AH$1,0)),"")</f>
        <v>0</v>
      </c>
      <c r="H883" s="157">
        <f>IFERROR(INDEX(NoSettings_v3!$C$2:$AH$4612,MATCH('EPS 3.1.3'!$B883,NoSettings_v3!$A$2:$A$4612,0),MATCH('EPS 3.1.3'!H$1,NoSettings_v3!$C$1:$AH$1,0)),"")</f>
        <v>0</v>
      </c>
      <c r="I883" s="157">
        <f>IFERROR(INDEX(NoSettings_v3!$C$2:$AH$4612,MATCH('EPS 3.1.3'!$B883,NoSettings_v3!$A$2:$A$4612,0),MATCH('EPS 3.1.3'!I$1,NoSettings_v3!$C$1:$AH$1,0)),"")</f>
        <v>0</v>
      </c>
      <c r="J883" s="157">
        <f>IFERROR(INDEX(NoSettings_v3!$C$2:$AH$4612,MATCH('EPS 3.1.3'!$B883,NoSettings_v3!$A$2:$A$4612,0),MATCH('EPS 3.1.3'!J$1,NoSettings_v3!$C$1:$AH$1,0)),"")</f>
        <v>0</v>
      </c>
      <c r="K883" s="157">
        <f>IFERROR(INDEX(NoSettings_v3!$C$2:$AH$4612,MATCH('EPS 3.1.3'!$B883,NoSettings_v3!$A$2:$A$4612,0),MATCH('EPS 3.1.3'!K$1,NoSettings_v3!$C$1:$AH$1,0)),"")</f>
        <v>0</v>
      </c>
      <c r="L883" s="157">
        <f>IFERROR(INDEX(NoSettings_v3!$C$2:$AH$4612,MATCH('EPS 3.1.3'!$B883,NoSettings_v3!$A$2:$A$4612,0),MATCH('EPS 3.1.3'!L$1,NoSettings_v3!$C$1:$AH$1,0)),"")</f>
        <v>0</v>
      </c>
      <c r="M883" s="157">
        <f>IFERROR(INDEX(NoSettings_v3!$C$2:$AH$4612,MATCH('EPS 3.1.3'!$B883,NoSettings_v3!$A$2:$A$4612,0),MATCH('EPS 3.1.3'!M$1,NoSettings_v3!$C$1:$AH$1,0)),"")</f>
        <v>0</v>
      </c>
      <c r="N883" s="157">
        <f>IFERROR(INDEX(NoSettings_v3!$C$2:$AH$4612,MATCH('EPS 3.1.3'!$B883,NoSettings_v3!$A$2:$A$4612,0),MATCH('EPS 3.1.3'!N$1,NoSettings_v3!$C$1:$AH$1,0)),"")</f>
        <v>0</v>
      </c>
      <c r="O883" s="157">
        <f>IFERROR(INDEX(NoSettings_v3!$C$2:$AH$4612,MATCH('EPS 3.1.3'!$B883,NoSettings_v3!$A$2:$A$4612,0),MATCH('EPS 3.1.3'!O$1,NoSettings_v3!$C$1:$AH$1,0)),"")</f>
        <v>0</v>
      </c>
      <c r="P883" s="157">
        <f>IFERROR(INDEX(NoSettings_v3!$C$2:$AH$4612,MATCH('EPS 3.1.3'!$B883,NoSettings_v3!$A$2:$A$4612,0),MATCH('EPS 3.1.3'!P$1,NoSettings_v3!$C$1:$AH$1,0)),"")</f>
        <v>0</v>
      </c>
      <c r="Q883" s="157">
        <f>IFERROR(INDEX(NoSettings_v3!$C$2:$AH$4612,MATCH('EPS 3.1.3'!$B883,NoSettings_v3!$A$2:$A$4612,0),MATCH('EPS 3.1.3'!Q$1,NoSettings_v3!$C$1:$AH$1,0)),"")</f>
        <v>0</v>
      </c>
      <c r="R883" s="157">
        <f>IFERROR(INDEX(NoSettings_v3!$C$2:$AH$4612,MATCH('EPS 3.1.3'!$B883,NoSettings_v3!$A$2:$A$4612,0),MATCH('EPS 3.1.3'!R$1,NoSettings_v3!$C$1:$AH$1,0)),"")</f>
        <v>0</v>
      </c>
      <c r="S883" s="157">
        <f>IFERROR(INDEX(NoSettings_v3!$C$2:$AH$4612,MATCH('EPS 3.1.3'!$B883,NoSettings_v3!$A$2:$A$4612,0),MATCH('EPS 3.1.3'!S$1,NoSettings_v3!$C$1:$AH$1,0)),"")</f>
        <v>0</v>
      </c>
      <c r="T883" s="157">
        <f>IFERROR(INDEX(NoSettings_v3!$C$2:$AH$4612,MATCH('EPS 3.1.3'!$B883,NoSettings_v3!$A$2:$A$4612,0),MATCH('EPS 3.1.3'!T$1,NoSettings_v3!$C$1:$AH$1,0)),"")</f>
        <v>0</v>
      </c>
      <c r="U883" s="157">
        <f>IFERROR(INDEX(NoSettings_v3!$C$2:$AH$4612,MATCH('EPS 3.1.3'!$B883,NoSettings_v3!$A$2:$A$4612,0),MATCH('EPS 3.1.3'!U$1,NoSettings_v3!$C$1:$AH$1,0)),"")</f>
        <v>0</v>
      </c>
      <c r="V883" s="157">
        <f>IFERROR(INDEX(NoSettings_v3!$C$2:$AH$4612,MATCH('EPS 3.1.3'!$B883,NoSettings_v3!$A$2:$A$4612,0),MATCH('EPS 3.1.3'!V$1,NoSettings_v3!$C$1:$AH$1,0)),"")</f>
        <v>0</v>
      </c>
      <c r="W883" s="157">
        <f>IFERROR(INDEX(NoSettings_v3!$C$2:$AH$4612,MATCH('EPS 3.1.3'!$B883,NoSettings_v3!$A$2:$A$4612,0),MATCH('EPS 3.1.3'!W$1,NoSettings_v3!$C$1:$AH$1,0)),"")</f>
        <v>0</v>
      </c>
      <c r="X883" s="157">
        <f>IFERROR(INDEX(NoSettings_v3!$C$2:$AH$4612,MATCH('EPS 3.1.3'!$B883,NoSettings_v3!$A$2:$A$4612,0),MATCH('EPS 3.1.3'!X$1,NoSettings_v3!$C$1:$AH$1,0)),"")</f>
        <v>0</v>
      </c>
      <c r="Y883" s="157">
        <f>IFERROR(INDEX(NoSettings_v3!$C$2:$AH$4612,MATCH('EPS 3.1.3'!$B883,NoSettings_v3!$A$2:$A$4612,0),MATCH('EPS 3.1.3'!Y$1,NoSettings_v3!$C$1:$AH$1,0)),"")</f>
        <v>0</v>
      </c>
      <c r="Z883" s="157">
        <f>IFERROR(INDEX(NoSettings_v3!$C$2:$AH$4612,MATCH('EPS 3.1.3'!$B883,NoSettings_v3!$A$2:$A$4612,0),MATCH('EPS 3.1.3'!Z$1,NoSettings_v3!$C$1:$AH$1,0)),"")</f>
        <v>0</v>
      </c>
      <c r="AA883" s="157">
        <f>IFERROR(INDEX(NoSettings_v3!$C$2:$AH$4612,MATCH('EPS 3.1.3'!$B883,NoSettings_v3!$A$2:$A$4612,0),MATCH('EPS 3.1.3'!AA$1,NoSettings_v3!$C$1:$AH$1,0)),"")</f>
        <v>0</v>
      </c>
      <c r="AB883" s="157">
        <f>IFERROR(INDEX(NoSettings_v3!$C$2:$AH$4612,MATCH('EPS 3.1.3'!$B883,NoSettings_v3!$A$2:$A$4612,0),MATCH('EPS 3.1.3'!AB$1,NoSettings_v3!$C$1:$AH$1,0)),"")</f>
        <v>0</v>
      </c>
      <c r="AC883" s="157">
        <f>IFERROR(INDEX(NoSettings_v3!$C$2:$AH$4612,MATCH('EPS 3.1.3'!$B883,NoSettings_v3!$A$2:$A$4612,0),MATCH('EPS 3.1.3'!AC$1,NoSettings_v3!$C$1:$AH$1,0)),"")</f>
        <v>0</v>
      </c>
      <c r="AD883" s="157">
        <f>IFERROR(INDEX(NoSettings_v3!$C$2:$AH$4612,MATCH('EPS 3.1.3'!$B883,NoSettings_v3!$A$2:$A$4612,0),MATCH('EPS 3.1.3'!AD$1,NoSettings_v3!$C$1:$AH$1,0)),"")</f>
        <v>0</v>
      </c>
      <c r="AE883" s="157">
        <f>IFERROR(INDEX(NoSettings_v3!$C$2:$AH$4612,MATCH('EPS 3.1.3'!$B883,NoSettings_v3!$A$2:$A$4612,0),MATCH('EPS 3.1.3'!AE$1,NoSettings_v3!$C$1:$AH$1,0)),"")</f>
        <v>0</v>
      </c>
      <c r="AF883" s="157">
        <f>IFERROR(INDEX(NoSettings_v3!$C$2:$AH$4612,MATCH('EPS 3.1.3'!$B883,NoSettings_v3!$A$2:$A$4612,0),MATCH('EPS 3.1.3'!AF$1,NoSettings_v3!$C$1:$AH$1,0)),"")</f>
        <v>0</v>
      </c>
      <c r="AG883" s="157">
        <f>IFERROR(INDEX(NoSettings_v3!$C$2:$AH$4612,MATCH('EPS 3.1.3'!$B883,NoSettings_v3!$A$2:$A$4612,0),MATCH('EPS 3.1.3'!AG$1,NoSettings_v3!$C$1:$AH$1,0)),"")</f>
        <v>0</v>
      </c>
      <c r="AH883" s="157">
        <f>IFERROR(INDEX(NoSettings_v3!$C$2:$AH$4612,MATCH('EPS 3.1.3'!$B883,NoSettings_v3!$A$2:$A$4612,0),MATCH('EPS 3.1.3'!AH$1,NoSettings_v3!$C$1:$AH$1,0)),"")</f>
        <v>0</v>
      </c>
      <c r="AI883" s="157">
        <f>IFERROR(INDEX(NoSettings_v3!$C$2:$AH$4612,MATCH('EPS 3.1.3'!$B883,NoSettings_v3!$A$2:$A$4612,0),MATCH('EPS 3.1.3'!AI$1,NoSettings_v3!$C$1:$AH$1,0)),"")</f>
        <v>0</v>
      </c>
    </row>
    <row r="884" spans="2:35" x14ac:dyDescent="0.35">
      <c r="B884" s="161" t="s">
        <v>825</v>
      </c>
      <c r="C884" s="127" t="s">
        <v>964</v>
      </c>
      <c r="D884" s="157">
        <f>IFERROR(INDEX(NoSettings_v3!$C$2:$AH$4612,MATCH('EPS 3.1.3'!$B884,NoSettings_v3!$A$2:$A$4612,0),MATCH('EPS 3.1.3'!D$1,NoSettings_v3!$C$1:$AH$1,0)),"")</f>
        <v>0</v>
      </c>
      <c r="E884" s="157">
        <f>IFERROR(INDEX(NoSettings_v3!$C$2:$AH$4612,MATCH('EPS 3.1.3'!$B884,NoSettings_v3!$A$2:$A$4612,0),MATCH('EPS 3.1.3'!E$1,NoSettings_v3!$C$1:$AH$1,0)),"")</f>
        <v>0</v>
      </c>
      <c r="F884" s="157">
        <f>IFERROR(INDEX(NoSettings_v3!$C$2:$AH$4612,MATCH('EPS 3.1.3'!$B884,NoSettings_v3!$A$2:$A$4612,0),MATCH('EPS 3.1.3'!F$1,NoSettings_v3!$C$1:$AH$1,0)),"")</f>
        <v>0</v>
      </c>
      <c r="G884" s="157">
        <f>IFERROR(INDEX(NoSettings_v3!$C$2:$AH$4612,MATCH('EPS 3.1.3'!$B884,NoSettings_v3!$A$2:$A$4612,0),MATCH('EPS 3.1.3'!G$1,NoSettings_v3!$C$1:$AH$1,0)),"")</f>
        <v>0</v>
      </c>
      <c r="H884" s="157">
        <f>IFERROR(INDEX(NoSettings_v3!$C$2:$AH$4612,MATCH('EPS 3.1.3'!$B884,NoSettings_v3!$A$2:$A$4612,0),MATCH('EPS 3.1.3'!H$1,NoSettings_v3!$C$1:$AH$1,0)),"")</f>
        <v>0</v>
      </c>
      <c r="I884" s="157">
        <f>IFERROR(INDEX(NoSettings_v3!$C$2:$AH$4612,MATCH('EPS 3.1.3'!$B884,NoSettings_v3!$A$2:$A$4612,0),MATCH('EPS 3.1.3'!I$1,NoSettings_v3!$C$1:$AH$1,0)),"")</f>
        <v>0</v>
      </c>
      <c r="J884" s="157">
        <f>IFERROR(INDEX(NoSettings_v3!$C$2:$AH$4612,MATCH('EPS 3.1.3'!$B884,NoSettings_v3!$A$2:$A$4612,0),MATCH('EPS 3.1.3'!J$1,NoSettings_v3!$C$1:$AH$1,0)),"")</f>
        <v>0</v>
      </c>
      <c r="K884" s="157">
        <f>IFERROR(INDEX(NoSettings_v3!$C$2:$AH$4612,MATCH('EPS 3.1.3'!$B884,NoSettings_v3!$A$2:$A$4612,0),MATCH('EPS 3.1.3'!K$1,NoSettings_v3!$C$1:$AH$1,0)),"")</f>
        <v>0</v>
      </c>
      <c r="L884" s="157">
        <f>IFERROR(INDEX(NoSettings_v3!$C$2:$AH$4612,MATCH('EPS 3.1.3'!$B884,NoSettings_v3!$A$2:$A$4612,0),MATCH('EPS 3.1.3'!L$1,NoSettings_v3!$C$1:$AH$1,0)),"")</f>
        <v>0</v>
      </c>
      <c r="M884" s="157">
        <f>IFERROR(INDEX(NoSettings_v3!$C$2:$AH$4612,MATCH('EPS 3.1.3'!$B884,NoSettings_v3!$A$2:$A$4612,0),MATCH('EPS 3.1.3'!M$1,NoSettings_v3!$C$1:$AH$1,0)),"")</f>
        <v>0</v>
      </c>
      <c r="N884" s="157">
        <f>IFERROR(INDEX(NoSettings_v3!$C$2:$AH$4612,MATCH('EPS 3.1.3'!$B884,NoSettings_v3!$A$2:$A$4612,0),MATCH('EPS 3.1.3'!N$1,NoSettings_v3!$C$1:$AH$1,0)),"")</f>
        <v>0</v>
      </c>
      <c r="O884" s="157">
        <f>IFERROR(INDEX(NoSettings_v3!$C$2:$AH$4612,MATCH('EPS 3.1.3'!$B884,NoSettings_v3!$A$2:$A$4612,0),MATCH('EPS 3.1.3'!O$1,NoSettings_v3!$C$1:$AH$1,0)),"")</f>
        <v>0</v>
      </c>
      <c r="P884" s="157">
        <f>IFERROR(INDEX(NoSettings_v3!$C$2:$AH$4612,MATCH('EPS 3.1.3'!$B884,NoSettings_v3!$A$2:$A$4612,0),MATCH('EPS 3.1.3'!P$1,NoSettings_v3!$C$1:$AH$1,0)),"")</f>
        <v>0</v>
      </c>
      <c r="Q884" s="157">
        <f>IFERROR(INDEX(NoSettings_v3!$C$2:$AH$4612,MATCH('EPS 3.1.3'!$B884,NoSettings_v3!$A$2:$A$4612,0),MATCH('EPS 3.1.3'!Q$1,NoSettings_v3!$C$1:$AH$1,0)),"")</f>
        <v>0</v>
      </c>
      <c r="R884" s="157">
        <f>IFERROR(INDEX(NoSettings_v3!$C$2:$AH$4612,MATCH('EPS 3.1.3'!$B884,NoSettings_v3!$A$2:$A$4612,0),MATCH('EPS 3.1.3'!R$1,NoSettings_v3!$C$1:$AH$1,0)),"")</f>
        <v>0</v>
      </c>
      <c r="S884" s="157">
        <f>IFERROR(INDEX(NoSettings_v3!$C$2:$AH$4612,MATCH('EPS 3.1.3'!$B884,NoSettings_v3!$A$2:$A$4612,0),MATCH('EPS 3.1.3'!S$1,NoSettings_v3!$C$1:$AH$1,0)),"")</f>
        <v>0</v>
      </c>
      <c r="T884" s="157">
        <f>IFERROR(INDEX(NoSettings_v3!$C$2:$AH$4612,MATCH('EPS 3.1.3'!$B884,NoSettings_v3!$A$2:$A$4612,0),MATCH('EPS 3.1.3'!T$1,NoSettings_v3!$C$1:$AH$1,0)),"")</f>
        <v>0</v>
      </c>
      <c r="U884" s="157">
        <f>IFERROR(INDEX(NoSettings_v3!$C$2:$AH$4612,MATCH('EPS 3.1.3'!$B884,NoSettings_v3!$A$2:$A$4612,0),MATCH('EPS 3.1.3'!U$1,NoSettings_v3!$C$1:$AH$1,0)),"")</f>
        <v>0</v>
      </c>
      <c r="V884" s="157">
        <f>IFERROR(INDEX(NoSettings_v3!$C$2:$AH$4612,MATCH('EPS 3.1.3'!$B884,NoSettings_v3!$A$2:$A$4612,0),MATCH('EPS 3.1.3'!V$1,NoSettings_v3!$C$1:$AH$1,0)),"")</f>
        <v>0</v>
      </c>
      <c r="W884" s="157">
        <f>IFERROR(INDEX(NoSettings_v3!$C$2:$AH$4612,MATCH('EPS 3.1.3'!$B884,NoSettings_v3!$A$2:$A$4612,0),MATCH('EPS 3.1.3'!W$1,NoSettings_v3!$C$1:$AH$1,0)),"")</f>
        <v>0</v>
      </c>
      <c r="X884" s="157">
        <f>IFERROR(INDEX(NoSettings_v3!$C$2:$AH$4612,MATCH('EPS 3.1.3'!$B884,NoSettings_v3!$A$2:$A$4612,0),MATCH('EPS 3.1.3'!X$1,NoSettings_v3!$C$1:$AH$1,0)),"")</f>
        <v>0</v>
      </c>
      <c r="Y884" s="157">
        <f>IFERROR(INDEX(NoSettings_v3!$C$2:$AH$4612,MATCH('EPS 3.1.3'!$B884,NoSettings_v3!$A$2:$A$4612,0),MATCH('EPS 3.1.3'!Y$1,NoSettings_v3!$C$1:$AH$1,0)),"")</f>
        <v>0</v>
      </c>
      <c r="Z884" s="157">
        <f>IFERROR(INDEX(NoSettings_v3!$C$2:$AH$4612,MATCH('EPS 3.1.3'!$B884,NoSettings_v3!$A$2:$A$4612,0),MATCH('EPS 3.1.3'!Z$1,NoSettings_v3!$C$1:$AH$1,0)),"")</f>
        <v>0</v>
      </c>
      <c r="AA884" s="157">
        <f>IFERROR(INDEX(NoSettings_v3!$C$2:$AH$4612,MATCH('EPS 3.1.3'!$B884,NoSettings_v3!$A$2:$A$4612,0),MATCH('EPS 3.1.3'!AA$1,NoSettings_v3!$C$1:$AH$1,0)),"")</f>
        <v>0</v>
      </c>
      <c r="AB884" s="157">
        <f>IFERROR(INDEX(NoSettings_v3!$C$2:$AH$4612,MATCH('EPS 3.1.3'!$B884,NoSettings_v3!$A$2:$A$4612,0),MATCH('EPS 3.1.3'!AB$1,NoSettings_v3!$C$1:$AH$1,0)),"")</f>
        <v>0</v>
      </c>
      <c r="AC884" s="157">
        <f>IFERROR(INDEX(NoSettings_v3!$C$2:$AH$4612,MATCH('EPS 3.1.3'!$B884,NoSettings_v3!$A$2:$A$4612,0),MATCH('EPS 3.1.3'!AC$1,NoSettings_v3!$C$1:$AH$1,0)),"")</f>
        <v>0</v>
      </c>
      <c r="AD884" s="157">
        <f>IFERROR(INDEX(NoSettings_v3!$C$2:$AH$4612,MATCH('EPS 3.1.3'!$B884,NoSettings_v3!$A$2:$A$4612,0),MATCH('EPS 3.1.3'!AD$1,NoSettings_v3!$C$1:$AH$1,0)),"")</f>
        <v>0</v>
      </c>
      <c r="AE884" s="157">
        <f>IFERROR(INDEX(NoSettings_v3!$C$2:$AH$4612,MATCH('EPS 3.1.3'!$B884,NoSettings_v3!$A$2:$A$4612,0),MATCH('EPS 3.1.3'!AE$1,NoSettings_v3!$C$1:$AH$1,0)),"")</f>
        <v>0</v>
      </c>
      <c r="AF884" s="157">
        <f>IFERROR(INDEX(NoSettings_v3!$C$2:$AH$4612,MATCH('EPS 3.1.3'!$B884,NoSettings_v3!$A$2:$A$4612,0),MATCH('EPS 3.1.3'!AF$1,NoSettings_v3!$C$1:$AH$1,0)),"")</f>
        <v>0</v>
      </c>
      <c r="AG884" s="157">
        <f>IFERROR(INDEX(NoSettings_v3!$C$2:$AH$4612,MATCH('EPS 3.1.3'!$B884,NoSettings_v3!$A$2:$A$4612,0),MATCH('EPS 3.1.3'!AG$1,NoSettings_v3!$C$1:$AH$1,0)),"")</f>
        <v>0</v>
      </c>
      <c r="AH884" s="157">
        <f>IFERROR(INDEX(NoSettings_v3!$C$2:$AH$4612,MATCH('EPS 3.1.3'!$B884,NoSettings_v3!$A$2:$A$4612,0),MATCH('EPS 3.1.3'!AH$1,NoSettings_v3!$C$1:$AH$1,0)),"")</f>
        <v>0</v>
      </c>
      <c r="AI884" s="157">
        <f>IFERROR(INDEX(NoSettings_v3!$C$2:$AH$4612,MATCH('EPS 3.1.3'!$B884,NoSettings_v3!$A$2:$A$4612,0),MATCH('EPS 3.1.3'!AI$1,NoSettings_v3!$C$1:$AH$1,0)),"")</f>
        <v>0</v>
      </c>
    </row>
    <row r="885" spans="2:35" x14ac:dyDescent="0.35">
      <c r="B885" s="161" t="s">
        <v>826</v>
      </c>
      <c r="C885" s="127" t="s">
        <v>964</v>
      </c>
      <c r="D885" s="157">
        <f>IFERROR(INDEX(NoSettings_v3!$C$2:$AH$4612,MATCH('EPS 3.1.3'!$B885,NoSettings_v3!$A$2:$A$4612,0),MATCH('EPS 3.1.3'!D$1,NoSettings_v3!$C$1:$AH$1,0)),"")</f>
        <v>82919800000000</v>
      </c>
      <c r="E885" s="157">
        <f>IFERROR(INDEX(NoSettings_v3!$C$2:$AH$4612,MATCH('EPS 3.1.3'!$B885,NoSettings_v3!$A$2:$A$4612,0),MATCH('EPS 3.1.3'!E$1,NoSettings_v3!$C$1:$AH$1,0)),"")</f>
        <v>67813600000000</v>
      </c>
      <c r="F885" s="157">
        <f>IFERROR(INDEX(NoSettings_v3!$C$2:$AH$4612,MATCH('EPS 3.1.3'!$B885,NoSettings_v3!$A$2:$A$4612,0),MATCH('EPS 3.1.3'!F$1,NoSettings_v3!$C$1:$AH$1,0)),"")</f>
        <v>85533200000000</v>
      </c>
      <c r="G885" s="157">
        <f>IFERROR(INDEX(NoSettings_v3!$C$2:$AH$4612,MATCH('EPS 3.1.3'!$B885,NoSettings_v3!$A$2:$A$4612,0),MATCH('EPS 3.1.3'!G$1,NoSettings_v3!$C$1:$AH$1,0)),"")</f>
        <v>99134100000000</v>
      </c>
      <c r="H885" s="157">
        <f>IFERROR(INDEX(NoSettings_v3!$C$2:$AH$4612,MATCH('EPS 3.1.3'!$B885,NoSettings_v3!$A$2:$A$4612,0),MATCH('EPS 3.1.3'!H$1,NoSettings_v3!$C$1:$AH$1,0)),"")</f>
        <v>112204000000000</v>
      </c>
      <c r="I885" s="157">
        <f>IFERROR(INDEX(NoSettings_v3!$C$2:$AH$4612,MATCH('EPS 3.1.3'!$B885,NoSettings_v3!$A$2:$A$4612,0),MATCH('EPS 3.1.3'!I$1,NoSettings_v3!$C$1:$AH$1,0)),"")</f>
        <v>124359000000000</v>
      </c>
      <c r="J885" s="157">
        <f>IFERROR(INDEX(NoSettings_v3!$C$2:$AH$4612,MATCH('EPS 3.1.3'!$B885,NoSettings_v3!$A$2:$A$4612,0),MATCH('EPS 3.1.3'!J$1,NoSettings_v3!$C$1:$AH$1,0)),"")</f>
        <v>136290000000000</v>
      </c>
      <c r="K885" s="157">
        <f>IFERROR(INDEX(NoSettings_v3!$C$2:$AH$4612,MATCH('EPS 3.1.3'!$B885,NoSettings_v3!$A$2:$A$4612,0),MATCH('EPS 3.1.3'!K$1,NoSettings_v3!$C$1:$AH$1,0)),"")</f>
        <v>148138000000000</v>
      </c>
      <c r="L885" s="157">
        <f>IFERROR(INDEX(NoSettings_v3!$C$2:$AH$4612,MATCH('EPS 3.1.3'!$B885,NoSettings_v3!$A$2:$A$4612,0),MATCH('EPS 3.1.3'!L$1,NoSettings_v3!$C$1:$AH$1,0)),"")</f>
        <v>160197000000000</v>
      </c>
      <c r="M885" s="157">
        <f>IFERROR(INDEX(NoSettings_v3!$C$2:$AH$4612,MATCH('EPS 3.1.3'!$B885,NoSettings_v3!$A$2:$A$4612,0),MATCH('EPS 3.1.3'!M$1,NoSettings_v3!$C$1:$AH$1,0)),"")</f>
        <v>174022000000000</v>
      </c>
      <c r="N885" s="157">
        <f>IFERROR(INDEX(NoSettings_v3!$C$2:$AH$4612,MATCH('EPS 3.1.3'!$B885,NoSettings_v3!$A$2:$A$4612,0),MATCH('EPS 3.1.3'!N$1,NoSettings_v3!$C$1:$AH$1,0)),"")</f>
        <v>187572000000000</v>
      </c>
      <c r="O885" s="157">
        <f>IFERROR(INDEX(NoSettings_v3!$C$2:$AH$4612,MATCH('EPS 3.1.3'!$B885,NoSettings_v3!$A$2:$A$4612,0),MATCH('EPS 3.1.3'!O$1,NoSettings_v3!$C$1:$AH$1,0)),"")</f>
        <v>200958000000000</v>
      </c>
      <c r="P885" s="157">
        <f>IFERROR(INDEX(NoSettings_v3!$C$2:$AH$4612,MATCH('EPS 3.1.3'!$B885,NoSettings_v3!$A$2:$A$4612,0),MATCH('EPS 3.1.3'!P$1,NoSettings_v3!$C$1:$AH$1,0)),"")</f>
        <v>214208000000000</v>
      </c>
      <c r="Q885" s="157">
        <f>IFERROR(INDEX(NoSettings_v3!$C$2:$AH$4612,MATCH('EPS 3.1.3'!$B885,NoSettings_v3!$A$2:$A$4612,0),MATCH('EPS 3.1.3'!Q$1,NoSettings_v3!$C$1:$AH$1,0)),"")</f>
        <v>227333000000000</v>
      </c>
      <c r="R885" s="157">
        <f>IFERROR(INDEX(NoSettings_v3!$C$2:$AH$4612,MATCH('EPS 3.1.3'!$B885,NoSettings_v3!$A$2:$A$4612,0),MATCH('EPS 3.1.3'!R$1,NoSettings_v3!$C$1:$AH$1,0)),"")</f>
        <v>241047000000000</v>
      </c>
      <c r="S885" s="157">
        <f>IFERROR(INDEX(NoSettings_v3!$C$2:$AH$4612,MATCH('EPS 3.1.3'!$B885,NoSettings_v3!$A$2:$A$4612,0),MATCH('EPS 3.1.3'!S$1,NoSettings_v3!$C$1:$AH$1,0)),"")</f>
        <v>254939000000000</v>
      </c>
      <c r="T885" s="157">
        <f>IFERROR(INDEX(NoSettings_v3!$C$2:$AH$4612,MATCH('EPS 3.1.3'!$B885,NoSettings_v3!$A$2:$A$4612,0),MATCH('EPS 3.1.3'!T$1,NoSettings_v3!$C$1:$AH$1,0)),"")</f>
        <v>268732000000000</v>
      </c>
      <c r="U885" s="157">
        <f>IFERROR(INDEX(NoSettings_v3!$C$2:$AH$4612,MATCH('EPS 3.1.3'!$B885,NoSettings_v3!$A$2:$A$4612,0),MATCH('EPS 3.1.3'!U$1,NoSettings_v3!$C$1:$AH$1,0)),"")</f>
        <v>282459000000000</v>
      </c>
      <c r="V885" s="157">
        <f>IFERROR(INDEX(NoSettings_v3!$C$2:$AH$4612,MATCH('EPS 3.1.3'!$B885,NoSettings_v3!$A$2:$A$4612,0),MATCH('EPS 3.1.3'!V$1,NoSettings_v3!$C$1:$AH$1,0)),"")</f>
        <v>295787000000000</v>
      </c>
      <c r="W885" s="157">
        <f>IFERROR(INDEX(NoSettings_v3!$C$2:$AH$4612,MATCH('EPS 3.1.3'!$B885,NoSettings_v3!$A$2:$A$4612,0),MATCH('EPS 3.1.3'!W$1,NoSettings_v3!$C$1:$AH$1,0)),"")</f>
        <v>310807000000000</v>
      </c>
      <c r="X885" s="157">
        <f>IFERROR(INDEX(NoSettings_v3!$C$2:$AH$4612,MATCH('EPS 3.1.3'!$B885,NoSettings_v3!$A$2:$A$4612,0),MATCH('EPS 3.1.3'!X$1,NoSettings_v3!$C$1:$AH$1,0)),"")</f>
        <v>326166000000000</v>
      </c>
      <c r="Y885" s="157">
        <f>IFERROR(INDEX(NoSettings_v3!$C$2:$AH$4612,MATCH('EPS 3.1.3'!$B885,NoSettings_v3!$A$2:$A$4612,0),MATCH('EPS 3.1.3'!Y$1,NoSettings_v3!$C$1:$AH$1,0)),"")</f>
        <v>341669000000000</v>
      </c>
      <c r="Z885" s="157">
        <f>IFERROR(INDEX(NoSettings_v3!$C$2:$AH$4612,MATCH('EPS 3.1.3'!$B885,NoSettings_v3!$A$2:$A$4612,0),MATCH('EPS 3.1.3'!Z$1,NoSettings_v3!$C$1:$AH$1,0)),"")</f>
        <v>357590000000000</v>
      </c>
      <c r="AA885" s="157">
        <f>IFERROR(INDEX(NoSettings_v3!$C$2:$AH$4612,MATCH('EPS 3.1.3'!$B885,NoSettings_v3!$A$2:$A$4612,0),MATCH('EPS 3.1.3'!AA$1,NoSettings_v3!$C$1:$AH$1,0)),"")</f>
        <v>374129000000000</v>
      </c>
      <c r="AB885" s="157">
        <f>IFERROR(INDEX(NoSettings_v3!$C$2:$AH$4612,MATCH('EPS 3.1.3'!$B885,NoSettings_v3!$A$2:$A$4612,0),MATCH('EPS 3.1.3'!AB$1,NoSettings_v3!$C$1:$AH$1,0)),"")</f>
        <v>391473000000000</v>
      </c>
      <c r="AC885" s="157">
        <f>IFERROR(INDEX(NoSettings_v3!$C$2:$AH$4612,MATCH('EPS 3.1.3'!$B885,NoSettings_v3!$A$2:$A$4612,0),MATCH('EPS 3.1.3'!AC$1,NoSettings_v3!$C$1:$AH$1,0)),"")</f>
        <v>409119000000000</v>
      </c>
      <c r="AD885" s="157">
        <f>IFERROR(INDEX(NoSettings_v3!$C$2:$AH$4612,MATCH('EPS 3.1.3'!$B885,NoSettings_v3!$A$2:$A$4612,0),MATCH('EPS 3.1.3'!AD$1,NoSettings_v3!$C$1:$AH$1,0)),"")</f>
        <v>427182000000000</v>
      </c>
      <c r="AE885" s="157">
        <f>IFERROR(INDEX(NoSettings_v3!$C$2:$AH$4612,MATCH('EPS 3.1.3'!$B885,NoSettings_v3!$A$2:$A$4612,0),MATCH('EPS 3.1.3'!AE$1,NoSettings_v3!$C$1:$AH$1,0)),"")</f>
        <v>445953000000000</v>
      </c>
      <c r="AF885" s="157">
        <f>IFERROR(INDEX(NoSettings_v3!$C$2:$AH$4612,MATCH('EPS 3.1.3'!$B885,NoSettings_v3!$A$2:$A$4612,0),MATCH('EPS 3.1.3'!AF$1,NoSettings_v3!$C$1:$AH$1,0)),"")</f>
        <v>466383000000000</v>
      </c>
      <c r="AG885" s="157">
        <f>IFERROR(INDEX(NoSettings_v3!$C$2:$AH$4612,MATCH('EPS 3.1.3'!$B885,NoSettings_v3!$A$2:$A$4612,0),MATCH('EPS 3.1.3'!AG$1,NoSettings_v3!$C$1:$AH$1,0)),"")</f>
        <v>487532000000000</v>
      </c>
      <c r="AH885" s="157">
        <f>IFERROR(INDEX(NoSettings_v3!$C$2:$AH$4612,MATCH('EPS 3.1.3'!$B885,NoSettings_v3!$A$2:$A$4612,0),MATCH('EPS 3.1.3'!AH$1,NoSettings_v3!$C$1:$AH$1,0)),"")</f>
        <v>509037000000000</v>
      </c>
      <c r="AI885" s="157">
        <f>IFERROR(INDEX(NoSettings_v3!$C$2:$AH$4612,MATCH('EPS 3.1.3'!$B885,NoSettings_v3!$A$2:$A$4612,0),MATCH('EPS 3.1.3'!AI$1,NoSettings_v3!$C$1:$AH$1,0)),"")</f>
        <v>530968000000000</v>
      </c>
    </row>
    <row r="886" spans="2:35" x14ac:dyDescent="0.35">
      <c r="B886" s="161" t="s">
        <v>827</v>
      </c>
      <c r="C886" s="127" t="s">
        <v>964</v>
      </c>
      <c r="D886" s="157">
        <f>IFERROR(INDEX(NoSettings_v3!$C$2:$AH$4612,MATCH('EPS 3.1.3'!$B886,NoSettings_v3!$A$2:$A$4612,0),MATCH('EPS 3.1.3'!D$1,NoSettings_v3!$C$1:$AH$1,0)),"")</f>
        <v>0</v>
      </c>
      <c r="E886" s="157">
        <f>IFERROR(INDEX(NoSettings_v3!$C$2:$AH$4612,MATCH('EPS 3.1.3'!$B886,NoSettings_v3!$A$2:$A$4612,0),MATCH('EPS 3.1.3'!E$1,NoSettings_v3!$C$1:$AH$1,0)),"")</f>
        <v>0</v>
      </c>
      <c r="F886" s="157">
        <f>IFERROR(INDEX(NoSettings_v3!$C$2:$AH$4612,MATCH('EPS 3.1.3'!$B886,NoSettings_v3!$A$2:$A$4612,0),MATCH('EPS 3.1.3'!F$1,NoSettings_v3!$C$1:$AH$1,0)),"")</f>
        <v>0</v>
      </c>
      <c r="G886" s="157">
        <f>IFERROR(INDEX(NoSettings_v3!$C$2:$AH$4612,MATCH('EPS 3.1.3'!$B886,NoSettings_v3!$A$2:$A$4612,0),MATCH('EPS 3.1.3'!G$1,NoSettings_v3!$C$1:$AH$1,0)),"")</f>
        <v>0</v>
      </c>
      <c r="H886" s="157">
        <f>IFERROR(INDEX(NoSettings_v3!$C$2:$AH$4612,MATCH('EPS 3.1.3'!$B886,NoSettings_v3!$A$2:$A$4612,0),MATCH('EPS 3.1.3'!H$1,NoSettings_v3!$C$1:$AH$1,0)),"")</f>
        <v>0</v>
      </c>
      <c r="I886" s="157">
        <f>IFERROR(INDEX(NoSettings_v3!$C$2:$AH$4612,MATCH('EPS 3.1.3'!$B886,NoSettings_v3!$A$2:$A$4612,0),MATCH('EPS 3.1.3'!I$1,NoSettings_v3!$C$1:$AH$1,0)),"")</f>
        <v>0</v>
      </c>
      <c r="J886" s="157">
        <f>IFERROR(INDEX(NoSettings_v3!$C$2:$AH$4612,MATCH('EPS 3.1.3'!$B886,NoSettings_v3!$A$2:$A$4612,0),MATCH('EPS 3.1.3'!J$1,NoSettings_v3!$C$1:$AH$1,0)),"")</f>
        <v>0</v>
      </c>
      <c r="K886" s="157">
        <f>IFERROR(INDEX(NoSettings_v3!$C$2:$AH$4612,MATCH('EPS 3.1.3'!$B886,NoSettings_v3!$A$2:$A$4612,0),MATCH('EPS 3.1.3'!K$1,NoSettings_v3!$C$1:$AH$1,0)),"")</f>
        <v>0</v>
      </c>
      <c r="L886" s="157">
        <f>IFERROR(INDEX(NoSettings_v3!$C$2:$AH$4612,MATCH('EPS 3.1.3'!$B886,NoSettings_v3!$A$2:$A$4612,0),MATCH('EPS 3.1.3'!L$1,NoSettings_v3!$C$1:$AH$1,0)),"")</f>
        <v>0</v>
      </c>
      <c r="M886" s="157">
        <f>IFERROR(INDEX(NoSettings_v3!$C$2:$AH$4612,MATCH('EPS 3.1.3'!$B886,NoSettings_v3!$A$2:$A$4612,0),MATCH('EPS 3.1.3'!M$1,NoSettings_v3!$C$1:$AH$1,0)),"")</f>
        <v>0</v>
      </c>
      <c r="N886" s="157">
        <f>IFERROR(INDEX(NoSettings_v3!$C$2:$AH$4612,MATCH('EPS 3.1.3'!$B886,NoSettings_v3!$A$2:$A$4612,0),MATCH('EPS 3.1.3'!N$1,NoSettings_v3!$C$1:$AH$1,0)),"")</f>
        <v>0</v>
      </c>
      <c r="O886" s="157">
        <f>IFERROR(INDEX(NoSettings_v3!$C$2:$AH$4612,MATCH('EPS 3.1.3'!$B886,NoSettings_v3!$A$2:$A$4612,0),MATCH('EPS 3.1.3'!O$1,NoSettings_v3!$C$1:$AH$1,0)),"")</f>
        <v>0</v>
      </c>
      <c r="P886" s="157">
        <f>IFERROR(INDEX(NoSettings_v3!$C$2:$AH$4612,MATCH('EPS 3.1.3'!$B886,NoSettings_v3!$A$2:$A$4612,0),MATCH('EPS 3.1.3'!P$1,NoSettings_v3!$C$1:$AH$1,0)),"")</f>
        <v>0</v>
      </c>
      <c r="Q886" s="157">
        <f>IFERROR(INDEX(NoSettings_v3!$C$2:$AH$4612,MATCH('EPS 3.1.3'!$B886,NoSettings_v3!$A$2:$A$4612,0),MATCH('EPS 3.1.3'!Q$1,NoSettings_v3!$C$1:$AH$1,0)),"")</f>
        <v>0</v>
      </c>
      <c r="R886" s="157">
        <f>IFERROR(INDEX(NoSettings_v3!$C$2:$AH$4612,MATCH('EPS 3.1.3'!$B886,NoSettings_v3!$A$2:$A$4612,0),MATCH('EPS 3.1.3'!R$1,NoSettings_v3!$C$1:$AH$1,0)),"")</f>
        <v>0</v>
      </c>
      <c r="S886" s="157">
        <f>IFERROR(INDEX(NoSettings_v3!$C$2:$AH$4612,MATCH('EPS 3.1.3'!$B886,NoSettings_v3!$A$2:$A$4612,0),MATCH('EPS 3.1.3'!S$1,NoSettings_v3!$C$1:$AH$1,0)),"")</f>
        <v>0</v>
      </c>
      <c r="T886" s="157">
        <f>IFERROR(INDEX(NoSettings_v3!$C$2:$AH$4612,MATCH('EPS 3.1.3'!$B886,NoSettings_v3!$A$2:$A$4612,0),MATCH('EPS 3.1.3'!T$1,NoSettings_v3!$C$1:$AH$1,0)),"")</f>
        <v>0</v>
      </c>
      <c r="U886" s="157">
        <f>IFERROR(INDEX(NoSettings_v3!$C$2:$AH$4612,MATCH('EPS 3.1.3'!$B886,NoSettings_v3!$A$2:$A$4612,0),MATCH('EPS 3.1.3'!U$1,NoSettings_v3!$C$1:$AH$1,0)),"")</f>
        <v>0</v>
      </c>
      <c r="V886" s="157">
        <f>IFERROR(INDEX(NoSettings_v3!$C$2:$AH$4612,MATCH('EPS 3.1.3'!$B886,NoSettings_v3!$A$2:$A$4612,0),MATCH('EPS 3.1.3'!V$1,NoSettings_v3!$C$1:$AH$1,0)),"")</f>
        <v>0</v>
      </c>
      <c r="W886" s="157">
        <f>IFERROR(INDEX(NoSettings_v3!$C$2:$AH$4612,MATCH('EPS 3.1.3'!$B886,NoSettings_v3!$A$2:$A$4612,0),MATCH('EPS 3.1.3'!W$1,NoSettings_v3!$C$1:$AH$1,0)),"")</f>
        <v>0</v>
      </c>
      <c r="X886" s="157">
        <f>IFERROR(INDEX(NoSettings_v3!$C$2:$AH$4612,MATCH('EPS 3.1.3'!$B886,NoSettings_v3!$A$2:$A$4612,0),MATCH('EPS 3.1.3'!X$1,NoSettings_v3!$C$1:$AH$1,0)),"")</f>
        <v>0</v>
      </c>
      <c r="Y886" s="157">
        <f>IFERROR(INDEX(NoSettings_v3!$C$2:$AH$4612,MATCH('EPS 3.1.3'!$B886,NoSettings_v3!$A$2:$A$4612,0),MATCH('EPS 3.1.3'!Y$1,NoSettings_v3!$C$1:$AH$1,0)),"")</f>
        <v>0</v>
      </c>
      <c r="Z886" s="157">
        <f>IFERROR(INDEX(NoSettings_v3!$C$2:$AH$4612,MATCH('EPS 3.1.3'!$B886,NoSettings_v3!$A$2:$A$4612,0),MATCH('EPS 3.1.3'!Z$1,NoSettings_v3!$C$1:$AH$1,0)),"")</f>
        <v>0</v>
      </c>
      <c r="AA886" s="157">
        <f>IFERROR(INDEX(NoSettings_v3!$C$2:$AH$4612,MATCH('EPS 3.1.3'!$B886,NoSettings_v3!$A$2:$A$4612,0),MATCH('EPS 3.1.3'!AA$1,NoSettings_v3!$C$1:$AH$1,0)),"")</f>
        <v>0</v>
      </c>
      <c r="AB886" s="157">
        <f>IFERROR(INDEX(NoSettings_v3!$C$2:$AH$4612,MATCH('EPS 3.1.3'!$B886,NoSettings_v3!$A$2:$A$4612,0),MATCH('EPS 3.1.3'!AB$1,NoSettings_v3!$C$1:$AH$1,0)),"")</f>
        <v>0</v>
      </c>
      <c r="AC886" s="157">
        <f>IFERROR(INDEX(NoSettings_v3!$C$2:$AH$4612,MATCH('EPS 3.1.3'!$B886,NoSettings_v3!$A$2:$A$4612,0),MATCH('EPS 3.1.3'!AC$1,NoSettings_v3!$C$1:$AH$1,0)),"")</f>
        <v>0</v>
      </c>
      <c r="AD886" s="157">
        <f>IFERROR(INDEX(NoSettings_v3!$C$2:$AH$4612,MATCH('EPS 3.1.3'!$B886,NoSettings_v3!$A$2:$A$4612,0),MATCH('EPS 3.1.3'!AD$1,NoSettings_v3!$C$1:$AH$1,0)),"")</f>
        <v>0</v>
      </c>
      <c r="AE886" s="157">
        <f>IFERROR(INDEX(NoSettings_v3!$C$2:$AH$4612,MATCH('EPS 3.1.3'!$B886,NoSettings_v3!$A$2:$A$4612,0),MATCH('EPS 3.1.3'!AE$1,NoSettings_v3!$C$1:$AH$1,0)),"")</f>
        <v>0</v>
      </c>
      <c r="AF886" s="157">
        <f>IFERROR(INDEX(NoSettings_v3!$C$2:$AH$4612,MATCH('EPS 3.1.3'!$B886,NoSettings_v3!$A$2:$A$4612,0),MATCH('EPS 3.1.3'!AF$1,NoSettings_v3!$C$1:$AH$1,0)),"")</f>
        <v>0</v>
      </c>
      <c r="AG886" s="157">
        <f>IFERROR(INDEX(NoSettings_v3!$C$2:$AH$4612,MATCH('EPS 3.1.3'!$B886,NoSettings_v3!$A$2:$A$4612,0),MATCH('EPS 3.1.3'!AG$1,NoSettings_v3!$C$1:$AH$1,0)),"")</f>
        <v>0</v>
      </c>
      <c r="AH886" s="157">
        <f>IFERROR(INDEX(NoSettings_v3!$C$2:$AH$4612,MATCH('EPS 3.1.3'!$B886,NoSettings_v3!$A$2:$A$4612,0),MATCH('EPS 3.1.3'!AH$1,NoSettings_v3!$C$1:$AH$1,0)),"")</f>
        <v>0</v>
      </c>
      <c r="AI886" s="157">
        <f>IFERROR(INDEX(NoSettings_v3!$C$2:$AH$4612,MATCH('EPS 3.1.3'!$B886,NoSettings_v3!$A$2:$A$4612,0),MATCH('EPS 3.1.3'!AI$1,NoSettings_v3!$C$1:$AH$1,0)),"")</f>
        <v>0</v>
      </c>
    </row>
    <row r="887" spans="2:35" x14ac:dyDescent="0.35">
      <c r="B887" s="161" t="s">
        <v>828</v>
      </c>
      <c r="C887" s="127" t="s">
        <v>964</v>
      </c>
      <c r="D887" s="157">
        <f>IFERROR(INDEX(NoSettings_v3!$C$2:$AH$4612,MATCH('EPS 3.1.3'!$B887,NoSettings_v3!$A$2:$A$4612,0),MATCH('EPS 3.1.3'!D$1,NoSettings_v3!$C$1:$AH$1,0)),"")</f>
        <v>4364200000000</v>
      </c>
      <c r="E887" s="157">
        <f>IFERROR(INDEX(NoSettings_v3!$C$2:$AH$4612,MATCH('EPS 3.1.3'!$B887,NoSettings_v3!$A$2:$A$4612,0),MATCH('EPS 3.1.3'!E$1,NoSettings_v3!$C$1:$AH$1,0)),"")</f>
        <v>3569140000000</v>
      </c>
      <c r="F887" s="157">
        <f>IFERROR(INDEX(NoSettings_v3!$C$2:$AH$4612,MATCH('EPS 3.1.3'!$B887,NoSettings_v3!$A$2:$A$4612,0),MATCH('EPS 3.1.3'!F$1,NoSettings_v3!$C$1:$AH$1,0)),"")</f>
        <v>4501750000000</v>
      </c>
      <c r="G887" s="157">
        <f>IFERROR(INDEX(NoSettings_v3!$C$2:$AH$4612,MATCH('EPS 3.1.3'!$B887,NoSettings_v3!$A$2:$A$4612,0),MATCH('EPS 3.1.3'!G$1,NoSettings_v3!$C$1:$AH$1,0)),"")</f>
        <v>5217580000000</v>
      </c>
      <c r="H887" s="157">
        <f>IFERROR(INDEX(NoSettings_v3!$C$2:$AH$4612,MATCH('EPS 3.1.3'!$B887,NoSettings_v3!$A$2:$A$4612,0),MATCH('EPS 3.1.3'!H$1,NoSettings_v3!$C$1:$AH$1,0)),"")</f>
        <v>5905490000000</v>
      </c>
      <c r="I887" s="157">
        <f>IFERROR(INDEX(NoSettings_v3!$C$2:$AH$4612,MATCH('EPS 3.1.3'!$B887,NoSettings_v3!$A$2:$A$4612,0),MATCH('EPS 3.1.3'!I$1,NoSettings_v3!$C$1:$AH$1,0)),"")</f>
        <v>6545210000000</v>
      </c>
      <c r="J887" s="157">
        <f>IFERROR(INDEX(NoSettings_v3!$C$2:$AH$4612,MATCH('EPS 3.1.3'!$B887,NoSettings_v3!$A$2:$A$4612,0),MATCH('EPS 3.1.3'!J$1,NoSettings_v3!$C$1:$AH$1,0)),"")</f>
        <v>7173160000000</v>
      </c>
      <c r="K887" s="157">
        <f>IFERROR(INDEX(NoSettings_v3!$C$2:$AH$4612,MATCH('EPS 3.1.3'!$B887,NoSettings_v3!$A$2:$A$4612,0),MATCH('EPS 3.1.3'!K$1,NoSettings_v3!$C$1:$AH$1,0)),"")</f>
        <v>7796730000000</v>
      </c>
      <c r="L887" s="157">
        <f>IFERROR(INDEX(NoSettings_v3!$C$2:$AH$4612,MATCH('EPS 3.1.3'!$B887,NoSettings_v3!$A$2:$A$4612,0),MATCH('EPS 3.1.3'!L$1,NoSettings_v3!$C$1:$AH$1,0)),"")</f>
        <v>8431450000000</v>
      </c>
      <c r="M887" s="157">
        <f>IFERROR(INDEX(NoSettings_v3!$C$2:$AH$4612,MATCH('EPS 3.1.3'!$B887,NoSettings_v3!$A$2:$A$4612,0),MATCH('EPS 3.1.3'!M$1,NoSettings_v3!$C$1:$AH$1,0)),"")</f>
        <v>9159050000000</v>
      </c>
      <c r="N887" s="157">
        <f>IFERROR(INDEX(NoSettings_v3!$C$2:$AH$4612,MATCH('EPS 3.1.3'!$B887,NoSettings_v3!$A$2:$A$4612,0),MATCH('EPS 3.1.3'!N$1,NoSettings_v3!$C$1:$AH$1,0)),"")</f>
        <v>9872190000000</v>
      </c>
      <c r="O887" s="157">
        <f>IFERROR(INDEX(NoSettings_v3!$C$2:$AH$4612,MATCH('EPS 3.1.3'!$B887,NoSettings_v3!$A$2:$A$4612,0),MATCH('EPS 3.1.3'!O$1,NoSettings_v3!$C$1:$AH$1,0)),"")</f>
        <v>10576700000000</v>
      </c>
      <c r="P887" s="157">
        <f>IFERROR(INDEX(NoSettings_v3!$C$2:$AH$4612,MATCH('EPS 3.1.3'!$B887,NoSettings_v3!$A$2:$A$4612,0),MATCH('EPS 3.1.3'!P$1,NoSettings_v3!$C$1:$AH$1,0)),"")</f>
        <v>11274100000000</v>
      </c>
      <c r="Q887" s="157">
        <f>IFERROR(INDEX(NoSettings_v3!$C$2:$AH$4612,MATCH('EPS 3.1.3'!$B887,NoSettings_v3!$A$2:$A$4612,0),MATCH('EPS 3.1.3'!Q$1,NoSettings_v3!$C$1:$AH$1,0)),"")</f>
        <v>11964900000000</v>
      </c>
      <c r="R887" s="157">
        <f>IFERROR(INDEX(NoSettings_v3!$C$2:$AH$4612,MATCH('EPS 3.1.3'!$B887,NoSettings_v3!$A$2:$A$4612,0),MATCH('EPS 3.1.3'!R$1,NoSettings_v3!$C$1:$AH$1,0)),"")</f>
        <v>12686700000000</v>
      </c>
      <c r="S887" s="157">
        <f>IFERROR(INDEX(NoSettings_v3!$C$2:$AH$4612,MATCH('EPS 3.1.3'!$B887,NoSettings_v3!$A$2:$A$4612,0),MATCH('EPS 3.1.3'!S$1,NoSettings_v3!$C$1:$AH$1,0)),"")</f>
        <v>13417800000000</v>
      </c>
      <c r="T887" s="157">
        <f>IFERROR(INDEX(NoSettings_v3!$C$2:$AH$4612,MATCH('EPS 3.1.3'!$B887,NoSettings_v3!$A$2:$A$4612,0),MATCH('EPS 3.1.3'!T$1,NoSettings_v3!$C$1:$AH$1,0)),"")</f>
        <v>14143800000000</v>
      </c>
      <c r="U887" s="157">
        <f>IFERROR(INDEX(NoSettings_v3!$C$2:$AH$4612,MATCH('EPS 3.1.3'!$B887,NoSettings_v3!$A$2:$A$4612,0),MATCH('EPS 3.1.3'!U$1,NoSettings_v3!$C$1:$AH$1,0)),"")</f>
        <v>14866300000000</v>
      </c>
      <c r="V887" s="157">
        <f>IFERROR(INDEX(NoSettings_v3!$C$2:$AH$4612,MATCH('EPS 3.1.3'!$B887,NoSettings_v3!$A$2:$A$4612,0),MATCH('EPS 3.1.3'!V$1,NoSettings_v3!$C$1:$AH$1,0)),"")</f>
        <v>15567700000000</v>
      </c>
      <c r="W887" s="157">
        <f>IFERROR(INDEX(NoSettings_v3!$C$2:$AH$4612,MATCH('EPS 3.1.3'!$B887,NoSettings_v3!$A$2:$A$4612,0),MATCH('EPS 3.1.3'!W$1,NoSettings_v3!$C$1:$AH$1,0)),"")</f>
        <v>16358300000000</v>
      </c>
      <c r="X887" s="157">
        <f>IFERROR(INDEX(NoSettings_v3!$C$2:$AH$4612,MATCH('EPS 3.1.3'!$B887,NoSettings_v3!$A$2:$A$4612,0),MATCH('EPS 3.1.3'!X$1,NoSettings_v3!$C$1:$AH$1,0)),"")</f>
        <v>17166600000000</v>
      </c>
      <c r="Y887" s="157">
        <f>IFERROR(INDEX(NoSettings_v3!$C$2:$AH$4612,MATCH('EPS 3.1.3'!$B887,NoSettings_v3!$A$2:$A$4612,0),MATCH('EPS 3.1.3'!Y$1,NoSettings_v3!$C$1:$AH$1,0)),"")</f>
        <v>17982600000000</v>
      </c>
      <c r="Z887" s="157">
        <f>IFERROR(INDEX(NoSettings_v3!$C$2:$AH$4612,MATCH('EPS 3.1.3'!$B887,NoSettings_v3!$A$2:$A$4612,0),MATCH('EPS 3.1.3'!Z$1,NoSettings_v3!$C$1:$AH$1,0)),"")</f>
        <v>18820500000000</v>
      </c>
      <c r="AA887" s="157">
        <f>IFERROR(INDEX(NoSettings_v3!$C$2:$AH$4612,MATCH('EPS 3.1.3'!$B887,NoSettings_v3!$A$2:$A$4612,0),MATCH('EPS 3.1.3'!AA$1,NoSettings_v3!$C$1:$AH$1,0)),"")</f>
        <v>19691000000000</v>
      </c>
      <c r="AB887" s="157">
        <f>IFERROR(INDEX(NoSettings_v3!$C$2:$AH$4612,MATCH('EPS 3.1.3'!$B887,NoSettings_v3!$A$2:$A$4612,0),MATCH('EPS 3.1.3'!AB$1,NoSettings_v3!$C$1:$AH$1,0)),"")</f>
        <v>20603800000000</v>
      </c>
      <c r="AC887" s="157">
        <f>IFERROR(INDEX(NoSettings_v3!$C$2:$AH$4612,MATCH('EPS 3.1.3'!$B887,NoSettings_v3!$A$2:$A$4612,0),MATCH('EPS 3.1.3'!AC$1,NoSettings_v3!$C$1:$AH$1,0)),"")</f>
        <v>21532600000000</v>
      </c>
      <c r="AD887" s="157">
        <f>IFERROR(INDEX(NoSettings_v3!$C$2:$AH$4612,MATCH('EPS 3.1.3'!$B887,NoSettings_v3!$A$2:$A$4612,0),MATCH('EPS 3.1.3'!AD$1,NoSettings_v3!$C$1:$AH$1,0)),"")</f>
        <v>22483300000000</v>
      </c>
      <c r="AE887" s="157">
        <f>IFERROR(INDEX(NoSettings_v3!$C$2:$AH$4612,MATCH('EPS 3.1.3'!$B887,NoSettings_v3!$A$2:$A$4612,0),MATCH('EPS 3.1.3'!AE$1,NoSettings_v3!$C$1:$AH$1,0)),"")</f>
        <v>23471200000000</v>
      </c>
      <c r="AF887" s="157">
        <f>IFERROR(INDEX(NoSettings_v3!$C$2:$AH$4612,MATCH('EPS 3.1.3'!$B887,NoSettings_v3!$A$2:$A$4612,0),MATCH('EPS 3.1.3'!AF$1,NoSettings_v3!$C$1:$AH$1,0)),"")</f>
        <v>24546500000000</v>
      </c>
      <c r="AG887" s="157">
        <f>IFERROR(INDEX(NoSettings_v3!$C$2:$AH$4612,MATCH('EPS 3.1.3'!$B887,NoSettings_v3!$A$2:$A$4612,0),MATCH('EPS 3.1.3'!AG$1,NoSettings_v3!$C$1:$AH$1,0)),"")</f>
        <v>25659600000000</v>
      </c>
      <c r="AH887" s="157">
        <f>IFERROR(INDEX(NoSettings_v3!$C$2:$AH$4612,MATCH('EPS 3.1.3'!$B887,NoSettings_v3!$A$2:$A$4612,0),MATCH('EPS 3.1.3'!AH$1,NoSettings_v3!$C$1:$AH$1,0)),"")</f>
        <v>26791400000000</v>
      </c>
      <c r="AI887" s="157">
        <f>IFERROR(INDEX(NoSettings_v3!$C$2:$AH$4612,MATCH('EPS 3.1.3'!$B887,NoSettings_v3!$A$2:$A$4612,0),MATCH('EPS 3.1.3'!AI$1,NoSettings_v3!$C$1:$AH$1,0)),"")</f>
        <v>27945700000000</v>
      </c>
    </row>
    <row r="888" spans="2:35" x14ac:dyDescent="0.35">
      <c r="B888" s="161" t="s">
        <v>829</v>
      </c>
      <c r="C888" s="127" t="s">
        <v>964</v>
      </c>
      <c r="D888" s="157">
        <f>IFERROR(INDEX(NoSettings_v3!$C$2:$AH$4612,MATCH('EPS 3.1.3'!$B888,NoSettings_v3!$A$2:$A$4612,0),MATCH('EPS 3.1.3'!D$1,NoSettings_v3!$C$1:$AH$1,0)),"")</f>
        <v>0</v>
      </c>
      <c r="E888" s="157">
        <f>IFERROR(INDEX(NoSettings_v3!$C$2:$AH$4612,MATCH('EPS 3.1.3'!$B888,NoSettings_v3!$A$2:$A$4612,0),MATCH('EPS 3.1.3'!E$1,NoSettings_v3!$C$1:$AH$1,0)),"")</f>
        <v>0</v>
      </c>
      <c r="F888" s="157">
        <f>IFERROR(INDEX(NoSettings_v3!$C$2:$AH$4612,MATCH('EPS 3.1.3'!$B888,NoSettings_v3!$A$2:$A$4612,0),MATCH('EPS 3.1.3'!F$1,NoSettings_v3!$C$1:$AH$1,0)),"")</f>
        <v>0</v>
      </c>
      <c r="G888" s="157">
        <f>IFERROR(INDEX(NoSettings_v3!$C$2:$AH$4612,MATCH('EPS 3.1.3'!$B888,NoSettings_v3!$A$2:$A$4612,0),MATCH('EPS 3.1.3'!G$1,NoSettings_v3!$C$1:$AH$1,0)),"")</f>
        <v>0</v>
      </c>
      <c r="H888" s="157">
        <f>IFERROR(INDEX(NoSettings_v3!$C$2:$AH$4612,MATCH('EPS 3.1.3'!$B888,NoSettings_v3!$A$2:$A$4612,0),MATCH('EPS 3.1.3'!H$1,NoSettings_v3!$C$1:$AH$1,0)),"")</f>
        <v>0</v>
      </c>
      <c r="I888" s="157">
        <f>IFERROR(INDEX(NoSettings_v3!$C$2:$AH$4612,MATCH('EPS 3.1.3'!$B888,NoSettings_v3!$A$2:$A$4612,0),MATCH('EPS 3.1.3'!I$1,NoSettings_v3!$C$1:$AH$1,0)),"")</f>
        <v>0</v>
      </c>
      <c r="J888" s="157">
        <f>IFERROR(INDEX(NoSettings_v3!$C$2:$AH$4612,MATCH('EPS 3.1.3'!$B888,NoSettings_v3!$A$2:$A$4612,0),MATCH('EPS 3.1.3'!J$1,NoSettings_v3!$C$1:$AH$1,0)),"")</f>
        <v>0</v>
      </c>
      <c r="K888" s="157">
        <f>IFERROR(INDEX(NoSettings_v3!$C$2:$AH$4612,MATCH('EPS 3.1.3'!$B888,NoSettings_v3!$A$2:$A$4612,0),MATCH('EPS 3.1.3'!K$1,NoSettings_v3!$C$1:$AH$1,0)),"")</f>
        <v>0</v>
      </c>
      <c r="L888" s="157">
        <f>IFERROR(INDEX(NoSettings_v3!$C$2:$AH$4612,MATCH('EPS 3.1.3'!$B888,NoSettings_v3!$A$2:$A$4612,0),MATCH('EPS 3.1.3'!L$1,NoSettings_v3!$C$1:$AH$1,0)),"")</f>
        <v>0</v>
      </c>
      <c r="M888" s="157">
        <f>IFERROR(INDEX(NoSettings_v3!$C$2:$AH$4612,MATCH('EPS 3.1.3'!$B888,NoSettings_v3!$A$2:$A$4612,0),MATCH('EPS 3.1.3'!M$1,NoSettings_v3!$C$1:$AH$1,0)),"")</f>
        <v>0</v>
      </c>
      <c r="N888" s="157">
        <f>IFERROR(INDEX(NoSettings_v3!$C$2:$AH$4612,MATCH('EPS 3.1.3'!$B888,NoSettings_v3!$A$2:$A$4612,0),MATCH('EPS 3.1.3'!N$1,NoSettings_v3!$C$1:$AH$1,0)),"")</f>
        <v>0</v>
      </c>
      <c r="O888" s="157">
        <f>IFERROR(INDEX(NoSettings_v3!$C$2:$AH$4612,MATCH('EPS 3.1.3'!$B888,NoSettings_v3!$A$2:$A$4612,0),MATCH('EPS 3.1.3'!O$1,NoSettings_v3!$C$1:$AH$1,0)),"")</f>
        <v>0</v>
      </c>
      <c r="P888" s="157">
        <f>IFERROR(INDEX(NoSettings_v3!$C$2:$AH$4612,MATCH('EPS 3.1.3'!$B888,NoSettings_v3!$A$2:$A$4612,0),MATCH('EPS 3.1.3'!P$1,NoSettings_v3!$C$1:$AH$1,0)),"")</f>
        <v>0</v>
      </c>
      <c r="Q888" s="157">
        <f>IFERROR(INDEX(NoSettings_v3!$C$2:$AH$4612,MATCH('EPS 3.1.3'!$B888,NoSettings_v3!$A$2:$A$4612,0),MATCH('EPS 3.1.3'!Q$1,NoSettings_v3!$C$1:$AH$1,0)),"")</f>
        <v>0</v>
      </c>
      <c r="R888" s="157">
        <f>IFERROR(INDEX(NoSettings_v3!$C$2:$AH$4612,MATCH('EPS 3.1.3'!$B888,NoSettings_v3!$A$2:$A$4612,0),MATCH('EPS 3.1.3'!R$1,NoSettings_v3!$C$1:$AH$1,0)),"")</f>
        <v>0</v>
      </c>
      <c r="S888" s="157">
        <f>IFERROR(INDEX(NoSettings_v3!$C$2:$AH$4612,MATCH('EPS 3.1.3'!$B888,NoSettings_v3!$A$2:$A$4612,0),MATCH('EPS 3.1.3'!S$1,NoSettings_v3!$C$1:$AH$1,0)),"")</f>
        <v>0</v>
      </c>
      <c r="T888" s="157">
        <f>IFERROR(INDEX(NoSettings_v3!$C$2:$AH$4612,MATCH('EPS 3.1.3'!$B888,NoSettings_v3!$A$2:$A$4612,0),MATCH('EPS 3.1.3'!T$1,NoSettings_v3!$C$1:$AH$1,0)),"")</f>
        <v>0</v>
      </c>
      <c r="U888" s="157">
        <f>IFERROR(INDEX(NoSettings_v3!$C$2:$AH$4612,MATCH('EPS 3.1.3'!$B888,NoSettings_v3!$A$2:$A$4612,0),MATCH('EPS 3.1.3'!U$1,NoSettings_v3!$C$1:$AH$1,0)),"")</f>
        <v>0</v>
      </c>
      <c r="V888" s="157">
        <f>IFERROR(INDEX(NoSettings_v3!$C$2:$AH$4612,MATCH('EPS 3.1.3'!$B888,NoSettings_v3!$A$2:$A$4612,0),MATCH('EPS 3.1.3'!V$1,NoSettings_v3!$C$1:$AH$1,0)),"")</f>
        <v>0</v>
      </c>
      <c r="W888" s="157">
        <f>IFERROR(INDEX(NoSettings_v3!$C$2:$AH$4612,MATCH('EPS 3.1.3'!$B888,NoSettings_v3!$A$2:$A$4612,0),MATCH('EPS 3.1.3'!W$1,NoSettings_v3!$C$1:$AH$1,0)),"")</f>
        <v>0</v>
      </c>
      <c r="X888" s="157">
        <f>IFERROR(INDEX(NoSettings_v3!$C$2:$AH$4612,MATCH('EPS 3.1.3'!$B888,NoSettings_v3!$A$2:$A$4612,0),MATCH('EPS 3.1.3'!X$1,NoSettings_v3!$C$1:$AH$1,0)),"")</f>
        <v>0</v>
      </c>
      <c r="Y888" s="157">
        <f>IFERROR(INDEX(NoSettings_v3!$C$2:$AH$4612,MATCH('EPS 3.1.3'!$B888,NoSettings_v3!$A$2:$A$4612,0),MATCH('EPS 3.1.3'!Y$1,NoSettings_v3!$C$1:$AH$1,0)),"")</f>
        <v>0</v>
      </c>
      <c r="Z888" s="157">
        <f>IFERROR(INDEX(NoSettings_v3!$C$2:$AH$4612,MATCH('EPS 3.1.3'!$B888,NoSettings_v3!$A$2:$A$4612,0),MATCH('EPS 3.1.3'!Z$1,NoSettings_v3!$C$1:$AH$1,0)),"")</f>
        <v>0</v>
      </c>
      <c r="AA888" s="157">
        <f>IFERROR(INDEX(NoSettings_v3!$C$2:$AH$4612,MATCH('EPS 3.1.3'!$B888,NoSettings_v3!$A$2:$A$4612,0),MATCH('EPS 3.1.3'!AA$1,NoSettings_v3!$C$1:$AH$1,0)),"")</f>
        <v>0</v>
      </c>
      <c r="AB888" s="157">
        <f>IFERROR(INDEX(NoSettings_v3!$C$2:$AH$4612,MATCH('EPS 3.1.3'!$B888,NoSettings_v3!$A$2:$A$4612,0),MATCH('EPS 3.1.3'!AB$1,NoSettings_v3!$C$1:$AH$1,0)),"")</f>
        <v>0</v>
      </c>
      <c r="AC888" s="157">
        <f>IFERROR(INDEX(NoSettings_v3!$C$2:$AH$4612,MATCH('EPS 3.1.3'!$B888,NoSettings_v3!$A$2:$A$4612,0),MATCH('EPS 3.1.3'!AC$1,NoSettings_v3!$C$1:$AH$1,0)),"")</f>
        <v>0</v>
      </c>
      <c r="AD888" s="157">
        <f>IFERROR(INDEX(NoSettings_v3!$C$2:$AH$4612,MATCH('EPS 3.1.3'!$B888,NoSettings_v3!$A$2:$A$4612,0),MATCH('EPS 3.1.3'!AD$1,NoSettings_v3!$C$1:$AH$1,0)),"")</f>
        <v>0</v>
      </c>
      <c r="AE888" s="157">
        <f>IFERROR(INDEX(NoSettings_v3!$C$2:$AH$4612,MATCH('EPS 3.1.3'!$B888,NoSettings_v3!$A$2:$A$4612,0),MATCH('EPS 3.1.3'!AE$1,NoSettings_v3!$C$1:$AH$1,0)),"")</f>
        <v>0</v>
      </c>
      <c r="AF888" s="157">
        <f>IFERROR(INDEX(NoSettings_v3!$C$2:$AH$4612,MATCH('EPS 3.1.3'!$B888,NoSettings_v3!$A$2:$A$4612,0),MATCH('EPS 3.1.3'!AF$1,NoSettings_v3!$C$1:$AH$1,0)),"")</f>
        <v>0</v>
      </c>
      <c r="AG888" s="157">
        <f>IFERROR(INDEX(NoSettings_v3!$C$2:$AH$4612,MATCH('EPS 3.1.3'!$B888,NoSettings_v3!$A$2:$A$4612,0),MATCH('EPS 3.1.3'!AG$1,NoSettings_v3!$C$1:$AH$1,0)),"")</f>
        <v>0</v>
      </c>
      <c r="AH888" s="157">
        <f>IFERROR(INDEX(NoSettings_v3!$C$2:$AH$4612,MATCH('EPS 3.1.3'!$B888,NoSettings_v3!$A$2:$A$4612,0),MATCH('EPS 3.1.3'!AH$1,NoSettings_v3!$C$1:$AH$1,0)),"")</f>
        <v>0</v>
      </c>
      <c r="AI888" s="157">
        <f>IFERROR(INDEX(NoSettings_v3!$C$2:$AH$4612,MATCH('EPS 3.1.3'!$B888,NoSettings_v3!$A$2:$A$4612,0),MATCH('EPS 3.1.3'!AI$1,NoSettings_v3!$C$1:$AH$1,0)),"")</f>
        <v>0</v>
      </c>
    </row>
    <row r="889" spans="2:35" x14ac:dyDescent="0.35">
      <c r="B889" s="161" t="s">
        <v>1442</v>
      </c>
      <c r="C889" s="127" t="s">
        <v>964</v>
      </c>
      <c r="D889" s="157">
        <f>IFERROR(INDEX(NoSettings_v3!$C$2:$AH$4612,MATCH('EPS 3.1.3'!$B889,NoSettings_v3!$A$2:$A$4612,0),MATCH('EPS 3.1.3'!D$1,NoSettings_v3!$C$1:$AH$1,0)),"")</f>
        <v>0</v>
      </c>
      <c r="E889" s="157">
        <f>IFERROR(INDEX(NoSettings_v3!$C$2:$AH$4612,MATCH('EPS 3.1.3'!$B889,NoSettings_v3!$A$2:$A$4612,0),MATCH('EPS 3.1.3'!E$1,NoSettings_v3!$C$1:$AH$1,0)),"")</f>
        <v>0</v>
      </c>
      <c r="F889" s="157">
        <f>IFERROR(INDEX(NoSettings_v3!$C$2:$AH$4612,MATCH('EPS 3.1.3'!$B889,NoSettings_v3!$A$2:$A$4612,0),MATCH('EPS 3.1.3'!F$1,NoSettings_v3!$C$1:$AH$1,0)),"")</f>
        <v>0</v>
      </c>
      <c r="G889" s="157">
        <f>IFERROR(INDEX(NoSettings_v3!$C$2:$AH$4612,MATCH('EPS 3.1.3'!$B889,NoSettings_v3!$A$2:$A$4612,0),MATCH('EPS 3.1.3'!G$1,NoSettings_v3!$C$1:$AH$1,0)),"")</f>
        <v>0</v>
      </c>
      <c r="H889" s="157">
        <f>IFERROR(INDEX(NoSettings_v3!$C$2:$AH$4612,MATCH('EPS 3.1.3'!$B889,NoSettings_v3!$A$2:$A$4612,0),MATCH('EPS 3.1.3'!H$1,NoSettings_v3!$C$1:$AH$1,0)),"")</f>
        <v>0</v>
      </c>
      <c r="I889" s="157">
        <f>IFERROR(INDEX(NoSettings_v3!$C$2:$AH$4612,MATCH('EPS 3.1.3'!$B889,NoSettings_v3!$A$2:$A$4612,0),MATCH('EPS 3.1.3'!I$1,NoSettings_v3!$C$1:$AH$1,0)),"")</f>
        <v>0</v>
      </c>
      <c r="J889" s="157">
        <f>IFERROR(INDEX(NoSettings_v3!$C$2:$AH$4612,MATCH('EPS 3.1.3'!$B889,NoSettings_v3!$A$2:$A$4612,0),MATCH('EPS 3.1.3'!J$1,NoSettings_v3!$C$1:$AH$1,0)),"")</f>
        <v>0</v>
      </c>
      <c r="K889" s="157">
        <f>IFERROR(INDEX(NoSettings_v3!$C$2:$AH$4612,MATCH('EPS 3.1.3'!$B889,NoSettings_v3!$A$2:$A$4612,0),MATCH('EPS 3.1.3'!K$1,NoSettings_v3!$C$1:$AH$1,0)),"")</f>
        <v>0</v>
      </c>
      <c r="L889" s="157">
        <f>IFERROR(INDEX(NoSettings_v3!$C$2:$AH$4612,MATCH('EPS 3.1.3'!$B889,NoSettings_v3!$A$2:$A$4612,0),MATCH('EPS 3.1.3'!L$1,NoSettings_v3!$C$1:$AH$1,0)),"")</f>
        <v>0</v>
      </c>
      <c r="M889" s="157">
        <f>IFERROR(INDEX(NoSettings_v3!$C$2:$AH$4612,MATCH('EPS 3.1.3'!$B889,NoSettings_v3!$A$2:$A$4612,0),MATCH('EPS 3.1.3'!M$1,NoSettings_v3!$C$1:$AH$1,0)),"")</f>
        <v>0</v>
      </c>
      <c r="N889" s="157">
        <f>IFERROR(INDEX(NoSettings_v3!$C$2:$AH$4612,MATCH('EPS 3.1.3'!$B889,NoSettings_v3!$A$2:$A$4612,0),MATCH('EPS 3.1.3'!N$1,NoSettings_v3!$C$1:$AH$1,0)),"")</f>
        <v>0</v>
      </c>
      <c r="O889" s="157">
        <f>IFERROR(INDEX(NoSettings_v3!$C$2:$AH$4612,MATCH('EPS 3.1.3'!$B889,NoSettings_v3!$A$2:$A$4612,0),MATCH('EPS 3.1.3'!O$1,NoSettings_v3!$C$1:$AH$1,0)),"")</f>
        <v>0</v>
      </c>
      <c r="P889" s="157">
        <f>IFERROR(INDEX(NoSettings_v3!$C$2:$AH$4612,MATCH('EPS 3.1.3'!$B889,NoSettings_v3!$A$2:$A$4612,0),MATCH('EPS 3.1.3'!P$1,NoSettings_v3!$C$1:$AH$1,0)),"")</f>
        <v>0</v>
      </c>
      <c r="Q889" s="157">
        <f>IFERROR(INDEX(NoSettings_v3!$C$2:$AH$4612,MATCH('EPS 3.1.3'!$B889,NoSettings_v3!$A$2:$A$4612,0),MATCH('EPS 3.1.3'!Q$1,NoSettings_v3!$C$1:$AH$1,0)),"")</f>
        <v>0</v>
      </c>
      <c r="R889" s="157">
        <f>IFERROR(INDEX(NoSettings_v3!$C$2:$AH$4612,MATCH('EPS 3.1.3'!$B889,NoSettings_v3!$A$2:$A$4612,0),MATCH('EPS 3.1.3'!R$1,NoSettings_v3!$C$1:$AH$1,0)),"")</f>
        <v>0</v>
      </c>
      <c r="S889" s="157">
        <f>IFERROR(INDEX(NoSettings_v3!$C$2:$AH$4612,MATCH('EPS 3.1.3'!$B889,NoSettings_v3!$A$2:$A$4612,0),MATCH('EPS 3.1.3'!S$1,NoSettings_v3!$C$1:$AH$1,0)),"")</f>
        <v>0</v>
      </c>
      <c r="T889" s="157">
        <f>IFERROR(INDEX(NoSettings_v3!$C$2:$AH$4612,MATCH('EPS 3.1.3'!$B889,NoSettings_v3!$A$2:$A$4612,0),MATCH('EPS 3.1.3'!T$1,NoSettings_v3!$C$1:$AH$1,0)),"")</f>
        <v>0</v>
      </c>
      <c r="U889" s="157">
        <f>IFERROR(INDEX(NoSettings_v3!$C$2:$AH$4612,MATCH('EPS 3.1.3'!$B889,NoSettings_v3!$A$2:$A$4612,0),MATCH('EPS 3.1.3'!U$1,NoSettings_v3!$C$1:$AH$1,0)),"")</f>
        <v>0</v>
      </c>
      <c r="V889" s="157">
        <f>IFERROR(INDEX(NoSettings_v3!$C$2:$AH$4612,MATCH('EPS 3.1.3'!$B889,NoSettings_v3!$A$2:$A$4612,0),MATCH('EPS 3.1.3'!V$1,NoSettings_v3!$C$1:$AH$1,0)),"")</f>
        <v>0</v>
      </c>
      <c r="W889" s="157">
        <f>IFERROR(INDEX(NoSettings_v3!$C$2:$AH$4612,MATCH('EPS 3.1.3'!$B889,NoSettings_v3!$A$2:$A$4612,0),MATCH('EPS 3.1.3'!W$1,NoSettings_v3!$C$1:$AH$1,0)),"")</f>
        <v>0</v>
      </c>
      <c r="X889" s="157">
        <f>IFERROR(INDEX(NoSettings_v3!$C$2:$AH$4612,MATCH('EPS 3.1.3'!$B889,NoSettings_v3!$A$2:$A$4612,0),MATCH('EPS 3.1.3'!X$1,NoSettings_v3!$C$1:$AH$1,0)),"")</f>
        <v>0</v>
      </c>
      <c r="Y889" s="157">
        <f>IFERROR(INDEX(NoSettings_v3!$C$2:$AH$4612,MATCH('EPS 3.1.3'!$B889,NoSettings_v3!$A$2:$A$4612,0),MATCH('EPS 3.1.3'!Y$1,NoSettings_v3!$C$1:$AH$1,0)),"")</f>
        <v>0</v>
      </c>
      <c r="Z889" s="157">
        <f>IFERROR(INDEX(NoSettings_v3!$C$2:$AH$4612,MATCH('EPS 3.1.3'!$B889,NoSettings_v3!$A$2:$A$4612,0),MATCH('EPS 3.1.3'!Z$1,NoSettings_v3!$C$1:$AH$1,0)),"")</f>
        <v>0</v>
      </c>
      <c r="AA889" s="157">
        <f>IFERROR(INDEX(NoSettings_v3!$C$2:$AH$4612,MATCH('EPS 3.1.3'!$B889,NoSettings_v3!$A$2:$A$4612,0),MATCH('EPS 3.1.3'!AA$1,NoSettings_v3!$C$1:$AH$1,0)),"")</f>
        <v>0</v>
      </c>
      <c r="AB889" s="157">
        <f>IFERROR(INDEX(NoSettings_v3!$C$2:$AH$4612,MATCH('EPS 3.1.3'!$B889,NoSettings_v3!$A$2:$A$4612,0),MATCH('EPS 3.1.3'!AB$1,NoSettings_v3!$C$1:$AH$1,0)),"")</f>
        <v>0</v>
      </c>
      <c r="AC889" s="157">
        <f>IFERROR(INDEX(NoSettings_v3!$C$2:$AH$4612,MATCH('EPS 3.1.3'!$B889,NoSettings_v3!$A$2:$A$4612,0),MATCH('EPS 3.1.3'!AC$1,NoSettings_v3!$C$1:$AH$1,0)),"")</f>
        <v>0</v>
      </c>
      <c r="AD889" s="157">
        <f>IFERROR(INDEX(NoSettings_v3!$C$2:$AH$4612,MATCH('EPS 3.1.3'!$B889,NoSettings_v3!$A$2:$A$4612,0),MATCH('EPS 3.1.3'!AD$1,NoSettings_v3!$C$1:$AH$1,0)),"")</f>
        <v>0</v>
      </c>
      <c r="AE889" s="157">
        <f>IFERROR(INDEX(NoSettings_v3!$C$2:$AH$4612,MATCH('EPS 3.1.3'!$B889,NoSettings_v3!$A$2:$A$4612,0),MATCH('EPS 3.1.3'!AE$1,NoSettings_v3!$C$1:$AH$1,0)),"")</f>
        <v>0</v>
      </c>
      <c r="AF889" s="157">
        <f>IFERROR(INDEX(NoSettings_v3!$C$2:$AH$4612,MATCH('EPS 3.1.3'!$B889,NoSettings_v3!$A$2:$A$4612,0),MATCH('EPS 3.1.3'!AF$1,NoSettings_v3!$C$1:$AH$1,0)),"")</f>
        <v>0</v>
      </c>
      <c r="AG889" s="157">
        <f>IFERROR(INDEX(NoSettings_v3!$C$2:$AH$4612,MATCH('EPS 3.1.3'!$B889,NoSettings_v3!$A$2:$A$4612,0),MATCH('EPS 3.1.3'!AG$1,NoSettings_v3!$C$1:$AH$1,0)),"")</f>
        <v>0</v>
      </c>
      <c r="AH889" s="157">
        <f>IFERROR(INDEX(NoSettings_v3!$C$2:$AH$4612,MATCH('EPS 3.1.3'!$B889,NoSettings_v3!$A$2:$A$4612,0),MATCH('EPS 3.1.3'!AH$1,NoSettings_v3!$C$1:$AH$1,0)),"")</f>
        <v>0</v>
      </c>
      <c r="AI889" s="157">
        <f>IFERROR(INDEX(NoSettings_v3!$C$2:$AH$4612,MATCH('EPS 3.1.3'!$B889,NoSettings_v3!$A$2:$A$4612,0),MATCH('EPS 3.1.3'!AI$1,NoSettings_v3!$C$1:$AH$1,0)),"")</f>
        <v>0</v>
      </c>
    </row>
    <row r="890" spans="2:35" x14ac:dyDescent="0.35">
      <c r="B890" s="161" t="s">
        <v>1443</v>
      </c>
      <c r="C890" s="127" t="s">
        <v>964</v>
      </c>
      <c r="D890" s="157">
        <f>IFERROR(INDEX(NoSettings_v3!$C$2:$AH$4612,MATCH('EPS 3.1.3'!$B890,NoSettings_v3!$A$2:$A$4612,0),MATCH('EPS 3.1.3'!D$1,NoSettings_v3!$C$1:$AH$1,0)),"")</f>
        <v>0</v>
      </c>
      <c r="E890" s="157">
        <f>IFERROR(INDEX(NoSettings_v3!$C$2:$AH$4612,MATCH('EPS 3.1.3'!$B890,NoSettings_v3!$A$2:$A$4612,0),MATCH('EPS 3.1.3'!E$1,NoSettings_v3!$C$1:$AH$1,0)),"")</f>
        <v>0</v>
      </c>
      <c r="F890" s="157">
        <f>IFERROR(INDEX(NoSettings_v3!$C$2:$AH$4612,MATCH('EPS 3.1.3'!$B890,NoSettings_v3!$A$2:$A$4612,0),MATCH('EPS 3.1.3'!F$1,NoSettings_v3!$C$1:$AH$1,0)),"")</f>
        <v>0</v>
      </c>
      <c r="G890" s="157">
        <f>IFERROR(INDEX(NoSettings_v3!$C$2:$AH$4612,MATCH('EPS 3.1.3'!$B890,NoSettings_v3!$A$2:$A$4612,0),MATCH('EPS 3.1.3'!G$1,NoSettings_v3!$C$1:$AH$1,0)),"")</f>
        <v>0</v>
      </c>
      <c r="H890" s="157">
        <f>IFERROR(INDEX(NoSettings_v3!$C$2:$AH$4612,MATCH('EPS 3.1.3'!$B890,NoSettings_v3!$A$2:$A$4612,0),MATCH('EPS 3.1.3'!H$1,NoSettings_v3!$C$1:$AH$1,0)),"")</f>
        <v>0</v>
      </c>
      <c r="I890" s="157">
        <f>IFERROR(INDEX(NoSettings_v3!$C$2:$AH$4612,MATCH('EPS 3.1.3'!$B890,NoSettings_v3!$A$2:$A$4612,0),MATCH('EPS 3.1.3'!I$1,NoSettings_v3!$C$1:$AH$1,0)),"")</f>
        <v>0</v>
      </c>
      <c r="J890" s="157">
        <f>IFERROR(INDEX(NoSettings_v3!$C$2:$AH$4612,MATCH('EPS 3.1.3'!$B890,NoSettings_v3!$A$2:$A$4612,0),MATCH('EPS 3.1.3'!J$1,NoSettings_v3!$C$1:$AH$1,0)),"")</f>
        <v>0</v>
      </c>
      <c r="K890" s="157">
        <f>IFERROR(INDEX(NoSettings_v3!$C$2:$AH$4612,MATCH('EPS 3.1.3'!$B890,NoSettings_v3!$A$2:$A$4612,0),MATCH('EPS 3.1.3'!K$1,NoSettings_v3!$C$1:$AH$1,0)),"")</f>
        <v>0</v>
      </c>
      <c r="L890" s="157">
        <f>IFERROR(INDEX(NoSettings_v3!$C$2:$AH$4612,MATCH('EPS 3.1.3'!$B890,NoSettings_v3!$A$2:$A$4612,0),MATCH('EPS 3.1.3'!L$1,NoSettings_v3!$C$1:$AH$1,0)),"")</f>
        <v>0</v>
      </c>
      <c r="M890" s="157">
        <f>IFERROR(INDEX(NoSettings_v3!$C$2:$AH$4612,MATCH('EPS 3.1.3'!$B890,NoSettings_v3!$A$2:$A$4612,0),MATCH('EPS 3.1.3'!M$1,NoSettings_v3!$C$1:$AH$1,0)),"")</f>
        <v>0</v>
      </c>
      <c r="N890" s="157">
        <f>IFERROR(INDEX(NoSettings_v3!$C$2:$AH$4612,MATCH('EPS 3.1.3'!$B890,NoSettings_v3!$A$2:$A$4612,0),MATCH('EPS 3.1.3'!N$1,NoSettings_v3!$C$1:$AH$1,0)),"")</f>
        <v>0</v>
      </c>
      <c r="O890" s="157">
        <f>IFERROR(INDEX(NoSettings_v3!$C$2:$AH$4612,MATCH('EPS 3.1.3'!$B890,NoSettings_v3!$A$2:$A$4612,0),MATCH('EPS 3.1.3'!O$1,NoSettings_v3!$C$1:$AH$1,0)),"")</f>
        <v>0</v>
      </c>
      <c r="P890" s="157">
        <f>IFERROR(INDEX(NoSettings_v3!$C$2:$AH$4612,MATCH('EPS 3.1.3'!$B890,NoSettings_v3!$A$2:$A$4612,0),MATCH('EPS 3.1.3'!P$1,NoSettings_v3!$C$1:$AH$1,0)),"")</f>
        <v>0</v>
      </c>
      <c r="Q890" s="157">
        <f>IFERROR(INDEX(NoSettings_v3!$C$2:$AH$4612,MATCH('EPS 3.1.3'!$B890,NoSettings_v3!$A$2:$A$4612,0),MATCH('EPS 3.1.3'!Q$1,NoSettings_v3!$C$1:$AH$1,0)),"")</f>
        <v>0</v>
      </c>
      <c r="R890" s="157">
        <f>IFERROR(INDEX(NoSettings_v3!$C$2:$AH$4612,MATCH('EPS 3.1.3'!$B890,NoSettings_v3!$A$2:$A$4612,0),MATCH('EPS 3.1.3'!R$1,NoSettings_v3!$C$1:$AH$1,0)),"")</f>
        <v>0</v>
      </c>
      <c r="S890" s="157">
        <f>IFERROR(INDEX(NoSettings_v3!$C$2:$AH$4612,MATCH('EPS 3.1.3'!$B890,NoSettings_v3!$A$2:$A$4612,0),MATCH('EPS 3.1.3'!S$1,NoSettings_v3!$C$1:$AH$1,0)),"")</f>
        <v>0</v>
      </c>
      <c r="T890" s="157">
        <f>IFERROR(INDEX(NoSettings_v3!$C$2:$AH$4612,MATCH('EPS 3.1.3'!$B890,NoSettings_v3!$A$2:$A$4612,0),MATCH('EPS 3.1.3'!T$1,NoSettings_v3!$C$1:$AH$1,0)),"")</f>
        <v>0</v>
      </c>
      <c r="U890" s="157">
        <f>IFERROR(INDEX(NoSettings_v3!$C$2:$AH$4612,MATCH('EPS 3.1.3'!$B890,NoSettings_v3!$A$2:$A$4612,0),MATCH('EPS 3.1.3'!U$1,NoSettings_v3!$C$1:$AH$1,0)),"")</f>
        <v>0</v>
      </c>
      <c r="V890" s="157">
        <f>IFERROR(INDEX(NoSettings_v3!$C$2:$AH$4612,MATCH('EPS 3.1.3'!$B890,NoSettings_v3!$A$2:$A$4612,0),MATCH('EPS 3.1.3'!V$1,NoSettings_v3!$C$1:$AH$1,0)),"")</f>
        <v>0</v>
      </c>
      <c r="W890" s="157">
        <f>IFERROR(INDEX(NoSettings_v3!$C$2:$AH$4612,MATCH('EPS 3.1.3'!$B890,NoSettings_v3!$A$2:$A$4612,0),MATCH('EPS 3.1.3'!W$1,NoSettings_v3!$C$1:$AH$1,0)),"")</f>
        <v>0</v>
      </c>
      <c r="X890" s="157">
        <f>IFERROR(INDEX(NoSettings_v3!$C$2:$AH$4612,MATCH('EPS 3.1.3'!$B890,NoSettings_v3!$A$2:$A$4612,0),MATCH('EPS 3.1.3'!X$1,NoSettings_v3!$C$1:$AH$1,0)),"")</f>
        <v>0</v>
      </c>
      <c r="Y890" s="157">
        <f>IFERROR(INDEX(NoSettings_v3!$C$2:$AH$4612,MATCH('EPS 3.1.3'!$B890,NoSettings_v3!$A$2:$A$4612,0),MATCH('EPS 3.1.3'!Y$1,NoSettings_v3!$C$1:$AH$1,0)),"")</f>
        <v>0</v>
      </c>
      <c r="Z890" s="157">
        <f>IFERROR(INDEX(NoSettings_v3!$C$2:$AH$4612,MATCH('EPS 3.1.3'!$B890,NoSettings_v3!$A$2:$A$4612,0),MATCH('EPS 3.1.3'!Z$1,NoSettings_v3!$C$1:$AH$1,0)),"")</f>
        <v>0</v>
      </c>
      <c r="AA890" s="157">
        <f>IFERROR(INDEX(NoSettings_v3!$C$2:$AH$4612,MATCH('EPS 3.1.3'!$B890,NoSettings_v3!$A$2:$A$4612,0),MATCH('EPS 3.1.3'!AA$1,NoSettings_v3!$C$1:$AH$1,0)),"")</f>
        <v>0</v>
      </c>
      <c r="AB890" s="157">
        <f>IFERROR(INDEX(NoSettings_v3!$C$2:$AH$4612,MATCH('EPS 3.1.3'!$B890,NoSettings_v3!$A$2:$A$4612,0),MATCH('EPS 3.1.3'!AB$1,NoSettings_v3!$C$1:$AH$1,0)),"")</f>
        <v>0</v>
      </c>
      <c r="AC890" s="157">
        <f>IFERROR(INDEX(NoSettings_v3!$C$2:$AH$4612,MATCH('EPS 3.1.3'!$B890,NoSettings_v3!$A$2:$A$4612,0),MATCH('EPS 3.1.3'!AC$1,NoSettings_v3!$C$1:$AH$1,0)),"")</f>
        <v>0</v>
      </c>
      <c r="AD890" s="157">
        <f>IFERROR(INDEX(NoSettings_v3!$C$2:$AH$4612,MATCH('EPS 3.1.3'!$B890,NoSettings_v3!$A$2:$A$4612,0),MATCH('EPS 3.1.3'!AD$1,NoSettings_v3!$C$1:$AH$1,0)),"")</f>
        <v>0</v>
      </c>
      <c r="AE890" s="157">
        <f>IFERROR(INDEX(NoSettings_v3!$C$2:$AH$4612,MATCH('EPS 3.1.3'!$B890,NoSettings_v3!$A$2:$A$4612,0),MATCH('EPS 3.1.3'!AE$1,NoSettings_v3!$C$1:$AH$1,0)),"")</f>
        <v>0</v>
      </c>
      <c r="AF890" s="157">
        <f>IFERROR(INDEX(NoSettings_v3!$C$2:$AH$4612,MATCH('EPS 3.1.3'!$B890,NoSettings_v3!$A$2:$A$4612,0),MATCH('EPS 3.1.3'!AF$1,NoSettings_v3!$C$1:$AH$1,0)),"")</f>
        <v>0</v>
      </c>
      <c r="AG890" s="157">
        <f>IFERROR(INDEX(NoSettings_v3!$C$2:$AH$4612,MATCH('EPS 3.1.3'!$B890,NoSettings_v3!$A$2:$A$4612,0),MATCH('EPS 3.1.3'!AG$1,NoSettings_v3!$C$1:$AH$1,0)),"")</f>
        <v>0</v>
      </c>
      <c r="AH890" s="157">
        <f>IFERROR(INDEX(NoSettings_v3!$C$2:$AH$4612,MATCH('EPS 3.1.3'!$B890,NoSettings_v3!$A$2:$A$4612,0),MATCH('EPS 3.1.3'!AH$1,NoSettings_v3!$C$1:$AH$1,0)),"")</f>
        <v>0</v>
      </c>
      <c r="AI890" s="157">
        <f>IFERROR(INDEX(NoSettings_v3!$C$2:$AH$4612,MATCH('EPS 3.1.3'!$B890,NoSettings_v3!$A$2:$A$4612,0),MATCH('EPS 3.1.3'!AI$1,NoSettings_v3!$C$1:$AH$1,0)),"")</f>
        <v>0</v>
      </c>
    </row>
    <row r="891" spans="2:35" x14ac:dyDescent="0.35">
      <c r="B891" s="161" t="s">
        <v>1444</v>
      </c>
      <c r="C891" s="127" t="s">
        <v>964</v>
      </c>
      <c r="D891" s="157">
        <f>IFERROR(INDEX(NoSettings_v3!$C$2:$AH$4612,MATCH('EPS 3.1.3'!$B891,NoSettings_v3!$A$2:$A$4612,0),MATCH('EPS 3.1.3'!D$1,NoSettings_v3!$C$1:$AH$1,0)),"")</f>
        <v>0</v>
      </c>
      <c r="E891" s="157">
        <f>IFERROR(INDEX(NoSettings_v3!$C$2:$AH$4612,MATCH('EPS 3.1.3'!$B891,NoSettings_v3!$A$2:$A$4612,0),MATCH('EPS 3.1.3'!E$1,NoSettings_v3!$C$1:$AH$1,0)),"")</f>
        <v>0</v>
      </c>
      <c r="F891" s="157">
        <f>IFERROR(INDEX(NoSettings_v3!$C$2:$AH$4612,MATCH('EPS 3.1.3'!$B891,NoSettings_v3!$A$2:$A$4612,0),MATCH('EPS 3.1.3'!F$1,NoSettings_v3!$C$1:$AH$1,0)),"")</f>
        <v>0</v>
      </c>
      <c r="G891" s="157">
        <f>IFERROR(INDEX(NoSettings_v3!$C$2:$AH$4612,MATCH('EPS 3.1.3'!$B891,NoSettings_v3!$A$2:$A$4612,0),MATCH('EPS 3.1.3'!G$1,NoSettings_v3!$C$1:$AH$1,0)),"")</f>
        <v>0</v>
      </c>
      <c r="H891" s="157">
        <f>IFERROR(INDEX(NoSettings_v3!$C$2:$AH$4612,MATCH('EPS 3.1.3'!$B891,NoSettings_v3!$A$2:$A$4612,0),MATCH('EPS 3.1.3'!H$1,NoSettings_v3!$C$1:$AH$1,0)),"")</f>
        <v>0</v>
      </c>
      <c r="I891" s="157">
        <f>IFERROR(INDEX(NoSettings_v3!$C$2:$AH$4612,MATCH('EPS 3.1.3'!$B891,NoSettings_v3!$A$2:$A$4612,0),MATCH('EPS 3.1.3'!I$1,NoSettings_v3!$C$1:$AH$1,0)),"")</f>
        <v>0</v>
      </c>
      <c r="J891" s="157">
        <f>IFERROR(INDEX(NoSettings_v3!$C$2:$AH$4612,MATCH('EPS 3.1.3'!$B891,NoSettings_v3!$A$2:$A$4612,0),MATCH('EPS 3.1.3'!J$1,NoSettings_v3!$C$1:$AH$1,0)),"")</f>
        <v>0</v>
      </c>
      <c r="K891" s="157">
        <f>IFERROR(INDEX(NoSettings_v3!$C$2:$AH$4612,MATCH('EPS 3.1.3'!$B891,NoSettings_v3!$A$2:$A$4612,0),MATCH('EPS 3.1.3'!K$1,NoSettings_v3!$C$1:$AH$1,0)),"")</f>
        <v>0</v>
      </c>
      <c r="L891" s="157">
        <f>IFERROR(INDEX(NoSettings_v3!$C$2:$AH$4612,MATCH('EPS 3.1.3'!$B891,NoSettings_v3!$A$2:$A$4612,0),MATCH('EPS 3.1.3'!L$1,NoSettings_v3!$C$1:$AH$1,0)),"")</f>
        <v>0</v>
      </c>
      <c r="M891" s="157">
        <f>IFERROR(INDEX(NoSettings_v3!$C$2:$AH$4612,MATCH('EPS 3.1.3'!$B891,NoSettings_v3!$A$2:$A$4612,0),MATCH('EPS 3.1.3'!M$1,NoSettings_v3!$C$1:$AH$1,0)),"")</f>
        <v>0</v>
      </c>
      <c r="N891" s="157">
        <f>IFERROR(INDEX(NoSettings_v3!$C$2:$AH$4612,MATCH('EPS 3.1.3'!$B891,NoSettings_v3!$A$2:$A$4612,0),MATCH('EPS 3.1.3'!N$1,NoSettings_v3!$C$1:$AH$1,0)),"")</f>
        <v>0</v>
      </c>
      <c r="O891" s="157">
        <f>IFERROR(INDEX(NoSettings_v3!$C$2:$AH$4612,MATCH('EPS 3.1.3'!$B891,NoSettings_v3!$A$2:$A$4612,0),MATCH('EPS 3.1.3'!O$1,NoSettings_v3!$C$1:$AH$1,0)),"")</f>
        <v>0</v>
      </c>
      <c r="P891" s="157">
        <f>IFERROR(INDEX(NoSettings_v3!$C$2:$AH$4612,MATCH('EPS 3.1.3'!$B891,NoSettings_v3!$A$2:$A$4612,0),MATCH('EPS 3.1.3'!P$1,NoSettings_v3!$C$1:$AH$1,0)),"")</f>
        <v>0</v>
      </c>
      <c r="Q891" s="157">
        <f>IFERROR(INDEX(NoSettings_v3!$C$2:$AH$4612,MATCH('EPS 3.1.3'!$B891,NoSettings_v3!$A$2:$A$4612,0),MATCH('EPS 3.1.3'!Q$1,NoSettings_v3!$C$1:$AH$1,0)),"")</f>
        <v>0</v>
      </c>
      <c r="R891" s="157">
        <f>IFERROR(INDEX(NoSettings_v3!$C$2:$AH$4612,MATCH('EPS 3.1.3'!$B891,NoSettings_v3!$A$2:$A$4612,0),MATCH('EPS 3.1.3'!R$1,NoSettings_v3!$C$1:$AH$1,0)),"")</f>
        <v>0</v>
      </c>
      <c r="S891" s="157">
        <f>IFERROR(INDEX(NoSettings_v3!$C$2:$AH$4612,MATCH('EPS 3.1.3'!$B891,NoSettings_v3!$A$2:$A$4612,0),MATCH('EPS 3.1.3'!S$1,NoSettings_v3!$C$1:$AH$1,0)),"")</f>
        <v>0</v>
      </c>
      <c r="T891" s="157">
        <f>IFERROR(INDEX(NoSettings_v3!$C$2:$AH$4612,MATCH('EPS 3.1.3'!$B891,NoSettings_v3!$A$2:$A$4612,0),MATCH('EPS 3.1.3'!T$1,NoSettings_v3!$C$1:$AH$1,0)),"")</f>
        <v>0</v>
      </c>
      <c r="U891" s="157">
        <f>IFERROR(INDEX(NoSettings_v3!$C$2:$AH$4612,MATCH('EPS 3.1.3'!$B891,NoSettings_v3!$A$2:$A$4612,0),MATCH('EPS 3.1.3'!U$1,NoSettings_v3!$C$1:$AH$1,0)),"")</f>
        <v>0</v>
      </c>
      <c r="V891" s="157">
        <f>IFERROR(INDEX(NoSettings_v3!$C$2:$AH$4612,MATCH('EPS 3.1.3'!$B891,NoSettings_v3!$A$2:$A$4612,0),MATCH('EPS 3.1.3'!V$1,NoSettings_v3!$C$1:$AH$1,0)),"")</f>
        <v>0</v>
      </c>
      <c r="W891" s="157">
        <f>IFERROR(INDEX(NoSettings_v3!$C$2:$AH$4612,MATCH('EPS 3.1.3'!$B891,NoSettings_v3!$A$2:$A$4612,0),MATCH('EPS 3.1.3'!W$1,NoSettings_v3!$C$1:$AH$1,0)),"")</f>
        <v>0</v>
      </c>
      <c r="X891" s="157">
        <f>IFERROR(INDEX(NoSettings_v3!$C$2:$AH$4612,MATCH('EPS 3.1.3'!$B891,NoSettings_v3!$A$2:$A$4612,0),MATCH('EPS 3.1.3'!X$1,NoSettings_v3!$C$1:$AH$1,0)),"")</f>
        <v>0</v>
      </c>
      <c r="Y891" s="157">
        <f>IFERROR(INDEX(NoSettings_v3!$C$2:$AH$4612,MATCH('EPS 3.1.3'!$B891,NoSettings_v3!$A$2:$A$4612,0),MATCH('EPS 3.1.3'!Y$1,NoSettings_v3!$C$1:$AH$1,0)),"")</f>
        <v>0</v>
      </c>
      <c r="Z891" s="157">
        <f>IFERROR(INDEX(NoSettings_v3!$C$2:$AH$4612,MATCH('EPS 3.1.3'!$B891,NoSettings_v3!$A$2:$A$4612,0),MATCH('EPS 3.1.3'!Z$1,NoSettings_v3!$C$1:$AH$1,0)),"")</f>
        <v>0</v>
      </c>
      <c r="AA891" s="157">
        <f>IFERROR(INDEX(NoSettings_v3!$C$2:$AH$4612,MATCH('EPS 3.1.3'!$B891,NoSettings_v3!$A$2:$A$4612,0),MATCH('EPS 3.1.3'!AA$1,NoSettings_v3!$C$1:$AH$1,0)),"")</f>
        <v>0</v>
      </c>
      <c r="AB891" s="157">
        <f>IFERROR(INDEX(NoSettings_v3!$C$2:$AH$4612,MATCH('EPS 3.1.3'!$B891,NoSettings_v3!$A$2:$A$4612,0),MATCH('EPS 3.1.3'!AB$1,NoSettings_v3!$C$1:$AH$1,0)),"")</f>
        <v>0</v>
      </c>
      <c r="AC891" s="157">
        <f>IFERROR(INDEX(NoSettings_v3!$C$2:$AH$4612,MATCH('EPS 3.1.3'!$B891,NoSettings_v3!$A$2:$A$4612,0),MATCH('EPS 3.1.3'!AC$1,NoSettings_v3!$C$1:$AH$1,0)),"")</f>
        <v>0</v>
      </c>
      <c r="AD891" s="157">
        <f>IFERROR(INDEX(NoSettings_v3!$C$2:$AH$4612,MATCH('EPS 3.1.3'!$B891,NoSettings_v3!$A$2:$A$4612,0),MATCH('EPS 3.1.3'!AD$1,NoSettings_v3!$C$1:$AH$1,0)),"")</f>
        <v>0</v>
      </c>
      <c r="AE891" s="157">
        <f>IFERROR(INDEX(NoSettings_v3!$C$2:$AH$4612,MATCH('EPS 3.1.3'!$B891,NoSettings_v3!$A$2:$A$4612,0),MATCH('EPS 3.1.3'!AE$1,NoSettings_v3!$C$1:$AH$1,0)),"")</f>
        <v>0</v>
      </c>
      <c r="AF891" s="157">
        <f>IFERROR(INDEX(NoSettings_v3!$C$2:$AH$4612,MATCH('EPS 3.1.3'!$B891,NoSettings_v3!$A$2:$A$4612,0),MATCH('EPS 3.1.3'!AF$1,NoSettings_v3!$C$1:$AH$1,0)),"")</f>
        <v>0</v>
      </c>
      <c r="AG891" s="157">
        <f>IFERROR(INDEX(NoSettings_v3!$C$2:$AH$4612,MATCH('EPS 3.1.3'!$B891,NoSettings_v3!$A$2:$A$4612,0),MATCH('EPS 3.1.3'!AG$1,NoSettings_v3!$C$1:$AH$1,0)),"")</f>
        <v>0</v>
      </c>
      <c r="AH891" s="157">
        <f>IFERROR(INDEX(NoSettings_v3!$C$2:$AH$4612,MATCH('EPS 3.1.3'!$B891,NoSettings_v3!$A$2:$A$4612,0),MATCH('EPS 3.1.3'!AH$1,NoSettings_v3!$C$1:$AH$1,0)),"")</f>
        <v>0</v>
      </c>
      <c r="AI891" s="157">
        <f>IFERROR(INDEX(NoSettings_v3!$C$2:$AH$4612,MATCH('EPS 3.1.3'!$B891,NoSettings_v3!$A$2:$A$4612,0),MATCH('EPS 3.1.3'!AI$1,NoSettings_v3!$C$1:$AH$1,0)),"")</f>
        <v>0</v>
      </c>
    </row>
    <row r="892" spans="2:35" x14ac:dyDescent="0.35">
      <c r="B892" s="161" t="s">
        <v>830</v>
      </c>
      <c r="C892" s="127" t="s">
        <v>964</v>
      </c>
      <c r="D892" s="157">
        <f>IFERROR(INDEX(NoSettings_v3!$C$2:$AH$4612,MATCH('EPS 3.1.3'!$B892,NoSettings_v3!$A$2:$A$4612,0),MATCH('EPS 3.1.3'!D$1,NoSettings_v3!$C$1:$AH$1,0)),"")</f>
        <v>0</v>
      </c>
      <c r="E892" s="157">
        <f>IFERROR(INDEX(NoSettings_v3!$C$2:$AH$4612,MATCH('EPS 3.1.3'!$B892,NoSettings_v3!$A$2:$A$4612,0),MATCH('EPS 3.1.3'!E$1,NoSettings_v3!$C$1:$AH$1,0)),"")</f>
        <v>0</v>
      </c>
      <c r="F892" s="157">
        <f>IFERROR(INDEX(NoSettings_v3!$C$2:$AH$4612,MATCH('EPS 3.1.3'!$B892,NoSettings_v3!$A$2:$A$4612,0),MATCH('EPS 3.1.3'!F$1,NoSettings_v3!$C$1:$AH$1,0)),"")</f>
        <v>0</v>
      </c>
      <c r="G892" s="157">
        <f>IFERROR(INDEX(NoSettings_v3!$C$2:$AH$4612,MATCH('EPS 3.1.3'!$B892,NoSettings_v3!$A$2:$A$4612,0),MATCH('EPS 3.1.3'!G$1,NoSettings_v3!$C$1:$AH$1,0)),"")</f>
        <v>0</v>
      </c>
      <c r="H892" s="157">
        <f>IFERROR(INDEX(NoSettings_v3!$C$2:$AH$4612,MATCH('EPS 3.1.3'!$B892,NoSettings_v3!$A$2:$A$4612,0),MATCH('EPS 3.1.3'!H$1,NoSettings_v3!$C$1:$AH$1,0)),"")</f>
        <v>0</v>
      </c>
      <c r="I892" s="157">
        <f>IFERROR(INDEX(NoSettings_v3!$C$2:$AH$4612,MATCH('EPS 3.1.3'!$B892,NoSettings_v3!$A$2:$A$4612,0),MATCH('EPS 3.1.3'!I$1,NoSettings_v3!$C$1:$AH$1,0)),"")</f>
        <v>0</v>
      </c>
      <c r="J892" s="157">
        <f>IFERROR(INDEX(NoSettings_v3!$C$2:$AH$4612,MATCH('EPS 3.1.3'!$B892,NoSettings_v3!$A$2:$A$4612,0),MATCH('EPS 3.1.3'!J$1,NoSettings_v3!$C$1:$AH$1,0)),"")</f>
        <v>0</v>
      </c>
      <c r="K892" s="157">
        <f>IFERROR(INDEX(NoSettings_v3!$C$2:$AH$4612,MATCH('EPS 3.1.3'!$B892,NoSettings_v3!$A$2:$A$4612,0),MATCH('EPS 3.1.3'!K$1,NoSettings_v3!$C$1:$AH$1,0)),"")</f>
        <v>0</v>
      </c>
      <c r="L892" s="157">
        <f>IFERROR(INDEX(NoSettings_v3!$C$2:$AH$4612,MATCH('EPS 3.1.3'!$B892,NoSettings_v3!$A$2:$A$4612,0),MATCH('EPS 3.1.3'!L$1,NoSettings_v3!$C$1:$AH$1,0)),"")</f>
        <v>0</v>
      </c>
      <c r="M892" s="157">
        <f>IFERROR(INDEX(NoSettings_v3!$C$2:$AH$4612,MATCH('EPS 3.1.3'!$B892,NoSettings_v3!$A$2:$A$4612,0),MATCH('EPS 3.1.3'!M$1,NoSettings_v3!$C$1:$AH$1,0)),"")</f>
        <v>0</v>
      </c>
      <c r="N892" s="157">
        <f>IFERROR(INDEX(NoSettings_v3!$C$2:$AH$4612,MATCH('EPS 3.1.3'!$B892,NoSettings_v3!$A$2:$A$4612,0),MATCH('EPS 3.1.3'!N$1,NoSettings_v3!$C$1:$AH$1,0)),"")</f>
        <v>0</v>
      </c>
      <c r="O892" s="157">
        <f>IFERROR(INDEX(NoSettings_v3!$C$2:$AH$4612,MATCH('EPS 3.1.3'!$B892,NoSettings_v3!$A$2:$A$4612,0),MATCH('EPS 3.1.3'!O$1,NoSettings_v3!$C$1:$AH$1,0)),"")</f>
        <v>0</v>
      </c>
      <c r="P892" s="157">
        <f>IFERROR(INDEX(NoSettings_v3!$C$2:$AH$4612,MATCH('EPS 3.1.3'!$B892,NoSettings_v3!$A$2:$A$4612,0),MATCH('EPS 3.1.3'!P$1,NoSettings_v3!$C$1:$AH$1,0)),"")</f>
        <v>0</v>
      </c>
      <c r="Q892" s="157">
        <f>IFERROR(INDEX(NoSettings_v3!$C$2:$AH$4612,MATCH('EPS 3.1.3'!$B892,NoSettings_v3!$A$2:$A$4612,0),MATCH('EPS 3.1.3'!Q$1,NoSettings_v3!$C$1:$AH$1,0)),"")</f>
        <v>0</v>
      </c>
      <c r="R892" s="157">
        <f>IFERROR(INDEX(NoSettings_v3!$C$2:$AH$4612,MATCH('EPS 3.1.3'!$B892,NoSettings_v3!$A$2:$A$4612,0),MATCH('EPS 3.1.3'!R$1,NoSettings_v3!$C$1:$AH$1,0)),"")</f>
        <v>0</v>
      </c>
      <c r="S892" s="157">
        <f>IFERROR(INDEX(NoSettings_v3!$C$2:$AH$4612,MATCH('EPS 3.1.3'!$B892,NoSettings_v3!$A$2:$A$4612,0),MATCH('EPS 3.1.3'!S$1,NoSettings_v3!$C$1:$AH$1,0)),"")</f>
        <v>0</v>
      </c>
      <c r="T892" s="157">
        <f>IFERROR(INDEX(NoSettings_v3!$C$2:$AH$4612,MATCH('EPS 3.1.3'!$B892,NoSettings_v3!$A$2:$A$4612,0),MATCH('EPS 3.1.3'!T$1,NoSettings_v3!$C$1:$AH$1,0)),"")</f>
        <v>0</v>
      </c>
      <c r="U892" s="157">
        <f>IFERROR(INDEX(NoSettings_v3!$C$2:$AH$4612,MATCH('EPS 3.1.3'!$B892,NoSettings_v3!$A$2:$A$4612,0),MATCH('EPS 3.1.3'!U$1,NoSettings_v3!$C$1:$AH$1,0)),"")</f>
        <v>0</v>
      </c>
      <c r="V892" s="157">
        <f>IFERROR(INDEX(NoSettings_v3!$C$2:$AH$4612,MATCH('EPS 3.1.3'!$B892,NoSettings_v3!$A$2:$A$4612,0),MATCH('EPS 3.1.3'!V$1,NoSettings_v3!$C$1:$AH$1,0)),"")</f>
        <v>0</v>
      </c>
      <c r="W892" s="157">
        <f>IFERROR(INDEX(NoSettings_v3!$C$2:$AH$4612,MATCH('EPS 3.1.3'!$B892,NoSettings_v3!$A$2:$A$4612,0),MATCH('EPS 3.1.3'!W$1,NoSettings_v3!$C$1:$AH$1,0)),"")</f>
        <v>0</v>
      </c>
      <c r="X892" s="157">
        <f>IFERROR(INDEX(NoSettings_v3!$C$2:$AH$4612,MATCH('EPS 3.1.3'!$B892,NoSettings_v3!$A$2:$A$4612,0),MATCH('EPS 3.1.3'!X$1,NoSettings_v3!$C$1:$AH$1,0)),"")</f>
        <v>0</v>
      </c>
      <c r="Y892" s="157">
        <f>IFERROR(INDEX(NoSettings_v3!$C$2:$AH$4612,MATCH('EPS 3.1.3'!$B892,NoSettings_v3!$A$2:$A$4612,0),MATCH('EPS 3.1.3'!Y$1,NoSettings_v3!$C$1:$AH$1,0)),"")</f>
        <v>0</v>
      </c>
      <c r="Z892" s="157">
        <f>IFERROR(INDEX(NoSettings_v3!$C$2:$AH$4612,MATCH('EPS 3.1.3'!$B892,NoSettings_v3!$A$2:$A$4612,0),MATCH('EPS 3.1.3'!Z$1,NoSettings_v3!$C$1:$AH$1,0)),"")</f>
        <v>0</v>
      </c>
      <c r="AA892" s="157">
        <f>IFERROR(INDEX(NoSettings_v3!$C$2:$AH$4612,MATCH('EPS 3.1.3'!$B892,NoSettings_v3!$A$2:$A$4612,0),MATCH('EPS 3.1.3'!AA$1,NoSettings_v3!$C$1:$AH$1,0)),"")</f>
        <v>0</v>
      </c>
      <c r="AB892" s="157">
        <f>IFERROR(INDEX(NoSettings_v3!$C$2:$AH$4612,MATCH('EPS 3.1.3'!$B892,NoSettings_v3!$A$2:$A$4612,0),MATCH('EPS 3.1.3'!AB$1,NoSettings_v3!$C$1:$AH$1,0)),"")</f>
        <v>0</v>
      </c>
      <c r="AC892" s="157">
        <f>IFERROR(INDEX(NoSettings_v3!$C$2:$AH$4612,MATCH('EPS 3.1.3'!$B892,NoSettings_v3!$A$2:$A$4612,0),MATCH('EPS 3.1.3'!AC$1,NoSettings_v3!$C$1:$AH$1,0)),"")</f>
        <v>0</v>
      </c>
      <c r="AD892" s="157">
        <f>IFERROR(INDEX(NoSettings_v3!$C$2:$AH$4612,MATCH('EPS 3.1.3'!$B892,NoSettings_v3!$A$2:$A$4612,0),MATCH('EPS 3.1.3'!AD$1,NoSettings_v3!$C$1:$AH$1,0)),"")</f>
        <v>0</v>
      </c>
      <c r="AE892" s="157">
        <f>IFERROR(INDEX(NoSettings_v3!$C$2:$AH$4612,MATCH('EPS 3.1.3'!$B892,NoSettings_v3!$A$2:$A$4612,0),MATCH('EPS 3.1.3'!AE$1,NoSettings_v3!$C$1:$AH$1,0)),"")</f>
        <v>0</v>
      </c>
      <c r="AF892" s="157">
        <f>IFERROR(INDEX(NoSettings_v3!$C$2:$AH$4612,MATCH('EPS 3.1.3'!$B892,NoSettings_v3!$A$2:$A$4612,0),MATCH('EPS 3.1.3'!AF$1,NoSettings_v3!$C$1:$AH$1,0)),"")</f>
        <v>0</v>
      </c>
      <c r="AG892" s="157">
        <f>IFERROR(INDEX(NoSettings_v3!$C$2:$AH$4612,MATCH('EPS 3.1.3'!$B892,NoSettings_v3!$A$2:$A$4612,0),MATCH('EPS 3.1.3'!AG$1,NoSettings_v3!$C$1:$AH$1,0)),"")</f>
        <v>0</v>
      </c>
      <c r="AH892" s="157">
        <f>IFERROR(INDEX(NoSettings_v3!$C$2:$AH$4612,MATCH('EPS 3.1.3'!$B892,NoSettings_v3!$A$2:$A$4612,0),MATCH('EPS 3.1.3'!AH$1,NoSettings_v3!$C$1:$AH$1,0)),"")</f>
        <v>0</v>
      </c>
      <c r="AI892" s="157">
        <f>IFERROR(INDEX(NoSettings_v3!$C$2:$AH$4612,MATCH('EPS 3.1.3'!$B892,NoSettings_v3!$A$2:$A$4612,0),MATCH('EPS 3.1.3'!AI$1,NoSettings_v3!$C$1:$AH$1,0)),"")</f>
        <v>0</v>
      </c>
    </row>
    <row r="893" spans="2:35" x14ac:dyDescent="0.35">
      <c r="B893" s="161" t="s">
        <v>831</v>
      </c>
      <c r="C893" s="127" t="s">
        <v>964</v>
      </c>
      <c r="D893" s="157">
        <f>IFERROR(INDEX(NoSettings_v3!$C$2:$AH$4612,MATCH('EPS 3.1.3'!$B893,NoSettings_v3!$A$2:$A$4612,0),MATCH('EPS 3.1.3'!D$1,NoSettings_v3!$C$1:$AH$1,0)),"")</f>
        <v>0</v>
      </c>
      <c r="E893" s="157">
        <f>IFERROR(INDEX(NoSettings_v3!$C$2:$AH$4612,MATCH('EPS 3.1.3'!$B893,NoSettings_v3!$A$2:$A$4612,0),MATCH('EPS 3.1.3'!E$1,NoSettings_v3!$C$1:$AH$1,0)),"")</f>
        <v>0</v>
      </c>
      <c r="F893" s="157">
        <f>IFERROR(INDEX(NoSettings_v3!$C$2:$AH$4612,MATCH('EPS 3.1.3'!$B893,NoSettings_v3!$A$2:$A$4612,0),MATCH('EPS 3.1.3'!F$1,NoSettings_v3!$C$1:$AH$1,0)),"")</f>
        <v>0</v>
      </c>
      <c r="G893" s="157">
        <f>IFERROR(INDEX(NoSettings_v3!$C$2:$AH$4612,MATCH('EPS 3.1.3'!$B893,NoSettings_v3!$A$2:$A$4612,0),MATCH('EPS 3.1.3'!G$1,NoSettings_v3!$C$1:$AH$1,0)),"")</f>
        <v>0</v>
      </c>
      <c r="H893" s="157">
        <f>IFERROR(INDEX(NoSettings_v3!$C$2:$AH$4612,MATCH('EPS 3.1.3'!$B893,NoSettings_v3!$A$2:$A$4612,0),MATCH('EPS 3.1.3'!H$1,NoSettings_v3!$C$1:$AH$1,0)),"")</f>
        <v>0</v>
      </c>
      <c r="I893" s="157">
        <f>IFERROR(INDEX(NoSettings_v3!$C$2:$AH$4612,MATCH('EPS 3.1.3'!$B893,NoSettings_v3!$A$2:$A$4612,0),MATCH('EPS 3.1.3'!I$1,NoSettings_v3!$C$1:$AH$1,0)),"")</f>
        <v>0</v>
      </c>
      <c r="J893" s="157">
        <f>IFERROR(INDEX(NoSettings_v3!$C$2:$AH$4612,MATCH('EPS 3.1.3'!$B893,NoSettings_v3!$A$2:$A$4612,0),MATCH('EPS 3.1.3'!J$1,NoSettings_v3!$C$1:$AH$1,0)),"")</f>
        <v>0</v>
      </c>
      <c r="K893" s="157">
        <f>IFERROR(INDEX(NoSettings_v3!$C$2:$AH$4612,MATCH('EPS 3.1.3'!$B893,NoSettings_v3!$A$2:$A$4612,0),MATCH('EPS 3.1.3'!K$1,NoSettings_v3!$C$1:$AH$1,0)),"")</f>
        <v>0</v>
      </c>
      <c r="L893" s="157">
        <f>IFERROR(INDEX(NoSettings_v3!$C$2:$AH$4612,MATCH('EPS 3.1.3'!$B893,NoSettings_v3!$A$2:$A$4612,0),MATCH('EPS 3.1.3'!L$1,NoSettings_v3!$C$1:$AH$1,0)),"")</f>
        <v>0</v>
      </c>
      <c r="M893" s="157">
        <f>IFERROR(INDEX(NoSettings_v3!$C$2:$AH$4612,MATCH('EPS 3.1.3'!$B893,NoSettings_v3!$A$2:$A$4612,0),MATCH('EPS 3.1.3'!M$1,NoSettings_v3!$C$1:$AH$1,0)),"")</f>
        <v>0</v>
      </c>
      <c r="N893" s="157">
        <f>IFERROR(INDEX(NoSettings_v3!$C$2:$AH$4612,MATCH('EPS 3.1.3'!$B893,NoSettings_v3!$A$2:$A$4612,0),MATCH('EPS 3.1.3'!N$1,NoSettings_v3!$C$1:$AH$1,0)),"")</f>
        <v>0</v>
      </c>
      <c r="O893" s="157">
        <f>IFERROR(INDEX(NoSettings_v3!$C$2:$AH$4612,MATCH('EPS 3.1.3'!$B893,NoSettings_v3!$A$2:$A$4612,0),MATCH('EPS 3.1.3'!O$1,NoSettings_v3!$C$1:$AH$1,0)),"")</f>
        <v>0</v>
      </c>
      <c r="P893" s="157">
        <f>IFERROR(INDEX(NoSettings_v3!$C$2:$AH$4612,MATCH('EPS 3.1.3'!$B893,NoSettings_v3!$A$2:$A$4612,0),MATCH('EPS 3.1.3'!P$1,NoSettings_v3!$C$1:$AH$1,0)),"")</f>
        <v>0</v>
      </c>
      <c r="Q893" s="157">
        <f>IFERROR(INDEX(NoSettings_v3!$C$2:$AH$4612,MATCH('EPS 3.1.3'!$B893,NoSettings_v3!$A$2:$A$4612,0),MATCH('EPS 3.1.3'!Q$1,NoSettings_v3!$C$1:$AH$1,0)),"")</f>
        <v>0</v>
      </c>
      <c r="R893" s="157">
        <f>IFERROR(INDEX(NoSettings_v3!$C$2:$AH$4612,MATCH('EPS 3.1.3'!$B893,NoSettings_v3!$A$2:$A$4612,0),MATCH('EPS 3.1.3'!R$1,NoSettings_v3!$C$1:$AH$1,0)),"")</f>
        <v>0</v>
      </c>
      <c r="S893" s="157">
        <f>IFERROR(INDEX(NoSettings_v3!$C$2:$AH$4612,MATCH('EPS 3.1.3'!$B893,NoSettings_v3!$A$2:$A$4612,0),MATCH('EPS 3.1.3'!S$1,NoSettings_v3!$C$1:$AH$1,0)),"")</f>
        <v>0</v>
      </c>
      <c r="T893" s="157">
        <f>IFERROR(INDEX(NoSettings_v3!$C$2:$AH$4612,MATCH('EPS 3.1.3'!$B893,NoSettings_v3!$A$2:$A$4612,0),MATCH('EPS 3.1.3'!T$1,NoSettings_v3!$C$1:$AH$1,0)),"")</f>
        <v>0</v>
      </c>
      <c r="U893" s="157">
        <f>IFERROR(INDEX(NoSettings_v3!$C$2:$AH$4612,MATCH('EPS 3.1.3'!$B893,NoSettings_v3!$A$2:$A$4612,0),MATCH('EPS 3.1.3'!U$1,NoSettings_v3!$C$1:$AH$1,0)),"")</f>
        <v>0</v>
      </c>
      <c r="V893" s="157">
        <f>IFERROR(INDEX(NoSettings_v3!$C$2:$AH$4612,MATCH('EPS 3.1.3'!$B893,NoSettings_v3!$A$2:$A$4612,0),MATCH('EPS 3.1.3'!V$1,NoSettings_v3!$C$1:$AH$1,0)),"")</f>
        <v>0</v>
      </c>
      <c r="W893" s="157">
        <f>IFERROR(INDEX(NoSettings_v3!$C$2:$AH$4612,MATCH('EPS 3.1.3'!$B893,NoSettings_v3!$A$2:$A$4612,0),MATCH('EPS 3.1.3'!W$1,NoSettings_v3!$C$1:$AH$1,0)),"")</f>
        <v>0</v>
      </c>
      <c r="X893" s="157">
        <f>IFERROR(INDEX(NoSettings_v3!$C$2:$AH$4612,MATCH('EPS 3.1.3'!$B893,NoSettings_v3!$A$2:$A$4612,0),MATCH('EPS 3.1.3'!X$1,NoSettings_v3!$C$1:$AH$1,0)),"")</f>
        <v>0</v>
      </c>
      <c r="Y893" s="157">
        <f>IFERROR(INDEX(NoSettings_v3!$C$2:$AH$4612,MATCH('EPS 3.1.3'!$B893,NoSettings_v3!$A$2:$A$4612,0),MATCH('EPS 3.1.3'!Y$1,NoSettings_v3!$C$1:$AH$1,0)),"")</f>
        <v>0</v>
      </c>
      <c r="Z893" s="157">
        <f>IFERROR(INDEX(NoSettings_v3!$C$2:$AH$4612,MATCH('EPS 3.1.3'!$B893,NoSettings_v3!$A$2:$A$4612,0),MATCH('EPS 3.1.3'!Z$1,NoSettings_v3!$C$1:$AH$1,0)),"")</f>
        <v>0</v>
      </c>
      <c r="AA893" s="157">
        <f>IFERROR(INDEX(NoSettings_v3!$C$2:$AH$4612,MATCH('EPS 3.1.3'!$B893,NoSettings_v3!$A$2:$A$4612,0),MATCH('EPS 3.1.3'!AA$1,NoSettings_v3!$C$1:$AH$1,0)),"")</f>
        <v>0</v>
      </c>
      <c r="AB893" s="157">
        <f>IFERROR(INDEX(NoSettings_v3!$C$2:$AH$4612,MATCH('EPS 3.1.3'!$B893,NoSettings_v3!$A$2:$A$4612,0),MATCH('EPS 3.1.3'!AB$1,NoSettings_v3!$C$1:$AH$1,0)),"")</f>
        <v>0</v>
      </c>
      <c r="AC893" s="157">
        <f>IFERROR(INDEX(NoSettings_v3!$C$2:$AH$4612,MATCH('EPS 3.1.3'!$B893,NoSettings_v3!$A$2:$A$4612,0),MATCH('EPS 3.1.3'!AC$1,NoSettings_v3!$C$1:$AH$1,0)),"")</f>
        <v>0</v>
      </c>
      <c r="AD893" s="157">
        <f>IFERROR(INDEX(NoSettings_v3!$C$2:$AH$4612,MATCH('EPS 3.1.3'!$B893,NoSettings_v3!$A$2:$A$4612,0),MATCH('EPS 3.1.3'!AD$1,NoSettings_v3!$C$1:$AH$1,0)),"")</f>
        <v>0</v>
      </c>
      <c r="AE893" s="157">
        <f>IFERROR(INDEX(NoSettings_v3!$C$2:$AH$4612,MATCH('EPS 3.1.3'!$B893,NoSettings_v3!$A$2:$A$4612,0),MATCH('EPS 3.1.3'!AE$1,NoSettings_v3!$C$1:$AH$1,0)),"")</f>
        <v>0</v>
      </c>
      <c r="AF893" s="157">
        <f>IFERROR(INDEX(NoSettings_v3!$C$2:$AH$4612,MATCH('EPS 3.1.3'!$B893,NoSettings_v3!$A$2:$A$4612,0),MATCH('EPS 3.1.3'!AF$1,NoSettings_v3!$C$1:$AH$1,0)),"")</f>
        <v>0</v>
      </c>
      <c r="AG893" s="157">
        <f>IFERROR(INDEX(NoSettings_v3!$C$2:$AH$4612,MATCH('EPS 3.1.3'!$B893,NoSettings_v3!$A$2:$A$4612,0),MATCH('EPS 3.1.3'!AG$1,NoSettings_v3!$C$1:$AH$1,0)),"")</f>
        <v>0</v>
      </c>
      <c r="AH893" s="157">
        <f>IFERROR(INDEX(NoSettings_v3!$C$2:$AH$4612,MATCH('EPS 3.1.3'!$B893,NoSettings_v3!$A$2:$A$4612,0),MATCH('EPS 3.1.3'!AH$1,NoSettings_v3!$C$1:$AH$1,0)),"")</f>
        <v>0</v>
      </c>
      <c r="AI893" s="157">
        <f>IFERROR(INDEX(NoSettings_v3!$C$2:$AH$4612,MATCH('EPS 3.1.3'!$B893,NoSettings_v3!$A$2:$A$4612,0),MATCH('EPS 3.1.3'!AI$1,NoSettings_v3!$C$1:$AH$1,0)),"")</f>
        <v>0</v>
      </c>
    </row>
    <row r="894" spans="2:35" x14ac:dyDescent="0.35">
      <c r="B894" s="161" t="s">
        <v>832</v>
      </c>
      <c r="C894" s="127" t="s">
        <v>964</v>
      </c>
      <c r="D894" s="157">
        <f>IFERROR(INDEX(NoSettings_v3!$C$2:$AH$4612,MATCH('EPS 3.1.3'!$B894,NoSettings_v3!$A$2:$A$4612,0),MATCH('EPS 3.1.3'!D$1,NoSettings_v3!$C$1:$AH$1,0)),"")</f>
        <v>0</v>
      </c>
      <c r="E894" s="157">
        <f>IFERROR(INDEX(NoSettings_v3!$C$2:$AH$4612,MATCH('EPS 3.1.3'!$B894,NoSettings_v3!$A$2:$A$4612,0),MATCH('EPS 3.1.3'!E$1,NoSettings_v3!$C$1:$AH$1,0)),"")</f>
        <v>0</v>
      </c>
      <c r="F894" s="157">
        <f>IFERROR(INDEX(NoSettings_v3!$C$2:$AH$4612,MATCH('EPS 3.1.3'!$B894,NoSettings_v3!$A$2:$A$4612,0),MATCH('EPS 3.1.3'!F$1,NoSettings_v3!$C$1:$AH$1,0)),"")</f>
        <v>0</v>
      </c>
      <c r="G894" s="157">
        <f>IFERROR(INDEX(NoSettings_v3!$C$2:$AH$4612,MATCH('EPS 3.1.3'!$B894,NoSettings_v3!$A$2:$A$4612,0),MATCH('EPS 3.1.3'!G$1,NoSettings_v3!$C$1:$AH$1,0)),"")</f>
        <v>0</v>
      </c>
      <c r="H894" s="157">
        <f>IFERROR(INDEX(NoSettings_v3!$C$2:$AH$4612,MATCH('EPS 3.1.3'!$B894,NoSettings_v3!$A$2:$A$4612,0),MATCH('EPS 3.1.3'!H$1,NoSettings_v3!$C$1:$AH$1,0)),"")</f>
        <v>0</v>
      </c>
      <c r="I894" s="157">
        <f>IFERROR(INDEX(NoSettings_v3!$C$2:$AH$4612,MATCH('EPS 3.1.3'!$B894,NoSettings_v3!$A$2:$A$4612,0),MATCH('EPS 3.1.3'!I$1,NoSettings_v3!$C$1:$AH$1,0)),"")</f>
        <v>0</v>
      </c>
      <c r="J894" s="157">
        <f>IFERROR(INDEX(NoSettings_v3!$C$2:$AH$4612,MATCH('EPS 3.1.3'!$B894,NoSettings_v3!$A$2:$A$4612,0),MATCH('EPS 3.1.3'!J$1,NoSettings_v3!$C$1:$AH$1,0)),"")</f>
        <v>0</v>
      </c>
      <c r="K894" s="157">
        <f>IFERROR(INDEX(NoSettings_v3!$C$2:$AH$4612,MATCH('EPS 3.1.3'!$B894,NoSettings_v3!$A$2:$A$4612,0),MATCH('EPS 3.1.3'!K$1,NoSettings_v3!$C$1:$AH$1,0)),"")</f>
        <v>0</v>
      </c>
      <c r="L894" s="157">
        <f>IFERROR(INDEX(NoSettings_v3!$C$2:$AH$4612,MATCH('EPS 3.1.3'!$B894,NoSettings_v3!$A$2:$A$4612,0),MATCH('EPS 3.1.3'!L$1,NoSettings_v3!$C$1:$AH$1,0)),"")</f>
        <v>0</v>
      </c>
      <c r="M894" s="157">
        <f>IFERROR(INDEX(NoSettings_v3!$C$2:$AH$4612,MATCH('EPS 3.1.3'!$B894,NoSettings_v3!$A$2:$A$4612,0),MATCH('EPS 3.1.3'!M$1,NoSettings_v3!$C$1:$AH$1,0)),"")</f>
        <v>0</v>
      </c>
      <c r="N894" s="157">
        <f>IFERROR(INDEX(NoSettings_v3!$C$2:$AH$4612,MATCH('EPS 3.1.3'!$B894,NoSettings_v3!$A$2:$A$4612,0),MATCH('EPS 3.1.3'!N$1,NoSettings_v3!$C$1:$AH$1,0)),"")</f>
        <v>0</v>
      </c>
      <c r="O894" s="157">
        <f>IFERROR(INDEX(NoSettings_v3!$C$2:$AH$4612,MATCH('EPS 3.1.3'!$B894,NoSettings_v3!$A$2:$A$4612,0),MATCH('EPS 3.1.3'!O$1,NoSettings_v3!$C$1:$AH$1,0)),"")</f>
        <v>0</v>
      </c>
      <c r="P894" s="157">
        <f>IFERROR(INDEX(NoSettings_v3!$C$2:$AH$4612,MATCH('EPS 3.1.3'!$B894,NoSettings_v3!$A$2:$A$4612,0),MATCH('EPS 3.1.3'!P$1,NoSettings_v3!$C$1:$AH$1,0)),"")</f>
        <v>0</v>
      </c>
      <c r="Q894" s="157">
        <f>IFERROR(INDEX(NoSettings_v3!$C$2:$AH$4612,MATCH('EPS 3.1.3'!$B894,NoSettings_v3!$A$2:$A$4612,0),MATCH('EPS 3.1.3'!Q$1,NoSettings_v3!$C$1:$AH$1,0)),"")</f>
        <v>0</v>
      </c>
      <c r="R894" s="157">
        <f>IFERROR(INDEX(NoSettings_v3!$C$2:$AH$4612,MATCH('EPS 3.1.3'!$B894,NoSettings_v3!$A$2:$A$4612,0),MATCH('EPS 3.1.3'!R$1,NoSettings_v3!$C$1:$AH$1,0)),"")</f>
        <v>0</v>
      </c>
      <c r="S894" s="157">
        <f>IFERROR(INDEX(NoSettings_v3!$C$2:$AH$4612,MATCH('EPS 3.1.3'!$B894,NoSettings_v3!$A$2:$A$4612,0),MATCH('EPS 3.1.3'!S$1,NoSettings_v3!$C$1:$AH$1,0)),"")</f>
        <v>0</v>
      </c>
      <c r="T894" s="157">
        <f>IFERROR(INDEX(NoSettings_v3!$C$2:$AH$4612,MATCH('EPS 3.1.3'!$B894,NoSettings_v3!$A$2:$A$4612,0),MATCH('EPS 3.1.3'!T$1,NoSettings_v3!$C$1:$AH$1,0)),"")</f>
        <v>0</v>
      </c>
      <c r="U894" s="157">
        <f>IFERROR(INDEX(NoSettings_v3!$C$2:$AH$4612,MATCH('EPS 3.1.3'!$B894,NoSettings_v3!$A$2:$A$4612,0),MATCH('EPS 3.1.3'!U$1,NoSettings_v3!$C$1:$AH$1,0)),"")</f>
        <v>0</v>
      </c>
      <c r="V894" s="157">
        <f>IFERROR(INDEX(NoSettings_v3!$C$2:$AH$4612,MATCH('EPS 3.1.3'!$B894,NoSettings_v3!$A$2:$A$4612,0),MATCH('EPS 3.1.3'!V$1,NoSettings_v3!$C$1:$AH$1,0)),"")</f>
        <v>0</v>
      </c>
      <c r="W894" s="157">
        <f>IFERROR(INDEX(NoSettings_v3!$C$2:$AH$4612,MATCH('EPS 3.1.3'!$B894,NoSettings_v3!$A$2:$A$4612,0),MATCH('EPS 3.1.3'!W$1,NoSettings_v3!$C$1:$AH$1,0)),"")</f>
        <v>0</v>
      </c>
      <c r="X894" s="157">
        <f>IFERROR(INDEX(NoSettings_v3!$C$2:$AH$4612,MATCH('EPS 3.1.3'!$B894,NoSettings_v3!$A$2:$A$4612,0),MATCH('EPS 3.1.3'!X$1,NoSettings_v3!$C$1:$AH$1,0)),"")</f>
        <v>0</v>
      </c>
      <c r="Y894" s="157">
        <f>IFERROR(INDEX(NoSettings_v3!$C$2:$AH$4612,MATCH('EPS 3.1.3'!$B894,NoSettings_v3!$A$2:$A$4612,0),MATCH('EPS 3.1.3'!Y$1,NoSettings_v3!$C$1:$AH$1,0)),"")</f>
        <v>0</v>
      </c>
      <c r="Z894" s="157">
        <f>IFERROR(INDEX(NoSettings_v3!$C$2:$AH$4612,MATCH('EPS 3.1.3'!$B894,NoSettings_v3!$A$2:$A$4612,0),MATCH('EPS 3.1.3'!Z$1,NoSettings_v3!$C$1:$AH$1,0)),"")</f>
        <v>0</v>
      </c>
      <c r="AA894" s="157">
        <f>IFERROR(INDEX(NoSettings_v3!$C$2:$AH$4612,MATCH('EPS 3.1.3'!$B894,NoSettings_v3!$A$2:$A$4612,0),MATCH('EPS 3.1.3'!AA$1,NoSettings_v3!$C$1:$AH$1,0)),"")</f>
        <v>0</v>
      </c>
      <c r="AB894" s="157">
        <f>IFERROR(INDEX(NoSettings_v3!$C$2:$AH$4612,MATCH('EPS 3.1.3'!$B894,NoSettings_v3!$A$2:$A$4612,0),MATCH('EPS 3.1.3'!AB$1,NoSettings_v3!$C$1:$AH$1,0)),"")</f>
        <v>0</v>
      </c>
      <c r="AC894" s="157">
        <f>IFERROR(INDEX(NoSettings_v3!$C$2:$AH$4612,MATCH('EPS 3.1.3'!$B894,NoSettings_v3!$A$2:$A$4612,0),MATCH('EPS 3.1.3'!AC$1,NoSettings_v3!$C$1:$AH$1,0)),"")</f>
        <v>0</v>
      </c>
      <c r="AD894" s="157">
        <f>IFERROR(INDEX(NoSettings_v3!$C$2:$AH$4612,MATCH('EPS 3.1.3'!$B894,NoSettings_v3!$A$2:$A$4612,0),MATCH('EPS 3.1.3'!AD$1,NoSettings_v3!$C$1:$AH$1,0)),"")</f>
        <v>0</v>
      </c>
      <c r="AE894" s="157">
        <f>IFERROR(INDEX(NoSettings_v3!$C$2:$AH$4612,MATCH('EPS 3.1.3'!$B894,NoSettings_v3!$A$2:$A$4612,0),MATCH('EPS 3.1.3'!AE$1,NoSettings_v3!$C$1:$AH$1,0)),"")</f>
        <v>0</v>
      </c>
      <c r="AF894" s="157">
        <f>IFERROR(INDEX(NoSettings_v3!$C$2:$AH$4612,MATCH('EPS 3.1.3'!$B894,NoSettings_v3!$A$2:$A$4612,0),MATCH('EPS 3.1.3'!AF$1,NoSettings_v3!$C$1:$AH$1,0)),"")</f>
        <v>0</v>
      </c>
      <c r="AG894" s="157">
        <f>IFERROR(INDEX(NoSettings_v3!$C$2:$AH$4612,MATCH('EPS 3.1.3'!$B894,NoSettings_v3!$A$2:$A$4612,0),MATCH('EPS 3.1.3'!AG$1,NoSettings_v3!$C$1:$AH$1,0)),"")</f>
        <v>0</v>
      </c>
      <c r="AH894" s="157">
        <f>IFERROR(INDEX(NoSettings_v3!$C$2:$AH$4612,MATCH('EPS 3.1.3'!$B894,NoSettings_v3!$A$2:$A$4612,0),MATCH('EPS 3.1.3'!AH$1,NoSettings_v3!$C$1:$AH$1,0)),"")</f>
        <v>0</v>
      </c>
      <c r="AI894" s="157">
        <f>IFERROR(INDEX(NoSettings_v3!$C$2:$AH$4612,MATCH('EPS 3.1.3'!$B894,NoSettings_v3!$A$2:$A$4612,0),MATCH('EPS 3.1.3'!AI$1,NoSettings_v3!$C$1:$AH$1,0)),"")</f>
        <v>0</v>
      </c>
    </row>
    <row r="895" spans="2:35" x14ac:dyDescent="0.35">
      <c r="B895" s="161" t="s">
        <v>833</v>
      </c>
      <c r="C895" s="127" t="s">
        <v>964</v>
      </c>
      <c r="D895" s="157">
        <f>IFERROR(INDEX(NoSettings_v3!$C$2:$AH$4612,MATCH('EPS 3.1.3'!$B895,NoSettings_v3!$A$2:$A$4612,0),MATCH('EPS 3.1.3'!D$1,NoSettings_v3!$C$1:$AH$1,0)),"")</f>
        <v>0</v>
      </c>
      <c r="E895" s="157">
        <f>IFERROR(INDEX(NoSettings_v3!$C$2:$AH$4612,MATCH('EPS 3.1.3'!$B895,NoSettings_v3!$A$2:$A$4612,0),MATCH('EPS 3.1.3'!E$1,NoSettings_v3!$C$1:$AH$1,0)),"")</f>
        <v>0</v>
      </c>
      <c r="F895" s="157">
        <f>IFERROR(INDEX(NoSettings_v3!$C$2:$AH$4612,MATCH('EPS 3.1.3'!$B895,NoSettings_v3!$A$2:$A$4612,0),MATCH('EPS 3.1.3'!F$1,NoSettings_v3!$C$1:$AH$1,0)),"")</f>
        <v>0</v>
      </c>
      <c r="G895" s="157">
        <f>IFERROR(INDEX(NoSettings_v3!$C$2:$AH$4612,MATCH('EPS 3.1.3'!$B895,NoSettings_v3!$A$2:$A$4612,0),MATCH('EPS 3.1.3'!G$1,NoSettings_v3!$C$1:$AH$1,0)),"")</f>
        <v>0</v>
      </c>
      <c r="H895" s="157">
        <f>IFERROR(INDEX(NoSettings_v3!$C$2:$AH$4612,MATCH('EPS 3.1.3'!$B895,NoSettings_v3!$A$2:$A$4612,0),MATCH('EPS 3.1.3'!H$1,NoSettings_v3!$C$1:$AH$1,0)),"")</f>
        <v>0</v>
      </c>
      <c r="I895" s="157">
        <f>IFERROR(INDEX(NoSettings_v3!$C$2:$AH$4612,MATCH('EPS 3.1.3'!$B895,NoSettings_v3!$A$2:$A$4612,0),MATCH('EPS 3.1.3'!I$1,NoSettings_v3!$C$1:$AH$1,0)),"")</f>
        <v>0</v>
      </c>
      <c r="J895" s="157">
        <f>IFERROR(INDEX(NoSettings_v3!$C$2:$AH$4612,MATCH('EPS 3.1.3'!$B895,NoSettings_v3!$A$2:$A$4612,0),MATCH('EPS 3.1.3'!J$1,NoSettings_v3!$C$1:$AH$1,0)),"")</f>
        <v>0</v>
      </c>
      <c r="K895" s="157">
        <f>IFERROR(INDEX(NoSettings_v3!$C$2:$AH$4612,MATCH('EPS 3.1.3'!$B895,NoSettings_v3!$A$2:$A$4612,0),MATCH('EPS 3.1.3'!K$1,NoSettings_v3!$C$1:$AH$1,0)),"")</f>
        <v>0</v>
      </c>
      <c r="L895" s="157">
        <f>IFERROR(INDEX(NoSettings_v3!$C$2:$AH$4612,MATCH('EPS 3.1.3'!$B895,NoSettings_v3!$A$2:$A$4612,0),MATCH('EPS 3.1.3'!L$1,NoSettings_v3!$C$1:$AH$1,0)),"")</f>
        <v>0</v>
      </c>
      <c r="M895" s="157">
        <f>IFERROR(INDEX(NoSettings_v3!$C$2:$AH$4612,MATCH('EPS 3.1.3'!$B895,NoSettings_v3!$A$2:$A$4612,0),MATCH('EPS 3.1.3'!M$1,NoSettings_v3!$C$1:$AH$1,0)),"")</f>
        <v>0</v>
      </c>
      <c r="N895" s="157">
        <f>IFERROR(INDEX(NoSettings_v3!$C$2:$AH$4612,MATCH('EPS 3.1.3'!$B895,NoSettings_v3!$A$2:$A$4612,0),MATCH('EPS 3.1.3'!N$1,NoSettings_v3!$C$1:$AH$1,0)),"")</f>
        <v>0</v>
      </c>
      <c r="O895" s="157">
        <f>IFERROR(INDEX(NoSettings_v3!$C$2:$AH$4612,MATCH('EPS 3.1.3'!$B895,NoSettings_v3!$A$2:$A$4612,0),MATCH('EPS 3.1.3'!O$1,NoSettings_v3!$C$1:$AH$1,0)),"")</f>
        <v>0</v>
      </c>
      <c r="P895" s="157">
        <f>IFERROR(INDEX(NoSettings_v3!$C$2:$AH$4612,MATCH('EPS 3.1.3'!$B895,NoSettings_v3!$A$2:$A$4612,0),MATCH('EPS 3.1.3'!P$1,NoSettings_v3!$C$1:$AH$1,0)),"")</f>
        <v>0</v>
      </c>
      <c r="Q895" s="157">
        <f>IFERROR(INDEX(NoSettings_v3!$C$2:$AH$4612,MATCH('EPS 3.1.3'!$B895,NoSettings_v3!$A$2:$A$4612,0),MATCH('EPS 3.1.3'!Q$1,NoSettings_v3!$C$1:$AH$1,0)),"")</f>
        <v>0</v>
      </c>
      <c r="R895" s="157">
        <f>IFERROR(INDEX(NoSettings_v3!$C$2:$AH$4612,MATCH('EPS 3.1.3'!$B895,NoSettings_v3!$A$2:$A$4612,0),MATCH('EPS 3.1.3'!R$1,NoSettings_v3!$C$1:$AH$1,0)),"")</f>
        <v>0</v>
      </c>
      <c r="S895" s="157">
        <f>IFERROR(INDEX(NoSettings_v3!$C$2:$AH$4612,MATCH('EPS 3.1.3'!$B895,NoSettings_v3!$A$2:$A$4612,0),MATCH('EPS 3.1.3'!S$1,NoSettings_v3!$C$1:$AH$1,0)),"")</f>
        <v>0</v>
      </c>
      <c r="T895" s="157">
        <f>IFERROR(INDEX(NoSettings_v3!$C$2:$AH$4612,MATCH('EPS 3.1.3'!$B895,NoSettings_v3!$A$2:$A$4612,0),MATCH('EPS 3.1.3'!T$1,NoSettings_v3!$C$1:$AH$1,0)),"")</f>
        <v>0</v>
      </c>
      <c r="U895" s="157">
        <f>IFERROR(INDEX(NoSettings_v3!$C$2:$AH$4612,MATCH('EPS 3.1.3'!$B895,NoSettings_v3!$A$2:$A$4612,0),MATCH('EPS 3.1.3'!U$1,NoSettings_v3!$C$1:$AH$1,0)),"")</f>
        <v>0</v>
      </c>
      <c r="V895" s="157">
        <f>IFERROR(INDEX(NoSettings_v3!$C$2:$AH$4612,MATCH('EPS 3.1.3'!$B895,NoSettings_v3!$A$2:$A$4612,0),MATCH('EPS 3.1.3'!V$1,NoSettings_v3!$C$1:$AH$1,0)),"")</f>
        <v>0</v>
      </c>
      <c r="W895" s="157">
        <f>IFERROR(INDEX(NoSettings_v3!$C$2:$AH$4612,MATCH('EPS 3.1.3'!$B895,NoSettings_v3!$A$2:$A$4612,0),MATCH('EPS 3.1.3'!W$1,NoSettings_v3!$C$1:$AH$1,0)),"")</f>
        <v>0</v>
      </c>
      <c r="X895" s="157">
        <f>IFERROR(INDEX(NoSettings_v3!$C$2:$AH$4612,MATCH('EPS 3.1.3'!$B895,NoSettings_v3!$A$2:$A$4612,0),MATCH('EPS 3.1.3'!X$1,NoSettings_v3!$C$1:$AH$1,0)),"")</f>
        <v>0</v>
      </c>
      <c r="Y895" s="157">
        <f>IFERROR(INDEX(NoSettings_v3!$C$2:$AH$4612,MATCH('EPS 3.1.3'!$B895,NoSettings_v3!$A$2:$A$4612,0),MATCH('EPS 3.1.3'!Y$1,NoSettings_v3!$C$1:$AH$1,0)),"")</f>
        <v>0</v>
      </c>
      <c r="Z895" s="157">
        <f>IFERROR(INDEX(NoSettings_v3!$C$2:$AH$4612,MATCH('EPS 3.1.3'!$B895,NoSettings_v3!$A$2:$A$4612,0),MATCH('EPS 3.1.3'!Z$1,NoSettings_v3!$C$1:$AH$1,0)),"")</f>
        <v>0</v>
      </c>
      <c r="AA895" s="157">
        <f>IFERROR(INDEX(NoSettings_v3!$C$2:$AH$4612,MATCH('EPS 3.1.3'!$B895,NoSettings_v3!$A$2:$A$4612,0),MATCH('EPS 3.1.3'!AA$1,NoSettings_v3!$C$1:$AH$1,0)),"")</f>
        <v>0</v>
      </c>
      <c r="AB895" s="157">
        <f>IFERROR(INDEX(NoSettings_v3!$C$2:$AH$4612,MATCH('EPS 3.1.3'!$B895,NoSettings_v3!$A$2:$A$4612,0),MATCH('EPS 3.1.3'!AB$1,NoSettings_v3!$C$1:$AH$1,0)),"")</f>
        <v>0</v>
      </c>
      <c r="AC895" s="157">
        <f>IFERROR(INDEX(NoSettings_v3!$C$2:$AH$4612,MATCH('EPS 3.1.3'!$B895,NoSettings_v3!$A$2:$A$4612,0),MATCH('EPS 3.1.3'!AC$1,NoSettings_v3!$C$1:$AH$1,0)),"")</f>
        <v>0</v>
      </c>
      <c r="AD895" s="157">
        <f>IFERROR(INDEX(NoSettings_v3!$C$2:$AH$4612,MATCH('EPS 3.1.3'!$B895,NoSettings_v3!$A$2:$A$4612,0),MATCH('EPS 3.1.3'!AD$1,NoSettings_v3!$C$1:$AH$1,0)),"")</f>
        <v>0</v>
      </c>
      <c r="AE895" s="157">
        <f>IFERROR(INDEX(NoSettings_v3!$C$2:$AH$4612,MATCH('EPS 3.1.3'!$B895,NoSettings_v3!$A$2:$A$4612,0),MATCH('EPS 3.1.3'!AE$1,NoSettings_v3!$C$1:$AH$1,0)),"")</f>
        <v>0</v>
      </c>
      <c r="AF895" s="157">
        <f>IFERROR(INDEX(NoSettings_v3!$C$2:$AH$4612,MATCH('EPS 3.1.3'!$B895,NoSettings_v3!$A$2:$A$4612,0),MATCH('EPS 3.1.3'!AF$1,NoSettings_v3!$C$1:$AH$1,0)),"")</f>
        <v>0</v>
      </c>
      <c r="AG895" s="157">
        <f>IFERROR(INDEX(NoSettings_v3!$C$2:$AH$4612,MATCH('EPS 3.1.3'!$B895,NoSettings_v3!$A$2:$A$4612,0),MATCH('EPS 3.1.3'!AG$1,NoSettings_v3!$C$1:$AH$1,0)),"")</f>
        <v>0</v>
      </c>
      <c r="AH895" s="157">
        <f>IFERROR(INDEX(NoSettings_v3!$C$2:$AH$4612,MATCH('EPS 3.1.3'!$B895,NoSettings_v3!$A$2:$A$4612,0),MATCH('EPS 3.1.3'!AH$1,NoSettings_v3!$C$1:$AH$1,0)),"")</f>
        <v>0</v>
      </c>
      <c r="AI895" s="157">
        <f>IFERROR(INDEX(NoSettings_v3!$C$2:$AH$4612,MATCH('EPS 3.1.3'!$B895,NoSettings_v3!$A$2:$A$4612,0),MATCH('EPS 3.1.3'!AI$1,NoSettings_v3!$C$1:$AH$1,0)),"")</f>
        <v>0</v>
      </c>
    </row>
    <row r="896" spans="2:35" x14ac:dyDescent="0.35">
      <c r="B896" s="161" t="s">
        <v>834</v>
      </c>
      <c r="C896" s="127" t="s">
        <v>964</v>
      </c>
      <c r="D896" s="157">
        <f>IFERROR(INDEX(NoSettings_v3!$C$2:$AH$4612,MATCH('EPS 3.1.3'!$B896,NoSettings_v3!$A$2:$A$4612,0),MATCH('EPS 3.1.3'!D$1,NoSettings_v3!$C$1:$AH$1,0)),"")</f>
        <v>0</v>
      </c>
      <c r="E896" s="157">
        <f>IFERROR(INDEX(NoSettings_v3!$C$2:$AH$4612,MATCH('EPS 3.1.3'!$B896,NoSettings_v3!$A$2:$A$4612,0),MATCH('EPS 3.1.3'!E$1,NoSettings_v3!$C$1:$AH$1,0)),"")</f>
        <v>0</v>
      </c>
      <c r="F896" s="157">
        <f>IFERROR(INDEX(NoSettings_v3!$C$2:$AH$4612,MATCH('EPS 3.1.3'!$B896,NoSettings_v3!$A$2:$A$4612,0),MATCH('EPS 3.1.3'!F$1,NoSettings_v3!$C$1:$AH$1,0)),"")</f>
        <v>0</v>
      </c>
      <c r="G896" s="157">
        <f>IFERROR(INDEX(NoSettings_v3!$C$2:$AH$4612,MATCH('EPS 3.1.3'!$B896,NoSettings_v3!$A$2:$A$4612,0),MATCH('EPS 3.1.3'!G$1,NoSettings_v3!$C$1:$AH$1,0)),"")</f>
        <v>0</v>
      </c>
      <c r="H896" s="157">
        <f>IFERROR(INDEX(NoSettings_v3!$C$2:$AH$4612,MATCH('EPS 3.1.3'!$B896,NoSettings_v3!$A$2:$A$4612,0),MATCH('EPS 3.1.3'!H$1,NoSettings_v3!$C$1:$AH$1,0)),"")</f>
        <v>0</v>
      </c>
      <c r="I896" s="157">
        <f>IFERROR(INDEX(NoSettings_v3!$C$2:$AH$4612,MATCH('EPS 3.1.3'!$B896,NoSettings_v3!$A$2:$A$4612,0),MATCH('EPS 3.1.3'!I$1,NoSettings_v3!$C$1:$AH$1,0)),"")</f>
        <v>0</v>
      </c>
      <c r="J896" s="157">
        <f>IFERROR(INDEX(NoSettings_v3!$C$2:$AH$4612,MATCH('EPS 3.1.3'!$B896,NoSettings_v3!$A$2:$A$4612,0),MATCH('EPS 3.1.3'!J$1,NoSettings_v3!$C$1:$AH$1,0)),"")</f>
        <v>0</v>
      </c>
      <c r="K896" s="157">
        <f>IFERROR(INDEX(NoSettings_v3!$C$2:$AH$4612,MATCH('EPS 3.1.3'!$B896,NoSettings_v3!$A$2:$A$4612,0),MATCH('EPS 3.1.3'!K$1,NoSettings_v3!$C$1:$AH$1,0)),"")</f>
        <v>0</v>
      </c>
      <c r="L896" s="157">
        <f>IFERROR(INDEX(NoSettings_v3!$C$2:$AH$4612,MATCH('EPS 3.1.3'!$B896,NoSettings_v3!$A$2:$A$4612,0),MATCH('EPS 3.1.3'!L$1,NoSettings_v3!$C$1:$AH$1,0)),"")</f>
        <v>0</v>
      </c>
      <c r="M896" s="157">
        <f>IFERROR(INDEX(NoSettings_v3!$C$2:$AH$4612,MATCH('EPS 3.1.3'!$B896,NoSettings_v3!$A$2:$A$4612,0),MATCH('EPS 3.1.3'!M$1,NoSettings_v3!$C$1:$AH$1,0)),"")</f>
        <v>0</v>
      </c>
      <c r="N896" s="157">
        <f>IFERROR(INDEX(NoSettings_v3!$C$2:$AH$4612,MATCH('EPS 3.1.3'!$B896,NoSettings_v3!$A$2:$A$4612,0),MATCH('EPS 3.1.3'!N$1,NoSettings_v3!$C$1:$AH$1,0)),"")</f>
        <v>0</v>
      </c>
      <c r="O896" s="157">
        <f>IFERROR(INDEX(NoSettings_v3!$C$2:$AH$4612,MATCH('EPS 3.1.3'!$B896,NoSettings_v3!$A$2:$A$4612,0),MATCH('EPS 3.1.3'!O$1,NoSettings_v3!$C$1:$AH$1,0)),"")</f>
        <v>0</v>
      </c>
      <c r="P896" s="157">
        <f>IFERROR(INDEX(NoSettings_v3!$C$2:$AH$4612,MATCH('EPS 3.1.3'!$B896,NoSettings_v3!$A$2:$A$4612,0),MATCH('EPS 3.1.3'!P$1,NoSettings_v3!$C$1:$AH$1,0)),"")</f>
        <v>0</v>
      </c>
      <c r="Q896" s="157">
        <f>IFERROR(INDEX(NoSettings_v3!$C$2:$AH$4612,MATCH('EPS 3.1.3'!$B896,NoSettings_v3!$A$2:$A$4612,0),MATCH('EPS 3.1.3'!Q$1,NoSettings_v3!$C$1:$AH$1,0)),"")</f>
        <v>0</v>
      </c>
      <c r="R896" s="157">
        <f>IFERROR(INDEX(NoSettings_v3!$C$2:$AH$4612,MATCH('EPS 3.1.3'!$B896,NoSettings_v3!$A$2:$A$4612,0),MATCH('EPS 3.1.3'!R$1,NoSettings_v3!$C$1:$AH$1,0)),"")</f>
        <v>0</v>
      </c>
      <c r="S896" s="157">
        <f>IFERROR(INDEX(NoSettings_v3!$C$2:$AH$4612,MATCH('EPS 3.1.3'!$B896,NoSettings_v3!$A$2:$A$4612,0),MATCH('EPS 3.1.3'!S$1,NoSettings_v3!$C$1:$AH$1,0)),"")</f>
        <v>0</v>
      </c>
      <c r="T896" s="157">
        <f>IFERROR(INDEX(NoSettings_v3!$C$2:$AH$4612,MATCH('EPS 3.1.3'!$B896,NoSettings_v3!$A$2:$A$4612,0),MATCH('EPS 3.1.3'!T$1,NoSettings_v3!$C$1:$AH$1,0)),"")</f>
        <v>0</v>
      </c>
      <c r="U896" s="157">
        <f>IFERROR(INDEX(NoSettings_v3!$C$2:$AH$4612,MATCH('EPS 3.1.3'!$B896,NoSettings_v3!$A$2:$A$4612,0),MATCH('EPS 3.1.3'!U$1,NoSettings_v3!$C$1:$AH$1,0)),"")</f>
        <v>0</v>
      </c>
      <c r="V896" s="157">
        <f>IFERROR(INDEX(NoSettings_v3!$C$2:$AH$4612,MATCH('EPS 3.1.3'!$B896,NoSettings_v3!$A$2:$A$4612,0),MATCH('EPS 3.1.3'!V$1,NoSettings_v3!$C$1:$AH$1,0)),"")</f>
        <v>0</v>
      </c>
      <c r="W896" s="157">
        <f>IFERROR(INDEX(NoSettings_v3!$C$2:$AH$4612,MATCH('EPS 3.1.3'!$B896,NoSettings_v3!$A$2:$A$4612,0),MATCH('EPS 3.1.3'!W$1,NoSettings_v3!$C$1:$AH$1,0)),"")</f>
        <v>0</v>
      </c>
      <c r="X896" s="157">
        <f>IFERROR(INDEX(NoSettings_v3!$C$2:$AH$4612,MATCH('EPS 3.1.3'!$B896,NoSettings_v3!$A$2:$A$4612,0),MATCH('EPS 3.1.3'!X$1,NoSettings_v3!$C$1:$AH$1,0)),"")</f>
        <v>0</v>
      </c>
      <c r="Y896" s="157">
        <f>IFERROR(INDEX(NoSettings_v3!$C$2:$AH$4612,MATCH('EPS 3.1.3'!$B896,NoSettings_v3!$A$2:$A$4612,0),MATCH('EPS 3.1.3'!Y$1,NoSettings_v3!$C$1:$AH$1,0)),"")</f>
        <v>0</v>
      </c>
      <c r="Z896" s="157">
        <f>IFERROR(INDEX(NoSettings_v3!$C$2:$AH$4612,MATCH('EPS 3.1.3'!$B896,NoSettings_v3!$A$2:$A$4612,0),MATCH('EPS 3.1.3'!Z$1,NoSettings_v3!$C$1:$AH$1,0)),"")</f>
        <v>0</v>
      </c>
      <c r="AA896" s="157">
        <f>IFERROR(INDEX(NoSettings_v3!$C$2:$AH$4612,MATCH('EPS 3.1.3'!$B896,NoSettings_v3!$A$2:$A$4612,0),MATCH('EPS 3.1.3'!AA$1,NoSettings_v3!$C$1:$AH$1,0)),"")</f>
        <v>0</v>
      </c>
      <c r="AB896" s="157">
        <f>IFERROR(INDEX(NoSettings_v3!$C$2:$AH$4612,MATCH('EPS 3.1.3'!$B896,NoSettings_v3!$A$2:$A$4612,0),MATCH('EPS 3.1.3'!AB$1,NoSettings_v3!$C$1:$AH$1,0)),"")</f>
        <v>0</v>
      </c>
      <c r="AC896" s="157">
        <f>IFERROR(INDEX(NoSettings_v3!$C$2:$AH$4612,MATCH('EPS 3.1.3'!$B896,NoSettings_v3!$A$2:$A$4612,0),MATCH('EPS 3.1.3'!AC$1,NoSettings_v3!$C$1:$AH$1,0)),"")</f>
        <v>0</v>
      </c>
      <c r="AD896" s="157">
        <f>IFERROR(INDEX(NoSettings_v3!$C$2:$AH$4612,MATCH('EPS 3.1.3'!$B896,NoSettings_v3!$A$2:$A$4612,0),MATCH('EPS 3.1.3'!AD$1,NoSettings_v3!$C$1:$AH$1,0)),"")</f>
        <v>0</v>
      </c>
      <c r="AE896" s="157">
        <f>IFERROR(INDEX(NoSettings_v3!$C$2:$AH$4612,MATCH('EPS 3.1.3'!$B896,NoSettings_v3!$A$2:$A$4612,0),MATCH('EPS 3.1.3'!AE$1,NoSettings_v3!$C$1:$AH$1,0)),"")</f>
        <v>0</v>
      </c>
      <c r="AF896" s="157">
        <f>IFERROR(INDEX(NoSettings_v3!$C$2:$AH$4612,MATCH('EPS 3.1.3'!$B896,NoSettings_v3!$A$2:$A$4612,0),MATCH('EPS 3.1.3'!AF$1,NoSettings_v3!$C$1:$AH$1,0)),"")</f>
        <v>0</v>
      </c>
      <c r="AG896" s="157">
        <f>IFERROR(INDEX(NoSettings_v3!$C$2:$AH$4612,MATCH('EPS 3.1.3'!$B896,NoSettings_v3!$A$2:$A$4612,0),MATCH('EPS 3.1.3'!AG$1,NoSettings_v3!$C$1:$AH$1,0)),"")</f>
        <v>0</v>
      </c>
      <c r="AH896" s="157">
        <f>IFERROR(INDEX(NoSettings_v3!$C$2:$AH$4612,MATCH('EPS 3.1.3'!$B896,NoSettings_v3!$A$2:$A$4612,0),MATCH('EPS 3.1.3'!AH$1,NoSettings_v3!$C$1:$AH$1,0)),"")</f>
        <v>0</v>
      </c>
      <c r="AI896" s="157">
        <f>IFERROR(INDEX(NoSettings_v3!$C$2:$AH$4612,MATCH('EPS 3.1.3'!$B896,NoSettings_v3!$A$2:$A$4612,0),MATCH('EPS 3.1.3'!AI$1,NoSettings_v3!$C$1:$AH$1,0)),"")</f>
        <v>0</v>
      </c>
    </row>
    <row r="897" spans="1:35" x14ac:dyDescent="0.35">
      <c r="B897" s="161" t="s">
        <v>835</v>
      </c>
      <c r="C897" s="127" t="s">
        <v>964</v>
      </c>
      <c r="D897" s="157">
        <f>IFERROR(INDEX(NoSettings_v3!$C$2:$AH$4612,MATCH('EPS 3.1.3'!$B897,NoSettings_v3!$A$2:$A$4612,0),MATCH('EPS 3.1.3'!D$1,NoSettings_v3!$C$1:$AH$1,0)),"")</f>
        <v>0</v>
      </c>
      <c r="E897" s="157">
        <f>IFERROR(INDEX(NoSettings_v3!$C$2:$AH$4612,MATCH('EPS 3.1.3'!$B897,NoSettings_v3!$A$2:$A$4612,0),MATCH('EPS 3.1.3'!E$1,NoSettings_v3!$C$1:$AH$1,0)),"")</f>
        <v>0</v>
      </c>
      <c r="F897" s="157">
        <f>IFERROR(INDEX(NoSettings_v3!$C$2:$AH$4612,MATCH('EPS 3.1.3'!$B897,NoSettings_v3!$A$2:$A$4612,0),MATCH('EPS 3.1.3'!F$1,NoSettings_v3!$C$1:$AH$1,0)),"")</f>
        <v>0</v>
      </c>
      <c r="G897" s="157">
        <f>IFERROR(INDEX(NoSettings_v3!$C$2:$AH$4612,MATCH('EPS 3.1.3'!$B897,NoSettings_v3!$A$2:$A$4612,0),MATCH('EPS 3.1.3'!G$1,NoSettings_v3!$C$1:$AH$1,0)),"")</f>
        <v>0</v>
      </c>
      <c r="H897" s="157">
        <f>IFERROR(INDEX(NoSettings_v3!$C$2:$AH$4612,MATCH('EPS 3.1.3'!$B897,NoSettings_v3!$A$2:$A$4612,0),MATCH('EPS 3.1.3'!H$1,NoSettings_v3!$C$1:$AH$1,0)),"")</f>
        <v>0</v>
      </c>
      <c r="I897" s="157">
        <f>IFERROR(INDEX(NoSettings_v3!$C$2:$AH$4612,MATCH('EPS 3.1.3'!$B897,NoSettings_v3!$A$2:$A$4612,0),MATCH('EPS 3.1.3'!I$1,NoSettings_v3!$C$1:$AH$1,0)),"")</f>
        <v>0</v>
      </c>
      <c r="J897" s="157">
        <f>IFERROR(INDEX(NoSettings_v3!$C$2:$AH$4612,MATCH('EPS 3.1.3'!$B897,NoSettings_v3!$A$2:$A$4612,0),MATCH('EPS 3.1.3'!J$1,NoSettings_v3!$C$1:$AH$1,0)),"")</f>
        <v>0</v>
      </c>
      <c r="K897" s="157">
        <f>IFERROR(INDEX(NoSettings_v3!$C$2:$AH$4612,MATCH('EPS 3.1.3'!$B897,NoSettings_v3!$A$2:$A$4612,0),MATCH('EPS 3.1.3'!K$1,NoSettings_v3!$C$1:$AH$1,0)),"")</f>
        <v>0</v>
      </c>
      <c r="L897" s="157">
        <f>IFERROR(INDEX(NoSettings_v3!$C$2:$AH$4612,MATCH('EPS 3.1.3'!$B897,NoSettings_v3!$A$2:$A$4612,0),MATCH('EPS 3.1.3'!L$1,NoSettings_v3!$C$1:$AH$1,0)),"")</f>
        <v>0</v>
      </c>
      <c r="M897" s="157">
        <f>IFERROR(INDEX(NoSettings_v3!$C$2:$AH$4612,MATCH('EPS 3.1.3'!$B897,NoSettings_v3!$A$2:$A$4612,0),MATCH('EPS 3.1.3'!M$1,NoSettings_v3!$C$1:$AH$1,0)),"")</f>
        <v>0</v>
      </c>
      <c r="N897" s="157">
        <f>IFERROR(INDEX(NoSettings_v3!$C$2:$AH$4612,MATCH('EPS 3.1.3'!$B897,NoSettings_v3!$A$2:$A$4612,0),MATCH('EPS 3.1.3'!N$1,NoSettings_v3!$C$1:$AH$1,0)),"")</f>
        <v>0</v>
      </c>
      <c r="O897" s="157">
        <f>IFERROR(INDEX(NoSettings_v3!$C$2:$AH$4612,MATCH('EPS 3.1.3'!$B897,NoSettings_v3!$A$2:$A$4612,0),MATCH('EPS 3.1.3'!O$1,NoSettings_v3!$C$1:$AH$1,0)),"")</f>
        <v>0</v>
      </c>
      <c r="P897" s="157">
        <f>IFERROR(INDEX(NoSettings_v3!$C$2:$AH$4612,MATCH('EPS 3.1.3'!$B897,NoSettings_v3!$A$2:$A$4612,0),MATCH('EPS 3.1.3'!P$1,NoSettings_v3!$C$1:$AH$1,0)),"")</f>
        <v>0</v>
      </c>
      <c r="Q897" s="157">
        <f>IFERROR(INDEX(NoSettings_v3!$C$2:$AH$4612,MATCH('EPS 3.1.3'!$B897,NoSettings_v3!$A$2:$A$4612,0),MATCH('EPS 3.1.3'!Q$1,NoSettings_v3!$C$1:$AH$1,0)),"")</f>
        <v>0</v>
      </c>
      <c r="R897" s="157">
        <f>IFERROR(INDEX(NoSettings_v3!$C$2:$AH$4612,MATCH('EPS 3.1.3'!$B897,NoSettings_v3!$A$2:$A$4612,0),MATCH('EPS 3.1.3'!R$1,NoSettings_v3!$C$1:$AH$1,0)),"")</f>
        <v>0</v>
      </c>
      <c r="S897" s="157">
        <f>IFERROR(INDEX(NoSettings_v3!$C$2:$AH$4612,MATCH('EPS 3.1.3'!$B897,NoSettings_v3!$A$2:$A$4612,0),MATCH('EPS 3.1.3'!S$1,NoSettings_v3!$C$1:$AH$1,0)),"")</f>
        <v>0</v>
      </c>
      <c r="T897" s="157">
        <f>IFERROR(INDEX(NoSettings_v3!$C$2:$AH$4612,MATCH('EPS 3.1.3'!$B897,NoSettings_v3!$A$2:$A$4612,0),MATCH('EPS 3.1.3'!T$1,NoSettings_v3!$C$1:$AH$1,0)),"")</f>
        <v>0</v>
      </c>
      <c r="U897" s="157">
        <f>IFERROR(INDEX(NoSettings_v3!$C$2:$AH$4612,MATCH('EPS 3.1.3'!$B897,NoSettings_v3!$A$2:$A$4612,0),MATCH('EPS 3.1.3'!U$1,NoSettings_v3!$C$1:$AH$1,0)),"")</f>
        <v>0</v>
      </c>
      <c r="V897" s="157">
        <f>IFERROR(INDEX(NoSettings_v3!$C$2:$AH$4612,MATCH('EPS 3.1.3'!$B897,NoSettings_v3!$A$2:$A$4612,0),MATCH('EPS 3.1.3'!V$1,NoSettings_v3!$C$1:$AH$1,0)),"")</f>
        <v>0</v>
      </c>
      <c r="W897" s="157">
        <f>IFERROR(INDEX(NoSettings_v3!$C$2:$AH$4612,MATCH('EPS 3.1.3'!$B897,NoSettings_v3!$A$2:$A$4612,0),MATCH('EPS 3.1.3'!W$1,NoSettings_v3!$C$1:$AH$1,0)),"")</f>
        <v>0</v>
      </c>
      <c r="X897" s="157">
        <f>IFERROR(INDEX(NoSettings_v3!$C$2:$AH$4612,MATCH('EPS 3.1.3'!$B897,NoSettings_v3!$A$2:$A$4612,0),MATCH('EPS 3.1.3'!X$1,NoSettings_v3!$C$1:$AH$1,0)),"")</f>
        <v>0</v>
      </c>
      <c r="Y897" s="157">
        <f>IFERROR(INDEX(NoSettings_v3!$C$2:$AH$4612,MATCH('EPS 3.1.3'!$B897,NoSettings_v3!$A$2:$A$4612,0),MATCH('EPS 3.1.3'!Y$1,NoSettings_v3!$C$1:$AH$1,0)),"")</f>
        <v>0</v>
      </c>
      <c r="Z897" s="157">
        <f>IFERROR(INDEX(NoSettings_v3!$C$2:$AH$4612,MATCH('EPS 3.1.3'!$B897,NoSettings_v3!$A$2:$A$4612,0),MATCH('EPS 3.1.3'!Z$1,NoSettings_v3!$C$1:$AH$1,0)),"")</f>
        <v>0</v>
      </c>
      <c r="AA897" s="157">
        <f>IFERROR(INDEX(NoSettings_v3!$C$2:$AH$4612,MATCH('EPS 3.1.3'!$B897,NoSettings_v3!$A$2:$A$4612,0),MATCH('EPS 3.1.3'!AA$1,NoSettings_v3!$C$1:$AH$1,0)),"")</f>
        <v>0</v>
      </c>
      <c r="AB897" s="157">
        <f>IFERROR(INDEX(NoSettings_v3!$C$2:$AH$4612,MATCH('EPS 3.1.3'!$B897,NoSettings_v3!$A$2:$A$4612,0),MATCH('EPS 3.1.3'!AB$1,NoSettings_v3!$C$1:$AH$1,0)),"")</f>
        <v>0</v>
      </c>
      <c r="AC897" s="157">
        <f>IFERROR(INDEX(NoSettings_v3!$C$2:$AH$4612,MATCH('EPS 3.1.3'!$B897,NoSettings_v3!$A$2:$A$4612,0),MATCH('EPS 3.1.3'!AC$1,NoSettings_v3!$C$1:$AH$1,0)),"")</f>
        <v>0</v>
      </c>
      <c r="AD897" s="157">
        <f>IFERROR(INDEX(NoSettings_v3!$C$2:$AH$4612,MATCH('EPS 3.1.3'!$B897,NoSettings_v3!$A$2:$A$4612,0),MATCH('EPS 3.1.3'!AD$1,NoSettings_v3!$C$1:$AH$1,0)),"")</f>
        <v>0</v>
      </c>
      <c r="AE897" s="157">
        <f>IFERROR(INDEX(NoSettings_v3!$C$2:$AH$4612,MATCH('EPS 3.1.3'!$B897,NoSettings_v3!$A$2:$A$4612,0),MATCH('EPS 3.1.3'!AE$1,NoSettings_v3!$C$1:$AH$1,0)),"")</f>
        <v>0</v>
      </c>
      <c r="AF897" s="157">
        <f>IFERROR(INDEX(NoSettings_v3!$C$2:$AH$4612,MATCH('EPS 3.1.3'!$B897,NoSettings_v3!$A$2:$A$4612,0),MATCH('EPS 3.1.3'!AF$1,NoSettings_v3!$C$1:$AH$1,0)),"")</f>
        <v>0</v>
      </c>
      <c r="AG897" s="157">
        <f>IFERROR(INDEX(NoSettings_v3!$C$2:$AH$4612,MATCH('EPS 3.1.3'!$B897,NoSettings_v3!$A$2:$A$4612,0),MATCH('EPS 3.1.3'!AG$1,NoSettings_v3!$C$1:$AH$1,0)),"")</f>
        <v>0</v>
      </c>
      <c r="AH897" s="157">
        <f>IFERROR(INDEX(NoSettings_v3!$C$2:$AH$4612,MATCH('EPS 3.1.3'!$B897,NoSettings_v3!$A$2:$A$4612,0),MATCH('EPS 3.1.3'!AH$1,NoSettings_v3!$C$1:$AH$1,0)),"")</f>
        <v>0</v>
      </c>
      <c r="AI897" s="157">
        <f>IFERROR(INDEX(NoSettings_v3!$C$2:$AH$4612,MATCH('EPS 3.1.3'!$B897,NoSettings_v3!$A$2:$A$4612,0),MATCH('EPS 3.1.3'!AI$1,NoSettings_v3!$C$1:$AH$1,0)),"")</f>
        <v>0</v>
      </c>
    </row>
    <row r="898" spans="1:35" x14ac:dyDescent="0.35">
      <c r="B898" s="161" t="s">
        <v>836</v>
      </c>
      <c r="C898" s="127" t="s">
        <v>964</v>
      </c>
      <c r="D898" s="157">
        <f>IFERROR(INDEX(NoSettings_v3!$C$2:$AH$4612,MATCH('EPS 3.1.3'!$B898,NoSettings_v3!$A$2:$A$4612,0),MATCH('EPS 3.1.3'!D$1,NoSettings_v3!$C$1:$AH$1,0)),"")</f>
        <v>0</v>
      </c>
      <c r="E898" s="157">
        <f>IFERROR(INDEX(NoSettings_v3!$C$2:$AH$4612,MATCH('EPS 3.1.3'!$B898,NoSettings_v3!$A$2:$A$4612,0),MATCH('EPS 3.1.3'!E$1,NoSettings_v3!$C$1:$AH$1,0)),"")</f>
        <v>0</v>
      </c>
      <c r="F898" s="157">
        <f>IFERROR(INDEX(NoSettings_v3!$C$2:$AH$4612,MATCH('EPS 3.1.3'!$B898,NoSettings_v3!$A$2:$A$4612,0),MATCH('EPS 3.1.3'!F$1,NoSettings_v3!$C$1:$AH$1,0)),"")</f>
        <v>0</v>
      </c>
      <c r="G898" s="157">
        <f>IFERROR(INDEX(NoSettings_v3!$C$2:$AH$4612,MATCH('EPS 3.1.3'!$B898,NoSettings_v3!$A$2:$A$4612,0),MATCH('EPS 3.1.3'!G$1,NoSettings_v3!$C$1:$AH$1,0)),"")</f>
        <v>0</v>
      </c>
      <c r="H898" s="157">
        <f>IFERROR(INDEX(NoSettings_v3!$C$2:$AH$4612,MATCH('EPS 3.1.3'!$B898,NoSettings_v3!$A$2:$A$4612,0),MATCH('EPS 3.1.3'!H$1,NoSettings_v3!$C$1:$AH$1,0)),"")</f>
        <v>0</v>
      </c>
      <c r="I898" s="157">
        <f>IFERROR(INDEX(NoSettings_v3!$C$2:$AH$4612,MATCH('EPS 3.1.3'!$B898,NoSettings_v3!$A$2:$A$4612,0),MATCH('EPS 3.1.3'!I$1,NoSettings_v3!$C$1:$AH$1,0)),"")</f>
        <v>0</v>
      </c>
      <c r="J898" s="157">
        <f>IFERROR(INDEX(NoSettings_v3!$C$2:$AH$4612,MATCH('EPS 3.1.3'!$B898,NoSettings_v3!$A$2:$A$4612,0),MATCH('EPS 3.1.3'!J$1,NoSettings_v3!$C$1:$AH$1,0)),"")</f>
        <v>0</v>
      </c>
      <c r="K898" s="157">
        <f>IFERROR(INDEX(NoSettings_v3!$C$2:$AH$4612,MATCH('EPS 3.1.3'!$B898,NoSettings_v3!$A$2:$A$4612,0),MATCH('EPS 3.1.3'!K$1,NoSettings_v3!$C$1:$AH$1,0)),"")</f>
        <v>0</v>
      </c>
      <c r="L898" s="157">
        <f>IFERROR(INDEX(NoSettings_v3!$C$2:$AH$4612,MATCH('EPS 3.1.3'!$B898,NoSettings_v3!$A$2:$A$4612,0),MATCH('EPS 3.1.3'!L$1,NoSettings_v3!$C$1:$AH$1,0)),"")</f>
        <v>0</v>
      </c>
      <c r="M898" s="157">
        <f>IFERROR(INDEX(NoSettings_v3!$C$2:$AH$4612,MATCH('EPS 3.1.3'!$B898,NoSettings_v3!$A$2:$A$4612,0),MATCH('EPS 3.1.3'!M$1,NoSettings_v3!$C$1:$AH$1,0)),"")</f>
        <v>0</v>
      </c>
      <c r="N898" s="157">
        <f>IFERROR(INDEX(NoSettings_v3!$C$2:$AH$4612,MATCH('EPS 3.1.3'!$B898,NoSettings_v3!$A$2:$A$4612,0),MATCH('EPS 3.1.3'!N$1,NoSettings_v3!$C$1:$AH$1,0)),"")</f>
        <v>0</v>
      </c>
      <c r="O898" s="157">
        <f>IFERROR(INDEX(NoSettings_v3!$C$2:$AH$4612,MATCH('EPS 3.1.3'!$B898,NoSettings_v3!$A$2:$A$4612,0),MATCH('EPS 3.1.3'!O$1,NoSettings_v3!$C$1:$AH$1,0)),"")</f>
        <v>0</v>
      </c>
      <c r="P898" s="157">
        <f>IFERROR(INDEX(NoSettings_v3!$C$2:$AH$4612,MATCH('EPS 3.1.3'!$B898,NoSettings_v3!$A$2:$A$4612,0),MATCH('EPS 3.1.3'!P$1,NoSettings_v3!$C$1:$AH$1,0)),"")</f>
        <v>0</v>
      </c>
      <c r="Q898" s="157">
        <f>IFERROR(INDEX(NoSettings_v3!$C$2:$AH$4612,MATCH('EPS 3.1.3'!$B898,NoSettings_v3!$A$2:$A$4612,0),MATCH('EPS 3.1.3'!Q$1,NoSettings_v3!$C$1:$AH$1,0)),"")</f>
        <v>0</v>
      </c>
      <c r="R898" s="157">
        <f>IFERROR(INDEX(NoSettings_v3!$C$2:$AH$4612,MATCH('EPS 3.1.3'!$B898,NoSettings_v3!$A$2:$A$4612,0),MATCH('EPS 3.1.3'!R$1,NoSettings_v3!$C$1:$AH$1,0)),"")</f>
        <v>0</v>
      </c>
      <c r="S898" s="157">
        <f>IFERROR(INDEX(NoSettings_v3!$C$2:$AH$4612,MATCH('EPS 3.1.3'!$B898,NoSettings_v3!$A$2:$A$4612,0),MATCH('EPS 3.1.3'!S$1,NoSettings_v3!$C$1:$AH$1,0)),"")</f>
        <v>0</v>
      </c>
      <c r="T898" s="157">
        <f>IFERROR(INDEX(NoSettings_v3!$C$2:$AH$4612,MATCH('EPS 3.1.3'!$B898,NoSettings_v3!$A$2:$A$4612,0),MATCH('EPS 3.1.3'!T$1,NoSettings_v3!$C$1:$AH$1,0)),"")</f>
        <v>0</v>
      </c>
      <c r="U898" s="157">
        <f>IFERROR(INDEX(NoSettings_v3!$C$2:$AH$4612,MATCH('EPS 3.1.3'!$B898,NoSettings_v3!$A$2:$A$4612,0),MATCH('EPS 3.1.3'!U$1,NoSettings_v3!$C$1:$AH$1,0)),"")</f>
        <v>0</v>
      </c>
      <c r="V898" s="157">
        <f>IFERROR(INDEX(NoSettings_v3!$C$2:$AH$4612,MATCH('EPS 3.1.3'!$B898,NoSettings_v3!$A$2:$A$4612,0),MATCH('EPS 3.1.3'!V$1,NoSettings_v3!$C$1:$AH$1,0)),"")</f>
        <v>0</v>
      </c>
      <c r="W898" s="157">
        <f>IFERROR(INDEX(NoSettings_v3!$C$2:$AH$4612,MATCH('EPS 3.1.3'!$B898,NoSettings_v3!$A$2:$A$4612,0),MATCH('EPS 3.1.3'!W$1,NoSettings_v3!$C$1:$AH$1,0)),"")</f>
        <v>0</v>
      </c>
      <c r="X898" s="157">
        <f>IFERROR(INDEX(NoSettings_v3!$C$2:$AH$4612,MATCH('EPS 3.1.3'!$B898,NoSettings_v3!$A$2:$A$4612,0),MATCH('EPS 3.1.3'!X$1,NoSettings_v3!$C$1:$AH$1,0)),"")</f>
        <v>0</v>
      </c>
      <c r="Y898" s="157">
        <f>IFERROR(INDEX(NoSettings_v3!$C$2:$AH$4612,MATCH('EPS 3.1.3'!$B898,NoSettings_v3!$A$2:$A$4612,0),MATCH('EPS 3.1.3'!Y$1,NoSettings_v3!$C$1:$AH$1,0)),"")</f>
        <v>0</v>
      </c>
      <c r="Z898" s="157">
        <f>IFERROR(INDEX(NoSettings_v3!$C$2:$AH$4612,MATCH('EPS 3.1.3'!$B898,NoSettings_v3!$A$2:$A$4612,0),MATCH('EPS 3.1.3'!Z$1,NoSettings_v3!$C$1:$AH$1,0)),"")</f>
        <v>0</v>
      </c>
      <c r="AA898" s="157">
        <f>IFERROR(INDEX(NoSettings_v3!$C$2:$AH$4612,MATCH('EPS 3.1.3'!$B898,NoSettings_v3!$A$2:$A$4612,0),MATCH('EPS 3.1.3'!AA$1,NoSettings_v3!$C$1:$AH$1,0)),"")</f>
        <v>0</v>
      </c>
      <c r="AB898" s="157">
        <f>IFERROR(INDEX(NoSettings_v3!$C$2:$AH$4612,MATCH('EPS 3.1.3'!$B898,NoSettings_v3!$A$2:$A$4612,0),MATCH('EPS 3.1.3'!AB$1,NoSettings_v3!$C$1:$AH$1,0)),"")</f>
        <v>0</v>
      </c>
      <c r="AC898" s="157">
        <f>IFERROR(INDEX(NoSettings_v3!$C$2:$AH$4612,MATCH('EPS 3.1.3'!$B898,NoSettings_v3!$A$2:$A$4612,0),MATCH('EPS 3.1.3'!AC$1,NoSettings_v3!$C$1:$AH$1,0)),"")</f>
        <v>0</v>
      </c>
      <c r="AD898" s="157">
        <f>IFERROR(INDEX(NoSettings_v3!$C$2:$AH$4612,MATCH('EPS 3.1.3'!$B898,NoSettings_v3!$A$2:$A$4612,0),MATCH('EPS 3.1.3'!AD$1,NoSettings_v3!$C$1:$AH$1,0)),"")</f>
        <v>0</v>
      </c>
      <c r="AE898" s="157">
        <f>IFERROR(INDEX(NoSettings_v3!$C$2:$AH$4612,MATCH('EPS 3.1.3'!$B898,NoSettings_v3!$A$2:$A$4612,0),MATCH('EPS 3.1.3'!AE$1,NoSettings_v3!$C$1:$AH$1,0)),"")</f>
        <v>0</v>
      </c>
      <c r="AF898" s="157">
        <f>IFERROR(INDEX(NoSettings_v3!$C$2:$AH$4612,MATCH('EPS 3.1.3'!$B898,NoSettings_v3!$A$2:$A$4612,0),MATCH('EPS 3.1.3'!AF$1,NoSettings_v3!$C$1:$AH$1,0)),"")</f>
        <v>0</v>
      </c>
      <c r="AG898" s="157">
        <f>IFERROR(INDEX(NoSettings_v3!$C$2:$AH$4612,MATCH('EPS 3.1.3'!$B898,NoSettings_v3!$A$2:$A$4612,0),MATCH('EPS 3.1.3'!AG$1,NoSettings_v3!$C$1:$AH$1,0)),"")</f>
        <v>0</v>
      </c>
      <c r="AH898" s="157">
        <f>IFERROR(INDEX(NoSettings_v3!$C$2:$AH$4612,MATCH('EPS 3.1.3'!$B898,NoSettings_v3!$A$2:$A$4612,0),MATCH('EPS 3.1.3'!AH$1,NoSettings_v3!$C$1:$AH$1,0)),"")</f>
        <v>0</v>
      </c>
      <c r="AI898" s="157">
        <f>IFERROR(INDEX(NoSettings_v3!$C$2:$AH$4612,MATCH('EPS 3.1.3'!$B898,NoSettings_v3!$A$2:$A$4612,0),MATCH('EPS 3.1.3'!AI$1,NoSettings_v3!$C$1:$AH$1,0)),"")</f>
        <v>0</v>
      </c>
    </row>
    <row r="899" spans="1:35" x14ac:dyDescent="0.35">
      <c r="B899" s="161" t="s">
        <v>1445</v>
      </c>
      <c r="C899" s="127" t="s">
        <v>964</v>
      </c>
      <c r="D899" s="157">
        <f>IFERROR(INDEX(NoSettings_v3!$C$2:$AH$4612,MATCH('EPS 3.1.3'!$B899,NoSettings_v3!$A$2:$A$4612,0),MATCH('EPS 3.1.3'!D$1,NoSettings_v3!$C$1:$AH$1,0)),"")</f>
        <v>0</v>
      </c>
      <c r="E899" s="157">
        <f>IFERROR(INDEX(NoSettings_v3!$C$2:$AH$4612,MATCH('EPS 3.1.3'!$B899,NoSettings_v3!$A$2:$A$4612,0),MATCH('EPS 3.1.3'!E$1,NoSettings_v3!$C$1:$AH$1,0)),"")</f>
        <v>0</v>
      </c>
      <c r="F899" s="157">
        <f>IFERROR(INDEX(NoSettings_v3!$C$2:$AH$4612,MATCH('EPS 3.1.3'!$B899,NoSettings_v3!$A$2:$A$4612,0),MATCH('EPS 3.1.3'!F$1,NoSettings_v3!$C$1:$AH$1,0)),"")</f>
        <v>0</v>
      </c>
      <c r="G899" s="157">
        <f>IFERROR(INDEX(NoSettings_v3!$C$2:$AH$4612,MATCH('EPS 3.1.3'!$B899,NoSettings_v3!$A$2:$A$4612,0),MATCH('EPS 3.1.3'!G$1,NoSettings_v3!$C$1:$AH$1,0)),"")</f>
        <v>0</v>
      </c>
      <c r="H899" s="157">
        <f>IFERROR(INDEX(NoSettings_v3!$C$2:$AH$4612,MATCH('EPS 3.1.3'!$B899,NoSettings_v3!$A$2:$A$4612,0),MATCH('EPS 3.1.3'!H$1,NoSettings_v3!$C$1:$AH$1,0)),"")</f>
        <v>0</v>
      </c>
      <c r="I899" s="157">
        <f>IFERROR(INDEX(NoSettings_v3!$C$2:$AH$4612,MATCH('EPS 3.1.3'!$B899,NoSettings_v3!$A$2:$A$4612,0),MATCH('EPS 3.1.3'!I$1,NoSettings_v3!$C$1:$AH$1,0)),"")</f>
        <v>0</v>
      </c>
      <c r="J899" s="157">
        <f>IFERROR(INDEX(NoSettings_v3!$C$2:$AH$4612,MATCH('EPS 3.1.3'!$B899,NoSettings_v3!$A$2:$A$4612,0),MATCH('EPS 3.1.3'!J$1,NoSettings_v3!$C$1:$AH$1,0)),"")</f>
        <v>0</v>
      </c>
      <c r="K899" s="157">
        <f>IFERROR(INDEX(NoSettings_v3!$C$2:$AH$4612,MATCH('EPS 3.1.3'!$B899,NoSettings_v3!$A$2:$A$4612,0),MATCH('EPS 3.1.3'!K$1,NoSettings_v3!$C$1:$AH$1,0)),"")</f>
        <v>0</v>
      </c>
      <c r="L899" s="157">
        <f>IFERROR(INDEX(NoSettings_v3!$C$2:$AH$4612,MATCH('EPS 3.1.3'!$B899,NoSettings_v3!$A$2:$A$4612,0),MATCH('EPS 3.1.3'!L$1,NoSettings_v3!$C$1:$AH$1,0)),"")</f>
        <v>0</v>
      </c>
      <c r="M899" s="157">
        <f>IFERROR(INDEX(NoSettings_v3!$C$2:$AH$4612,MATCH('EPS 3.1.3'!$B899,NoSettings_v3!$A$2:$A$4612,0),MATCH('EPS 3.1.3'!M$1,NoSettings_v3!$C$1:$AH$1,0)),"")</f>
        <v>0</v>
      </c>
      <c r="N899" s="157">
        <f>IFERROR(INDEX(NoSettings_v3!$C$2:$AH$4612,MATCH('EPS 3.1.3'!$B899,NoSettings_v3!$A$2:$A$4612,0),MATCH('EPS 3.1.3'!N$1,NoSettings_v3!$C$1:$AH$1,0)),"")</f>
        <v>0</v>
      </c>
      <c r="O899" s="157">
        <f>IFERROR(INDEX(NoSettings_v3!$C$2:$AH$4612,MATCH('EPS 3.1.3'!$B899,NoSettings_v3!$A$2:$A$4612,0),MATCH('EPS 3.1.3'!O$1,NoSettings_v3!$C$1:$AH$1,0)),"")</f>
        <v>0</v>
      </c>
      <c r="P899" s="157">
        <f>IFERROR(INDEX(NoSettings_v3!$C$2:$AH$4612,MATCH('EPS 3.1.3'!$B899,NoSettings_v3!$A$2:$A$4612,0),MATCH('EPS 3.1.3'!P$1,NoSettings_v3!$C$1:$AH$1,0)),"")</f>
        <v>0</v>
      </c>
      <c r="Q899" s="157">
        <f>IFERROR(INDEX(NoSettings_v3!$C$2:$AH$4612,MATCH('EPS 3.1.3'!$B899,NoSettings_v3!$A$2:$A$4612,0),MATCH('EPS 3.1.3'!Q$1,NoSettings_v3!$C$1:$AH$1,0)),"")</f>
        <v>0</v>
      </c>
      <c r="R899" s="157">
        <f>IFERROR(INDEX(NoSettings_v3!$C$2:$AH$4612,MATCH('EPS 3.1.3'!$B899,NoSettings_v3!$A$2:$A$4612,0),MATCH('EPS 3.1.3'!R$1,NoSettings_v3!$C$1:$AH$1,0)),"")</f>
        <v>0</v>
      </c>
      <c r="S899" s="157">
        <f>IFERROR(INDEX(NoSettings_v3!$C$2:$AH$4612,MATCH('EPS 3.1.3'!$B899,NoSettings_v3!$A$2:$A$4612,0),MATCH('EPS 3.1.3'!S$1,NoSettings_v3!$C$1:$AH$1,0)),"")</f>
        <v>0</v>
      </c>
      <c r="T899" s="157">
        <f>IFERROR(INDEX(NoSettings_v3!$C$2:$AH$4612,MATCH('EPS 3.1.3'!$B899,NoSettings_v3!$A$2:$A$4612,0),MATCH('EPS 3.1.3'!T$1,NoSettings_v3!$C$1:$AH$1,0)),"")</f>
        <v>0</v>
      </c>
      <c r="U899" s="157">
        <f>IFERROR(INDEX(NoSettings_v3!$C$2:$AH$4612,MATCH('EPS 3.1.3'!$B899,NoSettings_v3!$A$2:$A$4612,0),MATCH('EPS 3.1.3'!U$1,NoSettings_v3!$C$1:$AH$1,0)),"")</f>
        <v>0</v>
      </c>
      <c r="V899" s="157">
        <f>IFERROR(INDEX(NoSettings_v3!$C$2:$AH$4612,MATCH('EPS 3.1.3'!$B899,NoSettings_v3!$A$2:$A$4612,0),MATCH('EPS 3.1.3'!V$1,NoSettings_v3!$C$1:$AH$1,0)),"")</f>
        <v>0</v>
      </c>
      <c r="W899" s="157">
        <f>IFERROR(INDEX(NoSettings_v3!$C$2:$AH$4612,MATCH('EPS 3.1.3'!$B899,NoSettings_v3!$A$2:$A$4612,0),MATCH('EPS 3.1.3'!W$1,NoSettings_v3!$C$1:$AH$1,0)),"")</f>
        <v>0</v>
      </c>
      <c r="X899" s="157">
        <f>IFERROR(INDEX(NoSettings_v3!$C$2:$AH$4612,MATCH('EPS 3.1.3'!$B899,NoSettings_v3!$A$2:$A$4612,0),MATCH('EPS 3.1.3'!X$1,NoSettings_v3!$C$1:$AH$1,0)),"")</f>
        <v>0</v>
      </c>
      <c r="Y899" s="157">
        <f>IFERROR(INDEX(NoSettings_v3!$C$2:$AH$4612,MATCH('EPS 3.1.3'!$B899,NoSettings_v3!$A$2:$A$4612,0),MATCH('EPS 3.1.3'!Y$1,NoSettings_v3!$C$1:$AH$1,0)),"")</f>
        <v>0</v>
      </c>
      <c r="Z899" s="157">
        <f>IFERROR(INDEX(NoSettings_v3!$C$2:$AH$4612,MATCH('EPS 3.1.3'!$B899,NoSettings_v3!$A$2:$A$4612,0),MATCH('EPS 3.1.3'!Z$1,NoSettings_v3!$C$1:$AH$1,0)),"")</f>
        <v>0</v>
      </c>
      <c r="AA899" s="157">
        <f>IFERROR(INDEX(NoSettings_v3!$C$2:$AH$4612,MATCH('EPS 3.1.3'!$B899,NoSettings_v3!$A$2:$A$4612,0),MATCH('EPS 3.1.3'!AA$1,NoSettings_v3!$C$1:$AH$1,0)),"")</f>
        <v>0</v>
      </c>
      <c r="AB899" s="157">
        <f>IFERROR(INDEX(NoSettings_v3!$C$2:$AH$4612,MATCH('EPS 3.1.3'!$B899,NoSettings_v3!$A$2:$A$4612,0),MATCH('EPS 3.1.3'!AB$1,NoSettings_v3!$C$1:$AH$1,0)),"")</f>
        <v>0</v>
      </c>
      <c r="AC899" s="157">
        <f>IFERROR(INDEX(NoSettings_v3!$C$2:$AH$4612,MATCH('EPS 3.1.3'!$B899,NoSettings_v3!$A$2:$A$4612,0),MATCH('EPS 3.1.3'!AC$1,NoSettings_v3!$C$1:$AH$1,0)),"")</f>
        <v>0</v>
      </c>
      <c r="AD899" s="157">
        <f>IFERROR(INDEX(NoSettings_v3!$C$2:$AH$4612,MATCH('EPS 3.1.3'!$B899,NoSettings_v3!$A$2:$A$4612,0),MATCH('EPS 3.1.3'!AD$1,NoSettings_v3!$C$1:$AH$1,0)),"")</f>
        <v>0</v>
      </c>
      <c r="AE899" s="157">
        <f>IFERROR(INDEX(NoSettings_v3!$C$2:$AH$4612,MATCH('EPS 3.1.3'!$B899,NoSettings_v3!$A$2:$A$4612,0),MATCH('EPS 3.1.3'!AE$1,NoSettings_v3!$C$1:$AH$1,0)),"")</f>
        <v>0</v>
      </c>
      <c r="AF899" s="157">
        <f>IFERROR(INDEX(NoSettings_v3!$C$2:$AH$4612,MATCH('EPS 3.1.3'!$B899,NoSettings_v3!$A$2:$A$4612,0),MATCH('EPS 3.1.3'!AF$1,NoSettings_v3!$C$1:$AH$1,0)),"")</f>
        <v>0</v>
      </c>
      <c r="AG899" s="157">
        <f>IFERROR(INDEX(NoSettings_v3!$C$2:$AH$4612,MATCH('EPS 3.1.3'!$B899,NoSettings_v3!$A$2:$A$4612,0),MATCH('EPS 3.1.3'!AG$1,NoSettings_v3!$C$1:$AH$1,0)),"")</f>
        <v>0</v>
      </c>
      <c r="AH899" s="157">
        <f>IFERROR(INDEX(NoSettings_v3!$C$2:$AH$4612,MATCH('EPS 3.1.3'!$B899,NoSettings_v3!$A$2:$A$4612,0),MATCH('EPS 3.1.3'!AH$1,NoSettings_v3!$C$1:$AH$1,0)),"")</f>
        <v>0</v>
      </c>
      <c r="AI899" s="157">
        <f>IFERROR(INDEX(NoSettings_v3!$C$2:$AH$4612,MATCH('EPS 3.1.3'!$B899,NoSettings_v3!$A$2:$A$4612,0),MATCH('EPS 3.1.3'!AI$1,NoSettings_v3!$C$1:$AH$1,0)),"")</f>
        <v>0</v>
      </c>
    </row>
    <row r="900" spans="1:35" x14ac:dyDescent="0.35">
      <c r="B900" s="161" t="s">
        <v>1446</v>
      </c>
      <c r="C900" s="127" t="s">
        <v>964</v>
      </c>
      <c r="D900" s="157">
        <f>IFERROR(INDEX(NoSettings_v3!$C$2:$AH$4612,MATCH('EPS 3.1.3'!$B900,NoSettings_v3!$A$2:$A$4612,0),MATCH('EPS 3.1.3'!D$1,NoSettings_v3!$C$1:$AH$1,0)),"")</f>
        <v>0</v>
      </c>
      <c r="E900" s="157">
        <f>IFERROR(INDEX(NoSettings_v3!$C$2:$AH$4612,MATCH('EPS 3.1.3'!$B900,NoSettings_v3!$A$2:$A$4612,0),MATCH('EPS 3.1.3'!E$1,NoSettings_v3!$C$1:$AH$1,0)),"")</f>
        <v>0</v>
      </c>
      <c r="F900" s="157">
        <f>IFERROR(INDEX(NoSettings_v3!$C$2:$AH$4612,MATCH('EPS 3.1.3'!$B900,NoSettings_v3!$A$2:$A$4612,0),MATCH('EPS 3.1.3'!F$1,NoSettings_v3!$C$1:$AH$1,0)),"")</f>
        <v>0</v>
      </c>
      <c r="G900" s="157">
        <f>IFERROR(INDEX(NoSettings_v3!$C$2:$AH$4612,MATCH('EPS 3.1.3'!$B900,NoSettings_v3!$A$2:$A$4612,0),MATCH('EPS 3.1.3'!G$1,NoSettings_v3!$C$1:$AH$1,0)),"")</f>
        <v>0</v>
      </c>
      <c r="H900" s="157">
        <f>IFERROR(INDEX(NoSettings_v3!$C$2:$AH$4612,MATCH('EPS 3.1.3'!$B900,NoSettings_v3!$A$2:$A$4612,0),MATCH('EPS 3.1.3'!H$1,NoSettings_v3!$C$1:$AH$1,0)),"")</f>
        <v>0</v>
      </c>
      <c r="I900" s="157">
        <f>IFERROR(INDEX(NoSettings_v3!$C$2:$AH$4612,MATCH('EPS 3.1.3'!$B900,NoSettings_v3!$A$2:$A$4612,0),MATCH('EPS 3.1.3'!I$1,NoSettings_v3!$C$1:$AH$1,0)),"")</f>
        <v>0</v>
      </c>
      <c r="J900" s="157">
        <f>IFERROR(INDEX(NoSettings_v3!$C$2:$AH$4612,MATCH('EPS 3.1.3'!$B900,NoSettings_v3!$A$2:$A$4612,0),MATCH('EPS 3.1.3'!J$1,NoSettings_v3!$C$1:$AH$1,0)),"")</f>
        <v>0</v>
      </c>
      <c r="K900" s="157">
        <f>IFERROR(INDEX(NoSettings_v3!$C$2:$AH$4612,MATCH('EPS 3.1.3'!$B900,NoSettings_v3!$A$2:$A$4612,0),MATCH('EPS 3.1.3'!K$1,NoSettings_v3!$C$1:$AH$1,0)),"")</f>
        <v>0</v>
      </c>
      <c r="L900" s="157">
        <f>IFERROR(INDEX(NoSettings_v3!$C$2:$AH$4612,MATCH('EPS 3.1.3'!$B900,NoSettings_v3!$A$2:$A$4612,0),MATCH('EPS 3.1.3'!L$1,NoSettings_v3!$C$1:$AH$1,0)),"")</f>
        <v>0</v>
      </c>
      <c r="M900" s="157">
        <f>IFERROR(INDEX(NoSettings_v3!$C$2:$AH$4612,MATCH('EPS 3.1.3'!$B900,NoSettings_v3!$A$2:$A$4612,0),MATCH('EPS 3.1.3'!M$1,NoSettings_v3!$C$1:$AH$1,0)),"")</f>
        <v>0</v>
      </c>
      <c r="N900" s="157">
        <f>IFERROR(INDEX(NoSettings_v3!$C$2:$AH$4612,MATCH('EPS 3.1.3'!$B900,NoSettings_v3!$A$2:$A$4612,0),MATCH('EPS 3.1.3'!N$1,NoSettings_v3!$C$1:$AH$1,0)),"")</f>
        <v>0</v>
      </c>
      <c r="O900" s="157">
        <f>IFERROR(INDEX(NoSettings_v3!$C$2:$AH$4612,MATCH('EPS 3.1.3'!$B900,NoSettings_v3!$A$2:$A$4612,0),MATCH('EPS 3.1.3'!O$1,NoSettings_v3!$C$1:$AH$1,0)),"")</f>
        <v>0</v>
      </c>
      <c r="P900" s="157">
        <f>IFERROR(INDEX(NoSettings_v3!$C$2:$AH$4612,MATCH('EPS 3.1.3'!$B900,NoSettings_v3!$A$2:$A$4612,0),MATCH('EPS 3.1.3'!P$1,NoSettings_v3!$C$1:$AH$1,0)),"")</f>
        <v>0</v>
      </c>
      <c r="Q900" s="157">
        <f>IFERROR(INDEX(NoSettings_v3!$C$2:$AH$4612,MATCH('EPS 3.1.3'!$B900,NoSettings_v3!$A$2:$A$4612,0),MATCH('EPS 3.1.3'!Q$1,NoSettings_v3!$C$1:$AH$1,0)),"")</f>
        <v>0</v>
      </c>
      <c r="R900" s="157">
        <f>IFERROR(INDEX(NoSettings_v3!$C$2:$AH$4612,MATCH('EPS 3.1.3'!$B900,NoSettings_v3!$A$2:$A$4612,0),MATCH('EPS 3.1.3'!R$1,NoSettings_v3!$C$1:$AH$1,0)),"")</f>
        <v>0</v>
      </c>
      <c r="S900" s="157">
        <f>IFERROR(INDEX(NoSettings_v3!$C$2:$AH$4612,MATCH('EPS 3.1.3'!$B900,NoSettings_v3!$A$2:$A$4612,0),MATCH('EPS 3.1.3'!S$1,NoSettings_v3!$C$1:$AH$1,0)),"")</f>
        <v>0</v>
      </c>
      <c r="T900" s="157">
        <f>IFERROR(INDEX(NoSettings_v3!$C$2:$AH$4612,MATCH('EPS 3.1.3'!$B900,NoSettings_v3!$A$2:$A$4612,0),MATCH('EPS 3.1.3'!T$1,NoSettings_v3!$C$1:$AH$1,0)),"")</f>
        <v>0</v>
      </c>
      <c r="U900" s="157">
        <f>IFERROR(INDEX(NoSettings_v3!$C$2:$AH$4612,MATCH('EPS 3.1.3'!$B900,NoSettings_v3!$A$2:$A$4612,0),MATCH('EPS 3.1.3'!U$1,NoSettings_v3!$C$1:$AH$1,0)),"")</f>
        <v>0</v>
      </c>
      <c r="V900" s="157">
        <f>IFERROR(INDEX(NoSettings_v3!$C$2:$AH$4612,MATCH('EPS 3.1.3'!$B900,NoSettings_v3!$A$2:$A$4612,0),MATCH('EPS 3.1.3'!V$1,NoSettings_v3!$C$1:$AH$1,0)),"")</f>
        <v>0</v>
      </c>
      <c r="W900" s="157">
        <f>IFERROR(INDEX(NoSettings_v3!$C$2:$AH$4612,MATCH('EPS 3.1.3'!$B900,NoSettings_v3!$A$2:$A$4612,0),MATCH('EPS 3.1.3'!W$1,NoSettings_v3!$C$1:$AH$1,0)),"")</f>
        <v>0</v>
      </c>
      <c r="X900" s="157">
        <f>IFERROR(INDEX(NoSettings_v3!$C$2:$AH$4612,MATCH('EPS 3.1.3'!$B900,NoSettings_v3!$A$2:$A$4612,0),MATCH('EPS 3.1.3'!X$1,NoSettings_v3!$C$1:$AH$1,0)),"")</f>
        <v>0</v>
      </c>
      <c r="Y900" s="157">
        <f>IFERROR(INDEX(NoSettings_v3!$C$2:$AH$4612,MATCH('EPS 3.1.3'!$B900,NoSettings_v3!$A$2:$A$4612,0),MATCH('EPS 3.1.3'!Y$1,NoSettings_v3!$C$1:$AH$1,0)),"")</f>
        <v>0</v>
      </c>
      <c r="Z900" s="157">
        <f>IFERROR(INDEX(NoSettings_v3!$C$2:$AH$4612,MATCH('EPS 3.1.3'!$B900,NoSettings_v3!$A$2:$A$4612,0),MATCH('EPS 3.1.3'!Z$1,NoSettings_v3!$C$1:$AH$1,0)),"")</f>
        <v>0</v>
      </c>
      <c r="AA900" s="157">
        <f>IFERROR(INDEX(NoSettings_v3!$C$2:$AH$4612,MATCH('EPS 3.1.3'!$B900,NoSettings_v3!$A$2:$A$4612,0),MATCH('EPS 3.1.3'!AA$1,NoSettings_v3!$C$1:$AH$1,0)),"")</f>
        <v>0</v>
      </c>
      <c r="AB900" s="157">
        <f>IFERROR(INDEX(NoSettings_v3!$C$2:$AH$4612,MATCH('EPS 3.1.3'!$B900,NoSettings_v3!$A$2:$A$4612,0),MATCH('EPS 3.1.3'!AB$1,NoSettings_v3!$C$1:$AH$1,0)),"")</f>
        <v>0</v>
      </c>
      <c r="AC900" s="157">
        <f>IFERROR(INDEX(NoSettings_v3!$C$2:$AH$4612,MATCH('EPS 3.1.3'!$B900,NoSettings_v3!$A$2:$A$4612,0),MATCH('EPS 3.1.3'!AC$1,NoSettings_v3!$C$1:$AH$1,0)),"")</f>
        <v>0</v>
      </c>
      <c r="AD900" s="157">
        <f>IFERROR(INDEX(NoSettings_v3!$C$2:$AH$4612,MATCH('EPS 3.1.3'!$B900,NoSettings_v3!$A$2:$A$4612,0),MATCH('EPS 3.1.3'!AD$1,NoSettings_v3!$C$1:$AH$1,0)),"")</f>
        <v>0</v>
      </c>
      <c r="AE900" s="157">
        <f>IFERROR(INDEX(NoSettings_v3!$C$2:$AH$4612,MATCH('EPS 3.1.3'!$B900,NoSettings_v3!$A$2:$A$4612,0),MATCH('EPS 3.1.3'!AE$1,NoSettings_v3!$C$1:$AH$1,0)),"")</f>
        <v>0</v>
      </c>
      <c r="AF900" s="157">
        <f>IFERROR(INDEX(NoSettings_v3!$C$2:$AH$4612,MATCH('EPS 3.1.3'!$B900,NoSettings_v3!$A$2:$A$4612,0),MATCH('EPS 3.1.3'!AF$1,NoSettings_v3!$C$1:$AH$1,0)),"")</f>
        <v>0</v>
      </c>
      <c r="AG900" s="157">
        <f>IFERROR(INDEX(NoSettings_v3!$C$2:$AH$4612,MATCH('EPS 3.1.3'!$B900,NoSettings_v3!$A$2:$A$4612,0),MATCH('EPS 3.1.3'!AG$1,NoSettings_v3!$C$1:$AH$1,0)),"")</f>
        <v>0</v>
      </c>
      <c r="AH900" s="157">
        <f>IFERROR(INDEX(NoSettings_v3!$C$2:$AH$4612,MATCH('EPS 3.1.3'!$B900,NoSettings_v3!$A$2:$A$4612,0),MATCH('EPS 3.1.3'!AH$1,NoSettings_v3!$C$1:$AH$1,0)),"")</f>
        <v>0</v>
      </c>
      <c r="AI900" s="157">
        <f>IFERROR(INDEX(NoSettings_v3!$C$2:$AH$4612,MATCH('EPS 3.1.3'!$B900,NoSettings_v3!$A$2:$A$4612,0),MATCH('EPS 3.1.3'!AI$1,NoSettings_v3!$C$1:$AH$1,0)),"")</f>
        <v>0</v>
      </c>
    </row>
    <row r="901" spans="1:35" x14ac:dyDescent="0.35">
      <c r="B901" s="161" t="s">
        <v>1447</v>
      </c>
      <c r="C901" s="127" t="s">
        <v>964</v>
      </c>
      <c r="D901" s="157">
        <f>IFERROR(INDEX(NoSettings_v3!$C$2:$AH$4612,MATCH('EPS 3.1.3'!$B901,NoSettings_v3!$A$2:$A$4612,0),MATCH('EPS 3.1.3'!D$1,NoSettings_v3!$C$1:$AH$1,0)),"")</f>
        <v>0</v>
      </c>
      <c r="E901" s="157">
        <f>IFERROR(INDEX(NoSettings_v3!$C$2:$AH$4612,MATCH('EPS 3.1.3'!$B901,NoSettings_v3!$A$2:$A$4612,0),MATCH('EPS 3.1.3'!E$1,NoSettings_v3!$C$1:$AH$1,0)),"")</f>
        <v>0</v>
      </c>
      <c r="F901" s="157">
        <f>IFERROR(INDEX(NoSettings_v3!$C$2:$AH$4612,MATCH('EPS 3.1.3'!$B901,NoSettings_v3!$A$2:$A$4612,0),MATCH('EPS 3.1.3'!F$1,NoSettings_v3!$C$1:$AH$1,0)),"")</f>
        <v>0</v>
      </c>
      <c r="G901" s="157">
        <f>IFERROR(INDEX(NoSettings_v3!$C$2:$AH$4612,MATCH('EPS 3.1.3'!$B901,NoSettings_v3!$A$2:$A$4612,0),MATCH('EPS 3.1.3'!G$1,NoSettings_v3!$C$1:$AH$1,0)),"")</f>
        <v>0</v>
      </c>
      <c r="H901" s="157">
        <f>IFERROR(INDEX(NoSettings_v3!$C$2:$AH$4612,MATCH('EPS 3.1.3'!$B901,NoSettings_v3!$A$2:$A$4612,0),MATCH('EPS 3.1.3'!H$1,NoSettings_v3!$C$1:$AH$1,0)),"")</f>
        <v>0</v>
      </c>
      <c r="I901" s="157">
        <f>IFERROR(INDEX(NoSettings_v3!$C$2:$AH$4612,MATCH('EPS 3.1.3'!$B901,NoSettings_v3!$A$2:$A$4612,0),MATCH('EPS 3.1.3'!I$1,NoSettings_v3!$C$1:$AH$1,0)),"")</f>
        <v>0</v>
      </c>
      <c r="J901" s="157">
        <f>IFERROR(INDEX(NoSettings_v3!$C$2:$AH$4612,MATCH('EPS 3.1.3'!$B901,NoSettings_v3!$A$2:$A$4612,0),MATCH('EPS 3.1.3'!J$1,NoSettings_v3!$C$1:$AH$1,0)),"")</f>
        <v>0</v>
      </c>
      <c r="K901" s="157">
        <f>IFERROR(INDEX(NoSettings_v3!$C$2:$AH$4612,MATCH('EPS 3.1.3'!$B901,NoSettings_v3!$A$2:$A$4612,0),MATCH('EPS 3.1.3'!K$1,NoSettings_v3!$C$1:$AH$1,0)),"")</f>
        <v>0</v>
      </c>
      <c r="L901" s="157">
        <f>IFERROR(INDEX(NoSettings_v3!$C$2:$AH$4612,MATCH('EPS 3.1.3'!$B901,NoSettings_v3!$A$2:$A$4612,0),MATCH('EPS 3.1.3'!L$1,NoSettings_v3!$C$1:$AH$1,0)),"")</f>
        <v>0</v>
      </c>
      <c r="M901" s="157">
        <f>IFERROR(INDEX(NoSettings_v3!$C$2:$AH$4612,MATCH('EPS 3.1.3'!$B901,NoSettings_v3!$A$2:$A$4612,0),MATCH('EPS 3.1.3'!M$1,NoSettings_v3!$C$1:$AH$1,0)),"")</f>
        <v>0</v>
      </c>
      <c r="N901" s="157">
        <f>IFERROR(INDEX(NoSettings_v3!$C$2:$AH$4612,MATCH('EPS 3.1.3'!$B901,NoSettings_v3!$A$2:$A$4612,0),MATCH('EPS 3.1.3'!N$1,NoSettings_v3!$C$1:$AH$1,0)),"")</f>
        <v>0</v>
      </c>
      <c r="O901" s="157">
        <f>IFERROR(INDEX(NoSettings_v3!$C$2:$AH$4612,MATCH('EPS 3.1.3'!$B901,NoSettings_v3!$A$2:$A$4612,0),MATCH('EPS 3.1.3'!O$1,NoSettings_v3!$C$1:$AH$1,0)),"")</f>
        <v>0</v>
      </c>
      <c r="P901" s="157">
        <f>IFERROR(INDEX(NoSettings_v3!$C$2:$AH$4612,MATCH('EPS 3.1.3'!$B901,NoSettings_v3!$A$2:$A$4612,0),MATCH('EPS 3.1.3'!P$1,NoSettings_v3!$C$1:$AH$1,0)),"")</f>
        <v>0</v>
      </c>
      <c r="Q901" s="157">
        <f>IFERROR(INDEX(NoSettings_v3!$C$2:$AH$4612,MATCH('EPS 3.1.3'!$B901,NoSettings_v3!$A$2:$A$4612,0),MATCH('EPS 3.1.3'!Q$1,NoSettings_v3!$C$1:$AH$1,0)),"")</f>
        <v>0</v>
      </c>
      <c r="R901" s="157">
        <f>IFERROR(INDEX(NoSettings_v3!$C$2:$AH$4612,MATCH('EPS 3.1.3'!$B901,NoSettings_v3!$A$2:$A$4612,0),MATCH('EPS 3.1.3'!R$1,NoSettings_v3!$C$1:$AH$1,0)),"")</f>
        <v>0</v>
      </c>
      <c r="S901" s="157">
        <f>IFERROR(INDEX(NoSettings_v3!$C$2:$AH$4612,MATCH('EPS 3.1.3'!$B901,NoSettings_v3!$A$2:$A$4612,0),MATCH('EPS 3.1.3'!S$1,NoSettings_v3!$C$1:$AH$1,0)),"")</f>
        <v>0</v>
      </c>
      <c r="T901" s="157">
        <f>IFERROR(INDEX(NoSettings_v3!$C$2:$AH$4612,MATCH('EPS 3.1.3'!$B901,NoSettings_v3!$A$2:$A$4612,0),MATCH('EPS 3.1.3'!T$1,NoSettings_v3!$C$1:$AH$1,0)),"")</f>
        <v>0</v>
      </c>
      <c r="U901" s="157">
        <f>IFERROR(INDEX(NoSettings_v3!$C$2:$AH$4612,MATCH('EPS 3.1.3'!$B901,NoSettings_v3!$A$2:$A$4612,0),MATCH('EPS 3.1.3'!U$1,NoSettings_v3!$C$1:$AH$1,0)),"")</f>
        <v>0</v>
      </c>
      <c r="V901" s="157">
        <f>IFERROR(INDEX(NoSettings_v3!$C$2:$AH$4612,MATCH('EPS 3.1.3'!$B901,NoSettings_v3!$A$2:$A$4612,0),MATCH('EPS 3.1.3'!V$1,NoSettings_v3!$C$1:$AH$1,0)),"")</f>
        <v>0</v>
      </c>
      <c r="W901" s="157">
        <f>IFERROR(INDEX(NoSettings_v3!$C$2:$AH$4612,MATCH('EPS 3.1.3'!$B901,NoSettings_v3!$A$2:$A$4612,0),MATCH('EPS 3.1.3'!W$1,NoSettings_v3!$C$1:$AH$1,0)),"")</f>
        <v>0</v>
      </c>
      <c r="X901" s="157">
        <f>IFERROR(INDEX(NoSettings_v3!$C$2:$AH$4612,MATCH('EPS 3.1.3'!$B901,NoSettings_v3!$A$2:$A$4612,0),MATCH('EPS 3.1.3'!X$1,NoSettings_v3!$C$1:$AH$1,0)),"")</f>
        <v>0</v>
      </c>
      <c r="Y901" s="157">
        <f>IFERROR(INDEX(NoSettings_v3!$C$2:$AH$4612,MATCH('EPS 3.1.3'!$B901,NoSettings_v3!$A$2:$A$4612,0),MATCH('EPS 3.1.3'!Y$1,NoSettings_v3!$C$1:$AH$1,0)),"")</f>
        <v>0</v>
      </c>
      <c r="Z901" s="157">
        <f>IFERROR(INDEX(NoSettings_v3!$C$2:$AH$4612,MATCH('EPS 3.1.3'!$B901,NoSettings_v3!$A$2:$A$4612,0),MATCH('EPS 3.1.3'!Z$1,NoSettings_v3!$C$1:$AH$1,0)),"")</f>
        <v>0</v>
      </c>
      <c r="AA901" s="157">
        <f>IFERROR(INDEX(NoSettings_v3!$C$2:$AH$4612,MATCH('EPS 3.1.3'!$B901,NoSettings_v3!$A$2:$A$4612,0),MATCH('EPS 3.1.3'!AA$1,NoSettings_v3!$C$1:$AH$1,0)),"")</f>
        <v>0</v>
      </c>
      <c r="AB901" s="157">
        <f>IFERROR(INDEX(NoSettings_v3!$C$2:$AH$4612,MATCH('EPS 3.1.3'!$B901,NoSettings_v3!$A$2:$A$4612,0),MATCH('EPS 3.1.3'!AB$1,NoSettings_v3!$C$1:$AH$1,0)),"")</f>
        <v>0</v>
      </c>
      <c r="AC901" s="157">
        <f>IFERROR(INDEX(NoSettings_v3!$C$2:$AH$4612,MATCH('EPS 3.1.3'!$B901,NoSettings_v3!$A$2:$A$4612,0),MATCH('EPS 3.1.3'!AC$1,NoSettings_v3!$C$1:$AH$1,0)),"")</f>
        <v>0</v>
      </c>
      <c r="AD901" s="157">
        <f>IFERROR(INDEX(NoSettings_v3!$C$2:$AH$4612,MATCH('EPS 3.1.3'!$B901,NoSettings_v3!$A$2:$A$4612,0),MATCH('EPS 3.1.3'!AD$1,NoSettings_v3!$C$1:$AH$1,0)),"")</f>
        <v>0</v>
      </c>
      <c r="AE901" s="157">
        <f>IFERROR(INDEX(NoSettings_v3!$C$2:$AH$4612,MATCH('EPS 3.1.3'!$B901,NoSettings_v3!$A$2:$A$4612,0),MATCH('EPS 3.1.3'!AE$1,NoSettings_v3!$C$1:$AH$1,0)),"")</f>
        <v>0</v>
      </c>
      <c r="AF901" s="157">
        <f>IFERROR(INDEX(NoSettings_v3!$C$2:$AH$4612,MATCH('EPS 3.1.3'!$B901,NoSettings_v3!$A$2:$A$4612,0),MATCH('EPS 3.1.3'!AF$1,NoSettings_v3!$C$1:$AH$1,0)),"")</f>
        <v>0</v>
      </c>
      <c r="AG901" s="157">
        <f>IFERROR(INDEX(NoSettings_v3!$C$2:$AH$4612,MATCH('EPS 3.1.3'!$B901,NoSettings_v3!$A$2:$A$4612,0),MATCH('EPS 3.1.3'!AG$1,NoSettings_v3!$C$1:$AH$1,0)),"")</f>
        <v>0</v>
      </c>
      <c r="AH901" s="157">
        <f>IFERROR(INDEX(NoSettings_v3!$C$2:$AH$4612,MATCH('EPS 3.1.3'!$B901,NoSettings_v3!$A$2:$A$4612,0),MATCH('EPS 3.1.3'!AH$1,NoSettings_v3!$C$1:$AH$1,0)),"")</f>
        <v>0</v>
      </c>
      <c r="AI901" s="157">
        <f>IFERROR(INDEX(NoSettings_v3!$C$2:$AH$4612,MATCH('EPS 3.1.3'!$B901,NoSettings_v3!$A$2:$A$4612,0),MATCH('EPS 3.1.3'!AI$1,NoSettings_v3!$C$1:$AH$1,0)),"")</f>
        <v>0</v>
      </c>
    </row>
    <row r="902" spans="1:35" x14ac:dyDescent="0.35">
      <c r="A902" s="127"/>
      <c r="B902" s="161" t="s">
        <v>1448</v>
      </c>
      <c r="C902" s="127" t="s">
        <v>964</v>
      </c>
      <c r="D902" s="157">
        <f>IFERROR(INDEX(NoSettings_v3!$C$2:$AH$4612,MATCH('EPS 3.1.3'!$B902,NoSettings_v3!$A$2:$A$4612,0),MATCH('EPS 3.1.3'!D$1,NoSettings_v3!$C$1:$AH$1,0)),"")</f>
        <v>0</v>
      </c>
      <c r="E902" s="157">
        <f>IFERROR(INDEX(NoSettings_v3!$C$2:$AH$4612,MATCH('EPS 3.1.3'!$B902,NoSettings_v3!$A$2:$A$4612,0),MATCH('EPS 3.1.3'!E$1,NoSettings_v3!$C$1:$AH$1,0)),"")</f>
        <v>0</v>
      </c>
      <c r="F902" s="157">
        <f>IFERROR(INDEX(NoSettings_v3!$C$2:$AH$4612,MATCH('EPS 3.1.3'!$B902,NoSettings_v3!$A$2:$A$4612,0),MATCH('EPS 3.1.3'!F$1,NoSettings_v3!$C$1:$AH$1,0)),"")</f>
        <v>0</v>
      </c>
      <c r="G902" s="157">
        <f>IFERROR(INDEX(NoSettings_v3!$C$2:$AH$4612,MATCH('EPS 3.1.3'!$B902,NoSettings_v3!$A$2:$A$4612,0),MATCH('EPS 3.1.3'!G$1,NoSettings_v3!$C$1:$AH$1,0)),"")</f>
        <v>0</v>
      </c>
      <c r="H902" s="157">
        <f>IFERROR(INDEX(NoSettings_v3!$C$2:$AH$4612,MATCH('EPS 3.1.3'!$B902,NoSettings_v3!$A$2:$A$4612,0),MATCH('EPS 3.1.3'!H$1,NoSettings_v3!$C$1:$AH$1,0)),"")</f>
        <v>0</v>
      </c>
      <c r="I902" s="157">
        <f>IFERROR(INDEX(NoSettings_v3!$C$2:$AH$4612,MATCH('EPS 3.1.3'!$B902,NoSettings_v3!$A$2:$A$4612,0),MATCH('EPS 3.1.3'!I$1,NoSettings_v3!$C$1:$AH$1,0)),"")</f>
        <v>0</v>
      </c>
      <c r="J902" s="157">
        <f>IFERROR(INDEX(NoSettings_v3!$C$2:$AH$4612,MATCH('EPS 3.1.3'!$B902,NoSettings_v3!$A$2:$A$4612,0),MATCH('EPS 3.1.3'!J$1,NoSettings_v3!$C$1:$AH$1,0)),"")</f>
        <v>0</v>
      </c>
      <c r="K902" s="157">
        <f>IFERROR(INDEX(NoSettings_v3!$C$2:$AH$4612,MATCH('EPS 3.1.3'!$B902,NoSettings_v3!$A$2:$A$4612,0),MATCH('EPS 3.1.3'!K$1,NoSettings_v3!$C$1:$AH$1,0)),"")</f>
        <v>0</v>
      </c>
      <c r="L902" s="157">
        <f>IFERROR(INDEX(NoSettings_v3!$C$2:$AH$4612,MATCH('EPS 3.1.3'!$B902,NoSettings_v3!$A$2:$A$4612,0),MATCH('EPS 3.1.3'!L$1,NoSettings_v3!$C$1:$AH$1,0)),"")</f>
        <v>0</v>
      </c>
      <c r="M902" s="157">
        <f>IFERROR(INDEX(NoSettings_v3!$C$2:$AH$4612,MATCH('EPS 3.1.3'!$B902,NoSettings_v3!$A$2:$A$4612,0),MATCH('EPS 3.1.3'!M$1,NoSettings_v3!$C$1:$AH$1,0)),"")</f>
        <v>0</v>
      </c>
      <c r="N902" s="157">
        <f>IFERROR(INDEX(NoSettings_v3!$C$2:$AH$4612,MATCH('EPS 3.1.3'!$B902,NoSettings_v3!$A$2:$A$4612,0),MATCH('EPS 3.1.3'!N$1,NoSettings_v3!$C$1:$AH$1,0)),"")</f>
        <v>0</v>
      </c>
      <c r="O902" s="157">
        <f>IFERROR(INDEX(NoSettings_v3!$C$2:$AH$4612,MATCH('EPS 3.1.3'!$B902,NoSettings_v3!$A$2:$A$4612,0),MATCH('EPS 3.1.3'!O$1,NoSettings_v3!$C$1:$AH$1,0)),"")</f>
        <v>0</v>
      </c>
      <c r="P902" s="157">
        <f>IFERROR(INDEX(NoSettings_v3!$C$2:$AH$4612,MATCH('EPS 3.1.3'!$B902,NoSettings_v3!$A$2:$A$4612,0),MATCH('EPS 3.1.3'!P$1,NoSettings_v3!$C$1:$AH$1,0)),"")</f>
        <v>0</v>
      </c>
      <c r="Q902" s="157">
        <f>IFERROR(INDEX(NoSettings_v3!$C$2:$AH$4612,MATCH('EPS 3.1.3'!$B902,NoSettings_v3!$A$2:$A$4612,0),MATCH('EPS 3.1.3'!Q$1,NoSettings_v3!$C$1:$AH$1,0)),"")</f>
        <v>0</v>
      </c>
      <c r="R902" s="157">
        <f>IFERROR(INDEX(NoSettings_v3!$C$2:$AH$4612,MATCH('EPS 3.1.3'!$B902,NoSettings_v3!$A$2:$A$4612,0),MATCH('EPS 3.1.3'!R$1,NoSettings_v3!$C$1:$AH$1,0)),"")</f>
        <v>0</v>
      </c>
      <c r="S902" s="157">
        <f>IFERROR(INDEX(NoSettings_v3!$C$2:$AH$4612,MATCH('EPS 3.1.3'!$B902,NoSettings_v3!$A$2:$A$4612,0),MATCH('EPS 3.1.3'!S$1,NoSettings_v3!$C$1:$AH$1,0)),"")</f>
        <v>0</v>
      </c>
      <c r="T902" s="157">
        <f>IFERROR(INDEX(NoSettings_v3!$C$2:$AH$4612,MATCH('EPS 3.1.3'!$B902,NoSettings_v3!$A$2:$A$4612,0),MATCH('EPS 3.1.3'!T$1,NoSettings_v3!$C$1:$AH$1,0)),"")</f>
        <v>0</v>
      </c>
      <c r="U902" s="157">
        <f>IFERROR(INDEX(NoSettings_v3!$C$2:$AH$4612,MATCH('EPS 3.1.3'!$B902,NoSettings_v3!$A$2:$A$4612,0),MATCH('EPS 3.1.3'!U$1,NoSettings_v3!$C$1:$AH$1,0)),"")</f>
        <v>0</v>
      </c>
      <c r="V902" s="157">
        <f>IFERROR(INDEX(NoSettings_v3!$C$2:$AH$4612,MATCH('EPS 3.1.3'!$B902,NoSettings_v3!$A$2:$A$4612,0),MATCH('EPS 3.1.3'!V$1,NoSettings_v3!$C$1:$AH$1,0)),"")</f>
        <v>0</v>
      </c>
      <c r="W902" s="157">
        <f>IFERROR(INDEX(NoSettings_v3!$C$2:$AH$4612,MATCH('EPS 3.1.3'!$B902,NoSettings_v3!$A$2:$A$4612,0),MATCH('EPS 3.1.3'!W$1,NoSettings_v3!$C$1:$AH$1,0)),"")</f>
        <v>0</v>
      </c>
      <c r="X902" s="157">
        <f>IFERROR(INDEX(NoSettings_v3!$C$2:$AH$4612,MATCH('EPS 3.1.3'!$B902,NoSettings_v3!$A$2:$A$4612,0),MATCH('EPS 3.1.3'!X$1,NoSettings_v3!$C$1:$AH$1,0)),"")</f>
        <v>0</v>
      </c>
      <c r="Y902" s="157">
        <f>IFERROR(INDEX(NoSettings_v3!$C$2:$AH$4612,MATCH('EPS 3.1.3'!$B902,NoSettings_v3!$A$2:$A$4612,0),MATCH('EPS 3.1.3'!Y$1,NoSettings_v3!$C$1:$AH$1,0)),"")</f>
        <v>0</v>
      </c>
      <c r="Z902" s="157">
        <f>IFERROR(INDEX(NoSettings_v3!$C$2:$AH$4612,MATCH('EPS 3.1.3'!$B902,NoSettings_v3!$A$2:$A$4612,0),MATCH('EPS 3.1.3'!Z$1,NoSettings_v3!$C$1:$AH$1,0)),"")</f>
        <v>0</v>
      </c>
      <c r="AA902" s="157">
        <f>IFERROR(INDEX(NoSettings_v3!$C$2:$AH$4612,MATCH('EPS 3.1.3'!$B902,NoSettings_v3!$A$2:$A$4612,0),MATCH('EPS 3.1.3'!AA$1,NoSettings_v3!$C$1:$AH$1,0)),"")</f>
        <v>0</v>
      </c>
      <c r="AB902" s="157">
        <f>IFERROR(INDEX(NoSettings_v3!$C$2:$AH$4612,MATCH('EPS 3.1.3'!$B902,NoSettings_v3!$A$2:$A$4612,0),MATCH('EPS 3.1.3'!AB$1,NoSettings_v3!$C$1:$AH$1,0)),"")</f>
        <v>0</v>
      </c>
      <c r="AC902" s="157">
        <f>IFERROR(INDEX(NoSettings_v3!$C$2:$AH$4612,MATCH('EPS 3.1.3'!$B902,NoSettings_v3!$A$2:$A$4612,0),MATCH('EPS 3.1.3'!AC$1,NoSettings_v3!$C$1:$AH$1,0)),"")</f>
        <v>0</v>
      </c>
      <c r="AD902" s="157">
        <f>IFERROR(INDEX(NoSettings_v3!$C$2:$AH$4612,MATCH('EPS 3.1.3'!$B902,NoSettings_v3!$A$2:$A$4612,0),MATCH('EPS 3.1.3'!AD$1,NoSettings_v3!$C$1:$AH$1,0)),"")</f>
        <v>0</v>
      </c>
      <c r="AE902" s="157">
        <f>IFERROR(INDEX(NoSettings_v3!$C$2:$AH$4612,MATCH('EPS 3.1.3'!$B902,NoSettings_v3!$A$2:$A$4612,0),MATCH('EPS 3.1.3'!AE$1,NoSettings_v3!$C$1:$AH$1,0)),"")</f>
        <v>0</v>
      </c>
      <c r="AF902" s="157">
        <f>IFERROR(INDEX(NoSettings_v3!$C$2:$AH$4612,MATCH('EPS 3.1.3'!$B902,NoSettings_v3!$A$2:$A$4612,0),MATCH('EPS 3.1.3'!AF$1,NoSettings_v3!$C$1:$AH$1,0)),"")</f>
        <v>0</v>
      </c>
      <c r="AG902" s="157">
        <f>IFERROR(INDEX(NoSettings_v3!$C$2:$AH$4612,MATCH('EPS 3.1.3'!$B902,NoSettings_v3!$A$2:$A$4612,0),MATCH('EPS 3.1.3'!AG$1,NoSettings_v3!$C$1:$AH$1,0)),"")</f>
        <v>0</v>
      </c>
      <c r="AH902" s="157">
        <f>IFERROR(INDEX(NoSettings_v3!$C$2:$AH$4612,MATCH('EPS 3.1.3'!$B902,NoSettings_v3!$A$2:$A$4612,0),MATCH('EPS 3.1.3'!AH$1,NoSettings_v3!$C$1:$AH$1,0)),"")</f>
        <v>0</v>
      </c>
      <c r="AI902" s="157">
        <f>IFERROR(INDEX(NoSettings_v3!$C$2:$AH$4612,MATCH('EPS 3.1.3'!$B902,NoSettings_v3!$A$2:$A$4612,0),MATCH('EPS 3.1.3'!AI$1,NoSettings_v3!$C$1:$AH$1,0)),"")</f>
        <v>0</v>
      </c>
    </row>
    <row r="903" spans="1:35" x14ac:dyDescent="0.35">
      <c r="A903" s="127"/>
      <c r="B903" s="161" t="s">
        <v>1449</v>
      </c>
      <c r="C903" s="127" t="s">
        <v>964</v>
      </c>
      <c r="D903" s="157">
        <f>IFERROR(INDEX(NoSettings_v3!$C$2:$AH$4612,MATCH('EPS 3.1.3'!$B903,NoSettings_v3!$A$2:$A$4612,0),MATCH('EPS 3.1.3'!D$1,NoSettings_v3!$C$1:$AH$1,0)),"")</f>
        <v>0</v>
      </c>
      <c r="E903" s="157">
        <f>IFERROR(INDEX(NoSettings_v3!$C$2:$AH$4612,MATCH('EPS 3.1.3'!$B903,NoSettings_v3!$A$2:$A$4612,0),MATCH('EPS 3.1.3'!E$1,NoSettings_v3!$C$1:$AH$1,0)),"")</f>
        <v>0</v>
      </c>
      <c r="F903" s="157">
        <f>IFERROR(INDEX(NoSettings_v3!$C$2:$AH$4612,MATCH('EPS 3.1.3'!$B903,NoSettings_v3!$A$2:$A$4612,0),MATCH('EPS 3.1.3'!F$1,NoSettings_v3!$C$1:$AH$1,0)),"")</f>
        <v>0</v>
      </c>
      <c r="G903" s="157">
        <f>IFERROR(INDEX(NoSettings_v3!$C$2:$AH$4612,MATCH('EPS 3.1.3'!$B903,NoSettings_v3!$A$2:$A$4612,0),MATCH('EPS 3.1.3'!G$1,NoSettings_v3!$C$1:$AH$1,0)),"")</f>
        <v>0</v>
      </c>
      <c r="H903" s="157">
        <f>IFERROR(INDEX(NoSettings_v3!$C$2:$AH$4612,MATCH('EPS 3.1.3'!$B903,NoSettings_v3!$A$2:$A$4612,0),MATCH('EPS 3.1.3'!H$1,NoSettings_v3!$C$1:$AH$1,0)),"")</f>
        <v>0</v>
      </c>
      <c r="I903" s="157">
        <f>IFERROR(INDEX(NoSettings_v3!$C$2:$AH$4612,MATCH('EPS 3.1.3'!$B903,NoSettings_v3!$A$2:$A$4612,0),MATCH('EPS 3.1.3'!I$1,NoSettings_v3!$C$1:$AH$1,0)),"")</f>
        <v>0</v>
      </c>
      <c r="J903" s="157">
        <f>IFERROR(INDEX(NoSettings_v3!$C$2:$AH$4612,MATCH('EPS 3.1.3'!$B903,NoSettings_v3!$A$2:$A$4612,0),MATCH('EPS 3.1.3'!J$1,NoSettings_v3!$C$1:$AH$1,0)),"")</f>
        <v>0</v>
      </c>
      <c r="K903" s="157">
        <f>IFERROR(INDEX(NoSettings_v3!$C$2:$AH$4612,MATCH('EPS 3.1.3'!$B903,NoSettings_v3!$A$2:$A$4612,0),MATCH('EPS 3.1.3'!K$1,NoSettings_v3!$C$1:$AH$1,0)),"")</f>
        <v>0</v>
      </c>
      <c r="L903" s="157">
        <f>IFERROR(INDEX(NoSettings_v3!$C$2:$AH$4612,MATCH('EPS 3.1.3'!$B903,NoSettings_v3!$A$2:$A$4612,0),MATCH('EPS 3.1.3'!L$1,NoSettings_v3!$C$1:$AH$1,0)),"")</f>
        <v>0</v>
      </c>
      <c r="M903" s="157">
        <f>IFERROR(INDEX(NoSettings_v3!$C$2:$AH$4612,MATCH('EPS 3.1.3'!$B903,NoSettings_v3!$A$2:$A$4612,0),MATCH('EPS 3.1.3'!M$1,NoSettings_v3!$C$1:$AH$1,0)),"")</f>
        <v>0</v>
      </c>
      <c r="N903" s="157">
        <f>IFERROR(INDEX(NoSettings_v3!$C$2:$AH$4612,MATCH('EPS 3.1.3'!$B903,NoSettings_v3!$A$2:$A$4612,0),MATCH('EPS 3.1.3'!N$1,NoSettings_v3!$C$1:$AH$1,0)),"")</f>
        <v>0</v>
      </c>
      <c r="O903" s="157">
        <f>IFERROR(INDEX(NoSettings_v3!$C$2:$AH$4612,MATCH('EPS 3.1.3'!$B903,NoSettings_v3!$A$2:$A$4612,0),MATCH('EPS 3.1.3'!O$1,NoSettings_v3!$C$1:$AH$1,0)),"")</f>
        <v>0</v>
      </c>
      <c r="P903" s="157">
        <f>IFERROR(INDEX(NoSettings_v3!$C$2:$AH$4612,MATCH('EPS 3.1.3'!$B903,NoSettings_v3!$A$2:$A$4612,0),MATCH('EPS 3.1.3'!P$1,NoSettings_v3!$C$1:$AH$1,0)),"")</f>
        <v>0</v>
      </c>
      <c r="Q903" s="157">
        <f>IFERROR(INDEX(NoSettings_v3!$C$2:$AH$4612,MATCH('EPS 3.1.3'!$B903,NoSettings_v3!$A$2:$A$4612,0),MATCH('EPS 3.1.3'!Q$1,NoSettings_v3!$C$1:$AH$1,0)),"")</f>
        <v>0</v>
      </c>
      <c r="R903" s="157">
        <f>IFERROR(INDEX(NoSettings_v3!$C$2:$AH$4612,MATCH('EPS 3.1.3'!$B903,NoSettings_v3!$A$2:$A$4612,0),MATCH('EPS 3.1.3'!R$1,NoSettings_v3!$C$1:$AH$1,0)),"")</f>
        <v>0</v>
      </c>
      <c r="S903" s="157">
        <f>IFERROR(INDEX(NoSettings_v3!$C$2:$AH$4612,MATCH('EPS 3.1.3'!$B903,NoSettings_v3!$A$2:$A$4612,0),MATCH('EPS 3.1.3'!S$1,NoSettings_v3!$C$1:$AH$1,0)),"")</f>
        <v>0</v>
      </c>
      <c r="T903" s="157">
        <f>IFERROR(INDEX(NoSettings_v3!$C$2:$AH$4612,MATCH('EPS 3.1.3'!$B903,NoSettings_v3!$A$2:$A$4612,0),MATCH('EPS 3.1.3'!T$1,NoSettings_v3!$C$1:$AH$1,0)),"")</f>
        <v>0</v>
      </c>
      <c r="U903" s="157">
        <f>IFERROR(INDEX(NoSettings_v3!$C$2:$AH$4612,MATCH('EPS 3.1.3'!$B903,NoSettings_v3!$A$2:$A$4612,0),MATCH('EPS 3.1.3'!U$1,NoSettings_v3!$C$1:$AH$1,0)),"")</f>
        <v>0</v>
      </c>
      <c r="V903" s="157">
        <f>IFERROR(INDEX(NoSettings_v3!$C$2:$AH$4612,MATCH('EPS 3.1.3'!$B903,NoSettings_v3!$A$2:$A$4612,0),MATCH('EPS 3.1.3'!V$1,NoSettings_v3!$C$1:$AH$1,0)),"")</f>
        <v>0</v>
      </c>
      <c r="W903" s="157">
        <f>IFERROR(INDEX(NoSettings_v3!$C$2:$AH$4612,MATCH('EPS 3.1.3'!$B903,NoSettings_v3!$A$2:$A$4612,0),MATCH('EPS 3.1.3'!W$1,NoSettings_v3!$C$1:$AH$1,0)),"")</f>
        <v>0</v>
      </c>
      <c r="X903" s="157">
        <f>IFERROR(INDEX(NoSettings_v3!$C$2:$AH$4612,MATCH('EPS 3.1.3'!$B903,NoSettings_v3!$A$2:$A$4612,0),MATCH('EPS 3.1.3'!X$1,NoSettings_v3!$C$1:$AH$1,0)),"")</f>
        <v>0</v>
      </c>
      <c r="Y903" s="157">
        <f>IFERROR(INDEX(NoSettings_v3!$C$2:$AH$4612,MATCH('EPS 3.1.3'!$B903,NoSettings_v3!$A$2:$A$4612,0),MATCH('EPS 3.1.3'!Y$1,NoSettings_v3!$C$1:$AH$1,0)),"")</f>
        <v>0</v>
      </c>
      <c r="Z903" s="157">
        <f>IFERROR(INDEX(NoSettings_v3!$C$2:$AH$4612,MATCH('EPS 3.1.3'!$B903,NoSettings_v3!$A$2:$A$4612,0),MATCH('EPS 3.1.3'!Z$1,NoSettings_v3!$C$1:$AH$1,0)),"")</f>
        <v>0</v>
      </c>
      <c r="AA903" s="157">
        <f>IFERROR(INDEX(NoSettings_v3!$C$2:$AH$4612,MATCH('EPS 3.1.3'!$B903,NoSettings_v3!$A$2:$A$4612,0),MATCH('EPS 3.1.3'!AA$1,NoSettings_v3!$C$1:$AH$1,0)),"")</f>
        <v>0</v>
      </c>
      <c r="AB903" s="157">
        <f>IFERROR(INDEX(NoSettings_v3!$C$2:$AH$4612,MATCH('EPS 3.1.3'!$B903,NoSettings_v3!$A$2:$A$4612,0),MATCH('EPS 3.1.3'!AB$1,NoSettings_v3!$C$1:$AH$1,0)),"")</f>
        <v>0</v>
      </c>
      <c r="AC903" s="157">
        <f>IFERROR(INDEX(NoSettings_v3!$C$2:$AH$4612,MATCH('EPS 3.1.3'!$B903,NoSettings_v3!$A$2:$A$4612,0),MATCH('EPS 3.1.3'!AC$1,NoSettings_v3!$C$1:$AH$1,0)),"")</f>
        <v>0</v>
      </c>
      <c r="AD903" s="157">
        <f>IFERROR(INDEX(NoSettings_v3!$C$2:$AH$4612,MATCH('EPS 3.1.3'!$B903,NoSettings_v3!$A$2:$A$4612,0),MATCH('EPS 3.1.3'!AD$1,NoSettings_v3!$C$1:$AH$1,0)),"")</f>
        <v>0</v>
      </c>
      <c r="AE903" s="157">
        <f>IFERROR(INDEX(NoSettings_v3!$C$2:$AH$4612,MATCH('EPS 3.1.3'!$B903,NoSettings_v3!$A$2:$A$4612,0),MATCH('EPS 3.1.3'!AE$1,NoSettings_v3!$C$1:$AH$1,0)),"")</f>
        <v>0</v>
      </c>
      <c r="AF903" s="157">
        <f>IFERROR(INDEX(NoSettings_v3!$C$2:$AH$4612,MATCH('EPS 3.1.3'!$B903,NoSettings_v3!$A$2:$A$4612,0),MATCH('EPS 3.1.3'!AF$1,NoSettings_v3!$C$1:$AH$1,0)),"")</f>
        <v>0</v>
      </c>
      <c r="AG903" s="157">
        <f>IFERROR(INDEX(NoSettings_v3!$C$2:$AH$4612,MATCH('EPS 3.1.3'!$B903,NoSettings_v3!$A$2:$A$4612,0),MATCH('EPS 3.1.3'!AG$1,NoSettings_v3!$C$1:$AH$1,0)),"")</f>
        <v>0</v>
      </c>
      <c r="AH903" s="157">
        <f>IFERROR(INDEX(NoSettings_v3!$C$2:$AH$4612,MATCH('EPS 3.1.3'!$B903,NoSettings_v3!$A$2:$A$4612,0),MATCH('EPS 3.1.3'!AH$1,NoSettings_v3!$C$1:$AH$1,0)),"")</f>
        <v>0</v>
      </c>
      <c r="AI903" s="157">
        <f>IFERROR(INDEX(NoSettings_v3!$C$2:$AH$4612,MATCH('EPS 3.1.3'!$B903,NoSettings_v3!$A$2:$A$4612,0),MATCH('EPS 3.1.3'!AI$1,NoSettings_v3!$C$1:$AH$1,0)),"")</f>
        <v>0</v>
      </c>
    </row>
    <row r="904" spans="1:35" x14ac:dyDescent="0.35">
      <c r="A904" s="127"/>
      <c r="B904" s="161" t="s">
        <v>1450</v>
      </c>
      <c r="C904" s="127" t="s">
        <v>964</v>
      </c>
      <c r="D904" s="157">
        <f>IFERROR(INDEX(NoSettings_v3!$C$2:$AH$4612,MATCH('EPS 3.1.3'!$B904,NoSettings_v3!$A$2:$A$4612,0),MATCH('EPS 3.1.3'!D$1,NoSettings_v3!$C$1:$AH$1,0)),"")</f>
        <v>0</v>
      </c>
      <c r="E904" s="157">
        <f>IFERROR(INDEX(NoSettings_v3!$C$2:$AH$4612,MATCH('EPS 3.1.3'!$B904,NoSettings_v3!$A$2:$A$4612,0),MATCH('EPS 3.1.3'!E$1,NoSettings_v3!$C$1:$AH$1,0)),"")</f>
        <v>0</v>
      </c>
      <c r="F904" s="157">
        <f>IFERROR(INDEX(NoSettings_v3!$C$2:$AH$4612,MATCH('EPS 3.1.3'!$B904,NoSettings_v3!$A$2:$A$4612,0),MATCH('EPS 3.1.3'!F$1,NoSettings_v3!$C$1:$AH$1,0)),"")</f>
        <v>0</v>
      </c>
      <c r="G904" s="157">
        <f>IFERROR(INDEX(NoSettings_v3!$C$2:$AH$4612,MATCH('EPS 3.1.3'!$B904,NoSettings_v3!$A$2:$A$4612,0),MATCH('EPS 3.1.3'!G$1,NoSettings_v3!$C$1:$AH$1,0)),"")</f>
        <v>0</v>
      </c>
      <c r="H904" s="157">
        <f>IFERROR(INDEX(NoSettings_v3!$C$2:$AH$4612,MATCH('EPS 3.1.3'!$B904,NoSettings_v3!$A$2:$A$4612,0),MATCH('EPS 3.1.3'!H$1,NoSettings_v3!$C$1:$AH$1,0)),"")</f>
        <v>0</v>
      </c>
      <c r="I904" s="157">
        <f>IFERROR(INDEX(NoSettings_v3!$C$2:$AH$4612,MATCH('EPS 3.1.3'!$B904,NoSettings_v3!$A$2:$A$4612,0),MATCH('EPS 3.1.3'!I$1,NoSettings_v3!$C$1:$AH$1,0)),"")</f>
        <v>0</v>
      </c>
      <c r="J904" s="157">
        <f>IFERROR(INDEX(NoSettings_v3!$C$2:$AH$4612,MATCH('EPS 3.1.3'!$B904,NoSettings_v3!$A$2:$A$4612,0),MATCH('EPS 3.1.3'!J$1,NoSettings_v3!$C$1:$AH$1,0)),"")</f>
        <v>0</v>
      </c>
      <c r="K904" s="157">
        <f>IFERROR(INDEX(NoSettings_v3!$C$2:$AH$4612,MATCH('EPS 3.1.3'!$B904,NoSettings_v3!$A$2:$A$4612,0),MATCH('EPS 3.1.3'!K$1,NoSettings_v3!$C$1:$AH$1,0)),"")</f>
        <v>0</v>
      </c>
      <c r="L904" s="157">
        <f>IFERROR(INDEX(NoSettings_v3!$C$2:$AH$4612,MATCH('EPS 3.1.3'!$B904,NoSettings_v3!$A$2:$A$4612,0),MATCH('EPS 3.1.3'!L$1,NoSettings_v3!$C$1:$AH$1,0)),"")</f>
        <v>0</v>
      </c>
      <c r="M904" s="157">
        <f>IFERROR(INDEX(NoSettings_v3!$C$2:$AH$4612,MATCH('EPS 3.1.3'!$B904,NoSettings_v3!$A$2:$A$4612,0),MATCH('EPS 3.1.3'!M$1,NoSettings_v3!$C$1:$AH$1,0)),"")</f>
        <v>0</v>
      </c>
      <c r="N904" s="157">
        <f>IFERROR(INDEX(NoSettings_v3!$C$2:$AH$4612,MATCH('EPS 3.1.3'!$B904,NoSettings_v3!$A$2:$A$4612,0),MATCH('EPS 3.1.3'!N$1,NoSettings_v3!$C$1:$AH$1,0)),"")</f>
        <v>0</v>
      </c>
      <c r="O904" s="157">
        <f>IFERROR(INDEX(NoSettings_v3!$C$2:$AH$4612,MATCH('EPS 3.1.3'!$B904,NoSettings_v3!$A$2:$A$4612,0),MATCH('EPS 3.1.3'!O$1,NoSettings_v3!$C$1:$AH$1,0)),"")</f>
        <v>0</v>
      </c>
      <c r="P904" s="157">
        <f>IFERROR(INDEX(NoSettings_v3!$C$2:$AH$4612,MATCH('EPS 3.1.3'!$B904,NoSettings_v3!$A$2:$A$4612,0),MATCH('EPS 3.1.3'!P$1,NoSettings_v3!$C$1:$AH$1,0)),"")</f>
        <v>0</v>
      </c>
      <c r="Q904" s="157">
        <f>IFERROR(INDEX(NoSettings_v3!$C$2:$AH$4612,MATCH('EPS 3.1.3'!$B904,NoSettings_v3!$A$2:$A$4612,0),MATCH('EPS 3.1.3'!Q$1,NoSettings_v3!$C$1:$AH$1,0)),"")</f>
        <v>0</v>
      </c>
      <c r="R904" s="157">
        <f>IFERROR(INDEX(NoSettings_v3!$C$2:$AH$4612,MATCH('EPS 3.1.3'!$B904,NoSettings_v3!$A$2:$A$4612,0),MATCH('EPS 3.1.3'!R$1,NoSettings_v3!$C$1:$AH$1,0)),"")</f>
        <v>0</v>
      </c>
      <c r="S904" s="157">
        <f>IFERROR(INDEX(NoSettings_v3!$C$2:$AH$4612,MATCH('EPS 3.1.3'!$B904,NoSettings_v3!$A$2:$A$4612,0),MATCH('EPS 3.1.3'!S$1,NoSettings_v3!$C$1:$AH$1,0)),"")</f>
        <v>0</v>
      </c>
      <c r="T904" s="157">
        <f>IFERROR(INDEX(NoSettings_v3!$C$2:$AH$4612,MATCH('EPS 3.1.3'!$B904,NoSettings_v3!$A$2:$A$4612,0),MATCH('EPS 3.1.3'!T$1,NoSettings_v3!$C$1:$AH$1,0)),"")</f>
        <v>0</v>
      </c>
      <c r="U904" s="157">
        <f>IFERROR(INDEX(NoSettings_v3!$C$2:$AH$4612,MATCH('EPS 3.1.3'!$B904,NoSettings_v3!$A$2:$A$4612,0),MATCH('EPS 3.1.3'!U$1,NoSettings_v3!$C$1:$AH$1,0)),"")</f>
        <v>0</v>
      </c>
      <c r="V904" s="157">
        <f>IFERROR(INDEX(NoSettings_v3!$C$2:$AH$4612,MATCH('EPS 3.1.3'!$B904,NoSettings_v3!$A$2:$A$4612,0),MATCH('EPS 3.1.3'!V$1,NoSettings_v3!$C$1:$AH$1,0)),"")</f>
        <v>0</v>
      </c>
      <c r="W904" s="157">
        <f>IFERROR(INDEX(NoSettings_v3!$C$2:$AH$4612,MATCH('EPS 3.1.3'!$B904,NoSettings_v3!$A$2:$A$4612,0),MATCH('EPS 3.1.3'!W$1,NoSettings_v3!$C$1:$AH$1,0)),"")</f>
        <v>0</v>
      </c>
      <c r="X904" s="157">
        <f>IFERROR(INDEX(NoSettings_v3!$C$2:$AH$4612,MATCH('EPS 3.1.3'!$B904,NoSettings_v3!$A$2:$A$4612,0),MATCH('EPS 3.1.3'!X$1,NoSettings_v3!$C$1:$AH$1,0)),"")</f>
        <v>0</v>
      </c>
      <c r="Y904" s="157">
        <f>IFERROR(INDEX(NoSettings_v3!$C$2:$AH$4612,MATCH('EPS 3.1.3'!$B904,NoSettings_v3!$A$2:$A$4612,0),MATCH('EPS 3.1.3'!Y$1,NoSettings_v3!$C$1:$AH$1,0)),"")</f>
        <v>0</v>
      </c>
      <c r="Z904" s="157">
        <f>IFERROR(INDEX(NoSettings_v3!$C$2:$AH$4612,MATCH('EPS 3.1.3'!$B904,NoSettings_v3!$A$2:$A$4612,0),MATCH('EPS 3.1.3'!Z$1,NoSettings_v3!$C$1:$AH$1,0)),"")</f>
        <v>0</v>
      </c>
      <c r="AA904" s="157">
        <f>IFERROR(INDEX(NoSettings_v3!$C$2:$AH$4612,MATCH('EPS 3.1.3'!$B904,NoSettings_v3!$A$2:$A$4612,0),MATCH('EPS 3.1.3'!AA$1,NoSettings_v3!$C$1:$AH$1,0)),"")</f>
        <v>0</v>
      </c>
      <c r="AB904" s="157">
        <f>IFERROR(INDEX(NoSettings_v3!$C$2:$AH$4612,MATCH('EPS 3.1.3'!$B904,NoSettings_v3!$A$2:$A$4612,0),MATCH('EPS 3.1.3'!AB$1,NoSettings_v3!$C$1:$AH$1,0)),"")</f>
        <v>0</v>
      </c>
      <c r="AC904" s="157">
        <f>IFERROR(INDEX(NoSettings_v3!$C$2:$AH$4612,MATCH('EPS 3.1.3'!$B904,NoSettings_v3!$A$2:$A$4612,0),MATCH('EPS 3.1.3'!AC$1,NoSettings_v3!$C$1:$AH$1,0)),"")</f>
        <v>0</v>
      </c>
      <c r="AD904" s="157">
        <f>IFERROR(INDEX(NoSettings_v3!$C$2:$AH$4612,MATCH('EPS 3.1.3'!$B904,NoSettings_v3!$A$2:$A$4612,0),MATCH('EPS 3.1.3'!AD$1,NoSettings_v3!$C$1:$AH$1,0)),"")</f>
        <v>0</v>
      </c>
      <c r="AE904" s="157">
        <f>IFERROR(INDEX(NoSettings_v3!$C$2:$AH$4612,MATCH('EPS 3.1.3'!$B904,NoSettings_v3!$A$2:$A$4612,0),MATCH('EPS 3.1.3'!AE$1,NoSettings_v3!$C$1:$AH$1,0)),"")</f>
        <v>0</v>
      </c>
      <c r="AF904" s="157">
        <f>IFERROR(INDEX(NoSettings_v3!$C$2:$AH$4612,MATCH('EPS 3.1.3'!$B904,NoSettings_v3!$A$2:$A$4612,0),MATCH('EPS 3.1.3'!AF$1,NoSettings_v3!$C$1:$AH$1,0)),"")</f>
        <v>0</v>
      </c>
      <c r="AG904" s="157">
        <f>IFERROR(INDEX(NoSettings_v3!$C$2:$AH$4612,MATCH('EPS 3.1.3'!$B904,NoSettings_v3!$A$2:$A$4612,0),MATCH('EPS 3.1.3'!AG$1,NoSettings_v3!$C$1:$AH$1,0)),"")</f>
        <v>0</v>
      </c>
      <c r="AH904" s="157">
        <f>IFERROR(INDEX(NoSettings_v3!$C$2:$AH$4612,MATCH('EPS 3.1.3'!$B904,NoSettings_v3!$A$2:$A$4612,0),MATCH('EPS 3.1.3'!AH$1,NoSettings_v3!$C$1:$AH$1,0)),"")</f>
        <v>0</v>
      </c>
      <c r="AI904" s="157">
        <f>IFERROR(INDEX(NoSettings_v3!$C$2:$AH$4612,MATCH('EPS 3.1.3'!$B904,NoSettings_v3!$A$2:$A$4612,0),MATCH('EPS 3.1.3'!AI$1,NoSettings_v3!$C$1:$AH$1,0)),"")</f>
        <v>0</v>
      </c>
    </row>
    <row r="905" spans="1:35" x14ac:dyDescent="0.35">
      <c r="A905" s="127"/>
      <c r="B905" s="161" t="s">
        <v>1451</v>
      </c>
      <c r="C905" s="127" t="s">
        <v>964</v>
      </c>
      <c r="D905" s="157">
        <f>IFERROR(INDEX(NoSettings_v3!$C$2:$AH$4612,MATCH('EPS 3.1.3'!$B905,NoSettings_v3!$A$2:$A$4612,0),MATCH('EPS 3.1.3'!D$1,NoSettings_v3!$C$1:$AH$1,0)),"")</f>
        <v>0</v>
      </c>
      <c r="E905" s="157">
        <f>IFERROR(INDEX(NoSettings_v3!$C$2:$AH$4612,MATCH('EPS 3.1.3'!$B905,NoSettings_v3!$A$2:$A$4612,0),MATCH('EPS 3.1.3'!E$1,NoSettings_v3!$C$1:$AH$1,0)),"")</f>
        <v>0</v>
      </c>
      <c r="F905" s="157">
        <f>IFERROR(INDEX(NoSettings_v3!$C$2:$AH$4612,MATCH('EPS 3.1.3'!$B905,NoSettings_v3!$A$2:$A$4612,0),MATCH('EPS 3.1.3'!F$1,NoSettings_v3!$C$1:$AH$1,0)),"")</f>
        <v>0</v>
      </c>
      <c r="G905" s="157">
        <f>IFERROR(INDEX(NoSettings_v3!$C$2:$AH$4612,MATCH('EPS 3.1.3'!$B905,NoSettings_v3!$A$2:$A$4612,0),MATCH('EPS 3.1.3'!G$1,NoSettings_v3!$C$1:$AH$1,0)),"")</f>
        <v>0</v>
      </c>
      <c r="H905" s="157">
        <f>IFERROR(INDEX(NoSettings_v3!$C$2:$AH$4612,MATCH('EPS 3.1.3'!$B905,NoSettings_v3!$A$2:$A$4612,0),MATCH('EPS 3.1.3'!H$1,NoSettings_v3!$C$1:$AH$1,0)),"")</f>
        <v>0</v>
      </c>
      <c r="I905" s="157">
        <f>IFERROR(INDEX(NoSettings_v3!$C$2:$AH$4612,MATCH('EPS 3.1.3'!$B905,NoSettings_v3!$A$2:$A$4612,0),MATCH('EPS 3.1.3'!I$1,NoSettings_v3!$C$1:$AH$1,0)),"")</f>
        <v>0</v>
      </c>
      <c r="J905" s="157">
        <f>IFERROR(INDEX(NoSettings_v3!$C$2:$AH$4612,MATCH('EPS 3.1.3'!$B905,NoSettings_v3!$A$2:$A$4612,0),MATCH('EPS 3.1.3'!J$1,NoSettings_v3!$C$1:$AH$1,0)),"")</f>
        <v>0</v>
      </c>
      <c r="K905" s="157">
        <f>IFERROR(INDEX(NoSettings_v3!$C$2:$AH$4612,MATCH('EPS 3.1.3'!$B905,NoSettings_v3!$A$2:$A$4612,0),MATCH('EPS 3.1.3'!K$1,NoSettings_v3!$C$1:$AH$1,0)),"")</f>
        <v>0</v>
      </c>
      <c r="L905" s="157">
        <f>IFERROR(INDEX(NoSettings_v3!$C$2:$AH$4612,MATCH('EPS 3.1.3'!$B905,NoSettings_v3!$A$2:$A$4612,0),MATCH('EPS 3.1.3'!L$1,NoSettings_v3!$C$1:$AH$1,0)),"")</f>
        <v>0</v>
      </c>
      <c r="M905" s="157">
        <f>IFERROR(INDEX(NoSettings_v3!$C$2:$AH$4612,MATCH('EPS 3.1.3'!$B905,NoSettings_v3!$A$2:$A$4612,0),MATCH('EPS 3.1.3'!M$1,NoSettings_v3!$C$1:$AH$1,0)),"")</f>
        <v>0</v>
      </c>
      <c r="N905" s="157">
        <f>IFERROR(INDEX(NoSettings_v3!$C$2:$AH$4612,MATCH('EPS 3.1.3'!$B905,NoSettings_v3!$A$2:$A$4612,0),MATCH('EPS 3.1.3'!N$1,NoSettings_v3!$C$1:$AH$1,0)),"")</f>
        <v>0</v>
      </c>
      <c r="O905" s="157">
        <f>IFERROR(INDEX(NoSettings_v3!$C$2:$AH$4612,MATCH('EPS 3.1.3'!$B905,NoSettings_v3!$A$2:$A$4612,0),MATCH('EPS 3.1.3'!O$1,NoSettings_v3!$C$1:$AH$1,0)),"")</f>
        <v>0</v>
      </c>
      <c r="P905" s="157">
        <f>IFERROR(INDEX(NoSettings_v3!$C$2:$AH$4612,MATCH('EPS 3.1.3'!$B905,NoSettings_v3!$A$2:$A$4612,0),MATCH('EPS 3.1.3'!P$1,NoSettings_v3!$C$1:$AH$1,0)),"")</f>
        <v>0</v>
      </c>
      <c r="Q905" s="157">
        <f>IFERROR(INDEX(NoSettings_v3!$C$2:$AH$4612,MATCH('EPS 3.1.3'!$B905,NoSettings_v3!$A$2:$A$4612,0),MATCH('EPS 3.1.3'!Q$1,NoSettings_v3!$C$1:$AH$1,0)),"")</f>
        <v>0</v>
      </c>
      <c r="R905" s="157">
        <f>IFERROR(INDEX(NoSettings_v3!$C$2:$AH$4612,MATCH('EPS 3.1.3'!$B905,NoSettings_v3!$A$2:$A$4612,0),MATCH('EPS 3.1.3'!R$1,NoSettings_v3!$C$1:$AH$1,0)),"")</f>
        <v>0</v>
      </c>
      <c r="S905" s="157">
        <f>IFERROR(INDEX(NoSettings_v3!$C$2:$AH$4612,MATCH('EPS 3.1.3'!$B905,NoSettings_v3!$A$2:$A$4612,0),MATCH('EPS 3.1.3'!S$1,NoSettings_v3!$C$1:$AH$1,0)),"")</f>
        <v>0</v>
      </c>
      <c r="T905" s="157">
        <f>IFERROR(INDEX(NoSettings_v3!$C$2:$AH$4612,MATCH('EPS 3.1.3'!$B905,NoSettings_v3!$A$2:$A$4612,0),MATCH('EPS 3.1.3'!T$1,NoSettings_v3!$C$1:$AH$1,0)),"")</f>
        <v>0</v>
      </c>
      <c r="U905" s="157">
        <f>IFERROR(INDEX(NoSettings_v3!$C$2:$AH$4612,MATCH('EPS 3.1.3'!$B905,NoSettings_v3!$A$2:$A$4612,0),MATCH('EPS 3.1.3'!U$1,NoSettings_v3!$C$1:$AH$1,0)),"")</f>
        <v>0</v>
      </c>
      <c r="V905" s="157">
        <f>IFERROR(INDEX(NoSettings_v3!$C$2:$AH$4612,MATCH('EPS 3.1.3'!$B905,NoSettings_v3!$A$2:$A$4612,0),MATCH('EPS 3.1.3'!V$1,NoSettings_v3!$C$1:$AH$1,0)),"")</f>
        <v>0</v>
      </c>
      <c r="W905" s="157">
        <f>IFERROR(INDEX(NoSettings_v3!$C$2:$AH$4612,MATCH('EPS 3.1.3'!$B905,NoSettings_v3!$A$2:$A$4612,0),MATCH('EPS 3.1.3'!W$1,NoSettings_v3!$C$1:$AH$1,0)),"")</f>
        <v>0</v>
      </c>
      <c r="X905" s="157">
        <f>IFERROR(INDEX(NoSettings_v3!$C$2:$AH$4612,MATCH('EPS 3.1.3'!$B905,NoSettings_v3!$A$2:$A$4612,0),MATCH('EPS 3.1.3'!X$1,NoSettings_v3!$C$1:$AH$1,0)),"")</f>
        <v>0</v>
      </c>
      <c r="Y905" s="157">
        <f>IFERROR(INDEX(NoSettings_v3!$C$2:$AH$4612,MATCH('EPS 3.1.3'!$B905,NoSettings_v3!$A$2:$A$4612,0),MATCH('EPS 3.1.3'!Y$1,NoSettings_v3!$C$1:$AH$1,0)),"")</f>
        <v>0</v>
      </c>
      <c r="Z905" s="157">
        <f>IFERROR(INDEX(NoSettings_v3!$C$2:$AH$4612,MATCH('EPS 3.1.3'!$B905,NoSettings_v3!$A$2:$A$4612,0),MATCH('EPS 3.1.3'!Z$1,NoSettings_v3!$C$1:$AH$1,0)),"")</f>
        <v>0</v>
      </c>
      <c r="AA905" s="157">
        <f>IFERROR(INDEX(NoSettings_v3!$C$2:$AH$4612,MATCH('EPS 3.1.3'!$B905,NoSettings_v3!$A$2:$A$4612,0),MATCH('EPS 3.1.3'!AA$1,NoSettings_v3!$C$1:$AH$1,0)),"")</f>
        <v>0</v>
      </c>
      <c r="AB905" s="157">
        <f>IFERROR(INDEX(NoSettings_v3!$C$2:$AH$4612,MATCH('EPS 3.1.3'!$B905,NoSettings_v3!$A$2:$A$4612,0),MATCH('EPS 3.1.3'!AB$1,NoSettings_v3!$C$1:$AH$1,0)),"")</f>
        <v>0</v>
      </c>
      <c r="AC905" s="157">
        <f>IFERROR(INDEX(NoSettings_v3!$C$2:$AH$4612,MATCH('EPS 3.1.3'!$B905,NoSettings_v3!$A$2:$A$4612,0),MATCH('EPS 3.1.3'!AC$1,NoSettings_v3!$C$1:$AH$1,0)),"")</f>
        <v>0</v>
      </c>
      <c r="AD905" s="157">
        <f>IFERROR(INDEX(NoSettings_v3!$C$2:$AH$4612,MATCH('EPS 3.1.3'!$B905,NoSettings_v3!$A$2:$A$4612,0),MATCH('EPS 3.1.3'!AD$1,NoSettings_v3!$C$1:$AH$1,0)),"")</f>
        <v>0</v>
      </c>
      <c r="AE905" s="157">
        <f>IFERROR(INDEX(NoSettings_v3!$C$2:$AH$4612,MATCH('EPS 3.1.3'!$B905,NoSettings_v3!$A$2:$A$4612,0),MATCH('EPS 3.1.3'!AE$1,NoSettings_v3!$C$1:$AH$1,0)),"")</f>
        <v>0</v>
      </c>
      <c r="AF905" s="157">
        <f>IFERROR(INDEX(NoSettings_v3!$C$2:$AH$4612,MATCH('EPS 3.1.3'!$B905,NoSettings_v3!$A$2:$A$4612,0),MATCH('EPS 3.1.3'!AF$1,NoSettings_v3!$C$1:$AH$1,0)),"")</f>
        <v>0</v>
      </c>
      <c r="AG905" s="157">
        <f>IFERROR(INDEX(NoSettings_v3!$C$2:$AH$4612,MATCH('EPS 3.1.3'!$B905,NoSettings_v3!$A$2:$A$4612,0),MATCH('EPS 3.1.3'!AG$1,NoSettings_v3!$C$1:$AH$1,0)),"")</f>
        <v>0</v>
      </c>
      <c r="AH905" s="157">
        <f>IFERROR(INDEX(NoSettings_v3!$C$2:$AH$4612,MATCH('EPS 3.1.3'!$B905,NoSettings_v3!$A$2:$A$4612,0),MATCH('EPS 3.1.3'!AH$1,NoSettings_v3!$C$1:$AH$1,0)),"")</f>
        <v>0</v>
      </c>
      <c r="AI905" s="157">
        <f>IFERROR(INDEX(NoSettings_v3!$C$2:$AH$4612,MATCH('EPS 3.1.3'!$B905,NoSettings_v3!$A$2:$A$4612,0),MATCH('EPS 3.1.3'!AI$1,NoSettings_v3!$C$1:$AH$1,0)),"")</f>
        <v>0</v>
      </c>
    </row>
    <row r="906" spans="1:35" x14ac:dyDescent="0.35">
      <c r="A906" s="127"/>
      <c r="B906" s="161" t="s">
        <v>1452</v>
      </c>
      <c r="C906" s="127" t="s">
        <v>964</v>
      </c>
      <c r="D906" s="157">
        <f>IFERROR(INDEX(NoSettings_v3!$C$2:$AH$4612,MATCH('EPS 3.1.3'!$B906,NoSettings_v3!$A$2:$A$4612,0),MATCH('EPS 3.1.3'!D$1,NoSettings_v3!$C$1:$AH$1,0)),"")</f>
        <v>0</v>
      </c>
      <c r="E906" s="157">
        <f>IFERROR(INDEX(NoSettings_v3!$C$2:$AH$4612,MATCH('EPS 3.1.3'!$B906,NoSettings_v3!$A$2:$A$4612,0),MATCH('EPS 3.1.3'!E$1,NoSettings_v3!$C$1:$AH$1,0)),"")</f>
        <v>0</v>
      </c>
      <c r="F906" s="157">
        <f>IFERROR(INDEX(NoSettings_v3!$C$2:$AH$4612,MATCH('EPS 3.1.3'!$B906,NoSettings_v3!$A$2:$A$4612,0),MATCH('EPS 3.1.3'!F$1,NoSettings_v3!$C$1:$AH$1,0)),"")</f>
        <v>0</v>
      </c>
      <c r="G906" s="157">
        <f>IFERROR(INDEX(NoSettings_v3!$C$2:$AH$4612,MATCH('EPS 3.1.3'!$B906,NoSettings_v3!$A$2:$A$4612,0),MATCH('EPS 3.1.3'!G$1,NoSettings_v3!$C$1:$AH$1,0)),"")</f>
        <v>0</v>
      </c>
      <c r="H906" s="157">
        <f>IFERROR(INDEX(NoSettings_v3!$C$2:$AH$4612,MATCH('EPS 3.1.3'!$B906,NoSettings_v3!$A$2:$A$4612,0),MATCH('EPS 3.1.3'!H$1,NoSettings_v3!$C$1:$AH$1,0)),"")</f>
        <v>0</v>
      </c>
      <c r="I906" s="157">
        <f>IFERROR(INDEX(NoSettings_v3!$C$2:$AH$4612,MATCH('EPS 3.1.3'!$B906,NoSettings_v3!$A$2:$A$4612,0),MATCH('EPS 3.1.3'!I$1,NoSettings_v3!$C$1:$AH$1,0)),"")</f>
        <v>0</v>
      </c>
      <c r="J906" s="157">
        <f>IFERROR(INDEX(NoSettings_v3!$C$2:$AH$4612,MATCH('EPS 3.1.3'!$B906,NoSettings_v3!$A$2:$A$4612,0),MATCH('EPS 3.1.3'!J$1,NoSettings_v3!$C$1:$AH$1,0)),"")</f>
        <v>0</v>
      </c>
      <c r="K906" s="157">
        <f>IFERROR(INDEX(NoSettings_v3!$C$2:$AH$4612,MATCH('EPS 3.1.3'!$B906,NoSettings_v3!$A$2:$A$4612,0),MATCH('EPS 3.1.3'!K$1,NoSettings_v3!$C$1:$AH$1,0)),"")</f>
        <v>0</v>
      </c>
      <c r="L906" s="157">
        <f>IFERROR(INDEX(NoSettings_v3!$C$2:$AH$4612,MATCH('EPS 3.1.3'!$B906,NoSettings_v3!$A$2:$A$4612,0),MATCH('EPS 3.1.3'!L$1,NoSettings_v3!$C$1:$AH$1,0)),"")</f>
        <v>0</v>
      </c>
      <c r="M906" s="157">
        <f>IFERROR(INDEX(NoSettings_v3!$C$2:$AH$4612,MATCH('EPS 3.1.3'!$B906,NoSettings_v3!$A$2:$A$4612,0),MATCH('EPS 3.1.3'!M$1,NoSettings_v3!$C$1:$AH$1,0)),"")</f>
        <v>0</v>
      </c>
      <c r="N906" s="157">
        <f>IFERROR(INDEX(NoSettings_v3!$C$2:$AH$4612,MATCH('EPS 3.1.3'!$B906,NoSettings_v3!$A$2:$A$4612,0),MATCH('EPS 3.1.3'!N$1,NoSettings_v3!$C$1:$AH$1,0)),"")</f>
        <v>0</v>
      </c>
      <c r="O906" s="157">
        <f>IFERROR(INDEX(NoSettings_v3!$C$2:$AH$4612,MATCH('EPS 3.1.3'!$B906,NoSettings_v3!$A$2:$A$4612,0),MATCH('EPS 3.1.3'!O$1,NoSettings_v3!$C$1:$AH$1,0)),"")</f>
        <v>0</v>
      </c>
      <c r="P906" s="157">
        <f>IFERROR(INDEX(NoSettings_v3!$C$2:$AH$4612,MATCH('EPS 3.1.3'!$B906,NoSettings_v3!$A$2:$A$4612,0),MATCH('EPS 3.1.3'!P$1,NoSettings_v3!$C$1:$AH$1,0)),"")</f>
        <v>0</v>
      </c>
      <c r="Q906" s="157">
        <f>IFERROR(INDEX(NoSettings_v3!$C$2:$AH$4612,MATCH('EPS 3.1.3'!$B906,NoSettings_v3!$A$2:$A$4612,0),MATCH('EPS 3.1.3'!Q$1,NoSettings_v3!$C$1:$AH$1,0)),"")</f>
        <v>0</v>
      </c>
      <c r="R906" s="157">
        <f>IFERROR(INDEX(NoSettings_v3!$C$2:$AH$4612,MATCH('EPS 3.1.3'!$B906,NoSettings_v3!$A$2:$A$4612,0),MATCH('EPS 3.1.3'!R$1,NoSettings_v3!$C$1:$AH$1,0)),"")</f>
        <v>0</v>
      </c>
      <c r="S906" s="157">
        <f>IFERROR(INDEX(NoSettings_v3!$C$2:$AH$4612,MATCH('EPS 3.1.3'!$B906,NoSettings_v3!$A$2:$A$4612,0),MATCH('EPS 3.1.3'!S$1,NoSettings_v3!$C$1:$AH$1,0)),"")</f>
        <v>0</v>
      </c>
      <c r="T906" s="157">
        <f>IFERROR(INDEX(NoSettings_v3!$C$2:$AH$4612,MATCH('EPS 3.1.3'!$B906,NoSettings_v3!$A$2:$A$4612,0),MATCH('EPS 3.1.3'!T$1,NoSettings_v3!$C$1:$AH$1,0)),"")</f>
        <v>0</v>
      </c>
      <c r="U906" s="157">
        <f>IFERROR(INDEX(NoSettings_v3!$C$2:$AH$4612,MATCH('EPS 3.1.3'!$B906,NoSettings_v3!$A$2:$A$4612,0),MATCH('EPS 3.1.3'!U$1,NoSettings_v3!$C$1:$AH$1,0)),"")</f>
        <v>0</v>
      </c>
      <c r="V906" s="157">
        <f>IFERROR(INDEX(NoSettings_v3!$C$2:$AH$4612,MATCH('EPS 3.1.3'!$B906,NoSettings_v3!$A$2:$A$4612,0),MATCH('EPS 3.1.3'!V$1,NoSettings_v3!$C$1:$AH$1,0)),"")</f>
        <v>0</v>
      </c>
      <c r="W906" s="157">
        <f>IFERROR(INDEX(NoSettings_v3!$C$2:$AH$4612,MATCH('EPS 3.1.3'!$B906,NoSettings_v3!$A$2:$A$4612,0),MATCH('EPS 3.1.3'!W$1,NoSettings_v3!$C$1:$AH$1,0)),"")</f>
        <v>0</v>
      </c>
      <c r="X906" s="157">
        <f>IFERROR(INDEX(NoSettings_v3!$C$2:$AH$4612,MATCH('EPS 3.1.3'!$B906,NoSettings_v3!$A$2:$A$4612,0),MATCH('EPS 3.1.3'!X$1,NoSettings_v3!$C$1:$AH$1,0)),"")</f>
        <v>0</v>
      </c>
      <c r="Y906" s="157">
        <f>IFERROR(INDEX(NoSettings_v3!$C$2:$AH$4612,MATCH('EPS 3.1.3'!$B906,NoSettings_v3!$A$2:$A$4612,0),MATCH('EPS 3.1.3'!Y$1,NoSettings_v3!$C$1:$AH$1,0)),"")</f>
        <v>0</v>
      </c>
      <c r="Z906" s="157">
        <f>IFERROR(INDEX(NoSettings_v3!$C$2:$AH$4612,MATCH('EPS 3.1.3'!$B906,NoSettings_v3!$A$2:$A$4612,0),MATCH('EPS 3.1.3'!Z$1,NoSettings_v3!$C$1:$AH$1,0)),"")</f>
        <v>0</v>
      </c>
      <c r="AA906" s="157">
        <f>IFERROR(INDEX(NoSettings_v3!$C$2:$AH$4612,MATCH('EPS 3.1.3'!$B906,NoSettings_v3!$A$2:$A$4612,0),MATCH('EPS 3.1.3'!AA$1,NoSettings_v3!$C$1:$AH$1,0)),"")</f>
        <v>0</v>
      </c>
      <c r="AB906" s="157">
        <f>IFERROR(INDEX(NoSettings_v3!$C$2:$AH$4612,MATCH('EPS 3.1.3'!$B906,NoSettings_v3!$A$2:$A$4612,0),MATCH('EPS 3.1.3'!AB$1,NoSettings_v3!$C$1:$AH$1,0)),"")</f>
        <v>0</v>
      </c>
      <c r="AC906" s="157">
        <f>IFERROR(INDEX(NoSettings_v3!$C$2:$AH$4612,MATCH('EPS 3.1.3'!$B906,NoSettings_v3!$A$2:$A$4612,0),MATCH('EPS 3.1.3'!AC$1,NoSettings_v3!$C$1:$AH$1,0)),"")</f>
        <v>0</v>
      </c>
      <c r="AD906" s="157">
        <f>IFERROR(INDEX(NoSettings_v3!$C$2:$AH$4612,MATCH('EPS 3.1.3'!$B906,NoSettings_v3!$A$2:$A$4612,0),MATCH('EPS 3.1.3'!AD$1,NoSettings_v3!$C$1:$AH$1,0)),"")</f>
        <v>0</v>
      </c>
      <c r="AE906" s="157">
        <f>IFERROR(INDEX(NoSettings_v3!$C$2:$AH$4612,MATCH('EPS 3.1.3'!$B906,NoSettings_v3!$A$2:$A$4612,0),MATCH('EPS 3.1.3'!AE$1,NoSettings_v3!$C$1:$AH$1,0)),"")</f>
        <v>0</v>
      </c>
      <c r="AF906" s="157">
        <f>IFERROR(INDEX(NoSettings_v3!$C$2:$AH$4612,MATCH('EPS 3.1.3'!$B906,NoSettings_v3!$A$2:$A$4612,0),MATCH('EPS 3.1.3'!AF$1,NoSettings_v3!$C$1:$AH$1,0)),"")</f>
        <v>0</v>
      </c>
      <c r="AG906" s="157">
        <f>IFERROR(INDEX(NoSettings_v3!$C$2:$AH$4612,MATCH('EPS 3.1.3'!$B906,NoSettings_v3!$A$2:$A$4612,0),MATCH('EPS 3.1.3'!AG$1,NoSettings_v3!$C$1:$AH$1,0)),"")</f>
        <v>0</v>
      </c>
      <c r="AH906" s="157">
        <f>IFERROR(INDEX(NoSettings_v3!$C$2:$AH$4612,MATCH('EPS 3.1.3'!$B906,NoSettings_v3!$A$2:$A$4612,0),MATCH('EPS 3.1.3'!AH$1,NoSettings_v3!$C$1:$AH$1,0)),"")</f>
        <v>0</v>
      </c>
      <c r="AI906" s="157">
        <f>IFERROR(INDEX(NoSettings_v3!$C$2:$AH$4612,MATCH('EPS 3.1.3'!$B906,NoSettings_v3!$A$2:$A$4612,0),MATCH('EPS 3.1.3'!AI$1,NoSettings_v3!$C$1:$AH$1,0)),"")</f>
        <v>0</v>
      </c>
    </row>
    <row r="907" spans="1:35" x14ac:dyDescent="0.35">
      <c r="A907" s="127"/>
      <c r="B907" s="161" t="s">
        <v>1453</v>
      </c>
      <c r="C907" s="127" t="s">
        <v>964</v>
      </c>
      <c r="D907" s="157">
        <f>IFERROR(INDEX(NoSettings_v3!$C$2:$AH$4612,MATCH('EPS 3.1.3'!$B907,NoSettings_v3!$A$2:$A$4612,0),MATCH('EPS 3.1.3'!D$1,NoSettings_v3!$C$1:$AH$1,0)),"")</f>
        <v>0</v>
      </c>
      <c r="E907" s="157">
        <f>IFERROR(INDEX(NoSettings_v3!$C$2:$AH$4612,MATCH('EPS 3.1.3'!$B907,NoSettings_v3!$A$2:$A$4612,0),MATCH('EPS 3.1.3'!E$1,NoSettings_v3!$C$1:$AH$1,0)),"")</f>
        <v>0</v>
      </c>
      <c r="F907" s="157">
        <f>IFERROR(INDEX(NoSettings_v3!$C$2:$AH$4612,MATCH('EPS 3.1.3'!$B907,NoSettings_v3!$A$2:$A$4612,0),MATCH('EPS 3.1.3'!F$1,NoSettings_v3!$C$1:$AH$1,0)),"")</f>
        <v>0</v>
      </c>
      <c r="G907" s="157">
        <f>IFERROR(INDEX(NoSettings_v3!$C$2:$AH$4612,MATCH('EPS 3.1.3'!$B907,NoSettings_v3!$A$2:$A$4612,0),MATCH('EPS 3.1.3'!G$1,NoSettings_v3!$C$1:$AH$1,0)),"")</f>
        <v>0</v>
      </c>
      <c r="H907" s="157">
        <f>IFERROR(INDEX(NoSettings_v3!$C$2:$AH$4612,MATCH('EPS 3.1.3'!$B907,NoSettings_v3!$A$2:$A$4612,0),MATCH('EPS 3.1.3'!H$1,NoSettings_v3!$C$1:$AH$1,0)),"")</f>
        <v>0</v>
      </c>
      <c r="I907" s="157">
        <f>IFERROR(INDEX(NoSettings_v3!$C$2:$AH$4612,MATCH('EPS 3.1.3'!$B907,NoSettings_v3!$A$2:$A$4612,0),MATCH('EPS 3.1.3'!I$1,NoSettings_v3!$C$1:$AH$1,0)),"")</f>
        <v>0</v>
      </c>
      <c r="J907" s="157">
        <f>IFERROR(INDEX(NoSettings_v3!$C$2:$AH$4612,MATCH('EPS 3.1.3'!$B907,NoSettings_v3!$A$2:$A$4612,0),MATCH('EPS 3.1.3'!J$1,NoSettings_v3!$C$1:$AH$1,0)),"")</f>
        <v>0</v>
      </c>
      <c r="K907" s="157">
        <f>IFERROR(INDEX(NoSettings_v3!$C$2:$AH$4612,MATCH('EPS 3.1.3'!$B907,NoSettings_v3!$A$2:$A$4612,0),MATCH('EPS 3.1.3'!K$1,NoSettings_v3!$C$1:$AH$1,0)),"")</f>
        <v>0</v>
      </c>
      <c r="L907" s="157">
        <f>IFERROR(INDEX(NoSettings_v3!$C$2:$AH$4612,MATCH('EPS 3.1.3'!$B907,NoSettings_v3!$A$2:$A$4612,0),MATCH('EPS 3.1.3'!L$1,NoSettings_v3!$C$1:$AH$1,0)),"")</f>
        <v>0</v>
      </c>
      <c r="M907" s="157">
        <f>IFERROR(INDEX(NoSettings_v3!$C$2:$AH$4612,MATCH('EPS 3.1.3'!$B907,NoSettings_v3!$A$2:$A$4612,0),MATCH('EPS 3.1.3'!M$1,NoSettings_v3!$C$1:$AH$1,0)),"")</f>
        <v>0</v>
      </c>
      <c r="N907" s="157">
        <f>IFERROR(INDEX(NoSettings_v3!$C$2:$AH$4612,MATCH('EPS 3.1.3'!$B907,NoSettings_v3!$A$2:$A$4612,0),MATCH('EPS 3.1.3'!N$1,NoSettings_v3!$C$1:$AH$1,0)),"")</f>
        <v>0</v>
      </c>
      <c r="O907" s="157">
        <f>IFERROR(INDEX(NoSettings_v3!$C$2:$AH$4612,MATCH('EPS 3.1.3'!$B907,NoSettings_v3!$A$2:$A$4612,0),MATCH('EPS 3.1.3'!O$1,NoSettings_v3!$C$1:$AH$1,0)),"")</f>
        <v>0</v>
      </c>
      <c r="P907" s="157">
        <f>IFERROR(INDEX(NoSettings_v3!$C$2:$AH$4612,MATCH('EPS 3.1.3'!$B907,NoSettings_v3!$A$2:$A$4612,0),MATCH('EPS 3.1.3'!P$1,NoSettings_v3!$C$1:$AH$1,0)),"")</f>
        <v>0</v>
      </c>
      <c r="Q907" s="157">
        <f>IFERROR(INDEX(NoSettings_v3!$C$2:$AH$4612,MATCH('EPS 3.1.3'!$B907,NoSettings_v3!$A$2:$A$4612,0),MATCH('EPS 3.1.3'!Q$1,NoSettings_v3!$C$1:$AH$1,0)),"")</f>
        <v>0</v>
      </c>
      <c r="R907" s="157">
        <f>IFERROR(INDEX(NoSettings_v3!$C$2:$AH$4612,MATCH('EPS 3.1.3'!$B907,NoSettings_v3!$A$2:$A$4612,0),MATCH('EPS 3.1.3'!R$1,NoSettings_v3!$C$1:$AH$1,0)),"")</f>
        <v>0</v>
      </c>
      <c r="S907" s="157">
        <f>IFERROR(INDEX(NoSettings_v3!$C$2:$AH$4612,MATCH('EPS 3.1.3'!$B907,NoSettings_v3!$A$2:$A$4612,0),MATCH('EPS 3.1.3'!S$1,NoSettings_v3!$C$1:$AH$1,0)),"")</f>
        <v>0</v>
      </c>
      <c r="T907" s="157">
        <f>IFERROR(INDEX(NoSettings_v3!$C$2:$AH$4612,MATCH('EPS 3.1.3'!$B907,NoSettings_v3!$A$2:$A$4612,0),MATCH('EPS 3.1.3'!T$1,NoSettings_v3!$C$1:$AH$1,0)),"")</f>
        <v>0</v>
      </c>
      <c r="U907" s="157">
        <f>IFERROR(INDEX(NoSettings_v3!$C$2:$AH$4612,MATCH('EPS 3.1.3'!$B907,NoSettings_v3!$A$2:$A$4612,0),MATCH('EPS 3.1.3'!U$1,NoSettings_v3!$C$1:$AH$1,0)),"")</f>
        <v>0</v>
      </c>
      <c r="V907" s="157">
        <f>IFERROR(INDEX(NoSettings_v3!$C$2:$AH$4612,MATCH('EPS 3.1.3'!$B907,NoSettings_v3!$A$2:$A$4612,0),MATCH('EPS 3.1.3'!V$1,NoSettings_v3!$C$1:$AH$1,0)),"")</f>
        <v>0</v>
      </c>
      <c r="W907" s="157">
        <f>IFERROR(INDEX(NoSettings_v3!$C$2:$AH$4612,MATCH('EPS 3.1.3'!$B907,NoSettings_v3!$A$2:$A$4612,0),MATCH('EPS 3.1.3'!W$1,NoSettings_v3!$C$1:$AH$1,0)),"")</f>
        <v>0</v>
      </c>
      <c r="X907" s="157">
        <f>IFERROR(INDEX(NoSettings_v3!$C$2:$AH$4612,MATCH('EPS 3.1.3'!$B907,NoSettings_v3!$A$2:$A$4612,0),MATCH('EPS 3.1.3'!X$1,NoSettings_v3!$C$1:$AH$1,0)),"")</f>
        <v>0</v>
      </c>
      <c r="Y907" s="157">
        <f>IFERROR(INDEX(NoSettings_v3!$C$2:$AH$4612,MATCH('EPS 3.1.3'!$B907,NoSettings_v3!$A$2:$A$4612,0),MATCH('EPS 3.1.3'!Y$1,NoSettings_v3!$C$1:$AH$1,0)),"")</f>
        <v>0</v>
      </c>
      <c r="Z907" s="157">
        <f>IFERROR(INDEX(NoSettings_v3!$C$2:$AH$4612,MATCH('EPS 3.1.3'!$B907,NoSettings_v3!$A$2:$A$4612,0),MATCH('EPS 3.1.3'!Z$1,NoSettings_v3!$C$1:$AH$1,0)),"")</f>
        <v>0</v>
      </c>
      <c r="AA907" s="157">
        <f>IFERROR(INDEX(NoSettings_v3!$C$2:$AH$4612,MATCH('EPS 3.1.3'!$B907,NoSettings_v3!$A$2:$A$4612,0),MATCH('EPS 3.1.3'!AA$1,NoSettings_v3!$C$1:$AH$1,0)),"")</f>
        <v>0</v>
      </c>
      <c r="AB907" s="157">
        <f>IFERROR(INDEX(NoSettings_v3!$C$2:$AH$4612,MATCH('EPS 3.1.3'!$B907,NoSettings_v3!$A$2:$A$4612,0),MATCH('EPS 3.1.3'!AB$1,NoSettings_v3!$C$1:$AH$1,0)),"")</f>
        <v>0</v>
      </c>
      <c r="AC907" s="157">
        <f>IFERROR(INDEX(NoSettings_v3!$C$2:$AH$4612,MATCH('EPS 3.1.3'!$B907,NoSettings_v3!$A$2:$A$4612,0),MATCH('EPS 3.1.3'!AC$1,NoSettings_v3!$C$1:$AH$1,0)),"")</f>
        <v>0</v>
      </c>
      <c r="AD907" s="157">
        <f>IFERROR(INDEX(NoSettings_v3!$C$2:$AH$4612,MATCH('EPS 3.1.3'!$B907,NoSettings_v3!$A$2:$A$4612,0),MATCH('EPS 3.1.3'!AD$1,NoSettings_v3!$C$1:$AH$1,0)),"")</f>
        <v>0</v>
      </c>
      <c r="AE907" s="157">
        <f>IFERROR(INDEX(NoSettings_v3!$C$2:$AH$4612,MATCH('EPS 3.1.3'!$B907,NoSettings_v3!$A$2:$A$4612,0),MATCH('EPS 3.1.3'!AE$1,NoSettings_v3!$C$1:$AH$1,0)),"")</f>
        <v>0</v>
      </c>
      <c r="AF907" s="157">
        <f>IFERROR(INDEX(NoSettings_v3!$C$2:$AH$4612,MATCH('EPS 3.1.3'!$B907,NoSettings_v3!$A$2:$A$4612,0),MATCH('EPS 3.1.3'!AF$1,NoSettings_v3!$C$1:$AH$1,0)),"")</f>
        <v>0</v>
      </c>
      <c r="AG907" s="157">
        <f>IFERROR(INDEX(NoSettings_v3!$C$2:$AH$4612,MATCH('EPS 3.1.3'!$B907,NoSettings_v3!$A$2:$A$4612,0),MATCH('EPS 3.1.3'!AG$1,NoSettings_v3!$C$1:$AH$1,0)),"")</f>
        <v>0</v>
      </c>
      <c r="AH907" s="157">
        <f>IFERROR(INDEX(NoSettings_v3!$C$2:$AH$4612,MATCH('EPS 3.1.3'!$B907,NoSettings_v3!$A$2:$A$4612,0),MATCH('EPS 3.1.3'!AH$1,NoSettings_v3!$C$1:$AH$1,0)),"")</f>
        <v>0</v>
      </c>
      <c r="AI907" s="157">
        <f>IFERROR(INDEX(NoSettings_v3!$C$2:$AH$4612,MATCH('EPS 3.1.3'!$B907,NoSettings_v3!$A$2:$A$4612,0),MATCH('EPS 3.1.3'!AI$1,NoSettings_v3!$C$1:$AH$1,0)),"")</f>
        <v>0</v>
      </c>
    </row>
    <row r="908" spans="1:35" x14ac:dyDescent="0.35">
      <c r="A908" s="127"/>
      <c r="B908" s="161" t="s">
        <v>1454</v>
      </c>
      <c r="C908" s="127" t="s">
        <v>964</v>
      </c>
      <c r="D908" s="157">
        <f>IFERROR(INDEX(NoSettings_v3!$C$2:$AH$4612,MATCH('EPS 3.1.3'!$B908,NoSettings_v3!$A$2:$A$4612,0),MATCH('EPS 3.1.3'!D$1,NoSettings_v3!$C$1:$AH$1,0)),"")</f>
        <v>0</v>
      </c>
      <c r="E908" s="157">
        <f>IFERROR(INDEX(NoSettings_v3!$C$2:$AH$4612,MATCH('EPS 3.1.3'!$B908,NoSettings_v3!$A$2:$A$4612,0),MATCH('EPS 3.1.3'!E$1,NoSettings_v3!$C$1:$AH$1,0)),"")</f>
        <v>0</v>
      </c>
      <c r="F908" s="157">
        <f>IFERROR(INDEX(NoSettings_v3!$C$2:$AH$4612,MATCH('EPS 3.1.3'!$B908,NoSettings_v3!$A$2:$A$4612,0),MATCH('EPS 3.1.3'!F$1,NoSettings_v3!$C$1:$AH$1,0)),"")</f>
        <v>0</v>
      </c>
      <c r="G908" s="157">
        <f>IFERROR(INDEX(NoSettings_v3!$C$2:$AH$4612,MATCH('EPS 3.1.3'!$B908,NoSettings_v3!$A$2:$A$4612,0),MATCH('EPS 3.1.3'!G$1,NoSettings_v3!$C$1:$AH$1,0)),"")</f>
        <v>0</v>
      </c>
      <c r="H908" s="157">
        <f>IFERROR(INDEX(NoSettings_v3!$C$2:$AH$4612,MATCH('EPS 3.1.3'!$B908,NoSettings_v3!$A$2:$A$4612,0),MATCH('EPS 3.1.3'!H$1,NoSettings_v3!$C$1:$AH$1,0)),"")</f>
        <v>0</v>
      </c>
      <c r="I908" s="157">
        <f>IFERROR(INDEX(NoSettings_v3!$C$2:$AH$4612,MATCH('EPS 3.1.3'!$B908,NoSettings_v3!$A$2:$A$4612,0),MATCH('EPS 3.1.3'!I$1,NoSettings_v3!$C$1:$AH$1,0)),"")</f>
        <v>0</v>
      </c>
      <c r="J908" s="157">
        <f>IFERROR(INDEX(NoSettings_v3!$C$2:$AH$4612,MATCH('EPS 3.1.3'!$B908,NoSettings_v3!$A$2:$A$4612,0),MATCH('EPS 3.1.3'!J$1,NoSettings_v3!$C$1:$AH$1,0)),"")</f>
        <v>0</v>
      </c>
      <c r="K908" s="157">
        <f>IFERROR(INDEX(NoSettings_v3!$C$2:$AH$4612,MATCH('EPS 3.1.3'!$B908,NoSettings_v3!$A$2:$A$4612,0),MATCH('EPS 3.1.3'!K$1,NoSettings_v3!$C$1:$AH$1,0)),"")</f>
        <v>0</v>
      </c>
      <c r="L908" s="157">
        <f>IFERROR(INDEX(NoSettings_v3!$C$2:$AH$4612,MATCH('EPS 3.1.3'!$B908,NoSettings_v3!$A$2:$A$4612,0),MATCH('EPS 3.1.3'!L$1,NoSettings_v3!$C$1:$AH$1,0)),"")</f>
        <v>0</v>
      </c>
      <c r="M908" s="157">
        <f>IFERROR(INDEX(NoSettings_v3!$C$2:$AH$4612,MATCH('EPS 3.1.3'!$B908,NoSettings_v3!$A$2:$A$4612,0),MATCH('EPS 3.1.3'!M$1,NoSettings_v3!$C$1:$AH$1,0)),"")</f>
        <v>0</v>
      </c>
      <c r="N908" s="157">
        <f>IFERROR(INDEX(NoSettings_v3!$C$2:$AH$4612,MATCH('EPS 3.1.3'!$B908,NoSettings_v3!$A$2:$A$4612,0),MATCH('EPS 3.1.3'!N$1,NoSettings_v3!$C$1:$AH$1,0)),"")</f>
        <v>0</v>
      </c>
      <c r="O908" s="157">
        <f>IFERROR(INDEX(NoSettings_v3!$C$2:$AH$4612,MATCH('EPS 3.1.3'!$B908,NoSettings_v3!$A$2:$A$4612,0),MATCH('EPS 3.1.3'!O$1,NoSettings_v3!$C$1:$AH$1,0)),"")</f>
        <v>0</v>
      </c>
      <c r="P908" s="157">
        <f>IFERROR(INDEX(NoSettings_v3!$C$2:$AH$4612,MATCH('EPS 3.1.3'!$B908,NoSettings_v3!$A$2:$A$4612,0),MATCH('EPS 3.1.3'!P$1,NoSettings_v3!$C$1:$AH$1,0)),"")</f>
        <v>0</v>
      </c>
      <c r="Q908" s="157">
        <f>IFERROR(INDEX(NoSettings_v3!$C$2:$AH$4612,MATCH('EPS 3.1.3'!$B908,NoSettings_v3!$A$2:$A$4612,0),MATCH('EPS 3.1.3'!Q$1,NoSettings_v3!$C$1:$AH$1,0)),"")</f>
        <v>0</v>
      </c>
      <c r="R908" s="157">
        <f>IFERROR(INDEX(NoSettings_v3!$C$2:$AH$4612,MATCH('EPS 3.1.3'!$B908,NoSettings_v3!$A$2:$A$4612,0),MATCH('EPS 3.1.3'!R$1,NoSettings_v3!$C$1:$AH$1,0)),"")</f>
        <v>0</v>
      </c>
      <c r="S908" s="157">
        <f>IFERROR(INDEX(NoSettings_v3!$C$2:$AH$4612,MATCH('EPS 3.1.3'!$B908,NoSettings_v3!$A$2:$A$4612,0),MATCH('EPS 3.1.3'!S$1,NoSettings_v3!$C$1:$AH$1,0)),"")</f>
        <v>0</v>
      </c>
      <c r="T908" s="157">
        <f>IFERROR(INDEX(NoSettings_v3!$C$2:$AH$4612,MATCH('EPS 3.1.3'!$B908,NoSettings_v3!$A$2:$A$4612,0),MATCH('EPS 3.1.3'!T$1,NoSettings_v3!$C$1:$AH$1,0)),"")</f>
        <v>0</v>
      </c>
      <c r="U908" s="157">
        <f>IFERROR(INDEX(NoSettings_v3!$C$2:$AH$4612,MATCH('EPS 3.1.3'!$B908,NoSettings_v3!$A$2:$A$4612,0),MATCH('EPS 3.1.3'!U$1,NoSettings_v3!$C$1:$AH$1,0)),"")</f>
        <v>0</v>
      </c>
      <c r="V908" s="157">
        <f>IFERROR(INDEX(NoSettings_v3!$C$2:$AH$4612,MATCH('EPS 3.1.3'!$B908,NoSettings_v3!$A$2:$A$4612,0),MATCH('EPS 3.1.3'!V$1,NoSettings_v3!$C$1:$AH$1,0)),"")</f>
        <v>0</v>
      </c>
      <c r="W908" s="157">
        <f>IFERROR(INDEX(NoSettings_v3!$C$2:$AH$4612,MATCH('EPS 3.1.3'!$B908,NoSettings_v3!$A$2:$A$4612,0),MATCH('EPS 3.1.3'!W$1,NoSettings_v3!$C$1:$AH$1,0)),"")</f>
        <v>0</v>
      </c>
      <c r="X908" s="157">
        <f>IFERROR(INDEX(NoSettings_v3!$C$2:$AH$4612,MATCH('EPS 3.1.3'!$B908,NoSettings_v3!$A$2:$A$4612,0),MATCH('EPS 3.1.3'!X$1,NoSettings_v3!$C$1:$AH$1,0)),"")</f>
        <v>0</v>
      </c>
      <c r="Y908" s="157">
        <f>IFERROR(INDEX(NoSettings_v3!$C$2:$AH$4612,MATCH('EPS 3.1.3'!$B908,NoSettings_v3!$A$2:$A$4612,0),MATCH('EPS 3.1.3'!Y$1,NoSettings_v3!$C$1:$AH$1,0)),"")</f>
        <v>0</v>
      </c>
      <c r="Z908" s="157">
        <f>IFERROR(INDEX(NoSettings_v3!$C$2:$AH$4612,MATCH('EPS 3.1.3'!$B908,NoSettings_v3!$A$2:$A$4612,0),MATCH('EPS 3.1.3'!Z$1,NoSettings_v3!$C$1:$AH$1,0)),"")</f>
        <v>0</v>
      </c>
      <c r="AA908" s="157">
        <f>IFERROR(INDEX(NoSettings_v3!$C$2:$AH$4612,MATCH('EPS 3.1.3'!$B908,NoSettings_v3!$A$2:$A$4612,0),MATCH('EPS 3.1.3'!AA$1,NoSettings_v3!$C$1:$AH$1,0)),"")</f>
        <v>0</v>
      </c>
      <c r="AB908" s="157">
        <f>IFERROR(INDEX(NoSettings_v3!$C$2:$AH$4612,MATCH('EPS 3.1.3'!$B908,NoSettings_v3!$A$2:$A$4612,0),MATCH('EPS 3.1.3'!AB$1,NoSettings_v3!$C$1:$AH$1,0)),"")</f>
        <v>0</v>
      </c>
      <c r="AC908" s="157">
        <f>IFERROR(INDEX(NoSettings_v3!$C$2:$AH$4612,MATCH('EPS 3.1.3'!$B908,NoSettings_v3!$A$2:$A$4612,0),MATCH('EPS 3.1.3'!AC$1,NoSettings_v3!$C$1:$AH$1,0)),"")</f>
        <v>0</v>
      </c>
      <c r="AD908" s="157">
        <f>IFERROR(INDEX(NoSettings_v3!$C$2:$AH$4612,MATCH('EPS 3.1.3'!$B908,NoSettings_v3!$A$2:$A$4612,0),MATCH('EPS 3.1.3'!AD$1,NoSettings_v3!$C$1:$AH$1,0)),"")</f>
        <v>0</v>
      </c>
      <c r="AE908" s="157">
        <f>IFERROR(INDEX(NoSettings_v3!$C$2:$AH$4612,MATCH('EPS 3.1.3'!$B908,NoSettings_v3!$A$2:$A$4612,0),MATCH('EPS 3.1.3'!AE$1,NoSettings_v3!$C$1:$AH$1,0)),"")</f>
        <v>0</v>
      </c>
      <c r="AF908" s="157">
        <f>IFERROR(INDEX(NoSettings_v3!$C$2:$AH$4612,MATCH('EPS 3.1.3'!$B908,NoSettings_v3!$A$2:$A$4612,0),MATCH('EPS 3.1.3'!AF$1,NoSettings_v3!$C$1:$AH$1,0)),"")</f>
        <v>0</v>
      </c>
      <c r="AG908" s="157">
        <f>IFERROR(INDEX(NoSettings_v3!$C$2:$AH$4612,MATCH('EPS 3.1.3'!$B908,NoSettings_v3!$A$2:$A$4612,0),MATCH('EPS 3.1.3'!AG$1,NoSettings_v3!$C$1:$AH$1,0)),"")</f>
        <v>0</v>
      </c>
      <c r="AH908" s="157">
        <f>IFERROR(INDEX(NoSettings_v3!$C$2:$AH$4612,MATCH('EPS 3.1.3'!$B908,NoSettings_v3!$A$2:$A$4612,0),MATCH('EPS 3.1.3'!AH$1,NoSettings_v3!$C$1:$AH$1,0)),"")</f>
        <v>0</v>
      </c>
      <c r="AI908" s="157">
        <f>IFERROR(INDEX(NoSettings_v3!$C$2:$AH$4612,MATCH('EPS 3.1.3'!$B908,NoSettings_v3!$A$2:$A$4612,0),MATCH('EPS 3.1.3'!AI$1,NoSettings_v3!$C$1:$AH$1,0)),"")</f>
        <v>0</v>
      </c>
    </row>
    <row r="909" spans="1:35" x14ac:dyDescent="0.35">
      <c r="A909" s="127"/>
      <c r="B909" s="161" t="s">
        <v>1455</v>
      </c>
      <c r="C909" s="127" t="s">
        <v>964</v>
      </c>
      <c r="D909" s="157">
        <f>IFERROR(INDEX(NoSettings_v3!$C$2:$AH$4612,MATCH('EPS 3.1.3'!$B909,NoSettings_v3!$A$2:$A$4612,0),MATCH('EPS 3.1.3'!D$1,NoSettings_v3!$C$1:$AH$1,0)),"")</f>
        <v>0</v>
      </c>
      <c r="E909" s="157">
        <f>IFERROR(INDEX(NoSettings_v3!$C$2:$AH$4612,MATCH('EPS 3.1.3'!$B909,NoSettings_v3!$A$2:$A$4612,0),MATCH('EPS 3.1.3'!E$1,NoSettings_v3!$C$1:$AH$1,0)),"")</f>
        <v>0</v>
      </c>
      <c r="F909" s="157">
        <f>IFERROR(INDEX(NoSettings_v3!$C$2:$AH$4612,MATCH('EPS 3.1.3'!$B909,NoSettings_v3!$A$2:$A$4612,0),MATCH('EPS 3.1.3'!F$1,NoSettings_v3!$C$1:$AH$1,0)),"")</f>
        <v>0</v>
      </c>
      <c r="G909" s="157">
        <f>IFERROR(INDEX(NoSettings_v3!$C$2:$AH$4612,MATCH('EPS 3.1.3'!$B909,NoSettings_v3!$A$2:$A$4612,0),MATCH('EPS 3.1.3'!G$1,NoSettings_v3!$C$1:$AH$1,0)),"")</f>
        <v>0</v>
      </c>
      <c r="H909" s="157">
        <f>IFERROR(INDEX(NoSettings_v3!$C$2:$AH$4612,MATCH('EPS 3.1.3'!$B909,NoSettings_v3!$A$2:$A$4612,0),MATCH('EPS 3.1.3'!H$1,NoSettings_v3!$C$1:$AH$1,0)),"")</f>
        <v>0</v>
      </c>
      <c r="I909" s="157">
        <f>IFERROR(INDEX(NoSettings_v3!$C$2:$AH$4612,MATCH('EPS 3.1.3'!$B909,NoSettings_v3!$A$2:$A$4612,0),MATCH('EPS 3.1.3'!I$1,NoSettings_v3!$C$1:$AH$1,0)),"")</f>
        <v>0</v>
      </c>
      <c r="J909" s="157">
        <f>IFERROR(INDEX(NoSettings_v3!$C$2:$AH$4612,MATCH('EPS 3.1.3'!$B909,NoSettings_v3!$A$2:$A$4612,0),MATCH('EPS 3.1.3'!J$1,NoSettings_v3!$C$1:$AH$1,0)),"")</f>
        <v>0</v>
      </c>
      <c r="K909" s="157">
        <f>IFERROR(INDEX(NoSettings_v3!$C$2:$AH$4612,MATCH('EPS 3.1.3'!$B909,NoSettings_v3!$A$2:$A$4612,0),MATCH('EPS 3.1.3'!K$1,NoSettings_v3!$C$1:$AH$1,0)),"")</f>
        <v>0</v>
      </c>
      <c r="L909" s="157">
        <f>IFERROR(INDEX(NoSettings_v3!$C$2:$AH$4612,MATCH('EPS 3.1.3'!$B909,NoSettings_v3!$A$2:$A$4612,0),MATCH('EPS 3.1.3'!L$1,NoSettings_v3!$C$1:$AH$1,0)),"")</f>
        <v>0</v>
      </c>
      <c r="M909" s="157">
        <f>IFERROR(INDEX(NoSettings_v3!$C$2:$AH$4612,MATCH('EPS 3.1.3'!$B909,NoSettings_v3!$A$2:$A$4612,0),MATCH('EPS 3.1.3'!M$1,NoSettings_v3!$C$1:$AH$1,0)),"")</f>
        <v>0</v>
      </c>
      <c r="N909" s="157">
        <f>IFERROR(INDEX(NoSettings_v3!$C$2:$AH$4612,MATCH('EPS 3.1.3'!$B909,NoSettings_v3!$A$2:$A$4612,0),MATCH('EPS 3.1.3'!N$1,NoSettings_v3!$C$1:$AH$1,0)),"")</f>
        <v>0</v>
      </c>
      <c r="O909" s="157">
        <f>IFERROR(INDEX(NoSettings_v3!$C$2:$AH$4612,MATCH('EPS 3.1.3'!$B909,NoSettings_v3!$A$2:$A$4612,0),MATCH('EPS 3.1.3'!O$1,NoSettings_v3!$C$1:$AH$1,0)),"")</f>
        <v>0</v>
      </c>
      <c r="P909" s="157">
        <f>IFERROR(INDEX(NoSettings_v3!$C$2:$AH$4612,MATCH('EPS 3.1.3'!$B909,NoSettings_v3!$A$2:$A$4612,0),MATCH('EPS 3.1.3'!P$1,NoSettings_v3!$C$1:$AH$1,0)),"")</f>
        <v>0</v>
      </c>
      <c r="Q909" s="157">
        <f>IFERROR(INDEX(NoSettings_v3!$C$2:$AH$4612,MATCH('EPS 3.1.3'!$B909,NoSettings_v3!$A$2:$A$4612,0),MATCH('EPS 3.1.3'!Q$1,NoSettings_v3!$C$1:$AH$1,0)),"")</f>
        <v>0</v>
      </c>
      <c r="R909" s="157">
        <f>IFERROR(INDEX(NoSettings_v3!$C$2:$AH$4612,MATCH('EPS 3.1.3'!$B909,NoSettings_v3!$A$2:$A$4612,0),MATCH('EPS 3.1.3'!R$1,NoSettings_v3!$C$1:$AH$1,0)),"")</f>
        <v>0</v>
      </c>
      <c r="S909" s="157">
        <f>IFERROR(INDEX(NoSettings_v3!$C$2:$AH$4612,MATCH('EPS 3.1.3'!$B909,NoSettings_v3!$A$2:$A$4612,0),MATCH('EPS 3.1.3'!S$1,NoSettings_v3!$C$1:$AH$1,0)),"")</f>
        <v>0</v>
      </c>
      <c r="T909" s="157">
        <f>IFERROR(INDEX(NoSettings_v3!$C$2:$AH$4612,MATCH('EPS 3.1.3'!$B909,NoSettings_v3!$A$2:$A$4612,0),MATCH('EPS 3.1.3'!T$1,NoSettings_v3!$C$1:$AH$1,0)),"")</f>
        <v>0</v>
      </c>
      <c r="U909" s="157">
        <f>IFERROR(INDEX(NoSettings_v3!$C$2:$AH$4612,MATCH('EPS 3.1.3'!$B909,NoSettings_v3!$A$2:$A$4612,0),MATCH('EPS 3.1.3'!U$1,NoSettings_v3!$C$1:$AH$1,0)),"")</f>
        <v>0</v>
      </c>
      <c r="V909" s="157">
        <f>IFERROR(INDEX(NoSettings_v3!$C$2:$AH$4612,MATCH('EPS 3.1.3'!$B909,NoSettings_v3!$A$2:$A$4612,0),MATCH('EPS 3.1.3'!V$1,NoSettings_v3!$C$1:$AH$1,0)),"")</f>
        <v>0</v>
      </c>
      <c r="W909" s="157">
        <f>IFERROR(INDEX(NoSettings_v3!$C$2:$AH$4612,MATCH('EPS 3.1.3'!$B909,NoSettings_v3!$A$2:$A$4612,0),MATCH('EPS 3.1.3'!W$1,NoSettings_v3!$C$1:$AH$1,0)),"")</f>
        <v>0</v>
      </c>
      <c r="X909" s="157">
        <f>IFERROR(INDEX(NoSettings_v3!$C$2:$AH$4612,MATCH('EPS 3.1.3'!$B909,NoSettings_v3!$A$2:$A$4612,0),MATCH('EPS 3.1.3'!X$1,NoSettings_v3!$C$1:$AH$1,0)),"")</f>
        <v>0</v>
      </c>
      <c r="Y909" s="157">
        <f>IFERROR(INDEX(NoSettings_v3!$C$2:$AH$4612,MATCH('EPS 3.1.3'!$B909,NoSettings_v3!$A$2:$A$4612,0),MATCH('EPS 3.1.3'!Y$1,NoSettings_v3!$C$1:$AH$1,0)),"")</f>
        <v>0</v>
      </c>
      <c r="Z909" s="157">
        <f>IFERROR(INDEX(NoSettings_v3!$C$2:$AH$4612,MATCH('EPS 3.1.3'!$B909,NoSettings_v3!$A$2:$A$4612,0),MATCH('EPS 3.1.3'!Z$1,NoSettings_v3!$C$1:$AH$1,0)),"")</f>
        <v>0</v>
      </c>
      <c r="AA909" s="157">
        <f>IFERROR(INDEX(NoSettings_v3!$C$2:$AH$4612,MATCH('EPS 3.1.3'!$B909,NoSettings_v3!$A$2:$A$4612,0),MATCH('EPS 3.1.3'!AA$1,NoSettings_v3!$C$1:$AH$1,0)),"")</f>
        <v>0</v>
      </c>
      <c r="AB909" s="157">
        <f>IFERROR(INDEX(NoSettings_v3!$C$2:$AH$4612,MATCH('EPS 3.1.3'!$B909,NoSettings_v3!$A$2:$A$4612,0),MATCH('EPS 3.1.3'!AB$1,NoSettings_v3!$C$1:$AH$1,0)),"")</f>
        <v>0</v>
      </c>
      <c r="AC909" s="157">
        <f>IFERROR(INDEX(NoSettings_v3!$C$2:$AH$4612,MATCH('EPS 3.1.3'!$B909,NoSettings_v3!$A$2:$A$4612,0),MATCH('EPS 3.1.3'!AC$1,NoSettings_v3!$C$1:$AH$1,0)),"")</f>
        <v>0</v>
      </c>
      <c r="AD909" s="157">
        <f>IFERROR(INDEX(NoSettings_v3!$C$2:$AH$4612,MATCH('EPS 3.1.3'!$B909,NoSettings_v3!$A$2:$A$4612,0),MATCH('EPS 3.1.3'!AD$1,NoSettings_v3!$C$1:$AH$1,0)),"")</f>
        <v>0</v>
      </c>
      <c r="AE909" s="157">
        <f>IFERROR(INDEX(NoSettings_v3!$C$2:$AH$4612,MATCH('EPS 3.1.3'!$B909,NoSettings_v3!$A$2:$A$4612,0),MATCH('EPS 3.1.3'!AE$1,NoSettings_v3!$C$1:$AH$1,0)),"")</f>
        <v>0</v>
      </c>
      <c r="AF909" s="157">
        <f>IFERROR(INDEX(NoSettings_v3!$C$2:$AH$4612,MATCH('EPS 3.1.3'!$B909,NoSettings_v3!$A$2:$A$4612,0),MATCH('EPS 3.1.3'!AF$1,NoSettings_v3!$C$1:$AH$1,0)),"")</f>
        <v>0</v>
      </c>
      <c r="AG909" s="157">
        <f>IFERROR(INDEX(NoSettings_v3!$C$2:$AH$4612,MATCH('EPS 3.1.3'!$B909,NoSettings_v3!$A$2:$A$4612,0),MATCH('EPS 3.1.3'!AG$1,NoSettings_v3!$C$1:$AH$1,0)),"")</f>
        <v>0</v>
      </c>
      <c r="AH909" s="157">
        <f>IFERROR(INDEX(NoSettings_v3!$C$2:$AH$4612,MATCH('EPS 3.1.3'!$B909,NoSettings_v3!$A$2:$A$4612,0),MATCH('EPS 3.1.3'!AH$1,NoSettings_v3!$C$1:$AH$1,0)),"")</f>
        <v>0</v>
      </c>
      <c r="AI909" s="157">
        <f>IFERROR(INDEX(NoSettings_v3!$C$2:$AH$4612,MATCH('EPS 3.1.3'!$B909,NoSettings_v3!$A$2:$A$4612,0),MATCH('EPS 3.1.3'!AI$1,NoSettings_v3!$C$1:$AH$1,0)),"")</f>
        <v>0</v>
      </c>
    </row>
    <row r="910" spans="1:35" x14ac:dyDescent="0.35">
      <c r="A910" s="127"/>
      <c r="B910" s="161" t="s">
        <v>1456</v>
      </c>
      <c r="C910" s="127" t="s">
        <v>964</v>
      </c>
      <c r="D910" s="157">
        <f>IFERROR(INDEX(NoSettings_v3!$C$2:$AH$4612,MATCH('EPS 3.1.3'!$B910,NoSettings_v3!$A$2:$A$4612,0),MATCH('EPS 3.1.3'!D$1,NoSettings_v3!$C$1:$AH$1,0)),"")</f>
        <v>20447000000000</v>
      </c>
      <c r="E910" s="157">
        <f>IFERROR(INDEX(NoSettings_v3!$C$2:$AH$4612,MATCH('EPS 3.1.3'!$B910,NoSettings_v3!$A$2:$A$4612,0),MATCH('EPS 3.1.3'!E$1,NoSettings_v3!$C$1:$AH$1,0)),"")</f>
        <v>16533800000000</v>
      </c>
      <c r="F910" s="157">
        <f>IFERROR(INDEX(NoSettings_v3!$C$2:$AH$4612,MATCH('EPS 3.1.3'!$B910,NoSettings_v3!$A$2:$A$4612,0),MATCH('EPS 3.1.3'!F$1,NoSettings_v3!$C$1:$AH$1,0)),"")</f>
        <v>20480700000000</v>
      </c>
      <c r="G910" s="157">
        <f>IFERROR(INDEX(NoSettings_v3!$C$2:$AH$4612,MATCH('EPS 3.1.3'!$B910,NoSettings_v3!$A$2:$A$4612,0),MATCH('EPS 3.1.3'!G$1,NoSettings_v3!$C$1:$AH$1,0)),"")</f>
        <v>23178500000000</v>
      </c>
      <c r="H910" s="157">
        <f>IFERROR(INDEX(NoSettings_v3!$C$2:$AH$4612,MATCH('EPS 3.1.3'!$B910,NoSettings_v3!$A$2:$A$4612,0),MATCH('EPS 3.1.3'!H$1,NoSettings_v3!$C$1:$AH$1,0)),"")</f>
        <v>25491200000000</v>
      </c>
      <c r="I910" s="157">
        <f>IFERROR(INDEX(NoSettings_v3!$C$2:$AH$4612,MATCH('EPS 3.1.3'!$B910,NoSettings_v3!$A$2:$A$4612,0),MATCH('EPS 3.1.3'!I$1,NoSettings_v3!$C$1:$AH$1,0)),"")</f>
        <v>27379600000000</v>
      </c>
      <c r="J910" s="157">
        <f>IFERROR(INDEX(NoSettings_v3!$C$2:$AH$4612,MATCH('EPS 3.1.3'!$B910,NoSettings_v3!$A$2:$A$4612,0),MATCH('EPS 3.1.3'!J$1,NoSettings_v3!$C$1:$AH$1,0)),"")</f>
        <v>28993600000000</v>
      </c>
      <c r="K910" s="157">
        <f>IFERROR(INDEX(NoSettings_v3!$C$2:$AH$4612,MATCH('EPS 3.1.3'!$B910,NoSettings_v3!$A$2:$A$4612,0),MATCH('EPS 3.1.3'!K$1,NoSettings_v3!$C$1:$AH$1,0)),"")</f>
        <v>30415000000000</v>
      </c>
      <c r="L910" s="157">
        <f>IFERROR(INDEX(NoSettings_v3!$C$2:$AH$4612,MATCH('EPS 3.1.3'!$B910,NoSettings_v3!$A$2:$A$4612,0),MATCH('EPS 3.1.3'!L$1,NoSettings_v3!$C$1:$AH$1,0)),"")</f>
        <v>31693600000000</v>
      </c>
      <c r="M910" s="157">
        <f>IFERROR(INDEX(NoSettings_v3!$C$2:$AH$4612,MATCH('EPS 3.1.3'!$B910,NoSettings_v3!$A$2:$A$4612,0),MATCH('EPS 3.1.3'!M$1,NoSettings_v3!$C$1:$AH$1,0)),"")</f>
        <v>33198100000000</v>
      </c>
      <c r="N910" s="157">
        <f>IFERROR(INDEX(NoSettings_v3!$C$2:$AH$4612,MATCH('EPS 3.1.3'!$B910,NoSettings_v3!$A$2:$A$4612,0),MATCH('EPS 3.1.3'!N$1,NoSettings_v3!$C$1:$AH$1,0)),"")</f>
        <v>34651000000000</v>
      </c>
      <c r="O910" s="157">
        <f>IFERROR(INDEX(NoSettings_v3!$C$2:$AH$4612,MATCH('EPS 3.1.3'!$B910,NoSettings_v3!$A$2:$A$4612,0),MATCH('EPS 3.1.3'!O$1,NoSettings_v3!$C$1:$AH$1,0)),"")</f>
        <v>36106900000000</v>
      </c>
      <c r="P910" s="157">
        <f>IFERROR(INDEX(NoSettings_v3!$C$2:$AH$4612,MATCH('EPS 3.1.3'!$B910,NoSettings_v3!$A$2:$A$4612,0),MATCH('EPS 3.1.3'!P$1,NoSettings_v3!$C$1:$AH$1,0)),"")</f>
        <v>37464500000000</v>
      </c>
      <c r="Q910" s="157">
        <f>IFERROR(INDEX(NoSettings_v3!$C$2:$AH$4612,MATCH('EPS 3.1.3'!$B910,NoSettings_v3!$A$2:$A$4612,0),MATCH('EPS 3.1.3'!Q$1,NoSettings_v3!$C$1:$AH$1,0)),"")</f>
        <v>38737900000000</v>
      </c>
      <c r="R910" s="157">
        <f>IFERROR(INDEX(NoSettings_v3!$C$2:$AH$4612,MATCH('EPS 3.1.3'!$B910,NoSettings_v3!$A$2:$A$4612,0),MATCH('EPS 3.1.3'!R$1,NoSettings_v3!$C$1:$AH$1,0)),"")</f>
        <v>40046800000000</v>
      </c>
      <c r="S910" s="157">
        <f>IFERROR(INDEX(NoSettings_v3!$C$2:$AH$4612,MATCH('EPS 3.1.3'!$B910,NoSettings_v3!$A$2:$A$4612,0),MATCH('EPS 3.1.3'!S$1,NoSettings_v3!$C$1:$AH$1,0)),"")</f>
        <v>41272900000000</v>
      </c>
      <c r="T910" s="157">
        <f>IFERROR(INDEX(NoSettings_v3!$C$2:$AH$4612,MATCH('EPS 3.1.3'!$B910,NoSettings_v3!$A$2:$A$4612,0),MATCH('EPS 3.1.3'!T$1,NoSettings_v3!$C$1:$AH$1,0)),"")</f>
        <v>42418500000000</v>
      </c>
      <c r="U910" s="157">
        <f>IFERROR(INDEX(NoSettings_v3!$C$2:$AH$4612,MATCH('EPS 3.1.3'!$B910,NoSettings_v3!$A$2:$A$4612,0),MATCH('EPS 3.1.3'!U$1,NoSettings_v3!$C$1:$AH$1,0)),"")</f>
        <v>43486100000000</v>
      </c>
      <c r="V910" s="157">
        <f>IFERROR(INDEX(NoSettings_v3!$C$2:$AH$4612,MATCH('EPS 3.1.3'!$B910,NoSettings_v3!$A$2:$A$4612,0),MATCH('EPS 3.1.3'!V$1,NoSettings_v3!$C$1:$AH$1,0)),"")</f>
        <v>44465600000000</v>
      </c>
      <c r="W910" s="157">
        <f>IFERROR(INDEX(NoSettings_v3!$C$2:$AH$4612,MATCH('EPS 3.1.3'!$B910,NoSettings_v3!$A$2:$A$4612,0),MATCH('EPS 3.1.3'!W$1,NoSettings_v3!$C$1:$AH$1,0)),"")</f>
        <v>45570400000000</v>
      </c>
      <c r="X910" s="157">
        <f>IFERROR(INDEX(NoSettings_v3!$C$2:$AH$4612,MATCH('EPS 3.1.3'!$B910,NoSettings_v3!$A$2:$A$4612,0),MATCH('EPS 3.1.3'!X$1,NoSettings_v3!$C$1:$AH$1,0)),"")</f>
        <v>46589200000000</v>
      </c>
      <c r="Y910" s="157">
        <f>IFERROR(INDEX(NoSettings_v3!$C$2:$AH$4612,MATCH('EPS 3.1.3'!$B910,NoSettings_v3!$A$2:$A$4612,0),MATCH('EPS 3.1.3'!Y$1,NoSettings_v3!$C$1:$AH$1,0)),"")</f>
        <v>47491700000000</v>
      </c>
      <c r="Z910" s="157">
        <f>IFERROR(INDEX(NoSettings_v3!$C$2:$AH$4612,MATCH('EPS 3.1.3'!$B910,NoSettings_v3!$A$2:$A$4612,0),MATCH('EPS 3.1.3'!Z$1,NoSettings_v3!$C$1:$AH$1,0)),"")</f>
        <v>48303500000000</v>
      </c>
      <c r="AA910" s="157">
        <f>IFERROR(INDEX(NoSettings_v3!$C$2:$AH$4612,MATCH('EPS 3.1.3'!$B910,NoSettings_v3!$A$2:$A$4612,0),MATCH('EPS 3.1.3'!AA$1,NoSettings_v3!$C$1:$AH$1,0)),"")</f>
        <v>49041600000000</v>
      </c>
      <c r="AB910" s="157">
        <f>IFERROR(INDEX(NoSettings_v3!$C$2:$AH$4612,MATCH('EPS 3.1.3'!$B910,NoSettings_v3!$A$2:$A$4612,0),MATCH('EPS 3.1.3'!AB$1,NoSettings_v3!$C$1:$AH$1,0)),"")</f>
        <v>49722300000000</v>
      </c>
      <c r="AC910" s="157">
        <f>IFERROR(INDEX(NoSettings_v3!$C$2:$AH$4612,MATCH('EPS 3.1.3'!$B910,NoSettings_v3!$A$2:$A$4612,0),MATCH('EPS 3.1.3'!AC$1,NoSettings_v3!$C$1:$AH$1,0)),"")</f>
        <v>50316200000000</v>
      </c>
      <c r="AD910" s="157">
        <f>IFERROR(INDEX(NoSettings_v3!$C$2:$AH$4612,MATCH('EPS 3.1.3'!$B910,NoSettings_v3!$A$2:$A$4612,0),MATCH('EPS 3.1.3'!AD$1,NoSettings_v3!$C$1:$AH$1,0)),"")</f>
        <v>50842900000000</v>
      </c>
      <c r="AE910" s="157">
        <f>IFERROR(INDEX(NoSettings_v3!$C$2:$AH$4612,MATCH('EPS 3.1.3'!$B910,NoSettings_v3!$A$2:$A$4612,0),MATCH('EPS 3.1.3'!AE$1,NoSettings_v3!$C$1:$AH$1,0)),"")</f>
        <v>51271200000000</v>
      </c>
      <c r="AF910" s="157">
        <f>IFERROR(INDEX(NoSettings_v3!$C$2:$AH$4612,MATCH('EPS 3.1.3'!$B910,NoSettings_v3!$A$2:$A$4612,0),MATCH('EPS 3.1.3'!AF$1,NoSettings_v3!$C$1:$AH$1,0)),"")</f>
        <v>51648500000000</v>
      </c>
      <c r="AG910" s="157">
        <f>IFERROR(INDEX(NoSettings_v3!$C$2:$AH$4612,MATCH('EPS 3.1.3'!$B910,NoSettings_v3!$A$2:$A$4612,0),MATCH('EPS 3.1.3'!AG$1,NoSettings_v3!$C$1:$AH$1,0)),"")</f>
        <v>51944400000000</v>
      </c>
      <c r="AH910" s="157">
        <f>IFERROR(INDEX(NoSettings_v3!$C$2:$AH$4612,MATCH('EPS 3.1.3'!$B910,NoSettings_v3!$A$2:$A$4612,0),MATCH('EPS 3.1.3'!AH$1,NoSettings_v3!$C$1:$AH$1,0)),"")</f>
        <v>52151200000000</v>
      </c>
      <c r="AI910" s="157">
        <f>IFERROR(INDEX(NoSettings_v3!$C$2:$AH$4612,MATCH('EPS 3.1.3'!$B910,NoSettings_v3!$A$2:$A$4612,0),MATCH('EPS 3.1.3'!AI$1,NoSettings_v3!$C$1:$AH$1,0)),"")</f>
        <v>52285500000000</v>
      </c>
    </row>
    <row r="911" spans="1:35" x14ac:dyDescent="0.35">
      <c r="A911" s="127"/>
      <c r="B911" s="161" t="s">
        <v>1457</v>
      </c>
      <c r="C911" s="127" t="s">
        <v>964</v>
      </c>
      <c r="D911" s="157">
        <f>IFERROR(INDEX(NoSettings_v3!$C$2:$AH$4612,MATCH('EPS 3.1.3'!$B911,NoSettings_v3!$A$2:$A$4612,0),MATCH('EPS 3.1.3'!D$1,NoSettings_v3!$C$1:$AH$1,0)),"")</f>
        <v>0</v>
      </c>
      <c r="E911" s="157">
        <f>IFERROR(INDEX(NoSettings_v3!$C$2:$AH$4612,MATCH('EPS 3.1.3'!$B911,NoSettings_v3!$A$2:$A$4612,0),MATCH('EPS 3.1.3'!E$1,NoSettings_v3!$C$1:$AH$1,0)),"")</f>
        <v>0</v>
      </c>
      <c r="F911" s="157">
        <f>IFERROR(INDEX(NoSettings_v3!$C$2:$AH$4612,MATCH('EPS 3.1.3'!$B911,NoSettings_v3!$A$2:$A$4612,0),MATCH('EPS 3.1.3'!F$1,NoSettings_v3!$C$1:$AH$1,0)),"")</f>
        <v>0</v>
      </c>
      <c r="G911" s="157">
        <f>IFERROR(INDEX(NoSettings_v3!$C$2:$AH$4612,MATCH('EPS 3.1.3'!$B911,NoSettings_v3!$A$2:$A$4612,0),MATCH('EPS 3.1.3'!G$1,NoSettings_v3!$C$1:$AH$1,0)),"")</f>
        <v>0</v>
      </c>
      <c r="H911" s="157">
        <f>IFERROR(INDEX(NoSettings_v3!$C$2:$AH$4612,MATCH('EPS 3.1.3'!$B911,NoSettings_v3!$A$2:$A$4612,0),MATCH('EPS 3.1.3'!H$1,NoSettings_v3!$C$1:$AH$1,0)),"")</f>
        <v>0</v>
      </c>
      <c r="I911" s="157">
        <f>IFERROR(INDEX(NoSettings_v3!$C$2:$AH$4612,MATCH('EPS 3.1.3'!$B911,NoSettings_v3!$A$2:$A$4612,0),MATCH('EPS 3.1.3'!I$1,NoSettings_v3!$C$1:$AH$1,0)),"")</f>
        <v>0</v>
      </c>
      <c r="J911" s="157">
        <f>IFERROR(INDEX(NoSettings_v3!$C$2:$AH$4612,MATCH('EPS 3.1.3'!$B911,NoSettings_v3!$A$2:$A$4612,0),MATCH('EPS 3.1.3'!J$1,NoSettings_v3!$C$1:$AH$1,0)),"")</f>
        <v>0</v>
      </c>
      <c r="K911" s="157">
        <f>IFERROR(INDEX(NoSettings_v3!$C$2:$AH$4612,MATCH('EPS 3.1.3'!$B911,NoSettings_v3!$A$2:$A$4612,0),MATCH('EPS 3.1.3'!K$1,NoSettings_v3!$C$1:$AH$1,0)),"")</f>
        <v>0</v>
      </c>
      <c r="L911" s="157">
        <f>IFERROR(INDEX(NoSettings_v3!$C$2:$AH$4612,MATCH('EPS 3.1.3'!$B911,NoSettings_v3!$A$2:$A$4612,0),MATCH('EPS 3.1.3'!L$1,NoSettings_v3!$C$1:$AH$1,0)),"")</f>
        <v>0</v>
      </c>
      <c r="M911" s="157">
        <f>IFERROR(INDEX(NoSettings_v3!$C$2:$AH$4612,MATCH('EPS 3.1.3'!$B911,NoSettings_v3!$A$2:$A$4612,0),MATCH('EPS 3.1.3'!M$1,NoSettings_v3!$C$1:$AH$1,0)),"")</f>
        <v>0</v>
      </c>
      <c r="N911" s="157">
        <f>IFERROR(INDEX(NoSettings_v3!$C$2:$AH$4612,MATCH('EPS 3.1.3'!$B911,NoSettings_v3!$A$2:$A$4612,0),MATCH('EPS 3.1.3'!N$1,NoSettings_v3!$C$1:$AH$1,0)),"")</f>
        <v>0</v>
      </c>
      <c r="O911" s="157">
        <f>IFERROR(INDEX(NoSettings_v3!$C$2:$AH$4612,MATCH('EPS 3.1.3'!$B911,NoSettings_v3!$A$2:$A$4612,0),MATCH('EPS 3.1.3'!O$1,NoSettings_v3!$C$1:$AH$1,0)),"")</f>
        <v>0</v>
      </c>
      <c r="P911" s="157">
        <f>IFERROR(INDEX(NoSettings_v3!$C$2:$AH$4612,MATCH('EPS 3.1.3'!$B911,NoSettings_v3!$A$2:$A$4612,0),MATCH('EPS 3.1.3'!P$1,NoSettings_v3!$C$1:$AH$1,0)),"")</f>
        <v>0</v>
      </c>
      <c r="Q911" s="157">
        <f>IFERROR(INDEX(NoSettings_v3!$C$2:$AH$4612,MATCH('EPS 3.1.3'!$B911,NoSettings_v3!$A$2:$A$4612,0),MATCH('EPS 3.1.3'!Q$1,NoSettings_v3!$C$1:$AH$1,0)),"")</f>
        <v>0</v>
      </c>
      <c r="R911" s="157">
        <f>IFERROR(INDEX(NoSettings_v3!$C$2:$AH$4612,MATCH('EPS 3.1.3'!$B911,NoSettings_v3!$A$2:$A$4612,0),MATCH('EPS 3.1.3'!R$1,NoSettings_v3!$C$1:$AH$1,0)),"")</f>
        <v>0</v>
      </c>
      <c r="S911" s="157">
        <f>IFERROR(INDEX(NoSettings_v3!$C$2:$AH$4612,MATCH('EPS 3.1.3'!$B911,NoSettings_v3!$A$2:$A$4612,0),MATCH('EPS 3.1.3'!S$1,NoSettings_v3!$C$1:$AH$1,0)),"")</f>
        <v>0</v>
      </c>
      <c r="T911" s="157">
        <f>IFERROR(INDEX(NoSettings_v3!$C$2:$AH$4612,MATCH('EPS 3.1.3'!$B911,NoSettings_v3!$A$2:$A$4612,0),MATCH('EPS 3.1.3'!T$1,NoSettings_v3!$C$1:$AH$1,0)),"")</f>
        <v>0</v>
      </c>
      <c r="U911" s="157">
        <f>IFERROR(INDEX(NoSettings_v3!$C$2:$AH$4612,MATCH('EPS 3.1.3'!$B911,NoSettings_v3!$A$2:$A$4612,0),MATCH('EPS 3.1.3'!U$1,NoSettings_v3!$C$1:$AH$1,0)),"")</f>
        <v>0</v>
      </c>
      <c r="V911" s="157">
        <f>IFERROR(INDEX(NoSettings_v3!$C$2:$AH$4612,MATCH('EPS 3.1.3'!$B911,NoSettings_v3!$A$2:$A$4612,0),MATCH('EPS 3.1.3'!V$1,NoSettings_v3!$C$1:$AH$1,0)),"")</f>
        <v>0</v>
      </c>
      <c r="W911" s="157">
        <f>IFERROR(INDEX(NoSettings_v3!$C$2:$AH$4612,MATCH('EPS 3.1.3'!$B911,NoSettings_v3!$A$2:$A$4612,0),MATCH('EPS 3.1.3'!W$1,NoSettings_v3!$C$1:$AH$1,0)),"")</f>
        <v>0</v>
      </c>
      <c r="X911" s="157">
        <f>IFERROR(INDEX(NoSettings_v3!$C$2:$AH$4612,MATCH('EPS 3.1.3'!$B911,NoSettings_v3!$A$2:$A$4612,0),MATCH('EPS 3.1.3'!X$1,NoSettings_v3!$C$1:$AH$1,0)),"")</f>
        <v>0</v>
      </c>
      <c r="Y911" s="157">
        <f>IFERROR(INDEX(NoSettings_v3!$C$2:$AH$4612,MATCH('EPS 3.1.3'!$B911,NoSettings_v3!$A$2:$A$4612,0),MATCH('EPS 3.1.3'!Y$1,NoSettings_v3!$C$1:$AH$1,0)),"")</f>
        <v>0</v>
      </c>
      <c r="Z911" s="157">
        <f>IFERROR(INDEX(NoSettings_v3!$C$2:$AH$4612,MATCH('EPS 3.1.3'!$B911,NoSettings_v3!$A$2:$A$4612,0),MATCH('EPS 3.1.3'!Z$1,NoSettings_v3!$C$1:$AH$1,0)),"")</f>
        <v>0</v>
      </c>
      <c r="AA911" s="157">
        <f>IFERROR(INDEX(NoSettings_v3!$C$2:$AH$4612,MATCH('EPS 3.1.3'!$B911,NoSettings_v3!$A$2:$A$4612,0),MATCH('EPS 3.1.3'!AA$1,NoSettings_v3!$C$1:$AH$1,0)),"")</f>
        <v>0</v>
      </c>
      <c r="AB911" s="157">
        <f>IFERROR(INDEX(NoSettings_v3!$C$2:$AH$4612,MATCH('EPS 3.1.3'!$B911,NoSettings_v3!$A$2:$A$4612,0),MATCH('EPS 3.1.3'!AB$1,NoSettings_v3!$C$1:$AH$1,0)),"")</f>
        <v>0</v>
      </c>
      <c r="AC911" s="157">
        <f>IFERROR(INDEX(NoSettings_v3!$C$2:$AH$4612,MATCH('EPS 3.1.3'!$B911,NoSettings_v3!$A$2:$A$4612,0),MATCH('EPS 3.1.3'!AC$1,NoSettings_v3!$C$1:$AH$1,0)),"")</f>
        <v>0</v>
      </c>
      <c r="AD911" s="157">
        <f>IFERROR(INDEX(NoSettings_v3!$C$2:$AH$4612,MATCH('EPS 3.1.3'!$B911,NoSettings_v3!$A$2:$A$4612,0),MATCH('EPS 3.1.3'!AD$1,NoSettings_v3!$C$1:$AH$1,0)),"")</f>
        <v>0</v>
      </c>
      <c r="AE911" s="157">
        <f>IFERROR(INDEX(NoSettings_v3!$C$2:$AH$4612,MATCH('EPS 3.1.3'!$B911,NoSettings_v3!$A$2:$A$4612,0),MATCH('EPS 3.1.3'!AE$1,NoSettings_v3!$C$1:$AH$1,0)),"")</f>
        <v>0</v>
      </c>
      <c r="AF911" s="157">
        <f>IFERROR(INDEX(NoSettings_v3!$C$2:$AH$4612,MATCH('EPS 3.1.3'!$B911,NoSettings_v3!$A$2:$A$4612,0),MATCH('EPS 3.1.3'!AF$1,NoSettings_v3!$C$1:$AH$1,0)),"")</f>
        <v>0</v>
      </c>
      <c r="AG911" s="157">
        <f>IFERROR(INDEX(NoSettings_v3!$C$2:$AH$4612,MATCH('EPS 3.1.3'!$B911,NoSettings_v3!$A$2:$A$4612,0),MATCH('EPS 3.1.3'!AG$1,NoSettings_v3!$C$1:$AH$1,0)),"")</f>
        <v>0</v>
      </c>
      <c r="AH911" s="157">
        <f>IFERROR(INDEX(NoSettings_v3!$C$2:$AH$4612,MATCH('EPS 3.1.3'!$B911,NoSettings_v3!$A$2:$A$4612,0),MATCH('EPS 3.1.3'!AH$1,NoSettings_v3!$C$1:$AH$1,0)),"")</f>
        <v>0</v>
      </c>
      <c r="AI911" s="157">
        <f>IFERROR(INDEX(NoSettings_v3!$C$2:$AH$4612,MATCH('EPS 3.1.3'!$B911,NoSettings_v3!$A$2:$A$4612,0),MATCH('EPS 3.1.3'!AI$1,NoSettings_v3!$C$1:$AH$1,0)),"")</f>
        <v>0</v>
      </c>
    </row>
    <row r="912" spans="1:35" x14ac:dyDescent="0.35">
      <c r="A912" s="127"/>
      <c r="B912" s="161" t="s">
        <v>1458</v>
      </c>
      <c r="C912" s="127" t="s">
        <v>964</v>
      </c>
      <c r="D912" s="157">
        <f>IFERROR(INDEX(NoSettings_v3!$C$2:$AH$4612,MATCH('EPS 3.1.3'!$B912,NoSettings_v3!$A$2:$A$4612,0),MATCH('EPS 3.1.3'!D$1,NoSettings_v3!$C$1:$AH$1,0)),"")</f>
        <v>0</v>
      </c>
      <c r="E912" s="157">
        <f>IFERROR(INDEX(NoSettings_v3!$C$2:$AH$4612,MATCH('EPS 3.1.3'!$B912,NoSettings_v3!$A$2:$A$4612,0),MATCH('EPS 3.1.3'!E$1,NoSettings_v3!$C$1:$AH$1,0)),"")</f>
        <v>0</v>
      </c>
      <c r="F912" s="157">
        <f>IFERROR(INDEX(NoSettings_v3!$C$2:$AH$4612,MATCH('EPS 3.1.3'!$B912,NoSettings_v3!$A$2:$A$4612,0),MATCH('EPS 3.1.3'!F$1,NoSettings_v3!$C$1:$AH$1,0)),"")</f>
        <v>0</v>
      </c>
      <c r="G912" s="157">
        <f>IFERROR(INDEX(NoSettings_v3!$C$2:$AH$4612,MATCH('EPS 3.1.3'!$B912,NoSettings_v3!$A$2:$A$4612,0),MATCH('EPS 3.1.3'!G$1,NoSettings_v3!$C$1:$AH$1,0)),"")</f>
        <v>0</v>
      </c>
      <c r="H912" s="157">
        <f>IFERROR(INDEX(NoSettings_v3!$C$2:$AH$4612,MATCH('EPS 3.1.3'!$B912,NoSettings_v3!$A$2:$A$4612,0),MATCH('EPS 3.1.3'!H$1,NoSettings_v3!$C$1:$AH$1,0)),"")</f>
        <v>0</v>
      </c>
      <c r="I912" s="157">
        <f>IFERROR(INDEX(NoSettings_v3!$C$2:$AH$4612,MATCH('EPS 3.1.3'!$B912,NoSettings_v3!$A$2:$A$4612,0),MATCH('EPS 3.1.3'!I$1,NoSettings_v3!$C$1:$AH$1,0)),"")</f>
        <v>0</v>
      </c>
      <c r="J912" s="157">
        <f>IFERROR(INDEX(NoSettings_v3!$C$2:$AH$4612,MATCH('EPS 3.1.3'!$B912,NoSettings_v3!$A$2:$A$4612,0),MATCH('EPS 3.1.3'!J$1,NoSettings_v3!$C$1:$AH$1,0)),"")</f>
        <v>0</v>
      </c>
      <c r="K912" s="157">
        <f>IFERROR(INDEX(NoSettings_v3!$C$2:$AH$4612,MATCH('EPS 3.1.3'!$B912,NoSettings_v3!$A$2:$A$4612,0),MATCH('EPS 3.1.3'!K$1,NoSettings_v3!$C$1:$AH$1,0)),"")</f>
        <v>0</v>
      </c>
      <c r="L912" s="157">
        <f>IFERROR(INDEX(NoSettings_v3!$C$2:$AH$4612,MATCH('EPS 3.1.3'!$B912,NoSettings_v3!$A$2:$A$4612,0),MATCH('EPS 3.1.3'!L$1,NoSettings_v3!$C$1:$AH$1,0)),"")</f>
        <v>0</v>
      </c>
      <c r="M912" s="157">
        <f>IFERROR(INDEX(NoSettings_v3!$C$2:$AH$4612,MATCH('EPS 3.1.3'!$B912,NoSettings_v3!$A$2:$A$4612,0),MATCH('EPS 3.1.3'!M$1,NoSettings_v3!$C$1:$AH$1,0)),"")</f>
        <v>0</v>
      </c>
      <c r="N912" s="157">
        <f>IFERROR(INDEX(NoSettings_v3!$C$2:$AH$4612,MATCH('EPS 3.1.3'!$B912,NoSettings_v3!$A$2:$A$4612,0),MATCH('EPS 3.1.3'!N$1,NoSettings_v3!$C$1:$AH$1,0)),"")</f>
        <v>0</v>
      </c>
      <c r="O912" s="157">
        <f>IFERROR(INDEX(NoSettings_v3!$C$2:$AH$4612,MATCH('EPS 3.1.3'!$B912,NoSettings_v3!$A$2:$A$4612,0),MATCH('EPS 3.1.3'!O$1,NoSettings_v3!$C$1:$AH$1,0)),"")</f>
        <v>0</v>
      </c>
      <c r="P912" s="157">
        <f>IFERROR(INDEX(NoSettings_v3!$C$2:$AH$4612,MATCH('EPS 3.1.3'!$B912,NoSettings_v3!$A$2:$A$4612,0),MATCH('EPS 3.1.3'!P$1,NoSettings_v3!$C$1:$AH$1,0)),"")</f>
        <v>0</v>
      </c>
      <c r="Q912" s="157">
        <f>IFERROR(INDEX(NoSettings_v3!$C$2:$AH$4612,MATCH('EPS 3.1.3'!$B912,NoSettings_v3!$A$2:$A$4612,0),MATCH('EPS 3.1.3'!Q$1,NoSettings_v3!$C$1:$AH$1,0)),"")</f>
        <v>0</v>
      </c>
      <c r="R912" s="157">
        <f>IFERROR(INDEX(NoSettings_v3!$C$2:$AH$4612,MATCH('EPS 3.1.3'!$B912,NoSettings_v3!$A$2:$A$4612,0),MATCH('EPS 3.1.3'!R$1,NoSettings_v3!$C$1:$AH$1,0)),"")</f>
        <v>0</v>
      </c>
      <c r="S912" s="157">
        <f>IFERROR(INDEX(NoSettings_v3!$C$2:$AH$4612,MATCH('EPS 3.1.3'!$B912,NoSettings_v3!$A$2:$A$4612,0),MATCH('EPS 3.1.3'!S$1,NoSettings_v3!$C$1:$AH$1,0)),"")</f>
        <v>0</v>
      </c>
      <c r="T912" s="157">
        <f>IFERROR(INDEX(NoSettings_v3!$C$2:$AH$4612,MATCH('EPS 3.1.3'!$B912,NoSettings_v3!$A$2:$A$4612,0),MATCH('EPS 3.1.3'!T$1,NoSettings_v3!$C$1:$AH$1,0)),"")</f>
        <v>0</v>
      </c>
      <c r="U912" s="157">
        <f>IFERROR(INDEX(NoSettings_v3!$C$2:$AH$4612,MATCH('EPS 3.1.3'!$B912,NoSettings_v3!$A$2:$A$4612,0),MATCH('EPS 3.1.3'!U$1,NoSettings_v3!$C$1:$AH$1,0)),"")</f>
        <v>0</v>
      </c>
      <c r="V912" s="157">
        <f>IFERROR(INDEX(NoSettings_v3!$C$2:$AH$4612,MATCH('EPS 3.1.3'!$B912,NoSettings_v3!$A$2:$A$4612,0),MATCH('EPS 3.1.3'!V$1,NoSettings_v3!$C$1:$AH$1,0)),"")</f>
        <v>0</v>
      </c>
      <c r="W912" s="157">
        <f>IFERROR(INDEX(NoSettings_v3!$C$2:$AH$4612,MATCH('EPS 3.1.3'!$B912,NoSettings_v3!$A$2:$A$4612,0),MATCH('EPS 3.1.3'!W$1,NoSettings_v3!$C$1:$AH$1,0)),"")</f>
        <v>0</v>
      </c>
      <c r="X912" s="157">
        <f>IFERROR(INDEX(NoSettings_v3!$C$2:$AH$4612,MATCH('EPS 3.1.3'!$B912,NoSettings_v3!$A$2:$A$4612,0),MATCH('EPS 3.1.3'!X$1,NoSettings_v3!$C$1:$AH$1,0)),"")</f>
        <v>0</v>
      </c>
      <c r="Y912" s="157">
        <f>IFERROR(INDEX(NoSettings_v3!$C$2:$AH$4612,MATCH('EPS 3.1.3'!$B912,NoSettings_v3!$A$2:$A$4612,0),MATCH('EPS 3.1.3'!Y$1,NoSettings_v3!$C$1:$AH$1,0)),"")</f>
        <v>0</v>
      </c>
      <c r="Z912" s="157">
        <f>IFERROR(INDEX(NoSettings_v3!$C$2:$AH$4612,MATCH('EPS 3.1.3'!$B912,NoSettings_v3!$A$2:$A$4612,0),MATCH('EPS 3.1.3'!Z$1,NoSettings_v3!$C$1:$AH$1,0)),"")</f>
        <v>0</v>
      </c>
      <c r="AA912" s="157">
        <f>IFERROR(INDEX(NoSettings_v3!$C$2:$AH$4612,MATCH('EPS 3.1.3'!$B912,NoSettings_v3!$A$2:$A$4612,0),MATCH('EPS 3.1.3'!AA$1,NoSettings_v3!$C$1:$AH$1,0)),"")</f>
        <v>0</v>
      </c>
      <c r="AB912" s="157">
        <f>IFERROR(INDEX(NoSettings_v3!$C$2:$AH$4612,MATCH('EPS 3.1.3'!$B912,NoSettings_v3!$A$2:$A$4612,0),MATCH('EPS 3.1.3'!AB$1,NoSettings_v3!$C$1:$AH$1,0)),"")</f>
        <v>0</v>
      </c>
      <c r="AC912" s="157">
        <f>IFERROR(INDEX(NoSettings_v3!$C$2:$AH$4612,MATCH('EPS 3.1.3'!$B912,NoSettings_v3!$A$2:$A$4612,0),MATCH('EPS 3.1.3'!AC$1,NoSettings_v3!$C$1:$AH$1,0)),"")</f>
        <v>0</v>
      </c>
      <c r="AD912" s="157">
        <f>IFERROR(INDEX(NoSettings_v3!$C$2:$AH$4612,MATCH('EPS 3.1.3'!$B912,NoSettings_v3!$A$2:$A$4612,0),MATCH('EPS 3.1.3'!AD$1,NoSettings_v3!$C$1:$AH$1,0)),"")</f>
        <v>0</v>
      </c>
      <c r="AE912" s="157">
        <f>IFERROR(INDEX(NoSettings_v3!$C$2:$AH$4612,MATCH('EPS 3.1.3'!$B912,NoSettings_v3!$A$2:$A$4612,0),MATCH('EPS 3.1.3'!AE$1,NoSettings_v3!$C$1:$AH$1,0)),"")</f>
        <v>0</v>
      </c>
      <c r="AF912" s="157">
        <f>IFERROR(INDEX(NoSettings_v3!$C$2:$AH$4612,MATCH('EPS 3.1.3'!$B912,NoSettings_v3!$A$2:$A$4612,0),MATCH('EPS 3.1.3'!AF$1,NoSettings_v3!$C$1:$AH$1,0)),"")</f>
        <v>0</v>
      </c>
      <c r="AG912" s="157">
        <f>IFERROR(INDEX(NoSettings_v3!$C$2:$AH$4612,MATCH('EPS 3.1.3'!$B912,NoSettings_v3!$A$2:$A$4612,0),MATCH('EPS 3.1.3'!AG$1,NoSettings_v3!$C$1:$AH$1,0)),"")</f>
        <v>0</v>
      </c>
      <c r="AH912" s="157">
        <f>IFERROR(INDEX(NoSettings_v3!$C$2:$AH$4612,MATCH('EPS 3.1.3'!$B912,NoSettings_v3!$A$2:$A$4612,0),MATCH('EPS 3.1.3'!AH$1,NoSettings_v3!$C$1:$AH$1,0)),"")</f>
        <v>0</v>
      </c>
      <c r="AI912" s="157">
        <f>IFERROR(INDEX(NoSettings_v3!$C$2:$AH$4612,MATCH('EPS 3.1.3'!$B912,NoSettings_v3!$A$2:$A$4612,0),MATCH('EPS 3.1.3'!AI$1,NoSettings_v3!$C$1:$AH$1,0)),"")</f>
        <v>0</v>
      </c>
    </row>
    <row r="913" spans="1:35" x14ac:dyDescent="0.35">
      <c r="A913" s="127"/>
      <c r="B913" s="161" t="s">
        <v>1459</v>
      </c>
      <c r="C913" s="127" t="s">
        <v>964</v>
      </c>
      <c r="D913" s="157">
        <f>IFERROR(INDEX(NoSettings_v3!$C$2:$AH$4612,MATCH('EPS 3.1.3'!$B913,NoSettings_v3!$A$2:$A$4612,0),MATCH('EPS 3.1.3'!D$1,NoSettings_v3!$C$1:$AH$1,0)),"")</f>
        <v>0</v>
      </c>
      <c r="E913" s="157">
        <f>IFERROR(INDEX(NoSettings_v3!$C$2:$AH$4612,MATCH('EPS 3.1.3'!$B913,NoSettings_v3!$A$2:$A$4612,0),MATCH('EPS 3.1.3'!E$1,NoSettings_v3!$C$1:$AH$1,0)),"")</f>
        <v>0</v>
      </c>
      <c r="F913" s="157">
        <f>IFERROR(INDEX(NoSettings_v3!$C$2:$AH$4612,MATCH('EPS 3.1.3'!$B913,NoSettings_v3!$A$2:$A$4612,0),MATCH('EPS 3.1.3'!F$1,NoSettings_v3!$C$1:$AH$1,0)),"")</f>
        <v>0</v>
      </c>
      <c r="G913" s="157">
        <f>IFERROR(INDEX(NoSettings_v3!$C$2:$AH$4612,MATCH('EPS 3.1.3'!$B913,NoSettings_v3!$A$2:$A$4612,0),MATCH('EPS 3.1.3'!G$1,NoSettings_v3!$C$1:$AH$1,0)),"")</f>
        <v>0</v>
      </c>
      <c r="H913" s="157">
        <f>IFERROR(INDEX(NoSettings_v3!$C$2:$AH$4612,MATCH('EPS 3.1.3'!$B913,NoSettings_v3!$A$2:$A$4612,0),MATCH('EPS 3.1.3'!H$1,NoSettings_v3!$C$1:$AH$1,0)),"")</f>
        <v>0</v>
      </c>
      <c r="I913" s="157">
        <f>IFERROR(INDEX(NoSettings_v3!$C$2:$AH$4612,MATCH('EPS 3.1.3'!$B913,NoSettings_v3!$A$2:$A$4612,0),MATCH('EPS 3.1.3'!I$1,NoSettings_v3!$C$1:$AH$1,0)),"")</f>
        <v>0</v>
      </c>
      <c r="J913" s="157">
        <f>IFERROR(INDEX(NoSettings_v3!$C$2:$AH$4612,MATCH('EPS 3.1.3'!$B913,NoSettings_v3!$A$2:$A$4612,0),MATCH('EPS 3.1.3'!J$1,NoSettings_v3!$C$1:$AH$1,0)),"")</f>
        <v>0</v>
      </c>
      <c r="K913" s="157">
        <f>IFERROR(INDEX(NoSettings_v3!$C$2:$AH$4612,MATCH('EPS 3.1.3'!$B913,NoSettings_v3!$A$2:$A$4612,0),MATCH('EPS 3.1.3'!K$1,NoSettings_v3!$C$1:$AH$1,0)),"")</f>
        <v>0</v>
      </c>
      <c r="L913" s="157">
        <f>IFERROR(INDEX(NoSettings_v3!$C$2:$AH$4612,MATCH('EPS 3.1.3'!$B913,NoSettings_v3!$A$2:$A$4612,0),MATCH('EPS 3.1.3'!L$1,NoSettings_v3!$C$1:$AH$1,0)),"")</f>
        <v>0</v>
      </c>
      <c r="M913" s="157">
        <f>IFERROR(INDEX(NoSettings_v3!$C$2:$AH$4612,MATCH('EPS 3.1.3'!$B913,NoSettings_v3!$A$2:$A$4612,0),MATCH('EPS 3.1.3'!M$1,NoSettings_v3!$C$1:$AH$1,0)),"")</f>
        <v>0</v>
      </c>
      <c r="N913" s="157">
        <f>IFERROR(INDEX(NoSettings_v3!$C$2:$AH$4612,MATCH('EPS 3.1.3'!$B913,NoSettings_v3!$A$2:$A$4612,0),MATCH('EPS 3.1.3'!N$1,NoSettings_v3!$C$1:$AH$1,0)),"")</f>
        <v>0</v>
      </c>
      <c r="O913" s="157">
        <f>IFERROR(INDEX(NoSettings_v3!$C$2:$AH$4612,MATCH('EPS 3.1.3'!$B913,NoSettings_v3!$A$2:$A$4612,0),MATCH('EPS 3.1.3'!O$1,NoSettings_v3!$C$1:$AH$1,0)),"")</f>
        <v>0</v>
      </c>
      <c r="P913" s="157">
        <f>IFERROR(INDEX(NoSettings_v3!$C$2:$AH$4612,MATCH('EPS 3.1.3'!$B913,NoSettings_v3!$A$2:$A$4612,0),MATCH('EPS 3.1.3'!P$1,NoSettings_v3!$C$1:$AH$1,0)),"")</f>
        <v>0</v>
      </c>
      <c r="Q913" s="157">
        <f>IFERROR(INDEX(NoSettings_v3!$C$2:$AH$4612,MATCH('EPS 3.1.3'!$B913,NoSettings_v3!$A$2:$A$4612,0),MATCH('EPS 3.1.3'!Q$1,NoSettings_v3!$C$1:$AH$1,0)),"")</f>
        <v>0</v>
      </c>
      <c r="R913" s="157">
        <f>IFERROR(INDEX(NoSettings_v3!$C$2:$AH$4612,MATCH('EPS 3.1.3'!$B913,NoSettings_v3!$A$2:$A$4612,0),MATCH('EPS 3.1.3'!R$1,NoSettings_v3!$C$1:$AH$1,0)),"")</f>
        <v>0</v>
      </c>
      <c r="S913" s="157">
        <f>IFERROR(INDEX(NoSettings_v3!$C$2:$AH$4612,MATCH('EPS 3.1.3'!$B913,NoSettings_v3!$A$2:$A$4612,0),MATCH('EPS 3.1.3'!S$1,NoSettings_v3!$C$1:$AH$1,0)),"")</f>
        <v>0</v>
      </c>
      <c r="T913" s="157">
        <f>IFERROR(INDEX(NoSettings_v3!$C$2:$AH$4612,MATCH('EPS 3.1.3'!$B913,NoSettings_v3!$A$2:$A$4612,0),MATCH('EPS 3.1.3'!T$1,NoSettings_v3!$C$1:$AH$1,0)),"")</f>
        <v>0</v>
      </c>
      <c r="U913" s="157">
        <f>IFERROR(INDEX(NoSettings_v3!$C$2:$AH$4612,MATCH('EPS 3.1.3'!$B913,NoSettings_v3!$A$2:$A$4612,0),MATCH('EPS 3.1.3'!U$1,NoSettings_v3!$C$1:$AH$1,0)),"")</f>
        <v>0</v>
      </c>
      <c r="V913" s="157">
        <f>IFERROR(INDEX(NoSettings_v3!$C$2:$AH$4612,MATCH('EPS 3.1.3'!$B913,NoSettings_v3!$A$2:$A$4612,0),MATCH('EPS 3.1.3'!V$1,NoSettings_v3!$C$1:$AH$1,0)),"")</f>
        <v>0</v>
      </c>
      <c r="W913" s="157">
        <f>IFERROR(INDEX(NoSettings_v3!$C$2:$AH$4612,MATCH('EPS 3.1.3'!$B913,NoSettings_v3!$A$2:$A$4612,0),MATCH('EPS 3.1.3'!W$1,NoSettings_v3!$C$1:$AH$1,0)),"")</f>
        <v>0</v>
      </c>
      <c r="X913" s="157">
        <f>IFERROR(INDEX(NoSettings_v3!$C$2:$AH$4612,MATCH('EPS 3.1.3'!$B913,NoSettings_v3!$A$2:$A$4612,0),MATCH('EPS 3.1.3'!X$1,NoSettings_v3!$C$1:$AH$1,0)),"")</f>
        <v>0</v>
      </c>
      <c r="Y913" s="157">
        <f>IFERROR(INDEX(NoSettings_v3!$C$2:$AH$4612,MATCH('EPS 3.1.3'!$B913,NoSettings_v3!$A$2:$A$4612,0),MATCH('EPS 3.1.3'!Y$1,NoSettings_v3!$C$1:$AH$1,0)),"")</f>
        <v>0</v>
      </c>
      <c r="Z913" s="157">
        <f>IFERROR(INDEX(NoSettings_v3!$C$2:$AH$4612,MATCH('EPS 3.1.3'!$B913,NoSettings_v3!$A$2:$A$4612,0),MATCH('EPS 3.1.3'!Z$1,NoSettings_v3!$C$1:$AH$1,0)),"")</f>
        <v>0</v>
      </c>
      <c r="AA913" s="157">
        <f>IFERROR(INDEX(NoSettings_v3!$C$2:$AH$4612,MATCH('EPS 3.1.3'!$B913,NoSettings_v3!$A$2:$A$4612,0),MATCH('EPS 3.1.3'!AA$1,NoSettings_v3!$C$1:$AH$1,0)),"")</f>
        <v>0</v>
      </c>
      <c r="AB913" s="157">
        <f>IFERROR(INDEX(NoSettings_v3!$C$2:$AH$4612,MATCH('EPS 3.1.3'!$B913,NoSettings_v3!$A$2:$A$4612,0),MATCH('EPS 3.1.3'!AB$1,NoSettings_v3!$C$1:$AH$1,0)),"")</f>
        <v>0</v>
      </c>
      <c r="AC913" s="157">
        <f>IFERROR(INDEX(NoSettings_v3!$C$2:$AH$4612,MATCH('EPS 3.1.3'!$B913,NoSettings_v3!$A$2:$A$4612,0),MATCH('EPS 3.1.3'!AC$1,NoSettings_v3!$C$1:$AH$1,0)),"")</f>
        <v>0</v>
      </c>
      <c r="AD913" s="157">
        <f>IFERROR(INDEX(NoSettings_v3!$C$2:$AH$4612,MATCH('EPS 3.1.3'!$B913,NoSettings_v3!$A$2:$A$4612,0),MATCH('EPS 3.1.3'!AD$1,NoSettings_v3!$C$1:$AH$1,0)),"")</f>
        <v>0</v>
      </c>
      <c r="AE913" s="157">
        <f>IFERROR(INDEX(NoSettings_v3!$C$2:$AH$4612,MATCH('EPS 3.1.3'!$B913,NoSettings_v3!$A$2:$A$4612,0),MATCH('EPS 3.1.3'!AE$1,NoSettings_v3!$C$1:$AH$1,0)),"")</f>
        <v>0</v>
      </c>
      <c r="AF913" s="157">
        <f>IFERROR(INDEX(NoSettings_v3!$C$2:$AH$4612,MATCH('EPS 3.1.3'!$B913,NoSettings_v3!$A$2:$A$4612,0),MATCH('EPS 3.1.3'!AF$1,NoSettings_v3!$C$1:$AH$1,0)),"")</f>
        <v>0</v>
      </c>
      <c r="AG913" s="157">
        <f>IFERROR(INDEX(NoSettings_v3!$C$2:$AH$4612,MATCH('EPS 3.1.3'!$B913,NoSettings_v3!$A$2:$A$4612,0),MATCH('EPS 3.1.3'!AG$1,NoSettings_v3!$C$1:$AH$1,0)),"")</f>
        <v>0</v>
      </c>
      <c r="AH913" s="157">
        <f>IFERROR(INDEX(NoSettings_v3!$C$2:$AH$4612,MATCH('EPS 3.1.3'!$B913,NoSettings_v3!$A$2:$A$4612,0),MATCH('EPS 3.1.3'!AH$1,NoSettings_v3!$C$1:$AH$1,0)),"")</f>
        <v>0</v>
      </c>
      <c r="AI913" s="157">
        <f>IFERROR(INDEX(NoSettings_v3!$C$2:$AH$4612,MATCH('EPS 3.1.3'!$B913,NoSettings_v3!$A$2:$A$4612,0),MATCH('EPS 3.1.3'!AI$1,NoSettings_v3!$C$1:$AH$1,0)),"")</f>
        <v>0</v>
      </c>
    </row>
    <row r="914" spans="1:35" x14ac:dyDescent="0.35">
      <c r="A914" s="127"/>
      <c r="B914" s="161" t="s">
        <v>1460</v>
      </c>
      <c r="C914" s="127" t="s">
        <v>964</v>
      </c>
      <c r="D914" s="157">
        <f>IFERROR(INDEX(NoSettings_v3!$C$2:$AH$4612,MATCH('EPS 3.1.3'!$B914,NoSettings_v3!$A$2:$A$4612,0),MATCH('EPS 3.1.3'!D$1,NoSettings_v3!$C$1:$AH$1,0)),"")</f>
        <v>0</v>
      </c>
      <c r="E914" s="157">
        <f>IFERROR(INDEX(NoSettings_v3!$C$2:$AH$4612,MATCH('EPS 3.1.3'!$B914,NoSettings_v3!$A$2:$A$4612,0),MATCH('EPS 3.1.3'!E$1,NoSettings_v3!$C$1:$AH$1,0)),"")</f>
        <v>0</v>
      </c>
      <c r="F914" s="157">
        <f>IFERROR(INDEX(NoSettings_v3!$C$2:$AH$4612,MATCH('EPS 3.1.3'!$B914,NoSettings_v3!$A$2:$A$4612,0),MATCH('EPS 3.1.3'!F$1,NoSettings_v3!$C$1:$AH$1,0)),"")</f>
        <v>0</v>
      </c>
      <c r="G914" s="157">
        <f>IFERROR(INDEX(NoSettings_v3!$C$2:$AH$4612,MATCH('EPS 3.1.3'!$B914,NoSettings_v3!$A$2:$A$4612,0),MATCH('EPS 3.1.3'!G$1,NoSettings_v3!$C$1:$AH$1,0)),"")</f>
        <v>0</v>
      </c>
      <c r="H914" s="157">
        <f>IFERROR(INDEX(NoSettings_v3!$C$2:$AH$4612,MATCH('EPS 3.1.3'!$B914,NoSettings_v3!$A$2:$A$4612,0),MATCH('EPS 3.1.3'!H$1,NoSettings_v3!$C$1:$AH$1,0)),"")</f>
        <v>0</v>
      </c>
      <c r="I914" s="157">
        <f>IFERROR(INDEX(NoSettings_v3!$C$2:$AH$4612,MATCH('EPS 3.1.3'!$B914,NoSettings_v3!$A$2:$A$4612,0),MATCH('EPS 3.1.3'!I$1,NoSettings_v3!$C$1:$AH$1,0)),"")</f>
        <v>0</v>
      </c>
      <c r="J914" s="157">
        <f>IFERROR(INDEX(NoSettings_v3!$C$2:$AH$4612,MATCH('EPS 3.1.3'!$B914,NoSettings_v3!$A$2:$A$4612,0),MATCH('EPS 3.1.3'!J$1,NoSettings_v3!$C$1:$AH$1,0)),"")</f>
        <v>0</v>
      </c>
      <c r="K914" s="157">
        <f>IFERROR(INDEX(NoSettings_v3!$C$2:$AH$4612,MATCH('EPS 3.1.3'!$B914,NoSettings_v3!$A$2:$A$4612,0),MATCH('EPS 3.1.3'!K$1,NoSettings_v3!$C$1:$AH$1,0)),"")</f>
        <v>0</v>
      </c>
      <c r="L914" s="157">
        <f>IFERROR(INDEX(NoSettings_v3!$C$2:$AH$4612,MATCH('EPS 3.1.3'!$B914,NoSettings_v3!$A$2:$A$4612,0),MATCH('EPS 3.1.3'!L$1,NoSettings_v3!$C$1:$AH$1,0)),"")</f>
        <v>0</v>
      </c>
      <c r="M914" s="157">
        <f>IFERROR(INDEX(NoSettings_v3!$C$2:$AH$4612,MATCH('EPS 3.1.3'!$B914,NoSettings_v3!$A$2:$A$4612,0),MATCH('EPS 3.1.3'!M$1,NoSettings_v3!$C$1:$AH$1,0)),"")</f>
        <v>0</v>
      </c>
      <c r="N914" s="157">
        <f>IFERROR(INDEX(NoSettings_v3!$C$2:$AH$4612,MATCH('EPS 3.1.3'!$B914,NoSettings_v3!$A$2:$A$4612,0),MATCH('EPS 3.1.3'!N$1,NoSettings_v3!$C$1:$AH$1,0)),"")</f>
        <v>0</v>
      </c>
      <c r="O914" s="157">
        <f>IFERROR(INDEX(NoSettings_v3!$C$2:$AH$4612,MATCH('EPS 3.1.3'!$B914,NoSettings_v3!$A$2:$A$4612,0),MATCH('EPS 3.1.3'!O$1,NoSettings_v3!$C$1:$AH$1,0)),"")</f>
        <v>0</v>
      </c>
      <c r="P914" s="157">
        <f>IFERROR(INDEX(NoSettings_v3!$C$2:$AH$4612,MATCH('EPS 3.1.3'!$B914,NoSettings_v3!$A$2:$A$4612,0),MATCH('EPS 3.1.3'!P$1,NoSettings_v3!$C$1:$AH$1,0)),"")</f>
        <v>0</v>
      </c>
      <c r="Q914" s="157">
        <f>IFERROR(INDEX(NoSettings_v3!$C$2:$AH$4612,MATCH('EPS 3.1.3'!$B914,NoSettings_v3!$A$2:$A$4612,0),MATCH('EPS 3.1.3'!Q$1,NoSettings_v3!$C$1:$AH$1,0)),"")</f>
        <v>0</v>
      </c>
      <c r="R914" s="157">
        <f>IFERROR(INDEX(NoSettings_v3!$C$2:$AH$4612,MATCH('EPS 3.1.3'!$B914,NoSettings_v3!$A$2:$A$4612,0),MATCH('EPS 3.1.3'!R$1,NoSettings_v3!$C$1:$AH$1,0)),"")</f>
        <v>0</v>
      </c>
      <c r="S914" s="157">
        <f>IFERROR(INDEX(NoSettings_v3!$C$2:$AH$4612,MATCH('EPS 3.1.3'!$B914,NoSettings_v3!$A$2:$A$4612,0),MATCH('EPS 3.1.3'!S$1,NoSettings_v3!$C$1:$AH$1,0)),"")</f>
        <v>0</v>
      </c>
      <c r="T914" s="157">
        <f>IFERROR(INDEX(NoSettings_v3!$C$2:$AH$4612,MATCH('EPS 3.1.3'!$B914,NoSettings_v3!$A$2:$A$4612,0),MATCH('EPS 3.1.3'!T$1,NoSettings_v3!$C$1:$AH$1,0)),"")</f>
        <v>0</v>
      </c>
      <c r="U914" s="157">
        <f>IFERROR(INDEX(NoSettings_v3!$C$2:$AH$4612,MATCH('EPS 3.1.3'!$B914,NoSettings_v3!$A$2:$A$4612,0),MATCH('EPS 3.1.3'!U$1,NoSettings_v3!$C$1:$AH$1,0)),"")</f>
        <v>0</v>
      </c>
      <c r="V914" s="157">
        <f>IFERROR(INDEX(NoSettings_v3!$C$2:$AH$4612,MATCH('EPS 3.1.3'!$B914,NoSettings_v3!$A$2:$A$4612,0),MATCH('EPS 3.1.3'!V$1,NoSettings_v3!$C$1:$AH$1,0)),"")</f>
        <v>0</v>
      </c>
      <c r="W914" s="157">
        <f>IFERROR(INDEX(NoSettings_v3!$C$2:$AH$4612,MATCH('EPS 3.1.3'!$B914,NoSettings_v3!$A$2:$A$4612,0),MATCH('EPS 3.1.3'!W$1,NoSettings_v3!$C$1:$AH$1,0)),"")</f>
        <v>0</v>
      </c>
      <c r="X914" s="157">
        <f>IFERROR(INDEX(NoSettings_v3!$C$2:$AH$4612,MATCH('EPS 3.1.3'!$B914,NoSettings_v3!$A$2:$A$4612,0),MATCH('EPS 3.1.3'!X$1,NoSettings_v3!$C$1:$AH$1,0)),"")</f>
        <v>0</v>
      </c>
      <c r="Y914" s="157">
        <f>IFERROR(INDEX(NoSettings_v3!$C$2:$AH$4612,MATCH('EPS 3.1.3'!$B914,NoSettings_v3!$A$2:$A$4612,0),MATCH('EPS 3.1.3'!Y$1,NoSettings_v3!$C$1:$AH$1,0)),"")</f>
        <v>0</v>
      </c>
      <c r="Z914" s="157">
        <f>IFERROR(INDEX(NoSettings_v3!$C$2:$AH$4612,MATCH('EPS 3.1.3'!$B914,NoSettings_v3!$A$2:$A$4612,0),MATCH('EPS 3.1.3'!Z$1,NoSettings_v3!$C$1:$AH$1,0)),"")</f>
        <v>0</v>
      </c>
      <c r="AA914" s="157">
        <f>IFERROR(INDEX(NoSettings_v3!$C$2:$AH$4612,MATCH('EPS 3.1.3'!$B914,NoSettings_v3!$A$2:$A$4612,0),MATCH('EPS 3.1.3'!AA$1,NoSettings_v3!$C$1:$AH$1,0)),"")</f>
        <v>0</v>
      </c>
      <c r="AB914" s="157">
        <f>IFERROR(INDEX(NoSettings_v3!$C$2:$AH$4612,MATCH('EPS 3.1.3'!$B914,NoSettings_v3!$A$2:$A$4612,0),MATCH('EPS 3.1.3'!AB$1,NoSettings_v3!$C$1:$AH$1,0)),"")</f>
        <v>0</v>
      </c>
      <c r="AC914" s="157">
        <f>IFERROR(INDEX(NoSettings_v3!$C$2:$AH$4612,MATCH('EPS 3.1.3'!$B914,NoSettings_v3!$A$2:$A$4612,0),MATCH('EPS 3.1.3'!AC$1,NoSettings_v3!$C$1:$AH$1,0)),"")</f>
        <v>0</v>
      </c>
      <c r="AD914" s="157">
        <f>IFERROR(INDEX(NoSettings_v3!$C$2:$AH$4612,MATCH('EPS 3.1.3'!$B914,NoSettings_v3!$A$2:$A$4612,0),MATCH('EPS 3.1.3'!AD$1,NoSettings_v3!$C$1:$AH$1,0)),"")</f>
        <v>0</v>
      </c>
      <c r="AE914" s="157">
        <f>IFERROR(INDEX(NoSettings_v3!$C$2:$AH$4612,MATCH('EPS 3.1.3'!$B914,NoSettings_v3!$A$2:$A$4612,0),MATCH('EPS 3.1.3'!AE$1,NoSettings_v3!$C$1:$AH$1,0)),"")</f>
        <v>0</v>
      </c>
      <c r="AF914" s="157">
        <f>IFERROR(INDEX(NoSettings_v3!$C$2:$AH$4612,MATCH('EPS 3.1.3'!$B914,NoSettings_v3!$A$2:$A$4612,0),MATCH('EPS 3.1.3'!AF$1,NoSettings_v3!$C$1:$AH$1,0)),"")</f>
        <v>0</v>
      </c>
      <c r="AG914" s="157">
        <f>IFERROR(INDEX(NoSettings_v3!$C$2:$AH$4612,MATCH('EPS 3.1.3'!$B914,NoSettings_v3!$A$2:$A$4612,0),MATCH('EPS 3.1.3'!AG$1,NoSettings_v3!$C$1:$AH$1,0)),"")</f>
        <v>0</v>
      </c>
      <c r="AH914" s="157">
        <f>IFERROR(INDEX(NoSettings_v3!$C$2:$AH$4612,MATCH('EPS 3.1.3'!$B914,NoSettings_v3!$A$2:$A$4612,0),MATCH('EPS 3.1.3'!AH$1,NoSettings_v3!$C$1:$AH$1,0)),"")</f>
        <v>0</v>
      </c>
      <c r="AI914" s="157">
        <f>IFERROR(INDEX(NoSettings_v3!$C$2:$AH$4612,MATCH('EPS 3.1.3'!$B914,NoSettings_v3!$A$2:$A$4612,0),MATCH('EPS 3.1.3'!AI$1,NoSettings_v3!$C$1:$AH$1,0)),"")</f>
        <v>0</v>
      </c>
    </row>
    <row r="915" spans="1:35" x14ac:dyDescent="0.35">
      <c r="A915" s="127"/>
      <c r="B915" s="161" t="s">
        <v>1461</v>
      </c>
      <c r="C915" s="127" t="s">
        <v>964</v>
      </c>
      <c r="D915" s="157">
        <f>IFERROR(INDEX(NoSettings_v3!$C$2:$AH$4612,MATCH('EPS 3.1.3'!$B915,NoSettings_v3!$A$2:$A$4612,0),MATCH('EPS 3.1.3'!D$1,NoSettings_v3!$C$1:$AH$1,0)),"")</f>
        <v>0</v>
      </c>
      <c r="E915" s="157">
        <f>IFERROR(INDEX(NoSettings_v3!$C$2:$AH$4612,MATCH('EPS 3.1.3'!$B915,NoSettings_v3!$A$2:$A$4612,0),MATCH('EPS 3.1.3'!E$1,NoSettings_v3!$C$1:$AH$1,0)),"")</f>
        <v>0</v>
      </c>
      <c r="F915" s="157">
        <f>IFERROR(INDEX(NoSettings_v3!$C$2:$AH$4612,MATCH('EPS 3.1.3'!$B915,NoSettings_v3!$A$2:$A$4612,0),MATCH('EPS 3.1.3'!F$1,NoSettings_v3!$C$1:$AH$1,0)),"")</f>
        <v>0</v>
      </c>
      <c r="G915" s="157">
        <f>IFERROR(INDEX(NoSettings_v3!$C$2:$AH$4612,MATCH('EPS 3.1.3'!$B915,NoSettings_v3!$A$2:$A$4612,0),MATCH('EPS 3.1.3'!G$1,NoSettings_v3!$C$1:$AH$1,0)),"")</f>
        <v>0</v>
      </c>
      <c r="H915" s="157">
        <f>IFERROR(INDEX(NoSettings_v3!$C$2:$AH$4612,MATCH('EPS 3.1.3'!$B915,NoSettings_v3!$A$2:$A$4612,0),MATCH('EPS 3.1.3'!H$1,NoSettings_v3!$C$1:$AH$1,0)),"")</f>
        <v>0</v>
      </c>
      <c r="I915" s="157">
        <f>IFERROR(INDEX(NoSettings_v3!$C$2:$AH$4612,MATCH('EPS 3.1.3'!$B915,NoSettings_v3!$A$2:$A$4612,0),MATCH('EPS 3.1.3'!I$1,NoSettings_v3!$C$1:$AH$1,0)),"")</f>
        <v>0</v>
      </c>
      <c r="J915" s="157">
        <f>IFERROR(INDEX(NoSettings_v3!$C$2:$AH$4612,MATCH('EPS 3.1.3'!$B915,NoSettings_v3!$A$2:$A$4612,0),MATCH('EPS 3.1.3'!J$1,NoSettings_v3!$C$1:$AH$1,0)),"")</f>
        <v>0</v>
      </c>
      <c r="K915" s="157">
        <f>IFERROR(INDEX(NoSettings_v3!$C$2:$AH$4612,MATCH('EPS 3.1.3'!$B915,NoSettings_v3!$A$2:$A$4612,0),MATCH('EPS 3.1.3'!K$1,NoSettings_v3!$C$1:$AH$1,0)),"")</f>
        <v>0</v>
      </c>
      <c r="L915" s="157">
        <f>IFERROR(INDEX(NoSettings_v3!$C$2:$AH$4612,MATCH('EPS 3.1.3'!$B915,NoSettings_v3!$A$2:$A$4612,0),MATCH('EPS 3.1.3'!L$1,NoSettings_v3!$C$1:$AH$1,0)),"")</f>
        <v>0</v>
      </c>
      <c r="M915" s="157">
        <f>IFERROR(INDEX(NoSettings_v3!$C$2:$AH$4612,MATCH('EPS 3.1.3'!$B915,NoSettings_v3!$A$2:$A$4612,0),MATCH('EPS 3.1.3'!M$1,NoSettings_v3!$C$1:$AH$1,0)),"")</f>
        <v>0</v>
      </c>
      <c r="N915" s="157">
        <f>IFERROR(INDEX(NoSettings_v3!$C$2:$AH$4612,MATCH('EPS 3.1.3'!$B915,NoSettings_v3!$A$2:$A$4612,0),MATCH('EPS 3.1.3'!N$1,NoSettings_v3!$C$1:$AH$1,0)),"")</f>
        <v>0</v>
      </c>
      <c r="O915" s="157">
        <f>IFERROR(INDEX(NoSettings_v3!$C$2:$AH$4612,MATCH('EPS 3.1.3'!$B915,NoSettings_v3!$A$2:$A$4612,0),MATCH('EPS 3.1.3'!O$1,NoSettings_v3!$C$1:$AH$1,0)),"")</f>
        <v>0</v>
      </c>
      <c r="P915" s="157">
        <f>IFERROR(INDEX(NoSettings_v3!$C$2:$AH$4612,MATCH('EPS 3.1.3'!$B915,NoSettings_v3!$A$2:$A$4612,0),MATCH('EPS 3.1.3'!P$1,NoSettings_v3!$C$1:$AH$1,0)),"")</f>
        <v>0</v>
      </c>
      <c r="Q915" s="157">
        <f>IFERROR(INDEX(NoSettings_v3!$C$2:$AH$4612,MATCH('EPS 3.1.3'!$B915,NoSettings_v3!$A$2:$A$4612,0),MATCH('EPS 3.1.3'!Q$1,NoSettings_v3!$C$1:$AH$1,0)),"")</f>
        <v>0</v>
      </c>
      <c r="R915" s="157">
        <f>IFERROR(INDEX(NoSettings_v3!$C$2:$AH$4612,MATCH('EPS 3.1.3'!$B915,NoSettings_v3!$A$2:$A$4612,0),MATCH('EPS 3.1.3'!R$1,NoSettings_v3!$C$1:$AH$1,0)),"")</f>
        <v>0</v>
      </c>
      <c r="S915" s="157">
        <f>IFERROR(INDEX(NoSettings_v3!$C$2:$AH$4612,MATCH('EPS 3.1.3'!$B915,NoSettings_v3!$A$2:$A$4612,0),MATCH('EPS 3.1.3'!S$1,NoSettings_v3!$C$1:$AH$1,0)),"")</f>
        <v>0</v>
      </c>
      <c r="T915" s="157">
        <f>IFERROR(INDEX(NoSettings_v3!$C$2:$AH$4612,MATCH('EPS 3.1.3'!$B915,NoSettings_v3!$A$2:$A$4612,0),MATCH('EPS 3.1.3'!T$1,NoSettings_v3!$C$1:$AH$1,0)),"")</f>
        <v>0</v>
      </c>
      <c r="U915" s="157">
        <f>IFERROR(INDEX(NoSettings_v3!$C$2:$AH$4612,MATCH('EPS 3.1.3'!$B915,NoSettings_v3!$A$2:$A$4612,0),MATCH('EPS 3.1.3'!U$1,NoSettings_v3!$C$1:$AH$1,0)),"")</f>
        <v>0</v>
      </c>
      <c r="V915" s="157">
        <f>IFERROR(INDEX(NoSettings_v3!$C$2:$AH$4612,MATCH('EPS 3.1.3'!$B915,NoSettings_v3!$A$2:$A$4612,0),MATCH('EPS 3.1.3'!V$1,NoSettings_v3!$C$1:$AH$1,0)),"")</f>
        <v>0</v>
      </c>
      <c r="W915" s="157">
        <f>IFERROR(INDEX(NoSettings_v3!$C$2:$AH$4612,MATCH('EPS 3.1.3'!$B915,NoSettings_v3!$A$2:$A$4612,0),MATCH('EPS 3.1.3'!W$1,NoSettings_v3!$C$1:$AH$1,0)),"")</f>
        <v>0</v>
      </c>
      <c r="X915" s="157">
        <f>IFERROR(INDEX(NoSettings_v3!$C$2:$AH$4612,MATCH('EPS 3.1.3'!$B915,NoSettings_v3!$A$2:$A$4612,0),MATCH('EPS 3.1.3'!X$1,NoSettings_v3!$C$1:$AH$1,0)),"")</f>
        <v>0</v>
      </c>
      <c r="Y915" s="157">
        <f>IFERROR(INDEX(NoSettings_v3!$C$2:$AH$4612,MATCH('EPS 3.1.3'!$B915,NoSettings_v3!$A$2:$A$4612,0),MATCH('EPS 3.1.3'!Y$1,NoSettings_v3!$C$1:$AH$1,0)),"")</f>
        <v>0</v>
      </c>
      <c r="Z915" s="157">
        <f>IFERROR(INDEX(NoSettings_v3!$C$2:$AH$4612,MATCH('EPS 3.1.3'!$B915,NoSettings_v3!$A$2:$A$4612,0),MATCH('EPS 3.1.3'!Z$1,NoSettings_v3!$C$1:$AH$1,0)),"")</f>
        <v>0</v>
      </c>
      <c r="AA915" s="157">
        <f>IFERROR(INDEX(NoSettings_v3!$C$2:$AH$4612,MATCH('EPS 3.1.3'!$B915,NoSettings_v3!$A$2:$A$4612,0),MATCH('EPS 3.1.3'!AA$1,NoSettings_v3!$C$1:$AH$1,0)),"")</f>
        <v>0</v>
      </c>
      <c r="AB915" s="157">
        <f>IFERROR(INDEX(NoSettings_v3!$C$2:$AH$4612,MATCH('EPS 3.1.3'!$B915,NoSettings_v3!$A$2:$A$4612,0),MATCH('EPS 3.1.3'!AB$1,NoSettings_v3!$C$1:$AH$1,0)),"")</f>
        <v>0</v>
      </c>
      <c r="AC915" s="157">
        <f>IFERROR(INDEX(NoSettings_v3!$C$2:$AH$4612,MATCH('EPS 3.1.3'!$B915,NoSettings_v3!$A$2:$A$4612,0),MATCH('EPS 3.1.3'!AC$1,NoSettings_v3!$C$1:$AH$1,0)),"")</f>
        <v>0</v>
      </c>
      <c r="AD915" s="157">
        <f>IFERROR(INDEX(NoSettings_v3!$C$2:$AH$4612,MATCH('EPS 3.1.3'!$B915,NoSettings_v3!$A$2:$A$4612,0),MATCH('EPS 3.1.3'!AD$1,NoSettings_v3!$C$1:$AH$1,0)),"")</f>
        <v>0</v>
      </c>
      <c r="AE915" s="157">
        <f>IFERROR(INDEX(NoSettings_v3!$C$2:$AH$4612,MATCH('EPS 3.1.3'!$B915,NoSettings_v3!$A$2:$A$4612,0),MATCH('EPS 3.1.3'!AE$1,NoSettings_v3!$C$1:$AH$1,0)),"")</f>
        <v>0</v>
      </c>
      <c r="AF915" s="157">
        <f>IFERROR(INDEX(NoSettings_v3!$C$2:$AH$4612,MATCH('EPS 3.1.3'!$B915,NoSettings_v3!$A$2:$A$4612,0),MATCH('EPS 3.1.3'!AF$1,NoSettings_v3!$C$1:$AH$1,0)),"")</f>
        <v>0</v>
      </c>
      <c r="AG915" s="157">
        <f>IFERROR(INDEX(NoSettings_v3!$C$2:$AH$4612,MATCH('EPS 3.1.3'!$B915,NoSettings_v3!$A$2:$A$4612,0),MATCH('EPS 3.1.3'!AG$1,NoSettings_v3!$C$1:$AH$1,0)),"")</f>
        <v>0</v>
      </c>
      <c r="AH915" s="157">
        <f>IFERROR(INDEX(NoSettings_v3!$C$2:$AH$4612,MATCH('EPS 3.1.3'!$B915,NoSettings_v3!$A$2:$A$4612,0),MATCH('EPS 3.1.3'!AH$1,NoSettings_v3!$C$1:$AH$1,0)),"")</f>
        <v>0</v>
      </c>
      <c r="AI915" s="157">
        <f>IFERROR(INDEX(NoSettings_v3!$C$2:$AH$4612,MATCH('EPS 3.1.3'!$B915,NoSettings_v3!$A$2:$A$4612,0),MATCH('EPS 3.1.3'!AI$1,NoSettings_v3!$C$1:$AH$1,0)),"")</f>
        <v>0</v>
      </c>
    </row>
    <row r="916" spans="1:35" x14ac:dyDescent="0.35">
      <c r="A916" s="127"/>
      <c r="B916" s="161" t="s">
        <v>1462</v>
      </c>
      <c r="C916" s="127" t="s">
        <v>964</v>
      </c>
      <c r="D916" s="157">
        <f>IFERROR(INDEX(NoSettings_v3!$C$2:$AH$4612,MATCH('EPS 3.1.3'!$B916,NoSettings_v3!$A$2:$A$4612,0),MATCH('EPS 3.1.3'!D$1,NoSettings_v3!$C$1:$AH$1,0)),"")</f>
        <v>0</v>
      </c>
      <c r="E916" s="157">
        <f>IFERROR(INDEX(NoSettings_v3!$C$2:$AH$4612,MATCH('EPS 3.1.3'!$B916,NoSettings_v3!$A$2:$A$4612,0),MATCH('EPS 3.1.3'!E$1,NoSettings_v3!$C$1:$AH$1,0)),"")</f>
        <v>0</v>
      </c>
      <c r="F916" s="157">
        <f>IFERROR(INDEX(NoSettings_v3!$C$2:$AH$4612,MATCH('EPS 3.1.3'!$B916,NoSettings_v3!$A$2:$A$4612,0),MATCH('EPS 3.1.3'!F$1,NoSettings_v3!$C$1:$AH$1,0)),"")</f>
        <v>0</v>
      </c>
      <c r="G916" s="157">
        <f>IFERROR(INDEX(NoSettings_v3!$C$2:$AH$4612,MATCH('EPS 3.1.3'!$B916,NoSettings_v3!$A$2:$A$4612,0),MATCH('EPS 3.1.3'!G$1,NoSettings_v3!$C$1:$AH$1,0)),"")</f>
        <v>0</v>
      </c>
      <c r="H916" s="157">
        <f>IFERROR(INDEX(NoSettings_v3!$C$2:$AH$4612,MATCH('EPS 3.1.3'!$B916,NoSettings_v3!$A$2:$A$4612,0),MATCH('EPS 3.1.3'!H$1,NoSettings_v3!$C$1:$AH$1,0)),"")</f>
        <v>0</v>
      </c>
      <c r="I916" s="157">
        <f>IFERROR(INDEX(NoSettings_v3!$C$2:$AH$4612,MATCH('EPS 3.1.3'!$B916,NoSettings_v3!$A$2:$A$4612,0),MATCH('EPS 3.1.3'!I$1,NoSettings_v3!$C$1:$AH$1,0)),"")</f>
        <v>0</v>
      </c>
      <c r="J916" s="157">
        <f>IFERROR(INDEX(NoSettings_v3!$C$2:$AH$4612,MATCH('EPS 3.1.3'!$B916,NoSettings_v3!$A$2:$A$4612,0),MATCH('EPS 3.1.3'!J$1,NoSettings_v3!$C$1:$AH$1,0)),"")</f>
        <v>0</v>
      </c>
      <c r="K916" s="157">
        <f>IFERROR(INDEX(NoSettings_v3!$C$2:$AH$4612,MATCH('EPS 3.1.3'!$B916,NoSettings_v3!$A$2:$A$4612,0),MATCH('EPS 3.1.3'!K$1,NoSettings_v3!$C$1:$AH$1,0)),"")</f>
        <v>0</v>
      </c>
      <c r="L916" s="157">
        <f>IFERROR(INDEX(NoSettings_v3!$C$2:$AH$4612,MATCH('EPS 3.1.3'!$B916,NoSettings_v3!$A$2:$A$4612,0),MATCH('EPS 3.1.3'!L$1,NoSettings_v3!$C$1:$AH$1,0)),"")</f>
        <v>0</v>
      </c>
      <c r="M916" s="157">
        <f>IFERROR(INDEX(NoSettings_v3!$C$2:$AH$4612,MATCH('EPS 3.1.3'!$B916,NoSettings_v3!$A$2:$A$4612,0),MATCH('EPS 3.1.3'!M$1,NoSettings_v3!$C$1:$AH$1,0)),"")</f>
        <v>0</v>
      </c>
      <c r="N916" s="157">
        <f>IFERROR(INDEX(NoSettings_v3!$C$2:$AH$4612,MATCH('EPS 3.1.3'!$B916,NoSettings_v3!$A$2:$A$4612,0),MATCH('EPS 3.1.3'!N$1,NoSettings_v3!$C$1:$AH$1,0)),"")</f>
        <v>0</v>
      </c>
      <c r="O916" s="157">
        <f>IFERROR(INDEX(NoSettings_v3!$C$2:$AH$4612,MATCH('EPS 3.1.3'!$B916,NoSettings_v3!$A$2:$A$4612,0),MATCH('EPS 3.1.3'!O$1,NoSettings_v3!$C$1:$AH$1,0)),"")</f>
        <v>0</v>
      </c>
      <c r="P916" s="157">
        <f>IFERROR(INDEX(NoSettings_v3!$C$2:$AH$4612,MATCH('EPS 3.1.3'!$B916,NoSettings_v3!$A$2:$A$4612,0),MATCH('EPS 3.1.3'!P$1,NoSettings_v3!$C$1:$AH$1,0)),"")</f>
        <v>0</v>
      </c>
      <c r="Q916" s="157">
        <f>IFERROR(INDEX(NoSettings_v3!$C$2:$AH$4612,MATCH('EPS 3.1.3'!$B916,NoSettings_v3!$A$2:$A$4612,0),MATCH('EPS 3.1.3'!Q$1,NoSettings_v3!$C$1:$AH$1,0)),"")</f>
        <v>0</v>
      </c>
      <c r="R916" s="157">
        <f>IFERROR(INDEX(NoSettings_v3!$C$2:$AH$4612,MATCH('EPS 3.1.3'!$B916,NoSettings_v3!$A$2:$A$4612,0),MATCH('EPS 3.1.3'!R$1,NoSettings_v3!$C$1:$AH$1,0)),"")</f>
        <v>0</v>
      </c>
      <c r="S916" s="157">
        <f>IFERROR(INDEX(NoSettings_v3!$C$2:$AH$4612,MATCH('EPS 3.1.3'!$B916,NoSettings_v3!$A$2:$A$4612,0),MATCH('EPS 3.1.3'!S$1,NoSettings_v3!$C$1:$AH$1,0)),"")</f>
        <v>0</v>
      </c>
      <c r="T916" s="157">
        <f>IFERROR(INDEX(NoSettings_v3!$C$2:$AH$4612,MATCH('EPS 3.1.3'!$B916,NoSettings_v3!$A$2:$A$4612,0),MATCH('EPS 3.1.3'!T$1,NoSettings_v3!$C$1:$AH$1,0)),"")</f>
        <v>0</v>
      </c>
      <c r="U916" s="157">
        <f>IFERROR(INDEX(NoSettings_v3!$C$2:$AH$4612,MATCH('EPS 3.1.3'!$B916,NoSettings_v3!$A$2:$A$4612,0),MATCH('EPS 3.1.3'!U$1,NoSettings_v3!$C$1:$AH$1,0)),"")</f>
        <v>0</v>
      </c>
      <c r="V916" s="157">
        <f>IFERROR(INDEX(NoSettings_v3!$C$2:$AH$4612,MATCH('EPS 3.1.3'!$B916,NoSettings_v3!$A$2:$A$4612,0),MATCH('EPS 3.1.3'!V$1,NoSettings_v3!$C$1:$AH$1,0)),"")</f>
        <v>0</v>
      </c>
      <c r="W916" s="157">
        <f>IFERROR(INDEX(NoSettings_v3!$C$2:$AH$4612,MATCH('EPS 3.1.3'!$B916,NoSettings_v3!$A$2:$A$4612,0),MATCH('EPS 3.1.3'!W$1,NoSettings_v3!$C$1:$AH$1,0)),"")</f>
        <v>0</v>
      </c>
      <c r="X916" s="157">
        <f>IFERROR(INDEX(NoSettings_v3!$C$2:$AH$4612,MATCH('EPS 3.1.3'!$B916,NoSettings_v3!$A$2:$A$4612,0),MATCH('EPS 3.1.3'!X$1,NoSettings_v3!$C$1:$AH$1,0)),"")</f>
        <v>0</v>
      </c>
      <c r="Y916" s="157">
        <f>IFERROR(INDEX(NoSettings_v3!$C$2:$AH$4612,MATCH('EPS 3.1.3'!$B916,NoSettings_v3!$A$2:$A$4612,0),MATCH('EPS 3.1.3'!Y$1,NoSettings_v3!$C$1:$AH$1,0)),"")</f>
        <v>0</v>
      </c>
      <c r="Z916" s="157">
        <f>IFERROR(INDEX(NoSettings_v3!$C$2:$AH$4612,MATCH('EPS 3.1.3'!$B916,NoSettings_v3!$A$2:$A$4612,0),MATCH('EPS 3.1.3'!Z$1,NoSettings_v3!$C$1:$AH$1,0)),"")</f>
        <v>0</v>
      </c>
      <c r="AA916" s="157">
        <f>IFERROR(INDEX(NoSettings_v3!$C$2:$AH$4612,MATCH('EPS 3.1.3'!$B916,NoSettings_v3!$A$2:$A$4612,0),MATCH('EPS 3.1.3'!AA$1,NoSettings_v3!$C$1:$AH$1,0)),"")</f>
        <v>0</v>
      </c>
      <c r="AB916" s="157">
        <f>IFERROR(INDEX(NoSettings_v3!$C$2:$AH$4612,MATCH('EPS 3.1.3'!$B916,NoSettings_v3!$A$2:$A$4612,0),MATCH('EPS 3.1.3'!AB$1,NoSettings_v3!$C$1:$AH$1,0)),"")</f>
        <v>0</v>
      </c>
      <c r="AC916" s="157">
        <f>IFERROR(INDEX(NoSettings_v3!$C$2:$AH$4612,MATCH('EPS 3.1.3'!$B916,NoSettings_v3!$A$2:$A$4612,0),MATCH('EPS 3.1.3'!AC$1,NoSettings_v3!$C$1:$AH$1,0)),"")</f>
        <v>0</v>
      </c>
      <c r="AD916" s="157">
        <f>IFERROR(INDEX(NoSettings_v3!$C$2:$AH$4612,MATCH('EPS 3.1.3'!$B916,NoSettings_v3!$A$2:$A$4612,0),MATCH('EPS 3.1.3'!AD$1,NoSettings_v3!$C$1:$AH$1,0)),"")</f>
        <v>0</v>
      </c>
      <c r="AE916" s="157">
        <f>IFERROR(INDEX(NoSettings_v3!$C$2:$AH$4612,MATCH('EPS 3.1.3'!$B916,NoSettings_v3!$A$2:$A$4612,0),MATCH('EPS 3.1.3'!AE$1,NoSettings_v3!$C$1:$AH$1,0)),"")</f>
        <v>0</v>
      </c>
      <c r="AF916" s="157">
        <f>IFERROR(INDEX(NoSettings_v3!$C$2:$AH$4612,MATCH('EPS 3.1.3'!$B916,NoSettings_v3!$A$2:$A$4612,0),MATCH('EPS 3.1.3'!AF$1,NoSettings_v3!$C$1:$AH$1,0)),"")</f>
        <v>0</v>
      </c>
      <c r="AG916" s="157">
        <f>IFERROR(INDEX(NoSettings_v3!$C$2:$AH$4612,MATCH('EPS 3.1.3'!$B916,NoSettings_v3!$A$2:$A$4612,0),MATCH('EPS 3.1.3'!AG$1,NoSettings_v3!$C$1:$AH$1,0)),"")</f>
        <v>0</v>
      </c>
      <c r="AH916" s="157">
        <f>IFERROR(INDEX(NoSettings_v3!$C$2:$AH$4612,MATCH('EPS 3.1.3'!$B916,NoSettings_v3!$A$2:$A$4612,0),MATCH('EPS 3.1.3'!AH$1,NoSettings_v3!$C$1:$AH$1,0)),"")</f>
        <v>0</v>
      </c>
      <c r="AI916" s="157">
        <f>IFERROR(INDEX(NoSettings_v3!$C$2:$AH$4612,MATCH('EPS 3.1.3'!$B916,NoSettings_v3!$A$2:$A$4612,0),MATCH('EPS 3.1.3'!AI$1,NoSettings_v3!$C$1:$AH$1,0)),"")</f>
        <v>0</v>
      </c>
    </row>
    <row r="917" spans="1:35" x14ac:dyDescent="0.35">
      <c r="A917" s="127"/>
      <c r="B917" s="161" t="s">
        <v>1463</v>
      </c>
      <c r="C917" s="127" t="s">
        <v>964</v>
      </c>
      <c r="D917" s="157">
        <f>IFERROR(INDEX(NoSettings_v3!$C$2:$AH$4612,MATCH('EPS 3.1.3'!$B917,NoSettings_v3!$A$2:$A$4612,0),MATCH('EPS 3.1.3'!D$1,NoSettings_v3!$C$1:$AH$1,0)),"")</f>
        <v>0</v>
      </c>
      <c r="E917" s="157">
        <f>IFERROR(INDEX(NoSettings_v3!$C$2:$AH$4612,MATCH('EPS 3.1.3'!$B917,NoSettings_v3!$A$2:$A$4612,0),MATCH('EPS 3.1.3'!E$1,NoSettings_v3!$C$1:$AH$1,0)),"")</f>
        <v>0</v>
      </c>
      <c r="F917" s="157">
        <f>IFERROR(INDEX(NoSettings_v3!$C$2:$AH$4612,MATCH('EPS 3.1.3'!$B917,NoSettings_v3!$A$2:$A$4612,0),MATCH('EPS 3.1.3'!F$1,NoSettings_v3!$C$1:$AH$1,0)),"")</f>
        <v>0</v>
      </c>
      <c r="G917" s="157">
        <f>IFERROR(INDEX(NoSettings_v3!$C$2:$AH$4612,MATCH('EPS 3.1.3'!$B917,NoSettings_v3!$A$2:$A$4612,0),MATCH('EPS 3.1.3'!G$1,NoSettings_v3!$C$1:$AH$1,0)),"")</f>
        <v>0</v>
      </c>
      <c r="H917" s="157">
        <f>IFERROR(INDEX(NoSettings_v3!$C$2:$AH$4612,MATCH('EPS 3.1.3'!$B917,NoSettings_v3!$A$2:$A$4612,0),MATCH('EPS 3.1.3'!H$1,NoSettings_v3!$C$1:$AH$1,0)),"")</f>
        <v>0</v>
      </c>
      <c r="I917" s="157">
        <f>IFERROR(INDEX(NoSettings_v3!$C$2:$AH$4612,MATCH('EPS 3.1.3'!$B917,NoSettings_v3!$A$2:$A$4612,0),MATCH('EPS 3.1.3'!I$1,NoSettings_v3!$C$1:$AH$1,0)),"")</f>
        <v>0</v>
      </c>
      <c r="J917" s="157">
        <f>IFERROR(INDEX(NoSettings_v3!$C$2:$AH$4612,MATCH('EPS 3.1.3'!$B917,NoSettings_v3!$A$2:$A$4612,0),MATCH('EPS 3.1.3'!J$1,NoSettings_v3!$C$1:$AH$1,0)),"")</f>
        <v>0</v>
      </c>
      <c r="K917" s="157">
        <f>IFERROR(INDEX(NoSettings_v3!$C$2:$AH$4612,MATCH('EPS 3.1.3'!$B917,NoSettings_v3!$A$2:$A$4612,0),MATCH('EPS 3.1.3'!K$1,NoSettings_v3!$C$1:$AH$1,0)),"")</f>
        <v>0</v>
      </c>
      <c r="L917" s="157">
        <f>IFERROR(INDEX(NoSettings_v3!$C$2:$AH$4612,MATCH('EPS 3.1.3'!$B917,NoSettings_v3!$A$2:$A$4612,0),MATCH('EPS 3.1.3'!L$1,NoSettings_v3!$C$1:$AH$1,0)),"")</f>
        <v>0</v>
      </c>
      <c r="M917" s="157">
        <f>IFERROR(INDEX(NoSettings_v3!$C$2:$AH$4612,MATCH('EPS 3.1.3'!$B917,NoSettings_v3!$A$2:$A$4612,0),MATCH('EPS 3.1.3'!M$1,NoSettings_v3!$C$1:$AH$1,0)),"")</f>
        <v>0</v>
      </c>
      <c r="N917" s="157">
        <f>IFERROR(INDEX(NoSettings_v3!$C$2:$AH$4612,MATCH('EPS 3.1.3'!$B917,NoSettings_v3!$A$2:$A$4612,0),MATCH('EPS 3.1.3'!N$1,NoSettings_v3!$C$1:$AH$1,0)),"")</f>
        <v>0</v>
      </c>
      <c r="O917" s="157">
        <f>IFERROR(INDEX(NoSettings_v3!$C$2:$AH$4612,MATCH('EPS 3.1.3'!$B917,NoSettings_v3!$A$2:$A$4612,0),MATCH('EPS 3.1.3'!O$1,NoSettings_v3!$C$1:$AH$1,0)),"")</f>
        <v>0</v>
      </c>
      <c r="P917" s="157">
        <f>IFERROR(INDEX(NoSettings_v3!$C$2:$AH$4612,MATCH('EPS 3.1.3'!$B917,NoSettings_v3!$A$2:$A$4612,0),MATCH('EPS 3.1.3'!P$1,NoSettings_v3!$C$1:$AH$1,0)),"")</f>
        <v>0</v>
      </c>
      <c r="Q917" s="157">
        <f>IFERROR(INDEX(NoSettings_v3!$C$2:$AH$4612,MATCH('EPS 3.1.3'!$B917,NoSettings_v3!$A$2:$A$4612,0),MATCH('EPS 3.1.3'!Q$1,NoSettings_v3!$C$1:$AH$1,0)),"")</f>
        <v>0</v>
      </c>
      <c r="R917" s="157">
        <f>IFERROR(INDEX(NoSettings_v3!$C$2:$AH$4612,MATCH('EPS 3.1.3'!$B917,NoSettings_v3!$A$2:$A$4612,0),MATCH('EPS 3.1.3'!R$1,NoSettings_v3!$C$1:$AH$1,0)),"")</f>
        <v>0</v>
      </c>
      <c r="S917" s="157">
        <f>IFERROR(INDEX(NoSettings_v3!$C$2:$AH$4612,MATCH('EPS 3.1.3'!$B917,NoSettings_v3!$A$2:$A$4612,0),MATCH('EPS 3.1.3'!S$1,NoSettings_v3!$C$1:$AH$1,0)),"")</f>
        <v>0</v>
      </c>
      <c r="T917" s="157">
        <f>IFERROR(INDEX(NoSettings_v3!$C$2:$AH$4612,MATCH('EPS 3.1.3'!$B917,NoSettings_v3!$A$2:$A$4612,0),MATCH('EPS 3.1.3'!T$1,NoSettings_v3!$C$1:$AH$1,0)),"")</f>
        <v>0</v>
      </c>
      <c r="U917" s="157">
        <f>IFERROR(INDEX(NoSettings_v3!$C$2:$AH$4612,MATCH('EPS 3.1.3'!$B917,NoSettings_v3!$A$2:$A$4612,0),MATCH('EPS 3.1.3'!U$1,NoSettings_v3!$C$1:$AH$1,0)),"")</f>
        <v>0</v>
      </c>
      <c r="V917" s="157">
        <f>IFERROR(INDEX(NoSettings_v3!$C$2:$AH$4612,MATCH('EPS 3.1.3'!$B917,NoSettings_v3!$A$2:$A$4612,0),MATCH('EPS 3.1.3'!V$1,NoSettings_v3!$C$1:$AH$1,0)),"")</f>
        <v>0</v>
      </c>
      <c r="W917" s="157">
        <f>IFERROR(INDEX(NoSettings_v3!$C$2:$AH$4612,MATCH('EPS 3.1.3'!$B917,NoSettings_v3!$A$2:$A$4612,0),MATCH('EPS 3.1.3'!W$1,NoSettings_v3!$C$1:$AH$1,0)),"")</f>
        <v>0</v>
      </c>
      <c r="X917" s="157">
        <f>IFERROR(INDEX(NoSettings_v3!$C$2:$AH$4612,MATCH('EPS 3.1.3'!$B917,NoSettings_v3!$A$2:$A$4612,0),MATCH('EPS 3.1.3'!X$1,NoSettings_v3!$C$1:$AH$1,0)),"")</f>
        <v>0</v>
      </c>
      <c r="Y917" s="157">
        <f>IFERROR(INDEX(NoSettings_v3!$C$2:$AH$4612,MATCH('EPS 3.1.3'!$B917,NoSettings_v3!$A$2:$A$4612,0),MATCH('EPS 3.1.3'!Y$1,NoSettings_v3!$C$1:$AH$1,0)),"")</f>
        <v>0</v>
      </c>
      <c r="Z917" s="157">
        <f>IFERROR(INDEX(NoSettings_v3!$C$2:$AH$4612,MATCH('EPS 3.1.3'!$B917,NoSettings_v3!$A$2:$A$4612,0),MATCH('EPS 3.1.3'!Z$1,NoSettings_v3!$C$1:$AH$1,0)),"")</f>
        <v>0</v>
      </c>
      <c r="AA917" s="157">
        <f>IFERROR(INDEX(NoSettings_v3!$C$2:$AH$4612,MATCH('EPS 3.1.3'!$B917,NoSettings_v3!$A$2:$A$4612,0),MATCH('EPS 3.1.3'!AA$1,NoSettings_v3!$C$1:$AH$1,0)),"")</f>
        <v>0</v>
      </c>
      <c r="AB917" s="157">
        <f>IFERROR(INDEX(NoSettings_v3!$C$2:$AH$4612,MATCH('EPS 3.1.3'!$B917,NoSettings_v3!$A$2:$A$4612,0),MATCH('EPS 3.1.3'!AB$1,NoSettings_v3!$C$1:$AH$1,0)),"")</f>
        <v>0</v>
      </c>
      <c r="AC917" s="157">
        <f>IFERROR(INDEX(NoSettings_v3!$C$2:$AH$4612,MATCH('EPS 3.1.3'!$B917,NoSettings_v3!$A$2:$A$4612,0),MATCH('EPS 3.1.3'!AC$1,NoSettings_v3!$C$1:$AH$1,0)),"")</f>
        <v>0</v>
      </c>
      <c r="AD917" s="157">
        <f>IFERROR(INDEX(NoSettings_v3!$C$2:$AH$4612,MATCH('EPS 3.1.3'!$B917,NoSettings_v3!$A$2:$A$4612,0),MATCH('EPS 3.1.3'!AD$1,NoSettings_v3!$C$1:$AH$1,0)),"")</f>
        <v>0</v>
      </c>
      <c r="AE917" s="157">
        <f>IFERROR(INDEX(NoSettings_v3!$C$2:$AH$4612,MATCH('EPS 3.1.3'!$B917,NoSettings_v3!$A$2:$A$4612,0),MATCH('EPS 3.1.3'!AE$1,NoSettings_v3!$C$1:$AH$1,0)),"")</f>
        <v>0</v>
      </c>
      <c r="AF917" s="157">
        <f>IFERROR(INDEX(NoSettings_v3!$C$2:$AH$4612,MATCH('EPS 3.1.3'!$B917,NoSettings_v3!$A$2:$A$4612,0),MATCH('EPS 3.1.3'!AF$1,NoSettings_v3!$C$1:$AH$1,0)),"")</f>
        <v>0</v>
      </c>
      <c r="AG917" s="157">
        <f>IFERROR(INDEX(NoSettings_v3!$C$2:$AH$4612,MATCH('EPS 3.1.3'!$B917,NoSettings_v3!$A$2:$A$4612,0),MATCH('EPS 3.1.3'!AG$1,NoSettings_v3!$C$1:$AH$1,0)),"")</f>
        <v>0</v>
      </c>
      <c r="AH917" s="157">
        <f>IFERROR(INDEX(NoSettings_v3!$C$2:$AH$4612,MATCH('EPS 3.1.3'!$B917,NoSettings_v3!$A$2:$A$4612,0),MATCH('EPS 3.1.3'!AH$1,NoSettings_v3!$C$1:$AH$1,0)),"")</f>
        <v>0</v>
      </c>
      <c r="AI917" s="157">
        <f>IFERROR(INDEX(NoSettings_v3!$C$2:$AH$4612,MATCH('EPS 3.1.3'!$B917,NoSettings_v3!$A$2:$A$4612,0),MATCH('EPS 3.1.3'!AI$1,NoSettings_v3!$C$1:$AH$1,0)),"")</f>
        <v>0</v>
      </c>
    </row>
    <row r="918" spans="1:35" x14ac:dyDescent="0.35">
      <c r="A918" s="127"/>
      <c r="B918" s="161" t="s">
        <v>1464</v>
      </c>
      <c r="C918" s="127" t="s">
        <v>964</v>
      </c>
      <c r="D918" s="157">
        <f>IFERROR(INDEX(NoSettings_v3!$C$2:$AH$4612,MATCH('EPS 3.1.3'!$B918,NoSettings_v3!$A$2:$A$4612,0),MATCH('EPS 3.1.3'!D$1,NoSettings_v3!$C$1:$AH$1,0)),"")</f>
        <v>0</v>
      </c>
      <c r="E918" s="157">
        <f>IFERROR(INDEX(NoSettings_v3!$C$2:$AH$4612,MATCH('EPS 3.1.3'!$B918,NoSettings_v3!$A$2:$A$4612,0),MATCH('EPS 3.1.3'!E$1,NoSettings_v3!$C$1:$AH$1,0)),"")</f>
        <v>0</v>
      </c>
      <c r="F918" s="157">
        <f>IFERROR(INDEX(NoSettings_v3!$C$2:$AH$4612,MATCH('EPS 3.1.3'!$B918,NoSettings_v3!$A$2:$A$4612,0),MATCH('EPS 3.1.3'!F$1,NoSettings_v3!$C$1:$AH$1,0)),"")</f>
        <v>0</v>
      </c>
      <c r="G918" s="157">
        <f>IFERROR(INDEX(NoSettings_v3!$C$2:$AH$4612,MATCH('EPS 3.1.3'!$B918,NoSettings_v3!$A$2:$A$4612,0),MATCH('EPS 3.1.3'!G$1,NoSettings_v3!$C$1:$AH$1,0)),"")</f>
        <v>0</v>
      </c>
      <c r="H918" s="157">
        <f>IFERROR(INDEX(NoSettings_v3!$C$2:$AH$4612,MATCH('EPS 3.1.3'!$B918,NoSettings_v3!$A$2:$A$4612,0),MATCH('EPS 3.1.3'!H$1,NoSettings_v3!$C$1:$AH$1,0)),"")</f>
        <v>0</v>
      </c>
      <c r="I918" s="157">
        <f>IFERROR(INDEX(NoSettings_v3!$C$2:$AH$4612,MATCH('EPS 3.1.3'!$B918,NoSettings_v3!$A$2:$A$4612,0),MATCH('EPS 3.1.3'!I$1,NoSettings_v3!$C$1:$AH$1,0)),"")</f>
        <v>0</v>
      </c>
      <c r="J918" s="157">
        <f>IFERROR(INDEX(NoSettings_v3!$C$2:$AH$4612,MATCH('EPS 3.1.3'!$B918,NoSettings_v3!$A$2:$A$4612,0),MATCH('EPS 3.1.3'!J$1,NoSettings_v3!$C$1:$AH$1,0)),"")</f>
        <v>0</v>
      </c>
      <c r="K918" s="157">
        <f>IFERROR(INDEX(NoSettings_v3!$C$2:$AH$4612,MATCH('EPS 3.1.3'!$B918,NoSettings_v3!$A$2:$A$4612,0),MATCH('EPS 3.1.3'!K$1,NoSettings_v3!$C$1:$AH$1,0)),"")</f>
        <v>0</v>
      </c>
      <c r="L918" s="157">
        <f>IFERROR(INDEX(NoSettings_v3!$C$2:$AH$4612,MATCH('EPS 3.1.3'!$B918,NoSettings_v3!$A$2:$A$4612,0),MATCH('EPS 3.1.3'!L$1,NoSettings_v3!$C$1:$AH$1,0)),"")</f>
        <v>0</v>
      </c>
      <c r="M918" s="157">
        <f>IFERROR(INDEX(NoSettings_v3!$C$2:$AH$4612,MATCH('EPS 3.1.3'!$B918,NoSettings_v3!$A$2:$A$4612,0),MATCH('EPS 3.1.3'!M$1,NoSettings_v3!$C$1:$AH$1,0)),"")</f>
        <v>0</v>
      </c>
      <c r="N918" s="157">
        <f>IFERROR(INDEX(NoSettings_v3!$C$2:$AH$4612,MATCH('EPS 3.1.3'!$B918,NoSettings_v3!$A$2:$A$4612,0),MATCH('EPS 3.1.3'!N$1,NoSettings_v3!$C$1:$AH$1,0)),"")</f>
        <v>0</v>
      </c>
      <c r="O918" s="157">
        <f>IFERROR(INDEX(NoSettings_v3!$C$2:$AH$4612,MATCH('EPS 3.1.3'!$B918,NoSettings_v3!$A$2:$A$4612,0),MATCH('EPS 3.1.3'!O$1,NoSettings_v3!$C$1:$AH$1,0)),"")</f>
        <v>0</v>
      </c>
      <c r="P918" s="157">
        <f>IFERROR(INDEX(NoSettings_v3!$C$2:$AH$4612,MATCH('EPS 3.1.3'!$B918,NoSettings_v3!$A$2:$A$4612,0),MATCH('EPS 3.1.3'!P$1,NoSettings_v3!$C$1:$AH$1,0)),"")</f>
        <v>0</v>
      </c>
      <c r="Q918" s="157">
        <f>IFERROR(INDEX(NoSettings_v3!$C$2:$AH$4612,MATCH('EPS 3.1.3'!$B918,NoSettings_v3!$A$2:$A$4612,0),MATCH('EPS 3.1.3'!Q$1,NoSettings_v3!$C$1:$AH$1,0)),"")</f>
        <v>0</v>
      </c>
      <c r="R918" s="157">
        <f>IFERROR(INDEX(NoSettings_v3!$C$2:$AH$4612,MATCH('EPS 3.1.3'!$B918,NoSettings_v3!$A$2:$A$4612,0),MATCH('EPS 3.1.3'!R$1,NoSettings_v3!$C$1:$AH$1,0)),"")</f>
        <v>0</v>
      </c>
      <c r="S918" s="157">
        <f>IFERROR(INDEX(NoSettings_v3!$C$2:$AH$4612,MATCH('EPS 3.1.3'!$B918,NoSettings_v3!$A$2:$A$4612,0),MATCH('EPS 3.1.3'!S$1,NoSettings_v3!$C$1:$AH$1,0)),"")</f>
        <v>0</v>
      </c>
      <c r="T918" s="157">
        <f>IFERROR(INDEX(NoSettings_v3!$C$2:$AH$4612,MATCH('EPS 3.1.3'!$B918,NoSettings_v3!$A$2:$A$4612,0),MATCH('EPS 3.1.3'!T$1,NoSettings_v3!$C$1:$AH$1,0)),"")</f>
        <v>0</v>
      </c>
      <c r="U918" s="157">
        <f>IFERROR(INDEX(NoSettings_v3!$C$2:$AH$4612,MATCH('EPS 3.1.3'!$B918,NoSettings_v3!$A$2:$A$4612,0),MATCH('EPS 3.1.3'!U$1,NoSettings_v3!$C$1:$AH$1,0)),"")</f>
        <v>0</v>
      </c>
      <c r="V918" s="157">
        <f>IFERROR(INDEX(NoSettings_v3!$C$2:$AH$4612,MATCH('EPS 3.1.3'!$B918,NoSettings_v3!$A$2:$A$4612,0),MATCH('EPS 3.1.3'!V$1,NoSettings_v3!$C$1:$AH$1,0)),"")</f>
        <v>0</v>
      </c>
      <c r="W918" s="157">
        <f>IFERROR(INDEX(NoSettings_v3!$C$2:$AH$4612,MATCH('EPS 3.1.3'!$B918,NoSettings_v3!$A$2:$A$4612,0),MATCH('EPS 3.1.3'!W$1,NoSettings_v3!$C$1:$AH$1,0)),"")</f>
        <v>0</v>
      </c>
      <c r="X918" s="157">
        <f>IFERROR(INDEX(NoSettings_v3!$C$2:$AH$4612,MATCH('EPS 3.1.3'!$B918,NoSettings_v3!$A$2:$A$4612,0),MATCH('EPS 3.1.3'!X$1,NoSettings_v3!$C$1:$AH$1,0)),"")</f>
        <v>0</v>
      </c>
      <c r="Y918" s="157">
        <f>IFERROR(INDEX(NoSettings_v3!$C$2:$AH$4612,MATCH('EPS 3.1.3'!$B918,NoSettings_v3!$A$2:$A$4612,0),MATCH('EPS 3.1.3'!Y$1,NoSettings_v3!$C$1:$AH$1,0)),"")</f>
        <v>0</v>
      </c>
      <c r="Z918" s="157">
        <f>IFERROR(INDEX(NoSettings_v3!$C$2:$AH$4612,MATCH('EPS 3.1.3'!$B918,NoSettings_v3!$A$2:$A$4612,0),MATCH('EPS 3.1.3'!Z$1,NoSettings_v3!$C$1:$AH$1,0)),"")</f>
        <v>0</v>
      </c>
      <c r="AA918" s="157">
        <f>IFERROR(INDEX(NoSettings_v3!$C$2:$AH$4612,MATCH('EPS 3.1.3'!$B918,NoSettings_v3!$A$2:$A$4612,0),MATCH('EPS 3.1.3'!AA$1,NoSettings_v3!$C$1:$AH$1,0)),"")</f>
        <v>0</v>
      </c>
      <c r="AB918" s="157">
        <f>IFERROR(INDEX(NoSettings_v3!$C$2:$AH$4612,MATCH('EPS 3.1.3'!$B918,NoSettings_v3!$A$2:$A$4612,0),MATCH('EPS 3.1.3'!AB$1,NoSettings_v3!$C$1:$AH$1,0)),"")</f>
        <v>0</v>
      </c>
      <c r="AC918" s="157">
        <f>IFERROR(INDEX(NoSettings_v3!$C$2:$AH$4612,MATCH('EPS 3.1.3'!$B918,NoSettings_v3!$A$2:$A$4612,0),MATCH('EPS 3.1.3'!AC$1,NoSettings_v3!$C$1:$AH$1,0)),"")</f>
        <v>0</v>
      </c>
      <c r="AD918" s="157">
        <f>IFERROR(INDEX(NoSettings_v3!$C$2:$AH$4612,MATCH('EPS 3.1.3'!$B918,NoSettings_v3!$A$2:$A$4612,0),MATCH('EPS 3.1.3'!AD$1,NoSettings_v3!$C$1:$AH$1,0)),"")</f>
        <v>0</v>
      </c>
      <c r="AE918" s="157">
        <f>IFERROR(INDEX(NoSettings_v3!$C$2:$AH$4612,MATCH('EPS 3.1.3'!$B918,NoSettings_v3!$A$2:$A$4612,0),MATCH('EPS 3.1.3'!AE$1,NoSettings_v3!$C$1:$AH$1,0)),"")</f>
        <v>0</v>
      </c>
      <c r="AF918" s="157">
        <f>IFERROR(INDEX(NoSettings_v3!$C$2:$AH$4612,MATCH('EPS 3.1.3'!$B918,NoSettings_v3!$A$2:$A$4612,0),MATCH('EPS 3.1.3'!AF$1,NoSettings_v3!$C$1:$AH$1,0)),"")</f>
        <v>0</v>
      </c>
      <c r="AG918" s="157">
        <f>IFERROR(INDEX(NoSettings_v3!$C$2:$AH$4612,MATCH('EPS 3.1.3'!$B918,NoSettings_v3!$A$2:$A$4612,0),MATCH('EPS 3.1.3'!AG$1,NoSettings_v3!$C$1:$AH$1,0)),"")</f>
        <v>0</v>
      </c>
      <c r="AH918" s="157">
        <f>IFERROR(INDEX(NoSettings_v3!$C$2:$AH$4612,MATCH('EPS 3.1.3'!$B918,NoSettings_v3!$A$2:$A$4612,0),MATCH('EPS 3.1.3'!AH$1,NoSettings_v3!$C$1:$AH$1,0)),"")</f>
        <v>0</v>
      </c>
      <c r="AI918" s="157">
        <f>IFERROR(INDEX(NoSettings_v3!$C$2:$AH$4612,MATCH('EPS 3.1.3'!$B918,NoSettings_v3!$A$2:$A$4612,0),MATCH('EPS 3.1.3'!AI$1,NoSettings_v3!$C$1:$AH$1,0)),"")</f>
        <v>0</v>
      </c>
    </row>
    <row r="919" spans="1:35" x14ac:dyDescent="0.35">
      <c r="A919" s="127"/>
      <c r="B919" s="161" t="s">
        <v>1465</v>
      </c>
      <c r="C919" s="127" t="s">
        <v>964</v>
      </c>
      <c r="D919" s="157">
        <f>IFERROR(INDEX(NoSettings_v3!$C$2:$AH$4612,MATCH('EPS 3.1.3'!$B919,NoSettings_v3!$A$2:$A$4612,0),MATCH('EPS 3.1.3'!D$1,NoSettings_v3!$C$1:$AH$1,0)),"")</f>
        <v>0</v>
      </c>
      <c r="E919" s="157">
        <f>IFERROR(INDEX(NoSettings_v3!$C$2:$AH$4612,MATCH('EPS 3.1.3'!$B919,NoSettings_v3!$A$2:$A$4612,0),MATCH('EPS 3.1.3'!E$1,NoSettings_v3!$C$1:$AH$1,0)),"")</f>
        <v>0</v>
      </c>
      <c r="F919" s="157">
        <f>IFERROR(INDEX(NoSettings_v3!$C$2:$AH$4612,MATCH('EPS 3.1.3'!$B919,NoSettings_v3!$A$2:$A$4612,0),MATCH('EPS 3.1.3'!F$1,NoSettings_v3!$C$1:$AH$1,0)),"")</f>
        <v>0</v>
      </c>
      <c r="G919" s="157">
        <f>IFERROR(INDEX(NoSettings_v3!$C$2:$AH$4612,MATCH('EPS 3.1.3'!$B919,NoSettings_v3!$A$2:$A$4612,0),MATCH('EPS 3.1.3'!G$1,NoSettings_v3!$C$1:$AH$1,0)),"")</f>
        <v>0</v>
      </c>
      <c r="H919" s="157">
        <f>IFERROR(INDEX(NoSettings_v3!$C$2:$AH$4612,MATCH('EPS 3.1.3'!$B919,NoSettings_v3!$A$2:$A$4612,0),MATCH('EPS 3.1.3'!H$1,NoSettings_v3!$C$1:$AH$1,0)),"")</f>
        <v>0</v>
      </c>
      <c r="I919" s="157">
        <f>IFERROR(INDEX(NoSettings_v3!$C$2:$AH$4612,MATCH('EPS 3.1.3'!$B919,NoSettings_v3!$A$2:$A$4612,0),MATCH('EPS 3.1.3'!I$1,NoSettings_v3!$C$1:$AH$1,0)),"")</f>
        <v>0</v>
      </c>
      <c r="J919" s="157">
        <f>IFERROR(INDEX(NoSettings_v3!$C$2:$AH$4612,MATCH('EPS 3.1.3'!$B919,NoSettings_v3!$A$2:$A$4612,0),MATCH('EPS 3.1.3'!J$1,NoSettings_v3!$C$1:$AH$1,0)),"")</f>
        <v>0</v>
      </c>
      <c r="K919" s="157">
        <f>IFERROR(INDEX(NoSettings_v3!$C$2:$AH$4612,MATCH('EPS 3.1.3'!$B919,NoSettings_v3!$A$2:$A$4612,0),MATCH('EPS 3.1.3'!K$1,NoSettings_v3!$C$1:$AH$1,0)),"")</f>
        <v>0</v>
      </c>
      <c r="L919" s="157">
        <f>IFERROR(INDEX(NoSettings_v3!$C$2:$AH$4612,MATCH('EPS 3.1.3'!$B919,NoSettings_v3!$A$2:$A$4612,0),MATCH('EPS 3.1.3'!L$1,NoSettings_v3!$C$1:$AH$1,0)),"")</f>
        <v>0</v>
      </c>
      <c r="M919" s="157">
        <f>IFERROR(INDEX(NoSettings_v3!$C$2:$AH$4612,MATCH('EPS 3.1.3'!$B919,NoSettings_v3!$A$2:$A$4612,0),MATCH('EPS 3.1.3'!M$1,NoSettings_v3!$C$1:$AH$1,0)),"")</f>
        <v>0</v>
      </c>
      <c r="N919" s="157">
        <f>IFERROR(INDEX(NoSettings_v3!$C$2:$AH$4612,MATCH('EPS 3.1.3'!$B919,NoSettings_v3!$A$2:$A$4612,0),MATCH('EPS 3.1.3'!N$1,NoSettings_v3!$C$1:$AH$1,0)),"")</f>
        <v>0</v>
      </c>
      <c r="O919" s="157">
        <f>IFERROR(INDEX(NoSettings_v3!$C$2:$AH$4612,MATCH('EPS 3.1.3'!$B919,NoSettings_v3!$A$2:$A$4612,0),MATCH('EPS 3.1.3'!O$1,NoSettings_v3!$C$1:$AH$1,0)),"")</f>
        <v>0</v>
      </c>
      <c r="P919" s="157">
        <f>IFERROR(INDEX(NoSettings_v3!$C$2:$AH$4612,MATCH('EPS 3.1.3'!$B919,NoSettings_v3!$A$2:$A$4612,0),MATCH('EPS 3.1.3'!P$1,NoSettings_v3!$C$1:$AH$1,0)),"")</f>
        <v>0</v>
      </c>
      <c r="Q919" s="157">
        <f>IFERROR(INDEX(NoSettings_v3!$C$2:$AH$4612,MATCH('EPS 3.1.3'!$B919,NoSettings_v3!$A$2:$A$4612,0),MATCH('EPS 3.1.3'!Q$1,NoSettings_v3!$C$1:$AH$1,0)),"")</f>
        <v>0</v>
      </c>
      <c r="R919" s="157">
        <f>IFERROR(INDEX(NoSettings_v3!$C$2:$AH$4612,MATCH('EPS 3.1.3'!$B919,NoSettings_v3!$A$2:$A$4612,0),MATCH('EPS 3.1.3'!R$1,NoSettings_v3!$C$1:$AH$1,0)),"")</f>
        <v>0</v>
      </c>
      <c r="S919" s="157">
        <f>IFERROR(INDEX(NoSettings_v3!$C$2:$AH$4612,MATCH('EPS 3.1.3'!$B919,NoSettings_v3!$A$2:$A$4612,0),MATCH('EPS 3.1.3'!S$1,NoSettings_v3!$C$1:$AH$1,0)),"")</f>
        <v>0</v>
      </c>
      <c r="T919" s="157">
        <f>IFERROR(INDEX(NoSettings_v3!$C$2:$AH$4612,MATCH('EPS 3.1.3'!$B919,NoSettings_v3!$A$2:$A$4612,0),MATCH('EPS 3.1.3'!T$1,NoSettings_v3!$C$1:$AH$1,0)),"")</f>
        <v>0</v>
      </c>
      <c r="U919" s="157">
        <f>IFERROR(INDEX(NoSettings_v3!$C$2:$AH$4612,MATCH('EPS 3.1.3'!$B919,NoSettings_v3!$A$2:$A$4612,0),MATCH('EPS 3.1.3'!U$1,NoSettings_v3!$C$1:$AH$1,0)),"")</f>
        <v>0</v>
      </c>
      <c r="V919" s="157">
        <f>IFERROR(INDEX(NoSettings_v3!$C$2:$AH$4612,MATCH('EPS 3.1.3'!$B919,NoSettings_v3!$A$2:$A$4612,0),MATCH('EPS 3.1.3'!V$1,NoSettings_v3!$C$1:$AH$1,0)),"")</f>
        <v>0</v>
      </c>
      <c r="W919" s="157">
        <f>IFERROR(INDEX(NoSettings_v3!$C$2:$AH$4612,MATCH('EPS 3.1.3'!$B919,NoSettings_v3!$A$2:$A$4612,0),MATCH('EPS 3.1.3'!W$1,NoSettings_v3!$C$1:$AH$1,0)),"")</f>
        <v>0</v>
      </c>
      <c r="X919" s="157">
        <f>IFERROR(INDEX(NoSettings_v3!$C$2:$AH$4612,MATCH('EPS 3.1.3'!$B919,NoSettings_v3!$A$2:$A$4612,0),MATCH('EPS 3.1.3'!X$1,NoSettings_v3!$C$1:$AH$1,0)),"")</f>
        <v>0</v>
      </c>
      <c r="Y919" s="157">
        <f>IFERROR(INDEX(NoSettings_v3!$C$2:$AH$4612,MATCH('EPS 3.1.3'!$B919,NoSettings_v3!$A$2:$A$4612,0),MATCH('EPS 3.1.3'!Y$1,NoSettings_v3!$C$1:$AH$1,0)),"")</f>
        <v>0</v>
      </c>
      <c r="Z919" s="157">
        <f>IFERROR(INDEX(NoSettings_v3!$C$2:$AH$4612,MATCH('EPS 3.1.3'!$B919,NoSettings_v3!$A$2:$A$4612,0),MATCH('EPS 3.1.3'!Z$1,NoSettings_v3!$C$1:$AH$1,0)),"")</f>
        <v>0</v>
      </c>
      <c r="AA919" s="157">
        <f>IFERROR(INDEX(NoSettings_v3!$C$2:$AH$4612,MATCH('EPS 3.1.3'!$B919,NoSettings_v3!$A$2:$A$4612,0),MATCH('EPS 3.1.3'!AA$1,NoSettings_v3!$C$1:$AH$1,0)),"")</f>
        <v>0</v>
      </c>
      <c r="AB919" s="157">
        <f>IFERROR(INDEX(NoSettings_v3!$C$2:$AH$4612,MATCH('EPS 3.1.3'!$B919,NoSettings_v3!$A$2:$A$4612,0),MATCH('EPS 3.1.3'!AB$1,NoSettings_v3!$C$1:$AH$1,0)),"")</f>
        <v>0</v>
      </c>
      <c r="AC919" s="157">
        <f>IFERROR(INDEX(NoSettings_v3!$C$2:$AH$4612,MATCH('EPS 3.1.3'!$B919,NoSettings_v3!$A$2:$A$4612,0),MATCH('EPS 3.1.3'!AC$1,NoSettings_v3!$C$1:$AH$1,0)),"")</f>
        <v>0</v>
      </c>
      <c r="AD919" s="157">
        <f>IFERROR(INDEX(NoSettings_v3!$C$2:$AH$4612,MATCH('EPS 3.1.3'!$B919,NoSettings_v3!$A$2:$A$4612,0),MATCH('EPS 3.1.3'!AD$1,NoSettings_v3!$C$1:$AH$1,0)),"")</f>
        <v>0</v>
      </c>
      <c r="AE919" s="157">
        <f>IFERROR(INDEX(NoSettings_v3!$C$2:$AH$4612,MATCH('EPS 3.1.3'!$B919,NoSettings_v3!$A$2:$A$4612,0),MATCH('EPS 3.1.3'!AE$1,NoSettings_v3!$C$1:$AH$1,0)),"")</f>
        <v>0</v>
      </c>
      <c r="AF919" s="157">
        <f>IFERROR(INDEX(NoSettings_v3!$C$2:$AH$4612,MATCH('EPS 3.1.3'!$B919,NoSettings_v3!$A$2:$A$4612,0),MATCH('EPS 3.1.3'!AF$1,NoSettings_v3!$C$1:$AH$1,0)),"")</f>
        <v>0</v>
      </c>
      <c r="AG919" s="157">
        <f>IFERROR(INDEX(NoSettings_v3!$C$2:$AH$4612,MATCH('EPS 3.1.3'!$B919,NoSettings_v3!$A$2:$A$4612,0),MATCH('EPS 3.1.3'!AG$1,NoSettings_v3!$C$1:$AH$1,0)),"")</f>
        <v>0</v>
      </c>
      <c r="AH919" s="157">
        <f>IFERROR(INDEX(NoSettings_v3!$C$2:$AH$4612,MATCH('EPS 3.1.3'!$B919,NoSettings_v3!$A$2:$A$4612,0),MATCH('EPS 3.1.3'!AH$1,NoSettings_v3!$C$1:$AH$1,0)),"")</f>
        <v>0</v>
      </c>
      <c r="AI919" s="157">
        <f>IFERROR(INDEX(NoSettings_v3!$C$2:$AH$4612,MATCH('EPS 3.1.3'!$B919,NoSettings_v3!$A$2:$A$4612,0),MATCH('EPS 3.1.3'!AI$1,NoSettings_v3!$C$1:$AH$1,0)),"")</f>
        <v>0</v>
      </c>
    </row>
    <row r="920" spans="1:35" x14ac:dyDescent="0.35">
      <c r="A920" s="127"/>
      <c r="B920" s="161" t="s">
        <v>1466</v>
      </c>
      <c r="C920" s="127" t="s">
        <v>964</v>
      </c>
      <c r="D920" s="157">
        <f>IFERROR(INDEX(NoSettings_v3!$C$2:$AH$4612,MATCH('EPS 3.1.3'!$B920,NoSettings_v3!$A$2:$A$4612,0),MATCH('EPS 3.1.3'!D$1,NoSettings_v3!$C$1:$AH$1,0)),"")</f>
        <v>0</v>
      </c>
      <c r="E920" s="157">
        <f>IFERROR(INDEX(NoSettings_v3!$C$2:$AH$4612,MATCH('EPS 3.1.3'!$B920,NoSettings_v3!$A$2:$A$4612,0),MATCH('EPS 3.1.3'!E$1,NoSettings_v3!$C$1:$AH$1,0)),"")</f>
        <v>0</v>
      </c>
      <c r="F920" s="157">
        <f>IFERROR(INDEX(NoSettings_v3!$C$2:$AH$4612,MATCH('EPS 3.1.3'!$B920,NoSettings_v3!$A$2:$A$4612,0),MATCH('EPS 3.1.3'!F$1,NoSettings_v3!$C$1:$AH$1,0)),"")</f>
        <v>0</v>
      </c>
      <c r="G920" s="157">
        <f>IFERROR(INDEX(NoSettings_v3!$C$2:$AH$4612,MATCH('EPS 3.1.3'!$B920,NoSettings_v3!$A$2:$A$4612,0),MATCH('EPS 3.1.3'!G$1,NoSettings_v3!$C$1:$AH$1,0)),"")</f>
        <v>0</v>
      </c>
      <c r="H920" s="157">
        <f>IFERROR(INDEX(NoSettings_v3!$C$2:$AH$4612,MATCH('EPS 3.1.3'!$B920,NoSettings_v3!$A$2:$A$4612,0),MATCH('EPS 3.1.3'!H$1,NoSettings_v3!$C$1:$AH$1,0)),"")</f>
        <v>0</v>
      </c>
      <c r="I920" s="157">
        <f>IFERROR(INDEX(NoSettings_v3!$C$2:$AH$4612,MATCH('EPS 3.1.3'!$B920,NoSettings_v3!$A$2:$A$4612,0),MATCH('EPS 3.1.3'!I$1,NoSettings_v3!$C$1:$AH$1,0)),"")</f>
        <v>0</v>
      </c>
      <c r="J920" s="157">
        <f>IFERROR(INDEX(NoSettings_v3!$C$2:$AH$4612,MATCH('EPS 3.1.3'!$B920,NoSettings_v3!$A$2:$A$4612,0),MATCH('EPS 3.1.3'!J$1,NoSettings_v3!$C$1:$AH$1,0)),"")</f>
        <v>0</v>
      </c>
      <c r="K920" s="157">
        <f>IFERROR(INDEX(NoSettings_v3!$C$2:$AH$4612,MATCH('EPS 3.1.3'!$B920,NoSettings_v3!$A$2:$A$4612,0),MATCH('EPS 3.1.3'!K$1,NoSettings_v3!$C$1:$AH$1,0)),"")</f>
        <v>0</v>
      </c>
      <c r="L920" s="157">
        <f>IFERROR(INDEX(NoSettings_v3!$C$2:$AH$4612,MATCH('EPS 3.1.3'!$B920,NoSettings_v3!$A$2:$A$4612,0),MATCH('EPS 3.1.3'!L$1,NoSettings_v3!$C$1:$AH$1,0)),"")</f>
        <v>0</v>
      </c>
      <c r="M920" s="157">
        <f>IFERROR(INDEX(NoSettings_v3!$C$2:$AH$4612,MATCH('EPS 3.1.3'!$B920,NoSettings_v3!$A$2:$A$4612,0),MATCH('EPS 3.1.3'!M$1,NoSettings_v3!$C$1:$AH$1,0)),"")</f>
        <v>0</v>
      </c>
      <c r="N920" s="157">
        <f>IFERROR(INDEX(NoSettings_v3!$C$2:$AH$4612,MATCH('EPS 3.1.3'!$B920,NoSettings_v3!$A$2:$A$4612,0),MATCH('EPS 3.1.3'!N$1,NoSettings_v3!$C$1:$AH$1,0)),"")</f>
        <v>0</v>
      </c>
      <c r="O920" s="157">
        <f>IFERROR(INDEX(NoSettings_v3!$C$2:$AH$4612,MATCH('EPS 3.1.3'!$B920,NoSettings_v3!$A$2:$A$4612,0),MATCH('EPS 3.1.3'!O$1,NoSettings_v3!$C$1:$AH$1,0)),"")</f>
        <v>0</v>
      </c>
      <c r="P920" s="157">
        <f>IFERROR(INDEX(NoSettings_v3!$C$2:$AH$4612,MATCH('EPS 3.1.3'!$B920,NoSettings_v3!$A$2:$A$4612,0),MATCH('EPS 3.1.3'!P$1,NoSettings_v3!$C$1:$AH$1,0)),"")</f>
        <v>0</v>
      </c>
      <c r="Q920" s="157">
        <f>IFERROR(INDEX(NoSettings_v3!$C$2:$AH$4612,MATCH('EPS 3.1.3'!$B920,NoSettings_v3!$A$2:$A$4612,0),MATCH('EPS 3.1.3'!Q$1,NoSettings_v3!$C$1:$AH$1,0)),"")</f>
        <v>0</v>
      </c>
      <c r="R920" s="157">
        <f>IFERROR(INDEX(NoSettings_v3!$C$2:$AH$4612,MATCH('EPS 3.1.3'!$B920,NoSettings_v3!$A$2:$A$4612,0),MATCH('EPS 3.1.3'!R$1,NoSettings_v3!$C$1:$AH$1,0)),"")</f>
        <v>0</v>
      </c>
      <c r="S920" s="157">
        <f>IFERROR(INDEX(NoSettings_v3!$C$2:$AH$4612,MATCH('EPS 3.1.3'!$B920,NoSettings_v3!$A$2:$A$4612,0),MATCH('EPS 3.1.3'!S$1,NoSettings_v3!$C$1:$AH$1,0)),"")</f>
        <v>0</v>
      </c>
      <c r="T920" s="157">
        <f>IFERROR(INDEX(NoSettings_v3!$C$2:$AH$4612,MATCH('EPS 3.1.3'!$B920,NoSettings_v3!$A$2:$A$4612,0),MATCH('EPS 3.1.3'!T$1,NoSettings_v3!$C$1:$AH$1,0)),"")</f>
        <v>0</v>
      </c>
      <c r="U920" s="157">
        <f>IFERROR(INDEX(NoSettings_v3!$C$2:$AH$4612,MATCH('EPS 3.1.3'!$B920,NoSettings_v3!$A$2:$A$4612,0),MATCH('EPS 3.1.3'!U$1,NoSettings_v3!$C$1:$AH$1,0)),"")</f>
        <v>0</v>
      </c>
      <c r="V920" s="157">
        <f>IFERROR(INDEX(NoSettings_v3!$C$2:$AH$4612,MATCH('EPS 3.1.3'!$B920,NoSettings_v3!$A$2:$A$4612,0),MATCH('EPS 3.1.3'!V$1,NoSettings_v3!$C$1:$AH$1,0)),"")</f>
        <v>0</v>
      </c>
      <c r="W920" s="157">
        <f>IFERROR(INDEX(NoSettings_v3!$C$2:$AH$4612,MATCH('EPS 3.1.3'!$B920,NoSettings_v3!$A$2:$A$4612,0),MATCH('EPS 3.1.3'!W$1,NoSettings_v3!$C$1:$AH$1,0)),"")</f>
        <v>0</v>
      </c>
      <c r="X920" s="157">
        <f>IFERROR(INDEX(NoSettings_v3!$C$2:$AH$4612,MATCH('EPS 3.1.3'!$B920,NoSettings_v3!$A$2:$A$4612,0),MATCH('EPS 3.1.3'!X$1,NoSettings_v3!$C$1:$AH$1,0)),"")</f>
        <v>0</v>
      </c>
      <c r="Y920" s="157">
        <f>IFERROR(INDEX(NoSettings_v3!$C$2:$AH$4612,MATCH('EPS 3.1.3'!$B920,NoSettings_v3!$A$2:$A$4612,0),MATCH('EPS 3.1.3'!Y$1,NoSettings_v3!$C$1:$AH$1,0)),"")</f>
        <v>0</v>
      </c>
      <c r="Z920" s="157">
        <f>IFERROR(INDEX(NoSettings_v3!$C$2:$AH$4612,MATCH('EPS 3.1.3'!$B920,NoSettings_v3!$A$2:$A$4612,0),MATCH('EPS 3.1.3'!Z$1,NoSettings_v3!$C$1:$AH$1,0)),"")</f>
        <v>0</v>
      </c>
      <c r="AA920" s="157">
        <f>IFERROR(INDEX(NoSettings_v3!$C$2:$AH$4612,MATCH('EPS 3.1.3'!$B920,NoSettings_v3!$A$2:$A$4612,0),MATCH('EPS 3.1.3'!AA$1,NoSettings_v3!$C$1:$AH$1,0)),"")</f>
        <v>0</v>
      </c>
      <c r="AB920" s="157">
        <f>IFERROR(INDEX(NoSettings_v3!$C$2:$AH$4612,MATCH('EPS 3.1.3'!$B920,NoSettings_v3!$A$2:$A$4612,0),MATCH('EPS 3.1.3'!AB$1,NoSettings_v3!$C$1:$AH$1,0)),"")</f>
        <v>0</v>
      </c>
      <c r="AC920" s="157">
        <f>IFERROR(INDEX(NoSettings_v3!$C$2:$AH$4612,MATCH('EPS 3.1.3'!$B920,NoSettings_v3!$A$2:$A$4612,0),MATCH('EPS 3.1.3'!AC$1,NoSettings_v3!$C$1:$AH$1,0)),"")</f>
        <v>0</v>
      </c>
      <c r="AD920" s="157">
        <f>IFERROR(INDEX(NoSettings_v3!$C$2:$AH$4612,MATCH('EPS 3.1.3'!$B920,NoSettings_v3!$A$2:$A$4612,0),MATCH('EPS 3.1.3'!AD$1,NoSettings_v3!$C$1:$AH$1,0)),"")</f>
        <v>0</v>
      </c>
      <c r="AE920" s="157">
        <f>IFERROR(INDEX(NoSettings_v3!$C$2:$AH$4612,MATCH('EPS 3.1.3'!$B920,NoSettings_v3!$A$2:$A$4612,0),MATCH('EPS 3.1.3'!AE$1,NoSettings_v3!$C$1:$AH$1,0)),"")</f>
        <v>0</v>
      </c>
      <c r="AF920" s="157">
        <f>IFERROR(INDEX(NoSettings_v3!$C$2:$AH$4612,MATCH('EPS 3.1.3'!$B920,NoSettings_v3!$A$2:$A$4612,0),MATCH('EPS 3.1.3'!AF$1,NoSettings_v3!$C$1:$AH$1,0)),"")</f>
        <v>0</v>
      </c>
      <c r="AG920" s="157">
        <f>IFERROR(INDEX(NoSettings_v3!$C$2:$AH$4612,MATCH('EPS 3.1.3'!$B920,NoSettings_v3!$A$2:$A$4612,0),MATCH('EPS 3.1.3'!AG$1,NoSettings_v3!$C$1:$AH$1,0)),"")</f>
        <v>0</v>
      </c>
      <c r="AH920" s="157">
        <f>IFERROR(INDEX(NoSettings_v3!$C$2:$AH$4612,MATCH('EPS 3.1.3'!$B920,NoSettings_v3!$A$2:$A$4612,0),MATCH('EPS 3.1.3'!AH$1,NoSettings_v3!$C$1:$AH$1,0)),"")</f>
        <v>0</v>
      </c>
      <c r="AI920" s="157">
        <f>IFERROR(INDEX(NoSettings_v3!$C$2:$AH$4612,MATCH('EPS 3.1.3'!$B920,NoSettings_v3!$A$2:$A$4612,0),MATCH('EPS 3.1.3'!AI$1,NoSettings_v3!$C$1:$AH$1,0)),"")</f>
        <v>0</v>
      </c>
    </row>
    <row r="921" spans="1:35" x14ac:dyDescent="0.35">
      <c r="A921" s="127"/>
      <c r="B921" s="161" t="s">
        <v>1467</v>
      </c>
      <c r="C921" s="127" t="s">
        <v>964</v>
      </c>
      <c r="D921" s="157">
        <f>IFERROR(INDEX(NoSettings_v3!$C$2:$AH$4612,MATCH('EPS 3.1.3'!$B921,NoSettings_v3!$A$2:$A$4612,0),MATCH('EPS 3.1.3'!D$1,NoSettings_v3!$C$1:$AH$1,0)),"")</f>
        <v>0</v>
      </c>
      <c r="E921" s="157">
        <f>IFERROR(INDEX(NoSettings_v3!$C$2:$AH$4612,MATCH('EPS 3.1.3'!$B921,NoSettings_v3!$A$2:$A$4612,0),MATCH('EPS 3.1.3'!E$1,NoSettings_v3!$C$1:$AH$1,0)),"")</f>
        <v>0</v>
      </c>
      <c r="F921" s="157">
        <f>IFERROR(INDEX(NoSettings_v3!$C$2:$AH$4612,MATCH('EPS 3.1.3'!$B921,NoSettings_v3!$A$2:$A$4612,0),MATCH('EPS 3.1.3'!F$1,NoSettings_v3!$C$1:$AH$1,0)),"")</f>
        <v>0</v>
      </c>
      <c r="G921" s="157">
        <f>IFERROR(INDEX(NoSettings_v3!$C$2:$AH$4612,MATCH('EPS 3.1.3'!$B921,NoSettings_v3!$A$2:$A$4612,0),MATCH('EPS 3.1.3'!G$1,NoSettings_v3!$C$1:$AH$1,0)),"")</f>
        <v>0</v>
      </c>
      <c r="H921" s="157">
        <f>IFERROR(INDEX(NoSettings_v3!$C$2:$AH$4612,MATCH('EPS 3.1.3'!$B921,NoSettings_v3!$A$2:$A$4612,0),MATCH('EPS 3.1.3'!H$1,NoSettings_v3!$C$1:$AH$1,0)),"")</f>
        <v>0</v>
      </c>
      <c r="I921" s="157">
        <f>IFERROR(INDEX(NoSettings_v3!$C$2:$AH$4612,MATCH('EPS 3.1.3'!$B921,NoSettings_v3!$A$2:$A$4612,0),MATCH('EPS 3.1.3'!I$1,NoSettings_v3!$C$1:$AH$1,0)),"")</f>
        <v>0</v>
      </c>
      <c r="J921" s="157">
        <f>IFERROR(INDEX(NoSettings_v3!$C$2:$AH$4612,MATCH('EPS 3.1.3'!$B921,NoSettings_v3!$A$2:$A$4612,0),MATCH('EPS 3.1.3'!J$1,NoSettings_v3!$C$1:$AH$1,0)),"")</f>
        <v>0</v>
      </c>
      <c r="K921" s="157">
        <f>IFERROR(INDEX(NoSettings_v3!$C$2:$AH$4612,MATCH('EPS 3.1.3'!$B921,NoSettings_v3!$A$2:$A$4612,0),MATCH('EPS 3.1.3'!K$1,NoSettings_v3!$C$1:$AH$1,0)),"")</f>
        <v>0</v>
      </c>
      <c r="L921" s="157">
        <f>IFERROR(INDEX(NoSettings_v3!$C$2:$AH$4612,MATCH('EPS 3.1.3'!$B921,NoSettings_v3!$A$2:$A$4612,0),MATCH('EPS 3.1.3'!L$1,NoSettings_v3!$C$1:$AH$1,0)),"")</f>
        <v>0</v>
      </c>
      <c r="M921" s="157">
        <f>IFERROR(INDEX(NoSettings_v3!$C$2:$AH$4612,MATCH('EPS 3.1.3'!$B921,NoSettings_v3!$A$2:$A$4612,0),MATCH('EPS 3.1.3'!M$1,NoSettings_v3!$C$1:$AH$1,0)),"")</f>
        <v>0</v>
      </c>
      <c r="N921" s="157">
        <f>IFERROR(INDEX(NoSettings_v3!$C$2:$AH$4612,MATCH('EPS 3.1.3'!$B921,NoSettings_v3!$A$2:$A$4612,0),MATCH('EPS 3.1.3'!N$1,NoSettings_v3!$C$1:$AH$1,0)),"")</f>
        <v>0</v>
      </c>
      <c r="O921" s="157">
        <f>IFERROR(INDEX(NoSettings_v3!$C$2:$AH$4612,MATCH('EPS 3.1.3'!$B921,NoSettings_v3!$A$2:$A$4612,0),MATCH('EPS 3.1.3'!O$1,NoSettings_v3!$C$1:$AH$1,0)),"")</f>
        <v>0</v>
      </c>
      <c r="P921" s="157">
        <f>IFERROR(INDEX(NoSettings_v3!$C$2:$AH$4612,MATCH('EPS 3.1.3'!$B921,NoSettings_v3!$A$2:$A$4612,0),MATCH('EPS 3.1.3'!P$1,NoSettings_v3!$C$1:$AH$1,0)),"")</f>
        <v>0</v>
      </c>
      <c r="Q921" s="157">
        <f>IFERROR(INDEX(NoSettings_v3!$C$2:$AH$4612,MATCH('EPS 3.1.3'!$B921,NoSettings_v3!$A$2:$A$4612,0),MATCH('EPS 3.1.3'!Q$1,NoSettings_v3!$C$1:$AH$1,0)),"")</f>
        <v>0</v>
      </c>
      <c r="R921" s="157">
        <f>IFERROR(INDEX(NoSettings_v3!$C$2:$AH$4612,MATCH('EPS 3.1.3'!$B921,NoSettings_v3!$A$2:$A$4612,0),MATCH('EPS 3.1.3'!R$1,NoSettings_v3!$C$1:$AH$1,0)),"")</f>
        <v>0</v>
      </c>
      <c r="S921" s="157">
        <f>IFERROR(INDEX(NoSettings_v3!$C$2:$AH$4612,MATCH('EPS 3.1.3'!$B921,NoSettings_v3!$A$2:$A$4612,0),MATCH('EPS 3.1.3'!S$1,NoSettings_v3!$C$1:$AH$1,0)),"")</f>
        <v>0</v>
      </c>
      <c r="T921" s="157">
        <f>IFERROR(INDEX(NoSettings_v3!$C$2:$AH$4612,MATCH('EPS 3.1.3'!$B921,NoSettings_v3!$A$2:$A$4612,0),MATCH('EPS 3.1.3'!T$1,NoSettings_v3!$C$1:$AH$1,0)),"")</f>
        <v>0</v>
      </c>
      <c r="U921" s="157">
        <f>IFERROR(INDEX(NoSettings_v3!$C$2:$AH$4612,MATCH('EPS 3.1.3'!$B921,NoSettings_v3!$A$2:$A$4612,0),MATCH('EPS 3.1.3'!U$1,NoSettings_v3!$C$1:$AH$1,0)),"")</f>
        <v>0</v>
      </c>
      <c r="V921" s="157">
        <f>IFERROR(INDEX(NoSettings_v3!$C$2:$AH$4612,MATCH('EPS 3.1.3'!$B921,NoSettings_v3!$A$2:$A$4612,0),MATCH('EPS 3.1.3'!V$1,NoSettings_v3!$C$1:$AH$1,0)),"")</f>
        <v>0</v>
      </c>
      <c r="W921" s="157">
        <f>IFERROR(INDEX(NoSettings_v3!$C$2:$AH$4612,MATCH('EPS 3.1.3'!$B921,NoSettings_v3!$A$2:$A$4612,0),MATCH('EPS 3.1.3'!W$1,NoSettings_v3!$C$1:$AH$1,0)),"")</f>
        <v>0</v>
      </c>
      <c r="X921" s="157">
        <f>IFERROR(INDEX(NoSettings_v3!$C$2:$AH$4612,MATCH('EPS 3.1.3'!$B921,NoSettings_v3!$A$2:$A$4612,0),MATCH('EPS 3.1.3'!X$1,NoSettings_v3!$C$1:$AH$1,0)),"")</f>
        <v>0</v>
      </c>
      <c r="Y921" s="157">
        <f>IFERROR(INDEX(NoSettings_v3!$C$2:$AH$4612,MATCH('EPS 3.1.3'!$B921,NoSettings_v3!$A$2:$A$4612,0),MATCH('EPS 3.1.3'!Y$1,NoSettings_v3!$C$1:$AH$1,0)),"")</f>
        <v>0</v>
      </c>
      <c r="Z921" s="157">
        <f>IFERROR(INDEX(NoSettings_v3!$C$2:$AH$4612,MATCH('EPS 3.1.3'!$B921,NoSettings_v3!$A$2:$A$4612,0),MATCH('EPS 3.1.3'!Z$1,NoSettings_v3!$C$1:$AH$1,0)),"")</f>
        <v>0</v>
      </c>
      <c r="AA921" s="157">
        <f>IFERROR(INDEX(NoSettings_v3!$C$2:$AH$4612,MATCH('EPS 3.1.3'!$B921,NoSettings_v3!$A$2:$A$4612,0),MATCH('EPS 3.1.3'!AA$1,NoSettings_v3!$C$1:$AH$1,0)),"")</f>
        <v>0</v>
      </c>
      <c r="AB921" s="157">
        <f>IFERROR(INDEX(NoSettings_v3!$C$2:$AH$4612,MATCH('EPS 3.1.3'!$B921,NoSettings_v3!$A$2:$A$4612,0),MATCH('EPS 3.1.3'!AB$1,NoSettings_v3!$C$1:$AH$1,0)),"")</f>
        <v>0</v>
      </c>
      <c r="AC921" s="157">
        <f>IFERROR(INDEX(NoSettings_v3!$C$2:$AH$4612,MATCH('EPS 3.1.3'!$B921,NoSettings_v3!$A$2:$A$4612,0),MATCH('EPS 3.1.3'!AC$1,NoSettings_v3!$C$1:$AH$1,0)),"")</f>
        <v>0</v>
      </c>
      <c r="AD921" s="157">
        <f>IFERROR(INDEX(NoSettings_v3!$C$2:$AH$4612,MATCH('EPS 3.1.3'!$B921,NoSettings_v3!$A$2:$A$4612,0),MATCH('EPS 3.1.3'!AD$1,NoSettings_v3!$C$1:$AH$1,0)),"")</f>
        <v>0</v>
      </c>
      <c r="AE921" s="157">
        <f>IFERROR(INDEX(NoSettings_v3!$C$2:$AH$4612,MATCH('EPS 3.1.3'!$B921,NoSettings_v3!$A$2:$A$4612,0),MATCH('EPS 3.1.3'!AE$1,NoSettings_v3!$C$1:$AH$1,0)),"")</f>
        <v>0</v>
      </c>
      <c r="AF921" s="157">
        <f>IFERROR(INDEX(NoSettings_v3!$C$2:$AH$4612,MATCH('EPS 3.1.3'!$B921,NoSettings_v3!$A$2:$A$4612,0),MATCH('EPS 3.1.3'!AF$1,NoSettings_v3!$C$1:$AH$1,0)),"")</f>
        <v>0</v>
      </c>
      <c r="AG921" s="157">
        <f>IFERROR(INDEX(NoSettings_v3!$C$2:$AH$4612,MATCH('EPS 3.1.3'!$B921,NoSettings_v3!$A$2:$A$4612,0),MATCH('EPS 3.1.3'!AG$1,NoSettings_v3!$C$1:$AH$1,0)),"")</f>
        <v>0</v>
      </c>
      <c r="AH921" s="157">
        <f>IFERROR(INDEX(NoSettings_v3!$C$2:$AH$4612,MATCH('EPS 3.1.3'!$B921,NoSettings_v3!$A$2:$A$4612,0),MATCH('EPS 3.1.3'!AH$1,NoSettings_v3!$C$1:$AH$1,0)),"")</f>
        <v>0</v>
      </c>
      <c r="AI921" s="157">
        <f>IFERROR(INDEX(NoSettings_v3!$C$2:$AH$4612,MATCH('EPS 3.1.3'!$B921,NoSettings_v3!$A$2:$A$4612,0),MATCH('EPS 3.1.3'!AI$1,NoSettings_v3!$C$1:$AH$1,0)),"")</f>
        <v>0</v>
      </c>
    </row>
    <row r="922" spans="1:35" ht="58" x14ac:dyDescent="0.35">
      <c r="A922" s="156" t="s">
        <v>135</v>
      </c>
      <c r="B922" s="166" t="s">
        <v>136</v>
      </c>
      <c r="C922" s="127" t="s">
        <v>964</v>
      </c>
      <c r="D922" s="157">
        <f>IFERROR(INDEX(NoSettings_v3!$C$2:$AH$4612,MATCH('EPS 3.1.3'!$B922,NoSettings_v3!$A$2:$A$4612,0),MATCH('EPS 3.1.3'!D$1,NoSettings_v3!$C$1:$AH$1,0)),"")</f>
        <v>1132400000</v>
      </c>
      <c r="E922" s="157">
        <f>IFERROR(INDEX(NoSettings_v3!$C$2:$AH$4612,MATCH('EPS 3.1.3'!$B922,NoSettings_v3!$A$2:$A$4612,0),MATCH('EPS 3.1.3'!E$1,NoSettings_v3!$C$1:$AH$1,0)),"")</f>
        <v>1121810000</v>
      </c>
      <c r="F922" s="157">
        <f>IFERROR(INDEX(NoSettings_v3!$C$2:$AH$4612,MATCH('EPS 3.1.3'!$B922,NoSettings_v3!$A$2:$A$4612,0),MATCH('EPS 3.1.3'!F$1,NoSettings_v3!$C$1:$AH$1,0)),"")</f>
        <v>1207710000</v>
      </c>
      <c r="G922" s="157">
        <f>IFERROR(INDEX(NoSettings_v3!$C$2:$AH$4612,MATCH('EPS 3.1.3'!$B922,NoSettings_v3!$A$2:$A$4612,0),MATCH('EPS 3.1.3'!G$1,NoSettings_v3!$C$1:$AH$1,0)),"")</f>
        <v>1279210000</v>
      </c>
      <c r="H922" s="157">
        <f>IFERROR(INDEX(NoSettings_v3!$C$2:$AH$4612,MATCH('EPS 3.1.3'!$B922,NoSettings_v3!$A$2:$A$4612,0),MATCH('EPS 3.1.3'!H$1,NoSettings_v3!$C$1:$AH$1,0)),"")</f>
        <v>1344880000</v>
      </c>
      <c r="I922" s="157">
        <f>IFERROR(INDEX(NoSettings_v3!$C$2:$AH$4612,MATCH('EPS 3.1.3'!$B922,NoSettings_v3!$A$2:$A$4612,0),MATCH('EPS 3.1.3'!I$1,NoSettings_v3!$C$1:$AH$1,0)),"")</f>
        <v>1406740000</v>
      </c>
      <c r="J922" s="157">
        <f>IFERROR(INDEX(NoSettings_v3!$C$2:$AH$4612,MATCH('EPS 3.1.3'!$B922,NoSettings_v3!$A$2:$A$4612,0),MATCH('EPS 3.1.3'!J$1,NoSettings_v3!$C$1:$AH$1,0)),"")</f>
        <v>1467840000</v>
      </c>
      <c r="K922" s="157">
        <f>IFERROR(INDEX(NoSettings_v3!$C$2:$AH$4612,MATCH('EPS 3.1.3'!$B922,NoSettings_v3!$A$2:$A$4612,0),MATCH('EPS 3.1.3'!K$1,NoSettings_v3!$C$1:$AH$1,0)),"")</f>
        <v>1528390000</v>
      </c>
      <c r="L922" s="157">
        <f>IFERROR(INDEX(NoSettings_v3!$C$2:$AH$4612,MATCH('EPS 3.1.3'!$B922,NoSettings_v3!$A$2:$A$4612,0),MATCH('EPS 3.1.3'!L$1,NoSettings_v3!$C$1:$AH$1,0)),"")</f>
        <v>1589220000</v>
      </c>
      <c r="M922" s="157">
        <f>IFERROR(INDEX(NoSettings_v3!$C$2:$AH$4612,MATCH('EPS 3.1.3'!$B922,NoSettings_v3!$A$2:$A$4612,0),MATCH('EPS 3.1.3'!M$1,NoSettings_v3!$C$1:$AH$1,0)),"")</f>
        <v>1663300000</v>
      </c>
      <c r="N922" s="157">
        <f>IFERROR(INDEX(NoSettings_v3!$C$2:$AH$4612,MATCH('EPS 3.1.3'!$B922,NoSettings_v3!$A$2:$A$4612,0),MATCH('EPS 3.1.3'!N$1,NoSettings_v3!$C$1:$AH$1,0)),"")</f>
        <v>1738710000</v>
      </c>
      <c r="O922" s="157">
        <f>IFERROR(INDEX(NoSettings_v3!$C$2:$AH$4612,MATCH('EPS 3.1.3'!$B922,NoSettings_v3!$A$2:$A$4612,0),MATCH('EPS 3.1.3'!O$1,NoSettings_v3!$C$1:$AH$1,0)),"")</f>
        <v>1814570000</v>
      </c>
      <c r="P922" s="157">
        <f>IFERROR(INDEX(NoSettings_v3!$C$2:$AH$4612,MATCH('EPS 3.1.3'!$B922,NoSettings_v3!$A$2:$A$4612,0),MATCH('EPS 3.1.3'!P$1,NoSettings_v3!$C$1:$AH$1,0)),"")</f>
        <v>1892360000</v>
      </c>
      <c r="Q922" s="157">
        <f>IFERROR(INDEX(NoSettings_v3!$C$2:$AH$4612,MATCH('EPS 3.1.3'!$B922,NoSettings_v3!$A$2:$A$4612,0),MATCH('EPS 3.1.3'!Q$1,NoSettings_v3!$C$1:$AH$1,0)),"")</f>
        <v>1971650000</v>
      </c>
      <c r="R922" s="157">
        <f>IFERROR(INDEX(NoSettings_v3!$C$2:$AH$4612,MATCH('EPS 3.1.3'!$B922,NoSettings_v3!$A$2:$A$4612,0),MATCH('EPS 3.1.3'!R$1,NoSettings_v3!$C$1:$AH$1,0)),"")</f>
        <v>2056830000</v>
      </c>
      <c r="S922" s="157">
        <f>IFERROR(INDEX(NoSettings_v3!$C$2:$AH$4612,MATCH('EPS 3.1.3'!$B922,NoSettings_v3!$A$2:$A$4612,0),MATCH('EPS 3.1.3'!S$1,NoSettings_v3!$C$1:$AH$1,0)),"")</f>
        <v>2142980000</v>
      </c>
      <c r="T922" s="157">
        <f>IFERROR(INDEX(NoSettings_v3!$C$2:$AH$4612,MATCH('EPS 3.1.3'!$B922,NoSettings_v3!$A$2:$A$4612,0),MATCH('EPS 3.1.3'!T$1,NoSettings_v3!$C$1:$AH$1,0)),"")</f>
        <v>2230980000</v>
      </c>
      <c r="U922" s="157">
        <f>IFERROR(INDEX(NoSettings_v3!$C$2:$AH$4612,MATCH('EPS 3.1.3'!$B922,NoSettings_v3!$A$2:$A$4612,0),MATCH('EPS 3.1.3'!U$1,NoSettings_v3!$C$1:$AH$1,0)),"")</f>
        <v>2317830000</v>
      </c>
      <c r="V922" s="157">
        <f>IFERROR(INDEX(NoSettings_v3!$C$2:$AH$4612,MATCH('EPS 3.1.3'!$B922,NoSettings_v3!$A$2:$A$4612,0),MATCH('EPS 3.1.3'!V$1,NoSettings_v3!$C$1:$AH$1,0)),"")</f>
        <v>2406760000</v>
      </c>
      <c r="W922" s="157">
        <f>IFERROR(INDEX(NoSettings_v3!$C$2:$AH$4612,MATCH('EPS 3.1.3'!$B922,NoSettings_v3!$A$2:$A$4612,0),MATCH('EPS 3.1.3'!W$1,NoSettings_v3!$C$1:$AH$1,0)),"")</f>
        <v>2505670000</v>
      </c>
      <c r="X922" s="157">
        <f>IFERROR(INDEX(NoSettings_v3!$C$2:$AH$4612,MATCH('EPS 3.1.3'!$B922,NoSettings_v3!$A$2:$A$4612,0),MATCH('EPS 3.1.3'!X$1,NoSettings_v3!$C$1:$AH$1,0)),"")</f>
        <v>2604470000</v>
      </c>
      <c r="Y922" s="157">
        <f>IFERROR(INDEX(NoSettings_v3!$C$2:$AH$4612,MATCH('EPS 3.1.3'!$B922,NoSettings_v3!$A$2:$A$4612,0),MATCH('EPS 3.1.3'!Y$1,NoSettings_v3!$C$1:$AH$1,0)),"")</f>
        <v>2704130000</v>
      </c>
      <c r="Z922" s="157">
        <f>IFERROR(INDEX(NoSettings_v3!$C$2:$AH$4612,MATCH('EPS 3.1.3'!$B922,NoSettings_v3!$A$2:$A$4612,0),MATCH('EPS 3.1.3'!Z$1,NoSettings_v3!$C$1:$AH$1,0)),"")</f>
        <v>2803890000</v>
      </c>
      <c r="AA922" s="157">
        <f>IFERROR(INDEX(NoSettings_v3!$C$2:$AH$4612,MATCH('EPS 3.1.3'!$B922,NoSettings_v3!$A$2:$A$4612,0),MATCH('EPS 3.1.3'!AA$1,NoSettings_v3!$C$1:$AH$1,0)),"")</f>
        <v>2902830000</v>
      </c>
      <c r="AB922" s="157">
        <f>IFERROR(INDEX(NoSettings_v3!$C$2:$AH$4612,MATCH('EPS 3.1.3'!$B922,NoSettings_v3!$A$2:$A$4612,0),MATCH('EPS 3.1.3'!AB$1,NoSettings_v3!$C$1:$AH$1,0)),"")</f>
        <v>2992120000</v>
      </c>
      <c r="AC922" s="157">
        <f>IFERROR(INDEX(NoSettings_v3!$C$2:$AH$4612,MATCH('EPS 3.1.3'!$B922,NoSettings_v3!$A$2:$A$4612,0),MATCH('EPS 3.1.3'!AC$1,NoSettings_v3!$C$1:$AH$1,0)),"")</f>
        <v>3080900000</v>
      </c>
      <c r="AD922" s="157">
        <f>IFERROR(INDEX(NoSettings_v3!$C$2:$AH$4612,MATCH('EPS 3.1.3'!$B922,NoSettings_v3!$A$2:$A$4612,0),MATCH('EPS 3.1.3'!AD$1,NoSettings_v3!$C$1:$AH$1,0)),"")</f>
        <v>3170250000</v>
      </c>
      <c r="AE922" s="157">
        <f>IFERROR(INDEX(NoSettings_v3!$C$2:$AH$4612,MATCH('EPS 3.1.3'!$B922,NoSettings_v3!$A$2:$A$4612,0),MATCH('EPS 3.1.3'!AE$1,NoSettings_v3!$C$1:$AH$1,0)),"")</f>
        <v>3258120000</v>
      </c>
      <c r="AF922" s="157">
        <f>IFERROR(INDEX(NoSettings_v3!$C$2:$AH$4612,MATCH('EPS 3.1.3'!$B922,NoSettings_v3!$A$2:$A$4612,0),MATCH('EPS 3.1.3'!AF$1,NoSettings_v3!$C$1:$AH$1,0)),"")</f>
        <v>3345770000</v>
      </c>
      <c r="AG922" s="157">
        <f>IFERROR(INDEX(NoSettings_v3!$C$2:$AH$4612,MATCH('EPS 3.1.3'!$B922,NoSettings_v3!$A$2:$A$4612,0),MATCH('EPS 3.1.3'!AG$1,NoSettings_v3!$C$1:$AH$1,0)),"")</f>
        <v>3432920000</v>
      </c>
      <c r="AH922" s="157">
        <f>IFERROR(INDEX(NoSettings_v3!$C$2:$AH$4612,MATCH('EPS 3.1.3'!$B922,NoSettings_v3!$A$2:$A$4612,0),MATCH('EPS 3.1.3'!AH$1,NoSettings_v3!$C$1:$AH$1,0)),"")</f>
        <v>3520480000</v>
      </c>
      <c r="AI922" s="157">
        <f>IFERROR(INDEX(NoSettings_v3!$C$2:$AH$4612,MATCH('EPS 3.1.3'!$B922,NoSettings_v3!$A$2:$A$4612,0),MATCH('EPS 3.1.3'!AI$1,NoSettings_v3!$C$1:$AH$1,0)),"")</f>
        <v>3607010000</v>
      </c>
    </row>
    <row r="923" spans="1:35" ht="29" x14ac:dyDescent="0.35">
      <c r="A923" s="156" t="s">
        <v>176</v>
      </c>
      <c r="B923" s="169" t="s">
        <v>969</v>
      </c>
      <c r="C923" s="127" t="s">
        <v>964</v>
      </c>
      <c r="D923" s="157">
        <f>IFERROR(INDEX(NoSettings_v3!$C$2:$AH$4612,MATCH('EPS 3.1.3'!$B923,NoSettings_v3!$A$2:$A$4612,0),MATCH('EPS 3.1.3'!D$1,NoSettings_v3!$C$1:$AH$1,0)),"")</f>
        <v>200196</v>
      </c>
      <c r="E923" s="157">
        <f>IFERROR(INDEX(NoSettings_v3!$C$2:$AH$4612,MATCH('EPS 3.1.3'!$B923,NoSettings_v3!$A$2:$A$4612,0),MATCH('EPS 3.1.3'!E$1,NoSettings_v3!$C$1:$AH$1,0)),"")</f>
        <v>205356</v>
      </c>
      <c r="F923" s="157">
        <f>IFERROR(INDEX(NoSettings_v3!$C$2:$AH$4612,MATCH('EPS 3.1.3'!$B923,NoSettings_v3!$A$2:$A$4612,0),MATCH('EPS 3.1.3'!F$1,NoSettings_v3!$C$1:$AH$1,0)),"")</f>
        <v>210516</v>
      </c>
      <c r="G923" s="157">
        <f>IFERROR(INDEX(NoSettings_v3!$C$2:$AH$4612,MATCH('EPS 3.1.3'!$B923,NoSettings_v3!$A$2:$A$4612,0),MATCH('EPS 3.1.3'!G$1,NoSettings_v3!$C$1:$AH$1,0)),"")</f>
        <v>215160</v>
      </c>
      <c r="H923" s="157">
        <f>IFERROR(INDEX(NoSettings_v3!$C$2:$AH$4612,MATCH('EPS 3.1.3'!$B923,NoSettings_v3!$A$2:$A$4612,0),MATCH('EPS 3.1.3'!H$1,NoSettings_v3!$C$1:$AH$1,0)),"")</f>
        <v>210258</v>
      </c>
      <c r="I923" s="157">
        <f>IFERROR(INDEX(NoSettings_v3!$C$2:$AH$4612,MATCH('EPS 3.1.3'!$B923,NoSettings_v3!$A$2:$A$4612,0),MATCH('EPS 3.1.3'!I$1,NoSettings_v3!$C$1:$AH$1,0)),"")</f>
        <v>209226</v>
      </c>
      <c r="J923" s="157">
        <f>IFERROR(INDEX(NoSettings_v3!$C$2:$AH$4612,MATCH('EPS 3.1.3'!$B923,NoSettings_v3!$A$2:$A$4612,0),MATCH('EPS 3.1.3'!J$1,NoSettings_v3!$C$1:$AH$1,0)),"")</f>
        <v>209742</v>
      </c>
      <c r="K923" s="157">
        <f>IFERROR(INDEX(NoSettings_v3!$C$2:$AH$4612,MATCH('EPS 3.1.3'!$B923,NoSettings_v3!$A$2:$A$4612,0),MATCH('EPS 3.1.3'!K$1,NoSettings_v3!$C$1:$AH$1,0)),"")</f>
        <v>207678</v>
      </c>
      <c r="L923" s="157">
        <f>IFERROR(INDEX(NoSettings_v3!$C$2:$AH$4612,MATCH('EPS 3.1.3'!$B923,NoSettings_v3!$A$2:$A$4612,0),MATCH('EPS 3.1.3'!L$1,NoSettings_v3!$C$1:$AH$1,0)),"")</f>
        <v>204324</v>
      </c>
      <c r="M923" s="157">
        <f>IFERROR(INDEX(NoSettings_v3!$C$2:$AH$4612,MATCH('EPS 3.1.3'!$B923,NoSettings_v3!$A$2:$A$4612,0),MATCH('EPS 3.1.3'!M$1,NoSettings_v3!$C$1:$AH$1,0)),"")</f>
        <v>204582</v>
      </c>
      <c r="N923" s="157">
        <f>IFERROR(INDEX(NoSettings_v3!$C$2:$AH$4612,MATCH('EPS 3.1.3'!$B923,NoSettings_v3!$A$2:$A$4612,0),MATCH('EPS 3.1.3'!N$1,NoSettings_v3!$C$1:$AH$1,0)),"")</f>
        <v>204582</v>
      </c>
      <c r="O923" s="157">
        <f>IFERROR(INDEX(NoSettings_v3!$C$2:$AH$4612,MATCH('EPS 3.1.3'!$B923,NoSettings_v3!$A$2:$A$4612,0),MATCH('EPS 3.1.3'!O$1,NoSettings_v3!$C$1:$AH$1,0)),"")</f>
        <v>204582</v>
      </c>
      <c r="P923" s="157">
        <f>IFERROR(INDEX(NoSettings_v3!$C$2:$AH$4612,MATCH('EPS 3.1.3'!$B923,NoSettings_v3!$A$2:$A$4612,0),MATCH('EPS 3.1.3'!P$1,NoSettings_v3!$C$1:$AH$1,0)),"")</f>
        <v>204582</v>
      </c>
      <c r="Q923" s="157">
        <f>IFERROR(INDEX(NoSettings_v3!$C$2:$AH$4612,MATCH('EPS 3.1.3'!$B923,NoSettings_v3!$A$2:$A$4612,0),MATCH('EPS 3.1.3'!Q$1,NoSettings_v3!$C$1:$AH$1,0)),"")</f>
        <v>204582</v>
      </c>
      <c r="R923" s="157">
        <f>IFERROR(INDEX(NoSettings_v3!$C$2:$AH$4612,MATCH('EPS 3.1.3'!$B923,NoSettings_v3!$A$2:$A$4612,0),MATCH('EPS 3.1.3'!R$1,NoSettings_v3!$C$1:$AH$1,0)),"")</f>
        <v>204582</v>
      </c>
      <c r="S923" s="157">
        <f>IFERROR(INDEX(NoSettings_v3!$C$2:$AH$4612,MATCH('EPS 3.1.3'!$B923,NoSettings_v3!$A$2:$A$4612,0),MATCH('EPS 3.1.3'!S$1,NoSettings_v3!$C$1:$AH$1,0)),"")</f>
        <v>204582</v>
      </c>
      <c r="T923" s="157">
        <f>IFERROR(INDEX(NoSettings_v3!$C$2:$AH$4612,MATCH('EPS 3.1.3'!$B923,NoSettings_v3!$A$2:$A$4612,0),MATCH('EPS 3.1.3'!T$1,NoSettings_v3!$C$1:$AH$1,0)),"")</f>
        <v>204582</v>
      </c>
      <c r="U923" s="157">
        <f>IFERROR(INDEX(NoSettings_v3!$C$2:$AH$4612,MATCH('EPS 3.1.3'!$B923,NoSettings_v3!$A$2:$A$4612,0),MATCH('EPS 3.1.3'!U$1,NoSettings_v3!$C$1:$AH$1,0)),"")</f>
        <v>204582</v>
      </c>
      <c r="V923" s="157">
        <f>IFERROR(INDEX(NoSettings_v3!$C$2:$AH$4612,MATCH('EPS 3.1.3'!$B923,NoSettings_v3!$A$2:$A$4612,0),MATCH('EPS 3.1.3'!V$1,NoSettings_v3!$C$1:$AH$1,0)),"")</f>
        <v>204582</v>
      </c>
      <c r="W923" s="157">
        <f>IFERROR(INDEX(NoSettings_v3!$C$2:$AH$4612,MATCH('EPS 3.1.3'!$B923,NoSettings_v3!$A$2:$A$4612,0),MATCH('EPS 3.1.3'!W$1,NoSettings_v3!$C$1:$AH$1,0)),"")</f>
        <v>204582</v>
      </c>
      <c r="X923" s="157">
        <f>IFERROR(INDEX(NoSettings_v3!$C$2:$AH$4612,MATCH('EPS 3.1.3'!$B923,NoSettings_v3!$A$2:$A$4612,0),MATCH('EPS 3.1.3'!X$1,NoSettings_v3!$C$1:$AH$1,0)),"")</f>
        <v>204582</v>
      </c>
      <c r="Y923" s="157">
        <f>IFERROR(INDEX(NoSettings_v3!$C$2:$AH$4612,MATCH('EPS 3.1.3'!$B923,NoSettings_v3!$A$2:$A$4612,0),MATCH('EPS 3.1.3'!Y$1,NoSettings_v3!$C$1:$AH$1,0)),"")</f>
        <v>204582</v>
      </c>
      <c r="Z923" s="157">
        <f>IFERROR(INDEX(NoSettings_v3!$C$2:$AH$4612,MATCH('EPS 3.1.3'!$B923,NoSettings_v3!$A$2:$A$4612,0),MATCH('EPS 3.1.3'!Z$1,NoSettings_v3!$C$1:$AH$1,0)),"")</f>
        <v>204582</v>
      </c>
      <c r="AA923" s="157">
        <f>IFERROR(INDEX(NoSettings_v3!$C$2:$AH$4612,MATCH('EPS 3.1.3'!$B923,NoSettings_v3!$A$2:$A$4612,0),MATCH('EPS 3.1.3'!AA$1,NoSettings_v3!$C$1:$AH$1,0)),"")</f>
        <v>204582</v>
      </c>
      <c r="AB923" s="157">
        <f>IFERROR(INDEX(NoSettings_v3!$C$2:$AH$4612,MATCH('EPS 3.1.3'!$B923,NoSettings_v3!$A$2:$A$4612,0),MATCH('EPS 3.1.3'!AB$1,NoSettings_v3!$C$1:$AH$1,0)),"")</f>
        <v>204582</v>
      </c>
      <c r="AC923" s="157">
        <f>IFERROR(INDEX(NoSettings_v3!$C$2:$AH$4612,MATCH('EPS 3.1.3'!$B923,NoSettings_v3!$A$2:$A$4612,0),MATCH('EPS 3.1.3'!AC$1,NoSettings_v3!$C$1:$AH$1,0)),"")</f>
        <v>204582</v>
      </c>
      <c r="AD923" s="157">
        <f>IFERROR(INDEX(NoSettings_v3!$C$2:$AH$4612,MATCH('EPS 3.1.3'!$B923,NoSettings_v3!$A$2:$A$4612,0),MATCH('EPS 3.1.3'!AD$1,NoSettings_v3!$C$1:$AH$1,0)),"")</f>
        <v>204582</v>
      </c>
      <c r="AE923" s="157">
        <f>IFERROR(INDEX(NoSettings_v3!$C$2:$AH$4612,MATCH('EPS 3.1.3'!$B923,NoSettings_v3!$A$2:$A$4612,0),MATCH('EPS 3.1.3'!AE$1,NoSettings_v3!$C$1:$AH$1,0)),"")</f>
        <v>204582</v>
      </c>
      <c r="AF923" s="157">
        <f>IFERROR(INDEX(NoSettings_v3!$C$2:$AH$4612,MATCH('EPS 3.1.3'!$B923,NoSettings_v3!$A$2:$A$4612,0),MATCH('EPS 3.1.3'!AF$1,NoSettings_v3!$C$1:$AH$1,0)),"")</f>
        <v>204582</v>
      </c>
      <c r="AG923" s="157">
        <f>IFERROR(INDEX(NoSettings_v3!$C$2:$AH$4612,MATCH('EPS 3.1.3'!$B923,NoSettings_v3!$A$2:$A$4612,0),MATCH('EPS 3.1.3'!AG$1,NoSettings_v3!$C$1:$AH$1,0)),"")</f>
        <v>204582</v>
      </c>
      <c r="AH923" s="157">
        <f>IFERROR(INDEX(NoSettings_v3!$C$2:$AH$4612,MATCH('EPS 3.1.3'!$B923,NoSettings_v3!$A$2:$A$4612,0),MATCH('EPS 3.1.3'!AH$1,NoSettings_v3!$C$1:$AH$1,0)),"")</f>
        <v>204582</v>
      </c>
      <c r="AI923" s="157">
        <f>IFERROR(INDEX(NoSettings_v3!$C$2:$AH$4612,MATCH('EPS 3.1.3'!$B923,NoSettings_v3!$A$2:$A$4612,0),MATCH('EPS 3.1.3'!AI$1,NoSettings_v3!$C$1:$AH$1,0)),"")</f>
        <v>204582</v>
      </c>
    </row>
    <row r="924" spans="1:35" x14ac:dyDescent="0.35">
      <c r="B924" s="169" t="s">
        <v>837</v>
      </c>
      <c r="C924" s="127" t="s">
        <v>964</v>
      </c>
      <c r="D924" s="157">
        <f>IFERROR(INDEX(NoSettings_v3!$C$2:$AH$4612,MATCH('EPS 3.1.3'!$B924,NoSettings_v3!$A$2:$A$4612,0),MATCH('EPS 3.1.3'!D$1,NoSettings_v3!$C$1:$AH$1,0)),"")</f>
        <v>24800</v>
      </c>
      <c r="E924" s="157">
        <f>IFERROR(INDEX(NoSettings_v3!$C$2:$AH$4612,MATCH('EPS 3.1.3'!$B924,NoSettings_v3!$A$2:$A$4612,0),MATCH('EPS 3.1.3'!E$1,NoSettings_v3!$C$1:$AH$1,0)),"")</f>
        <v>24800</v>
      </c>
      <c r="F924" s="157">
        <f>IFERROR(INDEX(NoSettings_v3!$C$2:$AH$4612,MATCH('EPS 3.1.3'!$B924,NoSettings_v3!$A$2:$A$4612,0),MATCH('EPS 3.1.3'!F$1,NoSettings_v3!$C$1:$AH$1,0)),"")</f>
        <v>24800</v>
      </c>
      <c r="G924" s="157">
        <f>IFERROR(INDEX(NoSettings_v3!$C$2:$AH$4612,MATCH('EPS 3.1.3'!$B924,NoSettings_v3!$A$2:$A$4612,0),MATCH('EPS 3.1.3'!G$1,NoSettings_v3!$C$1:$AH$1,0)),"")</f>
        <v>24800</v>
      </c>
      <c r="H924" s="157">
        <f>IFERROR(INDEX(NoSettings_v3!$C$2:$AH$4612,MATCH('EPS 3.1.3'!$B924,NoSettings_v3!$A$2:$A$4612,0),MATCH('EPS 3.1.3'!H$1,NoSettings_v3!$C$1:$AH$1,0)),"")</f>
        <v>24800</v>
      </c>
      <c r="I924" s="157">
        <f>IFERROR(INDEX(NoSettings_v3!$C$2:$AH$4612,MATCH('EPS 3.1.3'!$B924,NoSettings_v3!$A$2:$A$4612,0),MATCH('EPS 3.1.3'!I$1,NoSettings_v3!$C$1:$AH$1,0)),"")</f>
        <v>24800</v>
      </c>
      <c r="J924" s="157">
        <f>IFERROR(INDEX(NoSettings_v3!$C$2:$AH$4612,MATCH('EPS 3.1.3'!$B924,NoSettings_v3!$A$2:$A$4612,0),MATCH('EPS 3.1.3'!J$1,NoSettings_v3!$C$1:$AH$1,0)),"")</f>
        <v>24800</v>
      </c>
      <c r="K924" s="157">
        <f>IFERROR(INDEX(NoSettings_v3!$C$2:$AH$4612,MATCH('EPS 3.1.3'!$B924,NoSettings_v3!$A$2:$A$4612,0),MATCH('EPS 3.1.3'!K$1,NoSettings_v3!$C$1:$AH$1,0)),"")</f>
        <v>24800</v>
      </c>
      <c r="L924" s="157">
        <f>IFERROR(INDEX(NoSettings_v3!$C$2:$AH$4612,MATCH('EPS 3.1.3'!$B924,NoSettings_v3!$A$2:$A$4612,0),MATCH('EPS 3.1.3'!L$1,NoSettings_v3!$C$1:$AH$1,0)),"")</f>
        <v>24800</v>
      </c>
      <c r="M924" s="157">
        <f>IFERROR(INDEX(NoSettings_v3!$C$2:$AH$4612,MATCH('EPS 3.1.3'!$B924,NoSettings_v3!$A$2:$A$4612,0),MATCH('EPS 3.1.3'!M$1,NoSettings_v3!$C$1:$AH$1,0)),"")</f>
        <v>24800</v>
      </c>
      <c r="N924" s="157">
        <f>IFERROR(INDEX(NoSettings_v3!$C$2:$AH$4612,MATCH('EPS 3.1.3'!$B924,NoSettings_v3!$A$2:$A$4612,0),MATCH('EPS 3.1.3'!N$1,NoSettings_v3!$C$1:$AH$1,0)),"")</f>
        <v>24800</v>
      </c>
      <c r="O924" s="157">
        <f>IFERROR(INDEX(NoSettings_v3!$C$2:$AH$4612,MATCH('EPS 3.1.3'!$B924,NoSettings_v3!$A$2:$A$4612,0),MATCH('EPS 3.1.3'!O$1,NoSettings_v3!$C$1:$AH$1,0)),"")</f>
        <v>24800</v>
      </c>
      <c r="P924" s="157">
        <f>IFERROR(INDEX(NoSettings_v3!$C$2:$AH$4612,MATCH('EPS 3.1.3'!$B924,NoSettings_v3!$A$2:$A$4612,0),MATCH('EPS 3.1.3'!P$1,NoSettings_v3!$C$1:$AH$1,0)),"")</f>
        <v>24800</v>
      </c>
      <c r="Q924" s="157">
        <f>IFERROR(INDEX(NoSettings_v3!$C$2:$AH$4612,MATCH('EPS 3.1.3'!$B924,NoSettings_v3!$A$2:$A$4612,0),MATCH('EPS 3.1.3'!Q$1,NoSettings_v3!$C$1:$AH$1,0)),"")</f>
        <v>24800</v>
      </c>
      <c r="R924" s="157">
        <f>IFERROR(INDEX(NoSettings_v3!$C$2:$AH$4612,MATCH('EPS 3.1.3'!$B924,NoSettings_v3!$A$2:$A$4612,0),MATCH('EPS 3.1.3'!R$1,NoSettings_v3!$C$1:$AH$1,0)),"")</f>
        <v>24800</v>
      </c>
      <c r="S924" s="157">
        <f>IFERROR(INDEX(NoSettings_v3!$C$2:$AH$4612,MATCH('EPS 3.1.3'!$B924,NoSettings_v3!$A$2:$A$4612,0),MATCH('EPS 3.1.3'!S$1,NoSettings_v3!$C$1:$AH$1,0)),"")</f>
        <v>24800</v>
      </c>
      <c r="T924" s="157">
        <f>IFERROR(INDEX(NoSettings_v3!$C$2:$AH$4612,MATCH('EPS 3.1.3'!$B924,NoSettings_v3!$A$2:$A$4612,0),MATCH('EPS 3.1.3'!T$1,NoSettings_v3!$C$1:$AH$1,0)),"")</f>
        <v>24800</v>
      </c>
      <c r="U924" s="157">
        <f>IFERROR(INDEX(NoSettings_v3!$C$2:$AH$4612,MATCH('EPS 3.1.3'!$B924,NoSettings_v3!$A$2:$A$4612,0),MATCH('EPS 3.1.3'!U$1,NoSettings_v3!$C$1:$AH$1,0)),"")</f>
        <v>24800</v>
      </c>
      <c r="V924" s="157">
        <f>IFERROR(INDEX(NoSettings_v3!$C$2:$AH$4612,MATCH('EPS 3.1.3'!$B924,NoSettings_v3!$A$2:$A$4612,0),MATCH('EPS 3.1.3'!V$1,NoSettings_v3!$C$1:$AH$1,0)),"")</f>
        <v>24800</v>
      </c>
      <c r="W924" s="157">
        <f>IFERROR(INDEX(NoSettings_v3!$C$2:$AH$4612,MATCH('EPS 3.1.3'!$B924,NoSettings_v3!$A$2:$A$4612,0),MATCH('EPS 3.1.3'!W$1,NoSettings_v3!$C$1:$AH$1,0)),"")</f>
        <v>24800</v>
      </c>
      <c r="X924" s="157">
        <f>IFERROR(INDEX(NoSettings_v3!$C$2:$AH$4612,MATCH('EPS 3.1.3'!$B924,NoSettings_v3!$A$2:$A$4612,0),MATCH('EPS 3.1.3'!X$1,NoSettings_v3!$C$1:$AH$1,0)),"")</f>
        <v>24800</v>
      </c>
      <c r="Y924" s="157">
        <f>IFERROR(INDEX(NoSettings_v3!$C$2:$AH$4612,MATCH('EPS 3.1.3'!$B924,NoSettings_v3!$A$2:$A$4612,0),MATCH('EPS 3.1.3'!Y$1,NoSettings_v3!$C$1:$AH$1,0)),"")</f>
        <v>24800</v>
      </c>
      <c r="Z924" s="157">
        <f>IFERROR(INDEX(NoSettings_v3!$C$2:$AH$4612,MATCH('EPS 3.1.3'!$B924,NoSettings_v3!$A$2:$A$4612,0),MATCH('EPS 3.1.3'!Z$1,NoSettings_v3!$C$1:$AH$1,0)),"")</f>
        <v>24800</v>
      </c>
      <c r="AA924" s="157">
        <f>IFERROR(INDEX(NoSettings_v3!$C$2:$AH$4612,MATCH('EPS 3.1.3'!$B924,NoSettings_v3!$A$2:$A$4612,0),MATCH('EPS 3.1.3'!AA$1,NoSettings_v3!$C$1:$AH$1,0)),"")</f>
        <v>24800</v>
      </c>
      <c r="AB924" s="157">
        <f>IFERROR(INDEX(NoSettings_v3!$C$2:$AH$4612,MATCH('EPS 3.1.3'!$B924,NoSettings_v3!$A$2:$A$4612,0),MATCH('EPS 3.1.3'!AB$1,NoSettings_v3!$C$1:$AH$1,0)),"")</f>
        <v>24800</v>
      </c>
      <c r="AC924" s="157">
        <f>IFERROR(INDEX(NoSettings_v3!$C$2:$AH$4612,MATCH('EPS 3.1.3'!$B924,NoSettings_v3!$A$2:$A$4612,0),MATCH('EPS 3.1.3'!AC$1,NoSettings_v3!$C$1:$AH$1,0)),"")</f>
        <v>24800</v>
      </c>
      <c r="AD924" s="157">
        <f>IFERROR(INDEX(NoSettings_v3!$C$2:$AH$4612,MATCH('EPS 3.1.3'!$B924,NoSettings_v3!$A$2:$A$4612,0),MATCH('EPS 3.1.3'!AD$1,NoSettings_v3!$C$1:$AH$1,0)),"")</f>
        <v>24800</v>
      </c>
      <c r="AE924" s="157">
        <f>IFERROR(INDEX(NoSettings_v3!$C$2:$AH$4612,MATCH('EPS 3.1.3'!$B924,NoSettings_v3!$A$2:$A$4612,0),MATCH('EPS 3.1.3'!AE$1,NoSettings_v3!$C$1:$AH$1,0)),"")</f>
        <v>24800</v>
      </c>
      <c r="AF924" s="157">
        <f>IFERROR(INDEX(NoSettings_v3!$C$2:$AH$4612,MATCH('EPS 3.1.3'!$B924,NoSettings_v3!$A$2:$A$4612,0),MATCH('EPS 3.1.3'!AF$1,NoSettings_v3!$C$1:$AH$1,0)),"")</f>
        <v>24800</v>
      </c>
      <c r="AG924" s="157">
        <f>IFERROR(INDEX(NoSettings_v3!$C$2:$AH$4612,MATCH('EPS 3.1.3'!$B924,NoSettings_v3!$A$2:$A$4612,0),MATCH('EPS 3.1.3'!AG$1,NoSettings_v3!$C$1:$AH$1,0)),"")</f>
        <v>24800</v>
      </c>
      <c r="AH924" s="157">
        <f>IFERROR(INDEX(NoSettings_v3!$C$2:$AH$4612,MATCH('EPS 3.1.3'!$B924,NoSettings_v3!$A$2:$A$4612,0),MATCH('EPS 3.1.3'!AH$1,NoSettings_v3!$C$1:$AH$1,0)),"")</f>
        <v>24800</v>
      </c>
      <c r="AI924" s="157">
        <f>IFERROR(INDEX(NoSettings_v3!$C$2:$AH$4612,MATCH('EPS 3.1.3'!$B924,NoSettings_v3!$A$2:$A$4612,0),MATCH('EPS 3.1.3'!AI$1,NoSettings_v3!$C$1:$AH$1,0)),"")</f>
        <v>24800</v>
      </c>
    </row>
    <row r="925" spans="1:35" x14ac:dyDescent="0.35">
      <c r="B925" s="169" t="s">
        <v>838</v>
      </c>
      <c r="C925" s="127" t="s">
        <v>964</v>
      </c>
      <c r="D925" s="157">
        <f>IFERROR(INDEX(NoSettings_v3!$C$2:$AH$4612,MATCH('EPS 3.1.3'!$B925,NoSettings_v3!$A$2:$A$4612,0),MATCH('EPS 3.1.3'!D$1,NoSettings_v3!$C$1:$AH$1,0)),"")</f>
        <v>6780</v>
      </c>
      <c r="E925" s="157">
        <f>IFERROR(INDEX(NoSettings_v3!$C$2:$AH$4612,MATCH('EPS 3.1.3'!$B925,NoSettings_v3!$A$2:$A$4612,0),MATCH('EPS 3.1.3'!E$1,NoSettings_v3!$C$1:$AH$1,0)),"")</f>
        <v>7280</v>
      </c>
      <c r="F925" s="157">
        <f>IFERROR(INDEX(NoSettings_v3!$C$2:$AH$4612,MATCH('EPS 3.1.3'!$B925,NoSettings_v3!$A$2:$A$4612,0),MATCH('EPS 3.1.3'!F$1,NoSettings_v3!$C$1:$AH$1,0)),"")</f>
        <v>7780</v>
      </c>
      <c r="G925" s="157">
        <f>IFERROR(INDEX(NoSettings_v3!$C$2:$AH$4612,MATCH('EPS 3.1.3'!$B925,NoSettings_v3!$A$2:$A$4612,0),MATCH('EPS 3.1.3'!G$1,NoSettings_v3!$C$1:$AH$1,0)),"")</f>
        <v>8280</v>
      </c>
      <c r="H925" s="157">
        <f>IFERROR(INDEX(NoSettings_v3!$C$2:$AH$4612,MATCH('EPS 3.1.3'!$B925,NoSettings_v3!$A$2:$A$4612,0),MATCH('EPS 3.1.3'!H$1,NoSettings_v3!$C$1:$AH$1,0)),"")</f>
        <v>9280</v>
      </c>
      <c r="I925" s="157">
        <f>IFERROR(INDEX(NoSettings_v3!$C$2:$AH$4612,MATCH('EPS 3.1.3'!$B925,NoSettings_v3!$A$2:$A$4612,0),MATCH('EPS 3.1.3'!I$1,NoSettings_v3!$C$1:$AH$1,0)),"")</f>
        <v>11280</v>
      </c>
      <c r="J925" s="157">
        <f>IFERROR(INDEX(NoSettings_v3!$C$2:$AH$4612,MATCH('EPS 3.1.3'!$B925,NoSettings_v3!$A$2:$A$4612,0),MATCH('EPS 3.1.3'!J$1,NoSettings_v3!$C$1:$AH$1,0)),"")</f>
        <v>13280</v>
      </c>
      <c r="K925" s="157">
        <f>IFERROR(INDEX(NoSettings_v3!$C$2:$AH$4612,MATCH('EPS 3.1.3'!$B925,NoSettings_v3!$A$2:$A$4612,0),MATCH('EPS 3.1.3'!K$1,NoSettings_v3!$C$1:$AH$1,0)),"")</f>
        <v>14780</v>
      </c>
      <c r="L925" s="157">
        <f>IFERROR(INDEX(NoSettings_v3!$C$2:$AH$4612,MATCH('EPS 3.1.3'!$B925,NoSettings_v3!$A$2:$A$4612,0),MATCH('EPS 3.1.3'!L$1,NoSettings_v3!$C$1:$AH$1,0)),"")</f>
        <v>16280</v>
      </c>
      <c r="M925" s="157">
        <f>IFERROR(INDEX(NoSettings_v3!$C$2:$AH$4612,MATCH('EPS 3.1.3'!$B925,NoSettings_v3!$A$2:$A$4612,0),MATCH('EPS 3.1.3'!M$1,NoSettings_v3!$C$1:$AH$1,0)),"")</f>
        <v>16280</v>
      </c>
      <c r="N925" s="157">
        <f>IFERROR(INDEX(NoSettings_v3!$C$2:$AH$4612,MATCH('EPS 3.1.3'!$B925,NoSettings_v3!$A$2:$A$4612,0),MATCH('EPS 3.1.3'!N$1,NoSettings_v3!$C$1:$AH$1,0)),"")</f>
        <v>16280</v>
      </c>
      <c r="O925" s="157">
        <f>IFERROR(INDEX(NoSettings_v3!$C$2:$AH$4612,MATCH('EPS 3.1.3'!$B925,NoSettings_v3!$A$2:$A$4612,0),MATCH('EPS 3.1.3'!O$1,NoSettings_v3!$C$1:$AH$1,0)),"")</f>
        <v>16280</v>
      </c>
      <c r="P925" s="157">
        <f>IFERROR(INDEX(NoSettings_v3!$C$2:$AH$4612,MATCH('EPS 3.1.3'!$B925,NoSettings_v3!$A$2:$A$4612,0),MATCH('EPS 3.1.3'!P$1,NoSettings_v3!$C$1:$AH$1,0)),"")</f>
        <v>16280</v>
      </c>
      <c r="Q925" s="157">
        <f>IFERROR(INDEX(NoSettings_v3!$C$2:$AH$4612,MATCH('EPS 3.1.3'!$B925,NoSettings_v3!$A$2:$A$4612,0),MATCH('EPS 3.1.3'!Q$1,NoSettings_v3!$C$1:$AH$1,0)),"")</f>
        <v>16780</v>
      </c>
      <c r="R925" s="157">
        <f>IFERROR(INDEX(NoSettings_v3!$C$2:$AH$4612,MATCH('EPS 3.1.3'!$B925,NoSettings_v3!$A$2:$A$4612,0),MATCH('EPS 3.1.3'!R$1,NoSettings_v3!$C$1:$AH$1,0)),"")</f>
        <v>16780</v>
      </c>
      <c r="S925" s="157">
        <f>IFERROR(INDEX(NoSettings_v3!$C$2:$AH$4612,MATCH('EPS 3.1.3'!$B925,NoSettings_v3!$A$2:$A$4612,0),MATCH('EPS 3.1.3'!S$1,NoSettings_v3!$C$1:$AH$1,0)),"")</f>
        <v>16780</v>
      </c>
      <c r="T925" s="157">
        <f>IFERROR(INDEX(NoSettings_v3!$C$2:$AH$4612,MATCH('EPS 3.1.3'!$B925,NoSettings_v3!$A$2:$A$4612,0),MATCH('EPS 3.1.3'!T$1,NoSettings_v3!$C$1:$AH$1,0)),"")</f>
        <v>16780</v>
      </c>
      <c r="U925" s="157">
        <f>IFERROR(INDEX(NoSettings_v3!$C$2:$AH$4612,MATCH('EPS 3.1.3'!$B925,NoSettings_v3!$A$2:$A$4612,0),MATCH('EPS 3.1.3'!U$1,NoSettings_v3!$C$1:$AH$1,0)),"")</f>
        <v>16780</v>
      </c>
      <c r="V925" s="157">
        <f>IFERROR(INDEX(NoSettings_v3!$C$2:$AH$4612,MATCH('EPS 3.1.3'!$B925,NoSettings_v3!$A$2:$A$4612,0),MATCH('EPS 3.1.3'!V$1,NoSettings_v3!$C$1:$AH$1,0)),"")</f>
        <v>16780</v>
      </c>
      <c r="W925" s="157">
        <f>IFERROR(INDEX(NoSettings_v3!$C$2:$AH$4612,MATCH('EPS 3.1.3'!$B925,NoSettings_v3!$A$2:$A$4612,0),MATCH('EPS 3.1.3'!W$1,NoSettings_v3!$C$1:$AH$1,0)),"")</f>
        <v>16780</v>
      </c>
      <c r="X925" s="157">
        <f>IFERROR(INDEX(NoSettings_v3!$C$2:$AH$4612,MATCH('EPS 3.1.3'!$B925,NoSettings_v3!$A$2:$A$4612,0),MATCH('EPS 3.1.3'!X$1,NoSettings_v3!$C$1:$AH$1,0)),"")</f>
        <v>16780</v>
      </c>
      <c r="Y925" s="157">
        <f>IFERROR(INDEX(NoSettings_v3!$C$2:$AH$4612,MATCH('EPS 3.1.3'!$B925,NoSettings_v3!$A$2:$A$4612,0),MATCH('EPS 3.1.3'!Y$1,NoSettings_v3!$C$1:$AH$1,0)),"")</f>
        <v>16780</v>
      </c>
      <c r="Z925" s="157">
        <f>IFERROR(INDEX(NoSettings_v3!$C$2:$AH$4612,MATCH('EPS 3.1.3'!$B925,NoSettings_v3!$A$2:$A$4612,0),MATCH('EPS 3.1.3'!Z$1,NoSettings_v3!$C$1:$AH$1,0)),"")</f>
        <v>16780</v>
      </c>
      <c r="AA925" s="157">
        <f>IFERROR(INDEX(NoSettings_v3!$C$2:$AH$4612,MATCH('EPS 3.1.3'!$B925,NoSettings_v3!$A$2:$A$4612,0),MATCH('EPS 3.1.3'!AA$1,NoSettings_v3!$C$1:$AH$1,0)),"")</f>
        <v>16780</v>
      </c>
      <c r="AB925" s="157">
        <f>IFERROR(INDEX(NoSettings_v3!$C$2:$AH$4612,MATCH('EPS 3.1.3'!$B925,NoSettings_v3!$A$2:$A$4612,0),MATCH('EPS 3.1.3'!AB$1,NoSettings_v3!$C$1:$AH$1,0)),"")</f>
        <v>16780</v>
      </c>
      <c r="AC925" s="157">
        <f>IFERROR(INDEX(NoSettings_v3!$C$2:$AH$4612,MATCH('EPS 3.1.3'!$B925,NoSettings_v3!$A$2:$A$4612,0),MATCH('EPS 3.1.3'!AC$1,NoSettings_v3!$C$1:$AH$1,0)),"")</f>
        <v>16780</v>
      </c>
      <c r="AD925" s="157">
        <f>IFERROR(INDEX(NoSettings_v3!$C$2:$AH$4612,MATCH('EPS 3.1.3'!$B925,NoSettings_v3!$A$2:$A$4612,0),MATCH('EPS 3.1.3'!AD$1,NoSettings_v3!$C$1:$AH$1,0)),"")</f>
        <v>16780</v>
      </c>
      <c r="AE925" s="157">
        <f>IFERROR(INDEX(NoSettings_v3!$C$2:$AH$4612,MATCH('EPS 3.1.3'!$B925,NoSettings_v3!$A$2:$A$4612,0),MATCH('EPS 3.1.3'!AE$1,NoSettings_v3!$C$1:$AH$1,0)),"")</f>
        <v>16780</v>
      </c>
      <c r="AF925" s="157">
        <f>IFERROR(INDEX(NoSettings_v3!$C$2:$AH$4612,MATCH('EPS 3.1.3'!$B925,NoSettings_v3!$A$2:$A$4612,0),MATCH('EPS 3.1.3'!AF$1,NoSettings_v3!$C$1:$AH$1,0)),"")</f>
        <v>16780</v>
      </c>
      <c r="AG925" s="157">
        <f>IFERROR(INDEX(NoSettings_v3!$C$2:$AH$4612,MATCH('EPS 3.1.3'!$B925,NoSettings_v3!$A$2:$A$4612,0),MATCH('EPS 3.1.3'!AG$1,NoSettings_v3!$C$1:$AH$1,0)),"")</f>
        <v>16780</v>
      </c>
      <c r="AH925" s="157">
        <f>IFERROR(INDEX(NoSettings_v3!$C$2:$AH$4612,MATCH('EPS 3.1.3'!$B925,NoSettings_v3!$A$2:$A$4612,0),MATCH('EPS 3.1.3'!AH$1,NoSettings_v3!$C$1:$AH$1,0)),"")</f>
        <v>16780</v>
      </c>
      <c r="AI925" s="157">
        <f>IFERROR(INDEX(NoSettings_v3!$C$2:$AH$4612,MATCH('EPS 3.1.3'!$B925,NoSettings_v3!$A$2:$A$4612,0),MATCH('EPS 3.1.3'!AI$1,NoSettings_v3!$C$1:$AH$1,0)),"")</f>
        <v>16780</v>
      </c>
    </row>
    <row r="926" spans="1:35" x14ac:dyDescent="0.35">
      <c r="B926" s="169" t="s">
        <v>839</v>
      </c>
      <c r="C926" s="127" t="s">
        <v>964</v>
      </c>
      <c r="D926" s="157">
        <f>IFERROR(INDEX(NoSettings_v3!$C$2:$AH$4612,MATCH('EPS 3.1.3'!$B926,NoSettings_v3!$A$2:$A$4612,0),MATCH('EPS 3.1.3'!D$1,NoSettings_v3!$C$1:$AH$1,0)),"")</f>
        <v>49537</v>
      </c>
      <c r="E926" s="157">
        <f>IFERROR(INDEX(NoSettings_v3!$C$2:$AH$4612,MATCH('EPS 3.1.3'!$B926,NoSettings_v3!$A$2:$A$4612,0),MATCH('EPS 3.1.3'!E$1,NoSettings_v3!$C$1:$AH$1,0)),"")</f>
        <v>51056</v>
      </c>
      <c r="F926" s="157">
        <f>IFERROR(INDEX(NoSettings_v3!$C$2:$AH$4612,MATCH('EPS 3.1.3'!$B926,NoSettings_v3!$A$2:$A$4612,0),MATCH('EPS 3.1.3'!F$1,NoSettings_v3!$C$1:$AH$1,0)),"")</f>
        <v>52575</v>
      </c>
      <c r="G926" s="157">
        <f>IFERROR(INDEX(NoSettings_v3!$C$2:$AH$4612,MATCH('EPS 3.1.3'!$B926,NoSettings_v3!$A$2:$A$4612,0),MATCH('EPS 3.1.3'!G$1,NoSettings_v3!$C$1:$AH$1,0)),"")</f>
        <v>54094</v>
      </c>
      <c r="H926" s="157">
        <f>IFERROR(INDEX(NoSettings_v3!$C$2:$AH$4612,MATCH('EPS 3.1.3'!$B926,NoSettings_v3!$A$2:$A$4612,0),MATCH('EPS 3.1.3'!H$1,NoSettings_v3!$C$1:$AH$1,0)),"")</f>
        <v>54094</v>
      </c>
      <c r="I926" s="157">
        <f>IFERROR(INDEX(NoSettings_v3!$C$2:$AH$4612,MATCH('EPS 3.1.3'!$B926,NoSettings_v3!$A$2:$A$4612,0),MATCH('EPS 3.1.3'!I$1,NoSettings_v3!$C$1:$AH$1,0)),"")</f>
        <v>56044</v>
      </c>
      <c r="J926" s="157">
        <f>IFERROR(INDEX(NoSettings_v3!$C$2:$AH$4612,MATCH('EPS 3.1.3'!$B926,NoSettings_v3!$A$2:$A$4612,0),MATCH('EPS 3.1.3'!J$1,NoSettings_v3!$C$1:$AH$1,0)),"")</f>
        <v>57999</v>
      </c>
      <c r="K926" s="157">
        <f>IFERROR(INDEX(NoSettings_v3!$C$2:$AH$4612,MATCH('EPS 3.1.3'!$B926,NoSettings_v3!$A$2:$A$4612,0),MATCH('EPS 3.1.3'!K$1,NoSettings_v3!$C$1:$AH$1,0)),"")</f>
        <v>59795</v>
      </c>
      <c r="L926" s="157">
        <f>IFERROR(INDEX(NoSettings_v3!$C$2:$AH$4612,MATCH('EPS 3.1.3'!$B926,NoSettings_v3!$A$2:$A$4612,0),MATCH('EPS 3.1.3'!L$1,NoSettings_v3!$C$1:$AH$1,0)),"")</f>
        <v>61619</v>
      </c>
      <c r="M926" s="157">
        <f>IFERROR(INDEX(NoSettings_v3!$C$2:$AH$4612,MATCH('EPS 3.1.3'!$B926,NoSettings_v3!$A$2:$A$4612,0),MATCH('EPS 3.1.3'!M$1,NoSettings_v3!$C$1:$AH$1,0)),"")</f>
        <v>63213</v>
      </c>
      <c r="N926" s="157">
        <f>IFERROR(INDEX(NoSettings_v3!$C$2:$AH$4612,MATCH('EPS 3.1.3'!$B926,NoSettings_v3!$A$2:$A$4612,0),MATCH('EPS 3.1.3'!N$1,NoSettings_v3!$C$1:$AH$1,0)),"")</f>
        <v>64670</v>
      </c>
      <c r="O926" s="157">
        <f>IFERROR(INDEX(NoSettings_v3!$C$2:$AH$4612,MATCH('EPS 3.1.3'!$B926,NoSettings_v3!$A$2:$A$4612,0),MATCH('EPS 3.1.3'!O$1,NoSettings_v3!$C$1:$AH$1,0)),"")</f>
        <v>66026</v>
      </c>
      <c r="P926" s="157">
        <f>IFERROR(INDEX(NoSettings_v3!$C$2:$AH$4612,MATCH('EPS 3.1.3'!$B926,NoSettings_v3!$A$2:$A$4612,0),MATCH('EPS 3.1.3'!P$1,NoSettings_v3!$C$1:$AH$1,0)),"")</f>
        <v>67342</v>
      </c>
      <c r="Q926" s="157">
        <f>IFERROR(INDEX(NoSettings_v3!$C$2:$AH$4612,MATCH('EPS 3.1.3'!$B926,NoSettings_v3!$A$2:$A$4612,0),MATCH('EPS 3.1.3'!Q$1,NoSettings_v3!$C$1:$AH$1,0)),"")</f>
        <v>68616</v>
      </c>
      <c r="R926" s="157">
        <f>IFERROR(INDEX(NoSettings_v3!$C$2:$AH$4612,MATCH('EPS 3.1.3'!$B926,NoSettings_v3!$A$2:$A$4612,0),MATCH('EPS 3.1.3'!R$1,NoSettings_v3!$C$1:$AH$1,0)),"")</f>
        <v>69854</v>
      </c>
      <c r="S926" s="157">
        <f>IFERROR(INDEX(NoSettings_v3!$C$2:$AH$4612,MATCH('EPS 3.1.3'!$B926,NoSettings_v3!$A$2:$A$4612,0),MATCH('EPS 3.1.3'!S$1,NoSettings_v3!$C$1:$AH$1,0)),"")</f>
        <v>71083</v>
      </c>
      <c r="T926" s="157">
        <f>IFERROR(INDEX(NoSettings_v3!$C$2:$AH$4612,MATCH('EPS 3.1.3'!$B926,NoSettings_v3!$A$2:$A$4612,0),MATCH('EPS 3.1.3'!T$1,NoSettings_v3!$C$1:$AH$1,0)),"")</f>
        <v>72295</v>
      </c>
      <c r="U926" s="157">
        <f>IFERROR(INDEX(NoSettings_v3!$C$2:$AH$4612,MATCH('EPS 3.1.3'!$B926,NoSettings_v3!$A$2:$A$4612,0),MATCH('EPS 3.1.3'!U$1,NoSettings_v3!$C$1:$AH$1,0)),"")</f>
        <v>73488</v>
      </c>
      <c r="V926" s="157">
        <f>IFERROR(INDEX(NoSettings_v3!$C$2:$AH$4612,MATCH('EPS 3.1.3'!$B926,NoSettings_v3!$A$2:$A$4612,0),MATCH('EPS 3.1.3'!V$1,NoSettings_v3!$C$1:$AH$1,0)),"")</f>
        <v>74667</v>
      </c>
      <c r="W926" s="157">
        <f>IFERROR(INDEX(NoSettings_v3!$C$2:$AH$4612,MATCH('EPS 3.1.3'!$B926,NoSettings_v3!$A$2:$A$4612,0),MATCH('EPS 3.1.3'!W$1,NoSettings_v3!$C$1:$AH$1,0)),"")</f>
        <v>75874</v>
      </c>
      <c r="X926" s="157">
        <f>IFERROR(INDEX(NoSettings_v3!$C$2:$AH$4612,MATCH('EPS 3.1.3'!$B926,NoSettings_v3!$A$2:$A$4612,0),MATCH('EPS 3.1.3'!X$1,NoSettings_v3!$C$1:$AH$1,0)),"")</f>
        <v>77100</v>
      </c>
      <c r="Y926" s="157">
        <f>IFERROR(INDEX(NoSettings_v3!$C$2:$AH$4612,MATCH('EPS 3.1.3'!$B926,NoSettings_v3!$A$2:$A$4612,0),MATCH('EPS 3.1.3'!Y$1,NoSettings_v3!$C$1:$AH$1,0)),"")</f>
        <v>78356</v>
      </c>
      <c r="Z926" s="157">
        <f>IFERROR(INDEX(NoSettings_v3!$C$2:$AH$4612,MATCH('EPS 3.1.3'!$B926,NoSettings_v3!$A$2:$A$4612,0),MATCH('EPS 3.1.3'!Z$1,NoSettings_v3!$C$1:$AH$1,0)),"")</f>
        <v>79640</v>
      </c>
      <c r="AA926" s="157">
        <f>IFERROR(INDEX(NoSettings_v3!$C$2:$AH$4612,MATCH('EPS 3.1.3'!$B926,NoSettings_v3!$A$2:$A$4612,0),MATCH('EPS 3.1.3'!AA$1,NoSettings_v3!$C$1:$AH$1,0)),"")</f>
        <v>80952</v>
      </c>
      <c r="AB926" s="157">
        <f>IFERROR(INDEX(NoSettings_v3!$C$2:$AH$4612,MATCH('EPS 3.1.3'!$B926,NoSettings_v3!$A$2:$A$4612,0),MATCH('EPS 3.1.3'!AB$1,NoSettings_v3!$C$1:$AH$1,0)),"")</f>
        <v>82241</v>
      </c>
      <c r="AC926" s="157">
        <f>IFERROR(INDEX(NoSettings_v3!$C$2:$AH$4612,MATCH('EPS 3.1.3'!$B926,NoSettings_v3!$A$2:$A$4612,0),MATCH('EPS 3.1.3'!AC$1,NoSettings_v3!$C$1:$AH$1,0)),"")</f>
        <v>83510</v>
      </c>
      <c r="AD926" s="157">
        <f>IFERROR(INDEX(NoSettings_v3!$C$2:$AH$4612,MATCH('EPS 3.1.3'!$B926,NoSettings_v3!$A$2:$A$4612,0),MATCH('EPS 3.1.3'!AD$1,NoSettings_v3!$C$1:$AH$1,0)),"")</f>
        <v>84767</v>
      </c>
      <c r="AE926" s="157">
        <f>IFERROR(INDEX(NoSettings_v3!$C$2:$AH$4612,MATCH('EPS 3.1.3'!$B926,NoSettings_v3!$A$2:$A$4612,0),MATCH('EPS 3.1.3'!AE$1,NoSettings_v3!$C$1:$AH$1,0)),"")</f>
        <v>86001</v>
      </c>
      <c r="AF926" s="157">
        <f>IFERROR(INDEX(NoSettings_v3!$C$2:$AH$4612,MATCH('EPS 3.1.3'!$B926,NoSettings_v3!$A$2:$A$4612,0),MATCH('EPS 3.1.3'!AF$1,NoSettings_v3!$C$1:$AH$1,0)),"")</f>
        <v>87224</v>
      </c>
      <c r="AG926" s="157">
        <f>IFERROR(INDEX(NoSettings_v3!$C$2:$AH$4612,MATCH('EPS 3.1.3'!$B926,NoSettings_v3!$A$2:$A$4612,0),MATCH('EPS 3.1.3'!AG$1,NoSettings_v3!$C$1:$AH$1,0)),"")</f>
        <v>88425</v>
      </c>
      <c r="AH926" s="157">
        <f>IFERROR(INDEX(NoSettings_v3!$C$2:$AH$4612,MATCH('EPS 3.1.3'!$B926,NoSettings_v3!$A$2:$A$4612,0),MATCH('EPS 3.1.3'!AH$1,NoSettings_v3!$C$1:$AH$1,0)),"")</f>
        <v>89599</v>
      </c>
      <c r="AI926" s="157">
        <f>IFERROR(INDEX(NoSettings_v3!$C$2:$AH$4612,MATCH('EPS 3.1.3'!$B926,NoSettings_v3!$A$2:$A$4612,0),MATCH('EPS 3.1.3'!AI$1,NoSettings_v3!$C$1:$AH$1,0)),"")</f>
        <v>90755</v>
      </c>
    </row>
    <row r="927" spans="1:35" x14ac:dyDescent="0.35">
      <c r="B927" s="169" t="s">
        <v>840</v>
      </c>
      <c r="C927" s="127" t="s">
        <v>964</v>
      </c>
      <c r="D927" s="157">
        <f>IFERROR(INDEX(NoSettings_v3!$C$2:$AH$4612,MATCH('EPS 3.1.3'!$B927,NoSettings_v3!$A$2:$A$4612,0),MATCH('EPS 3.1.3'!D$1,NoSettings_v3!$C$1:$AH$1,0)),"")</f>
        <v>35213</v>
      </c>
      <c r="E927" s="157">
        <f>IFERROR(INDEX(NoSettings_v3!$C$2:$AH$4612,MATCH('EPS 3.1.3'!$B927,NoSettings_v3!$A$2:$A$4612,0),MATCH('EPS 3.1.3'!E$1,NoSettings_v3!$C$1:$AH$1,0)),"")</f>
        <v>37708</v>
      </c>
      <c r="F927" s="157">
        <f>IFERROR(INDEX(NoSettings_v3!$C$2:$AH$4612,MATCH('EPS 3.1.3'!$B927,NoSettings_v3!$A$2:$A$4612,0),MATCH('EPS 3.1.3'!F$1,NoSettings_v3!$C$1:$AH$1,0)),"")</f>
        <v>40203</v>
      </c>
      <c r="G927" s="157">
        <f>IFERROR(INDEX(NoSettings_v3!$C$2:$AH$4612,MATCH('EPS 3.1.3'!$B927,NoSettings_v3!$A$2:$A$4612,0),MATCH('EPS 3.1.3'!G$1,NoSettings_v3!$C$1:$AH$1,0)),"")</f>
        <v>42698</v>
      </c>
      <c r="H927" s="157">
        <f>IFERROR(INDEX(NoSettings_v3!$C$2:$AH$4612,MATCH('EPS 3.1.3'!$B927,NoSettings_v3!$A$2:$A$4612,0),MATCH('EPS 3.1.3'!H$1,NoSettings_v3!$C$1:$AH$1,0)),"")</f>
        <v>42698</v>
      </c>
      <c r="I927" s="157">
        <f>IFERROR(INDEX(NoSettings_v3!$C$2:$AH$4612,MATCH('EPS 3.1.3'!$B927,NoSettings_v3!$A$2:$A$4612,0),MATCH('EPS 3.1.3'!I$1,NoSettings_v3!$C$1:$AH$1,0)),"")</f>
        <v>47198</v>
      </c>
      <c r="J927" s="157">
        <f>IFERROR(INDEX(NoSettings_v3!$C$2:$AH$4612,MATCH('EPS 3.1.3'!$B927,NoSettings_v3!$A$2:$A$4612,0),MATCH('EPS 3.1.3'!J$1,NoSettings_v3!$C$1:$AH$1,0)),"")</f>
        <v>54418</v>
      </c>
      <c r="K927" s="157">
        <f>IFERROR(INDEX(NoSettings_v3!$C$2:$AH$4612,MATCH('EPS 3.1.3'!$B927,NoSettings_v3!$A$2:$A$4612,0),MATCH('EPS 3.1.3'!K$1,NoSettings_v3!$C$1:$AH$1,0)),"")</f>
        <v>62303</v>
      </c>
      <c r="L927" s="157">
        <f>IFERROR(INDEX(NoSettings_v3!$C$2:$AH$4612,MATCH('EPS 3.1.3'!$B927,NoSettings_v3!$A$2:$A$4612,0),MATCH('EPS 3.1.3'!L$1,NoSettings_v3!$C$1:$AH$1,0)),"")</f>
        <v>70328</v>
      </c>
      <c r="M927" s="157">
        <f>IFERROR(INDEX(NoSettings_v3!$C$2:$AH$4612,MATCH('EPS 3.1.3'!$B927,NoSettings_v3!$A$2:$A$4612,0),MATCH('EPS 3.1.3'!M$1,NoSettings_v3!$C$1:$AH$1,0)),"")</f>
        <v>75783</v>
      </c>
      <c r="N927" s="157">
        <f>IFERROR(INDEX(NoSettings_v3!$C$2:$AH$4612,MATCH('EPS 3.1.3'!$B927,NoSettings_v3!$A$2:$A$4612,0),MATCH('EPS 3.1.3'!N$1,NoSettings_v3!$C$1:$AH$1,0)),"")</f>
        <v>80053</v>
      </c>
      <c r="O927" s="157">
        <f>IFERROR(INDEX(NoSettings_v3!$C$2:$AH$4612,MATCH('EPS 3.1.3'!$B927,NoSettings_v3!$A$2:$A$4612,0),MATCH('EPS 3.1.3'!O$1,NoSettings_v3!$C$1:$AH$1,0)),"")</f>
        <v>83723</v>
      </c>
      <c r="P927" s="157">
        <f>IFERROR(INDEX(NoSettings_v3!$C$2:$AH$4612,MATCH('EPS 3.1.3'!$B927,NoSettings_v3!$A$2:$A$4612,0),MATCH('EPS 3.1.3'!P$1,NoSettings_v3!$C$1:$AH$1,0)),"")</f>
        <v>88968</v>
      </c>
      <c r="Q927" s="157">
        <f>IFERROR(INDEX(NoSettings_v3!$C$2:$AH$4612,MATCH('EPS 3.1.3'!$B927,NoSettings_v3!$A$2:$A$4612,0),MATCH('EPS 3.1.3'!Q$1,NoSettings_v3!$C$1:$AH$1,0)),"")</f>
        <v>96258</v>
      </c>
      <c r="R927" s="157">
        <f>IFERROR(INDEX(NoSettings_v3!$C$2:$AH$4612,MATCH('EPS 3.1.3'!$B927,NoSettings_v3!$A$2:$A$4612,0),MATCH('EPS 3.1.3'!R$1,NoSettings_v3!$C$1:$AH$1,0)),"")</f>
        <v>106383</v>
      </c>
      <c r="S927" s="157">
        <f>IFERROR(INDEX(NoSettings_v3!$C$2:$AH$4612,MATCH('EPS 3.1.3'!$B927,NoSettings_v3!$A$2:$A$4612,0),MATCH('EPS 3.1.3'!S$1,NoSettings_v3!$C$1:$AH$1,0)),"")</f>
        <v>119733</v>
      </c>
      <c r="T927" s="157">
        <f>IFERROR(INDEX(NoSettings_v3!$C$2:$AH$4612,MATCH('EPS 3.1.3'!$B927,NoSettings_v3!$A$2:$A$4612,0),MATCH('EPS 3.1.3'!T$1,NoSettings_v3!$C$1:$AH$1,0)),"")</f>
        <v>134363</v>
      </c>
      <c r="U927" s="157">
        <f>IFERROR(INDEX(NoSettings_v3!$C$2:$AH$4612,MATCH('EPS 3.1.3'!$B927,NoSettings_v3!$A$2:$A$4612,0),MATCH('EPS 3.1.3'!U$1,NoSettings_v3!$C$1:$AH$1,0)),"")</f>
        <v>150013</v>
      </c>
      <c r="V927" s="157">
        <f>IFERROR(INDEX(NoSettings_v3!$C$2:$AH$4612,MATCH('EPS 3.1.3'!$B927,NoSettings_v3!$A$2:$A$4612,0),MATCH('EPS 3.1.3'!V$1,NoSettings_v3!$C$1:$AH$1,0)),"")</f>
        <v>167223</v>
      </c>
      <c r="W927" s="157">
        <f>IFERROR(INDEX(NoSettings_v3!$C$2:$AH$4612,MATCH('EPS 3.1.3'!$B927,NoSettings_v3!$A$2:$A$4612,0),MATCH('EPS 3.1.3'!W$1,NoSettings_v3!$C$1:$AH$1,0)),"")</f>
        <v>186538</v>
      </c>
      <c r="X927" s="157">
        <f>IFERROR(INDEX(NoSettings_v3!$C$2:$AH$4612,MATCH('EPS 3.1.3'!$B927,NoSettings_v3!$A$2:$A$4612,0),MATCH('EPS 3.1.3'!X$1,NoSettings_v3!$C$1:$AH$1,0)),"")</f>
        <v>206788</v>
      </c>
      <c r="Y927" s="157">
        <f>IFERROR(INDEX(NoSettings_v3!$C$2:$AH$4612,MATCH('EPS 3.1.3'!$B927,NoSettings_v3!$A$2:$A$4612,0),MATCH('EPS 3.1.3'!Y$1,NoSettings_v3!$C$1:$AH$1,0)),"")</f>
        <v>228713</v>
      </c>
      <c r="Z927" s="157">
        <f>IFERROR(INDEX(NoSettings_v3!$C$2:$AH$4612,MATCH('EPS 3.1.3'!$B927,NoSettings_v3!$A$2:$A$4612,0),MATCH('EPS 3.1.3'!Z$1,NoSettings_v3!$C$1:$AH$1,0)),"")</f>
        <v>252233</v>
      </c>
      <c r="AA927" s="157">
        <f>IFERROR(INDEX(NoSettings_v3!$C$2:$AH$4612,MATCH('EPS 3.1.3'!$B927,NoSettings_v3!$A$2:$A$4612,0),MATCH('EPS 3.1.3'!AA$1,NoSettings_v3!$C$1:$AH$1,0)),"")</f>
        <v>277323</v>
      </c>
      <c r="AB927" s="157">
        <f>IFERROR(INDEX(NoSettings_v3!$C$2:$AH$4612,MATCH('EPS 3.1.3'!$B927,NoSettings_v3!$A$2:$A$4612,0),MATCH('EPS 3.1.3'!AB$1,NoSettings_v3!$C$1:$AH$1,0)),"")</f>
        <v>302828</v>
      </c>
      <c r="AC927" s="157">
        <f>IFERROR(INDEX(NoSettings_v3!$C$2:$AH$4612,MATCH('EPS 3.1.3'!$B927,NoSettings_v3!$A$2:$A$4612,0),MATCH('EPS 3.1.3'!AC$1,NoSettings_v3!$C$1:$AH$1,0)),"")</f>
        <v>329083</v>
      </c>
      <c r="AD927" s="157">
        <f>IFERROR(INDEX(NoSettings_v3!$C$2:$AH$4612,MATCH('EPS 3.1.3'!$B927,NoSettings_v3!$A$2:$A$4612,0),MATCH('EPS 3.1.3'!AD$1,NoSettings_v3!$C$1:$AH$1,0)),"")</f>
        <v>357108</v>
      </c>
      <c r="AE927" s="157">
        <f>IFERROR(INDEX(NoSettings_v3!$C$2:$AH$4612,MATCH('EPS 3.1.3'!$B927,NoSettings_v3!$A$2:$A$4612,0),MATCH('EPS 3.1.3'!AE$1,NoSettings_v3!$C$1:$AH$1,0)),"")</f>
        <v>385213</v>
      </c>
      <c r="AF927" s="157">
        <f>IFERROR(INDEX(NoSettings_v3!$C$2:$AH$4612,MATCH('EPS 3.1.3'!$B927,NoSettings_v3!$A$2:$A$4612,0),MATCH('EPS 3.1.3'!AF$1,NoSettings_v3!$C$1:$AH$1,0)),"")</f>
        <v>414688</v>
      </c>
      <c r="AG927" s="157">
        <f>IFERROR(INDEX(NoSettings_v3!$C$2:$AH$4612,MATCH('EPS 3.1.3'!$B927,NoSettings_v3!$A$2:$A$4612,0),MATCH('EPS 3.1.3'!AG$1,NoSettings_v3!$C$1:$AH$1,0)),"")</f>
        <v>444323</v>
      </c>
      <c r="AH927" s="157">
        <f>IFERROR(INDEX(NoSettings_v3!$C$2:$AH$4612,MATCH('EPS 3.1.3'!$B927,NoSettings_v3!$A$2:$A$4612,0),MATCH('EPS 3.1.3'!AH$1,NoSettings_v3!$C$1:$AH$1,0)),"")</f>
        <v>473193</v>
      </c>
      <c r="AI927" s="157">
        <f>IFERROR(INDEX(NoSettings_v3!$C$2:$AH$4612,MATCH('EPS 3.1.3'!$B927,NoSettings_v3!$A$2:$A$4612,0),MATCH('EPS 3.1.3'!AI$1,NoSettings_v3!$C$1:$AH$1,0)),"")</f>
        <v>502598</v>
      </c>
    </row>
    <row r="928" spans="1:35" x14ac:dyDescent="0.35">
      <c r="B928" s="169" t="s">
        <v>841</v>
      </c>
      <c r="C928" s="127" t="s">
        <v>964</v>
      </c>
      <c r="D928" s="157">
        <f>IFERROR(INDEX(NoSettings_v3!$C$2:$AH$4612,MATCH('EPS 3.1.3'!$B928,NoSettings_v3!$A$2:$A$4612,0),MATCH('EPS 3.1.3'!D$1,NoSettings_v3!$C$1:$AH$1,0)),"")</f>
        <v>26437.3</v>
      </c>
      <c r="E928" s="157">
        <f>IFERROR(INDEX(NoSettings_v3!$C$2:$AH$4612,MATCH('EPS 3.1.3'!$B928,NoSettings_v3!$A$2:$A$4612,0),MATCH('EPS 3.1.3'!E$1,NoSettings_v3!$C$1:$AH$1,0)),"")</f>
        <v>35306.1</v>
      </c>
      <c r="F928" s="157">
        <f>IFERROR(INDEX(NoSettings_v3!$C$2:$AH$4612,MATCH('EPS 3.1.3'!$B928,NoSettings_v3!$A$2:$A$4612,0),MATCH('EPS 3.1.3'!F$1,NoSettings_v3!$C$1:$AH$1,0)),"")</f>
        <v>44174.9</v>
      </c>
      <c r="G928" s="157">
        <f>IFERROR(INDEX(NoSettings_v3!$C$2:$AH$4612,MATCH('EPS 3.1.3'!$B928,NoSettings_v3!$A$2:$A$4612,0),MATCH('EPS 3.1.3'!G$1,NoSettings_v3!$C$1:$AH$1,0)),"")</f>
        <v>53043.7</v>
      </c>
      <c r="H928" s="157">
        <f>IFERROR(INDEX(NoSettings_v3!$C$2:$AH$4612,MATCH('EPS 3.1.3'!$B928,NoSettings_v3!$A$2:$A$4612,0),MATCH('EPS 3.1.3'!H$1,NoSettings_v3!$C$1:$AH$1,0)),"")</f>
        <v>53490.5</v>
      </c>
      <c r="I928" s="157">
        <f>IFERROR(INDEX(NoSettings_v3!$C$2:$AH$4612,MATCH('EPS 3.1.3'!$B928,NoSettings_v3!$A$2:$A$4612,0),MATCH('EPS 3.1.3'!I$1,NoSettings_v3!$C$1:$AH$1,0)),"")</f>
        <v>54968.1</v>
      </c>
      <c r="J928" s="157">
        <f>IFERROR(INDEX(NoSettings_v3!$C$2:$AH$4612,MATCH('EPS 3.1.3'!$B928,NoSettings_v3!$A$2:$A$4612,0),MATCH('EPS 3.1.3'!J$1,NoSettings_v3!$C$1:$AH$1,0)),"")</f>
        <v>62173.7</v>
      </c>
      <c r="K928" s="157">
        <f>IFERROR(INDEX(NoSettings_v3!$C$2:$AH$4612,MATCH('EPS 3.1.3'!$B928,NoSettings_v3!$A$2:$A$4612,0),MATCH('EPS 3.1.3'!K$1,NoSettings_v3!$C$1:$AH$1,0)),"")</f>
        <v>71735.3</v>
      </c>
      <c r="L928" s="157">
        <f>IFERROR(INDEX(NoSettings_v3!$C$2:$AH$4612,MATCH('EPS 3.1.3'!$B928,NoSettings_v3!$A$2:$A$4612,0),MATCH('EPS 3.1.3'!L$1,NoSettings_v3!$C$1:$AH$1,0)),"")</f>
        <v>86586.9</v>
      </c>
      <c r="M928" s="157">
        <f>IFERROR(INDEX(NoSettings_v3!$C$2:$AH$4612,MATCH('EPS 3.1.3'!$B928,NoSettings_v3!$A$2:$A$4612,0),MATCH('EPS 3.1.3'!M$1,NoSettings_v3!$C$1:$AH$1,0)),"")</f>
        <v>106081</v>
      </c>
      <c r="N928" s="157">
        <f>IFERROR(INDEX(NoSettings_v3!$C$2:$AH$4612,MATCH('EPS 3.1.3'!$B928,NoSettings_v3!$A$2:$A$4612,0),MATCH('EPS 3.1.3'!N$1,NoSettings_v3!$C$1:$AH$1,0)),"")</f>
        <v>122671</v>
      </c>
      <c r="O928" s="157">
        <f>IFERROR(INDEX(NoSettings_v3!$C$2:$AH$4612,MATCH('EPS 3.1.3'!$B928,NoSettings_v3!$A$2:$A$4612,0),MATCH('EPS 3.1.3'!O$1,NoSettings_v3!$C$1:$AH$1,0)),"")</f>
        <v>141031</v>
      </c>
      <c r="P928" s="157">
        <f>IFERROR(INDEX(NoSettings_v3!$C$2:$AH$4612,MATCH('EPS 3.1.3'!$B928,NoSettings_v3!$A$2:$A$4612,0),MATCH('EPS 3.1.3'!P$1,NoSettings_v3!$C$1:$AH$1,0)),"")</f>
        <v>162091</v>
      </c>
      <c r="Q928" s="157">
        <f>IFERROR(INDEX(NoSettings_v3!$C$2:$AH$4612,MATCH('EPS 3.1.3'!$B928,NoSettings_v3!$A$2:$A$4612,0),MATCH('EPS 3.1.3'!Q$1,NoSettings_v3!$C$1:$AH$1,0)),"")</f>
        <v>181758</v>
      </c>
      <c r="R928" s="157">
        <f>IFERROR(INDEX(NoSettings_v3!$C$2:$AH$4612,MATCH('EPS 3.1.3'!$B928,NoSettings_v3!$A$2:$A$4612,0),MATCH('EPS 3.1.3'!R$1,NoSettings_v3!$C$1:$AH$1,0)),"")</f>
        <v>198208</v>
      </c>
      <c r="S928" s="157">
        <f>IFERROR(INDEX(NoSettings_v3!$C$2:$AH$4612,MATCH('EPS 3.1.3'!$B928,NoSettings_v3!$A$2:$A$4612,0),MATCH('EPS 3.1.3'!S$1,NoSettings_v3!$C$1:$AH$1,0)),"")</f>
        <v>217703</v>
      </c>
      <c r="T928" s="157">
        <f>IFERROR(INDEX(NoSettings_v3!$C$2:$AH$4612,MATCH('EPS 3.1.3'!$B928,NoSettings_v3!$A$2:$A$4612,0),MATCH('EPS 3.1.3'!T$1,NoSettings_v3!$C$1:$AH$1,0)),"")</f>
        <v>237492</v>
      </c>
      <c r="U928" s="157">
        <f>IFERROR(INDEX(NoSettings_v3!$C$2:$AH$4612,MATCH('EPS 3.1.3'!$B928,NoSettings_v3!$A$2:$A$4612,0),MATCH('EPS 3.1.3'!U$1,NoSettings_v3!$C$1:$AH$1,0)),"")</f>
        <v>256099</v>
      </c>
      <c r="V928" s="157">
        <f>IFERROR(INDEX(NoSettings_v3!$C$2:$AH$4612,MATCH('EPS 3.1.3'!$B928,NoSettings_v3!$A$2:$A$4612,0),MATCH('EPS 3.1.3'!V$1,NoSettings_v3!$C$1:$AH$1,0)),"")</f>
        <v>274858</v>
      </c>
      <c r="W928" s="157">
        <f>IFERROR(INDEX(NoSettings_v3!$C$2:$AH$4612,MATCH('EPS 3.1.3'!$B928,NoSettings_v3!$A$2:$A$4612,0),MATCH('EPS 3.1.3'!W$1,NoSettings_v3!$C$1:$AH$1,0)),"")</f>
        <v>294837</v>
      </c>
      <c r="X928" s="157">
        <f>IFERROR(INDEX(NoSettings_v3!$C$2:$AH$4612,MATCH('EPS 3.1.3'!$B928,NoSettings_v3!$A$2:$A$4612,0),MATCH('EPS 3.1.3'!X$1,NoSettings_v3!$C$1:$AH$1,0)),"")</f>
        <v>312036</v>
      </c>
      <c r="Y928" s="157">
        <f>IFERROR(INDEX(NoSettings_v3!$C$2:$AH$4612,MATCH('EPS 3.1.3'!$B928,NoSettings_v3!$A$2:$A$4612,0),MATCH('EPS 3.1.3'!Y$1,NoSettings_v3!$C$1:$AH$1,0)),"")</f>
        <v>328290</v>
      </c>
      <c r="Z928" s="157">
        <f>IFERROR(INDEX(NoSettings_v3!$C$2:$AH$4612,MATCH('EPS 3.1.3'!$B928,NoSettings_v3!$A$2:$A$4612,0),MATCH('EPS 3.1.3'!Z$1,NoSettings_v3!$C$1:$AH$1,0)),"")</f>
        <v>343157</v>
      </c>
      <c r="AA928" s="157">
        <f>IFERROR(INDEX(NoSettings_v3!$C$2:$AH$4612,MATCH('EPS 3.1.3'!$B928,NoSettings_v3!$A$2:$A$4612,0),MATCH('EPS 3.1.3'!AA$1,NoSettings_v3!$C$1:$AH$1,0)),"")</f>
        <v>356442</v>
      </c>
      <c r="AB928" s="157">
        <f>IFERROR(INDEX(NoSettings_v3!$C$2:$AH$4612,MATCH('EPS 3.1.3'!$B928,NoSettings_v3!$A$2:$A$4612,0),MATCH('EPS 3.1.3'!AB$1,NoSettings_v3!$C$1:$AH$1,0)),"")</f>
        <v>366526</v>
      </c>
      <c r="AC928" s="157">
        <f>IFERROR(INDEX(NoSettings_v3!$C$2:$AH$4612,MATCH('EPS 3.1.3'!$B928,NoSettings_v3!$A$2:$A$4612,0),MATCH('EPS 3.1.3'!AC$1,NoSettings_v3!$C$1:$AH$1,0)),"")</f>
        <v>374163</v>
      </c>
      <c r="AD928" s="157">
        <f>IFERROR(INDEX(NoSettings_v3!$C$2:$AH$4612,MATCH('EPS 3.1.3'!$B928,NoSettings_v3!$A$2:$A$4612,0),MATCH('EPS 3.1.3'!AD$1,NoSettings_v3!$C$1:$AH$1,0)),"")</f>
        <v>380878</v>
      </c>
      <c r="AE928" s="157">
        <f>IFERROR(INDEX(NoSettings_v3!$C$2:$AH$4612,MATCH('EPS 3.1.3'!$B928,NoSettings_v3!$A$2:$A$4612,0),MATCH('EPS 3.1.3'!AE$1,NoSettings_v3!$C$1:$AH$1,0)),"")</f>
        <v>385588</v>
      </c>
      <c r="AF928" s="157">
        <f>IFERROR(INDEX(NoSettings_v3!$C$2:$AH$4612,MATCH('EPS 3.1.3'!$B928,NoSettings_v3!$A$2:$A$4612,0),MATCH('EPS 3.1.3'!AF$1,NoSettings_v3!$C$1:$AH$1,0)),"")</f>
        <v>389461</v>
      </c>
      <c r="AG928" s="157">
        <f>IFERROR(INDEX(NoSettings_v3!$C$2:$AH$4612,MATCH('EPS 3.1.3'!$B928,NoSettings_v3!$A$2:$A$4612,0),MATCH('EPS 3.1.3'!AG$1,NoSettings_v3!$C$1:$AH$1,0)),"")</f>
        <v>392195</v>
      </c>
      <c r="AH928" s="157">
        <f>IFERROR(INDEX(NoSettings_v3!$C$2:$AH$4612,MATCH('EPS 3.1.3'!$B928,NoSettings_v3!$A$2:$A$4612,0),MATCH('EPS 3.1.3'!AH$1,NoSettings_v3!$C$1:$AH$1,0)),"")</f>
        <v>393942</v>
      </c>
      <c r="AI928" s="157">
        <f>IFERROR(INDEX(NoSettings_v3!$C$2:$AH$4612,MATCH('EPS 3.1.3'!$B928,NoSettings_v3!$A$2:$A$4612,0),MATCH('EPS 3.1.3'!AI$1,NoSettings_v3!$C$1:$AH$1,0)),"")</f>
        <v>395269</v>
      </c>
    </row>
    <row r="929" spans="1:35" x14ac:dyDescent="0.35">
      <c r="B929" s="169" t="s">
        <v>842</v>
      </c>
      <c r="C929" s="127" t="s">
        <v>964</v>
      </c>
      <c r="D929" s="157">
        <f>IFERROR(INDEX(NoSettings_v3!$C$2:$AH$4612,MATCH('EPS 3.1.3'!$B929,NoSettings_v3!$A$2:$A$4612,0),MATCH('EPS 3.1.3'!D$1,NoSettings_v3!$C$1:$AH$1,0)),"")</f>
        <v>0</v>
      </c>
      <c r="E929" s="157">
        <f>IFERROR(INDEX(NoSettings_v3!$C$2:$AH$4612,MATCH('EPS 3.1.3'!$B929,NoSettings_v3!$A$2:$A$4612,0),MATCH('EPS 3.1.3'!E$1,NoSettings_v3!$C$1:$AH$1,0)),"")</f>
        <v>0</v>
      </c>
      <c r="F929" s="157">
        <f>IFERROR(INDEX(NoSettings_v3!$C$2:$AH$4612,MATCH('EPS 3.1.3'!$B929,NoSettings_v3!$A$2:$A$4612,0),MATCH('EPS 3.1.3'!F$1,NoSettings_v3!$C$1:$AH$1,0)),"")</f>
        <v>0</v>
      </c>
      <c r="G929" s="157">
        <f>IFERROR(INDEX(NoSettings_v3!$C$2:$AH$4612,MATCH('EPS 3.1.3'!$B929,NoSettings_v3!$A$2:$A$4612,0),MATCH('EPS 3.1.3'!G$1,NoSettings_v3!$C$1:$AH$1,0)),"")</f>
        <v>0</v>
      </c>
      <c r="H929" s="157">
        <f>IFERROR(INDEX(NoSettings_v3!$C$2:$AH$4612,MATCH('EPS 3.1.3'!$B929,NoSettings_v3!$A$2:$A$4612,0),MATCH('EPS 3.1.3'!H$1,NoSettings_v3!$C$1:$AH$1,0)),"")</f>
        <v>0</v>
      </c>
      <c r="I929" s="157">
        <f>IFERROR(INDEX(NoSettings_v3!$C$2:$AH$4612,MATCH('EPS 3.1.3'!$B929,NoSettings_v3!$A$2:$A$4612,0),MATCH('EPS 3.1.3'!I$1,NoSettings_v3!$C$1:$AH$1,0)),"")</f>
        <v>0</v>
      </c>
      <c r="J929" s="157">
        <f>IFERROR(INDEX(NoSettings_v3!$C$2:$AH$4612,MATCH('EPS 3.1.3'!$B929,NoSettings_v3!$A$2:$A$4612,0),MATCH('EPS 3.1.3'!J$1,NoSettings_v3!$C$1:$AH$1,0)),"")</f>
        <v>0</v>
      </c>
      <c r="K929" s="157">
        <f>IFERROR(INDEX(NoSettings_v3!$C$2:$AH$4612,MATCH('EPS 3.1.3'!$B929,NoSettings_v3!$A$2:$A$4612,0),MATCH('EPS 3.1.3'!K$1,NoSettings_v3!$C$1:$AH$1,0)),"")</f>
        <v>0</v>
      </c>
      <c r="L929" s="157">
        <f>IFERROR(INDEX(NoSettings_v3!$C$2:$AH$4612,MATCH('EPS 3.1.3'!$B929,NoSettings_v3!$A$2:$A$4612,0),MATCH('EPS 3.1.3'!L$1,NoSettings_v3!$C$1:$AH$1,0)),"")</f>
        <v>0</v>
      </c>
      <c r="M929" s="157">
        <f>IFERROR(INDEX(NoSettings_v3!$C$2:$AH$4612,MATCH('EPS 3.1.3'!$B929,NoSettings_v3!$A$2:$A$4612,0),MATCH('EPS 3.1.3'!M$1,NoSettings_v3!$C$1:$AH$1,0)),"")</f>
        <v>0</v>
      </c>
      <c r="N929" s="157">
        <f>IFERROR(INDEX(NoSettings_v3!$C$2:$AH$4612,MATCH('EPS 3.1.3'!$B929,NoSettings_v3!$A$2:$A$4612,0),MATCH('EPS 3.1.3'!N$1,NoSettings_v3!$C$1:$AH$1,0)),"")</f>
        <v>0</v>
      </c>
      <c r="O929" s="157">
        <f>IFERROR(INDEX(NoSettings_v3!$C$2:$AH$4612,MATCH('EPS 3.1.3'!$B929,NoSettings_v3!$A$2:$A$4612,0),MATCH('EPS 3.1.3'!O$1,NoSettings_v3!$C$1:$AH$1,0)),"")</f>
        <v>0</v>
      </c>
      <c r="P929" s="157">
        <f>IFERROR(INDEX(NoSettings_v3!$C$2:$AH$4612,MATCH('EPS 3.1.3'!$B929,NoSettings_v3!$A$2:$A$4612,0),MATCH('EPS 3.1.3'!P$1,NoSettings_v3!$C$1:$AH$1,0)),"")</f>
        <v>0</v>
      </c>
      <c r="Q929" s="157">
        <f>IFERROR(INDEX(NoSettings_v3!$C$2:$AH$4612,MATCH('EPS 3.1.3'!$B929,NoSettings_v3!$A$2:$A$4612,0),MATCH('EPS 3.1.3'!Q$1,NoSettings_v3!$C$1:$AH$1,0)),"")</f>
        <v>0</v>
      </c>
      <c r="R929" s="157">
        <f>IFERROR(INDEX(NoSettings_v3!$C$2:$AH$4612,MATCH('EPS 3.1.3'!$B929,NoSettings_v3!$A$2:$A$4612,0),MATCH('EPS 3.1.3'!R$1,NoSettings_v3!$C$1:$AH$1,0)),"")</f>
        <v>0</v>
      </c>
      <c r="S929" s="157">
        <f>IFERROR(INDEX(NoSettings_v3!$C$2:$AH$4612,MATCH('EPS 3.1.3'!$B929,NoSettings_v3!$A$2:$A$4612,0),MATCH('EPS 3.1.3'!S$1,NoSettings_v3!$C$1:$AH$1,0)),"")</f>
        <v>0</v>
      </c>
      <c r="T929" s="157">
        <f>IFERROR(INDEX(NoSettings_v3!$C$2:$AH$4612,MATCH('EPS 3.1.3'!$B929,NoSettings_v3!$A$2:$A$4612,0),MATCH('EPS 3.1.3'!T$1,NoSettings_v3!$C$1:$AH$1,0)),"")</f>
        <v>0</v>
      </c>
      <c r="U929" s="157">
        <f>IFERROR(INDEX(NoSettings_v3!$C$2:$AH$4612,MATCH('EPS 3.1.3'!$B929,NoSettings_v3!$A$2:$A$4612,0),MATCH('EPS 3.1.3'!U$1,NoSettings_v3!$C$1:$AH$1,0)),"")</f>
        <v>0</v>
      </c>
      <c r="V929" s="157">
        <f>IFERROR(INDEX(NoSettings_v3!$C$2:$AH$4612,MATCH('EPS 3.1.3'!$B929,NoSettings_v3!$A$2:$A$4612,0),MATCH('EPS 3.1.3'!V$1,NoSettings_v3!$C$1:$AH$1,0)),"")</f>
        <v>0</v>
      </c>
      <c r="W929" s="157">
        <f>IFERROR(INDEX(NoSettings_v3!$C$2:$AH$4612,MATCH('EPS 3.1.3'!$B929,NoSettings_v3!$A$2:$A$4612,0),MATCH('EPS 3.1.3'!W$1,NoSettings_v3!$C$1:$AH$1,0)),"")</f>
        <v>0</v>
      </c>
      <c r="X929" s="157">
        <f>IFERROR(INDEX(NoSettings_v3!$C$2:$AH$4612,MATCH('EPS 3.1.3'!$B929,NoSettings_v3!$A$2:$A$4612,0),MATCH('EPS 3.1.3'!X$1,NoSettings_v3!$C$1:$AH$1,0)),"")</f>
        <v>0</v>
      </c>
      <c r="Y929" s="157">
        <f>IFERROR(INDEX(NoSettings_v3!$C$2:$AH$4612,MATCH('EPS 3.1.3'!$B929,NoSettings_v3!$A$2:$A$4612,0),MATCH('EPS 3.1.3'!Y$1,NoSettings_v3!$C$1:$AH$1,0)),"")</f>
        <v>0</v>
      </c>
      <c r="Z929" s="157">
        <f>IFERROR(INDEX(NoSettings_v3!$C$2:$AH$4612,MATCH('EPS 3.1.3'!$B929,NoSettings_v3!$A$2:$A$4612,0),MATCH('EPS 3.1.3'!Z$1,NoSettings_v3!$C$1:$AH$1,0)),"")</f>
        <v>0</v>
      </c>
      <c r="AA929" s="157">
        <f>IFERROR(INDEX(NoSettings_v3!$C$2:$AH$4612,MATCH('EPS 3.1.3'!$B929,NoSettings_v3!$A$2:$A$4612,0),MATCH('EPS 3.1.3'!AA$1,NoSettings_v3!$C$1:$AH$1,0)),"")</f>
        <v>0</v>
      </c>
      <c r="AB929" s="157">
        <f>IFERROR(INDEX(NoSettings_v3!$C$2:$AH$4612,MATCH('EPS 3.1.3'!$B929,NoSettings_v3!$A$2:$A$4612,0),MATCH('EPS 3.1.3'!AB$1,NoSettings_v3!$C$1:$AH$1,0)),"")</f>
        <v>0</v>
      </c>
      <c r="AC929" s="157">
        <f>IFERROR(INDEX(NoSettings_v3!$C$2:$AH$4612,MATCH('EPS 3.1.3'!$B929,NoSettings_v3!$A$2:$A$4612,0),MATCH('EPS 3.1.3'!AC$1,NoSettings_v3!$C$1:$AH$1,0)),"")</f>
        <v>0</v>
      </c>
      <c r="AD929" s="157">
        <f>IFERROR(INDEX(NoSettings_v3!$C$2:$AH$4612,MATCH('EPS 3.1.3'!$B929,NoSettings_v3!$A$2:$A$4612,0),MATCH('EPS 3.1.3'!AD$1,NoSettings_v3!$C$1:$AH$1,0)),"")</f>
        <v>0</v>
      </c>
      <c r="AE929" s="157">
        <f>IFERROR(INDEX(NoSettings_v3!$C$2:$AH$4612,MATCH('EPS 3.1.3'!$B929,NoSettings_v3!$A$2:$A$4612,0),MATCH('EPS 3.1.3'!AE$1,NoSettings_v3!$C$1:$AH$1,0)),"")</f>
        <v>0</v>
      </c>
      <c r="AF929" s="157">
        <f>IFERROR(INDEX(NoSettings_v3!$C$2:$AH$4612,MATCH('EPS 3.1.3'!$B929,NoSettings_v3!$A$2:$A$4612,0),MATCH('EPS 3.1.3'!AF$1,NoSettings_v3!$C$1:$AH$1,0)),"")</f>
        <v>0</v>
      </c>
      <c r="AG929" s="157">
        <f>IFERROR(INDEX(NoSettings_v3!$C$2:$AH$4612,MATCH('EPS 3.1.3'!$B929,NoSettings_v3!$A$2:$A$4612,0),MATCH('EPS 3.1.3'!AG$1,NoSettings_v3!$C$1:$AH$1,0)),"")</f>
        <v>0</v>
      </c>
      <c r="AH929" s="157">
        <f>IFERROR(INDEX(NoSettings_v3!$C$2:$AH$4612,MATCH('EPS 3.1.3'!$B929,NoSettings_v3!$A$2:$A$4612,0),MATCH('EPS 3.1.3'!AH$1,NoSettings_v3!$C$1:$AH$1,0)),"")</f>
        <v>0</v>
      </c>
      <c r="AI929" s="157">
        <f>IFERROR(INDEX(NoSettings_v3!$C$2:$AH$4612,MATCH('EPS 3.1.3'!$B929,NoSettings_v3!$A$2:$A$4612,0),MATCH('EPS 3.1.3'!AI$1,NoSettings_v3!$C$1:$AH$1,0)),"")</f>
        <v>0</v>
      </c>
    </row>
    <row r="930" spans="1:35" x14ac:dyDescent="0.35">
      <c r="B930" s="169" t="s">
        <v>843</v>
      </c>
      <c r="C930" s="127" t="s">
        <v>964</v>
      </c>
      <c r="D930" s="157">
        <f>IFERROR(INDEX(NoSettings_v3!$C$2:$AH$4612,MATCH('EPS 3.1.3'!$B930,NoSettings_v3!$A$2:$A$4612,0),MATCH('EPS 3.1.3'!D$1,NoSettings_v3!$C$1:$AH$1,0)),"")</f>
        <v>9188</v>
      </c>
      <c r="E930" s="157">
        <f>IFERROR(INDEX(NoSettings_v3!$C$2:$AH$4612,MATCH('EPS 3.1.3'!$B930,NoSettings_v3!$A$2:$A$4612,0),MATCH('EPS 3.1.3'!E$1,NoSettings_v3!$C$1:$AH$1,0)),"")</f>
        <v>9962</v>
      </c>
      <c r="F930" s="157">
        <f>IFERROR(INDEX(NoSettings_v3!$C$2:$AH$4612,MATCH('EPS 3.1.3'!$B930,NoSettings_v3!$A$2:$A$4612,0),MATCH('EPS 3.1.3'!F$1,NoSettings_v3!$C$1:$AH$1,0)),"")</f>
        <v>10736</v>
      </c>
      <c r="G930" s="157">
        <f>IFERROR(INDEX(NoSettings_v3!$C$2:$AH$4612,MATCH('EPS 3.1.3'!$B930,NoSettings_v3!$A$2:$A$4612,0),MATCH('EPS 3.1.3'!G$1,NoSettings_v3!$C$1:$AH$1,0)),"")</f>
        <v>11510</v>
      </c>
      <c r="H930" s="157">
        <f>IFERROR(INDEX(NoSettings_v3!$C$2:$AH$4612,MATCH('EPS 3.1.3'!$B930,NoSettings_v3!$A$2:$A$4612,0),MATCH('EPS 3.1.3'!H$1,NoSettings_v3!$C$1:$AH$1,0)),"")</f>
        <v>11510</v>
      </c>
      <c r="I930" s="157">
        <f>IFERROR(INDEX(NoSettings_v3!$C$2:$AH$4612,MATCH('EPS 3.1.3'!$B930,NoSettings_v3!$A$2:$A$4612,0),MATCH('EPS 3.1.3'!I$1,NoSettings_v3!$C$1:$AH$1,0)),"")</f>
        <v>11510</v>
      </c>
      <c r="J930" s="157">
        <f>IFERROR(INDEX(NoSettings_v3!$C$2:$AH$4612,MATCH('EPS 3.1.3'!$B930,NoSettings_v3!$A$2:$A$4612,0),MATCH('EPS 3.1.3'!J$1,NoSettings_v3!$C$1:$AH$1,0)),"")</f>
        <v>11510</v>
      </c>
      <c r="K930" s="157">
        <f>IFERROR(INDEX(NoSettings_v3!$C$2:$AH$4612,MATCH('EPS 3.1.3'!$B930,NoSettings_v3!$A$2:$A$4612,0),MATCH('EPS 3.1.3'!K$1,NoSettings_v3!$C$1:$AH$1,0)),"")</f>
        <v>11510</v>
      </c>
      <c r="L930" s="157">
        <f>IFERROR(INDEX(NoSettings_v3!$C$2:$AH$4612,MATCH('EPS 3.1.3'!$B930,NoSettings_v3!$A$2:$A$4612,0),MATCH('EPS 3.1.3'!L$1,NoSettings_v3!$C$1:$AH$1,0)),"")</f>
        <v>11510</v>
      </c>
      <c r="M930" s="157">
        <f>IFERROR(INDEX(NoSettings_v3!$C$2:$AH$4612,MATCH('EPS 3.1.3'!$B930,NoSettings_v3!$A$2:$A$4612,0),MATCH('EPS 3.1.3'!M$1,NoSettings_v3!$C$1:$AH$1,0)),"")</f>
        <v>11510</v>
      </c>
      <c r="N930" s="157">
        <f>IFERROR(INDEX(NoSettings_v3!$C$2:$AH$4612,MATCH('EPS 3.1.3'!$B930,NoSettings_v3!$A$2:$A$4612,0),MATCH('EPS 3.1.3'!N$1,NoSettings_v3!$C$1:$AH$1,0)),"")</f>
        <v>11510</v>
      </c>
      <c r="O930" s="157">
        <f>IFERROR(INDEX(NoSettings_v3!$C$2:$AH$4612,MATCH('EPS 3.1.3'!$B930,NoSettings_v3!$A$2:$A$4612,0),MATCH('EPS 3.1.3'!O$1,NoSettings_v3!$C$1:$AH$1,0)),"")</f>
        <v>11510</v>
      </c>
      <c r="P930" s="157">
        <f>IFERROR(INDEX(NoSettings_v3!$C$2:$AH$4612,MATCH('EPS 3.1.3'!$B930,NoSettings_v3!$A$2:$A$4612,0),MATCH('EPS 3.1.3'!P$1,NoSettings_v3!$C$1:$AH$1,0)),"")</f>
        <v>11510</v>
      </c>
      <c r="Q930" s="157">
        <f>IFERROR(INDEX(NoSettings_v3!$C$2:$AH$4612,MATCH('EPS 3.1.3'!$B930,NoSettings_v3!$A$2:$A$4612,0),MATCH('EPS 3.1.3'!Q$1,NoSettings_v3!$C$1:$AH$1,0)),"")</f>
        <v>11510</v>
      </c>
      <c r="R930" s="157">
        <f>IFERROR(INDEX(NoSettings_v3!$C$2:$AH$4612,MATCH('EPS 3.1.3'!$B930,NoSettings_v3!$A$2:$A$4612,0),MATCH('EPS 3.1.3'!R$1,NoSettings_v3!$C$1:$AH$1,0)),"")</f>
        <v>11510</v>
      </c>
      <c r="S930" s="157">
        <f>IFERROR(INDEX(NoSettings_v3!$C$2:$AH$4612,MATCH('EPS 3.1.3'!$B930,NoSettings_v3!$A$2:$A$4612,0),MATCH('EPS 3.1.3'!S$1,NoSettings_v3!$C$1:$AH$1,0)),"")</f>
        <v>11510</v>
      </c>
      <c r="T930" s="157">
        <f>IFERROR(INDEX(NoSettings_v3!$C$2:$AH$4612,MATCH('EPS 3.1.3'!$B930,NoSettings_v3!$A$2:$A$4612,0),MATCH('EPS 3.1.3'!T$1,NoSettings_v3!$C$1:$AH$1,0)),"")</f>
        <v>11510</v>
      </c>
      <c r="U930" s="157">
        <f>IFERROR(INDEX(NoSettings_v3!$C$2:$AH$4612,MATCH('EPS 3.1.3'!$B930,NoSettings_v3!$A$2:$A$4612,0),MATCH('EPS 3.1.3'!U$1,NoSettings_v3!$C$1:$AH$1,0)),"")</f>
        <v>11510</v>
      </c>
      <c r="V930" s="157">
        <f>IFERROR(INDEX(NoSettings_v3!$C$2:$AH$4612,MATCH('EPS 3.1.3'!$B930,NoSettings_v3!$A$2:$A$4612,0),MATCH('EPS 3.1.3'!V$1,NoSettings_v3!$C$1:$AH$1,0)),"")</f>
        <v>11510</v>
      </c>
      <c r="W930" s="157">
        <f>IFERROR(INDEX(NoSettings_v3!$C$2:$AH$4612,MATCH('EPS 3.1.3'!$B930,NoSettings_v3!$A$2:$A$4612,0),MATCH('EPS 3.1.3'!W$1,NoSettings_v3!$C$1:$AH$1,0)),"")</f>
        <v>11510</v>
      </c>
      <c r="X930" s="157">
        <f>IFERROR(INDEX(NoSettings_v3!$C$2:$AH$4612,MATCH('EPS 3.1.3'!$B930,NoSettings_v3!$A$2:$A$4612,0),MATCH('EPS 3.1.3'!X$1,NoSettings_v3!$C$1:$AH$1,0)),"")</f>
        <v>11510</v>
      </c>
      <c r="Y930" s="157">
        <f>IFERROR(INDEX(NoSettings_v3!$C$2:$AH$4612,MATCH('EPS 3.1.3'!$B930,NoSettings_v3!$A$2:$A$4612,0),MATCH('EPS 3.1.3'!Y$1,NoSettings_v3!$C$1:$AH$1,0)),"")</f>
        <v>11510</v>
      </c>
      <c r="Z930" s="157">
        <f>IFERROR(INDEX(NoSettings_v3!$C$2:$AH$4612,MATCH('EPS 3.1.3'!$B930,NoSettings_v3!$A$2:$A$4612,0),MATCH('EPS 3.1.3'!Z$1,NoSettings_v3!$C$1:$AH$1,0)),"")</f>
        <v>11510</v>
      </c>
      <c r="AA930" s="157">
        <f>IFERROR(INDEX(NoSettings_v3!$C$2:$AH$4612,MATCH('EPS 3.1.3'!$B930,NoSettings_v3!$A$2:$A$4612,0),MATCH('EPS 3.1.3'!AA$1,NoSettings_v3!$C$1:$AH$1,0)),"")</f>
        <v>11510</v>
      </c>
      <c r="AB930" s="157">
        <f>IFERROR(INDEX(NoSettings_v3!$C$2:$AH$4612,MATCH('EPS 3.1.3'!$B930,NoSettings_v3!$A$2:$A$4612,0),MATCH('EPS 3.1.3'!AB$1,NoSettings_v3!$C$1:$AH$1,0)),"")</f>
        <v>11510</v>
      </c>
      <c r="AC930" s="157">
        <f>IFERROR(INDEX(NoSettings_v3!$C$2:$AH$4612,MATCH('EPS 3.1.3'!$B930,NoSettings_v3!$A$2:$A$4612,0),MATCH('EPS 3.1.3'!AC$1,NoSettings_v3!$C$1:$AH$1,0)),"")</f>
        <v>11510</v>
      </c>
      <c r="AD930" s="157">
        <f>IFERROR(INDEX(NoSettings_v3!$C$2:$AH$4612,MATCH('EPS 3.1.3'!$B930,NoSettings_v3!$A$2:$A$4612,0),MATCH('EPS 3.1.3'!AD$1,NoSettings_v3!$C$1:$AH$1,0)),"")</f>
        <v>11510</v>
      </c>
      <c r="AE930" s="157">
        <f>IFERROR(INDEX(NoSettings_v3!$C$2:$AH$4612,MATCH('EPS 3.1.3'!$B930,NoSettings_v3!$A$2:$A$4612,0),MATCH('EPS 3.1.3'!AE$1,NoSettings_v3!$C$1:$AH$1,0)),"")</f>
        <v>11510</v>
      </c>
      <c r="AF930" s="157">
        <f>IFERROR(INDEX(NoSettings_v3!$C$2:$AH$4612,MATCH('EPS 3.1.3'!$B930,NoSettings_v3!$A$2:$A$4612,0),MATCH('EPS 3.1.3'!AF$1,NoSettings_v3!$C$1:$AH$1,0)),"")</f>
        <v>11510</v>
      </c>
      <c r="AG930" s="157">
        <f>IFERROR(INDEX(NoSettings_v3!$C$2:$AH$4612,MATCH('EPS 3.1.3'!$B930,NoSettings_v3!$A$2:$A$4612,0),MATCH('EPS 3.1.3'!AG$1,NoSettings_v3!$C$1:$AH$1,0)),"")</f>
        <v>11510</v>
      </c>
      <c r="AH930" s="157">
        <f>IFERROR(INDEX(NoSettings_v3!$C$2:$AH$4612,MATCH('EPS 3.1.3'!$B930,NoSettings_v3!$A$2:$A$4612,0),MATCH('EPS 3.1.3'!AH$1,NoSettings_v3!$C$1:$AH$1,0)),"")</f>
        <v>11510</v>
      </c>
      <c r="AI930" s="157">
        <f>IFERROR(INDEX(NoSettings_v3!$C$2:$AH$4612,MATCH('EPS 3.1.3'!$B930,NoSettings_v3!$A$2:$A$4612,0),MATCH('EPS 3.1.3'!AI$1,NoSettings_v3!$C$1:$AH$1,0)),"")</f>
        <v>11510</v>
      </c>
    </row>
    <row r="931" spans="1:35" x14ac:dyDescent="0.35">
      <c r="B931" s="169" t="s">
        <v>844</v>
      </c>
      <c r="C931" s="127" t="s">
        <v>964</v>
      </c>
      <c r="D931" s="157">
        <f>IFERROR(INDEX(NoSettings_v3!$C$2:$AH$4612,MATCH('EPS 3.1.3'!$B931,NoSettings_v3!$A$2:$A$4612,0),MATCH('EPS 3.1.3'!D$1,NoSettings_v3!$C$1:$AH$1,0)),"")</f>
        <v>3306</v>
      </c>
      <c r="E931" s="157">
        <f>IFERROR(INDEX(NoSettings_v3!$C$2:$AH$4612,MATCH('EPS 3.1.3'!$B931,NoSettings_v3!$A$2:$A$4612,0),MATCH('EPS 3.1.3'!E$1,NoSettings_v3!$C$1:$AH$1,0)),"")</f>
        <v>3306</v>
      </c>
      <c r="F931" s="157">
        <f>IFERROR(INDEX(NoSettings_v3!$C$2:$AH$4612,MATCH('EPS 3.1.3'!$B931,NoSettings_v3!$A$2:$A$4612,0),MATCH('EPS 3.1.3'!F$1,NoSettings_v3!$C$1:$AH$1,0)),"")</f>
        <v>3306</v>
      </c>
      <c r="G931" s="157">
        <f>IFERROR(INDEX(NoSettings_v3!$C$2:$AH$4612,MATCH('EPS 3.1.3'!$B931,NoSettings_v3!$A$2:$A$4612,0),MATCH('EPS 3.1.3'!G$1,NoSettings_v3!$C$1:$AH$1,0)),"")</f>
        <v>4306</v>
      </c>
      <c r="H931" s="157">
        <f>IFERROR(INDEX(NoSettings_v3!$C$2:$AH$4612,MATCH('EPS 3.1.3'!$B931,NoSettings_v3!$A$2:$A$4612,0),MATCH('EPS 3.1.3'!H$1,NoSettings_v3!$C$1:$AH$1,0)),"")</f>
        <v>4886</v>
      </c>
      <c r="I931" s="157">
        <f>IFERROR(INDEX(NoSettings_v3!$C$2:$AH$4612,MATCH('EPS 3.1.3'!$B931,NoSettings_v3!$A$2:$A$4612,0),MATCH('EPS 3.1.3'!I$1,NoSettings_v3!$C$1:$AH$1,0)),"")</f>
        <v>5026</v>
      </c>
      <c r="J931" s="157">
        <f>IFERROR(INDEX(NoSettings_v3!$C$2:$AH$4612,MATCH('EPS 3.1.3'!$B931,NoSettings_v3!$A$2:$A$4612,0),MATCH('EPS 3.1.3'!J$1,NoSettings_v3!$C$1:$AH$1,0)),"")</f>
        <v>5176</v>
      </c>
      <c r="K931" s="157">
        <f>IFERROR(INDEX(NoSettings_v3!$C$2:$AH$4612,MATCH('EPS 3.1.3'!$B931,NoSettings_v3!$A$2:$A$4612,0),MATCH('EPS 3.1.3'!K$1,NoSettings_v3!$C$1:$AH$1,0)),"")</f>
        <v>5326</v>
      </c>
      <c r="L931" s="157">
        <f>IFERROR(INDEX(NoSettings_v3!$C$2:$AH$4612,MATCH('EPS 3.1.3'!$B931,NoSettings_v3!$A$2:$A$4612,0),MATCH('EPS 3.1.3'!L$1,NoSettings_v3!$C$1:$AH$1,0)),"")</f>
        <v>5476</v>
      </c>
      <c r="M931" s="157">
        <f>IFERROR(INDEX(NoSettings_v3!$C$2:$AH$4612,MATCH('EPS 3.1.3'!$B931,NoSettings_v3!$A$2:$A$4612,0),MATCH('EPS 3.1.3'!M$1,NoSettings_v3!$C$1:$AH$1,0)),"")</f>
        <v>5626</v>
      </c>
      <c r="N931" s="157">
        <f>IFERROR(INDEX(NoSettings_v3!$C$2:$AH$4612,MATCH('EPS 3.1.3'!$B931,NoSettings_v3!$A$2:$A$4612,0),MATCH('EPS 3.1.3'!N$1,NoSettings_v3!$C$1:$AH$1,0)),"")</f>
        <v>5776</v>
      </c>
      <c r="O931" s="157">
        <f>IFERROR(INDEX(NoSettings_v3!$C$2:$AH$4612,MATCH('EPS 3.1.3'!$B931,NoSettings_v3!$A$2:$A$4612,0),MATCH('EPS 3.1.3'!O$1,NoSettings_v3!$C$1:$AH$1,0)),"")</f>
        <v>5936</v>
      </c>
      <c r="P931" s="157">
        <f>IFERROR(INDEX(NoSettings_v3!$C$2:$AH$4612,MATCH('EPS 3.1.3'!$B931,NoSettings_v3!$A$2:$A$4612,0),MATCH('EPS 3.1.3'!P$1,NoSettings_v3!$C$1:$AH$1,0)),"")</f>
        <v>6096</v>
      </c>
      <c r="Q931" s="157">
        <f>IFERROR(INDEX(NoSettings_v3!$C$2:$AH$4612,MATCH('EPS 3.1.3'!$B931,NoSettings_v3!$A$2:$A$4612,0),MATCH('EPS 3.1.3'!Q$1,NoSettings_v3!$C$1:$AH$1,0)),"")</f>
        <v>6706</v>
      </c>
      <c r="R931" s="157">
        <f>IFERROR(INDEX(NoSettings_v3!$C$2:$AH$4612,MATCH('EPS 3.1.3'!$B931,NoSettings_v3!$A$2:$A$4612,0),MATCH('EPS 3.1.3'!R$1,NoSettings_v3!$C$1:$AH$1,0)),"")</f>
        <v>7316</v>
      </c>
      <c r="S931" s="157">
        <f>IFERROR(INDEX(NoSettings_v3!$C$2:$AH$4612,MATCH('EPS 3.1.3'!$B931,NoSettings_v3!$A$2:$A$4612,0),MATCH('EPS 3.1.3'!S$1,NoSettings_v3!$C$1:$AH$1,0)),"")</f>
        <v>7926</v>
      </c>
      <c r="T931" s="157">
        <f>IFERROR(INDEX(NoSettings_v3!$C$2:$AH$4612,MATCH('EPS 3.1.3'!$B931,NoSettings_v3!$A$2:$A$4612,0),MATCH('EPS 3.1.3'!T$1,NoSettings_v3!$C$1:$AH$1,0)),"")</f>
        <v>8536</v>
      </c>
      <c r="U931" s="157">
        <f>IFERROR(INDEX(NoSettings_v3!$C$2:$AH$4612,MATCH('EPS 3.1.3'!$B931,NoSettings_v3!$A$2:$A$4612,0),MATCH('EPS 3.1.3'!U$1,NoSettings_v3!$C$1:$AH$1,0)),"")</f>
        <v>9146</v>
      </c>
      <c r="V931" s="157">
        <f>IFERROR(INDEX(NoSettings_v3!$C$2:$AH$4612,MATCH('EPS 3.1.3'!$B931,NoSettings_v3!$A$2:$A$4612,0),MATCH('EPS 3.1.3'!V$1,NoSettings_v3!$C$1:$AH$1,0)),"")</f>
        <v>9756</v>
      </c>
      <c r="W931" s="157">
        <f>IFERROR(INDEX(NoSettings_v3!$C$2:$AH$4612,MATCH('EPS 3.1.3'!$B931,NoSettings_v3!$A$2:$A$4612,0),MATCH('EPS 3.1.3'!W$1,NoSettings_v3!$C$1:$AH$1,0)),"")</f>
        <v>10366</v>
      </c>
      <c r="X931" s="157">
        <f>IFERROR(INDEX(NoSettings_v3!$C$2:$AH$4612,MATCH('EPS 3.1.3'!$B931,NoSettings_v3!$A$2:$A$4612,0),MATCH('EPS 3.1.3'!X$1,NoSettings_v3!$C$1:$AH$1,0)),"")</f>
        <v>10976</v>
      </c>
      <c r="Y931" s="157">
        <f>IFERROR(INDEX(NoSettings_v3!$C$2:$AH$4612,MATCH('EPS 3.1.3'!$B931,NoSettings_v3!$A$2:$A$4612,0),MATCH('EPS 3.1.3'!Y$1,NoSettings_v3!$C$1:$AH$1,0)),"")</f>
        <v>11586</v>
      </c>
      <c r="Z931" s="157">
        <f>IFERROR(INDEX(NoSettings_v3!$C$2:$AH$4612,MATCH('EPS 3.1.3'!$B931,NoSettings_v3!$A$2:$A$4612,0),MATCH('EPS 3.1.3'!Z$1,NoSettings_v3!$C$1:$AH$1,0)),"")</f>
        <v>12196</v>
      </c>
      <c r="AA931" s="157">
        <f>IFERROR(INDEX(NoSettings_v3!$C$2:$AH$4612,MATCH('EPS 3.1.3'!$B931,NoSettings_v3!$A$2:$A$4612,0),MATCH('EPS 3.1.3'!AA$1,NoSettings_v3!$C$1:$AH$1,0)),"")</f>
        <v>12806</v>
      </c>
      <c r="AB931" s="157">
        <f>IFERROR(INDEX(NoSettings_v3!$C$2:$AH$4612,MATCH('EPS 3.1.3'!$B931,NoSettings_v3!$A$2:$A$4612,0),MATCH('EPS 3.1.3'!AB$1,NoSettings_v3!$C$1:$AH$1,0)),"")</f>
        <v>13406</v>
      </c>
      <c r="AC931" s="157">
        <f>IFERROR(INDEX(NoSettings_v3!$C$2:$AH$4612,MATCH('EPS 3.1.3'!$B931,NoSettings_v3!$A$2:$A$4612,0),MATCH('EPS 3.1.3'!AC$1,NoSettings_v3!$C$1:$AH$1,0)),"")</f>
        <v>14006</v>
      </c>
      <c r="AD931" s="157">
        <f>IFERROR(INDEX(NoSettings_v3!$C$2:$AH$4612,MATCH('EPS 3.1.3'!$B931,NoSettings_v3!$A$2:$A$4612,0),MATCH('EPS 3.1.3'!AD$1,NoSettings_v3!$C$1:$AH$1,0)),"")</f>
        <v>14606</v>
      </c>
      <c r="AE931" s="157">
        <f>IFERROR(INDEX(NoSettings_v3!$C$2:$AH$4612,MATCH('EPS 3.1.3'!$B931,NoSettings_v3!$A$2:$A$4612,0),MATCH('EPS 3.1.3'!AE$1,NoSettings_v3!$C$1:$AH$1,0)),"")</f>
        <v>15206</v>
      </c>
      <c r="AF931" s="157">
        <f>IFERROR(INDEX(NoSettings_v3!$C$2:$AH$4612,MATCH('EPS 3.1.3'!$B931,NoSettings_v3!$A$2:$A$4612,0),MATCH('EPS 3.1.3'!AF$1,NoSettings_v3!$C$1:$AH$1,0)),"")</f>
        <v>15806</v>
      </c>
      <c r="AG931" s="157">
        <f>IFERROR(INDEX(NoSettings_v3!$C$2:$AH$4612,MATCH('EPS 3.1.3'!$B931,NoSettings_v3!$A$2:$A$4612,0),MATCH('EPS 3.1.3'!AG$1,NoSettings_v3!$C$1:$AH$1,0)),"")</f>
        <v>16406</v>
      </c>
      <c r="AH931" s="157">
        <f>IFERROR(INDEX(NoSettings_v3!$C$2:$AH$4612,MATCH('EPS 3.1.3'!$B931,NoSettings_v3!$A$2:$A$4612,0),MATCH('EPS 3.1.3'!AH$1,NoSettings_v3!$C$1:$AH$1,0)),"")</f>
        <v>17006</v>
      </c>
      <c r="AI931" s="157">
        <f>IFERROR(INDEX(NoSettings_v3!$C$2:$AH$4612,MATCH('EPS 3.1.3'!$B931,NoSettings_v3!$A$2:$A$4612,0),MATCH('EPS 3.1.3'!AI$1,NoSettings_v3!$C$1:$AH$1,0)),"")</f>
        <v>17606</v>
      </c>
    </row>
    <row r="932" spans="1:35" x14ac:dyDescent="0.35">
      <c r="B932" s="169" t="s">
        <v>845</v>
      </c>
      <c r="C932" s="127" t="s">
        <v>964</v>
      </c>
      <c r="D932" s="157">
        <f>IFERROR(INDEX(NoSettings_v3!$C$2:$AH$4612,MATCH('EPS 3.1.3'!$B932,NoSettings_v3!$A$2:$A$4612,0),MATCH('EPS 3.1.3'!D$1,NoSettings_v3!$C$1:$AH$1,0)),"")</f>
        <v>20781</v>
      </c>
      <c r="E932" s="157">
        <f>IFERROR(INDEX(NoSettings_v3!$C$2:$AH$4612,MATCH('EPS 3.1.3'!$B932,NoSettings_v3!$A$2:$A$4612,0),MATCH('EPS 3.1.3'!E$1,NoSettings_v3!$C$1:$AH$1,0)),"")</f>
        <v>21603</v>
      </c>
      <c r="F932" s="157">
        <f>IFERROR(INDEX(NoSettings_v3!$C$2:$AH$4612,MATCH('EPS 3.1.3'!$B932,NoSettings_v3!$A$2:$A$4612,0),MATCH('EPS 3.1.3'!F$1,NoSettings_v3!$C$1:$AH$1,0)),"")</f>
        <v>22426</v>
      </c>
      <c r="G932" s="157">
        <f>IFERROR(INDEX(NoSettings_v3!$C$2:$AH$4612,MATCH('EPS 3.1.3'!$B932,NoSettings_v3!$A$2:$A$4612,0),MATCH('EPS 3.1.3'!G$1,NoSettings_v3!$C$1:$AH$1,0)),"")</f>
        <v>23248</v>
      </c>
      <c r="H932" s="157">
        <f>IFERROR(INDEX(NoSettings_v3!$C$2:$AH$4612,MATCH('EPS 3.1.3'!$B932,NoSettings_v3!$A$2:$A$4612,0),MATCH('EPS 3.1.3'!H$1,NoSettings_v3!$C$1:$AH$1,0)),"")</f>
        <v>23433</v>
      </c>
      <c r="I932" s="157">
        <f>IFERROR(INDEX(NoSettings_v3!$C$2:$AH$4612,MATCH('EPS 3.1.3'!$B932,NoSettings_v3!$A$2:$A$4612,0),MATCH('EPS 3.1.3'!I$1,NoSettings_v3!$C$1:$AH$1,0)),"")</f>
        <v>23618</v>
      </c>
      <c r="J932" s="157">
        <f>IFERROR(INDEX(NoSettings_v3!$C$2:$AH$4612,MATCH('EPS 3.1.3'!$B932,NoSettings_v3!$A$2:$A$4612,0),MATCH('EPS 3.1.3'!J$1,NoSettings_v3!$C$1:$AH$1,0)),"")</f>
        <v>23804</v>
      </c>
      <c r="K932" s="157">
        <f>IFERROR(INDEX(NoSettings_v3!$C$2:$AH$4612,MATCH('EPS 3.1.3'!$B932,NoSettings_v3!$A$2:$A$4612,0),MATCH('EPS 3.1.3'!K$1,NoSettings_v3!$C$1:$AH$1,0)),"")</f>
        <v>23989</v>
      </c>
      <c r="L932" s="157">
        <f>IFERROR(INDEX(NoSettings_v3!$C$2:$AH$4612,MATCH('EPS 3.1.3'!$B932,NoSettings_v3!$A$2:$A$4612,0),MATCH('EPS 3.1.3'!L$1,NoSettings_v3!$C$1:$AH$1,0)),"")</f>
        <v>24174</v>
      </c>
      <c r="M932" s="157">
        <f>IFERROR(INDEX(NoSettings_v3!$C$2:$AH$4612,MATCH('EPS 3.1.3'!$B932,NoSettings_v3!$A$2:$A$4612,0),MATCH('EPS 3.1.3'!M$1,NoSettings_v3!$C$1:$AH$1,0)),"")</f>
        <v>23630</v>
      </c>
      <c r="N932" s="157">
        <f>IFERROR(INDEX(NoSettings_v3!$C$2:$AH$4612,MATCH('EPS 3.1.3'!$B932,NoSettings_v3!$A$2:$A$4612,0),MATCH('EPS 3.1.3'!N$1,NoSettings_v3!$C$1:$AH$1,0)),"")</f>
        <v>23085</v>
      </c>
      <c r="O932" s="157">
        <f>IFERROR(INDEX(NoSettings_v3!$C$2:$AH$4612,MATCH('EPS 3.1.3'!$B932,NoSettings_v3!$A$2:$A$4612,0),MATCH('EPS 3.1.3'!O$1,NoSettings_v3!$C$1:$AH$1,0)),"")</f>
        <v>22541</v>
      </c>
      <c r="P932" s="157">
        <f>IFERROR(INDEX(NoSettings_v3!$C$2:$AH$4612,MATCH('EPS 3.1.3'!$B932,NoSettings_v3!$A$2:$A$4612,0),MATCH('EPS 3.1.3'!P$1,NoSettings_v3!$C$1:$AH$1,0)),"")</f>
        <v>21997</v>
      </c>
      <c r="Q932" s="157">
        <f>IFERROR(INDEX(NoSettings_v3!$C$2:$AH$4612,MATCH('EPS 3.1.3'!$B932,NoSettings_v3!$A$2:$A$4612,0),MATCH('EPS 3.1.3'!Q$1,NoSettings_v3!$C$1:$AH$1,0)),"")</f>
        <v>21453</v>
      </c>
      <c r="R932" s="157">
        <f>IFERROR(INDEX(NoSettings_v3!$C$2:$AH$4612,MATCH('EPS 3.1.3'!$B932,NoSettings_v3!$A$2:$A$4612,0),MATCH('EPS 3.1.3'!R$1,NoSettings_v3!$C$1:$AH$1,0)),"")</f>
        <v>20161</v>
      </c>
      <c r="S932" s="157">
        <f>IFERROR(INDEX(NoSettings_v3!$C$2:$AH$4612,MATCH('EPS 3.1.3'!$B932,NoSettings_v3!$A$2:$A$4612,0),MATCH('EPS 3.1.3'!S$1,NoSettings_v3!$C$1:$AH$1,0)),"")</f>
        <v>18868</v>
      </c>
      <c r="T932" s="157">
        <f>IFERROR(INDEX(NoSettings_v3!$C$2:$AH$4612,MATCH('EPS 3.1.3'!$B932,NoSettings_v3!$A$2:$A$4612,0),MATCH('EPS 3.1.3'!T$1,NoSettings_v3!$C$1:$AH$1,0)),"")</f>
        <v>17576</v>
      </c>
      <c r="U932" s="157">
        <f>IFERROR(INDEX(NoSettings_v3!$C$2:$AH$4612,MATCH('EPS 3.1.3'!$B932,NoSettings_v3!$A$2:$A$4612,0),MATCH('EPS 3.1.3'!U$1,NoSettings_v3!$C$1:$AH$1,0)),"")</f>
        <v>16284</v>
      </c>
      <c r="V932" s="157">
        <f>IFERROR(INDEX(NoSettings_v3!$C$2:$AH$4612,MATCH('EPS 3.1.3'!$B932,NoSettings_v3!$A$2:$A$4612,0),MATCH('EPS 3.1.3'!V$1,NoSettings_v3!$C$1:$AH$1,0)),"")</f>
        <v>14992</v>
      </c>
      <c r="W932" s="157">
        <f>IFERROR(INDEX(NoSettings_v3!$C$2:$AH$4612,MATCH('EPS 3.1.3'!$B932,NoSettings_v3!$A$2:$A$4612,0),MATCH('EPS 3.1.3'!W$1,NoSettings_v3!$C$1:$AH$1,0)),"")</f>
        <v>12136</v>
      </c>
      <c r="X932" s="157">
        <f>IFERROR(INDEX(NoSettings_v3!$C$2:$AH$4612,MATCH('EPS 3.1.3'!$B932,NoSettings_v3!$A$2:$A$4612,0),MATCH('EPS 3.1.3'!X$1,NoSettings_v3!$C$1:$AH$1,0)),"")</f>
        <v>9280</v>
      </c>
      <c r="Y932" s="157">
        <f>IFERROR(INDEX(NoSettings_v3!$C$2:$AH$4612,MATCH('EPS 3.1.3'!$B932,NoSettings_v3!$A$2:$A$4612,0),MATCH('EPS 3.1.3'!Y$1,NoSettings_v3!$C$1:$AH$1,0)),"")</f>
        <v>6423</v>
      </c>
      <c r="Z932" s="157">
        <f>IFERROR(INDEX(NoSettings_v3!$C$2:$AH$4612,MATCH('EPS 3.1.3'!$B932,NoSettings_v3!$A$2:$A$4612,0),MATCH('EPS 3.1.3'!Z$1,NoSettings_v3!$C$1:$AH$1,0)),"")</f>
        <v>3567</v>
      </c>
      <c r="AA932" s="157">
        <f>IFERROR(INDEX(NoSettings_v3!$C$2:$AH$4612,MATCH('EPS 3.1.3'!$B932,NoSettings_v3!$A$2:$A$4612,0),MATCH('EPS 3.1.3'!AA$1,NoSettings_v3!$C$1:$AH$1,0)),"")</f>
        <v>711</v>
      </c>
      <c r="AB932" s="157">
        <f>IFERROR(INDEX(NoSettings_v3!$C$2:$AH$4612,MATCH('EPS 3.1.3'!$B932,NoSettings_v3!$A$2:$A$4612,0),MATCH('EPS 3.1.3'!AB$1,NoSettings_v3!$C$1:$AH$1,0)),"")</f>
        <v>711</v>
      </c>
      <c r="AC932" s="157">
        <f>IFERROR(INDEX(NoSettings_v3!$C$2:$AH$4612,MATCH('EPS 3.1.3'!$B932,NoSettings_v3!$A$2:$A$4612,0),MATCH('EPS 3.1.3'!AC$1,NoSettings_v3!$C$1:$AH$1,0)),"")</f>
        <v>711</v>
      </c>
      <c r="AD932" s="157">
        <f>IFERROR(INDEX(NoSettings_v3!$C$2:$AH$4612,MATCH('EPS 3.1.3'!$B932,NoSettings_v3!$A$2:$A$4612,0),MATCH('EPS 3.1.3'!AD$1,NoSettings_v3!$C$1:$AH$1,0)),"")</f>
        <v>711</v>
      </c>
      <c r="AE932" s="157">
        <f>IFERROR(INDEX(NoSettings_v3!$C$2:$AH$4612,MATCH('EPS 3.1.3'!$B932,NoSettings_v3!$A$2:$A$4612,0),MATCH('EPS 3.1.3'!AE$1,NoSettings_v3!$C$1:$AH$1,0)),"")</f>
        <v>711</v>
      </c>
      <c r="AF932" s="157">
        <f>IFERROR(INDEX(NoSettings_v3!$C$2:$AH$4612,MATCH('EPS 3.1.3'!$B932,NoSettings_v3!$A$2:$A$4612,0),MATCH('EPS 3.1.3'!AF$1,NoSettings_v3!$C$1:$AH$1,0)),"")</f>
        <v>711</v>
      </c>
      <c r="AG932" s="157">
        <f>IFERROR(INDEX(NoSettings_v3!$C$2:$AH$4612,MATCH('EPS 3.1.3'!$B932,NoSettings_v3!$A$2:$A$4612,0),MATCH('EPS 3.1.3'!AG$1,NoSettings_v3!$C$1:$AH$1,0)),"")</f>
        <v>711</v>
      </c>
      <c r="AH932" s="157">
        <f>IFERROR(INDEX(NoSettings_v3!$C$2:$AH$4612,MATCH('EPS 3.1.3'!$B932,NoSettings_v3!$A$2:$A$4612,0),MATCH('EPS 3.1.3'!AH$1,NoSettings_v3!$C$1:$AH$1,0)),"")</f>
        <v>711</v>
      </c>
      <c r="AI932" s="157">
        <f>IFERROR(INDEX(NoSettings_v3!$C$2:$AH$4612,MATCH('EPS 3.1.3'!$B932,NoSettings_v3!$A$2:$A$4612,0),MATCH('EPS 3.1.3'!AI$1,NoSettings_v3!$C$1:$AH$1,0)),"")</f>
        <v>711</v>
      </c>
    </row>
    <row r="933" spans="1:35" x14ac:dyDescent="0.35">
      <c r="B933" s="169" t="s">
        <v>846</v>
      </c>
      <c r="C933" s="127" t="s">
        <v>964</v>
      </c>
      <c r="D933" s="157">
        <f>IFERROR(INDEX(NoSettings_v3!$C$2:$AH$4612,MATCH('EPS 3.1.3'!$B933,NoSettings_v3!$A$2:$A$4612,0),MATCH('EPS 3.1.3'!D$1,NoSettings_v3!$C$1:$AH$1,0)),"")</f>
        <v>350</v>
      </c>
      <c r="E933" s="157">
        <f>IFERROR(INDEX(NoSettings_v3!$C$2:$AH$4612,MATCH('EPS 3.1.3'!$B933,NoSettings_v3!$A$2:$A$4612,0),MATCH('EPS 3.1.3'!E$1,NoSettings_v3!$C$1:$AH$1,0)),"")</f>
        <v>350</v>
      </c>
      <c r="F933" s="157">
        <f>IFERROR(INDEX(NoSettings_v3!$C$2:$AH$4612,MATCH('EPS 3.1.3'!$B933,NoSettings_v3!$A$2:$A$4612,0),MATCH('EPS 3.1.3'!F$1,NoSettings_v3!$C$1:$AH$1,0)),"")</f>
        <v>350</v>
      </c>
      <c r="G933" s="157">
        <f>IFERROR(INDEX(NoSettings_v3!$C$2:$AH$4612,MATCH('EPS 3.1.3'!$B933,NoSettings_v3!$A$2:$A$4612,0),MATCH('EPS 3.1.3'!G$1,NoSettings_v3!$C$1:$AH$1,0)),"")</f>
        <v>350</v>
      </c>
      <c r="H933" s="157">
        <f>IFERROR(INDEX(NoSettings_v3!$C$2:$AH$4612,MATCH('EPS 3.1.3'!$B933,NoSettings_v3!$A$2:$A$4612,0),MATCH('EPS 3.1.3'!H$1,NoSettings_v3!$C$1:$AH$1,0)),"")</f>
        <v>350</v>
      </c>
      <c r="I933" s="157">
        <f>IFERROR(INDEX(NoSettings_v3!$C$2:$AH$4612,MATCH('EPS 3.1.3'!$B933,NoSettings_v3!$A$2:$A$4612,0),MATCH('EPS 3.1.3'!I$1,NoSettings_v3!$C$1:$AH$1,0)),"")</f>
        <v>350</v>
      </c>
      <c r="J933" s="157">
        <f>IFERROR(INDEX(NoSettings_v3!$C$2:$AH$4612,MATCH('EPS 3.1.3'!$B933,NoSettings_v3!$A$2:$A$4612,0),MATCH('EPS 3.1.3'!J$1,NoSettings_v3!$C$1:$AH$1,0)),"")</f>
        <v>350</v>
      </c>
      <c r="K933" s="157">
        <f>IFERROR(INDEX(NoSettings_v3!$C$2:$AH$4612,MATCH('EPS 3.1.3'!$B933,NoSettings_v3!$A$2:$A$4612,0),MATCH('EPS 3.1.3'!K$1,NoSettings_v3!$C$1:$AH$1,0)),"")</f>
        <v>350</v>
      </c>
      <c r="L933" s="157">
        <f>IFERROR(INDEX(NoSettings_v3!$C$2:$AH$4612,MATCH('EPS 3.1.3'!$B933,NoSettings_v3!$A$2:$A$4612,0),MATCH('EPS 3.1.3'!L$1,NoSettings_v3!$C$1:$AH$1,0)),"")</f>
        <v>350</v>
      </c>
      <c r="M933" s="157">
        <f>IFERROR(INDEX(NoSettings_v3!$C$2:$AH$4612,MATCH('EPS 3.1.3'!$B933,NoSettings_v3!$A$2:$A$4612,0),MATCH('EPS 3.1.3'!M$1,NoSettings_v3!$C$1:$AH$1,0)),"")</f>
        <v>350</v>
      </c>
      <c r="N933" s="157">
        <f>IFERROR(INDEX(NoSettings_v3!$C$2:$AH$4612,MATCH('EPS 3.1.3'!$B933,NoSettings_v3!$A$2:$A$4612,0),MATCH('EPS 3.1.3'!N$1,NoSettings_v3!$C$1:$AH$1,0)),"")</f>
        <v>350</v>
      </c>
      <c r="O933" s="157">
        <f>IFERROR(INDEX(NoSettings_v3!$C$2:$AH$4612,MATCH('EPS 3.1.3'!$B933,NoSettings_v3!$A$2:$A$4612,0),MATCH('EPS 3.1.3'!O$1,NoSettings_v3!$C$1:$AH$1,0)),"")</f>
        <v>350</v>
      </c>
      <c r="P933" s="157">
        <f>IFERROR(INDEX(NoSettings_v3!$C$2:$AH$4612,MATCH('EPS 3.1.3'!$B933,NoSettings_v3!$A$2:$A$4612,0),MATCH('EPS 3.1.3'!P$1,NoSettings_v3!$C$1:$AH$1,0)),"")</f>
        <v>350</v>
      </c>
      <c r="Q933" s="157">
        <f>IFERROR(INDEX(NoSettings_v3!$C$2:$AH$4612,MATCH('EPS 3.1.3'!$B933,NoSettings_v3!$A$2:$A$4612,0),MATCH('EPS 3.1.3'!Q$1,NoSettings_v3!$C$1:$AH$1,0)),"")</f>
        <v>6050</v>
      </c>
      <c r="R933" s="157">
        <f>IFERROR(INDEX(NoSettings_v3!$C$2:$AH$4612,MATCH('EPS 3.1.3'!$B933,NoSettings_v3!$A$2:$A$4612,0),MATCH('EPS 3.1.3'!R$1,NoSettings_v3!$C$1:$AH$1,0)),"")</f>
        <v>13350</v>
      </c>
      <c r="S933" s="157">
        <f>IFERROR(INDEX(NoSettings_v3!$C$2:$AH$4612,MATCH('EPS 3.1.3'!$B933,NoSettings_v3!$A$2:$A$4612,0),MATCH('EPS 3.1.3'!S$1,NoSettings_v3!$C$1:$AH$1,0)),"")</f>
        <v>19750</v>
      </c>
      <c r="T933" s="157">
        <f>IFERROR(INDEX(NoSettings_v3!$C$2:$AH$4612,MATCH('EPS 3.1.3'!$B933,NoSettings_v3!$A$2:$A$4612,0),MATCH('EPS 3.1.3'!T$1,NoSettings_v3!$C$1:$AH$1,0)),"")</f>
        <v>25650</v>
      </c>
      <c r="U933" s="157">
        <f>IFERROR(INDEX(NoSettings_v3!$C$2:$AH$4612,MATCH('EPS 3.1.3'!$B933,NoSettings_v3!$A$2:$A$4612,0),MATCH('EPS 3.1.3'!U$1,NoSettings_v3!$C$1:$AH$1,0)),"")</f>
        <v>31050</v>
      </c>
      <c r="V933" s="157">
        <f>IFERROR(INDEX(NoSettings_v3!$C$2:$AH$4612,MATCH('EPS 3.1.3'!$B933,NoSettings_v3!$A$2:$A$4612,0),MATCH('EPS 3.1.3'!V$1,NoSettings_v3!$C$1:$AH$1,0)),"")</f>
        <v>36200</v>
      </c>
      <c r="W933" s="157">
        <f>IFERROR(INDEX(NoSettings_v3!$C$2:$AH$4612,MATCH('EPS 3.1.3'!$B933,NoSettings_v3!$A$2:$A$4612,0),MATCH('EPS 3.1.3'!W$1,NoSettings_v3!$C$1:$AH$1,0)),"")</f>
        <v>41500</v>
      </c>
      <c r="X933" s="157">
        <f>IFERROR(INDEX(NoSettings_v3!$C$2:$AH$4612,MATCH('EPS 3.1.3'!$B933,NoSettings_v3!$A$2:$A$4612,0),MATCH('EPS 3.1.3'!X$1,NoSettings_v3!$C$1:$AH$1,0)),"")</f>
        <v>46500</v>
      </c>
      <c r="Y933" s="157">
        <f>IFERROR(INDEX(NoSettings_v3!$C$2:$AH$4612,MATCH('EPS 3.1.3'!$B933,NoSettings_v3!$A$2:$A$4612,0),MATCH('EPS 3.1.3'!Y$1,NoSettings_v3!$C$1:$AH$1,0)),"")</f>
        <v>51150</v>
      </c>
      <c r="Z933" s="157">
        <f>IFERROR(INDEX(NoSettings_v3!$C$2:$AH$4612,MATCH('EPS 3.1.3'!$B933,NoSettings_v3!$A$2:$A$4612,0),MATCH('EPS 3.1.3'!Z$1,NoSettings_v3!$C$1:$AH$1,0)),"")</f>
        <v>55550</v>
      </c>
      <c r="AA933" s="157">
        <f>IFERROR(INDEX(NoSettings_v3!$C$2:$AH$4612,MATCH('EPS 3.1.3'!$B933,NoSettings_v3!$A$2:$A$4612,0),MATCH('EPS 3.1.3'!AA$1,NoSettings_v3!$C$1:$AH$1,0)),"")</f>
        <v>59400</v>
      </c>
      <c r="AB933" s="157">
        <f>IFERROR(INDEX(NoSettings_v3!$C$2:$AH$4612,MATCH('EPS 3.1.3'!$B933,NoSettings_v3!$A$2:$A$4612,0),MATCH('EPS 3.1.3'!AB$1,NoSettings_v3!$C$1:$AH$1,0)),"")</f>
        <v>60900</v>
      </c>
      <c r="AC933" s="157">
        <f>IFERROR(INDEX(NoSettings_v3!$C$2:$AH$4612,MATCH('EPS 3.1.3'!$B933,NoSettings_v3!$A$2:$A$4612,0),MATCH('EPS 3.1.3'!AC$1,NoSettings_v3!$C$1:$AH$1,0)),"")</f>
        <v>62350</v>
      </c>
      <c r="AD933" s="157">
        <f>IFERROR(INDEX(NoSettings_v3!$C$2:$AH$4612,MATCH('EPS 3.1.3'!$B933,NoSettings_v3!$A$2:$A$4612,0),MATCH('EPS 3.1.3'!AD$1,NoSettings_v3!$C$1:$AH$1,0)),"")</f>
        <v>63650</v>
      </c>
      <c r="AE933" s="157">
        <f>IFERROR(INDEX(NoSettings_v3!$C$2:$AH$4612,MATCH('EPS 3.1.3'!$B933,NoSettings_v3!$A$2:$A$4612,0),MATCH('EPS 3.1.3'!AE$1,NoSettings_v3!$C$1:$AH$1,0)),"")</f>
        <v>64850</v>
      </c>
      <c r="AF933" s="157">
        <f>IFERROR(INDEX(NoSettings_v3!$C$2:$AH$4612,MATCH('EPS 3.1.3'!$B933,NoSettings_v3!$A$2:$A$4612,0),MATCH('EPS 3.1.3'!AF$1,NoSettings_v3!$C$1:$AH$1,0)),"")</f>
        <v>65950</v>
      </c>
      <c r="AG933" s="157">
        <f>IFERROR(INDEX(NoSettings_v3!$C$2:$AH$4612,MATCH('EPS 3.1.3'!$B933,NoSettings_v3!$A$2:$A$4612,0),MATCH('EPS 3.1.3'!AG$1,NoSettings_v3!$C$1:$AH$1,0)),"")</f>
        <v>67250</v>
      </c>
      <c r="AH933" s="157">
        <f>IFERROR(INDEX(NoSettings_v3!$C$2:$AH$4612,MATCH('EPS 3.1.3'!$B933,NoSettings_v3!$A$2:$A$4612,0),MATCH('EPS 3.1.3'!AH$1,NoSettings_v3!$C$1:$AH$1,0)),"")</f>
        <v>69050</v>
      </c>
      <c r="AI933" s="157">
        <f>IFERROR(INDEX(NoSettings_v3!$C$2:$AH$4612,MATCH('EPS 3.1.3'!$B933,NoSettings_v3!$A$2:$A$4612,0),MATCH('EPS 3.1.3'!AI$1,NoSettings_v3!$C$1:$AH$1,0)),"")</f>
        <v>70750</v>
      </c>
    </row>
    <row r="934" spans="1:35" x14ac:dyDescent="0.35">
      <c r="B934" s="169" t="s">
        <v>847</v>
      </c>
      <c r="C934" s="127" t="s">
        <v>964</v>
      </c>
      <c r="D934" s="157">
        <f>IFERROR(INDEX(NoSettings_v3!$C$2:$AH$4612,MATCH('EPS 3.1.3'!$B934,NoSettings_v3!$A$2:$A$4612,0),MATCH('EPS 3.1.3'!D$1,NoSettings_v3!$C$1:$AH$1,0)),"")</f>
        <v>258</v>
      </c>
      <c r="E934" s="157">
        <f>IFERROR(INDEX(NoSettings_v3!$C$2:$AH$4612,MATCH('EPS 3.1.3'!$B934,NoSettings_v3!$A$2:$A$4612,0),MATCH('EPS 3.1.3'!E$1,NoSettings_v3!$C$1:$AH$1,0)),"")</f>
        <v>258</v>
      </c>
      <c r="F934" s="157">
        <f>IFERROR(INDEX(NoSettings_v3!$C$2:$AH$4612,MATCH('EPS 3.1.3'!$B934,NoSettings_v3!$A$2:$A$4612,0),MATCH('EPS 3.1.3'!F$1,NoSettings_v3!$C$1:$AH$1,0)),"")</f>
        <v>258</v>
      </c>
      <c r="G934" s="157">
        <f>IFERROR(INDEX(NoSettings_v3!$C$2:$AH$4612,MATCH('EPS 3.1.3'!$B934,NoSettings_v3!$A$2:$A$4612,0),MATCH('EPS 3.1.3'!G$1,NoSettings_v3!$C$1:$AH$1,0)),"")</f>
        <v>258</v>
      </c>
      <c r="H934" s="157">
        <f>IFERROR(INDEX(NoSettings_v3!$C$2:$AH$4612,MATCH('EPS 3.1.3'!$B934,NoSettings_v3!$A$2:$A$4612,0),MATCH('EPS 3.1.3'!H$1,NoSettings_v3!$C$1:$AH$1,0)),"")</f>
        <v>258</v>
      </c>
      <c r="I934" s="157">
        <f>IFERROR(INDEX(NoSettings_v3!$C$2:$AH$4612,MATCH('EPS 3.1.3'!$B934,NoSettings_v3!$A$2:$A$4612,0),MATCH('EPS 3.1.3'!I$1,NoSettings_v3!$C$1:$AH$1,0)),"")</f>
        <v>258</v>
      </c>
      <c r="J934" s="157">
        <f>IFERROR(INDEX(NoSettings_v3!$C$2:$AH$4612,MATCH('EPS 3.1.3'!$B934,NoSettings_v3!$A$2:$A$4612,0),MATCH('EPS 3.1.3'!J$1,NoSettings_v3!$C$1:$AH$1,0)),"")</f>
        <v>258</v>
      </c>
      <c r="K934" s="157">
        <f>IFERROR(INDEX(NoSettings_v3!$C$2:$AH$4612,MATCH('EPS 3.1.3'!$B934,NoSettings_v3!$A$2:$A$4612,0),MATCH('EPS 3.1.3'!K$1,NoSettings_v3!$C$1:$AH$1,0)),"")</f>
        <v>258</v>
      </c>
      <c r="L934" s="157">
        <f>IFERROR(INDEX(NoSettings_v3!$C$2:$AH$4612,MATCH('EPS 3.1.3'!$B934,NoSettings_v3!$A$2:$A$4612,0),MATCH('EPS 3.1.3'!L$1,NoSettings_v3!$C$1:$AH$1,0)),"")</f>
        <v>258</v>
      </c>
      <c r="M934" s="157">
        <f>IFERROR(INDEX(NoSettings_v3!$C$2:$AH$4612,MATCH('EPS 3.1.3'!$B934,NoSettings_v3!$A$2:$A$4612,0),MATCH('EPS 3.1.3'!M$1,NoSettings_v3!$C$1:$AH$1,0)),"")</f>
        <v>258</v>
      </c>
      <c r="N934" s="157">
        <f>IFERROR(INDEX(NoSettings_v3!$C$2:$AH$4612,MATCH('EPS 3.1.3'!$B934,NoSettings_v3!$A$2:$A$4612,0),MATCH('EPS 3.1.3'!N$1,NoSettings_v3!$C$1:$AH$1,0)),"")</f>
        <v>258</v>
      </c>
      <c r="O934" s="157">
        <f>IFERROR(INDEX(NoSettings_v3!$C$2:$AH$4612,MATCH('EPS 3.1.3'!$B934,NoSettings_v3!$A$2:$A$4612,0),MATCH('EPS 3.1.3'!O$1,NoSettings_v3!$C$1:$AH$1,0)),"")</f>
        <v>258</v>
      </c>
      <c r="P934" s="157">
        <f>IFERROR(INDEX(NoSettings_v3!$C$2:$AH$4612,MATCH('EPS 3.1.3'!$B934,NoSettings_v3!$A$2:$A$4612,0),MATCH('EPS 3.1.3'!P$1,NoSettings_v3!$C$1:$AH$1,0)),"")</f>
        <v>258</v>
      </c>
      <c r="Q934" s="157">
        <f>IFERROR(INDEX(NoSettings_v3!$C$2:$AH$4612,MATCH('EPS 3.1.3'!$B934,NoSettings_v3!$A$2:$A$4612,0),MATCH('EPS 3.1.3'!Q$1,NoSettings_v3!$C$1:$AH$1,0)),"")</f>
        <v>258</v>
      </c>
      <c r="R934" s="157">
        <f>IFERROR(INDEX(NoSettings_v3!$C$2:$AH$4612,MATCH('EPS 3.1.3'!$B934,NoSettings_v3!$A$2:$A$4612,0),MATCH('EPS 3.1.3'!R$1,NoSettings_v3!$C$1:$AH$1,0)),"")</f>
        <v>258</v>
      </c>
      <c r="S934" s="157">
        <f>IFERROR(INDEX(NoSettings_v3!$C$2:$AH$4612,MATCH('EPS 3.1.3'!$B934,NoSettings_v3!$A$2:$A$4612,0),MATCH('EPS 3.1.3'!S$1,NoSettings_v3!$C$1:$AH$1,0)),"")</f>
        <v>258</v>
      </c>
      <c r="T934" s="157">
        <f>IFERROR(INDEX(NoSettings_v3!$C$2:$AH$4612,MATCH('EPS 3.1.3'!$B934,NoSettings_v3!$A$2:$A$4612,0),MATCH('EPS 3.1.3'!T$1,NoSettings_v3!$C$1:$AH$1,0)),"")</f>
        <v>258</v>
      </c>
      <c r="U934" s="157">
        <f>IFERROR(INDEX(NoSettings_v3!$C$2:$AH$4612,MATCH('EPS 3.1.3'!$B934,NoSettings_v3!$A$2:$A$4612,0),MATCH('EPS 3.1.3'!U$1,NoSettings_v3!$C$1:$AH$1,0)),"")</f>
        <v>258</v>
      </c>
      <c r="V934" s="157">
        <f>IFERROR(INDEX(NoSettings_v3!$C$2:$AH$4612,MATCH('EPS 3.1.3'!$B934,NoSettings_v3!$A$2:$A$4612,0),MATCH('EPS 3.1.3'!V$1,NoSettings_v3!$C$1:$AH$1,0)),"")</f>
        <v>258</v>
      </c>
      <c r="W934" s="157">
        <f>IFERROR(INDEX(NoSettings_v3!$C$2:$AH$4612,MATCH('EPS 3.1.3'!$B934,NoSettings_v3!$A$2:$A$4612,0),MATCH('EPS 3.1.3'!W$1,NoSettings_v3!$C$1:$AH$1,0)),"")</f>
        <v>258</v>
      </c>
      <c r="X934" s="157">
        <f>IFERROR(INDEX(NoSettings_v3!$C$2:$AH$4612,MATCH('EPS 3.1.3'!$B934,NoSettings_v3!$A$2:$A$4612,0),MATCH('EPS 3.1.3'!X$1,NoSettings_v3!$C$1:$AH$1,0)),"")</f>
        <v>258</v>
      </c>
      <c r="Y934" s="157">
        <f>IFERROR(INDEX(NoSettings_v3!$C$2:$AH$4612,MATCH('EPS 3.1.3'!$B934,NoSettings_v3!$A$2:$A$4612,0),MATCH('EPS 3.1.3'!Y$1,NoSettings_v3!$C$1:$AH$1,0)),"")</f>
        <v>258</v>
      </c>
      <c r="Z934" s="157">
        <f>IFERROR(INDEX(NoSettings_v3!$C$2:$AH$4612,MATCH('EPS 3.1.3'!$B934,NoSettings_v3!$A$2:$A$4612,0),MATCH('EPS 3.1.3'!Z$1,NoSettings_v3!$C$1:$AH$1,0)),"")</f>
        <v>258</v>
      </c>
      <c r="AA934" s="157">
        <f>IFERROR(INDEX(NoSettings_v3!$C$2:$AH$4612,MATCH('EPS 3.1.3'!$B934,NoSettings_v3!$A$2:$A$4612,0),MATCH('EPS 3.1.3'!AA$1,NoSettings_v3!$C$1:$AH$1,0)),"")</f>
        <v>258</v>
      </c>
      <c r="AB934" s="157">
        <f>IFERROR(INDEX(NoSettings_v3!$C$2:$AH$4612,MATCH('EPS 3.1.3'!$B934,NoSettings_v3!$A$2:$A$4612,0),MATCH('EPS 3.1.3'!AB$1,NoSettings_v3!$C$1:$AH$1,0)),"")</f>
        <v>258</v>
      </c>
      <c r="AC934" s="157">
        <f>IFERROR(INDEX(NoSettings_v3!$C$2:$AH$4612,MATCH('EPS 3.1.3'!$B934,NoSettings_v3!$A$2:$A$4612,0),MATCH('EPS 3.1.3'!AC$1,NoSettings_v3!$C$1:$AH$1,0)),"")</f>
        <v>258</v>
      </c>
      <c r="AD934" s="157">
        <f>IFERROR(INDEX(NoSettings_v3!$C$2:$AH$4612,MATCH('EPS 3.1.3'!$B934,NoSettings_v3!$A$2:$A$4612,0),MATCH('EPS 3.1.3'!AD$1,NoSettings_v3!$C$1:$AH$1,0)),"")</f>
        <v>258</v>
      </c>
      <c r="AE934" s="157">
        <f>IFERROR(INDEX(NoSettings_v3!$C$2:$AH$4612,MATCH('EPS 3.1.3'!$B934,NoSettings_v3!$A$2:$A$4612,0),MATCH('EPS 3.1.3'!AE$1,NoSettings_v3!$C$1:$AH$1,0)),"")</f>
        <v>258</v>
      </c>
      <c r="AF934" s="157">
        <f>IFERROR(INDEX(NoSettings_v3!$C$2:$AH$4612,MATCH('EPS 3.1.3'!$B934,NoSettings_v3!$A$2:$A$4612,0),MATCH('EPS 3.1.3'!AF$1,NoSettings_v3!$C$1:$AH$1,0)),"")</f>
        <v>258</v>
      </c>
      <c r="AG934" s="157">
        <f>IFERROR(INDEX(NoSettings_v3!$C$2:$AH$4612,MATCH('EPS 3.1.3'!$B934,NoSettings_v3!$A$2:$A$4612,0),MATCH('EPS 3.1.3'!AG$1,NoSettings_v3!$C$1:$AH$1,0)),"")</f>
        <v>258</v>
      </c>
      <c r="AH934" s="157">
        <f>IFERROR(INDEX(NoSettings_v3!$C$2:$AH$4612,MATCH('EPS 3.1.3'!$B934,NoSettings_v3!$A$2:$A$4612,0),MATCH('EPS 3.1.3'!AH$1,NoSettings_v3!$C$1:$AH$1,0)),"")</f>
        <v>258</v>
      </c>
      <c r="AI934" s="157">
        <f>IFERROR(INDEX(NoSettings_v3!$C$2:$AH$4612,MATCH('EPS 3.1.3'!$B934,NoSettings_v3!$A$2:$A$4612,0),MATCH('EPS 3.1.3'!AI$1,NoSettings_v3!$C$1:$AH$1,0)),"")</f>
        <v>258</v>
      </c>
    </row>
    <row r="935" spans="1:35" x14ac:dyDescent="0.35">
      <c r="B935" s="169" t="s">
        <v>848</v>
      </c>
      <c r="C935" s="127" t="s">
        <v>964</v>
      </c>
      <c r="D935" s="157">
        <f>IFERROR(INDEX(NoSettings_v3!$C$2:$AH$4612,MATCH('EPS 3.1.3'!$B935,NoSettings_v3!$A$2:$A$4612,0),MATCH('EPS 3.1.3'!D$1,NoSettings_v3!$C$1:$AH$1,0)),"")</f>
        <v>0</v>
      </c>
      <c r="E935" s="157">
        <f>IFERROR(INDEX(NoSettings_v3!$C$2:$AH$4612,MATCH('EPS 3.1.3'!$B935,NoSettings_v3!$A$2:$A$4612,0),MATCH('EPS 3.1.3'!E$1,NoSettings_v3!$C$1:$AH$1,0)),"")</f>
        <v>0</v>
      </c>
      <c r="F935" s="157">
        <f>IFERROR(INDEX(NoSettings_v3!$C$2:$AH$4612,MATCH('EPS 3.1.3'!$B935,NoSettings_v3!$A$2:$A$4612,0),MATCH('EPS 3.1.3'!F$1,NoSettings_v3!$C$1:$AH$1,0)),"")</f>
        <v>0</v>
      </c>
      <c r="G935" s="157">
        <f>IFERROR(INDEX(NoSettings_v3!$C$2:$AH$4612,MATCH('EPS 3.1.3'!$B935,NoSettings_v3!$A$2:$A$4612,0),MATCH('EPS 3.1.3'!G$1,NoSettings_v3!$C$1:$AH$1,0)),"")</f>
        <v>0</v>
      </c>
      <c r="H935" s="157">
        <f>IFERROR(INDEX(NoSettings_v3!$C$2:$AH$4612,MATCH('EPS 3.1.3'!$B935,NoSettings_v3!$A$2:$A$4612,0),MATCH('EPS 3.1.3'!H$1,NoSettings_v3!$C$1:$AH$1,0)),"")</f>
        <v>0</v>
      </c>
      <c r="I935" s="157">
        <f>IFERROR(INDEX(NoSettings_v3!$C$2:$AH$4612,MATCH('EPS 3.1.3'!$B935,NoSettings_v3!$A$2:$A$4612,0),MATCH('EPS 3.1.3'!I$1,NoSettings_v3!$C$1:$AH$1,0)),"")</f>
        <v>5</v>
      </c>
      <c r="J935" s="157">
        <f>IFERROR(INDEX(NoSettings_v3!$C$2:$AH$4612,MATCH('EPS 3.1.3'!$B935,NoSettings_v3!$A$2:$A$4612,0),MATCH('EPS 3.1.3'!J$1,NoSettings_v3!$C$1:$AH$1,0)),"")</f>
        <v>20</v>
      </c>
      <c r="K935" s="157">
        <f>IFERROR(INDEX(NoSettings_v3!$C$2:$AH$4612,MATCH('EPS 3.1.3'!$B935,NoSettings_v3!$A$2:$A$4612,0),MATCH('EPS 3.1.3'!K$1,NoSettings_v3!$C$1:$AH$1,0)),"")</f>
        <v>35</v>
      </c>
      <c r="L935" s="157">
        <f>IFERROR(INDEX(NoSettings_v3!$C$2:$AH$4612,MATCH('EPS 3.1.3'!$B935,NoSettings_v3!$A$2:$A$4612,0),MATCH('EPS 3.1.3'!L$1,NoSettings_v3!$C$1:$AH$1,0)),"")</f>
        <v>50</v>
      </c>
      <c r="M935" s="157">
        <f>IFERROR(INDEX(NoSettings_v3!$C$2:$AH$4612,MATCH('EPS 3.1.3'!$B935,NoSettings_v3!$A$2:$A$4612,0),MATCH('EPS 3.1.3'!M$1,NoSettings_v3!$C$1:$AH$1,0)),"")</f>
        <v>55</v>
      </c>
      <c r="N935" s="157">
        <f>IFERROR(INDEX(NoSettings_v3!$C$2:$AH$4612,MATCH('EPS 3.1.3'!$B935,NoSettings_v3!$A$2:$A$4612,0),MATCH('EPS 3.1.3'!N$1,NoSettings_v3!$C$1:$AH$1,0)),"")</f>
        <v>60</v>
      </c>
      <c r="O935" s="157">
        <f>IFERROR(INDEX(NoSettings_v3!$C$2:$AH$4612,MATCH('EPS 3.1.3'!$B935,NoSettings_v3!$A$2:$A$4612,0),MATCH('EPS 3.1.3'!O$1,NoSettings_v3!$C$1:$AH$1,0)),"")</f>
        <v>60</v>
      </c>
      <c r="P935" s="157">
        <f>IFERROR(INDEX(NoSettings_v3!$C$2:$AH$4612,MATCH('EPS 3.1.3'!$B935,NoSettings_v3!$A$2:$A$4612,0),MATCH('EPS 3.1.3'!P$1,NoSettings_v3!$C$1:$AH$1,0)),"")</f>
        <v>65</v>
      </c>
      <c r="Q935" s="157">
        <f>IFERROR(INDEX(NoSettings_v3!$C$2:$AH$4612,MATCH('EPS 3.1.3'!$B935,NoSettings_v3!$A$2:$A$4612,0),MATCH('EPS 3.1.3'!Q$1,NoSettings_v3!$C$1:$AH$1,0)),"")</f>
        <v>70</v>
      </c>
      <c r="R935" s="157">
        <f>IFERROR(INDEX(NoSettings_v3!$C$2:$AH$4612,MATCH('EPS 3.1.3'!$B935,NoSettings_v3!$A$2:$A$4612,0),MATCH('EPS 3.1.3'!R$1,NoSettings_v3!$C$1:$AH$1,0)),"")</f>
        <v>75</v>
      </c>
      <c r="S935" s="157">
        <f>IFERROR(INDEX(NoSettings_v3!$C$2:$AH$4612,MATCH('EPS 3.1.3'!$B935,NoSettings_v3!$A$2:$A$4612,0),MATCH('EPS 3.1.3'!S$1,NoSettings_v3!$C$1:$AH$1,0)),"")</f>
        <v>80</v>
      </c>
      <c r="T935" s="157">
        <f>IFERROR(INDEX(NoSettings_v3!$C$2:$AH$4612,MATCH('EPS 3.1.3'!$B935,NoSettings_v3!$A$2:$A$4612,0),MATCH('EPS 3.1.3'!T$1,NoSettings_v3!$C$1:$AH$1,0)),"")</f>
        <v>85</v>
      </c>
      <c r="U935" s="157">
        <f>IFERROR(INDEX(NoSettings_v3!$C$2:$AH$4612,MATCH('EPS 3.1.3'!$B935,NoSettings_v3!$A$2:$A$4612,0),MATCH('EPS 3.1.3'!U$1,NoSettings_v3!$C$1:$AH$1,0)),"")</f>
        <v>90</v>
      </c>
      <c r="V935" s="157">
        <f>IFERROR(INDEX(NoSettings_v3!$C$2:$AH$4612,MATCH('EPS 3.1.3'!$B935,NoSettings_v3!$A$2:$A$4612,0),MATCH('EPS 3.1.3'!V$1,NoSettings_v3!$C$1:$AH$1,0)),"")</f>
        <v>100</v>
      </c>
      <c r="W935" s="157">
        <f>IFERROR(INDEX(NoSettings_v3!$C$2:$AH$4612,MATCH('EPS 3.1.3'!$B935,NoSettings_v3!$A$2:$A$4612,0),MATCH('EPS 3.1.3'!W$1,NoSettings_v3!$C$1:$AH$1,0)),"")</f>
        <v>110</v>
      </c>
      <c r="X935" s="157">
        <f>IFERROR(INDEX(NoSettings_v3!$C$2:$AH$4612,MATCH('EPS 3.1.3'!$B935,NoSettings_v3!$A$2:$A$4612,0),MATCH('EPS 3.1.3'!X$1,NoSettings_v3!$C$1:$AH$1,0)),"")</f>
        <v>120</v>
      </c>
      <c r="Y935" s="157">
        <f>IFERROR(INDEX(NoSettings_v3!$C$2:$AH$4612,MATCH('EPS 3.1.3'!$B935,NoSettings_v3!$A$2:$A$4612,0),MATCH('EPS 3.1.3'!Y$1,NoSettings_v3!$C$1:$AH$1,0)),"")</f>
        <v>130</v>
      </c>
      <c r="Z935" s="157">
        <f>IFERROR(INDEX(NoSettings_v3!$C$2:$AH$4612,MATCH('EPS 3.1.3'!$B935,NoSettings_v3!$A$2:$A$4612,0),MATCH('EPS 3.1.3'!Z$1,NoSettings_v3!$C$1:$AH$1,0)),"")</f>
        <v>140</v>
      </c>
      <c r="AA935" s="157">
        <f>IFERROR(INDEX(NoSettings_v3!$C$2:$AH$4612,MATCH('EPS 3.1.3'!$B935,NoSettings_v3!$A$2:$A$4612,0),MATCH('EPS 3.1.3'!AA$1,NoSettings_v3!$C$1:$AH$1,0)),"")</f>
        <v>150</v>
      </c>
      <c r="AB935" s="157">
        <f>IFERROR(INDEX(NoSettings_v3!$C$2:$AH$4612,MATCH('EPS 3.1.3'!$B935,NoSettings_v3!$A$2:$A$4612,0),MATCH('EPS 3.1.3'!AB$1,NoSettings_v3!$C$1:$AH$1,0)),"")</f>
        <v>160</v>
      </c>
      <c r="AC935" s="157">
        <f>IFERROR(INDEX(NoSettings_v3!$C$2:$AH$4612,MATCH('EPS 3.1.3'!$B935,NoSettings_v3!$A$2:$A$4612,0),MATCH('EPS 3.1.3'!AC$1,NoSettings_v3!$C$1:$AH$1,0)),"")</f>
        <v>170</v>
      </c>
      <c r="AD935" s="157">
        <f>IFERROR(INDEX(NoSettings_v3!$C$2:$AH$4612,MATCH('EPS 3.1.3'!$B935,NoSettings_v3!$A$2:$A$4612,0),MATCH('EPS 3.1.3'!AD$1,NoSettings_v3!$C$1:$AH$1,0)),"")</f>
        <v>185</v>
      </c>
      <c r="AE935" s="157">
        <f>IFERROR(INDEX(NoSettings_v3!$C$2:$AH$4612,MATCH('EPS 3.1.3'!$B935,NoSettings_v3!$A$2:$A$4612,0),MATCH('EPS 3.1.3'!AE$1,NoSettings_v3!$C$1:$AH$1,0)),"")</f>
        <v>200</v>
      </c>
      <c r="AF935" s="157">
        <f>IFERROR(INDEX(NoSettings_v3!$C$2:$AH$4612,MATCH('EPS 3.1.3'!$B935,NoSettings_v3!$A$2:$A$4612,0),MATCH('EPS 3.1.3'!AF$1,NoSettings_v3!$C$1:$AH$1,0)),"")</f>
        <v>215</v>
      </c>
      <c r="AG935" s="157">
        <f>IFERROR(INDEX(NoSettings_v3!$C$2:$AH$4612,MATCH('EPS 3.1.3'!$B935,NoSettings_v3!$A$2:$A$4612,0),MATCH('EPS 3.1.3'!AG$1,NoSettings_v3!$C$1:$AH$1,0)),"")</f>
        <v>225</v>
      </c>
      <c r="AH935" s="157">
        <f>IFERROR(INDEX(NoSettings_v3!$C$2:$AH$4612,MATCH('EPS 3.1.3'!$B935,NoSettings_v3!$A$2:$A$4612,0),MATCH('EPS 3.1.3'!AH$1,NoSettings_v3!$C$1:$AH$1,0)),"")</f>
        <v>235</v>
      </c>
      <c r="AI935" s="157">
        <f>IFERROR(INDEX(NoSettings_v3!$C$2:$AH$4612,MATCH('EPS 3.1.3'!$B935,NoSettings_v3!$A$2:$A$4612,0),MATCH('EPS 3.1.3'!AI$1,NoSettings_v3!$C$1:$AH$1,0)),"")</f>
        <v>245</v>
      </c>
    </row>
    <row r="936" spans="1:35" x14ac:dyDescent="0.35">
      <c r="B936" s="169" t="s">
        <v>1614</v>
      </c>
      <c r="C936" s="127" t="s">
        <v>964</v>
      </c>
      <c r="D936" s="157">
        <f>IFERROR(INDEX(NoSettings_v3!$C$2:$AH$4612,MATCH('EPS 3.1.3'!$B936,NoSettings_v3!$A$2:$A$4612,0),MATCH('EPS 3.1.3'!D$1,NoSettings_v3!$C$1:$AH$1,0)),"")</f>
        <v>0</v>
      </c>
      <c r="E936" s="157">
        <f>IFERROR(INDEX(NoSettings_v3!$C$2:$AH$4612,MATCH('EPS 3.1.3'!$B936,NoSettings_v3!$A$2:$A$4612,0),MATCH('EPS 3.1.3'!E$1,NoSettings_v3!$C$1:$AH$1,0)),"")</f>
        <v>0</v>
      </c>
      <c r="F936" s="157">
        <f>IFERROR(INDEX(NoSettings_v3!$C$2:$AH$4612,MATCH('EPS 3.1.3'!$B936,NoSettings_v3!$A$2:$A$4612,0),MATCH('EPS 3.1.3'!F$1,NoSettings_v3!$C$1:$AH$1,0)),"")</f>
        <v>0</v>
      </c>
      <c r="G936" s="157">
        <f>IFERROR(INDEX(NoSettings_v3!$C$2:$AH$4612,MATCH('EPS 3.1.3'!$B936,NoSettings_v3!$A$2:$A$4612,0),MATCH('EPS 3.1.3'!G$1,NoSettings_v3!$C$1:$AH$1,0)),"")</f>
        <v>0</v>
      </c>
      <c r="H936" s="157">
        <f>IFERROR(INDEX(NoSettings_v3!$C$2:$AH$4612,MATCH('EPS 3.1.3'!$B936,NoSettings_v3!$A$2:$A$4612,0),MATCH('EPS 3.1.3'!H$1,NoSettings_v3!$C$1:$AH$1,0)),"")</f>
        <v>0</v>
      </c>
      <c r="I936" s="157">
        <f>IFERROR(INDEX(NoSettings_v3!$C$2:$AH$4612,MATCH('EPS 3.1.3'!$B936,NoSettings_v3!$A$2:$A$4612,0),MATCH('EPS 3.1.3'!I$1,NoSettings_v3!$C$1:$AH$1,0)),"")</f>
        <v>0</v>
      </c>
      <c r="J936" s="157">
        <f>IFERROR(INDEX(NoSettings_v3!$C$2:$AH$4612,MATCH('EPS 3.1.3'!$B936,NoSettings_v3!$A$2:$A$4612,0),MATCH('EPS 3.1.3'!J$1,NoSettings_v3!$C$1:$AH$1,0)),"")</f>
        <v>0</v>
      </c>
      <c r="K936" s="157">
        <f>IFERROR(INDEX(NoSettings_v3!$C$2:$AH$4612,MATCH('EPS 3.1.3'!$B936,NoSettings_v3!$A$2:$A$4612,0),MATCH('EPS 3.1.3'!K$1,NoSettings_v3!$C$1:$AH$1,0)),"")</f>
        <v>0</v>
      </c>
      <c r="L936" s="157">
        <f>IFERROR(INDEX(NoSettings_v3!$C$2:$AH$4612,MATCH('EPS 3.1.3'!$B936,NoSettings_v3!$A$2:$A$4612,0),MATCH('EPS 3.1.3'!L$1,NoSettings_v3!$C$1:$AH$1,0)),"")</f>
        <v>0</v>
      </c>
      <c r="M936" s="157">
        <f>IFERROR(INDEX(NoSettings_v3!$C$2:$AH$4612,MATCH('EPS 3.1.3'!$B936,NoSettings_v3!$A$2:$A$4612,0),MATCH('EPS 3.1.3'!M$1,NoSettings_v3!$C$1:$AH$1,0)),"")</f>
        <v>0</v>
      </c>
      <c r="N936" s="157">
        <f>IFERROR(INDEX(NoSettings_v3!$C$2:$AH$4612,MATCH('EPS 3.1.3'!$B936,NoSettings_v3!$A$2:$A$4612,0),MATCH('EPS 3.1.3'!N$1,NoSettings_v3!$C$1:$AH$1,0)),"")</f>
        <v>0</v>
      </c>
      <c r="O936" s="157">
        <f>IFERROR(INDEX(NoSettings_v3!$C$2:$AH$4612,MATCH('EPS 3.1.3'!$B936,NoSettings_v3!$A$2:$A$4612,0),MATCH('EPS 3.1.3'!O$1,NoSettings_v3!$C$1:$AH$1,0)),"")</f>
        <v>0</v>
      </c>
      <c r="P936" s="157">
        <f>IFERROR(INDEX(NoSettings_v3!$C$2:$AH$4612,MATCH('EPS 3.1.3'!$B936,NoSettings_v3!$A$2:$A$4612,0),MATCH('EPS 3.1.3'!P$1,NoSettings_v3!$C$1:$AH$1,0)),"")</f>
        <v>0</v>
      </c>
      <c r="Q936" s="157">
        <f>IFERROR(INDEX(NoSettings_v3!$C$2:$AH$4612,MATCH('EPS 3.1.3'!$B936,NoSettings_v3!$A$2:$A$4612,0),MATCH('EPS 3.1.3'!Q$1,NoSettings_v3!$C$1:$AH$1,0)),"")</f>
        <v>0</v>
      </c>
      <c r="R936" s="157">
        <f>IFERROR(INDEX(NoSettings_v3!$C$2:$AH$4612,MATCH('EPS 3.1.3'!$B936,NoSettings_v3!$A$2:$A$4612,0),MATCH('EPS 3.1.3'!R$1,NoSettings_v3!$C$1:$AH$1,0)),"")</f>
        <v>0</v>
      </c>
      <c r="S936" s="157">
        <f>IFERROR(INDEX(NoSettings_v3!$C$2:$AH$4612,MATCH('EPS 3.1.3'!$B936,NoSettings_v3!$A$2:$A$4612,0),MATCH('EPS 3.1.3'!S$1,NoSettings_v3!$C$1:$AH$1,0)),"")</f>
        <v>0</v>
      </c>
      <c r="T936" s="157">
        <f>IFERROR(INDEX(NoSettings_v3!$C$2:$AH$4612,MATCH('EPS 3.1.3'!$B936,NoSettings_v3!$A$2:$A$4612,0),MATCH('EPS 3.1.3'!T$1,NoSettings_v3!$C$1:$AH$1,0)),"")</f>
        <v>0</v>
      </c>
      <c r="U936" s="157">
        <f>IFERROR(INDEX(NoSettings_v3!$C$2:$AH$4612,MATCH('EPS 3.1.3'!$B936,NoSettings_v3!$A$2:$A$4612,0),MATCH('EPS 3.1.3'!U$1,NoSettings_v3!$C$1:$AH$1,0)),"")</f>
        <v>0</v>
      </c>
      <c r="V936" s="157">
        <f>IFERROR(INDEX(NoSettings_v3!$C$2:$AH$4612,MATCH('EPS 3.1.3'!$B936,NoSettings_v3!$A$2:$A$4612,0),MATCH('EPS 3.1.3'!V$1,NoSettings_v3!$C$1:$AH$1,0)),"")</f>
        <v>0</v>
      </c>
      <c r="W936" s="157">
        <f>IFERROR(INDEX(NoSettings_v3!$C$2:$AH$4612,MATCH('EPS 3.1.3'!$B936,NoSettings_v3!$A$2:$A$4612,0),MATCH('EPS 3.1.3'!W$1,NoSettings_v3!$C$1:$AH$1,0)),"")</f>
        <v>0</v>
      </c>
      <c r="X936" s="157">
        <f>IFERROR(INDEX(NoSettings_v3!$C$2:$AH$4612,MATCH('EPS 3.1.3'!$B936,NoSettings_v3!$A$2:$A$4612,0),MATCH('EPS 3.1.3'!X$1,NoSettings_v3!$C$1:$AH$1,0)),"")</f>
        <v>0</v>
      </c>
      <c r="Y936" s="157">
        <f>IFERROR(INDEX(NoSettings_v3!$C$2:$AH$4612,MATCH('EPS 3.1.3'!$B936,NoSettings_v3!$A$2:$A$4612,0),MATCH('EPS 3.1.3'!Y$1,NoSettings_v3!$C$1:$AH$1,0)),"")</f>
        <v>0</v>
      </c>
      <c r="Z936" s="157">
        <f>IFERROR(INDEX(NoSettings_v3!$C$2:$AH$4612,MATCH('EPS 3.1.3'!$B936,NoSettings_v3!$A$2:$A$4612,0),MATCH('EPS 3.1.3'!Z$1,NoSettings_v3!$C$1:$AH$1,0)),"")</f>
        <v>0</v>
      </c>
      <c r="AA936" s="157">
        <f>IFERROR(INDEX(NoSettings_v3!$C$2:$AH$4612,MATCH('EPS 3.1.3'!$B936,NoSettings_v3!$A$2:$A$4612,0),MATCH('EPS 3.1.3'!AA$1,NoSettings_v3!$C$1:$AH$1,0)),"")</f>
        <v>0</v>
      </c>
      <c r="AB936" s="157">
        <f>IFERROR(INDEX(NoSettings_v3!$C$2:$AH$4612,MATCH('EPS 3.1.3'!$B936,NoSettings_v3!$A$2:$A$4612,0),MATCH('EPS 3.1.3'!AB$1,NoSettings_v3!$C$1:$AH$1,0)),"")</f>
        <v>0</v>
      </c>
      <c r="AC936" s="157">
        <f>IFERROR(INDEX(NoSettings_v3!$C$2:$AH$4612,MATCH('EPS 3.1.3'!$B936,NoSettings_v3!$A$2:$A$4612,0),MATCH('EPS 3.1.3'!AC$1,NoSettings_v3!$C$1:$AH$1,0)),"")</f>
        <v>0</v>
      </c>
      <c r="AD936" s="157">
        <f>IFERROR(INDEX(NoSettings_v3!$C$2:$AH$4612,MATCH('EPS 3.1.3'!$B936,NoSettings_v3!$A$2:$A$4612,0),MATCH('EPS 3.1.3'!AD$1,NoSettings_v3!$C$1:$AH$1,0)),"")</f>
        <v>0</v>
      </c>
      <c r="AE936" s="157">
        <f>IFERROR(INDEX(NoSettings_v3!$C$2:$AH$4612,MATCH('EPS 3.1.3'!$B936,NoSettings_v3!$A$2:$A$4612,0),MATCH('EPS 3.1.3'!AE$1,NoSettings_v3!$C$1:$AH$1,0)),"")</f>
        <v>0</v>
      </c>
      <c r="AF936" s="157">
        <f>IFERROR(INDEX(NoSettings_v3!$C$2:$AH$4612,MATCH('EPS 3.1.3'!$B936,NoSettings_v3!$A$2:$A$4612,0),MATCH('EPS 3.1.3'!AF$1,NoSettings_v3!$C$1:$AH$1,0)),"")</f>
        <v>0</v>
      </c>
      <c r="AG936" s="157">
        <f>IFERROR(INDEX(NoSettings_v3!$C$2:$AH$4612,MATCH('EPS 3.1.3'!$B936,NoSettings_v3!$A$2:$A$4612,0),MATCH('EPS 3.1.3'!AG$1,NoSettings_v3!$C$1:$AH$1,0)),"")</f>
        <v>0</v>
      </c>
      <c r="AH936" s="157">
        <f>IFERROR(INDEX(NoSettings_v3!$C$2:$AH$4612,MATCH('EPS 3.1.3'!$B936,NoSettings_v3!$A$2:$A$4612,0),MATCH('EPS 3.1.3'!AH$1,NoSettings_v3!$C$1:$AH$1,0)),"")</f>
        <v>0</v>
      </c>
      <c r="AI936" s="157">
        <f>IFERROR(INDEX(NoSettings_v3!$C$2:$AH$4612,MATCH('EPS 3.1.3'!$B936,NoSettings_v3!$A$2:$A$4612,0),MATCH('EPS 3.1.3'!AI$1,NoSettings_v3!$C$1:$AH$1,0)),"")</f>
        <v>0</v>
      </c>
    </row>
    <row r="937" spans="1:35" x14ac:dyDescent="0.35">
      <c r="B937" s="169" t="s">
        <v>1615</v>
      </c>
      <c r="C937" s="127" t="s">
        <v>964</v>
      </c>
      <c r="D937" s="157">
        <f>IFERROR(INDEX(NoSettings_v3!$C$2:$AH$4612,MATCH('EPS 3.1.3'!$B937,NoSettings_v3!$A$2:$A$4612,0),MATCH('EPS 3.1.3'!D$1,NoSettings_v3!$C$1:$AH$1,0)),"")</f>
        <v>0</v>
      </c>
      <c r="E937" s="157">
        <f>IFERROR(INDEX(NoSettings_v3!$C$2:$AH$4612,MATCH('EPS 3.1.3'!$B937,NoSettings_v3!$A$2:$A$4612,0),MATCH('EPS 3.1.3'!E$1,NoSettings_v3!$C$1:$AH$1,0)),"")</f>
        <v>0</v>
      </c>
      <c r="F937" s="157">
        <f>IFERROR(INDEX(NoSettings_v3!$C$2:$AH$4612,MATCH('EPS 3.1.3'!$B937,NoSettings_v3!$A$2:$A$4612,0),MATCH('EPS 3.1.3'!F$1,NoSettings_v3!$C$1:$AH$1,0)),"")</f>
        <v>0</v>
      </c>
      <c r="G937" s="157">
        <f>IFERROR(INDEX(NoSettings_v3!$C$2:$AH$4612,MATCH('EPS 3.1.3'!$B937,NoSettings_v3!$A$2:$A$4612,0),MATCH('EPS 3.1.3'!G$1,NoSettings_v3!$C$1:$AH$1,0)),"")</f>
        <v>0</v>
      </c>
      <c r="H937" s="157">
        <f>IFERROR(INDEX(NoSettings_v3!$C$2:$AH$4612,MATCH('EPS 3.1.3'!$B937,NoSettings_v3!$A$2:$A$4612,0),MATCH('EPS 3.1.3'!H$1,NoSettings_v3!$C$1:$AH$1,0)),"")</f>
        <v>0</v>
      </c>
      <c r="I937" s="157">
        <f>IFERROR(INDEX(NoSettings_v3!$C$2:$AH$4612,MATCH('EPS 3.1.3'!$B937,NoSettings_v3!$A$2:$A$4612,0),MATCH('EPS 3.1.3'!I$1,NoSettings_v3!$C$1:$AH$1,0)),"")</f>
        <v>0</v>
      </c>
      <c r="J937" s="157">
        <f>IFERROR(INDEX(NoSettings_v3!$C$2:$AH$4612,MATCH('EPS 3.1.3'!$B937,NoSettings_v3!$A$2:$A$4612,0),MATCH('EPS 3.1.3'!J$1,NoSettings_v3!$C$1:$AH$1,0)),"")</f>
        <v>0</v>
      </c>
      <c r="K937" s="157">
        <f>IFERROR(INDEX(NoSettings_v3!$C$2:$AH$4612,MATCH('EPS 3.1.3'!$B937,NoSettings_v3!$A$2:$A$4612,0),MATCH('EPS 3.1.3'!K$1,NoSettings_v3!$C$1:$AH$1,0)),"")</f>
        <v>0</v>
      </c>
      <c r="L937" s="157">
        <f>IFERROR(INDEX(NoSettings_v3!$C$2:$AH$4612,MATCH('EPS 3.1.3'!$B937,NoSettings_v3!$A$2:$A$4612,0),MATCH('EPS 3.1.3'!L$1,NoSettings_v3!$C$1:$AH$1,0)),"")</f>
        <v>0</v>
      </c>
      <c r="M937" s="157">
        <f>IFERROR(INDEX(NoSettings_v3!$C$2:$AH$4612,MATCH('EPS 3.1.3'!$B937,NoSettings_v3!$A$2:$A$4612,0),MATCH('EPS 3.1.3'!M$1,NoSettings_v3!$C$1:$AH$1,0)),"")</f>
        <v>0</v>
      </c>
      <c r="N937" s="157">
        <f>IFERROR(INDEX(NoSettings_v3!$C$2:$AH$4612,MATCH('EPS 3.1.3'!$B937,NoSettings_v3!$A$2:$A$4612,0),MATCH('EPS 3.1.3'!N$1,NoSettings_v3!$C$1:$AH$1,0)),"")</f>
        <v>0</v>
      </c>
      <c r="O937" s="157">
        <f>IFERROR(INDEX(NoSettings_v3!$C$2:$AH$4612,MATCH('EPS 3.1.3'!$B937,NoSettings_v3!$A$2:$A$4612,0),MATCH('EPS 3.1.3'!O$1,NoSettings_v3!$C$1:$AH$1,0)),"")</f>
        <v>0</v>
      </c>
      <c r="P937" s="157">
        <f>IFERROR(INDEX(NoSettings_v3!$C$2:$AH$4612,MATCH('EPS 3.1.3'!$B937,NoSettings_v3!$A$2:$A$4612,0),MATCH('EPS 3.1.3'!P$1,NoSettings_v3!$C$1:$AH$1,0)),"")</f>
        <v>0</v>
      </c>
      <c r="Q937" s="157">
        <f>IFERROR(INDEX(NoSettings_v3!$C$2:$AH$4612,MATCH('EPS 3.1.3'!$B937,NoSettings_v3!$A$2:$A$4612,0),MATCH('EPS 3.1.3'!Q$1,NoSettings_v3!$C$1:$AH$1,0)),"")</f>
        <v>0</v>
      </c>
      <c r="R937" s="157">
        <f>IFERROR(INDEX(NoSettings_v3!$C$2:$AH$4612,MATCH('EPS 3.1.3'!$B937,NoSettings_v3!$A$2:$A$4612,0),MATCH('EPS 3.1.3'!R$1,NoSettings_v3!$C$1:$AH$1,0)),"")</f>
        <v>0</v>
      </c>
      <c r="S937" s="157">
        <f>IFERROR(INDEX(NoSettings_v3!$C$2:$AH$4612,MATCH('EPS 3.1.3'!$B937,NoSettings_v3!$A$2:$A$4612,0),MATCH('EPS 3.1.3'!S$1,NoSettings_v3!$C$1:$AH$1,0)),"")</f>
        <v>0</v>
      </c>
      <c r="T937" s="157">
        <f>IFERROR(INDEX(NoSettings_v3!$C$2:$AH$4612,MATCH('EPS 3.1.3'!$B937,NoSettings_v3!$A$2:$A$4612,0),MATCH('EPS 3.1.3'!T$1,NoSettings_v3!$C$1:$AH$1,0)),"")</f>
        <v>0</v>
      </c>
      <c r="U937" s="157">
        <f>IFERROR(INDEX(NoSettings_v3!$C$2:$AH$4612,MATCH('EPS 3.1.3'!$B937,NoSettings_v3!$A$2:$A$4612,0),MATCH('EPS 3.1.3'!U$1,NoSettings_v3!$C$1:$AH$1,0)),"")</f>
        <v>0</v>
      </c>
      <c r="V937" s="157">
        <f>IFERROR(INDEX(NoSettings_v3!$C$2:$AH$4612,MATCH('EPS 3.1.3'!$B937,NoSettings_v3!$A$2:$A$4612,0),MATCH('EPS 3.1.3'!V$1,NoSettings_v3!$C$1:$AH$1,0)),"")</f>
        <v>0</v>
      </c>
      <c r="W937" s="157">
        <f>IFERROR(INDEX(NoSettings_v3!$C$2:$AH$4612,MATCH('EPS 3.1.3'!$B937,NoSettings_v3!$A$2:$A$4612,0),MATCH('EPS 3.1.3'!W$1,NoSettings_v3!$C$1:$AH$1,0)),"")</f>
        <v>0</v>
      </c>
      <c r="X937" s="157">
        <f>IFERROR(INDEX(NoSettings_v3!$C$2:$AH$4612,MATCH('EPS 3.1.3'!$B937,NoSettings_v3!$A$2:$A$4612,0),MATCH('EPS 3.1.3'!X$1,NoSettings_v3!$C$1:$AH$1,0)),"")</f>
        <v>0</v>
      </c>
      <c r="Y937" s="157">
        <f>IFERROR(INDEX(NoSettings_v3!$C$2:$AH$4612,MATCH('EPS 3.1.3'!$B937,NoSettings_v3!$A$2:$A$4612,0),MATCH('EPS 3.1.3'!Y$1,NoSettings_v3!$C$1:$AH$1,0)),"")</f>
        <v>0</v>
      </c>
      <c r="Z937" s="157">
        <f>IFERROR(INDEX(NoSettings_v3!$C$2:$AH$4612,MATCH('EPS 3.1.3'!$B937,NoSettings_v3!$A$2:$A$4612,0),MATCH('EPS 3.1.3'!Z$1,NoSettings_v3!$C$1:$AH$1,0)),"")</f>
        <v>0</v>
      </c>
      <c r="AA937" s="157">
        <f>IFERROR(INDEX(NoSettings_v3!$C$2:$AH$4612,MATCH('EPS 3.1.3'!$B937,NoSettings_v3!$A$2:$A$4612,0),MATCH('EPS 3.1.3'!AA$1,NoSettings_v3!$C$1:$AH$1,0)),"")</f>
        <v>0</v>
      </c>
      <c r="AB937" s="157">
        <f>IFERROR(INDEX(NoSettings_v3!$C$2:$AH$4612,MATCH('EPS 3.1.3'!$B937,NoSettings_v3!$A$2:$A$4612,0),MATCH('EPS 3.1.3'!AB$1,NoSettings_v3!$C$1:$AH$1,0)),"")</f>
        <v>0</v>
      </c>
      <c r="AC937" s="157">
        <f>IFERROR(INDEX(NoSettings_v3!$C$2:$AH$4612,MATCH('EPS 3.1.3'!$B937,NoSettings_v3!$A$2:$A$4612,0),MATCH('EPS 3.1.3'!AC$1,NoSettings_v3!$C$1:$AH$1,0)),"")</f>
        <v>0</v>
      </c>
      <c r="AD937" s="157">
        <f>IFERROR(INDEX(NoSettings_v3!$C$2:$AH$4612,MATCH('EPS 3.1.3'!$B937,NoSettings_v3!$A$2:$A$4612,0),MATCH('EPS 3.1.3'!AD$1,NoSettings_v3!$C$1:$AH$1,0)),"")</f>
        <v>0</v>
      </c>
      <c r="AE937" s="157">
        <f>IFERROR(INDEX(NoSettings_v3!$C$2:$AH$4612,MATCH('EPS 3.1.3'!$B937,NoSettings_v3!$A$2:$A$4612,0),MATCH('EPS 3.1.3'!AE$1,NoSettings_v3!$C$1:$AH$1,0)),"")</f>
        <v>0</v>
      </c>
      <c r="AF937" s="157">
        <f>IFERROR(INDEX(NoSettings_v3!$C$2:$AH$4612,MATCH('EPS 3.1.3'!$B937,NoSettings_v3!$A$2:$A$4612,0),MATCH('EPS 3.1.3'!AF$1,NoSettings_v3!$C$1:$AH$1,0)),"")</f>
        <v>0</v>
      </c>
      <c r="AG937" s="157">
        <f>IFERROR(INDEX(NoSettings_v3!$C$2:$AH$4612,MATCH('EPS 3.1.3'!$B937,NoSettings_v3!$A$2:$A$4612,0),MATCH('EPS 3.1.3'!AG$1,NoSettings_v3!$C$1:$AH$1,0)),"")</f>
        <v>0</v>
      </c>
      <c r="AH937" s="157">
        <f>IFERROR(INDEX(NoSettings_v3!$C$2:$AH$4612,MATCH('EPS 3.1.3'!$B937,NoSettings_v3!$A$2:$A$4612,0),MATCH('EPS 3.1.3'!AH$1,NoSettings_v3!$C$1:$AH$1,0)),"")</f>
        <v>0</v>
      </c>
      <c r="AI937" s="157">
        <f>IFERROR(INDEX(NoSettings_v3!$C$2:$AH$4612,MATCH('EPS 3.1.3'!$B937,NoSettings_v3!$A$2:$A$4612,0),MATCH('EPS 3.1.3'!AI$1,NoSettings_v3!$C$1:$AH$1,0)),"")</f>
        <v>0</v>
      </c>
    </row>
    <row r="938" spans="1:35" x14ac:dyDescent="0.35">
      <c r="B938" s="169" t="s">
        <v>1616</v>
      </c>
      <c r="C938" s="127" t="s">
        <v>964</v>
      </c>
      <c r="D938" s="157">
        <f>IFERROR(INDEX(NoSettings_v3!$C$2:$AH$4612,MATCH('EPS 3.1.3'!$B938,NoSettings_v3!$A$2:$A$4612,0),MATCH('EPS 3.1.3'!D$1,NoSettings_v3!$C$1:$AH$1,0)),"")</f>
        <v>114</v>
      </c>
      <c r="E938" s="157">
        <f>IFERROR(INDEX(NoSettings_v3!$C$2:$AH$4612,MATCH('EPS 3.1.3'!$B938,NoSettings_v3!$A$2:$A$4612,0),MATCH('EPS 3.1.3'!E$1,NoSettings_v3!$C$1:$AH$1,0)),"")</f>
        <v>114</v>
      </c>
      <c r="F938" s="157">
        <f>IFERROR(INDEX(NoSettings_v3!$C$2:$AH$4612,MATCH('EPS 3.1.3'!$B938,NoSettings_v3!$A$2:$A$4612,0),MATCH('EPS 3.1.3'!F$1,NoSettings_v3!$C$1:$AH$1,0)),"")</f>
        <v>114</v>
      </c>
      <c r="G938" s="157">
        <f>IFERROR(INDEX(NoSettings_v3!$C$2:$AH$4612,MATCH('EPS 3.1.3'!$B938,NoSettings_v3!$A$2:$A$4612,0),MATCH('EPS 3.1.3'!G$1,NoSettings_v3!$C$1:$AH$1,0)),"")</f>
        <v>114</v>
      </c>
      <c r="H938" s="157">
        <f>IFERROR(INDEX(NoSettings_v3!$C$2:$AH$4612,MATCH('EPS 3.1.3'!$B938,NoSettings_v3!$A$2:$A$4612,0),MATCH('EPS 3.1.3'!H$1,NoSettings_v3!$C$1:$AH$1,0)),"")</f>
        <v>114</v>
      </c>
      <c r="I938" s="157">
        <f>IFERROR(INDEX(NoSettings_v3!$C$2:$AH$4612,MATCH('EPS 3.1.3'!$B938,NoSettings_v3!$A$2:$A$4612,0),MATCH('EPS 3.1.3'!I$1,NoSettings_v3!$C$1:$AH$1,0)),"")</f>
        <v>114</v>
      </c>
      <c r="J938" s="157">
        <f>IFERROR(INDEX(NoSettings_v3!$C$2:$AH$4612,MATCH('EPS 3.1.3'!$B938,NoSettings_v3!$A$2:$A$4612,0),MATCH('EPS 3.1.3'!J$1,NoSettings_v3!$C$1:$AH$1,0)),"")</f>
        <v>114</v>
      </c>
      <c r="K938" s="157">
        <f>IFERROR(INDEX(NoSettings_v3!$C$2:$AH$4612,MATCH('EPS 3.1.3'!$B938,NoSettings_v3!$A$2:$A$4612,0),MATCH('EPS 3.1.3'!K$1,NoSettings_v3!$C$1:$AH$1,0)),"")</f>
        <v>114</v>
      </c>
      <c r="L938" s="157">
        <f>IFERROR(INDEX(NoSettings_v3!$C$2:$AH$4612,MATCH('EPS 3.1.3'!$B938,NoSettings_v3!$A$2:$A$4612,0),MATCH('EPS 3.1.3'!L$1,NoSettings_v3!$C$1:$AH$1,0)),"")</f>
        <v>114</v>
      </c>
      <c r="M938" s="157">
        <f>IFERROR(INDEX(NoSettings_v3!$C$2:$AH$4612,MATCH('EPS 3.1.3'!$B938,NoSettings_v3!$A$2:$A$4612,0),MATCH('EPS 3.1.3'!M$1,NoSettings_v3!$C$1:$AH$1,0)),"")</f>
        <v>114</v>
      </c>
      <c r="N938" s="157">
        <f>IFERROR(INDEX(NoSettings_v3!$C$2:$AH$4612,MATCH('EPS 3.1.3'!$B938,NoSettings_v3!$A$2:$A$4612,0),MATCH('EPS 3.1.3'!N$1,NoSettings_v3!$C$1:$AH$1,0)),"")</f>
        <v>114</v>
      </c>
      <c r="O938" s="157">
        <f>IFERROR(INDEX(NoSettings_v3!$C$2:$AH$4612,MATCH('EPS 3.1.3'!$B938,NoSettings_v3!$A$2:$A$4612,0),MATCH('EPS 3.1.3'!O$1,NoSettings_v3!$C$1:$AH$1,0)),"")</f>
        <v>114</v>
      </c>
      <c r="P938" s="157">
        <f>IFERROR(INDEX(NoSettings_v3!$C$2:$AH$4612,MATCH('EPS 3.1.3'!$B938,NoSettings_v3!$A$2:$A$4612,0),MATCH('EPS 3.1.3'!P$1,NoSettings_v3!$C$1:$AH$1,0)),"")</f>
        <v>114</v>
      </c>
      <c r="Q938" s="157">
        <f>IFERROR(INDEX(NoSettings_v3!$C$2:$AH$4612,MATCH('EPS 3.1.3'!$B938,NoSettings_v3!$A$2:$A$4612,0),MATCH('EPS 3.1.3'!Q$1,NoSettings_v3!$C$1:$AH$1,0)),"")</f>
        <v>114</v>
      </c>
      <c r="R938" s="157">
        <f>IFERROR(INDEX(NoSettings_v3!$C$2:$AH$4612,MATCH('EPS 3.1.3'!$B938,NoSettings_v3!$A$2:$A$4612,0),MATCH('EPS 3.1.3'!R$1,NoSettings_v3!$C$1:$AH$1,0)),"")</f>
        <v>114</v>
      </c>
      <c r="S938" s="157">
        <f>IFERROR(INDEX(NoSettings_v3!$C$2:$AH$4612,MATCH('EPS 3.1.3'!$B938,NoSettings_v3!$A$2:$A$4612,0),MATCH('EPS 3.1.3'!S$1,NoSettings_v3!$C$1:$AH$1,0)),"")</f>
        <v>114</v>
      </c>
      <c r="T938" s="157">
        <f>IFERROR(INDEX(NoSettings_v3!$C$2:$AH$4612,MATCH('EPS 3.1.3'!$B938,NoSettings_v3!$A$2:$A$4612,0),MATCH('EPS 3.1.3'!T$1,NoSettings_v3!$C$1:$AH$1,0)),"")</f>
        <v>114</v>
      </c>
      <c r="U938" s="157">
        <f>IFERROR(INDEX(NoSettings_v3!$C$2:$AH$4612,MATCH('EPS 3.1.3'!$B938,NoSettings_v3!$A$2:$A$4612,0),MATCH('EPS 3.1.3'!U$1,NoSettings_v3!$C$1:$AH$1,0)),"")</f>
        <v>114</v>
      </c>
      <c r="V938" s="157">
        <f>IFERROR(INDEX(NoSettings_v3!$C$2:$AH$4612,MATCH('EPS 3.1.3'!$B938,NoSettings_v3!$A$2:$A$4612,0),MATCH('EPS 3.1.3'!V$1,NoSettings_v3!$C$1:$AH$1,0)),"")</f>
        <v>114</v>
      </c>
      <c r="W938" s="157">
        <f>IFERROR(INDEX(NoSettings_v3!$C$2:$AH$4612,MATCH('EPS 3.1.3'!$B938,NoSettings_v3!$A$2:$A$4612,0),MATCH('EPS 3.1.3'!W$1,NoSettings_v3!$C$1:$AH$1,0)),"")</f>
        <v>114</v>
      </c>
      <c r="X938" s="157">
        <f>IFERROR(INDEX(NoSettings_v3!$C$2:$AH$4612,MATCH('EPS 3.1.3'!$B938,NoSettings_v3!$A$2:$A$4612,0),MATCH('EPS 3.1.3'!X$1,NoSettings_v3!$C$1:$AH$1,0)),"")</f>
        <v>114</v>
      </c>
      <c r="Y938" s="157">
        <f>IFERROR(INDEX(NoSettings_v3!$C$2:$AH$4612,MATCH('EPS 3.1.3'!$B938,NoSettings_v3!$A$2:$A$4612,0),MATCH('EPS 3.1.3'!Y$1,NoSettings_v3!$C$1:$AH$1,0)),"")</f>
        <v>114</v>
      </c>
      <c r="Z938" s="157">
        <f>IFERROR(INDEX(NoSettings_v3!$C$2:$AH$4612,MATCH('EPS 3.1.3'!$B938,NoSettings_v3!$A$2:$A$4612,0),MATCH('EPS 3.1.3'!Z$1,NoSettings_v3!$C$1:$AH$1,0)),"")</f>
        <v>114</v>
      </c>
      <c r="AA938" s="157">
        <f>IFERROR(INDEX(NoSettings_v3!$C$2:$AH$4612,MATCH('EPS 3.1.3'!$B938,NoSettings_v3!$A$2:$A$4612,0),MATCH('EPS 3.1.3'!AA$1,NoSettings_v3!$C$1:$AH$1,0)),"")</f>
        <v>114</v>
      </c>
      <c r="AB938" s="157">
        <f>IFERROR(INDEX(NoSettings_v3!$C$2:$AH$4612,MATCH('EPS 3.1.3'!$B938,NoSettings_v3!$A$2:$A$4612,0),MATCH('EPS 3.1.3'!AB$1,NoSettings_v3!$C$1:$AH$1,0)),"")</f>
        <v>114</v>
      </c>
      <c r="AC938" s="157">
        <f>IFERROR(INDEX(NoSettings_v3!$C$2:$AH$4612,MATCH('EPS 3.1.3'!$B938,NoSettings_v3!$A$2:$A$4612,0),MATCH('EPS 3.1.3'!AC$1,NoSettings_v3!$C$1:$AH$1,0)),"")</f>
        <v>114</v>
      </c>
      <c r="AD938" s="157">
        <f>IFERROR(INDEX(NoSettings_v3!$C$2:$AH$4612,MATCH('EPS 3.1.3'!$B938,NoSettings_v3!$A$2:$A$4612,0),MATCH('EPS 3.1.3'!AD$1,NoSettings_v3!$C$1:$AH$1,0)),"")</f>
        <v>114</v>
      </c>
      <c r="AE938" s="157">
        <f>IFERROR(INDEX(NoSettings_v3!$C$2:$AH$4612,MATCH('EPS 3.1.3'!$B938,NoSettings_v3!$A$2:$A$4612,0),MATCH('EPS 3.1.3'!AE$1,NoSettings_v3!$C$1:$AH$1,0)),"")</f>
        <v>114</v>
      </c>
      <c r="AF938" s="157">
        <f>IFERROR(INDEX(NoSettings_v3!$C$2:$AH$4612,MATCH('EPS 3.1.3'!$B938,NoSettings_v3!$A$2:$A$4612,0),MATCH('EPS 3.1.3'!AF$1,NoSettings_v3!$C$1:$AH$1,0)),"")</f>
        <v>114</v>
      </c>
      <c r="AG938" s="157">
        <f>IFERROR(INDEX(NoSettings_v3!$C$2:$AH$4612,MATCH('EPS 3.1.3'!$B938,NoSettings_v3!$A$2:$A$4612,0),MATCH('EPS 3.1.3'!AG$1,NoSettings_v3!$C$1:$AH$1,0)),"")</f>
        <v>114</v>
      </c>
      <c r="AH938" s="157">
        <f>IFERROR(INDEX(NoSettings_v3!$C$2:$AH$4612,MATCH('EPS 3.1.3'!$B938,NoSettings_v3!$A$2:$A$4612,0),MATCH('EPS 3.1.3'!AH$1,NoSettings_v3!$C$1:$AH$1,0)),"")</f>
        <v>114</v>
      </c>
      <c r="AI938" s="157">
        <f>IFERROR(INDEX(NoSettings_v3!$C$2:$AH$4612,MATCH('EPS 3.1.3'!$B938,NoSettings_v3!$A$2:$A$4612,0),MATCH('EPS 3.1.3'!AI$1,NoSettings_v3!$C$1:$AH$1,0)),"")</f>
        <v>114</v>
      </c>
    </row>
    <row r="939" spans="1:35" x14ac:dyDescent="0.35">
      <c r="A939" s="156" t="s">
        <v>177</v>
      </c>
      <c r="B939" s="167" t="s">
        <v>970</v>
      </c>
      <c r="C939" s="127" t="s">
        <v>964</v>
      </c>
      <c r="D939" s="157">
        <f>IFERROR(INDEX(NoSettings_v3!$C$2:$AH$4612,MATCH('EPS 3.1.3'!$B939,NoSettings_v3!$A$2:$A$4612,0),MATCH('EPS 3.1.3'!D$1,NoSettings_v3!$C$1:$AH$1,0)),"")</f>
        <v>1000610000</v>
      </c>
      <c r="E939" s="157">
        <f>IFERROR(INDEX(NoSettings_v3!$C$2:$AH$4612,MATCH('EPS 3.1.3'!$B939,NoSettings_v3!$A$2:$A$4612,0),MATCH('EPS 3.1.3'!E$1,NoSettings_v3!$C$1:$AH$1,0)),"")</f>
        <v>949208000</v>
      </c>
      <c r="F939" s="157">
        <f>IFERROR(INDEX(NoSettings_v3!$C$2:$AH$4612,MATCH('EPS 3.1.3'!$B939,NoSettings_v3!$A$2:$A$4612,0),MATCH('EPS 3.1.3'!F$1,NoSettings_v3!$C$1:$AH$1,0)),"")</f>
        <v>1001780000</v>
      </c>
      <c r="G939" s="157">
        <f>IFERROR(INDEX(NoSettings_v3!$C$2:$AH$4612,MATCH('EPS 3.1.3'!$B939,NoSettings_v3!$A$2:$A$4612,0),MATCH('EPS 3.1.3'!G$1,NoSettings_v3!$C$1:$AH$1,0)),"")</f>
        <v>1034260000</v>
      </c>
      <c r="H939" s="157">
        <f>IFERROR(INDEX(NoSettings_v3!$C$2:$AH$4612,MATCH('EPS 3.1.3'!$B939,NoSettings_v3!$A$2:$A$4612,0),MATCH('EPS 3.1.3'!H$1,NoSettings_v3!$C$1:$AH$1,0)),"")</f>
        <v>1088230000</v>
      </c>
      <c r="I939" s="157">
        <f>IFERROR(INDEX(NoSettings_v3!$C$2:$AH$4612,MATCH('EPS 3.1.3'!$B939,NoSettings_v3!$A$2:$A$4612,0),MATCH('EPS 3.1.3'!I$1,NoSettings_v3!$C$1:$AH$1,0)),"")</f>
        <v>1111580000</v>
      </c>
      <c r="J939" s="157">
        <f>IFERROR(INDEX(NoSettings_v3!$C$2:$AH$4612,MATCH('EPS 3.1.3'!$B939,NoSettings_v3!$A$2:$A$4612,0),MATCH('EPS 3.1.3'!J$1,NoSettings_v3!$C$1:$AH$1,0)),"")</f>
        <v>1117200000</v>
      </c>
      <c r="K939" s="157">
        <f>IFERROR(INDEX(NoSettings_v3!$C$2:$AH$4612,MATCH('EPS 3.1.3'!$B939,NoSettings_v3!$A$2:$A$4612,0),MATCH('EPS 3.1.3'!K$1,NoSettings_v3!$C$1:$AH$1,0)),"")</f>
        <v>1111830000</v>
      </c>
      <c r="L939" s="157">
        <f>IFERROR(INDEX(NoSettings_v3!$C$2:$AH$4612,MATCH('EPS 3.1.3'!$B939,NoSettings_v3!$A$2:$A$4612,0),MATCH('EPS 3.1.3'!L$1,NoSettings_v3!$C$1:$AH$1,0)),"")</f>
        <v>1096200000</v>
      </c>
      <c r="M939" s="157">
        <f>IFERROR(INDEX(NoSettings_v3!$C$2:$AH$4612,MATCH('EPS 3.1.3'!$B939,NoSettings_v3!$A$2:$A$4612,0),MATCH('EPS 3.1.3'!M$1,NoSettings_v3!$C$1:$AH$1,0)),"")</f>
        <v>1100100000</v>
      </c>
      <c r="N939" s="157">
        <f>IFERROR(INDEX(NoSettings_v3!$C$2:$AH$4612,MATCH('EPS 3.1.3'!$B939,NoSettings_v3!$A$2:$A$4612,0),MATCH('EPS 3.1.3'!N$1,NoSettings_v3!$C$1:$AH$1,0)),"")</f>
        <v>1113170000</v>
      </c>
      <c r="O939" s="157">
        <f>IFERROR(INDEX(NoSettings_v3!$C$2:$AH$4612,MATCH('EPS 3.1.3'!$B939,NoSettings_v3!$A$2:$A$4612,0),MATCH('EPS 3.1.3'!O$1,NoSettings_v3!$C$1:$AH$1,0)),"")</f>
        <v>1125400000</v>
      </c>
      <c r="P939" s="157">
        <f>IFERROR(INDEX(NoSettings_v3!$C$2:$AH$4612,MATCH('EPS 3.1.3'!$B939,NoSettings_v3!$A$2:$A$4612,0),MATCH('EPS 3.1.3'!P$1,NoSettings_v3!$C$1:$AH$1,0)),"")</f>
        <v>1138260000</v>
      </c>
      <c r="Q939" s="157">
        <f>IFERROR(INDEX(NoSettings_v3!$C$2:$AH$4612,MATCH('EPS 3.1.3'!$B939,NoSettings_v3!$A$2:$A$4612,0),MATCH('EPS 3.1.3'!Q$1,NoSettings_v3!$C$1:$AH$1,0)),"")</f>
        <v>1142600000</v>
      </c>
      <c r="R939" s="157">
        <f>IFERROR(INDEX(NoSettings_v3!$C$2:$AH$4612,MATCH('EPS 3.1.3'!$B939,NoSettings_v3!$A$2:$A$4612,0),MATCH('EPS 3.1.3'!R$1,NoSettings_v3!$C$1:$AH$1,0)),"")</f>
        <v>1158020000</v>
      </c>
      <c r="S939" s="157">
        <f>IFERROR(INDEX(NoSettings_v3!$C$2:$AH$4612,MATCH('EPS 3.1.3'!$B939,NoSettings_v3!$A$2:$A$4612,0),MATCH('EPS 3.1.3'!S$1,NoSettings_v3!$C$1:$AH$1,0)),"")</f>
        <v>1158730000</v>
      </c>
      <c r="T939" s="157">
        <f>IFERROR(INDEX(NoSettings_v3!$C$2:$AH$4612,MATCH('EPS 3.1.3'!$B939,NoSettings_v3!$A$2:$A$4612,0),MATCH('EPS 3.1.3'!T$1,NoSettings_v3!$C$1:$AH$1,0)),"")</f>
        <v>1159710000</v>
      </c>
      <c r="U939" s="157">
        <f>IFERROR(INDEX(NoSettings_v3!$C$2:$AH$4612,MATCH('EPS 3.1.3'!$B939,NoSettings_v3!$A$2:$A$4612,0),MATCH('EPS 3.1.3'!U$1,NoSettings_v3!$C$1:$AH$1,0)),"")</f>
        <v>1160740000</v>
      </c>
      <c r="V939" s="157">
        <f>IFERROR(INDEX(NoSettings_v3!$C$2:$AH$4612,MATCH('EPS 3.1.3'!$B939,NoSettings_v3!$A$2:$A$4612,0),MATCH('EPS 3.1.3'!V$1,NoSettings_v3!$C$1:$AH$1,0)),"")</f>
        <v>1161470000</v>
      </c>
      <c r="W939" s="157">
        <f>IFERROR(INDEX(NoSettings_v3!$C$2:$AH$4612,MATCH('EPS 3.1.3'!$B939,NoSettings_v3!$A$2:$A$4612,0),MATCH('EPS 3.1.3'!W$1,NoSettings_v3!$C$1:$AH$1,0)),"")</f>
        <v>1161960000</v>
      </c>
      <c r="X939" s="157">
        <f>IFERROR(INDEX(NoSettings_v3!$C$2:$AH$4612,MATCH('EPS 3.1.3'!$B939,NoSettings_v3!$A$2:$A$4612,0),MATCH('EPS 3.1.3'!X$1,NoSettings_v3!$C$1:$AH$1,0)),"")</f>
        <v>1161990000</v>
      </c>
      <c r="Y939" s="157">
        <f>IFERROR(INDEX(NoSettings_v3!$C$2:$AH$4612,MATCH('EPS 3.1.3'!$B939,NoSettings_v3!$A$2:$A$4612,0),MATCH('EPS 3.1.3'!Y$1,NoSettings_v3!$C$1:$AH$1,0)),"")</f>
        <v>1161710000</v>
      </c>
      <c r="Z939" s="157">
        <f>IFERROR(INDEX(NoSettings_v3!$C$2:$AH$4612,MATCH('EPS 3.1.3'!$B939,NoSettings_v3!$A$2:$A$4612,0),MATCH('EPS 3.1.3'!Z$1,NoSettings_v3!$C$1:$AH$1,0)),"")</f>
        <v>1161870000</v>
      </c>
      <c r="AA939" s="157">
        <f>IFERROR(INDEX(NoSettings_v3!$C$2:$AH$4612,MATCH('EPS 3.1.3'!$B939,NoSettings_v3!$A$2:$A$4612,0),MATCH('EPS 3.1.3'!AA$1,NoSettings_v3!$C$1:$AH$1,0)),"")</f>
        <v>1162080000</v>
      </c>
      <c r="AB939" s="157">
        <f>IFERROR(INDEX(NoSettings_v3!$C$2:$AH$4612,MATCH('EPS 3.1.3'!$B939,NoSettings_v3!$A$2:$A$4612,0),MATCH('EPS 3.1.3'!AB$1,NoSettings_v3!$C$1:$AH$1,0)),"")</f>
        <v>1163820000</v>
      </c>
      <c r="AC939" s="157">
        <f>IFERROR(INDEX(NoSettings_v3!$C$2:$AH$4612,MATCH('EPS 3.1.3'!$B939,NoSettings_v3!$A$2:$A$4612,0),MATCH('EPS 3.1.3'!AC$1,NoSettings_v3!$C$1:$AH$1,0)),"")</f>
        <v>1163550000</v>
      </c>
      <c r="AD939" s="157">
        <f>IFERROR(INDEX(NoSettings_v3!$C$2:$AH$4612,MATCH('EPS 3.1.3'!$B939,NoSettings_v3!$A$2:$A$4612,0),MATCH('EPS 3.1.3'!AD$1,NoSettings_v3!$C$1:$AH$1,0)),"")</f>
        <v>1163230000</v>
      </c>
      <c r="AE939" s="157">
        <f>IFERROR(INDEX(NoSettings_v3!$C$2:$AH$4612,MATCH('EPS 3.1.3'!$B939,NoSettings_v3!$A$2:$A$4612,0),MATCH('EPS 3.1.3'!AE$1,NoSettings_v3!$C$1:$AH$1,0)),"")</f>
        <v>1162910000</v>
      </c>
      <c r="AF939" s="157">
        <f>IFERROR(INDEX(NoSettings_v3!$C$2:$AH$4612,MATCH('EPS 3.1.3'!$B939,NoSettings_v3!$A$2:$A$4612,0),MATCH('EPS 3.1.3'!AF$1,NoSettings_v3!$C$1:$AH$1,0)),"")</f>
        <v>1162210000</v>
      </c>
      <c r="AG939" s="157">
        <f>IFERROR(INDEX(NoSettings_v3!$C$2:$AH$4612,MATCH('EPS 3.1.3'!$B939,NoSettings_v3!$A$2:$A$4612,0),MATCH('EPS 3.1.3'!AG$1,NoSettings_v3!$C$1:$AH$1,0)),"")</f>
        <v>1161920000</v>
      </c>
      <c r="AH939" s="157">
        <f>IFERROR(INDEX(NoSettings_v3!$C$2:$AH$4612,MATCH('EPS 3.1.3'!$B939,NoSettings_v3!$A$2:$A$4612,0),MATCH('EPS 3.1.3'!AH$1,NoSettings_v3!$C$1:$AH$1,0)),"")</f>
        <v>1160880000</v>
      </c>
      <c r="AI939" s="157">
        <f>IFERROR(INDEX(NoSettings_v3!$C$2:$AH$4612,MATCH('EPS 3.1.3'!$B939,NoSettings_v3!$A$2:$A$4612,0),MATCH('EPS 3.1.3'!AI$1,NoSettings_v3!$C$1:$AH$1,0)),"")</f>
        <v>1160410000</v>
      </c>
    </row>
    <row r="940" spans="1:35" x14ac:dyDescent="0.35">
      <c r="B940" s="161" t="s">
        <v>849</v>
      </c>
      <c r="C940" s="127" t="s">
        <v>964</v>
      </c>
      <c r="D940" s="157">
        <f>IFERROR(INDEX(NoSettings_v3!$C$2:$AH$4612,MATCH('EPS 3.1.3'!$B940,NoSettings_v3!$A$2:$A$4612,0),MATCH('EPS 3.1.3'!D$1,NoSettings_v3!$C$1:$AH$1,0)),"")</f>
        <v>864384</v>
      </c>
      <c r="E940" s="157">
        <f>IFERROR(INDEX(NoSettings_v3!$C$2:$AH$4612,MATCH('EPS 3.1.3'!$B940,NoSettings_v3!$A$2:$A$4612,0),MATCH('EPS 3.1.3'!E$1,NoSettings_v3!$C$1:$AH$1,0)),"")</f>
        <v>741312</v>
      </c>
      <c r="F940" s="157">
        <f>IFERROR(INDEX(NoSettings_v3!$C$2:$AH$4612,MATCH('EPS 3.1.3'!$B940,NoSettings_v3!$A$2:$A$4612,0),MATCH('EPS 3.1.3'!F$1,NoSettings_v3!$C$1:$AH$1,0)),"")</f>
        <v>128709</v>
      </c>
      <c r="G940" s="157">
        <f>IFERROR(INDEX(NoSettings_v3!$C$2:$AH$4612,MATCH('EPS 3.1.3'!$B940,NoSettings_v3!$A$2:$A$4612,0),MATCH('EPS 3.1.3'!G$1,NoSettings_v3!$C$1:$AH$1,0)),"")</f>
        <v>104590</v>
      </c>
      <c r="H940" s="157">
        <f>IFERROR(INDEX(NoSettings_v3!$C$2:$AH$4612,MATCH('EPS 3.1.3'!$B940,NoSettings_v3!$A$2:$A$4612,0),MATCH('EPS 3.1.3'!H$1,NoSettings_v3!$C$1:$AH$1,0)),"")</f>
        <v>148861</v>
      </c>
      <c r="I940" s="157">
        <f>IFERROR(INDEX(NoSettings_v3!$C$2:$AH$4612,MATCH('EPS 3.1.3'!$B940,NoSettings_v3!$A$2:$A$4612,0),MATCH('EPS 3.1.3'!I$1,NoSettings_v3!$C$1:$AH$1,0)),"")</f>
        <v>195264</v>
      </c>
      <c r="J940" s="157">
        <f>IFERROR(INDEX(NoSettings_v3!$C$2:$AH$4612,MATCH('EPS 3.1.3'!$B940,NoSettings_v3!$A$2:$A$4612,0),MATCH('EPS 3.1.3'!J$1,NoSettings_v3!$C$1:$AH$1,0)),"")</f>
        <v>166486</v>
      </c>
      <c r="K940" s="157">
        <f>IFERROR(INDEX(NoSettings_v3!$C$2:$AH$4612,MATCH('EPS 3.1.3'!$B940,NoSettings_v3!$A$2:$A$4612,0),MATCH('EPS 3.1.3'!K$1,NoSettings_v3!$C$1:$AH$1,0)),"")</f>
        <v>148100</v>
      </c>
      <c r="L940" s="157">
        <f>IFERROR(INDEX(NoSettings_v3!$C$2:$AH$4612,MATCH('EPS 3.1.3'!$B940,NoSettings_v3!$A$2:$A$4612,0),MATCH('EPS 3.1.3'!L$1,NoSettings_v3!$C$1:$AH$1,0)),"")</f>
        <v>139745</v>
      </c>
      <c r="M940" s="157">
        <f>IFERROR(INDEX(NoSettings_v3!$C$2:$AH$4612,MATCH('EPS 3.1.3'!$B940,NoSettings_v3!$A$2:$A$4612,0),MATCH('EPS 3.1.3'!M$1,NoSettings_v3!$C$1:$AH$1,0)),"")</f>
        <v>117412</v>
      </c>
      <c r="N940" s="157">
        <f>IFERROR(INDEX(NoSettings_v3!$C$2:$AH$4612,MATCH('EPS 3.1.3'!$B940,NoSettings_v3!$A$2:$A$4612,0),MATCH('EPS 3.1.3'!N$1,NoSettings_v3!$C$1:$AH$1,0)),"")</f>
        <v>105243</v>
      </c>
      <c r="O940" s="157">
        <f>IFERROR(INDEX(NoSettings_v3!$C$2:$AH$4612,MATCH('EPS 3.1.3'!$B940,NoSettings_v3!$A$2:$A$4612,0),MATCH('EPS 3.1.3'!O$1,NoSettings_v3!$C$1:$AH$1,0)),"")</f>
        <v>101209</v>
      </c>
      <c r="P940" s="157">
        <f>IFERROR(INDEX(NoSettings_v3!$C$2:$AH$4612,MATCH('EPS 3.1.3'!$B940,NoSettings_v3!$A$2:$A$4612,0),MATCH('EPS 3.1.3'!P$1,NoSettings_v3!$C$1:$AH$1,0)),"")</f>
        <v>99739.4</v>
      </c>
      <c r="Q940" s="157">
        <f>IFERROR(INDEX(NoSettings_v3!$C$2:$AH$4612,MATCH('EPS 3.1.3'!$B940,NoSettings_v3!$A$2:$A$4612,0),MATCH('EPS 3.1.3'!Q$1,NoSettings_v3!$C$1:$AH$1,0)),"")</f>
        <v>93848.5</v>
      </c>
      <c r="R940" s="157">
        <f>IFERROR(INDEX(NoSettings_v3!$C$2:$AH$4612,MATCH('EPS 3.1.3'!$B940,NoSettings_v3!$A$2:$A$4612,0),MATCH('EPS 3.1.3'!R$1,NoSettings_v3!$C$1:$AH$1,0)),"")</f>
        <v>91681.2</v>
      </c>
      <c r="S940" s="157">
        <f>IFERROR(INDEX(NoSettings_v3!$C$2:$AH$4612,MATCH('EPS 3.1.3'!$B940,NoSettings_v3!$A$2:$A$4612,0),MATCH('EPS 3.1.3'!S$1,NoSettings_v3!$C$1:$AH$1,0)),"")</f>
        <v>89085.3</v>
      </c>
      <c r="T940" s="157">
        <f>IFERROR(INDEX(NoSettings_v3!$C$2:$AH$4612,MATCH('EPS 3.1.3'!$B940,NoSettings_v3!$A$2:$A$4612,0),MATCH('EPS 3.1.3'!T$1,NoSettings_v3!$C$1:$AH$1,0)),"")</f>
        <v>86258.7</v>
      </c>
      <c r="U940" s="157">
        <f>IFERROR(INDEX(NoSettings_v3!$C$2:$AH$4612,MATCH('EPS 3.1.3'!$B940,NoSettings_v3!$A$2:$A$4612,0),MATCH('EPS 3.1.3'!U$1,NoSettings_v3!$C$1:$AH$1,0)),"")</f>
        <v>86002.7</v>
      </c>
      <c r="V940" s="157">
        <f>IFERROR(INDEX(NoSettings_v3!$C$2:$AH$4612,MATCH('EPS 3.1.3'!$B940,NoSettings_v3!$A$2:$A$4612,0),MATCH('EPS 3.1.3'!V$1,NoSettings_v3!$C$1:$AH$1,0)),"")</f>
        <v>88463.8</v>
      </c>
      <c r="W940" s="157">
        <f>IFERROR(INDEX(NoSettings_v3!$C$2:$AH$4612,MATCH('EPS 3.1.3'!$B940,NoSettings_v3!$A$2:$A$4612,0),MATCH('EPS 3.1.3'!W$1,NoSettings_v3!$C$1:$AH$1,0)),"")</f>
        <v>86685.5</v>
      </c>
      <c r="X940" s="157">
        <f>IFERROR(INDEX(NoSettings_v3!$C$2:$AH$4612,MATCH('EPS 3.1.3'!$B940,NoSettings_v3!$A$2:$A$4612,0),MATCH('EPS 3.1.3'!X$1,NoSettings_v3!$C$1:$AH$1,0)),"")</f>
        <v>85075.3</v>
      </c>
      <c r="Y940" s="157">
        <f>IFERROR(INDEX(NoSettings_v3!$C$2:$AH$4612,MATCH('EPS 3.1.3'!$B940,NoSettings_v3!$A$2:$A$4612,0),MATCH('EPS 3.1.3'!Y$1,NoSettings_v3!$C$1:$AH$1,0)),"")</f>
        <v>85130.6</v>
      </c>
      <c r="Z940" s="157">
        <f>IFERROR(INDEX(NoSettings_v3!$C$2:$AH$4612,MATCH('EPS 3.1.3'!$B940,NoSettings_v3!$A$2:$A$4612,0),MATCH('EPS 3.1.3'!Z$1,NoSettings_v3!$C$1:$AH$1,0)),"")</f>
        <v>85868.4</v>
      </c>
      <c r="AA940" s="157">
        <f>IFERROR(INDEX(NoSettings_v3!$C$2:$AH$4612,MATCH('EPS 3.1.3'!$B940,NoSettings_v3!$A$2:$A$4612,0),MATCH('EPS 3.1.3'!AA$1,NoSettings_v3!$C$1:$AH$1,0)),"")</f>
        <v>86907.8</v>
      </c>
      <c r="AB940" s="157">
        <f>IFERROR(INDEX(NoSettings_v3!$C$2:$AH$4612,MATCH('EPS 3.1.3'!$B940,NoSettings_v3!$A$2:$A$4612,0),MATCH('EPS 3.1.3'!AB$1,NoSettings_v3!$C$1:$AH$1,0)),"")</f>
        <v>89150.6</v>
      </c>
      <c r="AC940" s="157">
        <f>IFERROR(INDEX(NoSettings_v3!$C$2:$AH$4612,MATCH('EPS 3.1.3'!$B940,NoSettings_v3!$A$2:$A$4612,0),MATCH('EPS 3.1.3'!AC$1,NoSettings_v3!$C$1:$AH$1,0)),"")</f>
        <v>89450.6</v>
      </c>
      <c r="AD940" s="157">
        <f>IFERROR(INDEX(NoSettings_v3!$C$2:$AH$4612,MATCH('EPS 3.1.3'!$B940,NoSettings_v3!$A$2:$A$4612,0),MATCH('EPS 3.1.3'!AD$1,NoSettings_v3!$C$1:$AH$1,0)),"")</f>
        <v>88889.4</v>
      </c>
      <c r="AE940" s="157">
        <f>IFERROR(INDEX(NoSettings_v3!$C$2:$AH$4612,MATCH('EPS 3.1.3'!$B940,NoSettings_v3!$A$2:$A$4612,0),MATCH('EPS 3.1.3'!AE$1,NoSettings_v3!$C$1:$AH$1,0)),"")</f>
        <v>87682.7</v>
      </c>
      <c r="AF940" s="157">
        <f>IFERROR(INDEX(NoSettings_v3!$C$2:$AH$4612,MATCH('EPS 3.1.3'!$B940,NoSettings_v3!$A$2:$A$4612,0),MATCH('EPS 3.1.3'!AF$1,NoSettings_v3!$C$1:$AH$1,0)),"")</f>
        <v>85367</v>
      </c>
      <c r="AG940" s="157">
        <f>IFERROR(INDEX(NoSettings_v3!$C$2:$AH$4612,MATCH('EPS 3.1.3'!$B940,NoSettings_v3!$A$2:$A$4612,0),MATCH('EPS 3.1.3'!AG$1,NoSettings_v3!$C$1:$AH$1,0)),"")</f>
        <v>81390.899999999994</v>
      </c>
      <c r="AH940" s="157">
        <f>IFERROR(INDEX(NoSettings_v3!$C$2:$AH$4612,MATCH('EPS 3.1.3'!$B940,NoSettings_v3!$A$2:$A$4612,0),MATCH('EPS 3.1.3'!AH$1,NoSettings_v3!$C$1:$AH$1,0)),"")</f>
        <v>76967.600000000006</v>
      </c>
      <c r="AI940" s="157">
        <f>IFERROR(INDEX(NoSettings_v3!$C$2:$AH$4612,MATCH('EPS 3.1.3'!$B940,NoSettings_v3!$A$2:$A$4612,0),MATCH('EPS 3.1.3'!AI$1,NoSettings_v3!$C$1:$AH$1,0)),"")</f>
        <v>74140.800000000003</v>
      </c>
    </row>
    <row r="941" spans="1:35" x14ac:dyDescent="0.35">
      <c r="B941" s="161" t="s">
        <v>850</v>
      </c>
      <c r="C941" s="127" t="s">
        <v>964</v>
      </c>
      <c r="D941" s="157">
        <f>IFERROR(INDEX(NoSettings_v3!$C$2:$AH$4612,MATCH('EPS 3.1.3'!$B941,NoSettings_v3!$A$2:$A$4612,0),MATCH('EPS 3.1.3'!D$1,NoSettings_v3!$C$1:$AH$1,0)),"")</f>
        <v>38367700</v>
      </c>
      <c r="E941" s="157">
        <f>IFERROR(INDEX(NoSettings_v3!$C$2:$AH$4612,MATCH('EPS 3.1.3'!$B941,NoSettings_v3!$A$2:$A$4612,0),MATCH('EPS 3.1.3'!E$1,NoSettings_v3!$C$1:$AH$1,0)),"")</f>
        <v>41249800</v>
      </c>
      <c r="F941" s="157">
        <f>IFERROR(INDEX(NoSettings_v3!$C$2:$AH$4612,MATCH('EPS 3.1.3'!$B941,NoSettings_v3!$A$2:$A$4612,0),MATCH('EPS 3.1.3'!F$1,NoSettings_v3!$C$1:$AH$1,0)),"")</f>
        <v>44236900</v>
      </c>
      <c r="G941" s="157">
        <f>IFERROR(INDEX(NoSettings_v3!$C$2:$AH$4612,MATCH('EPS 3.1.3'!$B941,NoSettings_v3!$A$2:$A$4612,0),MATCH('EPS 3.1.3'!G$1,NoSettings_v3!$C$1:$AH$1,0)),"")</f>
        <v>47329200</v>
      </c>
      <c r="H941" s="157">
        <f>IFERROR(INDEX(NoSettings_v3!$C$2:$AH$4612,MATCH('EPS 3.1.3'!$B941,NoSettings_v3!$A$2:$A$4612,0),MATCH('EPS 3.1.3'!H$1,NoSettings_v3!$C$1:$AH$1,0)),"")</f>
        <v>53544400</v>
      </c>
      <c r="I941" s="157">
        <f>IFERROR(INDEX(NoSettings_v3!$C$2:$AH$4612,MATCH('EPS 3.1.3'!$B941,NoSettings_v3!$A$2:$A$4612,0),MATCH('EPS 3.1.3'!I$1,NoSettings_v3!$C$1:$AH$1,0)),"")</f>
        <v>66158800</v>
      </c>
      <c r="J941" s="157">
        <f>IFERROR(INDEX(NoSettings_v3!$C$2:$AH$4612,MATCH('EPS 3.1.3'!$B941,NoSettings_v3!$A$2:$A$4612,0),MATCH('EPS 3.1.3'!J$1,NoSettings_v3!$C$1:$AH$1,0)),"")</f>
        <v>79193700</v>
      </c>
      <c r="K941" s="157">
        <f>IFERROR(INDEX(NoSettings_v3!$C$2:$AH$4612,MATCH('EPS 3.1.3'!$B941,NoSettings_v3!$A$2:$A$4612,0),MATCH('EPS 3.1.3'!K$1,NoSettings_v3!$C$1:$AH$1,0)),"")</f>
        <v>89456100</v>
      </c>
      <c r="L941" s="157">
        <f>IFERROR(INDEX(NoSettings_v3!$C$2:$AH$4612,MATCH('EPS 3.1.3'!$B941,NoSettings_v3!$A$2:$A$4612,0),MATCH('EPS 3.1.3'!L$1,NoSettings_v3!$C$1:$AH$1,0)),"")</f>
        <v>100034000</v>
      </c>
      <c r="M941" s="157">
        <f>IFERROR(INDEX(NoSettings_v3!$C$2:$AH$4612,MATCH('EPS 3.1.3'!$B941,NoSettings_v3!$A$2:$A$4612,0),MATCH('EPS 3.1.3'!M$1,NoSettings_v3!$C$1:$AH$1,0)),"")</f>
        <v>101032000</v>
      </c>
      <c r="N941" s="157">
        <f>IFERROR(INDEX(NoSettings_v3!$C$2:$AH$4612,MATCH('EPS 3.1.3'!$B941,NoSettings_v3!$A$2:$A$4612,0),MATCH('EPS 3.1.3'!N$1,NoSettings_v3!$C$1:$AH$1,0)),"")</f>
        <v>101948000</v>
      </c>
      <c r="O941" s="157">
        <f>IFERROR(INDEX(NoSettings_v3!$C$2:$AH$4612,MATCH('EPS 3.1.3'!$B941,NoSettings_v3!$A$2:$A$4612,0),MATCH('EPS 3.1.3'!O$1,NoSettings_v3!$C$1:$AH$1,0)),"")</f>
        <v>102946000</v>
      </c>
      <c r="P941" s="157">
        <f>IFERROR(INDEX(NoSettings_v3!$C$2:$AH$4612,MATCH('EPS 3.1.3'!$B941,NoSettings_v3!$A$2:$A$4612,0),MATCH('EPS 3.1.3'!P$1,NoSettings_v3!$C$1:$AH$1,0)),"")</f>
        <v>103945000</v>
      </c>
      <c r="Q941" s="157">
        <f>IFERROR(INDEX(NoSettings_v3!$C$2:$AH$4612,MATCH('EPS 3.1.3'!$B941,NoSettings_v3!$A$2:$A$4612,0),MATCH('EPS 3.1.3'!Q$1,NoSettings_v3!$C$1:$AH$1,0)),"")</f>
        <v>108448000</v>
      </c>
      <c r="R941" s="157">
        <f>IFERROR(INDEX(NoSettings_v3!$C$2:$AH$4612,MATCH('EPS 3.1.3'!$B941,NoSettings_v3!$A$2:$A$4612,0),MATCH('EPS 3.1.3'!R$1,NoSettings_v3!$C$1:$AH$1,0)),"")</f>
        <v>108448000</v>
      </c>
      <c r="S941" s="157">
        <f>IFERROR(INDEX(NoSettings_v3!$C$2:$AH$4612,MATCH('EPS 3.1.3'!$B941,NoSettings_v3!$A$2:$A$4612,0),MATCH('EPS 3.1.3'!S$1,NoSettings_v3!$C$1:$AH$1,0)),"")</f>
        <v>108448000</v>
      </c>
      <c r="T941" s="157">
        <f>IFERROR(INDEX(NoSettings_v3!$C$2:$AH$4612,MATCH('EPS 3.1.3'!$B941,NoSettings_v3!$A$2:$A$4612,0),MATCH('EPS 3.1.3'!T$1,NoSettings_v3!$C$1:$AH$1,0)),"")</f>
        <v>108448000</v>
      </c>
      <c r="U941" s="157">
        <f>IFERROR(INDEX(NoSettings_v3!$C$2:$AH$4612,MATCH('EPS 3.1.3'!$B941,NoSettings_v3!$A$2:$A$4612,0),MATCH('EPS 3.1.3'!U$1,NoSettings_v3!$C$1:$AH$1,0)),"")</f>
        <v>108448000</v>
      </c>
      <c r="V941" s="157">
        <f>IFERROR(INDEX(NoSettings_v3!$C$2:$AH$4612,MATCH('EPS 3.1.3'!$B941,NoSettings_v3!$A$2:$A$4612,0),MATCH('EPS 3.1.3'!V$1,NoSettings_v3!$C$1:$AH$1,0)),"")</f>
        <v>108448000</v>
      </c>
      <c r="W941" s="157">
        <f>IFERROR(INDEX(NoSettings_v3!$C$2:$AH$4612,MATCH('EPS 3.1.3'!$B941,NoSettings_v3!$A$2:$A$4612,0),MATCH('EPS 3.1.3'!W$1,NoSettings_v3!$C$1:$AH$1,0)),"")</f>
        <v>108448000</v>
      </c>
      <c r="X941" s="157">
        <f>IFERROR(INDEX(NoSettings_v3!$C$2:$AH$4612,MATCH('EPS 3.1.3'!$B941,NoSettings_v3!$A$2:$A$4612,0),MATCH('EPS 3.1.3'!X$1,NoSettings_v3!$C$1:$AH$1,0)),"")</f>
        <v>108448000</v>
      </c>
      <c r="Y941" s="157">
        <f>IFERROR(INDEX(NoSettings_v3!$C$2:$AH$4612,MATCH('EPS 3.1.3'!$B941,NoSettings_v3!$A$2:$A$4612,0),MATCH('EPS 3.1.3'!Y$1,NoSettings_v3!$C$1:$AH$1,0)),"")</f>
        <v>108448000</v>
      </c>
      <c r="Z941" s="157">
        <f>IFERROR(INDEX(NoSettings_v3!$C$2:$AH$4612,MATCH('EPS 3.1.3'!$B941,NoSettings_v3!$A$2:$A$4612,0),MATCH('EPS 3.1.3'!Z$1,NoSettings_v3!$C$1:$AH$1,0)),"")</f>
        <v>108448000</v>
      </c>
      <c r="AA941" s="157">
        <f>IFERROR(INDEX(NoSettings_v3!$C$2:$AH$4612,MATCH('EPS 3.1.3'!$B941,NoSettings_v3!$A$2:$A$4612,0),MATCH('EPS 3.1.3'!AA$1,NoSettings_v3!$C$1:$AH$1,0)),"")</f>
        <v>108448000</v>
      </c>
      <c r="AB941" s="157">
        <f>IFERROR(INDEX(NoSettings_v3!$C$2:$AH$4612,MATCH('EPS 3.1.3'!$B941,NoSettings_v3!$A$2:$A$4612,0),MATCH('EPS 3.1.3'!AB$1,NoSettings_v3!$C$1:$AH$1,0)),"")</f>
        <v>108448000</v>
      </c>
      <c r="AC941" s="157">
        <f>IFERROR(INDEX(NoSettings_v3!$C$2:$AH$4612,MATCH('EPS 3.1.3'!$B941,NoSettings_v3!$A$2:$A$4612,0),MATCH('EPS 3.1.3'!AC$1,NoSettings_v3!$C$1:$AH$1,0)),"")</f>
        <v>108448000</v>
      </c>
      <c r="AD941" s="157">
        <f>IFERROR(INDEX(NoSettings_v3!$C$2:$AH$4612,MATCH('EPS 3.1.3'!$B941,NoSettings_v3!$A$2:$A$4612,0),MATCH('EPS 3.1.3'!AD$1,NoSettings_v3!$C$1:$AH$1,0)),"")</f>
        <v>108448000</v>
      </c>
      <c r="AE941" s="157">
        <f>IFERROR(INDEX(NoSettings_v3!$C$2:$AH$4612,MATCH('EPS 3.1.3'!$B941,NoSettings_v3!$A$2:$A$4612,0),MATCH('EPS 3.1.3'!AE$1,NoSettings_v3!$C$1:$AH$1,0)),"")</f>
        <v>108448000</v>
      </c>
      <c r="AF941" s="157">
        <f>IFERROR(INDEX(NoSettings_v3!$C$2:$AH$4612,MATCH('EPS 3.1.3'!$B941,NoSettings_v3!$A$2:$A$4612,0),MATCH('EPS 3.1.3'!AF$1,NoSettings_v3!$C$1:$AH$1,0)),"")</f>
        <v>108448000</v>
      </c>
      <c r="AG941" s="157">
        <f>IFERROR(INDEX(NoSettings_v3!$C$2:$AH$4612,MATCH('EPS 3.1.3'!$B941,NoSettings_v3!$A$2:$A$4612,0),MATCH('EPS 3.1.3'!AG$1,NoSettings_v3!$C$1:$AH$1,0)),"")</f>
        <v>108448000</v>
      </c>
      <c r="AH941" s="157">
        <f>IFERROR(INDEX(NoSettings_v3!$C$2:$AH$4612,MATCH('EPS 3.1.3'!$B941,NoSettings_v3!$A$2:$A$4612,0),MATCH('EPS 3.1.3'!AH$1,NoSettings_v3!$C$1:$AH$1,0)),"")</f>
        <v>108448000</v>
      </c>
      <c r="AI941" s="157">
        <f>IFERROR(INDEX(NoSettings_v3!$C$2:$AH$4612,MATCH('EPS 3.1.3'!$B941,NoSettings_v3!$A$2:$A$4612,0),MATCH('EPS 3.1.3'!AI$1,NoSettings_v3!$C$1:$AH$1,0)),"")</f>
        <v>108448000</v>
      </c>
    </row>
    <row r="942" spans="1:35" x14ac:dyDescent="0.35">
      <c r="B942" s="161" t="s">
        <v>851</v>
      </c>
      <c r="C942" s="127" t="s">
        <v>964</v>
      </c>
      <c r="D942" s="157">
        <f>IFERROR(INDEX(NoSettings_v3!$C$2:$AH$4612,MATCH('EPS 3.1.3'!$B942,NoSettings_v3!$A$2:$A$4612,0),MATCH('EPS 3.1.3'!D$1,NoSettings_v3!$C$1:$AH$1,0)),"")</f>
        <v>172710000</v>
      </c>
      <c r="E942" s="157">
        <f>IFERROR(INDEX(NoSettings_v3!$C$2:$AH$4612,MATCH('EPS 3.1.3'!$B942,NoSettings_v3!$A$2:$A$4612,0),MATCH('EPS 3.1.3'!E$1,NoSettings_v3!$C$1:$AH$1,0)),"")</f>
        <v>178006000</v>
      </c>
      <c r="F942" s="157">
        <f>IFERROR(INDEX(NoSettings_v3!$C$2:$AH$4612,MATCH('EPS 3.1.3'!$B942,NoSettings_v3!$A$2:$A$4612,0),MATCH('EPS 3.1.3'!F$1,NoSettings_v3!$C$1:$AH$1,0)),"")</f>
        <v>183330000</v>
      </c>
      <c r="G942" s="157">
        <f>IFERROR(INDEX(NoSettings_v3!$C$2:$AH$4612,MATCH('EPS 3.1.3'!$B942,NoSettings_v3!$A$2:$A$4612,0),MATCH('EPS 3.1.3'!G$1,NoSettings_v3!$C$1:$AH$1,0)),"")</f>
        <v>188639000</v>
      </c>
      <c r="H942" s="157">
        <f>IFERROR(INDEX(NoSettings_v3!$C$2:$AH$4612,MATCH('EPS 3.1.3'!$B942,NoSettings_v3!$A$2:$A$4612,0),MATCH('EPS 3.1.3'!H$1,NoSettings_v3!$C$1:$AH$1,0)),"")</f>
        <v>188680000</v>
      </c>
      <c r="I942" s="157">
        <f>IFERROR(INDEX(NoSettings_v3!$C$2:$AH$4612,MATCH('EPS 3.1.3'!$B942,NoSettings_v3!$A$2:$A$4612,0),MATCH('EPS 3.1.3'!I$1,NoSettings_v3!$C$1:$AH$1,0)),"")</f>
        <v>195513000</v>
      </c>
      <c r="J942" s="157">
        <f>IFERROR(INDEX(NoSettings_v3!$C$2:$AH$4612,MATCH('EPS 3.1.3'!$B942,NoSettings_v3!$A$2:$A$4612,0),MATCH('EPS 3.1.3'!J$1,NoSettings_v3!$C$1:$AH$1,0)),"")</f>
        <v>202439000</v>
      </c>
      <c r="K942" s="157">
        <f>IFERROR(INDEX(NoSettings_v3!$C$2:$AH$4612,MATCH('EPS 3.1.3'!$B942,NoSettings_v3!$A$2:$A$4612,0),MATCH('EPS 3.1.3'!K$1,NoSettings_v3!$C$1:$AH$1,0)),"")</f>
        <v>208748000</v>
      </c>
      <c r="L942" s="157">
        <f>IFERROR(INDEX(NoSettings_v3!$C$2:$AH$4612,MATCH('EPS 3.1.3'!$B942,NoSettings_v3!$A$2:$A$4612,0),MATCH('EPS 3.1.3'!L$1,NoSettings_v3!$C$1:$AH$1,0)),"")</f>
        <v>215262000</v>
      </c>
      <c r="M942" s="157">
        <f>IFERROR(INDEX(NoSettings_v3!$C$2:$AH$4612,MATCH('EPS 3.1.3'!$B942,NoSettings_v3!$A$2:$A$4612,0),MATCH('EPS 3.1.3'!M$1,NoSettings_v3!$C$1:$AH$1,0)),"")</f>
        <v>220875000</v>
      </c>
      <c r="N942" s="157">
        <f>IFERROR(INDEX(NoSettings_v3!$C$2:$AH$4612,MATCH('EPS 3.1.3'!$B942,NoSettings_v3!$A$2:$A$4612,0),MATCH('EPS 3.1.3'!N$1,NoSettings_v3!$C$1:$AH$1,0)),"")</f>
        <v>226140000</v>
      </c>
      <c r="O942" s="157">
        <f>IFERROR(INDEX(NoSettings_v3!$C$2:$AH$4612,MATCH('EPS 3.1.3'!$B942,NoSettings_v3!$A$2:$A$4612,0),MATCH('EPS 3.1.3'!O$1,NoSettings_v3!$C$1:$AH$1,0)),"")</f>
        <v>230927000</v>
      </c>
      <c r="P942" s="157">
        <f>IFERROR(INDEX(NoSettings_v3!$C$2:$AH$4612,MATCH('EPS 3.1.3'!$B942,NoSettings_v3!$A$2:$A$4612,0),MATCH('EPS 3.1.3'!P$1,NoSettings_v3!$C$1:$AH$1,0)),"")</f>
        <v>235731000</v>
      </c>
      <c r="Q942" s="157">
        <f>IFERROR(INDEX(NoSettings_v3!$C$2:$AH$4612,MATCH('EPS 3.1.3'!$B942,NoSettings_v3!$A$2:$A$4612,0),MATCH('EPS 3.1.3'!Q$1,NoSettings_v3!$C$1:$AH$1,0)),"")</f>
        <v>240408000</v>
      </c>
      <c r="R942" s="157">
        <f>IFERROR(INDEX(NoSettings_v3!$C$2:$AH$4612,MATCH('EPS 3.1.3'!$B942,NoSettings_v3!$A$2:$A$4612,0),MATCH('EPS 3.1.3'!R$1,NoSettings_v3!$C$1:$AH$1,0)),"")</f>
        <v>244800000</v>
      </c>
      <c r="S942" s="157">
        <f>IFERROR(INDEX(NoSettings_v3!$C$2:$AH$4612,MATCH('EPS 3.1.3'!$B942,NoSettings_v3!$A$2:$A$4612,0),MATCH('EPS 3.1.3'!S$1,NoSettings_v3!$C$1:$AH$1,0)),"")</f>
        <v>249160000</v>
      </c>
      <c r="T942" s="157">
        <f>IFERROR(INDEX(NoSettings_v3!$C$2:$AH$4612,MATCH('EPS 3.1.3'!$B942,NoSettings_v3!$A$2:$A$4612,0),MATCH('EPS 3.1.3'!T$1,NoSettings_v3!$C$1:$AH$1,0)),"")</f>
        <v>253460000</v>
      </c>
      <c r="U942" s="157">
        <f>IFERROR(INDEX(NoSettings_v3!$C$2:$AH$4612,MATCH('EPS 3.1.3'!$B942,NoSettings_v3!$A$2:$A$4612,0),MATCH('EPS 3.1.3'!U$1,NoSettings_v3!$C$1:$AH$1,0)),"")</f>
        <v>257693000</v>
      </c>
      <c r="V942" s="157">
        <f>IFERROR(INDEX(NoSettings_v3!$C$2:$AH$4612,MATCH('EPS 3.1.3'!$B942,NoSettings_v3!$A$2:$A$4612,0),MATCH('EPS 3.1.3'!V$1,NoSettings_v3!$C$1:$AH$1,0)),"")</f>
        <v>261875000</v>
      </c>
      <c r="W942" s="157">
        <f>IFERROR(INDEX(NoSettings_v3!$C$2:$AH$4612,MATCH('EPS 3.1.3'!$B942,NoSettings_v3!$A$2:$A$4612,0),MATCH('EPS 3.1.3'!W$1,NoSettings_v3!$C$1:$AH$1,0)),"")</f>
        <v>266158000</v>
      </c>
      <c r="X942" s="157">
        <f>IFERROR(INDEX(NoSettings_v3!$C$2:$AH$4612,MATCH('EPS 3.1.3'!$B942,NoSettings_v3!$A$2:$A$4612,0),MATCH('EPS 3.1.3'!X$1,NoSettings_v3!$C$1:$AH$1,0)),"")</f>
        <v>270507000</v>
      </c>
      <c r="Y942" s="157">
        <f>IFERROR(INDEX(NoSettings_v3!$C$2:$AH$4612,MATCH('EPS 3.1.3'!$B942,NoSettings_v3!$A$2:$A$4612,0),MATCH('EPS 3.1.3'!Y$1,NoSettings_v3!$C$1:$AH$1,0)),"")</f>
        <v>275217000</v>
      </c>
      <c r="Z942" s="157">
        <f>IFERROR(INDEX(NoSettings_v3!$C$2:$AH$4612,MATCH('EPS 3.1.3'!$B942,NoSettings_v3!$A$2:$A$4612,0),MATCH('EPS 3.1.3'!Z$1,NoSettings_v3!$C$1:$AH$1,0)),"")</f>
        <v>279784000</v>
      </c>
      <c r="AA942" s="157">
        <f>IFERROR(INDEX(NoSettings_v3!$C$2:$AH$4612,MATCH('EPS 3.1.3'!$B942,NoSettings_v3!$A$2:$A$4612,0),MATCH('EPS 3.1.3'!AA$1,NoSettings_v3!$C$1:$AH$1,0)),"")</f>
        <v>284450000</v>
      </c>
      <c r="AB942" s="157">
        <f>IFERROR(INDEX(NoSettings_v3!$C$2:$AH$4612,MATCH('EPS 3.1.3'!$B942,NoSettings_v3!$A$2:$A$4612,0),MATCH('EPS 3.1.3'!AB$1,NoSettings_v3!$C$1:$AH$1,0)),"")</f>
        <v>289034000</v>
      </c>
      <c r="AC942" s="157">
        <f>IFERROR(INDEX(NoSettings_v3!$C$2:$AH$4612,MATCH('EPS 3.1.3'!$B942,NoSettings_v3!$A$2:$A$4612,0),MATCH('EPS 3.1.3'!AC$1,NoSettings_v3!$C$1:$AH$1,0)),"")</f>
        <v>293548000</v>
      </c>
      <c r="AD942" s="157">
        <f>IFERROR(INDEX(NoSettings_v3!$C$2:$AH$4612,MATCH('EPS 3.1.3'!$B942,NoSettings_v3!$A$2:$A$4612,0),MATCH('EPS 3.1.3'!AD$1,NoSettings_v3!$C$1:$AH$1,0)),"")</f>
        <v>298018000</v>
      </c>
      <c r="AE942" s="157">
        <f>IFERROR(INDEX(NoSettings_v3!$C$2:$AH$4612,MATCH('EPS 3.1.3'!$B942,NoSettings_v3!$A$2:$A$4612,0),MATCH('EPS 3.1.3'!AE$1,NoSettings_v3!$C$1:$AH$1,0)),"")</f>
        <v>302407000</v>
      </c>
      <c r="AF942" s="157">
        <f>IFERROR(INDEX(NoSettings_v3!$C$2:$AH$4612,MATCH('EPS 3.1.3'!$B942,NoSettings_v3!$A$2:$A$4612,0),MATCH('EPS 3.1.3'!AF$1,NoSettings_v3!$C$1:$AH$1,0)),"")</f>
        <v>307088000</v>
      </c>
      <c r="AG942" s="157">
        <f>IFERROR(INDEX(NoSettings_v3!$C$2:$AH$4612,MATCH('EPS 3.1.3'!$B942,NoSettings_v3!$A$2:$A$4612,0),MATCH('EPS 3.1.3'!AG$1,NoSettings_v3!$C$1:$AH$1,0)),"")</f>
        <v>311370000</v>
      </c>
      <c r="AH942" s="157">
        <f>IFERROR(INDEX(NoSettings_v3!$C$2:$AH$4612,MATCH('EPS 3.1.3'!$B942,NoSettings_v3!$A$2:$A$4612,0),MATCH('EPS 3.1.3'!AH$1,NoSettings_v3!$C$1:$AH$1,0)),"")</f>
        <v>315556000</v>
      </c>
      <c r="AI942" s="157">
        <f>IFERROR(INDEX(NoSettings_v3!$C$2:$AH$4612,MATCH('EPS 3.1.3'!$B942,NoSettings_v3!$A$2:$A$4612,0),MATCH('EPS 3.1.3'!AI$1,NoSettings_v3!$C$1:$AH$1,0)),"")</f>
        <v>319677000</v>
      </c>
    </row>
    <row r="943" spans="1:35" x14ac:dyDescent="0.35">
      <c r="B943" s="161" t="s">
        <v>852</v>
      </c>
      <c r="C943" s="127" t="s">
        <v>964</v>
      </c>
      <c r="D943" s="157">
        <f>IFERROR(INDEX(NoSettings_v3!$C$2:$AH$4612,MATCH('EPS 3.1.3'!$B943,NoSettings_v3!$A$2:$A$4612,0),MATCH('EPS 3.1.3'!D$1,NoSettings_v3!$C$1:$AH$1,0)),"")</f>
        <v>68788600</v>
      </c>
      <c r="E943" s="157">
        <f>IFERROR(INDEX(NoSettings_v3!$C$2:$AH$4612,MATCH('EPS 3.1.3'!$B943,NoSettings_v3!$A$2:$A$4612,0),MATCH('EPS 3.1.3'!E$1,NoSettings_v3!$C$1:$AH$1,0)),"")</f>
        <v>74305400</v>
      </c>
      <c r="F943" s="157">
        <f>IFERROR(INDEX(NoSettings_v3!$C$2:$AH$4612,MATCH('EPS 3.1.3'!$B943,NoSettings_v3!$A$2:$A$4612,0),MATCH('EPS 3.1.3'!F$1,NoSettings_v3!$C$1:$AH$1,0)),"")</f>
        <v>79841000</v>
      </c>
      <c r="G943" s="157">
        <f>IFERROR(INDEX(NoSettings_v3!$C$2:$AH$4612,MATCH('EPS 3.1.3'!$B943,NoSettings_v3!$A$2:$A$4612,0),MATCH('EPS 3.1.3'!G$1,NoSettings_v3!$C$1:$AH$1,0)),"")</f>
        <v>85461700</v>
      </c>
      <c r="H943" s="157">
        <f>IFERROR(INDEX(NoSettings_v3!$C$2:$AH$4612,MATCH('EPS 3.1.3'!$B943,NoSettings_v3!$A$2:$A$4612,0),MATCH('EPS 3.1.3'!H$1,NoSettings_v3!$C$1:$AH$1,0)),"")</f>
        <v>85772700</v>
      </c>
      <c r="I943" s="157">
        <f>IFERROR(INDEX(NoSettings_v3!$C$2:$AH$4612,MATCH('EPS 3.1.3'!$B943,NoSettings_v3!$A$2:$A$4612,0),MATCH('EPS 3.1.3'!I$1,NoSettings_v3!$C$1:$AH$1,0)),"")</f>
        <v>95982900</v>
      </c>
      <c r="J943" s="157">
        <f>IFERROR(INDEX(NoSettings_v3!$C$2:$AH$4612,MATCH('EPS 3.1.3'!$B943,NoSettings_v3!$A$2:$A$4612,0),MATCH('EPS 3.1.3'!J$1,NoSettings_v3!$C$1:$AH$1,0)),"")</f>
        <v>112276000</v>
      </c>
      <c r="K943" s="157">
        <f>IFERROR(INDEX(NoSettings_v3!$C$2:$AH$4612,MATCH('EPS 3.1.3'!$B943,NoSettings_v3!$A$2:$A$4612,0),MATCH('EPS 3.1.3'!K$1,NoSettings_v3!$C$1:$AH$1,0)),"")</f>
        <v>130227000</v>
      </c>
      <c r="L943" s="157">
        <f>IFERROR(INDEX(NoSettings_v3!$C$2:$AH$4612,MATCH('EPS 3.1.3'!$B943,NoSettings_v3!$A$2:$A$4612,0),MATCH('EPS 3.1.3'!L$1,NoSettings_v3!$C$1:$AH$1,0)),"")</f>
        <v>148722000</v>
      </c>
      <c r="M943" s="157">
        <f>IFERROR(INDEX(NoSettings_v3!$C$2:$AH$4612,MATCH('EPS 3.1.3'!$B943,NoSettings_v3!$A$2:$A$4612,0),MATCH('EPS 3.1.3'!M$1,NoSettings_v3!$C$1:$AH$1,0)),"")</f>
        <v>162183000</v>
      </c>
      <c r="N943" s="157">
        <f>IFERROR(INDEX(NoSettings_v3!$C$2:$AH$4612,MATCH('EPS 3.1.3'!$B943,NoSettings_v3!$A$2:$A$4612,0),MATCH('EPS 3.1.3'!N$1,NoSettings_v3!$C$1:$AH$1,0)),"")</f>
        <v>173046000</v>
      </c>
      <c r="O943" s="157">
        <f>IFERROR(INDEX(NoSettings_v3!$C$2:$AH$4612,MATCH('EPS 3.1.3'!$B943,NoSettings_v3!$A$2:$A$4612,0),MATCH('EPS 3.1.3'!O$1,NoSettings_v3!$C$1:$AH$1,0)),"")</f>
        <v>182610000</v>
      </c>
      <c r="P943" s="157">
        <f>IFERROR(INDEX(NoSettings_v3!$C$2:$AH$4612,MATCH('EPS 3.1.3'!$B943,NoSettings_v3!$A$2:$A$4612,0),MATCH('EPS 3.1.3'!P$1,NoSettings_v3!$C$1:$AH$1,0)),"")</f>
        <v>195791000</v>
      </c>
      <c r="Q943" s="157">
        <f>IFERROR(INDEX(NoSettings_v3!$C$2:$AH$4612,MATCH('EPS 3.1.3'!$B943,NoSettings_v3!$A$2:$A$4612,0),MATCH('EPS 3.1.3'!Q$1,NoSettings_v3!$C$1:$AH$1,0)),"")</f>
        <v>213929000</v>
      </c>
      <c r="R943" s="157">
        <f>IFERROR(INDEX(NoSettings_v3!$C$2:$AH$4612,MATCH('EPS 3.1.3'!$B943,NoSettings_v3!$A$2:$A$4612,0),MATCH('EPS 3.1.3'!R$1,NoSettings_v3!$C$1:$AH$1,0)),"")</f>
        <v>239101000</v>
      </c>
      <c r="S943" s="157">
        <f>IFERROR(INDEX(NoSettings_v3!$C$2:$AH$4612,MATCH('EPS 3.1.3'!$B943,NoSettings_v3!$A$2:$A$4612,0),MATCH('EPS 3.1.3'!S$1,NoSettings_v3!$C$1:$AH$1,0)),"")</f>
        <v>272315000</v>
      </c>
      <c r="T943" s="157">
        <f>IFERROR(INDEX(NoSettings_v3!$C$2:$AH$4612,MATCH('EPS 3.1.3'!$B943,NoSettings_v3!$A$2:$A$4612,0),MATCH('EPS 3.1.3'!T$1,NoSettings_v3!$C$1:$AH$1,0)),"")</f>
        <v>309008000</v>
      </c>
      <c r="U943" s="157">
        <f>IFERROR(INDEX(NoSettings_v3!$C$2:$AH$4612,MATCH('EPS 3.1.3'!$B943,NoSettings_v3!$A$2:$A$4612,0),MATCH('EPS 3.1.3'!U$1,NoSettings_v3!$C$1:$AH$1,0)),"")</f>
        <v>348636000</v>
      </c>
      <c r="V943" s="157">
        <f>IFERROR(INDEX(NoSettings_v3!$C$2:$AH$4612,MATCH('EPS 3.1.3'!$B943,NoSettings_v3!$A$2:$A$4612,0),MATCH('EPS 3.1.3'!V$1,NoSettings_v3!$C$1:$AH$1,0)),"")</f>
        <v>392580000</v>
      </c>
      <c r="W943" s="157">
        <f>IFERROR(INDEX(NoSettings_v3!$C$2:$AH$4612,MATCH('EPS 3.1.3'!$B943,NoSettings_v3!$A$2:$A$4612,0),MATCH('EPS 3.1.3'!W$1,NoSettings_v3!$C$1:$AH$1,0)),"")</f>
        <v>442244000</v>
      </c>
      <c r="X943" s="157">
        <f>IFERROR(INDEX(NoSettings_v3!$C$2:$AH$4612,MATCH('EPS 3.1.3'!$B943,NoSettings_v3!$A$2:$A$4612,0),MATCH('EPS 3.1.3'!X$1,NoSettings_v3!$C$1:$AH$1,0)),"")</f>
        <v>494824000</v>
      </c>
      <c r="Y943" s="157">
        <f>IFERROR(INDEX(NoSettings_v3!$C$2:$AH$4612,MATCH('EPS 3.1.3'!$B943,NoSettings_v3!$A$2:$A$4612,0),MATCH('EPS 3.1.3'!Y$1,NoSettings_v3!$C$1:$AH$1,0)),"")</f>
        <v>552222000</v>
      </c>
      <c r="Z943" s="157">
        <f>IFERROR(INDEX(NoSettings_v3!$C$2:$AH$4612,MATCH('EPS 3.1.3'!$B943,NoSettings_v3!$A$2:$A$4612,0),MATCH('EPS 3.1.3'!Z$1,NoSettings_v3!$C$1:$AH$1,0)),"")</f>
        <v>614289000</v>
      </c>
      <c r="AA943" s="157">
        <f>IFERROR(INDEX(NoSettings_v3!$C$2:$AH$4612,MATCH('EPS 3.1.3'!$B943,NoSettings_v3!$A$2:$A$4612,0),MATCH('EPS 3.1.3'!AA$1,NoSettings_v3!$C$1:$AH$1,0)),"")</f>
        <v>681033000</v>
      </c>
      <c r="AB943" s="157">
        <f>IFERROR(INDEX(NoSettings_v3!$C$2:$AH$4612,MATCH('EPS 3.1.3'!$B943,NoSettings_v3!$A$2:$A$4612,0),MATCH('EPS 3.1.3'!AB$1,NoSettings_v3!$C$1:$AH$1,0)),"")</f>
        <v>749704000</v>
      </c>
      <c r="AC943" s="157">
        <f>IFERROR(INDEX(NoSettings_v3!$C$2:$AH$4612,MATCH('EPS 3.1.3'!$B943,NoSettings_v3!$A$2:$A$4612,0),MATCH('EPS 3.1.3'!AC$1,NoSettings_v3!$C$1:$AH$1,0)),"")</f>
        <v>821025000</v>
      </c>
      <c r="AD943" s="157">
        <f>IFERROR(INDEX(NoSettings_v3!$C$2:$AH$4612,MATCH('EPS 3.1.3'!$B943,NoSettings_v3!$A$2:$A$4612,0),MATCH('EPS 3.1.3'!AD$1,NoSettings_v3!$C$1:$AH$1,0)),"")</f>
        <v>897720000</v>
      </c>
      <c r="AE943" s="157">
        <f>IFERROR(INDEX(NoSettings_v3!$C$2:$AH$4612,MATCH('EPS 3.1.3'!$B943,NoSettings_v3!$A$2:$A$4612,0),MATCH('EPS 3.1.3'!AE$1,NoSettings_v3!$C$1:$AH$1,0)),"")</f>
        <v>975447000</v>
      </c>
      <c r="AF943" s="157">
        <f>IFERROR(INDEX(NoSettings_v3!$C$2:$AH$4612,MATCH('EPS 3.1.3'!$B943,NoSettings_v3!$A$2:$A$4612,0),MATCH('EPS 3.1.3'!AF$1,NoSettings_v3!$C$1:$AH$1,0)),"")</f>
        <v>1057630000</v>
      </c>
      <c r="AG943" s="157">
        <f>IFERROR(INDEX(NoSettings_v3!$C$2:$AH$4612,MATCH('EPS 3.1.3'!$B943,NoSettings_v3!$A$2:$A$4612,0),MATCH('EPS 3.1.3'!AG$1,NoSettings_v3!$C$1:$AH$1,0)),"")</f>
        <v>1141110000</v>
      </c>
      <c r="AH943" s="157">
        <f>IFERROR(INDEX(NoSettings_v3!$C$2:$AH$4612,MATCH('EPS 3.1.3'!$B943,NoSettings_v3!$A$2:$A$4612,0),MATCH('EPS 3.1.3'!AH$1,NoSettings_v3!$C$1:$AH$1,0)),"")</f>
        <v>1223520000</v>
      </c>
      <c r="AI943" s="157">
        <f>IFERROR(INDEX(NoSettings_v3!$C$2:$AH$4612,MATCH('EPS 3.1.3'!$B943,NoSettings_v3!$A$2:$A$4612,0),MATCH('EPS 3.1.3'!AI$1,NoSettings_v3!$C$1:$AH$1,0)),"")</f>
        <v>1308360000</v>
      </c>
    </row>
    <row r="944" spans="1:35" x14ac:dyDescent="0.35">
      <c r="B944" s="161" t="s">
        <v>853</v>
      </c>
      <c r="C944" s="127" t="s">
        <v>964</v>
      </c>
      <c r="D944" s="157">
        <f>IFERROR(INDEX(NoSettings_v3!$C$2:$AH$4612,MATCH('EPS 3.1.3'!$B944,NoSettings_v3!$A$2:$A$4612,0),MATCH('EPS 3.1.3'!D$1,NoSettings_v3!$C$1:$AH$1,0)),"")</f>
        <v>45206500</v>
      </c>
      <c r="E944" s="157">
        <f>IFERROR(INDEX(NoSettings_v3!$C$2:$AH$4612,MATCH('EPS 3.1.3'!$B944,NoSettings_v3!$A$2:$A$4612,0),MATCH('EPS 3.1.3'!E$1,NoSettings_v3!$C$1:$AH$1,0)),"")</f>
        <v>61519500</v>
      </c>
      <c r="F944" s="157">
        <f>IFERROR(INDEX(NoSettings_v3!$C$2:$AH$4612,MATCH('EPS 3.1.3'!$B944,NoSettings_v3!$A$2:$A$4612,0),MATCH('EPS 3.1.3'!F$1,NoSettings_v3!$C$1:$AH$1,0)),"")</f>
        <v>78316500</v>
      </c>
      <c r="G944" s="157">
        <f>IFERROR(INDEX(NoSettings_v3!$C$2:$AH$4612,MATCH('EPS 3.1.3'!$B944,NoSettings_v3!$A$2:$A$4612,0),MATCH('EPS 3.1.3'!G$1,NoSettings_v3!$C$1:$AH$1,0)),"")</f>
        <v>95223500</v>
      </c>
      <c r="H944" s="157">
        <f>IFERROR(INDEX(NoSettings_v3!$C$2:$AH$4612,MATCH('EPS 3.1.3'!$B944,NoSettings_v3!$A$2:$A$4612,0),MATCH('EPS 3.1.3'!H$1,NoSettings_v3!$C$1:$AH$1,0)),"")</f>
        <v>97069900</v>
      </c>
      <c r="I944" s="157">
        <f>IFERROR(INDEX(NoSettings_v3!$C$2:$AH$4612,MATCH('EPS 3.1.3'!$B944,NoSettings_v3!$A$2:$A$4612,0),MATCH('EPS 3.1.3'!I$1,NoSettings_v3!$C$1:$AH$1,0)),"")</f>
        <v>100462000</v>
      </c>
      <c r="J944" s="157">
        <f>IFERROR(INDEX(NoSettings_v3!$C$2:$AH$4612,MATCH('EPS 3.1.3'!$B944,NoSettings_v3!$A$2:$A$4612,0),MATCH('EPS 3.1.3'!J$1,NoSettings_v3!$C$1:$AH$1,0)),"")</f>
        <v>115177000</v>
      </c>
      <c r="K944" s="157">
        <f>IFERROR(INDEX(NoSettings_v3!$C$2:$AH$4612,MATCH('EPS 3.1.3'!$B944,NoSettings_v3!$A$2:$A$4612,0),MATCH('EPS 3.1.3'!K$1,NoSettings_v3!$C$1:$AH$1,0)),"")</f>
        <v>134586000</v>
      </c>
      <c r="L944" s="157">
        <f>IFERROR(INDEX(NoSettings_v3!$C$2:$AH$4612,MATCH('EPS 3.1.3'!$B944,NoSettings_v3!$A$2:$A$4612,0),MATCH('EPS 3.1.3'!L$1,NoSettings_v3!$C$1:$AH$1,0)),"")</f>
        <v>164656000</v>
      </c>
      <c r="M944" s="157">
        <f>IFERROR(INDEX(NoSettings_v3!$C$2:$AH$4612,MATCH('EPS 3.1.3'!$B944,NoSettings_v3!$A$2:$A$4612,0),MATCH('EPS 3.1.3'!M$1,NoSettings_v3!$C$1:$AH$1,0)),"")</f>
        <v>205816000</v>
      </c>
      <c r="N944" s="157">
        <f>IFERROR(INDEX(NoSettings_v3!$C$2:$AH$4612,MATCH('EPS 3.1.3'!$B944,NoSettings_v3!$A$2:$A$4612,0),MATCH('EPS 3.1.3'!N$1,NoSettings_v3!$C$1:$AH$1,0)),"")</f>
        <v>240910000</v>
      </c>
      <c r="O944" s="157">
        <f>IFERROR(INDEX(NoSettings_v3!$C$2:$AH$4612,MATCH('EPS 3.1.3'!$B944,NoSettings_v3!$A$2:$A$4612,0),MATCH('EPS 3.1.3'!O$1,NoSettings_v3!$C$1:$AH$1,0)),"")</f>
        <v>280310000</v>
      </c>
      <c r="P944" s="157">
        <f>IFERROR(INDEX(NoSettings_v3!$C$2:$AH$4612,MATCH('EPS 3.1.3'!$B944,NoSettings_v3!$A$2:$A$4612,0),MATCH('EPS 3.1.3'!P$1,NoSettings_v3!$C$1:$AH$1,0)),"")</f>
        <v>326565000</v>
      </c>
      <c r="Q944" s="157">
        <f>IFERROR(INDEX(NoSettings_v3!$C$2:$AH$4612,MATCH('EPS 3.1.3'!$B944,NoSettings_v3!$A$2:$A$4612,0),MATCH('EPS 3.1.3'!Q$1,NoSettings_v3!$C$1:$AH$1,0)),"")</f>
        <v>369363000</v>
      </c>
      <c r="R944" s="157">
        <f>IFERROR(INDEX(NoSettings_v3!$C$2:$AH$4612,MATCH('EPS 3.1.3'!$B944,NoSettings_v3!$A$2:$A$4612,0),MATCH('EPS 3.1.3'!R$1,NoSettings_v3!$C$1:$AH$1,0)),"")</f>
        <v>403394000</v>
      </c>
      <c r="S944" s="157">
        <f>IFERROR(INDEX(NoSettings_v3!$C$2:$AH$4612,MATCH('EPS 3.1.3'!$B944,NoSettings_v3!$A$2:$A$4612,0),MATCH('EPS 3.1.3'!S$1,NoSettings_v3!$C$1:$AH$1,0)),"")</f>
        <v>443944000</v>
      </c>
      <c r="T944" s="157">
        <f>IFERROR(INDEX(NoSettings_v3!$C$2:$AH$4612,MATCH('EPS 3.1.3'!$B944,NoSettings_v3!$A$2:$A$4612,0),MATCH('EPS 3.1.3'!T$1,NoSettings_v3!$C$1:$AH$1,0)),"")</f>
        <v>484984000</v>
      </c>
      <c r="U944" s="157">
        <f>IFERROR(INDEX(NoSettings_v3!$C$2:$AH$4612,MATCH('EPS 3.1.3'!$B944,NoSettings_v3!$A$2:$A$4612,0),MATCH('EPS 3.1.3'!U$1,NoSettings_v3!$C$1:$AH$1,0)),"")</f>
        <v>523513000</v>
      </c>
      <c r="V944" s="157">
        <f>IFERROR(INDEX(NoSettings_v3!$C$2:$AH$4612,MATCH('EPS 3.1.3'!$B944,NoSettings_v3!$A$2:$A$4612,0),MATCH('EPS 3.1.3'!V$1,NoSettings_v3!$C$1:$AH$1,0)),"")</f>
        <v>562399000</v>
      </c>
      <c r="W944" s="157">
        <f>IFERROR(INDEX(NoSettings_v3!$C$2:$AH$4612,MATCH('EPS 3.1.3'!$B944,NoSettings_v3!$A$2:$A$4612,0),MATCH('EPS 3.1.3'!W$1,NoSettings_v3!$C$1:$AH$1,0)),"")</f>
        <v>603823000</v>
      </c>
      <c r="X944" s="157">
        <f>IFERROR(INDEX(NoSettings_v3!$C$2:$AH$4612,MATCH('EPS 3.1.3'!$B944,NoSettings_v3!$A$2:$A$4612,0),MATCH('EPS 3.1.3'!X$1,NoSettings_v3!$C$1:$AH$1,0)),"")</f>
        <v>639460000</v>
      </c>
      <c r="Y944" s="157">
        <f>IFERROR(INDEX(NoSettings_v3!$C$2:$AH$4612,MATCH('EPS 3.1.3'!$B944,NoSettings_v3!$A$2:$A$4612,0),MATCH('EPS 3.1.3'!Y$1,NoSettings_v3!$C$1:$AH$1,0)),"")</f>
        <v>673241000</v>
      </c>
      <c r="Z944" s="157">
        <f>IFERROR(INDEX(NoSettings_v3!$C$2:$AH$4612,MATCH('EPS 3.1.3'!$B944,NoSettings_v3!$A$2:$A$4612,0),MATCH('EPS 3.1.3'!Z$1,NoSettings_v3!$C$1:$AH$1,0)),"")</f>
        <v>704170000</v>
      </c>
      <c r="AA944" s="157">
        <f>IFERROR(INDEX(NoSettings_v3!$C$2:$AH$4612,MATCH('EPS 3.1.3'!$B944,NoSettings_v3!$A$2:$A$4612,0),MATCH('EPS 3.1.3'!AA$1,NoSettings_v3!$C$1:$AH$1,0)),"")</f>
        <v>731865000</v>
      </c>
      <c r="AB944" s="157">
        <f>IFERROR(INDEX(NoSettings_v3!$C$2:$AH$4612,MATCH('EPS 3.1.3'!$B944,NoSettings_v3!$A$2:$A$4612,0),MATCH('EPS 3.1.3'!AB$1,NoSettings_v3!$C$1:$AH$1,0)),"")</f>
        <v>753135000</v>
      </c>
      <c r="AC944" s="157">
        <f>IFERROR(INDEX(NoSettings_v3!$C$2:$AH$4612,MATCH('EPS 3.1.3'!$B944,NoSettings_v3!$A$2:$A$4612,0),MATCH('EPS 3.1.3'!AC$1,NoSettings_v3!$C$1:$AH$1,0)),"")</f>
        <v>769347000</v>
      </c>
      <c r="AD944" s="157">
        <f>IFERROR(INDEX(NoSettings_v3!$C$2:$AH$4612,MATCH('EPS 3.1.3'!$B944,NoSettings_v3!$A$2:$A$4612,0),MATCH('EPS 3.1.3'!AD$1,NoSettings_v3!$C$1:$AH$1,0)),"")</f>
        <v>783709000</v>
      </c>
      <c r="AE944" s="157">
        <f>IFERROR(INDEX(NoSettings_v3!$C$2:$AH$4612,MATCH('EPS 3.1.3'!$B944,NoSettings_v3!$A$2:$A$4612,0),MATCH('EPS 3.1.3'!AE$1,NoSettings_v3!$C$1:$AH$1,0)),"")</f>
        <v>793916000</v>
      </c>
      <c r="AF944" s="157">
        <f>IFERROR(INDEX(NoSettings_v3!$C$2:$AH$4612,MATCH('EPS 3.1.3'!$B944,NoSettings_v3!$A$2:$A$4612,0),MATCH('EPS 3.1.3'!AF$1,NoSettings_v3!$C$1:$AH$1,0)),"")</f>
        <v>802429000</v>
      </c>
      <c r="AG944" s="157">
        <f>IFERROR(INDEX(NoSettings_v3!$C$2:$AH$4612,MATCH('EPS 3.1.3'!$B944,NoSettings_v3!$A$2:$A$4612,0),MATCH('EPS 3.1.3'!AG$1,NoSettings_v3!$C$1:$AH$1,0)),"")</f>
        <v>808582000</v>
      </c>
      <c r="AH944" s="157">
        <f>IFERROR(INDEX(NoSettings_v3!$C$2:$AH$4612,MATCH('EPS 3.1.3'!$B944,NoSettings_v3!$A$2:$A$4612,0),MATCH('EPS 3.1.3'!AH$1,NoSettings_v3!$C$1:$AH$1,0)),"")</f>
        <v>812707000</v>
      </c>
      <c r="AI944" s="157">
        <f>IFERROR(INDEX(NoSettings_v3!$C$2:$AH$4612,MATCH('EPS 3.1.3'!$B944,NoSettings_v3!$A$2:$A$4612,0),MATCH('EPS 3.1.3'!AI$1,NoSettings_v3!$C$1:$AH$1,0)),"")</f>
        <v>815987000</v>
      </c>
    </row>
    <row r="945" spans="1:35" x14ac:dyDescent="0.35">
      <c r="B945" s="161" t="s">
        <v>854</v>
      </c>
      <c r="C945" s="127" t="s">
        <v>964</v>
      </c>
      <c r="D945" s="157">
        <f>IFERROR(INDEX(NoSettings_v3!$C$2:$AH$4612,MATCH('EPS 3.1.3'!$B945,NoSettings_v3!$A$2:$A$4612,0),MATCH('EPS 3.1.3'!D$1,NoSettings_v3!$C$1:$AH$1,0)),"")</f>
        <v>0</v>
      </c>
      <c r="E945" s="157">
        <f>IFERROR(INDEX(NoSettings_v3!$C$2:$AH$4612,MATCH('EPS 3.1.3'!$B945,NoSettings_v3!$A$2:$A$4612,0),MATCH('EPS 3.1.3'!E$1,NoSettings_v3!$C$1:$AH$1,0)),"")</f>
        <v>0</v>
      </c>
      <c r="F945" s="157">
        <f>IFERROR(INDEX(NoSettings_v3!$C$2:$AH$4612,MATCH('EPS 3.1.3'!$B945,NoSettings_v3!$A$2:$A$4612,0),MATCH('EPS 3.1.3'!F$1,NoSettings_v3!$C$1:$AH$1,0)),"")</f>
        <v>0</v>
      </c>
      <c r="G945" s="157">
        <f>IFERROR(INDEX(NoSettings_v3!$C$2:$AH$4612,MATCH('EPS 3.1.3'!$B945,NoSettings_v3!$A$2:$A$4612,0),MATCH('EPS 3.1.3'!G$1,NoSettings_v3!$C$1:$AH$1,0)),"")</f>
        <v>0</v>
      </c>
      <c r="H945" s="157">
        <f>IFERROR(INDEX(NoSettings_v3!$C$2:$AH$4612,MATCH('EPS 3.1.3'!$B945,NoSettings_v3!$A$2:$A$4612,0),MATCH('EPS 3.1.3'!H$1,NoSettings_v3!$C$1:$AH$1,0)),"")</f>
        <v>0</v>
      </c>
      <c r="I945" s="157">
        <f>IFERROR(INDEX(NoSettings_v3!$C$2:$AH$4612,MATCH('EPS 3.1.3'!$B945,NoSettings_v3!$A$2:$A$4612,0),MATCH('EPS 3.1.3'!I$1,NoSettings_v3!$C$1:$AH$1,0)),"")</f>
        <v>0</v>
      </c>
      <c r="J945" s="157">
        <f>IFERROR(INDEX(NoSettings_v3!$C$2:$AH$4612,MATCH('EPS 3.1.3'!$B945,NoSettings_v3!$A$2:$A$4612,0),MATCH('EPS 3.1.3'!J$1,NoSettings_v3!$C$1:$AH$1,0)),"")</f>
        <v>0</v>
      </c>
      <c r="K945" s="157">
        <f>IFERROR(INDEX(NoSettings_v3!$C$2:$AH$4612,MATCH('EPS 3.1.3'!$B945,NoSettings_v3!$A$2:$A$4612,0),MATCH('EPS 3.1.3'!K$1,NoSettings_v3!$C$1:$AH$1,0)),"")</f>
        <v>0</v>
      </c>
      <c r="L945" s="157">
        <f>IFERROR(INDEX(NoSettings_v3!$C$2:$AH$4612,MATCH('EPS 3.1.3'!$B945,NoSettings_v3!$A$2:$A$4612,0),MATCH('EPS 3.1.3'!L$1,NoSettings_v3!$C$1:$AH$1,0)),"")</f>
        <v>0</v>
      </c>
      <c r="M945" s="157">
        <f>IFERROR(INDEX(NoSettings_v3!$C$2:$AH$4612,MATCH('EPS 3.1.3'!$B945,NoSettings_v3!$A$2:$A$4612,0),MATCH('EPS 3.1.3'!M$1,NoSettings_v3!$C$1:$AH$1,0)),"")</f>
        <v>0</v>
      </c>
      <c r="N945" s="157">
        <f>IFERROR(INDEX(NoSettings_v3!$C$2:$AH$4612,MATCH('EPS 3.1.3'!$B945,NoSettings_v3!$A$2:$A$4612,0),MATCH('EPS 3.1.3'!N$1,NoSettings_v3!$C$1:$AH$1,0)),"")</f>
        <v>0</v>
      </c>
      <c r="O945" s="157">
        <f>IFERROR(INDEX(NoSettings_v3!$C$2:$AH$4612,MATCH('EPS 3.1.3'!$B945,NoSettings_v3!$A$2:$A$4612,0),MATCH('EPS 3.1.3'!O$1,NoSettings_v3!$C$1:$AH$1,0)),"")</f>
        <v>0</v>
      </c>
      <c r="P945" s="157">
        <f>IFERROR(INDEX(NoSettings_v3!$C$2:$AH$4612,MATCH('EPS 3.1.3'!$B945,NoSettings_v3!$A$2:$A$4612,0),MATCH('EPS 3.1.3'!P$1,NoSettings_v3!$C$1:$AH$1,0)),"")</f>
        <v>0</v>
      </c>
      <c r="Q945" s="157">
        <f>IFERROR(INDEX(NoSettings_v3!$C$2:$AH$4612,MATCH('EPS 3.1.3'!$B945,NoSettings_v3!$A$2:$A$4612,0),MATCH('EPS 3.1.3'!Q$1,NoSettings_v3!$C$1:$AH$1,0)),"")</f>
        <v>0</v>
      </c>
      <c r="R945" s="157">
        <f>IFERROR(INDEX(NoSettings_v3!$C$2:$AH$4612,MATCH('EPS 3.1.3'!$B945,NoSettings_v3!$A$2:$A$4612,0),MATCH('EPS 3.1.3'!R$1,NoSettings_v3!$C$1:$AH$1,0)),"")</f>
        <v>0</v>
      </c>
      <c r="S945" s="157">
        <f>IFERROR(INDEX(NoSettings_v3!$C$2:$AH$4612,MATCH('EPS 3.1.3'!$B945,NoSettings_v3!$A$2:$A$4612,0),MATCH('EPS 3.1.3'!S$1,NoSettings_v3!$C$1:$AH$1,0)),"")</f>
        <v>0</v>
      </c>
      <c r="T945" s="157">
        <f>IFERROR(INDEX(NoSettings_v3!$C$2:$AH$4612,MATCH('EPS 3.1.3'!$B945,NoSettings_v3!$A$2:$A$4612,0),MATCH('EPS 3.1.3'!T$1,NoSettings_v3!$C$1:$AH$1,0)),"")</f>
        <v>0</v>
      </c>
      <c r="U945" s="157">
        <f>IFERROR(INDEX(NoSettings_v3!$C$2:$AH$4612,MATCH('EPS 3.1.3'!$B945,NoSettings_v3!$A$2:$A$4612,0),MATCH('EPS 3.1.3'!U$1,NoSettings_v3!$C$1:$AH$1,0)),"")</f>
        <v>0</v>
      </c>
      <c r="V945" s="157">
        <f>IFERROR(INDEX(NoSettings_v3!$C$2:$AH$4612,MATCH('EPS 3.1.3'!$B945,NoSettings_v3!$A$2:$A$4612,0),MATCH('EPS 3.1.3'!V$1,NoSettings_v3!$C$1:$AH$1,0)),"")</f>
        <v>0</v>
      </c>
      <c r="W945" s="157">
        <f>IFERROR(INDEX(NoSettings_v3!$C$2:$AH$4612,MATCH('EPS 3.1.3'!$B945,NoSettings_v3!$A$2:$A$4612,0),MATCH('EPS 3.1.3'!W$1,NoSettings_v3!$C$1:$AH$1,0)),"")</f>
        <v>0</v>
      </c>
      <c r="X945" s="157">
        <f>IFERROR(INDEX(NoSettings_v3!$C$2:$AH$4612,MATCH('EPS 3.1.3'!$B945,NoSettings_v3!$A$2:$A$4612,0),MATCH('EPS 3.1.3'!X$1,NoSettings_v3!$C$1:$AH$1,0)),"")</f>
        <v>0</v>
      </c>
      <c r="Y945" s="157">
        <f>IFERROR(INDEX(NoSettings_v3!$C$2:$AH$4612,MATCH('EPS 3.1.3'!$B945,NoSettings_v3!$A$2:$A$4612,0),MATCH('EPS 3.1.3'!Y$1,NoSettings_v3!$C$1:$AH$1,0)),"")</f>
        <v>0</v>
      </c>
      <c r="Z945" s="157">
        <f>IFERROR(INDEX(NoSettings_v3!$C$2:$AH$4612,MATCH('EPS 3.1.3'!$B945,NoSettings_v3!$A$2:$A$4612,0),MATCH('EPS 3.1.3'!Z$1,NoSettings_v3!$C$1:$AH$1,0)),"")</f>
        <v>0</v>
      </c>
      <c r="AA945" s="157">
        <f>IFERROR(INDEX(NoSettings_v3!$C$2:$AH$4612,MATCH('EPS 3.1.3'!$B945,NoSettings_v3!$A$2:$A$4612,0),MATCH('EPS 3.1.3'!AA$1,NoSettings_v3!$C$1:$AH$1,0)),"")</f>
        <v>0</v>
      </c>
      <c r="AB945" s="157">
        <f>IFERROR(INDEX(NoSettings_v3!$C$2:$AH$4612,MATCH('EPS 3.1.3'!$B945,NoSettings_v3!$A$2:$A$4612,0),MATCH('EPS 3.1.3'!AB$1,NoSettings_v3!$C$1:$AH$1,0)),"")</f>
        <v>0</v>
      </c>
      <c r="AC945" s="157">
        <f>IFERROR(INDEX(NoSettings_v3!$C$2:$AH$4612,MATCH('EPS 3.1.3'!$B945,NoSettings_v3!$A$2:$A$4612,0),MATCH('EPS 3.1.3'!AC$1,NoSettings_v3!$C$1:$AH$1,0)),"")</f>
        <v>0</v>
      </c>
      <c r="AD945" s="157">
        <f>IFERROR(INDEX(NoSettings_v3!$C$2:$AH$4612,MATCH('EPS 3.1.3'!$B945,NoSettings_v3!$A$2:$A$4612,0),MATCH('EPS 3.1.3'!AD$1,NoSettings_v3!$C$1:$AH$1,0)),"")</f>
        <v>0</v>
      </c>
      <c r="AE945" s="157">
        <f>IFERROR(INDEX(NoSettings_v3!$C$2:$AH$4612,MATCH('EPS 3.1.3'!$B945,NoSettings_v3!$A$2:$A$4612,0),MATCH('EPS 3.1.3'!AE$1,NoSettings_v3!$C$1:$AH$1,0)),"")</f>
        <v>0</v>
      </c>
      <c r="AF945" s="157">
        <f>IFERROR(INDEX(NoSettings_v3!$C$2:$AH$4612,MATCH('EPS 3.1.3'!$B945,NoSettings_v3!$A$2:$A$4612,0),MATCH('EPS 3.1.3'!AF$1,NoSettings_v3!$C$1:$AH$1,0)),"")</f>
        <v>0</v>
      </c>
      <c r="AG945" s="157">
        <f>IFERROR(INDEX(NoSettings_v3!$C$2:$AH$4612,MATCH('EPS 3.1.3'!$B945,NoSettings_v3!$A$2:$A$4612,0),MATCH('EPS 3.1.3'!AG$1,NoSettings_v3!$C$1:$AH$1,0)),"")</f>
        <v>0</v>
      </c>
      <c r="AH945" s="157">
        <f>IFERROR(INDEX(NoSettings_v3!$C$2:$AH$4612,MATCH('EPS 3.1.3'!$B945,NoSettings_v3!$A$2:$A$4612,0),MATCH('EPS 3.1.3'!AH$1,NoSettings_v3!$C$1:$AH$1,0)),"")</f>
        <v>0</v>
      </c>
      <c r="AI945" s="157">
        <f>IFERROR(INDEX(NoSettings_v3!$C$2:$AH$4612,MATCH('EPS 3.1.3'!$B945,NoSettings_v3!$A$2:$A$4612,0),MATCH('EPS 3.1.3'!AI$1,NoSettings_v3!$C$1:$AH$1,0)),"")</f>
        <v>0</v>
      </c>
    </row>
    <row r="946" spans="1:35" x14ac:dyDescent="0.35">
      <c r="B946" s="161" t="s">
        <v>855</v>
      </c>
      <c r="C946" s="127" t="s">
        <v>964</v>
      </c>
      <c r="D946" s="157">
        <f>IFERROR(INDEX(NoSettings_v3!$C$2:$AH$4612,MATCH('EPS 3.1.3'!$B946,NoSettings_v3!$A$2:$A$4612,0),MATCH('EPS 3.1.3'!D$1,NoSettings_v3!$C$1:$AH$1,0)),"")</f>
        <v>24146100</v>
      </c>
      <c r="E946" s="157">
        <f>IFERROR(INDEX(NoSettings_v3!$C$2:$AH$4612,MATCH('EPS 3.1.3'!$B946,NoSettings_v3!$A$2:$A$4612,0),MATCH('EPS 3.1.3'!E$1,NoSettings_v3!$C$1:$AH$1,0)),"")</f>
        <v>26180100</v>
      </c>
      <c r="F946" s="157">
        <f>IFERROR(INDEX(NoSettings_v3!$C$2:$AH$4612,MATCH('EPS 3.1.3'!$B946,NoSettings_v3!$A$2:$A$4612,0),MATCH('EPS 3.1.3'!F$1,NoSettings_v3!$C$1:$AH$1,0)),"")</f>
        <v>28214200</v>
      </c>
      <c r="G946" s="157">
        <f>IFERROR(INDEX(NoSettings_v3!$C$2:$AH$4612,MATCH('EPS 3.1.3'!$B946,NoSettings_v3!$A$2:$A$4612,0),MATCH('EPS 3.1.3'!G$1,NoSettings_v3!$C$1:$AH$1,0)),"")</f>
        <v>30248300</v>
      </c>
      <c r="H946" s="157">
        <f>IFERROR(INDEX(NoSettings_v3!$C$2:$AH$4612,MATCH('EPS 3.1.3'!$B946,NoSettings_v3!$A$2:$A$4612,0),MATCH('EPS 3.1.3'!H$1,NoSettings_v3!$C$1:$AH$1,0)),"")</f>
        <v>30248300</v>
      </c>
      <c r="I946" s="157">
        <f>IFERROR(INDEX(NoSettings_v3!$C$2:$AH$4612,MATCH('EPS 3.1.3'!$B946,NoSettings_v3!$A$2:$A$4612,0),MATCH('EPS 3.1.3'!I$1,NoSettings_v3!$C$1:$AH$1,0)),"")</f>
        <v>30248300</v>
      </c>
      <c r="J946" s="157">
        <f>IFERROR(INDEX(NoSettings_v3!$C$2:$AH$4612,MATCH('EPS 3.1.3'!$B946,NoSettings_v3!$A$2:$A$4612,0),MATCH('EPS 3.1.3'!J$1,NoSettings_v3!$C$1:$AH$1,0)),"")</f>
        <v>30248300</v>
      </c>
      <c r="K946" s="157">
        <f>IFERROR(INDEX(NoSettings_v3!$C$2:$AH$4612,MATCH('EPS 3.1.3'!$B946,NoSettings_v3!$A$2:$A$4612,0),MATCH('EPS 3.1.3'!K$1,NoSettings_v3!$C$1:$AH$1,0)),"")</f>
        <v>30248300</v>
      </c>
      <c r="L946" s="157">
        <f>IFERROR(INDEX(NoSettings_v3!$C$2:$AH$4612,MATCH('EPS 3.1.3'!$B946,NoSettings_v3!$A$2:$A$4612,0),MATCH('EPS 3.1.3'!L$1,NoSettings_v3!$C$1:$AH$1,0)),"")</f>
        <v>30248300</v>
      </c>
      <c r="M946" s="157">
        <f>IFERROR(INDEX(NoSettings_v3!$C$2:$AH$4612,MATCH('EPS 3.1.3'!$B946,NoSettings_v3!$A$2:$A$4612,0),MATCH('EPS 3.1.3'!M$1,NoSettings_v3!$C$1:$AH$1,0)),"")</f>
        <v>30248300</v>
      </c>
      <c r="N946" s="157">
        <f>IFERROR(INDEX(NoSettings_v3!$C$2:$AH$4612,MATCH('EPS 3.1.3'!$B946,NoSettings_v3!$A$2:$A$4612,0),MATCH('EPS 3.1.3'!N$1,NoSettings_v3!$C$1:$AH$1,0)),"")</f>
        <v>30248300</v>
      </c>
      <c r="O946" s="157">
        <f>IFERROR(INDEX(NoSettings_v3!$C$2:$AH$4612,MATCH('EPS 3.1.3'!$B946,NoSettings_v3!$A$2:$A$4612,0),MATCH('EPS 3.1.3'!O$1,NoSettings_v3!$C$1:$AH$1,0)),"")</f>
        <v>30248300</v>
      </c>
      <c r="P946" s="157">
        <f>IFERROR(INDEX(NoSettings_v3!$C$2:$AH$4612,MATCH('EPS 3.1.3'!$B946,NoSettings_v3!$A$2:$A$4612,0),MATCH('EPS 3.1.3'!P$1,NoSettings_v3!$C$1:$AH$1,0)),"")</f>
        <v>30248300</v>
      </c>
      <c r="Q946" s="157">
        <f>IFERROR(INDEX(NoSettings_v3!$C$2:$AH$4612,MATCH('EPS 3.1.3'!$B946,NoSettings_v3!$A$2:$A$4612,0),MATCH('EPS 3.1.3'!Q$1,NoSettings_v3!$C$1:$AH$1,0)),"")</f>
        <v>30248300</v>
      </c>
      <c r="R946" s="157">
        <f>IFERROR(INDEX(NoSettings_v3!$C$2:$AH$4612,MATCH('EPS 3.1.3'!$B946,NoSettings_v3!$A$2:$A$4612,0),MATCH('EPS 3.1.3'!R$1,NoSettings_v3!$C$1:$AH$1,0)),"")</f>
        <v>30248300</v>
      </c>
      <c r="S946" s="157">
        <f>IFERROR(INDEX(NoSettings_v3!$C$2:$AH$4612,MATCH('EPS 3.1.3'!$B946,NoSettings_v3!$A$2:$A$4612,0),MATCH('EPS 3.1.3'!S$1,NoSettings_v3!$C$1:$AH$1,0)),"")</f>
        <v>30248300</v>
      </c>
      <c r="T946" s="157">
        <f>IFERROR(INDEX(NoSettings_v3!$C$2:$AH$4612,MATCH('EPS 3.1.3'!$B946,NoSettings_v3!$A$2:$A$4612,0),MATCH('EPS 3.1.3'!T$1,NoSettings_v3!$C$1:$AH$1,0)),"")</f>
        <v>30248300</v>
      </c>
      <c r="U946" s="157">
        <f>IFERROR(INDEX(NoSettings_v3!$C$2:$AH$4612,MATCH('EPS 3.1.3'!$B946,NoSettings_v3!$A$2:$A$4612,0),MATCH('EPS 3.1.3'!U$1,NoSettings_v3!$C$1:$AH$1,0)),"")</f>
        <v>30248300</v>
      </c>
      <c r="V946" s="157">
        <f>IFERROR(INDEX(NoSettings_v3!$C$2:$AH$4612,MATCH('EPS 3.1.3'!$B946,NoSettings_v3!$A$2:$A$4612,0),MATCH('EPS 3.1.3'!V$1,NoSettings_v3!$C$1:$AH$1,0)),"")</f>
        <v>30248300</v>
      </c>
      <c r="W946" s="157">
        <f>IFERROR(INDEX(NoSettings_v3!$C$2:$AH$4612,MATCH('EPS 3.1.3'!$B946,NoSettings_v3!$A$2:$A$4612,0),MATCH('EPS 3.1.3'!W$1,NoSettings_v3!$C$1:$AH$1,0)),"")</f>
        <v>30248300</v>
      </c>
      <c r="X946" s="157">
        <f>IFERROR(INDEX(NoSettings_v3!$C$2:$AH$4612,MATCH('EPS 3.1.3'!$B946,NoSettings_v3!$A$2:$A$4612,0),MATCH('EPS 3.1.3'!X$1,NoSettings_v3!$C$1:$AH$1,0)),"")</f>
        <v>30248300</v>
      </c>
      <c r="Y946" s="157">
        <f>IFERROR(INDEX(NoSettings_v3!$C$2:$AH$4612,MATCH('EPS 3.1.3'!$B946,NoSettings_v3!$A$2:$A$4612,0),MATCH('EPS 3.1.3'!Y$1,NoSettings_v3!$C$1:$AH$1,0)),"")</f>
        <v>30248300</v>
      </c>
      <c r="Z946" s="157">
        <f>IFERROR(INDEX(NoSettings_v3!$C$2:$AH$4612,MATCH('EPS 3.1.3'!$B946,NoSettings_v3!$A$2:$A$4612,0),MATCH('EPS 3.1.3'!Z$1,NoSettings_v3!$C$1:$AH$1,0)),"")</f>
        <v>30248300</v>
      </c>
      <c r="AA946" s="157">
        <f>IFERROR(INDEX(NoSettings_v3!$C$2:$AH$4612,MATCH('EPS 3.1.3'!$B946,NoSettings_v3!$A$2:$A$4612,0),MATCH('EPS 3.1.3'!AA$1,NoSettings_v3!$C$1:$AH$1,0)),"")</f>
        <v>30248300</v>
      </c>
      <c r="AB946" s="157">
        <f>IFERROR(INDEX(NoSettings_v3!$C$2:$AH$4612,MATCH('EPS 3.1.3'!$B946,NoSettings_v3!$A$2:$A$4612,0),MATCH('EPS 3.1.3'!AB$1,NoSettings_v3!$C$1:$AH$1,0)),"")</f>
        <v>30248300</v>
      </c>
      <c r="AC946" s="157">
        <f>IFERROR(INDEX(NoSettings_v3!$C$2:$AH$4612,MATCH('EPS 3.1.3'!$B946,NoSettings_v3!$A$2:$A$4612,0),MATCH('EPS 3.1.3'!AC$1,NoSettings_v3!$C$1:$AH$1,0)),"")</f>
        <v>30248300</v>
      </c>
      <c r="AD946" s="157">
        <f>IFERROR(INDEX(NoSettings_v3!$C$2:$AH$4612,MATCH('EPS 3.1.3'!$B946,NoSettings_v3!$A$2:$A$4612,0),MATCH('EPS 3.1.3'!AD$1,NoSettings_v3!$C$1:$AH$1,0)),"")</f>
        <v>30248300</v>
      </c>
      <c r="AE946" s="157">
        <f>IFERROR(INDEX(NoSettings_v3!$C$2:$AH$4612,MATCH('EPS 3.1.3'!$B946,NoSettings_v3!$A$2:$A$4612,0),MATCH('EPS 3.1.3'!AE$1,NoSettings_v3!$C$1:$AH$1,0)),"")</f>
        <v>30248300</v>
      </c>
      <c r="AF946" s="157">
        <f>IFERROR(INDEX(NoSettings_v3!$C$2:$AH$4612,MATCH('EPS 3.1.3'!$B946,NoSettings_v3!$A$2:$A$4612,0),MATCH('EPS 3.1.3'!AF$1,NoSettings_v3!$C$1:$AH$1,0)),"")</f>
        <v>30248300</v>
      </c>
      <c r="AG946" s="157">
        <f>IFERROR(INDEX(NoSettings_v3!$C$2:$AH$4612,MATCH('EPS 3.1.3'!$B946,NoSettings_v3!$A$2:$A$4612,0),MATCH('EPS 3.1.3'!AG$1,NoSettings_v3!$C$1:$AH$1,0)),"")</f>
        <v>30248300</v>
      </c>
      <c r="AH946" s="157">
        <f>IFERROR(INDEX(NoSettings_v3!$C$2:$AH$4612,MATCH('EPS 3.1.3'!$B946,NoSettings_v3!$A$2:$A$4612,0),MATCH('EPS 3.1.3'!AH$1,NoSettings_v3!$C$1:$AH$1,0)),"")</f>
        <v>30248300</v>
      </c>
      <c r="AI946" s="157">
        <f>IFERROR(INDEX(NoSettings_v3!$C$2:$AH$4612,MATCH('EPS 3.1.3'!$B946,NoSettings_v3!$A$2:$A$4612,0),MATCH('EPS 3.1.3'!AI$1,NoSettings_v3!$C$1:$AH$1,0)),"")</f>
        <v>30248300</v>
      </c>
    </row>
    <row r="947" spans="1:35" x14ac:dyDescent="0.35">
      <c r="B947" s="161" t="s">
        <v>856</v>
      </c>
      <c r="C947" s="127" t="s">
        <v>964</v>
      </c>
      <c r="D947" s="157">
        <f>IFERROR(INDEX(NoSettings_v3!$C$2:$AH$4612,MATCH('EPS 3.1.3'!$B947,NoSettings_v3!$A$2:$A$4612,0),MATCH('EPS 3.1.3'!D$1,NoSettings_v3!$C$1:$AH$1,0)),"")</f>
        <v>6574050</v>
      </c>
      <c r="E947" s="157">
        <f>IFERROR(INDEX(NoSettings_v3!$C$2:$AH$4612,MATCH('EPS 3.1.3'!$B947,NoSettings_v3!$A$2:$A$4612,0),MATCH('EPS 3.1.3'!E$1,NoSettings_v3!$C$1:$AH$1,0)),"")</f>
        <v>6574050</v>
      </c>
      <c r="F947" s="157">
        <f>IFERROR(INDEX(NoSettings_v3!$C$2:$AH$4612,MATCH('EPS 3.1.3'!$B947,NoSettings_v3!$A$2:$A$4612,0),MATCH('EPS 3.1.3'!F$1,NoSettings_v3!$C$1:$AH$1,0)),"")</f>
        <v>6574050</v>
      </c>
      <c r="G947" s="157">
        <f>IFERROR(INDEX(NoSettings_v3!$C$2:$AH$4612,MATCH('EPS 3.1.3'!$B947,NoSettings_v3!$A$2:$A$4612,0),MATCH('EPS 3.1.3'!G$1,NoSettings_v3!$C$1:$AH$1,0)),"")</f>
        <v>8562570</v>
      </c>
      <c r="H947" s="157">
        <f>IFERROR(INDEX(NoSettings_v3!$C$2:$AH$4612,MATCH('EPS 3.1.3'!$B947,NoSettings_v3!$A$2:$A$4612,0),MATCH('EPS 3.1.3'!H$1,NoSettings_v3!$C$1:$AH$1,0)),"")</f>
        <v>9715910</v>
      </c>
      <c r="I947" s="157">
        <f>IFERROR(INDEX(NoSettings_v3!$C$2:$AH$4612,MATCH('EPS 3.1.3'!$B947,NoSettings_v3!$A$2:$A$4612,0),MATCH('EPS 3.1.3'!I$1,NoSettings_v3!$C$1:$AH$1,0)),"")</f>
        <v>9994300</v>
      </c>
      <c r="J947" s="157">
        <f>IFERROR(INDEX(NoSettings_v3!$C$2:$AH$4612,MATCH('EPS 3.1.3'!$B947,NoSettings_v3!$A$2:$A$4612,0),MATCH('EPS 3.1.3'!J$1,NoSettings_v3!$C$1:$AH$1,0)),"")</f>
        <v>10292600</v>
      </c>
      <c r="K947" s="157">
        <f>IFERROR(INDEX(NoSettings_v3!$C$2:$AH$4612,MATCH('EPS 3.1.3'!$B947,NoSettings_v3!$A$2:$A$4612,0),MATCH('EPS 3.1.3'!K$1,NoSettings_v3!$C$1:$AH$1,0)),"")</f>
        <v>10590900</v>
      </c>
      <c r="L947" s="157">
        <f>IFERROR(INDEX(NoSettings_v3!$C$2:$AH$4612,MATCH('EPS 3.1.3'!$B947,NoSettings_v3!$A$2:$A$4612,0),MATCH('EPS 3.1.3'!L$1,NoSettings_v3!$C$1:$AH$1,0)),"")</f>
        <v>10889100</v>
      </c>
      <c r="M947" s="157">
        <f>IFERROR(INDEX(NoSettings_v3!$C$2:$AH$4612,MATCH('EPS 3.1.3'!$B947,NoSettings_v3!$A$2:$A$4612,0),MATCH('EPS 3.1.3'!M$1,NoSettings_v3!$C$1:$AH$1,0)),"")</f>
        <v>11187400</v>
      </c>
      <c r="N947" s="157">
        <f>IFERROR(INDEX(NoSettings_v3!$C$2:$AH$4612,MATCH('EPS 3.1.3'!$B947,NoSettings_v3!$A$2:$A$4612,0),MATCH('EPS 3.1.3'!N$1,NoSettings_v3!$C$1:$AH$1,0)),"")</f>
        <v>11485700</v>
      </c>
      <c r="O947" s="157">
        <f>IFERROR(INDEX(NoSettings_v3!$C$2:$AH$4612,MATCH('EPS 3.1.3'!$B947,NoSettings_v3!$A$2:$A$4612,0),MATCH('EPS 3.1.3'!O$1,NoSettings_v3!$C$1:$AH$1,0)),"")</f>
        <v>11803900</v>
      </c>
      <c r="P947" s="157">
        <f>IFERROR(INDEX(NoSettings_v3!$C$2:$AH$4612,MATCH('EPS 3.1.3'!$B947,NoSettings_v3!$A$2:$A$4612,0),MATCH('EPS 3.1.3'!P$1,NoSettings_v3!$C$1:$AH$1,0)),"")</f>
        <v>12122000</v>
      </c>
      <c r="Q947" s="157">
        <f>IFERROR(INDEX(NoSettings_v3!$C$2:$AH$4612,MATCH('EPS 3.1.3'!$B947,NoSettings_v3!$A$2:$A$4612,0),MATCH('EPS 3.1.3'!Q$1,NoSettings_v3!$C$1:$AH$1,0)),"")</f>
        <v>13335000</v>
      </c>
      <c r="R947" s="157">
        <f>IFERROR(INDEX(NoSettings_v3!$C$2:$AH$4612,MATCH('EPS 3.1.3'!$B947,NoSettings_v3!$A$2:$A$4612,0),MATCH('EPS 3.1.3'!R$1,NoSettings_v3!$C$1:$AH$1,0)),"")</f>
        <v>14548000</v>
      </c>
      <c r="S947" s="157">
        <f>IFERROR(INDEX(NoSettings_v3!$C$2:$AH$4612,MATCH('EPS 3.1.3'!$B947,NoSettings_v3!$A$2:$A$4612,0),MATCH('EPS 3.1.3'!S$1,NoSettings_v3!$C$1:$AH$1,0)),"")</f>
        <v>15761000</v>
      </c>
      <c r="T947" s="157">
        <f>IFERROR(INDEX(NoSettings_v3!$C$2:$AH$4612,MATCH('EPS 3.1.3'!$B947,NoSettings_v3!$A$2:$A$4612,0),MATCH('EPS 3.1.3'!T$1,NoSettings_v3!$C$1:$AH$1,0)),"")</f>
        <v>16974000</v>
      </c>
      <c r="U947" s="157">
        <f>IFERROR(INDEX(NoSettings_v3!$C$2:$AH$4612,MATCH('EPS 3.1.3'!$B947,NoSettings_v3!$A$2:$A$4612,0),MATCH('EPS 3.1.3'!U$1,NoSettings_v3!$C$1:$AH$1,0)),"")</f>
        <v>18187000</v>
      </c>
      <c r="V947" s="157">
        <f>IFERROR(INDEX(NoSettings_v3!$C$2:$AH$4612,MATCH('EPS 3.1.3'!$B947,NoSettings_v3!$A$2:$A$4612,0),MATCH('EPS 3.1.3'!V$1,NoSettings_v3!$C$1:$AH$1,0)),"")</f>
        <v>19400000</v>
      </c>
      <c r="W947" s="157">
        <f>IFERROR(INDEX(NoSettings_v3!$C$2:$AH$4612,MATCH('EPS 3.1.3'!$B947,NoSettings_v3!$A$2:$A$4612,0),MATCH('EPS 3.1.3'!W$1,NoSettings_v3!$C$1:$AH$1,0)),"")</f>
        <v>20613000</v>
      </c>
      <c r="X947" s="157">
        <f>IFERROR(INDEX(NoSettings_v3!$C$2:$AH$4612,MATCH('EPS 3.1.3'!$B947,NoSettings_v3!$A$2:$A$4612,0),MATCH('EPS 3.1.3'!X$1,NoSettings_v3!$C$1:$AH$1,0)),"")</f>
        <v>21826000</v>
      </c>
      <c r="Y947" s="157">
        <f>IFERROR(INDEX(NoSettings_v3!$C$2:$AH$4612,MATCH('EPS 3.1.3'!$B947,NoSettings_v3!$A$2:$A$4612,0),MATCH('EPS 3.1.3'!Y$1,NoSettings_v3!$C$1:$AH$1,0)),"")</f>
        <v>23039000</v>
      </c>
      <c r="Z947" s="157">
        <f>IFERROR(INDEX(NoSettings_v3!$C$2:$AH$4612,MATCH('EPS 3.1.3'!$B947,NoSettings_v3!$A$2:$A$4612,0),MATCH('EPS 3.1.3'!Z$1,NoSettings_v3!$C$1:$AH$1,0)),"")</f>
        <v>24252000</v>
      </c>
      <c r="AA947" s="157">
        <f>IFERROR(INDEX(NoSettings_v3!$C$2:$AH$4612,MATCH('EPS 3.1.3'!$B947,NoSettings_v3!$A$2:$A$4612,0),MATCH('EPS 3.1.3'!AA$1,NoSettings_v3!$C$1:$AH$1,0)),"")</f>
        <v>25465000</v>
      </c>
      <c r="AB947" s="157">
        <f>IFERROR(INDEX(NoSettings_v3!$C$2:$AH$4612,MATCH('EPS 3.1.3'!$B947,NoSettings_v3!$A$2:$A$4612,0),MATCH('EPS 3.1.3'!AB$1,NoSettings_v3!$C$1:$AH$1,0)),"")</f>
        <v>26658100</v>
      </c>
      <c r="AC947" s="157">
        <f>IFERROR(INDEX(NoSettings_v3!$C$2:$AH$4612,MATCH('EPS 3.1.3'!$B947,NoSettings_v3!$A$2:$A$4612,0),MATCH('EPS 3.1.3'!AC$1,NoSettings_v3!$C$1:$AH$1,0)),"")</f>
        <v>27851200</v>
      </c>
      <c r="AD947" s="157">
        <f>IFERROR(INDEX(NoSettings_v3!$C$2:$AH$4612,MATCH('EPS 3.1.3'!$B947,NoSettings_v3!$A$2:$A$4612,0),MATCH('EPS 3.1.3'!AD$1,NoSettings_v3!$C$1:$AH$1,0)),"")</f>
        <v>29044300</v>
      </c>
      <c r="AE947" s="157">
        <f>IFERROR(INDEX(NoSettings_v3!$C$2:$AH$4612,MATCH('EPS 3.1.3'!$B947,NoSettings_v3!$A$2:$A$4612,0),MATCH('EPS 3.1.3'!AE$1,NoSettings_v3!$C$1:$AH$1,0)),"")</f>
        <v>30237400</v>
      </c>
      <c r="AF947" s="157">
        <f>IFERROR(INDEX(NoSettings_v3!$C$2:$AH$4612,MATCH('EPS 3.1.3'!$B947,NoSettings_v3!$A$2:$A$4612,0),MATCH('EPS 3.1.3'!AF$1,NoSettings_v3!$C$1:$AH$1,0)),"")</f>
        <v>31430500</v>
      </c>
      <c r="AG947" s="157">
        <f>IFERROR(INDEX(NoSettings_v3!$C$2:$AH$4612,MATCH('EPS 3.1.3'!$B947,NoSettings_v3!$A$2:$A$4612,0),MATCH('EPS 3.1.3'!AG$1,NoSettings_v3!$C$1:$AH$1,0)),"")</f>
        <v>32623700</v>
      </c>
      <c r="AH947" s="157">
        <f>IFERROR(INDEX(NoSettings_v3!$C$2:$AH$4612,MATCH('EPS 3.1.3'!$B947,NoSettings_v3!$A$2:$A$4612,0),MATCH('EPS 3.1.3'!AH$1,NoSettings_v3!$C$1:$AH$1,0)),"")</f>
        <v>33816800</v>
      </c>
      <c r="AI947" s="157">
        <f>IFERROR(INDEX(NoSettings_v3!$C$2:$AH$4612,MATCH('EPS 3.1.3'!$B947,NoSettings_v3!$A$2:$A$4612,0),MATCH('EPS 3.1.3'!AI$1,NoSettings_v3!$C$1:$AH$1,0)),"")</f>
        <v>35009900</v>
      </c>
    </row>
    <row r="948" spans="1:35" x14ac:dyDescent="0.35">
      <c r="B948" s="161" t="s">
        <v>857</v>
      </c>
      <c r="C948" s="127" t="s">
        <v>964</v>
      </c>
      <c r="D948" s="157">
        <f>IFERROR(INDEX(NoSettings_v3!$C$2:$AH$4612,MATCH('EPS 3.1.3'!$B948,NoSettings_v3!$A$2:$A$4612,0),MATCH('EPS 3.1.3'!D$1,NoSettings_v3!$C$1:$AH$1,0)),"")</f>
        <v>18253400</v>
      </c>
      <c r="E948" s="157">
        <f>IFERROR(INDEX(NoSettings_v3!$C$2:$AH$4612,MATCH('EPS 3.1.3'!$B948,NoSettings_v3!$A$2:$A$4612,0),MATCH('EPS 3.1.3'!E$1,NoSettings_v3!$C$1:$AH$1,0)),"")</f>
        <v>18974500</v>
      </c>
      <c r="F948" s="157">
        <f>IFERROR(INDEX(NoSettings_v3!$C$2:$AH$4612,MATCH('EPS 3.1.3'!$B948,NoSettings_v3!$A$2:$A$4612,0),MATCH('EPS 3.1.3'!F$1,NoSettings_v3!$C$1:$AH$1,0)),"")</f>
        <v>19695500</v>
      </c>
      <c r="G948" s="157">
        <f>IFERROR(INDEX(NoSettings_v3!$C$2:$AH$4612,MATCH('EPS 3.1.3'!$B948,NoSettings_v3!$A$2:$A$4612,0),MATCH('EPS 3.1.3'!G$1,NoSettings_v3!$C$1:$AH$1,0)),"")</f>
        <v>20416600</v>
      </c>
      <c r="H948" s="157">
        <f>IFERROR(INDEX(NoSettings_v3!$C$2:$AH$4612,MATCH('EPS 3.1.3'!$B948,NoSettings_v3!$A$2:$A$4612,0),MATCH('EPS 3.1.3'!H$1,NoSettings_v3!$C$1:$AH$1,0)),"")</f>
        <v>20578900</v>
      </c>
      <c r="I948" s="157">
        <f>IFERROR(INDEX(NoSettings_v3!$C$2:$AH$4612,MATCH('EPS 3.1.3'!$B948,NoSettings_v3!$A$2:$A$4612,0),MATCH('EPS 3.1.3'!I$1,NoSettings_v3!$C$1:$AH$1,0)),"")</f>
        <v>20741100</v>
      </c>
      <c r="J948" s="157">
        <f>IFERROR(INDEX(NoSettings_v3!$C$2:$AH$4612,MATCH('EPS 3.1.3'!$B948,NoSettings_v3!$A$2:$A$4612,0),MATCH('EPS 3.1.3'!J$1,NoSettings_v3!$C$1:$AH$1,0)),"")</f>
        <v>20903400</v>
      </c>
      <c r="K948" s="157">
        <f>IFERROR(INDEX(NoSettings_v3!$C$2:$AH$4612,MATCH('EPS 3.1.3'!$B948,NoSettings_v3!$A$2:$A$4612,0),MATCH('EPS 3.1.3'!K$1,NoSettings_v3!$C$1:$AH$1,0)),"")</f>
        <v>21065600</v>
      </c>
      <c r="L948" s="157">
        <f>IFERROR(INDEX(NoSettings_v3!$C$2:$AH$4612,MATCH('EPS 3.1.3'!$B948,NoSettings_v3!$A$2:$A$4612,0),MATCH('EPS 3.1.3'!L$1,NoSettings_v3!$C$1:$AH$1,0)),"")</f>
        <v>21227900</v>
      </c>
      <c r="M948" s="157">
        <f>IFERROR(INDEX(NoSettings_v3!$C$2:$AH$4612,MATCH('EPS 3.1.3'!$B948,NoSettings_v3!$A$2:$A$4612,0),MATCH('EPS 3.1.3'!M$1,NoSettings_v3!$C$1:$AH$1,0)),"")</f>
        <v>20750800</v>
      </c>
      <c r="N948" s="157">
        <f>IFERROR(INDEX(NoSettings_v3!$C$2:$AH$4612,MATCH('EPS 3.1.3'!$B948,NoSettings_v3!$A$2:$A$4612,0),MATCH('EPS 3.1.3'!N$1,NoSettings_v3!$C$1:$AH$1,0)),"")</f>
        <v>20273800</v>
      </c>
      <c r="O948" s="157">
        <f>IFERROR(INDEX(NoSettings_v3!$C$2:$AH$4612,MATCH('EPS 3.1.3'!$B948,NoSettings_v3!$A$2:$A$4612,0),MATCH('EPS 3.1.3'!O$1,NoSettings_v3!$C$1:$AH$1,0)),"")</f>
        <v>19796700</v>
      </c>
      <c r="P948" s="157">
        <f>IFERROR(INDEX(NoSettings_v3!$C$2:$AH$4612,MATCH('EPS 3.1.3'!$B948,NoSettings_v3!$A$2:$A$4612,0),MATCH('EPS 3.1.3'!P$1,NoSettings_v3!$C$1:$AH$1,0)),"")</f>
        <v>19319700</v>
      </c>
      <c r="Q948" s="157">
        <f>IFERROR(INDEX(NoSettings_v3!$C$2:$AH$4612,MATCH('EPS 3.1.3'!$B948,NoSettings_v3!$A$2:$A$4612,0),MATCH('EPS 3.1.3'!Q$1,NoSettings_v3!$C$1:$AH$1,0)),"")</f>
        <v>18842600</v>
      </c>
      <c r="R948" s="157">
        <f>IFERROR(INDEX(NoSettings_v3!$C$2:$AH$4612,MATCH('EPS 3.1.3'!$B948,NoSettings_v3!$A$2:$A$4612,0),MATCH('EPS 3.1.3'!R$1,NoSettings_v3!$C$1:$AH$1,0)),"")</f>
        <v>17710000</v>
      </c>
      <c r="S948" s="157">
        <f>IFERROR(INDEX(NoSettings_v3!$C$2:$AH$4612,MATCH('EPS 3.1.3'!$B948,NoSettings_v3!$A$2:$A$4612,0),MATCH('EPS 3.1.3'!S$1,NoSettings_v3!$C$1:$AH$1,0)),"")</f>
        <v>16577300</v>
      </c>
      <c r="T948" s="157">
        <f>IFERROR(INDEX(NoSettings_v3!$C$2:$AH$4612,MATCH('EPS 3.1.3'!$B948,NoSettings_v3!$A$2:$A$4612,0),MATCH('EPS 3.1.3'!T$1,NoSettings_v3!$C$1:$AH$1,0)),"")</f>
        <v>15444600</v>
      </c>
      <c r="U948" s="157">
        <f>IFERROR(INDEX(NoSettings_v3!$C$2:$AH$4612,MATCH('EPS 3.1.3'!$B948,NoSettings_v3!$A$2:$A$4612,0),MATCH('EPS 3.1.3'!U$1,NoSettings_v3!$C$1:$AH$1,0)),"")</f>
        <v>14311900</v>
      </c>
      <c r="V948" s="157">
        <f>IFERROR(INDEX(NoSettings_v3!$C$2:$AH$4612,MATCH('EPS 3.1.3'!$B948,NoSettings_v3!$A$2:$A$4612,0),MATCH('EPS 3.1.3'!V$1,NoSettings_v3!$C$1:$AH$1,0)),"")</f>
        <v>13179200</v>
      </c>
      <c r="W948" s="157">
        <f>IFERROR(INDEX(NoSettings_v3!$C$2:$AH$4612,MATCH('EPS 3.1.3'!$B948,NoSettings_v3!$A$2:$A$4612,0),MATCH('EPS 3.1.3'!W$1,NoSettings_v3!$C$1:$AH$1,0)),"")</f>
        <v>10675500</v>
      </c>
      <c r="X948" s="157">
        <f>IFERROR(INDEX(NoSettings_v3!$C$2:$AH$4612,MATCH('EPS 3.1.3'!$B948,NoSettings_v3!$A$2:$A$4612,0),MATCH('EPS 3.1.3'!X$1,NoSettings_v3!$C$1:$AH$1,0)),"")</f>
        <v>8171700</v>
      </c>
      <c r="Y948" s="157">
        <f>IFERROR(INDEX(NoSettings_v3!$C$2:$AH$4612,MATCH('EPS 3.1.3'!$B948,NoSettings_v3!$A$2:$A$4612,0),MATCH('EPS 3.1.3'!Y$1,NoSettings_v3!$C$1:$AH$1,0)),"")</f>
        <v>5667930</v>
      </c>
      <c r="Z948" s="157">
        <f>IFERROR(INDEX(NoSettings_v3!$C$2:$AH$4612,MATCH('EPS 3.1.3'!$B948,NoSettings_v3!$A$2:$A$4612,0),MATCH('EPS 3.1.3'!Z$1,NoSettings_v3!$C$1:$AH$1,0)),"")</f>
        <v>3164170</v>
      </c>
      <c r="AA948" s="157">
        <f>IFERROR(INDEX(NoSettings_v3!$C$2:$AH$4612,MATCH('EPS 3.1.3'!$B948,NoSettings_v3!$A$2:$A$4612,0),MATCH('EPS 3.1.3'!AA$1,NoSettings_v3!$C$1:$AH$1,0)),"")</f>
        <v>660402</v>
      </c>
      <c r="AB948" s="157">
        <f>IFERROR(INDEX(NoSettings_v3!$C$2:$AH$4612,MATCH('EPS 3.1.3'!$B948,NoSettings_v3!$A$2:$A$4612,0),MATCH('EPS 3.1.3'!AB$1,NoSettings_v3!$C$1:$AH$1,0)),"")</f>
        <v>660400</v>
      </c>
      <c r="AC948" s="157">
        <f>IFERROR(INDEX(NoSettings_v3!$C$2:$AH$4612,MATCH('EPS 3.1.3'!$B948,NoSettings_v3!$A$2:$A$4612,0),MATCH('EPS 3.1.3'!AC$1,NoSettings_v3!$C$1:$AH$1,0)),"")</f>
        <v>660398</v>
      </c>
      <c r="AD948" s="157">
        <f>IFERROR(INDEX(NoSettings_v3!$C$2:$AH$4612,MATCH('EPS 3.1.3'!$B948,NoSettings_v3!$A$2:$A$4612,0),MATCH('EPS 3.1.3'!AD$1,NoSettings_v3!$C$1:$AH$1,0)),"")</f>
        <v>660393</v>
      </c>
      <c r="AE948" s="157">
        <f>IFERROR(INDEX(NoSettings_v3!$C$2:$AH$4612,MATCH('EPS 3.1.3'!$B948,NoSettings_v3!$A$2:$A$4612,0),MATCH('EPS 3.1.3'!AE$1,NoSettings_v3!$C$1:$AH$1,0)),"")</f>
        <v>660392</v>
      </c>
      <c r="AF948" s="157">
        <f>IFERROR(INDEX(NoSettings_v3!$C$2:$AH$4612,MATCH('EPS 3.1.3'!$B948,NoSettings_v3!$A$2:$A$4612,0),MATCH('EPS 3.1.3'!AF$1,NoSettings_v3!$C$1:$AH$1,0)),"")</f>
        <v>660388</v>
      </c>
      <c r="AG948" s="157">
        <f>IFERROR(INDEX(NoSettings_v3!$C$2:$AH$4612,MATCH('EPS 3.1.3'!$B948,NoSettings_v3!$A$2:$A$4612,0),MATCH('EPS 3.1.3'!AG$1,NoSettings_v3!$C$1:$AH$1,0)),"")</f>
        <v>660384</v>
      </c>
      <c r="AH948" s="157">
        <f>IFERROR(INDEX(NoSettings_v3!$C$2:$AH$4612,MATCH('EPS 3.1.3'!$B948,NoSettings_v3!$A$2:$A$4612,0),MATCH('EPS 3.1.3'!AH$1,NoSettings_v3!$C$1:$AH$1,0)),"")</f>
        <v>660381</v>
      </c>
      <c r="AI948" s="157">
        <f>IFERROR(INDEX(NoSettings_v3!$C$2:$AH$4612,MATCH('EPS 3.1.3'!$B948,NoSettings_v3!$A$2:$A$4612,0),MATCH('EPS 3.1.3'!AI$1,NoSettings_v3!$C$1:$AH$1,0)),"")</f>
        <v>660380</v>
      </c>
    </row>
    <row r="949" spans="1:35" x14ac:dyDescent="0.35">
      <c r="B949" s="161" t="s">
        <v>858</v>
      </c>
      <c r="C949" s="127" t="s">
        <v>964</v>
      </c>
      <c r="D949" s="157">
        <f>IFERROR(INDEX(NoSettings_v3!$C$2:$AH$4612,MATCH('EPS 3.1.3'!$B949,NoSettings_v3!$A$2:$A$4612,0),MATCH('EPS 3.1.3'!D$1,NoSettings_v3!$C$1:$AH$1,0)),"")</f>
        <v>367272</v>
      </c>
      <c r="E949" s="157">
        <f>IFERROR(INDEX(NoSettings_v3!$C$2:$AH$4612,MATCH('EPS 3.1.3'!$B949,NoSettings_v3!$A$2:$A$4612,0),MATCH('EPS 3.1.3'!E$1,NoSettings_v3!$C$1:$AH$1,0)),"")</f>
        <v>366517</v>
      </c>
      <c r="F949" s="157">
        <f>IFERROR(INDEX(NoSettings_v3!$C$2:$AH$4612,MATCH('EPS 3.1.3'!$B949,NoSettings_v3!$A$2:$A$4612,0),MATCH('EPS 3.1.3'!F$1,NoSettings_v3!$C$1:$AH$1,0)),"")</f>
        <v>362707</v>
      </c>
      <c r="G949" s="157">
        <f>IFERROR(INDEX(NoSettings_v3!$C$2:$AH$4612,MATCH('EPS 3.1.3'!$B949,NoSettings_v3!$A$2:$A$4612,0),MATCH('EPS 3.1.3'!G$1,NoSettings_v3!$C$1:$AH$1,0)),"")</f>
        <v>362545</v>
      </c>
      <c r="H949" s="157">
        <f>IFERROR(INDEX(NoSettings_v3!$C$2:$AH$4612,MATCH('EPS 3.1.3'!$B949,NoSettings_v3!$A$2:$A$4612,0),MATCH('EPS 3.1.3'!H$1,NoSettings_v3!$C$1:$AH$1,0)),"")</f>
        <v>362841</v>
      </c>
      <c r="I949" s="157">
        <f>IFERROR(INDEX(NoSettings_v3!$C$2:$AH$4612,MATCH('EPS 3.1.3'!$B949,NoSettings_v3!$A$2:$A$4612,0),MATCH('EPS 3.1.3'!I$1,NoSettings_v3!$C$1:$AH$1,0)),"")</f>
        <v>363144</v>
      </c>
      <c r="J949" s="157">
        <f>IFERROR(INDEX(NoSettings_v3!$C$2:$AH$4612,MATCH('EPS 3.1.3'!$B949,NoSettings_v3!$A$2:$A$4612,0),MATCH('EPS 3.1.3'!J$1,NoSettings_v3!$C$1:$AH$1,0)),"")</f>
        <v>362956</v>
      </c>
      <c r="K949" s="157">
        <f>IFERROR(INDEX(NoSettings_v3!$C$2:$AH$4612,MATCH('EPS 3.1.3'!$B949,NoSettings_v3!$A$2:$A$4612,0),MATCH('EPS 3.1.3'!K$1,NoSettings_v3!$C$1:$AH$1,0)),"")</f>
        <v>362836</v>
      </c>
      <c r="L949" s="157">
        <f>IFERROR(INDEX(NoSettings_v3!$C$2:$AH$4612,MATCH('EPS 3.1.3'!$B949,NoSettings_v3!$A$2:$A$4612,0),MATCH('EPS 3.1.3'!L$1,NoSettings_v3!$C$1:$AH$1,0)),"")</f>
        <v>362781</v>
      </c>
      <c r="M949" s="157">
        <f>IFERROR(INDEX(NoSettings_v3!$C$2:$AH$4612,MATCH('EPS 3.1.3'!$B949,NoSettings_v3!$A$2:$A$4612,0),MATCH('EPS 3.1.3'!M$1,NoSettings_v3!$C$1:$AH$1,0)),"")</f>
        <v>362632</v>
      </c>
      <c r="N949" s="157">
        <f>IFERROR(INDEX(NoSettings_v3!$C$2:$AH$4612,MATCH('EPS 3.1.3'!$B949,NoSettings_v3!$A$2:$A$4612,0),MATCH('EPS 3.1.3'!N$1,NoSettings_v3!$C$1:$AH$1,0)),"")</f>
        <v>362551</v>
      </c>
      <c r="O949" s="157">
        <f>IFERROR(INDEX(NoSettings_v3!$C$2:$AH$4612,MATCH('EPS 3.1.3'!$B949,NoSettings_v3!$A$2:$A$4612,0),MATCH('EPS 3.1.3'!O$1,NoSettings_v3!$C$1:$AH$1,0)),"")</f>
        <v>362524</v>
      </c>
      <c r="P949" s="157">
        <f>IFERROR(INDEX(NoSettings_v3!$C$2:$AH$4612,MATCH('EPS 3.1.3'!$B949,NoSettings_v3!$A$2:$A$4612,0),MATCH('EPS 3.1.3'!P$1,NoSettings_v3!$C$1:$AH$1,0)),"")</f>
        <v>362514</v>
      </c>
      <c r="Q949" s="157">
        <f>IFERROR(INDEX(NoSettings_v3!$C$2:$AH$4612,MATCH('EPS 3.1.3'!$B949,NoSettings_v3!$A$2:$A$4612,0),MATCH('EPS 3.1.3'!Q$1,NoSettings_v3!$C$1:$AH$1,0)),"")</f>
        <v>6265620</v>
      </c>
      <c r="R949" s="157">
        <f>IFERROR(INDEX(NoSettings_v3!$C$2:$AH$4612,MATCH('EPS 3.1.3'!$B949,NoSettings_v3!$A$2:$A$4612,0),MATCH('EPS 3.1.3'!R$1,NoSettings_v3!$C$1:$AH$1,0)),"")</f>
        <v>13825200</v>
      </c>
      <c r="S949" s="157">
        <f>IFERROR(INDEX(NoSettings_v3!$C$2:$AH$4612,MATCH('EPS 3.1.3'!$B949,NoSettings_v3!$A$2:$A$4612,0),MATCH('EPS 3.1.3'!S$1,NoSettings_v3!$C$1:$AH$1,0)),"")</f>
        <v>20452100</v>
      </c>
      <c r="T949" s="157">
        <f>IFERROR(INDEX(NoSettings_v3!$C$2:$AH$4612,MATCH('EPS 3.1.3'!$B949,NoSettings_v3!$A$2:$A$4612,0),MATCH('EPS 3.1.3'!T$1,NoSettings_v3!$C$1:$AH$1,0)),"")</f>
        <v>26560400</v>
      </c>
      <c r="U949" s="157">
        <f>IFERROR(INDEX(NoSettings_v3!$C$2:$AH$4612,MATCH('EPS 3.1.3'!$B949,NoSettings_v3!$A$2:$A$4612,0),MATCH('EPS 3.1.3'!U$1,NoSettings_v3!$C$1:$AH$1,0)),"")</f>
        <v>32151900</v>
      </c>
      <c r="V949" s="157">
        <f>IFERROR(INDEX(NoSettings_v3!$C$2:$AH$4612,MATCH('EPS 3.1.3'!$B949,NoSettings_v3!$A$2:$A$4612,0),MATCH('EPS 3.1.3'!V$1,NoSettings_v3!$C$1:$AH$1,0)),"")</f>
        <v>37486400</v>
      </c>
      <c r="W949" s="157">
        <f>IFERROR(INDEX(NoSettings_v3!$C$2:$AH$4612,MATCH('EPS 3.1.3'!$B949,NoSettings_v3!$A$2:$A$4612,0),MATCH('EPS 3.1.3'!W$1,NoSettings_v3!$C$1:$AH$1,0)),"")</f>
        <v>42973300</v>
      </c>
      <c r="X949" s="157">
        <f>IFERROR(INDEX(NoSettings_v3!$C$2:$AH$4612,MATCH('EPS 3.1.3'!$B949,NoSettings_v3!$A$2:$A$4612,0),MATCH('EPS 3.1.3'!X$1,NoSettings_v3!$C$1:$AH$1,0)),"")</f>
        <v>48149300</v>
      </c>
      <c r="Y949" s="157">
        <f>IFERROR(INDEX(NoSettings_v3!$C$2:$AH$4612,MATCH('EPS 3.1.3'!$B949,NoSettings_v3!$A$2:$A$4612,0),MATCH('EPS 3.1.3'!Y$1,NoSettings_v3!$C$1:$AH$1,0)),"")</f>
        <v>52964300</v>
      </c>
      <c r="Z949" s="157">
        <f>IFERROR(INDEX(NoSettings_v3!$C$2:$AH$4612,MATCH('EPS 3.1.3'!$B949,NoSettings_v3!$A$2:$A$4612,0),MATCH('EPS 3.1.3'!Z$1,NoSettings_v3!$C$1:$AH$1,0)),"")</f>
        <v>57521200</v>
      </c>
      <c r="AA949" s="157">
        <f>IFERROR(INDEX(NoSettings_v3!$C$2:$AH$4612,MATCH('EPS 3.1.3'!$B949,NoSettings_v3!$A$2:$A$4612,0),MATCH('EPS 3.1.3'!AA$1,NoSettings_v3!$C$1:$AH$1,0)),"")</f>
        <v>61509000</v>
      </c>
      <c r="AB949" s="157">
        <f>IFERROR(INDEX(NoSettings_v3!$C$2:$AH$4612,MATCH('EPS 3.1.3'!$B949,NoSettings_v3!$A$2:$A$4612,0),MATCH('EPS 3.1.3'!AB$1,NoSettings_v3!$C$1:$AH$1,0)),"")</f>
        <v>63064900</v>
      </c>
      <c r="AC949" s="157">
        <f>IFERROR(INDEX(NoSettings_v3!$C$2:$AH$4612,MATCH('EPS 3.1.3'!$B949,NoSettings_v3!$A$2:$A$4612,0),MATCH('EPS 3.1.3'!AC$1,NoSettings_v3!$C$1:$AH$1,0)),"")</f>
        <v>64566800</v>
      </c>
      <c r="AD949" s="157">
        <f>IFERROR(INDEX(NoSettings_v3!$C$2:$AH$4612,MATCH('EPS 3.1.3'!$B949,NoSettings_v3!$A$2:$A$4612,0),MATCH('EPS 3.1.3'!AD$1,NoSettings_v3!$C$1:$AH$1,0)),"")</f>
        <v>65912300</v>
      </c>
      <c r="AE949" s="157">
        <f>IFERROR(INDEX(NoSettings_v3!$C$2:$AH$4612,MATCH('EPS 3.1.3'!$B949,NoSettings_v3!$A$2:$A$4612,0),MATCH('EPS 3.1.3'!AE$1,NoSettings_v3!$C$1:$AH$1,0)),"")</f>
        <v>67153500</v>
      </c>
      <c r="AF949" s="157">
        <f>IFERROR(INDEX(NoSettings_v3!$C$2:$AH$4612,MATCH('EPS 3.1.3'!$B949,NoSettings_v3!$A$2:$A$4612,0),MATCH('EPS 3.1.3'!AF$1,NoSettings_v3!$C$1:$AH$1,0)),"")</f>
        <v>68289600</v>
      </c>
      <c r="AG949" s="157">
        <f>IFERROR(INDEX(NoSettings_v3!$C$2:$AH$4612,MATCH('EPS 3.1.3'!$B949,NoSettings_v3!$A$2:$A$4612,0),MATCH('EPS 3.1.3'!AG$1,NoSettings_v3!$C$1:$AH$1,0)),"")</f>
        <v>69630400</v>
      </c>
      <c r="AH949" s="157">
        <f>IFERROR(INDEX(NoSettings_v3!$C$2:$AH$4612,MATCH('EPS 3.1.3'!$B949,NoSettings_v3!$A$2:$A$4612,0),MATCH('EPS 3.1.3'!AH$1,NoSettings_v3!$C$1:$AH$1,0)),"")</f>
        <v>71488100</v>
      </c>
      <c r="AI949" s="157">
        <f>IFERROR(INDEX(NoSettings_v3!$C$2:$AH$4612,MATCH('EPS 3.1.3'!$B949,NoSettings_v3!$A$2:$A$4612,0),MATCH('EPS 3.1.3'!AI$1,NoSettings_v3!$C$1:$AH$1,0)),"")</f>
        <v>73244200</v>
      </c>
    </row>
    <row r="950" spans="1:35" x14ac:dyDescent="0.35">
      <c r="B950" s="167" t="s">
        <v>859</v>
      </c>
      <c r="C950" s="127" t="s">
        <v>964</v>
      </c>
      <c r="D950" s="157">
        <f>IFERROR(INDEX(NoSettings_v3!$C$2:$AH$4612,MATCH('EPS 3.1.3'!$B950,NoSettings_v3!$A$2:$A$4612,0),MATCH('EPS 3.1.3'!D$1,NoSettings_v3!$C$1:$AH$1,0)),"")</f>
        <v>970686</v>
      </c>
      <c r="E950" s="157">
        <f>IFERROR(INDEX(NoSettings_v3!$C$2:$AH$4612,MATCH('EPS 3.1.3'!$B950,NoSettings_v3!$A$2:$A$4612,0),MATCH('EPS 3.1.3'!E$1,NoSettings_v3!$C$1:$AH$1,0)),"")</f>
        <v>842952</v>
      </c>
      <c r="F950" s="157">
        <f>IFERROR(INDEX(NoSettings_v3!$C$2:$AH$4612,MATCH('EPS 3.1.3'!$B950,NoSettings_v3!$A$2:$A$4612,0),MATCH('EPS 3.1.3'!F$1,NoSettings_v3!$C$1:$AH$1,0)),"")</f>
        <v>853082</v>
      </c>
      <c r="G950" s="157">
        <f>IFERROR(INDEX(NoSettings_v3!$C$2:$AH$4612,MATCH('EPS 3.1.3'!$B950,NoSettings_v3!$A$2:$A$4612,0),MATCH('EPS 3.1.3'!G$1,NoSettings_v3!$C$1:$AH$1,0)),"")</f>
        <v>841664</v>
      </c>
      <c r="H950" s="157">
        <f>IFERROR(INDEX(NoSettings_v3!$C$2:$AH$4612,MATCH('EPS 3.1.3'!$B950,NoSettings_v3!$A$2:$A$4612,0),MATCH('EPS 3.1.3'!H$1,NoSettings_v3!$C$1:$AH$1,0)),"")</f>
        <v>944028</v>
      </c>
      <c r="I950" s="157">
        <f>IFERROR(INDEX(NoSettings_v3!$C$2:$AH$4612,MATCH('EPS 3.1.3'!$B950,NoSettings_v3!$A$2:$A$4612,0),MATCH('EPS 3.1.3'!I$1,NoSettings_v3!$C$1:$AH$1,0)),"")</f>
        <v>971991</v>
      </c>
      <c r="J950" s="157">
        <f>IFERROR(INDEX(NoSettings_v3!$C$2:$AH$4612,MATCH('EPS 3.1.3'!$B950,NoSettings_v3!$A$2:$A$4612,0),MATCH('EPS 3.1.3'!J$1,NoSettings_v3!$C$1:$AH$1,0)),"")</f>
        <v>960139</v>
      </c>
      <c r="K950" s="157">
        <f>IFERROR(INDEX(NoSettings_v3!$C$2:$AH$4612,MATCH('EPS 3.1.3'!$B950,NoSettings_v3!$A$2:$A$4612,0),MATCH('EPS 3.1.3'!K$1,NoSettings_v3!$C$1:$AH$1,0)),"")</f>
        <v>961319</v>
      </c>
      <c r="L950" s="157">
        <f>IFERROR(INDEX(NoSettings_v3!$C$2:$AH$4612,MATCH('EPS 3.1.3'!$B950,NoSettings_v3!$A$2:$A$4612,0),MATCH('EPS 3.1.3'!L$1,NoSettings_v3!$C$1:$AH$1,0)),"")</f>
        <v>958412</v>
      </c>
      <c r="M950" s="157">
        <f>IFERROR(INDEX(NoSettings_v3!$C$2:$AH$4612,MATCH('EPS 3.1.3'!$B950,NoSettings_v3!$A$2:$A$4612,0),MATCH('EPS 3.1.3'!M$1,NoSettings_v3!$C$1:$AH$1,0)),"")</f>
        <v>961510</v>
      </c>
      <c r="N950" s="157">
        <f>IFERROR(INDEX(NoSettings_v3!$C$2:$AH$4612,MATCH('EPS 3.1.3'!$B950,NoSettings_v3!$A$2:$A$4612,0),MATCH('EPS 3.1.3'!N$1,NoSettings_v3!$C$1:$AH$1,0)),"")</f>
        <v>980971</v>
      </c>
      <c r="O950" s="157">
        <f>IFERROR(INDEX(NoSettings_v3!$C$2:$AH$4612,MATCH('EPS 3.1.3'!$B950,NoSettings_v3!$A$2:$A$4612,0),MATCH('EPS 3.1.3'!O$1,NoSettings_v3!$C$1:$AH$1,0)),"")</f>
        <v>999349</v>
      </c>
      <c r="P950" s="157">
        <f>IFERROR(INDEX(NoSettings_v3!$C$2:$AH$4612,MATCH('EPS 3.1.3'!$B950,NoSettings_v3!$A$2:$A$4612,0),MATCH('EPS 3.1.3'!P$1,NoSettings_v3!$C$1:$AH$1,0)),"")</f>
        <v>1017010</v>
      </c>
      <c r="Q950" s="157">
        <f>IFERROR(INDEX(NoSettings_v3!$C$2:$AH$4612,MATCH('EPS 3.1.3'!$B950,NoSettings_v3!$A$2:$A$4612,0),MATCH('EPS 3.1.3'!Q$1,NoSettings_v3!$C$1:$AH$1,0)),"")</f>
        <v>1023640</v>
      </c>
      <c r="R950" s="157">
        <f>IFERROR(INDEX(NoSettings_v3!$C$2:$AH$4612,MATCH('EPS 3.1.3'!$B950,NoSettings_v3!$A$2:$A$4612,0),MATCH('EPS 3.1.3'!R$1,NoSettings_v3!$C$1:$AH$1,0)),"")</f>
        <v>1049300</v>
      </c>
      <c r="S950" s="157">
        <f>IFERROR(INDEX(NoSettings_v3!$C$2:$AH$4612,MATCH('EPS 3.1.3'!$B950,NoSettings_v3!$A$2:$A$4612,0),MATCH('EPS 3.1.3'!S$1,NoSettings_v3!$C$1:$AH$1,0)),"")</f>
        <v>1050400</v>
      </c>
      <c r="T950" s="157">
        <f>IFERROR(INDEX(NoSettings_v3!$C$2:$AH$4612,MATCH('EPS 3.1.3'!$B950,NoSettings_v3!$A$2:$A$4612,0),MATCH('EPS 3.1.3'!T$1,NoSettings_v3!$C$1:$AH$1,0)),"")</f>
        <v>1050030</v>
      </c>
      <c r="U950" s="157">
        <f>IFERROR(INDEX(NoSettings_v3!$C$2:$AH$4612,MATCH('EPS 3.1.3'!$B950,NoSettings_v3!$A$2:$A$4612,0),MATCH('EPS 3.1.3'!U$1,NoSettings_v3!$C$1:$AH$1,0)),"")</f>
        <v>1051630</v>
      </c>
      <c r="V950" s="157">
        <f>IFERROR(INDEX(NoSettings_v3!$C$2:$AH$4612,MATCH('EPS 3.1.3'!$B950,NoSettings_v3!$A$2:$A$4612,0),MATCH('EPS 3.1.3'!V$1,NoSettings_v3!$C$1:$AH$1,0)),"")</f>
        <v>1054660</v>
      </c>
      <c r="W950" s="157">
        <f>IFERROR(INDEX(NoSettings_v3!$C$2:$AH$4612,MATCH('EPS 3.1.3'!$B950,NoSettings_v3!$A$2:$A$4612,0),MATCH('EPS 3.1.3'!W$1,NoSettings_v3!$C$1:$AH$1,0)),"")</f>
        <v>1055420</v>
      </c>
      <c r="X950" s="157">
        <f>IFERROR(INDEX(NoSettings_v3!$C$2:$AH$4612,MATCH('EPS 3.1.3'!$B950,NoSettings_v3!$A$2:$A$4612,0),MATCH('EPS 3.1.3'!X$1,NoSettings_v3!$C$1:$AH$1,0)),"")</f>
        <v>1053590</v>
      </c>
      <c r="Y950" s="157">
        <f>IFERROR(INDEX(NoSettings_v3!$C$2:$AH$4612,MATCH('EPS 3.1.3'!$B950,NoSettings_v3!$A$2:$A$4612,0),MATCH('EPS 3.1.3'!Y$1,NoSettings_v3!$C$1:$AH$1,0)),"")</f>
        <v>1053150</v>
      </c>
      <c r="Z950" s="157">
        <f>IFERROR(INDEX(NoSettings_v3!$C$2:$AH$4612,MATCH('EPS 3.1.3'!$B950,NoSettings_v3!$A$2:$A$4612,0),MATCH('EPS 3.1.3'!Z$1,NoSettings_v3!$C$1:$AH$1,0)),"")</f>
        <v>1061810</v>
      </c>
      <c r="AA950" s="157">
        <f>IFERROR(INDEX(NoSettings_v3!$C$2:$AH$4612,MATCH('EPS 3.1.3'!$B950,NoSettings_v3!$A$2:$A$4612,0),MATCH('EPS 3.1.3'!AA$1,NoSettings_v3!$C$1:$AH$1,0)),"")</f>
        <v>1053720</v>
      </c>
      <c r="AB950" s="157">
        <f>IFERROR(INDEX(NoSettings_v3!$C$2:$AH$4612,MATCH('EPS 3.1.3'!$B950,NoSettings_v3!$A$2:$A$4612,0),MATCH('EPS 3.1.3'!AB$1,NoSettings_v3!$C$1:$AH$1,0)),"")</f>
        <v>1056430</v>
      </c>
      <c r="AC950" s="157">
        <f>IFERROR(INDEX(NoSettings_v3!$C$2:$AH$4612,MATCH('EPS 3.1.3'!$B950,NoSettings_v3!$A$2:$A$4612,0),MATCH('EPS 3.1.3'!AC$1,NoSettings_v3!$C$1:$AH$1,0)),"")</f>
        <v>1056010</v>
      </c>
      <c r="AD950" s="157">
        <f>IFERROR(INDEX(NoSettings_v3!$C$2:$AH$4612,MATCH('EPS 3.1.3'!$B950,NoSettings_v3!$A$2:$A$4612,0),MATCH('EPS 3.1.3'!AD$1,NoSettings_v3!$C$1:$AH$1,0)),"")</f>
        <v>1055510</v>
      </c>
      <c r="AE950" s="157">
        <f>IFERROR(INDEX(NoSettings_v3!$C$2:$AH$4612,MATCH('EPS 3.1.3'!$B950,NoSettings_v3!$A$2:$A$4612,0),MATCH('EPS 3.1.3'!AE$1,NoSettings_v3!$C$1:$AH$1,0)),"")</f>
        <v>1055020</v>
      </c>
      <c r="AF950" s="157">
        <f>IFERROR(INDEX(NoSettings_v3!$C$2:$AH$4612,MATCH('EPS 3.1.3'!$B950,NoSettings_v3!$A$2:$A$4612,0),MATCH('EPS 3.1.3'!AF$1,NoSettings_v3!$C$1:$AH$1,0)),"")</f>
        <v>1053920</v>
      </c>
      <c r="AG950" s="157">
        <f>IFERROR(INDEX(NoSettings_v3!$C$2:$AH$4612,MATCH('EPS 3.1.3'!$B950,NoSettings_v3!$A$2:$A$4612,0),MATCH('EPS 3.1.3'!AG$1,NoSettings_v3!$C$1:$AH$1,0)),"")</f>
        <v>1053470</v>
      </c>
      <c r="AH950" s="157">
        <f>IFERROR(INDEX(NoSettings_v3!$C$2:$AH$4612,MATCH('EPS 3.1.3'!$B950,NoSettings_v3!$A$2:$A$4612,0),MATCH('EPS 3.1.3'!AH$1,NoSettings_v3!$C$1:$AH$1,0)),"")</f>
        <v>1051860</v>
      </c>
      <c r="AI950" s="157">
        <f>IFERROR(INDEX(NoSettings_v3!$C$2:$AH$4612,MATCH('EPS 3.1.3'!$B950,NoSettings_v3!$A$2:$A$4612,0),MATCH('EPS 3.1.3'!AI$1,NoSettings_v3!$C$1:$AH$1,0)),"")</f>
        <v>1051130</v>
      </c>
    </row>
    <row r="951" spans="1:35" x14ac:dyDescent="0.35">
      <c r="B951" s="161" t="s">
        <v>860</v>
      </c>
      <c r="C951" s="127" t="s">
        <v>964</v>
      </c>
      <c r="D951" s="157">
        <f>IFERROR(INDEX(NoSettings_v3!$C$2:$AH$4612,MATCH('EPS 3.1.3'!$B951,NoSettings_v3!$A$2:$A$4612,0),MATCH('EPS 3.1.3'!D$1,NoSettings_v3!$C$1:$AH$1,0)),"")</f>
        <v>0</v>
      </c>
      <c r="E951" s="157">
        <f>IFERROR(INDEX(NoSettings_v3!$C$2:$AH$4612,MATCH('EPS 3.1.3'!$B951,NoSettings_v3!$A$2:$A$4612,0),MATCH('EPS 3.1.3'!E$1,NoSettings_v3!$C$1:$AH$1,0)),"")</f>
        <v>0</v>
      </c>
      <c r="F951" s="157">
        <f>IFERROR(INDEX(NoSettings_v3!$C$2:$AH$4612,MATCH('EPS 3.1.3'!$B951,NoSettings_v3!$A$2:$A$4612,0),MATCH('EPS 3.1.3'!F$1,NoSettings_v3!$C$1:$AH$1,0)),"")</f>
        <v>0</v>
      </c>
      <c r="G951" s="157">
        <f>IFERROR(INDEX(NoSettings_v3!$C$2:$AH$4612,MATCH('EPS 3.1.3'!$B951,NoSettings_v3!$A$2:$A$4612,0),MATCH('EPS 3.1.3'!G$1,NoSettings_v3!$C$1:$AH$1,0)),"")</f>
        <v>0</v>
      </c>
      <c r="H951" s="157">
        <f>IFERROR(INDEX(NoSettings_v3!$C$2:$AH$4612,MATCH('EPS 3.1.3'!$B951,NoSettings_v3!$A$2:$A$4612,0),MATCH('EPS 3.1.3'!H$1,NoSettings_v3!$C$1:$AH$1,0)),"")</f>
        <v>0</v>
      </c>
      <c r="I951" s="157">
        <f>IFERROR(INDEX(NoSettings_v3!$C$2:$AH$4612,MATCH('EPS 3.1.3'!$B951,NoSettings_v3!$A$2:$A$4612,0),MATCH('EPS 3.1.3'!I$1,NoSettings_v3!$C$1:$AH$1,0)),"")</f>
        <v>15768</v>
      </c>
      <c r="J951" s="157">
        <f>IFERROR(INDEX(NoSettings_v3!$C$2:$AH$4612,MATCH('EPS 3.1.3'!$B951,NoSettings_v3!$A$2:$A$4612,0),MATCH('EPS 3.1.3'!J$1,NoSettings_v3!$C$1:$AH$1,0)),"")</f>
        <v>63072</v>
      </c>
      <c r="K951" s="157">
        <f>IFERROR(INDEX(NoSettings_v3!$C$2:$AH$4612,MATCH('EPS 3.1.3'!$B951,NoSettings_v3!$A$2:$A$4612,0),MATCH('EPS 3.1.3'!K$1,NoSettings_v3!$C$1:$AH$1,0)),"")</f>
        <v>110376</v>
      </c>
      <c r="L951" s="157">
        <f>IFERROR(INDEX(NoSettings_v3!$C$2:$AH$4612,MATCH('EPS 3.1.3'!$B951,NoSettings_v3!$A$2:$A$4612,0),MATCH('EPS 3.1.3'!L$1,NoSettings_v3!$C$1:$AH$1,0)),"")</f>
        <v>157680</v>
      </c>
      <c r="M951" s="157">
        <f>IFERROR(INDEX(NoSettings_v3!$C$2:$AH$4612,MATCH('EPS 3.1.3'!$B951,NoSettings_v3!$A$2:$A$4612,0),MATCH('EPS 3.1.3'!M$1,NoSettings_v3!$C$1:$AH$1,0)),"")</f>
        <v>173448</v>
      </c>
      <c r="N951" s="157">
        <f>IFERROR(INDEX(NoSettings_v3!$C$2:$AH$4612,MATCH('EPS 3.1.3'!$B951,NoSettings_v3!$A$2:$A$4612,0),MATCH('EPS 3.1.3'!N$1,NoSettings_v3!$C$1:$AH$1,0)),"")</f>
        <v>189216</v>
      </c>
      <c r="O951" s="157">
        <f>IFERROR(INDEX(NoSettings_v3!$C$2:$AH$4612,MATCH('EPS 3.1.3'!$B951,NoSettings_v3!$A$2:$A$4612,0),MATCH('EPS 3.1.3'!O$1,NoSettings_v3!$C$1:$AH$1,0)),"")</f>
        <v>189216</v>
      </c>
      <c r="P951" s="157">
        <f>IFERROR(INDEX(NoSettings_v3!$C$2:$AH$4612,MATCH('EPS 3.1.3'!$B951,NoSettings_v3!$A$2:$A$4612,0),MATCH('EPS 3.1.3'!P$1,NoSettings_v3!$C$1:$AH$1,0)),"")</f>
        <v>204984</v>
      </c>
      <c r="Q951" s="157">
        <f>IFERROR(INDEX(NoSettings_v3!$C$2:$AH$4612,MATCH('EPS 3.1.3'!$B951,NoSettings_v3!$A$2:$A$4612,0),MATCH('EPS 3.1.3'!Q$1,NoSettings_v3!$C$1:$AH$1,0)),"")</f>
        <v>220752</v>
      </c>
      <c r="R951" s="157">
        <f>IFERROR(INDEX(NoSettings_v3!$C$2:$AH$4612,MATCH('EPS 3.1.3'!$B951,NoSettings_v3!$A$2:$A$4612,0),MATCH('EPS 3.1.3'!R$1,NoSettings_v3!$C$1:$AH$1,0)),"")</f>
        <v>237834</v>
      </c>
      <c r="S951" s="157">
        <f>IFERROR(INDEX(NoSettings_v3!$C$2:$AH$4612,MATCH('EPS 3.1.3'!$B951,NoSettings_v3!$A$2:$A$4612,0),MATCH('EPS 3.1.3'!S$1,NoSettings_v3!$C$1:$AH$1,0)),"")</f>
        <v>255091</v>
      </c>
      <c r="T951" s="157">
        <f>IFERROR(INDEX(NoSettings_v3!$C$2:$AH$4612,MATCH('EPS 3.1.3'!$B951,NoSettings_v3!$A$2:$A$4612,0),MATCH('EPS 3.1.3'!T$1,NoSettings_v3!$C$1:$AH$1,0)),"")</f>
        <v>272524</v>
      </c>
      <c r="U951" s="157">
        <f>IFERROR(INDEX(NoSettings_v3!$C$2:$AH$4612,MATCH('EPS 3.1.3'!$B951,NoSettings_v3!$A$2:$A$4612,0),MATCH('EPS 3.1.3'!U$1,NoSettings_v3!$C$1:$AH$1,0)),"")</f>
        <v>290131</v>
      </c>
      <c r="V951" s="157">
        <f>IFERROR(INDEX(NoSettings_v3!$C$2:$AH$4612,MATCH('EPS 3.1.3'!$B951,NoSettings_v3!$A$2:$A$4612,0),MATCH('EPS 3.1.3'!V$1,NoSettings_v3!$C$1:$AH$1,0)),"")</f>
        <v>324120</v>
      </c>
      <c r="W951" s="157">
        <f>IFERROR(INDEX(NoSettings_v3!$C$2:$AH$4612,MATCH('EPS 3.1.3'!$B951,NoSettings_v3!$A$2:$A$4612,0),MATCH('EPS 3.1.3'!W$1,NoSettings_v3!$C$1:$AH$1,0)),"")</f>
        <v>358459</v>
      </c>
      <c r="X951" s="157">
        <f>IFERROR(INDEX(NoSettings_v3!$C$2:$AH$4612,MATCH('EPS 3.1.3'!$B951,NoSettings_v3!$A$2:$A$4612,0),MATCH('EPS 3.1.3'!X$1,NoSettings_v3!$C$1:$AH$1,0)),"")</f>
        <v>393149</v>
      </c>
      <c r="Y951" s="157">
        <f>IFERROR(INDEX(NoSettings_v3!$C$2:$AH$4612,MATCH('EPS 3.1.3'!$B951,NoSettings_v3!$A$2:$A$4612,0),MATCH('EPS 3.1.3'!Y$1,NoSettings_v3!$C$1:$AH$1,0)),"")</f>
        <v>428189</v>
      </c>
      <c r="Z951" s="157">
        <f>IFERROR(INDEX(NoSettings_v3!$C$2:$AH$4612,MATCH('EPS 3.1.3'!$B951,NoSettings_v3!$A$2:$A$4612,0),MATCH('EPS 3.1.3'!Z$1,NoSettings_v3!$C$1:$AH$1,0)),"")</f>
        <v>463579</v>
      </c>
      <c r="AA951" s="157">
        <f>IFERROR(INDEX(NoSettings_v3!$C$2:$AH$4612,MATCH('EPS 3.1.3'!$B951,NoSettings_v3!$A$2:$A$4612,0),MATCH('EPS 3.1.3'!AA$1,NoSettings_v3!$C$1:$AH$1,0)),"")</f>
        <v>499320</v>
      </c>
      <c r="AB951" s="157">
        <f>IFERROR(INDEX(NoSettings_v3!$C$2:$AH$4612,MATCH('EPS 3.1.3'!$B951,NoSettings_v3!$A$2:$A$4612,0),MATCH('EPS 3.1.3'!AB$1,NoSettings_v3!$C$1:$AH$1,0)),"")</f>
        <v>535411</v>
      </c>
      <c r="AC951" s="157">
        <f>IFERROR(INDEX(NoSettings_v3!$C$2:$AH$4612,MATCH('EPS 3.1.3'!$B951,NoSettings_v3!$A$2:$A$4612,0),MATCH('EPS 3.1.3'!AC$1,NoSettings_v3!$C$1:$AH$1,0)),"")</f>
        <v>571853</v>
      </c>
      <c r="AD951" s="157">
        <f>IFERROR(INDEX(NoSettings_v3!$C$2:$AH$4612,MATCH('EPS 3.1.3'!$B951,NoSettings_v3!$A$2:$A$4612,0),MATCH('EPS 3.1.3'!AD$1,NoSettings_v3!$C$1:$AH$1,0)),"")</f>
        <v>625552</v>
      </c>
      <c r="AE951" s="157">
        <f>IFERROR(INDEX(NoSettings_v3!$C$2:$AH$4612,MATCH('EPS 3.1.3'!$B951,NoSettings_v3!$A$2:$A$4612,0),MATCH('EPS 3.1.3'!AE$1,NoSettings_v3!$C$1:$AH$1,0)),"")</f>
        <v>679776</v>
      </c>
      <c r="AF951" s="157">
        <f>IFERROR(INDEX(NoSettings_v3!$C$2:$AH$4612,MATCH('EPS 3.1.3'!$B951,NoSettings_v3!$A$2:$A$4612,0),MATCH('EPS 3.1.3'!AF$1,NoSettings_v3!$C$1:$AH$1,0)),"")</f>
        <v>734526</v>
      </c>
      <c r="AG951" s="157">
        <f>IFERROR(INDEX(NoSettings_v3!$C$2:$AH$4612,MATCH('EPS 3.1.3'!$B951,NoSettings_v3!$A$2:$A$4612,0),MATCH('EPS 3.1.3'!AG$1,NoSettings_v3!$C$1:$AH$1,0)),"")</f>
        <v>768690</v>
      </c>
      <c r="AH951" s="157">
        <f>IFERROR(INDEX(NoSettings_v3!$C$2:$AH$4612,MATCH('EPS 3.1.3'!$B951,NoSettings_v3!$A$2:$A$4612,0),MATCH('EPS 3.1.3'!AH$1,NoSettings_v3!$C$1:$AH$1,0)),"")</f>
        <v>802854</v>
      </c>
      <c r="AI951" s="157">
        <f>IFERROR(INDEX(NoSettings_v3!$C$2:$AH$4612,MATCH('EPS 3.1.3'!$B951,NoSettings_v3!$A$2:$A$4612,0),MATCH('EPS 3.1.3'!AI$1,NoSettings_v3!$C$1:$AH$1,0)),"")</f>
        <v>837018</v>
      </c>
    </row>
    <row r="952" spans="1:35" x14ac:dyDescent="0.35">
      <c r="B952" s="161" t="s">
        <v>1617</v>
      </c>
      <c r="C952" s="127" t="s">
        <v>964</v>
      </c>
      <c r="D952" s="157">
        <f>IFERROR(INDEX(NoSettings_v3!$C$2:$AH$4612,MATCH('EPS 3.1.3'!$B952,NoSettings_v3!$A$2:$A$4612,0),MATCH('EPS 3.1.3'!D$1,NoSettings_v3!$C$1:$AH$1,0)),"")</f>
        <v>0</v>
      </c>
      <c r="E952" s="157">
        <f>IFERROR(INDEX(NoSettings_v3!$C$2:$AH$4612,MATCH('EPS 3.1.3'!$B952,NoSettings_v3!$A$2:$A$4612,0),MATCH('EPS 3.1.3'!E$1,NoSettings_v3!$C$1:$AH$1,0)),"")</f>
        <v>0</v>
      </c>
      <c r="F952" s="157">
        <f>IFERROR(INDEX(NoSettings_v3!$C$2:$AH$4612,MATCH('EPS 3.1.3'!$B952,NoSettings_v3!$A$2:$A$4612,0),MATCH('EPS 3.1.3'!F$1,NoSettings_v3!$C$1:$AH$1,0)),"")</f>
        <v>0</v>
      </c>
      <c r="G952" s="157">
        <f>IFERROR(INDEX(NoSettings_v3!$C$2:$AH$4612,MATCH('EPS 3.1.3'!$B952,NoSettings_v3!$A$2:$A$4612,0),MATCH('EPS 3.1.3'!G$1,NoSettings_v3!$C$1:$AH$1,0)),"")</f>
        <v>0</v>
      </c>
      <c r="H952" s="157">
        <f>IFERROR(INDEX(NoSettings_v3!$C$2:$AH$4612,MATCH('EPS 3.1.3'!$B952,NoSettings_v3!$A$2:$A$4612,0),MATCH('EPS 3.1.3'!H$1,NoSettings_v3!$C$1:$AH$1,0)),"")</f>
        <v>0</v>
      </c>
      <c r="I952" s="157">
        <f>IFERROR(INDEX(NoSettings_v3!$C$2:$AH$4612,MATCH('EPS 3.1.3'!$B952,NoSettings_v3!$A$2:$A$4612,0),MATCH('EPS 3.1.3'!I$1,NoSettings_v3!$C$1:$AH$1,0)),"")</f>
        <v>0</v>
      </c>
      <c r="J952" s="157">
        <f>IFERROR(INDEX(NoSettings_v3!$C$2:$AH$4612,MATCH('EPS 3.1.3'!$B952,NoSettings_v3!$A$2:$A$4612,0),MATCH('EPS 3.1.3'!J$1,NoSettings_v3!$C$1:$AH$1,0)),"")</f>
        <v>0</v>
      </c>
      <c r="K952" s="157">
        <f>IFERROR(INDEX(NoSettings_v3!$C$2:$AH$4612,MATCH('EPS 3.1.3'!$B952,NoSettings_v3!$A$2:$A$4612,0),MATCH('EPS 3.1.3'!K$1,NoSettings_v3!$C$1:$AH$1,0)),"")</f>
        <v>0</v>
      </c>
      <c r="L952" s="157">
        <f>IFERROR(INDEX(NoSettings_v3!$C$2:$AH$4612,MATCH('EPS 3.1.3'!$B952,NoSettings_v3!$A$2:$A$4612,0),MATCH('EPS 3.1.3'!L$1,NoSettings_v3!$C$1:$AH$1,0)),"")</f>
        <v>0</v>
      </c>
      <c r="M952" s="157">
        <f>IFERROR(INDEX(NoSettings_v3!$C$2:$AH$4612,MATCH('EPS 3.1.3'!$B952,NoSettings_v3!$A$2:$A$4612,0),MATCH('EPS 3.1.3'!M$1,NoSettings_v3!$C$1:$AH$1,0)),"")</f>
        <v>0</v>
      </c>
      <c r="N952" s="157">
        <f>IFERROR(INDEX(NoSettings_v3!$C$2:$AH$4612,MATCH('EPS 3.1.3'!$B952,NoSettings_v3!$A$2:$A$4612,0),MATCH('EPS 3.1.3'!N$1,NoSettings_v3!$C$1:$AH$1,0)),"")</f>
        <v>0</v>
      </c>
      <c r="O952" s="157">
        <f>IFERROR(INDEX(NoSettings_v3!$C$2:$AH$4612,MATCH('EPS 3.1.3'!$B952,NoSettings_v3!$A$2:$A$4612,0),MATCH('EPS 3.1.3'!O$1,NoSettings_v3!$C$1:$AH$1,0)),"")</f>
        <v>0</v>
      </c>
      <c r="P952" s="157">
        <f>IFERROR(INDEX(NoSettings_v3!$C$2:$AH$4612,MATCH('EPS 3.1.3'!$B952,NoSettings_v3!$A$2:$A$4612,0),MATCH('EPS 3.1.3'!P$1,NoSettings_v3!$C$1:$AH$1,0)),"")</f>
        <v>0</v>
      </c>
      <c r="Q952" s="157">
        <f>IFERROR(INDEX(NoSettings_v3!$C$2:$AH$4612,MATCH('EPS 3.1.3'!$B952,NoSettings_v3!$A$2:$A$4612,0),MATCH('EPS 3.1.3'!Q$1,NoSettings_v3!$C$1:$AH$1,0)),"")</f>
        <v>0</v>
      </c>
      <c r="R952" s="157">
        <f>IFERROR(INDEX(NoSettings_v3!$C$2:$AH$4612,MATCH('EPS 3.1.3'!$B952,NoSettings_v3!$A$2:$A$4612,0),MATCH('EPS 3.1.3'!R$1,NoSettings_v3!$C$1:$AH$1,0)),"")</f>
        <v>0</v>
      </c>
      <c r="S952" s="157">
        <f>IFERROR(INDEX(NoSettings_v3!$C$2:$AH$4612,MATCH('EPS 3.1.3'!$B952,NoSettings_v3!$A$2:$A$4612,0),MATCH('EPS 3.1.3'!S$1,NoSettings_v3!$C$1:$AH$1,0)),"")</f>
        <v>0</v>
      </c>
      <c r="T952" s="157">
        <f>IFERROR(INDEX(NoSettings_v3!$C$2:$AH$4612,MATCH('EPS 3.1.3'!$B952,NoSettings_v3!$A$2:$A$4612,0),MATCH('EPS 3.1.3'!T$1,NoSettings_v3!$C$1:$AH$1,0)),"")</f>
        <v>0</v>
      </c>
      <c r="U952" s="157">
        <f>IFERROR(INDEX(NoSettings_v3!$C$2:$AH$4612,MATCH('EPS 3.1.3'!$B952,NoSettings_v3!$A$2:$A$4612,0),MATCH('EPS 3.1.3'!U$1,NoSettings_v3!$C$1:$AH$1,0)),"")</f>
        <v>0</v>
      </c>
      <c r="V952" s="157">
        <f>IFERROR(INDEX(NoSettings_v3!$C$2:$AH$4612,MATCH('EPS 3.1.3'!$B952,NoSettings_v3!$A$2:$A$4612,0),MATCH('EPS 3.1.3'!V$1,NoSettings_v3!$C$1:$AH$1,0)),"")</f>
        <v>0</v>
      </c>
      <c r="W952" s="157">
        <f>IFERROR(INDEX(NoSettings_v3!$C$2:$AH$4612,MATCH('EPS 3.1.3'!$B952,NoSettings_v3!$A$2:$A$4612,0),MATCH('EPS 3.1.3'!W$1,NoSettings_v3!$C$1:$AH$1,0)),"")</f>
        <v>0</v>
      </c>
      <c r="X952" s="157">
        <f>IFERROR(INDEX(NoSettings_v3!$C$2:$AH$4612,MATCH('EPS 3.1.3'!$B952,NoSettings_v3!$A$2:$A$4612,0),MATCH('EPS 3.1.3'!X$1,NoSettings_v3!$C$1:$AH$1,0)),"")</f>
        <v>0</v>
      </c>
      <c r="Y952" s="157">
        <f>IFERROR(INDEX(NoSettings_v3!$C$2:$AH$4612,MATCH('EPS 3.1.3'!$B952,NoSettings_v3!$A$2:$A$4612,0),MATCH('EPS 3.1.3'!Y$1,NoSettings_v3!$C$1:$AH$1,0)),"")</f>
        <v>0</v>
      </c>
      <c r="Z952" s="157">
        <f>IFERROR(INDEX(NoSettings_v3!$C$2:$AH$4612,MATCH('EPS 3.1.3'!$B952,NoSettings_v3!$A$2:$A$4612,0),MATCH('EPS 3.1.3'!Z$1,NoSettings_v3!$C$1:$AH$1,0)),"")</f>
        <v>0</v>
      </c>
      <c r="AA952" s="157">
        <f>IFERROR(INDEX(NoSettings_v3!$C$2:$AH$4612,MATCH('EPS 3.1.3'!$B952,NoSettings_v3!$A$2:$A$4612,0),MATCH('EPS 3.1.3'!AA$1,NoSettings_v3!$C$1:$AH$1,0)),"")</f>
        <v>0</v>
      </c>
      <c r="AB952" s="157">
        <f>IFERROR(INDEX(NoSettings_v3!$C$2:$AH$4612,MATCH('EPS 3.1.3'!$B952,NoSettings_v3!$A$2:$A$4612,0),MATCH('EPS 3.1.3'!AB$1,NoSettings_v3!$C$1:$AH$1,0)),"")</f>
        <v>0</v>
      </c>
      <c r="AC952" s="157">
        <f>IFERROR(INDEX(NoSettings_v3!$C$2:$AH$4612,MATCH('EPS 3.1.3'!$B952,NoSettings_v3!$A$2:$A$4612,0),MATCH('EPS 3.1.3'!AC$1,NoSettings_v3!$C$1:$AH$1,0)),"")</f>
        <v>0</v>
      </c>
      <c r="AD952" s="157">
        <f>IFERROR(INDEX(NoSettings_v3!$C$2:$AH$4612,MATCH('EPS 3.1.3'!$B952,NoSettings_v3!$A$2:$A$4612,0),MATCH('EPS 3.1.3'!AD$1,NoSettings_v3!$C$1:$AH$1,0)),"")</f>
        <v>0</v>
      </c>
      <c r="AE952" s="157">
        <f>IFERROR(INDEX(NoSettings_v3!$C$2:$AH$4612,MATCH('EPS 3.1.3'!$B952,NoSettings_v3!$A$2:$A$4612,0),MATCH('EPS 3.1.3'!AE$1,NoSettings_v3!$C$1:$AH$1,0)),"")</f>
        <v>0</v>
      </c>
      <c r="AF952" s="157">
        <f>IFERROR(INDEX(NoSettings_v3!$C$2:$AH$4612,MATCH('EPS 3.1.3'!$B952,NoSettings_v3!$A$2:$A$4612,0),MATCH('EPS 3.1.3'!AF$1,NoSettings_v3!$C$1:$AH$1,0)),"")</f>
        <v>0</v>
      </c>
      <c r="AG952" s="157">
        <f>IFERROR(INDEX(NoSettings_v3!$C$2:$AH$4612,MATCH('EPS 3.1.3'!$B952,NoSettings_v3!$A$2:$A$4612,0),MATCH('EPS 3.1.3'!AG$1,NoSettings_v3!$C$1:$AH$1,0)),"")</f>
        <v>0</v>
      </c>
      <c r="AH952" s="157">
        <f>IFERROR(INDEX(NoSettings_v3!$C$2:$AH$4612,MATCH('EPS 3.1.3'!$B952,NoSettings_v3!$A$2:$A$4612,0),MATCH('EPS 3.1.3'!AH$1,NoSettings_v3!$C$1:$AH$1,0)),"")</f>
        <v>0</v>
      </c>
      <c r="AI952" s="157">
        <f>IFERROR(INDEX(NoSettings_v3!$C$2:$AH$4612,MATCH('EPS 3.1.3'!$B952,NoSettings_v3!$A$2:$A$4612,0),MATCH('EPS 3.1.3'!AI$1,NoSettings_v3!$C$1:$AH$1,0)),"")</f>
        <v>0</v>
      </c>
    </row>
    <row r="953" spans="1:35" x14ac:dyDescent="0.35">
      <c r="B953" s="161" t="s">
        <v>1618</v>
      </c>
      <c r="C953" s="127" t="s">
        <v>964</v>
      </c>
      <c r="D953" s="157">
        <f>IFERROR(INDEX(NoSettings_v3!$C$2:$AH$4612,MATCH('EPS 3.1.3'!$B953,NoSettings_v3!$A$2:$A$4612,0),MATCH('EPS 3.1.3'!D$1,NoSettings_v3!$C$1:$AH$1,0)),"")</f>
        <v>0</v>
      </c>
      <c r="E953" s="157">
        <f>IFERROR(INDEX(NoSettings_v3!$C$2:$AH$4612,MATCH('EPS 3.1.3'!$B953,NoSettings_v3!$A$2:$A$4612,0),MATCH('EPS 3.1.3'!E$1,NoSettings_v3!$C$1:$AH$1,0)),"")</f>
        <v>0</v>
      </c>
      <c r="F953" s="157">
        <f>IFERROR(INDEX(NoSettings_v3!$C$2:$AH$4612,MATCH('EPS 3.1.3'!$B953,NoSettings_v3!$A$2:$A$4612,0),MATCH('EPS 3.1.3'!F$1,NoSettings_v3!$C$1:$AH$1,0)),"")</f>
        <v>0</v>
      </c>
      <c r="G953" s="157">
        <f>IFERROR(INDEX(NoSettings_v3!$C$2:$AH$4612,MATCH('EPS 3.1.3'!$B953,NoSettings_v3!$A$2:$A$4612,0),MATCH('EPS 3.1.3'!G$1,NoSettings_v3!$C$1:$AH$1,0)),"")</f>
        <v>0</v>
      </c>
      <c r="H953" s="157">
        <f>IFERROR(INDEX(NoSettings_v3!$C$2:$AH$4612,MATCH('EPS 3.1.3'!$B953,NoSettings_v3!$A$2:$A$4612,0),MATCH('EPS 3.1.3'!H$1,NoSettings_v3!$C$1:$AH$1,0)),"")</f>
        <v>0</v>
      </c>
      <c r="I953" s="157">
        <f>IFERROR(INDEX(NoSettings_v3!$C$2:$AH$4612,MATCH('EPS 3.1.3'!$B953,NoSettings_v3!$A$2:$A$4612,0),MATCH('EPS 3.1.3'!I$1,NoSettings_v3!$C$1:$AH$1,0)),"")</f>
        <v>0</v>
      </c>
      <c r="J953" s="157">
        <f>IFERROR(INDEX(NoSettings_v3!$C$2:$AH$4612,MATCH('EPS 3.1.3'!$B953,NoSettings_v3!$A$2:$A$4612,0),MATCH('EPS 3.1.3'!J$1,NoSettings_v3!$C$1:$AH$1,0)),"")</f>
        <v>0</v>
      </c>
      <c r="K953" s="157">
        <f>IFERROR(INDEX(NoSettings_v3!$C$2:$AH$4612,MATCH('EPS 3.1.3'!$B953,NoSettings_v3!$A$2:$A$4612,0),MATCH('EPS 3.1.3'!K$1,NoSettings_v3!$C$1:$AH$1,0)),"")</f>
        <v>0</v>
      </c>
      <c r="L953" s="157">
        <f>IFERROR(INDEX(NoSettings_v3!$C$2:$AH$4612,MATCH('EPS 3.1.3'!$B953,NoSettings_v3!$A$2:$A$4612,0),MATCH('EPS 3.1.3'!L$1,NoSettings_v3!$C$1:$AH$1,0)),"")</f>
        <v>0</v>
      </c>
      <c r="M953" s="157">
        <f>IFERROR(INDEX(NoSettings_v3!$C$2:$AH$4612,MATCH('EPS 3.1.3'!$B953,NoSettings_v3!$A$2:$A$4612,0),MATCH('EPS 3.1.3'!M$1,NoSettings_v3!$C$1:$AH$1,0)),"")</f>
        <v>0</v>
      </c>
      <c r="N953" s="157">
        <f>IFERROR(INDEX(NoSettings_v3!$C$2:$AH$4612,MATCH('EPS 3.1.3'!$B953,NoSettings_v3!$A$2:$A$4612,0),MATCH('EPS 3.1.3'!N$1,NoSettings_v3!$C$1:$AH$1,0)),"")</f>
        <v>0</v>
      </c>
      <c r="O953" s="157">
        <f>IFERROR(INDEX(NoSettings_v3!$C$2:$AH$4612,MATCH('EPS 3.1.3'!$B953,NoSettings_v3!$A$2:$A$4612,0),MATCH('EPS 3.1.3'!O$1,NoSettings_v3!$C$1:$AH$1,0)),"")</f>
        <v>0</v>
      </c>
      <c r="P953" s="157">
        <f>IFERROR(INDEX(NoSettings_v3!$C$2:$AH$4612,MATCH('EPS 3.1.3'!$B953,NoSettings_v3!$A$2:$A$4612,0),MATCH('EPS 3.1.3'!P$1,NoSettings_v3!$C$1:$AH$1,0)),"")</f>
        <v>0</v>
      </c>
      <c r="Q953" s="157">
        <f>IFERROR(INDEX(NoSettings_v3!$C$2:$AH$4612,MATCH('EPS 3.1.3'!$B953,NoSettings_v3!$A$2:$A$4612,0),MATCH('EPS 3.1.3'!Q$1,NoSettings_v3!$C$1:$AH$1,0)),"")</f>
        <v>0</v>
      </c>
      <c r="R953" s="157">
        <f>IFERROR(INDEX(NoSettings_v3!$C$2:$AH$4612,MATCH('EPS 3.1.3'!$B953,NoSettings_v3!$A$2:$A$4612,0),MATCH('EPS 3.1.3'!R$1,NoSettings_v3!$C$1:$AH$1,0)),"")</f>
        <v>0</v>
      </c>
      <c r="S953" s="157">
        <f>IFERROR(INDEX(NoSettings_v3!$C$2:$AH$4612,MATCH('EPS 3.1.3'!$B953,NoSettings_v3!$A$2:$A$4612,0),MATCH('EPS 3.1.3'!S$1,NoSettings_v3!$C$1:$AH$1,0)),"")</f>
        <v>0</v>
      </c>
      <c r="T953" s="157">
        <f>IFERROR(INDEX(NoSettings_v3!$C$2:$AH$4612,MATCH('EPS 3.1.3'!$B953,NoSettings_v3!$A$2:$A$4612,0),MATCH('EPS 3.1.3'!T$1,NoSettings_v3!$C$1:$AH$1,0)),"")</f>
        <v>0</v>
      </c>
      <c r="U953" s="157">
        <f>IFERROR(INDEX(NoSettings_v3!$C$2:$AH$4612,MATCH('EPS 3.1.3'!$B953,NoSettings_v3!$A$2:$A$4612,0),MATCH('EPS 3.1.3'!U$1,NoSettings_v3!$C$1:$AH$1,0)),"")</f>
        <v>0</v>
      </c>
      <c r="V953" s="157">
        <f>IFERROR(INDEX(NoSettings_v3!$C$2:$AH$4612,MATCH('EPS 3.1.3'!$B953,NoSettings_v3!$A$2:$A$4612,0),MATCH('EPS 3.1.3'!V$1,NoSettings_v3!$C$1:$AH$1,0)),"")</f>
        <v>0</v>
      </c>
      <c r="W953" s="157">
        <f>IFERROR(INDEX(NoSettings_v3!$C$2:$AH$4612,MATCH('EPS 3.1.3'!$B953,NoSettings_v3!$A$2:$A$4612,0),MATCH('EPS 3.1.3'!W$1,NoSettings_v3!$C$1:$AH$1,0)),"")</f>
        <v>0</v>
      </c>
      <c r="X953" s="157">
        <f>IFERROR(INDEX(NoSettings_v3!$C$2:$AH$4612,MATCH('EPS 3.1.3'!$B953,NoSettings_v3!$A$2:$A$4612,0),MATCH('EPS 3.1.3'!X$1,NoSettings_v3!$C$1:$AH$1,0)),"")</f>
        <v>0</v>
      </c>
      <c r="Y953" s="157">
        <f>IFERROR(INDEX(NoSettings_v3!$C$2:$AH$4612,MATCH('EPS 3.1.3'!$B953,NoSettings_v3!$A$2:$A$4612,0),MATCH('EPS 3.1.3'!Y$1,NoSettings_v3!$C$1:$AH$1,0)),"")</f>
        <v>0</v>
      </c>
      <c r="Z953" s="157">
        <f>IFERROR(INDEX(NoSettings_v3!$C$2:$AH$4612,MATCH('EPS 3.1.3'!$B953,NoSettings_v3!$A$2:$A$4612,0),MATCH('EPS 3.1.3'!Z$1,NoSettings_v3!$C$1:$AH$1,0)),"")</f>
        <v>0</v>
      </c>
      <c r="AA953" s="157">
        <f>IFERROR(INDEX(NoSettings_v3!$C$2:$AH$4612,MATCH('EPS 3.1.3'!$B953,NoSettings_v3!$A$2:$A$4612,0),MATCH('EPS 3.1.3'!AA$1,NoSettings_v3!$C$1:$AH$1,0)),"")</f>
        <v>0</v>
      </c>
      <c r="AB953" s="157">
        <f>IFERROR(INDEX(NoSettings_v3!$C$2:$AH$4612,MATCH('EPS 3.1.3'!$B953,NoSettings_v3!$A$2:$A$4612,0),MATCH('EPS 3.1.3'!AB$1,NoSettings_v3!$C$1:$AH$1,0)),"")</f>
        <v>0</v>
      </c>
      <c r="AC953" s="157">
        <f>IFERROR(INDEX(NoSettings_v3!$C$2:$AH$4612,MATCH('EPS 3.1.3'!$B953,NoSettings_v3!$A$2:$A$4612,0),MATCH('EPS 3.1.3'!AC$1,NoSettings_v3!$C$1:$AH$1,0)),"")</f>
        <v>0</v>
      </c>
      <c r="AD953" s="157">
        <f>IFERROR(INDEX(NoSettings_v3!$C$2:$AH$4612,MATCH('EPS 3.1.3'!$B953,NoSettings_v3!$A$2:$A$4612,0),MATCH('EPS 3.1.3'!AD$1,NoSettings_v3!$C$1:$AH$1,0)),"")</f>
        <v>0</v>
      </c>
      <c r="AE953" s="157">
        <f>IFERROR(INDEX(NoSettings_v3!$C$2:$AH$4612,MATCH('EPS 3.1.3'!$B953,NoSettings_v3!$A$2:$A$4612,0),MATCH('EPS 3.1.3'!AE$1,NoSettings_v3!$C$1:$AH$1,0)),"")</f>
        <v>0</v>
      </c>
      <c r="AF953" s="157">
        <f>IFERROR(INDEX(NoSettings_v3!$C$2:$AH$4612,MATCH('EPS 3.1.3'!$B953,NoSettings_v3!$A$2:$A$4612,0),MATCH('EPS 3.1.3'!AF$1,NoSettings_v3!$C$1:$AH$1,0)),"")</f>
        <v>0</v>
      </c>
      <c r="AG953" s="157">
        <f>IFERROR(INDEX(NoSettings_v3!$C$2:$AH$4612,MATCH('EPS 3.1.3'!$B953,NoSettings_v3!$A$2:$A$4612,0),MATCH('EPS 3.1.3'!AG$1,NoSettings_v3!$C$1:$AH$1,0)),"")</f>
        <v>0</v>
      </c>
      <c r="AH953" s="157">
        <f>IFERROR(INDEX(NoSettings_v3!$C$2:$AH$4612,MATCH('EPS 3.1.3'!$B953,NoSettings_v3!$A$2:$A$4612,0),MATCH('EPS 3.1.3'!AH$1,NoSettings_v3!$C$1:$AH$1,0)),"")</f>
        <v>0</v>
      </c>
      <c r="AI953" s="157">
        <f>IFERROR(INDEX(NoSettings_v3!$C$2:$AH$4612,MATCH('EPS 3.1.3'!$B953,NoSettings_v3!$A$2:$A$4612,0),MATCH('EPS 3.1.3'!AI$1,NoSettings_v3!$C$1:$AH$1,0)),"")</f>
        <v>0</v>
      </c>
    </row>
    <row r="954" spans="1:35" x14ac:dyDescent="0.35">
      <c r="B954" s="161" t="s">
        <v>1619</v>
      </c>
      <c r="C954" s="127" t="s">
        <v>964</v>
      </c>
      <c r="D954" s="157">
        <f>IFERROR(INDEX(NoSettings_v3!$C$2:$AH$4612,MATCH('EPS 3.1.3'!$B954,NoSettings_v3!$A$2:$A$4612,0),MATCH('EPS 3.1.3'!D$1,NoSettings_v3!$C$1:$AH$1,0)),"")</f>
        <v>29021.8</v>
      </c>
      <c r="E954" s="157">
        <f>IFERROR(INDEX(NoSettings_v3!$C$2:$AH$4612,MATCH('EPS 3.1.3'!$B954,NoSettings_v3!$A$2:$A$4612,0),MATCH('EPS 3.1.3'!E$1,NoSettings_v3!$C$1:$AH$1,0)),"")</f>
        <v>24168.3</v>
      </c>
      <c r="F954" s="157">
        <f>IFERROR(INDEX(NoSettings_v3!$C$2:$AH$4612,MATCH('EPS 3.1.3'!$B954,NoSettings_v3!$A$2:$A$4612,0),MATCH('EPS 3.1.3'!F$1,NoSettings_v3!$C$1:$AH$1,0)),"")</f>
        <v>22787.599999999999</v>
      </c>
      <c r="G954" s="157">
        <f>IFERROR(INDEX(NoSettings_v3!$C$2:$AH$4612,MATCH('EPS 3.1.3'!$B954,NoSettings_v3!$A$2:$A$4612,0),MATCH('EPS 3.1.3'!G$1,NoSettings_v3!$C$1:$AH$1,0)),"")</f>
        <v>20629.900000000001</v>
      </c>
      <c r="H954" s="157">
        <f>IFERROR(INDEX(NoSettings_v3!$C$2:$AH$4612,MATCH('EPS 3.1.3'!$B954,NoSettings_v3!$A$2:$A$4612,0),MATCH('EPS 3.1.3'!H$1,NoSettings_v3!$C$1:$AH$1,0)),"")</f>
        <v>23178.400000000001</v>
      </c>
      <c r="I954" s="157">
        <f>IFERROR(INDEX(NoSettings_v3!$C$2:$AH$4612,MATCH('EPS 3.1.3'!$B954,NoSettings_v3!$A$2:$A$4612,0),MATCH('EPS 3.1.3'!I$1,NoSettings_v3!$C$1:$AH$1,0)),"")</f>
        <v>23680.9</v>
      </c>
      <c r="J954" s="157">
        <f>IFERROR(INDEX(NoSettings_v3!$C$2:$AH$4612,MATCH('EPS 3.1.3'!$B954,NoSettings_v3!$A$2:$A$4612,0),MATCH('EPS 3.1.3'!J$1,NoSettings_v3!$C$1:$AH$1,0)),"")</f>
        <v>21994.5</v>
      </c>
      <c r="K954" s="157">
        <f>IFERROR(INDEX(NoSettings_v3!$C$2:$AH$4612,MATCH('EPS 3.1.3'!$B954,NoSettings_v3!$A$2:$A$4612,0),MATCH('EPS 3.1.3'!K$1,NoSettings_v3!$C$1:$AH$1,0)),"")</f>
        <v>22648.799999999999</v>
      </c>
      <c r="L954" s="157">
        <f>IFERROR(INDEX(NoSettings_v3!$C$2:$AH$4612,MATCH('EPS 3.1.3'!$B954,NoSettings_v3!$A$2:$A$4612,0),MATCH('EPS 3.1.3'!L$1,NoSettings_v3!$C$1:$AH$1,0)),"")</f>
        <v>23162.7</v>
      </c>
      <c r="M954" s="157">
        <f>IFERROR(INDEX(NoSettings_v3!$C$2:$AH$4612,MATCH('EPS 3.1.3'!$B954,NoSettings_v3!$A$2:$A$4612,0),MATCH('EPS 3.1.3'!M$1,NoSettings_v3!$C$1:$AH$1,0)),"")</f>
        <v>22655.9</v>
      </c>
      <c r="N954" s="157">
        <f>IFERROR(INDEX(NoSettings_v3!$C$2:$AH$4612,MATCH('EPS 3.1.3'!$B954,NoSettings_v3!$A$2:$A$4612,0),MATCH('EPS 3.1.3'!N$1,NoSettings_v3!$C$1:$AH$1,0)),"")</f>
        <v>23386.1</v>
      </c>
      <c r="O954" s="157">
        <f>IFERROR(INDEX(NoSettings_v3!$C$2:$AH$4612,MATCH('EPS 3.1.3'!$B954,NoSettings_v3!$A$2:$A$4612,0),MATCH('EPS 3.1.3'!O$1,NoSettings_v3!$C$1:$AH$1,0)),"")</f>
        <v>24094</v>
      </c>
      <c r="P954" s="157">
        <f>IFERROR(INDEX(NoSettings_v3!$C$2:$AH$4612,MATCH('EPS 3.1.3'!$B954,NoSettings_v3!$A$2:$A$4612,0),MATCH('EPS 3.1.3'!P$1,NoSettings_v3!$C$1:$AH$1,0)),"")</f>
        <v>24126.6</v>
      </c>
      <c r="Q954" s="157">
        <f>IFERROR(INDEX(NoSettings_v3!$C$2:$AH$4612,MATCH('EPS 3.1.3'!$B954,NoSettings_v3!$A$2:$A$4612,0),MATCH('EPS 3.1.3'!Q$1,NoSettings_v3!$C$1:$AH$1,0)),"")</f>
        <v>24386.3</v>
      </c>
      <c r="R954" s="157">
        <f>IFERROR(INDEX(NoSettings_v3!$C$2:$AH$4612,MATCH('EPS 3.1.3'!$B954,NoSettings_v3!$A$2:$A$4612,0),MATCH('EPS 3.1.3'!R$1,NoSettings_v3!$C$1:$AH$1,0)),"")</f>
        <v>26114.5</v>
      </c>
      <c r="S954" s="157">
        <f>IFERROR(INDEX(NoSettings_v3!$C$2:$AH$4612,MATCH('EPS 3.1.3'!$B954,NoSettings_v3!$A$2:$A$4612,0),MATCH('EPS 3.1.3'!S$1,NoSettings_v3!$C$1:$AH$1,0)),"")</f>
        <v>26160.7</v>
      </c>
      <c r="T954" s="157">
        <f>IFERROR(INDEX(NoSettings_v3!$C$2:$AH$4612,MATCH('EPS 3.1.3'!$B954,NoSettings_v3!$A$2:$A$4612,0),MATCH('EPS 3.1.3'!T$1,NoSettings_v3!$C$1:$AH$1,0)),"")</f>
        <v>25446.6</v>
      </c>
      <c r="U954" s="157">
        <f>IFERROR(INDEX(NoSettings_v3!$C$2:$AH$4612,MATCH('EPS 3.1.3'!$B954,NoSettings_v3!$A$2:$A$4612,0),MATCH('EPS 3.1.3'!U$1,NoSettings_v3!$C$1:$AH$1,0)),"")</f>
        <v>25512.2</v>
      </c>
      <c r="V954" s="157">
        <f>IFERROR(INDEX(NoSettings_v3!$C$2:$AH$4612,MATCH('EPS 3.1.3'!$B954,NoSettings_v3!$A$2:$A$4612,0),MATCH('EPS 3.1.3'!V$1,NoSettings_v3!$C$1:$AH$1,0)),"")</f>
        <v>26340.400000000001</v>
      </c>
      <c r="W954" s="157">
        <f>IFERROR(INDEX(NoSettings_v3!$C$2:$AH$4612,MATCH('EPS 3.1.3'!$B954,NoSettings_v3!$A$2:$A$4612,0),MATCH('EPS 3.1.3'!W$1,NoSettings_v3!$C$1:$AH$1,0)),"")</f>
        <v>26372.6</v>
      </c>
      <c r="X954" s="157">
        <f>IFERROR(INDEX(NoSettings_v3!$C$2:$AH$4612,MATCH('EPS 3.1.3'!$B954,NoSettings_v3!$A$2:$A$4612,0),MATCH('EPS 3.1.3'!X$1,NoSettings_v3!$C$1:$AH$1,0)),"")</f>
        <v>25592.6</v>
      </c>
      <c r="Y954" s="157">
        <f>IFERROR(INDEX(NoSettings_v3!$C$2:$AH$4612,MATCH('EPS 3.1.3'!$B954,NoSettings_v3!$A$2:$A$4612,0),MATCH('EPS 3.1.3'!Y$1,NoSettings_v3!$C$1:$AH$1,0)),"")</f>
        <v>25574.6</v>
      </c>
      <c r="Z954" s="157">
        <f>IFERROR(INDEX(NoSettings_v3!$C$2:$AH$4612,MATCH('EPS 3.1.3'!$B954,NoSettings_v3!$A$2:$A$4612,0),MATCH('EPS 3.1.3'!Z$1,NoSettings_v3!$C$1:$AH$1,0)),"")</f>
        <v>25933.3</v>
      </c>
      <c r="AA954" s="157">
        <f>IFERROR(INDEX(NoSettings_v3!$C$2:$AH$4612,MATCH('EPS 3.1.3'!$B954,NoSettings_v3!$A$2:$A$4612,0),MATCH('EPS 3.1.3'!AA$1,NoSettings_v3!$C$1:$AH$1,0)),"")</f>
        <v>25598.2</v>
      </c>
      <c r="AB954" s="157">
        <f>IFERROR(INDEX(NoSettings_v3!$C$2:$AH$4612,MATCH('EPS 3.1.3'!$B954,NoSettings_v3!$A$2:$A$4612,0),MATCH('EPS 3.1.3'!AB$1,NoSettings_v3!$C$1:$AH$1,0)),"")</f>
        <v>25710</v>
      </c>
      <c r="AC954" s="157">
        <f>IFERROR(INDEX(NoSettings_v3!$C$2:$AH$4612,MATCH('EPS 3.1.3'!$B954,NoSettings_v3!$A$2:$A$4612,0),MATCH('EPS 3.1.3'!AC$1,NoSettings_v3!$C$1:$AH$1,0)),"")</f>
        <v>25692.6</v>
      </c>
      <c r="AD954" s="157">
        <f>IFERROR(INDEX(NoSettings_v3!$C$2:$AH$4612,MATCH('EPS 3.1.3'!$B954,NoSettings_v3!$A$2:$A$4612,0),MATCH('EPS 3.1.3'!AD$1,NoSettings_v3!$C$1:$AH$1,0)),"")</f>
        <v>25672</v>
      </c>
      <c r="AE954" s="157">
        <f>IFERROR(INDEX(NoSettings_v3!$C$2:$AH$4612,MATCH('EPS 3.1.3'!$B954,NoSettings_v3!$A$2:$A$4612,0),MATCH('EPS 3.1.3'!AE$1,NoSettings_v3!$C$1:$AH$1,0)),"")</f>
        <v>25651.8</v>
      </c>
      <c r="AF954" s="157">
        <f>IFERROR(INDEX(NoSettings_v3!$C$2:$AH$4612,MATCH('EPS 3.1.3'!$B954,NoSettings_v3!$A$2:$A$4612,0),MATCH('EPS 3.1.3'!AF$1,NoSettings_v3!$C$1:$AH$1,0)),"")</f>
        <v>25606.6</v>
      </c>
      <c r="AG954" s="157">
        <f>IFERROR(INDEX(NoSettings_v3!$C$2:$AH$4612,MATCH('EPS 3.1.3'!$B954,NoSettings_v3!$A$2:$A$4612,0),MATCH('EPS 3.1.3'!AG$1,NoSettings_v3!$C$1:$AH$1,0)),"")</f>
        <v>25588</v>
      </c>
      <c r="AH954" s="157">
        <f>IFERROR(INDEX(NoSettings_v3!$C$2:$AH$4612,MATCH('EPS 3.1.3'!$B954,NoSettings_v3!$A$2:$A$4612,0),MATCH('EPS 3.1.3'!AH$1,NoSettings_v3!$C$1:$AH$1,0)),"")</f>
        <v>25521.8</v>
      </c>
      <c r="AI954" s="157">
        <f>IFERROR(INDEX(NoSettings_v3!$C$2:$AH$4612,MATCH('EPS 3.1.3'!$B954,NoSettings_v3!$A$2:$A$4612,0),MATCH('EPS 3.1.3'!AI$1,NoSettings_v3!$C$1:$AH$1,0)),"")</f>
        <v>25491.599999999999</v>
      </c>
    </row>
    <row r="955" spans="1:35" ht="29" x14ac:dyDescent="0.35">
      <c r="A955" s="156" t="s">
        <v>178</v>
      </c>
      <c r="B955" s="172" t="s">
        <v>971</v>
      </c>
      <c r="C955" s="127" t="s">
        <v>964</v>
      </c>
      <c r="D955" s="157">
        <f>IFERROR(INDEX(NoSettings_v3!$C$2:$AH$4612,MATCH('EPS 3.1.3'!$B955,NoSettings_v3!$A$2:$A$4612,0),MATCH('EPS 3.1.3'!D$1,NoSettings_v3!$C$1:$AH$1,0)),"")</f>
        <v>715881000000</v>
      </c>
      <c r="E955" s="157">
        <f>IFERROR(INDEX(NoSettings_v3!$C$2:$AH$4612,MATCH('EPS 3.1.3'!$B955,NoSettings_v3!$A$2:$A$4612,0),MATCH('EPS 3.1.3'!E$1,NoSettings_v3!$C$1:$AH$1,0)),"")</f>
        <v>776863000000</v>
      </c>
      <c r="F955" s="157">
        <f>IFERROR(INDEX(NoSettings_v3!$C$2:$AH$4612,MATCH('EPS 3.1.3'!$B955,NoSettings_v3!$A$2:$A$4612,0),MATCH('EPS 3.1.3'!F$1,NoSettings_v3!$C$1:$AH$1,0)),"")</f>
        <v>837846000000</v>
      </c>
      <c r="G955" s="157">
        <f>IFERROR(INDEX(NoSettings_v3!$C$2:$AH$4612,MATCH('EPS 3.1.3'!$B955,NoSettings_v3!$A$2:$A$4612,0),MATCH('EPS 3.1.3'!G$1,NoSettings_v3!$C$1:$AH$1,0)),"")</f>
        <v>898828000000</v>
      </c>
      <c r="H955" s="157">
        <f>IFERROR(INDEX(NoSettings_v3!$C$2:$AH$4612,MATCH('EPS 3.1.3'!$B955,NoSettings_v3!$A$2:$A$4612,0),MATCH('EPS 3.1.3'!H$1,NoSettings_v3!$C$1:$AH$1,0)),"")</f>
        <v>974912000000</v>
      </c>
      <c r="I955" s="157">
        <f>IFERROR(INDEX(NoSettings_v3!$C$2:$AH$4612,MATCH('EPS 3.1.3'!$B955,NoSettings_v3!$A$2:$A$4612,0),MATCH('EPS 3.1.3'!I$1,NoSettings_v3!$C$1:$AH$1,0)),"")</f>
        <v>1051000000000</v>
      </c>
      <c r="J955" s="157">
        <f>IFERROR(INDEX(NoSettings_v3!$C$2:$AH$4612,MATCH('EPS 3.1.3'!$B955,NoSettings_v3!$A$2:$A$4612,0),MATCH('EPS 3.1.3'!J$1,NoSettings_v3!$C$1:$AH$1,0)),"")</f>
        <v>1127080000000</v>
      </c>
      <c r="K955" s="157">
        <f>IFERROR(INDEX(NoSettings_v3!$C$2:$AH$4612,MATCH('EPS 3.1.3'!$B955,NoSettings_v3!$A$2:$A$4612,0),MATCH('EPS 3.1.3'!K$1,NoSettings_v3!$C$1:$AH$1,0)),"")</f>
        <v>1203170000000</v>
      </c>
      <c r="L955" s="157">
        <f>IFERROR(INDEX(NoSettings_v3!$C$2:$AH$4612,MATCH('EPS 3.1.3'!$B955,NoSettings_v3!$A$2:$A$4612,0),MATCH('EPS 3.1.3'!L$1,NoSettings_v3!$C$1:$AH$1,0)),"")</f>
        <v>1279250000000</v>
      </c>
      <c r="M955" s="157">
        <f>IFERROR(INDEX(NoSettings_v3!$C$2:$AH$4612,MATCH('EPS 3.1.3'!$B955,NoSettings_v3!$A$2:$A$4612,0),MATCH('EPS 3.1.3'!M$1,NoSettings_v3!$C$1:$AH$1,0)),"")</f>
        <v>1371740000000</v>
      </c>
      <c r="N955" s="157">
        <f>IFERROR(INDEX(NoSettings_v3!$C$2:$AH$4612,MATCH('EPS 3.1.3'!$B955,NoSettings_v3!$A$2:$A$4612,0),MATCH('EPS 3.1.3'!N$1,NoSettings_v3!$C$1:$AH$1,0)),"")</f>
        <v>1464240000000</v>
      </c>
      <c r="O955" s="157">
        <f>IFERROR(INDEX(NoSettings_v3!$C$2:$AH$4612,MATCH('EPS 3.1.3'!$B955,NoSettings_v3!$A$2:$A$4612,0),MATCH('EPS 3.1.3'!O$1,NoSettings_v3!$C$1:$AH$1,0)),"")</f>
        <v>1556730000000</v>
      </c>
      <c r="P955" s="157">
        <f>IFERROR(INDEX(NoSettings_v3!$C$2:$AH$4612,MATCH('EPS 3.1.3'!$B955,NoSettings_v3!$A$2:$A$4612,0),MATCH('EPS 3.1.3'!P$1,NoSettings_v3!$C$1:$AH$1,0)),"")</f>
        <v>1649230000000</v>
      </c>
      <c r="Q955" s="157">
        <f>IFERROR(INDEX(NoSettings_v3!$C$2:$AH$4612,MATCH('EPS 3.1.3'!$B955,NoSettings_v3!$A$2:$A$4612,0),MATCH('EPS 3.1.3'!Q$1,NoSettings_v3!$C$1:$AH$1,0)),"")</f>
        <v>1741720000000</v>
      </c>
      <c r="R955" s="157">
        <f>IFERROR(INDEX(NoSettings_v3!$C$2:$AH$4612,MATCH('EPS 3.1.3'!$B955,NoSettings_v3!$A$2:$A$4612,0),MATCH('EPS 3.1.3'!R$1,NoSettings_v3!$C$1:$AH$1,0)),"")</f>
        <v>1841790000000</v>
      </c>
      <c r="S955" s="157">
        <f>IFERROR(INDEX(NoSettings_v3!$C$2:$AH$4612,MATCH('EPS 3.1.3'!$B955,NoSettings_v3!$A$2:$A$4612,0),MATCH('EPS 3.1.3'!S$1,NoSettings_v3!$C$1:$AH$1,0)),"")</f>
        <v>1941860000000</v>
      </c>
      <c r="T955" s="157">
        <f>IFERROR(INDEX(NoSettings_v3!$C$2:$AH$4612,MATCH('EPS 3.1.3'!$B955,NoSettings_v3!$A$2:$A$4612,0),MATCH('EPS 3.1.3'!T$1,NoSettings_v3!$C$1:$AH$1,0)),"")</f>
        <v>2041920000000</v>
      </c>
      <c r="U955" s="157">
        <f>IFERROR(INDEX(NoSettings_v3!$C$2:$AH$4612,MATCH('EPS 3.1.3'!$B955,NoSettings_v3!$A$2:$A$4612,0),MATCH('EPS 3.1.3'!U$1,NoSettings_v3!$C$1:$AH$1,0)),"")</f>
        <v>2141990000000</v>
      </c>
      <c r="V955" s="157">
        <f>IFERROR(INDEX(NoSettings_v3!$C$2:$AH$4612,MATCH('EPS 3.1.3'!$B955,NoSettings_v3!$A$2:$A$4612,0),MATCH('EPS 3.1.3'!V$1,NoSettings_v3!$C$1:$AH$1,0)),"")</f>
        <v>2242050000000</v>
      </c>
      <c r="W955" s="157">
        <f>IFERROR(INDEX(NoSettings_v3!$C$2:$AH$4612,MATCH('EPS 3.1.3'!$B955,NoSettings_v3!$A$2:$A$4612,0),MATCH('EPS 3.1.3'!W$1,NoSettings_v3!$C$1:$AH$1,0)),"")</f>
        <v>2354410000000</v>
      </c>
      <c r="X955" s="157">
        <f>IFERROR(INDEX(NoSettings_v3!$C$2:$AH$4612,MATCH('EPS 3.1.3'!$B955,NoSettings_v3!$A$2:$A$4612,0),MATCH('EPS 3.1.3'!X$1,NoSettings_v3!$C$1:$AH$1,0)),"")</f>
        <v>2466760000000</v>
      </c>
      <c r="Y955" s="157">
        <f>IFERROR(INDEX(NoSettings_v3!$C$2:$AH$4612,MATCH('EPS 3.1.3'!$B955,NoSettings_v3!$A$2:$A$4612,0),MATCH('EPS 3.1.3'!Y$1,NoSettings_v3!$C$1:$AH$1,0)),"")</f>
        <v>2579120000000</v>
      </c>
      <c r="Z955" s="157">
        <f>IFERROR(INDEX(NoSettings_v3!$C$2:$AH$4612,MATCH('EPS 3.1.3'!$B955,NoSettings_v3!$A$2:$A$4612,0),MATCH('EPS 3.1.3'!Z$1,NoSettings_v3!$C$1:$AH$1,0)),"")</f>
        <v>2691470000000</v>
      </c>
      <c r="AA955" s="157">
        <f>IFERROR(INDEX(NoSettings_v3!$C$2:$AH$4612,MATCH('EPS 3.1.3'!$B955,NoSettings_v3!$A$2:$A$4612,0),MATCH('EPS 3.1.3'!AA$1,NoSettings_v3!$C$1:$AH$1,0)),"")</f>
        <v>2803830000000</v>
      </c>
      <c r="AB955" s="157">
        <f>IFERROR(INDEX(NoSettings_v3!$C$2:$AH$4612,MATCH('EPS 3.1.3'!$B955,NoSettings_v3!$A$2:$A$4612,0),MATCH('EPS 3.1.3'!AB$1,NoSettings_v3!$C$1:$AH$1,0)),"")</f>
        <v>2919590000000</v>
      </c>
      <c r="AC955" s="157">
        <f>IFERROR(INDEX(NoSettings_v3!$C$2:$AH$4612,MATCH('EPS 3.1.3'!$B955,NoSettings_v3!$A$2:$A$4612,0),MATCH('EPS 3.1.3'!AC$1,NoSettings_v3!$C$1:$AH$1,0)),"")</f>
        <v>3035340000000</v>
      </c>
      <c r="AD955" s="157">
        <f>IFERROR(INDEX(NoSettings_v3!$C$2:$AH$4612,MATCH('EPS 3.1.3'!$B955,NoSettings_v3!$A$2:$A$4612,0),MATCH('EPS 3.1.3'!AD$1,NoSettings_v3!$C$1:$AH$1,0)),"")</f>
        <v>3151100000000</v>
      </c>
      <c r="AE955" s="157">
        <f>IFERROR(INDEX(NoSettings_v3!$C$2:$AH$4612,MATCH('EPS 3.1.3'!$B955,NoSettings_v3!$A$2:$A$4612,0),MATCH('EPS 3.1.3'!AE$1,NoSettings_v3!$C$1:$AH$1,0)),"")</f>
        <v>3266860000000</v>
      </c>
      <c r="AF955" s="157">
        <f>IFERROR(INDEX(NoSettings_v3!$C$2:$AH$4612,MATCH('EPS 3.1.3'!$B955,NoSettings_v3!$A$2:$A$4612,0),MATCH('EPS 3.1.3'!AF$1,NoSettings_v3!$C$1:$AH$1,0)),"")</f>
        <v>3382610000000</v>
      </c>
      <c r="AG955" s="157">
        <f>IFERROR(INDEX(NoSettings_v3!$C$2:$AH$4612,MATCH('EPS 3.1.3'!$B955,NoSettings_v3!$A$2:$A$4612,0),MATCH('EPS 3.1.3'!AG$1,NoSettings_v3!$C$1:$AH$1,0)),"")</f>
        <v>3498370000000</v>
      </c>
      <c r="AH955" s="157">
        <f>IFERROR(INDEX(NoSettings_v3!$C$2:$AH$4612,MATCH('EPS 3.1.3'!$B955,NoSettings_v3!$A$2:$A$4612,0),MATCH('EPS 3.1.3'!AH$1,NoSettings_v3!$C$1:$AH$1,0)),"")</f>
        <v>3614130000000</v>
      </c>
      <c r="AI955" s="157">
        <f>IFERROR(INDEX(NoSettings_v3!$C$2:$AH$4612,MATCH('EPS 3.1.3'!$B955,NoSettings_v3!$A$2:$A$4612,0),MATCH('EPS 3.1.3'!AI$1,NoSettings_v3!$C$1:$AH$1,0)),"")</f>
        <v>3729880000000</v>
      </c>
    </row>
    <row r="956" spans="1:35" x14ac:dyDescent="0.35">
      <c r="B956" s="161" t="s">
        <v>179</v>
      </c>
      <c r="C956" s="127" t="s">
        <v>964</v>
      </c>
      <c r="D956" s="157">
        <f>IFERROR(INDEX(NoSettings_v3!$C$2:$AH$4612,MATCH('EPS 3.1.3'!$B956,NoSettings_v3!$A$2:$A$4612,0),MATCH('EPS 3.1.3'!D$1,NoSettings_v3!$C$1:$AH$1,0)),"")</f>
        <v>83177700000</v>
      </c>
      <c r="E956" s="157">
        <f>IFERROR(INDEX(NoSettings_v3!$C$2:$AH$4612,MATCH('EPS 3.1.3'!$B956,NoSettings_v3!$A$2:$A$4612,0),MATCH('EPS 3.1.3'!E$1,NoSettings_v3!$C$1:$AH$1,0)),"")</f>
        <v>90771400000</v>
      </c>
      <c r="F956" s="157">
        <f>IFERROR(INDEX(NoSettings_v3!$C$2:$AH$4612,MATCH('EPS 3.1.3'!$B956,NoSettings_v3!$A$2:$A$4612,0),MATCH('EPS 3.1.3'!F$1,NoSettings_v3!$C$1:$AH$1,0)),"")</f>
        <v>98365000000</v>
      </c>
      <c r="G956" s="157">
        <f>IFERROR(INDEX(NoSettings_v3!$C$2:$AH$4612,MATCH('EPS 3.1.3'!$B956,NoSettings_v3!$A$2:$A$4612,0),MATCH('EPS 3.1.3'!G$1,NoSettings_v3!$C$1:$AH$1,0)),"")</f>
        <v>105959000000</v>
      </c>
      <c r="H956" s="157">
        <f>IFERROR(INDEX(NoSettings_v3!$C$2:$AH$4612,MATCH('EPS 3.1.3'!$B956,NoSettings_v3!$A$2:$A$4612,0),MATCH('EPS 3.1.3'!H$1,NoSettings_v3!$C$1:$AH$1,0)),"")</f>
        <v>116722000000</v>
      </c>
      <c r="I956" s="157">
        <f>IFERROR(INDEX(NoSettings_v3!$C$2:$AH$4612,MATCH('EPS 3.1.3'!$B956,NoSettings_v3!$A$2:$A$4612,0),MATCH('EPS 3.1.3'!I$1,NoSettings_v3!$C$1:$AH$1,0)),"")</f>
        <v>127485000000</v>
      </c>
      <c r="J956" s="157">
        <f>IFERROR(INDEX(NoSettings_v3!$C$2:$AH$4612,MATCH('EPS 3.1.3'!$B956,NoSettings_v3!$A$2:$A$4612,0),MATCH('EPS 3.1.3'!J$1,NoSettings_v3!$C$1:$AH$1,0)),"")</f>
        <v>138249000000</v>
      </c>
      <c r="K956" s="157">
        <f>IFERROR(INDEX(NoSettings_v3!$C$2:$AH$4612,MATCH('EPS 3.1.3'!$B956,NoSettings_v3!$A$2:$A$4612,0),MATCH('EPS 3.1.3'!K$1,NoSettings_v3!$C$1:$AH$1,0)),"")</f>
        <v>149012000000</v>
      </c>
      <c r="L956" s="157">
        <f>IFERROR(INDEX(NoSettings_v3!$C$2:$AH$4612,MATCH('EPS 3.1.3'!$B956,NoSettings_v3!$A$2:$A$4612,0),MATCH('EPS 3.1.3'!L$1,NoSettings_v3!$C$1:$AH$1,0)),"")</f>
        <v>159776000000</v>
      </c>
      <c r="M956" s="157">
        <f>IFERROR(INDEX(NoSettings_v3!$C$2:$AH$4612,MATCH('EPS 3.1.3'!$B956,NoSettings_v3!$A$2:$A$4612,0),MATCH('EPS 3.1.3'!M$1,NoSettings_v3!$C$1:$AH$1,0)),"")</f>
        <v>174138000000</v>
      </c>
      <c r="N956" s="157">
        <f>IFERROR(INDEX(NoSettings_v3!$C$2:$AH$4612,MATCH('EPS 3.1.3'!$B956,NoSettings_v3!$A$2:$A$4612,0),MATCH('EPS 3.1.3'!N$1,NoSettings_v3!$C$1:$AH$1,0)),"")</f>
        <v>188501000000</v>
      </c>
      <c r="O956" s="157">
        <f>IFERROR(INDEX(NoSettings_v3!$C$2:$AH$4612,MATCH('EPS 3.1.3'!$B956,NoSettings_v3!$A$2:$A$4612,0),MATCH('EPS 3.1.3'!O$1,NoSettings_v3!$C$1:$AH$1,0)),"")</f>
        <v>202863000000</v>
      </c>
      <c r="P956" s="157">
        <f>IFERROR(INDEX(NoSettings_v3!$C$2:$AH$4612,MATCH('EPS 3.1.3'!$B956,NoSettings_v3!$A$2:$A$4612,0),MATCH('EPS 3.1.3'!P$1,NoSettings_v3!$C$1:$AH$1,0)),"")</f>
        <v>217226000000</v>
      </c>
      <c r="Q956" s="157">
        <f>IFERROR(INDEX(NoSettings_v3!$C$2:$AH$4612,MATCH('EPS 3.1.3'!$B956,NoSettings_v3!$A$2:$A$4612,0),MATCH('EPS 3.1.3'!Q$1,NoSettings_v3!$C$1:$AH$1,0)),"")</f>
        <v>231589000000</v>
      </c>
      <c r="R956" s="157">
        <f>IFERROR(INDEX(NoSettings_v3!$C$2:$AH$4612,MATCH('EPS 3.1.3'!$B956,NoSettings_v3!$A$2:$A$4612,0),MATCH('EPS 3.1.3'!R$1,NoSettings_v3!$C$1:$AH$1,0)),"")</f>
        <v>247685000000</v>
      </c>
      <c r="S956" s="157">
        <f>IFERROR(INDEX(NoSettings_v3!$C$2:$AH$4612,MATCH('EPS 3.1.3'!$B956,NoSettings_v3!$A$2:$A$4612,0),MATCH('EPS 3.1.3'!S$1,NoSettings_v3!$C$1:$AH$1,0)),"")</f>
        <v>263781000000</v>
      </c>
      <c r="T956" s="157">
        <f>IFERROR(INDEX(NoSettings_v3!$C$2:$AH$4612,MATCH('EPS 3.1.3'!$B956,NoSettings_v3!$A$2:$A$4612,0),MATCH('EPS 3.1.3'!T$1,NoSettings_v3!$C$1:$AH$1,0)),"")</f>
        <v>279877000000</v>
      </c>
      <c r="U956" s="157">
        <f>IFERROR(INDEX(NoSettings_v3!$C$2:$AH$4612,MATCH('EPS 3.1.3'!$B956,NoSettings_v3!$A$2:$A$4612,0),MATCH('EPS 3.1.3'!U$1,NoSettings_v3!$C$1:$AH$1,0)),"")</f>
        <v>295974000000</v>
      </c>
      <c r="V956" s="157">
        <f>IFERROR(INDEX(NoSettings_v3!$C$2:$AH$4612,MATCH('EPS 3.1.3'!$B956,NoSettings_v3!$A$2:$A$4612,0),MATCH('EPS 3.1.3'!V$1,NoSettings_v3!$C$1:$AH$1,0)),"")</f>
        <v>312070000000</v>
      </c>
      <c r="W956" s="157">
        <f>IFERROR(INDEX(NoSettings_v3!$C$2:$AH$4612,MATCH('EPS 3.1.3'!$B956,NoSettings_v3!$A$2:$A$4612,0),MATCH('EPS 3.1.3'!W$1,NoSettings_v3!$C$1:$AH$1,0)),"")</f>
        <v>343157000000</v>
      </c>
      <c r="X956" s="157">
        <f>IFERROR(INDEX(NoSettings_v3!$C$2:$AH$4612,MATCH('EPS 3.1.3'!$B956,NoSettings_v3!$A$2:$A$4612,0),MATCH('EPS 3.1.3'!X$1,NoSettings_v3!$C$1:$AH$1,0)),"")</f>
        <v>374243000000</v>
      </c>
      <c r="Y956" s="157">
        <f>IFERROR(INDEX(NoSettings_v3!$C$2:$AH$4612,MATCH('EPS 3.1.3'!$B956,NoSettings_v3!$A$2:$A$4612,0),MATCH('EPS 3.1.3'!Y$1,NoSettings_v3!$C$1:$AH$1,0)),"")</f>
        <v>405330000000</v>
      </c>
      <c r="Z956" s="157">
        <f>IFERROR(INDEX(NoSettings_v3!$C$2:$AH$4612,MATCH('EPS 3.1.3'!$B956,NoSettings_v3!$A$2:$A$4612,0),MATCH('EPS 3.1.3'!Z$1,NoSettings_v3!$C$1:$AH$1,0)),"")</f>
        <v>436416000000</v>
      </c>
      <c r="AA956" s="157">
        <f>IFERROR(INDEX(NoSettings_v3!$C$2:$AH$4612,MATCH('EPS 3.1.3'!$B956,NoSettings_v3!$A$2:$A$4612,0),MATCH('EPS 3.1.3'!AA$1,NoSettings_v3!$C$1:$AH$1,0)),"")</f>
        <v>467503000000</v>
      </c>
      <c r="AB956" s="157">
        <f>IFERROR(INDEX(NoSettings_v3!$C$2:$AH$4612,MATCH('EPS 3.1.3'!$B956,NoSettings_v3!$A$2:$A$4612,0),MATCH('EPS 3.1.3'!AB$1,NoSettings_v3!$C$1:$AH$1,0)),"")</f>
        <v>493570000000</v>
      </c>
      <c r="AC956" s="157">
        <f>IFERROR(INDEX(NoSettings_v3!$C$2:$AH$4612,MATCH('EPS 3.1.3'!$B956,NoSettings_v3!$A$2:$A$4612,0),MATCH('EPS 3.1.3'!AC$1,NoSettings_v3!$C$1:$AH$1,0)),"")</f>
        <v>519637000000</v>
      </c>
      <c r="AD956" s="157">
        <f>IFERROR(INDEX(NoSettings_v3!$C$2:$AH$4612,MATCH('EPS 3.1.3'!$B956,NoSettings_v3!$A$2:$A$4612,0),MATCH('EPS 3.1.3'!AD$1,NoSettings_v3!$C$1:$AH$1,0)),"")</f>
        <v>545704000000</v>
      </c>
      <c r="AE956" s="157">
        <f>IFERROR(INDEX(NoSettings_v3!$C$2:$AH$4612,MATCH('EPS 3.1.3'!$B956,NoSettings_v3!$A$2:$A$4612,0),MATCH('EPS 3.1.3'!AE$1,NoSettings_v3!$C$1:$AH$1,0)),"")</f>
        <v>571771000000</v>
      </c>
      <c r="AF956" s="157">
        <f>IFERROR(INDEX(NoSettings_v3!$C$2:$AH$4612,MATCH('EPS 3.1.3'!$B956,NoSettings_v3!$A$2:$A$4612,0),MATCH('EPS 3.1.3'!AF$1,NoSettings_v3!$C$1:$AH$1,0)),"")</f>
        <v>597838000000</v>
      </c>
      <c r="AG956" s="157">
        <f>IFERROR(INDEX(NoSettings_v3!$C$2:$AH$4612,MATCH('EPS 3.1.3'!$B956,NoSettings_v3!$A$2:$A$4612,0),MATCH('EPS 3.1.3'!AG$1,NoSettings_v3!$C$1:$AH$1,0)),"")</f>
        <v>623905000000</v>
      </c>
      <c r="AH956" s="157">
        <f>IFERROR(INDEX(NoSettings_v3!$C$2:$AH$4612,MATCH('EPS 3.1.3'!$B956,NoSettings_v3!$A$2:$A$4612,0),MATCH('EPS 3.1.3'!AH$1,NoSettings_v3!$C$1:$AH$1,0)),"")</f>
        <v>649972000000</v>
      </c>
      <c r="AI956" s="157">
        <f>IFERROR(INDEX(NoSettings_v3!$C$2:$AH$4612,MATCH('EPS 3.1.3'!$B956,NoSettings_v3!$A$2:$A$4612,0),MATCH('EPS 3.1.3'!AI$1,NoSettings_v3!$C$1:$AH$1,0)),"")</f>
        <v>676040000000</v>
      </c>
    </row>
    <row r="957" spans="1:35" x14ac:dyDescent="0.35">
      <c r="B957" s="172" t="s">
        <v>180</v>
      </c>
      <c r="C957" s="127" t="s">
        <v>964</v>
      </c>
      <c r="D957" s="157">
        <f>IFERROR(INDEX(NoSettings_v3!$C$2:$AH$4612,MATCH('EPS 3.1.3'!$B957,NoSettings_v3!$A$2:$A$4612,0),MATCH('EPS 3.1.3'!D$1,NoSettings_v3!$C$1:$AH$1,0)),"")</f>
        <v>3793360000000</v>
      </c>
      <c r="E957" s="157">
        <f>IFERROR(INDEX(NoSettings_v3!$C$2:$AH$4612,MATCH('EPS 3.1.3'!$B957,NoSettings_v3!$A$2:$A$4612,0),MATCH('EPS 3.1.3'!E$1,NoSettings_v3!$C$1:$AH$1,0)),"")</f>
        <v>3945490000000</v>
      </c>
      <c r="F957" s="157">
        <f>IFERROR(INDEX(NoSettings_v3!$C$2:$AH$4612,MATCH('EPS 3.1.3'!$B957,NoSettings_v3!$A$2:$A$4612,0),MATCH('EPS 3.1.3'!F$1,NoSettings_v3!$C$1:$AH$1,0)),"")</f>
        <v>4097610000000</v>
      </c>
      <c r="G957" s="157">
        <f>IFERROR(INDEX(NoSettings_v3!$C$2:$AH$4612,MATCH('EPS 3.1.3'!$B957,NoSettings_v3!$A$2:$A$4612,0),MATCH('EPS 3.1.3'!G$1,NoSettings_v3!$C$1:$AH$1,0)),"")</f>
        <v>4249730000000</v>
      </c>
      <c r="H957" s="157">
        <f>IFERROR(INDEX(NoSettings_v3!$C$2:$AH$4612,MATCH('EPS 3.1.3'!$B957,NoSettings_v3!$A$2:$A$4612,0),MATCH('EPS 3.1.3'!H$1,NoSettings_v3!$C$1:$AH$1,0)),"")</f>
        <v>4400100000000</v>
      </c>
      <c r="I957" s="157">
        <f>IFERROR(INDEX(NoSettings_v3!$C$2:$AH$4612,MATCH('EPS 3.1.3'!$B957,NoSettings_v3!$A$2:$A$4612,0),MATCH('EPS 3.1.3'!I$1,NoSettings_v3!$C$1:$AH$1,0)),"")</f>
        <v>4550470000000</v>
      </c>
      <c r="J957" s="157">
        <f>IFERROR(INDEX(NoSettings_v3!$C$2:$AH$4612,MATCH('EPS 3.1.3'!$B957,NoSettings_v3!$A$2:$A$4612,0),MATCH('EPS 3.1.3'!J$1,NoSettings_v3!$C$1:$AH$1,0)),"")</f>
        <v>4700840000000</v>
      </c>
      <c r="K957" s="157">
        <f>IFERROR(INDEX(NoSettings_v3!$C$2:$AH$4612,MATCH('EPS 3.1.3'!$B957,NoSettings_v3!$A$2:$A$4612,0),MATCH('EPS 3.1.3'!K$1,NoSettings_v3!$C$1:$AH$1,0)),"")</f>
        <v>4851210000000</v>
      </c>
      <c r="L957" s="157">
        <f>IFERROR(INDEX(NoSettings_v3!$C$2:$AH$4612,MATCH('EPS 3.1.3'!$B957,NoSettings_v3!$A$2:$A$4612,0),MATCH('EPS 3.1.3'!L$1,NoSettings_v3!$C$1:$AH$1,0)),"")</f>
        <v>5001580000000</v>
      </c>
      <c r="M957" s="157">
        <f>IFERROR(INDEX(NoSettings_v3!$C$2:$AH$4612,MATCH('EPS 3.1.3'!$B957,NoSettings_v3!$A$2:$A$4612,0),MATCH('EPS 3.1.3'!M$1,NoSettings_v3!$C$1:$AH$1,0)),"")</f>
        <v>5149570000000</v>
      </c>
      <c r="N957" s="157">
        <f>IFERROR(INDEX(NoSettings_v3!$C$2:$AH$4612,MATCH('EPS 3.1.3'!$B957,NoSettings_v3!$A$2:$A$4612,0),MATCH('EPS 3.1.3'!N$1,NoSettings_v3!$C$1:$AH$1,0)),"")</f>
        <v>5297560000000</v>
      </c>
      <c r="O957" s="157">
        <f>IFERROR(INDEX(NoSettings_v3!$C$2:$AH$4612,MATCH('EPS 3.1.3'!$B957,NoSettings_v3!$A$2:$A$4612,0),MATCH('EPS 3.1.3'!O$1,NoSettings_v3!$C$1:$AH$1,0)),"")</f>
        <v>5445550000000</v>
      </c>
      <c r="P957" s="157">
        <f>IFERROR(INDEX(NoSettings_v3!$C$2:$AH$4612,MATCH('EPS 3.1.3'!$B957,NoSettings_v3!$A$2:$A$4612,0),MATCH('EPS 3.1.3'!P$1,NoSettings_v3!$C$1:$AH$1,0)),"")</f>
        <v>5593530000000</v>
      </c>
      <c r="Q957" s="157">
        <f>IFERROR(INDEX(NoSettings_v3!$C$2:$AH$4612,MATCH('EPS 3.1.3'!$B957,NoSettings_v3!$A$2:$A$4612,0),MATCH('EPS 3.1.3'!Q$1,NoSettings_v3!$C$1:$AH$1,0)),"")</f>
        <v>5741520000000</v>
      </c>
      <c r="R957" s="157">
        <f>IFERROR(INDEX(NoSettings_v3!$C$2:$AH$4612,MATCH('EPS 3.1.3'!$B957,NoSettings_v3!$A$2:$A$4612,0),MATCH('EPS 3.1.3'!R$1,NoSettings_v3!$C$1:$AH$1,0)),"")</f>
        <v>5857600000000</v>
      </c>
      <c r="S957" s="157">
        <f>IFERROR(INDEX(NoSettings_v3!$C$2:$AH$4612,MATCH('EPS 3.1.3'!$B957,NoSettings_v3!$A$2:$A$4612,0),MATCH('EPS 3.1.3'!S$1,NoSettings_v3!$C$1:$AH$1,0)),"")</f>
        <v>5973670000000</v>
      </c>
      <c r="T957" s="157">
        <f>IFERROR(INDEX(NoSettings_v3!$C$2:$AH$4612,MATCH('EPS 3.1.3'!$B957,NoSettings_v3!$A$2:$A$4612,0),MATCH('EPS 3.1.3'!T$1,NoSettings_v3!$C$1:$AH$1,0)),"")</f>
        <v>6089740000000</v>
      </c>
      <c r="U957" s="157">
        <f>IFERROR(INDEX(NoSettings_v3!$C$2:$AH$4612,MATCH('EPS 3.1.3'!$B957,NoSettings_v3!$A$2:$A$4612,0),MATCH('EPS 3.1.3'!U$1,NoSettings_v3!$C$1:$AH$1,0)),"")</f>
        <v>6205820000000</v>
      </c>
      <c r="V957" s="157">
        <f>IFERROR(INDEX(NoSettings_v3!$C$2:$AH$4612,MATCH('EPS 3.1.3'!$B957,NoSettings_v3!$A$2:$A$4612,0),MATCH('EPS 3.1.3'!V$1,NoSettings_v3!$C$1:$AH$1,0)),"")</f>
        <v>6321890000000</v>
      </c>
      <c r="W957" s="157">
        <f>IFERROR(INDEX(NoSettings_v3!$C$2:$AH$4612,MATCH('EPS 3.1.3'!$B957,NoSettings_v3!$A$2:$A$4612,0),MATCH('EPS 3.1.3'!W$1,NoSettings_v3!$C$1:$AH$1,0)),"")</f>
        <v>6424900000000</v>
      </c>
      <c r="X957" s="157">
        <f>IFERROR(INDEX(NoSettings_v3!$C$2:$AH$4612,MATCH('EPS 3.1.3'!$B957,NoSettings_v3!$A$2:$A$4612,0),MATCH('EPS 3.1.3'!X$1,NoSettings_v3!$C$1:$AH$1,0)),"")</f>
        <v>6527900000000</v>
      </c>
      <c r="Y957" s="157">
        <f>IFERROR(INDEX(NoSettings_v3!$C$2:$AH$4612,MATCH('EPS 3.1.3'!$B957,NoSettings_v3!$A$2:$A$4612,0),MATCH('EPS 3.1.3'!Y$1,NoSettings_v3!$C$1:$AH$1,0)),"")</f>
        <v>6630900000000</v>
      </c>
      <c r="Z957" s="157">
        <f>IFERROR(INDEX(NoSettings_v3!$C$2:$AH$4612,MATCH('EPS 3.1.3'!$B957,NoSettings_v3!$A$2:$A$4612,0),MATCH('EPS 3.1.3'!Z$1,NoSettings_v3!$C$1:$AH$1,0)),"")</f>
        <v>6733910000000</v>
      </c>
      <c r="AA957" s="157">
        <f>IFERROR(INDEX(NoSettings_v3!$C$2:$AH$4612,MATCH('EPS 3.1.3'!$B957,NoSettings_v3!$A$2:$A$4612,0),MATCH('EPS 3.1.3'!AA$1,NoSettings_v3!$C$1:$AH$1,0)),"")</f>
        <v>6836910000000</v>
      </c>
      <c r="AB957" s="157">
        <f>IFERROR(INDEX(NoSettings_v3!$C$2:$AH$4612,MATCH('EPS 3.1.3'!$B957,NoSettings_v3!$A$2:$A$4612,0),MATCH('EPS 3.1.3'!AB$1,NoSettings_v3!$C$1:$AH$1,0)),"")</f>
        <v>6908210000000</v>
      </c>
      <c r="AC957" s="157">
        <f>IFERROR(INDEX(NoSettings_v3!$C$2:$AH$4612,MATCH('EPS 3.1.3'!$B957,NoSettings_v3!$A$2:$A$4612,0),MATCH('EPS 3.1.3'!AC$1,NoSettings_v3!$C$1:$AH$1,0)),"")</f>
        <v>6979500000000</v>
      </c>
      <c r="AD957" s="157">
        <f>IFERROR(INDEX(NoSettings_v3!$C$2:$AH$4612,MATCH('EPS 3.1.3'!$B957,NoSettings_v3!$A$2:$A$4612,0),MATCH('EPS 3.1.3'!AD$1,NoSettings_v3!$C$1:$AH$1,0)),"")</f>
        <v>7050800000000</v>
      </c>
      <c r="AE957" s="157">
        <f>IFERROR(INDEX(NoSettings_v3!$C$2:$AH$4612,MATCH('EPS 3.1.3'!$B957,NoSettings_v3!$A$2:$A$4612,0),MATCH('EPS 3.1.3'!AE$1,NoSettings_v3!$C$1:$AH$1,0)),"")</f>
        <v>7122090000000</v>
      </c>
      <c r="AF957" s="157">
        <f>IFERROR(INDEX(NoSettings_v3!$C$2:$AH$4612,MATCH('EPS 3.1.3'!$B957,NoSettings_v3!$A$2:$A$4612,0),MATCH('EPS 3.1.3'!AF$1,NoSettings_v3!$C$1:$AH$1,0)),"")</f>
        <v>7193390000000</v>
      </c>
      <c r="AG957" s="157">
        <f>IFERROR(INDEX(NoSettings_v3!$C$2:$AH$4612,MATCH('EPS 3.1.3'!$B957,NoSettings_v3!$A$2:$A$4612,0),MATCH('EPS 3.1.3'!AG$1,NoSettings_v3!$C$1:$AH$1,0)),"")</f>
        <v>7264680000000</v>
      </c>
      <c r="AH957" s="157">
        <f>IFERROR(INDEX(NoSettings_v3!$C$2:$AH$4612,MATCH('EPS 3.1.3'!$B957,NoSettings_v3!$A$2:$A$4612,0),MATCH('EPS 3.1.3'!AH$1,NoSettings_v3!$C$1:$AH$1,0)),"")</f>
        <v>7335970000000</v>
      </c>
      <c r="AI957" s="157">
        <f>IFERROR(INDEX(NoSettings_v3!$C$2:$AH$4612,MATCH('EPS 3.1.3'!$B957,NoSettings_v3!$A$2:$A$4612,0),MATCH('EPS 3.1.3'!AI$1,NoSettings_v3!$C$1:$AH$1,0)),"")</f>
        <v>7407270000000</v>
      </c>
    </row>
    <row r="958" spans="1:35" x14ac:dyDescent="0.35">
      <c r="B958" s="161" t="s">
        <v>181</v>
      </c>
      <c r="C958" s="127" t="s">
        <v>964</v>
      </c>
      <c r="D958" s="157">
        <f>IFERROR(INDEX(NoSettings_v3!$C$2:$AH$4612,MATCH('EPS 3.1.3'!$B958,NoSettings_v3!$A$2:$A$4612,0),MATCH('EPS 3.1.3'!D$1,NoSettings_v3!$C$1:$AH$1,0)),"")</f>
        <v>851939000000</v>
      </c>
      <c r="E958" s="157">
        <f>IFERROR(INDEX(NoSettings_v3!$C$2:$AH$4612,MATCH('EPS 3.1.3'!$B958,NoSettings_v3!$A$2:$A$4612,0),MATCH('EPS 3.1.3'!E$1,NoSettings_v3!$C$1:$AH$1,0)),"")</f>
        <v>909559000000</v>
      </c>
      <c r="F958" s="157">
        <f>IFERROR(INDEX(NoSettings_v3!$C$2:$AH$4612,MATCH('EPS 3.1.3'!$B958,NoSettings_v3!$A$2:$A$4612,0),MATCH('EPS 3.1.3'!F$1,NoSettings_v3!$C$1:$AH$1,0)),"")</f>
        <v>967180000000</v>
      </c>
      <c r="G958" s="157">
        <f>IFERROR(INDEX(NoSettings_v3!$C$2:$AH$4612,MATCH('EPS 3.1.3'!$B958,NoSettings_v3!$A$2:$A$4612,0),MATCH('EPS 3.1.3'!G$1,NoSettings_v3!$C$1:$AH$1,0)),"")</f>
        <v>1024800000000</v>
      </c>
      <c r="H958" s="157">
        <f>IFERROR(INDEX(NoSettings_v3!$C$2:$AH$4612,MATCH('EPS 3.1.3'!$B958,NoSettings_v3!$A$2:$A$4612,0),MATCH('EPS 3.1.3'!H$1,NoSettings_v3!$C$1:$AH$1,0)),"")</f>
        <v>1098960000000</v>
      </c>
      <c r="I958" s="157">
        <f>IFERROR(INDEX(NoSettings_v3!$C$2:$AH$4612,MATCH('EPS 3.1.3'!$B958,NoSettings_v3!$A$2:$A$4612,0),MATCH('EPS 3.1.3'!I$1,NoSettings_v3!$C$1:$AH$1,0)),"")</f>
        <v>1173130000000</v>
      </c>
      <c r="J958" s="157">
        <f>IFERROR(INDEX(NoSettings_v3!$C$2:$AH$4612,MATCH('EPS 3.1.3'!$B958,NoSettings_v3!$A$2:$A$4612,0),MATCH('EPS 3.1.3'!J$1,NoSettings_v3!$C$1:$AH$1,0)),"")</f>
        <v>1247290000000</v>
      </c>
      <c r="K958" s="157">
        <f>IFERROR(INDEX(NoSettings_v3!$C$2:$AH$4612,MATCH('EPS 3.1.3'!$B958,NoSettings_v3!$A$2:$A$4612,0),MATCH('EPS 3.1.3'!K$1,NoSettings_v3!$C$1:$AH$1,0)),"")</f>
        <v>1321460000000</v>
      </c>
      <c r="L958" s="157">
        <f>IFERROR(INDEX(NoSettings_v3!$C$2:$AH$4612,MATCH('EPS 3.1.3'!$B958,NoSettings_v3!$A$2:$A$4612,0),MATCH('EPS 3.1.3'!L$1,NoSettings_v3!$C$1:$AH$1,0)),"")</f>
        <v>1395620000000</v>
      </c>
      <c r="M958" s="157">
        <f>IFERROR(INDEX(NoSettings_v3!$C$2:$AH$4612,MATCH('EPS 3.1.3'!$B958,NoSettings_v3!$A$2:$A$4612,0),MATCH('EPS 3.1.3'!M$1,NoSettings_v3!$C$1:$AH$1,0)),"")</f>
        <v>1490750000000</v>
      </c>
      <c r="N958" s="157">
        <f>IFERROR(INDEX(NoSettings_v3!$C$2:$AH$4612,MATCH('EPS 3.1.3'!$B958,NoSettings_v3!$A$2:$A$4612,0),MATCH('EPS 3.1.3'!N$1,NoSettings_v3!$C$1:$AH$1,0)),"")</f>
        <v>1585890000000</v>
      </c>
      <c r="O958" s="157">
        <f>IFERROR(INDEX(NoSettings_v3!$C$2:$AH$4612,MATCH('EPS 3.1.3'!$B958,NoSettings_v3!$A$2:$A$4612,0),MATCH('EPS 3.1.3'!O$1,NoSettings_v3!$C$1:$AH$1,0)),"")</f>
        <v>1681020000000</v>
      </c>
      <c r="P958" s="157">
        <f>IFERROR(INDEX(NoSettings_v3!$C$2:$AH$4612,MATCH('EPS 3.1.3'!$B958,NoSettings_v3!$A$2:$A$4612,0),MATCH('EPS 3.1.3'!P$1,NoSettings_v3!$C$1:$AH$1,0)),"")</f>
        <v>1776160000000</v>
      </c>
      <c r="Q958" s="157">
        <f>IFERROR(INDEX(NoSettings_v3!$C$2:$AH$4612,MATCH('EPS 3.1.3'!$B958,NoSettings_v3!$A$2:$A$4612,0),MATCH('EPS 3.1.3'!Q$1,NoSettings_v3!$C$1:$AH$1,0)),"")</f>
        <v>1871290000000</v>
      </c>
      <c r="R958" s="157">
        <f>IFERROR(INDEX(NoSettings_v3!$C$2:$AH$4612,MATCH('EPS 3.1.3'!$B958,NoSettings_v3!$A$2:$A$4612,0),MATCH('EPS 3.1.3'!R$1,NoSettings_v3!$C$1:$AH$1,0)),"")</f>
        <v>1964570000000</v>
      </c>
      <c r="S958" s="157">
        <f>IFERROR(INDEX(NoSettings_v3!$C$2:$AH$4612,MATCH('EPS 3.1.3'!$B958,NoSettings_v3!$A$2:$A$4612,0),MATCH('EPS 3.1.3'!S$1,NoSettings_v3!$C$1:$AH$1,0)),"")</f>
        <v>2057840000000</v>
      </c>
      <c r="T958" s="157">
        <f>IFERROR(INDEX(NoSettings_v3!$C$2:$AH$4612,MATCH('EPS 3.1.3'!$B958,NoSettings_v3!$A$2:$A$4612,0),MATCH('EPS 3.1.3'!T$1,NoSettings_v3!$C$1:$AH$1,0)),"")</f>
        <v>2151120000000</v>
      </c>
      <c r="U958" s="157">
        <f>IFERROR(INDEX(NoSettings_v3!$C$2:$AH$4612,MATCH('EPS 3.1.3'!$B958,NoSettings_v3!$A$2:$A$4612,0),MATCH('EPS 3.1.3'!U$1,NoSettings_v3!$C$1:$AH$1,0)),"")</f>
        <v>2244400000000</v>
      </c>
      <c r="V958" s="157">
        <f>IFERROR(INDEX(NoSettings_v3!$C$2:$AH$4612,MATCH('EPS 3.1.3'!$B958,NoSettings_v3!$A$2:$A$4612,0),MATCH('EPS 3.1.3'!V$1,NoSettings_v3!$C$1:$AH$1,0)),"")</f>
        <v>2337680000000</v>
      </c>
      <c r="W958" s="157">
        <f>IFERROR(INDEX(NoSettings_v3!$C$2:$AH$4612,MATCH('EPS 3.1.3'!$B958,NoSettings_v3!$A$2:$A$4612,0),MATCH('EPS 3.1.3'!W$1,NoSettings_v3!$C$1:$AH$1,0)),"")</f>
        <v>2429170000000</v>
      </c>
      <c r="X958" s="157">
        <f>IFERROR(INDEX(NoSettings_v3!$C$2:$AH$4612,MATCH('EPS 3.1.3'!$B958,NoSettings_v3!$A$2:$A$4612,0),MATCH('EPS 3.1.3'!X$1,NoSettings_v3!$C$1:$AH$1,0)),"")</f>
        <v>2520660000000</v>
      </c>
      <c r="Y958" s="157">
        <f>IFERROR(INDEX(NoSettings_v3!$C$2:$AH$4612,MATCH('EPS 3.1.3'!$B958,NoSettings_v3!$A$2:$A$4612,0),MATCH('EPS 3.1.3'!Y$1,NoSettings_v3!$C$1:$AH$1,0)),"")</f>
        <v>2612160000000</v>
      </c>
      <c r="Z958" s="157">
        <f>IFERROR(INDEX(NoSettings_v3!$C$2:$AH$4612,MATCH('EPS 3.1.3'!$B958,NoSettings_v3!$A$2:$A$4612,0),MATCH('EPS 3.1.3'!Z$1,NoSettings_v3!$C$1:$AH$1,0)),"")</f>
        <v>2703650000000</v>
      </c>
      <c r="AA958" s="157">
        <f>IFERROR(INDEX(NoSettings_v3!$C$2:$AH$4612,MATCH('EPS 3.1.3'!$B958,NoSettings_v3!$A$2:$A$4612,0),MATCH('EPS 3.1.3'!AA$1,NoSettings_v3!$C$1:$AH$1,0)),"")</f>
        <v>2795140000000</v>
      </c>
      <c r="AB958" s="157">
        <f>IFERROR(INDEX(NoSettings_v3!$C$2:$AH$4612,MATCH('EPS 3.1.3'!$B958,NoSettings_v3!$A$2:$A$4612,0),MATCH('EPS 3.1.3'!AB$1,NoSettings_v3!$C$1:$AH$1,0)),"")</f>
        <v>2878980000000</v>
      </c>
      <c r="AC958" s="157">
        <f>IFERROR(INDEX(NoSettings_v3!$C$2:$AH$4612,MATCH('EPS 3.1.3'!$B958,NoSettings_v3!$A$2:$A$4612,0),MATCH('EPS 3.1.3'!AC$1,NoSettings_v3!$C$1:$AH$1,0)),"")</f>
        <v>2962810000000</v>
      </c>
      <c r="AD958" s="157">
        <f>IFERROR(INDEX(NoSettings_v3!$C$2:$AH$4612,MATCH('EPS 3.1.3'!$B958,NoSettings_v3!$A$2:$A$4612,0),MATCH('EPS 3.1.3'!AD$1,NoSettings_v3!$C$1:$AH$1,0)),"")</f>
        <v>3046640000000</v>
      </c>
      <c r="AE958" s="157">
        <f>IFERROR(INDEX(NoSettings_v3!$C$2:$AH$4612,MATCH('EPS 3.1.3'!$B958,NoSettings_v3!$A$2:$A$4612,0),MATCH('EPS 3.1.3'!AE$1,NoSettings_v3!$C$1:$AH$1,0)),"")</f>
        <v>3130480000000</v>
      </c>
      <c r="AF958" s="157">
        <f>IFERROR(INDEX(NoSettings_v3!$C$2:$AH$4612,MATCH('EPS 3.1.3'!$B958,NoSettings_v3!$A$2:$A$4612,0),MATCH('EPS 3.1.3'!AF$1,NoSettings_v3!$C$1:$AH$1,0)),"")</f>
        <v>3214310000000</v>
      </c>
      <c r="AG958" s="157">
        <f>IFERROR(INDEX(NoSettings_v3!$C$2:$AH$4612,MATCH('EPS 3.1.3'!$B958,NoSettings_v3!$A$2:$A$4612,0),MATCH('EPS 3.1.3'!AG$1,NoSettings_v3!$C$1:$AH$1,0)),"")</f>
        <v>3298140000000</v>
      </c>
      <c r="AH958" s="157">
        <f>IFERROR(INDEX(NoSettings_v3!$C$2:$AH$4612,MATCH('EPS 3.1.3'!$B958,NoSettings_v3!$A$2:$A$4612,0),MATCH('EPS 3.1.3'!AH$1,NoSettings_v3!$C$1:$AH$1,0)),"")</f>
        <v>3381980000000</v>
      </c>
      <c r="AI958" s="157">
        <f>IFERROR(INDEX(NoSettings_v3!$C$2:$AH$4612,MATCH('EPS 3.1.3'!$B958,NoSettings_v3!$A$2:$A$4612,0),MATCH('EPS 3.1.3'!AI$1,NoSettings_v3!$C$1:$AH$1,0)),"")</f>
        <v>3465810000000</v>
      </c>
    </row>
    <row r="959" spans="1:35" x14ac:dyDescent="0.35">
      <c r="B959" s="172" t="s">
        <v>182</v>
      </c>
      <c r="C959" s="127" t="s">
        <v>964</v>
      </c>
      <c r="D959" s="157">
        <f>IFERROR(INDEX(NoSettings_v3!$C$2:$AH$4612,MATCH('EPS 3.1.3'!$B959,NoSettings_v3!$A$2:$A$4612,0),MATCH('EPS 3.1.3'!D$1,NoSettings_v3!$C$1:$AH$1,0)),"")</f>
        <v>70760700000</v>
      </c>
      <c r="E959" s="157">
        <f>IFERROR(INDEX(NoSettings_v3!$C$2:$AH$4612,MATCH('EPS 3.1.3'!$B959,NoSettings_v3!$A$2:$A$4612,0),MATCH('EPS 3.1.3'!E$1,NoSettings_v3!$C$1:$AH$1,0)),"")</f>
        <v>77104500000</v>
      </c>
      <c r="F959" s="157">
        <f>IFERROR(INDEX(NoSettings_v3!$C$2:$AH$4612,MATCH('EPS 3.1.3'!$B959,NoSettings_v3!$A$2:$A$4612,0),MATCH('EPS 3.1.3'!F$1,NoSettings_v3!$C$1:$AH$1,0)),"")</f>
        <v>83448300000</v>
      </c>
      <c r="G959" s="157">
        <f>IFERROR(INDEX(NoSettings_v3!$C$2:$AH$4612,MATCH('EPS 3.1.3'!$B959,NoSettings_v3!$A$2:$A$4612,0),MATCH('EPS 3.1.3'!G$1,NoSettings_v3!$C$1:$AH$1,0)),"")</f>
        <v>89792000000</v>
      </c>
      <c r="H959" s="157">
        <f>IFERROR(INDEX(NoSettings_v3!$C$2:$AH$4612,MATCH('EPS 3.1.3'!$B959,NoSettings_v3!$A$2:$A$4612,0),MATCH('EPS 3.1.3'!H$1,NoSettings_v3!$C$1:$AH$1,0)),"")</f>
        <v>97807600000</v>
      </c>
      <c r="I959" s="157">
        <f>IFERROR(INDEX(NoSettings_v3!$C$2:$AH$4612,MATCH('EPS 3.1.3'!$B959,NoSettings_v3!$A$2:$A$4612,0),MATCH('EPS 3.1.3'!I$1,NoSettings_v3!$C$1:$AH$1,0)),"")</f>
        <v>105823000000</v>
      </c>
      <c r="J959" s="157">
        <f>IFERROR(INDEX(NoSettings_v3!$C$2:$AH$4612,MATCH('EPS 3.1.3'!$B959,NoSettings_v3!$A$2:$A$4612,0),MATCH('EPS 3.1.3'!J$1,NoSettings_v3!$C$1:$AH$1,0)),"")</f>
        <v>113839000000</v>
      </c>
      <c r="K959" s="157">
        <f>IFERROR(INDEX(NoSettings_v3!$C$2:$AH$4612,MATCH('EPS 3.1.3'!$B959,NoSettings_v3!$A$2:$A$4612,0),MATCH('EPS 3.1.3'!K$1,NoSettings_v3!$C$1:$AH$1,0)),"")</f>
        <v>121854000000</v>
      </c>
      <c r="L959" s="157">
        <f>IFERROR(INDEX(NoSettings_v3!$C$2:$AH$4612,MATCH('EPS 3.1.3'!$B959,NoSettings_v3!$A$2:$A$4612,0),MATCH('EPS 3.1.3'!L$1,NoSettings_v3!$C$1:$AH$1,0)),"")</f>
        <v>129870000000</v>
      </c>
      <c r="M959" s="157">
        <f>IFERROR(INDEX(NoSettings_v3!$C$2:$AH$4612,MATCH('EPS 3.1.3'!$B959,NoSettings_v3!$A$2:$A$4612,0),MATCH('EPS 3.1.3'!M$1,NoSettings_v3!$C$1:$AH$1,0)),"")</f>
        <v>139717000000</v>
      </c>
      <c r="N959" s="157">
        <f>IFERROR(INDEX(NoSettings_v3!$C$2:$AH$4612,MATCH('EPS 3.1.3'!$B959,NoSettings_v3!$A$2:$A$4612,0),MATCH('EPS 3.1.3'!N$1,NoSettings_v3!$C$1:$AH$1,0)),"")</f>
        <v>149564000000</v>
      </c>
      <c r="O959" s="157">
        <f>IFERROR(INDEX(NoSettings_v3!$C$2:$AH$4612,MATCH('EPS 3.1.3'!$B959,NoSettings_v3!$A$2:$A$4612,0),MATCH('EPS 3.1.3'!O$1,NoSettings_v3!$C$1:$AH$1,0)),"")</f>
        <v>159411000000</v>
      </c>
      <c r="P959" s="157">
        <f>IFERROR(INDEX(NoSettings_v3!$C$2:$AH$4612,MATCH('EPS 3.1.3'!$B959,NoSettings_v3!$A$2:$A$4612,0),MATCH('EPS 3.1.3'!P$1,NoSettings_v3!$C$1:$AH$1,0)),"")</f>
        <v>169258000000</v>
      </c>
      <c r="Q959" s="157">
        <f>IFERROR(INDEX(NoSettings_v3!$C$2:$AH$4612,MATCH('EPS 3.1.3'!$B959,NoSettings_v3!$A$2:$A$4612,0),MATCH('EPS 3.1.3'!Q$1,NoSettings_v3!$C$1:$AH$1,0)),"")</f>
        <v>179105000000</v>
      </c>
      <c r="R959" s="157">
        <f>IFERROR(INDEX(NoSettings_v3!$C$2:$AH$4612,MATCH('EPS 3.1.3'!$B959,NoSettings_v3!$A$2:$A$4612,0),MATCH('EPS 3.1.3'!R$1,NoSettings_v3!$C$1:$AH$1,0)),"")</f>
        <v>189891000000</v>
      </c>
      <c r="S959" s="157">
        <f>IFERROR(INDEX(NoSettings_v3!$C$2:$AH$4612,MATCH('EPS 3.1.3'!$B959,NoSettings_v3!$A$2:$A$4612,0),MATCH('EPS 3.1.3'!S$1,NoSettings_v3!$C$1:$AH$1,0)),"")</f>
        <v>200677000000</v>
      </c>
      <c r="T959" s="157">
        <f>IFERROR(INDEX(NoSettings_v3!$C$2:$AH$4612,MATCH('EPS 3.1.3'!$B959,NoSettings_v3!$A$2:$A$4612,0),MATCH('EPS 3.1.3'!T$1,NoSettings_v3!$C$1:$AH$1,0)),"")</f>
        <v>211463000000</v>
      </c>
      <c r="U959" s="157">
        <f>IFERROR(INDEX(NoSettings_v3!$C$2:$AH$4612,MATCH('EPS 3.1.3'!$B959,NoSettings_v3!$A$2:$A$4612,0),MATCH('EPS 3.1.3'!U$1,NoSettings_v3!$C$1:$AH$1,0)),"")</f>
        <v>222249000000</v>
      </c>
      <c r="V959" s="157">
        <f>IFERROR(INDEX(NoSettings_v3!$C$2:$AH$4612,MATCH('EPS 3.1.3'!$B959,NoSettings_v3!$A$2:$A$4612,0),MATCH('EPS 3.1.3'!V$1,NoSettings_v3!$C$1:$AH$1,0)),"")</f>
        <v>233035000000</v>
      </c>
      <c r="W959" s="157">
        <f>IFERROR(INDEX(NoSettings_v3!$C$2:$AH$4612,MATCH('EPS 3.1.3'!$B959,NoSettings_v3!$A$2:$A$4612,0),MATCH('EPS 3.1.3'!W$1,NoSettings_v3!$C$1:$AH$1,0)),"")</f>
        <v>245253000000</v>
      </c>
      <c r="X959" s="157">
        <f>IFERROR(INDEX(NoSettings_v3!$C$2:$AH$4612,MATCH('EPS 3.1.3'!$B959,NoSettings_v3!$A$2:$A$4612,0),MATCH('EPS 3.1.3'!X$1,NoSettings_v3!$C$1:$AH$1,0)),"")</f>
        <v>257472000000</v>
      </c>
      <c r="Y959" s="157">
        <f>IFERROR(INDEX(NoSettings_v3!$C$2:$AH$4612,MATCH('EPS 3.1.3'!$B959,NoSettings_v3!$A$2:$A$4612,0),MATCH('EPS 3.1.3'!Y$1,NoSettings_v3!$C$1:$AH$1,0)),"")</f>
        <v>269690000000</v>
      </c>
      <c r="Z959" s="157">
        <f>IFERROR(INDEX(NoSettings_v3!$C$2:$AH$4612,MATCH('EPS 3.1.3'!$B959,NoSettings_v3!$A$2:$A$4612,0),MATCH('EPS 3.1.3'!Z$1,NoSettings_v3!$C$1:$AH$1,0)),"")</f>
        <v>281908000000</v>
      </c>
      <c r="AA959" s="157">
        <f>IFERROR(INDEX(NoSettings_v3!$C$2:$AH$4612,MATCH('EPS 3.1.3'!$B959,NoSettings_v3!$A$2:$A$4612,0),MATCH('EPS 3.1.3'!AA$1,NoSettings_v3!$C$1:$AH$1,0)),"")</f>
        <v>294126000000</v>
      </c>
      <c r="AB959" s="157">
        <f>IFERROR(INDEX(NoSettings_v3!$C$2:$AH$4612,MATCH('EPS 3.1.3'!$B959,NoSettings_v3!$A$2:$A$4612,0),MATCH('EPS 3.1.3'!AB$1,NoSettings_v3!$C$1:$AH$1,0)),"")</f>
        <v>306851000000</v>
      </c>
      <c r="AC959" s="157">
        <f>IFERROR(INDEX(NoSettings_v3!$C$2:$AH$4612,MATCH('EPS 3.1.3'!$B959,NoSettings_v3!$A$2:$A$4612,0),MATCH('EPS 3.1.3'!AC$1,NoSettings_v3!$C$1:$AH$1,0)),"")</f>
        <v>319576000000</v>
      </c>
      <c r="AD959" s="157">
        <f>IFERROR(INDEX(NoSettings_v3!$C$2:$AH$4612,MATCH('EPS 3.1.3'!$B959,NoSettings_v3!$A$2:$A$4612,0),MATCH('EPS 3.1.3'!AD$1,NoSettings_v3!$C$1:$AH$1,0)),"")</f>
        <v>332301000000</v>
      </c>
      <c r="AE959" s="157">
        <f>IFERROR(INDEX(NoSettings_v3!$C$2:$AH$4612,MATCH('EPS 3.1.3'!$B959,NoSettings_v3!$A$2:$A$4612,0),MATCH('EPS 3.1.3'!AE$1,NoSettings_v3!$C$1:$AH$1,0)),"")</f>
        <v>345026000000</v>
      </c>
      <c r="AF959" s="157">
        <f>IFERROR(INDEX(NoSettings_v3!$C$2:$AH$4612,MATCH('EPS 3.1.3'!$B959,NoSettings_v3!$A$2:$A$4612,0),MATCH('EPS 3.1.3'!AF$1,NoSettings_v3!$C$1:$AH$1,0)),"")</f>
        <v>357751000000</v>
      </c>
      <c r="AG959" s="157">
        <f>IFERROR(INDEX(NoSettings_v3!$C$2:$AH$4612,MATCH('EPS 3.1.3'!$B959,NoSettings_v3!$A$2:$A$4612,0),MATCH('EPS 3.1.3'!AG$1,NoSettings_v3!$C$1:$AH$1,0)),"")</f>
        <v>370476000000</v>
      </c>
      <c r="AH959" s="157">
        <f>IFERROR(INDEX(NoSettings_v3!$C$2:$AH$4612,MATCH('EPS 3.1.3'!$B959,NoSettings_v3!$A$2:$A$4612,0),MATCH('EPS 3.1.3'!AH$1,NoSettings_v3!$C$1:$AH$1,0)),"")</f>
        <v>383201000000</v>
      </c>
      <c r="AI959" s="157">
        <f>IFERROR(INDEX(NoSettings_v3!$C$2:$AH$4612,MATCH('EPS 3.1.3'!$B959,NoSettings_v3!$A$2:$A$4612,0),MATCH('EPS 3.1.3'!AI$1,NoSettings_v3!$C$1:$AH$1,0)),"")</f>
        <v>395926000000</v>
      </c>
    </row>
    <row r="960" spans="1:35" x14ac:dyDescent="0.35">
      <c r="B960" s="161" t="s">
        <v>183</v>
      </c>
      <c r="C960" s="127" t="s">
        <v>964</v>
      </c>
      <c r="D960" s="157">
        <f>IFERROR(INDEX(NoSettings_v3!$C$2:$AH$4612,MATCH('EPS 3.1.3'!$B960,NoSettings_v3!$A$2:$A$4612,0),MATCH('EPS 3.1.3'!D$1,NoSettings_v3!$C$1:$AH$1,0)),"")</f>
        <v>388398000</v>
      </c>
      <c r="E960" s="157">
        <f>IFERROR(INDEX(NoSettings_v3!$C$2:$AH$4612,MATCH('EPS 3.1.3'!$B960,NoSettings_v3!$A$2:$A$4612,0),MATCH('EPS 3.1.3'!E$1,NoSettings_v3!$C$1:$AH$1,0)),"")</f>
        <v>419544000</v>
      </c>
      <c r="F960" s="157">
        <f>IFERROR(INDEX(NoSettings_v3!$C$2:$AH$4612,MATCH('EPS 3.1.3'!$B960,NoSettings_v3!$A$2:$A$4612,0),MATCH('EPS 3.1.3'!F$1,NoSettings_v3!$C$1:$AH$1,0)),"")</f>
        <v>450690000</v>
      </c>
      <c r="G960" s="157">
        <f>IFERROR(INDEX(NoSettings_v3!$C$2:$AH$4612,MATCH('EPS 3.1.3'!$B960,NoSettings_v3!$A$2:$A$4612,0),MATCH('EPS 3.1.3'!G$1,NoSettings_v3!$C$1:$AH$1,0)),"")</f>
        <v>481835000</v>
      </c>
      <c r="H960" s="157">
        <f>IFERROR(INDEX(NoSettings_v3!$C$2:$AH$4612,MATCH('EPS 3.1.3'!$B960,NoSettings_v3!$A$2:$A$4612,0),MATCH('EPS 3.1.3'!H$1,NoSettings_v3!$C$1:$AH$1,0)),"")</f>
        <v>524356000</v>
      </c>
      <c r="I960" s="157">
        <f>IFERROR(INDEX(NoSettings_v3!$C$2:$AH$4612,MATCH('EPS 3.1.3'!$B960,NoSettings_v3!$A$2:$A$4612,0),MATCH('EPS 3.1.3'!I$1,NoSettings_v3!$C$1:$AH$1,0)),"")</f>
        <v>566877000</v>
      </c>
      <c r="J960" s="157">
        <f>IFERROR(INDEX(NoSettings_v3!$C$2:$AH$4612,MATCH('EPS 3.1.3'!$B960,NoSettings_v3!$A$2:$A$4612,0),MATCH('EPS 3.1.3'!J$1,NoSettings_v3!$C$1:$AH$1,0)),"")</f>
        <v>609398000</v>
      </c>
      <c r="K960" s="157">
        <f>IFERROR(INDEX(NoSettings_v3!$C$2:$AH$4612,MATCH('EPS 3.1.3'!$B960,NoSettings_v3!$A$2:$A$4612,0),MATCH('EPS 3.1.3'!K$1,NoSettings_v3!$C$1:$AH$1,0)),"")</f>
        <v>651919000</v>
      </c>
      <c r="L960" s="157">
        <f>IFERROR(INDEX(NoSettings_v3!$C$2:$AH$4612,MATCH('EPS 3.1.3'!$B960,NoSettings_v3!$A$2:$A$4612,0),MATCH('EPS 3.1.3'!L$1,NoSettings_v3!$C$1:$AH$1,0)),"")</f>
        <v>694440000</v>
      </c>
      <c r="M960" s="157">
        <f>IFERROR(INDEX(NoSettings_v3!$C$2:$AH$4612,MATCH('EPS 3.1.3'!$B960,NoSettings_v3!$A$2:$A$4612,0),MATCH('EPS 3.1.3'!M$1,NoSettings_v3!$C$1:$AH$1,0)),"")</f>
        <v>751638000</v>
      </c>
      <c r="N960" s="157">
        <f>IFERROR(INDEX(NoSettings_v3!$C$2:$AH$4612,MATCH('EPS 3.1.3'!$B960,NoSettings_v3!$A$2:$A$4612,0),MATCH('EPS 3.1.3'!N$1,NoSettings_v3!$C$1:$AH$1,0)),"")</f>
        <v>808835000</v>
      </c>
      <c r="O960" s="157">
        <f>IFERROR(INDEX(NoSettings_v3!$C$2:$AH$4612,MATCH('EPS 3.1.3'!$B960,NoSettings_v3!$A$2:$A$4612,0),MATCH('EPS 3.1.3'!O$1,NoSettings_v3!$C$1:$AH$1,0)),"")</f>
        <v>866033000</v>
      </c>
      <c r="P960" s="157">
        <f>IFERROR(INDEX(NoSettings_v3!$C$2:$AH$4612,MATCH('EPS 3.1.3'!$B960,NoSettings_v3!$A$2:$A$4612,0),MATCH('EPS 3.1.3'!P$1,NoSettings_v3!$C$1:$AH$1,0)),"")</f>
        <v>923231000</v>
      </c>
      <c r="Q960" s="157">
        <f>IFERROR(INDEX(NoSettings_v3!$C$2:$AH$4612,MATCH('EPS 3.1.3'!$B960,NoSettings_v3!$A$2:$A$4612,0),MATCH('EPS 3.1.3'!Q$1,NoSettings_v3!$C$1:$AH$1,0)),"")</f>
        <v>980428000</v>
      </c>
      <c r="R960" s="157">
        <f>IFERROR(INDEX(NoSettings_v3!$C$2:$AH$4612,MATCH('EPS 3.1.3'!$B960,NoSettings_v3!$A$2:$A$4612,0),MATCH('EPS 3.1.3'!R$1,NoSettings_v3!$C$1:$AH$1,0)),"")</f>
        <v>1041660000</v>
      </c>
      <c r="S960" s="157">
        <f>IFERROR(INDEX(NoSettings_v3!$C$2:$AH$4612,MATCH('EPS 3.1.3'!$B960,NoSettings_v3!$A$2:$A$4612,0),MATCH('EPS 3.1.3'!S$1,NoSettings_v3!$C$1:$AH$1,0)),"")</f>
        <v>1102890000</v>
      </c>
      <c r="T960" s="157">
        <f>IFERROR(INDEX(NoSettings_v3!$C$2:$AH$4612,MATCH('EPS 3.1.3'!$B960,NoSettings_v3!$A$2:$A$4612,0),MATCH('EPS 3.1.3'!T$1,NoSettings_v3!$C$1:$AH$1,0)),"")</f>
        <v>1164120000</v>
      </c>
      <c r="U960" s="157">
        <f>IFERROR(INDEX(NoSettings_v3!$C$2:$AH$4612,MATCH('EPS 3.1.3'!$B960,NoSettings_v3!$A$2:$A$4612,0),MATCH('EPS 3.1.3'!U$1,NoSettings_v3!$C$1:$AH$1,0)),"")</f>
        <v>1225350000</v>
      </c>
      <c r="V960" s="157">
        <f>IFERROR(INDEX(NoSettings_v3!$C$2:$AH$4612,MATCH('EPS 3.1.3'!$B960,NoSettings_v3!$A$2:$A$4612,0),MATCH('EPS 3.1.3'!V$1,NoSettings_v3!$C$1:$AH$1,0)),"")</f>
        <v>1286580000</v>
      </c>
      <c r="W960" s="157">
        <f>IFERROR(INDEX(NoSettings_v3!$C$2:$AH$4612,MATCH('EPS 3.1.3'!$B960,NoSettings_v3!$A$2:$A$4612,0),MATCH('EPS 3.1.3'!W$1,NoSettings_v3!$C$1:$AH$1,0)),"")</f>
        <v>1359380000</v>
      </c>
      <c r="X960" s="157">
        <f>IFERROR(INDEX(NoSettings_v3!$C$2:$AH$4612,MATCH('EPS 3.1.3'!$B960,NoSettings_v3!$A$2:$A$4612,0),MATCH('EPS 3.1.3'!X$1,NoSettings_v3!$C$1:$AH$1,0)),"")</f>
        <v>1432180000</v>
      </c>
      <c r="Y960" s="157">
        <f>IFERROR(INDEX(NoSettings_v3!$C$2:$AH$4612,MATCH('EPS 3.1.3'!$B960,NoSettings_v3!$A$2:$A$4612,0),MATCH('EPS 3.1.3'!Y$1,NoSettings_v3!$C$1:$AH$1,0)),"")</f>
        <v>1504980000</v>
      </c>
      <c r="Z960" s="157">
        <f>IFERROR(INDEX(NoSettings_v3!$C$2:$AH$4612,MATCH('EPS 3.1.3'!$B960,NoSettings_v3!$A$2:$A$4612,0),MATCH('EPS 3.1.3'!Z$1,NoSettings_v3!$C$1:$AH$1,0)),"")</f>
        <v>1577790000</v>
      </c>
      <c r="AA960" s="157">
        <f>IFERROR(INDEX(NoSettings_v3!$C$2:$AH$4612,MATCH('EPS 3.1.3'!$B960,NoSettings_v3!$A$2:$A$4612,0),MATCH('EPS 3.1.3'!AA$1,NoSettings_v3!$C$1:$AH$1,0)),"")</f>
        <v>1650590000</v>
      </c>
      <c r="AB960" s="157">
        <f>IFERROR(INDEX(NoSettings_v3!$C$2:$AH$4612,MATCH('EPS 3.1.3'!$B960,NoSettings_v3!$A$2:$A$4612,0),MATCH('EPS 3.1.3'!AB$1,NoSettings_v3!$C$1:$AH$1,0)),"")</f>
        <v>1720680000</v>
      </c>
      <c r="AC960" s="157">
        <f>IFERROR(INDEX(NoSettings_v3!$C$2:$AH$4612,MATCH('EPS 3.1.3'!$B960,NoSettings_v3!$A$2:$A$4612,0),MATCH('EPS 3.1.3'!AC$1,NoSettings_v3!$C$1:$AH$1,0)),"")</f>
        <v>1790770000</v>
      </c>
      <c r="AD960" s="157">
        <f>IFERROR(INDEX(NoSettings_v3!$C$2:$AH$4612,MATCH('EPS 3.1.3'!$B960,NoSettings_v3!$A$2:$A$4612,0),MATCH('EPS 3.1.3'!AD$1,NoSettings_v3!$C$1:$AH$1,0)),"")</f>
        <v>1860860000</v>
      </c>
      <c r="AE960" s="157">
        <f>IFERROR(INDEX(NoSettings_v3!$C$2:$AH$4612,MATCH('EPS 3.1.3'!$B960,NoSettings_v3!$A$2:$A$4612,0),MATCH('EPS 3.1.3'!AE$1,NoSettings_v3!$C$1:$AH$1,0)),"")</f>
        <v>1930950000</v>
      </c>
      <c r="AF960" s="157">
        <f>IFERROR(INDEX(NoSettings_v3!$C$2:$AH$4612,MATCH('EPS 3.1.3'!$B960,NoSettings_v3!$A$2:$A$4612,0),MATCH('EPS 3.1.3'!AF$1,NoSettings_v3!$C$1:$AH$1,0)),"")</f>
        <v>2001040000</v>
      </c>
      <c r="AG960" s="157">
        <f>IFERROR(INDEX(NoSettings_v3!$C$2:$AH$4612,MATCH('EPS 3.1.3'!$B960,NoSettings_v3!$A$2:$A$4612,0),MATCH('EPS 3.1.3'!AG$1,NoSettings_v3!$C$1:$AH$1,0)),"")</f>
        <v>2071130000</v>
      </c>
      <c r="AH960" s="157">
        <f>IFERROR(INDEX(NoSettings_v3!$C$2:$AH$4612,MATCH('EPS 3.1.3'!$B960,NoSettings_v3!$A$2:$A$4612,0),MATCH('EPS 3.1.3'!AH$1,NoSettings_v3!$C$1:$AH$1,0)),"")</f>
        <v>2141220000</v>
      </c>
      <c r="AI960" s="157">
        <f>IFERROR(INDEX(NoSettings_v3!$C$2:$AH$4612,MATCH('EPS 3.1.3'!$B960,NoSettings_v3!$A$2:$A$4612,0),MATCH('EPS 3.1.3'!AI$1,NoSettings_v3!$C$1:$AH$1,0)),"")</f>
        <v>2211310000</v>
      </c>
    </row>
    <row r="961" spans="1:35" x14ac:dyDescent="0.35">
      <c r="B961" s="172" t="s">
        <v>184</v>
      </c>
      <c r="C961" s="127" t="s">
        <v>964</v>
      </c>
      <c r="D961" s="157">
        <f>IFERROR(INDEX(NoSettings_v3!$C$2:$AH$4612,MATCH('EPS 3.1.3'!$B961,NoSettings_v3!$A$2:$A$4612,0),MATCH('EPS 3.1.3'!D$1,NoSettings_v3!$C$1:$AH$1,0)),"")</f>
        <v>908962000000</v>
      </c>
      <c r="E961" s="157">
        <f>IFERROR(INDEX(NoSettings_v3!$C$2:$AH$4612,MATCH('EPS 3.1.3'!$B961,NoSettings_v3!$A$2:$A$4612,0),MATCH('EPS 3.1.3'!E$1,NoSettings_v3!$C$1:$AH$1,0)),"")</f>
        <v>953423000000</v>
      </c>
      <c r="F961" s="157">
        <f>IFERROR(INDEX(NoSettings_v3!$C$2:$AH$4612,MATCH('EPS 3.1.3'!$B961,NoSettings_v3!$A$2:$A$4612,0),MATCH('EPS 3.1.3'!F$1,NoSettings_v3!$C$1:$AH$1,0)),"")</f>
        <v>997884000000</v>
      </c>
      <c r="G961" s="157">
        <f>IFERROR(INDEX(NoSettings_v3!$C$2:$AH$4612,MATCH('EPS 3.1.3'!$B961,NoSettings_v3!$A$2:$A$4612,0),MATCH('EPS 3.1.3'!G$1,NoSettings_v3!$C$1:$AH$1,0)),"")</f>
        <v>1042350000000</v>
      </c>
      <c r="H961" s="157">
        <f>IFERROR(INDEX(NoSettings_v3!$C$2:$AH$4612,MATCH('EPS 3.1.3'!$B961,NoSettings_v3!$A$2:$A$4612,0),MATCH('EPS 3.1.3'!H$1,NoSettings_v3!$C$1:$AH$1,0)),"")</f>
        <v>1090230000000</v>
      </c>
      <c r="I961" s="157">
        <f>IFERROR(INDEX(NoSettings_v3!$C$2:$AH$4612,MATCH('EPS 3.1.3'!$B961,NoSettings_v3!$A$2:$A$4612,0),MATCH('EPS 3.1.3'!I$1,NoSettings_v3!$C$1:$AH$1,0)),"")</f>
        <v>1138120000000</v>
      </c>
      <c r="J961" s="157">
        <f>IFERROR(INDEX(NoSettings_v3!$C$2:$AH$4612,MATCH('EPS 3.1.3'!$B961,NoSettings_v3!$A$2:$A$4612,0),MATCH('EPS 3.1.3'!J$1,NoSettings_v3!$C$1:$AH$1,0)),"")</f>
        <v>1186010000000</v>
      </c>
      <c r="K961" s="157">
        <f>IFERROR(INDEX(NoSettings_v3!$C$2:$AH$4612,MATCH('EPS 3.1.3'!$B961,NoSettings_v3!$A$2:$A$4612,0),MATCH('EPS 3.1.3'!K$1,NoSettings_v3!$C$1:$AH$1,0)),"")</f>
        <v>1233890000000</v>
      </c>
      <c r="L961" s="157">
        <f>IFERROR(INDEX(NoSettings_v3!$C$2:$AH$4612,MATCH('EPS 3.1.3'!$B961,NoSettings_v3!$A$2:$A$4612,0),MATCH('EPS 3.1.3'!L$1,NoSettings_v3!$C$1:$AH$1,0)),"")</f>
        <v>1281780000000</v>
      </c>
      <c r="M961" s="157">
        <f>IFERROR(INDEX(NoSettings_v3!$C$2:$AH$4612,MATCH('EPS 3.1.3'!$B961,NoSettings_v3!$A$2:$A$4612,0),MATCH('EPS 3.1.3'!M$1,NoSettings_v3!$C$1:$AH$1,0)),"")</f>
        <v>1333300000000</v>
      </c>
      <c r="N961" s="157">
        <f>IFERROR(INDEX(NoSettings_v3!$C$2:$AH$4612,MATCH('EPS 3.1.3'!$B961,NoSettings_v3!$A$2:$A$4612,0),MATCH('EPS 3.1.3'!N$1,NoSettings_v3!$C$1:$AH$1,0)),"")</f>
        <v>1384830000000</v>
      </c>
      <c r="O961" s="157">
        <f>IFERROR(INDEX(NoSettings_v3!$C$2:$AH$4612,MATCH('EPS 3.1.3'!$B961,NoSettings_v3!$A$2:$A$4612,0),MATCH('EPS 3.1.3'!O$1,NoSettings_v3!$C$1:$AH$1,0)),"")</f>
        <v>1436350000000</v>
      </c>
      <c r="P961" s="157">
        <f>IFERROR(INDEX(NoSettings_v3!$C$2:$AH$4612,MATCH('EPS 3.1.3'!$B961,NoSettings_v3!$A$2:$A$4612,0),MATCH('EPS 3.1.3'!P$1,NoSettings_v3!$C$1:$AH$1,0)),"")</f>
        <v>1487870000000</v>
      </c>
      <c r="Q961" s="157">
        <f>IFERROR(INDEX(NoSettings_v3!$C$2:$AH$4612,MATCH('EPS 3.1.3'!$B961,NoSettings_v3!$A$2:$A$4612,0),MATCH('EPS 3.1.3'!Q$1,NoSettings_v3!$C$1:$AH$1,0)),"")</f>
        <v>1539400000000</v>
      </c>
      <c r="R961" s="157">
        <f>IFERROR(INDEX(NoSettings_v3!$C$2:$AH$4612,MATCH('EPS 3.1.3'!$B961,NoSettings_v3!$A$2:$A$4612,0),MATCH('EPS 3.1.3'!R$1,NoSettings_v3!$C$1:$AH$1,0)),"")</f>
        <v>1586680000000</v>
      </c>
      <c r="S961" s="157">
        <f>IFERROR(INDEX(NoSettings_v3!$C$2:$AH$4612,MATCH('EPS 3.1.3'!$B961,NoSettings_v3!$A$2:$A$4612,0),MATCH('EPS 3.1.3'!S$1,NoSettings_v3!$C$1:$AH$1,0)),"")</f>
        <v>1633960000000</v>
      </c>
      <c r="T961" s="157">
        <f>IFERROR(INDEX(NoSettings_v3!$C$2:$AH$4612,MATCH('EPS 3.1.3'!$B961,NoSettings_v3!$A$2:$A$4612,0),MATCH('EPS 3.1.3'!T$1,NoSettings_v3!$C$1:$AH$1,0)),"")</f>
        <v>1681240000000</v>
      </c>
      <c r="U961" s="157">
        <f>IFERROR(INDEX(NoSettings_v3!$C$2:$AH$4612,MATCH('EPS 3.1.3'!$B961,NoSettings_v3!$A$2:$A$4612,0),MATCH('EPS 3.1.3'!U$1,NoSettings_v3!$C$1:$AH$1,0)),"")</f>
        <v>1728520000000</v>
      </c>
      <c r="V961" s="157">
        <f>IFERROR(INDEX(NoSettings_v3!$C$2:$AH$4612,MATCH('EPS 3.1.3'!$B961,NoSettings_v3!$A$2:$A$4612,0),MATCH('EPS 3.1.3'!V$1,NoSettings_v3!$C$1:$AH$1,0)),"")</f>
        <v>1775800000000</v>
      </c>
      <c r="W961" s="157">
        <f>IFERROR(INDEX(NoSettings_v3!$C$2:$AH$4612,MATCH('EPS 3.1.3'!$B961,NoSettings_v3!$A$2:$A$4612,0),MATCH('EPS 3.1.3'!W$1,NoSettings_v3!$C$1:$AH$1,0)),"")</f>
        <v>1823650000000</v>
      </c>
      <c r="X961" s="157">
        <f>IFERROR(INDEX(NoSettings_v3!$C$2:$AH$4612,MATCH('EPS 3.1.3'!$B961,NoSettings_v3!$A$2:$A$4612,0),MATCH('EPS 3.1.3'!X$1,NoSettings_v3!$C$1:$AH$1,0)),"")</f>
        <v>1871500000000</v>
      </c>
      <c r="Y961" s="157">
        <f>IFERROR(INDEX(NoSettings_v3!$C$2:$AH$4612,MATCH('EPS 3.1.3'!$B961,NoSettings_v3!$A$2:$A$4612,0),MATCH('EPS 3.1.3'!Y$1,NoSettings_v3!$C$1:$AH$1,0)),"")</f>
        <v>1919350000000</v>
      </c>
      <c r="Z961" s="157">
        <f>IFERROR(INDEX(NoSettings_v3!$C$2:$AH$4612,MATCH('EPS 3.1.3'!$B961,NoSettings_v3!$A$2:$A$4612,0),MATCH('EPS 3.1.3'!Z$1,NoSettings_v3!$C$1:$AH$1,0)),"")</f>
        <v>1967200000000</v>
      </c>
      <c r="AA961" s="157">
        <f>IFERROR(INDEX(NoSettings_v3!$C$2:$AH$4612,MATCH('EPS 3.1.3'!$B961,NoSettings_v3!$A$2:$A$4612,0),MATCH('EPS 3.1.3'!AA$1,NoSettings_v3!$C$1:$AH$1,0)),"")</f>
        <v>2015040000000</v>
      </c>
      <c r="AB961" s="157">
        <f>IFERROR(INDEX(NoSettings_v3!$C$2:$AH$4612,MATCH('EPS 3.1.3'!$B961,NoSettings_v3!$A$2:$A$4612,0),MATCH('EPS 3.1.3'!AB$1,NoSettings_v3!$C$1:$AH$1,0)),"")</f>
        <v>2057670000000</v>
      </c>
      <c r="AC961" s="157">
        <f>IFERROR(INDEX(NoSettings_v3!$C$2:$AH$4612,MATCH('EPS 3.1.3'!$B961,NoSettings_v3!$A$2:$A$4612,0),MATCH('EPS 3.1.3'!AC$1,NoSettings_v3!$C$1:$AH$1,0)),"")</f>
        <v>2100290000000</v>
      </c>
      <c r="AD961" s="157">
        <f>IFERROR(INDEX(NoSettings_v3!$C$2:$AH$4612,MATCH('EPS 3.1.3'!$B961,NoSettings_v3!$A$2:$A$4612,0),MATCH('EPS 3.1.3'!AD$1,NoSettings_v3!$C$1:$AH$1,0)),"")</f>
        <v>2142910000000</v>
      </c>
      <c r="AE961" s="157">
        <f>IFERROR(INDEX(NoSettings_v3!$C$2:$AH$4612,MATCH('EPS 3.1.3'!$B961,NoSettings_v3!$A$2:$A$4612,0),MATCH('EPS 3.1.3'!AE$1,NoSettings_v3!$C$1:$AH$1,0)),"")</f>
        <v>2185530000000</v>
      </c>
      <c r="AF961" s="157">
        <f>IFERROR(INDEX(NoSettings_v3!$C$2:$AH$4612,MATCH('EPS 3.1.3'!$B961,NoSettings_v3!$A$2:$A$4612,0),MATCH('EPS 3.1.3'!AF$1,NoSettings_v3!$C$1:$AH$1,0)),"")</f>
        <v>2228150000000</v>
      </c>
      <c r="AG961" s="157">
        <f>IFERROR(INDEX(NoSettings_v3!$C$2:$AH$4612,MATCH('EPS 3.1.3'!$B961,NoSettings_v3!$A$2:$A$4612,0),MATCH('EPS 3.1.3'!AG$1,NoSettings_v3!$C$1:$AH$1,0)),"")</f>
        <v>2270770000000</v>
      </c>
      <c r="AH961" s="157">
        <f>IFERROR(INDEX(NoSettings_v3!$C$2:$AH$4612,MATCH('EPS 3.1.3'!$B961,NoSettings_v3!$A$2:$A$4612,0),MATCH('EPS 3.1.3'!AH$1,NoSettings_v3!$C$1:$AH$1,0)),"")</f>
        <v>2313400000000</v>
      </c>
      <c r="AI961" s="157">
        <f>IFERROR(INDEX(NoSettings_v3!$C$2:$AH$4612,MATCH('EPS 3.1.3'!$B961,NoSettings_v3!$A$2:$A$4612,0),MATCH('EPS 3.1.3'!AI$1,NoSettings_v3!$C$1:$AH$1,0)),"")</f>
        <v>2356020000000</v>
      </c>
    </row>
    <row r="962" spans="1:35" x14ac:dyDescent="0.35">
      <c r="B962" s="161" t="s">
        <v>185</v>
      </c>
      <c r="C962" s="127" t="s">
        <v>964</v>
      </c>
      <c r="D962" s="157">
        <f>IFERROR(INDEX(NoSettings_v3!$C$2:$AH$4612,MATCH('EPS 3.1.3'!$B962,NoSettings_v3!$A$2:$A$4612,0),MATCH('EPS 3.1.3'!D$1,NoSettings_v3!$C$1:$AH$1,0)),"")</f>
        <v>606971000000</v>
      </c>
      <c r="E962" s="157">
        <f>IFERROR(INDEX(NoSettings_v3!$C$2:$AH$4612,MATCH('EPS 3.1.3'!$B962,NoSettings_v3!$A$2:$A$4612,0),MATCH('EPS 3.1.3'!E$1,NoSettings_v3!$C$1:$AH$1,0)),"")</f>
        <v>645148000000</v>
      </c>
      <c r="F962" s="157">
        <f>IFERROR(INDEX(NoSettings_v3!$C$2:$AH$4612,MATCH('EPS 3.1.3'!$B962,NoSettings_v3!$A$2:$A$4612,0),MATCH('EPS 3.1.3'!F$1,NoSettings_v3!$C$1:$AH$1,0)),"")</f>
        <v>683326000000</v>
      </c>
      <c r="G962" s="157">
        <f>IFERROR(INDEX(NoSettings_v3!$C$2:$AH$4612,MATCH('EPS 3.1.3'!$B962,NoSettings_v3!$A$2:$A$4612,0),MATCH('EPS 3.1.3'!G$1,NoSettings_v3!$C$1:$AH$1,0)),"")</f>
        <v>721503000000</v>
      </c>
      <c r="H962" s="157">
        <f>IFERROR(INDEX(NoSettings_v3!$C$2:$AH$4612,MATCH('EPS 3.1.3'!$B962,NoSettings_v3!$A$2:$A$4612,0),MATCH('EPS 3.1.3'!H$1,NoSettings_v3!$C$1:$AH$1,0)),"")</f>
        <v>769218000000</v>
      </c>
      <c r="I962" s="157">
        <f>IFERROR(INDEX(NoSettings_v3!$C$2:$AH$4612,MATCH('EPS 3.1.3'!$B962,NoSettings_v3!$A$2:$A$4612,0),MATCH('EPS 3.1.3'!I$1,NoSettings_v3!$C$1:$AH$1,0)),"")</f>
        <v>816932000000</v>
      </c>
      <c r="J962" s="157">
        <f>IFERROR(INDEX(NoSettings_v3!$C$2:$AH$4612,MATCH('EPS 3.1.3'!$B962,NoSettings_v3!$A$2:$A$4612,0),MATCH('EPS 3.1.3'!J$1,NoSettings_v3!$C$1:$AH$1,0)),"")</f>
        <v>864647000000</v>
      </c>
      <c r="K962" s="157">
        <f>IFERROR(INDEX(NoSettings_v3!$C$2:$AH$4612,MATCH('EPS 3.1.3'!$B962,NoSettings_v3!$A$2:$A$4612,0),MATCH('EPS 3.1.3'!K$1,NoSettings_v3!$C$1:$AH$1,0)),"")</f>
        <v>912361000000</v>
      </c>
      <c r="L962" s="157">
        <f>IFERROR(INDEX(NoSettings_v3!$C$2:$AH$4612,MATCH('EPS 3.1.3'!$B962,NoSettings_v3!$A$2:$A$4612,0),MATCH('EPS 3.1.3'!L$1,NoSettings_v3!$C$1:$AH$1,0)),"")</f>
        <v>960076000000</v>
      </c>
      <c r="M962" s="157">
        <f>IFERROR(INDEX(NoSettings_v3!$C$2:$AH$4612,MATCH('EPS 3.1.3'!$B962,NoSettings_v3!$A$2:$A$4612,0),MATCH('EPS 3.1.3'!M$1,NoSettings_v3!$C$1:$AH$1,0)),"")</f>
        <v>1019060000000</v>
      </c>
      <c r="N962" s="157">
        <f>IFERROR(INDEX(NoSettings_v3!$C$2:$AH$4612,MATCH('EPS 3.1.3'!$B962,NoSettings_v3!$A$2:$A$4612,0),MATCH('EPS 3.1.3'!N$1,NoSettings_v3!$C$1:$AH$1,0)),"")</f>
        <v>1078050000000</v>
      </c>
      <c r="O962" s="157">
        <f>IFERROR(INDEX(NoSettings_v3!$C$2:$AH$4612,MATCH('EPS 3.1.3'!$B962,NoSettings_v3!$A$2:$A$4612,0),MATCH('EPS 3.1.3'!O$1,NoSettings_v3!$C$1:$AH$1,0)),"")</f>
        <v>1137030000000</v>
      </c>
      <c r="P962" s="157">
        <f>IFERROR(INDEX(NoSettings_v3!$C$2:$AH$4612,MATCH('EPS 3.1.3'!$B962,NoSettings_v3!$A$2:$A$4612,0),MATCH('EPS 3.1.3'!P$1,NoSettings_v3!$C$1:$AH$1,0)),"")</f>
        <v>1196020000000</v>
      </c>
      <c r="Q962" s="157">
        <f>IFERROR(INDEX(NoSettings_v3!$C$2:$AH$4612,MATCH('EPS 3.1.3'!$B962,NoSettings_v3!$A$2:$A$4612,0),MATCH('EPS 3.1.3'!Q$1,NoSettings_v3!$C$1:$AH$1,0)),"")</f>
        <v>1255000000000</v>
      </c>
      <c r="R962" s="157">
        <f>IFERROR(INDEX(NoSettings_v3!$C$2:$AH$4612,MATCH('EPS 3.1.3'!$B962,NoSettings_v3!$A$2:$A$4612,0),MATCH('EPS 3.1.3'!R$1,NoSettings_v3!$C$1:$AH$1,0)),"")</f>
        <v>1309720000000</v>
      </c>
      <c r="S962" s="157">
        <f>IFERROR(INDEX(NoSettings_v3!$C$2:$AH$4612,MATCH('EPS 3.1.3'!$B962,NoSettings_v3!$A$2:$A$4612,0),MATCH('EPS 3.1.3'!S$1,NoSettings_v3!$C$1:$AH$1,0)),"")</f>
        <v>1364440000000</v>
      </c>
      <c r="T962" s="157">
        <f>IFERROR(INDEX(NoSettings_v3!$C$2:$AH$4612,MATCH('EPS 3.1.3'!$B962,NoSettings_v3!$A$2:$A$4612,0),MATCH('EPS 3.1.3'!T$1,NoSettings_v3!$C$1:$AH$1,0)),"")</f>
        <v>1419160000000</v>
      </c>
      <c r="U962" s="157">
        <f>IFERROR(INDEX(NoSettings_v3!$C$2:$AH$4612,MATCH('EPS 3.1.3'!$B962,NoSettings_v3!$A$2:$A$4612,0),MATCH('EPS 3.1.3'!U$1,NoSettings_v3!$C$1:$AH$1,0)),"")</f>
        <v>1473880000000</v>
      </c>
      <c r="V962" s="157">
        <f>IFERROR(INDEX(NoSettings_v3!$C$2:$AH$4612,MATCH('EPS 3.1.3'!$B962,NoSettings_v3!$A$2:$A$4612,0),MATCH('EPS 3.1.3'!V$1,NoSettings_v3!$C$1:$AH$1,0)),"")</f>
        <v>1528600000000</v>
      </c>
      <c r="W962" s="157">
        <f>IFERROR(INDEX(NoSettings_v3!$C$2:$AH$4612,MATCH('EPS 3.1.3'!$B962,NoSettings_v3!$A$2:$A$4612,0),MATCH('EPS 3.1.3'!W$1,NoSettings_v3!$C$1:$AH$1,0)),"")</f>
        <v>1587700000000</v>
      </c>
      <c r="X962" s="157">
        <f>IFERROR(INDEX(NoSettings_v3!$C$2:$AH$4612,MATCH('EPS 3.1.3'!$B962,NoSettings_v3!$A$2:$A$4612,0),MATCH('EPS 3.1.3'!X$1,NoSettings_v3!$C$1:$AH$1,0)),"")</f>
        <v>1646800000000</v>
      </c>
      <c r="Y962" s="157">
        <f>IFERROR(INDEX(NoSettings_v3!$C$2:$AH$4612,MATCH('EPS 3.1.3'!$B962,NoSettings_v3!$A$2:$A$4612,0),MATCH('EPS 3.1.3'!Y$1,NoSettings_v3!$C$1:$AH$1,0)),"")</f>
        <v>1705910000000</v>
      </c>
      <c r="Z962" s="157">
        <f>IFERROR(INDEX(NoSettings_v3!$C$2:$AH$4612,MATCH('EPS 3.1.3'!$B962,NoSettings_v3!$A$2:$A$4612,0),MATCH('EPS 3.1.3'!Z$1,NoSettings_v3!$C$1:$AH$1,0)),"")</f>
        <v>1765010000000</v>
      </c>
      <c r="AA962" s="157">
        <f>IFERROR(INDEX(NoSettings_v3!$C$2:$AH$4612,MATCH('EPS 3.1.3'!$B962,NoSettings_v3!$A$2:$A$4612,0),MATCH('EPS 3.1.3'!AA$1,NoSettings_v3!$C$1:$AH$1,0)),"")</f>
        <v>1824120000000</v>
      </c>
      <c r="AB962" s="157">
        <f>IFERROR(INDEX(NoSettings_v3!$C$2:$AH$4612,MATCH('EPS 3.1.3'!$B962,NoSettings_v3!$A$2:$A$4612,0),MATCH('EPS 3.1.3'!AB$1,NoSettings_v3!$C$1:$AH$1,0)),"")</f>
        <v>1871460000000</v>
      </c>
      <c r="AC962" s="157">
        <f>IFERROR(INDEX(NoSettings_v3!$C$2:$AH$4612,MATCH('EPS 3.1.3'!$B962,NoSettings_v3!$A$2:$A$4612,0),MATCH('EPS 3.1.3'!AC$1,NoSettings_v3!$C$1:$AH$1,0)),"")</f>
        <v>1918800000000</v>
      </c>
      <c r="AD962" s="157">
        <f>IFERROR(INDEX(NoSettings_v3!$C$2:$AH$4612,MATCH('EPS 3.1.3'!$B962,NoSettings_v3!$A$2:$A$4612,0),MATCH('EPS 3.1.3'!AD$1,NoSettings_v3!$C$1:$AH$1,0)),"")</f>
        <v>1966140000000</v>
      </c>
      <c r="AE962" s="157">
        <f>IFERROR(INDEX(NoSettings_v3!$C$2:$AH$4612,MATCH('EPS 3.1.3'!$B962,NoSettings_v3!$A$2:$A$4612,0),MATCH('EPS 3.1.3'!AE$1,NoSettings_v3!$C$1:$AH$1,0)),"")</f>
        <v>2013490000000</v>
      </c>
      <c r="AF962" s="157">
        <f>IFERROR(INDEX(NoSettings_v3!$C$2:$AH$4612,MATCH('EPS 3.1.3'!$B962,NoSettings_v3!$A$2:$A$4612,0),MATCH('EPS 3.1.3'!AF$1,NoSettings_v3!$C$1:$AH$1,0)),"")</f>
        <v>2060830000000</v>
      </c>
      <c r="AG962" s="157">
        <f>IFERROR(INDEX(NoSettings_v3!$C$2:$AH$4612,MATCH('EPS 3.1.3'!$B962,NoSettings_v3!$A$2:$A$4612,0),MATCH('EPS 3.1.3'!AG$1,NoSettings_v3!$C$1:$AH$1,0)),"")</f>
        <v>2108170000000</v>
      </c>
      <c r="AH962" s="157">
        <f>IFERROR(INDEX(NoSettings_v3!$C$2:$AH$4612,MATCH('EPS 3.1.3'!$B962,NoSettings_v3!$A$2:$A$4612,0),MATCH('EPS 3.1.3'!AH$1,NoSettings_v3!$C$1:$AH$1,0)),"")</f>
        <v>2155510000000</v>
      </c>
      <c r="AI962" s="157">
        <f>IFERROR(INDEX(NoSettings_v3!$C$2:$AH$4612,MATCH('EPS 3.1.3'!$B962,NoSettings_v3!$A$2:$A$4612,0),MATCH('EPS 3.1.3'!AI$1,NoSettings_v3!$C$1:$AH$1,0)),"")</f>
        <v>2202850000000</v>
      </c>
    </row>
    <row r="963" spans="1:35" x14ac:dyDescent="0.35">
      <c r="B963" s="161" t="s">
        <v>186</v>
      </c>
      <c r="C963" s="127" t="s">
        <v>964</v>
      </c>
      <c r="D963" s="157">
        <f>IFERROR(INDEX(NoSettings_v3!$C$2:$AH$4612,MATCH('EPS 3.1.3'!$B963,NoSettings_v3!$A$2:$A$4612,0),MATCH('EPS 3.1.3'!D$1,NoSettings_v3!$C$1:$AH$1,0)),"")</f>
        <v>3410430000</v>
      </c>
      <c r="E963" s="157">
        <f>IFERROR(INDEX(NoSettings_v3!$C$2:$AH$4612,MATCH('EPS 3.1.3'!$B963,NoSettings_v3!$A$2:$A$4612,0),MATCH('EPS 3.1.3'!E$1,NoSettings_v3!$C$1:$AH$1,0)),"")</f>
        <v>3577250000</v>
      </c>
      <c r="F963" s="157">
        <f>IFERROR(INDEX(NoSettings_v3!$C$2:$AH$4612,MATCH('EPS 3.1.3'!$B963,NoSettings_v3!$A$2:$A$4612,0),MATCH('EPS 3.1.3'!F$1,NoSettings_v3!$C$1:$AH$1,0)),"")</f>
        <v>3744070000</v>
      </c>
      <c r="G963" s="157">
        <f>IFERROR(INDEX(NoSettings_v3!$C$2:$AH$4612,MATCH('EPS 3.1.3'!$B963,NoSettings_v3!$A$2:$A$4612,0),MATCH('EPS 3.1.3'!G$1,NoSettings_v3!$C$1:$AH$1,0)),"")</f>
        <v>3910890000</v>
      </c>
      <c r="H963" s="157">
        <f>IFERROR(INDEX(NoSettings_v3!$C$2:$AH$4612,MATCH('EPS 3.1.3'!$B963,NoSettings_v3!$A$2:$A$4612,0),MATCH('EPS 3.1.3'!H$1,NoSettings_v3!$C$1:$AH$1,0)),"")</f>
        <v>4090560000</v>
      </c>
      <c r="I963" s="157">
        <f>IFERROR(INDEX(NoSettings_v3!$C$2:$AH$4612,MATCH('EPS 3.1.3'!$B963,NoSettings_v3!$A$2:$A$4612,0),MATCH('EPS 3.1.3'!I$1,NoSettings_v3!$C$1:$AH$1,0)),"")</f>
        <v>4270230000</v>
      </c>
      <c r="J963" s="157">
        <f>IFERROR(INDEX(NoSettings_v3!$C$2:$AH$4612,MATCH('EPS 3.1.3'!$B963,NoSettings_v3!$A$2:$A$4612,0),MATCH('EPS 3.1.3'!J$1,NoSettings_v3!$C$1:$AH$1,0)),"")</f>
        <v>4449900000</v>
      </c>
      <c r="K963" s="157">
        <f>IFERROR(INDEX(NoSettings_v3!$C$2:$AH$4612,MATCH('EPS 3.1.3'!$B963,NoSettings_v3!$A$2:$A$4612,0),MATCH('EPS 3.1.3'!K$1,NoSettings_v3!$C$1:$AH$1,0)),"")</f>
        <v>4629570000</v>
      </c>
      <c r="L963" s="157">
        <f>IFERROR(INDEX(NoSettings_v3!$C$2:$AH$4612,MATCH('EPS 3.1.3'!$B963,NoSettings_v3!$A$2:$A$4612,0),MATCH('EPS 3.1.3'!L$1,NoSettings_v3!$C$1:$AH$1,0)),"")</f>
        <v>4809240000</v>
      </c>
      <c r="M963" s="157">
        <f>IFERROR(INDEX(NoSettings_v3!$C$2:$AH$4612,MATCH('EPS 3.1.3'!$B963,NoSettings_v3!$A$2:$A$4612,0),MATCH('EPS 3.1.3'!M$1,NoSettings_v3!$C$1:$AH$1,0)),"")</f>
        <v>5002560000</v>
      </c>
      <c r="N963" s="157">
        <f>IFERROR(INDEX(NoSettings_v3!$C$2:$AH$4612,MATCH('EPS 3.1.3'!$B963,NoSettings_v3!$A$2:$A$4612,0),MATCH('EPS 3.1.3'!N$1,NoSettings_v3!$C$1:$AH$1,0)),"")</f>
        <v>5195880000</v>
      </c>
      <c r="O963" s="157">
        <f>IFERROR(INDEX(NoSettings_v3!$C$2:$AH$4612,MATCH('EPS 3.1.3'!$B963,NoSettings_v3!$A$2:$A$4612,0),MATCH('EPS 3.1.3'!O$1,NoSettings_v3!$C$1:$AH$1,0)),"")</f>
        <v>5389190000</v>
      </c>
      <c r="P963" s="157">
        <f>IFERROR(INDEX(NoSettings_v3!$C$2:$AH$4612,MATCH('EPS 3.1.3'!$B963,NoSettings_v3!$A$2:$A$4612,0),MATCH('EPS 3.1.3'!P$1,NoSettings_v3!$C$1:$AH$1,0)),"")</f>
        <v>5582510000</v>
      </c>
      <c r="Q963" s="157">
        <f>IFERROR(INDEX(NoSettings_v3!$C$2:$AH$4612,MATCH('EPS 3.1.3'!$B963,NoSettings_v3!$A$2:$A$4612,0),MATCH('EPS 3.1.3'!Q$1,NoSettings_v3!$C$1:$AH$1,0)),"")</f>
        <v>5775830000</v>
      </c>
      <c r="R963" s="157">
        <f>IFERROR(INDEX(NoSettings_v3!$C$2:$AH$4612,MATCH('EPS 3.1.3'!$B963,NoSettings_v3!$A$2:$A$4612,0),MATCH('EPS 3.1.3'!R$1,NoSettings_v3!$C$1:$AH$1,0)),"")</f>
        <v>5953220000</v>
      </c>
      <c r="S963" s="157">
        <f>IFERROR(INDEX(NoSettings_v3!$C$2:$AH$4612,MATCH('EPS 3.1.3'!$B963,NoSettings_v3!$A$2:$A$4612,0),MATCH('EPS 3.1.3'!S$1,NoSettings_v3!$C$1:$AH$1,0)),"")</f>
        <v>6130620000</v>
      </c>
      <c r="T963" s="157">
        <f>IFERROR(INDEX(NoSettings_v3!$C$2:$AH$4612,MATCH('EPS 3.1.3'!$B963,NoSettings_v3!$A$2:$A$4612,0),MATCH('EPS 3.1.3'!T$1,NoSettings_v3!$C$1:$AH$1,0)),"")</f>
        <v>6308020000</v>
      </c>
      <c r="U963" s="157">
        <f>IFERROR(INDEX(NoSettings_v3!$C$2:$AH$4612,MATCH('EPS 3.1.3'!$B963,NoSettings_v3!$A$2:$A$4612,0),MATCH('EPS 3.1.3'!U$1,NoSettings_v3!$C$1:$AH$1,0)),"")</f>
        <v>6485410000</v>
      </c>
      <c r="V963" s="157">
        <f>IFERROR(INDEX(NoSettings_v3!$C$2:$AH$4612,MATCH('EPS 3.1.3'!$B963,NoSettings_v3!$A$2:$A$4612,0),MATCH('EPS 3.1.3'!V$1,NoSettings_v3!$C$1:$AH$1,0)),"")</f>
        <v>6662810000</v>
      </c>
      <c r="W963" s="157">
        <f>IFERROR(INDEX(NoSettings_v3!$C$2:$AH$4612,MATCH('EPS 3.1.3'!$B963,NoSettings_v3!$A$2:$A$4612,0),MATCH('EPS 3.1.3'!W$1,NoSettings_v3!$C$1:$AH$1,0)),"")</f>
        <v>6842340000</v>
      </c>
      <c r="X963" s="157">
        <f>IFERROR(INDEX(NoSettings_v3!$C$2:$AH$4612,MATCH('EPS 3.1.3'!$B963,NoSettings_v3!$A$2:$A$4612,0),MATCH('EPS 3.1.3'!X$1,NoSettings_v3!$C$1:$AH$1,0)),"")</f>
        <v>7021870000</v>
      </c>
      <c r="Y963" s="157">
        <f>IFERROR(INDEX(NoSettings_v3!$C$2:$AH$4612,MATCH('EPS 3.1.3'!$B963,NoSettings_v3!$A$2:$A$4612,0),MATCH('EPS 3.1.3'!Y$1,NoSettings_v3!$C$1:$AH$1,0)),"")</f>
        <v>7201400000</v>
      </c>
      <c r="Z963" s="157">
        <f>IFERROR(INDEX(NoSettings_v3!$C$2:$AH$4612,MATCH('EPS 3.1.3'!$B963,NoSettings_v3!$A$2:$A$4612,0),MATCH('EPS 3.1.3'!Z$1,NoSettings_v3!$C$1:$AH$1,0)),"")</f>
        <v>7380930000</v>
      </c>
      <c r="AA963" s="157">
        <f>IFERROR(INDEX(NoSettings_v3!$C$2:$AH$4612,MATCH('EPS 3.1.3'!$B963,NoSettings_v3!$A$2:$A$4612,0),MATCH('EPS 3.1.3'!AA$1,NoSettings_v3!$C$1:$AH$1,0)),"")</f>
        <v>7560460000</v>
      </c>
      <c r="AB963" s="157">
        <f>IFERROR(INDEX(NoSettings_v3!$C$2:$AH$4612,MATCH('EPS 3.1.3'!$B963,NoSettings_v3!$A$2:$A$4612,0),MATCH('EPS 3.1.3'!AB$1,NoSettings_v3!$C$1:$AH$1,0)),"")</f>
        <v>7720380000</v>
      </c>
      <c r="AC963" s="157">
        <f>IFERROR(INDEX(NoSettings_v3!$C$2:$AH$4612,MATCH('EPS 3.1.3'!$B963,NoSettings_v3!$A$2:$A$4612,0),MATCH('EPS 3.1.3'!AC$1,NoSettings_v3!$C$1:$AH$1,0)),"")</f>
        <v>7880300000</v>
      </c>
      <c r="AD963" s="157">
        <f>IFERROR(INDEX(NoSettings_v3!$C$2:$AH$4612,MATCH('EPS 3.1.3'!$B963,NoSettings_v3!$A$2:$A$4612,0),MATCH('EPS 3.1.3'!AD$1,NoSettings_v3!$C$1:$AH$1,0)),"")</f>
        <v>8040210000</v>
      </c>
      <c r="AE963" s="157">
        <f>IFERROR(INDEX(NoSettings_v3!$C$2:$AH$4612,MATCH('EPS 3.1.3'!$B963,NoSettings_v3!$A$2:$A$4612,0),MATCH('EPS 3.1.3'!AE$1,NoSettings_v3!$C$1:$AH$1,0)),"")</f>
        <v>8200130000</v>
      </c>
      <c r="AF963" s="157">
        <f>IFERROR(INDEX(NoSettings_v3!$C$2:$AH$4612,MATCH('EPS 3.1.3'!$B963,NoSettings_v3!$A$2:$A$4612,0),MATCH('EPS 3.1.3'!AF$1,NoSettings_v3!$C$1:$AH$1,0)),"")</f>
        <v>8360050000</v>
      </c>
      <c r="AG963" s="157">
        <f>IFERROR(INDEX(NoSettings_v3!$C$2:$AH$4612,MATCH('EPS 3.1.3'!$B963,NoSettings_v3!$A$2:$A$4612,0),MATCH('EPS 3.1.3'!AG$1,NoSettings_v3!$C$1:$AH$1,0)),"")</f>
        <v>8519960000</v>
      </c>
      <c r="AH963" s="157">
        <f>IFERROR(INDEX(NoSettings_v3!$C$2:$AH$4612,MATCH('EPS 3.1.3'!$B963,NoSettings_v3!$A$2:$A$4612,0),MATCH('EPS 3.1.3'!AH$1,NoSettings_v3!$C$1:$AH$1,0)),"")</f>
        <v>8679880000</v>
      </c>
      <c r="AI963" s="157">
        <f>IFERROR(INDEX(NoSettings_v3!$C$2:$AH$4612,MATCH('EPS 3.1.3'!$B963,NoSettings_v3!$A$2:$A$4612,0),MATCH('EPS 3.1.3'!AI$1,NoSettings_v3!$C$1:$AH$1,0)),"")</f>
        <v>8839800000</v>
      </c>
    </row>
    <row r="964" spans="1:35" x14ac:dyDescent="0.35">
      <c r="B964" s="161" t="s">
        <v>187</v>
      </c>
      <c r="C964" s="127" t="s">
        <v>964</v>
      </c>
      <c r="D964" s="157">
        <f>IFERROR(INDEX(NoSettings_v3!$C$2:$AH$4612,MATCH('EPS 3.1.3'!$B964,NoSettings_v3!$A$2:$A$4612,0),MATCH('EPS 3.1.3'!D$1,NoSettings_v3!$C$1:$AH$1,0)),"")</f>
        <v>629951000000</v>
      </c>
      <c r="E964" s="157">
        <f>IFERROR(INDEX(NoSettings_v3!$C$2:$AH$4612,MATCH('EPS 3.1.3'!$B964,NoSettings_v3!$A$2:$A$4612,0),MATCH('EPS 3.1.3'!E$1,NoSettings_v3!$C$1:$AH$1,0)),"")</f>
        <v>669574000000</v>
      </c>
      <c r="F964" s="157">
        <f>IFERROR(INDEX(NoSettings_v3!$C$2:$AH$4612,MATCH('EPS 3.1.3'!$B964,NoSettings_v3!$A$2:$A$4612,0),MATCH('EPS 3.1.3'!F$1,NoSettings_v3!$C$1:$AH$1,0)),"")</f>
        <v>709197000000</v>
      </c>
      <c r="G964" s="157">
        <f>IFERROR(INDEX(NoSettings_v3!$C$2:$AH$4612,MATCH('EPS 3.1.3'!$B964,NoSettings_v3!$A$2:$A$4612,0),MATCH('EPS 3.1.3'!G$1,NoSettings_v3!$C$1:$AH$1,0)),"")</f>
        <v>748820000000</v>
      </c>
      <c r="H964" s="157">
        <f>IFERROR(INDEX(NoSettings_v3!$C$2:$AH$4612,MATCH('EPS 3.1.3'!$B964,NoSettings_v3!$A$2:$A$4612,0),MATCH('EPS 3.1.3'!H$1,NoSettings_v3!$C$1:$AH$1,0)),"")</f>
        <v>798341000000</v>
      </c>
      <c r="I964" s="157">
        <f>IFERROR(INDEX(NoSettings_v3!$C$2:$AH$4612,MATCH('EPS 3.1.3'!$B964,NoSettings_v3!$A$2:$A$4612,0),MATCH('EPS 3.1.3'!I$1,NoSettings_v3!$C$1:$AH$1,0)),"")</f>
        <v>847862000000</v>
      </c>
      <c r="J964" s="157">
        <f>IFERROR(INDEX(NoSettings_v3!$C$2:$AH$4612,MATCH('EPS 3.1.3'!$B964,NoSettings_v3!$A$2:$A$4612,0),MATCH('EPS 3.1.3'!J$1,NoSettings_v3!$C$1:$AH$1,0)),"")</f>
        <v>897383000000</v>
      </c>
      <c r="K964" s="157">
        <f>IFERROR(INDEX(NoSettings_v3!$C$2:$AH$4612,MATCH('EPS 3.1.3'!$B964,NoSettings_v3!$A$2:$A$4612,0),MATCH('EPS 3.1.3'!K$1,NoSettings_v3!$C$1:$AH$1,0)),"")</f>
        <v>946904000000</v>
      </c>
      <c r="L964" s="157">
        <f>IFERROR(INDEX(NoSettings_v3!$C$2:$AH$4612,MATCH('EPS 3.1.3'!$B964,NoSettings_v3!$A$2:$A$4612,0),MATCH('EPS 3.1.3'!L$1,NoSettings_v3!$C$1:$AH$1,0)),"")</f>
        <v>996425000000</v>
      </c>
      <c r="M964" s="157">
        <f>IFERROR(INDEX(NoSettings_v3!$C$2:$AH$4612,MATCH('EPS 3.1.3'!$B964,NoSettings_v3!$A$2:$A$4612,0),MATCH('EPS 3.1.3'!M$1,NoSettings_v3!$C$1:$AH$1,0)),"")</f>
        <v>1057640000000</v>
      </c>
      <c r="N964" s="157">
        <f>IFERROR(INDEX(NoSettings_v3!$C$2:$AH$4612,MATCH('EPS 3.1.3'!$B964,NoSettings_v3!$A$2:$A$4612,0),MATCH('EPS 3.1.3'!N$1,NoSettings_v3!$C$1:$AH$1,0)),"")</f>
        <v>1118860000000</v>
      </c>
      <c r="O964" s="157">
        <f>IFERROR(INDEX(NoSettings_v3!$C$2:$AH$4612,MATCH('EPS 3.1.3'!$B964,NoSettings_v3!$A$2:$A$4612,0),MATCH('EPS 3.1.3'!O$1,NoSettings_v3!$C$1:$AH$1,0)),"")</f>
        <v>1180080000000</v>
      </c>
      <c r="P964" s="157">
        <f>IFERROR(INDEX(NoSettings_v3!$C$2:$AH$4612,MATCH('EPS 3.1.3'!$B964,NoSettings_v3!$A$2:$A$4612,0),MATCH('EPS 3.1.3'!P$1,NoSettings_v3!$C$1:$AH$1,0)),"")</f>
        <v>1241300000000</v>
      </c>
      <c r="Q964" s="157">
        <f>IFERROR(INDEX(NoSettings_v3!$C$2:$AH$4612,MATCH('EPS 3.1.3'!$B964,NoSettings_v3!$A$2:$A$4612,0),MATCH('EPS 3.1.3'!Q$1,NoSettings_v3!$C$1:$AH$1,0)),"")</f>
        <v>1302520000000</v>
      </c>
      <c r="R964" s="157">
        <f>IFERROR(INDEX(NoSettings_v3!$C$2:$AH$4612,MATCH('EPS 3.1.3'!$B964,NoSettings_v3!$A$2:$A$4612,0),MATCH('EPS 3.1.3'!R$1,NoSettings_v3!$C$1:$AH$1,0)),"")</f>
        <v>1359310000000</v>
      </c>
      <c r="S964" s="157">
        <f>IFERROR(INDEX(NoSettings_v3!$C$2:$AH$4612,MATCH('EPS 3.1.3'!$B964,NoSettings_v3!$A$2:$A$4612,0),MATCH('EPS 3.1.3'!S$1,NoSettings_v3!$C$1:$AH$1,0)),"")</f>
        <v>1416100000000</v>
      </c>
      <c r="T964" s="157">
        <f>IFERROR(INDEX(NoSettings_v3!$C$2:$AH$4612,MATCH('EPS 3.1.3'!$B964,NoSettings_v3!$A$2:$A$4612,0),MATCH('EPS 3.1.3'!T$1,NoSettings_v3!$C$1:$AH$1,0)),"")</f>
        <v>1472890000000</v>
      </c>
      <c r="U964" s="157">
        <f>IFERROR(INDEX(NoSettings_v3!$C$2:$AH$4612,MATCH('EPS 3.1.3'!$B964,NoSettings_v3!$A$2:$A$4612,0),MATCH('EPS 3.1.3'!U$1,NoSettings_v3!$C$1:$AH$1,0)),"")</f>
        <v>1529680000000</v>
      </c>
      <c r="V964" s="157">
        <f>IFERROR(INDEX(NoSettings_v3!$C$2:$AH$4612,MATCH('EPS 3.1.3'!$B964,NoSettings_v3!$A$2:$A$4612,0),MATCH('EPS 3.1.3'!V$1,NoSettings_v3!$C$1:$AH$1,0)),"")</f>
        <v>1586470000000</v>
      </c>
      <c r="W964" s="157">
        <f>IFERROR(INDEX(NoSettings_v3!$C$2:$AH$4612,MATCH('EPS 3.1.3'!$B964,NoSettings_v3!$A$2:$A$4612,0),MATCH('EPS 3.1.3'!W$1,NoSettings_v3!$C$1:$AH$1,0)),"")</f>
        <v>1647810000000</v>
      </c>
      <c r="X964" s="157">
        <f>IFERROR(INDEX(NoSettings_v3!$C$2:$AH$4612,MATCH('EPS 3.1.3'!$B964,NoSettings_v3!$A$2:$A$4612,0),MATCH('EPS 3.1.3'!X$1,NoSettings_v3!$C$1:$AH$1,0)),"")</f>
        <v>1709150000000</v>
      </c>
      <c r="Y964" s="157">
        <f>IFERROR(INDEX(NoSettings_v3!$C$2:$AH$4612,MATCH('EPS 3.1.3'!$B964,NoSettings_v3!$A$2:$A$4612,0),MATCH('EPS 3.1.3'!Y$1,NoSettings_v3!$C$1:$AH$1,0)),"")</f>
        <v>1770500000000</v>
      </c>
      <c r="Z964" s="157">
        <f>IFERROR(INDEX(NoSettings_v3!$C$2:$AH$4612,MATCH('EPS 3.1.3'!$B964,NoSettings_v3!$A$2:$A$4612,0),MATCH('EPS 3.1.3'!Z$1,NoSettings_v3!$C$1:$AH$1,0)),"")</f>
        <v>1831840000000</v>
      </c>
      <c r="AA964" s="157">
        <f>IFERROR(INDEX(NoSettings_v3!$C$2:$AH$4612,MATCH('EPS 3.1.3'!$B964,NoSettings_v3!$A$2:$A$4612,0),MATCH('EPS 3.1.3'!AA$1,NoSettings_v3!$C$1:$AH$1,0)),"")</f>
        <v>1893180000000</v>
      </c>
      <c r="AB964" s="157">
        <f>IFERROR(INDEX(NoSettings_v3!$C$2:$AH$4612,MATCH('EPS 3.1.3'!$B964,NoSettings_v3!$A$2:$A$4612,0),MATCH('EPS 3.1.3'!AB$1,NoSettings_v3!$C$1:$AH$1,0)),"")</f>
        <v>1942320000000</v>
      </c>
      <c r="AC964" s="157">
        <f>IFERROR(INDEX(NoSettings_v3!$C$2:$AH$4612,MATCH('EPS 3.1.3'!$B964,NoSettings_v3!$A$2:$A$4612,0),MATCH('EPS 3.1.3'!AC$1,NoSettings_v3!$C$1:$AH$1,0)),"")</f>
        <v>1991450000000</v>
      </c>
      <c r="AD964" s="157">
        <f>IFERROR(INDEX(NoSettings_v3!$C$2:$AH$4612,MATCH('EPS 3.1.3'!$B964,NoSettings_v3!$A$2:$A$4612,0),MATCH('EPS 3.1.3'!AD$1,NoSettings_v3!$C$1:$AH$1,0)),"")</f>
        <v>2040580000000</v>
      </c>
      <c r="AE964" s="157">
        <f>IFERROR(INDEX(NoSettings_v3!$C$2:$AH$4612,MATCH('EPS 3.1.3'!$B964,NoSettings_v3!$A$2:$A$4612,0),MATCH('EPS 3.1.3'!AE$1,NoSettings_v3!$C$1:$AH$1,0)),"")</f>
        <v>2089720000000</v>
      </c>
      <c r="AF964" s="157">
        <f>IFERROR(INDEX(NoSettings_v3!$C$2:$AH$4612,MATCH('EPS 3.1.3'!$B964,NoSettings_v3!$A$2:$A$4612,0),MATCH('EPS 3.1.3'!AF$1,NoSettings_v3!$C$1:$AH$1,0)),"")</f>
        <v>2138850000000</v>
      </c>
      <c r="AG964" s="157">
        <f>IFERROR(INDEX(NoSettings_v3!$C$2:$AH$4612,MATCH('EPS 3.1.3'!$B964,NoSettings_v3!$A$2:$A$4612,0),MATCH('EPS 3.1.3'!AG$1,NoSettings_v3!$C$1:$AH$1,0)),"")</f>
        <v>2187990000000</v>
      </c>
      <c r="AH964" s="157">
        <f>IFERROR(INDEX(NoSettings_v3!$C$2:$AH$4612,MATCH('EPS 3.1.3'!$B964,NoSettings_v3!$A$2:$A$4612,0),MATCH('EPS 3.1.3'!AH$1,NoSettings_v3!$C$1:$AH$1,0)),"")</f>
        <v>2237120000000</v>
      </c>
      <c r="AI964" s="157">
        <f>IFERROR(INDEX(NoSettings_v3!$C$2:$AH$4612,MATCH('EPS 3.1.3'!$B964,NoSettings_v3!$A$2:$A$4612,0),MATCH('EPS 3.1.3'!AI$1,NoSettings_v3!$C$1:$AH$1,0)),"")</f>
        <v>2286260000000</v>
      </c>
    </row>
    <row r="965" spans="1:35" x14ac:dyDescent="0.35">
      <c r="B965" s="172" t="s">
        <v>188</v>
      </c>
      <c r="C965" s="127" t="s">
        <v>964</v>
      </c>
      <c r="D965" s="157">
        <f>IFERROR(INDEX(NoSettings_v3!$C$2:$AH$4612,MATCH('EPS 3.1.3'!$B965,NoSettings_v3!$A$2:$A$4612,0),MATCH('EPS 3.1.3'!D$1,NoSettings_v3!$C$1:$AH$1,0)),"")</f>
        <v>919623000000</v>
      </c>
      <c r="E965" s="157">
        <f>IFERROR(INDEX(NoSettings_v3!$C$2:$AH$4612,MATCH('EPS 3.1.3'!$B965,NoSettings_v3!$A$2:$A$4612,0),MATCH('EPS 3.1.3'!E$1,NoSettings_v3!$C$1:$AH$1,0)),"")</f>
        <v>957211000000</v>
      </c>
      <c r="F965" s="157">
        <f>IFERROR(INDEX(NoSettings_v3!$C$2:$AH$4612,MATCH('EPS 3.1.3'!$B965,NoSettings_v3!$A$2:$A$4612,0),MATCH('EPS 3.1.3'!F$1,NoSettings_v3!$C$1:$AH$1,0)),"")</f>
        <v>994799000000</v>
      </c>
      <c r="G965" s="157">
        <f>IFERROR(INDEX(NoSettings_v3!$C$2:$AH$4612,MATCH('EPS 3.1.3'!$B965,NoSettings_v3!$A$2:$A$4612,0),MATCH('EPS 3.1.3'!G$1,NoSettings_v3!$C$1:$AH$1,0)),"")</f>
        <v>1032390000000</v>
      </c>
      <c r="H965" s="157">
        <f>IFERROR(INDEX(NoSettings_v3!$C$2:$AH$4612,MATCH('EPS 3.1.3'!$B965,NoSettings_v3!$A$2:$A$4612,0),MATCH('EPS 3.1.3'!H$1,NoSettings_v3!$C$1:$AH$1,0)),"")</f>
        <v>1069890000000</v>
      </c>
      <c r="I965" s="157">
        <f>IFERROR(INDEX(NoSettings_v3!$C$2:$AH$4612,MATCH('EPS 3.1.3'!$B965,NoSettings_v3!$A$2:$A$4612,0),MATCH('EPS 3.1.3'!I$1,NoSettings_v3!$C$1:$AH$1,0)),"")</f>
        <v>1107390000000</v>
      </c>
      <c r="J965" s="157">
        <f>IFERROR(INDEX(NoSettings_v3!$C$2:$AH$4612,MATCH('EPS 3.1.3'!$B965,NoSettings_v3!$A$2:$A$4612,0),MATCH('EPS 3.1.3'!J$1,NoSettings_v3!$C$1:$AH$1,0)),"")</f>
        <v>1144900000000</v>
      </c>
      <c r="K965" s="157">
        <f>IFERROR(INDEX(NoSettings_v3!$C$2:$AH$4612,MATCH('EPS 3.1.3'!$B965,NoSettings_v3!$A$2:$A$4612,0),MATCH('EPS 3.1.3'!K$1,NoSettings_v3!$C$1:$AH$1,0)),"")</f>
        <v>1182400000000</v>
      </c>
      <c r="L965" s="157">
        <f>IFERROR(INDEX(NoSettings_v3!$C$2:$AH$4612,MATCH('EPS 3.1.3'!$B965,NoSettings_v3!$A$2:$A$4612,0),MATCH('EPS 3.1.3'!L$1,NoSettings_v3!$C$1:$AH$1,0)),"")</f>
        <v>1219900000000</v>
      </c>
      <c r="M965" s="157">
        <f>IFERROR(INDEX(NoSettings_v3!$C$2:$AH$4612,MATCH('EPS 3.1.3'!$B965,NoSettings_v3!$A$2:$A$4612,0),MATCH('EPS 3.1.3'!M$1,NoSettings_v3!$C$1:$AH$1,0)),"")</f>
        <v>1257200000000</v>
      </c>
      <c r="N965" s="157">
        <f>IFERROR(INDEX(NoSettings_v3!$C$2:$AH$4612,MATCH('EPS 3.1.3'!$B965,NoSettings_v3!$A$2:$A$4612,0),MATCH('EPS 3.1.3'!N$1,NoSettings_v3!$C$1:$AH$1,0)),"")</f>
        <v>1294500000000</v>
      </c>
      <c r="O965" s="157">
        <f>IFERROR(INDEX(NoSettings_v3!$C$2:$AH$4612,MATCH('EPS 3.1.3'!$B965,NoSettings_v3!$A$2:$A$4612,0),MATCH('EPS 3.1.3'!O$1,NoSettings_v3!$C$1:$AH$1,0)),"")</f>
        <v>1331790000000</v>
      </c>
      <c r="P965" s="157">
        <f>IFERROR(INDEX(NoSettings_v3!$C$2:$AH$4612,MATCH('EPS 3.1.3'!$B965,NoSettings_v3!$A$2:$A$4612,0),MATCH('EPS 3.1.3'!P$1,NoSettings_v3!$C$1:$AH$1,0)),"")</f>
        <v>1369090000000</v>
      </c>
      <c r="Q965" s="157">
        <f>IFERROR(INDEX(NoSettings_v3!$C$2:$AH$4612,MATCH('EPS 3.1.3'!$B965,NoSettings_v3!$A$2:$A$4612,0),MATCH('EPS 3.1.3'!Q$1,NoSettings_v3!$C$1:$AH$1,0)),"")</f>
        <v>1406390000000</v>
      </c>
      <c r="R965" s="157">
        <f>IFERROR(INDEX(NoSettings_v3!$C$2:$AH$4612,MATCH('EPS 3.1.3'!$B965,NoSettings_v3!$A$2:$A$4612,0),MATCH('EPS 3.1.3'!R$1,NoSettings_v3!$C$1:$AH$1,0)),"")</f>
        <v>1436240000000</v>
      </c>
      <c r="S965" s="157">
        <f>IFERROR(INDEX(NoSettings_v3!$C$2:$AH$4612,MATCH('EPS 3.1.3'!$B965,NoSettings_v3!$A$2:$A$4612,0),MATCH('EPS 3.1.3'!S$1,NoSettings_v3!$C$1:$AH$1,0)),"")</f>
        <v>1466100000000</v>
      </c>
      <c r="T965" s="157">
        <f>IFERROR(INDEX(NoSettings_v3!$C$2:$AH$4612,MATCH('EPS 3.1.3'!$B965,NoSettings_v3!$A$2:$A$4612,0),MATCH('EPS 3.1.3'!T$1,NoSettings_v3!$C$1:$AH$1,0)),"")</f>
        <v>1495960000000</v>
      </c>
      <c r="U965" s="157">
        <f>IFERROR(INDEX(NoSettings_v3!$C$2:$AH$4612,MATCH('EPS 3.1.3'!$B965,NoSettings_v3!$A$2:$A$4612,0),MATCH('EPS 3.1.3'!U$1,NoSettings_v3!$C$1:$AH$1,0)),"")</f>
        <v>1525820000000</v>
      </c>
      <c r="V965" s="157">
        <f>IFERROR(INDEX(NoSettings_v3!$C$2:$AH$4612,MATCH('EPS 3.1.3'!$B965,NoSettings_v3!$A$2:$A$4612,0),MATCH('EPS 3.1.3'!V$1,NoSettings_v3!$C$1:$AH$1,0)),"")</f>
        <v>1555680000000</v>
      </c>
      <c r="W965" s="157">
        <f>IFERROR(INDEX(NoSettings_v3!$C$2:$AH$4612,MATCH('EPS 3.1.3'!$B965,NoSettings_v3!$A$2:$A$4612,0),MATCH('EPS 3.1.3'!W$1,NoSettings_v3!$C$1:$AH$1,0)),"")</f>
        <v>1582690000000</v>
      </c>
      <c r="X965" s="157">
        <f>IFERROR(INDEX(NoSettings_v3!$C$2:$AH$4612,MATCH('EPS 3.1.3'!$B965,NoSettings_v3!$A$2:$A$4612,0),MATCH('EPS 3.1.3'!X$1,NoSettings_v3!$C$1:$AH$1,0)),"")</f>
        <v>1609710000000</v>
      </c>
      <c r="Y965" s="157">
        <f>IFERROR(INDEX(NoSettings_v3!$C$2:$AH$4612,MATCH('EPS 3.1.3'!$B965,NoSettings_v3!$A$2:$A$4612,0),MATCH('EPS 3.1.3'!Y$1,NoSettings_v3!$C$1:$AH$1,0)),"")</f>
        <v>1636720000000</v>
      </c>
      <c r="Z965" s="157">
        <f>IFERROR(INDEX(NoSettings_v3!$C$2:$AH$4612,MATCH('EPS 3.1.3'!$B965,NoSettings_v3!$A$2:$A$4612,0),MATCH('EPS 3.1.3'!Z$1,NoSettings_v3!$C$1:$AH$1,0)),"")</f>
        <v>1663740000000</v>
      </c>
      <c r="AA965" s="157">
        <f>IFERROR(INDEX(NoSettings_v3!$C$2:$AH$4612,MATCH('EPS 3.1.3'!$B965,NoSettings_v3!$A$2:$A$4612,0),MATCH('EPS 3.1.3'!AA$1,NoSettings_v3!$C$1:$AH$1,0)),"")</f>
        <v>1690750000000</v>
      </c>
      <c r="AB965" s="157">
        <f>IFERROR(INDEX(NoSettings_v3!$C$2:$AH$4612,MATCH('EPS 3.1.3'!$B965,NoSettings_v3!$A$2:$A$4612,0),MATCH('EPS 3.1.3'!AB$1,NoSettings_v3!$C$1:$AH$1,0)),"")</f>
        <v>1710280000000</v>
      </c>
      <c r="AC965" s="157">
        <f>IFERROR(INDEX(NoSettings_v3!$C$2:$AH$4612,MATCH('EPS 3.1.3'!$B965,NoSettings_v3!$A$2:$A$4612,0),MATCH('EPS 3.1.3'!AC$1,NoSettings_v3!$C$1:$AH$1,0)),"")</f>
        <v>1729820000000</v>
      </c>
      <c r="AD965" s="157">
        <f>IFERROR(INDEX(NoSettings_v3!$C$2:$AH$4612,MATCH('EPS 3.1.3'!$B965,NoSettings_v3!$A$2:$A$4612,0),MATCH('EPS 3.1.3'!AD$1,NoSettings_v3!$C$1:$AH$1,0)),"")</f>
        <v>1749350000000</v>
      </c>
      <c r="AE965" s="157">
        <f>IFERROR(INDEX(NoSettings_v3!$C$2:$AH$4612,MATCH('EPS 3.1.3'!$B965,NoSettings_v3!$A$2:$A$4612,0),MATCH('EPS 3.1.3'!AE$1,NoSettings_v3!$C$1:$AH$1,0)),"")</f>
        <v>1768880000000</v>
      </c>
      <c r="AF965" s="157">
        <f>IFERROR(INDEX(NoSettings_v3!$C$2:$AH$4612,MATCH('EPS 3.1.3'!$B965,NoSettings_v3!$A$2:$A$4612,0),MATCH('EPS 3.1.3'!AF$1,NoSettings_v3!$C$1:$AH$1,0)),"")</f>
        <v>1788420000000</v>
      </c>
      <c r="AG965" s="157">
        <f>IFERROR(INDEX(NoSettings_v3!$C$2:$AH$4612,MATCH('EPS 3.1.3'!$B965,NoSettings_v3!$A$2:$A$4612,0),MATCH('EPS 3.1.3'!AG$1,NoSettings_v3!$C$1:$AH$1,0)),"")</f>
        <v>1807950000000</v>
      </c>
      <c r="AH965" s="157">
        <f>IFERROR(INDEX(NoSettings_v3!$C$2:$AH$4612,MATCH('EPS 3.1.3'!$B965,NoSettings_v3!$A$2:$A$4612,0),MATCH('EPS 3.1.3'!AH$1,NoSettings_v3!$C$1:$AH$1,0)),"")</f>
        <v>1827480000000</v>
      </c>
      <c r="AI965" s="157">
        <f>IFERROR(INDEX(NoSettings_v3!$C$2:$AH$4612,MATCH('EPS 3.1.3'!$B965,NoSettings_v3!$A$2:$A$4612,0),MATCH('EPS 3.1.3'!AI$1,NoSettings_v3!$C$1:$AH$1,0)),"")</f>
        <v>1847020000000</v>
      </c>
    </row>
    <row r="966" spans="1:35" x14ac:dyDescent="0.35">
      <c r="B966" s="161" t="s">
        <v>189</v>
      </c>
      <c r="C966" s="127" t="s">
        <v>964</v>
      </c>
      <c r="D966" s="157">
        <f>IFERROR(INDEX(NoSettings_v3!$C$2:$AH$4612,MATCH('EPS 3.1.3'!$B966,NoSettings_v3!$A$2:$A$4612,0),MATCH('EPS 3.1.3'!D$1,NoSettings_v3!$C$1:$AH$1,0)),"")</f>
        <v>281279000000</v>
      </c>
      <c r="E966" s="157">
        <f>IFERROR(INDEX(NoSettings_v3!$C$2:$AH$4612,MATCH('EPS 3.1.3'!$B966,NoSettings_v3!$A$2:$A$4612,0),MATCH('EPS 3.1.3'!E$1,NoSettings_v3!$C$1:$AH$1,0)),"")</f>
        <v>303018000000</v>
      </c>
      <c r="F966" s="157">
        <f>IFERROR(INDEX(NoSettings_v3!$C$2:$AH$4612,MATCH('EPS 3.1.3'!$B966,NoSettings_v3!$A$2:$A$4612,0),MATCH('EPS 3.1.3'!F$1,NoSettings_v3!$C$1:$AH$1,0)),"")</f>
        <v>324756000000</v>
      </c>
      <c r="G966" s="157">
        <f>IFERROR(INDEX(NoSettings_v3!$C$2:$AH$4612,MATCH('EPS 3.1.3'!$B966,NoSettings_v3!$A$2:$A$4612,0),MATCH('EPS 3.1.3'!G$1,NoSettings_v3!$C$1:$AH$1,0)),"")</f>
        <v>346494000000</v>
      </c>
      <c r="H966" s="157">
        <f>IFERROR(INDEX(NoSettings_v3!$C$2:$AH$4612,MATCH('EPS 3.1.3'!$B966,NoSettings_v3!$A$2:$A$4612,0),MATCH('EPS 3.1.3'!H$1,NoSettings_v3!$C$1:$AH$1,0)),"")</f>
        <v>373104000000</v>
      </c>
      <c r="I966" s="157">
        <f>IFERROR(INDEX(NoSettings_v3!$C$2:$AH$4612,MATCH('EPS 3.1.3'!$B966,NoSettings_v3!$A$2:$A$4612,0),MATCH('EPS 3.1.3'!I$1,NoSettings_v3!$C$1:$AH$1,0)),"")</f>
        <v>399714000000</v>
      </c>
      <c r="J966" s="157">
        <f>IFERROR(INDEX(NoSettings_v3!$C$2:$AH$4612,MATCH('EPS 3.1.3'!$B966,NoSettings_v3!$A$2:$A$4612,0),MATCH('EPS 3.1.3'!J$1,NoSettings_v3!$C$1:$AH$1,0)),"")</f>
        <v>426323000000</v>
      </c>
      <c r="K966" s="157">
        <f>IFERROR(INDEX(NoSettings_v3!$C$2:$AH$4612,MATCH('EPS 3.1.3'!$B966,NoSettings_v3!$A$2:$A$4612,0),MATCH('EPS 3.1.3'!K$1,NoSettings_v3!$C$1:$AH$1,0)),"")</f>
        <v>452933000000</v>
      </c>
      <c r="L966" s="157">
        <f>IFERROR(INDEX(NoSettings_v3!$C$2:$AH$4612,MATCH('EPS 3.1.3'!$B966,NoSettings_v3!$A$2:$A$4612,0),MATCH('EPS 3.1.3'!L$1,NoSettings_v3!$C$1:$AH$1,0)),"")</f>
        <v>479542000000</v>
      </c>
      <c r="M966" s="157">
        <f>IFERROR(INDEX(NoSettings_v3!$C$2:$AH$4612,MATCH('EPS 3.1.3'!$B966,NoSettings_v3!$A$2:$A$4612,0),MATCH('EPS 3.1.3'!M$1,NoSettings_v3!$C$1:$AH$1,0)),"")</f>
        <v>511439000000</v>
      </c>
      <c r="N966" s="157">
        <f>IFERROR(INDEX(NoSettings_v3!$C$2:$AH$4612,MATCH('EPS 3.1.3'!$B966,NoSettings_v3!$A$2:$A$4612,0),MATCH('EPS 3.1.3'!N$1,NoSettings_v3!$C$1:$AH$1,0)),"")</f>
        <v>543335000000</v>
      </c>
      <c r="O966" s="157">
        <f>IFERROR(INDEX(NoSettings_v3!$C$2:$AH$4612,MATCH('EPS 3.1.3'!$B966,NoSettings_v3!$A$2:$A$4612,0),MATCH('EPS 3.1.3'!O$1,NoSettings_v3!$C$1:$AH$1,0)),"")</f>
        <v>575232000000</v>
      </c>
      <c r="P966" s="157">
        <f>IFERROR(INDEX(NoSettings_v3!$C$2:$AH$4612,MATCH('EPS 3.1.3'!$B966,NoSettings_v3!$A$2:$A$4612,0),MATCH('EPS 3.1.3'!P$1,NoSettings_v3!$C$1:$AH$1,0)),"")</f>
        <v>607128000000</v>
      </c>
      <c r="Q966" s="157">
        <f>IFERROR(INDEX(NoSettings_v3!$C$2:$AH$4612,MATCH('EPS 3.1.3'!$B966,NoSettings_v3!$A$2:$A$4612,0),MATCH('EPS 3.1.3'!Q$1,NoSettings_v3!$C$1:$AH$1,0)),"")</f>
        <v>639024000000</v>
      </c>
      <c r="R966" s="157">
        <f>IFERROR(INDEX(NoSettings_v3!$C$2:$AH$4612,MATCH('EPS 3.1.3'!$B966,NoSettings_v3!$A$2:$A$4612,0),MATCH('EPS 3.1.3'!R$1,NoSettings_v3!$C$1:$AH$1,0)),"")</f>
        <v>672960000000</v>
      </c>
      <c r="S966" s="157">
        <f>IFERROR(INDEX(NoSettings_v3!$C$2:$AH$4612,MATCH('EPS 3.1.3'!$B966,NoSettings_v3!$A$2:$A$4612,0),MATCH('EPS 3.1.3'!S$1,NoSettings_v3!$C$1:$AH$1,0)),"")</f>
        <v>706895000000</v>
      </c>
      <c r="T966" s="157">
        <f>IFERROR(INDEX(NoSettings_v3!$C$2:$AH$4612,MATCH('EPS 3.1.3'!$B966,NoSettings_v3!$A$2:$A$4612,0),MATCH('EPS 3.1.3'!T$1,NoSettings_v3!$C$1:$AH$1,0)),"")</f>
        <v>740831000000</v>
      </c>
      <c r="U966" s="157">
        <f>IFERROR(INDEX(NoSettings_v3!$C$2:$AH$4612,MATCH('EPS 3.1.3'!$B966,NoSettings_v3!$A$2:$A$4612,0),MATCH('EPS 3.1.3'!U$1,NoSettings_v3!$C$1:$AH$1,0)),"")</f>
        <v>774766000000</v>
      </c>
      <c r="V966" s="157">
        <f>IFERROR(INDEX(NoSettings_v3!$C$2:$AH$4612,MATCH('EPS 3.1.3'!$B966,NoSettings_v3!$A$2:$A$4612,0),MATCH('EPS 3.1.3'!V$1,NoSettings_v3!$C$1:$AH$1,0)),"")</f>
        <v>808702000000</v>
      </c>
      <c r="W966" s="157">
        <f>IFERROR(INDEX(NoSettings_v3!$C$2:$AH$4612,MATCH('EPS 3.1.3'!$B966,NoSettings_v3!$A$2:$A$4612,0),MATCH('EPS 3.1.3'!W$1,NoSettings_v3!$C$1:$AH$1,0)),"")</f>
        <v>846449000000</v>
      </c>
      <c r="X966" s="157">
        <f>IFERROR(INDEX(NoSettings_v3!$C$2:$AH$4612,MATCH('EPS 3.1.3'!$B966,NoSettings_v3!$A$2:$A$4612,0),MATCH('EPS 3.1.3'!X$1,NoSettings_v3!$C$1:$AH$1,0)),"")</f>
        <v>884197000000</v>
      </c>
      <c r="Y966" s="157">
        <f>IFERROR(INDEX(NoSettings_v3!$C$2:$AH$4612,MATCH('EPS 3.1.3'!$B966,NoSettings_v3!$A$2:$A$4612,0),MATCH('EPS 3.1.3'!Y$1,NoSettings_v3!$C$1:$AH$1,0)),"")</f>
        <v>921945000000</v>
      </c>
      <c r="Z966" s="157">
        <f>IFERROR(INDEX(NoSettings_v3!$C$2:$AH$4612,MATCH('EPS 3.1.3'!$B966,NoSettings_v3!$A$2:$A$4612,0),MATCH('EPS 3.1.3'!Z$1,NoSettings_v3!$C$1:$AH$1,0)),"")</f>
        <v>959692000000</v>
      </c>
      <c r="AA966" s="157">
        <f>IFERROR(INDEX(NoSettings_v3!$C$2:$AH$4612,MATCH('EPS 3.1.3'!$B966,NoSettings_v3!$A$2:$A$4612,0),MATCH('EPS 3.1.3'!AA$1,NoSettings_v3!$C$1:$AH$1,0)),"")</f>
        <v>997440000000</v>
      </c>
      <c r="AB966" s="157">
        <f>IFERROR(INDEX(NoSettings_v3!$C$2:$AH$4612,MATCH('EPS 3.1.3'!$B966,NoSettings_v3!$A$2:$A$4612,0),MATCH('EPS 3.1.3'!AB$1,NoSettings_v3!$C$1:$AH$1,0)),"")</f>
        <v>1035880000000</v>
      </c>
      <c r="AC966" s="157">
        <f>IFERROR(INDEX(NoSettings_v3!$C$2:$AH$4612,MATCH('EPS 3.1.3'!$B966,NoSettings_v3!$A$2:$A$4612,0),MATCH('EPS 3.1.3'!AC$1,NoSettings_v3!$C$1:$AH$1,0)),"")</f>
        <v>1074320000000</v>
      </c>
      <c r="AD966" s="157">
        <f>IFERROR(INDEX(NoSettings_v3!$C$2:$AH$4612,MATCH('EPS 3.1.3'!$B966,NoSettings_v3!$A$2:$A$4612,0),MATCH('EPS 3.1.3'!AD$1,NoSettings_v3!$C$1:$AH$1,0)),"")</f>
        <v>1112750000000</v>
      </c>
      <c r="AE966" s="157">
        <f>IFERROR(INDEX(NoSettings_v3!$C$2:$AH$4612,MATCH('EPS 3.1.3'!$B966,NoSettings_v3!$A$2:$A$4612,0),MATCH('EPS 3.1.3'!AE$1,NoSettings_v3!$C$1:$AH$1,0)),"")</f>
        <v>1151190000000</v>
      </c>
      <c r="AF966" s="157">
        <f>IFERROR(INDEX(NoSettings_v3!$C$2:$AH$4612,MATCH('EPS 3.1.3'!$B966,NoSettings_v3!$A$2:$A$4612,0),MATCH('EPS 3.1.3'!AF$1,NoSettings_v3!$C$1:$AH$1,0)),"")</f>
        <v>1189630000000</v>
      </c>
      <c r="AG966" s="157">
        <f>IFERROR(INDEX(NoSettings_v3!$C$2:$AH$4612,MATCH('EPS 3.1.3'!$B966,NoSettings_v3!$A$2:$A$4612,0),MATCH('EPS 3.1.3'!AG$1,NoSettings_v3!$C$1:$AH$1,0)),"")</f>
        <v>1228070000000</v>
      </c>
      <c r="AH966" s="157">
        <f>IFERROR(INDEX(NoSettings_v3!$C$2:$AH$4612,MATCH('EPS 3.1.3'!$B966,NoSettings_v3!$A$2:$A$4612,0),MATCH('EPS 3.1.3'!AH$1,NoSettings_v3!$C$1:$AH$1,0)),"")</f>
        <v>1266510000000</v>
      </c>
      <c r="AI966" s="157">
        <f>IFERROR(INDEX(NoSettings_v3!$C$2:$AH$4612,MATCH('EPS 3.1.3'!$B966,NoSettings_v3!$A$2:$A$4612,0),MATCH('EPS 3.1.3'!AI$1,NoSettings_v3!$C$1:$AH$1,0)),"")</f>
        <v>1304940000000</v>
      </c>
    </row>
    <row r="967" spans="1:35" x14ac:dyDescent="0.35">
      <c r="A967" s="156" t="s">
        <v>190</v>
      </c>
      <c r="B967" s="161" t="s">
        <v>191</v>
      </c>
      <c r="C967" s="127" t="s">
        <v>964</v>
      </c>
      <c r="D967" s="157">
        <f>IFERROR(INDEX(NoSettings_v3!$C$2:$AH$4612,MATCH('EPS 3.1.3'!$B967,NoSettings_v3!$A$2:$A$4612,0),MATCH('EPS 3.1.3'!D$1,NoSettings_v3!$C$1:$AH$1,0)),"")</f>
        <v>2907.39</v>
      </c>
      <c r="E967" s="157">
        <f>IFERROR(INDEX(NoSettings_v3!$C$2:$AH$4612,MATCH('EPS 3.1.3'!$B967,NoSettings_v3!$A$2:$A$4612,0),MATCH('EPS 3.1.3'!E$1,NoSettings_v3!$C$1:$AH$1,0)),"")</f>
        <v>2676.49</v>
      </c>
      <c r="F967" s="157">
        <f>IFERROR(INDEX(NoSettings_v3!$C$2:$AH$4612,MATCH('EPS 3.1.3'!$B967,NoSettings_v3!$A$2:$A$4612,0),MATCH('EPS 3.1.3'!F$1,NoSettings_v3!$C$1:$AH$1,0)),"")</f>
        <v>2890.81</v>
      </c>
      <c r="G967" s="157">
        <f>IFERROR(INDEX(NoSettings_v3!$C$2:$AH$4612,MATCH('EPS 3.1.3'!$B967,NoSettings_v3!$A$2:$A$4612,0),MATCH('EPS 3.1.3'!G$1,NoSettings_v3!$C$1:$AH$1,0)),"")</f>
        <v>3030.68</v>
      </c>
      <c r="H967" s="157">
        <f>IFERROR(INDEX(NoSettings_v3!$C$2:$AH$4612,MATCH('EPS 3.1.3'!$B967,NoSettings_v3!$A$2:$A$4612,0),MATCH('EPS 3.1.3'!H$1,NoSettings_v3!$C$1:$AH$1,0)),"")</f>
        <v>3184.67</v>
      </c>
      <c r="I967" s="157">
        <f>IFERROR(INDEX(NoSettings_v3!$C$2:$AH$4612,MATCH('EPS 3.1.3'!$B967,NoSettings_v3!$A$2:$A$4612,0),MATCH('EPS 3.1.3'!I$1,NoSettings_v3!$C$1:$AH$1,0)),"")</f>
        <v>3292.44</v>
      </c>
      <c r="J967" s="157">
        <f>IFERROR(INDEX(NoSettings_v3!$C$2:$AH$4612,MATCH('EPS 3.1.3'!$B967,NoSettings_v3!$A$2:$A$4612,0),MATCH('EPS 3.1.3'!J$1,NoSettings_v3!$C$1:$AH$1,0)),"")</f>
        <v>3378.36</v>
      </c>
      <c r="K967" s="157">
        <f>IFERROR(INDEX(NoSettings_v3!$C$2:$AH$4612,MATCH('EPS 3.1.3'!$B967,NoSettings_v3!$A$2:$A$4612,0),MATCH('EPS 3.1.3'!K$1,NoSettings_v3!$C$1:$AH$1,0)),"")</f>
        <v>3452.27</v>
      </c>
      <c r="L967" s="157">
        <f>IFERROR(INDEX(NoSettings_v3!$C$2:$AH$4612,MATCH('EPS 3.1.3'!$B967,NoSettings_v3!$A$2:$A$4612,0),MATCH('EPS 3.1.3'!L$1,NoSettings_v3!$C$1:$AH$1,0)),"")</f>
        <v>3515.92</v>
      </c>
      <c r="M967" s="157">
        <f>IFERROR(INDEX(NoSettings_v3!$C$2:$AH$4612,MATCH('EPS 3.1.3'!$B967,NoSettings_v3!$A$2:$A$4612,0),MATCH('EPS 3.1.3'!M$1,NoSettings_v3!$C$1:$AH$1,0)),"")</f>
        <v>3611.14</v>
      </c>
      <c r="N967" s="157">
        <f>IFERROR(INDEX(NoSettings_v3!$C$2:$AH$4612,MATCH('EPS 3.1.3'!$B967,NoSettings_v3!$A$2:$A$4612,0),MATCH('EPS 3.1.3'!N$1,NoSettings_v3!$C$1:$AH$1,0)),"")</f>
        <v>3714.14</v>
      </c>
      <c r="O967" s="157">
        <f>IFERROR(INDEX(NoSettings_v3!$C$2:$AH$4612,MATCH('EPS 3.1.3'!$B967,NoSettings_v3!$A$2:$A$4612,0),MATCH('EPS 3.1.3'!O$1,NoSettings_v3!$C$1:$AH$1,0)),"")</f>
        <v>3813.82</v>
      </c>
      <c r="P967" s="157">
        <f>IFERROR(INDEX(NoSettings_v3!$C$2:$AH$4612,MATCH('EPS 3.1.3'!$B967,NoSettings_v3!$A$2:$A$4612,0),MATCH('EPS 3.1.3'!P$1,NoSettings_v3!$C$1:$AH$1,0)),"")</f>
        <v>3920.24</v>
      </c>
      <c r="Q967" s="157">
        <f>IFERROR(INDEX(NoSettings_v3!$C$2:$AH$4612,MATCH('EPS 3.1.3'!$B967,NoSettings_v3!$A$2:$A$4612,0),MATCH('EPS 3.1.3'!Q$1,NoSettings_v3!$C$1:$AH$1,0)),"")</f>
        <v>4021.46</v>
      </c>
      <c r="R967" s="157">
        <f>IFERROR(INDEX(NoSettings_v3!$C$2:$AH$4612,MATCH('EPS 3.1.3'!$B967,NoSettings_v3!$A$2:$A$4612,0),MATCH('EPS 3.1.3'!R$1,NoSettings_v3!$C$1:$AH$1,0)),"")</f>
        <v>4134.67</v>
      </c>
      <c r="S967" s="157">
        <f>IFERROR(INDEX(NoSettings_v3!$C$2:$AH$4612,MATCH('EPS 3.1.3'!$B967,NoSettings_v3!$A$2:$A$4612,0),MATCH('EPS 3.1.3'!S$1,NoSettings_v3!$C$1:$AH$1,0)),"")</f>
        <v>4239.21</v>
      </c>
      <c r="T967" s="157">
        <f>IFERROR(INDEX(NoSettings_v3!$C$2:$AH$4612,MATCH('EPS 3.1.3'!$B967,NoSettings_v3!$A$2:$A$4612,0),MATCH('EPS 3.1.3'!T$1,NoSettings_v3!$C$1:$AH$1,0)),"")</f>
        <v>4336.6000000000004</v>
      </c>
      <c r="U967" s="157">
        <f>IFERROR(INDEX(NoSettings_v3!$C$2:$AH$4612,MATCH('EPS 3.1.3'!$B967,NoSettings_v3!$A$2:$A$4612,0),MATCH('EPS 3.1.3'!U$1,NoSettings_v3!$C$1:$AH$1,0)),"")</f>
        <v>4431.03</v>
      </c>
      <c r="V967" s="157">
        <f>IFERROR(INDEX(NoSettings_v3!$C$2:$AH$4612,MATCH('EPS 3.1.3'!$B967,NoSettings_v3!$A$2:$A$4612,0),MATCH('EPS 3.1.3'!V$1,NoSettings_v3!$C$1:$AH$1,0)),"")</f>
        <v>4525</v>
      </c>
      <c r="W967" s="157">
        <f>IFERROR(INDEX(NoSettings_v3!$C$2:$AH$4612,MATCH('EPS 3.1.3'!$B967,NoSettings_v3!$A$2:$A$4612,0),MATCH('EPS 3.1.3'!W$1,NoSettings_v3!$C$1:$AH$1,0)),"")</f>
        <v>4631.09</v>
      </c>
      <c r="X967" s="157">
        <f>IFERROR(INDEX(NoSettings_v3!$C$2:$AH$4612,MATCH('EPS 3.1.3'!$B967,NoSettings_v3!$A$2:$A$4612,0),MATCH('EPS 3.1.3'!X$1,NoSettings_v3!$C$1:$AH$1,0)),"")</f>
        <v>4730.8999999999996</v>
      </c>
      <c r="Y967" s="157">
        <f>IFERROR(INDEX(NoSettings_v3!$C$2:$AH$4612,MATCH('EPS 3.1.3'!$B967,NoSettings_v3!$A$2:$A$4612,0),MATCH('EPS 3.1.3'!Y$1,NoSettings_v3!$C$1:$AH$1,0)),"")</f>
        <v>4828.8900000000003</v>
      </c>
      <c r="Z967" s="157">
        <f>IFERROR(INDEX(NoSettings_v3!$C$2:$AH$4612,MATCH('EPS 3.1.3'!$B967,NoSettings_v3!$A$2:$A$4612,0),MATCH('EPS 3.1.3'!Z$1,NoSettings_v3!$C$1:$AH$1,0)),"")</f>
        <v>4926.12</v>
      </c>
      <c r="AA967" s="157">
        <f>IFERROR(INDEX(NoSettings_v3!$C$2:$AH$4612,MATCH('EPS 3.1.3'!$B967,NoSettings_v3!$A$2:$A$4612,0),MATCH('EPS 3.1.3'!AA$1,NoSettings_v3!$C$1:$AH$1,0)),"")</f>
        <v>5029.29</v>
      </c>
      <c r="AB967" s="157">
        <f>IFERROR(INDEX(NoSettings_v3!$C$2:$AH$4612,MATCH('EPS 3.1.3'!$B967,NoSettings_v3!$A$2:$A$4612,0),MATCH('EPS 3.1.3'!AB$1,NoSettings_v3!$C$1:$AH$1,0)),"")</f>
        <v>5115.34</v>
      </c>
      <c r="AC967" s="157">
        <f>IFERROR(INDEX(NoSettings_v3!$C$2:$AH$4612,MATCH('EPS 3.1.3'!$B967,NoSettings_v3!$A$2:$A$4612,0),MATCH('EPS 3.1.3'!AC$1,NoSettings_v3!$C$1:$AH$1,0)),"")</f>
        <v>5199.62</v>
      </c>
      <c r="AD967" s="157">
        <f>IFERROR(INDEX(NoSettings_v3!$C$2:$AH$4612,MATCH('EPS 3.1.3'!$B967,NoSettings_v3!$A$2:$A$4612,0),MATCH('EPS 3.1.3'!AD$1,NoSettings_v3!$C$1:$AH$1,0)),"")</f>
        <v>5283.69</v>
      </c>
      <c r="AE967" s="157">
        <f>IFERROR(INDEX(NoSettings_v3!$C$2:$AH$4612,MATCH('EPS 3.1.3'!$B967,NoSettings_v3!$A$2:$A$4612,0),MATCH('EPS 3.1.3'!AE$1,NoSettings_v3!$C$1:$AH$1,0)),"")</f>
        <v>5370.45</v>
      </c>
      <c r="AF967" s="157">
        <f>IFERROR(INDEX(NoSettings_v3!$C$2:$AH$4612,MATCH('EPS 3.1.3'!$B967,NoSettings_v3!$A$2:$A$4612,0),MATCH('EPS 3.1.3'!AF$1,NoSettings_v3!$C$1:$AH$1,0)),"")</f>
        <v>5463.29</v>
      </c>
      <c r="AG967" s="157">
        <f>IFERROR(INDEX(NoSettings_v3!$C$2:$AH$4612,MATCH('EPS 3.1.3'!$B967,NoSettings_v3!$A$2:$A$4612,0),MATCH('EPS 3.1.3'!AG$1,NoSettings_v3!$C$1:$AH$1,0)),"")</f>
        <v>5551.56</v>
      </c>
      <c r="AH967" s="157">
        <f>IFERROR(INDEX(NoSettings_v3!$C$2:$AH$4612,MATCH('EPS 3.1.3'!$B967,NoSettings_v3!$A$2:$A$4612,0),MATCH('EPS 3.1.3'!AH$1,NoSettings_v3!$C$1:$AH$1,0)),"")</f>
        <v>5639.63</v>
      </c>
      <c r="AI967" s="157">
        <f>IFERROR(INDEX(NoSettings_v3!$C$2:$AH$4612,MATCH('EPS 3.1.3'!$B967,NoSettings_v3!$A$2:$A$4612,0),MATCH('EPS 3.1.3'!AI$1,NoSettings_v3!$C$1:$AH$1,0)),"")</f>
        <v>5728.94</v>
      </c>
    </row>
    <row r="968" spans="1:35" x14ac:dyDescent="0.35">
      <c r="A968" s="156" t="s">
        <v>192</v>
      </c>
      <c r="B968" s="161" t="s">
        <v>193</v>
      </c>
      <c r="C968" s="127" t="s">
        <v>964</v>
      </c>
      <c r="D968" s="157">
        <f>IFERROR(INDEX(NoSettings_v3!$C$2:$AH$4612,MATCH('EPS 3.1.3'!$B968,NoSettings_v3!$A$2:$A$4612,0),MATCH('EPS 3.1.3'!D$1,NoSettings_v3!$C$1:$AH$1,0)),"")</f>
        <v>2100.1799999999998</v>
      </c>
      <c r="E968" s="157">
        <f>IFERROR(INDEX(NoSettings_v3!$C$2:$AH$4612,MATCH('EPS 3.1.3'!$B968,NoSettings_v3!$A$2:$A$4612,0),MATCH('EPS 3.1.3'!E$1,NoSettings_v3!$C$1:$AH$1,0)),"")</f>
        <v>1905.85</v>
      </c>
      <c r="F968" s="157">
        <f>IFERROR(INDEX(NoSettings_v3!$C$2:$AH$4612,MATCH('EPS 3.1.3'!$B968,NoSettings_v3!$A$2:$A$4612,0),MATCH('EPS 3.1.3'!F$1,NoSettings_v3!$C$1:$AH$1,0)),"")</f>
        <v>2082.69</v>
      </c>
      <c r="G968" s="157">
        <f>IFERROR(INDEX(NoSettings_v3!$C$2:$AH$4612,MATCH('EPS 3.1.3'!$B968,NoSettings_v3!$A$2:$A$4612,0),MATCH('EPS 3.1.3'!G$1,NoSettings_v3!$C$1:$AH$1,0)),"")</f>
        <v>2195.41</v>
      </c>
      <c r="H968" s="157">
        <f>IFERROR(INDEX(NoSettings_v3!$C$2:$AH$4612,MATCH('EPS 3.1.3'!$B968,NoSettings_v3!$A$2:$A$4612,0),MATCH('EPS 3.1.3'!H$1,NoSettings_v3!$C$1:$AH$1,0)),"")</f>
        <v>2327.94</v>
      </c>
      <c r="I968" s="157">
        <f>IFERROR(INDEX(NoSettings_v3!$C$2:$AH$4612,MATCH('EPS 3.1.3'!$B968,NoSettings_v3!$A$2:$A$4612,0),MATCH('EPS 3.1.3'!I$1,NoSettings_v3!$C$1:$AH$1,0)),"")</f>
        <v>2415.67</v>
      </c>
      <c r="J968" s="157">
        <f>IFERROR(INDEX(NoSettings_v3!$C$2:$AH$4612,MATCH('EPS 3.1.3'!$B968,NoSettings_v3!$A$2:$A$4612,0),MATCH('EPS 3.1.3'!J$1,NoSettings_v3!$C$1:$AH$1,0)),"")</f>
        <v>2484.35</v>
      </c>
      <c r="K968" s="157">
        <f>IFERROR(INDEX(NoSettings_v3!$C$2:$AH$4612,MATCH('EPS 3.1.3'!$B968,NoSettings_v3!$A$2:$A$4612,0),MATCH('EPS 3.1.3'!K$1,NoSettings_v3!$C$1:$AH$1,0)),"")</f>
        <v>2535.17</v>
      </c>
      <c r="L968" s="157">
        <f>IFERROR(INDEX(NoSettings_v3!$C$2:$AH$4612,MATCH('EPS 3.1.3'!$B968,NoSettings_v3!$A$2:$A$4612,0),MATCH('EPS 3.1.3'!L$1,NoSettings_v3!$C$1:$AH$1,0)),"")</f>
        <v>2575.33</v>
      </c>
      <c r="M968" s="157">
        <f>IFERROR(INDEX(NoSettings_v3!$C$2:$AH$4612,MATCH('EPS 3.1.3'!$B968,NoSettings_v3!$A$2:$A$4612,0),MATCH('EPS 3.1.3'!M$1,NoSettings_v3!$C$1:$AH$1,0)),"")</f>
        <v>2648.84</v>
      </c>
      <c r="N968" s="157">
        <f>IFERROR(INDEX(NoSettings_v3!$C$2:$AH$4612,MATCH('EPS 3.1.3'!$B968,NoSettings_v3!$A$2:$A$4612,0),MATCH('EPS 3.1.3'!N$1,NoSettings_v3!$C$1:$AH$1,0)),"")</f>
        <v>2729.69</v>
      </c>
      <c r="O968" s="157">
        <f>IFERROR(INDEX(NoSettings_v3!$C$2:$AH$4612,MATCH('EPS 3.1.3'!$B968,NoSettings_v3!$A$2:$A$4612,0),MATCH('EPS 3.1.3'!O$1,NoSettings_v3!$C$1:$AH$1,0)),"")</f>
        <v>2809.95</v>
      </c>
      <c r="P968" s="157">
        <f>IFERROR(INDEX(NoSettings_v3!$C$2:$AH$4612,MATCH('EPS 3.1.3'!$B968,NoSettings_v3!$A$2:$A$4612,0),MATCH('EPS 3.1.3'!P$1,NoSettings_v3!$C$1:$AH$1,0)),"")</f>
        <v>2890.84</v>
      </c>
      <c r="Q968" s="157">
        <f>IFERROR(INDEX(NoSettings_v3!$C$2:$AH$4612,MATCH('EPS 3.1.3'!$B968,NoSettings_v3!$A$2:$A$4612,0),MATCH('EPS 3.1.3'!Q$1,NoSettings_v3!$C$1:$AH$1,0)),"")</f>
        <v>2966.73</v>
      </c>
      <c r="R968" s="157">
        <f>IFERROR(INDEX(NoSettings_v3!$C$2:$AH$4612,MATCH('EPS 3.1.3'!$B968,NoSettings_v3!$A$2:$A$4612,0),MATCH('EPS 3.1.3'!R$1,NoSettings_v3!$C$1:$AH$1,0)),"")</f>
        <v>3054.24</v>
      </c>
      <c r="S968" s="157">
        <f>IFERROR(INDEX(NoSettings_v3!$C$2:$AH$4612,MATCH('EPS 3.1.3'!$B968,NoSettings_v3!$A$2:$A$4612,0),MATCH('EPS 3.1.3'!S$1,NoSettings_v3!$C$1:$AH$1,0)),"")</f>
        <v>3132.93</v>
      </c>
      <c r="T968" s="157">
        <f>IFERROR(INDEX(NoSettings_v3!$C$2:$AH$4612,MATCH('EPS 3.1.3'!$B968,NoSettings_v3!$A$2:$A$4612,0),MATCH('EPS 3.1.3'!T$1,NoSettings_v3!$C$1:$AH$1,0)),"")</f>
        <v>3204.97</v>
      </c>
      <c r="U968" s="157">
        <f>IFERROR(INDEX(NoSettings_v3!$C$2:$AH$4612,MATCH('EPS 3.1.3'!$B968,NoSettings_v3!$A$2:$A$4612,0),MATCH('EPS 3.1.3'!U$1,NoSettings_v3!$C$1:$AH$1,0)),"")</f>
        <v>3276.51</v>
      </c>
      <c r="V968" s="157">
        <f>IFERROR(INDEX(NoSettings_v3!$C$2:$AH$4612,MATCH('EPS 3.1.3'!$B968,NoSettings_v3!$A$2:$A$4612,0),MATCH('EPS 3.1.3'!V$1,NoSettings_v3!$C$1:$AH$1,0)),"")</f>
        <v>3347.36</v>
      </c>
      <c r="W968" s="157">
        <f>IFERROR(INDEX(NoSettings_v3!$C$2:$AH$4612,MATCH('EPS 3.1.3'!$B968,NoSettings_v3!$A$2:$A$4612,0),MATCH('EPS 3.1.3'!W$1,NoSettings_v3!$C$1:$AH$1,0)),"")</f>
        <v>3426.63</v>
      </c>
      <c r="X968" s="157">
        <f>IFERROR(INDEX(NoSettings_v3!$C$2:$AH$4612,MATCH('EPS 3.1.3'!$B968,NoSettings_v3!$A$2:$A$4612,0),MATCH('EPS 3.1.3'!X$1,NoSettings_v3!$C$1:$AH$1,0)),"")</f>
        <v>3499.28</v>
      </c>
      <c r="Y968" s="157">
        <f>IFERROR(INDEX(NoSettings_v3!$C$2:$AH$4612,MATCH('EPS 3.1.3'!$B968,NoSettings_v3!$A$2:$A$4612,0),MATCH('EPS 3.1.3'!Y$1,NoSettings_v3!$C$1:$AH$1,0)),"")</f>
        <v>3571.53</v>
      </c>
      <c r="Z968" s="157">
        <f>IFERROR(INDEX(NoSettings_v3!$C$2:$AH$4612,MATCH('EPS 3.1.3'!$B968,NoSettings_v3!$A$2:$A$4612,0),MATCH('EPS 3.1.3'!Z$1,NoSettings_v3!$C$1:$AH$1,0)),"")</f>
        <v>3644.09</v>
      </c>
      <c r="AA968" s="157">
        <f>IFERROR(INDEX(NoSettings_v3!$C$2:$AH$4612,MATCH('EPS 3.1.3'!$B968,NoSettings_v3!$A$2:$A$4612,0),MATCH('EPS 3.1.3'!AA$1,NoSettings_v3!$C$1:$AH$1,0)),"")</f>
        <v>3722.53</v>
      </c>
      <c r="AB968" s="157">
        <f>IFERROR(INDEX(NoSettings_v3!$C$2:$AH$4612,MATCH('EPS 3.1.3'!$B968,NoSettings_v3!$A$2:$A$4612,0),MATCH('EPS 3.1.3'!AB$1,NoSettings_v3!$C$1:$AH$1,0)),"")</f>
        <v>3782.68</v>
      </c>
      <c r="AC968" s="157">
        <f>IFERROR(INDEX(NoSettings_v3!$C$2:$AH$4612,MATCH('EPS 3.1.3'!$B968,NoSettings_v3!$A$2:$A$4612,0),MATCH('EPS 3.1.3'!AC$1,NoSettings_v3!$C$1:$AH$1,0)),"")</f>
        <v>3841.26</v>
      </c>
      <c r="AD968" s="157">
        <f>IFERROR(INDEX(NoSettings_v3!$C$2:$AH$4612,MATCH('EPS 3.1.3'!$B968,NoSettings_v3!$A$2:$A$4612,0),MATCH('EPS 3.1.3'!AD$1,NoSettings_v3!$C$1:$AH$1,0)),"")</f>
        <v>3900.24</v>
      </c>
      <c r="AE968" s="157">
        <f>IFERROR(INDEX(NoSettings_v3!$C$2:$AH$4612,MATCH('EPS 3.1.3'!$B968,NoSettings_v3!$A$2:$A$4612,0),MATCH('EPS 3.1.3'!AE$1,NoSettings_v3!$C$1:$AH$1,0)),"")</f>
        <v>3959.45</v>
      </c>
      <c r="AF968" s="157">
        <f>IFERROR(INDEX(NoSettings_v3!$C$2:$AH$4612,MATCH('EPS 3.1.3'!$B968,NoSettings_v3!$A$2:$A$4612,0),MATCH('EPS 3.1.3'!AF$1,NoSettings_v3!$C$1:$AH$1,0)),"")</f>
        <v>4024.78</v>
      </c>
      <c r="AG968" s="157">
        <f>IFERROR(INDEX(NoSettings_v3!$C$2:$AH$4612,MATCH('EPS 3.1.3'!$B968,NoSettings_v3!$A$2:$A$4612,0),MATCH('EPS 3.1.3'!AG$1,NoSettings_v3!$C$1:$AH$1,0)),"")</f>
        <v>4085.01</v>
      </c>
      <c r="AH968" s="157">
        <f>IFERROR(INDEX(NoSettings_v3!$C$2:$AH$4612,MATCH('EPS 3.1.3'!$B968,NoSettings_v3!$A$2:$A$4612,0),MATCH('EPS 3.1.3'!AH$1,NoSettings_v3!$C$1:$AH$1,0)),"")</f>
        <v>4145.24</v>
      </c>
      <c r="AI968" s="157">
        <f>IFERROR(INDEX(NoSettings_v3!$C$2:$AH$4612,MATCH('EPS 3.1.3'!$B968,NoSettings_v3!$A$2:$A$4612,0),MATCH('EPS 3.1.3'!AI$1,NoSettings_v3!$C$1:$AH$1,0)),"")</f>
        <v>4206.46</v>
      </c>
    </row>
    <row r="969" spans="1:35" ht="29" x14ac:dyDescent="0.35">
      <c r="A969" s="156" t="s">
        <v>1804</v>
      </c>
      <c r="B969" s="161" t="s">
        <v>1805</v>
      </c>
      <c r="C969" s="127" t="s">
        <v>964</v>
      </c>
      <c r="D969" s="157">
        <f>IFERROR(INDEX(NoSettings_v3!$C$2:$AH$4612,MATCH('EPS 3.1.3'!$B969,NoSettings_v3!$A$2:$A$4612,0),MATCH('EPS 3.1.3'!D$1,NoSettings_v3!$C$1:$AH$1,0)),"")</f>
        <v>-302644000000000</v>
      </c>
      <c r="E969" s="157">
        <f>IFERROR(INDEX(NoSettings_v3!$C$2:$AH$4612,MATCH('EPS 3.1.3'!$B969,NoSettings_v3!$A$2:$A$4612,0),MATCH('EPS 3.1.3'!E$1,NoSettings_v3!$C$1:$AH$1,0)),"")</f>
        <v>-302644000000000</v>
      </c>
      <c r="F969" s="157">
        <f>IFERROR(INDEX(NoSettings_v3!$C$2:$AH$4612,MATCH('EPS 3.1.3'!$B969,NoSettings_v3!$A$2:$A$4612,0),MATCH('EPS 3.1.3'!F$1,NoSettings_v3!$C$1:$AH$1,0)),"")</f>
        <v>-302644000000000</v>
      </c>
      <c r="G969" s="157">
        <f>IFERROR(INDEX(NoSettings_v3!$C$2:$AH$4612,MATCH('EPS 3.1.3'!$B969,NoSettings_v3!$A$2:$A$4612,0),MATCH('EPS 3.1.3'!G$1,NoSettings_v3!$C$1:$AH$1,0)),"")</f>
        <v>-302644000000000</v>
      </c>
      <c r="H969" s="157">
        <f>IFERROR(INDEX(NoSettings_v3!$C$2:$AH$4612,MATCH('EPS 3.1.3'!$B969,NoSettings_v3!$A$2:$A$4612,0),MATCH('EPS 3.1.3'!H$1,NoSettings_v3!$C$1:$AH$1,0)),"")</f>
        <v>-302644000000000</v>
      </c>
      <c r="I969" s="157">
        <f>IFERROR(INDEX(NoSettings_v3!$C$2:$AH$4612,MATCH('EPS 3.1.3'!$B969,NoSettings_v3!$A$2:$A$4612,0),MATCH('EPS 3.1.3'!I$1,NoSettings_v3!$C$1:$AH$1,0)),"")</f>
        <v>-302644000000000</v>
      </c>
      <c r="J969" s="157">
        <f>IFERROR(INDEX(NoSettings_v3!$C$2:$AH$4612,MATCH('EPS 3.1.3'!$B969,NoSettings_v3!$A$2:$A$4612,0),MATCH('EPS 3.1.3'!J$1,NoSettings_v3!$C$1:$AH$1,0)),"")</f>
        <v>-302644000000000</v>
      </c>
      <c r="K969" s="157">
        <f>IFERROR(INDEX(NoSettings_v3!$C$2:$AH$4612,MATCH('EPS 3.1.3'!$B969,NoSettings_v3!$A$2:$A$4612,0),MATCH('EPS 3.1.3'!K$1,NoSettings_v3!$C$1:$AH$1,0)),"")</f>
        <v>-302644000000000</v>
      </c>
      <c r="L969" s="157">
        <f>IFERROR(INDEX(NoSettings_v3!$C$2:$AH$4612,MATCH('EPS 3.1.3'!$B969,NoSettings_v3!$A$2:$A$4612,0),MATCH('EPS 3.1.3'!L$1,NoSettings_v3!$C$1:$AH$1,0)),"")</f>
        <v>-302644000000000</v>
      </c>
      <c r="M969" s="157">
        <f>IFERROR(INDEX(NoSettings_v3!$C$2:$AH$4612,MATCH('EPS 3.1.3'!$B969,NoSettings_v3!$A$2:$A$4612,0),MATCH('EPS 3.1.3'!M$1,NoSettings_v3!$C$1:$AH$1,0)),"")</f>
        <v>-302644000000000</v>
      </c>
      <c r="N969" s="157">
        <f>IFERROR(INDEX(NoSettings_v3!$C$2:$AH$4612,MATCH('EPS 3.1.3'!$B969,NoSettings_v3!$A$2:$A$4612,0),MATCH('EPS 3.1.3'!N$1,NoSettings_v3!$C$1:$AH$1,0)),"")</f>
        <v>-302644000000000</v>
      </c>
      <c r="O969" s="157">
        <f>IFERROR(INDEX(NoSettings_v3!$C$2:$AH$4612,MATCH('EPS 3.1.3'!$B969,NoSettings_v3!$A$2:$A$4612,0),MATCH('EPS 3.1.3'!O$1,NoSettings_v3!$C$1:$AH$1,0)),"")</f>
        <v>-302644000000000</v>
      </c>
      <c r="P969" s="157">
        <f>IFERROR(INDEX(NoSettings_v3!$C$2:$AH$4612,MATCH('EPS 3.1.3'!$B969,NoSettings_v3!$A$2:$A$4612,0),MATCH('EPS 3.1.3'!P$1,NoSettings_v3!$C$1:$AH$1,0)),"")</f>
        <v>-302644000000000</v>
      </c>
      <c r="Q969" s="157">
        <f>IFERROR(INDEX(NoSettings_v3!$C$2:$AH$4612,MATCH('EPS 3.1.3'!$B969,NoSettings_v3!$A$2:$A$4612,0),MATCH('EPS 3.1.3'!Q$1,NoSettings_v3!$C$1:$AH$1,0)),"")</f>
        <v>-302644000000000</v>
      </c>
      <c r="R969" s="157">
        <f>IFERROR(INDEX(NoSettings_v3!$C$2:$AH$4612,MATCH('EPS 3.1.3'!$B969,NoSettings_v3!$A$2:$A$4612,0),MATCH('EPS 3.1.3'!R$1,NoSettings_v3!$C$1:$AH$1,0)),"")</f>
        <v>-302644000000000</v>
      </c>
      <c r="S969" s="157">
        <f>IFERROR(INDEX(NoSettings_v3!$C$2:$AH$4612,MATCH('EPS 3.1.3'!$B969,NoSettings_v3!$A$2:$A$4612,0),MATCH('EPS 3.1.3'!S$1,NoSettings_v3!$C$1:$AH$1,0)),"")</f>
        <v>-302644000000000</v>
      </c>
      <c r="T969" s="157">
        <f>IFERROR(INDEX(NoSettings_v3!$C$2:$AH$4612,MATCH('EPS 3.1.3'!$B969,NoSettings_v3!$A$2:$A$4612,0),MATCH('EPS 3.1.3'!T$1,NoSettings_v3!$C$1:$AH$1,0)),"")</f>
        <v>-302644000000000</v>
      </c>
      <c r="U969" s="157">
        <f>IFERROR(INDEX(NoSettings_v3!$C$2:$AH$4612,MATCH('EPS 3.1.3'!$B969,NoSettings_v3!$A$2:$A$4612,0),MATCH('EPS 3.1.3'!U$1,NoSettings_v3!$C$1:$AH$1,0)),"")</f>
        <v>-302644000000000</v>
      </c>
      <c r="V969" s="157">
        <f>IFERROR(INDEX(NoSettings_v3!$C$2:$AH$4612,MATCH('EPS 3.1.3'!$B969,NoSettings_v3!$A$2:$A$4612,0),MATCH('EPS 3.1.3'!V$1,NoSettings_v3!$C$1:$AH$1,0)),"")</f>
        <v>-302644000000000</v>
      </c>
      <c r="W969" s="157">
        <f>IFERROR(INDEX(NoSettings_v3!$C$2:$AH$4612,MATCH('EPS 3.1.3'!$B969,NoSettings_v3!$A$2:$A$4612,0),MATCH('EPS 3.1.3'!W$1,NoSettings_v3!$C$1:$AH$1,0)),"")</f>
        <v>-302644000000000</v>
      </c>
      <c r="X969" s="157">
        <f>IFERROR(INDEX(NoSettings_v3!$C$2:$AH$4612,MATCH('EPS 3.1.3'!$B969,NoSettings_v3!$A$2:$A$4612,0),MATCH('EPS 3.1.3'!X$1,NoSettings_v3!$C$1:$AH$1,0)),"")</f>
        <v>-302644000000000</v>
      </c>
      <c r="Y969" s="157">
        <f>IFERROR(INDEX(NoSettings_v3!$C$2:$AH$4612,MATCH('EPS 3.1.3'!$B969,NoSettings_v3!$A$2:$A$4612,0),MATCH('EPS 3.1.3'!Y$1,NoSettings_v3!$C$1:$AH$1,0)),"")</f>
        <v>-302644000000000</v>
      </c>
      <c r="Z969" s="157">
        <f>IFERROR(INDEX(NoSettings_v3!$C$2:$AH$4612,MATCH('EPS 3.1.3'!$B969,NoSettings_v3!$A$2:$A$4612,0),MATCH('EPS 3.1.3'!Z$1,NoSettings_v3!$C$1:$AH$1,0)),"")</f>
        <v>-302644000000000</v>
      </c>
      <c r="AA969" s="157">
        <f>IFERROR(INDEX(NoSettings_v3!$C$2:$AH$4612,MATCH('EPS 3.1.3'!$B969,NoSettings_v3!$A$2:$A$4612,0),MATCH('EPS 3.1.3'!AA$1,NoSettings_v3!$C$1:$AH$1,0)),"")</f>
        <v>-302644000000000</v>
      </c>
      <c r="AB969" s="157">
        <f>IFERROR(INDEX(NoSettings_v3!$C$2:$AH$4612,MATCH('EPS 3.1.3'!$B969,NoSettings_v3!$A$2:$A$4612,0),MATCH('EPS 3.1.3'!AB$1,NoSettings_v3!$C$1:$AH$1,0)),"")</f>
        <v>-302644000000000</v>
      </c>
      <c r="AC969" s="157">
        <f>IFERROR(INDEX(NoSettings_v3!$C$2:$AH$4612,MATCH('EPS 3.1.3'!$B969,NoSettings_v3!$A$2:$A$4612,0),MATCH('EPS 3.1.3'!AC$1,NoSettings_v3!$C$1:$AH$1,0)),"")</f>
        <v>-302644000000000</v>
      </c>
      <c r="AD969" s="157">
        <f>IFERROR(INDEX(NoSettings_v3!$C$2:$AH$4612,MATCH('EPS 3.1.3'!$B969,NoSettings_v3!$A$2:$A$4612,0),MATCH('EPS 3.1.3'!AD$1,NoSettings_v3!$C$1:$AH$1,0)),"")</f>
        <v>-302644000000000</v>
      </c>
      <c r="AE969" s="157">
        <f>IFERROR(INDEX(NoSettings_v3!$C$2:$AH$4612,MATCH('EPS 3.1.3'!$B969,NoSettings_v3!$A$2:$A$4612,0),MATCH('EPS 3.1.3'!AE$1,NoSettings_v3!$C$1:$AH$1,0)),"")</f>
        <v>-302644000000000</v>
      </c>
      <c r="AF969" s="157">
        <f>IFERROR(INDEX(NoSettings_v3!$C$2:$AH$4612,MATCH('EPS 3.1.3'!$B969,NoSettings_v3!$A$2:$A$4612,0),MATCH('EPS 3.1.3'!AF$1,NoSettings_v3!$C$1:$AH$1,0)),"")</f>
        <v>-302644000000000</v>
      </c>
      <c r="AG969" s="157">
        <f>IFERROR(INDEX(NoSettings_v3!$C$2:$AH$4612,MATCH('EPS 3.1.3'!$B969,NoSettings_v3!$A$2:$A$4612,0),MATCH('EPS 3.1.3'!AG$1,NoSettings_v3!$C$1:$AH$1,0)),"")</f>
        <v>-302644000000000</v>
      </c>
      <c r="AH969" s="157">
        <f>IFERROR(INDEX(NoSettings_v3!$C$2:$AH$4612,MATCH('EPS 3.1.3'!$B969,NoSettings_v3!$A$2:$A$4612,0),MATCH('EPS 3.1.3'!AH$1,NoSettings_v3!$C$1:$AH$1,0)),"")</f>
        <v>-302644000000000</v>
      </c>
      <c r="AI969" s="157">
        <f>IFERROR(INDEX(NoSettings_v3!$C$2:$AH$4612,MATCH('EPS 3.1.3'!$B969,NoSettings_v3!$A$2:$A$4612,0),MATCH('EPS 3.1.3'!AI$1,NoSettings_v3!$C$1:$AH$1,0)),"")</f>
        <v>-302644000000000</v>
      </c>
    </row>
    <row r="970" spans="1:35" x14ac:dyDescent="0.35">
      <c r="A970" s="156" t="s">
        <v>1806</v>
      </c>
      <c r="B970" s="161" t="s">
        <v>1807</v>
      </c>
      <c r="C970" s="127" t="s">
        <v>964</v>
      </c>
      <c r="D970" s="157">
        <f>IFERROR(INDEX(NoSettings_v3!$C$2:$AH$4612,MATCH('EPS 3.1.3'!$B970,NoSettings_v3!$A$2:$A$4612,0),MATCH('EPS 3.1.3'!D$1,NoSettings_v3!$C$1:$AH$1,0)),"")</f>
        <v>66585</v>
      </c>
      <c r="E970" s="157">
        <f>IFERROR(INDEX(NoSettings_v3!$C$2:$AH$4612,MATCH('EPS 3.1.3'!$B970,NoSettings_v3!$A$2:$A$4612,0),MATCH('EPS 3.1.3'!E$1,NoSettings_v3!$C$1:$AH$1,0)),"")</f>
        <v>62160</v>
      </c>
      <c r="F970" s="157">
        <f>IFERROR(INDEX(NoSettings_v3!$C$2:$AH$4612,MATCH('EPS 3.1.3'!$B970,NoSettings_v3!$A$2:$A$4612,0),MATCH('EPS 3.1.3'!F$1,NoSettings_v3!$C$1:$AH$1,0)),"")</f>
        <v>90504</v>
      </c>
      <c r="G970" s="157">
        <f>IFERROR(INDEX(NoSettings_v3!$C$2:$AH$4612,MATCH('EPS 3.1.3'!$B970,NoSettings_v3!$A$2:$A$4612,0),MATCH('EPS 3.1.3'!G$1,NoSettings_v3!$C$1:$AH$1,0)),"")</f>
        <v>120390</v>
      </c>
      <c r="H970" s="157">
        <f>IFERROR(INDEX(NoSettings_v3!$C$2:$AH$4612,MATCH('EPS 3.1.3'!$B970,NoSettings_v3!$A$2:$A$4612,0),MATCH('EPS 3.1.3'!H$1,NoSettings_v3!$C$1:$AH$1,0)),"")</f>
        <v>161925</v>
      </c>
      <c r="I970" s="157">
        <f>IFERROR(INDEX(NoSettings_v3!$C$2:$AH$4612,MATCH('EPS 3.1.3'!$B970,NoSettings_v3!$A$2:$A$4612,0),MATCH('EPS 3.1.3'!I$1,NoSettings_v3!$C$1:$AH$1,0)),"")</f>
        <v>214848</v>
      </c>
      <c r="J970" s="157">
        <f>IFERROR(INDEX(NoSettings_v3!$C$2:$AH$4612,MATCH('EPS 3.1.3'!$B970,NoSettings_v3!$A$2:$A$4612,0),MATCH('EPS 3.1.3'!J$1,NoSettings_v3!$C$1:$AH$1,0)),"")</f>
        <v>283080</v>
      </c>
      <c r="K970" s="157">
        <f>IFERROR(INDEX(NoSettings_v3!$C$2:$AH$4612,MATCH('EPS 3.1.3'!$B970,NoSettings_v3!$A$2:$A$4612,0),MATCH('EPS 3.1.3'!K$1,NoSettings_v3!$C$1:$AH$1,0)),"")</f>
        <v>368382</v>
      </c>
      <c r="L970" s="157">
        <f>IFERROR(INDEX(NoSettings_v3!$C$2:$AH$4612,MATCH('EPS 3.1.3'!$B970,NoSettings_v3!$A$2:$A$4612,0),MATCH('EPS 3.1.3'!L$1,NoSettings_v3!$C$1:$AH$1,0)),"")</f>
        <v>474339</v>
      </c>
      <c r="M970" s="157">
        <f>IFERROR(INDEX(NoSettings_v3!$C$2:$AH$4612,MATCH('EPS 3.1.3'!$B970,NoSettings_v3!$A$2:$A$4612,0),MATCH('EPS 3.1.3'!M$1,NoSettings_v3!$C$1:$AH$1,0)),"")</f>
        <v>612507</v>
      </c>
      <c r="N970" s="157">
        <f>IFERROR(INDEX(NoSettings_v3!$C$2:$AH$4612,MATCH('EPS 3.1.3'!$B970,NoSettings_v3!$A$2:$A$4612,0),MATCH('EPS 3.1.3'!N$1,NoSettings_v3!$C$1:$AH$1,0)),"")</f>
        <v>773763</v>
      </c>
      <c r="O970" s="157">
        <f>IFERROR(INDEX(NoSettings_v3!$C$2:$AH$4612,MATCH('EPS 3.1.3'!$B970,NoSettings_v3!$A$2:$A$4612,0),MATCH('EPS 3.1.3'!O$1,NoSettings_v3!$C$1:$AH$1,0)),"")</f>
        <v>960438</v>
      </c>
      <c r="P970" s="157">
        <f>IFERROR(INDEX(NoSettings_v3!$C$2:$AH$4612,MATCH('EPS 3.1.3'!$B970,NoSettings_v3!$A$2:$A$4612,0),MATCH('EPS 3.1.3'!P$1,NoSettings_v3!$C$1:$AH$1,0)),"")</f>
        <v>1167850</v>
      </c>
      <c r="Q970" s="157">
        <f>IFERROR(INDEX(NoSettings_v3!$C$2:$AH$4612,MATCH('EPS 3.1.3'!$B970,NoSettings_v3!$A$2:$A$4612,0),MATCH('EPS 3.1.3'!Q$1,NoSettings_v3!$C$1:$AH$1,0)),"")</f>
        <v>1383190</v>
      </c>
      <c r="R970" s="157">
        <f>IFERROR(INDEX(NoSettings_v3!$C$2:$AH$4612,MATCH('EPS 3.1.3'!$B970,NoSettings_v3!$A$2:$A$4612,0),MATCH('EPS 3.1.3'!R$1,NoSettings_v3!$C$1:$AH$1,0)),"")</f>
        <v>1612690</v>
      </c>
      <c r="S970" s="157">
        <f>IFERROR(INDEX(NoSettings_v3!$C$2:$AH$4612,MATCH('EPS 3.1.3'!$B970,NoSettings_v3!$A$2:$A$4612,0),MATCH('EPS 3.1.3'!S$1,NoSettings_v3!$C$1:$AH$1,0)),"")</f>
        <v>1842350</v>
      </c>
      <c r="T970" s="157">
        <f>IFERROR(INDEX(NoSettings_v3!$C$2:$AH$4612,MATCH('EPS 3.1.3'!$B970,NoSettings_v3!$A$2:$A$4612,0),MATCH('EPS 3.1.3'!T$1,NoSettings_v3!$C$1:$AH$1,0)),"")</f>
        <v>2067620</v>
      </c>
      <c r="U970" s="157">
        <f>IFERROR(INDEX(NoSettings_v3!$C$2:$AH$4612,MATCH('EPS 3.1.3'!$B970,NoSettings_v3!$A$2:$A$4612,0),MATCH('EPS 3.1.3'!U$1,NoSettings_v3!$C$1:$AH$1,0)),"")</f>
        <v>2274730</v>
      </c>
      <c r="V970" s="157">
        <f>IFERROR(INDEX(NoSettings_v3!$C$2:$AH$4612,MATCH('EPS 3.1.3'!$B970,NoSettings_v3!$A$2:$A$4612,0),MATCH('EPS 3.1.3'!V$1,NoSettings_v3!$C$1:$AH$1,0)),"")</f>
        <v>2456330</v>
      </c>
      <c r="W970" s="157">
        <f>IFERROR(INDEX(NoSettings_v3!$C$2:$AH$4612,MATCH('EPS 3.1.3'!$B970,NoSettings_v3!$A$2:$A$4612,0),MATCH('EPS 3.1.3'!W$1,NoSettings_v3!$C$1:$AH$1,0)),"")</f>
        <v>2653620</v>
      </c>
      <c r="X970" s="157">
        <f>IFERROR(INDEX(NoSettings_v3!$C$2:$AH$4612,MATCH('EPS 3.1.3'!$B970,NoSettings_v3!$A$2:$A$4612,0),MATCH('EPS 3.1.3'!X$1,NoSettings_v3!$C$1:$AH$1,0)),"")</f>
        <v>2841980</v>
      </c>
      <c r="Y970" s="157">
        <f>IFERROR(INDEX(NoSettings_v3!$C$2:$AH$4612,MATCH('EPS 3.1.3'!$B970,NoSettings_v3!$A$2:$A$4612,0),MATCH('EPS 3.1.3'!Y$1,NoSettings_v3!$C$1:$AH$1,0)),"")</f>
        <v>3002880</v>
      </c>
      <c r="Z970" s="157">
        <f>IFERROR(INDEX(NoSettings_v3!$C$2:$AH$4612,MATCH('EPS 3.1.3'!$B970,NoSettings_v3!$A$2:$A$4612,0),MATCH('EPS 3.1.3'!Z$1,NoSettings_v3!$C$1:$AH$1,0)),"")</f>
        <v>3156000</v>
      </c>
      <c r="AA970" s="157">
        <f>IFERROR(INDEX(NoSettings_v3!$C$2:$AH$4612,MATCH('EPS 3.1.3'!$B970,NoSettings_v3!$A$2:$A$4612,0),MATCH('EPS 3.1.3'!AA$1,NoSettings_v3!$C$1:$AH$1,0)),"")</f>
        <v>3307690</v>
      </c>
      <c r="AB970" s="157">
        <f>IFERROR(INDEX(NoSettings_v3!$C$2:$AH$4612,MATCH('EPS 3.1.3'!$B970,NoSettings_v3!$A$2:$A$4612,0),MATCH('EPS 3.1.3'!AB$1,NoSettings_v3!$C$1:$AH$1,0)),"")</f>
        <v>3451090</v>
      </c>
      <c r="AC970" s="157">
        <f>IFERROR(INDEX(NoSettings_v3!$C$2:$AH$4612,MATCH('EPS 3.1.3'!$B970,NoSettings_v3!$A$2:$A$4612,0),MATCH('EPS 3.1.3'!AC$1,NoSettings_v3!$C$1:$AH$1,0)),"")</f>
        <v>3573820</v>
      </c>
      <c r="AD970" s="157">
        <f>IFERROR(INDEX(NoSettings_v3!$C$2:$AH$4612,MATCH('EPS 3.1.3'!$B970,NoSettings_v3!$A$2:$A$4612,0),MATCH('EPS 3.1.3'!AD$1,NoSettings_v3!$C$1:$AH$1,0)),"")</f>
        <v>3709970</v>
      </c>
      <c r="AE970" s="157">
        <f>IFERROR(INDEX(NoSettings_v3!$C$2:$AH$4612,MATCH('EPS 3.1.3'!$B970,NoSettings_v3!$A$2:$A$4612,0),MATCH('EPS 3.1.3'!AE$1,NoSettings_v3!$C$1:$AH$1,0)),"")</f>
        <v>3818960</v>
      </c>
      <c r="AF970" s="157">
        <f>IFERROR(INDEX(NoSettings_v3!$C$2:$AH$4612,MATCH('EPS 3.1.3'!$B970,NoSettings_v3!$A$2:$A$4612,0),MATCH('EPS 3.1.3'!AF$1,NoSettings_v3!$C$1:$AH$1,0)),"")</f>
        <v>3923260</v>
      </c>
      <c r="AG970" s="157">
        <f>IFERROR(INDEX(NoSettings_v3!$C$2:$AH$4612,MATCH('EPS 3.1.3'!$B970,NoSettings_v3!$A$2:$A$4612,0),MATCH('EPS 3.1.3'!AG$1,NoSettings_v3!$C$1:$AH$1,0)),"")</f>
        <v>4018190</v>
      </c>
      <c r="AH970" s="157">
        <f>IFERROR(INDEX(NoSettings_v3!$C$2:$AH$4612,MATCH('EPS 3.1.3'!$B970,NoSettings_v3!$A$2:$A$4612,0),MATCH('EPS 3.1.3'!AH$1,NoSettings_v3!$C$1:$AH$1,0)),"")</f>
        <v>4121890</v>
      </c>
      <c r="AI970" s="157">
        <f>IFERROR(INDEX(NoSettings_v3!$C$2:$AH$4612,MATCH('EPS 3.1.3'!$B970,NoSettings_v3!$A$2:$A$4612,0),MATCH('EPS 3.1.3'!AI$1,NoSettings_v3!$C$1:$AH$1,0)),"")</f>
        <v>4207010</v>
      </c>
    </row>
    <row r="971" spans="1:35" x14ac:dyDescent="0.35">
      <c r="A971" s="127"/>
      <c r="B971" s="161" t="s">
        <v>1808</v>
      </c>
      <c r="C971" s="127" t="s">
        <v>964</v>
      </c>
      <c r="D971" s="157">
        <f>IFERROR(INDEX(NoSettings_v3!$C$2:$AH$4612,MATCH('EPS 3.1.3'!$B971,NoSettings_v3!$A$2:$A$4612,0),MATCH('EPS 3.1.3'!D$1,NoSettings_v3!$C$1:$AH$1,0)),"")</f>
        <v>53547</v>
      </c>
      <c r="E971" s="157">
        <f>IFERROR(INDEX(NoSettings_v3!$C$2:$AH$4612,MATCH('EPS 3.1.3'!$B971,NoSettings_v3!$A$2:$A$4612,0),MATCH('EPS 3.1.3'!E$1,NoSettings_v3!$C$1:$AH$1,0)),"")</f>
        <v>43014</v>
      </c>
      <c r="F971" s="157">
        <f>IFERROR(INDEX(NoSettings_v3!$C$2:$AH$4612,MATCH('EPS 3.1.3'!$B971,NoSettings_v3!$A$2:$A$4612,0),MATCH('EPS 3.1.3'!F$1,NoSettings_v3!$C$1:$AH$1,0)),"")</f>
        <v>52230</v>
      </c>
      <c r="G971" s="157">
        <f>IFERROR(INDEX(NoSettings_v3!$C$2:$AH$4612,MATCH('EPS 3.1.3'!$B971,NoSettings_v3!$A$2:$A$4612,0),MATCH('EPS 3.1.3'!G$1,NoSettings_v3!$C$1:$AH$1,0)),"")</f>
        <v>58668</v>
      </c>
      <c r="H971" s="157">
        <f>IFERROR(INDEX(NoSettings_v3!$C$2:$AH$4612,MATCH('EPS 3.1.3'!$B971,NoSettings_v3!$A$2:$A$4612,0),MATCH('EPS 3.1.3'!H$1,NoSettings_v3!$C$1:$AH$1,0)),"")</f>
        <v>64515</v>
      </c>
      <c r="I971" s="157">
        <f>IFERROR(INDEX(NoSettings_v3!$C$2:$AH$4612,MATCH('EPS 3.1.3'!$B971,NoSettings_v3!$A$2:$A$4612,0),MATCH('EPS 3.1.3'!I$1,NoSettings_v3!$C$1:$AH$1,0)),"")</f>
        <v>69237</v>
      </c>
      <c r="J971" s="157">
        <f>IFERROR(INDEX(NoSettings_v3!$C$2:$AH$4612,MATCH('EPS 3.1.3'!$B971,NoSettings_v3!$A$2:$A$4612,0),MATCH('EPS 3.1.3'!J$1,NoSettings_v3!$C$1:$AH$1,0)),"")</f>
        <v>72996</v>
      </c>
      <c r="K971" s="157">
        <f>IFERROR(INDEX(NoSettings_v3!$C$2:$AH$4612,MATCH('EPS 3.1.3'!$B971,NoSettings_v3!$A$2:$A$4612,0),MATCH('EPS 3.1.3'!K$1,NoSettings_v3!$C$1:$AH$1,0)),"")</f>
        <v>75765</v>
      </c>
      <c r="L971" s="157">
        <f>IFERROR(INDEX(NoSettings_v3!$C$2:$AH$4612,MATCH('EPS 3.1.3'!$B971,NoSettings_v3!$A$2:$A$4612,0),MATCH('EPS 3.1.3'!L$1,NoSettings_v3!$C$1:$AH$1,0)),"")</f>
        <v>78054</v>
      </c>
      <c r="M971" s="157">
        <f>IFERROR(INDEX(NoSettings_v3!$C$2:$AH$4612,MATCH('EPS 3.1.3'!$B971,NoSettings_v3!$A$2:$A$4612,0),MATCH('EPS 3.1.3'!M$1,NoSettings_v3!$C$1:$AH$1,0)),"")</f>
        <v>81048</v>
      </c>
      <c r="N971" s="157">
        <f>IFERROR(INDEX(NoSettings_v3!$C$2:$AH$4612,MATCH('EPS 3.1.3'!$B971,NoSettings_v3!$A$2:$A$4612,0),MATCH('EPS 3.1.3'!N$1,NoSettings_v3!$C$1:$AH$1,0)),"")</f>
        <v>83238</v>
      </c>
      <c r="O971" s="157">
        <f>IFERROR(INDEX(NoSettings_v3!$C$2:$AH$4612,MATCH('EPS 3.1.3'!$B971,NoSettings_v3!$A$2:$A$4612,0),MATCH('EPS 3.1.3'!O$1,NoSettings_v3!$C$1:$AH$1,0)),"")</f>
        <v>85359</v>
      </c>
      <c r="P971" s="157">
        <f>IFERROR(INDEX(NoSettings_v3!$C$2:$AH$4612,MATCH('EPS 3.1.3'!$B971,NoSettings_v3!$A$2:$A$4612,0),MATCH('EPS 3.1.3'!P$1,NoSettings_v3!$C$1:$AH$1,0)),"")</f>
        <v>87396</v>
      </c>
      <c r="Q971" s="157">
        <f>IFERROR(INDEX(NoSettings_v3!$C$2:$AH$4612,MATCH('EPS 3.1.3'!$B971,NoSettings_v3!$A$2:$A$4612,0),MATCH('EPS 3.1.3'!Q$1,NoSettings_v3!$C$1:$AH$1,0)),"")</f>
        <v>88644</v>
      </c>
      <c r="R971" s="157">
        <f>IFERROR(INDEX(NoSettings_v3!$C$2:$AH$4612,MATCH('EPS 3.1.3'!$B971,NoSettings_v3!$A$2:$A$4612,0),MATCH('EPS 3.1.3'!R$1,NoSettings_v3!$C$1:$AH$1,0)),"")</f>
        <v>90243</v>
      </c>
      <c r="S971" s="157">
        <f>IFERROR(INDEX(NoSettings_v3!$C$2:$AH$4612,MATCH('EPS 3.1.3'!$B971,NoSettings_v3!$A$2:$A$4612,0),MATCH('EPS 3.1.3'!S$1,NoSettings_v3!$C$1:$AH$1,0)),"")</f>
        <v>91794</v>
      </c>
      <c r="T971" s="157">
        <f>IFERROR(INDEX(NoSettings_v3!$C$2:$AH$4612,MATCH('EPS 3.1.3'!$B971,NoSettings_v3!$A$2:$A$4612,0),MATCH('EPS 3.1.3'!T$1,NoSettings_v3!$C$1:$AH$1,0)),"")</f>
        <v>93303</v>
      </c>
      <c r="U971" s="157">
        <f>IFERROR(INDEX(NoSettings_v3!$C$2:$AH$4612,MATCH('EPS 3.1.3'!$B971,NoSettings_v3!$A$2:$A$4612,0),MATCH('EPS 3.1.3'!U$1,NoSettings_v3!$C$1:$AH$1,0)),"")</f>
        <v>94380</v>
      </c>
      <c r="V971" s="157">
        <f>IFERROR(INDEX(NoSettings_v3!$C$2:$AH$4612,MATCH('EPS 3.1.3'!$B971,NoSettings_v3!$A$2:$A$4612,0),MATCH('EPS 3.1.3'!V$1,NoSettings_v3!$C$1:$AH$1,0)),"")</f>
        <v>94914</v>
      </c>
      <c r="W971" s="157">
        <f>IFERROR(INDEX(NoSettings_v3!$C$2:$AH$4612,MATCH('EPS 3.1.3'!$B971,NoSettings_v3!$A$2:$A$4612,0),MATCH('EPS 3.1.3'!W$1,NoSettings_v3!$C$1:$AH$1,0)),"")</f>
        <v>96438</v>
      </c>
      <c r="X971" s="157">
        <f>IFERROR(INDEX(NoSettings_v3!$C$2:$AH$4612,MATCH('EPS 3.1.3'!$B971,NoSettings_v3!$A$2:$A$4612,0),MATCH('EPS 3.1.3'!X$1,NoSettings_v3!$C$1:$AH$1,0)),"")</f>
        <v>98031</v>
      </c>
      <c r="Y971" s="157">
        <f>IFERROR(INDEX(NoSettings_v3!$C$2:$AH$4612,MATCH('EPS 3.1.3'!$B971,NoSettings_v3!$A$2:$A$4612,0),MATCH('EPS 3.1.3'!Y$1,NoSettings_v3!$C$1:$AH$1,0)),"")</f>
        <v>98883</v>
      </c>
      <c r="Z971" s="157">
        <f>IFERROR(INDEX(NoSettings_v3!$C$2:$AH$4612,MATCH('EPS 3.1.3'!$B971,NoSettings_v3!$A$2:$A$4612,0),MATCH('EPS 3.1.3'!Z$1,NoSettings_v3!$C$1:$AH$1,0)),"")</f>
        <v>99720</v>
      </c>
      <c r="AA971" s="157">
        <f>IFERROR(INDEX(NoSettings_v3!$C$2:$AH$4612,MATCH('EPS 3.1.3'!$B971,NoSettings_v3!$A$2:$A$4612,0),MATCH('EPS 3.1.3'!AA$1,NoSettings_v3!$C$1:$AH$1,0)),"")</f>
        <v>100785</v>
      </c>
      <c r="AB971" s="157">
        <f>IFERROR(INDEX(NoSettings_v3!$C$2:$AH$4612,MATCH('EPS 3.1.3'!$B971,NoSettings_v3!$A$2:$A$4612,0),MATCH('EPS 3.1.3'!AB$1,NoSettings_v3!$C$1:$AH$1,0)),"")</f>
        <v>101640</v>
      </c>
      <c r="AC971" s="157">
        <f>IFERROR(INDEX(NoSettings_v3!$C$2:$AH$4612,MATCH('EPS 3.1.3'!$B971,NoSettings_v3!$A$2:$A$4612,0),MATCH('EPS 3.1.3'!AC$1,NoSettings_v3!$C$1:$AH$1,0)),"")</f>
        <v>101820</v>
      </c>
      <c r="AD971" s="157">
        <f>IFERROR(INDEX(NoSettings_v3!$C$2:$AH$4612,MATCH('EPS 3.1.3'!$B971,NoSettings_v3!$A$2:$A$4612,0),MATCH('EPS 3.1.3'!AD$1,NoSettings_v3!$C$1:$AH$1,0)),"")</f>
        <v>102399</v>
      </c>
      <c r="AE971" s="157">
        <f>IFERROR(INDEX(NoSettings_v3!$C$2:$AH$4612,MATCH('EPS 3.1.3'!$B971,NoSettings_v3!$A$2:$A$4612,0),MATCH('EPS 3.1.3'!AE$1,NoSettings_v3!$C$1:$AH$1,0)),"")</f>
        <v>102078</v>
      </c>
      <c r="AF971" s="157">
        <f>IFERROR(INDEX(NoSettings_v3!$C$2:$AH$4612,MATCH('EPS 3.1.3'!$B971,NoSettings_v3!$A$2:$A$4612,0),MATCH('EPS 3.1.3'!AF$1,NoSettings_v3!$C$1:$AH$1,0)),"")</f>
        <v>101586</v>
      </c>
      <c r="AG971" s="157">
        <f>IFERROR(INDEX(NoSettings_v3!$C$2:$AH$4612,MATCH('EPS 3.1.3'!$B971,NoSettings_v3!$A$2:$A$4612,0),MATCH('EPS 3.1.3'!AG$1,NoSettings_v3!$C$1:$AH$1,0)),"")</f>
        <v>100647</v>
      </c>
      <c r="AH971" s="157">
        <f>IFERROR(INDEX(NoSettings_v3!$C$2:$AH$4612,MATCH('EPS 3.1.3'!$B971,NoSettings_v3!$A$2:$A$4612,0),MATCH('EPS 3.1.3'!AH$1,NoSettings_v3!$C$1:$AH$1,0)),"")</f>
        <v>99810</v>
      </c>
      <c r="AI971" s="157">
        <f>IFERROR(INDEX(NoSettings_v3!$C$2:$AH$4612,MATCH('EPS 3.1.3'!$B971,NoSettings_v3!$A$2:$A$4612,0),MATCH('EPS 3.1.3'!AI$1,NoSettings_v3!$C$1:$AH$1,0)),"")</f>
        <v>98499</v>
      </c>
    </row>
    <row r="972" spans="1:35" x14ac:dyDescent="0.35">
      <c r="A972" s="127"/>
      <c r="B972" s="161" t="s">
        <v>1809</v>
      </c>
      <c r="C972" s="127" t="s">
        <v>964</v>
      </c>
      <c r="D972" s="157">
        <f>IFERROR(INDEX(NoSettings_v3!$C$2:$AH$4612,MATCH('EPS 3.1.3'!$B972,NoSettings_v3!$A$2:$A$4612,0),MATCH('EPS 3.1.3'!D$1,NoSettings_v3!$C$1:$AH$1,0)),"")</f>
        <v>1513120</v>
      </c>
      <c r="E972" s="157">
        <f>IFERROR(INDEX(NoSettings_v3!$C$2:$AH$4612,MATCH('EPS 3.1.3'!$B972,NoSettings_v3!$A$2:$A$4612,0),MATCH('EPS 3.1.3'!E$1,NoSettings_v3!$C$1:$AH$1,0)),"")</f>
        <v>1243060</v>
      </c>
      <c r="F972" s="157">
        <f>IFERROR(INDEX(NoSettings_v3!$C$2:$AH$4612,MATCH('EPS 3.1.3'!$B972,NoSettings_v3!$A$2:$A$4612,0),MATCH('EPS 3.1.3'!F$1,NoSettings_v3!$C$1:$AH$1,0)),"")</f>
        <v>1557790</v>
      </c>
      <c r="G972" s="157">
        <f>IFERROR(INDEX(NoSettings_v3!$C$2:$AH$4612,MATCH('EPS 3.1.3'!$B972,NoSettings_v3!$A$2:$A$4612,0),MATCH('EPS 3.1.3'!G$1,NoSettings_v3!$C$1:$AH$1,0)),"")</f>
        <v>1794740</v>
      </c>
      <c r="H972" s="157">
        <f>IFERROR(INDEX(NoSettings_v3!$C$2:$AH$4612,MATCH('EPS 3.1.3'!$B972,NoSettings_v3!$A$2:$A$4612,0),MATCH('EPS 3.1.3'!H$1,NoSettings_v3!$C$1:$AH$1,0)),"")</f>
        <v>2011130</v>
      </c>
      <c r="I972" s="157">
        <f>IFERROR(INDEX(NoSettings_v3!$C$2:$AH$4612,MATCH('EPS 3.1.3'!$B972,NoSettings_v3!$A$2:$A$4612,0),MATCH('EPS 3.1.3'!I$1,NoSettings_v3!$C$1:$AH$1,0)),"")</f>
        <v>2200200</v>
      </c>
      <c r="J972" s="157">
        <f>IFERROR(INDEX(NoSettings_v3!$C$2:$AH$4612,MATCH('EPS 3.1.3'!$B972,NoSettings_v3!$A$2:$A$4612,0),MATCH('EPS 3.1.3'!J$1,NoSettings_v3!$C$1:$AH$1,0)),"")</f>
        <v>2365660</v>
      </c>
      <c r="K972" s="157">
        <f>IFERROR(INDEX(NoSettings_v3!$C$2:$AH$4612,MATCH('EPS 3.1.3'!$B972,NoSettings_v3!$A$2:$A$4612,0),MATCH('EPS 3.1.3'!K$1,NoSettings_v3!$C$1:$AH$1,0)),"")</f>
        <v>2502870</v>
      </c>
      <c r="L972" s="157">
        <f>IFERROR(INDEX(NoSettings_v3!$C$2:$AH$4612,MATCH('EPS 3.1.3'!$B972,NoSettings_v3!$A$2:$A$4612,0),MATCH('EPS 3.1.3'!L$1,NoSettings_v3!$C$1:$AH$1,0)),"")</f>
        <v>2620230</v>
      </c>
      <c r="M972" s="157">
        <f>IFERROR(INDEX(NoSettings_v3!$C$2:$AH$4612,MATCH('EPS 3.1.3'!$B972,NoSettings_v3!$A$2:$A$4612,0),MATCH('EPS 3.1.3'!M$1,NoSettings_v3!$C$1:$AH$1,0)),"")</f>
        <v>2771660</v>
      </c>
      <c r="N972" s="157">
        <f>IFERROR(INDEX(NoSettings_v3!$C$2:$AH$4612,MATCH('EPS 3.1.3'!$B972,NoSettings_v3!$A$2:$A$4612,0),MATCH('EPS 3.1.3'!N$1,NoSettings_v3!$C$1:$AH$1,0)),"")</f>
        <v>2889860</v>
      </c>
      <c r="O972" s="157">
        <f>IFERROR(INDEX(NoSettings_v3!$C$2:$AH$4612,MATCH('EPS 3.1.3'!$B972,NoSettings_v3!$A$2:$A$4612,0),MATCH('EPS 3.1.3'!O$1,NoSettings_v3!$C$1:$AH$1,0)),"")</f>
        <v>2988220</v>
      </c>
      <c r="P972" s="157">
        <f>IFERROR(INDEX(NoSettings_v3!$C$2:$AH$4612,MATCH('EPS 3.1.3'!$B972,NoSettings_v3!$A$2:$A$4612,0),MATCH('EPS 3.1.3'!P$1,NoSettings_v3!$C$1:$AH$1,0)),"")</f>
        <v>3098140</v>
      </c>
      <c r="Q972" s="157">
        <f>IFERROR(INDEX(NoSettings_v3!$C$2:$AH$4612,MATCH('EPS 3.1.3'!$B972,NoSettings_v3!$A$2:$A$4612,0),MATCH('EPS 3.1.3'!Q$1,NoSettings_v3!$C$1:$AH$1,0)),"")</f>
        <v>3184460</v>
      </c>
      <c r="R972" s="157">
        <f>IFERROR(INDEX(NoSettings_v3!$C$2:$AH$4612,MATCH('EPS 3.1.3'!$B972,NoSettings_v3!$A$2:$A$4612,0),MATCH('EPS 3.1.3'!R$1,NoSettings_v3!$C$1:$AH$1,0)),"")</f>
        <v>3279510</v>
      </c>
      <c r="S972" s="157">
        <f>IFERROR(INDEX(NoSettings_v3!$C$2:$AH$4612,MATCH('EPS 3.1.3'!$B972,NoSettings_v3!$A$2:$A$4612,0),MATCH('EPS 3.1.3'!S$1,NoSettings_v3!$C$1:$AH$1,0)),"")</f>
        <v>3374660</v>
      </c>
      <c r="T972" s="157">
        <f>IFERROR(INDEX(NoSettings_v3!$C$2:$AH$4612,MATCH('EPS 3.1.3'!$B972,NoSettings_v3!$A$2:$A$4612,0),MATCH('EPS 3.1.3'!T$1,NoSettings_v3!$C$1:$AH$1,0)),"")</f>
        <v>3476720</v>
      </c>
      <c r="U972" s="157">
        <f>IFERROR(INDEX(NoSettings_v3!$C$2:$AH$4612,MATCH('EPS 3.1.3'!$B972,NoSettings_v3!$A$2:$A$4612,0),MATCH('EPS 3.1.3'!U$1,NoSettings_v3!$C$1:$AH$1,0)),"")</f>
        <v>3567560</v>
      </c>
      <c r="V972" s="157">
        <f>IFERROR(INDEX(NoSettings_v3!$C$2:$AH$4612,MATCH('EPS 3.1.3'!$B972,NoSettings_v3!$A$2:$A$4612,0),MATCH('EPS 3.1.3'!V$1,NoSettings_v3!$C$1:$AH$1,0)),"")</f>
        <v>3650070</v>
      </c>
      <c r="W972" s="157">
        <f>IFERROR(INDEX(NoSettings_v3!$C$2:$AH$4612,MATCH('EPS 3.1.3'!$B972,NoSettings_v3!$A$2:$A$4612,0),MATCH('EPS 3.1.3'!W$1,NoSettings_v3!$C$1:$AH$1,0)),"")</f>
        <v>3774020</v>
      </c>
      <c r="X972" s="157">
        <f>IFERROR(INDEX(NoSettings_v3!$C$2:$AH$4612,MATCH('EPS 3.1.3'!$B972,NoSettings_v3!$A$2:$A$4612,0),MATCH('EPS 3.1.3'!X$1,NoSettings_v3!$C$1:$AH$1,0)),"")</f>
        <v>3902280</v>
      </c>
      <c r="Y972" s="157">
        <f>IFERROR(INDEX(NoSettings_v3!$C$2:$AH$4612,MATCH('EPS 3.1.3'!$B972,NoSettings_v3!$A$2:$A$4612,0),MATCH('EPS 3.1.3'!Y$1,NoSettings_v3!$C$1:$AH$1,0)),"")</f>
        <v>4018440</v>
      </c>
      <c r="Z972" s="157">
        <f>IFERROR(INDEX(NoSettings_v3!$C$2:$AH$4612,MATCH('EPS 3.1.3'!$B972,NoSettings_v3!$A$2:$A$4612,0),MATCH('EPS 3.1.3'!Z$1,NoSettings_v3!$C$1:$AH$1,0)),"")</f>
        <v>4139010</v>
      </c>
      <c r="AA972" s="157">
        <f>IFERROR(INDEX(NoSettings_v3!$C$2:$AH$4612,MATCH('EPS 3.1.3'!$B972,NoSettings_v3!$A$2:$A$4612,0),MATCH('EPS 3.1.3'!AA$1,NoSettings_v3!$C$1:$AH$1,0)),"")</f>
        <v>4254980</v>
      </c>
      <c r="AB972" s="157">
        <f>IFERROR(INDEX(NoSettings_v3!$C$2:$AH$4612,MATCH('EPS 3.1.3'!$B972,NoSettings_v3!$A$2:$A$4612,0),MATCH('EPS 3.1.3'!AB$1,NoSettings_v3!$C$1:$AH$1,0)),"")</f>
        <v>4383480</v>
      </c>
      <c r="AC972" s="157">
        <f>IFERROR(INDEX(NoSettings_v3!$C$2:$AH$4612,MATCH('EPS 3.1.3'!$B972,NoSettings_v3!$A$2:$A$4612,0),MATCH('EPS 3.1.3'!AC$1,NoSettings_v3!$C$1:$AH$1,0)),"")</f>
        <v>4488820</v>
      </c>
      <c r="AD972" s="157">
        <f>IFERROR(INDEX(NoSettings_v3!$C$2:$AH$4612,MATCH('EPS 3.1.3'!$B972,NoSettings_v3!$A$2:$A$4612,0),MATCH('EPS 3.1.3'!AD$1,NoSettings_v3!$C$1:$AH$1,0)),"")</f>
        <v>4617650</v>
      </c>
      <c r="AE972" s="157">
        <f>IFERROR(INDEX(NoSettings_v3!$C$2:$AH$4612,MATCH('EPS 3.1.3'!$B972,NoSettings_v3!$A$2:$A$4612,0),MATCH('EPS 3.1.3'!AE$1,NoSettings_v3!$C$1:$AH$1,0)),"")</f>
        <v>4723210</v>
      </c>
      <c r="AF972" s="157">
        <f>IFERROR(INDEX(NoSettings_v3!$C$2:$AH$4612,MATCH('EPS 3.1.3'!$B972,NoSettings_v3!$A$2:$A$4612,0),MATCH('EPS 3.1.3'!AF$1,NoSettings_v3!$C$1:$AH$1,0)),"")</f>
        <v>4777910</v>
      </c>
      <c r="AG972" s="157">
        <f>IFERROR(INDEX(NoSettings_v3!$C$2:$AH$4612,MATCH('EPS 3.1.3'!$B972,NoSettings_v3!$A$2:$A$4612,0),MATCH('EPS 3.1.3'!AG$1,NoSettings_v3!$C$1:$AH$1,0)),"")</f>
        <v>4842680</v>
      </c>
      <c r="AH972" s="157">
        <f>IFERROR(INDEX(NoSettings_v3!$C$2:$AH$4612,MATCH('EPS 3.1.3'!$B972,NoSettings_v3!$A$2:$A$4612,0),MATCH('EPS 3.1.3'!AH$1,NoSettings_v3!$C$1:$AH$1,0)),"")</f>
        <v>4938530</v>
      </c>
      <c r="AI972" s="157">
        <f>IFERROR(INDEX(NoSettings_v3!$C$2:$AH$4612,MATCH('EPS 3.1.3'!$B972,NoSettings_v3!$A$2:$A$4612,0),MATCH('EPS 3.1.3'!AI$1,NoSettings_v3!$C$1:$AH$1,0)),"")</f>
        <v>5004400</v>
      </c>
    </row>
    <row r="973" spans="1:35" x14ac:dyDescent="0.35">
      <c r="A973" s="127"/>
      <c r="B973" s="161" t="s">
        <v>1810</v>
      </c>
      <c r="C973" s="127" t="s">
        <v>964</v>
      </c>
      <c r="D973" s="157">
        <f>IFERROR(INDEX(NoSettings_v3!$C$2:$AH$4612,MATCH('EPS 3.1.3'!$B973,NoSettings_v3!$A$2:$A$4612,0),MATCH('EPS 3.1.3'!D$1,NoSettings_v3!$C$1:$AH$1,0)),"")</f>
        <v>477402</v>
      </c>
      <c r="E973" s="157">
        <f>IFERROR(INDEX(NoSettings_v3!$C$2:$AH$4612,MATCH('EPS 3.1.3'!$B973,NoSettings_v3!$A$2:$A$4612,0),MATCH('EPS 3.1.3'!E$1,NoSettings_v3!$C$1:$AH$1,0)),"")</f>
        <v>395328</v>
      </c>
      <c r="F973" s="157">
        <f>IFERROR(INDEX(NoSettings_v3!$C$2:$AH$4612,MATCH('EPS 3.1.3'!$B973,NoSettings_v3!$A$2:$A$4612,0),MATCH('EPS 3.1.3'!F$1,NoSettings_v3!$C$1:$AH$1,0)),"")</f>
        <v>498876</v>
      </c>
      <c r="G973" s="157">
        <f>IFERROR(INDEX(NoSettings_v3!$C$2:$AH$4612,MATCH('EPS 3.1.3'!$B973,NoSettings_v3!$A$2:$A$4612,0),MATCH('EPS 3.1.3'!G$1,NoSettings_v3!$C$1:$AH$1,0)),"")</f>
        <v>577161</v>
      </c>
      <c r="H973" s="157">
        <f>IFERROR(INDEX(NoSettings_v3!$C$2:$AH$4612,MATCH('EPS 3.1.3'!$B973,NoSettings_v3!$A$2:$A$4612,0),MATCH('EPS 3.1.3'!H$1,NoSettings_v3!$C$1:$AH$1,0)),"")</f>
        <v>649545</v>
      </c>
      <c r="I973" s="157">
        <f>IFERROR(INDEX(NoSettings_v3!$C$2:$AH$4612,MATCH('EPS 3.1.3'!$B973,NoSettings_v3!$A$2:$A$4612,0),MATCH('EPS 3.1.3'!I$1,NoSettings_v3!$C$1:$AH$1,0)),"")</f>
        <v>710535</v>
      </c>
      <c r="J973" s="157">
        <f>IFERROR(INDEX(NoSettings_v3!$C$2:$AH$4612,MATCH('EPS 3.1.3'!$B973,NoSettings_v3!$A$2:$A$4612,0),MATCH('EPS 3.1.3'!J$1,NoSettings_v3!$C$1:$AH$1,0)),"")</f>
        <v>767538</v>
      </c>
      <c r="K973" s="157">
        <f>IFERROR(INDEX(NoSettings_v3!$C$2:$AH$4612,MATCH('EPS 3.1.3'!$B973,NoSettings_v3!$A$2:$A$4612,0),MATCH('EPS 3.1.3'!K$1,NoSettings_v3!$C$1:$AH$1,0)),"")</f>
        <v>813372</v>
      </c>
      <c r="L973" s="157">
        <f>IFERROR(INDEX(NoSettings_v3!$C$2:$AH$4612,MATCH('EPS 3.1.3'!$B973,NoSettings_v3!$A$2:$A$4612,0),MATCH('EPS 3.1.3'!L$1,NoSettings_v3!$C$1:$AH$1,0)),"")</f>
        <v>855993</v>
      </c>
      <c r="M973" s="157">
        <f>IFERROR(INDEX(NoSettings_v3!$C$2:$AH$4612,MATCH('EPS 3.1.3'!$B973,NoSettings_v3!$A$2:$A$4612,0),MATCH('EPS 3.1.3'!M$1,NoSettings_v3!$C$1:$AH$1,0)),"")</f>
        <v>905364</v>
      </c>
      <c r="N973" s="157">
        <f>IFERROR(INDEX(NoSettings_v3!$C$2:$AH$4612,MATCH('EPS 3.1.3'!$B973,NoSettings_v3!$A$2:$A$4612,0),MATCH('EPS 3.1.3'!N$1,NoSettings_v3!$C$1:$AH$1,0)),"")</f>
        <v>947436</v>
      </c>
      <c r="O973" s="157">
        <f>IFERROR(INDEX(NoSettings_v3!$C$2:$AH$4612,MATCH('EPS 3.1.3'!$B973,NoSettings_v3!$A$2:$A$4612,0),MATCH('EPS 3.1.3'!O$1,NoSettings_v3!$C$1:$AH$1,0)),"")</f>
        <v>986511</v>
      </c>
      <c r="P973" s="157">
        <f>IFERROR(INDEX(NoSettings_v3!$C$2:$AH$4612,MATCH('EPS 3.1.3'!$B973,NoSettings_v3!$A$2:$A$4612,0),MATCH('EPS 3.1.3'!P$1,NoSettings_v3!$C$1:$AH$1,0)),"")</f>
        <v>1024250</v>
      </c>
      <c r="Q973" s="157">
        <f>IFERROR(INDEX(NoSettings_v3!$C$2:$AH$4612,MATCH('EPS 3.1.3'!$B973,NoSettings_v3!$A$2:$A$4612,0),MATCH('EPS 3.1.3'!Q$1,NoSettings_v3!$C$1:$AH$1,0)),"")</f>
        <v>1056610</v>
      </c>
      <c r="R973" s="157">
        <f>IFERROR(INDEX(NoSettings_v3!$C$2:$AH$4612,MATCH('EPS 3.1.3'!$B973,NoSettings_v3!$A$2:$A$4612,0),MATCH('EPS 3.1.3'!R$1,NoSettings_v3!$C$1:$AH$1,0)),"")</f>
        <v>1093730</v>
      </c>
      <c r="S973" s="157">
        <f>IFERROR(INDEX(NoSettings_v3!$C$2:$AH$4612,MATCH('EPS 3.1.3'!$B973,NoSettings_v3!$A$2:$A$4612,0),MATCH('EPS 3.1.3'!S$1,NoSettings_v3!$C$1:$AH$1,0)),"")</f>
        <v>1134620</v>
      </c>
      <c r="T973" s="157">
        <f>IFERROR(INDEX(NoSettings_v3!$C$2:$AH$4612,MATCH('EPS 3.1.3'!$B973,NoSettings_v3!$A$2:$A$4612,0),MATCH('EPS 3.1.3'!T$1,NoSettings_v3!$C$1:$AH$1,0)),"")</f>
        <v>1177020</v>
      </c>
      <c r="U973" s="157">
        <f>IFERROR(INDEX(NoSettings_v3!$C$2:$AH$4612,MATCH('EPS 3.1.3'!$B973,NoSettings_v3!$A$2:$A$4612,0),MATCH('EPS 3.1.3'!U$1,NoSettings_v3!$C$1:$AH$1,0)),"")</f>
        <v>1215640</v>
      </c>
      <c r="V973" s="157">
        <f>IFERROR(INDEX(NoSettings_v3!$C$2:$AH$4612,MATCH('EPS 3.1.3'!$B973,NoSettings_v3!$A$2:$A$4612,0),MATCH('EPS 3.1.3'!V$1,NoSettings_v3!$C$1:$AH$1,0)),"")</f>
        <v>1249770</v>
      </c>
      <c r="W973" s="157">
        <f>IFERROR(INDEX(NoSettings_v3!$C$2:$AH$4612,MATCH('EPS 3.1.3'!$B973,NoSettings_v3!$A$2:$A$4612,0),MATCH('EPS 3.1.3'!W$1,NoSettings_v3!$C$1:$AH$1,0)),"")</f>
        <v>1303870</v>
      </c>
      <c r="X973" s="157">
        <f>IFERROR(INDEX(NoSettings_v3!$C$2:$AH$4612,MATCH('EPS 3.1.3'!$B973,NoSettings_v3!$A$2:$A$4612,0),MATCH('EPS 3.1.3'!X$1,NoSettings_v3!$C$1:$AH$1,0)),"")</f>
        <v>1362560</v>
      </c>
      <c r="Y973" s="157">
        <f>IFERROR(INDEX(NoSettings_v3!$C$2:$AH$4612,MATCH('EPS 3.1.3'!$B973,NoSettings_v3!$A$2:$A$4612,0),MATCH('EPS 3.1.3'!Y$1,NoSettings_v3!$C$1:$AH$1,0)),"")</f>
        <v>1417340</v>
      </c>
      <c r="Z973" s="157">
        <f>IFERROR(INDEX(NoSettings_v3!$C$2:$AH$4612,MATCH('EPS 3.1.3'!$B973,NoSettings_v3!$A$2:$A$4612,0),MATCH('EPS 3.1.3'!Z$1,NoSettings_v3!$C$1:$AH$1,0)),"")</f>
        <v>1472120</v>
      </c>
      <c r="AA973" s="157">
        <f>IFERROR(INDEX(NoSettings_v3!$C$2:$AH$4612,MATCH('EPS 3.1.3'!$B973,NoSettings_v3!$A$2:$A$4612,0),MATCH('EPS 3.1.3'!AA$1,NoSettings_v3!$C$1:$AH$1,0)),"")</f>
        <v>1529380</v>
      </c>
      <c r="AB973" s="157">
        <f>IFERROR(INDEX(NoSettings_v3!$C$2:$AH$4612,MATCH('EPS 3.1.3'!$B973,NoSettings_v3!$A$2:$A$4612,0),MATCH('EPS 3.1.3'!AB$1,NoSettings_v3!$C$1:$AH$1,0)),"")</f>
        <v>1590650</v>
      </c>
      <c r="AC973" s="157">
        <f>IFERROR(INDEX(NoSettings_v3!$C$2:$AH$4612,MATCH('EPS 3.1.3'!$B973,NoSettings_v3!$A$2:$A$4612,0),MATCH('EPS 3.1.3'!AC$1,NoSettings_v3!$C$1:$AH$1,0)),"")</f>
        <v>1643380</v>
      </c>
      <c r="AD973" s="157">
        <f>IFERROR(INDEX(NoSettings_v3!$C$2:$AH$4612,MATCH('EPS 3.1.3'!$B973,NoSettings_v3!$A$2:$A$4612,0),MATCH('EPS 3.1.3'!AD$1,NoSettings_v3!$C$1:$AH$1,0)),"")</f>
        <v>1703960</v>
      </c>
      <c r="AE973" s="157">
        <f>IFERROR(INDEX(NoSettings_v3!$C$2:$AH$4612,MATCH('EPS 3.1.3'!$B973,NoSettings_v3!$A$2:$A$4612,0),MATCH('EPS 3.1.3'!AE$1,NoSettings_v3!$C$1:$AH$1,0)),"")</f>
        <v>1760920</v>
      </c>
      <c r="AF973" s="157">
        <f>IFERROR(INDEX(NoSettings_v3!$C$2:$AH$4612,MATCH('EPS 3.1.3'!$B973,NoSettings_v3!$A$2:$A$4612,0),MATCH('EPS 3.1.3'!AF$1,NoSettings_v3!$C$1:$AH$1,0)),"")</f>
        <v>1815800</v>
      </c>
      <c r="AG973" s="157">
        <f>IFERROR(INDEX(NoSettings_v3!$C$2:$AH$4612,MATCH('EPS 3.1.3'!$B973,NoSettings_v3!$A$2:$A$4612,0),MATCH('EPS 3.1.3'!AG$1,NoSettings_v3!$C$1:$AH$1,0)),"")</f>
        <v>1864600</v>
      </c>
      <c r="AH973" s="157">
        <f>IFERROR(INDEX(NoSettings_v3!$C$2:$AH$4612,MATCH('EPS 3.1.3'!$B973,NoSettings_v3!$A$2:$A$4612,0),MATCH('EPS 3.1.3'!AH$1,NoSettings_v3!$C$1:$AH$1,0)),"")</f>
        <v>1920520</v>
      </c>
      <c r="AI973" s="157">
        <f>IFERROR(INDEX(NoSettings_v3!$C$2:$AH$4612,MATCH('EPS 3.1.3'!$B973,NoSettings_v3!$A$2:$A$4612,0),MATCH('EPS 3.1.3'!AI$1,NoSettings_v3!$C$1:$AH$1,0)),"")</f>
        <v>1967340</v>
      </c>
    </row>
    <row r="974" spans="1:35" x14ac:dyDescent="0.35">
      <c r="A974" s="127"/>
      <c r="B974" s="161" t="s">
        <v>1811</v>
      </c>
      <c r="C974" s="127" t="s">
        <v>964</v>
      </c>
      <c r="D974" s="157">
        <f>IFERROR(INDEX(NoSettings_v3!$C$2:$AH$4612,MATCH('EPS 3.1.3'!$B974,NoSettings_v3!$A$2:$A$4612,0),MATCH('EPS 3.1.3'!D$1,NoSettings_v3!$C$1:$AH$1,0)),"")</f>
        <v>0</v>
      </c>
      <c r="E974" s="157">
        <f>IFERROR(INDEX(NoSettings_v3!$C$2:$AH$4612,MATCH('EPS 3.1.3'!$B974,NoSettings_v3!$A$2:$A$4612,0),MATCH('EPS 3.1.3'!E$1,NoSettings_v3!$C$1:$AH$1,0)),"")</f>
        <v>0</v>
      </c>
      <c r="F974" s="157">
        <f>IFERROR(INDEX(NoSettings_v3!$C$2:$AH$4612,MATCH('EPS 3.1.3'!$B974,NoSettings_v3!$A$2:$A$4612,0),MATCH('EPS 3.1.3'!F$1,NoSettings_v3!$C$1:$AH$1,0)),"")</f>
        <v>0</v>
      </c>
      <c r="G974" s="157">
        <f>IFERROR(INDEX(NoSettings_v3!$C$2:$AH$4612,MATCH('EPS 3.1.3'!$B974,NoSettings_v3!$A$2:$A$4612,0),MATCH('EPS 3.1.3'!G$1,NoSettings_v3!$C$1:$AH$1,0)),"")</f>
        <v>0</v>
      </c>
      <c r="H974" s="157">
        <f>IFERROR(INDEX(NoSettings_v3!$C$2:$AH$4612,MATCH('EPS 3.1.3'!$B974,NoSettings_v3!$A$2:$A$4612,0),MATCH('EPS 3.1.3'!H$1,NoSettings_v3!$C$1:$AH$1,0)),"")</f>
        <v>0</v>
      </c>
      <c r="I974" s="157">
        <f>IFERROR(INDEX(NoSettings_v3!$C$2:$AH$4612,MATCH('EPS 3.1.3'!$B974,NoSettings_v3!$A$2:$A$4612,0),MATCH('EPS 3.1.3'!I$1,NoSettings_v3!$C$1:$AH$1,0)),"")</f>
        <v>0</v>
      </c>
      <c r="J974" s="157">
        <f>IFERROR(INDEX(NoSettings_v3!$C$2:$AH$4612,MATCH('EPS 3.1.3'!$B974,NoSettings_v3!$A$2:$A$4612,0),MATCH('EPS 3.1.3'!J$1,NoSettings_v3!$C$1:$AH$1,0)),"")</f>
        <v>0</v>
      </c>
      <c r="K974" s="157">
        <f>IFERROR(INDEX(NoSettings_v3!$C$2:$AH$4612,MATCH('EPS 3.1.3'!$B974,NoSettings_v3!$A$2:$A$4612,0),MATCH('EPS 3.1.3'!K$1,NoSettings_v3!$C$1:$AH$1,0)),"")</f>
        <v>0</v>
      </c>
      <c r="L974" s="157">
        <f>IFERROR(INDEX(NoSettings_v3!$C$2:$AH$4612,MATCH('EPS 3.1.3'!$B974,NoSettings_v3!$A$2:$A$4612,0),MATCH('EPS 3.1.3'!L$1,NoSettings_v3!$C$1:$AH$1,0)),"")</f>
        <v>0</v>
      </c>
      <c r="M974" s="157">
        <f>IFERROR(INDEX(NoSettings_v3!$C$2:$AH$4612,MATCH('EPS 3.1.3'!$B974,NoSettings_v3!$A$2:$A$4612,0),MATCH('EPS 3.1.3'!M$1,NoSettings_v3!$C$1:$AH$1,0)),"")</f>
        <v>0</v>
      </c>
      <c r="N974" s="157">
        <f>IFERROR(INDEX(NoSettings_v3!$C$2:$AH$4612,MATCH('EPS 3.1.3'!$B974,NoSettings_v3!$A$2:$A$4612,0),MATCH('EPS 3.1.3'!N$1,NoSettings_v3!$C$1:$AH$1,0)),"")</f>
        <v>0</v>
      </c>
      <c r="O974" s="157">
        <f>IFERROR(INDEX(NoSettings_v3!$C$2:$AH$4612,MATCH('EPS 3.1.3'!$B974,NoSettings_v3!$A$2:$A$4612,0),MATCH('EPS 3.1.3'!O$1,NoSettings_v3!$C$1:$AH$1,0)),"")</f>
        <v>0</v>
      </c>
      <c r="P974" s="157">
        <f>IFERROR(INDEX(NoSettings_v3!$C$2:$AH$4612,MATCH('EPS 3.1.3'!$B974,NoSettings_v3!$A$2:$A$4612,0),MATCH('EPS 3.1.3'!P$1,NoSettings_v3!$C$1:$AH$1,0)),"")</f>
        <v>0</v>
      </c>
      <c r="Q974" s="157">
        <f>IFERROR(INDEX(NoSettings_v3!$C$2:$AH$4612,MATCH('EPS 3.1.3'!$B974,NoSettings_v3!$A$2:$A$4612,0),MATCH('EPS 3.1.3'!Q$1,NoSettings_v3!$C$1:$AH$1,0)),"")</f>
        <v>0</v>
      </c>
      <c r="R974" s="157">
        <f>IFERROR(INDEX(NoSettings_v3!$C$2:$AH$4612,MATCH('EPS 3.1.3'!$B974,NoSettings_v3!$A$2:$A$4612,0),MATCH('EPS 3.1.3'!R$1,NoSettings_v3!$C$1:$AH$1,0)),"")</f>
        <v>0</v>
      </c>
      <c r="S974" s="157">
        <f>IFERROR(INDEX(NoSettings_v3!$C$2:$AH$4612,MATCH('EPS 3.1.3'!$B974,NoSettings_v3!$A$2:$A$4612,0),MATCH('EPS 3.1.3'!S$1,NoSettings_v3!$C$1:$AH$1,0)),"")</f>
        <v>0</v>
      </c>
      <c r="T974" s="157">
        <f>IFERROR(INDEX(NoSettings_v3!$C$2:$AH$4612,MATCH('EPS 3.1.3'!$B974,NoSettings_v3!$A$2:$A$4612,0),MATCH('EPS 3.1.3'!T$1,NoSettings_v3!$C$1:$AH$1,0)),"")</f>
        <v>0</v>
      </c>
      <c r="U974" s="157">
        <f>IFERROR(INDEX(NoSettings_v3!$C$2:$AH$4612,MATCH('EPS 3.1.3'!$B974,NoSettings_v3!$A$2:$A$4612,0),MATCH('EPS 3.1.3'!U$1,NoSettings_v3!$C$1:$AH$1,0)),"")</f>
        <v>0</v>
      </c>
      <c r="V974" s="157">
        <f>IFERROR(INDEX(NoSettings_v3!$C$2:$AH$4612,MATCH('EPS 3.1.3'!$B974,NoSettings_v3!$A$2:$A$4612,0),MATCH('EPS 3.1.3'!V$1,NoSettings_v3!$C$1:$AH$1,0)),"")</f>
        <v>0</v>
      </c>
      <c r="W974" s="157">
        <f>IFERROR(INDEX(NoSettings_v3!$C$2:$AH$4612,MATCH('EPS 3.1.3'!$B974,NoSettings_v3!$A$2:$A$4612,0),MATCH('EPS 3.1.3'!W$1,NoSettings_v3!$C$1:$AH$1,0)),"")</f>
        <v>0</v>
      </c>
      <c r="X974" s="157">
        <f>IFERROR(INDEX(NoSettings_v3!$C$2:$AH$4612,MATCH('EPS 3.1.3'!$B974,NoSettings_v3!$A$2:$A$4612,0),MATCH('EPS 3.1.3'!X$1,NoSettings_v3!$C$1:$AH$1,0)),"")</f>
        <v>0</v>
      </c>
      <c r="Y974" s="157">
        <f>IFERROR(INDEX(NoSettings_v3!$C$2:$AH$4612,MATCH('EPS 3.1.3'!$B974,NoSettings_v3!$A$2:$A$4612,0),MATCH('EPS 3.1.3'!Y$1,NoSettings_v3!$C$1:$AH$1,0)),"")</f>
        <v>0</v>
      </c>
      <c r="Z974" s="157">
        <f>IFERROR(INDEX(NoSettings_v3!$C$2:$AH$4612,MATCH('EPS 3.1.3'!$B974,NoSettings_v3!$A$2:$A$4612,0),MATCH('EPS 3.1.3'!Z$1,NoSettings_v3!$C$1:$AH$1,0)),"")</f>
        <v>0</v>
      </c>
      <c r="AA974" s="157">
        <f>IFERROR(INDEX(NoSettings_v3!$C$2:$AH$4612,MATCH('EPS 3.1.3'!$B974,NoSettings_v3!$A$2:$A$4612,0),MATCH('EPS 3.1.3'!AA$1,NoSettings_v3!$C$1:$AH$1,0)),"")</f>
        <v>0</v>
      </c>
      <c r="AB974" s="157">
        <f>IFERROR(INDEX(NoSettings_v3!$C$2:$AH$4612,MATCH('EPS 3.1.3'!$B974,NoSettings_v3!$A$2:$A$4612,0),MATCH('EPS 3.1.3'!AB$1,NoSettings_v3!$C$1:$AH$1,0)),"")</f>
        <v>0</v>
      </c>
      <c r="AC974" s="157">
        <f>IFERROR(INDEX(NoSettings_v3!$C$2:$AH$4612,MATCH('EPS 3.1.3'!$B974,NoSettings_v3!$A$2:$A$4612,0),MATCH('EPS 3.1.3'!AC$1,NoSettings_v3!$C$1:$AH$1,0)),"")</f>
        <v>0</v>
      </c>
      <c r="AD974" s="157">
        <f>IFERROR(INDEX(NoSettings_v3!$C$2:$AH$4612,MATCH('EPS 3.1.3'!$B974,NoSettings_v3!$A$2:$A$4612,0),MATCH('EPS 3.1.3'!AD$1,NoSettings_v3!$C$1:$AH$1,0)),"")</f>
        <v>0</v>
      </c>
      <c r="AE974" s="157">
        <f>IFERROR(INDEX(NoSettings_v3!$C$2:$AH$4612,MATCH('EPS 3.1.3'!$B974,NoSettings_v3!$A$2:$A$4612,0),MATCH('EPS 3.1.3'!AE$1,NoSettings_v3!$C$1:$AH$1,0)),"")</f>
        <v>0</v>
      </c>
      <c r="AF974" s="157">
        <f>IFERROR(INDEX(NoSettings_v3!$C$2:$AH$4612,MATCH('EPS 3.1.3'!$B974,NoSettings_v3!$A$2:$A$4612,0),MATCH('EPS 3.1.3'!AF$1,NoSettings_v3!$C$1:$AH$1,0)),"")</f>
        <v>0</v>
      </c>
      <c r="AG974" s="157">
        <f>IFERROR(INDEX(NoSettings_v3!$C$2:$AH$4612,MATCH('EPS 3.1.3'!$B974,NoSettings_v3!$A$2:$A$4612,0),MATCH('EPS 3.1.3'!AG$1,NoSettings_v3!$C$1:$AH$1,0)),"")</f>
        <v>0</v>
      </c>
      <c r="AH974" s="157">
        <f>IFERROR(INDEX(NoSettings_v3!$C$2:$AH$4612,MATCH('EPS 3.1.3'!$B974,NoSettings_v3!$A$2:$A$4612,0),MATCH('EPS 3.1.3'!AH$1,NoSettings_v3!$C$1:$AH$1,0)),"")</f>
        <v>0</v>
      </c>
      <c r="AI974" s="157">
        <f>IFERROR(INDEX(NoSettings_v3!$C$2:$AH$4612,MATCH('EPS 3.1.3'!$B974,NoSettings_v3!$A$2:$A$4612,0),MATCH('EPS 3.1.3'!AI$1,NoSettings_v3!$C$1:$AH$1,0)),"")</f>
        <v>0</v>
      </c>
    </row>
    <row r="975" spans="1:35" x14ac:dyDescent="0.35">
      <c r="A975" s="127"/>
      <c r="B975" s="161" t="s">
        <v>1812</v>
      </c>
      <c r="C975" s="127" t="s">
        <v>964</v>
      </c>
      <c r="D975" s="157">
        <f>IFERROR(INDEX(NoSettings_v3!$C$2:$AH$4612,MATCH('EPS 3.1.3'!$B975,NoSettings_v3!$A$2:$A$4612,0),MATCH('EPS 3.1.3'!D$1,NoSettings_v3!$C$1:$AH$1,0)),"")</f>
        <v>53928</v>
      </c>
      <c r="E975" s="157">
        <f>IFERROR(INDEX(NoSettings_v3!$C$2:$AH$4612,MATCH('EPS 3.1.3'!$B975,NoSettings_v3!$A$2:$A$4612,0),MATCH('EPS 3.1.3'!E$1,NoSettings_v3!$C$1:$AH$1,0)),"")</f>
        <v>43524</v>
      </c>
      <c r="F975" s="157">
        <f>IFERROR(INDEX(NoSettings_v3!$C$2:$AH$4612,MATCH('EPS 3.1.3'!$B975,NoSettings_v3!$A$2:$A$4612,0),MATCH('EPS 3.1.3'!F$1,NoSettings_v3!$C$1:$AH$1,0)),"")</f>
        <v>53541</v>
      </c>
      <c r="G975" s="157">
        <f>IFERROR(INDEX(NoSettings_v3!$C$2:$AH$4612,MATCH('EPS 3.1.3'!$B975,NoSettings_v3!$A$2:$A$4612,0),MATCH('EPS 3.1.3'!G$1,NoSettings_v3!$C$1:$AH$1,0)),"")</f>
        <v>60456</v>
      </c>
      <c r="H975" s="157">
        <f>IFERROR(INDEX(NoSettings_v3!$C$2:$AH$4612,MATCH('EPS 3.1.3'!$B975,NoSettings_v3!$A$2:$A$4612,0),MATCH('EPS 3.1.3'!H$1,NoSettings_v3!$C$1:$AH$1,0)),"")</f>
        <v>66555</v>
      </c>
      <c r="I975" s="157">
        <f>IFERROR(INDEX(NoSettings_v3!$C$2:$AH$4612,MATCH('EPS 3.1.3'!$B975,NoSettings_v3!$A$2:$A$4612,0),MATCH('EPS 3.1.3'!I$1,NoSettings_v3!$C$1:$AH$1,0)),"")</f>
        <v>71490</v>
      </c>
      <c r="J975" s="157">
        <f>IFERROR(INDEX(NoSettings_v3!$C$2:$AH$4612,MATCH('EPS 3.1.3'!$B975,NoSettings_v3!$A$2:$A$4612,0),MATCH('EPS 3.1.3'!J$1,NoSettings_v3!$C$1:$AH$1,0)),"")</f>
        <v>75660</v>
      </c>
      <c r="K975" s="157">
        <f>IFERROR(INDEX(NoSettings_v3!$C$2:$AH$4612,MATCH('EPS 3.1.3'!$B975,NoSettings_v3!$A$2:$A$4612,0),MATCH('EPS 3.1.3'!K$1,NoSettings_v3!$C$1:$AH$1,0)),"")</f>
        <v>78873</v>
      </c>
      <c r="L975" s="157">
        <f>IFERROR(INDEX(NoSettings_v3!$C$2:$AH$4612,MATCH('EPS 3.1.3'!$B975,NoSettings_v3!$A$2:$A$4612,0),MATCH('EPS 3.1.3'!L$1,NoSettings_v3!$C$1:$AH$1,0)),"")</f>
        <v>81663</v>
      </c>
      <c r="M975" s="157">
        <f>IFERROR(INDEX(NoSettings_v3!$C$2:$AH$4612,MATCH('EPS 3.1.3'!$B975,NoSettings_v3!$A$2:$A$4612,0),MATCH('EPS 3.1.3'!M$1,NoSettings_v3!$C$1:$AH$1,0)),"")</f>
        <v>85479</v>
      </c>
      <c r="N975" s="157">
        <f>IFERROR(INDEX(NoSettings_v3!$C$2:$AH$4612,MATCH('EPS 3.1.3'!$B975,NoSettings_v3!$A$2:$A$4612,0),MATCH('EPS 3.1.3'!N$1,NoSettings_v3!$C$1:$AH$1,0)),"")</f>
        <v>88539</v>
      </c>
      <c r="O975" s="157">
        <f>IFERROR(INDEX(NoSettings_v3!$C$2:$AH$4612,MATCH('EPS 3.1.3'!$B975,NoSettings_v3!$A$2:$A$4612,0),MATCH('EPS 3.1.3'!O$1,NoSettings_v3!$C$1:$AH$1,0)),"")</f>
        <v>91479</v>
      </c>
      <c r="P975" s="157">
        <f>IFERROR(INDEX(NoSettings_v3!$C$2:$AH$4612,MATCH('EPS 3.1.3'!$B975,NoSettings_v3!$A$2:$A$4612,0),MATCH('EPS 3.1.3'!P$1,NoSettings_v3!$C$1:$AH$1,0)),"")</f>
        <v>94314</v>
      </c>
      <c r="Q975" s="157">
        <f>IFERROR(INDEX(NoSettings_v3!$C$2:$AH$4612,MATCH('EPS 3.1.3'!$B975,NoSettings_v3!$A$2:$A$4612,0),MATCH('EPS 3.1.3'!Q$1,NoSettings_v3!$C$1:$AH$1,0)),"")</f>
        <v>96414</v>
      </c>
      <c r="R975" s="157">
        <f>IFERROR(INDEX(NoSettings_v3!$C$2:$AH$4612,MATCH('EPS 3.1.3'!$B975,NoSettings_v3!$A$2:$A$4612,0),MATCH('EPS 3.1.3'!R$1,NoSettings_v3!$C$1:$AH$1,0)),"")</f>
        <v>98739</v>
      </c>
      <c r="S975" s="157">
        <f>IFERROR(INDEX(NoSettings_v3!$C$2:$AH$4612,MATCH('EPS 3.1.3'!$B975,NoSettings_v3!$A$2:$A$4612,0),MATCH('EPS 3.1.3'!S$1,NoSettings_v3!$C$1:$AH$1,0)),"")</f>
        <v>100893</v>
      </c>
      <c r="T975" s="157">
        <f>IFERROR(INDEX(NoSettings_v3!$C$2:$AH$4612,MATCH('EPS 3.1.3'!$B975,NoSettings_v3!$A$2:$A$4612,0),MATCH('EPS 3.1.3'!T$1,NoSettings_v3!$C$1:$AH$1,0)),"")</f>
        <v>102903</v>
      </c>
      <c r="U975" s="157">
        <f>IFERROR(INDEX(NoSettings_v3!$C$2:$AH$4612,MATCH('EPS 3.1.3'!$B975,NoSettings_v3!$A$2:$A$4612,0),MATCH('EPS 3.1.3'!U$1,NoSettings_v3!$C$1:$AH$1,0)),"")</f>
        <v>104280</v>
      </c>
      <c r="V975" s="157">
        <f>IFERROR(INDEX(NoSettings_v3!$C$2:$AH$4612,MATCH('EPS 3.1.3'!$B975,NoSettings_v3!$A$2:$A$4612,0),MATCH('EPS 3.1.3'!V$1,NoSettings_v3!$C$1:$AH$1,0)),"")</f>
        <v>104928</v>
      </c>
      <c r="W975" s="157">
        <f>IFERROR(INDEX(NoSettings_v3!$C$2:$AH$4612,MATCH('EPS 3.1.3'!$B975,NoSettings_v3!$A$2:$A$4612,0),MATCH('EPS 3.1.3'!W$1,NoSettings_v3!$C$1:$AH$1,0)),"")</f>
        <v>106734</v>
      </c>
      <c r="X975" s="157">
        <f>IFERROR(INDEX(NoSettings_v3!$C$2:$AH$4612,MATCH('EPS 3.1.3'!$B975,NoSettings_v3!$A$2:$A$4612,0),MATCH('EPS 3.1.3'!X$1,NoSettings_v3!$C$1:$AH$1,0)),"")</f>
        <v>108474</v>
      </c>
      <c r="Y975" s="157">
        <f>IFERROR(INDEX(NoSettings_v3!$C$2:$AH$4612,MATCH('EPS 3.1.3'!$B975,NoSettings_v3!$A$2:$A$4612,0),MATCH('EPS 3.1.3'!Y$1,NoSettings_v3!$C$1:$AH$1,0)),"")</f>
        <v>109404</v>
      </c>
      <c r="Z975" s="157">
        <f>IFERROR(INDEX(NoSettings_v3!$C$2:$AH$4612,MATCH('EPS 3.1.3'!$B975,NoSettings_v3!$A$2:$A$4612,0),MATCH('EPS 3.1.3'!Z$1,NoSettings_v3!$C$1:$AH$1,0)),"")</f>
        <v>110265</v>
      </c>
      <c r="AA975" s="157">
        <f>IFERROR(INDEX(NoSettings_v3!$C$2:$AH$4612,MATCH('EPS 3.1.3'!$B975,NoSettings_v3!$A$2:$A$4612,0),MATCH('EPS 3.1.3'!AA$1,NoSettings_v3!$C$1:$AH$1,0)),"")</f>
        <v>111066</v>
      </c>
      <c r="AB975" s="157">
        <f>IFERROR(INDEX(NoSettings_v3!$C$2:$AH$4612,MATCH('EPS 3.1.3'!$B975,NoSettings_v3!$A$2:$A$4612,0),MATCH('EPS 3.1.3'!AB$1,NoSettings_v3!$C$1:$AH$1,0)),"")</f>
        <v>111726</v>
      </c>
      <c r="AC975" s="157">
        <f>IFERROR(INDEX(NoSettings_v3!$C$2:$AH$4612,MATCH('EPS 3.1.3'!$B975,NoSettings_v3!$A$2:$A$4612,0),MATCH('EPS 3.1.3'!AC$1,NoSettings_v3!$C$1:$AH$1,0)),"")</f>
        <v>111681</v>
      </c>
      <c r="AD975" s="157">
        <f>IFERROR(INDEX(NoSettings_v3!$C$2:$AH$4612,MATCH('EPS 3.1.3'!$B975,NoSettings_v3!$A$2:$A$4612,0),MATCH('EPS 3.1.3'!AD$1,NoSettings_v3!$C$1:$AH$1,0)),"")</f>
        <v>112095</v>
      </c>
      <c r="AE975" s="157">
        <f>IFERROR(INDEX(NoSettings_v3!$C$2:$AH$4612,MATCH('EPS 3.1.3'!$B975,NoSettings_v3!$A$2:$A$4612,0),MATCH('EPS 3.1.3'!AE$1,NoSettings_v3!$C$1:$AH$1,0)),"")</f>
        <v>111588</v>
      </c>
      <c r="AF975" s="157">
        <f>IFERROR(INDEX(NoSettings_v3!$C$2:$AH$4612,MATCH('EPS 3.1.3'!$B975,NoSettings_v3!$A$2:$A$4612,0),MATCH('EPS 3.1.3'!AF$1,NoSettings_v3!$C$1:$AH$1,0)),"")</f>
        <v>110718</v>
      </c>
      <c r="AG975" s="157">
        <f>IFERROR(INDEX(NoSettings_v3!$C$2:$AH$4612,MATCH('EPS 3.1.3'!$B975,NoSettings_v3!$A$2:$A$4612,0),MATCH('EPS 3.1.3'!AG$1,NoSettings_v3!$C$1:$AH$1,0)),"")</f>
        <v>109515</v>
      </c>
      <c r="AH975" s="157">
        <f>IFERROR(INDEX(NoSettings_v3!$C$2:$AH$4612,MATCH('EPS 3.1.3'!$B975,NoSettings_v3!$A$2:$A$4612,0),MATCH('EPS 3.1.3'!AH$1,NoSettings_v3!$C$1:$AH$1,0)),"")</f>
        <v>108612</v>
      </c>
      <c r="AI975" s="157">
        <f>IFERROR(INDEX(NoSettings_v3!$C$2:$AH$4612,MATCH('EPS 3.1.3'!$B975,NoSettings_v3!$A$2:$A$4612,0),MATCH('EPS 3.1.3'!AI$1,NoSettings_v3!$C$1:$AH$1,0)),"")</f>
        <v>107082</v>
      </c>
    </row>
    <row r="976" spans="1:35" x14ac:dyDescent="0.35">
      <c r="A976" s="127"/>
      <c r="B976" s="161" t="s">
        <v>1813</v>
      </c>
      <c r="C976" s="127" t="s">
        <v>964</v>
      </c>
      <c r="D976" s="157">
        <f>IFERROR(INDEX(NoSettings_v3!$C$2:$AH$4612,MATCH('EPS 3.1.3'!$B976,NoSettings_v3!$A$2:$A$4612,0),MATCH('EPS 3.1.3'!D$1,NoSettings_v3!$C$1:$AH$1,0)),"")</f>
        <v>0</v>
      </c>
      <c r="E976" s="157">
        <f>IFERROR(INDEX(NoSettings_v3!$C$2:$AH$4612,MATCH('EPS 3.1.3'!$B976,NoSettings_v3!$A$2:$A$4612,0),MATCH('EPS 3.1.3'!E$1,NoSettings_v3!$C$1:$AH$1,0)),"")</f>
        <v>0</v>
      </c>
      <c r="F976" s="157">
        <f>IFERROR(INDEX(NoSettings_v3!$C$2:$AH$4612,MATCH('EPS 3.1.3'!$B976,NoSettings_v3!$A$2:$A$4612,0),MATCH('EPS 3.1.3'!F$1,NoSettings_v3!$C$1:$AH$1,0)),"")</f>
        <v>0</v>
      </c>
      <c r="G976" s="157">
        <f>IFERROR(INDEX(NoSettings_v3!$C$2:$AH$4612,MATCH('EPS 3.1.3'!$B976,NoSettings_v3!$A$2:$A$4612,0),MATCH('EPS 3.1.3'!G$1,NoSettings_v3!$C$1:$AH$1,0)),"")</f>
        <v>0</v>
      </c>
      <c r="H976" s="157">
        <f>IFERROR(INDEX(NoSettings_v3!$C$2:$AH$4612,MATCH('EPS 3.1.3'!$B976,NoSettings_v3!$A$2:$A$4612,0),MATCH('EPS 3.1.3'!H$1,NoSettings_v3!$C$1:$AH$1,0)),"")</f>
        <v>0</v>
      </c>
      <c r="I976" s="157">
        <f>IFERROR(INDEX(NoSettings_v3!$C$2:$AH$4612,MATCH('EPS 3.1.3'!$B976,NoSettings_v3!$A$2:$A$4612,0),MATCH('EPS 3.1.3'!I$1,NoSettings_v3!$C$1:$AH$1,0)),"")</f>
        <v>0</v>
      </c>
      <c r="J976" s="157">
        <f>IFERROR(INDEX(NoSettings_v3!$C$2:$AH$4612,MATCH('EPS 3.1.3'!$B976,NoSettings_v3!$A$2:$A$4612,0),MATCH('EPS 3.1.3'!J$1,NoSettings_v3!$C$1:$AH$1,0)),"")</f>
        <v>0</v>
      </c>
      <c r="K976" s="157">
        <f>IFERROR(INDEX(NoSettings_v3!$C$2:$AH$4612,MATCH('EPS 3.1.3'!$B976,NoSettings_v3!$A$2:$A$4612,0),MATCH('EPS 3.1.3'!K$1,NoSettings_v3!$C$1:$AH$1,0)),"")</f>
        <v>0</v>
      </c>
      <c r="L976" s="157">
        <f>IFERROR(INDEX(NoSettings_v3!$C$2:$AH$4612,MATCH('EPS 3.1.3'!$B976,NoSettings_v3!$A$2:$A$4612,0),MATCH('EPS 3.1.3'!L$1,NoSettings_v3!$C$1:$AH$1,0)),"")</f>
        <v>0</v>
      </c>
      <c r="M976" s="157">
        <f>IFERROR(INDEX(NoSettings_v3!$C$2:$AH$4612,MATCH('EPS 3.1.3'!$B976,NoSettings_v3!$A$2:$A$4612,0),MATCH('EPS 3.1.3'!M$1,NoSettings_v3!$C$1:$AH$1,0)),"")</f>
        <v>0</v>
      </c>
      <c r="N976" s="157">
        <f>IFERROR(INDEX(NoSettings_v3!$C$2:$AH$4612,MATCH('EPS 3.1.3'!$B976,NoSettings_v3!$A$2:$A$4612,0),MATCH('EPS 3.1.3'!N$1,NoSettings_v3!$C$1:$AH$1,0)),"")</f>
        <v>0</v>
      </c>
      <c r="O976" s="157">
        <f>IFERROR(INDEX(NoSettings_v3!$C$2:$AH$4612,MATCH('EPS 3.1.3'!$B976,NoSettings_v3!$A$2:$A$4612,0),MATCH('EPS 3.1.3'!O$1,NoSettings_v3!$C$1:$AH$1,0)),"")</f>
        <v>0</v>
      </c>
      <c r="P976" s="157">
        <f>IFERROR(INDEX(NoSettings_v3!$C$2:$AH$4612,MATCH('EPS 3.1.3'!$B976,NoSettings_v3!$A$2:$A$4612,0),MATCH('EPS 3.1.3'!P$1,NoSettings_v3!$C$1:$AH$1,0)),"")</f>
        <v>0</v>
      </c>
      <c r="Q976" s="157">
        <f>IFERROR(INDEX(NoSettings_v3!$C$2:$AH$4612,MATCH('EPS 3.1.3'!$B976,NoSettings_v3!$A$2:$A$4612,0),MATCH('EPS 3.1.3'!Q$1,NoSettings_v3!$C$1:$AH$1,0)),"")</f>
        <v>0</v>
      </c>
      <c r="R976" s="157">
        <f>IFERROR(INDEX(NoSettings_v3!$C$2:$AH$4612,MATCH('EPS 3.1.3'!$B976,NoSettings_v3!$A$2:$A$4612,0),MATCH('EPS 3.1.3'!R$1,NoSettings_v3!$C$1:$AH$1,0)),"")</f>
        <v>0</v>
      </c>
      <c r="S976" s="157">
        <f>IFERROR(INDEX(NoSettings_v3!$C$2:$AH$4612,MATCH('EPS 3.1.3'!$B976,NoSettings_v3!$A$2:$A$4612,0),MATCH('EPS 3.1.3'!S$1,NoSettings_v3!$C$1:$AH$1,0)),"")</f>
        <v>0</v>
      </c>
      <c r="T976" s="157">
        <f>IFERROR(INDEX(NoSettings_v3!$C$2:$AH$4612,MATCH('EPS 3.1.3'!$B976,NoSettings_v3!$A$2:$A$4612,0),MATCH('EPS 3.1.3'!T$1,NoSettings_v3!$C$1:$AH$1,0)),"")</f>
        <v>0</v>
      </c>
      <c r="U976" s="157">
        <f>IFERROR(INDEX(NoSettings_v3!$C$2:$AH$4612,MATCH('EPS 3.1.3'!$B976,NoSettings_v3!$A$2:$A$4612,0),MATCH('EPS 3.1.3'!U$1,NoSettings_v3!$C$1:$AH$1,0)),"")</f>
        <v>0</v>
      </c>
      <c r="V976" s="157">
        <f>IFERROR(INDEX(NoSettings_v3!$C$2:$AH$4612,MATCH('EPS 3.1.3'!$B976,NoSettings_v3!$A$2:$A$4612,0),MATCH('EPS 3.1.3'!V$1,NoSettings_v3!$C$1:$AH$1,0)),"")</f>
        <v>0</v>
      </c>
      <c r="W976" s="157">
        <f>IFERROR(INDEX(NoSettings_v3!$C$2:$AH$4612,MATCH('EPS 3.1.3'!$B976,NoSettings_v3!$A$2:$A$4612,0),MATCH('EPS 3.1.3'!W$1,NoSettings_v3!$C$1:$AH$1,0)),"")</f>
        <v>0</v>
      </c>
      <c r="X976" s="157">
        <f>IFERROR(INDEX(NoSettings_v3!$C$2:$AH$4612,MATCH('EPS 3.1.3'!$B976,NoSettings_v3!$A$2:$A$4612,0),MATCH('EPS 3.1.3'!X$1,NoSettings_v3!$C$1:$AH$1,0)),"")</f>
        <v>0</v>
      </c>
      <c r="Y976" s="157">
        <f>IFERROR(INDEX(NoSettings_v3!$C$2:$AH$4612,MATCH('EPS 3.1.3'!$B976,NoSettings_v3!$A$2:$A$4612,0),MATCH('EPS 3.1.3'!Y$1,NoSettings_v3!$C$1:$AH$1,0)),"")</f>
        <v>0</v>
      </c>
      <c r="Z976" s="157">
        <f>IFERROR(INDEX(NoSettings_v3!$C$2:$AH$4612,MATCH('EPS 3.1.3'!$B976,NoSettings_v3!$A$2:$A$4612,0),MATCH('EPS 3.1.3'!Z$1,NoSettings_v3!$C$1:$AH$1,0)),"")</f>
        <v>0</v>
      </c>
      <c r="AA976" s="157">
        <f>IFERROR(INDEX(NoSettings_v3!$C$2:$AH$4612,MATCH('EPS 3.1.3'!$B976,NoSettings_v3!$A$2:$A$4612,0),MATCH('EPS 3.1.3'!AA$1,NoSettings_v3!$C$1:$AH$1,0)),"")</f>
        <v>0</v>
      </c>
      <c r="AB976" s="157">
        <f>IFERROR(INDEX(NoSettings_v3!$C$2:$AH$4612,MATCH('EPS 3.1.3'!$B976,NoSettings_v3!$A$2:$A$4612,0),MATCH('EPS 3.1.3'!AB$1,NoSettings_v3!$C$1:$AH$1,0)),"")</f>
        <v>0</v>
      </c>
      <c r="AC976" s="157">
        <f>IFERROR(INDEX(NoSettings_v3!$C$2:$AH$4612,MATCH('EPS 3.1.3'!$B976,NoSettings_v3!$A$2:$A$4612,0),MATCH('EPS 3.1.3'!AC$1,NoSettings_v3!$C$1:$AH$1,0)),"")</f>
        <v>0</v>
      </c>
      <c r="AD976" s="157">
        <f>IFERROR(INDEX(NoSettings_v3!$C$2:$AH$4612,MATCH('EPS 3.1.3'!$B976,NoSettings_v3!$A$2:$A$4612,0),MATCH('EPS 3.1.3'!AD$1,NoSettings_v3!$C$1:$AH$1,0)),"")</f>
        <v>0</v>
      </c>
      <c r="AE976" s="157">
        <f>IFERROR(INDEX(NoSettings_v3!$C$2:$AH$4612,MATCH('EPS 3.1.3'!$B976,NoSettings_v3!$A$2:$A$4612,0),MATCH('EPS 3.1.3'!AE$1,NoSettings_v3!$C$1:$AH$1,0)),"")</f>
        <v>0</v>
      </c>
      <c r="AF976" s="157">
        <f>IFERROR(INDEX(NoSettings_v3!$C$2:$AH$4612,MATCH('EPS 3.1.3'!$B976,NoSettings_v3!$A$2:$A$4612,0),MATCH('EPS 3.1.3'!AF$1,NoSettings_v3!$C$1:$AH$1,0)),"")</f>
        <v>0</v>
      </c>
      <c r="AG976" s="157">
        <f>IFERROR(INDEX(NoSettings_v3!$C$2:$AH$4612,MATCH('EPS 3.1.3'!$B976,NoSettings_v3!$A$2:$A$4612,0),MATCH('EPS 3.1.3'!AG$1,NoSettings_v3!$C$1:$AH$1,0)),"")</f>
        <v>0</v>
      </c>
      <c r="AH976" s="157">
        <f>IFERROR(INDEX(NoSettings_v3!$C$2:$AH$4612,MATCH('EPS 3.1.3'!$B976,NoSettings_v3!$A$2:$A$4612,0),MATCH('EPS 3.1.3'!AH$1,NoSettings_v3!$C$1:$AH$1,0)),"")</f>
        <v>0</v>
      </c>
      <c r="AI976" s="157">
        <f>IFERROR(INDEX(NoSettings_v3!$C$2:$AH$4612,MATCH('EPS 3.1.3'!$B976,NoSettings_v3!$A$2:$A$4612,0),MATCH('EPS 3.1.3'!AI$1,NoSettings_v3!$C$1:$AH$1,0)),"")</f>
        <v>0</v>
      </c>
    </row>
    <row r="977" spans="1:35" x14ac:dyDescent="0.35">
      <c r="A977" s="127"/>
      <c r="B977" s="161" t="s">
        <v>1814</v>
      </c>
      <c r="C977" s="127" t="s">
        <v>964</v>
      </c>
      <c r="D977" s="157">
        <f>IFERROR(INDEX(NoSettings_v3!$C$2:$AH$4612,MATCH('EPS 3.1.3'!$B977,NoSettings_v3!$A$2:$A$4612,0),MATCH('EPS 3.1.3'!D$1,NoSettings_v3!$C$1:$AH$1,0)),"")</f>
        <v>1305</v>
      </c>
      <c r="E977" s="157">
        <f>IFERROR(INDEX(NoSettings_v3!$C$2:$AH$4612,MATCH('EPS 3.1.3'!$B977,NoSettings_v3!$A$2:$A$4612,0),MATCH('EPS 3.1.3'!E$1,NoSettings_v3!$C$1:$AH$1,0)),"")</f>
        <v>1434</v>
      </c>
      <c r="F977" s="157">
        <f>IFERROR(INDEX(NoSettings_v3!$C$2:$AH$4612,MATCH('EPS 3.1.3'!$B977,NoSettings_v3!$A$2:$A$4612,0),MATCH('EPS 3.1.3'!F$1,NoSettings_v3!$C$1:$AH$1,0)),"")</f>
        <v>2415</v>
      </c>
      <c r="G977" s="157">
        <f>IFERROR(INDEX(NoSettings_v3!$C$2:$AH$4612,MATCH('EPS 3.1.3'!$B977,NoSettings_v3!$A$2:$A$4612,0),MATCH('EPS 3.1.3'!G$1,NoSettings_v3!$C$1:$AH$1,0)),"")</f>
        <v>3693</v>
      </c>
      <c r="H977" s="157">
        <f>IFERROR(INDEX(NoSettings_v3!$C$2:$AH$4612,MATCH('EPS 3.1.3'!$B977,NoSettings_v3!$A$2:$A$4612,0),MATCH('EPS 3.1.3'!H$1,NoSettings_v3!$C$1:$AH$1,0)),"")</f>
        <v>5544</v>
      </c>
      <c r="I977" s="157">
        <f>IFERROR(INDEX(NoSettings_v3!$C$2:$AH$4612,MATCH('EPS 3.1.3'!$B977,NoSettings_v3!$A$2:$A$4612,0),MATCH('EPS 3.1.3'!I$1,NoSettings_v3!$C$1:$AH$1,0)),"")</f>
        <v>8055</v>
      </c>
      <c r="J977" s="157">
        <f>IFERROR(INDEX(NoSettings_v3!$C$2:$AH$4612,MATCH('EPS 3.1.3'!$B977,NoSettings_v3!$A$2:$A$4612,0),MATCH('EPS 3.1.3'!J$1,NoSettings_v3!$C$1:$AH$1,0)),"")</f>
        <v>11412</v>
      </c>
      <c r="K977" s="157">
        <f>IFERROR(INDEX(NoSettings_v3!$C$2:$AH$4612,MATCH('EPS 3.1.3'!$B977,NoSettings_v3!$A$2:$A$4612,0),MATCH('EPS 3.1.3'!K$1,NoSettings_v3!$C$1:$AH$1,0)),"")</f>
        <v>15828</v>
      </c>
      <c r="L977" s="157">
        <f>IFERROR(INDEX(NoSettings_v3!$C$2:$AH$4612,MATCH('EPS 3.1.3'!$B977,NoSettings_v3!$A$2:$A$4612,0),MATCH('EPS 3.1.3'!L$1,NoSettings_v3!$C$1:$AH$1,0)),"")</f>
        <v>21477</v>
      </c>
      <c r="M977" s="157">
        <f>IFERROR(INDEX(NoSettings_v3!$C$2:$AH$4612,MATCH('EPS 3.1.3'!$B977,NoSettings_v3!$A$2:$A$4612,0),MATCH('EPS 3.1.3'!M$1,NoSettings_v3!$C$1:$AH$1,0)),"")</f>
        <v>29127</v>
      </c>
      <c r="N977" s="157">
        <f>IFERROR(INDEX(NoSettings_v3!$C$2:$AH$4612,MATCH('EPS 3.1.3'!$B977,NoSettings_v3!$A$2:$A$4612,0),MATCH('EPS 3.1.3'!N$1,NoSettings_v3!$C$1:$AH$1,0)),"")</f>
        <v>38463</v>
      </c>
      <c r="O977" s="157">
        <f>IFERROR(INDEX(NoSettings_v3!$C$2:$AH$4612,MATCH('EPS 3.1.3'!$B977,NoSettings_v3!$A$2:$A$4612,0),MATCH('EPS 3.1.3'!O$1,NoSettings_v3!$C$1:$AH$1,0)),"")</f>
        <v>49482</v>
      </c>
      <c r="P977" s="157">
        <f>IFERROR(INDEX(NoSettings_v3!$C$2:$AH$4612,MATCH('EPS 3.1.3'!$B977,NoSettings_v3!$A$2:$A$4612,0),MATCH('EPS 3.1.3'!P$1,NoSettings_v3!$C$1:$AH$1,0)),"")</f>
        <v>61911</v>
      </c>
      <c r="Q977" s="157">
        <f>IFERROR(INDEX(NoSettings_v3!$C$2:$AH$4612,MATCH('EPS 3.1.3'!$B977,NoSettings_v3!$A$2:$A$4612,0),MATCH('EPS 3.1.3'!Q$1,NoSettings_v3!$C$1:$AH$1,0)),"")</f>
        <v>75408</v>
      </c>
      <c r="R977" s="157">
        <f>IFERROR(INDEX(NoSettings_v3!$C$2:$AH$4612,MATCH('EPS 3.1.3'!$B977,NoSettings_v3!$A$2:$A$4612,0),MATCH('EPS 3.1.3'!R$1,NoSettings_v3!$C$1:$AH$1,0)),"")</f>
        <v>90228</v>
      </c>
      <c r="S977" s="157">
        <f>IFERROR(INDEX(NoSettings_v3!$C$2:$AH$4612,MATCH('EPS 3.1.3'!$B977,NoSettings_v3!$A$2:$A$4612,0),MATCH('EPS 3.1.3'!S$1,NoSettings_v3!$C$1:$AH$1,0)),"")</f>
        <v>105324</v>
      </c>
      <c r="T977" s="157">
        <f>IFERROR(INDEX(NoSettings_v3!$C$2:$AH$4612,MATCH('EPS 3.1.3'!$B977,NoSettings_v3!$A$2:$A$4612,0),MATCH('EPS 3.1.3'!T$1,NoSettings_v3!$C$1:$AH$1,0)),"")</f>
        <v>120378</v>
      </c>
      <c r="U977" s="157">
        <f>IFERROR(INDEX(NoSettings_v3!$C$2:$AH$4612,MATCH('EPS 3.1.3'!$B977,NoSettings_v3!$A$2:$A$4612,0),MATCH('EPS 3.1.3'!U$1,NoSettings_v3!$C$1:$AH$1,0)),"")</f>
        <v>135072</v>
      </c>
      <c r="V977" s="157">
        <f>IFERROR(INDEX(NoSettings_v3!$C$2:$AH$4612,MATCH('EPS 3.1.3'!$B977,NoSettings_v3!$A$2:$A$4612,0),MATCH('EPS 3.1.3'!V$1,NoSettings_v3!$C$1:$AH$1,0)),"")</f>
        <v>149151</v>
      </c>
      <c r="W977" s="157">
        <f>IFERROR(INDEX(NoSettings_v3!$C$2:$AH$4612,MATCH('EPS 3.1.3'!$B977,NoSettings_v3!$A$2:$A$4612,0),MATCH('EPS 3.1.3'!W$1,NoSettings_v3!$C$1:$AH$1,0)),"")</f>
        <v>170031</v>
      </c>
      <c r="X977" s="157">
        <f>IFERROR(INDEX(NoSettings_v3!$C$2:$AH$4612,MATCH('EPS 3.1.3'!$B977,NoSettings_v3!$A$2:$A$4612,0),MATCH('EPS 3.1.3'!X$1,NoSettings_v3!$C$1:$AH$1,0)),"")</f>
        <v>190683</v>
      </c>
      <c r="Y977" s="157">
        <f>IFERROR(INDEX(NoSettings_v3!$C$2:$AH$4612,MATCH('EPS 3.1.3'!$B977,NoSettings_v3!$A$2:$A$4612,0),MATCH('EPS 3.1.3'!Y$1,NoSettings_v3!$C$1:$AH$1,0)),"")</f>
        <v>210834</v>
      </c>
      <c r="Z977" s="157">
        <f>IFERROR(INDEX(NoSettings_v3!$C$2:$AH$4612,MATCH('EPS 3.1.3'!$B977,NoSettings_v3!$A$2:$A$4612,0),MATCH('EPS 3.1.3'!Z$1,NoSettings_v3!$C$1:$AH$1,0)),"")</f>
        <v>230739</v>
      </c>
      <c r="AA977" s="157">
        <f>IFERROR(INDEX(NoSettings_v3!$C$2:$AH$4612,MATCH('EPS 3.1.3'!$B977,NoSettings_v3!$A$2:$A$4612,0),MATCH('EPS 3.1.3'!AA$1,NoSettings_v3!$C$1:$AH$1,0)),"")</f>
        <v>250497</v>
      </c>
      <c r="AB977" s="157">
        <f>IFERROR(INDEX(NoSettings_v3!$C$2:$AH$4612,MATCH('EPS 3.1.3'!$B977,NoSettings_v3!$A$2:$A$4612,0),MATCH('EPS 3.1.3'!AB$1,NoSettings_v3!$C$1:$AH$1,0)),"")</f>
        <v>267027</v>
      </c>
      <c r="AC977" s="157">
        <f>IFERROR(INDEX(NoSettings_v3!$C$2:$AH$4612,MATCH('EPS 3.1.3'!$B977,NoSettings_v3!$A$2:$A$4612,0),MATCH('EPS 3.1.3'!AC$1,NoSettings_v3!$C$1:$AH$1,0)),"")</f>
        <v>283275</v>
      </c>
      <c r="AD977" s="157">
        <f>IFERROR(INDEX(NoSettings_v3!$C$2:$AH$4612,MATCH('EPS 3.1.3'!$B977,NoSettings_v3!$A$2:$A$4612,0),MATCH('EPS 3.1.3'!AD$1,NoSettings_v3!$C$1:$AH$1,0)),"")</f>
        <v>299436</v>
      </c>
      <c r="AE977" s="157">
        <f>IFERROR(INDEX(NoSettings_v3!$C$2:$AH$4612,MATCH('EPS 3.1.3'!$B977,NoSettings_v3!$A$2:$A$4612,0),MATCH('EPS 3.1.3'!AE$1,NoSettings_v3!$C$1:$AH$1,0)),"")</f>
        <v>314985</v>
      </c>
      <c r="AF977" s="157">
        <f>IFERROR(INDEX(NoSettings_v3!$C$2:$AH$4612,MATCH('EPS 3.1.3'!$B977,NoSettings_v3!$A$2:$A$4612,0),MATCH('EPS 3.1.3'!AF$1,NoSettings_v3!$C$1:$AH$1,0)),"")</f>
        <v>330654</v>
      </c>
      <c r="AG977" s="157">
        <f>IFERROR(INDEX(NoSettings_v3!$C$2:$AH$4612,MATCH('EPS 3.1.3'!$B977,NoSettings_v3!$A$2:$A$4612,0),MATCH('EPS 3.1.3'!AG$1,NoSettings_v3!$C$1:$AH$1,0)),"")</f>
        <v>346185</v>
      </c>
      <c r="AH977" s="157">
        <f>IFERROR(INDEX(NoSettings_v3!$C$2:$AH$4612,MATCH('EPS 3.1.3'!$B977,NoSettings_v3!$A$2:$A$4612,0),MATCH('EPS 3.1.3'!AH$1,NoSettings_v3!$C$1:$AH$1,0)),"")</f>
        <v>361548</v>
      </c>
      <c r="AI977" s="157">
        <f>IFERROR(INDEX(NoSettings_v3!$C$2:$AH$4612,MATCH('EPS 3.1.3'!$B977,NoSettings_v3!$A$2:$A$4612,0),MATCH('EPS 3.1.3'!AI$1,NoSettings_v3!$C$1:$AH$1,0)),"")</f>
        <v>376809</v>
      </c>
    </row>
    <row r="978" spans="1:35" x14ac:dyDescent="0.35">
      <c r="A978" s="127"/>
      <c r="B978" s="161" t="s">
        <v>1815</v>
      </c>
      <c r="C978" s="127" t="s">
        <v>964</v>
      </c>
      <c r="D978" s="157">
        <f>IFERROR(INDEX(NoSettings_v3!$C$2:$AH$4612,MATCH('EPS 3.1.3'!$B978,NoSettings_v3!$A$2:$A$4612,0),MATCH('EPS 3.1.3'!D$1,NoSettings_v3!$C$1:$AH$1,0)),"")</f>
        <v>8493</v>
      </c>
      <c r="E978" s="157">
        <f>IFERROR(INDEX(NoSettings_v3!$C$2:$AH$4612,MATCH('EPS 3.1.3'!$B978,NoSettings_v3!$A$2:$A$4612,0),MATCH('EPS 3.1.3'!E$1,NoSettings_v3!$C$1:$AH$1,0)),"")</f>
        <v>6870</v>
      </c>
      <c r="F978" s="157">
        <f>IFERROR(INDEX(NoSettings_v3!$C$2:$AH$4612,MATCH('EPS 3.1.3'!$B978,NoSettings_v3!$A$2:$A$4612,0),MATCH('EPS 3.1.3'!F$1,NoSettings_v3!$C$1:$AH$1,0)),"")</f>
        <v>8466</v>
      </c>
      <c r="G978" s="157">
        <f>IFERROR(INDEX(NoSettings_v3!$C$2:$AH$4612,MATCH('EPS 3.1.3'!$B978,NoSettings_v3!$A$2:$A$4612,0),MATCH('EPS 3.1.3'!G$1,NoSettings_v3!$C$1:$AH$1,0)),"")</f>
        <v>9591</v>
      </c>
      <c r="H978" s="157">
        <f>IFERROR(INDEX(NoSettings_v3!$C$2:$AH$4612,MATCH('EPS 3.1.3'!$B978,NoSettings_v3!$A$2:$A$4612,0),MATCH('EPS 3.1.3'!H$1,NoSettings_v3!$C$1:$AH$1,0)),"")</f>
        <v>10737</v>
      </c>
      <c r="I978" s="157">
        <f>IFERROR(INDEX(NoSettings_v3!$C$2:$AH$4612,MATCH('EPS 3.1.3'!$B978,NoSettings_v3!$A$2:$A$4612,0),MATCH('EPS 3.1.3'!I$1,NoSettings_v3!$C$1:$AH$1,0)),"")</f>
        <v>11715</v>
      </c>
      <c r="J978" s="157">
        <f>IFERROR(INDEX(NoSettings_v3!$C$2:$AH$4612,MATCH('EPS 3.1.3'!$B978,NoSettings_v3!$A$2:$A$4612,0),MATCH('EPS 3.1.3'!J$1,NoSettings_v3!$C$1:$AH$1,0)),"")</f>
        <v>12549</v>
      </c>
      <c r="K978" s="157">
        <f>IFERROR(INDEX(NoSettings_v3!$C$2:$AH$4612,MATCH('EPS 3.1.3'!$B978,NoSettings_v3!$A$2:$A$4612,0),MATCH('EPS 3.1.3'!K$1,NoSettings_v3!$C$1:$AH$1,0)),"")</f>
        <v>13293</v>
      </c>
      <c r="L978" s="157">
        <f>IFERROR(INDEX(NoSettings_v3!$C$2:$AH$4612,MATCH('EPS 3.1.3'!$B978,NoSettings_v3!$A$2:$A$4612,0),MATCH('EPS 3.1.3'!L$1,NoSettings_v3!$C$1:$AH$1,0)),"")</f>
        <v>13962</v>
      </c>
      <c r="M978" s="157">
        <f>IFERROR(INDEX(NoSettings_v3!$C$2:$AH$4612,MATCH('EPS 3.1.3'!$B978,NoSettings_v3!$A$2:$A$4612,0),MATCH('EPS 3.1.3'!M$1,NoSettings_v3!$C$1:$AH$1,0)),"")</f>
        <v>14868</v>
      </c>
      <c r="N978" s="157">
        <f>IFERROR(INDEX(NoSettings_v3!$C$2:$AH$4612,MATCH('EPS 3.1.3'!$B978,NoSettings_v3!$A$2:$A$4612,0),MATCH('EPS 3.1.3'!N$1,NoSettings_v3!$C$1:$AH$1,0)),"")</f>
        <v>15693</v>
      </c>
      <c r="O978" s="157">
        <f>IFERROR(INDEX(NoSettings_v3!$C$2:$AH$4612,MATCH('EPS 3.1.3'!$B978,NoSettings_v3!$A$2:$A$4612,0),MATCH('EPS 3.1.3'!O$1,NoSettings_v3!$C$1:$AH$1,0)),"")</f>
        <v>16476</v>
      </c>
      <c r="P978" s="157">
        <f>IFERROR(INDEX(NoSettings_v3!$C$2:$AH$4612,MATCH('EPS 3.1.3'!$B978,NoSettings_v3!$A$2:$A$4612,0),MATCH('EPS 3.1.3'!P$1,NoSettings_v3!$C$1:$AH$1,0)),"")</f>
        <v>17196</v>
      </c>
      <c r="Q978" s="157">
        <f>IFERROR(INDEX(NoSettings_v3!$C$2:$AH$4612,MATCH('EPS 3.1.3'!$B978,NoSettings_v3!$A$2:$A$4612,0),MATCH('EPS 3.1.3'!Q$1,NoSettings_v3!$C$1:$AH$1,0)),"")</f>
        <v>17844</v>
      </c>
      <c r="R978" s="157">
        <f>IFERROR(INDEX(NoSettings_v3!$C$2:$AH$4612,MATCH('EPS 3.1.3'!$B978,NoSettings_v3!$A$2:$A$4612,0),MATCH('EPS 3.1.3'!R$1,NoSettings_v3!$C$1:$AH$1,0)),"")</f>
        <v>18585</v>
      </c>
      <c r="S978" s="157">
        <f>IFERROR(INDEX(NoSettings_v3!$C$2:$AH$4612,MATCH('EPS 3.1.3'!$B978,NoSettings_v3!$A$2:$A$4612,0),MATCH('EPS 3.1.3'!S$1,NoSettings_v3!$C$1:$AH$1,0)),"")</f>
        <v>19281</v>
      </c>
      <c r="T978" s="157">
        <f>IFERROR(INDEX(NoSettings_v3!$C$2:$AH$4612,MATCH('EPS 3.1.3'!$B978,NoSettings_v3!$A$2:$A$4612,0),MATCH('EPS 3.1.3'!T$1,NoSettings_v3!$C$1:$AH$1,0)),"")</f>
        <v>19944</v>
      </c>
      <c r="U978" s="157">
        <f>IFERROR(INDEX(NoSettings_v3!$C$2:$AH$4612,MATCH('EPS 3.1.3'!$B978,NoSettings_v3!$A$2:$A$4612,0),MATCH('EPS 3.1.3'!U$1,NoSettings_v3!$C$1:$AH$1,0)),"")</f>
        <v>20583</v>
      </c>
      <c r="V978" s="157">
        <f>IFERROR(INDEX(NoSettings_v3!$C$2:$AH$4612,MATCH('EPS 3.1.3'!$B978,NoSettings_v3!$A$2:$A$4612,0),MATCH('EPS 3.1.3'!V$1,NoSettings_v3!$C$1:$AH$1,0)),"")</f>
        <v>21192</v>
      </c>
      <c r="W978" s="157">
        <f>IFERROR(INDEX(NoSettings_v3!$C$2:$AH$4612,MATCH('EPS 3.1.3'!$B978,NoSettings_v3!$A$2:$A$4612,0),MATCH('EPS 3.1.3'!W$1,NoSettings_v3!$C$1:$AH$1,0)),"")</f>
        <v>22752</v>
      </c>
      <c r="X978" s="157">
        <f>IFERROR(INDEX(NoSettings_v3!$C$2:$AH$4612,MATCH('EPS 3.1.3'!$B978,NoSettings_v3!$A$2:$A$4612,0),MATCH('EPS 3.1.3'!X$1,NoSettings_v3!$C$1:$AH$1,0)),"")</f>
        <v>24249</v>
      </c>
      <c r="Y978" s="157">
        <f>IFERROR(INDEX(NoSettings_v3!$C$2:$AH$4612,MATCH('EPS 3.1.3'!$B978,NoSettings_v3!$A$2:$A$4612,0),MATCH('EPS 3.1.3'!Y$1,NoSettings_v3!$C$1:$AH$1,0)),"")</f>
        <v>25641</v>
      </c>
      <c r="Z978" s="157">
        <f>IFERROR(INDEX(NoSettings_v3!$C$2:$AH$4612,MATCH('EPS 3.1.3'!$B978,NoSettings_v3!$A$2:$A$4612,0),MATCH('EPS 3.1.3'!Z$1,NoSettings_v3!$C$1:$AH$1,0)),"")</f>
        <v>26979</v>
      </c>
      <c r="AA978" s="157">
        <f>IFERROR(INDEX(NoSettings_v3!$C$2:$AH$4612,MATCH('EPS 3.1.3'!$B978,NoSettings_v3!$A$2:$A$4612,0),MATCH('EPS 3.1.3'!AA$1,NoSettings_v3!$C$1:$AH$1,0)),"")</f>
        <v>28287</v>
      </c>
      <c r="AB978" s="157">
        <f>IFERROR(INDEX(NoSettings_v3!$C$2:$AH$4612,MATCH('EPS 3.1.3'!$B978,NoSettings_v3!$A$2:$A$4612,0),MATCH('EPS 3.1.3'!AB$1,NoSettings_v3!$C$1:$AH$1,0)),"")</f>
        <v>29187</v>
      </c>
      <c r="AC978" s="157">
        <f>IFERROR(INDEX(NoSettings_v3!$C$2:$AH$4612,MATCH('EPS 3.1.3'!$B978,NoSettings_v3!$A$2:$A$4612,0),MATCH('EPS 3.1.3'!AC$1,NoSettings_v3!$C$1:$AH$1,0)),"")</f>
        <v>30018</v>
      </c>
      <c r="AD978" s="157">
        <f>IFERROR(INDEX(NoSettings_v3!$C$2:$AH$4612,MATCH('EPS 3.1.3'!$B978,NoSettings_v3!$A$2:$A$4612,0),MATCH('EPS 3.1.3'!AD$1,NoSettings_v3!$C$1:$AH$1,0)),"")</f>
        <v>30801</v>
      </c>
      <c r="AE978" s="157">
        <f>IFERROR(INDEX(NoSettings_v3!$C$2:$AH$4612,MATCH('EPS 3.1.3'!$B978,NoSettings_v3!$A$2:$A$4612,0),MATCH('EPS 3.1.3'!AE$1,NoSettings_v3!$C$1:$AH$1,0)),"")</f>
        <v>31452</v>
      </c>
      <c r="AF978" s="157">
        <f>IFERROR(INDEX(NoSettings_v3!$C$2:$AH$4612,MATCH('EPS 3.1.3'!$B978,NoSettings_v3!$A$2:$A$4612,0),MATCH('EPS 3.1.3'!AF$1,NoSettings_v3!$C$1:$AH$1,0)),"")</f>
        <v>32064</v>
      </c>
      <c r="AG978" s="157">
        <f>IFERROR(INDEX(NoSettings_v3!$C$2:$AH$4612,MATCH('EPS 3.1.3'!$B978,NoSettings_v3!$A$2:$A$4612,0),MATCH('EPS 3.1.3'!AG$1,NoSettings_v3!$C$1:$AH$1,0)),"")</f>
        <v>32583</v>
      </c>
      <c r="AH978" s="157">
        <f>IFERROR(INDEX(NoSettings_v3!$C$2:$AH$4612,MATCH('EPS 3.1.3'!$B978,NoSettings_v3!$A$2:$A$4612,0),MATCH('EPS 3.1.3'!AH$1,NoSettings_v3!$C$1:$AH$1,0)),"")</f>
        <v>33015</v>
      </c>
      <c r="AI978" s="157">
        <f>IFERROR(INDEX(NoSettings_v3!$C$2:$AH$4612,MATCH('EPS 3.1.3'!$B978,NoSettings_v3!$A$2:$A$4612,0),MATCH('EPS 3.1.3'!AI$1,NoSettings_v3!$C$1:$AH$1,0)),"")</f>
        <v>33384</v>
      </c>
    </row>
    <row r="979" spans="1:35" x14ac:dyDescent="0.35">
      <c r="A979" s="127"/>
      <c r="B979" s="161" t="s">
        <v>1816</v>
      </c>
      <c r="C979" s="127" t="s">
        <v>964</v>
      </c>
      <c r="D979" s="157">
        <f>IFERROR(INDEX(NoSettings_v3!$C$2:$AH$4612,MATCH('EPS 3.1.3'!$B979,NoSettings_v3!$A$2:$A$4612,0),MATCH('EPS 3.1.3'!D$1,NoSettings_v3!$C$1:$AH$1,0)),"")</f>
        <v>0</v>
      </c>
      <c r="E979" s="157">
        <f>IFERROR(INDEX(NoSettings_v3!$C$2:$AH$4612,MATCH('EPS 3.1.3'!$B979,NoSettings_v3!$A$2:$A$4612,0),MATCH('EPS 3.1.3'!E$1,NoSettings_v3!$C$1:$AH$1,0)),"")</f>
        <v>0</v>
      </c>
      <c r="F979" s="157">
        <f>IFERROR(INDEX(NoSettings_v3!$C$2:$AH$4612,MATCH('EPS 3.1.3'!$B979,NoSettings_v3!$A$2:$A$4612,0),MATCH('EPS 3.1.3'!F$1,NoSettings_v3!$C$1:$AH$1,0)),"")</f>
        <v>0</v>
      </c>
      <c r="G979" s="157">
        <f>IFERROR(INDEX(NoSettings_v3!$C$2:$AH$4612,MATCH('EPS 3.1.3'!$B979,NoSettings_v3!$A$2:$A$4612,0),MATCH('EPS 3.1.3'!G$1,NoSettings_v3!$C$1:$AH$1,0)),"")</f>
        <v>0</v>
      </c>
      <c r="H979" s="157">
        <f>IFERROR(INDEX(NoSettings_v3!$C$2:$AH$4612,MATCH('EPS 3.1.3'!$B979,NoSettings_v3!$A$2:$A$4612,0),MATCH('EPS 3.1.3'!H$1,NoSettings_v3!$C$1:$AH$1,0)),"")</f>
        <v>0</v>
      </c>
      <c r="I979" s="157">
        <f>IFERROR(INDEX(NoSettings_v3!$C$2:$AH$4612,MATCH('EPS 3.1.3'!$B979,NoSettings_v3!$A$2:$A$4612,0),MATCH('EPS 3.1.3'!I$1,NoSettings_v3!$C$1:$AH$1,0)),"")</f>
        <v>0</v>
      </c>
      <c r="J979" s="157">
        <f>IFERROR(INDEX(NoSettings_v3!$C$2:$AH$4612,MATCH('EPS 3.1.3'!$B979,NoSettings_v3!$A$2:$A$4612,0),MATCH('EPS 3.1.3'!J$1,NoSettings_v3!$C$1:$AH$1,0)),"")</f>
        <v>0</v>
      </c>
      <c r="K979" s="157">
        <f>IFERROR(INDEX(NoSettings_v3!$C$2:$AH$4612,MATCH('EPS 3.1.3'!$B979,NoSettings_v3!$A$2:$A$4612,0),MATCH('EPS 3.1.3'!K$1,NoSettings_v3!$C$1:$AH$1,0)),"")</f>
        <v>0</v>
      </c>
      <c r="L979" s="157">
        <f>IFERROR(INDEX(NoSettings_v3!$C$2:$AH$4612,MATCH('EPS 3.1.3'!$B979,NoSettings_v3!$A$2:$A$4612,0),MATCH('EPS 3.1.3'!L$1,NoSettings_v3!$C$1:$AH$1,0)),"")</f>
        <v>0</v>
      </c>
      <c r="M979" s="157">
        <f>IFERROR(INDEX(NoSettings_v3!$C$2:$AH$4612,MATCH('EPS 3.1.3'!$B979,NoSettings_v3!$A$2:$A$4612,0),MATCH('EPS 3.1.3'!M$1,NoSettings_v3!$C$1:$AH$1,0)),"")</f>
        <v>0</v>
      </c>
      <c r="N979" s="157">
        <f>IFERROR(INDEX(NoSettings_v3!$C$2:$AH$4612,MATCH('EPS 3.1.3'!$B979,NoSettings_v3!$A$2:$A$4612,0),MATCH('EPS 3.1.3'!N$1,NoSettings_v3!$C$1:$AH$1,0)),"")</f>
        <v>0</v>
      </c>
      <c r="O979" s="157">
        <f>IFERROR(INDEX(NoSettings_v3!$C$2:$AH$4612,MATCH('EPS 3.1.3'!$B979,NoSettings_v3!$A$2:$A$4612,0),MATCH('EPS 3.1.3'!O$1,NoSettings_v3!$C$1:$AH$1,0)),"")</f>
        <v>0</v>
      </c>
      <c r="P979" s="157">
        <f>IFERROR(INDEX(NoSettings_v3!$C$2:$AH$4612,MATCH('EPS 3.1.3'!$B979,NoSettings_v3!$A$2:$A$4612,0),MATCH('EPS 3.1.3'!P$1,NoSettings_v3!$C$1:$AH$1,0)),"")</f>
        <v>0</v>
      </c>
      <c r="Q979" s="157">
        <f>IFERROR(INDEX(NoSettings_v3!$C$2:$AH$4612,MATCH('EPS 3.1.3'!$B979,NoSettings_v3!$A$2:$A$4612,0),MATCH('EPS 3.1.3'!Q$1,NoSettings_v3!$C$1:$AH$1,0)),"")</f>
        <v>0</v>
      </c>
      <c r="R979" s="157">
        <f>IFERROR(INDEX(NoSettings_v3!$C$2:$AH$4612,MATCH('EPS 3.1.3'!$B979,NoSettings_v3!$A$2:$A$4612,0),MATCH('EPS 3.1.3'!R$1,NoSettings_v3!$C$1:$AH$1,0)),"")</f>
        <v>0</v>
      </c>
      <c r="S979" s="157">
        <f>IFERROR(INDEX(NoSettings_v3!$C$2:$AH$4612,MATCH('EPS 3.1.3'!$B979,NoSettings_v3!$A$2:$A$4612,0),MATCH('EPS 3.1.3'!S$1,NoSettings_v3!$C$1:$AH$1,0)),"")</f>
        <v>0</v>
      </c>
      <c r="T979" s="157">
        <f>IFERROR(INDEX(NoSettings_v3!$C$2:$AH$4612,MATCH('EPS 3.1.3'!$B979,NoSettings_v3!$A$2:$A$4612,0),MATCH('EPS 3.1.3'!T$1,NoSettings_v3!$C$1:$AH$1,0)),"")</f>
        <v>0</v>
      </c>
      <c r="U979" s="157">
        <f>IFERROR(INDEX(NoSettings_v3!$C$2:$AH$4612,MATCH('EPS 3.1.3'!$B979,NoSettings_v3!$A$2:$A$4612,0),MATCH('EPS 3.1.3'!U$1,NoSettings_v3!$C$1:$AH$1,0)),"")</f>
        <v>0</v>
      </c>
      <c r="V979" s="157">
        <f>IFERROR(INDEX(NoSettings_v3!$C$2:$AH$4612,MATCH('EPS 3.1.3'!$B979,NoSettings_v3!$A$2:$A$4612,0),MATCH('EPS 3.1.3'!V$1,NoSettings_v3!$C$1:$AH$1,0)),"")</f>
        <v>0</v>
      </c>
      <c r="W979" s="157">
        <f>IFERROR(INDEX(NoSettings_v3!$C$2:$AH$4612,MATCH('EPS 3.1.3'!$B979,NoSettings_v3!$A$2:$A$4612,0),MATCH('EPS 3.1.3'!W$1,NoSettings_v3!$C$1:$AH$1,0)),"")</f>
        <v>0</v>
      </c>
      <c r="X979" s="157">
        <f>IFERROR(INDEX(NoSettings_v3!$C$2:$AH$4612,MATCH('EPS 3.1.3'!$B979,NoSettings_v3!$A$2:$A$4612,0),MATCH('EPS 3.1.3'!X$1,NoSettings_v3!$C$1:$AH$1,0)),"")</f>
        <v>0</v>
      </c>
      <c r="Y979" s="157">
        <f>IFERROR(INDEX(NoSettings_v3!$C$2:$AH$4612,MATCH('EPS 3.1.3'!$B979,NoSettings_v3!$A$2:$A$4612,0),MATCH('EPS 3.1.3'!Y$1,NoSettings_v3!$C$1:$AH$1,0)),"")</f>
        <v>0</v>
      </c>
      <c r="Z979" s="157">
        <f>IFERROR(INDEX(NoSettings_v3!$C$2:$AH$4612,MATCH('EPS 3.1.3'!$B979,NoSettings_v3!$A$2:$A$4612,0),MATCH('EPS 3.1.3'!Z$1,NoSettings_v3!$C$1:$AH$1,0)),"")</f>
        <v>0</v>
      </c>
      <c r="AA979" s="157">
        <f>IFERROR(INDEX(NoSettings_v3!$C$2:$AH$4612,MATCH('EPS 3.1.3'!$B979,NoSettings_v3!$A$2:$A$4612,0),MATCH('EPS 3.1.3'!AA$1,NoSettings_v3!$C$1:$AH$1,0)),"")</f>
        <v>0</v>
      </c>
      <c r="AB979" s="157">
        <f>IFERROR(INDEX(NoSettings_v3!$C$2:$AH$4612,MATCH('EPS 3.1.3'!$B979,NoSettings_v3!$A$2:$A$4612,0),MATCH('EPS 3.1.3'!AB$1,NoSettings_v3!$C$1:$AH$1,0)),"")</f>
        <v>0</v>
      </c>
      <c r="AC979" s="157">
        <f>IFERROR(INDEX(NoSettings_v3!$C$2:$AH$4612,MATCH('EPS 3.1.3'!$B979,NoSettings_v3!$A$2:$A$4612,0),MATCH('EPS 3.1.3'!AC$1,NoSettings_v3!$C$1:$AH$1,0)),"")</f>
        <v>0</v>
      </c>
      <c r="AD979" s="157">
        <f>IFERROR(INDEX(NoSettings_v3!$C$2:$AH$4612,MATCH('EPS 3.1.3'!$B979,NoSettings_v3!$A$2:$A$4612,0),MATCH('EPS 3.1.3'!AD$1,NoSettings_v3!$C$1:$AH$1,0)),"")</f>
        <v>0</v>
      </c>
      <c r="AE979" s="157">
        <f>IFERROR(INDEX(NoSettings_v3!$C$2:$AH$4612,MATCH('EPS 3.1.3'!$B979,NoSettings_v3!$A$2:$A$4612,0),MATCH('EPS 3.1.3'!AE$1,NoSettings_v3!$C$1:$AH$1,0)),"")</f>
        <v>0</v>
      </c>
      <c r="AF979" s="157">
        <f>IFERROR(INDEX(NoSettings_v3!$C$2:$AH$4612,MATCH('EPS 3.1.3'!$B979,NoSettings_v3!$A$2:$A$4612,0),MATCH('EPS 3.1.3'!AF$1,NoSettings_v3!$C$1:$AH$1,0)),"")</f>
        <v>0</v>
      </c>
      <c r="AG979" s="157">
        <f>IFERROR(INDEX(NoSettings_v3!$C$2:$AH$4612,MATCH('EPS 3.1.3'!$B979,NoSettings_v3!$A$2:$A$4612,0),MATCH('EPS 3.1.3'!AG$1,NoSettings_v3!$C$1:$AH$1,0)),"")</f>
        <v>0</v>
      </c>
      <c r="AH979" s="157">
        <f>IFERROR(INDEX(NoSettings_v3!$C$2:$AH$4612,MATCH('EPS 3.1.3'!$B979,NoSettings_v3!$A$2:$A$4612,0),MATCH('EPS 3.1.3'!AH$1,NoSettings_v3!$C$1:$AH$1,0)),"")</f>
        <v>0</v>
      </c>
      <c r="AI979" s="157">
        <f>IFERROR(INDEX(NoSettings_v3!$C$2:$AH$4612,MATCH('EPS 3.1.3'!$B979,NoSettings_v3!$A$2:$A$4612,0),MATCH('EPS 3.1.3'!AI$1,NoSettings_v3!$C$1:$AH$1,0)),"")</f>
        <v>0</v>
      </c>
    </row>
    <row r="980" spans="1:35" x14ac:dyDescent="0.35">
      <c r="A980" s="127"/>
      <c r="B980" s="161" t="s">
        <v>1817</v>
      </c>
      <c r="C980" s="127" t="s">
        <v>964</v>
      </c>
      <c r="D980" s="157">
        <f>IFERROR(INDEX(NoSettings_v3!$C$2:$AH$4612,MATCH('EPS 3.1.3'!$B980,NoSettings_v3!$A$2:$A$4612,0),MATCH('EPS 3.1.3'!D$1,NoSettings_v3!$C$1:$AH$1,0)),"")</f>
        <v>330450</v>
      </c>
      <c r="E980" s="157">
        <f>IFERROR(INDEX(NoSettings_v3!$C$2:$AH$4612,MATCH('EPS 3.1.3'!$B980,NoSettings_v3!$A$2:$A$4612,0),MATCH('EPS 3.1.3'!E$1,NoSettings_v3!$C$1:$AH$1,0)),"")</f>
        <v>271545</v>
      </c>
      <c r="F980" s="157">
        <f>IFERROR(INDEX(NoSettings_v3!$C$2:$AH$4612,MATCH('EPS 3.1.3'!$B980,NoSettings_v3!$A$2:$A$4612,0),MATCH('EPS 3.1.3'!F$1,NoSettings_v3!$C$1:$AH$1,0)),"")</f>
        <v>341937</v>
      </c>
      <c r="G980" s="157">
        <f>IFERROR(INDEX(NoSettings_v3!$C$2:$AH$4612,MATCH('EPS 3.1.3'!$B980,NoSettings_v3!$A$2:$A$4612,0),MATCH('EPS 3.1.3'!G$1,NoSettings_v3!$C$1:$AH$1,0)),"")</f>
        <v>393462</v>
      </c>
      <c r="H980" s="157">
        <f>IFERROR(INDEX(NoSettings_v3!$C$2:$AH$4612,MATCH('EPS 3.1.3'!$B980,NoSettings_v3!$A$2:$A$4612,0),MATCH('EPS 3.1.3'!H$1,NoSettings_v3!$C$1:$AH$1,0)),"")</f>
        <v>446487</v>
      </c>
      <c r="I980" s="157">
        <f>IFERROR(INDEX(NoSettings_v3!$C$2:$AH$4612,MATCH('EPS 3.1.3'!$B980,NoSettings_v3!$A$2:$A$4612,0),MATCH('EPS 3.1.3'!I$1,NoSettings_v3!$C$1:$AH$1,0)),"")</f>
        <v>493698</v>
      </c>
      <c r="J980" s="157">
        <f>IFERROR(INDEX(NoSettings_v3!$C$2:$AH$4612,MATCH('EPS 3.1.3'!$B980,NoSettings_v3!$A$2:$A$4612,0),MATCH('EPS 3.1.3'!J$1,NoSettings_v3!$C$1:$AH$1,0)),"")</f>
        <v>537213</v>
      </c>
      <c r="K980" s="157">
        <f>IFERROR(INDEX(NoSettings_v3!$C$2:$AH$4612,MATCH('EPS 3.1.3'!$B980,NoSettings_v3!$A$2:$A$4612,0),MATCH('EPS 3.1.3'!K$1,NoSettings_v3!$C$1:$AH$1,0)),"")</f>
        <v>578085</v>
      </c>
      <c r="L980" s="157">
        <f>IFERROR(INDEX(NoSettings_v3!$C$2:$AH$4612,MATCH('EPS 3.1.3'!$B980,NoSettings_v3!$A$2:$A$4612,0),MATCH('EPS 3.1.3'!L$1,NoSettings_v3!$C$1:$AH$1,0)),"")</f>
        <v>616887</v>
      </c>
      <c r="M980" s="157">
        <f>IFERROR(INDEX(NoSettings_v3!$C$2:$AH$4612,MATCH('EPS 3.1.3'!$B980,NoSettings_v3!$A$2:$A$4612,0),MATCH('EPS 3.1.3'!M$1,NoSettings_v3!$C$1:$AH$1,0)),"")</f>
        <v>667653</v>
      </c>
      <c r="N980" s="157">
        <f>IFERROR(INDEX(NoSettings_v3!$C$2:$AH$4612,MATCH('EPS 3.1.3'!$B980,NoSettings_v3!$A$2:$A$4612,0),MATCH('EPS 3.1.3'!N$1,NoSettings_v3!$C$1:$AH$1,0)),"")</f>
        <v>716559</v>
      </c>
      <c r="O980" s="157">
        <f>IFERROR(INDEX(NoSettings_v3!$C$2:$AH$4612,MATCH('EPS 3.1.3'!$B980,NoSettings_v3!$A$2:$A$4612,0),MATCH('EPS 3.1.3'!O$1,NoSettings_v3!$C$1:$AH$1,0)),"")</f>
        <v>763683</v>
      </c>
      <c r="P980" s="157">
        <f>IFERROR(INDEX(NoSettings_v3!$C$2:$AH$4612,MATCH('EPS 3.1.3'!$B980,NoSettings_v3!$A$2:$A$4612,0),MATCH('EPS 3.1.3'!P$1,NoSettings_v3!$C$1:$AH$1,0)),"")</f>
        <v>809379</v>
      </c>
      <c r="Q980" s="157">
        <f>IFERROR(INDEX(NoSettings_v3!$C$2:$AH$4612,MATCH('EPS 3.1.3'!$B980,NoSettings_v3!$A$2:$A$4612,0),MATCH('EPS 3.1.3'!Q$1,NoSettings_v3!$C$1:$AH$1,0)),"")</f>
        <v>854094</v>
      </c>
      <c r="R980" s="157">
        <f>IFERROR(INDEX(NoSettings_v3!$C$2:$AH$4612,MATCH('EPS 3.1.3'!$B980,NoSettings_v3!$A$2:$A$4612,0),MATCH('EPS 3.1.3'!R$1,NoSettings_v3!$C$1:$AH$1,0)),"")</f>
        <v>904377</v>
      </c>
      <c r="S980" s="157">
        <f>IFERROR(INDEX(NoSettings_v3!$C$2:$AH$4612,MATCH('EPS 3.1.3'!$B980,NoSettings_v3!$A$2:$A$4612,0),MATCH('EPS 3.1.3'!S$1,NoSettings_v3!$C$1:$AH$1,0)),"")</f>
        <v>954429</v>
      </c>
      <c r="T980" s="157">
        <f>IFERROR(INDEX(NoSettings_v3!$C$2:$AH$4612,MATCH('EPS 3.1.3'!$B980,NoSettings_v3!$A$2:$A$4612,0),MATCH('EPS 3.1.3'!T$1,NoSettings_v3!$C$1:$AH$1,0)),"")</f>
        <v>1004560</v>
      </c>
      <c r="U980" s="157">
        <f>IFERROR(INDEX(NoSettings_v3!$C$2:$AH$4612,MATCH('EPS 3.1.3'!$B980,NoSettings_v3!$A$2:$A$4612,0),MATCH('EPS 3.1.3'!U$1,NoSettings_v3!$C$1:$AH$1,0)),"")</f>
        <v>1055060</v>
      </c>
      <c r="V980" s="157">
        <f>IFERROR(INDEX(NoSettings_v3!$C$2:$AH$4612,MATCH('EPS 3.1.3'!$B980,NoSettings_v3!$A$2:$A$4612,0),MATCH('EPS 3.1.3'!V$1,NoSettings_v3!$C$1:$AH$1,0)),"")</f>
        <v>1106220</v>
      </c>
      <c r="W980" s="157">
        <f>IFERROR(INDEX(NoSettings_v3!$C$2:$AH$4612,MATCH('EPS 3.1.3'!$B980,NoSettings_v3!$A$2:$A$4612,0),MATCH('EPS 3.1.3'!W$1,NoSettings_v3!$C$1:$AH$1,0)),"")</f>
        <v>1210940</v>
      </c>
      <c r="X980" s="157">
        <f>IFERROR(INDEX(NoSettings_v3!$C$2:$AH$4612,MATCH('EPS 3.1.3'!$B980,NoSettings_v3!$A$2:$A$4612,0),MATCH('EPS 3.1.3'!X$1,NoSettings_v3!$C$1:$AH$1,0)),"")</f>
        <v>1315960</v>
      </c>
      <c r="Y980" s="157">
        <f>IFERROR(INDEX(NoSettings_v3!$C$2:$AH$4612,MATCH('EPS 3.1.3'!$B980,NoSettings_v3!$A$2:$A$4612,0),MATCH('EPS 3.1.3'!Y$1,NoSettings_v3!$C$1:$AH$1,0)),"")</f>
        <v>1421580</v>
      </c>
      <c r="Z980" s="157">
        <f>IFERROR(INDEX(NoSettings_v3!$C$2:$AH$4612,MATCH('EPS 3.1.3'!$B980,NoSettings_v3!$A$2:$A$4612,0),MATCH('EPS 3.1.3'!Z$1,NoSettings_v3!$C$1:$AH$1,0)),"")</f>
        <v>1527500</v>
      </c>
      <c r="AA980" s="157">
        <f>IFERROR(INDEX(NoSettings_v3!$C$2:$AH$4612,MATCH('EPS 3.1.3'!$B980,NoSettings_v3!$A$2:$A$4612,0),MATCH('EPS 3.1.3'!AA$1,NoSettings_v3!$C$1:$AH$1,0)),"")</f>
        <v>1633600</v>
      </c>
      <c r="AB980" s="157">
        <f>IFERROR(INDEX(NoSettings_v3!$C$2:$AH$4612,MATCH('EPS 3.1.3'!$B980,NoSettings_v3!$A$2:$A$4612,0),MATCH('EPS 3.1.3'!AB$1,NoSettings_v3!$C$1:$AH$1,0)),"")</f>
        <v>1722800</v>
      </c>
      <c r="AC980" s="157">
        <f>IFERROR(INDEX(NoSettings_v3!$C$2:$AH$4612,MATCH('EPS 3.1.3'!$B980,NoSettings_v3!$A$2:$A$4612,0),MATCH('EPS 3.1.3'!AC$1,NoSettings_v3!$C$1:$AH$1,0)),"")</f>
        <v>1812360</v>
      </c>
      <c r="AD980" s="157">
        <f>IFERROR(INDEX(NoSettings_v3!$C$2:$AH$4612,MATCH('EPS 3.1.3'!$B980,NoSettings_v3!$A$2:$A$4612,0),MATCH('EPS 3.1.3'!AD$1,NoSettings_v3!$C$1:$AH$1,0)),"")</f>
        <v>1902050</v>
      </c>
      <c r="AE980" s="157">
        <f>IFERROR(INDEX(NoSettings_v3!$C$2:$AH$4612,MATCH('EPS 3.1.3'!$B980,NoSettings_v3!$A$2:$A$4612,0),MATCH('EPS 3.1.3'!AE$1,NoSettings_v3!$C$1:$AH$1,0)),"")</f>
        <v>1992480</v>
      </c>
      <c r="AF980" s="157">
        <f>IFERROR(INDEX(NoSettings_v3!$C$2:$AH$4612,MATCH('EPS 3.1.3'!$B980,NoSettings_v3!$A$2:$A$4612,0),MATCH('EPS 3.1.3'!AF$1,NoSettings_v3!$C$1:$AH$1,0)),"")</f>
        <v>2082830</v>
      </c>
      <c r="AG980" s="157">
        <f>IFERROR(INDEX(NoSettings_v3!$C$2:$AH$4612,MATCH('EPS 3.1.3'!$B980,NoSettings_v3!$A$2:$A$4612,0),MATCH('EPS 3.1.3'!AG$1,NoSettings_v3!$C$1:$AH$1,0)),"")</f>
        <v>2173410</v>
      </c>
      <c r="AH980" s="157">
        <f>IFERROR(INDEX(NoSettings_v3!$C$2:$AH$4612,MATCH('EPS 3.1.3'!$B980,NoSettings_v3!$A$2:$A$4612,0),MATCH('EPS 3.1.3'!AH$1,NoSettings_v3!$C$1:$AH$1,0)),"")</f>
        <v>2264240</v>
      </c>
      <c r="AI980" s="157">
        <f>IFERROR(INDEX(NoSettings_v3!$C$2:$AH$4612,MATCH('EPS 3.1.3'!$B980,NoSettings_v3!$A$2:$A$4612,0),MATCH('EPS 3.1.3'!AI$1,NoSettings_v3!$C$1:$AH$1,0)),"")</f>
        <v>2355240</v>
      </c>
    </row>
    <row r="981" spans="1:35" x14ac:dyDescent="0.35">
      <c r="A981" s="127"/>
      <c r="B981" s="161" t="s">
        <v>1818</v>
      </c>
      <c r="C981" s="127" t="s">
        <v>964</v>
      </c>
      <c r="D981" s="157">
        <f>IFERROR(INDEX(NoSettings_v3!$C$2:$AH$4612,MATCH('EPS 3.1.3'!$B981,NoSettings_v3!$A$2:$A$4612,0),MATCH('EPS 3.1.3'!D$1,NoSettings_v3!$C$1:$AH$1,0)),"")</f>
        <v>0</v>
      </c>
      <c r="E981" s="157">
        <f>IFERROR(INDEX(NoSettings_v3!$C$2:$AH$4612,MATCH('EPS 3.1.3'!$B981,NoSettings_v3!$A$2:$A$4612,0),MATCH('EPS 3.1.3'!E$1,NoSettings_v3!$C$1:$AH$1,0)),"")</f>
        <v>0</v>
      </c>
      <c r="F981" s="157">
        <f>IFERROR(INDEX(NoSettings_v3!$C$2:$AH$4612,MATCH('EPS 3.1.3'!$B981,NoSettings_v3!$A$2:$A$4612,0),MATCH('EPS 3.1.3'!F$1,NoSettings_v3!$C$1:$AH$1,0)),"")</f>
        <v>0</v>
      </c>
      <c r="G981" s="157">
        <f>IFERROR(INDEX(NoSettings_v3!$C$2:$AH$4612,MATCH('EPS 3.1.3'!$B981,NoSettings_v3!$A$2:$A$4612,0),MATCH('EPS 3.1.3'!G$1,NoSettings_v3!$C$1:$AH$1,0)),"")</f>
        <v>0</v>
      </c>
      <c r="H981" s="157">
        <f>IFERROR(INDEX(NoSettings_v3!$C$2:$AH$4612,MATCH('EPS 3.1.3'!$B981,NoSettings_v3!$A$2:$A$4612,0),MATCH('EPS 3.1.3'!H$1,NoSettings_v3!$C$1:$AH$1,0)),"")</f>
        <v>0</v>
      </c>
      <c r="I981" s="157">
        <f>IFERROR(INDEX(NoSettings_v3!$C$2:$AH$4612,MATCH('EPS 3.1.3'!$B981,NoSettings_v3!$A$2:$A$4612,0),MATCH('EPS 3.1.3'!I$1,NoSettings_v3!$C$1:$AH$1,0)),"")</f>
        <v>0</v>
      </c>
      <c r="J981" s="157">
        <f>IFERROR(INDEX(NoSettings_v3!$C$2:$AH$4612,MATCH('EPS 3.1.3'!$B981,NoSettings_v3!$A$2:$A$4612,0),MATCH('EPS 3.1.3'!J$1,NoSettings_v3!$C$1:$AH$1,0)),"")</f>
        <v>0</v>
      </c>
      <c r="K981" s="157">
        <f>IFERROR(INDEX(NoSettings_v3!$C$2:$AH$4612,MATCH('EPS 3.1.3'!$B981,NoSettings_v3!$A$2:$A$4612,0),MATCH('EPS 3.1.3'!K$1,NoSettings_v3!$C$1:$AH$1,0)),"")</f>
        <v>0</v>
      </c>
      <c r="L981" s="157">
        <f>IFERROR(INDEX(NoSettings_v3!$C$2:$AH$4612,MATCH('EPS 3.1.3'!$B981,NoSettings_v3!$A$2:$A$4612,0),MATCH('EPS 3.1.3'!L$1,NoSettings_v3!$C$1:$AH$1,0)),"")</f>
        <v>0</v>
      </c>
      <c r="M981" s="157">
        <f>IFERROR(INDEX(NoSettings_v3!$C$2:$AH$4612,MATCH('EPS 3.1.3'!$B981,NoSettings_v3!$A$2:$A$4612,0),MATCH('EPS 3.1.3'!M$1,NoSettings_v3!$C$1:$AH$1,0)),"")</f>
        <v>0</v>
      </c>
      <c r="N981" s="157">
        <f>IFERROR(INDEX(NoSettings_v3!$C$2:$AH$4612,MATCH('EPS 3.1.3'!$B981,NoSettings_v3!$A$2:$A$4612,0),MATCH('EPS 3.1.3'!N$1,NoSettings_v3!$C$1:$AH$1,0)),"")</f>
        <v>0</v>
      </c>
      <c r="O981" s="157">
        <f>IFERROR(INDEX(NoSettings_v3!$C$2:$AH$4612,MATCH('EPS 3.1.3'!$B981,NoSettings_v3!$A$2:$A$4612,0),MATCH('EPS 3.1.3'!O$1,NoSettings_v3!$C$1:$AH$1,0)),"")</f>
        <v>0</v>
      </c>
      <c r="P981" s="157">
        <f>IFERROR(INDEX(NoSettings_v3!$C$2:$AH$4612,MATCH('EPS 3.1.3'!$B981,NoSettings_v3!$A$2:$A$4612,0),MATCH('EPS 3.1.3'!P$1,NoSettings_v3!$C$1:$AH$1,0)),"")</f>
        <v>0</v>
      </c>
      <c r="Q981" s="157">
        <f>IFERROR(INDEX(NoSettings_v3!$C$2:$AH$4612,MATCH('EPS 3.1.3'!$B981,NoSettings_v3!$A$2:$A$4612,0),MATCH('EPS 3.1.3'!Q$1,NoSettings_v3!$C$1:$AH$1,0)),"")</f>
        <v>0</v>
      </c>
      <c r="R981" s="157">
        <f>IFERROR(INDEX(NoSettings_v3!$C$2:$AH$4612,MATCH('EPS 3.1.3'!$B981,NoSettings_v3!$A$2:$A$4612,0),MATCH('EPS 3.1.3'!R$1,NoSettings_v3!$C$1:$AH$1,0)),"")</f>
        <v>0</v>
      </c>
      <c r="S981" s="157">
        <f>IFERROR(INDEX(NoSettings_v3!$C$2:$AH$4612,MATCH('EPS 3.1.3'!$B981,NoSettings_v3!$A$2:$A$4612,0),MATCH('EPS 3.1.3'!S$1,NoSettings_v3!$C$1:$AH$1,0)),"")</f>
        <v>0</v>
      </c>
      <c r="T981" s="157">
        <f>IFERROR(INDEX(NoSettings_v3!$C$2:$AH$4612,MATCH('EPS 3.1.3'!$B981,NoSettings_v3!$A$2:$A$4612,0),MATCH('EPS 3.1.3'!T$1,NoSettings_v3!$C$1:$AH$1,0)),"")</f>
        <v>0</v>
      </c>
      <c r="U981" s="157">
        <f>IFERROR(INDEX(NoSettings_v3!$C$2:$AH$4612,MATCH('EPS 3.1.3'!$B981,NoSettings_v3!$A$2:$A$4612,0),MATCH('EPS 3.1.3'!U$1,NoSettings_v3!$C$1:$AH$1,0)),"")</f>
        <v>0</v>
      </c>
      <c r="V981" s="157">
        <f>IFERROR(INDEX(NoSettings_v3!$C$2:$AH$4612,MATCH('EPS 3.1.3'!$B981,NoSettings_v3!$A$2:$A$4612,0),MATCH('EPS 3.1.3'!V$1,NoSettings_v3!$C$1:$AH$1,0)),"")</f>
        <v>0</v>
      </c>
      <c r="W981" s="157">
        <f>IFERROR(INDEX(NoSettings_v3!$C$2:$AH$4612,MATCH('EPS 3.1.3'!$B981,NoSettings_v3!$A$2:$A$4612,0),MATCH('EPS 3.1.3'!W$1,NoSettings_v3!$C$1:$AH$1,0)),"")</f>
        <v>0</v>
      </c>
      <c r="X981" s="157">
        <f>IFERROR(INDEX(NoSettings_v3!$C$2:$AH$4612,MATCH('EPS 3.1.3'!$B981,NoSettings_v3!$A$2:$A$4612,0),MATCH('EPS 3.1.3'!X$1,NoSettings_v3!$C$1:$AH$1,0)),"")</f>
        <v>0</v>
      </c>
      <c r="Y981" s="157">
        <f>IFERROR(INDEX(NoSettings_v3!$C$2:$AH$4612,MATCH('EPS 3.1.3'!$B981,NoSettings_v3!$A$2:$A$4612,0),MATCH('EPS 3.1.3'!Y$1,NoSettings_v3!$C$1:$AH$1,0)),"")</f>
        <v>0</v>
      </c>
      <c r="Z981" s="157">
        <f>IFERROR(INDEX(NoSettings_v3!$C$2:$AH$4612,MATCH('EPS 3.1.3'!$B981,NoSettings_v3!$A$2:$A$4612,0),MATCH('EPS 3.1.3'!Z$1,NoSettings_v3!$C$1:$AH$1,0)),"")</f>
        <v>0</v>
      </c>
      <c r="AA981" s="157">
        <f>IFERROR(INDEX(NoSettings_v3!$C$2:$AH$4612,MATCH('EPS 3.1.3'!$B981,NoSettings_v3!$A$2:$A$4612,0),MATCH('EPS 3.1.3'!AA$1,NoSettings_v3!$C$1:$AH$1,0)),"")</f>
        <v>0</v>
      </c>
      <c r="AB981" s="157">
        <f>IFERROR(INDEX(NoSettings_v3!$C$2:$AH$4612,MATCH('EPS 3.1.3'!$B981,NoSettings_v3!$A$2:$A$4612,0),MATCH('EPS 3.1.3'!AB$1,NoSettings_v3!$C$1:$AH$1,0)),"")</f>
        <v>0</v>
      </c>
      <c r="AC981" s="157">
        <f>IFERROR(INDEX(NoSettings_v3!$C$2:$AH$4612,MATCH('EPS 3.1.3'!$B981,NoSettings_v3!$A$2:$A$4612,0),MATCH('EPS 3.1.3'!AC$1,NoSettings_v3!$C$1:$AH$1,0)),"")</f>
        <v>0</v>
      </c>
      <c r="AD981" s="157">
        <f>IFERROR(INDEX(NoSettings_v3!$C$2:$AH$4612,MATCH('EPS 3.1.3'!$B981,NoSettings_v3!$A$2:$A$4612,0),MATCH('EPS 3.1.3'!AD$1,NoSettings_v3!$C$1:$AH$1,0)),"")</f>
        <v>0</v>
      </c>
      <c r="AE981" s="157">
        <f>IFERROR(INDEX(NoSettings_v3!$C$2:$AH$4612,MATCH('EPS 3.1.3'!$B981,NoSettings_v3!$A$2:$A$4612,0),MATCH('EPS 3.1.3'!AE$1,NoSettings_v3!$C$1:$AH$1,0)),"")</f>
        <v>0</v>
      </c>
      <c r="AF981" s="157">
        <f>IFERROR(INDEX(NoSettings_v3!$C$2:$AH$4612,MATCH('EPS 3.1.3'!$B981,NoSettings_v3!$A$2:$A$4612,0),MATCH('EPS 3.1.3'!AF$1,NoSettings_v3!$C$1:$AH$1,0)),"")</f>
        <v>0</v>
      </c>
      <c r="AG981" s="157">
        <f>IFERROR(INDEX(NoSettings_v3!$C$2:$AH$4612,MATCH('EPS 3.1.3'!$B981,NoSettings_v3!$A$2:$A$4612,0),MATCH('EPS 3.1.3'!AG$1,NoSettings_v3!$C$1:$AH$1,0)),"")</f>
        <v>0</v>
      </c>
      <c r="AH981" s="157">
        <f>IFERROR(INDEX(NoSettings_v3!$C$2:$AH$4612,MATCH('EPS 3.1.3'!$B981,NoSettings_v3!$A$2:$A$4612,0),MATCH('EPS 3.1.3'!AH$1,NoSettings_v3!$C$1:$AH$1,0)),"")</f>
        <v>0</v>
      </c>
      <c r="AI981" s="157">
        <f>IFERROR(INDEX(NoSettings_v3!$C$2:$AH$4612,MATCH('EPS 3.1.3'!$B981,NoSettings_v3!$A$2:$A$4612,0),MATCH('EPS 3.1.3'!AI$1,NoSettings_v3!$C$1:$AH$1,0)),"")</f>
        <v>0</v>
      </c>
    </row>
    <row r="982" spans="1:35" x14ac:dyDescent="0.35">
      <c r="A982" s="127"/>
      <c r="B982" s="161" t="s">
        <v>1819</v>
      </c>
      <c r="C982" s="127" t="s">
        <v>964</v>
      </c>
      <c r="D982" s="157">
        <f>IFERROR(INDEX(NoSettings_v3!$C$2:$AH$4612,MATCH('EPS 3.1.3'!$B982,NoSettings_v3!$A$2:$A$4612,0),MATCH('EPS 3.1.3'!D$1,NoSettings_v3!$C$1:$AH$1,0)),"")</f>
        <v>0</v>
      </c>
      <c r="E982" s="157">
        <f>IFERROR(INDEX(NoSettings_v3!$C$2:$AH$4612,MATCH('EPS 3.1.3'!$B982,NoSettings_v3!$A$2:$A$4612,0),MATCH('EPS 3.1.3'!E$1,NoSettings_v3!$C$1:$AH$1,0)),"")</f>
        <v>0</v>
      </c>
      <c r="F982" s="157">
        <f>IFERROR(INDEX(NoSettings_v3!$C$2:$AH$4612,MATCH('EPS 3.1.3'!$B982,NoSettings_v3!$A$2:$A$4612,0),MATCH('EPS 3.1.3'!F$1,NoSettings_v3!$C$1:$AH$1,0)),"")</f>
        <v>0</v>
      </c>
      <c r="G982" s="157">
        <f>IFERROR(INDEX(NoSettings_v3!$C$2:$AH$4612,MATCH('EPS 3.1.3'!$B982,NoSettings_v3!$A$2:$A$4612,0),MATCH('EPS 3.1.3'!G$1,NoSettings_v3!$C$1:$AH$1,0)),"")</f>
        <v>0</v>
      </c>
      <c r="H982" s="157">
        <f>IFERROR(INDEX(NoSettings_v3!$C$2:$AH$4612,MATCH('EPS 3.1.3'!$B982,NoSettings_v3!$A$2:$A$4612,0),MATCH('EPS 3.1.3'!H$1,NoSettings_v3!$C$1:$AH$1,0)),"")</f>
        <v>0</v>
      </c>
      <c r="I982" s="157">
        <f>IFERROR(INDEX(NoSettings_v3!$C$2:$AH$4612,MATCH('EPS 3.1.3'!$B982,NoSettings_v3!$A$2:$A$4612,0),MATCH('EPS 3.1.3'!I$1,NoSettings_v3!$C$1:$AH$1,0)),"")</f>
        <v>0</v>
      </c>
      <c r="J982" s="157">
        <f>IFERROR(INDEX(NoSettings_v3!$C$2:$AH$4612,MATCH('EPS 3.1.3'!$B982,NoSettings_v3!$A$2:$A$4612,0),MATCH('EPS 3.1.3'!J$1,NoSettings_v3!$C$1:$AH$1,0)),"")</f>
        <v>0</v>
      </c>
      <c r="K982" s="157">
        <f>IFERROR(INDEX(NoSettings_v3!$C$2:$AH$4612,MATCH('EPS 3.1.3'!$B982,NoSettings_v3!$A$2:$A$4612,0),MATCH('EPS 3.1.3'!K$1,NoSettings_v3!$C$1:$AH$1,0)),"")</f>
        <v>0</v>
      </c>
      <c r="L982" s="157">
        <f>IFERROR(INDEX(NoSettings_v3!$C$2:$AH$4612,MATCH('EPS 3.1.3'!$B982,NoSettings_v3!$A$2:$A$4612,0),MATCH('EPS 3.1.3'!L$1,NoSettings_v3!$C$1:$AH$1,0)),"")</f>
        <v>0</v>
      </c>
      <c r="M982" s="157">
        <f>IFERROR(INDEX(NoSettings_v3!$C$2:$AH$4612,MATCH('EPS 3.1.3'!$B982,NoSettings_v3!$A$2:$A$4612,0),MATCH('EPS 3.1.3'!M$1,NoSettings_v3!$C$1:$AH$1,0)),"")</f>
        <v>0</v>
      </c>
      <c r="N982" s="157">
        <f>IFERROR(INDEX(NoSettings_v3!$C$2:$AH$4612,MATCH('EPS 3.1.3'!$B982,NoSettings_v3!$A$2:$A$4612,0),MATCH('EPS 3.1.3'!N$1,NoSettings_v3!$C$1:$AH$1,0)),"")</f>
        <v>0</v>
      </c>
      <c r="O982" s="157">
        <f>IFERROR(INDEX(NoSettings_v3!$C$2:$AH$4612,MATCH('EPS 3.1.3'!$B982,NoSettings_v3!$A$2:$A$4612,0),MATCH('EPS 3.1.3'!O$1,NoSettings_v3!$C$1:$AH$1,0)),"")</f>
        <v>0</v>
      </c>
      <c r="P982" s="157">
        <f>IFERROR(INDEX(NoSettings_v3!$C$2:$AH$4612,MATCH('EPS 3.1.3'!$B982,NoSettings_v3!$A$2:$A$4612,0),MATCH('EPS 3.1.3'!P$1,NoSettings_v3!$C$1:$AH$1,0)),"")</f>
        <v>0</v>
      </c>
      <c r="Q982" s="157">
        <f>IFERROR(INDEX(NoSettings_v3!$C$2:$AH$4612,MATCH('EPS 3.1.3'!$B982,NoSettings_v3!$A$2:$A$4612,0),MATCH('EPS 3.1.3'!Q$1,NoSettings_v3!$C$1:$AH$1,0)),"")</f>
        <v>0</v>
      </c>
      <c r="R982" s="157">
        <f>IFERROR(INDEX(NoSettings_v3!$C$2:$AH$4612,MATCH('EPS 3.1.3'!$B982,NoSettings_v3!$A$2:$A$4612,0),MATCH('EPS 3.1.3'!R$1,NoSettings_v3!$C$1:$AH$1,0)),"")</f>
        <v>0</v>
      </c>
      <c r="S982" s="157">
        <f>IFERROR(INDEX(NoSettings_v3!$C$2:$AH$4612,MATCH('EPS 3.1.3'!$B982,NoSettings_v3!$A$2:$A$4612,0),MATCH('EPS 3.1.3'!S$1,NoSettings_v3!$C$1:$AH$1,0)),"")</f>
        <v>0</v>
      </c>
      <c r="T982" s="157">
        <f>IFERROR(INDEX(NoSettings_v3!$C$2:$AH$4612,MATCH('EPS 3.1.3'!$B982,NoSettings_v3!$A$2:$A$4612,0),MATCH('EPS 3.1.3'!T$1,NoSettings_v3!$C$1:$AH$1,0)),"")</f>
        <v>0</v>
      </c>
      <c r="U982" s="157">
        <f>IFERROR(INDEX(NoSettings_v3!$C$2:$AH$4612,MATCH('EPS 3.1.3'!$B982,NoSettings_v3!$A$2:$A$4612,0),MATCH('EPS 3.1.3'!U$1,NoSettings_v3!$C$1:$AH$1,0)),"")</f>
        <v>0</v>
      </c>
      <c r="V982" s="157">
        <f>IFERROR(INDEX(NoSettings_v3!$C$2:$AH$4612,MATCH('EPS 3.1.3'!$B982,NoSettings_v3!$A$2:$A$4612,0),MATCH('EPS 3.1.3'!V$1,NoSettings_v3!$C$1:$AH$1,0)),"")</f>
        <v>0</v>
      </c>
      <c r="W982" s="157">
        <f>IFERROR(INDEX(NoSettings_v3!$C$2:$AH$4612,MATCH('EPS 3.1.3'!$B982,NoSettings_v3!$A$2:$A$4612,0),MATCH('EPS 3.1.3'!W$1,NoSettings_v3!$C$1:$AH$1,0)),"")</f>
        <v>0</v>
      </c>
      <c r="X982" s="157">
        <f>IFERROR(INDEX(NoSettings_v3!$C$2:$AH$4612,MATCH('EPS 3.1.3'!$B982,NoSettings_v3!$A$2:$A$4612,0),MATCH('EPS 3.1.3'!X$1,NoSettings_v3!$C$1:$AH$1,0)),"")</f>
        <v>0</v>
      </c>
      <c r="Y982" s="157">
        <f>IFERROR(INDEX(NoSettings_v3!$C$2:$AH$4612,MATCH('EPS 3.1.3'!$B982,NoSettings_v3!$A$2:$A$4612,0),MATCH('EPS 3.1.3'!Y$1,NoSettings_v3!$C$1:$AH$1,0)),"")</f>
        <v>0</v>
      </c>
      <c r="Z982" s="157">
        <f>IFERROR(INDEX(NoSettings_v3!$C$2:$AH$4612,MATCH('EPS 3.1.3'!$B982,NoSettings_v3!$A$2:$A$4612,0),MATCH('EPS 3.1.3'!Z$1,NoSettings_v3!$C$1:$AH$1,0)),"")</f>
        <v>0</v>
      </c>
      <c r="AA982" s="157">
        <f>IFERROR(INDEX(NoSettings_v3!$C$2:$AH$4612,MATCH('EPS 3.1.3'!$B982,NoSettings_v3!$A$2:$A$4612,0),MATCH('EPS 3.1.3'!AA$1,NoSettings_v3!$C$1:$AH$1,0)),"")</f>
        <v>0</v>
      </c>
      <c r="AB982" s="157">
        <f>IFERROR(INDEX(NoSettings_v3!$C$2:$AH$4612,MATCH('EPS 3.1.3'!$B982,NoSettings_v3!$A$2:$A$4612,0),MATCH('EPS 3.1.3'!AB$1,NoSettings_v3!$C$1:$AH$1,0)),"")</f>
        <v>0</v>
      </c>
      <c r="AC982" s="157">
        <f>IFERROR(INDEX(NoSettings_v3!$C$2:$AH$4612,MATCH('EPS 3.1.3'!$B982,NoSettings_v3!$A$2:$A$4612,0),MATCH('EPS 3.1.3'!AC$1,NoSettings_v3!$C$1:$AH$1,0)),"")</f>
        <v>0</v>
      </c>
      <c r="AD982" s="157">
        <f>IFERROR(INDEX(NoSettings_v3!$C$2:$AH$4612,MATCH('EPS 3.1.3'!$B982,NoSettings_v3!$A$2:$A$4612,0),MATCH('EPS 3.1.3'!AD$1,NoSettings_v3!$C$1:$AH$1,0)),"")</f>
        <v>0</v>
      </c>
      <c r="AE982" s="157">
        <f>IFERROR(INDEX(NoSettings_v3!$C$2:$AH$4612,MATCH('EPS 3.1.3'!$B982,NoSettings_v3!$A$2:$A$4612,0),MATCH('EPS 3.1.3'!AE$1,NoSettings_v3!$C$1:$AH$1,0)),"")</f>
        <v>0</v>
      </c>
      <c r="AF982" s="157">
        <f>IFERROR(INDEX(NoSettings_v3!$C$2:$AH$4612,MATCH('EPS 3.1.3'!$B982,NoSettings_v3!$A$2:$A$4612,0),MATCH('EPS 3.1.3'!AF$1,NoSettings_v3!$C$1:$AH$1,0)),"")</f>
        <v>0</v>
      </c>
      <c r="AG982" s="157">
        <f>IFERROR(INDEX(NoSettings_v3!$C$2:$AH$4612,MATCH('EPS 3.1.3'!$B982,NoSettings_v3!$A$2:$A$4612,0),MATCH('EPS 3.1.3'!AG$1,NoSettings_v3!$C$1:$AH$1,0)),"")</f>
        <v>0</v>
      </c>
      <c r="AH982" s="157">
        <f>IFERROR(INDEX(NoSettings_v3!$C$2:$AH$4612,MATCH('EPS 3.1.3'!$B982,NoSettings_v3!$A$2:$A$4612,0),MATCH('EPS 3.1.3'!AH$1,NoSettings_v3!$C$1:$AH$1,0)),"")</f>
        <v>0</v>
      </c>
      <c r="AI982" s="157">
        <f>IFERROR(INDEX(NoSettings_v3!$C$2:$AH$4612,MATCH('EPS 3.1.3'!$B982,NoSettings_v3!$A$2:$A$4612,0),MATCH('EPS 3.1.3'!AI$1,NoSettings_v3!$C$1:$AH$1,0)),"")</f>
        <v>0</v>
      </c>
    </row>
    <row r="983" spans="1:35" x14ac:dyDescent="0.35">
      <c r="A983" s="127"/>
      <c r="B983" s="161" t="s">
        <v>1820</v>
      </c>
      <c r="C983" s="127" t="s">
        <v>964</v>
      </c>
      <c r="D983" s="157">
        <f>IFERROR(INDEX(NoSettings_v3!$C$2:$AH$4612,MATCH('EPS 3.1.3'!$B983,NoSettings_v3!$A$2:$A$4612,0),MATCH('EPS 3.1.3'!D$1,NoSettings_v3!$C$1:$AH$1,0)),"")</f>
        <v>0</v>
      </c>
      <c r="E983" s="157">
        <f>IFERROR(INDEX(NoSettings_v3!$C$2:$AH$4612,MATCH('EPS 3.1.3'!$B983,NoSettings_v3!$A$2:$A$4612,0),MATCH('EPS 3.1.3'!E$1,NoSettings_v3!$C$1:$AH$1,0)),"")</f>
        <v>0</v>
      </c>
      <c r="F983" s="157">
        <f>IFERROR(INDEX(NoSettings_v3!$C$2:$AH$4612,MATCH('EPS 3.1.3'!$B983,NoSettings_v3!$A$2:$A$4612,0),MATCH('EPS 3.1.3'!F$1,NoSettings_v3!$C$1:$AH$1,0)),"")</f>
        <v>0</v>
      </c>
      <c r="G983" s="157">
        <f>IFERROR(INDEX(NoSettings_v3!$C$2:$AH$4612,MATCH('EPS 3.1.3'!$B983,NoSettings_v3!$A$2:$A$4612,0),MATCH('EPS 3.1.3'!G$1,NoSettings_v3!$C$1:$AH$1,0)),"")</f>
        <v>0</v>
      </c>
      <c r="H983" s="157">
        <f>IFERROR(INDEX(NoSettings_v3!$C$2:$AH$4612,MATCH('EPS 3.1.3'!$B983,NoSettings_v3!$A$2:$A$4612,0),MATCH('EPS 3.1.3'!H$1,NoSettings_v3!$C$1:$AH$1,0)),"")</f>
        <v>0</v>
      </c>
      <c r="I983" s="157">
        <f>IFERROR(INDEX(NoSettings_v3!$C$2:$AH$4612,MATCH('EPS 3.1.3'!$B983,NoSettings_v3!$A$2:$A$4612,0),MATCH('EPS 3.1.3'!I$1,NoSettings_v3!$C$1:$AH$1,0)),"")</f>
        <v>0</v>
      </c>
      <c r="J983" s="157">
        <f>IFERROR(INDEX(NoSettings_v3!$C$2:$AH$4612,MATCH('EPS 3.1.3'!$B983,NoSettings_v3!$A$2:$A$4612,0),MATCH('EPS 3.1.3'!J$1,NoSettings_v3!$C$1:$AH$1,0)),"")</f>
        <v>0</v>
      </c>
      <c r="K983" s="157">
        <f>IFERROR(INDEX(NoSettings_v3!$C$2:$AH$4612,MATCH('EPS 3.1.3'!$B983,NoSettings_v3!$A$2:$A$4612,0),MATCH('EPS 3.1.3'!K$1,NoSettings_v3!$C$1:$AH$1,0)),"")</f>
        <v>0</v>
      </c>
      <c r="L983" s="157">
        <f>IFERROR(INDEX(NoSettings_v3!$C$2:$AH$4612,MATCH('EPS 3.1.3'!$B983,NoSettings_v3!$A$2:$A$4612,0),MATCH('EPS 3.1.3'!L$1,NoSettings_v3!$C$1:$AH$1,0)),"")</f>
        <v>0</v>
      </c>
      <c r="M983" s="157">
        <f>IFERROR(INDEX(NoSettings_v3!$C$2:$AH$4612,MATCH('EPS 3.1.3'!$B983,NoSettings_v3!$A$2:$A$4612,0),MATCH('EPS 3.1.3'!M$1,NoSettings_v3!$C$1:$AH$1,0)),"")</f>
        <v>0</v>
      </c>
      <c r="N983" s="157">
        <f>IFERROR(INDEX(NoSettings_v3!$C$2:$AH$4612,MATCH('EPS 3.1.3'!$B983,NoSettings_v3!$A$2:$A$4612,0),MATCH('EPS 3.1.3'!N$1,NoSettings_v3!$C$1:$AH$1,0)),"")</f>
        <v>0</v>
      </c>
      <c r="O983" s="157">
        <f>IFERROR(INDEX(NoSettings_v3!$C$2:$AH$4612,MATCH('EPS 3.1.3'!$B983,NoSettings_v3!$A$2:$A$4612,0),MATCH('EPS 3.1.3'!O$1,NoSettings_v3!$C$1:$AH$1,0)),"")</f>
        <v>0</v>
      </c>
      <c r="P983" s="157">
        <f>IFERROR(INDEX(NoSettings_v3!$C$2:$AH$4612,MATCH('EPS 3.1.3'!$B983,NoSettings_v3!$A$2:$A$4612,0),MATCH('EPS 3.1.3'!P$1,NoSettings_v3!$C$1:$AH$1,0)),"")</f>
        <v>0</v>
      </c>
      <c r="Q983" s="157">
        <f>IFERROR(INDEX(NoSettings_v3!$C$2:$AH$4612,MATCH('EPS 3.1.3'!$B983,NoSettings_v3!$A$2:$A$4612,0),MATCH('EPS 3.1.3'!Q$1,NoSettings_v3!$C$1:$AH$1,0)),"")</f>
        <v>0</v>
      </c>
      <c r="R983" s="157">
        <f>IFERROR(INDEX(NoSettings_v3!$C$2:$AH$4612,MATCH('EPS 3.1.3'!$B983,NoSettings_v3!$A$2:$A$4612,0),MATCH('EPS 3.1.3'!R$1,NoSettings_v3!$C$1:$AH$1,0)),"")</f>
        <v>0</v>
      </c>
      <c r="S983" s="157">
        <f>IFERROR(INDEX(NoSettings_v3!$C$2:$AH$4612,MATCH('EPS 3.1.3'!$B983,NoSettings_v3!$A$2:$A$4612,0),MATCH('EPS 3.1.3'!S$1,NoSettings_v3!$C$1:$AH$1,0)),"")</f>
        <v>0</v>
      </c>
      <c r="T983" s="157">
        <f>IFERROR(INDEX(NoSettings_v3!$C$2:$AH$4612,MATCH('EPS 3.1.3'!$B983,NoSettings_v3!$A$2:$A$4612,0),MATCH('EPS 3.1.3'!T$1,NoSettings_v3!$C$1:$AH$1,0)),"")</f>
        <v>0</v>
      </c>
      <c r="U983" s="157">
        <f>IFERROR(INDEX(NoSettings_v3!$C$2:$AH$4612,MATCH('EPS 3.1.3'!$B983,NoSettings_v3!$A$2:$A$4612,0),MATCH('EPS 3.1.3'!U$1,NoSettings_v3!$C$1:$AH$1,0)),"")</f>
        <v>0</v>
      </c>
      <c r="V983" s="157">
        <f>IFERROR(INDEX(NoSettings_v3!$C$2:$AH$4612,MATCH('EPS 3.1.3'!$B983,NoSettings_v3!$A$2:$A$4612,0),MATCH('EPS 3.1.3'!V$1,NoSettings_v3!$C$1:$AH$1,0)),"")</f>
        <v>0</v>
      </c>
      <c r="W983" s="157">
        <f>IFERROR(INDEX(NoSettings_v3!$C$2:$AH$4612,MATCH('EPS 3.1.3'!$B983,NoSettings_v3!$A$2:$A$4612,0),MATCH('EPS 3.1.3'!W$1,NoSettings_v3!$C$1:$AH$1,0)),"")</f>
        <v>0</v>
      </c>
      <c r="X983" s="157">
        <f>IFERROR(INDEX(NoSettings_v3!$C$2:$AH$4612,MATCH('EPS 3.1.3'!$B983,NoSettings_v3!$A$2:$A$4612,0),MATCH('EPS 3.1.3'!X$1,NoSettings_v3!$C$1:$AH$1,0)),"")</f>
        <v>0</v>
      </c>
      <c r="Y983" s="157">
        <f>IFERROR(INDEX(NoSettings_v3!$C$2:$AH$4612,MATCH('EPS 3.1.3'!$B983,NoSettings_v3!$A$2:$A$4612,0),MATCH('EPS 3.1.3'!Y$1,NoSettings_v3!$C$1:$AH$1,0)),"")</f>
        <v>0</v>
      </c>
      <c r="Z983" s="157">
        <f>IFERROR(INDEX(NoSettings_v3!$C$2:$AH$4612,MATCH('EPS 3.1.3'!$B983,NoSettings_v3!$A$2:$A$4612,0),MATCH('EPS 3.1.3'!Z$1,NoSettings_v3!$C$1:$AH$1,0)),"")</f>
        <v>0</v>
      </c>
      <c r="AA983" s="157">
        <f>IFERROR(INDEX(NoSettings_v3!$C$2:$AH$4612,MATCH('EPS 3.1.3'!$B983,NoSettings_v3!$A$2:$A$4612,0),MATCH('EPS 3.1.3'!AA$1,NoSettings_v3!$C$1:$AH$1,0)),"")</f>
        <v>0</v>
      </c>
      <c r="AB983" s="157">
        <f>IFERROR(INDEX(NoSettings_v3!$C$2:$AH$4612,MATCH('EPS 3.1.3'!$B983,NoSettings_v3!$A$2:$A$4612,0),MATCH('EPS 3.1.3'!AB$1,NoSettings_v3!$C$1:$AH$1,0)),"")</f>
        <v>0</v>
      </c>
      <c r="AC983" s="157">
        <f>IFERROR(INDEX(NoSettings_v3!$C$2:$AH$4612,MATCH('EPS 3.1.3'!$B983,NoSettings_v3!$A$2:$A$4612,0),MATCH('EPS 3.1.3'!AC$1,NoSettings_v3!$C$1:$AH$1,0)),"")</f>
        <v>0</v>
      </c>
      <c r="AD983" s="157">
        <f>IFERROR(INDEX(NoSettings_v3!$C$2:$AH$4612,MATCH('EPS 3.1.3'!$B983,NoSettings_v3!$A$2:$A$4612,0),MATCH('EPS 3.1.3'!AD$1,NoSettings_v3!$C$1:$AH$1,0)),"")</f>
        <v>0</v>
      </c>
      <c r="AE983" s="157">
        <f>IFERROR(INDEX(NoSettings_v3!$C$2:$AH$4612,MATCH('EPS 3.1.3'!$B983,NoSettings_v3!$A$2:$A$4612,0),MATCH('EPS 3.1.3'!AE$1,NoSettings_v3!$C$1:$AH$1,0)),"")</f>
        <v>0</v>
      </c>
      <c r="AF983" s="157">
        <f>IFERROR(INDEX(NoSettings_v3!$C$2:$AH$4612,MATCH('EPS 3.1.3'!$B983,NoSettings_v3!$A$2:$A$4612,0),MATCH('EPS 3.1.3'!AF$1,NoSettings_v3!$C$1:$AH$1,0)),"")</f>
        <v>0</v>
      </c>
      <c r="AG983" s="157">
        <f>IFERROR(INDEX(NoSettings_v3!$C$2:$AH$4612,MATCH('EPS 3.1.3'!$B983,NoSettings_v3!$A$2:$A$4612,0),MATCH('EPS 3.1.3'!AG$1,NoSettings_v3!$C$1:$AH$1,0)),"")</f>
        <v>0</v>
      </c>
      <c r="AH983" s="157">
        <f>IFERROR(INDEX(NoSettings_v3!$C$2:$AH$4612,MATCH('EPS 3.1.3'!$B983,NoSettings_v3!$A$2:$A$4612,0),MATCH('EPS 3.1.3'!AH$1,NoSettings_v3!$C$1:$AH$1,0)),"")</f>
        <v>0</v>
      </c>
      <c r="AI983" s="157">
        <f>IFERROR(INDEX(NoSettings_v3!$C$2:$AH$4612,MATCH('EPS 3.1.3'!$B983,NoSettings_v3!$A$2:$A$4612,0),MATCH('EPS 3.1.3'!AI$1,NoSettings_v3!$C$1:$AH$1,0)),"")</f>
        <v>0</v>
      </c>
    </row>
    <row r="984" spans="1:35" x14ac:dyDescent="0.35">
      <c r="A984" s="127"/>
      <c r="B984" s="161" t="s">
        <v>1821</v>
      </c>
      <c r="C984" s="127" t="s">
        <v>964</v>
      </c>
      <c r="D984" s="157">
        <f>IFERROR(INDEX(NoSettings_v3!$C$2:$AH$4612,MATCH('EPS 3.1.3'!$B984,NoSettings_v3!$A$2:$A$4612,0),MATCH('EPS 3.1.3'!D$1,NoSettings_v3!$C$1:$AH$1,0)),"")</f>
        <v>2862</v>
      </c>
      <c r="E984" s="157">
        <f>IFERROR(INDEX(NoSettings_v3!$C$2:$AH$4612,MATCH('EPS 3.1.3'!$B984,NoSettings_v3!$A$2:$A$4612,0),MATCH('EPS 3.1.3'!E$1,NoSettings_v3!$C$1:$AH$1,0)),"")</f>
        <v>2802</v>
      </c>
      <c r="F984" s="157">
        <f>IFERROR(INDEX(NoSettings_v3!$C$2:$AH$4612,MATCH('EPS 3.1.3'!$B984,NoSettings_v3!$A$2:$A$4612,0),MATCH('EPS 3.1.3'!F$1,NoSettings_v3!$C$1:$AH$1,0)),"")</f>
        <v>4251</v>
      </c>
      <c r="G984" s="157">
        <f>IFERROR(INDEX(NoSettings_v3!$C$2:$AH$4612,MATCH('EPS 3.1.3'!$B984,NoSettings_v3!$A$2:$A$4612,0),MATCH('EPS 3.1.3'!G$1,NoSettings_v3!$C$1:$AH$1,0)),"")</f>
        <v>4032</v>
      </c>
      <c r="H984" s="157">
        <f>IFERROR(INDEX(NoSettings_v3!$C$2:$AH$4612,MATCH('EPS 3.1.3'!$B984,NoSettings_v3!$A$2:$A$4612,0),MATCH('EPS 3.1.3'!H$1,NoSettings_v3!$C$1:$AH$1,0)),"")</f>
        <v>5448</v>
      </c>
      <c r="I984" s="157">
        <f>IFERROR(INDEX(NoSettings_v3!$C$2:$AH$4612,MATCH('EPS 3.1.3'!$B984,NoSettings_v3!$A$2:$A$4612,0),MATCH('EPS 3.1.3'!I$1,NoSettings_v3!$C$1:$AH$1,0)),"")</f>
        <v>7221</v>
      </c>
      <c r="J984" s="157">
        <f>IFERROR(INDEX(NoSettings_v3!$C$2:$AH$4612,MATCH('EPS 3.1.3'!$B984,NoSettings_v3!$A$2:$A$4612,0),MATCH('EPS 3.1.3'!J$1,NoSettings_v3!$C$1:$AH$1,0)),"")</f>
        <v>9336</v>
      </c>
      <c r="K984" s="157">
        <f>IFERROR(INDEX(NoSettings_v3!$C$2:$AH$4612,MATCH('EPS 3.1.3'!$B984,NoSettings_v3!$A$2:$A$4612,0),MATCH('EPS 3.1.3'!K$1,NoSettings_v3!$C$1:$AH$1,0)),"")</f>
        <v>11976</v>
      </c>
      <c r="L984" s="157">
        <f>IFERROR(INDEX(NoSettings_v3!$C$2:$AH$4612,MATCH('EPS 3.1.3'!$B984,NoSettings_v3!$A$2:$A$4612,0),MATCH('EPS 3.1.3'!L$1,NoSettings_v3!$C$1:$AH$1,0)),"")</f>
        <v>15024</v>
      </c>
      <c r="M984" s="157">
        <f>IFERROR(INDEX(NoSettings_v3!$C$2:$AH$4612,MATCH('EPS 3.1.3'!$B984,NoSettings_v3!$A$2:$A$4612,0),MATCH('EPS 3.1.3'!M$1,NoSettings_v3!$C$1:$AH$1,0)),"")</f>
        <v>18705</v>
      </c>
      <c r="N984" s="157">
        <f>IFERROR(INDEX(NoSettings_v3!$C$2:$AH$4612,MATCH('EPS 3.1.3'!$B984,NoSettings_v3!$A$2:$A$4612,0),MATCH('EPS 3.1.3'!N$1,NoSettings_v3!$C$1:$AH$1,0)),"")</f>
        <v>22797</v>
      </c>
      <c r="O984" s="157">
        <f>IFERROR(INDEX(NoSettings_v3!$C$2:$AH$4612,MATCH('EPS 3.1.3'!$B984,NoSettings_v3!$A$2:$A$4612,0),MATCH('EPS 3.1.3'!O$1,NoSettings_v3!$C$1:$AH$1,0)),"")</f>
        <v>27453</v>
      </c>
      <c r="P984" s="157">
        <f>IFERROR(INDEX(NoSettings_v3!$C$2:$AH$4612,MATCH('EPS 3.1.3'!$B984,NoSettings_v3!$A$2:$A$4612,0),MATCH('EPS 3.1.3'!P$1,NoSettings_v3!$C$1:$AH$1,0)),"")</f>
        <v>32235</v>
      </c>
      <c r="Q984" s="157">
        <f>IFERROR(INDEX(NoSettings_v3!$C$2:$AH$4612,MATCH('EPS 3.1.3'!$B984,NoSettings_v3!$A$2:$A$4612,0),MATCH('EPS 3.1.3'!Q$1,NoSettings_v3!$C$1:$AH$1,0)),"")</f>
        <v>37056</v>
      </c>
      <c r="R984" s="157">
        <f>IFERROR(INDEX(NoSettings_v3!$C$2:$AH$4612,MATCH('EPS 3.1.3'!$B984,NoSettings_v3!$A$2:$A$4612,0),MATCH('EPS 3.1.3'!R$1,NoSettings_v3!$C$1:$AH$1,0)),"")</f>
        <v>41778</v>
      </c>
      <c r="S984" s="157">
        <f>IFERROR(INDEX(NoSettings_v3!$C$2:$AH$4612,MATCH('EPS 3.1.3'!$B984,NoSettings_v3!$A$2:$A$4612,0),MATCH('EPS 3.1.3'!S$1,NoSettings_v3!$C$1:$AH$1,0)),"")</f>
        <v>46137</v>
      </c>
      <c r="T984" s="157">
        <f>IFERROR(INDEX(NoSettings_v3!$C$2:$AH$4612,MATCH('EPS 3.1.3'!$B984,NoSettings_v3!$A$2:$A$4612,0),MATCH('EPS 3.1.3'!T$1,NoSettings_v3!$C$1:$AH$1,0)),"")</f>
        <v>50316</v>
      </c>
      <c r="U984" s="157">
        <f>IFERROR(INDEX(NoSettings_v3!$C$2:$AH$4612,MATCH('EPS 3.1.3'!$B984,NoSettings_v3!$A$2:$A$4612,0),MATCH('EPS 3.1.3'!U$1,NoSettings_v3!$C$1:$AH$1,0)),"")</f>
        <v>54243</v>
      </c>
      <c r="V984" s="157">
        <f>IFERROR(INDEX(NoSettings_v3!$C$2:$AH$4612,MATCH('EPS 3.1.3'!$B984,NoSettings_v3!$A$2:$A$4612,0),MATCH('EPS 3.1.3'!V$1,NoSettings_v3!$C$1:$AH$1,0)),"")</f>
        <v>57717</v>
      </c>
      <c r="W984" s="157">
        <f>IFERROR(INDEX(NoSettings_v3!$C$2:$AH$4612,MATCH('EPS 3.1.3'!$B984,NoSettings_v3!$A$2:$A$4612,0),MATCH('EPS 3.1.3'!W$1,NoSettings_v3!$C$1:$AH$1,0)),"")</f>
        <v>60837</v>
      </c>
      <c r="X984" s="157">
        <f>IFERROR(INDEX(NoSettings_v3!$C$2:$AH$4612,MATCH('EPS 3.1.3'!$B984,NoSettings_v3!$A$2:$A$4612,0),MATCH('EPS 3.1.3'!X$1,NoSettings_v3!$C$1:$AH$1,0)),"")</f>
        <v>63711</v>
      </c>
      <c r="Y984" s="157">
        <f>IFERROR(INDEX(NoSettings_v3!$C$2:$AH$4612,MATCH('EPS 3.1.3'!$B984,NoSettings_v3!$A$2:$A$4612,0),MATCH('EPS 3.1.3'!Y$1,NoSettings_v3!$C$1:$AH$1,0)),"")</f>
        <v>66024</v>
      </c>
      <c r="Z984" s="157">
        <f>IFERROR(INDEX(NoSettings_v3!$C$2:$AH$4612,MATCH('EPS 3.1.3'!$B984,NoSettings_v3!$A$2:$A$4612,0),MATCH('EPS 3.1.3'!Z$1,NoSettings_v3!$C$1:$AH$1,0)),"")</f>
        <v>68397</v>
      </c>
      <c r="AA984" s="157">
        <f>IFERROR(INDEX(NoSettings_v3!$C$2:$AH$4612,MATCH('EPS 3.1.3'!$B984,NoSettings_v3!$A$2:$A$4612,0),MATCH('EPS 3.1.3'!AA$1,NoSettings_v3!$C$1:$AH$1,0)),"")</f>
        <v>70977</v>
      </c>
      <c r="AB984" s="157">
        <f>IFERROR(INDEX(NoSettings_v3!$C$2:$AH$4612,MATCH('EPS 3.1.3'!$B984,NoSettings_v3!$A$2:$A$4612,0),MATCH('EPS 3.1.3'!AB$1,NoSettings_v3!$C$1:$AH$1,0)),"")</f>
        <v>72750</v>
      </c>
      <c r="AC984" s="157">
        <f>IFERROR(INDEX(NoSettings_v3!$C$2:$AH$4612,MATCH('EPS 3.1.3'!$B984,NoSettings_v3!$A$2:$A$4612,0),MATCH('EPS 3.1.3'!AC$1,NoSettings_v3!$C$1:$AH$1,0)),"")</f>
        <v>74481</v>
      </c>
      <c r="AD984" s="157">
        <f>IFERROR(INDEX(NoSettings_v3!$C$2:$AH$4612,MATCH('EPS 3.1.3'!$B984,NoSettings_v3!$A$2:$A$4612,0),MATCH('EPS 3.1.3'!AD$1,NoSettings_v3!$C$1:$AH$1,0)),"")</f>
        <v>76410</v>
      </c>
      <c r="AE984" s="157">
        <f>IFERROR(INDEX(NoSettings_v3!$C$2:$AH$4612,MATCH('EPS 3.1.3'!$B984,NoSettings_v3!$A$2:$A$4612,0),MATCH('EPS 3.1.3'!AE$1,NoSettings_v3!$C$1:$AH$1,0)),"")</f>
        <v>77631</v>
      </c>
      <c r="AF984" s="157">
        <f>IFERROR(INDEX(NoSettings_v3!$C$2:$AH$4612,MATCH('EPS 3.1.3'!$B984,NoSettings_v3!$A$2:$A$4612,0),MATCH('EPS 3.1.3'!AF$1,NoSettings_v3!$C$1:$AH$1,0)),"")</f>
        <v>79260</v>
      </c>
      <c r="AG984" s="157">
        <f>IFERROR(INDEX(NoSettings_v3!$C$2:$AH$4612,MATCH('EPS 3.1.3'!$B984,NoSettings_v3!$A$2:$A$4612,0),MATCH('EPS 3.1.3'!AG$1,NoSettings_v3!$C$1:$AH$1,0)),"")</f>
        <v>80826</v>
      </c>
      <c r="AH984" s="157">
        <f>IFERROR(INDEX(NoSettings_v3!$C$2:$AH$4612,MATCH('EPS 3.1.3'!$B984,NoSettings_v3!$A$2:$A$4612,0),MATCH('EPS 3.1.3'!AH$1,NoSettings_v3!$C$1:$AH$1,0)),"")</f>
        <v>82263</v>
      </c>
      <c r="AI984" s="157">
        <f>IFERROR(INDEX(NoSettings_v3!$C$2:$AH$4612,MATCH('EPS 3.1.3'!$B984,NoSettings_v3!$A$2:$A$4612,0),MATCH('EPS 3.1.3'!AI$1,NoSettings_v3!$C$1:$AH$1,0)),"")</f>
        <v>83637</v>
      </c>
    </row>
    <row r="985" spans="1:35" x14ac:dyDescent="0.35">
      <c r="A985" s="127"/>
      <c r="B985" s="161" t="s">
        <v>1822</v>
      </c>
      <c r="C985" s="127" t="s">
        <v>964</v>
      </c>
      <c r="D985" s="157">
        <f>IFERROR(INDEX(NoSettings_v3!$C$2:$AH$4612,MATCH('EPS 3.1.3'!$B985,NoSettings_v3!$A$2:$A$4612,0),MATCH('EPS 3.1.3'!D$1,NoSettings_v3!$C$1:$AH$1,0)),"")</f>
        <v>2688</v>
      </c>
      <c r="E985" s="157">
        <f>IFERROR(INDEX(NoSettings_v3!$C$2:$AH$4612,MATCH('EPS 3.1.3'!$B985,NoSettings_v3!$A$2:$A$4612,0),MATCH('EPS 3.1.3'!E$1,NoSettings_v3!$C$1:$AH$1,0)),"")</f>
        <v>2070</v>
      </c>
      <c r="F985" s="157">
        <f>IFERROR(INDEX(NoSettings_v3!$C$2:$AH$4612,MATCH('EPS 3.1.3'!$B985,NoSettings_v3!$A$2:$A$4612,0),MATCH('EPS 3.1.3'!F$1,NoSettings_v3!$C$1:$AH$1,0)),"")</f>
        <v>2445</v>
      </c>
      <c r="G985" s="157">
        <f>IFERROR(INDEX(NoSettings_v3!$C$2:$AH$4612,MATCH('EPS 3.1.3'!$B985,NoSettings_v3!$A$2:$A$4612,0),MATCH('EPS 3.1.3'!G$1,NoSettings_v3!$C$1:$AH$1,0)),"")</f>
        <v>2673</v>
      </c>
      <c r="H985" s="157">
        <f>IFERROR(INDEX(NoSettings_v3!$C$2:$AH$4612,MATCH('EPS 3.1.3'!$B985,NoSettings_v3!$A$2:$A$4612,0),MATCH('EPS 3.1.3'!H$1,NoSettings_v3!$C$1:$AH$1,0)),"")</f>
        <v>2808</v>
      </c>
      <c r="I985" s="157">
        <f>IFERROR(INDEX(NoSettings_v3!$C$2:$AH$4612,MATCH('EPS 3.1.3'!$B985,NoSettings_v3!$A$2:$A$4612,0),MATCH('EPS 3.1.3'!I$1,NoSettings_v3!$C$1:$AH$1,0)),"")</f>
        <v>2895</v>
      </c>
      <c r="J985" s="157">
        <f>IFERROR(INDEX(NoSettings_v3!$C$2:$AH$4612,MATCH('EPS 3.1.3'!$B985,NoSettings_v3!$A$2:$A$4612,0),MATCH('EPS 3.1.3'!J$1,NoSettings_v3!$C$1:$AH$1,0)),"")</f>
        <v>2949</v>
      </c>
      <c r="K985" s="157">
        <f>IFERROR(INDEX(NoSettings_v3!$C$2:$AH$4612,MATCH('EPS 3.1.3'!$B985,NoSettings_v3!$A$2:$A$4612,0),MATCH('EPS 3.1.3'!K$1,NoSettings_v3!$C$1:$AH$1,0)),"")</f>
        <v>2988</v>
      </c>
      <c r="L985" s="157">
        <f>IFERROR(INDEX(NoSettings_v3!$C$2:$AH$4612,MATCH('EPS 3.1.3'!$B985,NoSettings_v3!$A$2:$A$4612,0),MATCH('EPS 3.1.3'!L$1,NoSettings_v3!$C$1:$AH$1,0)),"")</f>
        <v>3009</v>
      </c>
      <c r="M985" s="157">
        <f>IFERROR(INDEX(NoSettings_v3!$C$2:$AH$4612,MATCH('EPS 3.1.3'!$B985,NoSettings_v3!$A$2:$A$4612,0),MATCH('EPS 3.1.3'!M$1,NoSettings_v3!$C$1:$AH$1,0)),"")</f>
        <v>3021</v>
      </c>
      <c r="N985" s="157">
        <f>IFERROR(INDEX(NoSettings_v3!$C$2:$AH$4612,MATCH('EPS 3.1.3'!$B985,NoSettings_v3!$A$2:$A$4612,0),MATCH('EPS 3.1.3'!N$1,NoSettings_v3!$C$1:$AH$1,0)),"")</f>
        <v>3021</v>
      </c>
      <c r="O985" s="157">
        <f>IFERROR(INDEX(NoSettings_v3!$C$2:$AH$4612,MATCH('EPS 3.1.3'!$B985,NoSettings_v3!$A$2:$A$4612,0),MATCH('EPS 3.1.3'!O$1,NoSettings_v3!$C$1:$AH$1,0)),"")</f>
        <v>3024</v>
      </c>
      <c r="P985" s="157">
        <f>IFERROR(INDEX(NoSettings_v3!$C$2:$AH$4612,MATCH('EPS 3.1.3'!$B985,NoSettings_v3!$A$2:$A$4612,0),MATCH('EPS 3.1.3'!P$1,NoSettings_v3!$C$1:$AH$1,0)),"")</f>
        <v>3021</v>
      </c>
      <c r="Q985" s="157">
        <f>IFERROR(INDEX(NoSettings_v3!$C$2:$AH$4612,MATCH('EPS 3.1.3'!$B985,NoSettings_v3!$A$2:$A$4612,0),MATCH('EPS 3.1.3'!Q$1,NoSettings_v3!$C$1:$AH$1,0)),"")</f>
        <v>3012</v>
      </c>
      <c r="R985" s="157">
        <f>IFERROR(INDEX(NoSettings_v3!$C$2:$AH$4612,MATCH('EPS 3.1.3'!$B985,NoSettings_v3!$A$2:$A$4612,0),MATCH('EPS 3.1.3'!R$1,NoSettings_v3!$C$1:$AH$1,0)),"")</f>
        <v>2985</v>
      </c>
      <c r="S985" s="157">
        <f>IFERROR(INDEX(NoSettings_v3!$C$2:$AH$4612,MATCH('EPS 3.1.3'!$B985,NoSettings_v3!$A$2:$A$4612,0),MATCH('EPS 3.1.3'!S$1,NoSettings_v3!$C$1:$AH$1,0)),"")</f>
        <v>2961</v>
      </c>
      <c r="T985" s="157">
        <f>IFERROR(INDEX(NoSettings_v3!$C$2:$AH$4612,MATCH('EPS 3.1.3'!$B985,NoSettings_v3!$A$2:$A$4612,0),MATCH('EPS 3.1.3'!T$1,NoSettings_v3!$C$1:$AH$1,0)),"")</f>
        <v>2937</v>
      </c>
      <c r="U985" s="157">
        <f>IFERROR(INDEX(NoSettings_v3!$C$2:$AH$4612,MATCH('EPS 3.1.3'!$B985,NoSettings_v3!$A$2:$A$4612,0),MATCH('EPS 3.1.3'!U$1,NoSettings_v3!$C$1:$AH$1,0)),"")</f>
        <v>2919</v>
      </c>
      <c r="V985" s="157">
        <f>IFERROR(INDEX(NoSettings_v3!$C$2:$AH$4612,MATCH('EPS 3.1.3'!$B985,NoSettings_v3!$A$2:$A$4612,0),MATCH('EPS 3.1.3'!V$1,NoSettings_v3!$C$1:$AH$1,0)),"")</f>
        <v>2901</v>
      </c>
      <c r="W985" s="157">
        <f>IFERROR(INDEX(NoSettings_v3!$C$2:$AH$4612,MATCH('EPS 3.1.3'!$B985,NoSettings_v3!$A$2:$A$4612,0),MATCH('EPS 3.1.3'!W$1,NoSettings_v3!$C$1:$AH$1,0)),"")</f>
        <v>2874</v>
      </c>
      <c r="X985" s="157">
        <f>IFERROR(INDEX(NoSettings_v3!$C$2:$AH$4612,MATCH('EPS 3.1.3'!$B985,NoSettings_v3!$A$2:$A$4612,0),MATCH('EPS 3.1.3'!X$1,NoSettings_v3!$C$1:$AH$1,0)),"")</f>
        <v>2853</v>
      </c>
      <c r="Y985" s="157">
        <f>IFERROR(INDEX(NoSettings_v3!$C$2:$AH$4612,MATCH('EPS 3.1.3'!$B985,NoSettings_v3!$A$2:$A$4612,0),MATCH('EPS 3.1.3'!Y$1,NoSettings_v3!$C$1:$AH$1,0)),"")</f>
        <v>2826</v>
      </c>
      <c r="Z985" s="157">
        <f>IFERROR(INDEX(NoSettings_v3!$C$2:$AH$4612,MATCH('EPS 3.1.3'!$B985,NoSettings_v3!$A$2:$A$4612,0),MATCH('EPS 3.1.3'!Z$1,NoSettings_v3!$C$1:$AH$1,0)),"")</f>
        <v>2802</v>
      </c>
      <c r="AA985" s="157">
        <f>IFERROR(INDEX(NoSettings_v3!$C$2:$AH$4612,MATCH('EPS 3.1.3'!$B985,NoSettings_v3!$A$2:$A$4612,0),MATCH('EPS 3.1.3'!AA$1,NoSettings_v3!$C$1:$AH$1,0)),"")</f>
        <v>2784</v>
      </c>
      <c r="AB985" s="157">
        <f>IFERROR(INDEX(NoSettings_v3!$C$2:$AH$4612,MATCH('EPS 3.1.3'!$B985,NoSettings_v3!$A$2:$A$4612,0),MATCH('EPS 3.1.3'!AB$1,NoSettings_v3!$C$1:$AH$1,0)),"")</f>
        <v>2748</v>
      </c>
      <c r="AC985" s="157">
        <f>IFERROR(INDEX(NoSettings_v3!$C$2:$AH$4612,MATCH('EPS 3.1.3'!$B985,NoSettings_v3!$A$2:$A$4612,0),MATCH('EPS 3.1.3'!AC$1,NoSettings_v3!$C$1:$AH$1,0)),"")</f>
        <v>2712</v>
      </c>
      <c r="AD985" s="157">
        <f>IFERROR(INDEX(NoSettings_v3!$C$2:$AH$4612,MATCH('EPS 3.1.3'!$B985,NoSettings_v3!$A$2:$A$4612,0),MATCH('EPS 3.1.3'!AD$1,NoSettings_v3!$C$1:$AH$1,0)),"")</f>
        <v>2676</v>
      </c>
      <c r="AE985" s="157">
        <f>IFERROR(INDEX(NoSettings_v3!$C$2:$AH$4612,MATCH('EPS 3.1.3'!$B985,NoSettings_v3!$A$2:$A$4612,0),MATCH('EPS 3.1.3'!AE$1,NoSettings_v3!$C$1:$AH$1,0)),"")</f>
        <v>2631</v>
      </c>
      <c r="AF985" s="157">
        <f>IFERROR(INDEX(NoSettings_v3!$C$2:$AH$4612,MATCH('EPS 3.1.3'!$B985,NoSettings_v3!$A$2:$A$4612,0),MATCH('EPS 3.1.3'!AF$1,NoSettings_v3!$C$1:$AH$1,0)),"")</f>
        <v>2586</v>
      </c>
      <c r="AG985" s="157">
        <f>IFERROR(INDEX(NoSettings_v3!$C$2:$AH$4612,MATCH('EPS 3.1.3'!$B985,NoSettings_v3!$A$2:$A$4612,0),MATCH('EPS 3.1.3'!AG$1,NoSettings_v3!$C$1:$AH$1,0)),"")</f>
        <v>2541</v>
      </c>
      <c r="AH985" s="157">
        <f>IFERROR(INDEX(NoSettings_v3!$C$2:$AH$4612,MATCH('EPS 3.1.3'!$B985,NoSettings_v3!$A$2:$A$4612,0),MATCH('EPS 3.1.3'!AH$1,NoSettings_v3!$C$1:$AH$1,0)),"")</f>
        <v>2490</v>
      </c>
      <c r="AI985" s="157">
        <f>IFERROR(INDEX(NoSettings_v3!$C$2:$AH$4612,MATCH('EPS 3.1.3'!$B985,NoSettings_v3!$A$2:$A$4612,0),MATCH('EPS 3.1.3'!AI$1,NoSettings_v3!$C$1:$AH$1,0)),"")</f>
        <v>2442</v>
      </c>
    </row>
    <row r="986" spans="1:35" x14ac:dyDescent="0.35">
      <c r="A986" s="127"/>
      <c r="B986" s="161" t="s">
        <v>1823</v>
      </c>
      <c r="C986" s="127" t="s">
        <v>964</v>
      </c>
      <c r="D986" s="157">
        <f>IFERROR(INDEX(NoSettings_v3!$C$2:$AH$4612,MATCH('EPS 3.1.3'!$B986,NoSettings_v3!$A$2:$A$4612,0),MATCH('EPS 3.1.3'!D$1,NoSettings_v3!$C$1:$AH$1,0)),"")</f>
        <v>0</v>
      </c>
      <c r="E986" s="157">
        <f>IFERROR(INDEX(NoSettings_v3!$C$2:$AH$4612,MATCH('EPS 3.1.3'!$B986,NoSettings_v3!$A$2:$A$4612,0),MATCH('EPS 3.1.3'!E$1,NoSettings_v3!$C$1:$AH$1,0)),"")</f>
        <v>0</v>
      </c>
      <c r="F986" s="157">
        <f>IFERROR(INDEX(NoSettings_v3!$C$2:$AH$4612,MATCH('EPS 3.1.3'!$B986,NoSettings_v3!$A$2:$A$4612,0),MATCH('EPS 3.1.3'!F$1,NoSettings_v3!$C$1:$AH$1,0)),"")</f>
        <v>0</v>
      </c>
      <c r="G986" s="157">
        <f>IFERROR(INDEX(NoSettings_v3!$C$2:$AH$4612,MATCH('EPS 3.1.3'!$B986,NoSettings_v3!$A$2:$A$4612,0),MATCH('EPS 3.1.3'!G$1,NoSettings_v3!$C$1:$AH$1,0)),"")</f>
        <v>0</v>
      </c>
      <c r="H986" s="157">
        <f>IFERROR(INDEX(NoSettings_v3!$C$2:$AH$4612,MATCH('EPS 3.1.3'!$B986,NoSettings_v3!$A$2:$A$4612,0),MATCH('EPS 3.1.3'!H$1,NoSettings_v3!$C$1:$AH$1,0)),"")</f>
        <v>0</v>
      </c>
      <c r="I986" s="157">
        <f>IFERROR(INDEX(NoSettings_v3!$C$2:$AH$4612,MATCH('EPS 3.1.3'!$B986,NoSettings_v3!$A$2:$A$4612,0),MATCH('EPS 3.1.3'!I$1,NoSettings_v3!$C$1:$AH$1,0)),"")</f>
        <v>0</v>
      </c>
      <c r="J986" s="157">
        <f>IFERROR(INDEX(NoSettings_v3!$C$2:$AH$4612,MATCH('EPS 3.1.3'!$B986,NoSettings_v3!$A$2:$A$4612,0),MATCH('EPS 3.1.3'!J$1,NoSettings_v3!$C$1:$AH$1,0)),"")</f>
        <v>0</v>
      </c>
      <c r="K986" s="157">
        <f>IFERROR(INDEX(NoSettings_v3!$C$2:$AH$4612,MATCH('EPS 3.1.3'!$B986,NoSettings_v3!$A$2:$A$4612,0),MATCH('EPS 3.1.3'!K$1,NoSettings_v3!$C$1:$AH$1,0)),"")</f>
        <v>0</v>
      </c>
      <c r="L986" s="157">
        <f>IFERROR(INDEX(NoSettings_v3!$C$2:$AH$4612,MATCH('EPS 3.1.3'!$B986,NoSettings_v3!$A$2:$A$4612,0),MATCH('EPS 3.1.3'!L$1,NoSettings_v3!$C$1:$AH$1,0)),"")</f>
        <v>0</v>
      </c>
      <c r="M986" s="157">
        <f>IFERROR(INDEX(NoSettings_v3!$C$2:$AH$4612,MATCH('EPS 3.1.3'!$B986,NoSettings_v3!$A$2:$A$4612,0),MATCH('EPS 3.1.3'!M$1,NoSettings_v3!$C$1:$AH$1,0)),"")</f>
        <v>0</v>
      </c>
      <c r="N986" s="157">
        <f>IFERROR(INDEX(NoSettings_v3!$C$2:$AH$4612,MATCH('EPS 3.1.3'!$B986,NoSettings_v3!$A$2:$A$4612,0),MATCH('EPS 3.1.3'!N$1,NoSettings_v3!$C$1:$AH$1,0)),"")</f>
        <v>0</v>
      </c>
      <c r="O986" s="157">
        <f>IFERROR(INDEX(NoSettings_v3!$C$2:$AH$4612,MATCH('EPS 3.1.3'!$B986,NoSettings_v3!$A$2:$A$4612,0),MATCH('EPS 3.1.3'!O$1,NoSettings_v3!$C$1:$AH$1,0)),"")</f>
        <v>0</v>
      </c>
      <c r="P986" s="157">
        <f>IFERROR(INDEX(NoSettings_v3!$C$2:$AH$4612,MATCH('EPS 3.1.3'!$B986,NoSettings_v3!$A$2:$A$4612,0),MATCH('EPS 3.1.3'!P$1,NoSettings_v3!$C$1:$AH$1,0)),"")</f>
        <v>0</v>
      </c>
      <c r="Q986" s="157">
        <f>IFERROR(INDEX(NoSettings_v3!$C$2:$AH$4612,MATCH('EPS 3.1.3'!$B986,NoSettings_v3!$A$2:$A$4612,0),MATCH('EPS 3.1.3'!Q$1,NoSettings_v3!$C$1:$AH$1,0)),"")</f>
        <v>0</v>
      </c>
      <c r="R986" s="157">
        <f>IFERROR(INDEX(NoSettings_v3!$C$2:$AH$4612,MATCH('EPS 3.1.3'!$B986,NoSettings_v3!$A$2:$A$4612,0),MATCH('EPS 3.1.3'!R$1,NoSettings_v3!$C$1:$AH$1,0)),"")</f>
        <v>0</v>
      </c>
      <c r="S986" s="157">
        <f>IFERROR(INDEX(NoSettings_v3!$C$2:$AH$4612,MATCH('EPS 3.1.3'!$B986,NoSettings_v3!$A$2:$A$4612,0),MATCH('EPS 3.1.3'!S$1,NoSettings_v3!$C$1:$AH$1,0)),"")</f>
        <v>0</v>
      </c>
      <c r="T986" s="157">
        <f>IFERROR(INDEX(NoSettings_v3!$C$2:$AH$4612,MATCH('EPS 3.1.3'!$B986,NoSettings_v3!$A$2:$A$4612,0),MATCH('EPS 3.1.3'!T$1,NoSettings_v3!$C$1:$AH$1,0)),"")</f>
        <v>0</v>
      </c>
      <c r="U986" s="157">
        <f>IFERROR(INDEX(NoSettings_v3!$C$2:$AH$4612,MATCH('EPS 3.1.3'!$B986,NoSettings_v3!$A$2:$A$4612,0),MATCH('EPS 3.1.3'!U$1,NoSettings_v3!$C$1:$AH$1,0)),"")</f>
        <v>0</v>
      </c>
      <c r="V986" s="157">
        <f>IFERROR(INDEX(NoSettings_v3!$C$2:$AH$4612,MATCH('EPS 3.1.3'!$B986,NoSettings_v3!$A$2:$A$4612,0),MATCH('EPS 3.1.3'!V$1,NoSettings_v3!$C$1:$AH$1,0)),"")</f>
        <v>0</v>
      </c>
      <c r="W986" s="157">
        <f>IFERROR(INDEX(NoSettings_v3!$C$2:$AH$4612,MATCH('EPS 3.1.3'!$B986,NoSettings_v3!$A$2:$A$4612,0),MATCH('EPS 3.1.3'!W$1,NoSettings_v3!$C$1:$AH$1,0)),"")</f>
        <v>0</v>
      </c>
      <c r="X986" s="157">
        <f>IFERROR(INDEX(NoSettings_v3!$C$2:$AH$4612,MATCH('EPS 3.1.3'!$B986,NoSettings_v3!$A$2:$A$4612,0),MATCH('EPS 3.1.3'!X$1,NoSettings_v3!$C$1:$AH$1,0)),"")</f>
        <v>0</v>
      </c>
      <c r="Y986" s="157">
        <f>IFERROR(INDEX(NoSettings_v3!$C$2:$AH$4612,MATCH('EPS 3.1.3'!$B986,NoSettings_v3!$A$2:$A$4612,0),MATCH('EPS 3.1.3'!Y$1,NoSettings_v3!$C$1:$AH$1,0)),"")</f>
        <v>0</v>
      </c>
      <c r="Z986" s="157">
        <f>IFERROR(INDEX(NoSettings_v3!$C$2:$AH$4612,MATCH('EPS 3.1.3'!$B986,NoSettings_v3!$A$2:$A$4612,0),MATCH('EPS 3.1.3'!Z$1,NoSettings_v3!$C$1:$AH$1,0)),"")</f>
        <v>0</v>
      </c>
      <c r="AA986" s="157">
        <f>IFERROR(INDEX(NoSettings_v3!$C$2:$AH$4612,MATCH('EPS 3.1.3'!$B986,NoSettings_v3!$A$2:$A$4612,0),MATCH('EPS 3.1.3'!AA$1,NoSettings_v3!$C$1:$AH$1,0)),"")</f>
        <v>0</v>
      </c>
      <c r="AB986" s="157">
        <f>IFERROR(INDEX(NoSettings_v3!$C$2:$AH$4612,MATCH('EPS 3.1.3'!$B986,NoSettings_v3!$A$2:$A$4612,0),MATCH('EPS 3.1.3'!AB$1,NoSettings_v3!$C$1:$AH$1,0)),"")</f>
        <v>0</v>
      </c>
      <c r="AC986" s="157">
        <f>IFERROR(INDEX(NoSettings_v3!$C$2:$AH$4612,MATCH('EPS 3.1.3'!$B986,NoSettings_v3!$A$2:$A$4612,0),MATCH('EPS 3.1.3'!AC$1,NoSettings_v3!$C$1:$AH$1,0)),"")</f>
        <v>0</v>
      </c>
      <c r="AD986" s="157">
        <f>IFERROR(INDEX(NoSettings_v3!$C$2:$AH$4612,MATCH('EPS 3.1.3'!$B986,NoSettings_v3!$A$2:$A$4612,0),MATCH('EPS 3.1.3'!AD$1,NoSettings_v3!$C$1:$AH$1,0)),"")</f>
        <v>0</v>
      </c>
      <c r="AE986" s="157">
        <f>IFERROR(INDEX(NoSettings_v3!$C$2:$AH$4612,MATCH('EPS 3.1.3'!$B986,NoSettings_v3!$A$2:$A$4612,0),MATCH('EPS 3.1.3'!AE$1,NoSettings_v3!$C$1:$AH$1,0)),"")</f>
        <v>0</v>
      </c>
      <c r="AF986" s="157">
        <f>IFERROR(INDEX(NoSettings_v3!$C$2:$AH$4612,MATCH('EPS 3.1.3'!$B986,NoSettings_v3!$A$2:$A$4612,0),MATCH('EPS 3.1.3'!AF$1,NoSettings_v3!$C$1:$AH$1,0)),"")</f>
        <v>0</v>
      </c>
      <c r="AG986" s="157">
        <f>IFERROR(INDEX(NoSettings_v3!$C$2:$AH$4612,MATCH('EPS 3.1.3'!$B986,NoSettings_v3!$A$2:$A$4612,0),MATCH('EPS 3.1.3'!AG$1,NoSettings_v3!$C$1:$AH$1,0)),"")</f>
        <v>0</v>
      </c>
      <c r="AH986" s="157">
        <f>IFERROR(INDEX(NoSettings_v3!$C$2:$AH$4612,MATCH('EPS 3.1.3'!$B986,NoSettings_v3!$A$2:$A$4612,0),MATCH('EPS 3.1.3'!AH$1,NoSettings_v3!$C$1:$AH$1,0)),"")</f>
        <v>0</v>
      </c>
      <c r="AI986" s="157">
        <f>IFERROR(INDEX(NoSettings_v3!$C$2:$AH$4612,MATCH('EPS 3.1.3'!$B986,NoSettings_v3!$A$2:$A$4612,0),MATCH('EPS 3.1.3'!AI$1,NoSettings_v3!$C$1:$AH$1,0)),"")</f>
        <v>0</v>
      </c>
    </row>
    <row r="987" spans="1:35" x14ac:dyDescent="0.35">
      <c r="A987" s="127"/>
      <c r="B987" s="161" t="s">
        <v>1824</v>
      </c>
      <c r="C987" s="127" t="s">
        <v>964</v>
      </c>
      <c r="D987" s="157">
        <f>IFERROR(INDEX(NoSettings_v3!$C$2:$AH$4612,MATCH('EPS 3.1.3'!$B987,NoSettings_v3!$A$2:$A$4612,0),MATCH('EPS 3.1.3'!D$1,NoSettings_v3!$C$1:$AH$1,0)),"")</f>
        <v>199035</v>
      </c>
      <c r="E987" s="157">
        <f>IFERROR(INDEX(NoSettings_v3!$C$2:$AH$4612,MATCH('EPS 3.1.3'!$B987,NoSettings_v3!$A$2:$A$4612,0),MATCH('EPS 3.1.3'!E$1,NoSettings_v3!$C$1:$AH$1,0)),"")</f>
        <v>155502</v>
      </c>
      <c r="F987" s="157">
        <f>IFERROR(INDEX(NoSettings_v3!$C$2:$AH$4612,MATCH('EPS 3.1.3'!$B987,NoSettings_v3!$A$2:$A$4612,0),MATCH('EPS 3.1.3'!F$1,NoSettings_v3!$C$1:$AH$1,0)),"")</f>
        <v>187083</v>
      </c>
      <c r="G987" s="157">
        <f>IFERROR(INDEX(NoSettings_v3!$C$2:$AH$4612,MATCH('EPS 3.1.3'!$B987,NoSettings_v3!$A$2:$A$4612,0),MATCH('EPS 3.1.3'!G$1,NoSettings_v3!$C$1:$AH$1,0)),"")</f>
        <v>208380</v>
      </c>
      <c r="H987" s="157">
        <f>IFERROR(INDEX(NoSettings_v3!$C$2:$AH$4612,MATCH('EPS 3.1.3'!$B987,NoSettings_v3!$A$2:$A$4612,0),MATCH('EPS 3.1.3'!H$1,NoSettings_v3!$C$1:$AH$1,0)),"")</f>
        <v>221748</v>
      </c>
      <c r="I987" s="157">
        <f>IFERROR(INDEX(NoSettings_v3!$C$2:$AH$4612,MATCH('EPS 3.1.3'!$B987,NoSettings_v3!$A$2:$A$4612,0),MATCH('EPS 3.1.3'!I$1,NoSettings_v3!$C$1:$AH$1,0)),"")</f>
        <v>231525</v>
      </c>
      <c r="J987" s="157">
        <f>IFERROR(INDEX(NoSettings_v3!$C$2:$AH$4612,MATCH('EPS 3.1.3'!$B987,NoSettings_v3!$A$2:$A$4612,0),MATCH('EPS 3.1.3'!J$1,NoSettings_v3!$C$1:$AH$1,0)),"")</f>
        <v>239292</v>
      </c>
      <c r="K987" s="157">
        <f>IFERROR(INDEX(NoSettings_v3!$C$2:$AH$4612,MATCH('EPS 3.1.3'!$B987,NoSettings_v3!$A$2:$A$4612,0),MATCH('EPS 3.1.3'!K$1,NoSettings_v3!$C$1:$AH$1,0)),"")</f>
        <v>245670</v>
      </c>
      <c r="L987" s="157">
        <f>IFERROR(INDEX(NoSettings_v3!$C$2:$AH$4612,MATCH('EPS 3.1.3'!$B987,NoSettings_v3!$A$2:$A$4612,0),MATCH('EPS 3.1.3'!L$1,NoSettings_v3!$C$1:$AH$1,0)),"")</f>
        <v>251196</v>
      </c>
      <c r="M987" s="157">
        <f>IFERROR(INDEX(NoSettings_v3!$C$2:$AH$4612,MATCH('EPS 3.1.3'!$B987,NoSettings_v3!$A$2:$A$4612,0),MATCH('EPS 3.1.3'!M$1,NoSettings_v3!$C$1:$AH$1,0)),"")</f>
        <v>255738</v>
      </c>
      <c r="N987" s="157">
        <f>IFERROR(INDEX(NoSettings_v3!$C$2:$AH$4612,MATCH('EPS 3.1.3'!$B987,NoSettings_v3!$A$2:$A$4612,0),MATCH('EPS 3.1.3'!N$1,NoSettings_v3!$C$1:$AH$1,0)),"")</f>
        <v>259758</v>
      </c>
      <c r="O987" s="157">
        <f>IFERROR(INDEX(NoSettings_v3!$C$2:$AH$4612,MATCH('EPS 3.1.3'!$B987,NoSettings_v3!$A$2:$A$4612,0),MATCH('EPS 3.1.3'!O$1,NoSettings_v3!$C$1:$AH$1,0)),"")</f>
        <v>263148</v>
      </c>
      <c r="P987" s="157">
        <f>IFERROR(INDEX(NoSettings_v3!$C$2:$AH$4612,MATCH('EPS 3.1.3'!$B987,NoSettings_v3!$A$2:$A$4612,0),MATCH('EPS 3.1.3'!P$1,NoSettings_v3!$C$1:$AH$1,0)),"")</f>
        <v>266382</v>
      </c>
      <c r="Q987" s="157">
        <f>IFERROR(INDEX(NoSettings_v3!$C$2:$AH$4612,MATCH('EPS 3.1.3'!$B987,NoSettings_v3!$A$2:$A$4612,0),MATCH('EPS 3.1.3'!Q$1,NoSettings_v3!$C$1:$AH$1,0)),"")</f>
        <v>269589</v>
      </c>
      <c r="R987" s="157">
        <f>IFERROR(INDEX(NoSettings_v3!$C$2:$AH$4612,MATCH('EPS 3.1.3'!$B987,NoSettings_v3!$A$2:$A$4612,0),MATCH('EPS 3.1.3'!R$1,NoSettings_v3!$C$1:$AH$1,0)),"")</f>
        <v>271155</v>
      </c>
      <c r="S987" s="157">
        <f>IFERROR(INDEX(NoSettings_v3!$C$2:$AH$4612,MATCH('EPS 3.1.3'!$B987,NoSettings_v3!$A$2:$A$4612,0),MATCH('EPS 3.1.3'!S$1,NoSettings_v3!$C$1:$AH$1,0)),"")</f>
        <v>273081</v>
      </c>
      <c r="T987" s="157">
        <f>IFERROR(INDEX(NoSettings_v3!$C$2:$AH$4612,MATCH('EPS 3.1.3'!$B987,NoSettings_v3!$A$2:$A$4612,0),MATCH('EPS 3.1.3'!T$1,NoSettings_v3!$C$1:$AH$1,0)),"")</f>
        <v>275184</v>
      </c>
      <c r="U987" s="157">
        <f>IFERROR(INDEX(NoSettings_v3!$C$2:$AH$4612,MATCH('EPS 3.1.3'!$B987,NoSettings_v3!$A$2:$A$4612,0),MATCH('EPS 3.1.3'!U$1,NoSettings_v3!$C$1:$AH$1,0)),"")</f>
        <v>277536</v>
      </c>
      <c r="V987" s="157">
        <f>IFERROR(INDEX(NoSettings_v3!$C$2:$AH$4612,MATCH('EPS 3.1.3'!$B987,NoSettings_v3!$A$2:$A$4612,0),MATCH('EPS 3.1.3'!V$1,NoSettings_v3!$C$1:$AH$1,0)),"")</f>
        <v>280341</v>
      </c>
      <c r="W987" s="157">
        <f>IFERROR(INDEX(NoSettings_v3!$C$2:$AH$4612,MATCH('EPS 3.1.3'!$B987,NoSettings_v3!$A$2:$A$4612,0),MATCH('EPS 3.1.3'!W$1,NoSettings_v3!$C$1:$AH$1,0)),"")</f>
        <v>282801</v>
      </c>
      <c r="X987" s="157">
        <f>IFERROR(INDEX(NoSettings_v3!$C$2:$AH$4612,MATCH('EPS 3.1.3'!$B987,NoSettings_v3!$A$2:$A$4612,0),MATCH('EPS 3.1.3'!X$1,NoSettings_v3!$C$1:$AH$1,0)),"")</f>
        <v>285504</v>
      </c>
      <c r="Y987" s="157">
        <f>IFERROR(INDEX(NoSettings_v3!$C$2:$AH$4612,MATCH('EPS 3.1.3'!$B987,NoSettings_v3!$A$2:$A$4612,0),MATCH('EPS 3.1.3'!Y$1,NoSettings_v3!$C$1:$AH$1,0)),"")</f>
        <v>288774</v>
      </c>
      <c r="Z987" s="157">
        <f>IFERROR(INDEX(NoSettings_v3!$C$2:$AH$4612,MATCH('EPS 3.1.3'!$B987,NoSettings_v3!$A$2:$A$4612,0),MATCH('EPS 3.1.3'!Z$1,NoSettings_v3!$C$1:$AH$1,0)),"")</f>
        <v>291984</v>
      </c>
      <c r="AA987" s="157">
        <f>IFERROR(INDEX(NoSettings_v3!$C$2:$AH$4612,MATCH('EPS 3.1.3'!$B987,NoSettings_v3!$A$2:$A$4612,0),MATCH('EPS 3.1.3'!AA$1,NoSettings_v3!$C$1:$AH$1,0)),"")</f>
        <v>294975</v>
      </c>
      <c r="AB987" s="157">
        <f>IFERROR(INDEX(NoSettings_v3!$C$2:$AH$4612,MATCH('EPS 3.1.3'!$B987,NoSettings_v3!$A$2:$A$4612,0),MATCH('EPS 3.1.3'!AB$1,NoSettings_v3!$C$1:$AH$1,0)),"")</f>
        <v>297081</v>
      </c>
      <c r="AC987" s="157">
        <f>IFERROR(INDEX(NoSettings_v3!$C$2:$AH$4612,MATCH('EPS 3.1.3'!$B987,NoSettings_v3!$A$2:$A$4612,0),MATCH('EPS 3.1.3'!AC$1,NoSettings_v3!$C$1:$AH$1,0)),"")</f>
        <v>299235</v>
      </c>
      <c r="AD987" s="157">
        <f>IFERROR(INDEX(NoSettings_v3!$C$2:$AH$4612,MATCH('EPS 3.1.3'!$B987,NoSettings_v3!$A$2:$A$4612,0),MATCH('EPS 3.1.3'!AD$1,NoSettings_v3!$C$1:$AH$1,0)),"")</f>
        <v>301188</v>
      </c>
      <c r="AE987" s="157">
        <f>IFERROR(INDEX(NoSettings_v3!$C$2:$AH$4612,MATCH('EPS 3.1.3'!$B987,NoSettings_v3!$A$2:$A$4612,0),MATCH('EPS 3.1.3'!AE$1,NoSettings_v3!$C$1:$AH$1,0)),"")</f>
        <v>303855</v>
      </c>
      <c r="AF987" s="157">
        <f>IFERROR(INDEX(NoSettings_v3!$C$2:$AH$4612,MATCH('EPS 3.1.3'!$B987,NoSettings_v3!$A$2:$A$4612,0),MATCH('EPS 3.1.3'!AF$1,NoSettings_v3!$C$1:$AH$1,0)),"")</f>
        <v>306114</v>
      </c>
      <c r="AG987" s="157">
        <f>IFERROR(INDEX(NoSettings_v3!$C$2:$AH$4612,MATCH('EPS 3.1.3'!$B987,NoSettings_v3!$A$2:$A$4612,0),MATCH('EPS 3.1.3'!AG$1,NoSettings_v3!$C$1:$AH$1,0)),"")</f>
        <v>308439</v>
      </c>
      <c r="AH987" s="157">
        <f>IFERROR(INDEX(NoSettings_v3!$C$2:$AH$4612,MATCH('EPS 3.1.3'!$B987,NoSettings_v3!$A$2:$A$4612,0),MATCH('EPS 3.1.3'!AH$1,NoSettings_v3!$C$1:$AH$1,0)),"")</f>
        <v>310896</v>
      </c>
      <c r="AI987" s="157">
        <f>IFERROR(INDEX(NoSettings_v3!$C$2:$AH$4612,MATCH('EPS 3.1.3'!$B987,NoSettings_v3!$A$2:$A$4612,0),MATCH('EPS 3.1.3'!AI$1,NoSettings_v3!$C$1:$AH$1,0)),"")</f>
        <v>313419</v>
      </c>
    </row>
    <row r="988" spans="1:35" x14ac:dyDescent="0.35">
      <c r="A988" s="127"/>
      <c r="B988" s="161" t="s">
        <v>1825</v>
      </c>
      <c r="C988" s="127" t="s">
        <v>964</v>
      </c>
      <c r="D988" s="157">
        <f>IFERROR(INDEX(NoSettings_v3!$C$2:$AH$4612,MATCH('EPS 3.1.3'!$B988,NoSettings_v3!$A$2:$A$4612,0),MATCH('EPS 3.1.3'!D$1,NoSettings_v3!$C$1:$AH$1,0)),"")</f>
        <v>0</v>
      </c>
      <c r="E988" s="157">
        <f>IFERROR(INDEX(NoSettings_v3!$C$2:$AH$4612,MATCH('EPS 3.1.3'!$B988,NoSettings_v3!$A$2:$A$4612,0),MATCH('EPS 3.1.3'!E$1,NoSettings_v3!$C$1:$AH$1,0)),"")</f>
        <v>0</v>
      </c>
      <c r="F988" s="157">
        <f>IFERROR(INDEX(NoSettings_v3!$C$2:$AH$4612,MATCH('EPS 3.1.3'!$B988,NoSettings_v3!$A$2:$A$4612,0),MATCH('EPS 3.1.3'!F$1,NoSettings_v3!$C$1:$AH$1,0)),"")</f>
        <v>0</v>
      </c>
      <c r="G988" s="157">
        <f>IFERROR(INDEX(NoSettings_v3!$C$2:$AH$4612,MATCH('EPS 3.1.3'!$B988,NoSettings_v3!$A$2:$A$4612,0),MATCH('EPS 3.1.3'!G$1,NoSettings_v3!$C$1:$AH$1,0)),"")</f>
        <v>0</v>
      </c>
      <c r="H988" s="157">
        <f>IFERROR(INDEX(NoSettings_v3!$C$2:$AH$4612,MATCH('EPS 3.1.3'!$B988,NoSettings_v3!$A$2:$A$4612,0),MATCH('EPS 3.1.3'!H$1,NoSettings_v3!$C$1:$AH$1,0)),"")</f>
        <v>0</v>
      </c>
      <c r="I988" s="157">
        <f>IFERROR(INDEX(NoSettings_v3!$C$2:$AH$4612,MATCH('EPS 3.1.3'!$B988,NoSettings_v3!$A$2:$A$4612,0),MATCH('EPS 3.1.3'!I$1,NoSettings_v3!$C$1:$AH$1,0)),"")</f>
        <v>0</v>
      </c>
      <c r="J988" s="157">
        <f>IFERROR(INDEX(NoSettings_v3!$C$2:$AH$4612,MATCH('EPS 3.1.3'!$B988,NoSettings_v3!$A$2:$A$4612,0),MATCH('EPS 3.1.3'!J$1,NoSettings_v3!$C$1:$AH$1,0)),"")</f>
        <v>0</v>
      </c>
      <c r="K988" s="157">
        <f>IFERROR(INDEX(NoSettings_v3!$C$2:$AH$4612,MATCH('EPS 3.1.3'!$B988,NoSettings_v3!$A$2:$A$4612,0),MATCH('EPS 3.1.3'!K$1,NoSettings_v3!$C$1:$AH$1,0)),"")</f>
        <v>0</v>
      </c>
      <c r="L988" s="157">
        <f>IFERROR(INDEX(NoSettings_v3!$C$2:$AH$4612,MATCH('EPS 3.1.3'!$B988,NoSettings_v3!$A$2:$A$4612,0),MATCH('EPS 3.1.3'!L$1,NoSettings_v3!$C$1:$AH$1,0)),"")</f>
        <v>0</v>
      </c>
      <c r="M988" s="157">
        <f>IFERROR(INDEX(NoSettings_v3!$C$2:$AH$4612,MATCH('EPS 3.1.3'!$B988,NoSettings_v3!$A$2:$A$4612,0),MATCH('EPS 3.1.3'!M$1,NoSettings_v3!$C$1:$AH$1,0)),"")</f>
        <v>0</v>
      </c>
      <c r="N988" s="157">
        <f>IFERROR(INDEX(NoSettings_v3!$C$2:$AH$4612,MATCH('EPS 3.1.3'!$B988,NoSettings_v3!$A$2:$A$4612,0),MATCH('EPS 3.1.3'!N$1,NoSettings_v3!$C$1:$AH$1,0)),"")</f>
        <v>0</v>
      </c>
      <c r="O988" s="157">
        <f>IFERROR(INDEX(NoSettings_v3!$C$2:$AH$4612,MATCH('EPS 3.1.3'!$B988,NoSettings_v3!$A$2:$A$4612,0),MATCH('EPS 3.1.3'!O$1,NoSettings_v3!$C$1:$AH$1,0)),"")</f>
        <v>0</v>
      </c>
      <c r="P988" s="157">
        <f>IFERROR(INDEX(NoSettings_v3!$C$2:$AH$4612,MATCH('EPS 3.1.3'!$B988,NoSettings_v3!$A$2:$A$4612,0),MATCH('EPS 3.1.3'!P$1,NoSettings_v3!$C$1:$AH$1,0)),"")</f>
        <v>0</v>
      </c>
      <c r="Q988" s="157">
        <f>IFERROR(INDEX(NoSettings_v3!$C$2:$AH$4612,MATCH('EPS 3.1.3'!$B988,NoSettings_v3!$A$2:$A$4612,0),MATCH('EPS 3.1.3'!Q$1,NoSettings_v3!$C$1:$AH$1,0)),"")</f>
        <v>0</v>
      </c>
      <c r="R988" s="157">
        <f>IFERROR(INDEX(NoSettings_v3!$C$2:$AH$4612,MATCH('EPS 3.1.3'!$B988,NoSettings_v3!$A$2:$A$4612,0),MATCH('EPS 3.1.3'!R$1,NoSettings_v3!$C$1:$AH$1,0)),"")</f>
        <v>0</v>
      </c>
      <c r="S988" s="157">
        <f>IFERROR(INDEX(NoSettings_v3!$C$2:$AH$4612,MATCH('EPS 3.1.3'!$B988,NoSettings_v3!$A$2:$A$4612,0),MATCH('EPS 3.1.3'!S$1,NoSettings_v3!$C$1:$AH$1,0)),"")</f>
        <v>0</v>
      </c>
      <c r="T988" s="157">
        <f>IFERROR(INDEX(NoSettings_v3!$C$2:$AH$4612,MATCH('EPS 3.1.3'!$B988,NoSettings_v3!$A$2:$A$4612,0),MATCH('EPS 3.1.3'!T$1,NoSettings_v3!$C$1:$AH$1,0)),"")</f>
        <v>0</v>
      </c>
      <c r="U988" s="157">
        <f>IFERROR(INDEX(NoSettings_v3!$C$2:$AH$4612,MATCH('EPS 3.1.3'!$B988,NoSettings_v3!$A$2:$A$4612,0),MATCH('EPS 3.1.3'!U$1,NoSettings_v3!$C$1:$AH$1,0)),"")</f>
        <v>0</v>
      </c>
      <c r="V988" s="157">
        <f>IFERROR(INDEX(NoSettings_v3!$C$2:$AH$4612,MATCH('EPS 3.1.3'!$B988,NoSettings_v3!$A$2:$A$4612,0),MATCH('EPS 3.1.3'!V$1,NoSettings_v3!$C$1:$AH$1,0)),"")</f>
        <v>0</v>
      </c>
      <c r="W988" s="157">
        <f>IFERROR(INDEX(NoSettings_v3!$C$2:$AH$4612,MATCH('EPS 3.1.3'!$B988,NoSettings_v3!$A$2:$A$4612,0),MATCH('EPS 3.1.3'!W$1,NoSettings_v3!$C$1:$AH$1,0)),"")</f>
        <v>0</v>
      </c>
      <c r="X988" s="157">
        <f>IFERROR(INDEX(NoSettings_v3!$C$2:$AH$4612,MATCH('EPS 3.1.3'!$B988,NoSettings_v3!$A$2:$A$4612,0),MATCH('EPS 3.1.3'!X$1,NoSettings_v3!$C$1:$AH$1,0)),"")</f>
        <v>0</v>
      </c>
      <c r="Y988" s="157">
        <f>IFERROR(INDEX(NoSettings_v3!$C$2:$AH$4612,MATCH('EPS 3.1.3'!$B988,NoSettings_v3!$A$2:$A$4612,0),MATCH('EPS 3.1.3'!Y$1,NoSettings_v3!$C$1:$AH$1,0)),"")</f>
        <v>0</v>
      </c>
      <c r="Z988" s="157">
        <f>IFERROR(INDEX(NoSettings_v3!$C$2:$AH$4612,MATCH('EPS 3.1.3'!$B988,NoSettings_v3!$A$2:$A$4612,0),MATCH('EPS 3.1.3'!Z$1,NoSettings_v3!$C$1:$AH$1,0)),"")</f>
        <v>0</v>
      </c>
      <c r="AA988" s="157">
        <f>IFERROR(INDEX(NoSettings_v3!$C$2:$AH$4612,MATCH('EPS 3.1.3'!$B988,NoSettings_v3!$A$2:$A$4612,0),MATCH('EPS 3.1.3'!AA$1,NoSettings_v3!$C$1:$AH$1,0)),"")</f>
        <v>0</v>
      </c>
      <c r="AB988" s="157">
        <f>IFERROR(INDEX(NoSettings_v3!$C$2:$AH$4612,MATCH('EPS 3.1.3'!$B988,NoSettings_v3!$A$2:$A$4612,0),MATCH('EPS 3.1.3'!AB$1,NoSettings_v3!$C$1:$AH$1,0)),"")</f>
        <v>0</v>
      </c>
      <c r="AC988" s="157">
        <f>IFERROR(INDEX(NoSettings_v3!$C$2:$AH$4612,MATCH('EPS 3.1.3'!$B988,NoSettings_v3!$A$2:$A$4612,0),MATCH('EPS 3.1.3'!AC$1,NoSettings_v3!$C$1:$AH$1,0)),"")</f>
        <v>0</v>
      </c>
      <c r="AD988" s="157">
        <f>IFERROR(INDEX(NoSettings_v3!$C$2:$AH$4612,MATCH('EPS 3.1.3'!$B988,NoSettings_v3!$A$2:$A$4612,0),MATCH('EPS 3.1.3'!AD$1,NoSettings_v3!$C$1:$AH$1,0)),"")</f>
        <v>0</v>
      </c>
      <c r="AE988" s="157">
        <f>IFERROR(INDEX(NoSettings_v3!$C$2:$AH$4612,MATCH('EPS 3.1.3'!$B988,NoSettings_v3!$A$2:$A$4612,0),MATCH('EPS 3.1.3'!AE$1,NoSettings_v3!$C$1:$AH$1,0)),"")</f>
        <v>0</v>
      </c>
      <c r="AF988" s="157">
        <f>IFERROR(INDEX(NoSettings_v3!$C$2:$AH$4612,MATCH('EPS 3.1.3'!$B988,NoSettings_v3!$A$2:$A$4612,0),MATCH('EPS 3.1.3'!AF$1,NoSettings_v3!$C$1:$AH$1,0)),"")</f>
        <v>0</v>
      </c>
      <c r="AG988" s="157">
        <f>IFERROR(INDEX(NoSettings_v3!$C$2:$AH$4612,MATCH('EPS 3.1.3'!$B988,NoSettings_v3!$A$2:$A$4612,0),MATCH('EPS 3.1.3'!AG$1,NoSettings_v3!$C$1:$AH$1,0)),"")</f>
        <v>0</v>
      </c>
      <c r="AH988" s="157">
        <f>IFERROR(INDEX(NoSettings_v3!$C$2:$AH$4612,MATCH('EPS 3.1.3'!$B988,NoSettings_v3!$A$2:$A$4612,0),MATCH('EPS 3.1.3'!AH$1,NoSettings_v3!$C$1:$AH$1,0)),"")</f>
        <v>0</v>
      </c>
      <c r="AI988" s="157">
        <f>IFERROR(INDEX(NoSettings_v3!$C$2:$AH$4612,MATCH('EPS 3.1.3'!$B988,NoSettings_v3!$A$2:$A$4612,0),MATCH('EPS 3.1.3'!AI$1,NoSettings_v3!$C$1:$AH$1,0)),"")</f>
        <v>0</v>
      </c>
    </row>
    <row r="989" spans="1:35" x14ac:dyDescent="0.35">
      <c r="A989" s="127"/>
      <c r="B989" s="161" t="s">
        <v>1826</v>
      </c>
      <c r="C989" s="127" t="s">
        <v>964</v>
      </c>
      <c r="D989" s="157">
        <f>IFERROR(INDEX(NoSettings_v3!$C$2:$AH$4612,MATCH('EPS 3.1.3'!$B989,NoSettings_v3!$A$2:$A$4612,0),MATCH('EPS 3.1.3'!D$1,NoSettings_v3!$C$1:$AH$1,0)),"")</f>
        <v>0</v>
      </c>
      <c r="E989" s="157">
        <f>IFERROR(INDEX(NoSettings_v3!$C$2:$AH$4612,MATCH('EPS 3.1.3'!$B989,NoSettings_v3!$A$2:$A$4612,0),MATCH('EPS 3.1.3'!E$1,NoSettings_v3!$C$1:$AH$1,0)),"")</f>
        <v>0</v>
      </c>
      <c r="F989" s="157">
        <f>IFERROR(INDEX(NoSettings_v3!$C$2:$AH$4612,MATCH('EPS 3.1.3'!$B989,NoSettings_v3!$A$2:$A$4612,0),MATCH('EPS 3.1.3'!F$1,NoSettings_v3!$C$1:$AH$1,0)),"")</f>
        <v>0</v>
      </c>
      <c r="G989" s="157">
        <f>IFERROR(INDEX(NoSettings_v3!$C$2:$AH$4612,MATCH('EPS 3.1.3'!$B989,NoSettings_v3!$A$2:$A$4612,0),MATCH('EPS 3.1.3'!G$1,NoSettings_v3!$C$1:$AH$1,0)),"")</f>
        <v>0</v>
      </c>
      <c r="H989" s="157">
        <f>IFERROR(INDEX(NoSettings_v3!$C$2:$AH$4612,MATCH('EPS 3.1.3'!$B989,NoSettings_v3!$A$2:$A$4612,0),MATCH('EPS 3.1.3'!H$1,NoSettings_v3!$C$1:$AH$1,0)),"")</f>
        <v>0</v>
      </c>
      <c r="I989" s="157">
        <f>IFERROR(INDEX(NoSettings_v3!$C$2:$AH$4612,MATCH('EPS 3.1.3'!$B989,NoSettings_v3!$A$2:$A$4612,0),MATCH('EPS 3.1.3'!I$1,NoSettings_v3!$C$1:$AH$1,0)),"")</f>
        <v>0</v>
      </c>
      <c r="J989" s="157">
        <f>IFERROR(INDEX(NoSettings_v3!$C$2:$AH$4612,MATCH('EPS 3.1.3'!$B989,NoSettings_v3!$A$2:$A$4612,0),MATCH('EPS 3.1.3'!J$1,NoSettings_v3!$C$1:$AH$1,0)),"")</f>
        <v>0</v>
      </c>
      <c r="K989" s="157">
        <f>IFERROR(INDEX(NoSettings_v3!$C$2:$AH$4612,MATCH('EPS 3.1.3'!$B989,NoSettings_v3!$A$2:$A$4612,0),MATCH('EPS 3.1.3'!K$1,NoSettings_v3!$C$1:$AH$1,0)),"")</f>
        <v>0</v>
      </c>
      <c r="L989" s="157">
        <f>IFERROR(INDEX(NoSettings_v3!$C$2:$AH$4612,MATCH('EPS 3.1.3'!$B989,NoSettings_v3!$A$2:$A$4612,0),MATCH('EPS 3.1.3'!L$1,NoSettings_v3!$C$1:$AH$1,0)),"")</f>
        <v>0</v>
      </c>
      <c r="M989" s="157">
        <f>IFERROR(INDEX(NoSettings_v3!$C$2:$AH$4612,MATCH('EPS 3.1.3'!$B989,NoSettings_v3!$A$2:$A$4612,0),MATCH('EPS 3.1.3'!M$1,NoSettings_v3!$C$1:$AH$1,0)),"")</f>
        <v>0</v>
      </c>
      <c r="N989" s="157">
        <f>IFERROR(INDEX(NoSettings_v3!$C$2:$AH$4612,MATCH('EPS 3.1.3'!$B989,NoSettings_v3!$A$2:$A$4612,0),MATCH('EPS 3.1.3'!N$1,NoSettings_v3!$C$1:$AH$1,0)),"")</f>
        <v>0</v>
      </c>
      <c r="O989" s="157">
        <f>IFERROR(INDEX(NoSettings_v3!$C$2:$AH$4612,MATCH('EPS 3.1.3'!$B989,NoSettings_v3!$A$2:$A$4612,0),MATCH('EPS 3.1.3'!O$1,NoSettings_v3!$C$1:$AH$1,0)),"")</f>
        <v>0</v>
      </c>
      <c r="P989" s="157">
        <f>IFERROR(INDEX(NoSettings_v3!$C$2:$AH$4612,MATCH('EPS 3.1.3'!$B989,NoSettings_v3!$A$2:$A$4612,0),MATCH('EPS 3.1.3'!P$1,NoSettings_v3!$C$1:$AH$1,0)),"")</f>
        <v>0</v>
      </c>
      <c r="Q989" s="157">
        <f>IFERROR(INDEX(NoSettings_v3!$C$2:$AH$4612,MATCH('EPS 3.1.3'!$B989,NoSettings_v3!$A$2:$A$4612,0),MATCH('EPS 3.1.3'!Q$1,NoSettings_v3!$C$1:$AH$1,0)),"")</f>
        <v>0</v>
      </c>
      <c r="R989" s="157">
        <f>IFERROR(INDEX(NoSettings_v3!$C$2:$AH$4612,MATCH('EPS 3.1.3'!$B989,NoSettings_v3!$A$2:$A$4612,0),MATCH('EPS 3.1.3'!R$1,NoSettings_v3!$C$1:$AH$1,0)),"")</f>
        <v>0</v>
      </c>
      <c r="S989" s="157">
        <f>IFERROR(INDEX(NoSettings_v3!$C$2:$AH$4612,MATCH('EPS 3.1.3'!$B989,NoSettings_v3!$A$2:$A$4612,0),MATCH('EPS 3.1.3'!S$1,NoSettings_v3!$C$1:$AH$1,0)),"")</f>
        <v>0</v>
      </c>
      <c r="T989" s="157">
        <f>IFERROR(INDEX(NoSettings_v3!$C$2:$AH$4612,MATCH('EPS 3.1.3'!$B989,NoSettings_v3!$A$2:$A$4612,0),MATCH('EPS 3.1.3'!T$1,NoSettings_v3!$C$1:$AH$1,0)),"")</f>
        <v>0</v>
      </c>
      <c r="U989" s="157">
        <f>IFERROR(INDEX(NoSettings_v3!$C$2:$AH$4612,MATCH('EPS 3.1.3'!$B989,NoSettings_v3!$A$2:$A$4612,0),MATCH('EPS 3.1.3'!U$1,NoSettings_v3!$C$1:$AH$1,0)),"")</f>
        <v>0</v>
      </c>
      <c r="V989" s="157">
        <f>IFERROR(INDEX(NoSettings_v3!$C$2:$AH$4612,MATCH('EPS 3.1.3'!$B989,NoSettings_v3!$A$2:$A$4612,0),MATCH('EPS 3.1.3'!V$1,NoSettings_v3!$C$1:$AH$1,0)),"")</f>
        <v>0</v>
      </c>
      <c r="W989" s="157">
        <f>IFERROR(INDEX(NoSettings_v3!$C$2:$AH$4612,MATCH('EPS 3.1.3'!$B989,NoSettings_v3!$A$2:$A$4612,0),MATCH('EPS 3.1.3'!W$1,NoSettings_v3!$C$1:$AH$1,0)),"")</f>
        <v>0</v>
      </c>
      <c r="X989" s="157">
        <f>IFERROR(INDEX(NoSettings_v3!$C$2:$AH$4612,MATCH('EPS 3.1.3'!$B989,NoSettings_v3!$A$2:$A$4612,0),MATCH('EPS 3.1.3'!X$1,NoSettings_v3!$C$1:$AH$1,0)),"")</f>
        <v>0</v>
      </c>
      <c r="Y989" s="157">
        <f>IFERROR(INDEX(NoSettings_v3!$C$2:$AH$4612,MATCH('EPS 3.1.3'!$B989,NoSettings_v3!$A$2:$A$4612,0),MATCH('EPS 3.1.3'!Y$1,NoSettings_v3!$C$1:$AH$1,0)),"")</f>
        <v>0</v>
      </c>
      <c r="Z989" s="157">
        <f>IFERROR(INDEX(NoSettings_v3!$C$2:$AH$4612,MATCH('EPS 3.1.3'!$B989,NoSettings_v3!$A$2:$A$4612,0),MATCH('EPS 3.1.3'!Z$1,NoSettings_v3!$C$1:$AH$1,0)),"")</f>
        <v>0</v>
      </c>
      <c r="AA989" s="157">
        <f>IFERROR(INDEX(NoSettings_v3!$C$2:$AH$4612,MATCH('EPS 3.1.3'!$B989,NoSettings_v3!$A$2:$A$4612,0),MATCH('EPS 3.1.3'!AA$1,NoSettings_v3!$C$1:$AH$1,0)),"")</f>
        <v>0</v>
      </c>
      <c r="AB989" s="157">
        <f>IFERROR(INDEX(NoSettings_v3!$C$2:$AH$4612,MATCH('EPS 3.1.3'!$B989,NoSettings_v3!$A$2:$A$4612,0),MATCH('EPS 3.1.3'!AB$1,NoSettings_v3!$C$1:$AH$1,0)),"")</f>
        <v>0</v>
      </c>
      <c r="AC989" s="157">
        <f>IFERROR(INDEX(NoSettings_v3!$C$2:$AH$4612,MATCH('EPS 3.1.3'!$B989,NoSettings_v3!$A$2:$A$4612,0),MATCH('EPS 3.1.3'!AC$1,NoSettings_v3!$C$1:$AH$1,0)),"")</f>
        <v>0</v>
      </c>
      <c r="AD989" s="157">
        <f>IFERROR(INDEX(NoSettings_v3!$C$2:$AH$4612,MATCH('EPS 3.1.3'!$B989,NoSettings_v3!$A$2:$A$4612,0),MATCH('EPS 3.1.3'!AD$1,NoSettings_v3!$C$1:$AH$1,0)),"")</f>
        <v>0</v>
      </c>
      <c r="AE989" s="157">
        <f>IFERROR(INDEX(NoSettings_v3!$C$2:$AH$4612,MATCH('EPS 3.1.3'!$B989,NoSettings_v3!$A$2:$A$4612,0),MATCH('EPS 3.1.3'!AE$1,NoSettings_v3!$C$1:$AH$1,0)),"")</f>
        <v>0</v>
      </c>
      <c r="AF989" s="157">
        <f>IFERROR(INDEX(NoSettings_v3!$C$2:$AH$4612,MATCH('EPS 3.1.3'!$B989,NoSettings_v3!$A$2:$A$4612,0),MATCH('EPS 3.1.3'!AF$1,NoSettings_v3!$C$1:$AH$1,0)),"")</f>
        <v>0</v>
      </c>
      <c r="AG989" s="157">
        <f>IFERROR(INDEX(NoSettings_v3!$C$2:$AH$4612,MATCH('EPS 3.1.3'!$B989,NoSettings_v3!$A$2:$A$4612,0),MATCH('EPS 3.1.3'!AG$1,NoSettings_v3!$C$1:$AH$1,0)),"")</f>
        <v>0</v>
      </c>
      <c r="AH989" s="157">
        <f>IFERROR(INDEX(NoSettings_v3!$C$2:$AH$4612,MATCH('EPS 3.1.3'!$B989,NoSettings_v3!$A$2:$A$4612,0),MATCH('EPS 3.1.3'!AH$1,NoSettings_v3!$C$1:$AH$1,0)),"")</f>
        <v>0</v>
      </c>
      <c r="AI989" s="157">
        <f>IFERROR(INDEX(NoSettings_v3!$C$2:$AH$4612,MATCH('EPS 3.1.3'!$B989,NoSettings_v3!$A$2:$A$4612,0),MATCH('EPS 3.1.3'!AI$1,NoSettings_v3!$C$1:$AH$1,0)),"")</f>
        <v>0</v>
      </c>
    </row>
    <row r="990" spans="1:35" x14ac:dyDescent="0.35">
      <c r="A990" s="127"/>
      <c r="B990" s="161" t="s">
        <v>1827</v>
      </c>
      <c r="C990" s="127" t="s">
        <v>964</v>
      </c>
      <c r="D990" s="157">
        <f>IFERROR(INDEX(NoSettings_v3!$C$2:$AH$4612,MATCH('EPS 3.1.3'!$B990,NoSettings_v3!$A$2:$A$4612,0),MATCH('EPS 3.1.3'!D$1,NoSettings_v3!$C$1:$AH$1,0)),"")</f>
        <v>0</v>
      </c>
      <c r="E990" s="157">
        <f>IFERROR(INDEX(NoSettings_v3!$C$2:$AH$4612,MATCH('EPS 3.1.3'!$B990,NoSettings_v3!$A$2:$A$4612,0),MATCH('EPS 3.1.3'!E$1,NoSettings_v3!$C$1:$AH$1,0)),"")</f>
        <v>0</v>
      </c>
      <c r="F990" s="157">
        <f>IFERROR(INDEX(NoSettings_v3!$C$2:$AH$4612,MATCH('EPS 3.1.3'!$B990,NoSettings_v3!$A$2:$A$4612,0),MATCH('EPS 3.1.3'!F$1,NoSettings_v3!$C$1:$AH$1,0)),"")</f>
        <v>0</v>
      </c>
      <c r="G990" s="157">
        <f>IFERROR(INDEX(NoSettings_v3!$C$2:$AH$4612,MATCH('EPS 3.1.3'!$B990,NoSettings_v3!$A$2:$A$4612,0),MATCH('EPS 3.1.3'!G$1,NoSettings_v3!$C$1:$AH$1,0)),"")</f>
        <v>0</v>
      </c>
      <c r="H990" s="157">
        <f>IFERROR(INDEX(NoSettings_v3!$C$2:$AH$4612,MATCH('EPS 3.1.3'!$B990,NoSettings_v3!$A$2:$A$4612,0),MATCH('EPS 3.1.3'!H$1,NoSettings_v3!$C$1:$AH$1,0)),"")</f>
        <v>0</v>
      </c>
      <c r="I990" s="157">
        <f>IFERROR(INDEX(NoSettings_v3!$C$2:$AH$4612,MATCH('EPS 3.1.3'!$B990,NoSettings_v3!$A$2:$A$4612,0),MATCH('EPS 3.1.3'!I$1,NoSettings_v3!$C$1:$AH$1,0)),"")</f>
        <v>0</v>
      </c>
      <c r="J990" s="157">
        <f>IFERROR(INDEX(NoSettings_v3!$C$2:$AH$4612,MATCH('EPS 3.1.3'!$B990,NoSettings_v3!$A$2:$A$4612,0),MATCH('EPS 3.1.3'!J$1,NoSettings_v3!$C$1:$AH$1,0)),"")</f>
        <v>0</v>
      </c>
      <c r="K990" s="157">
        <f>IFERROR(INDEX(NoSettings_v3!$C$2:$AH$4612,MATCH('EPS 3.1.3'!$B990,NoSettings_v3!$A$2:$A$4612,0),MATCH('EPS 3.1.3'!K$1,NoSettings_v3!$C$1:$AH$1,0)),"")</f>
        <v>0</v>
      </c>
      <c r="L990" s="157">
        <f>IFERROR(INDEX(NoSettings_v3!$C$2:$AH$4612,MATCH('EPS 3.1.3'!$B990,NoSettings_v3!$A$2:$A$4612,0),MATCH('EPS 3.1.3'!L$1,NoSettings_v3!$C$1:$AH$1,0)),"")</f>
        <v>0</v>
      </c>
      <c r="M990" s="157">
        <f>IFERROR(INDEX(NoSettings_v3!$C$2:$AH$4612,MATCH('EPS 3.1.3'!$B990,NoSettings_v3!$A$2:$A$4612,0),MATCH('EPS 3.1.3'!M$1,NoSettings_v3!$C$1:$AH$1,0)),"")</f>
        <v>0</v>
      </c>
      <c r="N990" s="157">
        <f>IFERROR(INDEX(NoSettings_v3!$C$2:$AH$4612,MATCH('EPS 3.1.3'!$B990,NoSettings_v3!$A$2:$A$4612,0),MATCH('EPS 3.1.3'!N$1,NoSettings_v3!$C$1:$AH$1,0)),"")</f>
        <v>0</v>
      </c>
      <c r="O990" s="157">
        <f>IFERROR(INDEX(NoSettings_v3!$C$2:$AH$4612,MATCH('EPS 3.1.3'!$B990,NoSettings_v3!$A$2:$A$4612,0),MATCH('EPS 3.1.3'!O$1,NoSettings_v3!$C$1:$AH$1,0)),"")</f>
        <v>0</v>
      </c>
      <c r="P990" s="157">
        <f>IFERROR(INDEX(NoSettings_v3!$C$2:$AH$4612,MATCH('EPS 3.1.3'!$B990,NoSettings_v3!$A$2:$A$4612,0),MATCH('EPS 3.1.3'!P$1,NoSettings_v3!$C$1:$AH$1,0)),"")</f>
        <v>0</v>
      </c>
      <c r="Q990" s="157">
        <f>IFERROR(INDEX(NoSettings_v3!$C$2:$AH$4612,MATCH('EPS 3.1.3'!$B990,NoSettings_v3!$A$2:$A$4612,0),MATCH('EPS 3.1.3'!Q$1,NoSettings_v3!$C$1:$AH$1,0)),"")</f>
        <v>0</v>
      </c>
      <c r="R990" s="157">
        <f>IFERROR(INDEX(NoSettings_v3!$C$2:$AH$4612,MATCH('EPS 3.1.3'!$B990,NoSettings_v3!$A$2:$A$4612,0),MATCH('EPS 3.1.3'!R$1,NoSettings_v3!$C$1:$AH$1,0)),"")</f>
        <v>0</v>
      </c>
      <c r="S990" s="157">
        <f>IFERROR(INDEX(NoSettings_v3!$C$2:$AH$4612,MATCH('EPS 3.1.3'!$B990,NoSettings_v3!$A$2:$A$4612,0),MATCH('EPS 3.1.3'!S$1,NoSettings_v3!$C$1:$AH$1,0)),"")</f>
        <v>0</v>
      </c>
      <c r="T990" s="157">
        <f>IFERROR(INDEX(NoSettings_v3!$C$2:$AH$4612,MATCH('EPS 3.1.3'!$B990,NoSettings_v3!$A$2:$A$4612,0),MATCH('EPS 3.1.3'!T$1,NoSettings_v3!$C$1:$AH$1,0)),"")</f>
        <v>0</v>
      </c>
      <c r="U990" s="157">
        <f>IFERROR(INDEX(NoSettings_v3!$C$2:$AH$4612,MATCH('EPS 3.1.3'!$B990,NoSettings_v3!$A$2:$A$4612,0),MATCH('EPS 3.1.3'!U$1,NoSettings_v3!$C$1:$AH$1,0)),"")</f>
        <v>0</v>
      </c>
      <c r="V990" s="157">
        <f>IFERROR(INDEX(NoSettings_v3!$C$2:$AH$4612,MATCH('EPS 3.1.3'!$B990,NoSettings_v3!$A$2:$A$4612,0),MATCH('EPS 3.1.3'!V$1,NoSettings_v3!$C$1:$AH$1,0)),"")</f>
        <v>0</v>
      </c>
      <c r="W990" s="157">
        <f>IFERROR(INDEX(NoSettings_v3!$C$2:$AH$4612,MATCH('EPS 3.1.3'!$B990,NoSettings_v3!$A$2:$A$4612,0),MATCH('EPS 3.1.3'!W$1,NoSettings_v3!$C$1:$AH$1,0)),"")</f>
        <v>0</v>
      </c>
      <c r="X990" s="157">
        <f>IFERROR(INDEX(NoSettings_v3!$C$2:$AH$4612,MATCH('EPS 3.1.3'!$B990,NoSettings_v3!$A$2:$A$4612,0),MATCH('EPS 3.1.3'!X$1,NoSettings_v3!$C$1:$AH$1,0)),"")</f>
        <v>0</v>
      </c>
      <c r="Y990" s="157">
        <f>IFERROR(INDEX(NoSettings_v3!$C$2:$AH$4612,MATCH('EPS 3.1.3'!$B990,NoSettings_v3!$A$2:$A$4612,0),MATCH('EPS 3.1.3'!Y$1,NoSettings_v3!$C$1:$AH$1,0)),"")</f>
        <v>0</v>
      </c>
      <c r="Z990" s="157">
        <f>IFERROR(INDEX(NoSettings_v3!$C$2:$AH$4612,MATCH('EPS 3.1.3'!$B990,NoSettings_v3!$A$2:$A$4612,0),MATCH('EPS 3.1.3'!Z$1,NoSettings_v3!$C$1:$AH$1,0)),"")</f>
        <v>0</v>
      </c>
      <c r="AA990" s="157">
        <f>IFERROR(INDEX(NoSettings_v3!$C$2:$AH$4612,MATCH('EPS 3.1.3'!$B990,NoSettings_v3!$A$2:$A$4612,0),MATCH('EPS 3.1.3'!AA$1,NoSettings_v3!$C$1:$AH$1,0)),"")</f>
        <v>0</v>
      </c>
      <c r="AB990" s="157">
        <f>IFERROR(INDEX(NoSettings_v3!$C$2:$AH$4612,MATCH('EPS 3.1.3'!$B990,NoSettings_v3!$A$2:$A$4612,0),MATCH('EPS 3.1.3'!AB$1,NoSettings_v3!$C$1:$AH$1,0)),"")</f>
        <v>0</v>
      </c>
      <c r="AC990" s="157">
        <f>IFERROR(INDEX(NoSettings_v3!$C$2:$AH$4612,MATCH('EPS 3.1.3'!$B990,NoSettings_v3!$A$2:$A$4612,0),MATCH('EPS 3.1.3'!AC$1,NoSettings_v3!$C$1:$AH$1,0)),"")</f>
        <v>0</v>
      </c>
      <c r="AD990" s="157">
        <f>IFERROR(INDEX(NoSettings_v3!$C$2:$AH$4612,MATCH('EPS 3.1.3'!$B990,NoSettings_v3!$A$2:$A$4612,0),MATCH('EPS 3.1.3'!AD$1,NoSettings_v3!$C$1:$AH$1,0)),"")</f>
        <v>0</v>
      </c>
      <c r="AE990" s="157">
        <f>IFERROR(INDEX(NoSettings_v3!$C$2:$AH$4612,MATCH('EPS 3.1.3'!$B990,NoSettings_v3!$A$2:$A$4612,0),MATCH('EPS 3.1.3'!AE$1,NoSettings_v3!$C$1:$AH$1,0)),"")</f>
        <v>0</v>
      </c>
      <c r="AF990" s="157">
        <f>IFERROR(INDEX(NoSettings_v3!$C$2:$AH$4612,MATCH('EPS 3.1.3'!$B990,NoSettings_v3!$A$2:$A$4612,0),MATCH('EPS 3.1.3'!AF$1,NoSettings_v3!$C$1:$AH$1,0)),"")</f>
        <v>0</v>
      </c>
      <c r="AG990" s="157">
        <f>IFERROR(INDEX(NoSettings_v3!$C$2:$AH$4612,MATCH('EPS 3.1.3'!$B990,NoSettings_v3!$A$2:$A$4612,0),MATCH('EPS 3.1.3'!AG$1,NoSettings_v3!$C$1:$AH$1,0)),"")</f>
        <v>0</v>
      </c>
      <c r="AH990" s="157">
        <f>IFERROR(INDEX(NoSettings_v3!$C$2:$AH$4612,MATCH('EPS 3.1.3'!$B990,NoSettings_v3!$A$2:$A$4612,0),MATCH('EPS 3.1.3'!AH$1,NoSettings_v3!$C$1:$AH$1,0)),"")</f>
        <v>0</v>
      </c>
      <c r="AI990" s="157">
        <f>IFERROR(INDEX(NoSettings_v3!$C$2:$AH$4612,MATCH('EPS 3.1.3'!$B990,NoSettings_v3!$A$2:$A$4612,0),MATCH('EPS 3.1.3'!AI$1,NoSettings_v3!$C$1:$AH$1,0)),"")</f>
        <v>0</v>
      </c>
    </row>
    <row r="991" spans="1:35" x14ac:dyDescent="0.35">
      <c r="A991" s="127"/>
      <c r="B991" s="161" t="s">
        <v>1828</v>
      </c>
      <c r="C991" s="127" t="s">
        <v>964</v>
      </c>
      <c r="D991" s="157">
        <f>IFERROR(INDEX(NoSettings_v3!$C$2:$AH$4612,MATCH('EPS 3.1.3'!$B991,NoSettings_v3!$A$2:$A$4612,0),MATCH('EPS 3.1.3'!D$1,NoSettings_v3!$C$1:$AH$1,0)),"")</f>
        <v>519</v>
      </c>
      <c r="E991" s="157">
        <f>IFERROR(INDEX(NoSettings_v3!$C$2:$AH$4612,MATCH('EPS 3.1.3'!$B991,NoSettings_v3!$A$2:$A$4612,0),MATCH('EPS 3.1.3'!E$1,NoSettings_v3!$C$1:$AH$1,0)),"")</f>
        <v>561</v>
      </c>
      <c r="F991" s="157">
        <f>IFERROR(INDEX(NoSettings_v3!$C$2:$AH$4612,MATCH('EPS 3.1.3'!$B991,NoSettings_v3!$A$2:$A$4612,0),MATCH('EPS 3.1.3'!F$1,NoSettings_v3!$C$1:$AH$1,0)),"")</f>
        <v>930</v>
      </c>
      <c r="G991" s="157">
        <f>IFERROR(INDEX(NoSettings_v3!$C$2:$AH$4612,MATCH('EPS 3.1.3'!$B991,NoSettings_v3!$A$2:$A$4612,0),MATCH('EPS 3.1.3'!G$1,NoSettings_v3!$C$1:$AH$1,0)),"")</f>
        <v>1401</v>
      </c>
      <c r="H991" s="157">
        <f>IFERROR(INDEX(NoSettings_v3!$C$2:$AH$4612,MATCH('EPS 3.1.3'!$B991,NoSettings_v3!$A$2:$A$4612,0),MATCH('EPS 3.1.3'!H$1,NoSettings_v3!$C$1:$AH$1,0)),"")</f>
        <v>2064</v>
      </c>
      <c r="I991" s="157">
        <f>IFERROR(INDEX(NoSettings_v3!$C$2:$AH$4612,MATCH('EPS 3.1.3'!$B991,NoSettings_v3!$A$2:$A$4612,0),MATCH('EPS 3.1.3'!I$1,NoSettings_v3!$C$1:$AH$1,0)),"")</f>
        <v>2967</v>
      </c>
      <c r="J991" s="157">
        <f>IFERROR(INDEX(NoSettings_v3!$C$2:$AH$4612,MATCH('EPS 3.1.3'!$B991,NoSettings_v3!$A$2:$A$4612,0),MATCH('EPS 3.1.3'!J$1,NoSettings_v3!$C$1:$AH$1,0)),"")</f>
        <v>4128</v>
      </c>
      <c r="K991" s="157">
        <f>IFERROR(INDEX(NoSettings_v3!$C$2:$AH$4612,MATCH('EPS 3.1.3'!$B991,NoSettings_v3!$A$2:$A$4612,0),MATCH('EPS 3.1.3'!K$1,NoSettings_v3!$C$1:$AH$1,0)),"")</f>
        <v>5673</v>
      </c>
      <c r="L991" s="157">
        <f>IFERROR(INDEX(NoSettings_v3!$C$2:$AH$4612,MATCH('EPS 3.1.3'!$B991,NoSettings_v3!$A$2:$A$4612,0),MATCH('EPS 3.1.3'!L$1,NoSettings_v3!$C$1:$AH$1,0)),"")</f>
        <v>7575</v>
      </c>
      <c r="M991" s="157">
        <f>IFERROR(INDEX(NoSettings_v3!$C$2:$AH$4612,MATCH('EPS 3.1.3'!$B991,NoSettings_v3!$A$2:$A$4612,0),MATCH('EPS 3.1.3'!M$1,NoSettings_v3!$C$1:$AH$1,0)),"")</f>
        <v>10167</v>
      </c>
      <c r="N991" s="157">
        <f>IFERROR(INDEX(NoSettings_v3!$C$2:$AH$4612,MATCH('EPS 3.1.3'!$B991,NoSettings_v3!$A$2:$A$4612,0),MATCH('EPS 3.1.3'!N$1,NoSettings_v3!$C$1:$AH$1,0)),"")</f>
        <v>13272</v>
      </c>
      <c r="O991" s="157">
        <f>IFERROR(INDEX(NoSettings_v3!$C$2:$AH$4612,MATCH('EPS 3.1.3'!$B991,NoSettings_v3!$A$2:$A$4612,0),MATCH('EPS 3.1.3'!O$1,NoSettings_v3!$C$1:$AH$1,0)),"")</f>
        <v>17052</v>
      </c>
      <c r="P991" s="157">
        <f>IFERROR(INDEX(NoSettings_v3!$C$2:$AH$4612,MATCH('EPS 3.1.3'!$B991,NoSettings_v3!$A$2:$A$4612,0),MATCH('EPS 3.1.3'!P$1,NoSettings_v3!$C$1:$AH$1,0)),"")</f>
        <v>21225</v>
      </c>
      <c r="Q991" s="157">
        <f>IFERROR(INDEX(NoSettings_v3!$C$2:$AH$4612,MATCH('EPS 3.1.3'!$B991,NoSettings_v3!$A$2:$A$4612,0),MATCH('EPS 3.1.3'!Q$1,NoSettings_v3!$C$1:$AH$1,0)),"")</f>
        <v>25710</v>
      </c>
      <c r="R991" s="157">
        <f>IFERROR(INDEX(NoSettings_v3!$C$2:$AH$4612,MATCH('EPS 3.1.3'!$B991,NoSettings_v3!$A$2:$A$4612,0),MATCH('EPS 3.1.3'!R$1,NoSettings_v3!$C$1:$AH$1,0)),"")</f>
        <v>30531</v>
      </c>
      <c r="S991" s="157">
        <f>IFERROR(INDEX(NoSettings_v3!$C$2:$AH$4612,MATCH('EPS 3.1.3'!$B991,NoSettings_v3!$A$2:$A$4612,0),MATCH('EPS 3.1.3'!S$1,NoSettings_v3!$C$1:$AH$1,0)),"")</f>
        <v>35304</v>
      </c>
      <c r="T991" s="157">
        <f>IFERROR(INDEX(NoSettings_v3!$C$2:$AH$4612,MATCH('EPS 3.1.3'!$B991,NoSettings_v3!$A$2:$A$4612,0),MATCH('EPS 3.1.3'!T$1,NoSettings_v3!$C$1:$AH$1,0)),"")</f>
        <v>40116</v>
      </c>
      <c r="U991" s="157">
        <f>IFERROR(INDEX(NoSettings_v3!$C$2:$AH$4612,MATCH('EPS 3.1.3'!$B991,NoSettings_v3!$A$2:$A$4612,0),MATCH('EPS 3.1.3'!U$1,NoSettings_v3!$C$1:$AH$1,0)),"")</f>
        <v>44847</v>
      </c>
      <c r="V991" s="157">
        <f>IFERROR(INDEX(NoSettings_v3!$C$2:$AH$4612,MATCH('EPS 3.1.3'!$B991,NoSettings_v3!$A$2:$A$4612,0),MATCH('EPS 3.1.3'!V$1,NoSettings_v3!$C$1:$AH$1,0)),"")</f>
        <v>49269</v>
      </c>
      <c r="W991" s="157">
        <f>IFERROR(INDEX(NoSettings_v3!$C$2:$AH$4612,MATCH('EPS 3.1.3'!$B991,NoSettings_v3!$A$2:$A$4612,0),MATCH('EPS 3.1.3'!W$1,NoSettings_v3!$C$1:$AH$1,0)),"")</f>
        <v>53496</v>
      </c>
      <c r="X991" s="157">
        <f>IFERROR(INDEX(NoSettings_v3!$C$2:$AH$4612,MATCH('EPS 3.1.3'!$B991,NoSettings_v3!$A$2:$A$4612,0),MATCH('EPS 3.1.3'!X$1,NoSettings_v3!$C$1:$AH$1,0)),"")</f>
        <v>57534</v>
      </c>
      <c r="Y991" s="157">
        <f>IFERROR(INDEX(NoSettings_v3!$C$2:$AH$4612,MATCH('EPS 3.1.3'!$B991,NoSettings_v3!$A$2:$A$4612,0),MATCH('EPS 3.1.3'!Y$1,NoSettings_v3!$C$1:$AH$1,0)),"")</f>
        <v>61050</v>
      </c>
      <c r="Z991" s="157">
        <f>IFERROR(INDEX(NoSettings_v3!$C$2:$AH$4612,MATCH('EPS 3.1.3'!$B991,NoSettings_v3!$A$2:$A$4612,0),MATCH('EPS 3.1.3'!Z$1,NoSettings_v3!$C$1:$AH$1,0)),"")</f>
        <v>64629</v>
      </c>
      <c r="AA991" s="157">
        <f>IFERROR(INDEX(NoSettings_v3!$C$2:$AH$4612,MATCH('EPS 3.1.3'!$B991,NoSettings_v3!$A$2:$A$4612,0),MATCH('EPS 3.1.3'!AA$1,NoSettings_v3!$C$1:$AH$1,0)),"")</f>
        <v>68412</v>
      </c>
      <c r="AB991" s="157">
        <f>IFERROR(INDEX(NoSettings_v3!$C$2:$AH$4612,MATCH('EPS 3.1.3'!$B991,NoSettings_v3!$A$2:$A$4612,0),MATCH('EPS 3.1.3'!AB$1,NoSettings_v3!$C$1:$AH$1,0)),"")</f>
        <v>71547</v>
      </c>
      <c r="AC991" s="157">
        <f>IFERROR(INDEX(NoSettings_v3!$C$2:$AH$4612,MATCH('EPS 3.1.3'!$B991,NoSettings_v3!$A$2:$A$4612,0),MATCH('EPS 3.1.3'!AC$1,NoSettings_v3!$C$1:$AH$1,0)),"")</f>
        <v>74634</v>
      </c>
      <c r="AD991" s="157">
        <f>IFERROR(INDEX(NoSettings_v3!$C$2:$AH$4612,MATCH('EPS 3.1.3'!$B991,NoSettings_v3!$A$2:$A$4612,0),MATCH('EPS 3.1.3'!AD$1,NoSettings_v3!$C$1:$AH$1,0)),"")</f>
        <v>77907</v>
      </c>
      <c r="AE991" s="157">
        <f>IFERROR(INDEX(NoSettings_v3!$C$2:$AH$4612,MATCH('EPS 3.1.3'!$B991,NoSettings_v3!$A$2:$A$4612,0),MATCH('EPS 3.1.3'!AE$1,NoSettings_v3!$C$1:$AH$1,0)),"")</f>
        <v>80505</v>
      </c>
      <c r="AF991" s="157">
        <f>IFERROR(INDEX(NoSettings_v3!$C$2:$AH$4612,MATCH('EPS 3.1.3'!$B991,NoSettings_v3!$A$2:$A$4612,0),MATCH('EPS 3.1.3'!AF$1,NoSettings_v3!$C$1:$AH$1,0)),"")</f>
        <v>83484</v>
      </c>
      <c r="AG991" s="157">
        <f>IFERROR(INDEX(NoSettings_v3!$C$2:$AH$4612,MATCH('EPS 3.1.3'!$B991,NoSettings_v3!$A$2:$A$4612,0),MATCH('EPS 3.1.3'!AG$1,NoSettings_v3!$C$1:$AH$1,0)),"")</f>
        <v>86403</v>
      </c>
      <c r="AH991" s="157">
        <f>IFERROR(INDEX(NoSettings_v3!$C$2:$AH$4612,MATCH('EPS 3.1.3'!$B991,NoSettings_v3!$A$2:$A$4612,0),MATCH('EPS 3.1.3'!AH$1,NoSettings_v3!$C$1:$AH$1,0)),"")</f>
        <v>89199</v>
      </c>
      <c r="AI991" s="157">
        <f>IFERROR(INDEX(NoSettings_v3!$C$2:$AH$4612,MATCH('EPS 3.1.3'!$B991,NoSettings_v3!$A$2:$A$4612,0),MATCH('EPS 3.1.3'!AI$1,NoSettings_v3!$C$1:$AH$1,0)),"")</f>
        <v>91935</v>
      </c>
    </row>
    <row r="992" spans="1:35" x14ac:dyDescent="0.35">
      <c r="A992" s="127"/>
      <c r="B992" s="161" t="s">
        <v>1829</v>
      </c>
      <c r="C992" s="127" t="s">
        <v>964</v>
      </c>
      <c r="D992" s="157">
        <f>IFERROR(INDEX(NoSettings_v3!$C$2:$AH$4612,MATCH('EPS 3.1.3'!$B992,NoSettings_v3!$A$2:$A$4612,0),MATCH('EPS 3.1.3'!D$1,NoSettings_v3!$C$1:$AH$1,0)),"")</f>
        <v>0</v>
      </c>
      <c r="E992" s="157">
        <f>IFERROR(INDEX(NoSettings_v3!$C$2:$AH$4612,MATCH('EPS 3.1.3'!$B992,NoSettings_v3!$A$2:$A$4612,0),MATCH('EPS 3.1.3'!E$1,NoSettings_v3!$C$1:$AH$1,0)),"")</f>
        <v>0</v>
      </c>
      <c r="F992" s="157">
        <f>IFERROR(INDEX(NoSettings_v3!$C$2:$AH$4612,MATCH('EPS 3.1.3'!$B992,NoSettings_v3!$A$2:$A$4612,0),MATCH('EPS 3.1.3'!F$1,NoSettings_v3!$C$1:$AH$1,0)),"")</f>
        <v>0</v>
      </c>
      <c r="G992" s="157">
        <f>IFERROR(INDEX(NoSettings_v3!$C$2:$AH$4612,MATCH('EPS 3.1.3'!$B992,NoSettings_v3!$A$2:$A$4612,0),MATCH('EPS 3.1.3'!G$1,NoSettings_v3!$C$1:$AH$1,0)),"")</f>
        <v>0</v>
      </c>
      <c r="H992" s="157">
        <f>IFERROR(INDEX(NoSettings_v3!$C$2:$AH$4612,MATCH('EPS 3.1.3'!$B992,NoSettings_v3!$A$2:$A$4612,0),MATCH('EPS 3.1.3'!H$1,NoSettings_v3!$C$1:$AH$1,0)),"")</f>
        <v>0</v>
      </c>
      <c r="I992" s="157">
        <f>IFERROR(INDEX(NoSettings_v3!$C$2:$AH$4612,MATCH('EPS 3.1.3'!$B992,NoSettings_v3!$A$2:$A$4612,0),MATCH('EPS 3.1.3'!I$1,NoSettings_v3!$C$1:$AH$1,0)),"")</f>
        <v>0</v>
      </c>
      <c r="J992" s="157">
        <f>IFERROR(INDEX(NoSettings_v3!$C$2:$AH$4612,MATCH('EPS 3.1.3'!$B992,NoSettings_v3!$A$2:$A$4612,0),MATCH('EPS 3.1.3'!J$1,NoSettings_v3!$C$1:$AH$1,0)),"")</f>
        <v>0</v>
      </c>
      <c r="K992" s="157">
        <f>IFERROR(INDEX(NoSettings_v3!$C$2:$AH$4612,MATCH('EPS 3.1.3'!$B992,NoSettings_v3!$A$2:$A$4612,0),MATCH('EPS 3.1.3'!K$1,NoSettings_v3!$C$1:$AH$1,0)),"")</f>
        <v>0</v>
      </c>
      <c r="L992" s="157">
        <f>IFERROR(INDEX(NoSettings_v3!$C$2:$AH$4612,MATCH('EPS 3.1.3'!$B992,NoSettings_v3!$A$2:$A$4612,0),MATCH('EPS 3.1.3'!L$1,NoSettings_v3!$C$1:$AH$1,0)),"")</f>
        <v>0</v>
      </c>
      <c r="M992" s="157">
        <f>IFERROR(INDEX(NoSettings_v3!$C$2:$AH$4612,MATCH('EPS 3.1.3'!$B992,NoSettings_v3!$A$2:$A$4612,0),MATCH('EPS 3.1.3'!M$1,NoSettings_v3!$C$1:$AH$1,0)),"")</f>
        <v>0</v>
      </c>
      <c r="N992" s="157">
        <f>IFERROR(INDEX(NoSettings_v3!$C$2:$AH$4612,MATCH('EPS 3.1.3'!$B992,NoSettings_v3!$A$2:$A$4612,0),MATCH('EPS 3.1.3'!N$1,NoSettings_v3!$C$1:$AH$1,0)),"")</f>
        <v>0</v>
      </c>
      <c r="O992" s="157">
        <f>IFERROR(INDEX(NoSettings_v3!$C$2:$AH$4612,MATCH('EPS 3.1.3'!$B992,NoSettings_v3!$A$2:$A$4612,0),MATCH('EPS 3.1.3'!O$1,NoSettings_v3!$C$1:$AH$1,0)),"")</f>
        <v>0</v>
      </c>
      <c r="P992" s="157">
        <f>IFERROR(INDEX(NoSettings_v3!$C$2:$AH$4612,MATCH('EPS 3.1.3'!$B992,NoSettings_v3!$A$2:$A$4612,0),MATCH('EPS 3.1.3'!P$1,NoSettings_v3!$C$1:$AH$1,0)),"")</f>
        <v>0</v>
      </c>
      <c r="Q992" s="157">
        <f>IFERROR(INDEX(NoSettings_v3!$C$2:$AH$4612,MATCH('EPS 3.1.3'!$B992,NoSettings_v3!$A$2:$A$4612,0),MATCH('EPS 3.1.3'!Q$1,NoSettings_v3!$C$1:$AH$1,0)),"")</f>
        <v>0</v>
      </c>
      <c r="R992" s="157">
        <f>IFERROR(INDEX(NoSettings_v3!$C$2:$AH$4612,MATCH('EPS 3.1.3'!$B992,NoSettings_v3!$A$2:$A$4612,0),MATCH('EPS 3.1.3'!R$1,NoSettings_v3!$C$1:$AH$1,0)),"")</f>
        <v>0</v>
      </c>
      <c r="S992" s="157">
        <f>IFERROR(INDEX(NoSettings_v3!$C$2:$AH$4612,MATCH('EPS 3.1.3'!$B992,NoSettings_v3!$A$2:$A$4612,0),MATCH('EPS 3.1.3'!S$1,NoSettings_v3!$C$1:$AH$1,0)),"")</f>
        <v>0</v>
      </c>
      <c r="T992" s="157">
        <f>IFERROR(INDEX(NoSettings_v3!$C$2:$AH$4612,MATCH('EPS 3.1.3'!$B992,NoSettings_v3!$A$2:$A$4612,0),MATCH('EPS 3.1.3'!T$1,NoSettings_v3!$C$1:$AH$1,0)),"")</f>
        <v>0</v>
      </c>
      <c r="U992" s="157">
        <f>IFERROR(INDEX(NoSettings_v3!$C$2:$AH$4612,MATCH('EPS 3.1.3'!$B992,NoSettings_v3!$A$2:$A$4612,0),MATCH('EPS 3.1.3'!U$1,NoSettings_v3!$C$1:$AH$1,0)),"")</f>
        <v>0</v>
      </c>
      <c r="V992" s="157">
        <f>IFERROR(INDEX(NoSettings_v3!$C$2:$AH$4612,MATCH('EPS 3.1.3'!$B992,NoSettings_v3!$A$2:$A$4612,0),MATCH('EPS 3.1.3'!V$1,NoSettings_v3!$C$1:$AH$1,0)),"")</f>
        <v>0</v>
      </c>
      <c r="W992" s="157">
        <f>IFERROR(INDEX(NoSettings_v3!$C$2:$AH$4612,MATCH('EPS 3.1.3'!$B992,NoSettings_v3!$A$2:$A$4612,0),MATCH('EPS 3.1.3'!W$1,NoSettings_v3!$C$1:$AH$1,0)),"")</f>
        <v>0</v>
      </c>
      <c r="X992" s="157">
        <f>IFERROR(INDEX(NoSettings_v3!$C$2:$AH$4612,MATCH('EPS 3.1.3'!$B992,NoSettings_v3!$A$2:$A$4612,0),MATCH('EPS 3.1.3'!X$1,NoSettings_v3!$C$1:$AH$1,0)),"")</f>
        <v>0</v>
      </c>
      <c r="Y992" s="157">
        <f>IFERROR(INDEX(NoSettings_v3!$C$2:$AH$4612,MATCH('EPS 3.1.3'!$B992,NoSettings_v3!$A$2:$A$4612,0),MATCH('EPS 3.1.3'!Y$1,NoSettings_v3!$C$1:$AH$1,0)),"")</f>
        <v>0</v>
      </c>
      <c r="Z992" s="157">
        <f>IFERROR(INDEX(NoSettings_v3!$C$2:$AH$4612,MATCH('EPS 3.1.3'!$B992,NoSettings_v3!$A$2:$A$4612,0),MATCH('EPS 3.1.3'!Z$1,NoSettings_v3!$C$1:$AH$1,0)),"")</f>
        <v>0</v>
      </c>
      <c r="AA992" s="157">
        <f>IFERROR(INDEX(NoSettings_v3!$C$2:$AH$4612,MATCH('EPS 3.1.3'!$B992,NoSettings_v3!$A$2:$A$4612,0),MATCH('EPS 3.1.3'!AA$1,NoSettings_v3!$C$1:$AH$1,0)),"")</f>
        <v>0</v>
      </c>
      <c r="AB992" s="157">
        <f>IFERROR(INDEX(NoSettings_v3!$C$2:$AH$4612,MATCH('EPS 3.1.3'!$B992,NoSettings_v3!$A$2:$A$4612,0),MATCH('EPS 3.1.3'!AB$1,NoSettings_v3!$C$1:$AH$1,0)),"")</f>
        <v>0</v>
      </c>
      <c r="AC992" s="157">
        <f>IFERROR(INDEX(NoSettings_v3!$C$2:$AH$4612,MATCH('EPS 3.1.3'!$B992,NoSettings_v3!$A$2:$A$4612,0),MATCH('EPS 3.1.3'!AC$1,NoSettings_v3!$C$1:$AH$1,0)),"")</f>
        <v>0</v>
      </c>
      <c r="AD992" s="157">
        <f>IFERROR(INDEX(NoSettings_v3!$C$2:$AH$4612,MATCH('EPS 3.1.3'!$B992,NoSettings_v3!$A$2:$A$4612,0),MATCH('EPS 3.1.3'!AD$1,NoSettings_v3!$C$1:$AH$1,0)),"")</f>
        <v>0</v>
      </c>
      <c r="AE992" s="157">
        <f>IFERROR(INDEX(NoSettings_v3!$C$2:$AH$4612,MATCH('EPS 3.1.3'!$B992,NoSettings_v3!$A$2:$A$4612,0),MATCH('EPS 3.1.3'!AE$1,NoSettings_v3!$C$1:$AH$1,0)),"")</f>
        <v>0</v>
      </c>
      <c r="AF992" s="157">
        <f>IFERROR(INDEX(NoSettings_v3!$C$2:$AH$4612,MATCH('EPS 3.1.3'!$B992,NoSettings_v3!$A$2:$A$4612,0),MATCH('EPS 3.1.3'!AF$1,NoSettings_v3!$C$1:$AH$1,0)),"")</f>
        <v>0</v>
      </c>
      <c r="AG992" s="157">
        <f>IFERROR(INDEX(NoSettings_v3!$C$2:$AH$4612,MATCH('EPS 3.1.3'!$B992,NoSettings_v3!$A$2:$A$4612,0),MATCH('EPS 3.1.3'!AG$1,NoSettings_v3!$C$1:$AH$1,0)),"")</f>
        <v>0</v>
      </c>
      <c r="AH992" s="157">
        <f>IFERROR(INDEX(NoSettings_v3!$C$2:$AH$4612,MATCH('EPS 3.1.3'!$B992,NoSettings_v3!$A$2:$A$4612,0),MATCH('EPS 3.1.3'!AH$1,NoSettings_v3!$C$1:$AH$1,0)),"")</f>
        <v>0</v>
      </c>
      <c r="AI992" s="157">
        <f>IFERROR(INDEX(NoSettings_v3!$C$2:$AH$4612,MATCH('EPS 3.1.3'!$B992,NoSettings_v3!$A$2:$A$4612,0),MATCH('EPS 3.1.3'!AI$1,NoSettings_v3!$C$1:$AH$1,0)),"")</f>
        <v>0</v>
      </c>
    </row>
    <row r="993" spans="1:35" x14ac:dyDescent="0.35">
      <c r="A993" s="127"/>
      <c r="B993" s="161" t="s">
        <v>1830</v>
      </c>
      <c r="C993" s="127" t="s">
        <v>964</v>
      </c>
      <c r="D993" s="157">
        <f>IFERROR(INDEX(NoSettings_v3!$C$2:$AH$4612,MATCH('EPS 3.1.3'!$B993,NoSettings_v3!$A$2:$A$4612,0),MATCH('EPS 3.1.3'!D$1,NoSettings_v3!$C$1:$AH$1,0)),"")</f>
        <v>0</v>
      </c>
      <c r="E993" s="157">
        <f>IFERROR(INDEX(NoSettings_v3!$C$2:$AH$4612,MATCH('EPS 3.1.3'!$B993,NoSettings_v3!$A$2:$A$4612,0),MATCH('EPS 3.1.3'!E$1,NoSettings_v3!$C$1:$AH$1,0)),"")</f>
        <v>0</v>
      </c>
      <c r="F993" s="157">
        <f>IFERROR(INDEX(NoSettings_v3!$C$2:$AH$4612,MATCH('EPS 3.1.3'!$B993,NoSettings_v3!$A$2:$A$4612,0),MATCH('EPS 3.1.3'!F$1,NoSettings_v3!$C$1:$AH$1,0)),"")</f>
        <v>0</v>
      </c>
      <c r="G993" s="157">
        <f>IFERROR(INDEX(NoSettings_v3!$C$2:$AH$4612,MATCH('EPS 3.1.3'!$B993,NoSettings_v3!$A$2:$A$4612,0),MATCH('EPS 3.1.3'!G$1,NoSettings_v3!$C$1:$AH$1,0)),"")</f>
        <v>0</v>
      </c>
      <c r="H993" s="157">
        <f>IFERROR(INDEX(NoSettings_v3!$C$2:$AH$4612,MATCH('EPS 3.1.3'!$B993,NoSettings_v3!$A$2:$A$4612,0),MATCH('EPS 3.1.3'!H$1,NoSettings_v3!$C$1:$AH$1,0)),"")</f>
        <v>0</v>
      </c>
      <c r="I993" s="157">
        <f>IFERROR(INDEX(NoSettings_v3!$C$2:$AH$4612,MATCH('EPS 3.1.3'!$B993,NoSettings_v3!$A$2:$A$4612,0),MATCH('EPS 3.1.3'!I$1,NoSettings_v3!$C$1:$AH$1,0)),"")</f>
        <v>0</v>
      </c>
      <c r="J993" s="157">
        <f>IFERROR(INDEX(NoSettings_v3!$C$2:$AH$4612,MATCH('EPS 3.1.3'!$B993,NoSettings_v3!$A$2:$A$4612,0),MATCH('EPS 3.1.3'!J$1,NoSettings_v3!$C$1:$AH$1,0)),"")</f>
        <v>0</v>
      </c>
      <c r="K993" s="157">
        <f>IFERROR(INDEX(NoSettings_v3!$C$2:$AH$4612,MATCH('EPS 3.1.3'!$B993,NoSettings_v3!$A$2:$A$4612,0),MATCH('EPS 3.1.3'!K$1,NoSettings_v3!$C$1:$AH$1,0)),"")</f>
        <v>0</v>
      </c>
      <c r="L993" s="157">
        <f>IFERROR(INDEX(NoSettings_v3!$C$2:$AH$4612,MATCH('EPS 3.1.3'!$B993,NoSettings_v3!$A$2:$A$4612,0),MATCH('EPS 3.1.3'!L$1,NoSettings_v3!$C$1:$AH$1,0)),"")</f>
        <v>0</v>
      </c>
      <c r="M993" s="157">
        <f>IFERROR(INDEX(NoSettings_v3!$C$2:$AH$4612,MATCH('EPS 3.1.3'!$B993,NoSettings_v3!$A$2:$A$4612,0),MATCH('EPS 3.1.3'!M$1,NoSettings_v3!$C$1:$AH$1,0)),"")</f>
        <v>0</v>
      </c>
      <c r="N993" s="157">
        <f>IFERROR(INDEX(NoSettings_v3!$C$2:$AH$4612,MATCH('EPS 3.1.3'!$B993,NoSettings_v3!$A$2:$A$4612,0),MATCH('EPS 3.1.3'!N$1,NoSettings_v3!$C$1:$AH$1,0)),"")</f>
        <v>0</v>
      </c>
      <c r="O993" s="157">
        <f>IFERROR(INDEX(NoSettings_v3!$C$2:$AH$4612,MATCH('EPS 3.1.3'!$B993,NoSettings_v3!$A$2:$A$4612,0),MATCH('EPS 3.1.3'!O$1,NoSettings_v3!$C$1:$AH$1,0)),"")</f>
        <v>0</v>
      </c>
      <c r="P993" s="157">
        <f>IFERROR(INDEX(NoSettings_v3!$C$2:$AH$4612,MATCH('EPS 3.1.3'!$B993,NoSettings_v3!$A$2:$A$4612,0),MATCH('EPS 3.1.3'!P$1,NoSettings_v3!$C$1:$AH$1,0)),"")</f>
        <v>0</v>
      </c>
      <c r="Q993" s="157">
        <f>IFERROR(INDEX(NoSettings_v3!$C$2:$AH$4612,MATCH('EPS 3.1.3'!$B993,NoSettings_v3!$A$2:$A$4612,0),MATCH('EPS 3.1.3'!Q$1,NoSettings_v3!$C$1:$AH$1,0)),"")</f>
        <v>0</v>
      </c>
      <c r="R993" s="157">
        <f>IFERROR(INDEX(NoSettings_v3!$C$2:$AH$4612,MATCH('EPS 3.1.3'!$B993,NoSettings_v3!$A$2:$A$4612,0),MATCH('EPS 3.1.3'!R$1,NoSettings_v3!$C$1:$AH$1,0)),"")</f>
        <v>0</v>
      </c>
      <c r="S993" s="157">
        <f>IFERROR(INDEX(NoSettings_v3!$C$2:$AH$4612,MATCH('EPS 3.1.3'!$B993,NoSettings_v3!$A$2:$A$4612,0),MATCH('EPS 3.1.3'!S$1,NoSettings_v3!$C$1:$AH$1,0)),"")</f>
        <v>0</v>
      </c>
      <c r="T993" s="157">
        <f>IFERROR(INDEX(NoSettings_v3!$C$2:$AH$4612,MATCH('EPS 3.1.3'!$B993,NoSettings_v3!$A$2:$A$4612,0),MATCH('EPS 3.1.3'!T$1,NoSettings_v3!$C$1:$AH$1,0)),"")</f>
        <v>0</v>
      </c>
      <c r="U993" s="157">
        <f>IFERROR(INDEX(NoSettings_v3!$C$2:$AH$4612,MATCH('EPS 3.1.3'!$B993,NoSettings_v3!$A$2:$A$4612,0),MATCH('EPS 3.1.3'!U$1,NoSettings_v3!$C$1:$AH$1,0)),"")</f>
        <v>0</v>
      </c>
      <c r="V993" s="157">
        <f>IFERROR(INDEX(NoSettings_v3!$C$2:$AH$4612,MATCH('EPS 3.1.3'!$B993,NoSettings_v3!$A$2:$A$4612,0),MATCH('EPS 3.1.3'!V$1,NoSettings_v3!$C$1:$AH$1,0)),"")</f>
        <v>0</v>
      </c>
      <c r="W993" s="157">
        <f>IFERROR(INDEX(NoSettings_v3!$C$2:$AH$4612,MATCH('EPS 3.1.3'!$B993,NoSettings_v3!$A$2:$A$4612,0),MATCH('EPS 3.1.3'!W$1,NoSettings_v3!$C$1:$AH$1,0)),"")</f>
        <v>0</v>
      </c>
      <c r="X993" s="157">
        <f>IFERROR(INDEX(NoSettings_v3!$C$2:$AH$4612,MATCH('EPS 3.1.3'!$B993,NoSettings_v3!$A$2:$A$4612,0),MATCH('EPS 3.1.3'!X$1,NoSettings_v3!$C$1:$AH$1,0)),"")</f>
        <v>0</v>
      </c>
      <c r="Y993" s="157">
        <f>IFERROR(INDEX(NoSettings_v3!$C$2:$AH$4612,MATCH('EPS 3.1.3'!$B993,NoSettings_v3!$A$2:$A$4612,0),MATCH('EPS 3.1.3'!Y$1,NoSettings_v3!$C$1:$AH$1,0)),"")</f>
        <v>0</v>
      </c>
      <c r="Z993" s="157">
        <f>IFERROR(INDEX(NoSettings_v3!$C$2:$AH$4612,MATCH('EPS 3.1.3'!$B993,NoSettings_v3!$A$2:$A$4612,0),MATCH('EPS 3.1.3'!Z$1,NoSettings_v3!$C$1:$AH$1,0)),"")</f>
        <v>0</v>
      </c>
      <c r="AA993" s="157">
        <f>IFERROR(INDEX(NoSettings_v3!$C$2:$AH$4612,MATCH('EPS 3.1.3'!$B993,NoSettings_v3!$A$2:$A$4612,0),MATCH('EPS 3.1.3'!AA$1,NoSettings_v3!$C$1:$AH$1,0)),"")</f>
        <v>0</v>
      </c>
      <c r="AB993" s="157">
        <f>IFERROR(INDEX(NoSettings_v3!$C$2:$AH$4612,MATCH('EPS 3.1.3'!$B993,NoSettings_v3!$A$2:$A$4612,0),MATCH('EPS 3.1.3'!AB$1,NoSettings_v3!$C$1:$AH$1,0)),"")</f>
        <v>0</v>
      </c>
      <c r="AC993" s="157">
        <f>IFERROR(INDEX(NoSettings_v3!$C$2:$AH$4612,MATCH('EPS 3.1.3'!$B993,NoSettings_v3!$A$2:$A$4612,0),MATCH('EPS 3.1.3'!AC$1,NoSettings_v3!$C$1:$AH$1,0)),"")</f>
        <v>0</v>
      </c>
      <c r="AD993" s="157">
        <f>IFERROR(INDEX(NoSettings_v3!$C$2:$AH$4612,MATCH('EPS 3.1.3'!$B993,NoSettings_v3!$A$2:$A$4612,0),MATCH('EPS 3.1.3'!AD$1,NoSettings_v3!$C$1:$AH$1,0)),"")</f>
        <v>0</v>
      </c>
      <c r="AE993" s="157">
        <f>IFERROR(INDEX(NoSettings_v3!$C$2:$AH$4612,MATCH('EPS 3.1.3'!$B993,NoSettings_v3!$A$2:$A$4612,0),MATCH('EPS 3.1.3'!AE$1,NoSettings_v3!$C$1:$AH$1,0)),"")</f>
        <v>0</v>
      </c>
      <c r="AF993" s="157">
        <f>IFERROR(INDEX(NoSettings_v3!$C$2:$AH$4612,MATCH('EPS 3.1.3'!$B993,NoSettings_v3!$A$2:$A$4612,0),MATCH('EPS 3.1.3'!AF$1,NoSettings_v3!$C$1:$AH$1,0)),"")</f>
        <v>0</v>
      </c>
      <c r="AG993" s="157">
        <f>IFERROR(INDEX(NoSettings_v3!$C$2:$AH$4612,MATCH('EPS 3.1.3'!$B993,NoSettings_v3!$A$2:$A$4612,0),MATCH('EPS 3.1.3'!AG$1,NoSettings_v3!$C$1:$AH$1,0)),"")</f>
        <v>0</v>
      </c>
      <c r="AH993" s="157">
        <f>IFERROR(INDEX(NoSettings_v3!$C$2:$AH$4612,MATCH('EPS 3.1.3'!$B993,NoSettings_v3!$A$2:$A$4612,0),MATCH('EPS 3.1.3'!AH$1,NoSettings_v3!$C$1:$AH$1,0)),"")</f>
        <v>0</v>
      </c>
      <c r="AI993" s="157">
        <f>IFERROR(INDEX(NoSettings_v3!$C$2:$AH$4612,MATCH('EPS 3.1.3'!$B993,NoSettings_v3!$A$2:$A$4612,0),MATCH('EPS 3.1.3'!AI$1,NoSettings_v3!$C$1:$AH$1,0)),"")</f>
        <v>0</v>
      </c>
    </row>
    <row r="994" spans="1:35" x14ac:dyDescent="0.35">
      <c r="A994" s="127"/>
      <c r="B994" s="161" t="s">
        <v>1831</v>
      </c>
      <c r="C994" s="127" t="s">
        <v>964</v>
      </c>
      <c r="D994" s="157">
        <f>IFERROR(INDEX(NoSettings_v3!$C$2:$AH$4612,MATCH('EPS 3.1.3'!$B994,NoSettings_v3!$A$2:$A$4612,0),MATCH('EPS 3.1.3'!D$1,NoSettings_v3!$C$1:$AH$1,0)),"")</f>
        <v>662043</v>
      </c>
      <c r="E994" s="157">
        <f>IFERROR(INDEX(NoSettings_v3!$C$2:$AH$4612,MATCH('EPS 3.1.3'!$B994,NoSettings_v3!$A$2:$A$4612,0),MATCH('EPS 3.1.3'!E$1,NoSettings_v3!$C$1:$AH$1,0)),"")</f>
        <v>532575</v>
      </c>
      <c r="F994" s="157">
        <f>IFERROR(INDEX(NoSettings_v3!$C$2:$AH$4612,MATCH('EPS 3.1.3'!$B994,NoSettings_v3!$A$2:$A$4612,0),MATCH('EPS 3.1.3'!F$1,NoSettings_v3!$C$1:$AH$1,0)),"")</f>
        <v>658617</v>
      </c>
      <c r="G994" s="157">
        <f>IFERROR(INDEX(NoSettings_v3!$C$2:$AH$4612,MATCH('EPS 3.1.3'!$B994,NoSettings_v3!$A$2:$A$4612,0),MATCH('EPS 3.1.3'!G$1,NoSettings_v3!$C$1:$AH$1,0)),"")</f>
        <v>746520</v>
      </c>
      <c r="H994" s="157">
        <f>IFERROR(INDEX(NoSettings_v3!$C$2:$AH$4612,MATCH('EPS 3.1.3'!$B994,NoSettings_v3!$A$2:$A$4612,0),MATCH('EPS 3.1.3'!H$1,NoSettings_v3!$C$1:$AH$1,0)),"")</f>
        <v>826299</v>
      </c>
      <c r="I994" s="157">
        <f>IFERROR(INDEX(NoSettings_v3!$C$2:$AH$4612,MATCH('EPS 3.1.3'!$B994,NoSettings_v3!$A$2:$A$4612,0),MATCH('EPS 3.1.3'!I$1,NoSettings_v3!$C$1:$AH$1,0)),"")</f>
        <v>895341</v>
      </c>
      <c r="J994" s="157">
        <f>IFERROR(INDEX(NoSettings_v3!$C$2:$AH$4612,MATCH('EPS 3.1.3'!$B994,NoSettings_v3!$A$2:$A$4612,0),MATCH('EPS 3.1.3'!J$1,NoSettings_v3!$C$1:$AH$1,0)),"")</f>
        <v>958440</v>
      </c>
      <c r="K994" s="157">
        <f>IFERROR(INDEX(NoSettings_v3!$C$2:$AH$4612,MATCH('EPS 3.1.3'!$B994,NoSettings_v3!$A$2:$A$4612,0),MATCH('EPS 3.1.3'!K$1,NoSettings_v3!$C$1:$AH$1,0)),"")</f>
        <v>1018090</v>
      </c>
      <c r="L994" s="157">
        <f>IFERROR(INDEX(NoSettings_v3!$C$2:$AH$4612,MATCH('EPS 3.1.3'!$B994,NoSettings_v3!$A$2:$A$4612,0),MATCH('EPS 3.1.3'!L$1,NoSettings_v3!$C$1:$AH$1,0)),"")</f>
        <v>1075730</v>
      </c>
      <c r="M994" s="157">
        <f>IFERROR(INDEX(NoSettings_v3!$C$2:$AH$4612,MATCH('EPS 3.1.3'!$B994,NoSettings_v3!$A$2:$A$4612,0),MATCH('EPS 3.1.3'!M$1,NoSettings_v3!$C$1:$AH$1,0)),"")</f>
        <v>1148090</v>
      </c>
      <c r="N994" s="157">
        <f>IFERROR(INDEX(NoSettings_v3!$C$2:$AH$4612,MATCH('EPS 3.1.3'!$B994,NoSettings_v3!$A$2:$A$4612,0),MATCH('EPS 3.1.3'!N$1,NoSettings_v3!$C$1:$AH$1,0)),"")</f>
        <v>1219500</v>
      </c>
      <c r="O994" s="157">
        <f>IFERROR(INDEX(NoSettings_v3!$C$2:$AH$4612,MATCH('EPS 3.1.3'!$B994,NoSettings_v3!$A$2:$A$4612,0),MATCH('EPS 3.1.3'!O$1,NoSettings_v3!$C$1:$AH$1,0)),"")</f>
        <v>1289990</v>
      </c>
      <c r="P994" s="157">
        <f>IFERROR(INDEX(NoSettings_v3!$C$2:$AH$4612,MATCH('EPS 3.1.3'!$B994,NoSettings_v3!$A$2:$A$4612,0),MATCH('EPS 3.1.3'!P$1,NoSettings_v3!$C$1:$AH$1,0)),"")</f>
        <v>1359950</v>
      </c>
      <c r="Q994" s="157">
        <f>IFERROR(INDEX(NoSettings_v3!$C$2:$AH$4612,MATCH('EPS 3.1.3'!$B994,NoSettings_v3!$A$2:$A$4612,0),MATCH('EPS 3.1.3'!Q$1,NoSettings_v3!$C$1:$AH$1,0)),"")</f>
        <v>1429620</v>
      </c>
      <c r="R994" s="157">
        <f>IFERROR(INDEX(NoSettings_v3!$C$2:$AH$4612,MATCH('EPS 3.1.3'!$B994,NoSettings_v3!$A$2:$A$4612,0),MATCH('EPS 3.1.3'!R$1,NoSettings_v3!$C$1:$AH$1,0)),"")</f>
        <v>1497340</v>
      </c>
      <c r="S994" s="157">
        <f>IFERROR(INDEX(NoSettings_v3!$C$2:$AH$4612,MATCH('EPS 3.1.3'!$B994,NoSettings_v3!$A$2:$A$4612,0),MATCH('EPS 3.1.3'!S$1,NoSettings_v3!$C$1:$AH$1,0)),"")</f>
        <v>1565110</v>
      </c>
      <c r="T994" s="157">
        <f>IFERROR(INDEX(NoSettings_v3!$C$2:$AH$4612,MATCH('EPS 3.1.3'!$B994,NoSettings_v3!$A$2:$A$4612,0),MATCH('EPS 3.1.3'!T$1,NoSettings_v3!$C$1:$AH$1,0)),"")</f>
        <v>1632840</v>
      </c>
      <c r="U994" s="157">
        <f>IFERROR(INDEX(NoSettings_v3!$C$2:$AH$4612,MATCH('EPS 3.1.3'!$B994,NoSettings_v3!$A$2:$A$4612,0),MATCH('EPS 3.1.3'!U$1,NoSettings_v3!$C$1:$AH$1,0)),"")</f>
        <v>1700660</v>
      </c>
      <c r="V994" s="157">
        <f>IFERROR(INDEX(NoSettings_v3!$C$2:$AH$4612,MATCH('EPS 3.1.3'!$B994,NoSettings_v3!$A$2:$A$4612,0),MATCH('EPS 3.1.3'!V$1,NoSettings_v3!$C$1:$AH$1,0)),"")</f>
        <v>1768770</v>
      </c>
      <c r="W994" s="157">
        <f>IFERROR(INDEX(NoSettings_v3!$C$2:$AH$4612,MATCH('EPS 3.1.3'!$B994,NoSettings_v3!$A$2:$A$4612,0),MATCH('EPS 3.1.3'!W$1,NoSettings_v3!$C$1:$AH$1,0)),"")</f>
        <v>1835700</v>
      </c>
      <c r="X994" s="157">
        <f>IFERROR(INDEX(NoSettings_v3!$C$2:$AH$4612,MATCH('EPS 3.1.3'!$B994,NoSettings_v3!$A$2:$A$4612,0),MATCH('EPS 3.1.3'!X$1,NoSettings_v3!$C$1:$AH$1,0)),"")</f>
        <v>1902820</v>
      </c>
      <c r="Y994" s="157">
        <f>IFERROR(INDEX(NoSettings_v3!$C$2:$AH$4612,MATCH('EPS 3.1.3'!$B994,NoSettings_v3!$A$2:$A$4612,0),MATCH('EPS 3.1.3'!Y$1,NoSettings_v3!$C$1:$AH$1,0)),"")</f>
        <v>1970460</v>
      </c>
      <c r="Z994" s="157">
        <f>IFERROR(INDEX(NoSettings_v3!$C$2:$AH$4612,MATCH('EPS 3.1.3'!$B994,NoSettings_v3!$A$2:$A$4612,0),MATCH('EPS 3.1.3'!Z$1,NoSettings_v3!$C$1:$AH$1,0)),"")</f>
        <v>2038040</v>
      </c>
      <c r="AA994" s="157">
        <f>IFERROR(INDEX(NoSettings_v3!$C$2:$AH$4612,MATCH('EPS 3.1.3'!$B994,NoSettings_v3!$A$2:$A$4612,0),MATCH('EPS 3.1.3'!AA$1,NoSettings_v3!$C$1:$AH$1,0)),"")</f>
        <v>2105410</v>
      </c>
      <c r="AB994" s="157">
        <f>IFERROR(INDEX(NoSettings_v3!$C$2:$AH$4612,MATCH('EPS 3.1.3'!$B994,NoSettings_v3!$A$2:$A$4612,0),MATCH('EPS 3.1.3'!AB$1,NoSettings_v3!$C$1:$AH$1,0)),"")</f>
        <v>2167480</v>
      </c>
      <c r="AC994" s="157">
        <f>IFERROR(INDEX(NoSettings_v3!$C$2:$AH$4612,MATCH('EPS 3.1.3'!$B994,NoSettings_v3!$A$2:$A$4612,0),MATCH('EPS 3.1.3'!AC$1,NoSettings_v3!$C$1:$AH$1,0)),"")</f>
        <v>2229590</v>
      </c>
      <c r="AD994" s="157">
        <f>IFERROR(INDEX(NoSettings_v3!$C$2:$AH$4612,MATCH('EPS 3.1.3'!$B994,NoSettings_v3!$A$2:$A$4612,0),MATCH('EPS 3.1.3'!AD$1,NoSettings_v3!$C$1:$AH$1,0)),"")</f>
        <v>2291510</v>
      </c>
      <c r="AE994" s="157">
        <f>IFERROR(INDEX(NoSettings_v3!$C$2:$AH$4612,MATCH('EPS 3.1.3'!$B994,NoSettings_v3!$A$2:$A$4612,0),MATCH('EPS 3.1.3'!AE$1,NoSettings_v3!$C$1:$AH$1,0)),"")</f>
        <v>2354110</v>
      </c>
      <c r="AF994" s="157">
        <f>IFERROR(INDEX(NoSettings_v3!$C$2:$AH$4612,MATCH('EPS 3.1.3'!$B994,NoSettings_v3!$A$2:$A$4612,0),MATCH('EPS 3.1.3'!AF$1,NoSettings_v3!$C$1:$AH$1,0)),"")</f>
        <v>2416330</v>
      </c>
      <c r="AG994" s="157">
        <f>IFERROR(INDEX(NoSettings_v3!$C$2:$AH$4612,MATCH('EPS 3.1.3'!$B994,NoSettings_v3!$A$2:$A$4612,0),MATCH('EPS 3.1.3'!AG$1,NoSettings_v3!$C$1:$AH$1,0)),"")</f>
        <v>2478610</v>
      </c>
      <c r="AH994" s="157">
        <f>IFERROR(INDEX(NoSettings_v3!$C$2:$AH$4612,MATCH('EPS 3.1.3'!$B994,NoSettings_v3!$A$2:$A$4612,0),MATCH('EPS 3.1.3'!AH$1,NoSettings_v3!$C$1:$AH$1,0)),"")</f>
        <v>2541010</v>
      </c>
      <c r="AI994" s="157">
        <f>IFERROR(INDEX(NoSettings_v3!$C$2:$AH$4612,MATCH('EPS 3.1.3'!$B994,NoSettings_v3!$A$2:$A$4612,0),MATCH('EPS 3.1.3'!AI$1,NoSettings_v3!$C$1:$AH$1,0)),"")</f>
        <v>2603480</v>
      </c>
    </row>
    <row r="995" spans="1:35" x14ac:dyDescent="0.35">
      <c r="A995" s="127"/>
      <c r="B995" s="161" t="s">
        <v>1832</v>
      </c>
      <c r="C995" s="127" t="s">
        <v>964</v>
      </c>
      <c r="D995" s="157">
        <f>IFERROR(INDEX(NoSettings_v3!$C$2:$AH$4612,MATCH('EPS 3.1.3'!$B995,NoSettings_v3!$A$2:$A$4612,0),MATCH('EPS 3.1.3'!D$1,NoSettings_v3!$C$1:$AH$1,0)),"")</f>
        <v>0</v>
      </c>
      <c r="E995" s="157">
        <f>IFERROR(INDEX(NoSettings_v3!$C$2:$AH$4612,MATCH('EPS 3.1.3'!$B995,NoSettings_v3!$A$2:$A$4612,0),MATCH('EPS 3.1.3'!E$1,NoSettings_v3!$C$1:$AH$1,0)),"")</f>
        <v>0</v>
      </c>
      <c r="F995" s="157">
        <f>IFERROR(INDEX(NoSettings_v3!$C$2:$AH$4612,MATCH('EPS 3.1.3'!$B995,NoSettings_v3!$A$2:$A$4612,0),MATCH('EPS 3.1.3'!F$1,NoSettings_v3!$C$1:$AH$1,0)),"")</f>
        <v>0</v>
      </c>
      <c r="G995" s="157">
        <f>IFERROR(INDEX(NoSettings_v3!$C$2:$AH$4612,MATCH('EPS 3.1.3'!$B995,NoSettings_v3!$A$2:$A$4612,0),MATCH('EPS 3.1.3'!G$1,NoSettings_v3!$C$1:$AH$1,0)),"")</f>
        <v>0</v>
      </c>
      <c r="H995" s="157">
        <f>IFERROR(INDEX(NoSettings_v3!$C$2:$AH$4612,MATCH('EPS 3.1.3'!$B995,NoSettings_v3!$A$2:$A$4612,0),MATCH('EPS 3.1.3'!H$1,NoSettings_v3!$C$1:$AH$1,0)),"")</f>
        <v>0</v>
      </c>
      <c r="I995" s="157">
        <f>IFERROR(INDEX(NoSettings_v3!$C$2:$AH$4612,MATCH('EPS 3.1.3'!$B995,NoSettings_v3!$A$2:$A$4612,0),MATCH('EPS 3.1.3'!I$1,NoSettings_v3!$C$1:$AH$1,0)),"")</f>
        <v>0</v>
      </c>
      <c r="J995" s="157">
        <f>IFERROR(INDEX(NoSettings_v3!$C$2:$AH$4612,MATCH('EPS 3.1.3'!$B995,NoSettings_v3!$A$2:$A$4612,0),MATCH('EPS 3.1.3'!J$1,NoSettings_v3!$C$1:$AH$1,0)),"")</f>
        <v>0</v>
      </c>
      <c r="K995" s="157">
        <f>IFERROR(INDEX(NoSettings_v3!$C$2:$AH$4612,MATCH('EPS 3.1.3'!$B995,NoSettings_v3!$A$2:$A$4612,0),MATCH('EPS 3.1.3'!K$1,NoSettings_v3!$C$1:$AH$1,0)),"")</f>
        <v>0</v>
      </c>
      <c r="L995" s="157">
        <f>IFERROR(INDEX(NoSettings_v3!$C$2:$AH$4612,MATCH('EPS 3.1.3'!$B995,NoSettings_v3!$A$2:$A$4612,0),MATCH('EPS 3.1.3'!L$1,NoSettings_v3!$C$1:$AH$1,0)),"")</f>
        <v>0</v>
      </c>
      <c r="M995" s="157">
        <f>IFERROR(INDEX(NoSettings_v3!$C$2:$AH$4612,MATCH('EPS 3.1.3'!$B995,NoSettings_v3!$A$2:$A$4612,0),MATCH('EPS 3.1.3'!M$1,NoSettings_v3!$C$1:$AH$1,0)),"")</f>
        <v>0</v>
      </c>
      <c r="N995" s="157">
        <f>IFERROR(INDEX(NoSettings_v3!$C$2:$AH$4612,MATCH('EPS 3.1.3'!$B995,NoSettings_v3!$A$2:$A$4612,0),MATCH('EPS 3.1.3'!N$1,NoSettings_v3!$C$1:$AH$1,0)),"")</f>
        <v>0</v>
      </c>
      <c r="O995" s="157">
        <f>IFERROR(INDEX(NoSettings_v3!$C$2:$AH$4612,MATCH('EPS 3.1.3'!$B995,NoSettings_v3!$A$2:$A$4612,0),MATCH('EPS 3.1.3'!O$1,NoSettings_v3!$C$1:$AH$1,0)),"")</f>
        <v>0</v>
      </c>
      <c r="P995" s="157">
        <f>IFERROR(INDEX(NoSettings_v3!$C$2:$AH$4612,MATCH('EPS 3.1.3'!$B995,NoSettings_v3!$A$2:$A$4612,0),MATCH('EPS 3.1.3'!P$1,NoSettings_v3!$C$1:$AH$1,0)),"")</f>
        <v>0</v>
      </c>
      <c r="Q995" s="157">
        <f>IFERROR(INDEX(NoSettings_v3!$C$2:$AH$4612,MATCH('EPS 3.1.3'!$B995,NoSettings_v3!$A$2:$A$4612,0),MATCH('EPS 3.1.3'!Q$1,NoSettings_v3!$C$1:$AH$1,0)),"")</f>
        <v>0</v>
      </c>
      <c r="R995" s="157">
        <f>IFERROR(INDEX(NoSettings_v3!$C$2:$AH$4612,MATCH('EPS 3.1.3'!$B995,NoSettings_v3!$A$2:$A$4612,0),MATCH('EPS 3.1.3'!R$1,NoSettings_v3!$C$1:$AH$1,0)),"")</f>
        <v>0</v>
      </c>
      <c r="S995" s="157">
        <f>IFERROR(INDEX(NoSettings_v3!$C$2:$AH$4612,MATCH('EPS 3.1.3'!$B995,NoSettings_v3!$A$2:$A$4612,0),MATCH('EPS 3.1.3'!S$1,NoSettings_v3!$C$1:$AH$1,0)),"")</f>
        <v>0</v>
      </c>
      <c r="T995" s="157">
        <f>IFERROR(INDEX(NoSettings_v3!$C$2:$AH$4612,MATCH('EPS 3.1.3'!$B995,NoSettings_v3!$A$2:$A$4612,0),MATCH('EPS 3.1.3'!T$1,NoSettings_v3!$C$1:$AH$1,0)),"")</f>
        <v>0</v>
      </c>
      <c r="U995" s="157">
        <f>IFERROR(INDEX(NoSettings_v3!$C$2:$AH$4612,MATCH('EPS 3.1.3'!$B995,NoSettings_v3!$A$2:$A$4612,0),MATCH('EPS 3.1.3'!U$1,NoSettings_v3!$C$1:$AH$1,0)),"")</f>
        <v>0</v>
      </c>
      <c r="V995" s="157">
        <f>IFERROR(INDEX(NoSettings_v3!$C$2:$AH$4612,MATCH('EPS 3.1.3'!$B995,NoSettings_v3!$A$2:$A$4612,0),MATCH('EPS 3.1.3'!V$1,NoSettings_v3!$C$1:$AH$1,0)),"")</f>
        <v>0</v>
      </c>
      <c r="W995" s="157">
        <f>IFERROR(INDEX(NoSettings_v3!$C$2:$AH$4612,MATCH('EPS 3.1.3'!$B995,NoSettings_v3!$A$2:$A$4612,0),MATCH('EPS 3.1.3'!W$1,NoSettings_v3!$C$1:$AH$1,0)),"")</f>
        <v>0</v>
      </c>
      <c r="X995" s="157">
        <f>IFERROR(INDEX(NoSettings_v3!$C$2:$AH$4612,MATCH('EPS 3.1.3'!$B995,NoSettings_v3!$A$2:$A$4612,0),MATCH('EPS 3.1.3'!X$1,NoSettings_v3!$C$1:$AH$1,0)),"")</f>
        <v>0</v>
      </c>
      <c r="Y995" s="157">
        <f>IFERROR(INDEX(NoSettings_v3!$C$2:$AH$4612,MATCH('EPS 3.1.3'!$B995,NoSettings_v3!$A$2:$A$4612,0),MATCH('EPS 3.1.3'!Y$1,NoSettings_v3!$C$1:$AH$1,0)),"")</f>
        <v>0</v>
      </c>
      <c r="Z995" s="157">
        <f>IFERROR(INDEX(NoSettings_v3!$C$2:$AH$4612,MATCH('EPS 3.1.3'!$B995,NoSettings_v3!$A$2:$A$4612,0),MATCH('EPS 3.1.3'!Z$1,NoSettings_v3!$C$1:$AH$1,0)),"")</f>
        <v>0</v>
      </c>
      <c r="AA995" s="157">
        <f>IFERROR(INDEX(NoSettings_v3!$C$2:$AH$4612,MATCH('EPS 3.1.3'!$B995,NoSettings_v3!$A$2:$A$4612,0),MATCH('EPS 3.1.3'!AA$1,NoSettings_v3!$C$1:$AH$1,0)),"")</f>
        <v>0</v>
      </c>
      <c r="AB995" s="157">
        <f>IFERROR(INDEX(NoSettings_v3!$C$2:$AH$4612,MATCH('EPS 3.1.3'!$B995,NoSettings_v3!$A$2:$A$4612,0),MATCH('EPS 3.1.3'!AB$1,NoSettings_v3!$C$1:$AH$1,0)),"")</f>
        <v>0</v>
      </c>
      <c r="AC995" s="157">
        <f>IFERROR(INDEX(NoSettings_v3!$C$2:$AH$4612,MATCH('EPS 3.1.3'!$B995,NoSettings_v3!$A$2:$A$4612,0),MATCH('EPS 3.1.3'!AC$1,NoSettings_v3!$C$1:$AH$1,0)),"")</f>
        <v>0</v>
      </c>
      <c r="AD995" s="157">
        <f>IFERROR(INDEX(NoSettings_v3!$C$2:$AH$4612,MATCH('EPS 3.1.3'!$B995,NoSettings_v3!$A$2:$A$4612,0),MATCH('EPS 3.1.3'!AD$1,NoSettings_v3!$C$1:$AH$1,0)),"")</f>
        <v>0</v>
      </c>
      <c r="AE995" s="157">
        <f>IFERROR(INDEX(NoSettings_v3!$C$2:$AH$4612,MATCH('EPS 3.1.3'!$B995,NoSettings_v3!$A$2:$A$4612,0),MATCH('EPS 3.1.3'!AE$1,NoSettings_v3!$C$1:$AH$1,0)),"")</f>
        <v>0</v>
      </c>
      <c r="AF995" s="157">
        <f>IFERROR(INDEX(NoSettings_v3!$C$2:$AH$4612,MATCH('EPS 3.1.3'!$B995,NoSettings_v3!$A$2:$A$4612,0),MATCH('EPS 3.1.3'!AF$1,NoSettings_v3!$C$1:$AH$1,0)),"")</f>
        <v>0</v>
      </c>
      <c r="AG995" s="157">
        <f>IFERROR(INDEX(NoSettings_v3!$C$2:$AH$4612,MATCH('EPS 3.1.3'!$B995,NoSettings_v3!$A$2:$A$4612,0),MATCH('EPS 3.1.3'!AG$1,NoSettings_v3!$C$1:$AH$1,0)),"")</f>
        <v>0</v>
      </c>
      <c r="AH995" s="157">
        <f>IFERROR(INDEX(NoSettings_v3!$C$2:$AH$4612,MATCH('EPS 3.1.3'!$B995,NoSettings_v3!$A$2:$A$4612,0),MATCH('EPS 3.1.3'!AH$1,NoSettings_v3!$C$1:$AH$1,0)),"")</f>
        <v>0</v>
      </c>
      <c r="AI995" s="157">
        <f>IFERROR(INDEX(NoSettings_v3!$C$2:$AH$4612,MATCH('EPS 3.1.3'!$B995,NoSettings_v3!$A$2:$A$4612,0),MATCH('EPS 3.1.3'!AI$1,NoSettings_v3!$C$1:$AH$1,0)),"")</f>
        <v>0</v>
      </c>
    </row>
    <row r="996" spans="1:35" x14ac:dyDescent="0.35">
      <c r="A996" s="127"/>
      <c r="B996" s="161" t="s">
        <v>1833</v>
      </c>
      <c r="C996" s="127" t="s">
        <v>964</v>
      </c>
      <c r="D996" s="157">
        <f>IFERROR(INDEX(NoSettings_v3!$C$2:$AH$4612,MATCH('EPS 3.1.3'!$B996,NoSettings_v3!$A$2:$A$4612,0),MATCH('EPS 3.1.3'!D$1,NoSettings_v3!$C$1:$AH$1,0)),"")</f>
        <v>0</v>
      </c>
      <c r="E996" s="157">
        <f>IFERROR(INDEX(NoSettings_v3!$C$2:$AH$4612,MATCH('EPS 3.1.3'!$B996,NoSettings_v3!$A$2:$A$4612,0),MATCH('EPS 3.1.3'!E$1,NoSettings_v3!$C$1:$AH$1,0)),"")</f>
        <v>0</v>
      </c>
      <c r="F996" s="157">
        <f>IFERROR(INDEX(NoSettings_v3!$C$2:$AH$4612,MATCH('EPS 3.1.3'!$B996,NoSettings_v3!$A$2:$A$4612,0),MATCH('EPS 3.1.3'!F$1,NoSettings_v3!$C$1:$AH$1,0)),"")</f>
        <v>0</v>
      </c>
      <c r="G996" s="157">
        <f>IFERROR(INDEX(NoSettings_v3!$C$2:$AH$4612,MATCH('EPS 3.1.3'!$B996,NoSettings_v3!$A$2:$A$4612,0),MATCH('EPS 3.1.3'!G$1,NoSettings_v3!$C$1:$AH$1,0)),"")</f>
        <v>0</v>
      </c>
      <c r="H996" s="157">
        <f>IFERROR(INDEX(NoSettings_v3!$C$2:$AH$4612,MATCH('EPS 3.1.3'!$B996,NoSettings_v3!$A$2:$A$4612,0),MATCH('EPS 3.1.3'!H$1,NoSettings_v3!$C$1:$AH$1,0)),"")</f>
        <v>0</v>
      </c>
      <c r="I996" s="157">
        <f>IFERROR(INDEX(NoSettings_v3!$C$2:$AH$4612,MATCH('EPS 3.1.3'!$B996,NoSettings_v3!$A$2:$A$4612,0),MATCH('EPS 3.1.3'!I$1,NoSettings_v3!$C$1:$AH$1,0)),"")</f>
        <v>0</v>
      </c>
      <c r="J996" s="157">
        <f>IFERROR(INDEX(NoSettings_v3!$C$2:$AH$4612,MATCH('EPS 3.1.3'!$B996,NoSettings_v3!$A$2:$A$4612,0),MATCH('EPS 3.1.3'!J$1,NoSettings_v3!$C$1:$AH$1,0)),"")</f>
        <v>0</v>
      </c>
      <c r="K996" s="157">
        <f>IFERROR(INDEX(NoSettings_v3!$C$2:$AH$4612,MATCH('EPS 3.1.3'!$B996,NoSettings_v3!$A$2:$A$4612,0),MATCH('EPS 3.1.3'!K$1,NoSettings_v3!$C$1:$AH$1,0)),"")</f>
        <v>0</v>
      </c>
      <c r="L996" s="157">
        <f>IFERROR(INDEX(NoSettings_v3!$C$2:$AH$4612,MATCH('EPS 3.1.3'!$B996,NoSettings_v3!$A$2:$A$4612,0),MATCH('EPS 3.1.3'!L$1,NoSettings_v3!$C$1:$AH$1,0)),"")</f>
        <v>0</v>
      </c>
      <c r="M996" s="157">
        <f>IFERROR(INDEX(NoSettings_v3!$C$2:$AH$4612,MATCH('EPS 3.1.3'!$B996,NoSettings_v3!$A$2:$A$4612,0),MATCH('EPS 3.1.3'!M$1,NoSettings_v3!$C$1:$AH$1,0)),"")</f>
        <v>0</v>
      </c>
      <c r="N996" s="157">
        <f>IFERROR(INDEX(NoSettings_v3!$C$2:$AH$4612,MATCH('EPS 3.1.3'!$B996,NoSettings_v3!$A$2:$A$4612,0),MATCH('EPS 3.1.3'!N$1,NoSettings_v3!$C$1:$AH$1,0)),"")</f>
        <v>0</v>
      </c>
      <c r="O996" s="157">
        <f>IFERROR(INDEX(NoSettings_v3!$C$2:$AH$4612,MATCH('EPS 3.1.3'!$B996,NoSettings_v3!$A$2:$A$4612,0),MATCH('EPS 3.1.3'!O$1,NoSettings_v3!$C$1:$AH$1,0)),"")</f>
        <v>0</v>
      </c>
      <c r="P996" s="157">
        <f>IFERROR(INDEX(NoSettings_v3!$C$2:$AH$4612,MATCH('EPS 3.1.3'!$B996,NoSettings_v3!$A$2:$A$4612,0),MATCH('EPS 3.1.3'!P$1,NoSettings_v3!$C$1:$AH$1,0)),"")</f>
        <v>0</v>
      </c>
      <c r="Q996" s="157">
        <f>IFERROR(INDEX(NoSettings_v3!$C$2:$AH$4612,MATCH('EPS 3.1.3'!$B996,NoSettings_v3!$A$2:$A$4612,0),MATCH('EPS 3.1.3'!Q$1,NoSettings_v3!$C$1:$AH$1,0)),"")</f>
        <v>0</v>
      </c>
      <c r="R996" s="157">
        <f>IFERROR(INDEX(NoSettings_v3!$C$2:$AH$4612,MATCH('EPS 3.1.3'!$B996,NoSettings_v3!$A$2:$A$4612,0),MATCH('EPS 3.1.3'!R$1,NoSettings_v3!$C$1:$AH$1,0)),"")</f>
        <v>0</v>
      </c>
      <c r="S996" s="157">
        <f>IFERROR(INDEX(NoSettings_v3!$C$2:$AH$4612,MATCH('EPS 3.1.3'!$B996,NoSettings_v3!$A$2:$A$4612,0),MATCH('EPS 3.1.3'!S$1,NoSettings_v3!$C$1:$AH$1,0)),"")</f>
        <v>0</v>
      </c>
      <c r="T996" s="157">
        <f>IFERROR(INDEX(NoSettings_v3!$C$2:$AH$4612,MATCH('EPS 3.1.3'!$B996,NoSettings_v3!$A$2:$A$4612,0),MATCH('EPS 3.1.3'!T$1,NoSettings_v3!$C$1:$AH$1,0)),"")</f>
        <v>0</v>
      </c>
      <c r="U996" s="157">
        <f>IFERROR(INDEX(NoSettings_v3!$C$2:$AH$4612,MATCH('EPS 3.1.3'!$B996,NoSettings_v3!$A$2:$A$4612,0),MATCH('EPS 3.1.3'!U$1,NoSettings_v3!$C$1:$AH$1,0)),"")</f>
        <v>0</v>
      </c>
      <c r="V996" s="157">
        <f>IFERROR(INDEX(NoSettings_v3!$C$2:$AH$4612,MATCH('EPS 3.1.3'!$B996,NoSettings_v3!$A$2:$A$4612,0),MATCH('EPS 3.1.3'!V$1,NoSettings_v3!$C$1:$AH$1,0)),"")</f>
        <v>0</v>
      </c>
      <c r="W996" s="157">
        <f>IFERROR(INDEX(NoSettings_v3!$C$2:$AH$4612,MATCH('EPS 3.1.3'!$B996,NoSettings_v3!$A$2:$A$4612,0),MATCH('EPS 3.1.3'!W$1,NoSettings_v3!$C$1:$AH$1,0)),"")</f>
        <v>0</v>
      </c>
      <c r="X996" s="157">
        <f>IFERROR(INDEX(NoSettings_v3!$C$2:$AH$4612,MATCH('EPS 3.1.3'!$B996,NoSettings_v3!$A$2:$A$4612,0),MATCH('EPS 3.1.3'!X$1,NoSettings_v3!$C$1:$AH$1,0)),"")</f>
        <v>0</v>
      </c>
      <c r="Y996" s="157">
        <f>IFERROR(INDEX(NoSettings_v3!$C$2:$AH$4612,MATCH('EPS 3.1.3'!$B996,NoSettings_v3!$A$2:$A$4612,0),MATCH('EPS 3.1.3'!Y$1,NoSettings_v3!$C$1:$AH$1,0)),"")</f>
        <v>0</v>
      </c>
      <c r="Z996" s="157">
        <f>IFERROR(INDEX(NoSettings_v3!$C$2:$AH$4612,MATCH('EPS 3.1.3'!$B996,NoSettings_v3!$A$2:$A$4612,0),MATCH('EPS 3.1.3'!Z$1,NoSettings_v3!$C$1:$AH$1,0)),"")</f>
        <v>0</v>
      </c>
      <c r="AA996" s="157">
        <f>IFERROR(INDEX(NoSettings_v3!$C$2:$AH$4612,MATCH('EPS 3.1.3'!$B996,NoSettings_v3!$A$2:$A$4612,0),MATCH('EPS 3.1.3'!AA$1,NoSettings_v3!$C$1:$AH$1,0)),"")</f>
        <v>0</v>
      </c>
      <c r="AB996" s="157">
        <f>IFERROR(INDEX(NoSettings_v3!$C$2:$AH$4612,MATCH('EPS 3.1.3'!$B996,NoSettings_v3!$A$2:$A$4612,0),MATCH('EPS 3.1.3'!AB$1,NoSettings_v3!$C$1:$AH$1,0)),"")</f>
        <v>0</v>
      </c>
      <c r="AC996" s="157">
        <f>IFERROR(INDEX(NoSettings_v3!$C$2:$AH$4612,MATCH('EPS 3.1.3'!$B996,NoSettings_v3!$A$2:$A$4612,0),MATCH('EPS 3.1.3'!AC$1,NoSettings_v3!$C$1:$AH$1,0)),"")</f>
        <v>0</v>
      </c>
      <c r="AD996" s="157">
        <f>IFERROR(INDEX(NoSettings_v3!$C$2:$AH$4612,MATCH('EPS 3.1.3'!$B996,NoSettings_v3!$A$2:$A$4612,0),MATCH('EPS 3.1.3'!AD$1,NoSettings_v3!$C$1:$AH$1,0)),"")</f>
        <v>0</v>
      </c>
      <c r="AE996" s="157">
        <f>IFERROR(INDEX(NoSettings_v3!$C$2:$AH$4612,MATCH('EPS 3.1.3'!$B996,NoSettings_v3!$A$2:$A$4612,0),MATCH('EPS 3.1.3'!AE$1,NoSettings_v3!$C$1:$AH$1,0)),"")</f>
        <v>0</v>
      </c>
      <c r="AF996" s="157">
        <f>IFERROR(INDEX(NoSettings_v3!$C$2:$AH$4612,MATCH('EPS 3.1.3'!$B996,NoSettings_v3!$A$2:$A$4612,0),MATCH('EPS 3.1.3'!AF$1,NoSettings_v3!$C$1:$AH$1,0)),"")</f>
        <v>0</v>
      </c>
      <c r="AG996" s="157">
        <f>IFERROR(INDEX(NoSettings_v3!$C$2:$AH$4612,MATCH('EPS 3.1.3'!$B996,NoSettings_v3!$A$2:$A$4612,0),MATCH('EPS 3.1.3'!AG$1,NoSettings_v3!$C$1:$AH$1,0)),"")</f>
        <v>0</v>
      </c>
      <c r="AH996" s="157">
        <f>IFERROR(INDEX(NoSettings_v3!$C$2:$AH$4612,MATCH('EPS 3.1.3'!$B996,NoSettings_v3!$A$2:$A$4612,0),MATCH('EPS 3.1.3'!AH$1,NoSettings_v3!$C$1:$AH$1,0)),"")</f>
        <v>0</v>
      </c>
      <c r="AI996" s="157">
        <f>IFERROR(INDEX(NoSettings_v3!$C$2:$AH$4612,MATCH('EPS 3.1.3'!$B996,NoSettings_v3!$A$2:$A$4612,0),MATCH('EPS 3.1.3'!AI$1,NoSettings_v3!$C$1:$AH$1,0)),"")</f>
        <v>0</v>
      </c>
    </row>
    <row r="997" spans="1:35" x14ac:dyDescent="0.35">
      <c r="A997" s="127"/>
      <c r="B997" s="161" t="s">
        <v>1834</v>
      </c>
      <c r="C997" s="127" t="s">
        <v>964</v>
      </c>
      <c r="D997" s="157">
        <f>IFERROR(INDEX(NoSettings_v3!$C$2:$AH$4612,MATCH('EPS 3.1.3'!$B997,NoSettings_v3!$A$2:$A$4612,0),MATCH('EPS 3.1.3'!D$1,NoSettings_v3!$C$1:$AH$1,0)),"")</f>
        <v>0</v>
      </c>
      <c r="E997" s="157">
        <f>IFERROR(INDEX(NoSettings_v3!$C$2:$AH$4612,MATCH('EPS 3.1.3'!$B997,NoSettings_v3!$A$2:$A$4612,0),MATCH('EPS 3.1.3'!E$1,NoSettings_v3!$C$1:$AH$1,0)),"")</f>
        <v>0</v>
      </c>
      <c r="F997" s="157">
        <f>IFERROR(INDEX(NoSettings_v3!$C$2:$AH$4612,MATCH('EPS 3.1.3'!$B997,NoSettings_v3!$A$2:$A$4612,0),MATCH('EPS 3.1.3'!F$1,NoSettings_v3!$C$1:$AH$1,0)),"")</f>
        <v>0</v>
      </c>
      <c r="G997" s="157">
        <f>IFERROR(INDEX(NoSettings_v3!$C$2:$AH$4612,MATCH('EPS 3.1.3'!$B997,NoSettings_v3!$A$2:$A$4612,0),MATCH('EPS 3.1.3'!G$1,NoSettings_v3!$C$1:$AH$1,0)),"")</f>
        <v>0</v>
      </c>
      <c r="H997" s="157">
        <f>IFERROR(INDEX(NoSettings_v3!$C$2:$AH$4612,MATCH('EPS 3.1.3'!$B997,NoSettings_v3!$A$2:$A$4612,0),MATCH('EPS 3.1.3'!H$1,NoSettings_v3!$C$1:$AH$1,0)),"")</f>
        <v>0</v>
      </c>
      <c r="I997" s="157">
        <f>IFERROR(INDEX(NoSettings_v3!$C$2:$AH$4612,MATCH('EPS 3.1.3'!$B997,NoSettings_v3!$A$2:$A$4612,0),MATCH('EPS 3.1.3'!I$1,NoSettings_v3!$C$1:$AH$1,0)),"")</f>
        <v>0</v>
      </c>
      <c r="J997" s="157">
        <f>IFERROR(INDEX(NoSettings_v3!$C$2:$AH$4612,MATCH('EPS 3.1.3'!$B997,NoSettings_v3!$A$2:$A$4612,0),MATCH('EPS 3.1.3'!J$1,NoSettings_v3!$C$1:$AH$1,0)),"")</f>
        <v>0</v>
      </c>
      <c r="K997" s="157">
        <f>IFERROR(INDEX(NoSettings_v3!$C$2:$AH$4612,MATCH('EPS 3.1.3'!$B997,NoSettings_v3!$A$2:$A$4612,0),MATCH('EPS 3.1.3'!K$1,NoSettings_v3!$C$1:$AH$1,0)),"")</f>
        <v>0</v>
      </c>
      <c r="L997" s="157">
        <f>IFERROR(INDEX(NoSettings_v3!$C$2:$AH$4612,MATCH('EPS 3.1.3'!$B997,NoSettings_v3!$A$2:$A$4612,0),MATCH('EPS 3.1.3'!L$1,NoSettings_v3!$C$1:$AH$1,0)),"")</f>
        <v>0</v>
      </c>
      <c r="M997" s="157">
        <f>IFERROR(INDEX(NoSettings_v3!$C$2:$AH$4612,MATCH('EPS 3.1.3'!$B997,NoSettings_v3!$A$2:$A$4612,0),MATCH('EPS 3.1.3'!M$1,NoSettings_v3!$C$1:$AH$1,0)),"")</f>
        <v>0</v>
      </c>
      <c r="N997" s="157">
        <f>IFERROR(INDEX(NoSettings_v3!$C$2:$AH$4612,MATCH('EPS 3.1.3'!$B997,NoSettings_v3!$A$2:$A$4612,0),MATCH('EPS 3.1.3'!N$1,NoSettings_v3!$C$1:$AH$1,0)),"")</f>
        <v>0</v>
      </c>
      <c r="O997" s="157">
        <f>IFERROR(INDEX(NoSettings_v3!$C$2:$AH$4612,MATCH('EPS 3.1.3'!$B997,NoSettings_v3!$A$2:$A$4612,0),MATCH('EPS 3.1.3'!O$1,NoSettings_v3!$C$1:$AH$1,0)),"")</f>
        <v>0</v>
      </c>
      <c r="P997" s="157">
        <f>IFERROR(INDEX(NoSettings_v3!$C$2:$AH$4612,MATCH('EPS 3.1.3'!$B997,NoSettings_v3!$A$2:$A$4612,0),MATCH('EPS 3.1.3'!P$1,NoSettings_v3!$C$1:$AH$1,0)),"")</f>
        <v>0</v>
      </c>
      <c r="Q997" s="157">
        <f>IFERROR(INDEX(NoSettings_v3!$C$2:$AH$4612,MATCH('EPS 3.1.3'!$B997,NoSettings_v3!$A$2:$A$4612,0),MATCH('EPS 3.1.3'!Q$1,NoSettings_v3!$C$1:$AH$1,0)),"")</f>
        <v>0</v>
      </c>
      <c r="R997" s="157">
        <f>IFERROR(INDEX(NoSettings_v3!$C$2:$AH$4612,MATCH('EPS 3.1.3'!$B997,NoSettings_v3!$A$2:$A$4612,0),MATCH('EPS 3.1.3'!R$1,NoSettings_v3!$C$1:$AH$1,0)),"")</f>
        <v>0</v>
      </c>
      <c r="S997" s="157">
        <f>IFERROR(INDEX(NoSettings_v3!$C$2:$AH$4612,MATCH('EPS 3.1.3'!$B997,NoSettings_v3!$A$2:$A$4612,0),MATCH('EPS 3.1.3'!S$1,NoSettings_v3!$C$1:$AH$1,0)),"")</f>
        <v>0</v>
      </c>
      <c r="T997" s="157">
        <f>IFERROR(INDEX(NoSettings_v3!$C$2:$AH$4612,MATCH('EPS 3.1.3'!$B997,NoSettings_v3!$A$2:$A$4612,0),MATCH('EPS 3.1.3'!T$1,NoSettings_v3!$C$1:$AH$1,0)),"")</f>
        <v>0</v>
      </c>
      <c r="U997" s="157">
        <f>IFERROR(INDEX(NoSettings_v3!$C$2:$AH$4612,MATCH('EPS 3.1.3'!$B997,NoSettings_v3!$A$2:$A$4612,0),MATCH('EPS 3.1.3'!U$1,NoSettings_v3!$C$1:$AH$1,0)),"")</f>
        <v>0</v>
      </c>
      <c r="V997" s="157">
        <f>IFERROR(INDEX(NoSettings_v3!$C$2:$AH$4612,MATCH('EPS 3.1.3'!$B997,NoSettings_v3!$A$2:$A$4612,0),MATCH('EPS 3.1.3'!V$1,NoSettings_v3!$C$1:$AH$1,0)),"")</f>
        <v>0</v>
      </c>
      <c r="W997" s="157">
        <f>IFERROR(INDEX(NoSettings_v3!$C$2:$AH$4612,MATCH('EPS 3.1.3'!$B997,NoSettings_v3!$A$2:$A$4612,0),MATCH('EPS 3.1.3'!W$1,NoSettings_v3!$C$1:$AH$1,0)),"")</f>
        <v>0</v>
      </c>
      <c r="X997" s="157">
        <f>IFERROR(INDEX(NoSettings_v3!$C$2:$AH$4612,MATCH('EPS 3.1.3'!$B997,NoSettings_v3!$A$2:$A$4612,0),MATCH('EPS 3.1.3'!X$1,NoSettings_v3!$C$1:$AH$1,0)),"")</f>
        <v>0</v>
      </c>
      <c r="Y997" s="157">
        <f>IFERROR(INDEX(NoSettings_v3!$C$2:$AH$4612,MATCH('EPS 3.1.3'!$B997,NoSettings_v3!$A$2:$A$4612,0),MATCH('EPS 3.1.3'!Y$1,NoSettings_v3!$C$1:$AH$1,0)),"")</f>
        <v>0</v>
      </c>
      <c r="Z997" s="157">
        <f>IFERROR(INDEX(NoSettings_v3!$C$2:$AH$4612,MATCH('EPS 3.1.3'!$B997,NoSettings_v3!$A$2:$A$4612,0),MATCH('EPS 3.1.3'!Z$1,NoSettings_v3!$C$1:$AH$1,0)),"")</f>
        <v>0</v>
      </c>
      <c r="AA997" s="157">
        <f>IFERROR(INDEX(NoSettings_v3!$C$2:$AH$4612,MATCH('EPS 3.1.3'!$B997,NoSettings_v3!$A$2:$A$4612,0),MATCH('EPS 3.1.3'!AA$1,NoSettings_v3!$C$1:$AH$1,0)),"")</f>
        <v>0</v>
      </c>
      <c r="AB997" s="157">
        <f>IFERROR(INDEX(NoSettings_v3!$C$2:$AH$4612,MATCH('EPS 3.1.3'!$B997,NoSettings_v3!$A$2:$A$4612,0),MATCH('EPS 3.1.3'!AB$1,NoSettings_v3!$C$1:$AH$1,0)),"")</f>
        <v>0</v>
      </c>
      <c r="AC997" s="157">
        <f>IFERROR(INDEX(NoSettings_v3!$C$2:$AH$4612,MATCH('EPS 3.1.3'!$B997,NoSettings_v3!$A$2:$A$4612,0),MATCH('EPS 3.1.3'!AC$1,NoSettings_v3!$C$1:$AH$1,0)),"")</f>
        <v>0</v>
      </c>
      <c r="AD997" s="157">
        <f>IFERROR(INDEX(NoSettings_v3!$C$2:$AH$4612,MATCH('EPS 3.1.3'!$B997,NoSettings_v3!$A$2:$A$4612,0),MATCH('EPS 3.1.3'!AD$1,NoSettings_v3!$C$1:$AH$1,0)),"")</f>
        <v>0</v>
      </c>
      <c r="AE997" s="157">
        <f>IFERROR(INDEX(NoSettings_v3!$C$2:$AH$4612,MATCH('EPS 3.1.3'!$B997,NoSettings_v3!$A$2:$A$4612,0),MATCH('EPS 3.1.3'!AE$1,NoSettings_v3!$C$1:$AH$1,0)),"")</f>
        <v>0</v>
      </c>
      <c r="AF997" s="157">
        <f>IFERROR(INDEX(NoSettings_v3!$C$2:$AH$4612,MATCH('EPS 3.1.3'!$B997,NoSettings_v3!$A$2:$A$4612,0),MATCH('EPS 3.1.3'!AF$1,NoSettings_v3!$C$1:$AH$1,0)),"")</f>
        <v>0</v>
      </c>
      <c r="AG997" s="157">
        <f>IFERROR(INDEX(NoSettings_v3!$C$2:$AH$4612,MATCH('EPS 3.1.3'!$B997,NoSettings_v3!$A$2:$A$4612,0),MATCH('EPS 3.1.3'!AG$1,NoSettings_v3!$C$1:$AH$1,0)),"")</f>
        <v>0</v>
      </c>
      <c r="AH997" s="157">
        <f>IFERROR(INDEX(NoSettings_v3!$C$2:$AH$4612,MATCH('EPS 3.1.3'!$B997,NoSettings_v3!$A$2:$A$4612,0),MATCH('EPS 3.1.3'!AH$1,NoSettings_v3!$C$1:$AH$1,0)),"")</f>
        <v>0</v>
      </c>
      <c r="AI997" s="157">
        <f>IFERROR(INDEX(NoSettings_v3!$C$2:$AH$4612,MATCH('EPS 3.1.3'!$B997,NoSettings_v3!$A$2:$A$4612,0),MATCH('EPS 3.1.3'!AI$1,NoSettings_v3!$C$1:$AH$1,0)),"")</f>
        <v>0</v>
      </c>
    </row>
    <row r="998" spans="1:35" x14ac:dyDescent="0.35">
      <c r="A998" s="127"/>
      <c r="B998" s="161" t="s">
        <v>1835</v>
      </c>
      <c r="C998" s="127" t="s">
        <v>964</v>
      </c>
      <c r="D998" s="157">
        <f>IFERROR(INDEX(NoSettings_v3!$C$2:$AH$4612,MATCH('EPS 3.1.3'!$B998,NoSettings_v3!$A$2:$A$4612,0),MATCH('EPS 3.1.3'!D$1,NoSettings_v3!$C$1:$AH$1,0)),"")</f>
        <v>0</v>
      </c>
      <c r="E998" s="157">
        <f>IFERROR(INDEX(NoSettings_v3!$C$2:$AH$4612,MATCH('EPS 3.1.3'!$B998,NoSettings_v3!$A$2:$A$4612,0),MATCH('EPS 3.1.3'!E$1,NoSettings_v3!$C$1:$AH$1,0)),"")</f>
        <v>0</v>
      </c>
      <c r="F998" s="157">
        <f>IFERROR(INDEX(NoSettings_v3!$C$2:$AH$4612,MATCH('EPS 3.1.3'!$B998,NoSettings_v3!$A$2:$A$4612,0),MATCH('EPS 3.1.3'!F$1,NoSettings_v3!$C$1:$AH$1,0)),"")</f>
        <v>0</v>
      </c>
      <c r="G998" s="157">
        <f>IFERROR(INDEX(NoSettings_v3!$C$2:$AH$4612,MATCH('EPS 3.1.3'!$B998,NoSettings_v3!$A$2:$A$4612,0),MATCH('EPS 3.1.3'!G$1,NoSettings_v3!$C$1:$AH$1,0)),"")</f>
        <v>0</v>
      </c>
      <c r="H998" s="157">
        <f>IFERROR(INDEX(NoSettings_v3!$C$2:$AH$4612,MATCH('EPS 3.1.3'!$B998,NoSettings_v3!$A$2:$A$4612,0),MATCH('EPS 3.1.3'!H$1,NoSettings_v3!$C$1:$AH$1,0)),"")</f>
        <v>0</v>
      </c>
      <c r="I998" s="157">
        <f>IFERROR(INDEX(NoSettings_v3!$C$2:$AH$4612,MATCH('EPS 3.1.3'!$B998,NoSettings_v3!$A$2:$A$4612,0),MATCH('EPS 3.1.3'!I$1,NoSettings_v3!$C$1:$AH$1,0)),"")</f>
        <v>0</v>
      </c>
      <c r="J998" s="157">
        <f>IFERROR(INDEX(NoSettings_v3!$C$2:$AH$4612,MATCH('EPS 3.1.3'!$B998,NoSettings_v3!$A$2:$A$4612,0),MATCH('EPS 3.1.3'!J$1,NoSettings_v3!$C$1:$AH$1,0)),"")</f>
        <v>0</v>
      </c>
      <c r="K998" s="157">
        <f>IFERROR(INDEX(NoSettings_v3!$C$2:$AH$4612,MATCH('EPS 3.1.3'!$B998,NoSettings_v3!$A$2:$A$4612,0),MATCH('EPS 3.1.3'!K$1,NoSettings_v3!$C$1:$AH$1,0)),"")</f>
        <v>0</v>
      </c>
      <c r="L998" s="157">
        <f>IFERROR(INDEX(NoSettings_v3!$C$2:$AH$4612,MATCH('EPS 3.1.3'!$B998,NoSettings_v3!$A$2:$A$4612,0),MATCH('EPS 3.1.3'!L$1,NoSettings_v3!$C$1:$AH$1,0)),"")</f>
        <v>0</v>
      </c>
      <c r="M998" s="157">
        <f>IFERROR(INDEX(NoSettings_v3!$C$2:$AH$4612,MATCH('EPS 3.1.3'!$B998,NoSettings_v3!$A$2:$A$4612,0),MATCH('EPS 3.1.3'!M$1,NoSettings_v3!$C$1:$AH$1,0)),"")</f>
        <v>0</v>
      </c>
      <c r="N998" s="157">
        <f>IFERROR(INDEX(NoSettings_v3!$C$2:$AH$4612,MATCH('EPS 3.1.3'!$B998,NoSettings_v3!$A$2:$A$4612,0),MATCH('EPS 3.1.3'!N$1,NoSettings_v3!$C$1:$AH$1,0)),"")</f>
        <v>0</v>
      </c>
      <c r="O998" s="157">
        <f>IFERROR(INDEX(NoSettings_v3!$C$2:$AH$4612,MATCH('EPS 3.1.3'!$B998,NoSettings_v3!$A$2:$A$4612,0),MATCH('EPS 3.1.3'!O$1,NoSettings_v3!$C$1:$AH$1,0)),"")</f>
        <v>0</v>
      </c>
      <c r="P998" s="157">
        <f>IFERROR(INDEX(NoSettings_v3!$C$2:$AH$4612,MATCH('EPS 3.1.3'!$B998,NoSettings_v3!$A$2:$A$4612,0),MATCH('EPS 3.1.3'!P$1,NoSettings_v3!$C$1:$AH$1,0)),"")</f>
        <v>0</v>
      </c>
      <c r="Q998" s="157">
        <f>IFERROR(INDEX(NoSettings_v3!$C$2:$AH$4612,MATCH('EPS 3.1.3'!$B998,NoSettings_v3!$A$2:$A$4612,0),MATCH('EPS 3.1.3'!Q$1,NoSettings_v3!$C$1:$AH$1,0)),"")</f>
        <v>0</v>
      </c>
      <c r="R998" s="157">
        <f>IFERROR(INDEX(NoSettings_v3!$C$2:$AH$4612,MATCH('EPS 3.1.3'!$B998,NoSettings_v3!$A$2:$A$4612,0),MATCH('EPS 3.1.3'!R$1,NoSettings_v3!$C$1:$AH$1,0)),"")</f>
        <v>0</v>
      </c>
      <c r="S998" s="157">
        <f>IFERROR(INDEX(NoSettings_v3!$C$2:$AH$4612,MATCH('EPS 3.1.3'!$B998,NoSettings_v3!$A$2:$A$4612,0),MATCH('EPS 3.1.3'!S$1,NoSettings_v3!$C$1:$AH$1,0)),"")</f>
        <v>0</v>
      </c>
      <c r="T998" s="157">
        <f>IFERROR(INDEX(NoSettings_v3!$C$2:$AH$4612,MATCH('EPS 3.1.3'!$B998,NoSettings_v3!$A$2:$A$4612,0),MATCH('EPS 3.1.3'!T$1,NoSettings_v3!$C$1:$AH$1,0)),"")</f>
        <v>0</v>
      </c>
      <c r="U998" s="157">
        <f>IFERROR(INDEX(NoSettings_v3!$C$2:$AH$4612,MATCH('EPS 3.1.3'!$B998,NoSettings_v3!$A$2:$A$4612,0),MATCH('EPS 3.1.3'!U$1,NoSettings_v3!$C$1:$AH$1,0)),"")</f>
        <v>0</v>
      </c>
      <c r="V998" s="157">
        <f>IFERROR(INDEX(NoSettings_v3!$C$2:$AH$4612,MATCH('EPS 3.1.3'!$B998,NoSettings_v3!$A$2:$A$4612,0),MATCH('EPS 3.1.3'!V$1,NoSettings_v3!$C$1:$AH$1,0)),"")</f>
        <v>0</v>
      </c>
      <c r="W998" s="157">
        <f>IFERROR(INDEX(NoSettings_v3!$C$2:$AH$4612,MATCH('EPS 3.1.3'!$B998,NoSettings_v3!$A$2:$A$4612,0),MATCH('EPS 3.1.3'!W$1,NoSettings_v3!$C$1:$AH$1,0)),"")</f>
        <v>0</v>
      </c>
      <c r="X998" s="157">
        <f>IFERROR(INDEX(NoSettings_v3!$C$2:$AH$4612,MATCH('EPS 3.1.3'!$B998,NoSettings_v3!$A$2:$A$4612,0),MATCH('EPS 3.1.3'!X$1,NoSettings_v3!$C$1:$AH$1,0)),"")</f>
        <v>0</v>
      </c>
      <c r="Y998" s="157">
        <f>IFERROR(INDEX(NoSettings_v3!$C$2:$AH$4612,MATCH('EPS 3.1.3'!$B998,NoSettings_v3!$A$2:$A$4612,0),MATCH('EPS 3.1.3'!Y$1,NoSettings_v3!$C$1:$AH$1,0)),"")</f>
        <v>0</v>
      </c>
      <c r="Z998" s="157">
        <f>IFERROR(INDEX(NoSettings_v3!$C$2:$AH$4612,MATCH('EPS 3.1.3'!$B998,NoSettings_v3!$A$2:$A$4612,0),MATCH('EPS 3.1.3'!Z$1,NoSettings_v3!$C$1:$AH$1,0)),"")</f>
        <v>0</v>
      </c>
      <c r="AA998" s="157">
        <f>IFERROR(INDEX(NoSettings_v3!$C$2:$AH$4612,MATCH('EPS 3.1.3'!$B998,NoSettings_v3!$A$2:$A$4612,0),MATCH('EPS 3.1.3'!AA$1,NoSettings_v3!$C$1:$AH$1,0)),"")</f>
        <v>0</v>
      </c>
      <c r="AB998" s="157">
        <f>IFERROR(INDEX(NoSettings_v3!$C$2:$AH$4612,MATCH('EPS 3.1.3'!$B998,NoSettings_v3!$A$2:$A$4612,0),MATCH('EPS 3.1.3'!AB$1,NoSettings_v3!$C$1:$AH$1,0)),"")</f>
        <v>0</v>
      </c>
      <c r="AC998" s="157">
        <f>IFERROR(INDEX(NoSettings_v3!$C$2:$AH$4612,MATCH('EPS 3.1.3'!$B998,NoSettings_v3!$A$2:$A$4612,0),MATCH('EPS 3.1.3'!AC$1,NoSettings_v3!$C$1:$AH$1,0)),"")</f>
        <v>0</v>
      </c>
      <c r="AD998" s="157">
        <f>IFERROR(INDEX(NoSettings_v3!$C$2:$AH$4612,MATCH('EPS 3.1.3'!$B998,NoSettings_v3!$A$2:$A$4612,0),MATCH('EPS 3.1.3'!AD$1,NoSettings_v3!$C$1:$AH$1,0)),"")</f>
        <v>0</v>
      </c>
      <c r="AE998" s="157">
        <f>IFERROR(INDEX(NoSettings_v3!$C$2:$AH$4612,MATCH('EPS 3.1.3'!$B998,NoSettings_v3!$A$2:$A$4612,0),MATCH('EPS 3.1.3'!AE$1,NoSettings_v3!$C$1:$AH$1,0)),"")</f>
        <v>0</v>
      </c>
      <c r="AF998" s="157">
        <f>IFERROR(INDEX(NoSettings_v3!$C$2:$AH$4612,MATCH('EPS 3.1.3'!$B998,NoSettings_v3!$A$2:$A$4612,0),MATCH('EPS 3.1.3'!AF$1,NoSettings_v3!$C$1:$AH$1,0)),"")</f>
        <v>0</v>
      </c>
      <c r="AG998" s="157">
        <f>IFERROR(INDEX(NoSettings_v3!$C$2:$AH$4612,MATCH('EPS 3.1.3'!$B998,NoSettings_v3!$A$2:$A$4612,0),MATCH('EPS 3.1.3'!AG$1,NoSettings_v3!$C$1:$AH$1,0)),"")</f>
        <v>0</v>
      </c>
      <c r="AH998" s="157">
        <f>IFERROR(INDEX(NoSettings_v3!$C$2:$AH$4612,MATCH('EPS 3.1.3'!$B998,NoSettings_v3!$A$2:$A$4612,0),MATCH('EPS 3.1.3'!AH$1,NoSettings_v3!$C$1:$AH$1,0)),"")</f>
        <v>0</v>
      </c>
      <c r="AI998" s="157">
        <f>IFERROR(INDEX(NoSettings_v3!$C$2:$AH$4612,MATCH('EPS 3.1.3'!$B998,NoSettings_v3!$A$2:$A$4612,0),MATCH('EPS 3.1.3'!AI$1,NoSettings_v3!$C$1:$AH$1,0)),"")</f>
        <v>0</v>
      </c>
    </row>
    <row r="999" spans="1:35" x14ac:dyDescent="0.35">
      <c r="A999" s="127"/>
      <c r="B999" s="161" t="s">
        <v>1836</v>
      </c>
      <c r="C999" s="127" t="s">
        <v>964</v>
      </c>
      <c r="D999" s="157">
        <f>IFERROR(INDEX(NoSettings_v3!$C$2:$AH$4612,MATCH('EPS 3.1.3'!$B999,NoSettings_v3!$A$2:$A$4612,0),MATCH('EPS 3.1.3'!D$1,NoSettings_v3!$C$1:$AH$1,0)),"")</f>
        <v>0</v>
      </c>
      <c r="E999" s="157">
        <f>IFERROR(INDEX(NoSettings_v3!$C$2:$AH$4612,MATCH('EPS 3.1.3'!$B999,NoSettings_v3!$A$2:$A$4612,0),MATCH('EPS 3.1.3'!E$1,NoSettings_v3!$C$1:$AH$1,0)),"")</f>
        <v>0</v>
      </c>
      <c r="F999" s="157">
        <f>IFERROR(INDEX(NoSettings_v3!$C$2:$AH$4612,MATCH('EPS 3.1.3'!$B999,NoSettings_v3!$A$2:$A$4612,0),MATCH('EPS 3.1.3'!F$1,NoSettings_v3!$C$1:$AH$1,0)),"")</f>
        <v>0</v>
      </c>
      <c r="G999" s="157">
        <f>IFERROR(INDEX(NoSettings_v3!$C$2:$AH$4612,MATCH('EPS 3.1.3'!$B999,NoSettings_v3!$A$2:$A$4612,0),MATCH('EPS 3.1.3'!G$1,NoSettings_v3!$C$1:$AH$1,0)),"")</f>
        <v>0</v>
      </c>
      <c r="H999" s="157">
        <f>IFERROR(INDEX(NoSettings_v3!$C$2:$AH$4612,MATCH('EPS 3.1.3'!$B999,NoSettings_v3!$A$2:$A$4612,0),MATCH('EPS 3.1.3'!H$1,NoSettings_v3!$C$1:$AH$1,0)),"")</f>
        <v>0</v>
      </c>
      <c r="I999" s="157">
        <f>IFERROR(INDEX(NoSettings_v3!$C$2:$AH$4612,MATCH('EPS 3.1.3'!$B999,NoSettings_v3!$A$2:$A$4612,0),MATCH('EPS 3.1.3'!I$1,NoSettings_v3!$C$1:$AH$1,0)),"")</f>
        <v>0</v>
      </c>
      <c r="J999" s="157">
        <f>IFERROR(INDEX(NoSettings_v3!$C$2:$AH$4612,MATCH('EPS 3.1.3'!$B999,NoSettings_v3!$A$2:$A$4612,0),MATCH('EPS 3.1.3'!J$1,NoSettings_v3!$C$1:$AH$1,0)),"")</f>
        <v>0</v>
      </c>
      <c r="K999" s="157">
        <f>IFERROR(INDEX(NoSettings_v3!$C$2:$AH$4612,MATCH('EPS 3.1.3'!$B999,NoSettings_v3!$A$2:$A$4612,0),MATCH('EPS 3.1.3'!K$1,NoSettings_v3!$C$1:$AH$1,0)),"")</f>
        <v>0</v>
      </c>
      <c r="L999" s="157">
        <f>IFERROR(INDEX(NoSettings_v3!$C$2:$AH$4612,MATCH('EPS 3.1.3'!$B999,NoSettings_v3!$A$2:$A$4612,0),MATCH('EPS 3.1.3'!L$1,NoSettings_v3!$C$1:$AH$1,0)),"")</f>
        <v>0</v>
      </c>
      <c r="M999" s="157">
        <f>IFERROR(INDEX(NoSettings_v3!$C$2:$AH$4612,MATCH('EPS 3.1.3'!$B999,NoSettings_v3!$A$2:$A$4612,0),MATCH('EPS 3.1.3'!M$1,NoSettings_v3!$C$1:$AH$1,0)),"")</f>
        <v>0</v>
      </c>
      <c r="N999" s="157">
        <f>IFERROR(INDEX(NoSettings_v3!$C$2:$AH$4612,MATCH('EPS 3.1.3'!$B999,NoSettings_v3!$A$2:$A$4612,0),MATCH('EPS 3.1.3'!N$1,NoSettings_v3!$C$1:$AH$1,0)),"")</f>
        <v>0</v>
      </c>
      <c r="O999" s="157">
        <f>IFERROR(INDEX(NoSettings_v3!$C$2:$AH$4612,MATCH('EPS 3.1.3'!$B999,NoSettings_v3!$A$2:$A$4612,0),MATCH('EPS 3.1.3'!O$1,NoSettings_v3!$C$1:$AH$1,0)),"")</f>
        <v>0</v>
      </c>
      <c r="P999" s="157">
        <f>IFERROR(INDEX(NoSettings_v3!$C$2:$AH$4612,MATCH('EPS 3.1.3'!$B999,NoSettings_v3!$A$2:$A$4612,0),MATCH('EPS 3.1.3'!P$1,NoSettings_v3!$C$1:$AH$1,0)),"")</f>
        <v>0</v>
      </c>
      <c r="Q999" s="157">
        <f>IFERROR(INDEX(NoSettings_v3!$C$2:$AH$4612,MATCH('EPS 3.1.3'!$B999,NoSettings_v3!$A$2:$A$4612,0),MATCH('EPS 3.1.3'!Q$1,NoSettings_v3!$C$1:$AH$1,0)),"")</f>
        <v>0</v>
      </c>
      <c r="R999" s="157">
        <f>IFERROR(INDEX(NoSettings_v3!$C$2:$AH$4612,MATCH('EPS 3.1.3'!$B999,NoSettings_v3!$A$2:$A$4612,0),MATCH('EPS 3.1.3'!R$1,NoSettings_v3!$C$1:$AH$1,0)),"")</f>
        <v>0</v>
      </c>
      <c r="S999" s="157">
        <f>IFERROR(INDEX(NoSettings_v3!$C$2:$AH$4612,MATCH('EPS 3.1.3'!$B999,NoSettings_v3!$A$2:$A$4612,0),MATCH('EPS 3.1.3'!S$1,NoSettings_v3!$C$1:$AH$1,0)),"")</f>
        <v>0</v>
      </c>
      <c r="T999" s="157">
        <f>IFERROR(INDEX(NoSettings_v3!$C$2:$AH$4612,MATCH('EPS 3.1.3'!$B999,NoSettings_v3!$A$2:$A$4612,0),MATCH('EPS 3.1.3'!T$1,NoSettings_v3!$C$1:$AH$1,0)),"")</f>
        <v>0</v>
      </c>
      <c r="U999" s="157">
        <f>IFERROR(INDEX(NoSettings_v3!$C$2:$AH$4612,MATCH('EPS 3.1.3'!$B999,NoSettings_v3!$A$2:$A$4612,0),MATCH('EPS 3.1.3'!U$1,NoSettings_v3!$C$1:$AH$1,0)),"")</f>
        <v>0</v>
      </c>
      <c r="V999" s="157">
        <f>IFERROR(INDEX(NoSettings_v3!$C$2:$AH$4612,MATCH('EPS 3.1.3'!$B999,NoSettings_v3!$A$2:$A$4612,0),MATCH('EPS 3.1.3'!V$1,NoSettings_v3!$C$1:$AH$1,0)),"")</f>
        <v>0</v>
      </c>
      <c r="W999" s="157">
        <f>IFERROR(INDEX(NoSettings_v3!$C$2:$AH$4612,MATCH('EPS 3.1.3'!$B999,NoSettings_v3!$A$2:$A$4612,0),MATCH('EPS 3.1.3'!W$1,NoSettings_v3!$C$1:$AH$1,0)),"")</f>
        <v>0</v>
      </c>
      <c r="X999" s="157">
        <f>IFERROR(INDEX(NoSettings_v3!$C$2:$AH$4612,MATCH('EPS 3.1.3'!$B999,NoSettings_v3!$A$2:$A$4612,0),MATCH('EPS 3.1.3'!X$1,NoSettings_v3!$C$1:$AH$1,0)),"")</f>
        <v>0</v>
      </c>
      <c r="Y999" s="157">
        <f>IFERROR(INDEX(NoSettings_v3!$C$2:$AH$4612,MATCH('EPS 3.1.3'!$B999,NoSettings_v3!$A$2:$A$4612,0),MATCH('EPS 3.1.3'!Y$1,NoSettings_v3!$C$1:$AH$1,0)),"")</f>
        <v>0</v>
      </c>
      <c r="Z999" s="157">
        <f>IFERROR(INDEX(NoSettings_v3!$C$2:$AH$4612,MATCH('EPS 3.1.3'!$B999,NoSettings_v3!$A$2:$A$4612,0),MATCH('EPS 3.1.3'!Z$1,NoSettings_v3!$C$1:$AH$1,0)),"")</f>
        <v>0</v>
      </c>
      <c r="AA999" s="157">
        <f>IFERROR(INDEX(NoSettings_v3!$C$2:$AH$4612,MATCH('EPS 3.1.3'!$B999,NoSettings_v3!$A$2:$A$4612,0),MATCH('EPS 3.1.3'!AA$1,NoSettings_v3!$C$1:$AH$1,0)),"")</f>
        <v>0</v>
      </c>
      <c r="AB999" s="157">
        <f>IFERROR(INDEX(NoSettings_v3!$C$2:$AH$4612,MATCH('EPS 3.1.3'!$B999,NoSettings_v3!$A$2:$A$4612,0),MATCH('EPS 3.1.3'!AB$1,NoSettings_v3!$C$1:$AH$1,0)),"")</f>
        <v>0</v>
      </c>
      <c r="AC999" s="157">
        <f>IFERROR(INDEX(NoSettings_v3!$C$2:$AH$4612,MATCH('EPS 3.1.3'!$B999,NoSettings_v3!$A$2:$A$4612,0),MATCH('EPS 3.1.3'!AC$1,NoSettings_v3!$C$1:$AH$1,0)),"")</f>
        <v>0</v>
      </c>
      <c r="AD999" s="157">
        <f>IFERROR(INDEX(NoSettings_v3!$C$2:$AH$4612,MATCH('EPS 3.1.3'!$B999,NoSettings_v3!$A$2:$A$4612,0),MATCH('EPS 3.1.3'!AD$1,NoSettings_v3!$C$1:$AH$1,0)),"")</f>
        <v>0</v>
      </c>
      <c r="AE999" s="157">
        <f>IFERROR(INDEX(NoSettings_v3!$C$2:$AH$4612,MATCH('EPS 3.1.3'!$B999,NoSettings_v3!$A$2:$A$4612,0),MATCH('EPS 3.1.3'!AE$1,NoSettings_v3!$C$1:$AH$1,0)),"")</f>
        <v>0</v>
      </c>
      <c r="AF999" s="157">
        <f>IFERROR(INDEX(NoSettings_v3!$C$2:$AH$4612,MATCH('EPS 3.1.3'!$B999,NoSettings_v3!$A$2:$A$4612,0),MATCH('EPS 3.1.3'!AF$1,NoSettings_v3!$C$1:$AH$1,0)),"")</f>
        <v>0</v>
      </c>
      <c r="AG999" s="157">
        <f>IFERROR(INDEX(NoSettings_v3!$C$2:$AH$4612,MATCH('EPS 3.1.3'!$B999,NoSettings_v3!$A$2:$A$4612,0),MATCH('EPS 3.1.3'!AG$1,NoSettings_v3!$C$1:$AH$1,0)),"")</f>
        <v>0</v>
      </c>
      <c r="AH999" s="157">
        <f>IFERROR(INDEX(NoSettings_v3!$C$2:$AH$4612,MATCH('EPS 3.1.3'!$B999,NoSettings_v3!$A$2:$A$4612,0),MATCH('EPS 3.1.3'!AH$1,NoSettings_v3!$C$1:$AH$1,0)),"")</f>
        <v>0</v>
      </c>
      <c r="AI999" s="157">
        <f>IFERROR(INDEX(NoSettings_v3!$C$2:$AH$4612,MATCH('EPS 3.1.3'!$B999,NoSettings_v3!$A$2:$A$4612,0),MATCH('EPS 3.1.3'!AI$1,NoSettings_v3!$C$1:$AH$1,0)),"")</f>
        <v>0</v>
      </c>
    </row>
    <row r="1000" spans="1:35" x14ac:dyDescent="0.35">
      <c r="A1000" s="127"/>
      <c r="B1000" s="161" t="s">
        <v>1837</v>
      </c>
      <c r="C1000" s="127" t="s">
        <v>964</v>
      </c>
      <c r="D1000" s="157">
        <f>IFERROR(INDEX(NoSettings_v3!$C$2:$AH$4612,MATCH('EPS 3.1.3'!$B1000,NoSettings_v3!$A$2:$A$4612,0),MATCH('EPS 3.1.3'!D$1,NoSettings_v3!$C$1:$AH$1,0)),"")</f>
        <v>0</v>
      </c>
      <c r="E1000" s="157">
        <f>IFERROR(INDEX(NoSettings_v3!$C$2:$AH$4612,MATCH('EPS 3.1.3'!$B1000,NoSettings_v3!$A$2:$A$4612,0),MATCH('EPS 3.1.3'!E$1,NoSettings_v3!$C$1:$AH$1,0)),"")</f>
        <v>0</v>
      </c>
      <c r="F1000" s="157">
        <f>IFERROR(INDEX(NoSettings_v3!$C$2:$AH$4612,MATCH('EPS 3.1.3'!$B1000,NoSettings_v3!$A$2:$A$4612,0),MATCH('EPS 3.1.3'!F$1,NoSettings_v3!$C$1:$AH$1,0)),"")</f>
        <v>0</v>
      </c>
      <c r="G1000" s="157">
        <f>IFERROR(INDEX(NoSettings_v3!$C$2:$AH$4612,MATCH('EPS 3.1.3'!$B1000,NoSettings_v3!$A$2:$A$4612,0),MATCH('EPS 3.1.3'!G$1,NoSettings_v3!$C$1:$AH$1,0)),"")</f>
        <v>0</v>
      </c>
      <c r="H1000" s="157">
        <f>IFERROR(INDEX(NoSettings_v3!$C$2:$AH$4612,MATCH('EPS 3.1.3'!$B1000,NoSettings_v3!$A$2:$A$4612,0),MATCH('EPS 3.1.3'!H$1,NoSettings_v3!$C$1:$AH$1,0)),"")</f>
        <v>0</v>
      </c>
      <c r="I1000" s="157">
        <f>IFERROR(INDEX(NoSettings_v3!$C$2:$AH$4612,MATCH('EPS 3.1.3'!$B1000,NoSettings_v3!$A$2:$A$4612,0),MATCH('EPS 3.1.3'!I$1,NoSettings_v3!$C$1:$AH$1,0)),"")</f>
        <v>0</v>
      </c>
      <c r="J1000" s="157">
        <f>IFERROR(INDEX(NoSettings_v3!$C$2:$AH$4612,MATCH('EPS 3.1.3'!$B1000,NoSettings_v3!$A$2:$A$4612,0),MATCH('EPS 3.1.3'!J$1,NoSettings_v3!$C$1:$AH$1,0)),"")</f>
        <v>0</v>
      </c>
      <c r="K1000" s="157">
        <f>IFERROR(INDEX(NoSettings_v3!$C$2:$AH$4612,MATCH('EPS 3.1.3'!$B1000,NoSettings_v3!$A$2:$A$4612,0),MATCH('EPS 3.1.3'!K$1,NoSettings_v3!$C$1:$AH$1,0)),"")</f>
        <v>0</v>
      </c>
      <c r="L1000" s="157">
        <f>IFERROR(INDEX(NoSettings_v3!$C$2:$AH$4612,MATCH('EPS 3.1.3'!$B1000,NoSettings_v3!$A$2:$A$4612,0),MATCH('EPS 3.1.3'!L$1,NoSettings_v3!$C$1:$AH$1,0)),"")</f>
        <v>0</v>
      </c>
      <c r="M1000" s="157">
        <f>IFERROR(INDEX(NoSettings_v3!$C$2:$AH$4612,MATCH('EPS 3.1.3'!$B1000,NoSettings_v3!$A$2:$A$4612,0),MATCH('EPS 3.1.3'!M$1,NoSettings_v3!$C$1:$AH$1,0)),"")</f>
        <v>0</v>
      </c>
      <c r="N1000" s="157">
        <f>IFERROR(INDEX(NoSettings_v3!$C$2:$AH$4612,MATCH('EPS 3.1.3'!$B1000,NoSettings_v3!$A$2:$A$4612,0),MATCH('EPS 3.1.3'!N$1,NoSettings_v3!$C$1:$AH$1,0)),"")</f>
        <v>0</v>
      </c>
      <c r="O1000" s="157">
        <f>IFERROR(INDEX(NoSettings_v3!$C$2:$AH$4612,MATCH('EPS 3.1.3'!$B1000,NoSettings_v3!$A$2:$A$4612,0),MATCH('EPS 3.1.3'!O$1,NoSettings_v3!$C$1:$AH$1,0)),"")</f>
        <v>0</v>
      </c>
      <c r="P1000" s="157">
        <f>IFERROR(INDEX(NoSettings_v3!$C$2:$AH$4612,MATCH('EPS 3.1.3'!$B1000,NoSettings_v3!$A$2:$A$4612,0),MATCH('EPS 3.1.3'!P$1,NoSettings_v3!$C$1:$AH$1,0)),"")</f>
        <v>0</v>
      </c>
      <c r="Q1000" s="157">
        <f>IFERROR(INDEX(NoSettings_v3!$C$2:$AH$4612,MATCH('EPS 3.1.3'!$B1000,NoSettings_v3!$A$2:$A$4612,0),MATCH('EPS 3.1.3'!Q$1,NoSettings_v3!$C$1:$AH$1,0)),"")</f>
        <v>0</v>
      </c>
      <c r="R1000" s="157">
        <f>IFERROR(INDEX(NoSettings_v3!$C$2:$AH$4612,MATCH('EPS 3.1.3'!$B1000,NoSettings_v3!$A$2:$A$4612,0),MATCH('EPS 3.1.3'!R$1,NoSettings_v3!$C$1:$AH$1,0)),"")</f>
        <v>0</v>
      </c>
      <c r="S1000" s="157">
        <f>IFERROR(INDEX(NoSettings_v3!$C$2:$AH$4612,MATCH('EPS 3.1.3'!$B1000,NoSettings_v3!$A$2:$A$4612,0),MATCH('EPS 3.1.3'!S$1,NoSettings_v3!$C$1:$AH$1,0)),"")</f>
        <v>0</v>
      </c>
      <c r="T1000" s="157">
        <f>IFERROR(INDEX(NoSettings_v3!$C$2:$AH$4612,MATCH('EPS 3.1.3'!$B1000,NoSettings_v3!$A$2:$A$4612,0),MATCH('EPS 3.1.3'!T$1,NoSettings_v3!$C$1:$AH$1,0)),"")</f>
        <v>0</v>
      </c>
      <c r="U1000" s="157">
        <f>IFERROR(INDEX(NoSettings_v3!$C$2:$AH$4612,MATCH('EPS 3.1.3'!$B1000,NoSettings_v3!$A$2:$A$4612,0),MATCH('EPS 3.1.3'!U$1,NoSettings_v3!$C$1:$AH$1,0)),"")</f>
        <v>0</v>
      </c>
      <c r="V1000" s="157">
        <f>IFERROR(INDEX(NoSettings_v3!$C$2:$AH$4612,MATCH('EPS 3.1.3'!$B1000,NoSettings_v3!$A$2:$A$4612,0),MATCH('EPS 3.1.3'!V$1,NoSettings_v3!$C$1:$AH$1,0)),"")</f>
        <v>0</v>
      </c>
      <c r="W1000" s="157">
        <f>IFERROR(INDEX(NoSettings_v3!$C$2:$AH$4612,MATCH('EPS 3.1.3'!$B1000,NoSettings_v3!$A$2:$A$4612,0),MATCH('EPS 3.1.3'!W$1,NoSettings_v3!$C$1:$AH$1,0)),"")</f>
        <v>0</v>
      </c>
      <c r="X1000" s="157">
        <f>IFERROR(INDEX(NoSettings_v3!$C$2:$AH$4612,MATCH('EPS 3.1.3'!$B1000,NoSettings_v3!$A$2:$A$4612,0),MATCH('EPS 3.1.3'!X$1,NoSettings_v3!$C$1:$AH$1,0)),"")</f>
        <v>0</v>
      </c>
      <c r="Y1000" s="157">
        <f>IFERROR(INDEX(NoSettings_v3!$C$2:$AH$4612,MATCH('EPS 3.1.3'!$B1000,NoSettings_v3!$A$2:$A$4612,0),MATCH('EPS 3.1.3'!Y$1,NoSettings_v3!$C$1:$AH$1,0)),"")</f>
        <v>0</v>
      </c>
      <c r="Z1000" s="157">
        <f>IFERROR(INDEX(NoSettings_v3!$C$2:$AH$4612,MATCH('EPS 3.1.3'!$B1000,NoSettings_v3!$A$2:$A$4612,0),MATCH('EPS 3.1.3'!Z$1,NoSettings_v3!$C$1:$AH$1,0)),"")</f>
        <v>0</v>
      </c>
      <c r="AA1000" s="157">
        <f>IFERROR(INDEX(NoSettings_v3!$C$2:$AH$4612,MATCH('EPS 3.1.3'!$B1000,NoSettings_v3!$A$2:$A$4612,0),MATCH('EPS 3.1.3'!AA$1,NoSettings_v3!$C$1:$AH$1,0)),"")</f>
        <v>0</v>
      </c>
      <c r="AB1000" s="157">
        <f>IFERROR(INDEX(NoSettings_v3!$C$2:$AH$4612,MATCH('EPS 3.1.3'!$B1000,NoSettings_v3!$A$2:$A$4612,0),MATCH('EPS 3.1.3'!AB$1,NoSettings_v3!$C$1:$AH$1,0)),"")</f>
        <v>0</v>
      </c>
      <c r="AC1000" s="157">
        <f>IFERROR(INDEX(NoSettings_v3!$C$2:$AH$4612,MATCH('EPS 3.1.3'!$B1000,NoSettings_v3!$A$2:$A$4612,0),MATCH('EPS 3.1.3'!AC$1,NoSettings_v3!$C$1:$AH$1,0)),"")</f>
        <v>0</v>
      </c>
      <c r="AD1000" s="157">
        <f>IFERROR(INDEX(NoSettings_v3!$C$2:$AH$4612,MATCH('EPS 3.1.3'!$B1000,NoSettings_v3!$A$2:$A$4612,0),MATCH('EPS 3.1.3'!AD$1,NoSettings_v3!$C$1:$AH$1,0)),"")</f>
        <v>0</v>
      </c>
      <c r="AE1000" s="157">
        <f>IFERROR(INDEX(NoSettings_v3!$C$2:$AH$4612,MATCH('EPS 3.1.3'!$B1000,NoSettings_v3!$A$2:$A$4612,0),MATCH('EPS 3.1.3'!AE$1,NoSettings_v3!$C$1:$AH$1,0)),"")</f>
        <v>0</v>
      </c>
      <c r="AF1000" s="157">
        <f>IFERROR(INDEX(NoSettings_v3!$C$2:$AH$4612,MATCH('EPS 3.1.3'!$B1000,NoSettings_v3!$A$2:$A$4612,0),MATCH('EPS 3.1.3'!AF$1,NoSettings_v3!$C$1:$AH$1,0)),"")</f>
        <v>0</v>
      </c>
      <c r="AG1000" s="157">
        <f>IFERROR(INDEX(NoSettings_v3!$C$2:$AH$4612,MATCH('EPS 3.1.3'!$B1000,NoSettings_v3!$A$2:$A$4612,0),MATCH('EPS 3.1.3'!AG$1,NoSettings_v3!$C$1:$AH$1,0)),"")</f>
        <v>0</v>
      </c>
      <c r="AH1000" s="157">
        <f>IFERROR(INDEX(NoSettings_v3!$C$2:$AH$4612,MATCH('EPS 3.1.3'!$B1000,NoSettings_v3!$A$2:$A$4612,0),MATCH('EPS 3.1.3'!AH$1,NoSettings_v3!$C$1:$AH$1,0)),"")</f>
        <v>0</v>
      </c>
      <c r="AI1000" s="157">
        <f>IFERROR(INDEX(NoSettings_v3!$C$2:$AH$4612,MATCH('EPS 3.1.3'!$B1000,NoSettings_v3!$A$2:$A$4612,0),MATCH('EPS 3.1.3'!AI$1,NoSettings_v3!$C$1:$AH$1,0)),"")</f>
        <v>0</v>
      </c>
    </row>
    <row r="1001" spans="1:35" x14ac:dyDescent="0.35">
      <c r="A1001" s="127"/>
      <c r="B1001" s="161" t="s">
        <v>1838</v>
      </c>
      <c r="C1001" s="127" t="s">
        <v>964</v>
      </c>
      <c r="D1001" s="157">
        <f>IFERROR(INDEX(NoSettings_v3!$C$2:$AH$4612,MATCH('EPS 3.1.3'!$B1001,NoSettings_v3!$A$2:$A$4612,0),MATCH('EPS 3.1.3'!D$1,NoSettings_v3!$C$1:$AH$1,0)),"")</f>
        <v>30</v>
      </c>
      <c r="E1001" s="157">
        <f>IFERROR(INDEX(NoSettings_v3!$C$2:$AH$4612,MATCH('EPS 3.1.3'!$B1001,NoSettings_v3!$A$2:$A$4612,0),MATCH('EPS 3.1.3'!E$1,NoSettings_v3!$C$1:$AH$1,0)),"")</f>
        <v>24</v>
      </c>
      <c r="F1001" s="157">
        <f>IFERROR(INDEX(NoSettings_v3!$C$2:$AH$4612,MATCH('EPS 3.1.3'!$B1001,NoSettings_v3!$A$2:$A$4612,0),MATCH('EPS 3.1.3'!F$1,NoSettings_v3!$C$1:$AH$1,0)),"")</f>
        <v>31</v>
      </c>
      <c r="G1001" s="157">
        <f>IFERROR(INDEX(NoSettings_v3!$C$2:$AH$4612,MATCH('EPS 3.1.3'!$B1001,NoSettings_v3!$A$2:$A$4612,0),MATCH('EPS 3.1.3'!G$1,NoSettings_v3!$C$1:$AH$1,0)),"")</f>
        <v>36</v>
      </c>
      <c r="H1001" s="157">
        <f>IFERROR(INDEX(NoSettings_v3!$C$2:$AH$4612,MATCH('EPS 3.1.3'!$B1001,NoSettings_v3!$A$2:$A$4612,0),MATCH('EPS 3.1.3'!H$1,NoSettings_v3!$C$1:$AH$1,0)),"")</f>
        <v>40</v>
      </c>
      <c r="I1001" s="157">
        <f>IFERROR(INDEX(NoSettings_v3!$C$2:$AH$4612,MATCH('EPS 3.1.3'!$B1001,NoSettings_v3!$A$2:$A$4612,0),MATCH('EPS 3.1.3'!I$1,NoSettings_v3!$C$1:$AH$1,0)),"")</f>
        <v>44</v>
      </c>
      <c r="J1001" s="157">
        <f>IFERROR(INDEX(NoSettings_v3!$C$2:$AH$4612,MATCH('EPS 3.1.3'!$B1001,NoSettings_v3!$A$2:$A$4612,0),MATCH('EPS 3.1.3'!J$1,NoSettings_v3!$C$1:$AH$1,0)),"")</f>
        <v>48</v>
      </c>
      <c r="K1001" s="157">
        <f>IFERROR(INDEX(NoSettings_v3!$C$2:$AH$4612,MATCH('EPS 3.1.3'!$B1001,NoSettings_v3!$A$2:$A$4612,0),MATCH('EPS 3.1.3'!K$1,NoSettings_v3!$C$1:$AH$1,0)),"")</f>
        <v>51</v>
      </c>
      <c r="L1001" s="157">
        <f>IFERROR(INDEX(NoSettings_v3!$C$2:$AH$4612,MATCH('EPS 3.1.3'!$B1001,NoSettings_v3!$A$2:$A$4612,0),MATCH('EPS 3.1.3'!L$1,NoSettings_v3!$C$1:$AH$1,0)),"")</f>
        <v>55</v>
      </c>
      <c r="M1001" s="157">
        <f>IFERROR(INDEX(NoSettings_v3!$C$2:$AH$4612,MATCH('EPS 3.1.3'!$B1001,NoSettings_v3!$A$2:$A$4612,0),MATCH('EPS 3.1.3'!M$1,NoSettings_v3!$C$1:$AH$1,0)),"")</f>
        <v>59</v>
      </c>
      <c r="N1001" s="157">
        <f>IFERROR(INDEX(NoSettings_v3!$C$2:$AH$4612,MATCH('EPS 3.1.3'!$B1001,NoSettings_v3!$A$2:$A$4612,0),MATCH('EPS 3.1.3'!N$1,NoSettings_v3!$C$1:$AH$1,0)),"")</f>
        <v>63</v>
      </c>
      <c r="O1001" s="157">
        <f>IFERROR(INDEX(NoSettings_v3!$C$2:$AH$4612,MATCH('EPS 3.1.3'!$B1001,NoSettings_v3!$A$2:$A$4612,0),MATCH('EPS 3.1.3'!O$1,NoSettings_v3!$C$1:$AH$1,0)),"")</f>
        <v>68</v>
      </c>
      <c r="P1001" s="157">
        <f>IFERROR(INDEX(NoSettings_v3!$C$2:$AH$4612,MATCH('EPS 3.1.3'!$B1001,NoSettings_v3!$A$2:$A$4612,0),MATCH('EPS 3.1.3'!P$1,NoSettings_v3!$C$1:$AH$1,0)),"")</f>
        <v>72</v>
      </c>
      <c r="Q1001" s="157">
        <f>IFERROR(INDEX(NoSettings_v3!$C$2:$AH$4612,MATCH('EPS 3.1.3'!$B1001,NoSettings_v3!$A$2:$A$4612,0),MATCH('EPS 3.1.3'!Q$1,NoSettings_v3!$C$1:$AH$1,0)),"")</f>
        <v>76</v>
      </c>
      <c r="R1001" s="157">
        <f>IFERROR(INDEX(NoSettings_v3!$C$2:$AH$4612,MATCH('EPS 3.1.3'!$B1001,NoSettings_v3!$A$2:$A$4612,0),MATCH('EPS 3.1.3'!R$1,NoSettings_v3!$C$1:$AH$1,0)),"")</f>
        <v>81</v>
      </c>
      <c r="S1001" s="157">
        <f>IFERROR(INDEX(NoSettings_v3!$C$2:$AH$4612,MATCH('EPS 3.1.3'!$B1001,NoSettings_v3!$A$2:$A$4612,0),MATCH('EPS 3.1.3'!S$1,NoSettings_v3!$C$1:$AH$1,0)),"")</f>
        <v>85</v>
      </c>
      <c r="T1001" s="157">
        <f>IFERROR(INDEX(NoSettings_v3!$C$2:$AH$4612,MATCH('EPS 3.1.3'!$B1001,NoSettings_v3!$A$2:$A$4612,0),MATCH('EPS 3.1.3'!T$1,NoSettings_v3!$C$1:$AH$1,0)),"")</f>
        <v>90</v>
      </c>
      <c r="U1001" s="157">
        <f>IFERROR(INDEX(NoSettings_v3!$C$2:$AH$4612,MATCH('EPS 3.1.3'!$B1001,NoSettings_v3!$A$2:$A$4612,0),MATCH('EPS 3.1.3'!U$1,NoSettings_v3!$C$1:$AH$1,0)),"")</f>
        <v>95</v>
      </c>
      <c r="V1001" s="157">
        <f>IFERROR(INDEX(NoSettings_v3!$C$2:$AH$4612,MATCH('EPS 3.1.3'!$B1001,NoSettings_v3!$A$2:$A$4612,0),MATCH('EPS 3.1.3'!V$1,NoSettings_v3!$C$1:$AH$1,0)),"")</f>
        <v>99</v>
      </c>
      <c r="W1001" s="157">
        <f>IFERROR(INDEX(NoSettings_v3!$C$2:$AH$4612,MATCH('EPS 3.1.3'!$B1001,NoSettings_v3!$A$2:$A$4612,0),MATCH('EPS 3.1.3'!W$1,NoSettings_v3!$C$1:$AH$1,0)),"")</f>
        <v>104</v>
      </c>
      <c r="X1001" s="157">
        <f>IFERROR(INDEX(NoSettings_v3!$C$2:$AH$4612,MATCH('EPS 3.1.3'!$B1001,NoSettings_v3!$A$2:$A$4612,0),MATCH('EPS 3.1.3'!X$1,NoSettings_v3!$C$1:$AH$1,0)),"")</f>
        <v>110</v>
      </c>
      <c r="Y1001" s="157">
        <f>IFERROR(INDEX(NoSettings_v3!$C$2:$AH$4612,MATCH('EPS 3.1.3'!$B1001,NoSettings_v3!$A$2:$A$4612,0),MATCH('EPS 3.1.3'!Y$1,NoSettings_v3!$C$1:$AH$1,0)),"")</f>
        <v>115</v>
      </c>
      <c r="Z1001" s="157">
        <f>IFERROR(INDEX(NoSettings_v3!$C$2:$AH$4612,MATCH('EPS 3.1.3'!$B1001,NoSettings_v3!$A$2:$A$4612,0),MATCH('EPS 3.1.3'!Z$1,NoSettings_v3!$C$1:$AH$1,0)),"")</f>
        <v>120</v>
      </c>
      <c r="AA1001" s="157">
        <f>IFERROR(INDEX(NoSettings_v3!$C$2:$AH$4612,MATCH('EPS 3.1.3'!$B1001,NoSettings_v3!$A$2:$A$4612,0),MATCH('EPS 3.1.3'!AA$1,NoSettings_v3!$C$1:$AH$1,0)),"")</f>
        <v>125</v>
      </c>
      <c r="AB1001" s="157">
        <f>IFERROR(INDEX(NoSettings_v3!$C$2:$AH$4612,MATCH('EPS 3.1.3'!$B1001,NoSettings_v3!$A$2:$A$4612,0),MATCH('EPS 3.1.3'!AB$1,NoSettings_v3!$C$1:$AH$1,0)),"")</f>
        <v>131</v>
      </c>
      <c r="AC1001" s="157">
        <f>IFERROR(INDEX(NoSettings_v3!$C$2:$AH$4612,MATCH('EPS 3.1.3'!$B1001,NoSettings_v3!$A$2:$A$4612,0),MATCH('EPS 3.1.3'!AC$1,NoSettings_v3!$C$1:$AH$1,0)),"")</f>
        <v>136</v>
      </c>
      <c r="AD1001" s="157">
        <f>IFERROR(INDEX(NoSettings_v3!$C$2:$AH$4612,MATCH('EPS 3.1.3'!$B1001,NoSettings_v3!$A$2:$A$4612,0),MATCH('EPS 3.1.3'!AD$1,NoSettings_v3!$C$1:$AH$1,0)),"")</f>
        <v>142</v>
      </c>
      <c r="AE1001" s="157">
        <f>IFERROR(INDEX(NoSettings_v3!$C$2:$AH$4612,MATCH('EPS 3.1.3'!$B1001,NoSettings_v3!$A$2:$A$4612,0),MATCH('EPS 3.1.3'!AE$1,NoSettings_v3!$C$1:$AH$1,0)),"")</f>
        <v>147</v>
      </c>
      <c r="AF1001" s="157">
        <f>IFERROR(INDEX(NoSettings_v3!$C$2:$AH$4612,MATCH('EPS 3.1.3'!$B1001,NoSettings_v3!$A$2:$A$4612,0),MATCH('EPS 3.1.3'!AF$1,NoSettings_v3!$C$1:$AH$1,0)),"")</f>
        <v>153</v>
      </c>
      <c r="AG1001" s="157">
        <f>IFERROR(INDEX(NoSettings_v3!$C$2:$AH$4612,MATCH('EPS 3.1.3'!$B1001,NoSettings_v3!$A$2:$A$4612,0),MATCH('EPS 3.1.3'!AG$1,NoSettings_v3!$C$1:$AH$1,0)),"")</f>
        <v>158</v>
      </c>
      <c r="AH1001" s="157">
        <f>IFERROR(INDEX(NoSettings_v3!$C$2:$AH$4612,MATCH('EPS 3.1.3'!$B1001,NoSettings_v3!$A$2:$A$4612,0),MATCH('EPS 3.1.3'!AH$1,NoSettings_v3!$C$1:$AH$1,0)),"")</f>
        <v>163</v>
      </c>
      <c r="AI1001" s="157">
        <f>IFERROR(INDEX(NoSettings_v3!$C$2:$AH$4612,MATCH('EPS 3.1.3'!$B1001,NoSettings_v3!$A$2:$A$4612,0),MATCH('EPS 3.1.3'!AI$1,NoSettings_v3!$C$1:$AH$1,0)),"")</f>
        <v>169</v>
      </c>
    </row>
    <row r="1002" spans="1:35" x14ac:dyDescent="0.35">
      <c r="A1002" s="127"/>
      <c r="B1002" s="161" t="s">
        <v>1839</v>
      </c>
      <c r="C1002" s="127" t="s">
        <v>964</v>
      </c>
      <c r="D1002" s="157">
        <f>IFERROR(INDEX(NoSettings_v3!$C$2:$AH$4612,MATCH('EPS 3.1.3'!$B1002,NoSettings_v3!$A$2:$A$4612,0),MATCH('EPS 3.1.3'!D$1,NoSettings_v3!$C$1:$AH$1,0)),"")</f>
        <v>0</v>
      </c>
      <c r="E1002" s="157">
        <f>IFERROR(INDEX(NoSettings_v3!$C$2:$AH$4612,MATCH('EPS 3.1.3'!$B1002,NoSettings_v3!$A$2:$A$4612,0),MATCH('EPS 3.1.3'!E$1,NoSettings_v3!$C$1:$AH$1,0)),"")</f>
        <v>0</v>
      </c>
      <c r="F1002" s="157">
        <f>IFERROR(INDEX(NoSettings_v3!$C$2:$AH$4612,MATCH('EPS 3.1.3'!$B1002,NoSettings_v3!$A$2:$A$4612,0),MATCH('EPS 3.1.3'!F$1,NoSettings_v3!$C$1:$AH$1,0)),"")</f>
        <v>0</v>
      </c>
      <c r="G1002" s="157">
        <f>IFERROR(INDEX(NoSettings_v3!$C$2:$AH$4612,MATCH('EPS 3.1.3'!$B1002,NoSettings_v3!$A$2:$A$4612,0),MATCH('EPS 3.1.3'!G$1,NoSettings_v3!$C$1:$AH$1,0)),"")</f>
        <v>0</v>
      </c>
      <c r="H1002" s="157">
        <f>IFERROR(INDEX(NoSettings_v3!$C$2:$AH$4612,MATCH('EPS 3.1.3'!$B1002,NoSettings_v3!$A$2:$A$4612,0),MATCH('EPS 3.1.3'!H$1,NoSettings_v3!$C$1:$AH$1,0)),"")</f>
        <v>0</v>
      </c>
      <c r="I1002" s="157">
        <f>IFERROR(INDEX(NoSettings_v3!$C$2:$AH$4612,MATCH('EPS 3.1.3'!$B1002,NoSettings_v3!$A$2:$A$4612,0),MATCH('EPS 3.1.3'!I$1,NoSettings_v3!$C$1:$AH$1,0)),"")</f>
        <v>0</v>
      </c>
      <c r="J1002" s="157">
        <f>IFERROR(INDEX(NoSettings_v3!$C$2:$AH$4612,MATCH('EPS 3.1.3'!$B1002,NoSettings_v3!$A$2:$A$4612,0),MATCH('EPS 3.1.3'!J$1,NoSettings_v3!$C$1:$AH$1,0)),"")</f>
        <v>0</v>
      </c>
      <c r="K1002" s="157">
        <f>IFERROR(INDEX(NoSettings_v3!$C$2:$AH$4612,MATCH('EPS 3.1.3'!$B1002,NoSettings_v3!$A$2:$A$4612,0),MATCH('EPS 3.1.3'!K$1,NoSettings_v3!$C$1:$AH$1,0)),"")</f>
        <v>0</v>
      </c>
      <c r="L1002" s="157">
        <f>IFERROR(INDEX(NoSettings_v3!$C$2:$AH$4612,MATCH('EPS 3.1.3'!$B1002,NoSettings_v3!$A$2:$A$4612,0),MATCH('EPS 3.1.3'!L$1,NoSettings_v3!$C$1:$AH$1,0)),"")</f>
        <v>0</v>
      </c>
      <c r="M1002" s="157">
        <f>IFERROR(INDEX(NoSettings_v3!$C$2:$AH$4612,MATCH('EPS 3.1.3'!$B1002,NoSettings_v3!$A$2:$A$4612,0),MATCH('EPS 3.1.3'!M$1,NoSettings_v3!$C$1:$AH$1,0)),"")</f>
        <v>0</v>
      </c>
      <c r="N1002" s="157">
        <f>IFERROR(INDEX(NoSettings_v3!$C$2:$AH$4612,MATCH('EPS 3.1.3'!$B1002,NoSettings_v3!$A$2:$A$4612,0),MATCH('EPS 3.1.3'!N$1,NoSettings_v3!$C$1:$AH$1,0)),"")</f>
        <v>0</v>
      </c>
      <c r="O1002" s="157">
        <f>IFERROR(INDEX(NoSettings_v3!$C$2:$AH$4612,MATCH('EPS 3.1.3'!$B1002,NoSettings_v3!$A$2:$A$4612,0),MATCH('EPS 3.1.3'!O$1,NoSettings_v3!$C$1:$AH$1,0)),"")</f>
        <v>0</v>
      </c>
      <c r="P1002" s="157">
        <f>IFERROR(INDEX(NoSettings_v3!$C$2:$AH$4612,MATCH('EPS 3.1.3'!$B1002,NoSettings_v3!$A$2:$A$4612,0),MATCH('EPS 3.1.3'!P$1,NoSettings_v3!$C$1:$AH$1,0)),"")</f>
        <v>0</v>
      </c>
      <c r="Q1002" s="157">
        <f>IFERROR(INDEX(NoSettings_v3!$C$2:$AH$4612,MATCH('EPS 3.1.3'!$B1002,NoSettings_v3!$A$2:$A$4612,0),MATCH('EPS 3.1.3'!Q$1,NoSettings_v3!$C$1:$AH$1,0)),"")</f>
        <v>0</v>
      </c>
      <c r="R1002" s="157">
        <f>IFERROR(INDEX(NoSettings_v3!$C$2:$AH$4612,MATCH('EPS 3.1.3'!$B1002,NoSettings_v3!$A$2:$A$4612,0),MATCH('EPS 3.1.3'!R$1,NoSettings_v3!$C$1:$AH$1,0)),"")</f>
        <v>0</v>
      </c>
      <c r="S1002" s="157">
        <f>IFERROR(INDEX(NoSettings_v3!$C$2:$AH$4612,MATCH('EPS 3.1.3'!$B1002,NoSettings_v3!$A$2:$A$4612,0),MATCH('EPS 3.1.3'!S$1,NoSettings_v3!$C$1:$AH$1,0)),"")</f>
        <v>0</v>
      </c>
      <c r="T1002" s="157">
        <f>IFERROR(INDEX(NoSettings_v3!$C$2:$AH$4612,MATCH('EPS 3.1.3'!$B1002,NoSettings_v3!$A$2:$A$4612,0),MATCH('EPS 3.1.3'!T$1,NoSettings_v3!$C$1:$AH$1,0)),"")</f>
        <v>0</v>
      </c>
      <c r="U1002" s="157">
        <f>IFERROR(INDEX(NoSettings_v3!$C$2:$AH$4612,MATCH('EPS 3.1.3'!$B1002,NoSettings_v3!$A$2:$A$4612,0),MATCH('EPS 3.1.3'!U$1,NoSettings_v3!$C$1:$AH$1,0)),"")</f>
        <v>0</v>
      </c>
      <c r="V1002" s="157">
        <f>IFERROR(INDEX(NoSettings_v3!$C$2:$AH$4612,MATCH('EPS 3.1.3'!$B1002,NoSettings_v3!$A$2:$A$4612,0),MATCH('EPS 3.1.3'!V$1,NoSettings_v3!$C$1:$AH$1,0)),"")</f>
        <v>0</v>
      </c>
      <c r="W1002" s="157">
        <f>IFERROR(INDEX(NoSettings_v3!$C$2:$AH$4612,MATCH('EPS 3.1.3'!$B1002,NoSettings_v3!$A$2:$A$4612,0),MATCH('EPS 3.1.3'!W$1,NoSettings_v3!$C$1:$AH$1,0)),"")</f>
        <v>0</v>
      </c>
      <c r="X1002" s="157">
        <f>IFERROR(INDEX(NoSettings_v3!$C$2:$AH$4612,MATCH('EPS 3.1.3'!$B1002,NoSettings_v3!$A$2:$A$4612,0),MATCH('EPS 3.1.3'!X$1,NoSettings_v3!$C$1:$AH$1,0)),"")</f>
        <v>0</v>
      </c>
      <c r="Y1002" s="157">
        <f>IFERROR(INDEX(NoSettings_v3!$C$2:$AH$4612,MATCH('EPS 3.1.3'!$B1002,NoSettings_v3!$A$2:$A$4612,0),MATCH('EPS 3.1.3'!Y$1,NoSettings_v3!$C$1:$AH$1,0)),"")</f>
        <v>0</v>
      </c>
      <c r="Z1002" s="157">
        <f>IFERROR(INDEX(NoSettings_v3!$C$2:$AH$4612,MATCH('EPS 3.1.3'!$B1002,NoSettings_v3!$A$2:$A$4612,0),MATCH('EPS 3.1.3'!Z$1,NoSettings_v3!$C$1:$AH$1,0)),"")</f>
        <v>0</v>
      </c>
      <c r="AA1002" s="157">
        <f>IFERROR(INDEX(NoSettings_v3!$C$2:$AH$4612,MATCH('EPS 3.1.3'!$B1002,NoSettings_v3!$A$2:$A$4612,0),MATCH('EPS 3.1.3'!AA$1,NoSettings_v3!$C$1:$AH$1,0)),"")</f>
        <v>0</v>
      </c>
      <c r="AB1002" s="157">
        <f>IFERROR(INDEX(NoSettings_v3!$C$2:$AH$4612,MATCH('EPS 3.1.3'!$B1002,NoSettings_v3!$A$2:$A$4612,0),MATCH('EPS 3.1.3'!AB$1,NoSettings_v3!$C$1:$AH$1,0)),"")</f>
        <v>0</v>
      </c>
      <c r="AC1002" s="157">
        <f>IFERROR(INDEX(NoSettings_v3!$C$2:$AH$4612,MATCH('EPS 3.1.3'!$B1002,NoSettings_v3!$A$2:$A$4612,0),MATCH('EPS 3.1.3'!AC$1,NoSettings_v3!$C$1:$AH$1,0)),"")</f>
        <v>0</v>
      </c>
      <c r="AD1002" s="157">
        <f>IFERROR(INDEX(NoSettings_v3!$C$2:$AH$4612,MATCH('EPS 3.1.3'!$B1002,NoSettings_v3!$A$2:$A$4612,0),MATCH('EPS 3.1.3'!AD$1,NoSettings_v3!$C$1:$AH$1,0)),"")</f>
        <v>0</v>
      </c>
      <c r="AE1002" s="157">
        <f>IFERROR(INDEX(NoSettings_v3!$C$2:$AH$4612,MATCH('EPS 3.1.3'!$B1002,NoSettings_v3!$A$2:$A$4612,0),MATCH('EPS 3.1.3'!AE$1,NoSettings_v3!$C$1:$AH$1,0)),"")</f>
        <v>0</v>
      </c>
      <c r="AF1002" s="157">
        <f>IFERROR(INDEX(NoSettings_v3!$C$2:$AH$4612,MATCH('EPS 3.1.3'!$B1002,NoSettings_v3!$A$2:$A$4612,0),MATCH('EPS 3.1.3'!AF$1,NoSettings_v3!$C$1:$AH$1,0)),"")</f>
        <v>0</v>
      </c>
      <c r="AG1002" s="157">
        <f>IFERROR(INDEX(NoSettings_v3!$C$2:$AH$4612,MATCH('EPS 3.1.3'!$B1002,NoSettings_v3!$A$2:$A$4612,0),MATCH('EPS 3.1.3'!AG$1,NoSettings_v3!$C$1:$AH$1,0)),"")</f>
        <v>0</v>
      </c>
      <c r="AH1002" s="157">
        <f>IFERROR(INDEX(NoSettings_v3!$C$2:$AH$4612,MATCH('EPS 3.1.3'!$B1002,NoSettings_v3!$A$2:$A$4612,0),MATCH('EPS 3.1.3'!AH$1,NoSettings_v3!$C$1:$AH$1,0)),"")</f>
        <v>0</v>
      </c>
      <c r="AI1002" s="157">
        <f>IFERROR(INDEX(NoSettings_v3!$C$2:$AH$4612,MATCH('EPS 3.1.3'!$B1002,NoSettings_v3!$A$2:$A$4612,0),MATCH('EPS 3.1.3'!AI$1,NoSettings_v3!$C$1:$AH$1,0)),"")</f>
        <v>0</v>
      </c>
    </row>
    <row r="1003" spans="1:35" x14ac:dyDescent="0.35">
      <c r="A1003" s="127"/>
      <c r="B1003" s="161" t="s">
        <v>1840</v>
      </c>
      <c r="C1003" s="127" t="s">
        <v>964</v>
      </c>
      <c r="D1003" s="157">
        <f>IFERROR(INDEX(NoSettings_v3!$C$2:$AH$4612,MATCH('EPS 3.1.3'!$B1003,NoSettings_v3!$A$2:$A$4612,0),MATCH('EPS 3.1.3'!D$1,NoSettings_v3!$C$1:$AH$1,0)),"")</f>
        <v>0</v>
      </c>
      <c r="E1003" s="157">
        <f>IFERROR(INDEX(NoSettings_v3!$C$2:$AH$4612,MATCH('EPS 3.1.3'!$B1003,NoSettings_v3!$A$2:$A$4612,0),MATCH('EPS 3.1.3'!E$1,NoSettings_v3!$C$1:$AH$1,0)),"")</f>
        <v>0</v>
      </c>
      <c r="F1003" s="157">
        <f>IFERROR(INDEX(NoSettings_v3!$C$2:$AH$4612,MATCH('EPS 3.1.3'!$B1003,NoSettings_v3!$A$2:$A$4612,0),MATCH('EPS 3.1.3'!F$1,NoSettings_v3!$C$1:$AH$1,0)),"")</f>
        <v>0</v>
      </c>
      <c r="G1003" s="157">
        <f>IFERROR(INDEX(NoSettings_v3!$C$2:$AH$4612,MATCH('EPS 3.1.3'!$B1003,NoSettings_v3!$A$2:$A$4612,0),MATCH('EPS 3.1.3'!G$1,NoSettings_v3!$C$1:$AH$1,0)),"")</f>
        <v>0</v>
      </c>
      <c r="H1003" s="157">
        <f>IFERROR(INDEX(NoSettings_v3!$C$2:$AH$4612,MATCH('EPS 3.1.3'!$B1003,NoSettings_v3!$A$2:$A$4612,0),MATCH('EPS 3.1.3'!H$1,NoSettings_v3!$C$1:$AH$1,0)),"")</f>
        <v>0</v>
      </c>
      <c r="I1003" s="157">
        <f>IFERROR(INDEX(NoSettings_v3!$C$2:$AH$4612,MATCH('EPS 3.1.3'!$B1003,NoSettings_v3!$A$2:$A$4612,0),MATCH('EPS 3.1.3'!I$1,NoSettings_v3!$C$1:$AH$1,0)),"")</f>
        <v>0</v>
      </c>
      <c r="J1003" s="157">
        <f>IFERROR(INDEX(NoSettings_v3!$C$2:$AH$4612,MATCH('EPS 3.1.3'!$B1003,NoSettings_v3!$A$2:$A$4612,0),MATCH('EPS 3.1.3'!J$1,NoSettings_v3!$C$1:$AH$1,0)),"")</f>
        <v>0</v>
      </c>
      <c r="K1003" s="157">
        <f>IFERROR(INDEX(NoSettings_v3!$C$2:$AH$4612,MATCH('EPS 3.1.3'!$B1003,NoSettings_v3!$A$2:$A$4612,0),MATCH('EPS 3.1.3'!K$1,NoSettings_v3!$C$1:$AH$1,0)),"")</f>
        <v>0</v>
      </c>
      <c r="L1003" s="157">
        <f>IFERROR(INDEX(NoSettings_v3!$C$2:$AH$4612,MATCH('EPS 3.1.3'!$B1003,NoSettings_v3!$A$2:$A$4612,0),MATCH('EPS 3.1.3'!L$1,NoSettings_v3!$C$1:$AH$1,0)),"")</f>
        <v>0</v>
      </c>
      <c r="M1003" s="157">
        <f>IFERROR(INDEX(NoSettings_v3!$C$2:$AH$4612,MATCH('EPS 3.1.3'!$B1003,NoSettings_v3!$A$2:$A$4612,0),MATCH('EPS 3.1.3'!M$1,NoSettings_v3!$C$1:$AH$1,0)),"")</f>
        <v>0</v>
      </c>
      <c r="N1003" s="157">
        <f>IFERROR(INDEX(NoSettings_v3!$C$2:$AH$4612,MATCH('EPS 3.1.3'!$B1003,NoSettings_v3!$A$2:$A$4612,0),MATCH('EPS 3.1.3'!N$1,NoSettings_v3!$C$1:$AH$1,0)),"")</f>
        <v>0</v>
      </c>
      <c r="O1003" s="157">
        <f>IFERROR(INDEX(NoSettings_v3!$C$2:$AH$4612,MATCH('EPS 3.1.3'!$B1003,NoSettings_v3!$A$2:$A$4612,0),MATCH('EPS 3.1.3'!O$1,NoSettings_v3!$C$1:$AH$1,0)),"")</f>
        <v>0</v>
      </c>
      <c r="P1003" s="157">
        <f>IFERROR(INDEX(NoSettings_v3!$C$2:$AH$4612,MATCH('EPS 3.1.3'!$B1003,NoSettings_v3!$A$2:$A$4612,0),MATCH('EPS 3.1.3'!P$1,NoSettings_v3!$C$1:$AH$1,0)),"")</f>
        <v>0</v>
      </c>
      <c r="Q1003" s="157">
        <f>IFERROR(INDEX(NoSettings_v3!$C$2:$AH$4612,MATCH('EPS 3.1.3'!$B1003,NoSettings_v3!$A$2:$A$4612,0),MATCH('EPS 3.1.3'!Q$1,NoSettings_v3!$C$1:$AH$1,0)),"")</f>
        <v>0</v>
      </c>
      <c r="R1003" s="157">
        <f>IFERROR(INDEX(NoSettings_v3!$C$2:$AH$4612,MATCH('EPS 3.1.3'!$B1003,NoSettings_v3!$A$2:$A$4612,0),MATCH('EPS 3.1.3'!R$1,NoSettings_v3!$C$1:$AH$1,0)),"")</f>
        <v>0</v>
      </c>
      <c r="S1003" s="157">
        <f>IFERROR(INDEX(NoSettings_v3!$C$2:$AH$4612,MATCH('EPS 3.1.3'!$B1003,NoSettings_v3!$A$2:$A$4612,0),MATCH('EPS 3.1.3'!S$1,NoSettings_v3!$C$1:$AH$1,0)),"")</f>
        <v>0</v>
      </c>
      <c r="T1003" s="157">
        <f>IFERROR(INDEX(NoSettings_v3!$C$2:$AH$4612,MATCH('EPS 3.1.3'!$B1003,NoSettings_v3!$A$2:$A$4612,0),MATCH('EPS 3.1.3'!T$1,NoSettings_v3!$C$1:$AH$1,0)),"")</f>
        <v>0</v>
      </c>
      <c r="U1003" s="157">
        <f>IFERROR(INDEX(NoSettings_v3!$C$2:$AH$4612,MATCH('EPS 3.1.3'!$B1003,NoSettings_v3!$A$2:$A$4612,0),MATCH('EPS 3.1.3'!U$1,NoSettings_v3!$C$1:$AH$1,0)),"")</f>
        <v>0</v>
      </c>
      <c r="V1003" s="157">
        <f>IFERROR(INDEX(NoSettings_v3!$C$2:$AH$4612,MATCH('EPS 3.1.3'!$B1003,NoSettings_v3!$A$2:$A$4612,0),MATCH('EPS 3.1.3'!V$1,NoSettings_v3!$C$1:$AH$1,0)),"")</f>
        <v>0</v>
      </c>
      <c r="W1003" s="157">
        <f>IFERROR(INDEX(NoSettings_v3!$C$2:$AH$4612,MATCH('EPS 3.1.3'!$B1003,NoSettings_v3!$A$2:$A$4612,0),MATCH('EPS 3.1.3'!W$1,NoSettings_v3!$C$1:$AH$1,0)),"")</f>
        <v>0</v>
      </c>
      <c r="X1003" s="157">
        <f>IFERROR(INDEX(NoSettings_v3!$C$2:$AH$4612,MATCH('EPS 3.1.3'!$B1003,NoSettings_v3!$A$2:$A$4612,0),MATCH('EPS 3.1.3'!X$1,NoSettings_v3!$C$1:$AH$1,0)),"")</f>
        <v>0</v>
      </c>
      <c r="Y1003" s="157">
        <f>IFERROR(INDEX(NoSettings_v3!$C$2:$AH$4612,MATCH('EPS 3.1.3'!$B1003,NoSettings_v3!$A$2:$A$4612,0),MATCH('EPS 3.1.3'!Y$1,NoSettings_v3!$C$1:$AH$1,0)),"")</f>
        <v>0</v>
      </c>
      <c r="Z1003" s="157">
        <f>IFERROR(INDEX(NoSettings_v3!$C$2:$AH$4612,MATCH('EPS 3.1.3'!$B1003,NoSettings_v3!$A$2:$A$4612,0),MATCH('EPS 3.1.3'!Z$1,NoSettings_v3!$C$1:$AH$1,0)),"")</f>
        <v>0</v>
      </c>
      <c r="AA1003" s="157">
        <f>IFERROR(INDEX(NoSettings_v3!$C$2:$AH$4612,MATCH('EPS 3.1.3'!$B1003,NoSettings_v3!$A$2:$A$4612,0),MATCH('EPS 3.1.3'!AA$1,NoSettings_v3!$C$1:$AH$1,0)),"")</f>
        <v>0</v>
      </c>
      <c r="AB1003" s="157">
        <f>IFERROR(INDEX(NoSettings_v3!$C$2:$AH$4612,MATCH('EPS 3.1.3'!$B1003,NoSettings_v3!$A$2:$A$4612,0),MATCH('EPS 3.1.3'!AB$1,NoSettings_v3!$C$1:$AH$1,0)),"")</f>
        <v>0</v>
      </c>
      <c r="AC1003" s="157">
        <f>IFERROR(INDEX(NoSettings_v3!$C$2:$AH$4612,MATCH('EPS 3.1.3'!$B1003,NoSettings_v3!$A$2:$A$4612,0),MATCH('EPS 3.1.3'!AC$1,NoSettings_v3!$C$1:$AH$1,0)),"")</f>
        <v>0</v>
      </c>
      <c r="AD1003" s="157">
        <f>IFERROR(INDEX(NoSettings_v3!$C$2:$AH$4612,MATCH('EPS 3.1.3'!$B1003,NoSettings_v3!$A$2:$A$4612,0),MATCH('EPS 3.1.3'!AD$1,NoSettings_v3!$C$1:$AH$1,0)),"")</f>
        <v>0</v>
      </c>
      <c r="AE1003" s="157">
        <f>IFERROR(INDEX(NoSettings_v3!$C$2:$AH$4612,MATCH('EPS 3.1.3'!$B1003,NoSettings_v3!$A$2:$A$4612,0),MATCH('EPS 3.1.3'!AE$1,NoSettings_v3!$C$1:$AH$1,0)),"")</f>
        <v>0</v>
      </c>
      <c r="AF1003" s="157">
        <f>IFERROR(INDEX(NoSettings_v3!$C$2:$AH$4612,MATCH('EPS 3.1.3'!$B1003,NoSettings_v3!$A$2:$A$4612,0),MATCH('EPS 3.1.3'!AF$1,NoSettings_v3!$C$1:$AH$1,0)),"")</f>
        <v>0</v>
      </c>
      <c r="AG1003" s="157">
        <f>IFERROR(INDEX(NoSettings_v3!$C$2:$AH$4612,MATCH('EPS 3.1.3'!$B1003,NoSettings_v3!$A$2:$A$4612,0),MATCH('EPS 3.1.3'!AG$1,NoSettings_v3!$C$1:$AH$1,0)),"")</f>
        <v>0</v>
      </c>
      <c r="AH1003" s="157">
        <f>IFERROR(INDEX(NoSettings_v3!$C$2:$AH$4612,MATCH('EPS 3.1.3'!$B1003,NoSettings_v3!$A$2:$A$4612,0),MATCH('EPS 3.1.3'!AH$1,NoSettings_v3!$C$1:$AH$1,0)),"")</f>
        <v>0</v>
      </c>
      <c r="AI1003" s="157">
        <f>IFERROR(INDEX(NoSettings_v3!$C$2:$AH$4612,MATCH('EPS 3.1.3'!$B1003,NoSettings_v3!$A$2:$A$4612,0),MATCH('EPS 3.1.3'!AI$1,NoSettings_v3!$C$1:$AH$1,0)),"")</f>
        <v>0</v>
      </c>
    </row>
    <row r="1004" spans="1:35" x14ac:dyDescent="0.35">
      <c r="A1004" s="127"/>
      <c r="B1004" s="161" t="s">
        <v>1841</v>
      </c>
      <c r="C1004" s="127" t="s">
        <v>964</v>
      </c>
      <c r="D1004" s="157">
        <f>IFERROR(INDEX(NoSettings_v3!$C$2:$AH$4612,MATCH('EPS 3.1.3'!$B1004,NoSettings_v3!$A$2:$A$4612,0),MATCH('EPS 3.1.3'!D$1,NoSettings_v3!$C$1:$AH$1,0)),"")</f>
        <v>0</v>
      </c>
      <c r="E1004" s="157">
        <f>IFERROR(INDEX(NoSettings_v3!$C$2:$AH$4612,MATCH('EPS 3.1.3'!$B1004,NoSettings_v3!$A$2:$A$4612,0),MATCH('EPS 3.1.3'!E$1,NoSettings_v3!$C$1:$AH$1,0)),"")</f>
        <v>0</v>
      </c>
      <c r="F1004" s="157">
        <f>IFERROR(INDEX(NoSettings_v3!$C$2:$AH$4612,MATCH('EPS 3.1.3'!$B1004,NoSettings_v3!$A$2:$A$4612,0),MATCH('EPS 3.1.3'!F$1,NoSettings_v3!$C$1:$AH$1,0)),"")</f>
        <v>0</v>
      </c>
      <c r="G1004" s="157">
        <f>IFERROR(INDEX(NoSettings_v3!$C$2:$AH$4612,MATCH('EPS 3.1.3'!$B1004,NoSettings_v3!$A$2:$A$4612,0),MATCH('EPS 3.1.3'!G$1,NoSettings_v3!$C$1:$AH$1,0)),"")</f>
        <v>0</v>
      </c>
      <c r="H1004" s="157">
        <f>IFERROR(INDEX(NoSettings_v3!$C$2:$AH$4612,MATCH('EPS 3.1.3'!$B1004,NoSettings_v3!$A$2:$A$4612,0),MATCH('EPS 3.1.3'!H$1,NoSettings_v3!$C$1:$AH$1,0)),"")</f>
        <v>0</v>
      </c>
      <c r="I1004" s="157">
        <f>IFERROR(INDEX(NoSettings_v3!$C$2:$AH$4612,MATCH('EPS 3.1.3'!$B1004,NoSettings_v3!$A$2:$A$4612,0),MATCH('EPS 3.1.3'!I$1,NoSettings_v3!$C$1:$AH$1,0)),"")</f>
        <v>0</v>
      </c>
      <c r="J1004" s="157">
        <f>IFERROR(INDEX(NoSettings_v3!$C$2:$AH$4612,MATCH('EPS 3.1.3'!$B1004,NoSettings_v3!$A$2:$A$4612,0),MATCH('EPS 3.1.3'!J$1,NoSettings_v3!$C$1:$AH$1,0)),"")</f>
        <v>0</v>
      </c>
      <c r="K1004" s="157">
        <f>IFERROR(INDEX(NoSettings_v3!$C$2:$AH$4612,MATCH('EPS 3.1.3'!$B1004,NoSettings_v3!$A$2:$A$4612,0),MATCH('EPS 3.1.3'!K$1,NoSettings_v3!$C$1:$AH$1,0)),"")</f>
        <v>0</v>
      </c>
      <c r="L1004" s="157">
        <f>IFERROR(INDEX(NoSettings_v3!$C$2:$AH$4612,MATCH('EPS 3.1.3'!$B1004,NoSettings_v3!$A$2:$A$4612,0),MATCH('EPS 3.1.3'!L$1,NoSettings_v3!$C$1:$AH$1,0)),"")</f>
        <v>0</v>
      </c>
      <c r="M1004" s="157">
        <f>IFERROR(INDEX(NoSettings_v3!$C$2:$AH$4612,MATCH('EPS 3.1.3'!$B1004,NoSettings_v3!$A$2:$A$4612,0),MATCH('EPS 3.1.3'!M$1,NoSettings_v3!$C$1:$AH$1,0)),"")</f>
        <v>0</v>
      </c>
      <c r="N1004" s="157">
        <f>IFERROR(INDEX(NoSettings_v3!$C$2:$AH$4612,MATCH('EPS 3.1.3'!$B1004,NoSettings_v3!$A$2:$A$4612,0),MATCH('EPS 3.1.3'!N$1,NoSettings_v3!$C$1:$AH$1,0)),"")</f>
        <v>0</v>
      </c>
      <c r="O1004" s="157">
        <f>IFERROR(INDEX(NoSettings_v3!$C$2:$AH$4612,MATCH('EPS 3.1.3'!$B1004,NoSettings_v3!$A$2:$A$4612,0),MATCH('EPS 3.1.3'!O$1,NoSettings_v3!$C$1:$AH$1,0)),"")</f>
        <v>0</v>
      </c>
      <c r="P1004" s="157">
        <f>IFERROR(INDEX(NoSettings_v3!$C$2:$AH$4612,MATCH('EPS 3.1.3'!$B1004,NoSettings_v3!$A$2:$A$4612,0),MATCH('EPS 3.1.3'!P$1,NoSettings_v3!$C$1:$AH$1,0)),"")</f>
        <v>0</v>
      </c>
      <c r="Q1004" s="157">
        <f>IFERROR(INDEX(NoSettings_v3!$C$2:$AH$4612,MATCH('EPS 3.1.3'!$B1004,NoSettings_v3!$A$2:$A$4612,0),MATCH('EPS 3.1.3'!Q$1,NoSettings_v3!$C$1:$AH$1,0)),"")</f>
        <v>0</v>
      </c>
      <c r="R1004" s="157">
        <f>IFERROR(INDEX(NoSettings_v3!$C$2:$AH$4612,MATCH('EPS 3.1.3'!$B1004,NoSettings_v3!$A$2:$A$4612,0),MATCH('EPS 3.1.3'!R$1,NoSettings_v3!$C$1:$AH$1,0)),"")</f>
        <v>0</v>
      </c>
      <c r="S1004" s="157">
        <f>IFERROR(INDEX(NoSettings_v3!$C$2:$AH$4612,MATCH('EPS 3.1.3'!$B1004,NoSettings_v3!$A$2:$A$4612,0),MATCH('EPS 3.1.3'!S$1,NoSettings_v3!$C$1:$AH$1,0)),"")</f>
        <v>0</v>
      </c>
      <c r="T1004" s="157">
        <f>IFERROR(INDEX(NoSettings_v3!$C$2:$AH$4612,MATCH('EPS 3.1.3'!$B1004,NoSettings_v3!$A$2:$A$4612,0),MATCH('EPS 3.1.3'!T$1,NoSettings_v3!$C$1:$AH$1,0)),"")</f>
        <v>0</v>
      </c>
      <c r="U1004" s="157">
        <f>IFERROR(INDEX(NoSettings_v3!$C$2:$AH$4612,MATCH('EPS 3.1.3'!$B1004,NoSettings_v3!$A$2:$A$4612,0),MATCH('EPS 3.1.3'!U$1,NoSettings_v3!$C$1:$AH$1,0)),"")</f>
        <v>0</v>
      </c>
      <c r="V1004" s="157">
        <f>IFERROR(INDEX(NoSettings_v3!$C$2:$AH$4612,MATCH('EPS 3.1.3'!$B1004,NoSettings_v3!$A$2:$A$4612,0),MATCH('EPS 3.1.3'!V$1,NoSettings_v3!$C$1:$AH$1,0)),"")</f>
        <v>0</v>
      </c>
      <c r="W1004" s="157">
        <f>IFERROR(INDEX(NoSettings_v3!$C$2:$AH$4612,MATCH('EPS 3.1.3'!$B1004,NoSettings_v3!$A$2:$A$4612,0),MATCH('EPS 3.1.3'!W$1,NoSettings_v3!$C$1:$AH$1,0)),"")</f>
        <v>0</v>
      </c>
      <c r="X1004" s="157">
        <f>IFERROR(INDEX(NoSettings_v3!$C$2:$AH$4612,MATCH('EPS 3.1.3'!$B1004,NoSettings_v3!$A$2:$A$4612,0),MATCH('EPS 3.1.3'!X$1,NoSettings_v3!$C$1:$AH$1,0)),"")</f>
        <v>0</v>
      </c>
      <c r="Y1004" s="157">
        <f>IFERROR(INDEX(NoSettings_v3!$C$2:$AH$4612,MATCH('EPS 3.1.3'!$B1004,NoSettings_v3!$A$2:$A$4612,0),MATCH('EPS 3.1.3'!Y$1,NoSettings_v3!$C$1:$AH$1,0)),"")</f>
        <v>0</v>
      </c>
      <c r="Z1004" s="157">
        <f>IFERROR(INDEX(NoSettings_v3!$C$2:$AH$4612,MATCH('EPS 3.1.3'!$B1004,NoSettings_v3!$A$2:$A$4612,0),MATCH('EPS 3.1.3'!Z$1,NoSettings_v3!$C$1:$AH$1,0)),"")</f>
        <v>0</v>
      </c>
      <c r="AA1004" s="157">
        <f>IFERROR(INDEX(NoSettings_v3!$C$2:$AH$4612,MATCH('EPS 3.1.3'!$B1004,NoSettings_v3!$A$2:$A$4612,0),MATCH('EPS 3.1.3'!AA$1,NoSettings_v3!$C$1:$AH$1,0)),"")</f>
        <v>0</v>
      </c>
      <c r="AB1004" s="157">
        <f>IFERROR(INDEX(NoSettings_v3!$C$2:$AH$4612,MATCH('EPS 3.1.3'!$B1004,NoSettings_v3!$A$2:$A$4612,0),MATCH('EPS 3.1.3'!AB$1,NoSettings_v3!$C$1:$AH$1,0)),"")</f>
        <v>0</v>
      </c>
      <c r="AC1004" s="157">
        <f>IFERROR(INDEX(NoSettings_v3!$C$2:$AH$4612,MATCH('EPS 3.1.3'!$B1004,NoSettings_v3!$A$2:$A$4612,0),MATCH('EPS 3.1.3'!AC$1,NoSettings_v3!$C$1:$AH$1,0)),"")</f>
        <v>0</v>
      </c>
      <c r="AD1004" s="157">
        <f>IFERROR(INDEX(NoSettings_v3!$C$2:$AH$4612,MATCH('EPS 3.1.3'!$B1004,NoSettings_v3!$A$2:$A$4612,0),MATCH('EPS 3.1.3'!AD$1,NoSettings_v3!$C$1:$AH$1,0)),"")</f>
        <v>0</v>
      </c>
      <c r="AE1004" s="157">
        <f>IFERROR(INDEX(NoSettings_v3!$C$2:$AH$4612,MATCH('EPS 3.1.3'!$B1004,NoSettings_v3!$A$2:$A$4612,0),MATCH('EPS 3.1.3'!AE$1,NoSettings_v3!$C$1:$AH$1,0)),"")</f>
        <v>0</v>
      </c>
      <c r="AF1004" s="157">
        <f>IFERROR(INDEX(NoSettings_v3!$C$2:$AH$4612,MATCH('EPS 3.1.3'!$B1004,NoSettings_v3!$A$2:$A$4612,0),MATCH('EPS 3.1.3'!AF$1,NoSettings_v3!$C$1:$AH$1,0)),"")</f>
        <v>0</v>
      </c>
      <c r="AG1004" s="157">
        <f>IFERROR(INDEX(NoSettings_v3!$C$2:$AH$4612,MATCH('EPS 3.1.3'!$B1004,NoSettings_v3!$A$2:$A$4612,0),MATCH('EPS 3.1.3'!AG$1,NoSettings_v3!$C$1:$AH$1,0)),"")</f>
        <v>0</v>
      </c>
      <c r="AH1004" s="157">
        <f>IFERROR(INDEX(NoSettings_v3!$C$2:$AH$4612,MATCH('EPS 3.1.3'!$B1004,NoSettings_v3!$A$2:$A$4612,0),MATCH('EPS 3.1.3'!AH$1,NoSettings_v3!$C$1:$AH$1,0)),"")</f>
        <v>0</v>
      </c>
      <c r="AI1004" s="157">
        <f>IFERROR(INDEX(NoSettings_v3!$C$2:$AH$4612,MATCH('EPS 3.1.3'!$B1004,NoSettings_v3!$A$2:$A$4612,0),MATCH('EPS 3.1.3'!AI$1,NoSettings_v3!$C$1:$AH$1,0)),"")</f>
        <v>0</v>
      </c>
    </row>
    <row r="1005" spans="1:35" x14ac:dyDescent="0.35">
      <c r="A1005" s="127"/>
      <c r="B1005" s="161" t="s">
        <v>1842</v>
      </c>
      <c r="C1005" s="127" t="s">
        <v>964</v>
      </c>
      <c r="D1005" s="157">
        <f>IFERROR(INDEX(NoSettings_v3!$C$2:$AH$4612,MATCH('EPS 3.1.3'!$B1005,NoSettings_v3!$A$2:$A$4612,0),MATCH('EPS 3.1.3'!D$1,NoSettings_v3!$C$1:$AH$1,0)),"")</f>
        <v>0</v>
      </c>
      <c r="E1005" s="157">
        <f>IFERROR(INDEX(NoSettings_v3!$C$2:$AH$4612,MATCH('EPS 3.1.3'!$B1005,NoSettings_v3!$A$2:$A$4612,0),MATCH('EPS 3.1.3'!E$1,NoSettings_v3!$C$1:$AH$1,0)),"")</f>
        <v>0</v>
      </c>
      <c r="F1005" s="157">
        <f>IFERROR(INDEX(NoSettings_v3!$C$2:$AH$4612,MATCH('EPS 3.1.3'!$B1005,NoSettings_v3!$A$2:$A$4612,0),MATCH('EPS 3.1.3'!F$1,NoSettings_v3!$C$1:$AH$1,0)),"")</f>
        <v>0</v>
      </c>
      <c r="G1005" s="157">
        <f>IFERROR(INDEX(NoSettings_v3!$C$2:$AH$4612,MATCH('EPS 3.1.3'!$B1005,NoSettings_v3!$A$2:$A$4612,0),MATCH('EPS 3.1.3'!G$1,NoSettings_v3!$C$1:$AH$1,0)),"")</f>
        <v>0</v>
      </c>
      <c r="H1005" s="157">
        <f>IFERROR(INDEX(NoSettings_v3!$C$2:$AH$4612,MATCH('EPS 3.1.3'!$B1005,NoSettings_v3!$A$2:$A$4612,0),MATCH('EPS 3.1.3'!H$1,NoSettings_v3!$C$1:$AH$1,0)),"")</f>
        <v>0</v>
      </c>
      <c r="I1005" s="157">
        <f>IFERROR(INDEX(NoSettings_v3!$C$2:$AH$4612,MATCH('EPS 3.1.3'!$B1005,NoSettings_v3!$A$2:$A$4612,0),MATCH('EPS 3.1.3'!I$1,NoSettings_v3!$C$1:$AH$1,0)),"")</f>
        <v>0</v>
      </c>
      <c r="J1005" s="157">
        <f>IFERROR(INDEX(NoSettings_v3!$C$2:$AH$4612,MATCH('EPS 3.1.3'!$B1005,NoSettings_v3!$A$2:$A$4612,0),MATCH('EPS 3.1.3'!J$1,NoSettings_v3!$C$1:$AH$1,0)),"")</f>
        <v>0</v>
      </c>
      <c r="K1005" s="157">
        <f>IFERROR(INDEX(NoSettings_v3!$C$2:$AH$4612,MATCH('EPS 3.1.3'!$B1005,NoSettings_v3!$A$2:$A$4612,0),MATCH('EPS 3.1.3'!K$1,NoSettings_v3!$C$1:$AH$1,0)),"")</f>
        <v>0</v>
      </c>
      <c r="L1005" s="157">
        <f>IFERROR(INDEX(NoSettings_v3!$C$2:$AH$4612,MATCH('EPS 3.1.3'!$B1005,NoSettings_v3!$A$2:$A$4612,0),MATCH('EPS 3.1.3'!L$1,NoSettings_v3!$C$1:$AH$1,0)),"")</f>
        <v>0</v>
      </c>
      <c r="M1005" s="157">
        <f>IFERROR(INDEX(NoSettings_v3!$C$2:$AH$4612,MATCH('EPS 3.1.3'!$B1005,NoSettings_v3!$A$2:$A$4612,0),MATCH('EPS 3.1.3'!M$1,NoSettings_v3!$C$1:$AH$1,0)),"")</f>
        <v>0</v>
      </c>
      <c r="N1005" s="157">
        <f>IFERROR(INDEX(NoSettings_v3!$C$2:$AH$4612,MATCH('EPS 3.1.3'!$B1005,NoSettings_v3!$A$2:$A$4612,0),MATCH('EPS 3.1.3'!N$1,NoSettings_v3!$C$1:$AH$1,0)),"")</f>
        <v>0</v>
      </c>
      <c r="O1005" s="157">
        <f>IFERROR(INDEX(NoSettings_v3!$C$2:$AH$4612,MATCH('EPS 3.1.3'!$B1005,NoSettings_v3!$A$2:$A$4612,0),MATCH('EPS 3.1.3'!O$1,NoSettings_v3!$C$1:$AH$1,0)),"")</f>
        <v>0</v>
      </c>
      <c r="P1005" s="157">
        <f>IFERROR(INDEX(NoSettings_v3!$C$2:$AH$4612,MATCH('EPS 3.1.3'!$B1005,NoSettings_v3!$A$2:$A$4612,0),MATCH('EPS 3.1.3'!P$1,NoSettings_v3!$C$1:$AH$1,0)),"")</f>
        <v>0</v>
      </c>
      <c r="Q1005" s="157">
        <f>IFERROR(INDEX(NoSettings_v3!$C$2:$AH$4612,MATCH('EPS 3.1.3'!$B1005,NoSettings_v3!$A$2:$A$4612,0),MATCH('EPS 3.1.3'!Q$1,NoSettings_v3!$C$1:$AH$1,0)),"")</f>
        <v>0</v>
      </c>
      <c r="R1005" s="157">
        <f>IFERROR(INDEX(NoSettings_v3!$C$2:$AH$4612,MATCH('EPS 3.1.3'!$B1005,NoSettings_v3!$A$2:$A$4612,0),MATCH('EPS 3.1.3'!R$1,NoSettings_v3!$C$1:$AH$1,0)),"")</f>
        <v>0</v>
      </c>
      <c r="S1005" s="157">
        <f>IFERROR(INDEX(NoSettings_v3!$C$2:$AH$4612,MATCH('EPS 3.1.3'!$B1005,NoSettings_v3!$A$2:$A$4612,0),MATCH('EPS 3.1.3'!S$1,NoSettings_v3!$C$1:$AH$1,0)),"")</f>
        <v>0</v>
      </c>
      <c r="T1005" s="157">
        <f>IFERROR(INDEX(NoSettings_v3!$C$2:$AH$4612,MATCH('EPS 3.1.3'!$B1005,NoSettings_v3!$A$2:$A$4612,0),MATCH('EPS 3.1.3'!T$1,NoSettings_v3!$C$1:$AH$1,0)),"")</f>
        <v>0</v>
      </c>
      <c r="U1005" s="157">
        <f>IFERROR(INDEX(NoSettings_v3!$C$2:$AH$4612,MATCH('EPS 3.1.3'!$B1005,NoSettings_v3!$A$2:$A$4612,0),MATCH('EPS 3.1.3'!U$1,NoSettings_v3!$C$1:$AH$1,0)),"")</f>
        <v>0</v>
      </c>
      <c r="V1005" s="157">
        <f>IFERROR(INDEX(NoSettings_v3!$C$2:$AH$4612,MATCH('EPS 3.1.3'!$B1005,NoSettings_v3!$A$2:$A$4612,0),MATCH('EPS 3.1.3'!V$1,NoSettings_v3!$C$1:$AH$1,0)),"")</f>
        <v>0</v>
      </c>
      <c r="W1005" s="157">
        <f>IFERROR(INDEX(NoSettings_v3!$C$2:$AH$4612,MATCH('EPS 3.1.3'!$B1005,NoSettings_v3!$A$2:$A$4612,0),MATCH('EPS 3.1.3'!W$1,NoSettings_v3!$C$1:$AH$1,0)),"")</f>
        <v>0</v>
      </c>
      <c r="X1005" s="157">
        <f>IFERROR(INDEX(NoSettings_v3!$C$2:$AH$4612,MATCH('EPS 3.1.3'!$B1005,NoSettings_v3!$A$2:$A$4612,0),MATCH('EPS 3.1.3'!X$1,NoSettings_v3!$C$1:$AH$1,0)),"")</f>
        <v>0</v>
      </c>
      <c r="Y1005" s="157">
        <f>IFERROR(INDEX(NoSettings_v3!$C$2:$AH$4612,MATCH('EPS 3.1.3'!$B1005,NoSettings_v3!$A$2:$A$4612,0),MATCH('EPS 3.1.3'!Y$1,NoSettings_v3!$C$1:$AH$1,0)),"")</f>
        <v>0</v>
      </c>
      <c r="Z1005" s="157">
        <f>IFERROR(INDEX(NoSettings_v3!$C$2:$AH$4612,MATCH('EPS 3.1.3'!$B1005,NoSettings_v3!$A$2:$A$4612,0),MATCH('EPS 3.1.3'!Z$1,NoSettings_v3!$C$1:$AH$1,0)),"")</f>
        <v>0</v>
      </c>
      <c r="AA1005" s="157">
        <f>IFERROR(INDEX(NoSettings_v3!$C$2:$AH$4612,MATCH('EPS 3.1.3'!$B1005,NoSettings_v3!$A$2:$A$4612,0),MATCH('EPS 3.1.3'!AA$1,NoSettings_v3!$C$1:$AH$1,0)),"")</f>
        <v>0</v>
      </c>
      <c r="AB1005" s="157">
        <f>IFERROR(INDEX(NoSettings_v3!$C$2:$AH$4612,MATCH('EPS 3.1.3'!$B1005,NoSettings_v3!$A$2:$A$4612,0),MATCH('EPS 3.1.3'!AB$1,NoSettings_v3!$C$1:$AH$1,0)),"")</f>
        <v>0</v>
      </c>
      <c r="AC1005" s="157">
        <f>IFERROR(INDEX(NoSettings_v3!$C$2:$AH$4612,MATCH('EPS 3.1.3'!$B1005,NoSettings_v3!$A$2:$A$4612,0),MATCH('EPS 3.1.3'!AC$1,NoSettings_v3!$C$1:$AH$1,0)),"")</f>
        <v>0</v>
      </c>
      <c r="AD1005" s="157">
        <f>IFERROR(INDEX(NoSettings_v3!$C$2:$AH$4612,MATCH('EPS 3.1.3'!$B1005,NoSettings_v3!$A$2:$A$4612,0),MATCH('EPS 3.1.3'!AD$1,NoSettings_v3!$C$1:$AH$1,0)),"")</f>
        <v>0</v>
      </c>
      <c r="AE1005" s="157">
        <f>IFERROR(INDEX(NoSettings_v3!$C$2:$AH$4612,MATCH('EPS 3.1.3'!$B1005,NoSettings_v3!$A$2:$A$4612,0),MATCH('EPS 3.1.3'!AE$1,NoSettings_v3!$C$1:$AH$1,0)),"")</f>
        <v>0</v>
      </c>
      <c r="AF1005" s="157">
        <f>IFERROR(INDEX(NoSettings_v3!$C$2:$AH$4612,MATCH('EPS 3.1.3'!$B1005,NoSettings_v3!$A$2:$A$4612,0),MATCH('EPS 3.1.3'!AF$1,NoSettings_v3!$C$1:$AH$1,0)),"")</f>
        <v>0</v>
      </c>
      <c r="AG1005" s="157">
        <f>IFERROR(INDEX(NoSettings_v3!$C$2:$AH$4612,MATCH('EPS 3.1.3'!$B1005,NoSettings_v3!$A$2:$A$4612,0),MATCH('EPS 3.1.3'!AG$1,NoSettings_v3!$C$1:$AH$1,0)),"")</f>
        <v>0</v>
      </c>
      <c r="AH1005" s="157">
        <f>IFERROR(INDEX(NoSettings_v3!$C$2:$AH$4612,MATCH('EPS 3.1.3'!$B1005,NoSettings_v3!$A$2:$A$4612,0),MATCH('EPS 3.1.3'!AH$1,NoSettings_v3!$C$1:$AH$1,0)),"")</f>
        <v>0</v>
      </c>
      <c r="AI1005" s="157">
        <f>IFERROR(INDEX(NoSettings_v3!$C$2:$AH$4612,MATCH('EPS 3.1.3'!$B1005,NoSettings_v3!$A$2:$A$4612,0),MATCH('EPS 3.1.3'!AI$1,NoSettings_v3!$C$1:$AH$1,0)),"")</f>
        <v>0</v>
      </c>
    </row>
    <row r="1006" spans="1:35" x14ac:dyDescent="0.35">
      <c r="A1006" s="127"/>
      <c r="B1006" s="161" t="s">
        <v>1843</v>
      </c>
      <c r="C1006" s="127" t="s">
        <v>964</v>
      </c>
      <c r="D1006" s="157">
        <f>IFERROR(INDEX(NoSettings_v3!$C$2:$AH$4612,MATCH('EPS 3.1.3'!$B1006,NoSettings_v3!$A$2:$A$4612,0),MATCH('EPS 3.1.3'!D$1,NoSettings_v3!$C$1:$AH$1,0)),"")</f>
        <v>0</v>
      </c>
      <c r="E1006" s="157">
        <f>IFERROR(INDEX(NoSettings_v3!$C$2:$AH$4612,MATCH('EPS 3.1.3'!$B1006,NoSettings_v3!$A$2:$A$4612,0),MATCH('EPS 3.1.3'!E$1,NoSettings_v3!$C$1:$AH$1,0)),"")</f>
        <v>0</v>
      </c>
      <c r="F1006" s="157">
        <f>IFERROR(INDEX(NoSettings_v3!$C$2:$AH$4612,MATCH('EPS 3.1.3'!$B1006,NoSettings_v3!$A$2:$A$4612,0),MATCH('EPS 3.1.3'!F$1,NoSettings_v3!$C$1:$AH$1,0)),"")</f>
        <v>0</v>
      </c>
      <c r="G1006" s="157">
        <f>IFERROR(INDEX(NoSettings_v3!$C$2:$AH$4612,MATCH('EPS 3.1.3'!$B1006,NoSettings_v3!$A$2:$A$4612,0),MATCH('EPS 3.1.3'!G$1,NoSettings_v3!$C$1:$AH$1,0)),"")</f>
        <v>0</v>
      </c>
      <c r="H1006" s="157">
        <f>IFERROR(INDEX(NoSettings_v3!$C$2:$AH$4612,MATCH('EPS 3.1.3'!$B1006,NoSettings_v3!$A$2:$A$4612,0),MATCH('EPS 3.1.3'!H$1,NoSettings_v3!$C$1:$AH$1,0)),"")</f>
        <v>0</v>
      </c>
      <c r="I1006" s="157">
        <f>IFERROR(INDEX(NoSettings_v3!$C$2:$AH$4612,MATCH('EPS 3.1.3'!$B1006,NoSettings_v3!$A$2:$A$4612,0),MATCH('EPS 3.1.3'!I$1,NoSettings_v3!$C$1:$AH$1,0)),"")</f>
        <v>0</v>
      </c>
      <c r="J1006" s="157">
        <f>IFERROR(INDEX(NoSettings_v3!$C$2:$AH$4612,MATCH('EPS 3.1.3'!$B1006,NoSettings_v3!$A$2:$A$4612,0),MATCH('EPS 3.1.3'!J$1,NoSettings_v3!$C$1:$AH$1,0)),"")</f>
        <v>0</v>
      </c>
      <c r="K1006" s="157">
        <f>IFERROR(INDEX(NoSettings_v3!$C$2:$AH$4612,MATCH('EPS 3.1.3'!$B1006,NoSettings_v3!$A$2:$A$4612,0),MATCH('EPS 3.1.3'!K$1,NoSettings_v3!$C$1:$AH$1,0)),"")</f>
        <v>0</v>
      </c>
      <c r="L1006" s="157">
        <f>IFERROR(INDEX(NoSettings_v3!$C$2:$AH$4612,MATCH('EPS 3.1.3'!$B1006,NoSettings_v3!$A$2:$A$4612,0),MATCH('EPS 3.1.3'!L$1,NoSettings_v3!$C$1:$AH$1,0)),"")</f>
        <v>0</v>
      </c>
      <c r="M1006" s="157">
        <f>IFERROR(INDEX(NoSettings_v3!$C$2:$AH$4612,MATCH('EPS 3.1.3'!$B1006,NoSettings_v3!$A$2:$A$4612,0),MATCH('EPS 3.1.3'!M$1,NoSettings_v3!$C$1:$AH$1,0)),"")</f>
        <v>0</v>
      </c>
      <c r="N1006" s="157">
        <f>IFERROR(INDEX(NoSettings_v3!$C$2:$AH$4612,MATCH('EPS 3.1.3'!$B1006,NoSettings_v3!$A$2:$A$4612,0),MATCH('EPS 3.1.3'!N$1,NoSettings_v3!$C$1:$AH$1,0)),"")</f>
        <v>0</v>
      </c>
      <c r="O1006" s="157">
        <f>IFERROR(INDEX(NoSettings_v3!$C$2:$AH$4612,MATCH('EPS 3.1.3'!$B1006,NoSettings_v3!$A$2:$A$4612,0),MATCH('EPS 3.1.3'!O$1,NoSettings_v3!$C$1:$AH$1,0)),"")</f>
        <v>0</v>
      </c>
      <c r="P1006" s="157">
        <f>IFERROR(INDEX(NoSettings_v3!$C$2:$AH$4612,MATCH('EPS 3.1.3'!$B1006,NoSettings_v3!$A$2:$A$4612,0),MATCH('EPS 3.1.3'!P$1,NoSettings_v3!$C$1:$AH$1,0)),"")</f>
        <v>0</v>
      </c>
      <c r="Q1006" s="157">
        <f>IFERROR(INDEX(NoSettings_v3!$C$2:$AH$4612,MATCH('EPS 3.1.3'!$B1006,NoSettings_v3!$A$2:$A$4612,0),MATCH('EPS 3.1.3'!Q$1,NoSettings_v3!$C$1:$AH$1,0)),"")</f>
        <v>0</v>
      </c>
      <c r="R1006" s="157">
        <f>IFERROR(INDEX(NoSettings_v3!$C$2:$AH$4612,MATCH('EPS 3.1.3'!$B1006,NoSettings_v3!$A$2:$A$4612,0),MATCH('EPS 3.1.3'!R$1,NoSettings_v3!$C$1:$AH$1,0)),"")</f>
        <v>0</v>
      </c>
      <c r="S1006" s="157">
        <f>IFERROR(INDEX(NoSettings_v3!$C$2:$AH$4612,MATCH('EPS 3.1.3'!$B1006,NoSettings_v3!$A$2:$A$4612,0),MATCH('EPS 3.1.3'!S$1,NoSettings_v3!$C$1:$AH$1,0)),"")</f>
        <v>0</v>
      </c>
      <c r="T1006" s="157">
        <f>IFERROR(INDEX(NoSettings_v3!$C$2:$AH$4612,MATCH('EPS 3.1.3'!$B1006,NoSettings_v3!$A$2:$A$4612,0),MATCH('EPS 3.1.3'!T$1,NoSettings_v3!$C$1:$AH$1,0)),"")</f>
        <v>0</v>
      </c>
      <c r="U1006" s="157">
        <f>IFERROR(INDEX(NoSettings_v3!$C$2:$AH$4612,MATCH('EPS 3.1.3'!$B1006,NoSettings_v3!$A$2:$A$4612,0),MATCH('EPS 3.1.3'!U$1,NoSettings_v3!$C$1:$AH$1,0)),"")</f>
        <v>0</v>
      </c>
      <c r="V1006" s="157">
        <f>IFERROR(INDEX(NoSettings_v3!$C$2:$AH$4612,MATCH('EPS 3.1.3'!$B1006,NoSettings_v3!$A$2:$A$4612,0),MATCH('EPS 3.1.3'!V$1,NoSettings_v3!$C$1:$AH$1,0)),"")</f>
        <v>0</v>
      </c>
      <c r="W1006" s="157">
        <f>IFERROR(INDEX(NoSettings_v3!$C$2:$AH$4612,MATCH('EPS 3.1.3'!$B1006,NoSettings_v3!$A$2:$A$4612,0),MATCH('EPS 3.1.3'!W$1,NoSettings_v3!$C$1:$AH$1,0)),"")</f>
        <v>0</v>
      </c>
      <c r="X1006" s="157">
        <f>IFERROR(INDEX(NoSettings_v3!$C$2:$AH$4612,MATCH('EPS 3.1.3'!$B1006,NoSettings_v3!$A$2:$A$4612,0),MATCH('EPS 3.1.3'!X$1,NoSettings_v3!$C$1:$AH$1,0)),"")</f>
        <v>0</v>
      </c>
      <c r="Y1006" s="157">
        <f>IFERROR(INDEX(NoSettings_v3!$C$2:$AH$4612,MATCH('EPS 3.1.3'!$B1006,NoSettings_v3!$A$2:$A$4612,0),MATCH('EPS 3.1.3'!Y$1,NoSettings_v3!$C$1:$AH$1,0)),"")</f>
        <v>0</v>
      </c>
      <c r="Z1006" s="157">
        <f>IFERROR(INDEX(NoSettings_v3!$C$2:$AH$4612,MATCH('EPS 3.1.3'!$B1006,NoSettings_v3!$A$2:$A$4612,0),MATCH('EPS 3.1.3'!Z$1,NoSettings_v3!$C$1:$AH$1,0)),"")</f>
        <v>0</v>
      </c>
      <c r="AA1006" s="157">
        <f>IFERROR(INDEX(NoSettings_v3!$C$2:$AH$4612,MATCH('EPS 3.1.3'!$B1006,NoSettings_v3!$A$2:$A$4612,0),MATCH('EPS 3.1.3'!AA$1,NoSettings_v3!$C$1:$AH$1,0)),"")</f>
        <v>0</v>
      </c>
      <c r="AB1006" s="157">
        <f>IFERROR(INDEX(NoSettings_v3!$C$2:$AH$4612,MATCH('EPS 3.1.3'!$B1006,NoSettings_v3!$A$2:$A$4612,0),MATCH('EPS 3.1.3'!AB$1,NoSettings_v3!$C$1:$AH$1,0)),"")</f>
        <v>0</v>
      </c>
      <c r="AC1006" s="157">
        <f>IFERROR(INDEX(NoSettings_v3!$C$2:$AH$4612,MATCH('EPS 3.1.3'!$B1006,NoSettings_v3!$A$2:$A$4612,0),MATCH('EPS 3.1.3'!AC$1,NoSettings_v3!$C$1:$AH$1,0)),"")</f>
        <v>0</v>
      </c>
      <c r="AD1006" s="157">
        <f>IFERROR(INDEX(NoSettings_v3!$C$2:$AH$4612,MATCH('EPS 3.1.3'!$B1006,NoSettings_v3!$A$2:$A$4612,0),MATCH('EPS 3.1.3'!AD$1,NoSettings_v3!$C$1:$AH$1,0)),"")</f>
        <v>0</v>
      </c>
      <c r="AE1006" s="157">
        <f>IFERROR(INDEX(NoSettings_v3!$C$2:$AH$4612,MATCH('EPS 3.1.3'!$B1006,NoSettings_v3!$A$2:$A$4612,0),MATCH('EPS 3.1.3'!AE$1,NoSettings_v3!$C$1:$AH$1,0)),"")</f>
        <v>0</v>
      </c>
      <c r="AF1006" s="157">
        <f>IFERROR(INDEX(NoSettings_v3!$C$2:$AH$4612,MATCH('EPS 3.1.3'!$B1006,NoSettings_v3!$A$2:$A$4612,0),MATCH('EPS 3.1.3'!AF$1,NoSettings_v3!$C$1:$AH$1,0)),"")</f>
        <v>0</v>
      </c>
      <c r="AG1006" s="157">
        <f>IFERROR(INDEX(NoSettings_v3!$C$2:$AH$4612,MATCH('EPS 3.1.3'!$B1006,NoSettings_v3!$A$2:$A$4612,0),MATCH('EPS 3.1.3'!AG$1,NoSettings_v3!$C$1:$AH$1,0)),"")</f>
        <v>0</v>
      </c>
      <c r="AH1006" s="157">
        <f>IFERROR(INDEX(NoSettings_v3!$C$2:$AH$4612,MATCH('EPS 3.1.3'!$B1006,NoSettings_v3!$A$2:$A$4612,0),MATCH('EPS 3.1.3'!AH$1,NoSettings_v3!$C$1:$AH$1,0)),"")</f>
        <v>0</v>
      </c>
      <c r="AI1006" s="157">
        <f>IFERROR(INDEX(NoSettings_v3!$C$2:$AH$4612,MATCH('EPS 3.1.3'!$B1006,NoSettings_v3!$A$2:$A$4612,0),MATCH('EPS 3.1.3'!AI$1,NoSettings_v3!$C$1:$AH$1,0)),"")</f>
        <v>0</v>
      </c>
    </row>
    <row r="1007" spans="1:35" x14ac:dyDescent="0.35">
      <c r="A1007" s="127"/>
      <c r="B1007" s="161" t="s">
        <v>1844</v>
      </c>
      <c r="C1007" s="127" t="s">
        <v>964</v>
      </c>
      <c r="D1007" s="157">
        <f>IFERROR(INDEX(NoSettings_v3!$C$2:$AH$4612,MATCH('EPS 3.1.3'!$B1007,NoSettings_v3!$A$2:$A$4612,0),MATCH('EPS 3.1.3'!D$1,NoSettings_v3!$C$1:$AH$1,0)),"")</f>
        <v>0</v>
      </c>
      <c r="E1007" s="157">
        <f>IFERROR(INDEX(NoSettings_v3!$C$2:$AH$4612,MATCH('EPS 3.1.3'!$B1007,NoSettings_v3!$A$2:$A$4612,0),MATCH('EPS 3.1.3'!E$1,NoSettings_v3!$C$1:$AH$1,0)),"")</f>
        <v>0</v>
      </c>
      <c r="F1007" s="157">
        <f>IFERROR(INDEX(NoSettings_v3!$C$2:$AH$4612,MATCH('EPS 3.1.3'!$B1007,NoSettings_v3!$A$2:$A$4612,0),MATCH('EPS 3.1.3'!F$1,NoSettings_v3!$C$1:$AH$1,0)),"")</f>
        <v>0</v>
      </c>
      <c r="G1007" s="157">
        <f>IFERROR(INDEX(NoSettings_v3!$C$2:$AH$4612,MATCH('EPS 3.1.3'!$B1007,NoSettings_v3!$A$2:$A$4612,0),MATCH('EPS 3.1.3'!G$1,NoSettings_v3!$C$1:$AH$1,0)),"")</f>
        <v>0</v>
      </c>
      <c r="H1007" s="157">
        <f>IFERROR(INDEX(NoSettings_v3!$C$2:$AH$4612,MATCH('EPS 3.1.3'!$B1007,NoSettings_v3!$A$2:$A$4612,0),MATCH('EPS 3.1.3'!H$1,NoSettings_v3!$C$1:$AH$1,0)),"")</f>
        <v>0</v>
      </c>
      <c r="I1007" s="157">
        <f>IFERROR(INDEX(NoSettings_v3!$C$2:$AH$4612,MATCH('EPS 3.1.3'!$B1007,NoSettings_v3!$A$2:$A$4612,0),MATCH('EPS 3.1.3'!I$1,NoSettings_v3!$C$1:$AH$1,0)),"")</f>
        <v>0</v>
      </c>
      <c r="J1007" s="157">
        <f>IFERROR(INDEX(NoSettings_v3!$C$2:$AH$4612,MATCH('EPS 3.1.3'!$B1007,NoSettings_v3!$A$2:$A$4612,0),MATCH('EPS 3.1.3'!J$1,NoSettings_v3!$C$1:$AH$1,0)),"")</f>
        <v>0</v>
      </c>
      <c r="K1007" s="157">
        <f>IFERROR(INDEX(NoSettings_v3!$C$2:$AH$4612,MATCH('EPS 3.1.3'!$B1007,NoSettings_v3!$A$2:$A$4612,0),MATCH('EPS 3.1.3'!K$1,NoSettings_v3!$C$1:$AH$1,0)),"")</f>
        <v>0</v>
      </c>
      <c r="L1007" s="157">
        <f>IFERROR(INDEX(NoSettings_v3!$C$2:$AH$4612,MATCH('EPS 3.1.3'!$B1007,NoSettings_v3!$A$2:$A$4612,0),MATCH('EPS 3.1.3'!L$1,NoSettings_v3!$C$1:$AH$1,0)),"")</f>
        <v>0</v>
      </c>
      <c r="M1007" s="157">
        <f>IFERROR(INDEX(NoSettings_v3!$C$2:$AH$4612,MATCH('EPS 3.1.3'!$B1007,NoSettings_v3!$A$2:$A$4612,0),MATCH('EPS 3.1.3'!M$1,NoSettings_v3!$C$1:$AH$1,0)),"")</f>
        <v>0</v>
      </c>
      <c r="N1007" s="157">
        <f>IFERROR(INDEX(NoSettings_v3!$C$2:$AH$4612,MATCH('EPS 3.1.3'!$B1007,NoSettings_v3!$A$2:$A$4612,0),MATCH('EPS 3.1.3'!N$1,NoSettings_v3!$C$1:$AH$1,0)),"")</f>
        <v>0</v>
      </c>
      <c r="O1007" s="157">
        <f>IFERROR(INDEX(NoSettings_v3!$C$2:$AH$4612,MATCH('EPS 3.1.3'!$B1007,NoSettings_v3!$A$2:$A$4612,0),MATCH('EPS 3.1.3'!O$1,NoSettings_v3!$C$1:$AH$1,0)),"")</f>
        <v>0</v>
      </c>
      <c r="P1007" s="157">
        <f>IFERROR(INDEX(NoSettings_v3!$C$2:$AH$4612,MATCH('EPS 3.1.3'!$B1007,NoSettings_v3!$A$2:$A$4612,0),MATCH('EPS 3.1.3'!P$1,NoSettings_v3!$C$1:$AH$1,0)),"")</f>
        <v>0</v>
      </c>
      <c r="Q1007" s="157">
        <f>IFERROR(INDEX(NoSettings_v3!$C$2:$AH$4612,MATCH('EPS 3.1.3'!$B1007,NoSettings_v3!$A$2:$A$4612,0),MATCH('EPS 3.1.3'!Q$1,NoSettings_v3!$C$1:$AH$1,0)),"")</f>
        <v>0</v>
      </c>
      <c r="R1007" s="157">
        <f>IFERROR(INDEX(NoSettings_v3!$C$2:$AH$4612,MATCH('EPS 3.1.3'!$B1007,NoSettings_v3!$A$2:$A$4612,0),MATCH('EPS 3.1.3'!R$1,NoSettings_v3!$C$1:$AH$1,0)),"")</f>
        <v>0</v>
      </c>
      <c r="S1007" s="157">
        <f>IFERROR(INDEX(NoSettings_v3!$C$2:$AH$4612,MATCH('EPS 3.1.3'!$B1007,NoSettings_v3!$A$2:$A$4612,0),MATCH('EPS 3.1.3'!S$1,NoSettings_v3!$C$1:$AH$1,0)),"")</f>
        <v>0</v>
      </c>
      <c r="T1007" s="157">
        <f>IFERROR(INDEX(NoSettings_v3!$C$2:$AH$4612,MATCH('EPS 3.1.3'!$B1007,NoSettings_v3!$A$2:$A$4612,0),MATCH('EPS 3.1.3'!T$1,NoSettings_v3!$C$1:$AH$1,0)),"")</f>
        <v>0</v>
      </c>
      <c r="U1007" s="157">
        <f>IFERROR(INDEX(NoSettings_v3!$C$2:$AH$4612,MATCH('EPS 3.1.3'!$B1007,NoSettings_v3!$A$2:$A$4612,0),MATCH('EPS 3.1.3'!U$1,NoSettings_v3!$C$1:$AH$1,0)),"")</f>
        <v>0</v>
      </c>
      <c r="V1007" s="157">
        <f>IFERROR(INDEX(NoSettings_v3!$C$2:$AH$4612,MATCH('EPS 3.1.3'!$B1007,NoSettings_v3!$A$2:$A$4612,0),MATCH('EPS 3.1.3'!V$1,NoSettings_v3!$C$1:$AH$1,0)),"")</f>
        <v>0</v>
      </c>
      <c r="W1007" s="157">
        <f>IFERROR(INDEX(NoSettings_v3!$C$2:$AH$4612,MATCH('EPS 3.1.3'!$B1007,NoSettings_v3!$A$2:$A$4612,0),MATCH('EPS 3.1.3'!W$1,NoSettings_v3!$C$1:$AH$1,0)),"")</f>
        <v>0</v>
      </c>
      <c r="X1007" s="157">
        <f>IFERROR(INDEX(NoSettings_v3!$C$2:$AH$4612,MATCH('EPS 3.1.3'!$B1007,NoSettings_v3!$A$2:$A$4612,0),MATCH('EPS 3.1.3'!X$1,NoSettings_v3!$C$1:$AH$1,0)),"")</f>
        <v>0</v>
      </c>
      <c r="Y1007" s="157">
        <f>IFERROR(INDEX(NoSettings_v3!$C$2:$AH$4612,MATCH('EPS 3.1.3'!$B1007,NoSettings_v3!$A$2:$A$4612,0),MATCH('EPS 3.1.3'!Y$1,NoSettings_v3!$C$1:$AH$1,0)),"")</f>
        <v>0</v>
      </c>
      <c r="Z1007" s="157">
        <f>IFERROR(INDEX(NoSettings_v3!$C$2:$AH$4612,MATCH('EPS 3.1.3'!$B1007,NoSettings_v3!$A$2:$A$4612,0),MATCH('EPS 3.1.3'!Z$1,NoSettings_v3!$C$1:$AH$1,0)),"")</f>
        <v>0</v>
      </c>
      <c r="AA1007" s="157">
        <f>IFERROR(INDEX(NoSettings_v3!$C$2:$AH$4612,MATCH('EPS 3.1.3'!$B1007,NoSettings_v3!$A$2:$A$4612,0),MATCH('EPS 3.1.3'!AA$1,NoSettings_v3!$C$1:$AH$1,0)),"")</f>
        <v>0</v>
      </c>
      <c r="AB1007" s="157">
        <f>IFERROR(INDEX(NoSettings_v3!$C$2:$AH$4612,MATCH('EPS 3.1.3'!$B1007,NoSettings_v3!$A$2:$A$4612,0),MATCH('EPS 3.1.3'!AB$1,NoSettings_v3!$C$1:$AH$1,0)),"")</f>
        <v>0</v>
      </c>
      <c r="AC1007" s="157">
        <f>IFERROR(INDEX(NoSettings_v3!$C$2:$AH$4612,MATCH('EPS 3.1.3'!$B1007,NoSettings_v3!$A$2:$A$4612,0),MATCH('EPS 3.1.3'!AC$1,NoSettings_v3!$C$1:$AH$1,0)),"")</f>
        <v>0</v>
      </c>
      <c r="AD1007" s="157">
        <f>IFERROR(INDEX(NoSettings_v3!$C$2:$AH$4612,MATCH('EPS 3.1.3'!$B1007,NoSettings_v3!$A$2:$A$4612,0),MATCH('EPS 3.1.3'!AD$1,NoSettings_v3!$C$1:$AH$1,0)),"")</f>
        <v>0</v>
      </c>
      <c r="AE1007" s="157">
        <f>IFERROR(INDEX(NoSettings_v3!$C$2:$AH$4612,MATCH('EPS 3.1.3'!$B1007,NoSettings_v3!$A$2:$A$4612,0),MATCH('EPS 3.1.3'!AE$1,NoSettings_v3!$C$1:$AH$1,0)),"")</f>
        <v>0</v>
      </c>
      <c r="AF1007" s="157">
        <f>IFERROR(INDEX(NoSettings_v3!$C$2:$AH$4612,MATCH('EPS 3.1.3'!$B1007,NoSettings_v3!$A$2:$A$4612,0),MATCH('EPS 3.1.3'!AF$1,NoSettings_v3!$C$1:$AH$1,0)),"")</f>
        <v>0</v>
      </c>
      <c r="AG1007" s="157">
        <f>IFERROR(INDEX(NoSettings_v3!$C$2:$AH$4612,MATCH('EPS 3.1.3'!$B1007,NoSettings_v3!$A$2:$A$4612,0),MATCH('EPS 3.1.3'!AG$1,NoSettings_v3!$C$1:$AH$1,0)),"")</f>
        <v>0</v>
      </c>
      <c r="AH1007" s="157">
        <f>IFERROR(INDEX(NoSettings_v3!$C$2:$AH$4612,MATCH('EPS 3.1.3'!$B1007,NoSettings_v3!$A$2:$A$4612,0),MATCH('EPS 3.1.3'!AH$1,NoSettings_v3!$C$1:$AH$1,0)),"")</f>
        <v>0</v>
      </c>
      <c r="AI1007" s="157">
        <f>IFERROR(INDEX(NoSettings_v3!$C$2:$AH$4612,MATCH('EPS 3.1.3'!$B1007,NoSettings_v3!$A$2:$A$4612,0),MATCH('EPS 3.1.3'!AI$1,NoSettings_v3!$C$1:$AH$1,0)),"")</f>
        <v>0</v>
      </c>
    </row>
    <row r="1008" spans="1:35" x14ac:dyDescent="0.35">
      <c r="A1008" s="127"/>
      <c r="B1008" s="161" t="s">
        <v>1845</v>
      </c>
      <c r="C1008" s="127" t="s">
        <v>964</v>
      </c>
      <c r="D1008" s="157">
        <f>IFERROR(INDEX(NoSettings_v3!$C$2:$AH$4612,MATCH('EPS 3.1.3'!$B1008,NoSettings_v3!$A$2:$A$4612,0),MATCH('EPS 3.1.3'!D$1,NoSettings_v3!$C$1:$AH$1,0)),"")</f>
        <v>2</v>
      </c>
      <c r="E1008" s="157">
        <f>IFERROR(INDEX(NoSettings_v3!$C$2:$AH$4612,MATCH('EPS 3.1.3'!$B1008,NoSettings_v3!$A$2:$A$4612,0),MATCH('EPS 3.1.3'!E$1,NoSettings_v3!$C$1:$AH$1,0)),"")</f>
        <v>1</v>
      </c>
      <c r="F1008" s="157">
        <f>IFERROR(INDEX(NoSettings_v3!$C$2:$AH$4612,MATCH('EPS 3.1.3'!$B1008,NoSettings_v3!$A$2:$A$4612,0),MATCH('EPS 3.1.3'!F$1,NoSettings_v3!$C$1:$AH$1,0)),"")</f>
        <v>2</v>
      </c>
      <c r="G1008" s="157">
        <f>IFERROR(INDEX(NoSettings_v3!$C$2:$AH$4612,MATCH('EPS 3.1.3'!$B1008,NoSettings_v3!$A$2:$A$4612,0),MATCH('EPS 3.1.3'!G$1,NoSettings_v3!$C$1:$AH$1,0)),"")</f>
        <v>2</v>
      </c>
      <c r="H1008" s="157">
        <f>IFERROR(INDEX(NoSettings_v3!$C$2:$AH$4612,MATCH('EPS 3.1.3'!$B1008,NoSettings_v3!$A$2:$A$4612,0),MATCH('EPS 3.1.3'!H$1,NoSettings_v3!$C$1:$AH$1,0)),"")</f>
        <v>3</v>
      </c>
      <c r="I1008" s="157">
        <f>IFERROR(INDEX(NoSettings_v3!$C$2:$AH$4612,MATCH('EPS 3.1.3'!$B1008,NoSettings_v3!$A$2:$A$4612,0),MATCH('EPS 3.1.3'!I$1,NoSettings_v3!$C$1:$AH$1,0)),"")</f>
        <v>3</v>
      </c>
      <c r="J1008" s="157">
        <f>IFERROR(INDEX(NoSettings_v3!$C$2:$AH$4612,MATCH('EPS 3.1.3'!$B1008,NoSettings_v3!$A$2:$A$4612,0),MATCH('EPS 3.1.3'!J$1,NoSettings_v3!$C$1:$AH$1,0)),"")</f>
        <v>3</v>
      </c>
      <c r="K1008" s="157">
        <f>IFERROR(INDEX(NoSettings_v3!$C$2:$AH$4612,MATCH('EPS 3.1.3'!$B1008,NoSettings_v3!$A$2:$A$4612,0),MATCH('EPS 3.1.3'!K$1,NoSettings_v3!$C$1:$AH$1,0)),"")</f>
        <v>3</v>
      </c>
      <c r="L1008" s="157">
        <f>IFERROR(INDEX(NoSettings_v3!$C$2:$AH$4612,MATCH('EPS 3.1.3'!$B1008,NoSettings_v3!$A$2:$A$4612,0),MATCH('EPS 3.1.3'!L$1,NoSettings_v3!$C$1:$AH$1,0)),"")</f>
        <v>4</v>
      </c>
      <c r="M1008" s="157">
        <f>IFERROR(INDEX(NoSettings_v3!$C$2:$AH$4612,MATCH('EPS 3.1.3'!$B1008,NoSettings_v3!$A$2:$A$4612,0),MATCH('EPS 3.1.3'!M$1,NoSettings_v3!$C$1:$AH$1,0)),"")</f>
        <v>4</v>
      </c>
      <c r="N1008" s="157">
        <f>IFERROR(INDEX(NoSettings_v3!$C$2:$AH$4612,MATCH('EPS 3.1.3'!$B1008,NoSettings_v3!$A$2:$A$4612,0),MATCH('EPS 3.1.3'!N$1,NoSettings_v3!$C$1:$AH$1,0)),"")</f>
        <v>4</v>
      </c>
      <c r="O1008" s="157">
        <f>IFERROR(INDEX(NoSettings_v3!$C$2:$AH$4612,MATCH('EPS 3.1.3'!$B1008,NoSettings_v3!$A$2:$A$4612,0),MATCH('EPS 3.1.3'!O$1,NoSettings_v3!$C$1:$AH$1,0)),"")</f>
        <v>5</v>
      </c>
      <c r="P1008" s="157">
        <f>IFERROR(INDEX(NoSettings_v3!$C$2:$AH$4612,MATCH('EPS 3.1.3'!$B1008,NoSettings_v3!$A$2:$A$4612,0),MATCH('EPS 3.1.3'!P$1,NoSettings_v3!$C$1:$AH$1,0)),"")</f>
        <v>5</v>
      </c>
      <c r="Q1008" s="157">
        <f>IFERROR(INDEX(NoSettings_v3!$C$2:$AH$4612,MATCH('EPS 3.1.3'!$B1008,NoSettings_v3!$A$2:$A$4612,0),MATCH('EPS 3.1.3'!Q$1,NoSettings_v3!$C$1:$AH$1,0)),"")</f>
        <v>5</v>
      </c>
      <c r="R1008" s="157">
        <f>IFERROR(INDEX(NoSettings_v3!$C$2:$AH$4612,MATCH('EPS 3.1.3'!$B1008,NoSettings_v3!$A$2:$A$4612,0),MATCH('EPS 3.1.3'!R$1,NoSettings_v3!$C$1:$AH$1,0)),"")</f>
        <v>6</v>
      </c>
      <c r="S1008" s="157">
        <f>IFERROR(INDEX(NoSettings_v3!$C$2:$AH$4612,MATCH('EPS 3.1.3'!$B1008,NoSettings_v3!$A$2:$A$4612,0),MATCH('EPS 3.1.3'!S$1,NoSettings_v3!$C$1:$AH$1,0)),"")</f>
        <v>6</v>
      </c>
      <c r="T1008" s="157">
        <f>IFERROR(INDEX(NoSettings_v3!$C$2:$AH$4612,MATCH('EPS 3.1.3'!$B1008,NoSettings_v3!$A$2:$A$4612,0),MATCH('EPS 3.1.3'!T$1,NoSettings_v3!$C$1:$AH$1,0)),"")</f>
        <v>7</v>
      </c>
      <c r="U1008" s="157">
        <f>IFERROR(INDEX(NoSettings_v3!$C$2:$AH$4612,MATCH('EPS 3.1.3'!$B1008,NoSettings_v3!$A$2:$A$4612,0),MATCH('EPS 3.1.3'!U$1,NoSettings_v3!$C$1:$AH$1,0)),"")</f>
        <v>7</v>
      </c>
      <c r="V1008" s="157">
        <f>IFERROR(INDEX(NoSettings_v3!$C$2:$AH$4612,MATCH('EPS 3.1.3'!$B1008,NoSettings_v3!$A$2:$A$4612,0),MATCH('EPS 3.1.3'!V$1,NoSettings_v3!$C$1:$AH$1,0)),"")</f>
        <v>7</v>
      </c>
      <c r="W1008" s="157">
        <f>IFERROR(INDEX(NoSettings_v3!$C$2:$AH$4612,MATCH('EPS 3.1.3'!$B1008,NoSettings_v3!$A$2:$A$4612,0),MATCH('EPS 3.1.3'!W$1,NoSettings_v3!$C$1:$AH$1,0)),"")</f>
        <v>8</v>
      </c>
      <c r="X1008" s="157">
        <f>IFERROR(INDEX(NoSettings_v3!$C$2:$AH$4612,MATCH('EPS 3.1.3'!$B1008,NoSettings_v3!$A$2:$A$4612,0),MATCH('EPS 3.1.3'!X$1,NoSettings_v3!$C$1:$AH$1,0)),"")</f>
        <v>8</v>
      </c>
      <c r="Y1008" s="157">
        <f>IFERROR(INDEX(NoSettings_v3!$C$2:$AH$4612,MATCH('EPS 3.1.3'!$B1008,NoSettings_v3!$A$2:$A$4612,0),MATCH('EPS 3.1.3'!Y$1,NoSettings_v3!$C$1:$AH$1,0)),"")</f>
        <v>9</v>
      </c>
      <c r="Z1008" s="157">
        <f>IFERROR(INDEX(NoSettings_v3!$C$2:$AH$4612,MATCH('EPS 3.1.3'!$B1008,NoSettings_v3!$A$2:$A$4612,0),MATCH('EPS 3.1.3'!Z$1,NoSettings_v3!$C$1:$AH$1,0)),"")</f>
        <v>9</v>
      </c>
      <c r="AA1008" s="157">
        <f>IFERROR(INDEX(NoSettings_v3!$C$2:$AH$4612,MATCH('EPS 3.1.3'!$B1008,NoSettings_v3!$A$2:$A$4612,0),MATCH('EPS 3.1.3'!AA$1,NoSettings_v3!$C$1:$AH$1,0)),"")</f>
        <v>9</v>
      </c>
      <c r="AB1008" s="157">
        <f>IFERROR(INDEX(NoSettings_v3!$C$2:$AH$4612,MATCH('EPS 3.1.3'!$B1008,NoSettings_v3!$A$2:$A$4612,0),MATCH('EPS 3.1.3'!AB$1,NoSettings_v3!$C$1:$AH$1,0)),"")</f>
        <v>10</v>
      </c>
      <c r="AC1008" s="157">
        <f>IFERROR(INDEX(NoSettings_v3!$C$2:$AH$4612,MATCH('EPS 3.1.3'!$B1008,NoSettings_v3!$A$2:$A$4612,0),MATCH('EPS 3.1.3'!AC$1,NoSettings_v3!$C$1:$AH$1,0)),"")</f>
        <v>10</v>
      </c>
      <c r="AD1008" s="157">
        <f>IFERROR(INDEX(NoSettings_v3!$C$2:$AH$4612,MATCH('EPS 3.1.3'!$B1008,NoSettings_v3!$A$2:$A$4612,0),MATCH('EPS 3.1.3'!AD$1,NoSettings_v3!$C$1:$AH$1,0)),"")</f>
        <v>11</v>
      </c>
      <c r="AE1008" s="157">
        <f>IFERROR(INDEX(NoSettings_v3!$C$2:$AH$4612,MATCH('EPS 3.1.3'!$B1008,NoSettings_v3!$A$2:$A$4612,0),MATCH('EPS 3.1.3'!AE$1,NoSettings_v3!$C$1:$AH$1,0)),"")</f>
        <v>11</v>
      </c>
      <c r="AF1008" s="157">
        <f>IFERROR(INDEX(NoSettings_v3!$C$2:$AH$4612,MATCH('EPS 3.1.3'!$B1008,NoSettings_v3!$A$2:$A$4612,0),MATCH('EPS 3.1.3'!AF$1,NoSettings_v3!$C$1:$AH$1,0)),"")</f>
        <v>12</v>
      </c>
      <c r="AG1008" s="157">
        <f>IFERROR(INDEX(NoSettings_v3!$C$2:$AH$4612,MATCH('EPS 3.1.3'!$B1008,NoSettings_v3!$A$2:$A$4612,0),MATCH('EPS 3.1.3'!AG$1,NoSettings_v3!$C$1:$AH$1,0)),"")</f>
        <v>12</v>
      </c>
      <c r="AH1008" s="157">
        <f>IFERROR(INDEX(NoSettings_v3!$C$2:$AH$4612,MATCH('EPS 3.1.3'!$B1008,NoSettings_v3!$A$2:$A$4612,0),MATCH('EPS 3.1.3'!AH$1,NoSettings_v3!$C$1:$AH$1,0)),"")</f>
        <v>12</v>
      </c>
      <c r="AI1008" s="157">
        <f>IFERROR(INDEX(NoSettings_v3!$C$2:$AH$4612,MATCH('EPS 3.1.3'!$B1008,NoSettings_v3!$A$2:$A$4612,0),MATCH('EPS 3.1.3'!AI$1,NoSettings_v3!$C$1:$AH$1,0)),"")</f>
        <v>13</v>
      </c>
    </row>
    <row r="1009" spans="1:35" x14ac:dyDescent="0.35">
      <c r="A1009" s="127"/>
      <c r="B1009" s="161" t="s">
        <v>1846</v>
      </c>
      <c r="C1009" s="127" t="s">
        <v>964</v>
      </c>
      <c r="D1009" s="157">
        <f>IFERROR(INDEX(NoSettings_v3!$C$2:$AH$4612,MATCH('EPS 3.1.3'!$B1009,NoSettings_v3!$A$2:$A$4612,0),MATCH('EPS 3.1.3'!D$1,NoSettings_v3!$C$1:$AH$1,0)),"")</f>
        <v>0</v>
      </c>
      <c r="E1009" s="157">
        <f>IFERROR(INDEX(NoSettings_v3!$C$2:$AH$4612,MATCH('EPS 3.1.3'!$B1009,NoSettings_v3!$A$2:$A$4612,0),MATCH('EPS 3.1.3'!E$1,NoSettings_v3!$C$1:$AH$1,0)),"")</f>
        <v>0</v>
      </c>
      <c r="F1009" s="157">
        <f>IFERROR(INDEX(NoSettings_v3!$C$2:$AH$4612,MATCH('EPS 3.1.3'!$B1009,NoSettings_v3!$A$2:$A$4612,0),MATCH('EPS 3.1.3'!F$1,NoSettings_v3!$C$1:$AH$1,0)),"")</f>
        <v>0</v>
      </c>
      <c r="G1009" s="157">
        <f>IFERROR(INDEX(NoSettings_v3!$C$2:$AH$4612,MATCH('EPS 3.1.3'!$B1009,NoSettings_v3!$A$2:$A$4612,0),MATCH('EPS 3.1.3'!G$1,NoSettings_v3!$C$1:$AH$1,0)),"")</f>
        <v>0</v>
      </c>
      <c r="H1009" s="157">
        <f>IFERROR(INDEX(NoSettings_v3!$C$2:$AH$4612,MATCH('EPS 3.1.3'!$B1009,NoSettings_v3!$A$2:$A$4612,0),MATCH('EPS 3.1.3'!H$1,NoSettings_v3!$C$1:$AH$1,0)),"")</f>
        <v>0</v>
      </c>
      <c r="I1009" s="157">
        <f>IFERROR(INDEX(NoSettings_v3!$C$2:$AH$4612,MATCH('EPS 3.1.3'!$B1009,NoSettings_v3!$A$2:$A$4612,0),MATCH('EPS 3.1.3'!I$1,NoSettings_v3!$C$1:$AH$1,0)),"")</f>
        <v>0</v>
      </c>
      <c r="J1009" s="157">
        <f>IFERROR(INDEX(NoSettings_v3!$C$2:$AH$4612,MATCH('EPS 3.1.3'!$B1009,NoSettings_v3!$A$2:$A$4612,0),MATCH('EPS 3.1.3'!J$1,NoSettings_v3!$C$1:$AH$1,0)),"")</f>
        <v>0</v>
      </c>
      <c r="K1009" s="157">
        <f>IFERROR(INDEX(NoSettings_v3!$C$2:$AH$4612,MATCH('EPS 3.1.3'!$B1009,NoSettings_v3!$A$2:$A$4612,0),MATCH('EPS 3.1.3'!K$1,NoSettings_v3!$C$1:$AH$1,0)),"")</f>
        <v>0</v>
      </c>
      <c r="L1009" s="157">
        <f>IFERROR(INDEX(NoSettings_v3!$C$2:$AH$4612,MATCH('EPS 3.1.3'!$B1009,NoSettings_v3!$A$2:$A$4612,0),MATCH('EPS 3.1.3'!L$1,NoSettings_v3!$C$1:$AH$1,0)),"")</f>
        <v>0</v>
      </c>
      <c r="M1009" s="157">
        <f>IFERROR(INDEX(NoSettings_v3!$C$2:$AH$4612,MATCH('EPS 3.1.3'!$B1009,NoSettings_v3!$A$2:$A$4612,0),MATCH('EPS 3.1.3'!M$1,NoSettings_v3!$C$1:$AH$1,0)),"")</f>
        <v>0</v>
      </c>
      <c r="N1009" s="157">
        <f>IFERROR(INDEX(NoSettings_v3!$C$2:$AH$4612,MATCH('EPS 3.1.3'!$B1009,NoSettings_v3!$A$2:$A$4612,0),MATCH('EPS 3.1.3'!N$1,NoSettings_v3!$C$1:$AH$1,0)),"")</f>
        <v>0</v>
      </c>
      <c r="O1009" s="157">
        <f>IFERROR(INDEX(NoSettings_v3!$C$2:$AH$4612,MATCH('EPS 3.1.3'!$B1009,NoSettings_v3!$A$2:$A$4612,0),MATCH('EPS 3.1.3'!O$1,NoSettings_v3!$C$1:$AH$1,0)),"")</f>
        <v>0</v>
      </c>
      <c r="P1009" s="157">
        <f>IFERROR(INDEX(NoSettings_v3!$C$2:$AH$4612,MATCH('EPS 3.1.3'!$B1009,NoSettings_v3!$A$2:$A$4612,0),MATCH('EPS 3.1.3'!P$1,NoSettings_v3!$C$1:$AH$1,0)),"")</f>
        <v>0</v>
      </c>
      <c r="Q1009" s="157">
        <f>IFERROR(INDEX(NoSettings_v3!$C$2:$AH$4612,MATCH('EPS 3.1.3'!$B1009,NoSettings_v3!$A$2:$A$4612,0),MATCH('EPS 3.1.3'!Q$1,NoSettings_v3!$C$1:$AH$1,0)),"")</f>
        <v>0</v>
      </c>
      <c r="R1009" s="157">
        <f>IFERROR(INDEX(NoSettings_v3!$C$2:$AH$4612,MATCH('EPS 3.1.3'!$B1009,NoSettings_v3!$A$2:$A$4612,0),MATCH('EPS 3.1.3'!R$1,NoSettings_v3!$C$1:$AH$1,0)),"")</f>
        <v>0</v>
      </c>
      <c r="S1009" s="157">
        <f>IFERROR(INDEX(NoSettings_v3!$C$2:$AH$4612,MATCH('EPS 3.1.3'!$B1009,NoSettings_v3!$A$2:$A$4612,0),MATCH('EPS 3.1.3'!S$1,NoSettings_v3!$C$1:$AH$1,0)),"")</f>
        <v>0</v>
      </c>
      <c r="T1009" s="157">
        <f>IFERROR(INDEX(NoSettings_v3!$C$2:$AH$4612,MATCH('EPS 3.1.3'!$B1009,NoSettings_v3!$A$2:$A$4612,0),MATCH('EPS 3.1.3'!T$1,NoSettings_v3!$C$1:$AH$1,0)),"")</f>
        <v>0</v>
      </c>
      <c r="U1009" s="157">
        <f>IFERROR(INDEX(NoSettings_v3!$C$2:$AH$4612,MATCH('EPS 3.1.3'!$B1009,NoSettings_v3!$A$2:$A$4612,0),MATCH('EPS 3.1.3'!U$1,NoSettings_v3!$C$1:$AH$1,0)),"")</f>
        <v>0</v>
      </c>
      <c r="V1009" s="157">
        <f>IFERROR(INDEX(NoSettings_v3!$C$2:$AH$4612,MATCH('EPS 3.1.3'!$B1009,NoSettings_v3!$A$2:$A$4612,0),MATCH('EPS 3.1.3'!V$1,NoSettings_v3!$C$1:$AH$1,0)),"")</f>
        <v>0</v>
      </c>
      <c r="W1009" s="157">
        <f>IFERROR(INDEX(NoSettings_v3!$C$2:$AH$4612,MATCH('EPS 3.1.3'!$B1009,NoSettings_v3!$A$2:$A$4612,0),MATCH('EPS 3.1.3'!W$1,NoSettings_v3!$C$1:$AH$1,0)),"")</f>
        <v>0</v>
      </c>
      <c r="X1009" s="157">
        <f>IFERROR(INDEX(NoSettings_v3!$C$2:$AH$4612,MATCH('EPS 3.1.3'!$B1009,NoSettings_v3!$A$2:$A$4612,0),MATCH('EPS 3.1.3'!X$1,NoSettings_v3!$C$1:$AH$1,0)),"")</f>
        <v>0</v>
      </c>
      <c r="Y1009" s="157">
        <f>IFERROR(INDEX(NoSettings_v3!$C$2:$AH$4612,MATCH('EPS 3.1.3'!$B1009,NoSettings_v3!$A$2:$A$4612,0),MATCH('EPS 3.1.3'!Y$1,NoSettings_v3!$C$1:$AH$1,0)),"")</f>
        <v>0</v>
      </c>
      <c r="Z1009" s="157">
        <f>IFERROR(INDEX(NoSettings_v3!$C$2:$AH$4612,MATCH('EPS 3.1.3'!$B1009,NoSettings_v3!$A$2:$A$4612,0),MATCH('EPS 3.1.3'!Z$1,NoSettings_v3!$C$1:$AH$1,0)),"")</f>
        <v>0</v>
      </c>
      <c r="AA1009" s="157">
        <f>IFERROR(INDEX(NoSettings_v3!$C$2:$AH$4612,MATCH('EPS 3.1.3'!$B1009,NoSettings_v3!$A$2:$A$4612,0),MATCH('EPS 3.1.3'!AA$1,NoSettings_v3!$C$1:$AH$1,0)),"")</f>
        <v>0</v>
      </c>
      <c r="AB1009" s="157">
        <f>IFERROR(INDEX(NoSettings_v3!$C$2:$AH$4612,MATCH('EPS 3.1.3'!$B1009,NoSettings_v3!$A$2:$A$4612,0),MATCH('EPS 3.1.3'!AB$1,NoSettings_v3!$C$1:$AH$1,0)),"")</f>
        <v>0</v>
      </c>
      <c r="AC1009" s="157">
        <f>IFERROR(INDEX(NoSettings_v3!$C$2:$AH$4612,MATCH('EPS 3.1.3'!$B1009,NoSettings_v3!$A$2:$A$4612,0),MATCH('EPS 3.1.3'!AC$1,NoSettings_v3!$C$1:$AH$1,0)),"")</f>
        <v>0</v>
      </c>
      <c r="AD1009" s="157">
        <f>IFERROR(INDEX(NoSettings_v3!$C$2:$AH$4612,MATCH('EPS 3.1.3'!$B1009,NoSettings_v3!$A$2:$A$4612,0),MATCH('EPS 3.1.3'!AD$1,NoSettings_v3!$C$1:$AH$1,0)),"")</f>
        <v>0</v>
      </c>
      <c r="AE1009" s="157">
        <f>IFERROR(INDEX(NoSettings_v3!$C$2:$AH$4612,MATCH('EPS 3.1.3'!$B1009,NoSettings_v3!$A$2:$A$4612,0),MATCH('EPS 3.1.3'!AE$1,NoSettings_v3!$C$1:$AH$1,0)),"")</f>
        <v>0</v>
      </c>
      <c r="AF1009" s="157">
        <f>IFERROR(INDEX(NoSettings_v3!$C$2:$AH$4612,MATCH('EPS 3.1.3'!$B1009,NoSettings_v3!$A$2:$A$4612,0),MATCH('EPS 3.1.3'!AF$1,NoSettings_v3!$C$1:$AH$1,0)),"")</f>
        <v>0</v>
      </c>
      <c r="AG1009" s="157">
        <f>IFERROR(INDEX(NoSettings_v3!$C$2:$AH$4612,MATCH('EPS 3.1.3'!$B1009,NoSettings_v3!$A$2:$A$4612,0),MATCH('EPS 3.1.3'!AG$1,NoSettings_v3!$C$1:$AH$1,0)),"")</f>
        <v>0</v>
      </c>
      <c r="AH1009" s="157">
        <f>IFERROR(INDEX(NoSettings_v3!$C$2:$AH$4612,MATCH('EPS 3.1.3'!$B1009,NoSettings_v3!$A$2:$A$4612,0),MATCH('EPS 3.1.3'!AH$1,NoSettings_v3!$C$1:$AH$1,0)),"")</f>
        <v>0</v>
      </c>
      <c r="AI1009" s="157">
        <f>IFERROR(INDEX(NoSettings_v3!$C$2:$AH$4612,MATCH('EPS 3.1.3'!$B1009,NoSettings_v3!$A$2:$A$4612,0),MATCH('EPS 3.1.3'!AI$1,NoSettings_v3!$C$1:$AH$1,0)),"")</f>
        <v>0</v>
      </c>
    </row>
    <row r="1010" spans="1:35" x14ac:dyDescent="0.35">
      <c r="A1010" s="127"/>
      <c r="B1010" s="161" t="s">
        <v>1847</v>
      </c>
      <c r="C1010" s="127" t="s">
        <v>964</v>
      </c>
      <c r="D1010" s="157">
        <f>IFERROR(INDEX(NoSettings_v3!$C$2:$AH$4612,MATCH('EPS 3.1.3'!$B1010,NoSettings_v3!$A$2:$A$4612,0),MATCH('EPS 3.1.3'!D$1,NoSettings_v3!$C$1:$AH$1,0)),"")</f>
        <v>0</v>
      </c>
      <c r="E1010" s="157">
        <f>IFERROR(INDEX(NoSettings_v3!$C$2:$AH$4612,MATCH('EPS 3.1.3'!$B1010,NoSettings_v3!$A$2:$A$4612,0),MATCH('EPS 3.1.3'!E$1,NoSettings_v3!$C$1:$AH$1,0)),"")</f>
        <v>0</v>
      </c>
      <c r="F1010" s="157">
        <f>IFERROR(INDEX(NoSettings_v3!$C$2:$AH$4612,MATCH('EPS 3.1.3'!$B1010,NoSettings_v3!$A$2:$A$4612,0),MATCH('EPS 3.1.3'!F$1,NoSettings_v3!$C$1:$AH$1,0)),"")</f>
        <v>0</v>
      </c>
      <c r="G1010" s="157">
        <f>IFERROR(INDEX(NoSettings_v3!$C$2:$AH$4612,MATCH('EPS 3.1.3'!$B1010,NoSettings_v3!$A$2:$A$4612,0),MATCH('EPS 3.1.3'!G$1,NoSettings_v3!$C$1:$AH$1,0)),"")</f>
        <v>0</v>
      </c>
      <c r="H1010" s="157">
        <f>IFERROR(INDEX(NoSettings_v3!$C$2:$AH$4612,MATCH('EPS 3.1.3'!$B1010,NoSettings_v3!$A$2:$A$4612,0),MATCH('EPS 3.1.3'!H$1,NoSettings_v3!$C$1:$AH$1,0)),"")</f>
        <v>0</v>
      </c>
      <c r="I1010" s="157">
        <f>IFERROR(INDEX(NoSettings_v3!$C$2:$AH$4612,MATCH('EPS 3.1.3'!$B1010,NoSettings_v3!$A$2:$A$4612,0),MATCH('EPS 3.1.3'!I$1,NoSettings_v3!$C$1:$AH$1,0)),"")</f>
        <v>0</v>
      </c>
      <c r="J1010" s="157">
        <f>IFERROR(INDEX(NoSettings_v3!$C$2:$AH$4612,MATCH('EPS 3.1.3'!$B1010,NoSettings_v3!$A$2:$A$4612,0),MATCH('EPS 3.1.3'!J$1,NoSettings_v3!$C$1:$AH$1,0)),"")</f>
        <v>0</v>
      </c>
      <c r="K1010" s="157">
        <f>IFERROR(INDEX(NoSettings_v3!$C$2:$AH$4612,MATCH('EPS 3.1.3'!$B1010,NoSettings_v3!$A$2:$A$4612,0),MATCH('EPS 3.1.3'!K$1,NoSettings_v3!$C$1:$AH$1,0)),"")</f>
        <v>0</v>
      </c>
      <c r="L1010" s="157">
        <f>IFERROR(INDEX(NoSettings_v3!$C$2:$AH$4612,MATCH('EPS 3.1.3'!$B1010,NoSettings_v3!$A$2:$A$4612,0),MATCH('EPS 3.1.3'!L$1,NoSettings_v3!$C$1:$AH$1,0)),"")</f>
        <v>0</v>
      </c>
      <c r="M1010" s="157">
        <f>IFERROR(INDEX(NoSettings_v3!$C$2:$AH$4612,MATCH('EPS 3.1.3'!$B1010,NoSettings_v3!$A$2:$A$4612,0),MATCH('EPS 3.1.3'!M$1,NoSettings_v3!$C$1:$AH$1,0)),"")</f>
        <v>0</v>
      </c>
      <c r="N1010" s="157">
        <f>IFERROR(INDEX(NoSettings_v3!$C$2:$AH$4612,MATCH('EPS 3.1.3'!$B1010,NoSettings_v3!$A$2:$A$4612,0),MATCH('EPS 3.1.3'!N$1,NoSettings_v3!$C$1:$AH$1,0)),"")</f>
        <v>0</v>
      </c>
      <c r="O1010" s="157">
        <f>IFERROR(INDEX(NoSettings_v3!$C$2:$AH$4612,MATCH('EPS 3.1.3'!$B1010,NoSettings_v3!$A$2:$A$4612,0),MATCH('EPS 3.1.3'!O$1,NoSettings_v3!$C$1:$AH$1,0)),"")</f>
        <v>0</v>
      </c>
      <c r="P1010" s="157">
        <f>IFERROR(INDEX(NoSettings_v3!$C$2:$AH$4612,MATCH('EPS 3.1.3'!$B1010,NoSettings_v3!$A$2:$A$4612,0),MATCH('EPS 3.1.3'!P$1,NoSettings_v3!$C$1:$AH$1,0)),"")</f>
        <v>0</v>
      </c>
      <c r="Q1010" s="157">
        <f>IFERROR(INDEX(NoSettings_v3!$C$2:$AH$4612,MATCH('EPS 3.1.3'!$B1010,NoSettings_v3!$A$2:$A$4612,0),MATCH('EPS 3.1.3'!Q$1,NoSettings_v3!$C$1:$AH$1,0)),"")</f>
        <v>0</v>
      </c>
      <c r="R1010" s="157">
        <f>IFERROR(INDEX(NoSettings_v3!$C$2:$AH$4612,MATCH('EPS 3.1.3'!$B1010,NoSettings_v3!$A$2:$A$4612,0),MATCH('EPS 3.1.3'!R$1,NoSettings_v3!$C$1:$AH$1,0)),"")</f>
        <v>0</v>
      </c>
      <c r="S1010" s="157">
        <f>IFERROR(INDEX(NoSettings_v3!$C$2:$AH$4612,MATCH('EPS 3.1.3'!$B1010,NoSettings_v3!$A$2:$A$4612,0),MATCH('EPS 3.1.3'!S$1,NoSettings_v3!$C$1:$AH$1,0)),"")</f>
        <v>0</v>
      </c>
      <c r="T1010" s="157">
        <f>IFERROR(INDEX(NoSettings_v3!$C$2:$AH$4612,MATCH('EPS 3.1.3'!$B1010,NoSettings_v3!$A$2:$A$4612,0),MATCH('EPS 3.1.3'!T$1,NoSettings_v3!$C$1:$AH$1,0)),"")</f>
        <v>0</v>
      </c>
      <c r="U1010" s="157">
        <f>IFERROR(INDEX(NoSettings_v3!$C$2:$AH$4612,MATCH('EPS 3.1.3'!$B1010,NoSettings_v3!$A$2:$A$4612,0),MATCH('EPS 3.1.3'!U$1,NoSettings_v3!$C$1:$AH$1,0)),"")</f>
        <v>0</v>
      </c>
      <c r="V1010" s="157">
        <f>IFERROR(INDEX(NoSettings_v3!$C$2:$AH$4612,MATCH('EPS 3.1.3'!$B1010,NoSettings_v3!$A$2:$A$4612,0),MATCH('EPS 3.1.3'!V$1,NoSettings_v3!$C$1:$AH$1,0)),"")</f>
        <v>0</v>
      </c>
      <c r="W1010" s="157">
        <f>IFERROR(INDEX(NoSettings_v3!$C$2:$AH$4612,MATCH('EPS 3.1.3'!$B1010,NoSettings_v3!$A$2:$A$4612,0),MATCH('EPS 3.1.3'!W$1,NoSettings_v3!$C$1:$AH$1,0)),"")</f>
        <v>0</v>
      </c>
      <c r="X1010" s="157">
        <f>IFERROR(INDEX(NoSettings_v3!$C$2:$AH$4612,MATCH('EPS 3.1.3'!$B1010,NoSettings_v3!$A$2:$A$4612,0),MATCH('EPS 3.1.3'!X$1,NoSettings_v3!$C$1:$AH$1,0)),"")</f>
        <v>0</v>
      </c>
      <c r="Y1010" s="157">
        <f>IFERROR(INDEX(NoSettings_v3!$C$2:$AH$4612,MATCH('EPS 3.1.3'!$B1010,NoSettings_v3!$A$2:$A$4612,0),MATCH('EPS 3.1.3'!Y$1,NoSettings_v3!$C$1:$AH$1,0)),"")</f>
        <v>0</v>
      </c>
      <c r="Z1010" s="157">
        <f>IFERROR(INDEX(NoSettings_v3!$C$2:$AH$4612,MATCH('EPS 3.1.3'!$B1010,NoSettings_v3!$A$2:$A$4612,0),MATCH('EPS 3.1.3'!Z$1,NoSettings_v3!$C$1:$AH$1,0)),"")</f>
        <v>0</v>
      </c>
      <c r="AA1010" s="157">
        <f>IFERROR(INDEX(NoSettings_v3!$C$2:$AH$4612,MATCH('EPS 3.1.3'!$B1010,NoSettings_v3!$A$2:$A$4612,0),MATCH('EPS 3.1.3'!AA$1,NoSettings_v3!$C$1:$AH$1,0)),"")</f>
        <v>0</v>
      </c>
      <c r="AB1010" s="157">
        <f>IFERROR(INDEX(NoSettings_v3!$C$2:$AH$4612,MATCH('EPS 3.1.3'!$B1010,NoSettings_v3!$A$2:$A$4612,0),MATCH('EPS 3.1.3'!AB$1,NoSettings_v3!$C$1:$AH$1,0)),"")</f>
        <v>0</v>
      </c>
      <c r="AC1010" s="157">
        <f>IFERROR(INDEX(NoSettings_v3!$C$2:$AH$4612,MATCH('EPS 3.1.3'!$B1010,NoSettings_v3!$A$2:$A$4612,0),MATCH('EPS 3.1.3'!AC$1,NoSettings_v3!$C$1:$AH$1,0)),"")</f>
        <v>0</v>
      </c>
      <c r="AD1010" s="157">
        <f>IFERROR(INDEX(NoSettings_v3!$C$2:$AH$4612,MATCH('EPS 3.1.3'!$B1010,NoSettings_v3!$A$2:$A$4612,0),MATCH('EPS 3.1.3'!AD$1,NoSettings_v3!$C$1:$AH$1,0)),"")</f>
        <v>0</v>
      </c>
      <c r="AE1010" s="157">
        <f>IFERROR(INDEX(NoSettings_v3!$C$2:$AH$4612,MATCH('EPS 3.1.3'!$B1010,NoSettings_v3!$A$2:$A$4612,0),MATCH('EPS 3.1.3'!AE$1,NoSettings_v3!$C$1:$AH$1,0)),"")</f>
        <v>0</v>
      </c>
      <c r="AF1010" s="157">
        <f>IFERROR(INDEX(NoSettings_v3!$C$2:$AH$4612,MATCH('EPS 3.1.3'!$B1010,NoSettings_v3!$A$2:$A$4612,0),MATCH('EPS 3.1.3'!AF$1,NoSettings_v3!$C$1:$AH$1,0)),"")</f>
        <v>0</v>
      </c>
      <c r="AG1010" s="157">
        <f>IFERROR(INDEX(NoSettings_v3!$C$2:$AH$4612,MATCH('EPS 3.1.3'!$B1010,NoSettings_v3!$A$2:$A$4612,0),MATCH('EPS 3.1.3'!AG$1,NoSettings_v3!$C$1:$AH$1,0)),"")</f>
        <v>0</v>
      </c>
      <c r="AH1010" s="157">
        <f>IFERROR(INDEX(NoSettings_v3!$C$2:$AH$4612,MATCH('EPS 3.1.3'!$B1010,NoSettings_v3!$A$2:$A$4612,0),MATCH('EPS 3.1.3'!AH$1,NoSettings_v3!$C$1:$AH$1,0)),"")</f>
        <v>0</v>
      </c>
      <c r="AI1010" s="157">
        <f>IFERROR(INDEX(NoSettings_v3!$C$2:$AH$4612,MATCH('EPS 3.1.3'!$B1010,NoSettings_v3!$A$2:$A$4612,0),MATCH('EPS 3.1.3'!AI$1,NoSettings_v3!$C$1:$AH$1,0)),"")</f>
        <v>0</v>
      </c>
    </row>
    <row r="1011" spans="1:35" x14ac:dyDescent="0.35">
      <c r="A1011" s="127"/>
      <c r="B1011" s="161" t="s">
        <v>1848</v>
      </c>
      <c r="C1011" s="127" t="s">
        <v>964</v>
      </c>
      <c r="D1011" s="157">
        <f>IFERROR(INDEX(NoSettings_v3!$C$2:$AH$4612,MATCH('EPS 3.1.3'!$B1011,NoSettings_v3!$A$2:$A$4612,0),MATCH('EPS 3.1.3'!D$1,NoSettings_v3!$C$1:$AH$1,0)),"")</f>
        <v>0</v>
      </c>
      <c r="E1011" s="157">
        <f>IFERROR(INDEX(NoSettings_v3!$C$2:$AH$4612,MATCH('EPS 3.1.3'!$B1011,NoSettings_v3!$A$2:$A$4612,0),MATCH('EPS 3.1.3'!E$1,NoSettings_v3!$C$1:$AH$1,0)),"")</f>
        <v>0</v>
      </c>
      <c r="F1011" s="157">
        <f>IFERROR(INDEX(NoSettings_v3!$C$2:$AH$4612,MATCH('EPS 3.1.3'!$B1011,NoSettings_v3!$A$2:$A$4612,0),MATCH('EPS 3.1.3'!F$1,NoSettings_v3!$C$1:$AH$1,0)),"")</f>
        <v>0</v>
      </c>
      <c r="G1011" s="157">
        <f>IFERROR(INDEX(NoSettings_v3!$C$2:$AH$4612,MATCH('EPS 3.1.3'!$B1011,NoSettings_v3!$A$2:$A$4612,0),MATCH('EPS 3.1.3'!G$1,NoSettings_v3!$C$1:$AH$1,0)),"")</f>
        <v>0</v>
      </c>
      <c r="H1011" s="157">
        <f>IFERROR(INDEX(NoSettings_v3!$C$2:$AH$4612,MATCH('EPS 3.1.3'!$B1011,NoSettings_v3!$A$2:$A$4612,0),MATCH('EPS 3.1.3'!H$1,NoSettings_v3!$C$1:$AH$1,0)),"")</f>
        <v>0</v>
      </c>
      <c r="I1011" s="157">
        <f>IFERROR(INDEX(NoSettings_v3!$C$2:$AH$4612,MATCH('EPS 3.1.3'!$B1011,NoSettings_v3!$A$2:$A$4612,0),MATCH('EPS 3.1.3'!I$1,NoSettings_v3!$C$1:$AH$1,0)),"")</f>
        <v>0</v>
      </c>
      <c r="J1011" s="157">
        <f>IFERROR(INDEX(NoSettings_v3!$C$2:$AH$4612,MATCH('EPS 3.1.3'!$B1011,NoSettings_v3!$A$2:$A$4612,0),MATCH('EPS 3.1.3'!J$1,NoSettings_v3!$C$1:$AH$1,0)),"")</f>
        <v>0</v>
      </c>
      <c r="K1011" s="157">
        <f>IFERROR(INDEX(NoSettings_v3!$C$2:$AH$4612,MATCH('EPS 3.1.3'!$B1011,NoSettings_v3!$A$2:$A$4612,0),MATCH('EPS 3.1.3'!K$1,NoSettings_v3!$C$1:$AH$1,0)),"")</f>
        <v>0</v>
      </c>
      <c r="L1011" s="157">
        <f>IFERROR(INDEX(NoSettings_v3!$C$2:$AH$4612,MATCH('EPS 3.1.3'!$B1011,NoSettings_v3!$A$2:$A$4612,0),MATCH('EPS 3.1.3'!L$1,NoSettings_v3!$C$1:$AH$1,0)),"")</f>
        <v>0</v>
      </c>
      <c r="M1011" s="157">
        <f>IFERROR(INDEX(NoSettings_v3!$C$2:$AH$4612,MATCH('EPS 3.1.3'!$B1011,NoSettings_v3!$A$2:$A$4612,0),MATCH('EPS 3.1.3'!M$1,NoSettings_v3!$C$1:$AH$1,0)),"")</f>
        <v>0</v>
      </c>
      <c r="N1011" s="157">
        <f>IFERROR(INDEX(NoSettings_v3!$C$2:$AH$4612,MATCH('EPS 3.1.3'!$B1011,NoSettings_v3!$A$2:$A$4612,0),MATCH('EPS 3.1.3'!N$1,NoSettings_v3!$C$1:$AH$1,0)),"")</f>
        <v>0</v>
      </c>
      <c r="O1011" s="157">
        <f>IFERROR(INDEX(NoSettings_v3!$C$2:$AH$4612,MATCH('EPS 3.1.3'!$B1011,NoSettings_v3!$A$2:$A$4612,0),MATCH('EPS 3.1.3'!O$1,NoSettings_v3!$C$1:$AH$1,0)),"")</f>
        <v>0</v>
      </c>
      <c r="P1011" s="157">
        <f>IFERROR(INDEX(NoSettings_v3!$C$2:$AH$4612,MATCH('EPS 3.1.3'!$B1011,NoSettings_v3!$A$2:$A$4612,0),MATCH('EPS 3.1.3'!P$1,NoSettings_v3!$C$1:$AH$1,0)),"")</f>
        <v>0</v>
      </c>
      <c r="Q1011" s="157">
        <f>IFERROR(INDEX(NoSettings_v3!$C$2:$AH$4612,MATCH('EPS 3.1.3'!$B1011,NoSettings_v3!$A$2:$A$4612,0),MATCH('EPS 3.1.3'!Q$1,NoSettings_v3!$C$1:$AH$1,0)),"")</f>
        <v>0</v>
      </c>
      <c r="R1011" s="157">
        <f>IFERROR(INDEX(NoSettings_v3!$C$2:$AH$4612,MATCH('EPS 3.1.3'!$B1011,NoSettings_v3!$A$2:$A$4612,0),MATCH('EPS 3.1.3'!R$1,NoSettings_v3!$C$1:$AH$1,0)),"")</f>
        <v>0</v>
      </c>
      <c r="S1011" s="157">
        <f>IFERROR(INDEX(NoSettings_v3!$C$2:$AH$4612,MATCH('EPS 3.1.3'!$B1011,NoSettings_v3!$A$2:$A$4612,0),MATCH('EPS 3.1.3'!S$1,NoSettings_v3!$C$1:$AH$1,0)),"")</f>
        <v>0</v>
      </c>
      <c r="T1011" s="157">
        <f>IFERROR(INDEX(NoSettings_v3!$C$2:$AH$4612,MATCH('EPS 3.1.3'!$B1011,NoSettings_v3!$A$2:$A$4612,0),MATCH('EPS 3.1.3'!T$1,NoSettings_v3!$C$1:$AH$1,0)),"")</f>
        <v>0</v>
      </c>
      <c r="U1011" s="157">
        <f>IFERROR(INDEX(NoSettings_v3!$C$2:$AH$4612,MATCH('EPS 3.1.3'!$B1011,NoSettings_v3!$A$2:$A$4612,0),MATCH('EPS 3.1.3'!U$1,NoSettings_v3!$C$1:$AH$1,0)),"")</f>
        <v>0</v>
      </c>
      <c r="V1011" s="157">
        <f>IFERROR(INDEX(NoSettings_v3!$C$2:$AH$4612,MATCH('EPS 3.1.3'!$B1011,NoSettings_v3!$A$2:$A$4612,0),MATCH('EPS 3.1.3'!V$1,NoSettings_v3!$C$1:$AH$1,0)),"")</f>
        <v>0</v>
      </c>
      <c r="W1011" s="157">
        <f>IFERROR(INDEX(NoSettings_v3!$C$2:$AH$4612,MATCH('EPS 3.1.3'!$B1011,NoSettings_v3!$A$2:$A$4612,0),MATCH('EPS 3.1.3'!W$1,NoSettings_v3!$C$1:$AH$1,0)),"")</f>
        <v>0</v>
      </c>
      <c r="X1011" s="157">
        <f>IFERROR(INDEX(NoSettings_v3!$C$2:$AH$4612,MATCH('EPS 3.1.3'!$B1011,NoSettings_v3!$A$2:$A$4612,0),MATCH('EPS 3.1.3'!X$1,NoSettings_v3!$C$1:$AH$1,0)),"")</f>
        <v>0</v>
      </c>
      <c r="Y1011" s="157">
        <f>IFERROR(INDEX(NoSettings_v3!$C$2:$AH$4612,MATCH('EPS 3.1.3'!$B1011,NoSettings_v3!$A$2:$A$4612,0),MATCH('EPS 3.1.3'!Y$1,NoSettings_v3!$C$1:$AH$1,0)),"")</f>
        <v>0</v>
      </c>
      <c r="Z1011" s="157">
        <f>IFERROR(INDEX(NoSettings_v3!$C$2:$AH$4612,MATCH('EPS 3.1.3'!$B1011,NoSettings_v3!$A$2:$A$4612,0),MATCH('EPS 3.1.3'!Z$1,NoSettings_v3!$C$1:$AH$1,0)),"")</f>
        <v>0</v>
      </c>
      <c r="AA1011" s="157">
        <f>IFERROR(INDEX(NoSettings_v3!$C$2:$AH$4612,MATCH('EPS 3.1.3'!$B1011,NoSettings_v3!$A$2:$A$4612,0),MATCH('EPS 3.1.3'!AA$1,NoSettings_v3!$C$1:$AH$1,0)),"")</f>
        <v>0</v>
      </c>
      <c r="AB1011" s="157">
        <f>IFERROR(INDEX(NoSettings_v3!$C$2:$AH$4612,MATCH('EPS 3.1.3'!$B1011,NoSettings_v3!$A$2:$A$4612,0),MATCH('EPS 3.1.3'!AB$1,NoSettings_v3!$C$1:$AH$1,0)),"")</f>
        <v>0</v>
      </c>
      <c r="AC1011" s="157">
        <f>IFERROR(INDEX(NoSettings_v3!$C$2:$AH$4612,MATCH('EPS 3.1.3'!$B1011,NoSettings_v3!$A$2:$A$4612,0),MATCH('EPS 3.1.3'!AC$1,NoSettings_v3!$C$1:$AH$1,0)),"")</f>
        <v>0</v>
      </c>
      <c r="AD1011" s="157">
        <f>IFERROR(INDEX(NoSettings_v3!$C$2:$AH$4612,MATCH('EPS 3.1.3'!$B1011,NoSettings_v3!$A$2:$A$4612,0),MATCH('EPS 3.1.3'!AD$1,NoSettings_v3!$C$1:$AH$1,0)),"")</f>
        <v>0</v>
      </c>
      <c r="AE1011" s="157">
        <f>IFERROR(INDEX(NoSettings_v3!$C$2:$AH$4612,MATCH('EPS 3.1.3'!$B1011,NoSettings_v3!$A$2:$A$4612,0),MATCH('EPS 3.1.3'!AE$1,NoSettings_v3!$C$1:$AH$1,0)),"")</f>
        <v>0</v>
      </c>
      <c r="AF1011" s="157">
        <f>IFERROR(INDEX(NoSettings_v3!$C$2:$AH$4612,MATCH('EPS 3.1.3'!$B1011,NoSettings_v3!$A$2:$A$4612,0),MATCH('EPS 3.1.3'!AF$1,NoSettings_v3!$C$1:$AH$1,0)),"")</f>
        <v>0</v>
      </c>
      <c r="AG1011" s="157">
        <f>IFERROR(INDEX(NoSettings_v3!$C$2:$AH$4612,MATCH('EPS 3.1.3'!$B1011,NoSettings_v3!$A$2:$A$4612,0),MATCH('EPS 3.1.3'!AG$1,NoSettings_v3!$C$1:$AH$1,0)),"")</f>
        <v>0</v>
      </c>
      <c r="AH1011" s="157">
        <f>IFERROR(INDEX(NoSettings_v3!$C$2:$AH$4612,MATCH('EPS 3.1.3'!$B1011,NoSettings_v3!$A$2:$A$4612,0),MATCH('EPS 3.1.3'!AH$1,NoSettings_v3!$C$1:$AH$1,0)),"")</f>
        <v>0</v>
      </c>
      <c r="AI1011" s="157">
        <f>IFERROR(INDEX(NoSettings_v3!$C$2:$AH$4612,MATCH('EPS 3.1.3'!$B1011,NoSettings_v3!$A$2:$A$4612,0),MATCH('EPS 3.1.3'!AI$1,NoSettings_v3!$C$1:$AH$1,0)),"")</f>
        <v>0</v>
      </c>
    </row>
    <row r="1012" spans="1:35" x14ac:dyDescent="0.35">
      <c r="A1012" s="127"/>
      <c r="B1012" s="161" t="s">
        <v>1849</v>
      </c>
      <c r="C1012" s="127" t="s">
        <v>964</v>
      </c>
      <c r="D1012" s="157">
        <f>IFERROR(INDEX(NoSettings_v3!$C$2:$AH$4612,MATCH('EPS 3.1.3'!$B1012,NoSettings_v3!$A$2:$A$4612,0),MATCH('EPS 3.1.3'!D$1,NoSettings_v3!$C$1:$AH$1,0)),"")</f>
        <v>130</v>
      </c>
      <c r="E1012" s="157">
        <f>IFERROR(INDEX(NoSettings_v3!$C$2:$AH$4612,MATCH('EPS 3.1.3'!$B1012,NoSettings_v3!$A$2:$A$4612,0),MATCH('EPS 3.1.3'!E$1,NoSettings_v3!$C$1:$AH$1,0)),"")</f>
        <v>108</v>
      </c>
      <c r="F1012" s="157">
        <f>IFERROR(INDEX(NoSettings_v3!$C$2:$AH$4612,MATCH('EPS 3.1.3'!$B1012,NoSettings_v3!$A$2:$A$4612,0),MATCH('EPS 3.1.3'!F$1,NoSettings_v3!$C$1:$AH$1,0)),"")</f>
        <v>138</v>
      </c>
      <c r="G1012" s="157">
        <f>IFERROR(INDEX(NoSettings_v3!$C$2:$AH$4612,MATCH('EPS 3.1.3'!$B1012,NoSettings_v3!$A$2:$A$4612,0),MATCH('EPS 3.1.3'!G$1,NoSettings_v3!$C$1:$AH$1,0)),"")</f>
        <v>162</v>
      </c>
      <c r="H1012" s="157">
        <f>IFERROR(INDEX(NoSettings_v3!$C$2:$AH$4612,MATCH('EPS 3.1.3'!$B1012,NoSettings_v3!$A$2:$A$4612,0),MATCH('EPS 3.1.3'!H$1,NoSettings_v3!$C$1:$AH$1,0)),"")</f>
        <v>183</v>
      </c>
      <c r="I1012" s="157">
        <f>IFERROR(INDEX(NoSettings_v3!$C$2:$AH$4612,MATCH('EPS 3.1.3'!$B1012,NoSettings_v3!$A$2:$A$4612,0),MATCH('EPS 3.1.3'!I$1,NoSettings_v3!$C$1:$AH$1,0)),"")</f>
        <v>201</v>
      </c>
      <c r="J1012" s="157">
        <f>IFERROR(INDEX(NoSettings_v3!$C$2:$AH$4612,MATCH('EPS 3.1.3'!$B1012,NoSettings_v3!$A$2:$A$4612,0),MATCH('EPS 3.1.3'!J$1,NoSettings_v3!$C$1:$AH$1,0)),"")</f>
        <v>218</v>
      </c>
      <c r="K1012" s="157">
        <f>IFERROR(INDEX(NoSettings_v3!$C$2:$AH$4612,MATCH('EPS 3.1.3'!$B1012,NoSettings_v3!$A$2:$A$4612,0),MATCH('EPS 3.1.3'!K$1,NoSettings_v3!$C$1:$AH$1,0)),"")</f>
        <v>234</v>
      </c>
      <c r="L1012" s="157">
        <f>IFERROR(INDEX(NoSettings_v3!$C$2:$AH$4612,MATCH('EPS 3.1.3'!$B1012,NoSettings_v3!$A$2:$A$4612,0),MATCH('EPS 3.1.3'!L$1,NoSettings_v3!$C$1:$AH$1,0)),"")</f>
        <v>249</v>
      </c>
      <c r="M1012" s="157">
        <f>IFERROR(INDEX(NoSettings_v3!$C$2:$AH$4612,MATCH('EPS 3.1.3'!$B1012,NoSettings_v3!$A$2:$A$4612,0),MATCH('EPS 3.1.3'!M$1,NoSettings_v3!$C$1:$AH$1,0)),"")</f>
        <v>264</v>
      </c>
      <c r="N1012" s="157">
        <f>IFERROR(INDEX(NoSettings_v3!$C$2:$AH$4612,MATCH('EPS 3.1.3'!$B1012,NoSettings_v3!$A$2:$A$4612,0),MATCH('EPS 3.1.3'!N$1,NoSettings_v3!$C$1:$AH$1,0)),"")</f>
        <v>278</v>
      </c>
      <c r="O1012" s="157">
        <f>IFERROR(INDEX(NoSettings_v3!$C$2:$AH$4612,MATCH('EPS 3.1.3'!$B1012,NoSettings_v3!$A$2:$A$4612,0),MATCH('EPS 3.1.3'!O$1,NoSettings_v3!$C$1:$AH$1,0)),"")</f>
        <v>291</v>
      </c>
      <c r="P1012" s="157">
        <f>IFERROR(INDEX(NoSettings_v3!$C$2:$AH$4612,MATCH('EPS 3.1.3'!$B1012,NoSettings_v3!$A$2:$A$4612,0),MATCH('EPS 3.1.3'!P$1,NoSettings_v3!$C$1:$AH$1,0)),"")</f>
        <v>304</v>
      </c>
      <c r="Q1012" s="157">
        <f>IFERROR(INDEX(NoSettings_v3!$C$2:$AH$4612,MATCH('EPS 3.1.3'!$B1012,NoSettings_v3!$A$2:$A$4612,0),MATCH('EPS 3.1.3'!Q$1,NoSettings_v3!$C$1:$AH$1,0)),"")</f>
        <v>317</v>
      </c>
      <c r="R1012" s="157">
        <f>IFERROR(INDEX(NoSettings_v3!$C$2:$AH$4612,MATCH('EPS 3.1.3'!$B1012,NoSettings_v3!$A$2:$A$4612,0),MATCH('EPS 3.1.3'!R$1,NoSettings_v3!$C$1:$AH$1,0)),"")</f>
        <v>328</v>
      </c>
      <c r="S1012" s="157">
        <f>IFERROR(INDEX(NoSettings_v3!$C$2:$AH$4612,MATCH('EPS 3.1.3'!$B1012,NoSettings_v3!$A$2:$A$4612,0),MATCH('EPS 3.1.3'!S$1,NoSettings_v3!$C$1:$AH$1,0)),"")</f>
        <v>339</v>
      </c>
      <c r="T1012" s="157">
        <f>IFERROR(INDEX(NoSettings_v3!$C$2:$AH$4612,MATCH('EPS 3.1.3'!$B1012,NoSettings_v3!$A$2:$A$4612,0),MATCH('EPS 3.1.3'!T$1,NoSettings_v3!$C$1:$AH$1,0)),"")</f>
        <v>350</v>
      </c>
      <c r="U1012" s="157">
        <f>IFERROR(INDEX(NoSettings_v3!$C$2:$AH$4612,MATCH('EPS 3.1.3'!$B1012,NoSettings_v3!$A$2:$A$4612,0),MATCH('EPS 3.1.3'!U$1,NoSettings_v3!$C$1:$AH$1,0)),"")</f>
        <v>360</v>
      </c>
      <c r="V1012" s="157">
        <f>IFERROR(INDEX(NoSettings_v3!$C$2:$AH$4612,MATCH('EPS 3.1.3'!$B1012,NoSettings_v3!$A$2:$A$4612,0),MATCH('EPS 3.1.3'!V$1,NoSettings_v3!$C$1:$AH$1,0)),"")</f>
        <v>371</v>
      </c>
      <c r="W1012" s="157">
        <f>IFERROR(INDEX(NoSettings_v3!$C$2:$AH$4612,MATCH('EPS 3.1.3'!$B1012,NoSettings_v3!$A$2:$A$4612,0),MATCH('EPS 3.1.3'!W$1,NoSettings_v3!$C$1:$AH$1,0)),"")</f>
        <v>381</v>
      </c>
      <c r="X1012" s="157">
        <f>IFERROR(INDEX(NoSettings_v3!$C$2:$AH$4612,MATCH('EPS 3.1.3'!$B1012,NoSettings_v3!$A$2:$A$4612,0),MATCH('EPS 3.1.3'!X$1,NoSettings_v3!$C$1:$AH$1,0)),"")</f>
        <v>391</v>
      </c>
      <c r="Y1012" s="157">
        <f>IFERROR(INDEX(NoSettings_v3!$C$2:$AH$4612,MATCH('EPS 3.1.3'!$B1012,NoSettings_v3!$A$2:$A$4612,0),MATCH('EPS 3.1.3'!Y$1,NoSettings_v3!$C$1:$AH$1,0)),"")</f>
        <v>401</v>
      </c>
      <c r="Z1012" s="157">
        <f>IFERROR(INDEX(NoSettings_v3!$C$2:$AH$4612,MATCH('EPS 3.1.3'!$B1012,NoSettings_v3!$A$2:$A$4612,0),MATCH('EPS 3.1.3'!Z$1,NoSettings_v3!$C$1:$AH$1,0)),"")</f>
        <v>412</v>
      </c>
      <c r="AA1012" s="157">
        <f>IFERROR(INDEX(NoSettings_v3!$C$2:$AH$4612,MATCH('EPS 3.1.3'!$B1012,NoSettings_v3!$A$2:$A$4612,0),MATCH('EPS 3.1.3'!AA$1,NoSettings_v3!$C$1:$AH$1,0)),"")</f>
        <v>422</v>
      </c>
      <c r="AB1012" s="157">
        <f>IFERROR(INDEX(NoSettings_v3!$C$2:$AH$4612,MATCH('EPS 3.1.3'!$B1012,NoSettings_v3!$A$2:$A$4612,0),MATCH('EPS 3.1.3'!AB$1,NoSettings_v3!$C$1:$AH$1,0)),"")</f>
        <v>431</v>
      </c>
      <c r="AC1012" s="157">
        <f>IFERROR(INDEX(NoSettings_v3!$C$2:$AH$4612,MATCH('EPS 3.1.3'!$B1012,NoSettings_v3!$A$2:$A$4612,0),MATCH('EPS 3.1.3'!AC$1,NoSettings_v3!$C$1:$AH$1,0)),"")</f>
        <v>440</v>
      </c>
      <c r="AD1012" s="157">
        <f>IFERROR(INDEX(NoSettings_v3!$C$2:$AH$4612,MATCH('EPS 3.1.3'!$B1012,NoSettings_v3!$A$2:$A$4612,0),MATCH('EPS 3.1.3'!AD$1,NoSettings_v3!$C$1:$AH$1,0)),"")</f>
        <v>449</v>
      </c>
      <c r="AE1012" s="157">
        <f>IFERROR(INDEX(NoSettings_v3!$C$2:$AH$4612,MATCH('EPS 3.1.3'!$B1012,NoSettings_v3!$A$2:$A$4612,0),MATCH('EPS 3.1.3'!AE$1,NoSettings_v3!$C$1:$AH$1,0)),"")</f>
        <v>458</v>
      </c>
      <c r="AF1012" s="157">
        <f>IFERROR(INDEX(NoSettings_v3!$C$2:$AH$4612,MATCH('EPS 3.1.3'!$B1012,NoSettings_v3!$A$2:$A$4612,0),MATCH('EPS 3.1.3'!AF$1,NoSettings_v3!$C$1:$AH$1,0)),"")</f>
        <v>466</v>
      </c>
      <c r="AG1012" s="157">
        <f>IFERROR(INDEX(NoSettings_v3!$C$2:$AH$4612,MATCH('EPS 3.1.3'!$B1012,NoSettings_v3!$A$2:$A$4612,0),MATCH('EPS 3.1.3'!AG$1,NoSettings_v3!$C$1:$AH$1,0)),"")</f>
        <v>475</v>
      </c>
      <c r="AH1012" s="157">
        <f>IFERROR(INDEX(NoSettings_v3!$C$2:$AH$4612,MATCH('EPS 3.1.3'!$B1012,NoSettings_v3!$A$2:$A$4612,0),MATCH('EPS 3.1.3'!AH$1,NoSettings_v3!$C$1:$AH$1,0)),"")</f>
        <v>484</v>
      </c>
      <c r="AI1012" s="157">
        <f>IFERROR(INDEX(NoSettings_v3!$C$2:$AH$4612,MATCH('EPS 3.1.3'!$B1012,NoSettings_v3!$A$2:$A$4612,0),MATCH('EPS 3.1.3'!AI$1,NoSettings_v3!$C$1:$AH$1,0)),"")</f>
        <v>493</v>
      </c>
    </row>
    <row r="1013" spans="1:35" x14ac:dyDescent="0.35">
      <c r="A1013" s="127"/>
      <c r="B1013" s="161" t="s">
        <v>1850</v>
      </c>
      <c r="C1013" s="127" t="s">
        <v>964</v>
      </c>
      <c r="D1013" s="157">
        <f>IFERROR(INDEX(NoSettings_v3!$C$2:$AH$4612,MATCH('EPS 3.1.3'!$B1013,NoSettings_v3!$A$2:$A$4612,0),MATCH('EPS 3.1.3'!D$1,NoSettings_v3!$C$1:$AH$1,0)),"")</f>
        <v>0</v>
      </c>
      <c r="E1013" s="157">
        <f>IFERROR(INDEX(NoSettings_v3!$C$2:$AH$4612,MATCH('EPS 3.1.3'!$B1013,NoSettings_v3!$A$2:$A$4612,0),MATCH('EPS 3.1.3'!E$1,NoSettings_v3!$C$1:$AH$1,0)),"")</f>
        <v>0</v>
      </c>
      <c r="F1013" s="157">
        <f>IFERROR(INDEX(NoSettings_v3!$C$2:$AH$4612,MATCH('EPS 3.1.3'!$B1013,NoSettings_v3!$A$2:$A$4612,0),MATCH('EPS 3.1.3'!F$1,NoSettings_v3!$C$1:$AH$1,0)),"")</f>
        <v>0</v>
      </c>
      <c r="G1013" s="157">
        <f>IFERROR(INDEX(NoSettings_v3!$C$2:$AH$4612,MATCH('EPS 3.1.3'!$B1013,NoSettings_v3!$A$2:$A$4612,0),MATCH('EPS 3.1.3'!G$1,NoSettings_v3!$C$1:$AH$1,0)),"")</f>
        <v>0</v>
      </c>
      <c r="H1013" s="157">
        <f>IFERROR(INDEX(NoSettings_v3!$C$2:$AH$4612,MATCH('EPS 3.1.3'!$B1013,NoSettings_v3!$A$2:$A$4612,0),MATCH('EPS 3.1.3'!H$1,NoSettings_v3!$C$1:$AH$1,0)),"")</f>
        <v>0</v>
      </c>
      <c r="I1013" s="157">
        <f>IFERROR(INDEX(NoSettings_v3!$C$2:$AH$4612,MATCH('EPS 3.1.3'!$B1013,NoSettings_v3!$A$2:$A$4612,0),MATCH('EPS 3.1.3'!I$1,NoSettings_v3!$C$1:$AH$1,0)),"")</f>
        <v>0</v>
      </c>
      <c r="J1013" s="157">
        <f>IFERROR(INDEX(NoSettings_v3!$C$2:$AH$4612,MATCH('EPS 3.1.3'!$B1013,NoSettings_v3!$A$2:$A$4612,0),MATCH('EPS 3.1.3'!J$1,NoSettings_v3!$C$1:$AH$1,0)),"")</f>
        <v>0</v>
      </c>
      <c r="K1013" s="157">
        <f>IFERROR(INDEX(NoSettings_v3!$C$2:$AH$4612,MATCH('EPS 3.1.3'!$B1013,NoSettings_v3!$A$2:$A$4612,0),MATCH('EPS 3.1.3'!K$1,NoSettings_v3!$C$1:$AH$1,0)),"")</f>
        <v>0</v>
      </c>
      <c r="L1013" s="157">
        <f>IFERROR(INDEX(NoSettings_v3!$C$2:$AH$4612,MATCH('EPS 3.1.3'!$B1013,NoSettings_v3!$A$2:$A$4612,0),MATCH('EPS 3.1.3'!L$1,NoSettings_v3!$C$1:$AH$1,0)),"")</f>
        <v>0</v>
      </c>
      <c r="M1013" s="157">
        <f>IFERROR(INDEX(NoSettings_v3!$C$2:$AH$4612,MATCH('EPS 3.1.3'!$B1013,NoSettings_v3!$A$2:$A$4612,0),MATCH('EPS 3.1.3'!M$1,NoSettings_v3!$C$1:$AH$1,0)),"")</f>
        <v>0</v>
      </c>
      <c r="N1013" s="157">
        <f>IFERROR(INDEX(NoSettings_v3!$C$2:$AH$4612,MATCH('EPS 3.1.3'!$B1013,NoSettings_v3!$A$2:$A$4612,0),MATCH('EPS 3.1.3'!N$1,NoSettings_v3!$C$1:$AH$1,0)),"")</f>
        <v>0</v>
      </c>
      <c r="O1013" s="157">
        <f>IFERROR(INDEX(NoSettings_v3!$C$2:$AH$4612,MATCH('EPS 3.1.3'!$B1013,NoSettings_v3!$A$2:$A$4612,0),MATCH('EPS 3.1.3'!O$1,NoSettings_v3!$C$1:$AH$1,0)),"")</f>
        <v>0</v>
      </c>
      <c r="P1013" s="157">
        <f>IFERROR(INDEX(NoSettings_v3!$C$2:$AH$4612,MATCH('EPS 3.1.3'!$B1013,NoSettings_v3!$A$2:$A$4612,0),MATCH('EPS 3.1.3'!P$1,NoSettings_v3!$C$1:$AH$1,0)),"")</f>
        <v>0</v>
      </c>
      <c r="Q1013" s="157">
        <f>IFERROR(INDEX(NoSettings_v3!$C$2:$AH$4612,MATCH('EPS 3.1.3'!$B1013,NoSettings_v3!$A$2:$A$4612,0),MATCH('EPS 3.1.3'!Q$1,NoSettings_v3!$C$1:$AH$1,0)),"")</f>
        <v>0</v>
      </c>
      <c r="R1013" s="157">
        <f>IFERROR(INDEX(NoSettings_v3!$C$2:$AH$4612,MATCH('EPS 3.1.3'!$B1013,NoSettings_v3!$A$2:$A$4612,0),MATCH('EPS 3.1.3'!R$1,NoSettings_v3!$C$1:$AH$1,0)),"")</f>
        <v>0</v>
      </c>
      <c r="S1013" s="157">
        <f>IFERROR(INDEX(NoSettings_v3!$C$2:$AH$4612,MATCH('EPS 3.1.3'!$B1013,NoSettings_v3!$A$2:$A$4612,0),MATCH('EPS 3.1.3'!S$1,NoSettings_v3!$C$1:$AH$1,0)),"")</f>
        <v>0</v>
      </c>
      <c r="T1013" s="157">
        <f>IFERROR(INDEX(NoSettings_v3!$C$2:$AH$4612,MATCH('EPS 3.1.3'!$B1013,NoSettings_v3!$A$2:$A$4612,0),MATCH('EPS 3.1.3'!T$1,NoSettings_v3!$C$1:$AH$1,0)),"")</f>
        <v>0</v>
      </c>
      <c r="U1013" s="157">
        <f>IFERROR(INDEX(NoSettings_v3!$C$2:$AH$4612,MATCH('EPS 3.1.3'!$B1013,NoSettings_v3!$A$2:$A$4612,0),MATCH('EPS 3.1.3'!U$1,NoSettings_v3!$C$1:$AH$1,0)),"")</f>
        <v>0</v>
      </c>
      <c r="V1013" s="157">
        <f>IFERROR(INDEX(NoSettings_v3!$C$2:$AH$4612,MATCH('EPS 3.1.3'!$B1013,NoSettings_v3!$A$2:$A$4612,0),MATCH('EPS 3.1.3'!V$1,NoSettings_v3!$C$1:$AH$1,0)),"")</f>
        <v>0</v>
      </c>
      <c r="W1013" s="157">
        <f>IFERROR(INDEX(NoSettings_v3!$C$2:$AH$4612,MATCH('EPS 3.1.3'!$B1013,NoSettings_v3!$A$2:$A$4612,0),MATCH('EPS 3.1.3'!W$1,NoSettings_v3!$C$1:$AH$1,0)),"")</f>
        <v>0</v>
      </c>
      <c r="X1013" s="157">
        <f>IFERROR(INDEX(NoSettings_v3!$C$2:$AH$4612,MATCH('EPS 3.1.3'!$B1013,NoSettings_v3!$A$2:$A$4612,0),MATCH('EPS 3.1.3'!X$1,NoSettings_v3!$C$1:$AH$1,0)),"")</f>
        <v>0</v>
      </c>
      <c r="Y1013" s="157">
        <f>IFERROR(INDEX(NoSettings_v3!$C$2:$AH$4612,MATCH('EPS 3.1.3'!$B1013,NoSettings_v3!$A$2:$A$4612,0),MATCH('EPS 3.1.3'!Y$1,NoSettings_v3!$C$1:$AH$1,0)),"")</f>
        <v>0</v>
      </c>
      <c r="Z1013" s="157">
        <f>IFERROR(INDEX(NoSettings_v3!$C$2:$AH$4612,MATCH('EPS 3.1.3'!$B1013,NoSettings_v3!$A$2:$A$4612,0),MATCH('EPS 3.1.3'!Z$1,NoSettings_v3!$C$1:$AH$1,0)),"")</f>
        <v>0</v>
      </c>
      <c r="AA1013" s="157">
        <f>IFERROR(INDEX(NoSettings_v3!$C$2:$AH$4612,MATCH('EPS 3.1.3'!$B1013,NoSettings_v3!$A$2:$A$4612,0),MATCH('EPS 3.1.3'!AA$1,NoSettings_v3!$C$1:$AH$1,0)),"")</f>
        <v>0</v>
      </c>
      <c r="AB1013" s="157">
        <f>IFERROR(INDEX(NoSettings_v3!$C$2:$AH$4612,MATCH('EPS 3.1.3'!$B1013,NoSettings_v3!$A$2:$A$4612,0),MATCH('EPS 3.1.3'!AB$1,NoSettings_v3!$C$1:$AH$1,0)),"")</f>
        <v>0</v>
      </c>
      <c r="AC1013" s="157">
        <f>IFERROR(INDEX(NoSettings_v3!$C$2:$AH$4612,MATCH('EPS 3.1.3'!$B1013,NoSettings_v3!$A$2:$A$4612,0),MATCH('EPS 3.1.3'!AC$1,NoSettings_v3!$C$1:$AH$1,0)),"")</f>
        <v>0</v>
      </c>
      <c r="AD1013" s="157">
        <f>IFERROR(INDEX(NoSettings_v3!$C$2:$AH$4612,MATCH('EPS 3.1.3'!$B1013,NoSettings_v3!$A$2:$A$4612,0),MATCH('EPS 3.1.3'!AD$1,NoSettings_v3!$C$1:$AH$1,0)),"")</f>
        <v>0</v>
      </c>
      <c r="AE1013" s="157">
        <f>IFERROR(INDEX(NoSettings_v3!$C$2:$AH$4612,MATCH('EPS 3.1.3'!$B1013,NoSettings_v3!$A$2:$A$4612,0),MATCH('EPS 3.1.3'!AE$1,NoSettings_v3!$C$1:$AH$1,0)),"")</f>
        <v>0</v>
      </c>
      <c r="AF1013" s="157">
        <f>IFERROR(INDEX(NoSettings_v3!$C$2:$AH$4612,MATCH('EPS 3.1.3'!$B1013,NoSettings_v3!$A$2:$A$4612,0),MATCH('EPS 3.1.3'!AF$1,NoSettings_v3!$C$1:$AH$1,0)),"")</f>
        <v>0</v>
      </c>
      <c r="AG1013" s="157">
        <f>IFERROR(INDEX(NoSettings_v3!$C$2:$AH$4612,MATCH('EPS 3.1.3'!$B1013,NoSettings_v3!$A$2:$A$4612,0),MATCH('EPS 3.1.3'!AG$1,NoSettings_v3!$C$1:$AH$1,0)),"")</f>
        <v>0</v>
      </c>
      <c r="AH1013" s="157">
        <f>IFERROR(INDEX(NoSettings_v3!$C$2:$AH$4612,MATCH('EPS 3.1.3'!$B1013,NoSettings_v3!$A$2:$A$4612,0),MATCH('EPS 3.1.3'!AH$1,NoSettings_v3!$C$1:$AH$1,0)),"")</f>
        <v>0</v>
      </c>
      <c r="AI1013" s="157">
        <f>IFERROR(INDEX(NoSettings_v3!$C$2:$AH$4612,MATCH('EPS 3.1.3'!$B1013,NoSettings_v3!$A$2:$A$4612,0),MATCH('EPS 3.1.3'!AI$1,NoSettings_v3!$C$1:$AH$1,0)),"")</f>
        <v>0</v>
      </c>
    </row>
    <row r="1014" spans="1:35" x14ac:dyDescent="0.35">
      <c r="A1014" s="127"/>
      <c r="B1014" s="161" t="s">
        <v>1851</v>
      </c>
      <c r="C1014" s="127" t="s">
        <v>964</v>
      </c>
      <c r="D1014" s="157">
        <f>IFERROR(INDEX(NoSettings_v3!$C$2:$AH$4612,MATCH('EPS 3.1.3'!$B1014,NoSettings_v3!$A$2:$A$4612,0),MATCH('EPS 3.1.3'!D$1,NoSettings_v3!$C$1:$AH$1,0)),"")</f>
        <v>0</v>
      </c>
      <c r="E1014" s="157">
        <f>IFERROR(INDEX(NoSettings_v3!$C$2:$AH$4612,MATCH('EPS 3.1.3'!$B1014,NoSettings_v3!$A$2:$A$4612,0),MATCH('EPS 3.1.3'!E$1,NoSettings_v3!$C$1:$AH$1,0)),"")</f>
        <v>0</v>
      </c>
      <c r="F1014" s="157">
        <f>IFERROR(INDEX(NoSettings_v3!$C$2:$AH$4612,MATCH('EPS 3.1.3'!$B1014,NoSettings_v3!$A$2:$A$4612,0),MATCH('EPS 3.1.3'!F$1,NoSettings_v3!$C$1:$AH$1,0)),"")</f>
        <v>0</v>
      </c>
      <c r="G1014" s="157">
        <f>IFERROR(INDEX(NoSettings_v3!$C$2:$AH$4612,MATCH('EPS 3.1.3'!$B1014,NoSettings_v3!$A$2:$A$4612,0),MATCH('EPS 3.1.3'!G$1,NoSettings_v3!$C$1:$AH$1,0)),"")</f>
        <v>0</v>
      </c>
      <c r="H1014" s="157">
        <f>IFERROR(INDEX(NoSettings_v3!$C$2:$AH$4612,MATCH('EPS 3.1.3'!$B1014,NoSettings_v3!$A$2:$A$4612,0),MATCH('EPS 3.1.3'!H$1,NoSettings_v3!$C$1:$AH$1,0)),"")</f>
        <v>0</v>
      </c>
      <c r="I1014" s="157">
        <f>IFERROR(INDEX(NoSettings_v3!$C$2:$AH$4612,MATCH('EPS 3.1.3'!$B1014,NoSettings_v3!$A$2:$A$4612,0),MATCH('EPS 3.1.3'!I$1,NoSettings_v3!$C$1:$AH$1,0)),"")</f>
        <v>0</v>
      </c>
      <c r="J1014" s="157">
        <f>IFERROR(INDEX(NoSettings_v3!$C$2:$AH$4612,MATCH('EPS 3.1.3'!$B1014,NoSettings_v3!$A$2:$A$4612,0),MATCH('EPS 3.1.3'!J$1,NoSettings_v3!$C$1:$AH$1,0)),"")</f>
        <v>0</v>
      </c>
      <c r="K1014" s="157">
        <f>IFERROR(INDEX(NoSettings_v3!$C$2:$AH$4612,MATCH('EPS 3.1.3'!$B1014,NoSettings_v3!$A$2:$A$4612,0),MATCH('EPS 3.1.3'!K$1,NoSettings_v3!$C$1:$AH$1,0)),"")</f>
        <v>0</v>
      </c>
      <c r="L1014" s="157">
        <f>IFERROR(INDEX(NoSettings_v3!$C$2:$AH$4612,MATCH('EPS 3.1.3'!$B1014,NoSettings_v3!$A$2:$A$4612,0),MATCH('EPS 3.1.3'!L$1,NoSettings_v3!$C$1:$AH$1,0)),"")</f>
        <v>0</v>
      </c>
      <c r="M1014" s="157">
        <f>IFERROR(INDEX(NoSettings_v3!$C$2:$AH$4612,MATCH('EPS 3.1.3'!$B1014,NoSettings_v3!$A$2:$A$4612,0),MATCH('EPS 3.1.3'!M$1,NoSettings_v3!$C$1:$AH$1,0)),"")</f>
        <v>0</v>
      </c>
      <c r="N1014" s="157">
        <f>IFERROR(INDEX(NoSettings_v3!$C$2:$AH$4612,MATCH('EPS 3.1.3'!$B1014,NoSettings_v3!$A$2:$A$4612,0),MATCH('EPS 3.1.3'!N$1,NoSettings_v3!$C$1:$AH$1,0)),"")</f>
        <v>0</v>
      </c>
      <c r="O1014" s="157">
        <f>IFERROR(INDEX(NoSettings_v3!$C$2:$AH$4612,MATCH('EPS 3.1.3'!$B1014,NoSettings_v3!$A$2:$A$4612,0),MATCH('EPS 3.1.3'!O$1,NoSettings_v3!$C$1:$AH$1,0)),"")</f>
        <v>0</v>
      </c>
      <c r="P1014" s="157">
        <f>IFERROR(INDEX(NoSettings_v3!$C$2:$AH$4612,MATCH('EPS 3.1.3'!$B1014,NoSettings_v3!$A$2:$A$4612,0),MATCH('EPS 3.1.3'!P$1,NoSettings_v3!$C$1:$AH$1,0)),"")</f>
        <v>0</v>
      </c>
      <c r="Q1014" s="157">
        <f>IFERROR(INDEX(NoSettings_v3!$C$2:$AH$4612,MATCH('EPS 3.1.3'!$B1014,NoSettings_v3!$A$2:$A$4612,0),MATCH('EPS 3.1.3'!Q$1,NoSettings_v3!$C$1:$AH$1,0)),"")</f>
        <v>0</v>
      </c>
      <c r="R1014" s="157">
        <f>IFERROR(INDEX(NoSettings_v3!$C$2:$AH$4612,MATCH('EPS 3.1.3'!$B1014,NoSettings_v3!$A$2:$A$4612,0),MATCH('EPS 3.1.3'!R$1,NoSettings_v3!$C$1:$AH$1,0)),"")</f>
        <v>0</v>
      </c>
      <c r="S1014" s="157">
        <f>IFERROR(INDEX(NoSettings_v3!$C$2:$AH$4612,MATCH('EPS 3.1.3'!$B1014,NoSettings_v3!$A$2:$A$4612,0),MATCH('EPS 3.1.3'!S$1,NoSettings_v3!$C$1:$AH$1,0)),"")</f>
        <v>0</v>
      </c>
      <c r="T1014" s="157">
        <f>IFERROR(INDEX(NoSettings_v3!$C$2:$AH$4612,MATCH('EPS 3.1.3'!$B1014,NoSettings_v3!$A$2:$A$4612,0),MATCH('EPS 3.1.3'!T$1,NoSettings_v3!$C$1:$AH$1,0)),"")</f>
        <v>0</v>
      </c>
      <c r="U1014" s="157">
        <f>IFERROR(INDEX(NoSettings_v3!$C$2:$AH$4612,MATCH('EPS 3.1.3'!$B1014,NoSettings_v3!$A$2:$A$4612,0),MATCH('EPS 3.1.3'!U$1,NoSettings_v3!$C$1:$AH$1,0)),"")</f>
        <v>0</v>
      </c>
      <c r="V1014" s="157">
        <f>IFERROR(INDEX(NoSettings_v3!$C$2:$AH$4612,MATCH('EPS 3.1.3'!$B1014,NoSettings_v3!$A$2:$A$4612,0),MATCH('EPS 3.1.3'!V$1,NoSettings_v3!$C$1:$AH$1,0)),"")</f>
        <v>0</v>
      </c>
      <c r="W1014" s="157">
        <f>IFERROR(INDEX(NoSettings_v3!$C$2:$AH$4612,MATCH('EPS 3.1.3'!$B1014,NoSettings_v3!$A$2:$A$4612,0),MATCH('EPS 3.1.3'!W$1,NoSettings_v3!$C$1:$AH$1,0)),"")</f>
        <v>0</v>
      </c>
      <c r="X1014" s="157">
        <f>IFERROR(INDEX(NoSettings_v3!$C$2:$AH$4612,MATCH('EPS 3.1.3'!$B1014,NoSettings_v3!$A$2:$A$4612,0),MATCH('EPS 3.1.3'!X$1,NoSettings_v3!$C$1:$AH$1,0)),"")</f>
        <v>0</v>
      </c>
      <c r="Y1014" s="157">
        <f>IFERROR(INDEX(NoSettings_v3!$C$2:$AH$4612,MATCH('EPS 3.1.3'!$B1014,NoSettings_v3!$A$2:$A$4612,0),MATCH('EPS 3.1.3'!Y$1,NoSettings_v3!$C$1:$AH$1,0)),"")</f>
        <v>0</v>
      </c>
      <c r="Z1014" s="157">
        <f>IFERROR(INDEX(NoSettings_v3!$C$2:$AH$4612,MATCH('EPS 3.1.3'!$B1014,NoSettings_v3!$A$2:$A$4612,0),MATCH('EPS 3.1.3'!Z$1,NoSettings_v3!$C$1:$AH$1,0)),"")</f>
        <v>0</v>
      </c>
      <c r="AA1014" s="157">
        <f>IFERROR(INDEX(NoSettings_v3!$C$2:$AH$4612,MATCH('EPS 3.1.3'!$B1014,NoSettings_v3!$A$2:$A$4612,0),MATCH('EPS 3.1.3'!AA$1,NoSettings_v3!$C$1:$AH$1,0)),"")</f>
        <v>0</v>
      </c>
      <c r="AB1014" s="157">
        <f>IFERROR(INDEX(NoSettings_v3!$C$2:$AH$4612,MATCH('EPS 3.1.3'!$B1014,NoSettings_v3!$A$2:$A$4612,0),MATCH('EPS 3.1.3'!AB$1,NoSettings_v3!$C$1:$AH$1,0)),"")</f>
        <v>0</v>
      </c>
      <c r="AC1014" s="157">
        <f>IFERROR(INDEX(NoSettings_v3!$C$2:$AH$4612,MATCH('EPS 3.1.3'!$B1014,NoSettings_v3!$A$2:$A$4612,0),MATCH('EPS 3.1.3'!AC$1,NoSettings_v3!$C$1:$AH$1,0)),"")</f>
        <v>0</v>
      </c>
      <c r="AD1014" s="157">
        <f>IFERROR(INDEX(NoSettings_v3!$C$2:$AH$4612,MATCH('EPS 3.1.3'!$B1014,NoSettings_v3!$A$2:$A$4612,0),MATCH('EPS 3.1.3'!AD$1,NoSettings_v3!$C$1:$AH$1,0)),"")</f>
        <v>0</v>
      </c>
      <c r="AE1014" s="157">
        <f>IFERROR(INDEX(NoSettings_v3!$C$2:$AH$4612,MATCH('EPS 3.1.3'!$B1014,NoSettings_v3!$A$2:$A$4612,0),MATCH('EPS 3.1.3'!AE$1,NoSettings_v3!$C$1:$AH$1,0)),"")</f>
        <v>0</v>
      </c>
      <c r="AF1014" s="157">
        <f>IFERROR(INDEX(NoSettings_v3!$C$2:$AH$4612,MATCH('EPS 3.1.3'!$B1014,NoSettings_v3!$A$2:$A$4612,0),MATCH('EPS 3.1.3'!AF$1,NoSettings_v3!$C$1:$AH$1,0)),"")</f>
        <v>0</v>
      </c>
      <c r="AG1014" s="157">
        <f>IFERROR(INDEX(NoSettings_v3!$C$2:$AH$4612,MATCH('EPS 3.1.3'!$B1014,NoSettings_v3!$A$2:$A$4612,0),MATCH('EPS 3.1.3'!AG$1,NoSettings_v3!$C$1:$AH$1,0)),"")</f>
        <v>0</v>
      </c>
      <c r="AH1014" s="157">
        <f>IFERROR(INDEX(NoSettings_v3!$C$2:$AH$4612,MATCH('EPS 3.1.3'!$B1014,NoSettings_v3!$A$2:$A$4612,0),MATCH('EPS 3.1.3'!AH$1,NoSettings_v3!$C$1:$AH$1,0)),"")</f>
        <v>0</v>
      </c>
      <c r="AI1014" s="157">
        <f>IFERROR(INDEX(NoSettings_v3!$C$2:$AH$4612,MATCH('EPS 3.1.3'!$B1014,NoSettings_v3!$A$2:$A$4612,0),MATCH('EPS 3.1.3'!AI$1,NoSettings_v3!$C$1:$AH$1,0)),"")</f>
        <v>0</v>
      </c>
    </row>
    <row r="1015" spans="1:35" x14ac:dyDescent="0.35">
      <c r="A1015" s="127"/>
      <c r="B1015" s="161" t="s">
        <v>1852</v>
      </c>
      <c r="C1015" s="127" t="s">
        <v>964</v>
      </c>
      <c r="D1015" s="157">
        <f>IFERROR(INDEX(NoSettings_v3!$C$2:$AH$4612,MATCH('EPS 3.1.3'!$B1015,NoSettings_v3!$A$2:$A$4612,0),MATCH('EPS 3.1.3'!D$1,NoSettings_v3!$C$1:$AH$1,0)),"")</f>
        <v>60</v>
      </c>
      <c r="E1015" s="157">
        <f>IFERROR(INDEX(NoSettings_v3!$C$2:$AH$4612,MATCH('EPS 3.1.3'!$B1015,NoSettings_v3!$A$2:$A$4612,0),MATCH('EPS 3.1.3'!E$1,NoSettings_v3!$C$1:$AH$1,0)),"")</f>
        <v>42</v>
      </c>
      <c r="F1015" s="157">
        <f>IFERROR(INDEX(NoSettings_v3!$C$2:$AH$4612,MATCH('EPS 3.1.3'!$B1015,NoSettings_v3!$A$2:$A$4612,0),MATCH('EPS 3.1.3'!F$1,NoSettings_v3!$C$1:$AH$1,0)),"")</f>
        <v>45</v>
      </c>
      <c r="G1015" s="157">
        <f>IFERROR(INDEX(NoSettings_v3!$C$2:$AH$4612,MATCH('EPS 3.1.3'!$B1015,NoSettings_v3!$A$2:$A$4612,0),MATCH('EPS 3.1.3'!G$1,NoSettings_v3!$C$1:$AH$1,0)),"")</f>
        <v>42</v>
      </c>
      <c r="H1015" s="157">
        <f>IFERROR(INDEX(NoSettings_v3!$C$2:$AH$4612,MATCH('EPS 3.1.3'!$B1015,NoSettings_v3!$A$2:$A$4612,0),MATCH('EPS 3.1.3'!H$1,NoSettings_v3!$C$1:$AH$1,0)),"")</f>
        <v>38</v>
      </c>
      <c r="I1015" s="157">
        <f>IFERROR(INDEX(NoSettings_v3!$C$2:$AH$4612,MATCH('EPS 3.1.3'!$B1015,NoSettings_v3!$A$2:$A$4612,0),MATCH('EPS 3.1.3'!I$1,NoSettings_v3!$C$1:$AH$1,0)),"")</f>
        <v>33</v>
      </c>
      <c r="J1015" s="157">
        <f>IFERROR(INDEX(NoSettings_v3!$C$2:$AH$4612,MATCH('EPS 3.1.3'!$B1015,NoSettings_v3!$A$2:$A$4612,0),MATCH('EPS 3.1.3'!J$1,NoSettings_v3!$C$1:$AH$1,0)),"")</f>
        <v>28</v>
      </c>
      <c r="K1015" s="157">
        <f>IFERROR(INDEX(NoSettings_v3!$C$2:$AH$4612,MATCH('EPS 3.1.3'!$B1015,NoSettings_v3!$A$2:$A$4612,0),MATCH('EPS 3.1.3'!K$1,NoSettings_v3!$C$1:$AH$1,0)),"")</f>
        <v>23</v>
      </c>
      <c r="L1015" s="157">
        <f>IFERROR(INDEX(NoSettings_v3!$C$2:$AH$4612,MATCH('EPS 3.1.3'!$B1015,NoSettings_v3!$A$2:$A$4612,0),MATCH('EPS 3.1.3'!L$1,NoSettings_v3!$C$1:$AH$1,0)),"")</f>
        <v>19</v>
      </c>
      <c r="M1015" s="157">
        <f>IFERROR(INDEX(NoSettings_v3!$C$2:$AH$4612,MATCH('EPS 3.1.3'!$B1015,NoSettings_v3!$A$2:$A$4612,0),MATCH('EPS 3.1.3'!M$1,NoSettings_v3!$C$1:$AH$1,0)),"")</f>
        <v>15</v>
      </c>
      <c r="N1015" s="157">
        <f>IFERROR(INDEX(NoSettings_v3!$C$2:$AH$4612,MATCH('EPS 3.1.3'!$B1015,NoSettings_v3!$A$2:$A$4612,0),MATCH('EPS 3.1.3'!N$1,NoSettings_v3!$C$1:$AH$1,0)),"")</f>
        <v>12</v>
      </c>
      <c r="O1015" s="157">
        <f>IFERROR(INDEX(NoSettings_v3!$C$2:$AH$4612,MATCH('EPS 3.1.3'!$B1015,NoSettings_v3!$A$2:$A$4612,0),MATCH('EPS 3.1.3'!O$1,NoSettings_v3!$C$1:$AH$1,0)),"")</f>
        <v>9</v>
      </c>
      <c r="P1015" s="157">
        <f>IFERROR(INDEX(NoSettings_v3!$C$2:$AH$4612,MATCH('EPS 3.1.3'!$B1015,NoSettings_v3!$A$2:$A$4612,0),MATCH('EPS 3.1.3'!P$1,NoSettings_v3!$C$1:$AH$1,0)),"")</f>
        <v>7</v>
      </c>
      <c r="Q1015" s="157">
        <f>IFERROR(INDEX(NoSettings_v3!$C$2:$AH$4612,MATCH('EPS 3.1.3'!$B1015,NoSettings_v3!$A$2:$A$4612,0),MATCH('EPS 3.1.3'!Q$1,NoSettings_v3!$C$1:$AH$1,0)),"")</f>
        <v>5</v>
      </c>
      <c r="R1015" s="157">
        <f>IFERROR(INDEX(NoSettings_v3!$C$2:$AH$4612,MATCH('EPS 3.1.3'!$B1015,NoSettings_v3!$A$2:$A$4612,0),MATCH('EPS 3.1.3'!R$1,NoSettings_v3!$C$1:$AH$1,0)),"")</f>
        <v>4</v>
      </c>
      <c r="S1015" s="157">
        <f>IFERROR(INDEX(NoSettings_v3!$C$2:$AH$4612,MATCH('EPS 3.1.3'!$B1015,NoSettings_v3!$A$2:$A$4612,0),MATCH('EPS 3.1.3'!S$1,NoSettings_v3!$C$1:$AH$1,0)),"")</f>
        <v>3</v>
      </c>
      <c r="T1015" s="157">
        <f>IFERROR(INDEX(NoSettings_v3!$C$2:$AH$4612,MATCH('EPS 3.1.3'!$B1015,NoSettings_v3!$A$2:$A$4612,0),MATCH('EPS 3.1.3'!T$1,NoSettings_v3!$C$1:$AH$1,0)),"")</f>
        <v>2</v>
      </c>
      <c r="U1015" s="157">
        <f>IFERROR(INDEX(NoSettings_v3!$C$2:$AH$4612,MATCH('EPS 3.1.3'!$B1015,NoSettings_v3!$A$2:$A$4612,0),MATCH('EPS 3.1.3'!U$1,NoSettings_v3!$C$1:$AH$1,0)),"")</f>
        <v>2</v>
      </c>
      <c r="V1015" s="157">
        <f>IFERROR(INDEX(NoSettings_v3!$C$2:$AH$4612,MATCH('EPS 3.1.3'!$B1015,NoSettings_v3!$A$2:$A$4612,0),MATCH('EPS 3.1.3'!V$1,NoSettings_v3!$C$1:$AH$1,0)),"")</f>
        <v>1</v>
      </c>
      <c r="W1015" s="157">
        <f>IFERROR(INDEX(NoSettings_v3!$C$2:$AH$4612,MATCH('EPS 3.1.3'!$B1015,NoSettings_v3!$A$2:$A$4612,0),MATCH('EPS 3.1.3'!W$1,NoSettings_v3!$C$1:$AH$1,0)),"")</f>
        <v>1</v>
      </c>
      <c r="X1015" s="157">
        <f>IFERROR(INDEX(NoSettings_v3!$C$2:$AH$4612,MATCH('EPS 3.1.3'!$B1015,NoSettings_v3!$A$2:$A$4612,0),MATCH('EPS 3.1.3'!X$1,NoSettings_v3!$C$1:$AH$1,0)),"")</f>
        <v>1</v>
      </c>
      <c r="Y1015" s="157">
        <f>IFERROR(INDEX(NoSettings_v3!$C$2:$AH$4612,MATCH('EPS 3.1.3'!$B1015,NoSettings_v3!$A$2:$A$4612,0),MATCH('EPS 3.1.3'!Y$1,NoSettings_v3!$C$1:$AH$1,0)),"")</f>
        <v>1</v>
      </c>
      <c r="Z1015" s="157">
        <f>IFERROR(INDEX(NoSettings_v3!$C$2:$AH$4612,MATCH('EPS 3.1.3'!$B1015,NoSettings_v3!$A$2:$A$4612,0),MATCH('EPS 3.1.3'!Z$1,NoSettings_v3!$C$1:$AH$1,0)),"")</f>
        <v>0</v>
      </c>
      <c r="AA1015" s="157">
        <f>IFERROR(INDEX(NoSettings_v3!$C$2:$AH$4612,MATCH('EPS 3.1.3'!$B1015,NoSettings_v3!$A$2:$A$4612,0),MATCH('EPS 3.1.3'!AA$1,NoSettings_v3!$C$1:$AH$1,0)),"")</f>
        <v>0</v>
      </c>
      <c r="AB1015" s="157">
        <f>IFERROR(INDEX(NoSettings_v3!$C$2:$AH$4612,MATCH('EPS 3.1.3'!$B1015,NoSettings_v3!$A$2:$A$4612,0),MATCH('EPS 3.1.3'!AB$1,NoSettings_v3!$C$1:$AH$1,0)),"")</f>
        <v>0</v>
      </c>
      <c r="AC1015" s="157">
        <f>IFERROR(INDEX(NoSettings_v3!$C$2:$AH$4612,MATCH('EPS 3.1.3'!$B1015,NoSettings_v3!$A$2:$A$4612,0),MATCH('EPS 3.1.3'!AC$1,NoSettings_v3!$C$1:$AH$1,0)),"")</f>
        <v>0</v>
      </c>
      <c r="AD1015" s="157">
        <f>IFERROR(INDEX(NoSettings_v3!$C$2:$AH$4612,MATCH('EPS 3.1.3'!$B1015,NoSettings_v3!$A$2:$A$4612,0),MATCH('EPS 3.1.3'!AD$1,NoSettings_v3!$C$1:$AH$1,0)),"")</f>
        <v>0</v>
      </c>
      <c r="AE1015" s="157">
        <f>IFERROR(INDEX(NoSettings_v3!$C$2:$AH$4612,MATCH('EPS 3.1.3'!$B1015,NoSettings_v3!$A$2:$A$4612,0),MATCH('EPS 3.1.3'!AE$1,NoSettings_v3!$C$1:$AH$1,0)),"")</f>
        <v>0</v>
      </c>
      <c r="AF1015" s="157">
        <f>IFERROR(INDEX(NoSettings_v3!$C$2:$AH$4612,MATCH('EPS 3.1.3'!$B1015,NoSettings_v3!$A$2:$A$4612,0),MATCH('EPS 3.1.3'!AF$1,NoSettings_v3!$C$1:$AH$1,0)),"")</f>
        <v>0</v>
      </c>
      <c r="AG1015" s="157">
        <f>IFERROR(INDEX(NoSettings_v3!$C$2:$AH$4612,MATCH('EPS 3.1.3'!$B1015,NoSettings_v3!$A$2:$A$4612,0),MATCH('EPS 3.1.3'!AG$1,NoSettings_v3!$C$1:$AH$1,0)),"")</f>
        <v>0</v>
      </c>
      <c r="AH1015" s="157">
        <f>IFERROR(INDEX(NoSettings_v3!$C$2:$AH$4612,MATCH('EPS 3.1.3'!$B1015,NoSettings_v3!$A$2:$A$4612,0),MATCH('EPS 3.1.3'!AH$1,NoSettings_v3!$C$1:$AH$1,0)),"")</f>
        <v>0</v>
      </c>
      <c r="AI1015" s="157">
        <f>IFERROR(INDEX(NoSettings_v3!$C$2:$AH$4612,MATCH('EPS 3.1.3'!$B1015,NoSettings_v3!$A$2:$A$4612,0),MATCH('EPS 3.1.3'!AI$1,NoSettings_v3!$C$1:$AH$1,0)),"")</f>
        <v>0</v>
      </c>
    </row>
    <row r="1016" spans="1:35" x14ac:dyDescent="0.35">
      <c r="A1016" s="127"/>
      <c r="B1016" s="161" t="s">
        <v>1853</v>
      </c>
      <c r="C1016" s="127" t="s">
        <v>964</v>
      </c>
      <c r="D1016" s="157">
        <f>IFERROR(INDEX(NoSettings_v3!$C$2:$AH$4612,MATCH('EPS 3.1.3'!$B1016,NoSettings_v3!$A$2:$A$4612,0),MATCH('EPS 3.1.3'!D$1,NoSettings_v3!$C$1:$AH$1,0)),"")</f>
        <v>0</v>
      </c>
      <c r="E1016" s="157">
        <f>IFERROR(INDEX(NoSettings_v3!$C$2:$AH$4612,MATCH('EPS 3.1.3'!$B1016,NoSettings_v3!$A$2:$A$4612,0),MATCH('EPS 3.1.3'!E$1,NoSettings_v3!$C$1:$AH$1,0)),"")</f>
        <v>0</v>
      </c>
      <c r="F1016" s="157">
        <f>IFERROR(INDEX(NoSettings_v3!$C$2:$AH$4612,MATCH('EPS 3.1.3'!$B1016,NoSettings_v3!$A$2:$A$4612,0),MATCH('EPS 3.1.3'!F$1,NoSettings_v3!$C$1:$AH$1,0)),"")</f>
        <v>0</v>
      </c>
      <c r="G1016" s="157">
        <f>IFERROR(INDEX(NoSettings_v3!$C$2:$AH$4612,MATCH('EPS 3.1.3'!$B1016,NoSettings_v3!$A$2:$A$4612,0),MATCH('EPS 3.1.3'!G$1,NoSettings_v3!$C$1:$AH$1,0)),"")</f>
        <v>0</v>
      </c>
      <c r="H1016" s="157">
        <f>IFERROR(INDEX(NoSettings_v3!$C$2:$AH$4612,MATCH('EPS 3.1.3'!$B1016,NoSettings_v3!$A$2:$A$4612,0),MATCH('EPS 3.1.3'!H$1,NoSettings_v3!$C$1:$AH$1,0)),"")</f>
        <v>0</v>
      </c>
      <c r="I1016" s="157">
        <f>IFERROR(INDEX(NoSettings_v3!$C$2:$AH$4612,MATCH('EPS 3.1.3'!$B1016,NoSettings_v3!$A$2:$A$4612,0),MATCH('EPS 3.1.3'!I$1,NoSettings_v3!$C$1:$AH$1,0)),"")</f>
        <v>0</v>
      </c>
      <c r="J1016" s="157">
        <f>IFERROR(INDEX(NoSettings_v3!$C$2:$AH$4612,MATCH('EPS 3.1.3'!$B1016,NoSettings_v3!$A$2:$A$4612,0),MATCH('EPS 3.1.3'!J$1,NoSettings_v3!$C$1:$AH$1,0)),"")</f>
        <v>0</v>
      </c>
      <c r="K1016" s="157">
        <f>IFERROR(INDEX(NoSettings_v3!$C$2:$AH$4612,MATCH('EPS 3.1.3'!$B1016,NoSettings_v3!$A$2:$A$4612,0),MATCH('EPS 3.1.3'!K$1,NoSettings_v3!$C$1:$AH$1,0)),"")</f>
        <v>0</v>
      </c>
      <c r="L1016" s="157">
        <f>IFERROR(INDEX(NoSettings_v3!$C$2:$AH$4612,MATCH('EPS 3.1.3'!$B1016,NoSettings_v3!$A$2:$A$4612,0),MATCH('EPS 3.1.3'!L$1,NoSettings_v3!$C$1:$AH$1,0)),"")</f>
        <v>0</v>
      </c>
      <c r="M1016" s="157">
        <f>IFERROR(INDEX(NoSettings_v3!$C$2:$AH$4612,MATCH('EPS 3.1.3'!$B1016,NoSettings_v3!$A$2:$A$4612,0),MATCH('EPS 3.1.3'!M$1,NoSettings_v3!$C$1:$AH$1,0)),"")</f>
        <v>0</v>
      </c>
      <c r="N1016" s="157">
        <f>IFERROR(INDEX(NoSettings_v3!$C$2:$AH$4612,MATCH('EPS 3.1.3'!$B1016,NoSettings_v3!$A$2:$A$4612,0),MATCH('EPS 3.1.3'!N$1,NoSettings_v3!$C$1:$AH$1,0)),"")</f>
        <v>0</v>
      </c>
      <c r="O1016" s="157">
        <f>IFERROR(INDEX(NoSettings_v3!$C$2:$AH$4612,MATCH('EPS 3.1.3'!$B1016,NoSettings_v3!$A$2:$A$4612,0),MATCH('EPS 3.1.3'!O$1,NoSettings_v3!$C$1:$AH$1,0)),"")</f>
        <v>0</v>
      </c>
      <c r="P1016" s="157">
        <f>IFERROR(INDEX(NoSettings_v3!$C$2:$AH$4612,MATCH('EPS 3.1.3'!$B1016,NoSettings_v3!$A$2:$A$4612,0),MATCH('EPS 3.1.3'!P$1,NoSettings_v3!$C$1:$AH$1,0)),"")</f>
        <v>0</v>
      </c>
      <c r="Q1016" s="157">
        <f>IFERROR(INDEX(NoSettings_v3!$C$2:$AH$4612,MATCH('EPS 3.1.3'!$B1016,NoSettings_v3!$A$2:$A$4612,0),MATCH('EPS 3.1.3'!Q$1,NoSettings_v3!$C$1:$AH$1,0)),"")</f>
        <v>0</v>
      </c>
      <c r="R1016" s="157">
        <f>IFERROR(INDEX(NoSettings_v3!$C$2:$AH$4612,MATCH('EPS 3.1.3'!$B1016,NoSettings_v3!$A$2:$A$4612,0),MATCH('EPS 3.1.3'!R$1,NoSettings_v3!$C$1:$AH$1,0)),"")</f>
        <v>0</v>
      </c>
      <c r="S1016" s="157">
        <f>IFERROR(INDEX(NoSettings_v3!$C$2:$AH$4612,MATCH('EPS 3.1.3'!$B1016,NoSettings_v3!$A$2:$A$4612,0),MATCH('EPS 3.1.3'!S$1,NoSettings_v3!$C$1:$AH$1,0)),"")</f>
        <v>0</v>
      </c>
      <c r="T1016" s="157">
        <f>IFERROR(INDEX(NoSettings_v3!$C$2:$AH$4612,MATCH('EPS 3.1.3'!$B1016,NoSettings_v3!$A$2:$A$4612,0),MATCH('EPS 3.1.3'!T$1,NoSettings_v3!$C$1:$AH$1,0)),"")</f>
        <v>0</v>
      </c>
      <c r="U1016" s="157">
        <f>IFERROR(INDEX(NoSettings_v3!$C$2:$AH$4612,MATCH('EPS 3.1.3'!$B1016,NoSettings_v3!$A$2:$A$4612,0),MATCH('EPS 3.1.3'!U$1,NoSettings_v3!$C$1:$AH$1,0)),"")</f>
        <v>0</v>
      </c>
      <c r="V1016" s="157">
        <f>IFERROR(INDEX(NoSettings_v3!$C$2:$AH$4612,MATCH('EPS 3.1.3'!$B1016,NoSettings_v3!$A$2:$A$4612,0),MATCH('EPS 3.1.3'!V$1,NoSettings_v3!$C$1:$AH$1,0)),"")</f>
        <v>0</v>
      </c>
      <c r="W1016" s="157">
        <f>IFERROR(INDEX(NoSettings_v3!$C$2:$AH$4612,MATCH('EPS 3.1.3'!$B1016,NoSettings_v3!$A$2:$A$4612,0),MATCH('EPS 3.1.3'!W$1,NoSettings_v3!$C$1:$AH$1,0)),"")</f>
        <v>0</v>
      </c>
      <c r="X1016" s="157">
        <f>IFERROR(INDEX(NoSettings_v3!$C$2:$AH$4612,MATCH('EPS 3.1.3'!$B1016,NoSettings_v3!$A$2:$A$4612,0),MATCH('EPS 3.1.3'!X$1,NoSettings_v3!$C$1:$AH$1,0)),"")</f>
        <v>0</v>
      </c>
      <c r="Y1016" s="157">
        <f>IFERROR(INDEX(NoSettings_v3!$C$2:$AH$4612,MATCH('EPS 3.1.3'!$B1016,NoSettings_v3!$A$2:$A$4612,0),MATCH('EPS 3.1.3'!Y$1,NoSettings_v3!$C$1:$AH$1,0)),"")</f>
        <v>0</v>
      </c>
      <c r="Z1016" s="157">
        <f>IFERROR(INDEX(NoSettings_v3!$C$2:$AH$4612,MATCH('EPS 3.1.3'!$B1016,NoSettings_v3!$A$2:$A$4612,0),MATCH('EPS 3.1.3'!Z$1,NoSettings_v3!$C$1:$AH$1,0)),"")</f>
        <v>0</v>
      </c>
      <c r="AA1016" s="157">
        <f>IFERROR(INDEX(NoSettings_v3!$C$2:$AH$4612,MATCH('EPS 3.1.3'!$B1016,NoSettings_v3!$A$2:$A$4612,0),MATCH('EPS 3.1.3'!AA$1,NoSettings_v3!$C$1:$AH$1,0)),"")</f>
        <v>0</v>
      </c>
      <c r="AB1016" s="157">
        <f>IFERROR(INDEX(NoSettings_v3!$C$2:$AH$4612,MATCH('EPS 3.1.3'!$B1016,NoSettings_v3!$A$2:$A$4612,0),MATCH('EPS 3.1.3'!AB$1,NoSettings_v3!$C$1:$AH$1,0)),"")</f>
        <v>0</v>
      </c>
      <c r="AC1016" s="157">
        <f>IFERROR(INDEX(NoSettings_v3!$C$2:$AH$4612,MATCH('EPS 3.1.3'!$B1016,NoSettings_v3!$A$2:$A$4612,0),MATCH('EPS 3.1.3'!AC$1,NoSettings_v3!$C$1:$AH$1,0)),"")</f>
        <v>0</v>
      </c>
      <c r="AD1016" s="157">
        <f>IFERROR(INDEX(NoSettings_v3!$C$2:$AH$4612,MATCH('EPS 3.1.3'!$B1016,NoSettings_v3!$A$2:$A$4612,0),MATCH('EPS 3.1.3'!AD$1,NoSettings_v3!$C$1:$AH$1,0)),"")</f>
        <v>0</v>
      </c>
      <c r="AE1016" s="157">
        <f>IFERROR(INDEX(NoSettings_v3!$C$2:$AH$4612,MATCH('EPS 3.1.3'!$B1016,NoSettings_v3!$A$2:$A$4612,0),MATCH('EPS 3.1.3'!AE$1,NoSettings_v3!$C$1:$AH$1,0)),"")</f>
        <v>0</v>
      </c>
      <c r="AF1016" s="157">
        <f>IFERROR(INDEX(NoSettings_v3!$C$2:$AH$4612,MATCH('EPS 3.1.3'!$B1016,NoSettings_v3!$A$2:$A$4612,0),MATCH('EPS 3.1.3'!AF$1,NoSettings_v3!$C$1:$AH$1,0)),"")</f>
        <v>0</v>
      </c>
      <c r="AG1016" s="157">
        <f>IFERROR(INDEX(NoSettings_v3!$C$2:$AH$4612,MATCH('EPS 3.1.3'!$B1016,NoSettings_v3!$A$2:$A$4612,0),MATCH('EPS 3.1.3'!AG$1,NoSettings_v3!$C$1:$AH$1,0)),"")</f>
        <v>0</v>
      </c>
      <c r="AH1016" s="157">
        <f>IFERROR(INDEX(NoSettings_v3!$C$2:$AH$4612,MATCH('EPS 3.1.3'!$B1016,NoSettings_v3!$A$2:$A$4612,0),MATCH('EPS 3.1.3'!AH$1,NoSettings_v3!$C$1:$AH$1,0)),"")</f>
        <v>0</v>
      </c>
      <c r="AI1016" s="157">
        <f>IFERROR(INDEX(NoSettings_v3!$C$2:$AH$4612,MATCH('EPS 3.1.3'!$B1016,NoSettings_v3!$A$2:$A$4612,0),MATCH('EPS 3.1.3'!AI$1,NoSettings_v3!$C$1:$AH$1,0)),"")</f>
        <v>0</v>
      </c>
    </row>
    <row r="1017" spans="1:35" x14ac:dyDescent="0.35">
      <c r="A1017" s="127"/>
      <c r="B1017" s="161" t="s">
        <v>1854</v>
      </c>
      <c r="C1017" s="127" t="s">
        <v>964</v>
      </c>
      <c r="D1017" s="157">
        <f>IFERROR(INDEX(NoSettings_v3!$C$2:$AH$4612,MATCH('EPS 3.1.3'!$B1017,NoSettings_v3!$A$2:$A$4612,0),MATCH('EPS 3.1.3'!D$1,NoSettings_v3!$C$1:$AH$1,0)),"")</f>
        <v>0</v>
      </c>
      <c r="E1017" s="157">
        <f>IFERROR(INDEX(NoSettings_v3!$C$2:$AH$4612,MATCH('EPS 3.1.3'!$B1017,NoSettings_v3!$A$2:$A$4612,0),MATCH('EPS 3.1.3'!E$1,NoSettings_v3!$C$1:$AH$1,0)),"")</f>
        <v>0</v>
      </c>
      <c r="F1017" s="157">
        <f>IFERROR(INDEX(NoSettings_v3!$C$2:$AH$4612,MATCH('EPS 3.1.3'!$B1017,NoSettings_v3!$A$2:$A$4612,0),MATCH('EPS 3.1.3'!F$1,NoSettings_v3!$C$1:$AH$1,0)),"")</f>
        <v>0</v>
      </c>
      <c r="G1017" s="157">
        <f>IFERROR(INDEX(NoSettings_v3!$C$2:$AH$4612,MATCH('EPS 3.1.3'!$B1017,NoSettings_v3!$A$2:$A$4612,0),MATCH('EPS 3.1.3'!G$1,NoSettings_v3!$C$1:$AH$1,0)),"")</f>
        <v>0</v>
      </c>
      <c r="H1017" s="157">
        <f>IFERROR(INDEX(NoSettings_v3!$C$2:$AH$4612,MATCH('EPS 3.1.3'!$B1017,NoSettings_v3!$A$2:$A$4612,0),MATCH('EPS 3.1.3'!H$1,NoSettings_v3!$C$1:$AH$1,0)),"")</f>
        <v>0</v>
      </c>
      <c r="I1017" s="157">
        <f>IFERROR(INDEX(NoSettings_v3!$C$2:$AH$4612,MATCH('EPS 3.1.3'!$B1017,NoSettings_v3!$A$2:$A$4612,0),MATCH('EPS 3.1.3'!I$1,NoSettings_v3!$C$1:$AH$1,0)),"")</f>
        <v>0</v>
      </c>
      <c r="J1017" s="157">
        <f>IFERROR(INDEX(NoSettings_v3!$C$2:$AH$4612,MATCH('EPS 3.1.3'!$B1017,NoSettings_v3!$A$2:$A$4612,0),MATCH('EPS 3.1.3'!J$1,NoSettings_v3!$C$1:$AH$1,0)),"")</f>
        <v>0</v>
      </c>
      <c r="K1017" s="157">
        <f>IFERROR(INDEX(NoSettings_v3!$C$2:$AH$4612,MATCH('EPS 3.1.3'!$B1017,NoSettings_v3!$A$2:$A$4612,0),MATCH('EPS 3.1.3'!K$1,NoSettings_v3!$C$1:$AH$1,0)),"")</f>
        <v>0</v>
      </c>
      <c r="L1017" s="157">
        <f>IFERROR(INDEX(NoSettings_v3!$C$2:$AH$4612,MATCH('EPS 3.1.3'!$B1017,NoSettings_v3!$A$2:$A$4612,0),MATCH('EPS 3.1.3'!L$1,NoSettings_v3!$C$1:$AH$1,0)),"")</f>
        <v>0</v>
      </c>
      <c r="M1017" s="157">
        <f>IFERROR(INDEX(NoSettings_v3!$C$2:$AH$4612,MATCH('EPS 3.1.3'!$B1017,NoSettings_v3!$A$2:$A$4612,0),MATCH('EPS 3.1.3'!M$1,NoSettings_v3!$C$1:$AH$1,0)),"")</f>
        <v>0</v>
      </c>
      <c r="N1017" s="157">
        <f>IFERROR(INDEX(NoSettings_v3!$C$2:$AH$4612,MATCH('EPS 3.1.3'!$B1017,NoSettings_v3!$A$2:$A$4612,0),MATCH('EPS 3.1.3'!N$1,NoSettings_v3!$C$1:$AH$1,0)),"")</f>
        <v>0</v>
      </c>
      <c r="O1017" s="157">
        <f>IFERROR(INDEX(NoSettings_v3!$C$2:$AH$4612,MATCH('EPS 3.1.3'!$B1017,NoSettings_v3!$A$2:$A$4612,0),MATCH('EPS 3.1.3'!O$1,NoSettings_v3!$C$1:$AH$1,0)),"")</f>
        <v>0</v>
      </c>
      <c r="P1017" s="157">
        <f>IFERROR(INDEX(NoSettings_v3!$C$2:$AH$4612,MATCH('EPS 3.1.3'!$B1017,NoSettings_v3!$A$2:$A$4612,0),MATCH('EPS 3.1.3'!P$1,NoSettings_v3!$C$1:$AH$1,0)),"")</f>
        <v>0</v>
      </c>
      <c r="Q1017" s="157">
        <f>IFERROR(INDEX(NoSettings_v3!$C$2:$AH$4612,MATCH('EPS 3.1.3'!$B1017,NoSettings_v3!$A$2:$A$4612,0),MATCH('EPS 3.1.3'!Q$1,NoSettings_v3!$C$1:$AH$1,0)),"")</f>
        <v>0</v>
      </c>
      <c r="R1017" s="157">
        <f>IFERROR(INDEX(NoSettings_v3!$C$2:$AH$4612,MATCH('EPS 3.1.3'!$B1017,NoSettings_v3!$A$2:$A$4612,0),MATCH('EPS 3.1.3'!R$1,NoSettings_v3!$C$1:$AH$1,0)),"")</f>
        <v>0</v>
      </c>
      <c r="S1017" s="157">
        <f>IFERROR(INDEX(NoSettings_v3!$C$2:$AH$4612,MATCH('EPS 3.1.3'!$B1017,NoSettings_v3!$A$2:$A$4612,0),MATCH('EPS 3.1.3'!S$1,NoSettings_v3!$C$1:$AH$1,0)),"")</f>
        <v>0</v>
      </c>
      <c r="T1017" s="157">
        <f>IFERROR(INDEX(NoSettings_v3!$C$2:$AH$4612,MATCH('EPS 3.1.3'!$B1017,NoSettings_v3!$A$2:$A$4612,0),MATCH('EPS 3.1.3'!T$1,NoSettings_v3!$C$1:$AH$1,0)),"")</f>
        <v>0</v>
      </c>
      <c r="U1017" s="157">
        <f>IFERROR(INDEX(NoSettings_v3!$C$2:$AH$4612,MATCH('EPS 3.1.3'!$B1017,NoSettings_v3!$A$2:$A$4612,0),MATCH('EPS 3.1.3'!U$1,NoSettings_v3!$C$1:$AH$1,0)),"")</f>
        <v>0</v>
      </c>
      <c r="V1017" s="157">
        <f>IFERROR(INDEX(NoSettings_v3!$C$2:$AH$4612,MATCH('EPS 3.1.3'!$B1017,NoSettings_v3!$A$2:$A$4612,0),MATCH('EPS 3.1.3'!V$1,NoSettings_v3!$C$1:$AH$1,0)),"")</f>
        <v>0</v>
      </c>
      <c r="W1017" s="157">
        <f>IFERROR(INDEX(NoSettings_v3!$C$2:$AH$4612,MATCH('EPS 3.1.3'!$B1017,NoSettings_v3!$A$2:$A$4612,0),MATCH('EPS 3.1.3'!W$1,NoSettings_v3!$C$1:$AH$1,0)),"")</f>
        <v>0</v>
      </c>
      <c r="X1017" s="157">
        <f>IFERROR(INDEX(NoSettings_v3!$C$2:$AH$4612,MATCH('EPS 3.1.3'!$B1017,NoSettings_v3!$A$2:$A$4612,0),MATCH('EPS 3.1.3'!X$1,NoSettings_v3!$C$1:$AH$1,0)),"")</f>
        <v>0</v>
      </c>
      <c r="Y1017" s="157">
        <f>IFERROR(INDEX(NoSettings_v3!$C$2:$AH$4612,MATCH('EPS 3.1.3'!$B1017,NoSettings_v3!$A$2:$A$4612,0),MATCH('EPS 3.1.3'!Y$1,NoSettings_v3!$C$1:$AH$1,0)),"")</f>
        <v>0</v>
      </c>
      <c r="Z1017" s="157">
        <f>IFERROR(INDEX(NoSettings_v3!$C$2:$AH$4612,MATCH('EPS 3.1.3'!$B1017,NoSettings_v3!$A$2:$A$4612,0),MATCH('EPS 3.1.3'!Z$1,NoSettings_v3!$C$1:$AH$1,0)),"")</f>
        <v>0</v>
      </c>
      <c r="AA1017" s="157">
        <f>IFERROR(INDEX(NoSettings_v3!$C$2:$AH$4612,MATCH('EPS 3.1.3'!$B1017,NoSettings_v3!$A$2:$A$4612,0),MATCH('EPS 3.1.3'!AA$1,NoSettings_v3!$C$1:$AH$1,0)),"")</f>
        <v>0</v>
      </c>
      <c r="AB1017" s="157">
        <f>IFERROR(INDEX(NoSettings_v3!$C$2:$AH$4612,MATCH('EPS 3.1.3'!$B1017,NoSettings_v3!$A$2:$A$4612,0),MATCH('EPS 3.1.3'!AB$1,NoSettings_v3!$C$1:$AH$1,0)),"")</f>
        <v>0</v>
      </c>
      <c r="AC1017" s="157">
        <f>IFERROR(INDEX(NoSettings_v3!$C$2:$AH$4612,MATCH('EPS 3.1.3'!$B1017,NoSettings_v3!$A$2:$A$4612,0),MATCH('EPS 3.1.3'!AC$1,NoSettings_v3!$C$1:$AH$1,0)),"")</f>
        <v>0</v>
      </c>
      <c r="AD1017" s="157">
        <f>IFERROR(INDEX(NoSettings_v3!$C$2:$AH$4612,MATCH('EPS 3.1.3'!$B1017,NoSettings_v3!$A$2:$A$4612,0),MATCH('EPS 3.1.3'!AD$1,NoSettings_v3!$C$1:$AH$1,0)),"")</f>
        <v>0</v>
      </c>
      <c r="AE1017" s="157">
        <f>IFERROR(INDEX(NoSettings_v3!$C$2:$AH$4612,MATCH('EPS 3.1.3'!$B1017,NoSettings_v3!$A$2:$A$4612,0),MATCH('EPS 3.1.3'!AE$1,NoSettings_v3!$C$1:$AH$1,0)),"")</f>
        <v>0</v>
      </c>
      <c r="AF1017" s="157">
        <f>IFERROR(INDEX(NoSettings_v3!$C$2:$AH$4612,MATCH('EPS 3.1.3'!$B1017,NoSettings_v3!$A$2:$A$4612,0),MATCH('EPS 3.1.3'!AF$1,NoSettings_v3!$C$1:$AH$1,0)),"")</f>
        <v>0</v>
      </c>
      <c r="AG1017" s="157">
        <f>IFERROR(INDEX(NoSettings_v3!$C$2:$AH$4612,MATCH('EPS 3.1.3'!$B1017,NoSettings_v3!$A$2:$A$4612,0),MATCH('EPS 3.1.3'!AG$1,NoSettings_v3!$C$1:$AH$1,0)),"")</f>
        <v>0</v>
      </c>
      <c r="AH1017" s="157">
        <f>IFERROR(INDEX(NoSettings_v3!$C$2:$AH$4612,MATCH('EPS 3.1.3'!$B1017,NoSettings_v3!$A$2:$A$4612,0),MATCH('EPS 3.1.3'!AH$1,NoSettings_v3!$C$1:$AH$1,0)),"")</f>
        <v>0</v>
      </c>
      <c r="AI1017" s="157">
        <f>IFERROR(INDEX(NoSettings_v3!$C$2:$AH$4612,MATCH('EPS 3.1.3'!$B1017,NoSettings_v3!$A$2:$A$4612,0),MATCH('EPS 3.1.3'!AI$1,NoSettings_v3!$C$1:$AH$1,0)),"")</f>
        <v>0</v>
      </c>
    </row>
    <row r="1018" spans="1:35" x14ac:dyDescent="0.35">
      <c r="A1018" s="127"/>
      <c r="B1018" s="161" t="s">
        <v>1855</v>
      </c>
      <c r="C1018" s="127" t="s">
        <v>964</v>
      </c>
      <c r="D1018" s="157">
        <f>IFERROR(INDEX(NoSettings_v3!$C$2:$AH$4612,MATCH('EPS 3.1.3'!$B1018,NoSettings_v3!$A$2:$A$4612,0),MATCH('EPS 3.1.3'!D$1,NoSettings_v3!$C$1:$AH$1,0)),"")</f>
        <v>0</v>
      </c>
      <c r="E1018" s="157">
        <f>IFERROR(INDEX(NoSettings_v3!$C$2:$AH$4612,MATCH('EPS 3.1.3'!$B1018,NoSettings_v3!$A$2:$A$4612,0),MATCH('EPS 3.1.3'!E$1,NoSettings_v3!$C$1:$AH$1,0)),"")</f>
        <v>0</v>
      </c>
      <c r="F1018" s="157">
        <f>IFERROR(INDEX(NoSettings_v3!$C$2:$AH$4612,MATCH('EPS 3.1.3'!$B1018,NoSettings_v3!$A$2:$A$4612,0),MATCH('EPS 3.1.3'!F$1,NoSettings_v3!$C$1:$AH$1,0)),"")</f>
        <v>0</v>
      </c>
      <c r="G1018" s="157">
        <f>IFERROR(INDEX(NoSettings_v3!$C$2:$AH$4612,MATCH('EPS 3.1.3'!$B1018,NoSettings_v3!$A$2:$A$4612,0),MATCH('EPS 3.1.3'!G$1,NoSettings_v3!$C$1:$AH$1,0)),"")</f>
        <v>0</v>
      </c>
      <c r="H1018" s="157">
        <f>IFERROR(INDEX(NoSettings_v3!$C$2:$AH$4612,MATCH('EPS 3.1.3'!$B1018,NoSettings_v3!$A$2:$A$4612,0),MATCH('EPS 3.1.3'!H$1,NoSettings_v3!$C$1:$AH$1,0)),"")</f>
        <v>0</v>
      </c>
      <c r="I1018" s="157">
        <f>IFERROR(INDEX(NoSettings_v3!$C$2:$AH$4612,MATCH('EPS 3.1.3'!$B1018,NoSettings_v3!$A$2:$A$4612,0),MATCH('EPS 3.1.3'!I$1,NoSettings_v3!$C$1:$AH$1,0)),"")</f>
        <v>0</v>
      </c>
      <c r="J1018" s="157">
        <f>IFERROR(INDEX(NoSettings_v3!$C$2:$AH$4612,MATCH('EPS 3.1.3'!$B1018,NoSettings_v3!$A$2:$A$4612,0),MATCH('EPS 3.1.3'!J$1,NoSettings_v3!$C$1:$AH$1,0)),"")</f>
        <v>0</v>
      </c>
      <c r="K1018" s="157">
        <f>IFERROR(INDEX(NoSettings_v3!$C$2:$AH$4612,MATCH('EPS 3.1.3'!$B1018,NoSettings_v3!$A$2:$A$4612,0),MATCH('EPS 3.1.3'!K$1,NoSettings_v3!$C$1:$AH$1,0)),"")</f>
        <v>0</v>
      </c>
      <c r="L1018" s="157">
        <f>IFERROR(INDEX(NoSettings_v3!$C$2:$AH$4612,MATCH('EPS 3.1.3'!$B1018,NoSettings_v3!$A$2:$A$4612,0),MATCH('EPS 3.1.3'!L$1,NoSettings_v3!$C$1:$AH$1,0)),"")</f>
        <v>0</v>
      </c>
      <c r="M1018" s="157">
        <f>IFERROR(INDEX(NoSettings_v3!$C$2:$AH$4612,MATCH('EPS 3.1.3'!$B1018,NoSettings_v3!$A$2:$A$4612,0),MATCH('EPS 3.1.3'!M$1,NoSettings_v3!$C$1:$AH$1,0)),"")</f>
        <v>0</v>
      </c>
      <c r="N1018" s="157">
        <f>IFERROR(INDEX(NoSettings_v3!$C$2:$AH$4612,MATCH('EPS 3.1.3'!$B1018,NoSettings_v3!$A$2:$A$4612,0),MATCH('EPS 3.1.3'!N$1,NoSettings_v3!$C$1:$AH$1,0)),"")</f>
        <v>0</v>
      </c>
      <c r="O1018" s="157">
        <f>IFERROR(INDEX(NoSettings_v3!$C$2:$AH$4612,MATCH('EPS 3.1.3'!$B1018,NoSettings_v3!$A$2:$A$4612,0),MATCH('EPS 3.1.3'!O$1,NoSettings_v3!$C$1:$AH$1,0)),"")</f>
        <v>0</v>
      </c>
      <c r="P1018" s="157">
        <f>IFERROR(INDEX(NoSettings_v3!$C$2:$AH$4612,MATCH('EPS 3.1.3'!$B1018,NoSettings_v3!$A$2:$A$4612,0),MATCH('EPS 3.1.3'!P$1,NoSettings_v3!$C$1:$AH$1,0)),"")</f>
        <v>0</v>
      </c>
      <c r="Q1018" s="157">
        <f>IFERROR(INDEX(NoSettings_v3!$C$2:$AH$4612,MATCH('EPS 3.1.3'!$B1018,NoSettings_v3!$A$2:$A$4612,0),MATCH('EPS 3.1.3'!Q$1,NoSettings_v3!$C$1:$AH$1,0)),"")</f>
        <v>0</v>
      </c>
      <c r="R1018" s="157">
        <f>IFERROR(INDEX(NoSettings_v3!$C$2:$AH$4612,MATCH('EPS 3.1.3'!$B1018,NoSettings_v3!$A$2:$A$4612,0),MATCH('EPS 3.1.3'!R$1,NoSettings_v3!$C$1:$AH$1,0)),"")</f>
        <v>0</v>
      </c>
      <c r="S1018" s="157">
        <f>IFERROR(INDEX(NoSettings_v3!$C$2:$AH$4612,MATCH('EPS 3.1.3'!$B1018,NoSettings_v3!$A$2:$A$4612,0),MATCH('EPS 3.1.3'!S$1,NoSettings_v3!$C$1:$AH$1,0)),"")</f>
        <v>0</v>
      </c>
      <c r="T1018" s="157">
        <f>IFERROR(INDEX(NoSettings_v3!$C$2:$AH$4612,MATCH('EPS 3.1.3'!$B1018,NoSettings_v3!$A$2:$A$4612,0),MATCH('EPS 3.1.3'!T$1,NoSettings_v3!$C$1:$AH$1,0)),"")</f>
        <v>0</v>
      </c>
      <c r="U1018" s="157">
        <f>IFERROR(INDEX(NoSettings_v3!$C$2:$AH$4612,MATCH('EPS 3.1.3'!$B1018,NoSettings_v3!$A$2:$A$4612,0),MATCH('EPS 3.1.3'!U$1,NoSettings_v3!$C$1:$AH$1,0)),"")</f>
        <v>0</v>
      </c>
      <c r="V1018" s="157">
        <f>IFERROR(INDEX(NoSettings_v3!$C$2:$AH$4612,MATCH('EPS 3.1.3'!$B1018,NoSettings_v3!$A$2:$A$4612,0),MATCH('EPS 3.1.3'!V$1,NoSettings_v3!$C$1:$AH$1,0)),"")</f>
        <v>0</v>
      </c>
      <c r="W1018" s="157">
        <f>IFERROR(INDEX(NoSettings_v3!$C$2:$AH$4612,MATCH('EPS 3.1.3'!$B1018,NoSettings_v3!$A$2:$A$4612,0),MATCH('EPS 3.1.3'!W$1,NoSettings_v3!$C$1:$AH$1,0)),"")</f>
        <v>0</v>
      </c>
      <c r="X1018" s="157">
        <f>IFERROR(INDEX(NoSettings_v3!$C$2:$AH$4612,MATCH('EPS 3.1.3'!$B1018,NoSettings_v3!$A$2:$A$4612,0),MATCH('EPS 3.1.3'!X$1,NoSettings_v3!$C$1:$AH$1,0)),"")</f>
        <v>0</v>
      </c>
      <c r="Y1018" s="157">
        <f>IFERROR(INDEX(NoSettings_v3!$C$2:$AH$4612,MATCH('EPS 3.1.3'!$B1018,NoSettings_v3!$A$2:$A$4612,0),MATCH('EPS 3.1.3'!Y$1,NoSettings_v3!$C$1:$AH$1,0)),"")</f>
        <v>0</v>
      </c>
      <c r="Z1018" s="157">
        <f>IFERROR(INDEX(NoSettings_v3!$C$2:$AH$4612,MATCH('EPS 3.1.3'!$B1018,NoSettings_v3!$A$2:$A$4612,0),MATCH('EPS 3.1.3'!Z$1,NoSettings_v3!$C$1:$AH$1,0)),"")</f>
        <v>0</v>
      </c>
      <c r="AA1018" s="157">
        <f>IFERROR(INDEX(NoSettings_v3!$C$2:$AH$4612,MATCH('EPS 3.1.3'!$B1018,NoSettings_v3!$A$2:$A$4612,0),MATCH('EPS 3.1.3'!AA$1,NoSettings_v3!$C$1:$AH$1,0)),"")</f>
        <v>0</v>
      </c>
      <c r="AB1018" s="157">
        <f>IFERROR(INDEX(NoSettings_v3!$C$2:$AH$4612,MATCH('EPS 3.1.3'!$B1018,NoSettings_v3!$A$2:$A$4612,0),MATCH('EPS 3.1.3'!AB$1,NoSettings_v3!$C$1:$AH$1,0)),"")</f>
        <v>0</v>
      </c>
      <c r="AC1018" s="157">
        <f>IFERROR(INDEX(NoSettings_v3!$C$2:$AH$4612,MATCH('EPS 3.1.3'!$B1018,NoSettings_v3!$A$2:$A$4612,0),MATCH('EPS 3.1.3'!AC$1,NoSettings_v3!$C$1:$AH$1,0)),"")</f>
        <v>0</v>
      </c>
      <c r="AD1018" s="157">
        <f>IFERROR(INDEX(NoSettings_v3!$C$2:$AH$4612,MATCH('EPS 3.1.3'!$B1018,NoSettings_v3!$A$2:$A$4612,0),MATCH('EPS 3.1.3'!AD$1,NoSettings_v3!$C$1:$AH$1,0)),"")</f>
        <v>0</v>
      </c>
      <c r="AE1018" s="157">
        <f>IFERROR(INDEX(NoSettings_v3!$C$2:$AH$4612,MATCH('EPS 3.1.3'!$B1018,NoSettings_v3!$A$2:$A$4612,0),MATCH('EPS 3.1.3'!AE$1,NoSettings_v3!$C$1:$AH$1,0)),"")</f>
        <v>0</v>
      </c>
      <c r="AF1018" s="157">
        <f>IFERROR(INDEX(NoSettings_v3!$C$2:$AH$4612,MATCH('EPS 3.1.3'!$B1018,NoSettings_v3!$A$2:$A$4612,0),MATCH('EPS 3.1.3'!AF$1,NoSettings_v3!$C$1:$AH$1,0)),"")</f>
        <v>0</v>
      </c>
      <c r="AG1018" s="157">
        <f>IFERROR(INDEX(NoSettings_v3!$C$2:$AH$4612,MATCH('EPS 3.1.3'!$B1018,NoSettings_v3!$A$2:$A$4612,0),MATCH('EPS 3.1.3'!AG$1,NoSettings_v3!$C$1:$AH$1,0)),"")</f>
        <v>0</v>
      </c>
      <c r="AH1018" s="157">
        <f>IFERROR(INDEX(NoSettings_v3!$C$2:$AH$4612,MATCH('EPS 3.1.3'!$B1018,NoSettings_v3!$A$2:$A$4612,0),MATCH('EPS 3.1.3'!AH$1,NoSettings_v3!$C$1:$AH$1,0)),"")</f>
        <v>0</v>
      </c>
      <c r="AI1018" s="157">
        <f>IFERROR(INDEX(NoSettings_v3!$C$2:$AH$4612,MATCH('EPS 3.1.3'!$B1018,NoSettings_v3!$A$2:$A$4612,0),MATCH('EPS 3.1.3'!AI$1,NoSettings_v3!$C$1:$AH$1,0)),"")</f>
        <v>0</v>
      </c>
    </row>
    <row r="1019" spans="1:35" x14ac:dyDescent="0.35">
      <c r="A1019" s="127"/>
      <c r="B1019" s="161" t="s">
        <v>1856</v>
      </c>
      <c r="C1019" s="127" t="s">
        <v>964</v>
      </c>
      <c r="D1019" s="157">
        <f>IFERROR(INDEX(NoSettings_v3!$C$2:$AH$4612,MATCH('EPS 3.1.3'!$B1019,NoSettings_v3!$A$2:$A$4612,0),MATCH('EPS 3.1.3'!D$1,NoSettings_v3!$C$1:$AH$1,0)),"")</f>
        <v>130</v>
      </c>
      <c r="E1019" s="157">
        <f>IFERROR(INDEX(NoSettings_v3!$C$2:$AH$4612,MATCH('EPS 3.1.3'!$B1019,NoSettings_v3!$A$2:$A$4612,0),MATCH('EPS 3.1.3'!E$1,NoSettings_v3!$C$1:$AH$1,0)),"")</f>
        <v>107</v>
      </c>
      <c r="F1019" s="157">
        <f>IFERROR(INDEX(NoSettings_v3!$C$2:$AH$4612,MATCH('EPS 3.1.3'!$B1019,NoSettings_v3!$A$2:$A$4612,0),MATCH('EPS 3.1.3'!F$1,NoSettings_v3!$C$1:$AH$1,0)),"")</f>
        <v>136</v>
      </c>
      <c r="G1019" s="157">
        <f>IFERROR(INDEX(NoSettings_v3!$C$2:$AH$4612,MATCH('EPS 3.1.3'!$B1019,NoSettings_v3!$A$2:$A$4612,0),MATCH('EPS 3.1.3'!G$1,NoSettings_v3!$C$1:$AH$1,0)),"")</f>
        <v>158</v>
      </c>
      <c r="H1019" s="157">
        <f>IFERROR(INDEX(NoSettings_v3!$C$2:$AH$4612,MATCH('EPS 3.1.3'!$B1019,NoSettings_v3!$A$2:$A$4612,0),MATCH('EPS 3.1.3'!H$1,NoSettings_v3!$C$1:$AH$1,0)),"")</f>
        <v>179</v>
      </c>
      <c r="I1019" s="157">
        <f>IFERROR(INDEX(NoSettings_v3!$C$2:$AH$4612,MATCH('EPS 3.1.3'!$B1019,NoSettings_v3!$A$2:$A$4612,0),MATCH('EPS 3.1.3'!I$1,NoSettings_v3!$C$1:$AH$1,0)),"")</f>
        <v>198</v>
      </c>
      <c r="J1019" s="157">
        <f>IFERROR(INDEX(NoSettings_v3!$C$2:$AH$4612,MATCH('EPS 3.1.3'!$B1019,NoSettings_v3!$A$2:$A$4612,0),MATCH('EPS 3.1.3'!J$1,NoSettings_v3!$C$1:$AH$1,0)),"")</f>
        <v>215</v>
      </c>
      <c r="K1019" s="157">
        <f>IFERROR(INDEX(NoSettings_v3!$C$2:$AH$4612,MATCH('EPS 3.1.3'!$B1019,NoSettings_v3!$A$2:$A$4612,0),MATCH('EPS 3.1.3'!K$1,NoSettings_v3!$C$1:$AH$1,0)),"")</f>
        <v>232</v>
      </c>
      <c r="L1019" s="157">
        <f>IFERROR(INDEX(NoSettings_v3!$C$2:$AH$4612,MATCH('EPS 3.1.3'!$B1019,NoSettings_v3!$A$2:$A$4612,0),MATCH('EPS 3.1.3'!L$1,NoSettings_v3!$C$1:$AH$1,0)),"")</f>
        <v>249</v>
      </c>
      <c r="M1019" s="157">
        <f>IFERROR(INDEX(NoSettings_v3!$C$2:$AH$4612,MATCH('EPS 3.1.3'!$B1019,NoSettings_v3!$A$2:$A$4612,0),MATCH('EPS 3.1.3'!M$1,NoSettings_v3!$C$1:$AH$1,0)),"")</f>
        <v>267</v>
      </c>
      <c r="N1019" s="157">
        <f>IFERROR(INDEX(NoSettings_v3!$C$2:$AH$4612,MATCH('EPS 3.1.3'!$B1019,NoSettings_v3!$A$2:$A$4612,0),MATCH('EPS 3.1.3'!N$1,NoSettings_v3!$C$1:$AH$1,0)),"")</f>
        <v>285</v>
      </c>
      <c r="O1019" s="157">
        <f>IFERROR(INDEX(NoSettings_v3!$C$2:$AH$4612,MATCH('EPS 3.1.3'!$B1019,NoSettings_v3!$A$2:$A$4612,0),MATCH('EPS 3.1.3'!O$1,NoSettings_v3!$C$1:$AH$1,0)),"")</f>
        <v>303</v>
      </c>
      <c r="P1019" s="157">
        <f>IFERROR(INDEX(NoSettings_v3!$C$2:$AH$4612,MATCH('EPS 3.1.3'!$B1019,NoSettings_v3!$A$2:$A$4612,0),MATCH('EPS 3.1.3'!P$1,NoSettings_v3!$C$1:$AH$1,0)),"")</f>
        <v>320</v>
      </c>
      <c r="Q1019" s="157">
        <f>IFERROR(INDEX(NoSettings_v3!$C$2:$AH$4612,MATCH('EPS 3.1.3'!$B1019,NoSettings_v3!$A$2:$A$4612,0),MATCH('EPS 3.1.3'!Q$1,NoSettings_v3!$C$1:$AH$1,0)),"")</f>
        <v>337</v>
      </c>
      <c r="R1019" s="157">
        <f>IFERROR(INDEX(NoSettings_v3!$C$2:$AH$4612,MATCH('EPS 3.1.3'!$B1019,NoSettings_v3!$A$2:$A$4612,0),MATCH('EPS 3.1.3'!R$1,NoSettings_v3!$C$1:$AH$1,0)),"")</f>
        <v>353</v>
      </c>
      <c r="S1019" s="157">
        <f>IFERROR(INDEX(NoSettings_v3!$C$2:$AH$4612,MATCH('EPS 3.1.3'!$B1019,NoSettings_v3!$A$2:$A$4612,0),MATCH('EPS 3.1.3'!S$1,NoSettings_v3!$C$1:$AH$1,0)),"")</f>
        <v>369</v>
      </c>
      <c r="T1019" s="157">
        <f>IFERROR(INDEX(NoSettings_v3!$C$2:$AH$4612,MATCH('EPS 3.1.3'!$B1019,NoSettings_v3!$A$2:$A$4612,0),MATCH('EPS 3.1.3'!T$1,NoSettings_v3!$C$1:$AH$1,0)),"")</f>
        <v>384</v>
      </c>
      <c r="U1019" s="157">
        <f>IFERROR(INDEX(NoSettings_v3!$C$2:$AH$4612,MATCH('EPS 3.1.3'!$B1019,NoSettings_v3!$A$2:$A$4612,0),MATCH('EPS 3.1.3'!U$1,NoSettings_v3!$C$1:$AH$1,0)),"")</f>
        <v>400</v>
      </c>
      <c r="V1019" s="157">
        <f>IFERROR(INDEX(NoSettings_v3!$C$2:$AH$4612,MATCH('EPS 3.1.3'!$B1019,NoSettings_v3!$A$2:$A$4612,0),MATCH('EPS 3.1.3'!V$1,NoSettings_v3!$C$1:$AH$1,0)),"")</f>
        <v>415</v>
      </c>
      <c r="W1019" s="157">
        <f>IFERROR(INDEX(NoSettings_v3!$C$2:$AH$4612,MATCH('EPS 3.1.3'!$B1019,NoSettings_v3!$A$2:$A$4612,0),MATCH('EPS 3.1.3'!W$1,NoSettings_v3!$C$1:$AH$1,0)),"")</f>
        <v>431</v>
      </c>
      <c r="X1019" s="157">
        <f>IFERROR(INDEX(NoSettings_v3!$C$2:$AH$4612,MATCH('EPS 3.1.3'!$B1019,NoSettings_v3!$A$2:$A$4612,0),MATCH('EPS 3.1.3'!X$1,NoSettings_v3!$C$1:$AH$1,0)),"")</f>
        <v>448</v>
      </c>
      <c r="Y1019" s="157">
        <f>IFERROR(INDEX(NoSettings_v3!$C$2:$AH$4612,MATCH('EPS 3.1.3'!$B1019,NoSettings_v3!$A$2:$A$4612,0),MATCH('EPS 3.1.3'!Y$1,NoSettings_v3!$C$1:$AH$1,0)),"")</f>
        <v>464</v>
      </c>
      <c r="Z1019" s="157">
        <f>IFERROR(INDEX(NoSettings_v3!$C$2:$AH$4612,MATCH('EPS 3.1.3'!$B1019,NoSettings_v3!$A$2:$A$4612,0),MATCH('EPS 3.1.3'!Z$1,NoSettings_v3!$C$1:$AH$1,0)),"")</f>
        <v>480</v>
      </c>
      <c r="AA1019" s="157">
        <f>IFERROR(INDEX(NoSettings_v3!$C$2:$AH$4612,MATCH('EPS 3.1.3'!$B1019,NoSettings_v3!$A$2:$A$4612,0),MATCH('EPS 3.1.3'!AA$1,NoSettings_v3!$C$1:$AH$1,0)),"")</f>
        <v>496</v>
      </c>
      <c r="AB1019" s="157">
        <f>IFERROR(INDEX(NoSettings_v3!$C$2:$AH$4612,MATCH('EPS 3.1.3'!$B1019,NoSettings_v3!$A$2:$A$4612,0),MATCH('EPS 3.1.3'!AB$1,NoSettings_v3!$C$1:$AH$1,0)),"")</f>
        <v>509</v>
      </c>
      <c r="AC1019" s="157">
        <f>IFERROR(INDEX(NoSettings_v3!$C$2:$AH$4612,MATCH('EPS 3.1.3'!$B1019,NoSettings_v3!$A$2:$A$4612,0),MATCH('EPS 3.1.3'!AC$1,NoSettings_v3!$C$1:$AH$1,0)),"")</f>
        <v>522</v>
      </c>
      <c r="AD1019" s="157">
        <f>IFERROR(INDEX(NoSettings_v3!$C$2:$AH$4612,MATCH('EPS 3.1.3'!$B1019,NoSettings_v3!$A$2:$A$4612,0),MATCH('EPS 3.1.3'!AD$1,NoSettings_v3!$C$1:$AH$1,0)),"")</f>
        <v>535</v>
      </c>
      <c r="AE1019" s="157">
        <f>IFERROR(INDEX(NoSettings_v3!$C$2:$AH$4612,MATCH('EPS 3.1.3'!$B1019,NoSettings_v3!$A$2:$A$4612,0),MATCH('EPS 3.1.3'!AE$1,NoSettings_v3!$C$1:$AH$1,0)),"")</f>
        <v>548</v>
      </c>
      <c r="AF1019" s="157">
        <f>IFERROR(INDEX(NoSettings_v3!$C$2:$AH$4612,MATCH('EPS 3.1.3'!$B1019,NoSettings_v3!$A$2:$A$4612,0),MATCH('EPS 3.1.3'!AF$1,NoSettings_v3!$C$1:$AH$1,0)),"")</f>
        <v>561</v>
      </c>
      <c r="AG1019" s="157">
        <f>IFERROR(INDEX(NoSettings_v3!$C$2:$AH$4612,MATCH('EPS 3.1.3'!$B1019,NoSettings_v3!$A$2:$A$4612,0),MATCH('EPS 3.1.3'!AG$1,NoSettings_v3!$C$1:$AH$1,0)),"")</f>
        <v>574</v>
      </c>
      <c r="AH1019" s="157">
        <f>IFERROR(INDEX(NoSettings_v3!$C$2:$AH$4612,MATCH('EPS 3.1.3'!$B1019,NoSettings_v3!$A$2:$A$4612,0),MATCH('EPS 3.1.3'!AH$1,NoSettings_v3!$C$1:$AH$1,0)),"")</f>
        <v>587</v>
      </c>
      <c r="AI1019" s="157">
        <f>IFERROR(INDEX(NoSettings_v3!$C$2:$AH$4612,MATCH('EPS 3.1.3'!$B1019,NoSettings_v3!$A$2:$A$4612,0),MATCH('EPS 3.1.3'!AI$1,NoSettings_v3!$C$1:$AH$1,0)),"")</f>
        <v>600</v>
      </c>
    </row>
    <row r="1020" spans="1:35" x14ac:dyDescent="0.35">
      <c r="A1020" s="127"/>
      <c r="B1020" s="161" t="s">
        <v>1857</v>
      </c>
      <c r="C1020" s="127" t="s">
        <v>964</v>
      </c>
      <c r="D1020" s="157">
        <f>IFERROR(INDEX(NoSettings_v3!$C$2:$AH$4612,MATCH('EPS 3.1.3'!$B1020,NoSettings_v3!$A$2:$A$4612,0),MATCH('EPS 3.1.3'!D$1,NoSettings_v3!$C$1:$AH$1,0)),"")</f>
        <v>0</v>
      </c>
      <c r="E1020" s="157">
        <f>IFERROR(INDEX(NoSettings_v3!$C$2:$AH$4612,MATCH('EPS 3.1.3'!$B1020,NoSettings_v3!$A$2:$A$4612,0),MATCH('EPS 3.1.3'!E$1,NoSettings_v3!$C$1:$AH$1,0)),"")</f>
        <v>0</v>
      </c>
      <c r="F1020" s="157">
        <f>IFERROR(INDEX(NoSettings_v3!$C$2:$AH$4612,MATCH('EPS 3.1.3'!$B1020,NoSettings_v3!$A$2:$A$4612,0),MATCH('EPS 3.1.3'!F$1,NoSettings_v3!$C$1:$AH$1,0)),"")</f>
        <v>0</v>
      </c>
      <c r="G1020" s="157">
        <f>IFERROR(INDEX(NoSettings_v3!$C$2:$AH$4612,MATCH('EPS 3.1.3'!$B1020,NoSettings_v3!$A$2:$A$4612,0),MATCH('EPS 3.1.3'!G$1,NoSettings_v3!$C$1:$AH$1,0)),"")</f>
        <v>0</v>
      </c>
      <c r="H1020" s="157">
        <f>IFERROR(INDEX(NoSettings_v3!$C$2:$AH$4612,MATCH('EPS 3.1.3'!$B1020,NoSettings_v3!$A$2:$A$4612,0),MATCH('EPS 3.1.3'!H$1,NoSettings_v3!$C$1:$AH$1,0)),"")</f>
        <v>0</v>
      </c>
      <c r="I1020" s="157">
        <f>IFERROR(INDEX(NoSettings_v3!$C$2:$AH$4612,MATCH('EPS 3.1.3'!$B1020,NoSettings_v3!$A$2:$A$4612,0),MATCH('EPS 3.1.3'!I$1,NoSettings_v3!$C$1:$AH$1,0)),"")</f>
        <v>0</v>
      </c>
      <c r="J1020" s="157">
        <f>IFERROR(INDEX(NoSettings_v3!$C$2:$AH$4612,MATCH('EPS 3.1.3'!$B1020,NoSettings_v3!$A$2:$A$4612,0),MATCH('EPS 3.1.3'!J$1,NoSettings_v3!$C$1:$AH$1,0)),"")</f>
        <v>0</v>
      </c>
      <c r="K1020" s="157">
        <f>IFERROR(INDEX(NoSettings_v3!$C$2:$AH$4612,MATCH('EPS 3.1.3'!$B1020,NoSettings_v3!$A$2:$A$4612,0),MATCH('EPS 3.1.3'!K$1,NoSettings_v3!$C$1:$AH$1,0)),"")</f>
        <v>0</v>
      </c>
      <c r="L1020" s="157">
        <f>IFERROR(INDEX(NoSettings_v3!$C$2:$AH$4612,MATCH('EPS 3.1.3'!$B1020,NoSettings_v3!$A$2:$A$4612,0),MATCH('EPS 3.1.3'!L$1,NoSettings_v3!$C$1:$AH$1,0)),"")</f>
        <v>0</v>
      </c>
      <c r="M1020" s="157">
        <f>IFERROR(INDEX(NoSettings_v3!$C$2:$AH$4612,MATCH('EPS 3.1.3'!$B1020,NoSettings_v3!$A$2:$A$4612,0),MATCH('EPS 3.1.3'!M$1,NoSettings_v3!$C$1:$AH$1,0)),"")</f>
        <v>0</v>
      </c>
      <c r="N1020" s="157">
        <f>IFERROR(INDEX(NoSettings_v3!$C$2:$AH$4612,MATCH('EPS 3.1.3'!$B1020,NoSettings_v3!$A$2:$A$4612,0),MATCH('EPS 3.1.3'!N$1,NoSettings_v3!$C$1:$AH$1,0)),"")</f>
        <v>0</v>
      </c>
      <c r="O1020" s="157">
        <f>IFERROR(INDEX(NoSettings_v3!$C$2:$AH$4612,MATCH('EPS 3.1.3'!$B1020,NoSettings_v3!$A$2:$A$4612,0),MATCH('EPS 3.1.3'!O$1,NoSettings_v3!$C$1:$AH$1,0)),"")</f>
        <v>0</v>
      </c>
      <c r="P1020" s="157">
        <f>IFERROR(INDEX(NoSettings_v3!$C$2:$AH$4612,MATCH('EPS 3.1.3'!$B1020,NoSettings_v3!$A$2:$A$4612,0),MATCH('EPS 3.1.3'!P$1,NoSettings_v3!$C$1:$AH$1,0)),"")</f>
        <v>0</v>
      </c>
      <c r="Q1020" s="157">
        <f>IFERROR(INDEX(NoSettings_v3!$C$2:$AH$4612,MATCH('EPS 3.1.3'!$B1020,NoSettings_v3!$A$2:$A$4612,0),MATCH('EPS 3.1.3'!Q$1,NoSettings_v3!$C$1:$AH$1,0)),"")</f>
        <v>0</v>
      </c>
      <c r="R1020" s="157">
        <f>IFERROR(INDEX(NoSettings_v3!$C$2:$AH$4612,MATCH('EPS 3.1.3'!$B1020,NoSettings_v3!$A$2:$A$4612,0),MATCH('EPS 3.1.3'!R$1,NoSettings_v3!$C$1:$AH$1,0)),"")</f>
        <v>0</v>
      </c>
      <c r="S1020" s="157">
        <f>IFERROR(INDEX(NoSettings_v3!$C$2:$AH$4612,MATCH('EPS 3.1.3'!$B1020,NoSettings_v3!$A$2:$A$4612,0),MATCH('EPS 3.1.3'!S$1,NoSettings_v3!$C$1:$AH$1,0)),"")</f>
        <v>0</v>
      </c>
      <c r="T1020" s="157">
        <f>IFERROR(INDEX(NoSettings_v3!$C$2:$AH$4612,MATCH('EPS 3.1.3'!$B1020,NoSettings_v3!$A$2:$A$4612,0),MATCH('EPS 3.1.3'!T$1,NoSettings_v3!$C$1:$AH$1,0)),"")</f>
        <v>0</v>
      </c>
      <c r="U1020" s="157">
        <f>IFERROR(INDEX(NoSettings_v3!$C$2:$AH$4612,MATCH('EPS 3.1.3'!$B1020,NoSettings_v3!$A$2:$A$4612,0),MATCH('EPS 3.1.3'!U$1,NoSettings_v3!$C$1:$AH$1,0)),"")</f>
        <v>0</v>
      </c>
      <c r="V1020" s="157">
        <f>IFERROR(INDEX(NoSettings_v3!$C$2:$AH$4612,MATCH('EPS 3.1.3'!$B1020,NoSettings_v3!$A$2:$A$4612,0),MATCH('EPS 3.1.3'!V$1,NoSettings_v3!$C$1:$AH$1,0)),"")</f>
        <v>0</v>
      </c>
      <c r="W1020" s="157">
        <f>IFERROR(INDEX(NoSettings_v3!$C$2:$AH$4612,MATCH('EPS 3.1.3'!$B1020,NoSettings_v3!$A$2:$A$4612,0),MATCH('EPS 3.1.3'!W$1,NoSettings_v3!$C$1:$AH$1,0)),"")</f>
        <v>0</v>
      </c>
      <c r="X1020" s="157">
        <f>IFERROR(INDEX(NoSettings_v3!$C$2:$AH$4612,MATCH('EPS 3.1.3'!$B1020,NoSettings_v3!$A$2:$A$4612,0),MATCH('EPS 3.1.3'!X$1,NoSettings_v3!$C$1:$AH$1,0)),"")</f>
        <v>0</v>
      </c>
      <c r="Y1020" s="157">
        <f>IFERROR(INDEX(NoSettings_v3!$C$2:$AH$4612,MATCH('EPS 3.1.3'!$B1020,NoSettings_v3!$A$2:$A$4612,0),MATCH('EPS 3.1.3'!Y$1,NoSettings_v3!$C$1:$AH$1,0)),"")</f>
        <v>0</v>
      </c>
      <c r="Z1020" s="157">
        <f>IFERROR(INDEX(NoSettings_v3!$C$2:$AH$4612,MATCH('EPS 3.1.3'!$B1020,NoSettings_v3!$A$2:$A$4612,0),MATCH('EPS 3.1.3'!Z$1,NoSettings_v3!$C$1:$AH$1,0)),"")</f>
        <v>0</v>
      </c>
      <c r="AA1020" s="157">
        <f>IFERROR(INDEX(NoSettings_v3!$C$2:$AH$4612,MATCH('EPS 3.1.3'!$B1020,NoSettings_v3!$A$2:$A$4612,0),MATCH('EPS 3.1.3'!AA$1,NoSettings_v3!$C$1:$AH$1,0)),"")</f>
        <v>0</v>
      </c>
      <c r="AB1020" s="157">
        <f>IFERROR(INDEX(NoSettings_v3!$C$2:$AH$4612,MATCH('EPS 3.1.3'!$B1020,NoSettings_v3!$A$2:$A$4612,0),MATCH('EPS 3.1.3'!AB$1,NoSettings_v3!$C$1:$AH$1,0)),"")</f>
        <v>0</v>
      </c>
      <c r="AC1020" s="157">
        <f>IFERROR(INDEX(NoSettings_v3!$C$2:$AH$4612,MATCH('EPS 3.1.3'!$B1020,NoSettings_v3!$A$2:$A$4612,0),MATCH('EPS 3.1.3'!AC$1,NoSettings_v3!$C$1:$AH$1,0)),"")</f>
        <v>0</v>
      </c>
      <c r="AD1020" s="157">
        <f>IFERROR(INDEX(NoSettings_v3!$C$2:$AH$4612,MATCH('EPS 3.1.3'!$B1020,NoSettings_v3!$A$2:$A$4612,0),MATCH('EPS 3.1.3'!AD$1,NoSettings_v3!$C$1:$AH$1,0)),"")</f>
        <v>0</v>
      </c>
      <c r="AE1020" s="157">
        <f>IFERROR(INDEX(NoSettings_v3!$C$2:$AH$4612,MATCH('EPS 3.1.3'!$B1020,NoSettings_v3!$A$2:$A$4612,0),MATCH('EPS 3.1.3'!AE$1,NoSettings_v3!$C$1:$AH$1,0)),"")</f>
        <v>0</v>
      </c>
      <c r="AF1020" s="157">
        <f>IFERROR(INDEX(NoSettings_v3!$C$2:$AH$4612,MATCH('EPS 3.1.3'!$B1020,NoSettings_v3!$A$2:$A$4612,0),MATCH('EPS 3.1.3'!AF$1,NoSettings_v3!$C$1:$AH$1,0)),"")</f>
        <v>0</v>
      </c>
      <c r="AG1020" s="157">
        <f>IFERROR(INDEX(NoSettings_v3!$C$2:$AH$4612,MATCH('EPS 3.1.3'!$B1020,NoSettings_v3!$A$2:$A$4612,0),MATCH('EPS 3.1.3'!AG$1,NoSettings_v3!$C$1:$AH$1,0)),"")</f>
        <v>0</v>
      </c>
      <c r="AH1020" s="157">
        <f>IFERROR(INDEX(NoSettings_v3!$C$2:$AH$4612,MATCH('EPS 3.1.3'!$B1020,NoSettings_v3!$A$2:$A$4612,0),MATCH('EPS 3.1.3'!AH$1,NoSettings_v3!$C$1:$AH$1,0)),"")</f>
        <v>0</v>
      </c>
      <c r="AI1020" s="157">
        <f>IFERROR(INDEX(NoSettings_v3!$C$2:$AH$4612,MATCH('EPS 3.1.3'!$B1020,NoSettings_v3!$A$2:$A$4612,0),MATCH('EPS 3.1.3'!AI$1,NoSettings_v3!$C$1:$AH$1,0)),"")</f>
        <v>0</v>
      </c>
    </row>
    <row r="1021" spans="1:35" x14ac:dyDescent="0.35">
      <c r="A1021" s="127"/>
      <c r="B1021" s="161" t="s">
        <v>1858</v>
      </c>
      <c r="C1021" s="127" t="s">
        <v>964</v>
      </c>
      <c r="D1021" s="157">
        <f>IFERROR(INDEX(NoSettings_v3!$C$2:$AH$4612,MATCH('EPS 3.1.3'!$B1021,NoSettings_v3!$A$2:$A$4612,0),MATCH('EPS 3.1.3'!D$1,NoSettings_v3!$C$1:$AH$1,0)),"")</f>
        <v>0</v>
      </c>
      <c r="E1021" s="157">
        <f>IFERROR(INDEX(NoSettings_v3!$C$2:$AH$4612,MATCH('EPS 3.1.3'!$B1021,NoSettings_v3!$A$2:$A$4612,0),MATCH('EPS 3.1.3'!E$1,NoSettings_v3!$C$1:$AH$1,0)),"")</f>
        <v>0</v>
      </c>
      <c r="F1021" s="157">
        <f>IFERROR(INDEX(NoSettings_v3!$C$2:$AH$4612,MATCH('EPS 3.1.3'!$B1021,NoSettings_v3!$A$2:$A$4612,0),MATCH('EPS 3.1.3'!F$1,NoSettings_v3!$C$1:$AH$1,0)),"")</f>
        <v>0</v>
      </c>
      <c r="G1021" s="157">
        <f>IFERROR(INDEX(NoSettings_v3!$C$2:$AH$4612,MATCH('EPS 3.1.3'!$B1021,NoSettings_v3!$A$2:$A$4612,0),MATCH('EPS 3.1.3'!G$1,NoSettings_v3!$C$1:$AH$1,0)),"")</f>
        <v>0</v>
      </c>
      <c r="H1021" s="157">
        <f>IFERROR(INDEX(NoSettings_v3!$C$2:$AH$4612,MATCH('EPS 3.1.3'!$B1021,NoSettings_v3!$A$2:$A$4612,0),MATCH('EPS 3.1.3'!H$1,NoSettings_v3!$C$1:$AH$1,0)),"")</f>
        <v>0</v>
      </c>
      <c r="I1021" s="157">
        <f>IFERROR(INDEX(NoSettings_v3!$C$2:$AH$4612,MATCH('EPS 3.1.3'!$B1021,NoSettings_v3!$A$2:$A$4612,0),MATCH('EPS 3.1.3'!I$1,NoSettings_v3!$C$1:$AH$1,0)),"")</f>
        <v>0</v>
      </c>
      <c r="J1021" s="157">
        <f>IFERROR(INDEX(NoSettings_v3!$C$2:$AH$4612,MATCH('EPS 3.1.3'!$B1021,NoSettings_v3!$A$2:$A$4612,0),MATCH('EPS 3.1.3'!J$1,NoSettings_v3!$C$1:$AH$1,0)),"")</f>
        <v>0</v>
      </c>
      <c r="K1021" s="157">
        <f>IFERROR(INDEX(NoSettings_v3!$C$2:$AH$4612,MATCH('EPS 3.1.3'!$B1021,NoSettings_v3!$A$2:$A$4612,0),MATCH('EPS 3.1.3'!K$1,NoSettings_v3!$C$1:$AH$1,0)),"")</f>
        <v>0</v>
      </c>
      <c r="L1021" s="157">
        <f>IFERROR(INDEX(NoSettings_v3!$C$2:$AH$4612,MATCH('EPS 3.1.3'!$B1021,NoSettings_v3!$A$2:$A$4612,0),MATCH('EPS 3.1.3'!L$1,NoSettings_v3!$C$1:$AH$1,0)),"")</f>
        <v>0</v>
      </c>
      <c r="M1021" s="157">
        <f>IFERROR(INDEX(NoSettings_v3!$C$2:$AH$4612,MATCH('EPS 3.1.3'!$B1021,NoSettings_v3!$A$2:$A$4612,0),MATCH('EPS 3.1.3'!M$1,NoSettings_v3!$C$1:$AH$1,0)),"")</f>
        <v>0</v>
      </c>
      <c r="N1021" s="157">
        <f>IFERROR(INDEX(NoSettings_v3!$C$2:$AH$4612,MATCH('EPS 3.1.3'!$B1021,NoSettings_v3!$A$2:$A$4612,0),MATCH('EPS 3.1.3'!N$1,NoSettings_v3!$C$1:$AH$1,0)),"")</f>
        <v>0</v>
      </c>
      <c r="O1021" s="157">
        <f>IFERROR(INDEX(NoSettings_v3!$C$2:$AH$4612,MATCH('EPS 3.1.3'!$B1021,NoSettings_v3!$A$2:$A$4612,0),MATCH('EPS 3.1.3'!O$1,NoSettings_v3!$C$1:$AH$1,0)),"")</f>
        <v>0</v>
      </c>
      <c r="P1021" s="157">
        <f>IFERROR(INDEX(NoSettings_v3!$C$2:$AH$4612,MATCH('EPS 3.1.3'!$B1021,NoSettings_v3!$A$2:$A$4612,0),MATCH('EPS 3.1.3'!P$1,NoSettings_v3!$C$1:$AH$1,0)),"")</f>
        <v>0</v>
      </c>
      <c r="Q1021" s="157">
        <f>IFERROR(INDEX(NoSettings_v3!$C$2:$AH$4612,MATCH('EPS 3.1.3'!$B1021,NoSettings_v3!$A$2:$A$4612,0),MATCH('EPS 3.1.3'!Q$1,NoSettings_v3!$C$1:$AH$1,0)),"")</f>
        <v>0</v>
      </c>
      <c r="R1021" s="157">
        <f>IFERROR(INDEX(NoSettings_v3!$C$2:$AH$4612,MATCH('EPS 3.1.3'!$B1021,NoSettings_v3!$A$2:$A$4612,0),MATCH('EPS 3.1.3'!R$1,NoSettings_v3!$C$1:$AH$1,0)),"")</f>
        <v>0</v>
      </c>
      <c r="S1021" s="157">
        <f>IFERROR(INDEX(NoSettings_v3!$C$2:$AH$4612,MATCH('EPS 3.1.3'!$B1021,NoSettings_v3!$A$2:$A$4612,0),MATCH('EPS 3.1.3'!S$1,NoSettings_v3!$C$1:$AH$1,0)),"")</f>
        <v>0</v>
      </c>
      <c r="T1021" s="157">
        <f>IFERROR(INDEX(NoSettings_v3!$C$2:$AH$4612,MATCH('EPS 3.1.3'!$B1021,NoSettings_v3!$A$2:$A$4612,0),MATCH('EPS 3.1.3'!T$1,NoSettings_v3!$C$1:$AH$1,0)),"")</f>
        <v>0</v>
      </c>
      <c r="U1021" s="157">
        <f>IFERROR(INDEX(NoSettings_v3!$C$2:$AH$4612,MATCH('EPS 3.1.3'!$B1021,NoSettings_v3!$A$2:$A$4612,0),MATCH('EPS 3.1.3'!U$1,NoSettings_v3!$C$1:$AH$1,0)),"")</f>
        <v>0</v>
      </c>
      <c r="V1021" s="157">
        <f>IFERROR(INDEX(NoSettings_v3!$C$2:$AH$4612,MATCH('EPS 3.1.3'!$B1021,NoSettings_v3!$A$2:$A$4612,0),MATCH('EPS 3.1.3'!V$1,NoSettings_v3!$C$1:$AH$1,0)),"")</f>
        <v>0</v>
      </c>
      <c r="W1021" s="157">
        <f>IFERROR(INDEX(NoSettings_v3!$C$2:$AH$4612,MATCH('EPS 3.1.3'!$B1021,NoSettings_v3!$A$2:$A$4612,0),MATCH('EPS 3.1.3'!W$1,NoSettings_v3!$C$1:$AH$1,0)),"")</f>
        <v>0</v>
      </c>
      <c r="X1021" s="157">
        <f>IFERROR(INDEX(NoSettings_v3!$C$2:$AH$4612,MATCH('EPS 3.1.3'!$B1021,NoSettings_v3!$A$2:$A$4612,0),MATCH('EPS 3.1.3'!X$1,NoSettings_v3!$C$1:$AH$1,0)),"")</f>
        <v>0</v>
      </c>
      <c r="Y1021" s="157">
        <f>IFERROR(INDEX(NoSettings_v3!$C$2:$AH$4612,MATCH('EPS 3.1.3'!$B1021,NoSettings_v3!$A$2:$A$4612,0),MATCH('EPS 3.1.3'!Y$1,NoSettings_v3!$C$1:$AH$1,0)),"")</f>
        <v>0</v>
      </c>
      <c r="Z1021" s="157">
        <f>IFERROR(INDEX(NoSettings_v3!$C$2:$AH$4612,MATCH('EPS 3.1.3'!$B1021,NoSettings_v3!$A$2:$A$4612,0),MATCH('EPS 3.1.3'!Z$1,NoSettings_v3!$C$1:$AH$1,0)),"")</f>
        <v>0</v>
      </c>
      <c r="AA1021" s="157">
        <f>IFERROR(INDEX(NoSettings_v3!$C$2:$AH$4612,MATCH('EPS 3.1.3'!$B1021,NoSettings_v3!$A$2:$A$4612,0),MATCH('EPS 3.1.3'!AA$1,NoSettings_v3!$C$1:$AH$1,0)),"")</f>
        <v>0</v>
      </c>
      <c r="AB1021" s="157">
        <f>IFERROR(INDEX(NoSettings_v3!$C$2:$AH$4612,MATCH('EPS 3.1.3'!$B1021,NoSettings_v3!$A$2:$A$4612,0),MATCH('EPS 3.1.3'!AB$1,NoSettings_v3!$C$1:$AH$1,0)),"")</f>
        <v>0</v>
      </c>
      <c r="AC1021" s="157">
        <f>IFERROR(INDEX(NoSettings_v3!$C$2:$AH$4612,MATCH('EPS 3.1.3'!$B1021,NoSettings_v3!$A$2:$A$4612,0),MATCH('EPS 3.1.3'!AC$1,NoSettings_v3!$C$1:$AH$1,0)),"")</f>
        <v>0</v>
      </c>
      <c r="AD1021" s="157">
        <f>IFERROR(INDEX(NoSettings_v3!$C$2:$AH$4612,MATCH('EPS 3.1.3'!$B1021,NoSettings_v3!$A$2:$A$4612,0),MATCH('EPS 3.1.3'!AD$1,NoSettings_v3!$C$1:$AH$1,0)),"")</f>
        <v>0</v>
      </c>
      <c r="AE1021" s="157">
        <f>IFERROR(INDEX(NoSettings_v3!$C$2:$AH$4612,MATCH('EPS 3.1.3'!$B1021,NoSettings_v3!$A$2:$A$4612,0),MATCH('EPS 3.1.3'!AE$1,NoSettings_v3!$C$1:$AH$1,0)),"")</f>
        <v>0</v>
      </c>
      <c r="AF1021" s="157">
        <f>IFERROR(INDEX(NoSettings_v3!$C$2:$AH$4612,MATCH('EPS 3.1.3'!$B1021,NoSettings_v3!$A$2:$A$4612,0),MATCH('EPS 3.1.3'!AF$1,NoSettings_v3!$C$1:$AH$1,0)),"")</f>
        <v>0</v>
      </c>
      <c r="AG1021" s="157">
        <f>IFERROR(INDEX(NoSettings_v3!$C$2:$AH$4612,MATCH('EPS 3.1.3'!$B1021,NoSettings_v3!$A$2:$A$4612,0),MATCH('EPS 3.1.3'!AG$1,NoSettings_v3!$C$1:$AH$1,0)),"")</f>
        <v>0</v>
      </c>
      <c r="AH1021" s="157">
        <f>IFERROR(INDEX(NoSettings_v3!$C$2:$AH$4612,MATCH('EPS 3.1.3'!$B1021,NoSettings_v3!$A$2:$A$4612,0),MATCH('EPS 3.1.3'!AH$1,NoSettings_v3!$C$1:$AH$1,0)),"")</f>
        <v>0</v>
      </c>
      <c r="AI1021" s="157">
        <f>IFERROR(INDEX(NoSettings_v3!$C$2:$AH$4612,MATCH('EPS 3.1.3'!$B1021,NoSettings_v3!$A$2:$A$4612,0),MATCH('EPS 3.1.3'!AI$1,NoSettings_v3!$C$1:$AH$1,0)),"")</f>
        <v>0</v>
      </c>
    </row>
    <row r="1022" spans="1:35" x14ac:dyDescent="0.35">
      <c r="A1022" s="127"/>
      <c r="B1022" s="161" t="s">
        <v>1859</v>
      </c>
      <c r="C1022" s="127" t="s">
        <v>964</v>
      </c>
      <c r="D1022" s="157">
        <f>IFERROR(INDEX(NoSettings_v3!$C$2:$AH$4612,MATCH('EPS 3.1.3'!$B1022,NoSettings_v3!$A$2:$A$4612,0),MATCH('EPS 3.1.3'!D$1,NoSettings_v3!$C$1:$AH$1,0)),"")</f>
        <v>35</v>
      </c>
      <c r="E1022" s="157">
        <f>IFERROR(INDEX(NoSettings_v3!$C$2:$AH$4612,MATCH('EPS 3.1.3'!$B1022,NoSettings_v3!$A$2:$A$4612,0),MATCH('EPS 3.1.3'!E$1,NoSettings_v3!$C$1:$AH$1,0)),"")</f>
        <v>25</v>
      </c>
      <c r="F1022" s="157">
        <f>IFERROR(INDEX(NoSettings_v3!$C$2:$AH$4612,MATCH('EPS 3.1.3'!$B1022,NoSettings_v3!$A$2:$A$4612,0),MATCH('EPS 3.1.3'!F$1,NoSettings_v3!$C$1:$AH$1,0)),"")</f>
        <v>27</v>
      </c>
      <c r="G1022" s="157">
        <f>IFERROR(INDEX(NoSettings_v3!$C$2:$AH$4612,MATCH('EPS 3.1.3'!$B1022,NoSettings_v3!$A$2:$A$4612,0),MATCH('EPS 3.1.3'!G$1,NoSettings_v3!$C$1:$AH$1,0)),"")</f>
        <v>26</v>
      </c>
      <c r="H1022" s="157">
        <f>IFERROR(INDEX(NoSettings_v3!$C$2:$AH$4612,MATCH('EPS 3.1.3'!$B1022,NoSettings_v3!$A$2:$A$4612,0),MATCH('EPS 3.1.3'!H$1,NoSettings_v3!$C$1:$AH$1,0)),"")</f>
        <v>24</v>
      </c>
      <c r="I1022" s="157">
        <f>IFERROR(INDEX(NoSettings_v3!$C$2:$AH$4612,MATCH('EPS 3.1.3'!$B1022,NoSettings_v3!$A$2:$A$4612,0),MATCH('EPS 3.1.3'!I$1,NoSettings_v3!$C$1:$AH$1,0)),"")</f>
        <v>21</v>
      </c>
      <c r="J1022" s="157">
        <f>IFERROR(INDEX(NoSettings_v3!$C$2:$AH$4612,MATCH('EPS 3.1.3'!$B1022,NoSettings_v3!$A$2:$A$4612,0),MATCH('EPS 3.1.3'!J$1,NoSettings_v3!$C$1:$AH$1,0)),"")</f>
        <v>18</v>
      </c>
      <c r="K1022" s="157">
        <f>IFERROR(INDEX(NoSettings_v3!$C$2:$AH$4612,MATCH('EPS 3.1.3'!$B1022,NoSettings_v3!$A$2:$A$4612,0),MATCH('EPS 3.1.3'!K$1,NoSettings_v3!$C$1:$AH$1,0)),"")</f>
        <v>15</v>
      </c>
      <c r="L1022" s="157">
        <f>IFERROR(INDEX(NoSettings_v3!$C$2:$AH$4612,MATCH('EPS 3.1.3'!$B1022,NoSettings_v3!$A$2:$A$4612,0),MATCH('EPS 3.1.3'!L$1,NoSettings_v3!$C$1:$AH$1,0)),"")</f>
        <v>12</v>
      </c>
      <c r="M1022" s="157">
        <f>IFERROR(INDEX(NoSettings_v3!$C$2:$AH$4612,MATCH('EPS 3.1.3'!$B1022,NoSettings_v3!$A$2:$A$4612,0),MATCH('EPS 3.1.3'!M$1,NoSettings_v3!$C$1:$AH$1,0)),"")</f>
        <v>10</v>
      </c>
      <c r="N1022" s="157">
        <f>IFERROR(INDEX(NoSettings_v3!$C$2:$AH$4612,MATCH('EPS 3.1.3'!$B1022,NoSettings_v3!$A$2:$A$4612,0),MATCH('EPS 3.1.3'!N$1,NoSettings_v3!$C$1:$AH$1,0)),"")</f>
        <v>8</v>
      </c>
      <c r="O1022" s="157">
        <f>IFERROR(INDEX(NoSettings_v3!$C$2:$AH$4612,MATCH('EPS 3.1.3'!$B1022,NoSettings_v3!$A$2:$A$4612,0),MATCH('EPS 3.1.3'!O$1,NoSettings_v3!$C$1:$AH$1,0)),"")</f>
        <v>6</v>
      </c>
      <c r="P1022" s="157">
        <f>IFERROR(INDEX(NoSettings_v3!$C$2:$AH$4612,MATCH('EPS 3.1.3'!$B1022,NoSettings_v3!$A$2:$A$4612,0),MATCH('EPS 3.1.3'!P$1,NoSettings_v3!$C$1:$AH$1,0)),"")</f>
        <v>5</v>
      </c>
      <c r="Q1022" s="157">
        <f>IFERROR(INDEX(NoSettings_v3!$C$2:$AH$4612,MATCH('EPS 3.1.3'!$B1022,NoSettings_v3!$A$2:$A$4612,0),MATCH('EPS 3.1.3'!Q$1,NoSettings_v3!$C$1:$AH$1,0)),"")</f>
        <v>4</v>
      </c>
      <c r="R1022" s="157">
        <f>IFERROR(INDEX(NoSettings_v3!$C$2:$AH$4612,MATCH('EPS 3.1.3'!$B1022,NoSettings_v3!$A$2:$A$4612,0),MATCH('EPS 3.1.3'!R$1,NoSettings_v3!$C$1:$AH$1,0)),"")</f>
        <v>3</v>
      </c>
      <c r="S1022" s="157">
        <f>IFERROR(INDEX(NoSettings_v3!$C$2:$AH$4612,MATCH('EPS 3.1.3'!$B1022,NoSettings_v3!$A$2:$A$4612,0),MATCH('EPS 3.1.3'!S$1,NoSettings_v3!$C$1:$AH$1,0)),"")</f>
        <v>2</v>
      </c>
      <c r="T1022" s="157">
        <f>IFERROR(INDEX(NoSettings_v3!$C$2:$AH$4612,MATCH('EPS 3.1.3'!$B1022,NoSettings_v3!$A$2:$A$4612,0),MATCH('EPS 3.1.3'!T$1,NoSettings_v3!$C$1:$AH$1,0)),"")</f>
        <v>2</v>
      </c>
      <c r="U1022" s="157">
        <f>IFERROR(INDEX(NoSettings_v3!$C$2:$AH$4612,MATCH('EPS 3.1.3'!$B1022,NoSettings_v3!$A$2:$A$4612,0),MATCH('EPS 3.1.3'!U$1,NoSettings_v3!$C$1:$AH$1,0)),"")</f>
        <v>1</v>
      </c>
      <c r="V1022" s="157">
        <f>IFERROR(INDEX(NoSettings_v3!$C$2:$AH$4612,MATCH('EPS 3.1.3'!$B1022,NoSettings_v3!$A$2:$A$4612,0),MATCH('EPS 3.1.3'!V$1,NoSettings_v3!$C$1:$AH$1,0)),"")</f>
        <v>1</v>
      </c>
      <c r="W1022" s="157">
        <f>IFERROR(INDEX(NoSettings_v3!$C$2:$AH$4612,MATCH('EPS 3.1.3'!$B1022,NoSettings_v3!$A$2:$A$4612,0),MATCH('EPS 3.1.3'!W$1,NoSettings_v3!$C$1:$AH$1,0)),"")</f>
        <v>1</v>
      </c>
      <c r="X1022" s="157">
        <f>IFERROR(INDEX(NoSettings_v3!$C$2:$AH$4612,MATCH('EPS 3.1.3'!$B1022,NoSettings_v3!$A$2:$A$4612,0),MATCH('EPS 3.1.3'!X$1,NoSettings_v3!$C$1:$AH$1,0)),"")</f>
        <v>0</v>
      </c>
      <c r="Y1022" s="157">
        <f>IFERROR(INDEX(NoSettings_v3!$C$2:$AH$4612,MATCH('EPS 3.1.3'!$B1022,NoSettings_v3!$A$2:$A$4612,0),MATCH('EPS 3.1.3'!Y$1,NoSettings_v3!$C$1:$AH$1,0)),"")</f>
        <v>0</v>
      </c>
      <c r="Z1022" s="157">
        <f>IFERROR(INDEX(NoSettings_v3!$C$2:$AH$4612,MATCH('EPS 3.1.3'!$B1022,NoSettings_v3!$A$2:$A$4612,0),MATCH('EPS 3.1.3'!Z$1,NoSettings_v3!$C$1:$AH$1,0)),"")</f>
        <v>0</v>
      </c>
      <c r="AA1022" s="157">
        <f>IFERROR(INDEX(NoSettings_v3!$C$2:$AH$4612,MATCH('EPS 3.1.3'!$B1022,NoSettings_v3!$A$2:$A$4612,0),MATCH('EPS 3.1.3'!AA$1,NoSettings_v3!$C$1:$AH$1,0)),"")</f>
        <v>0</v>
      </c>
      <c r="AB1022" s="157">
        <f>IFERROR(INDEX(NoSettings_v3!$C$2:$AH$4612,MATCH('EPS 3.1.3'!$B1022,NoSettings_v3!$A$2:$A$4612,0),MATCH('EPS 3.1.3'!AB$1,NoSettings_v3!$C$1:$AH$1,0)),"")</f>
        <v>0</v>
      </c>
      <c r="AC1022" s="157">
        <f>IFERROR(INDEX(NoSettings_v3!$C$2:$AH$4612,MATCH('EPS 3.1.3'!$B1022,NoSettings_v3!$A$2:$A$4612,0),MATCH('EPS 3.1.3'!AC$1,NoSettings_v3!$C$1:$AH$1,0)),"")</f>
        <v>0</v>
      </c>
      <c r="AD1022" s="157">
        <f>IFERROR(INDEX(NoSettings_v3!$C$2:$AH$4612,MATCH('EPS 3.1.3'!$B1022,NoSettings_v3!$A$2:$A$4612,0),MATCH('EPS 3.1.3'!AD$1,NoSettings_v3!$C$1:$AH$1,0)),"")</f>
        <v>0</v>
      </c>
      <c r="AE1022" s="157">
        <f>IFERROR(INDEX(NoSettings_v3!$C$2:$AH$4612,MATCH('EPS 3.1.3'!$B1022,NoSettings_v3!$A$2:$A$4612,0),MATCH('EPS 3.1.3'!AE$1,NoSettings_v3!$C$1:$AH$1,0)),"")</f>
        <v>0</v>
      </c>
      <c r="AF1022" s="157">
        <f>IFERROR(INDEX(NoSettings_v3!$C$2:$AH$4612,MATCH('EPS 3.1.3'!$B1022,NoSettings_v3!$A$2:$A$4612,0),MATCH('EPS 3.1.3'!AF$1,NoSettings_v3!$C$1:$AH$1,0)),"")</f>
        <v>0</v>
      </c>
      <c r="AG1022" s="157">
        <f>IFERROR(INDEX(NoSettings_v3!$C$2:$AH$4612,MATCH('EPS 3.1.3'!$B1022,NoSettings_v3!$A$2:$A$4612,0),MATCH('EPS 3.1.3'!AG$1,NoSettings_v3!$C$1:$AH$1,0)),"")</f>
        <v>0</v>
      </c>
      <c r="AH1022" s="157">
        <f>IFERROR(INDEX(NoSettings_v3!$C$2:$AH$4612,MATCH('EPS 3.1.3'!$B1022,NoSettings_v3!$A$2:$A$4612,0),MATCH('EPS 3.1.3'!AH$1,NoSettings_v3!$C$1:$AH$1,0)),"")</f>
        <v>0</v>
      </c>
      <c r="AI1022" s="157">
        <f>IFERROR(INDEX(NoSettings_v3!$C$2:$AH$4612,MATCH('EPS 3.1.3'!$B1022,NoSettings_v3!$A$2:$A$4612,0),MATCH('EPS 3.1.3'!AI$1,NoSettings_v3!$C$1:$AH$1,0)),"")</f>
        <v>0</v>
      </c>
    </row>
    <row r="1023" spans="1:35" x14ac:dyDescent="0.35">
      <c r="A1023" s="127"/>
      <c r="B1023" s="161" t="s">
        <v>1860</v>
      </c>
      <c r="C1023" s="127" t="s">
        <v>964</v>
      </c>
      <c r="D1023" s="157">
        <f>IFERROR(INDEX(NoSettings_v3!$C$2:$AH$4612,MATCH('EPS 3.1.3'!$B1023,NoSettings_v3!$A$2:$A$4612,0),MATCH('EPS 3.1.3'!D$1,NoSettings_v3!$C$1:$AH$1,0)),"")</f>
        <v>0</v>
      </c>
      <c r="E1023" s="157">
        <f>IFERROR(INDEX(NoSettings_v3!$C$2:$AH$4612,MATCH('EPS 3.1.3'!$B1023,NoSettings_v3!$A$2:$A$4612,0),MATCH('EPS 3.1.3'!E$1,NoSettings_v3!$C$1:$AH$1,0)),"")</f>
        <v>0</v>
      </c>
      <c r="F1023" s="157">
        <f>IFERROR(INDEX(NoSettings_v3!$C$2:$AH$4612,MATCH('EPS 3.1.3'!$B1023,NoSettings_v3!$A$2:$A$4612,0),MATCH('EPS 3.1.3'!F$1,NoSettings_v3!$C$1:$AH$1,0)),"")</f>
        <v>0</v>
      </c>
      <c r="G1023" s="157">
        <f>IFERROR(INDEX(NoSettings_v3!$C$2:$AH$4612,MATCH('EPS 3.1.3'!$B1023,NoSettings_v3!$A$2:$A$4612,0),MATCH('EPS 3.1.3'!G$1,NoSettings_v3!$C$1:$AH$1,0)),"")</f>
        <v>0</v>
      </c>
      <c r="H1023" s="157">
        <f>IFERROR(INDEX(NoSettings_v3!$C$2:$AH$4612,MATCH('EPS 3.1.3'!$B1023,NoSettings_v3!$A$2:$A$4612,0),MATCH('EPS 3.1.3'!H$1,NoSettings_v3!$C$1:$AH$1,0)),"")</f>
        <v>0</v>
      </c>
      <c r="I1023" s="157">
        <f>IFERROR(INDEX(NoSettings_v3!$C$2:$AH$4612,MATCH('EPS 3.1.3'!$B1023,NoSettings_v3!$A$2:$A$4612,0),MATCH('EPS 3.1.3'!I$1,NoSettings_v3!$C$1:$AH$1,0)),"")</f>
        <v>0</v>
      </c>
      <c r="J1023" s="157">
        <f>IFERROR(INDEX(NoSettings_v3!$C$2:$AH$4612,MATCH('EPS 3.1.3'!$B1023,NoSettings_v3!$A$2:$A$4612,0),MATCH('EPS 3.1.3'!J$1,NoSettings_v3!$C$1:$AH$1,0)),"")</f>
        <v>0</v>
      </c>
      <c r="K1023" s="157">
        <f>IFERROR(INDEX(NoSettings_v3!$C$2:$AH$4612,MATCH('EPS 3.1.3'!$B1023,NoSettings_v3!$A$2:$A$4612,0),MATCH('EPS 3.1.3'!K$1,NoSettings_v3!$C$1:$AH$1,0)),"")</f>
        <v>0</v>
      </c>
      <c r="L1023" s="157">
        <f>IFERROR(INDEX(NoSettings_v3!$C$2:$AH$4612,MATCH('EPS 3.1.3'!$B1023,NoSettings_v3!$A$2:$A$4612,0),MATCH('EPS 3.1.3'!L$1,NoSettings_v3!$C$1:$AH$1,0)),"")</f>
        <v>0</v>
      </c>
      <c r="M1023" s="157">
        <f>IFERROR(INDEX(NoSettings_v3!$C$2:$AH$4612,MATCH('EPS 3.1.3'!$B1023,NoSettings_v3!$A$2:$A$4612,0),MATCH('EPS 3.1.3'!M$1,NoSettings_v3!$C$1:$AH$1,0)),"")</f>
        <v>0</v>
      </c>
      <c r="N1023" s="157">
        <f>IFERROR(INDEX(NoSettings_v3!$C$2:$AH$4612,MATCH('EPS 3.1.3'!$B1023,NoSettings_v3!$A$2:$A$4612,0),MATCH('EPS 3.1.3'!N$1,NoSettings_v3!$C$1:$AH$1,0)),"")</f>
        <v>0</v>
      </c>
      <c r="O1023" s="157">
        <f>IFERROR(INDEX(NoSettings_v3!$C$2:$AH$4612,MATCH('EPS 3.1.3'!$B1023,NoSettings_v3!$A$2:$A$4612,0),MATCH('EPS 3.1.3'!O$1,NoSettings_v3!$C$1:$AH$1,0)),"")</f>
        <v>0</v>
      </c>
      <c r="P1023" s="157">
        <f>IFERROR(INDEX(NoSettings_v3!$C$2:$AH$4612,MATCH('EPS 3.1.3'!$B1023,NoSettings_v3!$A$2:$A$4612,0),MATCH('EPS 3.1.3'!P$1,NoSettings_v3!$C$1:$AH$1,0)),"")</f>
        <v>0</v>
      </c>
      <c r="Q1023" s="157">
        <f>IFERROR(INDEX(NoSettings_v3!$C$2:$AH$4612,MATCH('EPS 3.1.3'!$B1023,NoSettings_v3!$A$2:$A$4612,0),MATCH('EPS 3.1.3'!Q$1,NoSettings_v3!$C$1:$AH$1,0)),"")</f>
        <v>0</v>
      </c>
      <c r="R1023" s="157">
        <f>IFERROR(INDEX(NoSettings_v3!$C$2:$AH$4612,MATCH('EPS 3.1.3'!$B1023,NoSettings_v3!$A$2:$A$4612,0),MATCH('EPS 3.1.3'!R$1,NoSettings_v3!$C$1:$AH$1,0)),"")</f>
        <v>0</v>
      </c>
      <c r="S1023" s="157">
        <f>IFERROR(INDEX(NoSettings_v3!$C$2:$AH$4612,MATCH('EPS 3.1.3'!$B1023,NoSettings_v3!$A$2:$A$4612,0),MATCH('EPS 3.1.3'!S$1,NoSettings_v3!$C$1:$AH$1,0)),"")</f>
        <v>0</v>
      </c>
      <c r="T1023" s="157">
        <f>IFERROR(INDEX(NoSettings_v3!$C$2:$AH$4612,MATCH('EPS 3.1.3'!$B1023,NoSettings_v3!$A$2:$A$4612,0),MATCH('EPS 3.1.3'!T$1,NoSettings_v3!$C$1:$AH$1,0)),"")</f>
        <v>0</v>
      </c>
      <c r="U1023" s="157">
        <f>IFERROR(INDEX(NoSettings_v3!$C$2:$AH$4612,MATCH('EPS 3.1.3'!$B1023,NoSettings_v3!$A$2:$A$4612,0),MATCH('EPS 3.1.3'!U$1,NoSettings_v3!$C$1:$AH$1,0)),"")</f>
        <v>0</v>
      </c>
      <c r="V1023" s="157">
        <f>IFERROR(INDEX(NoSettings_v3!$C$2:$AH$4612,MATCH('EPS 3.1.3'!$B1023,NoSettings_v3!$A$2:$A$4612,0),MATCH('EPS 3.1.3'!V$1,NoSettings_v3!$C$1:$AH$1,0)),"")</f>
        <v>0</v>
      </c>
      <c r="W1023" s="157">
        <f>IFERROR(INDEX(NoSettings_v3!$C$2:$AH$4612,MATCH('EPS 3.1.3'!$B1023,NoSettings_v3!$A$2:$A$4612,0),MATCH('EPS 3.1.3'!W$1,NoSettings_v3!$C$1:$AH$1,0)),"")</f>
        <v>0</v>
      </c>
      <c r="X1023" s="157">
        <f>IFERROR(INDEX(NoSettings_v3!$C$2:$AH$4612,MATCH('EPS 3.1.3'!$B1023,NoSettings_v3!$A$2:$A$4612,0),MATCH('EPS 3.1.3'!X$1,NoSettings_v3!$C$1:$AH$1,0)),"")</f>
        <v>0</v>
      </c>
      <c r="Y1023" s="157">
        <f>IFERROR(INDEX(NoSettings_v3!$C$2:$AH$4612,MATCH('EPS 3.1.3'!$B1023,NoSettings_v3!$A$2:$A$4612,0),MATCH('EPS 3.1.3'!Y$1,NoSettings_v3!$C$1:$AH$1,0)),"")</f>
        <v>0</v>
      </c>
      <c r="Z1023" s="157">
        <f>IFERROR(INDEX(NoSettings_v3!$C$2:$AH$4612,MATCH('EPS 3.1.3'!$B1023,NoSettings_v3!$A$2:$A$4612,0),MATCH('EPS 3.1.3'!Z$1,NoSettings_v3!$C$1:$AH$1,0)),"")</f>
        <v>0</v>
      </c>
      <c r="AA1023" s="157">
        <f>IFERROR(INDEX(NoSettings_v3!$C$2:$AH$4612,MATCH('EPS 3.1.3'!$B1023,NoSettings_v3!$A$2:$A$4612,0),MATCH('EPS 3.1.3'!AA$1,NoSettings_v3!$C$1:$AH$1,0)),"")</f>
        <v>0</v>
      </c>
      <c r="AB1023" s="157">
        <f>IFERROR(INDEX(NoSettings_v3!$C$2:$AH$4612,MATCH('EPS 3.1.3'!$B1023,NoSettings_v3!$A$2:$A$4612,0),MATCH('EPS 3.1.3'!AB$1,NoSettings_v3!$C$1:$AH$1,0)),"")</f>
        <v>0</v>
      </c>
      <c r="AC1023" s="157">
        <f>IFERROR(INDEX(NoSettings_v3!$C$2:$AH$4612,MATCH('EPS 3.1.3'!$B1023,NoSettings_v3!$A$2:$A$4612,0),MATCH('EPS 3.1.3'!AC$1,NoSettings_v3!$C$1:$AH$1,0)),"")</f>
        <v>0</v>
      </c>
      <c r="AD1023" s="157">
        <f>IFERROR(INDEX(NoSettings_v3!$C$2:$AH$4612,MATCH('EPS 3.1.3'!$B1023,NoSettings_v3!$A$2:$A$4612,0),MATCH('EPS 3.1.3'!AD$1,NoSettings_v3!$C$1:$AH$1,0)),"")</f>
        <v>0</v>
      </c>
      <c r="AE1023" s="157">
        <f>IFERROR(INDEX(NoSettings_v3!$C$2:$AH$4612,MATCH('EPS 3.1.3'!$B1023,NoSettings_v3!$A$2:$A$4612,0),MATCH('EPS 3.1.3'!AE$1,NoSettings_v3!$C$1:$AH$1,0)),"")</f>
        <v>0</v>
      </c>
      <c r="AF1023" s="157">
        <f>IFERROR(INDEX(NoSettings_v3!$C$2:$AH$4612,MATCH('EPS 3.1.3'!$B1023,NoSettings_v3!$A$2:$A$4612,0),MATCH('EPS 3.1.3'!AF$1,NoSettings_v3!$C$1:$AH$1,0)),"")</f>
        <v>0</v>
      </c>
      <c r="AG1023" s="157">
        <f>IFERROR(INDEX(NoSettings_v3!$C$2:$AH$4612,MATCH('EPS 3.1.3'!$B1023,NoSettings_v3!$A$2:$A$4612,0),MATCH('EPS 3.1.3'!AG$1,NoSettings_v3!$C$1:$AH$1,0)),"")</f>
        <v>0</v>
      </c>
      <c r="AH1023" s="157">
        <f>IFERROR(INDEX(NoSettings_v3!$C$2:$AH$4612,MATCH('EPS 3.1.3'!$B1023,NoSettings_v3!$A$2:$A$4612,0),MATCH('EPS 3.1.3'!AH$1,NoSettings_v3!$C$1:$AH$1,0)),"")</f>
        <v>0</v>
      </c>
      <c r="AI1023" s="157">
        <f>IFERROR(INDEX(NoSettings_v3!$C$2:$AH$4612,MATCH('EPS 3.1.3'!$B1023,NoSettings_v3!$A$2:$A$4612,0),MATCH('EPS 3.1.3'!AI$1,NoSettings_v3!$C$1:$AH$1,0)),"")</f>
        <v>0</v>
      </c>
    </row>
    <row r="1024" spans="1:35" x14ac:dyDescent="0.35">
      <c r="A1024" s="127"/>
      <c r="B1024" s="161" t="s">
        <v>1861</v>
      </c>
      <c r="C1024" s="127" t="s">
        <v>964</v>
      </c>
      <c r="D1024" s="157">
        <f>IFERROR(INDEX(NoSettings_v3!$C$2:$AH$4612,MATCH('EPS 3.1.3'!$B1024,NoSettings_v3!$A$2:$A$4612,0),MATCH('EPS 3.1.3'!D$1,NoSettings_v3!$C$1:$AH$1,0)),"")</f>
        <v>0</v>
      </c>
      <c r="E1024" s="157">
        <f>IFERROR(INDEX(NoSettings_v3!$C$2:$AH$4612,MATCH('EPS 3.1.3'!$B1024,NoSettings_v3!$A$2:$A$4612,0),MATCH('EPS 3.1.3'!E$1,NoSettings_v3!$C$1:$AH$1,0)),"")</f>
        <v>0</v>
      </c>
      <c r="F1024" s="157">
        <f>IFERROR(INDEX(NoSettings_v3!$C$2:$AH$4612,MATCH('EPS 3.1.3'!$B1024,NoSettings_v3!$A$2:$A$4612,0),MATCH('EPS 3.1.3'!F$1,NoSettings_v3!$C$1:$AH$1,0)),"")</f>
        <v>0</v>
      </c>
      <c r="G1024" s="157">
        <f>IFERROR(INDEX(NoSettings_v3!$C$2:$AH$4612,MATCH('EPS 3.1.3'!$B1024,NoSettings_v3!$A$2:$A$4612,0),MATCH('EPS 3.1.3'!G$1,NoSettings_v3!$C$1:$AH$1,0)),"")</f>
        <v>0</v>
      </c>
      <c r="H1024" s="157">
        <f>IFERROR(INDEX(NoSettings_v3!$C$2:$AH$4612,MATCH('EPS 3.1.3'!$B1024,NoSettings_v3!$A$2:$A$4612,0),MATCH('EPS 3.1.3'!H$1,NoSettings_v3!$C$1:$AH$1,0)),"")</f>
        <v>0</v>
      </c>
      <c r="I1024" s="157">
        <f>IFERROR(INDEX(NoSettings_v3!$C$2:$AH$4612,MATCH('EPS 3.1.3'!$B1024,NoSettings_v3!$A$2:$A$4612,0),MATCH('EPS 3.1.3'!I$1,NoSettings_v3!$C$1:$AH$1,0)),"")</f>
        <v>0</v>
      </c>
      <c r="J1024" s="157">
        <f>IFERROR(INDEX(NoSettings_v3!$C$2:$AH$4612,MATCH('EPS 3.1.3'!$B1024,NoSettings_v3!$A$2:$A$4612,0),MATCH('EPS 3.1.3'!J$1,NoSettings_v3!$C$1:$AH$1,0)),"")</f>
        <v>0</v>
      </c>
      <c r="K1024" s="157">
        <f>IFERROR(INDEX(NoSettings_v3!$C$2:$AH$4612,MATCH('EPS 3.1.3'!$B1024,NoSettings_v3!$A$2:$A$4612,0),MATCH('EPS 3.1.3'!K$1,NoSettings_v3!$C$1:$AH$1,0)),"")</f>
        <v>0</v>
      </c>
      <c r="L1024" s="157">
        <f>IFERROR(INDEX(NoSettings_v3!$C$2:$AH$4612,MATCH('EPS 3.1.3'!$B1024,NoSettings_v3!$A$2:$A$4612,0),MATCH('EPS 3.1.3'!L$1,NoSettings_v3!$C$1:$AH$1,0)),"")</f>
        <v>0</v>
      </c>
      <c r="M1024" s="157">
        <f>IFERROR(INDEX(NoSettings_v3!$C$2:$AH$4612,MATCH('EPS 3.1.3'!$B1024,NoSettings_v3!$A$2:$A$4612,0),MATCH('EPS 3.1.3'!M$1,NoSettings_v3!$C$1:$AH$1,0)),"")</f>
        <v>0</v>
      </c>
      <c r="N1024" s="157">
        <f>IFERROR(INDEX(NoSettings_v3!$C$2:$AH$4612,MATCH('EPS 3.1.3'!$B1024,NoSettings_v3!$A$2:$A$4612,0),MATCH('EPS 3.1.3'!N$1,NoSettings_v3!$C$1:$AH$1,0)),"")</f>
        <v>0</v>
      </c>
      <c r="O1024" s="157">
        <f>IFERROR(INDEX(NoSettings_v3!$C$2:$AH$4612,MATCH('EPS 3.1.3'!$B1024,NoSettings_v3!$A$2:$A$4612,0),MATCH('EPS 3.1.3'!O$1,NoSettings_v3!$C$1:$AH$1,0)),"")</f>
        <v>0</v>
      </c>
      <c r="P1024" s="157">
        <f>IFERROR(INDEX(NoSettings_v3!$C$2:$AH$4612,MATCH('EPS 3.1.3'!$B1024,NoSettings_v3!$A$2:$A$4612,0),MATCH('EPS 3.1.3'!P$1,NoSettings_v3!$C$1:$AH$1,0)),"")</f>
        <v>0</v>
      </c>
      <c r="Q1024" s="157">
        <f>IFERROR(INDEX(NoSettings_v3!$C$2:$AH$4612,MATCH('EPS 3.1.3'!$B1024,NoSettings_v3!$A$2:$A$4612,0),MATCH('EPS 3.1.3'!Q$1,NoSettings_v3!$C$1:$AH$1,0)),"")</f>
        <v>0</v>
      </c>
      <c r="R1024" s="157">
        <f>IFERROR(INDEX(NoSettings_v3!$C$2:$AH$4612,MATCH('EPS 3.1.3'!$B1024,NoSettings_v3!$A$2:$A$4612,0),MATCH('EPS 3.1.3'!R$1,NoSettings_v3!$C$1:$AH$1,0)),"")</f>
        <v>0</v>
      </c>
      <c r="S1024" s="157">
        <f>IFERROR(INDEX(NoSettings_v3!$C$2:$AH$4612,MATCH('EPS 3.1.3'!$B1024,NoSettings_v3!$A$2:$A$4612,0),MATCH('EPS 3.1.3'!S$1,NoSettings_v3!$C$1:$AH$1,0)),"")</f>
        <v>0</v>
      </c>
      <c r="T1024" s="157">
        <f>IFERROR(INDEX(NoSettings_v3!$C$2:$AH$4612,MATCH('EPS 3.1.3'!$B1024,NoSettings_v3!$A$2:$A$4612,0),MATCH('EPS 3.1.3'!T$1,NoSettings_v3!$C$1:$AH$1,0)),"")</f>
        <v>0</v>
      </c>
      <c r="U1024" s="157">
        <f>IFERROR(INDEX(NoSettings_v3!$C$2:$AH$4612,MATCH('EPS 3.1.3'!$B1024,NoSettings_v3!$A$2:$A$4612,0),MATCH('EPS 3.1.3'!U$1,NoSettings_v3!$C$1:$AH$1,0)),"")</f>
        <v>0</v>
      </c>
      <c r="V1024" s="157">
        <f>IFERROR(INDEX(NoSettings_v3!$C$2:$AH$4612,MATCH('EPS 3.1.3'!$B1024,NoSettings_v3!$A$2:$A$4612,0),MATCH('EPS 3.1.3'!V$1,NoSettings_v3!$C$1:$AH$1,0)),"")</f>
        <v>0</v>
      </c>
      <c r="W1024" s="157">
        <f>IFERROR(INDEX(NoSettings_v3!$C$2:$AH$4612,MATCH('EPS 3.1.3'!$B1024,NoSettings_v3!$A$2:$A$4612,0),MATCH('EPS 3.1.3'!W$1,NoSettings_v3!$C$1:$AH$1,0)),"")</f>
        <v>0</v>
      </c>
      <c r="X1024" s="157">
        <f>IFERROR(INDEX(NoSettings_v3!$C$2:$AH$4612,MATCH('EPS 3.1.3'!$B1024,NoSettings_v3!$A$2:$A$4612,0),MATCH('EPS 3.1.3'!X$1,NoSettings_v3!$C$1:$AH$1,0)),"")</f>
        <v>0</v>
      </c>
      <c r="Y1024" s="157">
        <f>IFERROR(INDEX(NoSettings_v3!$C$2:$AH$4612,MATCH('EPS 3.1.3'!$B1024,NoSettings_v3!$A$2:$A$4612,0),MATCH('EPS 3.1.3'!Y$1,NoSettings_v3!$C$1:$AH$1,0)),"")</f>
        <v>0</v>
      </c>
      <c r="Z1024" s="157">
        <f>IFERROR(INDEX(NoSettings_v3!$C$2:$AH$4612,MATCH('EPS 3.1.3'!$B1024,NoSettings_v3!$A$2:$A$4612,0),MATCH('EPS 3.1.3'!Z$1,NoSettings_v3!$C$1:$AH$1,0)),"")</f>
        <v>0</v>
      </c>
      <c r="AA1024" s="157">
        <f>IFERROR(INDEX(NoSettings_v3!$C$2:$AH$4612,MATCH('EPS 3.1.3'!$B1024,NoSettings_v3!$A$2:$A$4612,0),MATCH('EPS 3.1.3'!AA$1,NoSettings_v3!$C$1:$AH$1,0)),"")</f>
        <v>0</v>
      </c>
      <c r="AB1024" s="157">
        <f>IFERROR(INDEX(NoSettings_v3!$C$2:$AH$4612,MATCH('EPS 3.1.3'!$B1024,NoSettings_v3!$A$2:$A$4612,0),MATCH('EPS 3.1.3'!AB$1,NoSettings_v3!$C$1:$AH$1,0)),"")</f>
        <v>0</v>
      </c>
      <c r="AC1024" s="157">
        <f>IFERROR(INDEX(NoSettings_v3!$C$2:$AH$4612,MATCH('EPS 3.1.3'!$B1024,NoSettings_v3!$A$2:$A$4612,0),MATCH('EPS 3.1.3'!AC$1,NoSettings_v3!$C$1:$AH$1,0)),"")</f>
        <v>0</v>
      </c>
      <c r="AD1024" s="157">
        <f>IFERROR(INDEX(NoSettings_v3!$C$2:$AH$4612,MATCH('EPS 3.1.3'!$B1024,NoSettings_v3!$A$2:$A$4612,0),MATCH('EPS 3.1.3'!AD$1,NoSettings_v3!$C$1:$AH$1,0)),"")</f>
        <v>0</v>
      </c>
      <c r="AE1024" s="157">
        <f>IFERROR(INDEX(NoSettings_v3!$C$2:$AH$4612,MATCH('EPS 3.1.3'!$B1024,NoSettings_v3!$A$2:$A$4612,0),MATCH('EPS 3.1.3'!AE$1,NoSettings_v3!$C$1:$AH$1,0)),"")</f>
        <v>0</v>
      </c>
      <c r="AF1024" s="157">
        <f>IFERROR(INDEX(NoSettings_v3!$C$2:$AH$4612,MATCH('EPS 3.1.3'!$B1024,NoSettings_v3!$A$2:$A$4612,0),MATCH('EPS 3.1.3'!AF$1,NoSettings_v3!$C$1:$AH$1,0)),"")</f>
        <v>0</v>
      </c>
      <c r="AG1024" s="157">
        <f>IFERROR(INDEX(NoSettings_v3!$C$2:$AH$4612,MATCH('EPS 3.1.3'!$B1024,NoSettings_v3!$A$2:$A$4612,0),MATCH('EPS 3.1.3'!AG$1,NoSettings_v3!$C$1:$AH$1,0)),"")</f>
        <v>0</v>
      </c>
      <c r="AH1024" s="157">
        <f>IFERROR(INDEX(NoSettings_v3!$C$2:$AH$4612,MATCH('EPS 3.1.3'!$B1024,NoSettings_v3!$A$2:$A$4612,0),MATCH('EPS 3.1.3'!AH$1,NoSettings_v3!$C$1:$AH$1,0)),"")</f>
        <v>0</v>
      </c>
      <c r="AI1024" s="157">
        <f>IFERROR(INDEX(NoSettings_v3!$C$2:$AH$4612,MATCH('EPS 3.1.3'!$B1024,NoSettings_v3!$A$2:$A$4612,0),MATCH('EPS 3.1.3'!AI$1,NoSettings_v3!$C$1:$AH$1,0)),"")</f>
        <v>0</v>
      </c>
    </row>
    <row r="1025" spans="1:35" x14ac:dyDescent="0.35">
      <c r="A1025" s="127"/>
      <c r="B1025" s="161" t="s">
        <v>1862</v>
      </c>
      <c r="C1025" s="127" t="s">
        <v>964</v>
      </c>
      <c r="D1025" s="157">
        <f>IFERROR(INDEX(NoSettings_v3!$C$2:$AH$4612,MATCH('EPS 3.1.3'!$B1025,NoSettings_v3!$A$2:$A$4612,0),MATCH('EPS 3.1.3'!D$1,NoSettings_v3!$C$1:$AH$1,0)),"")</f>
        <v>0</v>
      </c>
      <c r="E1025" s="157">
        <f>IFERROR(INDEX(NoSettings_v3!$C$2:$AH$4612,MATCH('EPS 3.1.3'!$B1025,NoSettings_v3!$A$2:$A$4612,0),MATCH('EPS 3.1.3'!E$1,NoSettings_v3!$C$1:$AH$1,0)),"")</f>
        <v>0</v>
      </c>
      <c r="F1025" s="157">
        <f>IFERROR(INDEX(NoSettings_v3!$C$2:$AH$4612,MATCH('EPS 3.1.3'!$B1025,NoSettings_v3!$A$2:$A$4612,0),MATCH('EPS 3.1.3'!F$1,NoSettings_v3!$C$1:$AH$1,0)),"")</f>
        <v>0</v>
      </c>
      <c r="G1025" s="157">
        <f>IFERROR(INDEX(NoSettings_v3!$C$2:$AH$4612,MATCH('EPS 3.1.3'!$B1025,NoSettings_v3!$A$2:$A$4612,0),MATCH('EPS 3.1.3'!G$1,NoSettings_v3!$C$1:$AH$1,0)),"")</f>
        <v>0</v>
      </c>
      <c r="H1025" s="157">
        <f>IFERROR(INDEX(NoSettings_v3!$C$2:$AH$4612,MATCH('EPS 3.1.3'!$B1025,NoSettings_v3!$A$2:$A$4612,0),MATCH('EPS 3.1.3'!H$1,NoSettings_v3!$C$1:$AH$1,0)),"")</f>
        <v>0</v>
      </c>
      <c r="I1025" s="157">
        <f>IFERROR(INDEX(NoSettings_v3!$C$2:$AH$4612,MATCH('EPS 3.1.3'!$B1025,NoSettings_v3!$A$2:$A$4612,0),MATCH('EPS 3.1.3'!I$1,NoSettings_v3!$C$1:$AH$1,0)),"")</f>
        <v>0</v>
      </c>
      <c r="J1025" s="157">
        <f>IFERROR(INDEX(NoSettings_v3!$C$2:$AH$4612,MATCH('EPS 3.1.3'!$B1025,NoSettings_v3!$A$2:$A$4612,0),MATCH('EPS 3.1.3'!J$1,NoSettings_v3!$C$1:$AH$1,0)),"")</f>
        <v>0</v>
      </c>
      <c r="K1025" s="157">
        <f>IFERROR(INDEX(NoSettings_v3!$C$2:$AH$4612,MATCH('EPS 3.1.3'!$B1025,NoSettings_v3!$A$2:$A$4612,0),MATCH('EPS 3.1.3'!K$1,NoSettings_v3!$C$1:$AH$1,0)),"")</f>
        <v>0</v>
      </c>
      <c r="L1025" s="157">
        <f>IFERROR(INDEX(NoSettings_v3!$C$2:$AH$4612,MATCH('EPS 3.1.3'!$B1025,NoSettings_v3!$A$2:$A$4612,0),MATCH('EPS 3.1.3'!L$1,NoSettings_v3!$C$1:$AH$1,0)),"")</f>
        <v>0</v>
      </c>
      <c r="M1025" s="157">
        <f>IFERROR(INDEX(NoSettings_v3!$C$2:$AH$4612,MATCH('EPS 3.1.3'!$B1025,NoSettings_v3!$A$2:$A$4612,0),MATCH('EPS 3.1.3'!M$1,NoSettings_v3!$C$1:$AH$1,0)),"")</f>
        <v>0</v>
      </c>
      <c r="N1025" s="157">
        <f>IFERROR(INDEX(NoSettings_v3!$C$2:$AH$4612,MATCH('EPS 3.1.3'!$B1025,NoSettings_v3!$A$2:$A$4612,0),MATCH('EPS 3.1.3'!N$1,NoSettings_v3!$C$1:$AH$1,0)),"")</f>
        <v>0</v>
      </c>
      <c r="O1025" s="157">
        <f>IFERROR(INDEX(NoSettings_v3!$C$2:$AH$4612,MATCH('EPS 3.1.3'!$B1025,NoSettings_v3!$A$2:$A$4612,0),MATCH('EPS 3.1.3'!O$1,NoSettings_v3!$C$1:$AH$1,0)),"")</f>
        <v>0</v>
      </c>
      <c r="P1025" s="157">
        <f>IFERROR(INDEX(NoSettings_v3!$C$2:$AH$4612,MATCH('EPS 3.1.3'!$B1025,NoSettings_v3!$A$2:$A$4612,0),MATCH('EPS 3.1.3'!P$1,NoSettings_v3!$C$1:$AH$1,0)),"")</f>
        <v>0</v>
      </c>
      <c r="Q1025" s="157">
        <f>IFERROR(INDEX(NoSettings_v3!$C$2:$AH$4612,MATCH('EPS 3.1.3'!$B1025,NoSettings_v3!$A$2:$A$4612,0),MATCH('EPS 3.1.3'!Q$1,NoSettings_v3!$C$1:$AH$1,0)),"")</f>
        <v>0</v>
      </c>
      <c r="R1025" s="157">
        <f>IFERROR(INDEX(NoSettings_v3!$C$2:$AH$4612,MATCH('EPS 3.1.3'!$B1025,NoSettings_v3!$A$2:$A$4612,0),MATCH('EPS 3.1.3'!R$1,NoSettings_v3!$C$1:$AH$1,0)),"")</f>
        <v>0</v>
      </c>
      <c r="S1025" s="157">
        <f>IFERROR(INDEX(NoSettings_v3!$C$2:$AH$4612,MATCH('EPS 3.1.3'!$B1025,NoSettings_v3!$A$2:$A$4612,0),MATCH('EPS 3.1.3'!S$1,NoSettings_v3!$C$1:$AH$1,0)),"")</f>
        <v>0</v>
      </c>
      <c r="T1025" s="157">
        <f>IFERROR(INDEX(NoSettings_v3!$C$2:$AH$4612,MATCH('EPS 3.1.3'!$B1025,NoSettings_v3!$A$2:$A$4612,0),MATCH('EPS 3.1.3'!T$1,NoSettings_v3!$C$1:$AH$1,0)),"")</f>
        <v>0</v>
      </c>
      <c r="U1025" s="157">
        <f>IFERROR(INDEX(NoSettings_v3!$C$2:$AH$4612,MATCH('EPS 3.1.3'!$B1025,NoSettings_v3!$A$2:$A$4612,0),MATCH('EPS 3.1.3'!U$1,NoSettings_v3!$C$1:$AH$1,0)),"")</f>
        <v>0</v>
      </c>
      <c r="V1025" s="157">
        <f>IFERROR(INDEX(NoSettings_v3!$C$2:$AH$4612,MATCH('EPS 3.1.3'!$B1025,NoSettings_v3!$A$2:$A$4612,0),MATCH('EPS 3.1.3'!V$1,NoSettings_v3!$C$1:$AH$1,0)),"")</f>
        <v>0</v>
      </c>
      <c r="W1025" s="157">
        <f>IFERROR(INDEX(NoSettings_v3!$C$2:$AH$4612,MATCH('EPS 3.1.3'!$B1025,NoSettings_v3!$A$2:$A$4612,0),MATCH('EPS 3.1.3'!W$1,NoSettings_v3!$C$1:$AH$1,0)),"")</f>
        <v>0</v>
      </c>
      <c r="X1025" s="157">
        <f>IFERROR(INDEX(NoSettings_v3!$C$2:$AH$4612,MATCH('EPS 3.1.3'!$B1025,NoSettings_v3!$A$2:$A$4612,0),MATCH('EPS 3.1.3'!X$1,NoSettings_v3!$C$1:$AH$1,0)),"")</f>
        <v>0</v>
      </c>
      <c r="Y1025" s="157">
        <f>IFERROR(INDEX(NoSettings_v3!$C$2:$AH$4612,MATCH('EPS 3.1.3'!$B1025,NoSettings_v3!$A$2:$A$4612,0),MATCH('EPS 3.1.3'!Y$1,NoSettings_v3!$C$1:$AH$1,0)),"")</f>
        <v>0</v>
      </c>
      <c r="Z1025" s="157">
        <f>IFERROR(INDEX(NoSettings_v3!$C$2:$AH$4612,MATCH('EPS 3.1.3'!$B1025,NoSettings_v3!$A$2:$A$4612,0),MATCH('EPS 3.1.3'!Z$1,NoSettings_v3!$C$1:$AH$1,0)),"")</f>
        <v>0</v>
      </c>
      <c r="AA1025" s="157">
        <f>IFERROR(INDEX(NoSettings_v3!$C$2:$AH$4612,MATCH('EPS 3.1.3'!$B1025,NoSettings_v3!$A$2:$A$4612,0),MATCH('EPS 3.1.3'!AA$1,NoSettings_v3!$C$1:$AH$1,0)),"")</f>
        <v>0</v>
      </c>
      <c r="AB1025" s="157">
        <f>IFERROR(INDEX(NoSettings_v3!$C$2:$AH$4612,MATCH('EPS 3.1.3'!$B1025,NoSettings_v3!$A$2:$A$4612,0),MATCH('EPS 3.1.3'!AB$1,NoSettings_v3!$C$1:$AH$1,0)),"")</f>
        <v>0</v>
      </c>
      <c r="AC1025" s="157">
        <f>IFERROR(INDEX(NoSettings_v3!$C$2:$AH$4612,MATCH('EPS 3.1.3'!$B1025,NoSettings_v3!$A$2:$A$4612,0),MATCH('EPS 3.1.3'!AC$1,NoSettings_v3!$C$1:$AH$1,0)),"")</f>
        <v>0</v>
      </c>
      <c r="AD1025" s="157">
        <f>IFERROR(INDEX(NoSettings_v3!$C$2:$AH$4612,MATCH('EPS 3.1.3'!$B1025,NoSettings_v3!$A$2:$A$4612,0),MATCH('EPS 3.1.3'!AD$1,NoSettings_v3!$C$1:$AH$1,0)),"")</f>
        <v>0</v>
      </c>
      <c r="AE1025" s="157">
        <f>IFERROR(INDEX(NoSettings_v3!$C$2:$AH$4612,MATCH('EPS 3.1.3'!$B1025,NoSettings_v3!$A$2:$A$4612,0),MATCH('EPS 3.1.3'!AE$1,NoSettings_v3!$C$1:$AH$1,0)),"")</f>
        <v>0</v>
      </c>
      <c r="AF1025" s="157">
        <f>IFERROR(INDEX(NoSettings_v3!$C$2:$AH$4612,MATCH('EPS 3.1.3'!$B1025,NoSettings_v3!$A$2:$A$4612,0),MATCH('EPS 3.1.3'!AF$1,NoSettings_v3!$C$1:$AH$1,0)),"")</f>
        <v>0</v>
      </c>
      <c r="AG1025" s="157">
        <f>IFERROR(INDEX(NoSettings_v3!$C$2:$AH$4612,MATCH('EPS 3.1.3'!$B1025,NoSettings_v3!$A$2:$A$4612,0),MATCH('EPS 3.1.3'!AG$1,NoSettings_v3!$C$1:$AH$1,0)),"")</f>
        <v>0</v>
      </c>
      <c r="AH1025" s="157">
        <f>IFERROR(INDEX(NoSettings_v3!$C$2:$AH$4612,MATCH('EPS 3.1.3'!$B1025,NoSettings_v3!$A$2:$A$4612,0),MATCH('EPS 3.1.3'!AH$1,NoSettings_v3!$C$1:$AH$1,0)),"")</f>
        <v>0</v>
      </c>
      <c r="AI1025" s="157">
        <f>IFERROR(INDEX(NoSettings_v3!$C$2:$AH$4612,MATCH('EPS 3.1.3'!$B1025,NoSettings_v3!$A$2:$A$4612,0),MATCH('EPS 3.1.3'!AI$1,NoSettings_v3!$C$1:$AH$1,0)),"")</f>
        <v>0</v>
      </c>
    </row>
    <row r="1026" spans="1:35" x14ac:dyDescent="0.35">
      <c r="A1026" s="127"/>
      <c r="B1026" s="161" t="s">
        <v>1863</v>
      </c>
      <c r="C1026" s="127" t="s">
        <v>964</v>
      </c>
      <c r="D1026" s="157">
        <f>IFERROR(INDEX(NoSettings_v3!$C$2:$AH$4612,MATCH('EPS 3.1.3'!$B1026,NoSettings_v3!$A$2:$A$4612,0),MATCH('EPS 3.1.3'!D$1,NoSettings_v3!$C$1:$AH$1,0)),"")</f>
        <v>0</v>
      </c>
      <c r="E1026" s="157">
        <f>IFERROR(INDEX(NoSettings_v3!$C$2:$AH$4612,MATCH('EPS 3.1.3'!$B1026,NoSettings_v3!$A$2:$A$4612,0),MATCH('EPS 3.1.3'!E$1,NoSettings_v3!$C$1:$AH$1,0)),"")</f>
        <v>0</v>
      </c>
      <c r="F1026" s="157">
        <f>IFERROR(INDEX(NoSettings_v3!$C$2:$AH$4612,MATCH('EPS 3.1.3'!$B1026,NoSettings_v3!$A$2:$A$4612,0),MATCH('EPS 3.1.3'!F$1,NoSettings_v3!$C$1:$AH$1,0)),"")</f>
        <v>0</v>
      </c>
      <c r="G1026" s="157">
        <f>IFERROR(INDEX(NoSettings_v3!$C$2:$AH$4612,MATCH('EPS 3.1.3'!$B1026,NoSettings_v3!$A$2:$A$4612,0),MATCH('EPS 3.1.3'!G$1,NoSettings_v3!$C$1:$AH$1,0)),"")</f>
        <v>0</v>
      </c>
      <c r="H1026" s="157">
        <f>IFERROR(INDEX(NoSettings_v3!$C$2:$AH$4612,MATCH('EPS 3.1.3'!$B1026,NoSettings_v3!$A$2:$A$4612,0),MATCH('EPS 3.1.3'!H$1,NoSettings_v3!$C$1:$AH$1,0)),"")</f>
        <v>0</v>
      </c>
      <c r="I1026" s="157">
        <f>IFERROR(INDEX(NoSettings_v3!$C$2:$AH$4612,MATCH('EPS 3.1.3'!$B1026,NoSettings_v3!$A$2:$A$4612,0),MATCH('EPS 3.1.3'!I$1,NoSettings_v3!$C$1:$AH$1,0)),"")</f>
        <v>0</v>
      </c>
      <c r="J1026" s="157">
        <f>IFERROR(INDEX(NoSettings_v3!$C$2:$AH$4612,MATCH('EPS 3.1.3'!$B1026,NoSettings_v3!$A$2:$A$4612,0),MATCH('EPS 3.1.3'!J$1,NoSettings_v3!$C$1:$AH$1,0)),"")</f>
        <v>0</v>
      </c>
      <c r="K1026" s="157">
        <f>IFERROR(INDEX(NoSettings_v3!$C$2:$AH$4612,MATCH('EPS 3.1.3'!$B1026,NoSettings_v3!$A$2:$A$4612,0),MATCH('EPS 3.1.3'!K$1,NoSettings_v3!$C$1:$AH$1,0)),"")</f>
        <v>0</v>
      </c>
      <c r="L1026" s="157">
        <f>IFERROR(INDEX(NoSettings_v3!$C$2:$AH$4612,MATCH('EPS 3.1.3'!$B1026,NoSettings_v3!$A$2:$A$4612,0),MATCH('EPS 3.1.3'!L$1,NoSettings_v3!$C$1:$AH$1,0)),"")</f>
        <v>0</v>
      </c>
      <c r="M1026" s="157">
        <f>IFERROR(INDEX(NoSettings_v3!$C$2:$AH$4612,MATCH('EPS 3.1.3'!$B1026,NoSettings_v3!$A$2:$A$4612,0),MATCH('EPS 3.1.3'!M$1,NoSettings_v3!$C$1:$AH$1,0)),"")</f>
        <v>0</v>
      </c>
      <c r="N1026" s="157">
        <f>IFERROR(INDEX(NoSettings_v3!$C$2:$AH$4612,MATCH('EPS 3.1.3'!$B1026,NoSettings_v3!$A$2:$A$4612,0),MATCH('EPS 3.1.3'!N$1,NoSettings_v3!$C$1:$AH$1,0)),"")</f>
        <v>0</v>
      </c>
      <c r="O1026" s="157">
        <f>IFERROR(INDEX(NoSettings_v3!$C$2:$AH$4612,MATCH('EPS 3.1.3'!$B1026,NoSettings_v3!$A$2:$A$4612,0),MATCH('EPS 3.1.3'!O$1,NoSettings_v3!$C$1:$AH$1,0)),"")</f>
        <v>0</v>
      </c>
      <c r="P1026" s="157">
        <f>IFERROR(INDEX(NoSettings_v3!$C$2:$AH$4612,MATCH('EPS 3.1.3'!$B1026,NoSettings_v3!$A$2:$A$4612,0),MATCH('EPS 3.1.3'!P$1,NoSettings_v3!$C$1:$AH$1,0)),"")</f>
        <v>0</v>
      </c>
      <c r="Q1026" s="157">
        <f>IFERROR(INDEX(NoSettings_v3!$C$2:$AH$4612,MATCH('EPS 3.1.3'!$B1026,NoSettings_v3!$A$2:$A$4612,0),MATCH('EPS 3.1.3'!Q$1,NoSettings_v3!$C$1:$AH$1,0)),"")</f>
        <v>0</v>
      </c>
      <c r="R1026" s="157">
        <f>IFERROR(INDEX(NoSettings_v3!$C$2:$AH$4612,MATCH('EPS 3.1.3'!$B1026,NoSettings_v3!$A$2:$A$4612,0),MATCH('EPS 3.1.3'!R$1,NoSettings_v3!$C$1:$AH$1,0)),"")</f>
        <v>0</v>
      </c>
      <c r="S1026" s="157">
        <f>IFERROR(INDEX(NoSettings_v3!$C$2:$AH$4612,MATCH('EPS 3.1.3'!$B1026,NoSettings_v3!$A$2:$A$4612,0),MATCH('EPS 3.1.3'!S$1,NoSettings_v3!$C$1:$AH$1,0)),"")</f>
        <v>0</v>
      </c>
      <c r="T1026" s="157">
        <f>IFERROR(INDEX(NoSettings_v3!$C$2:$AH$4612,MATCH('EPS 3.1.3'!$B1026,NoSettings_v3!$A$2:$A$4612,0),MATCH('EPS 3.1.3'!T$1,NoSettings_v3!$C$1:$AH$1,0)),"")</f>
        <v>0</v>
      </c>
      <c r="U1026" s="157">
        <f>IFERROR(INDEX(NoSettings_v3!$C$2:$AH$4612,MATCH('EPS 3.1.3'!$B1026,NoSettings_v3!$A$2:$A$4612,0),MATCH('EPS 3.1.3'!U$1,NoSettings_v3!$C$1:$AH$1,0)),"")</f>
        <v>0</v>
      </c>
      <c r="V1026" s="157">
        <f>IFERROR(INDEX(NoSettings_v3!$C$2:$AH$4612,MATCH('EPS 3.1.3'!$B1026,NoSettings_v3!$A$2:$A$4612,0),MATCH('EPS 3.1.3'!V$1,NoSettings_v3!$C$1:$AH$1,0)),"")</f>
        <v>0</v>
      </c>
      <c r="W1026" s="157">
        <f>IFERROR(INDEX(NoSettings_v3!$C$2:$AH$4612,MATCH('EPS 3.1.3'!$B1026,NoSettings_v3!$A$2:$A$4612,0),MATCH('EPS 3.1.3'!W$1,NoSettings_v3!$C$1:$AH$1,0)),"")</f>
        <v>0</v>
      </c>
      <c r="X1026" s="157">
        <f>IFERROR(INDEX(NoSettings_v3!$C$2:$AH$4612,MATCH('EPS 3.1.3'!$B1026,NoSettings_v3!$A$2:$A$4612,0),MATCH('EPS 3.1.3'!X$1,NoSettings_v3!$C$1:$AH$1,0)),"")</f>
        <v>0</v>
      </c>
      <c r="Y1026" s="157">
        <f>IFERROR(INDEX(NoSettings_v3!$C$2:$AH$4612,MATCH('EPS 3.1.3'!$B1026,NoSettings_v3!$A$2:$A$4612,0),MATCH('EPS 3.1.3'!Y$1,NoSettings_v3!$C$1:$AH$1,0)),"")</f>
        <v>0</v>
      </c>
      <c r="Z1026" s="157">
        <f>IFERROR(INDEX(NoSettings_v3!$C$2:$AH$4612,MATCH('EPS 3.1.3'!$B1026,NoSettings_v3!$A$2:$A$4612,0),MATCH('EPS 3.1.3'!Z$1,NoSettings_v3!$C$1:$AH$1,0)),"")</f>
        <v>0</v>
      </c>
      <c r="AA1026" s="157">
        <f>IFERROR(INDEX(NoSettings_v3!$C$2:$AH$4612,MATCH('EPS 3.1.3'!$B1026,NoSettings_v3!$A$2:$A$4612,0),MATCH('EPS 3.1.3'!AA$1,NoSettings_v3!$C$1:$AH$1,0)),"")</f>
        <v>0</v>
      </c>
      <c r="AB1026" s="157">
        <f>IFERROR(INDEX(NoSettings_v3!$C$2:$AH$4612,MATCH('EPS 3.1.3'!$B1026,NoSettings_v3!$A$2:$A$4612,0),MATCH('EPS 3.1.3'!AB$1,NoSettings_v3!$C$1:$AH$1,0)),"")</f>
        <v>0</v>
      </c>
      <c r="AC1026" s="157">
        <f>IFERROR(INDEX(NoSettings_v3!$C$2:$AH$4612,MATCH('EPS 3.1.3'!$B1026,NoSettings_v3!$A$2:$A$4612,0),MATCH('EPS 3.1.3'!AC$1,NoSettings_v3!$C$1:$AH$1,0)),"")</f>
        <v>0</v>
      </c>
      <c r="AD1026" s="157">
        <f>IFERROR(INDEX(NoSettings_v3!$C$2:$AH$4612,MATCH('EPS 3.1.3'!$B1026,NoSettings_v3!$A$2:$A$4612,0),MATCH('EPS 3.1.3'!AD$1,NoSettings_v3!$C$1:$AH$1,0)),"")</f>
        <v>0</v>
      </c>
      <c r="AE1026" s="157">
        <f>IFERROR(INDEX(NoSettings_v3!$C$2:$AH$4612,MATCH('EPS 3.1.3'!$B1026,NoSettings_v3!$A$2:$A$4612,0),MATCH('EPS 3.1.3'!AE$1,NoSettings_v3!$C$1:$AH$1,0)),"")</f>
        <v>0</v>
      </c>
      <c r="AF1026" s="157">
        <f>IFERROR(INDEX(NoSettings_v3!$C$2:$AH$4612,MATCH('EPS 3.1.3'!$B1026,NoSettings_v3!$A$2:$A$4612,0),MATCH('EPS 3.1.3'!AF$1,NoSettings_v3!$C$1:$AH$1,0)),"")</f>
        <v>0</v>
      </c>
      <c r="AG1026" s="157">
        <f>IFERROR(INDEX(NoSettings_v3!$C$2:$AH$4612,MATCH('EPS 3.1.3'!$B1026,NoSettings_v3!$A$2:$A$4612,0),MATCH('EPS 3.1.3'!AG$1,NoSettings_v3!$C$1:$AH$1,0)),"")</f>
        <v>0</v>
      </c>
      <c r="AH1026" s="157">
        <f>IFERROR(INDEX(NoSettings_v3!$C$2:$AH$4612,MATCH('EPS 3.1.3'!$B1026,NoSettings_v3!$A$2:$A$4612,0),MATCH('EPS 3.1.3'!AH$1,NoSettings_v3!$C$1:$AH$1,0)),"")</f>
        <v>0</v>
      </c>
      <c r="AI1026" s="157">
        <f>IFERROR(INDEX(NoSettings_v3!$C$2:$AH$4612,MATCH('EPS 3.1.3'!$B1026,NoSettings_v3!$A$2:$A$4612,0),MATCH('EPS 3.1.3'!AI$1,NoSettings_v3!$C$1:$AH$1,0)),"")</f>
        <v>0</v>
      </c>
    </row>
    <row r="1027" spans="1:35" x14ac:dyDescent="0.35">
      <c r="A1027" s="127"/>
      <c r="B1027" s="161" t="s">
        <v>1864</v>
      </c>
      <c r="C1027" s="127" t="s">
        <v>964</v>
      </c>
      <c r="D1027" s="157">
        <f>IFERROR(INDEX(NoSettings_v3!$C$2:$AH$4612,MATCH('EPS 3.1.3'!$B1027,NoSettings_v3!$A$2:$A$4612,0),MATCH('EPS 3.1.3'!D$1,NoSettings_v3!$C$1:$AH$1,0)),"")</f>
        <v>0</v>
      </c>
      <c r="E1027" s="157">
        <f>IFERROR(INDEX(NoSettings_v3!$C$2:$AH$4612,MATCH('EPS 3.1.3'!$B1027,NoSettings_v3!$A$2:$A$4612,0),MATCH('EPS 3.1.3'!E$1,NoSettings_v3!$C$1:$AH$1,0)),"")</f>
        <v>0</v>
      </c>
      <c r="F1027" s="157">
        <f>IFERROR(INDEX(NoSettings_v3!$C$2:$AH$4612,MATCH('EPS 3.1.3'!$B1027,NoSettings_v3!$A$2:$A$4612,0),MATCH('EPS 3.1.3'!F$1,NoSettings_v3!$C$1:$AH$1,0)),"")</f>
        <v>0</v>
      </c>
      <c r="G1027" s="157">
        <f>IFERROR(INDEX(NoSettings_v3!$C$2:$AH$4612,MATCH('EPS 3.1.3'!$B1027,NoSettings_v3!$A$2:$A$4612,0),MATCH('EPS 3.1.3'!G$1,NoSettings_v3!$C$1:$AH$1,0)),"")</f>
        <v>0</v>
      </c>
      <c r="H1027" s="157">
        <f>IFERROR(INDEX(NoSettings_v3!$C$2:$AH$4612,MATCH('EPS 3.1.3'!$B1027,NoSettings_v3!$A$2:$A$4612,0),MATCH('EPS 3.1.3'!H$1,NoSettings_v3!$C$1:$AH$1,0)),"")</f>
        <v>0</v>
      </c>
      <c r="I1027" s="157">
        <f>IFERROR(INDEX(NoSettings_v3!$C$2:$AH$4612,MATCH('EPS 3.1.3'!$B1027,NoSettings_v3!$A$2:$A$4612,0),MATCH('EPS 3.1.3'!I$1,NoSettings_v3!$C$1:$AH$1,0)),"")</f>
        <v>0</v>
      </c>
      <c r="J1027" s="157">
        <f>IFERROR(INDEX(NoSettings_v3!$C$2:$AH$4612,MATCH('EPS 3.1.3'!$B1027,NoSettings_v3!$A$2:$A$4612,0),MATCH('EPS 3.1.3'!J$1,NoSettings_v3!$C$1:$AH$1,0)),"")</f>
        <v>0</v>
      </c>
      <c r="K1027" s="157">
        <f>IFERROR(INDEX(NoSettings_v3!$C$2:$AH$4612,MATCH('EPS 3.1.3'!$B1027,NoSettings_v3!$A$2:$A$4612,0),MATCH('EPS 3.1.3'!K$1,NoSettings_v3!$C$1:$AH$1,0)),"")</f>
        <v>0</v>
      </c>
      <c r="L1027" s="157">
        <f>IFERROR(INDEX(NoSettings_v3!$C$2:$AH$4612,MATCH('EPS 3.1.3'!$B1027,NoSettings_v3!$A$2:$A$4612,0),MATCH('EPS 3.1.3'!L$1,NoSettings_v3!$C$1:$AH$1,0)),"")</f>
        <v>0</v>
      </c>
      <c r="M1027" s="157">
        <f>IFERROR(INDEX(NoSettings_v3!$C$2:$AH$4612,MATCH('EPS 3.1.3'!$B1027,NoSettings_v3!$A$2:$A$4612,0),MATCH('EPS 3.1.3'!M$1,NoSettings_v3!$C$1:$AH$1,0)),"")</f>
        <v>0</v>
      </c>
      <c r="N1027" s="157">
        <f>IFERROR(INDEX(NoSettings_v3!$C$2:$AH$4612,MATCH('EPS 3.1.3'!$B1027,NoSettings_v3!$A$2:$A$4612,0),MATCH('EPS 3.1.3'!N$1,NoSettings_v3!$C$1:$AH$1,0)),"")</f>
        <v>0</v>
      </c>
      <c r="O1027" s="157">
        <f>IFERROR(INDEX(NoSettings_v3!$C$2:$AH$4612,MATCH('EPS 3.1.3'!$B1027,NoSettings_v3!$A$2:$A$4612,0),MATCH('EPS 3.1.3'!O$1,NoSettings_v3!$C$1:$AH$1,0)),"")</f>
        <v>0</v>
      </c>
      <c r="P1027" s="157">
        <f>IFERROR(INDEX(NoSettings_v3!$C$2:$AH$4612,MATCH('EPS 3.1.3'!$B1027,NoSettings_v3!$A$2:$A$4612,0),MATCH('EPS 3.1.3'!P$1,NoSettings_v3!$C$1:$AH$1,0)),"")</f>
        <v>0</v>
      </c>
      <c r="Q1027" s="157">
        <f>IFERROR(INDEX(NoSettings_v3!$C$2:$AH$4612,MATCH('EPS 3.1.3'!$B1027,NoSettings_v3!$A$2:$A$4612,0),MATCH('EPS 3.1.3'!Q$1,NoSettings_v3!$C$1:$AH$1,0)),"")</f>
        <v>0</v>
      </c>
      <c r="R1027" s="157">
        <f>IFERROR(INDEX(NoSettings_v3!$C$2:$AH$4612,MATCH('EPS 3.1.3'!$B1027,NoSettings_v3!$A$2:$A$4612,0),MATCH('EPS 3.1.3'!R$1,NoSettings_v3!$C$1:$AH$1,0)),"")</f>
        <v>0</v>
      </c>
      <c r="S1027" s="157">
        <f>IFERROR(INDEX(NoSettings_v3!$C$2:$AH$4612,MATCH('EPS 3.1.3'!$B1027,NoSettings_v3!$A$2:$A$4612,0),MATCH('EPS 3.1.3'!S$1,NoSettings_v3!$C$1:$AH$1,0)),"")</f>
        <v>0</v>
      </c>
      <c r="T1027" s="157">
        <f>IFERROR(INDEX(NoSettings_v3!$C$2:$AH$4612,MATCH('EPS 3.1.3'!$B1027,NoSettings_v3!$A$2:$A$4612,0),MATCH('EPS 3.1.3'!T$1,NoSettings_v3!$C$1:$AH$1,0)),"")</f>
        <v>0</v>
      </c>
      <c r="U1027" s="157">
        <f>IFERROR(INDEX(NoSettings_v3!$C$2:$AH$4612,MATCH('EPS 3.1.3'!$B1027,NoSettings_v3!$A$2:$A$4612,0),MATCH('EPS 3.1.3'!U$1,NoSettings_v3!$C$1:$AH$1,0)),"")</f>
        <v>0</v>
      </c>
      <c r="V1027" s="157">
        <f>IFERROR(INDEX(NoSettings_v3!$C$2:$AH$4612,MATCH('EPS 3.1.3'!$B1027,NoSettings_v3!$A$2:$A$4612,0),MATCH('EPS 3.1.3'!V$1,NoSettings_v3!$C$1:$AH$1,0)),"")</f>
        <v>0</v>
      </c>
      <c r="W1027" s="157">
        <f>IFERROR(INDEX(NoSettings_v3!$C$2:$AH$4612,MATCH('EPS 3.1.3'!$B1027,NoSettings_v3!$A$2:$A$4612,0),MATCH('EPS 3.1.3'!W$1,NoSettings_v3!$C$1:$AH$1,0)),"")</f>
        <v>0</v>
      </c>
      <c r="X1027" s="157">
        <f>IFERROR(INDEX(NoSettings_v3!$C$2:$AH$4612,MATCH('EPS 3.1.3'!$B1027,NoSettings_v3!$A$2:$A$4612,0),MATCH('EPS 3.1.3'!X$1,NoSettings_v3!$C$1:$AH$1,0)),"")</f>
        <v>0</v>
      </c>
      <c r="Y1027" s="157">
        <f>IFERROR(INDEX(NoSettings_v3!$C$2:$AH$4612,MATCH('EPS 3.1.3'!$B1027,NoSettings_v3!$A$2:$A$4612,0),MATCH('EPS 3.1.3'!Y$1,NoSettings_v3!$C$1:$AH$1,0)),"")</f>
        <v>0</v>
      </c>
      <c r="Z1027" s="157">
        <f>IFERROR(INDEX(NoSettings_v3!$C$2:$AH$4612,MATCH('EPS 3.1.3'!$B1027,NoSettings_v3!$A$2:$A$4612,0),MATCH('EPS 3.1.3'!Z$1,NoSettings_v3!$C$1:$AH$1,0)),"")</f>
        <v>0</v>
      </c>
      <c r="AA1027" s="157">
        <f>IFERROR(INDEX(NoSettings_v3!$C$2:$AH$4612,MATCH('EPS 3.1.3'!$B1027,NoSettings_v3!$A$2:$A$4612,0),MATCH('EPS 3.1.3'!AA$1,NoSettings_v3!$C$1:$AH$1,0)),"")</f>
        <v>0</v>
      </c>
      <c r="AB1027" s="157">
        <f>IFERROR(INDEX(NoSettings_v3!$C$2:$AH$4612,MATCH('EPS 3.1.3'!$B1027,NoSettings_v3!$A$2:$A$4612,0),MATCH('EPS 3.1.3'!AB$1,NoSettings_v3!$C$1:$AH$1,0)),"")</f>
        <v>0</v>
      </c>
      <c r="AC1027" s="157">
        <f>IFERROR(INDEX(NoSettings_v3!$C$2:$AH$4612,MATCH('EPS 3.1.3'!$B1027,NoSettings_v3!$A$2:$A$4612,0),MATCH('EPS 3.1.3'!AC$1,NoSettings_v3!$C$1:$AH$1,0)),"")</f>
        <v>0</v>
      </c>
      <c r="AD1027" s="157">
        <f>IFERROR(INDEX(NoSettings_v3!$C$2:$AH$4612,MATCH('EPS 3.1.3'!$B1027,NoSettings_v3!$A$2:$A$4612,0),MATCH('EPS 3.1.3'!AD$1,NoSettings_v3!$C$1:$AH$1,0)),"")</f>
        <v>0</v>
      </c>
      <c r="AE1027" s="157">
        <f>IFERROR(INDEX(NoSettings_v3!$C$2:$AH$4612,MATCH('EPS 3.1.3'!$B1027,NoSettings_v3!$A$2:$A$4612,0),MATCH('EPS 3.1.3'!AE$1,NoSettings_v3!$C$1:$AH$1,0)),"")</f>
        <v>0</v>
      </c>
      <c r="AF1027" s="157">
        <f>IFERROR(INDEX(NoSettings_v3!$C$2:$AH$4612,MATCH('EPS 3.1.3'!$B1027,NoSettings_v3!$A$2:$A$4612,0),MATCH('EPS 3.1.3'!AF$1,NoSettings_v3!$C$1:$AH$1,0)),"")</f>
        <v>0</v>
      </c>
      <c r="AG1027" s="157">
        <f>IFERROR(INDEX(NoSettings_v3!$C$2:$AH$4612,MATCH('EPS 3.1.3'!$B1027,NoSettings_v3!$A$2:$A$4612,0),MATCH('EPS 3.1.3'!AG$1,NoSettings_v3!$C$1:$AH$1,0)),"")</f>
        <v>0</v>
      </c>
      <c r="AH1027" s="157">
        <f>IFERROR(INDEX(NoSettings_v3!$C$2:$AH$4612,MATCH('EPS 3.1.3'!$B1027,NoSettings_v3!$A$2:$A$4612,0),MATCH('EPS 3.1.3'!AH$1,NoSettings_v3!$C$1:$AH$1,0)),"")</f>
        <v>0</v>
      </c>
      <c r="AI1027" s="157">
        <f>IFERROR(INDEX(NoSettings_v3!$C$2:$AH$4612,MATCH('EPS 3.1.3'!$B1027,NoSettings_v3!$A$2:$A$4612,0),MATCH('EPS 3.1.3'!AI$1,NoSettings_v3!$C$1:$AH$1,0)),"")</f>
        <v>0</v>
      </c>
    </row>
    <row r="1028" spans="1:35" x14ac:dyDescent="0.35">
      <c r="A1028" s="127"/>
      <c r="B1028" s="161" t="s">
        <v>1865</v>
      </c>
      <c r="C1028" s="127" t="s">
        <v>964</v>
      </c>
      <c r="D1028" s="157">
        <f>IFERROR(INDEX(NoSettings_v3!$C$2:$AH$4612,MATCH('EPS 3.1.3'!$B1028,NoSettings_v3!$A$2:$A$4612,0),MATCH('EPS 3.1.3'!D$1,NoSettings_v3!$C$1:$AH$1,0)),"")</f>
        <v>0</v>
      </c>
      <c r="E1028" s="157">
        <f>IFERROR(INDEX(NoSettings_v3!$C$2:$AH$4612,MATCH('EPS 3.1.3'!$B1028,NoSettings_v3!$A$2:$A$4612,0),MATCH('EPS 3.1.3'!E$1,NoSettings_v3!$C$1:$AH$1,0)),"")</f>
        <v>0</v>
      </c>
      <c r="F1028" s="157">
        <f>IFERROR(INDEX(NoSettings_v3!$C$2:$AH$4612,MATCH('EPS 3.1.3'!$B1028,NoSettings_v3!$A$2:$A$4612,0),MATCH('EPS 3.1.3'!F$1,NoSettings_v3!$C$1:$AH$1,0)),"")</f>
        <v>0</v>
      </c>
      <c r="G1028" s="157">
        <f>IFERROR(INDEX(NoSettings_v3!$C$2:$AH$4612,MATCH('EPS 3.1.3'!$B1028,NoSettings_v3!$A$2:$A$4612,0),MATCH('EPS 3.1.3'!G$1,NoSettings_v3!$C$1:$AH$1,0)),"")</f>
        <v>0</v>
      </c>
      <c r="H1028" s="157">
        <f>IFERROR(INDEX(NoSettings_v3!$C$2:$AH$4612,MATCH('EPS 3.1.3'!$B1028,NoSettings_v3!$A$2:$A$4612,0),MATCH('EPS 3.1.3'!H$1,NoSettings_v3!$C$1:$AH$1,0)),"")</f>
        <v>0</v>
      </c>
      <c r="I1028" s="157">
        <f>IFERROR(INDEX(NoSettings_v3!$C$2:$AH$4612,MATCH('EPS 3.1.3'!$B1028,NoSettings_v3!$A$2:$A$4612,0),MATCH('EPS 3.1.3'!I$1,NoSettings_v3!$C$1:$AH$1,0)),"")</f>
        <v>0</v>
      </c>
      <c r="J1028" s="157">
        <f>IFERROR(INDEX(NoSettings_v3!$C$2:$AH$4612,MATCH('EPS 3.1.3'!$B1028,NoSettings_v3!$A$2:$A$4612,0),MATCH('EPS 3.1.3'!J$1,NoSettings_v3!$C$1:$AH$1,0)),"")</f>
        <v>0</v>
      </c>
      <c r="K1028" s="157">
        <f>IFERROR(INDEX(NoSettings_v3!$C$2:$AH$4612,MATCH('EPS 3.1.3'!$B1028,NoSettings_v3!$A$2:$A$4612,0),MATCH('EPS 3.1.3'!K$1,NoSettings_v3!$C$1:$AH$1,0)),"")</f>
        <v>0</v>
      </c>
      <c r="L1028" s="157">
        <f>IFERROR(INDEX(NoSettings_v3!$C$2:$AH$4612,MATCH('EPS 3.1.3'!$B1028,NoSettings_v3!$A$2:$A$4612,0),MATCH('EPS 3.1.3'!L$1,NoSettings_v3!$C$1:$AH$1,0)),"")</f>
        <v>0</v>
      </c>
      <c r="M1028" s="157">
        <f>IFERROR(INDEX(NoSettings_v3!$C$2:$AH$4612,MATCH('EPS 3.1.3'!$B1028,NoSettings_v3!$A$2:$A$4612,0),MATCH('EPS 3.1.3'!M$1,NoSettings_v3!$C$1:$AH$1,0)),"")</f>
        <v>0</v>
      </c>
      <c r="N1028" s="157">
        <f>IFERROR(INDEX(NoSettings_v3!$C$2:$AH$4612,MATCH('EPS 3.1.3'!$B1028,NoSettings_v3!$A$2:$A$4612,0),MATCH('EPS 3.1.3'!N$1,NoSettings_v3!$C$1:$AH$1,0)),"")</f>
        <v>0</v>
      </c>
      <c r="O1028" s="157">
        <f>IFERROR(INDEX(NoSettings_v3!$C$2:$AH$4612,MATCH('EPS 3.1.3'!$B1028,NoSettings_v3!$A$2:$A$4612,0),MATCH('EPS 3.1.3'!O$1,NoSettings_v3!$C$1:$AH$1,0)),"")</f>
        <v>0</v>
      </c>
      <c r="P1028" s="157">
        <f>IFERROR(INDEX(NoSettings_v3!$C$2:$AH$4612,MATCH('EPS 3.1.3'!$B1028,NoSettings_v3!$A$2:$A$4612,0),MATCH('EPS 3.1.3'!P$1,NoSettings_v3!$C$1:$AH$1,0)),"")</f>
        <v>0</v>
      </c>
      <c r="Q1028" s="157">
        <f>IFERROR(INDEX(NoSettings_v3!$C$2:$AH$4612,MATCH('EPS 3.1.3'!$B1028,NoSettings_v3!$A$2:$A$4612,0),MATCH('EPS 3.1.3'!Q$1,NoSettings_v3!$C$1:$AH$1,0)),"")</f>
        <v>0</v>
      </c>
      <c r="R1028" s="157">
        <f>IFERROR(INDEX(NoSettings_v3!$C$2:$AH$4612,MATCH('EPS 3.1.3'!$B1028,NoSettings_v3!$A$2:$A$4612,0),MATCH('EPS 3.1.3'!R$1,NoSettings_v3!$C$1:$AH$1,0)),"")</f>
        <v>0</v>
      </c>
      <c r="S1028" s="157">
        <f>IFERROR(INDEX(NoSettings_v3!$C$2:$AH$4612,MATCH('EPS 3.1.3'!$B1028,NoSettings_v3!$A$2:$A$4612,0),MATCH('EPS 3.1.3'!S$1,NoSettings_v3!$C$1:$AH$1,0)),"")</f>
        <v>0</v>
      </c>
      <c r="T1028" s="157">
        <f>IFERROR(INDEX(NoSettings_v3!$C$2:$AH$4612,MATCH('EPS 3.1.3'!$B1028,NoSettings_v3!$A$2:$A$4612,0),MATCH('EPS 3.1.3'!T$1,NoSettings_v3!$C$1:$AH$1,0)),"")</f>
        <v>0</v>
      </c>
      <c r="U1028" s="157">
        <f>IFERROR(INDEX(NoSettings_v3!$C$2:$AH$4612,MATCH('EPS 3.1.3'!$B1028,NoSettings_v3!$A$2:$A$4612,0),MATCH('EPS 3.1.3'!U$1,NoSettings_v3!$C$1:$AH$1,0)),"")</f>
        <v>0</v>
      </c>
      <c r="V1028" s="157">
        <f>IFERROR(INDEX(NoSettings_v3!$C$2:$AH$4612,MATCH('EPS 3.1.3'!$B1028,NoSettings_v3!$A$2:$A$4612,0),MATCH('EPS 3.1.3'!V$1,NoSettings_v3!$C$1:$AH$1,0)),"")</f>
        <v>0</v>
      </c>
      <c r="W1028" s="157">
        <f>IFERROR(INDEX(NoSettings_v3!$C$2:$AH$4612,MATCH('EPS 3.1.3'!$B1028,NoSettings_v3!$A$2:$A$4612,0),MATCH('EPS 3.1.3'!W$1,NoSettings_v3!$C$1:$AH$1,0)),"")</f>
        <v>0</v>
      </c>
      <c r="X1028" s="157">
        <f>IFERROR(INDEX(NoSettings_v3!$C$2:$AH$4612,MATCH('EPS 3.1.3'!$B1028,NoSettings_v3!$A$2:$A$4612,0),MATCH('EPS 3.1.3'!X$1,NoSettings_v3!$C$1:$AH$1,0)),"")</f>
        <v>0</v>
      </c>
      <c r="Y1028" s="157">
        <f>IFERROR(INDEX(NoSettings_v3!$C$2:$AH$4612,MATCH('EPS 3.1.3'!$B1028,NoSettings_v3!$A$2:$A$4612,0),MATCH('EPS 3.1.3'!Y$1,NoSettings_v3!$C$1:$AH$1,0)),"")</f>
        <v>0</v>
      </c>
      <c r="Z1028" s="157">
        <f>IFERROR(INDEX(NoSettings_v3!$C$2:$AH$4612,MATCH('EPS 3.1.3'!$B1028,NoSettings_v3!$A$2:$A$4612,0),MATCH('EPS 3.1.3'!Z$1,NoSettings_v3!$C$1:$AH$1,0)),"")</f>
        <v>0</v>
      </c>
      <c r="AA1028" s="157">
        <f>IFERROR(INDEX(NoSettings_v3!$C$2:$AH$4612,MATCH('EPS 3.1.3'!$B1028,NoSettings_v3!$A$2:$A$4612,0),MATCH('EPS 3.1.3'!AA$1,NoSettings_v3!$C$1:$AH$1,0)),"")</f>
        <v>0</v>
      </c>
      <c r="AB1028" s="157">
        <f>IFERROR(INDEX(NoSettings_v3!$C$2:$AH$4612,MATCH('EPS 3.1.3'!$B1028,NoSettings_v3!$A$2:$A$4612,0),MATCH('EPS 3.1.3'!AB$1,NoSettings_v3!$C$1:$AH$1,0)),"")</f>
        <v>0</v>
      </c>
      <c r="AC1028" s="157">
        <f>IFERROR(INDEX(NoSettings_v3!$C$2:$AH$4612,MATCH('EPS 3.1.3'!$B1028,NoSettings_v3!$A$2:$A$4612,0),MATCH('EPS 3.1.3'!AC$1,NoSettings_v3!$C$1:$AH$1,0)),"")</f>
        <v>0</v>
      </c>
      <c r="AD1028" s="157">
        <f>IFERROR(INDEX(NoSettings_v3!$C$2:$AH$4612,MATCH('EPS 3.1.3'!$B1028,NoSettings_v3!$A$2:$A$4612,0),MATCH('EPS 3.1.3'!AD$1,NoSettings_v3!$C$1:$AH$1,0)),"")</f>
        <v>0</v>
      </c>
      <c r="AE1028" s="157">
        <f>IFERROR(INDEX(NoSettings_v3!$C$2:$AH$4612,MATCH('EPS 3.1.3'!$B1028,NoSettings_v3!$A$2:$A$4612,0),MATCH('EPS 3.1.3'!AE$1,NoSettings_v3!$C$1:$AH$1,0)),"")</f>
        <v>0</v>
      </c>
      <c r="AF1028" s="157">
        <f>IFERROR(INDEX(NoSettings_v3!$C$2:$AH$4612,MATCH('EPS 3.1.3'!$B1028,NoSettings_v3!$A$2:$A$4612,0),MATCH('EPS 3.1.3'!AF$1,NoSettings_v3!$C$1:$AH$1,0)),"")</f>
        <v>0</v>
      </c>
      <c r="AG1028" s="157">
        <f>IFERROR(INDEX(NoSettings_v3!$C$2:$AH$4612,MATCH('EPS 3.1.3'!$B1028,NoSettings_v3!$A$2:$A$4612,0),MATCH('EPS 3.1.3'!AG$1,NoSettings_v3!$C$1:$AH$1,0)),"")</f>
        <v>0</v>
      </c>
      <c r="AH1028" s="157">
        <f>IFERROR(INDEX(NoSettings_v3!$C$2:$AH$4612,MATCH('EPS 3.1.3'!$B1028,NoSettings_v3!$A$2:$A$4612,0),MATCH('EPS 3.1.3'!AH$1,NoSettings_v3!$C$1:$AH$1,0)),"")</f>
        <v>0</v>
      </c>
      <c r="AI1028" s="157">
        <f>IFERROR(INDEX(NoSettings_v3!$C$2:$AH$4612,MATCH('EPS 3.1.3'!$B1028,NoSettings_v3!$A$2:$A$4612,0),MATCH('EPS 3.1.3'!AI$1,NoSettings_v3!$C$1:$AH$1,0)),"")</f>
        <v>0</v>
      </c>
    </row>
    <row r="1029" spans="1:35" x14ac:dyDescent="0.35">
      <c r="A1029" s="127"/>
      <c r="B1029" s="161" t="s">
        <v>1866</v>
      </c>
      <c r="C1029" s="127" t="s">
        <v>964</v>
      </c>
      <c r="D1029" s="157">
        <f>IFERROR(INDEX(NoSettings_v3!$C$2:$AH$4612,MATCH('EPS 3.1.3'!$B1029,NoSettings_v3!$A$2:$A$4612,0),MATCH('EPS 3.1.3'!D$1,NoSettings_v3!$C$1:$AH$1,0)),"")</f>
        <v>3</v>
      </c>
      <c r="E1029" s="157">
        <f>IFERROR(INDEX(NoSettings_v3!$C$2:$AH$4612,MATCH('EPS 3.1.3'!$B1029,NoSettings_v3!$A$2:$A$4612,0),MATCH('EPS 3.1.3'!E$1,NoSettings_v3!$C$1:$AH$1,0)),"")</f>
        <v>2</v>
      </c>
      <c r="F1029" s="157">
        <f>IFERROR(INDEX(NoSettings_v3!$C$2:$AH$4612,MATCH('EPS 3.1.3'!$B1029,NoSettings_v3!$A$2:$A$4612,0),MATCH('EPS 3.1.3'!F$1,NoSettings_v3!$C$1:$AH$1,0)),"")</f>
        <v>3</v>
      </c>
      <c r="G1029" s="157">
        <f>IFERROR(INDEX(NoSettings_v3!$C$2:$AH$4612,MATCH('EPS 3.1.3'!$B1029,NoSettings_v3!$A$2:$A$4612,0),MATCH('EPS 3.1.3'!G$1,NoSettings_v3!$C$1:$AH$1,0)),"")</f>
        <v>3</v>
      </c>
      <c r="H1029" s="157">
        <f>IFERROR(INDEX(NoSettings_v3!$C$2:$AH$4612,MATCH('EPS 3.1.3'!$B1029,NoSettings_v3!$A$2:$A$4612,0),MATCH('EPS 3.1.3'!H$1,NoSettings_v3!$C$1:$AH$1,0)),"")</f>
        <v>3</v>
      </c>
      <c r="I1029" s="157">
        <f>IFERROR(INDEX(NoSettings_v3!$C$2:$AH$4612,MATCH('EPS 3.1.3'!$B1029,NoSettings_v3!$A$2:$A$4612,0),MATCH('EPS 3.1.3'!I$1,NoSettings_v3!$C$1:$AH$1,0)),"")</f>
        <v>3</v>
      </c>
      <c r="J1029" s="157">
        <f>IFERROR(INDEX(NoSettings_v3!$C$2:$AH$4612,MATCH('EPS 3.1.3'!$B1029,NoSettings_v3!$A$2:$A$4612,0),MATCH('EPS 3.1.3'!J$1,NoSettings_v3!$C$1:$AH$1,0)),"")</f>
        <v>4</v>
      </c>
      <c r="K1029" s="157">
        <f>IFERROR(INDEX(NoSettings_v3!$C$2:$AH$4612,MATCH('EPS 3.1.3'!$B1029,NoSettings_v3!$A$2:$A$4612,0),MATCH('EPS 3.1.3'!K$1,NoSettings_v3!$C$1:$AH$1,0)),"")</f>
        <v>4</v>
      </c>
      <c r="L1029" s="157">
        <f>IFERROR(INDEX(NoSettings_v3!$C$2:$AH$4612,MATCH('EPS 3.1.3'!$B1029,NoSettings_v3!$A$2:$A$4612,0),MATCH('EPS 3.1.3'!L$1,NoSettings_v3!$C$1:$AH$1,0)),"")</f>
        <v>4</v>
      </c>
      <c r="M1029" s="157">
        <f>IFERROR(INDEX(NoSettings_v3!$C$2:$AH$4612,MATCH('EPS 3.1.3'!$B1029,NoSettings_v3!$A$2:$A$4612,0),MATCH('EPS 3.1.3'!M$1,NoSettings_v3!$C$1:$AH$1,0)),"")</f>
        <v>4</v>
      </c>
      <c r="N1029" s="157">
        <f>IFERROR(INDEX(NoSettings_v3!$C$2:$AH$4612,MATCH('EPS 3.1.3'!$B1029,NoSettings_v3!$A$2:$A$4612,0),MATCH('EPS 3.1.3'!N$1,NoSettings_v3!$C$1:$AH$1,0)),"")</f>
        <v>4</v>
      </c>
      <c r="O1029" s="157">
        <f>IFERROR(INDEX(NoSettings_v3!$C$2:$AH$4612,MATCH('EPS 3.1.3'!$B1029,NoSettings_v3!$A$2:$A$4612,0),MATCH('EPS 3.1.3'!O$1,NoSettings_v3!$C$1:$AH$1,0)),"")</f>
        <v>5</v>
      </c>
      <c r="P1029" s="157">
        <f>IFERROR(INDEX(NoSettings_v3!$C$2:$AH$4612,MATCH('EPS 3.1.3'!$B1029,NoSettings_v3!$A$2:$A$4612,0),MATCH('EPS 3.1.3'!P$1,NoSettings_v3!$C$1:$AH$1,0)),"")</f>
        <v>5</v>
      </c>
      <c r="Q1029" s="157">
        <f>IFERROR(INDEX(NoSettings_v3!$C$2:$AH$4612,MATCH('EPS 3.1.3'!$B1029,NoSettings_v3!$A$2:$A$4612,0),MATCH('EPS 3.1.3'!Q$1,NoSettings_v3!$C$1:$AH$1,0)),"")</f>
        <v>5</v>
      </c>
      <c r="R1029" s="157">
        <f>IFERROR(INDEX(NoSettings_v3!$C$2:$AH$4612,MATCH('EPS 3.1.3'!$B1029,NoSettings_v3!$A$2:$A$4612,0),MATCH('EPS 3.1.3'!R$1,NoSettings_v3!$C$1:$AH$1,0)),"")</f>
        <v>5</v>
      </c>
      <c r="S1029" s="157">
        <f>IFERROR(INDEX(NoSettings_v3!$C$2:$AH$4612,MATCH('EPS 3.1.3'!$B1029,NoSettings_v3!$A$2:$A$4612,0),MATCH('EPS 3.1.3'!S$1,NoSettings_v3!$C$1:$AH$1,0)),"")</f>
        <v>5</v>
      </c>
      <c r="T1029" s="157">
        <f>IFERROR(INDEX(NoSettings_v3!$C$2:$AH$4612,MATCH('EPS 3.1.3'!$B1029,NoSettings_v3!$A$2:$A$4612,0),MATCH('EPS 3.1.3'!T$1,NoSettings_v3!$C$1:$AH$1,0)),"")</f>
        <v>5</v>
      </c>
      <c r="U1029" s="157">
        <f>IFERROR(INDEX(NoSettings_v3!$C$2:$AH$4612,MATCH('EPS 3.1.3'!$B1029,NoSettings_v3!$A$2:$A$4612,0),MATCH('EPS 3.1.3'!U$1,NoSettings_v3!$C$1:$AH$1,0)),"")</f>
        <v>6</v>
      </c>
      <c r="V1029" s="157">
        <f>IFERROR(INDEX(NoSettings_v3!$C$2:$AH$4612,MATCH('EPS 3.1.3'!$B1029,NoSettings_v3!$A$2:$A$4612,0),MATCH('EPS 3.1.3'!V$1,NoSettings_v3!$C$1:$AH$1,0)),"")</f>
        <v>6</v>
      </c>
      <c r="W1029" s="157">
        <f>IFERROR(INDEX(NoSettings_v3!$C$2:$AH$4612,MATCH('EPS 3.1.3'!$B1029,NoSettings_v3!$A$2:$A$4612,0),MATCH('EPS 3.1.3'!W$1,NoSettings_v3!$C$1:$AH$1,0)),"")</f>
        <v>6</v>
      </c>
      <c r="X1029" s="157">
        <f>IFERROR(INDEX(NoSettings_v3!$C$2:$AH$4612,MATCH('EPS 3.1.3'!$B1029,NoSettings_v3!$A$2:$A$4612,0),MATCH('EPS 3.1.3'!X$1,NoSettings_v3!$C$1:$AH$1,0)),"")</f>
        <v>6</v>
      </c>
      <c r="Y1029" s="157">
        <f>IFERROR(INDEX(NoSettings_v3!$C$2:$AH$4612,MATCH('EPS 3.1.3'!$B1029,NoSettings_v3!$A$2:$A$4612,0),MATCH('EPS 3.1.3'!Y$1,NoSettings_v3!$C$1:$AH$1,0)),"")</f>
        <v>6</v>
      </c>
      <c r="Z1029" s="157">
        <f>IFERROR(INDEX(NoSettings_v3!$C$2:$AH$4612,MATCH('EPS 3.1.3'!$B1029,NoSettings_v3!$A$2:$A$4612,0),MATCH('EPS 3.1.3'!Z$1,NoSettings_v3!$C$1:$AH$1,0)),"")</f>
        <v>6</v>
      </c>
      <c r="AA1029" s="157">
        <f>IFERROR(INDEX(NoSettings_v3!$C$2:$AH$4612,MATCH('EPS 3.1.3'!$B1029,NoSettings_v3!$A$2:$A$4612,0),MATCH('EPS 3.1.3'!AA$1,NoSettings_v3!$C$1:$AH$1,0)),"")</f>
        <v>7</v>
      </c>
      <c r="AB1029" s="157">
        <f>IFERROR(INDEX(NoSettings_v3!$C$2:$AH$4612,MATCH('EPS 3.1.3'!$B1029,NoSettings_v3!$A$2:$A$4612,0),MATCH('EPS 3.1.3'!AB$1,NoSettings_v3!$C$1:$AH$1,0)),"")</f>
        <v>7</v>
      </c>
      <c r="AC1029" s="157">
        <f>IFERROR(INDEX(NoSettings_v3!$C$2:$AH$4612,MATCH('EPS 3.1.3'!$B1029,NoSettings_v3!$A$2:$A$4612,0),MATCH('EPS 3.1.3'!AC$1,NoSettings_v3!$C$1:$AH$1,0)),"")</f>
        <v>7</v>
      </c>
      <c r="AD1029" s="157">
        <f>IFERROR(INDEX(NoSettings_v3!$C$2:$AH$4612,MATCH('EPS 3.1.3'!$B1029,NoSettings_v3!$A$2:$A$4612,0),MATCH('EPS 3.1.3'!AD$1,NoSettings_v3!$C$1:$AH$1,0)),"")</f>
        <v>7</v>
      </c>
      <c r="AE1029" s="157">
        <f>IFERROR(INDEX(NoSettings_v3!$C$2:$AH$4612,MATCH('EPS 3.1.3'!$B1029,NoSettings_v3!$A$2:$A$4612,0),MATCH('EPS 3.1.3'!AE$1,NoSettings_v3!$C$1:$AH$1,0)),"")</f>
        <v>7</v>
      </c>
      <c r="AF1029" s="157">
        <f>IFERROR(INDEX(NoSettings_v3!$C$2:$AH$4612,MATCH('EPS 3.1.3'!$B1029,NoSettings_v3!$A$2:$A$4612,0),MATCH('EPS 3.1.3'!AF$1,NoSettings_v3!$C$1:$AH$1,0)),"")</f>
        <v>7</v>
      </c>
      <c r="AG1029" s="157">
        <f>IFERROR(INDEX(NoSettings_v3!$C$2:$AH$4612,MATCH('EPS 3.1.3'!$B1029,NoSettings_v3!$A$2:$A$4612,0),MATCH('EPS 3.1.3'!AG$1,NoSettings_v3!$C$1:$AH$1,0)),"")</f>
        <v>8</v>
      </c>
      <c r="AH1029" s="157">
        <f>IFERROR(INDEX(NoSettings_v3!$C$2:$AH$4612,MATCH('EPS 3.1.3'!$B1029,NoSettings_v3!$A$2:$A$4612,0),MATCH('EPS 3.1.3'!AH$1,NoSettings_v3!$C$1:$AH$1,0)),"")</f>
        <v>8</v>
      </c>
      <c r="AI1029" s="157">
        <f>IFERROR(INDEX(NoSettings_v3!$C$2:$AH$4612,MATCH('EPS 3.1.3'!$B1029,NoSettings_v3!$A$2:$A$4612,0),MATCH('EPS 3.1.3'!AI$1,NoSettings_v3!$C$1:$AH$1,0)),"")</f>
        <v>8</v>
      </c>
    </row>
    <row r="1030" spans="1:35" x14ac:dyDescent="0.35">
      <c r="A1030" s="127"/>
      <c r="B1030" s="161" t="s">
        <v>1867</v>
      </c>
      <c r="C1030" s="127" t="s">
        <v>964</v>
      </c>
      <c r="D1030" s="157">
        <f>IFERROR(INDEX(NoSettings_v3!$C$2:$AH$4612,MATCH('EPS 3.1.3'!$B1030,NoSettings_v3!$A$2:$A$4612,0),MATCH('EPS 3.1.3'!D$1,NoSettings_v3!$C$1:$AH$1,0)),"")</f>
        <v>0</v>
      </c>
      <c r="E1030" s="157">
        <f>IFERROR(INDEX(NoSettings_v3!$C$2:$AH$4612,MATCH('EPS 3.1.3'!$B1030,NoSettings_v3!$A$2:$A$4612,0),MATCH('EPS 3.1.3'!E$1,NoSettings_v3!$C$1:$AH$1,0)),"")</f>
        <v>0</v>
      </c>
      <c r="F1030" s="157">
        <f>IFERROR(INDEX(NoSettings_v3!$C$2:$AH$4612,MATCH('EPS 3.1.3'!$B1030,NoSettings_v3!$A$2:$A$4612,0),MATCH('EPS 3.1.3'!F$1,NoSettings_v3!$C$1:$AH$1,0)),"")</f>
        <v>0</v>
      </c>
      <c r="G1030" s="157">
        <f>IFERROR(INDEX(NoSettings_v3!$C$2:$AH$4612,MATCH('EPS 3.1.3'!$B1030,NoSettings_v3!$A$2:$A$4612,0),MATCH('EPS 3.1.3'!G$1,NoSettings_v3!$C$1:$AH$1,0)),"")</f>
        <v>0</v>
      </c>
      <c r="H1030" s="157">
        <f>IFERROR(INDEX(NoSettings_v3!$C$2:$AH$4612,MATCH('EPS 3.1.3'!$B1030,NoSettings_v3!$A$2:$A$4612,0),MATCH('EPS 3.1.3'!H$1,NoSettings_v3!$C$1:$AH$1,0)),"")</f>
        <v>0</v>
      </c>
      <c r="I1030" s="157">
        <f>IFERROR(INDEX(NoSettings_v3!$C$2:$AH$4612,MATCH('EPS 3.1.3'!$B1030,NoSettings_v3!$A$2:$A$4612,0),MATCH('EPS 3.1.3'!I$1,NoSettings_v3!$C$1:$AH$1,0)),"")</f>
        <v>0</v>
      </c>
      <c r="J1030" s="157">
        <f>IFERROR(INDEX(NoSettings_v3!$C$2:$AH$4612,MATCH('EPS 3.1.3'!$B1030,NoSettings_v3!$A$2:$A$4612,0),MATCH('EPS 3.1.3'!J$1,NoSettings_v3!$C$1:$AH$1,0)),"")</f>
        <v>0</v>
      </c>
      <c r="K1030" s="157">
        <f>IFERROR(INDEX(NoSettings_v3!$C$2:$AH$4612,MATCH('EPS 3.1.3'!$B1030,NoSettings_v3!$A$2:$A$4612,0),MATCH('EPS 3.1.3'!K$1,NoSettings_v3!$C$1:$AH$1,0)),"")</f>
        <v>0</v>
      </c>
      <c r="L1030" s="157">
        <f>IFERROR(INDEX(NoSettings_v3!$C$2:$AH$4612,MATCH('EPS 3.1.3'!$B1030,NoSettings_v3!$A$2:$A$4612,0),MATCH('EPS 3.1.3'!L$1,NoSettings_v3!$C$1:$AH$1,0)),"")</f>
        <v>0</v>
      </c>
      <c r="M1030" s="157">
        <f>IFERROR(INDEX(NoSettings_v3!$C$2:$AH$4612,MATCH('EPS 3.1.3'!$B1030,NoSettings_v3!$A$2:$A$4612,0),MATCH('EPS 3.1.3'!M$1,NoSettings_v3!$C$1:$AH$1,0)),"")</f>
        <v>0</v>
      </c>
      <c r="N1030" s="157">
        <f>IFERROR(INDEX(NoSettings_v3!$C$2:$AH$4612,MATCH('EPS 3.1.3'!$B1030,NoSettings_v3!$A$2:$A$4612,0),MATCH('EPS 3.1.3'!N$1,NoSettings_v3!$C$1:$AH$1,0)),"")</f>
        <v>0</v>
      </c>
      <c r="O1030" s="157">
        <f>IFERROR(INDEX(NoSettings_v3!$C$2:$AH$4612,MATCH('EPS 3.1.3'!$B1030,NoSettings_v3!$A$2:$A$4612,0),MATCH('EPS 3.1.3'!O$1,NoSettings_v3!$C$1:$AH$1,0)),"")</f>
        <v>0</v>
      </c>
      <c r="P1030" s="157">
        <f>IFERROR(INDEX(NoSettings_v3!$C$2:$AH$4612,MATCH('EPS 3.1.3'!$B1030,NoSettings_v3!$A$2:$A$4612,0),MATCH('EPS 3.1.3'!P$1,NoSettings_v3!$C$1:$AH$1,0)),"")</f>
        <v>0</v>
      </c>
      <c r="Q1030" s="157">
        <f>IFERROR(INDEX(NoSettings_v3!$C$2:$AH$4612,MATCH('EPS 3.1.3'!$B1030,NoSettings_v3!$A$2:$A$4612,0),MATCH('EPS 3.1.3'!Q$1,NoSettings_v3!$C$1:$AH$1,0)),"")</f>
        <v>0</v>
      </c>
      <c r="R1030" s="157">
        <f>IFERROR(INDEX(NoSettings_v3!$C$2:$AH$4612,MATCH('EPS 3.1.3'!$B1030,NoSettings_v3!$A$2:$A$4612,0),MATCH('EPS 3.1.3'!R$1,NoSettings_v3!$C$1:$AH$1,0)),"")</f>
        <v>0</v>
      </c>
      <c r="S1030" s="157">
        <f>IFERROR(INDEX(NoSettings_v3!$C$2:$AH$4612,MATCH('EPS 3.1.3'!$B1030,NoSettings_v3!$A$2:$A$4612,0),MATCH('EPS 3.1.3'!S$1,NoSettings_v3!$C$1:$AH$1,0)),"")</f>
        <v>0</v>
      </c>
      <c r="T1030" s="157">
        <f>IFERROR(INDEX(NoSettings_v3!$C$2:$AH$4612,MATCH('EPS 3.1.3'!$B1030,NoSettings_v3!$A$2:$A$4612,0),MATCH('EPS 3.1.3'!T$1,NoSettings_v3!$C$1:$AH$1,0)),"")</f>
        <v>0</v>
      </c>
      <c r="U1030" s="157">
        <f>IFERROR(INDEX(NoSettings_v3!$C$2:$AH$4612,MATCH('EPS 3.1.3'!$B1030,NoSettings_v3!$A$2:$A$4612,0),MATCH('EPS 3.1.3'!U$1,NoSettings_v3!$C$1:$AH$1,0)),"")</f>
        <v>0</v>
      </c>
      <c r="V1030" s="157">
        <f>IFERROR(INDEX(NoSettings_v3!$C$2:$AH$4612,MATCH('EPS 3.1.3'!$B1030,NoSettings_v3!$A$2:$A$4612,0),MATCH('EPS 3.1.3'!V$1,NoSettings_v3!$C$1:$AH$1,0)),"")</f>
        <v>0</v>
      </c>
      <c r="W1030" s="157">
        <f>IFERROR(INDEX(NoSettings_v3!$C$2:$AH$4612,MATCH('EPS 3.1.3'!$B1030,NoSettings_v3!$A$2:$A$4612,0),MATCH('EPS 3.1.3'!W$1,NoSettings_v3!$C$1:$AH$1,0)),"")</f>
        <v>0</v>
      </c>
      <c r="X1030" s="157">
        <f>IFERROR(INDEX(NoSettings_v3!$C$2:$AH$4612,MATCH('EPS 3.1.3'!$B1030,NoSettings_v3!$A$2:$A$4612,0),MATCH('EPS 3.1.3'!X$1,NoSettings_v3!$C$1:$AH$1,0)),"")</f>
        <v>0</v>
      </c>
      <c r="Y1030" s="157">
        <f>IFERROR(INDEX(NoSettings_v3!$C$2:$AH$4612,MATCH('EPS 3.1.3'!$B1030,NoSettings_v3!$A$2:$A$4612,0),MATCH('EPS 3.1.3'!Y$1,NoSettings_v3!$C$1:$AH$1,0)),"")</f>
        <v>0</v>
      </c>
      <c r="Z1030" s="157">
        <f>IFERROR(INDEX(NoSettings_v3!$C$2:$AH$4612,MATCH('EPS 3.1.3'!$B1030,NoSettings_v3!$A$2:$A$4612,0),MATCH('EPS 3.1.3'!Z$1,NoSettings_v3!$C$1:$AH$1,0)),"")</f>
        <v>0</v>
      </c>
      <c r="AA1030" s="157">
        <f>IFERROR(INDEX(NoSettings_v3!$C$2:$AH$4612,MATCH('EPS 3.1.3'!$B1030,NoSettings_v3!$A$2:$A$4612,0),MATCH('EPS 3.1.3'!AA$1,NoSettings_v3!$C$1:$AH$1,0)),"")</f>
        <v>0</v>
      </c>
      <c r="AB1030" s="157">
        <f>IFERROR(INDEX(NoSettings_v3!$C$2:$AH$4612,MATCH('EPS 3.1.3'!$B1030,NoSettings_v3!$A$2:$A$4612,0),MATCH('EPS 3.1.3'!AB$1,NoSettings_v3!$C$1:$AH$1,0)),"")</f>
        <v>0</v>
      </c>
      <c r="AC1030" s="157">
        <f>IFERROR(INDEX(NoSettings_v3!$C$2:$AH$4612,MATCH('EPS 3.1.3'!$B1030,NoSettings_v3!$A$2:$A$4612,0),MATCH('EPS 3.1.3'!AC$1,NoSettings_v3!$C$1:$AH$1,0)),"")</f>
        <v>0</v>
      </c>
      <c r="AD1030" s="157">
        <f>IFERROR(INDEX(NoSettings_v3!$C$2:$AH$4612,MATCH('EPS 3.1.3'!$B1030,NoSettings_v3!$A$2:$A$4612,0),MATCH('EPS 3.1.3'!AD$1,NoSettings_v3!$C$1:$AH$1,0)),"")</f>
        <v>0</v>
      </c>
      <c r="AE1030" s="157">
        <f>IFERROR(INDEX(NoSettings_v3!$C$2:$AH$4612,MATCH('EPS 3.1.3'!$B1030,NoSettings_v3!$A$2:$A$4612,0),MATCH('EPS 3.1.3'!AE$1,NoSettings_v3!$C$1:$AH$1,0)),"")</f>
        <v>0</v>
      </c>
      <c r="AF1030" s="157">
        <f>IFERROR(INDEX(NoSettings_v3!$C$2:$AH$4612,MATCH('EPS 3.1.3'!$B1030,NoSettings_v3!$A$2:$A$4612,0),MATCH('EPS 3.1.3'!AF$1,NoSettings_v3!$C$1:$AH$1,0)),"")</f>
        <v>0</v>
      </c>
      <c r="AG1030" s="157">
        <f>IFERROR(INDEX(NoSettings_v3!$C$2:$AH$4612,MATCH('EPS 3.1.3'!$B1030,NoSettings_v3!$A$2:$A$4612,0),MATCH('EPS 3.1.3'!AG$1,NoSettings_v3!$C$1:$AH$1,0)),"")</f>
        <v>0</v>
      </c>
      <c r="AH1030" s="157">
        <f>IFERROR(INDEX(NoSettings_v3!$C$2:$AH$4612,MATCH('EPS 3.1.3'!$B1030,NoSettings_v3!$A$2:$A$4612,0),MATCH('EPS 3.1.3'!AH$1,NoSettings_v3!$C$1:$AH$1,0)),"")</f>
        <v>0</v>
      </c>
      <c r="AI1030" s="157">
        <f>IFERROR(INDEX(NoSettings_v3!$C$2:$AH$4612,MATCH('EPS 3.1.3'!$B1030,NoSettings_v3!$A$2:$A$4612,0),MATCH('EPS 3.1.3'!AI$1,NoSettings_v3!$C$1:$AH$1,0)),"")</f>
        <v>0</v>
      </c>
    </row>
    <row r="1031" spans="1:35" x14ac:dyDescent="0.35">
      <c r="A1031" s="127"/>
      <c r="B1031" s="161" t="s">
        <v>1868</v>
      </c>
      <c r="C1031" s="127" t="s">
        <v>964</v>
      </c>
      <c r="D1031" s="157">
        <f>IFERROR(INDEX(NoSettings_v3!$C$2:$AH$4612,MATCH('EPS 3.1.3'!$B1031,NoSettings_v3!$A$2:$A$4612,0),MATCH('EPS 3.1.3'!D$1,NoSettings_v3!$C$1:$AH$1,0)),"")</f>
        <v>0</v>
      </c>
      <c r="E1031" s="157">
        <f>IFERROR(INDEX(NoSettings_v3!$C$2:$AH$4612,MATCH('EPS 3.1.3'!$B1031,NoSettings_v3!$A$2:$A$4612,0),MATCH('EPS 3.1.3'!E$1,NoSettings_v3!$C$1:$AH$1,0)),"")</f>
        <v>0</v>
      </c>
      <c r="F1031" s="157">
        <f>IFERROR(INDEX(NoSettings_v3!$C$2:$AH$4612,MATCH('EPS 3.1.3'!$B1031,NoSettings_v3!$A$2:$A$4612,0),MATCH('EPS 3.1.3'!F$1,NoSettings_v3!$C$1:$AH$1,0)),"")</f>
        <v>0</v>
      </c>
      <c r="G1031" s="157">
        <f>IFERROR(INDEX(NoSettings_v3!$C$2:$AH$4612,MATCH('EPS 3.1.3'!$B1031,NoSettings_v3!$A$2:$A$4612,0),MATCH('EPS 3.1.3'!G$1,NoSettings_v3!$C$1:$AH$1,0)),"")</f>
        <v>0</v>
      </c>
      <c r="H1031" s="157">
        <f>IFERROR(INDEX(NoSettings_v3!$C$2:$AH$4612,MATCH('EPS 3.1.3'!$B1031,NoSettings_v3!$A$2:$A$4612,0),MATCH('EPS 3.1.3'!H$1,NoSettings_v3!$C$1:$AH$1,0)),"")</f>
        <v>0</v>
      </c>
      <c r="I1031" s="157">
        <f>IFERROR(INDEX(NoSettings_v3!$C$2:$AH$4612,MATCH('EPS 3.1.3'!$B1031,NoSettings_v3!$A$2:$A$4612,0),MATCH('EPS 3.1.3'!I$1,NoSettings_v3!$C$1:$AH$1,0)),"")</f>
        <v>0</v>
      </c>
      <c r="J1031" s="157">
        <f>IFERROR(INDEX(NoSettings_v3!$C$2:$AH$4612,MATCH('EPS 3.1.3'!$B1031,NoSettings_v3!$A$2:$A$4612,0),MATCH('EPS 3.1.3'!J$1,NoSettings_v3!$C$1:$AH$1,0)),"")</f>
        <v>0</v>
      </c>
      <c r="K1031" s="157">
        <f>IFERROR(INDEX(NoSettings_v3!$C$2:$AH$4612,MATCH('EPS 3.1.3'!$B1031,NoSettings_v3!$A$2:$A$4612,0),MATCH('EPS 3.1.3'!K$1,NoSettings_v3!$C$1:$AH$1,0)),"")</f>
        <v>0</v>
      </c>
      <c r="L1031" s="157">
        <f>IFERROR(INDEX(NoSettings_v3!$C$2:$AH$4612,MATCH('EPS 3.1.3'!$B1031,NoSettings_v3!$A$2:$A$4612,0),MATCH('EPS 3.1.3'!L$1,NoSettings_v3!$C$1:$AH$1,0)),"")</f>
        <v>0</v>
      </c>
      <c r="M1031" s="157">
        <f>IFERROR(INDEX(NoSettings_v3!$C$2:$AH$4612,MATCH('EPS 3.1.3'!$B1031,NoSettings_v3!$A$2:$A$4612,0),MATCH('EPS 3.1.3'!M$1,NoSettings_v3!$C$1:$AH$1,0)),"")</f>
        <v>0</v>
      </c>
      <c r="N1031" s="157">
        <f>IFERROR(INDEX(NoSettings_v3!$C$2:$AH$4612,MATCH('EPS 3.1.3'!$B1031,NoSettings_v3!$A$2:$A$4612,0),MATCH('EPS 3.1.3'!N$1,NoSettings_v3!$C$1:$AH$1,0)),"")</f>
        <v>0</v>
      </c>
      <c r="O1031" s="157">
        <f>IFERROR(INDEX(NoSettings_v3!$C$2:$AH$4612,MATCH('EPS 3.1.3'!$B1031,NoSettings_v3!$A$2:$A$4612,0),MATCH('EPS 3.1.3'!O$1,NoSettings_v3!$C$1:$AH$1,0)),"")</f>
        <v>0</v>
      </c>
      <c r="P1031" s="157">
        <f>IFERROR(INDEX(NoSettings_v3!$C$2:$AH$4612,MATCH('EPS 3.1.3'!$B1031,NoSettings_v3!$A$2:$A$4612,0),MATCH('EPS 3.1.3'!P$1,NoSettings_v3!$C$1:$AH$1,0)),"")</f>
        <v>0</v>
      </c>
      <c r="Q1031" s="157">
        <f>IFERROR(INDEX(NoSettings_v3!$C$2:$AH$4612,MATCH('EPS 3.1.3'!$B1031,NoSettings_v3!$A$2:$A$4612,0),MATCH('EPS 3.1.3'!Q$1,NoSettings_v3!$C$1:$AH$1,0)),"")</f>
        <v>0</v>
      </c>
      <c r="R1031" s="157">
        <f>IFERROR(INDEX(NoSettings_v3!$C$2:$AH$4612,MATCH('EPS 3.1.3'!$B1031,NoSettings_v3!$A$2:$A$4612,0),MATCH('EPS 3.1.3'!R$1,NoSettings_v3!$C$1:$AH$1,0)),"")</f>
        <v>0</v>
      </c>
      <c r="S1031" s="157">
        <f>IFERROR(INDEX(NoSettings_v3!$C$2:$AH$4612,MATCH('EPS 3.1.3'!$B1031,NoSettings_v3!$A$2:$A$4612,0),MATCH('EPS 3.1.3'!S$1,NoSettings_v3!$C$1:$AH$1,0)),"")</f>
        <v>0</v>
      </c>
      <c r="T1031" s="157">
        <f>IFERROR(INDEX(NoSettings_v3!$C$2:$AH$4612,MATCH('EPS 3.1.3'!$B1031,NoSettings_v3!$A$2:$A$4612,0),MATCH('EPS 3.1.3'!T$1,NoSettings_v3!$C$1:$AH$1,0)),"")</f>
        <v>0</v>
      </c>
      <c r="U1031" s="157">
        <f>IFERROR(INDEX(NoSettings_v3!$C$2:$AH$4612,MATCH('EPS 3.1.3'!$B1031,NoSettings_v3!$A$2:$A$4612,0),MATCH('EPS 3.1.3'!U$1,NoSettings_v3!$C$1:$AH$1,0)),"")</f>
        <v>0</v>
      </c>
      <c r="V1031" s="157">
        <f>IFERROR(INDEX(NoSettings_v3!$C$2:$AH$4612,MATCH('EPS 3.1.3'!$B1031,NoSettings_v3!$A$2:$A$4612,0),MATCH('EPS 3.1.3'!V$1,NoSettings_v3!$C$1:$AH$1,0)),"")</f>
        <v>0</v>
      </c>
      <c r="W1031" s="157">
        <f>IFERROR(INDEX(NoSettings_v3!$C$2:$AH$4612,MATCH('EPS 3.1.3'!$B1031,NoSettings_v3!$A$2:$A$4612,0),MATCH('EPS 3.1.3'!W$1,NoSettings_v3!$C$1:$AH$1,0)),"")</f>
        <v>0</v>
      </c>
      <c r="X1031" s="157">
        <f>IFERROR(INDEX(NoSettings_v3!$C$2:$AH$4612,MATCH('EPS 3.1.3'!$B1031,NoSettings_v3!$A$2:$A$4612,0),MATCH('EPS 3.1.3'!X$1,NoSettings_v3!$C$1:$AH$1,0)),"")</f>
        <v>0</v>
      </c>
      <c r="Y1031" s="157">
        <f>IFERROR(INDEX(NoSettings_v3!$C$2:$AH$4612,MATCH('EPS 3.1.3'!$B1031,NoSettings_v3!$A$2:$A$4612,0),MATCH('EPS 3.1.3'!Y$1,NoSettings_v3!$C$1:$AH$1,0)),"")</f>
        <v>0</v>
      </c>
      <c r="Z1031" s="157">
        <f>IFERROR(INDEX(NoSettings_v3!$C$2:$AH$4612,MATCH('EPS 3.1.3'!$B1031,NoSettings_v3!$A$2:$A$4612,0),MATCH('EPS 3.1.3'!Z$1,NoSettings_v3!$C$1:$AH$1,0)),"")</f>
        <v>0</v>
      </c>
      <c r="AA1031" s="157">
        <f>IFERROR(INDEX(NoSettings_v3!$C$2:$AH$4612,MATCH('EPS 3.1.3'!$B1031,NoSettings_v3!$A$2:$A$4612,0),MATCH('EPS 3.1.3'!AA$1,NoSettings_v3!$C$1:$AH$1,0)),"")</f>
        <v>0</v>
      </c>
      <c r="AB1031" s="157">
        <f>IFERROR(INDEX(NoSettings_v3!$C$2:$AH$4612,MATCH('EPS 3.1.3'!$B1031,NoSettings_v3!$A$2:$A$4612,0),MATCH('EPS 3.1.3'!AB$1,NoSettings_v3!$C$1:$AH$1,0)),"")</f>
        <v>0</v>
      </c>
      <c r="AC1031" s="157">
        <f>IFERROR(INDEX(NoSettings_v3!$C$2:$AH$4612,MATCH('EPS 3.1.3'!$B1031,NoSettings_v3!$A$2:$A$4612,0),MATCH('EPS 3.1.3'!AC$1,NoSettings_v3!$C$1:$AH$1,0)),"")</f>
        <v>0</v>
      </c>
      <c r="AD1031" s="157">
        <f>IFERROR(INDEX(NoSettings_v3!$C$2:$AH$4612,MATCH('EPS 3.1.3'!$B1031,NoSettings_v3!$A$2:$A$4612,0),MATCH('EPS 3.1.3'!AD$1,NoSettings_v3!$C$1:$AH$1,0)),"")</f>
        <v>0</v>
      </c>
      <c r="AE1031" s="157">
        <f>IFERROR(INDEX(NoSettings_v3!$C$2:$AH$4612,MATCH('EPS 3.1.3'!$B1031,NoSettings_v3!$A$2:$A$4612,0),MATCH('EPS 3.1.3'!AE$1,NoSettings_v3!$C$1:$AH$1,0)),"")</f>
        <v>0</v>
      </c>
      <c r="AF1031" s="157">
        <f>IFERROR(INDEX(NoSettings_v3!$C$2:$AH$4612,MATCH('EPS 3.1.3'!$B1031,NoSettings_v3!$A$2:$A$4612,0),MATCH('EPS 3.1.3'!AF$1,NoSettings_v3!$C$1:$AH$1,0)),"")</f>
        <v>0</v>
      </c>
      <c r="AG1031" s="157">
        <f>IFERROR(INDEX(NoSettings_v3!$C$2:$AH$4612,MATCH('EPS 3.1.3'!$B1031,NoSettings_v3!$A$2:$A$4612,0),MATCH('EPS 3.1.3'!AG$1,NoSettings_v3!$C$1:$AH$1,0)),"")</f>
        <v>0</v>
      </c>
      <c r="AH1031" s="157">
        <f>IFERROR(INDEX(NoSettings_v3!$C$2:$AH$4612,MATCH('EPS 3.1.3'!$B1031,NoSettings_v3!$A$2:$A$4612,0),MATCH('EPS 3.1.3'!AH$1,NoSettings_v3!$C$1:$AH$1,0)),"")</f>
        <v>0</v>
      </c>
      <c r="AI1031" s="157">
        <f>IFERROR(INDEX(NoSettings_v3!$C$2:$AH$4612,MATCH('EPS 3.1.3'!$B1031,NoSettings_v3!$A$2:$A$4612,0),MATCH('EPS 3.1.3'!AI$1,NoSettings_v3!$C$1:$AH$1,0)),"")</f>
        <v>0</v>
      </c>
    </row>
    <row r="1032" spans="1:35" x14ac:dyDescent="0.35">
      <c r="A1032" s="127"/>
      <c r="B1032" s="161" t="s">
        <v>1869</v>
      </c>
      <c r="C1032" s="127" t="s">
        <v>964</v>
      </c>
      <c r="D1032" s="157">
        <f>IFERROR(INDEX(NoSettings_v3!$C$2:$AH$4612,MATCH('EPS 3.1.3'!$B1032,NoSettings_v3!$A$2:$A$4612,0),MATCH('EPS 3.1.3'!D$1,NoSettings_v3!$C$1:$AH$1,0)),"")</f>
        <v>0</v>
      </c>
      <c r="E1032" s="157">
        <f>IFERROR(INDEX(NoSettings_v3!$C$2:$AH$4612,MATCH('EPS 3.1.3'!$B1032,NoSettings_v3!$A$2:$A$4612,0),MATCH('EPS 3.1.3'!E$1,NoSettings_v3!$C$1:$AH$1,0)),"")</f>
        <v>0</v>
      </c>
      <c r="F1032" s="157">
        <f>IFERROR(INDEX(NoSettings_v3!$C$2:$AH$4612,MATCH('EPS 3.1.3'!$B1032,NoSettings_v3!$A$2:$A$4612,0),MATCH('EPS 3.1.3'!F$1,NoSettings_v3!$C$1:$AH$1,0)),"")</f>
        <v>0</v>
      </c>
      <c r="G1032" s="157">
        <f>IFERROR(INDEX(NoSettings_v3!$C$2:$AH$4612,MATCH('EPS 3.1.3'!$B1032,NoSettings_v3!$A$2:$A$4612,0),MATCH('EPS 3.1.3'!G$1,NoSettings_v3!$C$1:$AH$1,0)),"")</f>
        <v>0</v>
      </c>
      <c r="H1032" s="157">
        <f>IFERROR(INDEX(NoSettings_v3!$C$2:$AH$4612,MATCH('EPS 3.1.3'!$B1032,NoSettings_v3!$A$2:$A$4612,0),MATCH('EPS 3.1.3'!H$1,NoSettings_v3!$C$1:$AH$1,0)),"")</f>
        <v>0</v>
      </c>
      <c r="I1032" s="157">
        <f>IFERROR(INDEX(NoSettings_v3!$C$2:$AH$4612,MATCH('EPS 3.1.3'!$B1032,NoSettings_v3!$A$2:$A$4612,0),MATCH('EPS 3.1.3'!I$1,NoSettings_v3!$C$1:$AH$1,0)),"")</f>
        <v>0</v>
      </c>
      <c r="J1032" s="157">
        <f>IFERROR(INDEX(NoSettings_v3!$C$2:$AH$4612,MATCH('EPS 3.1.3'!$B1032,NoSettings_v3!$A$2:$A$4612,0),MATCH('EPS 3.1.3'!J$1,NoSettings_v3!$C$1:$AH$1,0)),"")</f>
        <v>0</v>
      </c>
      <c r="K1032" s="157">
        <f>IFERROR(INDEX(NoSettings_v3!$C$2:$AH$4612,MATCH('EPS 3.1.3'!$B1032,NoSettings_v3!$A$2:$A$4612,0),MATCH('EPS 3.1.3'!K$1,NoSettings_v3!$C$1:$AH$1,0)),"")</f>
        <v>0</v>
      </c>
      <c r="L1032" s="157">
        <f>IFERROR(INDEX(NoSettings_v3!$C$2:$AH$4612,MATCH('EPS 3.1.3'!$B1032,NoSettings_v3!$A$2:$A$4612,0),MATCH('EPS 3.1.3'!L$1,NoSettings_v3!$C$1:$AH$1,0)),"")</f>
        <v>0</v>
      </c>
      <c r="M1032" s="157">
        <f>IFERROR(INDEX(NoSettings_v3!$C$2:$AH$4612,MATCH('EPS 3.1.3'!$B1032,NoSettings_v3!$A$2:$A$4612,0),MATCH('EPS 3.1.3'!M$1,NoSettings_v3!$C$1:$AH$1,0)),"")</f>
        <v>0</v>
      </c>
      <c r="N1032" s="157">
        <f>IFERROR(INDEX(NoSettings_v3!$C$2:$AH$4612,MATCH('EPS 3.1.3'!$B1032,NoSettings_v3!$A$2:$A$4612,0),MATCH('EPS 3.1.3'!N$1,NoSettings_v3!$C$1:$AH$1,0)),"")</f>
        <v>0</v>
      </c>
      <c r="O1032" s="157">
        <f>IFERROR(INDEX(NoSettings_v3!$C$2:$AH$4612,MATCH('EPS 3.1.3'!$B1032,NoSettings_v3!$A$2:$A$4612,0),MATCH('EPS 3.1.3'!O$1,NoSettings_v3!$C$1:$AH$1,0)),"")</f>
        <v>0</v>
      </c>
      <c r="P1032" s="157">
        <f>IFERROR(INDEX(NoSettings_v3!$C$2:$AH$4612,MATCH('EPS 3.1.3'!$B1032,NoSettings_v3!$A$2:$A$4612,0),MATCH('EPS 3.1.3'!P$1,NoSettings_v3!$C$1:$AH$1,0)),"")</f>
        <v>0</v>
      </c>
      <c r="Q1032" s="157">
        <f>IFERROR(INDEX(NoSettings_v3!$C$2:$AH$4612,MATCH('EPS 3.1.3'!$B1032,NoSettings_v3!$A$2:$A$4612,0),MATCH('EPS 3.1.3'!Q$1,NoSettings_v3!$C$1:$AH$1,0)),"")</f>
        <v>0</v>
      </c>
      <c r="R1032" s="157">
        <f>IFERROR(INDEX(NoSettings_v3!$C$2:$AH$4612,MATCH('EPS 3.1.3'!$B1032,NoSettings_v3!$A$2:$A$4612,0),MATCH('EPS 3.1.3'!R$1,NoSettings_v3!$C$1:$AH$1,0)),"")</f>
        <v>0</v>
      </c>
      <c r="S1032" s="157">
        <f>IFERROR(INDEX(NoSettings_v3!$C$2:$AH$4612,MATCH('EPS 3.1.3'!$B1032,NoSettings_v3!$A$2:$A$4612,0),MATCH('EPS 3.1.3'!S$1,NoSettings_v3!$C$1:$AH$1,0)),"")</f>
        <v>0</v>
      </c>
      <c r="T1032" s="157">
        <f>IFERROR(INDEX(NoSettings_v3!$C$2:$AH$4612,MATCH('EPS 3.1.3'!$B1032,NoSettings_v3!$A$2:$A$4612,0),MATCH('EPS 3.1.3'!T$1,NoSettings_v3!$C$1:$AH$1,0)),"")</f>
        <v>0</v>
      </c>
      <c r="U1032" s="157">
        <f>IFERROR(INDEX(NoSettings_v3!$C$2:$AH$4612,MATCH('EPS 3.1.3'!$B1032,NoSettings_v3!$A$2:$A$4612,0),MATCH('EPS 3.1.3'!U$1,NoSettings_v3!$C$1:$AH$1,0)),"")</f>
        <v>0</v>
      </c>
      <c r="V1032" s="157">
        <f>IFERROR(INDEX(NoSettings_v3!$C$2:$AH$4612,MATCH('EPS 3.1.3'!$B1032,NoSettings_v3!$A$2:$A$4612,0),MATCH('EPS 3.1.3'!V$1,NoSettings_v3!$C$1:$AH$1,0)),"")</f>
        <v>0</v>
      </c>
      <c r="W1032" s="157">
        <f>IFERROR(INDEX(NoSettings_v3!$C$2:$AH$4612,MATCH('EPS 3.1.3'!$B1032,NoSettings_v3!$A$2:$A$4612,0),MATCH('EPS 3.1.3'!W$1,NoSettings_v3!$C$1:$AH$1,0)),"")</f>
        <v>0</v>
      </c>
      <c r="X1032" s="157">
        <f>IFERROR(INDEX(NoSettings_v3!$C$2:$AH$4612,MATCH('EPS 3.1.3'!$B1032,NoSettings_v3!$A$2:$A$4612,0),MATCH('EPS 3.1.3'!X$1,NoSettings_v3!$C$1:$AH$1,0)),"")</f>
        <v>0</v>
      </c>
      <c r="Y1032" s="157">
        <f>IFERROR(INDEX(NoSettings_v3!$C$2:$AH$4612,MATCH('EPS 3.1.3'!$B1032,NoSettings_v3!$A$2:$A$4612,0),MATCH('EPS 3.1.3'!Y$1,NoSettings_v3!$C$1:$AH$1,0)),"")</f>
        <v>0</v>
      </c>
      <c r="Z1032" s="157">
        <f>IFERROR(INDEX(NoSettings_v3!$C$2:$AH$4612,MATCH('EPS 3.1.3'!$B1032,NoSettings_v3!$A$2:$A$4612,0),MATCH('EPS 3.1.3'!Z$1,NoSettings_v3!$C$1:$AH$1,0)),"")</f>
        <v>0</v>
      </c>
      <c r="AA1032" s="157">
        <f>IFERROR(INDEX(NoSettings_v3!$C$2:$AH$4612,MATCH('EPS 3.1.3'!$B1032,NoSettings_v3!$A$2:$A$4612,0),MATCH('EPS 3.1.3'!AA$1,NoSettings_v3!$C$1:$AH$1,0)),"")</f>
        <v>0</v>
      </c>
      <c r="AB1032" s="157">
        <f>IFERROR(INDEX(NoSettings_v3!$C$2:$AH$4612,MATCH('EPS 3.1.3'!$B1032,NoSettings_v3!$A$2:$A$4612,0),MATCH('EPS 3.1.3'!AB$1,NoSettings_v3!$C$1:$AH$1,0)),"")</f>
        <v>0</v>
      </c>
      <c r="AC1032" s="157">
        <f>IFERROR(INDEX(NoSettings_v3!$C$2:$AH$4612,MATCH('EPS 3.1.3'!$B1032,NoSettings_v3!$A$2:$A$4612,0),MATCH('EPS 3.1.3'!AC$1,NoSettings_v3!$C$1:$AH$1,0)),"")</f>
        <v>0</v>
      </c>
      <c r="AD1032" s="157">
        <f>IFERROR(INDEX(NoSettings_v3!$C$2:$AH$4612,MATCH('EPS 3.1.3'!$B1032,NoSettings_v3!$A$2:$A$4612,0),MATCH('EPS 3.1.3'!AD$1,NoSettings_v3!$C$1:$AH$1,0)),"")</f>
        <v>0</v>
      </c>
      <c r="AE1032" s="157">
        <f>IFERROR(INDEX(NoSettings_v3!$C$2:$AH$4612,MATCH('EPS 3.1.3'!$B1032,NoSettings_v3!$A$2:$A$4612,0),MATCH('EPS 3.1.3'!AE$1,NoSettings_v3!$C$1:$AH$1,0)),"")</f>
        <v>0</v>
      </c>
      <c r="AF1032" s="157">
        <f>IFERROR(INDEX(NoSettings_v3!$C$2:$AH$4612,MATCH('EPS 3.1.3'!$B1032,NoSettings_v3!$A$2:$A$4612,0),MATCH('EPS 3.1.3'!AF$1,NoSettings_v3!$C$1:$AH$1,0)),"")</f>
        <v>0</v>
      </c>
      <c r="AG1032" s="157">
        <f>IFERROR(INDEX(NoSettings_v3!$C$2:$AH$4612,MATCH('EPS 3.1.3'!$B1032,NoSettings_v3!$A$2:$A$4612,0),MATCH('EPS 3.1.3'!AG$1,NoSettings_v3!$C$1:$AH$1,0)),"")</f>
        <v>0</v>
      </c>
      <c r="AH1032" s="157">
        <f>IFERROR(INDEX(NoSettings_v3!$C$2:$AH$4612,MATCH('EPS 3.1.3'!$B1032,NoSettings_v3!$A$2:$A$4612,0),MATCH('EPS 3.1.3'!AH$1,NoSettings_v3!$C$1:$AH$1,0)),"")</f>
        <v>0</v>
      </c>
      <c r="AI1032" s="157">
        <f>IFERROR(INDEX(NoSettings_v3!$C$2:$AH$4612,MATCH('EPS 3.1.3'!$B1032,NoSettings_v3!$A$2:$A$4612,0),MATCH('EPS 3.1.3'!AI$1,NoSettings_v3!$C$1:$AH$1,0)),"")</f>
        <v>0</v>
      </c>
    </row>
    <row r="1033" spans="1:35" x14ac:dyDescent="0.35">
      <c r="A1033" s="127"/>
      <c r="B1033" s="161" t="s">
        <v>1870</v>
      </c>
      <c r="C1033" s="127" t="s">
        <v>964</v>
      </c>
      <c r="D1033" s="157">
        <f>IFERROR(INDEX(NoSettings_v3!$C$2:$AH$4612,MATCH('EPS 3.1.3'!$B1033,NoSettings_v3!$A$2:$A$4612,0),MATCH('EPS 3.1.3'!D$1,NoSettings_v3!$C$1:$AH$1,0)),"")</f>
        <v>0</v>
      </c>
      <c r="E1033" s="157">
        <f>IFERROR(INDEX(NoSettings_v3!$C$2:$AH$4612,MATCH('EPS 3.1.3'!$B1033,NoSettings_v3!$A$2:$A$4612,0),MATCH('EPS 3.1.3'!E$1,NoSettings_v3!$C$1:$AH$1,0)),"")</f>
        <v>0</v>
      </c>
      <c r="F1033" s="157">
        <f>IFERROR(INDEX(NoSettings_v3!$C$2:$AH$4612,MATCH('EPS 3.1.3'!$B1033,NoSettings_v3!$A$2:$A$4612,0),MATCH('EPS 3.1.3'!F$1,NoSettings_v3!$C$1:$AH$1,0)),"")</f>
        <v>0</v>
      </c>
      <c r="G1033" s="157">
        <f>IFERROR(INDEX(NoSettings_v3!$C$2:$AH$4612,MATCH('EPS 3.1.3'!$B1033,NoSettings_v3!$A$2:$A$4612,0),MATCH('EPS 3.1.3'!G$1,NoSettings_v3!$C$1:$AH$1,0)),"")</f>
        <v>0</v>
      </c>
      <c r="H1033" s="157">
        <f>IFERROR(INDEX(NoSettings_v3!$C$2:$AH$4612,MATCH('EPS 3.1.3'!$B1033,NoSettings_v3!$A$2:$A$4612,0),MATCH('EPS 3.1.3'!H$1,NoSettings_v3!$C$1:$AH$1,0)),"")</f>
        <v>0</v>
      </c>
      <c r="I1033" s="157">
        <f>IFERROR(INDEX(NoSettings_v3!$C$2:$AH$4612,MATCH('EPS 3.1.3'!$B1033,NoSettings_v3!$A$2:$A$4612,0),MATCH('EPS 3.1.3'!I$1,NoSettings_v3!$C$1:$AH$1,0)),"")</f>
        <v>0</v>
      </c>
      <c r="J1033" s="157">
        <f>IFERROR(INDEX(NoSettings_v3!$C$2:$AH$4612,MATCH('EPS 3.1.3'!$B1033,NoSettings_v3!$A$2:$A$4612,0),MATCH('EPS 3.1.3'!J$1,NoSettings_v3!$C$1:$AH$1,0)),"")</f>
        <v>0</v>
      </c>
      <c r="K1033" s="157">
        <f>IFERROR(INDEX(NoSettings_v3!$C$2:$AH$4612,MATCH('EPS 3.1.3'!$B1033,NoSettings_v3!$A$2:$A$4612,0),MATCH('EPS 3.1.3'!K$1,NoSettings_v3!$C$1:$AH$1,0)),"")</f>
        <v>0</v>
      </c>
      <c r="L1033" s="157">
        <f>IFERROR(INDEX(NoSettings_v3!$C$2:$AH$4612,MATCH('EPS 3.1.3'!$B1033,NoSettings_v3!$A$2:$A$4612,0),MATCH('EPS 3.1.3'!L$1,NoSettings_v3!$C$1:$AH$1,0)),"")</f>
        <v>0</v>
      </c>
      <c r="M1033" s="157">
        <f>IFERROR(INDEX(NoSettings_v3!$C$2:$AH$4612,MATCH('EPS 3.1.3'!$B1033,NoSettings_v3!$A$2:$A$4612,0),MATCH('EPS 3.1.3'!M$1,NoSettings_v3!$C$1:$AH$1,0)),"")</f>
        <v>0</v>
      </c>
      <c r="N1033" s="157">
        <f>IFERROR(INDEX(NoSettings_v3!$C$2:$AH$4612,MATCH('EPS 3.1.3'!$B1033,NoSettings_v3!$A$2:$A$4612,0),MATCH('EPS 3.1.3'!N$1,NoSettings_v3!$C$1:$AH$1,0)),"")</f>
        <v>0</v>
      </c>
      <c r="O1033" s="157">
        <f>IFERROR(INDEX(NoSettings_v3!$C$2:$AH$4612,MATCH('EPS 3.1.3'!$B1033,NoSettings_v3!$A$2:$A$4612,0),MATCH('EPS 3.1.3'!O$1,NoSettings_v3!$C$1:$AH$1,0)),"")</f>
        <v>0</v>
      </c>
      <c r="P1033" s="157">
        <f>IFERROR(INDEX(NoSettings_v3!$C$2:$AH$4612,MATCH('EPS 3.1.3'!$B1033,NoSettings_v3!$A$2:$A$4612,0),MATCH('EPS 3.1.3'!P$1,NoSettings_v3!$C$1:$AH$1,0)),"")</f>
        <v>0</v>
      </c>
      <c r="Q1033" s="157">
        <f>IFERROR(INDEX(NoSettings_v3!$C$2:$AH$4612,MATCH('EPS 3.1.3'!$B1033,NoSettings_v3!$A$2:$A$4612,0),MATCH('EPS 3.1.3'!Q$1,NoSettings_v3!$C$1:$AH$1,0)),"")</f>
        <v>0</v>
      </c>
      <c r="R1033" s="157">
        <f>IFERROR(INDEX(NoSettings_v3!$C$2:$AH$4612,MATCH('EPS 3.1.3'!$B1033,NoSettings_v3!$A$2:$A$4612,0),MATCH('EPS 3.1.3'!R$1,NoSettings_v3!$C$1:$AH$1,0)),"")</f>
        <v>0</v>
      </c>
      <c r="S1033" s="157">
        <f>IFERROR(INDEX(NoSettings_v3!$C$2:$AH$4612,MATCH('EPS 3.1.3'!$B1033,NoSettings_v3!$A$2:$A$4612,0),MATCH('EPS 3.1.3'!S$1,NoSettings_v3!$C$1:$AH$1,0)),"")</f>
        <v>0</v>
      </c>
      <c r="T1033" s="157">
        <f>IFERROR(INDEX(NoSettings_v3!$C$2:$AH$4612,MATCH('EPS 3.1.3'!$B1033,NoSettings_v3!$A$2:$A$4612,0),MATCH('EPS 3.1.3'!T$1,NoSettings_v3!$C$1:$AH$1,0)),"")</f>
        <v>0</v>
      </c>
      <c r="U1033" s="157">
        <f>IFERROR(INDEX(NoSettings_v3!$C$2:$AH$4612,MATCH('EPS 3.1.3'!$B1033,NoSettings_v3!$A$2:$A$4612,0),MATCH('EPS 3.1.3'!U$1,NoSettings_v3!$C$1:$AH$1,0)),"")</f>
        <v>0</v>
      </c>
      <c r="V1033" s="157">
        <f>IFERROR(INDEX(NoSettings_v3!$C$2:$AH$4612,MATCH('EPS 3.1.3'!$B1033,NoSettings_v3!$A$2:$A$4612,0),MATCH('EPS 3.1.3'!V$1,NoSettings_v3!$C$1:$AH$1,0)),"")</f>
        <v>0</v>
      </c>
      <c r="W1033" s="157">
        <f>IFERROR(INDEX(NoSettings_v3!$C$2:$AH$4612,MATCH('EPS 3.1.3'!$B1033,NoSettings_v3!$A$2:$A$4612,0),MATCH('EPS 3.1.3'!W$1,NoSettings_v3!$C$1:$AH$1,0)),"")</f>
        <v>0</v>
      </c>
      <c r="X1033" s="157">
        <f>IFERROR(INDEX(NoSettings_v3!$C$2:$AH$4612,MATCH('EPS 3.1.3'!$B1033,NoSettings_v3!$A$2:$A$4612,0),MATCH('EPS 3.1.3'!X$1,NoSettings_v3!$C$1:$AH$1,0)),"")</f>
        <v>0</v>
      </c>
      <c r="Y1033" s="157">
        <f>IFERROR(INDEX(NoSettings_v3!$C$2:$AH$4612,MATCH('EPS 3.1.3'!$B1033,NoSettings_v3!$A$2:$A$4612,0),MATCH('EPS 3.1.3'!Y$1,NoSettings_v3!$C$1:$AH$1,0)),"")</f>
        <v>0</v>
      </c>
      <c r="Z1033" s="157">
        <f>IFERROR(INDEX(NoSettings_v3!$C$2:$AH$4612,MATCH('EPS 3.1.3'!$B1033,NoSettings_v3!$A$2:$A$4612,0),MATCH('EPS 3.1.3'!Z$1,NoSettings_v3!$C$1:$AH$1,0)),"")</f>
        <v>0</v>
      </c>
      <c r="AA1033" s="157">
        <f>IFERROR(INDEX(NoSettings_v3!$C$2:$AH$4612,MATCH('EPS 3.1.3'!$B1033,NoSettings_v3!$A$2:$A$4612,0),MATCH('EPS 3.1.3'!AA$1,NoSettings_v3!$C$1:$AH$1,0)),"")</f>
        <v>0</v>
      </c>
      <c r="AB1033" s="157">
        <f>IFERROR(INDEX(NoSettings_v3!$C$2:$AH$4612,MATCH('EPS 3.1.3'!$B1033,NoSettings_v3!$A$2:$A$4612,0),MATCH('EPS 3.1.3'!AB$1,NoSettings_v3!$C$1:$AH$1,0)),"")</f>
        <v>0</v>
      </c>
      <c r="AC1033" s="157">
        <f>IFERROR(INDEX(NoSettings_v3!$C$2:$AH$4612,MATCH('EPS 3.1.3'!$B1033,NoSettings_v3!$A$2:$A$4612,0),MATCH('EPS 3.1.3'!AC$1,NoSettings_v3!$C$1:$AH$1,0)),"")</f>
        <v>0</v>
      </c>
      <c r="AD1033" s="157">
        <f>IFERROR(INDEX(NoSettings_v3!$C$2:$AH$4612,MATCH('EPS 3.1.3'!$B1033,NoSettings_v3!$A$2:$A$4612,0),MATCH('EPS 3.1.3'!AD$1,NoSettings_v3!$C$1:$AH$1,0)),"")</f>
        <v>0</v>
      </c>
      <c r="AE1033" s="157">
        <f>IFERROR(INDEX(NoSettings_v3!$C$2:$AH$4612,MATCH('EPS 3.1.3'!$B1033,NoSettings_v3!$A$2:$A$4612,0),MATCH('EPS 3.1.3'!AE$1,NoSettings_v3!$C$1:$AH$1,0)),"")</f>
        <v>0</v>
      </c>
      <c r="AF1033" s="157">
        <f>IFERROR(INDEX(NoSettings_v3!$C$2:$AH$4612,MATCH('EPS 3.1.3'!$B1033,NoSettings_v3!$A$2:$A$4612,0),MATCH('EPS 3.1.3'!AF$1,NoSettings_v3!$C$1:$AH$1,0)),"")</f>
        <v>0</v>
      </c>
      <c r="AG1033" s="157">
        <f>IFERROR(INDEX(NoSettings_v3!$C$2:$AH$4612,MATCH('EPS 3.1.3'!$B1033,NoSettings_v3!$A$2:$A$4612,0),MATCH('EPS 3.1.3'!AG$1,NoSettings_v3!$C$1:$AH$1,0)),"")</f>
        <v>0</v>
      </c>
      <c r="AH1033" s="157">
        <f>IFERROR(INDEX(NoSettings_v3!$C$2:$AH$4612,MATCH('EPS 3.1.3'!$B1033,NoSettings_v3!$A$2:$A$4612,0),MATCH('EPS 3.1.3'!AH$1,NoSettings_v3!$C$1:$AH$1,0)),"")</f>
        <v>0</v>
      </c>
      <c r="AI1033" s="157">
        <f>IFERROR(INDEX(NoSettings_v3!$C$2:$AH$4612,MATCH('EPS 3.1.3'!$B1033,NoSettings_v3!$A$2:$A$4612,0),MATCH('EPS 3.1.3'!AI$1,NoSettings_v3!$C$1:$AH$1,0)),"")</f>
        <v>0</v>
      </c>
    </row>
    <row r="1034" spans="1:35" x14ac:dyDescent="0.35">
      <c r="A1034" s="127"/>
      <c r="B1034" s="161" t="s">
        <v>1871</v>
      </c>
      <c r="C1034" s="127" t="s">
        <v>964</v>
      </c>
      <c r="D1034" s="157">
        <f>IFERROR(INDEX(NoSettings_v3!$C$2:$AH$4612,MATCH('EPS 3.1.3'!$B1034,NoSettings_v3!$A$2:$A$4612,0),MATCH('EPS 3.1.3'!D$1,NoSettings_v3!$C$1:$AH$1,0)),"")</f>
        <v>0</v>
      </c>
      <c r="E1034" s="157">
        <f>IFERROR(INDEX(NoSettings_v3!$C$2:$AH$4612,MATCH('EPS 3.1.3'!$B1034,NoSettings_v3!$A$2:$A$4612,0),MATCH('EPS 3.1.3'!E$1,NoSettings_v3!$C$1:$AH$1,0)),"")</f>
        <v>0</v>
      </c>
      <c r="F1034" s="157">
        <f>IFERROR(INDEX(NoSettings_v3!$C$2:$AH$4612,MATCH('EPS 3.1.3'!$B1034,NoSettings_v3!$A$2:$A$4612,0),MATCH('EPS 3.1.3'!F$1,NoSettings_v3!$C$1:$AH$1,0)),"")</f>
        <v>0</v>
      </c>
      <c r="G1034" s="157">
        <f>IFERROR(INDEX(NoSettings_v3!$C$2:$AH$4612,MATCH('EPS 3.1.3'!$B1034,NoSettings_v3!$A$2:$A$4612,0),MATCH('EPS 3.1.3'!G$1,NoSettings_v3!$C$1:$AH$1,0)),"")</f>
        <v>0</v>
      </c>
      <c r="H1034" s="157">
        <f>IFERROR(INDEX(NoSettings_v3!$C$2:$AH$4612,MATCH('EPS 3.1.3'!$B1034,NoSettings_v3!$A$2:$A$4612,0),MATCH('EPS 3.1.3'!H$1,NoSettings_v3!$C$1:$AH$1,0)),"")</f>
        <v>0</v>
      </c>
      <c r="I1034" s="157">
        <f>IFERROR(INDEX(NoSettings_v3!$C$2:$AH$4612,MATCH('EPS 3.1.3'!$B1034,NoSettings_v3!$A$2:$A$4612,0),MATCH('EPS 3.1.3'!I$1,NoSettings_v3!$C$1:$AH$1,0)),"")</f>
        <v>0</v>
      </c>
      <c r="J1034" s="157">
        <f>IFERROR(INDEX(NoSettings_v3!$C$2:$AH$4612,MATCH('EPS 3.1.3'!$B1034,NoSettings_v3!$A$2:$A$4612,0),MATCH('EPS 3.1.3'!J$1,NoSettings_v3!$C$1:$AH$1,0)),"")</f>
        <v>0</v>
      </c>
      <c r="K1034" s="157">
        <f>IFERROR(INDEX(NoSettings_v3!$C$2:$AH$4612,MATCH('EPS 3.1.3'!$B1034,NoSettings_v3!$A$2:$A$4612,0),MATCH('EPS 3.1.3'!K$1,NoSettings_v3!$C$1:$AH$1,0)),"")</f>
        <v>0</v>
      </c>
      <c r="L1034" s="157">
        <f>IFERROR(INDEX(NoSettings_v3!$C$2:$AH$4612,MATCH('EPS 3.1.3'!$B1034,NoSettings_v3!$A$2:$A$4612,0),MATCH('EPS 3.1.3'!L$1,NoSettings_v3!$C$1:$AH$1,0)),"")</f>
        <v>0</v>
      </c>
      <c r="M1034" s="157">
        <f>IFERROR(INDEX(NoSettings_v3!$C$2:$AH$4612,MATCH('EPS 3.1.3'!$B1034,NoSettings_v3!$A$2:$A$4612,0),MATCH('EPS 3.1.3'!M$1,NoSettings_v3!$C$1:$AH$1,0)),"")</f>
        <v>0</v>
      </c>
      <c r="N1034" s="157">
        <f>IFERROR(INDEX(NoSettings_v3!$C$2:$AH$4612,MATCH('EPS 3.1.3'!$B1034,NoSettings_v3!$A$2:$A$4612,0),MATCH('EPS 3.1.3'!N$1,NoSettings_v3!$C$1:$AH$1,0)),"")</f>
        <v>0</v>
      </c>
      <c r="O1034" s="157">
        <f>IFERROR(INDEX(NoSettings_v3!$C$2:$AH$4612,MATCH('EPS 3.1.3'!$B1034,NoSettings_v3!$A$2:$A$4612,0),MATCH('EPS 3.1.3'!O$1,NoSettings_v3!$C$1:$AH$1,0)),"")</f>
        <v>0</v>
      </c>
      <c r="P1034" s="157">
        <f>IFERROR(INDEX(NoSettings_v3!$C$2:$AH$4612,MATCH('EPS 3.1.3'!$B1034,NoSettings_v3!$A$2:$A$4612,0),MATCH('EPS 3.1.3'!P$1,NoSettings_v3!$C$1:$AH$1,0)),"")</f>
        <v>0</v>
      </c>
      <c r="Q1034" s="157">
        <f>IFERROR(INDEX(NoSettings_v3!$C$2:$AH$4612,MATCH('EPS 3.1.3'!$B1034,NoSettings_v3!$A$2:$A$4612,0),MATCH('EPS 3.1.3'!Q$1,NoSettings_v3!$C$1:$AH$1,0)),"")</f>
        <v>0</v>
      </c>
      <c r="R1034" s="157">
        <f>IFERROR(INDEX(NoSettings_v3!$C$2:$AH$4612,MATCH('EPS 3.1.3'!$B1034,NoSettings_v3!$A$2:$A$4612,0),MATCH('EPS 3.1.3'!R$1,NoSettings_v3!$C$1:$AH$1,0)),"")</f>
        <v>0</v>
      </c>
      <c r="S1034" s="157">
        <f>IFERROR(INDEX(NoSettings_v3!$C$2:$AH$4612,MATCH('EPS 3.1.3'!$B1034,NoSettings_v3!$A$2:$A$4612,0),MATCH('EPS 3.1.3'!S$1,NoSettings_v3!$C$1:$AH$1,0)),"")</f>
        <v>0</v>
      </c>
      <c r="T1034" s="157">
        <f>IFERROR(INDEX(NoSettings_v3!$C$2:$AH$4612,MATCH('EPS 3.1.3'!$B1034,NoSettings_v3!$A$2:$A$4612,0),MATCH('EPS 3.1.3'!T$1,NoSettings_v3!$C$1:$AH$1,0)),"")</f>
        <v>0</v>
      </c>
      <c r="U1034" s="157">
        <f>IFERROR(INDEX(NoSettings_v3!$C$2:$AH$4612,MATCH('EPS 3.1.3'!$B1034,NoSettings_v3!$A$2:$A$4612,0),MATCH('EPS 3.1.3'!U$1,NoSettings_v3!$C$1:$AH$1,0)),"")</f>
        <v>0</v>
      </c>
      <c r="V1034" s="157">
        <f>IFERROR(INDEX(NoSettings_v3!$C$2:$AH$4612,MATCH('EPS 3.1.3'!$B1034,NoSettings_v3!$A$2:$A$4612,0),MATCH('EPS 3.1.3'!V$1,NoSettings_v3!$C$1:$AH$1,0)),"")</f>
        <v>0</v>
      </c>
      <c r="W1034" s="157">
        <f>IFERROR(INDEX(NoSettings_v3!$C$2:$AH$4612,MATCH('EPS 3.1.3'!$B1034,NoSettings_v3!$A$2:$A$4612,0),MATCH('EPS 3.1.3'!W$1,NoSettings_v3!$C$1:$AH$1,0)),"")</f>
        <v>0</v>
      </c>
      <c r="X1034" s="157">
        <f>IFERROR(INDEX(NoSettings_v3!$C$2:$AH$4612,MATCH('EPS 3.1.3'!$B1034,NoSettings_v3!$A$2:$A$4612,0),MATCH('EPS 3.1.3'!X$1,NoSettings_v3!$C$1:$AH$1,0)),"")</f>
        <v>0</v>
      </c>
      <c r="Y1034" s="157">
        <f>IFERROR(INDEX(NoSettings_v3!$C$2:$AH$4612,MATCH('EPS 3.1.3'!$B1034,NoSettings_v3!$A$2:$A$4612,0),MATCH('EPS 3.1.3'!Y$1,NoSettings_v3!$C$1:$AH$1,0)),"")</f>
        <v>0</v>
      </c>
      <c r="Z1034" s="157">
        <f>IFERROR(INDEX(NoSettings_v3!$C$2:$AH$4612,MATCH('EPS 3.1.3'!$B1034,NoSettings_v3!$A$2:$A$4612,0),MATCH('EPS 3.1.3'!Z$1,NoSettings_v3!$C$1:$AH$1,0)),"")</f>
        <v>0</v>
      </c>
      <c r="AA1034" s="157">
        <f>IFERROR(INDEX(NoSettings_v3!$C$2:$AH$4612,MATCH('EPS 3.1.3'!$B1034,NoSettings_v3!$A$2:$A$4612,0),MATCH('EPS 3.1.3'!AA$1,NoSettings_v3!$C$1:$AH$1,0)),"")</f>
        <v>0</v>
      </c>
      <c r="AB1034" s="157">
        <f>IFERROR(INDEX(NoSettings_v3!$C$2:$AH$4612,MATCH('EPS 3.1.3'!$B1034,NoSettings_v3!$A$2:$A$4612,0),MATCH('EPS 3.1.3'!AB$1,NoSettings_v3!$C$1:$AH$1,0)),"")</f>
        <v>0</v>
      </c>
      <c r="AC1034" s="157">
        <f>IFERROR(INDEX(NoSettings_v3!$C$2:$AH$4612,MATCH('EPS 3.1.3'!$B1034,NoSettings_v3!$A$2:$A$4612,0),MATCH('EPS 3.1.3'!AC$1,NoSettings_v3!$C$1:$AH$1,0)),"")</f>
        <v>0</v>
      </c>
      <c r="AD1034" s="157">
        <f>IFERROR(INDEX(NoSettings_v3!$C$2:$AH$4612,MATCH('EPS 3.1.3'!$B1034,NoSettings_v3!$A$2:$A$4612,0),MATCH('EPS 3.1.3'!AD$1,NoSettings_v3!$C$1:$AH$1,0)),"")</f>
        <v>0</v>
      </c>
      <c r="AE1034" s="157">
        <f>IFERROR(INDEX(NoSettings_v3!$C$2:$AH$4612,MATCH('EPS 3.1.3'!$B1034,NoSettings_v3!$A$2:$A$4612,0),MATCH('EPS 3.1.3'!AE$1,NoSettings_v3!$C$1:$AH$1,0)),"")</f>
        <v>0</v>
      </c>
      <c r="AF1034" s="157">
        <f>IFERROR(INDEX(NoSettings_v3!$C$2:$AH$4612,MATCH('EPS 3.1.3'!$B1034,NoSettings_v3!$A$2:$A$4612,0),MATCH('EPS 3.1.3'!AF$1,NoSettings_v3!$C$1:$AH$1,0)),"")</f>
        <v>0</v>
      </c>
      <c r="AG1034" s="157">
        <f>IFERROR(INDEX(NoSettings_v3!$C$2:$AH$4612,MATCH('EPS 3.1.3'!$B1034,NoSettings_v3!$A$2:$A$4612,0),MATCH('EPS 3.1.3'!AG$1,NoSettings_v3!$C$1:$AH$1,0)),"")</f>
        <v>0</v>
      </c>
      <c r="AH1034" s="157">
        <f>IFERROR(INDEX(NoSettings_v3!$C$2:$AH$4612,MATCH('EPS 3.1.3'!$B1034,NoSettings_v3!$A$2:$A$4612,0),MATCH('EPS 3.1.3'!AH$1,NoSettings_v3!$C$1:$AH$1,0)),"")</f>
        <v>0</v>
      </c>
      <c r="AI1034" s="157">
        <f>IFERROR(INDEX(NoSettings_v3!$C$2:$AH$4612,MATCH('EPS 3.1.3'!$B1034,NoSettings_v3!$A$2:$A$4612,0),MATCH('EPS 3.1.3'!AI$1,NoSettings_v3!$C$1:$AH$1,0)),"")</f>
        <v>0</v>
      </c>
    </row>
    <row r="1035" spans="1:35" x14ac:dyDescent="0.35">
      <c r="A1035" s="127"/>
      <c r="B1035" s="161" t="s">
        <v>1872</v>
      </c>
      <c r="C1035" s="127" t="s">
        <v>964</v>
      </c>
      <c r="D1035" s="157">
        <f>IFERROR(INDEX(NoSettings_v3!$C$2:$AH$4612,MATCH('EPS 3.1.3'!$B1035,NoSettings_v3!$A$2:$A$4612,0),MATCH('EPS 3.1.3'!D$1,NoSettings_v3!$C$1:$AH$1,0)),"")</f>
        <v>0</v>
      </c>
      <c r="E1035" s="157">
        <f>IFERROR(INDEX(NoSettings_v3!$C$2:$AH$4612,MATCH('EPS 3.1.3'!$B1035,NoSettings_v3!$A$2:$A$4612,0),MATCH('EPS 3.1.3'!E$1,NoSettings_v3!$C$1:$AH$1,0)),"")</f>
        <v>0</v>
      </c>
      <c r="F1035" s="157">
        <f>IFERROR(INDEX(NoSettings_v3!$C$2:$AH$4612,MATCH('EPS 3.1.3'!$B1035,NoSettings_v3!$A$2:$A$4612,0),MATCH('EPS 3.1.3'!F$1,NoSettings_v3!$C$1:$AH$1,0)),"")</f>
        <v>0</v>
      </c>
      <c r="G1035" s="157">
        <f>IFERROR(INDEX(NoSettings_v3!$C$2:$AH$4612,MATCH('EPS 3.1.3'!$B1035,NoSettings_v3!$A$2:$A$4612,0),MATCH('EPS 3.1.3'!G$1,NoSettings_v3!$C$1:$AH$1,0)),"")</f>
        <v>0</v>
      </c>
      <c r="H1035" s="157">
        <f>IFERROR(INDEX(NoSettings_v3!$C$2:$AH$4612,MATCH('EPS 3.1.3'!$B1035,NoSettings_v3!$A$2:$A$4612,0),MATCH('EPS 3.1.3'!H$1,NoSettings_v3!$C$1:$AH$1,0)),"")</f>
        <v>0</v>
      </c>
      <c r="I1035" s="157">
        <f>IFERROR(INDEX(NoSettings_v3!$C$2:$AH$4612,MATCH('EPS 3.1.3'!$B1035,NoSettings_v3!$A$2:$A$4612,0),MATCH('EPS 3.1.3'!I$1,NoSettings_v3!$C$1:$AH$1,0)),"")</f>
        <v>0</v>
      </c>
      <c r="J1035" s="157">
        <f>IFERROR(INDEX(NoSettings_v3!$C$2:$AH$4612,MATCH('EPS 3.1.3'!$B1035,NoSettings_v3!$A$2:$A$4612,0),MATCH('EPS 3.1.3'!J$1,NoSettings_v3!$C$1:$AH$1,0)),"")</f>
        <v>0</v>
      </c>
      <c r="K1035" s="157">
        <f>IFERROR(INDEX(NoSettings_v3!$C$2:$AH$4612,MATCH('EPS 3.1.3'!$B1035,NoSettings_v3!$A$2:$A$4612,0),MATCH('EPS 3.1.3'!K$1,NoSettings_v3!$C$1:$AH$1,0)),"")</f>
        <v>0</v>
      </c>
      <c r="L1035" s="157">
        <f>IFERROR(INDEX(NoSettings_v3!$C$2:$AH$4612,MATCH('EPS 3.1.3'!$B1035,NoSettings_v3!$A$2:$A$4612,0),MATCH('EPS 3.1.3'!L$1,NoSettings_v3!$C$1:$AH$1,0)),"")</f>
        <v>0</v>
      </c>
      <c r="M1035" s="157">
        <f>IFERROR(INDEX(NoSettings_v3!$C$2:$AH$4612,MATCH('EPS 3.1.3'!$B1035,NoSettings_v3!$A$2:$A$4612,0),MATCH('EPS 3.1.3'!M$1,NoSettings_v3!$C$1:$AH$1,0)),"")</f>
        <v>0</v>
      </c>
      <c r="N1035" s="157">
        <f>IFERROR(INDEX(NoSettings_v3!$C$2:$AH$4612,MATCH('EPS 3.1.3'!$B1035,NoSettings_v3!$A$2:$A$4612,0),MATCH('EPS 3.1.3'!N$1,NoSettings_v3!$C$1:$AH$1,0)),"")</f>
        <v>0</v>
      </c>
      <c r="O1035" s="157">
        <f>IFERROR(INDEX(NoSettings_v3!$C$2:$AH$4612,MATCH('EPS 3.1.3'!$B1035,NoSettings_v3!$A$2:$A$4612,0),MATCH('EPS 3.1.3'!O$1,NoSettings_v3!$C$1:$AH$1,0)),"")</f>
        <v>0</v>
      </c>
      <c r="P1035" s="157">
        <f>IFERROR(INDEX(NoSettings_v3!$C$2:$AH$4612,MATCH('EPS 3.1.3'!$B1035,NoSettings_v3!$A$2:$A$4612,0),MATCH('EPS 3.1.3'!P$1,NoSettings_v3!$C$1:$AH$1,0)),"")</f>
        <v>0</v>
      </c>
      <c r="Q1035" s="157">
        <f>IFERROR(INDEX(NoSettings_v3!$C$2:$AH$4612,MATCH('EPS 3.1.3'!$B1035,NoSettings_v3!$A$2:$A$4612,0),MATCH('EPS 3.1.3'!Q$1,NoSettings_v3!$C$1:$AH$1,0)),"")</f>
        <v>0</v>
      </c>
      <c r="R1035" s="157">
        <f>IFERROR(INDEX(NoSettings_v3!$C$2:$AH$4612,MATCH('EPS 3.1.3'!$B1035,NoSettings_v3!$A$2:$A$4612,0),MATCH('EPS 3.1.3'!R$1,NoSettings_v3!$C$1:$AH$1,0)),"")</f>
        <v>0</v>
      </c>
      <c r="S1035" s="157">
        <f>IFERROR(INDEX(NoSettings_v3!$C$2:$AH$4612,MATCH('EPS 3.1.3'!$B1035,NoSettings_v3!$A$2:$A$4612,0),MATCH('EPS 3.1.3'!S$1,NoSettings_v3!$C$1:$AH$1,0)),"")</f>
        <v>0</v>
      </c>
      <c r="T1035" s="157">
        <f>IFERROR(INDEX(NoSettings_v3!$C$2:$AH$4612,MATCH('EPS 3.1.3'!$B1035,NoSettings_v3!$A$2:$A$4612,0),MATCH('EPS 3.1.3'!T$1,NoSettings_v3!$C$1:$AH$1,0)),"")</f>
        <v>0</v>
      </c>
      <c r="U1035" s="157">
        <f>IFERROR(INDEX(NoSettings_v3!$C$2:$AH$4612,MATCH('EPS 3.1.3'!$B1035,NoSettings_v3!$A$2:$A$4612,0),MATCH('EPS 3.1.3'!U$1,NoSettings_v3!$C$1:$AH$1,0)),"")</f>
        <v>0</v>
      </c>
      <c r="V1035" s="157">
        <f>IFERROR(INDEX(NoSettings_v3!$C$2:$AH$4612,MATCH('EPS 3.1.3'!$B1035,NoSettings_v3!$A$2:$A$4612,0),MATCH('EPS 3.1.3'!V$1,NoSettings_v3!$C$1:$AH$1,0)),"")</f>
        <v>0</v>
      </c>
      <c r="W1035" s="157">
        <f>IFERROR(INDEX(NoSettings_v3!$C$2:$AH$4612,MATCH('EPS 3.1.3'!$B1035,NoSettings_v3!$A$2:$A$4612,0),MATCH('EPS 3.1.3'!W$1,NoSettings_v3!$C$1:$AH$1,0)),"")</f>
        <v>0</v>
      </c>
      <c r="X1035" s="157">
        <f>IFERROR(INDEX(NoSettings_v3!$C$2:$AH$4612,MATCH('EPS 3.1.3'!$B1035,NoSettings_v3!$A$2:$A$4612,0),MATCH('EPS 3.1.3'!X$1,NoSettings_v3!$C$1:$AH$1,0)),"")</f>
        <v>0</v>
      </c>
      <c r="Y1035" s="157">
        <f>IFERROR(INDEX(NoSettings_v3!$C$2:$AH$4612,MATCH('EPS 3.1.3'!$B1035,NoSettings_v3!$A$2:$A$4612,0),MATCH('EPS 3.1.3'!Y$1,NoSettings_v3!$C$1:$AH$1,0)),"")</f>
        <v>0</v>
      </c>
      <c r="Z1035" s="157">
        <f>IFERROR(INDEX(NoSettings_v3!$C$2:$AH$4612,MATCH('EPS 3.1.3'!$B1035,NoSettings_v3!$A$2:$A$4612,0),MATCH('EPS 3.1.3'!Z$1,NoSettings_v3!$C$1:$AH$1,0)),"")</f>
        <v>0</v>
      </c>
      <c r="AA1035" s="157">
        <f>IFERROR(INDEX(NoSettings_v3!$C$2:$AH$4612,MATCH('EPS 3.1.3'!$B1035,NoSettings_v3!$A$2:$A$4612,0),MATCH('EPS 3.1.3'!AA$1,NoSettings_v3!$C$1:$AH$1,0)),"")</f>
        <v>0</v>
      </c>
      <c r="AB1035" s="157">
        <f>IFERROR(INDEX(NoSettings_v3!$C$2:$AH$4612,MATCH('EPS 3.1.3'!$B1035,NoSettings_v3!$A$2:$A$4612,0),MATCH('EPS 3.1.3'!AB$1,NoSettings_v3!$C$1:$AH$1,0)),"")</f>
        <v>0</v>
      </c>
      <c r="AC1035" s="157">
        <f>IFERROR(INDEX(NoSettings_v3!$C$2:$AH$4612,MATCH('EPS 3.1.3'!$B1035,NoSettings_v3!$A$2:$A$4612,0),MATCH('EPS 3.1.3'!AC$1,NoSettings_v3!$C$1:$AH$1,0)),"")</f>
        <v>0</v>
      </c>
      <c r="AD1035" s="157">
        <f>IFERROR(INDEX(NoSettings_v3!$C$2:$AH$4612,MATCH('EPS 3.1.3'!$B1035,NoSettings_v3!$A$2:$A$4612,0),MATCH('EPS 3.1.3'!AD$1,NoSettings_v3!$C$1:$AH$1,0)),"")</f>
        <v>0</v>
      </c>
      <c r="AE1035" s="157">
        <f>IFERROR(INDEX(NoSettings_v3!$C$2:$AH$4612,MATCH('EPS 3.1.3'!$B1035,NoSettings_v3!$A$2:$A$4612,0),MATCH('EPS 3.1.3'!AE$1,NoSettings_v3!$C$1:$AH$1,0)),"")</f>
        <v>0</v>
      </c>
      <c r="AF1035" s="157">
        <f>IFERROR(INDEX(NoSettings_v3!$C$2:$AH$4612,MATCH('EPS 3.1.3'!$B1035,NoSettings_v3!$A$2:$A$4612,0),MATCH('EPS 3.1.3'!AF$1,NoSettings_v3!$C$1:$AH$1,0)),"")</f>
        <v>0</v>
      </c>
      <c r="AG1035" s="157">
        <f>IFERROR(INDEX(NoSettings_v3!$C$2:$AH$4612,MATCH('EPS 3.1.3'!$B1035,NoSettings_v3!$A$2:$A$4612,0),MATCH('EPS 3.1.3'!AG$1,NoSettings_v3!$C$1:$AH$1,0)),"")</f>
        <v>0</v>
      </c>
      <c r="AH1035" s="157">
        <f>IFERROR(INDEX(NoSettings_v3!$C$2:$AH$4612,MATCH('EPS 3.1.3'!$B1035,NoSettings_v3!$A$2:$A$4612,0),MATCH('EPS 3.1.3'!AH$1,NoSettings_v3!$C$1:$AH$1,0)),"")</f>
        <v>0</v>
      </c>
      <c r="AI1035" s="157">
        <f>IFERROR(INDEX(NoSettings_v3!$C$2:$AH$4612,MATCH('EPS 3.1.3'!$B1035,NoSettings_v3!$A$2:$A$4612,0),MATCH('EPS 3.1.3'!AI$1,NoSettings_v3!$C$1:$AH$1,0)),"")</f>
        <v>0</v>
      </c>
    </row>
    <row r="1036" spans="1:35" x14ac:dyDescent="0.35">
      <c r="A1036" s="127"/>
      <c r="B1036" s="161" t="s">
        <v>1873</v>
      </c>
      <c r="C1036" s="127" t="s">
        <v>964</v>
      </c>
      <c r="D1036" s="157">
        <f>IFERROR(INDEX(NoSettings_v3!$C$2:$AH$4612,MATCH('EPS 3.1.3'!$B1036,NoSettings_v3!$A$2:$A$4612,0),MATCH('EPS 3.1.3'!D$1,NoSettings_v3!$C$1:$AH$1,0)),"")</f>
        <v>38</v>
      </c>
      <c r="E1036" s="157">
        <f>IFERROR(INDEX(NoSettings_v3!$C$2:$AH$4612,MATCH('EPS 3.1.3'!$B1036,NoSettings_v3!$A$2:$A$4612,0),MATCH('EPS 3.1.3'!E$1,NoSettings_v3!$C$1:$AH$1,0)),"")</f>
        <v>31</v>
      </c>
      <c r="F1036" s="157">
        <f>IFERROR(INDEX(NoSettings_v3!$C$2:$AH$4612,MATCH('EPS 3.1.3'!$B1036,NoSettings_v3!$A$2:$A$4612,0),MATCH('EPS 3.1.3'!F$1,NoSettings_v3!$C$1:$AH$1,0)),"")</f>
        <v>38</v>
      </c>
      <c r="G1036" s="157">
        <f>IFERROR(INDEX(NoSettings_v3!$C$2:$AH$4612,MATCH('EPS 3.1.3'!$B1036,NoSettings_v3!$A$2:$A$4612,0),MATCH('EPS 3.1.3'!G$1,NoSettings_v3!$C$1:$AH$1,0)),"")</f>
        <v>43</v>
      </c>
      <c r="H1036" s="157">
        <f>IFERROR(INDEX(NoSettings_v3!$C$2:$AH$4612,MATCH('EPS 3.1.3'!$B1036,NoSettings_v3!$A$2:$A$4612,0),MATCH('EPS 3.1.3'!H$1,NoSettings_v3!$C$1:$AH$1,0)),"")</f>
        <v>47</v>
      </c>
      <c r="I1036" s="157">
        <f>IFERROR(INDEX(NoSettings_v3!$C$2:$AH$4612,MATCH('EPS 3.1.3'!$B1036,NoSettings_v3!$A$2:$A$4612,0),MATCH('EPS 3.1.3'!I$1,NoSettings_v3!$C$1:$AH$1,0)),"")</f>
        <v>51</v>
      </c>
      <c r="J1036" s="157">
        <f>IFERROR(INDEX(NoSettings_v3!$C$2:$AH$4612,MATCH('EPS 3.1.3'!$B1036,NoSettings_v3!$A$2:$A$4612,0),MATCH('EPS 3.1.3'!J$1,NoSettings_v3!$C$1:$AH$1,0)),"")</f>
        <v>54</v>
      </c>
      <c r="K1036" s="157">
        <f>IFERROR(INDEX(NoSettings_v3!$C$2:$AH$4612,MATCH('EPS 3.1.3'!$B1036,NoSettings_v3!$A$2:$A$4612,0),MATCH('EPS 3.1.3'!K$1,NoSettings_v3!$C$1:$AH$1,0)),"")</f>
        <v>58</v>
      </c>
      <c r="L1036" s="157">
        <f>IFERROR(INDEX(NoSettings_v3!$C$2:$AH$4612,MATCH('EPS 3.1.3'!$B1036,NoSettings_v3!$A$2:$A$4612,0),MATCH('EPS 3.1.3'!L$1,NoSettings_v3!$C$1:$AH$1,0)),"")</f>
        <v>61</v>
      </c>
      <c r="M1036" s="157">
        <f>IFERROR(INDEX(NoSettings_v3!$C$2:$AH$4612,MATCH('EPS 3.1.3'!$B1036,NoSettings_v3!$A$2:$A$4612,0),MATCH('EPS 3.1.3'!M$1,NoSettings_v3!$C$1:$AH$1,0)),"")</f>
        <v>65</v>
      </c>
      <c r="N1036" s="157">
        <f>IFERROR(INDEX(NoSettings_v3!$C$2:$AH$4612,MATCH('EPS 3.1.3'!$B1036,NoSettings_v3!$A$2:$A$4612,0),MATCH('EPS 3.1.3'!N$1,NoSettings_v3!$C$1:$AH$1,0)),"")</f>
        <v>68</v>
      </c>
      <c r="O1036" s="157">
        <f>IFERROR(INDEX(NoSettings_v3!$C$2:$AH$4612,MATCH('EPS 3.1.3'!$B1036,NoSettings_v3!$A$2:$A$4612,0),MATCH('EPS 3.1.3'!O$1,NoSettings_v3!$C$1:$AH$1,0)),"")</f>
        <v>72</v>
      </c>
      <c r="P1036" s="157">
        <f>IFERROR(INDEX(NoSettings_v3!$C$2:$AH$4612,MATCH('EPS 3.1.3'!$B1036,NoSettings_v3!$A$2:$A$4612,0),MATCH('EPS 3.1.3'!P$1,NoSettings_v3!$C$1:$AH$1,0)),"")</f>
        <v>76</v>
      </c>
      <c r="Q1036" s="157">
        <f>IFERROR(INDEX(NoSettings_v3!$C$2:$AH$4612,MATCH('EPS 3.1.3'!$B1036,NoSettings_v3!$A$2:$A$4612,0),MATCH('EPS 3.1.3'!Q$1,NoSettings_v3!$C$1:$AH$1,0)),"")</f>
        <v>80</v>
      </c>
      <c r="R1036" s="157">
        <f>IFERROR(INDEX(NoSettings_v3!$C$2:$AH$4612,MATCH('EPS 3.1.3'!$B1036,NoSettings_v3!$A$2:$A$4612,0),MATCH('EPS 3.1.3'!R$1,NoSettings_v3!$C$1:$AH$1,0)),"")</f>
        <v>83</v>
      </c>
      <c r="S1036" s="157">
        <f>IFERROR(INDEX(NoSettings_v3!$C$2:$AH$4612,MATCH('EPS 3.1.3'!$B1036,NoSettings_v3!$A$2:$A$4612,0),MATCH('EPS 3.1.3'!S$1,NoSettings_v3!$C$1:$AH$1,0)),"")</f>
        <v>87</v>
      </c>
      <c r="T1036" s="157">
        <f>IFERROR(INDEX(NoSettings_v3!$C$2:$AH$4612,MATCH('EPS 3.1.3'!$B1036,NoSettings_v3!$A$2:$A$4612,0),MATCH('EPS 3.1.3'!T$1,NoSettings_v3!$C$1:$AH$1,0)),"")</f>
        <v>90</v>
      </c>
      <c r="U1036" s="157">
        <f>IFERROR(INDEX(NoSettings_v3!$C$2:$AH$4612,MATCH('EPS 3.1.3'!$B1036,NoSettings_v3!$A$2:$A$4612,0),MATCH('EPS 3.1.3'!U$1,NoSettings_v3!$C$1:$AH$1,0)),"")</f>
        <v>94</v>
      </c>
      <c r="V1036" s="157">
        <f>IFERROR(INDEX(NoSettings_v3!$C$2:$AH$4612,MATCH('EPS 3.1.3'!$B1036,NoSettings_v3!$A$2:$A$4612,0),MATCH('EPS 3.1.3'!V$1,NoSettings_v3!$C$1:$AH$1,0)),"")</f>
        <v>97</v>
      </c>
      <c r="W1036" s="157">
        <f>IFERROR(INDEX(NoSettings_v3!$C$2:$AH$4612,MATCH('EPS 3.1.3'!$B1036,NoSettings_v3!$A$2:$A$4612,0),MATCH('EPS 3.1.3'!W$1,NoSettings_v3!$C$1:$AH$1,0)),"")</f>
        <v>101</v>
      </c>
      <c r="X1036" s="157">
        <f>IFERROR(INDEX(NoSettings_v3!$C$2:$AH$4612,MATCH('EPS 3.1.3'!$B1036,NoSettings_v3!$A$2:$A$4612,0),MATCH('EPS 3.1.3'!X$1,NoSettings_v3!$C$1:$AH$1,0)),"")</f>
        <v>105</v>
      </c>
      <c r="Y1036" s="157">
        <f>IFERROR(INDEX(NoSettings_v3!$C$2:$AH$4612,MATCH('EPS 3.1.3'!$B1036,NoSettings_v3!$A$2:$A$4612,0),MATCH('EPS 3.1.3'!Y$1,NoSettings_v3!$C$1:$AH$1,0)),"")</f>
        <v>109</v>
      </c>
      <c r="Z1036" s="157">
        <f>IFERROR(INDEX(NoSettings_v3!$C$2:$AH$4612,MATCH('EPS 3.1.3'!$B1036,NoSettings_v3!$A$2:$A$4612,0),MATCH('EPS 3.1.3'!Z$1,NoSettings_v3!$C$1:$AH$1,0)),"")</f>
        <v>112</v>
      </c>
      <c r="AA1036" s="157">
        <f>IFERROR(INDEX(NoSettings_v3!$C$2:$AH$4612,MATCH('EPS 3.1.3'!$B1036,NoSettings_v3!$A$2:$A$4612,0),MATCH('EPS 3.1.3'!AA$1,NoSettings_v3!$C$1:$AH$1,0)),"")</f>
        <v>116</v>
      </c>
      <c r="AB1036" s="157">
        <f>IFERROR(INDEX(NoSettings_v3!$C$2:$AH$4612,MATCH('EPS 3.1.3'!$B1036,NoSettings_v3!$A$2:$A$4612,0),MATCH('EPS 3.1.3'!AB$1,NoSettings_v3!$C$1:$AH$1,0)),"")</f>
        <v>119</v>
      </c>
      <c r="AC1036" s="157">
        <f>IFERROR(INDEX(NoSettings_v3!$C$2:$AH$4612,MATCH('EPS 3.1.3'!$B1036,NoSettings_v3!$A$2:$A$4612,0),MATCH('EPS 3.1.3'!AC$1,NoSettings_v3!$C$1:$AH$1,0)),"")</f>
        <v>122</v>
      </c>
      <c r="AD1036" s="157">
        <f>IFERROR(INDEX(NoSettings_v3!$C$2:$AH$4612,MATCH('EPS 3.1.3'!$B1036,NoSettings_v3!$A$2:$A$4612,0),MATCH('EPS 3.1.3'!AD$1,NoSettings_v3!$C$1:$AH$1,0)),"")</f>
        <v>125</v>
      </c>
      <c r="AE1036" s="157">
        <f>IFERROR(INDEX(NoSettings_v3!$C$2:$AH$4612,MATCH('EPS 3.1.3'!$B1036,NoSettings_v3!$A$2:$A$4612,0),MATCH('EPS 3.1.3'!AE$1,NoSettings_v3!$C$1:$AH$1,0)),"")</f>
        <v>128</v>
      </c>
      <c r="AF1036" s="157">
        <f>IFERROR(INDEX(NoSettings_v3!$C$2:$AH$4612,MATCH('EPS 3.1.3'!$B1036,NoSettings_v3!$A$2:$A$4612,0),MATCH('EPS 3.1.3'!AF$1,NoSettings_v3!$C$1:$AH$1,0)),"")</f>
        <v>131</v>
      </c>
      <c r="AG1036" s="157">
        <f>IFERROR(INDEX(NoSettings_v3!$C$2:$AH$4612,MATCH('EPS 3.1.3'!$B1036,NoSettings_v3!$A$2:$A$4612,0),MATCH('EPS 3.1.3'!AG$1,NoSettings_v3!$C$1:$AH$1,0)),"")</f>
        <v>134</v>
      </c>
      <c r="AH1036" s="157">
        <f>IFERROR(INDEX(NoSettings_v3!$C$2:$AH$4612,MATCH('EPS 3.1.3'!$B1036,NoSettings_v3!$A$2:$A$4612,0),MATCH('EPS 3.1.3'!AH$1,NoSettings_v3!$C$1:$AH$1,0)),"")</f>
        <v>137</v>
      </c>
      <c r="AI1036" s="157">
        <f>IFERROR(INDEX(NoSettings_v3!$C$2:$AH$4612,MATCH('EPS 3.1.3'!$B1036,NoSettings_v3!$A$2:$A$4612,0),MATCH('EPS 3.1.3'!AI$1,NoSettings_v3!$C$1:$AH$1,0)),"")</f>
        <v>140</v>
      </c>
    </row>
    <row r="1037" spans="1:35" x14ac:dyDescent="0.35">
      <c r="A1037" s="127"/>
      <c r="B1037" s="161" t="s">
        <v>1874</v>
      </c>
      <c r="C1037" s="127" t="s">
        <v>964</v>
      </c>
      <c r="D1037" s="157">
        <f>IFERROR(INDEX(NoSettings_v3!$C$2:$AH$4612,MATCH('EPS 3.1.3'!$B1037,NoSettings_v3!$A$2:$A$4612,0),MATCH('EPS 3.1.3'!D$1,NoSettings_v3!$C$1:$AH$1,0)),"")</f>
        <v>0</v>
      </c>
      <c r="E1037" s="157">
        <f>IFERROR(INDEX(NoSettings_v3!$C$2:$AH$4612,MATCH('EPS 3.1.3'!$B1037,NoSettings_v3!$A$2:$A$4612,0),MATCH('EPS 3.1.3'!E$1,NoSettings_v3!$C$1:$AH$1,0)),"")</f>
        <v>0</v>
      </c>
      <c r="F1037" s="157">
        <f>IFERROR(INDEX(NoSettings_v3!$C$2:$AH$4612,MATCH('EPS 3.1.3'!$B1037,NoSettings_v3!$A$2:$A$4612,0),MATCH('EPS 3.1.3'!F$1,NoSettings_v3!$C$1:$AH$1,0)),"")</f>
        <v>0</v>
      </c>
      <c r="G1037" s="157">
        <f>IFERROR(INDEX(NoSettings_v3!$C$2:$AH$4612,MATCH('EPS 3.1.3'!$B1037,NoSettings_v3!$A$2:$A$4612,0),MATCH('EPS 3.1.3'!G$1,NoSettings_v3!$C$1:$AH$1,0)),"")</f>
        <v>0</v>
      </c>
      <c r="H1037" s="157">
        <f>IFERROR(INDEX(NoSettings_v3!$C$2:$AH$4612,MATCH('EPS 3.1.3'!$B1037,NoSettings_v3!$A$2:$A$4612,0),MATCH('EPS 3.1.3'!H$1,NoSettings_v3!$C$1:$AH$1,0)),"")</f>
        <v>0</v>
      </c>
      <c r="I1037" s="157">
        <f>IFERROR(INDEX(NoSettings_v3!$C$2:$AH$4612,MATCH('EPS 3.1.3'!$B1037,NoSettings_v3!$A$2:$A$4612,0),MATCH('EPS 3.1.3'!I$1,NoSettings_v3!$C$1:$AH$1,0)),"")</f>
        <v>0</v>
      </c>
      <c r="J1037" s="157">
        <f>IFERROR(INDEX(NoSettings_v3!$C$2:$AH$4612,MATCH('EPS 3.1.3'!$B1037,NoSettings_v3!$A$2:$A$4612,0),MATCH('EPS 3.1.3'!J$1,NoSettings_v3!$C$1:$AH$1,0)),"")</f>
        <v>0</v>
      </c>
      <c r="K1037" s="157">
        <f>IFERROR(INDEX(NoSettings_v3!$C$2:$AH$4612,MATCH('EPS 3.1.3'!$B1037,NoSettings_v3!$A$2:$A$4612,0),MATCH('EPS 3.1.3'!K$1,NoSettings_v3!$C$1:$AH$1,0)),"")</f>
        <v>0</v>
      </c>
      <c r="L1037" s="157">
        <f>IFERROR(INDEX(NoSettings_v3!$C$2:$AH$4612,MATCH('EPS 3.1.3'!$B1037,NoSettings_v3!$A$2:$A$4612,0),MATCH('EPS 3.1.3'!L$1,NoSettings_v3!$C$1:$AH$1,0)),"")</f>
        <v>0</v>
      </c>
      <c r="M1037" s="157">
        <f>IFERROR(INDEX(NoSettings_v3!$C$2:$AH$4612,MATCH('EPS 3.1.3'!$B1037,NoSettings_v3!$A$2:$A$4612,0),MATCH('EPS 3.1.3'!M$1,NoSettings_v3!$C$1:$AH$1,0)),"")</f>
        <v>0</v>
      </c>
      <c r="N1037" s="157">
        <f>IFERROR(INDEX(NoSettings_v3!$C$2:$AH$4612,MATCH('EPS 3.1.3'!$B1037,NoSettings_v3!$A$2:$A$4612,0),MATCH('EPS 3.1.3'!N$1,NoSettings_v3!$C$1:$AH$1,0)),"")</f>
        <v>0</v>
      </c>
      <c r="O1037" s="157">
        <f>IFERROR(INDEX(NoSettings_v3!$C$2:$AH$4612,MATCH('EPS 3.1.3'!$B1037,NoSettings_v3!$A$2:$A$4612,0),MATCH('EPS 3.1.3'!O$1,NoSettings_v3!$C$1:$AH$1,0)),"")</f>
        <v>0</v>
      </c>
      <c r="P1037" s="157">
        <f>IFERROR(INDEX(NoSettings_v3!$C$2:$AH$4612,MATCH('EPS 3.1.3'!$B1037,NoSettings_v3!$A$2:$A$4612,0),MATCH('EPS 3.1.3'!P$1,NoSettings_v3!$C$1:$AH$1,0)),"")</f>
        <v>0</v>
      </c>
      <c r="Q1037" s="157">
        <f>IFERROR(INDEX(NoSettings_v3!$C$2:$AH$4612,MATCH('EPS 3.1.3'!$B1037,NoSettings_v3!$A$2:$A$4612,0),MATCH('EPS 3.1.3'!Q$1,NoSettings_v3!$C$1:$AH$1,0)),"")</f>
        <v>0</v>
      </c>
      <c r="R1037" s="157">
        <f>IFERROR(INDEX(NoSettings_v3!$C$2:$AH$4612,MATCH('EPS 3.1.3'!$B1037,NoSettings_v3!$A$2:$A$4612,0),MATCH('EPS 3.1.3'!R$1,NoSettings_v3!$C$1:$AH$1,0)),"")</f>
        <v>0</v>
      </c>
      <c r="S1037" s="157">
        <f>IFERROR(INDEX(NoSettings_v3!$C$2:$AH$4612,MATCH('EPS 3.1.3'!$B1037,NoSettings_v3!$A$2:$A$4612,0),MATCH('EPS 3.1.3'!S$1,NoSettings_v3!$C$1:$AH$1,0)),"")</f>
        <v>0</v>
      </c>
      <c r="T1037" s="157">
        <f>IFERROR(INDEX(NoSettings_v3!$C$2:$AH$4612,MATCH('EPS 3.1.3'!$B1037,NoSettings_v3!$A$2:$A$4612,0),MATCH('EPS 3.1.3'!T$1,NoSettings_v3!$C$1:$AH$1,0)),"")</f>
        <v>0</v>
      </c>
      <c r="U1037" s="157">
        <f>IFERROR(INDEX(NoSettings_v3!$C$2:$AH$4612,MATCH('EPS 3.1.3'!$B1037,NoSettings_v3!$A$2:$A$4612,0),MATCH('EPS 3.1.3'!U$1,NoSettings_v3!$C$1:$AH$1,0)),"")</f>
        <v>0</v>
      </c>
      <c r="V1037" s="157">
        <f>IFERROR(INDEX(NoSettings_v3!$C$2:$AH$4612,MATCH('EPS 3.1.3'!$B1037,NoSettings_v3!$A$2:$A$4612,0),MATCH('EPS 3.1.3'!V$1,NoSettings_v3!$C$1:$AH$1,0)),"")</f>
        <v>0</v>
      </c>
      <c r="W1037" s="157">
        <f>IFERROR(INDEX(NoSettings_v3!$C$2:$AH$4612,MATCH('EPS 3.1.3'!$B1037,NoSettings_v3!$A$2:$A$4612,0),MATCH('EPS 3.1.3'!W$1,NoSettings_v3!$C$1:$AH$1,0)),"")</f>
        <v>0</v>
      </c>
      <c r="X1037" s="157">
        <f>IFERROR(INDEX(NoSettings_v3!$C$2:$AH$4612,MATCH('EPS 3.1.3'!$B1037,NoSettings_v3!$A$2:$A$4612,0),MATCH('EPS 3.1.3'!X$1,NoSettings_v3!$C$1:$AH$1,0)),"")</f>
        <v>0</v>
      </c>
      <c r="Y1037" s="157">
        <f>IFERROR(INDEX(NoSettings_v3!$C$2:$AH$4612,MATCH('EPS 3.1.3'!$B1037,NoSettings_v3!$A$2:$A$4612,0),MATCH('EPS 3.1.3'!Y$1,NoSettings_v3!$C$1:$AH$1,0)),"")</f>
        <v>0</v>
      </c>
      <c r="Z1037" s="157">
        <f>IFERROR(INDEX(NoSettings_v3!$C$2:$AH$4612,MATCH('EPS 3.1.3'!$B1037,NoSettings_v3!$A$2:$A$4612,0),MATCH('EPS 3.1.3'!Z$1,NoSettings_v3!$C$1:$AH$1,0)),"")</f>
        <v>0</v>
      </c>
      <c r="AA1037" s="157">
        <f>IFERROR(INDEX(NoSettings_v3!$C$2:$AH$4612,MATCH('EPS 3.1.3'!$B1037,NoSettings_v3!$A$2:$A$4612,0),MATCH('EPS 3.1.3'!AA$1,NoSettings_v3!$C$1:$AH$1,0)),"")</f>
        <v>0</v>
      </c>
      <c r="AB1037" s="157">
        <f>IFERROR(INDEX(NoSettings_v3!$C$2:$AH$4612,MATCH('EPS 3.1.3'!$B1037,NoSettings_v3!$A$2:$A$4612,0),MATCH('EPS 3.1.3'!AB$1,NoSettings_v3!$C$1:$AH$1,0)),"")</f>
        <v>0</v>
      </c>
      <c r="AC1037" s="157">
        <f>IFERROR(INDEX(NoSettings_v3!$C$2:$AH$4612,MATCH('EPS 3.1.3'!$B1037,NoSettings_v3!$A$2:$A$4612,0),MATCH('EPS 3.1.3'!AC$1,NoSettings_v3!$C$1:$AH$1,0)),"")</f>
        <v>0</v>
      </c>
      <c r="AD1037" s="157">
        <f>IFERROR(INDEX(NoSettings_v3!$C$2:$AH$4612,MATCH('EPS 3.1.3'!$B1037,NoSettings_v3!$A$2:$A$4612,0),MATCH('EPS 3.1.3'!AD$1,NoSettings_v3!$C$1:$AH$1,0)),"")</f>
        <v>0</v>
      </c>
      <c r="AE1037" s="157">
        <f>IFERROR(INDEX(NoSettings_v3!$C$2:$AH$4612,MATCH('EPS 3.1.3'!$B1037,NoSettings_v3!$A$2:$A$4612,0),MATCH('EPS 3.1.3'!AE$1,NoSettings_v3!$C$1:$AH$1,0)),"")</f>
        <v>0</v>
      </c>
      <c r="AF1037" s="157">
        <f>IFERROR(INDEX(NoSettings_v3!$C$2:$AH$4612,MATCH('EPS 3.1.3'!$B1037,NoSettings_v3!$A$2:$A$4612,0),MATCH('EPS 3.1.3'!AF$1,NoSettings_v3!$C$1:$AH$1,0)),"")</f>
        <v>0</v>
      </c>
      <c r="AG1037" s="157">
        <f>IFERROR(INDEX(NoSettings_v3!$C$2:$AH$4612,MATCH('EPS 3.1.3'!$B1037,NoSettings_v3!$A$2:$A$4612,0),MATCH('EPS 3.1.3'!AG$1,NoSettings_v3!$C$1:$AH$1,0)),"")</f>
        <v>0</v>
      </c>
      <c r="AH1037" s="157">
        <f>IFERROR(INDEX(NoSettings_v3!$C$2:$AH$4612,MATCH('EPS 3.1.3'!$B1037,NoSettings_v3!$A$2:$A$4612,0),MATCH('EPS 3.1.3'!AH$1,NoSettings_v3!$C$1:$AH$1,0)),"")</f>
        <v>0</v>
      </c>
      <c r="AI1037" s="157">
        <f>IFERROR(INDEX(NoSettings_v3!$C$2:$AH$4612,MATCH('EPS 3.1.3'!$B1037,NoSettings_v3!$A$2:$A$4612,0),MATCH('EPS 3.1.3'!AI$1,NoSettings_v3!$C$1:$AH$1,0)),"")</f>
        <v>0</v>
      </c>
    </row>
    <row r="1038" spans="1:35" x14ac:dyDescent="0.35">
      <c r="A1038" s="127"/>
      <c r="B1038" s="161" t="s">
        <v>1875</v>
      </c>
      <c r="C1038" s="127" t="s">
        <v>964</v>
      </c>
      <c r="D1038" s="157">
        <f>IFERROR(INDEX(NoSettings_v3!$C$2:$AH$4612,MATCH('EPS 3.1.3'!$B1038,NoSettings_v3!$A$2:$A$4612,0),MATCH('EPS 3.1.3'!D$1,NoSettings_v3!$C$1:$AH$1,0)),"")</f>
        <v>0</v>
      </c>
      <c r="E1038" s="157">
        <f>IFERROR(INDEX(NoSettings_v3!$C$2:$AH$4612,MATCH('EPS 3.1.3'!$B1038,NoSettings_v3!$A$2:$A$4612,0),MATCH('EPS 3.1.3'!E$1,NoSettings_v3!$C$1:$AH$1,0)),"")</f>
        <v>0</v>
      </c>
      <c r="F1038" s="157">
        <f>IFERROR(INDEX(NoSettings_v3!$C$2:$AH$4612,MATCH('EPS 3.1.3'!$B1038,NoSettings_v3!$A$2:$A$4612,0),MATCH('EPS 3.1.3'!F$1,NoSettings_v3!$C$1:$AH$1,0)),"")</f>
        <v>0</v>
      </c>
      <c r="G1038" s="157">
        <f>IFERROR(INDEX(NoSettings_v3!$C$2:$AH$4612,MATCH('EPS 3.1.3'!$B1038,NoSettings_v3!$A$2:$A$4612,0),MATCH('EPS 3.1.3'!G$1,NoSettings_v3!$C$1:$AH$1,0)),"")</f>
        <v>0</v>
      </c>
      <c r="H1038" s="157">
        <f>IFERROR(INDEX(NoSettings_v3!$C$2:$AH$4612,MATCH('EPS 3.1.3'!$B1038,NoSettings_v3!$A$2:$A$4612,0),MATCH('EPS 3.1.3'!H$1,NoSettings_v3!$C$1:$AH$1,0)),"")</f>
        <v>0</v>
      </c>
      <c r="I1038" s="157">
        <f>IFERROR(INDEX(NoSettings_v3!$C$2:$AH$4612,MATCH('EPS 3.1.3'!$B1038,NoSettings_v3!$A$2:$A$4612,0),MATCH('EPS 3.1.3'!I$1,NoSettings_v3!$C$1:$AH$1,0)),"")</f>
        <v>0</v>
      </c>
      <c r="J1038" s="157">
        <f>IFERROR(INDEX(NoSettings_v3!$C$2:$AH$4612,MATCH('EPS 3.1.3'!$B1038,NoSettings_v3!$A$2:$A$4612,0),MATCH('EPS 3.1.3'!J$1,NoSettings_v3!$C$1:$AH$1,0)),"")</f>
        <v>0</v>
      </c>
      <c r="K1038" s="157">
        <f>IFERROR(INDEX(NoSettings_v3!$C$2:$AH$4612,MATCH('EPS 3.1.3'!$B1038,NoSettings_v3!$A$2:$A$4612,0),MATCH('EPS 3.1.3'!K$1,NoSettings_v3!$C$1:$AH$1,0)),"")</f>
        <v>0</v>
      </c>
      <c r="L1038" s="157">
        <f>IFERROR(INDEX(NoSettings_v3!$C$2:$AH$4612,MATCH('EPS 3.1.3'!$B1038,NoSettings_v3!$A$2:$A$4612,0),MATCH('EPS 3.1.3'!L$1,NoSettings_v3!$C$1:$AH$1,0)),"")</f>
        <v>0</v>
      </c>
      <c r="M1038" s="157">
        <f>IFERROR(INDEX(NoSettings_v3!$C$2:$AH$4612,MATCH('EPS 3.1.3'!$B1038,NoSettings_v3!$A$2:$A$4612,0),MATCH('EPS 3.1.3'!M$1,NoSettings_v3!$C$1:$AH$1,0)),"")</f>
        <v>0</v>
      </c>
      <c r="N1038" s="157">
        <f>IFERROR(INDEX(NoSettings_v3!$C$2:$AH$4612,MATCH('EPS 3.1.3'!$B1038,NoSettings_v3!$A$2:$A$4612,0),MATCH('EPS 3.1.3'!N$1,NoSettings_v3!$C$1:$AH$1,0)),"")</f>
        <v>0</v>
      </c>
      <c r="O1038" s="157">
        <f>IFERROR(INDEX(NoSettings_v3!$C$2:$AH$4612,MATCH('EPS 3.1.3'!$B1038,NoSettings_v3!$A$2:$A$4612,0),MATCH('EPS 3.1.3'!O$1,NoSettings_v3!$C$1:$AH$1,0)),"")</f>
        <v>0</v>
      </c>
      <c r="P1038" s="157">
        <f>IFERROR(INDEX(NoSettings_v3!$C$2:$AH$4612,MATCH('EPS 3.1.3'!$B1038,NoSettings_v3!$A$2:$A$4612,0),MATCH('EPS 3.1.3'!P$1,NoSettings_v3!$C$1:$AH$1,0)),"")</f>
        <v>0</v>
      </c>
      <c r="Q1038" s="157">
        <f>IFERROR(INDEX(NoSettings_v3!$C$2:$AH$4612,MATCH('EPS 3.1.3'!$B1038,NoSettings_v3!$A$2:$A$4612,0),MATCH('EPS 3.1.3'!Q$1,NoSettings_v3!$C$1:$AH$1,0)),"")</f>
        <v>0</v>
      </c>
      <c r="R1038" s="157">
        <f>IFERROR(INDEX(NoSettings_v3!$C$2:$AH$4612,MATCH('EPS 3.1.3'!$B1038,NoSettings_v3!$A$2:$A$4612,0),MATCH('EPS 3.1.3'!R$1,NoSettings_v3!$C$1:$AH$1,0)),"")</f>
        <v>0</v>
      </c>
      <c r="S1038" s="157">
        <f>IFERROR(INDEX(NoSettings_v3!$C$2:$AH$4612,MATCH('EPS 3.1.3'!$B1038,NoSettings_v3!$A$2:$A$4612,0),MATCH('EPS 3.1.3'!S$1,NoSettings_v3!$C$1:$AH$1,0)),"")</f>
        <v>0</v>
      </c>
      <c r="T1038" s="157">
        <f>IFERROR(INDEX(NoSettings_v3!$C$2:$AH$4612,MATCH('EPS 3.1.3'!$B1038,NoSettings_v3!$A$2:$A$4612,0),MATCH('EPS 3.1.3'!T$1,NoSettings_v3!$C$1:$AH$1,0)),"")</f>
        <v>0</v>
      </c>
      <c r="U1038" s="157">
        <f>IFERROR(INDEX(NoSettings_v3!$C$2:$AH$4612,MATCH('EPS 3.1.3'!$B1038,NoSettings_v3!$A$2:$A$4612,0),MATCH('EPS 3.1.3'!U$1,NoSettings_v3!$C$1:$AH$1,0)),"")</f>
        <v>0</v>
      </c>
      <c r="V1038" s="157">
        <f>IFERROR(INDEX(NoSettings_v3!$C$2:$AH$4612,MATCH('EPS 3.1.3'!$B1038,NoSettings_v3!$A$2:$A$4612,0),MATCH('EPS 3.1.3'!V$1,NoSettings_v3!$C$1:$AH$1,0)),"")</f>
        <v>0</v>
      </c>
      <c r="W1038" s="157">
        <f>IFERROR(INDEX(NoSettings_v3!$C$2:$AH$4612,MATCH('EPS 3.1.3'!$B1038,NoSettings_v3!$A$2:$A$4612,0),MATCH('EPS 3.1.3'!W$1,NoSettings_v3!$C$1:$AH$1,0)),"")</f>
        <v>0</v>
      </c>
      <c r="X1038" s="157">
        <f>IFERROR(INDEX(NoSettings_v3!$C$2:$AH$4612,MATCH('EPS 3.1.3'!$B1038,NoSettings_v3!$A$2:$A$4612,0),MATCH('EPS 3.1.3'!X$1,NoSettings_v3!$C$1:$AH$1,0)),"")</f>
        <v>0</v>
      </c>
      <c r="Y1038" s="157">
        <f>IFERROR(INDEX(NoSettings_v3!$C$2:$AH$4612,MATCH('EPS 3.1.3'!$B1038,NoSettings_v3!$A$2:$A$4612,0),MATCH('EPS 3.1.3'!Y$1,NoSettings_v3!$C$1:$AH$1,0)),"")</f>
        <v>0</v>
      </c>
      <c r="Z1038" s="157">
        <f>IFERROR(INDEX(NoSettings_v3!$C$2:$AH$4612,MATCH('EPS 3.1.3'!$B1038,NoSettings_v3!$A$2:$A$4612,0),MATCH('EPS 3.1.3'!Z$1,NoSettings_v3!$C$1:$AH$1,0)),"")</f>
        <v>0</v>
      </c>
      <c r="AA1038" s="157">
        <f>IFERROR(INDEX(NoSettings_v3!$C$2:$AH$4612,MATCH('EPS 3.1.3'!$B1038,NoSettings_v3!$A$2:$A$4612,0),MATCH('EPS 3.1.3'!AA$1,NoSettings_v3!$C$1:$AH$1,0)),"")</f>
        <v>0</v>
      </c>
      <c r="AB1038" s="157">
        <f>IFERROR(INDEX(NoSettings_v3!$C$2:$AH$4612,MATCH('EPS 3.1.3'!$B1038,NoSettings_v3!$A$2:$A$4612,0),MATCH('EPS 3.1.3'!AB$1,NoSettings_v3!$C$1:$AH$1,0)),"")</f>
        <v>0</v>
      </c>
      <c r="AC1038" s="157">
        <f>IFERROR(INDEX(NoSettings_v3!$C$2:$AH$4612,MATCH('EPS 3.1.3'!$B1038,NoSettings_v3!$A$2:$A$4612,0),MATCH('EPS 3.1.3'!AC$1,NoSettings_v3!$C$1:$AH$1,0)),"")</f>
        <v>0</v>
      </c>
      <c r="AD1038" s="157">
        <f>IFERROR(INDEX(NoSettings_v3!$C$2:$AH$4612,MATCH('EPS 3.1.3'!$B1038,NoSettings_v3!$A$2:$A$4612,0),MATCH('EPS 3.1.3'!AD$1,NoSettings_v3!$C$1:$AH$1,0)),"")</f>
        <v>0</v>
      </c>
      <c r="AE1038" s="157">
        <f>IFERROR(INDEX(NoSettings_v3!$C$2:$AH$4612,MATCH('EPS 3.1.3'!$B1038,NoSettings_v3!$A$2:$A$4612,0),MATCH('EPS 3.1.3'!AE$1,NoSettings_v3!$C$1:$AH$1,0)),"")</f>
        <v>0</v>
      </c>
      <c r="AF1038" s="157">
        <f>IFERROR(INDEX(NoSettings_v3!$C$2:$AH$4612,MATCH('EPS 3.1.3'!$B1038,NoSettings_v3!$A$2:$A$4612,0),MATCH('EPS 3.1.3'!AF$1,NoSettings_v3!$C$1:$AH$1,0)),"")</f>
        <v>0</v>
      </c>
      <c r="AG1038" s="157">
        <f>IFERROR(INDEX(NoSettings_v3!$C$2:$AH$4612,MATCH('EPS 3.1.3'!$B1038,NoSettings_v3!$A$2:$A$4612,0),MATCH('EPS 3.1.3'!AG$1,NoSettings_v3!$C$1:$AH$1,0)),"")</f>
        <v>0</v>
      </c>
      <c r="AH1038" s="157">
        <f>IFERROR(INDEX(NoSettings_v3!$C$2:$AH$4612,MATCH('EPS 3.1.3'!$B1038,NoSettings_v3!$A$2:$A$4612,0),MATCH('EPS 3.1.3'!AH$1,NoSettings_v3!$C$1:$AH$1,0)),"")</f>
        <v>0</v>
      </c>
      <c r="AI1038" s="157">
        <f>IFERROR(INDEX(NoSettings_v3!$C$2:$AH$4612,MATCH('EPS 3.1.3'!$B1038,NoSettings_v3!$A$2:$A$4612,0),MATCH('EPS 3.1.3'!AI$1,NoSettings_v3!$C$1:$AH$1,0)),"")</f>
        <v>0</v>
      </c>
    </row>
    <row r="1039" spans="1:35" x14ac:dyDescent="0.35">
      <c r="A1039" s="127"/>
      <c r="B1039" s="161" t="s">
        <v>1876</v>
      </c>
      <c r="C1039" s="127" t="s">
        <v>964</v>
      </c>
      <c r="D1039" s="157">
        <f>IFERROR(INDEX(NoSettings_v3!$C$2:$AH$4612,MATCH('EPS 3.1.3'!$B1039,NoSettings_v3!$A$2:$A$4612,0),MATCH('EPS 3.1.3'!D$1,NoSettings_v3!$C$1:$AH$1,0)),"")</f>
        <v>0</v>
      </c>
      <c r="E1039" s="157">
        <f>IFERROR(INDEX(NoSettings_v3!$C$2:$AH$4612,MATCH('EPS 3.1.3'!$B1039,NoSettings_v3!$A$2:$A$4612,0),MATCH('EPS 3.1.3'!E$1,NoSettings_v3!$C$1:$AH$1,0)),"")</f>
        <v>0</v>
      </c>
      <c r="F1039" s="157">
        <f>IFERROR(INDEX(NoSettings_v3!$C$2:$AH$4612,MATCH('EPS 3.1.3'!$B1039,NoSettings_v3!$A$2:$A$4612,0),MATCH('EPS 3.1.3'!F$1,NoSettings_v3!$C$1:$AH$1,0)),"")</f>
        <v>0</v>
      </c>
      <c r="G1039" s="157">
        <f>IFERROR(INDEX(NoSettings_v3!$C$2:$AH$4612,MATCH('EPS 3.1.3'!$B1039,NoSettings_v3!$A$2:$A$4612,0),MATCH('EPS 3.1.3'!G$1,NoSettings_v3!$C$1:$AH$1,0)),"")</f>
        <v>0</v>
      </c>
      <c r="H1039" s="157">
        <f>IFERROR(INDEX(NoSettings_v3!$C$2:$AH$4612,MATCH('EPS 3.1.3'!$B1039,NoSettings_v3!$A$2:$A$4612,0),MATCH('EPS 3.1.3'!H$1,NoSettings_v3!$C$1:$AH$1,0)),"")</f>
        <v>0</v>
      </c>
      <c r="I1039" s="157">
        <f>IFERROR(INDEX(NoSettings_v3!$C$2:$AH$4612,MATCH('EPS 3.1.3'!$B1039,NoSettings_v3!$A$2:$A$4612,0),MATCH('EPS 3.1.3'!I$1,NoSettings_v3!$C$1:$AH$1,0)),"")</f>
        <v>0</v>
      </c>
      <c r="J1039" s="157">
        <f>IFERROR(INDEX(NoSettings_v3!$C$2:$AH$4612,MATCH('EPS 3.1.3'!$B1039,NoSettings_v3!$A$2:$A$4612,0),MATCH('EPS 3.1.3'!J$1,NoSettings_v3!$C$1:$AH$1,0)),"")</f>
        <v>0</v>
      </c>
      <c r="K1039" s="157">
        <f>IFERROR(INDEX(NoSettings_v3!$C$2:$AH$4612,MATCH('EPS 3.1.3'!$B1039,NoSettings_v3!$A$2:$A$4612,0),MATCH('EPS 3.1.3'!K$1,NoSettings_v3!$C$1:$AH$1,0)),"")</f>
        <v>0</v>
      </c>
      <c r="L1039" s="157">
        <f>IFERROR(INDEX(NoSettings_v3!$C$2:$AH$4612,MATCH('EPS 3.1.3'!$B1039,NoSettings_v3!$A$2:$A$4612,0),MATCH('EPS 3.1.3'!L$1,NoSettings_v3!$C$1:$AH$1,0)),"")</f>
        <v>0</v>
      </c>
      <c r="M1039" s="157">
        <f>IFERROR(INDEX(NoSettings_v3!$C$2:$AH$4612,MATCH('EPS 3.1.3'!$B1039,NoSettings_v3!$A$2:$A$4612,0),MATCH('EPS 3.1.3'!M$1,NoSettings_v3!$C$1:$AH$1,0)),"")</f>
        <v>0</v>
      </c>
      <c r="N1039" s="157">
        <f>IFERROR(INDEX(NoSettings_v3!$C$2:$AH$4612,MATCH('EPS 3.1.3'!$B1039,NoSettings_v3!$A$2:$A$4612,0),MATCH('EPS 3.1.3'!N$1,NoSettings_v3!$C$1:$AH$1,0)),"")</f>
        <v>0</v>
      </c>
      <c r="O1039" s="157">
        <f>IFERROR(INDEX(NoSettings_v3!$C$2:$AH$4612,MATCH('EPS 3.1.3'!$B1039,NoSettings_v3!$A$2:$A$4612,0),MATCH('EPS 3.1.3'!O$1,NoSettings_v3!$C$1:$AH$1,0)),"")</f>
        <v>0</v>
      </c>
      <c r="P1039" s="157">
        <f>IFERROR(INDEX(NoSettings_v3!$C$2:$AH$4612,MATCH('EPS 3.1.3'!$B1039,NoSettings_v3!$A$2:$A$4612,0),MATCH('EPS 3.1.3'!P$1,NoSettings_v3!$C$1:$AH$1,0)),"")</f>
        <v>0</v>
      </c>
      <c r="Q1039" s="157">
        <f>IFERROR(INDEX(NoSettings_v3!$C$2:$AH$4612,MATCH('EPS 3.1.3'!$B1039,NoSettings_v3!$A$2:$A$4612,0),MATCH('EPS 3.1.3'!Q$1,NoSettings_v3!$C$1:$AH$1,0)),"")</f>
        <v>0</v>
      </c>
      <c r="R1039" s="157">
        <f>IFERROR(INDEX(NoSettings_v3!$C$2:$AH$4612,MATCH('EPS 3.1.3'!$B1039,NoSettings_v3!$A$2:$A$4612,0),MATCH('EPS 3.1.3'!R$1,NoSettings_v3!$C$1:$AH$1,0)),"")</f>
        <v>0</v>
      </c>
      <c r="S1039" s="157">
        <f>IFERROR(INDEX(NoSettings_v3!$C$2:$AH$4612,MATCH('EPS 3.1.3'!$B1039,NoSettings_v3!$A$2:$A$4612,0),MATCH('EPS 3.1.3'!S$1,NoSettings_v3!$C$1:$AH$1,0)),"")</f>
        <v>0</v>
      </c>
      <c r="T1039" s="157">
        <f>IFERROR(INDEX(NoSettings_v3!$C$2:$AH$4612,MATCH('EPS 3.1.3'!$B1039,NoSettings_v3!$A$2:$A$4612,0),MATCH('EPS 3.1.3'!T$1,NoSettings_v3!$C$1:$AH$1,0)),"")</f>
        <v>0</v>
      </c>
      <c r="U1039" s="157">
        <f>IFERROR(INDEX(NoSettings_v3!$C$2:$AH$4612,MATCH('EPS 3.1.3'!$B1039,NoSettings_v3!$A$2:$A$4612,0),MATCH('EPS 3.1.3'!U$1,NoSettings_v3!$C$1:$AH$1,0)),"")</f>
        <v>0</v>
      </c>
      <c r="V1039" s="157">
        <f>IFERROR(INDEX(NoSettings_v3!$C$2:$AH$4612,MATCH('EPS 3.1.3'!$B1039,NoSettings_v3!$A$2:$A$4612,0),MATCH('EPS 3.1.3'!V$1,NoSettings_v3!$C$1:$AH$1,0)),"")</f>
        <v>0</v>
      </c>
      <c r="W1039" s="157">
        <f>IFERROR(INDEX(NoSettings_v3!$C$2:$AH$4612,MATCH('EPS 3.1.3'!$B1039,NoSettings_v3!$A$2:$A$4612,0),MATCH('EPS 3.1.3'!W$1,NoSettings_v3!$C$1:$AH$1,0)),"")</f>
        <v>0</v>
      </c>
      <c r="X1039" s="157">
        <f>IFERROR(INDEX(NoSettings_v3!$C$2:$AH$4612,MATCH('EPS 3.1.3'!$B1039,NoSettings_v3!$A$2:$A$4612,0),MATCH('EPS 3.1.3'!X$1,NoSettings_v3!$C$1:$AH$1,0)),"")</f>
        <v>0</v>
      </c>
      <c r="Y1039" s="157">
        <f>IFERROR(INDEX(NoSettings_v3!$C$2:$AH$4612,MATCH('EPS 3.1.3'!$B1039,NoSettings_v3!$A$2:$A$4612,0),MATCH('EPS 3.1.3'!Y$1,NoSettings_v3!$C$1:$AH$1,0)),"")</f>
        <v>0</v>
      </c>
      <c r="Z1039" s="157">
        <f>IFERROR(INDEX(NoSettings_v3!$C$2:$AH$4612,MATCH('EPS 3.1.3'!$B1039,NoSettings_v3!$A$2:$A$4612,0),MATCH('EPS 3.1.3'!Z$1,NoSettings_v3!$C$1:$AH$1,0)),"")</f>
        <v>0</v>
      </c>
      <c r="AA1039" s="157">
        <f>IFERROR(INDEX(NoSettings_v3!$C$2:$AH$4612,MATCH('EPS 3.1.3'!$B1039,NoSettings_v3!$A$2:$A$4612,0),MATCH('EPS 3.1.3'!AA$1,NoSettings_v3!$C$1:$AH$1,0)),"")</f>
        <v>0</v>
      </c>
      <c r="AB1039" s="157">
        <f>IFERROR(INDEX(NoSettings_v3!$C$2:$AH$4612,MATCH('EPS 3.1.3'!$B1039,NoSettings_v3!$A$2:$A$4612,0),MATCH('EPS 3.1.3'!AB$1,NoSettings_v3!$C$1:$AH$1,0)),"")</f>
        <v>0</v>
      </c>
      <c r="AC1039" s="157">
        <f>IFERROR(INDEX(NoSettings_v3!$C$2:$AH$4612,MATCH('EPS 3.1.3'!$B1039,NoSettings_v3!$A$2:$A$4612,0),MATCH('EPS 3.1.3'!AC$1,NoSettings_v3!$C$1:$AH$1,0)),"")</f>
        <v>0</v>
      </c>
      <c r="AD1039" s="157">
        <f>IFERROR(INDEX(NoSettings_v3!$C$2:$AH$4612,MATCH('EPS 3.1.3'!$B1039,NoSettings_v3!$A$2:$A$4612,0),MATCH('EPS 3.1.3'!AD$1,NoSettings_v3!$C$1:$AH$1,0)),"")</f>
        <v>0</v>
      </c>
      <c r="AE1039" s="157">
        <f>IFERROR(INDEX(NoSettings_v3!$C$2:$AH$4612,MATCH('EPS 3.1.3'!$B1039,NoSettings_v3!$A$2:$A$4612,0),MATCH('EPS 3.1.3'!AE$1,NoSettings_v3!$C$1:$AH$1,0)),"")</f>
        <v>0</v>
      </c>
      <c r="AF1039" s="157">
        <f>IFERROR(INDEX(NoSettings_v3!$C$2:$AH$4612,MATCH('EPS 3.1.3'!$B1039,NoSettings_v3!$A$2:$A$4612,0),MATCH('EPS 3.1.3'!AF$1,NoSettings_v3!$C$1:$AH$1,0)),"")</f>
        <v>0</v>
      </c>
      <c r="AG1039" s="157">
        <f>IFERROR(INDEX(NoSettings_v3!$C$2:$AH$4612,MATCH('EPS 3.1.3'!$B1039,NoSettings_v3!$A$2:$A$4612,0),MATCH('EPS 3.1.3'!AG$1,NoSettings_v3!$C$1:$AH$1,0)),"")</f>
        <v>0</v>
      </c>
      <c r="AH1039" s="157">
        <f>IFERROR(INDEX(NoSettings_v3!$C$2:$AH$4612,MATCH('EPS 3.1.3'!$B1039,NoSettings_v3!$A$2:$A$4612,0),MATCH('EPS 3.1.3'!AH$1,NoSettings_v3!$C$1:$AH$1,0)),"")</f>
        <v>0</v>
      </c>
      <c r="AI1039" s="157">
        <f>IFERROR(INDEX(NoSettings_v3!$C$2:$AH$4612,MATCH('EPS 3.1.3'!$B1039,NoSettings_v3!$A$2:$A$4612,0),MATCH('EPS 3.1.3'!AI$1,NoSettings_v3!$C$1:$AH$1,0)),"")</f>
        <v>0</v>
      </c>
    </row>
    <row r="1040" spans="1:35" x14ac:dyDescent="0.35">
      <c r="A1040" s="127"/>
      <c r="B1040" s="161" t="s">
        <v>1877</v>
      </c>
      <c r="C1040" s="127" t="s">
        <v>964</v>
      </c>
      <c r="D1040" s="157">
        <f>IFERROR(INDEX(NoSettings_v3!$C$2:$AH$4612,MATCH('EPS 3.1.3'!$B1040,NoSettings_v3!$A$2:$A$4612,0),MATCH('EPS 3.1.3'!D$1,NoSettings_v3!$C$1:$AH$1,0)),"")</f>
        <v>1002500</v>
      </c>
      <c r="E1040" s="157">
        <f>IFERROR(INDEX(NoSettings_v3!$C$2:$AH$4612,MATCH('EPS 3.1.3'!$B1040,NoSettings_v3!$A$2:$A$4612,0),MATCH('EPS 3.1.3'!E$1,NoSettings_v3!$C$1:$AH$1,0)),"")</f>
        <v>849354</v>
      </c>
      <c r="F1040" s="157">
        <f>IFERROR(INDEX(NoSettings_v3!$C$2:$AH$4612,MATCH('EPS 3.1.3'!$B1040,NoSettings_v3!$A$2:$A$4612,0),MATCH('EPS 3.1.3'!F$1,NoSettings_v3!$C$1:$AH$1,0)),"")</f>
        <v>1127720</v>
      </c>
      <c r="G1040" s="157">
        <f>IFERROR(INDEX(NoSettings_v3!$C$2:$AH$4612,MATCH('EPS 3.1.3'!$B1040,NoSettings_v3!$A$2:$A$4612,0),MATCH('EPS 3.1.3'!G$1,NoSettings_v3!$C$1:$AH$1,0)),"")</f>
        <v>1395980</v>
      </c>
      <c r="H1040" s="157">
        <f>IFERROR(INDEX(NoSettings_v3!$C$2:$AH$4612,MATCH('EPS 3.1.3'!$B1040,NoSettings_v3!$A$2:$A$4612,0),MATCH('EPS 3.1.3'!H$1,NoSettings_v3!$C$1:$AH$1,0)),"")</f>
        <v>1693770</v>
      </c>
      <c r="I1040" s="157">
        <f>IFERROR(INDEX(NoSettings_v3!$C$2:$AH$4612,MATCH('EPS 3.1.3'!$B1040,NoSettings_v3!$A$2:$A$4612,0),MATCH('EPS 3.1.3'!I$1,NoSettings_v3!$C$1:$AH$1,0)),"")</f>
        <v>2045480</v>
      </c>
      <c r="J1040" s="157">
        <f>IFERROR(INDEX(NoSettings_v3!$C$2:$AH$4612,MATCH('EPS 3.1.3'!$B1040,NoSettings_v3!$A$2:$A$4612,0),MATCH('EPS 3.1.3'!J$1,NoSettings_v3!$C$1:$AH$1,0)),"")</f>
        <v>2472660</v>
      </c>
      <c r="K1040" s="157">
        <f>IFERROR(INDEX(NoSettings_v3!$C$2:$AH$4612,MATCH('EPS 3.1.3'!$B1040,NoSettings_v3!$A$2:$A$4612,0),MATCH('EPS 3.1.3'!K$1,NoSettings_v3!$C$1:$AH$1,0)),"")</f>
        <v>2990480</v>
      </c>
      <c r="L1040" s="157">
        <f>IFERROR(INDEX(NoSettings_v3!$C$2:$AH$4612,MATCH('EPS 3.1.3'!$B1040,NoSettings_v3!$A$2:$A$4612,0),MATCH('EPS 3.1.3'!L$1,NoSettings_v3!$C$1:$AH$1,0)),"")</f>
        <v>3608980</v>
      </c>
      <c r="M1040" s="157">
        <f>IFERROR(INDEX(NoSettings_v3!$C$2:$AH$4612,MATCH('EPS 3.1.3'!$B1040,NoSettings_v3!$A$2:$A$4612,0),MATCH('EPS 3.1.3'!M$1,NoSettings_v3!$C$1:$AH$1,0)),"")</f>
        <v>4327950</v>
      </c>
      <c r="N1040" s="157">
        <f>IFERROR(INDEX(NoSettings_v3!$C$2:$AH$4612,MATCH('EPS 3.1.3'!$B1040,NoSettings_v3!$A$2:$A$4612,0),MATCH('EPS 3.1.3'!N$1,NoSettings_v3!$C$1:$AH$1,0)),"")</f>
        <v>5139910</v>
      </c>
      <c r="O1040" s="157">
        <f>IFERROR(INDEX(NoSettings_v3!$C$2:$AH$4612,MATCH('EPS 3.1.3'!$B1040,NoSettings_v3!$A$2:$A$4612,0),MATCH('EPS 3.1.3'!O$1,NoSettings_v3!$C$1:$AH$1,0)),"")</f>
        <v>6027200</v>
      </c>
      <c r="P1040" s="157">
        <f>IFERROR(INDEX(NoSettings_v3!$C$2:$AH$4612,MATCH('EPS 3.1.3'!$B1040,NoSettings_v3!$A$2:$A$4612,0),MATCH('EPS 3.1.3'!P$1,NoSettings_v3!$C$1:$AH$1,0)),"")</f>
        <v>6954470</v>
      </c>
      <c r="Q1040" s="157">
        <f>IFERROR(INDEX(NoSettings_v3!$C$2:$AH$4612,MATCH('EPS 3.1.3'!$B1040,NoSettings_v3!$A$2:$A$4612,0),MATCH('EPS 3.1.3'!Q$1,NoSettings_v3!$C$1:$AH$1,0)),"")</f>
        <v>7892480</v>
      </c>
      <c r="R1040" s="157">
        <f>IFERROR(INDEX(NoSettings_v3!$C$2:$AH$4612,MATCH('EPS 3.1.3'!$B1040,NoSettings_v3!$A$2:$A$4612,0),MATCH('EPS 3.1.3'!R$1,NoSettings_v3!$C$1:$AH$1,0)),"")</f>
        <v>8765100</v>
      </c>
      <c r="S1040" s="157">
        <f>IFERROR(INDEX(NoSettings_v3!$C$2:$AH$4612,MATCH('EPS 3.1.3'!$B1040,NoSettings_v3!$A$2:$A$4612,0),MATCH('EPS 3.1.3'!S$1,NoSettings_v3!$C$1:$AH$1,0)),"")</f>
        <v>9584660</v>
      </c>
      <c r="T1040" s="157">
        <f>IFERROR(INDEX(NoSettings_v3!$C$2:$AH$4612,MATCH('EPS 3.1.3'!$B1040,NoSettings_v3!$A$2:$A$4612,0),MATCH('EPS 3.1.3'!T$1,NoSettings_v3!$C$1:$AH$1,0)),"")</f>
        <v>10335800</v>
      </c>
      <c r="U1040" s="157">
        <f>IFERROR(INDEX(NoSettings_v3!$C$2:$AH$4612,MATCH('EPS 3.1.3'!$B1040,NoSettings_v3!$A$2:$A$4612,0),MATCH('EPS 3.1.3'!U$1,NoSettings_v3!$C$1:$AH$1,0)),"")</f>
        <v>11012100</v>
      </c>
      <c r="V1040" s="157">
        <f>IFERROR(INDEX(NoSettings_v3!$C$2:$AH$4612,MATCH('EPS 3.1.3'!$B1040,NoSettings_v3!$A$2:$A$4612,0),MATCH('EPS 3.1.3'!V$1,NoSettings_v3!$C$1:$AH$1,0)),"")</f>
        <v>11612200</v>
      </c>
      <c r="W1040" s="157">
        <f>IFERROR(INDEX(NoSettings_v3!$C$2:$AH$4612,MATCH('EPS 3.1.3'!$B1040,NoSettings_v3!$A$2:$A$4612,0),MATCH('EPS 3.1.3'!W$1,NoSettings_v3!$C$1:$AH$1,0)),"")</f>
        <v>12127200</v>
      </c>
      <c r="X1040" s="157">
        <f>IFERROR(INDEX(NoSettings_v3!$C$2:$AH$4612,MATCH('EPS 3.1.3'!$B1040,NoSettings_v3!$A$2:$A$4612,0),MATCH('EPS 3.1.3'!X$1,NoSettings_v3!$C$1:$AH$1,0)),"")</f>
        <v>12584300</v>
      </c>
      <c r="Y1040" s="157">
        <f>IFERROR(INDEX(NoSettings_v3!$C$2:$AH$4612,MATCH('EPS 3.1.3'!$B1040,NoSettings_v3!$A$2:$A$4612,0),MATCH('EPS 3.1.3'!Y$1,NoSettings_v3!$C$1:$AH$1,0)),"")</f>
        <v>12987700</v>
      </c>
      <c r="Z1040" s="157">
        <f>IFERROR(INDEX(NoSettings_v3!$C$2:$AH$4612,MATCH('EPS 3.1.3'!$B1040,NoSettings_v3!$A$2:$A$4612,0),MATCH('EPS 3.1.3'!Z$1,NoSettings_v3!$C$1:$AH$1,0)),"")</f>
        <v>13351400</v>
      </c>
      <c r="AA1040" s="157">
        <f>IFERROR(INDEX(NoSettings_v3!$C$2:$AH$4612,MATCH('EPS 3.1.3'!$B1040,NoSettings_v3!$A$2:$A$4612,0),MATCH('EPS 3.1.3'!AA$1,NoSettings_v3!$C$1:$AH$1,0)),"")</f>
        <v>13688000</v>
      </c>
      <c r="AB1040" s="157">
        <f>IFERROR(INDEX(NoSettings_v3!$C$2:$AH$4612,MATCH('EPS 3.1.3'!$B1040,NoSettings_v3!$A$2:$A$4612,0),MATCH('EPS 3.1.3'!AB$1,NoSettings_v3!$C$1:$AH$1,0)),"")</f>
        <v>13933900</v>
      </c>
      <c r="AC1040" s="157">
        <f>IFERROR(INDEX(NoSettings_v3!$C$2:$AH$4612,MATCH('EPS 3.1.3'!$B1040,NoSettings_v3!$A$2:$A$4612,0),MATCH('EPS 3.1.3'!AC$1,NoSettings_v3!$C$1:$AH$1,0)),"")</f>
        <v>14158900</v>
      </c>
      <c r="AD1040" s="157">
        <f>IFERROR(INDEX(NoSettings_v3!$C$2:$AH$4612,MATCH('EPS 3.1.3'!$B1040,NoSettings_v3!$A$2:$A$4612,0),MATCH('EPS 3.1.3'!AD$1,NoSettings_v3!$C$1:$AH$1,0)),"")</f>
        <v>14370500</v>
      </c>
      <c r="AE1040" s="157">
        <f>IFERROR(INDEX(NoSettings_v3!$C$2:$AH$4612,MATCH('EPS 3.1.3'!$B1040,NoSettings_v3!$A$2:$A$4612,0),MATCH('EPS 3.1.3'!AE$1,NoSettings_v3!$C$1:$AH$1,0)),"")</f>
        <v>14565600</v>
      </c>
      <c r="AF1040" s="157">
        <f>IFERROR(INDEX(NoSettings_v3!$C$2:$AH$4612,MATCH('EPS 3.1.3'!$B1040,NoSettings_v3!$A$2:$A$4612,0),MATCH('EPS 3.1.3'!AF$1,NoSettings_v3!$C$1:$AH$1,0)),"")</f>
        <v>14762200</v>
      </c>
      <c r="AG1040" s="157">
        <f>IFERROR(INDEX(NoSettings_v3!$C$2:$AH$4612,MATCH('EPS 3.1.3'!$B1040,NoSettings_v3!$A$2:$A$4612,0),MATCH('EPS 3.1.3'!AG$1,NoSettings_v3!$C$1:$AH$1,0)),"")</f>
        <v>14946800</v>
      </c>
      <c r="AH1040" s="157">
        <f>IFERROR(INDEX(NoSettings_v3!$C$2:$AH$4612,MATCH('EPS 3.1.3'!$B1040,NoSettings_v3!$A$2:$A$4612,0),MATCH('EPS 3.1.3'!AH$1,NoSettings_v3!$C$1:$AH$1,0)),"")</f>
        <v>15123300</v>
      </c>
      <c r="AI1040" s="157">
        <f>IFERROR(INDEX(NoSettings_v3!$C$2:$AH$4612,MATCH('EPS 3.1.3'!$B1040,NoSettings_v3!$A$2:$A$4612,0),MATCH('EPS 3.1.3'!AI$1,NoSettings_v3!$C$1:$AH$1,0)),"")</f>
        <v>15295500</v>
      </c>
    </row>
    <row r="1041" spans="1:35" x14ac:dyDescent="0.35">
      <c r="A1041" s="127"/>
      <c r="B1041" s="161" t="s">
        <v>1878</v>
      </c>
      <c r="C1041" s="127" t="s">
        <v>964</v>
      </c>
      <c r="D1041" s="157">
        <f>IFERROR(INDEX(NoSettings_v3!$C$2:$AH$4612,MATCH('EPS 3.1.3'!$B1041,NoSettings_v3!$A$2:$A$4612,0),MATCH('EPS 3.1.3'!D$1,NoSettings_v3!$C$1:$AH$1,0)),"")</f>
        <v>0</v>
      </c>
      <c r="E1041" s="157">
        <f>IFERROR(INDEX(NoSettings_v3!$C$2:$AH$4612,MATCH('EPS 3.1.3'!$B1041,NoSettings_v3!$A$2:$A$4612,0),MATCH('EPS 3.1.3'!E$1,NoSettings_v3!$C$1:$AH$1,0)),"")</f>
        <v>0</v>
      </c>
      <c r="F1041" s="157">
        <f>IFERROR(INDEX(NoSettings_v3!$C$2:$AH$4612,MATCH('EPS 3.1.3'!$B1041,NoSettings_v3!$A$2:$A$4612,0),MATCH('EPS 3.1.3'!F$1,NoSettings_v3!$C$1:$AH$1,0)),"")</f>
        <v>0</v>
      </c>
      <c r="G1041" s="157">
        <f>IFERROR(INDEX(NoSettings_v3!$C$2:$AH$4612,MATCH('EPS 3.1.3'!$B1041,NoSettings_v3!$A$2:$A$4612,0),MATCH('EPS 3.1.3'!G$1,NoSettings_v3!$C$1:$AH$1,0)),"")</f>
        <v>0</v>
      </c>
      <c r="H1041" s="157">
        <f>IFERROR(INDEX(NoSettings_v3!$C$2:$AH$4612,MATCH('EPS 3.1.3'!$B1041,NoSettings_v3!$A$2:$A$4612,0),MATCH('EPS 3.1.3'!H$1,NoSettings_v3!$C$1:$AH$1,0)),"")</f>
        <v>0</v>
      </c>
      <c r="I1041" s="157">
        <f>IFERROR(INDEX(NoSettings_v3!$C$2:$AH$4612,MATCH('EPS 3.1.3'!$B1041,NoSettings_v3!$A$2:$A$4612,0),MATCH('EPS 3.1.3'!I$1,NoSettings_v3!$C$1:$AH$1,0)),"")</f>
        <v>0</v>
      </c>
      <c r="J1041" s="157">
        <f>IFERROR(INDEX(NoSettings_v3!$C$2:$AH$4612,MATCH('EPS 3.1.3'!$B1041,NoSettings_v3!$A$2:$A$4612,0),MATCH('EPS 3.1.3'!J$1,NoSettings_v3!$C$1:$AH$1,0)),"")</f>
        <v>0</v>
      </c>
      <c r="K1041" s="157">
        <f>IFERROR(INDEX(NoSettings_v3!$C$2:$AH$4612,MATCH('EPS 3.1.3'!$B1041,NoSettings_v3!$A$2:$A$4612,0),MATCH('EPS 3.1.3'!K$1,NoSettings_v3!$C$1:$AH$1,0)),"")</f>
        <v>0</v>
      </c>
      <c r="L1041" s="157">
        <f>IFERROR(INDEX(NoSettings_v3!$C$2:$AH$4612,MATCH('EPS 3.1.3'!$B1041,NoSettings_v3!$A$2:$A$4612,0),MATCH('EPS 3.1.3'!L$1,NoSettings_v3!$C$1:$AH$1,0)),"")</f>
        <v>0</v>
      </c>
      <c r="M1041" s="157">
        <f>IFERROR(INDEX(NoSettings_v3!$C$2:$AH$4612,MATCH('EPS 3.1.3'!$B1041,NoSettings_v3!$A$2:$A$4612,0),MATCH('EPS 3.1.3'!M$1,NoSettings_v3!$C$1:$AH$1,0)),"")</f>
        <v>0</v>
      </c>
      <c r="N1041" s="157">
        <f>IFERROR(INDEX(NoSettings_v3!$C$2:$AH$4612,MATCH('EPS 3.1.3'!$B1041,NoSettings_v3!$A$2:$A$4612,0),MATCH('EPS 3.1.3'!N$1,NoSettings_v3!$C$1:$AH$1,0)),"")</f>
        <v>0</v>
      </c>
      <c r="O1041" s="157">
        <f>IFERROR(INDEX(NoSettings_v3!$C$2:$AH$4612,MATCH('EPS 3.1.3'!$B1041,NoSettings_v3!$A$2:$A$4612,0),MATCH('EPS 3.1.3'!O$1,NoSettings_v3!$C$1:$AH$1,0)),"")</f>
        <v>0</v>
      </c>
      <c r="P1041" s="157">
        <f>IFERROR(INDEX(NoSettings_v3!$C$2:$AH$4612,MATCH('EPS 3.1.3'!$B1041,NoSettings_v3!$A$2:$A$4612,0),MATCH('EPS 3.1.3'!P$1,NoSettings_v3!$C$1:$AH$1,0)),"")</f>
        <v>0</v>
      </c>
      <c r="Q1041" s="157">
        <f>IFERROR(INDEX(NoSettings_v3!$C$2:$AH$4612,MATCH('EPS 3.1.3'!$B1041,NoSettings_v3!$A$2:$A$4612,0),MATCH('EPS 3.1.3'!Q$1,NoSettings_v3!$C$1:$AH$1,0)),"")</f>
        <v>0</v>
      </c>
      <c r="R1041" s="157">
        <f>IFERROR(INDEX(NoSettings_v3!$C$2:$AH$4612,MATCH('EPS 3.1.3'!$B1041,NoSettings_v3!$A$2:$A$4612,0),MATCH('EPS 3.1.3'!R$1,NoSettings_v3!$C$1:$AH$1,0)),"")</f>
        <v>0</v>
      </c>
      <c r="S1041" s="157">
        <f>IFERROR(INDEX(NoSettings_v3!$C$2:$AH$4612,MATCH('EPS 3.1.3'!$B1041,NoSettings_v3!$A$2:$A$4612,0),MATCH('EPS 3.1.3'!S$1,NoSettings_v3!$C$1:$AH$1,0)),"")</f>
        <v>0</v>
      </c>
      <c r="T1041" s="157">
        <f>IFERROR(INDEX(NoSettings_v3!$C$2:$AH$4612,MATCH('EPS 3.1.3'!$B1041,NoSettings_v3!$A$2:$A$4612,0),MATCH('EPS 3.1.3'!T$1,NoSettings_v3!$C$1:$AH$1,0)),"")</f>
        <v>0</v>
      </c>
      <c r="U1041" s="157">
        <f>IFERROR(INDEX(NoSettings_v3!$C$2:$AH$4612,MATCH('EPS 3.1.3'!$B1041,NoSettings_v3!$A$2:$A$4612,0),MATCH('EPS 3.1.3'!U$1,NoSettings_v3!$C$1:$AH$1,0)),"")</f>
        <v>0</v>
      </c>
      <c r="V1041" s="157">
        <f>IFERROR(INDEX(NoSettings_v3!$C$2:$AH$4612,MATCH('EPS 3.1.3'!$B1041,NoSettings_v3!$A$2:$A$4612,0),MATCH('EPS 3.1.3'!V$1,NoSettings_v3!$C$1:$AH$1,0)),"")</f>
        <v>0</v>
      </c>
      <c r="W1041" s="157">
        <f>IFERROR(INDEX(NoSettings_v3!$C$2:$AH$4612,MATCH('EPS 3.1.3'!$B1041,NoSettings_v3!$A$2:$A$4612,0),MATCH('EPS 3.1.3'!W$1,NoSettings_v3!$C$1:$AH$1,0)),"")</f>
        <v>0</v>
      </c>
      <c r="X1041" s="157">
        <f>IFERROR(INDEX(NoSettings_v3!$C$2:$AH$4612,MATCH('EPS 3.1.3'!$B1041,NoSettings_v3!$A$2:$A$4612,0),MATCH('EPS 3.1.3'!X$1,NoSettings_v3!$C$1:$AH$1,0)),"")</f>
        <v>0</v>
      </c>
      <c r="Y1041" s="157">
        <f>IFERROR(INDEX(NoSettings_v3!$C$2:$AH$4612,MATCH('EPS 3.1.3'!$B1041,NoSettings_v3!$A$2:$A$4612,0),MATCH('EPS 3.1.3'!Y$1,NoSettings_v3!$C$1:$AH$1,0)),"")</f>
        <v>0</v>
      </c>
      <c r="Z1041" s="157">
        <f>IFERROR(INDEX(NoSettings_v3!$C$2:$AH$4612,MATCH('EPS 3.1.3'!$B1041,NoSettings_v3!$A$2:$A$4612,0),MATCH('EPS 3.1.3'!Z$1,NoSettings_v3!$C$1:$AH$1,0)),"")</f>
        <v>0</v>
      </c>
      <c r="AA1041" s="157">
        <f>IFERROR(INDEX(NoSettings_v3!$C$2:$AH$4612,MATCH('EPS 3.1.3'!$B1041,NoSettings_v3!$A$2:$A$4612,0),MATCH('EPS 3.1.3'!AA$1,NoSettings_v3!$C$1:$AH$1,0)),"")</f>
        <v>0</v>
      </c>
      <c r="AB1041" s="157">
        <f>IFERROR(INDEX(NoSettings_v3!$C$2:$AH$4612,MATCH('EPS 3.1.3'!$B1041,NoSettings_v3!$A$2:$A$4612,0),MATCH('EPS 3.1.3'!AB$1,NoSettings_v3!$C$1:$AH$1,0)),"")</f>
        <v>0</v>
      </c>
      <c r="AC1041" s="157">
        <f>IFERROR(INDEX(NoSettings_v3!$C$2:$AH$4612,MATCH('EPS 3.1.3'!$B1041,NoSettings_v3!$A$2:$A$4612,0),MATCH('EPS 3.1.3'!AC$1,NoSettings_v3!$C$1:$AH$1,0)),"")</f>
        <v>0</v>
      </c>
      <c r="AD1041" s="157">
        <f>IFERROR(INDEX(NoSettings_v3!$C$2:$AH$4612,MATCH('EPS 3.1.3'!$B1041,NoSettings_v3!$A$2:$A$4612,0),MATCH('EPS 3.1.3'!AD$1,NoSettings_v3!$C$1:$AH$1,0)),"")</f>
        <v>0</v>
      </c>
      <c r="AE1041" s="157">
        <f>IFERROR(INDEX(NoSettings_v3!$C$2:$AH$4612,MATCH('EPS 3.1.3'!$B1041,NoSettings_v3!$A$2:$A$4612,0),MATCH('EPS 3.1.3'!AE$1,NoSettings_v3!$C$1:$AH$1,0)),"")</f>
        <v>0</v>
      </c>
      <c r="AF1041" s="157">
        <f>IFERROR(INDEX(NoSettings_v3!$C$2:$AH$4612,MATCH('EPS 3.1.3'!$B1041,NoSettings_v3!$A$2:$A$4612,0),MATCH('EPS 3.1.3'!AF$1,NoSettings_v3!$C$1:$AH$1,0)),"")</f>
        <v>0</v>
      </c>
      <c r="AG1041" s="157">
        <f>IFERROR(INDEX(NoSettings_v3!$C$2:$AH$4612,MATCH('EPS 3.1.3'!$B1041,NoSettings_v3!$A$2:$A$4612,0),MATCH('EPS 3.1.3'!AG$1,NoSettings_v3!$C$1:$AH$1,0)),"")</f>
        <v>0</v>
      </c>
      <c r="AH1041" s="157">
        <f>IFERROR(INDEX(NoSettings_v3!$C$2:$AH$4612,MATCH('EPS 3.1.3'!$B1041,NoSettings_v3!$A$2:$A$4612,0),MATCH('EPS 3.1.3'!AH$1,NoSettings_v3!$C$1:$AH$1,0)),"")</f>
        <v>0</v>
      </c>
      <c r="AI1041" s="157">
        <f>IFERROR(INDEX(NoSettings_v3!$C$2:$AH$4612,MATCH('EPS 3.1.3'!$B1041,NoSettings_v3!$A$2:$A$4612,0),MATCH('EPS 3.1.3'!AI$1,NoSettings_v3!$C$1:$AH$1,0)),"")</f>
        <v>0</v>
      </c>
    </row>
    <row r="1042" spans="1:35" x14ac:dyDescent="0.35">
      <c r="A1042" s="127"/>
      <c r="B1042" s="161" t="s">
        <v>1879</v>
      </c>
      <c r="C1042" s="127" t="s">
        <v>964</v>
      </c>
      <c r="D1042" s="157">
        <f>IFERROR(INDEX(NoSettings_v3!$C$2:$AH$4612,MATCH('EPS 3.1.3'!$B1042,NoSettings_v3!$A$2:$A$4612,0),MATCH('EPS 3.1.3'!D$1,NoSettings_v3!$C$1:$AH$1,0)),"")</f>
        <v>18740400</v>
      </c>
      <c r="E1042" s="157">
        <f>IFERROR(INDEX(NoSettings_v3!$C$2:$AH$4612,MATCH('EPS 3.1.3'!$B1042,NoSettings_v3!$A$2:$A$4612,0),MATCH('EPS 3.1.3'!E$1,NoSettings_v3!$C$1:$AH$1,0)),"")</f>
        <v>14638700</v>
      </c>
      <c r="F1042" s="157">
        <f>IFERROR(INDEX(NoSettings_v3!$C$2:$AH$4612,MATCH('EPS 3.1.3'!$B1042,NoSettings_v3!$A$2:$A$4612,0),MATCH('EPS 3.1.3'!F$1,NoSettings_v3!$C$1:$AH$1,0)),"")</f>
        <v>17598800</v>
      </c>
      <c r="G1042" s="157">
        <f>IFERROR(INDEX(NoSettings_v3!$C$2:$AH$4612,MATCH('EPS 3.1.3'!$B1042,NoSettings_v3!$A$2:$A$4612,0),MATCH('EPS 3.1.3'!G$1,NoSettings_v3!$C$1:$AH$1,0)),"")</f>
        <v>19402900</v>
      </c>
      <c r="H1042" s="157">
        <f>IFERROR(INDEX(NoSettings_v3!$C$2:$AH$4612,MATCH('EPS 3.1.3'!$B1042,NoSettings_v3!$A$2:$A$4612,0),MATCH('EPS 3.1.3'!H$1,NoSettings_v3!$C$1:$AH$1,0)),"")</f>
        <v>20567900</v>
      </c>
      <c r="I1042" s="157">
        <f>IFERROR(INDEX(NoSettings_v3!$C$2:$AH$4612,MATCH('EPS 3.1.3'!$B1042,NoSettings_v3!$A$2:$A$4612,0),MATCH('EPS 3.1.3'!I$1,NoSettings_v3!$C$1:$AH$1,0)),"")</f>
        <v>21362500</v>
      </c>
      <c r="J1042" s="157">
        <f>IFERROR(INDEX(NoSettings_v3!$C$2:$AH$4612,MATCH('EPS 3.1.3'!$B1042,NoSettings_v3!$A$2:$A$4612,0),MATCH('EPS 3.1.3'!J$1,NoSettings_v3!$C$1:$AH$1,0)),"")</f>
        <v>21917300</v>
      </c>
      <c r="K1042" s="157">
        <f>IFERROR(INDEX(NoSettings_v3!$C$2:$AH$4612,MATCH('EPS 3.1.3'!$B1042,NoSettings_v3!$A$2:$A$4612,0),MATCH('EPS 3.1.3'!K$1,NoSettings_v3!$C$1:$AH$1,0)),"")</f>
        <v>22296100</v>
      </c>
      <c r="L1042" s="157">
        <f>IFERROR(INDEX(NoSettings_v3!$C$2:$AH$4612,MATCH('EPS 3.1.3'!$B1042,NoSettings_v3!$A$2:$A$4612,0),MATCH('EPS 3.1.3'!L$1,NoSettings_v3!$C$1:$AH$1,0)),"")</f>
        <v>22530100</v>
      </c>
      <c r="M1042" s="157">
        <f>IFERROR(INDEX(NoSettings_v3!$C$2:$AH$4612,MATCH('EPS 3.1.3'!$B1042,NoSettings_v3!$A$2:$A$4612,0),MATCH('EPS 3.1.3'!M$1,NoSettings_v3!$C$1:$AH$1,0)),"")</f>
        <v>22636200</v>
      </c>
      <c r="N1042" s="157">
        <f>IFERROR(INDEX(NoSettings_v3!$C$2:$AH$4612,MATCH('EPS 3.1.3'!$B1042,NoSettings_v3!$A$2:$A$4612,0),MATCH('EPS 3.1.3'!N$1,NoSettings_v3!$C$1:$AH$1,0)),"")</f>
        <v>22637600</v>
      </c>
      <c r="O1042" s="157">
        <f>IFERROR(INDEX(NoSettings_v3!$C$2:$AH$4612,MATCH('EPS 3.1.3'!$B1042,NoSettings_v3!$A$2:$A$4612,0),MATCH('EPS 3.1.3'!O$1,NoSettings_v3!$C$1:$AH$1,0)),"")</f>
        <v>22557500</v>
      </c>
      <c r="P1042" s="157">
        <f>IFERROR(INDEX(NoSettings_v3!$C$2:$AH$4612,MATCH('EPS 3.1.3'!$B1042,NoSettings_v3!$A$2:$A$4612,0),MATCH('EPS 3.1.3'!P$1,NoSettings_v3!$C$1:$AH$1,0)),"")</f>
        <v>22434200</v>
      </c>
      <c r="Q1042" s="157">
        <f>IFERROR(INDEX(NoSettings_v3!$C$2:$AH$4612,MATCH('EPS 3.1.3'!$B1042,NoSettings_v3!$A$2:$A$4612,0),MATCH('EPS 3.1.3'!Q$1,NoSettings_v3!$C$1:$AH$1,0)),"")</f>
        <v>22300500</v>
      </c>
      <c r="R1042" s="157">
        <f>IFERROR(INDEX(NoSettings_v3!$C$2:$AH$4612,MATCH('EPS 3.1.3'!$B1042,NoSettings_v3!$A$2:$A$4612,0),MATCH('EPS 3.1.3'!R$1,NoSettings_v3!$C$1:$AH$1,0)),"")</f>
        <v>22068800</v>
      </c>
      <c r="S1042" s="157">
        <f>IFERROR(INDEX(NoSettings_v3!$C$2:$AH$4612,MATCH('EPS 3.1.3'!$B1042,NoSettings_v3!$A$2:$A$4612,0),MATCH('EPS 3.1.3'!S$1,NoSettings_v3!$C$1:$AH$1,0)),"")</f>
        <v>21890300</v>
      </c>
      <c r="T1042" s="157">
        <f>IFERROR(INDEX(NoSettings_v3!$C$2:$AH$4612,MATCH('EPS 3.1.3'!$B1042,NoSettings_v3!$A$2:$A$4612,0),MATCH('EPS 3.1.3'!T$1,NoSettings_v3!$C$1:$AH$1,0)),"")</f>
        <v>21780200</v>
      </c>
      <c r="U1042" s="157">
        <f>IFERROR(INDEX(NoSettings_v3!$C$2:$AH$4612,MATCH('EPS 3.1.3'!$B1042,NoSettings_v3!$A$2:$A$4612,0),MATCH('EPS 3.1.3'!U$1,NoSettings_v3!$C$1:$AH$1,0)),"")</f>
        <v>21744800</v>
      </c>
      <c r="V1042" s="157">
        <f>IFERROR(INDEX(NoSettings_v3!$C$2:$AH$4612,MATCH('EPS 3.1.3'!$B1042,NoSettings_v3!$A$2:$A$4612,0),MATCH('EPS 3.1.3'!V$1,NoSettings_v3!$C$1:$AH$1,0)),"")</f>
        <v>21785800</v>
      </c>
      <c r="W1042" s="157">
        <f>IFERROR(INDEX(NoSettings_v3!$C$2:$AH$4612,MATCH('EPS 3.1.3'!$B1042,NoSettings_v3!$A$2:$A$4612,0),MATCH('EPS 3.1.3'!W$1,NoSettings_v3!$C$1:$AH$1,0)),"")</f>
        <v>21850700</v>
      </c>
      <c r="X1042" s="157">
        <f>IFERROR(INDEX(NoSettings_v3!$C$2:$AH$4612,MATCH('EPS 3.1.3'!$B1042,NoSettings_v3!$A$2:$A$4612,0),MATCH('EPS 3.1.3'!X$1,NoSettings_v3!$C$1:$AH$1,0)),"")</f>
        <v>21973600</v>
      </c>
      <c r="Y1042" s="157">
        <f>IFERROR(INDEX(NoSettings_v3!$C$2:$AH$4612,MATCH('EPS 3.1.3'!$B1042,NoSettings_v3!$A$2:$A$4612,0),MATCH('EPS 3.1.3'!Y$1,NoSettings_v3!$C$1:$AH$1,0)),"")</f>
        <v>22150200</v>
      </c>
      <c r="Z1042" s="157">
        <f>IFERROR(INDEX(NoSettings_v3!$C$2:$AH$4612,MATCH('EPS 3.1.3'!$B1042,NoSettings_v3!$A$2:$A$4612,0),MATCH('EPS 3.1.3'!Z$1,NoSettings_v3!$C$1:$AH$1,0)),"")</f>
        <v>22366400</v>
      </c>
      <c r="AA1042" s="157">
        <f>IFERROR(INDEX(NoSettings_v3!$C$2:$AH$4612,MATCH('EPS 3.1.3'!$B1042,NoSettings_v3!$A$2:$A$4612,0),MATCH('EPS 3.1.3'!AA$1,NoSettings_v3!$C$1:$AH$1,0)),"")</f>
        <v>22609800</v>
      </c>
      <c r="AB1042" s="157">
        <f>IFERROR(INDEX(NoSettings_v3!$C$2:$AH$4612,MATCH('EPS 3.1.3'!$B1042,NoSettings_v3!$A$2:$A$4612,0),MATCH('EPS 3.1.3'!AB$1,NoSettings_v3!$C$1:$AH$1,0)),"")</f>
        <v>22783300</v>
      </c>
      <c r="AC1042" s="157">
        <f>IFERROR(INDEX(NoSettings_v3!$C$2:$AH$4612,MATCH('EPS 3.1.3'!$B1042,NoSettings_v3!$A$2:$A$4612,0),MATCH('EPS 3.1.3'!AC$1,NoSettings_v3!$C$1:$AH$1,0)),"")</f>
        <v>22977600</v>
      </c>
      <c r="AD1042" s="157">
        <f>IFERROR(INDEX(NoSettings_v3!$C$2:$AH$4612,MATCH('EPS 3.1.3'!$B1042,NoSettings_v3!$A$2:$A$4612,0),MATCH('EPS 3.1.3'!AD$1,NoSettings_v3!$C$1:$AH$1,0)),"")</f>
        <v>23185300</v>
      </c>
      <c r="AE1042" s="157">
        <f>IFERROR(INDEX(NoSettings_v3!$C$2:$AH$4612,MATCH('EPS 3.1.3'!$B1042,NoSettings_v3!$A$2:$A$4612,0),MATCH('EPS 3.1.3'!AE$1,NoSettings_v3!$C$1:$AH$1,0)),"")</f>
        <v>23409600</v>
      </c>
      <c r="AF1042" s="157">
        <f>IFERROR(INDEX(NoSettings_v3!$C$2:$AH$4612,MATCH('EPS 3.1.3'!$B1042,NoSettings_v3!$A$2:$A$4612,0),MATCH('EPS 3.1.3'!AF$1,NoSettings_v3!$C$1:$AH$1,0)),"")</f>
        <v>23632300</v>
      </c>
      <c r="AG1042" s="157">
        <f>IFERROR(INDEX(NoSettings_v3!$C$2:$AH$4612,MATCH('EPS 3.1.3'!$B1042,NoSettings_v3!$A$2:$A$4612,0),MATCH('EPS 3.1.3'!AG$1,NoSettings_v3!$C$1:$AH$1,0)),"")</f>
        <v>23867100</v>
      </c>
      <c r="AH1042" s="157">
        <f>IFERROR(INDEX(NoSettings_v3!$C$2:$AH$4612,MATCH('EPS 3.1.3'!$B1042,NoSettings_v3!$A$2:$A$4612,0),MATCH('EPS 3.1.3'!AH$1,NoSettings_v3!$C$1:$AH$1,0)),"")</f>
        <v>24109900</v>
      </c>
      <c r="AI1042" s="157">
        <f>IFERROR(INDEX(NoSettings_v3!$C$2:$AH$4612,MATCH('EPS 3.1.3'!$B1042,NoSettings_v3!$A$2:$A$4612,0),MATCH('EPS 3.1.3'!AI$1,NoSettings_v3!$C$1:$AH$1,0)),"")</f>
        <v>24357100</v>
      </c>
    </row>
    <row r="1043" spans="1:35" x14ac:dyDescent="0.35">
      <c r="A1043" s="127"/>
      <c r="B1043" s="161" t="s">
        <v>1880</v>
      </c>
      <c r="C1043" s="127" t="s">
        <v>964</v>
      </c>
      <c r="D1043" s="157">
        <f>IFERROR(INDEX(NoSettings_v3!$C$2:$AH$4612,MATCH('EPS 3.1.3'!$B1043,NoSettings_v3!$A$2:$A$4612,0),MATCH('EPS 3.1.3'!D$1,NoSettings_v3!$C$1:$AH$1,0)),"")</f>
        <v>0</v>
      </c>
      <c r="E1043" s="157">
        <f>IFERROR(INDEX(NoSettings_v3!$C$2:$AH$4612,MATCH('EPS 3.1.3'!$B1043,NoSettings_v3!$A$2:$A$4612,0),MATCH('EPS 3.1.3'!E$1,NoSettings_v3!$C$1:$AH$1,0)),"")</f>
        <v>0</v>
      </c>
      <c r="F1043" s="157">
        <f>IFERROR(INDEX(NoSettings_v3!$C$2:$AH$4612,MATCH('EPS 3.1.3'!$B1043,NoSettings_v3!$A$2:$A$4612,0),MATCH('EPS 3.1.3'!F$1,NoSettings_v3!$C$1:$AH$1,0)),"")</f>
        <v>0</v>
      </c>
      <c r="G1043" s="157">
        <f>IFERROR(INDEX(NoSettings_v3!$C$2:$AH$4612,MATCH('EPS 3.1.3'!$B1043,NoSettings_v3!$A$2:$A$4612,0),MATCH('EPS 3.1.3'!G$1,NoSettings_v3!$C$1:$AH$1,0)),"")</f>
        <v>0</v>
      </c>
      <c r="H1043" s="157">
        <f>IFERROR(INDEX(NoSettings_v3!$C$2:$AH$4612,MATCH('EPS 3.1.3'!$B1043,NoSettings_v3!$A$2:$A$4612,0),MATCH('EPS 3.1.3'!H$1,NoSettings_v3!$C$1:$AH$1,0)),"")</f>
        <v>0</v>
      </c>
      <c r="I1043" s="157">
        <f>IFERROR(INDEX(NoSettings_v3!$C$2:$AH$4612,MATCH('EPS 3.1.3'!$B1043,NoSettings_v3!$A$2:$A$4612,0),MATCH('EPS 3.1.3'!I$1,NoSettings_v3!$C$1:$AH$1,0)),"")</f>
        <v>0</v>
      </c>
      <c r="J1043" s="157">
        <f>IFERROR(INDEX(NoSettings_v3!$C$2:$AH$4612,MATCH('EPS 3.1.3'!$B1043,NoSettings_v3!$A$2:$A$4612,0),MATCH('EPS 3.1.3'!J$1,NoSettings_v3!$C$1:$AH$1,0)),"")</f>
        <v>0</v>
      </c>
      <c r="K1043" s="157">
        <f>IFERROR(INDEX(NoSettings_v3!$C$2:$AH$4612,MATCH('EPS 3.1.3'!$B1043,NoSettings_v3!$A$2:$A$4612,0),MATCH('EPS 3.1.3'!K$1,NoSettings_v3!$C$1:$AH$1,0)),"")</f>
        <v>0</v>
      </c>
      <c r="L1043" s="157">
        <f>IFERROR(INDEX(NoSettings_v3!$C$2:$AH$4612,MATCH('EPS 3.1.3'!$B1043,NoSettings_v3!$A$2:$A$4612,0),MATCH('EPS 3.1.3'!L$1,NoSettings_v3!$C$1:$AH$1,0)),"")</f>
        <v>0</v>
      </c>
      <c r="M1043" s="157">
        <f>IFERROR(INDEX(NoSettings_v3!$C$2:$AH$4612,MATCH('EPS 3.1.3'!$B1043,NoSettings_v3!$A$2:$A$4612,0),MATCH('EPS 3.1.3'!M$1,NoSettings_v3!$C$1:$AH$1,0)),"")</f>
        <v>0</v>
      </c>
      <c r="N1043" s="157">
        <f>IFERROR(INDEX(NoSettings_v3!$C$2:$AH$4612,MATCH('EPS 3.1.3'!$B1043,NoSettings_v3!$A$2:$A$4612,0),MATCH('EPS 3.1.3'!N$1,NoSettings_v3!$C$1:$AH$1,0)),"")</f>
        <v>0</v>
      </c>
      <c r="O1043" s="157">
        <f>IFERROR(INDEX(NoSettings_v3!$C$2:$AH$4612,MATCH('EPS 3.1.3'!$B1043,NoSettings_v3!$A$2:$A$4612,0),MATCH('EPS 3.1.3'!O$1,NoSettings_v3!$C$1:$AH$1,0)),"")</f>
        <v>0</v>
      </c>
      <c r="P1043" s="157">
        <f>IFERROR(INDEX(NoSettings_v3!$C$2:$AH$4612,MATCH('EPS 3.1.3'!$B1043,NoSettings_v3!$A$2:$A$4612,0),MATCH('EPS 3.1.3'!P$1,NoSettings_v3!$C$1:$AH$1,0)),"")</f>
        <v>0</v>
      </c>
      <c r="Q1043" s="157">
        <f>IFERROR(INDEX(NoSettings_v3!$C$2:$AH$4612,MATCH('EPS 3.1.3'!$B1043,NoSettings_v3!$A$2:$A$4612,0),MATCH('EPS 3.1.3'!Q$1,NoSettings_v3!$C$1:$AH$1,0)),"")</f>
        <v>0</v>
      </c>
      <c r="R1043" s="157">
        <f>IFERROR(INDEX(NoSettings_v3!$C$2:$AH$4612,MATCH('EPS 3.1.3'!$B1043,NoSettings_v3!$A$2:$A$4612,0),MATCH('EPS 3.1.3'!R$1,NoSettings_v3!$C$1:$AH$1,0)),"")</f>
        <v>0</v>
      </c>
      <c r="S1043" s="157">
        <f>IFERROR(INDEX(NoSettings_v3!$C$2:$AH$4612,MATCH('EPS 3.1.3'!$B1043,NoSettings_v3!$A$2:$A$4612,0),MATCH('EPS 3.1.3'!S$1,NoSettings_v3!$C$1:$AH$1,0)),"")</f>
        <v>0</v>
      </c>
      <c r="T1043" s="157">
        <f>IFERROR(INDEX(NoSettings_v3!$C$2:$AH$4612,MATCH('EPS 3.1.3'!$B1043,NoSettings_v3!$A$2:$A$4612,0),MATCH('EPS 3.1.3'!T$1,NoSettings_v3!$C$1:$AH$1,0)),"")</f>
        <v>0</v>
      </c>
      <c r="U1043" s="157">
        <f>IFERROR(INDEX(NoSettings_v3!$C$2:$AH$4612,MATCH('EPS 3.1.3'!$B1043,NoSettings_v3!$A$2:$A$4612,0),MATCH('EPS 3.1.3'!U$1,NoSettings_v3!$C$1:$AH$1,0)),"")</f>
        <v>0</v>
      </c>
      <c r="V1043" s="157">
        <f>IFERROR(INDEX(NoSettings_v3!$C$2:$AH$4612,MATCH('EPS 3.1.3'!$B1043,NoSettings_v3!$A$2:$A$4612,0),MATCH('EPS 3.1.3'!V$1,NoSettings_v3!$C$1:$AH$1,0)),"")</f>
        <v>0</v>
      </c>
      <c r="W1043" s="157">
        <f>IFERROR(INDEX(NoSettings_v3!$C$2:$AH$4612,MATCH('EPS 3.1.3'!$B1043,NoSettings_v3!$A$2:$A$4612,0),MATCH('EPS 3.1.3'!W$1,NoSettings_v3!$C$1:$AH$1,0)),"")</f>
        <v>0</v>
      </c>
      <c r="X1043" s="157">
        <f>IFERROR(INDEX(NoSettings_v3!$C$2:$AH$4612,MATCH('EPS 3.1.3'!$B1043,NoSettings_v3!$A$2:$A$4612,0),MATCH('EPS 3.1.3'!X$1,NoSettings_v3!$C$1:$AH$1,0)),"")</f>
        <v>0</v>
      </c>
      <c r="Y1043" s="157">
        <f>IFERROR(INDEX(NoSettings_v3!$C$2:$AH$4612,MATCH('EPS 3.1.3'!$B1043,NoSettings_v3!$A$2:$A$4612,0),MATCH('EPS 3.1.3'!Y$1,NoSettings_v3!$C$1:$AH$1,0)),"")</f>
        <v>0</v>
      </c>
      <c r="Z1043" s="157">
        <f>IFERROR(INDEX(NoSettings_v3!$C$2:$AH$4612,MATCH('EPS 3.1.3'!$B1043,NoSettings_v3!$A$2:$A$4612,0),MATCH('EPS 3.1.3'!Z$1,NoSettings_v3!$C$1:$AH$1,0)),"")</f>
        <v>0</v>
      </c>
      <c r="AA1043" s="157">
        <f>IFERROR(INDEX(NoSettings_v3!$C$2:$AH$4612,MATCH('EPS 3.1.3'!$B1043,NoSettings_v3!$A$2:$A$4612,0),MATCH('EPS 3.1.3'!AA$1,NoSettings_v3!$C$1:$AH$1,0)),"")</f>
        <v>0</v>
      </c>
      <c r="AB1043" s="157">
        <f>IFERROR(INDEX(NoSettings_v3!$C$2:$AH$4612,MATCH('EPS 3.1.3'!$B1043,NoSettings_v3!$A$2:$A$4612,0),MATCH('EPS 3.1.3'!AB$1,NoSettings_v3!$C$1:$AH$1,0)),"")</f>
        <v>0</v>
      </c>
      <c r="AC1043" s="157">
        <f>IFERROR(INDEX(NoSettings_v3!$C$2:$AH$4612,MATCH('EPS 3.1.3'!$B1043,NoSettings_v3!$A$2:$A$4612,0),MATCH('EPS 3.1.3'!AC$1,NoSettings_v3!$C$1:$AH$1,0)),"")</f>
        <v>0</v>
      </c>
      <c r="AD1043" s="157">
        <f>IFERROR(INDEX(NoSettings_v3!$C$2:$AH$4612,MATCH('EPS 3.1.3'!$B1043,NoSettings_v3!$A$2:$A$4612,0),MATCH('EPS 3.1.3'!AD$1,NoSettings_v3!$C$1:$AH$1,0)),"")</f>
        <v>0</v>
      </c>
      <c r="AE1043" s="157">
        <f>IFERROR(INDEX(NoSettings_v3!$C$2:$AH$4612,MATCH('EPS 3.1.3'!$B1043,NoSettings_v3!$A$2:$A$4612,0),MATCH('EPS 3.1.3'!AE$1,NoSettings_v3!$C$1:$AH$1,0)),"")</f>
        <v>0</v>
      </c>
      <c r="AF1043" s="157">
        <f>IFERROR(INDEX(NoSettings_v3!$C$2:$AH$4612,MATCH('EPS 3.1.3'!$B1043,NoSettings_v3!$A$2:$A$4612,0),MATCH('EPS 3.1.3'!AF$1,NoSettings_v3!$C$1:$AH$1,0)),"")</f>
        <v>0</v>
      </c>
      <c r="AG1043" s="157">
        <f>IFERROR(INDEX(NoSettings_v3!$C$2:$AH$4612,MATCH('EPS 3.1.3'!$B1043,NoSettings_v3!$A$2:$A$4612,0),MATCH('EPS 3.1.3'!AG$1,NoSettings_v3!$C$1:$AH$1,0)),"")</f>
        <v>0</v>
      </c>
      <c r="AH1043" s="157">
        <f>IFERROR(INDEX(NoSettings_v3!$C$2:$AH$4612,MATCH('EPS 3.1.3'!$B1043,NoSettings_v3!$A$2:$A$4612,0),MATCH('EPS 3.1.3'!AH$1,NoSettings_v3!$C$1:$AH$1,0)),"")</f>
        <v>0</v>
      </c>
      <c r="AI1043" s="157">
        <f>IFERROR(INDEX(NoSettings_v3!$C$2:$AH$4612,MATCH('EPS 3.1.3'!$B1043,NoSettings_v3!$A$2:$A$4612,0),MATCH('EPS 3.1.3'!AI$1,NoSettings_v3!$C$1:$AH$1,0)),"")</f>
        <v>0</v>
      </c>
    </row>
    <row r="1044" spans="1:35" x14ac:dyDescent="0.35">
      <c r="A1044" s="127"/>
      <c r="B1044" s="161" t="s">
        <v>1881</v>
      </c>
      <c r="C1044" s="127" t="s">
        <v>964</v>
      </c>
      <c r="D1044" s="157">
        <f>IFERROR(INDEX(NoSettings_v3!$C$2:$AH$4612,MATCH('EPS 3.1.3'!$B1044,NoSettings_v3!$A$2:$A$4612,0),MATCH('EPS 3.1.3'!D$1,NoSettings_v3!$C$1:$AH$1,0)),"")</f>
        <v>0</v>
      </c>
      <c r="E1044" s="157">
        <f>IFERROR(INDEX(NoSettings_v3!$C$2:$AH$4612,MATCH('EPS 3.1.3'!$B1044,NoSettings_v3!$A$2:$A$4612,0),MATCH('EPS 3.1.3'!E$1,NoSettings_v3!$C$1:$AH$1,0)),"")</f>
        <v>0</v>
      </c>
      <c r="F1044" s="157">
        <f>IFERROR(INDEX(NoSettings_v3!$C$2:$AH$4612,MATCH('EPS 3.1.3'!$B1044,NoSettings_v3!$A$2:$A$4612,0),MATCH('EPS 3.1.3'!F$1,NoSettings_v3!$C$1:$AH$1,0)),"")</f>
        <v>0</v>
      </c>
      <c r="G1044" s="157">
        <f>IFERROR(INDEX(NoSettings_v3!$C$2:$AH$4612,MATCH('EPS 3.1.3'!$B1044,NoSettings_v3!$A$2:$A$4612,0),MATCH('EPS 3.1.3'!G$1,NoSettings_v3!$C$1:$AH$1,0)),"")</f>
        <v>0</v>
      </c>
      <c r="H1044" s="157">
        <f>IFERROR(INDEX(NoSettings_v3!$C$2:$AH$4612,MATCH('EPS 3.1.3'!$B1044,NoSettings_v3!$A$2:$A$4612,0),MATCH('EPS 3.1.3'!H$1,NoSettings_v3!$C$1:$AH$1,0)),"")</f>
        <v>0</v>
      </c>
      <c r="I1044" s="157">
        <f>IFERROR(INDEX(NoSettings_v3!$C$2:$AH$4612,MATCH('EPS 3.1.3'!$B1044,NoSettings_v3!$A$2:$A$4612,0),MATCH('EPS 3.1.3'!I$1,NoSettings_v3!$C$1:$AH$1,0)),"")</f>
        <v>0</v>
      </c>
      <c r="J1044" s="157">
        <f>IFERROR(INDEX(NoSettings_v3!$C$2:$AH$4612,MATCH('EPS 3.1.3'!$B1044,NoSettings_v3!$A$2:$A$4612,0),MATCH('EPS 3.1.3'!J$1,NoSettings_v3!$C$1:$AH$1,0)),"")</f>
        <v>0</v>
      </c>
      <c r="K1044" s="157">
        <f>IFERROR(INDEX(NoSettings_v3!$C$2:$AH$4612,MATCH('EPS 3.1.3'!$B1044,NoSettings_v3!$A$2:$A$4612,0),MATCH('EPS 3.1.3'!K$1,NoSettings_v3!$C$1:$AH$1,0)),"")</f>
        <v>0</v>
      </c>
      <c r="L1044" s="157">
        <f>IFERROR(INDEX(NoSettings_v3!$C$2:$AH$4612,MATCH('EPS 3.1.3'!$B1044,NoSettings_v3!$A$2:$A$4612,0),MATCH('EPS 3.1.3'!L$1,NoSettings_v3!$C$1:$AH$1,0)),"")</f>
        <v>0</v>
      </c>
      <c r="M1044" s="157">
        <f>IFERROR(INDEX(NoSettings_v3!$C$2:$AH$4612,MATCH('EPS 3.1.3'!$B1044,NoSettings_v3!$A$2:$A$4612,0),MATCH('EPS 3.1.3'!M$1,NoSettings_v3!$C$1:$AH$1,0)),"")</f>
        <v>0</v>
      </c>
      <c r="N1044" s="157">
        <f>IFERROR(INDEX(NoSettings_v3!$C$2:$AH$4612,MATCH('EPS 3.1.3'!$B1044,NoSettings_v3!$A$2:$A$4612,0),MATCH('EPS 3.1.3'!N$1,NoSettings_v3!$C$1:$AH$1,0)),"")</f>
        <v>0</v>
      </c>
      <c r="O1044" s="157">
        <f>IFERROR(INDEX(NoSettings_v3!$C$2:$AH$4612,MATCH('EPS 3.1.3'!$B1044,NoSettings_v3!$A$2:$A$4612,0),MATCH('EPS 3.1.3'!O$1,NoSettings_v3!$C$1:$AH$1,0)),"")</f>
        <v>0</v>
      </c>
      <c r="P1044" s="157">
        <f>IFERROR(INDEX(NoSettings_v3!$C$2:$AH$4612,MATCH('EPS 3.1.3'!$B1044,NoSettings_v3!$A$2:$A$4612,0),MATCH('EPS 3.1.3'!P$1,NoSettings_v3!$C$1:$AH$1,0)),"")</f>
        <v>0</v>
      </c>
      <c r="Q1044" s="157">
        <f>IFERROR(INDEX(NoSettings_v3!$C$2:$AH$4612,MATCH('EPS 3.1.3'!$B1044,NoSettings_v3!$A$2:$A$4612,0),MATCH('EPS 3.1.3'!Q$1,NoSettings_v3!$C$1:$AH$1,0)),"")</f>
        <v>0</v>
      </c>
      <c r="R1044" s="157">
        <f>IFERROR(INDEX(NoSettings_v3!$C$2:$AH$4612,MATCH('EPS 3.1.3'!$B1044,NoSettings_v3!$A$2:$A$4612,0),MATCH('EPS 3.1.3'!R$1,NoSettings_v3!$C$1:$AH$1,0)),"")</f>
        <v>0</v>
      </c>
      <c r="S1044" s="157">
        <f>IFERROR(INDEX(NoSettings_v3!$C$2:$AH$4612,MATCH('EPS 3.1.3'!$B1044,NoSettings_v3!$A$2:$A$4612,0),MATCH('EPS 3.1.3'!S$1,NoSettings_v3!$C$1:$AH$1,0)),"")</f>
        <v>0</v>
      </c>
      <c r="T1044" s="157">
        <f>IFERROR(INDEX(NoSettings_v3!$C$2:$AH$4612,MATCH('EPS 3.1.3'!$B1044,NoSettings_v3!$A$2:$A$4612,0),MATCH('EPS 3.1.3'!T$1,NoSettings_v3!$C$1:$AH$1,0)),"")</f>
        <v>0</v>
      </c>
      <c r="U1044" s="157">
        <f>IFERROR(INDEX(NoSettings_v3!$C$2:$AH$4612,MATCH('EPS 3.1.3'!$B1044,NoSettings_v3!$A$2:$A$4612,0),MATCH('EPS 3.1.3'!U$1,NoSettings_v3!$C$1:$AH$1,0)),"")</f>
        <v>0</v>
      </c>
      <c r="V1044" s="157">
        <f>IFERROR(INDEX(NoSettings_v3!$C$2:$AH$4612,MATCH('EPS 3.1.3'!$B1044,NoSettings_v3!$A$2:$A$4612,0),MATCH('EPS 3.1.3'!V$1,NoSettings_v3!$C$1:$AH$1,0)),"")</f>
        <v>0</v>
      </c>
      <c r="W1044" s="157">
        <f>IFERROR(INDEX(NoSettings_v3!$C$2:$AH$4612,MATCH('EPS 3.1.3'!$B1044,NoSettings_v3!$A$2:$A$4612,0),MATCH('EPS 3.1.3'!W$1,NoSettings_v3!$C$1:$AH$1,0)),"")</f>
        <v>0</v>
      </c>
      <c r="X1044" s="157">
        <f>IFERROR(INDEX(NoSettings_v3!$C$2:$AH$4612,MATCH('EPS 3.1.3'!$B1044,NoSettings_v3!$A$2:$A$4612,0),MATCH('EPS 3.1.3'!X$1,NoSettings_v3!$C$1:$AH$1,0)),"")</f>
        <v>0</v>
      </c>
      <c r="Y1044" s="157">
        <f>IFERROR(INDEX(NoSettings_v3!$C$2:$AH$4612,MATCH('EPS 3.1.3'!$B1044,NoSettings_v3!$A$2:$A$4612,0),MATCH('EPS 3.1.3'!Y$1,NoSettings_v3!$C$1:$AH$1,0)),"")</f>
        <v>0</v>
      </c>
      <c r="Z1044" s="157">
        <f>IFERROR(INDEX(NoSettings_v3!$C$2:$AH$4612,MATCH('EPS 3.1.3'!$B1044,NoSettings_v3!$A$2:$A$4612,0),MATCH('EPS 3.1.3'!Z$1,NoSettings_v3!$C$1:$AH$1,0)),"")</f>
        <v>0</v>
      </c>
      <c r="AA1044" s="157">
        <f>IFERROR(INDEX(NoSettings_v3!$C$2:$AH$4612,MATCH('EPS 3.1.3'!$B1044,NoSettings_v3!$A$2:$A$4612,0),MATCH('EPS 3.1.3'!AA$1,NoSettings_v3!$C$1:$AH$1,0)),"")</f>
        <v>0</v>
      </c>
      <c r="AB1044" s="157">
        <f>IFERROR(INDEX(NoSettings_v3!$C$2:$AH$4612,MATCH('EPS 3.1.3'!$B1044,NoSettings_v3!$A$2:$A$4612,0),MATCH('EPS 3.1.3'!AB$1,NoSettings_v3!$C$1:$AH$1,0)),"")</f>
        <v>0</v>
      </c>
      <c r="AC1044" s="157">
        <f>IFERROR(INDEX(NoSettings_v3!$C$2:$AH$4612,MATCH('EPS 3.1.3'!$B1044,NoSettings_v3!$A$2:$A$4612,0),MATCH('EPS 3.1.3'!AC$1,NoSettings_v3!$C$1:$AH$1,0)),"")</f>
        <v>0</v>
      </c>
      <c r="AD1044" s="157">
        <f>IFERROR(INDEX(NoSettings_v3!$C$2:$AH$4612,MATCH('EPS 3.1.3'!$B1044,NoSettings_v3!$A$2:$A$4612,0),MATCH('EPS 3.1.3'!AD$1,NoSettings_v3!$C$1:$AH$1,0)),"")</f>
        <v>0</v>
      </c>
      <c r="AE1044" s="157">
        <f>IFERROR(INDEX(NoSettings_v3!$C$2:$AH$4612,MATCH('EPS 3.1.3'!$B1044,NoSettings_v3!$A$2:$A$4612,0),MATCH('EPS 3.1.3'!AE$1,NoSettings_v3!$C$1:$AH$1,0)),"")</f>
        <v>0</v>
      </c>
      <c r="AF1044" s="157">
        <f>IFERROR(INDEX(NoSettings_v3!$C$2:$AH$4612,MATCH('EPS 3.1.3'!$B1044,NoSettings_v3!$A$2:$A$4612,0),MATCH('EPS 3.1.3'!AF$1,NoSettings_v3!$C$1:$AH$1,0)),"")</f>
        <v>0</v>
      </c>
      <c r="AG1044" s="157">
        <f>IFERROR(INDEX(NoSettings_v3!$C$2:$AH$4612,MATCH('EPS 3.1.3'!$B1044,NoSettings_v3!$A$2:$A$4612,0),MATCH('EPS 3.1.3'!AG$1,NoSettings_v3!$C$1:$AH$1,0)),"")</f>
        <v>0</v>
      </c>
      <c r="AH1044" s="157">
        <f>IFERROR(INDEX(NoSettings_v3!$C$2:$AH$4612,MATCH('EPS 3.1.3'!$B1044,NoSettings_v3!$A$2:$A$4612,0),MATCH('EPS 3.1.3'!AH$1,NoSettings_v3!$C$1:$AH$1,0)),"")</f>
        <v>0</v>
      </c>
      <c r="AI1044" s="157">
        <f>IFERROR(INDEX(NoSettings_v3!$C$2:$AH$4612,MATCH('EPS 3.1.3'!$B1044,NoSettings_v3!$A$2:$A$4612,0),MATCH('EPS 3.1.3'!AI$1,NoSettings_v3!$C$1:$AH$1,0)),"")</f>
        <v>0</v>
      </c>
    </row>
    <row r="1045" spans="1:35" x14ac:dyDescent="0.35">
      <c r="A1045" s="127"/>
      <c r="B1045" s="161" t="s">
        <v>1882</v>
      </c>
      <c r="C1045" s="127" t="s">
        <v>964</v>
      </c>
      <c r="D1045" s="157">
        <f>IFERROR(INDEX(NoSettings_v3!$C$2:$AH$4612,MATCH('EPS 3.1.3'!$B1045,NoSettings_v3!$A$2:$A$4612,0),MATCH('EPS 3.1.3'!D$1,NoSettings_v3!$C$1:$AH$1,0)),"")</f>
        <v>0</v>
      </c>
      <c r="E1045" s="157">
        <f>IFERROR(INDEX(NoSettings_v3!$C$2:$AH$4612,MATCH('EPS 3.1.3'!$B1045,NoSettings_v3!$A$2:$A$4612,0),MATCH('EPS 3.1.3'!E$1,NoSettings_v3!$C$1:$AH$1,0)),"")</f>
        <v>0</v>
      </c>
      <c r="F1045" s="157">
        <f>IFERROR(INDEX(NoSettings_v3!$C$2:$AH$4612,MATCH('EPS 3.1.3'!$B1045,NoSettings_v3!$A$2:$A$4612,0),MATCH('EPS 3.1.3'!F$1,NoSettings_v3!$C$1:$AH$1,0)),"")</f>
        <v>0</v>
      </c>
      <c r="G1045" s="157">
        <f>IFERROR(INDEX(NoSettings_v3!$C$2:$AH$4612,MATCH('EPS 3.1.3'!$B1045,NoSettings_v3!$A$2:$A$4612,0),MATCH('EPS 3.1.3'!G$1,NoSettings_v3!$C$1:$AH$1,0)),"")</f>
        <v>0</v>
      </c>
      <c r="H1045" s="157">
        <f>IFERROR(INDEX(NoSettings_v3!$C$2:$AH$4612,MATCH('EPS 3.1.3'!$B1045,NoSettings_v3!$A$2:$A$4612,0),MATCH('EPS 3.1.3'!H$1,NoSettings_v3!$C$1:$AH$1,0)),"")</f>
        <v>0</v>
      </c>
      <c r="I1045" s="157">
        <f>IFERROR(INDEX(NoSettings_v3!$C$2:$AH$4612,MATCH('EPS 3.1.3'!$B1045,NoSettings_v3!$A$2:$A$4612,0),MATCH('EPS 3.1.3'!I$1,NoSettings_v3!$C$1:$AH$1,0)),"")</f>
        <v>0</v>
      </c>
      <c r="J1045" s="157">
        <f>IFERROR(INDEX(NoSettings_v3!$C$2:$AH$4612,MATCH('EPS 3.1.3'!$B1045,NoSettings_v3!$A$2:$A$4612,0),MATCH('EPS 3.1.3'!J$1,NoSettings_v3!$C$1:$AH$1,0)),"")</f>
        <v>0</v>
      </c>
      <c r="K1045" s="157">
        <f>IFERROR(INDEX(NoSettings_v3!$C$2:$AH$4612,MATCH('EPS 3.1.3'!$B1045,NoSettings_v3!$A$2:$A$4612,0),MATCH('EPS 3.1.3'!K$1,NoSettings_v3!$C$1:$AH$1,0)),"")</f>
        <v>0</v>
      </c>
      <c r="L1045" s="157">
        <f>IFERROR(INDEX(NoSettings_v3!$C$2:$AH$4612,MATCH('EPS 3.1.3'!$B1045,NoSettings_v3!$A$2:$A$4612,0),MATCH('EPS 3.1.3'!L$1,NoSettings_v3!$C$1:$AH$1,0)),"")</f>
        <v>0</v>
      </c>
      <c r="M1045" s="157">
        <f>IFERROR(INDEX(NoSettings_v3!$C$2:$AH$4612,MATCH('EPS 3.1.3'!$B1045,NoSettings_v3!$A$2:$A$4612,0),MATCH('EPS 3.1.3'!M$1,NoSettings_v3!$C$1:$AH$1,0)),"")</f>
        <v>0</v>
      </c>
      <c r="N1045" s="157">
        <f>IFERROR(INDEX(NoSettings_v3!$C$2:$AH$4612,MATCH('EPS 3.1.3'!$B1045,NoSettings_v3!$A$2:$A$4612,0),MATCH('EPS 3.1.3'!N$1,NoSettings_v3!$C$1:$AH$1,0)),"")</f>
        <v>0</v>
      </c>
      <c r="O1045" s="157">
        <f>IFERROR(INDEX(NoSettings_v3!$C$2:$AH$4612,MATCH('EPS 3.1.3'!$B1045,NoSettings_v3!$A$2:$A$4612,0),MATCH('EPS 3.1.3'!O$1,NoSettings_v3!$C$1:$AH$1,0)),"")</f>
        <v>0</v>
      </c>
      <c r="P1045" s="157">
        <f>IFERROR(INDEX(NoSettings_v3!$C$2:$AH$4612,MATCH('EPS 3.1.3'!$B1045,NoSettings_v3!$A$2:$A$4612,0),MATCH('EPS 3.1.3'!P$1,NoSettings_v3!$C$1:$AH$1,0)),"")</f>
        <v>0</v>
      </c>
      <c r="Q1045" s="157">
        <f>IFERROR(INDEX(NoSettings_v3!$C$2:$AH$4612,MATCH('EPS 3.1.3'!$B1045,NoSettings_v3!$A$2:$A$4612,0),MATCH('EPS 3.1.3'!Q$1,NoSettings_v3!$C$1:$AH$1,0)),"")</f>
        <v>0</v>
      </c>
      <c r="R1045" s="157">
        <f>IFERROR(INDEX(NoSettings_v3!$C$2:$AH$4612,MATCH('EPS 3.1.3'!$B1045,NoSettings_v3!$A$2:$A$4612,0),MATCH('EPS 3.1.3'!R$1,NoSettings_v3!$C$1:$AH$1,0)),"")</f>
        <v>0</v>
      </c>
      <c r="S1045" s="157">
        <f>IFERROR(INDEX(NoSettings_v3!$C$2:$AH$4612,MATCH('EPS 3.1.3'!$B1045,NoSettings_v3!$A$2:$A$4612,0),MATCH('EPS 3.1.3'!S$1,NoSettings_v3!$C$1:$AH$1,0)),"")</f>
        <v>0</v>
      </c>
      <c r="T1045" s="157">
        <f>IFERROR(INDEX(NoSettings_v3!$C$2:$AH$4612,MATCH('EPS 3.1.3'!$B1045,NoSettings_v3!$A$2:$A$4612,0),MATCH('EPS 3.1.3'!T$1,NoSettings_v3!$C$1:$AH$1,0)),"")</f>
        <v>0</v>
      </c>
      <c r="U1045" s="157">
        <f>IFERROR(INDEX(NoSettings_v3!$C$2:$AH$4612,MATCH('EPS 3.1.3'!$B1045,NoSettings_v3!$A$2:$A$4612,0),MATCH('EPS 3.1.3'!U$1,NoSettings_v3!$C$1:$AH$1,0)),"")</f>
        <v>0</v>
      </c>
      <c r="V1045" s="157">
        <f>IFERROR(INDEX(NoSettings_v3!$C$2:$AH$4612,MATCH('EPS 3.1.3'!$B1045,NoSettings_v3!$A$2:$A$4612,0),MATCH('EPS 3.1.3'!V$1,NoSettings_v3!$C$1:$AH$1,0)),"")</f>
        <v>0</v>
      </c>
      <c r="W1045" s="157">
        <f>IFERROR(INDEX(NoSettings_v3!$C$2:$AH$4612,MATCH('EPS 3.1.3'!$B1045,NoSettings_v3!$A$2:$A$4612,0),MATCH('EPS 3.1.3'!W$1,NoSettings_v3!$C$1:$AH$1,0)),"")</f>
        <v>0</v>
      </c>
      <c r="X1045" s="157">
        <f>IFERROR(INDEX(NoSettings_v3!$C$2:$AH$4612,MATCH('EPS 3.1.3'!$B1045,NoSettings_v3!$A$2:$A$4612,0),MATCH('EPS 3.1.3'!X$1,NoSettings_v3!$C$1:$AH$1,0)),"")</f>
        <v>0</v>
      </c>
      <c r="Y1045" s="157">
        <f>IFERROR(INDEX(NoSettings_v3!$C$2:$AH$4612,MATCH('EPS 3.1.3'!$B1045,NoSettings_v3!$A$2:$A$4612,0),MATCH('EPS 3.1.3'!Y$1,NoSettings_v3!$C$1:$AH$1,0)),"")</f>
        <v>0</v>
      </c>
      <c r="Z1045" s="157">
        <f>IFERROR(INDEX(NoSettings_v3!$C$2:$AH$4612,MATCH('EPS 3.1.3'!$B1045,NoSettings_v3!$A$2:$A$4612,0),MATCH('EPS 3.1.3'!Z$1,NoSettings_v3!$C$1:$AH$1,0)),"")</f>
        <v>0</v>
      </c>
      <c r="AA1045" s="157">
        <f>IFERROR(INDEX(NoSettings_v3!$C$2:$AH$4612,MATCH('EPS 3.1.3'!$B1045,NoSettings_v3!$A$2:$A$4612,0),MATCH('EPS 3.1.3'!AA$1,NoSettings_v3!$C$1:$AH$1,0)),"")</f>
        <v>0</v>
      </c>
      <c r="AB1045" s="157">
        <f>IFERROR(INDEX(NoSettings_v3!$C$2:$AH$4612,MATCH('EPS 3.1.3'!$B1045,NoSettings_v3!$A$2:$A$4612,0),MATCH('EPS 3.1.3'!AB$1,NoSettings_v3!$C$1:$AH$1,0)),"")</f>
        <v>0</v>
      </c>
      <c r="AC1045" s="157">
        <f>IFERROR(INDEX(NoSettings_v3!$C$2:$AH$4612,MATCH('EPS 3.1.3'!$B1045,NoSettings_v3!$A$2:$A$4612,0),MATCH('EPS 3.1.3'!AC$1,NoSettings_v3!$C$1:$AH$1,0)),"")</f>
        <v>0</v>
      </c>
      <c r="AD1045" s="157">
        <f>IFERROR(INDEX(NoSettings_v3!$C$2:$AH$4612,MATCH('EPS 3.1.3'!$B1045,NoSettings_v3!$A$2:$A$4612,0),MATCH('EPS 3.1.3'!AD$1,NoSettings_v3!$C$1:$AH$1,0)),"")</f>
        <v>0</v>
      </c>
      <c r="AE1045" s="157">
        <f>IFERROR(INDEX(NoSettings_v3!$C$2:$AH$4612,MATCH('EPS 3.1.3'!$B1045,NoSettings_v3!$A$2:$A$4612,0),MATCH('EPS 3.1.3'!AE$1,NoSettings_v3!$C$1:$AH$1,0)),"")</f>
        <v>0</v>
      </c>
      <c r="AF1045" s="157">
        <f>IFERROR(INDEX(NoSettings_v3!$C$2:$AH$4612,MATCH('EPS 3.1.3'!$B1045,NoSettings_v3!$A$2:$A$4612,0),MATCH('EPS 3.1.3'!AF$1,NoSettings_v3!$C$1:$AH$1,0)),"")</f>
        <v>0</v>
      </c>
      <c r="AG1045" s="157">
        <f>IFERROR(INDEX(NoSettings_v3!$C$2:$AH$4612,MATCH('EPS 3.1.3'!$B1045,NoSettings_v3!$A$2:$A$4612,0),MATCH('EPS 3.1.3'!AG$1,NoSettings_v3!$C$1:$AH$1,0)),"")</f>
        <v>0</v>
      </c>
      <c r="AH1045" s="157">
        <f>IFERROR(INDEX(NoSettings_v3!$C$2:$AH$4612,MATCH('EPS 3.1.3'!$B1045,NoSettings_v3!$A$2:$A$4612,0),MATCH('EPS 3.1.3'!AH$1,NoSettings_v3!$C$1:$AH$1,0)),"")</f>
        <v>0</v>
      </c>
      <c r="AI1045" s="157">
        <f>IFERROR(INDEX(NoSettings_v3!$C$2:$AH$4612,MATCH('EPS 3.1.3'!$B1045,NoSettings_v3!$A$2:$A$4612,0),MATCH('EPS 3.1.3'!AI$1,NoSettings_v3!$C$1:$AH$1,0)),"")</f>
        <v>0</v>
      </c>
    </row>
    <row r="1046" spans="1:35" x14ac:dyDescent="0.35">
      <c r="A1046" s="127"/>
      <c r="B1046" s="161" t="s">
        <v>1883</v>
      </c>
      <c r="C1046" s="127" t="s">
        <v>964</v>
      </c>
      <c r="D1046" s="157">
        <f>IFERROR(INDEX(NoSettings_v3!$C$2:$AH$4612,MATCH('EPS 3.1.3'!$B1046,NoSettings_v3!$A$2:$A$4612,0),MATCH('EPS 3.1.3'!D$1,NoSettings_v3!$C$1:$AH$1,0)),"")</f>
        <v>0</v>
      </c>
      <c r="E1046" s="157">
        <f>IFERROR(INDEX(NoSettings_v3!$C$2:$AH$4612,MATCH('EPS 3.1.3'!$B1046,NoSettings_v3!$A$2:$A$4612,0),MATCH('EPS 3.1.3'!E$1,NoSettings_v3!$C$1:$AH$1,0)),"")</f>
        <v>0</v>
      </c>
      <c r="F1046" s="157">
        <f>IFERROR(INDEX(NoSettings_v3!$C$2:$AH$4612,MATCH('EPS 3.1.3'!$B1046,NoSettings_v3!$A$2:$A$4612,0),MATCH('EPS 3.1.3'!F$1,NoSettings_v3!$C$1:$AH$1,0)),"")</f>
        <v>0</v>
      </c>
      <c r="G1046" s="157">
        <f>IFERROR(INDEX(NoSettings_v3!$C$2:$AH$4612,MATCH('EPS 3.1.3'!$B1046,NoSettings_v3!$A$2:$A$4612,0),MATCH('EPS 3.1.3'!G$1,NoSettings_v3!$C$1:$AH$1,0)),"")</f>
        <v>0</v>
      </c>
      <c r="H1046" s="157">
        <f>IFERROR(INDEX(NoSettings_v3!$C$2:$AH$4612,MATCH('EPS 3.1.3'!$B1046,NoSettings_v3!$A$2:$A$4612,0),MATCH('EPS 3.1.3'!H$1,NoSettings_v3!$C$1:$AH$1,0)),"")</f>
        <v>0</v>
      </c>
      <c r="I1046" s="157">
        <f>IFERROR(INDEX(NoSettings_v3!$C$2:$AH$4612,MATCH('EPS 3.1.3'!$B1046,NoSettings_v3!$A$2:$A$4612,0),MATCH('EPS 3.1.3'!I$1,NoSettings_v3!$C$1:$AH$1,0)),"")</f>
        <v>0</v>
      </c>
      <c r="J1046" s="157">
        <f>IFERROR(INDEX(NoSettings_v3!$C$2:$AH$4612,MATCH('EPS 3.1.3'!$B1046,NoSettings_v3!$A$2:$A$4612,0),MATCH('EPS 3.1.3'!J$1,NoSettings_v3!$C$1:$AH$1,0)),"")</f>
        <v>0</v>
      </c>
      <c r="K1046" s="157">
        <f>IFERROR(INDEX(NoSettings_v3!$C$2:$AH$4612,MATCH('EPS 3.1.3'!$B1046,NoSettings_v3!$A$2:$A$4612,0),MATCH('EPS 3.1.3'!K$1,NoSettings_v3!$C$1:$AH$1,0)),"")</f>
        <v>0</v>
      </c>
      <c r="L1046" s="157">
        <f>IFERROR(INDEX(NoSettings_v3!$C$2:$AH$4612,MATCH('EPS 3.1.3'!$B1046,NoSettings_v3!$A$2:$A$4612,0),MATCH('EPS 3.1.3'!L$1,NoSettings_v3!$C$1:$AH$1,0)),"")</f>
        <v>0</v>
      </c>
      <c r="M1046" s="157">
        <f>IFERROR(INDEX(NoSettings_v3!$C$2:$AH$4612,MATCH('EPS 3.1.3'!$B1046,NoSettings_v3!$A$2:$A$4612,0),MATCH('EPS 3.1.3'!M$1,NoSettings_v3!$C$1:$AH$1,0)),"")</f>
        <v>0</v>
      </c>
      <c r="N1046" s="157">
        <f>IFERROR(INDEX(NoSettings_v3!$C$2:$AH$4612,MATCH('EPS 3.1.3'!$B1046,NoSettings_v3!$A$2:$A$4612,0),MATCH('EPS 3.1.3'!N$1,NoSettings_v3!$C$1:$AH$1,0)),"")</f>
        <v>0</v>
      </c>
      <c r="O1046" s="157">
        <f>IFERROR(INDEX(NoSettings_v3!$C$2:$AH$4612,MATCH('EPS 3.1.3'!$B1046,NoSettings_v3!$A$2:$A$4612,0),MATCH('EPS 3.1.3'!O$1,NoSettings_v3!$C$1:$AH$1,0)),"")</f>
        <v>0</v>
      </c>
      <c r="P1046" s="157">
        <f>IFERROR(INDEX(NoSettings_v3!$C$2:$AH$4612,MATCH('EPS 3.1.3'!$B1046,NoSettings_v3!$A$2:$A$4612,0),MATCH('EPS 3.1.3'!P$1,NoSettings_v3!$C$1:$AH$1,0)),"")</f>
        <v>0</v>
      </c>
      <c r="Q1046" s="157">
        <f>IFERROR(INDEX(NoSettings_v3!$C$2:$AH$4612,MATCH('EPS 3.1.3'!$B1046,NoSettings_v3!$A$2:$A$4612,0),MATCH('EPS 3.1.3'!Q$1,NoSettings_v3!$C$1:$AH$1,0)),"")</f>
        <v>0</v>
      </c>
      <c r="R1046" s="157">
        <f>IFERROR(INDEX(NoSettings_v3!$C$2:$AH$4612,MATCH('EPS 3.1.3'!$B1046,NoSettings_v3!$A$2:$A$4612,0),MATCH('EPS 3.1.3'!R$1,NoSettings_v3!$C$1:$AH$1,0)),"")</f>
        <v>0</v>
      </c>
      <c r="S1046" s="157">
        <f>IFERROR(INDEX(NoSettings_v3!$C$2:$AH$4612,MATCH('EPS 3.1.3'!$B1046,NoSettings_v3!$A$2:$A$4612,0),MATCH('EPS 3.1.3'!S$1,NoSettings_v3!$C$1:$AH$1,0)),"")</f>
        <v>0</v>
      </c>
      <c r="T1046" s="157">
        <f>IFERROR(INDEX(NoSettings_v3!$C$2:$AH$4612,MATCH('EPS 3.1.3'!$B1046,NoSettings_v3!$A$2:$A$4612,0),MATCH('EPS 3.1.3'!T$1,NoSettings_v3!$C$1:$AH$1,0)),"")</f>
        <v>0</v>
      </c>
      <c r="U1046" s="157">
        <f>IFERROR(INDEX(NoSettings_v3!$C$2:$AH$4612,MATCH('EPS 3.1.3'!$B1046,NoSettings_v3!$A$2:$A$4612,0),MATCH('EPS 3.1.3'!U$1,NoSettings_v3!$C$1:$AH$1,0)),"")</f>
        <v>0</v>
      </c>
      <c r="V1046" s="157">
        <f>IFERROR(INDEX(NoSettings_v3!$C$2:$AH$4612,MATCH('EPS 3.1.3'!$B1046,NoSettings_v3!$A$2:$A$4612,0),MATCH('EPS 3.1.3'!V$1,NoSettings_v3!$C$1:$AH$1,0)),"")</f>
        <v>0</v>
      </c>
      <c r="W1046" s="157">
        <f>IFERROR(INDEX(NoSettings_v3!$C$2:$AH$4612,MATCH('EPS 3.1.3'!$B1046,NoSettings_v3!$A$2:$A$4612,0),MATCH('EPS 3.1.3'!W$1,NoSettings_v3!$C$1:$AH$1,0)),"")</f>
        <v>0</v>
      </c>
      <c r="X1046" s="157">
        <f>IFERROR(INDEX(NoSettings_v3!$C$2:$AH$4612,MATCH('EPS 3.1.3'!$B1046,NoSettings_v3!$A$2:$A$4612,0),MATCH('EPS 3.1.3'!X$1,NoSettings_v3!$C$1:$AH$1,0)),"")</f>
        <v>0</v>
      </c>
      <c r="Y1046" s="157">
        <f>IFERROR(INDEX(NoSettings_v3!$C$2:$AH$4612,MATCH('EPS 3.1.3'!$B1046,NoSettings_v3!$A$2:$A$4612,0),MATCH('EPS 3.1.3'!Y$1,NoSettings_v3!$C$1:$AH$1,0)),"")</f>
        <v>0</v>
      </c>
      <c r="Z1046" s="157">
        <f>IFERROR(INDEX(NoSettings_v3!$C$2:$AH$4612,MATCH('EPS 3.1.3'!$B1046,NoSettings_v3!$A$2:$A$4612,0),MATCH('EPS 3.1.3'!Z$1,NoSettings_v3!$C$1:$AH$1,0)),"")</f>
        <v>0</v>
      </c>
      <c r="AA1046" s="157">
        <f>IFERROR(INDEX(NoSettings_v3!$C$2:$AH$4612,MATCH('EPS 3.1.3'!$B1046,NoSettings_v3!$A$2:$A$4612,0),MATCH('EPS 3.1.3'!AA$1,NoSettings_v3!$C$1:$AH$1,0)),"")</f>
        <v>0</v>
      </c>
      <c r="AB1046" s="157">
        <f>IFERROR(INDEX(NoSettings_v3!$C$2:$AH$4612,MATCH('EPS 3.1.3'!$B1046,NoSettings_v3!$A$2:$A$4612,0),MATCH('EPS 3.1.3'!AB$1,NoSettings_v3!$C$1:$AH$1,0)),"")</f>
        <v>0</v>
      </c>
      <c r="AC1046" s="157">
        <f>IFERROR(INDEX(NoSettings_v3!$C$2:$AH$4612,MATCH('EPS 3.1.3'!$B1046,NoSettings_v3!$A$2:$A$4612,0),MATCH('EPS 3.1.3'!AC$1,NoSettings_v3!$C$1:$AH$1,0)),"")</f>
        <v>0</v>
      </c>
      <c r="AD1046" s="157">
        <f>IFERROR(INDEX(NoSettings_v3!$C$2:$AH$4612,MATCH('EPS 3.1.3'!$B1046,NoSettings_v3!$A$2:$A$4612,0),MATCH('EPS 3.1.3'!AD$1,NoSettings_v3!$C$1:$AH$1,0)),"")</f>
        <v>0</v>
      </c>
      <c r="AE1046" s="157">
        <f>IFERROR(INDEX(NoSettings_v3!$C$2:$AH$4612,MATCH('EPS 3.1.3'!$B1046,NoSettings_v3!$A$2:$A$4612,0),MATCH('EPS 3.1.3'!AE$1,NoSettings_v3!$C$1:$AH$1,0)),"")</f>
        <v>0</v>
      </c>
      <c r="AF1046" s="157">
        <f>IFERROR(INDEX(NoSettings_v3!$C$2:$AH$4612,MATCH('EPS 3.1.3'!$B1046,NoSettings_v3!$A$2:$A$4612,0),MATCH('EPS 3.1.3'!AF$1,NoSettings_v3!$C$1:$AH$1,0)),"")</f>
        <v>0</v>
      </c>
      <c r="AG1046" s="157">
        <f>IFERROR(INDEX(NoSettings_v3!$C$2:$AH$4612,MATCH('EPS 3.1.3'!$B1046,NoSettings_v3!$A$2:$A$4612,0),MATCH('EPS 3.1.3'!AG$1,NoSettings_v3!$C$1:$AH$1,0)),"")</f>
        <v>0</v>
      </c>
      <c r="AH1046" s="157">
        <f>IFERROR(INDEX(NoSettings_v3!$C$2:$AH$4612,MATCH('EPS 3.1.3'!$B1046,NoSettings_v3!$A$2:$A$4612,0),MATCH('EPS 3.1.3'!AH$1,NoSettings_v3!$C$1:$AH$1,0)),"")</f>
        <v>0</v>
      </c>
      <c r="AI1046" s="157">
        <f>IFERROR(INDEX(NoSettings_v3!$C$2:$AH$4612,MATCH('EPS 3.1.3'!$B1046,NoSettings_v3!$A$2:$A$4612,0),MATCH('EPS 3.1.3'!AI$1,NoSettings_v3!$C$1:$AH$1,0)),"")</f>
        <v>0</v>
      </c>
    </row>
    <row r="1047" spans="1:35" x14ac:dyDescent="0.35">
      <c r="A1047" s="127"/>
      <c r="B1047" s="161" t="s">
        <v>1884</v>
      </c>
      <c r="C1047" s="127" t="s">
        <v>964</v>
      </c>
      <c r="D1047" s="157">
        <f>IFERROR(INDEX(NoSettings_v3!$C$2:$AH$4612,MATCH('EPS 3.1.3'!$B1047,NoSettings_v3!$A$2:$A$4612,0),MATCH('EPS 3.1.3'!D$1,NoSettings_v3!$C$1:$AH$1,0)),"")</f>
        <v>38532</v>
      </c>
      <c r="E1047" s="157">
        <f>IFERROR(INDEX(NoSettings_v3!$C$2:$AH$4612,MATCH('EPS 3.1.3'!$B1047,NoSettings_v3!$A$2:$A$4612,0),MATCH('EPS 3.1.3'!E$1,NoSettings_v3!$C$1:$AH$1,0)),"")</f>
        <v>33117</v>
      </c>
      <c r="F1047" s="157">
        <f>IFERROR(INDEX(NoSettings_v3!$C$2:$AH$4612,MATCH('EPS 3.1.3'!$B1047,NoSettings_v3!$A$2:$A$4612,0),MATCH('EPS 3.1.3'!F$1,NoSettings_v3!$C$1:$AH$1,0)),"")</f>
        <v>44307</v>
      </c>
      <c r="G1047" s="157">
        <f>IFERROR(INDEX(NoSettings_v3!$C$2:$AH$4612,MATCH('EPS 3.1.3'!$B1047,NoSettings_v3!$A$2:$A$4612,0),MATCH('EPS 3.1.3'!G$1,NoSettings_v3!$C$1:$AH$1,0)),"")</f>
        <v>55107</v>
      </c>
      <c r="H1047" s="157">
        <f>IFERROR(INDEX(NoSettings_v3!$C$2:$AH$4612,MATCH('EPS 3.1.3'!$B1047,NoSettings_v3!$A$2:$A$4612,0),MATCH('EPS 3.1.3'!H$1,NoSettings_v3!$C$1:$AH$1,0)),"")</f>
        <v>67812</v>
      </c>
      <c r="I1047" s="157">
        <f>IFERROR(INDEX(NoSettings_v3!$C$2:$AH$4612,MATCH('EPS 3.1.3'!$B1047,NoSettings_v3!$A$2:$A$4612,0),MATCH('EPS 3.1.3'!I$1,NoSettings_v3!$C$1:$AH$1,0)),"")</f>
        <v>82917</v>
      </c>
      <c r="J1047" s="157">
        <f>IFERROR(INDEX(NoSettings_v3!$C$2:$AH$4612,MATCH('EPS 3.1.3'!$B1047,NoSettings_v3!$A$2:$A$4612,0),MATCH('EPS 3.1.3'!J$1,NoSettings_v3!$C$1:$AH$1,0)),"")</f>
        <v>101505</v>
      </c>
      <c r="K1047" s="157">
        <f>IFERROR(INDEX(NoSettings_v3!$C$2:$AH$4612,MATCH('EPS 3.1.3'!$B1047,NoSettings_v3!$A$2:$A$4612,0),MATCH('EPS 3.1.3'!K$1,NoSettings_v3!$C$1:$AH$1,0)),"")</f>
        <v>124611</v>
      </c>
      <c r="L1047" s="157">
        <f>IFERROR(INDEX(NoSettings_v3!$C$2:$AH$4612,MATCH('EPS 3.1.3'!$B1047,NoSettings_v3!$A$2:$A$4612,0),MATCH('EPS 3.1.3'!L$1,NoSettings_v3!$C$1:$AH$1,0)),"")</f>
        <v>153159</v>
      </c>
      <c r="M1047" s="157">
        <f>IFERROR(INDEX(NoSettings_v3!$C$2:$AH$4612,MATCH('EPS 3.1.3'!$B1047,NoSettings_v3!$A$2:$A$4612,0),MATCH('EPS 3.1.3'!M$1,NoSettings_v3!$C$1:$AH$1,0)),"")</f>
        <v>189783</v>
      </c>
      <c r="N1047" s="157">
        <f>IFERROR(INDEX(NoSettings_v3!$C$2:$AH$4612,MATCH('EPS 3.1.3'!$B1047,NoSettings_v3!$A$2:$A$4612,0),MATCH('EPS 3.1.3'!N$1,NoSettings_v3!$C$1:$AH$1,0)),"")</f>
        <v>233391</v>
      </c>
      <c r="O1047" s="157">
        <f>IFERROR(INDEX(NoSettings_v3!$C$2:$AH$4612,MATCH('EPS 3.1.3'!$B1047,NoSettings_v3!$A$2:$A$4612,0),MATCH('EPS 3.1.3'!O$1,NoSettings_v3!$C$1:$AH$1,0)),"")</f>
        <v>283734</v>
      </c>
      <c r="P1047" s="157">
        <f>IFERROR(INDEX(NoSettings_v3!$C$2:$AH$4612,MATCH('EPS 3.1.3'!$B1047,NoSettings_v3!$A$2:$A$4612,0),MATCH('EPS 3.1.3'!P$1,NoSettings_v3!$C$1:$AH$1,0)),"")</f>
        <v>339870</v>
      </c>
      <c r="Q1047" s="157">
        <f>IFERROR(INDEX(NoSettings_v3!$C$2:$AH$4612,MATCH('EPS 3.1.3'!$B1047,NoSettings_v3!$A$2:$A$4612,0),MATCH('EPS 3.1.3'!Q$1,NoSettings_v3!$C$1:$AH$1,0)),"")</f>
        <v>400263</v>
      </c>
      <c r="R1047" s="157">
        <f>IFERROR(INDEX(NoSettings_v3!$C$2:$AH$4612,MATCH('EPS 3.1.3'!$B1047,NoSettings_v3!$A$2:$A$4612,0),MATCH('EPS 3.1.3'!R$1,NoSettings_v3!$C$1:$AH$1,0)),"")</f>
        <v>464328</v>
      </c>
      <c r="S1047" s="157">
        <f>IFERROR(INDEX(NoSettings_v3!$C$2:$AH$4612,MATCH('EPS 3.1.3'!$B1047,NoSettings_v3!$A$2:$A$4612,0),MATCH('EPS 3.1.3'!S$1,NoSettings_v3!$C$1:$AH$1,0)),"")</f>
        <v>528972</v>
      </c>
      <c r="T1047" s="157">
        <f>IFERROR(INDEX(NoSettings_v3!$C$2:$AH$4612,MATCH('EPS 3.1.3'!$B1047,NoSettings_v3!$A$2:$A$4612,0),MATCH('EPS 3.1.3'!T$1,NoSettings_v3!$C$1:$AH$1,0)),"")</f>
        <v>592470</v>
      </c>
      <c r="U1047" s="157">
        <f>IFERROR(INDEX(NoSettings_v3!$C$2:$AH$4612,MATCH('EPS 3.1.3'!$B1047,NoSettings_v3!$A$2:$A$4612,0),MATCH('EPS 3.1.3'!U$1,NoSettings_v3!$C$1:$AH$1,0)),"")</f>
        <v>653553</v>
      </c>
      <c r="V1047" s="157">
        <f>IFERROR(INDEX(NoSettings_v3!$C$2:$AH$4612,MATCH('EPS 3.1.3'!$B1047,NoSettings_v3!$A$2:$A$4612,0),MATCH('EPS 3.1.3'!V$1,NoSettings_v3!$C$1:$AH$1,0)),"")</f>
        <v>711492</v>
      </c>
      <c r="W1047" s="157">
        <f>IFERROR(INDEX(NoSettings_v3!$C$2:$AH$4612,MATCH('EPS 3.1.3'!$B1047,NoSettings_v3!$A$2:$A$4612,0),MATCH('EPS 3.1.3'!W$1,NoSettings_v3!$C$1:$AH$1,0)),"")</f>
        <v>769467</v>
      </c>
      <c r="X1047" s="157">
        <f>IFERROR(INDEX(NoSettings_v3!$C$2:$AH$4612,MATCH('EPS 3.1.3'!$B1047,NoSettings_v3!$A$2:$A$4612,0),MATCH('EPS 3.1.3'!X$1,NoSettings_v3!$C$1:$AH$1,0)),"")</f>
        <v>824259</v>
      </c>
      <c r="Y1047" s="157">
        <f>IFERROR(INDEX(NoSettings_v3!$C$2:$AH$4612,MATCH('EPS 3.1.3'!$B1047,NoSettings_v3!$A$2:$A$4612,0),MATCH('EPS 3.1.3'!Y$1,NoSettings_v3!$C$1:$AH$1,0)),"")</f>
        <v>876081</v>
      </c>
      <c r="Z1047" s="157">
        <f>IFERROR(INDEX(NoSettings_v3!$C$2:$AH$4612,MATCH('EPS 3.1.3'!$B1047,NoSettings_v3!$A$2:$A$4612,0),MATCH('EPS 3.1.3'!Z$1,NoSettings_v3!$C$1:$AH$1,0)),"")</f>
        <v>925281</v>
      </c>
      <c r="AA1047" s="157">
        <f>IFERROR(INDEX(NoSettings_v3!$C$2:$AH$4612,MATCH('EPS 3.1.3'!$B1047,NoSettings_v3!$A$2:$A$4612,0),MATCH('EPS 3.1.3'!AA$1,NoSettings_v3!$C$1:$AH$1,0)),"")</f>
        <v>972237</v>
      </c>
      <c r="AB1047" s="157">
        <f>IFERROR(INDEX(NoSettings_v3!$C$2:$AH$4612,MATCH('EPS 3.1.3'!$B1047,NoSettings_v3!$A$2:$A$4612,0),MATCH('EPS 3.1.3'!AB$1,NoSettings_v3!$C$1:$AH$1,0)),"")</f>
        <v>1018010</v>
      </c>
      <c r="AC1047" s="157">
        <f>IFERROR(INDEX(NoSettings_v3!$C$2:$AH$4612,MATCH('EPS 3.1.3'!$B1047,NoSettings_v3!$A$2:$A$4612,0),MATCH('EPS 3.1.3'!AC$1,NoSettings_v3!$C$1:$AH$1,0)),"")</f>
        <v>1062270</v>
      </c>
      <c r="AD1047" s="157">
        <f>IFERROR(INDEX(NoSettings_v3!$C$2:$AH$4612,MATCH('EPS 3.1.3'!$B1047,NoSettings_v3!$A$2:$A$4612,0),MATCH('EPS 3.1.3'!AD$1,NoSettings_v3!$C$1:$AH$1,0)),"")</f>
        <v>1105310</v>
      </c>
      <c r="AE1047" s="157">
        <f>IFERROR(INDEX(NoSettings_v3!$C$2:$AH$4612,MATCH('EPS 3.1.3'!$B1047,NoSettings_v3!$A$2:$A$4612,0),MATCH('EPS 3.1.3'!AE$1,NoSettings_v3!$C$1:$AH$1,0)),"")</f>
        <v>1147390</v>
      </c>
      <c r="AF1047" s="157">
        <f>IFERROR(INDEX(NoSettings_v3!$C$2:$AH$4612,MATCH('EPS 3.1.3'!$B1047,NoSettings_v3!$A$2:$A$4612,0),MATCH('EPS 3.1.3'!AF$1,NoSettings_v3!$C$1:$AH$1,0)),"")</f>
        <v>1188700</v>
      </c>
      <c r="AG1047" s="157">
        <f>IFERROR(INDEX(NoSettings_v3!$C$2:$AH$4612,MATCH('EPS 3.1.3'!$B1047,NoSettings_v3!$A$2:$A$4612,0),MATCH('EPS 3.1.3'!AG$1,NoSettings_v3!$C$1:$AH$1,0)),"")</f>
        <v>1229410</v>
      </c>
      <c r="AH1047" s="157">
        <f>IFERROR(INDEX(NoSettings_v3!$C$2:$AH$4612,MATCH('EPS 3.1.3'!$B1047,NoSettings_v3!$A$2:$A$4612,0),MATCH('EPS 3.1.3'!AH$1,NoSettings_v3!$C$1:$AH$1,0)),"")</f>
        <v>1269660</v>
      </c>
      <c r="AI1047" s="157">
        <f>IFERROR(INDEX(NoSettings_v3!$C$2:$AH$4612,MATCH('EPS 3.1.3'!$B1047,NoSettings_v3!$A$2:$A$4612,0),MATCH('EPS 3.1.3'!AI$1,NoSettings_v3!$C$1:$AH$1,0)),"")</f>
        <v>1309550</v>
      </c>
    </row>
    <row r="1048" spans="1:35" x14ac:dyDescent="0.35">
      <c r="A1048" s="127"/>
      <c r="B1048" s="161" t="s">
        <v>1885</v>
      </c>
      <c r="C1048" s="127" t="s">
        <v>964</v>
      </c>
      <c r="D1048" s="157">
        <f>IFERROR(INDEX(NoSettings_v3!$C$2:$AH$4612,MATCH('EPS 3.1.3'!$B1048,NoSettings_v3!$A$2:$A$4612,0),MATCH('EPS 3.1.3'!D$1,NoSettings_v3!$C$1:$AH$1,0)),"")</f>
        <v>103563</v>
      </c>
      <c r="E1048" s="157">
        <f>IFERROR(INDEX(NoSettings_v3!$C$2:$AH$4612,MATCH('EPS 3.1.3'!$B1048,NoSettings_v3!$A$2:$A$4612,0),MATCH('EPS 3.1.3'!E$1,NoSettings_v3!$C$1:$AH$1,0)),"")</f>
        <v>82812</v>
      </c>
      <c r="F1048" s="157">
        <f>IFERROR(INDEX(NoSettings_v3!$C$2:$AH$4612,MATCH('EPS 3.1.3'!$B1048,NoSettings_v3!$A$2:$A$4612,0),MATCH('EPS 3.1.3'!F$1,NoSettings_v3!$C$1:$AH$1,0)),"")</f>
        <v>101652</v>
      </c>
      <c r="G1048" s="157">
        <f>IFERROR(INDEX(NoSettings_v3!$C$2:$AH$4612,MATCH('EPS 3.1.3'!$B1048,NoSettings_v3!$A$2:$A$4612,0),MATCH('EPS 3.1.3'!G$1,NoSettings_v3!$C$1:$AH$1,0)),"")</f>
        <v>114225</v>
      </c>
      <c r="H1048" s="157">
        <f>IFERROR(INDEX(NoSettings_v3!$C$2:$AH$4612,MATCH('EPS 3.1.3'!$B1048,NoSettings_v3!$A$2:$A$4612,0),MATCH('EPS 3.1.3'!H$1,NoSettings_v3!$C$1:$AH$1,0)),"")</f>
        <v>125031</v>
      </c>
      <c r="I1048" s="157">
        <f>IFERROR(INDEX(NoSettings_v3!$C$2:$AH$4612,MATCH('EPS 3.1.3'!$B1048,NoSettings_v3!$A$2:$A$4612,0),MATCH('EPS 3.1.3'!I$1,NoSettings_v3!$C$1:$AH$1,0)),"")</f>
        <v>133881</v>
      </c>
      <c r="J1048" s="157">
        <f>IFERROR(INDEX(NoSettings_v3!$C$2:$AH$4612,MATCH('EPS 3.1.3'!$B1048,NoSettings_v3!$A$2:$A$4612,0),MATCH('EPS 3.1.3'!J$1,NoSettings_v3!$C$1:$AH$1,0)),"")</f>
        <v>141522</v>
      </c>
      <c r="K1048" s="157">
        <f>IFERROR(INDEX(NoSettings_v3!$C$2:$AH$4612,MATCH('EPS 3.1.3'!$B1048,NoSettings_v3!$A$2:$A$4612,0),MATCH('EPS 3.1.3'!K$1,NoSettings_v3!$C$1:$AH$1,0)),"")</f>
        <v>148368</v>
      </c>
      <c r="L1048" s="157">
        <f>IFERROR(INDEX(NoSettings_v3!$C$2:$AH$4612,MATCH('EPS 3.1.3'!$B1048,NoSettings_v3!$A$2:$A$4612,0),MATCH('EPS 3.1.3'!L$1,NoSettings_v3!$C$1:$AH$1,0)),"")</f>
        <v>154665</v>
      </c>
      <c r="M1048" s="157">
        <f>IFERROR(INDEX(NoSettings_v3!$C$2:$AH$4612,MATCH('EPS 3.1.3'!$B1048,NoSettings_v3!$A$2:$A$4612,0),MATCH('EPS 3.1.3'!M$1,NoSettings_v3!$C$1:$AH$1,0)),"")</f>
        <v>162099</v>
      </c>
      <c r="N1048" s="157">
        <f>IFERROR(INDEX(NoSettings_v3!$C$2:$AH$4612,MATCH('EPS 3.1.3'!$B1048,NoSettings_v3!$A$2:$A$4612,0),MATCH('EPS 3.1.3'!N$1,NoSettings_v3!$C$1:$AH$1,0)),"")</f>
        <v>169065</v>
      </c>
      <c r="O1048" s="157">
        <f>IFERROR(INDEX(NoSettings_v3!$C$2:$AH$4612,MATCH('EPS 3.1.3'!$B1048,NoSettings_v3!$A$2:$A$4612,0),MATCH('EPS 3.1.3'!O$1,NoSettings_v3!$C$1:$AH$1,0)),"")</f>
        <v>175869</v>
      </c>
      <c r="P1048" s="157">
        <f>IFERROR(INDEX(NoSettings_v3!$C$2:$AH$4612,MATCH('EPS 3.1.3'!$B1048,NoSettings_v3!$A$2:$A$4612,0),MATCH('EPS 3.1.3'!P$1,NoSettings_v3!$C$1:$AH$1,0)),"")</f>
        <v>182145</v>
      </c>
      <c r="Q1048" s="157">
        <f>IFERROR(INDEX(NoSettings_v3!$C$2:$AH$4612,MATCH('EPS 3.1.3'!$B1048,NoSettings_v3!$A$2:$A$4612,0),MATCH('EPS 3.1.3'!Q$1,NoSettings_v3!$C$1:$AH$1,0)),"")</f>
        <v>187920</v>
      </c>
      <c r="R1048" s="157">
        <f>IFERROR(INDEX(NoSettings_v3!$C$2:$AH$4612,MATCH('EPS 3.1.3'!$B1048,NoSettings_v3!$A$2:$A$4612,0),MATCH('EPS 3.1.3'!R$1,NoSettings_v3!$C$1:$AH$1,0)),"")</f>
        <v>194028</v>
      </c>
      <c r="S1048" s="157">
        <f>IFERROR(INDEX(NoSettings_v3!$C$2:$AH$4612,MATCH('EPS 3.1.3'!$B1048,NoSettings_v3!$A$2:$A$4612,0),MATCH('EPS 3.1.3'!S$1,NoSettings_v3!$C$1:$AH$1,0)),"")</f>
        <v>199797</v>
      </c>
      <c r="T1048" s="157">
        <f>IFERROR(INDEX(NoSettings_v3!$C$2:$AH$4612,MATCH('EPS 3.1.3'!$B1048,NoSettings_v3!$A$2:$A$4612,0),MATCH('EPS 3.1.3'!T$1,NoSettings_v3!$C$1:$AH$1,0)),"")</f>
        <v>205209</v>
      </c>
      <c r="U1048" s="157">
        <f>IFERROR(INDEX(NoSettings_v3!$C$2:$AH$4612,MATCH('EPS 3.1.3'!$B1048,NoSettings_v3!$A$2:$A$4612,0),MATCH('EPS 3.1.3'!U$1,NoSettings_v3!$C$1:$AH$1,0)),"")</f>
        <v>210306</v>
      </c>
      <c r="V1048" s="157">
        <f>IFERROR(INDEX(NoSettings_v3!$C$2:$AH$4612,MATCH('EPS 3.1.3'!$B1048,NoSettings_v3!$A$2:$A$4612,0),MATCH('EPS 3.1.3'!V$1,NoSettings_v3!$C$1:$AH$1,0)),"")</f>
        <v>214959</v>
      </c>
      <c r="W1048" s="157">
        <f>IFERROR(INDEX(NoSettings_v3!$C$2:$AH$4612,MATCH('EPS 3.1.3'!$B1048,NoSettings_v3!$A$2:$A$4612,0),MATCH('EPS 3.1.3'!W$1,NoSettings_v3!$C$1:$AH$1,0)),"")</f>
        <v>220305</v>
      </c>
      <c r="X1048" s="157">
        <f>IFERROR(INDEX(NoSettings_v3!$C$2:$AH$4612,MATCH('EPS 3.1.3'!$B1048,NoSettings_v3!$A$2:$A$4612,0),MATCH('EPS 3.1.3'!X$1,NoSettings_v3!$C$1:$AH$1,0)),"")</f>
        <v>225375</v>
      </c>
      <c r="Y1048" s="157">
        <f>IFERROR(INDEX(NoSettings_v3!$C$2:$AH$4612,MATCH('EPS 3.1.3'!$B1048,NoSettings_v3!$A$2:$A$4612,0),MATCH('EPS 3.1.3'!Y$1,NoSettings_v3!$C$1:$AH$1,0)),"")</f>
        <v>229809</v>
      </c>
      <c r="Z1048" s="157">
        <f>IFERROR(INDEX(NoSettings_v3!$C$2:$AH$4612,MATCH('EPS 3.1.3'!$B1048,NoSettings_v3!$A$2:$A$4612,0),MATCH('EPS 3.1.3'!Z$1,NoSettings_v3!$C$1:$AH$1,0)),"")</f>
        <v>233958</v>
      </c>
      <c r="AA1048" s="157">
        <f>IFERROR(INDEX(NoSettings_v3!$C$2:$AH$4612,MATCH('EPS 3.1.3'!$B1048,NoSettings_v3!$A$2:$A$4612,0),MATCH('EPS 3.1.3'!AA$1,NoSettings_v3!$C$1:$AH$1,0)),"")</f>
        <v>238005</v>
      </c>
      <c r="AB1048" s="157">
        <f>IFERROR(INDEX(NoSettings_v3!$C$2:$AH$4612,MATCH('EPS 3.1.3'!$B1048,NoSettings_v3!$A$2:$A$4612,0),MATCH('EPS 3.1.3'!AB$1,NoSettings_v3!$C$1:$AH$1,0)),"")</f>
        <v>241575</v>
      </c>
      <c r="AC1048" s="157">
        <f>IFERROR(INDEX(NoSettings_v3!$C$2:$AH$4612,MATCH('EPS 3.1.3'!$B1048,NoSettings_v3!$A$2:$A$4612,0),MATCH('EPS 3.1.3'!AC$1,NoSettings_v3!$C$1:$AH$1,0)),"")</f>
        <v>244671</v>
      </c>
      <c r="AD1048" s="157">
        <f>IFERROR(INDEX(NoSettings_v3!$C$2:$AH$4612,MATCH('EPS 3.1.3'!$B1048,NoSettings_v3!$A$2:$A$4612,0),MATCH('EPS 3.1.3'!AD$1,NoSettings_v3!$C$1:$AH$1,0)),"")</f>
        <v>247407</v>
      </c>
      <c r="AE1048" s="157">
        <f>IFERROR(INDEX(NoSettings_v3!$C$2:$AH$4612,MATCH('EPS 3.1.3'!$B1048,NoSettings_v3!$A$2:$A$4612,0),MATCH('EPS 3.1.3'!AE$1,NoSettings_v3!$C$1:$AH$1,0)),"")</f>
        <v>249504</v>
      </c>
      <c r="AF1048" s="157">
        <f>IFERROR(INDEX(NoSettings_v3!$C$2:$AH$4612,MATCH('EPS 3.1.3'!$B1048,NoSettings_v3!$A$2:$A$4612,0),MATCH('EPS 3.1.3'!AF$1,NoSettings_v3!$C$1:$AH$1,0)),"")</f>
        <v>251370</v>
      </c>
      <c r="AG1048" s="157">
        <f>IFERROR(INDEX(NoSettings_v3!$C$2:$AH$4612,MATCH('EPS 3.1.3'!$B1048,NoSettings_v3!$A$2:$A$4612,0),MATCH('EPS 3.1.3'!AG$1,NoSettings_v3!$C$1:$AH$1,0)),"")</f>
        <v>252675</v>
      </c>
      <c r="AH1048" s="157">
        <f>IFERROR(INDEX(NoSettings_v3!$C$2:$AH$4612,MATCH('EPS 3.1.3'!$B1048,NoSettings_v3!$A$2:$A$4612,0),MATCH('EPS 3.1.3'!AH$1,NoSettings_v3!$C$1:$AH$1,0)),"")</f>
        <v>253470</v>
      </c>
      <c r="AI1048" s="157">
        <f>IFERROR(INDEX(NoSettings_v3!$C$2:$AH$4612,MATCH('EPS 3.1.3'!$B1048,NoSettings_v3!$A$2:$A$4612,0),MATCH('EPS 3.1.3'!AI$1,NoSettings_v3!$C$1:$AH$1,0)),"")</f>
        <v>253869</v>
      </c>
    </row>
    <row r="1049" spans="1:35" x14ac:dyDescent="0.35">
      <c r="A1049" s="127"/>
      <c r="B1049" s="161" t="s">
        <v>1886</v>
      </c>
      <c r="C1049" s="127" t="s">
        <v>964</v>
      </c>
      <c r="D1049" s="157">
        <f>IFERROR(INDEX(NoSettings_v3!$C$2:$AH$4612,MATCH('EPS 3.1.3'!$B1049,NoSettings_v3!$A$2:$A$4612,0),MATCH('EPS 3.1.3'!D$1,NoSettings_v3!$C$1:$AH$1,0)),"")</f>
        <v>357141</v>
      </c>
      <c r="E1049" s="157">
        <f>IFERROR(INDEX(NoSettings_v3!$C$2:$AH$4612,MATCH('EPS 3.1.3'!$B1049,NoSettings_v3!$A$2:$A$4612,0),MATCH('EPS 3.1.3'!E$1,NoSettings_v3!$C$1:$AH$1,0)),"")</f>
        <v>282543</v>
      </c>
      <c r="F1049" s="157">
        <f>IFERROR(INDEX(NoSettings_v3!$C$2:$AH$4612,MATCH('EPS 3.1.3'!$B1049,NoSettings_v3!$A$2:$A$4612,0),MATCH('EPS 3.1.3'!F$1,NoSettings_v3!$C$1:$AH$1,0)),"")</f>
        <v>342741</v>
      </c>
      <c r="G1049" s="157">
        <f>IFERROR(INDEX(NoSettings_v3!$C$2:$AH$4612,MATCH('EPS 3.1.3'!$B1049,NoSettings_v3!$A$2:$A$4612,0),MATCH('EPS 3.1.3'!G$1,NoSettings_v3!$C$1:$AH$1,0)),"")</f>
        <v>380907</v>
      </c>
      <c r="H1049" s="157">
        <f>IFERROR(INDEX(NoSettings_v3!$C$2:$AH$4612,MATCH('EPS 3.1.3'!$B1049,NoSettings_v3!$A$2:$A$4612,0),MATCH('EPS 3.1.3'!H$1,NoSettings_v3!$C$1:$AH$1,0)),"")</f>
        <v>411174</v>
      </c>
      <c r="I1049" s="157">
        <f>IFERROR(INDEX(NoSettings_v3!$C$2:$AH$4612,MATCH('EPS 3.1.3'!$B1049,NoSettings_v3!$A$2:$A$4612,0),MATCH('EPS 3.1.3'!I$1,NoSettings_v3!$C$1:$AH$1,0)),"")</f>
        <v>437118</v>
      </c>
      <c r="J1049" s="157">
        <f>IFERROR(INDEX(NoSettings_v3!$C$2:$AH$4612,MATCH('EPS 3.1.3'!$B1049,NoSettings_v3!$A$2:$A$4612,0),MATCH('EPS 3.1.3'!J$1,NoSettings_v3!$C$1:$AH$1,0)),"")</f>
        <v>451590</v>
      </c>
      <c r="K1049" s="157">
        <f>IFERROR(INDEX(NoSettings_v3!$C$2:$AH$4612,MATCH('EPS 3.1.3'!$B1049,NoSettings_v3!$A$2:$A$4612,0),MATCH('EPS 3.1.3'!K$1,NoSettings_v3!$C$1:$AH$1,0)),"")</f>
        <v>464049</v>
      </c>
      <c r="L1049" s="157">
        <f>IFERROR(INDEX(NoSettings_v3!$C$2:$AH$4612,MATCH('EPS 3.1.3'!$B1049,NoSettings_v3!$A$2:$A$4612,0),MATCH('EPS 3.1.3'!L$1,NoSettings_v3!$C$1:$AH$1,0)),"")</f>
        <v>464958</v>
      </c>
      <c r="M1049" s="157">
        <f>IFERROR(INDEX(NoSettings_v3!$C$2:$AH$4612,MATCH('EPS 3.1.3'!$B1049,NoSettings_v3!$A$2:$A$4612,0),MATCH('EPS 3.1.3'!M$1,NoSettings_v3!$C$1:$AH$1,0)),"")</f>
        <v>473646</v>
      </c>
      <c r="N1049" s="157">
        <f>IFERROR(INDEX(NoSettings_v3!$C$2:$AH$4612,MATCH('EPS 3.1.3'!$B1049,NoSettings_v3!$A$2:$A$4612,0),MATCH('EPS 3.1.3'!N$1,NoSettings_v3!$C$1:$AH$1,0)),"")</f>
        <v>470229</v>
      </c>
      <c r="O1049" s="157">
        <f>IFERROR(INDEX(NoSettings_v3!$C$2:$AH$4612,MATCH('EPS 3.1.3'!$B1049,NoSettings_v3!$A$2:$A$4612,0),MATCH('EPS 3.1.3'!O$1,NoSettings_v3!$C$1:$AH$1,0)),"")</f>
        <v>454167</v>
      </c>
      <c r="P1049" s="157">
        <f>IFERROR(INDEX(NoSettings_v3!$C$2:$AH$4612,MATCH('EPS 3.1.3'!$B1049,NoSettings_v3!$A$2:$A$4612,0),MATCH('EPS 3.1.3'!P$1,NoSettings_v3!$C$1:$AH$1,0)),"")</f>
        <v>446406</v>
      </c>
      <c r="Q1049" s="157">
        <f>IFERROR(INDEX(NoSettings_v3!$C$2:$AH$4612,MATCH('EPS 3.1.3'!$B1049,NoSettings_v3!$A$2:$A$4612,0),MATCH('EPS 3.1.3'!Q$1,NoSettings_v3!$C$1:$AH$1,0)),"")</f>
        <v>433521</v>
      </c>
      <c r="R1049" s="157">
        <f>IFERROR(INDEX(NoSettings_v3!$C$2:$AH$4612,MATCH('EPS 3.1.3'!$B1049,NoSettings_v3!$A$2:$A$4612,0),MATCH('EPS 3.1.3'!R$1,NoSettings_v3!$C$1:$AH$1,0)),"")</f>
        <v>418476</v>
      </c>
      <c r="S1049" s="157">
        <f>IFERROR(INDEX(NoSettings_v3!$C$2:$AH$4612,MATCH('EPS 3.1.3'!$B1049,NoSettings_v3!$A$2:$A$4612,0),MATCH('EPS 3.1.3'!S$1,NoSettings_v3!$C$1:$AH$1,0)),"")</f>
        <v>397353</v>
      </c>
      <c r="T1049" s="157">
        <f>IFERROR(INDEX(NoSettings_v3!$C$2:$AH$4612,MATCH('EPS 3.1.3'!$B1049,NoSettings_v3!$A$2:$A$4612,0),MATCH('EPS 3.1.3'!T$1,NoSettings_v3!$C$1:$AH$1,0)),"")</f>
        <v>381723</v>
      </c>
      <c r="U1049" s="157">
        <f>IFERROR(INDEX(NoSettings_v3!$C$2:$AH$4612,MATCH('EPS 3.1.3'!$B1049,NoSettings_v3!$A$2:$A$4612,0),MATCH('EPS 3.1.3'!U$1,NoSettings_v3!$C$1:$AH$1,0)),"")</f>
        <v>371544</v>
      </c>
      <c r="V1049" s="157">
        <f>IFERROR(INDEX(NoSettings_v3!$C$2:$AH$4612,MATCH('EPS 3.1.3'!$B1049,NoSettings_v3!$A$2:$A$4612,0),MATCH('EPS 3.1.3'!V$1,NoSettings_v3!$C$1:$AH$1,0)),"")</f>
        <v>371301</v>
      </c>
      <c r="W1049" s="157">
        <f>IFERROR(INDEX(NoSettings_v3!$C$2:$AH$4612,MATCH('EPS 3.1.3'!$B1049,NoSettings_v3!$A$2:$A$4612,0),MATCH('EPS 3.1.3'!W$1,NoSettings_v3!$C$1:$AH$1,0)),"")</f>
        <v>361896</v>
      </c>
      <c r="X1049" s="157">
        <f>IFERROR(INDEX(NoSettings_v3!$C$2:$AH$4612,MATCH('EPS 3.1.3'!$B1049,NoSettings_v3!$A$2:$A$4612,0),MATCH('EPS 3.1.3'!X$1,NoSettings_v3!$C$1:$AH$1,0)),"")</f>
        <v>349245</v>
      </c>
      <c r="Y1049" s="157">
        <f>IFERROR(INDEX(NoSettings_v3!$C$2:$AH$4612,MATCH('EPS 3.1.3'!$B1049,NoSettings_v3!$A$2:$A$4612,0),MATCH('EPS 3.1.3'!Y$1,NoSettings_v3!$C$1:$AH$1,0)),"")</f>
        <v>341856</v>
      </c>
      <c r="Z1049" s="157">
        <f>IFERROR(INDEX(NoSettings_v3!$C$2:$AH$4612,MATCH('EPS 3.1.3'!$B1049,NoSettings_v3!$A$2:$A$4612,0),MATCH('EPS 3.1.3'!Z$1,NoSettings_v3!$C$1:$AH$1,0)),"")</f>
        <v>340644</v>
      </c>
      <c r="AA1049" s="157">
        <f>IFERROR(INDEX(NoSettings_v3!$C$2:$AH$4612,MATCH('EPS 3.1.3'!$B1049,NoSettings_v3!$A$2:$A$4612,0),MATCH('EPS 3.1.3'!AA$1,NoSettings_v3!$C$1:$AH$1,0)),"")</f>
        <v>332604</v>
      </c>
      <c r="AB1049" s="157">
        <f>IFERROR(INDEX(NoSettings_v3!$C$2:$AH$4612,MATCH('EPS 3.1.3'!$B1049,NoSettings_v3!$A$2:$A$4612,0),MATCH('EPS 3.1.3'!AB$1,NoSettings_v3!$C$1:$AH$1,0)),"")</f>
        <v>328869</v>
      </c>
      <c r="AC1049" s="157">
        <f>IFERROR(INDEX(NoSettings_v3!$C$2:$AH$4612,MATCH('EPS 3.1.3'!$B1049,NoSettings_v3!$A$2:$A$4612,0),MATCH('EPS 3.1.3'!AC$1,NoSettings_v3!$C$1:$AH$1,0)),"")</f>
        <v>329523</v>
      </c>
      <c r="AD1049" s="157">
        <f>IFERROR(INDEX(NoSettings_v3!$C$2:$AH$4612,MATCH('EPS 3.1.3'!$B1049,NoSettings_v3!$A$2:$A$4612,0),MATCH('EPS 3.1.3'!AD$1,NoSettings_v3!$C$1:$AH$1,0)),"")</f>
        <v>330879</v>
      </c>
      <c r="AE1049" s="157">
        <f>IFERROR(INDEX(NoSettings_v3!$C$2:$AH$4612,MATCH('EPS 3.1.3'!$B1049,NoSettings_v3!$A$2:$A$4612,0),MATCH('EPS 3.1.3'!AE$1,NoSettings_v3!$C$1:$AH$1,0)),"")</f>
        <v>326988</v>
      </c>
      <c r="AF1049" s="157">
        <f>IFERROR(INDEX(NoSettings_v3!$C$2:$AH$4612,MATCH('EPS 3.1.3'!$B1049,NoSettings_v3!$A$2:$A$4612,0),MATCH('EPS 3.1.3'!AF$1,NoSettings_v3!$C$1:$AH$1,0)),"")</f>
        <v>294219</v>
      </c>
      <c r="AG1049" s="157">
        <f>IFERROR(INDEX(NoSettings_v3!$C$2:$AH$4612,MATCH('EPS 3.1.3'!$B1049,NoSettings_v3!$A$2:$A$4612,0),MATCH('EPS 3.1.3'!AG$1,NoSettings_v3!$C$1:$AH$1,0)),"")</f>
        <v>282477</v>
      </c>
      <c r="AH1049" s="157">
        <f>IFERROR(INDEX(NoSettings_v3!$C$2:$AH$4612,MATCH('EPS 3.1.3'!$B1049,NoSettings_v3!$A$2:$A$4612,0),MATCH('EPS 3.1.3'!AH$1,NoSettings_v3!$C$1:$AH$1,0)),"")</f>
        <v>278211</v>
      </c>
      <c r="AI1049" s="157">
        <f>IFERROR(INDEX(NoSettings_v3!$C$2:$AH$4612,MATCH('EPS 3.1.3'!$B1049,NoSettings_v3!$A$2:$A$4612,0),MATCH('EPS 3.1.3'!AI$1,NoSettings_v3!$C$1:$AH$1,0)),"")</f>
        <v>273246</v>
      </c>
    </row>
    <row r="1050" spans="1:35" x14ac:dyDescent="0.35">
      <c r="A1050" s="127"/>
      <c r="B1050" s="161" t="s">
        <v>1887</v>
      </c>
      <c r="C1050" s="127" t="s">
        <v>964</v>
      </c>
      <c r="D1050" s="157">
        <f>IFERROR(INDEX(NoSettings_v3!$C$2:$AH$4612,MATCH('EPS 3.1.3'!$B1050,NoSettings_v3!$A$2:$A$4612,0),MATCH('EPS 3.1.3'!D$1,NoSettings_v3!$C$1:$AH$1,0)),"")</f>
        <v>365097</v>
      </c>
      <c r="E1050" s="157">
        <f>IFERROR(INDEX(NoSettings_v3!$C$2:$AH$4612,MATCH('EPS 3.1.3'!$B1050,NoSettings_v3!$A$2:$A$4612,0),MATCH('EPS 3.1.3'!E$1,NoSettings_v3!$C$1:$AH$1,0)),"")</f>
        <v>304284</v>
      </c>
      <c r="F1050" s="157">
        <f>IFERROR(INDEX(NoSettings_v3!$C$2:$AH$4612,MATCH('EPS 3.1.3'!$B1050,NoSettings_v3!$A$2:$A$4612,0),MATCH('EPS 3.1.3'!F$1,NoSettings_v3!$C$1:$AH$1,0)),"")</f>
        <v>388764</v>
      </c>
      <c r="G1050" s="157">
        <f>IFERROR(INDEX(NoSettings_v3!$C$2:$AH$4612,MATCH('EPS 3.1.3'!$B1050,NoSettings_v3!$A$2:$A$4612,0),MATCH('EPS 3.1.3'!G$1,NoSettings_v3!$C$1:$AH$1,0)),"")</f>
        <v>453111</v>
      </c>
      <c r="H1050" s="157">
        <f>IFERROR(INDEX(NoSettings_v3!$C$2:$AH$4612,MATCH('EPS 3.1.3'!$B1050,NoSettings_v3!$A$2:$A$4612,0),MATCH('EPS 3.1.3'!H$1,NoSettings_v3!$C$1:$AH$1,0)),"")</f>
        <v>513408</v>
      </c>
      <c r="I1050" s="157">
        <f>IFERROR(INDEX(NoSettings_v3!$C$2:$AH$4612,MATCH('EPS 3.1.3'!$B1050,NoSettings_v3!$A$2:$A$4612,0),MATCH('EPS 3.1.3'!I$1,NoSettings_v3!$C$1:$AH$1,0)),"")</f>
        <v>563979</v>
      </c>
      <c r="J1050" s="157">
        <f>IFERROR(INDEX(NoSettings_v3!$C$2:$AH$4612,MATCH('EPS 3.1.3'!$B1050,NoSettings_v3!$A$2:$A$4612,0),MATCH('EPS 3.1.3'!J$1,NoSettings_v3!$C$1:$AH$1,0)),"")</f>
        <v>616455</v>
      </c>
      <c r="K1050" s="157">
        <f>IFERROR(INDEX(NoSettings_v3!$C$2:$AH$4612,MATCH('EPS 3.1.3'!$B1050,NoSettings_v3!$A$2:$A$4612,0),MATCH('EPS 3.1.3'!K$1,NoSettings_v3!$C$1:$AH$1,0)),"")</f>
        <v>663459</v>
      </c>
      <c r="L1050" s="157">
        <f>IFERROR(INDEX(NoSettings_v3!$C$2:$AH$4612,MATCH('EPS 3.1.3'!$B1050,NoSettings_v3!$A$2:$A$4612,0),MATCH('EPS 3.1.3'!L$1,NoSettings_v3!$C$1:$AH$1,0)),"")</f>
        <v>715128</v>
      </c>
      <c r="M1050" s="157">
        <f>IFERROR(INDEX(NoSettings_v3!$C$2:$AH$4612,MATCH('EPS 3.1.3'!$B1050,NoSettings_v3!$A$2:$A$4612,0),MATCH('EPS 3.1.3'!M$1,NoSettings_v3!$C$1:$AH$1,0)),"")</f>
        <v>765339</v>
      </c>
      <c r="N1050" s="157">
        <f>IFERROR(INDEX(NoSettings_v3!$C$2:$AH$4612,MATCH('EPS 3.1.3'!$B1050,NoSettings_v3!$A$2:$A$4612,0),MATCH('EPS 3.1.3'!N$1,NoSettings_v3!$C$1:$AH$1,0)),"")</f>
        <v>820689</v>
      </c>
      <c r="O1050" s="157">
        <f>IFERROR(INDEX(NoSettings_v3!$C$2:$AH$4612,MATCH('EPS 3.1.3'!$B1050,NoSettings_v3!$A$2:$A$4612,0),MATCH('EPS 3.1.3'!O$1,NoSettings_v3!$C$1:$AH$1,0)),"")</f>
        <v>881589</v>
      </c>
      <c r="P1050" s="157">
        <f>IFERROR(INDEX(NoSettings_v3!$C$2:$AH$4612,MATCH('EPS 3.1.3'!$B1050,NoSettings_v3!$A$2:$A$4612,0),MATCH('EPS 3.1.3'!P$1,NoSettings_v3!$C$1:$AH$1,0)),"")</f>
        <v>929469</v>
      </c>
      <c r="Q1050" s="157">
        <f>IFERROR(INDEX(NoSettings_v3!$C$2:$AH$4612,MATCH('EPS 3.1.3'!$B1050,NoSettings_v3!$A$2:$A$4612,0),MATCH('EPS 3.1.3'!Q$1,NoSettings_v3!$C$1:$AH$1,0)),"")</f>
        <v>979095</v>
      </c>
      <c r="R1050" s="157">
        <f>IFERROR(INDEX(NoSettings_v3!$C$2:$AH$4612,MATCH('EPS 3.1.3'!$B1050,NoSettings_v3!$A$2:$A$4612,0),MATCH('EPS 3.1.3'!R$1,NoSettings_v3!$C$1:$AH$1,0)),"")</f>
        <v>1033280</v>
      </c>
      <c r="S1050" s="157">
        <f>IFERROR(INDEX(NoSettings_v3!$C$2:$AH$4612,MATCH('EPS 3.1.3'!$B1050,NoSettings_v3!$A$2:$A$4612,0),MATCH('EPS 3.1.3'!S$1,NoSettings_v3!$C$1:$AH$1,0)),"")</f>
        <v>1093670</v>
      </c>
      <c r="T1050" s="157">
        <f>IFERROR(INDEX(NoSettings_v3!$C$2:$AH$4612,MATCH('EPS 3.1.3'!$B1050,NoSettings_v3!$A$2:$A$4612,0),MATCH('EPS 3.1.3'!T$1,NoSettings_v3!$C$1:$AH$1,0)),"")</f>
        <v>1150450</v>
      </c>
      <c r="U1050" s="157">
        <f>IFERROR(INDEX(NoSettings_v3!$C$2:$AH$4612,MATCH('EPS 3.1.3'!$B1050,NoSettings_v3!$A$2:$A$4612,0),MATCH('EPS 3.1.3'!U$1,NoSettings_v3!$C$1:$AH$1,0)),"")</f>
        <v>1204890</v>
      </c>
      <c r="V1050" s="157">
        <f>IFERROR(INDEX(NoSettings_v3!$C$2:$AH$4612,MATCH('EPS 3.1.3'!$B1050,NoSettings_v3!$A$2:$A$4612,0),MATCH('EPS 3.1.3'!V$1,NoSettings_v3!$C$1:$AH$1,0)),"")</f>
        <v>1253660</v>
      </c>
      <c r="W1050" s="157">
        <f>IFERROR(INDEX(NoSettings_v3!$C$2:$AH$4612,MATCH('EPS 3.1.3'!$B1050,NoSettings_v3!$A$2:$A$4612,0),MATCH('EPS 3.1.3'!W$1,NoSettings_v3!$C$1:$AH$1,0)),"")</f>
        <v>1322800</v>
      </c>
      <c r="X1050" s="157">
        <f>IFERROR(INDEX(NoSettings_v3!$C$2:$AH$4612,MATCH('EPS 3.1.3'!$B1050,NoSettings_v3!$A$2:$A$4612,0),MATCH('EPS 3.1.3'!X$1,NoSettings_v3!$C$1:$AH$1,0)),"")</f>
        <v>1398830</v>
      </c>
      <c r="Y1050" s="157">
        <f>IFERROR(INDEX(NoSettings_v3!$C$2:$AH$4612,MATCH('EPS 3.1.3'!$B1050,NoSettings_v3!$A$2:$A$4612,0),MATCH('EPS 3.1.3'!Y$1,NoSettings_v3!$C$1:$AH$1,0)),"")</f>
        <v>1474090</v>
      </c>
      <c r="Z1050" s="157">
        <f>IFERROR(INDEX(NoSettings_v3!$C$2:$AH$4612,MATCH('EPS 3.1.3'!$B1050,NoSettings_v3!$A$2:$A$4612,0),MATCH('EPS 3.1.3'!Z$1,NoSettings_v3!$C$1:$AH$1,0)),"")</f>
        <v>1546070</v>
      </c>
      <c r="AA1050" s="157">
        <f>IFERROR(INDEX(NoSettings_v3!$C$2:$AH$4612,MATCH('EPS 3.1.3'!$B1050,NoSettings_v3!$A$2:$A$4612,0),MATCH('EPS 3.1.3'!AA$1,NoSettings_v3!$C$1:$AH$1,0)),"")</f>
        <v>1627070</v>
      </c>
      <c r="AB1050" s="157">
        <f>IFERROR(INDEX(NoSettings_v3!$C$2:$AH$4612,MATCH('EPS 3.1.3'!$B1050,NoSettings_v3!$A$2:$A$4612,0),MATCH('EPS 3.1.3'!AB$1,NoSettings_v3!$C$1:$AH$1,0)),"")</f>
        <v>1708450</v>
      </c>
      <c r="AC1050" s="157">
        <f>IFERROR(INDEX(NoSettings_v3!$C$2:$AH$4612,MATCH('EPS 3.1.3'!$B1050,NoSettings_v3!$A$2:$A$4612,0),MATCH('EPS 3.1.3'!AC$1,NoSettings_v3!$C$1:$AH$1,0)),"")</f>
        <v>1787670</v>
      </c>
      <c r="AD1050" s="157">
        <f>IFERROR(INDEX(NoSettings_v3!$C$2:$AH$4612,MATCH('EPS 3.1.3'!$B1050,NoSettings_v3!$A$2:$A$4612,0),MATCH('EPS 3.1.3'!AD$1,NoSettings_v3!$C$1:$AH$1,0)),"")</f>
        <v>1867540</v>
      </c>
      <c r="AE1050" s="157">
        <f>IFERROR(INDEX(NoSettings_v3!$C$2:$AH$4612,MATCH('EPS 3.1.3'!$B1050,NoSettings_v3!$A$2:$A$4612,0),MATCH('EPS 3.1.3'!AE$1,NoSettings_v3!$C$1:$AH$1,0)),"")</f>
        <v>1955760</v>
      </c>
      <c r="AF1050" s="157">
        <f>IFERROR(INDEX(NoSettings_v3!$C$2:$AH$4612,MATCH('EPS 3.1.3'!$B1050,NoSettings_v3!$A$2:$A$4612,0),MATCH('EPS 3.1.3'!AF$1,NoSettings_v3!$C$1:$AH$1,0)),"")</f>
        <v>2072970</v>
      </c>
      <c r="AG1050" s="157">
        <f>IFERROR(INDEX(NoSettings_v3!$C$2:$AH$4612,MATCH('EPS 3.1.3'!$B1050,NoSettings_v3!$A$2:$A$4612,0),MATCH('EPS 3.1.3'!AG$1,NoSettings_v3!$C$1:$AH$1,0)),"")</f>
        <v>2171210</v>
      </c>
      <c r="AH1050" s="157">
        <f>IFERROR(INDEX(NoSettings_v3!$C$2:$AH$4612,MATCH('EPS 3.1.3'!$B1050,NoSettings_v3!$A$2:$A$4612,0),MATCH('EPS 3.1.3'!AH$1,NoSettings_v3!$C$1:$AH$1,0)),"")</f>
        <v>2263380</v>
      </c>
      <c r="AI1050" s="157">
        <f>IFERROR(INDEX(NoSettings_v3!$C$2:$AH$4612,MATCH('EPS 3.1.3'!$B1050,NoSettings_v3!$A$2:$A$4612,0),MATCH('EPS 3.1.3'!AI$1,NoSettings_v3!$C$1:$AH$1,0)),"")</f>
        <v>2357350</v>
      </c>
    </row>
    <row r="1051" spans="1:35" x14ac:dyDescent="0.35">
      <c r="A1051" s="127"/>
      <c r="B1051" s="161" t="s">
        <v>1888</v>
      </c>
      <c r="C1051" s="127" t="s">
        <v>964</v>
      </c>
      <c r="D1051" s="157">
        <f>IFERROR(INDEX(NoSettings_v3!$C$2:$AH$4612,MATCH('EPS 3.1.3'!$B1051,NoSettings_v3!$A$2:$A$4612,0),MATCH('EPS 3.1.3'!D$1,NoSettings_v3!$C$1:$AH$1,0)),"")</f>
        <v>0</v>
      </c>
      <c r="E1051" s="157">
        <f>IFERROR(INDEX(NoSettings_v3!$C$2:$AH$4612,MATCH('EPS 3.1.3'!$B1051,NoSettings_v3!$A$2:$A$4612,0),MATCH('EPS 3.1.3'!E$1,NoSettings_v3!$C$1:$AH$1,0)),"")</f>
        <v>0</v>
      </c>
      <c r="F1051" s="157">
        <f>IFERROR(INDEX(NoSettings_v3!$C$2:$AH$4612,MATCH('EPS 3.1.3'!$B1051,NoSettings_v3!$A$2:$A$4612,0),MATCH('EPS 3.1.3'!F$1,NoSettings_v3!$C$1:$AH$1,0)),"")</f>
        <v>0</v>
      </c>
      <c r="G1051" s="157">
        <f>IFERROR(INDEX(NoSettings_v3!$C$2:$AH$4612,MATCH('EPS 3.1.3'!$B1051,NoSettings_v3!$A$2:$A$4612,0),MATCH('EPS 3.1.3'!G$1,NoSettings_v3!$C$1:$AH$1,0)),"")</f>
        <v>0</v>
      </c>
      <c r="H1051" s="157">
        <f>IFERROR(INDEX(NoSettings_v3!$C$2:$AH$4612,MATCH('EPS 3.1.3'!$B1051,NoSettings_v3!$A$2:$A$4612,0),MATCH('EPS 3.1.3'!H$1,NoSettings_v3!$C$1:$AH$1,0)),"")</f>
        <v>0</v>
      </c>
      <c r="I1051" s="157">
        <f>IFERROR(INDEX(NoSettings_v3!$C$2:$AH$4612,MATCH('EPS 3.1.3'!$B1051,NoSettings_v3!$A$2:$A$4612,0),MATCH('EPS 3.1.3'!I$1,NoSettings_v3!$C$1:$AH$1,0)),"")</f>
        <v>0</v>
      </c>
      <c r="J1051" s="157">
        <f>IFERROR(INDEX(NoSettings_v3!$C$2:$AH$4612,MATCH('EPS 3.1.3'!$B1051,NoSettings_v3!$A$2:$A$4612,0),MATCH('EPS 3.1.3'!J$1,NoSettings_v3!$C$1:$AH$1,0)),"")</f>
        <v>0</v>
      </c>
      <c r="K1051" s="157">
        <f>IFERROR(INDEX(NoSettings_v3!$C$2:$AH$4612,MATCH('EPS 3.1.3'!$B1051,NoSettings_v3!$A$2:$A$4612,0),MATCH('EPS 3.1.3'!K$1,NoSettings_v3!$C$1:$AH$1,0)),"")</f>
        <v>0</v>
      </c>
      <c r="L1051" s="157">
        <f>IFERROR(INDEX(NoSettings_v3!$C$2:$AH$4612,MATCH('EPS 3.1.3'!$B1051,NoSettings_v3!$A$2:$A$4612,0),MATCH('EPS 3.1.3'!L$1,NoSettings_v3!$C$1:$AH$1,0)),"")</f>
        <v>0</v>
      </c>
      <c r="M1051" s="157">
        <f>IFERROR(INDEX(NoSettings_v3!$C$2:$AH$4612,MATCH('EPS 3.1.3'!$B1051,NoSettings_v3!$A$2:$A$4612,0),MATCH('EPS 3.1.3'!M$1,NoSettings_v3!$C$1:$AH$1,0)),"")</f>
        <v>0</v>
      </c>
      <c r="N1051" s="157">
        <f>IFERROR(INDEX(NoSettings_v3!$C$2:$AH$4612,MATCH('EPS 3.1.3'!$B1051,NoSettings_v3!$A$2:$A$4612,0),MATCH('EPS 3.1.3'!N$1,NoSettings_v3!$C$1:$AH$1,0)),"")</f>
        <v>0</v>
      </c>
      <c r="O1051" s="157">
        <f>IFERROR(INDEX(NoSettings_v3!$C$2:$AH$4612,MATCH('EPS 3.1.3'!$B1051,NoSettings_v3!$A$2:$A$4612,0),MATCH('EPS 3.1.3'!O$1,NoSettings_v3!$C$1:$AH$1,0)),"")</f>
        <v>0</v>
      </c>
      <c r="P1051" s="157">
        <f>IFERROR(INDEX(NoSettings_v3!$C$2:$AH$4612,MATCH('EPS 3.1.3'!$B1051,NoSettings_v3!$A$2:$A$4612,0),MATCH('EPS 3.1.3'!P$1,NoSettings_v3!$C$1:$AH$1,0)),"")</f>
        <v>0</v>
      </c>
      <c r="Q1051" s="157">
        <f>IFERROR(INDEX(NoSettings_v3!$C$2:$AH$4612,MATCH('EPS 3.1.3'!$B1051,NoSettings_v3!$A$2:$A$4612,0),MATCH('EPS 3.1.3'!Q$1,NoSettings_v3!$C$1:$AH$1,0)),"")</f>
        <v>0</v>
      </c>
      <c r="R1051" s="157">
        <f>IFERROR(INDEX(NoSettings_v3!$C$2:$AH$4612,MATCH('EPS 3.1.3'!$B1051,NoSettings_v3!$A$2:$A$4612,0),MATCH('EPS 3.1.3'!R$1,NoSettings_v3!$C$1:$AH$1,0)),"")</f>
        <v>0</v>
      </c>
      <c r="S1051" s="157">
        <f>IFERROR(INDEX(NoSettings_v3!$C$2:$AH$4612,MATCH('EPS 3.1.3'!$B1051,NoSettings_v3!$A$2:$A$4612,0),MATCH('EPS 3.1.3'!S$1,NoSettings_v3!$C$1:$AH$1,0)),"")</f>
        <v>0</v>
      </c>
      <c r="T1051" s="157">
        <f>IFERROR(INDEX(NoSettings_v3!$C$2:$AH$4612,MATCH('EPS 3.1.3'!$B1051,NoSettings_v3!$A$2:$A$4612,0),MATCH('EPS 3.1.3'!T$1,NoSettings_v3!$C$1:$AH$1,0)),"")</f>
        <v>0</v>
      </c>
      <c r="U1051" s="157">
        <f>IFERROR(INDEX(NoSettings_v3!$C$2:$AH$4612,MATCH('EPS 3.1.3'!$B1051,NoSettings_v3!$A$2:$A$4612,0),MATCH('EPS 3.1.3'!U$1,NoSettings_v3!$C$1:$AH$1,0)),"")</f>
        <v>0</v>
      </c>
      <c r="V1051" s="157">
        <f>IFERROR(INDEX(NoSettings_v3!$C$2:$AH$4612,MATCH('EPS 3.1.3'!$B1051,NoSettings_v3!$A$2:$A$4612,0),MATCH('EPS 3.1.3'!V$1,NoSettings_v3!$C$1:$AH$1,0)),"")</f>
        <v>0</v>
      </c>
      <c r="W1051" s="157">
        <f>IFERROR(INDEX(NoSettings_v3!$C$2:$AH$4612,MATCH('EPS 3.1.3'!$B1051,NoSettings_v3!$A$2:$A$4612,0),MATCH('EPS 3.1.3'!W$1,NoSettings_v3!$C$1:$AH$1,0)),"")</f>
        <v>0</v>
      </c>
      <c r="X1051" s="157">
        <f>IFERROR(INDEX(NoSettings_v3!$C$2:$AH$4612,MATCH('EPS 3.1.3'!$B1051,NoSettings_v3!$A$2:$A$4612,0),MATCH('EPS 3.1.3'!X$1,NoSettings_v3!$C$1:$AH$1,0)),"")</f>
        <v>0</v>
      </c>
      <c r="Y1051" s="157">
        <f>IFERROR(INDEX(NoSettings_v3!$C$2:$AH$4612,MATCH('EPS 3.1.3'!$B1051,NoSettings_v3!$A$2:$A$4612,0),MATCH('EPS 3.1.3'!Y$1,NoSettings_v3!$C$1:$AH$1,0)),"")</f>
        <v>0</v>
      </c>
      <c r="Z1051" s="157">
        <f>IFERROR(INDEX(NoSettings_v3!$C$2:$AH$4612,MATCH('EPS 3.1.3'!$B1051,NoSettings_v3!$A$2:$A$4612,0),MATCH('EPS 3.1.3'!Z$1,NoSettings_v3!$C$1:$AH$1,0)),"")</f>
        <v>0</v>
      </c>
      <c r="AA1051" s="157">
        <f>IFERROR(INDEX(NoSettings_v3!$C$2:$AH$4612,MATCH('EPS 3.1.3'!$B1051,NoSettings_v3!$A$2:$A$4612,0),MATCH('EPS 3.1.3'!AA$1,NoSettings_v3!$C$1:$AH$1,0)),"")</f>
        <v>0</v>
      </c>
      <c r="AB1051" s="157">
        <f>IFERROR(INDEX(NoSettings_v3!$C$2:$AH$4612,MATCH('EPS 3.1.3'!$B1051,NoSettings_v3!$A$2:$A$4612,0),MATCH('EPS 3.1.3'!AB$1,NoSettings_v3!$C$1:$AH$1,0)),"")</f>
        <v>0</v>
      </c>
      <c r="AC1051" s="157">
        <f>IFERROR(INDEX(NoSettings_v3!$C$2:$AH$4612,MATCH('EPS 3.1.3'!$B1051,NoSettings_v3!$A$2:$A$4612,0),MATCH('EPS 3.1.3'!AC$1,NoSettings_v3!$C$1:$AH$1,0)),"")</f>
        <v>0</v>
      </c>
      <c r="AD1051" s="157">
        <f>IFERROR(INDEX(NoSettings_v3!$C$2:$AH$4612,MATCH('EPS 3.1.3'!$B1051,NoSettings_v3!$A$2:$A$4612,0),MATCH('EPS 3.1.3'!AD$1,NoSettings_v3!$C$1:$AH$1,0)),"")</f>
        <v>0</v>
      </c>
      <c r="AE1051" s="157">
        <f>IFERROR(INDEX(NoSettings_v3!$C$2:$AH$4612,MATCH('EPS 3.1.3'!$B1051,NoSettings_v3!$A$2:$A$4612,0),MATCH('EPS 3.1.3'!AE$1,NoSettings_v3!$C$1:$AH$1,0)),"")</f>
        <v>0</v>
      </c>
      <c r="AF1051" s="157">
        <f>IFERROR(INDEX(NoSettings_v3!$C$2:$AH$4612,MATCH('EPS 3.1.3'!$B1051,NoSettings_v3!$A$2:$A$4612,0),MATCH('EPS 3.1.3'!AF$1,NoSettings_v3!$C$1:$AH$1,0)),"")</f>
        <v>0</v>
      </c>
      <c r="AG1051" s="157">
        <f>IFERROR(INDEX(NoSettings_v3!$C$2:$AH$4612,MATCH('EPS 3.1.3'!$B1051,NoSettings_v3!$A$2:$A$4612,0),MATCH('EPS 3.1.3'!AG$1,NoSettings_v3!$C$1:$AH$1,0)),"")</f>
        <v>0</v>
      </c>
      <c r="AH1051" s="157">
        <f>IFERROR(INDEX(NoSettings_v3!$C$2:$AH$4612,MATCH('EPS 3.1.3'!$B1051,NoSettings_v3!$A$2:$A$4612,0),MATCH('EPS 3.1.3'!AH$1,NoSettings_v3!$C$1:$AH$1,0)),"")</f>
        <v>0</v>
      </c>
      <c r="AI1051" s="157">
        <f>IFERROR(INDEX(NoSettings_v3!$C$2:$AH$4612,MATCH('EPS 3.1.3'!$B1051,NoSettings_v3!$A$2:$A$4612,0),MATCH('EPS 3.1.3'!AI$1,NoSettings_v3!$C$1:$AH$1,0)),"")</f>
        <v>0</v>
      </c>
    </row>
    <row r="1052" spans="1:35" x14ac:dyDescent="0.35">
      <c r="A1052" s="127"/>
      <c r="B1052" s="161" t="s">
        <v>1889</v>
      </c>
      <c r="C1052" s="127" t="s">
        <v>964</v>
      </c>
      <c r="D1052" s="157">
        <f>IFERROR(INDEX(NoSettings_v3!$C$2:$AH$4612,MATCH('EPS 3.1.3'!$B1052,NoSettings_v3!$A$2:$A$4612,0),MATCH('EPS 3.1.3'!D$1,NoSettings_v3!$C$1:$AH$1,0)),"")</f>
        <v>79362</v>
      </c>
      <c r="E1052" s="157">
        <f>IFERROR(INDEX(NoSettings_v3!$C$2:$AH$4612,MATCH('EPS 3.1.3'!$B1052,NoSettings_v3!$A$2:$A$4612,0),MATCH('EPS 3.1.3'!E$1,NoSettings_v3!$C$1:$AH$1,0)),"")</f>
        <v>63459</v>
      </c>
      <c r="F1052" s="157">
        <f>IFERROR(INDEX(NoSettings_v3!$C$2:$AH$4612,MATCH('EPS 3.1.3'!$B1052,NoSettings_v3!$A$2:$A$4612,0),MATCH('EPS 3.1.3'!F$1,NoSettings_v3!$C$1:$AH$1,0)),"")</f>
        <v>77907</v>
      </c>
      <c r="G1052" s="157">
        <f>IFERROR(INDEX(NoSettings_v3!$C$2:$AH$4612,MATCH('EPS 3.1.3'!$B1052,NoSettings_v3!$A$2:$A$4612,0),MATCH('EPS 3.1.3'!G$1,NoSettings_v3!$C$1:$AH$1,0)),"")</f>
        <v>87558</v>
      </c>
      <c r="H1052" s="157">
        <f>IFERROR(INDEX(NoSettings_v3!$C$2:$AH$4612,MATCH('EPS 3.1.3'!$B1052,NoSettings_v3!$A$2:$A$4612,0),MATCH('EPS 3.1.3'!H$1,NoSettings_v3!$C$1:$AH$1,0)),"")</f>
        <v>95802</v>
      </c>
      <c r="I1052" s="157">
        <f>IFERROR(INDEX(NoSettings_v3!$C$2:$AH$4612,MATCH('EPS 3.1.3'!$B1052,NoSettings_v3!$A$2:$A$4612,0),MATCH('EPS 3.1.3'!I$1,NoSettings_v3!$C$1:$AH$1,0)),"")</f>
        <v>102504</v>
      </c>
      <c r="J1052" s="157">
        <f>IFERROR(INDEX(NoSettings_v3!$C$2:$AH$4612,MATCH('EPS 3.1.3'!$B1052,NoSettings_v3!$A$2:$A$4612,0),MATCH('EPS 3.1.3'!J$1,NoSettings_v3!$C$1:$AH$1,0)),"")</f>
        <v>108237</v>
      </c>
      <c r="K1052" s="157">
        <f>IFERROR(INDEX(NoSettings_v3!$C$2:$AH$4612,MATCH('EPS 3.1.3'!$B1052,NoSettings_v3!$A$2:$A$4612,0),MATCH('EPS 3.1.3'!K$1,NoSettings_v3!$C$1:$AH$1,0)),"")</f>
        <v>113262</v>
      </c>
      <c r="L1052" s="157">
        <f>IFERROR(INDEX(NoSettings_v3!$C$2:$AH$4612,MATCH('EPS 3.1.3'!$B1052,NoSettings_v3!$A$2:$A$4612,0),MATCH('EPS 3.1.3'!L$1,NoSettings_v3!$C$1:$AH$1,0)),"")</f>
        <v>117867</v>
      </c>
      <c r="M1052" s="157">
        <f>IFERROR(INDEX(NoSettings_v3!$C$2:$AH$4612,MATCH('EPS 3.1.3'!$B1052,NoSettings_v3!$A$2:$A$4612,0),MATCH('EPS 3.1.3'!M$1,NoSettings_v3!$C$1:$AH$1,0)),"")</f>
        <v>123372</v>
      </c>
      <c r="N1052" s="157">
        <f>IFERROR(INDEX(NoSettings_v3!$C$2:$AH$4612,MATCH('EPS 3.1.3'!$B1052,NoSettings_v3!$A$2:$A$4612,0),MATCH('EPS 3.1.3'!N$1,NoSettings_v3!$C$1:$AH$1,0)),"")</f>
        <v>128652</v>
      </c>
      <c r="O1052" s="157">
        <f>IFERROR(INDEX(NoSettings_v3!$C$2:$AH$4612,MATCH('EPS 3.1.3'!$B1052,NoSettings_v3!$A$2:$A$4612,0),MATCH('EPS 3.1.3'!O$1,NoSettings_v3!$C$1:$AH$1,0)),"")</f>
        <v>134091</v>
      </c>
      <c r="P1052" s="157">
        <f>IFERROR(INDEX(NoSettings_v3!$C$2:$AH$4612,MATCH('EPS 3.1.3'!$B1052,NoSettings_v3!$A$2:$A$4612,0),MATCH('EPS 3.1.3'!P$1,NoSettings_v3!$C$1:$AH$1,0)),"")</f>
        <v>138792</v>
      </c>
      <c r="Q1052" s="157">
        <f>IFERROR(INDEX(NoSettings_v3!$C$2:$AH$4612,MATCH('EPS 3.1.3'!$B1052,NoSettings_v3!$A$2:$A$4612,0),MATCH('EPS 3.1.3'!Q$1,NoSettings_v3!$C$1:$AH$1,0)),"")</f>
        <v>143139</v>
      </c>
      <c r="R1052" s="157">
        <f>IFERROR(INDEX(NoSettings_v3!$C$2:$AH$4612,MATCH('EPS 3.1.3'!$B1052,NoSettings_v3!$A$2:$A$4612,0),MATCH('EPS 3.1.3'!R$1,NoSettings_v3!$C$1:$AH$1,0)),"")</f>
        <v>147678</v>
      </c>
      <c r="S1052" s="157">
        <f>IFERROR(INDEX(NoSettings_v3!$C$2:$AH$4612,MATCH('EPS 3.1.3'!$B1052,NoSettings_v3!$A$2:$A$4612,0),MATCH('EPS 3.1.3'!S$1,NoSettings_v3!$C$1:$AH$1,0)),"")</f>
        <v>151848</v>
      </c>
      <c r="T1052" s="157">
        <f>IFERROR(INDEX(NoSettings_v3!$C$2:$AH$4612,MATCH('EPS 3.1.3'!$B1052,NoSettings_v3!$A$2:$A$4612,0),MATCH('EPS 3.1.3'!T$1,NoSettings_v3!$C$1:$AH$1,0)),"")</f>
        <v>155649</v>
      </c>
      <c r="U1052" s="157">
        <f>IFERROR(INDEX(NoSettings_v3!$C$2:$AH$4612,MATCH('EPS 3.1.3'!$B1052,NoSettings_v3!$A$2:$A$4612,0),MATCH('EPS 3.1.3'!U$1,NoSettings_v3!$C$1:$AH$1,0)),"")</f>
        <v>159063</v>
      </c>
      <c r="V1052" s="157">
        <f>IFERROR(INDEX(NoSettings_v3!$C$2:$AH$4612,MATCH('EPS 3.1.3'!$B1052,NoSettings_v3!$A$2:$A$4612,0),MATCH('EPS 3.1.3'!V$1,NoSettings_v3!$C$1:$AH$1,0)),"")</f>
        <v>161802</v>
      </c>
      <c r="W1052" s="157">
        <f>IFERROR(INDEX(NoSettings_v3!$C$2:$AH$4612,MATCH('EPS 3.1.3'!$B1052,NoSettings_v3!$A$2:$A$4612,0),MATCH('EPS 3.1.3'!W$1,NoSettings_v3!$C$1:$AH$1,0)),"")</f>
        <v>165381</v>
      </c>
      <c r="X1052" s="157">
        <f>IFERROR(INDEX(NoSettings_v3!$C$2:$AH$4612,MATCH('EPS 3.1.3'!$B1052,NoSettings_v3!$A$2:$A$4612,0),MATCH('EPS 3.1.3'!X$1,NoSettings_v3!$C$1:$AH$1,0)),"")</f>
        <v>168789</v>
      </c>
      <c r="Y1052" s="157">
        <f>IFERROR(INDEX(NoSettings_v3!$C$2:$AH$4612,MATCH('EPS 3.1.3'!$B1052,NoSettings_v3!$A$2:$A$4612,0),MATCH('EPS 3.1.3'!Y$1,NoSettings_v3!$C$1:$AH$1,0)),"")</f>
        <v>171303</v>
      </c>
      <c r="Z1052" s="157">
        <f>IFERROR(INDEX(NoSettings_v3!$C$2:$AH$4612,MATCH('EPS 3.1.3'!$B1052,NoSettings_v3!$A$2:$A$4612,0),MATCH('EPS 3.1.3'!Z$1,NoSettings_v3!$C$1:$AH$1,0)),"")</f>
        <v>173844</v>
      </c>
      <c r="AA1052" s="157">
        <f>IFERROR(INDEX(NoSettings_v3!$C$2:$AH$4612,MATCH('EPS 3.1.3'!$B1052,NoSettings_v3!$A$2:$A$4612,0),MATCH('EPS 3.1.3'!AA$1,NoSettings_v3!$C$1:$AH$1,0)),"")</f>
        <v>176514</v>
      </c>
      <c r="AB1052" s="157">
        <f>IFERROR(INDEX(NoSettings_v3!$C$2:$AH$4612,MATCH('EPS 3.1.3'!$B1052,NoSettings_v3!$A$2:$A$4612,0),MATCH('EPS 3.1.3'!AB$1,NoSettings_v3!$C$1:$AH$1,0)),"")</f>
        <v>178494</v>
      </c>
      <c r="AC1052" s="157">
        <f>IFERROR(INDEX(NoSettings_v3!$C$2:$AH$4612,MATCH('EPS 3.1.3'!$B1052,NoSettings_v3!$A$2:$A$4612,0),MATCH('EPS 3.1.3'!AC$1,NoSettings_v3!$C$1:$AH$1,0)),"")</f>
        <v>180219</v>
      </c>
      <c r="AD1052" s="157">
        <f>IFERROR(INDEX(NoSettings_v3!$C$2:$AH$4612,MATCH('EPS 3.1.3'!$B1052,NoSettings_v3!$A$2:$A$4612,0),MATCH('EPS 3.1.3'!AD$1,NoSettings_v3!$C$1:$AH$1,0)),"")</f>
        <v>182178</v>
      </c>
      <c r="AE1052" s="157">
        <f>IFERROR(INDEX(NoSettings_v3!$C$2:$AH$4612,MATCH('EPS 3.1.3'!$B1052,NoSettings_v3!$A$2:$A$4612,0),MATCH('EPS 3.1.3'!AE$1,NoSettings_v3!$C$1:$AH$1,0)),"")</f>
        <v>182643</v>
      </c>
      <c r="AF1052" s="157">
        <f>IFERROR(INDEX(NoSettings_v3!$C$2:$AH$4612,MATCH('EPS 3.1.3'!$B1052,NoSettings_v3!$A$2:$A$4612,0),MATCH('EPS 3.1.3'!AF$1,NoSettings_v3!$C$1:$AH$1,0)),"")</f>
        <v>183978</v>
      </c>
      <c r="AG1052" s="157">
        <f>IFERROR(INDEX(NoSettings_v3!$C$2:$AH$4612,MATCH('EPS 3.1.3'!$B1052,NoSettings_v3!$A$2:$A$4612,0),MATCH('EPS 3.1.3'!AG$1,NoSettings_v3!$C$1:$AH$1,0)),"")</f>
        <v>184425</v>
      </c>
      <c r="AH1052" s="157">
        <f>IFERROR(INDEX(NoSettings_v3!$C$2:$AH$4612,MATCH('EPS 3.1.3'!$B1052,NoSettings_v3!$A$2:$A$4612,0),MATCH('EPS 3.1.3'!AH$1,NoSettings_v3!$C$1:$AH$1,0)),"")</f>
        <v>184431</v>
      </c>
      <c r="AI1052" s="157">
        <f>IFERROR(INDEX(NoSettings_v3!$C$2:$AH$4612,MATCH('EPS 3.1.3'!$B1052,NoSettings_v3!$A$2:$A$4612,0),MATCH('EPS 3.1.3'!AI$1,NoSettings_v3!$C$1:$AH$1,0)),"")</f>
        <v>184107</v>
      </c>
    </row>
    <row r="1053" spans="1:35" x14ac:dyDescent="0.35">
      <c r="A1053" s="127"/>
      <c r="B1053" s="161" t="s">
        <v>1890</v>
      </c>
      <c r="C1053" s="127" t="s">
        <v>964</v>
      </c>
      <c r="D1053" s="157">
        <f>IFERROR(INDEX(NoSettings_v3!$C$2:$AH$4612,MATCH('EPS 3.1.3'!$B1053,NoSettings_v3!$A$2:$A$4612,0),MATCH('EPS 3.1.3'!D$1,NoSettings_v3!$C$1:$AH$1,0)),"")</f>
        <v>0</v>
      </c>
      <c r="E1053" s="157">
        <f>IFERROR(INDEX(NoSettings_v3!$C$2:$AH$4612,MATCH('EPS 3.1.3'!$B1053,NoSettings_v3!$A$2:$A$4612,0),MATCH('EPS 3.1.3'!E$1,NoSettings_v3!$C$1:$AH$1,0)),"")</f>
        <v>0</v>
      </c>
      <c r="F1053" s="157">
        <f>IFERROR(INDEX(NoSettings_v3!$C$2:$AH$4612,MATCH('EPS 3.1.3'!$B1053,NoSettings_v3!$A$2:$A$4612,0),MATCH('EPS 3.1.3'!F$1,NoSettings_v3!$C$1:$AH$1,0)),"")</f>
        <v>0</v>
      </c>
      <c r="G1053" s="157">
        <f>IFERROR(INDEX(NoSettings_v3!$C$2:$AH$4612,MATCH('EPS 3.1.3'!$B1053,NoSettings_v3!$A$2:$A$4612,0),MATCH('EPS 3.1.3'!G$1,NoSettings_v3!$C$1:$AH$1,0)),"")</f>
        <v>0</v>
      </c>
      <c r="H1053" s="157">
        <f>IFERROR(INDEX(NoSettings_v3!$C$2:$AH$4612,MATCH('EPS 3.1.3'!$B1053,NoSettings_v3!$A$2:$A$4612,0),MATCH('EPS 3.1.3'!H$1,NoSettings_v3!$C$1:$AH$1,0)),"")</f>
        <v>0</v>
      </c>
      <c r="I1053" s="157">
        <f>IFERROR(INDEX(NoSettings_v3!$C$2:$AH$4612,MATCH('EPS 3.1.3'!$B1053,NoSettings_v3!$A$2:$A$4612,0),MATCH('EPS 3.1.3'!I$1,NoSettings_v3!$C$1:$AH$1,0)),"")</f>
        <v>0</v>
      </c>
      <c r="J1053" s="157">
        <f>IFERROR(INDEX(NoSettings_v3!$C$2:$AH$4612,MATCH('EPS 3.1.3'!$B1053,NoSettings_v3!$A$2:$A$4612,0),MATCH('EPS 3.1.3'!J$1,NoSettings_v3!$C$1:$AH$1,0)),"")</f>
        <v>0</v>
      </c>
      <c r="K1053" s="157">
        <f>IFERROR(INDEX(NoSettings_v3!$C$2:$AH$4612,MATCH('EPS 3.1.3'!$B1053,NoSettings_v3!$A$2:$A$4612,0),MATCH('EPS 3.1.3'!K$1,NoSettings_v3!$C$1:$AH$1,0)),"")</f>
        <v>0</v>
      </c>
      <c r="L1053" s="157">
        <f>IFERROR(INDEX(NoSettings_v3!$C$2:$AH$4612,MATCH('EPS 3.1.3'!$B1053,NoSettings_v3!$A$2:$A$4612,0),MATCH('EPS 3.1.3'!L$1,NoSettings_v3!$C$1:$AH$1,0)),"")</f>
        <v>0</v>
      </c>
      <c r="M1053" s="157">
        <f>IFERROR(INDEX(NoSettings_v3!$C$2:$AH$4612,MATCH('EPS 3.1.3'!$B1053,NoSettings_v3!$A$2:$A$4612,0),MATCH('EPS 3.1.3'!M$1,NoSettings_v3!$C$1:$AH$1,0)),"")</f>
        <v>0</v>
      </c>
      <c r="N1053" s="157">
        <f>IFERROR(INDEX(NoSettings_v3!$C$2:$AH$4612,MATCH('EPS 3.1.3'!$B1053,NoSettings_v3!$A$2:$A$4612,0),MATCH('EPS 3.1.3'!N$1,NoSettings_v3!$C$1:$AH$1,0)),"")</f>
        <v>0</v>
      </c>
      <c r="O1053" s="157">
        <f>IFERROR(INDEX(NoSettings_v3!$C$2:$AH$4612,MATCH('EPS 3.1.3'!$B1053,NoSettings_v3!$A$2:$A$4612,0),MATCH('EPS 3.1.3'!O$1,NoSettings_v3!$C$1:$AH$1,0)),"")</f>
        <v>0</v>
      </c>
      <c r="P1053" s="157">
        <f>IFERROR(INDEX(NoSettings_v3!$C$2:$AH$4612,MATCH('EPS 3.1.3'!$B1053,NoSettings_v3!$A$2:$A$4612,0),MATCH('EPS 3.1.3'!P$1,NoSettings_v3!$C$1:$AH$1,0)),"")</f>
        <v>0</v>
      </c>
      <c r="Q1053" s="157">
        <f>IFERROR(INDEX(NoSettings_v3!$C$2:$AH$4612,MATCH('EPS 3.1.3'!$B1053,NoSettings_v3!$A$2:$A$4612,0),MATCH('EPS 3.1.3'!Q$1,NoSettings_v3!$C$1:$AH$1,0)),"")</f>
        <v>0</v>
      </c>
      <c r="R1053" s="157">
        <f>IFERROR(INDEX(NoSettings_v3!$C$2:$AH$4612,MATCH('EPS 3.1.3'!$B1053,NoSettings_v3!$A$2:$A$4612,0),MATCH('EPS 3.1.3'!R$1,NoSettings_v3!$C$1:$AH$1,0)),"")</f>
        <v>0</v>
      </c>
      <c r="S1053" s="157">
        <f>IFERROR(INDEX(NoSettings_v3!$C$2:$AH$4612,MATCH('EPS 3.1.3'!$B1053,NoSettings_v3!$A$2:$A$4612,0),MATCH('EPS 3.1.3'!S$1,NoSettings_v3!$C$1:$AH$1,0)),"")</f>
        <v>0</v>
      </c>
      <c r="T1053" s="157">
        <f>IFERROR(INDEX(NoSettings_v3!$C$2:$AH$4612,MATCH('EPS 3.1.3'!$B1053,NoSettings_v3!$A$2:$A$4612,0),MATCH('EPS 3.1.3'!T$1,NoSettings_v3!$C$1:$AH$1,0)),"")</f>
        <v>0</v>
      </c>
      <c r="U1053" s="157">
        <f>IFERROR(INDEX(NoSettings_v3!$C$2:$AH$4612,MATCH('EPS 3.1.3'!$B1053,NoSettings_v3!$A$2:$A$4612,0),MATCH('EPS 3.1.3'!U$1,NoSettings_v3!$C$1:$AH$1,0)),"")</f>
        <v>0</v>
      </c>
      <c r="V1053" s="157">
        <f>IFERROR(INDEX(NoSettings_v3!$C$2:$AH$4612,MATCH('EPS 3.1.3'!$B1053,NoSettings_v3!$A$2:$A$4612,0),MATCH('EPS 3.1.3'!V$1,NoSettings_v3!$C$1:$AH$1,0)),"")</f>
        <v>0</v>
      </c>
      <c r="W1053" s="157">
        <f>IFERROR(INDEX(NoSettings_v3!$C$2:$AH$4612,MATCH('EPS 3.1.3'!$B1053,NoSettings_v3!$A$2:$A$4612,0),MATCH('EPS 3.1.3'!W$1,NoSettings_v3!$C$1:$AH$1,0)),"")</f>
        <v>0</v>
      </c>
      <c r="X1053" s="157">
        <f>IFERROR(INDEX(NoSettings_v3!$C$2:$AH$4612,MATCH('EPS 3.1.3'!$B1053,NoSettings_v3!$A$2:$A$4612,0),MATCH('EPS 3.1.3'!X$1,NoSettings_v3!$C$1:$AH$1,0)),"")</f>
        <v>0</v>
      </c>
      <c r="Y1053" s="157">
        <f>IFERROR(INDEX(NoSettings_v3!$C$2:$AH$4612,MATCH('EPS 3.1.3'!$B1053,NoSettings_v3!$A$2:$A$4612,0),MATCH('EPS 3.1.3'!Y$1,NoSettings_v3!$C$1:$AH$1,0)),"")</f>
        <v>0</v>
      </c>
      <c r="Z1053" s="157">
        <f>IFERROR(INDEX(NoSettings_v3!$C$2:$AH$4612,MATCH('EPS 3.1.3'!$B1053,NoSettings_v3!$A$2:$A$4612,0),MATCH('EPS 3.1.3'!Z$1,NoSettings_v3!$C$1:$AH$1,0)),"")</f>
        <v>0</v>
      </c>
      <c r="AA1053" s="157">
        <f>IFERROR(INDEX(NoSettings_v3!$C$2:$AH$4612,MATCH('EPS 3.1.3'!$B1053,NoSettings_v3!$A$2:$A$4612,0),MATCH('EPS 3.1.3'!AA$1,NoSettings_v3!$C$1:$AH$1,0)),"")</f>
        <v>0</v>
      </c>
      <c r="AB1053" s="157">
        <f>IFERROR(INDEX(NoSettings_v3!$C$2:$AH$4612,MATCH('EPS 3.1.3'!$B1053,NoSettings_v3!$A$2:$A$4612,0),MATCH('EPS 3.1.3'!AB$1,NoSettings_v3!$C$1:$AH$1,0)),"")</f>
        <v>0</v>
      </c>
      <c r="AC1053" s="157">
        <f>IFERROR(INDEX(NoSettings_v3!$C$2:$AH$4612,MATCH('EPS 3.1.3'!$B1053,NoSettings_v3!$A$2:$A$4612,0),MATCH('EPS 3.1.3'!AC$1,NoSettings_v3!$C$1:$AH$1,0)),"")</f>
        <v>0</v>
      </c>
      <c r="AD1053" s="157">
        <f>IFERROR(INDEX(NoSettings_v3!$C$2:$AH$4612,MATCH('EPS 3.1.3'!$B1053,NoSettings_v3!$A$2:$A$4612,0),MATCH('EPS 3.1.3'!AD$1,NoSettings_v3!$C$1:$AH$1,0)),"")</f>
        <v>0</v>
      </c>
      <c r="AE1053" s="157">
        <f>IFERROR(INDEX(NoSettings_v3!$C$2:$AH$4612,MATCH('EPS 3.1.3'!$B1053,NoSettings_v3!$A$2:$A$4612,0),MATCH('EPS 3.1.3'!AE$1,NoSettings_v3!$C$1:$AH$1,0)),"")</f>
        <v>0</v>
      </c>
      <c r="AF1053" s="157">
        <f>IFERROR(INDEX(NoSettings_v3!$C$2:$AH$4612,MATCH('EPS 3.1.3'!$B1053,NoSettings_v3!$A$2:$A$4612,0),MATCH('EPS 3.1.3'!AF$1,NoSettings_v3!$C$1:$AH$1,0)),"")</f>
        <v>0</v>
      </c>
      <c r="AG1053" s="157">
        <f>IFERROR(INDEX(NoSettings_v3!$C$2:$AH$4612,MATCH('EPS 3.1.3'!$B1053,NoSettings_v3!$A$2:$A$4612,0),MATCH('EPS 3.1.3'!AG$1,NoSettings_v3!$C$1:$AH$1,0)),"")</f>
        <v>0</v>
      </c>
      <c r="AH1053" s="157">
        <f>IFERROR(INDEX(NoSettings_v3!$C$2:$AH$4612,MATCH('EPS 3.1.3'!$B1053,NoSettings_v3!$A$2:$A$4612,0),MATCH('EPS 3.1.3'!AH$1,NoSettings_v3!$C$1:$AH$1,0)),"")</f>
        <v>0</v>
      </c>
      <c r="AI1053" s="157">
        <f>IFERROR(INDEX(NoSettings_v3!$C$2:$AH$4612,MATCH('EPS 3.1.3'!$B1053,NoSettings_v3!$A$2:$A$4612,0),MATCH('EPS 3.1.3'!AI$1,NoSettings_v3!$C$1:$AH$1,0)),"")</f>
        <v>0</v>
      </c>
    </row>
    <row r="1054" spans="1:35" ht="29" x14ac:dyDescent="0.35">
      <c r="A1054" s="156" t="s">
        <v>137</v>
      </c>
      <c r="B1054" s="168" t="s">
        <v>968</v>
      </c>
      <c r="C1054" s="127" t="s">
        <v>964</v>
      </c>
      <c r="D1054" s="157">
        <f>IFERROR(INDEX(NoSettings_v3!$C$2:$AH$4612,MATCH('EPS 3.1.3'!$B1054,NoSettings_v3!$A$2:$A$4612,0),MATCH('EPS 3.1.3'!D$1,NoSettings_v3!$C$1:$AH$1,0)),"")</f>
        <v>0</v>
      </c>
      <c r="E1054" s="157">
        <f>IFERROR(INDEX(NoSettings_v3!$C$2:$AH$4612,MATCH('EPS 3.1.3'!$B1054,NoSettings_v3!$A$2:$A$4612,0),MATCH('EPS 3.1.3'!E$1,NoSettings_v3!$C$1:$AH$1,0)),"")</f>
        <v>0</v>
      </c>
      <c r="F1054" s="157">
        <f>IFERROR(INDEX(NoSettings_v3!$C$2:$AH$4612,MATCH('EPS 3.1.3'!$B1054,NoSettings_v3!$A$2:$A$4612,0),MATCH('EPS 3.1.3'!F$1,NoSettings_v3!$C$1:$AH$1,0)),"")</f>
        <v>0</v>
      </c>
      <c r="G1054" s="157">
        <f>IFERROR(INDEX(NoSettings_v3!$C$2:$AH$4612,MATCH('EPS 3.1.3'!$B1054,NoSettings_v3!$A$2:$A$4612,0),MATCH('EPS 3.1.3'!G$1,NoSettings_v3!$C$1:$AH$1,0)),"")</f>
        <v>0</v>
      </c>
      <c r="H1054" s="157">
        <f>IFERROR(INDEX(NoSettings_v3!$C$2:$AH$4612,MATCH('EPS 3.1.3'!$B1054,NoSettings_v3!$A$2:$A$4612,0),MATCH('EPS 3.1.3'!H$1,NoSettings_v3!$C$1:$AH$1,0)),"")</f>
        <v>0</v>
      </c>
      <c r="I1054" s="157">
        <f>IFERROR(INDEX(NoSettings_v3!$C$2:$AH$4612,MATCH('EPS 3.1.3'!$B1054,NoSettings_v3!$A$2:$A$4612,0),MATCH('EPS 3.1.3'!I$1,NoSettings_v3!$C$1:$AH$1,0)),"")</f>
        <v>0</v>
      </c>
      <c r="J1054" s="157">
        <f>IFERROR(INDEX(NoSettings_v3!$C$2:$AH$4612,MATCH('EPS 3.1.3'!$B1054,NoSettings_v3!$A$2:$A$4612,0),MATCH('EPS 3.1.3'!J$1,NoSettings_v3!$C$1:$AH$1,0)),"")</f>
        <v>0</v>
      </c>
      <c r="K1054" s="157">
        <f>IFERROR(INDEX(NoSettings_v3!$C$2:$AH$4612,MATCH('EPS 3.1.3'!$B1054,NoSettings_v3!$A$2:$A$4612,0),MATCH('EPS 3.1.3'!K$1,NoSettings_v3!$C$1:$AH$1,0)),"")</f>
        <v>0</v>
      </c>
      <c r="L1054" s="157">
        <f>IFERROR(INDEX(NoSettings_v3!$C$2:$AH$4612,MATCH('EPS 3.1.3'!$B1054,NoSettings_v3!$A$2:$A$4612,0),MATCH('EPS 3.1.3'!L$1,NoSettings_v3!$C$1:$AH$1,0)),"")</f>
        <v>0</v>
      </c>
      <c r="M1054" s="157">
        <f>IFERROR(INDEX(NoSettings_v3!$C$2:$AH$4612,MATCH('EPS 3.1.3'!$B1054,NoSettings_v3!$A$2:$A$4612,0),MATCH('EPS 3.1.3'!M$1,NoSettings_v3!$C$1:$AH$1,0)),"")</f>
        <v>0</v>
      </c>
      <c r="N1054" s="157">
        <f>IFERROR(INDEX(NoSettings_v3!$C$2:$AH$4612,MATCH('EPS 3.1.3'!$B1054,NoSettings_v3!$A$2:$A$4612,0),MATCH('EPS 3.1.3'!N$1,NoSettings_v3!$C$1:$AH$1,0)),"")</f>
        <v>0</v>
      </c>
      <c r="O1054" s="157">
        <f>IFERROR(INDEX(NoSettings_v3!$C$2:$AH$4612,MATCH('EPS 3.1.3'!$B1054,NoSettings_v3!$A$2:$A$4612,0),MATCH('EPS 3.1.3'!O$1,NoSettings_v3!$C$1:$AH$1,0)),"")</f>
        <v>0</v>
      </c>
      <c r="P1054" s="157">
        <f>IFERROR(INDEX(NoSettings_v3!$C$2:$AH$4612,MATCH('EPS 3.1.3'!$B1054,NoSettings_v3!$A$2:$A$4612,0),MATCH('EPS 3.1.3'!P$1,NoSettings_v3!$C$1:$AH$1,0)),"")</f>
        <v>0</v>
      </c>
      <c r="Q1054" s="157">
        <f>IFERROR(INDEX(NoSettings_v3!$C$2:$AH$4612,MATCH('EPS 3.1.3'!$B1054,NoSettings_v3!$A$2:$A$4612,0),MATCH('EPS 3.1.3'!Q$1,NoSettings_v3!$C$1:$AH$1,0)),"")</f>
        <v>0</v>
      </c>
      <c r="R1054" s="157">
        <f>IFERROR(INDEX(NoSettings_v3!$C$2:$AH$4612,MATCH('EPS 3.1.3'!$B1054,NoSettings_v3!$A$2:$A$4612,0),MATCH('EPS 3.1.3'!R$1,NoSettings_v3!$C$1:$AH$1,0)),"")</f>
        <v>0</v>
      </c>
      <c r="S1054" s="157">
        <f>IFERROR(INDEX(NoSettings_v3!$C$2:$AH$4612,MATCH('EPS 3.1.3'!$B1054,NoSettings_v3!$A$2:$A$4612,0),MATCH('EPS 3.1.3'!S$1,NoSettings_v3!$C$1:$AH$1,0)),"")</f>
        <v>0</v>
      </c>
      <c r="T1054" s="157">
        <f>IFERROR(INDEX(NoSettings_v3!$C$2:$AH$4612,MATCH('EPS 3.1.3'!$B1054,NoSettings_v3!$A$2:$A$4612,0),MATCH('EPS 3.1.3'!T$1,NoSettings_v3!$C$1:$AH$1,0)),"")</f>
        <v>0</v>
      </c>
      <c r="U1054" s="157">
        <f>IFERROR(INDEX(NoSettings_v3!$C$2:$AH$4612,MATCH('EPS 3.1.3'!$B1054,NoSettings_v3!$A$2:$A$4612,0),MATCH('EPS 3.1.3'!U$1,NoSettings_v3!$C$1:$AH$1,0)),"")</f>
        <v>0</v>
      </c>
      <c r="V1054" s="157">
        <f>IFERROR(INDEX(NoSettings_v3!$C$2:$AH$4612,MATCH('EPS 3.1.3'!$B1054,NoSettings_v3!$A$2:$A$4612,0),MATCH('EPS 3.1.3'!V$1,NoSettings_v3!$C$1:$AH$1,0)),"")</f>
        <v>0</v>
      </c>
      <c r="W1054" s="157">
        <f>IFERROR(INDEX(NoSettings_v3!$C$2:$AH$4612,MATCH('EPS 3.1.3'!$B1054,NoSettings_v3!$A$2:$A$4612,0),MATCH('EPS 3.1.3'!W$1,NoSettings_v3!$C$1:$AH$1,0)),"")</f>
        <v>0</v>
      </c>
      <c r="X1054" s="157">
        <f>IFERROR(INDEX(NoSettings_v3!$C$2:$AH$4612,MATCH('EPS 3.1.3'!$B1054,NoSettings_v3!$A$2:$A$4612,0),MATCH('EPS 3.1.3'!X$1,NoSettings_v3!$C$1:$AH$1,0)),"")</f>
        <v>0</v>
      </c>
      <c r="Y1054" s="157">
        <f>IFERROR(INDEX(NoSettings_v3!$C$2:$AH$4612,MATCH('EPS 3.1.3'!$B1054,NoSettings_v3!$A$2:$A$4612,0),MATCH('EPS 3.1.3'!Y$1,NoSettings_v3!$C$1:$AH$1,0)),"")</f>
        <v>0</v>
      </c>
      <c r="Z1054" s="157">
        <f>IFERROR(INDEX(NoSettings_v3!$C$2:$AH$4612,MATCH('EPS 3.1.3'!$B1054,NoSettings_v3!$A$2:$A$4612,0),MATCH('EPS 3.1.3'!Z$1,NoSettings_v3!$C$1:$AH$1,0)),"")</f>
        <v>0</v>
      </c>
      <c r="AA1054" s="157">
        <f>IFERROR(INDEX(NoSettings_v3!$C$2:$AH$4612,MATCH('EPS 3.1.3'!$B1054,NoSettings_v3!$A$2:$A$4612,0),MATCH('EPS 3.1.3'!AA$1,NoSettings_v3!$C$1:$AH$1,0)),"")</f>
        <v>0</v>
      </c>
      <c r="AB1054" s="157">
        <f>IFERROR(INDEX(NoSettings_v3!$C$2:$AH$4612,MATCH('EPS 3.1.3'!$B1054,NoSettings_v3!$A$2:$A$4612,0),MATCH('EPS 3.1.3'!AB$1,NoSettings_v3!$C$1:$AH$1,0)),"")</f>
        <v>0</v>
      </c>
      <c r="AC1054" s="157">
        <f>IFERROR(INDEX(NoSettings_v3!$C$2:$AH$4612,MATCH('EPS 3.1.3'!$B1054,NoSettings_v3!$A$2:$A$4612,0),MATCH('EPS 3.1.3'!AC$1,NoSettings_v3!$C$1:$AH$1,0)),"")</f>
        <v>0</v>
      </c>
      <c r="AD1054" s="157">
        <f>IFERROR(INDEX(NoSettings_v3!$C$2:$AH$4612,MATCH('EPS 3.1.3'!$B1054,NoSettings_v3!$A$2:$A$4612,0),MATCH('EPS 3.1.3'!AD$1,NoSettings_v3!$C$1:$AH$1,0)),"")</f>
        <v>0</v>
      </c>
      <c r="AE1054" s="157">
        <f>IFERROR(INDEX(NoSettings_v3!$C$2:$AH$4612,MATCH('EPS 3.1.3'!$B1054,NoSettings_v3!$A$2:$A$4612,0),MATCH('EPS 3.1.3'!AE$1,NoSettings_v3!$C$1:$AH$1,0)),"")</f>
        <v>0</v>
      </c>
      <c r="AF1054" s="157">
        <f>IFERROR(INDEX(NoSettings_v3!$C$2:$AH$4612,MATCH('EPS 3.1.3'!$B1054,NoSettings_v3!$A$2:$A$4612,0),MATCH('EPS 3.1.3'!AF$1,NoSettings_v3!$C$1:$AH$1,0)),"")</f>
        <v>0</v>
      </c>
      <c r="AG1054" s="157">
        <f>IFERROR(INDEX(NoSettings_v3!$C$2:$AH$4612,MATCH('EPS 3.1.3'!$B1054,NoSettings_v3!$A$2:$A$4612,0),MATCH('EPS 3.1.3'!AG$1,NoSettings_v3!$C$1:$AH$1,0)),"")</f>
        <v>0</v>
      </c>
      <c r="AH1054" s="157">
        <f>IFERROR(INDEX(NoSettings_v3!$C$2:$AH$4612,MATCH('EPS 3.1.3'!$B1054,NoSettings_v3!$A$2:$A$4612,0),MATCH('EPS 3.1.3'!AH$1,NoSettings_v3!$C$1:$AH$1,0)),"")</f>
        <v>0</v>
      </c>
      <c r="AI1054" s="157">
        <f>IFERROR(INDEX(NoSettings_v3!$C$2:$AH$4612,MATCH('EPS 3.1.3'!$B1054,NoSettings_v3!$A$2:$A$4612,0),MATCH('EPS 3.1.3'!AI$1,NoSettings_v3!$C$1:$AH$1,0)),"")</f>
        <v>0</v>
      </c>
    </row>
    <row r="1055" spans="1:35" x14ac:dyDescent="0.35">
      <c r="B1055" s="168" t="s">
        <v>138</v>
      </c>
      <c r="C1055" s="127" t="s">
        <v>964</v>
      </c>
      <c r="D1055" s="157">
        <f>IFERROR(INDEX(NoSettings_v3!$C$2:$AH$4612,MATCH('EPS 3.1.3'!$B1055,NoSettings_v3!$A$2:$A$4612,0),MATCH('EPS 3.1.3'!D$1,NoSettings_v3!$C$1:$AH$1,0)),"")</f>
        <v>0</v>
      </c>
      <c r="E1055" s="157">
        <f>IFERROR(INDEX(NoSettings_v3!$C$2:$AH$4612,MATCH('EPS 3.1.3'!$B1055,NoSettings_v3!$A$2:$A$4612,0),MATCH('EPS 3.1.3'!E$1,NoSettings_v3!$C$1:$AH$1,0)),"")</f>
        <v>0</v>
      </c>
      <c r="F1055" s="157">
        <f>IFERROR(INDEX(NoSettings_v3!$C$2:$AH$4612,MATCH('EPS 3.1.3'!$B1055,NoSettings_v3!$A$2:$A$4612,0),MATCH('EPS 3.1.3'!F$1,NoSettings_v3!$C$1:$AH$1,0)),"")</f>
        <v>0</v>
      </c>
      <c r="G1055" s="157">
        <f>IFERROR(INDEX(NoSettings_v3!$C$2:$AH$4612,MATCH('EPS 3.1.3'!$B1055,NoSettings_v3!$A$2:$A$4612,0),MATCH('EPS 3.1.3'!G$1,NoSettings_v3!$C$1:$AH$1,0)),"")</f>
        <v>0</v>
      </c>
      <c r="H1055" s="157">
        <f>IFERROR(INDEX(NoSettings_v3!$C$2:$AH$4612,MATCH('EPS 3.1.3'!$B1055,NoSettings_v3!$A$2:$A$4612,0),MATCH('EPS 3.1.3'!H$1,NoSettings_v3!$C$1:$AH$1,0)),"")</f>
        <v>0</v>
      </c>
      <c r="I1055" s="157">
        <f>IFERROR(INDEX(NoSettings_v3!$C$2:$AH$4612,MATCH('EPS 3.1.3'!$B1055,NoSettings_v3!$A$2:$A$4612,0),MATCH('EPS 3.1.3'!I$1,NoSettings_v3!$C$1:$AH$1,0)),"")</f>
        <v>0</v>
      </c>
      <c r="J1055" s="157">
        <f>IFERROR(INDEX(NoSettings_v3!$C$2:$AH$4612,MATCH('EPS 3.1.3'!$B1055,NoSettings_v3!$A$2:$A$4612,0),MATCH('EPS 3.1.3'!J$1,NoSettings_v3!$C$1:$AH$1,0)),"")</f>
        <v>0</v>
      </c>
      <c r="K1055" s="157">
        <f>IFERROR(INDEX(NoSettings_v3!$C$2:$AH$4612,MATCH('EPS 3.1.3'!$B1055,NoSettings_v3!$A$2:$A$4612,0),MATCH('EPS 3.1.3'!K$1,NoSettings_v3!$C$1:$AH$1,0)),"")</f>
        <v>0</v>
      </c>
      <c r="L1055" s="157">
        <f>IFERROR(INDEX(NoSettings_v3!$C$2:$AH$4612,MATCH('EPS 3.1.3'!$B1055,NoSettings_v3!$A$2:$A$4612,0),MATCH('EPS 3.1.3'!L$1,NoSettings_v3!$C$1:$AH$1,0)),"")</f>
        <v>0</v>
      </c>
      <c r="M1055" s="157">
        <f>IFERROR(INDEX(NoSettings_v3!$C$2:$AH$4612,MATCH('EPS 3.1.3'!$B1055,NoSettings_v3!$A$2:$A$4612,0),MATCH('EPS 3.1.3'!M$1,NoSettings_v3!$C$1:$AH$1,0)),"")</f>
        <v>0</v>
      </c>
      <c r="N1055" s="157">
        <f>IFERROR(INDEX(NoSettings_v3!$C$2:$AH$4612,MATCH('EPS 3.1.3'!$B1055,NoSettings_v3!$A$2:$A$4612,0),MATCH('EPS 3.1.3'!N$1,NoSettings_v3!$C$1:$AH$1,0)),"")</f>
        <v>0</v>
      </c>
      <c r="O1055" s="157">
        <f>IFERROR(INDEX(NoSettings_v3!$C$2:$AH$4612,MATCH('EPS 3.1.3'!$B1055,NoSettings_v3!$A$2:$A$4612,0),MATCH('EPS 3.1.3'!O$1,NoSettings_v3!$C$1:$AH$1,0)),"")</f>
        <v>0</v>
      </c>
      <c r="P1055" s="157">
        <f>IFERROR(INDEX(NoSettings_v3!$C$2:$AH$4612,MATCH('EPS 3.1.3'!$B1055,NoSettings_v3!$A$2:$A$4612,0),MATCH('EPS 3.1.3'!P$1,NoSettings_v3!$C$1:$AH$1,0)),"")</f>
        <v>0</v>
      </c>
      <c r="Q1055" s="157">
        <f>IFERROR(INDEX(NoSettings_v3!$C$2:$AH$4612,MATCH('EPS 3.1.3'!$B1055,NoSettings_v3!$A$2:$A$4612,0),MATCH('EPS 3.1.3'!Q$1,NoSettings_v3!$C$1:$AH$1,0)),"")</f>
        <v>0</v>
      </c>
      <c r="R1055" s="157">
        <f>IFERROR(INDEX(NoSettings_v3!$C$2:$AH$4612,MATCH('EPS 3.1.3'!$B1055,NoSettings_v3!$A$2:$A$4612,0),MATCH('EPS 3.1.3'!R$1,NoSettings_v3!$C$1:$AH$1,0)),"")</f>
        <v>0</v>
      </c>
      <c r="S1055" s="157">
        <f>IFERROR(INDEX(NoSettings_v3!$C$2:$AH$4612,MATCH('EPS 3.1.3'!$B1055,NoSettings_v3!$A$2:$A$4612,0),MATCH('EPS 3.1.3'!S$1,NoSettings_v3!$C$1:$AH$1,0)),"")</f>
        <v>0</v>
      </c>
      <c r="T1055" s="157">
        <f>IFERROR(INDEX(NoSettings_v3!$C$2:$AH$4612,MATCH('EPS 3.1.3'!$B1055,NoSettings_v3!$A$2:$A$4612,0),MATCH('EPS 3.1.3'!T$1,NoSettings_v3!$C$1:$AH$1,0)),"")</f>
        <v>0</v>
      </c>
      <c r="U1055" s="157">
        <f>IFERROR(INDEX(NoSettings_v3!$C$2:$AH$4612,MATCH('EPS 3.1.3'!$B1055,NoSettings_v3!$A$2:$A$4612,0),MATCH('EPS 3.1.3'!U$1,NoSettings_v3!$C$1:$AH$1,0)),"")</f>
        <v>0</v>
      </c>
      <c r="V1055" s="157">
        <f>IFERROR(INDEX(NoSettings_v3!$C$2:$AH$4612,MATCH('EPS 3.1.3'!$B1055,NoSettings_v3!$A$2:$A$4612,0),MATCH('EPS 3.1.3'!V$1,NoSettings_v3!$C$1:$AH$1,0)),"")</f>
        <v>0</v>
      </c>
      <c r="W1055" s="157">
        <f>IFERROR(INDEX(NoSettings_v3!$C$2:$AH$4612,MATCH('EPS 3.1.3'!$B1055,NoSettings_v3!$A$2:$A$4612,0),MATCH('EPS 3.1.3'!W$1,NoSettings_v3!$C$1:$AH$1,0)),"")</f>
        <v>0</v>
      </c>
      <c r="X1055" s="157">
        <f>IFERROR(INDEX(NoSettings_v3!$C$2:$AH$4612,MATCH('EPS 3.1.3'!$B1055,NoSettings_v3!$A$2:$A$4612,0),MATCH('EPS 3.1.3'!X$1,NoSettings_v3!$C$1:$AH$1,0)),"")</f>
        <v>0</v>
      </c>
      <c r="Y1055" s="157">
        <f>IFERROR(INDEX(NoSettings_v3!$C$2:$AH$4612,MATCH('EPS 3.1.3'!$B1055,NoSettings_v3!$A$2:$A$4612,0),MATCH('EPS 3.1.3'!Y$1,NoSettings_v3!$C$1:$AH$1,0)),"")</f>
        <v>0</v>
      </c>
      <c r="Z1055" s="157">
        <f>IFERROR(INDEX(NoSettings_v3!$C$2:$AH$4612,MATCH('EPS 3.1.3'!$B1055,NoSettings_v3!$A$2:$A$4612,0),MATCH('EPS 3.1.3'!Z$1,NoSettings_v3!$C$1:$AH$1,0)),"")</f>
        <v>0</v>
      </c>
      <c r="AA1055" s="157">
        <f>IFERROR(INDEX(NoSettings_v3!$C$2:$AH$4612,MATCH('EPS 3.1.3'!$B1055,NoSettings_v3!$A$2:$A$4612,0),MATCH('EPS 3.1.3'!AA$1,NoSettings_v3!$C$1:$AH$1,0)),"")</f>
        <v>0</v>
      </c>
      <c r="AB1055" s="157">
        <f>IFERROR(INDEX(NoSettings_v3!$C$2:$AH$4612,MATCH('EPS 3.1.3'!$B1055,NoSettings_v3!$A$2:$A$4612,0),MATCH('EPS 3.1.3'!AB$1,NoSettings_v3!$C$1:$AH$1,0)),"")</f>
        <v>0</v>
      </c>
      <c r="AC1055" s="157">
        <f>IFERROR(INDEX(NoSettings_v3!$C$2:$AH$4612,MATCH('EPS 3.1.3'!$B1055,NoSettings_v3!$A$2:$A$4612,0),MATCH('EPS 3.1.3'!AC$1,NoSettings_v3!$C$1:$AH$1,0)),"")</f>
        <v>0</v>
      </c>
      <c r="AD1055" s="157">
        <f>IFERROR(INDEX(NoSettings_v3!$C$2:$AH$4612,MATCH('EPS 3.1.3'!$B1055,NoSettings_v3!$A$2:$A$4612,0),MATCH('EPS 3.1.3'!AD$1,NoSettings_v3!$C$1:$AH$1,0)),"")</f>
        <v>0</v>
      </c>
      <c r="AE1055" s="157">
        <f>IFERROR(INDEX(NoSettings_v3!$C$2:$AH$4612,MATCH('EPS 3.1.3'!$B1055,NoSettings_v3!$A$2:$A$4612,0),MATCH('EPS 3.1.3'!AE$1,NoSettings_v3!$C$1:$AH$1,0)),"")</f>
        <v>0</v>
      </c>
      <c r="AF1055" s="157">
        <f>IFERROR(INDEX(NoSettings_v3!$C$2:$AH$4612,MATCH('EPS 3.1.3'!$B1055,NoSettings_v3!$A$2:$A$4612,0),MATCH('EPS 3.1.3'!AF$1,NoSettings_v3!$C$1:$AH$1,0)),"")</f>
        <v>0</v>
      </c>
      <c r="AG1055" s="157">
        <f>IFERROR(INDEX(NoSettings_v3!$C$2:$AH$4612,MATCH('EPS 3.1.3'!$B1055,NoSettings_v3!$A$2:$A$4612,0),MATCH('EPS 3.1.3'!AG$1,NoSettings_v3!$C$1:$AH$1,0)),"")</f>
        <v>0</v>
      </c>
      <c r="AH1055" s="157">
        <f>IFERROR(INDEX(NoSettings_v3!$C$2:$AH$4612,MATCH('EPS 3.1.3'!$B1055,NoSettings_v3!$A$2:$A$4612,0),MATCH('EPS 3.1.3'!AH$1,NoSettings_v3!$C$1:$AH$1,0)),"")</f>
        <v>0</v>
      </c>
      <c r="AI1055" s="157">
        <f>IFERROR(INDEX(NoSettings_v3!$C$2:$AH$4612,MATCH('EPS 3.1.3'!$B1055,NoSettings_v3!$A$2:$A$4612,0),MATCH('EPS 3.1.3'!AI$1,NoSettings_v3!$C$1:$AH$1,0)),"")</f>
        <v>0</v>
      </c>
    </row>
    <row r="1056" spans="1:35" x14ac:dyDescent="0.35">
      <c r="B1056" s="168" t="s">
        <v>139</v>
      </c>
      <c r="C1056" s="127" t="s">
        <v>964</v>
      </c>
      <c r="D1056" s="157">
        <f>IFERROR(INDEX(NoSettings_v3!$C$2:$AH$4612,MATCH('EPS 3.1.3'!$B1056,NoSettings_v3!$A$2:$A$4612,0),MATCH('EPS 3.1.3'!D$1,NoSettings_v3!$C$1:$AH$1,0)),"")</f>
        <v>0</v>
      </c>
      <c r="E1056" s="157">
        <f>IFERROR(INDEX(NoSettings_v3!$C$2:$AH$4612,MATCH('EPS 3.1.3'!$B1056,NoSettings_v3!$A$2:$A$4612,0),MATCH('EPS 3.1.3'!E$1,NoSettings_v3!$C$1:$AH$1,0)),"")</f>
        <v>0</v>
      </c>
      <c r="F1056" s="157">
        <f>IFERROR(INDEX(NoSettings_v3!$C$2:$AH$4612,MATCH('EPS 3.1.3'!$B1056,NoSettings_v3!$A$2:$A$4612,0),MATCH('EPS 3.1.3'!F$1,NoSettings_v3!$C$1:$AH$1,0)),"")</f>
        <v>0</v>
      </c>
      <c r="G1056" s="157">
        <f>IFERROR(INDEX(NoSettings_v3!$C$2:$AH$4612,MATCH('EPS 3.1.3'!$B1056,NoSettings_v3!$A$2:$A$4612,0),MATCH('EPS 3.1.3'!G$1,NoSettings_v3!$C$1:$AH$1,0)),"")</f>
        <v>0</v>
      </c>
      <c r="H1056" s="157">
        <f>IFERROR(INDEX(NoSettings_v3!$C$2:$AH$4612,MATCH('EPS 3.1.3'!$B1056,NoSettings_v3!$A$2:$A$4612,0),MATCH('EPS 3.1.3'!H$1,NoSettings_v3!$C$1:$AH$1,0)),"")</f>
        <v>0</v>
      </c>
      <c r="I1056" s="157">
        <f>IFERROR(INDEX(NoSettings_v3!$C$2:$AH$4612,MATCH('EPS 3.1.3'!$B1056,NoSettings_v3!$A$2:$A$4612,0),MATCH('EPS 3.1.3'!I$1,NoSettings_v3!$C$1:$AH$1,0)),"")</f>
        <v>0</v>
      </c>
      <c r="J1056" s="157">
        <f>IFERROR(INDEX(NoSettings_v3!$C$2:$AH$4612,MATCH('EPS 3.1.3'!$B1056,NoSettings_v3!$A$2:$A$4612,0),MATCH('EPS 3.1.3'!J$1,NoSettings_v3!$C$1:$AH$1,0)),"")</f>
        <v>0</v>
      </c>
      <c r="K1056" s="157">
        <f>IFERROR(INDEX(NoSettings_v3!$C$2:$AH$4612,MATCH('EPS 3.1.3'!$B1056,NoSettings_v3!$A$2:$A$4612,0),MATCH('EPS 3.1.3'!K$1,NoSettings_v3!$C$1:$AH$1,0)),"")</f>
        <v>0</v>
      </c>
      <c r="L1056" s="157">
        <f>IFERROR(INDEX(NoSettings_v3!$C$2:$AH$4612,MATCH('EPS 3.1.3'!$B1056,NoSettings_v3!$A$2:$A$4612,0),MATCH('EPS 3.1.3'!L$1,NoSettings_v3!$C$1:$AH$1,0)),"")</f>
        <v>0</v>
      </c>
      <c r="M1056" s="157">
        <f>IFERROR(INDEX(NoSettings_v3!$C$2:$AH$4612,MATCH('EPS 3.1.3'!$B1056,NoSettings_v3!$A$2:$A$4612,0),MATCH('EPS 3.1.3'!M$1,NoSettings_v3!$C$1:$AH$1,0)),"")</f>
        <v>0</v>
      </c>
      <c r="N1056" s="157">
        <f>IFERROR(INDEX(NoSettings_v3!$C$2:$AH$4612,MATCH('EPS 3.1.3'!$B1056,NoSettings_v3!$A$2:$A$4612,0),MATCH('EPS 3.1.3'!N$1,NoSettings_v3!$C$1:$AH$1,0)),"")</f>
        <v>0</v>
      </c>
      <c r="O1056" s="157">
        <f>IFERROR(INDEX(NoSettings_v3!$C$2:$AH$4612,MATCH('EPS 3.1.3'!$B1056,NoSettings_v3!$A$2:$A$4612,0),MATCH('EPS 3.1.3'!O$1,NoSettings_v3!$C$1:$AH$1,0)),"")</f>
        <v>0</v>
      </c>
      <c r="P1056" s="157">
        <f>IFERROR(INDEX(NoSettings_v3!$C$2:$AH$4612,MATCH('EPS 3.1.3'!$B1056,NoSettings_v3!$A$2:$A$4612,0),MATCH('EPS 3.1.3'!P$1,NoSettings_v3!$C$1:$AH$1,0)),"")</f>
        <v>0</v>
      </c>
      <c r="Q1056" s="157">
        <f>IFERROR(INDEX(NoSettings_v3!$C$2:$AH$4612,MATCH('EPS 3.1.3'!$B1056,NoSettings_v3!$A$2:$A$4612,0),MATCH('EPS 3.1.3'!Q$1,NoSettings_v3!$C$1:$AH$1,0)),"")</f>
        <v>0</v>
      </c>
      <c r="R1056" s="157">
        <f>IFERROR(INDEX(NoSettings_v3!$C$2:$AH$4612,MATCH('EPS 3.1.3'!$B1056,NoSettings_v3!$A$2:$A$4612,0),MATCH('EPS 3.1.3'!R$1,NoSettings_v3!$C$1:$AH$1,0)),"")</f>
        <v>0</v>
      </c>
      <c r="S1056" s="157">
        <f>IFERROR(INDEX(NoSettings_v3!$C$2:$AH$4612,MATCH('EPS 3.1.3'!$B1056,NoSettings_v3!$A$2:$A$4612,0),MATCH('EPS 3.1.3'!S$1,NoSettings_v3!$C$1:$AH$1,0)),"")</f>
        <v>0</v>
      </c>
      <c r="T1056" s="157">
        <f>IFERROR(INDEX(NoSettings_v3!$C$2:$AH$4612,MATCH('EPS 3.1.3'!$B1056,NoSettings_v3!$A$2:$A$4612,0),MATCH('EPS 3.1.3'!T$1,NoSettings_v3!$C$1:$AH$1,0)),"")</f>
        <v>0</v>
      </c>
      <c r="U1056" s="157">
        <f>IFERROR(INDEX(NoSettings_v3!$C$2:$AH$4612,MATCH('EPS 3.1.3'!$B1056,NoSettings_v3!$A$2:$A$4612,0),MATCH('EPS 3.1.3'!U$1,NoSettings_v3!$C$1:$AH$1,0)),"")</f>
        <v>0</v>
      </c>
      <c r="V1056" s="157">
        <f>IFERROR(INDEX(NoSettings_v3!$C$2:$AH$4612,MATCH('EPS 3.1.3'!$B1056,NoSettings_v3!$A$2:$A$4612,0),MATCH('EPS 3.1.3'!V$1,NoSettings_v3!$C$1:$AH$1,0)),"")</f>
        <v>0</v>
      </c>
      <c r="W1056" s="157">
        <f>IFERROR(INDEX(NoSettings_v3!$C$2:$AH$4612,MATCH('EPS 3.1.3'!$B1056,NoSettings_v3!$A$2:$A$4612,0),MATCH('EPS 3.1.3'!W$1,NoSettings_v3!$C$1:$AH$1,0)),"")</f>
        <v>0</v>
      </c>
      <c r="X1056" s="157">
        <f>IFERROR(INDEX(NoSettings_v3!$C$2:$AH$4612,MATCH('EPS 3.1.3'!$B1056,NoSettings_v3!$A$2:$A$4612,0),MATCH('EPS 3.1.3'!X$1,NoSettings_v3!$C$1:$AH$1,0)),"")</f>
        <v>0</v>
      </c>
      <c r="Y1056" s="157">
        <f>IFERROR(INDEX(NoSettings_v3!$C$2:$AH$4612,MATCH('EPS 3.1.3'!$B1056,NoSettings_v3!$A$2:$A$4612,0),MATCH('EPS 3.1.3'!Y$1,NoSettings_v3!$C$1:$AH$1,0)),"")</f>
        <v>0</v>
      </c>
      <c r="Z1056" s="157">
        <f>IFERROR(INDEX(NoSettings_v3!$C$2:$AH$4612,MATCH('EPS 3.1.3'!$B1056,NoSettings_v3!$A$2:$A$4612,0),MATCH('EPS 3.1.3'!Z$1,NoSettings_v3!$C$1:$AH$1,0)),"")</f>
        <v>0</v>
      </c>
      <c r="AA1056" s="157">
        <f>IFERROR(INDEX(NoSettings_v3!$C$2:$AH$4612,MATCH('EPS 3.1.3'!$B1056,NoSettings_v3!$A$2:$A$4612,0),MATCH('EPS 3.1.3'!AA$1,NoSettings_v3!$C$1:$AH$1,0)),"")</f>
        <v>0</v>
      </c>
      <c r="AB1056" s="157">
        <f>IFERROR(INDEX(NoSettings_v3!$C$2:$AH$4612,MATCH('EPS 3.1.3'!$B1056,NoSettings_v3!$A$2:$A$4612,0),MATCH('EPS 3.1.3'!AB$1,NoSettings_v3!$C$1:$AH$1,0)),"")</f>
        <v>0</v>
      </c>
      <c r="AC1056" s="157">
        <f>IFERROR(INDEX(NoSettings_v3!$C$2:$AH$4612,MATCH('EPS 3.1.3'!$B1056,NoSettings_v3!$A$2:$A$4612,0),MATCH('EPS 3.1.3'!AC$1,NoSettings_v3!$C$1:$AH$1,0)),"")</f>
        <v>0</v>
      </c>
      <c r="AD1056" s="157">
        <f>IFERROR(INDEX(NoSettings_v3!$C$2:$AH$4612,MATCH('EPS 3.1.3'!$B1056,NoSettings_v3!$A$2:$A$4612,0),MATCH('EPS 3.1.3'!AD$1,NoSettings_v3!$C$1:$AH$1,0)),"")</f>
        <v>0</v>
      </c>
      <c r="AE1056" s="157">
        <f>IFERROR(INDEX(NoSettings_v3!$C$2:$AH$4612,MATCH('EPS 3.1.3'!$B1056,NoSettings_v3!$A$2:$A$4612,0),MATCH('EPS 3.1.3'!AE$1,NoSettings_v3!$C$1:$AH$1,0)),"")</f>
        <v>0</v>
      </c>
      <c r="AF1056" s="157">
        <f>IFERROR(INDEX(NoSettings_v3!$C$2:$AH$4612,MATCH('EPS 3.1.3'!$B1056,NoSettings_v3!$A$2:$A$4612,0),MATCH('EPS 3.1.3'!AF$1,NoSettings_v3!$C$1:$AH$1,0)),"")</f>
        <v>0</v>
      </c>
      <c r="AG1056" s="157">
        <f>IFERROR(INDEX(NoSettings_v3!$C$2:$AH$4612,MATCH('EPS 3.1.3'!$B1056,NoSettings_v3!$A$2:$A$4612,0),MATCH('EPS 3.1.3'!AG$1,NoSettings_v3!$C$1:$AH$1,0)),"")</f>
        <v>0</v>
      </c>
      <c r="AH1056" s="157">
        <f>IFERROR(INDEX(NoSettings_v3!$C$2:$AH$4612,MATCH('EPS 3.1.3'!$B1056,NoSettings_v3!$A$2:$A$4612,0),MATCH('EPS 3.1.3'!AH$1,NoSettings_v3!$C$1:$AH$1,0)),"")</f>
        <v>0</v>
      </c>
      <c r="AI1056" s="157">
        <f>IFERROR(INDEX(NoSettings_v3!$C$2:$AH$4612,MATCH('EPS 3.1.3'!$B1056,NoSettings_v3!$A$2:$A$4612,0),MATCH('EPS 3.1.3'!AI$1,NoSettings_v3!$C$1:$AH$1,0)),"")</f>
        <v>0</v>
      </c>
    </row>
    <row r="1057" spans="2:43" x14ac:dyDescent="0.35">
      <c r="B1057" s="168" t="s">
        <v>140</v>
      </c>
      <c r="C1057" s="127" t="s">
        <v>964</v>
      </c>
      <c r="D1057" s="157">
        <f>IFERROR(INDEX(NoSettings_v3!$C$2:$AH$4612,MATCH('EPS 3.1.3'!$B1057,NoSettings_v3!$A$2:$A$4612,0),MATCH('EPS 3.1.3'!D$1,NoSettings_v3!$C$1:$AH$1,0)),"")</f>
        <v>0</v>
      </c>
      <c r="E1057" s="157">
        <f>IFERROR(INDEX(NoSettings_v3!$C$2:$AH$4612,MATCH('EPS 3.1.3'!$B1057,NoSettings_v3!$A$2:$A$4612,0),MATCH('EPS 3.1.3'!E$1,NoSettings_v3!$C$1:$AH$1,0)),"")</f>
        <v>0</v>
      </c>
      <c r="F1057" s="157">
        <f>IFERROR(INDEX(NoSettings_v3!$C$2:$AH$4612,MATCH('EPS 3.1.3'!$B1057,NoSettings_v3!$A$2:$A$4612,0),MATCH('EPS 3.1.3'!F$1,NoSettings_v3!$C$1:$AH$1,0)),"")</f>
        <v>0</v>
      </c>
      <c r="G1057" s="157">
        <f>IFERROR(INDEX(NoSettings_v3!$C$2:$AH$4612,MATCH('EPS 3.1.3'!$B1057,NoSettings_v3!$A$2:$A$4612,0),MATCH('EPS 3.1.3'!G$1,NoSettings_v3!$C$1:$AH$1,0)),"")</f>
        <v>0</v>
      </c>
      <c r="H1057" s="157">
        <f>IFERROR(INDEX(NoSettings_v3!$C$2:$AH$4612,MATCH('EPS 3.1.3'!$B1057,NoSettings_v3!$A$2:$A$4612,0),MATCH('EPS 3.1.3'!H$1,NoSettings_v3!$C$1:$AH$1,0)),"")</f>
        <v>0</v>
      </c>
      <c r="I1057" s="157">
        <f>IFERROR(INDEX(NoSettings_v3!$C$2:$AH$4612,MATCH('EPS 3.1.3'!$B1057,NoSettings_v3!$A$2:$A$4612,0),MATCH('EPS 3.1.3'!I$1,NoSettings_v3!$C$1:$AH$1,0)),"")</f>
        <v>0</v>
      </c>
      <c r="J1057" s="157">
        <f>IFERROR(INDEX(NoSettings_v3!$C$2:$AH$4612,MATCH('EPS 3.1.3'!$B1057,NoSettings_v3!$A$2:$A$4612,0),MATCH('EPS 3.1.3'!J$1,NoSettings_v3!$C$1:$AH$1,0)),"")</f>
        <v>0</v>
      </c>
      <c r="K1057" s="157">
        <f>IFERROR(INDEX(NoSettings_v3!$C$2:$AH$4612,MATCH('EPS 3.1.3'!$B1057,NoSettings_v3!$A$2:$A$4612,0),MATCH('EPS 3.1.3'!K$1,NoSettings_v3!$C$1:$AH$1,0)),"")</f>
        <v>0</v>
      </c>
      <c r="L1057" s="157">
        <f>IFERROR(INDEX(NoSettings_v3!$C$2:$AH$4612,MATCH('EPS 3.1.3'!$B1057,NoSettings_v3!$A$2:$A$4612,0),MATCH('EPS 3.1.3'!L$1,NoSettings_v3!$C$1:$AH$1,0)),"")</f>
        <v>0</v>
      </c>
      <c r="M1057" s="157">
        <f>IFERROR(INDEX(NoSettings_v3!$C$2:$AH$4612,MATCH('EPS 3.1.3'!$B1057,NoSettings_v3!$A$2:$A$4612,0),MATCH('EPS 3.1.3'!M$1,NoSettings_v3!$C$1:$AH$1,0)),"")</f>
        <v>0</v>
      </c>
      <c r="N1057" s="157">
        <f>IFERROR(INDEX(NoSettings_v3!$C$2:$AH$4612,MATCH('EPS 3.1.3'!$B1057,NoSettings_v3!$A$2:$A$4612,0),MATCH('EPS 3.1.3'!N$1,NoSettings_v3!$C$1:$AH$1,0)),"")</f>
        <v>0</v>
      </c>
      <c r="O1057" s="157">
        <f>IFERROR(INDEX(NoSettings_v3!$C$2:$AH$4612,MATCH('EPS 3.1.3'!$B1057,NoSettings_v3!$A$2:$A$4612,0),MATCH('EPS 3.1.3'!O$1,NoSettings_v3!$C$1:$AH$1,0)),"")</f>
        <v>0</v>
      </c>
      <c r="P1057" s="157">
        <f>IFERROR(INDEX(NoSettings_v3!$C$2:$AH$4612,MATCH('EPS 3.1.3'!$B1057,NoSettings_v3!$A$2:$A$4612,0),MATCH('EPS 3.1.3'!P$1,NoSettings_v3!$C$1:$AH$1,0)),"")</f>
        <v>0</v>
      </c>
      <c r="Q1057" s="157">
        <f>IFERROR(INDEX(NoSettings_v3!$C$2:$AH$4612,MATCH('EPS 3.1.3'!$B1057,NoSettings_v3!$A$2:$A$4612,0),MATCH('EPS 3.1.3'!Q$1,NoSettings_v3!$C$1:$AH$1,0)),"")</f>
        <v>0</v>
      </c>
      <c r="R1057" s="157">
        <f>IFERROR(INDEX(NoSettings_v3!$C$2:$AH$4612,MATCH('EPS 3.1.3'!$B1057,NoSettings_v3!$A$2:$A$4612,0),MATCH('EPS 3.1.3'!R$1,NoSettings_v3!$C$1:$AH$1,0)),"")</f>
        <v>0</v>
      </c>
      <c r="S1057" s="157">
        <f>IFERROR(INDEX(NoSettings_v3!$C$2:$AH$4612,MATCH('EPS 3.1.3'!$B1057,NoSettings_v3!$A$2:$A$4612,0),MATCH('EPS 3.1.3'!S$1,NoSettings_v3!$C$1:$AH$1,0)),"")</f>
        <v>0</v>
      </c>
      <c r="T1057" s="157">
        <f>IFERROR(INDEX(NoSettings_v3!$C$2:$AH$4612,MATCH('EPS 3.1.3'!$B1057,NoSettings_v3!$A$2:$A$4612,0),MATCH('EPS 3.1.3'!T$1,NoSettings_v3!$C$1:$AH$1,0)),"")</f>
        <v>0</v>
      </c>
      <c r="U1057" s="157">
        <f>IFERROR(INDEX(NoSettings_v3!$C$2:$AH$4612,MATCH('EPS 3.1.3'!$B1057,NoSettings_v3!$A$2:$A$4612,0),MATCH('EPS 3.1.3'!U$1,NoSettings_v3!$C$1:$AH$1,0)),"")</f>
        <v>0</v>
      </c>
      <c r="V1057" s="157">
        <f>IFERROR(INDEX(NoSettings_v3!$C$2:$AH$4612,MATCH('EPS 3.1.3'!$B1057,NoSettings_v3!$A$2:$A$4612,0),MATCH('EPS 3.1.3'!V$1,NoSettings_v3!$C$1:$AH$1,0)),"")</f>
        <v>0</v>
      </c>
      <c r="W1057" s="157">
        <f>IFERROR(INDEX(NoSettings_v3!$C$2:$AH$4612,MATCH('EPS 3.1.3'!$B1057,NoSettings_v3!$A$2:$A$4612,0),MATCH('EPS 3.1.3'!W$1,NoSettings_v3!$C$1:$AH$1,0)),"")</f>
        <v>0</v>
      </c>
      <c r="X1057" s="157">
        <f>IFERROR(INDEX(NoSettings_v3!$C$2:$AH$4612,MATCH('EPS 3.1.3'!$B1057,NoSettings_v3!$A$2:$A$4612,0),MATCH('EPS 3.1.3'!X$1,NoSettings_v3!$C$1:$AH$1,0)),"")</f>
        <v>0</v>
      </c>
      <c r="Y1057" s="157">
        <f>IFERROR(INDEX(NoSettings_v3!$C$2:$AH$4612,MATCH('EPS 3.1.3'!$B1057,NoSettings_v3!$A$2:$A$4612,0),MATCH('EPS 3.1.3'!Y$1,NoSettings_v3!$C$1:$AH$1,0)),"")</f>
        <v>0</v>
      </c>
      <c r="Z1057" s="157">
        <f>IFERROR(INDEX(NoSettings_v3!$C$2:$AH$4612,MATCH('EPS 3.1.3'!$B1057,NoSettings_v3!$A$2:$A$4612,0),MATCH('EPS 3.1.3'!Z$1,NoSettings_v3!$C$1:$AH$1,0)),"")</f>
        <v>0</v>
      </c>
      <c r="AA1057" s="157">
        <f>IFERROR(INDEX(NoSettings_v3!$C$2:$AH$4612,MATCH('EPS 3.1.3'!$B1057,NoSettings_v3!$A$2:$A$4612,0),MATCH('EPS 3.1.3'!AA$1,NoSettings_v3!$C$1:$AH$1,0)),"")</f>
        <v>0</v>
      </c>
      <c r="AB1057" s="157">
        <f>IFERROR(INDEX(NoSettings_v3!$C$2:$AH$4612,MATCH('EPS 3.1.3'!$B1057,NoSettings_v3!$A$2:$A$4612,0),MATCH('EPS 3.1.3'!AB$1,NoSettings_v3!$C$1:$AH$1,0)),"")</f>
        <v>0</v>
      </c>
      <c r="AC1057" s="157">
        <f>IFERROR(INDEX(NoSettings_v3!$C$2:$AH$4612,MATCH('EPS 3.1.3'!$B1057,NoSettings_v3!$A$2:$A$4612,0),MATCH('EPS 3.1.3'!AC$1,NoSettings_v3!$C$1:$AH$1,0)),"")</f>
        <v>0</v>
      </c>
      <c r="AD1057" s="157">
        <f>IFERROR(INDEX(NoSettings_v3!$C$2:$AH$4612,MATCH('EPS 3.1.3'!$B1057,NoSettings_v3!$A$2:$A$4612,0),MATCH('EPS 3.1.3'!AD$1,NoSettings_v3!$C$1:$AH$1,0)),"")</f>
        <v>0</v>
      </c>
      <c r="AE1057" s="157">
        <f>IFERROR(INDEX(NoSettings_v3!$C$2:$AH$4612,MATCH('EPS 3.1.3'!$B1057,NoSettings_v3!$A$2:$A$4612,0),MATCH('EPS 3.1.3'!AE$1,NoSettings_v3!$C$1:$AH$1,0)),"")</f>
        <v>0</v>
      </c>
      <c r="AF1057" s="157">
        <f>IFERROR(INDEX(NoSettings_v3!$C$2:$AH$4612,MATCH('EPS 3.1.3'!$B1057,NoSettings_v3!$A$2:$A$4612,0),MATCH('EPS 3.1.3'!AF$1,NoSettings_v3!$C$1:$AH$1,0)),"")</f>
        <v>0</v>
      </c>
      <c r="AG1057" s="157">
        <f>IFERROR(INDEX(NoSettings_v3!$C$2:$AH$4612,MATCH('EPS 3.1.3'!$B1057,NoSettings_v3!$A$2:$A$4612,0),MATCH('EPS 3.1.3'!AG$1,NoSettings_v3!$C$1:$AH$1,0)),"")</f>
        <v>0</v>
      </c>
      <c r="AH1057" s="157">
        <f>IFERROR(INDEX(NoSettings_v3!$C$2:$AH$4612,MATCH('EPS 3.1.3'!$B1057,NoSettings_v3!$A$2:$A$4612,0),MATCH('EPS 3.1.3'!AH$1,NoSettings_v3!$C$1:$AH$1,0)),"")</f>
        <v>0</v>
      </c>
      <c r="AI1057" s="157">
        <f>IFERROR(INDEX(NoSettings_v3!$C$2:$AH$4612,MATCH('EPS 3.1.3'!$B1057,NoSettings_v3!$A$2:$A$4612,0),MATCH('EPS 3.1.3'!AI$1,NoSettings_v3!$C$1:$AH$1,0)),"")</f>
        <v>0</v>
      </c>
    </row>
    <row r="1058" spans="2:43" x14ac:dyDescent="0.35">
      <c r="B1058" s="168" t="s">
        <v>141</v>
      </c>
      <c r="C1058" s="127" t="s">
        <v>964</v>
      </c>
      <c r="D1058" s="157">
        <f>IFERROR(INDEX(NoSettings_v3!$C$2:$AH$4612,MATCH('EPS 3.1.3'!$B1058,NoSettings_v3!$A$2:$A$4612,0),MATCH('EPS 3.1.3'!D$1,NoSettings_v3!$C$1:$AH$1,0)),"")</f>
        <v>0</v>
      </c>
      <c r="E1058" s="157">
        <f>IFERROR(INDEX(NoSettings_v3!$C$2:$AH$4612,MATCH('EPS 3.1.3'!$B1058,NoSettings_v3!$A$2:$A$4612,0),MATCH('EPS 3.1.3'!E$1,NoSettings_v3!$C$1:$AH$1,0)),"")</f>
        <v>0</v>
      </c>
      <c r="F1058" s="157">
        <f>IFERROR(INDEX(NoSettings_v3!$C$2:$AH$4612,MATCH('EPS 3.1.3'!$B1058,NoSettings_v3!$A$2:$A$4612,0),MATCH('EPS 3.1.3'!F$1,NoSettings_v3!$C$1:$AH$1,0)),"")</f>
        <v>0</v>
      </c>
      <c r="G1058" s="157">
        <f>IFERROR(INDEX(NoSettings_v3!$C$2:$AH$4612,MATCH('EPS 3.1.3'!$B1058,NoSettings_v3!$A$2:$A$4612,0),MATCH('EPS 3.1.3'!G$1,NoSettings_v3!$C$1:$AH$1,0)),"")</f>
        <v>0</v>
      </c>
      <c r="H1058" s="157">
        <f>IFERROR(INDEX(NoSettings_v3!$C$2:$AH$4612,MATCH('EPS 3.1.3'!$B1058,NoSettings_v3!$A$2:$A$4612,0),MATCH('EPS 3.1.3'!H$1,NoSettings_v3!$C$1:$AH$1,0)),"")</f>
        <v>0</v>
      </c>
      <c r="I1058" s="157">
        <f>IFERROR(INDEX(NoSettings_v3!$C$2:$AH$4612,MATCH('EPS 3.1.3'!$B1058,NoSettings_v3!$A$2:$A$4612,0),MATCH('EPS 3.1.3'!I$1,NoSettings_v3!$C$1:$AH$1,0)),"")</f>
        <v>0</v>
      </c>
      <c r="J1058" s="157">
        <f>IFERROR(INDEX(NoSettings_v3!$C$2:$AH$4612,MATCH('EPS 3.1.3'!$B1058,NoSettings_v3!$A$2:$A$4612,0),MATCH('EPS 3.1.3'!J$1,NoSettings_v3!$C$1:$AH$1,0)),"")</f>
        <v>0</v>
      </c>
      <c r="K1058" s="157">
        <f>IFERROR(INDEX(NoSettings_v3!$C$2:$AH$4612,MATCH('EPS 3.1.3'!$B1058,NoSettings_v3!$A$2:$A$4612,0),MATCH('EPS 3.1.3'!K$1,NoSettings_v3!$C$1:$AH$1,0)),"")</f>
        <v>0</v>
      </c>
      <c r="L1058" s="157">
        <f>IFERROR(INDEX(NoSettings_v3!$C$2:$AH$4612,MATCH('EPS 3.1.3'!$B1058,NoSettings_v3!$A$2:$A$4612,0),MATCH('EPS 3.1.3'!L$1,NoSettings_v3!$C$1:$AH$1,0)),"")</f>
        <v>0</v>
      </c>
      <c r="M1058" s="157">
        <f>IFERROR(INDEX(NoSettings_v3!$C$2:$AH$4612,MATCH('EPS 3.1.3'!$B1058,NoSettings_v3!$A$2:$A$4612,0),MATCH('EPS 3.1.3'!M$1,NoSettings_v3!$C$1:$AH$1,0)),"")</f>
        <v>0</v>
      </c>
      <c r="N1058" s="157">
        <f>IFERROR(INDEX(NoSettings_v3!$C$2:$AH$4612,MATCH('EPS 3.1.3'!$B1058,NoSettings_v3!$A$2:$A$4612,0),MATCH('EPS 3.1.3'!N$1,NoSettings_v3!$C$1:$AH$1,0)),"")</f>
        <v>0</v>
      </c>
      <c r="O1058" s="157">
        <f>IFERROR(INDEX(NoSettings_v3!$C$2:$AH$4612,MATCH('EPS 3.1.3'!$B1058,NoSettings_v3!$A$2:$A$4612,0),MATCH('EPS 3.1.3'!O$1,NoSettings_v3!$C$1:$AH$1,0)),"")</f>
        <v>0</v>
      </c>
      <c r="P1058" s="157">
        <f>IFERROR(INDEX(NoSettings_v3!$C$2:$AH$4612,MATCH('EPS 3.1.3'!$B1058,NoSettings_v3!$A$2:$A$4612,0),MATCH('EPS 3.1.3'!P$1,NoSettings_v3!$C$1:$AH$1,0)),"")</f>
        <v>0</v>
      </c>
      <c r="Q1058" s="157">
        <f>IFERROR(INDEX(NoSettings_v3!$C$2:$AH$4612,MATCH('EPS 3.1.3'!$B1058,NoSettings_v3!$A$2:$A$4612,0),MATCH('EPS 3.1.3'!Q$1,NoSettings_v3!$C$1:$AH$1,0)),"")</f>
        <v>0</v>
      </c>
      <c r="R1058" s="157">
        <f>IFERROR(INDEX(NoSettings_v3!$C$2:$AH$4612,MATCH('EPS 3.1.3'!$B1058,NoSettings_v3!$A$2:$A$4612,0),MATCH('EPS 3.1.3'!R$1,NoSettings_v3!$C$1:$AH$1,0)),"")</f>
        <v>0</v>
      </c>
      <c r="S1058" s="157">
        <f>IFERROR(INDEX(NoSettings_v3!$C$2:$AH$4612,MATCH('EPS 3.1.3'!$B1058,NoSettings_v3!$A$2:$A$4612,0),MATCH('EPS 3.1.3'!S$1,NoSettings_v3!$C$1:$AH$1,0)),"")</f>
        <v>0</v>
      </c>
      <c r="T1058" s="157">
        <f>IFERROR(INDEX(NoSettings_v3!$C$2:$AH$4612,MATCH('EPS 3.1.3'!$B1058,NoSettings_v3!$A$2:$A$4612,0),MATCH('EPS 3.1.3'!T$1,NoSettings_v3!$C$1:$AH$1,0)),"")</f>
        <v>0</v>
      </c>
      <c r="U1058" s="157">
        <f>IFERROR(INDEX(NoSettings_v3!$C$2:$AH$4612,MATCH('EPS 3.1.3'!$B1058,NoSettings_v3!$A$2:$A$4612,0),MATCH('EPS 3.1.3'!U$1,NoSettings_v3!$C$1:$AH$1,0)),"")</f>
        <v>0</v>
      </c>
      <c r="V1058" s="157">
        <f>IFERROR(INDEX(NoSettings_v3!$C$2:$AH$4612,MATCH('EPS 3.1.3'!$B1058,NoSettings_v3!$A$2:$A$4612,0),MATCH('EPS 3.1.3'!V$1,NoSettings_v3!$C$1:$AH$1,0)),"")</f>
        <v>0</v>
      </c>
      <c r="W1058" s="157">
        <f>IFERROR(INDEX(NoSettings_v3!$C$2:$AH$4612,MATCH('EPS 3.1.3'!$B1058,NoSettings_v3!$A$2:$A$4612,0),MATCH('EPS 3.1.3'!W$1,NoSettings_v3!$C$1:$AH$1,0)),"")</f>
        <v>0</v>
      </c>
      <c r="X1058" s="157">
        <f>IFERROR(INDEX(NoSettings_v3!$C$2:$AH$4612,MATCH('EPS 3.1.3'!$B1058,NoSettings_v3!$A$2:$A$4612,0),MATCH('EPS 3.1.3'!X$1,NoSettings_v3!$C$1:$AH$1,0)),"")</f>
        <v>0</v>
      </c>
      <c r="Y1058" s="157">
        <f>IFERROR(INDEX(NoSettings_v3!$C$2:$AH$4612,MATCH('EPS 3.1.3'!$B1058,NoSettings_v3!$A$2:$A$4612,0),MATCH('EPS 3.1.3'!Y$1,NoSettings_v3!$C$1:$AH$1,0)),"")</f>
        <v>0</v>
      </c>
      <c r="Z1058" s="157">
        <f>IFERROR(INDEX(NoSettings_v3!$C$2:$AH$4612,MATCH('EPS 3.1.3'!$B1058,NoSettings_v3!$A$2:$A$4612,0),MATCH('EPS 3.1.3'!Z$1,NoSettings_v3!$C$1:$AH$1,0)),"")</f>
        <v>0</v>
      </c>
      <c r="AA1058" s="157">
        <f>IFERROR(INDEX(NoSettings_v3!$C$2:$AH$4612,MATCH('EPS 3.1.3'!$B1058,NoSettings_v3!$A$2:$A$4612,0),MATCH('EPS 3.1.3'!AA$1,NoSettings_v3!$C$1:$AH$1,0)),"")</f>
        <v>0</v>
      </c>
      <c r="AB1058" s="157">
        <f>IFERROR(INDEX(NoSettings_v3!$C$2:$AH$4612,MATCH('EPS 3.1.3'!$B1058,NoSettings_v3!$A$2:$A$4612,0),MATCH('EPS 3.1.3'!AB$1,NoSettings_v3!$C$1:$AH$1,0)),"")</f>
        <v>0</v>
      </c>
      <c r="AC1058" s="157">
        <f>IFERROR(INDEX(NoSettings_v3!$C$2:$AH$4612,MATCH('EPS 3.1.3'!$B1058,NoSettings_v3!$A$2:$A$4612,0),MATCH('EPS 3.1.3'!AC$1,NoSettings_v3!$C$1:$AH$1,0)),"")</f>
        <v>0</v>
      </c>
      <c r="AD1058" s="157">
        <f>IFERROR(INDEX(NoSettings_v3!$C$2:$AH$4612,MATCH('EPS 3.1.3'!$B1058,NoSettings_v3!$A$2:$A$4612,0),MATCH('EPS 3.1.3'!AD$1,NoSettings_v3!$C$1:$AH$1,0)),"")</f>
        <v>0</v>
      </c>
      <c r="AE1058" s="157">
        <f>IFERROR(INDEX(NoSettings_v3!$C$2:$AH$4612,MATCH('EPS 3.1.3'!$B1058,NoSettings_v3!$A$2:$A$4612,0),MATCH('EPS 3.1.3'!AE$1,NoSettings_v3!$C$1:$AH$1,0)),"")</f>
        <v>0</v>
      </c>
      <c r="AF1058" s="157">
        <f>IFERROR(INDEX(NoSettings_v3!$C$2:$AH$4612,MATCH('EPS 3.1.3'!$B1058,NoSettings_v3!$A$2:$A$4612,0),MATCH('EPS 3.1.3'!AF$1,NoSettings_v3!$C$1:$AH$1,0)),"")</f>
        <v>0</v>
      </c>
      <c r="AG1058" s="157">
        <f>IFERROR(INDEX(NoSettings_v3!$C$2:$AH$4612,MATCH('EPS 3.1.3'!$B1058,NoSettings_v3!$A$2:$A$4612,0),MATCH('EPS 3.1.3'!AG$1,NoSettings_v3!$C$1:$AH$1,0)),"")</f>
        <v>0</v>
      </c>
      <c r="AH1058" s="157">
        <f>IFERROR(INDEX(NoSettings_v3!$C$2:$AH$4612,MATCH('EPS 3.1.3'!$B1058,NoSettings_v3!$A$2:$A$4612,0),MATCH('EPS 3.1.3'!AH$1,NoSettings_v3!$C$1:$AH$1,0)),"")</f>
        <v>0</v>
      </c>
      <c r="AI1058" s="157">
        <f>IFERROR(INDEX(NoSettings_v3!$C$2:$AH$4612,MATCH('EPS 3.1.3'!$B1058,NoSettings_v3!$A$2:$A$4612,0),MATCH('EPS 3.1.3'!AI$1,NoSettings_v3!$C$1:$AH$1,0)),"")</f>
        <v>0</v>
      </c>
    </row>
    <row r="1059" spans="2:43" x14ac:dyDescent="0.35">
      <c r="B1059" s="168" t="s">
        <v>142</v>
      </c>
      <c r="C1059" s="127" t="s">
        <v>964</v>
      </c>
      <c r="D1059" s="157">
        <f>IFERROR(INDEX(NoSettings_v3!$C$2:$AH$4612,MATCH('EPS 3.1.3'!$B1059,NoSettings_v3!$A$2:$A$4612,0),MATCH('EPS 3.1.3'!D$1,NoSettings_v3!$C$1:$AH$1,0)),"")</f>
        <v>120900</v>
      </c>
      <c r="E1059" s="157">
        <f>IFERROR(INDEX(NoSettings_v3!$C$2:$AH$4612,MATCH('EPS 3.1.3'!$B1059,NoSettings_v3!$A$2:$A$4612,0),MATCH('EPS 3.1.3'!E$1,NoSettings_v3!$C$1:$AH$1,0)),"")</f>
        <v>189984</v>
      </c>
      <c r="F1059" s="157">
        <f>IFERROR(INDEX(NoSettings_v3!$C$2:$AH$4612,MATCH('EPS 3.1.3'!$B1059,NoSettings_v3!$A$2:$A$4612,0),MATCH('EPS 3.1.3'!F$1,NoSettings_v3!$C$1:$AH$1,0)),"")</f>
        <v>261674</v>
      </c>
      <c r="G1059" s="157">
        <f>IFERROR(INDEX(NoSettings_v3!$C$2:$AH$4612,MATCH('EPS 3.1.3'!$B1059,NoSettings_v3!$A$2:$A$4612,0),MATCH('EPS 3.1.3'!G$1,NoSettings_v3!$C$1:$AH$1,0)),"")</f>
        <v>332352</v>
      </c>
      <c r="H1059" s="157">
        <f>IFERROR(INDEX(NoSettings_v3!$C$2:$AH$4612,MATCH('EPS 3.1.3'!$B1059,NoSettings_v3!$A$2:$A$4612,0),MATCH('EPS 3.1.3'!H$1,NoSettings_v3!$C$1:$AH$1,0)),"")</f>
        <v>404144</v>
      </c>
      <c r="I1059" s="157">
        <f>IFERROR(INDEX(NoSettings_v3!$C$2:$AH$4612,MATCH('EPS 3.1.3'!$B1059,NoSettings_v3!$A$2:$A$4612,0),MATCH('EPS 3.1.3'!I$1,NoSettings_v3!$C$1:$AH$1,0)),"")</f>
        <v>424768</v>
      </c>
      <c r="J1059" s="157">
        <f>IFERROR(INDEX(NoSettings_v3!$C$2:$AH$4612,MATCH('EPS 3.1.3'!$B1059,NoSettings_v3!$A$2:$A$4612,0),MATCH('EPS 3.1.3'!J$1,NoSettings_v3!$C$1:$AH$1,0)),"")</f>
        <v>445671</v>
      </c>
      <c r="K1059" s="157">
        <f>IFERROR(INDEX(NoSettings_v3!$C$2:$AH$4612,MATCH('EPS 3.1.3'!$B1059,NoSettings_v3!$A$2:$A$4612,0),MATCH('EPS 3.1.3'!K$1,NoSettings_v3!$C$1:$AH$1,0)),"")</f>
        <v>466851</v>
      </c>
      <c r="L1059" s="157">
        <f>IFERROR(INDEX(NoSettings_v3!$C$2:$AH$4612,MATCH('EPS 3.1.3'!$B1059,NoSettings_v3!$A$2:$A$4612,0),MATCH('EPS 3.1.3'!L$1,NoSettings_v3!$C$1:$AH$1,0)),"")</f>
        <v>488309</v>
      </c>
      <c r="M1059" s="157">
        <f>IFERROR(INDEX(NoSettings_v3!$C$2:$AH$4612,MATCH('EPS 3.1.3'!$B1059,NoSettings_v3!$A$2:$A$4612,0),MATCH('EPS 3.1.3'!M$1,NoSettings_v3!$C$1:$AH$1,0)),"")</f>
        <v>510045</v>
      </c>
      <c r="N1059" s="157">
        <f>IFERROR(INDEX(NoSettings_v3!$C$2:$AH$4612,MATCH('EPS 3.1.3'!$B1059,NoSettings_v3!$A$2:$A$4612,0),MATCH('EPS 3.1.3'!N$1,NoSettings_v3!$C$1:$AH$1,0)),"")</f>
        <v>612827</v>
      </c>
      <c r="O1059" s="157">
        <f>IFERROR(INDEX(NoSettings_v3!$C$2:$AH$4612,MATCH('EPS 3.1.3'!$B1059,NoSettings_v3!$A$2:$A$4612,0),MATCH('EPS 3.1.3'!O$1,NoSettings_v3!$C$1:$AH$1,0)),"")</f>
        <v>717128</v>
      </c>
      <c r="P1059" s="157">
        <f>IFERROR(INDEX(NoSettings_v3!$C$2:$AH$4612,MATCH('EPS 3.1.3'!$B1059,NoSettings_v3!$A$2:$A$4612,0),MATCH('EPS 3.1.3'!P$1,NoSettings_v3!$C$1:$AH$1,0)),"")</f>
        <v>822950</v>
      </c>
      <c r="Q1059" s="157">
        <f>IFERROR(INDEX(NoSettings_v3!$C$2:$AH$4612,MATCH('EPS 3.1.3'!$B1059,NoSettings_v3!$A$2:$A$4612,0),MATCH('EPS 3.1.3'!Q$1,NoSettings_v3!$C$1:$AH$1,0)),"")</f>
        <v>930291</v>
      </c>
      <c r="R1059" s="157">
        <f>IFERROR(INDEX(NoSettings_v3!$C$2:$AH$4612,MATCH('EPS 3.1.3'!$B1059,NoSettings_v3!$A$2:$A$4612,0),MATCH('EPS 3.1.3'!R$1,NoSettings_v3!$C$1:$AH$1,0)),"")</f>
        <v>1039150</v>
      </c>
      <c r="S1059" s="157">
        <f>IFERROR(INDEX(NoSettings_v3!$C$2:$AH$4612,MATCH('EPS 3.1.3'!$B1059,NoSettings_v3!$A$2:$A$4612,0),MATCH('EPS 3.1.3'!S$1,NoSettings_v3!$C$1:$AH$1,0)),"")</f>
        <v>1204210</v>
      </c>
      <c r="T1059" s="157">
        <f>IFERROR(INDEX(NoSettings_v3!$C$2:$AH$4612,MATCH('EPS 3.1.3'!$B1059,NoSettings_v3!$A$2:$A$4612,0),MATCH('EPS 3.1.3'!T$1,NoSettings_v3!$C$1:$AH$1,0)),"")</f>
        <v>1371590</v>
      </c>
      <c r="U1059" s="157">
        <f>IFERROR(INDEX(NoSettings_v3!$C$2:$AH$4612,MATCH('EPS 3.1.3'!$B1059,NoSettings_v3!$A$2:$A$4612,0),MATCH('EPS 3.1.3'!U$1,NoSettings_v3!$C$1:$AH$1,0)),"")</f>
        <v>1541310</v>
      </c>
      <c r="V1059" s="157">
        <f>IFERROR(INDEX(NoSettings_v3!$C$2:$AH$4612,MATCH('EPS 3.1.3'!$B1059,NoSettings_v3!$A$2:$A$4612,0),MATCH('EPS 3.1.3'!V$1,NoSettings_v3!$C$1:$AH$1,0)),"")</f>
        <v>1713350</v>
      </c>
      <c r="W1059" s="157">
        <f>IFERROR(INDEX(NoSettings_v3!$C$2:$AH$4612,MATCH('EPS 3.1.3'!$B1059,NoSettings_v3!$A$2:$A$4612,0),MATCH('EPS 3.1.3'!W$1,NoSettings_v3!$C$1:$AH$1,0)),"")</f>
        <v>1887720</v>
      </c>
      <c r="X1059" s="157">
        <f>IFERROR(INDEX(NoSettings_v3!$C$2:$AH$4612,MATCH('EPS 3.1.3'!$B1059,NoSettings_v3!$A$2:$A$4612,0),MATCH('EPS 3.1.3'!X$1,NoSettings_v3!$C$1:$AH$1,0)),"")</f>
        <v>2071190</v>
      </c>
      <c r="Y1059" s="157">
        <f>IFERROR(INDEX(NoSettings_v3!$C$2:$AH$4612,MATCH('EPS 3.1.3'!$B1059,NoSettings_v3!$A$2:$A$4612,0),MATCH('EPS 3.1.3'!Y$1,NoSettings_v3!$C$1:$AH$1,0)),"")</f>
        <v>2257080</v>
      </c>
      <c r="Z1059" s="157">
        <f>IFERROR(INDEX(NoSettings_v3!$C$2:$AH$4612,MATCH('EPS 3.1.3'!$B1059,NoSettings_v3!$A$2:$A$4612,0),MATCH('EPS 3.1.3'!Z$1,NoSettings_v3!$C$1:$AH$1,0)),"")</f>
        <v>2445390</v>
      </c>
      <c r="AA1059" s="157">
        <f>IFERROR(INDEX(NoSettings_v3!$C$2:$AH$4612,MATCH('EPS 3.1.3'!$B1059,NoSettings_v3!$A$2:$A$4612,0),MATCH('EPS 3.1.3'!AA$1,NoSettings_v3!$C$1:$AH$1,0)),"")</f>
        <v>2636140</v>
      </c>
      <c r="AB1059" s="157">
        <f>IFERROR(INDEX(NoSettings_v3!$C$2:$AH$4612,MATCH('EPS 3.1.3'!$B1059,NoSettings_v3!$A$2:$A$4612,0),MATCH('EPS 3.1.3'!AB$1,NoSettings_v3!$C$1:$AH$1,0)),"")</f>
        <v>2829300</v>
      </c>
      <c r="AC1059" s="157">
        <f>IFERROR(INDEX(NoSettings_v3!$C$2:$AH$4612,MATCH('EPS 3.1.3'!$B1059,NoSettings_v3!$A$2:$A$4612,0),MATCH('EPS 3.1.3'!AC$1,NoSettings_v3!$C$1:$AH$1,0)),"")</f>
        <v>2973480</v>
      </c>
      <c r="AD1059" s="157">
        <f>IFERROR(INDEX(NoSettings_v3!$C$2:$AH$4612,MATCH('EPS 3.1.3'!$B1059,NoSettings_v3!$A$2:$A$4612,0),MATCH('EPS 3.1.3'!AD$1,NoSettings_v3!$C$1:$AH$1,0)),"")</f>
        <v>3119380</v>
      </c>
      <c r="AE1059" s="157">
        <f>IFERROR(INDEX(NoSettings_v3!$C$2:$AH$4612,MATCH('EPS 3.1.3'!$B1059,NoSettings_v3!$A$2:$A$4612,0),MATCH('EPS 3.1.3'!AE$1,NoSettings_v3!$C$1:$AH$1,0)),"")</f>
        <v>3266990</v>
      </c>
      <c r="AF1059" s="157">
        <f>IFERROR(INDEX(NoSettings_v3!$C$2:$AH$4612,MATCH('EPS 3.1.3'!$B1059,NoSettings_v3!$A$2:$A$4612,0),MATCH('EPS 3.1.3'!AF$1,NoSettings_v3!$C$1:$AH$1,0)),"")</f>
        <v>3416320</v>
      </c>
      <c r="AG1059" s="157">
        <f>IFERROR(INDEX(NoSettings_v3!$C$2:$AH$4612,MATCH('EPS 3.1.3'!$B1059,NoSettings_v3!$A$2:$A$4612,0),MATCH('EPS 3.1.3'!AG$1,NoSettings_v3!$C$1:$AH$1,0)),"")</f>
        <v>3567370</v>
      </c>
      <c r="AH1059" s="157">
        <f>IFERROR(INDEX(NoSettings_v3!$C$2:$AH$4612,MATCH('EPS 3.1.3'!$B1059,NoSettings_v3!$A$2:$A$4612,0),MATCH('EPS 3.1.3'!AH$1,NoSettings_v3!$C$1:$AH$1,0)),"")</f>
        <v>3720130</v>
      </c>
      <c r="AI1059" s="157">
        <f>IFERROR(INDEX(NoSettings_v3!$C$2:$AH$4612,MATCH('EPS 3.1.3'!$B1059,NoSettings_v3!$A$2:$A$4612,0),MATCH('EPS 3.1.3'!AI$1,NoSettings_v3!$C$1:$AH$1,0)),"")</f>
        <v>3874620</v>
      </c>
      <c r="AJ1059" s="128"/>
      <c r="AK1059" s="128"/>
      <c r="AL1059" s="128"/>
      <c r="AM1059" s="128"/>
      <c r="AN1059" s="128"/>
      <c r="AO1059" s="128"/>
      <c r="AP1059" s="128"/>
      <c r="AQ1059" s="128"/>
    </row>
    <row r="1060" spans="2:43" x14ac:dyDescent="0.35">
      <c r="B1060" s="168" t="s">
        <v>143</v>
      </c>
      <c r="C1060" s="127" t="s">
        <v>964</v>
      </c>
      <c r="D1060" s="157">
        <f>IFERROR(INDEX(NoSettings_v3!$C$2:$AH$4612,MATCH('EPS 3.1.3'!$B1060,NoSettings_v3!$A$2:$A$4612,0),MATCH('EPS 3.1.3'!D$1,NoSettings_v3!$C$1:$AH$1,0)),"")</f>
        <v>0</v>
      </c>
      <c r="E1060" s="157">
        <f>IFERROR(INDEX(NoSettings_v3!$C$2:$AH$4612,MATCH('EPS 3.1.3'!$B1060,NoSettings_v3!$A$2:$A$4612,0),MATCH('EPS 3.1.3'!E$1,NoSettings_v3!$C$1:$AH$1,0)),"")</f>
        <v>0</v>
      </c>
      <c r="F1060" s="157">
        <f>IFERROR(INDEX(NoSettings_v3!$C$2:$AH$4612,MATCH('EPS 3.1.3'!$B1060,NoSettings_v3!$A$2:$A$4612,0),MATCH('EPS 3.1.3'!F$1,NoSettings_v3!$C$1:$AH$1,0)),"")</f>
        <v>0</v>
      </c>
      <c r="G1060" s="157">
        <f>IFERROR(INDEX(NoSettings_v3!$C$2:$AH$4612,MATCH('EPS 3.1.3'!$B1060,NoSettings_v3!$A$2:$A$4612,0),MATCH('EPS 3.1.3'!G$1,NoSettings_v3!$C$1:$AH$1,0)),"")</f>
        <v>0</v>
      </c>
      <c r="H1060" s="157">
        <f>IFERROR(INDEX(NoSettings_v3!$C$2:$AH$4612,MATCH('EPS 3.1.3'!$B1060,NoSettings_v3!$A$2:$A$4612,0),MATCH('EPS 3.1.3'!H$1,NoSettings_v3!$C$1:$AH$1,0)),"")</f>
        <v>0</v>
      </c>
      <c r="I1060" s="157">
        <f>IFERROR(INDEX(NoSettings_v3!$C$2:$AH$4612,MATCH('EPS 3.1.3'!$B1060,NoSettings_v3!$A$2:$A$4612,0),MATCH('EPS 3.1.3'!I$1,NoSettings_v3!$C$1:$AH$1,0)),"")</f>
        <v>0</v>
      </c>
      <c r="J1060" s="157">
        <f>IFERROR(INDEX(NoSettings_v3!$C$2:$AH$4612,MATCH('EPS 3.1.3'!$B1060,NoSettings_v3!$A$2:$A$4612,0),MATCH('EPS 3.1.3'!J$1,NoSettings_v3!$C$1:$AH$1,0)),"")</f>
        <v>0</v>
      </c>
      <c r="K1060" s="157">
        <f>IFERROR(INDEX(NoSettings_v3!$C$2:$AH$4612,MATCH('EPS 3.1.3'!$B1060,NoSettings_v3!$A$2:$A$4612,0),MATCH('EPS 3.1.3'!K$1,NoSettings_v3!$C$1:$AH$1,0)),"")</f>
        <v>0</v>
      </c>
      <c r="L1060" s="157">
        <f>IFERROR(INDEX(NoSettings_v3!$C$2:$AH$4612,MATCH('EPS 3.1.3'!$B1060,NoSettings_v3!$A$2:$A$4612,0),MATCH('EPS 3.1.3'!L$1,NoSettings_v3!$C$1:$AH$1,0)),"")</f>
        <v>0</v>
      </c>
      <c r="M1060" s="157">
        <f>IFERROR(INDEX(NoSettings_v3!$C$2:$AH$4612,MATCH('EPS 3.1.3'!$B1060,NoSettings_v3!$A$2:$A$4612,0),MATCH('EPS 3.1.3'!M$1,NoSettings_v3!$C$1:$AH$1,0)),"")</f>
        <v>0</v>
      </c>
      <c r="N1060" s="157">
        <f>IFERROR(INDEX(NoSettings_v3!$C$2:$AH$4612,MATCH('EPS 3.1.3'!$B1060,NoSettings_v3!$A$2:$A$4612,0),MATCH('EPS 3.1.3'!N$1,NoSettings_v3!$C$1:$AH$1,0)),"")</f>
        <v>0</v>
      </c>
      <c r="O1060" s="157">
        <f>IFERROR(INDEX(NoSettings_v3!$C$2:$AH$4612,MATCH('EPS 3.1.3'!$B1060,NoSettings_v3!$A$2:$A$4612,0),MATCH('EPS 3.1.3'!O$1,NoSettings_v3!$C$1:$AH$1,0)),"")</f>
        <v>0</v>
      </c>
      <c r="P1060" s="157">
        <f>IFERROR(INDEX(NoSettings_v3!$C$2:$AH$4612,MATCH('EPS 3.1.3'!$B1060,NoSettings_v3!$A$2:$A$4612,0),MATCH('EPS 3.1.3'!P$1,NoSettings_v3!$C$1:$AH$1,0)),"")</f>
        <v>0</v>
      </c>
      <c r="Q1060" s="157">
        <f>IFERROR(INDEX(NoSettings_v3!$C$2:$AH$4612,MATCH('EPS 3.1.3'!$B1060,NoSettings_v3!$A$2:$A$4612,0),MATCH('EPS 3.1.3'!Q$1,NoSettings_v3!$C$1:$AH$1,0)),"")</f>
        <v>0</v>
      </c>
      <c r="R1060" s="157">
        <f>IFERROR(INDEX(NoSettings_v3!$C$2:$AH$4612,MATCH('EPS 3.1.3'!$B1060,NoSettings_v3!$A$2:$A$4612,0),MATCH('EPS 3.1.3'!R$1,NoSettings_v3!$C$1:$AH$1,0)),"")</f>
        <v>0</v>
      </c>
      <c r="S1060" s="157">
        <f>IFERROR(INDEX(NoSettings_v3!$C$2:$AH$4612,MATCH('EPS 3.1.3'!$B1060,NoSettings_v3!$A$2:$A$4612,0),MATCH('EPS 3.1.3'!S$1,NoSettings_v3!$C$1:$AH$1,0)),"")</f>
        <v>0</v>
      </c>
      <c r="T1060" s="157">
        <f>IFERROR(INDEX(NoSettings_v3!$C$2:$AH$4612,MATCH('EPS 3.1.3'!$B1060,NoSettings_v3!$A$2:$A$4612,0),MATCH('EPS 3.1.3'!T$1,NoSettings_v3!$C$1:$AH$1,0)),"")</f>
        <v>0</v>
      </c>
      <c r="U1060" s="157">
        <f>IFERROR(INDEX(NoSettings_v3!$C$2:$AH$4612,MATCH('EPS 3.1.3'!$B1060,NoSettings_v3!$A$2:$A$4612,0),MATCH('EPS 3.1.3'!U$1,NoSettings_v3!$C$1:$AH$1,0)),"")</f>
        <v>0</v>
      </c>
      <c r="V1060" s="157">
        <f>IFERROR(INDEX(NoSettings_v3!$C$2:$AH$4612,MATCH('EPS 3.1.3'!$B1060,NoSettings_v3!$A$2:$A$4612,0),MATCH('EPS 3.1.3'!V$1,NoSettings_v3!$C$1:$AH$1,0)),"")</f>
        <v>0</v>
      </c>
      <c r="W1060" s="157">
        <f>IFERROR(INDEX(NoSettings_v3!$C$2:$AH$4612,MATCH('EPS 3.1.3'!$B1060,NoSettings_v3!$A$2:$A$4612,0),MATCH('EPS 3.1.3'!W$1,NoSettings_v3!$C$1:$AH$1,0)),"")</f>
        <v>0</v>
      </c>
      <c r="X1060" s="157">
        <f>IFERROR(INDEX(NoSettings_v3!$C$2:$AH$4612,MATCH('EPS 3.1.3'!$B1060,NoSettings_v3!$A$2:$A$4612,0),MATCH('EPS 3.1.3'!X$1,NoSettings_v3!$C$1:$AH$1,0)),"")</f>
        <v>0</v>
      </c>
      <c r="Y1060" s="157">
        <f>IFERROR(INDEX(NoSettings_v3!$C$2:$AH$4612,MATCH('EPS 3.1.3'!$B1060,NoSettings_v3!$A$2:$A$4612,0),MATCH('EPS 3.1.3'!Y$1,NoSettings_v3!$C$1:$AH$1,0)),"")</f>
        <v>0</v>
      </c>
      <c r="Z1060" s="157">
        <f>IFERROR(INDEX(NoSettings_v3!$C$2:$AH$4612,MATCH('EPS 3.1.3'!$B1060,NoSettings_v3!$A$2:$A$4612,0),MATCH('EPS 3.1.3'!Z$1,NoSettings_v3!$C$1:$AH$1,0)),"")</f>
        <v>0</v>
      </c>
      <c r="AA1060" s="157">
        <f>IFERROR(INDEX(NoSettings_v3!$C$2:$AH$4612,MATCH('EPS 3.1.3'!$B1060,NoSettings_v3!$A$2:$A$4612,0),MATCH('EPS 3.1.3'!AA$1,NoSettings_v3!$C$1:$AH$1,0)),"")</f>
        <v>0</v>
      </c>
      <c r="AB1060" s="157">
        <f>IFERROR(INDEX(NoSettings_v3!$C$2:$AH$4612,MATCH('EPS 3.1.3'!$B1060,NoSettings_v3!$A$2:$A$4612,0),MATCH('EPS 3.1.3'!AB$1,NoSettings_v3!$C$1:$AH$1,0)),"")</f>
        <v>0</v>
      </c>
      <c r="AC1060" s="157">
        <f>IFERROR(INDEX(NoSettings_v3!$C$2:$AH$4612,MATCH('EPS 3.1.3'!$B1060,NoSettings_v3!$A$2:$A$4612,0),MATCH('EPS 3.1.3'!AC$1,NoSettings_v3!$C$1:$AH$1,0)),"")</f>
        <v>0</v>
      </c>
      <c r="AD1060" s="157">
        <f>IFERROR(INDEX(NoSettings_v3!$C$2:$AH$4612,MATCH('EPS 3.1.3'!$B1060,NoSettings_v3!$A$2:$A$4612,0),MATCH('EPS 3.1.3'!AD$1,NoSettings_v3!$C$1:$AH$1,0)),"")</f>
        <v>0</v>
      </c>
      <c r="AE1060" s="157">
        <f>IFERROR(INDEX(NoSettings_v3!$C$2:$AH$4612,MATCH('EPS 3.1.3'!$B1060,NoSettings_v3!$A$2:$A$4612,0),MATCH('EPS 3.1.3'!AE$1,NoSettings_v3!$C$1:$AH$1,0)),"")</f>
        <v>0</v>
      </c>
      <c r="AF1060" s="157">
        <f>IFERROR(INDEX(NoSettings_v3!$C$2:$AH$4612,MATCH('EPS 3.1.3'!$B1060,NoSettings_v3!$A$2:$A$4612,0),MATCH('EPS 3.1.3'!AF$1,NoSettings_v3!$C$1:$AH$1,0)),"")</f>
        <v>0</v>
      </c>
      <c r="AG1060" s="157">
        <f>IFERROR(INDEX(NoSettings_v3!$C$2:$AH$4612,MATCH('EPS 3.1.3'!$B1060,NoSettings_v3!$A$2:$A$4612,0),MATCH('EPS 3.1.3'!AG$1,NoSettings_v3!$C$1:$AH$1,0)),"")</f>
        <v>0</v>
      </c>
      <c r="AH1060" s="157">
        <f>IFERROR(INDEX(NoSettings_v3!$C$2:$AH$4612,MATCH('EPS 3.1.3'!$B1060,NoSettings_v3!$A$2:$A$4612,0),MATCH('EPS 3.1.3'!AH$1,NoSettings_v3!$C$1:$AH$1,0)),"")</f>
        <v>0</v>
      </c>
      <c r="AI1060" s="157">
        <f>IFERROR(INDEX(NoSettings_v3!$C$2:$AH$4612,MATCH('EPS 3.1.3'!$B1060,NoSettings_v3!$A$2:$A$4612,0),MATCH('EPS 3.1.3'!AI$1,NoSettings_v3!$C$1:$AH$1,0)),"")</f>
        <v>0</v>
      </c>
    </row>
    <row r="1061" spans="2:43" x14ac:dyDescent="0.35">
      <c r="B1061" s="168" t="s">
        <v>144</v>
      </c>
      <c r="C1061" s="127" t="s">
        <v>964</v>
      </c>
      <c r="D1061" s="157">
        <f>IFERROR(INDEX(NoSettings_v3!$C$2:$AH$4612,MATCH('EPS 3.1.3'!$B1061,NoSettings_v3!$A$2:$A$4612,0),MATCH('EPS 3.1.3'!D$1,NoSettings_v3!$C$1:$AH$1,0)),"")</f>
        <v>0</v>
      </c>
      <c r="E1061" s="157">
        <f>IFERROR(INDEX(NoSettings_v3!$C$2:$AH$4612,MATCH('EPS 3.1.3'!$B1061,NoSettings_v3!$A$2:$A$4612,0),MATCH('EPS 3.1.3'!E$1,NoSettings_v3!$C$1:$AH$1,0)),"")</f>
        <v>0</v>
      </c>
      <c r="F1061" s="157">
        <f>IFERROR(INDEX(NoSettings_v3!$C$2:$AH$4612,MATCH('EPS 3.1.3'!$B1061,NoSettings_v3!$A$2:$A$4612,0),MATCH('EPS 3.1.3'!F$1,NoSettings_v3!$C$1:$AH$1,0)),"")</f>
        <v>0</v>
      </c>
      <c r="G1061" s="157">
        <f>IFERROR(INDEX(NoSettings_v3!$C$2:$AH$4612,MATCH('EPS 3.1.3'!$B1061,NoSettings_v3!$A$2:$A$4612,0),MATCH('EPS 3.1.3'!G$1,NoSettings_v3!$C$1:$AH$1,0)),"")</f>
        <v>0</v>
      </c>
      <c r="H1061" s="157">
        <f>IFERROR(INDEX(NoSettings_v3!$C$2:$AH$4612,MATCH('EPS 3.1.3'!$B1061,NoSettings_v3!$A$2:$A$4612,0),MATCH('EPS 3.1.3'!H$1,NoSettings_v3!$C$1:$AH$1,0)),"")</f>
        <v>0</v>
      </c>
      <c r="I1061" s="157">
        <f>IFERROR(INDEX(NoSettings_v3!$C$2:$AH$4612,MATCH('EPS 3.1.3'!$B1061,NoSettings_v3!$A$2:$A$4612,0),MATCH('EPS 3.1.3'!I$1,NoSettings_v3!$C$1:$AH$1,0)),"")</f>
        <v>0</v>
      </c>
      <c r="J1061" s="157">
        <f>IFERROR(INDEX(NoSettings_v3!$C$2:$AH$4612,MATCH('EPS 3.1.3'!$B1061,NoSettings_v3!$A$2:$A$4612,0),MATCH('EPS 3.1.3'!J$1,NoSettings_v3!$C$1:$AH$1,0)),"")</f>
        <v>0</v>
      </c>
      <c r="K1061" s="157">
        <f>IFERROR(INDEX(NoSettings_v3!$C$2:$AH$4612,MATCH('EPS 3.1.3'!$B1061,NoSettings_v3!$A$2:$A$4612,0),MATCH('EPS 3.1.3'!K$1,NoSettings_v3!$C$1:$AH$1,0)),"")</f>
        <v>0</v>
      </c>
      <c r="L1061" s="157">
        <f>IFERROR(INDEX(NoSettings_v3!$C$2:$AH$4612,MATCH('EPS 3.1.3'!$B1061,NoSettings_v3!$A$2:$A$4612,0),MATCH('EPS 3.1.3'!L$1,NoSettings_v3!$C$1:$AH$1,0)),"")</f>
        <v>0</v>
      </c>
      <c r="M1061" s="157">
        <f>IFERROR(INDEX(NoSettings_v3!$C$2:$AH$4612,MATCH('EPS 3.1.3'!$B1061,NoSettings_v3!$A$2:$A$4612,0),MATCH('EPS 3.1.3'!M$1,NoSettings_v3!$C$1:$AH$1,0)),"")</f>
        <v>0</v>
      </c>
      <c r="N1061" s="157">
        <f>IFERROR(INDEX(NoSettings_v3!$C$2:$AH$4612,MATCH('EPS 3.1.3'!$B1061,NoSettings_v3!$A$2:$A$4612,0),MATCH('EPS 3.1.3'!N$1,NoSettings_v3!$C$1:$AH$1,0)),"")</f>
        <v>0</v>
      </c>
      <c r="O1061" s="157">
        <f>IFERROR(INDEX(NoSettings_v3!$C$2:$AH$4612,MATCH('EPS 3.1.3'!$B1061,NoSettings_v3!$A$2:$A$4612,0),MATCH('EPS 3.1.3'!O$1,NoSettings_v3!$C$1:$AH$1,0)),"")</f>
        <v>0</v>
      </c>
      <c r="P1061" s="157">
        <f>IFERROR(INDEX(NoSettings_v3!$C$2:$AH$4612,MATCH('EPS 3.1.3'!$B1061,NoSettings_v3!$A$2:$A$4612,0),MATCH('EPS 3.1.3'!P$1,NoSettings_v3!$C$1:$AH$1,0)),"")</f>
        <v>0</v>
      </c>
      <c r="Q1061" s="157">
        <f>IFERROR(INDEX(NoSettings_v3!$C$2:$AH$4612,MATCH('EPS 3.1.3'!$B1061,NoSettings_v3!$A$2:$A$4612,0),MATCH('EPS 3.1.3'!Q$1,NoSettings_v3!$C$1:$AH$1,0)),"")</f>
        <v>0</v>
      </c>
      <c r="R1061" s="157">
        <f>IFERROR(INDEX(NoSettings_v3!$C$2:$AH$4612,MATCH('EPS 3.1.3'!$B1061,NoSettings_v3!$A$2:$A$4612,0),MATCH('EPS 3.1.3'!R$1,NoSettings_v3!$C$1:$AH$1,0)),"")</f>
        <v>0</v>
      </c>
      <c r="S1061" s="157">
        <f>IFERROR(INDEX(NoSettings_v3!$C$2:$AH$4612,MATCH('EPS 3.1.3'!$B1061,NoSettings_v3!$A$2:$A$4612,0),MATCH('EPS 3.1.3'!S$1,NoSettings_v3!$C$1:$AH$1,0)),"")</f>
        <v>0</v>
      </c>
      <c r="T1061" s="157">
        <f>IFERROR(INDEX(NoSettings_v3!$C$2:$AH$4612,MATCH('EPS 3.1.3'!$B1061,NoSettings_v3!$A$2:$A$4612,0),MATCH('EPS 3.1.3'!T$1,NoSettings_v3!$C$1:$AH$1,0)),"")</f>
        <v>0</v>
      </c>
      <c r="U1061" s="157">
        <f>IFERROR(INDEX(NoSettings_v3!$C$2:$AH$4612,MATCH('EPS 3.1.3'!$B1061,NoSettings_v3!$A$2:$A$4612,0),MATCH('EPS 3.1.3'!U$1,NoSettings_v3!$C$1:$AH$1,0)),"")</f>
        <v>0</v>
      </c>
      <c r="V1061" s="157">
        <f>IFERROR(INDEX(NoSettings_v3!$C$2:$AH$4612,MATCH('EPS 3.1.3'!$B1061,NoSettings_v3!$A$2:$A$4612,0),MATCH('EPS 3.1.3'!V$1,NoSettings_v3!$C$1:$AH$1,0)),"")</f>
        <v>0</v>
      </c>
      <c r="W1061" s="157">
        <f>IFERROR(INDEX(NoSettings_v3!$C$2:$AH$4612,MATCH('EPS 3.1.3'!$B1061,NoSettings_v3!$A$2:$A$4612,0),MATCH('EPS 3.1.3'!W$1,NoSettings_v3!$C$1:$AH$1,0)),"")</f>
        <v>0</v>
      </c>
      <c r="X1061" s="157">
        <f>IFERROR(INDEX(NoSettings_v3!$C$2:$AH$4612,MATCH('EPS 3.1.3'!$B1061,NoSettings_v3!$A$2:$A$4612,0),MATCH('EPS 3.1.3'!X$1,NoSettings_v3!$C$1:$AH$1,0)),"")</f>
        <v>0</v>
      </c>
      <c r="Y1061" s="157">
        <f>IFERROR(INDEX(NoSettings_v3!$C$2:$AH$4612,MATCH('EPS 3.1.3'!$B1061,NoSettings_v3!$A$2:$A$4612,0),MATCH('EPS 3.1.3'!Y$1,NoSettings_v3!$C$1:$AH$1,0)),"")</f>
        <v>0</v>
      </c>
      <c r="Z1061" s="157">
        <f>IFERROR(INDEX(NoSettings_v3!$C$2:$AH$4612,MATCH('EPS 3.1.3'!$B1061,NoSettings_v3!$A$2:$A$4612,0),MATCH('EPS 3.1.3'!Z$1,NoSettings_v3!$C$1:$AH$1,0)),"")</f>
        <v>0</v>
      </c>
      <c r="AA1061" s="157">
        <f>IFERROR(INDEX(NoSettings_v3!$C$2:$AH$4612,MATCH('EPS 3.1.3'!$B1061,NoSettings_v3!$A$2:$A$4612,0),MATCH('EPS 3.1.3'!AA$1,NoSettings_v3!$C$1:$AH$1,0)),"")</f>
        <v>0</v>
      </c>
      <c r="AB1061" s="157">
        <f>IFERROR(INDEX(NoSettings_v3!$C$2:$AH$4612,MATCH('EPS 3.1.3'!$B1061,NoSettings_v3!$A$2:$A$4612,0),MATCH('EPS 3.1.3'!AB$1,NoSettings_v3!$C$1:$AH$1,0)),"")</f>
        <v>0</v>
      </c>
      <c r="AC1061" s="157">
        <f>IFERROR(INDEX(NoSettings_v3!$C$2:$AH$4612,MATCH('EPS 3.1.3'!$B1061,NoSettings_v3!$A$2:$A$4612,0),MATCH('EPS 3.1.3'!AC$1,NoSettings_v3!$C$1:$AH$1,0)),"")</f>
        <v>0</v>
      </c>
      <c r="AD1061" s="157">
        <f>IFERROR(INDEX(NoSettings_v3!$C$2:$AH$4612,MATCH('EPS 3.1.3'!$B1061,NoSettings_v3!$A$2:$A$4612,0),MATCH('EPS 3.1.3'!AD$1,NoSettings_v3!$C$1:$AH$1,0)),"")</f>
        <v>0</v>
      </c>
      <c r="AE1061" s="157">
        <f>IFERROR(INDEX(NoSettings_v3!$C$2:$AH$4612,MATCH('EPS 3.1.3'!$B1061,NoSettings_v3!$A$2:$A$4612,0),MATCH('EPS 3.1.3'!AE$1,NoSettings_v3!$C$1:$AH$1,0)),"")</f>
        <v>0</v>
      </c>
      <c r="AF1061" s="157">
        <f>IFERROR(INDEX(NoSettings_v3!$C$2:$AH$4612,MATCH('EPS 3.1.3'!$B1061,NoSettings_v3!$A$2:$A$4612,0),MATCH('EPS 3.1.3'!AF$1,NoSettings_v3!$C$1:$AH$1,0)),"")</f>
        <v>0</v>
      </c>
      <c r="AG1061" s="157">
        <f>IFERROR(INDEX(NoSettings_v3!$C$2:$AH$4612,MATCH('EPS 3.1.3'!$B1061,NoSettings_v3!$A$2:$A$4612,0),MATCH('EPS 3.1.3'!AG$1,NoSettings_v3!$C$1:$AH$1,0)),"")</f>
        <v>0</v>
      </c>
      <c r="AH1061" s="157">
        <f>IFERROR(INDEX(NoSettings_v3!$C$2:$AH$4612,MATCH('EPS 3.1.3'!$B1061,NoSettings_v3!$A$2:$A$4612,0),MATCH('EPS 3.1.3'!AH$1,NoSettings_v3!$C$1:$AH$1,0)),"")</f>
        <v>0</v>
      </c>
      <c r="AI1061" s="157">
        <f>IFERROR(INDEX(NoSettings_v3!$C$2:$AH$4612,MATCH('EPS 3.1.3'!$B1061,NoSettings_v3!$A$2:$A$4612,0),MATCH('EPS 3.1.3'!AI$1,NoSettings_v3!$C$1:$AH$1,0)),"")</f>
        <v>0</v>
      </c>
    </row>
    <row r="1062" spans="2:43" x14ac:dyDescent="0.35">
      <c r="B1062" s="168" t="s">
        <v>145</v>
      </c>
      <c r="C1062" s="127" t="s">
        <v>964</v>
      </c>
      <c r="D1062" s="157">
        <f>IFERROR(INDEX(NoSettings_v3!$C$2:$AH$4612,MATCH('EPS 3.1.3'!$B1062,NoSettings_v3!$A$2:$A$4612,0),MATCH('EPS 3.1.3'!D$1,NoSettings_v3!$C$1:$AH$1,0)),"")</f>
        <v>0</v>
      </c>
      <c r="E1062" s="157">
        <f>IFERROR(INDEX(NoSettings_v3!$C$2:$AH$4612,MATCH('EPS 3.1.3'!$B1062,NoSettings_v3!$A$2:$A$4612,0),MATCH('EPS 3.1.3'!E$1,NoSettings_v3!$C$1:$AH$1,0)),"")</f>
        <v>0</v>
      </c>
      <c r="F1062" s="157">
        <f>IFERROR(INDEX(NoSettings_v3!$C$2:$AH$4612,MATCH('EPS 3.1.3'!$B1062,NoSettings_v3!$A$2:$A$4612,0),MATCH('EPS 3.1.3'!F$1,NoSettings_v3!$C$1:$AH$1,0)),"")</f>
        <v>0</v>
      </c>
      <c r="G1062" s="157">
        <f>IFERROR(INDEX(NoSettings_v3!$C$2:$AH$4612,MATCH('EPS 3.1.3'!$B1062,NoSettings_v3!$A$2:$A$4612,0),MATCH('EPS 3.1.3'!G$1,NoSettings_v3!$C$1:$AH$1,0)),"")</f>
        <v>0</v>
      </c>
      <c r="H1062" s="157">
        <f>IFERROR(INDEX(NoSettings_v3!$C$2:$AH$4612,MATCH('EPS 3.1.3'!$B1062,NoSettings_v3!$A$2:$A$4612,0),MATCH('EPS 3.1.3'!H$1,NoSettings_v3!$C$1:$AH$1,0)),"")</f>
        <v>0</v>
      </c>
      <c r="I1062" s="157">
        <f>IFERROR(INDEX(NoSettings_v3!$C$2:$AH$4612,MATCH('EPS 3.1.3'!$B1062,NoSettings_v3!$A$2:$A$4612,0),MATCH('EPS 3.1.3'!I$1,NoSettings_v3!$C$1:$AH$1,0)),"")</f>
        <v>0</v>
      </c>
      <c r="J1062" s="157">
        <f>IFERROR(INDEX(NoSettings_v3!$C$2:$AH$4612,MATCH('EPS 3.1.3'!$B1062,NoSettings_v3!$A$2:$A$4612,0),MATCH('EPS 3.1.3'!J$1,NoSettings_v3!$C$1:$AH$1,0)),"")</f>
        <v>0</v>
      </c>
      <c r="K1062" s="157">
        <f>IFERROR(INDEX(NoSettings_v3!$C$2:$AH$4612,MATCH('EPS 3.1.3'!$B1062,NoSettings_v3!$A$2:$A$4612,0),MATCH('EPS 3.1.3'!K$1,NoSettings_v3!$C$1:$AH$1,0)),"")</f>
        <v>0</v>
      </c>
      <c r="L1062" s="157">
        <f>IFERROR(INDEX(NoSettings_v3!$C$2:$AH$4612,MATCH('EPS 3.1.3'!$B1062,NoSettings_v3!$A$2:$A$4612,0),MATCH('EPS 3.1.3'!L$1,NoSettings_v3!$C$1:$AH$1,0)),"")</f>
        <v>0</v>
      </c>
      <c r="M1062" s="157">
        <f>IFERROR(INDEX(NoSettings_v3!$C$2:$AH$4612,MATCH('EPS 3.1.3'!$B1062,NoSettings_v3!$A$2:$A$4612,0),MATCH('EPS 3.1.3'!M$1,NoSettings_v3!$C$1:$AH$1,0)),"")</f>
        <v>0</v>
      </c>
      <c r="N1062" s="157">
        <f>IFERROR(INDEX(NoSettings_v3!$C$2:$AH$4612,MATCH('EPS 3.1.3'!$B1062,NoSettings_v3!$A$2:$A$4612,0),MATCH('EPS 3.1.3'!N$1,NoSettings_v3!$C$1:$AH$1,0)),"")</f>
        <v>0</v>
      </c>
      <c r="O1062" s="157">
        <f>IFERROR(INDEX(NoSettings_v3!$C$2:$AH$4612,MATCH('EPS 3.1.3'!$B1062,NoSettings_v3!$A$2:$A$4612,0),MATCH('EPS 3.1.3'!O$1,NoSettings_v3!$C$1:$AH$1,0)),"")</f>
        <v>0</v>
      </c>
      <c r="P1062" s="157">
        <f>IFERROR(INDEX(NoSettings_v3!$C$2:$AH$4612,MATCH('EPS 3.1.3'!$B1062,NoSettings_v3!$A$2:$A$4612,0),MATCH('EPS 3.1.3'!P$1,NoSettings_v3!$C$1:$AH$1,0)),"")</f>
        <v>0</v>
      </c>
      <c r="Q1062" s="157">
        <f>IFERROR(INDEX(NoSettings_v3!$C$2:$AH$4612,MATCH('EPS 3.1.3'!$B1062,NoSettings_v3!$A$2:$A$4612,0),MATCH('EPS 3.1.3'!Q$1,NoSettings_v3!$C$1:$AH$1,0)),"")</f>
        <v>0</v>
      </c>
      <c r="R1062" s="157">
        <f>IFERROR(INDEX(NoSettings_v3!$C$2:$AH$4612,MATCH('EPS 3.1.3'!$B1062,NoSettings_v3!$A$2:$A$4612,0),MATCH('EPS 3.1.3'!R$1,NoSettings_v3!$C$1:$AH$1,0)),"")</f>
        <v>0</v>
      </c>
      <c r="S1062" s="157">
        <f>IFERROR(INDEX(NoSettings_v3!$C$2:$AH$4612,MATCH('EPS 3.1.3'!$B1062,NoSettings_v3!$A$2:$A$4612,0),MATCH('EPS 3.1.3'!S$1,NoSettings_v3!$C$1:$AH$1,0)),"")</f>
        <v>0</v>
      </c>
      <c r="T1062" s="157">
        <f>IFERROR(INDEX(NoSettings_v3!$C$2:$AH$4612,MATCH('EPS 3.1.3'!$B1062,NoSettings_v3!$A$2:$A$4612,0),MATCH('EPS 3.1.3'!T$1,NoSettings_v3!$C$1:$AH$1,0)),"")</f>
        <v>0</v>
      </c>
      <c r="U1062" s="157">
        <f>IFERROR(INDEX(NoSettings_v3!$C$2:$AH$4612,MATCH('EPS 3.1.3'!$B1062,NoSettings_v3!$A$2:$A$4612,0),MATCH('EPS 3.1.3'!U$1,NoSettings_v3!$C$1:$AH$1,0)),"")</f>
        <v>0</v>
      </c>
      <c r="V1062" s="157">
        <f>IFERROR(INDEX(NoSettings_v3!$C$2:$AH$4612,MATCH('EPS 3.1.3'!$B1062,NoSettings_v3!$A$2:$A$4612,0),MATCH('EPS 3.1.3'!V$1,NoSettings_v3!$C$1:$AH$1,0)),"")</f>
        <v>0</v>
      </c>
      <c r="W1062" s="157">
        <f>IFERROR(INDEX(NoSettings_v3!$C$2:$AH$4612,MATCH('EPS 3.1.3'!$B1062,NoSettings_v3!$A$2:$A$4612,0),MATCH('EPS 3.1.3'!W$1,NoSettings_v3!$C$1:$AH$1,0)),"")</f>
        <v>0</v>
      </c>
      <c r="X1062" s="157">
        <f>IFERROR(INDEX(NoSettings_v3!$C$2:$AH$4612,MATCH('EPS 3.1.3'!$B1062,NoSettings_v3!$A$2:$A$4612,0),MATCH('EPS 3.1.3'!X$1,NoSettings_v3!$C$1:$AH$1,0)),"")</f>
        <v>0</v>
      </c>
      <c r="Y1062" s="157">
        <f>IFERROR(INDEX(NoSettings_v3!$C$2:$AH$4612,MATCH('EPS 3.1.3'!$B1062,NoSettings_v3!$A$2:$A$4612,0),MATCH('EPS 3.1.3'!Y$1,NoSettings_v3!$C$1:$AH$1,0)),"")</f>
        <v>0</v>
      </c>
      <c r="Z1062" s="157">
        <f>IFERROR(INDEX(NoSettings_v3!$C$2:$AH$4612,MATCH('EPS 3.1.3'!$B1062,NoSettings_v3!$A$2:$A$4612,0),MATCH('EPS 3.1.3'!Z$1,NoSettings_v3!$C$1:$AH$1,0)),"")</f>
        <v>0</v>
      </c>
      <c r="AA1062" s="157">
        <f>IFERROR(INDEX(NoSettings_v3!$C$2:$AH$4612,MATCH('EPS 3.1.3'!$B1062,NoSettings_v3!$A$2:$A$4612,0),MATCH('EPS 3.1.3'!AA$1,NoSettings_v3!$C$1:$AH$1,0)),"")</f>
        <v>0</v>
      </c>
      <c r="AB1062" s="157">
        <f>IFERROR(INDEX(NoSettings_v3!$C$2:$AH$4612,MATCH('EPS 3.1.3'!$B1062,NoSettings_v3!$A$2:$A$4612,0),MATCH('EPS 3.1.3'!AB$1,NoSettings_v3!$C$1:$AH$1,0)),"")</f>
        <v>0</v>
      </c>
      <c r="AC1062" s="157">
        <f>IFERROR(INDEX(NoSettings_v3!$C$2:$AH$4612,MATCH('EPS 3.1.3'!$B1062,NoSettings_v3!$A$2:$A$4612,0),MATCH('EPS 3.1.3'!AC$1,NoSettings_v3!$C$1:$AH$1,0)),"")</f>
        <v>0</v>
      </c>
      <c r="AD1062" s="157">
        <f>IFERROR(INDEX(NoSettings_v3!$C$2:$AH$4612,MATCH('EPS 3.1.3'!$B1062,NoSettings_v3!$A$2:$A$4612,0),MATCH('EPS 3.1.3'!AD$1,NoSettings_v3!$C$1:$AH$1,0)),"")</f>
        <v>0</v>
      </c>
      <c r="AE1062" s="157">
        <f>IFERROR(INDEX(NoSettings_v3!$C$2:$AH$4612,MATCH('EPS 3.1.3'!$B1062,NoSettings_v3!$A$2:$A$4612,0),MATCH('EPS 3.1.3'!AE$1,NoSettings_v3!$C$1:$AH$1,0)),"")</f>
        <v>0</v>
      </c>
      <c r="AF1062" s="157">
        <f>IFERROR(INDEX(NoSettings_v3!$C$2:$AH$4612,MATCH('EPS 3.1.3'!$B1062,NoSettings_v3!$A$2:$A$4612,0),MATCH('EPS 3.1.3'!AF$1,NoSettings_v3!$C$1:$AH$1,0)),"")</f>
        <v>0</v>
      </c>
      <c r="AG1062" s="157">
        <f>IFERROR(INDEX(NoSettings_v3!$C$2:$AH$4612,MATCH('EPS 3.1.3'!$B1062,NoSettings_v3!$A$2:$A$4612,0),MATCH('EPS 3.1.3'!AG$1,NoSettings_v3!$C$1:$AH$1,0)),"")</f>
        <v>0</v>
      </c>
      <c r="AH1062" s="157">
        <f>IFERROR(INDEX(NoSettings_v3!$C$2:$AH$4612,MATCH('EPS 3.1.3'!$B1062,NoSettings_v3!$A$2:$A$4612,0),MATCH('EPS 3.1.3'!AH$1,NoSettings_v3!$C$1:$AH$1,0)),"")</f>
        <v>0</v>
      </c>
      <c r="AI1062" s="157">
        <f>IFERROR(INDEX(NoSettings_v3!$C$2:$AH$4612,MATCH('EPS 3.1.3'!$B1062,NoSettings_v3!$A$2:$A$4612,0),MATCH('EPS 3.1.3'!AI$1,NoSettings_v3!$C$1:$AH$1,0)),"")</f>
        <v>0</v>
      </c>
    </row>
    <row r="1063" spans="2:43" x14ac:dyDescent="0.35">
      <c r="B1063" s="168" t="s">
        <v>146</v>
      </c>
      <c r="C1063" s="127" t="s">
        <v>964</v>
      </c>
      <c r="D1063" s="157">
        <f>IFERROR(INDEX(NoSettings_v3!$C$2:$AH$4612,MATCH('EPS 3.1.3'!$B1063,NoSettings_v3!$A$2:$A$4612,0),MATCH('EPS 3.1.3'!D$1,NoSettings_v3!$C$1:$AH$1,0)),"")</f>
        <v>0</v>
      </c>
      <c r="E1063" s="157">
        <f>IFERROR(INDEX(NoSettings_v3!$C$2:$AH$4612,MATCH('EPS 3.1.3'!$B1063,NoSettings_v3!$A$2:$A$4612,0),MATCH('EPS 3.1.3'!E$1,NoSettings_v3!$C$1:$AH$1,0)),"")</f>
        <v>0</v>
      </c>
      <c r="F1063" s="157">
        <f>IFERROR(INDEX(NoSettings_v3!$C$2:$AH$4612,MATCH('EPS 3.1.3'!$B1063,NoSettings_v3!$A$2:$A$4612,0),MATCH('EPS 3.1.3'!F$1,NoSettings_v3!$C$1:$AH$1,0)),"")</f>
        <v>0</v>
      </c>
      <c r="G1063" s="157">
        <f>IFERROR(INDEX(NoSettings_v3!$C$2:$AH$4612,MATCH('EPS 3.1.3'!$B1063,NoSettings_v3!$A$2:$A$4612,0),MATCH('EPS 3.1.3'!G$1,NoSettings_v3!$C$1:$AH$1,0)),"")</f>
        <v>0</v>
      </c>
      <c r="H1063" s="157">
        <f>IFERROR(INDEX(NoSettings_v3!$C$2:$AH$4612,MATCH('EPS 3.1.3'!$B1063,NoSettings_v3!$A$2:$A$4612,0),MATCH('EPS 3.1.3'!H$1,NoSettings_v3!$C$1:$AH$1,0)),"")</f>
        <v>0</v>
      </c>
      <c r="I1063" s="157">
        <f>IFERROR(INDEX(NoSettings_v3!$C$2:$AH$4612,MATCH('EPS 3.1.3'!$B1063,NoSettings_v3!$A$2:$A$4612,0),MATCH('EPS 3.1.3'!I$1,NoSettings_v3!$C$1:$AH$1,0)),"")</f>
        <v>0</v>
      </c>
      <c r="J1063" s="157">
        <f>IFERROR(INDEX(NoSettings_v3!$C$2:$AH$4612,MATCH('EPS 3.1.3'!$B1063,NoSettings_v3!$A$2:$A$4612,0),MATCH('EPS 3.1.3'!J$1,NoSettings_v3!$C$1:$AH$1,0)),"")</f>
        <v>0</v>
      </c>
      <c r="K1063" s="157">
        <f>IFERROR(INDEX(NoSettings_v3!$C$2:$AH$4612,MATCH('EPS 3.1.3'!$B1063,NoSettings_v3!$A$2:$A$4612,0),MATCH('EPS 3.1.3'!K$1,NoSettings_v3!$C$1:$AH$1,0)),"")</f>
        <v>0</v>
      </c>
      <c r="L1063" s="157">
        <f>IFERROR(INDEX(NoSettings_v3!$C$2:$AH$4612,MATCH('EPS 3.1.3'!$B1063,NoSettings_v3!$A$2:$A$4612,0),MATCH('EPS 3.1.3'!L$1,NoSettings_v3!$C$1:$AH$1,0)),"")</f>
        <v>0</v>
      </c>
      <c r="M1063" s="157">
        <f>IFERROR(INDEX(NoSettings_v3!$C$2:$AH$4612,MATCH('EPS 3.1.3'!$B1063,NoSettings_v3!$A$2:$A$4612,0),MATCH('EPS 3.1.3'!M$1,NoSettings_v3!$C$1:$AH$1,0)),"")</f>
        <v>0</v>
      </c>
      <c r="N1063" s="157">
        <f>IFERROR(INDEX(NoSettings_v3!$C$2:$AH$4612,MATCH('EPS 3.1.3'!$B1063,NoSettings_v3!$A$2:$A$4612,0),MATCH('EPS 3.1.3'!N$1,NoSettings_v3!$C$1:$AH$1,0)),"")</f>
        <v>0</v>
      </c>
      <c r="O1063" s="157">
        <f>IFERROR(INDEX(NoSettings_v3!$C$2:$AH$4612,MATCH('EPS 3.1.3'!$B1063,NoSettings_v3!$A$2:$A$4612,0),MATCH('EPS 3.1.3'!O$1,NoSettings_v3!$C$1:$AH$1,0)),"")</f>
        <v>0</v>
      </c>
      <c r="P1063" s="157">
        <f>IFERROR(INDEX(NoSettings_v3!$C$2:$AH$4612,MATCH('EPS 3.1.3'!$B1063,NoSettings_v3!$A$2:$A$4612,0),MATCH('EPS 3.1.3'!P$1,NoSettings_v3!$C$1:$AH$1,0)),"")</f>
        <v>0</v>
      </c>
      <c r="Q1063" s="157">
        <f>IFERROR(INDEX(NoSettings_v3!$C$2:$AH$4612,MATCH('EPS 3.1.3'!$B1063,NoSettings_v3!$A$2:$A$4612,0),MATCH('EPS 3.1.3'!Q$1,NoSettings_v3!$C$1:$AH$1,0)),"")</f>
        <v>0</v>
      </c>
      <c r="R1063" s="157">
        <f>IFERROR(INDEX(NoSettings_v3!$C$2:$AH$4612,MATCH('EPS 3.1.3'!$B1063,NoSettings_v3!$A$2:$A$4612,0),MATCH('EPS 3.1.3'!R$1,NoSettings_v3!$C$1:$AH$1,0)),"")</f>
        <v>0</v>
      </c>
      <c r="S1063" s="157">
        <f>IFERROR(INDEX(NoSettings_v3!$C$2:$AH$4612,MATCH('EPS 3.1.3'!$B1063,NoSettings_v3!$A$2:$A$4612,0),MATCH('EPS 3.1.3'!S$1,NoSettings_v3!$C$1:$AH$1,0)),"")</f>
        <v>0</v>
      </c>
      <c r="T1063" s="157">
        <f>IFERROR(INDEX(NoSettings_v3!$C$2:$AH$4612,MATCH('EPS 3.1.3'!$B1063,NoSettings_v3!$A$2:$A$4612,0),MATCH('EPS 3.1.3'!T$1,NoSettings_v3!$C$1:$AH$1,0)),"")</f>
        <v>0</v>
      </c>
      <c r="U1063" s="157">
        <f>IFERROR(INDEX(NoSettings_v3!$C$2:$AH$4612,MATCH('EPS 3.1.3'!$B1063,NoSettings_v3!$A$2:$A$4612,0),MATCH('EPS 3.1.3'!U$1,NoSettings_v3!$C$1:$AH$1,0)),"")</f>
        <v>0</v>
      </c>
      <c r="V1063" s="157">
        <f>IFERROR(INDEX(NoSettings_v3!$C$2:$AH$4612,MATCH('EPS 3.1.3'!$B1063,NoSettings_v3!$A$2:$A$4612,0),MATCH('EPS 3.1.3'!V$1,NoSettings_v3!$C$1:$AH$1,0)),"")</f>
        <v>0</v>
      </c>
      <c r="W1063" s="157">
        <f>IFERROR(INDEX(NoSettings_v3!$C$2:$AH$4612,MATCH('EPS 3.1.3'!$B1063,NoSettings_v3!$A$2:$A$4612,0),MATCH('EPS 3.1.3'!W$1,NoSettings_v3!$C$1:$AH$1,0)),"")</f>
        <v>0</v>
      </c>
      <c r="X1063" s="157">
        <f>IFERROR(INDEX(NoSettings_v3!$C$2:$AH$4612,MATCH('EPS 3.1.3'!$B1063,NoSettings_v3!$A$2:$A$4612,0),MATCH('EPS 3.1.3'!X$1,NoSettings_v3!$C$1:$AH$1,0)),"")</f>
        <v>0</v>
      </c>
      <c r="Y1063" s="157">
        <f>IFERROR(INDEX(NoSettings_v3!$C$2:$AH$4612,MATCH('EPS 3.1.3'!$B1063,NoSettings_v3!$A$2:$A$4612,0),MATCH('EPS 3.1.3'!Y$1,NoSettings_v3!$C$1:$AH$1,0)),"")</f>
        <v>0</v>
      </c>
      <c r="Z1063" s="157">
        <f>IFERROR(INDEX(NoSettings_v3!$C$2:$AH$4612,MATCH('EPS 3.1.3'!$B1063,NoSettings_v3!$A$2:$A$4612,0),MATCH('EPS 3.1.3'!Z$1,NoSettings_v3!$C$1:$AH$1,0)),"")</f>
        <v>0</v>
      </c>
      <c r="AA1063" s="157">
        <f>IFERROR(INDEX(NoSettings_v3!$C$2:$AH$4612,MATCH('EPS 3.1.3'!$B1063,NoSettings_v3!$A$2:$A$4612,0),MATCH('EPS 3.1.3'!AA$1,NoSettings_v3!$C$1:$AH$1,0)),"")</f>
        <v>0</v>
      </c>
      <c r="AB1063" s="157">
        <f>IFERROR(INDEX(NoSettings_v3!$C$2:$AH$4612,MATCH('EPS 3.1.3'!$B1063,NoSettings_v3!$A$2:$A$4612,0),MATCH('EPS 3.1.3'!AB$1,NoSettings_v3!$C$1:$AH$1,0)),"")</f>
        <v>0</v>
      </c>
      <c r="AC1063" s="157">
        <f>IFERROR(INDEX(NoSettings_v3!$C$2:$AH$4612,MATCH('EPS 3.1.3'!$B1063,NoSettings_v3!$A$2:$A$4612,0),MATCH('EPS 3.1.3'!AC$1,NoSettings_v3!$C$1:$AH$1,0)),"")</f>
        <v>0</v>
      </c>
      <c r="AD1063" s="157">
        <f>IFERROR(INDEX(NoSettings_v3!$C$2:$AH$4612,MATCH('EPS 3.1.3'!$B1063,NoSettings_v3!$A$2:$A$4612,0),MATCH('EPS 3.1.3'!AD$1,NoSettings_v3!$C$1:$AH$1,0)),"")</f>
        <v>0</v>
      </c>
      <c r="AE1063" s="157">
        <f>IFERROR(INDEX(NoSettings_v3!$C$2:$AH$4612,MATCH('EPS 3.1.3'!$B1063,NoSettings_v3!$A$2:$A$4612,0),MATCH('EPS 3.1.3'!AE$1,NoSettings_v3!$C$1:$AH$1,0)),"")</f>
        <v>0</v>
      </c>
      <c r="AF1063" s="157">
        <f>IFERROR(INDEX(NoSettings_v3!$C$2:$AH$4612,MATCH('EPS 3.1.3'!$B1063,NoSettings_v3!$A$2:$A$4612,0),MATCH('EPS 3.1.3'!AF$1,NoSettings_v3!$C$1:$AH$1,0)),"")</f>
        <v>0</v>
      </c>
      <c r="AG1063" s="157">
        <f>IFERROR(INDEX(NoSettings_v3!$C$2:$AH$4612,MATCH('EPS 3.1.3'!$B1063,NoSettings_v3!$A$2:$A$4612,0),MATCH('EPS 3.1.3'!AG$1,NoSettings_v3!$C$1:$AH$1,0)),"")</f>
        <v>0</v>
      </c>
      <c r="AH1063" s="157">
        <f>IFERROR(INDEX(NoSettings_v3!$C$2:$AH$4612,MATCH('EPS 3.1.3'!$B1063,NoSettings_v3!$A$2:$A$4612,0),MATCH('EPS 3.1.3'!AH$1,NoSettings_v3!$C$1:$AH$1,0)),"")</f>
        <v>0</v>
      </c>
      <c r="AI1063" s="157">
        <f>IFERROR(INDEX(NoSettings_v3!$C$2:$AH$4612,MATCH('EPS 3.1.3'!$B1063,NoSettings_v3!$A$2:$A$4612,0),MATCH('EPS 3.1.3'!AI$1,NoSettings_v3!$C$1:$AH$1,0)),"")</f>
        <v>0</v>
      </c>
    </row>
    <row r="1064" spans="2:43" x14ac:dyDescent="0.35">
      <c r="B1064" s="168" t="s">
        <v>147</v>
      </c>
      <c r="C1064" s="127" t="s">
        <v>964</v>
      </c>
      <c r="D1064" s="157">
        <f>IFERROR(INDEX(NoSettings_v3!$C$2:$AH$4612,MATCH('EPS 3.1.3'!$B1064,NoSettings_v3!$A$2:$A$4612,0),MATCH('EPS 3.1.3'!D$1,NoSettings_v3!$C$1:$AH$1,0)),"")</f>
        <v>0</v>
      </c>
      <c r="E1064" s="157">
        <f>IFERROR(INDEX(NoSettings_v3!$C$2:$AH$4612,MATCH('EPS 3.1.3'!$B1064,NoSettings_v3!$A$2:$A$4612,0),MATCH('EPS 3.1.3'!E$1,NoSettings_v3!$C$1:$AH$1,0)),"")</f>
        <v>0</v>
      </c>
      <c r="F1064" s="157">
        <f>IFERROR(INDEX(NoSettings_v3!$C$2:$AH$4612,MATCH('EPS 3.1.3'!$B1064,NoSettings_v3!$A$2:$A$4612,0),MATCH('EPS 3.1.3'!F$1,NoSettings_v3!$C$1:$AH$1,0)),"")</f>
        <v>0</v>
      </c>
      <c r="G1064" s="157">
        <f>IFERROR(INDEX(NoSettings_v3!$C$2:$AH$4612,MATCH('EPS 3.1.3'!$B1064,NoSettings_v3!$A$2:$A$4612,0),MATCH('EPS 3.1.3'!G$1,NoSettings_v3!$C$1:$AH$1,0)),"")</f>
        <v>0</v>
      </c>
      <c r="H1064" s="157">
        <f>IFERROR(INDEX(NoSettings_v3!$C$2:$AH$4612,MATCH('EPS 3.1.3'!$B1064,NoSettings_v3!$A$2:$A$4612,0),MATCH('EPS 3.1.3'!H$1,NoSettings_v3!$C$1:$AH$1,0)),"")</f>
        <v>0</v>
      </c>
      <c r="I1064" s="157">
        <f>IFERROR(INDEX(NoSettings_v3!$C$2:$AH$4612,MATCH('EPS 3.1.3'!$B1064,NoSettings_v3!$A$2:$A$4612,0),MATCH('EPS 3.1.3'!I$1,NoSettings_v3!$C$1:$AH$1,0)),"")</f>
        <v>0</v>
      </c>
      <c r="J1064" s="157">
        <f>IFERROR(INDEX(NoSettings_v3!$C$2:$AH$4612,MATCH('EPS 3.1.3'!$B1064,NoSettings_v3!$A$2:$A$4612,0),MATCH('EPS 3.1.3'!J$1,NoSettings_v3!$C$1:$AH$1,0)),"")</f>
        <v>0</v>
      </c>
      <c r="K1064" s="157">
        <f>IFERROR(INDEX(NoSettings_v3!$C$2:$AH$4612,MATCH('EPS 3.1.3'!$B1064,NoSettings_v3!$A$2:$A$4612,0),MATCH('EPS 3.1.3'!K$1,NoSettings_v3!$C$1:$AH$1,0)),"")</f>
        <v>0</v>
      </c>
      <c r="L1064" s="157">
        <f>IFERROR(INDEX(NoSettings_v3!$C$2:$AH$4612,MATCH('EPS 3.1.3'!$B1064,NoSettings_v3!$A$2:$A$4612,0),MATCH('EPS 3.1.3'!L$1,NoSettings_v3!$C$1:$AH$1,0)),"")</f>
        <v>0</v>
      </c>
      <c r="M1064" s="157">
        <f>IFERROR(INDEX(NoSettings_v3!$C$2:$AH$4612,MATCH('EPS 3.1.3'!$B1064,NoSettings_v3!$A$2:$A$4612,0),MATCH('EPS 3.1.3'!M$1,NoSettings_v3!$C$1:$AH$1,0)),"")</f>
        <v>0</v>
      </c>
      <c r="N1064" s="157">
        <f>IFERROR(INDEX(NoSettings_v3!$C$2:$AH$4612,MATCH('EPS 3.1.3'!$B1064,NoSettings_v3!$A$2:$A$4612,0),MATCH('EPS 3.1.3'!N$1,NoSettings_v3!$C$1:$AH$1,0)),"")</f>
        <v>0</v>
      </c>
      <c r="O1064" s="157">
        <f>IFERROR(INDEX(NoSettings_v3!$C$2:$AH$4612,MATCH('EPS 3.1.3'!$B1064,NoSettings_v3!$A$2:$A$4612,0),MATCH('EPS 3.1.3'!O$1,NoSettings_v3!$C$1:$AH$1,0)),"")</f>
        <v>0</v>
      </c>
      <c r="P1064" s="157">
        <f>IFERROR(INDEX(NoSettings_v3!$C$2:$AH$4612,MATCH('EPS 3.1.3'!$B1064,NoSettings_v3!$A$2:$A$4612,0),MATCH('EPS 3.1.3'!P$1,NoSettings_v3!$C$1:$AH$1,0)),"")</f>
        <v>0</v>
      </c>
      <c r="Q1064" s="157">
        <f>IFERROR(INDEX(NoSettings_v3!$C$2:$AH$4612,MATCH('EPS 3.1.3'!$B1064,NoSettings_v3!$A$2:$A$4612,0),MATCH('EPS 3.1.3'!Q$1,NoSettings_v3!$C$1:$AH$1,0)),"")</f>
        <v>0</v>
      </c>
      <c r="R1064" s="157">
        <f>IFERROR(INDEX(NoSettings_v3!$C$2:$AH$4612,MATCH('EPS 3.1.3'!$B1064,NoSettings_v3!$A$2:$A$4612,0),MATCH('EPS 3.1.3'!R$1,NoSettings_v3!$C$1:$AH$1,0)),"")</f>
        <v>0</v>
      </c>
      <c r="S1064" s="157">
        <f>IFERROR(INDEX(NoSettings_v3!$C$2:$AH$4612,MATCH('EPS 3.1.3'!$B1064,NoSettings_v3!$A$2:$A$4612,0),MATCH('EPS 3.1.3'!S$1,NoSettings_v3!$C$1:$AH$1,0)),"")</f>
        <v>0</v>
      </c>
      <c r="T1064" s="157">
        <f>IFERROR(INDEX(NoSettings_v3!$C$2:$AH$4612,MATCH('EPS 3.1.3'!$B1064,NoSettings_v3!$A$2:$A$4612,0),MATCH('EPS 3.1.3'!T$1,NoSettings_v3!$C$1:$AH$1,0)),"")</f>
        <v>0</v>
      </c>
      <c r="U1064" s="157">
        <f>IFERROR(INDEX(NoSettings_v3!$C$2:$AH$4612,MATCH('EPS 3.1.3'!$B1064,NoSettings_v3!$A$2:$A$4612,0),MATCH('EPS 3.1.3'!U$1,NoSettings_v3!$C$1:$AH$1,0)),"")</f>
        <v>0</v>
      </c>
      <c r="V1064" s="157">
        <f>IFERROR(INDEX(NoSettings_v3!$C$2:$AH$4612,MATCH('EPS 3.1.3'!$B1064,NoSettings_v3!$A$2:$A$4612,0),MATCH('EPS 3.1.3'!V$1,NoSettings_v3!$C$1:$AH$1,0)),"")</f>
        <v>0</v>
      </c>
      <c r="W1064" s="157">
        <f>IFERROR(INDEX(NoSettings_v3!$C$2:$AH$4612,MATCH('EPS 3.1.3'!$B1064,NoSettings_v3!$A$2:$A$4612,0),MATCH('EPS 3.1.3'!W$1,NoSettings_v3!$C$1:$AH$1,0)),"")</f>
        <v>0</v>
      </c>
      <c r="X1064" s="157">
        <f>IFERROR(INDEX(NoSettings_v3!$C$2:$AH$4612,MATCH('EPS 3.1.3'!$B1064,NoSettings_v3!$A$2:$A$4612,0),MATCH('EPS 3.1.3'!X$1,NoSettings_v3!$C$1:$AH$1,0)),"")</f>
        <v>0</v>
      </c>
      <c r="Y1064" s="157">
        <f>IFERROR(INDEX(NoSettings_v3!$C$2:$AH$4612,MATCH('EPS 3.1.3'!$B1064,NoSettings_v3!$A$2:$A$4612,0),MATCH('EPS 3.1.3'!Y$1,NoSettings_v3!$C$1:$AH$1,0)),"")</f>
        <v>0</v>
      </c>
      <c r="Z1064" s="157">
        <f>IFERROR(INDEX(NoSettings_v3!$C$2:$AH$4612,MATCH('EPS 3.1.3'!$B1064,NoSettings_v3!$A$2:$A$4612,0),MATCH('EPS 3.1.3'!Z$1,NoSettings_v3!$C$1:$AH$1,0)),"")</f>
        <v>0</v>
      </c>
      <c r="AA1064" s="157">
        <f>IFERROR(INDEX(NoSettings_v3!$C$2:$AH$4612,MATCH('EPS 3.1.3'!$B1064,NoSettings_v3!$A$2:$A$4612,0),MATCH('EPS 3.1.3'!AA$1,NoSettings_v3!$C$1:$AH$1,0)),"")</f>
        <v>0</v>
      </c>
      <c r="AB1064" s="157">
        <f>IFERROR(INDEX(NoSettings_v3!$C$2:$AH$4612,MATCH('EPS 3.1.3'!$B1064,NoSettings_v3!$A$2:$A$4612,0),MATCH('EPS 3.1.3'!AB$1,NoSettings_v3!$C$1:$AH$1,0)),"")</f>
        <v>0</v>
      </c>
      <c r="AC1064" s="157">
        <f>IFERROR(INDEX(NoSettings_v3!$C$2:$AH$4612,MATCH('EPS 3.1.3'!$B1064,NoSettings_v3!$A$2:$A$4612,0),MATCH('EPS 3.1.3'!AC$1,NoSettings_v3!$C$1:$AH$1,0)),"")</f>
        <v>0</v>
      </c>
      <c r="AD1064" s="157">
        <f>IFERROR(INDEX(NoSettings_v3!$C$2:$AH$4612,MATCH('EPS 3.1.3'!$B1064,NoSettings_v3!$A$2:$A$4612,0),MATCH('EPS 3.1.3'!AD$1,NoSettings_v3!$C$1:$AH$1,0)),"")</f>
        <v>0</v>
      </c>
      <c r="AE1064" s="157">
        <f>IFERROR(INDEX(NoSettings_v3!$C$2:$AH$4612,MATCH('EPS 3.1.3'!$B1064,NoSettings_v3!$A$2:$A$4612,0),MATCH('EPS 3.1.3'!AE$1,NoSettings_v3!$C$1:$AH$1,0)),"")</f>
        <v>0</v>
      </c>
      <c r="AF1064" s="157">
        <f>IFERROR(INDEX(NoSettings_v3!$C$2:$AH$4612,MATCH('EPS 3.1.3'!$B1064,NoSettings_v3!$A$2:$A$4612,0),MATCH('EPS 3.1.3'!AF$1,NoSettings_v3!$C$1:$AH$1,0)),"")</f>
        <v>0</v>
      </c>
      <c r="AG1064" s="157">
        <f>IFERROR(INDEX(NoSettings_v3!$C$2:$AH$4612,MATCH('EPS 3.1.3'!$B1064,NoSettings_v3!$A$2:$A$4612,0),MATCH('EPS 3.1.3'!AG$1,NoSettings_v3!$C$1:$AH$1,0)),"")</f>
        <v>0</v>
      </c>
      <c r="AH1064" s="157">
        <f>IFERROR(INDEX(NoSettings_v3!$C$2:$AH$4612,MATCH('EPS 3.1.3'!$B1064,NoSettings_v3!$A$2:$A$4612,0),MATCH('EPS 3.1.3'!AH$1,NoSettings_v3!$C$1:$AH$1,0)),"")</f>
        <v>0</v>
      </c>
      <c r="AI1064" s="157">
        <f>IFERROR(INDEX(NoSettings_v3!$C$2:$AH$4612,MATCH('EPS 3.1.3'!$B1064,NoSettings_v3!$A$2:$A$4612,0),MATCH('EPS 3.1.3'!AI$1,NoSettings_v3!$C$1:$AH$1,0)),"")</f>
        <v>0</v>
      </c>
    </row>
    <row r="1065" spans="2:43" x14ac:dyDescent="0.35">
      <c r="B1065" s="168" t="s">
        <v>148</v>
      </c>
      <c r="C1065" s="127" t="s">
        <v>964</v>
      </c>
      <c r="D1065" s="157">
        <f>IFERROR(INDEX(NoSettings_v3!$C$2:$AH$4612,MATCH('EPS 3.1.3'!$B1065,NoSettings_v3!$A$2:$A$4612,0),MATCH('EPS 3.1.3'!D$1,NoSettings_v3!$C$1:$AH$1,0)),"")</f>
        <v>0</v>
      </c>
      <c r="E1065" s="157">
        <f>IFERROR(INDEX(NoSettings_v3!$C$2:$AH$4612,MATCH('EPS 3.1.3'!$B1065,NoSettings_v3!$A$2:$A$4612,0),MATCH('EPS 3.1.3'!E$1,NoSettings_v3!$C$1:$AH$1,0)),"")</f>
        <v>0</v>
      </c>
      <c r="F1065" s="157">
        <f>IFERROR(INDEX(NoSettings_v3!$C$2:$AH$4612,MATCH('EPS 3.1.3'!$B1065,NoSettings_v3!$A$2:$A$4612,0),MATCH('EPS 3.1.3'!F$1,NoSettings_v3!$C$1:$AH$1,0)),"")</f>
        <v>0</v>
      </c>
      <c r="G1065" s="157">
        <f>IFERROR(INDEX(NoSettings_v3!$C$2:$AH$4612,MATCH('EPS 3.1.3'!$B1065,NoSettings_v3!$A$2:$A$4612,0),MATCH('EPS 3.1.3'!G$1,NoSettings_v3!$C$1:$AH$1,0)),"")</f>
        <v>0</v>
      </c>
      <c r="H1065" s="157">
        <f>IFERROR(INDEX(NoSettings_v3!$C$2:$AH$4612,MATCH('EPS 3.1.3'!$B1065,NoSettings_v3!$A$2:$A$4612,0),MATCH('EPS 3.1.3'!H$1,NoSettings_v3!$C$1:$AH$1,0)),"")</f>
        <v>0</v>
      </c>
      <c r="I1065" s="157">
        <f>IFERROR(INDEX(NoSettings_v3!$C$2:$AH$4612,MATCH('EPS 3.1.3'!$B1065,NoSettings_v3!$A$2:$A$4612,0),MATCH('EPS 3.1.3'!I$1,NoSettings_v3!$C$1:$AH$1,0)),"")</f>
        <v>0</v>
      </c>
      <c r="J1065" s="157">
        <f>IFERROR(INDEX(NoSettings_v3!$C$2:$AH$4612,MATCH('EPS 3.1.3'!$B1065,NoSettings_v3!$A$2:$A$4612,0),MATCH('EPS 3.1.3'!J$1,NoSettings_v3!$C$1:$AH$1,0)),"")</f>
        <v>0</v>
      </c>
      <c r="K1065" s="157">
        <f>IFERROR(INDEX(NoSettings_v3!$C$2:$AH$4612,MATCH('EPS 3.1.3'!$B1065,NoSettings_v3!$A$2:$A$4612,0),MATCH('EPS 3.1.3'!K$1,NoSettings_v3!$C$1:$AH$1,0)),"")</f>
        <v>0</v>
      </c>
      <c r="L1065" s="157">
        <f>IFERROR(INDEX(NoSettings_v3!$C$2:$AH$4612,MATCH('EPS 3.1.3'!$B1065,NoSettings_v3!$A$2:$A$4612,0),MATCH('EPS 3.1.3'!L$1,NoSettings_v3!$C$1:$AH$1,0)),"")</f>
        <v>0</v>
      </c>
      <c r="M1065" s="157">
        <f>IFERROR(INDEX(NoSettings_v3!$C$2:$AH$4612,MATCH('EPS 3.1.3'!$B1065,NoSettings_v3!$A$2:$A$4612,0),MATCH('EPS 3.1.3'!M$1,NoSettings_v3!$C$1:$AH$1,0)),"")</f>
        <v>0</v>
      </c>
      <c r="N1065" s="157">
        <f>IFERROR(INDEX(NoSettings_v3!$C$2:$AH$4612,MATCH('EPS 3.1.3'!$B1065,NoSettings_v3!$A$2:$A$4612,0),MATCH('EPS 3.1.3'!N$1,NoSettings_v3!$C$1:$AH$1,0)),"")</f>
        <v>0</v>
      </c>
      <c r="O1065" s="157">
        <f>IFERROR(INDEX(NoSettings_v3!$C$2:$AH$4612,MATCH('EPS 3.1.3'!$B1065,NoSettings_v3!$A$2:$A$4612,0),MATCH('EPS 3.1.3'!O$1,NoSettings_v3!$C$1:$AH$1,0)),"")</f>
        <v>0</v>
      </c>
      <c r="P1065" s="157">
        <f>IFERROR(INDEX(NoSettings_v3!$C$2:$AH$4612,MATCH('EPS 3.1.3'!$B1065,NoSettings_v3!$A$2:$A$4612,0),MATCH('EPS 3.1.3'!P$1,NoSettings_v3!$C$1:$AH$1,0)),"")</f>
        <v>0</v>
      </c>
      <c r="Q1065" s="157">
        <f>IFERROR(INDEX(NoSettings_v3!$C$2:$AH$4612,MATCH('EPS 3.1.3'!$B1065,NoSettings_v3!$A$2:$A$4612,0),MATCH('EPS 3.1.3'!Q$1,NoSettings_v3!$C$1:$AH$1,0)),"")</f>
        <v>0</v>
      </c>
      <c r="R1065" s="157">
        <f>IFERROR(INDEX(NoSettings_v3!$C$2:$AH$4612,MATCH('EPS 3.1.3'!$B1065,NoSettings_v3!$A$2:$A$4612,0),MATCH('EPS 3.1.3'!R$1,NoSettings_v3!$C$1:$AH$1,0)),"")</f>
        <v>0</v>
      </c>
      <c r="S1065" s="157">
        <f>IFERROR(INDEX(NoSettings_v3!$C$2:$AH$4612,MATCH('EPS 3.1.3'!$B1065,NoSettings_v3!$A$2:$A$4612,0),MATCH('EPS 3.1.3'!S$1,NoSettings_v3!$C$1:$AH$1,0)),"")</f>
        <v>0</v>
      </c>
      <c r="T1065" s="157">
        <f>IFERROR(INDEX(NoSettings_v3!$C$2:$AH$4612,MATCH('EPS 3.1.3'!$B1065,NoSettings_v3!$A$2:$A$4612,0),MATCH('EPS 3.1.3'!T$1,NoSettings_v3!$C$1:$AH$1,0)),"")</f>
        <v>0</v>
      </c>
      <c r="U1065" s="157">
        <f>IFERROR(INDEX(NoSettings_v3!$C$2:$AH$4612,MATCH('EPS 3.1.3'!$B1065,NoSettings_v3!$A$2:$A$4612,0),MATCH('EPS 3.1.3'!U$1,NoSettings_v3!$C$1:$AH$1,0)),"")</f>
        <v>0</v>
      </c>
      <c r="V1065" s="157">
        <f>IFERROR(INDEX(NoSettings_v3!$C$2:$AH$4612,MATCH('EPS 3.1.3'!$B1065,NoSettings_v3!$A$2:$A$4612,0),MATCH('EPS 3.1.3'!V$1,NoSettings_v3!$C$1:$AH$1,0)),"")</f>
        <v>0</v>
      </c>
      <c r="W1065" s="157">
        <f>IFERROR(INDEX(NoSettings_v3!$C$2:$AH$4612,MATCH('EPS 3.1.3'!$B1065,NoSettings_v3!$A$2:$A$4612,0),MATCH('EPS 3.1.3'!W$1,NoSettings_v3!$C$1:$AH$1,0)),"")</f>
        <v>0</v>
      </c>
      <c r="X1065" s="157">
        <f>IFERROR(INDEX(NoSettings_v3!$C$2:$AH$4612,MATCH('EPS 3.1.3'!$B1065,NoSettings_v3!$A$2:$A$4612,0),MATCH('EPS 3.1.3'!X$1,NoSettings_v3!$C$1:$AH$1,0)),"")</f>
        <v>0</v>
      </c>
      <c r="Y1065" s="157">
        <f>IFERROR(INDEX(NoSettings_v3!$C$2:$AH$4612,MATCH('EPS 3.1.3'!$B1065,NoSettings_v3!$A$2:$A$4612,0),MATCH('EPS 3.1.3'!Y$1,NoSettings_v3!$C$1:$AH$1,0)),"")</f>
        <v>0</v>
      </c>
      <c r="Z1065" s="157">
        <f>IFERROR(INDEX(NoSettings_v3!$C$2:$AH$4612,MATCH('EPS 3.1.3'!$B1065,NoSettings_v3!$A$2:$A$4612,0),MATCH('EPS 3.1.3'!Z$1,NoSettings_v3!$C$1:$AH$1,0)),"")</f>
        <v>0</v>
      </c>
      <c r="AA1065" s="157">
        <f>IFERROR(INDEX(NoSettings_v3!$C$2:$AH$4612,MATCH('EPS 3.1.3'!$B1065,NoSettings_v3!$A$2:$A$4612,0),MATCH('EPS 3.1.3'!AA$1,NoSettings_v3!$C$1:$AH$1,0)),"")</f>
        <v>0</v>
      </c>
      <c r="AB1065" s="157">
        <f>IFERROR(INDEX(NoSettings_v3!$C$2:$AH$4612,MATCH('EPS 3.1.3'!$B1065,NoSettings_v3!$A$2:$A$4612,0),MATCH('EPS 3.1.3'!AB$1,NoSettings_v3!$C$1:$AH$1,0)),"")</f>
        <v>0</v>
      </c>
      <c r="AC1065" s="157">
        <f>IFERROR(INDEX(NoSettings_v3!$C$2:$AH$4612,MATCH('EPS 3.1.3'!$B1065,NoSettings_v3!$A$2:$A$4612,0),MATCH('EPS 3.1.3'!AC$1,NoSettings_v3!$C$1:$AH$1,0)),"")</f>
        <v>0</v>
      </c>
      <c r="AD1065" s="157">
        <f>IFERROR(INDEX(NoSettings_v3!$C$2:$AH$4612,MATCH('EPS 3.1.3'!$B1065,NoSettings_v3!$A$2:$A$4612,0),MATCH('EPS 3.1.3'!AD$1,NoSettings_v3!$C$1:$AH$1,0)),"")</f>
        <v>0</v>
      </c>
      <c r="AE1065" s="157">
        <f>IFERROR(INDEX(NoSettings_v3!$C$2:$AH$4612,MATCH('EPS 3.1.3'!$B1065,NoSettings_v3!$A$2:$A$4612,0),MATCH('EPS 3.1.3'!AE$1,NoSettings_v3!$C$1:$AH$1,0)),"")</f>
        <v>0</v>
      </c>
      <c r="AF1065" s="157">
        <f>IFERROR(INDEX(NoSettings_v3!$C$2:$AH$4612,MATCH('EPS 3.1.3'!$B1065,NoSettings_v3!$A$2:$A$4612,0),MATCH('EPS 3.1.3'!AF$1,NoSettings_v3!$C$1:$AH$1,0)),"")</f>
        <v>0</v>
      </c>
      <c r="AG1065" s="157">
        <f>IFERROR(INDEX(NoSettings_v3!$C$2:$AH$4612,MATCH('EPS 3.1.3'!$B1065,NoSettings_v3!$A$2:$A$4612,0),MATCH('EPS 3.1.3'!AG$1,NoSettings_v3!$C$1:$AH$1,0)),"")</f>
        <v>0</v>
      </c>
      <c r="AH1065" s="157">
        <f>IFERROR(INDEX(NoSettings_v3!$C$2:$AH$4612,MATCH('EPS 3.1.3'!$B1065,NoSettings_v3!$A$2:$A$4612,0),MATCH('EPS 3.1.3'!AH$1,NoSettings_v3!$C$1:$AH$1,0)),"")</f>
        <v>0</v>
      </c>
      <c r="AI1065" s="157">
        <f>IFERROR(INDEX(NoSettings_v3!$C$2:$AH$4612,MATCH('EPS 3.1.3'!$B1065,NoSettings_v3!$A$2:$A$4612,0),MATCH('EPS 3.1.3'!AI$1,NoSettings_v3!$C$1:$AH$1,0)),"")</f>
        <v>0</v>
      </c>
    </row>
    <row r="1066" spans="2:43" x14ac:dyDescent="0.35">
      <c r="B1066" s="168" t="s">
        <v>149</v>
      </c>
      <c r="C1066" s="127" t="s">
        <v>964</v>
      </c>
      <c r="D1066" s="157">
        <f>IFERROR(INDEX(NoSettings_v3!$C$2:$AH$4612,MATCH('EPS 3.1.3'!$B1066,NoSettings_v3!$A$2:$A$4612,0),MATCH('EPS 3.1.3'!D$1,NoSettings_v3!$C$1:$AH$1,0)),"")</f>
        <v>0</v>
      </c>
      <c r="E1066" s="157">
        <f>IFERROR(INDEX(NoSettings_v3!$C$2:$AH$4612,MATCH('EPS 3.1.3'!$B1066,NoSettings_v3!$A$2:$A$4612,0),MATCH('EPS 3.1.3'!E$1,NoSettings_v3!$C$1:$AH$1,0)),"")</f>
        <v>0</v>
      </c>
      <c r="F1066" s="157">
        <f>IFERROR(INDEX(NoSettings_v3!$C$2:$AH$4612,MATCH('EPS 3.1.3'!$B1066,NoSettings_v3!$A$2:$A$4612,0),MATCH('EPS 3.1.3'!F$1,NoSettings_v3!$C$1:$AH$1,0)),"")</f>
        <v>0</v>
      </c>
      <c r="G1066" s="157">
        <f>IFERROR(INDEX(NoSettings_v3!$C$2:$AH$4612,MATCH('EPS 3.1.3'!$B1066,NoSettings_v3!$A$2:$A$4612,0),MATCH('EPS 3.1.3'!G$1,NoSettings_v3!$C$1:$AH$1,0)),"")</f>
        <v>0</v>
      </c>
      <c r="H1066" s="157">
        <f>IFERROR(INDEX(NoSettings_v3!$C$2:$AH$4612,MATCH('EPS 3.1.3'!$B1066,NoSettings_v3!$A$2:$A$4612,0),MATCH('EPS 3.1.3'!H$1,NoSettings_v3!$C$1:$AH$1,0)),"")</f>
        <v>0</v>
      </c>
      <c r="I1066" s="157">
        <f>IFERROR(INDEX(NoSettings_v3!$C$2:$AH$4612,MATCH('EPS 3.1.3'!$B1066,NoSettings_v3!$A$2:$A$4612,0),MATCH('EPS 3.1.3'!I$1,NoSettings_v3!$C$1:$AH$1,0)),"")</f>
        <v>0</v>
      </c>
      <c r="J1066" s="157">
        <f>IFERROR(INDEX(NoSettings_v3!$C$2:$AH$4612,MATCH('EPS 3.1.3'!$B1066,NoSettings_v3!$A$2:$A$4612,0),MATCH('EPS 3.1.3'!J$1,NoSettings_v3!$C$1:$AH$1,0)),"")</f>
        <v>0</v>
      </c>
      <c r="K1066" s="157">
        <f>IFERROR(INDEX(NoSettings_v3!$C$2:$AH$4612,MATCH('EPS 3.1.3'!$B1066,NoSettings_v3!$A$2:$A$4612,0),MATCH('EPS 3.1.3'!K$1,NoSettings_v3!$C$1:$AH$1,0)),"")</f>
        <v>0</v>
      </c>
      <c r="L1066" s="157">
        <f>IFERROR(INDEX(NoSettings_v3!$C$2:$AH$4612,MATCH('EPS 3.1.3'!$B1066,NoSettings_v3!$A$2:$A$4612,0),MATCH('EPS 3.1.3'!L$1,NoSettings_v3!$C$1:$AH$1,0)),"")</f>
        <v>0</v>
      </c>
      <c r="M1066" s="157">
        <f>IFERROR(INDEX(NoSettings_v3!$C$2:$AH$4612,MATCH('EPS 3.1.3'!$B1066,NoSettings_v3!$A$2:$A$4612,0),MATCH('EPS 3.1.3'!M$1,NoSettings_v3!$C$1:$AH$1,0)),"")</f>
        <v>0</v>
      </c>
      <c r="N1066" s="157">
        <f>IFERROR(INDEX(NoSettings_v3!$C$2:$AH$4612,MATCH('EPS 3.1.3'!$B1066,NoSettings_v3!$A$2:$A$4612,0),MATCH('EPS 3.1.3'!N$1,NoSettings_v3!$C$1:$AH$1,0)),"")</f>
        <v>0</v>
      </c>
      <c r="O1066" s="157">
        <f>IFERROR(INDEX(NoSettings_v3!$C$2:$AH$4612,MATCH('EPS 3.1.3'!$B1066,NoSettings_v3!$A$2:$A$4612,0),MATCH('EPS 3.1.3'!O$1,NoSettings_v3!$C$1:$AH$1,0)),"")</f>
        <v>0</v>
      </c>
      <c r="P1066" s="157">
        <f>IFERROR(INDEX(NoSettings_v3!$C$2:$AH$4612,MATCH('EPS 3.1.3'!$B1066,NoSettings_v3!$A$2:$A$4612,0),MATCH('EPS 3.1.3'!P$1,NoSettings_v3!$C$1:$AH$1,0)),"")</f>
        <v>0</v>
      </c>
      <c r="Q1066" s="157">
        <f>IFERROR(INDEX(NoSettings_v3!$C$2:$AH$4612,MATCH('EPS 3.1.3'!$B1066,NoSettings_v3!$A$2:$A$4612,0),MATCH('EPS 3.1.3'!Q$1,NoSettings_v3!$C$1:$AH$1,0)),"")</f>
        <v>0</v>
      </c>
      <c r="R1066" s="157">
        <f>IFERROR(INDEX(NoSettings_v3!$C$2:$AH$4612,MATCH('EPS 3.1.3'!$B1066,NoSettings_v3!$A$2:$A$4612,0),MATCH('EPS 3.1.3'!R$1,NoSettings_v3!$C$1:$AH$1,0)),"")</f>
        <v>0</v>
      </c>
      <c r="S1066" s="157">
        <f>IFERROR(INDEX(NoSettings_v3!$C$2:$AH$4612,MATCH('EPS 3.1.3'!$B1066,NoSettings_v3!$A$2:$A$4612,0),MATCH('EPS 3.1.3'!S$1,NoSettings_v3!$C$1:$AH$1,0)),"")</f>
        <v>0</v>
      </c>
      <c r="T1066" s="157">
        <f>IFERROR(INDEX(NoSettings_v3!$C$2:$AH$4612,MATCH('EPS 3.1.3'!$B1066,NoSettings_v3!$A$2:$A$4612,0),MATCH('EPS 3.1.3'!T$1,NoSettings_v3!$C$1:$AH$1,0)),"")</f>
        <v>0</v>
      </c>
      <c r="U1066" s="157">
        <f>IFERROR(INDEX(NoSettings_v3!$C$2:$AH$4612,MATCH('EPS 3.1.3'!$B1066,NoSettings_v3!$A$2:$A$4612,0),MATCH('EPS 3.1.3'!U$1,NoSettings_v3!$C$1:$AH$1,0)),"")</f>
        <v>0</v>
      </c>
      <c r="V1066" s="157">
        <f>IFERROR(INDEX(NoSettings_v3!$C$2:$AH$4612,MATCH('EPS 3.1.3'!$B1066,NoSettings_v3!$A$2:$A$4612,0),MATCH('EPS 3.1.3'!V$1,NoSettings_v3!$C$1:$AH$1,0)),"")</f>
        <v>0</v>
      </c>
      <c r="W1066" s="157">
        <f>IFERROR(INDEX(NoSettings_v3!$C$2:$AH$4612,MATCH('EPS 3.1.3'!$B1066,NoSettings_v3!$A$2:$A$4612,0),MATCH('EPS 3.1.3'!W$1,NoSettings_v3!$C$1:$AH$1,0)),"")</f>
        <v>0</v>
      </c>
      <c r="X1066" s="157">
        <f>IFERROR(INDEX(NoSettings_v3!$C$2:$AH$4612,MATCH('EPS 3.1.3'!$B1066,NoSettings_v3!$A$2:$A$4612,0),MATCH('EPS 3.1.3'!X$1,NoSettings_v3!$C$1:$AH$1,0)),"")</f>
        <v>0</v>
      </c>
      <c r="Y1066" s="157">
        <f>IFERROR(INDEX(NoSettings_v3!$C$2:$AH$4612,MATCH('EPS 3.1.3'!$B1066,NoSettings_v3!$A$2:$A$4612,0),MATCH('EPS 3.1.3'!Y$1,NoSettings_v3!$C$1:$AH$1,0)),"")</f>
        <v>0</v>
      </c>
      <c r="Z1066" s="157">
        <f>IFERROR(INDEX(NoSettings_v3!$C$2:$AH$4612,MATCH('EPS 3.1.3'!$B1066,NoSettings_v3!$A$2:$A$4612,0),MATCH('EPS 3.1.3'!Z$1,NoSettings_v3!$C$1:$AH$1,0)),"")</f>
        <v>0</v>
      </c>
      <c r="AA1066" s="157">
        <f>IFERROR(INDEX(NoSettings_v3!$C$2:$AH$4612,MATCH('EPS 3.1.3'!$B1066,NoSettings_v3!$A$2:$A$4612,0),MATCH('EPS 3.1.3'!AA$1,NoSettings_v3!$C$1:$AH$1,0)),"")</f>
        <v>0</v>
      </c>
      <c r="AB1066" s="157">
        <f>IFERROR(INDEX(NoSettings_v3!$C$2:$AH$4612,MATCH('EPS 3.1.3'!$B1066,NoSettings_v3!$A$2:$A$4612,0),MATCH('EPS 3.1.3'!AB$1,NoSettings_v3!$C$1:$AH$1,0)),"")</f>
        <v>0</v>
      </c>
      <c r="AC1066" s="157">
        <f>IFERROR(INDEX(NoSettings_v3!$C$2:$AH$4612,MATCH('EPS 3.1.3'!$B1066,NoSettings_v3!$A$2:$A$4612,0),MATCH('EPS 3.1.3'!AC$1,NoSettings_v3!$C$1:$AH$1,0)),"")</f>
        <v>0</v>
      </c>
      <c r="AD1066" s="157">
        <f>IFERROR(INDEX(NoSettings_v3!$C$2:$AH$4612,MATCH('EPS 3.1.3'!$B1066,NoSettings_v3!$A$2:$A$4612,0),MATCH('EPS 3.1.3'!AD$1,NoSettings_v3!$C$1:$AH$1,0)),"")</f>
        <v>0</v>
      </c>
      <c r="AE1066" s="157">
        <f>IFERROR(INDEX(NoSettings_v3!$C$2:$AH$4612,MATCH('EPS 3.1.3'!$B1066,NoSettings_v3!$A$2:$A$4612,0),MATCH('EPS 3.1.3'!AE$1,NoSettings_v3!$C$1:$AH$1,0)),"")</f>
        <v>0</v>
      </c>
      <c r="AF1066" s="157">
        <f>IFERROR(INDEX(NoSettings_v3!$C$2:$AH$4612,MATCH('EPS 3.1.3'!$B1066,NoSettings_v3!$A$2:$A$4612,0),MATCH('EPS 3.1.3'!AF$1,NoSettings_v3!$C$1:$AH$1,0)),"")</f>
        <v>0</v>
      </c>
      <c r="AG1066" s="157">
        <f>IFERROR(INDEX(NoSettings_v3!$C$2:$AH$4612,MATCH('EPS 3.1.3'!$B1066,NoSettings_v3!$A$2:$A$4612,0),MATCH('EPS 3.1.3'!AG$1,NoSettings_v3!$C$1:$AH$1,0)),"")</f>
        <v>0</v>
      </c>
      <c r="AH1066" s="157">
        <f>IFERROR(INDEX(NoSettings_v3!$C$2:$AH$4612,MATCH('EPS 3.1.3'!$B1066,NoSettings_v3!$A$2:$A$4612,0),MATCH('EPS 3.1.3'!AH$1,NoSettings_v3!$C$1:$AH$1,0)),"")</f>
        <v>0</v>
      </c>
      <c r="AI1066" s="157">
        <f>IFERROR(INDEX(NoSettings_v3!$C$2:$AH$4612,MATCH('EPS 3.1.3'!$B1066,NoSettings_v3!$A$2:$A$4612,0),MATCH('EPS 3.1.3'!AI$1,NoSettings_v3!$C$1:$AH$1,0)),"")</f>
        <v>0</v>
      </c>
    </row>
    <row r="1067" spans="2:43" x14ac:dyDescent="0.35">
      <c r="B1067" s="168" t="s">
        <v>1468</v>
      </c>
      <c r="C1067" s="127" t="s">
        <v>964</v>
      </c>
      <c r="D1067" s="157">
        <f>IFERROR(INDEX(NoSettings_v3!$C$2:$AH$4612,MATCH('EPS 3.1.3'!$B1067,NoSettings_v3!$A$2:$A$4612,0),MATCH('EPS 3.1.3'!D$1,NoSettings_v3!$C$1:$AH$1,0)),"")</f>
        <v>0</v>
      </c>
      <c r="E1067" s="157">
        <f>IFERROR(INDEX(NoSettings_v3!$C$2:$AH$4612,MATCH('EPS 3.1.3'!$B1067,NoSettings_v3!$A$2:$A$4612,0),MATCH('EPS 3.1.3'!E$1,NoSettings_v3!$C$1:$AH$1,0)),"")</f>
        <v>0</v>
      </c>
      <c r="F1067" s="157">
        <f>IFERROR(INDEX(NoSettings_v3!$C$2:$AH$4612,MATCH('EPS 3.1.3'!$B1067,NoSettings_v3!$A$2:$A$4612,0),MATCH('EPS 3.1.3'!F$1,NoSettings_v3!$C$1:$AH$1,0)),"")</f>
        <v>0</v>
      </c>
      <c r="G1067" s="157">
        <f>IFERROR(INDEX(NoSettings_v3!$C$2:$AH$4612,MATCH('EPS 3.1.3'!$B1067,NoSettings_v3!$A$2:$A$4612,0),MATCH('EPS 3.1.3'!G$1,NoSettings_v3!$C$1:$AH$1,0)),"")</f>
        <v>0</v>
      </c>
      <c r="H1067" s="157">
        <f>IFERROR(INDEX(NoSettings_v3!$C$2:$AH$4612,MATCH('EPS 3.1.3'!$B1067,NoSettings_v3!$A$2:$A$4612,0),MATCH('EPS 3.1.3'!H$1,NoSettings_v3!$C$1:$AH$1,0)),"")</f>
        <v>0</v>
      </c>
      <c r="I1067" s="157">
        <f>IFERROR(INDEX(NoSettings_v3!$C$2:$AH$4612,MATCH('EPS 3.1.3'!$B1067,NoSettings_v3!$A$2:$A$4612,0),MATCH('EPS 3.1.3'!I$1,NoSettings_v3!$C$1:$AH$1,0)),"")</f>
        <v>0</v>
      </c>
      <c r="J1067" s="157">
        <f>IFERROR(INDEX(NoSettings_v3!$C$2:$AH$4612,MATCH('EPS 3.1.3'!$B1067,NoSettings_v3!$A$2:$A$4612,0),MATCH('EPS 3.1.3'!J$1,NoSettings_v3!$C$1:$AH$1,0)),"")</f>
        <v>0</v>
      </c>
      <c r="K1067" s="157">
        <f>IFERROR(INDEX(NoSettings_v3!$C$2:$AH$4612,MATCH('EPS 3.1.3'!$B1067,NoSettings_v3!$A$2:$A$4612,0),MATCH('EPS 3.1.3'!K$1,NoSettings_v3!$C$1:$AH$1,0)),"")</f>
        <v>0</v>
      </c>
      <c r="L1067" s="157">
        <f>IFERROR(INDEX(NoSettings_v3!$C$2:$AH$4612,MATCH('EPS 3.1.3'!$B1067,NoSettings_v3!$A$2:$A$4612,0),MATCH('EPS 3.1.3'!L$1,NoSettings_v3!$C$1:$AH$1,0)),"")</f>
        <v>0</v>
      </c>
      <c r="M1067" s="157">
        <f>IFERROR(INDEX(NoSettings_v3!$C$2:$AH$4612,MATCH('EPS 3.1.3'!$B1067,NoSettings_v3!$A$2:$A$4612,0),MATCH('EPS 3.1.3'!M$1,NoSettings_v3!$C$1:$AH$1,0)),"")</f>
        <v>0</v>
      </c>
      <c r="N1067" s="157">
        <f>IFERROR(INDEX(NoSettings_v3!$C$2:$AH$4612,MATCH('EPS 3.1.3'!$B1067,NoSettings_v3!$A$2:$A$4612,0),MATCH('EPS 3.1.3'!N$1,NoSettings_v3!$C$1:$AH$1,0)),"")</f>
        <v>0</v>
      </c>
      <c r="O1067" s="157">
        <f>IFERROR(INDEX(NoSettings_v3!$C$2:$AH$4612,MATCH('EPS 3.1.3'!$B1067,NoSettings_v3!$A$2:$A$4612,0),MATCH('EPS 3.1.3'!O$1,NoSettings_v3!$C$1:$AH$1,0)),"")</f>
        <v>0</v>
      </c>
      <c r="P1067" s="157">
        <f>IFERROR(INDEX(NoSettings_v3!$C$2:$AH$4612,MATCH('EPS 3.1.3'!$B1067,NoSettings_v3!$A$2:$A$4612,0),MATCH('EPS 3.1.3'!P$1,NoSettings_v3!$C$1:$AH$1,0)),"")</f>
        <v>0</v>
      </c>
      <c r="Q1067" s="157">
        <f>IFERROR(INDEX(NoSettings_v3!$C$2:$AH$4612,MATCH('EPS 3.1.3'!$B1067,NoSettings_v3!$A$2:$A$4612,0),MATCH('EPS 3.1.3'!Q$1,NoSettings_v3!$C$1:$AH$1,0)),"")</f>
        <v>0</v>
      </c>
      <c r="R1067" s="157">
        <f>IFERROR(INDEX(NoSettings_v3!$C$2:$AH$4612,MATCH('EPS 3.1.3'!$B1067,NoSettings_v3!$A$2:$A$4612,0),MATCH('EPS 3.1.3'!R$1,NoSettings_v3!$C$1:$AH$1,0)),"")</f>
        <v>0</v>
      </c>
      <c r="S1067" s="157">
        <f>IFERROR(INDEX(NoSettings_v3!$C$2:$AH$4612,MATCH('EPS 3.1.3'!$B1067,NoSettings_v3!$A$2:$A$4612,0),MATCH('EPS 3.1.3'!S$1,NoSettings_v3!$C$1:$AH$1,0)),"")</f>
        <v>0</v>
      </c>
      <c r="T1067" s="157">
        <f>IFERROR(INDEX(NoSettings_v3!$C$2:$AH$4612,MATCH('EPS 3.1.3'!$B1067,NoSettings_v3!$A$2:$A$4612,0),MATCH('EPS 3.1.3'!T$1,NoSettings_v3!$C$1:$AH$1,0)),"")</f>
        <v>0</v>
      </c>
      <c r="U1067" s="157">
        <f>IFERROR(INDEX(NoSettings_v3!$C$2:$AH$4612,MATCH('EPS 3.1.3'!$B1067,NoSettings_v3!$A$2:$A$4612,0),MATCH('EPS 3.1.3'!U$1,NoSettings_v3!$C$1:$AH$1,0)),"")</f>
        <v>0</v>
      </c>
      <c r="V1067" s="157">
        <f>IFERROR(INDEX(NoSettings_v3!$C$2:$AH$4612,MATCH('EPS 3.1.3'!$B1067,NoSettings_v3!$A$2:$A$4612,0),MATCH('EPS 3.1.3'!V$1,NoSettings_v3!$C$1:$AH$1,0)),"")</f>
        <v>0</v>
      </c>
      <c r="W1067" s="157">
        <f>IFERROR(INDEX(NoSettings_v3!$C$2:$AH$4612,MATCH('EPS 3.1.3'!$B1067,NoSettings_v3!$A$2:$A$4612,0),MATCH('EPS 3.1.3'!W$1,NoSettings_v3!$C$1:$AH$1,0)),"")</f>
        <v>0</v>
      </c>
      <c r="X1067" s="157">
        <f>IFERROR(INDEX(NoSettings_v3!$C$2:$AH$4612,MATCH('EPS 3.1.3'!$B1067,NoSettings_v3!$A$2:$A$4612,0),MATCH('EPS 3.1.3'!X$1,NoSettings_v3!$C$1:$AH$1,0)),"")</f>
        <v>0</v>
      </c>
      <c r="Y1067" s="157">
        <f>IFERROR(INDEX(NoSettings_v3!$C$2:$AH$4612,MATCH('EPS 3.1.3'!$B1067,NoSettings_v3!$A$2:$A$4612,0),MATCH('EPS 3.1.3'!Y$1,NoSettings_v3!$C$1:$AH$1,0)),"")</f>
        <v>0</v>
      </c>
      <c r="Z1067" s="157">
        <f>IFERROR(INDEX(NoSettings_v3!$C$2:$AH$4612,MATCH('EPS 3.1.3'!$B1067,NoSettings_v3!$A$2:$A$4612,0),MATCH('EPS 3.1.3'!Z$1,NoSettings_v3!$C$1:$AH$1,0)),"")</f>
        <v>0</v>
      </c>
      <c r="AA1067" s="157">
        <f>IFERROR(INDEX(NoSettings_v3!$C$2:$AH$4612,MATCH('EPS 3.1.3'!$B1067,NoSettings_v3!$A$2:$A$4612,0),MATCH('EPS 3.1.3'!AA$1,NoSettings_v3!$C$1:$AH$1,0)),"")</f>
        <v>0</v>
      </c>
      <c r="AB1067" s="157">
        <f>IFERROR(INDEX(NoSettings_v3!$C$2:$AH$4612,MATCH('EPS 3.1.3'!$B1067,NoSettings_v3!$A$2:$A$4612,0),MATCH('EPS 3.1.3'!AB$1,NoSettings_v3!$C$1:$AH$1,0)),"")</f>
        <v>0</v>
      </c>
      <c r="AC1067" s="157">
        <f>IFERROR(INDEX(NoSettings_v3!$C$2:$AH$4612,MATCH('EPS 3.1.3'!$B1067,NoSettings_v3!$A$2:$A$4612,0),MATCH('EPS 3.1.3'!AC$1,NoSettings_v3!$C$1:$AH$1,0)),"")</f>
        <v>0</v>
      </c>
      <c r="AD1067" s="157">
        <f>IFERROR(INDEX(NoSettings_v3!$C$2:$AH$4612,MATCH('EPS 3.1.3'!$B1067,NoSettings_v3!$A$2:$A$4612,0),MATCH('EPS 3.1.3'!AD$1,NoSettings_v3!$C$1:$AH$1,0)),"")</f>
        <v>0</v>
      </c>
      <c r="AE1067" s="157">
        <f>IFERROR(INDEX(NoSettings_v3!$C$2:$AH$4612,MATCH('EPS 3.1.3'!$B1067,NoSettings_v3!$A$2:$A$4612,0),MATCH('EPS 3.1.3'!AE$1,NoSettings_v3!$C$1:$AH$1,0)),"")</f>
        <v>0</v>
      </c>
      <c r="AF1067" s="157">
        <f>IFERROR(INDEX(NoSettings_v3!$C$2:$AH$4612,MATCH('EPS 3.1.3'!$B1067,NoSettings_v3!$A$2:$A$4612,0),MATCH('EPS 3.1.3'!AF$1,NoSettings_v3!$C$1:$AH$1,0)),"")</f>
        <v>0</v>
      </c>
      <c r="AG1067" s="157">
        <f>IFERROR(INDEX(NoSettings_v3!$C$2:$AH$4612,MATCH('EPS 3.1.3'!$B1067,NoSettings_v3!$A$2:$A$4612,0),MATCH('EPS 3.1.3'!AG$1,NoSettings_v3!$C$1:$AH$1,0)),"")</f>
        <v>0</v>
      </c>
      <c r="AH1067" s="157">
        <f>IFERROR(INDEX(NoSettings_v3!$C$2:$AH$4612,MATCH('EPS 3.1.3'!$B1067,NoSettings_v3!$A$2:$A$4612,0),MATCH('EPS 3.1.3'!AH$1,NoSettings_v3!$C$1:$AH$1,0)),"")</f>
        <v>0</v>
      </c>
      <c r="AI1067" s="157">
        <f>IFERROR(INDEX(NoSettings_v3!$C$2:$AH$4612,MATCH('EPS 3.1.3'!$B1067,NoSettings_v3!$A$2:$A$4612,0),MATCH('EPS 3.1.3'!AI$1,NoSettings_v3!$C$1:$AH$1,0)),"")</f>
        <v>0</v>
      </c>
    </row>
    <row r="1068" spans="2:43" x14ac:dyDescent="0.35">
      <c r="B1068" s="168" t="s">
        <v>1469</v>
      </c>
      <c r="C1068" s="127" t="s">
        <v>964</v>
      </c>
      <c r="D1068" s="157">
        <f>IFERROR(INDEX(NoSettings_v3!$C$2:$AH$4612,MATCH('EPS 3.1.3'!$B1068,NoSettings_v3!$A$2:$A$4612,0),MATCH('EPS 3.1.3'!D$1,NoSettings_v3!$C$1:$AH$1,0)),"")</f>
        <v>0</v>
      </c>
      <c r="E1068" s="157">
        <f>IFERROR(INDEX(NoSettings_v3!$C$2:$AH$4612,MATCH('EPS 3.1.3'!$B1068,NoSettings_v3!$A$2:$A$4612,0),MATCH('EPS 3.1.3'!E$1,NoSettings_v3!$C$1:$AH$1,0)),"")</f>
        <v>0</v>
      </c>
      <c r="F1068" s="157">
        <f>IFERROR(INDEX(NoSettings_v3!$C$2:$AH$4612,MATCH('EPS 3.1.3'!$B1068,NoSettings_v3!$A$2:$A$4612,0),MATCH('EPS 3.1.3'!F$1,NoSettings_v3!$C$1:$AH$1,0)),"")</f>
        <v>0</v>
      </c>
      <c r="G1068" s="157">
        <f>IFERROR(INDEX(NoSettings_v3!$C$2:$AH$4612,MATCH('EPS 3.1.3'!$B1068,NoSettings_v3!$A$2:$A$4612,0),MATCH('EPS 3.1.3'!G$1,NoSettings_v3!$C$1:$AH$1,0)),"")</f>
        <v>0</v>
      </c>
      <c r="H1068" s="157">
        <f>IFERROR(INDEX(NoSettings_v3!$C$2:$AH$4612,MATCH('EPS 3.1.3'!$B1068,NoSettings_v3!$A$2:$A$4612,0),MATCH('EPS 3.1.3'!H$1,NoSettings_v3!$C$1:$AH$1,0)),"")</f>
        <v>0</v>
      </c>
      <c r="I1068" s="157">
        <f>IFERROR(INDEX(NoSettings_v3!$C$2:$AH$4612,MATCH('EPS 3.1.3'!$B1068,NoSettings_v3!$A$2:$A$4612,0),MATCH('EPS 3.1.3'!I$1,NoSettings_v3!$C$1:$AH$1,0)),"")</f>
        <v>0</v>
      </c>
      <c r="J1068" s="157">
        <f>IFERROR(INDEX(NoSettings_v3!$C$2:$AH$4612,MATCH('EPS 3.1.3'!$B1068,NoSettings_v3!$A$2:$A$4612,0),MATCH('EPS 3.1.3'!J$1,NoSettings_v3!$C$1:$AH$1,0)),"")</f>
        <v>0</v>
      </c>
      <c r="K1068" s="157">
        <f>IFERROR(INDEX(NoSettings_v3!$C$2:$AH$4612,MATCH('EPS 3.1.3'!$B1068,NoSettings_v3!$A$2:$A$4612,0),MATCH('EPS 3.1.3'!K$1,NoSettings_v3!$C$1:$AH$1,0)),"")</f>
        <v>0</v>
      </c>
      <c r="L1068" s="157">
        <f>IFERROR(INDEX(NoSettings_v3!$C$2:$AH$4612,MATCH('EPS 3.1.3'!$B1068,NoSettings_v3!$A$2:$A$4612,0),MATCH('EPS 3.1.3'!L$1,NoSettings_v3!$C$1:$AH$1,0)),"")</f>
        <v>0</v>
      </c>
      <c r="M1068" s="157">
        <f>IFERROR(INDEX(NoSettings_v3!$C$2:$AH$4612,MATCH('EPS 3.1.3'!$B1068,NoSettings_v3!$A$2:$A$4612,0),MATCH('EPS 3.1.3'!M$1,NoSettings_v3!$C$1:$AH$1,0)),"")</f>
        <v>0</v>
      </c>
      <c r="N1068" s="157">
        <f>IFERROR(INDEX(NoSettings_v3!$C$2:$AH$4612,MATCH('EPS 3.1.3'!$B1068,NoSettings_v3!$A$2:$A$4612,0),MATCH('EPS 3.1.3'!N$1,NoSettings_v3!$C$1:$AH$1,0)),"")</f>
        <v>0</v>
      </c>
      <c r="O1068" s="157">
        <f>IFERROR(INDEX(NoSettings_v3!$C$2:$AH$4612,MATCH('EPS 3.1.3'!$B1068,NoSettings_v3!$A$2:$A$4612,0),MATCH('EPS 3.1.3'!O$1,NoSettings_v3!$C$1:$AH$1,0)),"")</f>
        <v>0</v>
      </c>
      <c r="P1068" s="157">
        <f>IFERROR(INDEX(NoSettings_v3!$C$2:$AH$4612,MATCH('EPS 3.1.3'!$B1068,NoSettings_v3!$A$2:$A$4612,0),MATCH('EPS 3.1.3'!P$1,NoSettings_v3!$C$1:$AH$1,0)),"")</f>
        <v>0</v>
      </c>
      <c r="Q1068" s="157">
        <f>IFERROR(INDEX(NoSettings_v3!$C$2:$AH$4612,MATCH('EPS 3.1.3'!$B1068,NoSettings_v3!$A$2:$A$4612,0),MATCH('EPS 3.1.3'!Q$1,NoSettings_v3!$C$1:$AH$1,0)),"")</f>
        <v>0</v>
      </c>
      <c r="R1068" s="157">
        <f>IFERROR(INDEX(NoSettings_v3!$C$2:$AH$4612,MATCH('EPS 3.1.3'!$B1068,NoSettings_v3!$A$2:$A$4612,0),MATCH('EPS 3.1.3'!R$1,NoSettings_v3!$C$1:$AH$1,0)),"")</f>
        <v>0</v>
      </c>
      <c r="S1068" s="157">
        <f>IFERROR(INDEX(NoSettings_v3!$C$2:$AH$4612,MATCH('EPS 3.1.3'!$B1068,NoSettings_v3!$A$2:$A$4612,0),MATCH('EPS 3.1.3'!S$1,NoSettings_v3!$C$1:$AH$1,0)),"")</f>
        <v>0</v>
      </c>
      <c r="T1068" s="157">
        <f>IFERROR(INDEX(NoSettings_v3!$C$2:$AH$4612,MATCH('EPS 3.1.3'!$B1068,NoSettings_v3!$A$2:$A$4612,0),MATCH('EPS 3.1.3'!T$1,NoSettings_v3!$C$1:$AH$1,0)),"")</f>
        <v>0</v>
      </c>
      <c r="U1068" s="157">
        <f>IFERROR(INDEX(NoSettings_v3!$C$2:$AH$4612,MATCH('EPS 3.1.3'!$B1068,NoSettings_v3!$A$2:$A$4612,0),MATCH('EPS 3.1.3'!U$1,NoSettings_v3!$C$1:$AH$1,0)),"")</f>
        <v>0</v>
      </c>
      <c r="V1068" s="157">
        <f>IFERROR(INDEX(NoSettings_v3!$C$2:$AH$4612,MATCH('EPS 3.1.3'!$B1068,NoSettings_v3!$A$2:$A$4612,0),MATCH('EPS 3.1.3'!V$1,NoSettings_v3!$C$1:$AH$1,0)),"")</f>
        <v>0</v>
      </c>
      <c r="W1068" s="157">
        <f>IFERROR(INDEX(NoSettings_v3!$C$2:$AH$4612,MATCH('EPS 3.1.3'!$B1068,NoSettings_v3!$A$2:$A$4612,0),MATCH('EPS 3.1.3'!W$1,NoSettings_v3!$C$1:$AH$1,0)),"")</f>
        <v>0</v>
      </c>
      <c r="X1068" s="157">
        <f>IFERROR(INDEX(NoSettings_v3!$C$2:$AH$4612,MATCH('EPS 3.1.3'!$B1068,NoSettings_v3!$A$2:$A$4612,0),MATCH('EPS 3.1.3'!X$1,NoSettings_v3!$C$1:$AH$1,0)),"")</f>
        <v>0</v>
      </c>
      <c r="Y1068" s="157">
        <f>IFERROR(INDEX(NoSettings_v3!$C$2:$AH$4612,MATCH('EPS 3.1.3'!$B1068,NoSettings_v3!$A$2:$A$4612,0),MATCH('EPS 3.1.3'!Y$1,NoSettings_v3!$C$1:$AH$1,0)),"")</f>
        <v>0</v>
      </c>
      <c r="Z1068" s="157">
        <f>IFERROR(INDEX(NoSettings_v3!$C$2:$AH$4612,MATCH('EPS 3.1.3'!$B1068,NoSettings_v3!$A$2:$A$4612,0),MATCH('EPS 3.1.3'!Z$1,NoSettings_v3!$C$1:$AH$1,0)),"")</f>
        <v>0</v>
      </c>
      <c r="AA1068" s="157">
        <f>IFERROR(INDEX(NoSettings_v3!$C$2:$AH$4612,MATCH('EPS 3.1.3'!$B1068,NoSettings_v3!$A$2:$A$4612,0),MATCH('EPS 3.1.3'!AA$1,NoSettings_v3!$C$1:$AH$1,0)),"")</f>
        <v>0</v>
      </c>
      <c r="AB1068" s="157">
        <f>IFERROR(INDEX(NoSettings_v3!$C$2:$AH$4612,MATCH('EPS 3.1.3'!$B1068,NoSettings_v3!$A$2:$A$4612,0),MATCH('EPS 3.1.3'!AB$1,NoSettings_v3!$C$1:$AH$1,0)),"")</f>
        <v>0</v>
      </c>
      <c r="AC1068" s="157">
        <f>IFERROR(INDEX(NoSettings_v3!$C$2:$AH$4612,MATCH('EPS 3.1.3'!$B1068,NoSettings_v3!$A$2:$A$4612,0),MATCH('EPS 3.1.3'!AC$1,NoSettings_v3!$C$1:$AH$1,0)),"")</f>
        <v>0</v>
      </c>
      <c r="AD1068" s="157">
        <f>IFERROR(INDEX(NoSettings_v3!$C$2:$AH$4612,MATCH('EPS 3.1.3'!$B1068,NoSettings_v3!$A$2:$A$4612,0),MATCH('EPS 3.1.3'!AD$1,NoSettings_v3!$C$1:$AH$1,0)),"")</f>
        <v>0</v>
      </c>
      <c r="AE1068" s="157">
        <f>IFERROR(INDEX(NoSettings_v3!$C$2:$AH$4612,MATCH('EPS 3.1.3'!$B1068,NoSettings_v3!$A$2:$A$4612,0),MATCH('EPS 3.1.3'!AE$1,NoSettings_v3!$C$1:$AH$1,0)),"")</f>
        <v>0</v>
      </c>
      <c r="AF1068" s="157">
        <f>IFERROR(INDEX(NoSettings_v3!$C$2:$AH$4612,MATCH('EPS 3.1.3'!$B1068,NoSettings_v3!$A$2:$A$4612,0),MATCH('EPS 3.1.3'!AF$1,NoSettings_v3!$C$1:$AH$1,0)),"")</f>
        <v>0</v>
      </c>
      <c r="AG1068" s="157">
        <f>IFERROR(INDEX(NoSettings_v3!$C$2:$AH$4612,MATCH('EPS 3.1.3'!$B1068,NoSettings_v3!$A$2:$A$4612,0),MATCH('EPS 3.1.3'!AG$1,NoSettings_v3!$C$1:$AH$1,0)),"")</f>
        <v>0</v>
      </c>
      <c r="AH1068" s="157">
        <f>IFERROR(INDEX(NoSettings_v3!$C$2:$AH$4612,MATCH('EPS 3.1.3'!$B1068,NoSettings_v3!$A$2:$A$4612,0),MATCH('EPS 3.1.3'!AH$1,NoSettings_v3!$C$1:$AH$1,0)),"")</f>
        <v>0</v>
      </c>
      <c r="AI1068" s="157">
        <f>IFERROR(INDEX(NoSettings_v3!$C$2:$AH$4612,MATCH('EPS 3.1.3'!$B1068,NoSettings_v3!$A$2:$A$4612,0),MATCH('EPS 3.1.3'!AI$1,NoSettings_v3!$C$1:$AH$1,0)),"")</f>
        <v>0</v>
      </c>
    </row>
    <row r="1069" spans="2:43" x14ac:dyDescent="0.35">
      <c r="B1069" s="168" t="s">
        <v>1470</v>
      </c>
      <c r="C1069" s="127" t="s">
        <v>964</v>
      </c>
      <c r="D1069" s="157">
        <f>IFERROR(INDEX(NoSettings_v3!$C$2:$AH$4612,MATCH('EPS 3.1.3'!$B1069,NoSettings_v3!$A$2:$A$4612,0),MATCH('EPS 3.1.3'!D$1,NoSettings_v3!$C$1:$AH$1,0)),"")</f>
        <v>0</v>
      </c>
      <c r="E1069" s="157">
        <f>IFERROR(INDEX(NoSettings_v3!$C$2:$AH$4612,MATCH('EPS 3.1.3'!$B1069,NoSettings_v3!$A$2:$A$4612,0),MATCH('EPS 3.1.3'!E$1,NoSettings_v3!$C$1:$AH$1,0)),"")</f>
        <v>0</v>
      </c>
      <c r="F1069" s="157">
        <f>IFERROR(INDEX(NoSettings_v3!$C$2:$AH$4612,MATCH('EPS 3.1.3'!$B1069,NoSettings_v3!$A$2:$A$4612,0),MATCH('EPS 3.1.3'!F$1,NoSettings_v3!$C$1:$AH$1,0)),"")</f>
        <v>0</v>
      </c>
      <c r="G1069" s="157">
        <f>IFERROR(INDEX(NoSettings_v3!$C$2:$AH$4612,MATCH('EPS 3.1.3'!$B1069,NoSettings_v3!$A$2:$A$4612,0),MATCH('EPS 3.1.3'!G$1,NoSettings_v3!$C$1:$AH$1,0)),"")</f>
        <v>0</v>
      </c>
      <c r="H1069" s="157">
        <f>IFERROR(INDEX(NoSettings_v3!$C$2:$AH$4612,MATCH('EPS 3.1.3'!$B1069,NoSettings_v3!$A$2:$A$4612,0),MATCH('EPS 3.1.3'!H$1,NoSettings_v3!$C$1:$AH$1,0)),"")</f>
        <v>0</v>
      </c>
      <c r="I1069" s="157">
        <f>IFERROR(INDEX(NoSettings_v3!$C$2:$AH$4612,MATCH('EPS 3.1.3'!$B1069,NoSettings_v3!$A$2:$A$4612,0),MATCH('EPS 3.1.3'!I$1,NoSettings_v3!$C$1:$AH$1,0)),"")</f>
        <v>0</v>
      </c>
      <c r="J1069" s="157">
        <f>IFERROR(INDEX(NoSettings_v3!$C$2:$AH$4612,MATCH('EPS 3.1.3'!$B1069,NoSettings_v3!$A$2:$A$4612,0),MATCH('EPS 3.1.3'!J$1,NoSettings_v3!$C$1:$AH$1,0)),"")</f>
        <v>0</v>
      </c>
      <c r="K1069" s="157">
        <f>IFERROR(INDEX(NoSettings_v3!$C$2:$AH$4612,MATCH('EPS 3.1.3'!$B1069,NoSettings_v3!$A$2:$A$4612,0),MATCH('EPS 3.1.3'!K$1,NoSettings_v3!$C$1:$AH$1,0)),"")</f>
        <v>0</v>
      </c>
      <c r="L1069" s="157">
        <f>IFERROR(INDEX(NoSettings_v3!$C$2:$AH$4612,MATCH('EPS 3.1.3'!$B1069,NoSettings_v3!$A$2:$A$4612,0),MATCH('EPS 3.1.3'!L$1,NoSettings_v3!$C$1:$AH$1,0)),"")</f>
        <v>0</v>
      </c>
      <c r="M1069" s="157">
        <f>IFERROR(INDEX(NoSettings_v3!$C$2:$AH$4612,MATCH('EPS 3.1.3'!$B1069,NoSettings_v3!$A$2:$A$4612,0),MATCH('EPS 3.1.3'!M$1,NoSettings_v3!$C$1:$AH$1,0)),"")</f>
        <v>0</v>
      </c>
      <c r="N1069" s="157">
        <f>IFERROR(INDEX(NoSettings_v3!$C$2:$AH$4612,MATCH('EPS 3.1.3'!$B1069,NoSettings_v3!$A$2:$A$4612,0),MATCH('EPS 3.1.3'!N$1,NoSettings_v3!$C$1:$AH$1,0)),"")</f>
        <v>0</v>
      </c>
      <c r="O1069" s="157">
        <f>IFERROR(INDEX(NoSettings_v3!$C$2:$AH$4612,MATCH('EPS 3.1.3'!$B1069,NoSettings_v3!$A$2:$A$4612,0),MATCH('EPS 3.1.3'!O$1,NoSettings_v3!$C$1:$AH$1,0)),"")</f>
        <v>0</v>
      </c>
      <c r="P1069" s="157">
        <f>IFERROR(INDEX(NoSettings_v3!$C$2:$AH$4612,MATCH('EPS 3.1.3'!$B1069,NoSettings_v3!$A$2:$A$4612,0),MATCH('EPS 3.1.3'!P$1,NoSettings_v3!$C$1:$AH$1,0)),"")</f>
        <v>0</v>
      </c>
      <c r="Q1069" s="157">
        <f>IFERROR(INDEX(NoSettings_v3!$C$2:$AH$4612,MATCH('EPS 3.1.3'!$B1069,NoSettings_v3!$A$2:$A$4612,0),MATCH('EPS 3.1.3'!Q$1,NoSettings_v3!$C$1:$AH$1,0)),"")</f>
        <v>0</v>
      </c>
      <c r="R1069" s="157">
        <f>IFERROR(INDEX(NoSettings_v3!$C$2:$AH$4612,MATCH('EPS 3.1.3'!$B1069,NoSettings_v3!$A$2:$A$4612,0),MATCH('EPS 3.1.3'!R$1,NoSettings_v3!$C$1:$AH$1,0)),"")</f>
        <v>0</v>
      </c>
      <c r="S1069" s="157">
        <f>IFERROR(INDEX(NoSettings_v3!$C$2:$AH$4612,MATCH('EPS 3.1.3'!$B1069,NoSettings_v3!$A$2:$A$4612,0),MATCH('EPS 3.1.3'!S$1,NoSettings_v3!$C$1:$AH$1,0)),"")</f>
        <v>0</v>
      </c>
      <c r="T1069" s="157">
        <f>IFERROR(INDEX(NoSettings_v3!$C$2:$AH$4612,MATCH('EPS 3.1.3'!$B1069,NoSettings_v3!$A$2:$A$4612,0),MATCH('EPS 3.1.3'!T$1,NoSettings_v3!$C$1:$AH$1,0)),"")</f>
        <v>0</v>
      </c>
      <c r="U1069" s="157">
        <f>IFERROR(INDEX(NoSettings_v3!$C$2:$AH$4612,MATCH('EPS 3.1.3'!$B1069,NoSettings_v3!$A$2:$A$4612,0),MATCH('EPS 3.1.3'!U$1,NoSettings_v3!$C$1:$AH$1,0)),"")</f>
        <v>0</v>
      </c>
      <c r="V1069" s="157">
        <f>IFERROR(INDEX(NoSettings_v3!$C$2:$AH$4612,MATCH('EPS 3.1.3'!$B1069,NoSettings_v3!$A$2:$A$4612,0),MATCH('EPS 3.1.3'!V$1,NoSettings_v3!$C$1:$AH$1,0)),"")</f>
        <v>0</v>
      </c>
      <c r="W1069" s="157">
        <f>IFERROR(INDEX(NoSettings_v3!$C$2:$AH$4612,MATCH('EPS 3.1.3'!$B1069,NoSettings_v3!$A$2:$A$4612,0),MATCH('EPS 3.1.3'!W$1,NoSettings_v3!$C$1:$AH$1,0)),"")</f>
        <v>0</v>
      </c>
      <c r="X1069" s="157">
        <f>IFERROR(INDEX(NoSettings_v3!$C$2:$AH$4612,MATCH('EPS 3.1.3'!$B1069,NoSettings_v3!$A$2:$A$4612,0),MATCH('EPS 3.1.3'!X$1,NoSettings_v3!$C$1:$AH$1,0)),"")</f>
        <v>0</v>
      </c>
      <c r="Y1069" s="157">
        <f>IFERROR(INDEX(NoSettings_v3!$C$2:$AH$4612,MATCH('EPS 3.1.3'!$B1069,NoSettings_v3!$A$2:$A$4612,0),MATCH('EPS 3.1.3'!Y$1,NoSettings_v3!$C$1:$AH$1,0)),"")</f>
        <v>0</v>
      </c>
      <c r="Z1069" s="157">
        <f>IFERROR(INDEX(NoSettings_v3!$C$2:$AH$4612,MATCH('EPS 3.1.3'!$B1069,NoSettings_v3!$A$2:$A$4612,0),MATCH('EPS 3.1.3'!Z$1,NoSettings_v3!$C$1:$AH$1,0)),"")</f>
        <v>0</v>
      </c>
      <c r="AA1069" s="157">
        <f>IFERROR(INDEX(NoSettings_v3!$C$2:$AH$4612,MATCH('EPS 3.1.3'!$B1069,NoSettings_v3!$A$2:$A$4612,0),MATCH('EPS 3.1.3'!AA$1,NoSettings_v3!$C$1:$AH$1,0)),"")</f>
        <v>0</v>
      </c>
      <c r="AB1069" s="157">
        <f>IFERROR(INDEX(NoSettings_v3!$C$2:$AH$4612,MATCH('EPS 3.1.3'!$B1069,NoSettings_v3!$A$2:$A$4612,0),MATCH('EPS 3.1.3'!AB$1,NoSettings_v3!$C$1:$AH$1,0)),"")</f>
        <v>0</v>
      </c>
      <c r="AC1069" s="157">
        <f>IFERROR(INDEX(NoSettings_v3!$C$2:$AH$4612,MATCH('EPS 3.1.3'!$B1069,NoSettings_v3!$A$2:$A$4612,0),MATCH('EPS 3.1.3'!AC$1,NoSettings_v3!$C$1:$AH$1,0)),"")</f>
        <v>0</v>
      </c>
      <c r="AD1069" s="157">
        <f>IFERROR(INDEX(NoSettings_v3!$C$2:$AH$4612,MATCH('EPS 3.1.3'!$B1069,NoSettings_v3!$A$2:$A$4612,0),MATCH('EPS 3.1.3'!AD$1,NoSettings_v3!$C$1:$AH$1,0)),"")</f>
        <v>0</v>
      </c>
      <c r="AE1069" s="157">
        <f>IFERROR(INDEX(NoSettings_v3!$C$2:$AH$4612,MATCH('EPS 3.1.3'!$B1069,NoSettings_v3!$A$2:$A$4612,0),MATCH('EPS 3.1.3'!AE$1,NoSettings_v3!$C$1:$AH$1,0)),"")</f>
        <v>0</v>
      </c>
      <c r="AF1069" s="157">
        <f>IFERROR(INDEX(NoSettings_v3!$C$2:$AH$4612,MATCH('EPS 3.1.3'!$B1069,NoSettings_v3!$A$2:$A$4612,0),MATCH('EPS 3.1.3'!AF$1,NoSettings_v3!$C$1:$AH$1,0)),"")</f>
        <v>0</v>
      </c>
      <c r="AG1069" s="157">
        <f>IFERROR(INDEX(NoSettings_v3!$C$2:$AH$4612,MATCH('EPS 3.1.3'!$B1069,NoSettings_v3!$A$2:$A$4612,0),MATCH('EPS 3.1.3'!AG$1,NoSettings_v3!$C$1:$AH$1,0)),"")</f>
        <v>0</v>
      </c>
      <c r="AH1069" s="157">
        <f>IFERROR(INDEX(NoSettings_v3!$C$2:$AH$4612,MATCH('EPS 3.1.3'!$B1069,NoSettings_v3!$A$2:$A$4612,0),MATCH('EPS 3.1.3'!AH$1,NoSettings_v3!$C$1:$AH$1,0)),"")</f>
        <v>0</v>
      </c>
      <c r="AI1069" s="157">
        <f>IFERROR(INDEX(NoSettings_v3!$C$2:$AH$4612,MATCH('EPS 3.1.3'!$B1069,NoSettings_v3!$A$2:$A$4612,0),MATCH('EPS 3.1.3'!AI$1,NoSettings_v3!$C$1:$AH$1,0)),"")</f>
        <v>0</v>
      </c>
    </row>
    <row r="1070" spans="2:43" x14ac:dyDescent="0.35">
      <c r="B1070" s="168" t="s">
        <v>150</v>
      </c>
      <c r="C1070" s="127" t="s">
        <v>964</v>
      </c>
      <c r="D1070" s="157">
        <f>IFERROR(INDEX(NoSettings_v3!$C$2:$AH$4612,MATCH('EPS 3.1.3'!$B1070,NoSettings_v3!$A$2:$A$4612,0),MATCH('EPS 3.1.3'!D$1,NoSettings_v3!$C$1:$AH$1,0)),"")</f>
        <v>0</v>
      </c>
      <c r="E1070" s="157">
        <f>IFERROR(INDEX(NoSettings_v3!$C$2:$AH$4612,MATCH('EPS 3.1.3'!$B1070,NoSettings_v3!$A$2:$A$4612,0),MATCH('EPS 3.1.3'!E$1,NoSettings_v3!$C$1:$AH$1,0)),"")</f>
        <v>0</v>
      </c>
      <c r="F1070" s="157">
        <f>IFERROR(INDEX(NoSettings_v3!$C$2:$AH$4612,MATCH('EPS 3.1.3'!$B1070,NoSettings_v3!$A$2:$A$4612,0),MATCH('EPS 3.1.3'!F$1,NoSettings_v3!$C$1:$AH$1,0)),"")</f>
        <v>0</v>
      </c>
      <c r="G1070" s="157">
        <f>IFERROR(INDEX(NoSettings_v3!$C$2:$AH$4612,MATCH('EPS 3.1.3'!$B1070,NoSettings_v3!$A$2:$A$4612,0),MATCH('EPS 3.1.3'!G$1,NoSettings_v3!$C$1:$AH$1,0)),"")</f>
        <v>0</v>
      </c>
      <c r="H1070" s="157">
        <f>IFERROR(INDEX(NoSettings_v3!$C$2:$AH$4612,MATCH('EPS 3.1.3'!$B1070,NoSettings_v3!$A$2:$A$4612,0),MATCH('EPS 3.1.3'!H$1,NoSettings_v3!$C$1:$AH$1,0)),"")</f>
        <v>0</v>
      </c>
      <c r="I1070" s="157">
        <f>IFERROR(INDEX(NoSettings_v3!$C$2:$AH$4612,MATCH('EPS 3.1.3'!$B1070,NoSettings_v3!$A$2:$A$4612,0),MATCH('EPS 3.1.3'!I$1,NoSettings_v3!$C$1:$AH$1,0)),"")</f>
        <v>0</v>
      </c>
      <c r="J1070" s="157">
        <f>IFERROR(INDEX(NoSettings_v3!$C$2:$AH$4612,MATCH('EPS 3.1.3'!$B1070,NoSettings_v3!$A$2:$A$4612,0),MATCH('EPS 3.1.3'!J$1,NoSettings_v3!$C$1:$AH$1,0)),"")</f>
        <v>0</v>
      </c>
      <c r="K1070" s="157">
        <f>IFERROR(INDEX(NoSettings_v3!$C$2:$AH$4612,MATCH('EPS 3.1.3'!$B1070,NoSettings_v3!$A$2:$A$4612,0),MATCH('EPS 3.1.3'!K$1,NoSettings_v3!$C$1:$AH$1,0)),"")</f>
        <v>0</v>
      </c>
      <c r="L1070" s="157">
        <f>IFERROR(INDEX(NoSettings_v3!$C$2:$AH$4612,MATCH('EPS 3.1.3'!$B1070,NoSettings_v3!$A$2:$A$4612,0),MATCH('EPS 3.1.3'!L$1,NoSettings_v3!$C$1:$AH$1,0)),"")</f>
        <v>0</v>
      </c>
      <c r="M1070" s="157">
        <f>IFERROR(INDEX(NoSettings_v3!$C$2:$AH$4612,MATCH('EPS 3.1.3'!$B1070,NoSettings_v3!$A$2:$A$4612,0),MATCH('EPS 3.1.3'!M$1,NoSettings_v3!$C$1:$AH$1,0)),"")</f>
        <v>0</v>
      </c>
      <c r="N1070" s="157">
        <f>IFERROR(INDEX(NoSettings_v3!$C$2:$AH$4612,MATCH('EPS 3.1.3'!$B1070,NoSettings_v3!$A$2:$A$4612,0),MATCH('EPS 3.1.3'!N$1,NoSettings_v3!$C$1:$AH$1,0)),"")</f>
        <v>0</v>
      </c>
      <c r="O1070" s="157">
        <f>IFERROR(INDEX(NoSettings_v3!$C$2:$AH$4612,MATCH('EPS 3.1.3'!$B1070,NoSettings_v3!$A$2:$A$4612,0),MATCH('EPS 3.1.3'!O$1,NoSettings_v3!$C$1:$AH$1,0)),"")</f>
        <v>0</v>
      </c>
      <c r="P1070" s="157">
        <f>IFERROR(INDEX(NoSettings_v3!$C$2:$AH$4612,MATCH('EPS 3.1.3'!$B1070,NoSettings_v3!$A$2:$A$4612,0),MATCH('EPS 3.1.3'!P$1,NoSettings_v3!$C$1:$AH$1,0)),"")</f>
        <v>0</v>
      </c>
      <c r="Q1070" s="157">
        <f>IFERROR(INDEX(NoSettings_v3!$C$2:$AH$4612,MATCH('EPS 3.1.3'!$B1070,NoSettings_v3!$A$2:$A$4612,0),MATCH('EPS 3.1.3'!Q$1,NoSettings_v3!$C$1:$AH$1,0)),"")</f>
        <v>0</v>
      </c>
      <c r="R1070" s="157">
        <f>IFERROR(INDEX(NoSettings_v3!$C$2:$AH$4612,MATCH('EPS 3.1.3'!$B1070,NoSettings_v3!$A$2:$A$4612,0),MATCH('EPS 3.1.3'!R$1,NoSettings_v3!$C$1:$AH$1,0)),"")</f>
        <v>0</v>
      </c>
      <c r="S1070" s="157">
        <f>IFERROR(INDEX(NoSettings_v3!$C$2:$AH$4612,MATCH('EPS 3.1.3'!$B1070,NoSettings_v3!$A$2:$A$4612,0),MATCH('EPS 3.1.3'!S$1,NoSettings_v3!$C$1:$AH$1,0)),"")</f>
        <v>0</v>
      </c>
      <c r="T1070" s="157">
        <f>IFERROR(INDEX(NoSettings_v3!$C$2:$AH$4612,MATCH('EPS 3.1.3'!$B1070,NoSettings_v3!$A$2:$A$4612,0),MATCH('EPS 3.1.3'!T$1,NoSettings_v3!$C$1:$AH$1,0)),"")</f>
        <v>0</v>
      </c>
      <c r="U1070" s="157">
        <f>IFERROR(INDEX(NoSettings_v3!$C$2:$AH$4612,MATCH('EPS 3.1.3'!$B1070,NoSettings_v3!$A$2:$A$4612,0),MATCH('EPS 3.1.3'!U$1,NoSettings_v3!$C$1:$AH$1,0)),"")</f>
        <v>0</v>
      </c>
      <c r="V1070" s="157">
        <f>IFERROR(INDEX(NoSettings_v3!$C$2:$AH$4612,MATCH('EPS 3.1.3'!$B1070,NoSettings_v3!$A$2:$A$4612,0),MATCH('EPS 3.1.3'!V$1,NoSettings_v3!$C$1:$AH$1,0)),"")</f>
        <v>0</v>
      </c>
      <c r="W1070" s="157">
        <f>IFERROR(INDEX(NoSettings_v3!$C$2:$AH$4612,MATCH('EPS 3.1.3'!$B1070,NoSettings_v3!$A$2:$A$4612,0),MATCH('EPS 3.1.3'!W$1,NoSettings_v3!$C$1:$AH$1,0)),"")</f>
        <v>0</v>
      </c>
      <c r="X1070" s="157">
        <f>IFERROR(INDEX(NoSettings_v3!$C$2:$AH$4612,MATCH('EPS 3.1.3'!$B1070,NoSettings_v3!$A$2:$A$4612,0),MATCH('EPS 3.1.3'!X$1,NoSettings_v3!$C$1:$AH$1,0)),"")</f>
        <v>0</v>
      </c>
      <c r="Y1070" s="157">
        <f>IFERROR(INDEX(NoSettings_v3!$C$2:$AH$4612,MATCH('EPS 3.1.3'!$B1070,NoSettings_v3!$A$2:$A$4612,0),MATCH('EPS 3.1.3'!Y$1,NoSettings_v3!$C$1:$AH$1,0)),"")</f>
        <v>0</v>
      </c>
      <c r="Z1070" s="157">
        <f>IFERROR(INDEX(NoSettings_v3!$C$2:$AH$4612,MATCH('EPS 3.1.3'!$B1070,NoSettings_v3!$A$2:$A$4612,0),MATCH('EPS 3.1.3'!Z$1,NoSettings_v3!$C$1:$AH$1,0)),"")</f>
        <v>0</v>
      </c>
      <c r="AA1070" s="157">
        <f>IFERROR(INDEX(NoSettings_v3!$C$2:$AH$4612,MATCH('EPS 3.1.3'!$B1070,NoSettings_v3!$A$2:$A$4612,0),MATCH('EPS 3.1.3'!AA$1,NoSettings_v3!$C$1:$AH$1,0)),"")</f>
        <v>0</v>
      </c>
      <c r="AB1070" s="157">
        <f>IFERROR(INDEX(NoSettings_v3!$C$2:$AH$4612,MATCH('EPS 3.1.3'!$B1070,NoSettings_v3!$A$2:$A$4612,0),MATCH('EPS 3.1.3'!AB$1,NoSettings_v3!$C$1:$AH$1,0)),"")</f>
        <v>0</v>
      </c>
      <c r="AC1070" s="157">
        <f>IFERROR(INDEX(NoSettings_v3!$C$2:$AH$4612,MATCH('EPS 3.1.3'!$B1070,NoSettings_v3!$A$2:$A$4612,0),MATCH('EPS 3.1.3'!AC$1,NoSettings_v3!$C$1:$AH$1,0)),"")</f>
        <v>0</v>
      </c>
      <c r="AD1070" s="157">
        <f>IFERROR(INDEX(NoSettings_v3!$C$2:$AH$4612,MATCH('EPS 3.1.3'!$B1070,NoSettings_v3!$A$2:$A$4612,0),MATCH('EPS 3.1.3'!AD$1,NoSettings_v3!$C$1:$AH$1,0)),"")</f>
        <v>0</v>
      </c>
      <c r="AE1070" s="157">
        <f>IFERROR(INDEX(NoSettings_v3!$C$2:$AH$4612,MATCH('EPS 3.1.3'!$B1070,NoSettings_v3!$A$2:$A$4612,0),MATCH('EPS 3.1.3'!AE$1,NoSettings_v3!$C$1:$AH$1,0)),"")</f>
        <v>0</v>
      </c>
      <c r="AF1070" s="157">
        <f>IFERROR(INDEX(NoSettings_v3!$C$2:$AH$4612,MATCH('EPS 3.1.3'!$B1070,NoSettings_v3!$A$2:$A$4612,0),MATCH('EPS 3.1.3'!AF$1,NoSettings_v3!$C$1:$AH$1,0)),"")</f>
        <v>0</v>
      </c>
      <c r="AG1070" s="157">
        <f>IFERROR(INDEX(NoSettings_v3!$C$2:$AH$4612,MATCH('EPS 3.1.3'!$B1070,NoSettings_v3!$A$2:$A$4612,0),MATCH('EPS 3.1.3'!AG$1,NoSettings_v3!$C$1:$AH$1,0)),"")</f>
        <v>0</v>
      </c>
      <c r="AH1070" s="157">
        <f>IFERROR(INDEX(NoSettings_v3!$C$2:$AH$4612,MATCH('EPS 3.1.3'!$B1070,NoSettings_v3!$A$2:$A$4612,0),MATCH('EPS 3.1.3'!AH$1,NoSettings_v3!$C$1:$AH$1,0)),"")</f>
        <v>0</v>
      </c>
      <c r="AI1070" s="157">
        <f>IFERROR(INDEX(NoSettings_v3!$C$2:$AH$4612,MATCH('EPS 3.1.3'!$B1070,NoSettings_v3!$A$2:$A$4612,0),MATCH('EPS 3.1.3'!AI$1,NoSettings_v3!$C$1:$AH$1,0)),"")</f>
        <v>0</v>
      </c>
    </row>
    <row r="1071" spans="2:43" x14ac:dyDescent="0.35">
      <c r="B1071" s="168" t="s">
        <v>151</v>
      </c>
      <c r="C1071" s="127" t="s">
        <v>964</v>
      </c>
      <c r="D1071" s="157">
        <f>IFERROR(INDEX(NoSettings_v3!$C$2:$AH$4612,MATCH('EPS 3.1.3'!$B1071,NoSettings_v3!$A$2:$A$4612,0),MATCH('EPS 3.1.3'!D$1,NoSettings_v3!$C$1:$AH$1,0)),"")</f>
        <v>0</v>
      </c>
      <c r="E1071" s="157">
        <f>IFERROR(INDEX(NoSettings_v3!$C$2:$AH$4612,MATCH('EPS 3.1.3'!$B1071,NoSettings_v3!$A$2:$A$4612,0),MATCH('EPS 3.1.3'!E$1,NoSettings_v3!$C$1:$AH$1,0)),"")</f>
        <v>0</v>
      </c>
      <c r="F1071" s="157">
        <f>IFERROR(INDEX(NoSettings_v3!$C$2:$AH$4612,MATCH('EPS 3.1.3'!$B1071,NoSettings_v3!$A$2:$A$4612,0),MATCH('EPS 3.1.3'!F$1,NoSettings_v3!$C$1:$AH$1,0)),"")</f>
        <v>0</v>
      </c>
      <c r="G1071" s="157">
        <f>IFERROR(INDEX(NoSettings_v3!$C$2:$AH$4612,MATCH('EPS 3.1.3'!$B1071,NoSettings_v3!$A$2:$A$4612,0),MATCH('EPS 3.1.3'!G$1,NoSettings_v3!$C$1:$AH$1,0)),"")</f>
        <v>0</v>
      </c>
      <c r="H1071" s="157">
        <f>IFERROR(INDEX(NoSettings_v3!$C$2:$AH$4612,MATCH('EPS 3.1.3'!$B1071,NoSettings_v3!$A$2:$A$4612,0),MATCH('EPS 3.1.3'!H$1,NoSettings_v3!$C$1:$AH$1,0)),"")</f>
        <v>0</v>
      </c>
      <c r="I1071" s="157">
        <f>IFERROR(INDEX(NoSettings_v3!$C$2:$AH$4612,MATCH('EPS 3.1.3'!$B1071,NoSettings_v3!$A$2:$A$4612,0),MATCH('EPS 3.1.3'!I$1,NoSettings_v3!$C$1:$AH$1,0)),"")</f>
        <v>0</v>
      </c>
      <c r="J1071" s="157">
        <f>IFERROR(INDEX(NoSettings_v3!$C$2:$AH$4612,MATCH('EPS 3.1.3'!$B1071,NoSettings_v3!$A$2:$A$4612,0),MATCH('EPS 3.1.3'!J$1,NoSettings_v3!$C$1:$AH$1,0)),"")</f>
        <v>0</v>
      </c>
      <c r="K1071" s="157">
        <f>IFERROR(INDEX(NoSettings_v3!$C$2:$AH$4612,MATCH('EPS 3.1.3'!$B1071,NoSettings_v3!$A$2:$A$4612,0),MATCH('EPS 3.1.3'!K$1,NoSettings_v3!$C$1:$AH$1,0)),"")</f>
        <v>0</v>
      </c>
      <c r="L1071" s="157">
        <f>IFERROR(INDEX(NoSettings_v3!$C$2:$AH$4612,MATCH('EPS 3.1.3'!$B1071,NoSettings_v3!$A$2:$A$4612,0),MATCH('EPS 3.1.3'!L$1,NoSettings_v3!$C$1:$AH$1,0)),"")</f>
        <v>0</v>
      </c>
      <c r="M1071" s="157">
        <f>IFERROR(INDEX(NoSettings_v3!$C$2:$AH$4612,MATCH('EPS 3.1.3'!$B1071,NoSettings_v3!$A$2:$A$4612,0),MATCH('EPS 3.1.3'!M$1,NoSettings_v3!$C$1:$AH$1,0)),"")</f>
        <v>0</v>
      </c>
      <c r="N1071" s="157">
        <f>IFERROR(INDEX(NoSettings_v3!$C$2:$AH$4612,MATCH('EPS 3.1.3'!$B1071,NoSettings_v3!$A$2:$A$4612,0),MATCH('EPS 3.1.3'!N$1,NoSettings_v3!$C$1:$AH$1,0)),"")</f>
        <v>0</v>
      </c>
      <c r="O1071" s="157">
        <f>IFERROR(INDEX(NoSettings_v3!$C$2:$AH$4612,MATCH('EPS 3.1.3'!$B1071,NoSettings_v3!$A$2:$A$4612,0),MATCH('EPS 3.1.3'!O$1,NoSettings_v3!$C$1:$AH$1,0)),"")</f>
        <v>0</v>
      </c>
      <c r="P1071" s="157">
        <f>IFERROR(INDEX(NoSettings_v3!$C$2:$AH$4612,MATCH('EPS 3.1.3'!$B1071,NoSettings_v3!$A$2:$A$4612,0),MATCH('EPS 3.1.3'!P$1,NoSettings_v3!$C$1:$AH$1,0)),"")</f>
        <v>0</v>
      </c>
      <c r="Q1071" s="157">
        <f>IFERROR(INDEX(NoSettings_v3!$C$2:$AH$4612,MATCH('EPS 3.1.3'!$B1071,NoSettings_v3!$A$2:$A$4612,0),MATCH('EPS 3.1.3'!Q$1,NoSettings_v3!$C$1:$AH$1,0)),"")</f>
        <v>0</v>
      </c>
      <c r="R1071" s="157">
        <f>IFERROR(INDEX(NoSettings_v3!$C$2:$AH$4612,MATCH('EPS 3.1.3'!$B1071,NoSettings_v3!$A$2:$A$4612,0),MATCH('EPS 3.1.3'!R$1,NoSettings_v3!$C$1:$AH$1,0)),"")</f>
        <v>0</v>
      </c>
      <c r="S1071" s="157">
        <f>IFERROR(INDEX(NoSettings_v3!$C$2:$AH$4612,MATCH('EPS 3.1.3'!$B1071,NoSettings_v3!$A$2:$A$4612,0),MATCH('EPS 3.1.3'!S$1,NoSettings_v3!$C$1:$AH$1,0)),"")</f>
        <v>0</v>
      </c>
      <c r="T1071" s="157">
        <f>IFERROR(INDEX(NoSettings_v3!$C$2:$AH$4612,MATCH('EPS 3.1.3'!$B1071,NoSettings_v3!$A$2:$A$4612,0),MATCH('EPS 3.1.3'!T$1,NoSettings_v3!$C$1:$AH$1,0)),"")</f>
        <v>0</v>
      </c>
      <c r="U1071" s="157">
        <f>IFERROR(INDEX(NoSettings_v3!$C$2:$AH$4612,MATCH('EPS 3.1.3'!$B1071,NoSettings_v3!$A$2:$A$4612,0),MATCH('EPS 3.1.3'!U$1,NoSettings_v3!$C$1:$AH$1,0)),"")</f>
        <v>0</v>
      </c>
      <c r="V1071" s="157">
        <f>IFERROR(INDEX(NoSettings_v3!$C$2:$AH$4612,MATCH('EPS 3.1.3'!$B1071,NoSettings_v3!$A$2:$A$4612,0),MATCH('EPS 3.1.3'!V$1,NoSettings_v3!$C$1:$AH$1,0)),"")</f>
        <v>0</v>
      </c>
      <c r="W1071" s="157">
        <f>IFERROR(INDEX(NoSettings_v3!$C$2:$AH$4612,MATCH('EPS 3.1.3'!$B1071,NoSettings_v3!$A$2:$A$4612,0),MATCH('EPS 3.1.3'!W$1,NoSettings_v3!$C$1:$AH$1,0)),"")</f>
        <v>0</v>
      </c>
      <c r="X1071" s="157">
        <f>IFERROR(INDEX(NoSettings_v3!$C$2:$AH$4612,MATCH('EPS 3.1.3'!$B1071,NoSettings_v3!$A$2:$A$4612,0),MATCH('EPS 3.1.3'!X$1,NoSettings_v3!$C$1:$AH$1,0)),"")</f>
        <v>0</v>
      </c>
      <c r="Y1071" s="157">
        <f>IFERROR(INDEX(NoSettings_v3!$C$2:$AH$4612,MATCH('EPS 3.1.3'!$B1071,NoSettings_v3!$A$2:$A$4612,0),MATCH('EPS 3.1.3'!Y$1,NoSettings_v3!$C$1:$AH$1,0)),"")</f>
        <v>0</v>
      </c>
      <c r="Z1071" s="157">
        <f>IFERROR(INDEX(NoSettings_v3!$C$2:$AH$4612,MATCH('EPS 3.1.3'!$B1071,NoSettings_v3!$A$2:$A$4612,0),MATCH('EPS 3.1.3'!Z$1,NoSettings_v3!$C$1:$AH$1,0)),"")</f>
        <v>0</v>
      </c>
      <c r="AA1071" s="157">
        <f>IFERROR(INDEX(NoSettings_v3!$C$2:$AH$4612,MATCH('EPS 3.1.3'!$B1071,NoSettings_v3!$A$2:$A$4612,0),MATCH('EPS 3.1.3'!AA$1,NoSettings_v3!$C$1:$AH$1,0)),"")</f>
        <v>0</v>
      </c>
      <c r="AB1071" s="157">
        <f>IFERROR(INDEX(NoSettings_v3!$C$2:$AH$4612,MATCH('EPS 3.1.3'!$B1071,NoSettings_v3!$A$2:$A$4612,0),MATCH('EPS 3.1.3'!AB$1,NoSettings_v3!$C$1:$AH$1,0)),"")</f>
        <v>0</v>
      </c>
      <c r="AC1071" s="157">
        <f>IFERROR(INDEX(NoSettings_v3!$C$2:$AH$4612,MATCH('EPS 3.1.3'!$B1071,NoSettings_v3!$A$2:$A$4612,0),MATCH('EPS 3.1.3'!AC$1,NoSettings_v3!$C$1:$AH$1,0)),"")</f>
        <v>0</v>
      </c>
      <c r="AD1071" s="157">
        <f>IFERROR(INDEX(NoSettings_v3!$C$2:$AH$4612,MATCH('EPS 3.1.3'!$B1071,NoSettings_v3!$A$2:$A$4612,0),MATCH('EPS 3.1.3'!AD$1,NoSettings_v3!$C$1:$AH$1,0)),"")</f>
        <v>0</v>
      </c>
      <c r="AE1071" s="157">
        <f>IFERROR(INDEX(NoSettings_v3!$C$2:$AH$4612,MATCH('EPS 3.1.3'!$B1071,NoSettings_v3!$A$2:$A$4612,0),MATCH('EPS 3.1.3'!AE$1,NoSettings_v3!$C$1:$AH$1,0)),"")</f>
        <v>0</v>
      </c>
      <c r="AF1071" s="157">
        <f>IFERROR(INDEX(NoSettings_v3!$C$2:$AH$4612,MATCH('EPS 3.1.3'!$B1071,NoSettings_v3!$A$2:$A$4612,0),MATCH('EPS 3.1.3'!AF$1,NoSettings_v3!$C$1:$AH$1,0)),"")</f>
        <v>0</v>
      </c>
      <c r="AG1071" s="157">
        <f>IFERROR(INDEX(NoSettings_v3!$C$2:$AH$4612,MATCH('EPS 3.1.3'!$B1071,NoSettings_v3!$A$2:$A$4612,0),MATCH('EPS 3.1.3'!AG$1,NoSettings_v3!$C$1:$AH$1,0)),"")</f>
        <v>0</v>
      </c>
      <c r="AH1071" s="157">
        <f>IFERROR(INDEX(NoSettings_v3!$C$2:$AH$4612,MATCH('EPS 3.1.3'!$B1071,NoSettings_v3!$A$2:$A$4612,0),MATCH('EPS 3.1.3'!AH$1,NoSettings_v3!$C$1:$AH$1,0)),"")</f>
        <v>0</v>
      </c>
      <c r="AI1071" s="157">
        <f>IFERROR(INDEX(NoSettings_v3!$C$2:$AH$4612,MATCH('EPS 3.1.3'!$B1071,NoSettings_v3!$A$2:$A$4612,0),MATCH('EPS 3.1.3'!AI$1,NoSettings_v3!$C$1:$AH$1,0)),"")</f>
        <v>0</v>
      </c>
    </row>
    <row r="1072" spans="2:43" x14ac:dyDescent="0.35">
      <c r="B1072" s="168" t="s">
        <v>152</v>
      </c>
      <c r="C1072" s="127" t="s">
        <v>964</v>
      </c>
      <c r="D1072" s="157">
        <f>IFERROR(INDEX(NoSettings_v3!$C$2:$AH$4612,MATCH('EPS 3.1.3'!$B1072,NoSettings_v3!$A$2:$A$4612,0),MATCH('EPS 3.1.3'!D$1,NoSettings_v3!$C$1:$AH$1,0)),"")</f>
        <v>0</v>
      </c>
      <c r="E1072" s="157">
        <f>IFERROR(INDEX(NoSettings_v3!$C$2:$AH$4612,MATCH('EPS 3.1.3'!$B1072,NoSettings_v3!$A$2:$A$4612,0),MATCH('EPS 3.1.3'!E$1,NoSettings_v3!$C$1:$AH$1,0)),"")</f>
        <v>0</v>
      </c>
      <c r="F1072" s="157">
        <f>IFERROR(INDEX(NoSettings_v3!$C$2:$AH$4612,MATCH('EPS 3.1.3'!$B1072,NoSettings_v3!$A$2:$A$4612,0),MATCH('EPS 3.1.3'!F$1,NoSettings_v3!$C$1:$AH$1,0)),"")</f>
        <v>0</v>
      </c>
      <c r="G1072" s="157">
        <f>IFERROR(INDEX(NoSettings_v3!$C$2:$AH$4612,MATCH('EPS 3.1.3'!$B1072,NoSettings_v3!$A$2:$A$4612,0),MATCH('EPS 3.1.3'!G$1,NoSettings_v3!$C$1:$AH$1,0)),"")</f>
        <v>0</v>
      </c>
      <c r="H1072" s="157">
        <f>IFERROR(INDEX(NoSettings_v3!$C$2:$AH$4612,MATCH('EPS 3.1.3'!$B1072,NoSettings_v3!$A$2:$A$4612,0),MATCH('EPS 3.1.3'!H$1,NoSettings_v3!$C$1:$AH$1,0)),"")</f>
        <v>0</v>
      </c>
      <c r="I1072" s="157">
        <f>IFERROR(INDEX(NoSettings_v3!$C$2:$AH$4612,MATCH('EPS 3.1.3'!$B1072,NoSettings_v3!$A$2:$A$4612,0),MATCH('EPS 3.1.3'!I$1,NoSettings_v3!$C$1:$AH$1,0)),"")</f>
        <v>0</v>
      </c>
      <c r="J1072" s="157">
        <f>IFERROR(INDEX(NoSettings_v3!$C$2:$AH$4612,MATCH('EPS 3.1.3'!$B1072,NoSettings_v3!$A$2:$A$4612,0),MATCH('EPS 3.1.3'!J$1,NoSettings_v3!$C$1:$AH$1,0)),"")</f>
        <v>0</v>
      </c>
      <c r="K1072" s="157">
        <f>IFERROR(INDEX(NoSettings_v3!$C$2:$AH$4612,MATCH('EPS 3.1.3'!$B1072,NoSettings_v3!$A$2:$A$4612,0),MATCH('EPS 3.1.3'!K$1,NoSettings_v3!$C$1:$AH$1,0)),"")</f>
        <v>0</v>
      </c>
      <c r="L1072" s="157">
        <f>IFERROR(INDEX(NoSettings_v3!$C$2:$AH$4612,MATCH('EPS 3.1.3'!$B1072,NoSettings_v3!$A$2:$A$4612,0),MATCH('EPS 3.1.3'!L$1,NoSettings_v3!$C$1:$AH$1,0)),"")</f>
        <v>0</v>
      </c>
      <c r="M1072" s="157">
        <f>IFERROR(INDEX(NoSettings_v3!$C$2:$AH$4612,MATCH('EPS 3.1.3'!$B1072,NoSettings_v3!$A$2:$A$4612,0),MATCH('EPS 3.1.3'!M$1,NoSettings_v3!$C$1:$AH$1,0)),"")</f>
        <v>0</v>
      </c>
      <c r="N1072" s="157">
        <f>IFERROR(INDEX(NoSettings_v3!$C$2:$AH$4612,MATCH('EPS 3.1.3'!$B1072,NoSettings_v3!$A$2:$A$4612,0),MATCH('EPS 3.1.3'!N$1,NoSettings_v3!$C$1:$AH$1,0)),"")</f>
        <v>0</v>
      </c>
      <c r="O1072" s="157">
        <f>IFERROR(INDEX(NoSettings_v3!$C$2:$AH$4612,MATCH('EPS 3.1.3'!$B1072,NoSettings_v3!$A$2:$A$4612,0),MATCH('EPS 3.1.3'!O$1,NoSettings_v3!$C$1:$AH$1,0)),"")</f>
        <v>0</v>
      </c>
      <c r="P1072" s="157">
        <f>IFERROR(INDEX(NoSettings_v3!$C$2:$AH$4612,MATCH('EPS 3.1.3'!$B1072,NoSettings_v3!$A$2:$A$4612,0),MATCH('EPS 3.1.3'!P$1,NoSettings_v3!$C$1:$AH$1,0)),"")</f>
        <v>0</v>
      </c>
      <c r="Q1072" s="157">
        <f>IFERROR(INDEX(NoSettings_v3!$C$2:$AH$4612,MATCH('EPS 3.1.3'!$B1072,NoSettings_v3!$A$2:$A$4612,0),MATCH('EPS 3.1.3'!Q$1,NoSettings_v3!$C$1:$AH$1,0)),"")</f>
        <v>0</v>
      </c>
      <c r="R1072" s="157">
        <f>IFERROR(INDEX(NoSettings_v3!$C$2:$AH$4612,MATCH('EPS 3.1.3'!$B1072,NoSettings_v3!$A$2:$A$4612,0),MATCH('EPS 3.1.3'!R$1,NoSettings_v3!$C$1:$AH$1,0)),"")</f>
        <v>0</v>
      </c>
      <c r="S1072" s="157">
        <f>IFERROR(INDEX(NoSettings_v3!$C$2:$AH$4612,MATCH('EPS 3.1.3'!$B1072,NoSettings_v3!$A$2:$A$4612,0),MATCH('EPS 3.1.3'!S$1,NoSettings_v3!$C$1:$AH$1,0)),"")</f>
        <v>0</v>
      </c>
      <c r="T1072" s="157">
        <f>IFERROR(INDEX(NoSettings_v3!$C$2:$AH$4612,MATCH('EPS 3.1.3'!$B1072,NoSettings_v3!$A$2:$A$4612,0),MATCH('EPS 3.1.3'!T$1,NoSettings_v3!$C$1:$AH$1,0)),"")</f>
        <v>0</v>
      </c>
      <c r="U1072" s="157">
        <f>IFERROR(INDEX(NoSettings_v3!$C$2:$AH$4612,MATCH('EPS 3.1.3'!$B1072,NoSettings_v3!$A$2:$A$4612,0),MATCH('EPS 3.1.3'!U$1,NoSettings_v3!$C$1:$AH$1,0)),"")</f>
        <v>0</v>
      </c>
      <c r="V1072" s="157">
        <f>IFERROR(INDEX(NoSettings_v3!$C$2:$AH$4612,MATCH('EPS 3.1.3'!$B1072,NoSettings_v3!$A$2:$A$4612,0),MATCH('EPS 3.1.3'!V$1,NoSettings_v3!$C$1:$AH$1,0)),"")</f>
        <v>0</v>
      </c>
      <c r="W1072" s="157">
        <f>IFERROR(INDEX(NoSettings_v3!$C$2:$AH$4612,MATCH('EPS 3.1.3'!$B1072,NoSettings_v3!$A$2:$A$4612,0),MATCH('EPS 3.1.3'!W$1,NoSettings_v3!$C$1:$AH$1,0)),"")</f>
        <v>0</v>
      </c>
      <c r="X1072" s="157">
        <f>IFERROR(INDEX(NoSettings_v3!$C$2:$AH$4612,MATCH('EPS 3.1.3'!$B1072,NoSettings_v3!$A$2:$A$4612,0),MATCH('EPS 3.1.3'!X$1,NoSettings_v3!$C$1:$AH$1,0)),"")</f>
        <v>0</v>
      </c>
      <c r="Y1072" s="157">
        <f>IFERROR(INDEX(NoSettings_v3!$C$2:$AH$4612,MATCH('EPS 3.1.3'!$B1072,NoSettings_v3!$A$2:$A$4612,0),MATCH('EPS 3.1.3'!Y$1,NoSettings_v3!$C$1:$AH$1,0)),"")</f>
        <v>0</v>
      </c>
      <c r="Z1072" s="157">
        <f>IFERROR(INDEX(NoSettings_v3!$C$2:$AH$4612,MATCH('EPS 3.1.3'!$B1072,NoSettings_v3!$A$2:$A$4612,0),MATCH('EPS 3.1.3'!Z$1,NoSettings_v3!$C$1:$AH$1,0)),"")</f>
        <v>0</v>
      </c>
      <c r="AA1072" s="157">
        <f>IFERROR(INDEX(NoSettings_v3!$C$2:$AH$4612,MATCH('EPS 3.1.3'!$B1072,NoSettings_v3!$A$2:$A$4612,0),MATCH('EPS 3.1.3'!AA$1,NoSettings_v3!$C$1:$AH$1,0)),"")</f>
        <v>0</v>
      </c>
      <c r="AB1072" s="157">
        <f>IFERROR(INDEX(NoSettings_v3!$C$2:$AH$4612,MATCH('EPS 3.1.3'!$B1072,NoSettings_v3!$A$2:$A$4612,0),MATCH('EPS 3.1.3'!AB$1,NoSettings_v3!$C$1:$AH$1,0)),"")</f>
        <v>0</v>
      </c>
      <c r="AC1072" s="157">
        <f>IFERROR(INDEX(NoSettings_v3!$C$2:$AH$4612,MATCH('EPS 3.1.3'!$B1072,NoSettings_v3!$A$2:$A$4612,0),MATCH('EPS 3.1.3'!AC$1,NoSettings_v3!$C$1:$AH$1,0)),"")</f>
        <v>0</v>
      </c>
      <c r="AD1072" s="157">
        <f>IFERROR(INDEX(NoSettings_v3!$C$2:$AH$4612,MATCH('EPS 3.1.3'!$B1072,NoSettings_v3!$A$2:$A$4612,0),MATCH('EPS 3.1.3'!AD$1,NoSettings_v3!$C$1:$AH$1,0)),"")</f>
        <v>0</v>
      </c>
      <c r="AE1072" s="157">
        <f>IFERROR(INDEX(NoSettings_v3!$C$2:$AH$4612,MATCH('EPS 3.1.3'!$B1072,NoSettings_v3!$A$2:$A$4612,0),MATCH('EPS 3.1.3'!AE$1,NoSettings_v3!$C$1:$AH$1,0)),"")</f>
        <v>0</v>
      </c>
      <c r="AF1072" s="157">
        <f>IFERROR(INDEX(NoSettings_v3!$C$2:$AH$4612,MATCH('EPS 3.1.3'!$B1072,NoSettings_v3!$A$2:$A$4612,0),MATCH('EPS 3.1.3'!AF$1,NoSettings_v3!$C$1:$AH$1,0)),"")</f>
        <v>0</v>
      </c>
      <c r="AG1072" s="157">
        <f>IFERROR(INDEX(NoSettings_v3!$C$2:$AH$4612,MATCH('EPS 3.1.3'!$B1072,NoSettings_v3!$A$2:$A$4612,0),MATCH('EPS 3.1.3'!AG$1,NoSettings_v3!$C$1:$AH$1,0)),"")</f>
        <v>0</v>
      </c>
      <c r="AH1072" s="157">
        <f>IFERROR(INDEX(NoSettings_v3!$C$2:$AH$4612,MATCH('EPS 3.1.3'!$B1072,NoSettings_v3!$A$2:$A$4612,0),MATCH('EPS 3.1.3'!AH$1,NoSettings_v3!$C$1:$AH$1,0)),"")</f>
        <v>0</v>
      </c>
      <c r="AI1072" s="157">
        <f>IFERROR(INDEX(NoSettings_v3!$C$2:$AH$4612,MATCH('EPS 3.1.3'!$B1072,NoSettings_v3!$A$2:$A$4612,0),MATCH('EPS 3.1.3'!AI$1,NoSettings_v3!$C$1:$AH$1,0)),"")</f>
        <v>0</v>
      </c>
    </row>
    <row r="1073" spans="2:43" x14ac:dyDescent="0.35">
      <c r="B1073" s="168" t="s">
        <v>153</v>
      </c>
      <c r="C1073" s="127" t="s">
        <v>964</v>
      </c>
      <c r="D1073" s="157">
        <f>IFERROR(INDEX(NoSettings_v3!$C$2:$AH$4612,MATCH('EPS 3.1.3'!$B1073,NoSettings_v3!$A$2:$A$4612,0),MATCH('EPS 3.1.3'!D$1,NoSettings_v3!$C$1:$AH$1,0)),"")</f>
        <v>0</v>
      </c>
      <c r="E1073" s="157">
        <f>IFERROR(INDEX(NoSettings_v3!$C$2:$AH$4612,MATCH('EPS 3.1.3'!$B1073,NoSettings_v3!$A$2:$A$4612,0),MATCH('EPS 3.1.3'!E$1,NoSettings_v3!$C$1:$AH$1,0)),"")</f>
        <v>0</v>
      </c>
      <c r="F1073" s="157">
        <f>IFERROR(INDEX(NoSettings_v3!$C$2:$AH$4612,MATCH('EPS 3.1.3'!$B1073,NoSettings_v3!$A$2:$A$4612,0),MATCH('EPS 3.1.3'!F$1,NoSettings_v3!$C$1:$AH$1,0)),"")</f>
        <v>0</v>
      </c>
      <c r="G1073" s="157">
        <f>IFERROR(INDEX(NoSettings_v3!$C$2:$AH$4612,MATCH('EPS 3.1.3'!$B1073,NoSettings_v3!$A$2:$A$4612,0),MATCH('EPS 3.1.3'!G$1,NoSettings_v3!$C$1:$AH$1,0)),"")</f>
        <v>0</v>
      </c>
      <c r="H1073" s="157">
        <f>IFERROR(INDEX(NoSettings_v3!$C$2:$AH$4612,MATCH('EPS 3.1.3'!$B1073,NoSettings_v3!$A$2:$A$4612,0),MATCH('EPS 3.1.3'!H$1,NoSettings_v3!$C$1:$AH$1,0)),"")</f>
        <v>0</v>
      </c>
      <c r="I1073" s="157">
        <f>IFERROR(INDEX(NoSettings_v3!$C$2:$AH$4612,MATCH('EPS 3.1.3'!$B1073,NoSettings_v3!$A$2:$A$4612,0),MATCH('EPS 3.1.3'!I$1,NoSettings_v3!$C$1:$AH$1,0)),"")</f>
        <v>0</v>
      </c>
      <c r="J1073" s="157">
        <f>IFERROR(INDEX(NoSettings_v3!$C$2:$AH$4612,MATCH('EPS 3.1.3'!$B1073,NoSettings_v3!$A$2:$A$4612,0),MATCH('EPS 3.1.3'!J$1,NoSettings_v3!$C$1:$AH$1,0)),"")</f>
        <v>0</v>
      </c>
      <c r="K1073" s="157">
        <f>IFERROR(INDEX(NoSettings_v3!$C$2:$AH$4612,MATCH('EPS 3.1.3'!$B1073,NoSettings_v3!$A$2:$A$4612,0),MATCH('EPS 3.1.3'!K$1,NoSettings_v3!$C$1:$AH$1,0)),"")</f>
        <v>0</v>
      </c>
      <c r="L1073" s="157">
        <f>IFERROR(INDEX(NoSettings_v3!$C$2:$AH$4612,MATCH('EPS 3.1.3'!$B1073,NoSettings_v3!$A$2:$A$4612,0),MATCH('EPS 3.1.3'!L$1,NoSettings_v3!$C$1:$AH$1,0)),"")</f>
        <v>0</v>
      </c>
      <c r="M1073" s="157">
        <f>IFERROR(INDEX(NoSettings_v3!$C$2:$AH$4612,MATCH('EPS 3.1.3'!$B1073,NoSettings_v3!$A$2:$A$4612,0),MATCH('EPS 3.1.3'!M$1,NoSettings_v3!$C$1:$AH$1,0)),"")</f>
        <v>0</v>
      </c>
      <c r="N1073" s="157">
        <f>IFERROR(INDEX(NoSettings_v3!$C$2:$AH$4612,MATCH('EPS 3.1.3'!$B1073,NoSettings_v3!$A$2:$A$4612,0),MATCH('EPS 3.1.3'!N$1,NoSettings_v3!$C$1:$AH$1,0)),"")</f>
        <v>0</v>
      </c>
      <c r="O1073" s="157">
        <f>IFERROR(INDEX(NoSettings_v3!$C$2:$AH$4612,MATCH('EPS 3.1.3'!$B1073,NoSettings_v3!$A$2:$A$4612,0),MATCH('EPS 3.1.3'!O$1,NoSettings_v3!$C$1:$AH$1,0)),"")</f>
        <v>0</v>
      </c>
      <c r="P1073" s="157">
        <f>IFERROR(INDEX(NoSettings_v3!$C$2:$AH$4612,MATCH('EPS 3.1.3'!$B1073,NoSettings_v3!$A$2:$A$4612,0),MATCH('EPS 3.1.3'!P$1,NoSettings_v3!$C$1:$AH$1,0)),"")</f>
        <v>0</v>
      </c>
      <c r="Q1073" s="157">
        <f>IFERROR(INDEX(NoSettings_v3!$C$2:$AH$4612,MATCH('EPS 3.1.3'!$B1073,NoSettings_v3!$A$2:$A$4612,0),MATCH('EPS 3.1.3'!Q$1,NoSettings_v3!$C$1:$AH$1,0)),"")</f>
        <v>0</v>
      </c>
      <c r="R1073" s="157">
        <f>IFERROR(INDEX(NoSettings_v3!$C$2:$AH$4612,MATCH('EPS 3.1.3'!$B1073,NoSettings_v3!$A$2:$A$4612,0),MATCH('EPS 3.1.3'!R$1,NoSettings_v3!$C$1:$AH$1,0)),"")</f>
        <v>0</v>
      </c>
      <c r="S1073" s="157">
        <f>IFERROR(INDEX(NoSettings_v3!$C$2:$AH$4612,MATCH('EPS 3.1.3'!$B1073,NoSettings_v3!$A$2:$A$4612,0),MATCH('EPS 3.1.3'!S$1,NoSettings_v3!$C$1:$AH$1,0)),"")</f>
        <v>0</v>
      </c>
      <c r="T1073" s="157">
        <f>IFERROR(INDEX(NoSettings_v3!$C$2:$AH$4612,MATCH('EPS 3.1.3'!$B1073,NoSettings_v3!$A$2:$A$4612,0),MATCH('EPS 3.1.3'!T$1,NoSettings_v3!$C$1:$AH$1,0)),"")</f>
        <v>0</v>
      </c>
      <c r="U1073" s="157">
        <f>IFERROR(INDEX(NoSettings_v3!$C$2:$AH$4612,MATCH('EPS 3.1.3'!$B1073,NoSettings_v3!$A$2:$A$4612,0),MATCH('EPS 3.1.3'!U$1,NoSettings_v3!$C$1:$AH$1,0)),"")</f>
        <v>0</v>
      </c>
      <c r="V1073" s="157">
        <f>IFERROR(INDEX(NoSettings_v3!$C$2:$AH$4612,MATCH('EPS 3.1.3'!$B1073,NoSettings_v3!$A$2:$A$4612,0),MATCH('EPS 3.1.3'!V$1,NoSettings_v3!$C$1:$AH$1,0)),"")</f>
        <v>0</v>
      </c>
      <c r="W1073" s="157">
        <f>IFERROR(INDEX(NoSettings_v3!$C$2:$AH$4612,MATCH('EPS 3.1.3'!$B1073,NoSettings_v3!$A$2:$A$4612,0),MATCH('EPS 3.1.3'!W$1,NoSettings_v3!$C$1:$AH$1,0)),"")</f>
        <v>0</v>
      </c>
      <c r="X1073" s="157">
        <f>IFERROR(INDEX(NoSettings_v3!$C$2:$AH$4612,MATCH('EPS 3.1.3'!$B1073,NoSettings_v3!$A$2:$A$4612,0),MATCH('EPS 3.1.3'!X$1,NoSettings_v3!$C$1:$AH$1,0)),"")</f>
        <v>0</v>
      </c>
      <c r="Y1073" s="157">
        <f>IFERROR(INDEX(NoSettings_v3!$C$2:$AH$4612,MATCH('EPS 3.1.3'!$B1073,NoSettings_v3!$A$2:$A$4612,0),MATCH('EPS 3.1.3'!Y$1,NoSettings_v3!$C$1:$AH$1,0)),"")</f>
        <v>0</v>
      </c>
      <c r="Z1073" s="157">
        <f>IFERROR(INDEX(NoSettings_v3!$C$2:$AH$4612,MATCH('EPS 3.1.3'!$B1073,NoSettings_v3!$A$2:$A$4612,0),MATCH('EPS 3.1.3'!Z$1,NoSettings_v3!$C$1:$AH$1,0)),"")</f>
        <v>0</v>
      </c>
      <c r="AA1073" s="157">
        <f>IFERROR(INDEX(NoSettings_v3!$C$2:$AH$4612,MATCH('EPS 3.1.3'!$B1073,NoSettings_v3!$A$2:$A$4612,0),MATCH('EPS 3.1.3'!AA$1,NoSettings_v3!$C$1:$AH$1,0)),"")</f>
        <v>0</v>
      </c>
      <c r="AB1073" s="157">
        <f>IFERROR(INDEX(NoSettings_v3!$C$2:$AH$4612,MATCH('EPS 3.1.3'!$B1073,NoSettings_v3!$A$2:$A$4612,0),MATCH('EPS 3.1.3'!AB$1,NoSettings_v3!$C$1:$AH$1,0)),"")</f>
        <v>0</v>
      </c>
      <c r="AC1073" s="157">
        <f>IFERROR(INDEX(NoSettings_v3!$C$2:$AH$4612,MATCH('EPS 3.1.3'!$B1073,NoSettings_v3!$A$2:$A$4612,0),MATCH('EPS 3.1.3'!AC$1,NoSettings_v3!$C$1:$AH$1,0)),"")</f>
        <v>0</v>
      </c>
      <c r="AD1073" s="157">
        <f>IFERROR(INDEX(NoSettings_v3!$C$2:$AH$4612,MATCH('EPS 3.1.3'!$B1073,NoSettings_v3!$A$2:$A$4612,0),MATCH('EPS 3.1.3'!AD$1,NoSettings_v3!$C$1:$AH$1,0)),"")</f>
        <v>0</v>
      </c>
      <c r="AE1073" s="157">
        <f>IFERROR(INDEX(NoSettings_v3!$C$2:$AH$4612,MATCH('EPS 3.1.3'!$B1073,NoSettings_v3!$A$2:$A$4612,0),MATCH('EPS 3.1.3'!AE$1,NoSettings_v3!$C$1:$AH$1,0)),"")</f>
        <v>0</v>
      </c>
      <c r="AF1073" s="157">
        <f>IFERROR(INDEX(NoSettings_v3!$C$2:$AH$4612,MATCH('EPS 3.1.3'!$B1073,NoSettings_v3!$A$2:$A$4612,0),MATCH('EPS 3.1.3'!AF$1,NoSettings_v3!$C$1:$AH$1,0)),"")</f>
        <v>0</v>
      </c>
      <c r="AG1073" s="157">
        <f>IFERROR(INDEX(NoSettings_v3!$C$2:$AH$4612,MATCH('EPS 3.1.3'!$B1073,NoSettings_v3!$A$2:$A$4612,0),MATCH('EPS 3.1.3'!AG$1,NoSettings_v3!$C$1:$AH$1,0)),"")</f>
        <v>0</v>
      </c>
      <c r="AH1073" s="157">
        <f>IFERROR(INDEX(NoSettings_v3!$C$2:$AH$4612,MATCH('EPS 3.1.3'!$B1073,NoSettings_v3!$A$2:$A$4612,0),MATCH('EPS 3.1.3'!AH$1,NoSettings_v3!$C$1:$AH$1,0)),"")</f>
        <v>0</v>
      </c>
      <c r="AI1073" s="157">
        <f>IFERROR(INDEX(NoSettings_v3!$C$2:$AH$4612,MATCH('EPS 3.1.3'!$B1073,NoSettings_v3!$A$2:$A$4612,0),MATCH('EPS 3.1.3'!AI$1,NoSettings_v3!$C$1:$AH$1,0)),"")</f>
        <v>0</v>
      </c>
    </row>
    <row r="1074" spans="2:43" x14ac:dyDescent="0.35">
      <c r="B1074" s="168" t="s">
        <v>154</v>
      </c>
      <c r="C1074" s="127" t="s">
        <v>964</v>
      </c>
      <c r="D1074" s="157">
        <f>IFERROR(INDEX(NoSettings_v3!$C$2:$AH$4612,MATCH('EPS 3.1.3'!$B1074,NoSettings_v3!$A$2:$A$4612,0),MATCH('EPS 3.1.3'!D$1,NoSettings_v3!$C$1:$AH$1,0)),"")</f>
        <v>0</v>
      </c>
      <c r="E1074" s="157">
        <f>IFERROR(INDEX(NoSettings_v3!$C$2:$AH$4612,MATCH('EPS 3.1.3'!$B1074,NoSettings_v3!$A$2:$A$4612,0),MATCH('EPS 3.1.3'!E$1,NoSettings_v3!$C$1:$AH$1,0)),"")</f>
        <v>0</v>
      </c>
      <c r="F1074" s="157">
        <f>IFERROR(INDEX(NoSettings_v3!$C$2:$AH$4612,MATCH('EPS 3.1.3'!$B1074,NoSettings_v3!$A$2:$A$4612,0),MATCH('EPS 3.1.3'!F$1,NoSettings_v3!$C$1:$AH$1,0)),"")</f>
        <v>0</v>
      </c>
      <c r="G1074" s="157">
        <f>IFERROR(INDEX(NoSettings_v3!$C$2:$AH$4612,MATCH('EPS 3.1.3'!$B1074,NoSettings_v3!$A$2:$A$4612,0),MATCH('EPS 3.1.3'!G$1,NoSettings_v3!$C$1:$AH$1,0)),"")</f>
        <v>0</v>
      </c>
      <c r="H1074" s="157">
        <f>IFERROR(INDEX(NoSettings_v3!$C$2:$AH$4612,MATCH('EPS 3.1.3'!$B1074,NoSettings_v3!$A$2:$A$4612,0),MATCH('EPS 3.1.3'!H$1,NoSettings_v3!$C$1:$AH$1,0)),"")</f>
        <v>0</v>
      </c>
      <c r="I1074" s="157">
        <f>IFERROR(INDEX(NoSettings_v3!$C$2:$AH$4612,MATCH('EPS 3.1.3'!$B1074,NoSettings_v3!$A$2:$A$4612,0),MATCH('EPS 3.1.3'!I$1,NoSettings_v3!$C$1:$AH$1,0)),"")</f>
        <v>0</v>
      </c>
      <c r="J1074" s="157">
        <f>IFERROR(INDEX(NoSettings_v3!$C$2:$AH$4612,MATCH('EPS 3.1.3'!$B1074,NoSettings_v3!$A$2:$A$4612,0),MATCH('EPS 3.1.3'!J$1,NoSettings_v3!$C$1:$AH$1,0)),"")</f>
        <v>0</v>
      </c>
      <c r="K1074" s="157">
        <f>IFERROR(INDEX(NoSettings_v3!$C$2:$AH$4612,MATCH('EPS 3.1.3'!$B1074,NoSettings_v3!$A$2:$A$4612,0),MATCH('EPS 3.1.3'!K$1,NoSettings_v3!$C$1:$AH$1,0)),"")</f>
        <v>0</v>
      </c>
      <c r="L1074" s="157">
        <f>IFERROR(INDEX(NoSettings_v3!$C$2:$AH$4612,MATCH('EPS 3.1.3'!$B1074,NoSettings_v3!$A$2:$A$4612,0),MATCH('EPS 3.1.3'!L$1,NoSettings_v3!$C$1:$AH$1,0)),"")</f>
        <v>0</v>
      </c>
      <c r="M1074" s="157">
        <f>IFERROR(INDEX(NoSettings_v3!$C$2:$AH$4612,MATCH('EPS 3.1.3'!$B1074,NoSettings_v3!$A$2:$A$4612,0),MATCH('EPS 3.1.3'!M$1,NoSettings_v3!$C$1:$AH$1,0)),"")</f>
        <v>0</v>
      </c>
      <c r="N1074" s="157">
        <f>IFERROR(INDEX(NoSettings_v3!$C$2:$AH$4612,MATCH('EPS 3.1.3'!$B1074,NoSettings_v3!$A$2:$A$4612,0),MATCH('EPS 3.1.3'!N$1,NoSettings_v3!$C$1:$AH$1,0)),"")</f>
        <v>0</v>
      </c>
      <c r="O1074" s="157">
        <f>IFERROR(INDEX(NoSettings_v3!$C$2:$AH$4612,MATCH('EPS 3.1.3'!$B1074,NoSettings_v3!$A$2:$A$4612,0),MATCH('EPS 3.1.3'!O$1,NoSettings_v3!$C$1:$AH$1,0)),"")</f>
        <v>0</v>
      </c>
      <c r="P1074" s="157">
        <f>IFERROR(INDEX(NoSettings_v3!$C$2:$AH$4612,MATCH('EPS 3.1.3'!$B1074,NoSettings_v3!$A$2:$A$4612,0),MATCH('EPS 3.1.3'!P$1,NoSettings_v3!$C$1:$AH$1,0)),"")</f>
        <v>0</v>
      </c>
      <c r="Q1074" s="157">
        <f>IFERROR(INDEX(NoSettings_v3!$C$2:$AH$4612,MATCH('EPS 3.1.3'!$B1074,NoSettings_v3!$A$2:$A$4612,0),MATCH('EPS 3.1.3'!Q$1,NoSettings_v3!$C$1:$AH$1,0)),"")</f>
        <v>0</v>
      </c>
      <c r="R1074" s="157">
        <f>IFERROR(INDEX(NoSettings_v3!$C$2:$AH$4612,MATCH('EPS 3.1.3'!$B1074,NoSettings_v3!$A$2:$A$4612,0),MATCH('EPS 3.1.3'!R$1,NoSettings_v3!$C$1:$AH$1,0)),"")</f>
        <v>0</v>
      </c>
      <c r="S1074" s="157">
        <f>IFERROR(INDEX(NoSettings_v3!$C$2:$AH$4612,MATCH('EPS 3.1.3'!$B1074,NoSettings_v3!$A$2:$A$4612,0),MATCH('EPS 3.1.3'!S$1,NoSettings_v3!$C$1:$AH$1,0)),"")</f>
        <v>0</v>
      </c>
      <c r="T1074" s="157">
        <f>IFERROR(INDEX(NoSettings_v3!$C$2:$AH$4612,MATCH('EPS 3.1.3'!$B1074,NoSettings_v3!$A$2:$A$4612,0),MATCH('EPS 3.1.3'!T$1,NoSettings_v3!$C$1:$AH$1,0)),"")</f>
        <v>0</v>
      </c>
      <c r="U1074" s="157">
        <f>IFERROR(INDEX(NoSettings_v3!$C$2:$AH$4612,MATCH('EPS 3.1.3'!$B1074,NoSettings_v3!$A$2:$A$4612,0),MATCH('EPS 3.1.3'!U$1,NoSettings_v3!$C$1:$AH$1,0)),"")</f>
        <v>0</v>
      </c>
      <c r="V1074" s="157">
        <f>IFERROR(INDEX(NoSettings_v3!$C$2:$AH$4612,MATCH('EPS 3.1.3'!$B1074,NoSettings_v3!$A$2:$A$4612,0),MATCH('EPS 3.1.3'!V$1,NoSettings_v3!$C$1:$AH$1,0)),"")</f>
        <v>0</v>
      </c>
      <c r="W1074" s="157">
        <f>IFERROR(INDEX(NoSettings_v3!$C$2:$AH$4612,MATCH('EPS 3.1.3'!$B1074,NoSettings_v3!$A$2:$A$4612,0),MATCH('EPS 3.1.3'!W$1,NoSettings_v3!$C$1:$AH$1,0)),"")</f>
        <v>0</v>
      </c>
      <c r="X1074" s="157">
        <f>IFERROR(INDEX(NoSettings_v3!$C$2:$AH$4612,MATCH('EPS 3.1.3'!$B1074,NoSettings_v3!$A$2:$A$4612,0),MATCH('EPS 3.1.3'!X$1,NoSettings_v3!$C$1:$AH$1,0)),"")</f>
        <v>0</v>
      </c>
      <c r="Y1074" s="157">
        <f>IFERROR(INDEX(NoSettings_v3!$C$2:$AH$4612,MATCH('EPS 3.1.3'!$B1074,NoSettings_v3!$A$2:$A$4612,0),MATCH('EPS 3.1.3'!Y$1,NoSettings_v3!$C$1:$AH$1,0)),"")</f>
        <v>0</v>
      </c>
      <c r="Z1074" s="157">
        <f>IFERROR(INDEX(NoSettings_v3!$C$2:$AH$4612,MATCH('EPS 3.1.3'!$B1074,NoSettings_v3!$A$2:$A$4612,0),MATCH('EPS 3.1.3'!Z$1,NoSettings_v3!$C$1:$AH$1,0)),"")</f>
        <v>0</v>
      </c>
      <c r="AA1074" s="157">
        <f>IFERROR(INDEX(NoSettings_v3!$C$2:$AH$4612,MATCH('EPS 3.1.3'!$B1074,NoSettings_v3!$A$2:$A$4612,0),MATCH('EPS 3.1.3'!AA$1,NoSettings_v3!$C$1:$AH$1,0)),"")</f>
        <v>0</v>
      </c>
      <c r="AB1074" s="157">
        <f>IFERROR(INDEX(NoSettings_v3!$C$2:$AH$4612,MATCH('EPS 3.1.3'!$B1074,NoSettings_v3!$A$2:$A$4612,0),MATCH('EPS 3.1.3'!AB$1,NoSettings_v3!$C$1:$AH$1,0)),"")</f>
        <v>0</v>
      </c>
      <c r="AC1074" s="157">
        <f>IFERROR(INDEX(NoSettings_v3!$C$2:$AH$4612,MATCH('EPS 3.1.3'!$B1074,NoSettings_v3!$A$2:$A$4612,0),MATCH('EPS 3.1.3'!AC$1,NoSettings_v3!$C$1:$AH$1,0)),"")</f>
        <v>0</v>
      </c>
      <c r="AD1074" s="157">
        <f>IFERROR(INDEX(NoSettings_v3!$C$2:$AH$4612,MATCH('EPS 3.1.3'!$B1074,NoSettings_v3!$A$2:$A$4612,0),MATCH('EPS 3.1.3'!AD$1,NoSettings_v3!$C$1:$AH$1,0)),"")</f>
        <v>0</v>
      </c>
      <c r="AE1074" s="157">
        <f>IFERROR(INDEX(NoSettings_v3!$C$2:$AH$4612,MATCH('EPS 3.1.3'!$B1074,NoSettings_v3!$A$2:$A$4612,0),MATCH('EPS 3.1.3'!AE$1,NoSettings_v3!$C$1:$AH$1,0)),"")</f>
        <v>0</v>
      </c>
      <c r="AF1074" s="157">
        <f>IFERROR(INDEX(NoSettings_v3!$C$2:$AH$4612,MATCH('EPS 3.1.3'!$B1074,NoSettings_v3!$A$2:$A$4612,0),MATCH('EPS 3.1.3'!AF$1,NoSettings_v3!$C$1:$AH$1,0)),"")</f>
        <v>0</v>
      </c>
      <c r="AG1074" s="157">
        <f>IFERROR(INDEX(NoSettings_v3!$C$2:$AH$4612,MATCH('EPS 3.1.3'!$B1074,NoSettings_v3!$A$2:$A$4612,0),MATCH('EPS 3.1.3'!AG$1,NoSettings_v3!$C$1:$AH$1,0)),"")</f>
        <v>0</v>
      </c>
      <c r="AH1074" s="157">
        <f>IFERROR(INDEX(NoSettings_v3!$C$2:$AH$4612,MATCH('EPS 3.1.3'!$B1074,NoSettings_v3!$A$2:$A$4612,0),MATCH('EPS 3.1.3'!AH$1,NoSettings_v3!$C$1:$AH$1,0)),"")</f>
        <v>0</v>
      </c>
      <c r="AI1074" s="157">
        <f>IFERROR(INDEX(NoSettings_v3!$C$2:$AH$4612,MATCH('EPS 3.1.3'!$B1074,NoSettings_v3!$A$2:$A$4612,0),MATCH('EPS 3.1.3'!AI$1,NoSettings_v3!$C$1:$AH$1,0)),"")</f>
        <v>0</v>
      </c>
    </row>
    <row r="1075" spans="2:43" x14ac:dyDescent="0.35">
      <c r="B1075" s="168" t="s">
        <v>155</v>
      </c>
      <c r="C1075" s="127" t="s">
        <v>964</v>
      </c>
      <c r="D1075" s="157">
        <f>IFERROR(INDEX(NoSettings_v3!$C$2:$AH$4612,MATCH('EPS 3.1.3'!$B1075,NoSettings_v3!$A$2:$A$4612,0),MATCH('EPS 3.1.3'!D$1,NoSettings_v3!$C$1:$AH$1,0)),"")</f>
        <v>226151</v>
      </c>
      <c r="E1075" s="157">
        <f>IFERROR(INDEX(NoSettings_v3!$C$2:$AH$4612,MATCH('EPS 3.1.3'!$B1075,NoSettings_v3!$A$2:$A$4612,0),MATCH('EPS 3.1.3'!E$1,NoSettings_v3!$C$1:$AH$1,0)),"")</f>
        <v>346330</v>
      </c>
      <c r="F1075" s="157">
        <f>IFERROR(INDEX(NoSettings_v3!$C$2:$AH$4612,MATCH('EPS 3.1.3'!$B1075,NoSettings_v3!$A$2:$A$4612,0),MATCH('EPS 3.1.3'!F$1,NoSettings_v3!$C$1:$AH$1,0)),"")</f>
        <v>471030</v>
      </c>
      <c r="G1075" s="157">
        <f>IFERROR(INDEX(NoSettings_v3!$C$2:$AH$4612,MATCH('EPS 3.1.3'!$B1075,NoSettings_v3!$A$2:$A$4612,0),MATCH('EPS 3.1.3'!G$1,NoSettings_v3!$C$1:$AH$1,0)),"")</f>
        <v>593788</v>
      </c>
      <c r="H1075" s="157">
        <f>IFERROR(INDEX(NoSettings_v3!$C$2:$AH$4612,MATCH('EPS 3.1.3'!$B1075,NoSettings_v3!$A$2:$A$4612,0),MATCH('EPS 3.1.3'!H$1,NoSettings_v3!$C$1:$AH$1,0)),"")</f>
        <v>718478</v>
      </c>
      <c r="I1075" s="157">
        <f>IFERROR(INDEX(NoSettings_v3!$C$2:$AH$4612,MATCH('EPS 3.1.3'!$B1075,NoSettings_v3!$A$2:$A$4612,0),MATCH('EPS 3.1.3'!I$1,NoSettings_v3!$C$1:$AH$1,0)),"")</f>
        <v>734023</v>
      </c>
      <c r="J1075" s="157">
        <f>IFERROR(INDEX(NoSettings_v3!$C$2:$AH$4612,MATCH('EPS 3.1.3'!$B1075,NoSettings_v3!$A$2:$A$4612,0),MATCH('EPS 3.1.3'!J$1,NoSettings_v3!$C$1:$AH$1,0)),"")</f>
        <v>749724</v>
      </c>
      <c r="K1075" s="157">
        <f>IFERROR(INDEX(NoSettings_v3!$C$2:$AH$4612,MATCH('EPS 3.1.3'!$B1075,NoSettings_v3!$A$2:$A$4612,0),MATCH('EPS 3.1.3'!K$1,NoSettings_v3!$C$1:$AH$1,0)),"")</f>
        <v>765581</v>
      </c>
      <c r="L1075" s="157">
        <f>IFERROR(INDEX(NoSettings_v3!$C$2:$AH$4612,MATCH('EPS 3.1.3'!$B1075,NoSettings_v3!$A$2:$A$4612,0),MATCH('EPS 3.1.3'!L$1,NoSettings_v3!$C$1:$AH$1,0)),"")</f>
        <v>781594</v>
      </c>
      <c r="M1075" s="157">
        <f>IFERROR(INDEX(NoSettings_v3!$C$2:$AH$4612,MATCH('EPS 3.1.3'!$B1075,NoSettings_v3!$A$2:$A$4612,0),MATCH('EPS 3.1.3'!M$1,NoSettings_v3!$C$1:$AH$1,0)),"")</f>
        <v>797763</v>
      </c>
      <c r="N1075" s="157">
        <f>IFERROR(INDEX(NoSettings_v3!$C$2:$AH$4612,MATCH('EPS 3.1.3'!$B1075,NoSettings_v3!$A$2:$A$4612,0),MATCH('EPS 3.1.3'!N$1,NoSettings_v3!$C$1:$AH$1,0)),"")</f>
        <v>921595</v>
      </c>
      <c r="O1075" s="157">
        <f>IFERROR(INDEX(NoSettings_v3!$C$2:$AH$4612,MATCH('EPS 3.1.3'!$B1075,NoSettings_v3!$A$2:$A$4612,0),MATCH('EPS 3.1.3'!O$1,NoSettings_v3!$C$1:$AH$1,0)),"")</f>
        <v>1047240</v>
      </c>
      <c r="P1075" s="157">
        <f>IFERROR(INDEX(NoSettings_v3!$C$2:$AH$4612,MATCH('EPS 3.1.3'!$B1075,NoSettings_v3!$A$2:$A$4612,0),MATCH('EPS 3.1.3'!P$1,NoSettings_v3!$C$1:$AH$1,0)),"")</f>
        <v>1174690</v>
      </c>
      <c r="Q1075" s="157">
        <f>IFERROR(INDEX(NoSettings_v3!$C$2:$AH$4612,MATCH('EPS 3.1.3'!$B1075,NoSettings_v3!$A$2:$A$4612,0),MATCH('EPS 3.1.3'!Q$1,NoSettings_v3!$C$1:$AH$1,0)),"")</f>
        <v>1303950</v>
      </c>
      <c r="R1075" s="157">
        <f>IFERROR(INDEX(NoSettings_v3!$C$2:$AH$4612,MATCH('EPS 3.1.3'!$B1075,NoSettings_v3!$A$2:$A$4612,0),MATCH('EPS 3.1.3'!R$1,NoSettings_v3!$C$1:$AH$1,0)),"")</f>
        <v>1435020</v>
      </c>
      <c r="S1075" s="157">
        <f>IFERROR(INDEX(NoSettings_v3!$C$2:$AH$4612,MATCH('EPS 3.1.3'!$B1075,NoSettings_v3!$A$2:$A$4612,0),MATCH('EPS 3.1.3'!S$1,NoSettings_v3!$C$1:$AH$1,0)),"")</f>
        <v>1604750</v>
      </c>
      <c r="T1075" s="157">
        <f>IFERROR(INDEX(NoSettings_v3!$C$2:$AH$4612,MATCH('EPS 3.1.3'!$B1075,NoSettings_v3!$A$2:$A$4612,0),MATCH('EPS 3.1.3'!T$1,NoSettings_v3!$C$1:$AH$1,0)),"")</f>
        <v>1776830</v>
      </c>
      <c r="U1075" s="157">
        <f>IFERROR(INDEX(NoSettings_v3!$C$2:$AH$4612,MATCH('EPS 3.1.3'!$B1075,NoSettings_v3!$A$2:$A$4612,0),MATCH('EPS 3.1.3'!U$1,NoSettings_v3!$C$1:$AH$1,0)),"")</f>
        <v>1951270</v>
      </c>
      <c r="V1075" s="157">
        <f>IFERROR(INDEX(NoSettings_v3!$C$2:$AH$4612,MATCH('EPS 3.1.3'!$B1075,NoSettings_v3!$A$2:$A$4612,0),MATCH('EPS 3.1.3'!V$1,NoSettings_v3!$C$1:$AH$1,0)),"")</f>
        <v>2128070</v>
      </c>
      <c r="W1075" s="157">
        <f>IFERROR(INDEX(NoSettings_v3!$C$2:$AH$4612,MATCH('EPS 3.1.3'!$B1075,NoSettings_v3!$A$2:$A$4612,0),MATCH('EPS 3.1.3'!W$1,NoSettings_v3!$C$1:$AH$1,0)),"")</f>
        <v>2307220</v>
      </c>
      <c r="X1075" s="157">
        <f>IFERROR(INDEX(NoSettings_v3!$C$2:$AH$4612,MATCH('EPS 3.1.3'!$B1075,NoSettings_v3!$A$2:$A$4612,0),MATCH('EPS 3.1.3'!X$1,NoSettings_v3!$C$1:$AH$1,0)),"")</f>
        <v>2455040</v>
      </c>
      <c r="Y1075" s="157">
        <f>IFERROR(INDEX(NoSettings_v3!$C$2:$AH$4612,MATCH('EPS 3.1.3'!$B1075,NoSettings_v3!$A$2:$A$4612,0),MATCH('EPS 3.1.3'!Y$1,NoSettings_v3!$C$1:$AH$1,0)),"")</f>
        <v>2604740</v>
      </c>
      <c r="Z1075" s="157">
        <f>IFERROR(INDEX(NoSettings_v3!$C$2:$AH$4612,MATCH('EPS 3.1.3'!$B1075,NoSettings_v3!$A$2:$A$4612,0),MATCH('EPS 3.1.3'!Z$1,NoSettings_v3!$C$1:$AH$1,0)),"")</f>
        <v>2756310</v>
      </c>
      <c r="AA1075" s="157">
        <f>IFERROR(INDEX(NoSettings_v3!$C$2:$AH$4612,MATCH('EPS 3.1.3'!$B1075,NoSettings_v3!$A$2:$A$4612,0),MATCH('EPS 3.1.3'!AA$1,NoSettings_v3!$C$1:$AH$1,0)),"")</f>
        <v>2909760</v>
      </c>
      <c r="AB1075" s="157">
        <f>IFERROR(INDEX(NoSettings_v3!$C$2:$AH$4612,MATCH('EPS 3.1.3'!$B1075,NoSettings_v3!$A$2:$A$4612,0),MATCH('EPS 3.1.3'!AB$1,NoSettings_v3!$C$1:$AH$1,0)),"")</f>
        <v>3065080</v>
      </c>
      <c r="AC1075" s="157">
        <f>IFERROR(INDEX(NoSettings_v3!$C$2:$AH$4612,MATCH('EPS 3.1.3'!$B1075,NoSettings_v3!$A$2:$A$4612,0),MATCH('EPS 3.1.3'!AC$1,NoSettings_v3!$C$1:$AH$1,0)),"")</f>
        <v>3136180</v>
      </c>
      <c r="AD1075" s="157">
        <f>IFERROR(INDEX(NoSettings_v3!$C$2:$AH$4612,MATCH('EPS 3.1.3'!$B1075,NoSettings_v3!$A$2:$A$4612,0),MATCH('EPS 3.1.3'!AD$1,NoSettings_v3!$C$1:$AH$1,0)),"")</f>
        <v>3207970</v>
      </c>
      <c r="AE1075" s="157">
        <f>IFERROR(INDEX(NoSettings_v3!$C$2:$AH$4612,MATCH('EPS 3.1.3'!$B1075,NoSettings_v3!$A$2:$A$4612,0),MATCH('EPS 3.1.3'!AE$1,NoSettings_v3!$C$1:$AH$1,0)),"")</f>
        <v>3280450</v>
      </c>
      <c r="AF1075" s="157">
        <f>IFERROR(INDEX(NoSettings_v3!$C$2:$AH$4612,MATCH('EPS 3.1.3'!$B1075,NoSettings_v3!$A$2:$A$4612,0),MATCH('EPS 3.1.3'!AF$1,NoSettings_v3!$C$1:$AH$1,0)),"")</f>
        <v>3353620</v>
      </c>
      <c r="AG1075" s="157">
        <f>IFERROR(INDEX(NoSettings_v3!$C$2:$AH$4612,MATCH('EPS 3.1.3'!$B1075,NoSettings_v3!$A$2:$A$4612,0),MATCH('EPS 3.1.3'!AG$1,NoSettings_v3!$C$1:$AH$1,0)),"")</f>
        <v>3427470</v>
      </c>
      <c r="AH1075" s="157">
        <f>IFERROR(INDEX(NoSettings_v3!$C$2:$AH$4612,MATCH('EPS 3.1.3'!$B1075,NoSettings_v3!$A$2:$A$4612,0),MATCH('EPS 3.1.3'!AH$1,NoSettings_v3!$C$1:$AH$1,0)),"")</f>
        <v>3502010</v>
      </c>
      <c r="AI1075" s="157">
        <f>IFERROR(INDEX(NoSettings_v3!$C$2:$AH$4612,MATCH('EPS 3.1.3'!$B1075,NoSettings_v3!$A$2:$A$4612,0),MATCH('EPS 3.1.3'!AI$1,NoSettings_v3!$C$1:$AH$1,0)),"")</f>
        <v>3577240</v>
      </c>
      <c r="AJ1075" s="128"/>
      <c r="AK1075" s="128"/>
      <c r="AL1075" s="128"/>
      <c r="AM1075" s="128"/>
      <c r="AN1075" s="128"/>
      <c r="AO1075" s="128"/>
      <c r="AP1075" s="128"/>
      <c r="AQ1075" s="128"/>
    </row>
    <row r="1076" spans="2:43" x14ac:dyDescent="0.35">
      <c r="B1076" s="168" t="s">
        <v>156</v>
      </c>
      <c r="C1076" s="127" t="s">
        <v>964</v>
      </c>
      <c r="D1076" s="157">
        <f>IFERROR(INDEX(NoSettings_v3!$C$2:$AH$4612,MATCH('EPS 3.1.3'!$B1076,NoSettings_v3!$A$2:$A$4612,0),MATCH('EPS 3.1.3'!D$1,NoSettings_v3!$C$1:$AH$1,0)),"")</f>
        <v>0</v>
      </c>
      <c r="E1076" s="157">
        <f>IFERROR(INDEX(NoSettings_v3!$C$2:$AH$4612,MATCH('EPS 3.1.3'!$B1076,NoSettings_v3!$A$2:$A$4612,0),MATCH('EPS 3.1.3'!E$1,NoSettings_v3!$C$1:$AH$1,0)),"")</f>
        <v>0</v>
      </c>
      <c r="F1076" s="157">
        <f>IFERROR(INDEX(NoSettings_v3!$C$2:$AH$4612,MATCH('EPS 3.1.3'!$B1076,NoSettings_v3!$A$2:$A$4612,0),MATCH('EPS 3.1.3'!F$1,NoSettings_v3!$C$1:$AH$1,0)),"")</f>
        <v>0</v>
      </c>
      <c r="G1076" s="157">
        <f>IFERROR(INDEX(NoSettings_v3!$C$2:$AH$4612,MATCH('EPS 3.1.3'!$B1076,NoSettings_v3!$A$2:$A$4612,0),MATCH('EPS 3.1.3'!G$1,NoSettings_v3!$C$1:$AH$1,0)),"")</f>
        <v>0</v>
      </c>
      <c r="H1076" s="157">
        <f>IFERROR(INDEX(NoSettings_v3!$C$2:$AH$4612,MATCH('EPS 3.1.3'!$B1076,NoSettings_v3!$A$2:$A$4612,0),MATCH('EPS 3.1.3'!H$1,NoSettings_v3!$C$1:$AH$1,0)),"")</f>
        <v>0</v>
      </c>
      <c r="I1076" s="157">
        <f>IFERROR(INDEX(NoSettings_v3!$C$2:$AH$4612,MATCH('EPS 3.1.3'!$B1076,NoSettings_v3!$A$2:$A$4612,0),MATCH('EPS 3.1.3'!I$1,NoSettings_v3!$C$1:$AH$1,0)),"")</f>
        <v>0</v>
      </c>
      <c r="J1076" s="157">
        <f>IFERROR(INDEX(NoSettings_v3!$C$2:$AH$4612,MATCH('EPS 3.1.3'!$B1076,NoSettings_v3!$A$2:$A$4612,0),MATCH('EPS 3.1.3'!J$1,NoSettings_v3!$C$1:$AH$1,0)),"")</f>
        <v>0</v>
      </c>
      <c r="K1076" s="157">
        <f>IFERROR(INDEX(NoSettings_v3!$C$2:$AH$4612,MATCH('EPS 3.1.3'!$B1076,NoSettings_v3!$A$2:$A$4612,0),MATCH('EPS 3.1.3'!K$1,NoSettings_v3!$C$1:$AH$1,0)),"")</f>
        <v>0</v>
      </c>
      <c r="L1076" s="157">
        <f>IFERROR(INDEX(NoSettings_v3!$C$2:$AH$4612,MATCH('EPS 3.1.3'!$B1076,NoSettings_v3!$A$2:$A$4612,0),MATCH('EPS 3.1.3'!L$1,NoSettings_v3!$C$1:$AH$1,0)),"")</f>
        <v>0</v>
      </c>
      <c r="M1076" s="157">
        <f>IFERROR(INDEX(NoSettings_v3!$C$2:$AH$4612,MATCH('EPS 3.1.3'!$B1076,NoSettings_v3!$A$2:$A$4612,0),MATCH('EPS 3.1.3'!M$1,NoSettings_v3!$C$1:$AH$1,0)),"")</f>
        <v>0</v>
      </c>
      <c r="N1076" s="157">
        <f>IFERROR(INDEX(NoSettings_v3!$C$2:$AH$4612,MATCH('EPS 3.1.3'!$B1076,NoSettings_v3!$A$2:$A$4612,0),MATCH('EPS 3.1.3'!N$1,NoSettings_v3!$C$1:$AH$1,0)),"")</f>
        <v>0</v>
      </c>
      <c r="O1076" s="157">
        <f>IFERROR(INDEX(NoSettings_v3!$C$2:$AH$4612,MATCH('EPS 3.1.3'!$B1076,NoSettings_v3!$A$2:$A$4612,0),MATCH('EPS 3.1.3'!O$1,NoSettings_v3!$C$1:$AH$1,0)),"")</f>
        <v>0</v>
      </c>
      <c r="P1076" s="157">
        <f>IFERROR(INDEX(NoSettings_v3!$C$2:$AH$4612,MATCH('EPS 3.1.3'!$B1076,NoSettings_v3!$A$2:$A$4612,0),MATCH('EPS 3.1.3'!P$1,NoSettings_v3!$C$1:$AH$1,0)),"")</f>
        <v>0</v>
      </c>
      <c r="Q1076" s="157">
        <f>IFERROR(INDEX(NoSettings_v3!$C$2:$AH$4612,MATCH('EPS 3.1.3'!$B1076,NoSettings_v3!$A$2:$A$4612,0),MATCH('EPS 3.1.3'!Q$1,NoSettings_v3!$C$1:$AH$1,0)),"")</f>
        <v>0</v>
      </c>
      <c r="R1076" s="157">
        <f>IFERROR(INDEX(NoSettings_v3!$C$2:$AH$4612,MATCH('EPS 3.1.3'!$B1076,NoSettings_v3!$A$2:$A$4612,0),MATCH('EPS 3.1.3'!R$1,NoSettings_v3!$C$1:$AH$1,0)),"")</f>
        <v>0</v>
      </c>
      <c r="S1076" s="157">
        <f>IFERROR(INDEX(NoSettings_v3!$C$2:$AH$4612,MATCH('EPS 3.1.3'!$B1076,NoSettings_v3!$A$2:$A$4612,0),MATCH('EPS 3.1.3'!S$1,NoSettings_v3!$C$1:$AH$1,0)),"")</f>
        <v>0</v>
      </c>
      <c r="T1076" s="157">
        <f>IFERROR(INDEX(NoSettings_v3!$C$2:$AH$4612,MATCH('EPS 3.1.3'!$B1076,NoSettings_v3!$A$2:$A$4612,0),MATCH('EPS 3.1.3'!T$1,NoSettings_v3!$C$1:$AH$1,0)),"")</f>
        <v>0</v>
      </c>
      <c r="U1076" s="157">
        <f>IFERROR(INDEX(NoSettings_v3!$C$2:$AH$4612,MATCH('EPS 3.1.3'!$B1076,NoSettings_v3!$A$2:$A$4612,0),MATCH('EPS 3.1.3'!U$1,NoSettings_v3!$C$1:$AH$1,0)),"")</f>
        <v>0</v>
      </c>
      <c r="V1076" s="157">
        <f>IFERROR(INDEX(NoSettings_v3!$C$2:$AH$4612,MATCH('EPS 3.1.3'!$B1076,NoSettings_v3!$A$2:$A$4612,0),MATCH('EPS 3.1.3'!V$1,NoSettings_v3!$C$1:$AH$1,0)),"")</f>
        <v>0</v>
      </c>
      <c r="W1076" s="157">
        <f>IFERROR(INDEX(NoSettings_v3!$C$2:$AH$4612,MATCH('EPS 3.1.3'!$B1076,NoSettings_v3!$A$2:$A$4612,0),MATCH('EPS 3.1.3'!W$1,NoSettings_v3!$C$1:$AH$1,0)),"")</f>
        <v>0</v>
      </c>
      <c r="X1076" s="157">
        <f>IFERROR(INDEX(NoSettings_v3!$C$2:$AH$4612,MATCH('EPS 3.1.3'!$B1076,NoSettings_v3!$A$2:$A$4612,0),MATCH('EPS 3.1.3'!X$1,NoSettings_v3!$C$1:$AH$1,0)),"")</f>
        <v>0</v>
      </c>
      <c r="Y1076" s="157">
        <f>IFERROR(INDEX(NoSettings_v3!$C$2:$AH$4612,MATCH('EPS 3.1.3'!$B1076,NoSettings_v3!$A$2:$A$4612,0),MATCH('EPS 3.1.3'!Y$1,NoSettings_v3!$C$1:$AH$1,0)),"")</f>
        <v>0</v>
      </c>
      <c r="Z1076" s="157">
        <f>IFERROR(INDEX(NoSettings_v3!$C$2:$AH$4612,MATCH('EPS 3.1.3'!$B1076,NoSettings_v3!$A$2:$A$4612,0),MATCH('EPS 3.1.3'!Z$1,NoSettings_v3!$C$1:$AH$1,0)),"")</f>
        <v>0</v>
      </c>
      <c r="AA1076" s="157">
        <f>IFERROR(INDEX(NoSettings_v3!$C$2:$AH$4612,MATCH('EPS 3.1.3'!$B1076,NoSettings_v3!$A$2:$A$4612,0),MATCH('EPS 3.1.3'!AA$1,NoSettings_v3!$C$1:$AH$1,0)),"")</f>
        <v>0</v>
      </c>
      <c r="AB1076" s="157">
        <f>IFERROR(INDEX(NoSettings_v3!$C$2:$AH$4612,MATCH('EPS 3.1.3'!$B1076,NoSettings_v3!$A$2:$A$4612,0),MATCH('EPS 3.1.3'!AB$1,NoSettings_v3!$C$1:$AH$1,0)),"")</f>
        <v>0</v>
      </c>
      <c r="AC1076" s="157">
        <f>IFERROR(INDEX(NoSettings_v3!$C$2:$AH$4612,MATCH('EPS 3.1.3'!$B1076,NoSettings_v3!$A$2:$A$4612,0),MATCH('EPS 3.1.3'!AC$1,NoSettings_v3!$C$1:$AH$1,0)),"")</f>
        <v>0</v>
      </c>
      <c r="AD1076" s="157">
        <f>IFERROR(INDEX(NoSettings_v3!$C$2:$AH$4612,MATCH('EPS 3.1.3'!$B1076,NoSettings_v3!$A$2:$A$4612,0),MATCH('EPS 3.1.3'!AD$1,NoSettings_v3!$C$1:$AH$1,0)),"")</f>
        <v>0</v>
      </c>
      <c r="AE1076" s="157">
        <f>IFERROR(INDEX(NoSettings_v3!$C$2:$AH$4612,MATCH('EPS 3.1.3'!$B1076,NoSettings_v3!$A$2:$A$4612,0),MATCH('EPS 3.1.3'!AE$1,NoSettings_v3!$C$1:$AH$1,0)),"")</f>
        <v>0</v>
      </c>
      <c r="AF1076" s="157">
        <f>IFERROR(INDEX(NoSettings_v3!$C$2:$AH$4612,MATCH('EPS 3.1.3'!$B1076,NoSettings_v3!$A$2:$A$4612,0),MATCH('EPS 3.1.3'!AF$1,NoSettings_v3!$C$1:$AH$1,0)),"")</f>
        <v>0</v>
      </c>
      <c r="AG1076" s="157">
        <f>IFERROR(INDEX(NoSettings_v3!$C$2:$AH$4612,MATCH('EPS 3.1.3'!$B1076,NoSettings_v3!$A$2:$A$4612,0),MATCH('EPS 3.1.3'!AG$1,NoSettings_v3!$C$1:$AH$1,0)),"")</f>
        <v>0</v>
      </c>
      <c r="AH1076" s="157">
        <f>IFERROR(INDEX(NoSettings_v3!$C$2:$AH$4612,MATCH('EPS 3.1.3'!$B1076,NoSettings_v3!$A$2:$A$4612,0),MATCH('EPS 3.1.3'!AH$1,NoSettings_v3!$C$1:$AH$1,0)),"")</f>
        <v>0</v>
      </c>
      <c r="AI1076" s="157">
        <f>IFERROR(INDEX(NoSettings_v3!$C$2:$AH$4612,MATCH('EPS 3.1.3'!$B1076,NoSettings_v3!$A$2:$A$4612,0),MATCH('EPS 3.1.3'!AI$1,NoSettings_v3!$C$1:$AH$1,0)),"")</f>
        <v>0</v>
      </c>
    </row>
    <row r="1077" spans="2:43" x14ac:dyDescent="0.35">
      <c r="B1077" s="168" t="s">
        <v>157</v>
      </c>
      <c r="C1077" s="127" t="s">
        <v>964</v>
      </c>
      <c r="D1077" s="157">
        <f>IFERROR(INDEX(NoSettings_v3!$C$2:$AH$4612,MATCH('EPS 3.1.3'!$B1077,NoSettings_v3!$A$2:$A$4612,0),MATCH('EPS 3.1.3'!D$1,NoSettings_v3!$C$1:$AH$1,0)),"")</f>
        <v>0</v>
      </c>
      <c r="E1077" s="157">
        <f>IFERROR(INDEX(NoSettings_v3!$C$2:$AH$4612,MATCH('EPS 3.1.3'!$B1077,NoSettings_v3!$A$2:$A$4612,0),MATCH('EPS 3.1.3'!E$1,NoSettings_v3!$C$1:$AH$1,0)),"")</f>
        <v>0</v>
      </c>
      <c r="F1077" s="157">
        <f>IFERROR(INDEX(NoSettings_v3!$C$2:$AH$4612,MATCH('EPS 3.1.3'!$B1077,NoSettings_v3!$A$2:$A$4612,0),MATCH('EPS 3.1.3'!F$1,NoSettings_v3!$C$1:$AH$1,0)),"")</f>
        <v>0</v>
      </c>
      <c r="G1077" s="157">
        <f>IFERROR(INDEX(NoSettings_v3!$C$2:$AH$4612,MATCH('EPS 3.1.3'!$B1077,NoSettings_v3!$A$2:$A$4612,0),MATCH('EPS 3.1.3'!G$1,NoSettings_v3!$C$1:$AH$1,0)),"")</f>
        <v>0</v>
      </c>
      <c r="H1077" s="157">
        <f>IFERROR(INDEX(NoSettings_v3!$C$2:$AH$4612,MATCH('EPS 3.1.3'!$B1077,NoSettings_v3!$A$2:$A$4612,0),MATCH('EPS 3.1.3'!H$1,NoSettings_v3!$C$1:$AH$1,0)),"")</f>
        <v>0</v>
      </c>
      <c r="I1077" s="157">
        <f>IFERROR(INDEX(NoSettings_v3!$C$2:$AH$4612,MATCH('EPS 3.1.3'!$B1077,NoSettings_v3!$A$2:$A$4612,0),MATCH('EPS 3.1.3'!I$1,NoSettings_v3!$C$1:$AH$1,0)),"")</f>
        <v>0</v>
      </c>
      <c r="J1077" s="157">
        <f>IFERROR(INDEX(NoSettings_v3!$C$2:$AH$4612,MATCH('EPS 3.1.3'!$B1077,NoSettings_v3!$A$2:$A$4612,0),MATCH('EPS 3.1.3'!J$1,NoSettings_v3!$C$1:$AH$1,0)),"")</f>
        <v>0</v>
      </c>
      <c r="K1077" s="157">
        <f>IFERROR(INDEX(NoSettings_v3!$C$2:$AH$4612,MATCH('EPS 3.1.3'!$B1077,NoSettings_v3!$A$2:$A$4612,0),MATCH('EPS 3.1.3'!K$1,NoSettings_v3!$C$1:$AH$1,0)),"")</f>
        <v>0</v>
      </c>
      <c r="L1077" s="157">
        <f>IFERROR(INDEX(NoSettings_v3!$C$2:$AH$4612,MATCH('EPS 3.1.3'!$B1077,NoSettings_v3!$A$2:$A$4612,0),MATCH('EPS 3.1.3'!L$1,NoSettings_v3!$C$1:$AH$1,0)),"")</f>
        <v>0</v>
      </c>
      <c r="M1077" s="157">
        <f>IFERROR(INDEX(NoSettings_v3!$C$2:$AH$4612,MATCH('EPS 3.1.3'!$B1077,NoSettings_v3!$A$2:$A$4612,0),MATCH('EPS 3.1.3'!M$1,NoSettings_v3!$C$1:$AH$1,0)),"")</f>
        <v>0</v>
      </c>
      <c r="N1077" s="157">
        <f>IFERROR(INDEX(NoSettings_v3!$C$2:$AH$4612,MATCH('EPS 3.1.3'!$B1077,NoSettings_v3!$A$2:$A$4612,0),MATCH('EPS 3.1.3'!N$1,NoSettings_v3!$C$1:$AH$1,0)),"")</f>
        <v>0</v>
      </c>
      <c r="O1077" s="157">
        <f>IFERROR(INDEX(NoSettings_v3!$C$2:$AH$4612,MATCH('EPS 3.1.3'!$B1077,NoSettings_v3!$A$2:$A$4612,0),MATCH('EPS 3.1.3'!O$1,NoSettings_v3!$C$1:$AH$1,0)),"")</f>
        <v>0</v>
      </c>
      <c r="P1077" s="157">
        <f>IFERROR(INDEX(NoSettings_v3!$C$2:$AH$4612,MATCH('EPS 3.1.3'!$B1077,NoSettings_v3!$A$2:$A$4612,0),MATCH('EPS 3.1.3'!P$1,NoSettings_v3!$C$1:$AH$1,0)),"")</f>
        <v>0</v>
      </c>
      <c r="Q1077" s="157">
        <f>IFERROR(INDEX(NoSettings_v3!$C$2:$AH$4612,MATCH('EPS 3.1.3'!$B1077,NoSettings_v3!$A$2:$A$4612,0),MATCH('EPS 3.1.3'!Q$1,NoSettings_v3!$C$1:$AH$1,0)),"")</f>
        <v>0</v>
      </c>
      <c r="R1077" s="157">
        <f>IFERROR(INDEX(NoSettings_v3!$C$2:$AH$4612,MATCH('EPS 3.1.3'!$B1077,NoSettings_v3!$A$2:$A$4612,0),MATCH('EPS 3.1.3'!R$1,NoSettings_v3!$C$1:$AH$1,0)),"")</f>
        <v>0</v>
      </c>
      <c r="S1077" s="157">
        <f>IFERROR(INDEX(NoSettings_v3!$C$2:$AH$4612,MATCH('EPS 3.1.3'!$B1077,NoSettings_v3!$A$2:$A$4612,0),MATCH('EPS 3.1.3'!S$1,NoSettings_v3!$C$1:$AH$1,0)),"")</f>
        <v>0</v>
      </c>
      <c r="T1077" s="157">
        <f>IFERROR(INDEX(NoSettings_v3!$C$2:$AH$4612,MATCH('EPS 3.1.3'!$B1077,NoSettings_v3!$A$2:$A$4612,0),MATCH('EPS 3.1.3'!T$1,NoSettings_v3!$C$1:$AH$1,0)),"")</f>
        <v>0</v>
      </c>
      <c r="U1077" s="157">
        <f>IFERROR(INDEX(NoSettings_v3!$C$2:$AH$4612,MATCH('EPS 3.1.3'!$B1077,NoSettings_v3!$A$2:$A$4612,0),MATCH('EPS 3.1.3'!U$1,NoSettings_v3!$C$1:$AH$1,0)),"")</f>
        <v>0</v>
      </c>
      <c r="V1077" s="157">
        <f>IFERROR(INDEX(NoSettings_v3!$C$2:$AH$4612,MATCH('EPS 3.1.3'!$B1077,NoSettings_v3!$A$2:$A$4612,0),MATCH('EPS 3.1.3'!V$1,NoSettings_v3!$C$1:$AH$1,0)),"")</f>
        <v>0</v>
      </c>
      <c r="W1077" s="157">
        <f>IFERROR(INDEX(NoSettings_v3!$C$2:$AH$4612,MATCH('EPS 3.1.3'!$B1077,NoSettings_v3!$A$2:$A$4612,0),MATCH('EPS 3.1.3'!W$1,NoSettings_v3!$C$1:$AH$1,0)),"")</f>
        <v>0</v>
      </c>
      <c r="X1077" s="157">
        <f>IFERROR(INDEX(NoSettings_v3!$C$2:$AH$4612,MATCH('EPS 3.1.3'!$B1077,NoSettings_v3!$A$2:$A$4612,0),MATCH('EPS 3.1.3'!X$1,NoSettings_v3!$C$1:$AH$1,0)),"")</f>
        <v>0</v>
      </c>
      <c r="Y1077" s="157">
        <f>IFERROR(INDEX(NoSettings_v3!$C$2:$AH$4612,MATCH('EPS 3.1.3'!$B1077,NoSettings_v3!$A$2:$A$4612,0),MATCH('EPS 3.1.3'!Y$1,NoSettings_v3!$C$1:$AH$1,0)),"")</f>
        <v>0</v>
      </c>
      <c r="Z1077" s="157">
        <f>IFERROR(INDEX(NoSettings_v3!$C$2:$AH$4612,MATCH('EPS 3.1.3'!$B1077,NoSettings_v3!$A$2:$A$4612,0),MATCH('EPS 3.1.3'!Z$1,NoSettings_v3!$C$1:$AH$1,0)),"")</f>
        <v>0</v>
      </c>
      <c r="AA1077" s="157">
        <f>IFERROR(INDEX(NoSettings_v3!$C$2:$AH$4612,MATCH('EPS 3.1.3'!$B1077,NoSettings_v3!$A$2:$A$4612,0),MATCH('EPS 3.1.3'!AA$1,NoSettings_v3!$C$1:$AH$1,0)),"")</f>
        <v>0</v>
      </c>
      <c r="AB1077" s="157">
        <f>IFERROR(INDEX(NoSettings_v3!$C$2:$AH$4612,MATCH('EPS 3.1.3'!$B1077,NoSettings_v3!$A$2:$A$4612,0),MATCH('EPS 3.1.3'!AB$1,NoSettings_v3!$C$1:$AH$1,0)),"")</f>
        <v>0</v>
      </c>
      <c r="AC1077" s="157">
        <f>IFERROR(INDEX(NoSettings_v3!$C$2:$AH$4612,MATCH('EPS 3.1.3'!$B1077,NoSettings_v3!$A$2:$A$4612,0),MATCH('EPS 3.1.3'!AC$1,NoSettings_v3!$C$1:$AH$1,0)),"")</f>
        <v>0</v>
      </c>
      <c r="AD1077" s="157">
        <f>IFERROR(INDEX(NoSettings_v3!$C$2:$AH$4612,MATCH('EPS 3.1.3'!$B1077,NoSettings_v3!$A$2:$A$4612,0),MATCH('EPS 3.1.3'!AD$1,NoSettings_v3!$C$1:$AH$1,0)),"")</f>
        <v>0</v>
      </c>
      <c r="AE1077" s="157">
        <f>IFERROR(INDEX(NoSettings_v3!$C$2:$AH$4612,MATCH('EPS 3.1.3'!$B1077,NoSettings_v3!$A$2:$A$4612,0),MATCH('EPS 3.1.3'!AE$1,NoSettings_v3!$C$1:$AH$1,0)),"")</f>
        <v>0</v>
      </c>
      <c r="AF1077" s="157">
        <f>IFERROR(INDEX(NoSettings_v3!$C$2:$AH$4612,MATCH('EPS 3.1.3'!$B1077,NoSettings_v3!$A$2:$A$4612,0),MATCH('EPS 3.1.3'!AF$1,NoSettings_v3!$C$1:$AH$1,0)),"")</f>
        <v>0</v>
      </c>
      <c r="AG1077" s="157">
        <f>IFERROR(INDEX(NoSettings_v3!$C$2:$AH$4612,MATCH('EPS 3.1.3'!$B1077,NoSettings_v3!$A$2:$A$4612,0),MATCH('EPS 3.1.3'!AG$1,NoSettings_v3!$C$1:$AH$1,0)),"")</f>
        <v>0</v>
      </c>
      <c r="AH1077" s="157">
        <f>IFERROR(INDEX(NoSettings_v3!$C$2:$AH$4612,MATCH('EPS 3.1.3'!$B1077,NoSettings_v3!$A$2:$A$4612,0),MATCH('EPS 3.1.3'!AH$1,NoSettings_v3!$C$1:$AH$1,0)),"")</f>
        <v>0</v>
      </c>
      <c r="AI1077" s="157">
        <f>IFERROR(INDEX(NoSettings_v3!$C$2:$AH$4612,MATCH('EPS 3.1.3'!$B1077,NoSettings_v3!$A$2:$A$4612,0),MATCH('EPS 3.1.3'!AI$1,NoSettings_v3!$C$1:$AH$1,0)),"")</f>
        <v>0</v>
      </c>
    </row>
    <row r="1078" spans="2:43" x14ac:dyDescent="0.35">
      <c r="B1078" s="168" t="s">
        <v>158</v>
      </c>
      <c r="C1078" s="127" t="s">
        <v>964</v>
      </c>
      <c r="D1078" s="157">
        <f>IFERROR(INDEX(NoSettings_v3!$C$2:$AH$4612,MATCH('EPS 3.1.3'!$B1078,NoSettings_v3!$A$2:$A$4612,0),MATCH('EPS 3.1.3'!D$1,NoSettings_v3!$C$1:$AH$1,0)),"")</f>
        <v>0</v>
      </c>
      <c r="E1078" s="157">
        <f>IFERROR(INDEX(NoSettings_v3!$C$2:$AH$4612,MATCH('EPS 3.1.3'!$B1078,NoSettings_v3!$A$2:$A$4612,0),MATCH('EPS 3.1.3'!E$1,NoSettings_v3!$C$1:$AH$1,0)),"")</f>
        <v>0</v>
      </c>
      <c r="F1078" s="157">
        <f>IFERROR(INDEX(NoSettings_v3!$C$2:$AH$4612,MATCH('EPS 3.1.3'!$B1078,NoSettings_v3!$A$2:$A$4612,0),MATCH('EPS 3.1.3'!F$1,NoSettings_v3!$C$1:$AH$1,0)),"")</f>
        <v>0</v>
      </c>
      <c r="G1078" s="157">
        <f>IFERROR(INDEX(NoSettings_v3!$C$2:$AH$4612,MATCH('EPS 3.1.3'!$B1078,NoSettings_v3!$A$2:$A$4612,0),MATCH('EPS 3.1.3'!G$1,NoSettings_v3!$C$1:$AH$1,0)),"")</f>
        <v>0</v>
      </c>
      <c r="H1078" s="157">
        <f>IFERROR(INDEX(NoSettings_v3!$C$2:$AH$4612,MATCH('EPS 3.1.3'!$B1078,NoSettings_v3!$A$2:$A$4612,0),MATCH('EPS 3.1.3'!H$1,NoSettings_v3!$C$1:$AH$1,0)),"")</f>
        <v>0</v>
      </c>
      <c r="I1078" s="157">
        <f>IFERROR(INDEX(NoSettings_v3!$C$2:$AH$4612,MATCH('EPS 3.1.3'!$B1078,NoSettings_v3!$A$2:$A$4612,0),MATCH('EPS 3.1.3'!I$1,NoSettings_v3!$C$1:$AH$1,0)),"")</f>
        <v>0</v>
      </c>
      <c r="J1078" s="157">
        <f>IFERROR(INDEX(NoSettings_v3!$C$2:$AH$4612,MATCH('EPS 3.1.3'!$B1078,NoSettings_v3!$A$2:$A$4612,0),MATCH('EPS 3.1.3'!J$1,NoSettings_v3!$C$1:$AH$1,0)),"")</f>
        <v>0</v>
      </c>
      <c r="K1078" s="157">
        <f>IFERROR(INDEX(NoSettings_v3!$C$2:$AH$4612,MATCH('EPS 3.1.3'!$B1078,NoSettings_v3!$A$2:$A$4612,0),MATCH('EPS 3.1.3'!K$1,NoSettings_v3!$C$1:$AH$1,0)),"")</f>
        <v>0</v>
      </c>
      <c r="L1078" s="157">
        <f>IFERROR(INDEX(NoSettings_v3!$C$2:$AH$4612,MATCH('EPS 3.1.3'!$B1078,NoSettings_v3!$A$2:$A$4612,0),MATCH('EPS 3.1.3'!L$1,NoSettings_v3!$C$1:$AH$1,0)),"")</f>
        <v>0</v>
      </c>
      <c r="M1078" s="157">
        <f>IFERROR(INDEX(NoSettings_v3!$C$2:$AH$4612,MATCH('EPS 3.1.3'!$B1078,NoSettings_v3!$A$2:$A$4612,0),MATCH('EPS 3.1.3'!M$1,NoSettings_v3!$C$1:$AH$1,0)),"")</f>
        <v>0</v>
      </c>
      <c r="N1078" s="157">
        <f>IFERROR(INDEX(NoSettings_v3!$C$2:$AH$4612,MATCH('EPS 3.1.3'!$B1078,NoSettings_v3!$A$2:$A$4612,0),MATCH('EPS 3.1.3'!N$1,NoSettings_v3!$C$1:$AH$1,0)),"")</f>
        <v>0</v>
      </c>
      <c r="O1078" s="157">
        <f>IFERROR(INDEX(NoSettings_v3!$C$2:$AH$4612,MATCH('EPS 3.1.3'!$B1078,NoSettings_v3!$A$2:$A$4612,0),MATCH('EPS 3.1.3'!O$1,NoSettings_v3!$C$1:$AH$1,0)),"")</f>
        <v>0</v>
      </c>
      <c r="P1078" s="157">
        <f>IFERROR(INDEX(NoSettings_v3!$C$2:$AH$4612,MATCH('EPS 3.1.3'!$B1078,NoSettings_v3!$A$2:$A$4612,0),MATCH('EPS 3.1.3'!P$1,NoSettings_v3!$C$1:$AH$1,0)),"")</f>
        <v>0</v>
      </c>
      <c r="Q1078" s="157">
        <f>IFERROR(INDEX(NoSettings_v3!$C$2:$AH$4612,MATCH('EPS 3.1.3'!$B1078,NoSettings_v3!$A$2:$A$4612,0),MATCH('EPS 3.1.3'!Q$1,NoSettings_v3!$C$1:$AH$1,0)),"")</f>
        <v>0</v>
      </c>
      <c r="R1078" s="157">
        <f>IFERROR(INDEX(NoSettings_v3!$C$2:$AH$4612,MATCH('EPS 3.1.3'!$B1078,NoSettings_v3!$A$2:$A$4612,0),MATCH('EPS 3.1.3'!R$1,NoSettings_v3!$C$1:$AH$1,0)),"")</f>
        <v>0</v>
      </c>
      <c r="S1078" s="157">
        <f>IFERROR(INDEX(NoSettings_v3!$C$2:$AH$4612,MATCH('EPS 3.1.3'!$B1078,NoSettings_v3!$A$2:$A$4612,0),MATCH('EPS 3.1.3'!S$1,NoSettings_v3!$C$1:$AH$1,0)),"")</f>
        <v>0</v>
      </c>
      <c r="T1078" s="157">
        <f>IFERROR(INDEX(NoSettings_v3!$C$2:$AH$4612,MATCH('EPS 3.1.3'!$B1078,NoSettings_v3!$A$2:$A$4612,0),MATCH('EPS 3.1.3'!T$1,NoSettings_v3!$C$1:$AH$1,0)),"")</f>
        <v>0</v>
      </c>
      <c r="U1078" s="157">
        <f>IFERROR(INDEX(NoSettings_v3!$C$2:$AH$4612,MATCH('EPS 3.1.3'!$B1078,NoSettings_v3!$A$2:$A$4612,0),MATCH('EPS 3.1.3'!U$1,NoSettings_v3!$C$1:$AH$1,0)),"")</f>
        <v>0</v>
      </c>
      <c r="V1078" s="157">
        <f>IFERROR(INDEX(NoSettings_v3!$C$2:$AH$4612,MATCH('EPS 3.1.3'!$B1078,NoSettings_v3!$A$2:$A$4612,0),MATCH('EPS 3.1.3'!V$1,NoSettings_v3!$C$1:$AH$1,0)),"")</f>
        <v>0</v>
      </c>
      <c r="W1078" s="157">
        <f>IFERROR(INDEX(NoSettings_v3!$C$2:$AH$4612,MATCH('EPS 3.1.3'!$B1078,NoSettings_v3!$A$2:$A$4612,0),MATCH('EPS 3.1.3'!W$1,NoSettings_v3!$C$1:$AH$1,0)),"")</f>
        <v>0</v>
      </c>
      <c r="X1078" s="157">
        <f>IFERROR(INDEX(NoSettings_v3!$C$2:$AH$4612,MATCH('EPS 3.1.3'!$B1078,NoSettings_v3!$A$2:$A$4612,0),MATCH('EPS 3.1.3'!X$1,NoSettings_v3!$C$1:$AH$1,0)),"")</f>
        <v>0</v>
      </c>
      <c r="Y1078" s="157">
        <f>IFERROR(INDEX(NoSettings_v3!$C$2:$AH$4612,MATCH('EPS 3.1.3'!$B1078,NoSettings_v3!$A$2:$A$4612,0),MATCH('EPS 3.1.3'!Y$1,NoSettings_v3!$C$1:$AH$1,0)),"")</f>
        <v>0</v>
      </c>
      <c r="Z1078" s="157">
        <f>IFERROR(INDEX(NoSettings_v3!$C$2:$AH$4612,MATCH('EPS 3.1.3'!$B1078,NoSettings_v3!$A$2:$A$4612,0),MATCH('EPS 3.1.3'!Z$1,NoSettings_v3!$C$1:$AH$1,0)),"")</f>
        <v>0</v>
      </c>
      <c r="AA1078" s="157">
        <f>IFERROR(INDEX(NoSettings_v3!$C$2:$AH$4612,MATCH('EPS 3.1.3'!$B1078,NoSettings_v3!$A$2:$A$4612,0),MATCH('EPS 3.1.3'!AA$1,NoSettings_v3!$C$1:$AH$1,0)),"")</f>
        <v>0</v>
      </c>
      <c r="AB1078" s="157">
        <f>IFERROR(INDEX(NoSettings_v3!$C$2:$AH$4612,MATCH('EPS 3.1.3'!$B1078,NoSettings_v3!$A$2:$A$4612,0),MATCH('EPS 3.1.3'!AB$1,NoSettings_v3!$C$1:$AH$1,0)),"")</f>
        <v>0</v>
      </c>
      <c r="AC1078" s="157">
        <f>IFERROR(INDEX(NoSettings_v3!$C$2:$AH$4612,MATCH('EPS 3.1.3'!$B1078,NoSettings_v3!$A$2:$A$4612,0),MATCH('EPS 3.1.3'!AC$1,NoSettings_v3!$C$1:$AH$1,0)),"")</f>
        <v>0</v>
      </c>
      <c r="AD1078" s="157">
        <f>IFERROR(INDEX(NoSettings_v3!$C$2:$AH$4612,MATCH('EPS 3.1.3'!$B1078,NoSettings_v3!$A$2:$A$4612,0),MATCH('EPS 3.1.3'!AD$1,NoSettings_v3!$C$1:$AH$1,0)),"")</f>
        <v>0</v>
      </c>
      <c r="AE1078" s="157">
        <f>IFERROR(INDEX(NoSettings_v3!$C$2:$AH$4612,MATCH('EPS 3.1.3'!$B1078,NoSettings_v3!$A$2:$A$4612,0),MATCH('EPS 3.1.3'!AE$1,NoSettings_v3!$C$1:$AH$1,0)),"")</f>
        <v>0</v>
      </c>
      <c r="AF1078" s="157">
        <f>IFERROR(INDEX(NoSettings_v3!$C$2:$AH$4612,MATCH('EPS 3.1.3'!$B1078,NoSettings_v3!$A$2:$A$4612,0),MATCH('EPS 3.1.3'!AF$1,NoSettings_v3!$C$1:$AH$1,0)),"")</f>
        <v>0</v>
      </c>
      <c r="AG1078" s="157">
        <f>IFERROR(INDEX(NoSettings_v3!$C$2:$AH$4612,MATCH('EPS 3.1.3'!$B1078,NoSettings_v3!$A$2:$A$4612,0),MATCH('EPS 3.1.3'!AG$1,NoSettings_v3!$C$1:$AH$1,0)),"")</f>
        <v>0</v>
      </c>
      <c r="AH1078" s="157">
        <f>IFERROR(INDEX(NoSettings_v3!$C$2:$AH$4612,MATCH('EPS 3.1.3'!$B1078,NoSettings_v3!$A$2:$A$4612,0),MATCH('EPS 3.1.3'!AH$1,NoSettings_v3!$C$1:$AH$1,0)),"")</f>
        <v>0</v>
      </c>
      <c r="AI1078" s="157">
        <f>IFERROR(INDEX(NoSettings_v3!$C$2:$AH$4612,MATCH('EPS 3.1.3'!$B1078,NoSettings_v3!$A$2:$A$4612,0),MATCH('EPS 3.1.3'!AI$1,NoSettings_v3!$C$1:$AH$1,0)),"")</f>
        <v>0</v>
      </c>
    </row>
    <row r="1079" spans="2:43" x14ac:dyDescent="0.35">
      <c r="B1079" s="168" t="s">
        <v>159</v>
      </c>
      <c r="C1079" s="127" t="s">
        <v>964</v>
      </c>
      <c r="D1079" s="157">
        <f>IFERROR(INDEX(NoSettings_v3!$C$2:$AH$4612,MATCH('EPS 3.1.3'!$B1079,NoSettings_v3!$A$2:$A$4612,0),MATCH('EPS 3.1.3'!D$1,NoSettings_v3!$C$1:$AH$1,0)),"")</f>
        <v>0</v>
      </c>
      <c r="E1079" s="157">
        <f>IFERROR(INDEX(NoSettings_v3!$C$2:$AH$4612,MATCH('EPS 3.1.3'!$B1079,NoSettings_v3!$A$2:$A$4612,0),MATCH('EPS 3.1.3'!E$1,NoSettings_v3!$C$1:$AH$1,0)),"")</f>
        <v>0</v>
      </c>
      <c r="F1079" s="157">
        <f>IFERROR(INDEX(NoSettings_v3!$C$2:$AH$4612,MATCH('EPS 3.1.3'!$B1079,NoSettings_v3!$A$2:$A$4612,0),MATCH('EPS 3.1.3'!F$1,NoSettings_v3!$C$1:$AH$1,0)),"")</f>
        <v>0</v>
      </c>
      <c r="G1079" s="157">
        <f>IFERROR(INDEX(NoSettings_v3!$C$2:$AH$4612,MATCH('EPS 3.1.3'!$B1079,NoSettings_v3!$A$2:$A$4612,0),MATCH('EPS 3.1.3'!G$1,NoSettings_v3!$C$1:$AH$1,0)),"")</f>
        <v>0</v>
      </c>
      <c r="H1079" s="157">
        <f>IFERROR(INDEX(NoSettings_v3!$C$2:$AH$4612,MATCH('EPS 3.1.3'!$B1079,NoSettings_v3!$A$2:$A$4612,0),MATCH('EPS 3.1.3'!H$1,NoSettings_v3!$C$1:$AH$1,0)),"")</f>
        <v>0</v>
      </c>
      <c r="I1079" s="157">
        <f>IFERROR(INDEX(NoSettings_v3!$C$2:$AH$4612,MATCH('EPS 3.1.3'!$B1079,NoSettings_v3!$A$2:$A$4612,0),MATCH('EPS 3.1.3'!I$1,NoSettings_v3!$C$1:$AH$1,0)),"")</f>
        <v>0</v>
      </c>
      <c r="J1079" s="157">
        <f>IFERROR(INDEX(NoSettings_v3!$C$2:$AH$4612,MATCH('EPS 3.1.3'!$B1079,NoSettings_v3!$A$2:$A$4612,0),MATCH('EPS 3.1.3'!J$1,NoSettings_v3!$C$1:$AH$1,0)),"")</f>
        <v>0</v>
      </c>
      <c r="K1079" s="157">
        <f>IFERROR(INDEX(NoSettings_v3!$C$2:$AH$4612,MATCH('EPS 3.1.3'!$B1079,NoSettings_v3!$A$2:$A$4612,0),MATCH('EPS 3.1.3'!K$1,NoSettings_v3!$C$1:$AH$1,0)),"")</f>
        <v>0</v>
      </c>
      <c r="L1079" s="157">
        <f>IFERROR(INDEX(NoSettings_v3!$C$2:$AH$4612,MATCH('EPS 3.1.3'!$B1079,NoSettings_v3!$A$2:$A$4612,0),MATCH('EPS 3.1.3'!L$1,NoSettings_v3!$C$1:$AH$1,0)),"")</f>
        <v>0</v>
      </c>
      <c r="M1079" s="157">
        <f>IFERROR(INDEX(NoSettings_v3!$C$2:$AH$4612,MATCH('EPS 3.1.3'!$B1079,NoSettings_v3!$A$2:$A$4612,0),MATCH('EPS 3.1.3'!M$1,NoSettings_v3!$C$1:$AH$1,0)),"")</f>
        <v>0</v>
      </c>
      <c r="N1079" s="157">
        <f>IFERROR(INDEX(NoSettings_v3!$C$2:$AH$4612,MATCH('EPS 3.1.3'!$B1079,NoSettings_v3!$A$2:$A$4612,0),MATCH('EPS 3.1.3'!N$1,NoSettings_v3!$C$1:$AH$1,0)),"")</f>
        <v>0</v>
      </c>
      <c r="O1079" s="157">
        <f>IFERROR(INDEX(NoSettings_v3!$C$2:$AH$4612,MATCH('EPS 3.1.3'!$B1079,NoSettings_v3!$A$2:$A$4612,0),MATCH('EPS 3.1.3'!O$1,NoSettings_v3!$C$1:$AH$1,0)),"")</f>
        <v>0</v>
      </c>
      <c r="P1079" s="157">
        <f>IFERROR(INDEX(NoSettings_v3!$C$2:$AH$4612,MATCH('EPS 3.1.3'!$B1079,NoSettings_v3!$A$2:$A$4612,0),MATCH('EPS 3.1.3'!P$1,NoSettings_v3!$C$1:$AH$1,0)),"")</f>
        <v>0</v>
      </c>
      <c r="Q1079" s="157">
        <f>IFERROR(INDEX(NoSettings_v3!$C$2:$AH$4612,MATCH('EPS 3.1.3'!$B1079,NoSettings_v3!$A$2:$A$4612,0),MATCH('EPS 3.1.3'!Q$1,NoSettings_v3!$C$1:$AH$1,0)),"")</f>
        <v>0</v>
      </c>
      <c r="R1079" s="157">
        <f>IFERROR(INDEX(NoSettings_v3!$C$2:$AH$4612,MATCH('EPS 3.1.3'!$B1079,NoSettings_v3!$A$2:$A$4612,0),MATCH('EPS 3.1.3'!R$1,NoSettings_v3!$C$1:$AH$1,0)),"")</f>
        <v>0</v>
      </c>
      <c r="S1079" s="157">
        <f>IFERROR(INDEX(NoSettings_v3!$C$2:$AH$4612,MATCH('EPS 3.1.3'!$B1079,NoSettings_v3!$A$2:$A$4612,0),MATCH('EPS 3.1.3'!S$1,NoSettings_v3!$C$1:$AH$1,0)),"")</f>
        <v>0</v>
      </c>
      <c r="T1079" s="157">
        <f>IFERROR(INDEX(NoSettings_v3!$C$2:$AH$4612,MATCH('EPS 3.1.3'!$B1079,NoSettings_v3!$A$2:$A$4612,0),MATCH('EPS 3.1.3'!T$1,NoSettings_v3!$C$1:$AH$1,0)),"")</f>
        <v>0</v>
      </c>
      <c r="U1079" s="157">
        <f>IFERROR(INDEX(NoSettings_v3!$C$2:$AH$4612,MATCH('EPS 3.1.3'!$B1079,NoSettings_v3!$A$2:$A$4612,0),MATCH('EPS 3.1.3'!U$1,NoSettings_v3!$C$1:$AH$1,0)),"")</f>
        <v>0</v>
      </c>
      <c r="V1079" s="157">
        <f>IFERROR(INDEX(NoSettings_v3!$C$2:$AH$4612,MATCH('EPS 3.1.3'!$B1079,NoSettings_v3!$A$2:$A$4612,0),MATCH('EPS 3.1.3'!V$1,NoSettings_v3!$C$1:$AH$1,0)),"")</f>
        <v>0</v>
      </c>
      <c r="W1079" s="157">
        <f>IFERROR(INDEX(NoSettings_v3!$C$2:$AH$4612,MATCH('EPS 3.1.3'!$B1079,NoSettings_v3!$A$2:$A$4612,0),MATCH('EPS 3.1.3'!W$1,NoSettings_v3!$C$1:$AH$1,0)),"")</f>
        <v>0</v>
      </c>
      <c r="X1079" s="157">
        <f>IFERROR(INDEX(NoSettings_v3!$C$2:$AH$4612,MATCH('EPS 3.1.3'!$B1079,NoSettings_v3!$A$2:$A$4612,0),MATCH('EPS 3.1.3'!X$1,NoSettings_v3!$C$1:$AH$1,0)),"")</f>
        <v>0</v>
      </c>
      <c r="Y1079" s="157">
        <f>IFERROR(INDEX(NoSettings_v3!$C$2:$AH$4612,MATCH('EPS 3.1.3'!$B1079,NoSettings_v3!$A$2:$A$4612,0),MATCH('EPS 3.1.3'!Y$1,NoSettings_v3!$C$1:$AH$1,0)),"")</f>
        <v>0</v>
      </c>
      <c r="Z1079" s="157">
        <f>IFERROR(INDEX(NoSettings_v3!$C$2:$AH$4612,MATCH('EPS 3.1.3'!$B1079,NoSettings_v3!$A$2:$A$4612,0),MATCH('EPS 3.1.3'!Z$1,NoSettings_v3!$C$1:$AH$1,0)),"")</f>
        <v>0</v>
      </c>
      <c r="AA1079" s="157">
        <f>IFERROR(INDEX(NoSettings_v3!$C$2:$AH$4612,MATCH('EPS 3.1.3'!$B1079,NoSettings_v3!$A$2:$A$4612,0),MATCH('EPS 3.1.3'!AA$1,NoSettings_v3!$C$1:$AH$1,0)),"")</f>
        <v>0</v>
      </c>
      <c r="AB1079" s="157">
        <f>IFERROR(INDEX(NoSettings_v3!$C$2:$AH$4612,MATCH('EPS 3.1.3'!$B1079,NoSettings_v3!$A$2:$A$4612,0),MATCH('EPS 3.1.3'!AB$1,NoSettings_v3!$C$1:$AH$1,0)),"")</f>
        <v>0</v>
      </c>
      <c r="AC1079" s="157">
        <f>IFERROR(INDEX(NoSettings_v3!$C$2:$AH$4612,MATCH('EPS 3.1.3'!$B1079,NoSettings_v3!$A$2:$A$4612,0),MATCH('EPS 3.1.3'!AC$1,NoSettings_v3!$C$1:$AH$1,0)),"")</f>
        <v>0</v>
      </c>
      <c r="AD1079" s="157">
        <f>IFERROR(INDEX(NoSettings_v3!$C$2:$AH$4612,MATCH('EPS 3.1.3'!$B1079,NoSettings_v3!$A$2:$A$4612,0),MATCH('EPS 3.1.3'!AD$1,NoSettings_v3!$C$1:$AH$1,0)),"")</f>
        <v>0</v>
      </c>
      <c r="AE1079" s="157">
        <f>IFERROR(INDEX(NoSettings_v3!$C$2:$AH$4612,MATCH('EPS 3.1.3'!$B1079,NoSettings_v3!$A$2:$A$4612,0),MATCH('EPS 3.1.3'!AE$1,NoSettings_v3!$C$1:$AH$1,0)),"")</f>
        <v>0</v>
      </c>
      <c r="AF1079" s="157">
        <f>IFERROR(INDEX(NoSettings_v3!$C$2:$AH$4612,MATCH('EPS 3.1.3'!$B1079,NoSettings_v3!$A$2:$A$4612,0),MATCH('EPS 3.1.3'!AF$1,NoSettings_v3!$C$1:$AH$1,0)),"")</f>
        <v>0</v>
      </c>
      <c r="AG1079" s="157">
        <f>IFERROR(INDEX(NoSettings_v3!$C$2:$AH$4612,MATCH('EPS 3.1.3'!$B1079,NoSettings_v3!$A$2:$A$4612,0),MATCH('EPS 3.1.3'!AG$1,NoSettings_v3!$C$1:$AH$1,0)),"")</f>
        <v>0</v>
      </c>
      <c r="AH1079" s="157">
        <f>IFERROR(INDEX(NoSettings_v3!$C$2:$AH$4612,MATCH('EPS 3.1.3'!$B1079,NoSettings_v3!$A$2:$A$4612,0),MATCH('EPS 3.1.3'!AH$1,NoSettings_v3!$C$1:$AH$1,0)),"")</f>
        <v>0</v>
      </c>
      <c r="AI1079" s="157">
        <f>IFERROR(INDEX(NoSettings_v3!$C$2:$AH$4612,MATCH('EPS 3.1.3'!$B1079,NoSettings_v3!$A$2:$A$4612,0),MATCH('EPS 3.1.3'!AI$1,NoSettings_v3!$C$1:$AH$1,0)),"")</f>
        <v>0</v>
      </c>
    </row>
    <row r="1080" spans="2:43" x14ac:dyDescent="0.35">
      <c r="B1080" s="168" t="s">
        <v>160</v>
      </c>
      <c r="C1080" s="127" t="s">
        <v>964</v>
      </c>
      <c r="D1080" s="157">
        <f>IFERROR(INDEX(NoSettings_v3!$C$2:$AH$4612,MATCH('EPS 3.1.3'!$B1080,NoSettings_v3!$A$2:$A$4612,0),MATCH('EPS 3.1.3'!D$1,NoSettings_v3!$C$1:$AH$1,0)),"")</f>
        <v>0</v>
      </c>
      <c r="E1080" s="157">
        <f>IFERROR(INDEX(NoSettings_v3!$C$2:$AH$4612,MATCH('EPS 3.1.3'!$B1080,NoSettings_v3!$A$2:$A$4612,0),MATCH('EPS 3.1.3'!E$1,NoSettings_v3!$C$1:$AH$1,0)),"")</f>
        <v>0</v>
      </c>
      <c r="F1080" s="157">
        <f>IFERROR(INDEX(NoSettings_v3!$C$2:$AH$4612,MATCH('EPS 3.1.3'!$B1080,NoSettings_v3!$A$2:$A$4612,0),MATCH('EPS 3.1.3'!F$1,NoSettings_v3!$C$1:$AH$1,0)),"")</f>
        <v>0</v>
      </c>
      <c r="G1080" s="157">
        <f>IFERROR(INDEX(NoSettings_v3!$C$2:$AH$4612,MATCH('EPS 3.1.3'!$B1080,NoSettings_v3!$A$2:$A$4612,0),MATCH('EPS 3.1.3'!G$1,NoSettings_v3!$C$1:$AH$1,0)),"")</f>
        <v>0</v>
      </c>
      <c r="H1080" s="157">
        <f>IFERROR(INDEX(NoSettings_v3!$C$2:$AH$4612,MATCH('EPS 3.1.3'!$B1080,NoSettings_v3!$A$2:$A$4612,0),MATCH('EPS 3.1.3'!H$1,NoSettings_v3!$C$1:$AH$1,0)),"")</f>
        <v>0</v>
      </c>
      <c r="I1080" s="157">
        <f>IFERROR(INDEX(NoSettings_v3!$C$2:$AH$4612,MATCH('EPS 3.1.3'!$B1080,NoSettings_v3!$A$2:$A$4612,0),MATCH('EPS 3.1.3'!I$1,NoSettings_v3!$C$1:$AH$1,0)),"")</f>
        <v>0</v>
      </c>
      <c r="J1080" s="157">
        <f>IFERROR(INDEX(NoSettings_v3!$C$2:$AH$4612,MATCH('EPS 3.1.3'!$B1080,NoSettings_v3!$A$2:$A$4612,0),MATCH('EPS 3.1.3'!J$1,NoSettings_v3!$C$1:$AH$1,0)),"")</f>
        <v>0</v>
      </c>
      <c r="K1080" s="157">
        <f>IFERROR(INDEX(NoSettings_v3!$C$2:$AH$4612,MATCH('EPS 3.1.3'!$B1080,NoSettings_v3!$A$2:$A$4612,0),MATCH('EPS 3.1.3'!K$1,NoSettings_v3!$C$1:$AH$1,0)),"")</f>
        <v>0</v>
      </c>
      <c r="L1080" s="157">
        <f>IFERROR(INDEX(NoSettings_v3!$C$2:$AH$4612,MATCH('EPS 3.1.3'!$B1080,NoSettings_v3!$A$2:$A$4612,0),MATCH('EPS 3.1.3'!L$1,NoSettings_v3!$C$1:$AH$1,0)),"")</f>
        <v>0</v>
      </c>
      <c r="M1080" s="157">
        <f>IFERROR(INDEX(NoSettings_v3!$C$2:$AH$4612,MATCH('EPS 3.1.3'!$B1080,NoSettings_v3!$A$2:$A$4612,0),MATCH('EPS 3.1.3'!M$1,NoSettings_v3!$C$1:$AH$1,0)),"")</f>
        <v>0</v>
      </c>
      <c r="N1080" s="157">
        <f>IFERROR(INDEX(NoSettings_v3!$C$2:$AH$4612,MATCH('EPS 3.1.3'!$B1080,NoSettings_v3!$A$2:$A$4612,0),MATCH('EPS 3.1.3'!N$1,NoSettings_v3!$C$1:$AH$1,0)),"")</f>
        <v>0</v>
      </c>
      <c r="O1080" s="157">
        <f>IFERROR(INDEX(NoSettings_v3!$C$2:$AH$4612,MATCH('EPS 3.1.3'!$B1080,NoSettings_v3!$A$2:$A$4612,0),MATCH('EPS 3.1.3'!O$1,NoSettings_v3!$C$1:$AH$1,0)),"")</f>
        <v>0</v>
      </c>
      <c r="P1080" s="157">
        <f>IFERROR(INDEX(NoSettings_v3!$C$2:$AH$4612,MATCH('EPS 3.1.3'!$B1080,NoSettings_v3!$A$2:$A$4612,0),MATCH('EPS 3.1.3'!P$1,NoSettings_v3!$C$1:$AH$1,0)),"")</f>
        <v>0</v>
      </c>
      <c r="Q1080" s="157">
        <f>IFERROR(INDEX(NoSettings_v3!$C$2:$AH$4612,MATCH('EPS 3.1.3'!$B1080,NoSettings_v3!$A$2:$A$4612,0),MATCH('EPS 3.1.3'!Q$1,NoSettings_v3!$C$1:$AH$1,0)),"")</f>
        <v>0</v>
      </c>
      <c r="R1080" s="157">
        <f>IFERROR(INDEX(NoSettings_v3!$C$2:$AH$4612,MATCH('EPS 3.1.3'!$B1080,NoSettings_v3!$A$2:$A$4612,0),MATCH('EPS 3.1.3'!R$1,NoSettings_v3!$C$1:$AH$1,0)),"")</f>
        <v>0</v>
      </c>
      <c r="S1080" s="157">
        <f>IFERROR(INDEX(NoSettings_v3!$C$2:$AH$4612,MATCH('EPS 3.1.3'!$B1080,NoSettings_v3!$A$2:$A$4612,0),MATCH('EPS 3.1.3'!S$1,NoSettings_v3!$C$1:$AH$1,0)),"")</f>
        <v>0</v>
      </c>
      <c r="T1080" s="157">
        <f>IFERROR(INDEX(NoSettings_v3!$C$2:$AH$4612,MATCH('EPS 3.1.3'!$B1080,NoSettings_v3!$A$2:$A$4612,0),MATCH('EPS 3.1.3'!T$1,NoSettings_v3!$C$1:$AH$1,0)),"")</f>
        <v>0</v>
      </c>
      <c r="U1080" s="157">
        <f>IFERROR(INDEX(NoSettings_v3!$C$2:$AH$4612,MATCH('EPS 3.1.3'!$B1080,NoSettings_v3!$A$2:$A$4612,0),MATCH('EPS 3.1.3'!U$1,NoSettings_v3!$C$1:$AH$1,0)),"")</f>
        <v>0</v>
      </c>
      <c r="V1080" s="157">
        <f>IFERROR(INDEX(NoSettings_v3!$C$2:$AH$4612,MATCH('EPS 3.1.3'!$B1080,NoSettings_v3!$A$2:$A$4612,0),MATCH('EPS 3.1.3'!V$1,NoSettings_v3!$C$1:$AH$1,0)),"")</f>
        <v>0</v>
      </c>
      <c r="W1080" s="157">
        <f>IFERROR(INDEX(NoSettings_v3!$C$2:$AH$4612,MATCH('EPS 3.1.3'!$B1080,NoSettings_v3!$A$2:$A$4612,0),MATCH('EPS 3.1.3'!W$1,NoSettings_v3!$C$1:$AH$1,0)),"")</f>
        <v>0</v>
      </c>
      <c r="X1080" s="157">
        <f>IFERROR(INDEX(NoSettings_v3!$C$2:$AH$4612,MATCH('EPS 3.1.3'!$B1080,NoSettings_v3!$A$2:$A$4612,0),MATCH('EPS 3.1.3'!X$1,NoSettings_v3!$C$1:$AH$1,0)),"")</f>
        <v>0</v>
      </c>
      <c r="Y1080" s="157">
        <f>IFERROR(INDEX(NoSettings_v3!$C$2:$AH$4612,MATCH('EPS 3.1.3'!$B1080,NoSettings_v3!$A$2:$A$4612,0),MATCH('EPS 3.1.3'!Y$1,NoSettings_v3!$C$1:$AH$1,0)),"")</f>
        <v>0</v>
      </c>
      <c r="Z1080" s="157">
        <f>IFERROR(INDEX(NoSettings_v3!$C$2:$AH$4612,MATCH('EPS 3.1.3'!$B1080,NoSettings_v3!$A$2:$A$4612,0),MATCH('EPS 3.1.3'!Z$1,NoSettings_v3!$C$1:$AH$1,0)),"")</f>
        <v>0</v>
      </c>
      <c r="AA1080" s="157">
        <f>IFERROR(INDEX(NoSettings_v3!$C$2:$AH$4612,MATCH('EPS 3.1.3'!$B1080,NoSettings_v3!$A$2:$A$4612,0),MATCH('EPS 3.1.3'!AA$1,NoSettings_v3!$C$1:$AH$1,0)),"")</f>
        <v>0</v>
      </c>
      <c r="AB1080" s="157">
        <f>IFERROR(INDEX(NoSettings_v3!$C$2:$AH$4612,MATCH('EPS 3.1.3'!$B1080,NoSettings_v3!$A$2:$A$4612,0),MATCH('EPS 3.1.3'!AB$1,NoSettings_v3!$C$1:$AH$1,0)),"")</f>
        <v>0</v>
      </c>
      <c r="AC1080" s="157">
        <f>IFERROR(INDEX(NoSettings_v3!$C$2:$AH$4612,MATCH('EPS 3.1.3'!$B1080,NoSettings_v3!$A$2:$A$4612,0),MATCH('EPS 3.1.3'!AC$1,NoSettings_v3!$C$1:$AH$1,0)),"")</f>
        <v>0</v>
      </c>
      <c r="AD1080" s="157">
        <f>IFERROR(INDEX(NoSettings_v3!$C$2:$AH$4612,MATCH('EPS 3.1.3'!$B1080,NoSettings_v3!$A$2:$A$4612,0),MATCH('EPS 3.1.3'!AD$1,NoSettings_v3!$C$1:$AH$1,0)),"")</f>
        <v>0</v>
      </c>
      <c r="AE1080" s="157">
        <f>IFERROR(INDEX(NoSettings_v3!$C$2:$AH$4612,MATCH('EPS 3.1.3'!$B1080,NoSettings_v3!$A$2:$A$4612,0),MATCH('EPS 3.1.3'!AE$1,NoSettings_v3!$C$1:$AH$1,0)),"")</f>
        <v>0</v>
      </c>
      <c r="AF1080" s="157">
        <f>IFERROR(INDEX(NoSettings_v3!$C$2:$AH$4612,MATCH('EPS 3.1.3'!$B1080,NoSettings_v3!$A$2:$A$4612,0),MATCH('EPS 3.1.3'!AF$1,NoSettings_v3!$C$1:$AH$1,0)),"")</f>
        <v>0</v>
      </c>
      <c r="AG1080" s="157">
        <f>IFERROR(INDEX(NoSettings_v3!$C$2:$AH$4612,MATCH('EPS 3.1.3'!$B1080,NoSettings_v3!$A$2:$A$4612,0),MATCH('EPS 3.1.3'!AG$1,NoSettings_v3!$C$1:$AH$1,0)),"")</f>
        <v>0</v>
      </c>
      <c r="AH1080" s="157">
        <f>IFERROR(INDEX(NoSettings_v3!$C$2:$AH$4612,MATCH('EPS 3.1.3'!$B1080,NoSettings_v3!$A$2:$A$4612,0),MATCH('EPS 3.1.3'!AH$1,NoSettings_v3!$C$1:$AH$1,0)),"")</f>
        <v>0</v>
      </c>
      <c r="AI1080" s="157">
        <f>IFERROR(INDEX(NoSettings_v3!$C$2:$AH$4612,MATCH('EPS 3.1.3'!$B1080,NoSettings_v3!$A$2:$A$4612,0),MATCH('EPS 3.1.3'!AI$1,NoSettings_v3!$C$1:$AH$1,0)),"")</f>
        <v>0</v>
      </c>
    </row>
    <row r="1081" spans="2:43" x14ac:dyDescent="0.35">
      <c r="B1081" s="168" t="s">
        <v>161</v>
      </c>
      <c r="C1081" s="127" t="s">
        <v>964</v>
      </c>
      <c r="D1081" s="157">
        <f>IFERROR(INDEX(NoSettings_v3!$C$2:$AH$4612,MATCH('EPS 3.1.3'!$B1081,NoSettings_v3!$A$2:$A$4612,0),MATCH('EPS 3.1.3'!D$1,NoSettings_v3!$C$1:$AH$1,0)),"")</f>
        <v>0</v>
      </c>
      <c r="E1081" s="157">
        <f>IFERROR(INDEX(NoSettings_v3!$C$2:$AH$4612,MATCH('EPS 3.1.3'!$B1081,NoSettings_v3!$A$2:$A$4612,0),MATCH('EPS 3.1.3'!E$1,NoSettings_v3!$C$1:$AH$1,0)),"")</f>
        <v>0</v>
      </c>
      <c r="F1081" s="157">
        <f>IFERROR(INDEX(NoSettings_v3!$C$2:$AH$4612,MATCH('EPS 3.1.3'!$B1081,NoSettings_v3!$A$2:$A$4612,0),MATCH('EPS 3.1.3'!F$1,NoSettings_v3!$C$1:$AH$1,0)),"")</f>
        <v>0</v>
      </c>
      <c r="G1081" s="157">
        <f>IFERROR(INDEX(NoSettings_v3!$C$2:$AH$4612,MATCH('EPS 3.1.3'!$B1081,NoSettings_v3!$A$2:$A$4612,0),MATCH('EPS 3.1.3'!G$1,NoSettings_v3!$C$1:$AH$1,0)),"")</f>
        <v>0</v>
      </c>
      <c r="H1081" s="157">
        <f>IFERROR(INDEX(NoSettings_v3!$C$2:$AH$4612,MATCH('EPS 3.1.3'!$B1081,NoSettings_v3!$A$2:$A$4612,0),MATCH('EPS 3.1.3'!H$1,NoSettings_v3!$C$1:$AH$1,0)),"")</f>
        <v>0</v>
      </c>
      <c r="I1081" s="157">
        <f>IFERROR(INDEX(NoSettings_v3!$C$2:$AH$4612,MATCH('EPS 3.1.3'!$B1081,NoSettings_v3!$A$2:$A$4612,0),MATCH('EPS 3.1.3'!I$1,NoSettings_v3!$C$1:$AH$1,0)),"")</f>
        <v>0</v>
      </c>
      <c r="J1081" s="157">
        <f>IFERROR(INDEX(NoSettings_v3!$C$2:$AH$4612,MATCH('EPS 3.1.3'!$B1081,NoSettings_v3!$A$2:$A$4612,0),MATCH('EPS 3.1.3'!J$1,NoSettings_v3!$C$1:$AH$1,0)),"")</f>
        <v>0</v>
      </c>
      <c r="K1081" s="157">
        <f>IFERROR(INDEX(NoSettings_v3!$C$2:$AH$4612,MATCH('EPS 3.1.3'!$B1081,NoSettings_v3!$A$2:$A$4612,0),MATCH('EPS 3.1.3'!K$1,NoSettings_v3!$C$1:$AH$1,0)),"")</f>
        <v>0</v>
      </c>
      <c r="L1081" s="157">
        <f>IFERROR(INDEX(NoSettings_v3!$C$2:$AH$4612,MATCH('EPS 3.1.3'!$B1081,NoSettings_v3!$A$2:$A$4612,0),MATCH('EPS 3.1.3'!L$1,NoSettings_v3!$C$1:$AH$1,0)),"")</f>
        <v>0</v>
      </c>
      <c r="M1081" s="157">
        <f>IFERROR(INDEX(NoSettings_v3!$C$2:$AH$4612,MATCH('EPS 3.1.3'!$B1081,NoSettings_v3!$A$2:$A$4612,0),MATCH('EPS 3.1.3'!M$1,NoSettings_v3!$C$1:$AH$1,0)),"")</f>
        <v>0</v>
      </c>
      <c r="N1081" s="157">
        <f>IFERROR(INDEX(NoSettings_v3!$C$2:$AH$4612,MATCH('EPS 3.1.3'!$B1081,NoSettings_v3!$A$2:$A$4612,0),MATCH('EPS 3.1.3'!N$1,NoSettings_v3!$C$1:$AH$1,0)),"")</f>
        <v>0</v>
      </c>
      <c r="O1081" s="157">
        <f>IFERROR(INDEX(NoSettings_v3!$C$2:$AH$4612,MATCH('EPS 3.1.3'!$B1081,NoSettings_v3!$A$2:$A$4612,0),MATCH('EPS 3.1.3'!O$1,NoSettings_v3!$C$1:$AH$1,0)),"")</f>
        <v>0</v>
      </c>
      <c r="P1081" s="157">
        <f>IFERROR(INDEX(NoSettings_v3!$C$2:$AH$4612,MATCH('EPS 3.1.3'!$B1081,NoSettings_v3!$A$2:$A$4612,0),MATCH('EPS 3.1.3'!P$1,NoSettings_v3!$C$1:$AH$1,0)),"")</f>
        <v>0</v>
      </c>
      <c r="Q1081" s="157">
        <f>IFERROR(INDEX(NoSettings_v3!$C$2:$AH$4612,MATCH('EPS 3.1.3'!$B1081,NoSettings_v3!$A$2:$A$4612,0),MATCH('EPS 3.1.3'!Q$1,NoSettings_v3!$C$1:$AH$1,0)),"")</f>
        <v>0</v>
      </c>
      <c r="R1081" s="157">
        <f>IFERROR(INDEX(NoSettings_v3!$C$2:$AH$4612,MATCH('EPS 3.1.3'!$B1081,NoSettings_v3!$A$2:$A$4612,0),MATCH('EPS 3.1.3'!R$1,NoSettings_v3!$C$1:$AH$1,0)),"")</f>
        <v>0</v>
      </c>
      <c r="S1081" s="157">
        <f>IFERROR(INDEX(NoSettings_v3!$C$2:$AH$4612,MATCH('EPS 3.1.3'!$B1081,NoSettings_v3!$A$2:$A$4612,0),MATCH('EPS 3.1.3'!S$1,NoSettings_v3!$C$1:$AH$1,0)),"")</f>
        <v>0</v>
      </c>
      <c r="T1081" s="157">
        <f>IFERROR(INDEX(NoSettings_v3!$C$2:$AH$4612,MATCH('EPS 3.1.3'!$B1081,NoSettings_v3!$A$2:$A$4612,0),MATCH('EPS 3.1.3'!T$1,NoSettings_v3!$C$1:$AH$1,0)),"")</f>
        <v>0</v>
      </c>
      <c r="U1081" s="157">
        <f>IFERROR(INDEX(NoSettings_v3!$C$2:$AH$4612,MATCH('EPS 3.1.3'!$B1081,NoSettings_v3!$A$2:$A$4612,0),MATCH('EPS 3.1.3'!U$1,NoSettings_v3!$C$1:$AH$1,0)),"")</f>
        <v>0</v>
      </c>
      <c r="V1081" s="157">
        <f>IFERROR(INDEX(NoSettings_v3!$C$2:$AH$4612,MATCH('EPS 3.1.3'!$B1081,NoSettings_v3!$A$2:$A$4612,0),MATCH('EPS 3.1.3'!V$1,NoSettings_v3!$C$1:$AH$1,0)),"")</f>
        <v>0</v>
      </c>
      <c r="W1081" s="157">
        <f>IFERROR(INDEX(NoSettings_v3!$C$2:$AH$4612,MATCH('EPS 3.1.3'!$B1081,NoSettings_v3!$A$2:$A$4612,0),MATCH('EPS 3.1.3'!W$1,NoSettings_v3!$C$1:$AH$1,0)),"")</f>
        <v>0</v>
      </c>
      <c r="X1081" s="157">
        <f>IFERROR(INDEX(NoSettings_v3!$C$2:$AH$4612,MATCH('EPS 3.1.3'!$B1081,NoSettings_v3!$A$2:$A$4612,0),MATCH('EPS 3.1.3'!X$1,NoSettings_v3!$C$1:$AH$1,0)),"")</f>
        <v>0</v>
      </c>
      <c r="Y1081" s="157">
        <f>IFERROR(INDEX(NoSettings_v3!$C$2:$AH$4612,MATCH('EPS 3.1.3'!$B1081,NoSettings_v3!$A$2:$A$4612,0),MATCH('EPS 3.1.3'!Y$1,NoSettings_v3!$C$1:$AH$1,0)),"")</f>
        <v>0</v>
      </c>
      <c r="Z1081" s="157">
        <f>IFERROR(INDEX(NoSettings_v3!$C$2:$AH$4612,MATCH('EPS 3.1.3'!$B1081,NoSettings_v3!$A$2:$A$4612,0),MATCH('EPS 3.1.3'!Z$1,NoSettings_v3!$C$1:$AH$1,0)),"")</f>
        <v>0</v>
      </c>
      <c r="AA1081" s="157">
        <f>IFERROR(INDEX(NoSettings_v3!$C$2:$AH$4612,MATCH('EPS 3.1.3'!$B1081,NoSettings_v3!$A$2:$A$4612,0),MATCH('EPS 3.1.3'!AA$1,NoSettings_v3!$C$1:$AH$1,0)),"")</f>
        <v>0</v>
      </c>
      <c r="AB1081" s="157">
        <f>IFERROR(INDEX(NoSettings_v3!$C$2:$AH$4612,MATCH('EPS 3.1.3'!$B1081,NoSettings_v3!$A$2:$A$4612,0),MATCH('EPS 3.1.3'!AB$1,NoSettings_v3!$C$1:$AH$1,0)),"")</f>
        <v>0</v>
      </c>
      <c r="AC1081" s="157">
        <f>IFERROR(INDEX(NoSettings_v3!$C$2:$AH$4612,MATCH('EPS 3.1.3'!$B1081,NoSettings_v3!$A$2:$A$4612,0),MATCH('EPS 3.1.3'!AC$1,NoSettings_v3!$C$1:$AH$1,0)),"")</f>
        <v>0</v>
      </c>
      <c r="AD1081" s="157">
        <f>IFERROR(INDEX(NoSettings_v3!$C$2:$AH$4612,MATCH('EPS 3.1.3'!$B1081,NoSettings_v3!$A$2:$A$4612,0),MATCH('EPS 3.1.3'!AD$1,NoSettings_v3!$C$1:$AH$1,0)),"")</f>
        <v>0</v>
      </c>
      <c r="AE1081" s="157">
        <f>IFERROR(INDEX(NoSettings_v3!$C$2:$AH$4612,MATCH('EPS 3.1.3'!$B1081,NoSettings_v3!$A$2:$A$4612,0),MATCH('EPS 3.1.3'!AE$1,NoSettings_v3!$C$1:$AH$1,0)),"")</f>
        <v>0</v>
      </c>
      <c r="AF1081" s="157">
        <f>IFERROR(INDEX(NoSettings_v3!$C$2:$AH$4612,MATCH('EPS 3.1.3'!$B1081,NoSettings_v3!$A$2:$A$4612,0),MATCH('EPS 3.1.3'!AF$1,NoSettings_v3!$C$1:$AH$1,0)),"")</f>
        <v>0</v>
      </c>
      <c r="AG1081" s="157">
        <f>IFERROR(INDEX(NoSettings_v3!$C$2:$AH$4612,MATCH('EPS 3.1.3'!$B1081,NoSettings_v3!$A$2:$A$4612,0),MATCH('EPS 3.1.3'!AG$1,NoSettings_v3!$C$1:$AH$1,0)),"")</f>
        <v>0</v>
      </c>
      <c r="AH1081" s="157">
        <f>IFERROR(INDEX(NoSettings_v3!$C$2:$AH$4612,MATCH('EPS 3.1.3'!$B1081,NoSettings_v3!$A$2:$A$4612,0),MATCH('EPS 3.1.3'!AH$1,NoSettings_v3!$C$1:$AH$1,0)),"")</f>
        <v>0</v>
      </c>
      <c r="AI1081" s="157">
        <f>IFERROR(INDEX(NoSettings_v3!$C$2:$AH$4612,MATCH('EPS 3.1.3'!$B1081,NoSettings_v3!$A$2:$A$4612,0),MATCH('EPS 3.1.3'!AI$1,NoSettings_v3!$C$1:$AH$1,0)),"")</f>
        <v>0</v>
      </c>
    </row>
    <row r="1082" spans="2:43" x14ac:dyDescent="0.35">
      <c r="B1082" s="168" t="s">
        <v>162</v>
      </c>
      <c r="C1082" s="127" t="s">
        <v>964</v>
      </c>
      <c r="D1082" s="157">
        <f>IFERROR(INDEX(NoSettings_v3!$C$2:$AH$4612,MATCH('EPS 3.1.3'!$B1082,NoSettings_v3!$A$2:$A$4612,0),MATCH('EPS 3.1.3'!D$1,NoSettings_v3!$C$1:$AH$1,0)),"")</f>
        <v>0</v>
      </c>
      <c r="E1082" s="157">
        <f>IFERROR(INDEX(NoSettings_v3!$C$2:$AH$4612,MATCH('EPS 3.1.3'!$B1082,NoSettings_v3!$A$2:$A$4612,0),MATCH('EPS 3.1.3'!E$1,NoSettings_v3!$C$1:$AH$1,0)),"")</f>
        <v>0</v>
      </c>
      <c r="F1082" s="157">
        <f>IFERROR(INDEX(NoSettings_v3!$C$2:$AH$4612,MATCH('EPS 3.1.3'!$B1082,NoSettings_v3!$A$2:$A$4612,0),MATCH('EPS 3.1.3'!F$1,NoSettings_v3!$C$1:$AH$1,0)),"")</f>
        <v>0</v>
      </c>
      <c r="G1082" s="157">
        <f>IFERROR(INDEX(NoSettings_v3!$C$2:$AH$4612,MATCH('EPS 3.1.3'!$B1082,NoSettings_v3!$A$2:$A$4612,0),MATCH('EPS 3.1.3'!G$1,NoSettings_v3!$C$1:$AH$1,0)),"")</f>
        <v>0</v>
      </c>
      <c r="H1082" s="157">
        <f>IFERROR(INDEX(NoSettings_v3!$C$2:$AH$4612,MATCH('EPS 3.1.3'!$B1082,NoSettings_v3!$A$2:$A$4612,0),MATCH('EPS 3.1.3'!H$1,NoSettings_v3!$C$1:$AH$1,0)),"")</f>
        <v>0</v>
      </c>
      <c r="I1082" s="157">
        <f>IFERROR(INDEX(NoSettings_v3!$C$2:$AH$4612,MATCH('EPS 3.1.3'!$B1082,NoSettings_v3!$A$2:$A$4612,0),MATCH('EPS 3.1.3'!I$1,NoSettings_v3!$C$1:$AH$1,0)),"")</f>
        <v>0</v>
      </c>
      <c r="J1082" s="157">
        <f>IFERROR(INDEX(NoSettings_v3!$C$2:$AH$4612,MATCH('EPS 3.1.3'!$B1082,NoSettings_v3!$A$2:$A$4612,0),MATCH('EPS 3.1.3'!J$1,NoSettings_v3!$C$1:$AH$1,0)),"")</f>
        <v>0</v>
      </c>
      <c r="K1082" s="157">
        <f>IFERROR(INDEX(NoSettings_v3!$C$2:$AH$4612,MATCH('EPS 3.1.3'!$B1082,NoSettings_v3!$A$2:$A$4612,0),MATCH('EPS 3.1.3'!K$1,NoSettings_v3!$C$1:$AH$1,0)),"")</f>
        <v>0</v>
      </c>
      <c r="L1082" s="157">
        <f>IFERROR(INDEX(NoSettings_v3!$C$2:$AH$4612,MATCH('EPS 3.1.3'!$B1082,NoSettings_v3!$A$2:$A$4612,0),MATCH('EPS 3.1.3'!L$1,NoSettings_v3!$C$1:$AH$1,0)),"")</f>
        <v>0</v>
      </c>
      <c r="M1082" s="157">
        <f>IFERROR(INDEX(NoSettings_v3!$C$2:$AH$4612,MATCH('EPS 3.1.3'!$B1082,NoSettings_v3!$A$2:$A$4612,0),MATCH('EPS 3.1.3'!M$1,NoSettings_v3!$C$1:$AH$1,0)),"")</f>
        <v>0</v>
      </c>
      <c r="N1082" s="157">
        <f>IFERROR(INDEX(NoSettings_v3!$C$2:$AH$4612,MATCH('EPS 3.1.3'!$B1082,NoSettings_v3!$A$2:$A$4612,0),MATCH('EPS 3.1.3'!N$1,NoSettings_v3!$C$1:$AH$1,0)),"")</f>
        <v>0</v>
      </c>
      <c r="O1082" s="157">
        <f>IFERROR(INDEX(NoSettings_v3!$C$2:$AH$4612,MATCH('EPS 3.1.3'!$B1082,NoSettings_v3!$A$2:$A$4612,0),MATCH('EPS 3.1.3'!O$1,NoSettings_v3!$C$1:$AH$1,0)),"")</f>
        <v>0</v>
      </c>
      <c r="P1082" s="157">
        <f>IFERROR(INDEX(NoSettings_v3!$C$2:$AH$4612,MATCH('EPS 3.1.3'!$B1082,NoSettings_v3!$A$2:$A$4612,0),MATCH('EPS 3.1.3'!P$1,NoSettings_v3!$C$1:$AH$1,0)),"")</f>
        <v>0</v>
      </c>
      <c r="Q1082" s="157">
        <f>IFERROR(INDEX(NoSettings_v3!$C$2:$AH$4612,MATCH('EPS 3.1.3'!$B1082,NoSettings_v3!$A$2:$A$4612,0),MATCH('EPS 3.1.3'!Q$1,NoSettings_v3!$C$1:$AH$1,0)),"")</f>
        <v>0</v>
      </c>
      <c r="R1082" s="157">
        <f>IFERROR(INDEX(NoSettings_v3!$C$2:$AH$4612,MATCH('EPS 3.1.3'!$B1082,NoSettings_v3!$A$2:$A$4612,0),MATCH('EPS 3.1.3'!R$1,NoSettings_v3!$C$1:$AH$1,0)),"")</f>
        <v>0</v>
      </c>
      <c r="S1082" s="157">
        <f>IFERROR(INDEX(NoSettings_v3!$C$2:$AH$4612,MATCH('EPS 3.1.3'!$B1082,NoSettings_v3!$A$2:$A$4612,0),MATCH('EPS 3.1.3'!S$1,NoSettings_v3!$C$1:$AH$1,0)),"")</f>
        <v>0</v>
      </c>
      <c r="T1082" s="157">
        <f>IFERROR(INDEX(NoSettings_v3!$C$2:$AH$4612,MATCH('EPS 3.1.3'!$B1082,NoSettings_v3!$A$2:$A$4612,0),MATCH('EPS 3.1.3'!T$1,NoSettings_v3!$C$1:$AH$1,0)),"")</f>
        <v>0</v>
      </c>
      <c r="U1082" s="157">
        <f>IFERROR(INDEX(NoSettings_v3!$C$2:$AH$4612,MATCH('EPS 3.1.3'!$B1082,NoSettings_v3!$A$2:$A$4612,0),MATCH('EPS 3.1.3'!U$1,NoSettings_v3!$C$1:$AH$1,0)),"")</f>
        <v>0</v>
      </c>
      <c r="V1082" s="157">
        <f>IFERROR(INDEX(NoSettings_v3!$C$2:$AH$4612,MATCH('EPS 3.1.3'!$B1082,NoSettings_v3!$A$2:$A$4612,0),MATCH('EPS 3.1.3'!V$1,NoSettings_v3!$C$1:$AH$1,0)),"")</f>
        <v>0</v>
      </c>
      <c r="W1082" s="157">
        <f>IFERROR(INDEX(NoSettings_v3!$C$2:$AH$4612,MATCH('EPS 3.1.3'!$B1082,NoSettings_v3!$A$2:$A$4612,0),MATCH('EPS 3.1.3'!W$1,NoSettings_v3!$C$1:$AH$1,0)),"")</f>
        <v>0</v>
      </c>
      <c r="X1082" s="157">
        <f>IFERROR(INDEX(NoSettings_v3!$C$2:$AH$4612,MATCH('EPS 3.1.3'!$B1082,NoSettings_v3!$A$2:$A$4612,0),MATCH('EPS 3.1.3'!X$1,NoSettings_v3!$C$1:$AH$1,0)),"")</f>
        <v>0</v>
      </c>
      <c r="Y1082" s="157">
        <f>IFERROR(INDEX(NoSettings_v3!$C$2:$AH$4612,MATCH('EPS 3.1.3'!$B1082,NoSettings_v3!$A$2:$A$4612,0),MATCH('EPS 3.1.3'!Y$1,NoSettings_v3!$C$1:$AH$1,0)),"")</f>
        <v>0</v>
      </c>
      <c r="Z1082" s="157">
        <f>IFERROR(INDEX(NoSettings_v3!$C$2:$AH$4612,MATCH('EPS 3.1.3'!$B1082,NoSettings_v3!$A$2:$A$4612,0),MATCH('EPS 3.1.3'!Z$1,NoSettings_v3!$C$1:$AH$1,0)),"")</f>
        <v>0</v>
      </c>
      <c r="AA1082" s="157">
        <f>IFERROR(INDEX(NoSettings_v3!$C$2:$AH$4612,MATCH('EPS 3.1.3'!$B1082,NoSettings_v3!$A$2:$A$4612,0),MATCH('EPS 3.1.3'!AA$1,NoSettings_v3!$C$1:$AH$1,0)),"")</f>
        <v>0</v>
      </c>
      <c r="AB1082" s="157">
        <f>IFERROR(INDEX(NoSettings_v3!$C$2:$AH$4612,MATCH('EPS 3.1.3'!$B1082,NoSettings_v3!$A$2:$A$4612,0),MATCH('EPS 3.1.3'!AB$1,NoSettings_v3!$C$1:$AH$1,0)),"")</f>
        <v>0</v>
      </c>
      <c r="AC1082" s="157">
        <f>IFERROR(INDEX(NoSettings_v3!$C$2:$AH$4612,MATCH('EPS 3.1.3'!$B1082,NoSettings_v3!$A$2:$A$4612,0),MATCH('EPS 3.1.3'!AC$1,NoSettings_v3!$C$1:$AH$1,0)),"")</f>
        <v>0</v>
      </c>
      <c r="AD1082" s="157">
        <f>IFERROR(INDEX(NoSettings_v3!$C$2:$AH$4612,MATCH('EPS 3.1.3'!$B1082,NoSettings_v3!$A$2:$A$4612,0),MATCH('EPS 3.1.3'!AD$1,NoSettings_v3!$C$1:$AH$1,0)),"")</f>
        <v>0</v>
      </c>
      <c r="AE1082" s="157">
        <f>IFERROR(INDEX(NoSettings_v3!$C$2:$AH$4612,MATCH('EPS 3.1.3'!$B1082,NoSettings_v3!$A$2:$A$4612,0),MATCH('EPS 3.1.3'!AE$1,NoSettings_v3!$C$1:$AH$1,0)),"")</f>
        <v>0</v>
      </c>
      <c r="AF1082" s="157">
        <f>IFERROR(INDEX(NoSettings_v3!$C$2:$AH$4612,MATCH('EPS 3.1.3'!$B1082,NoSettings_v3!$A$2:$A$4612,0),MATCH('EPS 3.1.3'!AF$1,NoSettings_v3!$C$1:$AH$1,0)),"")</f>
        <v>0</v>
      </c>
      <c r="AG1082" s="157">
        <f>IFERROR(INDEX(NoSettings_v3!$C$2:$AH$4612,MATCH('EPS 3.1.3'!$B1082,NoSettings_v3!$A$2:$A$4612,0),MATCH('EPS 3.1.3'!AG$1,NoSettings_v3!$C$1:$AH$1,0)),"")</f>
        <v>0</v>
      </c>
      <c r="AH1082" s="157">
        <f>IFERROR(INDEX(NoSettings_v3!$C$2:$AH$4612,MATCH('EPS 3.1.3'!$B1082,NoSettings_v3!$A$2:$A$4612,0),MATCH('EPS 3.1.3'!AH$1,NoSettings_v3!$C$1:$AH$1,0)),"")</f>
        <v>0</v>
      </c>
      <c r="AI1082" s="157">
        <f>IFERROR(INDEX(NoSettings_v3!$C$2:$AH$4612,MATCH('EPS 3.1.3'!$B1082,NoSettings_v3!$A$2:$A$4612,0),MATCH('EPS 3.1.3'!AI$1,NoSettings_v3!$C$1:$AH$1,0)),"")</f>
        <v>0</v>
      </c>
    </row>
    <row r="1083" spans="2:43" x14ac:dyDescent="0.35">
      <c r="B1083" s="168" t="s">
        <v>1471</v>
      </c>
      <c r="C1083" s="127" t="s">
        <v>964</v>
      </c>
      <c r="D1083" s="157">
        <f>IFERROR(INDEX(NoSettings_v3!$C$2:$AH$4612,MATCH('EPS 3.1.3'!$B1083,NoSettings_v3!$A$2:$A$4612,0),MATCH('EPS 3.1.3'!D$1,NoSettings_v3!$C$1:$AH$1,0)),"")</f>
        <v>0</v>
      </c>
      <c r="E1083" s="157">
        <f>IFERROR(INDEX(NoSettings_v3!$C$2:$AH$4612,MATCH('EPS 3.1.3'!$B1083,NoSettings_v3!$A$2:$A$4612,0),MATCH('EPS 3.1.3'!E$1,NoSettings_v3!$C$1:$AH$1,0)),"")</f>
        <v>0</v>
      </c>
      <c r="F1083" s="157">
        <f>IFERROR(INDEX(NoSettings_v3!$C$2:$AH$4612,MATCH('EPS 3.1.3'!$B1083,NoSettings_v3!$A$2:$A$4612,0),MATCH('EPS 3.1.3'!F$1,NoSettings_v3!$C$1:$AH$1,0)),"")</f>
        <v>0</v>
      </c>
      <c r="G1083" s="157">
        <f>IFERROR(INDEX(NoSettings_v3!$C$2:$AH$4612,MATCH('EPS 3.1.3'!$B1083,NoSettings_v3!$A$2:$A$4612,0),MATCH('EPS 3.1.3'!G$1,NoSettings_v3!$C$1:$AH$1,0)),"")</f>
        <v>0</v>
      </c>
      <c r="H1083" s="157">
        <f>IFERROR(INDEX(NoSettings_v3!$C$2:$AH$4612,MATCH('EPS 3.1.3'!$B1083,NoSettings_v3!$A$2:$A$4612,0),MATCH('EPS 3.1.3'!H$1,NoSettings_v3!$C$1:$AH$1,0)),"")</f>
        <v>0</v>
      </c>
      <c r="I1083" s="157">
        <f>IFERROR(INDEX(NoSettings_v3!$C$2:$AH$4612,MATCH('EPS 3.1.3'!$B1083,NoSettings_v3!$A$2:$A$4612,0),MATCH('EPS 3.1.3'!I$1,NoSettings_v3!$C$1:$AH$1,0)),"")</f>
        <v>0</v>
      </c>
      <c r="J1083" s="157">
        <f>IFERROR(INDEX(NoSettings_v3!$C$2:$AH$4612,MATCH('EPS 3.1.3'!$B1083,NoSettings_v3!$A$2:$A$4612,0),MATCH('EPS 3.1.3'!J$1,NoSettings_v3!$C$1:$AH$1,0)),"")</f>
        <v>0</v>
      </c>
      <c r="K1083" s="157">
        <f>IFERROR(INDEX(NoSettings_v3!$C$2:$AH$4612,MATCH('EPS 3.1.3'!$B1083,NoSettings_v3!$A$2:$A$4612,0),MATCH('EPS 3.1.3'!K$1,NoSettings_v3!$C$1:$AH$1,0)),"")</f>
        <v>0</v>
      </c>
      <c r="L1083" s="157">
        <f>IFERROR(INDEX(NoSettings_v3!$C$2:$AH$4612,MATCH('EPS 3.1.3'!$B1083,NoSettings_v3!$A$2:$A$4612,0),MATCH('EPS 3.1.3'!L$1,NoSettings_v3!$C$1:$AH$1,0)),"")</f>
        <v>0</v>
      </c>
      <c r="M1083" s="157">
        <f>IFERROR(INDEX(NoSettings_v3!$C$2:$AH$4612,MATCH('EPS 3.1.3'!$B1083,NoSettings_v3!$A$2:$A$4612,0),MATCH('EPS 3.1.3'!M$1,NoSettings_v3!$C$1:$AH$1,0)),"")</f>
        <v>0</v>
      </c>
      <c r="N1083" s="157">
        <f>IFERROR(INDEX(NoSettings_v3!$C$2:$AH$4612,MATCH('EPS 3.1.3'!$B1083,NoSettings_v3!$A$2:$A$4612,0),MATCH('EPS 3.1.3'!N$1,NoSettings_v3!$C$1:$AH$1,0)),"")</f>
        <v>0</v>
      </c>
      <c r="O1083" s="157">
        <f>IFERROR(INDEX(NoSettings_v3!$C$2:$AH$4612,MATCH('EPS 3.1.3'!$B1083,NoSettings_v3!$A$2:$A$4612,0),MATCH('EPS 3.1.3'!O$1,NoSettings_v3!$C$1:$AH$1,0)),"")</f>
        <v>0</v>
      </c>
      <c r="P1083" s="157">
        <f>IFERROR(INDEX(NoSettings_v3!$C$2:$AH$4612,MATCH('EPS 3.1.3'!$B1083,NoSettings_v3!$A$2:$A$4612,0),MATCH('EPS 3.1.3'!P$1,NoSettings_v3!$C$1:$AH$1,0)),"")</f>
        <v>0</v>
      </c>
      <c r="Q1083" s="157">
        <f>IFERROR(INDEX(NoSettings_v3!$C$2:$AH$4612,MATCH('EPS 3.1.3'!$B1083,NoSettings_v3!$A$2:$A$4612,0),MATCH('EPS 3.1.3'!Q$1,NoSettings_v3!$C$1:$AH$1,0)),"")</f>
        <v>0</v>
      </c>
      <c r="R1083" s="157">
        <f>IFERROR(INDEX(NoSettings_v3!$C$2:$AH$4612,MATCH('EPS 3.1.3'!$B1083,NoSettings_v3!$A$2:$A$4612,0),MATCH('EPS 3.1.3'!R$1,NoSettings_v3!$C$1:$AH$1,0)),"")</f>
        <v>0</v>
      </c>
      <c r="S1083" s="157">
        <f>IFERROR(INDEX(NoSettings_v3!$C$2:$AH$4612,MATCH('EPS 3.1.3'!$B1083,NoSettings_v3!$A$2:$A$4612,0),MATCH('EPS 3.1.3'!S$1,NoSettings_v3!$C$1:$AH$1,0)),"")</f>
        <v>0</v>
      </c>
      <c r="T1083" s="157">
        <f>IFERROR(INDEX(NoSettings_v3!$C$2:$AH$4612,MATCH('EPS 3.1.3'!$B1083,NoSettings_v3!$A$2:$A$4612,0),MATCH('EPS 3.1.3'!T$1,NoSettings_v3!$C$1:$AH$1,0)),"")</f>
        <v>0</v>
      </c>
      <c r="U1083" s="157">
        <f>IFERROR(INDEX(NoSettings_v3!$C$2:$AH$4612,MATCH('EPS 3.1.3'!$B1083,NoSettings_v3!$A$2:$A$4612,0),MATCH('EPS 3.1.3'!U$1,NoSettings_v3!$C$1:$AH$1,0)),"")</f>
        <v>0</v>
      </c>
      <c r="V1083" s="157">
        <f>IFERROR(INDEX(NoSettings_v3!$C$2:$AH$4612,MATCH('EPS 3.1.3'!$B1083,NoSettings_v3!$A$2:$A$4612,0),MATCH('EPS 3.1.3'!V$1,NoSettings_v3!$C$1:$AH$1,0)),"")</f>
        <v>0</v>
      </c>
      <c r="W1083" s="157">
        <f>IFERROR(INDEX(NoSettings_v3!$C$2:$AH$4612,MATCH('EPS 3.1.3'!$B1083,NoSettings_v3!$A$2:$A$4612,0),MATCH('EPS 3.1.3'!W$1,NoSettings_v3!$C$1:$AH$1,0)),"")</f>
        <v>0</v>
      </c>
      <c r="X1083" s="157">
        <f>IFERROR(INDEX(NoSettings_v3!$C$2:$AH$4612,MATCH('EPS 3.1.3'!$B1083,NoSettings_v3!$A$2:$A$4612,0),MATCH('EPS 3.1.3'!X$1,NoSettings_v3!$C$1:$AH$1,0)),"")</f>
        <v>0</v>
      </c>
      <c r="Y1083" s="157">
        <f>IFERROR(INDEX(NoSettings_v3!$C$2:$AH$4612,MATCH('EPS 3.1.3'!$B1083,NoSettings_v3!$A$2:$A$4612,0),MATCH('EPS 3.1.3'!Y$1,NoSettings_v3!$C$1:$AH$1,0)),"")</f>
        <v>0</v>
      </c>
      <c r="Z1083" s="157">
        <f>IFERROR(INDEX(NoSettings_v3!$C$2:$AH$4612,MATCH('EPS 3.1.3'!$B1083,NoSettings_v3!$A$2:$A$4612,0),MATCH('EPS 3.1.3'!Z$1,NoSettings_v3!$C$1:$AH$1,0)),"")</f>
        <v>0</v>
      </c>
      <c r="AA1083" s="157">
        <f>IFERROR(INDEX(NoSettings_v3!$C$2:$AH$4612,MATCH('EPS 3.1.3'!$B1083,NoSettings_v3!$A$2:$A$4612,0),MATCH('EPS 3.1.3'!AA$1,NoSettings_v3!$C$1:$AH$1,0)),"")</f>
        <v>0</v>
      </c>
      <c r="AB1083" s="157">
        <f>IFERROR(INDEX(NoSettings_v3!$C$2:$AH$4612,MATCH('EPS 3.1.3'!$B1083,NoSettings_v3!$A$2:$A$4612,0),MATCH('EPS 3.1.3'!AB$1,NoSettings_v3!$C$1:$AH$1,0)),"")</f>
        <v>0</v>
      </c>
      <c r="AC1083" s="157">
        <f>IFERROR(INDEX(NoSettings_v3!$C$2:$AH$4612,MATCH('EPS 3.1.3'!$B1083,NoSettings_v3!$A$2:$A$4612,0),MATCH('EPS 3.1.3'!AC$1,NoSettings_v3!$C$1:$AH$1,0)),"")</f>
        <v>0</v>
      </c>
      <c r="AD1083" s="157">
        <f>IFERROR(INDEX(NoSettings_v3!$C$2:$AH$4612,MATCH('EPS 3.1.3'!$B1083,NoSettings_v3!$A$2:$A$4612,0),MATCH('EPS 3.1.3'!AD$1,NoSettings_v3!$C$1:$AH$1,0)),"")</f>
        <v>0</v>
      </c>
      <c r="AE1083" s="157">
        <f>IFERROR(INDEX(NoSettings_v3!$C$2:$AH$4612,MATCH('EPS 3.1.3'!$B1083,NoSettings_v3!$A$2:$A$4612,0),MATCH('EPS 3.1.3'!AE$1,NoSettings_v3!$C$1:$AH$1,0)),"")</f>
        <v>0</v>
      </c>
      <c r="AF1083" s="157">
        <f>IFERROR(INDEX(NoSettings_v3!$C$2:$AH$4612,MATCH('EPS 3.1.3'!$B1083,NoSettings_v3!$A$2:$A$4612,0),MATCH('EPS 3.1.3'!AF$1,NoSettings_v3!$C$1:$AH$1,0)),"")</f>
        <v>0</v>
      </c>
      <c r="AG1083" s="157">
        <f>IFERROR(INDEX(NoSettings_v3!$C$2:$AH$4612,MATCH('EPS 3.1.3'!$B1083,NoSettings_v3!$A$2:$A$4612,0),MATCH('EPS 3.1.3'!AG$1,NoSettings_v3!$C$1:$AH$1,0)),"")</f>
        <v>0</v>
      </c>
      <c r="AH1083" s="157">
        <f>IFERROR(INDEX(NoSettings_v3!$C$2:$AH$4612,MATCH('EPS 3.1.3'!$B1083,NoSettings_v3!$A$2:$A$4612,0),MATCH('EPS 3.1.3'!AH$1,NoSettings_v3!$C$1:$AH$1,0)),"")</f>
        <v>0</v>
      </c>
      <c r="AI1083" s="157">
        <f>IFERROR(INDEX(NoSettings_v3!$C$2:$AH$4612,MATCH('EPS 3.1.3'!$B1083,NoSettings_v3!$A$2:$A$4612,0),MATCH('EPS 3.1.3'!AI$1,NoSettings_v3!$C$1:$AH$1,0)),"")</f>
        <v>0</v>
      </c>
    </row>
    <row r="1084" spans="2:43" x14ac:dyDescent="0.35">
      <c r="B1084" s="168" t="s">
        <v>1472</v>
      </c>
      <c r="C1084" s="127" t="s">
        <v>964</v>
      </c>
      <c r="D1084" s="157">
        <f>IFERROR(INDEX(NoSettings_v3!$C$2:$AH$4612,MATCH('EPS 3.1.3'!$B1084,NoSettings_v3!$A$2:$A$4612,0),MATCH('EPS 3.1.3'!D$1,NoSettings_v3!$C$1:$AH$1,0)),"")</f>
        <v>0</v>
      </c>
      <c r="E1084" s="157">
        <f>IFERROR(INDEX(NoSettings_v3!$C$2:$AH$4612,MATCH('EPS 3.1.3'!$B1084,NoSettings_v3!$A$2:$A$4612,0),MATCH('EPS 3.1.3'!E$1,NoSettings_v3!$C$1:$AH$1,0)),"")</f>
        <v>0</v>
      </c>
      <c r="F1084" s="157">
        <f>IFERROR(INDEX(NoSettings_v3!$C$2:$AH$4612,MATCH('EPS 3.1.3'!$B1084,NoSettings_v3!$A$2:$A$4612,0),MATCH('EPS 3.1.3'!F$1,NoSettings_v3!$C$1:$AH$1,0)),"")</f>
        <v>0</v>
      </c>
      <c r="G1084" s="157">
        <f>IFERROR(INDEX(NoSettings_v3!$C$2:$AH$4612,MATCH('EPS 3.1.3'!$B1084,NoSettings_v3!$A$2:$A$4612,0),MATCH('EPS 3.1.3'!G$1,NoSettings_v3!$C$1:$AH$1,0)),"")</f>
        <v>0</v>
      </c>
      <c r="H1084" s="157">
        <f>IFERROR(INDEX(NoSettings_v3!$C$2:$AH$4612,MATCH('EPS 3.1.3'!$B1084,NoSettings_v3!$A$2:$A$4612,0),MATCH('EPS 3.1.3'!H$1,NoSettings_v3!$C$1:$AH$1,0)),"")</f>
        <v>0</v>
      </c>
      <c r="I1084" s="157">
        <f>IFERROR(INDEX(NoSettings_v3!$C$2:$AH$4612,MATCH('EPS 3.1.3'!$B1084,NoSettings_v3!$A$2:$A$4612,0),MATCH('EPS 3.1.3'!I$1,NoSettings_v3!$C$1:$AH$1,0)),"")</f>
        <v>0</v>
      </c>
      <c r="J1084" s="157">
        <f>IFERROR(INDEX(NoSettings_v3!$C$2:$AH$4612,MATCH('EPS 3.1.3'!$B1084,NoSettings_v3!$A$2:$A$4612,0),MATCH('EPS 3.1.3'!J$1,NoSettings_v3!$C$1:$AH$1,0)),"")</f>
        <v>0</v>
      </c>
      <c r="K1084" s="157">
        <f>IFERROR(INDEX(NoSettings_v3!$C$2:$AH$4612,MATCH('EPS 3.1.3'!$B1084,NoSettings_v3!$A$2:$A$4612,0),MATCH('EPS 3.1.3'!K$1,NoSettings_v3!$C$1:$AH$1,0)),"")</f>
        <v>0</v>
      </c>
      <c r="L1084" s="157">
        <f>IFERROR(INDEX(NoSettings_v3!$C$2:$AH$4612,MATCH('EPS 3.1.3'!$B1084,NoSettings_v3!$A$2:$A$4612,0),MATCH('EPS 3.1.3'!L$1,NoSettings_v3!$C$1:$AH$1,0)),"")</f>
        <v>0</v>
      </c>
      <c r="M1084" s="157">
        <f>IFERROR(INDEX(NoSettings_v3!$C$2:$AH$4612,MATCH('EPS 3.1.3'!$B1084,NoSettings_v3!$A$2:$A$4612,0),MATCH('EPS 3.1.3'!M$1,NoSettings_v3!$C$1:$AH$1,0)),"")</f>
        <v>0</v>
      </c>
      <c r="N1084" s="157">
        <f>IFERROR(INDEX(NoSettings_v3!$C$2:$AH$4612,MATCH('EPS 3.1.3'!$B1084,NoSettings_v3!$A$2:$A$4612,0),MATCH('EPS 3.1.3'!N$1,NoSettings_v3!$C$1:$AH$1,0)),"")</f>
        <v>0</v>
      </c>
      <c r="O1084" s="157">
        <f>IFERROR(INDEX(NoSettings_v3!$C$2:$AH$4612,MATCH('EPS 3.1.3'!$B1084,NoSettings_v3!$A$2:$A$4612,0),MATCH('EPS 3.1.3'!O$1,NoSettings_v3!$C$1:$AH$1,0)),"")</f>
        <v>0</v>
      </c>
      <c r="P1084" s="157">
        <f>IFERROR(INDEX(NoSettings_v3!$C$2:$AH$4612,MATCH('EPS 3.1.3'!$B1084,NoSettings_v3!$A$2:$A$4612,0),MATCH('EPS 3.1.3'!P$1,NoSettings_v3!$C$1:$AH$1,0)),"")</f>
        <v>0</v>
      </c>
      <c r="Q1084" s="157">
        <f>IFERROR(INDEX(NoSettings_v3!$C$2:$AH$4612,MATCH('EPS 3.1.3'!$B1084,NoSettings_v3!$A$2:$A$4612,0),MATCH('EPS 3.1.3'!Q$1,NoSettings_v3!$C$1:$AH$1,0)),"")</f>
        <v>0</v>
      </c>
      <c r="R1084" s="157">
        <f>IFERROR(INDEX(NoSettings_v3!$C$2:$AH$4612,MATCH('EPS 3.1.3'!$B1084,NoSettings_v3!$A$2:$A$4612,0),MATCH('EPS 3.1.3'!R$1,NoSettings_v3!$C$1:$AH$1,0)),"")</f>
        <v>0</v>
      </c>
      <c r="S1084" s="157">
        <f>IFERROR(INDEX(NoSettings_v3!$C$2:$AH$4612,MATCH('EPS 3.1.3'!$B1084,NoSettings_v3!$A$2:$A$4612,0),MATCH('EPS 3.1.3'!S$1,NoSettings_v3!$C$1:$AH$1,0)),"")</f>
        <v>0</v>
      </c>
      <c r="T1084" s="157">
        <f>IFERROR(INDEX(NoSettings_v3!$C$2:$AH$4612,MATCH('EPS 3.1.3'!$B1084,NoSettings_v3!$A$2:$A$4612,0),MATCH('EPS 3.1.3'!T$1,NoSettings_v3!$C$1:$AH$1,0)),"")</f>
        <v>0</v>
      </c>
      <c r="U1084" s="157">
        <f>IFERROR(INDEX(NoSettings_v3!$C$2:$AH$4612,MATCH('EPS 3.1.3'!$B1084,NoSettings_v3!$A$2:$A$4612,0),MATCH('EPS 3.1.3'!U$1,NoSettings_v3!$C$1:$AH$1,0)),"")</f>
        <v>0</v>
      </c>
      <c r="V1084" s="157">
        <f>IFERROR(INDEX(NoSettings_v3!$C$2:$AH$4612,MATCH('EPS 3.1.3'!$B1084,NoSettings_v3!$A$2:$A$4612,0),MATCH('EPS 3.1.3'!V$1,NoSettings_v3!$C$1:$AH$1,0)),"")</f>
        <v>0</v>
      </c>
      <c r="W1084" s="157">
        <f>IFERROR(INDEX(NoSettings_v3!$C$2:$AH$4612,MATCH('EPS 3.1.3'!$B1084,NoSettings_v3!$A$2:$A$4612,0),MATCH('EPS 3.1.3'!W$1,NoSettings_v3!$C$1:$AH$1,0)),"")</f>
        <v>0</v>
      </c>
      <c r="X1084" s="157">
        <f>IFERROR(INDEX(NoSettings_v3!$C$2:$AH$4612,MATCH('EPS 3.1.3'!$B1084,NoSettings_v3!$A$2:$A$4612,0),MATCH('EPS 3.1.3'!X$1,NoSettings_v3!$C$1:$AH$1,0)),"")</f>
        <v>0</v>
      </c>
      <c r="Y1084" s="157">
        <f>IFERROR(INDEX(NoSettings_v3!$C$2:$AH$4612,MATCH('EPS 3.1.3'!$B1084,NoSettings_v3!$A$2:$A$4612,0),MATCH('EPS 3.1.3'!Y$1,NoSettings_v3!$C$1:$AH$1,0)),"")</f>
        <v>0</v>
      </c>
      <c r="Z1084" s="157">
        <f>IFERROR(INDEX(NoSettings_v3!$C$2:$AH$4612,MATCH('EPS 3.1.3'!$B1084,NoSettings_v3!$A$2:$A$4612,0),MATCH('EPS 3.1.3'!Z$1,NoSettings_v3!$C$1:$AH$1,0)),"")</f>
        <v>0</v>
      </c>
      <c r="AA1084" s="157">
        <f>IFERROR(INDEX(NoSettings_v3!$C$2:$AH$4612,MATCH('EPS 3.1.3'!$B1084,NoSettings_v3!$A$2:$A$4612,0),MATCH('EPS 3.1.3'!AA$1,NoSettings_v3!$C$1:$AH$1,0)),"")</f>
        <v>0</v>
      </c>
      <c r="AB1084" s="157">
        <f>IFERROR(INDEX(NoSettings_v3!$C$2:$AH$4612,MATCH('EPS 3.1.3'!$B1084,NoSettings_v3!$A$2:$A$4612,0),MATCH('EPS 3.1.3'!AB$1,NoSettings_v3!$C$1:$AH$1,0)),"")</f>
        <v>0</v>
      </c>
      <c r="AC1084" s="157">
        <f>IFERROR(INDEX(NoSettings_v3!$C$2:$AH$4612,MATCH('EPS 3.1.3'!$B1084,NoSettings_v3!$A$2:$A$4612,0),MATCH('EPS 3.1.3'!AC$1,NoSettings_v3!$C$1:$AH$1,0)),"")</f>
        <v>0</v>
      </c>
      <c r="AD1084" s="157">
        <f>IFERROR(INDEX(NoSettings_v3!$C$2:$AH$4612,MATCH('EPS 3.1.3'!$B1084,NoSettings_v3!$A$2:$A$4612,0),MATCH('EPS 3.1.3'!AD$1,NoSettings_v3!$C$1:$AH$1,0)),"")</f>
        <v>0</v>
      </c>
      <c r="AE1084" s="157">
        <f>IFERROR(INDEX(NoSettings_v3!$C$2:$AH$4612,MATCH('EPS 3.1.3'!$B1084,NoSettings_v3!$A$2:$A$4612,0),MATCH('EPS 3.1.3'!AE$1,NoSettings_v3!$C$1:$AH$1,0)),"")</f>
        <v>0</v>
      </c>
      <c r="AF1084" s="157">
        <f>IFERROR(INDEX(NoSettings_v3!$C$2:$AH$4612,MATCH('EPS 3.1.3'!$B1084,NoSettings_v3!$A$2:$A$4612,0),MATCH('EPS 3.1.3'!AF$1,NoSettings_v3!$C$1:$AH$1,0)),"")</f>
        <v>0</v>
      </c>
      <c r="AG1084" s="157">
        <f>IFERROR(INDEX(NoSettings_v3!$C$2:$AH$4612,MATCH('EPS 3.1.3'!$B1084,NoSettings_v3!$A$2:$A$4612,0),MATCH('EPS 3.1.3'!AG$1,NoSettings_v3!$C$1:$AH$1,0)),"")</f>
        <v>0</v>
      </c>
      <c r="AH1084" s="157">
        <f>IFERROR(INDEX(NoSettings_v3!$C$2:$AH$4612,MATCH('EPS 3.1.3'!$B1084,NoSettings_v3!$A$2:$A$4612,0),MATCH('EPS 3.1.3'!AH$1,NoSettings_v3!$C$1:$AH$1,0)),"")</f>
        <v>0</v>
      </c>
      <c r="AI1084" s="157">
        <f>IFERROR(INDEX(NoSettings_v3!$C$2:$AH$4612,MATCH('EPS 3.1.3'!$B1084,NoSettings_v3!$A$2:$A$4612,0),MATCH('EPS 3.1.3'!AI$1,NoSettings_v3!$C$1:$AH$1,0)),"")</f>
        <v>0</v>
      </c>
    </row>
    <row r="1085" spans="2:43" x14ac:dyDescent="0.35">
      <c r="B1085" s="168" t="s">
        <v>1473</v>
      </c>
      <c r="C1085" s="127" t="s">
        <v>964</v>
      </c>
      <c r="D1085" s="157">
        <f>IFERROR(INDEX(NoSettings_v3!$C$2:$AH$4612,MATCH('EPS 3.1.3'!$B1085,NoSettings_v3!$A$2:$A$4612,0),MATCH('EPS 3.1.3'!D$1,NoSettings_v3!$C$1:$AH$1,0)),"")</f>
        <v>0</v>
      </c>
      <c r="E1085" s="157">
        <f>IFERROR(INDEX(NoSettings_v3!$C$2:$AH$4612,MATCH('EPS 3.1.3'!$B1085,NoSettings_v3!$A$2:$A$4612,0),MATCH('EPS 3.1.3'!E$1,NoSettings_v3!$C$1:$AH$1,0)),"")</f>
        <v>0</v>
      </c>
      <c r="F1085" s="157">
        <f>IFERROR(INDEX(NoSettings_v3!$C$2:$AH$4612,MATCH('EPS 3.1.3'!$B1085,NoSettings_v3!$A$2:$A$4612,0),MATCH('EPS 3.1.3'!F$1,NoSettings_v3!$C$1:$AH$1,0)),"")</f>
        <v>0</v>
      </c>
      <c r="G1085" s="157">
        <f>IFERROR(INDEX(NoSettings_v3!$C$2:$AH$4612,MATCH('EPS 3.1.3'!$B1085,NoSettings_v3!$A$2:$A$4612,0),MATCH('EPS 3.1.3'!G$1,NoSettings_v3!$C$1:$AH$1,0)),"")</f>
        <v>0</v>
      </c>
      <c r="H1085" s="157">
        <f>IFERROR(INDEX(NoSettings_v3!$C$2:$AH$4612,MATCH('EPS 3.1.3'!$B1085,NoSettings_v3!$A$2:$A$4612,0),MATCH('EPS 3.1.3'!H$1,NoSettings_v3!$C$1:$AH$1,0)),"")</f>
        <v>0</v>
      </c>
      <c r="I1085" s="157">
        <f>IFERROR(INDEX(NoSettings_v3!$C$2:$AH$4612,MATCH('EPS 3.1.3'!$B1085,NoSettings_v3!$A$2:$A$4612,0),MATCH('EPS 3.1.3'!I$1,NoSettings_v3!$C$1:$AH$1,0)),"")</f>
        <v>0</v>
      </c>
      <c r="J1085" s="157">
        <f>IFERROR(INDEX(NoSettings_v3!$C$2:$AH$4612,MATCH('EPS 3.1.3'!$B1085,NoSettings_v3!$A$2:$A$4612,0),MATCH('EPS 3.1.3'!J$1,NoSettings_v3!$C$1:$AH$1,0)),"")</f>
        <v>0</v>
      </c>
      <c r="K1085" s="157">
        <f>IFERROR(INDEX(NoSettings_v3!$C$2:$AH$4612,MATCH('EPS 3.1.3'!$B1085,NoSettings_v3!$A$2:$A$4612,0),MATCH('EPS 3.1.3'!K$1,NoSettings_v3!$C$1:$AH$1,0)),"")</f>
        <v>0</v>
      </c>
      <c r="L1085" s="157">
        <f>IFERROR(INDEX(NoSettings_v3!$C$2:$AH$4612,MATCH('EPS 3.1.3'!$B1085,NoSettings_v3!$A$2:$A$4612,0),MATCH('EPS 3.1.3'!L$1,NoSettings_v3!$C$1:$AH$1,0)),"")</f>
        <v>0</v>
      </c>
      <c r="M1085" s="157">
        <f>IFERROR(INDEX(NoSettings_v3!$C$2:$AH$4612,MATCH('EPS 3.1.3'!$B1085,NoSettings_v3!$A$2:$A$4612,0),MATCH('EPS 3.1.3'!M$1,NoSettings_v3!$C$1:$AH$1,0)),"")</f>
        <v>0</v>
      </c>
      <c r="N1085" s="157">
        <f>IFERROR(INDEX(NoSettings_v3!$C$2:$AH$4612,MATCH('EPS 3.1.3'!$B1085,NoSettings_v3!$A$2:$A$4612,0),MATCH('EPS 3.1.3'!N$1,NoSettings_v3!$C$1:$AH$1,0)),"")</f>
        <v>0</v>
      </c>
      <c r="O1085" s="157">
        <f>IFERROR(INDEX(NoSettings_v3!$C$2:$AH$4612,MATCH('EPS 3.1.3'!$B1085,NoSettings_v3!$A$2:$A$4612,0),MATCH('EPS 3.1.3'!O$1,NoSettings_v3!$C$1:$AH$1,0)),"")</f>
        <v>0</v>
      </c>
      <c r="P1085" s="157">
        <f>IFERROR(INDEX(NoSettings_v3!$C$2:$AH$4612,MATCH('EPS 3.1.3'!$B1085,NoSettings_v3!$A$2:$A$4612,0),MATCH('EPS 3.1.3'!P$1,NoSettings_v3!$C$1:$AH$1,0)),"")</f>
        <v>0</v>
      </c>
      <c r="Q1085" s="157">
        <f>IFERROR(INDEX(NoSettings_v3!$C$2:$AH$4612,MATCH('EPS 3.1.3'!$B1085,NoSettings_v3!$A$2:$A$4612,0),MATCH('EPS 3.1.3'!Q$1,NoSettings_v3!$C$1:$AH$1,0)),"")</f>
        <v>0</v>
      </c>
      <c r="R1085" s="157">
        <f>IFERROR(INDEX(NoSettings_v3!$C$2:$AH$4612,MATCH('EPS 3.1.3'!$B1085,NoSettings_v3!$A$2:$A$4612,0),MATCH('EPS 3.1.3'!R$1,NoSettings_v3!$C$1:$AH$1,0)),"")</f>
        <v>0</v>
      </c>
      <c r="S1085" s="157">
        <f>IFERROR(INDEX(NoSettings_v3!$C$2:$AH$4612,MATCH('EPS 3.1.3'!$B1085,NoSettings_v3!$A$2:$A$4612,0),MATCH('EPS 3.1.3'!S$1,NoSettings_v3!$C$1:$AH$1,0)),"")</f>
        <v>0</v>
      </c>
      <c r="T1085" s="157">
        <f>IFERROR(INDEX(NoSettings_v3!$C$2:$AH$4612,MATCH('EPS 3.1.3'!$B1085,NoSettings_v3!$A$2:$A$4612,0),MATCH('EPS 3.1.3'!T$1,NoSettings_v3!$C$1:$AH$1,0)),"")</f>
        <v>0</v>
      </c>
      <c r="U1085" s="157">
        <f>IFERROR(INDEX(NoSettings_v3!$C$2:$AH$4612,MATCH('EPS 3.1.3'!$B1085,NoSettings_v3!$A$2:$A$4612,0),MATCH('EPS 3.1.3'!U$1,NoSettings_v3!$C$1:$AH$1,0)),"")</f>
        <v>0</v>
      </c>
      <c r="V1085" s="157">
        <f>IFERROR(INDEX(NoSettings_v3!$C$2:$AH$4612,MATCH('EPS 3.1.3'!$B1085,NoSettings_v3!$A$2:$A$4612,0),MATCH('EPS 3.1.3'!V$1,NoSettings_v3!$C$1:$AH$1,0)),"")</f>
        <v>0</v>
      </c>
      <c r="W1085" s="157">
        <f>IFERROR(INDEX(NoSettings_v3!$C$2:$AH$4612,MATCH('EPS 3.1.3'!$B1085,NoSettings_v3!$A$2:$A$4612,0),MATCH('EPS 3.1.3'!W$1,NoSettings_v3!$C$1:$AH$1,0)),"")</f>
        <v>0</v>
      </c>
      <c r="X1085" s="157">
        <f>IFERROR(INDEX(NoSettings_v3!$C$2:$AH$4612,MATCH('EPS 3.1.3'!$B1085,NoSettings_v3!$A$2:$A$4612,0),MATCH('EPS 3.1.3'!X$1,NoSettings_v3!$C$1:$AH$1,0)),"")</f>
        <v>0</v>
      </c>
      <c r="Y1085" s="157">
        <f>IFERROR(INDEX(NoSettings_v3!$C$2:$AH$4612,MATCH('EPS 3.1.3'!$B1085,NoSettings_v3!$A$2:$A$4612,0),MATCH('EPS 3.1.3'!Y$1,NoSettings_v3!$C$1:$AH$1,0)),"")</f>
        <v>0</v>
      </c>
      <c r="Z1085" s="157">
        <f>IFERROR(INDEX(NoSettings_v3!$C$2:$AH$4612,MATCH('EPS 3.1.3'!$B1085,NoSettings_v3!$A$2:$A$4612,0),MATCH('EPS 3.1.3'!Z$1,NoSettings_v3!$C$1:$AH$1,0)),"")</f>
        <v>0</v>
      </c>
      <c r="AA1085" s="157">
        <f>IFERROR(INDEX(NoSettings_v3!$C$2:$AH$4612,MATCH('EPS 3.1.3'!$B1085,NoSettings_v3!$A$2:$A$4612,0),MATCH('EPS 3.1.3'!AA$1,NoSettings_v3!$C$1:$AH$1,0)),"")</f>
        <v>0</v>
      </c>
      <c r="AB1085" s="157">
        <f>IFERROR(INDEX(NoSettings_v3!$C$2:$AH$4612,MATCH('EPS 3.1.3'!$B1085,NoSettings_v3!$A$2:$A$4612,0),MATCH('EPS 3.1.3'!AB$1,NoSettings_v3!$C$1:$AH$1,0)),"")</f>
        <v>0</v>
      </c>
      <c r="AC1085" s="157">
        <f>IFERROR(INDEX(NoSettings_v3!$C$2:$AH$4612,MATCH('EPS 3.1.3'!$B1085,NoSettings_v3!$A$2:$A$4612,0),MATCH('EPS 3.1.3'!AC$1,NoSettings_v3!$C$1:$AH$1,0)),"")</f>
        <v>0</v>
      </c>
      <c r="AD1085" s="157">
        <f>IFERROR(INDEX(NoSettings_v3!$C$2:$AH$4612,MATCH('EPS 3.1.3'!$B1085,NoSettings_v3!$A$2:$A$4612,0),MATCH('EPS 3.1.3'!AD$1,NoSettings_v3!$C$1:$AH$1,0)),"")</f>
        <v>0</v>
      </c>
      <c r="AE1085" s="157">
        <f>IFERROR(INDEX(NoSettings_v3!$C$2:$AH$4612,MATCH('EPS 3.1.3'!$B1085,NoSettings_v3!$A$2:$A$4612,0),MATCH('EPS 3.1.3'!AE$1,NoSettings_v3!$C$1:$AH$1,0)),"")</f>
        <v>0</v>
      </c>
      <c r="AF1085" s="157">
        <f>IFERROR(INDEX(NoSettings_v3!$C$2:$AH$4612,MATCH('EPS 3.1.3'!$B1085,NoSettings_v3!$A$2:$A$4612,0),MATCH('EPS 3.1.3'!AF$1,NoSettings_v3!$C$1:$AH$1,0)),"")</f>
        <v>0</v>
      </c>
      <c r="AG1085" s="157">
        <f>IFERROR(INDEX(NoSettings_v3!$C$2:$AH$4612,MATCH('EPS 3.1.3'!$B1085,NoSettings_v3!$A$2:$A$4612,0),MATCH('EPS 3.1.3'!AG$1,NoSettings_v3!$C$1:$AH$1,0)),"")</f>
        <v>0</v>
      </c>
      <c r="AH1085" s="157">
        <f>IFERROR(INDEX(NoSettings_v3!$C$2:$AH$4612,MATCH('EPS 3.1.3'!$B1085,NoSettings_v3!$A$2:$A$4612,0),MATCH('EPS 3.1.3'!AH$1,NoSettings_v3!$C$1:$AH$1,0)),"")</f>
        <v>0</v>
      </c>
      <c r="AI1085" s="157">
        <f>IFERROR(INDEX(NoSettings_v3!$C$2:$AH$4612,MATCH('EPS 3.1.3'!$B1085,NoSettings_v3!$A$2:$A$4612,0),MATCH('EPS 3.1.3'!AI$1,NoSettings_v3!$C$1:$AH$1,0)),"")</f>
        <v>0</v>
      </c>
    </row>
    <row r="1086" spans="2:43" x14ac:dyDescent="0.35">
      <c r="B1086" s="168" t="s">
        <v>163</v>
      </c>
      <c r="C1086" s="127" t="s">
        <v>964</v>
      </c>
      <c r="D1086" s="157">
        <f>IFERROR(INDEX(NoSettings_v3!$C$2:$AH$4612,MATCH('EPS 3.1.3'!$B1086,NoSettings_v3!$A$2:$A$4612,0),MATCH('EPS 3.1.3'!D$1,NoSettings_v3!$C$1:$AH$1,0)),"")</f>
        <v>0</v>
      </c>
      <c r="E1086" s="157">
        <f>IFERROR(INDEX(NoSettings_v3!$C$2:$AH$4612,MATCH('EPS 3.1.3'!$B1086,NoSettings_v3!$A$2:$A$4612,0),MATCH('EPS 3.1.3'!E$1,NoSettings_v3!$C$1:$AH$1,0)),"")</f>
        <v>0</v>
      </c>
      <c r="F1086" s="157">
        <f>IFERROR(INDEX(NoSettings_v3!$C$2:$AH$4612,MATCH('EPS 3.1.3'!$B1086,NoSettings_v3!$A$2:$A$4612,0),MATCH('EPS 3.1.3'!F$1,NoSettings_v3!$C$1:$AH$1,0)),"")</f>
        <v>0</v>
      </c>
      <c r="G1086" s="157">
        <f>IFERROR(INDEX(NoSettings_v3!$C$2:$AH$4612,MATCH('EPS 3.1.3'!$B1086,NoSettings_v3!$A$2:$A$4612,0),MATCH('EPS 3.1.3'!G$1,NoSettings_v3!$C$1:$AH$1,0)),"")</f>
        <v>0</v>
      </c>
      <c r="H1086" s="157">
        <f>IFERROR(INDEX(NoSettings_v3!$C$2:$AH$4612,MATCH('EPS 3.1.3'!$B1086,NoSettings_v3!$A$2:$A$4612,0),MATCH('EPS 3.1.3'!H$1,NoSettings_v3!$C$1:$AH$1,0)),"")</f>
        <v>0</v>
      </c>
      <c r="I1086" s="157">
        <f>IFERROR(INDEX(NoSettings_v3!$C$2:$AH$4612,MATCH('EPS 3.1.3'!$B1086,NoSettings_v3!$A$2:$A$4612,0),MATCH('EPS 3.1.3'!I$1,NoSettings_v3!$C$1:$AH$1,0)),"")</f>
        <v>0</v>
      </c>
      <c r="J1086" s="157">
        <f>IFERROR(INDEX(NoSettings_v3!$C$2:$AH$4612,MATCH('EPS 3.1.3'!$B1086,NoSettings_v3!$A$2:$A$4612,0),MATCH('EPS 3.1.3'!J$1,NoSettings_v3!$C$1:$AH$1,0)),"")</f>
        <v>0</v>
      </c>
      <c r="K1086" s="157">
        <f>IFERROR(INDEX(NoSettings_v3!$C$2:$AH$4612,MATCH('EPS 3.1.3'!$B1086,NoSettings_v3!$A$2:$A$4612,0),MATCH('EPS 3.1.3'!K$1,NoSettings_v3!$C$1:$AH$1,0)),"")</f>
        <v>0</v>
      </c>
      <c r="L1086" s="157">
        <f>IFERROR(INDEX(NoSettings_v3!$C$2:$AH$4612,MATCH('EPS 3.1.3'!$B1086,NoSettings_v3!$A$2:$A$4612,0),MATCH('EPS 3.1.3'!L$1,NoSettings_v3!$C$1:$AH$1,0)),"")</f>
        <v>0</v>
      </c>
      <c r="M1086" s="157">
        <f>IFERROR(INDEX(NoSettings_v3!$C$2:$AH$4612,MATCH('EPS 3.1.3'!$B1086,NoSettings_v3!$A$2:$A$4612,0),MATCH('EPS 3.1.3'!M$1,NoSettings_v3!$C$1:$AH$1,0)),"")</f>
        <v>0</v>
      </c>
      <c r="N1086" s="157">
        <f>IFERROR(INDEX(NoSettings_v3!$C$2:$AH$4612,MATCH('EPS 3.1.3'!$B1086,NoSettings_v3!$A$2:$A$4612,0),MATCH('EPS 3.1.3'!N$1,NoSettings_v3!$C$1:$AH$1,0)),"")</f>
        <v>0</v>
      </c>
      <c r="O1086" s="157">
        <f>IFERROR(INDEX(NoSettings_v3!$C$2:$AH$4612,MATCH('EPS 3.1.3'!$B1086,NoSettings_v3!$A$2:$A$4612,0),MATCH('EPS 3.1.3'!O$1,NoSettings_v3!$C$1:$AH$1,0)),"")</f>
        <v>0</v>
      </c>
      <c r="P1086" s="157">
        <f>IFERROR(INDEX(NoSettings_v3!$C$2:$AH$4612,MATCH('EPS 3.1.3'!$B1086,NoSettings_v3!$A$2:$A$4612,0),MATCH('EPS 3.1.3'!P$1,NoSettings_v3!$C$1:$AH$1,0)),"")</f>
        <v>0</v>
      </c>
      <c r="Q1086" s="157">
        <f>IFERROR(INDEX(NoSettings_v3!$C$2:$AH$4612,MATCH('EPS 3.1.3'!$B1086,NoSettings_v3!$A$2:$A$4612,0),MATCH('EPS 3.1.3'!Q$1,NoSettings_v3!$C$1:$AH$1,0)),"")</f>
        <v>0</v>
      </c>
      <c r="R1086" s="157">
        <f>IFERROR(INDEX(NoSettings_v3!$C$2:$AH$4612,MATCH('EPS 3.1.3'!$B1086,NoSettings_v3!$A$2:$A$4612,0),MATCH('EPS 3.1.3'!R$1,NoSettings_v3!$C$1:$AH$1,0)),"")</f>
        <v>0</v>
      </c>
      <c r="S1086" s="157">
        <f>IFERROR(INDEX(NoSettings_v3!$C$2:$AH$4612,MATCH('EPS 3.1.3'!$B1086,NoSettings_v3!$A$2:$A$4612,0),MATCH('EPS 3.1.3'!S$1,NoSettings_v3!$C$1:$AH$1,0)),"")</f>
        <v>0</v>
      </c>
      <c r="T1086" s="157">
        <f>IFERROR(INDEX(NoSettings_v3!$C$2:$AH$4612,MATCH('EPS 3.1.3'!$B1086,NoSettings_v3!$A$2:$A$4612,0),MATCH('EPS 3.1.3'!T$1,NoSettings_v3!$C$1:$AH$1,0)),"")</f>
        <v>0</v>
      </c>
      <c r="U1086" s="157">
        <f>IFERROR(INDEX(NoSettings_v3!$C$2:$AH$4612,MATCH('EPS 3.1.3'!$B1086,NoSettings_v3!$A$2:$A$4612,0),MATCH('EPS 3.1.3'!U$1,NoSettings_v3!$C$1:$AH$1,0)),"")</f>
        <v>0</v>
      </c>
      <c r="V1086" s="157">
        <f>IFERROR(INDEX(NoSettings_v3!$C$2:$AH$4612,MATCH('EPS 3.1.3'!$B1086,NoSettings_v3!$A$2:$A$4612,0),MATCH('EPS 3.1.3'!V$1,NoSettings_v3!$C$1:$AH$1,0)),"")</f>
        <v>0</v>
      </c>
      <c r="W1086" s="157">
        <f>IFERROR(INDEX(NoSettings_v3!$C$2:$AH$4612,MATCH('EPS 3.1.3'!$B1086,NoSettings_v3!$A$2:$A$4612,0),MATCH('EPS 3.1.3'!W$1,NoSettings_v3!$C$1:$AH$1,0)),"")</f>
        <v>0</v>
      </c>
      <c r="X1086" s="157">
        <f>IFERROR(INDEX(NoSettings_v3!$C$2:$AH$4612,MATCH('EPS 3.1.3'!$B1086,NoSettings_v3!$A$2:$A$4612,0),MATCH('EPS 3.1.3'!X$1,NoSettings_v3!$C$1:$AH$1,0)),"")</f>
        <v>0</v>
      </c>
      <c r="Y1086" s="157">
        <f>IFERROR(INDEX(NoSettings_v3!$C$2:$AH$4612,MATCH('EPS 3.1.3'!$B1086,NoSettings_v3!$A$2:$A$4612,0),MATCH('EPS 3.1.3'!Y$1,NoSettings_v3!$C$1:$AH$1,0)),"")</f>
        <v>0</v>
      </c>
      <c r="Z1086" s="157">
        <f>IFERROR(INDEX(NoSettings_v3!$C$2:$AH$4612,MATCH('EPS 3.1.3'!$B1086,NoSettings_v3!$A$2:$A$4612,0),MATCH('EPS 3.1.3'!Z$1,NoSettings_v3!$C$1:$AH$1,0)),"")</f>
        <v>0</v>
      </c>
      <c r="AA1086" s="157">
        <f>IFERROR(INDEX(NoSettings_v3!$C$2:$AH$4612,MATCH('EPS 3.1.3'!$B1086,NoSettings_v3!$A$2:$A$4612,0),MATCH('EPS 3.1.3'!AA$1,NoSettings_v3!$C$1:$AH$1,0)),"")</f>
        <v>0</v>
      </c>
      <c r="AB1086" s="157">
        <f>IFERROR(INDEX(NoSettings_v3!$C$2:$AH$4612,MATCH('EPS 3.1.3'!$B1086,NoSettings_v3!$A$2:$A$4612,0),MATCH('EPS 3.1.3'!AB$1,NoSettings_v3!$C$1:$AH$1,0)),"")</f>
        <v>0</v>
      </c>
      <c r="AC1086" s="157">
        <f>IFERROR(INDEX(NoSettings_v3!$C$2:$AH$4612,MATCH('EPS 3.1.3'!$B1086,NoSettings_v3!$A$2:$A$4612,0),MATCH('EPS 3.1.3'!AC$1,NoSettings_v3!$C$1:$AH$1,0)),"")</f>
        <v>0</v>
      </c>
      <c r="AD1086" s="157">
        <f>IFERROR(INDEX(NoSettings_v3!$C$2:$AH$4612,MATCH('EPS 3.1.3'!$B1086,NoSettings_v3!$A$2:$A$4612,0),MATCH('EPS 3.1.3'!AD$1,NoSettings_v3!$C$1:$AH$1,0)),"")</f>
        <v>0</v>
      </c>
      <c r="AE1086" s="157">
        <f>IFERROR(INDEX(NoSettings_v3!$C$2:$AH$4612,MATCH('EPS 3.1.3'!$B1086,NoSettings_v3!$A$2:$A$4612,0),MATCH('EPS 3.1.3'!AE$1,NoSettings_v3!$C$1:$AH$1,0)),"")</f>
        <v>0</v>
      </c>
      <c r="AF1086" s="157">
        <f>IFERROR(INDEX(NoSettings_v3!$C$2:$AH$4612,MATCH('EPS 3.1.3'!$B1086,NoSettings_v3!$A$2:$A$4612,0),MATCH('EPS 3.1.3'!AF$1,NoSettings_v3!$C$1:$AH$1,0)),"")</f>
        <v>0</v>
      </c>
      <c r="AG1086" s="157">
        <f>IFERROR(INDEX(NoSettings_v3!$C$2:$AH$4612,MATCH('EPS 3.1.3'!$B1086,NoSettings_v3!$A$2:$A$4612,0),MATCH('EPS 3.1.3'!AG$1,NoSettings_v3!$C$1:$AH$1,0)),"")</f>
        <v>0</v>
      </c>
      <c r="AH1086" s="157">
        <f>IFERROR(INDEX(NoSettings_v3!$C$2:$AH$4612,MATCH('EPS 3.1.3'!$B1086,NoSettings_v3!$A$2:$A$4612,0),MATCH('EPS 3.1.3'!AH$1,NoSettings_v3!$C$1:$AH$1,0)),"")</f>
        <v>0</v>
      </c>
      <c r="AI1086" s="157">
        <f>IFERROR(INDEX(NoSettings_v3!$C$2:$AH$4612,MATCH('EPS 3.1.3'!$B1086,NoSettings_v3!$A$2:$A$4612,0),MATCH('EPS 3.1.3'!AI$1,NoSettings_v3!$C$1:$AH$1,0)),"")</f>
        <v>0</v>
      </c>
    </row>
    <row r="1087" spans="2:43" x14ac:dyDescent="0.35">
      <c r="B1087" s="168" t="s">
        <v>164</v>
      </c>
      <c r="C1087" s="127" t="s">
        <v>964</v>
      </c>
      <c r="D1087" s="157">
        <f>IFERROR(INDEX(NoSettings_v3!$C$2:$AH$4612,MATCH('EPS 3.1.3'!$B1087,NoSettings_v3!$A$2:$A$4612,0),MATCH('EPS 3.1.3'!D$1,NoSettings_v3!$C$1:$AH$1,0)),"")</f>
        <v>0</v>
      </c>
      <c r="E1087" s="157">
        <f>IFERROR(INDEX(NoSettings_v3!$C$2:$AH$4612,MATCH('EPS 3.1.3'!$B1087,NoSettings_v3!$A$2:$A$4612,0),MATCH('EPS 3.1.3'!E$1,NoSettings_v3!$C$1:$AH$1,0)),"")</f>
        <v>0</v>
      </c>
      <c r="F1087" s="157">
        <f>IFERROR(INDEX(NoSettings_v3!$C$2:$AH$4612,MATCH('EPS 3.1.3'!$B1087,NoSettings_v3!$A$2:$A$4612,0),MATCH('EPS 3.1.3'!F$1,NoSettings_v3!$C$1:$AH$1,0)),"")</f>
        <v>0</v>
      </c>
      <c r="G1087" s="157">
        <f>IFERROR(INDEX(NoSettings_v3!$C$2:$AH$4612,MATCH('EPS 3.1.3'!$B1087,NoSettings_v3!$A$2:$A$4612,0),MATCH('EPS 3.1.3'!G$1,NoSettings_v3!$C$1:$AH$1,0)),"")</f>
        <v>0</v>
      </c>
      <c r="H1087" s="157">
        <f>IFERROR(INDEX(NoSettings_v3!$C$2:$AH$4612,MATCH('EPS 3.1.3'!$B1087,NoSettings_v3!$A$2:$A$4612,0),MATCH('EPS 3.1.3'!H$1,NoSettings_v3!$C$1:$AH$1,0)),"")</f>
        <v>0</v>
      </c>
      <c r="I1087" s="157">
        <f>IFERROR(INDEX(NoSettings_v3!$C$2:$AH$4612,MATCH('EPS 3.1.3'!$B1087,NoSettings_v3!$A$2:$A$4612,0),MATCH('EPS 3.1.3'!I$1,NoSettings_v3!$C$1:$AH$1,0)),"")</f>
        <v>0</v>
      </c>
      <c r="J1087" s="157">
        <f>IFERROR(INDEX(NoSettings_v3!$C$2:$AH$4612,MATCH('EPS 3.1.3'!$B1087,NoSettings_v3!$A$2:$A$4612,0),MATCH('EPS 3.1.3'!J$1,NoSettings_v3!$C$1:$AH$1,0)),"")</f>
        <v>0</v>
      </c>
      <c r="K1087" s="157">
        <f>IFERROR(INDEX(NoSettings_v3!$C$2:$AH$4612,MATCH('EPS 3.1.3'!$B1087,NoSettings_v3!$A$2:$A$4612,0),MATCH('EPS 3.1.3'!K$1,NoSettings_v3!$C$1:$AH$1,0)),"")</f>
        <v>0</v>
      </c>
      <c r="L1087" s="157">
        <f>IFERROR(INDEX(NoSettings_v3!$C$2:$AH$4612,MATCH('EPS 3.1.3'!$B1087,NoSettings_v3!$A$2:$A$4612,0),MATCH('EPS 3.1.3'!L$1,NoSettings_v3!$C$1:$AH$1,0)),"")</f>
        <v>0</v>
      </c>
      <c r="M1087" s="157">
        <f>IFERROR(INDEX(NoSettings_v3!$C$2:$AH$4612,MATCH('EPS 3.1.3'!$B1087,NoSettings_v3!$A$2:$A$4612,0),MATCH('EPS 3.1.3'!M$1,NoSettings_v3!$C$1:$AH$1,0)),"")</f>
        <v>0</v>
      </c>
      <c r="N1087" s="157">
        <f>IFERROR(INDEX(NoSettings_v3!$C$2:$AH$4612,MATCH('EPS 3.1.3'!$B1087,NoSettings_v3!$A$2:$A$4612,0),MATCH('EPS 3.1.3'!N$1,NoSettings_v3!$C$1:$AH$1,0)),"")</f>
        <v>0</v>
      </c>
      <c r="O1087" s="157">
        <f>IFERROR(INDEX(NoSettings_v3!$C$2:$AH$4612,MATCH('EPS 3.1.3'!$B1087,NoSettings_v3!$A$2:$A$4612,0),MATCH('EPS 3.1.3'!O$1,NoSettings_v3!$C$1:$AH$1,0)),"")</f>
        <v>0</v>
      </c>
      <c r="P1087" s="157">
        <f>IFERROR(INDEX(NoSettings_v3!$C$2:$AH$4612,MATCH('EPS 3.1.3'!$B1087,NoSettings_v3!$A$2:$A$4612,0),MATCH('EPS 3.1.3'!P$1,NoSettings_v3!$C$1:$AH$1,0)),"")</f>
        <v>0</v>
      </c>
      <c r="Q1087" s="157">
        <f>IFERROR(INDEX(NoSettings_v3!$C$2:$AH$4612,MATCH('EPS 3.1.3'!$B1087,NoSettings_v3!$A$2:$A$4612,0),MATCH('EPS 3.1.3'!Q$1,NoSettings_v3!$C$1:$AH$1,0)),"")</f>
        <v>0</v>
      </c>
      <c r="R1087" s="157">
        <f>IFERROR(INDEX(NoSettings_v3!$C$2:$AH$4612,MATCH('EPS 3.1.3'!$B1087,NoSettings_v3!$A$2:$A$4612,0),MATCH('EPS 3.1.3'!R$1,NoSettings_v3!$C$1:$AH$1,0)),"")</f>
        <v>0</v>
      </c>
      <c r="S1087" s="157">
        <f>IFERROR(INDEX(NoSettings_v3!$C$2:$AH$4612,MATCH('EPS 3.1.3'!$B1087,NoSettings_v3!$A$2:$A$4612,0),MATCH('EPS 3.1.3'!S$1,NoSettings_v3!$C$1:$AH$1,0)),"")</f>
        <v>0</v>
      </c>
      <c r="T1087" s="157">
        <f>IFERROR(INDEX(NoSettings_v3!$C$2:$AH$4612,MATCH('EPS 3.1.3'!$B1087,NoSettings_v3!$A$2:$A$4612,0),MATCH('EPS 3.1.3'!T$1,NoSettings_v3!$C$1:$AH$1,0)),"")</f>
        <v>0</v>
      </c>
      <c r="U1087" s="157">
        <f>IFERROR(INDEX(NoSettings_v3!$C$2:$AH$4612,MATCH('EPS 3.1.3'!$B1087,NoSettings_v3!$A$2:$A$4612,0),MATCH('EPS 3.1.3'!U$1,NoSettings_v3!$C$1:$AH$1,0)),"")</f>
        <v>0</v>
      </c>
      <c r="V1087" s="157">
        <f>IFERROR(INDEX(NoSettings_v3!$C$2:$AH$4612,MATCH('EPS 3.1.3'!$B1087,NoSettings_v3!$A$2:$A$4612,0),MATCH('EPS 3.1.3'!V$1,NoSettings_v3!$C$1:$AH$1,0)),"")</f>
        <v>0</v>
      </c>
      <c r="W1087" s="157">
        <f>IFERROR(INDEX(NoSettings_v3!$C$2:$AH$4612,MATCH('EPS 3.1.3'!$B1087,NoSettings_v3!$A$2:$A$4612,0),MATCH('EPS 3.1.3'!W$1,NoSettings_v3!$C$1:$AH$1,0)),"")</f>
        <v>0</v>
      </c>
      <c r="X1087" s="157">
        <f>IFERROR(INDEX(NoSettings_v3!$C$2:$AH$4612,MATCH('EPS 3.1.3'!$B1087,NoSettings_v3!$A$2:$A$4612,0),MATCH('EPS 3.1.3'!X$1,NoSettings_v3!$C$1:$AH$1,0)),"")</f>
        <v>0</v>
      </c>
      <c r="Y1087" s="157">
        <f>IFERROR(INDEX(NoSettings_v3!$C$2:$AH$4612,MATCH('EPS 3.1.3'!$B1087,NoSettings_v3!$A$2:$A$4612,0),MATCH('EPS 3.1.3'!Y$1,NoSettings_v3!$C$1:$AH$1,0)),"")</f>
        <v>0</v>
      </c>
      <c r="Z1087" s="157">
        <f>IFERROR(INDEX(NoSettings_v3!$C$2:$AH$4612,MATCH('EPS 3.1.3'!$B1087,NoSettings_v3!$A$2:$A$4612,0),MATCH('EPS 3.1.3'!Z$1,NoSettings_v3!$C$1:$AH$1,0)),"")</f>
        <v>0</v>
      </c>
      <c r="AA1087" s="157">
        <f>IFERROR(INDEX(NoSettings_v3!$C$2:$AH$4612,MATCH('EPS 3.1.3'!$B1087,NoSettings_v3!$A$2:$A$4612,0),MATCH('EPS 3.1.3'!AA$1,NoSettings_v3!$C$1:$AH$1,0)),"")</f>
        <v>0</v>
      </c>
      <c r="AB1087" s="157">
        <f>IFERROR(INDEX(NoSettings_v3!$C$2:$AH$4612,MATCH('EPS 3.1.3'!$B1087,NoSettings_v3!$A$2:$A$4612,0),MATCH('EPS 3.1.3'!AB$1,NoSettings_v3!$C$1:$AH$1,0)),"")</f>
        <v>0</v>
      </c>
      <c r="AC1087" s="157">
        <f>IFERROR(INDEX(NoSettings_v3!$C$2:$AH$4612,MATCH('EPS 3.1.3'!$B1087,NoSettings_v3!$A$2:$A$4612,0),MATCH('EPS 3.1.3'!AC$1,NoSettings_v3!$C$1:$AH$1,0)),"")</f>
        <v>0</v>
      </c>
      <c r="AD1087" s="157">
        <f>IFERROR(INDEX(NoSettings_v3!$C$2:$AH$4612,MATCH('EPS 3.1.3'!$B1087,NoSettings_v3!$A$2:$A$4612,0),MATCH('EPS 3.1.3'!AD$1,NoSettings_v3!$C$1:$AH$1,0)),"")</f>
        <v>0</v>
      </c>
      <c r="AE1087" s="157">
        <f>IFERROR(INDEX(NoSettings_v3!$C$2:$AH$4612,MATCH('EPS 3.1.3'!$B1087,NoSettings_v3!$A$2:$A$4612,0),MATCH('EPS 3.1.3'!AE$1,NoSettings_v3!$C$1:$AH$1,0)),"")</f>
        <v>0</v>
      </c>
      <c r="AF1087" s="157">
        <f>IFERROR(INDEX(NoSettings_v3!$C$2:$AH$4612,MATCH('EPS 3.1.3'!$B1087,NoSettings_v3!$A$2:$A$4612,0),MATCH('EPS 3.1.3'!AF$1,NoSettings_v3!$C$1:$AH$1,0)),"")</f>
        <v>0</v>
      </c>
      <c r="AG1087" s="157">
        <f>IFERROR(INDEX(NoSettings_v3!$C$2:$AH$4612,MATCH('EPS 3.1.3'!$B1087,NoSettings_v3!$A$2:$A$4612,0),MATCH('EPS 3.1.3'!AG$1,NoSettings_v3!$C$1:$AH$1,0)),"")</f>
        <v>0</v>
      </c>
      <c r="AH1087" s="157">
        <f>IFERROR(INDEX(NoSettings_v3!$C$2:$AH$4612,MATCH('EPS 3.1.3'!$B1087,NoSettings_v3!$A$2:$A$4612,0),MATCH('EPS 3.1.3'!AH$1,NoSettings_v3!$C$1:$AH$1,0)),"")</f>
        <v>0</v>
      </c>
      <c r="AI1087" s="157">
        <f>IFERROR(INDEX(NoSettings_v3!$C$2:$AH$4612,MATCH('EPS 3.1.3'!$B1087,NoSettings_v3!$A$2:$A$4612,0),MATCH('EPS 3.1.3'!AI$1,NoSettings_v3!$C$1:$AH$1,0)),"")</f>
        <v>0</v>
      </c>
      <c r="AJ1087" s="128"/>
      <c r="AK1087" s="128"/>
      <c r="AL1087" s="128"/>
      <c r="AM1087" s="128"/>
      <c r="AN1087" s="128"/>
      <c r="AO1087" s="128"/>
      <c r="AP1087" s="128"/>
      <c r="AQ1087" s="128"/>
    </row>
    <row r="1088" spans="2:43" x14ac:dyDescent="0.35">
      <c r="B1088" s="168" t="s">
        <v>165</v>
      </c>
      <c r="C1088" s="127" t="s">
        <v>964</v>
      </c>
      <c r="D1088" s="157">
        <f>IFERROR(INDEX(NoSettings_v3!$C$2:$AH$4612,MATCH('EPS 3.1.3'!$B1088,NoSettings_v3!$A$2:$A$4612,0),MATCH('EPS 3.1.3'!D$1,NoSettings_v3!$C$1:$AH$1,0)),"")</f>
        <v>0</v>
      </c>
      <c r="E1088" s="157">
        <f>IFERROR(INDEX(NoSettings_v3!$C$2:$AH$4612,MATCH('EPS 3.1.3'!$B1088,NoSettings_v3!$A$2:$A$4612,0),MATCH('EPS 3.1.3'!E$1,NoSettings_v3!$C$1:$AH$1,0)),"")</f>
        <v>0</v>
      </c>
      <c r="F1088" s="157">
        <f>IFERROR(INDEX(NoSettings_v3!$C$2:$AH$4612,MATCH('EPS 3.1.3'!$B1088,NoSettings_v3!$A$2:$A$4612,0),MATCH('EPS 3.1.3'!F$1,NoSettings_v3!$C$1:$AH$1,0)),"")</f>
        <v>0</v>
      </c>
      <c r="G1088" s="157">
        <f>IFERROR(INDEX(NoSettings_v3!$C$2:$AH$4612,MATCH('EPS 3.1.3'!$B1088,NoSettings_v3!$A$2:$A$4612,0),MATCH('EPS 3.1.3'!G$1,NoSettings_v3!$C$1:$AH$1,0)),"")</f>
        <v>0</v>
      </c>
      <c r="H1088" s="157">
        <f>IFERROR(INDEX(NoSettings_v3!$C$2:$AH$4612,MATCH('EPS 3.1.3'!$B1088,NoSettings_v3!$A$2:$A$4612,0),MATCH('EPS 3.1.3'!H$1,NoSettings_v3!$C$1:$AH$1,0)),"")</f>
        <v>0</v>
      </c>
      <c r="I1088" s="157">
        <f>IFERROR(INDEX(NoSettings_v3!$C$2:$AH$4612,MATCH('EPS 3.1.3'!$B1088,NoSettings_v3!$A$2:$A$4612,0),MATCH('EPS 3.1.3'!I$1,NoSettings_v3!$C$1:$AH$1,0)),"")</f>
        <v>0</v>
      </c>
      <c r="J1088" s="157">
        <f>IFERROR(INDEX(NoSettings_v3!$C$2:$AH$4612,MATCH('EPS 3.1.3'!$B1088,NoSettings_v3!$A$2:$A$4612,0),MATCH('EPS 3.1.3'!J$1,NoSettings_v3!$C$1:$AH$1,0)),"")</f>
        <v>0</v>
      </c>
      <c r="K1088" s="157">
        <f>IFERROR(INDEX(NoSettings_v3!$C$2:$AH$4612,MATCH('EPS 3.1.3'!$B1088,NoSettings_v3!$A$2:$A$4612,0),MATCH('EPS 3.1.3'!K$1,NoSettings_v3!$C$1:$AH$1,0)),"")</f>
        <v>0</v>
      </c>
      <c r="L1088" s="157">
        <f>IFERROR(INDEX(NoSettings_v3!$C$2:$AH$4612,MATCH('EPS 3.1.3'!$B1088,NoSettings_v3!$A$2:$A$4612,0),MATCH('EPS 3.1.3'!L$1,NoSettings_v3!$C$1:$AH$1,0)),"")</f>
        <v>0</v>
      </c>
      <c r="M1088" s="157">
        <f>IFERROR(INDEX(NoSettings_v3!$C$2:$AH$4612,MATCH('EPS 3.1.3'!$B1088,NoSettings_v3!$A$2:$A$4612,0),MATCH('EPS 3.1.3'!M$1,NoSettings_v3!$C$1:$AH$1,0)),"")</f>
        <v>0</v>
      </c>
      <c r="N1088" s="157">
        <f>IFERROR(INDEX(NoSettings_v3!$C$2:$AH$4612,MATCH('EPS 3.1.3'!$B1088,NoSettings_v3!$A$2:$A$4612,0),MATCH('EPS 3.1.3'!N$1,NoSettings_v3!$C$1:$AH$1,0)),"")</f>
        <v>0</v>
      </c>
      <c r="O1088" s="157">
        <f>IFERROR(INDEX(NoSettings_v3!$C$2:$AH$4612,MATCH('EPS 3.1.3'!$B1088,NoSettings_v3!$A$2:$A$4612,0),MATCH('EPS 3.1.3'!O$1,NoSettings_v3!$C$1:$AH$1,0)),"")</f>
        <v>0</v>
      </c>
      <c r="P1088" s="157">
        <f>IFERROR(INDEX(NoSettings_v3!$C$2:$AH$4612,MATCH('EPS 3.1.3'!$B1088,NoSettings_v3!$A$2:$A$4612,0),MATCH('EPS 3.1.3'!P$1,NoSettings_v3!$C$1:$AH$1,0)),"")</f>
        <v>0</v>
      </c>
      <c r="Q1088" s="157">
        <f>IFERROR(INDEX(NoSettings_v3!$C$2:$AH$4612,MATCH('EPS 3.1.3'!$B1088,NoSettings_v3!$A$2:$A$4612,0),MATCH('EPS 3.1.3'!Q$1,NoSettings_v3!$C$1:$AH$1,0)),"")</f>
        <v>0</v>
      </c>
      <c r="R1088" s="157">
        <f>IFERROR(INDEX(NoSettings_v3!$C$2:$AH$4612,MATCH('EPS 3.1.3'!$B1088,NoSettings_v3!$A$2:$A$4612,0),MATCH('EPS 3.1.3'!R$1,NoSettings_v3!$C$1:$AH$1,0)),"")</f>
        <v>0</v>
      </c>
      <c r="S1088" s="157">
        <f>IFERROR(INDEX(NoSettings_v3!$C$2:$AH$4612,MATCH('EPS 3.1.3'!$B1088,NoSettings_v3!$A$2:$A$4612,0),MATCH('EPS 3.1.3'!S$1,NoSettings_v3!$C$1:$AH$1,0)),"")</f>
        <v>0</v>
      </c>
      <c r="T1088" s="157">
        <f>IFERROR(INDEX(NoSettings_v3!$C$2:$AH$4612,MATCH('EPS 3.1.3'!$B1088,NoSettings_v3!$A$2:$A$4612,0),MATCH('EPS 3.1.3'!T$1,NoSettings_v3!$C$1:$AH$1,0)),"")</f>
        <v>0</v>
      </c>
      <c r="U1088" s="157">
        <f>IFERROR(INDEX(NoSettings_v3!$C$2:$AH$4612,MATCH('EPS 3.1.3'!$B1088,NoSettings_v3!$A$2:$A$4612,0),MATCH('EPS 3.1.3'!U$1,NoSettings_v3!$C$1:$AH$1,0)),"")</f>
        <v>0</v>
      </c>
      <c r="V1088" s="157">
        <f>IFERROR(INDEX(NoSettings_v3!$C$2:$AH$4612,MATCH('EPS 3.1.3'!$B1088,NoSettings_v3!$A$2:$A$4612,0),MATCH('EPS 3.1.3'!V$1,NoSettings_v3!$C$1:$AH$1,0)),"")</f>
        <v>0</v>
      </c>
      <c r="W1088" s="157">
        <f>IFERROR(INDEX(NoSettings_v3!$C$2:$AH$4612,MATCH('EPS 3.1.3'!$B1088,NoSettings_v3!$A$2:$A$4612,0),MATCH('EPS 3.1.3'!W$1,NoSettings_v3!$C$1:$AH$1,0)),"")</f>
        <v>0</v>
      </c>
      <c r="X1088" s="157">
        <f>IFERROR(INDEX(NoSettings_v3!$C$2:$AH$4612,MATCH('EPS 3.1.3'!$B1088,NoSettings_v3!$A$2:$A$4612,0),MATCH('EPS 3.1.3'!X$1,NoSettings_v3!$C$1:$AH$1,0)),"")</f>
        <v>0</v>
      </c>
      <c r="Y1088" s="157">
        <f>IFERROR(INDEX(NoSettings_v3!$C$2:$AH$4612,MATCH('EPS 3.1.3'!$B1088,NoSettings_v3!$A$2:$A$4612,0),MATCH('EPS 3.1.3'!Y$1,NoSettings_v3!$C$1:$AH$1,0)),"")</f>
        <v>0</v>
      </c>
      <c r="Z1088" s="157">
        <f>IFERROR(INDEX(NoSettings_v3!$C$2:$AH$4612,MATCH('EPS 3.1.3'!$B1088,NoSettings_v3!$A$2:$A$4612,0),MATCH('EPS 3.1.3'!Z$1,NoSettings_v3!$C$1:$AH$1,0)),"")</f>
        <v>0</v>
      </c>
      <c r="AA1088" s="157">
        <f>IFERROR(INDEX(NoSettings_v3!$C$2:$AH$4612,MATCH('EPS 3.1.3'!$B1088,NoSettings_v3!$A$2:$A$4612,0),MATCH('EPS 3.1.3'!AA$1,NoSettings_v3!$C$1:$AH$1,0)),"")</f>
        <v>0</v>
      </c>
      <c r="AB1088" s="157">
        <f>IFERROR(INDEX(NoSettings_v3!$C$2:$AH$4612,MATCH('EPS 3.1.3'!$B1088,NoSettings_v3!$A$2:$A$4612,0),MATCH('EPS 3.1.3'!AB$1,NoSettings_v3!$C$1:$AH$1,0)),"")</f>
        <v>0</v>
      </c>
      <c r="AC1088" s="157">
        <f>IFERROR(INDEX(NoSettings_v3!$C$2:$AH$4612,MATCH('EPS 3.1.3'!$B1088,NoSettings_v3!$A$2:$A$4612,0),MATCH('EPS 3.1.3'!AC$1,NoSettings_v3!$C$1:$AH$1,0)),"")</f>
        <v>0</v>
      </c>
      <c r="AD1088" s="157">
        <f>IFERROR(INDEX(NoSettings_v3!$C$2:$AH$4612,MATCH('EPS 3.1.3'!$B1088,NoSettings_v3!$A$2:$A$4612,0),MATCH('EPS 3.1.3'!AD$1,NoSettings_v3!$C$1:$AH$1,0)),"")</f>
        <v>0</v>
      </c>
      <c r="AE1088" s="157">
        <f>IFERROR(INDEX(NoSettings_v3!$C$2:$AH$4612,MATCH('EPS 3.1.3'!$B1088,NoSettings_v3!$A$2:$A$4612,0),MATCH('EPS 3.1.3'!AE$1,NoSettings_v3!$C$1:$AH$1,0)),"")</f>
        <v>0</v>
      </c>
      <c r="AF1088" s="157">
        <f>IFERROR(INDEX(NoSettings_v3!$C$2:$AH$4612,MATCH('EPS 3.1.3'!$B1088,NoSettings_v3!$A$2:$A$4612,0),MATCH('EPS 3.1.3'!AF$1,NoSettings_v3!$C$1:$AH$1,0)),"")</f>
        <v>0</v>
      </c>
      <c r="AG1088" s="157">
        <f>IFERROR(INDEX(NoSettings_v3!$C$2:$AH$4612,MATCH('EPS 3.1.3'!$B1088,NoSettings_v3!$A$2:$A$4612,0),MATCH('EPS 3.1.3'!AG$1,NoSettings_v3!$C$1:$AH$1,0)),"")</f>
        <v>0</v>
      </c>
      <c r="AH1088" s="157">
        <f>IFERROR(INDEX(NoSettings_v3!$C$2:$AH$4612,MATCH('EPS 3.1.3'!$B1088,NoSettings_v3!$A$2:$A$4612,0),MATCH('EPS 3.1.3'!AH$1,NoSettings_v3!$C$1:$AH$1,0)),"")</f>
        <v>0</v>
      </c>
      <c r="AI1088" s="157">
        <f>IFERROR(INDEX(NoSettings_v3!$C$2:$AH$4612,MATCH('EPS 3.1.3'!$B1088,NoSettings_v3!$A$2:$A$4612,0),MATCH('EPS 3.1.3'!AI$1,NoSettings_v3!$C$1:$AH$1,0)),"")</f>
        <v>0</v>
      </c>
    </row>
    <row r="1089" spans="1:43" x14ac:dyDescent="0.35">
      <c r="B1089" s="168" t="s">
        <v>166</v>
      </c>
      <c r="C1089" s="127" t="s">
        <v>964</v>
      </c>
      <c r="D1089" s="157">
        <f>IFERROR(INDEX(NoSettings_v3!$C$2:$AH$4612,MATCH('EPS 3.1.3'!$B1089,NoSettings_v3!$A$2:$A$4612,0),MATCH('EPS 3.1.3'!D$1,NoSettings_v3!$C$1:$AH$1,0)),"")</f>
        <v>0</v>
      </c>
      <c r="E1089" s="157">
        <f>IFERROR(INDEX(NoSettings_v3!$C$2:$AH$4612,MATCH('EPS 3.1.3'!$B1089,NoSettings_v3!$A$2:$A$4612,0),MATCH('EPS 3.1.3'!E$1,NoSettings_v3!$C$1:$AH$1,0)),"")</f>
        <v>0</v>
      </c>
      <c r="F1089" s="157">
        <f>IFERROR(INDEX(NoSettings_v3!$C$2:$AH$4612,MATCH('EPS 3.1.3'!$B1089,NoSettings_v3!$A$2:$A$4612,0),MATCH('EPS 3.1.3'!F$1,NoSettings_v3!$C$1:$AH$1,0)),"")</f>
        <v>0</v>
      </c>
      <c r="G1089" s="157">
        <f>IFERROR(INDEX(NoSettings_v3!$C$2:$AH$4612,MATCH('EPS 3.1.3'!$B1089,NoSettings_v3!$A$2:$A$4612,0),MATCH('EPS 3.1.3'!G$1,NoSettings_v3!$C$1:$AH$1,0)),"")</f>
        <v>0</v>
      </c>
      <c r="H1089" s="157">
        <f>IFERROR(INDEX(NoSettings_v3!$C$2:$AH$4612,MATCH('EPS 3.1.3'!$B1089,NoSettings_v3!$A$2:$A$4612,0),MATCH('EPS 3.1.3'!H$1,NoSettings_v3!$C$1:$AH$1,0)),"")</f>
        <v>0</v>
      </c>
      <c r="I1089" s="157">
        <f>IFERROR(INDEX(NoSettings_v3!$C$2:$AH$4612,MATCH('EPS 3.1.3'!$B1089,NoSettings_v3!$A$2:$A$4612,0),MATCH('EPS 3.1.3'!I$1,NoSettings_v3!$C$1:$AH$1,0)),"")</f>
        <v>0</v>
      </c>
      <c r="J1089" s="157">
        <f>IFERROR(INDEX(NoSettings_v3!$C$2:$AH$4612,MATCH('EPS 3.1.3'!$B1089,NoSettings_v3!$A$2:$A$4612,0),MATCH('EPS 3.1.3'!J$1,NoSettings_v3!$C$1:$AH$1,0)),"")</f>
        <v>0</v>
      </c>
      <c r="K1089" s="157">
        <f>IFERROR(INDEX(NoSettings_v3!$C$2:$AH$4612,MATCH('EPS 3.1.3'!$B1089,NoSettings_v3!$A$2:$A$4612,0),MATCH('EPS 3.1.3'!K$1,NoSettings_v3!$C$1:$AH$1,0)),"")</f>
        <v>0</v>
      </c>
      <c r="L1089" s="157">
        <f>IFERROR(INDEX(NoSettings_v3!$C$2:$AH$4612,MATCH('EPS 3.1.3'!$B1089,NoSettings_v3!$A$2:$A$4612,0),MATCH('EPS 3.1.3'!L$1,NoSettings_v3!$C$1:$AH$1,0)),"")</f>
        <v>0</v>
      </c>
      <c r="M1089" s="157">
        <f>IFERROR(INDEX(NoSettings_v3!$C$2:$AH$4612,MATCH('EPS 3.1.3'!$B1089,NoSettings_v3!$A$2:$A$4612,0),MATCH('EPS 3.1.3'!M$1,NoSettings_v3!$C$1:$AH$1,0)),"")</f>
        <v>0</v>
      </c>
      <c r="N1089" s="157">
        <f>IFERROR(INDEX(NoSettings_v3!$C$2:$AH$4612,MATCH('EPS 3.1.3'!$B1089,NoSettings_v3!$A$2:$A$4612,0),MATCH('EPS 3.1.3'!N$1,NoSettings_v3!$C$1:$AH$1,0)),"")</f>
        <v>0</v>
      </c>
      <c r="O1089" s="157">
        <f>IFERROR(INDEX(NoSettings_v3!$C$2:$AH$4612,MATCH('EPS 3.1.3'!$B1089,NoSettings_v3!$A$2:$A$4612,0),MATCH('EPS 3.1.3'!O$1,NoSettings_v3!$C$1:$AH$1,0)),"")</f>
        <v>0</v>
      </c>
      <c r="P1089" s="157">
        <f>IFERROR(INDEX(NoSettings_v3!$C$2:$AH$4612,MATCH('EPS 3.1.3'!$B1089,NoSettings_v3!$A$2:$A$4612,0),MATCH('EPS 3.1.3'!P$1,NoSettings_v3!$C$1:$AH$1,0)),"")</f>
        <v>0</v>
      </c>
      <c r="Q1089" s="157">
        <f>IFERROR(INDEX(NoSettings_v3!$C$2:$AH$4612,MATCH('EPS 3.1.3'!$B1089,NoSettings_v3!$A$2:$A$4612,0),MATCH('EPS 3.1.3'!Q$1,NoSettings_v3!$C$1:$AH$1,0)),"")</f>
        <v>0</v>
      </c>
      <c r="R1089" s="157">
        <f>IFERROR(INDEX(NoSettings_v3!$C$2:$AH$4612,MATCH('EPS 3.1.3'!$B1089,NoSettings_v3!$A$2:$A$4612,0),MATCH('EPS 3.1.3'!R$1,NoSettings_v3!$C$1:$AH$1,0)),"")</f>
        <v>0</v>
      </c>
      <c r="S1089" s="157">
        <f>IFERROR(INDEX(NoSettings_v3!$C$2:$AH$4612,MATCH('EPS 3.1.3'!$B1089,NoSettings_v3!$A$2:$A$4612,0),MATCH('EPS 3.1.3'!S$1,NoSettings_v3!$C$1:$AH$1,0)),"")</f>
        <v>0</v>
      </c>
      <c r="T1089" s="157">
        <f>IFERROR(INDEX(NoSettings_v3!$C$2:$AH$4612,MATCH('EPS 3.1.3'!$B1089,NoSettings_v3!$A$2:$A$4612,0),MATCH('EPS 3.1.3'!T$1,NoSettings_v3!$C$1:$AH$1,0)),"")</f>
        <v>0</v>
      </c>
      <c r="U1089" s="157">
        <f>IFERROR(INDEX(NoSettings_v3!$C$2:$AH$4612,MATCH('EPS 3.1.3'!$B1089,NoSettings_v3!$A$2:$A$4612,0),MATCH('EPS 3.1.3'!U$1,NoSettings_v3!$C$1:$AH$1,0)),"")</f>
        <v>0</v>
      </c>
      <c r="V1089" s="157">
        <f>IFERROR(INDEX(NoSettings_v3!$C$2:$AH$4612,MATCH('EPS 3.1.3'!$B1089,NoSettings_v3!$A$2:$A$4612,0),MATCH('EPS 3.1.3'!V$1,NoSettings_v3!$C$1:$AH$1,0)),"")</f>
        <v>0</v>
      </c>
      <c r="W1089" s="157">
        <f>IFERROR(INDEX(NoSettings_v3!$C$2:$AH$4612,MATCH('EPS 3.1.3'!$B1089,NoSettings_v3!$A$2:$A$4612,0),MATCH('EPS 3.1.3'!W$1,NoSettings_v3!$C$1:$AH$1,0)),"")</f>
        <v>0</v>
      </c>
      <c r="X1089" s="157">
        <f>IFERROR(INDEX(NoSettings_v3!$C$2:$AH$4612,MATCH('EPS 3.1.3'!$B1089,NoSettings_v3!$A$2:$A$4612,0),MATCH('EPS 3.1.3'!X$1,NoSettings_v3!$C$1:$AH$1,0)),"")</f>
        <v>0</v>
      </c>
      <c r="Y1089" s="157">
        <f>IFERROR(INDEX(NoSettings_v3!$C$2:$AH$4612,MATCH('EPS 3.1.3'!$B1089,NoSettings_v3!$A$2:$A$4612,0),MATCH('EPS 3.1.3'!Y$1,NoSettings_v3!$C$1:$AH$1,0)),"")</f>
        <v>0</v>
      </c>
      <c r="Z1089" s="157">
        <f>IFERROR(INDEX(NoSettings_v3!$C$2:$AH$4612,MATCH('EPS 3.1.3'!$B1089,NoSettings_v3!$A$2:$A$4612,0),MATCH('EPS 3.1.3'!Z$1,NoSettings_v3!$C$1:$AH$1,0)),"")</f>
        <v>0</v>
      </c>
      <c r="AA1089" s="157">
        <f>IFERROR(INDEX(NoSettings_v3!$C$2:$AH$4612,MATCH('EPS 3.1.3'!$B1089,NoSettings_v3!$A$2:$A$4612,0),MATCH('EPS 3.1.3'!AA$1,NoSettings_v3!$C$1:$AH$1,0)),"")</f>
        <v>0</v>
      </c>
      <c r="AB1089" s="157">
        <f>IFERROR(INDEX(NoSettings_v3!$C$2:$AH$4612,MATCH('EPS 3.1.3'!$B1089,NoSettings_v3!$A$2:$A$4612,0),MATCH('EPS 3.1.3'!AB$1,NoSettings_v3!$C$1:$AH$1,0)),"")</f>
        <v>0</v>
      </c>
      <c r="AC1089" s="157">
        <f>IFERROR(INDEX(NoSettings_v3!$C$2:$AH$4612,MATCH('EPS 3.1.3'!$B1089,NoSettings_v3!$A$2:$A$4612,0),MATCH('EPS 3.1.3'!AC$1,NoSettings_v3!$C$1:$AH$1,0)),"")</f>
        <v>0</v>
      </c>
      <c r="AD1089" s="157">
        <f>IFERROR(INDEX(NoSettings_v3!$C$2:$AH$4612,MATCH('EPS 3.1.3'!$B1089,NoSettings_v3!$A$2:$A$4612,0),MATCH('EPS 3.1.3'!AD$1,NoSettings_v3!$C$1:$AH$1,0)),"")</f>
        <v>0</v>
      </c>
      <c r="AE1089" s="157">
        <f>IFERROR(INDEX(NoSettings_v3!$C$2:$AH$4612,MATCH('EPS 3.1.3'!$B1089,NoSettings_v3!$A$2:$A$4612,0),MATCH('EPS 3.1.3'!AE$1,NoSettings_v3!$C$1:$AH$1,0)),"")</f>
        <v>0</v>
      </c>
      <c r="AF1089" s="157">
        <f>IFERROR(INDEX(NoSettings_v3!$C$2:$AH$4612,MATCH('EPS 3.1.3'!$B1089,NoSettings_v3!$A$2:$A$4612,0),MATCH('EPS 3.1.3'!AF$1,NoSettings_v3!$C$1:$AH$1,0)),"")</f>
        <v>0</v>
      </c>
      <c r="AG1089" s="157">
        <f>IFERROR(INDEX(NoSettings_v3!$C$2:$AH$4612,MATCH('EPS 3.1.3'!$B1089,NoSettings_v3!$A$2:$A$4612,0),MATCH('EPS 3.1.3'!AG$1,NoSettings_v3!$C$1:$AH$1,0)),"")</f>
        <v>0</v>
      </c>
      <c r="AH1089" s="157">
        <f>IFERROR(INDEX(NoSettings_v3!$C$2:$AH$4612,MATCH('EPS 3.1.3'!$B1089,NoSettings_v3!$A$2:$A$4612,0),MATCH('EPS 3.1.3'!AH$1,NoSettings_v3!$C$1:$AH$1,0)),"")</f>
        <v>0</v>
      </c>
      <c r="AI1089" s="157">
        <f>IFERROR(INDEX(NoSettings_v3!$C$2:$AH$4612,MATCH('EPS 3.1.3'!$B1089,NoSettings_v3!$A$2:$A$4612,0),MATCH('EPS 3.1.3'!AI$1,NoSettings_v3!$C$1:$AH$1,0)),"")</f>
        <v>0</v>
      </c>
    </row>
    <row r="1090" spans="1:43" x14ac:dyDescent="0.35">
      <c r="B1090" s="168" t="s">
        <v>167</v>
      </c>
      <c r="C1090" s="127" t="s">
        <v>964</v>
      </c>
      <c r="D1090" s="157">
        <f>IFERROR(INDEX(NoSettings_v3!$C$2:$AH$4612,MATCH('EPS 3.1.3'!$B1090,NoSettings_v3!$A$2:$A$4612,0),MATCH('EPS 3.1.3'!D$1,NoSettings_v3!$C$1:$AH$1,0)),"")</f>
        <v>0</v>
      </c>
      <c r="E1090" s="157">
        <f>IFERROR(INDEX(NoSettings_v3!$C$2:$AH$4612,MATCH('EPS 3.1.3'!$B1090,NoSettings_v3!$A$2:$A$4612,0),MATCH('EPS 3.1.3'!E$1,NoSettings_v3!$C$1:$AH$1,0)),"")</f>
        <v>0</v>
      </c>
      <c r="F1090" s="157">
        <f>IFERROR(INDEX(NoSettings_v3!$C$2:$AH$4612,MATCH('EPS 3.1.3'!$B1090,NoSettings_v3!$A$2:$A$4612,0),MATCH('EPS 3.1.3'!F$1,NoSettings_v3!$C$1:$AH$1,0)),"")</f>
        <v>0</v>
      </c>
      <c r="G1090" s="157">
        <f>IFERROR(INDEX(NoSettings_v3!$C$2:$AH$4612,MATCH('EPS 3.1.3'!$B1090,NoSettings_v3!$A$2:$A$4612,0),MATCH('EPS 3.1.3'!G$1,NoSettings_v3!$C$1:$AH$1,0)),"")</f>
        <v>0</v>
      </c>
      <c r="H1090" s="157">
        <f>IFERROR(INDEX(NoSettings_v3!$C$2:$AH$4612,MATCH('EPS 3.1.3'!$B1090,NoSettings_v3!$A$2:$A$4612,0),MATCH('EPS 3.1.3'!H$1,NoSettings_v3!$C$1:$AH$1,0)),"")</f>
        <v>0</v>
      </c>
      <c r="I1090" s="157">
        <f>IFERROR(INDEX(NoSettings_v3!$C$2:$AH$4612,MATCH('EPS 3.1.3'!$B1090,NoSettings_v3!$A$2:$A$4612,0),MATCH('EPS 3.1.3'!I$1,NoSettings_v3!$C$1:$AH$1,0)),"")</f>
        <v>0</v>
      </c>
      <c r="J1090" s="157">
        <f>IFERROR(INDEX(NoSettings_v3!$C$2:$AH$4612,MATCH('EPS 3.1.3'!$B1090,NoSettings_v3!$A$2:$A$4612,0),MATCH('EPS 3.1.3'!J$1,NoSettings_v3!$C$1:$AH$1,0)),"")</f>
        <v>0</v>
      </c>
      <c r="K1090" s="157">
        <f>IFERROR(INDEX(NoSettings_v3!$C$2:$AH$4612,MATCH('EPS 3.1.3'!$B1090,NoSettings_v3!$A$2:$A$4612,0),MATCH('EPS 3.1.3'!K$1,NoSettings_v3!$C$1:$AH$1,0)),"")</f>
        <v>0</v>
      </c>
      <c r="L1090" s="157">
        <f>IFERROR(INDEX(NoSettings_v3!$C$2:$AH$4612,MATCH('EPS 3.1.3'!$B1090,NoSettings_v3!$A$2:$A$4612,0),MATCH('EPS 3.1.3'!L$1,NoSettings_v3!$C$1:$AH$1,0)),"")</f>
        <v>0</v>
      </c>
      <c r="M1090" s="157">
        <f>IFERROR(INDEX(NoSettings_v3!$C$2:$AH$4612,MATCH('EPS 3.1.3'!$B1090,NoSettings_v3!$A$2:$A$4612,0),MATCH('EPS 3.1.3'!M$1,NoSettings_v3!$C$1:$AH$1,0)),"")</f>
        <v>0</v>
      </c>
      <c r="N1090" s="157">
        <f>IFERROR(INDEX(NoSettings_v3!$C$2:$AH$4612,MATCH('EPS 3.1.3'!$B1090,NoSettings_v3!$A$2:$A$4612,0),MATCH('EPS 3.1.3'!N$1,NoSettings_v3!$C$1:$AH$1,0)),"")</f>
        <v>0</v>
      </c>
      <c r="O1090" s="157">
        <f>IFERROR(INDEX(NoSettings_v3!$C$2:$AH$4612,MATCH('EPS 3.1.3'!$B1090,NoSettings_v3!$A$2:$A$4612,0),MATCH('EPS 3.1.3'!O$1,NoSettings_v3!$C$1:$AH$1,0)),"")</f>
        <v>0</v>
      </c>
      <c r="P1090" s="157">
        <f>IFERROR(INDEX(NoSettings_v3!$C$2:$AH$4612,MATCH('EPS 3.1.3'!$B1090,NoSettings_v3!$A$2:$A$4612,0),MATCH('EPS 3.1.3'!P$1,NoSettings_v3!$C$1:$AH$1,0)),"")</f>
        <v>0</v>
      </c>
      <c r="Q1090" s="157">
        <f>IFERROR(INDEX(NoSettings_v3!$C$2:$AH$4612,MATCH('EPS 3.1.3'!$B1090,NoSettings_v3!$A$2:$A$4612,0),MATCH('EPS 3.1.3'!Q$1,NoSettings_v3!$C$1:$AH$1,0)),"")</f>
        <v>0</v>
      </c>
      <c r="R1090" s="157">
        <f>IFERROR(INDEX(NoSettings_v3!$C$2:$AH$4612,MATCH('EPS 3.1.3'!$B1090,NoSettings_v3!$A$2:$A$4612,0),MATCH('EPS 3.1.3'!R$1,NoSettings_v3!$C$1:$AH$1,0)),"")</f>
        <v>0</v>
      </c>
      <c r="S1090" s="157">
        <f>IFERROR(INDEX(NoSettings_v3!$C$2:$AH$4612,MATCH('EPS 3.1.3'!$B1090,NoSettings_v3!$A$2:$A$4612,0),MATCH('EPS 3.1.3'!S$1,NoSettings_v3!$C$1:$AH$1,0)),"")</f>
        <v>0</v>
      </c>
      <c r="T1090" s="157">
        <f>IFERROR(INDEX(NoSettings_v3!$C$2:$AH$4612,MATCH('EPS 3.1.3'!$B1090,NoSettings_v3!$A$2:$A$4612,0),MATCH('EPS 3.1.3'!T$1,NoSettings_v3!$C$1:$AH$1,0)),"")</f>
        <v>0</v>
      </c>
      <c r="U1090" s="157">
        <f>IFERROR(INDEX(NoSettings_v3!$C$2:$AH$4612,MATCH('EPS 3.1.3'!$B1090,NoSettings_v3!$A$2:$A$4612,0),MATCH('EPS 3.1.3'!U$1,NoSettings_v3!$C$1:$AH$1,0)),"")</f>
        <v>0</v>
      </c>
      <c r="V1090" s="157">
        <f>IFERROR(INDEX(NoSettings_v3!$C$2:$AH$4612,MATCH('EPS 3.1.3'!$B1090,NoSettings_v3!$A$2:$A$4612,0),MATCH('EPS 3.1.3'!V$1,NoSettings_v3!$C$1:$AH$1,0)),"")</f>
        <v>0</v>
      </c>
      <c r="W1090" s="157">
        <f>IFERROR(INDEX(NoSettings_v3!$C$2:$AH$4612,MATCH('EPS 3.1.3'!$B1090,NoSettings_v3!$A$2:$A$4612,0),MATCH('EPS 3.1.3'!W$1,NoSettings_v3!$C$1:$AH$1,0)),"")</f>
        <v>0</v>
      </c>
      <c r="X1090" s="157">
        <f>IFERROR(INDEX(NoSettings_v3!$C$2:$AH$4612,MATCH('EPS 3.1.3'!$B1090,NoSettings_v3!$A$2:$A$4612,0),MATCH('EPS 3.1.3'!X$1,NoSettings_v3!$C$1:$AH$1,0)),"")</f>
        <v>0</v>
      </c>
      <c r="Y1090" s="157">
        <f>IFERROR(INDEX(NoSettings_v3!$C$2:$AH$4612,MATCH('EPS 3.1.3'!$B1090,NoSettings_v3!$A$2:$A$4612,0),MATCH('EPS 3.1.3'!Y$1,NoSettings_v3!$C$1:$AH$1,0)),"")</f>
        <v>0</v>
      </c>
      <c r="Z1090" s="157">
        <f>IFERROR(INDEX(NoSettings_v3!$C$2:$AH$4612,MATCH('EPS 3.1.3'!$B1090,NoSettings_v3!$A$2:$A$4612,0),MATCH('EPS 3.1.3'!Z$1,NoSettings_v3!$C$1:$AH$1,0)),"")</f>
        <v>0</v>
      </c>
      <c r="AA1090" s="157">
        <f>IFERROR(INDEX(NoSettings_v3!$C$2:$AH$4612,MATCH('EPS 3.1.3'!$B1090,NoSettings_v3!$A$2:$A$4612,0),MATCH('EPS 3.1.3'!AA$1,NoSettings_v3!$C$1:$AH$1,0)),"")</f>
        <v>0</v>
      </c>
      <c r="AB1090" s="157">
        <f>IFERROR(INDEX(NoSettings_v3!$C$2:$AH$4612,MATCH('EPS 3.1.3'!$B1090,NoSettings_v3!$A$2:$A$4612,0),MATCH('EPS 3.1.3'!AB$1,NoSettings_v3!$C$1:$AH$1,0)),"")</f>
        <v>0</v>
      </c>
      <c r="AC1090" s="157">
        <f>IFERROR(INDEX(NoSettings_v3!$C$2:$AH$4612,MATCH('EPS 3.1.3'!$B1090,NoSettings_v3!$A$2:$A$4612,0),MATCH('EPS 3.1.3'!AC$1,NoSettings_v3!$C$1:$AH$1,0)),"")</f>
        <v>0</v>
      </c>
      <c r="AD1090" s="157">
        <f>IFERROR(INDEX(NoSettings_v3!$C$2:$AH$4612,MATCH('EPS 3.1.3'!$B1090,NoSettings_v3!$A$2:$A$4612,0),MATCH('EPS 3.1.3'!AD$1,NoSettings_v3!$C$1:$AH$1,0)),"")</f>
        <v>0</v>
      </c>
      <c r="AE1090" s="157">
        <f>IFERROR(INDEX(NoSettings_v3!$C$2:$AH$4612,MATCH('EPS 3.1.3'!$B1090,NoSettings_v3!$A$2:$A$4612,0),MATCH('EPS 3.1.3'!AE$1,NoSettings_v3!$C$1:$AH$1,0)),"")</f>
        <v>0</v>
      </c>
      <c r="AF1090" s="157">
        <f>IFERROR(INDEX(NoSettings_v3!$C$2:$AH$4612,MATCH('EPS 3.1.3'!$B1090,NoSettings_v3!$A$2:$A$4612,0),MATCH('EPS 3.1.3'!AF$1,NoSettings_v3!$C$1:$AH$1,0)),"")</f>
        <v>0</v>
      </c>
      <c r="AG1090" s="157">
        <f>IFERROR(INDEX(NoSettings_v3!$C$2:$AH$4612,MATCH('EPS 3.1.3'!$B1090,NoSettings_v3!$A$2:$A$4612,0),MATCH('EPS 3.1.3'!AG$1,NoSettings_v3!$C$1:$AH$1,0)),"")</f>
        <v>0</v>
      </c>
      <c r="AH1090" s="157">
        <f>IFERROR(INDEX(NoSettings_v3!$C$2:$AH$4612,MATCH('EPS 3.1.3'!$B1090,NoSettings_v3!$A$2:$A$4612,0),MATCH('EPS 3.1.3'!AH$1,NoSettings_v3!$C$1:$AH$1,0)),"")</f>
        <v>0</v>
      </c>
      <c r="AI1090" s="157">
        <f>IFERROR(INDEX(NoSettings_v3!$C$2:$AH$4612,MATCH('EPS 3.1.3'!$B1090,NoSettings_v3!$A$2:$A$4612,0),MATCH('EPS 3.1.3'!AI$1,NoSettings_v3!$C$1:$AH$1,0)),"")</f>
        <v>0</v>
      </c>
      <c r="AJ1090" s="128"/>
      <c r="AK1090" s="128"/>
      <c r="AL1090" s="128"/>
      <c r="AM1090" s="128"/>
      <c r="AN1090" s="128"/>
      <c r="AO1090" s="128"/>
      <c r="AP1090" s="128"/>
      <c r="AQ1090" s="128"/>
    </row>
    <row r="1091" spans="1:43" x14ac:dyDescent="0.35">
      <c r="B1091" s="168" t="s">
        <v>168</v>
      </c>
      <c r="C1091" s="127" t="s">
        <v>964</v>
      </c>
      <c r="D1091" s="157">
        <f>IFERROR(INDEX(NoSettings_v3!$C$2:$AH$4612,MATCH('EPS 3.1.3'!$B1091,NoSettings_v3!$A$2:$A$4612,0),MATCH('EPS 3.1.3'!D$1,NoSettings_v3!$C$1:$AH$1,0)),"")</f>
        <v>1041150</v>
      </c>
      <c r="E1091" s="157">
        <f>IFERROR(INDEX(NoSettings_v3!$C$2:$AH$4612,MATCH('EPS 3.1.3'!$B1091,NoSettings_v3!$A$2:$A$4612,0),MATCH('EPS 3.1.3'!E$1,NoSettings_v3!$C$1:$AH$1,0)),"")</f>
        <v>1608940</v>
      </c>
      <c r="F1091" s="157">
        <f>IFERROR(INDEX(NoSettings_v3!$C$2:$AH$4612,MATCH('EPS 3.1.3'!$B1091,NoSettings_v3!$A$2:$A$4612,0),MATCH('EPS 3.1.3'!F$1,NoSettings_v3!$C$1:$AH$1,0)),"")</f>
        <v>2198110</v>
      </c>
      <c r="G1091" s="157">
        <f>IFERROR(INDEX(NoSettings_v3!$C$2:$AH$4612,MATCH('EPS 3.1.3'!$B1091,NoSettings_v3!$A$2:$A$4612,0),MATCH('EPS 3.1.3'!G$1,NoSettings_v3!$C$1:$AH$1,0)),"")</f>
        <v>2778420</v>
      </c>
      <c r="H1091" s="157">
        <f>IFERROR(INDEX(NoSettings_v3!$C$2:$AH$4612,MATCH('EPS 3.1.3'!$B1091,NoSettings_v3!$A$2:$A$4612,0),MATCH('EPS 3.1.3'!H$1,NoSettings_v3!$C$1:$AH$1,0)),"")</f>
        <v>3367860</v>
      </c>
      <c r="I1091" s="157">
        <f>IFERROR(INDEX(NoSettings_v3!$C$2:$AH$4612,MATCH('EPS 3.1.3'!$B1091,NoSettings_v3!$A$2:$A$4612,0),MATCH('EPS 3.1.3'!I$1,NoSettings_v3!$C$1:$AH$1,0)),"")</f>
        <v>3476370</v>
      </c>
      <c r="J1091" s="157">
        <f>IFERROR(INDEX(NoSettings_v3!$C$2:$AH$4612,MATCH('EPS 3.1.3'!$B1091,NoSettings_v3!$A$2:$A$4612,0),MATCH('EPS 3.1.3'!J$1,NoSettings_v3!$C$1:$AH$1,0)),"")</f>
        <v>3586180</v>
      </c>
      <c r="K1091" s="157">
        <f>IFERROR(INDEX(NoSettings_v3!$C$2:$AH$4612,MATCH('EPS 3.1.3'!$B1091,NoSettings_v3!$A$2:$A$4612,0),MATCH('EPS 3.1.3'!K$1,NoSettings_v3!$C$1:$AH$1,0)),"")</f>
        <v>3697300</v>
      </c>
      <c r="L1091" s="157">
        <f>IFERROR(INDEX(NoSettings_v3!$C$2:$AH$4612,MATCH('EPS 3.1.3'!$B1091,NoSettings_v3!$A$2:$A$4612,0),MATCH('EPS 3.1.3'!L$1,NoSettings_v3!$C$1:$AH$1,0)),"")</f>
        <v>3809710</v>
      </c>
      <c r="M1091" s="157">
        <f>IFERROR(INDEX(NoSettings_v3!$C$2:$AH$4612,MATCH('EPS 3.1.3'!$B1091,NoSettings_v3!$A$2:$A$4612,0),MATCH('EPS 3.1.3'!M$1,NoSettings_v3!$C$1:$AH$1,0)),"")</f>
        <v>3923420</v>
      </c>
      <c r="N1091" s="157">
        <f>IFERROR(INDEX(NoSettings_v3!$C$2:$AH$4612,MATCH('EPS 3.1.3'!$B1091,NoSettings_v3!$A$2:$A$4612,0),MATCH('EPS 3.1.3'!N$1,NoSettings_v3!$C$1:$AH$1,0)),"")</f>
        <v>4603270</v>
      </c>
      <c r="O1091" s="157">
        <f>IFERROR(INDEX(NoSettings_v3!$C$2:$AH$4612,MATCH('EPS 3.1.3'!$B1091,NoSettings_v3!$A$2:$A$4612,0),MATCH('EPS 3.1.3'!O$1,NoSettings_v3!$C$1:$AH$1,0)),"")</f>
        <v>5293100</v>
      </c>
      <c r="P1091" s="157">
        <f>IFERROR(INDEX(NoSettings_v3!$C$2:$AH$4612,MATCH('EPS 3.1.3'!$B1091,NoSettings_v3!$A$2:$A$4612,0),MATCH('EPS 3.1.3'!P$1,NoSettings_v3!$C$1:$AH$1,0)),"")</f>
        <v>5992910</v>
      </c>
      <c r="Q1091" s="157">
        <f>IFERROR(INDEX(NoSettings_v3!$C$2:$AH$4612,MATCH('EPS 3.1.3'!$B1091,NoSettings_v3!$A$2:$A$4612,0),MATCH('EPS 3.1.3'!Q$1,NoSettings_v3!$C$1:$AH$1,0)),"")</f>
        <v>6702720</v>
      </c>
      <c r="R1091" s="157">
        <f>IFERROR(INDEX(NoSettings_v3!$C$2:$AH$4612,MATCH('EPS 3.1.3'!$B1091,NoSettings_v3!$A$2:$A$4612,0),MATCH('EPS 3.1.3'!R$1,NoSettings_v3!$C$1:$AH$1,0)),"")</f>
        <v>7422510</v>
      </c>
      <c r="S1091" s="157">
        <f>IFERROR(INDEX(NoSettings_v3!$C$2:$AH$4612,MATCH('EPS 3.1.3'!$B1091,NoSettings_v3!$A$2:$A$4612,0),MATCH('EPS 3.1.3'!S$1,NoSettings_v3!$C$1:$AH$1,0)),"")</f>
        <v>8426870</v>
      </c>
      <c r="T1091" s="157">
        <f>IFERROR(INDEX(NoSettings_v3!$C$2:$AH$4612,MATCH('EPS 3.1.3'!$B1091,NoSettings_v3!$A$2:$A$4612,0),MATCH('EPS 3.1.3'!T$1,NoSettings_v3!$C$1:$AH$1,0)),"")</f>
        <v>9445280</v>
      </c>
      <c r="U1091" s="157">
        <f>IFERROR(INDEX(NoSettings_v3!$C$2:$AH$4612,MATCH('EPS 3.1.3'!$B1091,NoSettings_v3!$A$2:$A$4612,0),MATCH('EPS 3.1.3'!U$1,NoSettings_v3!$C$1:$AH$1,0)),"")</f>
        <v>10477700</v>
      </c>
      <c r="V1091" s="157">
        <f>IFERROR(INDEX(NoSettings_v3!$C$2:$AH$4612,MATCH('EPS 3.1.3'!$B1091,NoSettings_v3!$A$2:$A$4612,0),MATCH('EPS 3.1.3'!V$1,NoSettings_v3!$C$1:$AH$1,0)),"")</f>
        <v>11524300</v>
      </c>
      <c r="W1091" s="157">
        <f>IFERROR(INDEX(NoSettings_v3!$C$2:$AH$4612,MATCH('EPS 3.1.3'!$B1091,NoSettings_v3!$A$2:$A$4612,0),MATCH('EPS 3.1.3'!W$1,NoSettings_v3!$C$1:$AH$1,0)),"")</f>
        <v>12584800</v>
      </c>
      <c r="X1091" s="157">
        <f>IFERROR(INDEX(NoSettings_v3!$C$2:$AH$4612,MATCH('EPS 3.1.3'!$B1091,NoSettings_v3!$A$2:$A$4612,0),MATCH('EPS 3.1.3'!X$1,NoSettings_v3!$C$1:$AH$1,0)),"")</f>
        <v>13578700</v>
      </c>
      <c r="Y1091" s="157">
        <f>IFERROR(INDEX(NoSettings_v3!$C$2:$AH$4612,MATCH('EPS 3.1.3'!$B1091,NoSettings_v3!$A$2:$A$4612,0),MATCH('EPS 3.1.3'!Y$1,NoSettings_v3!$C$1:$AH$1,0)),"")</f>
        <v>14585500</v>
      </c>
      <c r="Z1091" s="157">
        <f>IFERROR(INDEX(NoSettings_v3!$C$2:$AH$4612,MATCH('EPS 3.1.3'!$B1091,NoSettings_v3!$A$2:$A$4612,0),MATCH('EPS 3.1.3'!Z$1,NoSettings_v3!$C$1:$AH$1,0)),"")</f>
        <v>15605100</v>
      </c>
      <c r="AA1091" s="157">
        <f>IFERROR(INDEX(NoSettings_v3!$C$2:$AH$4612,MATCH('EPS 3.1.3'!$B1091,NoSettings_v3!$A$2:$A$4612,0),MATCH('EPS 3.1.3'!AA$1,NoSettings_v3!$C$1:$AH$1,0)),"")</f>
        <v>16637700</v>
      </c>
      <c r="AB1091" s="157">
        <f>IFERROR(INDEX(NoSettings_v3!$C$2:$AH$4612,MATCH('EPS 3.1.3'!$B1091,NoSettings_v3!$A$2:$A$4612,0),MATCH('EPS 3.1.3'!AB$1,NoSettings_v3!$C$1:$AH$1,0)),"")</f>
        <v>17683100</v>
      </c>
      <c r="AC1091" s="157">
        <f>IFERROR(INDEX(NoSettings_v3!$C$2:$AH$4612,MATCH('EPS 3.1.3'!$B1091,NoSettings_v3!$A$2:$A$4612,0),MATCH('EPS 3.1.3'!AC$1,NoSettings_v3!$C$1:$AH$1,0)),"")</f>
        <v>18329000</v>
      </c>
      <c r="AD1091" s="157">
        <f>IFERROR(INDEX(NoSettings_v3!$C$2:$AH$4612,MATCH('EPS 3.1.3'!$B1091,NoSettings_v3!$A$2:$A$4612,0),MATCH('EPS 3.1.3'!AD$1,NoSettings_v3!$C$1:$AH$1,0)),"")</f>
        <v>18982100</v>
      </c>
      <c r="AE1091" s="157">
        <f>IFERROR(INDEX(NoSettings_v3!$C$2:$AH$4612,MATCH('EPS 3.1.3'!$B1091,NoSettings_v3!$A$2:$A$4612,0),MATCH('EPS 3.1.3'!AE$1,NoSettings_v3!$C$1:$AH$1,0)),"")</f>
        <v>19642300</v>
      </c>
      <c r="AF1091" s="157">
        <f>IFERROR(INDEX(NoSettings_v3!$C$2:$AH$4612,MATCH('EPS 3.1.3'!$B1091,NoSettings_v3!$A$2:$A$4612,0),MATCH('EPS 3.1.3'!AF$1,NoSettings_v3!$C$1:$AH$1,0)),"")</f>
        <v>20309800</v>
      </c>
      <c r="AG1091" s="157">
        <f>IFERROR(INDEX(NoSettings_v3!$C$2:$AH$4612,MATCH('EPS 3.1.3'!$B1091,NoSettings_v3!$A$2:$A$4612,0),MATCH('EPS 3.1.3'!AG$1,NoSettings_v3!$C$1:$AH$1,0)),"")</f>
        <v>20984500</v>
      </c>
      <c r="AH1091" s="157">
        <f>IFERROR(INDEX(NoSettings_v3!$C$2:$AH$4612,MATCH('EPS 3.1.3'!$B1091,NoSettings_v3!$A$2:$A$4612,0),MATCH('EPS 3.1.3'!AH$1,NoSettings_v3!$C$1:$AH$1,0)),"")</f>
        <v>21666400</v>
      </c>
      <c r="AI1091" s="157">
        <f>IFERROR(INDEX(NoSettings_v3!$C$2:$AH$4612,MATCH('EPS 3.1.3'!$B1091,NoSettings_v3!$A$2:$A$4612,0),MATCH('EPS 3.1.3'!AI$1,NoSettings_v3!$C$1:$AH$1,0)),"")</f>
        <v>22355600</v>
      </c>
      <c r="AJ1091" s="128"/>
      <c r="AK1091" s="128"/>
      <c r="AL1091" s="128"/>
      <c r="AM1091" s="128"/>
      <c r="AN1091" s="128"/>
      <c r="AO1091" s="128"/>
      <c r="AP1091" s="128"/>
      <c r="AQ1091" s="128"/>
    </row>
    <row r="1092" spans="1:43" x14ac:dyDescent="0.35">
      <c r="B1092" s="168" t="s">
        <v>169</v>
      </c>
      <c r="C1092" s="127" t="s">
        <v>964</v>
      </c>
      <c r="D1092" s="157">
        <f>IFERROR(INDEX(NoSettings_v3!$C$2:$AH$4612,MATCH('EPS 3.1.3'!$B1092,NoSettings_v3!$A$2:$A$4612,0),MATCH('EPS 3.1.3'!D$1,NoSettings_v3!$C$1:$AH$1,0)),"")</f>
        <v>0</v>
      </c>
      <c r="E1092" s="157">
        <f>IFERROR(INDEX(NoSettings_v3!$C$2:$AH$4612,MATCH('EPS 3.1.3'!$B1092,NoSettings_v3!$A$2:$A$4612,0),MATCH('EPS 3.1.3'!E$1,NoSettings_v3!$C$1:$AH$1,0)),"")</f>
        <v>0</v>
      </c>
      <c r="F1092" s="157">
        <f>IFERROR(INDEX(NoSettings_v3!$C$2:$AH$4612,MATCH('EPS 3.1.3'!$B1092,NoSettings_v3!$A$2:$A$4612,0),MATCH('EPS 3.1.3'!F$1,NoSettings_v3!$C$1:$AH$1,0)),"")</f>
        <v>0</v>
      </c>
      <c r="G1092" s="157">
        <f>IFERROR(INDEX(NoSettings_v3!$C$2:$AH$4612,MATCH('EPS 3.1.3'!$B1092,NoSettings_v3!$A$2:$A$4612,0),MATCH('EPS 3.1.3'!G$1,NoSettings_v3!$C$1:$AH$1,0)),"")</f>
        <v>0</v>
      </c>
      <c r="H1092" s="157">
        <f>IFERROR(INDEX(NoSettings_v3!$C$2:$AH$4612,MATCH('EPS 3.1.3'!$B1092,NoSettings_v3!$A$2:$A$4612,0),MATCH('EPS 3.1.3'!H$1,NoSettings_v3!$C$1:$AH$1,0)),"")</f>
        <v>0</v>
      </c>
      <c r="I1092" s="157">
        <f>IFERROR(INDEX(NoSettings_v3!$C$2:$AH$4612,MATCH('EPS 3.1.3'!$B1092,NoSettings_v3!$A$2:$A$4612,0),MATCH('EPS 3.1.3'!I$1,NoSettings_v3!$C$1:$AH$1,0)),"")</f>
        <v>0</v>
      </c>
      <c r="J1092" s="157">
        <f>IFERROR(INDEX(NoSettings_v3!$C$2:$AH$4612,MATCH('EPS 3.1.3'!$B1092,NoSettings_v3!$A$2:$A$4612,0),MATCH('EPS 3.1.3'!J$1,NoSettings_v3!$C$1:$AH$1,0)),"")</f>
        <v>0</v>
      </c>
      <c r="K1092" s="157">
        <f>IFERROR(INDEX(NoSettings_v3!$C$2:$AH$4612,MATCH('EPS 3.1.3'!$B1092,NoSettings_v3!$A$2:$A$4612,0),MATCH('EPS 3.1.3'!K$1,NoSettings_v3!$C$1:$AH$1,0)),"")</f>
        <v>0</v>
      </c>
      <c r="L1092" s="157">
        <f>IFERROR(INDEX(NoSettings_v3!$C$2:$AH$4612,MATCH('EPS 3.1.3'!$B1092,NoSettings_v3!$A$2:$A$4612,0),MATCH('EPS 3.1.3'!L$1,NoSettings_v3!$C$1:$AH$1,0)),"")</f>
        <v>0</v>
      </c>
      <c r="M1092" s="157">
        <f>IFERROR(INDEX(NoSettings_v3!$C$2:$AH$4612,MATCH('EPS 3.1.3'!$B1092,NoSettings_v3!$A$2:$A$4612,0),MATCH('EPS 3.1.3'!M$1,NoSettings_v3!$C$1:$AH$1,0)),"")</f>
        <v>0</v>
      </c>
      <c r="N1092" s="157">
        <f>IFERROR(INDEX(NoSettings_v3!$C$2:$AH$4612,MATCH('EPS 3.1.3'!$B1092,NoSettings_v3!$A$2:$A$4612,0),MATCH('EPS 3.1.3'!N$1,NoSettings_v3!$C$1:$AH$1,0)),"")</f>
        <v>0</v>
      </c>
      <c r="O1092" s="157">
        <f>IFERROR(INDEX(NoSettings_v3!$C$2:$AH$4612,MATCH('EPS 3.1.3'!$B1092,NoSettings_v3!$A$2:$A$4612,0),MATCH('EPS 3.1.3'!O$1,NoSettings_v3!$C$1:$AH$1,0)),"")</f>
        <v>0</v>
      </c>
      <c r="P1092" s="157">
        <f>IFERROR(INDEX(NoSettings_v3!$C$2:$AH$4612,MATCH('EPS 3.1.3'!$B1092,NoSettings_v3!$A$2:$A$4612,0),MATCH('EPS 3.1.3'!P$1,NoSettings_v3!$C$1:$AH$1,0)),"")</f>
        <v>0</v>
      </c>
      <c r="Q1092" s="157">
        <f>IFERROR(INDEX(NoSettings_v3!$C$2:$AH$4612,MATCH('EPS 3.1.3'!$B1092,NoSettings_v3!$A$2:$A$4612,0),MATCH('EPS 3.1.3'!Q$1,NoSettings_v3!$C$1:$AH$1,0)),"")</f>
        <v>0</v>
      </c>
      <c r="R1092" s="157">
        <f>IFERROR(INDEX(NoSettings_v3!$C$2:$AH$4612,MATCH('EPS 3.1.3'!$B1092,NoSettings_v3!$A$2:$A$4612,0),MATCH('EPS 3.1.3'!R$1,NoSettings_v3!$C$1:$AH$1,0)),"")</f>
        <v>0</v>
      </c>
      <c r="S1092" s="157">
        <f>IFERROR(INDEX(NoSettings_v3!$C$2:$AH$4612,MATCH('EPS 3.1.3'!$B1092,NoSettings_v3!$A$2:$A$4612,0),MATCH('EPS 3.1.3'!S$1,NoSettings_v3!$C$1:$AH$1,0)),"")</f>
        <v>0</v>
      </c>
      <c r="T1092" s="157">
        <f>IFERROR(INDEX(NoSettings_v3!$C$2:$AH$4612,MATCH('EPS 3.1.3'!$B1092,NoSettings_v3!$A$2:$A$4612,0),MATCH('EPS 3.1.3'!T$1,NoSettings_v3!$C$1:$AH$1,0)),"")</f>
        <v>0</v>
      </c>
      <c r="U1092" s="157">
        <f>IFERROR(INDEX(NoSettings_v3!$C$2:$AH$4612,MATCH('EPS 3.1.3'!$B1092,NoSettings_v3!$A$2:$A$4612,0),MATCH('EPS 3.1.3'!U$1,NoSettings_v3!$C$1:$AH$1,0)),"")</f>
        <v>0</v>
      </c>
      <c r="V1092" s="157">
        <f>IFERROR(INDEX(NoSettings_v3!$C$2:$AH$4612,MATCH('EPS 3.1.3'!$B1092,NoSettings_v3!$A$2:$A$4612,0),MATCH('EPS 3.1.3'!V$1,NoSettings_v3!$C$1:$AH$1,0)),"")</f>
        <v>0</v>
      </c>
      <c r="W1092" s="157">
        <f>IFERROR(INDEX(NoSettings_v3!$C$2:$AH$4612,MATCH('EPS 3.1.3'!$B1092,NoSettings_v3!$A$2:$A$4612,0),MATCH('EPS 3.1.3'!W$1,NoSettings_v3!$C$1:$AH$1,0)),"")</f>
        <v>0</v>
      </c>
      <c r="X1092" s="157">
        <f>IFERROR(INDEX(NoSettings_v3!$C$2:$AH$4612,MATCH('EPS 3.1.3'!$B1092,NoSettings_v3!$A$2:$A$4612,0),MATCH('EPS 3.1.3'!X$1,NoSettings_v3!$C$1:$AH$1,0)),"")</f>
        <v>0</v>
      </c>
      <c r="Y1092" s="157">
        <f>IFERROR(INDEX(NoSettings_v3!$C$2:$AH$4612,MATCH('EPS 3.1.3'!$B1092,NoSettings_v3!$A$2:$A$4612,0),MATCH('EPS 3.1.3'!Y$1,NoSettings_v3!$C$1:$AH$1,0)),"")</f>
        <v>0</v>
      </c>
      <c r="Z1092" s="157">
        <f>IFERROR(INDEX(NoSettings_v3!$C$2:$AH$4612,MATCH('EPS 3.1.3'!$B1092,NoSettings_v3!$A$2:$A$4612,0),MATCH('EPS 3.1.3'!Z$1,NoSettings_v3!$C$1:$AH$1,0)),"")</f>
        <v>0</v>
      </c>
      <c r="AA1092" s="157">
        <f>IFERROR(INDEX(NoSettings_v3!$C$2:$AH$4612,MATCH('EPS 3.1.3'!$B1092,NoSettings_v3!$A$2:$A$4612,0),MATCH('EPS 3.1.3'!AA$1,NoSettings_v3!$C$1:$AH$1,0)),"")</f>
        <v>0</v>
      </c>
      <c r="AB1092" s="157">
        <f>IFERROR(INDEX(NoSettings_v3!$C$2:$AH$4612,MATCH('EPS 3.1.3'!$B1092,NoSettings_v3!$A$2:$A$4612,0),MATCH('EPS 3.1.3'!AB$1,NoSettings_v3!$C$1:$AH$1,0)),"")</f>
        <v>0</v>
      </c>
      <c r="AC1092" s="157">
        <f>IFERROR(INDEX(NoSettings_v3!$C$2:$AH$4612,MATCH('EPS 3.1.3'!$B1092,NoSettings_v3!$A$2:$A$4612,0),MATCH('EPS 3.1.3'!AC$1,NoSettings_v3!$C$1:$AH$1,0)),"")</f>
        <v>0</v>
      </c>
      <c r="AD1092" s="157">
        <f>IFERROR(INDEX(NoSettings_v3!$C$2:$AH$4612,MATCH('EPS 3.1.3'!$B1092,NoSettings_v3!$A$2:$A$4612,0),MATCH('EPS 3.1.3'!AD$1,NoSettings_v3!$C$1:$AH$1,0)),"")</f>
        <v>0</v>
      </c>
      <c r="AE1092" s="157">
        <f>IFERROR(INDEX(NoSettings_v3!$C$2:$AH$4612,MATCH('EPS 3.1.3'!$B1092,NoSettings_v3!$A$2:$A$4612,0),MATCH('EPS 3.1.3'!AE$1,NoSettings_v3!$C$1:$AH$1,0)),"")</f>
        <v>0</v>
      </c>
      <c r="AF1092" s="157">
        <f>IFERROR(INDEX(NoSettings_v3!$C$2:$AH$4612,MATCH('EPS 3.1.3'!$B1092,NoSettings_v3!$A$2:$A$4612,0),MATCH('EPS 3.1.3'!AF$1,NoSettings_v3!$C$1:$AH$1,0)),"")</f>
        <v>0</v>
      </c>
      <c r="AG1092" s="157">
        <f>IFERROR(INDEX(NoSettings_v3!$C$2:$AH$4612,MATCH('EPS 3.1.3'!$B1092,NoSettings_v3!$A$2:$A$4612,0),MATCH('EPS 3.1.3'!AG$1,NoSettings_v3!$C$1:$AH$1,0)),"")</f>
        <v>0</v>
      </c>
      <c r="AH1092" s="157">
        <f>IFERROR(INDEX(NoSettings_v3!$C$2:$AH$4612,MATCH('EPS 3.1.3'!$B1092,NoSettings_v3!$A$2:$A$4612,0),MATCH('EPS 3.1.3'!AH$1,NoSettings_v3!$C$1:$AH$1,0)),"")</f>
        <v>0</v>
      </c>
      <c r="AI1092" s="157">
        <f>IFERROR(INDEX(NoSettings_v3!$C$2:$AH$4612,MATCH('EPS 3.1.3'!$B1092,NoSettings_v3!$A$2:$A$4612,0),MATCH('EPS 3.1.3'!AI$1,NoSettings_v3!$C$1:$AH$1,0)),"")</f>
        <v>0</v>
      </c>
    </row>
    <row r="1093" spans="1:43" x14ac:dyDescent="0.35">
      <c r="B1093" s="168" t="s">
        <v>170</v>
      </c>
      <c r="C1093" s="127" t="s">
        <v>964</v>
      </c>
      <c r="D1093" s="157">
        <f>IFERROR(INDEX(NoSettings_v3!$C$2:$AH$4612,MATCH('EPS 3.1.3'!$B1093,NoSettings_v3!$A$2:$A$4612,0),MATCH('EPS 3.1.3'!D$1,NoSettings_v3!$C$1:$AH$1,0)),"")</f>
        <v>0</v>
      </c>
      <c r="E1093" s="157">
        <f>IFERROR(INDEX(NoSettings_v3!$C$2:$AH$4612,MATCH('EPS 3.1.3'!$B1093,NoSettings_v3!$A$2:$A$4612,0),MATCH('EPS 3.1.3'!E$1,NoSettings_v3!$C$1:$AH$1,0)),"")</f>
        <v>0</v>
      </c>
      <c r="F1093" s="157">
        <f>IFERROR(INDEX(NoSettings_v3!$C$2:$AH$4612,MATCH('EPS 3.1.3'!$B1093,NoSettings_v3!$A$2:$A$4612,0),MATCH('EPS 3.1.3'!F$1,NoSettings_v3!$C$1:$AH$1,0)),"")</f>
        <v>0</v>
      </c>
      <c r="G1093" s="157">
        <f>IFERROR(INDEX(NoSettings_v3!$C$2:$AH$4612,MATCH('EPS 3.1.3'!$B1093,NoSettings_v3!$A$2:$A$4612,0),MATCH('EPS 3.1.3'!G$1,NoSettings_v3!$C$1:$AH$1,0)),"")</f>
        <v>0</v>
      </c>
      <c r="H1093" s="157">
        <f>IFERROR(INDEX(NoSettings_v3!$C$2:$AH$4612,MATCH('EPS 3.1.3'!$B1093,NoSettings_v3!$A$2:$A$4612,0),MATCH('EPS 3.1.3'!H$1,NoSettings_v3!$C$1:$AH$1,0)),"")</f>
        <v>0</v>
      </c>
      <c r="I1093" s="157">
        <f>IFERROR(INDEX(NoSettings_v3!$C$2:$AH$4612,MATCH('EPS 3.1.3'!$B1093,NoSettings_v3!$A$2:$A$4612,0),MATCH('EPS 3.1.3'!I$1,NoSettings_v3!$C$1:$AH$1,0)),"")</f>
        <v>0</v>
      </c>
      <c r="J1093" s="157">
        <f>IFERROR(INDEX(NoSettings_v3!$C$2:$AH$4612,MATCH('EPS 3.1.3'!$B1093,NoSettings_v3!$A$2:$A$4612,0),MATCH('EPS 3.1.3'!J$1,NoSettings_v3!$C$1:$AH$1,0)),"")</f>
        <v>0</v>
      </c>
      <c r="K1093" s="157">
        <f>IFERROR(INDEX(NoSettings_v3!$C$2:$AH$4612,MATCH('EPS 3.1.3'!$B1093,NoSettings_v3!$A$2:$A$4612,0),MATCH('EPS 3.1.3'!K$1,NoSettings_v3!$C$1:$AH$1,0)),"")</f>
        <v>0</v>
      </c>
      <c r="L1093" s="157">
        <f>IFERROR(INDEX(NoSettings_v3!$C$2:$AH$4612,MATCH('EPS 3.1.3'!$B1093,NoSettings_v3!$A$2:$A$4612,0),MATCH('EPS 3.1.3'!L$1,NoSettings_v3!$C$1:$AH$1,0)),"")</f>
        <v>0</v>
      </c>
      <c r="M1093" s="157">
        <f>IFERROR(INDEX(NoSettings_v3!$C$2:$AH$4612,MATCH('EPS 3.1.3'!$B1093,NoSettings_v3!$A$2:$A$4612,0),MATCH('EPS 3.1.3'!M$1,NoSettings_v3!$C$1:$AH$1,0)),"")</f>
        <v>0</v>
      </c>
      <c r="N1093" s="157">
        <f>IFERROR(INDEX(NoSettings_v3!$C$2:$AH$4612,MATCH('EPS 3.1.3'!$B1093,NoSettings_v3!$A$2:$A$4612,0),MATCH('EPS 3.1.3'!N$1,NoSettings_v3!$C$1:$AH$1,0)),"")</f>
        <v>0</v>
      </c>
      <c r="O1093" s="157">
        <f>IFERROR(INDEX(NoSettings_v3!$C$2:$AH$4612,MATCH('EPS 3.1.3'!$B1093,NoSettings_v3!$A$2:$A$4612,0),MATCH('EPS 3.1.3'!O$1,NoSettings_v3!$C$1:$AH$1,0)),"")</f>
        <v>0</v>
      </c>
      <c r="P1093" s="157">
        <f>IFERROR(INDEX(NoSettings_v3!$C$2:$AH$4612,MATCH('EPS 3.1.3'!$B1093,NoSettings_v3!$A$2:$A$4612,0),MATCH('EPS 3.1.3'!P$1,NoSettings_v3!$C$1:$AH$1,0)),"")</f>
        <v>0</v>
      </c>
      <c r="Q1093" s="157">
        <f>IFERROR(INDEX(NoSettings_v3!$C$2:$AH$4612,MATCH('EPS 3.1.3'!$B1093,NoSettings_v3!$A$2:$A$4612,0),MATCH('EPS 3.1.3'!Q$1,NoSettings_v3!$C$1:$AH$1,0)),"")</f>
        <v>0</v>
      </c>
      <c r="R1093" s="157">
        <f>IFERROR(INDEX(NoSettings_v3!$C$2:$AH$4612,MATCH('EPS 3.1.3'!$B1093,NoSettings_v3!$A$2:$A$4612,0),MATCH('EPS 3.1.3'!R$1,NoSettings_v3!$C$1:$AH$1,0)),"")</f>
        <v>0</v>
      </c>
      <c r="S1093" s="157">
        <f>IFERROR(INDEX(NoSettings_v3!$C$2:$AH$4612,MATCH('EPS 3.1.3'!$B1093,NoSettings_v3!$A$2:$A$4612,0),MATCH('EPS 3.1.3'!S$1,NoSettings_v3!$C$1:$AH$1,0)),"")</f>
        <v>0</v>
      </c>
      <c r="T1093" s="157">
        <f>IFERROR(INDEX(NoSettings_v3!$C$2:$AH$4612,MATCH('EPS 3.1.3'!$B1093,NoSettings_v3!$A$2:$A$4612,0),MATCH('EPS 3.1.3'!T$1,NoSettings_v3!$C$1:$AH$1,0)),"")</f>
        <v>0</v>
      </c>
      <c r="U1093" s="157">
        <f>IFERROR(INDEX(NoSettings_v3!$C$2:$AH$4612,MATCH('EPS 3.1.3'!$B1093,NoSettings_v3!$A$2:$A$4612,0),MATCH('EPS 3.1.3'!U$1,NoSettings_v3!$C$1:$AH$1,0)),"")</f>
        <v>0</v>
      </c>
      <c r="V1093" s="157">
        <f>IFERROR(INDEX(NoSettings_v3!$C$2:$AH$4612,MATCH('EPS 3.1.3'!$B1093,NoSettings_v3!$A$2:$A$4612,0),MATCH('EPS 3.1.3'!V$1,NoSettings_v3!$C$1:$AH$1,0)),"")</f>
        <v>0</v>
      </c>
      <c r="W1093" s="157">
        <f>IFERROR(INDEX(NoSettings_v3!$C$2:$AH$4612,MATCH('EPS 3.1.3'!$B1093,NoSettings_v3!$A$2:$A$4612,0),MATCH('EPS 3.1.3'!W$1,NoSettings_v3!$C$1:$AH$1,0)),"")</f>
        <v>0</v>
      </c>
      <c r="X1093" s="157">
        <f>IFERROR(INDEX(NoSettings_v3!$C$2:$AH$4612,MATCH('EPS 3.1.3'!$B1093,NoSettings_v3!$A$2:$A$4612,0),MATCH('EPS 3.1.3'!X$1,NoSettings_v3!$C$1:$AH$1,0)),"")</f>
        <v>0</v>
      </c>
      <c r="Y1093" s="157">
        <f>IFERROR(INDEX(NoSettings_v3!$C$2:$AH$4612,MATCH('EPS 3.1.3'!$B1093,NoSettings_v3!$A$2:$A$4612,0),MATCH('EPS 3.1.3'!Y$1,NoSettings_v3!$C$1:$AH$1,0)),"")</f>
        <v>0</v>
      </c>
      <c r="Z1093" s="157">
        <f>IFERROR(INDEX(NoSettings_v3!$C$2:$AH$4612,MATCH('EPS 3.1.3'!$B1093,NoSettings_v3!$A$2:$A$4612,0),MATCH('EPS 3.1.3'!Z$1,NoSettings_v3!$C$1:$AH$1,0)),"")</f>
        <v>0</v>
      </c>
      <c r="AA1093" s="157">
        <f>IFERROR(INDEX(NoSettings_v3!$C$2:$AH$4612,MATCH('EPS 3.1.3'!$B1093,NoSettings_v3!$A$2:$A$4612,0),MATCH('EPS 3.1.3'!AA$1,NoSettings_v3!$C$1:$AH$1,0)),"")</f>
        <v>0</v>
      </c>
      <c r="AB1093" s="157">
        <f>IFERROR(INDEX(NoSettings_v3!$C$2:$AH$4612,MATCH('EPS 3.1.3'!$B1093,NoSettings_v3!$A$2:$A$4612,0),MATCH('EPS 3.1.3'!AB$1,NoSettings_v3!$C$1:$AH$1,0)),"")</f>
        <v>0</v>
      </c>
      <c r="AC1093" s="157">
        <f>IFERROR(INDEX(NoSettings_v3!$C$2:$AH$4612,MATCH('EPS 3.1.3'!$B1093,NoSettings_v3!$A$2:$A$4612,0),MATCH('EPS 3.1.3'!AC$1,NoSettings_v3!$C$1:$AH$1,0)),"")</f>
        <v>0</v>
      </c>
      <c r="AD1093" s="157">
        <f>IFERROR(INDEX(NoSettings_v3!$C$2:$AH$4612,MATCH('EPS 3.1.3'!$B1093,NoSettings_v3!$A$2:$A$4612,0),MATCH('EPS 3.1.3'!AD$1,NoSettings_v3!$C$1:$AH$1,0)),"")</f>
        <v>0</v>
      </c>
      <c r="AE1093" s="157">
        <f>IFERROR(INDEX(NoSettings_v3!$C$2:$AH$4612,MATCH('EPS 3.1.3'!$B1093,NoSettings_v3!$A$2:$A$4612,0),MATCH('EPS 3.1.3'!AE$1,NoSettings_v3!$C$1:$AH$1,0)),"")</f>
        <v>0</v>
      </c>
      <c r="AF1093" s="157">
        <f>IFERROR(INDEX(NoSettings_v3!$C$2:$AH$4612,MATCH('EPS 3.1.3'!$B1093,NoSettings_v3!$A$2:$A$4612,0),MATCH('EPS 3.1.3'!AF$1,NoSettings_v3!$C$1:$AH$1,0)),"")</f>
        <v>0</v>
      </c>
      <c r="AG1093" s="157">
        <f>IFERROR(INDEX(NoSettings_v3!$C$2:$AH$4612,MATCH('EPS 3.1.3'!$B1093,NoSettings_v3!$A$2:$A$4612,0),MATCH('EPS 3.1.3'!AG$1,NoSettings_v3!$C$1:$AH$1,0)),"")</f>
        <v>0</v>
      </c>
      <c r="AH1093" s="157">
        <f>IFERROR(INDEX(NoSettings_v3!$C$2:$AH$4612,MATCH('EPS 3.1.3'!$B1093,NoSettings_v3!$A$2:$A$4612,0),MATCH('EPS 3.1.3'!AH$1,NoSettings_v3!$C$1:$AH$1,0)),"")</f>
        <v>0</v>
      </c>
      <c r="AI1093" s="157">
        <f>IFERROR(INDEX(NoSettings_v3!$C$2:$AH$4612,MATCH('EPS 3.1.3'!$B1093,NoSettings_v3!$A$2:$A$4612,0),MATCH('EPS 3.1.3'!AI$1,NoSettings_v3!$C$1:$AH$1,0)),"")</f>
        <v>0</v>
      </c>
    </row>
    <row r="1094" spans="1:43" x14ac:dyDescent="0.35">
      <c r="B1094" s="168" t="s">
        <v>171</v>
      </c>
      <c r="C1094" s="127" t="s">
        <v>964</v>
      </c>
      <c r="D1094" s="157">
        <f>IFERROR(INDEX(NoSettings_v3!$C$2:$AH$4612,MATCH('EPS 3.1.3'!$B1094,NoSettings_v3!$A$2:$A$4612,0),MATCH('EPS 3.1.3'!D$1,NoSettings_v3!$C$1:$AH$1,0)),"")</f>
        <v>0</v>
      </c>
      <c r="E1094" s="157">
        <f>IFERROR(INDEX(NoSettings_v3!$C$2:$AH$4612,MATCH('EPS 3.1.3'!$B1094,NoSettings_v3!$A$2:$A$4612,0),MATCH('EPS 3.1.3'!E$1,NoSettings_v3!$C$1:$AH$1,0)),"")</f>
        <v>0</v>
      </c>
      <c r="F1094" s="157">
        <f>IFERROR(INDEX(NoSettings_v3!$C$2:$AH$4612,MATCH('EPS 3.1.3'!$B1094,NoSettings_v3!$A$2:$A$4612,0),MATCH('EPS 3.1.3'!F$1,NoSettings_v3!$C$1:$AH$1,0)),"")</f>
        <v>0</v>
      </c>
      <c r="G1094" s="157">
        <f>IFERROR(INDEX(NoSettings_v3!$C$2:$AH$4612,MATCH('EPS 3.1.3'!$B1094,NoSettings_v3!$A$2:$A$4612,0),MATCH('EPS 3.1.3'!G$1,NoSettings_v3!$C$1:$AH$1,0)),"")</f>
        <v>0</v>
      </c>
      <c r="H1094" s="157">
        <f>IFERROR(INDEX(NoSettings_v3!$C$2:$AH$4612,MATCH('EPS 3.1.3'!$B1094,NoSettings_v3!$A$2:$A$4612,0),MATCH('EPS 3.1.3'!H$1,NoSettings_v3!$C$1:$AH$1,0)),"")</f>
        <v>0</v>
      </c>
      <c r="I1094" s="157">
        <f>IFERROR(INDEX(NoSettings_v3!$C$2:$AH$4612,MATCH('EPS 3.1.3'!$B1094,NoSettings_v3!$A$2:$A$4612,0),MATCH('EPS 3.1.3'!I$1,NoSettings_v3!$C$1:$AH$1,0)),"")</f>
        <v>0</v>
      </c>
      <c r="J1094" s="157">
        <f>IFERROR(INDEX(NoSettings_v3!$C$2:$AH$4612,MATCH('EPS 3.1.3'!$B1094,NoSettings_v3!$A$2:$A$4612,0),MATCH('EPS 3.1.3'!J$1,NoSettings_v3!$C$1:$AH$1,0)),"")</f>
        <v>0</v>
      </c>
      <c r="K1094" s="157">
        <f>IFERROR(INDEX(NoSettings_v3!$C$2:$AH$4612,MATCH('EPS 3.1.3'!$B1094,NoSettings_v3!$A$2:$A$4612,0),MATCH('EPS 3.1.3'!K$1,NoSettings_v3!$C$1:$AH$1,0)),"")</f>
        <v>0</v>
      </c>
      <c r="L1094" s="157">
        <f>IFERROR(INDEX(NoSettings_v3!$C$2:$AH$4612,MATCH('EPS 3.1.3'!$B1094,NoSettings_v3!$A$2:$A$4612,0),MATCH('EPS 3.1.3'!L$1,NoSettings_v3!$C$1:$AH$1,0)),"")</f>
        <v>0</v>
      </c>
      <c r="M1094" s="157">
        <f>IFERROR(INDEX(NoSettings_v3!$C$2:$AH$4612,MATCH('EPS 3.1.3'!$B1094,NoSettings_v3!$A$2:$A$4612,0),MATCH('EPS 3.1.3'!M$1,NoSettings_v3!$C$1:$AH$1,0)),"")</f>
        <v>0</v>
      </c>
      <c r="N1094" s="157">
        <f>IFERROR(INDEX(NoSettings_v3!$C$2:$AH$4612,MATCH('EPS 3.1.3'!$B1094,NoSettings_v3!$A$2:$A$4612,0),MATCH('EPS 3.1.3'!N$1,NoSettings_v3!$C$1:$AH$1,0)),"")</f>
        <v>0</v>
      </c>
      <c r="O1094" s="157">
        <f>IFERROR(INDEX(NoSettings_v3!$C$2:$AH$4612,MATCH('EPS 3.1.3'!$B1094,NoSettings_v3!$A$2:$A$4612,0),MATCH('EPS 3.1.3'!O$1,NoSettings_v3!$C$1:$AH$1,0)),"")</f>
        <v>0</v>
      </c>
      <c r="P1094" s="157">
        <f>IFERROR(INDEX(NoSettings_v3!$C$2:$AH$4612,MATCH('EPS 3.1.3'!$B1094,NoSettings_v3!$A$2:$A$4612,0),MATCH('EPS 3.1.3'!P$1,NoSettings_v3!$C$1:$AH$1,0)),"")</f>
        <v>0</v>
      </c>
      <c r="Q1094" s="157">
        <f>IFERROR(INDEX(NoSettings_v3!$C$2:$AH$4612,MATCH('EPS 3.1.3'!$B1094,NoSettings_v3!$A$2:$A$4612,0),MATCH('EPS 3.1.3'!Q$1,NoSettings_v3!$C$1:$AH$1,0)),"")</f>
        <v>0</v>
      </c>
      <c r="R1094" s="157">
        <f>IFERROR(INDEX(NoSettings_v3!$C$2:$AH$4612,MATCH('EPS 3.1.3'!$B1094,NoSettings_v3!$A$2:$A$4612,0),MATCH('EPS 3.1.3'!R$1,NoSettings_v3!$C$1:$AH$1,0)),"")</f>
        <v>0</v>
      </c>
      <c r="S1094" s="157">
        <f>IFERROR(INDEX(NoSettings_v3!$C$2:$AH$4612,MATCH('EPS 3.1.3'!$B1094,NoSettings_v3!$A$2:$A$4612,0),MATCH('EPS 3.1.3'!S$1,NoSettings_v3!$C$1:$AH$1,0)),"")</f>
        <v>0</v>
      </c>
      <c r="T1094" s="157">
        <f>IFERROR(INDEX(NoSettings_v3!$C$2:$AH$4612,MATCH('EPS 3.1.3'!$B1094,NoSettings_v3!$A$2:$A$4612,0),MATCH('EPS 3.1.3'!T$1,NoSettings_v3!$C$1:$AH$1,0)),"")</f>
        <v>0</v>
      </c>
      <c r="U1094" s="157">
        <f>IFERROR(INDEX(NoSettings_v3!$C$2:$AH$4612,MATCH('EPS 3.1.3'!$B1094,NoSettings_v3!$A$2:$A$4612,0),MATCH('EPS 3.1.3'!U$1,NoSettings_v3!$C$1:$AH$1,0)),"")</f>
        <v>0</v>
      </c>
      <c r="V1094" s="157">
        <f>IFERROR(INDEX(NoSettings_v3!$C$2:$AH$4612,MATCH('EPS 3.1.3'!$B1094,NoSettings_v3!$A$2:$A$4612,0),MATCH('EPS 3.1.3'!V$1,NoSettings_v3!$C$1:$AH$1,0)),"")</f>
        <v>0</v>
      </c>
      <c r="W1094" s="157">
        <f>IFERROR(INDEX(NoSettings_v3!$C$2:$AH$4612,MATCH('EPS 3.1.3'!$B1094,NoSettings_v3!$A$2:$A$4612,0),MATCH('EPS 3.1.3'!W$1,NoSettings_v3!$C$1:$AH$1,0)),"")</f>
        <v>0</v>
      </c>
      <c r="X1094" s="157">
        <f>IFERROR(INDEX(NoSettings_v3!$C$2:$AH$4612,MATCH('EPS 3.1.3'!$B1094,NoSettings_v3!$A$2:$A$4612,0),MATCH('EPS 3.1.3'!X$1,NoSettings_v3!$C$1:$AH$1,0)),"")</f>
        <v>0</v>
      </c>
      <c r="Y1094" s="157">
        <f>IFERROR(INDEX(NoSettings_v3!$C$2:$AH$4612,MATCH('EPS 3.1.3'!$B1094,NoSettings_v3!$A$2:$A$4612,0),MATCH('EPS 3.1.3'!Y$1,NoSettings_v3!$C$1:$AH$1,0)),"")</f>
        <v>0</v>
      </c>
      <c r="Z1094" s="157">
        <f>IFERROR(INDEX(NoSettings_v3!$C$2:$AH$4612,MATCH('EPS 3.1.3'!$B1094,NoSettings_v3!$A$2:$A$4612,0),MATCH('EPS 3.1.3'!Z$1,NoSettings_v3!$C$1:$AH$1,0)),"")</f>
        <v>0</v>
      </c>
      <c r="AA1094" s="157">
        <f>IFERROR(INDEX(NoSettings_v3!$C$2:$AH$4612,MATCH('EPS 3.1.3'!$B1094,NoSettings_v3!$A$2:$A$4612,0),MATCH('EPS 3.1.3'!AA$1,NoSettings_v3!$C$1:$AH$1,0)),"")</f>
        <v>0</v>
      </c>
      <c r="AB1094" s="157">
        <f>IFERROR(INDEX(NoSettings_v3!$C$2:$AH$4612,MATCH('EPS 3.1.3'!$B1094,NoSettings_v3!$A$2:$A$4612,0),MATCH('EPS 3.1.3'!AB$1,NoSettings_v3!$C$1:$AH$1,0)),"")</f>
        <v>0</v>
      </c>
      <c r="AC1094" s="157">
        <f>IFERROR(INDEX(NoSettings_v3!$C$2:$AH$4612,MATCH('EPS 3.1.3'!$B1094,NoSettings_v3!$A$2:$A$4612,0),MATCH('EPS 3.1.3'!AC$1,NoSettings_v3!$C$1:$AH$1,0)),"")</f>
        <v>0</v>
      </c>
      <c r="AD1094" s="157">
        <f>IFERROR(INDEX(NoSettings_v3!$C$2:$AH$4612,MATCH('EPS 3.1.3'!$B1094,NoSettings_v3!$A$2:$A$4612,0),MATCH('EPS 3.1.3'!AD$1,NoSettings_v3!$C$1:$AH$1,0)),"")</f>
        <v>0</v>
      </c>
      <c r="AE1094" s="157">
        <f>IFERROR(INDEX(NoSettings_v3!$C$2:$AH$4612,MATCH('EPS 3.1.3'!$B1094,NoSettings_v3!$A$2:$A$4612,0),MATCH('EPS 3.1.3'!AE$1,NoSettings_v3!$C$1:$AH$1,0)),"")</f>
        <v>0</v>
      </c>
      <c r="AF1094" s="157">
        <f>IFERROR(INDEX(NoSettings_v3!$C$2:$AH$4612,MATCH('EPS 3.1.3'!$B1094,NoSettings_v3!$A$2:$A$4612,0),MATCH('EPS 3.1.3'!AF$1,NoSettings_v3!$C$1:$AH$1,0)),"")</f>
        <v>0</v>
      </c>
      <c r="AG1094" s="157">
        <f>IFERROR(INDEX(NoSettings_v3!$C$2:$AH$4612,MATCH('EPS 3.1.3'!$B1094,NoSettings_v3!$A$2:$A$4612,0),MATCH('EPS 3.1.3'!AG$1,NoSettings_v3!$C$1:$AH$1,0)),"")</f>
        <v>0</v>
      </c>
      <c r="AH1094" s="157">
        <f>IFERROR(INDEX(NoSettings_v3!$C$2:$AH$4612,MATCH('EPS 3.1.3'!$B1094,NoSettings_v3!$A$2:$A$4612,0),MATCH('EPS 3.1.3'!AH$1,NoSettings_v3!$C$1:$AH$1,0)),"")</f>
        <v>0</v>
      </c>
      <c r="AI1094" s="157">
        <f>IFERROR(INDEX(NoSettings_v3!$C$2:$AH$4612,MATCH('EPS 3.1.3'!$B1094,NoSettings_v3!$A$2:$A$4612,0),MATCH('EPS 3.1.3'!AI$1,NoSettings_v3!$C$1:$AH$1,0)),"")</f>
        <v>0</v>
      </c>
    </row>
    <row r="1095" spans="1:43" x14ac:dyDescent="0.35">
      <c r="B1095" s="168" t="s">
        <v>172</v>
      </c>
      <c r="C1095" s="127" t="s">
        <v>964</v>
      </c>
      <c r="D1095" s="157">
        <f>IFERROR(INDEX(NoSettings_v3!$C$2:$AH$4612,MATCH('EPS 3.1.3'!$B1095,NoSettings_v3!$A$2:$A$4612,0),MATCH('EPS 3.1.3'!D$1,NoSettings_v3!$C$1:$AH$1,0)),"")</f>
        <v>17593000</v>
      </c>
      <c r="E1095" s="157">
        <f>IFERROR(INDEX(NoSettings_v3!$C$2:$AH$4612,MATCH('EPS 3.1.3'!$B1095,NoSettings_v3!$A$2:$A$4612,0),MATCH('EPS 3.1.3'!E$1,NoSettings_v3!$C$1:$AH$1,0)),"")</f>
        <v>18314100</v>
      </c>
      <c r="F1095" s="157">
        <f>IFERROR(INDEX(NoSettings_v3!$C$2:$AH$4612,MATCH('EPS 3.1.3'!$B1095,NoSettings_v3!$A$2:$A$4612,0),MATCH('EPS 3.1.3'!F$1,NoSettings_v3!$C$1:$AH$1,0)),"")</f>
        <v>19035100</v>
      </c>
      <c r="G1095" s="157">
        <f>IFERROR(INDEX(NoSettings_v3!$C$2:$AH$4612,MATCH('EPS 3.1.3'!$B1095,NoSettings_v3!$A$2:$A$4612,0),MATCH('EPS 3.1.3'!G$1,NoSettings_v3!$C$1:$AH$1,0)),"")</f>
        <v>19756200</v>
      </c>
      <c r="H1095" s="157">
        <f>IFERROR(INDEX(NoSettings_v3!$C$2:$AH$4612,MATCH('EPS 3.1.3'!$B1095,NoSettings_v3!$A$2:$A$4612,0),MATCH('EPS 3.1.3'!H$1,NoSettings_v3!$C$1:$AH$1,0)),"")</f>
        <v>19918400</v>
      </c>
      <c r="I1095" s="157">
        <f>IFERROR(INDEX(NoSettings_v3!$C$2:$AH$4612,MATCH('EPS 3.1.3'!$B1095,NoSettings_v3!$A$2:$A$4612,0),MATCH('EPS 3.1.3'!I$1,NoSettings_v3!$C$1:$AH$1,0)),"")</f>
        <v>20080700</v>
      </c>
      <c r="J1095" s="157">
        <f>IFERROR(INDEX(NoSettings_v3!$C$2:$AH$4612,MATCH('EPS 3.1.3'!$B1095,NoSettings_v3!$A$2:$A$4612,0),MATCH('EPS 3.1.3'!J$1,NoSettings_v3!$C$1:$AH$1,0)),"")</f>
        <v>20242900</v>
      </c>
      <c r="K1095" s="157">
        <f>IFERROR(INDEX(NoSettings_v3!$C$2:$AH$4612,MATCH('EPS 3.1.3'!$B1095,NoSettings_v3!$A$2:$A$4612,0),MATCH('EPS 3.1.3'!K$1,NoSettings_v3!$C$1:$AH$1,0)),"")</f>
        <v>20405200</v>
      </c>
      <c r="L1095" s="157">
        <f>IFERROR(INDEX(NoSettings_v3!$C$2:$AH$4612,MATCH('EPS 3.1.3'!$B1095,NoSettings_v3!$A$2:$A$4612,0),MATCH('EPS 3.1.3'!L$1,NoSettings_v3!$C$1:$AH$1,0)),"")</f>
        <v>20567500</v>
      </c>
      <c r="M1095" s="157">
        <f>IFERROR(INDEX(NoSettings_v3!$C$2:$AH$4612,MATCH('EPS 3.1.3'!$B1095,NoSettings_v3!$A$2:$A$4612,0),MATCH('EPS 3.1.3'!M$1,NoSettings_v3!$C$1:$AH$1,0)),"")</f>
        <v>20090400</v>
      </c>
      <c r="N1095" s="157">
        <f>IFERROR(INDEX(NoSettings_v3!$C$2:$AH$4612,MATCH('EPS 3.1.3'!$B1095,NoSettings_v3!$A$2:$A$4612,0),MATCH('EPS 3.1.3'!N$1,NoSettings_v3!$C$1:$AH$1,0)),"")</f>
        <v>19613400</v>
      </c>
      <c r="O1095" s="157">
        <f>IFERROR(INDEX(NoSettings_v3!$C$2:$AH$4612,MATCH('EPS 3.1.3'!$B1095,NoSettings_v3!$A$2:$A$4612,0),MATCH('EPS 3.1.3'!O$1,NoSettings_v3!$C$1:$AH$1,0)),"")</f>
        <v>19136300</v>
      </c>
      <c r="P1095" s="157">
        <f>IFERROR(INDEX(NoSettings_v3!$C$2:$AH$4612,MATCH('EPS 3.1.3'!$B1095,NoSettings_v3!$A$2:$A$4612,0),MATCH('EPS 3.1.3'!P$1,NoSettings_v3!$C$1:$AH$1,0)),"")</f>
        <v>18659300</v>
      </c>
      <c r="Q1095" s="157">
        <f>IFERROR(INDEX(NoSettings_v3!$C$2:$AH$4612,MATCH('EPS 3.1.3'!$B1095,NoSettings_v3!$A$2:$A$4612,0),MATCH('EPS 3.1.3'!Q$1,NoSettings_v3!$C$1:$AH$1,0)),"")</f>
        <v>18182200</v>
      </c>
      <c r="R1095" s="157">
        <f>IFERROR(INDEX(NoSettings_v3!$C$2:$AH$4612,MATCH('EPS 3.1.3'!$B1095,NoSettings_v3!$A$2:$A$4612,0),MATCH('EPS 3.1.3'!R$1,NoSettings_v3!$C$1:$AH$1,0)),"")</f>
        <v>17049500</v>
      </c>
      <c r="S1095" s="157">
        <f>IFERROR(INDEX(NoSettings_v3!$C$2:$AH$4612,MATCH('EPS 3.1.3'!$B1095,NoSettings_v3!$A$2:$A$4612,0),MATCH('EPS 3.1.3'!S$1,NoSettings_v3!$C$1:$AH$1,0)),"")</f>
        <v>15916800</v>
      </c>
      <c r="T1095" s="157">
        <f>IFERROR(INDEX(NoSettings_v3!$C$2:$AH$4612,MATCH('EPS 3.1.3'!$B1095,NoSettings_v3!$A$2:$A$4612,0),MATCH('EPS 3.1.3'!T$1,NoSettings_v3!$C$1:$AH$1,0)),"")</f>
        <v>14784200</v>
      </c>
      <c r="U1095" s="157">
        <f>IFERROR(INDEX(NoSettings_v3!$C$2:$AH$4612,MATCH('EPS 3.1.3'!$B1095,NoSettings_v3!$A$2:$A$4612,0),MATCH('EPS 3.1.3'!U$1,NoSettings_v3!$C$1:$AH$1,0)),"")</f>
        <v>13651500</v>
      </c>
      <c r="V1095" s="157">
        <f>IFERROR(INDEX(NoSettings_v3!$C$2:$AH$4612,MATCH('EPS 3.1.3'!$B1095,NoSettings_v3!$A$2:$A$4612,0),MATCH('EPS 3.1.3'!V$1,NoSettings_v3!$C$1:$AH$1,0)),"")</f>
        <v>12518800</v>
      </c>
      <c r="W1095" s="157">
        <f>IFERROR(INDEX(NoSettings_v3!$C$2:$AH$4612,MATCH('EPS 3.1.3'!$B1095,NoSettings_v3!$A$2:$A$4612,0),MATCH('EPS 3.1.3'!W$1,NoSettings_v3!$C$1:$AH$1,0)),"")</f>
        <v>10015000</v>
      </c>
      <c r="X1095" s="157">
        <f>IFERROR(INDEX(NoSettings_v3!$C$2:$AH$4612,MATCH('EPS 3.1.3'!$B1095,NoSettings_v3!$A$2:$A$4612,0),MATCH('EPS 3.1.3'!X$1,NoSettings_v3!$C$1:$AH$1,0)),"")</f>
        <v>7511290</v>
      </c>
      <c r="Y1095" s="157">
        <f>IFERROR(INDEX(NoSettings_v3!$C$2:$AH$4612,MATCH('EPS 3.1.3'!$B1095,NoSettings_v3!$A$2:$A$4612,0),MATCH('EPS 3.1.3'!Y$1,NoSettings_v3!$C$1:$AH$1,0)),"")</f>
        <v>5007520</v>
      </c>
      <c r="Z1095" s="157">
        <f>IFERROR(INDEX(NoSettings_v3!$C$2:$AH$4612,MATCH('EPS 3.1.3'!$B1095,NoSettings_v3!$A$2:$A$4612,0),MATCH('EPS 3.1.3'!Z$1,NoSettings_v3!$C$1:$AH$1,0)),"")</f>
        <v>2503760</v>
      </c>
      <c r="AA1095" s="157">
        <f>IFERROR(INDEX(NoSettings_v3!$C$2:$AH$4612,MATCH('EPS 3.1.3'!$B1095,NoSettings_v3!$A$2:$A$4612,0),MATCH('EPS 3.1.3'!AA$1,NoSettings_v3!$C$1:$AH$1,0)),"")</f>
        <v>0</v>
      </c>
      <c r="AB1095" s="157">
        <f>IFERROR(INDEX(NoSettings_v3!$C$2:$AH$4612,MATCH('EPS 3.1.3'!$B1095,NoSettings_v3!$A$2:$A$4612,0),MATCH('EPS 3.1.3'!AB$1,NoSettings_v3!$C$1:$AH$1,0)),"")</f>
        <v>0</v>
      </c>
      <c r="AC1095" s="157">
        <f>IFERROR(INDEX(NoSettings_v3!$C$2:$AH$4612,MATCH('EPS 3.1.3'!$B1095,NoSettings_v3!$A$2:$A$4612,0),MATCH('EPS 3.1.3'!AC$1,NoSettings_v3!$C$1:$AH$1,0)),"")</f>
        <v>0</v>
      </c>
      <c r="AD1095" s="157">
        <f>IFERROR(INDEX(NoSettings_v3!$C$2:$AH$4612,MATCH('EPS 3.1.3'!$B1095,NoSettings_v3!$A$2:$A$4612,0),MATCH('EPS 3.1.3'!AD$1,NoSettings_v3!$C$1:$AH$1,0)),"")</f>
        <v>0</v>
      </c>
      <c r="AE1095" s="157">
        <f>IFERROR(INDEX(NoSettings_v3!$C$2:$AH$4612,MATCH('EPS 3.1.3'!$B1095,NoSettings_v3!$A$2:$A$4612,0),MATCH('EPS 3.1.3'!AE$1,NoSettings_v3!$C$1:$AH$1,0)),"")</f>
        <v>0</v>
      </c>
      <c r="AF1095" s="157">
        <f>IFERROR(INDEX(NoSettings_v3!$C$2:$AH$4612,MATCH('EPS 3.1.3'!$B1095,NoSettings_v3!$A$2:$A$4612,0),MATCH('EPS 3.1.3'!AF$1,NoSettings_v3!$C$1:$AH$1,0)),"")</f>
        <v>0</v>
      </c>
      <c r="AG1095" s="157">
        <f>IFERROR(INDEX(NoSettings_v3!$C$2:$AH$4612,MATCH('EPS 3.1.3'!$B1095,NoSettings_v3!$A$2:$A$4612,0),MATCH('EPS 3.1.3'!AG$1,NoSettings_v3!$C$1:$AH$1,0)),"")</f>
        <v>0</v>
      </c>
      <c r="AH1095" s="157">
        <f>IFERROR(INDEX(NoSettings_v3!$C$2:$AH$4612,MATCH('EPS 3.1.3'!$B1095,NoSettings_v3!$A$2:$A$4612,0),MATCH('EPS 3.1.3'!AH$1,NoSettings_v3!$C$1:$AH$1,0)),"")</f>
        <v>0</v>
      </c>
      <c r="AI1095" s="157">
        <f>IFERROR(INDEX(NoSettings_v3!$C$2:$AH$4612,MATCH('EPS 3.1.3'!$B1095,NoSettings_v3!$A$2:$A$4612,0),MATCH('EPS 3.1.3'!AI$1,NoSettings_v3!$C$1:$AH$1,0)),"")</f>
        <v>0</v>
      </c>
    </row>
    <row r="1096" spans="1:43" x14ac:dyDescent="0.35">
      <c r="B1096" s="168" t="s">
        <v>173</v>
      </c>
      <c r="C1096" s="127" t="s">
        <v>964</v>
      </c>
      <c r="D1096" s="157">
        <f>IFERROR(INDEX(NoSettings_v3!$C$2:$AH$4612,MATCH('EPS 3.1.3'!$B1096,NoSettings_v3!$A$2:$A$4612,0),MATCH('EPS 3.1.3'!D$1,NoSettings_v3!$C$1:$AH$1,0)),"")</f>
        <v>0</v>
      </c>
      <c r="E1096" s="157">
        <f>IFERROR(INDEX(NoSettings_v3!$C$2:$AH$4612,MATCH('EPS 3.1.3'!$B1096,NoSettings_v3!$A$2:$A$4612,0),MATCH('EPS 3.1.3'!E$1,NoSettings_v3!$C$1:$AH$1,0)),"")</f>
        <v>0</v>
      </c>
      <c r="F1096" s="157">
        <f>IFERROR(INDEX(NoSettings_v3!$C$2:$AH$4612,MATCH('EPS 3.1.3'!$B1096,NoSettings_v3!$A$2:$A$4612,0),MATCH('EPS 3.1.3'!F$1,NoSettings_v3!$C$1:$AH$1,0)),"")</f>
        <v>0</v>
      </c>
      <c r="G1096" s="157">
        <f>IFERROR(INDEX(NoSettings_v3!$C$2:$AH$4612,MATCH('EPS 3.1.3'!$B1096,NoSettings_v3!$A$2:$A$4612,0),MATCH('EPS 3.1.3'!G$1,NoSettings_v3!$C$1:$AH$1,0)),"")</f>
        <v>0</v>
      </c>
      <c r="H1096" s="157">
        <f>IFERROR(INDEX(NoSettings_v3!$C$2:$AH$4612,MATCH('EPS 3.1.3'!$B1096,NoSettings_v3!$A$2:$A$4612,0),MATCH('EPS 3.1.3'!H$1,NoSettings_v3!$C$1:$AH$1,0)),"")</f>
        <v>0</v>
      </c>
      <c r="I1096" s="157">
        <f>IFERROR(INDEX(NoSettings_v3!$C$2:$AH$4612,MATCH('EPS 3.1.3'!$B1096,NoSettings_v3!$A$2:$A$4612,0),MATCH('EPS 3.1.3'!I$1,NoSettings_v3!$C$1:$AH$1,0)),"")</f>
        <v>0</v>
      </c>
      <c r="J1096" s="157">
        <f>IFERROR(INDEX(NoSettings_v3!$C$2:$AH$4612,MATCH('EPS 3.1.3'!$B1096,NoSettings_v3!$A$2:$A$4612,0),MATCH('EPS 3.1.3'!J$1,NoSettings_v3!$C$1:$AH$1,0)),"")</f>
        <v>0</v>
      </c>
      <c r="K1096" s="157">
        <f>IFERROR(INDEX(NoSettings_v3!$C$2:$AH$4612,MATCH('EPS 3.1.3'!$B1096,NoSettings_v3!$A$2:$A$4612,0),MATCH('EPS 3.1.3'!K$1,NoSettings_v3!$C$1:$AH$1,0)),"")</f>
        <v>0</v>
      </c>
      <c r="L1096" s="157">
        <f>IFERROR(INDEX(NoSettings_v3!$C$2:$AH$4612,MATCH('EPS 3.1.3'!$B1096,NoSettings_v3!$A$2:$A$4612,0),MATCH('EPS 3.1.3'!L$1,NoSettings_v3!$C$1:$AH$1,0)),"")</f>
        <v>0</v>
      </c>
      <c r="M1096" s="157">
        <f>IFERROR(INDEX(NoSettings_v3!$C$2:$AH$4612,MATCH('EPS 3.1.3'!$B1096,NoSettings_v3!$A$2:$A$4612,0),MATCH('EPS 3.1.3'!M$1,NoSettings_v3!$C$1:$AH$1,0)),"")</f>
        <v>0</v>
      </c>
      <c r="N1096" s="157">
        <f>IFERROR(INDEX(NoSettings_v3!$C$2:$AH$4612,MATCH('EPS 3.1.3'!$B1096,NoSettings_v3!$A$2:$A$4612,0),MATCH('EPS 3.1.3'!N$1,NoSettings_v3!$C$1:$AH$1,0)),"")</f>
        <v>0</v>
      </c>
      <c r="O1096" s="157">
        <f>IFERROR(INDEX(NoSettings_v3!$C$2:$AH$4612,MATCH('EPS 3.1.3'!$B1096,NoSettings_v3!$A$2:$A$4612,0),MATCH('EPS 3.1.3'!O$1,NoSettings_v3!$C$1:$AH$1,0)),"")</f>
        <v>0</v>
      </c>
      <c r="P1096" s="157">
        <f>IFERROR(INDEX(NoSettings_v3!$C$2:$AH$4612,MATCH('EPS 3.1.3'!$B1096,NoSettings_v3!$A$2:$A$4612,0),MATCH('EPS 3.1.3'!P$1,NoSettings_v3!$C$1:$AH$1,0)),"")</f>
        <v>0</v>
      </c>
      <c r="Q1096" s="157">
        <f>IFERROR(INDEX(NoSettings_v3!$C$2:$AH$4612,MATCH('EPS 3.1.3'!$B1096,NoSettings_v3!$A$2:$A$4612,0),MATCH('EPS 3.1.3'!Q$1,NoSettings_v3!$C$1:$AH$1,0)),"")</f>
        <v>0</v>
      </c>
      <c r="R1096" s="157">
        <f>IFERROR(INDEX(NoSettings_v3!$C$2:$AH$4612,MATCH('EPS 3.1.3'!$B1096,NoSettings_v3!$A$2:$A$4612,0),MATCH('EPS 3.1.3'!R$1,NoSettings_v3!$C$1:$AH$1,0)),"")</f>
        <v>0</v>
      </c>
      <c r="S1096" s="157">
        <f>IFERROR(INDEX(NoSettings_v3!$C$2:$AH$4612,MATCH('EPS 3.1.3'!$B1096,NoSettings_v3!$A$2:$A$4612,0),MATCH('EPS 3.1.3'!S$1,NoSettings_v3!$C$1:$AH$1,0)),"")</f>
        <v>0</v>
      </c>
      <c r="T1096" s="157">
        <f>IFERROR(INDEX(NoSettings_v3!$C$2:$AH$4612,MATCH('EPS 3.1.3'!$B1096,NoSettings_v3!$A$2:$A$4612,0),MATCH('EPS 3.1.3'!T$1,NoSettings_v3!$C$1:$AH$1,0)),"")</f>
        <v>0</v>
      </c>
      <c r="U1096" s="157">
        <f>IFERROR(INDEX(NoSettings_v3!$C$2:$AH$4612,MATCH('EPS 3.1.3'!$B1096,NoSettings_v3!$A$2:$A$4612,0),MATCH('EPS 3.1.3'!U$1,NoSettings_v3!$C$1:$AH$1,0)),"")</f>
        <v>0</v>
      </c>
      <c r="V1096" s="157">
        <f>IFERROR(INDEX(NoSettings_v3!$C$2:$AH$4612,MATCH('EPS 3.1.3'!$B1096,NoSettings_v3!$A$2:$A$4612,0),MATCH('EPS 3.1.3'!V$1,NoSettings_v3!$C$1:$AH$1,0)),"")</f>
        <v>0</v>
      </c>
      <c r="W1096" s="157">
        <f>IFERROR(INDEX(NoSettings_v3!$C$2:$AH$4612,MATCH('EPS 3.1.3'!$B1096,NoSettings_v3!$A$2:$A$4612,0),MATCH('EPS 3.1.3'!W$1,NoSettings_v3!$C$1:$AH$1,0)),"")</f>
        <v>0</v>
      </c>
      <c r="X1096" s="157">
        <f>IFERROR(INDEX(NoSettings_v3!$C$2:$AH$4612,MATCH('EPS 3.1.3'!$B1096,NoSettings_v3!$A$2:$A$4612,0),MATCH('EPS 3.1.3'!X$1,NoSettings_v3!$C$1:$AH$1,0)),"")</f>
        <v>0</v>
      </c>
      <c r="Y1096" s="157">
        <f>IFERROR(INDEX(NoSettings_v3!$C$2:$AH$4612,MATCH('EPS 3.1.3'!$B1096,NoSettings_v3!$A$2:$A$4612,0),MATCH('EPS 3.1.3'!Y$1,NoSettings_v3!$C$1:$AH$1,0)),"")</f>
        <v>0</v>
      </c>
      <c r="Z1096" s="157">
        <f>IFERROR(INDEX(NoSettings_v3!$C$2:$AH$4612,MATCH('EPS 3.1.3'!$B1096,NoSettings_v3!$A$2:$A$4612,0),MATCH('EPS 3.1.3'!Z$1,NoSettings_v3!$C$1:$AH$1,0)),"")</f>
        <v>0</v>
      </c>
      <c r="AA1096" s="157">
        <f>IFERROR(INDEX(NoSettings_v3!$C$2:$AH$4612,MATCH('EPS 3.1.3'!$B1096,NoSettings_v3!$A$2:$A$4612,0),MATCH('EPS 3.1.3'!AA$1,NoSettings_v3!$C$1:$AH$1,0)),"")</f>
        <v>0</v>
      </c>
      <c r="AB1096" s="157">
        <f>IFERROR(INDEX(NoSettings_v3!$C$2:$AH$4612,MATCH('EPS 3.1.3'!$B1096,NoSettings_v3!$A$2:$A$4612,0),MATCH('EPS 3.1.3'!AB$1,NoSettings_v3!$C$1:$AH$1,0)),"")</f>
        <v>0</v>
      </c>
      <c r="AC1096" s="157">
        <f>IFERROR(INDEX(NoSettings_v3!$C$2:$AH$4612,MATCH('EPS 3.1.3'!$B1096,NoSettings_v3!$A$2:$A$4612,0),MATCH('EPS 3.1.3'!AC$1,NoSettings_v3!$C$1:$AH$1,0)),"")</f>
        <v>0</v>
      </c>
      <c r="AD1096" s="157">
        <f>IFERROR(INDEX(NoSettings_v3!$C$2:$AH$4612,MATCH('EPS 3.1.3'!$B1096,NoSettings_v3!$A$2:$A$4612,0),MATCH('EPS 3.1.3'!AD$1,NoSettings_v3!$C$1:$AH$1,0)),"")</f>
        <v>0</v>
      </c>
      <c r="AE1096" s="157">
        <f>IFERROR(INDEX(NoSettings_v3!$C$2:$AH$4612,MATCH('EPS 3.1.3'!$B1096,NoSettings_v3!$A$2:$A$4612,0),MATCH('EPS 3.1.3'!AE$1,NoSettings_v3!$C$1:$AH$1,0)),"")</f>
        <v>0</v>
      </c>
      <c r="AF1096" s="157">
        <f>IFERROR(INDEX(NoSettings_v3!$C$2:$AH$4612,MATCH('EPS 3.1.3'!$B1096,NoSettings_v3!$A$2:$A$4612,0),MATCH('EPS 3.1.3'!AF$1,NoSettings_v3!$C$1:$AH$1,0)),"")</f>
        <v>0</v>
      </c>
      <c r="AG1096" s="157">
        <f>IFERROR(INDEX(NoSettings_v3!$C$2:$AH$4612,MATCH('EPS 3.1.3'!$B1096,NoSettings_v3!$A$2:$A$4612,0),MATCH('EPS 3.1.3'!AG$1,NoSettings_v3!$C$1:$AH$1,0)),"")</f>
        <v>0</v>
      </c>
      <c r="AH1096" s="157">
        <f>IFERROR(INDEX(NoSettings_v3!$C$2:$AH$4612,MATCH('EPS 3.1.3'!$B1096,NoSettings_v3!$A$2:$A$4612,0),MATCH('EPS 3.1.3'!AH$1,NoSettings_v3!$C$1:$AH$1,0)),"")</f>
        <v>0</v>
      </c>
      <c r="AI1096" s="157">
        <f>IFERROR(INDEX(NoSettings_v3!$C$2:$AH$4612,MATCH('EPS 3.1.3'!$B1096,NoSettings_v3!$A$2:$A$4612,0),MATCH('EPS 3.1.3'!AI$1,NoSettings_v3!$C$1:$AH$1,0)),"")</f>
        <v>0</v>
      </c>
    </row>
    <row r="1097" spans="1:43" x14ac:dyDescent="0.35">
      <c r="B1097" s="168" t="s">
        <v>174</v>
      </c>
      <c r="C1097" s="127" t="s">
        <v>964</v>
      </c>
      <c r="D1097" s="157">
        <f>IFERROR(INDEX(NoSettings_v3!$C$2:$AH$4612,MATCH('EPS 3.1.3'!$B1097,NoSettings_v3!$A$2:$A$4612,0),MATCH('EPS 3.1.3'!D$1,NoSettings_v3!$C$1:$AH$1,0)),"")</f>
        <v>0</v>
      </c>
      <c r="E1097" s="157">
        <f>IFERROR(INDEX(NoSettings_v3!$C$2:$AH$4612,MATCH('EPS 3.1.3'!$B1097,NoSettings_v3!$A$2:$A$4612,0),MATCH('EPS 3.1.3'!E$1,NoSettings_v3!$C$1:$AH$1,0)),"")</f>
        <v>0</v>
      </c>
      <c r="F1097" s="157">
        <f>IFERROR(INDEX(NoSettings_v3!$C$2:$AH$4612,MATCH('EPS 3.1.3'!$B1097,NoSettings_v3!$A$2:$A$4612,0),MATCH('EPS 3.1.3'!F$1,NoSettings_v3!$C$1:$AH$1,0)),"")</f>
        <v>0</v>
      </c>
      <c r="G1097" s="157">
        <f>IFERROR(INDEX(NoSettings_v3!$C$2:$AH$4612,MATCH('EPS 3.1.3'!$B1097,NoSettings_v3!$A$2:$A$4612,0),MATCH('EPS 3.1.3'!G$1,NoSettings_v3!$C$1:$AH$1,0)),"")</f>
        <v>0</v>
      </c>
      <c r="H1097" s="157">
        <f>IFERROR(INDEX(NoSettings_v3!$C$2:$AH$4612,MATCH('EPS 3.1.3'!$B1097,NoSettings_v3!$A$2:$A$4612,0),MATCH('EPS 3.1.3'!H$1,NoSettings_v3!$C$1:$AH$1,0)),"")</f>
        <v>0</v>
      </c>
      <c r="I1097" s="157">
        <f>IFERROR(INDEX(NoSettings_v3!$C$2:$AH$4612,MATCH('EPS 3.1.3'!$B1097,NoSettings_v3!$A$2:$A$4612,0),MATCH('EPS 3.1.3'!I$1,NoSettings_v3!$C$1:$AH$1,0)),"")</f>
        <v>0</v>
      </c>
      <c r="J1097" s="157">
        <f>IFERROR(INDEX(NoSettings_v3!$C$2:$AH$4612,MATCH('EPS 3.1.3'!$B1097,NoSettings_v3!$A$2:$A$4612,0),MATCH('EPS 3.1.3'!J$1,NoSettings_v3!$C$1:$AH$1,0)),"")</f>
        <v>0</v>
      </c>
      <c r="K1097" s="157">
        <f>IFERROR(INDEX(NoSettings_v3!$C$2:$AH$4612,MATCH('EPS 3.1.3'!$B1097,NoSettings_v3!$A$2:$A$4612,0),MATCH('EPS 3.1.3'!K$1,NoSettings_v3!$C$1:$AH$1,0)),"")</f>
        <v>0</v>
      </c>
      <c r="L1097" s="157">
        <f>IFERROR(INDEX(NoSettings_v3!$C$2:$AH$4612,MATCH('EPS 3.1.3'!$B1097,NoSettings_v3!$A$2:$A$4612,0),MATCH('EPS 3.1.3'!L$1,NoSettings_v3!$C$1:$AH$1,0)),"")</f>
        <v>0</v>
      </c>
      <c r="M1097" s="157">
        <f>IFERROR(INDEX(NoSettings_v3!$C$2:$AH$4612,MATCH('EPS 3.1.3'!$B1097,NoSettings_v3!$A$2:$A$4612,0),MATCH('EPS 3.1.3'!M$1,NoSettings_v3!$C$1:$AH$1,0)),"")</f>
        <v>0</v>
      </c>
      <c r="N1097" s="157">
        <f>IFERROR(INDEX(NoSettings_v3!$C$2:$AH$4612,MATCH('EPS 3.1.3'!$B1097,NoSettings_v3!$A$2:$A$4612,0),MATCH('EPS 3.1.3'!N$1,NoSettings_v3!$C$1:$AH$1,0)),"")</f>
        <v>0</v>
      </c>
      <c r="O1097" s="157">
        <f>IFERROR(INDEX(NoSettings_v3!$C$2:$AH$4612,MATCH('EPS 3.1.3'!$B1097,NoSettings_v3!$A$2:$A$4612,0),MATCH('EPS 3.1.3'!O$1,NoSettings_v3!$C$1:$AH$1,0)),"")</f>
        <v>0</v>
      </c>
      <c r="P1097" s="157">
        <f>IFERROR(INDEX(NoSettings_v3!$C$2:$AH$4612,MATCH('EPS 3.1.3'!$B1097,NoSettings_v3!$A$2:$A$4612,0),MATCH('EPS 3.1.3'!P$1,NoSettings_v3!$C$1:$AH$1,0)),"")</f>
        <v>0</v>
      </c>
      <c r="Q1097" s="157">
        <f>IFERROR(INDEX(NoSettings_v3!$C$2:$AH$4612,MATCH('EPS 3.1.3'!$B1097,NoSettings_v3!$A$2:$A$4612,0),MATCH('EPS 3.1.3'!Q$1,NoSettings_v3!$C$1:$AH$1,0)),"")</f>
        <v>0</v>
      </c>
      <c r="R1097" s="157">
        <f>IFERROR(INDEX(NoSettings_v3!$C$2:$AH$4612,MATCH('EPS 3.1.3'!$B1097,NoSettings_v3!$A$2:$A$4612,0),MATCH('EPS 3.1.3'!R$1,NoSettings_v3!$C$1:$AH$1,0)),"")</f>
        <v>0</v>
      </c>
      <c r="S1097" s="157">
        <f>IFERROR(INDEX(NoSettings_v3!$C$2:$AH$4612,MATCH('EPS 3.1.3'!$B1097,NoSettings_v3!$A$2:$A$4612,0),MATCH('EPS 3.1.3'!S$1,NoSettings_v3!$C$1:$AH$1,0)),"")</f>
        <v>0</v>
      </c>
      <c r="T1097" s="157">
        <f>IFERROR(INDEX(NoSettings_v3!$C$2:$AH$4612,MATCH('EPS 3.1.3'!$B1097,NoSettings_v3!$A$2:$A$4612,0),MATCH('EPS 3.1.3'!T$1,NoSettings_v3!$C$1:$AH$1,0)),"")</f>
        <v>0</v>
      </c>
      <c r="U1097" s="157">
        <f>IFERROR(INDEX(NoSettings_v3!$C$2:$AH$4612,MATCH('EPS 3.1.3'!$B1097,NoSettings_v3!$A$2:$A$4612,0),MATCH('EPS 3.1.3'!U$1,NoSettings_v3!$C$1:$AH$1,0)),"")</f>
        <v>0</v>
      </c>
      <c r="V1097" s="157">
        <f>IFERROR(INDEX(NoSettings_v3!$C$2:$AH$4612,MATCH('EPS 3.1.3'!$B1097,NoSettings_v3!$A$2:$A$4612,0),MATCH('EPS 3.1.3'!V$1,NoSettings_v3!$C$1:$AH$1,0)),"")</f>
        <v>0</v>
      </c>
      <c r="W1097" s="157">
        <f>IFERROR(INDEX(NoSettings_v3!$C$2:$AH$4612,MATCH('EPS 3.1.3'!$B1097,NoSettings_v3!$A$2:$A$4612,0),MATCH('EPS 3.1.3'!W$1,NoSettings_v3!$C$1:$AH$1,0)),"")</f>
        <v>0</v>
      </c>
      <c r="X1097" s="157">
        <f>IFERROR(INDEX(NoSettings_v3!$C$2:$AH$4612,MATCH('EPS 3.1.3'!$B1097,NoSettings_v3!$A$2:$A$4612,0),MATCH('EPS 3.1.3'!X$1,NoSettings_v3!$C$1:$AH$1,0)),"")</f>
        <v>0</v>
      </c>
      <c r="Y1097" s="157">
        <f>IFERROR(INDEX(NoSettings_v3!$C$2:$AH$4612,MATCH('EPS 3.1.3'!$B1097,NoSettings_v3!$A$2:$A$4612,0),MATCH('EPS 3.1.3'!Y$1,NoSettings_v3!$C$1:$AH$1,0)),"")</f>
        <v>0</v>
      </c>
      <c r="Z1097" s="157">
        <f>IFERROR(INDEX(NoSettings_v3!$C$2:$AH$4612,MATCH('EPS 3.1.3'!$B1097,NoSettings_v3!$A$2:$A$4612,0),MATCH('EPS 3.1.3'!Z$1,NoSettings_v3!$C$1:$AH$1,0)),"")</f>
        <v>0</v>
      </c>
      <c r="AA1097" s="157">
        <f>IFERROR(INDEX(NoSettings_v3!$C$2:$AH$4612,MATCH('EPS 3.1.3'!$B1097,NoSettings_v3!$A$2:$A$4612,0),MATCH('EPS 3.1.3'!AA$1,NoSettings_v3!$C$1:$AH$1,0)),"")</f>
        <v>0</v>
      </c>
      <c r="AB1097" s="157">
        <f>IFERROR(INDEX(NoSettings_v3!$C$2:$AH$4612,MATCH('EPS 3.1.3'!$B1097,NoSettings_v3!$A$2:$A$4612,0),MATCH('EPS 3.1.3'!AB$1,NoSettings_v3!$C$1:$AH$1,0)),"")</f>
        <v>0</v>
      </c>
      <c r="AC1097" s="157">
        <f>IFERROR(INDEX(NoSettings_v3!$C$2:$AH$4612,MATCH('EPS 3.1.3'!$B1097,NoSettings_v3!$A$2:$A$4612,0),MATCH('EPS 3.1.3'!AC$1,NoSettings_v3!$C$1:$AH$1,0)),"")</f>
        <v>0</v>
      </c>
      <c r="AD1097" s="157">
        <f>IFERROR(INDEX(NoSettings_v3!$C$2:$AH$4612,MATCH('EPS 3.1.3'!$B1097,NoSettings_v3!$A$2:$A$4612,0),MATCH('EPS 3.1.3'!AD$1,NoSettings_v3!$C$1:$AH$1,0)),"")</f>
        <v>0</v>
      </c>
      <c r="AE1097" s="157">
        <f>IFERROR(INDEX(NoSettings_v3!$C$2:$AH$4612,MATCH('EPS 3.1.3'!$B1097,NoSettings_v3!$A$2:$A$4612,0),MATCH('EPS 3.1.3'!AE$1,NoSettings_v3!$C$1:$AH$1,0)),"")</f>
        <v>0</v>
      </c>
      <c r="AF1097" s="157">
        <f>IFERROR(INDEX(NoSettings_v3!$C$2:$AH$4612,MATCH('EPS 3.1.3'!$B1097,NoSettings_v3!$A$2:$A$4612,0),MATCH('EPS 3.1.3'!AF$1,NoSettings_v3!$C$1:$AH$1,0)),"")</f>
        <v>0</v>
      </c>
      <c r="AG1097" s="157">
        <f>IFERROR(INDEX(NoSettings_v3!$C$2:$AH$4612,MATCH('EPS 3.1.3'!$B1097,NoSettings_v3!$A$2:$A$4612,0),MATCH('EPS 3.1.3'!AG$1,NoSettings_v3!$C$1:$AH$1,0)),"")</f>
        <v>0</v>
      </c>
      <c r="AH1097" s="157">
        <f>IFERROR(INDEX(NoSettings_v3!$C$2:$AH$4612,MATCH('EPS 3.1.3'!$B1097,NoSettings_v3!$A$2:$A$4612,0),MATCH('EPS 3.1.3'!AH$1,NoSettings_v3!$C$1:$AH$1,0)),"")</f>
        <v>0</v>
      </c>
      <c r="AI1097" s="157">
        <f>IFERROR(INDEX(NoSettings_v3!$C$2:$AH$4612,MATCH('EPS 3.1.3'!$B1097,NoSettings_v3!$A$2:$A$4612,0),MATCH('EPS 3.1.3'!AI$1,NoSettings_v3!$C$1:$AH$1,0)),"")</f>
        <v>0</v>
      </c>
    </row>
    <row r="1098" spans="1:43" x14ac:dyDescent="0.35">
      <c r="B1098" s="168" t="s">
        <v>175</v>
      </c>
      <c r="C1098" s="127" t="s">
        <v>964</v>
      </c>
      <c r="D1098" s="157">
        <f>IFERROR(INDEX(NoSettings_v3!$C$2:$AH$4612,MATCH('EPS 3.1.3'!$B1098,NoSettings_v3!$A$2:$A$4612,0),MATCH('EPS 3.1.3'!D$1,NoSettings_v3!$C$1:$AH$1,0)),"")</f>
        <v>0</v>
      </c>
      <c r="E1098" s="157">
        <f>IFERROR(INDEX(NoSettings_v3!$C$2:$AH$4612,MATCH('EPS 3.1.3'!$B1098,NoSettings_v3!$A$2:$A$4612,0),MATCH('EPS 3.1.3'!E$1,NoSettings_v3!$C$1:$AH$1,0)),"")</f>
        <v>0</v>
      </c>
      <c r="F1098" s="157">
        <f>IFERROR(INDEX(NoSettings_v3!$C$2:$AH$4612,MATCH('EPS 3.1.3'!$B1098,NoSettings_v3!$A$2:$A$4612,0),MATCH('EPS 3.1.3'!F$1,NoSettings_v3!$C$1:$AH$1,0)),"")</f>
        <v>0</v>
      </c>
      <c r="G1098" s="157">
        <f>IFERROR(INDEX(NoSettings_v3!$C$2:$AH$4612,MATCH('EPS 3.1.3'!$B1098,NoSettings_v3!$A$2:$A$4612,0),MATCH('EPS 3.1.3'!G$1,NoSettings_v3!$C$1:$AH$1,0)),"")</f>
        <v>0</v>
      </c>
      <c r="H1098" s="157">
        <f>IFERROR(INDEX(NoSettings_v3!$C$2:$AH$4612,MATCH('EPS 3.1.3'!$B1098,NoSettings_v3!$A$2:$A$4612,0),MATCH('EPS 3.1.3'!H$1,NoSettings_v3!$C$1:$AH$1,0)),"")</f>
        <v>0</v>
      </c>
      <c r="I1098" s="157">
        <f>IFERROR(INDEX(NoSettings_v3!$C$2:$AH$4612,MATCH('EPS 3.1.3'!$B1098,NoSettings_v3!$A$2:$A$4612,0),MATCH('EPS 3.1.3'!I$1,NoSettings_v3!$C$1:$AH$1,0)),"")</f>
        <v>0</v>
      </c>
      <c r="J1098" s="157">
        <f>IFERROR(INDEX(NoSettings_v3!$C$2:$AH$4612,MATCH('EPS 3.1.3'!$B1098,NoSettings_v3!$A$2:$A$4612,0),MATCH('EPS 3.1.3'!J$1,NoSettings_v3!$C$1:$AH$1,0)),"")</f>
        <v>0</v>
      </c>
      <c r="K1098" s="157">
        <f>IFERROR(INDEX(NoSettings_v3!$C$2:$AH$4612,MATCH('EPS 3.1.3'!$B1098,NoSettings_v3!$A$2:$A$4612,0),MATCH('EPS 3.1.3'!K$1,NoSettings_v3!$C$1:$AH$1,0)),"")</f>
        <v>0</v>
      </c>
      <c r="L1098" s="157">
        <f>IFERROR(INDEX(NoSettings_v3!$C$2:$AH$4612,MATCH('EPS 3.1.3'!$B1098,NoSettings_v3!$A$2:$A$4612,0),MATCH('EPS 3.1.3'!L$1,NoSettings_v3!$C$1:$AH$1,0)),"")</f>
        <v>0</v>
      </c>
      <c r="M1098" s="157">
        <f>IFERROR(INDEX(NoSettings_v3!$C$2:$AH$4612,MATCH('EPS 3.1.3'!$B1098,NoSettings_v3!$A$2:$A$4612,0),MATCH('EPS 3.1.3'!M$1,NoSettings_v3!$C$1:$AH$1,0)),"")</f>
        <v>0</v>
      </c>
      <c r="N1098" s="157">
        <f>IFERROR(INDEX(NoSettings_v3!$C$2:$AH$4612,MATCH('EPS 3.1.3'!$B1098,NoSettings_v3!$A$2:$A$4612,0),MATCH('EPS 3.1.3'!N$1,NoSettings_v3!$C$1:$AH$1,0)),"")</f>
        <v>0</v>
      </c>
      <c r="O1098" s="157">
        <f>IFERROR(INDEX(NoSettings_v3!$C$2:$AH$4612,MATCH('EPS 3.1.3'!$B1098,NoSettings_v3!$A$2:$A$4612,0),MATCH('EPS 3.1.3'!O$1,NoSettings_v3!$C$1:$AH$1,0)),"")</f>
        <v>0</v>
      </c>
      <c r="P1098" s="157">
        <f>IFERROR(INDEX(NoSettings_v3!$C$2:$AH$4612,MATCH('EPS 3.1.3'!$B1098,NoSettings_v3!$A$2:$A$4612,0),MATCH('EPS 3.1.3'!P$1,NoSettings_v3!$C$1:$AH$1,0)),"")</f>
        <v>0</v>
      </c>
      <c r="Q1098" s="157">
        <f>IFERROR(INDEX(NoSettings_v3!$C$2:$AH$4612,MATCH('EPS 3.1.3'!$B1098,NoSettings_v3!$A$2:$A$4612,0),MATCH('EPS 3.1.3'!Q$1,NoSettings_v3!$C$1:$AH$1,0)),"")</f>
        <v>0</v>
      </c>
      <c r="R1098" s="157">
        <f>IFERROR(INDEX(NoSettings_v3!$C$2:$AH$4612,MATCH('EPS 3.1.3'!$B1098,NoSettings_v3!$A$2:$A$4612,0),MATCH('EPS 3.1.3'!R$1,NoSettings_v3!$C$1:$AH$1,0)),"")</f>
        <v>0</v>
      </c>
      <c r="S1098" s="157">
        <f>IFERROR(INDEX(NoSettings_v3!$C$2:$AH$4612,MATCH('EPS 3.1.3'!$B1098,NoSettings_v3!$A$2:$A$4612,0),MATCH('EPS 3.1.3'!S$1,NoSettings_v3!$C$1:$AH$1,0)),"")</f>
        <v>0</v>
      </c>
      <c r="T1098" s="157">
        <f>IFERROR(INDEX(NoSettings_v3!$C$2:$AH$4612,MATCH('EPS 3.1.3'!$B1098,NoSettings_v3!$A$2:$A$4612,0),MATCH('EPS 3.1.3'!T$1,NoSettings_v3!$C$1:$AH$1,0)),"")</f>
        <v>0</v>
      </c>
      <c r="U1098" s="157">
        <f>IFERROR(INDEX(NoSettings_v3!$C$2:$AH$4612,MATCH('EPS 3.1.3'!$B1098,NoSettings_v3!$A$2:$A$4612,0),MATCH('EPS 3.1.3'!U$1,NoSettings_v3!$C$1:$AH$1,0)),"")</f>
        <v>0</v>
      </c>
      <c r="V1098" s="157">
        <f>IFERROR(INDEX(NoSettings_v3!$C$2:$AH$4612,MATCH('EPS 3.1.3'!$B1098,NoSettings_v3!$A$2:$A$4612,0),MATCH('EPS 3.1.3'!V$1,NoSettings_v3!$C$1:$AH$1,0)),"")</f>
        <v>0</v>
      </c>
      <c r="W1098" s="157">
        <f>IFERROR(INDEX(NoSettings_v3!$C$2:$AH$4612,MATCH('EPS 3.1.3'!$B1098,NoSettings_v3!$A$2:$A$4612,0),MATCH('EPS 3.1.3'!W$1,NoSettings_v3!$C$1:$AH$1,0)),"")</f>
        <v>0</v>
      </c>
      <c r="X1098" s="157">
        <f>IFERROR(INDEX(NoSettings_v3!$C$2:$AH$4612,MATCH('EPS 3.1.3'!$B1098,NoSettings_v3!$A$2:$A$4612,0),MATCH('EPS 3.1.3'!X$1,NoSettings_v3!$C$1:$AH$1,0)),"")</f>
        <v>0</v>
      </c>
      <c r="Y1098" s="157">
        <f>IFERROR(INDEX(NoSettings_v3!$C$2:$AH$4612,MATCH('EPS 3.1.3'!$B1098,NoSettings_v3!$A$2:$A$4612,0),MATCH('EPS 3.1.3'!Y$1,NoSettings_v3!$C$1:$AH$1,0)),"")</f>
        <v>0</v>
      </c>
      <c r="Z1098" s="157">
        <f>IFERROR(INDEX(NoSettings_v3!$C$2:$AH$4612,MATCH('EPS 3.1.3'!$B1098,NoSettings_v3!$A$2:$A$4612,0),MATCH('EPS 3.1.3'!Z$1,NoSettings_v3!$C$1:$AH$1,0)),"")</f>
        <v>0</v>
      </c>
      <c r="AA1098" s="157">
        <f>IFERROR(INDEX(NoSettings_v3!$C$2:$AH$4612,MATCH('EPS 3.1.3'!$B1098,NoSettings_v3!$A$2:$A$4612,0),MATCH('EPS 3.1.3'!AA$1,NoSettings_v3!$C$1:$AH$1,0)),"")</f>
        <v>0</v>
      </c>
      <c r="AB1098" s="157">
        <f>IFERROR(INDEX(NoSettings_v3!$C$2:$AH$4612,MATCH('EPS 3.1.3'!$B1098,NoSettings_v3!$A$2:$A$4612,0),MATCH('EPS 3.1.3'!AB$1,NoSettings_v3!$C$1:$AH$1,0)),"")</f>
        <v>0</v>
      </c>
      <c r="AC1098" s="157">
        <f>IFERROR(INDEX(NoSettings_v3!$C$2:$AH$4612,MATCH('EPS 3.1.3'!$B1098,NoSettings_v3!$A$2:$A$4612,0),MATCH('EPS 3.1.3'!AC$1,NoSettings_v3!$C$1:$AH$1,0)),"")</f>
        <v>0</v>
      </c>
      <c r="AD1098" s="157">
        <f>IFERROR(INDEX(NoSettings_v3!$C$2:$AH$4612,MATCH('EPS 3.1.3'!$B1098,NoSettings_v3!$A$2:$A$4612,0),MATCH('EPS 3.1.3'!AD$1,NoSettings_v3!$C$1:$AH$1,0)),"")</f>
        <v>0</v>
      </c>
      <c r="AE1098" s="157">
        <f>IFERROR(INDEX(NoSettings_v3!$C$2:$AH$4612,MATCH('EPS 3.1.3'!$B1098,NoSettings_v3!$A$2:$A$4612,0),MATCH('EPS 3.1.3'!AE$1,NoSettings_v3!$C$1:$AH$1,0)),"")</f>
        <v>0</v>
      </c>
      <c r="AF1098" s="157">
        <f>IFERROR(INDEX(NoSettings_v3!$C$2:$AH$4612,MATCH('EPS 3.1.3'!$B1098,NoSettings_v3!$A$2:$A$4612,0),MATCH('EPS 3.1.3'!AF$1,NoSettings_v3!$C$1:$AH$1,0)),"")</f>
        <v>0</v>
      </c>
      <c r="AG1098" s="157">
        <f>IFERROR(INDEX(NoSettings_v3!$C$2:$AH$4612,MATCH('EPS 3.1.3'!$B1098,NoSettings_v3!$A$2:$A$4612,0),MATCH('EPS 3.1.3'!AG$1,NoSettings_v3!$C$1:$AH$1,0)),"")</f>
        <v>0</v>
      </c>
      <c r="AH1098" s="157">
        <f>IFERROR(INDEX(NoSettings_v3!$C$2:$AH$4612,MATCH('EPS 3.1.3'!$B1098,NoSettings_v3!$A$2:$A$4612,0),MATCH('EPS 3.1.3'!AH$1,NoSettings_v3!$C$1:$AH$1,0)),"")</f>
        <v>0</v>
      </c>
      <c r="AI1098" s="157">
        <f>IFERROR(INDEX(NoSettings_v3!$C$2:$AH$4612,MATCH('EPS 3.1.3'!$B1098,NoSettings_v3!$A$2:$A$4612,0),MATCH('EPS 3.1.3'!AI$1,NoSettings_v3!$C$1:$AH$1,0)),"")</f>
        <v>0</v>
      </c>
    </row>
    <row r="1099" spans="1:43" x14ac:dyDescent="0.35">
      <c r="B1099" s="168" t="s">
        <v>1474</v>
      </c>
      <c r="C1099" s="127" t="s">
        <v>964</v>
      </c>
      <c r="D1099" s="157">
        <f>IFERROR(INDEX(NoSettings_v3!$C$2:$AH$4612,MATCH('EPS 3.1.3'!$B1099,NoSettings_v3!$A$2:$A$4612,0),MATCH('EPS 3.1.3'!D$1,NoSettings_v3!$C$1:$AH$1,0)),"")</f>
        <v>0</v>
      </c>
      <c r="E1099" s="157">
        <f>IFERROR(INDEX(NoSettings_v3!$C$2:$AH$4612,MATCH('EPS 3.1.3'!$B1099,NoSettings_v3!$A$2:$A$4612,0),MATCH('EPS 3.1.3'!E$1,NoSettings_v3!$C$1:$AH$1,0)),"")</f>
        <v>0</v>
      </c>
      <c r="F1099" s="157">
        <f>IFERROR(INDEX(NoSettings_v3!$C$2:$AH$4612,MATCH('EPS 3.1.3'!$B1099,NoSettings_v3!$A$2:$A$4612,0),MATCH('EPS 3.1.3'!F$1,NoSettings_v3!$C$1:$AH$1,0)),"")</f>
        <v>0</v>
      </c>
      <c r="G1099" s="157">
        <f>IFERROR(INDEX(NoSettings_v3!$C$2:$AH$4612,MATCH('EPS 3.1.3'!$B1099,NoSettings_v3!$A$2:$A$4612,0),MATCH('EPS 3.1.3'!G$1,NoSettings_v3!$C$1:$AH$1,0)),"")</f>
        <v>0</v>
      </c>
      <c r="H1099" s="157">
        <f>IFERROR(INDEX(NoSettings_v3!$C$2:$AH$4612,MATCH('EPS 3.1.3'!$B1099,NoSettings_v3!$A$2:$A$4612,0),MATCH('EPS 3.1.3'!H$1,NoSettings_v3!$C$1:$AH$1,0)),"")</f>
        <v>0</v>
      </c>
      <c r="I1099" s="157">
        <f>IFERROR(INDEX(NoSettings_v3!$C$2:$AH$4612,MATCH('EPS 3.1.3'!$B1099,NoSettings_v3!$A$2:$A$4612,0),MATCH('EPS 3.1.3'!I$1,NoSettings_v3!$C$1:$AH$1,0)),"")</f>
        <v>0</v>
      </c>
      <c r="J1099" s="157">
        <f>IFERROR(INDEX(NoSettings_v3!$C$2:$AH$4612,MATCH('EPS 3.1.3'!$B1099,NoSettings_v3!$A$2:$A$4612,0),MATCH('EPS 3.1.3'!J$1,NoSettings_v3!$C$1:$AH$1,0)),"")</f>
        <v>0</v>
      </c>
      <c r="K1099" s="157">
        <f>IFERROR(INDEX(NoSettings_v3!$C$2:$AH$4612,MATCH('EPS 3.1.3'!$B1099,NoSettings_v3!$A$2:$A$4612,0),MATCH('EPS 3.1.3'!K$1,NoSettings_v3!$C$1:$AH$1,0)),"")</f>
        <v>0</v>
      </c>
      <c r="L1099" s="157">
        <f>IFERROR(INDEX(NoSettings_v3!$C$2:$AH$4612,MATCH('EPS 3.1.3'!$B1099,NoSettings_v3!$A$2:$A$4612,0),MATCH('EPS 3.1.3'!L$1,NoSettings_v3!$C$1:$AH$1,0)),"")</f>
        <v>0</v>
      </c>
      <c r="M1099" s="157">
        <f>IFERROR(INDEX(NoSettings_v3!$C$2:$AH$4612,MATCH('EPS 3.1.3'!$B1099,NoSettings_v3!$A$2:$A$4612,0),MATCH('EPS 3.1.3'!M$1,NoSettings_v3!$C$1:$AH$1,0)),"")</f>
        <v>0</v>
      </c>
      <c r="N1099" s="157">
        <f>IFERROR(INDEX(NoSettings_v3!$C$2:$AH$4612,MATCH('EPS 3.1.3'!$B1099,NoSettings_v3!$A$2:$A$4612,0),MATCH('EPS 3.1.3'!N$1,NoSettings_v3!$C$1:$AH$1,0)),"")</f>
        <v>0</v>
      </c>
      <c r="O1099" s="157">
        <f>IFERROR(INDEX(NoSettings_v3!$C$2:$AH$4612,MATCH('EPS 3.1.3'!$B1099,NoSettings_v3!$A$2:$A$4612,0),MATCH('EPS 3.1.3'!O$1,NoSettings_v3!$C$1:$AH$1,0)),"")</f>
        <v>0</v>
      </c>
      <c r="P1099" s="157">
        <f>IFERROR(INDEX(NoSettings_v3!$C$2:$AH$4612,MATCH('EPS 3.1.3'!$B1099,NoSettings_v3!$A$2:$A$4612,0),MATCH('EPS 3.1.3'!P$1,NoSettings_v3!$C$1:$AH$1,0)),"")</f>
        <v>0</v>
      </c>
      <c r="Q1099" s="157">
        <f>IFERROR(INDEX(NoSettings_v3!$C$2:$AH$4612,MATCH('EPS 3.1.3'!$B1099,NoSettings_v3!$A$2:$A$4612,0),MATCH('EPS 3.1.3'!Q$1,NoSettings_v3!$C$1:$AH$1,0)),"")</f>
        <v>0</v>
      </c>
      <c r="R1099" s="157">
        <f>IFERROR(INDEX(NoSettings_v3!$C$2:$AH$4612,MATCH('EPS 3.1.3'!$B1099,NoSettings_v3!$A$2:$A$4612,0),MATCH('EPS 3.1.3'!R$1,NoSettings_v3!$C$1:$AH$1,0)),"")</f>
        <v>0</v>
      </c>
      <c r="S1099" s="157">
        <f>IFERROR(INDEX(NoSettings_v3!$C$2:$AH$4612,MATCH('EPS 3.1.3'!$B1099,NoSettings_v3!$A$2:$A$4612,0),MATCH('EPS 3.1.3'!S$1,NoSettings_v3!$C$1:$AH$1,0)),"")</f>
        <v>0</v>
      </c>
      <c r="T1099" s="157">
        <f>IFERROR(INDEX(NoSettings_v3!$C$2:$AH$4612,MATCH('EPS 3.1.3'!$B1099,NoSettings_v3!$A$2:$A$4612,0),MATCH('EPS 3.1.3'!T$1,NoSettings_v3!$C$1:$AH$1,0)),"")</f>
        <v>0</v>
      </c>
      <c r="U1099" s="157">
        <f>IFERROR(INDEX(NoSettings_v3!$C$2:$AH$4612,MATCH('EPS 3.1.3'!$B1099,NoSettings_v3!$A$2:$A$4612,0),MATCH('EPS 3.1.3'!U$1,NoSettings_v3!$C$1:$AH$1,0)),"")</f>
        <v>0</v>
      </c>
      <c r="V1099" s="157">
        <f>IFERROR(INDEX(NoSettings_v3!$C$2:$AH$4612,MATCH('EPS 3.1.3'!$B1099,NoSettings_v3!$A$2:$A$4612,0),MATCH('EPS 3.1.3'!V$1,NoSettings_v3!$C$1:$AH$1,0)),"")</f>
        <v>0</v>
      </c>
      <c r="W1099" s="157">
        <f>IFERROR(INDEX(NoSettings_v3!$C$2:$AH$4612,MATCH('EPS 3.1.3'!$B1099,NoSettings_v3!$A$2:$A$4612,0),MATCH('EPS 3.1.3'!W$1,NoSettings_v3!$C$1:$AH$1,0)),"")</f>
        <v>0</v>
      </c>
      <c r="X1099" s="157">
        <f>IFERROR(INDEX(NoSettings_v3!$C$2:$AH$4612,MATCH('EPS 3.1.3'!$B1099,NoSettings_v3!$A$2:$A$4612,0),MATCH('EPS 3.1.3'!X$1,NoSettings_v3!$C$1:$AH$1,0)),"")</f>
        <v>0</v>
      </c>
      <c r="Y1099" s="157">
        <f>IFERROR(INDEX(NoSettings_v3!$C$2:$AH$4612,MATCH('EPS 3.1.3'!$B1099,NoSettings_v3!$A$2:$A$4612,0),MATCH('EPS 3.1.3'!Y$1,NoSettings_v3!$C$1:$AH$1,0)),"")</f>
        <v>0</v>
      </c>
      <c r="Z1099" s="157">
        <f>IFERROR(INDEX(NoSettings_v3!$C$2:$AH$4612,MATCH('EPS 3.1.3'!$B1099,NoSettings_v3!$A$2:$A$4612,0),MATCH('EPS 3.1.3'!Z$1,NoSettings_v3!$C$1:$AH$1,0)),"")</f>
        <v>0</v>
      </c>
      <c r="AA1099" s="157">
        <f>IFERROR(INDEX(NoSettings_v3!$C$2:$AH$4612,MATCH('EPS 3.1.3'!$B1099,NoSettings_v3!$A$2:$A$4612,0),MATCH('EPS 3.1.3'!AA$1,NoSettings_v3!$C$1:$AH$1,0)),"")</f>
        <v>0</v>
      </c>
      <c r="AB1099" s="157">
        <f>IFERROR(INDEX(NoSettings_v3!$C$2:$AH$4612,MATCH('EPS 3.1.3'!$B1099,NoSettings_v3!$A$2:$A$4612,0),MATCH('EPS 3.1.3'!AB$1,NoSettings_v3!$C$1:$AH$1,0)),"")</f>
        <v>0</v>
      </c>
      <c r="AC1099" s="157">
        <f>IFERROR(INDEX(NoSettings_v3!$C$2:$AH$4612,MATCH('EPS 3.1.3'!$B1099,NoSettings_v3!$A$2:$A$4612,0),MATCH('EPS 3.1.3'!AC$1,NoSettings_v3!$C$1:$AH$1,0)),"")</f>
        <v>0</v>
      </c>
      <c r="AD1099" s="157">
        <f>IFERROR(INDEX(NoSettings_v3!$C$2:$AH$4612,MATCH('EPS 3.1.3'!$B1099,NoSettings_v3!$A$2:$A$4612,0),MATCH('EPS 3.1.3'!AD$1,NoSettings_v3!$C$1:$AH$1,0)),"")</f>
        <v>0</v>
      </c>
      <c r="AE1099" s="157">
        <f>IFERROR(INDEX(NoSettings_v3!$C$2:$AH$4612,MATCH('EPS 3.1.3'!$B1099,NoSettings_v3!$A$2:$A$4612,0),MATCH('EPS 3.1.3'!AE$1,NoSettings_v3!$C$1:$AH$1,0)),"")</f>
        <v>0</v>
      </c>
      <c r="AF1099" s="157">
        <f>IFERROR(INDEX(NoSettings_v3!$C$2:$AH$4612,MATCH('EPS 3.1.3'!$B1099,NoSettings_v3!$A$2:$A$4612,0),MATCH('EPS 3.1.3'!AF$1,NoSettings_v3!$C$1:$AH$1,0)),"")</f>
        <v>0</v>
      </c>
      <c r="AG1099" s="157">
        <f>IFERROR(INDEX(NoSettings_v3!$C$2:$AH$4612,MATCH('EPS 3.1.3'!$B1099,NoSettings_v3!$A$2:$A$4612,0),MATCH('EPS 3.1.3'!AG$1,NoSettings_v3!$C$1:$AH$1,0)),"")</f>
        <v>0</v>
      </c>
      <c r="AH1099" s="157">
        <f>IFERROR(INDEX(NoSettings_v3!$C$2:$AH$4612,MATCH('EPS 3.1.3'!$B1099,NoSettings_v3!$A$2:$A$4612,0),MATCH('EPS 3.1.3'!AH$1,NoSettings_v3!$C$1:$AH$1,0)),"")</f>
        <v>0</v>
      </c>
      <c r="AI1099" s="157">
        <f>IFERROR(INDEX(NoSettings_v3!$C$2:$AH$4612,MATCH('EPS 3.1.3'!$B1099,NoSettings_v3!$A$2:$A$4612,0),MATCH('EPS 3.1.3'!AI$1,NoSettings_v3!$C$1:$AH$1,0)),"")</f>
        <v>0</v>
      </c>
    </row>
    <row r="1100" spans="1:43" x14ac:dyDescent="0.35">
      <c r="B1100" s="168" t="s">
        <v>1475</v>
      </c>
      <c r="C1100" s="127" t="s">
        <v>964</v>
      </c>
      <c r="D1100" s="157">
        <f>IFERROR(INDEX(NoSettings_v3!$C$2:$AH$4612,MATCH('EPS 3.1.3'!$B1100,NoSettings_v3!$A$2:$A$4612,0),MATCH('EPS 3.1.3'!D$1,NoSettings_v3!$C$1:$AH$1,0)),"")</f>
        <v>0</v>
      </c>
      <c r="E1100" s="157">
        <f>IFERROR(INDEX(NoSettings_v3!$C$2:$AH$4612,MATCH('EPS 3.1.3'!$B1100,NoSettings_v3!$A$2:$A$4612,0),MATCH('EPS 3.1.3'!E$1,NoSettings_v3!$C$1:$AH$1,0)),"")</f>
        <v>0</v>
      </c>
      <c r="F1100" s="157">
        <f>IFERROR(INDEX(NoSettings_v3!$C$2:$AH$4612,MATCH('EPS 3.1.3'!$B1100,NoSettings_v3!$A$2:$A$4612,0),MATCH('EPS 3.1.3'!F$1,NoSettings_v3!$C$1:$AH$1,0)),"")</f>
        <v>0</v>
      </c>
      <c r="G1100" s="157">
        <f>IFERROR(INDEX(NoSettings_v3!$C$2:$AH$4612,MATCH('EPS 3.1.3'!$B1100,NoSettings_v3!$A$2:$A$4612,0),MATCH('EPS 3.1.3'!G$1,NoSettings_v3!$C$1:$AH$1,0)),"")</f>
        <v>0</v>
      </c>
      <c r="H1100" s="157">
        <f>IFERROR(INDEX(NoSettings_v3!$C$2:$AH$4612,MATCH('EPS 3.1.3'!$B1100,NoSettings_v3!$A$2:$A$4612,0),MATCH('EPS 3.1.3'!H$1,NoSettings_v3!$C$1:$AH$1,0)),"")</f>
        <v>0</v>
      </c>
      <c r="I1100" s="157">
        <f>IFERROR(INDEX(NoSettings_v3!$C$2:$AH$4612,MATCH('EPS 3.1.3'!$B1100,NoSettings_v3!$A$2:$A$4612,0),MATCH('EPS 3.1.3'!I$1,NoSettings_v3!$C$1:$AH$1,0)),"")</f>
        <v>0</v>
      </c>
      <c r="J1100" s="157">
        <f>IFERROR(INDEX(NoSettings_v3!$C$2:$AH$4612,MATCH('EPS 3.1.3'!$B1100,NoSettings_v3!$A$2:$A$4612,0),MATCH('EPS 3.1.3'!J$1,NoSettings_v3!$C$1:$AH$1,0)),"")</f>
        <v>0</v>
      </c>
      <c r="K1100" s="157">
        <f>IFERROR(INDEX(NoSettings_v3!$C$2:$AH$4612,MATCH('EPS 3.1.3'!$B1100,NoSettings_v3!$A$2:$A$4612,0),MATCH('EPS 3.1.3'!K$1,NoSettings_v3!$C$1:$AH$1,0)),"")</f>
        <v>0</v>
      </c>
      <c r="L1100" s="157">
        <f>IFERROR(INDEX(NoSettings_v3!$C$2:$AH$4612,MATCH('EPS 3.1.3'!$B1100,NoSettings_v3!$A$2:$A$4612,0),MATCH('EPS 3.1.3'!L$1,NoSettings_v3!$C$1:$AH$1,0)),"")</f>
        <v>0</v>
      </c>
      <c r="M1100" s="157">
        <f>IFERROR(INDEX(NoSettings_v3!$C$2:$AH$4612,MATCH('EPS 3.1.3'!$B1100,NoSettings_v3!$A$2:$A$4612,0),MATCH('EPS 3.1.3'!M$1,NoSettings_v3!$C$1:$AH$1,0)),"")</f>
        <v>0</v>
      </c>
      <c r="N1100" s="157">
        <f>IFERROR(INDEX(NoSettings_v3!$C$2:$AH$4612,MATCH('EPS 3.1.3'!$B1100,NoSettings_v3!$A$2:$A$4612,0),MATCH('EPS 3.1.3'!N$1,NoSettings_v3!$C$1:$AH$1,0)),"")</f>
        <v>0</v>
      </c>
      <c r="O1100" s="157">
        <f>IFERROR(INDEX(NoSettings_v3!$C$2:$AH$4612,MATCH('EPS 3.1.3'!$B1100,NoSettings_v3!$A$2:$A$4612,0),MATCH('EPS 3.1.3'!O$1,NoSettings_v3!$C$1:$AH$1,0)),"")</f>
        <v>0</v>
      </c>
      <c r="P1100" s="157">
        <f>IFERROR(INDEX(NoSettings_v3!$C$2:$AH$4612,MATCH('EPS 3.1.3'!$B1100,NoSettings_v3!$A$2:$A$4612,0),MATCH('EPS 3.1.3'!P$1,NoSettings_v3!$C$1:$AH$1,0)),"")</f>
        <v>0</v>
      </c>
      <c r="Q1100" s="157">
        <f>IFERROR(INDEX(NoSettings_v3!$C$2:$AH$4612,MATCH('EPS 3.1.3'!$B1100,NoSettings_v3!$A$2:$A$4612,0),MATCH('EPS 3.1.3'!Q$1,NoSettings_v3!$C$1:$AH$1,0)),"")</f>
        <v>0</v>
      </c>
      <c r="R1100" s="157">
        <f>IFERROR(INDEX(NoSettings_v3!$C$2:$AH$4612,MATCH('EPS 3.1.3'!$B1100,NoSettings_v3!$A$2:$A$4612,0),MATCH('EPS 3.1.3'!R$1,NoSettings_v3!$C$1:$AH$1,0)),"")</f>
        <v>0</v>
      </c>
      <c r="S1100" s="157">
        <f>IFERROR(INDEX(NoSettings_v3!$C$2:$AH$4612,MATCH('EPS 3.1.3'!$B1100,NoSettings_v3!$A$2:$A$4612,0),MATCH('EPS 3.1.3'!S$1,NoSettings_v3!$C$1:$AH$1,0)),"")</f>
        <v>0</v>
      </c>
      <c r="T1100" s="157">
        <f>IFERROR(INDEX(NoSettings_v3!$C$2:$AH$4612,MATCH('EPS 3.1.3'!$B1100,NoSettings_v3!$A$2:$A$4612,0),MATCH('EPS 3.1.3'!T$1,NoSettings_v3!$C$1:$AH$1,0)),"")</f>
        <v>0</v>
      </c>
      <c r="U1100" s="157">
        <f>IFERROR(INDEX(NoSettings_v3!$C$2:$AH$4612,MATCH('EPS 3.1.3'!$B1100,NoSettings_v3!$A$2:$A$4612,0),MATCH('EPS 3.1.3'!U$1,NoSettings_v3!$C$1:$AH$1,0)),"")</f>
        <v>0</v>
      </c>
      <c r="V1100" s="157">
        <f>IFERROR(INDEX(NoSettings_v3!$C$2:$AH$4612,MATCH('EPS 3.1.3'!$B1100,NoSettings_v3!$A$2:$A$4612,0),MATCH('EPS 3.1.3'!V$1,NoSettings_v3!$C$1:$AH$1,0)),"")</f>
        <v>0</v>
      </c>
      <c r="W1100" s="157">
        <f>IFERROR(INDEX(NoSettings_v3!$C$2:$AH$4612,MATCH('EPS 3.1.3'!$B1100,NoSettings_v3!$A$2:$A$4612,0),MATCH('EPS 3.1.3'!W$1,NoSettings_v3!$C$1:$AH$1,0)),"")</f>
        <v>0</v>
      </c>
      <c r="X1100" s="157">
        <f>IFERROR(INDEX(NoSettings_v3!$C$2:$AH$4612,MATCH('EPS 3.1.3'!$B1100,NoSettings_v3!$A$2:$A$4612,0),MATCH('EPS 3.1.3'!X$1,NoSettings_v3!$C$1:$AH$1,0)),"")</f>
        <v>0</v>
      </c>
      <c r="Y1100" s="157">
        <f>IFERROR(INDEX(NoSettings_v3!$C$2:$AH$4612,MATCH('EPS 3.1.3'!$B1100,NoSettings_v3!$A$2:$A$4612,0),MATCH('EPS 3.1.3'!Y$1,NoSettings_v3!$C$1:$AH$1,0)),"")</f>
        <v>0</v>
      </c>
      <c r="Z1100" s="157">
        <f>IFERROR(INDEX(NoSettings_v3!$C$2:$AH$4612,MATCH('EPS 3.1.3'!$B1100,NoSettings_v3!$A$2:$A$4612,0),MATCH('EPS 3.1.3'!Z$1,NoSettings_v3!$C$1:$AH$1,0)),"")</f>
        <v>0</v>
      </c>
      <c r="AA1100" s="157">
        <f>IFERROR(INDEX(NoSettings_v3!$C$2:$AH$4612,MATCH('EPS 3.1.3'!$B1100,NoSettings_v3!$A$2:$A$4612,0),MATCH('EPS 3.1.3'!AA$1,NoSettings_v3!$C$1:$AH$1,0)),"")</f>
        <v>0</v>
      </c>
      <c r="AB1100" s="157">
        <f>IFERROR(INDEX(NoSettings_v3!$C$2:$AH$4612,MATCH('EPS 3.1.3'!$B1100,NoSettings_v3!$A$2:$A$4612,0),MATCH('EPS 3.1.3'!AB$1,NoSettings_v3!$C$1:$AH$1,0)),"")</f>
        <v>0</v>
      </c>
      <c r="AC1100" s="157">
        <f>IFERROR(INDEX(NoSettings_v3!$C$2:$AH$4612,MATCH('EPS 3.1.3'!$B1100,NoSettings_v3!$A$2:$A$4612,0),MATCH('EPS 3.1.3'!AC$1,NoSettings_v3!$C$1:$AH$1,0)),"")</f>
        <v>0</v>
      </c>
      <c r="AD1100" s="157">
        <f>IFERROR(INDEX(NoSettings_v3!$C$2:$AH$4612,MATCH('EPS 3.1.3'!$B1100,NoSettings_v3!$A$2:$A$4612,0),MATCH('EPS 3.1.3'!AD$1,NoSettings_v3!$C$1:$AH$1,0)),"")</f>
        <v>0</v>
      </c>
      <c r="AE1100" s="157">
        <f>IFERROR(INDEX(NoSettings_v3!$C$2:$AH$4612,MATCH('EPS 3.1.3'!$B1100,NoSettings_v3!$A$2:$A$4612,0),MATCH('EPS 3.1.3'!AE$1,NoSettings_v3!$C$1:$AH$1,0)),"")</f>
        <v>0</v>
      </c>
      <c r="AF1100" s="157">
        <f>IFERROR(INDEX(NoSettings_v3!$C$2:$AH$4612,MATCH('EPS 3.1.3'!$B1100,NoSettings_v3!$A$2:$A$4612,0),MATCH('EPS 3.1.3'!AF$1,NoSettings_v3!$C$1:$AH$1,0)),"")</f>
        <v>0</v>
      </c>
      <c r="AG1100" s="157">
        <f>IFERROR(INDEX(NoSettings_v3!$C$2:$AH$4612,MATCH('EPS 3.1.3'!$B1100,NoSettings_v3!$A$2:$A$4612,0),MATCH('EPS 3.1.3'!AG$1,NoSettings_v3!$C$1:$AH$1,0)),"")</f>
        <v>0</v>
      </c>
      <c r="AH1100" s="157">
        <f>IFERROR(INDEX(NoSettings_v3!$C$2:$AH$4612,MATCH('EPS 3.1.3'!$B1100,NoSettings_v3!$A$2:$A$4612,0),MATCH('EPS 3.1.3'!AH$1,NoSettings_v3!$C$1:$AH$1,0)),"")</f>
        <v>0</v>
      </c>
      <c r="AI1100" s="157">
        <f>IFERROR(INDEX(NoSettings_v3!$C$2:$AH$4612,MATCH('EPS 3.1.3'!$B1100,NoSettings_v3!$A$2:$A$4612,0),MATCH('EPS 3.1.3'!AI$1,NoSettings_v3!$C$1:$AH$1,0)),"")</f>
        <v>0</v>
      </c>
    </row>
    <row r="1101" spans="1:43" x14ac:dyDescent="0.35">
      <c r="B1101" s="168" t="s">
        <v>1476</v>
      </c>
      <c r="C1101" s="127" t="s">
        <v>964</v>
      </c>
      <c r="D1101" s="157">
        <f>IFERROR(INDEX(NoSettings_v3!$C$2:$AH$4612,MATCH('EPS 3.1.3'!$B1101,NoSettings_v3!$A$2:$A$4612,0),MATCH('EPS 3.1.3'!D$1,NoSettings_v3!$C$1:$AH$1,0)),"")</f>
        <v>0</v>
      </c>
      <c r="E1101" s="157">
        <f>IFERROR(INDEX(NoSettings_v3!$C$2:$AH$4612,MATCH('EPS 3.1.3'!$B1101,NoSettings_v3!$A$2:$A$4612,0),MATCH('EPS 3.1.3'!E$1,NoSettings_v3!$C$1:$AH$1,0)),"")</f>
        <v>0</v>
      </c>
      <c r="F1101" s="157">
        <f>IFERROR(INDEX(NoSettings_v3!$C$2:$AH$4612,MATCH('EPS 3.1.3'!$B1101,NoSettings_v3!$A$2:$A$4612,0),MATCH('EPS 3.1.3'!F$1,NoSettings_v3!$C$1:$AH$1,0)),"")</f>
        <v>0</v>
      </c>
      <c r="G1101" s="157">
        <f>IFERROR(INDEX(NoSettings_v3!$C$2:$AH$4612,MATCH('EPS 3.1.3'!$B1101,NoSettings_v3!$A$2:$A$4612,0),MATCH('EPS 3.1.3'!G$1,NoSettings_v3!$C$1:$AH$1,0)),"")</f>
        <v>0</v>
      </c>
      <c r="H1101" s="157">
        <f>IFERROR(INDEX(NoSettings_v3!$C$2:$AH$4612,MATCH('EPS 3.1.3'!$B1101,NoSettings_v3!$A$2:$A$4612,0),MATCH('EPS 3.1.3'!H$1,NoSettings_v3!$C$1:$AH$1,0)),"")</f>
        <v>0</v>
      </c>
      <c r="I1101" s="157">
        <f>IFERROR(INDEX(NoSettings_v3!$C$2:$AH$4612,MATCH('EPS 3.1.3'!$B1101,NoSettings_v3!$A$2:$A$4612,0),MATCH('EPS 3.1.3'!I$1,NoSettings_v3!$C$1:$AH$1,0)),"")</f>
        <v>0</v>
      </c>
      <c r="J1101" s="157">
        <f>IFERROR(INDEX(NoSettings_v3!$C$2:$AH$4612,MATCH('EPS 3.1.3'!$B1101,NoSettings_v3!$A$2:$A$4612,0),MATCH('EPS 3.1.3'!J$1,NoSettings_v3!$C$1:$AH$1,0)),"")</f>
        <v>0</v>
      </c>
      <c r="K1101" s="157">
        <f>IFERROR(INDEX(NoSettings_v3!$C$2:$AH$4612,MATCH('EPS 3.1.3'!$B1101,NoSettings_v3!$A$2:$A$4612,0),MATCH('EPS 3.1.3'!K$1,NoSettings_v3!$C$1:$AH$1,0)),"")</f>
        <v>0</v>
      </c>
      <c r="L1101" s="157">
        <f>IFERROR(INDEX(NoSettings_v3!$C$2:$AH$4612,MATCH('EPS 3.1.3'!$B1101,NoSettings_v3!$A$2:$A$4612,0),MATCH('EPS 3.1.3'!L$1,NoSettings_v3!$C$1:$AH$1,0)),"")</f>
        <v>0</v>
      </c>
      <c r="M1101" s="157">
        <f>IFERROR(INDEX(NoSettings_v3!$C$2:$AH$4612,MATCH('EPS 3.1.3'!$B1101,NoSettings_v3!$A$2:$A$4612,0),MATCH('EPS 3.1.3'!M$1,NoSettings_v3!$C$1:$AH$1,0)),"")</f>
        <v>0</v>
      </c>
      <c r="N1101" s="157">
        <f>IFERROR(INDEX(NoSettings_v3!$C$2:$AH$4612,MATCH('EPS 3.1.3'!$B1101,NoSettings_v3!$A$2:$A$4612,0),MATCH('EPS 3.1.3'!N$1,NoSettings_v3!$C$1:$AH$1,0)),"")</f>
        <v>0</v>
      </c>
      <c r="O1101" s="157">
        <f>IFERROR(INDEX(NoSettings_v3!$C$2:$AH$4612,MATCH('EPS 3.1.3'!$B1101,NoSettings_v3!$A$2:$A$4612,0),MATCH('EPS 3.1.3'!O$1,NoSettings_v3!$C$1:$AH$1,0)),"")</f>
        <v>0</v>
      </c>
      <c r="P1101" s="157">
        <f>IFERROR(INDEX(NoSettings_v3!$C$2:$AH$4612,MATCH('EPS 3.1.3'!$B1101,NoSettings_v3!$A$2:$A$4612,0),MATCH('EPS 3.1.3'!P$1,NoSettings_v3!$C$1:$AH$1,0)),"")</f>
        <v>0</v>
      </c>
      <c r="Q1101" s="157">
        <f>IFERROR(INDEX(NoSettings_v3!$C$2:$AH$4612,MATCH('EPS 3.1.3'!$B1101,NoSettings_v3!$A$2:$A$4612,0),MATCH('EPS 3.1.3'!Q$1,NoSettings_v3!$C$1:$AH$1,0)),"")</f>
        <v>0</v>
      </c>
      <c r="R1101" s="157">
        <f>IFERROR(INDEX(NoSettings_v3!$C$2:$AH$4612,MATCH('EPS 3.1.3'!$B1101,NoSettings_v3!$A$2:$A$4612,0),MATCH('EPS 3.1.3'!R$1,NoSettings_v3!$C$1:$AH$1,0)),"")</f>
        <v>0</v>
      </c>
      <c r="S1101" s="157">
        <f>IFERROR(INDEX(NoSettings_v3!$C$2:$AH$4612,MATCH('EPS 3.1.3'!$B1101,NoSettings_v3!$A$2:$A$4612,0),MATCH('EPS 3.1.3'!S$1,NoSettings_v3!$C$1:$AH$1,0)),"")</f>
        <v>0</v>
      </c>
      <c r="T1101" s="157">
        <f>IFERROR(INDEX(NoSettings_v3!$C$2:$AH$4612,MATCH('EPS 3.1.3'!$B1101,NoSettings_v3!$A$2:$A$4612,0),MATCH('EPS 3.1.3'!T$1,NoSettings_v3!$C$1:$AH$1,0)),"")</f>
        <v>0</v>
      </c>
      <c r="U1101" s="157">
        <f>IFERROR(INDEX(NoSettings_v3!$C$2:$AH$4612,MATCH('EPS 3.1.3'!$B1101,NoSettings_v3!$A$2:$A$4612,0),MATCH('EPS 3.1.3'!U$1,NoSettings_v3!$C$1:$AH$1,0)),"")</f>
        <v>0</v>
      </c>
      <c r="V1101" s="157">
        <f>IFERROR(INDEX(NoSettings_v3!$C$2:$AH$4612,MATCH('EPS 3.1.3'!$B1101,NoSettings_v3!$A$2:$A$4612,0),MATCH('EPS 3.1.3'!V$1,NoSettings_v3!$C$1:$AH$1,0)),"")</f>
        <v>0</v>
      </c>
      <c r="W1101" s="157">
        <f>IFERROR(INDEX(NoSettings_v3!$C$2:$AH$4612,MATCH('EPS 3.1.3'!$B1101,NoSettings_v3!$A$2:$A$4612,0),MATCH('EPS 3.1.3'!W$1,NoSettings_v3!$C$1:$AH$1,0)),"")</f>
        <v>0</v>
      </c>
      <c r="X1101" s="157">
        <f>IFERROR(INDEX(NoSettings_v3!$C$2:$AH$4612,MATCH('EPS 3.1.3'!$B1101,NoSettings_v3!$A$2:$A$4612,0),MATCH('EPS 3.1.3'!X$1,NoSettings_v3!$C$1:$AH$1,0)),"")</f>
        <v>0</v>
      </c>
      <c r="Y1101" s="157">
        <f>IFERROR(INDEX(NoSettings_v3!$C$2:$AH$4612,MATCH('EPS 3.1.3'!$B1101,NoSettings_v3!$A$2:$A$4612,0),MATCH('EPS 3.1.3'!Y$1,NoSettings_v3!$C$1:$AH$1,0)),"")</f>
        <v>0</v>
      </c>
      <c r="Z1101" s="157">
        <f>IFERROR(INDEX(NoSettings_v3!$C$2:$AH$4612,MATCH('EPS 3.1.3'!$B1101,NoSettings_v3!$A$2:$A$4612,0),MATCH('EPS 3.1.3'!Z$1,NoSettings_v3!$C$1:$AH$1,0)),"")</f>
        <v>0</v>
      </c>
      <c r="AA1101" s="157">
        <f>IFERROR(INDEX(NoSettings_v3!$C$2:$AH$4612,MATCH('EPS 3.1.3'!$B1101,NoSettings_v3!$A$2:$A$4612,0),MATCH('EPS 3.1.3'!AA$1,NoSettings_v3!$C$1:$AH$1,0)),"")</f>
        <v>0</v>
      </c>
      <c r="AB1101" s="157">
        <f>IFERROR(INDEX(NoSettings_v3!$C$2:$AH$4612,MATCH('EPS 3.1.3'!$B1101,NoSettings_v3!$A$2:$A$4612,0),MATCH('EPS 3.1.3'!AB$1,NoSettings_v3!$C$1:$AH$1,0)),"")</f>
        <v>0</v>
      </c>
      <c r="AC1101" s="157">
        <f>IFERROR(INDEX(NoSettings_v3!$C$2:$AH$4612,MATCH('EPS 3.1.3'!$B1101,NoSettings_v3!$A$2:$A$4612,0),MATCH('EPS 3.1.3'!AC$1,NoSettings_v3!$C$1:$AH$1,0)),"")</f>
        <v>0</v>
      </c>
      <c r="AD1101" s="157">
        <f>IFERROR(INDEX(NoSettings_v3!$C$2:$AH$4612,MATCH('EPS 3.1.3'!$B1101,NoSettings_v3!$A$2:$A$4612,0),MATCH('EPS 3.1.3'!AD$1,NoSettings_v3!$C$1:$AH$1,0)),"")</f>
        <v>0</v>
      </c>
      <c r="AE1101" s="157">
        <f>IFERROR(INDEX(NoSettings_v3!$C$2:$AH$4612,MATCH('EPS 3.1.3'!$B1101,NoSettings_v3!$A$2:$A$4612,0),MATCH('EPS 3.1.3'!AE$1,NoSettings_v3!$C$1:$AH$1,0)),"")</f>
        <v>0</v>
      </c>
      <c r="AF1101" s="157">
        <f>IFERROR(INDEX(NoSettings_v3!$C$2:$AH$4612,MATCH('EPS 3.1.3'!$B1101,NoSettings_v3!$A$2:$A$4612,0),MATCH('EPS 3.1.3'!AF$1,NoSettings_v3!$C$1:$AH$1,0)),"")</f>
        <v>0</v>
      </c>
      <c r="AG1101" s="157">
        <f>IFERROR(INDEX(NoSettings_v3!$C$2:$AH$4612,MATCH('EPS 3.1.3'!$B1101,NoSettings_v3!$A$2:$A$4612,0),MATCH('EPS 3.1.3'!AG$1,NoSettings_v3!$C$1:$AH$1,0)),"")</f>
        <v>0</v>
      </c>
      <c r="AH1101" s="157">
        <f>IFERROR(INDEX(NoSettings_v3!$C$2:$AH$4612,MATCH('EPS 3.1.3'!$B1101,NoSettings_v3!$A$2:$A$4612,0),MATCH('EPS 3.1.3'!AH$1,NoSettings_v3!$C$1:$AH$1,0)),"")</f>
        <v>0</v>
      </c>
      <c r="AI1101" s="157">
        <f>IFERROR(INDEX(NoSettings_v3!$C$2:$AH$4612,MATCH('EPS 3.1.3'!$B1101,NoSettings_v3!$A$2:$A$4612,0),MATCH('EPS 3.1.3'!AI$1,NoSettings_v3!$C$1:$AH$1,0)),"")</f>
        <v>0</v>
      </c>
    </row>
    <row r="1102" spans="1:43" ht="29" x14ac:dyDescent="0.35">
      <c r="A1102" s="156" t="s">
        <v>417</v>
      </c>
      <c r="B1102" s="161" t="s">
        <v>966</v>
      </c>
      <c r="C1102" s="127" t="s">
        <v>964</v>
      </c>
      <c r="D1102" s="157">
        <f>IFERROR(INDEX(NoSettings_v3!$C$2:$AH$4612,MATCH('EPS 3.1.3'!$B1102,NoSettings_v3!$A$2:$A$4612,0),MATCH('EPS 3.1.3'!D$1,NoSettings_v3!$C$1:$AH$1,0)),"")</f>
        <v>36542000000000</v>
      </c>
      <c r="E1102" s="157">
        <f>IFERROR(INDEX(NoSettings_v3!$C$2:$AH$4612,MATCH('EPS 3.1.3'!$B1102,NoSettings_v3!$A$2:$A$4612,0),MATCH('EPS 3.1.3'!E$1,NoSettings_v3!$C$1:$AH$1,0)),"")</f>
        <v>37987000000000</v>
      </c>
      <c r="F1102" s="157">
        <f>IFERROR(INDEX(NoSettings_v3!$C$2:$AH$4612,MATCH('EPS 3.1.3'!$B1102,NoSettings_v3!$A$2:$A$4612,0),MATCH('EPS 3.1.3'!F$1,NoSettings_v3!$C$1:$AH$1,0)),"")</f>
        <v>39432000000000</v>
      </c>
      <c r="G1102" s="157">
        <f>IFERROR(INDEX(NoSettings_v3!$C$2:$AH$4612,MATCH('EPS 3.1.3'!$B1102,NoSettings_v3!$A$2:$A$4612,0),MATCH('EPS 3.1.3'!G$1,NoSettings_v3!$C$1:$AH$1,0)),"")</f>
        <v>40878000000000</v>
      </c>
      <c r="H1102" s="157">
        <f>IFERROR(INDEX(NoSettings_v3!$C$2:$AH$4612,MATCH('EPS 3.1.3'!$B1102,NoSettings_v3!$A$2:$A$4612,0),MATCH('EPS 3.1.3'!H$1,NoSettings_v3!$C$1:$AH$1,0)),"")</f>
        <v>42788000000000</v>
      </c>
      <c r="I1102" s="157">
        <f>IFERROR(INDEX(NoSettings_v3!$C$2:$AH$4612,MATCH('EPS 3.1.3'!$B1102,NoSettings_v3!$A$2:$A$4612,0),MATCH('EPS 3.1.3'!I$1,NoSettings_v3!$C$1:$AH$1,0)),"")</f>
        <v>44698000000000</v>
      </c>
      <c r="J1102" s="157">
        <f>IFERROR(INDEX(NoSettings_v3!$C$2:$AH$4612,MATCH('EPS 3.1.3'!$B1102,NoSettings_v3!$A$2:$A$4612,0),MATCH('EPS 3.1.3'!J$1,NoSettings_v3!$C$1:$AH$1,0)),"")</f>
        <v>46609000000000</v>
      </c>
      <c r="K1102" s="157">
        <f>IFERROR(INDEX(NoSettings_v3!$C$2:$AH$4612,MATCH('EPS 3.1.3'!$B1102,NoSettings_v3!$A$2:$A$4612,0),MATCH('EPS 3.1.3'!K$1,NoSettings_v3!$C$1:$AH$1,0)),"")</f>
        <v>48519000000000</v>
      </c>
      <c r="L1102" s="157">
        <f>IFERROR(INDEX(NoSettings_v3!$C$2:$AH$4612,MATCH('EPS 3.1.3'!$B1102,NoSettings_v3!$A$2:$A$4612,0),MATCH('EPS 3.1.3'!L$1,NoSettings_v3!$C$1:$AH$1,0)),"")</f>
        <v>50429000000000</v>
      </c>
      <c r="M1102" s="157">
        <f>IFERROR(INDEX(NoSettings_v3!$C$2:$AH$4612,MATCH('EPS 3.1.3'!$B1102,NoSettings_v3!$A$2:$A$4612,0),MATCH('EPS 3.1.3'!M$1,NoSettings_v3!$C$1:$AH$1,0)),"")</f>
        <v>52930000000000</v>
      </c>
      <c r="N1102" s="157">
        <f>IFERROR(INDEX(NoSettings_v3!$C$2:$AH$4612,MATCH('EPS 3.1.3'!$B1102,NoSettings_v3!$A$2:$A$4612,0),MATCH('EPS 3.1.3'!N$1,NoSettings_v3!$C$1:$AH$1,0)),"")</f>
        <v>55430000000000</v>
      </c>
      <c r="O1102" s="157">
        <f>IFERROR(INDEX(NoSettings_v3!$C$2:$AH$4612,MATCH('EPS 3.1.3'!$B1102,NoSettings_v3!$A$2:$A$4612,0),MATCH('EPS 3.1.3'!O$1,NoSettings_v3!$C$1:$AH$1,0)),"")</f>
        <v>57930000000000</v>
      </c>
      <c r="P1102" s="157">
        <f>IFERROR(INDEX(NoSettings_v3!$C$2:$AH$4612,MATCH('EPS 3.1.3'!$B1102,NoSettings_v3!$A$2:$A$4612,0),MATCH('EPS 3.1.3'!P$1,NoSettings_v3!$C$1:$AH$1,0)),"")</f>
        <v>60430000000000</v>
      </c>
      <c r="Q1102" s="157">
        <f>IFERROR(INDEX(NoSettings_v3!$C$2:$AH$4612,MATCH('EPS 3.1.3'!$B1102,NoSettings_v3!$A$2:$A$4612,0),MATCH('EPS 3.1.3'!Q$1,NoSettings_v3!$C$1:$AH$1,0)),"")</f>
        <v>62931000000000</v>
      </c>
      <c r="R1102" s="157">
        <f>IFERROR(INDEX(NoSettings_v3!$C$2:$AH$4612,MATCH('EPS 3.1.3'!$B1102,NoSettings_v3!$A$2:$A$4612,0),MATCH('EPS 3.1.3'!R$1,NoSettings_v3!$C$1:$AH$1,0)),"")</f>
        <v>65880000000000</v>
      </c>
      <c r="S1102" s="157">
        <f>IFERROR(INDEX(NoSettings_v3!$C$2:$AH$4612,MATCH('EPS 3.1.3'!$B1102,NoSettings_v3!$A$2:$A$4612,0),MATCH('EPS 3.1.3'!S$1,NoSettings_v3!$C$1:$AH$1,0)),"")</f>
        <v>68830000000000</v>
      </c>
      <c r="T1102" s="157">
        <f>IFERROR(INDEX(NoSettings_v3!$C$2:$AH$4612,MATCH('EPS 3.1.3'!$B1102,NoSettings_v3!$A$2:$A$4612,0),MATCH('EPS 3.1.3'!T$1,NoSettings_v3!$C$1:$AH$1,0)),"")</f>
        <v>71779000000000</v>
      </c>
      <c r="U1102" s="157">
        <f>IFERROR(INDEX(NoSettings_v3!$C$2:$AH$4612,MATCH('EPS 3.1.3'!$B1102,NoSettings_v3!$A$2:$A$4612,0),MATCH('EPS 3.1.3'!U$1,NoSettings_v3!$C$1:$AH$1,0)),"")</f>
        <v>74729000000000</v>
      </c>
      <c r="V1102" s="157">
        <f>IFERROR(INDEX(NoSettings_v3!$C$2:$AH$4612,MATCH('EPS 3.1.3'!$B1102,NoSettings_v3!$A$2:$A$4612,0),MATCH('EPS 3.1.3'!V$1,NoSettings_v3!$C$1:$AH$1,0)),"")</f>
        <v>77678000000000</v>
      </c>
      <c r="W1102" s="157">
        <f>IFERROR(INDEX(NoSettings_v3!$C$2:$AH$4612,MATCH('EPS 3.1.3'!$B1102,NoSettings_v3!$A$2:$A$4612,0),MATCH('EPS 3.1.3'!W$1,NoSettings_v3!$C$1:$AH$1,0)),"")</f>
        <v>80481000000000</v>
      </c>
      <c r="X1102" s="157">
        <f>IFERROR(INDEX(NoSettings_v3!$C$2:$AH$4612,MATCH('EPS 3.1.3'!$B1102,NoSettings_v3!$A$2:$A$4612,0),MATCH('EPS 3.1.3'!X$1,NoSettings_v3!$C$1:$AH$1,0)),"")</f>
        <v>83284000000000</v>
      </c>
      <c r="Y1102" s="157">
        <f>IFERROR(INDEX(NoSettings_v3!$C$2:$AH$4612,MATCH('EPS 3.1.3'!$B1102,NoSettings_v3!$A$2:$A$4612,0),MATCH('EPS 3.1.3'!Y$1,NoSettings_v3!$C$1:$AH$1,0)),"")</f>
        <v>86087000000000</v>
      </c>
      <c r="Z1102" s="157">
        <f>IFERROR(INDEX(NoSettings_v3!$C$2:$AH$4612,MATCH('EPS 3.1.3'!$B1102,NoSettings_v3!$A$2:$A$4612,0),MATCH('EPS 3.1.3'!Z$1,NoSettings_v3!$C$1:$AH$1,0)),"")</f>
        <v>88890000000000</v>
      </c>
      <c r="AA1102" s="157">
        <f>IFERROR(INDEX(NoSettings_v3!$C$2:$AH$4612,MATCH('EPS 3.1.3'!$B1102,NoSettings_v3!$A$2:$A$4612,0),MATCH('EPS 3.1.3'!AA$1,NoSettings_v3!$C$1:$AH$1,0)),"")</f>
        <v>91693000000000</v>
      </c>
      <c r="AB1102" s="157">
        <f>IFERROR(INDEX(NoSettings_v3!$C$2:$AH$4612,MATCH('EPS 3.1.3'!$B1102,NoSettings_v3!$A$2:$A$4612,0),MATCH('EPS 3.1.3'!AB$1,NoSettings_v3!$C$1:$AH$1,0)),"")</f>
        <v>94231000000000</v>
      </c>
      <c r="AC1102" s="157">
        <f>IFERROR(INDEX(NoSettings_v3!$C$2:$AH$4612,MATCH('EPS 3.1.3'!$B1102,NoSettings_v3!$A$2:$A$4612,0),MATCH('EPS 3.1.3'!AC$1,NoSettings_v3!$C$1:$AH$1,0)),"")</f>
        <v>96768000000000</v>
      </c>
      <c r="AD1102" s="157">
        <f>IFERROR(INDEX(NoSettings_v3!$C$2:$AH$4612,MATCH('EPS 3.1.3'!$B1102,NoSettings_v3!$A$2:$A$4612,0),MATCH('EPS 3.1.3'!AD$1,NoSettings_v3!$C$1:$AH$1,0)),"")</f>
        <v>99306000000000</v>
      </c>
      <c r="AE1102" s="157">
        <f>IFERROR(INDEX(NoSettings_v3!$C$2:$AH$4612,MATCH('EPS 3.1.3'!$B1102,NoSettings_v3!$A$2:$A$4612,0),MATCH('EPS 3.1.3'!AE$1,NoSettings_v3!$C$1:$AH$1,0)),"")</f>
        <v>101840000000000</v>
      </c>
      <c r="AF1102" s="157">
        <f>IFERROR(INDEX(NoSettings_v3!$C$2:$AH$4612,MATCH('EPS 3.1.3'!$B1102,NoSettings_v3!$A$2:$A$4612,0),MATCH('EPS 3.1.3'!AF$1,NoSettings_v3!$C$1:$AH$1,0)),"")</f>
        <v>104380000000000</v>
      </c>
      <c r="AG1102" s="157">
        <f>IFERROR(INDEX(NoSettings_v3!$C$2:$AH$4612,MATCH('EPS 3.1.3'!$B1102,NoSettings_v3!$A$2:$A$4612,0),MATCH('EPS 3.1.3'!AG$1,NoSettings_v3!$C$1:$AH$1,0)),"")</f>
        <v>106920000000000</v>
      </c>
      <c r="AH1102" s="157">
        <f>IFERROR(INDEX(NoSettings_v3!$C$2:$AH$4612,MATCH('EPS 3.1.3'!$B1102,NoSettings_v3!$A$2:$A$4612,0),MATCH('EPS 3.1.3'!AH$1,NoSettings_v3!$C$1:$AH$1,0)),"")</f>
        <v>109460000000000</v>
      </c>
      <c r="AI1102" s="157">
        <f>IFERROR(INDEX(NoSettings_v3!$C$2:$AH$4612,MATCH('EPS 3.1.3'!$B1102,NoSettings_v3!$A$2:$A$4612,0),MATCH('EPS 3.1.3'!AI$1,NoSettings_v3!$C$1:$AH$1,0)),"")</f>
        <v>111990000000000</v>
      </c>
      <c r="AJ1102" s="128"/>
      <c r="AK1102" s="128"/>
      <c r="AL1102" s="128"/>
      <c r="AM1102" s="128"/>
      <c r="AN1102" s="128"/>
      <c r="AO1102" s="128"/>
      <c r="AP1102" s="128"/>
      <c r="AQ1102" s="128"/>
    </row>
    <row r="1103" spans="1:43" x14ac:dyDescent="0.35">
      <c r="B1103" s="161" t="s">
        <v>93</v>
      </c>
      <c r="C1103" s="127" t="s">
        <v>964</v>
      </c>
      <c r="D1103" s="157">
        <f>IFERROR(INDEX(NoSettings_v3!$C$2:$AH$4612,MATCH('EPS 3.1.3'!$B1103,NoSettings_v3!$A$2:$A$4612,0),MATCH('EPS 3.1.3'!D$1,NoSettings_v3!$C$1:$AH$1,0)),"")</f>
        <v>970300000000000</v>
      </c>
      <c r="E1103" s="157">
        <f>IFERROR(INDEX(NoSettings_v3!$C$2:$AH$4612,MATCH('EPS 3.1.3'!$B1103,NoSettings_v3!$A$2:$A$4612,0),MATCH('EPS 3.1.3'!E$1,NoSettings_v3!$C$1:$AH$1,0)),"")</f>
        <v>1009000000000000</v>
      </c>
      <c r="F1103" s="157">
        <f>IFERROR(INDEX(NoSettings_v3!$C$2:$AH$4612,MATCH('EPS 3.1.3'!$B1103,NoSettings_v3!$A$2:$A$4612,0),MATCH('EPS 3.1.3'!F$1,NoSettings_v3!$C$1:$AH$1,0)),"")</f>
        <v>1047000000000000</v>
      </c>
      <c r="G1103" s="157">
        <f>IFERROR(INDEX(NoSettings_v3!$C$2:$AH$4612,MATCH('EPS 3.1.3'!$B1103,NoSettings_v3!$A$2:$A$4612,0),MATCH('EPS 3.1.3'!G$1,NoSettings_v3!$C$1:$AH$1,0)),"")</f>
        <v>1085000000000000</v>
      </c>
      <c r="H1103" s="157">
        <f>IFERROR(INDEX(NoSettings_v3!$C$2:$AH$4612,MATCH('EPS 3.1.3'!$B1103,NoSettings_v3!$A$2:$A$4612,0),MATCH('EPS 3.1.3'!H$1,NoSettings_v3!$C$1:$AH$1,0)),"")</f>
        <v>1136000000000000</v>
      </c>
      <c r="I1103" s="157">
        <f>IFERROR(INDEX(NoSettings_v3!$C$2:$AH$4612,MATCH('EPS 3.1.3'!$B1103,NoSettings_v3!$A$2:$A$4612,0),MATCH('EPS 3.1.3'!I$1,NoSettings_v3!$C$1:$AH$1,0)),"")</f>
        <v>1187000000000000</v>
      </c>
      <c r="J1103" s="157">
        <f>IFERROR(INDEX(NoSettings_v3!$C$2:$AH$4612,MATCH('EPS 3.1.3'!$B1103,NoSettings_v3!$A$2:$A$4612,0),MATCH('EPS 3.1.3'!J$1,NoSettings_v3!$C$1:$AH$1,0)),"")</f>
        <v>1238000000000000</v>
      </c>
      <c r="K1103" s="157">
        <f>IFERROR(INDEX(NoSettings_v3!$C$2:$AH$4612,MATCH('EPS 3.1.3'!$B1103,NoSettings_v3!$A$2:$A$4612,0),MATCH('EPS 3.1.3'!K$1,NoSettings_v3!$C$1:$AH$1,0)),"")</f>
        <v>1288000000000000</v>
      </c>
      <c r="L1103" s="157">
        <f>IFERROR(INDEX(NoSettings_v3!$C$2:$AH$4612,MATCH('EPS 3.1.3'!$B1103,NoSettings_v3!$A$2:$A$4612,0),MATCH('EPS 3.1.3'!L$1,NoSettings_v3!$C$1:$AH$1,0)),"")</f>
        <v>1339000000000000</v>
      </c>
      <c r="M1103" s="157">
        <f>IFERROR(INDEX(NoSettings_v3!$C$2:$AH$4612,MATCH('EPS 3.1.3'!$B1103,NoSettings_v3!$A$2:$A$4612,0),MATCH('EPS 3.1.3'!M$1,NoSettings_v3!$C$1:$AH$1,0)),"")</f>
        <v>1405000000000000</v>
      </c>
      <c r="N1103" s="157">
        <f>IFERROR(INDEX(NoSettings_v3!$C$2:$AH$4612,MATCH('EPS 3.1.3'!$B1103,NoSettings_v3!$A$2:$A$4612,0),MATCH('EPS 3.1.3'!N$1,NoSettings_v3!$C$1:$AH$1,0)),"")</f>
        <v>1472000000000000</v>
      </c>
      <c r="O1103" s="157">
        <f>IFERROR(INDEX(NoSettings_v3!$C$2:$AH$4612,MATCH('EPS 3.1.3'!$B1103,NoSettings_v3!$A$2:$A$4612,0),MATCH('EPS 3.1.3'!O$1,NoSettings_v3!$C$1:$AH$1,0)),"")</f>
        <v>1538000000000000</v>
      </c>
      <c r="P1103" s="157">
        <f>IFERROR(INDEX(NoSettings_v3!$C$2:$AH$4612,MATCH('EPS 3.1.3'!$B1103,NoSettings_v3!$A$2:$A$4612,0),MATCH('EPS 3.1.3'!P$1,NoSettings_v3!$C$1:$AH$1,0)),"")</f>
        <v>1605000000000000</v>
      </c>
      <c r="Q1103" s="157">
        <f>IFERROR(INDEX(NoSettings_v3!$C$2:$AH$4612,MATCH('EPS 3.1.3'!$B1103,NoSettings_v3!$A$2:$A$4612,0),MATCH('EPS 3.1.3'!Q$1,NoSettings_v3!$C$1:$AH$1,0)),"")</f>
        <v>1671000000000000</v>
      </c>
      <c r="R1103" s="157">
        <f>IFERROR(INDEX(NoSettings_v3!$C$2:$AH$4612,MATCH('EPS 3.1.3'!$B1103,NoSettings_v3!$A$2:$A$4612,0),MATCH('EPS 3.1.3'!R$1,NoSettings_v3!$C$1:$AH$1,0)),"")</f>
        <v>1749000000000000</v>
      </c>
      <c r="S1103" s="157">
        <f>IFERROR(INDEX(NoSettings_v3!$C$2:$AH$4612,MATCH('EPS 3.1.3'!$B1103,NoSettings_v3!$A$2:$A$4612,0),MATCH('EPS 3.1.3'!S$1,NoSettings_v3!$C$1:$AH$1,0)),"")</f>
        <v>1828000000000000</v>
      </c>
      <c r="T1103" s="157">
        <f>IFERROR(INDEX(NoSettings_v3!$C$2:$AH$4612,MATCH('EPS 3.1.3'!$B1103,NoSettings_v3!$A$2:$A$4612,0),MATCH('EPS 3.1.3'!T$1,NoSettings_v3!$C$1:$AH$1,0)),"")</f>
        <v>1906000000000000</v>
      </c>
      <c r="U1103" s="157">
        <f>IFERROR(INDEX(NoSettings_v3!$C$2:$AH$4612,MATCH('EPS 3.1.3'!$B1103,NoSettings_v3!$A$2:$A$4612,0),MATCH('EPS 3.1.3'!U$1,NoSettings_v3!$C$1:$AH$1,0)),"")</f>
        <v>1984000000000000</v>
      </c>
      <c r="V1103" s="157">
        <f>IFERROR(INDEX(NoSettings_v3!$C$2:$AH$4612,MATCH('EPS 3.1.3'!$B1103,NoSettings_v3!$A$2:$A$4612,0),MATCH('EPS 3.1.3'!V$1,NoSettings_v3!$C$1:$AH$1,0)),"")</f>
        <v>2063000000000000</v>
      </c>
      <c r="W1103" s="157">
        <f>IFERROR(INDEX(NoSettings_v3!$C$2:$AH$4612,MATCH('EPS 3.1.3'!$B1103,NoSettings_v3!$A$2:$A$4612,0),MATCH('EPS 3.1.3'!W$1,NoSettings_v3!$C$1:$AH$1,0)),"")</f>
        <v>2137000000000000</v>
      </c>
      <c r="X1103" s="157">
        <f>IFERROR(INDEX(NoSettings_v3!$C$2:$AH$4612,MATCH('EPS 3.1.3'!$B1103,NoSettings_v3!$A$2:$A$4612,0),MATCH('EPS 3.1.3'!X$1,NoSettings_v3!$C$1:$AH$1,0)),"")</f>
        <v>2211000000000000</v>
      </c>
      <c r="Y1103" s="157">
        <f>IFERROR(INDEX(NoSettings_v3!$C$2:$AH$4612,MATCH('EPS 3.1.3'!$B1103,NoSettings_v3!$A$2:$A$4612,0),MATCH('EPS 3.1.3'!Y$1,NoSettings_v3!$C$1:$AH$1,0)),"")</f>
        <v>2286000000000000</v>
      </c>
      <c r="Z1103" s="157">
        <f>IFERROR(INDEX(NoSettings_v3!$C$2:$AH$4612,MATCH('EPS 3.1.3'!$B1103,NoSettings_v3!$A$2:$A$4612,0),MATCH('EPS 3.1.3'!Z$1,NoSettings_v3!$C$1:$AH$1,0)),"")</f>
        <v>2360000000000000</v>
      </c>
      <c r="AA1103" s="157">
        <f>IFERROR(INDEX(NoSettings_v3!$C$2:$AH$4612,MATCH('EPS 3.1.3'!$B1103,NoSettings_v3!$A$2:$A$4612,0),MATCH('EPS 3.1.3'!AA$1,NoSettings_v3!$C$1:$AH$1,0)),"")</f>
        <v>2435000000000000</v>
      </c>
      <c r="AB1103" s="157">
        <f>IFERROR(INDEX(NoSettings_v3!$C$2:$AH$4612,MATCH('EPS 3.1.3'!$B1103,NoSettings_v3!$A$2:$A$4612,0),MATCH('EPS 3.1.3'!AB$1,NoSettings_v3!$C$1:$AH$1,0)),"")</f>
        <v>2502000000000000</v>
      </c>
      <c r="AC1103" s="157">
        <f>IFERROR(INDEX(NoSettings_v3!$C$2:$AH$4612,MATCH('EPS 3.1.3'!$B1103,NoSettings_v3!$A$2:$A$4612,0),MATCH('EPS 3.1.3'!AC$1,NoSettings_v3!$C$1:$AH$1,0)),"")</f>
        <v>2569000000000000</v>
      </c>
      <c r="AD1103" s="157">
        <f>IFERROR(INDEX(NoSettings_v3!$C$2:$AH$4612,MATCH('EPS 3.1.3'!$B1103,NoSettings_v3!$A$2:$A$4612,0),MATCH('EPS 3.1.3'!AD$1,NoSettings_v3!$C$1:$AH$1,0)),"")</f>
        <v>2637000000000000</v>
      </c>
      <c r="AE1103" s="157">
        <f>IFERROR(INDEX(NoSettings_v3!$C$2:$AH$4612,MATCH('EPS 3.1.3'!$B1103,NoSettings_v3!$A$2:$A$4612,0),MATCH('EPS 3.1.3'!AE$1,NoSettings_v3!$C$1:$AH$1,0)),"")</f>
        <v>2704000000000000</v>
      </c>
      <c r="AF1103" s="157">
        <f>IFERROR(INDEX(NoSettings_v3!$C$2:$AH$4612,MATCH('EPS 3.1.3'!$B1103,NoSettings_v3!$A$2:$A$4612,0),MATCH('EPS 3.1.3'!AF$1,NoSettings_v3!$C$1:$AH$1,0)),"")</f>
        <v>2772000000000000</v>
      </c>
      <c r="AG1103" s="157">
        <f>IFERROR(INDEX(NoSettings_v3!$C$2:$AH$4612,MATCH('EPS 3.1.3'!$B1103,NoSettings_v3!$A$2:$A$4612,0),MATCH('EPS 3.1.3'!AG$1,NoSettings_v3!$C$1:$AH$1,0)),"")</f>
        <v>2839000000000000</v>
      </c>
      <c r="AH1103" s="157">
        <f>IFERROR(INDEX(NoSettings_v3!$C$2:$AH$4612,MATCH('EPS 3.1.3'!$B1103,NoSettings_v3!$A$2:$A$4612,0),MATCH('EPS 3.1.3'!AH$1,NoSettings_v3!$C$1:$AH$1,0)),"")</f>
        <v>2906000000000000</v>
      </c>
      <c r="AI1103" s="157">
        <f>IFERROR(INDEX(NoSettings_v3!$C$2:$AH$4612,MATCH('EPS 3.1.3'!$B1103,NoSettings_v3!$A$2:$A$4612,0),MATCH('EPS 3.1.3'!AI$1,NoSettings_v3!$C$1:$AH$1,0)),"")</f>
        <v>2974000000000000</v>
      </c>
      <c r="AJ1103" s="128"/>
      <c r="AK1103" s="128"/>
      <c r="AL1103" s="128"/>
      <c r="AM1103" s="128"/>
      <c r="AN1103" s="128"/>
      <c r="AO1103" s="128"/>
      <c r="AP1103" s="128"/>
      <c r="AQ1103" s="128"/>
    </row>
    <row r="1104" spans="1:43" x14ac:dyDescent="0.35">
      <c r="B1104" s="161" t="s">
        <v>94</v>
      </c>
      <c r="C1104" s="127" t="s">
        <v>964</v>
      </c>
      <c r="D1104" s="157">
        <f>IFERROR(INDEX(NoSettings_v3!$C$2:$AH$4612,MATCH('EPS 3.1.3'!$B1104,NoSettings_v3!$A$2:$A$4612,0),MATCH('EPS 3.1.3'!D$1,NoSettings_v3!$C$1:$AH$1,0)),"")</f>
        <v>0</v>
      </c>
      <c r="E1104" s="157">
        <f>IFERROR(INDEX(NoSettings_v3!$C$2:$AH$4612,MATCH('EPS 3.1.3'!$B1104,NoSettings_v3!$A$2:$A$4612,0),MATCH('EPS 3.1.3'!E$1,NoSettings_v3!$C$1:$AH$1,0)),"")</f>
        <v>0</v>
      </c>
      <c r="F1104" s="157">
        <f>IFERROR(INDEX(NoSettings_v3!$C$2:$AH$4612,MATCH('EPS 3.1.3'!$B1104,NoSettings_v3!$A$2:$A$4612,0),MATCH('EPS 3.1.3'!F$1,NoSettings_v3!$C$1:$AH$1,0)),"")</f>
        <v>0</v>
      </c>
      <c r="G1104" s="157">
        <f>IFERROR(INDEX(NoSettings_v3!$C$2:$AH$4612,MATCH('EPS 3.1.3'!$B1104,NoSettings_v3!$A$2:$A$4612,0),MATCH('EPS 3.1.3'!G$1,NoSettings_v3!$C$1:$AH$1,0)),"")</f>
        <v>0</v>
      </c>
      <c r="H1104" s="157">
        <f>IFERROR(INDEX(NoSettings_v3!$C$2:$AH$4612,MATCH('EPS 3.1.3'!$B1104,NoSettings_v3!$A$2:$A$4612,0),MATCH('EPS 3.1.3'!H$1,NoSettings_v3!$C$1:$AH$1,0)),"")</f>
        <v>0</v>
      </c>
      <c r="I1104" s="157">
        <f>IFERROR(INDEX(NoSettings_v3!$C$2:$AH$4612,MATCH('EPS 3.1.3'!$B1104,NoSettings_v3!$A$2:$A$4612,0),MATCH('EPS 3.1.3'!I$1,NoSettings_v3!$C$1:$AH$1,0)),"")</f>
        <v>0</v>
      </c>
      <c r="J1104" s="157">
        <f>IFERROR(INDEX(NoSettings_v3!$C$2:$AH$4612,MATCH('EPS 3.1.3'!$B1104,NoSettings_v3!$A$2:$A$4612,0),MATCH('EPS 3.1.3'!J$1,NoSettings_v3!$C$1:$AH$1,0)),"")</f>
        <v>0</v>
      </c>
      <c r="K1104" s="157">
        <f>IFERROR(INDEX(NoSettings_v3!$C$2:$AH$4612,MATCH('EPS 3.1.3'!$B1104,NoSettings_v3!$A$2:$A$4612,0),MATCH('EPS 3.1.3'!K$1,NoSettings_v3!$C$1:$AH$1,0)),"")</f>
        <v>0</v>
      </c>
      <c r="L1104" s="157">
        <f>IFERROR(INDEX(NoSettings_v3!$C$2:$AH$4612,MATCH('EPS 3.1.3'!$B1104,NoSettings_v3!$A$2:$A$4612,0),MATCH('EPS 3.1.3'!L$1,NoSettings_v3!$C$1:$AH$1,0)),"")</f>
        <v>0</v>
      </c>
      <c r="M1104" s="157">
        <f>IFERROR(INDEX(NoSettings_v3!$C$2:$AH$4612,MATCH('EPS 3.1.3'!$B1104,NoSettings_v3!$A$2:$A$4612,0),MATCH('EPS 3.1.3'!M$1,NoSettings_v3!$C$1:$AH$1,0)),"")</f>
        <v>0</v>
      </c>
      <c r="N1104" s="157">
        <f>IFERROR(INDEX(NoSettings_v3!$C$2:$AH$4612,MATCH('EPS 3.1.3'!$B1104,NoSettings_v3!$A$2:$A$4612,0),MATCH('EPS 3.1.3'!N$1,NoSettings_v3!$C$1:$AH$1,0)),"")</f>
        <v>0</v>
      </c>
      <c r="O1104" s="157">
        <f>IFERROR(INDEX(NoSettings_v3!$C$2:$AH$4612,MATCH('EPS 3.1.3'!$B1104,NoSettings_v3!$A$2:$A$4612,0),MATCH('EPS 3.1.3'!O$1,NoSettings_v3!$C$1:$AH$1,0)),"")</f>
        <v>0</v>
      </c>
      <c r="P1104" s="157">
        <f>IFERROR(INDEX(NoSettings_v3!$C$2:$AH$4612,MATCH('EPS 3.1.3'!$B1104,NoSettings_v3!$A$2:$A$4612,0),MATCH('EPS 3.1.3'!P$1,NoSettings_v3!$C$1:$AH$1,0)),"")</f>
        <v>0</v>
      </c>
      <c r="Q1104" s="157">
        <f>IFERROR(INDEX(NoSettings_v3!$C$2:$AH$4612,MATCH('EPS 3.1.3'!$B1104,NoSettings_v3!$A$2:$A$4612,0),MATCH('EPS 3.1.3'!Q$1,NoSettings_v3!$C$1:$AH$1,0)),"")</f>
        <v>0</v>
      </c>
      <c r="R1104" s="157">
        <f>IFERROR(INDEX(NoSettings_v3!$C$2:$AH$4612,MATCH('EPS 3.1.3'!$B1104,NoSettings_v3!$A$2:$A$4612,0),MATCH('EPS 3.1.3'!R$1,NoSettings_v3!$C$1:$AH$1,0)),"")</f>
        <v>0</v>
      </c>
      <c r="S1104" s="157">
        <f>IFERROR(INDEX(NoSettings_v3!$C$2:$AH$4612,MATCH('EPS 3.1.3'!$B1104,NoSettings_v3!$A$2:$A$4612,0),MATCH('EPS 3.1.3'!S$1,NoSettings_v3!$C$1:$AH$1,0)),"")</f>
        <v>0</v>
      </c>
      <c r="T1104" s="157">
        <f>IFERROR(INDEX(NoSettings_v3!$C$2:$AH$4612,MATCH('EPS 3.1.3'!$B1104,NoSettings_v3!$A$2:$A$4612,0),MATCH('EPS 3.1.3'!T$1,NoSettings_v3!$C$1:$AH$1,0)),"")</f>
        <v>0</v>
      </c>
      <c r="U1104" s="157">
        <f>IFERROR(INDEX(NoSettings_v3!$C$2:$AH$4612,MATCH('EPS 3.1.3'!$B1104,NoSettings_v3!$A$2:$A$4612,0),MATCH('EPS 3.1.3'!U$1,NoSettings_v3!$C$1:$AH$1,0)),"")</f>
        <v>0</v>
      </c>
      <c r="V1104" s="157">
        <f>IFERROR(INDEX(NoSettings_v3!$C$2:$AH$4612,MATCH('EPS 3.1.3'!$B1104,NoSettings_v3!$A$2:$A$4612,0),MATCH('EPS 3.1.3'!V$1,NoSettings_v3!$C$1:$AH$1,0)),"")</f>
        <v>0</v>
      </c>
      <c r="W1104" s="157">
        <f>IFERROR(INDEX(NoSettings_v3!$C$2:$AH$4612,MATCH('EPS 3.1.3'!$B1104,NoSettings_v3!$A$2:$A$4612,0),MATCH('EPS 3.1.3'!W$1,NoSettings_v3!$C$1:$AH$1,0)),"")</f>
        <v>0</v>
      </c>
      <c r="X1104" s="157">
        <f>IFERROR(INDEX(NoSettings_v3!$C$2:$AH$4612,MATCH('EPS 3.1.3'!$B1104,NoSettings_v3!$A$2:$A$4612,0),MATCH('EPS 3.1.3'!X$1,NoSettings_v3!$C$1:$AH$1,0)),"")</f>
        <v>0</v>
      </c>
      <c r="Y1104" s="157">
        <f>IFERROR(INDEX(NoSettings_v3!$C$2:$AH$4612,MATCH('EPS 3.1.3'!$B1104,NoSettings_v3!$A$2:$A$4612,0),MATCH('EPS 3.1.3'!Y$1,NoSettings_v3!$C$1:$AH$1,0)),"")</f>
        <v>0</v>
      </c>
      <c r="Z1104" s="157">
        <f>IFERROR(INDEX(NoSettings_v3!$C$2:$AH$4612,MATCH('EPS 3.1.3'!$B1104,NoSettings_v3!$A$2:$A$4612,0),MATCH('EPS 3.1.3'!Z$1,NoSettings_v3!$C$1:$AH$1,0)),"")</f>
        <v>0</v>
      </c>
      <c r="AA1104" s="157">
        <f>IFERROR(INDEX(NoSettings_v3!$C$2:$AH$4612,MATCH('EPS 3.1.3'!$B1104,NoSettings_v3!$A$2:$A$4612,0),MATCH('EPS 3.1.3'!AA$1,NoSettings_v3!$C$1:$AH$1,0)),"")</f>
        <v>0</v>
      </c>
      <c r="AB1104" s="157">
        <f>IFERROR(INDEX(NoSettings_v3!$C$2:$AH$4612,MATCH('EPS 3.1.3'!$B1104,NoSettings_v3!$A$2:$A$4612,0),MATCH('EPS 3.1.3'!AB$1,NoSettings_v3!$C$1:$AH$1,0)),"")</f>
        <v>0</v>
      </c>
      <c r="AC1104" s="157">
        <f>IFERROR(INDEX(NoSettings_v3!$C$2:$AH$4612,MATCH('EPS 3.1.3'!$B1104,NoSettings_v3!$A$2:$A$4612,0),MATCH('EPS 3.1.3'!AC$1,NoSettings_v3!$C$1:$AH$1,0)),"")</f>
        <v>0</v>
      </c>
      <c r="AD1104" s="157">
        <f>IFERROR(INDEX(NoSettings_v3!$C$2:$AH$4612,MATCH('EPS 3.1.3'!$B1104,NoSettings_v3!$A$2:$A$4612,0),MATCH('EPS 3.1.3'!AD$1,NoSettings_v3!$C$1:$AH$1,0)),"")</f>
        <v>0</v>
      </c>
      <c r="AE1104" s="157">
        <f>IFERROR(INDEX(NoSettings_v3!$C$2:$AH$4612,MATCH('EPS 3.1.3'!$B1104,NoSettings_v3!$A$2:$A$4612,0),MATCH('EPS 3.1.3'!AE$1,NoSettings_v3!$C$1:$AH$1,0)),"")</f>
        <v>0</v>
      </c>
      <c r="AF1104" s="157">
        <f>IFERROR(INDEX(NoSettings_v3!$C$2:$AH$4612,MATCH('EPS 3.1.3'!$B1104,NoSettings_v3!$A$2:$A$4612,0),MATCH('EPS 3.1.3'!AF$1,NoSettings_v3!$C$1:$AH$1,0)),"")</f>
        <v>0</v>
      </c>
      <c r="AG1104" s="157">
        <f>IFERROR(INDEX(NoSettings_v3!$C$2:$AH$4612,MATCH('EPS 3.1.3'!$B1104,NoSettings_v3!$A$2:$A$4612,0),MATCH('EPS 3.1.3'!AG$1,NoSettings_v3!$C$1:$AH$1,0)),"")</f>
        <v>0</v>
      </c>
      <c r="AH1104" s="157">
        <f>IFERROR(INDEX(NoSettings_v3!$C$2:$AH$4612,MATCH('EPS 3.1.3'!$B1104,NoSettings_v3!$A$2:$A$4612,0),MATCH('EPS 3.1.3'!AH$1,NoSettings_v3!$C$1:$AH$1,0)),"")</f>
        <v>0</v>
      </c>
      <c r="AI1104" s="157">
        <f>IFERROR(INDEX(NoSettings_v3!$C$2:$AH$4612,MATCH('EPS 3.1.3'!$B1104,NoSettings_v3!$A$2:$A$4612,0),MATCH('EPS 3.1.3'!AI$1,NoSettings_v3!$C$1:$AH$1,0)),"")</f>
        <v>0</v>
      </c>
      <c r="AJ1104" s="128"/>
      <c r="AK1104" s="128"/>
      <c r="AL1104" s="128"/>
      <c r="AM1104" s="128"/>
      <c r="AN1104" s="128"/>
      <c r="AO1104" s="128"/>
      <c r="AP1104" s="128"/>
      <c r="AQ1104" s="128"/>
    </row>
    <row r="1105" spans="2:43" x14ac:dyDescent="0.35">
      <c r="B1105" s="161" t="s">
        <v>95</v>
      </c>
      <c r="C1105" s="127" t="s">
        <v>964</v>
      </c>
      <c r="D1105" s="157">
        <f>IFERROR(INDEX(NoSettings_v3!$C$2:$AH$4612,MATCH('EPS 3.1.3'!$B1105,NoSettings_v3!$A$2:$A$4612,0),MATCH('EPS 3.1.3'!D$1,NoSettings_v3!$C$1:$AH$1,0)),"")</f>
        <v>0</v>
      </c>
      <c r="E1105" s="157">
        <f>IFERROR(INDEX(NoSettings_v3!$C$2:$AH$4612,MATCH('EPS 3.1.3'!$B1105,NoSettings_v3!$A$2:$A$4612,0),MATCH('EPS 3.1.3'!E$1,NoSettings_v3!$C$1:$AH$1,0)),"")</f>
        <v>0</v>
      </c>
      <c r="F1105" s="157">
        <f>IFERROR(INDEX(NoSettings_v3!$C$2:$AH$4612,MATCH('EPS 3.1.3'!$B1105,NoSettings_v3!$A$2:$A$4612,0),MATCH('EPS 3.1.3'!F$1,NoSettings_v3!$C$1:$AH$1,0)),"")</f>
        <v>0</v>
      </c>
      <c r="G1105" s="157">
        <f>IFERROR(INDEX(NoSettings_v3!$C$2:$AH$4612,MATCH('EPS 3.1.3'!$B1105,NoSettings_v3!$A$2:$A$4612,0),MATCH('EPS 3.1.3'!G$1,NoSettings_v3!$C$1:$AH$1,0)),"")</f>
        <v>0</v>
      </c>
      <c r="H1105" s="157">
        <f>IFERROR(INDEX(NoSettings_v3!$C$2:$AH$4612,MATCH('EPS 3.1.3'!$B1105,NoSettings_v3!$A$2:$A$4612,0),MATCH('EPS 3.1.3'!H$1,NoSettings_v3!$C$1:$AH$1,0)),"")</f>
        <v>0</v>
      </c>
      <c r="I1105" s="157">
        <f>IFERROR(INDEX(NoSettings_v3!$C$2:$AH$4612,MATCH('EPS 3.1.3'!$B1105,NoSettings_v3!$A$2:$A$4612,0),MATCH('EPS 3.1.3'!I$1,NoSettings_v3!$C$1:$AH$1,0)),"")</f>
        <v>0</v>
      </c>
      <c r="J1105" s="157">
        <f>IFERROR(INDEX(NoSettings_v3!$C$2:$AH$4612,MATCH('EPS 3.1.3'!$B1105,NoSettings_v3!$A$2:$A$4612,0),MATCH('EPS 3.1.3'!J$1,NoSettings_v3!$C$1:$AH$1,0)),"")</f>
        <v>0</v>
      </c>
      <c r="K1105" s="157">
        <f>IFERROR(INDEX(NoSettings_v3!$C$2:$AH$4612,MATCH('EPS 3.1.3'!$B1105,NoSettings_v3!$A$2:$A$4612,0),MATCH('EPS 3.1.3'!K$1,NoSettings_v3!$C$1:$AH$1,0)),"")</f>
        <v>0</v>
      </c>
      <c r="L1105" s="157">
        <f>IFERROR(INDEX(NoSettings_v3!$C$2:$AH$4612,MATCH('EPS 3.1.3'!$B1105,NoSettings_v3!$A$2:$A$4612,0),MATCH('EPS 3.1.3'!L$1,NoSettings_v3!$C$1:$AH$1,0)),"")</f>
        <v>0</v>
      </c>
      <c r="M1105" s="157">
        <f>IFERROR(INDEX(NoSettings_v3!$C$2:$AH$4612,MATCH('EPS 3.1.3'!$B1105,NoSettings_v3!$A$2:$A$4612,0),MATCH('EPS 3.1.3'!M$1,NoSettings_v3!$C$1:$AH$1,0)),"")</f>
        <v>0</v>
      </c>
      <c r="N1105" s="157">
        <f>IFERROR(INDEX(NoSettings_v3!$C$2:$AH$4612,MATCH('EPS 3.1.3'!$B1105,NoSettings_v3!$A$2:$A$4612,0),MATCH('EPS 3.1.3'!N$1,NoSettings_v3!$C$1:$AH$1,0)),"")</f>
        <v>0</v>
      </c>
      <c r="O1105" s="157">
        <f>IFERROR(INDEX(NoSettings_v3!$C$2:$AH$4612,MATCH('EPS 3.1.3'!$B1105,NoSettings_v3!$A$2:$A$4612,0),MATCH('EPS 3.1.3'!O$1,NoSettings_v3!$C$1:$AH$1,0)),"")</f>
        <v>0</v>
      </c>
      <c r="P1105" s="157">
        <f>IFERROR(INDEX(NoSettings_v3!$C$2:$AH$4612,MATCH('EPS 3.1.3'!$B1105,NoSettings_v3!$A$2:$A$4612,0),MATCH('EPS 3.1.3'!P$1,NoSettings_v3!$C$1:$AH$1,0)),"")</f>
        <v>0</v>
      </c>
      <c r="Q1105" s="157">
        <f>IFERROR(INDEX(NoSettings_v3!$C$2:$AH$4612,MATCH('EPS 3.1.3'!$B1105,NoSettings_v3!$A$2:$A$4612,0),MATCH('EPS 3.1.3'!Q$1,NoSettings_v3!$C$1:$AH$1,0)),"")</f>
        <v>0</v>
      </c>
      <c r="R1105" s="157">
        <f>IFERROR(INDEX(NoSettings_v3!$C$2:$AH$4612,MATCH('EPS 3.1.3'!$B1105,NoSettings_v3!$A$2:$A$4612,0),MATCH('EPS 3.1.3'!R$1,NoSettings_v3!$C$1:$AH$1,0)),"")</f>
        <v>0</v>
      </c>
      <c r="S1105" s="157">
        <f>IFERROR(INDEX(NoSettings_v3!$C$2:$AH$4612,MATCH('EPS 3.1.3'!$B1105,NoSettings_v3!$A$2:$A$4612,0),MATCH('EPS 3.1.3'!S$1,NoSettings_v3!$C$1:$AH$1,0)),"")</f>
        <v>0</v>
      </c>
      <c r="T1105" s="157">
        <f>IFERROR(INDEX(NoSettings_v3!$C$2:$AH$4612,MATCH('EPS 3.1.3'!$B1105,NoSettings_v3!$A$2:$A$4612,0),MATCH('EPS 3.1.3'!T$1,NoSettings_v3!$C$1:$AH$1,0)),"")</f>
        <v>0</v>
      </c>
      <c r="U1105" s="157">
        <f>IFERROR(INDEX(NoSettings_v3!$C$2:$AH$4612,MATCH('EPS 3.1.3'!$B1105,NoSettings_v3!$A$2:$A$4612,0),MATCH('EPS 3.1.3'!U$1,NoSettings_v3!$C$1:$AH$1,0)),"")</f>
        <v>0</v>
      </c>
      <c r="V1105" s="157">
        <f>IFERROR(INDEX(NoSettings_v3!$C$2:$AH$4612,MATCH('EPS 3.1.3'!$B1105,NoSettings_v3!$A$2:$A$4612,0),MATCH('EPS 3.1.3'!V$1,NoSettings_v3!$C$1:$AH$1,0)),"")</f>
        <v>0</v>
      </c>
      <c r="W1105" s="157">
        <f>IFERROR(INDEX(NoSettings_v3!$C$2:$AH$4612,MATCH('EPS 3.1.3'!$B1105,NoSettings_v3!$A$2:$A$4612,0),MATCH('EPS 3.1.3'!W$1,NoSettings_v3!$C$1:$AH$1,0)),"")</f>
        <v>0</v>
      </c>
      <c r="X1105" s="157">
        <f>IFERROR(INDEX(NoSettings_v3!$C$2:$AH$4612,MATCH('EPS 3.1.3'!$B1105,NoSettings_v3!$A$2:$A$4612,0),MATCH('EPS 3.1.3'!X$1,NoSettings_v3!$C$1:$AH$1,0)),"")</f>
        <v>0</v>
      </c>
      <c r="Y1105" s="157">
        <f>IFERROR(INDEX(NoSettings_v3!$C$2:$AH$4612,MATCH('EPS 3.1.3'!$B1105,NoSettings_v3!$A$2:$A$4612,0),MATCH('EPS 3.1.3'!Y$1,NoSettings_v3!$C$1:$AH$1,0)),"")</f>
        <v>0</v>
      </c>
      <c r="Z1105" s="157">
        <f>IFERROR(INDEX(NoSettings_v3!$C$2:$AH$4612,MATCH('EPS 3.1.3'!$B1105,NoSettings_v3!$A$2:$A$4612,0),MATCH('EPS 3.1.3'!Z$1,NoSettings_v3!$C$1:$AH$1,0)),"")</f>
        <v>0</v>
      </c>
      <c r="AA1105" s="157">
        <f>IFERROR(INDEX(NoSettings_v3!$C$2:$AH$4612,MATCH('EPS 3.1.3'!$B1105,NoSettings_v3!$A$2:$A$4612,0),MATCH('EPS 3.1.3'!AA$1,NoSettings_v3!$C$1:$AH$1,0)),"")</f>
        <v>0</v>
      </c>
      <c r="AB1105" s="157">
        <f>IFERROR(INDEX(NoSettings_v3!$C$2:$AH$4612,MATCH('EPS 3.1.3'!$B1105,NoSettings_v3!$A$2:$A$4612,0),MATCH('EPS 3.1.3'!AB$1,NoSettings_v3!$C$1:$AH$1,0)),"")</f>
        <v>0</v>
      </c>
      <c r="AC1105" s="157">
        <f>IFERROR(INDEX(NoSettings_v3!$C$2:$AH$4612,MATCH('EPS 3.1.3'!$B1105,NoSettings_v3!$A$2:$A$4612,0),MATCH('EPS 3.1.3'!AC$1,NoSettings_v3!$C$1:$AH$1,0)),"")</f>
        <v>0</v>
      </c>
      <c r="AD1105" s="157">
        <f>IFERROR(INDEX(NoSettings_v3!$C$2:$AH$4612,MATCH('EPS 3.1.3'!$B1105,NoSettings_v3!$A$2:$A$4612,0),MATCH('EPS 3.1.3'!AD$1,NoSettings_v3!$C$1:$AH$1,0)),"")</f>
        <v>0</v>
      </c>
      <c r="AE1105" s="157">
        <f>IFERROR(INDEX(NoSettings_v3!$C$2:$AH$4612,MATCH('EPS 3.1.3'!$B1105,NoSettings_v3!$A$2:$A$4612,0),MATCH('EPS 3.1.3'!AE$1,NoSettings_v3!$C$1:$AH$1,0)),"")</f>
        <v>0</v>
      </c>
      <c r="AF1105" s="157">
        <f>IFERROR(INDEX(NoSettings_v3!$C$2:$AH$4612,MATCH('EPS 3.1.3'!$B1105,NoSettings_v3!$A$2:$A$4612,0),MATCH('EPS 3.1.3'!AF$1,NoSettings_v3!$C$1:$AH$1,0)),"")</f>
        <v>0</v>
      </c>
      <c r="AG1105" s="157">
        <f>IFERROR(INDEX(NoSettings_v3!$C$2:$AH$4612,MATCH('EPS 3.1.3'!$B1105,NoSettings_v3!$A$2:$A$4612,0),MATCH('EPS 3.1.3'!AG$1,NoSettings_v3!$C$1:$AH$1,0)),"")</f>
        <v>0</v>
      </c>
      <c r="AH1105" s="157">
        <f>IFERROR(INDEX(NoSettings_v3!$C$2:$AH$4612,MATCH('EPS 3.1.3'!$B1105,NoSettings_v3!$A$2:$A$4612,0),MATCH('EPS 3.1.3'!AH$1,NoSettings_v3!$C$1:$AH$1,0)),"")</f>
        <v>0</v>
      </c>
      <c r="AI1105" s="157">
        <f>IFERROR(INDEX(NoSettings_v3!$C$2:$AH$4612,MATCH('EPS 3.1.3'!$B1105,NoSettings_v3!$A$2:$A$4612,0),MATCH('EPS 3.1.3'!AI$1,NoSettings_v3!$C$1:$AH$1,0)),"")</f>
        <v>0</v>
      </c>
    </row>
    <row r="1106" spans="2:43" x14ac:dyDescent="0.35">
      <c r="B1106" s="161" t="s">
        <v>96</v>
      </c>
      <c r="C1106" s="127" t="s">
        <v>964</v>
      </c>
      <c r="D1106" s="157">
        <f>IFERROR(INDEX(NoSettings_v3!$C$2:$AH$4612,MATCH('EPS 3.1.3'!$B1106,NoSettings_v3!$A$2:$A$4612,0),MATCH('EPS 3.1.3'!D$1,NoSettings_v3!$C$1:$AH$1,0)),"")</f>
        <v>271400000000000</v>
      </c>
      <c r="E1106" s="157">
        <f>IFERROR(INDEX(NoSettings_v3!$C$2:$AH$4612,MATCH('EPS 3.1.3'!$B1106,NoSettings_v3!$A$2:$A$4612,0),MATCH('EPS 3.1.3'!E$1,NoSettings_v3!$C$1:$AH$1,0)),"")</f>
        <v>282100000000000</v>
      </c>
      <c r="F1106" s="157">
        <f>IFERROR(INDEX(NoSettings_v3!$C$2:$AH$4612,MATCH('EPS 3.1.3'!$B1106,NoSettings_v3!$A$2:$A$4612,0),MATCH('EPS 3.1.3'!F$1,NoSettings_v3!$C$1:$AH$1,0)),"")</f>
        <v>292900000000000</v>
      </c>
      <c r="G1106" s="157">
        <f>IFERROR(INDEX(NoSettings_v3!$C$2:$AH$4612,MATCH('EPS 3.1.3'!$B1106,NoSettings_v3!$A$2:$A$4612,0),MATCH('EPS 3.1.3'!G$1,NoSettings_v3!$C$1:$AH$1,0)),"")</f>
        <v>303600000000000</v>
      </c>
      <c r="H1106" s="157">
        <f>IFERROR(INDEX(NoSettings_v3!$C$2:$AH$4612,MATCH('EPS 3.1.3'!$B1106,NoSettings_v3!$A$2:$A$4612,0),MATCH('EPS 3.1.3'!H$1,NoSettings_v3!$C$1:$AH$1,0)),"")</f>
        <v>317800000000000</v>
      </c>
      <c r="I1106" s="157">
        <f>IFERROR(INDEX(NoSettings_v3!$C$2:$AH$4612,MATCH('EPS 3.1.3'!$B1106,NoSettings_v3!$A$2:$A$4612,0),MATCH('EPS 3.1.3'!I$1,NoSettings_v3!$C$1:$AH$1,0)),"")</f>
        <v>332000000000000</v>
      </c>
      <c r="J1106" s="157">
        <f>IFERROR(INDEX(NoSettings_v3!$C$2:$AH$4612,MATCH('EPS 3.1.3'!$B1106,NoSettings_v3!$A$2:$A$4612,0),MATCH('EPS 3.1.3'!J$1,NoSettings_v3!$C$1:$AH$1,0)),"")</f>
        <v>346200000000000</v>
      </c>
      <c r="K1106" s="157">
        <f>IFERROR(INDEX(NoSettings_v3!$C$2:$AH$4612,MATCH('EPS 3.1.3'!$B1106,NoSettings_v3!$A$2:$A$4612,0),MATCH('EPS 3.1.3'!K$1,NoSettings_v3!$C$1:$AH$1,0)),"")</f>
        <v>360300000000000</v>
      </c>
      <c r="L1106" s="157">
        <f>IFERROR(INDEX(NoSettings_v3!$C$2:$AH$4612,MATCH('EPS 3.1.3'!$B1106,NoSettings_v3!$A$2:$A$4612,0),MATCH('EPS 3.1.3'!L$1,NoSettings_v3!$C$1:$AH$1,0)),"")</f>
        <v>374500000000000</v>
      </c>
      <c r="M1106" s="157">
        <f>IFERROR(INDEX(NoSettings_v3!$C$2:$AH$4612,MATCH('EPS 3.1.3'!$B1106,NoSettings_v3!$A$2:$A$4612,0),MATCH('EPS 3.1.3'!M$1,NoSettings_v3!$C$1:$AH$1,0)),"")</f>
        <v>393100000000000</v>
      </c>
      <c r="N1106" s="157">
        <f>IFERROR(INDEX(NoSettings_v3!$C$2:$AH$4612,MATCH('EPS 3.1.3'!$B1106,NoSettings_v3!$A$2:$A$4612,0),MATCH('EPS 3.1.3'!N$1,NoSettings_v3!$C$1:$AH$1,0)),"")</f>
        <v>411700000000000</v>
      </c>
      <c r="O1106" s="157">
        <f>IFERROR(INDEX(NoSettings_v3!$C$2:$AH$4612,MATCH('EPS 3.1.3'!$B1106,NoSettings_v3!$A$2:$A$4612,0),MATCH('EPS 3.1.3'!O$1,NoSettings_v3!$C$1:$AH$1,0)),"")</f>
        <v>430200000000000</v>
      </c>
      <c r="P1106" s="157">
        <f>IFERROR(INDEX(NoSettings_v3!$C$2:$AH$4612,MATCH('EPS 3.1.3'!$B1106,NoSettings_v3!$A$2:$A$4612,0),MATCH('EPS 3.1.3'!P$1,NoSettings_v3!$C$1:$AH$1,0)),"")</f>
        <v>448800000000000</v>
      </c>
      <c r="Q1106" s="157">
        <f>IFERROR(INDEX(NoSettings_v3!$C$2:$AH$4612,MATCH('EPS 3.1.3'!$B1106,NoSettings_v3!$A$2:$A$4612,0),MATCH('EPS 3.1.3'!Q$1,NoSettings_v3!$C$1:$AH$1,0)),"")</f>
        <v>467400000000000</v>
      </c>
      <c r="R1106" s="157">
        <f>IFERROR(INDEX(NoSettings_v3!$C$2:$AH$4612,MATCH('EPS 3.1.3'!$B1106,NoSettings_v3!$A$2:$A$4612,0),MATCH('EPS 3.1.3'!R$1,NoSettings_v3!$C$1:$AH$1,0)),"")</f>
        <v>489300000000000</v>
      </c>
      <c r="S1106" s="157">
        <f>IFERROR(INDEX(NoSettings_v3!$C$2:$AH$4612,MATCH('EPS 3.1.3'!$B1106,NoSettings_v3!$A$2:$A$4612,0),MATCH('EPS 3.1.3'!S$1,NoSettings_v3!$C$1:$AH$1,0)),"")</f>
        <v>511200000000000</v>
      </c>
      <c r="T1106" s="157">
        <f>IFERROR(INDEX(NoSettings_v3!$C$2:$AH$4612,MATCH('EPS 3.1.3'!$B1106,NoSettings_v3!$A$2:$A$4612,0),MATCH('EPS 3.1.3'!T$1,NoSettings_v3!$C$1:$AH$1,0)),"")</f>
        <v>533100000000000</v>
      </c>
      <c r="U1106" s="157">
        <f>IFERROR(INDEX(NoSettings_v3!$C$2:$AH$4612,MATCH('EPS 3.1.3'!$B1106,NoSettings_v3!$A$2:$A$4612,0),MATCH('EPS 3.1.3'!U$1,NoSettings_v3!$C$1:$AH$1,0)),"")</f>
        <v>555000000000000</v>
      </c>
      <c r="V1106" s="157">
        <f>IFERROR(INDEX(NoSettings_v3!$C$2:$AH$4612,MATCH('EPS 3.1.3'!$B1106,NoSettings_v3!$A$2:$A$4612,0),MATCH('EPS 3.1.3'!V$1,NoSettings_v3!$C$1:$AH$1,0)),"")</f>
        <v>576900000000000</v>
      </c>
      <c r="W1106" s="157">
        <f>IFERROR(INDEX(NoSettings_v3!$C$2:$AH$4612,MATCH('EPS 3.1.3'!$B1106,NoSettings_v3!$A$2:$A$4612,0),MATCH('EPS 3.1.3'!W$1,NoSettings_v3!$C$1:$AH$1,0)),"")</f>
        <v>597700000000000</v>
      </c>
      <c r="X1106" s="157">
        <f>IFERROR(INDEX(NoSettings_v3!$C$2:$AH$4612,MATCH('EPS 3.1.3'!$B1106,NoSettings_v3!$A$2:$A$4612,0),MATCH('EPS 3.1.3'!X$1,NoSettings_v3!$C$1:$AH$1,0)),"")</f>
        <v>618500000000000</v>
      </c>
      <c r="Y1106" s="157">
        <f>IFERROR(INDEX(NoSettings_v3!$C$2:$AH$4612,MATCH('EPS 3.1.3'!$B1106,NoSettings_v3!$A$2:$A$4612,0),MATCH('EPS 3.1.3'!Y$1,NoSettings_v3!$C$1:$AH$1,0)),"")</f>
        <v>639400000000000</v>
      </c>
      <c r="Z1106" s="157">
        <f>IFERROR(INDEX(NoSettings_v3!$C$2:$AH$4612,MATCH('EPS 3.1.3'!$B1106,NoSettings_v3!$A$2:$A$4612,0),MATCH('EPS 3.1.3'!Z$1,NoSettings_v3!$C$1:$AH$1,0)),"")</f>
        <v>660200000000000</v>
      </c>
      <c r="AA1106" s="157">
        <f>IFERROR(INDEX(NoSettings_v3!$C$2:$AH$4612,MATCH('EPS 3.1.3'!$B1106,NoSettings_v3!$A$2:$A$4612,0),MATCH('EPS 3.1.3'!AA$1,NoSettings_v3!$C$1:$AH$1,0)),"")</f>
        <v>681000000000000</v>
      </c>
      <c r="AB1106" s="157">
        <f>IFERROR(INDEX(NoSettings_v3!$C$2:$AH$4612,MATCH('EPS 3.1.3'!$B1106,NoSettings_v3!$A$2:$A$4612,0),MATCH('EPS 3.1.3'!AB$1,NoSettings_v3!$C$1:$AH$1,0)),"")</f>
        <v>699800000000000</v>
      </c>
      <c r="AC1106" s="157">
        <f>IFERROR(INDEX(NoSettings_v3!$C$2:$AH$4612,MATCH('EPS 3.1.3'!$B1106,NoSettings_v3!$A$2:$A$4612,0),MATCH('EPS 3.1.3'!AC$1,NoSettings_v3!$C$1:$AH$1,0)),"")</f>
        <v>718700000000000</v>
      </c>
      <c r="AD1106" s="157">
        <f>IFERROR(INDEX(NoSettings_v3!$C$2:$AH$4612,MATCH('EPS 3.1.3'!$B1106,NoSettings_v3!$A$2:$A$4612,0),MATCH('EPS 3.1.3'!AD$1,NoSettings_v3!$C$1:$AH$1,0)),"")</f>
        <v>737500000000000</v>
      </c>
      <c r="AE1106" s="157">
        <f>IFERROR(INDEX(NoSettings_v3!$C$2:$AH$4612,MATCH('EPS 3.1.3'!$B1106,NoSettings_v3!$A$2:$A$4612,0),MATCH('EPS 3.1.3'!AE$1,NoSettings_v3!$C$1:$AH$1,0)),"")</f>
        <v>756400000000000</v>
      </c>
      <c r="AF1106" s="157">
        <f>IFERROR(INDEX(NoSettings_v3!$C$2:$AH$4612,MATCH('EPS 3.1.3'!$B1106,NoSettings_v3!$A$2:$A$4612,0),MATCH('EPS 3.1.3'!AF$1,NoSettings_v3!$C$1:$AH$1,0)),"")</f>
        <v>775200000000000</v>
      </c>
      <c r="AG1106" s="157">
        <f>IFERROR(INDEX(NoSettings_v3!$C$2:$AH$4612,MATCH('EPS 3.1.3'!$B1106,NoSettings_v3!$A$2:$A$4612,0),MATCH('EPS 3.1.3'!AG$1,NoSettings_v3!$C$1:$AH$1,0)),"")</f>
        <v>794100000000000</v>
      </c>
      <c r="AH1106" s="157">
        <f>IFERROR(INDEX(NoSettings_v3!$C$2:$AH$4612,MATCH('EPS 3.1.3'!$B1106,NoSettings_v3!$A$2:$A$4612,0),MATCH('EPS 3.1.3'!AH$1,NoSettings_v3!$C$1:$AH$1,0)),"")</f>
        <v>812900000000000</v>
      </c>
      <c r="AI1106" s="157">
        <f>IFERROR(INDEX(NoSettings_v3!$C$2:$AH$4612,MATCH('EPS 3.1.3'!$B1106,NoSettings_v3!$A$2:$A$4612,0),MATCH('EPS 3.1.3'!AI$1,NoSettings_v3!$C$1:$AH$1,0)),"")</f>
        <v>831800000000000</v>
      </c>
      <c r="AJ1106" s="128"/>
      <c r="AK1106" s="128"/>
      <c r="AL1106" s="128"/>
      <c r="AM1106" s="128"/>
      <c r="AN1106" s="128"/>
      <c r="AO1106" s="128"/>
      <c r="AP1106" s="128"/>
      <c r="AQ1106" s="128"/>
    </row>
    <row r="1107" spans="2:43" x14ac:dyDescent="0.35">
      <c r="B1107" s="161" t="s">
        <v>97</v>
      </c>
      <c r="C1107" s="127" t="s">
        <v>964</v>
      </c>
      <c r="D1107" s="157">
        <f>IFERROR(INDEX(NoSettings_v3!$C$2:$AH$4612,MATCH('EPS 3.1.3'!$B1107,NoSettings_v3!$A$2:$A$4612,0),MATCH('EPS 3.1.3'!D$1,NoSettings_v3!$C$1:$AH$1,0)),"")</f>
        <v>0</v>
      </c>
      <c r="E1107" s="157">
        <f>IFERROR(INDEX(NoSettings_v3!$C$2:$AH$4612,MATCH('EPS 3.1.3'!$B1107,NoSettings_v3!$A$2:$A$4612,0),MATCH('EPS 3.1.3'!E$1,NoSettings_v3!$C$1:$AH$1,0)),"")</f>
        <v>0</v>
      </c>
      <c r="F1107" s="157">
        <f>IFERROR(INDEX(NoSettings_v3!$C$2:$AH$4612,MATCH('EPS 3.1.3'!$B1107,NoSettings_v3!$A$2:$A$4612,0),MATCH('EPS 3.1.3'!F$1,NoSettings_v3!$C$1:$AH$1,0)),"")</f>
        <v>0</v>
      </c>
      <c r="G1107" s="157">
        <f>IFERROR(INDEX(NoSettings_v3!$C$2:$AH$4612,MATCH('EPS 3.1.3'!$B1107,NoSettings_v3!$A$2:$A$4612,0),MATCH('EPS 3.1.3'!G$1,NoSettings_v3!$C$1:$AH$1,0)),"")</f>
        <v>0</v>
      </c>
      <c r="H1107" s="157">
        <f>IFERROR(INDEX(NoSettings_v3!$C$2:$AH$4612,MATCH('EPS 3.1.3'!$B1107,NoSettings_v3!$A$2:$A$4612,0),MATCH('EPS 3.1.3'!H$1,NoSettings_v3!$C$1:$AH$1,0)),"")</f>
        <v>0</v>
      </c>
      <c r="I1107" s="157">
        <f>IFERROR(INDEX(NoSettings_v3!$C$2:$AH$4612,MATCH('EPS 3.1.3'!$B1107,NoSettings_v3!$A$2:$A$4612,0),MATCH('EPS 3.1.3'!I$1,NoSettings_v3!$C$1:$AH$1,0)),"")</f>
        <v>0</v>
      </c>
      <c r="J1107" s="157">
        <f>IFERROR(INDEX(NoSettings_v3!$C$2:$AH$4612,MATCH('EPS 3.1.3'!$B1107,NoSettings_v3!$A$2:$A$4612,0),MATCH('EPS 3.1.3'!J$1,NoSettings_v3!$C$1:$AH$1,0)),"")</f>
        <v>0</v>
      </c>
      <c r="K1107" s="157">
        <f>IFERROR(INDEX(NoSettings_v3!$C$2:$AH$4612,MATCH('EPS 3.1.3'!$B1107,NoSettings_v3!$A$2:$A$4612,0),MATCH('EPS 3.1.3'!K$1,NoSettings_v3!$C$1:$AH$1,0)),"")</f>
        <v>0</v>
      </c>
      <c r="L1107" s="157">
        <f>IFERROR(INDEX(NoSettings_v3!$C$2:$AH$4612,MATCH('EPS 3.1.3'!$B1107,NoSettings_v3!$A$2:$A$4612,0),MATCH('EPS 3.1.3'!L$1,NoSettings_v3!$C$1:$AH$1,0)),"")</f>
        <v>0</v>
      </c>
      <c r="M1107" s="157">
        <f>IFERROR(INDEX(NoSettings_v3!$C$2:$AH$4612,MATCH('EPS 3.1.3'!$B1107,NoSettings_v3!$A$2:$A$4612,0),MATCH('EPS 3.1.3'!M$1,NoSettings_v3!$C$1:$AH$1,0)),"")</f>
        <v>0</v>
      </c>
      <c r="N1107" s="157">
        <f>IFERROR(INDEX(NoSettings_v3!$C$2:$AH$4612,MATCH('EPS 3.1.3'!$B1107,NoSettings_v3!$A$2:$A$4612,0),MATCH('EPS 3.1.3'!N$1,NoSettings_v3!$C$1:$AH$1,0)),"")</f>
        <v>0</v>
      </c>
      <c r="O1107" s="157">
        <f>IFERROR(INDEX(NoSettings_v3!$C$2:$AH$4612,MATCH('EPS 3.1.3'!$B1107,NoSettings_v3!$A$2:$A$4612,0),MATCH('EPS 3.1.3'!O$1,NoSettings_v3!$C$1:$AH$1,0)),"")</f>
        <v>0</v>
      </c>
      <c r="P1107" s="157">
        <f>IFERROR(INDEX(NoSettings_v3!$C$2:$AH$4612,MATCH('EPS 3.1.3'!$B1107,NoSettings_v3!$A$2:$A$4612,0),MATCH('EPS 3.1.3'!P$1,NoSettings_v3!$C$1:$AH$1,0)),"")</f>
        <v>0</v>
      </c>
      <c r="Q1107" s="157">
        <f>IFERROR(INDEX(NoSettings_v3!$C$2:$AH$4612,MATCH('EPS 3.1.3'!$B1107,NoSettings_v3!$A$2:$A$4612,0),MATCH('EPS 3.1.3'!Q$1,NoSettings_v3!$C$1:$AH$1,0)),"")</f>
        <v>0</v>
      </c>
      <c r="R1107" s="157">
        <f>IFERROR(INDEX(NoSettings_v3!$C$2:$AH$4612,MATCH('EPS 3.1.3'!$B1107,NoSettings_v3!$A$2:$A$4612,0),MATCH('EPS 3.1.3'!R$1,NoSettings_v3!$C$1:$AH$1,0)),"")</f>
        <v>0</v>
      </c>
      <c r="S1107" s="157">
        <f>IFERROR(INDEX(NoSettings_v3!$C$2:$AH$4612,MATCH('EPS 3.1.3'!$B1107,NoSettings_v3!$A$2:$A$4612,0),MATCH('EPS 3.1.3'!S$1,NoSettings_v3!$C$1:$AH$1,0)),"")</f>
        <v>0</v>
      </c>
      <c r="T1107" s="157">
        <f>IFERROR(INDEX(NoSettings_v3!$C$2:$AH$4612,MATCH('EPS 3.1.3'!$B1107,NoSettings_v3!$A$2:$A$4612,0),MATCH('EPS 3.1.3'!T$1,NoSettings_v3!$C$1:$AH$1,0)),"")</f>
        <v>0</v>
      </c>
      <c r="U1107" s="157">
        <f>IFERROR(INDEX(NoSettings_v3!$C$2:$AH$4612,MATCH('EPS 3.1.3'!$B1107,NoSettings_v3!$A$2:$A$4612,0),MATCH('EPS 3.1.3'!U$1,NoSettings_v3!$C$1:$AH$1,0)),"")</f>
        <v>0</v>
      </c>
      <c r="V1107" s="157">
        <f>IFERROR(INDEX(NoSettings_v3!$C$2:$AH$4612,MATCH('EPS 3.1.3'!$B1107,NoSettings_v3!$A$2:$A$4612,0),MATCH('EPS 3.1.3'!V$1,NoSettings_v3!$C$1:$AH$1,0)),"")</f>
        <v>0</v>
      </c>
      <c r="W1107" s="157">
        <f>IFERROR(INDEX(NoSettings_v3!$C$2:$AH$4612,MATCH('EPS 3.1.3'!$B1107,NoSettings_v3!$A$2:$A$4612,0),MATCH('EPS 3.1.3'!W$1,NoSettings_v3!$C$1:$AH$1,0)),"")</f>
        <v>0</v>
      </c>
      <c r="X1107" s="157">
        <f>IFERROR(INDEX(NoSettings_v3!$C$2:$AH$4612,MATCH('EPS 3.1.3'!$B1107,NoSettings_v3!$A$2:$A$4612,0),MATCH('EPS 3.1.3'!X$1,NoSettings_v3!$C$1:$AH$1,0)),"")</f>
        <v>0</v>
      </c>
      <c r="Y1107" s="157">
        <f>IFERROR(INDEX(NoSettings_v3!$C$2:$AH$4612,MATCH('EPS 3.1.3'!$B1107,NoSettings_v3!$A$2:$A$4612,0),MATCH('EPS 3.1.3'!Y$1,NoSettings_v3!$C$1:$AH$1,0)),"")</f>
        <v>0</v>
      </c>
      <c r="Z1107" s="157">
        <f>IFERROR(INDEX(NoSettings_v3!$C$2:$AH$4612,MATCH('EPS 3.1.3'!$B1107,NoSettings_v3!$A$2:$A$4612,0),MATCH('EPS 3.1.3'!Z$1,NoSettings_v3!$C$1:$AH$1,0)),"")</f>
        <v>0</v>
      </c>
      <c r="AA1107" s="157">
        <f>IFERROR(INDEX(NoSettings_v3!$C$2:$AH$4612,MATCH('EPS 3.1.3'!$B1107,NoSettings_v3!$A$2:$A$4612,0),MATCH('EPS 3.1.3'!AA$1,NoSettings_v3!$C$1:$AH$1,0)),"")</f>
        <v>0</v>
      </c>
      <c r="AB1107" s="157">
        <f>IFERROR(INDEX(NoSettings_v3!$C$2:$AH$4612,MATCH('EPS 3.1.3'!$B1107,NoSettings_v3!$A$2:$A$4612,0),MATCH('EPS 3.1.3'!AB$1,NoSettings_v3!$C$1:$AH$1,0)),"")</f>
        <v>0</v>
      </c>
      <c r="AC1107" s="157">
        <f>IFERROR(INDEX(NoSettings_v3!$C$2:$AH$4612,MATCH('EPS 3.1.3'!$B1107,NoSettings_v3!$A$2:$A$4612,0),MATCH('EPS 3.1.3'!AC$1,NoSettings_v3!$C$1:$AH$1,0)),"")</f>
        <v>0</v>
      </c>
      <c r="AD1107" s="157">
        <f>IFERROR(INDEX(NoSettings_v3!$C$2:$AH$4612,MATCH('EPS 3.1.3'!$B1107,NoSettings_v3!$A$2:$A$4612,0),MATCH('EPS 3.1.3'!AD$1,NoSettings_v3!$C$1:$AH$1,0)),"")</f>
        <v>0</v>
      </c>
      <c r="AE1107" s="157">
        <f>IFERROR(INDEX(NoSettings_v3!$C$2:$AH$4612,MATCH('EPS 3.1.3'!$B1107,NoSettings_v3!$A$2:$A$4612,0),MATCH('EPS 3.1.3'!AE$1,NoSettings_v3!$C$1:$AH$1,0)),"")</f>
        <v>0</v>
      </c>
      <c r="AF1107" s="157">
        <f>IFERROR(INDEX(NoSettings_v3!$C$2:$AH$4612,MATCH('EPS 3.1.3'!$B1107,NoSettings_v3!$A$2:$A$4612,0),MATCH('EPS 3.1.3'!AF$1,NoSettings_v3!$C$1:$AH$1,0)),"")</f>
        <v>0</v>
      </c>
      <c r="AG1107" s="157">
        <f>IFERROR(INDEX(NoSettings_v3!$C$2:$AH$4612,MATCH('EPS 3.1.3'!$B1107,NoSettings_v3!$A$2:$A$4612,0),MATCH('EPS 3.1.3'!AG$1,NoSettings_v3!$C$1:$AH$1,0)),"")</f>
        <v>0</v>
      </c>
      <c r="AH1107" s="157">
        <f>IFERROR(INDEX(NoSettings_v3!$C$2:$AH$4612,MATCH('EPS 3.1.3'!$B1107,NoSettings_v3!$A$2:$A$4612,0),MATCH('EPS 3.1.3'!AH$1,NoSettings_v3!$C$1:$AH$1,0)),"")</f>
        <v>0</v>
      </c>
      <c r="AI1107" s="157">
        <f>IFERROR(INDEX(NoSettings_v3!$C$2:$AH$4612,MATCH('EPS 3.1.3'!$B1107,NoSettings_v3!$A$2:$A$4612,0),MATCH('EPS 3.1.3'!AI$1,NoSettings_v3!$C$1:$AH$1,0)),"")</f>
        <v>0</v>
      </c>
    </row>
    <row r="1108" spans="2:43" x14ac:dyDescent="0.35">
      <c r="B1108" s="161" t="s">
        <v>1010</v>
      </c>
      <c r="C1108" s="127" t="s">
        <v>964</v>
      </c>
      <c r="D1108" s="157">
        <f>IFERROR(INDEX(NoSettings_v3!$C$2:$AH$4612,MATCH('EPS 3.1.3'!$B1108,NoSettings_v3!$A$2:$A$4612,0),MATCH('EPS 3.1.3'!D$1,NoSettings_v3!$C$1:$AH$1,0)),"")</f>
        <v>0</v>
      </c>
      <c r="E1108" s="157">
        <f>IFERROR(INDEX(NoSettings_v3!$C$2:$AH$4612,MATCH('EPS 3.1.3'!$B1108,NoSettings_v3!$A$2:$A$4612,0),MATCH('EPS 3.1.3'!E$1,NoSettings_v3!$C$1:$AH$1,0)),"")</f>
        <v>0</v>
      </c>
      <c r="F1108" s="157">
        <f>IFERROR(INDEX(NoSettings_v3!$C$2:$AH$4612,MATCH('EPS 3.1.3'!$B1108,NoSettings_v3!$A$2:$A$4612,0),MATCH('EPS 3.1.3'!F$1,NoSettings_v3!$C$1:$AH$1,0)),"")</f>
        <v>0</v>
      </c>
      <c r="G1108" s="157">
        <f>IFERROR(INDEX(NoSettings_v3!$C$2:$AH$4612,MATCH('EPS 3.1.3'!$B1108,NoSettings_v3!$A$2:$A$4612,0),MATCH('EPS 3.1.3'!G$1,NoSettings_v3!$C$1:$AH$1,0)),"")</f>
        <v>0</v>
      </c>
      <c r="H1108" s="157">
        <f>IFERROR(INDEX(NoSettings_v3!$C$2:$AH$4612,MATCH('EPS 3.1.3'!$B1108,NoSettings_v3!$A$2:$A$4612,0),MATCH('EPS 3.1.3'!H$1,NoSettings_v3!$C$1:$AH$1,0)),"")</f>
        <v>0</v>
      </c>
      <c r="I1108" s="157">
        <f>IFERROR(INDEX(NoSettings_v3!$C$2:$AH$4612,MATCH('EPS 3.1.3'!$B1108,NoSettings_v3!$A$2:$A$4612,0),MATCH('EPS 3.1.3'!I$1,NoSettings_v3!$C$1:$AH$1,0)),"")</f>
        <v>0</v>
      </c>
      <c r="J1108" s="157">
        <f>IFERROR(INDEX(NoSettings_v3!$C$2:$AH$4612,MATCH('EPS 3.1.3'!$B1108,NoSettings_v3!$A$2:$A$4612,0),MATCH('EPS 3.1.3'!J$1,NoSettings_v3!$C$1:$AH$1,0)),"")</f>
        <v>0</v>
      </c>
      <c r="K1108" s="157">
        <f>IFERROR(INDEX(NoSettings_v3!$C$2:$AH$4612,MATCH('EPS 3.1.3'!$B1108,NoSettings_v3!$A$2:$A$4612,0),MATCH('EPS 3.1.3'!K$1,NoSettings_v3!$C$1:$AH$1,0)),"")</f>
        <v>0</v>
      </c>
      <c r="L1108" s="157">
        <f>IFERROR(INDEX(NoSettings_v3!$C$2:$AH$4612,MATCH('EPS 3.1.3'!$B1108,NoSettings_v3!$A$2:$A$4612,0),MATCH('EPS 3.1.3'!L$1,NoSettings_v3!$C$1:$AH$1,0)),"")</f>
        <v>0</v>
      </c>
      <c r="M1108" s="157">
        <f>IFERROR(INDEX(NoSettings_v3!$C$2:$AH$4612,MATCH('EPS 3.1.3'!$B1108,NoSettings_v3!$A$2:$A$4612,0),MATCH('EPS 3.1.3'!M$1,NoSettings_v3!$C$1:$AH$1,0)),"")</f>
        <v>0</v>
      </c>
      <c r="N1108" s="157">
        <f>IFERROR(INDEX(NoSettings_v3!$C$2:$AH$4612,MATCH('EPS 3.1.3'!$B1108,NoSettings_v3!$A$2:$A$4612,0),MATCH('EPS 3.1.3'!N$1,NoSettings_v3!$C$1:$AH$1,0)),"")</f>
        <v>0</v>
      </c>
      <c r="O1108" s="157">
        <f>IFERROR(INDEX(NoSettings_v3!$C$2:$AH$4612,MATCH('EPS 3.1.3'!$B1108,NoSettings_v3!$A$2:$A$4612,0),MATCH('EPS 3.1.3'!O$1,NoSettings_v3!$C$1:$AH$1,0)),"")</f>
        <v>0</v>
      </c>
      <c r="P1108" s="157">
        <f>IFERROR(INDEX(NoSettings_v3!$C$2:$AH$4612,MATCH('EPS 3.1.3'!$B1108,NoSettings_v3!$A$2:$A$4612,0),MATCH('EPS 3.1.3'!P$1,NoSettings_v3!$C$1:$AH$1,0)),"")</f>
        <v>0</v>
      </c>
      <c r="Q1108" s="157">
        <f>IFERROR(INDEX(NoSettings_v3!$C$2:$AH$4612,MATCH('EPS 3.1.3'!$B1108,NoSettings_v3!$A$2:$A$4612,0),MATCH('EPS 3.1.3'!Q$1,NoSettings_v3!$C$1:$AH$1,0)),"")</f>
        <v>0</v>
      </c>
      <c r="R1108" s="157">
        <f>IFERROR(INDEX(NoSettings_v3!$C$2:$AH$4612,MATCH('EPS 3.1.3'!$B1108,NoSettings_v3!$A$2:$A$4612,0),MATCH('EPS 3.1.3'!R$1,NoSettings_v3!$C$1:$AH$1,0)),"")</f>
        <v>0</v>
      </c>
      <c r="S1108" s="157">
        <f>IFERROR(INDEX(NoSettings_v3!$C$2:$AH$4612,MATCH('EPS 3.1.3'!$B1108,NoSettings_v3!$A$2:$A$4612,0),MATCH('EPS 3.1.3'!S$1,NoSettings_v3!$C$1:$AH$1,0)),"")</f>
        <v>0</v>
      </c>
      <c r="T1108" s="157">
        <f>IFERROR(INDEX(NoSettings_v3!$C$2:$AH$4612,MATCH('EPS 3.1.3'!$B1108,NoSettings_v3!$A$2:$A$4612,0),MATCH('EPS 3.1.3'!T$1,NoSettings_v3!$C$1:$AH$1,0)),"")</f>
        <v>0</v>
      </c>
      <c r="U1108" s="157">
        <f>IFERROR(INDEX(NoSettings_v3!$C$2:$AH$4612,MATCH('EPS 3.1.3'!$B1108,NoSettings_v3!$A$2:$A$4612,0),MATCH('EPS 3.1.3'!U$1,NoSettings_v3!$C$1:$AH$1,0)),"")</f>
        <v>0</v>
      </c>
      <c r="V1108" s="157">
        <f>IFERROR(INDEX(NoSettings_v3!$C$2:$AH$4612,MATCH('EPS 3.1.3'!$B1108,NoSettings_v3!$A$2:$A$4612,0),MATCH('EPS 3.1.3'!V$1,NoSettings_v3!$C$1:$AH$1,0)),"")</f>
        <v>0</v>
      </c>
      <c r="W1108" s="157">
        <f>IFERROR(INDEX(NoSettings_v3!$C$2:$AH$4612,MATCH('EPS 3.1.3'!$B1108,NoSettings_v3!$A$2:$A$4612,0),MATCH('EPS 3.1.3'!W$1,NoSettings_v3!$C$1:$AH$1,0)),"")</f>
        <v>0</v>
      </c>
      <c r="X1108" s="157">
        <f>IFERROR(INDEX(NoSettings_v3!$C$2:$AH$4612,MATCH('EPS 3.1.3'!$B1108,NoSettings_v3!$A$2:$A$4612,0),MATCH('EPS 3.1.3'!X$1,NoSettings_v3!$C$1:$AH$1,0)),"")</f>
        <v>0</v>
      </c>
      <c r="Y1108" s="157">
        <f>IFERROR(INDEX(NoSettings_v3!$C$2:$AH$4612,MATCH('EPS 3.1.3'!$B1108,NoSettings_v3!$A$2:$A$4612,0),MATCH('EPS 3.1.3'!Y$1,NoSettings_v3!$C$1:$AH$1,0)),"")</f>
        <v>0</v>
      </c>
      <c r="Z1108" s="157">
        <f>IFERROR(INDEX(NoSettings_v3!$C$2:$AH$4612,MATCH('EPS 3.1.3'!$B1108,NoSettings_v3!$A$2:$A$4612,0),MATCH('EPS 3.1.3'!Z$1,NoSettings_v3!$C$1:$AH$1,0)),"")</f>
        <v>0</v>
      </c>
      <c r="AA1108" s="157">
        <f>IFERROR(INDEX(NoSettings_v3!$C$2:$AH$4612,MATCH('EPS 3.1.3'!$B1108,NoSettings_v3!$A$2:$A$4612,0),MATCH('EPS 3.1.3'!AA$1,NoSettings_v3!$C$1:$AH$1,0)),"")</f>
        <v>0</v>
      </c>
      <c r="AB1108" s="157">
        <f>IFERROR(INDEX(NoSettings_v3!$C$2:$AH$4612,MATCH('EPS 3.1.3'!$B1108,NoSettings_v3!$A$2:$A$4612,0),MATCH('EPS 3.1.3'!AB$1,NoSettings_v3!$C$1:$AH$1,0)),"")</f>
        <v>0</v>
      </c>
      <c r="AC1108" s="157">
        <f>IFERROR(INDEX(NoSettings_v3!$C$2:$AH$4612,MATCH('EPS 3.1.3'!$B1108,NoSettings_v3!$A$2:$A$4612,0),MATCH('EPS 3.1.3'!AC$1,NoSettings_v3!$C$1:$AH$1,0)),"")</f>
        <v>0</v>
      </c>
      <c r="AD1108" s="157">
        <f>IFERROR(INDEX(NoSettings_v3!$C$2:$AH$4612,MATCH('EPS 3.1.3'!$B1108,NoSettings_v3!$A$2:$A$4612,0),MATCH('EPS 3.1.3'!AD$1,NoSettings_v3!$C$1:$AH$1,0)),"")</f>
        <v>0</v>
      </c>
      <c r="AE1108" s="157">
        <f>IFERROR(INDEX(NoSettings_v3!$C$2:$AH$4612,MATCH('EPS 3.1.3'!$B1108,NoSettings_v3!$A$2:$A$4612,0),MATCH('EPS 3.1.3'!AE$1,NoSettings_v3!$C$1:$AH$1,0)),"")</f>
        <v>0</v>
      </c>
      <c r="AF1108" s="157">
        <f>IFERROR(INDEX(NoSettings_v3!$C$2:$AH$4612,MATCH('EPS 3.1.3'!$B1108,NoSettings_v3!$A$2:$A$4612,0),MATCH('EPS 3.1.3'!AF$1,NoSettings_v3!$C$1:$AH$1,0)),"")</f>
        <v>0</v>
      </c>
      <c r="AG1108" s="157">
        <f>IFERROR(INDEX(NoSettings_v3!$C$2:$AH$4612,MATCH('EPS 3.1.3'!$B1108,NoSettings_v3!$A$2:$A$4612,0),MATCH('EPS 3.1.3'!AG$1,NoSettings_v3!$C$1:$AH$1,0)),"")</f>
        <v>0</v>
      </c>
      <c r="AH1108" s="157">
        <f>IFERROR(INDEX(NoSettings_v3!$C$2:$AH$4612,MATCH('EPS 3.1.3'!$B1108,NoSettings_v3!$A$2:$A$4612,0),MATCH('EPS 3.1.3'!AH$1,NoSettings_v3!$C$1:$AH$1,0)),"")</f>
        <v>0</v>
      </c>
      <c r="AI1108" s="157">
        <f>IFERROR(INDEX(NoSettings_v3!$C$2:$AH$4612,MATCH('EPS 3.1.3'!$B1108,NoSettings_v3!$A$2:$A$4612,0),MATCH('EPS 3.1.3'!AI$1,NoSettings_v3!$C$1:$AH$1,0)),"")</f>
        <v>0</v>
      </c>
    </row>
    <row r="1109" spans="2:43" x14ac:dyDescent="0.35">
      <c r="B1109" s="161" t="s">
        <v>1011</v>
      </c>
      <c r="C1109" s="127" t="s">
        <v>964</v>
      </c>
      <c r="D1109" s="157">
        <f>IFERROR(INDEX(NoSettings_v3!$C$2:$AH$4612,MATCH('EPS 3.1.3'!$B1109,NoSettings_v3!$A$2:$A$4612,0),MATCH('EPS 3.1.3'!D$1,NoSettings_v3!$C$1:$AH$1,0)),"")</f>
        <v>0</v>
      </c>
      <c r="E1109" s="157">
        <f>IFERROR(INDEX(NoSettings_v3!$C$2:$AH$4612,MATCH('EPS 3.1.3'!$B1109,NoSettings_v3!$A$2:$A$4612,0),MATCH('EPS 3.1.3'!E$1,NoSettings_v3!$C$1:$AH$1,0)),"")</f>
        <v>0</v>
      </c>
      <c r="F1109" s="157">
        <f>IFERROR(INDEX(NoSettings_v3!$C$2:$AH$4612,MATCH('EPS 3.1.3'!$B1109,NoSettings_v3!$A$2:$A$4612,0),MATCH('EPS 3.1.3'!F$1,NoSettings_v3!$C$1:$AH$1,0)),"")</f>
        <v>0</v>
      </c>
      <c r="G1109" s="157">
        <f>IFERROR(INDEX(NoSettings_v3!$C$2:$AH$4612,MATCH('EPS 3.1.3'!$B1109,NoSettings_v3!$A$2:$A$4612,0),MATCH('EPS 3.1.3'!G$1,NoSettings_v3!$C$1:$AH$1,0)),"")</f>
        <v>0</v>
      </c>
      <c r="H1109" s="157">
        <f>IFERROR(INDEX(NoSettings_v3!$C$2:$AH$4612,MATCH('EPS 3.1.3'!$B1109,NoSettings_v3!$A$2:$A$4612,0),MATCH('EPS 3.1.3'!H$1,NoSettings_v3!$C$1:$AH$1,0)),"")</f>
        <v>0</v>
      </c>
      <c r="I1109" s="157">
        <f>IFERROR(INDEX(NoSettings_v3!$C$2:$AH$4612,MATCH('EPS 3.1.3'!$B1109,NoSettings_v3!$A$2:$A$4612,0),MATCH('EPS 3.1.3'!I$1,NoSettings_v3!$C$1:$AH$1,0)),"")</f>
        <v>0</v>
      </c>
      <c r="J1109" s="157">
        <f>IFERROR(INDEX(NoSettings_v3!$C$2:$AH$4612,MATCH('EPS 3.1.3'!$B1109,NoSettings_v3!$A$2:$A$4612,0),MATCH('EPS 3.1.3'!J$1,NoSettings_v3!$C$1:$AH$1,0)),"")</f>
        <v>0</v>
      </c>
      <c r="K1109" s="157">
        <f>IFERROR(INDEX(NoSettings_v3!$C$2:$AH$4612,MATCH('EPS 3.1.3'!$B1109,NoSettings_v3!$A$2:$A$4612,0),MATCH('EPS 3.1.3'!K$1,NoSettings_v3!$C$1:$AH$1,0)),"")</f>
        <v>0</v>
      </c>
      <c r="L1109" s="157">
        <f>IFERROR(INDEX(NoSettings_v3!$C$2:$AH$4612,MATCH('EPS 3.1.3'!$B1109,NoSettings_v3!$A$2:$A$4612,0),MATCH('EPS 3.1.3'!L$1,NoSettings_v3!$C$1:$AH$1,0)),"")</f>
        <v>0</v>
      </c>
      <c r="M1109" s="157">
        <f>IFERROR(INDEX(NoSettings_v3!$C$2:$AH$4612,MATCH('EPS 3.1.3'!$B1109,NoSettings_v3!$A$2:$A$4612,0),MATCH('EPS 3.1.3'!M$1,NoSettings_v3!$C$1:$AH$1,0)),"")</f>
        <v>0</v>
      </c>
      <c r="N1109" s="157">
        <f>IFERROR(INDEX(NoSettings_v3!$C$2:$AH$4612,MATCH('EPS 3.1.3'!$B1109,NoSettings_v3!$A$2:$A$4612,0),MATCH('EPS 3.1.3'!N$1,NoSettings_v3!$C$1:$AH$1,0)),"")</f>
        <v>0</v>
      </c>
      <c r="O1109" s="157">
        <f>IFERROR(INDEX(NoSettings_v3!$C$2:$AH$4612,MATCH('EPS 3.1.3'!$B1109,NoSettings_v3!$A$2:$A$4612,0),MATCH('EPS 3.1.3'!O$1,NoSettings_v3!$C$1:$AH$1,0)),"")</f>
        <v>0</v>
      </c>
      <c r="P1109" s="157">
        <f>IFERROR(INDEX(NoSettings_v3!$C$2:$AH$4612,MATCH('EPS 3.1.3'!$B1109,NoSettings_v3!$A$2:$A$4612,0),MATCH('EPS 3.1.3'!P$1,NoSettings_v3!$C$1:$AH$1,0)),"")</f>
        <v>0</v>
      </c>
      <c r="Q1109" s="157">
        <f>IFERROR(INDEX(NoSettings_v3!$C$2:$AH$4612,MATCH('EPS 3.1.3'!$B1109,NoSettings_v3!$A$2:$A$4612,0),MATCH('EPS 3.1.3'!Q$1,NoSettings_v3!$C$1:$AH$1,0)),"")</f>
        <v>0</v>
      </c>
      <c r="R1109" s="157">
        <f>IFERROR(INDEX(NoSettings_v3!$C$2:$AH$4612,MATCH('EPS 3.1.3'!$B1109,NoSettings_v3!$A$2:$A$4612,0),MATCH('EPS 3.1.3'!R$1,NoSettings_v3!$C$1:$AH$1,0)),"")</f>
        <v>0</v>
      </c>
      <c r="S1109" s="157">
        <f>IFERROR(INDEX(NoSettings_v3!$C$2:$AH$4612,MATCH('EPS 3.1.3'!$B1109,NoSettings_v3!$A$2:$A$4612,0),MATCH('EPS 3.1.3'!S$1,NoSettings_v3!$C$1:$AH$1,0)),"")</f>
        <v>0</v>
      </c>
      <c r="T1109" s="157">
        <f>IFERROR(INDEX(NoSettings_v3!$C$2:$AH$4612,MATCH('EPS 3.1.3'!$B1109,NoSettings_v3!$A$2:$A$4612,0),MATCH('EPS 3.1.3'!T$1,NoSettings_v3!$C$1:$AH$1,0)),"")</f>
        <v>0</v>
      </c>
      <c r="U1109" s="157">
        <f>IFERROR(INDEX(NoSettings_v3!$C$2:$AH$4612,MATCH('EPS 3.1.3'!$B1109,NoSettings_v3!$A$2:$A$4612,0),MATCH('EPS 3.1.3'!U$1,NoSettings_v3!$C$1:$AH$1,0)),"")</f>
        <v>0</v>
      </c>
      <c r="V1109" s="157">
        <f>IFERROR(INDEX(NoSettings_v3!$C$2:$AH$4612,MATCH('EPS 3.1.3'!$B1109,NoSettings_v3!$A$2:$A$4612,0),MATCH('EPS 3.1.3'!V$1,NoSettings_v3!$C$1:$AH$1,0)),"")</f>
        <v>0</v>
      </c>
      <c r="W1109" s="157">
        <f>IFERROR(INDEX(NoSettings_v3!$C$2:$AH$4612,MATCH('EPS 3.1.3'!$B1109,NoSettings_v3!$A$2:$A$4612,0),MATCH('EPS 3.1.3'!W$1,NoSettings_v3!$C$1:$AH$1,0)),"")</f>
        <v>0</v>
      </c>
      <c r="X1109" s="157">
        <f>IFERROR(INDEX(NoSettings_v3!$C$2:$AH$4612,MATCH('EPS 3.1.3'!$B1109,NoSettings_v3!$A$2:$A$4612,0),MATCH('EPS 3.1.3'!X$1,NoSettings_v3!$C$1:$AH$1,0)),"")</f>
        <v>0</v>
      </c>
      <c r="Y1109" s="157">
        <f>IFERROR(INDEX(NoSettings_v3!$C$2:$AH$4612,MATCH('EPS 3.1.3'!$B1109,NoSettings_v3!$A$2:$A$4612,0),MATCH('EPS 3.1.3'!Y$1,NoSettings_v3!$C$1:$AH$1,0)),"")</f>
        <v>0</v>
      </c>
      <c r="Z1109" s="157">
        <f>IFERROR(INDEX(NoSettings_v3!$C$2:$AH$4612,MATCH('EPS 3.1.3'!$B1109,NoSettings_v3!$A$2:$A$4612,0),MATCH('EPS 3.1.3'!Z$1,NoSettings_v3!$C$1:$AH$1,0)),"")</f>
        <v>0</v>
      </c>
      <c r="AA1109" s="157">
        <f>IFERROR(INDEX(NoSettings_v3!$C$2:$AH$4612,MATCH('EPS 3.1.3'!$B1109,NoSettings_v3!$A$2:$A$4612,0),MATCH('EPS 3.1.3'!AA$1,NoSettings_v3!$C$1:$AH$1,0)),"")</f>
        <v>0</v>
      </c>
      <c r="AB1109" s="157">
        <f>IFERROR(INDEX(NoSettings_v3!$C$2:$AH$4612,MATCH('EPS 3.1.3'!$B1109,NoSettings_v3!$A$2:$A$4612,0),MATCH('EPS 3.1.3'!AB$1,NoSettings_v3!$C$1:$AH$1,0)),"")</f>
        <v>0</v>
      </c>
      <c r="AC1109" s="157">
        <f>IFERROR(INDEX(NoSettings_v3!$C$2:$AH$4612,MATCH('EPS 3.1.3'!$B1109,NoSettings_v3!$A$2:$A$4612,0),MATCH('EPS 3.1.3'!AC$1,NoSettings_v3!$C$1:$AH$1,0)),"")</f>
        <v>0</v>
      </c>
      <c r="AD1109" s="157">
        <f>IFERROR(INDEX(NoSettings_v3!$C$2:$AH$4612,MATCH('EPS 3.1.3'!$B1109,NoSettings_v3!$A$2:$A$4612,0),MATCH('EPS 3.1.3'!AD$1,NoSettings_v3!$C$1:$AH$1,0)),"")</f>
        <v>0</v>
      </c>
      <c r="AE1109" s="157">
        <f>IFERROR(INDEX(NoSettings_v3!$C$2:$AH$4612,MATCH('EPS 3.1.3'!$B1109,NoSettings_v3!$A$2:$A$4612,0),MATCH('EPS 3.1.3'!AE$1,NoSettings_v3!$C$1:$AH$1,0)),"")</f>
        <v>0</v>
      </c>
      <c r="AF1109" s="157">
        <f>IFERROR(INDEX(NoSettings_v3!$C$2:$AH$4612,MATCH('EPS 3.1.3'!$B1109,NoSettings_v3!$A$2:$A$4612,0),MATCH('EPS 3.1.3'!AF$1,NoSettings_v3!$C$1:$AH$1,0)),"")</f>
        <v>0</v>
      </c>
      <c r="AG1109" s="157">
        <f>IFERROR(INDEX(NoSettings_v3!$C$2:$AH$4612,MATCH('EPS 3.1.3'!$B1109,NoSettings_v3!$A$2:$A$4612,0),MATCH('EPS 3.1.3'!AG$1,NoSettings_v3!$C$1:$AH$1,0)),"")</f>
        <v>0</v>
      </c>
      <c r="AH1109" s="157">
        <f>IFERROR(INDEX(NoSettings_v3!$C$2:$AH$4612,MATCH('EPS 3.1.3'!$B1109,NoSettings_v3!$A$2:$A$4612,0),MATCH('EPS 3.1.3'!AH$1,NoSettings_v3!$C$1:$AH$1,0)),"")</f>
        <v>0</v>
      </c>
      <c r="AI1109" s="157">
        <f>IFERROR(INDEX(NoSettings_v3!$C$2:$AH$4612,MATCH('EPS 3.1.3'!$B1109,NoSettings_v3!$A$2:$A$4612,0),MATCH('EPS 3.1.3'!AI$1,NoSettings_v3!$C$1:$AH$1,0)),"")</f>
        <v>0</v>
      </c>
      <c r="AJ1109" s="128"/>
      <c r="AK1109" s="128"/>
      <c r="AL1109" s="128"/>
      <c r="AM1109" s="128"/>
      <c r="AN1109" s="128"/>
      <c r="AO1109" s="128"/>
      <c r="AP1109" s="128"/>
      <c r="AQ1109" s="128"/>
    </row>
    <row r="1110" spans="2:43" x14ac:dyDescent="0.35">
      <c r="B1110" s="161" t="s">
        <v>1012</v>
      </c>
      <c r="C1110" s="127" t="s">
        <v>964</v>
      </c>
      <c r="D1110" s="157">
        <f>IFERROR(INDEX(NoSettings_v3!$C$2:$AH$4612,MATCH('EPS 3.1.3'!$B1110,NoSettings_v3!$A$2:$A$4612,0),MATCH('EPS 3.1.3'!D$1,NoSettings_v3!$C$1:$AH$1,0)),"")</f>
        <v>11944400000000</v>
      </c>
      <c r="E1110" s="157">
        <f>IFERROR(INDEX(NoSettings_v3!$C$2:$AH$4612,MATCH('EPS 3.1.3'!$B1110,NoSettings_v3!$A$2:$A$4612,0),MATCH('EPS 3.1.3'!E$1,NoSettings_v3!$C$1:$AH$1,0)),"")</f>
        <v>12416700000000</v>
      </c>
      <c r="F1110" s="157">
        <f>IFERROR(INDEX(NoSettings_v3!$C$2:$AH$4612,MATCH('EPS 3.1.3'!$B1110,NoSettings_v3!$A$2:$A$4612,0),MATCH('EPS 3.1.3'!F$1,NoSettings_v3!$C$1:$AH$1,0)),"")</f>
        <v>12889100000000</v>
      </c>
      <c r="G1110" s="157">
        <f>IFERROR(INDEX(NoSettings_v3!$C$2:$AH$4612,MATCH('EPS 3.1.3'!$B1110,NoSettings_v3!$A$2:$A$4612,0),MATCH('EPS 3.1.3'!G$1,NoSettings_v3!$C$1:$AH$1,0)),"")</f>
        <v>13361400000000</v>
      </c>
      <c r="H1110" s="157">
        <f>IFERROR(INDEX(NoSettings_v3!$C$2:$AH$4612,MATCH('EPS 3.1.3'!$B1110,NoSettings_v3!$A$2:$A$4612,0),MATCH('EPS 3.1.3'!H$1,NoSettings_v3!$C$1:$AH$1,0)),"")</f>
        <v>13985800000000</v>
      </c>
      <c r="I1110" s="157">
        <f>IFERROR(INDEX(NoSettings_v3!$C$2:$AH$4612,MATCH('EPS 3.1.3'!$B1110,NoSettings_v3!$A$2:$A$4612,0),MATCH('EPS 3.1.3'!I$1,NoSettings_v3!$C$1:$AH$1,0)),"")</f>
        <v>14610300000000</v>
      </c>
      <c r="J1110" s="157">
        <f>IFERROR(INDEX(NoSettings_v3!$C$2:$AH$4612,MATCH('EPS 3.1.3'!$B1110,NoSettings_v3!$A$2:$A$4612,0),MATCH('EPS 3.1.3'!J$1,NoSettings_v3!$C$1:$AH$1,0)),"")</f>
        <v>15234700000000</v>
      </c>
      <c r="K1110" s="157">
        <f>IFERROR(INDEX(NoSettings_v3!$C$2:$AH$4612,MATCH('EPS 3.1.3'!$B1110,NoSettings_v3!$A$2:$A$4612,0),MATCH('EPS 3.1.3'!K$1,NoSettings_v3!$C$1:$AH$1,0)),"")</f>
        <v>15859100000000</v>
      </c>
      <c r="L1110" s="157">
        <f>IFERROR(INDEX(NoSettings_v3!$C$2:$AH$4612,MATCH('EPS 3.1.3'!$B1110,NoSettings_v3!$A$2:$A$4612,0),MATCH('EPS 3.1.3'!L$1,NoSettings_v3!$C$1:$AH$1,0)),"")</f>
        <v>16483600000000</v>
      </c>
      <c r="M1110" s="157">
        <f>IFERROR(INDEX(NoSettings_v3!$C$2:$AH$4612,MATCH('EPS 3.1.3'!$B1110,NoSettings_v3!$A$2:$A$4612,0),MATCH('EPS 3.1.3'!M$1,NoSettings_v3!$C$1:$AH$1,0)),"")</f>
        <v>17300800000000</v>
      </c>
      <c r="N1110" s="157">
        <f>IFERROR(INDEX(NoSettings_v3!$C$2:$AH$4612,MATCH('EPS 3.1.3'!$B1110,NoSettings_v3!$A$2:$A$4612,0),MATCH('EPS 3.1.3'!N$1,NoSettings_v3!$C$1:$AH$1,0)),"")</f>
        <v>18118000000000</v>
      </c>
      <c r="O1110" s="157">
        <f>IFERROR(INDEX(NoSettings_v3!$C$2:$AH$4612,MATCH('EPS 3.1.3'!$B1110,NoSettings_v3!$A$2:$A$4612,0),MATCH('EPS 3.1.3'!O$1,NoSettings_v3!$C$1:$AH$1,0)),"")</f>
        <v>18935300000000</v>
      </c>
      <c r="P1110" s="157">
        <f>IFERROR(INDEX(NoSettings_v3!$C$2:$AH$4612,MATCH('EPS 3.1.3'!$B1110,NoSettings_v3!$A$2:$A$4612,0),MATCH('EPS 3.1.3'!P$1,NoSettings_v3!$C$1:$AH$1,0)),"")</f>
        <v>19752500000000</v>
      </c>
      <c r="Q1110" s="157">
        <f>IFERROR(INDEX(NoSettings_v3!$C$2:$AH$4612,MATCH('EPS 3.1.3'!$B1110,NoSettings_v3!$A$2:$A$4612,0),MATCH('EPS 3.1.3'!Q$1,NoSettings_v3!$C$1:$AH$1,0)),"")</f>
        <v>20569800000000</v>
      </c>
      <c r="R1110" s="157">
        <f>IFERROR(INDEX(NoSettings_v3!$C$2:$AH$4612,MATCH('EPS 3.1.3'!$B1110,NoSettings_v3!$A$2:$A$4612,0),MATCH('EPS 3.1.3'!R$1,NoSettings_v3!$C$1:$AH$1,0)),"")</f>
        <v>21533800000000</v>
      </c>
      <c r="S1110" s="157">
        <f>IFERROR(INDEX(NoSettings_v3!$C$2:$AH$4612,MATCH('EPS 3.1.3'!$B1110,NoSettings_v3!$A$2:$A$4612,0),MATCH('EPS 3.1.3'!S$1,NoSettings_v3!$C$1:$AH$1,0)),"")</f>
        <v>22497900000000</v>
      </c>
      <c r="T1110" s="157">
        <f>IFERROR(INDEX(NoSettings_v3!$C$2:$AH$4612,MATCH('EPS 3.1.3'!$B1110,NoSettings_v3!$A$2:$A$4612,0),MATCH('EPS 3.1.3'!T$1,NoSettings_v3!$C$1:$AH$1,0)),"")</f>
        <v>23462000000000</v>
      </c>
      <c r="U1110" s="157">
        <f>IFERROR(INDEX(NoSettings_v3!$C$2:$AH$4612,MATCH('EPS 3.1.3'!$B1110,NoSettings_v3!$A$2:$A$4612,0),MATCH('EPS 3.1.3'!U$1,NoSettings_v3!$C$1:$AH$1,0)),"")</f>
        <v>24426100000000</v>
      </c>
      <c r="V1110" s="157">
        <f>IFERROR(INDEX(NoSettings_v3!$C$2:$AH$4612,MATCH('EPS 3.1.3'!$B1110,NoSettings_v3!$A$2:$A$4612,0),MATCH('EPS 3.1.3'!V$1,NoSettings_v3!$C$1:$AH$1,0)),"")</f>
        <v>25390200000000</v>
      </c>
      <c r="W1110" s="157">
        <f>IFERROR(INDEX(NoSettings_v3!$C$2:$AH$4612,MATCH('EPS 3.1.3'!$B1110,NoSettings_v3!$A$2:$A$4612,0),MATCH('EPS 3.1.3'!W$1,NoSettings_v3!$C$1:$AH$1,0)),"")</f>
        <v>26306400000000</v>
      </c>
      <c r="X1110" s="157">
        <f>IFERROR(INDEX(NoSettings_v3!$C$2:$AH$4612,MATCH('EPS 3.1.3'!$B1110,NoSettings_v3!$A$2:$A$4612,0),MATCH('EPS 3.1.3'!X$1,NoSettings_v3!$C$1:$AH$1,0)),"")</f>
        <v>27222600000000</v>
      </c>
      <c r="Y1110" s="157">
        <f>IFERROR(INDEX(NoSettings_v3!$C$2:$AH$4612,MATCH('EPS 3.1.3'!$B1110,NoSettings_v3!$A$2:$A$4612,0),MATCH('EPS 3.1.3'!Y$1,NoSettings_v3!$C$1:$AH$1,0)),"")</f>
        <v>28138800000000</v>
      </c>
      <c r="Z1110" s="157">
        <f>IFERROR(INDEX(NoSettings_v3!$C$2:$AH$4612,MATCH('EPS 3.1.3'!$B1110,NoSettings_v3!$A$2:$A$4612,0),MATCH('EPS 3.1.3'!Z$1,NoSettings_v3!$C$1:$AH$1,0)),"")</f>
        <v>29055000000000</v>
      </c>
      <c r="AA1110" s="157">
        <f>IFERROR(INDEX(NoSettings_v3!$C$2:$AH$4612,MATCH('EPS 3.1.3'!$B1110,NoSettings_v3!$A$2:$A$4612,0),MATCH('EPS 3.1.3'!AA$1,NoSettings_v3!$C$1:$AH$1,0)),"")</f>
        <v>29971200000000</v>
      </c>
      <c r="AB1110" s="157">
        <f>IFERROR(INDEX(NoSettings_v3!$C$2:$AH$4612,MATCH('EPS 3.1.3'!$B1110,NoSettings_v3!$A$2:$A$4612,0),MATCH('EPS 3.1.3'!AB$1,NoSettings_v3!$C$1:$AH$1,0)),"")</f>
        <v>30800600000000</v>
      </c>
      <c r="AC1110" s="157">
        <f>IFERROR(INDEX(NoSettings_v3!$C$2:$AH$4612,MATCH('EPS 3.1.3'!$B1110,NoSettings_v3!$A$2:$A$4612,0),MATCH('EPS 3.1.3'!AC$1,NoSettings_v3!$C$1:$AH$1,0)),"")</f>
        <v>31630100000000</v>
      </c>
      <c r="AD1110" s="157">
        <f>IFERROR(INDEX(NoSettings_v3!$C$2:$AH$4612,MATCH('EPS 3.1.3'!$B1110,NoSettings_v3!$A$2:$A$4612,0),MATCH('EPS 3.1.3'!AD$1,NoSettings_v3!$C$1:$AH$1,0)),"")</f>
        <v>32459500000000</v>
      </c>
      <c r="AE1110" s="157">
        <f>IFERROR(INDEX(NoSettings_v3!$C$2:$AH$4612,MATCH('EPS 3.1.3'!$B1110,NoSettings_v3!$A$2:$A$4612,0),MATCH('EPS 3.1.3'!AE$1,NoSettings_v3!$C$1:$AH$1,0)),"")</f>
        <v>33288900000000</v>
      </c>
      <c r="AF1110" s="157">
        <f>IFERROR(INDEX(NoSettings_v3!$C$2:$AH$4612,MATCH('EPS 3.1.3'!$B1110,NoSettings_v3!$A$2:$A$4612,0),MATCH('EPS 3.1.3'!AF$1,NoSettings_v3!$C$1:$AH$1,0)),"")</f>
        <v>34118400000000</v>
      </c>
      <c r="AG1110" s="157">
        <f>IFERROR(INDEX(NoSettings_v3!$C$2:$AH$4612,MATCH('EPS 3.1.3'!$B1110,NoSettings_v3!$A$2:$A$4612,0),MATCH('EPS 3.1.3'!AG$1,NoSettings_v3!$C$1:$AH$1,0)),"")</f>
        <v>34947800000000</v>
      </c>
      <c r="AH1110" s="157">
        <f>IFERROR(INDEX(NoSettings_v3!$C$2:$AH$4612,MATCH('EPS 3.1.3'!$B1110,NoSettings_v3!$A$2:$A$4612,0),MATCH('EPS 3.1.3'!AH$1,NoSettings_v3!$C$1:$AH$1,0)),"")</f>
        <v>35777300000000</v>
      </c>
      <c r="AI1110" s="157">
        <f>IFERROR(INDEX(NoSettings_v3!$C$2:$AH$4612,MATCH('EPS 3.1.3'!$B1110,NoSettings_v3!$A$2:$A$4612,0),MATCH('EPS 3.1.3'!AI$1,NoSettings_v3!$C$1:$AH$1,0)),"")</f>
        <v>36606700000000</v>
      </c>
      <c r="AJ1110" s="128"/>
      <c r="AK1110" s="128"/>
      <c r="AL1110" s="128"/>
      <c r="AM1110" s="128"/>
      <c r="AN1110" s="128"/>
      <c r="AO1110" s="128"/>
      <c r="AP1110" s="128"/>
      <c r="AQ1110" s="128"/>
    </row>
    <row r="1111" spans="2:43" x14ac:dyDescent="0.35">
      <c r="B1111" s="161" t="s">
        <v>1013</v>
      </c>
      <c r="C1111" s="127" t="s">
        <v>964</v>
      </c>
      <c r="D1111" s="157">
        <f>IFERROR(INDEX(NoSettings_v3!$C$2:$AH$4612,MATCH('EPS 3.1.3'!$B1111,NoSettings_v3!$A$2:$A$4612,0),MATCH('EPS 3.1.3'!D$1,NoSettings_v3!$C$1:$AH$1,0)),"")</f>
        <v>0</v>
      </c>
      <c r="E1111" s="157">
        <f>IFERROR(INDEX(NoSettings_v3!$C$2:$AH$4612,MATCH('EPS 3.1.3'!$B1111,NoSettings_v3!$A$2:$A$4612,0),MATCH('EPS 3.1.3'!E$1,NoSettings_v3!$C$1:$AH$1,0)),"")</f>
        <v>0</v>
      </c>
      <c r="F1111" s="157">
        <f>IFERROR(INDEX(NoSettings_v3!$C$2:$AH$4612,MATCH('EPS 3.1.3'!$B1111,NoSettings_v3!$A$2:$A$4612,0),MATCH('EPS 3.1.3'!F$1,NoSettings_v3!$C$1:$AH$1,0)),"")</f>
        <v>0</v>
      </c>
      <c r="G1111" s="157">
        <f>IFERROR(INDEX(NoSettings_v3!$C$2:$AH$4612,MATCH('EPS 3.1.3'!$B1111,NoSettings_v3!$A$2:$A$4612,0),MATCH('EPS 3.1.3'!G$1,NoSettings_v3!$C$1:$AH$1,0)),"")</f>
        <v>0</v>
      </c>
      <c r="H1111" s="157">
        <f>IFERROR(INDEX(NoSettings_v3!$C$2:$AH$4612,MATCH('EPS 3.1.3'!$B1111,NoSettings_v3!$A$2:$A$4612,0),MATCH('EPS 3.1.3'!H$1,NoSettings_v3!$C$1:$AH$1,0)),"")</f>
        <v>0</v>
      </c>
      <c r="I1111" s="157">
        <f>IFERROR(INDEX(NoSettings_v3!$C$2:$AH$4612,MATCH('EPS 3.1.3'!$B1111,NoSettings_v3!$A$2:$A$4612,0),MATCH('EPS 3.1.3'!I$1,NoSettings_v3!$C$1:$AH$1,0)),"")</f>
        <v>0</v>
      </c>
      <c r="J1111" s="157">
        <f>IFERROR(INDEX(NoSettings_v3!$C$2:$AH$4612,MATCH('EPS 3.1.3'!$B1111,NoSettings_v3!$A$2:$A$4612,0),MATCH('EPS 3.1.3'!J$1,NoSettings_v3!$C$1:$AH$1,0)),"")</f>
        <v>0</v>
      </c>
      <c r="K1111" s="157">
        <f>IFERROR(INDEX(NoSettings_v3!$C$2:$AH$4612,MATCH('EPS 3.1.3'!$B1111,NoSettings_v3!$A$2:$A$4612,0),MATCH('EPS 3.1.3'!K$1,NoSettings_v3!$C$1:$AH$1,0)),"")</f>
        <v>0</v>
      </c>
      <c r="L1111" s="157">
        <f>IFERROR(INDEX(NoSettings_v3!$C$2:$AH$4612,MATCH('EPS 3.1.3'!$B1111,NoSettings_v3!$A$2:$A$4612,0),MATCH('EPS 3.1.3'!L$1,NoSettings_v3!$C$1:$AH$1,0)),"")</f>
        <v>0</v>
      </c>
      <c r="M1111" s="157">
        <f>IFERROR(INDEX(NoSettings_v3!$C$2:$AH$4612,MATCH('EPS 3.1.3'!$B1111,NoSettings_v3!$A$2:$A$4612,0),MATCH('EPS 3.1.3'!M$1,NoSettings_v3!$C$1:$AH$1,0)),"")</f>
        <v>0</v>
      </c>
      <c r="N1111" s="157">
        <f>IFERROR(INDEX(NoSettings_v3!$C$2:$AH$4612,MATCH('EPS 3.1.3'!$B1111,NoSettings_v3!$A$2:$A$4612,0),MATCH('EPS 3.1.3'!N$1,NoSettings_v3!$C$1:$AH$1,0)),"")</f>
        <v>0</v>
      </c>
      <c r="O1111" s="157">
        <f>IFERROR(INDEX(NoSettings_v3!$C$2:$AH$4612,MATCH('EPS 3.1.3'!$B1111,NoSettings_v3!$A$2:$A$4612,0),MATCH('EPS 3.1.3'!O$1,NoSettings_v3!$C$1:$AH$1,0)),"")</f>
        <v>0</v>
      </c>
      <c r="P1111" s="157">
        <f>IFERROR(INDEX(NoSettings_v3!$C$2:$AH$4612,MATCH('EPS 3.1.3'!$B1111,NoSettings_v3!$A$2:$A$4612,0),MATCH('EPS 3.1.3'!P$1,NoSettings_v3!$C$1:$AH$1,0)),"")</f>
        <v>0</v>
      </c>
      <c r="Q1111" s="157">
        <f>IFERROR(INDEX(NoSettings_v3!$C$2:$AH$4612,MATCH('EPS 3.1.3'!$B1111,NoSettings_v3!$A$2:$A$4612,0),MATCH('EPS 3.1.3'!Q$1,NoSettings_v3!$C$1:$AH$1,0)),"")</f>
        <v>0</v>
      </c>
      <c r="R1111" s="157">
        <f>IFERROR(INDEX(NoSettings_v3!$C$2:$AH$4612,MATCH('EPS 3.1.3'!$B1111,NoSettings_v3!$A$2:$A$4612,0),MATCH('EPS 3.1.3'!R$1,NoSettings_v3!$C$1:$AH$1,0)),"")</f>
        <v>0</v>
      </c>
      <c r="S1111" s="157">
        <f>IFERROR(INDEX(NoSettings_v3!$C$2:$AH$4612,MATCH('EPS 3.1.3'!$B1111,NoSettings_v3!$A$2:$A$4612,0),MATCH('EPS 3.1.3'!S$1,NoSettings_v3!$C$1:$AH$1,0)),"")</f>
        <v>0</v>
      </c>
      <c r="T1111" s="157">
        <f>IFERROR(INDEX(NoSettings_v3!$C$2:$AH$4612,MATCH('EPS 3.1.3'!$B1111,NoSettings_v3!$A$2:$A$4612,0),MATCH('EPS 3.1.3'!T$1,NoSettings_v3!$C$1:$AH$1,0)),"")</f>
        <v>0</v>
      </c>
      <c r="U1111" s="157">
        <f>IFERROR(INDEX(NoSettings_v3!$C$2:$AH$4612,MATCH('EPS 3.1.3'!$B1111,NoSettings_v3!$A$2:$A$4612,0),MATCH('EPS 3.1.3'!U$1,NoSettings_v3!$C$1:$AH$1,0)),"")</f>
        <v>0</v>
      </c>
      <c r="V1111" s="157">
        <f>IFERROR(INDEX(NoSettings_v3!$C$2:$AH$4612,MATCH('EPS 3.1.3'!$B1111,NoSettings_v3!$A$2:$A$4612,0),MATCH('EPS 3.1.3'!V$1,NoSettings_v3!$C$1:$AH$1,0)),"")</f>
        <v>0</v>
      </c>
      <c r="W1111" s="157">
        <f>IFERROR(INDEX(NoSettings_v3!$C$2:$AH$4612,MATCH('EPS 3.1.3'!$B1111,NoSettings_v3!$A$2:$A$4612,0),MATCH('EPS 3.1.3'!W$1,NoSettings_v3!$C$1:$AH$1,0)),"")</f>
        <v>0</v>
      </c>
      <c r="X1111" s="157">
        <f>IFERROR(INDEX(NoSettings_v3!$C$2:$AH$4612,MATCH('EPS 3.1.3'!$B1111,NoSettings_v3!$A$2:$A$4612,0),MATCH('EPS 3.1.3'!X$1,NoSettings_v3!$C$1:$AH$1,0)),"")</f>
        <v>0</v>
      </c>
      <c r="Y1111" s="157">
        <f>IFERROR(INDEX(NoSettings_v3!$C$2:$AH$4612,MATCH('EPS 3.1.3'!$B1111,NoSettings_v3!$A$2:$A$4612,0),MATCH('EPS 3.1.3'!Y$1,NoSettings_v3!$C$1:$AH$1,0)),"")</f>
        <v>0</v>
      </c>
      <c r="Z1111" s="157">
        <f>IFERROR(INDEX(NoSettings_v3!$C$2:$AH$4612,MATCH('EPS 3.1.3'!$B1111,NoSettings_v3!$A$2:$A$4612,0),MATCH('EPS 3.1.3'!Z$1,NoSettings_v3!$C$1:$AH$1,0)),"")</f>
        <v>0</v>
      </c>
      <c r="AA1111" s="157">
        <f>IFERROR(INDEX(NoSettings_v3!$C$2:$AH$4612,MATCH('EPS 3.1.3'!$B1111,NoSettings_v3!$A$2:$A$4612,0),MATCH('EPS 3.1.3'!AA$1,NoSettings_v3!$C$1:$AH$1,0)),"")</f>
        <v>0</v>
      </c>
      <c r="AB1111" s="157">
        <f>IFERROR(INDEX(NoSettings_v3!$C$2:$AH$4612,MATCH('EPS 3.1.3'!$B1111,NoSettings_v3!$A$2:$A$4612,0),MATCH('EPS 3.1.3'!AB$1,NoSettings_v3!$C$1:$AH$1,0)),"")</f>
        <v>0</v>
      </c>
      <c r="AC1111" s="157">
        <f>IFERROR(INDEX(NoSettings_v3!$C$2:$AH$4612,MATCH('EPS 3.1.3'!$B1111,NoSettings_v3!$A$2:$A$4612,0),MATCH('EPS 3.1.3'!AC$1,NoSettings_v3!$C$1:$AH$1,0)),"")</f>
        <v>0</v>
      </c>
      <c r="AD1111" s="157">
        <f>IFERROR(INDEX(NoSettings_v3!$C$2:$AH$4612,MATCH('EPS 3.1.3'!$B1111,NoSettings_v3!$A$2:$A$4612,0),MATCH('EPS 3.1.3'!AD$1,NoSettings_v3!$C$1:$AH$1,0)),"")</f>
        <v>0</v>
      </c>
      <c r="AE1111" s="157">
        <f>IFERROR(INDEX(NoSettings_v3!$C$2:$AH$4612,MATCH('EPS 3.1.3'!$B1111,NoSettings_v3!$A$2:$A$4612,0),MATCH('EPS 3.1.3'!AE$1,NoSettings_v3!$C$1:$AH$1,0)),"")</f>
        <v>0</v>
      </c>
      <c r="AF1111" s="157">
        <f>IFERROR(INDEX(NoSettings_v3!$C$2:$AH$4612,MATCH('EPS 3.1.3'!$B1111,NoSettings_v3!$A$2:$A$4612,0),MATCH('EPS 3.1.3'!AF$1,NoSettings_v3!$C$1:$AH$1,0)),"")</f>
        <v>0</v>
      </c>
      <c r="AG1111" s="157">
        <f>IFERROR(INDEX(NoSettings_v3!$C$2:$AH$4612,MATCH('EPS 3.1.3'!$B1111,NoSettings_v3!$A$2:$A$4612,0),MATCH('EPS 3.1.3'!AG$1,NoSettings_v3!$C$1:$AH$1,0)),"")</f>
        <v>0</v>
      </c>
      <c r="AH1111" s="157">
        <f>IFERROR(INDEX(NoSettings_v3!$C$2:$AH$4612,MATCH('EPS 3.1.3'!$B1111,NoSettings_v3!$A$2:$A$4612,0),MATCH('EPS 3.1.3'!AH$1,NoSettings_v3!$C$1:$AH$1,0)),"")</f>
        <v>0</v>
      </c>
      <c r="AI1111" s="157">
        <f>IFERROR(INDEX(NoSettings_v3!$C$2:$AH$4612,MATCH('EPS 3.1.3'!$B1111,NoSettings_v3!$A$2:$A$4612,0),MATCH('EPS 3.1.3'!AI$1,NoSettings_v3!$C$1:$AH$1,0)),"")</f>
        <v>0</v>
      </c>
    </row>
    <row r="1112" spans="2:43" x14ac:dyDescent="0.35">
      <c r="B1112" s="161" t="s">
        <v>98</v>
      </c>
      <c r="C1112" s="127" t="s">
        <v>964</v>
      </c>
      <c r="D1112" s="157">
        <f>IFERROR(INDEX(NoSettings_v3!$C$2:$AH$4612,MATCH('EPS 3.1.3'!$B1112,NoSettings_v3!$A$2:$A$4612,0),MATCH('EPS 3.1.3'!D$1,NoSettings_v3!$C$1:$AH$1,0)),"")</f>
        <v>0</v>
      </c>
      <c r="E1112" s="157">
        <f>IFERROR(INDEX(NoSettings_v3!$C$2:$AH$4612,MATCH('EPS 3.1.3'!$B1112,NoSettings_v3!$A$2:$A$4612,0),MATCH('EPS 3.1.3'!E$1,NoSettings_v3!$C$1:$AH$1,0)),"")</f>
        <v>0</v>
      </c>
      <c r="F1112" s="157">
        <f>IFERROR(INDEX(NoSettings_v3!$C$2:$AH$4612,MATCH('EPS 3.1.3'!$B1112,NoSettings_v3!$A$2:$A$4612,0),MATCH('EPS 3.1.3'!F$1,NoSettings_v3!$C$1:$AH$1,0)),"")</f>
        <v>0</v>
      </c>
      <c r="G1112" s="157">
        <f>IFERROR(INDEX(NoSettings_v3!$C$2:$AH$4612,MATCH('EPS 3.1.3'!$B1112,NoSettings_v3!$A$2:$A$4612,0),MATCH('EPS 3.1.3'!G$1,NoSettings_v3!$C$1:$AH$1,0)),"")</f>
        <v>0</v>
      </c>
      <c r="H1112" s="157">
        <f>IFERROR(INDEX(NoSettings_v3!$C$2:$AH$4612,MATCH('EPS 3.1.3'!$B1112,NoSettings_v3!$A$2:$A$4612,0),MATCH('EPS 3.1.3'!H$1,NoSettings_v3!$C$1:$AH$1,0)),"")</f>
        <v>0</v>
      </c>
      <c r="I1112" s="157">
        <f>IFERROR(INDEX(NoSettings_v3!$C$2:$AH$4612,MATCH('EPS 3.1.3'!$B1112,NoSettings_v3!$A$2:$A$4612,0),MATCH('EPS 3.1.3'!I$1,NoSettings_v3!$C$1:$AH$1,0)),"")</f>
        <v>0</v>
      </c>
      <c r="J1112" s="157">
        <f>IFERROR(INDEX(NoSettings_v3!$C$2:$AH$4612,MATCH('EPS 3.1.3'!$B1112,NoSettings_v3!$A$2:$A$4612,0),MATCH('EPS 3.1.3'!J$1,NoSettings_v3!$C$1:$AH$1,0)),"")</f>
        <v>0</v>
      </c>
      <c r="K1112" s="157">
        <f>IFERROR(INDEX(NoSettings_v3!$C$2:$AH$4612,MATCH('EPS 3.1.3'!$B1112,NoSettings_v3!$A$2:$A$4612,0),MATCH('EPS 3.1.3'!K$1,NoSettings_v3!$C$1:$AH$1,0)),"")</f>
        <v>0</v>
      </c>
      <c r="L1112" s="157">
        <f>IFERROR(INDEX(NoSettings_v3!$C$2:$AH$4612,MATCH('EPS 3.1.3'!$B1112,NoSettings_v3!$A$2:$A$4612,0),MATCH('EPS 3.1.3'!L$1,NoSettings_v3!$C$1:$AH$1,0)),"")</f>
        <v>0</v>
      </c>
      <c r="M1112" s="157">
        <f>IFERROR(INDEX(NoSettings_v3!$C$2:$AH$4612,MATCH('EPS 3.1.3'!$B1112,NoSettings_v3!$A$2:$A$4612,0),MATCH('EPS 3.1.3'!M$1,NoSettings_v3!$C$1:$AH$1,0)),"")</f>
        <v>0</v>
      </c>
      <c r="N1112" s="157">
        <f>IFERROR(INDEX(NoSettings_v3!$C$2:$AH$4612,MATCH('EPS 3.1.3'!$B1112,NoSettings_v3!$A$2:$A$4612,0),MATCH('EPS 3.1.3'!N$1,NoSettings_v3!$C$1:$AH$1,0)),"")</f>
        <v>0</v>
      </c>
      <c r="O1112" s="157">
        <f>IFERROR(INDEX(NoSettings_v3!$C$2:$AH$4612,MATCH('EPS 3.1.3'!$B1112,NoSettings_v3!$A$2:$A$4612,0),MATCH('EPS 3.1.3'!O$1,NoSettings_v3!$C$1:$AH$1,0)),"")</f>
        <v>0</v>
      </c>
      <c r="P1112" s="157">
        <f>IFERROR(INDEX(NoSettings_v3!$C$2:$AH$4612,MATCH('EPS 3.1.3'!$B1112,NoSettings_v3!$A$2:$A$4612,0),MATCH('EPS 3.1.3'!P$1,NoSettings_v3!$C$1:$AH$1,0)),"")</f>
        <v>0</v>
      </c>
      <c r="Q1112" s="157">
        <f>IFERROR(INDEX(NoSettings_v3!$C$2:$AH$4612,MATCH('EPS 3.1.3'!$B1112,NoSettings_v3!$A$2:$A$4612,0),MATCH('EPS 3.1.3'!Q$1,NoSettings_v3!$C$1:$AH$1,0)),"")</f>
        <v>0</v>
      </c>
      <c r="R1112" s="157">
        <f>IFERROR(INDEX(NoSettings_v3!$C$2:$AH$4612,MATCH('EPS 3.1.3'!$B1112,NoSettings_v3!$A$2:$A$4612,0),MATCH('EPS 3.1.3'!R$1,NoSettings_v3!$C$1:$AH$1,0)),"")</f>
        <v>0</v>
      </c>
      <c r="S1112" s="157">
        <f>IFERROR(INDEX(NoSettings_v3!$C$2:$AH$4612,MATCH('EPS 3.1.3'!$B1112,NoSettings_v3!$A$2:$A$4612,0),MATCH('EPS 3.1.3'!S$1,NoSettings_v3!$C$1:$AH$1,0)),"")</f>
        <v>0</v>
      </c>
      <c r="T1112" s="157">
        <f>IFERROR(INDEX(NoSettings_v3!$C$2:$AH$4612,MATCH('EPS 3.1.3'!$B1112,NoSettings_v3!$A$2:$A$4612,0),MATCH('EPS 3.1.3'!T$1,NoSettings_v3!$C$1:$AH$1,0)),"")</f>
        <v>0</v>
      </c>
      <c r="U1112" s="157">
        <f>IFERROR(INDEX(NoSettings_v3!$C$2:$AH$4612,MATCH('EPS 3.1.3'!$B1112,NoSettings_v3!$A$2:$A$4612,0),MATCH('EPS 3.1.3'!U$1,NoSettings_v3!$C$1:$AH$1,0)),"")</f>
        <v>0</v>
      </c>
      <c r="V1112" s="157">
        <f>IFERROR(INDEX(NoSettings_v3!$C$2:$AH$4612,MATCH('EPS 3.1.3'!$B1112,NoSettings_v3!$A$2:$A$4612,0),MATCH('EPS 3.1.3'!V$1,NoSettings_v3!$C$1:$AH$1,0)),"")</f>
        <v>0</v>
      </c>
      <c r="W1112" s="157">
        <f>IFERROR(INDEX(NoSettings_v3!$C$2:$AH$4612,MATCH('EPS 3.1.3'!$B1112,NoSettings_v3!$A$2:$A$4612,0),MATCH('EPS 3.1.3'!W$1,NoSettings_v3!$C$1:$AH$1,0)),"")</f>
        <v>0</v>
      </c>
      <c r="X1112" s="157">
        <f>IFERROR(INDEX(NoSettings_v3!$C$2:$AH$4612,MATCH('EPS 3.1.3'!$B1112,NoSettings_v3!$A$2:$A$4612,0),MATCH('EPS 3.1.3'!X$1,NoSettings_v3!$C$1:$AH$1,0)),"")</f>
        <v>0</v>
      </c>
      <c r="Y1112" s="157">
        <f>IFERROR(INDEX(NoSettings_v3!$C$2:$AH$4612,MATCH('EPS 3.1.3'!$B1112,NoSettings_v3!$A$2:$A$4612,0),MATCH('EPS 3.1.3'!Y$1,NoSettings_v3!$C$1:$AH$1,0)),"")</f>
        <v>0</v>
      </c>
      <c r="Z1112" s="157">
        <f>IFERROR(INDEX(NoSettings_v3!$C$2:$AH$4612,MATCH('EPS 3.1.3'!$B1112,NoSettings_v3!$A$2:$A$4612,0),MATCH('EPS 3.1.3'!Z$1,NoSettings_v3!$C$1:$AH$1,0)),"")</f>
        <v>0</v>
      </c>
      <c r="AA1112" s="157">
        <f>IFERROR(INDEX(NoSettings_v3!$C$2:$AH$4612,MATCH('EPS 3.1.3'!$B1112,NoSettings_v3!$A$2:$A$4612,0),MATCH('EPS 3.1.3'!AA$1,NoSettings_v3!$C$1:$AH$1,0)),"")</f>
        <v>0</v>
      </c>
      <c r="AB1112" s="157">
        <f>IFERROR(INDEX(NoSettings_v3!$C$2:$AH$4612,MATCH('EPS 3.1.3'!$B1112,NoSettings_v3!$A$2:$A$4612,0),MATCH('EPS 3.1.3'!AB$1,NoSettings_v3!$C$1:$AH$1,0)),"")</f>
        <v>0</v>
      </c>
      <c r="AC1112" s="157">
        <f>IFERROR(INDEX(NoSettings_v3!$C$2:$AH$4612,MATCH('EPS 3.1.3'!$B1112,NoSettings_v3!$A$2:$A$4612,0),MATCH('EPS 3.1.3'!AC$1,NoSettings_v3!$C$1:$AH$1,0)),"")</f>
        <v>0</v>
      </c>
      <c r="AD1112" s="157">
        <f>IFERROR(INDEX(NoSettings_v3!$C$2:$AH$4612,MATCH('EPS 3.1.3'!$B1112,NoSettings_v3!$A$2:$A$4612,0),MATCH('EPS 3.1.3'!AD$1,NoSettings_v3!$C$1:$AH$1,0)),"")</f>
        <v>0</v>
      </c>
      <c r="AE1112" s="157">
        <f>IFERROR(INDEX(NoSettings_v3!$C$2:$AH$4612,MATCH('EPS 3.1.3'!$B1112,NoSettings_v3!$A$2:$A$4612,0),MATCH('EPS 3.1.3'!AE$1,NoSettings_v3!$C$1:$AH$1,0)),"")</f>
        <v>0</v>
      </c>
      <c r="AF1112" s="157">
        <f>IFERROR(INDEX(NoSettings_v3!$C$2:$AH$4612,MATCH('EPS 3.1.3'!$B1112,NoSettings_v3!$A$2:$A$4612,0),MATCH('EPS 3.1.3'!AF$1,NoSettings_v3!$C$1:$AH$1,0)),"")</f>
        <v>0</v>
      </c>
      <c r="AG1112" s="157">
        <f>IFERROR(INDEX(NoSettings_v3!$C$2:$AH$4612,MATCH('EPS 3.1.3'!$B1112,NoSettings_v3!$A$2:$A$4612,0),MATCH('EPS 3.1.3'!AG$1,NoSettings_v3!$C$1:$AH$1,0)),"")</f>
        <v>0</v>
      </c>
      <c r="AH1112" s="157">
        <f>IFERROR(INDEX(NoSettings_v3!$C$2:$AH$4612,MATCH('EPS 3.1.3'!$B1112,NoSettings_v3!$A$2:$A$4612,0),MATCH('EPS 3.1.3'!AH$1,NoSettings_v3!$C$1:$AH$1,0)),"")</f>
        <v>0</v>
      </c>
      <c r="AI1112" s="157">
        <f>IFERROR(INDEX(NoSettings_v3!$C$2:$AH$4612,MATCH('EPS 3.1.3'!$B1112,NoSettings_v3!$A$2:$A$4612,0),MATCH('EPS 3.1.3'!AI$1,NoSettings_v3!$C$1:$AH$1,0)),"")</f>
        <v>0</v>
      </c>
      <c r="AJ1112" s="128"/>
      <c r="AK1112" s="128"/>
      <c r="AL1112" s="128"/>
      <c r="AM1112" s="128"/>
      <c r="AN1112" s="128"/>
      <c r="AO1112" s="128"/>
      <c r="AP1112" s="128"/>
      <c r="AQ1112" s="128"/>
    </row>
    <row r="1113" spans="2:43" x14ac:dyDescent="0.35">
      <c r="B1113" s="161" t="s">
        <v>99</v>
      </c>
      <c r="C1113" s="127" t="s">
        <v>964</v>
      </c>
      <c r="D1113" s="157">
        <f>IFERROR(INDEX(NoSettings_v3!$C$2:$AH$4612,MATCH('EPS 3.1.3'!$B1113,NoSettings_v3!$A$2:$A$4612,0),MATCH('EPS 3.1.3'!D$1,NoSettings_v3!$C$1:$AH$1,0)),"")</f>
        <v>0</v>
      </c>
      <c r="E1113" s="157">
        <f>IFERROR(INDEX(NoSettings_v3!$C$2:$AH$4612,MATCH('EPS 3.1.3'!$B1113,NoSettings_v3!$A$2:$A$4612,0),MATCH('EPS 3.1.3'!E$1,NoSettings_v3!$C$1:$AH$1,0)),"")</f>
        <v>0</v>
      </c>
      <c r="F1113" s="157">
        <f>IFERROR(INDEX(NoSettings_v3!$C$2:$AH$4612,MATCH('EPS 3.1.3'!$B1113,NoSettings_v3!$A$2:$A$4612,0),MATCH('EPS 3.1.3'!F$1,NoSettings_v3!$C$1:$AH$1,0)),"")</f>
        <v>0</v>
      </c>
      <c r="G1113" s="157">
        <f>IFERROR(INDEX(NoSettings_v3!$C$2:$AH$4612,MATCH('EPS 3.1.3'!$B1113,NoSettings_v3!$A$2:$A$4612,0),MATCH('EPS 3.1.3'!G$1,NoSettings_v3!$C$1:$AH$1,0)),"")</f>
        <v>0</v>
      </c>
      <c r="H1113" s="157">
        <f>IFERROR(INDEX(NoSettings_v3!$C$2:$AH$4612,MATCH('EPS 3.1.3'!$B1113,NoSettings_v3!$A$2:$A$4612,0),MATCH('EPS 3.1.3'!H$1,NoSettings_v3!$C$1:$AH$1,0)),"")</f>
        <v>0</v>
      </c>
      <c r="I1113" s="157">
        <f>IFERROR(INDEX(NoSettings_v3!$C$2:$AH$4612,MATCH('EPS 3.1.3'!$B1113,NoSettings_v3!$A$2:$A$4612,0),MATCH('EPS 3.1.3'!I$1,NoSettings_v3!$C$1:$AH$1,0)),"")</f>
        <v>0</v>
      </c>
      <c r="J1113" s="157">
        <f>IFERROR(INDEX(NoSettings_v3!$C$2:$AH$4612,MATCH('EPS 3.1.3'!$B1113,NoSettings_v3!$A$2:$A$4612,0),MATCH('EPS 3.1.3'!J$1,NoSettings_v3!$C$1:$AH$1,0)),"")</f>
        <v>0</v>
      </c>
      <c r="K1113" s="157">
        <f>IFERROR(INDEX(NoSettings_v3!$C$2:$AH$4612,MATCH('EPS 3.1.3'!$B1113,NoSettings_v3!$A$2:$A$4612,0),MATCH('EPS 3.1.3'!K$1,NoSettings_v3!$C$1:$AH$1,0)),"")</f>
        <v>0</v>
      </c>
      <c r="L1113" s="157">
        <f>IFERROR(INDEX(NoSettings_v3!$C$2:$AH$4612,MATCH('EPS 3.1.3'!$B1113,NoSettings_v3!$A$2:$A$4612,0),MATCH('EPS 3.1.3'!L$1,NoSettings_v3!$C$1:$AH$1,0)),"")</f>
        <v>0</v>
      </c>
      <c r="M1113" s="157">
        <f>IFERROR(INDEX(NoSettings_v3!$C$2:$AH$4612,MATCH('EPS 3.1.3'!$B1113,NoSettings_v3!$A$2:$A$4612,0),MATCH('EPS 3.1.3'!M$1,NoSettings_v3!$C$1:$AH$1,0)),"")</f>
        <v>0</v>
      </c>
      <c r="N1113" s="157">
        <f>IFERROR(INDEX(NoSettings_v3!$C$2:$AH$4612,MATCH('EPS 3.1.3'!$B1113,NoSettings_v3!$A$2:$A$4612,0),MATCH('EPS 3.1.3'!N$1,NoSettings_v3!$C$1:$AH$1,0)),"")</f>
        <v>0</v>
      </c>
      <c r="O1113" s="157">
        <f>IFERROR(INDEX(NoSettings_v3!$C$2:$AH$4612,MATCH('EPS 3.1.3'!$B1113,NoSettings_v3!$A$2:$A$4612,0),MATCH('EPS 3.1.3'!O$1,NoSettings_v3!$C$1:$AH$1,0)),"")</f>
        <v>0</v>
      </c>
      <c r="P1113" s="157">
        <f>IFERROR(INDEX(NoSettings_v3!$C$2:$AH$4612,MATCH('EPS 3.1.3'!$B1113,NoSettings_v3!$A$2:$A$4612,0),MATCH('EPS 3.1.3'!P$1,NoSettings_v3!$C$1:$AH$1,0)),"")</f>
        <v>0</v>
      </c>
      <c r="Q1113" s="157">
        <f>IFERROR(INDEX(NoSettings_v3!$C$2:$AH$4612,MATCH('EPS 3.1.3'!$B1113,NoSettings_v3!$A$2:$A$4612,0),MATCH('EPS 3.1.3'!Q$1,NoSettings_v3!$C$1:$AH$1,0)),"")</f>
        <v>0</v>
      </c>
      <c r="R1113" s="157">
        <f>IFERROR(INDEX(NoSettings_v3!$C$2:$AH$4612,MATCH('EPS 3.1.3'!$B1113,NoSettings_v3!$A$2:$A$4612,0),MATCH('EPS 3.1.3'!R$1,NoSettings_v3!$C$1:$AH$1,0)),"")</f>
        <v>0</v>
      </c>
      <c r="S1113" s="157">
        <f>IFERROR(INDEX(NoSettings_v3!$C$2:$AH$4612,MATCH('EPS 3.1.3'!$B1113,NoSettings_v3!$A$2:$A$4612,0),MATCH('EPS 3.1.3'!S$1,NoSettings_v3!$C$1:$AH$1,0)),"")</f>
        <v>0</v>
      </c>
      <c r="T1113" s="157">
        <f>IFERROR(INDEX(NoSettings_v3!$C$2:$AH$4612,MATCH('EPS 3.1.3'!$B1113,NoSettings_v3!$A$2:$A$4612,0),MATCH('EPS 3.1.3'!T$1,NoSettings_v3!$C$1:$AH$1,0)),"")</f>
        <v>0</v>
      </c>
      <c r="U1113" s="157">
        <f>IFERROR(INDEX(NoSettings_v3!$C$2:$AH$4612,MATCH('EPS 3.1.3'!$B1113,NoSettings_v3!$A$2:$A$4612,0),MATCH('EPS 3.1.3'!U$1,NoSettings_v3!$C$1:$AH$1,0)),"")</f>
        <v>0</v>
      </c>
      <c r="V1113" s="157">
        <f>IFERROR(INDEX(NoSettings_v3!$C$2:$AH$4612,MATCH('EPS 3.1.3'!$B1113,NoSettings_v3!$A$2:$A$4612,0),MATCH('EPS 3.1.3'!V$1,NoSettings_v3!$C$1:$AH$1,0)),"")</f>
        <v>0</v>
      </c>
      <c r="W1113" s="157">
        <f>IFERROR(INDEX(NoSettings_v3!$C$2:$AH$4612,MATCH('EPS 3.1.3'!$B1113,NoSettings_v3!$A$2:$A$4612,0),MATCH('EPS 3.1.3'!W$1,NoSettings_v3!$C$1:$AH$1,0)),"")</f>
        <v>0</v>
      </c>
      <c r="X1113" s="157">
        <f>IFERROR(INDEX(NoSettings_v3!$C$2:$AH$4612,MATCH('EPS 3.1.3'!$B1113,NoSettings_v3!$A$2:$A$4612,0),MATCH('EPS 3.1.3'!X$1,NoSettings_v3!$C$1:$AH$1,0)),"")</f>
        <v>0</v>
      </c>
      <c r="Y1113" s="157">
        <f>IFERROR(INDEX(NoSettings_v3!$C$2:$AH$4612,MATCH('EPS 3.1.3'!$B1113,NoSettings_v3!$A$2:$A$4612,0),MATCH('EPS 3.1.3'!Y$1,NoSettings_v3!$C$1:$AH$1,0)),"")</f>
        <v>0</v>
      </c>
      <c r="Z1113" s="157">
        <f>IFERROR(INDEX(NoSettings_v3!$C$2:$AH$4612,MATCH('EPS 3.1.3'!$B1113,NoSettings_v3!$A$2:$A$4612,0),MATCH('EPS 3.1.3'!Z$1,NoSettings_v3!$C$1:$AH$1,0)),"")</f>
        <v>0</v>
      </c>
      <c r="AA1113" s="157">
        <f>IFERROR(INDEX(NoSettings_v3!$C$2:$AH$4612,MATCH('EPS 3.1.3'!$B1113,NoSettings_v3!$A$2:$A$4612,0),MATCH('EPS 3.1.3'!AA$1,NoSettings_v3!$C$1:$AH$1,0)),"")</f>
        <v>0</v>
      </c>
      <c r="AB1113" s="157">
        <f>IFERROR(INDEX(NoSettings_v3!$C$2:$AH$4612,MATCH('EPS 3.1.3'!$B1113,NoSettings_v3!$A$2:$A$4612,0),MATCH('EPS 3.1.3'!AB$1,NoSettings_v3!$C$1:$AH$1,0)),"")</f>
        <v>0</v>
      </c>
      <c r="AC1113" s="157">
        <f>IFERROR(INDEX(NoSettings_v3!$C$2:$AH$4612,MATCH('EPS 3.1.3'!$B1113,NoSettings_v3!$A$2:$A$4612,0),MATCH('EPS 3.1.3'!AC$1,NoSettings_v3!$C$1:$AH$1,0)),"")</f>
        <v>0</v>
      </c>
      <c r="AD1113" s="157">
        <f>IFERROR(INDEX(NoSettings_v3!$C$2:$AH$4612,MATCH('EPS 3.1.3'!$B1113,NoSettings_v3!$A$2:$A$4612,0),MATCH('EPS 3.1.3'!AD$1,NoSettings_v3!$C$1:$AH$1,0)),"")</f>
        <v>0</v>
      </c>
      <c r="AE1113" s="157">
        <f>IFERROR(INDEX(NoSettings_v3!$C$2:$AH$4612,MATCH('EPS 3.1.3'!$B1113,NoSettings_v3!$A$2:$A$4612,0),MATCH('EPS 3.1.3'!AE$1,NoSettings_v3!$C$1:$AH$1,0)),"")</f>
        <v>0</v>
      </c>
      <c r="AF1113" s="157">
        <f>IFERROR(INDEX(NoSettings_v3!$C$2:$AH$4612,MATCH('EPS 3.1.3'!$B1113,NoSettings_v3!$A$2:$A$4612,0),MATCH('EPS 3.1.3'!AF$1,NoSettings_v3!$C$1:$AH$1,0)),"")</f>
        <v>0</v>
      </c>
      <c r="AG1113" s="157">
        <f>IFERROR(INDEX(NoSettings_v3!$C$2:$AH$4612,MATCH('EPS 3.1.3'!$B1113,NoSettings_v3!$A$2:$A$4612,0),MATCH('EPS 3.1.3'!AG$1,NoSettings_v3!$C$1:$AH$1,0)),"")</f>
        <v>0</v>
      </c>
      <c r="AH1113" s="157">
        <f>IFERROR(INDEX(NoSettings_v3!$C$2:$AH$4612,MATCH('EPS 3.1.3'!$B1113,NoSettings_v3!$A$2:$A$4612,0),MATCH('EPS 3.1.3'!AH$1,NoSettings_v3!$C$1:$AH$1,0)),"")</f>
        <v>0</v>
      </c>
      <c r="AI1113" s="157">
        <f>IFERROR(INDEX(NoSettings_v3!$C$2:$AH$4612,MATCH('EPS 3.1.3'!$B1113,NoSettings_v3!$A$2:$A$4612,0),MATCH('EPS 3.1.3'!AI$1,NoSettings_v3!$C$1:$AH$1,0)),"")</f>
        <v>0</v>
      </c>
      <c r="AJ1113" s="128"/>
      <c r="AK1113" s="128"/>
      <c r="AL1113" s="128"/>
      <c r="AM1113" s="128"/>
      <c r="AN1113" s="128"/>
      <c r="AO1113" s="128"/>
      <c r="AP1113" s="128"/>
      <c r="AQ1113" s="128"/>
    </row>
    <row r="1114" spans="2:43" x14ac:dyDescent="0.35">
      <c r="B1114" s="161" t="s">
        <v>100</v>
      </c>
      <c r="C1114" s="127" t="s">
        <v>964</v>
      </c>
      <c r="D1114" s="157">
        <f>IFERROR(INDEX(NoSettings_v3!$C$2:$AH$4612,MATCH('EPS 3.1.3'!$B1114,NoSettings_v3!$A$2:$A$4612,0),MATCH('EPS 3.1.3'!D$1,NoSettings_v3!$C$1:$AH$1,0)),"")</f>
        <v>300000000000000</v>
      </c>
      <c r="E1114" s="157">
        <f>IFERROR(INDEX(NoSettings_v3!$C$2:$AH$4612,MATCH('EPS 3.1.3'!$B1114,NoSettings_v3!$A$2:$A$4612,0),MATCH('EPS 3.1.3'!E$1,NoSettings_v3!$C$1:$AH$1,0)),"")</f>
        <v>300000000000000</v>
      </c>
      <c r="F1114" s="157">
        <f>IFERROR(INDEX(NoSettings_v3!$C$2:$AH$4612,MATCH('EPS 3.1.3'!$B1114,NoSettings_v3!$A$2:$A$4612,0),MATCH('EPS 3.1.3'!F$1,NoSettings_v3!$C$1:$AH$1,0)),"")</f>
        <v>300000000000000</v>
      </c>
      <c r="G1114" s="157">
        <f>IFERROR(INDEX(NoSettings_v3!$C$2:$AH$4612,MATCH('EPS 3.1.3'!$B1114,NoSettings_v3!$A$2:$A$4612,0),MATCH('EPS 3.1.3'!G$1,NoSettings_v3!$C$1:$AH$1,0)),"")</f>
        <v>300000000000000</v>
      </c>
      <c r="H1114" s="157">
        <f>IFERROR(INDEX(NoSettings_v3!$C$2:$AH$4612,MATCH('EPS 3.1.3'!$B1114,NoSettings_v3!$A$2:$A$4612,0),MATCH('EPS 3.1.3'!H$1,NoSettings_v3!$C$1:$AH$1,0)),"")</f>
        <v>300000000000000</v>
      </c>
      <c r="I1114" s="157">
        <f>IFERROR(INDEX(NoSettings_v3!$C$2:$AH$4612,MATCH('EPS 3.1.3'!$B1114,NoSettings_v3!$A$2:$A$4612,0),MATCH('EPS 3.1.3'!I$1,NoSettings_v3!$C$1:$AH$1,0)),"")</f>
        <v>300000000000000</v>
      </c>
      <c r="J1114" s="157">
        <f>IFERROR(INDEX(NoSettings_v3!$C$2:$AH$4612,MATCH('EPS 3.1.3'!$B1114,NoSettings_v3!$A$2:$A$4612,0),MATCH('EPS 3.1.3'!J$1,NoSettings_v3!$C$1:$AH$1,0)),"")</f>
        <v>400000000000000</v>
      </c>
      <c r="K1114" s="157">
        <f>IFERROR(INDEX(NoSettings_v3!$C$2:$AH$4612,MATCH('EPS 3.1.3'!$B1114,NoSettings_v3!$A$2:$A$4612,0),MATCH('EPS 3.1.3'!K$1,NoSettings_v3!$C$1:$AH$1,0)),"")</f>
        <v>400000000000000</v>
      </c>
      <c r="L1114" s="157">
        <f>IFERROR(INDEX(NoSettings_v3!$C$2:$AH$4612,MATCH('EPS 3.1.3'!$B1114,NoSettings_v3!$A$2:$A$4612,0),MATCH('EPS 3.1.3'!L$1,NoSettings_v3!$C$1:$AH$1,0)),"")</f>
        <v>400000000000000</v>
      </c>
      <c r="M1114" s="157">
        <f>IFERROR(INDEX(NoSettings_v3!$C$2:$AH$4612,MATCH('EPS 3.1.3'!$B1114,NoSettings_v3!$A$2:$A$4612,0),MATCH('EPS 3.1.3'!M$1,NoSettings_v3!$C$1:$AH$1,0)),"")</f>
        <v>400000000000000</v>
      </c>
      <c r="N1114" s="157">
        <f>IFERROR(INDEX(NoSettings_v3!$C$2:$AH$4612,MATCH('EPS 3.1.3'!$B1114,NoSettings_v3!$A$2:$A$4612,0),MATCH('EPS 3.1.3'!N$1,NoSettings_v3!$C$1:$AH$1,0)),"")</f>
        <v>400000000000000</v>
      </c>
      <c r="O1114" s="157">
        <f>IFERROR(INDEX(NoSettings_v3!$C$2:$AH$4612,MATCH('EPS 3.1.3'!$B1114,NoSettings_v3!$A$2:$A$4612,0),MATCH('EPS 3.1.3'!O$1,NoSettings_v3!$C$1:$AH$1,0)),"")</f>
        <v>400000000000000</v>
      </c>
      <c r="P1114" s="157">
        <f>IFERROR(INDEX(NoSettings_v3!$C$2:$AH$4612,MATCH('EPS 3.1.3'!$B1114,NoSettings_v3!$A$2:$A$4612,0),MATCH('EPS 3.1.3'!P$1,NoSettings_v3!$C$1:$AH$1,0)),"")</f>
        <v>400000000000000</v>
      </c>
      <c r="Q1114" s="157">
        <f>IFERROR(INDEX(NoSettings_v3!$C$2:$AH$4612,MATCH('EPS 3.1.3'!$B1114,NoSettings_v3!$A$2:$A$4612,0),MATCH('EPS 3.1.3'!Q$1,NoSettings_v3!$C$1:$AH$1,0)),"")</f>
        <v>400000000000000</v>
      </c>
      <c r="R1114" s="157">
        <f>IFERROR(INDEX(NoSettings_v3!$C$2:$AH$4612,MATCH('EPS 3.1.3'!$B1114,NoSettings_v3!$A$2:$A$4612,0),MATCH('EPS 3.1.3'!R$1,NoSettings_v3!$C$1:$AH$1,0)),"")</f>
        <v>400000000000000</v>
      </c>
      <c r="S1114" s="157">
        <f>IFERROR(INDEX(NoSettings_v3!$C$2:$AH$4612,MATCH('EPS 3.1.3'!$B1114,NoSettings_v3!$A$2:$A$4612,0),MATCH('EPS 3.1.3'!S$1,NoSettings_v3!$C$1:$AH$1,0)),"")</f>
        <v>500000000000000</v>
      </c>
      <c r="T1114" s="157">
        <f>IFERROR(INDEX(NoSettings_v3!$C$2:$AH$4612,MATCH('EPS 3.1.3'!$B1114,NoSettings_v3!$A$2:$A$4612,0),MATCH('EPS 3.1.3'!T$1,NoSettings_v3!$C$1:$AH$1,0)),"")</f>
        <v>500000000000000</v>
      </c>
      <c r="U1114" s="157">
        <f>IFERROR(INDEX(NoSettings_v3!$C$2:$AH$4612,MATCH('EPS 3.1.3'!$B1114,NoSettings_v3!$A$2:$A$4612,0),MATCH('EPS 3.1.3'!U$1,NoSettings_v3!$C$1:$AH$1,0)),"")</f>
        <v>500000000000000</v>
      </c>
      <c r="V1114" s="157">
        <f>IFERROR(INDEX(NoSettings_v3!$C$2:$AH$4612,MATCH('EPS 3.1.3'!$B1114,NoSettings_v3!$A$2:$A$4612,0),MATCH('EPS 3.1.3'!V$1,NoSettings_v3!$C$1:$AH$1,0)),"")</f>
        <v>500000000000000</v>
      </c>
      <c r="W1114" s="157">
        <f>IFERROR(INDEX(NoSettings_v3!$C$2:$AH$4612,MATCH('EPS 3.1.3'!$B1114,NoSettings_v3!$A$2:$A$4612,0),MATCH('EPS 3.1.3'!W$1,NoSettings_v3!$C$1:$AH$1,0)),"")</f>
        <v>500000000000000</v>
      </c>
      <c r="X1114" s="157">
        <f>IFERROR(INDEX(NoSettings_v3!$C$2:$AH$4612,MATCH('EPS 3.1.3'!$B1114,NoSettings_v3!$A$2:$A$4612,0),MATCH('EPS 3.1.3'!X$1,NoSettings_v3!$C$1:$AH$1,0)),"")</f>
        <v>500000000000000</v>
      </c>
      <c r="Y1114" s="157">
        <f>IFERROR(INDEX(NoSettings_v3!$C$2:$AH$4612,MATCH('EPS 3.1.3'!$B1114,NoSettings_v3!$A$2:$A$4612,0),MATCH('EPS 3.1.3'!Y$1,NoSettings_v3!$C$1:$AH$1,0)),"")</f>
        <v>500000000000000</v>
      </c>
      <c r="Z1114" s="157">
        <f>IFERROR(INDEX(NoSettings_v3!$C$2:$AH$4612,MATCH('EPS 3.1.3'!$B1114,NoSettings_v3!$A$2:$A$4612,0),MATCH('EPS 3.1.3'!Z$1,NoSettings_v3!$C$1:$AH$1,0)),"")</f>
        <v>500000000000000</v>
      </c>
      <c r="AA1114" s="157">
        <f>IFERROR(INDEX(NoSettings_v3!$C$2:$AH$4612,MATCH('EPS 3.1.3'!$B1114,NoSettings_v3!$A$2:$A$4612,0),MATCH('EPS 3.1.3'!AA$1,NoSettings_v3!$C$1:$AH$1,0)),"")</f>
        <v>600000000000000</v>
      </c>
      <c r="AB1114" s="157">
        <f>IFERROR(INDEX(NoSettings_v3!$C$2:$AH$4612,MATCH('EPS 3.1.3'!$B1114,NoSettings_v3!$A$2:$A$4612,0),MATCH('EPS 3.1.3'!AB$1,NoSettings_v3!$C$1:$AH$1,0)),"")</f>
        <v>600000000000000</v>
      </c>
      <c r="AC1114" s="157">
        <f>IFERROR(INDEX(NoSettings_v3!$C$2:$AH$4612,MATCH('EPS 3.1.3'!$B1114,NoSettings_v3!$A$2:$A$4612,0),MATCH('EPS 3.1.3'!AC$1,NoSettings_v3!$C$1:$AH$1,0)),"")</f>
        <v>600000000000000</v>
      </c>
      <c r="AD1114" s="157">
        <f>IFERROR(INDEX(NoSettings_v3!$C$2:$AH$4612,MATCH('EPS 3.1.3'!$B1114,NoSettings_v3!$A$2:$A$4612,0),MATCH('EPS 3.1.3'!AD$1,NoSettings_v3!$C$1:$AH$1,0)),"")</f>
        <v>600000000000000</v>
      </c>
      <c r="AE1114" s="157">
        <f>IFERROR(INDEX(NoSettings_v3!$C$2:$AH$4612,MATCH('EPS 3.1.3'!$B1114,NoSettings_v3!$A$2:$A$4612,0),MATCH('EPS 3.1.3'!AE$1,NoSettings_v3!$C$1:$AH$1,0)),"")</f>
        <v>600000000000000</v>
      </c>
      <c r="AF1114" s="157">
        <f>IFERROR(INDEX(NoSettings_v3!$C$2:$AH$4612,MATCH('EPS 3.1.3'!$B1114,NoSettings_v3!$A$2:$A$4612,0),MATCH('EPS 3.1.3'!AF$1,NoSettings_v3!$C$1:$AH$1,0)),"")</f>
        <v>700000000000000</v>
      </c>
      <c r="AG1114" s="157">
        <f>IFERROR(INDEX(NoSettings_v3!$C$2:$AH$4612,MATCH('EPS 3.1.3'!$B1114,NoSettings_v3!$A$2:$A$4612,0),MATCH('EPS 3.1.3'!AG$1,NoSettings_v3!$C$1:$AH$1,0)),"")</f>
        <v>700000000000000</v>
      </c>
      <c r="AH1114" s="157">
        <f>IFERROR(INDEX(NoSettings_v3!$C$2:$AH$4612,MATCH('EPS 3.1.3'!$B1114,NoSettings_v3!$A$2:$A$4612,0),MATCH('EPS 3.1.3'!AH$1,NoSettings_v3!$C$1:$AH$1,0)),"")</f>
        <v>700000000000000</v>
      </c>
      <c r="AI1114" s="157">
        <f>IFERROR(INDEX(NoSettings_v3!$C$2:$AH$4612,MATCH('EPS 3.1.3'!$B1114,NoSettings_v3!$A$2:$A$4612,0),MATCH('EPS 3.1.3'!AI$1,NoSettings_v3!$C$1:$AH$1,0)),"")</f>
        <v>700000000000000</v>
      </c>
      <c r="AJ1114" s="128"/>
      <c r="AK1114" s="128"/>
      <c r="AL1114" s="128"/>
      <c r="AM1114" s="128"/>
      <c r="AN1114" s="128"/>
      <c r="AO1114" s="128"/>
      <c r="AP1114" s="128"/>
      <c r="AQ1114" s="128"/>
    </row>
    <row r="1115" spans="2:43" x14ac:dyDescent="0.35">
      <c r="B1115" s="161" t="s">
        <v>101</v>
      </c>
      <c r="C1115" s="127" t="s">
        <v>964</v>
      </c>
      <c r="D1115" s="157">
        <f>IFERROR(INDEX(NoSettings_v3!$C$2:$AH$4612,MATCH('EPS 3.1.3'!$B1115,NoSettings_v3!$A$2:$A$4612,0),MATCH('EPS 3.1.3'!D$1,NoSettings_v3!$C$1:$AH$1,0)),"")</f>
        <v>0</v>
      </c>
      <c r="E1115" s="157">
        <f>IFERROR(INDEX(NoSettings_v3!$C$2:$AH$4612,MATCH('EPS 3.1.3'!$B1115,NoSettings_v3!$A$2:$A$4612,0),MATCH('EPS 3.1.3'!E$1,NoSettings_v3!$C$1:$AH$1,0)),"")</f>
        <v>0</v>
      </c>
      <c r="F1115" s="157">
        <f>IFERROR(INDEX(NoSettings_v3!$C$2:$AH$4612,MATCH('EPS 3.1.3'!$B1115,NoSettings_v3!$A$2:$A$4612,0),MATCH('EPS 3.1.3'!F$1,NoSettings_v3!$C$1:$AH$1,0)),"")</f>
        <v>0</v>
      </c>
      <c r="G1115" s="157">
        <f>IFERROR(INDEX(NoSettings_v3!$C$2:$AH$4612,MATCH('EPS 3.1.3'!$B1115,NoSettings_v3!$A$2:$A$4612,0),MATCH('EPS 3.1.3'!G$1,NoSettings_v3!$C$1:$AH$1,0)),"")</f>
        <v>0</v>
      </c>
      <c r="H1115" s="157">
        <f>IFERROR(INDEX(NoSettings_v3!$C$2:$AH$4612,MATCH('EPS 3.1.3'!$B1115,NoSettings_v3!$A$2:$A$4612,0),MATCH('EPS 3.1.3'!H$1,NoSettings_v3!$C$1:$AH$1,0)),"")</f>
        <v>0</v>
      </c>
      <c r="I1115" s="157">
        <f>IFERROR(INDEX(NoSettings_v3!$C$2:$AH$4612,MATCH('EPS 3.1.3'!$B1115,NoSettings_v3!$A$2:$A$4612,0),MATCH('EPS 3.1.3'!I$1,NoSettings_v3!$C$1:$AH$1,0)),"")</f>
        <v>0</v>
      </c>
      <c r="J1115" s="157">
        <f>IFERROR(INDEX(NoSettings_v3!$C$2:$AH$4612,MATCH('EPS 3.1.3'!$B1115,NoSettings_v3!$A$2:$A$4612,0),MATCH('EPS 3.1.3'!J$1,NoSettings_v3!$C$1:$AH$1,0)),"")</f>
        <v>0</v>
      </c>
      <c r="K1115" s="157">
        <f>IFERROR(INDEX(NoSettings_v3!$C$2:$AH$4612,MATCH('EPS 3.1.3'!$B1115,NoSettings_v3!$A$2:$A$4612,0),MATCH('EPS 3.1.3'!K$1,NoSettings_v3!$C$1:$AH$1,0)),"")</f>
        <v>0</v>
      </c>
      <c r="L1115" s="157">
        <f>IFERROR(INDEX(NoSettings_v3!$C$2:$AH$4612,MATCH('EPS 3.1.3'!$B1115,NoSettings_v3!$A$2:$A$4612,0),MATCH('EPS 3.1.3'!L$1,NoSettings_v3!$C$1:$AH$1,0)),"")</f>
        <v>0</v>
      </c>
      <c r="M1115" s="157">
        <f>IFERROR(INDEX(NoSettings_v3!$C$2:$AH$4612,MATCH('EPS 3.1.3'!$B1115,NoSettings_v3!$A$2:$A$4612,0),MATCH('EPS 3.1.3'!M$1,NoSettings_v3!$C$1:$AH$1,0)),"")</f>
        <v>0</v>
      </c>
      <c r="N1115" s="157">
        <f>IFERROR(INDEX(NoSettings_v3!$C$2:$AH$4612,MATCH('EPS 3.1.3'!$B1115,NoSettings_v3!$A$2:$A$4612,0),MATCH('EPS 3.1.3'!N$1,NoSettings_v3!$C$1:$AH$1,0)),"")</f>
        <v>0</v>
      </c>
      <c r="O1115" s="157">
        <f>IFERROR(INDEX(NoSettings_v3!$C$2:$AH$4612,MATCH('EPS 3.1.3'!$B1115,NoSettings_v3!$A$2:$A$4612,0),MATCH('EPS 3.1.3'!O$1,NoSettings_v3!$C$1:$AH$1,0)),"")</f>
        <v>0</v>
      </c>
      <c r="P1115" s="157">
        <f>IFERROR(INDEX(NoSettings_v3!$C$2:$AH$4612,MATCH('EPS 3.1.3'!$B1115,NoSettings_v3!$A$2:$A$4612,0),MATCH('EPS 3.1.3'!P$1,NoSettings_v3!$C$1:$AH$1,0)),"")</f>
        <v>0</v>
      </c>
      <c r="Q1115" s="157">
        <f>IFERROR(INDEX(NoSettings_v3!$C$2:$AH$4612,MATCH('EPS 3.1.3'!$B1115,NoSettings_v3!$A$2:$A$4612,0),MATCH('EPS 3.1.3'!Q$1,NoSettings_v3!$C$1:$AH$1,0)),"")</f>
        <v>0</v>
      </c>
      <c r="R1115" s="157">
        <f>IFERROR(INDEX(NoSettings_v3!$C$2:$AH$4612,MATCH('EPS 3.1.3'!$B1115,NoSettings_v3!$A$2:$A$4612,0),MATCH('EPS 3.1.3'!R$1,NoSettings_v3!$C$1:$AH$1,0)),"")</f>
        <v>0</v>
      </c>
      <c r="S1115" s="157">
        <f>IFERROR(INDEX(NoSettings_v3!$C$2:$AH$4612,MATCH('EPS 3.1.3'!$B1115,NoSettings_v3!$A$2:$A$4612,0),MATCH('EPS 3.1.3'!S$1,NoSettings_v3!$C$1:$AH$1,0)),"")</f>
        <v>0</v>
      </c>
      <c r="T1115" s="157">
        <f>IFERROR(INDEX(NoSettings_v3!$C$2:$AH$4612,MATCH('EPS 3.1.3'!$B1115,NoSettings_v3!$A$2:$A$4612,0),MATCH('EPS 3.1.3'!T$1,NoSettings_v3!$C$1:$AH$1,0)),"")</f>
        <v>0</v>
      </c>
      <c r="U1115" s="157">
        <f>IFERROR(INDEX(NoSettings_v3!$C$2:$AH$4612,MATCH('EPS 3.1.3'!$B1115,NoSettings_v3!$A$2:$A$4612,0),MATCH('EPS 3.1.3'!U$1,NoSettings_v3!$C$1:$AH$1,0)),"")</f>
        <v>0</v>
      </c>
      <c r="V1115" s="157">
        <f>IFERROR(INDEX(NoSettings_v3!$C$2:$AH$4612,MATCH('EPS 3.1.3'!$B1115,NoSettings_v3!$A$2:$A$4612,0),MATCH('EPS 3.1.3'!V$1,NoSettings_v3!$C$1:$AH$1,0)),"")</f>
        <v>0</v>
      </c>
      <c r="W1115" s="157">
        <f>IFERROR(INDEX(NoSettings_v3!$C$2:$AH$4612,MATCH('EPS 3.1.3'!$B1115,NoSettings_v3!$A$2:$A$4612,0),MATCH('EPS 3.1.3'!W$1,NoSettings_v3!$C$1:$AH$1,0)),"")</f>
        <v>0</v>
      </c>
      <c r="X1115" s="157">
        <f>IFERROR(INDEX(NoSettings_v3!$C$2:$AH$4612,MATCH('EPS 3.1.3'!$B1115,NoSettings_v3!$A$2:$A$4612,0),MATCH('EPS 3.1.3'!X$1,NoSettings_v3!$C$1:$AH$1,0)),"")</f>
        <v>0</v>
      </c>
      <c r="Y1115" s="157">
        <f>IFERROR(INDEX(NoSettings_v3!$C$2:$AH$4612,MATCH('EPS 3.1.3'!$B1115,NoSettings_v3!$A$2:$A$4612,0),MATCH('EPS 3.1.3'!Y$1,NoSettings_v3!$C$1:$AH$1,0)),"")</f>
        <v>0</v>
      </c>
      <c r="Z1115" s="157">
        <f>IFERROR(INDEX(NoSettings_v3!$C$2:$AH$4612,MATCH('EPS 3.1.3'!$B1115,NoSettings_v3!$A$2:$A$4612,0),MATCH('EPS 3.1.3'!Z$1,NoSettings_v3!$C$1:$AH$1,0)),"")</f>
        <v>0</v>
      </c>
      <c r="AA1115" s="157">
        <f>IFERROR(INDEX(NoSettings_v3!$C$2:$AH$4612,MATCH('EPS 3.1.3'!$B1115,NoSettings_v3!$A$2:$A$4612,0),MATCH('EPS 3.1.3'!AA$1,NoSettings_v3!$C$1:$AH$1,0)),"")</f>
        <v>0</v>
      </c>
      <c r="AB1115" s="157">
        <f>IFERROR(INDEX(NoSettings_v3!$C$2:$AH$4612,MATCH('EPS 3.1.3'!$B1115,NoSettings_v3!$A$2:$A$4612,0),MATCH('EPS 3.1.3'!AB$1,NoSettings_v3!$C$1:$AH$1,0)),"")</f>
        <v>0</v>
      </c>
      <c r="AC1115" s="157">
        <f>IFERROR(INDEX(NoSettings_v3!$C$2:$AH$4612,MATCH('EPS 3.1.3'!$B1115,NoSettings_v3!$A$2:$A$4612,0),MATCH('EPS 3.1.3'!AC$1,NoSettings_v3!$C$1:$AH$1,0)),"")</f>
        <v>0</v>
      </c>
      <c r="AD1115" s="157">
        <f>IFERROR(INDEX(NoSettings_v3!$C$2:$AH$4612,MATCH('EPS 3.1.3'!$B1115,NoSettings_v3!$A$2:$A$4612,0),MATCH('EPS 3.1.3'!AD$1,NoSettings_v3!$C$1:$AH$1,0)),"")</f>
        <v>0</v>
      </c>
      <c r="AE1115" s="157">
        <f>IFERROR(INDEX(NoSettings_v3!$C$2:$AH$4612,MATCH('EPS 3.1.3'!$B1115,NoSettings_v3!$A$2:$A$4612,0),MATCH('EPS 3.1.3'!AE$1,NoSettings_v3!$C$1:$AH$1,0)),"")</f>
        <v>0</v>
      </c>
      <c r="AF1115" s="157">
        <f>IFERROR(INDEX(NoSettings_v3!$C$2:$AH$4612,MATCH('EPS 3.1.3'!$B1115,NoSettings_v3!$A$2:$A$4612,0),MATCH('EPS 3.1.3'!AF$1,NoSettings_v3!$C$1:$AH$1,0)),"")</f>
        <v>0</v>
      </c>
      <c r="AG1115" s="157">
        <f>IFERROR(INDEX(NoSettings_v3!$C$2:$AH$4612,MATCH('EPS 3.1.3'!$B1115,NoSettings_v3!$A$2:$A$4612,0),MATCH('EPS 3.1.3'!AG$1,NoSettings_v3!$C$1:$AH$1,0)),"")</f>
        <v>0</v>
      </c>
      <c r="AH1115" s="157">
        <f>IFERROR(INDEX(NoSettings_v3!$C$2:$AH$4612,MATCH('EPS 3.1.3'!$B1115,NoSettings_v3!$A$2:$A$4612,0),MATCH('EPS 3.1.3'!AH$1,NoSettings_v3!$C$1:$AH$1,0)),"")</f>
        <v>0</v>
      </c>
      <c r="AI1115" s="157">
        <f>IFERROR(INDEX(NoSettings_v3!$C$2:$AH$4612,MATCH('EPS 3.1.3'!$B1115,NoSettings_v3!$A$2:$A$4612,0),MATCH('EPS 3.1.3'!AI$1,NoSettings_v3!$C$1:$AH$1,0)),"")</f>
        <v>0</v>
      </c>
      <c r="AJ1115" s="128"/>
      <c r="AK1115" s="128"/>
      <c r="AL1115" s="128"/>
      <c r="AM1115" s="128"/>
      <c r="AN1115" s="128"/>
      <c r="AO1115" s="128"/>
      <c r="AP1115" s="128"/>
      <c r="AQ1115" s="128"/>
    </row>
    <row r="1116" spans="2:43" x14ac:dyDescent="0.35">
      <c r="B1116" s="161" t="s">
        <v>102</v>
      </c>
      <c r="C1116" s="127" t="s">
        <v>964</v>
      </c>
      <c r="D1116" s="157">
        <f>IFERROR(INDEX(NoSettings_v3!$C$2:$AH$4612,MATCH('EPS 3.1.3'!$B1116,NoSettings_v3!$A$2:$A$4612,0),MATCH('EPS 3.1.3'!D$1,NoSettings_v3!$C$1:$AH$1,0)),"")</f>
        <v>0</v>
      </c>
      <c r="E1116" s="157">
        <f>IFERROR(INDEX(NoSettings_v3!$C$2:$AH$4612,MATCH('EPS 3.1.3'!$B1116,NoSettings_v3!$A$2:$A$4612,0),MATCH('EPS 3.1.3'!E$1,NoSettings_v3!$C$1:$AH$1,0)),"")</f>
        <v>0</v>
      </c>
      <c r="F1116" s="157">
        <f>IFERROR(INDEX(NoSettings_v3!$C$2:$AH$4612,MATCH('EPS 3.1.3'!$B1116,NoSettings_v3!$A$2:$A$4612,0),MATCH('EPS 3.1.3'!F$1,NoSettings_v3!$C$1:$AH$1,0)),"")</f>
        <v>0</v>
      </c>
      <c r="G1116" s="157">
        <f>IFERROR(INDEX(NoSettings_v3!$C$2:$AH$4612,MATCH('EPS 3.1.3'!$B1116,NoSettings_v3!$A$2:$A$4612,0),MATCH('EPS 3.1.3'!G$1,NoSettings_v3!$C$1:$AH$1,0)),"")</f>
        <v>0</v>
      </c>
      <c r="H1116" s="157">
        <f>IFERROR(INDEX(NoSettings_v3!$C$2:$AH$4612,MATCH('EPS 3.1.3'!$B1116,NoSettings_v3!$A$2:$A$4612,0),MATCH('EPS 3.1.3'!H$1,NoSettings_v3!$C$1:$AH$1,0)),"")</f>
        <v>0</v>
      </c>
      <c r="I1116" s="157">
        <f>IFERROR(INDEX(NoSettings_v3!$C$2:$AH$4612,MATCH('EPS 3.1.3'!$B1116,NoSettings_v3!$A$2:$A$4612,0),MATCH('EPS 3.1.3'!I$1,NoSettings_v3!$C$1:$AH$1,0)),"")</f>
        <v>0</v>
      </c>
      <c r="J1116" s="157">
        <f>IFERROR(INDEX(NoSettings_v3!$C$2:$AH$4612,MATCH('EPS 3.1.3'!$B1116,NoSettings_v3!$A$2:$A$4612,0),MATCH('EPS 3.1.3'!J$1,NoSettings_v3!$C$1:$AH$1,0)),"")</f>
        <v>0</v>
      </c>
      <c r="K1116" s="157">
        <f>IFERROR(INDEX(NoSettings_v3!$C$2:$AH$4612,MATCH('EPS 3.1.3'!$B1116,NoSettings_v3!$A$2:$A$4612,0),MATCH('EPS 3.1.3'!K$1,NoSettings_v3!$C$1:$AH$1,0)),"")</f>
        <v>0</v>
      </c>
      <c r="L1116" s="157">
        <f>IFERROR(INDEX(NoSettings_v3!$C$2:$AH$4612,MATCH('EPS 3.1.3'!$B1116,NoSettings_v3!$A$2:$A$4612,0),MATCH('EPS 3.1.3'!L$1,NoSettings_v3!$C$1:$AH$1,0)),"")</f>
        <v>0</v>
      </c>
      <c r="M1116" s="157">
        <f>IFERROR(INDEX(NoSettings_v3!$C$2:$AH$4612,MATCH('EPS 3.1.3'!$B1116,NoSettings_v3!$A$2:$A$4612,0),MATCH('EPS 3.1.3'!M$1,NoSettings_v3!$C$1:$AH$1,0)),"")</f>
        <v>0</v>
      </c>
      <c r="N1116" s="157">
        <f>IFERROR(INDEX(NoSettings_v3!$C$2:$AH$4612,MATCH('EPS 3.1.3'!$B1116,NoSettings_v3!$A$2:$A$4612,0),MATCH('EPS 3.1.3'!N$1,NoSettings_v3!$C$1:$AH$1,0)),"")</f>
        <v>0</v>
      </c>
      <c r="O1116" s="157">
        <f>IFERROR(INDEX(NoSettings_v3!$C$2:$AH$4612,MATCH('EPS 3.1.3'!$B1116,NoSettings_v3!$A$2:$A$4612,0),MATCH('EPS 3.1.3'!O$1,NoSettings_v3!$C$1:$AH$1,0)),"")</f>
        <v>0</v>
      </c>
      <c r="P1116" s="157">
        <f>IFERROR(INDEX(NoSettings_v3!$C$2:$AH$4612,MATCH('EPS 3.1.3'!$B1116,NoSettings_v3!$A$2:$A$4612,0),MATCH('EPS 3.1.3'!P$1,NoSettings_v3!$C$1:$AH$1,0)),"")</f>
        <v>0</v>
      </c>
      <c r="Q1116" s="157">
        <f>IFERROR(INDEX(NoSettings_v3!$C$2:$AH$4612,MATCH('EPS 3.1.3'!$B1116,NoSettings_v3!$A$2:$A$4612,0),MATCH('EPS 3.1.3'!Q$1,NoSettings_v3!$C$1:$AH$1,0)),"")</f>
        <v>0</v>
      </c>
      <c r="R1116" s="157">
        <f>IFERROR(INDEX(NoSettings_v3!$C$2:$AH$4612,MATCH('EPS 3.1.3'!$B1116,NoSettings_v3!$A$2:$A$4612,0),MATCH('EPS 3.1.3'!R$1,NoSettings_v3!$C$1:$AH$1,0)),"")</f>
        <v>0</v>
      </c>
      <c r="S1116" s="157">
        <f>IFERROR(INDEX(NoSettings_v3!$C$2:$AH$4612,MATCH('EPS 3.1.3'!$B1116,NoSettings_v3!$A$2:$A$4612,0),MATCH('EPS 3.1.3'!S$1,NoSettings_v3!$C$1:$AH$1,0)),"")</f>
        <v>0</v>
      </c>
      <c r="T1116" s="157">
        <f>IFERROR(INDEX(NoSettings_v3!$C$2:$AH$4612,MATCH('EPS 3.1.3'!$B1116,NoSettings_v3!$A$2:$A$4612,0),MATCH('EPS 3.1.3'!T$1,NoSettings_v3!$C$1:$AH$1,0)),"")</f>
        <v>0</v>
      </c>
      <c r="U1116" s="157">
        <f>IFERROR(INDEX(NoSettings_v3!$C$2:$AH$4612,MATCH('EPS 3.1.3'!$B1116,NoSettings_v3!$A$2:$A$4612,0),MATCH('EPS 3.1.3'!U$1,NoSettings_v3!$C$1:$AH$1,0)),"")</f>
        <v>0</v>
      </c>
      <c r="V1116" s="157">
        <f>IFERROR(INDEX(NoSettings_v3!$C$2:$AH$4612,MATCH('EPS 3.1.3'!$B1116,NoSettings_v3!$A$2:$A$4612,0),MATCH('EPS 3.1.3'!V$1,NoSettings_v3!$C$1:$AH$1,0)),"")</f>
        <v>0</v>
      </c>
      <c r="W1116" s="157">
        <f>IFERROR(INDEX(NoSettings_v3!$C$2:$AH$4612,MATCH('EPS 3.1.3'!$B1116,NoSettings_v3!$A$2:$A$4612,0),MATCH('EPS 3.1.3'!W$1,NoSettings_v3!$C$1:$AH$1,0)),"")</f>
        <v>0</v>
      </c>
      <c r="X1116" s="157">
        <f>IFERROR(INDEX(NoSettings_v3!$C$2:$AH$4612,MATCH('EPS 3.1.3'!$B1116,NoSettings_v3!$A$2:$A$4612,0),MATCH('EPS 3.1.3'!X$1,NoSettings_v3!$C$1:$AH$1,0)),"")</f>
        <v>0</v>
      </c>
      <c r="Y1116" s="157">
        <f>IFERROR(INDEX(NoSettings_v3!$C$2:$AH$4612,MATCH('EPS 3.1.3'!$B1116,NoSettings_v3!$A$2:$A$4612,0),MATCH('EPS 3.1.3'!Y$1,NoSettings_v3!$C$1:$AH$1,0)),"")</f>
        <v>0</v>
      </c>
      <c r="Z1116" s="157">
        <f>IFERROR(INDEX(NoSettings_v3!$C$2:$AH$4612,MATCH('EPS 3.1.3'!$B1116,NoSettings_v3!$A$2:$A$4612,0),MATCH('EPS 3.1.3'!Z$1,NoSettings_v3!$C$1:$AH$1,0)),"")</f>
        <v>0</v>
      </c>
      <c r="AA1116" s="157">
        <f>IFERROR(INDEX(NoSettings_v3!$C$2:$AH$4612,MATCH('EPS 3.1.3'!$B1116,NoSettings_v3!$A$2:$A$4612,0),MATCH('EPS 3.1.3'!AA$1,NoSettings_v3!$C$1:$AH$1,0)),"")</f>
        <v>0</v>
      </c>
      <c r="AB1116" s="157">
        <f>IFERROR(INDEX(NoSettings_v3!$C$2:$AH$4612,MATCH('EPS 3.1.3'!$B1116,NoSettings_v3!$A$2:$A$4612,0),MATCH('EPS 3.1.3'!AB$1,NoSettings_v3!$C$1:$AH$1,0)),"")</f>
        <v>0</v>
      </c>
      <c r="AC1116" s="157">
        <f>IFERROR(INDEX(NoSettings_v3!$C$2:$AH$4612,MATCH('EPS 3.1.3'!$B1116,NoSettings_v3!$A$2:$A$4612,0),MATCH('EPS 3.1.3'!AC$1,NoSettings_v3!$C$1:$AH$1,0)),"")</f>
        <v>0</v>
      </c>
      <c r="AD1116" s="157">
        <f>IFERROR(INDEX(NoSettings_v3!$C$2:$AH$4612,MATCH('EPS 3.1.3'!$B1116,NoSettings_v3!$A$2:$A$4612,0),MATCH('EPS 3.1.3'!AD$1,NoSettings_v3!$C$1:$AH$1,0)),"")</f>
        <v>0</v>
      </c>
      <c r="AE1116" s="157">
        <f>IFERROR(INDEX(NoSettings_v3!$C$2:$AH$4612,MATCH('EPS 3.1.3'!$B1116,NoSettings_v3!$A$2:$A$4612,0),MATCH('EPS 3.1.3'!AE$1,NoSettings_v3!$C$1:$AH$1,0)),"")</f>
        <v>0</v>
      </c>
      <c r="AF1116" s="157">
        <f>IFERROR(INDEX(NoSettings_v3!$C$2:$AH$4612,MATCH('EPS 3.1.3'!$B1116,NoSettings_v3!$A$2:$A$4612,0),MATCH('EPS 3.1.3'!AF$1,NoSettings_v3!$C$1:$AH$1,0)),"")</f>
        <v>0</v>
      </c>
      <c r="AG1116" s="157">
        <f>IFERROR(INDEX(NoSettings_v3!$C$2:$AH$4612,MATCH('EPS 3.1.3'!$B1116,NoSettings_v3!$A$2:$A$4612,0),MATCH('EPS 3.1.3'!AG$1,NoSettings_v3!$C$1:$AH$1,0)),"")</f>
        <v>0</v>
      </c>
      <c r="AH1116" s="157">
        <f>IFERROR(INDEX(NoSettings_v3!$C$2:$AH$4612,MATCH('EPS 3.1.3'!$B1116,NoSettings_v3!$A$2:$A$4612,0),MATCH('EPS 3.1.3'!AH$1,NoSettings_v3!$C$1:$AH$1,0)),"")</f>
        <v>0</v>
      </c>
      <c r="AI1116" s="157">
        <f>IFERROR(INDEX(NoSettings_v3!$C$2:$AH$4612,MATCH('EPS 3.1.3'!$B1116,NoSettings_v3!$A$2:$A$4612,0),MATCH('EPS 3.1.3'!AI$1,NoSettings_v3!$C$1:$AH$1,0)),"")</f>
        <v>0</v>
      </c>
    </row>
    <row r="1117" spans="2:43" x14ac:dyDescent="0.35">
      <c r="B1117" s="161" t="s">
        <v>103</v>
      </c>
      <c r="C1117" s="127" t="s">
        <v>964</v>
      </c>
      <c r="D1117" s="157">
        <f>IFERROR(INDEX(NoSettings_v3!$C$2:$AH$4612,MATCH('EPS 3.1.3'!$B1117,NoSettings_v3!$A$2:$A$4612,0),MATCH('EPS 3.1.3'!D$1,NoSettings_v3!$C$1:$AH$1,0)),"")</f>
        <v>0</v>
      </c>
      <c r="E1117" s="157">
        <f>IFERROR(INDEX(NoSettings_v3!$C$2:$AH$4612,MATCH('EPS 3.1.3'!$B1117,NoSettings_v3!$A$2:$A$4612,0),MATCH('EPS 3.1.3'!E$1,NoSettings_v3!$C$1:$AH$1,0)),"")</f>
        <v>0</v>
      </c>
      <c r="F1117" s="157">
        <f>IFERROR(INDEX(NoSettings_v3!$C$2:$AH$4612,MATCH('EPS 3.1.3'!$B1117,NoSettings_v3!$A$2:$A$4612,0),MATCH('EPS 3.1.3'!F$1,NoSettings_v3!$C$1:$AH$1,0)),"")</f>
        <v>0</v>
      </c>
      <c r="G1117" s="157">
        <f>IFERROR(INDEX(NoSettings_v3!$C$2:$AH$4612,MATCH('EPS 3.1.3'!$B1117,NoSettings_v3!$A$2:$A$4612,0),MATCH('EPS 3.1.3'!G$1,NoSettings_v3!$C$1:$AH$1,0)),"")</f>
        <v>0</v>
      </c>
      <c r="H1117" s="157">
        <f>IFERROR(INDEX(NoSettings_v3!$C$2:$AH$4612,MATCH('EPS 3.1.3'!$B1117,NoSettings_v3!$A$2:$A$4612,0),MATCH('EPS 3.1.3'!H$1,NoSettings_v3!$C$1:$AH$1,0)),"")</f>
        <v>0</v>
      </c>
      <c r="I1117" s="157">
        <f>IFERROR(INDEX(NoSettings_v3!$C$2:$AH$4612,MATCH('EPS 3.1.3'!$B1117,NoSettings_v3!$A$2:$A$4612,0),MATCH('EPS 3.1.3'!I$1,NoSettings_v3!$C$1:$AH$1,0)),"")</f>
        <v>0</v>
      </c>
      <c r="J1117" s="157">
        <f>IFERROR(INDEX(NoSettings_v3!$C$2:$AH$4612,MATCH('EPS 3.1.3'!$B1117,NoSettings_v3!$A$2:$A$4612,0),MATCH('EPS 3.1.3'!J$1,NoSettings_v3!$C$1:$AH$1,0)),"")</f>
        <v>0</v>
      </c>
      <c r="K1117" s="157">
        <f>IFERROR(INDEX(NoSettings_v3!$C$2:$AH$4612,MATCH('EPS 3.1.3'!$B1117,NoSettings_v3!$A$2:$A$4612,0),MATCH('EPS 3.1.3'!K$1,NoSettings_v3!$C$1:$AH$1,0)),"")</f>
        <v>0</v>
      </c>
      <c r="L1117" s="157">
        <f>IFERROR(INDEX(NoSettings_v3!$C$2:$AH$4612,MATCH('EPS 3.1.3'!$B1117,NoSettings_v3!$A$2:$A$4612,0),MATCH('EPS 3.1.3'!L$1,NoSettings_v3!$C$1:$AH$1,0)),"")</f>
        <v>0</v>
      </c>
      <c r="M1117" s="157">
        <f>IFERROR(INDEX(NoSettings_v3!$C$2:$AH$4612,MATCH('EPS 3.1.3'!$B1117,NoSettings_v3!$A$2:$A$4612,0),MATCH('EPS 3.1.3'!M$1,NoSettings_v3!$C$1:$AH$1,0)),"")</f>
        <v>0</v>
      </c>
      <c r="N1117" s="157">
        <f>IFERROR(INDEX(NoSettings_v3!$C$2:$AH$4612,MATCH('EPS 3.1.3'!$B1117,NoSettings_v3!$A$2:$A$4612,0),MATCH('EPS 3.1.3'!N$1,NoSettings_v3!$C$1:$AH$1,0)),"")</f>
        <v>0</v>
      </c>
      <c r="O1117" s="157">
        <f>IFERROR(INDEX(NoSettings_v3!$C$2:$AH$4612,MATCH('EPS 3.1.3'!$B1117,NoSettings_v3!$A$2:$A$4612,0),MATCH('EPS 3.1.3'!O$1,NoSettings_v3!$C$1:$AH$1,0)),"")</f>
        <v>0</v>
      </c>
      <c r="P1117" s="157">
        <f>IFERROR(INDEX(NoSettings_v3!$C$2:$AH$4612,MATCH('EPS 3.1.3'!$B1117,NoSettings_v3!$A$2:$A$4612,0),MATCH('EPS 3.1.3'!P$1,NoSettings_v3!$C$1:$AH$1,0)),"")</f>
        <v>0</v>
      </c>
      <c r="Q1117" s="157">
        <f>IFERROR(INDEX(NoSettings_v3!$C$2:$AH$4612,MATCH('EPS 3.1.3'!$B1117,NoSettings_v3!$A$2:$A$4612,0),MATCH('EPS 3.1.3'!Q$1,NoSettings_v3!$C$1:$AH$1,0)),"")</f>
        <v>0</v>
      </c>
      <c r="R1117" s="157">
        <f>IFERROR(INDEX(NoSettings_v3!$C$2:$AH$4612,MATCH('EPS 3.1.3'!$B1117,NoSettings_v3!$A$2:$A$4612,0),MATCH('EPS 3.1.3'!R$1,NoSettings_v3!$C$1:$AH$1,0)),"")</f>
        <v>0</v>
      </c>
      <c r="S1117" s="157">
        <f>IFERROR(INDEX(NoSettings_v3!$C$2:$AH$4612,MATCH('EPS 3.1.3'!$B1117,NoSettings_v3!$A$2:$A$4612,0),MATCH('EPS 3.1.3'!S$1,NoSettings_v3!$C$1:$AH$1,0)),"")</f>
        <v>0</v>
      </c>
      <c r="T1117" s="157">
        <f>IFERROR(INDEX(NoSettings_v3!$C$2:$AH$4612,MATCH('EPS 3.1.3'!$B1117,NoSettings_v3!$A$2:$A$4612,0),MATCH('EPS 3.1.3'!T$1,NoSettings_v3!$C$1:$AH$1,0)),"")</f>
        <v>0</v>
      </c>
      <c r="U1117" s="157">
        <f>IFERROR(INDEX(NoSettings_v3!$C$2:$AH$4612,MATCH('EPS 3.1.3'!$B1117,NoSettings_v3!$A$2:$A$4612,0),MATCH('EPS 3.1.3'!U$1,NoSettings_v3!$C$1:$AH$1,0)),"")</f>
        <v>0</v>
      </c>
      <c r="V1117" s="157">
        <f>IFERROR(INDEX(NoSettings_v3!$C$2:$AH$4612,MATCH('EPS 3.1.3'!$B1117,NoSettings_v3!$A$2:$A$4612,0),MATCH('EPS 3.1.3'!V$1,NoSettings_v3!$C$1:$AH$1,0)),"")</f>
        <v>0</v>
      </c>
      <c r="W1117" s="157">
        <f>IFERROR(INDEX(NoSettings_v3!$C$2:$AH$4612,MATCH('EPS 3.1.3'!$B1117,NoSettings_v3!$A$2:$A$4612,0),MATCH('EPS 3.1.3'!W$1,NoSettings_v3!$C$1:$AH$1,0)),"")</f>
        <v>0</v>
      </c>
      <c r="X1117" s="157">
        <f>IFERROR(INDEX(NoSettings_v3!$C$2:$AH$4612,MATCH('EPS 3.1.3'!$B1117,NoSettings_v3!$A$2:$A$4612,0),MATCH('EPS 3.1.3'!X$1,NoSettings_v3!$C$1:$AH$1,0)),"")</f>
        <v>0</v>
      </c>
      <c r="Y1117" s="157">
        <f>IFERROR(INDEX(NoSettings_v3!$C$2:$AH$4612,MATCH('EPS 3.1.3'!$B1117,NoSettings_v3!$A$2:$A$4612,0),MATCH('EPS 3.1.3'!Y$1,NoSettings_v3!$C$1:$AH$1,0)),"")</f>
        <v>0</v>
      </c>
      <c r="Z1117" s="157">
        <f>IFERROR(INDEX(NoSettings_v3!$C$2:$AH$4612,MATCH('EPS 3.1.3'!$B1117,NoSettings_v3!$A$2:$A$4612,0),MATCH('EPS 3.1.3'!Z$1,NoSettings_v3!$C$1:$AH$1,0)),"")</f>
        <v>0</v>
      </c>
      <c r="AA1117" s="157">
        <f>IFERROR(INDEX(NoSettings_v3!$C$2:$AH$4612,MATCH('EPS 3.1.3'!$B1117,NoSettings_v3!$A$2:$A$4612,0),MATCH('EPS 3.1.3'!AA$1,NoSettings_v3!$C$1:$AH$1,0)),"")</f>
        <v>0</v>
      </c>
      <c r="AB1117" s="157">
        <f>IFERROR(INDEX(NoSettings_v3!$C$2:$AH$4612,MATCH('EPS 3.1.3'!$B1117,NoSettings_v3!$A$2:$A$4612,0),MATCH('EPS 3.1.3'!AB$1,NoSettings_v3!$C$1:$AH$1,0)),"")</f>
        <v>0</v>
      </c>
      <c r="AC1117" s="157">
        <f>IFERROR(INDEX(NoSettings_v3!$C$2:$AH$4612,MATCH('EPS 3.1.3'!$B1117,NoSettings_v3!$A$2:$A$4612,0),MATCH('EPS 3.1.3'!AC$1,NoSettings_v3!$C$1:$AH$1,0)),"")</f>
        <v>0</v>
      </c>
      <c r="AD1117" s="157">
        <f>IFERROR(INDEX(NoSettings_v3!$C$2:$AH$4612,MATCH('EPS 3.1.3'!$B1117,NoSettings_v3!$A$2:$A$4612,0),MATCH('EPS 3.1.3'!AD$1,NoSettings_v3!$C$1:$AH$1,0)),"")</f>
        <v>0</v>
      </c>
      <c r="AE1117" s="157">
        <f>IFERROR(INDEX(NoSettings_v3!$C$2:$AH$4612,MATCH('EPS 3.1.3'!$B1117,NoSettings_v3!$A$2:$A$4612,0),MATCH('EPS 3.1.3'!AE$1,NoSettings_v3!$C$1:$AH$1,0)),"")</f>
        <v>0</v>
      </c>
      <c r="AF1117" s="157">
        <f>IFERROR(INDEX(NoSettings_v3!$C$2:$AH$4612,MATCH('EPS 3.1.3'!$B1117,NoSettings_v3!$A$2:$A$4612,0),MATCH('EPS 3.1.3'!AF$1,NoSettings_v3!$C$1:$AH$1,0)),"")</f>
        <v>0</v>
      </c>
      <c r="AG1117" s="157">
        <f>IFERROR(INDEX(NoSettings_v3!$C$2:$AH$4612,MATCH('EPS 3.1.3'!$B1117,NoSettings_v3!$A$2:$A$4612,0),MATCH('EPS 3.1.3'!AG$1,NoSettings_v3!$C$1:$AH$1,0)),"")</f>
        <v>0</v>
      </c>
      <c r="AH1117" s="157">
        <f>IFERROR(INDEX(NoSettings_v3!$C$2:$AH$4612,MATCH('EPS 3.1.3'!$B1117,NoSettings_v3!$A$2:$A$4612,0),MATCH('EPS 3.1.3'!AH$1,NoSettings_v3!$C$1:$AH$1,0)),"")</f>
        <v>0</v>
      </c>
      <c r="AI1117" s="157">
        <f>IFERROR(INDEX(NoSettings_v3!$C$2:$AH$4612,MATCH('EPS 3.1.3'!$B1117,NoSettings_v3!$A$2:$A$4612,0),MATCH('EPS 3.1.3'!AI$1,NoSettings_v3!$C$1:$AH$1,0)),"")</f>
        <v>0</v>
      </c>
    </row>
    <row r="1118" spans="2:43" x14ac:dyDescent="0.35">
      <c r="B1118" s="161" t="s">
        <v>1014</v>
      </c>
      <c r="C1118" s="127" t="s">
        <v>964</v>
      </c>
      <c r="D1118" s="157">
        <f>IFERROR(INDEX(NoSettings_v3!$C$2:$AH$4612,MATCH('EPS 3.1.3'!$B1118,NoSettings_v3!$A$2:$A$4612,0),MATCH('EPS 3.1.3'!D$1,NoSettings_v3!$C$1:$AH$1,0)),"")</f>
        <v>1.21155E+16</v>
      </c>
      <c r="E1118" s="157">
        <f>IFERROR(INDEX(NoSettings_v3!$C$2:$AH$4612,MATCH('EPS 3.1.3'!$B1118,NoSettings_v3!$A$2:$A$4612,0),MATCH('EPS 3.1.3'!E$1,NoSettings_v3!$C$1:$AH$1,0)),"")</f>
        <v>1.25946E+16</v>
      </c>
      <c r="F1118" s="157">
        <f>IFERROR(INDEX(NoSettings_v3!$C$2:$AH$4612,MATCH('EPS 3.1.3'!$B1118,NoSettings_v3!$A$2:$A$4612,0),MATCH('EPS 3.1.3'!F$1,NoSettings_v3!$C$1:$AH$1,0)),"")</f>
        <v>1.30737E+16</v>
      </c>
      <c r="G1118" s="157">
        <f>IFERROR(INDEX(NoSettings_v3!$C$2:$AH$4612,MATCH('EPS 3.1.3'!$B1118,NoSettings_v3!$A$2:$A$4612,0),MATCH('EPS 3.1.3'!G$1,NoSettings_v3!$C$1:$AH$1,0)),"")</f>
        <v>1.35528E+16</v>
      </c>
      <c r="H1118" s="157">
        <f>IFERROR(INDEX(NoSettings_v3!$C$2:$AH$4612,MATCH('EPS 3.1.3'!$B1118,NoSettings_v3!$A$2:$A$4612,0),MATCH('EPS 3.1.3'!H$1,NoSettings_v3!$C$1:$AH$1,0)),"")</f>
        <v>1.41862E+16</v>
      </c>
      <c r="I1118" s="157">
        <f>IFERROR(INDEX(NoSettings_v3!$C$2:$AH$4612,MATCH('EPS 3.1.3'!$B1118,NoSettings_v3!$A$2:$A$4612,0),MATCH('EPS 3.1.3'!I$1,NoSettings_v3!$C$1:$AH$1,0)),"")</f>
        <v>1.48195E+16</v>
      </c>
      <c r="J1118" s="157">
        <f>IFERROR(INDEX(NoSettings_v3!$C$2:$AH$4612,MATCH('EPS 3.1.3'!$B1118,NoSettings_v3!$A$2:$A$4612,0),MATCH('EPS 3.1.3'!J$1,NoSettings_v3!$C$1:$AH$1,0)),"")</f>
        <v>1.54529E+16</v>
      </c>
      <c r="K1118" s="157">
        <f>IFERROR(INDEX(NoSettings_v3!$C$2:$AH$4612,MATCH('EPS 3.1.3'!$B1118,NoSettings_v3!$A$2:$A$4612,0),MATCH('EPS 3.1.3'!K$1,NoSettings_v3!$C$1:$AH$1,0)),"")</f>
        <v>1.60863E+16</v>
      </c>
      <c r="L1118" s="157">
        <f>IFERROR(INDEX(NoSettings_v3!$C$2:$AH$4612,MATCH('EPS 3.1.3'!$B1118,NoSettings_v3!$A$2:$A$4612,0),MATCH('EPS 3.1.3'!L$1,NoSettings_v3!$C$1:$AH$1,0)),"")</f>
        <v>1.67197E+16</v>
      </c>
      <c r="M1118" s="157">
        <f>IFERROR(INDEX(NoSettings_v3!$C$2:$AH$4612,MATCH('EPS 3.1.3'!$B1118,NoSettings_v3!$A$2:$A$4612,0),MATCH('EPS 3.1.3'!M$1,NoSettings_v3!$C$1:$AH$1,0)),"")</f>
        <v>1.75486E+16</v>
      </c>
      <c r="N1118" s="157">
        <f>IFERROR(INDEX(NoSettings_v3!$C$2:$AH$4612,MATCH('EPS 3.1.3'!$B1118,NoSettings_v3!$A$2:$A$4612,0),MATCH('EPS 3.1.3'!N$1,NoSettings_v3!$C$1:$AH$1,0)),"")</f>
        <v>1.83776E+16</v>
      </c>
      <c r="O1118" s="157">
        <f>IFERROR(INDEX(NoSettings_v3!$C$2:$AH$4612,MATCH('EPS 3.1.3'!$B1118,NoSettings_v3!$A$2:$A$4612,0),MATCH('EPS 3.1.3'!O$1,NoSettings_v3!$C$1:$AH$1,0)),"")</f>
        <v>1.92065E+16</v>
      </c>
      <c r="P1118" s="157">
        <f>IFERROR(INDEX(NoSettings_v3!$C$2:$AH$4612,MATCH('EPS 3.1.3'!$B1118,NoSettings_v3!$A$2:$A$4612,0),MATCH('EPS 3.1.3'!P$1,NoSettings_v3!$C$1:$AH$1,0)),"")</f>
        <v>2.00355E+16</v>
      </c>
      <c r="Q1118" s="157">
        <f>IFERROR(INDEX(NoSettings_v3!$C$2:$AH$4612,MATCH('EPS 3.1.3'!$B1118,NoSettings_v3!$A$2:$A$4612,0),MATCH('EPS 3.1.3'!Q$1,NoSettings_v3!$C$1:$AH$1,0)),"")</f>
        <v>2.08644E+16</v>
      </c>
      <c r="R1118" s="157">
        <f>IFERROR(INDEX(NoSettings_v3!$C$2:$AH$4612,MATCH('EPS 3.1.3'!$B1118,NoSettings_v3!$A$2:$A$4612,0),MATCH('EPS 3.1.3'!R$1,NoSettings_v3!$C$1:$AH$1,0)),"")</f>
        <v>2.18423E+16</v>
      </c>
      <c r="S1118" s="157">
        <f>IFERROR(INDEX(NoSettings_v3!$C$2:$AH$4612,MATCH('EPS 3.1.3'!$B1118,NoSettings_v3!$A$2:$A$4612,0),MATCH('EPS 3.1.3'!S$1,NoSettings_v3!$C$1:$AH$1,0)),"")</f>
        <v>2.28202E+16</v>
      </c>
      <c r="T1118" s="157">
        <f>IFERROR(INDEX(NoSettings_v3!$C$2:$AH$4612,MATCH('EPS 3.1.3'!$B1118,NoSettings_v3!$A$2:$A$4612,0),MATCH('EPS 3.1.3'!T$1,NoSettings_v3!$C$1:$AH$1,0)),"")</f>
        <v>2.37981E+16</v>
      </c>
      <c r="U1118" s="157">
        <f>IFERROR(INDEX(NoSettings_v3!$C$2:$AH$4612,MATCH('EPS 3.1.3'!$B1118,NoSettings_v3!$A$2:$A$4612,0),MATCH('EPS 3.1.3'!U$1,NoSettings_v3!$C$1:$AH$1,0)),"")</f>
        <v>2.4776E+16</v>
      </c>
      <c r="V1118" s="157">
        <f>IFERROR(INDEX(NoSettings_v3!$C$2:$AH$4612,MATCH('EPS 3.1.3'!$B1118,NoSettings_v3!$A$2:$A$4612,0),MATCH('EPS 3.1.3'!V$1,NoSettings_v3!$C$1:$AH$1,0)),"")</f>
        <v>2.57539E+16</v>
      </c>
      <c r="W1118" s="157">
        <f>IFERROR(INDEX(NoSettings_v3!$C$2:$AH$4612,MATCH('EPS 3.1.3'!$B1118,NoSettings_v3!$A$2:$A$4612,0),MATCH('EPS 3.1.3'!W$1,NoSettings_v3!$C$1:$AH$1,0)),"")</f>
        <v>2.66832E+16</v>
      </c>
      <c r="X1118" s="157">
        <f>IFERROR(INDEX(NoSettings_v3!$C$2:$AH$4612,MATCH('EPS 3.1.3'!$B1118,NoSettings_v3!$A$2:$A$4612,0),MATCH('EPS 3.1.3'!X$1,NoSettings_v3!$C$1:$AH$1,0)),"")</f>
        <v>2.76125E+16</v>
      </c>
      <c r="Y1118" s="157">
        <f>IFERROR(INDEX(NoSettings_v3!$C$2:$AH$4612,MATCH('EPS 3.1.3'!$B1118,NoSettings_v3!$A$2:$A$4612,0),MATCH('EPS 3.1.3'!Y$1,NoSettings_v3!$C$1:$AH$1,0)),"")</f>
        <v>2.85419E+16</v>
      </c>
      <c r="Z1118" s="157">
        <f>IFERROR(INDEX(NoSettings_v3!$C$2:$AH$4612,MATCH('EPS 3.1.3'!$B1118,NoSettings_v3!$A$2:$A$4612,0),MATCH('EPS 3.1.3'!Z$1,NoSettings_v3!$C$1:$AH$1,0)),"")</f>
        <v>2.94712E+16</v>
      </c>
      <c r="AA1118" s="157">
        <f>IFERROR(INDEX(NoSettings_v3!$C$2:$AH$4612,MATCH('EPS 3.1.3'!$B1118,NoSettings_v3!$A$2:$A$4612,0),MATCH('EPS 3.1.3'!AA$1,NoSettings_v3!$C$1:$AH$1,0)),"")</f>
        <v>3.04005E+16</v>
      </c>
      <c r="AB1118" s="157">
        <f>IFERROR(INDEX(NoSettings_v3!$C$2:$AH$4612,MATCH('EPS 3.1.3'!$B1118,NoSettings_v3!$A$2:$A$4612,0),MATCH('EPS 3.1.3'!AB$1,NoSettings_v3!$C$1:$AH$1,0)),"")</f>
        <v>3.12418E+16</v>
      </c>
      <c r="AC1118" s="157">
        <f>IFERROR(INDEX(NoSettings_v3!$C$2:$AH$4612,MATCH('EPS 3.1.3'!$B1118,NoSettings_v3!$A$2:$A$4612,0),MATCH('EPS 3.1.3'!AC$1,NoSettings_v3!$C$1:$AH$1,0)),"")</f>
        <v>3.20831E+16</v>
      </c>
      <c r="AD1118" s="157">
        <f>IFERROR(INDEX(NoSettings_v3!$C$2:$AH$4612,MATCH('EPS 3.1.3'!$B1118,NoSettings_v3!$A$2:$A$4612,0),MATCH('EPS 3.1.3'!AD$1,NoSettings_v3!$C$1:$AH$1,0)),"")</f>
        <v>3.29245E+16</v>
      </c>
      <c r="AE1118" s="157">
        <f>IFERROR(INDEX(NoSettings_v3!$C$2:$AH$4612,MATCH('EPS 3.1.3'!$B1118,NoSettings_v3!$A$2:$A$4612,0),MATCH('EPS 3.1.3'!AE$1,NoSettings_v3!$C$1:$AH$1,0)),"")</f>
        <v>3.37658E+16</v>
      </c>
      <c r="AF1118" s="157">
        <f>IFERROR(INDEX(NoSettings_v3!$C$2:$AH$4612,MATCH('EPS 3.1.3'!$B1118,NoSettings_v3!$A$2:$A$4612,0),MATCH('EPS 3.1.3'!AF$1,NoSettings_v3!$C$1:$AH$1,0)),"")</f>
        <v>3.46071E+16</v>
      </c>
      <c r="AG1118" s="157">
        <f>IFERROR(INDEX(NoSettings_v3!$C$2:$AH$4612,MATCH('EPS 3.1.3'!$B1118,NoSettings_v3!$A$2:$A$4612,0),MATCH('EPS 3.1.3'!AG$1,NoSettings_v3!$C$1:$AH$1,0)),"")</f>
        <v>3.54484E+16</v>
      </c>
      <c r="AH1118" s="157">
        <f>IFERROR(INDEX(NoSettings_v3!$C$2:$AH$4612,MATCH('EPS 3.1.3'!$B1118,NoSettings_v3!$A$2:$A$4612,0),MATCH('EPS 3.1.3'!AH$1,NoSettings_v3!$C$1:$AH$1,0)),"")</f>
        <v>3.62897E+16</v>
      </c>
      <c r="AI1118" s="157">
        <f>IFERROR(INDEX(NoSettings_v3!$C$2:$AH$4612,MATCH('EPS 3.1.3'!$B1118,NoSettings_v3!$A$2:$A$4612,0),MATCH('EPS 3.1.3'!AI$1,NoSettings_v3!$C$1:$AH$1,0)),"")</f>
        <v>3.7131E+16</v>
      </c>
      <c r="AJ1118" s="128"/>
      <c r="AK1118" s="128"/>
      <c r="AL1118" s="128"/>
      <c r="AM1118" s="128"/>
      <c r="AN1118" s="128"/>
      <c r="AO1118" s="128"/>
      <c r="AP1118" s="128"/>
      <c r="AQ1118" s="128"/>
    </row>
    <row r="1119" spans="2:43" x14ac:dyDescent="0.35">
      <c r="B1119" s="161" t="s">
        <v>1015</v>
      </c>
      <c r="C1119" s="127" t="s">
        <v>964</v>
      </c>
      <c r="D1119" s="157">
        <f>IFERROR(INDEX(NoSettings_v3!$C$2:$AH$4612,MATCH('EPS 3.1.3'!$B1119,NoSettings_v3!$A$2:$A$4612,0),MATCH('EPS 3.1.3'!D$1,NoSettings_v3!$C$1:$AH$1,0)),"")</f>
        <v>0</v>
      </c>
      <c r="E1119" s="157">
        <f>IFERROR(INDEX(NoSettings_v3!$C$2:$AH$4612,MATCH('EPS 3.1.3'!$B1119,NoSettings_v3!$A$2:$A$4612,0),MATCH('EPS 3.1.3'!E$1,NoSettings_v3!$C$1:$AH$1,0)),"")</f>
        <v>0</v>
      </c>
      <c r="F1119" s="157">
        <f>IFERROR(INDEX(NoSettings_v3!$C$2:$AH$4612,MATCH('EPS 3.1.3'!$B1119,NoSettings_v3!$A$2:$A$4612,0),MATCH('EPS 3.1.3'!F$1,NoSettings_v3!$C$1:$AH$1,0)),"")</f>
        <v>0</v>
      </c>
      <c r="G1119" s="157">
        <f>IFERROR(INDEX(NoSettings_v3!$C$2:$AH$4612,MATCH('EPS 3.1.3'!$B1119,NoSettings_v3!$A$2:$A$4612,0),MATCH('EPS 3.1.3'!G$1,NoSettings_v3!$C$1:$AH$1,0)),"")</f>
        <v>0</v>
      </c>
      <c r="H1119" s="157">
        <f>IFERROR(INDEX(NoSettings_v3!$C$2:$AH$4612,MATCH('EPS 3.1.3'!$B1119,NoSettings_v3!$A$2:$A$4612,0),MATCH('EPS 3.1.3'!H$1,NoSettings_v3!$C$1:$AH$1,0)),"")</f>
        <v>0</v>
      </c>
      <c r="I1119" s="157">
        <f>IFERROR(INDEX(NoSettings_v3!$C$2:$AH$4612,MATCH('EPS 3.1.3'!$B1119,NoSettings_v3!$A$2:$A$4612,0),MATCH('EPS 3.1.3'!I$1,NoSettings_v3!$C$1:$AH$1,0)),"")</f>
        <v>0</v>
      </c>
      <c r="J1119" s="157">
        <f>IFERROR(INDEX(NoSettings_v3!$C$2:$AH$4612,MATCH('EPS 3.1.3'!$B1119,NoSettings_v3!$A$2:$A$4612,0),MATCH('EPS 3.1.3'!J$1,NoSettings_v3!$C$1:$AH$1,0)),"")</f>
        <v>0</v>
      </c>
      <c r="K1119" s="157">
        <f>IFERROR(INDEX(NoSettings_v3!$C$2:$AH$4612,MATCH('EPS 3.1.3'!$B1119,NoSettings_v3!$A$2:$A$4612,0),MATCH('EPS 3.1.3'!K$1,NoSettings_v3!$C$1:$AH$1,0)),"")</f>
        <v>0</v>
      </c>
      <c r="L1119" s="157">
        <f>IFERROR(INDEX(NoSettings_v3!$C$2:$AH$4612,MATCH('EPS 3.1.3'!$B1119,NoSettings_v3!$A$2:$A$4612,0),MATCH('EPS 3.1.3'!L$1,NoSettings_v3!$C$1:$AH$1,0)),"")</f>
        <v>0</v>
      </c>
      <c r="M1119" s="157">
        <f>IFERROR(INDEX(NoSettings_v3!$C$2:$AH$4612,MATCH('EPS 3.1.3'!$B1119,NoSettings_v3!$A$2:$A$4612,0),MATCH('EPS 3.1.3'!M$1,NoSettings_v3!$C$1:$AH$1,0)),"")</f>
        <v>0</v>
      </c>
      <c r="N1119" s="157">
        <f>IFERROR(INDEX(NoSettings_v3!$C$2:$AH$4612,MATCH('EPS 3.1.3'!$B1119,NoSettings_v3!$A$2:$A$4612,0),MATCH('EPS 3.1.3'!N$1,NoSettings_v3!$C$1:$AH$1,0)),"")</f>
        <v>0</v>
      </c>
      <c r="O1119" s="157">
        <f>IFERROR(INDEX(NoSettings_v3!$C$2:$AH$4612,MATCH('EPS 3.1.3'!$B1119,NoSettings_v3!$A$2:$A$4612,0),MATCH('EPS 3.1.3'!O$1,NoSettings_v3!$C$1:$AH$1,0)),"")</f>
        <v>0</v>
      </c>
      <c r="P1119" s="157">
        <f>IFERROR(INDEX(NoSettings_v3!$C$2:$AH$4612,MATCH('EPS 3.1.3'!$B1119,NoSettings_v3!$A$2:$A$4612,0),MATCH('EPS 3.1.3'!P$1,NoSettings_v3!$C$1:$AH$1,0)),"")</f>
        <v>0</v>
      </c>
      <c r="Q1119" s="157">
        <f>IFERROR(INDEX(NoSettings_v3!$C$2:$AH$4612,MATCH('EPS 3.1.3'!$B1119,NoSettings_v3!$A$2:$A$4612,0),MATCH('EPS 3.1.3'!Q$1,NoSettings_v3!$C$1:$AH$1,0)),"")</f>
        <v>0</v>
      </c>
      <c r="R1119" s="157">
        <f>IFERROR(INDEX(NoSettings_v3!$C$2:$AH$4612,MATCH('EPS 3.1.3'!$B1119,NoSettings_v3!$A$2:$A$4612,0),MATCH('EPS 3.1.3'!R$1,NoSettings_v3!$C$1:$AH$1,0)),"")</f>
        <v>0</v>
      </c>
      <c r="S1119" s="157">
        <f>IFERROR(INDEX(NoSettings_v3!$C$2:$AH$4612,MATCH('EPS 3.1.3'!$B1119,NoSettings_v3!$A$2:$A$4612,0),MATCH('EPS 3.1.3'!S$1,NoSettings_v3!$C$1:$AH$1,0)),"")</f>
        <v>0</v>
      </c>
      <c r="T1119" s="157">
        <f>IFERROR(INDEX(NoSettings_v3!$C$2:$AH$4612,MATCH('EPS 3.1.3'!$B1119,NoSettings_v3!$A$2:$A$4612,0),MATCH('EPS 3.1.3'!T$1,NoSettings_v3!$C$1:$AH$1,0)),"")</f>
        <v>0</v>
      </c>
      <c r="U1119" s="157">
        <f>IFERROR(INDEX(NoSettings_v3!$C$2:$AH$4612,MATCH('EPS 3.1.3'!$B1119,NoSettings_v3!$A$2:$A$4612,0),MATCH('EPS 3.1.3'!U$1,NoSettings_v3!$C$1:$AH$1,0)),"")</f>
        <v>0</v>
      </c>
      <c r="V1119" s="157">
        <f>IFERROR(INDEX(NoSettings_v3!$C$2:$AH$4612,MATCH('EPS 3.1.3'!$B1119,NoSettings_v3!$A$2:$A$4612,0),MATCH('EPS 3.1.3'!V$1,NoSettings_v3!$C$1:$AH$1,0)),"")</f>
        <v>0</v>
      </c>
      <c r="W1119" s="157">
        <f>IFERROR(INDEX(NoSettings_v3!$C$2:$AH$4612,MATCH('EPS 3.1.3'!$B1119,NoSettings_v3!$A$2:$A$4612,0),MATCH('EPS 3.1.3'!W$1,NoSettings_v3!$C$1:$AH$1,0)),"")</f>
        <v>0</v>
      </c>
      <c r="X1119" s="157">
        <f>IFERROR(INDEX(NoSettings_v3!$C$2:$AH$4612,MATCH('EPS 3.1.3'!$B1119,NoSettings_v3!$A$2:$A$4612,0),MATCH('EPS 3.1.3'!X$1,NoSettings_v3!$C$1:$AH$1,0)),"")</f>
        <v>0</v>
      </c>
      <c r="Y1119" s="157">
        <f>IFERROR(INDEX(NoSettings_v3!$C$2:$AH$4612,MATCH('EPS 3.1.3'!$B1119,NoSettings_v3!$A$2:$A$4612,0),MATCH('EPS 3.1.3'!Y$1,NoSettings_v3!$C$1:$AH$1,0)),"")</f>
        <v>0</v>
      </c>
      <c r="Z1119" s="157">
        <f>IFERROR(INDEX(NoSettings_v3!$C$2:$AH$4612,MATCH('EPS 3.1.3'!$B1119,NoSettings_v3!$A$2:$A$4612,0),MATCH('EPS 3.1.3'!Z$1,NoSettings_v3!$C$1:$AH$1,0)),"")</f>
        <v>0</v>
      </c>
      <c r="AA1119" s="157">
        <f>IFERROR(INDEX(NoSettings_v3!$C$2:$AH$4612,MATCH('EPS 3.1.3'!$B1119,NoSettings_v3!$A$2:$A$4612,0),MATCH('EPS 3.1.3'!AA$1,NoSettings_v3!$C$1:$AH$1,0)),"")</f>
        <v>0</v>
      </c>
      <c r="AB1119" s="157">
        <f>IFERROR(INDEX(NoSettings_v3!$C$2:$AH$4612,MATCH('EPS 3.1.3'!$B1119,NoSettings_v3!$A$2:$A$4612,0),MATCH('EPS 3.1.3'!AB$1,NoSettings_v3!$C$1:$AH$1,0)),"")</f>
        <v>0</v>
      </c>
      <c r="AC1119" s="157">
        <f>IFERROR(INDEX(NoSettings_v3!$C$2:$AH$4612,MATCH('EPS 3.1.3'!$B1119,NoSettings_v3!$A$2:$A$4612,0),MATCH('EPS 3.1.3'!AC$1,NoSettings_v3!$C$1:$AH$1,0)),"")</f>
        <v>0</v>
      </c>
      <c r="AD1119" s="157">
        <f>IFERROR(INDEX(NoSettings_v3!$C$2:$AH$4612,MATCH('EPS 3.1.3'!$B1119,NoSettings_v3!$A$2:$A$4612,0),MATCH('EPS 3.1.3'!AD$1,NoSettings_v3!$C$1:$AH$1,0)),"")</f>
        <v>0</v>
      </c>
      <c r="AE1119" s="157">
        <f>IFERROR(INDEX(NoSettings_v3!$C$2:$AH$4612,MATCH('EPS 3.1.3'!$B1119,NoSettings_v3!$A$2:$A$4612,0),MATCH('EPS 3.1.3'!AE$1,NoSettings_v3!$C$1:$AH$1,0)),"")</f>
        <v>0</v>
      </c>
      <c r="AF1119" s="157">
        <f>IFERROR(INDEX(NoSettings_v3!$C$2:$AH$4612,MATCH('EPS 3.1.3'!$B1119,NoSettings_v3!$A$2:$A$4612,0),MATCH('EPS 3.1.3'!AF$1,NoSettings_v3!$C$1:$AH$1,0)),"")</f>
        <v>0</v>
      </c>
      <c r="AG1119" s="157">
        <f>IFERROR(INDEX(NoSettings_v3!$C$2:$AH$4612,MATCH('EPS 3.1.3'!$B1119,NoSettings_v3!$A$2:$A$4612,0),MATCH('EPS 3.1.3'!AG$1,NoSettings_v3!$C$1:$AH$1,0)),"")</f>
        <v>0</v>
      </c>
      <c r="AH1119" s="157">
        <f>IFERROR(INDEX(NoSettings_v3!$C$2:$AH$4612,MATCH('EPS 3.1.3'!$B1119,NoSettings_v3!$A$2:$A$4612,0),MATCH('EPS 3.1.3'!AH$1,NoSettings_v3!$C$1:$AH$1,0)),"")</f>
        <v>0</v>
      </c>
      <c r="AI1119" s="157">
        <f>IFERROR(INDEX(NoSettings_v3!$C$2:$AH$4612,MATCH('EPS 3.1.3'!$B1119,NoSettings_v3!$A$2:$A$4612,0),MATCH('EPS 3.1.3'!AI$1,NoSettings_v3!$C$1:$AH$1,0)),"")</f>
        <v>0</v>
      </c>
    </row>
    <row r="1120" spans="2:43" x14ac:dyDescent="0.35">
      <c r="B1120" s="161" t="s">
        <v>1016</v>
      </c>
      <c r="C1120" s="127" t="s">
        <v>964</v>
      </c>
      <c r="D1120" s="157">
        <f>IFERROR(INDEX(NoSettings_v3!$C$2:$AH$4612,MATCH('EPS 3.1.3'!$B1120,NoSettings_v3!$A$2:$A$4612,0),MATCH('EPS 3.1.3'!D$1,NoSettings_v3!$C$1:$AH$1,0)),"")</f>
        <v>0</v>
      </c>
      <c r="E1120" s="157">
        <f>IFERROR(INDEX(NoSettings_v3!$C$2:$AH$4612,MATCH('EPS 3.1.3'!$B1120,NoSettings_v3!$A$2:$A$4612,0),MATCH('EPS 3.1.3'!E$1,NoSettings_v3!$C$1:$AH$1,0)),"")</f>
        <v>0</v>
      </c>
      <c r="F1120" s="157">
        <f>IFERROR(INDEX(NoSettings_v3!$C$2:$AH$4612,MATCH('EPS 3.1.3'!$B1120,NoSettings_v3!$A$2:$A$4612,0),MATCH('EPS 3.1.3'!F$1,NoSettings_v3!$C$1:$AH$1,0)),"")</f>
        <v>0</v>
      </c>
      <c r="G1120" s="157">
        <f>IFERROR(INDEX(NoSettings_v3!$C$2:$AH$4612,MATCH('EPS 3.1.3'!$B1120,NoSettings_v3!$A$2:$A$4612,0),MATCH('EPS 3.1.3'!G$1,NoSettings_v3!$C$1:$AH$1,0)),"")</f>
        <v>0</v>
      </c>
      <c r="H1120" s="157">
        <f>IFERROR(INDEX(NoSettings_v3!$C$2:$AH$4612,MATCH('EPS 3.1.3'!$B1120,NoSettings_v3!$A$2:$A$4612,0),MATCH('EPS 3.1.3'!H$1,NoSettings_v3!$C$1:$AH$1,0)),"")</f>
        <v>0</v>
      </c>
      <c r="I1120" s="157">
        <f>IFERROR(INDEX(NoSettings_v3!$C$2:$AH$4612,MATCH('EPS 3.1.3'!$B1120,NoSettings_v3!$A$2:$A$4612,0),MATCH('EPS 3.1.3'!I$1,NoSettings_v3!$C$1:$AH$1,0)),"")</f>
        <v>0</v>
      </c>
      <c r="J1120" s="157">
        <f>IFERROR(INDEX(NoSettings_v3!$C$2:$AH$4612,MATCH('EPS 3.1.3'!$B1120,NoSettings_v3!$A$2:$A$4612,0),MATCH('EPS 3.1.3'!J$1,NoSettings_v3!$C$1:$AH$1,0)),"")</f>
        <v>0</v>
      </c>
      <c r="K1120" s="157">
        <f>IFERROR(INDEX(NoSettings_v3!$C$2:$AH$4612,MATCH('EPS 3.1.3'!$B1120,NoSettings_v3!$A$2:$A$4612,0),MATCH('EPS 3.1.3'!K$1,NoSettings_v3!$C$1:$AH$1,0)),"")</f>
        <v>0</v>
      </c>
      <c r="L1120" s="157">
        <f>IFERROR(INDEX(NoSettings_v3!$C$2:$AH$4612,MATCH('EPS 3.1.3'!$B1120,NoSettings_v3!$A$2:$A$4612,0),MATCH('EPS 3.1.3'!L$1,NoSettings_v3!$C$1:$AH$1,0)),"")</f>
        <v>0</v>
      </c>
      <c r="M1120" s="157">
        <f>IFERROR(INDEX(NoSettings_v3!$C$2:$AH$4612,MATCH('EPS 3.1.3'!$B1120,NoSettings_v3!$A$2:$A$4612,0),MATCH('EPS 3.1.3'!M$1,NoSettings_v3!$C$1:$AH$1,0)),"")</f>
        <v>0</v>
      </c>
      <c r="N1120" s="157">
        <f>IFERROR(INDEX(NoSettings_v3!$C$2:$AH$4612,MATCH('EPS 3.1.3'!$B1120,NoSettings_v3!$A$2:$A$4612,0),MATCH('EPS 3.1.3'!N$1,NoSettings_v3!$C$1:$AH$1,0)),"")</f>
        <v>0</v>
      </c>
      <c r="O1120" s="157">
        <f>IFERROR(INDEX(NoSettings_v3!$C$2:$AH$4612,MATCH('EPS 3.1.3'!$B1120,NoSettings_v3!$A$2:$A$4612,0),MATCH('EPS 3.1.3'!O$1,NoSettings_v3!$C$1:$AH$1,0)),"")</f>
        <v>0</v>
      </c>
      <c r="P1120" s="157">
        <f>IFERROR(INDEX(NoSettings_v3!$C$2:$AH$4612,MATCH('EPS 3.1.3'!$B1120,NoSettings_v3!$A$2:$A$4612,0),MATCH('EPS 3.1.3'!P$1,NoSettings_v3!$C$1:$AH$1,0)),"")</f>
        <v>0</v>
      </c>
      <c r="Q1120" s="157">
        <f>IFERROR(INDEX(NoSettings_v3!$C$2:$AH$4612,MATCH('EPS 3.1.3'!$B1120,NoSettings_v3!$A$2:$A$4612,0),MATCH('EPS 3.1.3'!Q$1,NoSettings_v3!$C$1:$AH$1,0)),"")</f>
        <v>0</v>
      </c>
      <c r="R1120" s="157">
        <f>IFERROR(INDEX(NoSettings_v3!$C$2:$AH$4612,MATCH('EPS 3.1.3'!$B1120,NoSettings_v3!$A$2:$A$4612,0),MATCH('EPS 3.1.3'!R$1,NoSettings_v3!$C$1:$AH$1,0)),"")</f>
        <v>0</v>
      </c>
      <c r="S1120" s="157">
        <f>IFERROR(INDEX(NoSettings_v3!$C$2:$AH$4612,MATCH('EPS 3.1.3'!$B1120,NoSettings_v3!$A$2:$A$4612,0),MATCH('EPS 3.1.3'!S$1,NoSettings_v3!$C$1:$AH$1,0)),"")</f>
        <v>0</v>
      </c>
      <c r="T1120" s="157">
        <f>IFERROR(INDEX(NoSettings_v3!$C$2:$AH$4612,MATCH('EPS 3.1.3'!$B1120,NoSettings_v3!$A$2:$A$4612,0),MATCH('EPS 3.1.3'!T$1,NoSettings_v3!$C$1:$AH$1,0)),"")</f>
        <v>0</v>
      </c>
      <c r="U1120" s="157">
        <f>IFERROR(INDEX(NoSettings_v3!$C$2:$AH$4612,MATCH('EPS 3.1.3'!$B1120,NoSettings_v3!$A$2:$A$4612,0),MATCH('EPS 3.1.3'!U$1,NoSettings_v3!$C$1:$AH$1,0)),"")</f>
        <v>0</v>
      </c>
      <c r="V1120" s="157">
        <f>IFERROR(INDEX(NoSettings_v3!$C$2:$AH$4612,MATCH('EPS 3.1.3'!$B1120,NoSettings_v3!$A$2:$A$4612,0),MATCH('EPS 3.1.3'!V$1,NoSettings_v3!$C$1:$AH$1,0)),"")</f>
        <v>0</v>
      </c>
      <c r="W1120" s="157">
        <f>IFERROR(INDEX(NoSettings_v3!$C$2:$AH$4612,MATCH('EPS 3.1.3'!$B1120,NoSettings_v3!$A$2:$A$4612,0),MATCH('EPS 3.1.3'!W$1,NoSettings_v3!$C$1:$AH$1,0)),"")</f>
        <v>0</v>
      </c>
      <c r="X1120" s="157">
        <f>IFERROR(INDEX(NoSettings_v3!$C$2:$AH$4612,MATCH('EPS 3.1.3'!$B1120,NoSettings_v3!$A$2:$A$4612,0),MATCH('EPS 3.1.3'!X$1,NoSettings_v3!$C$1:$AH$1,0)),"")</f>
        <v>0</v>
      </c>
      <c r="Y1120" s="157">
        <f>IFERROR(INDEX(NoSettings_v3!$C$2:$AH$4612,MATCH('EPS 3.1.3'!$B1120,NoSettings_v3!$A$2:$A$4612,0),MATCH('EPS 3.1.3'!Y$1,NoSettings_v3!$C$1:$AH$1,0)),"")</f>
        <v>0</v>
      </c>
      <c r="Z1120" s="157">
        <f>IFERROR(INDEX(NoSettings_v3!$C$2:$AH$4612,MATCH('EPS 3.1.3'!$B1120,NoSettings_v3!$A$2:$A$4612,0),MATCH('EPS 3.1.3'!Z$1,NoSettings_v3!$C$1:$AH$1,0)),"")</f>
        <v>0</v>
      </c>
      <c r="AA1120" s="157">
        <f>IFERROR(INDEX(NoSettings_v3!$C$2:$AH$4612,MATCH('EPS 3.1.3'!$B1120,NoSettings_v3!$A$2:$A$4612,0),MATCH('EPS 3.1.3'!AA$1,NoSettings_v3!$C$1:$AH$1,0)),"")</f>
        <v>0</v>
      </c>
      <c r="AB1120" s="157">
        <f>IFERROR(INDEX(NoSettings_v3!$C$2:$AH$4612,MATCH('EPS 3.1.3'!$B1120,NoSettings_v3!$A$2:$A$4612,0),MATCH('EPS 3.1.3'!AB$1,NoSettings_v3!$C$1:$AH$1,0)),"")</f>
        <v>0</v>
      </c>
      <c r="AC1120" s="157">
        <f>IFERROR(INDEX(NoSettings_v3!$C$2:$AH$4612,MATCH('EPS 3.1.3'!$B1120,NoSettings_v3!$A$2:$A$4612,0),MATCH('EPS 3.1.3'!AC$1,NoSettings_v3!$C$1:$AH$1,0)),"")</f>
        <v>0</v>
      </c>
      <c r="AD1120" s="157">
        <f>IFERROR(INDEX(NoSettings_v3!$C$2:$AH$4612,MATCH('EPS 3.1.3'!$B1120,NoSettings_v3!$A$2:$A$4612,0),MATCH('EPS 3.1.3'!AD$1,NoSettings_v3!$C$1:$AH$1,0)),"")</f>
        <v>0</v>
      </c>
      <c r="AE1120" s="157">
        <f>IFERROR(INDEX(NoSettings_v3!$C$2:$AH$4612,MATCH('EPS 3.1.3'!$B1120,NoSettings_v3!$A$2:$A$4612,0),MATCH('EPS 3.1.3'!AE$1,NoSettings_v3!$C$1:$AH$1,0)),"")</f>
        <v>0</v>
      </c>
      <c r="AF1120" s="157">
        <f>IFERROR(INDEX(NoSettings_v3!$C$2:$AH$4612,MATCH('EPS 3.1.3'!$B1120,NoSettings_v3!$A$2:$A$4612,0),MATCH('EPS 3.1.3'!AF$1,NoSettings_v3!$C$1:$AH$1,0)),"")</f>
        <v>0</v>
      </c>
      <c r="AG1120" s="157">
        <f>IFERROR(INDEX(NoSettings_v3!$C$2:$AH$4612,MATCH('EPS 3.1.3'!$B1120,NoSettings_v3!$A$2:$A$4612,0),MATCH('EPS 3.1.3'!AG$1,NoSettings_v3!$C$1:$AH$1,0)),"")</f>
        <v>0</v>
      </c>
      <c r="AH1120" s="157">
        <f>IFERROR(INDEX(NoSettings_v3!$C$2:$AH$4612,MATCH('EPS 3.1.3'!$B1120,NoSettings_v3!$A$2:$A$4612,0),MATCH('EPS 3.1.3'!AH$1,NoSettings_v3!$C$1:$AH$1,0)),"")</f>
        <v>0</v>
      </c>
      <c r="AI1120" s="157">
        <f>IFERROR(INDEX(NoSettings_v3!$C$2:$AH$4612,MATCH('EPS 3.1.3'!$B1120,NoSettings_v3!$A$2:$A$4612,0),MATCH('EPS 3.1.3'!AI$1,NoSettings_v3!$C$1:$AH$1,0)),"")</f>
        <v>0</v>
      </c>
    </row>
    <row r="1121" spans="2:43" x14ac:dyDescent="0.35">
      <c r="B1121" s="161" t="s">
        <v>1017</v>
      </c>
      <c r="C1121" s="127" t="s">
        <v>964</v>
      </c>
      <c r="D1121" s="157">
        <f>IFERROR(INDEX(NoSettings_v3!$C$2:$AH$4612,MATCH('EPS 3.1.3'!$B1121,NoSettings_v3!$A$2:$A$4612,0),MATCH('EPS 3.1.3'!D$1,NoSettings_v3!$C$1:$AH$1,0)),"")</f>
        <v>0</v>
      </c>
      <c r="E1121" s="157">
        <f>IFERROR(INDEX(NoSettings_v3!$C$2:$AH$4612,MATCH('EPS 3.1.3'!$B1121,NoSettings_v3!$A$2:$A$4612,0),MATCH('EPS 3.1.3'!E$1,NoSettings_v3!$C$1:$AH$1,0)),"")</f>
        <v>0</v>
      </c>
      <c r="F1121" s="157">
        <f>IFERROR(INDEX(NoSettings_v3!$C$2:$AH$4612,MATCH('EPS 3.1.3'!$B1121,NoSettings_v3!$A$2:$A$4612,0),MATCH('EPS 3.1.3'!F$1,NoSettings_v3!$C$1:$AH$1,0)),"")</f>
        <v>0</v>
      </c>
      <c r="G1121" s="157">
        <f>IFERROR(INDEX(NoSettings_v3!$C$2:$AH$4612,MATCH('EPS 3.1.3'!$B1121,NoSettings_v3!$A$2:$A$4612,0),MATCH('EPS 3.1.3'!G$1,NoSettings_v3!$C$1:$AH$1,0)),"")</f>
        <v>0</v>
      </c>
      <c r="H1121" s="157">
        <f>IFERROR(INDEX(NoSettings_v3!$C$2:$AH$4612,MATCH('EPS 3.1.3'!$B1121,NoSettings_v3!$A$2:$A$4612,0),MATCH('EPS 3.1.3'!H$1,NoSettings_v3!$C$1:$AH$1,0)),"")</f>
        <v>0</v>
      </c>
      <c r="I1121" s="157">
        <f>IFERROR(INDEX(NoSettings_v3!$C$2:$AH$4612,MATCH('EPS 3.1.3'!$B1121,NoSettings_v3!$A$2:$A$4612,0),MATCH('EPS 3.1.3'!I$1,NoSettings_v3!$C$1:$AH$1,0)),"")</f>
        <v>0</v>
      </c>
      <c r="J1121" s="157">
        <f>IFERROR(INDEX(NoSettings_v3!$C$2:$AH$4612,MATCH('EPS 3.1.3'!$B1121,NoSettings_v3!$A$2:$A$4612,0),MATCH('EPS 3.1.3'!J$1,NoSettings_v3!$C$1:$AH$1,0)),"")</f>
        <v>0</v>
      </c>
      <c r="K1121" s="157">
        <f>IFERROR(INDEX(NoSettings_v3!$C$2:$AH$4612,MATCH('EPS 3.1.3'!$B1121,NoSettings_v3!$A$2:$A$4612,0),MATCH('EPS 3.1.3'!K$1,NoSettings_v3!$C$1:$AH$1,0)),"")</f>
        <v>0</v>
      </c>
      <c r="L1121" s="157">
        <f>IFERROR(INDEX(NoSettings_v3!$C$2:$AH$4612,MATCH('EPS 3.1.3'!$B1121,NoSettings_v3!$A$2:$A$4612,0),MATCH('EPS 3.1.3'!L$1,NoSettings_v3!$C$1:$AH$1,0)),"")</f>
        <v>0</v>
      </c>
      <c r="M1121" s="157">
        <f>IFERROR(INDEX(NoSettings_v3!$C$2:$AH$4612,MATCH('EPS 3.1.3'!$B1121,NoSettings_v3!$A$2:$A$4612,0),MATCH('EPS 3.1.3'!M$1,NoSettings_v3!$C$1:$AH$1,0)),"")</f>
        <v>0</v>
      </c>
      <c r="N1121" s="157">
        <f>IFERROR(INDEX(NoSettings_v3!$C$2:$AH$4612,MATCH('EPS 3.1.3'!$B1121,NoSettings_v3!$A$2:$A$4612,0),MATCH('EPS 3.1.3'!N$1,NoSettings_v3!$C$1:$AH$1,0)),"")</f>
        <v>0</v>
      </c>
      <c r="O1121" s="157">
        <f>IFERROR(INDEX(NoSettings_v3!$C$2:$AH$4612,MATCH('EPS 3.1.3'!$B1121,NoSettings_v3!$A$2:$A$4612,0),MATCH('EPS 3.1.3'!O$1,NoSettings_v3!$C$1:$AH$1,0)),"")</f>
        <v>0</v>
      </c>
      <c r="P1121" s="157">
        <f>IFERROR(INDEX(NoSettings_v3!$C$2:$AH$4612,MATCH('EPS 3.1.3'!$B1121,NoSettings_v3!$A$2:$A$4612,0),MATCH('EPS 3.1.3'!P$1,NoSettings_v3!$C$1:$AH$1,0)),"")</f>
        <v>0</v>
      </c>
      <c r="Q1121" s="157">
        <f>IFERROR(INDEX(NoSettings_v3!$C$2:$AH$4612,MATCH('EPS 3.1.3'!$B1121,NoSettings_v3!$A$2:$A$4612,0),MATCH('EPS 3.1.3'!Q$1,NoSettings_v3!$C$1:$AH$1,0)),"")</f>
        <v>0</v>
      </c>
      <c r="R1121" s="157">
        <f>IFERROR(INDEX(NoSettings_v3!$C$2:$AH$4612,MATCH('EPS 3.1.3'!$B1121,NoSettings_v3!$A$2:$A$4612,0),MATCH('EPS 3.1.3'!R$1,NoSettings_v3!$C$1:$AH$1,0)),"")</f>
        <v>0</v>
      </c>
      <c r="S1121" s="157">
        <f>IFERROR(INDEX(NoSettings_v3!$C$2:$AH$4612,MATCH('EPS 3.1.3'!$B1121,NoSettings_v3!$A$2:$A$4612,0),MATCH('EPS 3.1.3'!S$1,NoSettings_v3!$C$1:$AH$1,0)),"")</f>
        <v>0</v>
      </c>
      <c r="T1121" s="157">
        <f>IFERROR(INDEX(NoSettings_v3!$C$2:$AH$4612,MATCH('EPS 3.1.3'!$B1121,NoSettings_v3!$A$2:$A$4612,0),MATCH('EPS 3.1.3'!T$1,NoSettings_v3!$C$1:$AH$1,0)),"")</f>
        <v>0</v>
      </c>
      <c r="U1121" s="157">
        <f>IFERROR(INDEX(NoSettings_v3!$C$2:$AH$4612,MATCH('EPS 3.1.3'!$B1121,NoSettings_v3!$A$2:$A$4612,0),MATCH('EPS 3.1.3'!U$1,NoSettings_v3!$C$1:$AH$1,0)),"")</f>
        <v>0</v>
      </c>
      <c r="V1121" s="157">
        <f>IFERROR(INDEX(NoSettings_v3!$C$2:$AH$4612,MATCH('EPS 3.1.3'!$B1121,NoSettings_v3!$A$2:$A$4612,0),MATCH('EPS 3.1.3'!V$1,NoSettings_v3!$C$1:$AH$1,0)),"")</f>
        <v>0</v>
      </c>
      <c r="W1121" s="157">
        <f>IFERROR(INDEX(NoSettings_v3!$C$2:$AH$4612,MATCH('EPS 3.1.3'!$B1121,NoSettings_v3!$A$2:$A$4612,0),MATCH('EPS 3.1.3'!W$1,NoSettings_v3!$C$1:$AH$1,0)),"")</f>
        <v>0</v>
      </c>
      <c r="X1121" s="157">
        <f>IFERROR(INDEX(NoSettings_v3!$C$2:$AH$4612,MATCH('EPS 3.1.3'!$B1121,NoSettings_v3!$A$2:$A$4612,0),MATCH('EPS 3.1.3'!X$1,NoSettings_v3!$C$1:$AH$1,0)),"")</f>
        <v>0</v>
      </c>
      <c r="Y1121" s="157">
        <f>IFERROR(INDEX(NoSettings_v3!$C$2:$AH$4612,MATCH('EPS 3.1.3'!$B1121,NoSettings_v3!$A$2:$A$4612,0),MATCH('EPS 3.1.3'!Y$1,NoSettings_v3!$C$1:$AH$1,0)),"")</f>
        <v>0</v>
      </c>
      <c r="Z1121" s="157">
        <f>IFERROR(INDEX(NoSettings_v3!$C$2:$AH$4612,MATCH('EPS 3.1.3'!$B1121,NoSettings_v3!$A$2:$A$4612,0),MATCH('EPS 3.1.3'!Z$1,NoSettings_v3!$C$1:$AH$1,0)),"")</f>
        <v>0</v>
      </c>
      <c r="AA1121" s="157">
        <f>IFERROR(INDEX(NoSettings_v3!$C$2:$AH$4612,MATCH('EPS 3.1.3'!$B1121,NoSettings_v3!$A$2:$A$4612,0),MATCH('EPS 3.1.3'!AA$1,NoSettings_v3!$C$1:$AH$1,0)),"")</f>
        <v>0</v>
      </c>
      <c r="AB1121" s="157">
        <f>IFERROR(INDEX(NoSettings_v3!$C$2:$AH$4612,MATCH('EPS 3.1.3'!$B1121,NoSettings_v3!$A$2:$A$4612,0),MATCH('EPS 3.1.3'!AB$1,NoSettings_v3!$C$1:$AH$1,0)),"")</f>
        <v>0</v>
      </c>
      <c r="AC1121" s="157">
        <f>IFERROR(INDEX(NoSettings_v3!$C$2:$AH$4612,MATCH('EPS 3.1.3'!$B1121,NoSettings_v3!$A$2:$A$4612,0),MATCH('EPS 3.1.3'!AC$1,NoSettings_v3!$C$1:$AH$1,0)),"")</f>
        <v>0</v>
      </c>
      <c r="AD1121" s="157">
        <f>IFERROR(INDEX(NoSettings_v3!$C$2:$AH$4612,MATCH('EPS 3.1.3'!$B1121,NoSettings_v3!$A$2:$A$4612,0),MATCH('EPS 3.1.3'!AD$1,NoSettings_v3!$C$1:$AH$1,0)),"")</f>
        <v>0</v>
      </c>
      <c r="AE1121" s="157">
        <f>IFERROR(INDEX(NoSettings_v3!$C$2:$AH$4612,MATCH('EPS 3.1.3'!$B1121,NoSettings_v3!$A$2:$A$4612,0),MATCH('EPS 3.1.3'!AE$1,NoSettings_v3!$C$1:$AH$1,0)),"")</f>
        <v>0</v>
      </c>
      <c r="AF1121" s="157">
        <f>IFERROR(INDEX(NoSettings_v3!$C$2:$AH$4612,MATCH('EPS 3.1.3'!$B1121,NoSettings_v3!$A$2:$A$4612,0),MATCH('EPS 3.1.3'!AF$1,NoSettings_v3!$C$1:$AH$1,0)),"")</f>
        <v>0</v>
      </c>
      <c r="AG1121" s="157">
        <f>IFERROR(INDEX(NoSettings_v3!$C$2:$AH$4612,MATCH('EPS 3.1.3'!$B1121,NoSettings_v3!$A$2:$A$4612,0),MATCH('EPS 3.1.3'!AG$1,NoSettings_v3!$C$1:$AH$1,0)),"")</f>
        <v>0</v>
      </c>
      <c r="AH1121" s="157">
        <f>IFERROR(INDEX(NoSettings_v3!$C$2:$AH$4612,MATCH('EPS 3.1.3'!$B1121,NoSettings_v3!$A$2:$A$4612,0),MATCH('EPS 3.1.3'!AH$1,NoSettings_v3!$C$1:$AH$1,0)),"")</f>
        <v>0</v>
      </c>
      <c r="AI1121" s="157">
        <f>IFERROR(INDEX(NoSettings_v3!$C$2:$AH$4612,MATCH('EPS 3.1.3'!$B1121,NoSettings_v3!$A$2:$A$4612,0),MATCH('EPS 3.1.3'!AI$1,NoSettings_v3!$C$1:$AH$1,0)),"")</f>
        <v>0</v>
      </c>
    </row>
    <row r="1122" spans="2:43" x14ac:dyDescent="0.35">
      <c r="B1122" s="161" t="s">
        <v>104</v>
      </c>
      <c r="C1122" s="127" t="s">
        <v>964</v>
      </c>
      <c r="D1122" s="157">
        <f>IFERROR(INDEX(NoSettings_v3!$C$2:$AH$4612,MATCH('EPS 3.1.3'!$B1122,NoSettings_v3!$A$2:$A$4612,0),MATCH('EPS 3.1.3'!D$1,NoSettings_v3!$C$1:$AH$1,0)),"")</f>
        <v>249820000000000</v>
      </c>
      <c r="E1122" s="157">
        <f>IFERROR(INDEX(NoSettings_v3!$C$2:$AH$4612,MATCH('EPS 3.1.3'!$B1122,NoSettings_v3!$A$2:$A$4612,0),MATCH('EPS 3.1.3'!E$1,NoSettings_v3!$C$1:$AH$1,0)),"")</f>
        <v>264330000000000</v>
      </c>
      <c r="F1122" s="157">
        <f>IFERROR(INDEX(NoSettings_v3!$C$2:$AH$4612,MATCH('EPS 3.1.3'!$B1122,NoSettings_v3!$A$2:$A$4612,0),MATCH('EPS 3.1.3'!F$1,NoSettings_v3!$C$1:$AH$1,0)),"")</f>
        <v>278850000000000</v>
      </c>
      <c r="G1122" s="157">
        <f>IFERROR(INDEX(NoSettings_v3!$C$2:$AH$4612,MATCH('EPS 3.1.3'!$B1122,NoSettings_v3!$A$2:$A$4612,0),MATCH('EPS 3.1.3'!G$1,NoSettings_v3!$C$1:$AH$1,0)),"")</f>
        <v>293360000000000</v>
      </c>
      <c r="H1122" s="157">
        <f>IFERROR(INDEX(NoSettings_v3!$C$2:$AH$4612,MATCH('EPS 3.1.3'!$B1122,NoSettings_v3!$A$2:$A$4612,0),MATCH('EPS 3.1.3'!H$1,NoSettings_v3!$C$1:$AH$1,0)),"")</f>
        <v>311550000000000</v>
      </c>
      <c r="I1122" s="157">
        <f>IFERROR(INDEX(NoSettings_v3!$C$2:$AH$4612,MATCH('EPS 3.1.3'!$B1122,NoSettings_v3!$A$2:$A$4612,0),MATCH('EPS 3.1.3'!I$1,NoSettings_v3!$C$1:$AH$1,0)),"")</f>
        <v>329730000000000</v>
      </c>
      <c r="J1122" s="157">
        <f>IFERROR(INDEX(NoSettings_v3!$C$2:$AH$4612,MATCH('EPS 3.1.3'!$B1122,NoSettings_v3!$A$2:$A$4612,0),MATCH('EPS 3.1.3'!J$1,NoSettings_v3!$C$1:$AH$1,0)),"")</f>
        <v>347920000000000</v>
      </c>
      <c r="K1122" s="157">
        <f>IFERROR(INDEX(NoSettings_v3!$C$2:$AH$4612,MATCH('EPS 3.1.3'!$B1122,NoSettings_v3!$A$2:$A$4612,0),MATCH('EPS 3.1.3'!K$1,NoSettings_v3!$C$1:$AH$1,0)),"")</f>
        <v>366110000000000</v>
      </c>
      <c r="L1122" s="157">
        <f>IFERROR(INDEX(NoSettings_v3!$C$2:$AH$4612,MATCH('EPS 3.1.3'!$B1122,NoSettings_v3!$A$2:$A$4612,0),MATCH('EPS 3.1.3'!L$1,NoSettings_v3!$C$1:$AH$1,0)),"")</f>
        <v>384290000000000</v>
      </c>
      <c r="M1122" s="157">
        <f>IFERROR(INDEX(NoSettings_v3!$C$2:$AH$4612,MATCH('EPS 3.1.3'!$B1122,NoSettings_v3!$A$2:$A$4612,0),MATCH('EPS 3.1.3'!M$1,NoSettings_v3!$C$1:$AH$1,0)),"")</f>
        <v>407500000000000</v>
      </c>
      <c r="N1122" s="157">
        <f>IFERROR(INDEX(NoSettings_v3!$C$2:$AH$4612,MATCH('EPS 3.1.3'!$B1122,NoSettings_v3!$A$2:$A$4612,0),MATCH('EPS 3.1.3'!N$1,NoSettings_v3!$C$1:$AH$1,0)),"")</f>
        <v>430710000000000</v>
      </c>
      <c r="O1122" s="157">
        <f>IFERROR(INDEX(NoSettings_v3!$C$2:$AH$4612,MATCH('EPS 3.1.3'!$B1122,NoSettings_v3!$A$2:$A$4612,0),MATCH('EPS 3.1.3'!O$1,NoSettings_v3!$C$1:$AH$1,0)),"")</f>
        <v>453920000000000</v>
      </c>
      <c r="P1122" s="157">
        <f>IFERROR(INDEX(NoSettings_v3!$C$2:$AH$4612,MATCH('EPS 3.1.3'!$B1122,NoSettings_v3!$A$2:$A$4612,0),MATCH('EPS 3.1.3'!P$1,NoSettings_v3!$C$1:$AH$1,0)),"")</f>
        <v>477120000000000</v>
      </c>
      <c r="Q1122" s="157">
        <f>IFERROR(INDEX(NoSettings_v3!$C$2:$AH$4612,MATCH('EPS 3.1.3'!$B1122,NoSettings_v3!$A$2:$A$4612,0),MATCH('EPS 3.1.3'!Q$1,NoSettings_v3!$C$1:$AH$1,0)),"")</f>
        <v>500330000000000</v>
      </c>
      <c r="R1122" s="157">
        <f>IFERROR(INDEX(NoSettings_v3!$C$2:$AH$4612,MATCH('EPS 3.1.3'!$B1122,NoSettings_v3!$A$2:$A$4612,0),MATCH('EPS 3.1.3'!R$1,NoSettings_v3!$C$1:$AH$1,0)),"")</f>
        <v>521600000000000</v>
      </c>
      <c r="S1122" s="157">
        <f>IFERROR(INDEX(NoSettings_v3!$C$2:$AH$4612,MATCH('EPS 3.1.3'!$B1122,NoSettings_v3!$A$2:$A$4612,0),MATCH('EPS 3.1.3'!S$1,NoSettings_v3!$C$1:$AH$1,0)),"")</f>
        <v>542870000000000</v>
      </c>
      <c r="T1122" s="157">
        <f>IFERROR(INDEX(NoSettings_v3!$C$2:$AH$4612,MATCH('EPS 3.1.3'!$B1122,NoSettings_v3!$A$2:$A$4612,0),MATCH('EPS 3.1.3'!T$1,NoSettings_v3!$C$1:$AH$1,0)),"")</f>
        <v>564130000000000</v>
      </c>
      <c r="U1122" s="157">
        <f>IFERROR(INDEX(NoSettings_v3!$C$2:$AH$4612,MATCH('EPS 3.1.3'!$B1122,NoSettings_v3!$A$2:$A$4612,0),MATCH('EPS 3.1.3'!U$1,NoSettings_v3!$C$1:$AH$1,0)),"")</f>
        <v>585400000000000</v>
      </c>
      <c r="V1122" s="157">
        <f>IFERROR(INDEX(NoSettings_v3!$C$2:$AH$4612,MATCH('EPS 3.1.3'!$B1122,NoSettings_v3!$A$2:$A$4612,0),MATCH('EPS 3.1.3'!V$1,NoSettings_v3!$C$1:$AH$1,0)),"")</f>
        <v>606670000000000</v>
      </c>
      <c r="W1122" s="157">
        <f>IFERROR(INDEX(NoSettings_v3!$C$2:$AH$4612,MATCH('EPS 3.1.3'!$B1122,NoSettings_v3!$A$2:$A$4612,0),MATCH('EPS 3.1.3'!W$1,NoSettings_v3!$C$1:$AH$1,0)),"")</f>
        <v>623600000000000</v>
      </c>
      <c r="X1122" s="157">
        <f>IFERROR(INDEX(NoSettings_v3!$C$2:$AH$4612,MATCH('EPS 3.1.3'!$B1122,NoSettings_v3!$A$2:$A$4612,0),MATCH('EPS 3.1.3'!X$1,NoSettings_v3!$C$1:$AH$1,0)),"")</f>
        <v>640540000000000</v>
      </c>
      <c r="Y1122" s="157">
        <f>IFERROR(INDEX(NoSettings_v3!$C$2:$AH$4612,MATCH('EPS 3.1.3'!$B1122,NoSettings_v3!$A$2:$A$4612,0),MATCH('EPS 3.1.3'!Y$1,NoSettings_v3!$C$1:$AH$1,0)),"")</f>
        <v>657480000000000</v>
      </c>
      <c r="Z1122" s="157">
        <f>IFERROR(INDEX(NoSettings_v3!$C$2:$AH$4612,MATCH('EPS 3.1.3'!$B1122,NoSettings_v3!$A$2:$A$4612,0),MATCH('EPS 3.1.3'!Z$1,NoSettings_v3!$C$1:$AH$1,0)),"")</f>
        <v>674410000000000</v>
      </c>
      <c r="AA1122" s="157">
        <f>IFERROR(INDEX(NoSettings_v3!$C$2:$AH$4612,MATCH('EPS 3.1.3'!$B1122,NoSettings_v3!$A$2:$A$4612,0),MATCH('EPS 3.1.3'!AA$1,NoSettings_v3!$C$1:$AH$1,0)),"")</f>
        <v>691350000000000</v>
      </c>
      <c r="AB1122" s="157">
        <f>IFERROR(INDEX(NoSettings_v3!$C$2:$AH$4612,MATCH('EPS 3.1.3'!$B1122,NoSettings_v3!$A$2:$A$4612,0),MATCH('EPS 3.1.3'!AB$1,NoSettings_v3!$C$1:$AH$1,0)),"")</f>
        <v>702510000000000</v>
      </c>
      <c r="AC1122" s="157">
        <f>IFERROR(INDEX(NoSettings_v3!$C$2:$AH$4612,MATCH('EPS 3.1.3'!$B1122,NoSettings_v3!$A$2:$A$4612,0),MATCH('EPS 3.1.3'!AC$1,NoSettings_v3!$C$1:$AH$1,0)),"")</f>
        <v>713670000000000</v>
      </c>
      <c r="AD1122" s="157">
        <f>IFERROR(INDEX(NoSettings_v3!$C$2:$AH$4612,MATCH('EPS 3.1.3'!$B1122,NoSettings_v3!$A$2:$A$4612,0),MATCH('EPS 3.1.3'!AD$1,NoSettings_v3!$C$1:$AH$1,0)),"")</f>
        <v>724830000000000</v>
      </c>
      <c r="AE1122" s="157">
        <f>IFERROR(INDEX(NoSettings_v3!$C$2:$AH$4612,MATCH('EPS 3.1.3'!$B1122,NoSettings_v3!$A$2:$A$4612,0),MATCH('EPS 3.1.3'!AE$1,NoSettings_v3!$C$1:$AH$1,0)),"")</f>
        <v>736000000000000</v>
      </c>
      <c r="AF1122" s="157">
        <f>IFERROR(INDEX(NoSettings_v3!$C$2:$AH$4612,MATCH('EPS 3.1.3'!$B1122,NoSettings_v3!$A$2:$A$4612,0),MATCH('EPS 3.1.3'!AF$1,NoSettings_v3!$C$1:$AH$1,0)),"")</f>
        <v>747160000000000</v>
      </c>
      <c r="AG1122" s="157">
        <f>IFERROR(INDEX(NoSettings_v3!$C$2:$AH$4612,MATCH('EPS 3.1.3'!$B1122,NoSettings_v3!$A$2:$A$4612,0),MATCH('EPS 3.1.3'!AG$1,NoSettings_v3!$C$1:$AH$1,0)),"")</f>
        <v>758320000000000</v>
      </c>
      <c r="AH1122" s="157">
        <f>IFERROR(INDEX(NoSettings_v3!$C$2:$AH$4612,MATCH('EPS 3.1.3'!$B1122,NoSettings_v3!$A$2:$A$4612,0),MATCH('EPS 3.1.3'!AH$1,NoSettings_v3!$C$1:$AH$1,0)),"")</f>
        <v>769480000000000</v>
      </c>
      <c r="AI1122" s="157">
        <f>IFERROR(INDEX(NoSettings_v3!$C$2:$AH$4612,MATCH('EPS 3.1.3'!$B1122,NoSettings_v3!$A$2:$A$4612,0),MATCH('EPS 3.1.3'!AI$1,NoSettings_v3!$C$1:$AH$1,0)),"")</f>
        <v>780650000000000</v>
      </c>
      <c r="AJ1122" s="128"/>
      <c r="AK1122" s="128"/>
      <c r="AL1122" s="128"/>
      <c r="AM1122" s="128"/>
      <c r="AN1122" s="128"/>
      <c r="AO1122" s="128"/>
      <c r="AP1122" s="128"/>
      <c r="AQ1122" s="128"/>
    </row>
    <row r="1123" spans="2:43" x14ac:dyDescent="0.35">
      <c r="B1123" s="161" t="s">
        <v>105</v>
      </c>
      <c r="C1123" s="127" t="s">
        <v>964</v>
      </c>
      <c r="D1123" s="157">
        <f>IFERROR(INDEX(NoSettings_v3!$C$2:$AH$4612,MATCH('EPS 3.1.3'!$B1123,NoSettings_v3!$A$2:$A$4612,0),MATCH('EPS 3.1.3'!D$1,NoSettings_v3!$C$1:$AH$1,0)),"")</f>
        <v>2485000000000000</v>
      </c>
      <c r="E1123" s="157">
        <f>IFERROR(INDEX(NoSettings_v3!$C$2:$AH$4612,MATCH('EPS 3.1.3'!$B1123,NoSettings_v3!$A$2:$A$4612,0),MATCH('EPS 3.1.3'!E$1,NoSettings_v3!$C$1:$AH$1,0)),"")</f>
        <v>2629000000000000</v>
      </c>
      <c r="F1123" s="157">
        <f>IFERROR(INDEX(NoSettings_v3!$C$2:$AH$4612,MATCH('EPS 3.1.3'!$B1123,NoSettings_v3!$A$2:$A$4612,0),MATCH('EPS 3.1.3'!F$1,NoSettings_v3!$C$1:$AH$1,0)),"")</f>
        <v>2774000000000000</v>
      </c>
      <c r="G1123" s="157">
        <f>IFERROR(INDEX(NoSettings_v3!$C$2:$AH$4612,MATCH('EPS 3.1.3'!$B1123,NoSettings_v3!$A$2:$A$4612,0),MATCH('EPS 3.1.3'!G$1,NoSettings_v3!$C$1:$AH$1,0)),"")</f>
        <v>2918000000000000</v>
      </c>
      <c r="H1123" s="157">
        <f>IFERROR(INDEX(NoSettings_v3!$C$2:$AH$4612,MATCH('EPS 3.1.3'!$B1123,NoSettings_v3!$A$2:$A$4612,0),MATCH('EPS 3.1.3'!H$1,NoSettings_v3!$C$1:$AH$1,0)),"")</f>
        <v>3099000000000000</v>
      </c>
      <c r="I1123" s="157">
        <f>IFERROR(INDEX(NoSettings_v3!$C$2:$AH$4612,MATCH('EPS 3.1.3'!$B1123,NoSettings_v3!$A$2:$A$4612,0),MATCH('EPS 3.1.3'!I$1,NoSettings_v3!$C$1:$AH$1,0)),"")</f>
        <v>3280000000000000</v>
      </c>
      <c r="J1123" s="157">
        <f>IFERROR(INDEX(NoSettings_v3!$C$2:$AH$4612,MATCH('EPS 3.1.3'!$B1123,NoSettings_v3!$A$2:$A$4612,0),MATCH('EPS 3.1.3'!J$1,NoSettings_v3!$C$1:$AH$1,0)),"")</f>
        <v>3461000000000000</v>
      </c>
      <c r="K1123" s="157">
        <f>IFERROR(INDEX(NoSettings_v3!$C$2:$AH$4612,MATCH('EPS 3.1.3'!$B1123,NoSettings_v3!$A$2:$A$4612,0),MATCH('EPS 3.1.3'!K$1,NoSettings_v3!$C$1:$AH$1,0)),"")</f>
        <v>3642000000000000</v>
      </c>
      <c r="L1123" s="157">
        <f>IFERROR(INDEX(NoSettings_v3!$C$2:$AH$4612,MATCH('EPS 3.1.3'!$B1123,NoSettings_v3!$A$2:$A$4612,0),MATCH('EPS 3.1.3'!L$1,NoSettings_v3!$C$1:$AH$1,0)),"")</f>
        <v>3823000000000000</v>
      </c>
      <c r="M1123" s="157">
        <f>IFERROR(INDEX(NoSettings_v3!$C$2:$AH$4612,MATCH('EPS 3.1.3'!$B1123,NoSettings_v3!$A$2:$A$4612,0),MATCH('EPS 3.1.3'!M$1,NoSettings_v3!$C$1:$AH$1,0)),"")</f>
        <v>4054000000000000</v>
      </c>
      <c r="N1123" s="157">
        <f>IFERROR(INDEX(NoSettings_v3!$C$2:$AH$4612,MATCH('EPS 3.1.3'!$B1123,NoSettings_v3!$A$2:$A$4612,0),MATCH('EPS 3.1.3'!N$1,NoSettings_v3!$C$1:$AH$1,0)),"")</f>
        <v>4285000000000000</v>
      </c>
      <c r="O1123" s="157">
        <f>IFERROR(INDEX(NoSettings_v3!$C$2:$AH$4612,MATCH('EPS 3.1.3'!$B1123,NoSettings_v3!$A$2:$A$4612,0),MATCH('EPS 3.1.3'!O$1,NoSettings_v3!$C$1:$AH$1,0)),"")</f>
        <v>4515000000000000</v>
      </c>
      <c r="P1123" s="157">
        <f>IFERROR(INDEX(NoSettings_v3!$C$2:$AH$4612,MATCH('EPS 3.1.3'!$B1123,NoSettings_v3!$A$2:$A$4612,0),MATCH('EPS 3.1.3'!P$1,NoSettings_v3!$C$1:$AH$1,0)),"")</f>
        <v>4746000000000000</v>
      </c>
      <c r="Q1123" s="157">
        <f>IFERROR(INDEX(NoSettings_v3!$C$2:$AH$4612,MATCH('EPS 3.1.3'!$B1123,NoSettings_v3!$A$2:$A$4612,0),MATCH('EPS 3.1.3'!Q$1,NoSettings_v3!$C$1:$AH$1,0)),"")</f>
        <v>4977000000000000</v>
      </c>
      <c r="R1123" s="157">
        <f>IFERROR(INDEX(NoSettings_v3!$C$2:$AH$4612,MATCH('EPS 3.1.3'!$B1123,NoSettings_v3!$A$2:$A$4612,0),MATCH('EPS 3.1.3'!R$1,NoSettings_v3!$C$1:$AH$1,0)),"")</f>
        <v>5189000000000000</v>
      </c>
      <c r="S1123" s="157">
        <f>IFERROR(INDEX(NoSettings_v3!$C$2:$AH$4612,MATCH('EPS 3.1.3'!$B1123,NoSettings_v3!$A$2:$A$4612,0),MATCH('EPS 3.1.3'!S$1,NoSettings_v3!$C$1:$AH$1,0)),"")</f>
        <v>5400000000000000</v>
      </c>
      <c r="T1123" s="157">
        <f>IFERROR(INDEX(NoSettings_v3!$C$2:$AH$4612,MATCH('EPS 3.1.3'!$B1123,NoSettings_v3!$A$2:$A$4612,0),MATCH('EPS 3.1.3'!T$1,NoSettings_v3!$C$1:$AH$1,0)),"")</f>
        <v>5612000000000000</v>
      </c>
      <c r="U1123" s="157">
        <f>IFERROR(INDEX(NoSettings_v3!$C$2:$AH$4612,MATCH('EPS 3.1.3'!$B1123,NoSettings_v3!$A$2:$A$4612,0),MATCH('EPS 3.1.3'!U$1,NoSettings_v3!$C$1:$AH$1,0)),"")</f>
        <v>5823000000000000</v>
      </c>
      <c r="V1123" s="157">
        <f>IFERROR(INDEX(NoSettings_v3!$C$2:$AH$4612,MATCH('EPS 3.1.3'!$B1123,NoSettings_v3!$A$2:$A$4612,0),MATCH('EPS 3.1.3'!V$1,NoSettings_v3!$C$1:$AH$1,0)),"")</f>
        <v>6035000000000000</v>
      </c>
      <c r="W1123" s="157">
        <f>IFERROR(INDEX(NoSettings_v3!$C$2:$AH$4612,MATCH('EPS 3.1.3'!$B1123,NoSettings_v3!$A$2:$A$4612,0),MATCH('EPS 3.1.3'!W$1,NoSettings_v3!$C$1:$AH$1,0)),"")</f>
        <v>6203000000000000</v>
      </c>
      <c r="X1123" s="157">
        <f>IFERROR(INDEX(NoSettings_v3!$C$2:$AH$4612,MATCH('EPS 3.1.3'!$B1123,NoSettings_v3!$A$2:$A$4612,0),MATCH('EPS 3.1.3'!X$1,NoSettings_v3!$C$1:$AH$1,0)),"")</f>
        <v>6372000000000000</v>
      </c>
      <c r="Y1123" s="157">
        <f>IFERROR(INDEX(NoSettings_v3!$C$2:$AH$4612,MATCH('EPS 3.1.3'!$B1123,NoSettings_v3!$A$2:$A$4612,0),MATCH('EPS 3.1.3'!Y$1,NoSettings_v3!$C$1:$AH$1,0)),"")</f>
        <v>6540000000000000</v>
      </c>
      <c r="Z1123" s="157">
        <f>IFERROR(INDEX(NoSettings_v3!$C$2:$AH$4612,MATCH('EPS 3.1.3'!$B1123,NoSettings_v3!$A$2:$A$4612,0),MATCH('EPS 3.1.3'!Z$1,NoSettings_v3!$C$1:$AH$1,0)),"")</f>
        <v>6709000000000000</v>
      </c>
      <c r="AA1123" s="157">
        <f>IFERROR(INDEX(NoSettings_v3!$C$2:$AH$4612,MATCH('EPS 3.1.3'!$B1123,NoSettings_v3!$A$2:$A$4612,0),MATCH('EPS 3.1.3'!AA$1,NoSettings_v3!$C$1:$AH$1,0)),"")</f>
        <v>6877000000000000</v>
      </c>
      <c r="AB1123" s="157">
        <f>IFERROR(INDEX(NoSettings_v3!$C$2:$AH$4612,MATCH('EPS 3.1.3'!$B1123,NoSettings_v3!$A$2:$A$4612,0),MATCH('EPS 3.1.3'!AB$1,NoSettings_v3!$C$1:$AH$1,0)),"")</f>
        <v>6988000000000000</v>
      </c>
      <c r="AC1123" s="157">
        <f>IFERROR(INDEX(NoSettings_v3!$C$2:$AH$4612,MATCH('EPS 3.1.3'!$B1123,NoSettings_v3!$A$2:$A$4612,0),MATCH('EPS 3.1.3'!AC$1,NoSettings_v3!$C$1:$AH$1,0)),"")</f>
        <v>7099000000000000</v>
      </c>
      <c r="AD1123" s="157">
        <f>IFERROR(INDEX(NoSettings_v3!$C$2:$AH$4612,MATCH('EPS 3.1.3'!$B1123,NoSettings_v3!$A$2:$A$4612,0),MATCH('EPS 3.1.3'!AD$1,NoSettings_v3!$C$1:$AH$1,0)),"")</f>
        <v>7210000000000000</v>
      </c>
      <c r="AE1123" s="157">
        <f>IFERROR(INDEX(NoSettings_v3!$C$2:$AH$4612,MATCH('EPS 3.1.3'!$B1123,NoSettings_v3!$A$2:$A$4612,0),MATCH('EPS 3.1.3'!AE$1,NoSettings_v3!$C$1:$AH$1,0)),"")</f>
        <v>7321000000000000</v>
      </c>
      <c r="AF1123" s="157">
        <f>IFERROR(INDEX(NoSettings_v3!$C$2:$AH$4612,MATCH('EPS 3.1.3'!$B1123,NoSettings_v3!$A$2:$A$4612,0),MATCH('EPS 3.1.3'!AF$1,NoSettings_v3!$C$1:$AH$1,0)),"")</f>
        <v>7432000000000000</v>
      </c>
      <c r="AG1123" s="157">
        <f>IFERROR(INDEX(NoSettings_v3!$C$2:$AH$4612,MATCH('EPS 3.1.3'!$B1123,NoSettings_v3!$A$2:$A$4612,0),MATCH('EPS 3.1.3'!AG$1,NoSettings_v3!$C$1:$AH$1,0)),"")</f>
        <v>7544000000000000</v>
      </c>
      <c r="AH1123" s="157">
        <f>IFERROR(INDEX(NoSettings_v3!$C$2:$AH$4612,MATCH('EPS 3.1.3'!$B1123,NoSettings_v3!$A$2:$A$4612,0),MATCH('EPS 3.1.3'!AH$1,NoSettings_v3!$C$1:$AH$1,0)),"")</f>
        <v>7655000000000000</v>
      </c>
      <c r="AI1123" s="157">
        <f>IFERROR(INDEX(NoSettings_v3!$C$2:$AH$4612,MATCH('EPS 3.1.3'!$B1123,NoSettings_v3!$A$2:$A$4612,0),MATCH('EPS 3.1.3'!AI$1,NoSettings_v3!$C$1:$AH$1,0)),"")</f>
        <v>7766000000000000</v>
      </c>
      <c r="AJ1123" s="128"/>
      <c r="AK1123" s="128"/>
      <c r="AL1123" s="128"/>
      <c r="AM1123" s="128"/>
      <c r="AN1123" s="128"/>
      <c r="AO1123" s="128"/>
      <c r="AP1123" s="128"/>
      <c r="AQ1123" s="128"/>
    </row>
    <row r="1124" spans="2:43" x14ac:dyDescent="0.35">
      <c r="B1124" s="161" t="s">
        <v>106</v>
      </c>
      <c r="C1124" s="127" t="s">
        <v>964</v>
      </c>
      <c r="D1124" s="157">
        <f>IFERROR(INDEX(NoSettings_v3!$C$2:$AH$4612,MATCH('EPS 3.1.3'!$B1124,NoSettings_v3!$A$2:$A$4612,0),MATCH('EPS 3.1.3'!D$1,NoSettings_v3!$C$1:$AH$1,0)),"")</f>
        <v>40000000000000</v>
      </c>
      <c r="E1124" s="157">
        <f>IFERROR(INDEX(NoSettings_v3!$C$2:$AH$4612,MATCH('EPS 3.1.3'!$B1124,NoSettings_v3!$A$2:$A$4612,0),MATCH('EPS 3.1.3'!E$1,NoSettings_v3!$C$1:$AH$1,0)),"")</f>
        <v>50000000000000</v>
      </c>
      <c r="F1124" s="157">
        <f>IFERROR(INDEX(NoSettings_v3!$C$2:$AH$4612,MATCH('EPS 3.1.3'!$B1124,NoSettings_v3!$A$2:$A$4612,0),MATCH('EPS 3.1.3'!F$1,NoSettings_v3!$C$1:$AH$1,0)),"")</f>
        <v>50000000000000</v>
      </c>
      <c r="G1124" s="157">
        <f>IFERROR(INDEX(NoSettings_v3!$C$2:$AH$4612,MATCH('EPS 3.1.3'!$B1124,NoSettings_v3!$A$2:$A$4612,0),MATCH('EPS 3.1.3'!G$1,NoSettings_v3!$C$1:$AH$1,0)),"")</f>
        <v>50000000000000</v>
      </c>
      <c r="H1124" s="157">
        <f>IFERROR(INDEX(NoSettings_v3!$C$2:$AH$4612,MATCH('EPS 3.1.3'!$B1124,NoSettings_v3!$A$2:$A$4612,0),MATCH('EPS 3.1.3'!H$1,NoSettings_v3!$C$1:$AH$1,0)),"")</f>
        <v>50000000000000</v>
      </c>
      <c r="I1124" s="157">
        <f>IFERROR(INDEX(NoSettings_v3!$C$2:$AH$4612,MATCH('EPS 3.1.3'!$B1124,NoSettings_v3!$A$2:$A$4612,0),MATCH('EPS 3.1.3'!I$1,NoSettings_v3!$C$1:$AH$1,0)),"")</f>
        <v>60000000000000</v>
      </c>
      <c r="J1124" s="157">
        <f>IFERROR(INDEX(NoSettings_v3!$C$2:$AH$4612,MATCH('EPS 3.1.3'!$B1124,NoSettings_v3!$A$2:$A$4612,0),MATCH('EPS 3.1.3'!J$1,NoSettings_v3!$C$1:$AH$1,0)),"")</f>
        <v>60000000000000</v>
      </c>
      <c r="K1124" s="157">
        <f>IFERROR(INDEX(NoSettings_v3!$C$2:$AH$4612,MATCH('EPS 3.1.3'!$B1124,NoSettings_v3!$A$2:$A$4612,0),MATCH('EPS 3.1.3'!K$1,NoSettings_v3!$C$1:$AH$1,0)),"")</f>
        <v>60000000000000</v>
      </c>
      <c r="L1124" s="157">
        <f>IFERROR(INDEX(NoSettings_v3!$C$2:$AH$4612,MATCH('EPS 3.1.3'!$B1124,NoSettings_v3!$A$2:$A$4612,0),MATCH('EPS 3.1.3'!L$1,NoSettings_v3!$C$1:$AH$1,0)),"")</f>
        <v>70000000000000</v>
      </c>
      <c r="M1124" s="157">
        <f>IFERROR(INDEX(NoSettings_v3!$C$2:$AH$4612,MATCH('EPS 3.1.3'!$B1124,NoSettings_v3!$A$2:$A$4612,0),MATCH('EPS 3.1.3'!M$1,NoSettings_v3!$C$1:$AH$1,0)),"")</f>
        <v>70000000000000</v>
      </c>
      <c r="N1124" s="157">
        <f>IFERROR(INDEX(NoSettings_v3!$C$2:$AH$4612,MATCH('EPS 3.1.3'!$B1124,NoSettings_v3!$A$2:$A$4612,0),MATCH('EPS 3.1.3'!N$1,NoSettings_v3!$C$1:$AH$1,0)),"")</f>
        <v>70000000000000</v>
      </c>
      <c r="O1124" s="157">
        <f>IFERROR(INDEX(NoSettings_v3!$C$2:$AH$4612,MATCH('EPS 3.1.3'!$B1124,NoSettings_v3!$A$2:$A$4612,0),MATCH('EPS 3.1.3'!O$1,NoSettings_v3!$C$1:$AH$1,0)),"")</f>
        <v>80000000000000</v>
      </c>
      <c r="P1124" s="157">
        <f>IFERROR(INDEX(NoSettings_v3!$C$2:$AH$4612,MATCH('EPS 3.1.3'!$B1124,NoSettings_v3!$A$2:$A$4612,0),MATCH('EPS 3.1.3'!P$1,NoSettings_v3!$C$1:$AH$1,0)),"")</f>
        <v>80000000000000</v>
      </c>
      <c r="Q1124" s="157">
        <f>IFERROR(INDEX(NoSettings_v3!$C$2:$AH$4612,MATCH('EPS 3.1.3'!$B1124,NoSettings_v3!$A$2:$A$4612,0),MATCH('EPS 3.1.3'!Q$1,NoSettings_v3!$C$1:$AH$1,0)),"")</f>
        <v>90000000000000</v>
      </c>
      <c r="R1124" s="157">
        <f>IFERROR(INDEX(NoSettings_v3!$C$2:$AH$4612,MATCH('EPS 3.1.3'!$B1124,NoSettings_v3!$A$2:$A$4612,0),MATCH('EPS 3.1.3'!R$1,NoSettings_v3!$C$1:$AH$1,0)),"")</f>
        <v>90000000000000</v>
      </c>
      <c r="S1124" s="157">
        <f>IFERROR(INDEX(NoSettings_v3!$C$2:$AH$4612,MATCH('EPS 3.1.3'!$B1124,NoSettings_v3!$A$2:$A$4612,0),MATCH('EPS 3.1.3'!S$1,NoSettings_v3!$C$1:$AH$1,0)),"")</f>
        <v>90000000000000</v>
      </c>
      <c r="T1124" s="157">
        <f>IFERROR(INDEX(NoSettings_v3!$C$2:$AH$4612,MATCH('EPS 3.1.3'!$B1124,NoSettings_v3!$A$2:$A$4612,0),MATCH('EPS 3.1.3'!T$1,NoSettings_v3!$C$1:$AH$1,0)),"")</f>
        <v>100000000000000</v>
      </c>
      <c r="U1124" s="157">
        <f>IFERROR(INDEX(NoSettings_v3!$C$2:$AH$4612,MATCH('EPS 3.1.3'!$B1124,NoSettings_v3!$A$2:$A$4612,0),MATCH('EPS 3.1.3'!U$1,NoSettings_v3!$C$1:$AH$1,0)),"")</f>
        <v>100000000000000</v>
      </c>
      <c r="V1124" s="157">
        <f>IFERROR(INDEX(NoSettings_v3!$C$2:$AH$4612,MATCH('EPS 3.1.3'!$B1124,NoSettings_v3!$A$2:$A$4612,0),MATCH('EPS 3.1.3'!V$1,NoSettings_v3!$C$1:$AH$1,0)),"")</f>
        <v>100000000000000</v>
      </c>
      <c r="W1124" s="157">
        <f>IFERROR(INDEX(NoSettings_v3!$C$2:$AH$4612,MATCH('EPS 3.1.3'!$B1124,NoSettings_v3!$A$2:$A$4612,0),MATCH('EPS 3.1.3'!W$1,NoSettings_v3!$C$1:$AH$1,0)),"")</f>
        <v>100000000000000</v>
      </c>
      <c r="X1124" s="157">
        <f>IFERROR(INDEX(NoSettings_v3!$C$2:$AH$4612,MATCH('EPS 3.1.3'!$B1124,NoSettings_v3!$A$2:$A$4612,0),MATCH('EPS 3.1.3'!X$1,NoSettings_v3!$C$1:$AH$1,0)),"")</f>
        <v>100000000000000</v>
      </c>
      <c r="Y1124" s="157">
        <f>IFERROR(INDEX(NoSettings_v3!$C$2:$AH$4612,MATCH('EPS 3.1.3'!$B1124,NoSettings_v3!$A$2:$A$4612,0),MATCH('EPS 3.1.3'!Y$1,NoSettings_v3!$C$1:$AH$1,0)),"")</f>
        <v>100000000000000</v>
      </c>
      <c r="Z1124" s="157">
        <f>IFERROR(INDEX(NoSettings_v3!$C$2:$AH$4612,MATCH('EPS 3.1.3'!$B1124,NoSettings_v3!$A$2:$A$4612,0),MATCH('EPS 3.1.3'!Z$1,NoSettings_v3!$C$1:$AH$1,0)),"")</f>
        <v>100000000000000</v>
      </c>
      <c r="AA1124" s="157">
        <f>IFERROR(INDEX(NoSettings_v3!$C$2:$AH$4612,MATCH('EPS 3.1.3'!$B1124,NoSettings_v3!$A$2:$A$4612,0),MATCH('EPS 3.1.3'!AA$1,NoSettings_v3!$C$1:$AH$1,0)),"")</f>
        <v>100000000000000</v>
      </c>
      <c r="AB1124" s="157">
        <f>IFERROR(INDEX(NoSettings_v3!$C$2:$AH$4612,MATCH('EPS 3.1.3'!$B1124,NoSettings_v3!$A$2:$A$4612,0),MATCH('EPS 3.1.3'!AB$1,NoSettings_v3!$C$1:$AH$1,0)),"")</f>
        <v>100000000000000</v>
      </c>
      <c r="AC1124" s="157">
        <f>IFERROR(INDEX(NoSettings_v3!$C$2:$AH$4612,MATCH('EPS 3.1.3'!$B1124,NoSettings_v3!$A$2:$A$4612,0),MATCH('EPS 3.1.3'!AC$1,NoSettings_v3!$C$1:$AH$1,0)),"")</f>
        <v>100000000000000</v>
      </c>
      <c r="AD1124" s="157">
        <f>IFERROR(INDEX(NoSettings_v3!$C$2:$AH$4612,MATCH('EPS 3.1.3'!$B1124,NoSettings_v3!$A$2:$A$4612,0),MATCH('EPS 3.1.3'!AD$1,NoSettings_v3!$C$1:$AH$1,0)),"")</f>
        <v>100000000000000</v>
      </c>
      <c r="AE1124" s="157">
        <f>IFERROR(INDEX(NoSettings_v3!$C$2:$AH$4612,MATCH('EPS 3.1.3'!$B1124,NoSettings_v3!$A$2:$A$4612,0),MATCH('EPS 3.1.3'!AE$1,NoSettings_v3!$C$1:$AH$1,0)),"")</f>
        <v>100000000000000</v>
      </c>
      <c r="AF1124" s="157">
        <f>IFERROR(INDEX(NoSettings_v3!$C$2:$AH$4612,MATCH('EPS 3.1.3'!$B1124,NoSettings_v3!$A$2:$A$4612,0),MATCH('EPS 3.1.3'!AF$1,NoSettings_v3!$C$1:$AH$1,0)),"")</f>
        <v>100000000000000</v>
      </c>
      <c r="AG1124" s="157">
        <f>IFERROR(INDEX(NoSettings_v3!$C$2:$AH$4612,MATCH('EPS 3.1.3'!$B1124,NoSettings_v3!$A$2:$A$4612,0),MATCH('EPS 3.1.3'!AG$1,NoSettings_v3!$C$1:$AH$1,0)),"")</f>
        <v>100000000000000</v>
      </c>
      <c r="AH1124" s="157">
        <f>IFERROR(INDEX(NoSettings_v3!$C$2:$AH$4612,MATCH('EPS 3.1.3'!$B1124,NoSettings_v3!$A$2:$A$4612,0),MATCH('EPS 3.1.3'!AH$1,NoSettings_v3!$C$1:$AH$1,0)),"")</f>
        <v>100000000000000</v>
      </c>
      <c r="AI1124" s="157">
        <f>IFERROR(INDEX(NoSettings_v3!$C$2:$AH$4612,MATCH('EPS 3.1.3'!$B1124,NoSettings_v3!$A$2:$A$4612,0),MATCH('EPS 3.1.3'!AI$1,NoSettings_v3!$C$1:$AH$1,0)),"")</f>
        <v>100000000000000</v>
      </c>
      <c r="AJ1124" s="128"/>
      <c r="AK1124" s="128"/>
      <c r="AL1124" s="128"/>
      <c r="AM1124" s="128"/>
      <c r="AN1124" s="128"/>
      <c r="AO1124" s="128"/>
      <c r="AP1124" s="128"/>
      <c r="AQ1124" s="128"/>
    </row>
    <row r="1125" spans="2:43" x14ac:dyDescent="0.35">
      <c r="B1125" s="161" t="s">
        <v>107</v>
      </c>
      <c r="C1125" s="127" t="s">
        <v>964</v>
      </c>
      <c r="D1125" s="157">
        <f>IFERROR(INDEX(NoSettings_v3!$C$2:$AH$4612,MATCH('EPS 3.1.3'!$B1125,NoSettings_v3!$A$2:$A$4612,0),MATCH('EPS 3.1.3'!D$1,NoSettings_v3!$C$1:$AH$1,0)),"")</f>
        <v>0</v>
      </c>
      <c r="E1125" s="157">
        <f>IFERROR(INDEX(NoSettings_v3!$C$2:$AH$4612,MATCH('EPS 3.1.3'!$B1125,NoSettings_v3!$A$2:$A$4612,0),MATCH('EPS 3.1.3'!E$1,NoSettings_v3!$C$1:$AH$1,0)),"")</f>
        <v>0</v>
      </c>
      <c r="F1125" s="157">
        <f>IFERROR(INDEX(NoSettings_v3!$C$2:$AH$4612,MATCH('EPS 3.1.3'!$B1125,NoSettings_v3!$A$2:$A$4612,0),MATCH('EPS 3.1.3'!F$1,NoSettings_v3!$C$1:$AH$1,0)),"")</f>
        <v>0</v>
      </c>
      <c r="G1125" s="157">
        <f>IFERROR(INDEX(NoSettings_v3!$C$2:$AH$4612,MATCH('EPS 3.1.3'!$B1125,NoSettings_v3!$A$2:$A$4612,0),MATCH('EPS 3.1.3'!G$1,NoSettings_v3!$C$1:$AH$1,0)),"")</f>
        <v>0</v>
      </c>
      <c r="H1125" s="157">
        <f>IFERROR(INDEX(NoSettings_v3!$C$2:$AH$4612,MATCH('EPS 3.1.3'!$B1125,NoSettings_v3!$A$2:$A$4612,0),MATCH('EPS 3.1.3'!H$1,NoSettings_v3!$C$1:$AH$1,0)),"")</f>
        <v>0</v>
      </c>
      <c r="I1125" s="157">
        <f>IFERROR(INDEX(NoSettings_v3!$C$2:$AH$4612,MATCH('EPS 3.1.3'!$B1125,NoSettings_v3!$A$2:$A$4612,0),MATCH('EPS 3.1.3'!I$1,NoSettings_v3!$C$1:$AH$1,0)),"")</f>
        <v>0</v>
      </c>
      <c r="J1125" s="157">
        <f>IFERROR(INDEX(NoSettings_v3!$C$2:$AH$4612,MATCH('EPS 3.1.3'!$B1125,NoSettings_v3!$A$2:$A$4612,0),MATCH('EPS 3.1.3'!J$1,NoSettings_v3!$C$1:$AH$1,0)),"")</f>
        <v>0</v>
      </c>
      <c r="K1125" s="157">
        <f>IFERROR(INDEX(NoSettings_v3!$C$2:$AH$4612,MATCH('EPS 3.1.3'!$B1125,NoSettings_v3!$A$2:$A$4612,0),MATCH('EPS 3.1.3'!K$1,NoSettings_v3!$C$1:$AH$1,0)),"")</f>
        <v>0</v>
      </c>
      <c r="L1125" s="157">
        <f>IFERROR(INDEX(NoSettings_v3!$C$2:$AH$4612,MATCH('EPS 3.1.3'!$B1125,NoSettings_v3!$A$2:$A$4612,0),MATCH('EPS 3.1.3'!L$1,NoSettings_v3!$C$1:$AH$1,0)),"")</f>
        <v>0</v>
      </c>
      <c r="M1125" s="157">
        <f>IFERROR(INDEX(NoSettings_v3!$C$2:$AH$4612,MATCH('EPS 3.1.3'!$B1125,NoSettings_v3!$A$2:$A$4612,0),MATCH('EPS 3.1.3'!M$1,NoSettings_v3!$C$1:$AH$1,0)),"")</f>
        <v>0</v>
      </c>
      <c r="N1125" s="157">
        <f>IFERROR(INDEX(NoSettings_v3!$C$2:$AH$4612,MATCH('EPS 3.1.3'!$B1125,NoSettings_v3!$A$2:$A$4612,0),MATCH('EPS 3.1.3'!N$1,NoSettings_v3!$C$1:$AH$1,0)),"")</f>
        <v>0</v>
      </c>
      <c r="O1125" s="157">
        <f>IFERROR(INDEX(NoSettings_v3!$C$2:$AH$4612,MATCH('EPS 3.1.3'!$B1125,NoSettings_v3!$A$2:$A$4612,0),MATCH('EPS 3.1.3'!O$1,NoSettings_v3!$C$1:$AH$1,0)),"")</f>
        <v>0</v>
      </c>
      <c r="P1125" s="157">
        <f>IFERROR(INDEX(NoSettings_v3!$C$2:$AH$4612,MATCH('EPS 3.1.3'!$B1125,NoSettings_v3!$A$2:$A$4612,0),MATCH('EPS 3.1.3'!P$1,NoSettings_v3!$C$1:$AH$1,0)),"")</f>
        <v>0</v>
      </c>
      <c r="Q1125" s="157">
        <f>IFERROR(INDEX(NoSettings_v3!$C$2:$AH$4612,MATCH('EPS 3.1.3'!$B1125,NoSettings_v3!$A$2:$A$4612,0),MATCH('EPS 3.1.3'!Q$1,NoSettings_v3!$C$1:$AH$1,0)),"")</f>
        <v>0</v>
      </c>
      <c r="R1125" s="157">
        <f>IFERROR(INDEX(NoSettings_v3!$C$2:$AH$4612,MATCH('EPS 3.1.3'!$B1125,NoSettings_v3!$A$2:$A$4612,0),MATCH('EPS 3.1.3'!R$1,NoSettings_v3!$C$1:$AH$1,0)),"")</f>
        <v>0</v>
      </c>
      <c r="S1125" s="157">
        <f>IFERROR(INDEX(NoSettings_v3!$C$2:$AH$4612,MATCH('EPS 3.1.3'!$B1125,NoSettings_v3!$A$2:$A$4612,0),MATCH('EPS 3.1.3'!S$1,NoSettings_v3!$C$1:$AH$1,0)),"")</f>
        <v>0</v>
      </c>
      <c r="T1125" s="157">
        <f>IFERROR(INDEX(NoSettings_v3!$C$2:$AH$4612,MATCH('EPS 3.1.3'!$B1125,NoSettings_v3!$A$2:$A$4612,0),MATCH('EPS 3.1.3'!T$1,NoSettings_v3!$C$1:$AH$1,0)),"")</f>
        <v>0</v>
      </c>
      <c r="U1125" s="157">
        <f>IFERROR(INDEX(NoSettings_v3!$C$2:$AH$4612,MATCH('EPS 3.1.3'!$B1125,NoSettings_v3!$A$2:$A$4612,0),MATCH('EPS 3.1.3'!U$1,NoSettings_v3!$C$1:$AH$1,0)),"")</f>
        <v>0</v>
      </c>
      <c r="V1125" s="157">
        <f>IFERROR(INDEX(NoSettings_v3!$C$2:$AH$4612,MATCH('EPS 3.1.3'!$B1125,NoSettings_v3!$A$2:$A$4612,0),MATCH('EPS 3.1.3'!V$1,NoSettings_v3!$C$1:$AH$1,0)),"")</f>
        <v>0</v>
      </c>
      <c r="W1125" s="157">
        <f>IFERROR(INDEX(NoSettings_v3!$C$2:$AH$4612,MATCH('EPS 3.1.3'!$B1125,NoSettings_v3!$A$2:$A$4612,0),MATCH('EPS 3.1.3'!W$1,NoSettings_v3!$C$1:$AH$1,0)),"")</f>
        <v>0</v>
      </c>
      <c r="X1125" s="157">
        <f>IFERROR(INDEX(NoSettings_v3!$C$2:$AH$4612,MATCH('EPS 3.1.3'!$B1125,NoSettings_v3!$A$2:$A$4612,0),MATCH('EPS 3.1.3'!X$1,NoSettings_v3!$C$1:$AH$1,0)),"")</f>
        <v>0</v>
      </c>
      <c r="Y1125" s="157">
        <f>IFERROR(INDEX(NoSettings_v3!$C$2:$AH$4612,MATCH('EPS 3.1.3'!$B1125,NoSettings_v3!$A$2:$A$4612,0),MATCH('EPS 3.1.3'!Y$1,NoSettings_v3!$C$1:$AH$1,0)),"")</f>
        <v>0</v>
      </c>
      <c r="Z1125" s="157">
        <f>IFERROR(INDEX(NoSettings_v3!$C$2:$AH$4612,MATCH('EPS 3.1.3'!$B1125,NoSettings_v3!$A$2:$A$4612,0),MATCH('EPS 3.1.3'!Z$1,NoSettings_v3!$C$1:$AH$1,0)),"")</f>
        <v>0</v>
      </c>
      <c r="AA1125" s="157">
        <f>IFERROR(INDEX(NoSettings_v3!$C$2:$AH$4612,MATCH('EPS 3.1.3'!$B1125,NoSettings_v3!$A$2:$A$4612,0),MATCH('EPS 3.1.3'!AA$1,NoSettings_v3!$C$1:$AH$1,0)),"")</f>
        <v>0</v>
      </c>
      <c r="AB1125" s="157">
        <f>IFERROR(INDEX(NoSettings_v3!$C$2:$AH$4612,MATCH('EPS 3.1.3'!$B1125,NoSettings_v3!$A$2:$A$4612,0),MATCH('EPS 3.1.3'!AB$1,NoSettings_v3!$C$1:$AH$1,0)),"")</f>
        <v>0</v>
      </c>
      <c r="AC1125" s="157">
        <f>IFERROR(INDEX(NoSettings_v3!$C$2:$AH$4612,MATCH('EPS 3.1.3'!$B1125,NoSettings_v3!$A$2:$A$4612,0),MATCH('EPS 3.1.3'!AC$1,NoSettings_v3!$C$1:$AH$1,0)),"")</f>
        <v>0</v>
      </c>
      <c r="AD1125" s="157">
        <f>IFERROR(INDEX(NoSettings_v3!$C$2:$AH$4612,MATCH('EPS 3.1.3'!$B1125,NoSettings_v3!$A$2:$A$4612,0),MATCH('EPS 3.1.3'!AD$1,NoSettings_v3!$C$1:$AH$1,0)),"")</f>
        <v>0</v>
      </c>
      <c r="AE1125" s="157">
        <f>IFERROR(INDEX(NoSettings_v3!$C$2:$AH$4612,MATCH('EPS 3.1.3'!$B1125,NoSettings_v3!$A$2:$A$4612,0),MATCH('EPS 3.1.3'!AE$1,NoSettings_v3!$C$1:$AH$1,0)),"")</f>
        <v>0</v>
      </c>
      <c r="AF1125" s="157">
        <f>IFERROR(INDEX(NoSettings_v3!$C$2:$AH$4612,MATCH('EPS 3.1.3'!$B1125,NoSettings_v3!$A$2:$A$4612,0),MATCH('EPS 3.1.3'!AF$1,NoSettings_v3!$C$1:$AH$1,0)),"")</f>
        <v>0</v>
      </c>
      <c r="AG1125" s="157">
        <f>IFERROR(INDEX(NoSettings_v3!$C$2:$AH$4612,MATCH('EPS 3.1.3'!$B1125,NoSettings_v3!$A$2:$A$4612,0),MATCH('EPS 3.1.3'!AG$1,NoSettings_v3!$C$1:$AH$1,0)),"")</f>
        <v>0</v>
      </c>
      <c r="AH1125" s="157">
        <f>IFERROR(INDEX(NoSettings_v3!$C$2:$AH$4612,MATCH('EPS 3.1.3'!$B1125,NoSettings_v3!$A$2:$A$4612,0),MATCH('EPS 3.1.3'!AH$1,NoSettings_v3!$C$1:$AH$1,0)),"")</f>
        <v>0</v>
      </c>
      <c r="AI1125" s="157">
        <f>IFERROR(INDEX(NoSettings_v3!$C$2:$AH$4612,MATCH('EPS 3.1.3'!$B1125,NoSettings_v3!$A$2:$A$4612,0),MATCH('EPS 3.1.3'!AI$1,NoSettings_v3!$C$1:$AH$1,0)),"")</f>
        <v>0</v>
      </c>
    </row>
    <row r="1126" spans="2:43" x14ac:dyDescent="0.35">
      <c r="B1126" s="161" t="s">
        <v>108</v>
      </c>
      <c r="C1126" s="127" t="s">
        <v>964</v>
      </c>
      <c r="D1126" s="157">
        <f>IFERROR(INDEX(NoSettings_v3!$C$2:$AH$4612,MATCH('EPS 3.1.3'!$B1126,NoSettings_v3!$A$2:$A$4612,0),MATCH('EPS 3.1.3'!D$1,NoSettings_v3!$C$1:$AH$1,0)),"")</f>
        <v>1459000000000</v>
      </c>
      <c r="E1126" s="157">
        <f>IFERROR(INDEX(NoSettings_v3!$C$2:$AH$4612,MATCH('EPS 3.1.3'!$B1126,NoSettings_v3!$A$2:$A$4612,0),MATCH('EPS 3.1.3'!E$1,NoSettings_v3!$C$1:$AH$1,0)),"")</f>
        <v>1544000000000</v>
      </c>
      <c r="F1126" s="157">
        <f>IFERROR(INDEX(NoSettings_v3!$C$2:$AH$4612,MATCH('EPS 3.1.3'!$B1126,NoSettings_v3!$A$2:$A$4612,0),MATCH('EPS 3.1.3'!F$1,NoSettings_v3!$C$1:$AH$1,0)),"")</f>
        <v>1629000000000</v>
      </c>
      <c r="G1126" s="157">
        <f>IFERROR(INDEX(NoSettings_v3!$C$2:$AH$4612,MATCH('EPS 3.1.3'!$B1126,NoSettings_v3!$A$2:$A$4612,0),MATCH('EPS 3.1.3'!G$1,NoSettings_v3!$C$1:$AH$1,0)),"")</f>
        <v>1713000000000</v>
      </c>
      <c r="H1126" s="157">
        <f>IFERROR(INDEX(NoSettings_v3!$C$2:$AH$4612,MATCH('EPS 3.1.3'!$B1126,NoSettings_v3!$A$2:$A$4612,0),MATCH('EPS 3.1.3'!H$1,NoSettings_v3!$C$1:$AH$1,0)),"")</f>
        <v>1820000000000</v>
      </c>
      <c r="I1126" s="157">
        <f>IFERROR(INDEX(NoSettings_v3!$C$2:$AH$4612,MATCH('EPS 3.1.3'!$B1126,NoSettings_v3!$A$2:$A$4612,0),MATCH('EPS 3.1.3'!I$1,NoSettings_v3!$C$1:$AH$1,0)),"")</f>
        <v>1926000000000</v>
      </c>
      <c r="J1126" s="157">
        <f>IFERROR(INDEX(NoSettings_v3!$C$2:$AH$4612,MATCH('EPS 3.1.3'!$B1126,NoSettings_v3!$A$2:$A$4612,0),MATCH('EPS 3.1.3'!J$1,NoSettings_v3!$C$1:$AH$1,0)),"")</f>
        <v>2032000000000</v>
      </c>
      <c r="K1126" s="157">
        <f>IFERROR(INDEX(NoSettings_v3!$C$2:$AH$4612,MATCH('EPS 3.1.3'!$B1126,NoSettings_v3!$A$2:$A$4612,0),MATCH('EPS 3.1.3'!K$1,NoSettings_v3!$C$1:$AH$1,0)),"")</f>
        <v>2138000000000</v>
      </c>
      <c r="L1126" s="157">
        <f>IFERROR(INDEX(NoSettings_v3!$C$2:$AH$4612,MATCH('EPS 3.1.3'!$B1126,NoSettings_v3!$A$2:$A$4612,0),MATCH('EPS 3.1.3'!L$1,NoSettings_v3!$C$1:$AH$1,0)),"")</f>
        <v>2245000000000</v>
      </c>
      <c r="M1126" s="157">
        <f>IFERROR(INDEX(NoSettings_v3!$C$2:$AH$4612,MATCH('EPS 3.1.3'!$B1126,NoSettings_v3!$A$2:$A$4612,0),MATCH('EPS 3.1.3'!M$1,NoSettings_v3!$C$1:$AH$1,0)),"")</f>
        <v>2380000000000</v>
      </c>
      <c r="N1126" s="157">
        <f>IFERROR(INDEX(NoSettings_v3!$C$2:$AH$4612,MATCH('EPS 3.1.3'!$B1126,NoSettings_v3!$A$2:$A$4612,0),MATCH('EPS 3.1.3'!N$1,NoSettings_v3!$C$1:$AH$1,0)),"")</f>
        <v>2516000000000</v>
      </c>
      <c r="O1126" s="157">
        <f>IFERROR(INDEX(NoSettings_v3!$C$2:$AH$4612,MATCH('EPS 3.1.3'!$B1126,NoSettings_v3!$A$2:$A$4612,0),MATCH('EPS 3.1.3'!O$1,NoSettings_v3!$C$1:$AH$1,0)),"")</f>
        <v>2651000000000</v>
      </c>
      <c r="P1126" s="157">
        <f>IFERROR(INDEX(NoSettings_v3!$C$2:$AH$4612,MATCH('EPS 3.1.3'!$B1126,NoSettings_v3!$A$2:$A$4612,0),MATCH('EPS 3.1.3'!P$1,NoSettings_v3!$C$1:$AH$1,0)),"")</f>
        <v>2787000000000</v>
      </c>
      <c r="Q1126" s="157">
        <f>IFERROR(INDEX(NoSettings_v3!$C$2:$AH$4612,MATCH('EPS 3.1.3'!$B1126,NoSettings_v3!$A$2:$A$4612,0),MATCH('EPS 3.1.3'!Q$1,NoSettings_v3!$C$1:$AH$1,0)),"")</f>
        <v>2922000000000</v>
      </c>
      <c r="R1126" s="157">
        <f>IFERROR(INDEX(NoSettings_v3!$C$2:$AH$4612,MATCH('EPS 3.1.3'!$B1126,NoSettings_v3!$A$2:$A$4612,0),MATCH('EPS 3.1.3'!R$1,NoSettings_v3!$C$1:$AH$1,0)),"")</f>
        <v>3046000000000</v>
      </c>
      <c r="S1126" s="157">
        <f>IFERROR(INDEX(NoSettings_v3!$C$2:$AH$4612,MATCH('EPS 3.1.3'!$B1126,NoSettings_v3!$A$2:$A$4612,0),MATCH('EPS 3.1.3'!S$1,NoSettings_v3!$C$1:$AH$1,0)),"")</f>
        <v>3171000000000</v>
      </c>
      <c r="T1126" s="157">
        <f>IFERROR(INDEX(NoSettings_v3!$C$2:$AH$4612,MATCH('EPS 3.1.3'!$B1126,NoSettings_v3!$A$2:$A$4612,0),MATCH('EPS 3.1.3'!T$1,NoSettings_v3!$C$1:$AH$1,0)),"")</f>
        <v>3295000000000</v>
      </c>
      <c r="U1126" s="157">
        <f>IFERROR(INDEX(NoSettings_v3!$C$2:$AH$4612,MATCH('EPS 3.1.3'!$B1126,NoSettings_v3!$A$2:$A$4612,0),MATCH('EPS 3.1.3'!U$1,NoSettings_v3!$C$1:$AH$1,0)),"")</f>
        <v>3419000000000</v>
      </c>
      <c r="V1126" s="157">
        <f>IFERROR(INDEX(NoSettings_v3!$C$2:$AH$4612,MATCH('EPS 3.1.3'!$B1126,NoSettings_v3!$A$2:$A$4612,0),MATCH('EPS 3.1.3'!V$1,NoSettings_v3!$C$1:$AH$1,0)),"")</f>
        <v>3543000000000</v>
      </c>
      <c r="W1126" s="157">
        <f>IFERROR(INDEX(NoSettings_v3!$C$2:$AH$4612,MATCH('EPS 3.1.3'!$B1126,NoSettings_v3!$A$2:$A$4612,0),MATCH('EPS 3.1.3'!W$1,NoSettings_v3!$C$1:$AH$1,0)),"")</f>
        <v>3642000000000</v>
      </c>
      <c r="X1126" s="157">
        <f>IFERROR(INDEX(NoSettings_v3!$C$2:$AH$4612,MATCH('EPS 3.1.3'!$B1126,NoSettings_v3!$A$2:$A$4612,0),MATCH('EPS 3.1.3'!X$1,NoSettings_v3!$C$1:$AH$1,0)),"")</f>
        <v>3741000000000</v>
      </c>
      <c r="Y1126" s="157">
        <f>IFERROR(INDEX(NoSettings_v3!$C$2:$AH$4612,MATCH('EPS 3.1.3'!$B1126,NoSettings_v3!$A$2:$A$4612,0),MATCH('EPS 3.1.3'!Y$1,NoSettings_v3!$C$1:$AH$1,0)),"")</f>
        <v>3840000000000</v>
      </c>
      <c r="Z1126" s="157">
        <f>IFERROR(INDEX(NoSettings_v3!$C$2:$AH$4612,MATCH('EPS 3.1.3'!$B1126,NoSettings_v3!$A$2:$A$4612,0),MATCH('EPS 3.1.3'!Z$1,NoSettings_v3!$C$1:$AH$1,0)),"")</f>
        <v>3939000000000</v>
      </c>
      <c r="AA1126" s="157">
        <f>IFERROR(INDEX(NoSettings_v3!$C$2:$AH$4612,MATCH('EPS 3.1.3'!$B1126,NoSettings_v3!$A$2:$A$4612,0),MATCH('EPS 3.1.3'!AA$1,NoSettings_v3!$C$1:$AH$1,0)),"")</f>
        <v>4038000000000</v>
      </c>
      <c r="AB1126" s="157">
        <f>IFERROR(INDEX(NoSettings_v3!$C$2:$AH$4612,MATCH('EPS 3.1.3'!$B1126,NoSettings_v3!$A$2:$A$4612,0),MATCH('EPS 3.1.3'!AB$1,NoSettings_v3!$C$1:$AH$1,0)),"")</f>
        <v>4103000000000</v>
      </c>
      <c r="AC1126" s="157">
        <f>IFERROR(INDEX(NoSettings_v3!$C$2:$AH$4612,MATCH('EPS 3.1.3'!$B1126,NoSettings_v3!$A$2:$A$4612,0),MATCH('EPS 3.1.3'!AC$1,NoSettings_v3!$C$1:$AH$1,0)),"")</f>
        <v>4168000000000</v>
      </c>
      <c r="AD1126" s="157">
        <f>IFERROR(INDEX(NoSettings_v3!$C$2:$AH$4612,MATCH('EPS 3.1.3'!$B1126,NoSettings_v3!$A$2:$A$4612,0),MATCH('EPS 3.1.3'!AD$1,NoSettings_v3!$C$1:$AH$1,0)),"")</f>
        <v>4234000000000</v>
      </c>
      <c r="AE1126" s="157">
        <f>IFERROR(INDEX(NoSettings_v3!$C$2:$AH$4612,MATCH('EPS 3.1.3'!$B1126,NoSettings_v3!$A$2:$A$4612,0),MATCH('EPS 3.1.3'!AE$1,NoSettings_v3!$C$1:$AH$1,0)),"")</f>
        <v>4299000000000</v>
      </c>
      <c r="AF1126" s="157">
        <f>IFERROR(INDEX(NoSettings_v3!$C$2:$AH$4612,MATCH('EPS 3.1.3'!$B1126,NoSettings_v3!$A$2:$A$4612,0),MATCH('EPS 3.1.3'!AF$1,NoSettings_v3!$C$1:$AH$1,0)),"")</f>
        <v>4364000000000</v>
      </c>
      <c r="AG1126" s="157">
        <f>IFERROR(INDEX(NoSettings_v3!$C$2:$AH$4612,MATCH('EPS 3.1.3'!$B1126,NoSettings_v3!$A$2:$A$4612,0),MATCH('EPS 3.1.3'!AG$1,NoSettings_v3!$C$1:$AH$1,0)),"")</f>
        <v>4429000000000</v>
      </c>
      <c r="AH1126" s="157">
        <f>IFERROR(INDEX(NoSettings_v3!$C$2:$AH$4612,MATCH('EPS 3.1.3'!$B1126,NoSettings_v3!$A$2:$A$4612,0),MATCH('EPS 3.1.3'!AH$1,NoSettings_v3!$C$1:$AH$1,0)),"")</f>
        <v>4494000000000</v>
      </c>
      <c r="AI1126" s="157">
        <f>IFERROR(INDEX(NoSettings_v3!$C$2:$AH$4612,MATCH('EPS 3.1.3'!$B1126,NoSettings_v3!$A$2:$A$4612,0),MATCH('EPS 3.1.3'!AI$1,NoSettings_v3!$C$1:$AH$1,0)),"")</f>
        <v>4560000000000</v>
      </c>
      <c r="AJ1126" s="128"/>
      <c r="AK1126" s="128"/>
      <c r="AL1126" s="128"/>
      <c r="AM1126" s="128"/>
      <c r="AN1126" s="128"/>
      <c r="AO1126" s="128"/>
      <c r="AP1126" s="128"/>
      <c r="AQ1126" s="128"/>
    </row>
    <row r="1127" spans="2:43" x14ac:dyDescent="0.35">
      <c r="B1127" s="161" t="s">
        <v>109</v>
      </c>
      <c r="C1127" s="127" t="s">
        <v>964</v>
      </c>
      <c r="D1127" s="157">
        <f>IFERROR(INDEX(NoSettings_v3!$C$2:$AH$4612,MATCH('EPS 3.1.3'!$B1127,NoSettings_v3!$A$2:$A$4612,0),MATCH('EPS 3.1.3'!D$1,NoSettings_v3!$C$1:$AH$1,0)),"")</f>
        <v>0</v>
      </c>
      <c r="E1127" s="157">
        <f>IFERROR(INDEX(NoSettings_v3!$C$2:$AH$4612,MATCH('EPS 3.1.3'!$B1127,NoSettings_v3!$A$2:$A$4612,0),MATCH('EPS 3.1.3'!E$1,NoSettings_v3!$C$1:$AH$1,0)),"")</f>
        <v>0</v>
      </c>
      <c r="F1127" s="157">
        <f>IFERROR(INDEX(NoSettings_v3!$C$2:$AH$4612,MATCH('EPS 3.1.3'!$B1127,NoSettings_v3!$A$2:$A$4612,0),MATCH('EPS 3.1.3'!F$1,NoSettings_v3!$C$1:$AH$1,0)),"")</f>
        <v>0</v>
      </c>
      <c r="G1127" s="157">
        <f>IFERROR(INDEX(NoSettings_v3!$C$2:$AH$4612,MATCH('EPS 3.1.3'!$B1127,NoSettings_v3!$A$2:$A$4612,0),MATCH('EPS 3.1.3'!G$1,NoSettings_v3!$C$1:$AH$1,0)),"")</f>
        <v>0</v>
      </c>
      <c r="H1127" s="157">
        <f>IFERROR(INDEX(NoSettings_v3!$C$2:$AH$4612,MATCH('EPS 3.1.3'!$B1127,NoSettings_v3!$A$2:$A$4612,0),MATCH('EPS 3.1.3'!H$1,NoSettings_v3!$C$1:$AH$1,0)),"")</f>
        <v>0</v>
      </c>
      <c r="I1127" s="157">
        <f>IFERROR(INDEX(NoSettings_v3!$C$2:$AH$4612,MATCH('EPS 3.1.3'!$B1127,NoSettings_v3!$A$2:$A$4612,0),MATCH('EPS 3.1.3'!I$1,NoSettings_v3!$C$1:$AH$1,0)),"")</f>
        <v>0</v>
      </c>
      <c r="J1127" s="157">
        <f>IFERROR(INDEX(NoSettings_v3!$C$2:$AH$4612,MATCH('EPS 3.1.3'!$B1127,NoSettings_v3!$A$2:$A$4612,0),MATCH('EPS 3.1.3'!J$1,NoSettings_v3!$C$1:$AH$1,0)),"")</f>
        <v>0</v>
      </c>
      <c r="K1127" s="157">
        <f>IFERROR(INDEX(NoSettings_v3!$C$2:$AH$4612,MATCH('EPS 3.1.3'!$B1127,NoSettings_v3!$A$2:$A$4612,0),MATCH('EPS 3.1.3'!K$1,NoSettings_v3!$C$1:$AH$1,0)),"")</f>
        <v>0</v>
      </c>
      <c r="L1127" s="157">
        <f>IFERROR(INDEX(NoSettings_v3!$C$2:$AH$4612,MATCH('EPS 3.1.3'!$B1127,NoSettings_v3!$A$2:$A$4612,0),MATCH('EPS 3.1.3'!L$1,NoSettings_v3!$C$1:$AH$1,0)),"")</f>
        <v>0</v>
      </c>
      <c r="M1127" s="157">
        <f>IFERROR(INDEX(NoSettings_v3!$C$2:$AH$4612,MATCH('EPS 3.1.3'!$B1127,NoSettings_v3!$A$2:$A$4612,0),MATCH('EPS 3.1.3'!M$1,NoSettings_v3!$C$1:$AH$1,0)),"")</f>
        <v>0</v>
      </c>
      <c r="N1127" s="157">
        <f>IFERROR(INDEX(NoSettings_v3!$C$2:$AH$4612,MATCH('EPS 3.1.3'!$B1127,NoSettings_v3!$A$2:$A$4612,0),MATCH('EPS 3.1.3'!N$1,NoSettings_v3!$C$1:$AH$1,0)),"")</f>
        <v>0</v>
      </c>
      <c r="O1127" s="157">
        <f>IFERROR(INDEX(NoSettings_v3!$C$2:$AH$4612,MATCH('EPS 3.1.3'!$B1127,NoSettings_v3!$A$2:$A$4612,0),MATCH('EPS 3.1.3'!O$1,NoSettings_v3!$C$1:$AH$1,0)),"")</f>
        <v>0</v>
      </c>
      <c r="P1127" s="157">
        <f>IFERROR(INDEX(NoSettings_v3!$C$2:$AH$4612,MATCH('EPS 3.1.3'!$B1127,NoSettings_v3!$A$2:$A$4612,0),MATCH('EPS 3.1.3'!P$1,NoSettings_v3!$C$1:$AH$1,0)),"")</f>
        <v>0</v>
      </c>
      <c r="Q1127" s="157">
        <f>IFERROR(INDEX(NoSettings_v3!$C$2:$AH$4612,MATCH('EPS 3.1.3'!$B1127,NoSettings_v3!$A$2:$A$4612,0),MATCH('EPS 3.1.3'!Q$1,NoSettings_v3!$C$1:$AH$1,0)),"")</f>
        <v>0</v>
      </c>
      <c r="R1127" s="157">
        <f>IFERROR(INDEX(NoSettings_v3!$C$2:$AH$4612,MATCH('EPS 3.1.3'!$B1127,NoSettings_v3!$A$2:$A$4612,0),MATCH('EPS 3.1.3'!R$1,NoSettings_v3!$C$1:$AH$1,0)),"")</f>
        <v>0</v>
      </c>
      <c r="S1127" s="157">
        <f>IFERROR(INDEX(NoSettings_v3!$C$2:$AH$4612,MATCH('EPS 3.1.3'!$B1127,NoSettings_v3!$A$2:$A$4612,0),MATCH('EPS 3.1.3'!S$1,NoSettings_v3!$C$1:$AH$1,0)),"")</f>
        <v>0</v>
      </c>
      <c r="T1127" s="157">
        <f>IFERROR(INDEX(NoSettings_v3!$C$2:$AH$4612,MATCH('EPS 3.1.3'!$B1127,NoSettings_v3!$A$2:$A$4612,0),MATCH('EPS 3.1.3'!T$1,NoSettings_v3!$C$1:$AH$1,0)),"")</f>
        <v>0</v>
      </c>
      <c r="U1127" s="157">
        <f>IFERROR(INDEX(NoSettings_v3!$C$2:$AH$4612,MATCH('EPS 3.1.3'!$B1127,NoSettings_v3!$A$2:$A$4612,0),MATCH('EPS 3.1.3'!U$1,NoSettings_v3!$C$1:$AH$1,0)),"")</f>
        <v>0</v>
      </c>
      <c r="V1127" s="157">
        <f>IFERROR(INDEX(NoSettings_v3!$C$2:$AH$4612,MATCH('EPS 3.1.3'!$B1127,NoSettings_v3!$A$2:$A$4612,0),MATCH('EPS 3.1.3'!V$1,NoSettings_v3!$C$1:$AH$1,0)),"")</f>
        <v>0</v>
      </c>
      <c r="W1127" s="157">
        <f>IFERROR(INDEX(NoSettings_v3!$C$2:$AH$4612,MATCH('EPS 3.1.3'!$B1127,NoSettings_v3!$A$2:$A$4612,0),MATCH('EPS 3.1.3'!W$1,NoSettings_v3!$C$1:$AH$1,0)),"")</f>
        <v>0</v>
      </c>
      <c r="X1127" s="157">
        <f>IFERROR(INDEX(NoSettings_v3!$C$2:$AH$4612,MATCH('EPS 3.1.3'!$B1127,NoSettings_v3!$A$2:$A$4612,0),MATCH('EPS 3.1.3'!X$1,NoSettings_v3!$C$1:$AH$1,0)),"")</f>
        <v>0</v>
      </c>
      <c r="Y1127" s="157">
        <f>IFERROR(INDEX(NoSettings_v3!$C$2:$AH$4612,MATCH('EPS 3.1.3'!$B1127,NoSettings_v3!$A$2:$A$4612,0),MATCH('EPS 3.1.3'!Y$1,NoSettings_v3!$C$1:$AH$1,0)),"")</f>
        <v>0</v>
      </c>
      <c r="Z1127" s="157">
        <f>IFERROR(INDEX(NoSettings_v3!$C$2:$AH$4612,MATCH('EPS 3.1.3'!$B1127,NoSettings_v3!$A$2:$A$4612,0),MATCH('EPS 3.1.3'!Z$1,NoSettings_v3!$C$1:$AH$1,0)),"")</f>
        <v>0</v>
      </c>
      <c r="AA1127" s="157">
        <f>IFERROR(INDEX(NoSettings_v3!$C$2:$AH$4612,MATCH('EPS 3.1.3'!$B1127,NoSettings_v3!$A$2:$A$4612,0),MATCH('EPS 3.1.3'!AA$1,NoSettings_v3!$C$1:$AH$1,0)),"")</f>
        <v>0</v>
      </c>
      <c r="AB1127" s="157">
        <f>IFERROR(INDEX(NoSettings_v3!$C$2:$AH$4612,MATCH('EPS 3.1.3'!$B1127,NoSettings_v3!$A$2:$A$4612,0),MATCH('EPS 3.1.3'!AB$1,NoSettings_v3!$C$1:$AH$1,0)),"")</f>
        <v>0</v>
      </c>
      <c r="AC1127" s="157">
        <f>IFERROR(INDEX(NoSettings_v3!$C$2:$AH$4612,MATCH('EPS 3.1.3'!$B1127,NoSettings_v3!$A$2:$A$4612,0),MATCH('EPS 3.1.3'!AC$1,NoSettings_v3!$C$1:$AH$1,0)),"")</f>
        <v>0</v>
      </c>
      <c r="AD1127" s="157">
        <f>IFERROR(INDEX(NoSettings_v3!$C$2:$AH$4612,MATCH('EPS 3.1.3'!$B1127,NoSettings_v3!$A$2:$A$4612,0),MATCH('EPS 3.1.3'!AD$1,NoSettings_v3!$C$1:$AH$1,0)),"")</f>
        <v>0</v>
      </c>
      <c r="AE1127" s="157">
        <f>IFERROR(INDEX(NoSettings_v3!$C$2:$AH$4612,MATCH('EPS 3.1.3'!$B1127,NoSettings_v3!$A$2:$A$4612,0),MATCH('EPS 3.1.3'!AE$1,NoSettings_v3!$C$1:$AH$1,0)),"")</f>
        <v>0</v>
      </c>
      <c r="AF1127" s="157">
        <f>IFERROR(INDEX(NoSettings_v3!$C$2:$AH$4612,MATCH('EPS 3.1.3'!$B1127,NoSettings_v3!$A$2:$A$4612,0),MATCH('EPS 3.1.3'!AF$1,NoSettings_v3!$C$1:$AH$1,0)),"")</f>
        <v>0</v>
      </c>
      <c r="AG1127" s="157">
        <f>IFERROR(INDEX(NoSettings_v3!$C$2:$AH$4612,MATCH('EPS 3.1.3'!$B1127,NoSettings_v3!$A$2:$A$4612,0),MATCH('EPS 3.1.3'!AG$1,NoSettings_v3!$C$1:$AH$1,0)),"")</f>
        <v>0</v>
      </c>
      <c r="AH1127" s="157">
        <f>IFERROR(INDEX(NoSettings_v3!$C$2:$AH$4612,MATCH('EPS 3.1.3'!$B1127,NoSettings_v3!$A$2:$A$4612,0),MATCH('EPS 3.1.3'!AH$1,NoSettings_v3!$C$1:$AH$1,0)),"")</f>
        <v>0</v>
      </c>
      <c r="AI1127" s="157">
        <f>IFERROR(INDEX(NoSettings_v3!$C$2:$AH$4612,MATCH('EPS 3.1.3'!$B1127,NoSettings_v3!$A$2:$A$4612,0),MATCH('EPS 3.1.3'!AI$1,NoSettings_v3!$C$1:$AH$1,0)),"")</f>
        <v>0</v>
      </c>
    </row>
    <row r="1128" spans="2:43" x14ac:dyDescent="0.35">
      <c r="B1128" s="161" t="s">
        <v>1018</v>
      </c>
      <c r="C1128" s="127" t="s">
        <v>964</v>
      </c>
      <c r="D1128" s="157">
        <f>IFERROR(INDEX(NoSettings_v3!$C$2:$AH$4612,MATCH('EPS 3.1.3'!$B1128,NoSettings_v3!$A$2:$A$4612,0),MATCH('EPS 3.1.3'!D$1,NoSettings_v3!$C$1:$AH$1,0)),"")</f>
        <v>0</v>
      </c>
      <c r="E1128" s="157">
        <f>IFERROR(INDEX(NoSettings_v3!$C$2:$AH$4612,MATCH('EPS 3.1.3'!$B1128,NoSettings_v3!$A$2:$A$4612,0),MATCH('EPS 3.1.3'!E$1,NoSettings_v3!$C$1:$AH$1,0)),"")</f>
        <v>0</v>
      </c>
      <c r="F1128" s="157">
        <f>IFERROR(INDEX(NoSettings_v3!$C$2:$AH$4612,MATCH('EPS 3.1.3'!$B1128,NoSettings_v3!$A$2:$A$4612,0),MATCH('EPS 3.1.3'!F$1,NoSettings_v3!$C$1:$AH$1,0)),"")</f>
        <v>0</v>
      </c>
      <c r="G1128" s="157">
        <f>IFERROR(INDEX(NoSettings_v3!$C$2:$AH$4612,MATCH('EPS 3.1.3'!$B1128,NoSettings_v3!$A$2:$A$4612,0),MATCH('EPS 3.1.3'!G$1,NoSettings_v3!$C$1:$AH$1,0)),"")</f>
        <v>0</v>
      </c>
      <c r="H1128" s="157">
        <f>IFERROR(INDEX(NoSettings_v3!$C$2:$AH$4612,MATCH('EPS 3.1.3'!$B1128,NoSettings_v3!$A$2:$A$4612,0),MATCH('EPS 3.1.3'!H$1,NoSettings_v3!$C$1:$AH$1,0)),"")</f>
        <v>0</v>
      </c>
      <c r="I1128" s="157">
        <f>IFERROR(INDEX(NoSettings_v3!$C$2:$AH$4612,MATCH('EPS 3.1.3'!$B1128,NoSettings_v3!$A$2:$A$4612,0),MATCH('EPS 3.1.3'!I$1,NoSettings_v3!$C$1:$AH$1,0)),"")</f>
        <v>0</v>
      </c>
      <c r="J1128" s="157">
        <f>IFERROR(INDEX(NoSettings_v3!$C$2:$AH$4612,MATCH('EPS 3.1.3'!$B1128,NoSettings_v3!$A$2:$A$4612,0),MATCH('EPS 3.1.3'!J$1,NoSettings_v3!$C$1:$AH$1,0)),"")</f>
        <v>0</v>
      </c>
      <c r="K1128" s="157">
        <f>IFERROR(INDEX(NoSettings_v3!$C$2:$AH$4612,MATCH('EPS 3.1.3'!$B1128,NoSettings_v3!$A$2:$A$4612,0),MATCH('EPS 3.1.3'!K$1,NoSettings_v3!$C$1:$AH$1,0)),"")</f>
        <v>0</v>
      </c>
      <c r="L1128" s="157">
        <f>IFERROR(INDEX(NoSettings_v3!$C$2:$AH$4612,MATCH('EPS 3.1.3'!$B1128,NoSettings_v3!$A$2:$A$4612,0),MATCH('EPS 3.1.3'!L$1,NoSettings_v3!$C$1:$AH$1,0)),"")</f>
        <v>0</v>
      </c>
      <c r="M1128" s="157">
        <f>IFERROR(INDEX(NoSettings_v3!$C$2:$AH$4612,MATCH('EPS 3.1.3'!$B1128,NoSettings_v3!$A$2:$A$4612,0),MATCH('EPS 3.1.3'!M$1,NoSettings_v3!$C$1:$AH$1,0)),"")</f>
        <v>0</v>
      </c>
      <c r="N1128" s="157">
        <f>IFERROR(INDEX(NoSettings_v3!$C$2:$AH$4612,MATCH('EPS 3.1.3'!$B1128,NoSettings_v3!$A$2:$A$4612,0),MATCH('EPS 3.1.3'!N$1,NoSettings_v3!$C$1:$AH$1,0)),"")</f>
        <v>0</v>
      </c>
      <c r="O1128" s="157">
        <f>IFERROR(INDEX(NoSettings_v3!$C$2:$AH$4612,MATCH('EPS 3.1.3'!$B1128,NoSettings_v3!$A$2:$A$4612,0),MATCH('EPS 3.1.3'!O$1,NoSettings_v3!$C$1:$AH$1,0)),"")</f>
        <v>0</v>
      </c>
      <c r="P1128" s="157">
        <f>IFERROR(INDEX(NoSettings_v3!$C$2:$AH$4612,MATCH('EPS 3.1.3'!$B1128,NoSettings_v3!$A$2:$A$4612,0),MATCH('EPS 3.1.3'!P$1,NoSettings_v3!$C$1:$AH$1,0)),"")</f>
        <v>0</v>
      </c>
      <c r="Q1128" s="157">
        <f>IFERROR(INDEX(NoSettings_v3!$C$2:$AH$4612,MATCH('EPS 3.1.3'!$B1128,NoSettings_v3!$A$2:$A$4612,0),MATCH('EPS 3.1.3'!Q$1,NoSettings_v3!$C$1:$AH$1,0)),"")</f>
        <v>0</v>
      </c>
      <c r="R1128" s="157">
        <f>IFERROR(INDEX(NoSettings_v3!$C$2:$AH$4612,MATCH('EPS 3.1.3'!$B1128,NoSettings_v3!$A$2:$A$4612,0),MATCH('EPS 3.1.3'!R$1,NoSettings_v3!$C$1:$AH$1,0)),"")</f>
        <v>0</v>
      </c>
      <c r="S1128" s="157">
        <f>IFERROR(INDEX(NoSettings_v3!$C$2:$AH$4612,MATCH('EPS 3.1.3'!$B1128,NoSettings_v3!$A$2:$A$4612,0),MATCH('EPS 3.1.3'!S$1,NoSettings_v3!$C$1:$AH$1,0)),"")</f>
        <v>0</v>
      </c>
      <c r="T1128" s="157">
        <f>IFERROR(INDEX(NoSettings_v3!$C$2:$AH$4612,MATCH('EPS 3.1.3'!$B1128,NoSettings_v3!$A$2:$A$4612,0),MATCH('EPS 3.1.3'!T$1,NoSettings_v3!$C$1:$AH$1,0)),"")</f>
        <v>0</v>
      </c>
      <c r="U1128" s="157">
        <f>IFERROR(INDEX(NoSettings_v3!$C$2:$AH$4612,MATCH('EPS 3.1.3'!$B1128,NoSettings_v3!$A$2:$A$4612,0),MATCH('EPS 3.1.3'!U$1,NoSettings_v3!$C$1:$AH$1,0)),"")</f>
        <v>0</v>
      </c>
      <c r="V1128" s="157">
        <f>IFERROR(INDEX(NoSettings_v3!$C$2:$AH$4612,MATCH('EPS 3.1.3'!$B1128,NoSettings_v3!$A$2:$A$4612,0),MATCH('EPS 3.1.3'!V$1,NoSettings_v3!$C$1:$AH$1,0)),"")</f>
        <v>0</v>
      </c>
      <c r="W1128" s="157">
        <f>IFERROR(INDEX(NoSettings_v3!$C$2:$AH$4612,MATCH('EPS 3.1.3'!$B1128,NoSettings_v3!$A$2:$A$4612,0),MATCH('EPS 3.1.3'!W$1,NoSettings_v3!$C$1:$AH$1,0)),"")</f>
        <v>0</v>
      </c>
      <c r="X1128" s="157">
        <f>IFERROR(INDEX(NoSettings_v3!$C$2:$AH$4612,MATCH('EPS 3.1.3'!$B1128,NoSettings_v3!$A$2:$A$4612,0),MATCH('EPS 3.1.3'!X$1,NoSettings_v3!$C$1:$AH$1,0)),"")</f>
        <v>0</v>
      </c>
      <c r="Y1128" s="157">
        <f>IFERROR(INDEX(NoSettings_v3!$C$2:$AH$4612,MATCH('EPS 3.1.3'!$B1128,NoSettings_v3!$A$2:$A$4612,0),MATCH('EPS 3.1.3'!Y$1,NoSettings_v3!$C$1:$AH$1,0)),"")</f>
        <v>0</v>
      </c>
      <c r="Z1128" s="157">
        <f>IFERROR(INDEX(NoSettings_v3!$C$2:$AH$4612,MATCH('EPS 3.1.3'!$B1128,NoSettings_v3!$A$2:$A$4612,0),MATCH('EPS 3.1.3'!Z$1,NoSettings_v3!$C$1:$AH$1,0)),"")</f>
        <v>0</v>
      </c>
      <c r="AA1128" s="157">
        <f>IFERROR(INDEX(NoSettings_v3!$C$2:$AH$4612,MATCH('EPS 3.1.3'!$B1128,NoSettings_v3!$A$2:$A$4612,0),MATCH('EPS 3.1.3'!AA$1,NoSettings_v3!$C$1:$AH$1,0)),"")</f>
        <v>0</v>
      </c>
      <c r="AB1128" s="157">
        <f>IFERROR(INDEX(NoSettings_v3!$C$2:$AH$4612,MATCH('EPS 3.1.3'!$B1128,NoSettings_v3!$A$2:$A$4612,0),MATCH('EPS 3.1.3'!AB$1,NoSettings_v3!$C$1:$AH$1,0)),"")</f>
        <v>0</v>
      </c>
      <c r="AC1128" s="157">
        <f>IFERROR(INDEX(NoSettings_v3!$C$2:$AH$4612,MATCH('EPS 3.1.3'!$B1128,NoSettings_v3!$A$2:$A$4612,0),MATCH('EPS 3.1.3'!AC$1,NoSettings_v3!$C$1:$AH$1,0)),"")</f>
        <v>0</v>
      </c>
      <c r="AD1128" s="157">
        <f>IFERROR(INDEX(NoSettings_v3!$C$2:$AH$4612,MATCH('EPS 3.1.3'!$B1128,NoSettings_v3!$A$2:$A$4612,0),MATCH('EPS 3.1.3'!AD$1,NoSettings_v3!$C$1:$AH$1,0)),"")</f>
        <v>0</v>
      </c>
      <c r="AE1128" s="157">
        <f>IFERROR(INDEX(NoSettings_v3!$C$2:$AH$4612,MATCH('EPS 3.1.3'!$B1128,NoSettings_v3!$A$2:$A$4612,0),MATCH('EPS 3.1.3'!AE$1,NoSettings_v3!$C$1:$AH$1,0)),"")</f>
        <v>0</v>
      </c>
      <c r="AF1128" s="157">
        <f>IFERROR(INDEX(NoSettings_v3!$C$2:$AH$4612,MATCH('EPS 3.1.3'!$B1128,NoSettings_v3!$A$2:$A$4612,0),MATCH('EPS 3.1.3'!AF$1,NoSettings_v3!$C$1:$AH$1,0)),"")</f>
        <v>0</v>
      </c>
      <c r="AG1128" s="157">
        <f>IFERROR(INDEX(NoSettings_v3!$C$2:$AH$4612,MATCH('EPS 3.1.3'!$B1128,NoSettings_v3!$A$2:$A$4612,0),MATCH('EPS 3.1.3'!AG$1,NoSettings_v3!$C$1:$AH$1,0)),"")</f>
        <v>0</v>
      </c>
      <c r="AH1128" s="157">
        <f>IFERROR(INDEX(NoSettings_v3!$C$2:$AH$4612,MATCH('EPS 3.1.3'!$B1128,NoSettings_v3!$A$2:$A$4612,0),MATCH('EPS 3.1.3'!AH$1,NoSettings_v3!$C$1:$AH$1,0)),"")</f>
        <v>0</v>
      </c>
      <c r="AI1128" s="157">
        <f>IFERROR(INDEX(NoSettings_v3!$C$2:$AH$4612,MATCH('EPS 3.1.3'!$B1128,NoSettings_v3!$A$2:$A$4612,0),MATCH('EPS 3.1.3'!AI$1,NoSettings_v3!$C$1:$AH$1,0)),"")</f>
        <v>0</v>
      </c>
    </row>
    <row r="1129" spans="2:43" x14ac:dyDescent="0.35">
      <c r="B1129" s="161" t="s">
        <v>1019</v>
      </c>
      <c r="C1129" s="127" t="s">
        <v>964</v>
      </c>
      <c r="D1129" s="157">
        <f>IFERROR(INDEX(NoSettings_v3!$C$2:$AH$4612,MATCH('EPS 3.1.3'!$B1129,NoSettings_v3!$A$2:$A$4612,0),MATCH('EPS 3.1.3'!D$1,NoSettings_v3!$C$1:$AH$1,0)),"")</f>
        <v>0</v>
      </c>
      <c r="E1129" s="157">
        <f>IFERROR(INDEX(NoSettings_v3!$C$2:$AH$4612,MATCH('EPS 3.1.3'!$B1129,NoSettings_v3!$A$2:$A$4612,0),MATCH('EPS 3.1.3'!E$1,NoSettings_v3!$C$1:$AH$1,0)),"")</f>
        <v>0</v>
      </c>
      <c r="F1129" s="157">
        <f>IFERROR(INDEX(NoSettings_v3!$C$2:$AH$4612,MATCH('EPS 3.1.3'!$B1129,NoSettings_v3!$A$2:$A$4612,0),MATCH('EPS 3.1.3'!F$1,NoSettings_v3!$C$1:$AH$1,0)),"")</f>
        <v>0</v>
      </c>
      <c r="G1129" s="157">
        <f>IFERROR(INDEX(NoSettings_v3!$C$2:$AH$4612,MATCH('EPS 3.1.3'!$B1129,NoSettings_v3!$A$2:$A$4612,0),MATCH('EPS 3.1.3'!G$1,NoSettings_v3!$C$1:$AH$1,0)),"")</f>
        <v>0</v>
      </c>
      <c r="H1129" s="157">
        <f>IFERROR(INDEX(NoSettings_v3!$C$2:$AH$4612,MATCH('EPS 3.1.3'!$B1129,NoSettings_v3!$A$2:$A$4612,0),MATCH('EPS 3.1.3'!H$1,NoSettings_v3!$C$1:$AH$1,0)),"")</f>
        <v>0</v>
      </c>
      <c r="I1129" s="157">
        <f>IFERROR(INDEX(NoSettings_v3!$C$2:$AH$4612,MATCH('EPS 3.1.3'!$B1129,NoSettings_v3!$A$2:$A$4612,0),MATCH('EPS 3.1.3'!I$1,NoSettings_v3!$C$1:$AH$1,0)),"")</f>
        <v>0</v>
      </c>
      <c r="J1129" s="157">
        <f>IFERROR(INDEX(NoSettings_v3!$C$2:$AH$4612,MATCH('EPS 3.1.3'!$B1129,NoSettings_v3!$A$2:$A$4612,0),MATCH('EPS 3.1.3'!J$1,NoSettings_v3!$C$1:$AH$1,0)),"")</f>
        <v>0</v>
      </c>
      <c r="K1129" s="157">
        <f>IFERROR(INDEX(NoSettings_v3!$C$2:$AH$4612,MATCH('EPS 3.1.3'!$B1129,NoSettings_v3!$A$2:$A$4612,0),MATCH('EPS 3.1.3'!K$1,NoSettings_v3!$C$1:$AH$1,0)),"")</f>
        <v>0</v>
      </c>
      <c r="L1129" s="157">
        <f>IFERROR(INDEX(NoSettings_v3!$C$2:$AH$4612,MATCH('EPS 3.1.3'!$B1129,NoSettings_v3!$A$2:$A$4612,0),MATCH('EPS 3.1.3'!L$1,NoSettings_v3!$C$1:$AH$1,0)),"")</f>
        <v>0</v>
      </c>
      <c r="M1129" s="157">
        <f>IFERROR(INDEX(NoSettings_v3!$C$2:$AH$4612,MATCH('EPS 3.1.3'!$B1129,NoSettings_v3!$A$2:$A$4612,0),MATCH('EPS 3.1.3'!M$1,NoSettings_v3!$C$1:$AH$1,0)),"")</f>
        <v>0</v>
      </c>
      <c r="N1129" s="157">
        <f>IFERROR(INDEX(NoSettings_v3!$C$2:$AH$4612,MATCH('EPS 3.1.3'!$B1129,NoSettings_v3!$A$2:$A$4612,0),MATCH('EPS 3.1.3'!N$1,NoSettings_v3!$C$1:$AH$1,0)),"")</f>
        <v>0</v>
      </c>
      <c r="O1129" s="157">
        <f>IFERROR(INDEX(NoSettings_v3!$C$2:$AH$4612,MATCH('EPS 3.1.3'!$B1129,NoSettings_v3!$A$2:$A$4612,0),MATCH('EPS 3.1.3'!O$1,NoSettings_v3!$C$1:$AH$1,0)),"")</f>
        <v>0</v>
      </c>
      <c r="P1129" s="157">
        <f>IFERROR(INDEX(NoSettings_v3!$C$2:$AH$4612,MATCH('EPS 3.1.3'!$B1129,NoSettings_v3!$A$2:$A$4612,0),MATCH('EPS 3.1.3'!P$1,NoSettings_v3!$C$1:$AH$1,0)),"")</f>
        <v>0</v>
      </c>
      <c r="Q1129" s="157">
        <f>IFERROR(INDEX(NoSettings_v3!$C$2:$AH$4612,MATCH('EPS 3.1.3'!$B1129,NoSettings_v3!$A$2:$A$4612,0),MATCH('EPS 3.1.3'!Q$1,NoSettings_v3!$C$1:$AH$1,0)),"")</f>
        <v>0</v>
      </c>
      <c r="R1129" s="157">
        <f>IFERROR(INDEX(NoSettings_v3!$C$2:$AH$4612,MATCH('EPS 3.1.3'!$B1129,NoSettings_v3!$A$2:$A$4612,0),MATCH('EPS 3.1.3'!R$1,NoSettings_v3!$C$1:$AH$1,0)),"")</f>
        <v>0</v>
      </c>
      <c r="S1129" s="157">
        <f>IFERROR(INDEX(NoSettings_v3!$C$2:$AH$4612,MATCH('EPS 3.1.3'!$B1129,NoSettings_v3!$A$2:$A$4612,0),MATCH('EPS 3.1.3'!S$1,NoSettings_v3!$C$1:$AH$1,0)),"")</f>
        <v>0</v>
      </c>
      <c r="T1129" s="157">
        <f>IFERROR(INDEX(NoSettings_v3!$C$2:$AH$4612,MATCH('EPS 3.1.3'!$B1129,NoSettings_v3!$A$2:$A$4612,0),MATCH('EPS 3.1.3'!T$1,NoSettings_v3!$C$1:$AH$1,0)),"")</f>
        <v>0</v>
      </c>
      <c r="U1129" s="157">
        <f>IFERROR(INDEX(NoSettings_v3!$C$2:$AH$4612,MATCH('EPS 3.1.3'!$B1129,NoSettings_v3!$A$2:$A$4612,0),MATCH('EPS 3.1.3'!U$1,NoSettings_v3!$C$1:$AH$1,0)),"")</f>
        <v>0</v>
      </c>
      <c r="V1129" s="157">
        <f>IFERROR(INDEX(NoSettings_v3!$C$2:$AH$4612,MATCH('EPS 3.1.3'!$B1129,NoSettings_v3!$A$2:$A$4612,0),MATCH('EPS 3.1.3'!V$1,NoSettings_v3!$C$1:$AH$1,0)),"")</f>
        <v>0</v>
      </c>
      <c r="W1129" s="157">
        <f>IFERROR(INDEX(NoSettings_v3!$C$2:$AH$4612,MATCH('EPS 3.1.3'!$B1129,NoSettings_v3!$A$2:$A$4612,0),MATCH('EPS 3.1.3'!W$1,NoSettings_v3!$C$1:$AH$1,0)),"")</f>
        <v>0</v>
      </c>
      <c r="X1129" s="157">
        <f>IFERROR(INDEX(NoSettings_v3!$C$2:$AH$4612,MATCH('EPS 3.1.3'!$B1129,NoSettings_v3!$A$2:$A$4612,0),MATCH('EPS 3.1.3'!X$1,NoSettings_v3!$C$1:$AH$1,0)),"")</f>
        <v>0</v>
      </c>
      <c r="Y1129" s="157">
        <f>IFERROR(INDEX(NoSettings_v3!$C$2:$AH$4612,MATCH('EPS 3.1.3'!$B1129,NoSettings_v3!$A$2:$A$4612,0),MATCH('EPS 3.1.3'!Y$1,NoSettings_v3!$C$1:$AH$1,0)),"")</f>
        <v>0</v>
      </c>
      <c r="Z1129" s="157">
        <f>IFERROR(INDEX(NoSettings_v3!$C$2:$AH$4612,MATCH('EPS 3.1.3'!$B1129,NoSettings_v3!$A$2:$A$4612,0),MATCH('EPS 3.1.3'!Z$1,NoSettings_v3!$C$1:$AH$1,0)),"")</f>
        <v>0</v>
      </c>
      <c r="AA1129" s="157">
        <f>IFERROR(INDEX(NoSettings_v3!$C$2:$AH$4612,MATCH('EPS 3.1.3'!$B1129,NoSettings_v3!$A$2:$A$4612,0),MATCH('EPS 3.1.3'!AA$1,NoSettings_v3!$C$1:$AH$1,0)),"")</f>
        <v>0</v>
      </c>
      <c r="AB1129" s="157">
        <f>IFERROR(INDEX(NoSettings_v3!$C$2:$AH$4612,MATCH('EPS 3.1.3'!$B1129,NoSettings_v3!$A$2:$A$4612,0),MATCH('EPS 3.1.3'!AB$1,NoSettings_v3!$C$1:$AH$1,0)),"")</f>
        <v>0</v>
      </c>
      <c r="AC1129" s="157">
        <f>IFERROR(INDEX(NoSettings_v3!$C$2:$AH$4612,MATCH('EPS 3.1.3'!$B1129,NoSettings_v3!$A$2:$A$4612,0),MATCH('EPS 3.1.3'!AC$1,NoSettings_v3!$C$1:$AH$1,0)),"")</f>
        <v>0</v>
      </c>
      <c r="AD1129" s="157">
        <f>IFERROR(INDEX(NoSettings_v3!$C$2:$AH$4612,MATCH('EPS 3.1.3'!$B1129,NoSettings_v3!$A$2:$A$4612,0),MATCH('EPS 3.1.3'!AD$1,NoSettings_v3!$C$1:$AH$1,0)),"")</f>
        <v>0</v>
      </c>
      <c r="AE1129" s="157">
        <f>IFERROR(INDEX(NoSettings_v3!$C$2:$AH$4612,MATCH('EPS 3.1.3'!$B1129,NoSettings_v3!$A$2:$A$4612,0),MATCH('EPS 3.1.3'!AE$1,NoSettings_v3!$C$1:$AH$1,0)),"")</f>
        <v>0</v>
      </c>
      <c r="AF1129" s="157">
        <f>IFERROR(INDEX(NoSettings_v3!$C$2:$AH$4612,MATCH('EPS 3.1.3'!$B1129,NoSettings_v3!$A$2:$A$4612,0),MATCH('EPS 3.1.3'!AF$1,NoSettings_v3!$C$1:$AH$1,0)),"")</f>
        <v>0</v>
      </c>
      <c r="AG1129" s="157">
        <f>IFERROR(INDEX(NoSettings_v3!$C$2:$AH$4612,MATCH('EPS 3.1.3'!$B1129,NoSettings_v3!$A$2:$A$4612,0),MATCH('EPS 3.1.3'!AG$1,NoSettings_v3!$C$1:$AH$1,0)),"")</f>
        <v>0</v>
      </c>
      <c r="AH1129" s="157">
        <f>IFERROR(INDEX(NoSettings_v3!$C$2:$AH$4612,MATCH('EPS 3.1.3'!$B1129,NoSettings_v3!$A$2:$A$4612,0),MATCH('EPS 3.1.3'!AH$1,NoSettings_v3!$C$1:$AH$1,0)),"")</f>
        <v>0</v>
      </c>
      <c r="AI1129" s="157">
        <f>IFERROR(INDEX(NoSettings_v3!$C$2:$AH$4612,MATCH('EPS 3.1.3'!$B1129,NoSettings_v3!$A$2:$A$4612,0),MATCH('EPS 3.1.3'!AI$1,NoSettings_v3!$C$1:$AH$1,0)),"")</f>
        <v>0</v>
      </c>
      <c r="AJ1129" s="128"/>
      <c r="AK1129" s="128"/>
      <c r="AL1129" s="128"/>
      <c r="AM1129" s="128"/>
      <c r="AN1129" s="128"/>
      <c r="AO1129" s="128"/>
      <c r="AP1129" s="128"/>
      <c r="AQ1129" s="128"/>
    </row>
    <row r="1130" spans="2:43" x14ac:dyDescent="0.35">
      <c r="B1130" s="161" t="s">
        <v>1020</v>
      </c>
      <c r="C1130" s="127" t="s">
        <v>964</v>
      </c>
      <c r="D1130" s="157">
        <f>IFERROR(INDEX(NoSettings_v3!$C$2:$AH$4612,MATCH('EPS 3.1.3'!$B1130,NoSettings_v3!$A$2:$A$4612,0),MATCH('EPS 3.1.3'!D$1,NoSettings_v3!$C$1:$AH$1,0)),"")</f>
        <v>9370450000000</v>
      </c>
      <c r="E1130" s="157">
        <f>IFERROR(INDEX(NoSettings_v3!$C$2:$AH$4612,MATCH('EPS 3.1.3'!$B1130,NoSettings_v3!$A$2:$A$4612,0),MATCH('EPS 3.1.3'!E$1,NoSettings_v3!$C$1:$AH$1,0)),"")</f>
        <v>9914920000000</v>
      </c>
      <c r="F1130" s="157">
        <f>IFERROR(INDEX(NoSettings_v3!$C$2:$AH$4612,MATCH('EPS 3.1.3'!$B1130,NoSettings_v3!$A$2:$A$4612,0),MATCH('EPS 3.1.3'!F$1,NoSettings_v3!$C$1:$AH$1,0)),"")</f>
        <v>10459400000000</v>
      </c>
      <c r="G1130" s="157">
        <f>IFERROR(INDEX(NoSettings_v3!$C$2:$AH$4612,MATCH('EPS 3.1.3'!$B1130,NoSettings_v3!$A$2:$A$4612,0),MATCH('EPS 3.1.3'!G$1,NoSettings_v3!$C$1:$AH$1,0)),"")</f>
        <v>11003800000000</v>
      </c>
      <c r="H1130" s="157">
        <f>IFERROR(INDEX(NoSettings_v3!$C$2:$AH$4612,MATCH('EPS 3.1.3'!$B1130,NoSettings_v3!$A$2:$A$4612,0),MATCH('EPS 3.1.3'!H$1,NoSettings_v3!$C$1:$AH$1,0)),"")</f>
        <v>11686000000000</v>
      </c>
      <c r="I1130" s="157">
        <f>IFERROR(INDEX(NoSettings_v3!$C$2:$AH$4612,MATCH('EPS 3.1.3'!$B1130,NoSettings_v3!$A$2:$A$4612,0),MATCH('EPS 3.1.3'!I$1,NoSettings_v3!$C$1:$AH$1,0)),"")</f>
        <v>12368200000000</v>
      </c>
      <c r="J1130" s="157">
        <f>IFERROR(INDEX(NoSettings_v3!$C$2:$AH$4612,MATCH('EPS 3.1.3'!$B1130,NoSettings_v3!$A$2:$A$4612,0),MATCH('EPS 3.1.3'!J$1,NoSettings_v3!$C$1:$AH$1,0)),"")</f>
        <v>13050300000000</v>
      </c>
      <c r="K1130" s="157">
        <f>IFERROR(INDEX(NoSettings_v3!$C$2:$AH$4612,MATCH('EPS 3.1.3'!$B1130,NoSettings_v3!$A$2:$A$4612,0),MATCH('EPS 3.1.3'!K$1,NoSettings_v3!$C$1:$AH$1,0)),"")</f>
        <v>13732500000000</v>
      </c>
      <c r="L1130" s="157">
        <f>IFERROR(INDEX(NoSettings_v3!$C$2:$AH$4612,MATCH('EPS 3.1.3'!$B1130,NoSettings_v3!$A$2:$A$4612,0),MATCH('EPS 3.1.3'!L$1,NoSettings_v3!$C$1:$AH$1,0)),"")</f>
        <v>14414600000000</v>
      </c>
      <c r="M1130" s="157">
        <f>IFERROR(INDEX(NoSettings_v3!$C$2:$AH$4612,MATCH('EPS 3.1.3'!$B1130,NoSettings_v3!$A$2:$A$4612,0),MATCH('EPS 3.1.3'!M$1,NoSettings_v3!$C$1:$AH$1,0)),"")</f>
        <v>15285100000000</v>
      </c>
      <c r="N1130" s="157">
        <f>IFERROR(INDEX(NoSettings_v3!$C$2:$AH$4612,MATCH('EPS 3.1.3'!$B1130,NoSettings_v3!$A$2:$A$4612,0),MATCH('EPS 3.1.3'!N$1,NoSettings_v3!$C$1:$AH$1,0)),"")</f>
        <v>16155700000000</v>
      </c>
      <c r="O1130" s="157">
        <f>IFERROR(INDEX(NoSettings_v3!$C$2:$AH$4612,MATCH('EPS 3.1.3'!$B1130,NoSettings_v3!$A$2:$A$4612,0),MATCH('EPS 3.1.3'!O$1,NoSettings_v3!$C$1:$AH$1,0)),"")</f>
        <v>17026200000000</v>
      </c>
      <c r="P1130" s="157">
        <f>IFERROR(INDEX(NoSettings_v3!$C$2:$AH$4612,MATCH('EPS 3.1.3'!$B1130,NoSettings_v3!$A$2:$A$4612,0),MATCH('EPS 3.1.3'!P$1,NoSettings_v3!$C$1:$AH$1,0)),"")</f>
        <v>17896700000000</v>
      </c>
      <c r="Q1130" s="157">
        <f>IFERROR(INDEX(NoSettings_v3!$C$2:$AH$4612,MATCH('EPS 3.1.3'!$B1130,NoSettings_v3!$A$2:$A$4612,0),MATCH('EPS 3.1.3'!Q$1,NoSettings_v3!$C$1:$AH$1,0)),"")</f>
        <v>18767300000000</v>
      </c>
      <c r="R1130" s="157">
        <f>IFERROR(INDEX(NoSettings_v3!$C$2:$AH$4612,MATCH('EPS 3.1.3'!$B1130,NoSettings_v3!$A$2:$A$4612,0),MATCH('EPS 3.1.3'!R$1,NoSettings_v3!$C$1:$AH$1,0)),"")</f>
        <v>19565000000000</v>
      </c>
      <c r="S1130" s="157">
        <f>IFERROR(INDEX(NoSettings_v3!$C$2:$AH$4612,MATCH('EPS 3.1.3'!$B1130,NoSettings_v3!$A$2:$A$4612,0),MATCH('EPS 3.1.3'!S$1,NoSettings_v3!$C$1:$AH$1,0)),"")</f>
        <v>20362700000000</v>
      </c>
      <c r="T1130" s="157">
        <f>IFERROR(INDEX(NoSettings_v3!$C$2:$AH$4612,MATCH('EPS 3.1.3'!$B1130,NoSettings_v3!$A$2:$A$4612,0),MATCH('EPS 3.1.3'!T$1,NoSettings_v3!$C$1:$AH$1,0)),"")</f>
        <v>21160400000000</v>
      </c>
      <c r="U1130" s="157">
        <f>IFERROR(INDEX(NoSettings_v3!$C$2:$AH$4612,MATCH('EPS 3.1.3'!$B1130,NoSettings_v3!$A$2:$A$4612,0),MATCH('EPS 3.1.3'!U$1,NoSettings_v3!$C$1:$AH$1,0)),"")</f>
        <v>21958100000000</v>
      </c>
      <c r="V1130" s="157">
        <f>IFERROR(INDEX(NoSettings_v3!$C$2:$AH$4612,MATCH('EPS 3.1.3'!$B1130,NoSettings_v3!$A$2:$A$4612,0),MATCH('EPS 3.1.3'!V$1,NoSettings_v3!$C$1:$AH$1,0)),"")</f>
        <v>22755900000000</v>
      </c>
      <c r="W1130" s="157">
        <f>IFERROR(INDEX(NoSettings_v3!$C$2:$AH$4612,MATCH('EPS 3.1.3'!$B1130,NoSettings_v3!$A$2:$A$4612,0),MATCH('EPS 3.1.3'!W$1,NoSettings_v3!$C$1:$AH$1,0)),"")</f>
        <v>23391100000000</v>
      </c>
      <c r="X1130" s="157">
        <f>IFERROR(INDEX(NoSettings_v3!$C$2:$AH$4612,MATCH('EPS 3.1.3'!$B1130,NoSettings_v3!$A$2:$A$4612,0),MATCH('EPS 3.1.3'!X$1,NoSettings_v3!$C$1:$AH$1,0)),"")</f>
        <v>24026300000000</v>
      </c>
      <c r="Y1130" s="157">
        <f>IFERROR(INDEX(NoSettings_v3!$C$2:$AH$4612,MATCH('EPS 3.1.3'!$B1130,NoSettings_v3!$A$2:$A$4612,0),MATCH('EPS 3.1.3'!Y$1,NoSettings_v3!$C$1:$AH$1,0)),"")</f>
        <v>24661600000000</v>
      </c>
      <c r="Z1130" s="157">
        <f>IFERROR(INDEX(NoSettings_v3!$C$2:$AH$4612,MATCH('EPS 3.1.3'!$B1130,NoSettings_v3!$A$2:$A$4612,0),MATCH('EPS 3.1.3'!Z$1,NoSettings_v3!$C$1:$AH$1,0)),"")</f>
        <v>25296800000000</v>
      </c>
      <c r="AA1130" s="157">
        <f>IFERROR(INDEX(NoSettings_v3!$C$2:$AH$4612,MATCH('EPS 3.1.3'!$B1130,NoSettings_v3!$A$2:$A$4612,0),MATCH('EPS 3.1.3'!AA$1,NoSettings_v3!$C$1:$AH$1,0)),"")</f>
        <v>25932100000000</v>
      </c>
      <c r="AB1130" s="157">
        <f>IFERROR(INDEX(NoSettings_v3!$C$2:$AH$4612,MATCH('EPS 3.1.3'!$B1130,NoSettings_v3!$A$2:$A$4612,0),MATCH('EPS 3.1.3'!AB$1,NoSettings_v3!$C$1:$AH$1,0)),"")</f>
        <v>26350800000000</v>
      </c>
      <c r="AC1130" s="157">
        <f>IFERROR(INDEX(NoSettings_v3!$C$2:$AH$4612,MATCH('EPS 3.1.3'!$B1130,NoSettings_v3!$A$2:$A$4612,0),MATCH('EPS 3.1.3'!AC$1,NoSettings_v3!$C$1:$AH$1,0)),"")</f>
        <v>26769500000000</v>
      </c>
      <c r="AD1130" s="157">
        <f>IFERROR(INDEX(NoSettings_v3!$C$2:$AH$4612,MATCH('EPS 3.1.3'!$B1130,NoSettings_v3!$A$2:$A$4612,0),MATCH('EPS 3.1.3'!AD$1,NoSettings_v3!$C$1:$AH$1,0)),"")</f>
        <v>27188200000000</v>
      </c>
      <c r="AE1130" s="157">
        <f>IFERROR(INDEX(NoSettings_v3!$C$2:$AH$4612,MATCH('EPS 3.1.3'!$B1130,NoSettings_v3!$A$2:$A$4612,0),MATCH('EPS 3.1.3'!AE$1,NoSettings_v3!$C$1:$AH$1,0)),"")</f>
        <v>27606900000000</v>
      </c>
      <c r="AF1130" s="157">
        <f>IFERROR(INDEX(NoSettings_v3!$C$2:$AH$4612,MATCH('EPS 3.1.3'!$B1130,NoSettings_v3!$A$2:$A$4612,0),MATCH('EPS 3.1.3'!AF$1,NoSettings_v3!$C$1:$AH$1,0)),"")</f>
        <v>28025600000000</v>
      </c>
      <c r="AG1130" s="157">
        <f>IFERROR(INDEX(NoSettings_v3!$C$2:$AH$4612,MATCH('EPS 3.1.3'!$B1130,NoSettings_v3!$A$2:$A$4612,0),MATCH('EPS 3.1.3'!AG$1,NoSettings_v3!$C$1:$AH$1,0)),"")</f>
        <v>28444300000000</v>
      </c>
      <c r="AH1130" s="157">
        <f>IFERROR(INDEX(NoSettings_v3!$C$2:$AH$4612,MATCH('EPS 3.1.3'!$B1130,NoSettings_v3!$A$2:$A$4612,0),MATCH('EPS 3.1.3'!AH$1,NoSettings_v3!$C$1:$AH$1,0)),"")</f>
        <v>28863000000000</v>
      </c>
      <c r="AI1130" s="157">
        <f>IFERROR(INDEX(NoSettings_v3!$C$2:$AH$4612,MATCH('EPS 3.1.3'!$B1130,NoSettings_v3!$A$2:$A$4612,0),MATCH('EPS 3.1.3'!AI$1,NoSettings_v3!$C$1:$AH$1,0)),"")</f>
        <v>29281700000000</v>
      </c>
      <c r="AJ1130" s="128"/>
      <c r="AK1130" s="128"/>
      <c r="AL1130" s="128"/>
      <c r="AM1130" s="128"/>
      <c r="AN1130" s="128"/>
      <c r="AO1130" s="128"/>
      <c r="AP1130" s="128"/>
      <c r="AQ1130" s="128"/>
    </row>
    <row r="1131" spans="2:43" x14ac:dyDescent="0.35">
      <c r="B1131" s="161" t="s">
        <v>1021</v>
      </c>
      <c r="C1131" s="127" t="s">
        <v>964</v>
      </c>
      <c r="D1131" s="157">
        <f>IFERROR(INDEX(NoSettings_v3!$C$2:$AH$4612,MATCH('EPS 3.1.3'!$B1131,NoSettings_v3!$A$2:$A$4612,0),MATCH('EPS 3.1.3'!D$1,NoSettings_v3!$C$1:$AH$1,0)),"")</f>
        <v>0</v>
      </c>
      <c r="E1131" s="157">
        <f>IFERROR(INDEX(NoSettings_v3!$C$2:$AH$4612,MATCH('EPS 3.1.3'!$B1131,NoSettings_v3!$A$2:$A$4612,0),MATCH('EPS 3.1.3'!E$1,NoSettings_v3!$C$1:$AH$1,0)),"")</f>
        <v>0</v>
      </c>
      <c r="F1131" s="157">
        <f>IFERROR(INDEX(NoSettings_v3!$C$2:$AH$4612,MATCH('EPS 3.1.3'!$B1131,NoSettings_v3!$A$2:$A$4612,0),MATCH('EPS 3.1.3'!F$1,NoSettings_v3!$C$1:$AH$1,0)),"")</f>
        <v>0</v>
      </c>
      <c r="G1131" s="157">
        <f>IFERROR(INDEX(NoSettings_v3!$C$2:$AH$4612,MATCH('EPS 3.1.3'!$B1131,NoSettings_v3!$A$2:$A$4612,0),MATCH('EPS 3.1.3'!G$1,NoSettings_v3!$C$1:$AH$1,0)),"")</f>
        <v>0</v>
      </c>
      <c r="H1131" s="157">
        <f>IFERROR(INDEX(NoSettings_v3!$C$2:$AH$4612,MATCH('EPS 3.1.3'!$B1131,NoSettings_v3!$A$2:$A$4612,0),MATCH('EPS 3.1.3'!H$1,NoSettings_v3!$C$1:$AH$1,0)),"")</f>
        <v>0</v>
      </c>
      <c r="I1131" s="157">
        <f>IFERROR(INDEX(NoSettings_v3!$C$2:$AH$4612,MATCH('EPS 3.1.3'!$B1131,NoSettings_v3!$A$2:$A$4612,0),MATCH('EPS 3.1.3'!I$1,NoSettings_v3!$C$1:$AH$1,0)),"")</f>
        <v>0</v>
      </c>
      <c r="J1131" s="157">
        <f>IFERROR(INDEX(NoSettings_v3!$C$2:$AH$4612,MATCH('EPS 3.1.3'!$B1131,NoSettings_v3!$A$2:$A$4612,0),MATCH('EPS 3.1.3'!J$1,NoSettings_v3!$C$1:$AH$1,0)),"")</f>
        <v>0</v>
      </c>
      <c r="K1131" s="157">
        <f>IFERROR(INDEX(NoSettings_v3!$C$2:$AH$4612,MATCH('EPS 3.1.3'!$B1131,NoSettings_v3!$A$2:$A$4612,0),MATCH('EPS 3.1.3'!K$1,NoSettings_v3!$C$1:$AH$1,0)),"")</f>
        <v>0</v>
      </c>
      <c r="L1131" s="157">
        <f>IFERROR(INDEX(NoSettings_v3!$C$2:$AH$4612,MATCH('EPS 3.1.3'!$B1131,NoSettings_v3!$A$2:$A$4612,0),MATCH('EPS 3.1.3'!L$1,NoSettings_v3!$C$1:$AH$1,0)),"")</f>
        <v>0</v>
      </c>
      <c r="M1131" s="157">
        <f>IFERROR(INDEX(NoSettings_v3!$C$2:$AH$4612,MATCH('EPS 3.1.3'!$B1131,NoSettings_v3!$A$2:$A$4612,0),MATCH('EPS 3.1.3'!M$1,NoSettings_v3!$C$1:$AH$1,0)),"")</f>
        <v>0</v>
      </c>
      <c r="N1131" s="157">
        <f>IFERROR(INDEX(NoSettings_v3!$C$2:$AH$4612,MATCH('EPS 3.1.3'!$B1131,NoSettings_v3!$A$2:$A$4612,0),MATCH('EPS 3.1.3'!N$1,NoSettings_v3!$C$1:$AH$1,0)),"")</f>
        <v>0</v>
      </c>
      <c r="O1131" s="157">
        <f>IFERROR(INDEX(NoSettings_v3!$C$2:$AH$4612,MATCH('EPS 3.1.3'!$B1131,NoSettings_v3!$A$2:$A$4612,0),MATCH('EPS 3.1.3'!O$1,NoSettings_v3!$C$1:$AH$1,0)),"")</f>
        <v>0</v>
      </c>
      <c r="P1131" s="157">
        <f>IFERROR(INDEX(NoSettings_v3!$C$2:$AH$4612,MATCH('EPS 3.1.3'!$B1131,NoSettings_v3!$A$2:$A$4612,0),MATCH('EPS 3.1.3'!P$1,NoSettings_v3!$C$1:$AH$1,0)),"")</f>
        <v>0</v>
      </c>
      <c r="Q1131" s="157">
        <f>IFERROR(INDEX(NoSettings_v3!$C$2:$AH$4612,MATCH('EPS 3.1.3'!$B1131,NoSettings_v3!$A$2:$A$4612,0),MATCH('EPS 3.1.3'!Q$1,NoSettings_v3!$C$1:$AH$1,0)),"")</f>
        <v>0</v>
      </c>
      <c r="R1131" s="157">
        <f>IFERROR(INDEX(NoSettings_v3!$C$2:$AH$4612,MATCH('EPS 3.1.3'!$B1131,NoSettings_v3!$A$2:$A$4612,0),MATCH('EPS 3.1.3'!R$1,NoSettings_v3!$C$1:$AH$1,0)),"")</f>
        <v>0</v>
      </c>
      <c r="S1131" s="157">
        <f>IFERROR(INDEX(NoSettings_v3!$C$2:$AH$4612,MATCH('EPS 3.1.3'!$B1131,NoSettings_v3!$A$2:$A$4612,0),MATCH('EPS 3.1.3'!S$1,NoSettings_v3!$C$1:$AH$1,0)),"")</f>
        <v>0</v>
      </c>
      <c r="T1131" s="157">
        <f>IFERROR(INDEX(NoSettings_v3!$C$2:$AH$4612,MATCH('EPS 3.1.3'!$B1131,NoSettings_v3!$A$2:$A$4612,0),MATCH('EPS 3.1.3'!T$1,NoSettings_v3!$C$1:$AH$1,0)),"")</f>
        <v>0</v>
      </c>
      <c r="U1131" s="157">
        <f>IFERROR(INDEX(NoSettings_v3!$C$2:$AH$4612,MATCH('EPS 3.1.3'!$B1131,NoSettings_v3!$A$2:$A$4612,0),MATCH('EPS 3.1.3'!U$1,NoSettings_v3!$C$1:$AH$1,0)),"")</f>
        <v>0</v>
      </c>
      <c r="V1131" s="157">
        <f>IFERROR(INDEX(NoSettings_v3!$C$2:$AH$4612,MATCH('EPS 3.1.3'!$B1131,NoSettings_v3!$A$2:$A$4612,0),MATCH('EPS 3.1.3'!V$1,NoSettings_v3!$C$1:$AH$1,0)),"")</f>
        <v>0</v>
      </c>
      <c r="W1131" s="157">
        <f>IFERROR(INDEX(NoSettings_v3!$C$2:$AH$4612,MATCH('EPS 3.1.3'!$B1131,NoSettings_v3!$A$2:$A$4612,0),MATCH('EPS 3.1.3'!W$1,NoSettings_v3!$C$1:$AH$1,0)),"")</f>
        <v>0</v>
      </c>
      <c r="X1131" s="157">
        <f>IFERROR(INDEX(NoSettings_v3!$C$2:$AH$4612,MATCH('EPS 3.1.3'!$B1131,NoSettings_v3!$A$2:$A$4612,0),MATCH('EPS 3.1.3'!X$1,NoSettings_v3!$C$1:$AH$1,0)),"")</f>
        <v>0</v>
      </c>
      <c r="Y1131" s="157">
        <f>IFERROR(INDEX(NoSettings_v3!$C$2:$AH$4612,MATCH('EPS 3.1.3'!$B1131,NoSettings_v3!$A$2:$A$4612,0),MATCH('EPS 3.1.3'!Y$1,NoSettings_v3!$C$1:$AH$1,0)),"")</f>
        <v>0</v>
      </c>
      <c r="Z1131" s="157">
        <f>IFERROR(INDEX(NoSettings_v3!$C$2:$AH$4612,MATCH('EPS 3.1.3'!$B1131,NoSettings_v3!$A$2:$A$4612,0),MATCH('EPS 3.1.3'!Z$1,NoSettings_v3!$C$1:$AH$1,0)),"")</f>
        <v>0</v>
      </c>
      <c r="AA1131" s="157">
        <f>IFERROR(INDEX(NoSettings_v3!$C$2:$AH$4612,MATCH('EPS 3.1.3'!$B1131,NoSettings_v3!$A$2:$A$4612,0),MATCH('EPS 3.1.3'!AA$1,NoSettings_v3!$C$1:$AH$1,0)),"")</f>
        <v>0</v>
      </c>
      <c r="AB1131" s="157">
        <f>IFERROR(INDEX(NoSettings_v3!$C$2:$AH$4612,MATCH('EPS 3.1.3'!$B1131,NoSettings_v3!$A$2:$A$4612,0),MATCH('EPS 3.1.3'!AB$1,NoSettings_v3!$C$1:$AH$1,0)),"")</f>
        <v>0</v>
      </c>
      <c r="AC1131" s="157">
        <f>IFERROR(INDEX(NoSettings_v3!$C$2:$AH$4612,MATCH('EPS 3.1.3'!$B1131,NoSettings_v3!$A$2:$A$4612,0),MATCH('EPS 3.1.3'!AC$1,NoSettings_v3!$C$1:$AH$1,0)),"")</f>
        <v>0</v>
      </c>
      <c r="AD1131" s="157">
        <f>IFERROR(INDEX(NoSettings_v3!$C$2:$AH$4612,MATCH('EPS 3.1.3'!$B1131,NoSettings_v3!$A$2:$A$4612,0),MATCH('EPS 3.1.3'!AD$1,NoSettings_v3!$C$1:$AH$1,0)),"")</f>
        <v>0</v>
      </c>
      <c r="AE1131" s="157">
        <f>IFERROR(INDEX(NoSettings_v3!$C$2:$AH$4612,MATCH('EPS 3.1.3'!$B1131,NoSettings_v3!$A$2:$A$4612,0),MATCH('EPS 3.1.3'!AE$1,NoSettings_v3!$C$1:$AH$1,0)),"")</f>
        <v>0</v>
      </c>
      <c r="AF1131" s="157">
        <f>IFERROR(INDEX(NoSettings_v3!$C$2:$AH$4612,MATCH('EPS 3.1.3'!$B1131,NoSettings_v3!$A$2:$A$4612,0),MATCH('EPS 3.1.3'!AF$1,NoSettings_v3!$C$1:$AH$1,0)),"")</f>
        <v>0</v>
      </c>
      <c r="AG1131" s="157">
        <f>IFERROR(INDEX(NoSettings_v3!$C$2:$AH$4612,MATCH('EPS 3.1.3'!$B1131,NoSettings_v3!$A$2:$A$4612,0),MATCH('EPS 3.1.3'!AG$1,NoSettings_v3!$C$1:$AH$1,0)),"")</f>
        <v>0</v>
      </c>
      <c r="AH1131" s="157">
        <f>IFERROR(INDEX(NoSettings_v3!$C$2:$AH$4612,MATCH('EPS 3.1.3'!$B1131,NoSettings_v3!$A$2:$A$4612,0),MATCH('EPS 3.1.3'!AH$1,NoSettings_v3!$C$1:$AH$1,0)),"")</f>
        <v>0</v>
      </c>
      <c r="AI1131" s="157">
        <f>IFERROR(INDEX(NoSettings_v3!$C$2:$AH$4612,MATCH('EPS 3.1.3'!$B1131,NoSettings_v3!$A$2:$A$4612,0),MATCH('EPS 3.1.3'!AI$1,NoSettings_v3!$C$1:$AH$1,0)),"")</f>
        <v>0</v>
      </c>
    </row>
    <row r="1132" spans="2:43" x14ac:dyDescent="0.35">
      <c r="B1132" s="161" t="s">
        <v>110</v>
      </c>
      <c r="C1132" s="127" t="s">
        <v>964</v>
      </c>
      <c r="D1132" s="157">
        <f>IFERROR(INDEX(NoSettings_v3!$C$2:$AH$4612,MATCH('EPS 3.1.3'!$B1132,NoSettings_v3!$A$2:$A$4612,0),MATCH('EPS 3.1.3'!D$1,NoSettings_v3!$C$1:$AH$1,0)),"")</f>
        <v>189190000000000</v>
      </c>
      <c r="E1132" s="157">
        <f>IFERROR(INDEX(NoSettings_v3!$C$2:$AH$4612,MATCH('EPS 3.1.3'!$B1132,NoSettings_v3!$A$2:$A$4612,0),MATCH('EPS 3.1.3'!E$1,NoSettings_v3!$C$1:$AH$1,0)),"")</f>
        <v>190570000000000</v>
      </c>
      <c r="F1132" s="157">
        <f>IFERROR(INDEX(NoSettings_v3!$C$2:$AH$4612,MATCH('EPS 3.1.3'!$B1132,NoSettings_v3!$A$2:$A$4612,0),MATCH('EPS 3.1.3'!F$1,NoSettings_v3!$C$1:$AH$1,0)),"")</f>
        <v>191950000000000</v>
      </c>
      <c r="G1132" s="157">
        <f>IFERROR(INDEX(NoSettings_v3!$C$2:$AH$4612,MATCH('EPS 3.1.3'!$B1132,NoSettings_v3!$A$2:$A$4612,0),MATCH('EPS 3.1.3'!G$1,NoSettings_v3!$C$1:$AH$1,0)),"")</f>
        <v>193330000000000</v>
      </c>
      <c r="H1132" s="157">
        <f>IFERROR(INDEX(NoSettings_v3!$C$2:$AH$4612,MATCH('EPS 3.1.3'!$B1132,NoSettings_v3!$A$2:$A$4612,0),MATCH('EPS 3.1.3'!H$1,NoSettings_v3!$C$1:$AH$1,0)),"")</f>
        <v>194580000000000</v>
      </c>
      <c r="I1132" s="157">
        <f>IFERROR(INDEX(NoSettings_v3!$C$2:$AH$4612,MATCH('EPS 3.1.3'!$B1132,NoSettings_v3!$A$2:$A$4612,0),MATCH('EPS 3.1.3'!I$1,NoSettings_v3!$C$1:$AH$1,0)),"")</f>
        <v>195840000000000</v>
      </c>
      <c r="J1132" s="157">
        <f>IFERROR(INDEX(NoSettings_v3!$C$2:$AH$4612,MATCH('EPS 3.1.3'!$B1132,NoSettings_v3!$A$2:$A$4612,0),MATCH('EPS 3.1.3'!J$1,NoSettings_v3!$C$1:$AH$1,0)),"")</f>
        <v>197090000000000</v>
      </c>
      <c r="K1132" s="157">
        <f>IFERROR(INDEX(NoSettings_v3!$C$2:$AH$4612,MATCH('EPS 3.1.3'!$B1132,NoSettings_v3!$A$2:$A$4612,0),MATCH('EPS 3.1.3'!K$1,NoSettings_v3!$C$1:$AH$1,0)),"")</f>
        <v>198350000000000</v>
      </c>
      <c r="L1132" s="157">
        <f>IFERROR(INDEX(NoSettings_v3!$C$2:$AH$4612,MATCH('EPS 3.1.3'!$B1132,NoSettings_v3!$A$2:$A$4612,0),MATCH('EPS 3.1.3'!L$1,NoSettings_v3!$C$1:$AH$1,0)),"")</f>
        <v>199600000000000</v>
      </c>
      <c r="M1132" s="157">
        <f>IFERROR(INDEX(NoSettings_v3!$C$2:$AH$4612,MATCH('EPS 3.1.3'!$B1132,NoSettings_v3!$A$2:$A$4612,0),MATCH('EPS 3.1.3'!M$1,NoSettings_v3!$C$1:$AH$1,0)),"")</f>
        <v>200390000000000</v>
      </c>
      <c r="N1132" s="157">
        <f>IFERROR(INDEX(NoSettings_v3!$C$2:$AH$4612,MATCH('EPS 3.1.3'!$B1132,NoSettings_v3!$A$2:$A$4612,0),MATCH('EPS 3.1.3'!N$1,NoSettings_v3!$C$1:$AH$1,0)),"")</f>
        <v>201190000000000</v>
      </c>
      <c r="O1132" s="157">
        <f>IFERROR(INDEX(NoSettings_v3!$C$2:$AH$4612,MATCH('EPS 3.1.3'!$B1132,NoSettings_v3!$A$2:$A$4612,0),MATCH('EPS 3.1.3'!O$1,NoSettings_v3!$C$1:$AH$1,0)),"")</f>
        <v>201980000000000</v>
      </c>
      <c r="P1132" s="157">
        <f>IFERROR(INDEX(NoSettings_v3!$C$2:$AH$4612,MATCH('EPS 3.1.3'!$B1132,NoSettings_v3!$A$2:$A$4612,0),MATCH('EPS 3.1.3'!P$1,NoSettings_v3!$C$1:$AH$1,0)),"")</f>
        <v>202770000000000</v>
      </c>
      <c r="Q1132" s="157">
        <f>IFERROR(INDEX(NoSettings_v3!$C$2:$AH$4612,MATCH('EPS 3.1.3'!$B1132,NoSettings_v3!$A$2:$A$4612,0),MATCH('EPS 3.1.3'!Q$1,NoSettings_v3!$C$1:$AH$1,0)),"")</f>
        <v>203560000000000</v>
      </c>
      <c r="R1132" s="157">
        <f>IFERROR(INDEX(NoSettings_v3!$C$2:$AH$4612,MATCH('EPS 3.1.3'!$B1132,NoSettings_v3!$A$2:$A$4612,0),MATCH('EPS 3.1.3'!R$1,NoSettings_v3!$C$1:$AH$1,0)),"")</f>
        <v>204130000000000</v>
      </c>
      <c r="S1132" s="157">
        <f>IFERROR(INDEX(NoSettings_v3!$C$2:$AH$4612,MATCH('EPS 3.1.3'!$B1132,NoSettings_v3!$A$2:$A$4612,0),MATCH('EPS 3.1.3'!S$1,NoSettings_v3!$C$1:$AH$1,0)),"")</f>
        <v>204700000000000</v>
      </c>
      <c r="T1132" s="157">
        <f>IFERROR(INDEX(NoSettings_v3!$C$2:$AH$4612,MATCH('EPS 3.1.3'!$B1132,NoSettings_v3!$A$2:$A$4612,0),MATCH('EPS 3.1.3'!T$1,NoSettings_v3!$C$1:$AH$1,0)),"")</f>
        <v>205280000000000</v>
      </c>
      <c r="U1132" s="157">
        <f>IFERROR(INDEX(NoSettings_v3!$C$2:$AH$4612,MATCH('EPS 3.1.3'!$B1132,NoSettings_v3!$A$2:$A$4612,0),MATCH('EPS 3.1.3'!U$1,NoSettings_v3!$C$1:$AH$1,0)),"")</f>
        <v>205850000000000</v>
      </c>
      <c r="V1132" s="157">
        <f>IFERROR(INDEX(NoSettings_v3!$C$2:$AH$4612,MATCH('EPS 3.1.3'!$B1132,NoSettings_v3!$A$2:$A$4612,0),MATCH('EPS 3.1.3'!V$1,NoSettings_v3!$C$1:$AH$1,0)),"")</f>
        <v>206420000000000</v>
      </c>
      <c r="W1132" s="157">
        <f>IFERROR(INDEX(NoSettings_v3!$C$2:$AH$4612,MATCH('EPS 3.1.3'!$B1132,NoSettings_v3!$A$2:$A$4612,0),MATCH('EPS 3.1.3'!W$1,NoSettings_v3!$C$1:$AH$1,0)),"")</f>
        <v>206760000000000</v>
      </c>
      <c r="X1132" s="157">
        <f>IFERROR(INDEX(NoSettings_v3!$C$2:$AH$4612,MATCH('EPS 3.1.3'!$B1132,NoSettings_v3!$A$2:$A$4612,0),MATCH('EPS 3.1.3'!X$1,NoSettings_v3!$C$1:$AH$1,0)),"")</f>
        <v>207090000000000</v>
      </c>
      <c r="Y1132" s="157">
        <f>IFERROR(INDEX(NoSettings_v3!$C$2:$AH$4612,MATCH('EPS 3.1.3'!$B1132,NoSettings_v3!$A$2:$A$4612,0),MATCH('EPS 3.1.3'!Y$1,NoSettings_v3!$C$1:$AH$1,0)),"")</f>
        <v>207430000000000</v>
      </c>
      <c r="Z1132" s="157">
        <f>IFERROR(INDEX(NoSettings_v3!$C$2:$AH$4612,MATCH('EPS 3.1.3'!$B1132,NoSettings_v3!$A$2:$A$4612,0),MATCH('EPS 3.1.3'!Z$1,NoSettings_v3!$C$1:$AH$1,0)),"")</f>
        <v>207770000000000</v>
      </c>
      <c r="AA1132" s="157">
        <f>IFERROR(INDEX(NoSettings_v3!$C$2:$AH$4612,MATCH('EPS 3.1.3'!$B1132,NoSettings_v3!$A$2:$A$4612,0),MATCH('EPS 3.1.3'!AA$1,NoSettings_v3!$C$1:$AH$1,0)),"")</f>
        <v>208100000000000</v>
      </c>
      <c r="AB1132" s="157">
        <f>IFERROR(INDEX(NoSettings_v3!$C$2:$AH$4612,MATCH('EPS 3.1.3'!$B1132,NoSettings_v3!$A$2:$A$4612,0),MATCH('EPS 3.1.3'!AB$1,NoSettings_v3!$C$1:$AH$1,0)),"")</f>
        <v>207990000000000</v>
      </c>
      <c r="AC1132" s="157">
        <f>IFERROR(INDEX(NoSettings_v3!$C$2:$AH$4612,MATCH('EPS 3.1.3'!$B1132,NoSettings_v3!$A$2:$A$4612,0),MATCH('EPS 3.1.3'!AC$1,NoSettings_v3!$C$1:$AH$1,0)),"")</f>
        <v>207880000000000</v>
      </c>
      <c r="AD1132" s="157">
        <f>IFERROR(INDEX(NoSettings_v3!$C$2:$AH$4612,MATCH('EPS 3.1.3'!$B1132,NoSettings_v3!$A$2:$A$4612,0),MATCH('EPS 3.1.3'!AD$1,NoSettings_v3!$C$1:$AH$1,0)),"")</f>
        <v>207770000000000</v>
      </c>
      <c r="AE1132" s="157">
        <f>IFERROR(INDEX(NoSettings_v3!$C$2:$AH$4612,MATCH('EPS 3.1.3'!$B1132,NoSettings_v3!$A$2:$A$4612,0),MATCH('EPS 3.1.3'!AE$1,NoSettings_v3!$C$1:$AH$1,0)),"")</f>
        <v>207660000000000</v>
      </c>
      <c r="AF1132" s="157">
        <f>IFERROR(INDEX(NoSettings_v3!$C$2:$AH$4612,MATCH('EPS 3.1.3'!$B1132,NoSettings_v3!$A$2:$A$4612,0),MATCH('EPS 3.1.3'!AF$1,NoSettings_v3!$C$1:$AH$1,0)),"")</f>
        <v>207550000000000</v>
      </c>
      <c r="AG1132" s="157">
        <f>IFERROR(INDEX(NoSettings_v3!$C$2:$AH$4612,MATCH('EPS 3.1.3'!$B1132,NoSettings_v3!$A$2:$A$4612,0),MATCH('EPS 3.1.3'!AG$1,NoSettings_v3!$C$1:$AH$1,0)),"")</f>
        <v>207440000000000</v>
      </c>
      <c r="AH1132" s="157">
        <f>IFERROR(INDEX(NoSettings_v3!$C$2:$AH$4612,MATCH('EPS 3.1.3'!$B1132,NoSettings_v3!$A$2:$A$4612,0),MATCH('EPS 3.1.3'!AH$1,NoSettings_v3!$C$1:$AH$1,0)),"")</f>
        <v>207330000000000</v>
      </c>
      <c r="AI1132" s="157">
        <f>IFERROR(INDEX(NoSettings_v3!$C$2:$AH$4612,MATCH('EPS 3.1.3'!$B1132,NoSettings_v3!$A$2:$A$4612,0),MATCH('EPS 3.1.3'!AI$1,NoSettings_v3!$C$1:$AH$1,0)),"")</f>
        <v>207220000000000</v>
      </c>
      <c r="AJ1132" s="128"/>
      <c r="AK1132" s="128"/>
      <c r="AL1132" s="128"/>
      <c r="AM1132" s="128"/>
      <c r="AN1132" s="128"/>
      <c r="AO1132" s="128"/>
      <c r="AP1132" s="128"/>
      <c r="AQ1132" s="128"/>
    </row>
    <row r="1133" spans="2:43" x14ac:dyDescent="0.35">
      <c r="B1133" s="161" t="s">
        <v>111</v>
      </c>
      <c r="C1133" s="127" t="s">
        <v>964</v>
      </c>
      <c r="D1133" s="157">
        <f>IFERROR(INDEX(NoSettings_v3!$C$2:$AH$4612,MATCH('EPS 3.1.3'!$B1133,NoSettings_v3!$A$2:$A$4612,0),MATCH('EPS 3.1.3'!D$1,NoSettings_v3!$C$1:$AH$1,0)),"")</f>
        <v>349600000000000</v>
      </c>
      <c r="E1133" s="157">
        <f>IFERROR(INDEX(NoSettings_v3!$C$2:$AH$4612,MATCH('EPS 3.1.3'!$B1133,NoSettings_v3!$A$2:$A$4612,0),MATCH('EPS 3.1.3'!E$1,NoSettings_v3!$C$1:$AH$1,0)),"")</f>
        <v>352700000000000</v>
      </c>
      <c r="F1133" s="157">
        <f>IFERROR(INDEX(NoSettings_v3!$C$2:$AH$4612,MATCH('EPS 3.1.3'!$B1133,NoSettings_v3!$A$2:$A$4612,0),MATCH('EPS 3.1.3'!F$1,NoSettings_v3!$C$1:$AH$1,0)),"")</f>
        <v>355700000000000</v>
      </c>
      <c r="G1133" s="157">
        <f>IFERROR(INDEX(NoSettings_v3!$C$2:$AH$4612,MATCH('EPS 3.1.3'!$B1133,NoSettings_v3!$A$2:$A$4612,0),MATCH('EPS 3.1.3'!G$1,NoSettings_v3!$C$1:$AH$1,0)),"")</f>
        <v>358800000000000</v>
      </c>
      <c r="H1133" s="157">
        <f>IFERROR(INDEX(NoSettings_v3!$C$2:$AH$4612,MATCH('EPS 3.1.3'!$B1133,NoSettings_v3!$A$2:$A$4612,0),MATCH('EPS 3.1.3'!H$1,NoSettings_v3!$C$1:$AH$1,0)),"")</f>
        <v>361200000000000</v>
      </c>
      <c r="I1133" s="157">
        <f>IFERROR(INDEX(NoSettings_v3!$C$2:$AH$4612,MATCH('EPS 3.1.3'!$B1133,NoSettings_v3!$A$2:$A$4612,0),MATCH('EPS 3.1.3'!I$1,NoSettings_v3!$C$1:$AH$1,0)),"")</f>
        <v>363600000000000</v>
      </c>
      <c r="J1133" s="157">
        <f>IFERROR(INDEX(NoSettings_v3!$C$2:$AH$4612,MATCH('EPS 3.1.3'!$B1133,NoSettings_v3!$A$2:$A$4612,0),MATCH('EPS 3.1.3'!J$1,NoSettings_v3!$C$1:$AH$1,0)),"")</f>
        <v>365900000000000</v>
      </c>
      <c r="K1133" s="157">
        <f>IFERROR(INDEX(NoSettings_v3!$C$2:$AH$4612,MATCH('EPS 3.1.3'!$B1133,NoSettings_v3!$A$2:$A$4612,0),MATCH('EPS 3.1.3'!K$1,NoSettings_v3!$C$1:$AH$1,0)),"")</f>
        <v>368300000000000</v>
      </c>
      <c r="L1133" s="157">
        <f>IFERROR(INDEX(NoSettings_v3!$C$2:$AH$4612,MATCH('EPS 3.1.3'!$B1133,NoSettings_v3!$A$2:$A$4612,0),MATCH('EPS 3.1.3'!L$1,NoSettings_v3!$C$1:$AH$1,0)),"")</f>
        <v>370700000000000</v>
      </c>
      <c r="M1133" s="157">
        <f>IFERROR(INDEX(NoSettings_v3!$C$2:$AH$4612,MATCH('EPS 3.1.3'!$B1133,NoSettings_v3!$A$2:$A$4612,0),MATCH('EPS 3.1.3'!M$1,NoSettings_v3!$C$1:$AH$1,0)),"")</f>
        <v>371800000000000</v>
      </c>
      <c r="N1133" s="157">
        <f>IFERROR(INDEX(NoSettings_v3!$C$2:$AH$4612,MATCH('EPS 3.1.3'!$B1133,NoSettings_v3!$A$2:$A$4612,0),MATCH('EPS 3.1.3'!N$1,NoSettings_v3!$C$1:$AH$1,0)),"")</f>
        <v>373000000000000</v>
      </c>
      <c r="O1133" s="157">
        <f>IFERROR(INDEX(NoSettings_v3!$C$2:$AH$4612,MATCH('EPS 3.1.3'!$B1133,NoSettings_v3!$A$2:$A$4612,0),MATCH('EPS 3.1.3'!O$1,NoSettings_v3!$C$1:$AH$1,0)),"")</f>
        <v>374100000000000</v>
      </c>
      <c r="P1133" s="157">
        <f>IFERROR(INDEX(NoSettings_v3!$C$2:$AH$4612,MATCH('EPS 3.1.3'!$B1133,NoSettings_v3!$A$2:$A$4612,0),MATCH('EPS 3.1.3'!P$1,NoSettings_v3!$C$1:$AH$1,0)),"")</f>
        <v>375300000000000</v>
      </c>
      <c r="Q1133" s="157">
        <f>IFERROR(INDEX(NoSettings_v3!$C$2:$AH$4612,MATCH('EPS 3.1.3'!$B1133,NoSettings_v3!$A$2:$A$4612,0),MATCH('EPS 3.1.3'!Q$1,NoSettings_v3!$C$1:$AH$1,0)),"")</f>
        <v>376400000000000</v>
      </c>
      <c r="R1133" s="157">
        <f>IFERROR(INDEX(NoSettings_v3!$C$2:$AH$4612,MATCH('EPS 3.1.3'!$B1133,NoSettings_v3!$A$2:$A$4612,0),MATCH('EPS 3.1.3'!R$1,NoSettings_v3!$C$1:$AH$1,0)),"")</f>
        <v>377100000000000</v>
      </c>
      <c r="S1133" s="157">
        <f>IFERROR(INDEX(NoSettings_v3!$C$2:$AH$4612,MATCH('EPS 3.1.3'!$B1133,NoSettings_v3!$A$2:$A$4612,0),MATCH('EPS 3.1.3'!S$1,NoSettings_v3!$C$1:$AH$1,0)),"")</f>
        <v>377700000000000</v>
      </c>
      <c r="T1133" s="157">
        <f>IFERROR(INDEX(NoSettings_v3!$C$2:$AH$4612,MATCH('EPS 3.1.3'!$B1133,NoSettings_v3!$A$2:$A$4612,0),MATCH('EPS 3.1.3'!T$1,NoSettings_v3!$C$1:$AH$1,0)),"")</f>
        <v>378400000000000</v>
      </c>
      <c r="U1133" s="157">
        <f>IFERROR(INDEX(NoSettings_v3!$C$2:$AH$4612,MATCH('EPS 3.1.3'!$B1133,NoSettings_v3!$A$2:$A$4612,0),MATCH('EPS 3.1.3'!U$1,NoSettings_v3!$C$1:$AH$1,0)),"")</f>
        <v>379100000000000</v>
      </c>
      <c r="V1133" s="157">
        <f>IFERROR(INDEX(NoSettings_v3!$C$2:$AH$4612,MATCH('EPS 3.1.3'!$B1133,NoSettings_v3!$A$2:$A$4612,0),MATCH('EPS 3.1.3'!V$1,NoSettings_v3!$C$1:$AH$1,0)),"")</f>
        <v>379700000000000</v>
      </c>
      <c r="W1133" s="157">
        <f>IFERROR(INDEX(NoSettings_v3!$C$2:$AH$4612,MATCH('EPS 3.1.3'!$B1133,NoSettings_v3!$A$2:$A$4612,0),MATCH('EPS 3.1.3'!W$1,NoSettings_v3!$C$1:$AH$1,0)),"")</f>
        <v>379900000000000</v>
      </c>
      <c r="X1133" s="157">
        <f>IFERROR(INDEX(NoSettings_v3!$C$2:$AH$4612,MATCH('EPS 3.1.3'!$B1133,NoSettings_v3!$A$2:$A$4612,0),MATCH('EPS 3.1.3'!X$1,NoSettings_v3!$C$1:$AH$1,0)),"")</f>
        <v>380100000000000</v>
      </c>
      <c r="Y1133" s="157">
        <f>IFERROR(INDEX(NoSettings_v3!$C$2:$AH$4612,MATCH('EPS 3.1.3'!$B1133,NoSettings_v3!$A$2:$A$4612,0),MATCH('EPS 3.1.3'!Y$1,NoSettings_v3!$C$1:$AH$1,0)),"")</f>
        <v>380200000000000</v>
      </c>
      <c r="Z1133" s="157">
        <f>IFERROR(INDEX(NoSettings_v3!$C$2:$AH$4612,MATCH('EPS 3.1.3'!$B1133,NoSettings_v3!$A$2:$A$4612,0),MATCH('EPS 3.1.3'!Z$1,NoSettings_v3!$C$1:$AH$1,0)),"")</f>
        <v>380400000000000</v>
      </c>
      <c r="AA1133" s="157">
        <f>IFERROR(INDEX(NoSettings_v3!$C$2:$AH$4612,MATCH('EPS 3.1.3'!$B1133,NoSettings_v3!$A$2:$A$4612,0),MATCH('EPS 3.1.3'!AA$1,NoSettings_v3!$C$1:$AH$1,0)),"")</f>
        <v>380500000000000</v>
      </c>
      <c r="AB1133" s="157">
        <f>IFERROR(INDEX(NoSettings_v3!$C$2:$AH$4612,MATCH('EPS 3.1.3'!$B1133,NoSettings_v3!$A$2:$A$4612,0),MATCH('EPS 3.1.3'!AB$1,NoSettings_v3!$C$1:$AH$1,0)),"")</f>
        <v>379700000000000</v>
      </c>
      <c r="AC1133" s="157">
        <f>IFERROR(INDEX(NoSettings_v3!$C$2:$AH$4612,MATCH('EPS 3.1.3'!$B1133,NoSettings_v3!$A$2:$A$4612,0),MATCH('EPS 3.1.3'!AC$1,NoSettings_v3!$C$1:$AH$1,0)),"")</f>
        <v>379000000000000</v>
      </c>
      <c r="AD1133" s="157">
        <f>IFERROR(INDEX(NoSettings_v3!$C$2:$AH$4612,MATCH('EPS 3.1.3'!$B1133,NoSettings_v3!$A$2:$A$4612,0),MATCH('EPS 3.1.3'!AD$1,NoSettings_v3!$C$1:$AH$1,0)),"")</f>
        <v>378200000000000</v>
      </c>
      <c r="AE1133" s="157">
        <f>IFERROR(INDEX(NoSettings_v3!$C$2:$AH$4612,MATCH('EPS 3.1.3'!$B1133,NoSettings_v3!$A$2:$A$4612,0),MATCH('EPS 3.1.3'!AE$1,NoSettings_v3!$C$1:$AH$1,0)),"")</f>
        <v>377400000000000</v>
      </c>
      <c r="AF1133" s="157">
        <f>IFERROR(INDEX(NoSettings_v3!$C$2:$AH$4612,MATCH('EPS 3.1.3'!$B1133,NoSettings_v3!$A$2:$A$4612,0),MATCH('EPS 3.1.3'!AF$1,NoSettings_v3!$C$1:$AH$1,0)),"")</f>
        <v>376600000000000</v>
      </c>
      <c r="AG1133" s="157">
        <f>IFERROR(INDEX(NoSettings_v3!$C$2:$AH$4612,MATCH('EPS 3.1.3'!$B1133,NoSettings_v3!$A$2:$A$4612,0),MATCH('EPS 3.1.3'!AG$1,NoSettings_v3!$C$1:$AH$1,0)),"")</f>
        <v>375800000000000</v>
      </c>
      <c r="AH1133" s="157">
        <f>IFERROR(INDEX(NoSettings_v3!$C$2:$AH$4612,MATCH('EPS 3.1.3'!$B1133,NoSettings_v3!$A$2:$A$4612,0),MATCH('EPS 3.1.3'!AH$1,NoSettings_v3!$C$1:$AH$1,0)),"")</f>
        <v>375100000000000</v>
      </c>
      <c r="AI1133" s="157">
        <f>IFERROR(INDEX(NoSettings_v3!$C$2:$AH$4612,MATCH('EPS 3.1.3'!$B1133,NoSettings_v3!$A$2:$A$4612,0),MATCH('EPS 3.1.3'!AI$1,NoSettings_v3!$C$1:$AH$1,0)),"")</f>
        <v>374300000000000</v>
      </c>
      <c r="AJ1133" s="128"/>
      <c r="AK1133" s="128"/>
      <c r="AL1133" s="128"/>
      <c r="AM1133" s="128"/>
      <c r="AN1133" s="128"/>
      <c r="AO1133" s="128"/>
      <c r="AP1133" s="128"/>
      <c r="AQ1133" s="128"/>
    </row>
    <row r="1134" spans="2:43" x14ac:dyDescent="0.35">
      <c r="B1134" s="161" t="s">
        <v>112</v>
      </c>
      <c r="C1134" s="127" t="s">
        <v>964</v>
      </c>
      <c r="D1134" s="157">
        <f>IFERROR(INDEX(NoSettings_v3!$C$2:$AH$4612,MATCH('EPS 3.1.3'!$B1134,NoSettings_v3!$A$2:$A$4612,0),MATCH('EPS 3.1.3'!D$1,NoSettings_v3!$C$1:$AH$1,0)),"")</f>
        <v>700000000000000</v>
      </c>
      <c r="E1134" s="157">
        <f>IFERROR(INDEX(NoSettings_v3!$C$2:$AH$4612,MATCH('EPS 3.1.3'!$B1134,NoSettings_v3!$A$2:$A$4612,0),MATCH('EPS 3.1.3'!E$1,NoSettings_v3!$C$1:$AH$1,0)),"")</f>
        <v>700000000000000</v>
      </c>
      <c r="F1134" s="157">
        <f>IFERROR(INDEX(NoSettings_v3!$C$2:$AH$4612,MATCH('EPS 3.1.3'!$B1134,NoSettings_v3!$A$2:$A$4612,0),MATCH('EPS 3.1.3'!F$1,NoSettings_v3!$C$1:$AH$1,0)),"")</f>
        <v>700000000000000</v>
      </c>
      <c r="G1134" s="157">
        <f>IFERROR(INDEX(NoSettings_v3!$C$2:$AH$4612,MATCH('EPS 3.1.3'!$B1134,NoSettings_v3!$A$2:$A$4612,0),MATCH('EPS 3.1.3'!G$1,NoSettings_v3!$C$1:$AH$1,0)),"")</f>
        <v>700000000000000</v>
      </c>
      <c r="H1134" s="157">
        <f>IFERROR(INDEX(NoSettings_v3!$C$2:$AH$4612,MATCH('EPS 3.1.3'!$B1134,NoSettings_v3!$A$2:$A$4612,0),MATCH('EPS 3.1.3'!H$1,NoSettings_v3!$C$1:$AH$1,0)),"")</f>
        <v>700000000000000</v>
      </c>
      <c r="I1134" s="157">
        <f>IFERROR(INDEX(NoSettings_v3!$C$2:$AH$4612,MATCH('EPS 3.1.3'!$B1134,NoSettings_v3!$A$2:$A$4612,0),MATCH('EPS 3.1.3'!I$1,NoSettings_v3!$C$1:$AH$1,0)),"")</f>
        <v>700000000000000</v>
      </c>
      <c r="J1134" s="157">
        <f>IFERROR(INDEX(NoSettings_v3!$C$2:$AH$4612,MATCH('EPS 3.1.3'!$B1134,NoSettings_v3!$A$2:$A$4612,0),MATCH('EPS 3.1.3'!J$1,NoSettings_v3!$C$1:$AH$1,0)),"")</f>
        <v>700000000000000</v>
      </c>
      <c r="K1134" s="157">
        <f>IFERROR(INDEX(NoSettings_v3!$C$2:$AH$4612,MATCH('EPS 3.1.3'!$B1134,NoSettings_v3!$A$2:$A$4612,0),MATCH('EPS 3.1.3'!K$1,NoSettings_v3!$C$1:$AH$1,0)),"")</f>
        <v>700000000000000</v>
      </c>
      <c r="L1134" s="157">
        <f>IFERROR(INDEX(NoSettings_v3!$C$2:$AH$4612,MATCH('EPS 3.1.3'!$B1134,NoSettings_v3!$A$2:$A$4612,0),MATCH('EPS 3.1.3'!L$1,NoSettings_v3!$C$1:$AH$1,0)),"")</f>
        <v>700000000000000</v>
      </c>
      <c r="M1134" s="157">
        <f>IFERROR(INDEX(NoSettings_v3!$C$2:$AH$4612,MATCH('EPS 3.1.3'!$B1134,NoSettings_v3!$A$2:$A$4612,0),MATCH('EPS 3.1.3'!M$1,NoSettings_v3!$C$1:$AH$1,0)),"")</f>
        <v>700000000000000</v>
      </c>
      <c r="N1134" s="157">
        <f>IFERROR(INDEX(NoSettings_v3!$C$2:$AH$4612,MATCH('EPS 3.1.3'!$B1134,NoSettings_v3!$A$2:$A$4612,0),MATCH('EPS 3.1.3'!N$1,NoSettings_v3!$C$1:$AH$1,0)),"")</f>
        <v>700000000000000</v>
      </c>
      <c r="O1134" s="157">
        <f>IFERROR(INDEX(NoSettings_v3!$C$2:$AH$4612,MATCH('EPS 3.1.3'!$B1134,NoSettings_v3!$A$2:$A$4612,0),MATCH('EPS 3.1.3'!O$1,NoSettings_v3!$C$1:$AH$1,0)),"")</f>
        <v>700000000000000</v>
      </c>
      <c r="P1134" s="157">
        <f>IFERROR(INDEX(NoSettings_v3!$C$2:$AH$4612,MATCH('EPS 3.1.3'!$B1134,NoSettings_v3!$A$2:$A$4612,0),MATCH('EPS 3.1.3'!P$1,NoSettings_v3!$C$1:$AH$1,0)),"")</f>
        <v>700000000000000</v>
      </c>
      <c r="Q1134" s="157">
        <f>IFERROR(INDEX(NoSettings_v3!$C$2:$AH$4612,MATCH('EPS 3.1.3'!$B1134,NoSettings_v3!$A$2:$A$4612,0),MATCH('EPS 3.1.3'!Q$1,NoSettings_v3!$C$1:$AH$1,0)),"")</f>
        <v>700000000000000</v>
      </c>
      <c r="R1134" s="157">
        <f>IFERROR(INDEX(NoSettings_v3!$C$2:$AH$4612,MATCH('EPS 3.1.3'!$B1134,NoSettings_v3!$A$2:$A$4612,0),MATCH('EPS 3.1.3'!R$1,NoSettings_v3!$C$1:$AH$1,0)),"")</f>
        <v>800000000000000</v>
      </c>
      <c r="S1134" s="157">
        <f>IFERROR(INDEX(NoSettings_v3!$C$2:$AH$4612,MATCH('EPS 3.1.3'!$B1134,NoSettings_v3!$A$2:$A$4612,0),MATCH('EPS 3.1.3'!S$1,NoSettings_v3!$C$1:$AH$1,0)),"")</f>
        <v>800000000000000</v>
      </c>
      <c r="T1134" s="157">
        <f>IFERROR(INDEX(NoSettings_v3!$C$2:$AH$4612,MATCH('EPS 3.1.3'!$B1134,NoSettings_v3!$A$2:$A$4612,0),MATCH('EPS 3.1.3'!T$1,NoSettings_v3!$C$1:$AH$1,0)),"")</f>
        <v>800000000000000</v>
      </c>
      <c r="U1134" s="157">
        <f>IFERROR(INDEX(NoSettings_v3!$C$2:$AH$4612,MATCH('EPS 3.1.3'!$B1134,NoSettings_v3!$A$2:$A$4612,0),MATCH('EPS 3.1.3'!U$1,NoSettings_v3!$C$1:$AH$1,0)),"")</f>
        <v>800000000000000</v>
      </c>
      <c r="V1134" s="157">
        <f>IFERROR(INDEX(NoSettings_v3!$C$2:$AH$4612,MATCH('EPS 3.1.3'!$B1134,NoSettings_v3!$A$2:$A$4612,0),MATCH('EPS 3.1.3'!V$1,NoSettings_v3!$C$1:$AH$1,0)),"")</f>
        <v>800000000000000</v>
      </c>
      <c r="W1134" s="157">
        <f>IFERROR(INDEX(NoSettings_v3!$C$2:$AH$4612,MATCH('EPS 3.1.3'!$B1134,NoSettings_v3!$A$2:$A$4612,0),MATCH('EPS 3.1.3'!W$1,NoSettings_v3!$C$1:$AH$1,0)),"")</f>
        <v>800000000000000</v>
      </c>
      <c r="X1134" s="157">
        <f>IFERROR(INDEX(NoSettings_v3!$C$2:$AH$4612,MATCH('EPS 3.1.3'!$B1134,NoSettings_v3!$A$2:$A$4612,0),MATCH('EPS 3.1.3'!X$1,NoSettings_v3!$C$1:$AH$1,0)),"")</f>
        <v>800000000000000</v>
      </c>
      <c r="Y1134" s="157">
        <f>IFERROR(INDEX(NoSettings_v3!$C$2:$AH$4612,MATCH('EPS 3.1.3'!$B1134,NoSettings_v3!$A$2:$A$4612,0),MATCH('EPS 3.1.3'!Y$1,NoSettings_v3!$C$1:$AH$1,0)),"")</f>
        <v>800000000000000</v>
      </c>
      <c r="Z1134" s="157">
        <f>IFERROR(INDEX(NoSettings_v3!$C$2:$AH$4612,MATCH('EPS 3.1.3'!$B1134,NoSettings_v3!$A$2:$A$4612,0),MATCH('EPS 3.1.3'!Z$1,NoSettings_v3!$C$1:$AH$1,0)),"")</f>
        <v>800000000000000</v>
      </c>
      <c r="AA1134" s="157">
        <f>IFERROR(INDEX(NoSettings_v3!$C$2:$AH$4612,MATCH('EPS 3.1.3'!$B1134,NoSettings_v3!$A$2:$A$4612,0),MATCH('EPS 3.1.3'!AA$1,NoSettings_v3!$C$1:$AH$1,0)),"")</f>
        <v>800000000000000</v>
      </c>
      <c r="AB1134" s="157">
        <f>IFERROR(INDEX(NoSettings_v3!$C$2:$AH$4612,MATCH('EPS 3.1.3'!$B1134,NoSettings_v3!$A$2:$A$4612,0),MATCH('EPS 3.1.3'!AB$1,NoSettings_v3!$C$1:$AH$1,0)),"")</f>
        <v>900000000000000</v>
      </c>
      <c r="AC1134" s="157">
        <f>IFERROR(INDEX(NoSettings_v3!$C$2:$AH$4612,MATCH('EPS 3.1.3'!$B1134,NoSettings_v3!$A$2:$A$4612,0),MATCH('EPS 3.1.3'!AC$1,NoSettings_v3!$C$1:$AH$1,0)),"")</f>
        <v>900000000000000</v>
      </c>
      <c r="AD1134" s="157">
        <f>IFERROR(INDEX(NoSettings_v3!$C$2:$AH$4612,MATCH('EPS 3.1.3'!$B1134,NoSettings_v3!$A$2:$A$4612,0),MATCH('EPS 3.1.3'!AD$1,NoSettings_v3!$C$1:$AH$1,0)),"")</f>
        <v>900000000000000</v>
      </c>
      <c r="AE1134" s="157">
        <f>IFERROR(INDEX(NoSettings_v3!$C$2:$AH$4612,MATCH('EPS 3.1.3'!$B1134,NoSettings_v3!$A$2:$A$4612,0),MATCH('EPS 3.1.3'!AE$1,NoSettings_v3!$C$1:$AH$1,0)),"")</f>
        <v>900000000000000</v>
      </c>
      <c r="AF1134" s="157">
        <f>IFERROR(INDEX(NoSettings_v3!$C$2:$AH$4612,MATCH('EPS 3.1.3'!$B1134,NoSettings_v3!$A$2:$A$4612,0),MATCH('EPS 3.1.3'!AF$1,NoSettings_v3!$C$1:$AH$1,0)),"")</f>
        <v>900000000000000</v>
      </c>
      <c r="AG1134" s="157">
        <f>IFERROR(INDEX(NoSettings_v3!$C$2:$AH$4612,MATCH('EPS 3.1.3'!$B1134,NoSettings_v3!$A$2:$A$4612,0),MATCH('EPS 3.1.3'!AG$1,NoSettings_v3!$C$1:$AH$1,0)),"")</f>
        <v>900000000000000</v>
      </c>
      <c r="AH1134" s="157">
        <f>IFERROR(INDEX(NoSettings_v3!$C$2:$AH$4612,MATCH('EPS 3.1.3'!$B1134,NoSettings_v3!$A$2:$A$4612,0),MATCH('EPS 3.1.3'!AH$1,NoSettings_v3!$C$1:$AH$1,0)),"")</f>
        <v>900000000000000</v>
      </c>
      <c r="AI1134" s="157">
        <f>IFERROR(INDEX(NoSettings_v3!$C$2:$AH$4612,MATCH('EPS 3.1.3'!$B1134,NoSettings_v3!$A$2:$A$4612,0),MATCH('EPS 3.1.3'!AI$1,NoSettings_v3!$C$1:$AH$1,0)),"")</f>
        <v>900000000000000</v>
      </c>
      <c r="AJ1134" s="128"/>
      <c r="AK1134" s="128"/>
      <c r="AL1134" s="128"/>
      <c r="AM1134" s="128"/>
      <c r="AN1134" s="128"/>
      <c r="AO1134" s="128"/>
      <c r="AP1134" s="128"/>
      <c r="AQ1134" s="128"/>
    </row>
    <row r="1135" spans="2:43" x14ac:dyDescent="0.35">
      <c r="B1135" s="161" t="s">
        <v>113</v>
      </c>
      <c r="C1135" s="127" t="s">
        <v>964</v>
      </c>
      <c r="D1135" s="157">
        <f>IFERROR(INDEX(NoSettings_v3!$C$2:$AH$4612,MATCH('EPS 3.1.3'!$B1135,NoSettings_v3!$A$2:$A$4612,0),MATCH('EPS 3.1.3'!D$1,NoSettings_v3!$C$1:$AH$1,0)),"")</f>
        <v>0</v>
      </c>
      <c r="E1135" s="157">
        <f>IFERROR(INDEX(NoSettings_v3!$C$2:$AH$4612,MATCH('EPS 3.1.3'!$B1135,NoSettings_v3!$A$2:$A$4612,0),MATCH('EPS 3.1.3'!E$1,NoSettings_v3!$C$1:$AH$1,0)),"")</f>
        <v>0</v>
      </c>
      <c r="F1135" s="157">
        <f>IFERROR(INDEX(NoSettings_v3!$C$2:$AH$4612,MATCH('EPS 3.1.3'!$B1135,NoSettings_v3!$A$2:$A$4612,0),MATCH('EPS 3.1.3'!F$1,NoSettings_v3!$C$1:$AH$1,0)),"")</f>
        <v>0</v>
      </c>
      <c r="G1135" s="157">
        <f>IFERROR(INDEX(NoSettings_v3!$C$2:$AH$4612,MATCH('EPS 3.1.3'!$B1135,NoSettings_v3!$A$2:$A$4612,0),MATCH('EPS 3.1.3'!G$1,NoSettings_v3!$C$1:$AH$1,0)),"")</f>
        <v>0</v>
      </c>
      <c r="H1135" s="157">
        <f>IFERROR(INDEX(NoSettings_v3!$C$2:$AH$4612,MATCH('EPS 3.1.3'!$B1135,NoSettings_v3!$A$2:$A$4612,0),MATCH('EPS 3.1.3'!H$1,NoSettings_v3!$C$1:$AH$1,0)),"")</f>
        <v>0</v>
      </c>
      <c r="I1135" s="157">
        <f>IFERROR(INDEX(NoSettings_v3!$C$2:$AH$4612,MATCH('EPS 3.1.3'!$B1135,NoSettings_v3!$A$2:$A$4612,0),MATCH('EPS 3.1.3'!I$1,NoSettings_v3!$C$1:$AH$1,0)),"")</f>
        <v>0</v>
      </c>
      <c r="J1135" s="157">
        <f>IFERROR(INDEX(NoSettings_v3!$C$2:$AH$4612,MATCH('EPS 3.1.3'!$B1135,NoSettings_v3!$A$2:$A$4612,0),MATCH('EPS 3.1.3'!J$1,NoSettings_v3!$C$1:$AH$1,0)),"")</f>
        <v>0</v>
      </c>
      <c r="K1135" s="157">
        <f>IFERROR(INDEX(NoSettings_v3!$C$2:$AH$4612,MATCH('EPS 3.1.3'!$B1135,NoSettings_v3!$A$2:$A$4612,0),MATCH('EPS 3.1.3'!K$1,NoSettings_v3!$C$1:$AH$1,0)),"")</f>
        <v>0</v>
      </c>
      <c r="L1135" s="157">
        <f>IFERROR(INDEX(NoSettings_v3!$C$2:$AH$4612,MATCH('EPS 3.1.3'!$B1135,NoSettings_v3!$A$2:$A$4612,0),MATCH('EPS 3.1.3'!L$1,NoSettings_v3!$C$1:$AH$1,0)),"")</f>
        <v>0</v>
      </c>
      <c r="M1135" s="157">
        <f>IFERROR(INDEX(NoSettings_v3!$C$2:$AH$4612,MATCH('EPS 3.1.3'!$B1135,NoSettings_v3!$A$2:$A$4612,0),MATCH('EPS 3.1.3'!M$1,NoSettings_v3!$C$1:$AH$1,0)),"")</f>
        <v>0</v>
      </c>
      <c r="N1135" s="157">
        <f>IFERROR(INDEX(NoSettings_v3!$C$2:$AH$4612,MATCH('EPS 3.1.3'!$B1135,NoSettings_v3!$A$2:$A$4612,0),MATCH('EPS 3.1.3'!N$1,NoSettings_v3!$C$1:$AH$1,0)),"")</f>
        <v>0</v>
      </c>
      <c r="O1135" s="157">
        <f>IFERROR(INDEX(NoSettings_v3!$C$2:$AH$4612,MATCH('EPS 3.1.3'!$B1135,NoSettings_v3!$A$2:$A$4612,0),MATCH('EPS 3.1.3'!O$1,NoSettings_v3!$C$1:$AH$1,0)),"")</f>
        <v>0</v>
      </c>
      <c r="P1135" s="157">
        <f>IFERROR(INDEX(NoSettings_v3!$C$2:$AH$4612,MATCH('EPS 3.1.3'!$B1135,NoSettings_v3!$A$2:$A$4612,0),MATCH('EPS 3.1.3'!P$1,NoSettings_v3!$C$1:$AH$1,0)),"")</f>
        <v>0</v>
      </c>
      <c r="Q1135" s="157">
        <f>IFERROR(INDEX(NoSettings_v3!$C$2:$AH$4612,MATCH('EPS 3.1.3'!$B1135,NoSettings_v3!$A$2:$A$4612,0),MATCH('EPS 3.1.3'!Q$1,NoSettings_v3!$C$1:$AH$1,0)),"")</f>
        <v>0</v>
      </c>
      <c r="R1135" s="157">
        <f>IFERROR(INDEX(NoSettings_v3!$C$2:$AH$4612,MATCH('EPS 3.1.3'!$B1135,NoSettings_v3!$A$2:$A$4612,0),MATCH('EPS 3.1.3'!R$1,NoSettings_v3!$C$1:$AH$1,0)),"")</f>
        <v>0</v>
      </c>
      <c r="S1135" s="157">
        <f>IFERROR(INDEX(NoSettings_v3!$C$2:$AH$4612,MATCH('EPS 3.1.3'!$B1135,NoSettings_v3!$A$2:$A$4612,0),MATCH('EPS 3.1.3'!S$1,NoSettings_v3!$C$1:$AH$1,0)),"")</f>
        <v>0</v>
      </c>
      <c r="T1135" s="157">
        <f>IFERROR(INDEX(NoSettings_v3!$C$2:$AH$4612,MATCH('EPS 3.1.3'!$B1135,NoSettings_v3!$A$2:$A$4612,0),MATCH('EPS 3.1.3'!T$1,NoSettings_v3!$C$1:$AH$1,0)),"")</f>
        <v>0</v>
      </c>
      <c r="U1135" s="157">
        <f>IFERROR(INDEX(NoSettings_v3!$C$2:$AH$4612,MATCH('EPS 3.1.3'!$B1135,NoSettings_v3!$A$2:$A$4612,0),MATCH('EPS 3.1.3'!U$1,NoSettings_v3!$C$1:$AH$1,0)),"")</f>
        <v>0</v>
      </c>
      <c r="V1135" s="157">
        <f>IFERROR(INDEX(NoSettings_v3!$C$2:$AH$4612,MATCH('EPS 3.1.3'!$B1135,NoSettings_v3!$A$2:$A$4612,0),MATCH('EPS 3.1.3'!V$1,NoSettings_v3!$C$1:$AH$1,0)),"")</f>
        <v>0</v>
      </c>
      <c r="W1135" s="157">
        <f>IFERROR(INDEX(NoSettings_v3!$C$2:$AH$4612,MATCH('EPS 3.1.3'!$B1135,NoSettings_v3!$A$2:$A$4612,0),MATCH('EPS 3.1.3'!W$1,NoSettings_v3!$C$1:$AH$1,0)),"")</f>
        <v>0</v>
      </c>
      <c r="X1135" s="157">
        <f>IFERROR(INDEX(NoSettings_v3!$C$2:$AH$4612,MATCH('EPS 3.1.3'!$B1135,NoSettings_v3!$A$2:$A$4612,0),MATCH('EPS 3.1.3'!X$1,NoSettings_v3!$C$1:$AH$1,0)),"")</f>
        <v>0</v>
      </c>
      <c r="Y1135" s="157">
        <f>IFERROR(INDEX(NoSettings_v3!$C$2:$AH$4612,MATCH('EPS 3.1.3'!$B1135,NoSettings_v3!$A$2:$A$4612,0),MATCH('EPS 3.1.3'!Y$1,NoSettings_v3!$C$1:$AH$1,0)),"")</f>
        <v>0</v>
      </c>
      <c r="Z1135" s="157">
        <f>IFERROR(INDEX(NoSettings_v3!$C$2:$AH$4612,MATCH('EPS 3.1.3'!$B1135,NoSettings_v3!$A$2:$A$4612,0),MATCH('EPS 3.1.3'!Z$1,NoSettings_v3!$C$1:$AH$1,0)),"")</f>
        <v>0</v>
      </c>
      <c r="AA1135" s="157">
        <f>IFERROR(INDEX(NoSettings_v3!$C$2:$AH$4612,MATCH('EPS 3.1.3'!$B1135,NoSettings_v3!$A$2:$A$4612,0),MATCH('EPS 3.1.3'!AA$1,NoSettings_v3!$C$1:$AH$1,0)),"")</f>
        <v>0</v>
      </c>
      <c r="AB1135" s="157">
        <f>IFERROR(INDEX(NoSettings_v3!$C$2:$AH$4612,MATCH('EPS 3.1.3'!$B1135,NoSettings_v3!$A$2:$A$4612,0),MATCH('EPS 3.1.3'!AB$1,NoSettings_v3!$C$1:$AH$1,0)),"")</f>
        <v>0</v>
      </c>
      <c r="AC1135" s="157">
        <f>IFERROR(INDEX(NoSettings_v3!$C$2:$AH$4612,MATCH('EPS 3.1.3'!$B1135,NoSettings_v3!$A$2:$A$4612,0),MATCH('EPS 3.1.3'!AC$1,NoSettings_v3!$C$1:$AH$1,0)),"")</f>
        <v>0</v>
      </c>
      <c r="AD1135" s="157">
        <f>IFERROR(INDEX(NoSettings_v3!$C$2:$AH$4612,MATCH('EPS 3.1.3'!$B1135,NoSettings_v3!$A$2:$A$4612,0),MATCH('EPS 3.1.3'!AD$1,NoSettings_v3!$C$1:$AH$1,0)),"")</f>
        <v>0</v>
      </c>
      <c r="AE1135" s="157">
        <f>IFERROR(INDEX(NoSettings_v3!$C$2:$AH$4612,MATCH('EPS 3.1.3'!$B1135,NoSettings_v3!$A$2:$A$4612,0),MATCH('EPS 3.1.3'!AE$1,NoSettings_v3!$C$1:$AH$1,0)),"")</f>
        <v>0</v>
      </c>
      <c r="AF1135" s="157">
        <f>IFERROR(INDEX(NoSettings_v3!$C$2:$AH$4612,MATCH('EPS 3.1.3'!$B1135,NoSettings_v3!$A$2:$A$4612,0),MATCH('EPS 3.1.3'!AF$1,NoSettings_v3!$C$1:$AH$1,0)),"")</f>
        <v>0</v>
      </c>
      <c r="AG1135" s="157">
        <f>IFERROR(INDEX(NoSettings_v3!$C$2:$AH$4612,MATCH('EPS 3.1.3'!$B1135,NoSettings_v3!$A$2:$A$4612,0),MATCH('EPS 3.1.3'!AG$1,NoSettings_v3!$C$1:$AH$1,0)),"")</f>
        <v>0</v>
      </c>
      <c r="AH1135" s="157">
        <f>IFERROR(INDEX(NoSettings_v3!$C$2:$AH$4612,MATCH('EPS 3.1.3'!$B1135,NoSettings_v3!$A$2:$A$4612,0),MATCH('EPS 3.1.3'!AH$1,NoSettings_v3!$C$1:$AH$1,0)),"")</f>
        <v>0</v>
      </c>
      <c r="AI1135" s="157">
        <f>IFERROR(INDEX(NoSettings_v3!$C$2:$AH$4612,MATCH('EPS 3.1.3'!$B1135,NoSettings_v3!$A$2:$A$4612,0),MATCH('EPS 3.1.3'!AI$1,NoSettings_v3!$C$1:$AH$1,0)),"")</f>
        <v>0</v>
      </c>
    </row>
    <row r="1136" spans="2:43" x14ac:dyDescent="0.35">
      <c r="B1136" s="161" t="s">
        <v>114</v>
      </c>
      <c r="C1136" s="127" t="s">
        <v>964</v>
      </c>
      <c r="D1136" s="157">
        <f>IFERROR(INDEX(NoSettings_v3!$C$2:$AH$4612,MATCH('EPS 3.1.3'!$B1136,NoSettings_v3!$A$2:$A$4612,0),MATCH('EPS 3.1.3'!D$1,NoSettings_v3!$C$1:$AH$1,0)),"")</f>
        <v>6143000000000</v>
      </c>
      <c r="E1136" s="157">
        <f>IFERROR(INDEX(NoSettings_v3!$C$2:$AH$4612,MATCH('EPS 3.1.3'!$B1136,NoSettings_v3!$A$2:$A$4612,0),MATCH('EPS 3.1.3'!E$1,NoSettings_v3!$C$1:$AH$1,0)),"")</f>
        <v>6199000000000</v>
      </c>
      <c r="F1136" s="157">
        <f>IFERROR(INDEX(NoSettings_v3!$C$2:$AH$4612,MATCH('EPS 3.1.3'!$B1136,NoSettings_v3!$A$2:$A$4612,0),MATCH('EPS 3.1.3'!F$1,NoSettings_v3!$C$1:$AH$1,0)),"")</f>
        <v>6255000000000</v>
      </c>
      <c r="G1136" s="157">
        <f>IFERROR(INDEX(NoSettings_v3!$C$2:$AH$4612,MATCH('EPS 3.1.3'!$B1136,NoSettings_v3!$A$2:$A$4612,0),MATCH('EPS 3.1.3'!G$1,NoSettings_v3!$C$1:$AH$1,0)),"")</f>
        <v>6311000000000</v>
      </c>
      <c r="H1136" s="157">
        <f>IFERROR(INDEX(NoSettings_v3!$C$2:$AH$4612,MATCH('EPS 3.1.3'!$B1136,NoSettings_v3!$A$2:$A$4612,0),MATCH('EPS 3.1.3'!H$1,NoSettings_v3!$C$1:$AH$1,0)),"")</f>
        <v>6353000000000</v>
      </c>
      <c r="I1136" s="157">
        <f>IFERROR(INDEX(NoSettings_v3!$C$2:$AH$4612,MATCH('EPS 3.1.3'!$B1136,NoSettings_v3!$A$2:$A$4612,0),MATCH('EPS 3.1.3'!I$1,NoSettings_v3!$C$1:$AH$1,0)),"")</f>
        <v>6395000000000</v>
      </c>
      <c r="J1136" s="157">
        <f>IFERROR(INDEX(NoSettings_v3!$C$2:$AH$4612,MATCH('EPS 3.1.3'!$B1136,NoSettings_v3!$A$2:$A$4612,0),MATCH('EPS 3.1.3'!J$1,NoSettings_v3!$C$1:$AH$1,0)),"")</f>
        <v>6437000000000</v>
      </c>
      <c r="K1136" s="157">
        <f>IFERROR(INDEX(NoSettings_v3!$C$2:$AH$4612,MATCH('EPS 3.1.3'!$B1136,NoSettings_v3!$A$2:$A$4612,0),MATCH('EPS 3.1.3'!K$1,NoSettings_v3!$C$1:$AH$1,0)),"")</f>
        <v>6479000000000</v>
      </c>
      <c r="L1136" s="157">
        <f>IFERROR(INDEX(NoSettings_v3!$C$2:$AH$4612,MATCH('EPS 3.1.3'!$B1136,NoSettings_v3!$A$2:$A$4612,0),MATCH('EPS 3.1.3'!L$1,NoSettings_v3!$C$1:$AH$1,0)),"")</f>
        <v>6521000000000</v>
      </c>
      <c r="M1136" s="157">
        <f>IFERROR(INDEX(NoSettings_v3!$C$2:$AH$4612,MATCH('EPS 3.1.3'!$B1136,NoSettings_v3!$A$2:$A$4612,0),MATCH('EPS 3.1.3'!M$1,NoSettings_v3!$C$1:$AH$1,0)),"")</f>
        <v>6540000000000</v>
      </c>
      <c r="N1136" s="157">
        <f>IFERROR(INDEX(NoSettings_v3!$C$2:$AH$4612,MATCH('EPS 3.1.3'!$B1136,NoSettings_v3!$A$2:$A$4612,0),MATCH('EPS 3.1.3'!N$1,NoSettings_v3!$C$1:$AH$1,0)),"")</f>
        <v>6559000000000</v>
      </c>
      <c r="O1136" s="157">
        <f>IFERROR(INDEX(NoSettings_v3!$C$2:$AH$4612,MATCH('EPS 3.1.3'!$B1136,NoSettings_v3!$A$2:$A$4612,0),MATCH('EPS 3.1.3'!O$1,NoSettings_v3!$C$1:$AH$1,0)),"")</f>
        <v>6577000000000</v>
      </c>
      <c r="P1136" s="157">
        <f>IFERROR(INDEX(NoSettings_v3!$C$2:$AH$4612,MATCH('EPS 3.1.3'!$B1136,NoSettings_v3!$A$2:$A$4612,0),MATCH('EPS 3.1.3'!P$1,NoSettings_v3!$C$1:$AH$1,0)),"")</f>
        <v>6596000000000</v>
      </c>
      <c r="Q1136" s="157">
        <f>IFERROR(INDEX(NoSettings_v3!$C$2:$AH$4612,MATCH('EPS 3.1.3'!$B1136,NoSettings_v3!$A$2:$A$4612,0),MATCH('EPS 3.1.3'!Q$1,NoSettings_v3!$C$1:$AH$1,0)),"")</f>
        <v>6615000000000</v>
      </c>
      <c r="R1136" s="157">
        <f>IFERROR(INDEX(NoSettings_v3!$C$2:$AH$4612,MATCH('EPS 3.1.3'!$B1136,NoSettings_v3!$A$2:$A$4612,0),MATCH('EPS 3.1.3'!R$1,NoSettings_v3!$C$1:$AH$1,0)),"")</f>
        <v>6625000000000</v>
      </c>
      <c r="S1136" s="157">
        <f>IFERROR(INDEX(NoSettings_v3!$C$2:$AH$4612,MATCH('EPS 3.1.3'!$B1136,NoSettings_v3!$A$2:$A$4612,0),MATCH('EPS 3.1.3'!S$1,NoSettings_v3!$C$1:$AH$1,0)),"")</f>
        <v>6635000000000</v>
      </c>
      <c r="T1136" s="157">
        <f>IFERROR(INDEX(NoSettings_v3!$C$2:$AH$4612,MATCH('EPS 3.1.3'!$B1136,NoSettings_v3!$A$2:$A$4612,0),MATCH('EPS 3.1.3'!T$1,NoSettings_v3!$C$1:$AH$1,0)),"")</f>
        <v>6645000000000</v>
      </c>
      <c r="U1136" s="157">
        <f>IFERROR(INDEX(NoSettings_v3!$C$2:$AH$4612,MATCH('EPS 3.1.3'!$B1136,NoSettings_v3!$A$2:$A$4612,0),MATCH('EPS 3.1.3'!U$1,NoSettings_v3!$C$1:$AH$1,0)),"")</f>
        <v>6654000000000</v>
      </c>
      <c r="V1136" s="157">
        <f>IFERROR(INDEX(NoSettings_v3!$C$2:$AH$4612,MATCH('EPS 3.1.3'!$B1136,NoSettings_v3!$A$2:$A$4612,0),MATCH('EPS 3.1.3'!V$1,NoSettings_v3!$C$1:$AH$1,0)),"")</f>
        <v>6664000000000</v>
      </c>
      <c r="W1136" s="157">
        <f>IFERROR(INDEX(NoSettings_v3!$C$2:$AH$4612,MATCH('EPS 3.1.3'!$B1136,NoSettings_v3!$A$2:$A$4612,0),MATCH('EPS 3.1.3'!W$1,NoSettings_v3!$C$1:$AH$1,0)),"")</f>
        <v>6665000000000</v>
      </c>
      <c r="X1136" s="157">
        <f>IFERROR(INDEX(NoSettings_v3!$C$2:$AH$4612,MATCH('EPS 3.1.3'!$B1136,NoSettings_v3!$A$2:$A$4612,0),MATCH('EPS 3.1.3'!X$1,NoSettings_v3!$C$1:$AH$1,0)),"")</f>
        <v>6666000000000</v>
      </c>
      <c r="Y1136" s="157">
        <f>IFERROR(INDEX(NoSettings_v3!$C$2:$AH$4612,MATCH('EPS 3.1.3'!$B1136,NoSettings_v3!$A$2:$A$4612,0),MATCH('EPS 3.1.3'!Y$1,NoSettings_v3!$C$1:$AH$1,0)),"")</f>
        <v>6666000000000</v>
      </c>
      <c r="Z1136" s="157">
        <f>IFERROR(INDEX(NoSettings_v3!$C$2:$AH$4612,MATCH('EPS 3.1.3'!$B1136,NoSettings_v3!$A$2:$A$4612,0),MATCH('EPS 3.1.3'!Z$1,NoSettings_v3!$C$1:$AH$1,0)),"")</f>
        <v>6667000000000</v>
      </c>
      <c r="AA1136" s="157">
        <f>IFERROR(INDEX(NoSettings_v3!$C$2:$AH$4612,MATCH('EPS 3.1.3'!$B1136,NoSettings_v3!$A$2:$A$4612,0),MATCH('EPS 3.1.3'!AA$1,NoSettings_v3!$C$1:$AH$1,0)),"")</f>
        <v>6668000000000</v>
      </c>
      <c r="AB1136" s="157">
        <f>IFERROR(INDEX(NoSettings_v3!$C$2:$AH$4612,MATCH('EPS 3.1.3'!$B1136,NoSettings_v3!$A$2:$A$4612,0),MATCH('EPS 3.1.3'!AB$1,NoSettings_v3!$C$1:$AH$1,0)),"")</f>
        <v>6652000000000</v>
      </c>
      <c r="AC1136" s="157">
        <f>IFERROR(INDEX(NoSettings_v3!$C$2:$AH$4612,MATCH('EPS 3.1.3'!$B1136,NoSettings_v3!$A$2:$A$4612,0),MATCH('EPS 3.1.3'!AC$1,NoSettings_v3!$C$1:$AH$1,0)),"")</f>
        <v>6635000000000</v>
      </c>
      <c r="AD1136" s="157">
        <f>IFERROR(INDEX(NoSettings_v3!$C$2:$AH$4612,MATCH('EPS 3.1.3'!$B1136,NoSettings_v3!$A$2:$A$4612,0),MATCH('EPS 3.1.3'!AD$1,NoSettings_v3!$C$1:$AH$1,0)),"")</f>
        <v>6619000000000</v>
      </c>
      <c r="AE1136" s="157">
        <f>IFERROR(INDEX(NoSettings_v3!$C$2:$AH$4612,MATCH('EPS 3.1.3'!$B1136,NoSettings_v3!$A$2:$A$4612,0),MATCH('EPS 3.1.3'!AE$1,NoSettings_v3!$C$1:$AH$1,0)),"")</f>
        <v>6603000000000</v>
      </c>
      <c r="AF1136" s="157">
        <f>IFERROR(INDEX(NoSettings_v3!$C$2:$AH$4612,MATCH('EPS 3.1.3'!$B1136,NoSettings_v3!$A$2:$A$4612,0),MATCH('EPS 3.1.3'!AF$1,NoSettings_v3!$C$1:$AH$1,0)),"")</f>
        <v>6586000000000</v>
      </c>
      <c r="AG1136" s="157">
        <f>IFERROR(INDEX(NoSettings_v3!$C$2:$AH$4612,MATCH('EPS 3.1.3'!$B1136,NoSettings_v3!$A$2:$A$4612,0),MATCH('EPS 3.1.3'!AG$1,NoSettings_v3!$C$1:$AH$1,0)),"")</f>
        <v>6570000000000</v>
      </c>
      <c r="AH1136" s="157">
        <f>IFERROR(INDEX(NoSettings_v3!$C$2:$AH$4612,MATCH('EPS 3.1.3'!$B1136,NoSettings_v3!$A$2:$A$4612,0),MATCH('EPS 3.1.3'!AH$1,NoSettings_v3!$C$1:$AH$1,0)),"")</f>
        <v>6554000000000</v>
      </c>
      <c r="AI1136" s="157">
        <f>IFERROR(INDEX(NoSettings_v3!$C$2:$AH$4612,MATCH('EPS 3.1.3'!$B1136,NoSettings_v3!$A$2:$A$4612,0),MATCH('EPS 3.1.3'!AI$1,NoSettings_v3!$C$1:$AH$1,0)),"")</f>
        <v>6537000000000</v>
      </c>
      <c r="AJ1136" s="128"/>
      <c r="AK1136" s="128"/>
      <c r="AL1136" s="128"/>
      <c r="AM1136" s="128"/>
      <c r="AN1136" s="128"/>
      <c r="AO1136" s="128"/>
      <c r="AP1136" s="128"/>
      <c r="AQ1136" s="128"/>
    </row>
    <row r="1137" spans="2:43" x14ac:dyDescent="0.35">
      <c r="B1137" s="161" t="s">
        <v>115</v>
      </c>
      <c r="C1137" s="127" t="s">
        <v>964</v>
      </c>
      <c r="D1137" s="157">
        <f>IFERROR(INDEX(NoSettings_v3!$C$2:$AH$4612,MATCH('EPS 3.1.3'!$B1137,NoSettings_v3!$A$2:$A$4612,0),MATCH('EPS 3.1.3'!D$1,NoSettings_v3!$C$1:$AH$1,0)),"")</f>
        <v>0</v>
      </c>
      <c r="E1137" s="157">
        <f>IFERROR(INDEX(NoSettings_v3!$C$2:$AH$4612,MATCH('EPS 3.1.3'!$B1137,NoSettings_v3!$A$2:$A$4612,0),MATCH('EPS 3.1.3'!E$1,NoSettings_v3!$C$1:$AH$1,0)),"")</f>
        <v>0</v>
      </c>
      <c r="F1137" s="157">
        <f>IFERROR(INDEX(NoSettings_v3!$C$2:$AH$4612,MATCH('EPS 3.1.3'!$B1137,NoSettings_v3!$A$2:$A$4612,0),MATCH('EPS 3.1.3'!F$1,NoSettings_v3!$C$1:$AH$1,0)),"")</f>
        <v>0</v>
      </c>
      <c r="G1137" s="157">
        <f>IFERROR(INDEX(NoSettings_v3!$C$2:$AH$4612,MATCH('EPS 3.1.3'!$B1137,NoSettings_v3!$A$2:$A$4612,0),MATCH('EPS 3.1.3'!G$1,NoSettings_v3!$C$1:$AH$1,0)),"")</f>
        <v>0</v>
      </c>
      <c r="H1137" s="157">
        <f>IFERROR(INDEX(NoSettings_v3!$C$2:$AH$4612,MATCH('EPS 3.1.3'!$B1137,NoSettings_v3!$A$2:$A$4612,0),MATCH('EPS 3.1.3'!H$1,NoSettings_v3!$C$1:$AH$1,0)),"")</f>
        <v>0</v>
      </c>
      <c r="I1137" s="157">
        <f>IFERROR(INDEX(NoSettings_v3!$C$2:$AH$4612,MATCH('EPS 3.1.3'!$B1137,NoSettings_v3!$A$2:$A$4612,0),MATCH('EPS 3.1.3'!I$1,NoSettings_v3!$C$1:$AH$1,0)),"")</f>
        <v>0</v>
      </c>
      <c r="J1137" s="157">
        <f>IFERROR(INDEX(NoSettings_v3!$C$2:$AH$4612,MATCH('EPS 3.1.3'!$B1137,NoSettings_v3!$A$2:$A$4612,0),MATCH('EPS 3.1.3'!J$1,NoSettings_v3!$C$1:$AH$1,0)),"")</f>
        <v>0</v>
      </c>
      <c r="K1137" s="157">
        <f>IFERROR(INDEX(NoSettings_v3!$C$2:$AH$4612,MATCH('EPS 3.1.3'!$B1137,NoSettings_v3!$A$2:$A$4612,0),MATCH('EPS 3.1.3'!K$1,NoSettings_v3!$C$1:$AH$1,0)),"")</f>
        <v>0</v>
      </c>
      <c r="L1137" s="157">
        <f>IFERROR(INDEX(NoSettings_v3!$C$2:$AH$4612,MATCH('EPS 3.1.3'!$B1137,NoSettings_v3!$A$2:$A$4612,0),MATCH('EPS 3.1.3'!L$1,NoSettings_v3!$C$1:$AH$1,0)),"")</f>
        <v>0</v>
      </c>
      <c r="M1137" s="157">
        <f>IFERROR(INDEX(NoSettings_v3!$C$2:$AH$4612,MATCH('EPS 3.1.3'!$B1137,NoSettings_v3!$A$2:$A$4612,0),MATCH('EPS 3.1.3'!M$1,NoSettings_v3!$C$1:$AH$1,0)),"")</f>
        <v>0</v>
      </c>
      <c r="N1137" s="157">
        <f>IFERROR(INDEX(NoSettings_v3!$C$2:$AH$4612,MATCH('EPS 3.1.3'!$B1137,NoSettings_v3!$A$2:$A$4612,0),MATCH('EPS 3.1.3'!N$1,NoSettings_v3!$C$1:$AH$1,0)),"")</f>
        <v>0</v>
      </c>
      <c r="O1137" s="157">
        <f>IFERROR(INDEX(NoSettings_v3!$C$2:$AH$4612,MATCH('EPS 3.1.3'!$B1137,NoSettings_v3!$A$2:$A$4612,0),MATCH('EPS 3.1.3'!O$1,NoSettings_v3!$C$1:$AH$1,0)),"")</f>
        <v>0</v>
      </c>
      <c r="P1137" s="157">
        <f>IFERROR(INDEX(NoSettings_v3!$C$2:$AH$4612,MATCH('EPS 3.1.3'!$B1137,NoSettings_v3!$A$2:$A$4612,0),MATCH('EPS 3.1.3'!P$1,NoSettings_v3!$C$1:$AH$1,0)),"")</f>
        <v>0</v>
      </c>
      <c r="Q1137" s="157">
        <f>IFERROR(INDEX(NoSettings_v3!$C$2:$AH$4612,MATCH('EPS 3.1.3'!$B1137,NoSettings_v3!$A$2:$A$4612,0),MATCH('EPS 3.1.3'!Q$1,NoSettings_v3!$C$1:$AH$1,0)),"")</f>
        <v>0</v>
      </c>
      <c r="R1137" s="157">
        <f>IFERROR(INDEX(NoSettings_v3!$C$2:$AH$4612,MATCH('EPS 3.1.3'!$B1137,NoSettings_v3!$A$2:$A$4612,0),MATCH('EPS 3.1.3'!R$1,NoSettings_v3!$C$1:$AH$1,0)),"")</f>
        <v>0</v>
      </c>
      <c r="S1137" s="157">
        <f>IFERROR(INDEX(NoSettings_v3!$C$2:$AH$4612,MATCH('EPS 3.1.3'!$B1137,NoSettings_v3!$A$2:$A$4612,0),MATCH('EPS 3.1.3'!S$1,NoSettings_v3!$C$1:$AH$1,0)),"")</f>
        <v>0</v>
      </c>
      <c r="T1137" s="157">
        <f>IFERROR(INDEX(NoSettings_v3!$C$2:$AH$4612,MATCH('EPS 3.1.3'!$B1137,NoSettings_v3!$A$2:$A$4612,0),MATCH('EPS 3.1.3'!T$1,NoSettings_v3!$C$1:$AH$1,0)),"")</f>
        <v>0</v>
      </c>
      <c r="U1137" s="157">
        <f>IFERROR(INDEX(NoSettings_v3!$C$2:$AH$4612,MATCH('EPS 3.1.3'!$B1137,NoSettings_v3!$A$2:$A$4612,0),MATCH('EPS 3.1.3'!U$1,NoSettings_v3!$C$1:$AH$1,0)),"")</f>
        <v>0</v>
      </c>
      <c r="V1137" s="157">
        <f>IFERROR(INDEX(NoSettings_v3!$C$2:$AH$4612,MATCH('EPS 3.1.3'!$B1137,NoSettings_v3!$A$2:$A$4612,0),MATCH('EPS 3.1.3'!V$1,NoSettings_v3!$C$1:$AH$1,0)),"")</f>
        <v>0</v>
      </c>
      <c r="W1137" s="157">
        <f>IFERROR(INDEX(NoSettings_v3!$C$2:$AH$4612,MATCH('EPS 3.1.3'!$B1137,NoSettings_v3!$A$2:$A$4612,0),MATCH('EPS 3.1.3'!W$1,NoSettings_v3!$C$1:$AH$1,0)),"")</f>
        <v>0</v>
      </c>
      <c r="X1137" s="157">
        <f>IFERROR(INDEX(NoSettings_v3!$C$2:$AH$4612,MATCH('EPS 3.1.3'!$B1137,NoSettings_v3!$A$2:$A$4612,0),MATCH('EPS 3.1.3'!X$1,NoSettings_v3!$C$1:$AH$1,0)),"")</f>
        <v>0</v>
      </c>
      <c r="Y1137" s="157">
        <f>IFERROR(INDEX(NoSettings_v3!$C$2:$AH$4612,MATCH('EPS 3.1.3'!$B1137,NoSettings_v3!$A$2:$A$4612,0),MATCH('EPS 3.1.3'!Y$1,NoSettings_v3!$C$1:$AH$1,0)),"")</f>
        <v>0</v>
      </c>
      <c r="Z1137" s="157">
        <f>IFERROR(INDEX(NoSettings_v3!$C$2:$AH$4612,MATCH('EPS 3.1.3'!$B1137,NoSettings_v3!$A$2:$A$4612,0),MATCH('EPS 3.1.3'!Z$1,NoSettings_v3!$C$1:$AH$1,0)),"")</f>
        <v>0</v>
      </c>
      <c r="AA1137" s="157">
        <f>IFERROR(INDEX(NoSettings_v3!$C$2:$AH$4612,MATCH('EPS 3.1.3'!$B1137,NoSettings_v3!$A$2:$A$4612,0),MATCH('EPS 3.1.3'!AA$1,NoSettings_v3!$C$1:$AH$1,0)),"")</f>
        <v>0</v>
      </c>
      <c r="AB1137" s="157">
        <f>IFERROR(INDEX(NoSettings_v3!$C$2:$AH$4612,MATCH('EPS 3.1.3'!$B1137,NoSettings_v3!$A$2:$A$4612,0),MATCH('EPS 3.1.3'!AB$1,NoSettings_v3!$C$1:$AH$1,0)),"")</f>
        <v>0</v>
      </c>
      <c r="AC1137" s="157">
        <f>IFERROR(INDEX(NoSettings_v3!$C$2:$AH$4612,MATCH('EPS 3.1.3'!$B1137,NoSettings_v3!$A$2:$A$4612,0),MATCH('EPS 3.1.3'!AC$1,NoSettings_v3!$C$1:$AH$1,0)),"")</f>
        <v>0</v>
      </c>
      <c r="AD1137" s="157">
        <f>IFERROR(INDEX(NoSettings_v3!$C$2:$AH$4612,MATCH('EPS 3.1.3'!$B1137,NoSettings_v3!$A$2:$A$4612,0),MATCH('EPS 3.1.3'!AD$1,NoSettings_v3!$C$1:$AH$1,0)),"")</f>
        <v>0</v>
      </c>
      <c r="AE1137" s="157">
        <f>IFERROR(INDEX(NoSettings_v3!$C$2:$AH$4612,MATCH('EPS 3.1.3'!$B1137,NoSettings_v3!$A$2:$A$4612,0),MATCH('EPS 3.1.3'!AE$1,NoSettings_v3!$C$1:$AH$1,0)),"")</f>
        <v>0</v>
      </c>
      <c r="AF1137" s="157">
        <f>IFERROR(INDEX(NoSettings_v3!$C$2:$AH$4612,MATCH('EPS 3.1.3'!$B1137,NoSettings_v3!$A$2:$A$4612,0),MATCH('EPS 3.1.3'!AF$1,NoSettings_v3!$C$1:$AH$1,0)),"")</f>
        <v>0</v>
      </c>
      <c r="AG1137" s="157">
        <f>IFERROR(INDEX(NoSettings_v3!$C$2:$AH$4612,MATCH('EPS 3.1.3'!$B1137,NoSettings_v3!$A$2:$A$4612,0),MATCH('EPS 3.1.3'!AG$1,NoSettings_v3!$C$1:$AH$1,0)),"")</f>
        <v>0</v>
      </c>
      <c r="AH1137" s="157">
        <f>IFERROR(INDEX(NoSettings_v3!$C$2:$AH$4612,MATCH('EPS 3.1.3'!$B1137,NoSettings_v3!$A$2:$A$4612,0),MATCH('EPS 3.1.3'!AH$1,NoSettings_v3!$C$1:$AH$1,0)),"")</f>
        <v>0</v>
      </c>
      <c r="AI1137" s="157">
        <f>IFERROR(INDEX(NoSettings_v3!$C$2:$AH$4612,MATCH('EPS 3.1.3'!$B1137,NoSettings_v3!$A$2:$A$4612,0),MATCH('EPS 3.1.3'!AI$1,NoSettings_v3!$C$1:$AH$1,0)),"")</f>
        <v>0</v>
      </c>
    </row>
    <row r="1138" spans="2:43" x14ac:dyDescent="0.35">
      <c r="B1138" s="161" t="s">
        <v>1022</v>
      </c>
      <c r="C1138" s="127" t="s">
        <v>964</v>
      </c>
      <c r="D1138" s="157">
        <f>IFERROR(INDEX(NoSettings_v3!$C$2:$AH$4612,MATCH('EPS 3.1.3'!$B1138,NoSettings_v3!$A$2:$A$4612,0),MATCH('EPS 3.1.3'!D$1,NoSettings_v3!$C$1:$AH$1,0)),"")</f>
        <v>0</v>
      </c>
      <c r="E1138" s="157">
        <f>IFERROR(INDEX(NoSettings_v3!$C$2:$AH$4612,MATCH('EPS 3.1.3'!$B1138,NoSettings_v3!$A$2:$A$4612,0),MATCH('EPS 3.1.3'!E$1,NoSettings_v3!$C$1:$AH$1,0)),"")</f>
        <v>0</v>
      </c>
      <c r="F1138" s="157">
        <f>IFERROR(INDEX(NoSettings_v3!$C$2:$AH$4612,MATCH('EPS 3.1.3'!$B1138,NoSettings_v3!$A$2:$A$4612,0),MATCH('EPS 3.1.3'!F$1,NoSettings_v3!$C$1:$AH$1,0)),"")</f>
        <v>0</v>
      </c>
      <c r="G1138" s="157">
        <f>IFERROR(INDEX(NoSettings_v3!$C$2:$AH$4612,MATCH('EPS 3.1.3'!$B1138,NoSettings_v3!$A$2:$A$4612,0),MATCH('EPS 3.1.3'!G$1,NoSettings_v3!$C$1:$AH$1,0)),"")</f>
        <v>0</v>
      </c>
      <c r="H1138" s="157">
        <f>IFERROR(INDEX(NoSettings_v3!$C$2:$AH$4612,MATCH('EPS 3.1.3'!$B1138,NoSettings_v3!$A$2:$A$4612,0),MATCH('EPS 3.1.3'!H$1,NoSettings_v3!$C$1:$AH$1,0)),"")</f>
        <v>0</v>
      </c>
      <c r="I1138" s="157">
        <f>IFERROR(INDEX(NoSettings_v3!$C$2:$AH$4612,MATCH('EPS 3.1.3'!$B1138,NoSettings_v3!$A$2:$A$4612,0),MATCH('EPS 3.1.3'!I$1,NoSettings_v3!$C$1:$AH$1,0)),"")</f>
        <v>0</v>
      </c>
      <c r="J1138" s="157">
        <f>IFERROR(INDEX(NoSettings_v3!$C$2:$AH$4612,MATCH('EPS 3.1.3'!$B1138,NoSettings_v3!$A$2:$A$4612,0),MATCH('EPS 3.1.3'!J$1,NoSettings_v3!$C$1:$AH$1,0)),"")</f>
        <v>0</v>
      </c>
      <c r="K1138" s="157">
        <f>IFERROR(INDEX(NoSettings_v3!$C$2:$AH$4612,MATCH('EPS 3.1.3'!$B1138,NoSettings_v3!$A$2:$A$4612,0),MATCH('EPS 3.1.3'!K$1,NoSettings_v3!$C$1:$AH$1,0)),"")</f>
        <v>0</v>
      </c>
      <c r="L1138" s="157">
        <f>IFERROR(INDEX(NoSettings_v3!$C$2:$AH$4612,MATCH('EPS 3.1.3'!$B1138,NoSettings_v3!$A$2:$A$4612,0),MATCH('EPS 3.1.3'!L$1,NoSettings_v3!$C$1:$AH$1,0)),"")</f>
        <v>0</v>
      </c>
      <c r="M1138" s="157">
        <f>IFERROR(INDEX(NoSettings_v3!$C$2:$AH$4612,MATCH('EPS 3.1.3'!$B1138,NoSettings_v3!$A$2:$A$4612,0),MATCH('EPS 3.1.3'!M$1,NoSettings_v3!$C$1:$AH$1,0)),"")</f>
        <v>0</v>
      </c>
      <c r="N1138" s="157">
        <f>IFERROR(INDEX(NoSettings_v3!$C$2:$AH$4612,MATCH('EPS 3.1.3'!$B1138,NoSettings_v3!$A$2:$A$4612,0),MATCH('EPS 3.1.3'!N$1,NoSettings_v3!$C$1:$AH$1,0)),"")</f>
        <v>0</v>
      </c>
      <c r="O1138" s="157">
        <f>IFERROR(INDEX(NoSettings_v3!$C$2:$AH$4612,MATCH('EPS 3.1.3'!$B1138,NoSettings_v3!$A$2:$A$4612,0),MATCH('EPS 3.1.3'!O$1,NoSettings_v3!$C$1:$AH$1,0)),"")</f>
        <v>0</v>
      </c>
      <c r="P1138" s="157">
        <f>IFERROR(INDEX(NoSettings_v3!$C$2:$AH$4612,MATCH('EPS 3.1.3'!$B1138,NoSettings_v3!$A$2:$A$4612,0),MATCH('EPS 3.1.3'!P$1,NoSettings_v3!$C$1:$AH$1,0)),"")</f>
        <v>0</v>
      </c>
      <c r="Q1138" s="157">
        <f>IFERROR(INDEX(NoSettings_v3!$C$2:$AH$4612,MATCH('EPS 3.1.3'!$B1138,NoSettings_v3!$A$2:$A$4612,0),MATCH('EPS 3.1.3'!Q$1,NoSettings_v3!$C$1:$AH$1,0)),"")</f>
        <v>0</v>
      </c>
      <c r="R1138" s="157">
        <f>IFERROR(INDEX(NoSettings_v3!$C$2:$AH$4612,MATCH('EPS 3.1.3'!$B1138,NoSettings_v3!$A$2:$A$4612,0),MATCH('EPS 3.1.3'!R$1,NoSettings_v3!$C$1:$AH$1,0)),"")</f>
        <v>0</v>
      </c>
      <c r="S1138" s="157">
        <f>IFERROR(INDEX(NoSettings_v3!$C$2:$AH$4612,MATCH('EPS 3.1.3'!$B1138,NoSettings_v3!$A$2:$A$4612,0),MATCH('EPS 3.1.3'!S$1,NoSettings_v3!$C$1:$AH$1,0)),"")</f>
        <v>0</v>
      </c>
      <c r="T1138" s="157">
        <f>IFERROR(INDEX(NoSettings_v3!$C$2:$AH$4612,MATCH('EPS 3.1.3'!$B1138,NoSettings_v3!$A$2:$A$4612,0),MATCH('EPS 3.1.3'!T$1,NoSettings_v3!$C$1:$AH$1,0)),"")</f>
        <v>0</v>
      </c>
      <c r="U1138" s="157">
        <f>IFERROR(INDEX(NoSettings_v3!$C$2:$AH$4612,MATCH('EPS 3.1.3'!$B1138,NoSettings_v3!$A$2:$A$4612,0),MATCH('EPS 3.1.3'!U$1,NoSettings_v3!$C$1:$AH$1,0)),"")</f>
        <v>0</v>
      </c>
      <c r="V1138" s="157">
        <f>IFERROR(INDEX(NoSettings_v3!$C$2:$AH$4612,MATCH('EPS 3.1.3'!$B1138,NoSettings_v3!$A$2:$A$4612,0),MATCH('EPS 3.1.3'!V$1,NoSettings_v3!$C$1:$AH$1,0)),"")</f>
        <v>0</v>
      </c>
      <c r="W1138" s="157">
        <f>IFERROR(INDEX(NoSettings_v3!$C$2:$AH$4612,MATCH('EPS 3.1.3'!$B1138,NoSettings_v3!$A$2:$A$4612,0),MATCH('EPS 3.1.3'!W$1,NoSettings_v3!$C$1:$AH$1,0)),"")</f>
        <v>0</v>
      </c>
      <c r="X1138" s="157">
        <f>IFERROR(INDEX(NoSettings_v3!$C$2:$AH$4612,MATCH('EPS 3.1.3'!$B1138,NoSettings_v3!$A$2:$A$4612,0),MATCH('EPS 3.1.3'!X$1,NoSettings_v3!$C$1:$AH$1,0)),"")</f>
        <v>0</v>
      </c>
      <c r="Y1138" s="157">
        <f>IFERROR(INDEX(NoSettings_v3!$C$2:$AH$4612,MATCH('EPS 3.1.3'!$B1138,NoSettings_v3!$A$2:$A$4612,0),MATCH('EPS 3.1.3'!Y$1,NoSettings_v3!$C$1:$AH$1,0)),"")</f>
        <v>0</v>
      </c>
      <c r="Z1138" s="157">
        <f>IFERROR(INDEX(NoSettings_v3!$C$2:$AH$4612,MATCH('EPS 3.1.3'!$B1138,NoSettings_v3!$A$2:$A$4612,0),MATCH('EPS 3.1.3'!Z$1,NoSettings_v3!$C$1:$AH$1,0)),"")</f>
        <v>0</v>
      </c>
      <c r="AA1138" s="157">
        <f>IFERROR(INDEX(NoSettings_v3!$C$2:$AH$4612,MATCH('EPS 3.1.3'!$B1138,NoSettings_v3!$A$2:$A$4612,0),MATCH('EPS 3.1.3'!AA$1,NoSettings_v3!$C$1:$AH$1,0)),"")</f>
        <v>0</v>
      </c>
      <c r="AB1138" s="157">
        <f>IFERROR(INDEX(NoSettings_v3!$C$2:$AH$4612,MATCH('EPS 3.1.3'!$B1138,NoSettings_v3!$A$2:$A$4612,0),MATCH('EPS 3.1.3'!AB$1,NoSettings_v3!$C$1:$AH$1,0)),"")</f>
        <v>0</v>
      </c>
      <c r="AC1138" s="157">
        <f>IFERROR(INDEX(NoSettings_v3!$C$2:$AH$4612,MATCH('EPS 3.1.3'!$B1138,NoSettings_v3!$A$2:$A$4612,0),MATCH('EPS 3.1.3'!AC$1,NoSettings_v3!$C$1:$AH$1,0)),"")</f>
        <v>0</v>
      </c>
      <c r="AD1138" s="157">
        <f>IFERROR(INDEX(NoSettings_v3!$C$2:$AH$4612,MATCH('EPS 3.1.3'!$B1138,NoSettings_v3!$A$2:$A$4612,0),MATCH('EPS 3.1.3'!AD$1,NoSettings_v3!$C$1:$AH$1,0)),"")</f>
        <v>0</v>
      </c>
      <c r="AE1138" s="157">
        <f>IFERROR(INDEX(NoSettings_v3!$C$2:$AH$4612,MATCH('EPS 3.1.3'!$B1138,NoSettings_v3!$A$2:$A$4612,0),MATCH('EPS 3.1.3'!AE$1,NoSettings_v3!$C$1:$AH$1,0)),"")</f>
        <v>0</v>
      </c>
      <c r="AF1138" s="157">
        <f>IFERROR(INDEX(NoSettings_v3!$C$2:$AH$4612,MATCH('EPS 3.1.3'!$B1138,NoSettings_v3!$A$2:$A$4612,0),MATCH('EPS 3.1.3'!AF$1,NoSettings_v3!$C$1:$AH$1,0)),"")</f>
        <v>0</v>
      </c>
      <c r="AG1138" s="157">
        <f>IFERROR(INDEX(NoSettings_v3!$C$2:$AH$4612,MATCH('EPS 3.1.3'!$B1138,NoSettings_v3!$A$2:$A$4612,0),MATCH('EPS 3.1.3'!AG$1,NoSettings_v3!$C$1:$AH$1,0)),"")</f>
        <v>0</v>
      </c>
      <c r="AH1138" s="157">
        <f>IFERROR(INDEX(NoSettings_v3!$C$2:$AH$4612,MATCH('EPS 3.1.3'!$B1138,NoSettings_v3!$A$2:$A$4612,0),MATCH('EPS 3.1.3'!AH$1,NoSettings_v3!$C$1:$AH$1,0)),"")</f>
        <v>0</v>
      </c>
      <c r="AI1138" s="157">
        <f>IFERROR(INDEX(NoSettings_v3!$C$2:$AH$4612,MATCH('EPS 3.1.3'!$B1138,NoSettings_v3!$A$2:$A$4612,0),MATCH('EPS 3.1.3'!AI$1,NoSettings_v3!$C$1:$AH$1,0)),"")</f>
        <v>0</v>
      </c>
    </row>
    <row r="1139" spans="2:43" x14ac:dyDescent="0.35">
      <c r="B1139" s="161" t="s">
        <v>1023</v>
      </c>
      <c r="C1139" s="127" t="s">
        <v>964</v>
      </c>
      <c r="D1139" s="157">
        <f>IFERROR(INDEX(NoSettings_v3!$C$2:$AH$4612,MATCH('EPS 3.1.3'!$B1139,NoSettings_v3!$A$2:$A$4612,0),MATCH('EPS 3.1.3'!D$1,NoSettings_v3!$C$1:$AH$1,0)),"")</f>
        <v>2001540000000</v>
      </c>
      <c r="E1139" s="157">
        <f>IFERROR(INDEX(NoSettings_v3!$C$2:$AH$4612,MATCH('EPS 3.1.3'!$B1139,NoSettings_v3!$A$2:$A$4612,0),MATCH('EPS 3.1.3'!E$1,NoSettings_v3!$C$1:$AH$1,0)),"")</f>
        <v>2019810000000</v>
      </c>
      <c r="F1139" s="157">
        <f>IFERROR(INDEX(NoSettings_v3!$C$2:$AH$4612,MATCH('EPS 3.1.3'!$B1139,NoSettings_v3!$A$2:$A$4612,0),MATCH('EPS 3.1.3'!F$1,NoSettings_v3!$C$1:$AH$1,0)),"")</f>
        <v>2038070000000</v>
      </c>
      <c r="G1139" s="157">
        <f>IFERROR(INDEX(NoSettings_v3!$C$2:$AH$4612,MATCH('EPS 3.1.3'!$B1139,NoSettings_v3!$A$2:$A$4612,0),MATCH('EPS 3.1.3'!G$1,NoSettings_v3!$C$1:$AH$1,0)),"")</f>
        <v>2056340000000</v>
      </c>
      <c r="H1139" s="157">
        <f>IFERROR(INDEX(NoSettings_v3!$C$2:$AH$4612,MATCH('EPS 3.1.3'!$B1139,NoSettings_v3!$A$2:$A$4612,0),MATCH('EPS 3.1.3'!H$1,NoSettings_v3!$C$1:$AH$1,0)),"")</f>
        <v>2070030000000</v>
      </c>
      <c r="I1139" s="157">
        <f>IFERROR(INDEX(NoSettings_v3!$C$2:$AH$4612,MATCH('EPS 3.1.3'!$B1139,NoSettings_v3!$A$2:$A$4612,0),MATCH('EPS 3.1.3'!I$1,NoSettings_v3!$C$1:$AH$1,0)),"")</f>
        <v>2083720000000</v>
      </c>
      <c r="J1139" s="157">
        <f>IFERROR(INDEX(NoSettings_v3!$C$2:$AH$4612,MATCH('EPS 3.1.3'!$B1139,NoSettings_v3!$A$2:$A$4612,0),MATCH('EPS 3.1.3'!J$1,NoSettings_v3!$C$1:$AH$1,0)),"")</f>
        <v>2097420000000</v>
      </c>
      <c r="K1139" s="157">
        <f>IFERROR(INDEX(NoSettings_v3!$C$2:$AH$4612,MATCH('EPS 3.1.3'!$B1139,NoSettings_v3!$A$2:$A$4612,0),MATCH('EPS 3.1.3'!K$1,NoSettings_v3!$C$1:$AH$1,0)),"")</f>
        <v>2111110000000</v>
      </c>
      <c r="L1139" s="157">
        <f>IFERROR(INDEX(NoSettings_v3!$C$2:$AH$4612,MATCH('EPS 3.1.3'!$B1139,NoSettings_v3!$A$2:$A$4612,0),MATCH('EPS 3.1.3'!L$1,NoSettings_v3!$C$1:$AH$1,0)),"")</f>
        <v>2124800000000</v>
      </c>
      <c r="M1139" s="157">
        <f>IFERROR(INDEX(NoSettings_v3!$C$2:$AH$4612,MATCH('EPS 3.1.3'!$B1139,NoSettings_v3!$A$2:$A$4612,0),MATCH('EPS 3.1.3'!M$1,NoSettings_v3!$C$1:$AH$1,0)),"")</f>
        <v>2130890000000</v>
      </c>
      <c r="N1139" s="157">
        <f>IFERROR(INDEX(NoSettings_v3!$C$2:$AH$4612,MATCH('EPS 3.1.3'!$B1139,NoSettings_v3!$A$2:$A$4612,0),MATCH('EPS 3.1.3'!N$1,NoSettings_v3!$C$1:$AH$1,0)),"")</f>
        <v>2136970000000</v>
      </c>
      <c r="O1139" s="157">
        <f>IFERROR(INDEX(NoSettings_v3!$C$2:$AH$4612,MATCH('EPS 3.1.3'!$B1139,NoSettings_v3!$A$2:$A$4612,0),MATCH('EPS 3.1.3'!O$1,NoSettings_v3!$C$1:$AH$1,0)),"")</f>
        <v>2143060000000</v>
      </c>
      <c r="P1139" s="157">
        <f>IFERROR(INDEX(NoSettings_v3!$C$2:$AH$4612,MATCH('EPS 3.1.3'!$B1139,NoSettings_v3!$A$2:$A$4612,0),MATCH('EPS 3.1.3'!P$1,NoSettings_v3!$C$1:$AH$1,0)),"")</f>
        <v>2149140000000</v>
      </c>
      <c r="Q1139" s="157">
        <f>IFERROR(INDEX(NoSettings_v3!$C$2:$AH$4612,MATCH('EPS 3.1.3'!$B1139,NoSettings_v3!$A$2:$A$4612,0),MATCH('EPS 3.1.3'!Q$1,NoSettings_v3!$C$1:$AH$1,0)),"")</f>
        <v>2155230000000</v>
      </c>
      <c r="R1139" s="157">
        <f>IFERROR(INDEX(NoSettings_v3!$C$2:$AH$4612,MATCH('EPS 3.1.3'!$B1139,NoSettings_v3!$A$2:$A$4612,0),MATCH('EPS 3.1.3'!R$1,NoSettings_v3!$C$1:$AH$1,0)),"")</f>
        <v>2158470000000</v>
      </c>
      <c r="S1139" s="157">
        <f>IFERROR(INDEX(NoSettings_v3!$C$2:$AH$4612,MATCH('EPS 3.1.3'!$B1139,NoSettings_v3!$A$2:$A$4612,0),MATCH('EPS 3.1.3'!S$1,NoSettings_v3!$C$1:$AH$1,0)),"")</f>
        <v>2161720000000</v>
      </c>
      <c r="T1139" s="157">
        <f>IFERROR(INDEX(NoSettings_v3!$C$2:$AH$4612,MATCH('EPS 3.1.3'!$B1139,NoSettings_v3!$A$2:$A$4612,0),MATCH('EPS 3.1.3'!T$1,NoSettings_v3!$C$1:$AH$1,0)),"")</f>
        <v>2164960000000</v>
      </c>
      <c r="U1139" s="157">
        <f>IFERROR(INDEX(NoSettings_v3!$C$2:$AH$4612,MATCH('EPS 3.1.3'!$B1139,NoSettings_v3!$A$2:$A$4612,0),MATCH('EPS 3.1.3'!U$1,NoSettings_v3!$C$1:$AH$1,0)),"")</f>
        <v>2168200000000</v>
      </c>
      <c r="V1139" s="157">
        <f>IFERROR(INDEX(NoSettings_v3!$C$2:$AH$4612,MATCH('EPS 3.1.3'!$B1139,NoSettings_v3!$A$2:$A$4612,0),MATCH('EPS 3.1.3'!V$1,NoSettings_v3!$C$1:$AH$1,0)),"")</f>
        <v>2171450000000</v>
      </c>
      <c r="W1139" s="157">
        <f>IFERROR(INDEX(NoSettings_v3!$C$2:$AH$4612,MATCH('EPS 3.1.3'!$B1139,NoSettings_v3!$A$2:$A$4612,0),MATCH('EPS 3.1.3'!W$1,NoSettings_v3!$C$1:$AH$1,0)),"")</f>
        <v>2171670000000</v>
      </c>
      <c r="X1139" s="157">
        <f>IFERROR(INDEX(NoSettings_v3!$C$2:$AH$4612,MATCH('EPS 3.1.3'!$B1139,NoSettings_v3!$A$2:$A$4612,0),MATCH('EPS 3.1.3'!X$1,NoSettings_v3!$C$1:$AH$1,0)),"")</f>
        <v>2171900000000</v>
      </c>
      <c r="Y1139" s="157">
        <f>IFERROR(INDEX(NoSettings_v3!$C$2:$AH$4612,MATCH('EPS 3.1.3'!$B1139,NoSettings_v3!$A$2:$A$4612,0),MATCH('EPS 3.1.3'!Y$1,NoSettings_v3!$C$1:$AH$1,0)),"")</f>
        <v>2172120000000</v>
      </c>
      <c r="Z1139" s="157">
        <f>IFERROR(INDEX(NoSettings_v3!$C$2:$AH$4612,MATCH('EPS 3.1.3'!$B1139,NoSettings_v3!$A$2:$A$4612,0),MATCH('EPS 3.1.3'!Z$1,NoSettings_v3!$C$1:$AH$1,0)),"")</f>
        <v>2172350000000</v>
      </c>
      <c r="AA1139" s="157">
        <f>IFERROR(INDEX(NoSettings_v3!$C$2:$AH$4612,MATCH('EPS 3.1.3'!$B1139,NoSettings_v3!$A$2:$A$4612,0),MATCH('EPS 3.1.3'!AA$1,NoSettings_v3!$C$1:$AH$1,0)),"")</f>
        <v>2172570000000</v>
      </c>
      <c r="AB1139" s="157">
        <f>IFERROR(INDEX(NoSettings_v3!$C$2:$AH$4612,MATCH('EPS 3.1.3'!$B1139,NoSettings_v3!$A$2:$A$4612,0),MATCH('EPS 3.1.3'!AB$1,NoSettings_v3!$C$1:$AH$1,0)),"")</f>
        <v>2167250000000</v>
      </c>
      <c r="AC1139" s="157">
        <f>IFERROR(INDEX(NoSettings_v3!$C$2:$AH$4612,MATCH('EPS 3.1.3'!$B1139,NoSettings_v3!$A$2:$A$4612,0),MATCH('EPS 3.1.3'!AC$1,NoSettings_v3!$C$1:$AH$1,0)),"")</f>
        <v>2161940000000</v>
      </c>
      <c r="AD1139" s="157">
        <f>IFERROR(INDEX(NoSettings_v3!$C$2:$AH$4612,MATCH('EPS 3.1.3'!$B1139,NoSettings_v3!$A$2:$A$4612,0),MATCH('EPS 3.1.3'!AD$1,NoSettings_v3!$C$1:$AH$1,0)),"")</f>
        <v>2156620000000</v>
      </c>
      <c r="AE1139" s="157">
        <f>IFERROR(INDEX(NoSettings_v3!$C$2:$AH$4612,MATCH('EPS 3.1.3'!$B1139,NoSettings_v3!$A$2:$A$4612,0),MATCH('EPS 3.1.3'!AE$1,NoSettings_v3!$C$1:$AH$1,0)),"")</f>
        <v>2151300000000</v>
      </c>
      <c r="AF1139" s="157">
        <f>IFERROR(INDEX(NoSettings_v3!$C$2:$AH$4612,MATCH('EPS 3.1.3'!$B1139,NoSettings_v3!$A$2:$A$4612,0),MATCH('EPS 3.1.3'!AF$1,NoSettings_v3!$C$1:$AH$1,0)),"")</f>
        <v>2145980000000</v>
      </c>
      <c r="AG1139" s="157">
        <f>IFERROR(INDEX(NoSettings_v3!$C$2:$AH$4612,MATCH('EPS 3.1.3'!$B1139,NoSettings_v3!$A$2:$A$4612,0),MATCH('EPS 3.1.3'!AG$1,NoSettings_v3!$C$1:$AH$1,0)),"")</f>
        <v>2140660000000</v>
      </c>
      <c r="AH1139" s="157">
        <f>IFERROR(INDEX(NoSettings_v3!$C$2:$AH$4612,MATCH('EPS 3.1.3'!$B1139,NoSettings_v3!$A$2:$A$4612,0),MATCH('EPS 3.1.3'!AH$1,NoSettings_v3!$C$1:$AH$1,0)),"")</f>
        <v>2135340000000</v>
      </c>
      <c r="AI1139" s="157">
        <f>IFERROR(INDEX(NoSettings_v3!$C$2:$AH$4612,MATCH('EPS 3.1.3'!$B1139,NoSettings_v3!$A$2:$A$4612,0),MATCH('EPS 3.1.3'!AI$1,NoSettings_v3!$C$1:$AH$1,0)),"")</f>
        <v>2130030000000</v>
      </c>
      <c r="AJ1139" s="128"/>
      <c r="AK1139" s="128"/>
      <c r="AL1139" s="128"/>
      <c r="AM1139" s="128"/>
      <c r="AN1139" s="128"/>
      <c r="AO1139" s="128"/>
      <c r="AP1139" s="128"/>
      <c r="AQ1139" s="128"/>
    </row>
    <row r="1140" spans="2:43" x14ac:dyDescent="0.35">
      <c r="B1140" s="161" t="s">
        <v>1024</v>
      </c>
      <c r="C1140" s="127" t="s">
        <v>964</v>
      </c>
      <c r="D1140" s="157">
        <f>IFERROR(INDEX(NoSettings_v3!$C$2:$AH$4612,MATCH('EPS 3.1.3'!$B1140,NoSettings_v3!$A$2:$A$4612,0),MATCH('EPS 3.1.3'!D$1,NoSettings_v3!$C$1:$AH$1,0)),"")</f>
        <v>498988000000000</v>
      </c>
      <c r="E1140" s="157">
        <f>IFERROR(INDEX(NoSettings_v3!$C$2:$AH$4612,MATCH('EPS 3.1.3'!$B1140,NoSettings_v3!$A$2:$A$4612,0),MATCH('EPS 3.1.3'!E$1,NoSettings_v3!$C$1:$AH$1,0)),"")</f>
        <v>503542000000000</v>
      </c>
      <c r="F1140" s="157">
        <f>IFERROR(INDEX(NoSettings_v3!$C$2:$AH$4612,MATCH('EPS 3.1.3'!$B1140,NoSettings_v3!$A$2:$A$4612,0),MATCH('EPS 3.1.3'!F$1,NoSettings_v3!$C$1:$AH$1,0)),"")</f>
        <v>508096000000000</v>
      </c>
      <c r="G1140" s="157">
        <f>IFERROR(INDEX(NoSettings_v3!$C$2:$AH$4612,MATCH('EPS 3.1.3'!$B1140,NoSettings_v3!$A$2:$A$4612,0),MATCH('EPS 3.1.3'!G$1,NoSettings_v3!$C$1:$AH$1,0)),"")</f>
        <v>512650000000000</v>
      </c>
      <c r="H1140" s="157">
        <f>IFERROR(INDEX(NoSettings_v3!$C$2:$AH$4612,MATCH('EPS 3.1.3'!$B1140,NoSettings_v3!$A$2:$A$4612,0),MATCH('EPS 3.1.3'!H$1,NoSettings_v3!$C$1:$AH$1,0)),"")</f>
        <v>516063000000000</v>
      </c>
      <c r="I1140" s="157">
        <f>IFERROR(INDEX(NoSettings_v3!$C$2:$AH$4612,MATCH('EPS 3.1.3'!$B1140,NoSettings_v3!$A$2:$A$4612,0),MATCH('EPS 3.1.3'!I$1,NoSettings_v3!$C$1:$AH$1,0)),"")</f>
        <v>519477000000000</v>
      </c>
      <c r="J1140" s="157">
        <f>IFERROR(INDEX(NoSettings_v3!$C$2:$AH$4612,MATCH('EPS 3.1.3'!$B1140,NoSettings_v3!$A$2:$A$4612,0),MATCH('EPS 3.1.3'!J$1,NoSettings_v3!$C$1:$AH$1,0)),"")</f>
        <v>522890000000000</v>
      </c>
      <c r="K1140" s="157">
        <f>IFERROR(INDEX(NoSettings_v3!$C$2:$AH$4612,MATCH('EPS 3.1.3'!$B1140,NoSettings_v3!$A$2:$A$4612,0),MATCH('EPS 3.1.3'!K$1,NoSettings_v3!$C$1:$AH$1,0)),"")</f>
        <v>526304000000000</v>
      </c>
      <c r="L1140" s="157">
        <f>IFERROR(INDEX(NoSettings_v3!$C$2:$AH$4612,MATCH('EPS 3.1.3'!$B1140,NoSettings_v3!$A$2:$A$4612,0),MATCH('EPS 3.1.3'!L$1,NoSettings_v3!$C$1:$AH$1,0)),"")</f>
        <v>529717000000000</v>
      </c>
      <c r="M1140" s="157">
        <f>IFERROR(INDEX(NoSettings_v3!$C$2:$AH$4612,MATCH('EPS 3.1.3'!$B1140,NoSettings_v3!$A$2:$A$4612,0),MATCH('EPS 3.1.3'!M$1,NoSettings_v3!$C$1:$AH$1,0)),"")</f>
        <v>531234000000000</v>
      </c>
      <c r="N1140" s="157">
        <f>IFERROR(INDEX(NoSettings_v3!$C$2:$AH$4612,MATCH('EPS 3.1.3'!$B1140,NoSettings_v3!$A$2:$A$4612,0),MATCH('EPS 3.1.3'!N$1,NoSettings_v3!$C$1:$AH$1,0)),"")</f>
        <v>532751000000000</v>
      </c>
      <c r="O1140" s="157">
        <f>IFERROR(INDEX(NoSettings_v3!$C$2:$AH$4612,MATCH('EPS 3.1.3'!$B1140,NoSettings_v3!$A$2:$A$4612,0),MATCH('EPS 3.1.3'!O$1,NoSettings_v3!$C$1:$AH$1,0)),"")</f>
        <v>534269000000000</v>
      </c>
      <c r="P1140" s="157">
        <f>IFERROR(INDEX(NoSettings_v3!$C$2:$AH$4612,MATCH('EPS 3.1.3'!$B1140,NoSettings_v3!$A$2:$A$4612,0),MATCH('EPS 3.1.3'!P$1,NoSettings_v3!$C$1:$AH$1,0)),"")</f>
        <v>535786000000000</v>
      </c>
      <c r="Q1140" s="157">
        <f>IFERROR(INDEX(NoSettings_v3!$C$2:$AH$4612,MATCH('EPS 3.1.3'!$B1140,NoSettings_v3!$A$2:$A$4612,0),MATCH('EPS 3.1.3'!Q$1,NoSettings_v3!$C$1:$AH$1,0)),"")</f>
        <v>537303000000000</v>
      </c>
      <c r="R1140" s="157">
        <f>IFERROR(INDEX(NoSettings_v3!$C$2:$AH$4612,MATCH('EPS 3.1.3'!$B1140,NoSettings_v3!$A$2:$A$4612,0),MATCH('EPS 3.1.3'!R$1,NoSettings_v3!$C$1:$AH$1,0)),"")</f>
        <v>538112000000000</v>
      </c>
      <c r="S1140" s="157">
        <f>IFERROR(INDEX(NoSettings_v3!$C$2:$AH$4612,MATCH('EPS 3.1.3'!$B1140,NoSettings_v3!$A$2:$A$4612,0),MATCH('EPS 3.1.3'!S$1,NoSettings_v3!$C$1:$AH$1,0)),"")</f>
        <v>538920000000000</v>
      </c>
      <c r="T1140" s="157">
        <f>IFERROR(INDEX(NoSettings_v3!$C$2:$AH$4612,MATCH('EPS 3.1.3'!$B1140,NoSettings_v3!$A$2:$A$4612,0),MATCH('EPS 3.1.3'!T$1,NoSettings_v3!$C$1:$AH$1,0)),"")</f>
        <v>539729000000000</v>
      </c>
      <c r="U1140" s="157">
        <f>IFERROR(INDEX(NoSettings_v3!$C$2:$AH$4612,MATCH('EPS 3.1.3'!$B1140,NoSettings_v3!$A$2:$A$4612,0),MATCH('EPS 3.1.3'!U$1,NoSettings_v3!$C$1:$AH$1,0)),"")</f>
        <v>540537000000000</v>
      </c>
      <c r="V1140" s="157">
        <f>IFERROR(INDEX(NoSettings_v3!$C$2:$AH$4612,MATCH('EPS 3.1.3'!$B1140,NoSettings_v3!$A$2:$A$4612,0),MATCH('EPS 3.1.3'!V$1,NoSettings_v3!$C$1:$AH$1,0)),"")</f>
        <v>541346000000000</v>
      </c>
      <c r="W1140" s="157">
        <f>IFERROR(INDEX(NoSettings_v3!$C$2:$AH$4612,MATCH('EPS 3.1.3'!$B1140,NoSettings_v3!$A$2:$A$4612,0),MATCH('EPS 3.1.3'!W$1,NoSettings_v3!$C$1:$AH$1,0)),"")</f>
        <v>541402000000000</v>
      </c>
      <c r="X1140" s="157">
        <f>IFERROR(INDEX(NoSettings_v3!$C$2:$AH$4612,MATCH('EPS 3.1.3'!$B1140,NoSettings_v3!$A$2:$A$4612,0),MATCH('EPS 3.1.3'!X$1,NoSettings_v3!$C$1:$AH$1,0)),"")</f>
        <v>541458000000000</v>
      </c>
      <c r="Y1140" s="157">
        <f>IFERROR(INDEX(NoSettings_v3!$C$2:$AH$4612,MATCH('EPS 3.1.3'!$B1140,NoSettings_v3!$A$2:$A$4612,0),MATCH('EPS 3.1.3'!Y$1,NoSettings_v3!$C$1:$AH$1,0)),"")</f>
        <v>541515000000000</v>
      </c>
      <c r="Z1140" s="157">
        <f>IFERROR(INDEX(NoSettings_v3!$C$2:$AH$4612,MATCH('EPS 3.1.3'!$B1140,NoSettings_v3!$A$2:$A$4612,0),MATCH('EPS 3.1.3'!Z$1,NoSettings_v3!$C$1:$AH$1,0)),"")</f>
        <v>541571000000000</v>
      </c>
      <c r="AA1140" s="157">
        <f>IFERROR(INDEX(NoSettings_v3!$C$2:$AH$4612,MATCH('EPS 3.1.3'!$B1140,NoSettings_v3!$A$2:$A$4612,0),MATCH('EPS 3.1.3'!AA$1,NoSettings_v3!$C$1:$AH$1,0)),"")</f>
        <v>541627000000000</v>
      </c>
      <c r="AB1140" s="157">
        <f>IFERROR(INDEX(NoSettings_v3!$C$2:$AH$4612,MATCH('EPS 3.1.3'!$B1140,NoSettings_v3!$A$2:$A$4612,0),MATCH('EPS 3.1.3'!AB$1,NoSettings_v3!$C$1:$AH$1,0)),"")</f>
        <v>540301000000000</v>
      </c>
      <c r="AC1140" s="157">
        <f>IFERROR(INDEX(NoSettings_v3!$C$2:$AH$4612,MATCH('EPS 3.1.3'!$B1140,NoSettings_v3!$A$2:$A$4612,0),MATCH('EPS 3.1.3'!AC$1,NoSettings_v3!$C$1:$AH$1,0)),"")</f>
        <v>538975000000000</v>
      </c>
      <c r="AD1140" s="157">
        <f>IFERROR(INDEX(NoSettings_v3!$C$2:$AH$4612,MATCH('EPS 3.1.3'!$B1140,NoSettings_v3!$A$2:$A$4612,0),MATCH('EPS 3.1.3'!AD$1,NoSettings_v3!$C$1:$AH$1,0)),"")</f>
        <v>537649000000000</v>
      </c>
      <c r="AE1140" s="157">
        <f>IFERROR(INDEX(NoSettings_v3!$C$2:$AH$4612,MATCH('EPS 3.1.3'!$B1140,NoSettings_v3!$A$2:$A$4612,0),MATCH('EPS 3.1.3'!AE$1,NoSettings_v3!$C$1:$AH$1,0)),"")</f>
        <v>536323000000000</v>
      </c>
      <c r="AF1140" s="157">
        <f>IFERROR(INDEX(NoSettings_v3!$C$2:$AH$4612,MATCH('EPS 3.1.3'!$B1140,NoSettings_v3!$A$2:$A$4612,0),MATCH('EPS 3.1.3'!AF$1,NoSettings_v3!$C$1:$AH$1,0)),"")</f>
        <v>534998000000000</v>
      </c>
      <c r="AG1140" s="157">
        <f>IFERROR(INDEX(NoSettings_v3!$C$2:$AH$4612,MATCH('EPS 3.1.3'!$B1140,NoSettings_v3!$A$2:$A$4612,0),MATCH('EPS 3.1.3'!AG$1,NoSettings_v3!$C$1:$AH$1,0)),"")</f>
        <v>533672000000000</v>
      </c>
      <c r="AH1140" s="157">
        <f>IFERROR(INDEX(NoSettings_v3!$C$2:$AH$4612,MATCH('EPS 3.1.3'!$B1140,NoSettings_v3!$A$2:$A$4612,0),MATCH('EPS 3.1.3'!AH$1,NoSettings_v3!$C$1:$AH$1,0)),"")</f>
        <v>532346000000000</v>
      </c>
      <c r="AI1140" s="157">
        <f>IFERROR(INDEX(NoSettings_v3!$C$2:$AH$4612,MATCH('EPS 3.1.3'!$B1140,NoSettings_v3!$A$2:$A$4612,0),MATCH('EPS 3.1.3'!AI$1,NoSettings_v3!$C$1:$AH$1,0)),"")</f>
        <v>531020000000000</v>
      </c>
      <c r="AJ1140" s="128"/>
      <c r="AK1140" s="128"/>
      <c r="AL1140" s="128"/>
      <c r="AM1140" s="128"/>
      <c r="AN1140" s="128"/>
      <c r="AO1140" s="128"/>
      <c r="AP1140" s="128"/>
      <c r="AQ1140" s="128"/>
    </row>
    <row r="1141" spans="2:43" x14ac:dyDescent="0.35">
      <c r="B1141" s="161" t="s">
        <v>1025</v>
      </c>
      <c r="C1141" s="127" t="s">
        <v>964</v>
      </c>
      <c r="D1141" s="157">
        <f>IFERROR(INDEX(NoSettings_v3!$C$2:$AH$4612,MATCH('EPS 3.1.3'!$B1141,NoSettings_v3!$A$2:$A$4612,0),MATCH('EPS 3.1.3'!D$1,NoSettings_v3!$C$1:$AH$1,0)),"")</f>
        <v>0</v>
      </c>
      <c r="E1141" s="157">
        <f>IFERROR(INDEX(NoSettings_v3!$C$2:$AH$4612,MATCH('EPS 3.1.3'!$B1141,NoSettings_v3!$A$2:$A$4612,0),MATCH('EPS 3.1.3'!E$1,NoSettings_v3!$C$1:$AH$1,0)),"")</f>
        <v>0</v>
      </c>
      <c r="F1141" s="157">
        <f>IFERROR(INDEX(NoSettings_v3!$C$2:$AH$4612,MATCH('EPS 3.1.3'!$B1141,NoSettings_v3!$A$2:$A$4612,0),MATCH('EPS 3.1.3'!F$1,NoSettings_v3!$C$1:$AH$1,0)),"")</f>
        <v>0</v>
      </c>
      <c r="G1141" s="157">
        <f>IFERROR(INDEX(NoSettings_v3!$C$2:$AH$4612,MATCH('EPS 3.1.3'!$B1141,NoSettings_v3!$A$2:$A$4612,0),MATCH('EPS 3.1.3'!G$1,NoSettings_v3!$C$1:$AH$1,0)),"")</f>
        <v>0</v>
      </c>
      <c r="H1141" s="157">
        <f>IFERROR(INDEX(NoSettings_v3!$C$2:$AH$4612,MATCH('EPS 3.1.3'!$B1141,NoSettings_v3!$A$2:$A$4612,0),MATCH('EPS 3.1.3'!H$1,NoSettings_v3!$C$1:$AH$1,0)),"")</f>
        <v>0</v>
      </c>
      <c r="I1141" s="157">
        <f>IFERROR(INDEX(NoSettings_v3!$C$2:$AH$4612,MATCH('EPS 3.1.3'!$B1141,NoSettings_v3!$A$2:$A$4612,0),MATCH('EPS 3.1.3'!I$1,NoSettings_v3!$C$1:$AH$1,0)),"")</f>
        <v>0</v>
      </c>
      <c r="J1141" s="157">
        <f>IFERROR(INDEX(NoSettings_v3!$C$2:$AH$4612,MATCH('EPS 3.1.3'!$B1141,NoSettings_v3!$A$2:$A$4612,0),MATCH('EPS 3.1.3'!J$1,NoSettings_v3!$C$1:$AH$1,0)),"")</f>
        <v>0</v>
      </c>
      <c r="K1141" s="157">
        <f>IFERROR(INDEX(NoSettings_v3!$C$2:$AH$4612,MATCH('EPS 3.1.3'!$B1141,NoSettings_v3!$A$2:$A$4612,0),MATCH('EPS 3.1.3'!K$1,NoSettings_v3!$C$1:$AH$1,0)),"")</f>
        <v>0</v>
      </c>
      <c r="L1141" s="157">
        <f>IFERROR(INDEX(NoSettings_v3!$C$2:$AH$4612,MATCH('EPS 3.1.3'!$B1141,NoSettings_v3!$A$2:$A$4612,0),MATCH('EPS 3.1.3'!L$1,NoSettings_v3!$C$1:$AH$1,0)),"")</f>
        <v>0</v>
      </c>
      <c r="M1141" s="157">
        <f>IFERROR(INDEX(NoSettings_v3!$C$2:$AH$4612,MATCH('EPS 3.1.3'!$B1141,NoSettings_v3!$A$2:$A$4612,0),MATCH('EPS 3.1.3'!M$1,NoSettings_v3!$C$1:$AH$1,0)),"")</f>
        <v>0</v>
      </c>
      <c r="N1141" s="157">
        <f>IFERROR(INDEX(NoSettings_v3!$C$2:$AH$4612,MATCH('EPS 3.1.3'!$B1141,NoSettings_v3!$A$2:$A$4612,0),MATCH('EPS 3.1.3'!N$1,NoSettings_v3!$C$1:$AH$1,0)),"")</f>
        <v>0</v>
      </c>
      <c r="O1141" s="157">
        <f>IFERROR(INDEX(NoSettings_v3!$C$2:$AH$4612,MATCH('EPS 3.1.3'!$B1141,NoSettings_v3!$A$2:$A$4612,0),MATCH('EPS 3.1.3'!O$1,NoSettings_v3!$C$1:$AH$1,0)),"")</f>
        <v>0</v>
      </c>
      <c r="P1141" s="157">
        <f>IFERROR(INDEX(NoSettings_v3!$C$2:$AH$4612,MATCH('EPS 3.1.3'!$B1141,NoSettings_v3!$A$2:$A$4612,0),MATCH('EPS 3.1.3'!P$1,NoSettings_v3!$C$1:$AH$1,0)),"")</f>
        <v>0</v>
      </c>
      <c r="Q1141" s="157">
        <f>IFERROR(INDEX(NoSettings_v3!$C$2:$AH$4612,MATCH('EPS 3.1.3'!$B1141,NoSettings_v3!$A$2:$A$4612,0),MATCH('EPS 3.1.3'!Q$1,NoSettings_v3!$C$1:$AH$1,0)),"")</f>
        <v>0</v>
      </c>
      <c r="R1141" s="157">
        <f>IFERROR(INDEX(NoSettings_v3!$C$2:$AH$4612,MATCH('EPS 3.1.3'!$B1141,NoSettings_v3!$A$2:$A$4612,0),MATCH('EPS 3.1.3'!R$1,NoSettings_v3!$C$1:$AH$1,0)),"")</f>
        <v>0</v>
      </c>
      <c r="S1141" s="157">
        <f>IFERROR(INDEX(NoSettings_v3!$C$2:$AH$4612,MATCH('EPS 3.1.3'!$B1141,NoSettings_v3!$A$2:$A$4612,0),MATCH('EPS 3.1.3'!S$1,NoSettings_v3!$C$1:$AH$1,0)),"")</f>
        <v>0</v>
      </c>
      <c r="T1141" s="157">
        <f>IFERROR(INDEX(NoSettings_v3!$C$2:$AH$4612,MATCH('EPS 3.1.3'!$B1141,NoSettings_v3!$A$2:$A$4612,0),MATCH('EPS 3.1.3'!T$1,NoSettings_v3!$C$1:$AH$1,0)),"")</f>
        <v>0</v>
      </c>
      <c r="U1141" s="157">
        <f>IFERROR(INDEX(NoSettings_v3!$C$2:$AH$4612,MATCH('EPS 3.1.3'!$B1141,NoSettings_v3!$A$2:$A$4612,0),MATCH('EPS 3.1.3'!U$1,NoSettings_v3!$C$1:$AH$1,0)),"")</f>
        <v>0</v>
      </c>
      <c r="V1141" s="157">
        <f>IFERROR(INDEX(NoSettings_v3!$C$2:$AH$4612,MATCH('EPS 3.1.3'!$B1141,NoSettings_v3!$A$2:$A$4612,0),MATCH('EPS 3.1.3'!V$1,NoSettings_v3!$C$1:$AH$1,0)),"")</f>
        <v>0</v>
      </c>
      <c r="W1141" s="157">
        <f>IFERROR(INDEX(NoSettings_v3!$C$2:$AH$4612,MATCH('EPS 3.1.3'!$B1141,NoSettings_v3!$A$2:$A$4612,0),MATCH('EPS 3.1.3'!W$1,NoSettings_v3!$C$1:$AH$1,0)),"")</f>
        <v>0</v>
      </c>
      <c r="X1141" s="157">
        <f>IFERROR(INDEX(NoSettings_v3!$C$2:$AH$4612,MATCH('EPS 3.1.3'!$B1141,NoSettings_v3!$A$2:$A$4612,0),MATCH('EPS 3.1.3'!X$1,NoSettings_v3!$C$1:$AH$1,0)),"")</f>
        <v>0</v>
      </c>
      <c r="Y1141" s="157">
        <f>IFERROR(INDEX(NoSettings_v3!$C$2:$AH$4612,MATCH('EPS 3.1.3'!$B1141,NoSettings_v3!$A$2:$A$4612,0),MATCH('EPS 3.1.3'!Y$1,NoSettings_v3!$C$1:$AH$1,0)),"")</f>
        <v>0</v>
      </c>
      <c r="Z1141" s="157">
        <f>IFERROR(INDEX(NoSettings_v3!$C$2:$AH$4612,MATCH('EPS 3.1.3'!$B1141,NoSettings_v3!$A$2:$A$4612,0),MATCH('EPS 3.1.3'!Z$1,NoSettings_v3!$C$1:$AH$1,0)),"")</f>
        <v>0</v>
      </c>
      <c r="AA1141" s="157">
        <f>IFERROR(INDEX(NoSettings_v3!$C$2:$AH$4612,MATCH('EPS 3.1.3'!$B1141,NoSettings_v3!$A$2:$A$4612,0),MATCH('EPS 3.1.3'!AA$1,NoSettings_v3!$C$1:$AH$1,0)),"")</f>
        <v>0</v>
      </c>
      <c r="AB1141" s="157">
        <f>IFERROR(INDEX(NoSettings_v3!$C$2:$AH$4612,MATCH('EPS 3.1.3'!$B1141,NoSettings_v3!$A$2:$A$4612,0),MATCH('EPS 3.1.3'!AB$1,NoSettings_v3!$C$1:$AH$1,0)),"")</f>
        <v>0</v>
      </c>
      <c r="AC1141" s="157">
        <f>IFERROR(INDEX(NoSettings_v3!$C$2:$AH$4612,MATCH('EPS 3.1.3'!$B1141,NoSettings_v3!$A$2:$A$4612,0),MATCH('EPS 3.1.3'!AC$1,NoSettings_v3!$C$1:$AH$1,0)),"")</f>
        <v>0</v>
      </c>
      <c r="AD1141" s="157">
        <f>IFERROR(INDEX(NoSettings_v3!$C$2:$AH$4612,MATCH('EPS 3.1.3'!$B1141,NoSettings_v3!$A$2:$A$4612,0),MATCH('EPS 3.1.3'!AD$1,NoSettings_v3!$C$1:$AH$1,0)),"")</f>
        <v>0</v>
      </c>
      <c r="AE1141" s="157">
        <f>IFERROR(INDEX(NoSettings_v3!$C$2:$AH$4612,MATCH('EPS 3.1.3'!$B1141,NoSettings_v3!$A$2:$A$4612,0),MATCH('EPS 3.1.3'!AE$1,NoSettings_v3!$C$1:$AH$1,0)),"")</f>
        <v>0</v>
      </c>
      <c r="AF1141" s="157">
        <f>IFERROR(INDEX(NoSettings_v3!$C$2:$AH$4612,MATCH('EPS 3.1.3'!$B1141,NoSettings_v3!$A$2:$A$4612,0),MATCH('EPS 3.1.3'!AF$1,NoSettings_v3!$C$1:$AH$1,0)),"")</f>
        <v>0</v>
      </c>
      <c r="AG1141" s="157">
        <f>IFERROR(INDEX(NoSettings_v3!$C$2:$AH$4612,MATCH('EPS 3.1.3'!$B1141,NoSettings_v3!$A$2:$A$4612,0),MATCH('EPS 3.1.3'!AG$1,NoSettings_v3!$C$1:$AH$1,0)),"")</f>
        <v>0</v>
      </c>
      <c r="AH1141" s="157">
        <f>IFERROR(INDEX(NoSettings_v3!$C$2:$AH$4612,MATCH('EPS 3.1.3'!$B1141,NoSettings_v3!$A$2:$A$4612,0),MATCH('EPS 3.1.3'!AH$1,NoSettings_v3!$C$1:$AH$1,0)),"")</f>
        <v>0</v>
      </c>
      <c r="AI1141" s="157">
        <f>IFERROR(INDEX(NoSettings_v3!$C$2:$AH$4612,MATCH('EPS 3.1.3'!$B1141,NoSettings_v3!$A$2:$A$4612,0),MATCH('EPS 3.1.3'!AI$1,NoSettings_v3!$C$1:$AH$1,0)),"")</f>
        <v>0</v>
      </c>
    </row>
    <row r="1142" spans="2:43" x14ac:dyDescent="0.35">
      <c r="B1142" s="161" t="s">
        <v>1026</v>
      </c>
      <c r="C1142" s="127" t="s">
        <v>964</v>
      </c>
      <c r="D1142" s="157">
        <f>IFERROR(INDEX(NoSettings_v3!$C$2:$AH$4612,MATCH('EPS 3.1.3'!$B1142,NoSettings_v3!$A$2:$A$4612,0),MATCH('EPS 3.1.3'!D$1,NoSettings_v3!$C$1:$AH$1,0)),"")</f>
        <v>0</v>
      </c>
      <c r="E1142" s="157">
        <f>IFERROR(INDEX(NoSettings_v3!$C$2:$AH$4612,MATCH('EPS 3.1.3'!$B1142,NoSettings_v3!$A$2:$A$4612,0),MATCH('EPS 3.1.3'!E$1,NoSettings_v3!$C$1:$AH$1,0)),"")</f>
        <v>0</v>
      </c>
      <c r="F1142" s="157">
        <f>IFERROR(INDEX(NoSettings_v3!$C$2:$AH$4612,MATCH('EPS 3.1.3'!$B1142,NoSettings_v3!$A$2:$A$4612,0),MATCH('EPS 3.1.3'!F$1,NoSettings_v3!$C$1:$AH$1,0)),"")</f>
        <v>0</v>
      </c>
      <c r="G1142" s="157">
        <f>IFERROR(INDEX(NoSettings_v3!$C$2:$AH$4612,MATCH('EPS 3.1.3'!$B1142,NoSettings_v3!$A$2:$A$4612,0),MATCH('EPS 3.1.3'!G$1,NoSettings_v3!$C$1:$AH$1,0)),"")</f>
        <v>0</v>
      </c>
      <c r="H1142" s="157">
        <f>IFERROR(INDEX(NoSettings_v3!$C$2:$AH$4612,MATCH('EPS 3.1.3'!$B1142,NoSettings_v3!$A$2:$A$4612,0),MATCH('EPS 3.1.3'!H$1,NoSettings_v3!$C$1:$AH$1,0)),"")</f>
        <v>0</v>
      </c>
      <c r="I1142" s="157">
        <f>IFERROR(INDEX(NoSettings_v3!$C$2:$AH$4612,MATCH('EPS 3.1.3'!$B1142,NoSettings_v3!$A$2:$A$4612,0),MATCH('EPS 3.1.3'!I$1,NoSettings_v3!$C$1:$AH$1,0)),"")</f>
        <v>0</v>
      </c>
      <c r="J1142" s="157">
        <f>IFERROR(INDEX(NoSettings_v3!$C$2:$AH$4612,MATCH('EPS 3.1.3'!$B1142,NoSettings_v3!$A$2:$A$4612,0),MATCH('EPS 3.1.3'!J$1,NoSettings_v3!$C$1:$AH$1,0)),"")</f>
        <v>0</v>
      </c>
      <c r="K1142" s="157">
        <f>IFERROR(INDEX(NoSettings_v3!$C$2:$AH$4612,MATCH('EPS 3.1.3'!$B1142,NoSettings_v3!$A$2:$A$4612,0),MATCH('EPS 3.1.3'!K$1,NoSettings_v3!$C$1:$AH$1,0)),"")</f>
        <v>0</v>
      </c>
      <c r="L1142" s="157">
        <f>IFERROR(INDEX(NoSettings_v3!$C$2:$AH$4612,MATCH('EPS 3.1.3'!$B1142,NoSettings_v3!$A$2:$A$4612,0),MATCH('EPS 3.1.3'!L$1,NoSettings_v3!$C$1:$AH$1,0)),"")</f>
        <v>0</v>
      </c>
      <c r="M1142" s="157">
        <f>IFERROR(INDEX(NoSettings_v3!$C$2:$AH$4612,MATCH('EPS 3.1.3'!$B1142,NoSettings_v3!$A$2:$A$4612,0),MATCH('EPS 3.1.3'!M$1,NoSettings_v3!$C$1:$AH$1,0)),"")</f>
        <v>0</v>
      </c>
      <c r="N1142" s="157">
        <f>IFERROR(INDEX(NoSettings_v3!$C$2:$AH$4612,MATCH('EPS 3.1.3'!$B1142,NoSettings_v3!$A$2:$A$4612,0),MATCH('EPS 3.1.3'!N$1,NoSettings_v3!$C$1:$AH$1,0)),"")</f>
        <v>0</v>
      </c>
      <c r="O1142" s="157">
        <f>IFERROR(INDEX(NoSettings_v3!$C$2:$AH$4612,MATCH('EPS 3.1.3'!$B1142,NoSettings_v3!$A$2:$A$4612,0),MATCH('EPS 3.1.3'!O$1,NoSettings_v3!$C$1:$AH$1,0)),"")</f>
        <v>0</v>
      </c>
      <c r="P1142" s="157">
        <f>IFERROR(INDEX(NoSettings_v3!$C$2:$AH$4612,MATCH('EPS 3.1.3'!$B1142,NoSettings_v3!$A$2:$A$4612,0),MATCH('EPS 3.1.3'!P$1,NoSettings_v3!$C$1:$AH$1,0)),"")</f>
        <v>0</v>
      </c>
      <c r="Q1142" s="157">
        <f>IFERROR(INDEX(NoSettings_v3!$C$2:$AH$4612,MATCH('EPS 3.1.3'!$B1142,NoSettings_v3!$A$2:$A$4612,0),MATCH('EPS 3.1.3'!Q$1,NoSettings_v3!$C$1:$AH$1,0)),"")</f>
        <v>0</v>
      </c>
      <c r="R1142" s="157">
        <f>IFERROR(INDEX(NoSettings_v3!$C$2:$AH$4612,MATCH('EPS 3.1.3'!$B1142,NoSettings_v3!$A$2:$A$4612,0),MATCH('EPS 3.1.3'!R$1,NoSettings_v3!$C$1:$AH$1,0)),"")</f>
        <v>0</v>
      </c>
      <c r="S1142" s="157">
        <f>IFERROR(INDEX(NoSettings_v3!$C$2:$AH$4612,MATCH('EPS 3.1.3'!$B1142,NoSettings_v3!$A$2:$A$4612,0),MATCH('EPS 3.1.3'!S$1,NoSettings_v3!$C$1:$AH$1,0)),"")</f>
        <v>0</v>
      </c>
      <c r="T1142" s="157">
        <f>IFERROR(INDEX(NoSettings_v3!$C$2:$AH$4612,MATCH('EPS 3.1.3'!$B1142,NoSettings_v3!$A$2:$A$4612,0),MATCH('EPS 3.1.3'!T$1,NoSettings_v3!$C$1:$AH$1,0)),"")</f>
        <v>0</v>
      </c>
      <c r="U1142" s="157">
        <f>IFERROR(INDEX(NoSettings_v3!$C$2:$AH$4612,MATCH('EPS 3.1.3'!$B1142,NoSettings_v3!$A$2:$A$4612,0),MATCH('EPS 3.1.3'!U$1,NoSettings_v3!$C$1:$AH$1,0)),"")</f>
        <v>0</v>
      </c>
      <c r="V1142" s="157">
        <f>IFERROR(INDEX(NoSettings_v3!$C$2:$AH$4612,MATCH('EPS 3.1.3'!$B1142,NoSettings_v3!$A$2:$A$4612,0),MATCH('EPS 3.1.3'!V$1,NoSettings_v3!$C$1:$AH$1,0)),"")</f>
        <v>0</v>
      </c>
      <c r="W1142" s="157">
        <f>IFERROR(INDEX(NoSettings_v3!$C$2:$AH$4612,MATCH('EPS 3.1.3'!$B1142,NoSettings_v3!$A$2:$A$4612,0),MATCH('EPS 3.1.3'!W$1,NoSettings_v3!$C$1:$AH$1,0)),"")</f>
        <v>0</v>
      </c>
      <c r="X1142" s="157">
        <f>IFERROR(INDEX(NoSettings_v3!$C$2:$AH$4612,MATCH('EPS 3.1.3'!$B1142,NoSettings_v3!$A$2:$A$4612,0),MATCH('EPS 3.1.3'!X$1,NoSettings_v3!$C$1:$AH$1,0)),"")</f>
        <v>0</v>
      </c>
      <c r="Y1142" s="157">
        <f>IFERROR(INDEX(NoSettings_v3!$C$2:$AH$4612,MATCH('EPS 3.1.3'!$B1142,NoSettings_v3!$A$2:$A$4612,0),MATCH('EPS 3.1.3'!Y$1,NoSettings_v3!$C$1:$AH$1,0)),"")</f>
        <v>0</v>
      </c>
      <c r="Z1142" s="157">
        <f>IFERROR(INDEX(NoSettings_v3!$C$2:$AH$4612,MATCH('EPS 3.1.3'!$B1142,NoSettings_v3!$A$2:$A$4612,0),MATCH('EPS 3.1.3'!Z$1,NoSettings_v3!$C$1:$AH$1,0)),"")</f>
        <v>0</v>
      </c>
      <c r="AA1142" s="157">
        <f>IFERROR(INDEX(NoSettings_v3!$C$2:$AH$4612,MATCH('EPS 3.1.3'!$B1142,NoSettings_v3!$A$2:$A$4612,0),MATCH('EPS 3.1.3'!AA$1,NoSettings_v3!$C$1:$AH$1,0)),"")</f>
        <v>0</v>
      </c>
      <c r="AB1142" s="157">
        <f>IFERROR(INDEX(NoSettings_v3!$C$2:$AH$4612,MATCH('EPS 3.1.3'!$B1142,NoSettings_v3!$A$2:$A$4612,0),MATCH('EPS 3.1.3'!AB$1,NoSettings_v3!$C$1:$AH$1,0)),"")</f>
        <v>0</v>
      </c>
      <c r="AC1142" s="157">
        <f>IFERROR(INDEX(NoSettings_v3!$C$2:$AH$4612,MATCH('EPS 3.1.3'!$B1142,NoSettings_v3!$A$2:$A$4612,0),MATCH('EPS 3.1.3'!AC$1,NoSettings_v3!$C$1:$AH$1,0)),"")</f>
        <v>0</v>
      </c>
      <c r="AD1142" s="157">
        <f>IFERROR(INDEX(NoSettings_v3!$C$2:$AH$4612,MATCH('EPS 3.1.3'!$B1142,NoSettings_v3!$A$2:$A$4612,0),MATCH('EPS 3.1.3'!AD$1,NoSettings_v3!$C$1:$AH$1,0)),"")</f>
        <v>0</v>
      </c>
      <c r="AE1142" s="157">
        <f>IFERROR(INDEX(NoSettings_v3!$C$2:$AH$4612,MATCH('EPS 3.1.3'!$B1142,NoSettings_v3!$A$2:$A$4612,0),MATCH('EPS 3.1.3'!AE$1,NoSettings_v3!$C$1:$AH$1,0)),"")</f>
        <v>0</v>
      </c>
      <c r="AF1142" s="157">
        <f>IFERROR(INDEX(NoSettings_v3!$C$2:$AH$4612,MATCH('EPS 3.1.3'!$B1142,NoSettings_v3!$A$2:$A$4612,0),MATCH('EPS 3.1.3'!AF$1,NoSettings_v3!$C$1:$AH$1,0)),"")</f>
        <v>0</v>
      </c>
      <c r="AG1142" s="157">
        <f>IFERROR(INDEX(NoSettings_v3!$C$2:$AH$4612,MATCH('EPS 3.1.3'!$B1142,NoSettings_v3!$A$2:$A$4612,0),MATCH('EPS 3.1.3'!AG$1,NoSettings_v3!$C$1:$AH$1,0)),"")</f>
        <v>0</v>
      </c>
      <c r="AH1142" s="157">
        <f>IFERROR(INDEX(NoSettings_v3!$C$2:$AH$4612,MATCH('EPS 3.1.3'!$B1142,NoSettings_v3!$A$2:$A$4612,0),MATCH('EPS 3.1.3'!AH$1,NoSettings_v3!$C$1:$AH$1,0)),"")</f>
        <v>0</v>
      </c>
      <c r="AI1142" s="157">
        <f>IFERROR(INDEX(NoSettings_v3!$C$2:$AH$4612,MATCH('EPS 3.1.3'!$B1142,NoSettings_v3!$A$2:$A$4612,0),MATCH('EPS 3.1.3'!AI$1,NoSettings_v3!$C$1:$AH$1,0)),"")</f>
        <v>0</v>
      </c>
      <c r="AJ1142" s="128"/>
      <c r="AK1142" s="128"/>
      <c r="AL1142" s="128"/>
      <c r="AM1142" s="128"/>
      <c r="AN1142" s="128"/>
      <c r="AO1142" s="128"/>
      <c r="AP1142" s="128"/>
      <c r="AQ1142" s="128"/>
    </row>
    <row r="1143" spans="2:43" x14ac:dyDescent="0.35">
      <c r="B1143" s="161" t="s">
        <v>1027</v>
      </c>
      <c r="C1143" s="127" t="s">
        <v>964</v>
      </c>
      <c r="D1143" s="157">
        <f>IFERROR(INDEX(NoSettings_v3!$C$2:$AH$4612,MATCH('EPS 3.1.3'!$B1143,NoSettings_v3!$A$2:$A$4612,0),MATCH('EPS 3.1.3'!D$1,NoSettings_v3!$C$1:$AH$1,0)),"")</f>
        <v>0</v>
      </c>
      <c r="E1143" s="157">
        <f>IFERROR(INDEX(NoSettings_v3!$C$2:$AH$4612,MATCH('EPS 3.1.3'!$B1143,NoSettings_v3!$A$2:$A$4612,0),MATCH('EPS 3.1.3'!E$1,NoSettings_v3!$C$1:$AH$1,0)),"")</f>
        <v>0</v>
      </c>
      <c r="F1143" s="157">
        <f>IFERROR(INDEX(NoSettings_v3!$C$2:$AH$4612,MATCH('EPS 3.1.3'!$B1143,NoSettings_v3!$A$2:$A$4612,0),MATCH('EPS 3.1.3'!F$1,NoSettings_v3!$C$1:$AH$1,0)),"")</f>
        <v>0</v>
      </c>
      <c r="G1143" s="157">
        <f>IFERROR(INDEX(NoSettings_v3!$C$2:$AH$4612,MATCH('EPS 3.1.3'!$B1143,NoSettings_v3!$A$2:$A$4612,0),MATCH('EPS 3.1.3'!G$1,NoSettings_v3!$C$1:$AH$1,0)),"")</f>
        <v>0</v>
      </c>
      <c r="H1143" s="157">
        <f>IFERROR(INDEX(NoSettings_v3!$C$2:$AH$4612,MATCH('EPS 3.1.3'!$B1143,NoSettings_v3!$A$2:$A$4612,0),MATCH('EPS 3.1.3'!H$1,NoSettings_v3!$C$1:$AH$1,0)),"")</f>
        <v>0</v>
      </c>
      <c r="I1143" s="157">
        <f>IFERROR(INDEX(NoSettings_v3!$C$2:$AH$4612,MATCH('EPS 3.1.3'!$B1143,NoSettings_v3!$A$2:$A$4612,0),MATCH('EPS 3.1.3'!I$1,NoSettings_v3!$C$1:$AH$1,0)),"")</f>
        <v>0</v>
      </c>
      <c r="J1143" s="157">
        <f>IFERROR(INDEX(NoSettings_v3!$C$2:$AH$4612,MATCH('EPS 3.1.3'!$B1143,NoSettings_v3!$A$2:$A$4612,0),MATCH('EPS 3.1.3'!J$1,NoSettings_v3!$C$1:$AH$1,0)),"")</f>
        <v>0</v>
      </c>
      <c r="K1143" s="157">
        <f>IFERROR(INDEX(NoSettings_v3!$C$2:$AH$4612,MATCH('EPS 3.1.3'!$B1143,NoSettings_v3!$A$2:$A$4612,0),MATCH('EPS 3.1.3'!K$1,NoSettings_v3!$C$1:$AH$1,0)),"")</f>
        <v>0</v>
      </c>
      <c r="L1143" s="157">
        <f>IFERROR(INDEX(NoSettings_v3!$C$2:$AH$4612,MATCH('EPS 3.1.3'!$B1143,NoSettings_v3!$A$2:$A$4612,0),MATCH('EPS 3.1.3'!L$1,NoSettings_v3!$C$1:$AH$1,0)),"")</f>
        <v>0</v>
      </c>
      <c r="M1143" s="157">
        <f>IFERROR(INDEX(NoSettings_v3!$C$2:$AH$4612,MATCH('EPS 3.1.3'!$B1143,NoSettings_v3!$A$2:$A$4612,0),MATCH('EPS 3.1.3'!M$1,NoSettings_v3!$C$1:$AH$1,0)),"")</f>
        <v>0</v>
      </c>
      <c r="N1143" s="157">
        <f>IFERROR(INDEX(NoSettings_v3!$C$2:$AH$4612,MATCH('EPS 3.1.3'!$B1143,NoSettings_v3!$A$2:$A$4612,0),MATCH('EPS 3.1.3'!N$1,NoSettings_v3!$C$1:$AH$1,0)),"")</f>
        <v>0</v>
      </c>
      <c r="O1143" s="157">
        <f>IFERROR(INDEX(NoSettings_v3!$C$2:$AH$4612,MATCH('EPS 3.1.3'!$B1143,NoSettings_v3!$A$2:$A$4612,0),MATCH('EPS 3.1.3'!O$1,NoSettings_v3!$C$1:$AH$1,0)),"")</f>
        <v>0</v>
      </c>
      <c r="P1143" s="157">
        <f>IFERROR(INDEX(NoSettings_v3!$C$2:$AH$4612,MATCH('EPS 3.1.3'!$B1143,NoSettings_v3!$A$2:$A$4612,0),MATCH('EPS 3.1.3'!P$1,NoSettings_v3!$C$1:$AH$1,0)),"")</f>
        <v>0</v>
      </c>
      <c r="Q1143" s="157">
        <f>IFERROR(INDEX(NoSettings_v3!$C$2:$AH$4612,MATCH('EPS 3.1.3'!$B1143,NoSettings_v3!$A$2:$A$4612,0),MATCH('EPS 3.1.3'!Q$1,NoSettings_v3!$C$1:$AH$1,0)),"")</f>
        <v>0</v>
      </c>
      <c r="R1143" s="157">
        <f>IFERROR(INDEX(NoSettings_v3!$C$2:$AH$4612,MATCH('EPS 3.1.3'!$B1143,NoSettings_v3!$A$2:$A$4612,0),MATCH('EPS 3.1.3'!R$1,NoSettings_v3!$C$1:$AH$1,0)),"")</f>
        <v>0</v>
      </c>
      <c r="S1143" s="157">
        <f>IFERROR(INDEX(NoSettings_v3!$C$2:$AH$4612,MATCH('EPS 3.1.3'!$B1143,NoSettings_v3!$A$2:$A$4612,0),MATCH('EPS 3.1.3'!S$1,NoSettings_v3!$C$1:$AH$1,0)),"")</f>
        <v>0</v>
      </c>
      <c r="T1143" s="157">
        <f>IFERROR(INDEX(NoSettings_v3!$C$2:$AH$4612,MATCH('EPS 3.1.3'!$B1143,NoSettings_v3!$A$2:$A$4612,0),MATCH('EPS 3.1.3'!T$1,NoSettings_v3!$C$1:$AH$1,0)),"")</f>
        <v>0</v>
      </c>
      <c r="U1143" s="157">
        <f>IFERROR(INDEX(NoSettings_v3!$C$2:$AH$4612,MATCH('EPS 3.1.3'!$B1143,NoSettings_v3!$A$2:$A$4612,0),MATCH('EPS 3.1.3'!U$1,NoSettings_v3!$C$1:$AH$1,0)),"")</f>
        <v>0</v>
      </c>
      <c r="V1143" s="157">
        <f>IFERROR(INDEX(NoSettings_v3!$C$2:$AH$4612,MATCH('EPS 3.1.3'!$B1143,NoSettings_v3!$A$2:$A$4612,0),MATCH('EPS 3.1.3'!V$1,NoSettings_v3!$C$1:$AH$1,0)),"")</f>
        <v>0</v>
      </c>
      <c r="W1143" s="157">
        <f>IFERROR(INDEX(NoSettings_v3!$C$2:$AH$4612,MATCH('EPS 3.1.3'!$B1143,NoSettings_v3!$A$2:$A$4612,0),MATCH('EPS 3.1.3'!W$1,NoSettings_v3!$C$1:$AH$1,0)),"")</f>
        <v>0</v>
      </c>
      <c r="X1143" s="157">
        <f>IFERROR(INDEX(NoSettings_v3!$C$2:$AH$4612,MATCH('EPS 3.1.3'!$B1143,NoSettings_v3!$A$2:$A$4612,0),MATCH('EPS 3.1.3'!X$1,NoSettings_v3!$C$1:$AH$1,0)),"")</f>
        <v>0</v>
      </c>
      <c r="Y1143" s="157">
        <f>IFERROR(INDEX(NoSettings_v3!$C$2:$AH$4612,MATCH('EPS 3.1.3'!$B1143,NoSettings_v3!$A$2:$A$4612,0),MATCH('EPS 3.1.3'!Y$1,NoSettings_v3!$C$1:$AH$1,0)),"")</f>
        <v>0</v>
      </c>
      <c r="Z1143" s="157">
        <f>IFERROR(INDEX(NoSettings_v3!$C$2:$AH$4612,MATCH('EPS 3.1.3'!$B1143,NoSettings_v3!$A$2:$A$4612,0),MATCH('EPS 3.1.3'!Z$1,NoSettings_v3!$C$1:$AH$1,0)),"")</f>
        <v>0</v>
      </c>
      <c r="AA1143" s="157">
        <f>IFERROR(INDEX(NoSettings_v3!$C$2:$AH$4612,MATCH('EPS 3.1.3'!$B1143,NoSettings_v3!$A$2:$A$4612,0),MATCH('EPS 3.1.3'!AA$1,NoSettings_v3!$C$1:$AH$1,0)),"")</f>
        <v>0</v>
      </c>
      <c r="AB1143" s="157">
        <f>IFERROR(INDEX(NoSettings_v3!$C$2:$AH$4612,MATCH('EPS 3.1.3'!$B1143,NoSettings_v3!$A$2:$A$4612,0),MATCH('EPS 3.1.3'!AB$1,NoSettings_v3!$C$1:$AH$1,0)),"")</f>
        <v>0</v>
      </c>
      <c r="AC1143" s="157">
        <f>IFERROR(INDEX(NoSettings_v3!$C$2:$AH$4612,MATCH('EPS 3.1.3'!$B1143,NoSettings_v3!$A$2:$A$4612,0),MATCH('EPS 3.1.3'!AC$1,NoSettings_v3!$C$1:$AH$1,0)),"")</f>
        <v>0</v>
      </c>
      <c r="AD1143" s="157">
        <f>IFERROR(INDEX(NoSettings_v3!$C$2:$AH$4612,MATCH('EPS 3.1.3'!$B1143,NoSettings_v3!$A$2:$A$4612,0),MATCH('EPS 3.1.3'!AD$1,NoSettings_v3!$C$1:$AH$1,0)),"")</f>
        <v>0</v>
      </c>
      <c r="AE1143" s="157">
        <f>IFERROR(INDEX(NoSettings_v3!$C$2:$AH$4612,MATCH('EPS 3.1.3'!$B1143,NoSettings_v3!$A$2:$A$4612,0),MATCH('EPS 3.1.3'!AE$1,NoSettings_v3!$C$1:$AH$1,0)),"")</f>
        <v>0</v>
      </c>
      <c r="AF1143" s="157">
        <f>IFERROR(INDEX(NoSettings_v3!$C$2:$AH$4612,MATCH('EPS 3.1.3'!$B1143,NoSettings_v3!$A$2:$A$4612,0),MATCH('EPS 3.1.3'!AF$1,NoSettings_v3!$C$1:$AH$1,0)),"")</f>
        <v>0</v>
      </c>
      <c r="AG1143" s="157">
        <f>IFERROR(INDEX(NoSettings_v3!$C$2:$AH$4612,MATCH('EPS 3.1.3'!$B1143,NoSettings_v3!$A$2:$A$4612,0),MATCH('EPS 3.1.3'!AG$1,NoSettings_v3!$C$1:$AH$1,0)),"")</f>
        <v>0</v>
      </c>
      <c r="AH1143" s="157">
        <f>IFERROR(INDEX(NoSettings_v3!$C$2:$AH$4612,MATCH('EPS 3.1.3'!$B1143,NoSettings_v3!$A$2:$A$4612,0),MATCH('EPS 3.1.3'!AH$1,NoSettings_v3!$C$1:$AH$1,0)),"")</f>
        <v>0</v>
      </c>
      <c r="AI1143" s="157">
        <f>IFERROR(INDEX(NoSettings_v3!$C$2:$AH$4612,MATCH('EPS 3.1.3'!$B1143,NoSettings_v3!$A$2:$A$4612,0),MATCH('EPS 3.1.3'!AI$1,NoSettings_v3!$C$1:$AH$1,0)),"")</f>
        <v>0</v>
      </c>
      <c r="AJ1143" s="128"/>
      <c r="AK1143" s="128"/>
      <c r="AL1143" s="128"/>
      <c r="AM1143" s="128"/>
      <c r="AN1143" s="128"/>
      <c r="AO1143" s="128"/>
      <c r="AP1143" s="128"/>
      <c r="AQ1143" s="128"/>
    </row>
    <row r="1144" spans="2:43" x14ac:dyDescent="0.35">
      <c r="B1144" s="161" t="s">
        <v>1028</v>
      </c>
      <c r="C1144" s="127" t="s">
        <v>964</v>
      </c>
      <c r="D1144" s="157">
        <f>IFERROR(INDEX(NoSettings_v3!$C$2:$AH$4612,MATCH('EPS 3.1.3'!$B1144,NoSettings_v3!$A$2:$A$4612,0),MATCH('EPS 3.1.3'!D$1,NoSettings_v3!$C$1:$AH$1,0)),"")</f>
        <v>0</v>
      </c>
      <c r="E1144" s="157">
        <f>IFERROR(INDEX(NoSettings_v3!$C$2:$AH$4612,MATCH('EPS 3.1.3'!$B1144,NoSettings_v3!$A$2:$A$4612,0),MATCH('EPS 3.1.3'!E$1,NoSettings_v3!$C$1:$AH$1,0)),"")</f>
        <v>0</v>
      </c>
      <c r="F1144" s="157">
        <f>IFERROR(INDEX(NoSettings_v3!$C$2:$AH$4612,MATCH('EPS 3.1.3'!$B1144,NoSettings_v3!$A$2:$A$4612,0),MATCH('EPS 3.1.3'!F$1,NoSettings_v3!$C$1:$AH$1,0)),"")</f>
        <v>0</v>
      </c>
      <c r="G1144" s="157">
        <f>IFERROR(INDEX(NoSettings_v3!$C$2:$AH$4612,MATCH('EPS 3.1.3'!$B1144,NoSettings_v3!$A$2:$A$4612,0),MATCH('EPS 3.1.3'!G$1,NoSettings_v3!$C$1:$AH$1,0)),"")</f>
        <v>0</v>
      </c>
      <c r="H1144" s="157">
        <f>IFERROR(INDEX(NoSettings_v3!$C$2:$AH$4612,MATCH('EPS 3.1.3'!$B1144,NoSettings_v3!$A$2:$A$4612,0),MATCH('EPS 3.1.3'!H$1,NoSettings_v3!$C$1:$AH$1,0)),"")</f>
        <v>0</v>
      </c>
      <c r="I1144" s="157">
        <f>IFERROR(INDEX(NoSettings_v3!$C$2:$AH$4612,MATCH('EPS 3.1.3'!$B1144,NoSettings_v3!$A$2:$A$4612,0),MATCH('EPS 3.1.3'!I$1,NoSettings_v3!$C$1:$AH$1,0)),"")</f>
        <v>0</v>
      </c>
      <c r="J1144" s="157">
        <f>IFERROR(INDEX(NoSettings_v3!$C$2:$AH$4612,MATCH('EPS 3.1.3'!$B1144,NoSettings_v3!$A$2:$A$4612,0),MATCH('EPS 3.1.3'!J$1,NoSettings_v3!$C$1:$AH$1,0)),"")</f>
        <v>0</v>
      </c>
      <c r="K1144" s="157">
        <f>IFERROR(INDEX(NoSettings_v3!$C$2:$AH$4612,MATCH('EPS 3.1.3'!$B1144,NoSettings_v3!$A$2:$A$4612,0),MATCH('EPS 3.1.3'!K$1,NoSettings_v3!$C$1:$AH$1,0)),"")</f>
        <v>0</v>
      </c>
      <c r="L1144" s="157">
        <f>IFERROR(INDEX(NoSettings_v3!$C$2:$AH$4612,MATCH('EPS 3.1.3'!$B1144,NoSettings_v3!$A$2:$A$4612,0),MATCH('EPS 3.1.3'!L$1,NoSettings_v3!$C$1:$AH$1,0)),"")</f>
        <v>0</v>
      </c>
      <c r="M1144" s="157">
        <f>IFERROR(INDEX(NoSettings_v3!$C$2:$AH$4612,MATCH('EPS 3.1.3'!$B1144,NoSettings_v3!$A$2:$A$4612,0),MATCH('EPS 3.1.3'!M$1,NoSettings_v3!$C$1:$AH$1,0)),"")</f>
        <v>0</v>
      </c>
      <c r="N1144" s="157">
        <f>IFERROR(INDEX(NoSettings_v3!$C$2:$AH$4612,MATCH('EPS 3.1.3'!$B1144,NoSettings_v3!$A$2:$A$4612,0),MATCH('EPS 3.1.3'!N$1,NoSettings_v3!$C$1:$AH$1,0)),"")</f>
        <v>0</v>
      </c>
      <c r="O1144" s="157">
        <f>IFERROR(INDEX(NoSettings_v3!$C$2:$AH$4612,MATCH('EPS 3.1.3'!$B1144,NoSettings_v3!$A$2:$A$4612,0),MATCH('EPS 3.1.3'!O$1,NoSettings_v3!$C$1:$AH$1,0)),"")</f>
        <v>0</v>
      </c>
      <c r="P1144" s="157">
        <f>IFERROR(INDEX(NoSettings_v3!$C$2:$AH$4612,MATCH('EPS 3.1.3'!$B1144,NoSettings_v3!$A$2:$A$4612,0),MATCH('EPS 3.1.3'!P$1,NoSettings_v3!$C$1:$AH$1,0)),"")</f>
        <v>0</v>
      </c>
      <c r="Q1144" s="157">
        <f>IFERROR(INDEX(NoSettings_v3!$C$2:$AH$4612,MATCH('EPS 3.1.3'!$B1144,NoSettings_v3!$A$2:$A$4612,0),MATCH('EPS 3.1.3'!Q$1,NoSettings_v3!$C$1:$AH$1,0)),"")</f>
        <v>0</v>
      </c>
      <c r="R1144" s="157">
        <f>IFERROR(INDEX(NoSettings_v3!$C$2:$AH$4612,MATCH('EPS 3.1.3'!$B1144,NoSettings_v3!$A$2:$A$4612,0),MATCH('EPS 3.1.3'!R$1,NoSettings_v3!$C$1:$AH$1,0)),"")</f>
        <v>0</v>
      </c>
      <c r="S1144" s="157">
        <f>IFERROR(INDEX(NoSettings_v3!$C$2:$AH$4612,MATCH('EPS 3.1.3'!$B1144,NoSettings_v3!$A$2:$A$4612,0),MATCH('EPS 3.1.3'!S$1,NoSettings_v3!$C$1:$AH$1,0)),"")</f>
        <v>0</v>
      </c>
      <c r="T1144" s="157">
        <f>IFERROR(INDEX(NoSettings_v3!$C$2:$AH$4612,MATCH('EPS 3.1.3'!$B1144,NoSettings_v3!$A$2:$A$4612,0),MATCH('EPS 3.1.3'!T$1,NoSettings_v3!$C$1:$AH$1,0)),"")</f>
        <v>0</v>
      </c>
      <c r="U1144" s="157">
        <f>IFERROR(INDEX(NoSettings_v3!$C$2:$AH$4612,MATCH('EPS 3.1.3'!$B1144,NoSettings_v3!$A$2:$A$4612,0),MATCH('EPS 3.1.3'!U$1,NoSettings_v3!$C$1:$AH$1,0)),"")</f>
        <v>0</v>
      </c>
      <c r="V1144" s="157">
        <f>IFERROR(INDEX(NoSettings_v3!$C$2:$AH$4612,MATCH('EPS 3.1.3'!$B1144,NoSettings_v3!$A$2:$A$4612,0),MATCH('EPS 3.1.3'!V$1,NoSettings_v3!$C$1:$AH$1,0)),"")</f>
        <v>0</v>
      </c>
      <c r="W1144" s="157">
        <f>IFERROR(INDEX(NoSettings_v3!$C$2:$AH$4612,MATCH('EPS 3.1.3'!$B1144,NoSettings_v3!$A$2:$A$4612,0),MATCH('EPS 3.1.3'!W$1,NoSettings_v3!$C$1:$AH$1,0)),"")</f>
        <v>0</v>
      </c>
      <c r="X1144" s="157">
        <f>IFERROR(INDEX(NoSettings_v3!$C$2:$AH$4612,MATCH('EPS 3.1.3'!$B1144,NoSettings_v3!$A$2:$A$4612,0),MATCH('EPS 3.1.3'!X$1,NoSettings_v3!$C$1:$AH$1,0)),"")</f>
        <v>0</v>
      </c>
      <c r="Y1144" s="157">
        <f>IFERROR(INDEX(NoSettings_v3!$C$2:$AH$4612,MATCH('EPS 3.1.3'!$B1144,NoSettings_v3!$A$2:$A$4612,0),MATCH('EPS 3.1.3'!Y$1,NoSettings_v3!$C$1:$AH$1,0)),"")</f>
        <v>0</v>
      </c>
      <c r="Z1144" s="157">
        <f>IFERROR(INDEX(NoSettings_v3!$C$2:$AH$4612,MATCH('EPS 3.1.3'!$B1144,NoSettings_v3!$A$2:$A$4612,0),MATCH('EPS 3.1.3'!Z$1,NoSettings_v3!$C$1:$AH$1,0)),"")</f>
        <v>0</v>
      </c>
      <c r="AA1144" s="157">
        <f>IFERROR(INDEX(NoSettings_v3!$C$2:$AH$4612,MATCH('EPS 3.1.3'!$B1144,NoSettings_v3!$A$2:$A$4612,0),MATCH('EPS 3.1.3'!AA$1,NoSettings_v3!$C$1:$AH$1,0)),"")</f>
        <v>0</v>
      </c>
      <c r="AB1144" s="157">
        <f>IFERROR(INDEX(NoSettings_v3!$C$2:$AH$4612,MATCH('EPS 3.1.3'!$B1144,NoSettings_v3!$A$2:$A$4612,0),MATCH('EPS 3.1.3'!AB$1,NoSettings_v3!$C$1:$AH$1,0)),"")</f>
        <v>0</v>
      </c>
      <c r="AC1144" s="157">
        <f>IFERROR(INDEX(NoSettings_v3!$C$2:$AH$4612,MATCH('EPS 3.1.3'!$B1144,NoSettings_v3!$A$2:$A$4612,0),MATCH('EPS 3.1.3'!AC$1,NoSettings_v3!$C$1:$AH$1,0)),"")</f>
        <v>0</v>
      </c>
      <c r="AD1144" s="157">
        <f>IFERROR(INDEX(NoSettings_v3!$C$2:$AH$4612,MATCH('EPS 3.1.3'!$B1144,NoSettings_v3!$A$2:$A$4612,0),MATCH('EPS 3.1.3'!AD$1,NoSettings_v3!$C$1:$AH$1,0)),"")</f>
        <v>0</v>
      </c>
      <c r="AE1144" s="157">
        <f>IFERROR(INDEX(NoSettings_v3!$C$2:$AH$4612,MATCH('EPS 3.1.3'!$B1144,NoSettings_v3!$A$2:$A$4612,0),MATCH('EPS 3.1.3'!AE$1,NoSettings_v3!$C$1:$AH$1,0)),"")</f>
        <v>0</v>
      </c>
      <c r="AF1144" s="157">
        <f>IFERROR(INDEX(NoSettings_v3!$C$2:$AH$4612,MATCH('EPS 3.1.3'!$B1144,NoSettings_v3!$A$2:$A$4612,0),MATCH('EPS 3.1.3'!AF$1,NoSettings_v3!$C$1:$AH$1,0)),"")</f>
        <v>0</v>
      </c>
      <c r="AG1144" s="157">
        <f>IFERROR(INDEX(NoSettings_v3!$C$2:$AH$4612,MATCH('EPS 3.1.3'!$B1144,NoSettings_v3!$A$2:$A$4612,0),MATCH('EPS 3.1.3'!AG$1,NoSettings_v3!$C$1:$AH$1,0)),"")</f>
        <v>0</v>
      </c>
      <c r="AH1144" s="157">
        <f>IFERROR(INDEX(NoSettings_v3!$C$2:$AH$4612,MATCH('EPS 3.1.3'!$B1144,NoSettings_v3!$A$2:$A$4612,0),MATCH('EPS 3.1.3'!AH$1,NoSettings_v3!$C$1:$AH$1,0)),"")</f>
        <v>0</v>
      </c>
      <c r="AI1144" s="157">
        <f>IFERROR(INDEX(NoSettings_v3!$C$2:$AH$4612,MATCH('EPS 3.1.3'!$B1144,NoSettings_v3!$A$2:$A$4612,0),MATCH('EPS 3.1.3'!AI$1,NoSettings_v3!$C$1:$AH$1,0)),"")</f>
        <v>0</v>
      </c>
      <c r="AJ1144" s="128"/>
      <c r="AK1144" s="128"/>
      <c r="AL1144" s="128"/>
      <c r="AM1144" s="128"/>
      <c r="AN1144" s="128"/>
      <c r="AO1144" s="128"/>
      <c r="AP1144" s="128"/>
      <c r="AQ1144" s="128"/>
    </row>
    <row r="1145" spans="2:43" x14ac:dyDescent="0.35">
      <c r="B1145" s="161" t="s">
        <v>1029</v>
      </c>
      <c r="C1145" s="127" t="s">
        <v>964</v>
      </c>
      <c r="D1145" s="157">
        <f>IFERROR(INDEX(NoSettings_v3!$C$2:$AH$4612,MATCH('EPS 3.1.3'!$B1145,NoSettings_v3!$A$2:$A$4612,0),MATCH('EPS 3.1.3'!D$1,NoSettings_v3!$C$1:$AH$1,0)),"")</f>
        <v>0</v>
      </c>
      <c r="E1145" s="157">
        <f>IFERROR(INDEX(NoSettings_v3!$C$2:$AH$4612,MATCH('EPS 3.1.3'!$B1145,NoSettings_v3!$A$2:$A$4612,0),MATCH('EPS 3.1.3'!E$1,NoSettings_v3!$C$1:$AH$1,0)),"")</f>
        <v>0</v>
      </c>
      <c r="F1145" s="157">
        <f>IFERROR(INDEX(NoSettings_v3!$C$2:$AH$4612,MATCH('EPS 3.1.3'!$B1145,NoSettings_v3!$A$2:$A$4612,0),MATCH('EPS 3.1.3'!F$1,NoSettings_v3!$C$1:$AH$1,0)),"")</f>
        <v>0</v>
      </c>
      <c r="G1145" s="157">
        <f>IFERROR(INDEX(NoSettings_v3!$C$2:$AH$4612,MATCH('EPS 3.1.3'!$B1145,NoSettings_v3!$A$2:$A$4612,0),MATCH('EPS 3.1.3'!G$1,NoSettings_v3!$C$1:$AH$1,0)),"")</f>
        <v>0</v>
      </c>
      <c r="H1145" s="157">
        <f>IFERROR(INDEX(NoSettings_v3!$C$2:$AH$4612,MATCH('EPS 3.1.3'!$B1145,NoSettings_v3!$A$2:$A$4612,0),MATCH('EPS 3.1.3'!H$1,NoSettings_v3!$C$1:$AH$1,0)),"")</f>
        <v>0</v>
      </c>
      <c r="I1145" s="157">
        <f>IFERROR(INDEX(NoSettings_v3!$C$2:$AH$4612,MATCH('EPS 3.1.3'!$B1145,NoSettings_v3!$A$2:$A$4612,0),MATCH('EPS 3.1.3'!I$1,NoSettings_v3!$C$1:$AH$1,0)),"")</f>
        <v>0</v>
      </c>
      <c r="J1145" s="157">
        <f>IFERROR(INDEX(NoSettings_v3!$C$2:$AH$4612,MATCH('EPS 3.1.3'!$B1145,NoSettings_v3!$A$2:$A$4612,0),MATCH('EPS 3.1.3'!J$1,NoSettings_v3!$C$1:$AH$1,0)),"")</f>
        <v>0</v>
      </c>
      <c r="K1145" s="157">
        <f>IFERROR(INDEX(NoSettings_v3!$C$2:$AH$4612,MATCH('EPS 3.1.3'!$B1145,NoSettings_v3!$A$2:$A$4612,0),MATCH('EPS 3.1.3'!K$1,NoSettings_v3!$C$1:$AH$1,0)),"")</f>
        <v>0</v>
      </c>
      <c r="L1145" s="157">
        <f>IFERROR(INDEX(NoSettings_v3!$C$2:$AH$4612,MATCH('EPS 3.1.3'!$B1145,NoSettings_v3!$A$2:$A$4612,0),MATCH('EPS 3.1.3'!L$1,NoSettings_v3!$C$1:$AH$1,0)),"")</f>
        <v>0</v>
      </c>
      <c r="M1145" s="157">
        <f>IFERROR(INDEX(NoSettings_v3!$C$2:$AH$4612,MATCH('EPS 3.1.3'!$B1145,NoSettings_v3!$A$2:$A$4612,0),MATCH('EPS 3.1.3'!M$1,NoSettings_v3!$C$1:$AH$1,0)),"")</f>
        <v>0</v>
      </c>
      <c r="N1145" s="157">
        <f>IFERROR(INDEX(NoSettings_v3!$C$2:$AH$4612,MATCH('EPS 3.1.3'!$B1145,NoSettings_v3!$A$2:$A$4612,0),MATCH('EPS 3.1.3'!N$1,NoSettings_v3!$C$1:$AH$1,0)),"")</f>
        <v>0</v>
      </c>
      <c r="O1145" s="157">
        <f>IFERROR(INDEX(NoSettings_v3!$C$2:$AH$4612,MATCH('EPS 3.1.3'!$B1145,NoSettings_v3!$A$2:$A$4612,0),MATCH('EPS 3.1.3'!O$1,NoSettings_v3!$C$1:$AH$1,0)),"")</f>
        <v>0</v>
      </c>
      <c r="P1145" s="157">
        <f>IFERROR(INDEX(NoSettings_v3!$C$2:$AH$4612,MATCH('EPS 3.1.3'!$B1145,NoSettings_v3!$A$2:$A$4612,0),MATCH('EPS 3.1.3'!P$1,NoSettings_v3!$C$1:$AH$1,0)),"")</f>
        <v>0</v>
      </c>
      <c r="Q1145" s="157">
        <f>IFERROR(INDEX(NoSettings_v3!$C$2:$AH$4612,MATCH('EPS 3.1.3'!$B1145,NoSettings_v3!$A$2:$A$4612,0),MATCH('EPS 3.1.3'!Q$1,NoSettings_v3!$C$1:$AH$1,0)),"")</f>
        <v>0</v>
      </c>
      <c r="R1145" s="157">
        <f>IFERROR(INDEX(NoSettings_v3!$C$2:$AH$4612,MATCH('EPS 3.1.3'!$B1145,NoSettings_v3!$A$2:$A$4612,0),MATCH('EPS 3.1.3'!R$1,NoSettings_v3!$C$1:$AH$1,0)),"")</f>
        <v>0</v>
      </c>
      <c r="S1145" s="157">
        <f>IFERROR(INDEX(NoSettings_v3!$C$2:$AH$4612,MATCH('EPS 3.1.3'!$B1145,NoSettings_v3!$A$2:$A$4612,0),MATCH('EPS 3.1.3'!S$1,NoSettings_v3!$C$1:$AH$1,0)),"")</f>
        <v>0</v>
      </c>
      <c r="T1145" s="157">
        <f>IFERROR(INDEX(NoSettings_v3!$C$2:$AH$4612,MATCH('EPS 3.1.3'!$B1145,NoSettings_v3!$A$2:$A$4612,0),MATCH('EPS 3.1.3'!T$1,NoSettings_v3!$C$1:$AH$1,0)),"")</f>
        <v>0</v>
      </c>
      <c r="U1145" s="157">
        <f>IFERROR(INDEX(NoSettings_v3!$C$2:$AH$4612,MATCH('EPS 3.1.3'!$B1145,NoSettings_v3!$A$2:$A$4612,0),MATCH('EPS 3.1.3'!U$1,NoSettings_v3!$C$1:$AH$1,0)),"")</f>
        <v>0</v>
      </c>
      <c r="V1145" s="157">
        <f>IFERROR(INDEX(NoSettings_v3!$C$2:$AH$4612,MATCH('EPS 3.1.3'!$B1145,NoSettings_v3!$A$2:$A$4612,0),MATCH('EPS 3.1.3'!V$1,NoSettings_v3!$C$1:$AH$1,0)),"")</f>
        <v>0</v>
      </c>
      <c r="W1145" s="157">
        <f>IFERROR(INDEX(NoSettings_v3!$C$2:$AH$4612,MATCH('EPS 3.1.3'!$B1145,NoSettings_v3!$A$2:$A$4612,0),MATCH('EPS 3.1.3'!W$1,NoSettings_v3!$C$1:$AH$1,0)),"")</f>
        <v>0</v>
      </c>
      <c r="X1145" s="157">
        <f>IFERROR(INDEX(NoSettings_v3!$C$2:$AH$4612,MATCH('EPS 3.1.3'!$B1145,NoSettings_v3!$A$2:$A$4612,0),MATCH('EPS 3.1.3'!X$1,NoSettings_v3!$C$1:$AH$1,0)),"")</f>
        <v>0</v>
      </c>
      <c r="Y1145" s="157">
        <f>IFERROR(INDEX(NoSettings_v3!$C$2:$AH$4612,MATCH('EPS 3.1.3'!$B1145,NoSettings_v3!$A$2:$A$4612,0),MATCH('EPS 3.1.3'!Y$1,NoSettings_v3!$C$1:$AH$1,0)),"")</f>
        <v>0</v>
      </c>
      <c r="Z1145" s="157">
        <f>IFERROR(INDEX(NoSettings_v3!$C$2:$AH$4612,MATCH('EPS 3.1.3'!$B1145,NoSettings_v3!$A$2:$A$4612,0),MATCH('EPS 3.1.3'!Z$1,NoSettings_v3!$C$1:$AH$1,0)),"")</f>
        <v>0</v>
      </c>
      <c r="AA1145" s="157">
        <f>IFERROR(INDEX(NoSettings_v3!$C$2:$AH$4612,MATCH('EPS 3.1.3'!$B1145,NoSettings_v3!$A$2:$A$4612,0),MATCH('EPS 3.1.3'!AA$1,NoSettings_v3!$C$1:$AH$1,0)),"")</f>
        <v>0</v>
      </c>
      <c r="AB1145" s="157">
        <f>IFERROR(INDEX(NoSettings_v3!$C$2:$AH$4612,MATCH('EPS 3.1.3'!$B1145,NoSettings_v3!$A$2:$A$4612,0),MATCH('EPS 3.1.3'!AB$1,NoSettings_v3!$C$1:$AH$1,0)),"")</f>
        <v>0</v>
      </c>
      <c r="AC1145" s="157">
        <f>IFERROR(INDEX(NoSettings_v3!$C$2:$AH$4612,MATCH('EPS 3.1.3'!$B1145,NoSettings_v3!$A$2:$A$4612,0),MATCH('EPS 3.1.3'!AC$1,NoSettings_v3!$C$1:$AH$1,0)),"")</f>
        <v>0</v>
      </c>
      <c r="AD1145" s="157">
        <f>IFERROR(INDEX(NoSettings_v3!$C$2:$AH$4612,MATCH('EPS 3.1.3'!$B1145,NoSettings_v3!$A$2:$A$4612,0),MATCH('EPS 3.1.3'!AD$1,NoSettings_v3!$C$1:$AH$1,0)),"")</f>
        <v>0</v>
      </c>
      <c r="AE1145" s="157">
        <f>IFERROR(INDEX(NoSettings_v3!$C$2:$AH$4612,MATCH('EPS 3.1.3'!$B1145,NoSettings_v3!$A$2:$A$4612,0),MATCH('EPS 3.1.3'!AE$1,NoSettings_v3!$C$1:$AH$1,0)),"")</f>
        <v>0</v>
      </c>
      <c r="AF1145" s="157">
        <f>IFERROR(INDEX(NoSettings_v3!$C$2:$AH$4612,MATCH('EPS 3.1.3'!$B1145,NoSettings_v3!$A$2:$A$4612,0),MATCH('EPS 3.1.3'!AF$1,NoSettings_v3!$C$1:$AH$1,0)),"")</f>
        <v>0</v>
      </c>
      <c r="AG1145" s="157">
        <f>IFERROR(INDEX(NoSettings_v3!$C$2:$AH$4612,MATCH('EPS 3.1.3'!$B1145,NoSettings_v3!$A$2:$A$4612,0),MATCH('EPS 3.1.3'!AG$1,NoSettings_v3!$C$1:$AH$1,0)),"")</f>
        <v>0</v>
      </c>
      <c r="AH1145" s="157">
        <f>IFERROR(INDEX(NoSettings_v3!$C$2:$AH$4612,MATCH('EPS 3.1.3'!$B1145,NoSettings_v3!$A$2:$A$4612,0),MATCH('EPS 3.1.3'!AH$1,NoSettings_v3!$C$1:$AH$1,0)),"")</f>
        <v>0</v>
      </c>
      <c r="AI1145" s="157">
        <f>IFERROR(INDEX(NoSettings_v3!$C$2:$AH$4612,MATCH('EPS 3.1.3'!$B1145,NoSettings_v3!$A$2:$A$4612,0),MATCH('EPS 3.1.3'!AI$1,NoSettings_v3!$C$1:$AH$1,0)),"")</f>
        <v>0</v>
      </c>
    </row>
    <row r="1146" spans="2:43" x14ac:dyDescent="0.35">
      <c r="B1146" s="161" t="s">
        <v>1030</v>
      </c>
      <c r="C1146" s="127" t="s">
        <v>964</v>
      </c>
      <c r="D1146" s="157">
        <f>IFERROR(INDEX(NoSettings_v3!$C$2:$AH$4612,MATCH('EPS 3.1.3'!$B1146,NoSettings_v3!$A$2:$A$4612,0),MATCH('EPS 3.1.3'!D$1,NoSettings_v3!$C$1:$AH$1,0)),"")</f>
        <v>83760000000000</v>
      </c>
      <c r="E1146" s="157">
        <f>IFERROR(INDEX(NoSettings_v3!$C$2:$AH$4612,MATCH('EPS 3.1.3'!$B1146,NoSettings_v3!$A$2:$A$4612,0),MATCH('EPS 3.1.3'!E$1,NoSettings_v3!$C$1:$AH$1,0)),"")</f>
        <v>85630000000000</v>
      </c>
      <c r="F1146" s="157">
        <f>IFERROR(INDEX(NoSettings_v3!$C$2:$AH$4612,MATCH('EPS 3.1.3'!$B1146,NoSettings_v3!$A$2:$A$4612,0),MATCH('EPS 3.1.3'!F$1,NoSettings_v3!$C$1:$AH$1,0)),"")</f>
        <v>87500000000000</v>
      </c>
      <c r="G1146" s="157">
        <f>IFERROR(INDEX(NoSettings_v3!$C$2:$AH$4612,MATCH('EPS 3.1.3'!$B1146,NoSettings_v3!$A$2:$A$4612,0),MATCH('EPS 3.1.3'!G$1,NoSettings_v3!$C$1:$AH$1,0)),"")</f>
        <v>89370000000000</v>
      </c>
      <c r="H1146" s="157">
        <f>IFERROR(INDEX(NoSettings_v3!$C$2:$AH$4612,MATCH('EPS 3.1.3'!$B1146,NoSettings_v3!$A$2:$A$4612,0),MATCH('EPS 3.1.3'!H$1,NoSettings_v3!$C$1:$AH$1,0)),"")</f>
        <v>90240000000000</v>
      </c>
      <c r="I1146" s="157">
        <f>IFERROR(INDEX(NoSettings_v3!$C$2:$AH$4612,MATCH('EPS 3.1.3'!$B1146,NoSettings_v3!$A$2:$A$4612,0),MATCH('EPS 3.1.3'!I$1,NoSettings_v3!$C$1:$AH$1,0)),"")</f>
        <v>91100000000000</v>
      </c>
      <c r="J1146" s="157">
        <f>IFERROR(INDEX(NoSettings_v3!$C$2:$AH$4612,MATCH('EPS 3.1.3'!$B1146,NoSettings_v3!$A$2:$A$4612,0),MATCH('EPS 3.1.3'!J$1,NoSettings_v3!$C$1:$AH$1,0)),"")</f>
        <v>91970000000000</v>
      </c>
      <c r="K1146" s="157">
        <f>IFERROR(INDEX(NoSettings_v3!$C$2:$AH$4612,MATCH('EPS 3.1.3'!$B1146,NoSettings_v3!$A$2:$A$4612,0),MATCH('EPS 3.1.3'!K$1,NoSettings_v3!$C$1:$AH$1,0)),"")</f>
        <v>92840000000000</v>
      </c>
      <c r="L1146" s="157">
        <f>IFERROR(INDEX(NoSettings_v3!$C$2:$AH$4612,MATCH('EPS 3.1.3'!$B1146,NoSettings_v3!$A$2:$A$4612,0),MATCH('EPS 3.1.3'!L$1,NoSettings_v3!$C$1:$AH$1,0)),"")</f>
        <v>93700000000000</v>
      </c>
      <c r="M1146" s="157">
        <f>IFERROR(INDEX(NoSettings_v3!$C$2:$AH$4612,MATCH('EPS 3.1.3'!$B1146,NoSettings_v3!$A$2:$A$4612,0),MATCH('EPS 3.1.3'!M$1,NoSettings_v3!$C$1:$AH$1,0)),"")</f>
        <v>93560000000000</v>
      </c>
      <c r="N1146" s="157">
        <f>IFERROR(INDEX(NoSettings_v3!$C$2:$AH$4612,MATCH('EPS 3.1.3'!$B1146,NoSettings_v3!$A$2:$A$4612,0),MATCH('EPS 3.1.3'!N$1,NoSettings_v3!$C$1:$AH$1,0)),"")</f>
        <v>93420000000000</v>
      </c>
      <c r="O1146" s="157">
        <f>IFERROR(INDEX(NoSettings_v3!$C$2:$AH$4612,MATCH('EPS 3.1.3'!$B1146,NoSettings_v3!$A$2:$A$4612,0),MATCH('EPS 3.1.3'!O$1,NoSettings_v3!$C$1:$AH$1,0)),"")</f>
        <v>93280000000000</v>
      </c>
      <c r="P1146" s="157">
        <f>IFERROR(INDEX(NoSettings_v3!$C$2:$AH$4612,MATCH('EPS 3.1.3'!$B1146,NoSettings_v3!$A$2:$A$4612,0),MATCH('EPS 3.1.3'!P$1,NoSettings_v3!$C$1:$AH$1,0)),"")</f>
        <v>93140000000000</v>
      </c>
      <c r="Q1146" s="157">
        <f>IFERROR(INDEX(NoSettings_v3!$C$2:$AH$4612,MATCH('EPS 3.1.3'!$B1146,NoSettings_v3!$A$2:$A$4612,0),MATCH('EPS 3.1.3'!Q$1,NoSettings_v3!$C$1:$AH$1,0)),"")</f>
        <v>93000000000000</v>
      </c>
      <c r="R1146" s="157">
        <f>IFERROR(INDEX(NoSettings_v3!$C$2:$AH$4612,MATCH('EPS 3.1.3'!$B1146,NoSettings_v3!$A$2:$A$4612,0),MATCH('EPS 3.1.3'!R$1,NoSettings_v3!$C$1:$AH$1,0)),"")</f>
        <v>92880000000000</v>
      </c>
      <c r="S1146" s="157">
        <f>IFERROR(INDEX(NoSettings_v3!$C$2:$AH$4612,MATCH('EPS 3.1.3'!$B1146,NoSettings_v3!$A$2:$A$4612,0),MATCH('EPS 3.1.3'!S$1,NoSettings_v3!$C$1:$AH$1,0)),"")</f>
        <v>92760000000000</v>
      </c>
      <c r="T1146" s="157">
        <f>IFERROR(INDEX(NoSettings_v3!$C$2:$AH$4612,MATCH('EPS 3.1.3'!$B1146,NoSettings_v3!$A$2:$A$4612,0),MATCH('EPS 3.1.3'!T$1,NoSettings_v3!$C$1:$AH$1,0)),"")</f>
        <v>92650000000000</v>
      </c>
      <c r="U1146" s="157">
        <f>IFERROR(INDEX(NoSettings_v3!$C$2:$AH$4612,MATCH('EPS 3.1.3'!$B1146,NoSettings_v3!$A$2:$A$4612,0),MATCH('EPS 3.1.3'!U$1,NoSettings_v3!$C$1:$AH$1,0)),"")</f>
        <v>92530000000000</v>
      </c>
      <c r="V1146" s="157">
        <f>IFERROR(INDEX(NoSettings_v3!$C$2:$AH$4612,MATCH('EPS 3.1.3'!$B1146,NoSettings_v3!$A$2:$A$4612,0),MATCH('EPS 3.1.3'!V$1,NoSettings_v3!$C$1:$AH$1,0)),"")</f>
        <v>92410000000000</v>
      </c>
      <c r="W1146" s="157">
        <f>IFERROR(INDEX(NoSettings_v3!$C$2:$AH$4612,MATCH('EPS 3.1.3'!$B1146,NoSettings_v3!$A$2:$A$4612,0),MATCH('EPS 3.1.3'!W$1,NoSettings_v3!$C$1:$AH$1,0)),"")</f>
        <v>89210000000000</v>
      </c>
      <c r="X1146" s="157">
        <f>IFERROR(INDEX(NoSettings_v3!$C$2:$AH$4612,MATCH('EPS 3.1.3'!$B1146,NoSettings_v3!$A$2:$A$4612,0),MATCH('EPS 3.1.3'!X$1,NoSettings_v3!$C$1:$AH$1,0)),"")</f>
        <v>86000000000000</v>
      </c>
      <c r="Y1146" s="157">
        <f>IFERROR(INDEX(NoSettings_v3!$C$2:$AH$4612,MATCH('EPS 3.1.3'!$B1146,NoSettings_v3!$A$2:$A$4612,0),MATCH('EPS 3.1.3'!Y$1,NoSettings_v3!$C$1:$AH$1,0)),"")</f>
        <v>82800000000000</v>
      </c>
      <c r="Z1146" s="157">
        <f>IFERROR(INDEX(NoSettings_v3!$C$2:$AH$4612,MATCH('EPS 3.1.3'!$B1146,NoSettings_v3!$A$2:$A$4612,0),MATCH('EPS 3.1.3'!Z$1,NoSettings_v3!$C$1:$AH$1,0)),"")</f>
        <v>79590000000000</v>
      </c>
      <c r="AA1146" s="157">
        <f>IFERROR(INDEX(NoSettings_v3!$C$2:$AH$4612,MATCH('EPS 3.1.3'!$B1146,NoSettings_v3!$A$2:$A$4612,0),MATCH('EPS 3.1.3'!AA$1,NoSettings_v3!$C$1:$AH$1,0)),"")</f>
        <v>76390000000000</v>
      </c>
      <c r="AB1146" s="157">
        <f>IFERROR(INDEX(NoSettings_v3!$C$2:$AH$4612,MATCH('EPS 3.1.3'!$B1146,NoSettings_v3!$A$2:$A$4612,0),MATCH('EPS 3.1.3'!AB$1,NoSettings_v3!$C$1:$AH$1,0)),"")</f>
        <v>73740000000000</v>
      </c>
      <c r="AC1146" s="157">
        <f>IFERROR(INDEX(NoSettings_v3!$C$2:$AH$4612,MATCH('EPS 3.1.3'!$B1146,NoSettings_v3!$A$2:$A$4612,0),MATCH('EPS 3.1.3'!AC$1,NoSettings_v3!$C$1:$AH$1,0)),"")</f>
        <v>71100000000000</v>
      </c>
      <c r="AD1146" s="157">
        <f>IFERROR(INDEX(NoSettings_v3!$C$2:$AH$4612,MATCH('EPS 3.1.3'!$B1146,NoSettings_v3!$A$2:$A$4612,0),MATCH('EPS 3.1.3'!AD$1,NoSettings_v3!$C$1:$AH$1,0)),"")</f>
        <v>68460000000000</v>
      </c>
      <c r="AE1146" s="157">
        <f>IFERROR(INDEX(NoSettings_v3!$C$2:$AH$4612,MATCH('EPS 3.1.3'!$B1146,NoSettings_v3!$A$2:$A$4612,0),MATCH('EPS 3.1.3'!AE$1,NoSettings_v3!$C$1:$AH$1,0)),"")</f>
        <v>65810000000000</v>
      </c>
      <c r="AF1146" s="157">
        <f>IFERROR(INDEX(NoSettings_v3!$C$2:$AH$4612,MATCH('EPS 3.1.3'!$B1146,NoSettings_v3!$A$2:$A$4612,0),MATCH('EPS 3.1.3'!AF$1,NoSettings_v3!$C$1:$AH$1,0)),"")</f>
        <v>63170000000000</v>
      </c>
      <c r="AG1146" s="157">
        <f>IFERROR(INDEX(NoSettings_v3!$C$2:$AH$4612,MATCH('EPS 3.1.3'!$B1146,NoSettings_v3!$A$2:$A$4612,0),MATCH('EPS 3.1.3'!AG$1,NoSettings_v3!$C$1:$AH$1,0)),"")</f>
        <v>60530000000000</v>
      </c>
      <c r="AH1146" s="157">
        <f>IFERROR(INDEX(NoSettings_v3!$C$2:$AH$4612,MATCH('EPS 3.1.3'!$B1146,NoSettings_v3!$A$2:$A$4612,0),MATCH('EPS 3.1.3'!AH$1,NoSettings_v3!$C$1:$AH$1,0)),"")</f>
        <v>57880000000000</v>
      </c>
      <c r="AI1146" s="157">
        <f>IFERROR(INDEX(NoSettings_v3!$C$2:$AH$4612,MATCH('EPS 3.1.3'!$B1146,NoSettings_v3!$A$2:$A$4612,0),MATCH('EPS 3.1.3'!AI$1,NoSettings_v3!$C$1:$AH$1,0)),"")</f>
        <v>55240000000000</v>
      </c>
      <c r="AJ1146" s="128"/>
      <c r="AK1146" s="128"/>
      <c r="AL1146" s="128"/>
      <c r="AM1146" s="128"/>
      <c r="AN1146" s="128"/>
      <c r="AO1146" s="128"/>
      <c r="AP1146" s="128"/>
      <c r="AQ1146" s="128"/>
    </row>
    <row r="1147" spans="2:43" x14ac:dyDescent="0.35">
      <c r="B1147" s="161" t="s">
        <v>1031</v>
      </c>
      <c r="C1147" s="127" t="s">
        <v>964</v>
      </c>
      <c r="D1147" s="157">
        <f>IFERROR(INDEX(NoSettings_v3!$C$2:$AH$4612,MATCH('EPS 3.1.3'!$B1147,NoSettings_v3!$A$2:$A$4612,0),MATCH('EPS 3.1.3'!D$1,NoSettings_v3!$C$1:$AH$1,0)),"")</f>
        <v>0</v>
      </c>
      <c r="E1147" s="157">
        <f>IFERROR(INDEX(NoSettings_v3!$C$2:$AH$4612,MATCH('EPS 3.1.3'!$B1147,NoSettings_v3!$A$2:$A$4612,0),MATCH('EPS 3.1.3'!E$1,NoSettings_v3!$C$1:$AH$1,0)),"")</f>
        <v>0</v>
      </c>
      <c r="F1147" s="157">
        <f>IFERROR(INDEX(NoSettings_v3!$C$2:$AH$4612,MATCH('EPS 3.1.3'!$B1147,NoSettings_v3!$A$2:$A$4612,0),MATCH('EPS 3.1.3'!F$1,NoSettings_v3!$C$1:$AH$1,0)),"")</f>
        <v>0</v>
      </c>
      <c r="G1147" s="157">
        <f>IFERROR(INDEX(NoSettings_v3!$C$2:$AH$4612,MATCH('EPS 3.1.3'!$B1147,NoSettings_v3!$A$2:$A$4612,0),MATCH('EPS 3.1.3'!G$1,NoSettings_v3!$C$1:$AH$1,0)),"")</f>
        <v>0</v>
      </c>
      <c r="H1147" s="157">
        <f>IFERROR(INDEX(NoSettings_v3!$C$2:$AH$4612,MATCH('EPS 3.1.3'!$B1147,NoSettings_v3!$A$2:$A$4612,0),MATCH('EPS 3.1.3'!H$1,NoSettings_v3!$C$1:$AH$1,0)),"")</f>
        <v>0</v>
      </c>
      <c r="I1147" s="157">
        <f>IFERROR(INDEX(NoSettings_v3!$C$2:$AH$4612,MATCH('EPS 3.1.3'!$B1147,NoSettings_v3!$A$2:$A$4612,0),MATCH('EPS 3.1.3'!I$1,NoSettings_v3!$C$1:$AH$1,0)),"")</f>
        <v>0</v>
      </c>
      <c r="J1147" s="157">
        <f>IFERROR(INDEX(NoSettings_v3!$C$2:$AH$4612,MATCH('EPS 3.1.3'!$B1147,NoSettings_v3!$A$2:$A$4612,0),MATCH('EPS 3.1.3'!J$1,NoSettings_v3!$C$1:$AH$1,0)),"")</f>
        <v>0</v>
      </c>
      <c r="K1147" s="157">
        <f>IFERROR(INDEX(NoSettings_v3!$C$2:$AH$4612,MATCH('EPS 3.1.3'!$B1147,NoSettings_v3!$A$2:$A$4612,0),MATCH('EPS 3.1.3'!K$1,NoSettings_v3!$C$1:$AH$1,0)),"")</f>
        <v>0</v>
      </c>
      <c r="L1147" s="157">
        <f>IFERROR(INDEX(NoSettings_v3!$C$2:$AH$4612,MATCH('EPS 3.1.3'!$B1147,NoSettings_v3!$A$2:$A$4612,0),MATCH('EPS 3.1.3'!L$1,NoSettings_v3!$C$1:$AH$1,0)),"")</f>
        <v>0</v>
      </c>
      <c r="M1147" s="157">
        <f>IFERROR(INDEX(NoSettings_v3!$C$2:$AH$4612,MATCH('EPS 3.1.3'!$B1147,NoSettings_v3!$A$2:$A$4612,0),MATCH('EPS 3.1.3'!M$1,NoSettings_v3!$C$1:$AH$1,0)),"")</f>
        <v>0</v>
      </c>
      <c r="N1147" s="157">
        <f>IFERROR(INDEX(NoSettings_v3!$C$2:$AH$4612,MATCH('EPS 3.1.3'!$B1147,NoSettings_v3!$A$2:$A$4612,0),MATCH('EPS 3.1.3'!N$1,NoSettings_v3!$C$1:$AH$1,0)),"")</f>
        <v>0</v>
      </c>
      <c r="O1147" s="157">
        <f>IFERROR(INDEX(NoSettings_v3!$C$2:$AH$4612,MATCH('EPS 3.1.3'!$B1147,NoSettings_v3!$A$2:$A$4612,0),MATCH('EPS 3.1.3'!O$1,NoSettings_v3!$C$1:$AH$1,0)),"")</f>
        <v>0</v>
      </c>
      <c r="P1147" s="157">
        <f>IFERROR(INDEX(NoSettings_v3!$C$2:$AH$4612,MATCH('EPS 3.1.3'!$B1147,NoSettings_v3!$A$2:$A$4612,0),MATCH('EPS 3.1.3'!P$1,NoSettings_v3!$C$1:$AH$1,0)),"")</f>
        <v>0</v>
      </c>
      <c r="Q1147" s="157">
        <f>IFERROR(INDEX(NoSettings_v3!$C$2:$AH$4612,MATCH('EPS 3.1.3'!$B1147,NoSettings_v3!$A$2:$A$4612,0),MATCH('EPS 3.1.3'!Q$1,NoSettings_v3!$C$1:$AH$1,0)),"")</f>
        <v>0</v>
      </c>
      <c r="R1147" s="157">
        <f>IFERROR(INDEX(NoSettings_v3!$C$2:$AH$4612,MATCH('EPS 3.1.3'!$B1147,NoSettings_v3!$A$2:$A$4612,0),MATCH('EPS 3.1.3'!R$1,NoSettings_v3!$C$1:$AH$1,0)),"")</f>
        <v>0</v>
      </c>
      <c r="S1147" s="157">
        <f>IFERROR(INDEX(NoSettings_v3!$C$2:$AH$4612,MATCH('EPS 3.1.3'!$B1147,NoSettings_v3!$A$2:$A$4612,0),MATCH('EPS 3.1.3'!S$1,NoSettings_v3!$C$1:$AH$1,0)),"")</f>
        <v>0</v>
      </c>
      <c r="T1147" s="157">
        <f>IFERROR(INDEX(NoSettings_v3!$C$2:$AH$4612,MATCH('EPS 3.1.3'!$B1147,NoSettings_v3!$A$2:$A$4612,0),MATCH('EPS 3.1.3'!T$1,NoSettings_v3!$C$1:$AH$1,0)),"")</f>
        <v>0</v>
      </c>
      <c r="U1147" s="157">
        <f>IFERROR(INDEX(NoSettings_v3!$C$2:$AH$4612,MATCH('EPS 3.1.3'!$B1147,NoSettings_v3!$A$2:$A$4612,0),MATCH('EPS 3.1.3'!U$1,NoSettings_v3!$C$1:$AH$1,0)),"")</f>
        <v>0</v>
      </c>
      <c r="V1147" s="157">
        <f>IFERROR(INDEX(NoSettings_v3!$C$2:$AH$4612,MATCH('EPS 3.1.3'!$B1147,NoSettings_v3!$A$2:$A$4612,0),MATCH('EPS 3.1.3'!V$1,NoSettings_v3!$C$1:$AH$1,0)),"")</f>
        <v>0</v>
      </c>
      <c r="W1147" s="157">
        <f>IFERROR(INDEX(NoSettings_v3!$C$2:$AH$4612,MATCH('EPS 3.1.3'!$B1147,NoSettings_v3!$A$2:$A$4612,0),MATCH('EPS 3.1.3'!W$1,NoSettings_v3!$C$1:$AH$1,0)),"")</f>
        <v>0</v>
      </c>
      <c r="X1147" s="157">
        <f>IFERROR(INDEX(NoSettings_v3!$C$2:$AH$4612,MATCH('EPS 3.1.3'!$B1147,NoSettings_v3!$A$2:$A$4612,0),MATCH('EPS 3.1.3'!X$1,NoSettings_v3!$C$1:$AH$1,0)),"")</f>
        <v>0</v>
      </c>
      <c r="Y1147" s="157">
        <f>IFERROR(INDEX(NoSettings_v3!$C$2:$AH$4612,MATCH('EPS 3.1.3'!$B1147,NoSettings_v3!$A$2:$A$4612,0),MATCH('EPS 3.1.3'!Y$1,NoSettings_v3!$C$1:$AH$1,0)),"")</f>
        <v>0</v>
      </c>
      <c r="Z1147" s="157">
        <f>IFERROR(INDEX(NoSettings_v3!$C$2:$AH$4612,MATCH('EPS 3.1.3'!$B1147,NoSettings_v3!$A$2:$A$4612,0),MATCH('EPS 3.1.3'!Z$1,NoSettings_v3!$C$1:$AH$1,0)),"")</f>
        <v>0</v>
      </c>
      <c r="AA1147" s="157">
        <f>IFERROR(INDEX(NoSettings_v3!$C$2:$AH$4612,MATCH('EPS 3.1.3'!$B1147,NoSettings_v3!$A$2:$A$4612,0),MATCH('EPS 3.1.3'!AA$1,NoSettings_v3!$C$1:$AH$1,0)),"")</f>
        <v>0</v>
      </c>
      <c r="AB1147" s="157">
        <f>IFERROR(INDEX(NoSettings_v3!$C$2:$AH$4612,MATCH('EPS 3.1.3'!$B1147,NoSettings_v3!$A$2:$A$4612,0),MATCH('EPS 3.1.3'!AB$1,NoSettings_v3!$C$1:$AH$1,0)),"")</f>
        <v>0</v>
      </c>
      <c r="AC1147" s="157">
        <f>IFERROR(INDEX(NoSettings_v3!$C$2:$AH$4612,MATCH('EPS 3.1.3'!$B1147,NoSettings_v3!$A$2:$A$4612,0),MATCH('EPS 3.1.3'!AC$1,NoSettings_v3!$C$1:$AH$1,0)),"")</f>
        <v>0</v>
      </c>
      <c r="AD1147" s="157">
        <f>IFERROR(INDEX(NoSettings_v3!$C$2:$AH$4612,MATCH('EPS 3.1.3'!$B1147,NoSettings_v3!$A$2:$A$4612,0),MATCH('EPS 3.1.3'!AD$1,NoSettings_v3!$C$1:$AH$1,0)),"")</f>
        <v>0</v>
      </c>
      <c r="AE1147" s="157">
        <f>IFERROR(INDEX(NoSettings_v3!$C$2:$AH$4612,MATCH('EPS 3.1.3'!$B1147,NoSettings_v3!$A$2:$A$4612,0),MATCH('EPS 3.1.3'!AE$1,NoSettings_v3!$C$1:$AH$1,0)),"")</f>
        <v>0</v>
      </c>
      <c r="AF1147" s="157">
        <f>IFERROR(INDEX(NoSettings_v3!$C$2:$AH$4612,MATCH('EPS 3.1.3'!$B1147,NoSettings_v3!$A$2:$A$4612,0),MATCH('EPS 3.1.3'!AF$1,NoSettings_v3!$C$1:$AH$1,0)),"")</f>
        <v>0</v>
      </c>
      <c r="AG1147" s="157">
        <f>IFERROR(INDEX(NoSettings_v3!$C$2:$AH$4612,MATCH('EPS 3.1.3'!$B1147,NoSettings_v3!$A$2:$A$4612,0),MATCH('EPS 3.1.3'!AG$1,NoSettings_v3!$C$1:$AH$1,0)),"")</f>
        <v>0</v>
      </c>
      <c r="AH1147" s="157">
        <f>IFERROR(INDEX(NoSettings_v3!$C$2:$AH$4612,MATCH('EPS 3.1.3'!$B1147,NoSettings_v3!$A$2:$A$4612,0),MATCH('EPS 3.1.3'!AH$1,NoSettings_v3!$C$1:$AH$1,0)),"")</f>
        <v>0</v>
      </c>
      <c r="AI1147" s="157">
        <f>IFERROR(INDEX(NoSettings_v3!$C$2:$AH$4612,MATCH('EPS 3.1.3'!$B1147,NoSettings_v3!$A$2:$A$4612,0),MATCH('EPS 3.1.3'!AI$1,NoSettings_v3!$C$1:$AH$1,0)),"")</f>
        <v>0</v>
      </c>
    </row>
    <row r="1148" spans="2:43" x14ac:dyDescent="0.35">
      <c r="B1148" s="161" t="s">
        <v>1032</v>
      </c>
      <c r="C1148" s="127" t="s">
        <v>964</v>
      </c>
      <c r="D1148" s="157">
        <f>IFERROR(INDEX(NoSettings_v3!$C$2:$AH$4612,MATCH('EPS 3.1.3'!$B1148,NoSettings_v3!$A$2:$A$4612,0),MATCH('EPS 3.1.3'!D$1,NoSettings_v3!$C$1:$AH$1,0)),"")</f>
        <v>0</v>
      </c>
      <c r="E1148" s="157">
        <f>IFERROR(INDEX(NoSettings_v3!$C$2:$AH$4612,MATCH('EPS 3.1.3'!$B1148,NoSettings_v3!$A$2:$A$4612,0),MATCH('EPS 3.1.3'!E$1,NoSettings_v3!$C$1:$AH$1,0)),"")</f>
        <v>0</v>
      </c>
      <c r="F1148" s="157">
        <f>IFERROR(INDEX(NoSettings_v3!$C$2:$AH$4612,MATCH('EPS 3.1.3'!$B1148,NoSettings_v3!$A$2:$A$4612,0),MATCH('EPS 3.1.3'!F$1,NoSettings_v3!$C$1:$AH$1,0)),"")</f>
        <v>0</v>
      </c>
      <c r="G1148" s="157">
        <f>IFERROR(INDEX(NoSettings_v3!$C$2:$AH$4612,MATCH('EPS 3.1.3'!$B1148,NoSettings_v3!$A$2:$A$4612,0),MATCH('EPS 3.1.3'!G$1,NoSettings_v3!$C$1:$AH$1,0)),"")</f>
        <v>0</v>
      </c>
      <c r="H1148" s="157">
        <f>IFERROR(INDEX(NoSettings_v3!$C$2:$AH$4612,MATCH('EPS 3.1.3'!$B1148,NoSettings_v3!$A$2:$A$4612,0),MATCH('EPS 3.1.3'!H$1,NoSettings_v3!$C$1:$AH$1,0)),"")</f>
        <v>0</v>
      </c>
      <c r="I1148" s="157">
        <f>IFERROR(INDEX(NoSettings_v3!$C$2:$AH$4612,MATCH('EPS 3.1.3'!$B1148,NoSettings_v3!$A$2:$A$4612,0),MATCH('EPS 3.1.3'!I$1,NoSettings_v3!$C$1:$AH$1,0)),"")</f>
        <v>0</v>
      </c>
      <c r="J1148" s="157">
        <f>IFERROR(INDEX(NoSettings_v3!$C$2:$AH$4612,MATCH('EPS 3.1.3'!$B1148,NoSettings_v3!$A$2:$A$4612,0),MATCH('EPS 3.1.3'!J$1,NoSettings_v3!$C$1:$AH$1,0)),"")</f>
        <v>0</v>
      </c>
      <c r="K1148" s="157">
        <f>IFERROR(INDEX(NoSettings_v3!$C$2:$AH$4612,MATCH('EPS 3.1.3'!$B1148,NoSettings_v3!$A$2:$A$4612,0),MATCH('EPS 3.1.3'!K$1,NoSettings_v3!$C$1:$AH$1,0)),"")</f>
        <v>0</v>
      </c>
      <c r="L1148" s="157">
        <f>IFERROR(INDEX(NoSettings_v3!$C$2:$AH$4612,MATCH('EPS 3.1.3'!$B1148,NoSettings_v3!$A$2:$A$4612,0),MATCH('EPS 3.1.3'!L$1,NoSettings_v3!$C$1:$AH$1,0)),"")</f>
        <v>0</v>
      </c>
      <c r="M1148" s="157">
        <f>IFERROR(INDEX(NoSettings_v3!$C$2:$AH$4612,MATCH('EPS 3.1.3'!$B1148,NoSettings_v3!$A$2:$A$4612,0),MATCH('EPS 3.1.3'!M$1,NoSettings_v3!$C$1:$AH$1,0)),"")</f>
        <v>0</v>
      </c>
      <c r="N1148" s="157">
        <f>IFERROR(INDEX(NoSettings_v3!$C$2:$AH$4612,MATCH('EPS 3.1.3'!$B1148,NoSettings_v3!$A$2:$A$4612,0),MATCH('EPS 3.1.3'!N$1,NoSettings_v3!$C$1:$AH$1,0)),"")</f>
        <v>0</v>
      </c>
      <c r="O1148" s="157">
        <f>IFERROR(INDEX(NoSettings_v3!$C$2:$AH$4612,MATCH('EPS 3.1.3'!$B1148,NoSettings_v3!$A$2:$A$4612,0),MATCH('EPS 3.1.3'!O$1,NoSettings_v3!$C$1:$AH$1,0)),"")</f>
        <v>0</v>
      </c>
      <c r="P1148" s="157">
        <f>IFERROR(INDEX(NoSettings_v3!$C$2:$AH$4612,MATCH('EPS 3.1.3'!$B1148,NoSettings_v3!$A$2:$A$4612,0),MATCH('EPS 3.1.3'!P$1,NoSettings_v3!$C$1:$AH$1,0)),"")</f>
        <v>0</v>
      </c>
      <c r="Q1148" s="157">
        <f>IFERROR(INDEX(NoSettings_v3!$C$2:$AH$4612,MATCH('EPS 3.1.3'!$B1148,NoSettings_v3!$A$2:$A$4612,0),MATCH('EPS 3.1.3'!Q$1,NoSettings_v3!$C$1:$AH$1,0)),"")</f>
        <v>0</v>
      </c>
      <c r="R1148" s="157">
        <f>IFERROR(INDEX(NoSettings_v3!$C$2:$AH$4612,MATCH('EPS 3.1.3'!$B1148,NoSettings_v3!$A$2:$A$4612,0),MATCH('EPS 3.1.3'!R$1,NoSettings_v3!$C$1:$AH$1,0)),"")</f>
        <v>0</v>
      </c>
      <c r="S1148" s="157">
        <f>IFERROR(INDEX(NoSettings_v3!$C$2:$AH$4612,MATCH('EPS 3.1.3'!$B1148,NoSettings_v3!$A$2:$A$4612,0),MATCH('EPS 3.1.3'!S$1,NoSettings_v3!$C$1:$AH$1,0)),"")</f>
        <v>0</v>
      </c>
      <c r="T1148" s="157">
        <f>IFERROR(INDEX(NoSettings_v3!$C$2:$AH$4612,MATCH('EPS 3.1.3'!$B1148,NoSettings_v3!$A$2:$A$4612,0),MATCH('EPS 3.1.3'!T$1,NoSettings_v3!$C$1:$AH$1,0)),"")</f>
        <v>0</v>
      </c>
      <c r="U1148" s="157">
        <f>IFERROR(INDEX(NoSettings_v3!$C$2:$AH$4612,MATCH('EPS 3.1.3'!$B1148,NoSettings_v3!$A$2:$A$4612,0),MATCH('EPS 3.1.3'!U$1,NoSettings_v3!$C$1:$AH$1,0)),"")</f>
        <v>0</v>
      </c>
      <c r="V1148" s="157">
        <f>IFERROR(INDEX(NoSettings_v3!$C$2:$AH$4612,MATCH('EPS 3.1.3'!$B1148,NoSettings_v3!$A$2:$A$4612,0),MATCH('EPS 3.1.3'!V$1,NoSettings_v3!$C$1:$AH$1,0)),"")</f>
        <v>0</v>
      </c>
      <c r="W1148" s="157">
        <f>IFERROR(INDEX(NoSettings_v3!$C$2:$AH$4612,MATCH('EPS 3.1.3'!$B1148,NoSettings_v3!$A$2:$A$4612,0),MATCH('EPS 3.1.3'!W$1,NoSettings_v3!$C$1:$AH$1,0)),"")</f>
        <v>0</v>
      </c>
      <c r="X1148" s="157">
        <f>IFERROR(INDEX(NoSettings_v3!$C$2:$AH$4612,MATCH('EPS 3.1.3'!$B1148,NoSettings_v3!$A$2:$A$4612,0),MATCH('EPS 3.1.3'!X$1,NoSettings_v3!$C$1:$AH$1,0)),"")</f>
        <v>0</v>
      </c>
      <c r="Y1148" s="157">
        <f>IFERROR(INDEX(NoSettings_v3!$C$2:$AH$4612,MATCH('EPS 3.1.3'!$B1148,NoSettings_v3!$A$2:$A$4612,0),MATCH('EPS 3.1.3'!Y$1,NoSettings_v3!$C$1:$AH$1,0)),"")</f>
        <v>0</v>
      </c>
      <c r="Z1148" s="157">
        <f>IFERROR(INDEX(NoSettings_v3!$C$2:$AH$4612,MATCH('EPS 3.1.3'!$B1148,NoSettings_v3!$A$2:$A$4612,0),MATCH('EPS 3.1.3'!Z$1,NoSettings_v3!$C$1:$AH$1,0)),"")</f>
        <v>0</v>
      </c>
      <c r="AA1148" s="157">
        <f>IFERROR(INDEX(NoSettings_v3!$C$2:$AH$4612,MATCH('EPS 3.1.3'!$B1148,NoSettings_v3!$A$2:$A$4612,0),MATCH('EPS 3.1.3'!AA$1,NoSettings_v3!$C$1:$AH$1,0)),"")</f>
        <v>0</v>
      </c>
      <c r="AB1148" s="157">
        <f>IFERROR(INDEX(NoSettings_v3!$C$2:$AH$4612,MATCH('EPS 3.1.3'!$B1148,NoSettings_v3!$A$2:$A$4612,0),MATCH('EPS 3.1.3'!AB$1,NoSettings_v3!$C$1:$AH$1,0)),"")</f>
        <v>0</v>
      </c>
      <c r="AC1148" s="157">
        <f>IFERROR(INDEX(NoSettings_v3!$C$2:$AH$4612,MATCH('EPS 3.1.3'!$B1148,NoSettings_v3!$A$2:$A$4612,0),MATCH('EPS 3.1.3'!AC$1,NoSettings_v3!$C$1:$AH$1,0)),"")</f>
        <v>0</v>
      </c>
      <c r="AD1148" s="157">
        <f>IFERROR(INDEX(NoSettings_v3!$C$2:$AH$4612,MATCH('EPS 3.1.3'!$B1148,NoSettings_v3!$A$2:$A$4612,0),MATCH('EPS 3.1.3'!AD$1,NoSettings_v3!$C$1:$AH$1,0)),"")</f>
        <v>0</v>
      </c>
      <c r="AE1148" s="157">
        <f>IFERROR(INDEX(NoSettings_v3!$C$2:$AH$4612,MATCH('EPS 3.1.3'!$B1148,NoSettings_v3!$A$2:$A$4612,0),MATCH('EPS 3.1.3'!AE$1,NoSettings_v3!$C$1:$AH$1,0)),"")</f>
        <v>0</v>
      </c>
      <c r="AF1148" s="157">
        <f>IFERROR(INDEX(NoSettings_v3!$C$2:$AH$4612,MATCH('EPS 3.1.3'!$B1148,NoSettings_v3!$A$2:$A$4612,0),MATCH('EPS 3.1.3'!AF$1,NoSettings_v3!$C$1:$AH$1,0)),"")</f>
        <v>0</v>
      </c>
      <c r="AG1148" s="157">
        <f>IFERROR(INDEX(NoSettings_v3!$C$2:$AH$4612,MATCH('EPS 3.1.3'!$B1148,NoSettings_v3!$A$2:$A$4612,0),MATCH('EPS 3.1.3'!AG$1,NoSettings_v3!$C$1:$AH$1,0)),"")</f>
        <v>0</v>
      </c>
      <c r="AH1148" s="157">
        <f>IFERROR(INDEX(NoSettings_v3!$C$2:$AH$4612,MATCH('EPS 3.1.3'!$B1148,NoSettings_v3!$A$2:$A$4612,0),MATCH('EPS 3.1.3'!AH$1,NoSettings_v3!$C$1:$AH$1,0)),"")</f>
        <v>0</v>
      </c>
      <c r="AI1148" s="157">
        <f>IFERROR(INDEX(NoSettings_v3!$C$2:$AH$4612,MATCH('EPS 3.1.3'!$B1148,NoSettings_v3!$A$2:$A$4612,0),MATCH('EPS 3.1.3'!AI$1,NoSettings_v3!$C$1:$AH$1,0)),"")</f>
        <v>0</v>
      </c>
    </row>
    <row r="1149" spans="2:43" x14ac:dyDescent="0.35">
      <c r="B1149" s="161" t="s">
        <v>1033</v>
      </c>
      <c r="C1149" s="127" t="s">
        <v>964</v>
      </c>
      <c r="D1149" s="157">
        <f>IFERROR(INDEX(NoSettings_v3!$C$2:$AH$4612,MATCH('EPS 3.1.3'!$B1149,NoSettings_v3!$A$2:$A$4612,0),MATCH('EPS 3.1.3'!D$1,NoSettings_v3!$C$1:$AH$1,0)),"")</f>
        <v>16493400000000</v>
      </c>
      <c r="E1149" s="157">
        <f>IFERROR(INDEX(NoSettings_v3!$C$2:$AH$4612,MATCH('EPS 3.1.3'!$B1149,NoSettings_v3!$A$2:$A$4612,0),MATCH('EPS 3.1.3'!E$1,NoSettings_v3!$C$1:$AH$1,0)),"")</f>
        <v>16862000000000</v>
      </c>
      <c r="F1149" s="157">
        <f>IFERROR(INDEX(NoSettings_v3!$C$2:$AH$4612,MATCH('EPS 3.1.3'!$B1149,NoSettings_v3!$A$2:$A$4612,0),MATCH('EPS 3.1.3'!F$1,NoSettings_v3!$C$1:$AH$1,0)),"")</f>
        <v>17230500000000</v>
      </c>
      <c r="G1149" s="157">
        <f>IFERROR(INDEX(NoSettings_v3!$C$2:$AH$4612,MATCH('EPS 3.1.3'!$B1149,NoSettings_v3!$A$2:$A$4612,0),MATCH('EPS 3.1.3'!G$1,NoSettings_v3!$C$1:$AH$1,0)),"")</f>
        <v>17599100000000</v>
      </c>
      <c r="H1149" s="157">
        <f>IFERROR(INDEX(NoSettings_v3!$C$2:$AH$4612,MATCH('EPS 3.1.3'!$B1149,NoSettings_v3!$A$2:$A$4612,0),MATCH('EPS 3.1.3'!H$1,NoSettings_v3!$C$1:$AH$1,0)),"")</f>
        <v>17769600000000</v>
      </c>
      <c r="I1149" s="157">
        <f>IFERROR(INDEX(NoSettings_v3!$C$2:$AH$4612,MATCH('EPS 3.1.3'!$B1149,NoSettings_v3!$A$2:$A$4612,0),MATCH('EPS 3.1.3'!I$1,NoSettings_v3!$C$1:$AH$1,0)),"")</f>
        <v>17940000000000</v>
      </c>
      <c r="J1149" s="157">
        <f>IFERROR(INDEX(NoSettings_v3!$C$2:$AH$4612,MATCH('EPS 3.1.3'!$B1149,NoSettings_v3!$A$2:$A$4612,0),MATCH('EPS 3.1.3'!J$1,NoSettings_v3!$C$1:$AH$1,0)),"")</f>
        <v>18110500000000</v>
      </c>
      <c r="K1149" s="157">
        <f>IFERROR(INDEX(NoSettings_v3!$C$2:$AH$4612,MATCH('EPS 3.1.3'!$B1149,NoSettings_v3!$A$2:$A$4612,0),MATCH('EPS 3.1.3'!K$1,NoSettings_v3!$C$1:$AH$1,0)),"")</f>
        <v>18281000000000</v>
      </c>
      <c r="L1149" s="157">
        <f>IFERROR(INDEX(NoSettings_v3!$C$2:$AH$4612,MATCH('EPS 3.1.3'!$B1149,NoSettings_v3!$A$2:$A$4612,0),MATCH('EPS 3.1.3'!L$1,NoSettings_v3!$C$1:$AH$1,0)),"")</f>
        <v>18451400000000</v>
      </c>
      <c r="M1149" s="157">
        <f>IFERROR(INDEX(NoSettings_v3!$C$2:$AH$4612,MATCH('EPS 3.1.3'!$B1149,NoSettings_v3!$A$2:$A$4612,0),MATCH('EPS 3.1.3'!M$1,NoSettings_v3!$C$1:$AH$1,0)),"")</f>
        <v>18423800000000</v>
      </c>
      <c r="N1149" s="157">
        <f>IFERROR(INDEX(NoSettings_v3!$C$2:$AH$4612,MATCH('EPS 3.1.3'!$B1149,NoSettings_v3!$A$2:$A$4612,0),MATCH('EPS 3.1.3'!N$1,NoSettings_v3!$C$1:$AH$1,0)),"")</f>
        <v>18396100000000</v>
      </c>
      <c r="O1149" s="157">
        <f>IFERROR(INDEX(NoSettings_v3!$C$2:$AH$4612,MATCH('EPS 3.1.3'!$B1149,NoSettings_v3!$A$2:$A$4612,0),MATCH('EPS 3.1.3'!O$1,NoSettings_v3!$C$1:$AH$1,0)),"")</f>
        <v>18368500000000</v>
      </c>
      <c r="P1149" s="157">
        <f>IFERROR(INDEX(NoSettings_v3!$C$2:$AH$4612,MATCH('EPS 3.1.3'!$B1149,NoSettings_v3!$A$2:$A$4612,0),MATCH('EPS 3.1.3'!P$1,NoSettings_v3!$C$1:$AH$1,0)),"")</f>
        <v>18340900000000</v>
      </c>
      <c r="Q1149" s="157">
        <f>IFERROR(INDEX(NoSettings_v3!$C$2:$AH$4612,MATCH('EPS 3.1.3'!$B1149,NoSettings_v3!$A$2:$A$4612,0),MATCH('EPS 3.1.3'!Q$1,NoSettings_v3!$C$1:$AH$1,0)),"")</f>
        <v>18313200000000</v>
      </c>
      <c r="R1149" s="157">
        <f>IFERROR(INDEX(NoSettings_v3!$C$2:$AH$4612,MATCH('EPS 3.1.3'!$B1149,NoSettings_v3!$A$2:$A$4612,0),MATCH('EPS 3.1.3'!R$1,NoSettings_v3!$C$1:$AH$1,0)),"")</f>
        <v>18290200000000</v>
      </c>
      <c r="S1149" s="157">
        <f>IFERROR(INDEX(NoSettings_v3!$C$2:$AH$4612,MATCH('EPS 3.1.3'!$B1149,NoSettings_v3!$A$2:$A$4612,0),MATCH('EPS 3.1.3'!S$1,NoSettings_v3!$C$1:$AH$1,0)),"")</f>
        <v>18267100000000</v>
      </c>
      <c r="T1149" s="157">
        <f>IFERROR(INDEX(NoSettings_v3!$C$2:$AH$4612,MATCH('EPS 3.1.3'!$B1149,NoSettings_v3!$A$2:$A$4612,0),MATCH('EPS 3.1.3'!T$1,NoSettings_v3!$C$1:$AH$1,0)),"")</f>
        <v>18244100000000</v>
      </c>
      <c r="U1149" s="157">
        <f>IFERROR(INDEX(NoSettings_v3!$C$2:$AH$4612,MATCH('EPS 3.1.3'!$B1149,NoSettings_v3!$A$2:$A$4612,0),MATCH('EPS 3.1.3'!U$1,NoSettings_v3!$C$1:$AH$1,0)),"")</f>
        <v>18221100000000</v>
      </c>
      <c r="V1149" s="157">
        <f>IFERROR(INDEX(NoSettings_v3!$C$2:$AH$4612,MATCH('EPS 3.1.3'!$B1149,NoSettings_v3!$A$2:$A$4612,0),MATCH('EPS 3.1.3'!V$1,NoSettings_v3!$C$1:$AH$1,0)),"")</f>
        <v>18198000000000</v>
      </c>
      <c r="W1149" s="157">
        <f>IFERROR(INDEX(NoSettings_v3!$C$2:$AH$4612,MATCH('EPS 3.1.3'!$B1149,NoSettings_v3!$A$2:$A$4612,0),MATCH('EPS 3.1.3'!W$1,NoSettings_v3!$C$1:$AH$1,0)),"")</f>
        <v>17566900000000</v>
      </c>
      <c r="X1149" s="157">
        <f>IFERROR(INDEX(NoSettings_v3!$C$2:$AH$4612,MATCH('EPS 3.1.3'!$B1149,NoSettings_v3!$A$2:$A$4612,0),MATCH('EPS 3.1.3'!X$1,NoSettings_v3!$C$1:$AH$1,0)),"")</f>
        <v>16935700000000</v>
      </c>
      <c r="Y1149" s="157">
        <f>IFERROR(INDEX(NoSettings_v3!$C$2:$AH$4612,MATCH('EPS 3.1.3'!$B1149,NoSettings_v3!$A$2:$A$4612,0),MATCH('EPS 3.1.3'!Y$1,NoSettings_v3!$C$1:$AH$1,0)),"")</f>
        <v>16304500000000</v>
      </c>
      <c r="Z1149" s="157">
        <f>IFERROR(INDEX(NoSettings_v3!$C$2:$AH$4612,MATCH('EPS 3.1.3'!$B1149,NoSettings_v3!$A$2:$A$4612,0),MATCH('EPS 3.1.3'!Z$1,NoSettings_v3!$C$1:$AH$1,0)),"")</f>
        <v>15673300000000</v>
      </c>
      <c r="AA1149" s="157">
        <f>IFERROR(INDEX(NoSettings_v3!$C$2:$AH$4612,MATCH('EPS 3.1.3'!$B1149,NoSettings_v3!$A$2:$A$4612,0),MATCH('EPS 3.1.3'!AA$1,NoSettings_v3!$C$1:$AH$1,0)),"")</f>
        <v>15042200000000</v>
      </c>
      <c r="AB1149" s="157">
        <f>IFERROR(INDEX(NoSettings_v3!$C$2:$AH$4612,MATCH('EPS 3.1.3'!$B1149,NoSettings_v3!$A$2:$A$4612,0),MATCH('EPS 3.1.3'!AB$1,NoSettings_v3!$C$1:$AH$1,0)),"")</f>
        <v>14521600000000</v>
      </c>
      <c r="AC1149" s="157">
        <f>IFERROR(INDEX(NoSettings_v3!$C$2:$AH$4612,MATCH('EPS 3.1.3'!$B1149,NoSettings_v3!$A$2:$A$4612,0),MATCH('EPS 3.1.3'!AC$1,NoSettings_v3!$C$1:$AH$1,0)),"")</f>
        <v>14001000000000</v>
      </c>
      <c r="AD1149" s="157">
        <f>IFERROR(INDEX(NoSettings_v3!$C$2:$AH$4612,MATCH('EPS 3.1.3'!$B1149,NoSettings_v3!$A$2:$A$4612,0),MATCH('EPS 3.1.3'!AD$1,NoSettings_v3!$C$1:$AH$1,0)),"")</f>
        <v>13480400000000</v>
      </c>
      <c r="AE1149" s="157">
        <f>IFERROR(INDEX(NoSettings_v3!$C$2:$AH$4612,MATCH('EPS 3.1.3'!$B1149,NoSettings_v3!$A$2:$A$4612,0),MATCH('EPS 3.1.3'!AE$1,NoSettings_v3!$C$1:$AH$1,0)),"")</f>
        <v>12959800000000</v>
      </c>
      <c r="AF1149" s="157">
        <f>IFERROR(INDEX(NoSettings_v3!$C$2:$AH$4612,MATCH('EPS 3.1.3'!$B1149,NoSettings_v3!$A$2:$A$4612,0),MATCH('EPS 3.1.3'!AF$1,NoSettings_v3!$C$1:$AH$1,0)),"")</f>
        <v>12439200000000</v>
      </c>
      <c r="AG1149" s="157">
        <f>IFERROR(INDEX(NoSettings_v3!$C$2:$AH$4612,MATCH('EPS 3.1.3'!$B1149,NoSettings_v3!$A$2:$A$4612,0),MATCH('EPS 3.1.3'!AG$1,NoSettings_v3!$C$1:$AH$1,0)),"")</f>
        <v>11918600000000</v>
      </c>
      <c r="AH1149" s="157">
        <f>IFERROR(INDEX(NoSettings_v3!$C$2:$AH$4612,MATCH('EPS 3.1.3'!$B1149,NoSettings_v3!$A$2:$A$4612,0),MATCH('EPS 3.1.3'!AH$1,NoSettings_v3!$C$1:$AH$1,0)),"")</f>
        <v>11398000000000</v>
      </c>
      <c r="AI1149" s="157">
        <f>IFERROR(INDEX(NoSettings_v3!$C$2:$AH$4612,MATCH('EPS 3.1.3'!$B1149,NoSettings_v3!$A$2:$A$4612,0),MATCH('EPS 3.1.3'!AI$1,NoSettings_v3!$C$1:$AH$1,0)),"")</f>
        <v>10877400000000</v>
      </c>
      <c r="AJ1149" s="128"/>
      <c r="AK1149" s="128"/>
      <c r="AL1149" s="128"/>
      <c r="AM1149" s="128"/>
      <c r="AN1149" s="128"/>
      <c r="AO1149" s="128"/>
      <c r="AP1149" s="128"/>
      <c r="AQ1149" s="128"/>
    </row>
    <row r="1150" spans="2:43" x14ac:dyDescent="0.35">
      <c r="B1150" s="161" t="s">
        <v>1034</v>
      </c>
      <c r="C1150" s="127" t="s">
        <v>964</v>
      </c>
      <c r="D1150" s="157">
        <f>IFERROR(INDEX(NoSettings_v3!$C$2:$AH$4612,MATCH('EPS 3.1.3'!$B1150,NoSettings_v3!$A$2:$A$4612,0),MATCH('EPS 3.1.3'!D$1,NoSettings_v3!$C$1:$AH$1,0)),"")</f>
        <v>64620100000000</v>
      </c>
      <c r="E1150" s="157">
        <f>IFERROR(INDEX(NoSettings_v3!$C$2:$AH$4612,MATCH('EPS 3.1.3'!$B1150,NoSettings_v3!$A$2:$A$4612,0),MATCH('EPS 3.1.3'!E$1,NoSettings_v3!$C$1:$AH$1,0)),"")</f>
        <v>66064100000000</v>
      </c>
      <c r="F1150" s="157">
        <f>IFERROR(INDEX(NoSettings_v3!$C$2:$AH$4612,MATCH('EPS 3.1.3'!$B1150,NoSettings_v3!$A$2:$A$4612,0),MATCH('EPS 3.1.3'!F$1,NoSettings_v3!$C$1:$AH$1,0)),"")</f>
        <v>67508100000000</v>
      </c>
      <c r="G1150" s="157">
        <f>IFERROR(INDEX(NoSettings_v3!$C$2:$AH$4612,MATCH('EPS 3.1.3'!$B1150,NoSettings_v3!$A$2:$A$4612,0),MATCH('EPS 3.1.3'!G$1,NoSettings_v3!$C$1:$AH$1,0)),"")</f>
        <v>68952100000000</v>
      </c>
      <c r="H1150" s="157">
        <f>IFERROR(INDEX(NoSettings_v3!$C$2:$AH$4612,MATCH('EPS 3.1.3'!$B1150,NoSettings_v3!$A$2:$A$4612,0),MATCH('EPS 3.1.3'!H$1,NoSettings_v3!$C$1:$AH$1,0)),"")</f>
        <v>69620000000000</v>
      </c>
      <c r="I1150" s="157">
        <f>IFERROR(INDEX(NoSettings_v3!$C$2:$AH$4612,MATCH('EPS 3.1.3'!$B1150,NoSettings_v3!$A$2:$A$4612,0),MATCH('EPS 3.1.3'!I$1,NoSettings_v3!$C$1:$AH$1,0)),"")</f>
        <v>70287800000000</v>
      </c>
      <c r="J1150" s="157">
        <f>IFERROR(INDEX(NoSettings_v3!$C$2:$AH$4612,MATCH('EPS 3.1.3'!$B1150,NoSettings_v3!$A$2:$A$4612,0),MATCH('EPS 3.1.3'!J$1,NoSettings_v3!$C$1:$AH$1,0)),"")</f>
        <v>70955700000000</v>
      </c>
      <c r="K1150" s="157">
        <f>IFERROR(INDEX(NoSettings_v3!$C$2:$AH$4612,MATCH('EPS 3.1.3'!$B1150,NoSettings_v3!$A$2:$A$4612,0),MATCH('EPS 3.1.3'!K$1,NoSettings_v3!$C$1:$AH$1,0)),"")</f>
        <v>71623600000000</v>
      </c>
      <c r="L1150" s="157">
        <f>IFERROR(INDEX(NoSettings_v3!$C$2:$AH$4612,MATCH('EPS 3.1.3'!$B1150,NoSettings_v3!$A$2:$A$4612,0),MATCH('EPS 3.1.3'!L$1,NoSettings_v3!$C$1:$AH$1,0)),"")</f>
        <v>72291400000000</v>
      </c>
      <c r="M1150" s="157">
        <f>IFERROR(INDEX(NoSettings_v3!$C$2:$AH$4612,MATCH('EPS 3.1.3'!$B1150,NoSettings_v3!$A$2:$A$4612,0),MATCH('EPS 3.1.3'!M$1,NoSettings_v3!$C$1:$AH$1,0)),"")</f>
        <v>72183100000000</v>
      </c>
      <c r="N1150" s="157">
        <f>IFERROR(INDEX(NoSettings_v3!$C$2:$AH$4612,MATCH('EPS 3.1.3'!$B1150,NoSettings_v3!$A$2:$A$4612,0),MATCH('EPS 3.1.3'!N$1,NoSettings_v3!$C$1:$AH$1,0)),"")</f>
        <v>72074800000000</v>
      </c>
      <c r="O1150" s="157">
        <f>IFERROR(INDEX(NoSettings_v3!$C$2:$AH$4612,MATCH('EPS 3.1.3'!$B1150,NoSettings_v3!$A$2:$A$4612,0),MATCH('EPS 3.1.3'!O$1,NoSettings_v3!$C$1:$AH$1,0)),"")</f>
        <v>71966500000000</v>
      </c>
      <c r="P1150" s="157">
        <f>IFERROR(INDEX(NoSettings_v3!$C$2:$AH$4612,MATCH('EPS 3.1.3'!$B1150,NoSettings_v3!$A$2:$A$4612,0),MATCH('EPS 3.1.3'!P$1,NoSettings_v3!$C$1:$AH$1,0)),"")</f>
        <v>71858200000000</v>
      </c>
      <c r="Q1150" s="157">
        <f>IFERROR(INDEX(NoSettings_v3!$C$2:$AH$4612,MATCH('EPS 3.1.3'!$B1150,NoSettings_v3!$A$2:$A$4612,0),MATCH('EPS 3.1.3'!Q$1,NoSettings_v3!$C$1:$AH$1,0)),"")</f>
        <v>71749900000000</v>
      </c>
      <c r="R1150" s="157">
        <f>IFERROR(INDEX(NoSettings_v3!$C$2:$AH$4612,MATCH('EPS 3.1.3'!$B1150,NoSettings_v3!$A$2:$A$4612,0),MATCH('EPS 3.1.3'!R$1,NoSettings_v3!$C$1:$AH$1,0)),"")</f>
        <v>71659700000000</v>
      </c>
      <c r="S1150" s="157">
        <f>IFERROR(INDEX(NoSettings_v3!$C$2:$AH$4612,MATCH('EPS 3.1.3'!$B1150,NoSettings_v3!$A$2:$A$4612,0),MATCH('EPS 3.1.3'!S$1,NoSettings_v3!$C$1:$AH$1,0)),"")</f>
        <v>71569400000000</v>
      </c>
      <c r="T1150" s="157">
        <f>IFERROR(INDEX(NoSettings_v3!$C$2:$AH$4612,MATCH('EPS 3.1.3'!$B1150,NoSettings_v3!$A$2:$A$4612,0),MATCH('EPS 3.1.3'!T$1,NoSettings_v3!$C$1:$AH$1,0)),"")</f>
        <v>71479200000000</v>
      </c>
      <c r="U1150" s="157">
        <f>IFERROR(INDEX(NoSettings_v3!$C$2:$AH$4612,MATCH('EPS 3.1.3'!$B1150,NoSettings_v3!$A$2:$A$4612,0),MATCH('EPS 3.1.3'!U$1,NoSettings_v3!$C$1:$AH$1,0)),"")</f>
        <v>71388900000000</v>
      </c>
      <c r="V1150" s="157">
        <f>IFERROR(INDEX(NoSettings_v3!$C$2:$AH$4612,MATCH('EPS 3.1.3'!$B1150,NoSettings_v3!$A$2:$A$4612,0),MATCH('EPS 3.1.3'!V$1,NoSettings_v3!$C$1:$AH$1,0)),"")</f>
        <v>71298700000000</v>
      </c>
      <c r="W1150" s="157">
        <f>IFERROR(INDEX(NoSettings_v3!$C$2:$AH$4612,MATCH('EPS 3.1.3'!$B1150,NoSettings_v3!$A$2:$A$4612,0),MATCH('EPS 3.1.3'!W$1,NoSettings_v3!$C$1:$AH$1,0)),"")</f>
        <v>68825800000000</v>
      </c>
      <c r="X1150" s="157">
        <f>IFERROR(INDEX(NoSettings_v3!$C$2:$AH$4612,MATCH('EPS 3.1.3'!$B1150,NoSettings_v3!$A$2:$A$4612,0),MATCH('EPS 3.1.3'!X$1,NoSettings_v3!$C$1:$AH$1,0)),"")</f>
        <v>66352900000000</v>
      </c>
      <c r="Y1150" s="157">
        <f>IFERROR(INDEX(NoSettings_v3!$C$2:$AH$4612,MATCH('EPS 3.1.3'!$B1150,NoSettings_v3!$A$2:$A$4612,0),MATCH('EPS 3.1.3'!Y$1,NoSettings_v3!$C$1:$AH$1,0)),"")</f>
        <v>63880000000000</v>
      </c>
      <c r="Z1150" s="157">
        <f>IFERROR(INDEX(NoSettings_v3!$C$2:$AH$4612,MATCH('EPS 3.1.3'!$B1150,NoSettings_v3!$A$2:$A$4612,0),MATCH('EPS 3.1.3'!Z$1,NoSettings_v3!$C$1:$AH$1,0)),"")</f>
        <v>61407100000000</v>
      </c>
      <c r="AA1150" s="157">
        <f>IFERROR(INDEX(NoSettings_v3!$C$2:$AH$4612,MATCH('EPS 3.1.3'!$B1150,NoSettings_v3!$A$2:$A$4612,0),MATCH('EPS 3.1.3'!AA$1,NoSettings_v3!$C$1:$AH$1,0)),"")</f>
        <v>58934200000000</v>
      </c>
      <c r="AB1150" s="157">
        <f>IFERROR(INDEX(NoSettings_v3!$C$2:$AH$4612,MATCH('EPS 3.1.3'!$B1150,NoSettings_v3!$A$2:$A$4612,0),MATCH('EPS 3.1.3'!AB$1,NoSettings_v3!$C$1:$AH$1,0)),"")</f>
        <v>56894500000000</v>
      </c>
      <c r="AC1150" s="157">
        <f>IFERROR(INDEX(NoSettings_v3!$C$2:$AH$4612,MATCH('EPS 3.1.3'!$B1150,NoSettings_v3!$A$2:$A$4612,0),MATCH('EPS 3.1.3'!AC$1,NoSettings_v3!$C$1:$AH$1,0)),"")</f>
        <v>54854800000000</v>
      </c>
      <c r="AD1150" s="157">
        <f>IFERROR(INDEX(NoSettings_v3!$C$2:$AH$4612,MATCH('EPS 3.1.3'!$B1150,NoSettings_v3!$A$2:$A$4612,0),MATCH('EPS 3.1.3'!AD$1,NoSettings_v3!$C$1:$AH$1,0)),"")</f>
        <v>52815200000000</v>
      </c>
      <c r="AE1150" s="157">
        <f>IFERROR(INDEX(NoSettings_v3!$C$2:$AH$4612,MATCH('EPS 3.1.3'!$B1150,NoSettings_v3!$A$2:$A$4612,0),MATCH('EPS 3.1.3'!AE$1,NoSettings_v3!$C$1:$AH$1,0)),"")</f>
        <v>50775500000000</v>
      </c>
      <c r="AF1150" s="157">
        <f>IFERROR(INDEX(NoSettings_v3!$C$2:$AH$4612,MATCH('EPS 3.1.3'!$B1150,NoSettings_v3!$A$2:$A$4612,0),MATCH('EPS 3.1.3'!AF$1,NoSettings_v3!$C$1:$AH$1,0)),"")</f>
        <v>48735800000000</v>
      </c>
      <c r="AG1150" s="157">
        <f>IFERROR(INDEX(NoSettings_v3!$C$2:$AH$4612,MATCH('EPS 3.1.3'!$B1150,NoSettings_v3!$A$2:$A$4612,0),MATCH('EPS 3.1.3'!AG$1,NoSettings_v3!$C$1:$AH$1,0)),"")</f>
        <v>46696100000000</v>
      </c>
      <c r="AH1150" s="157">
        <f>IFERROR(INDEX(NoSettings_v3!$C$2:$AH$4612,MATCH('EPS 3.1.3'!$B1150,NoSettings_v3!$A$2:$A$4612,0),MATCH('EPS 3.1.3'!AH$1,NoSettings_v3!$C$1:$AH$1,0)),"")</f>
        <v>44656400000000</v>
      </c>
      <c r="AI1150" s="157">
        <f>IFERROR(INDEX(NoSettings_v3!$C$2:$AH$4612,MATCH('EPS 3.1.3'!$B1150,NoSettings_v3!$A$2:$A$4612,0),MATCH('EPS 3.1.3'!AI$1,NoSettings_v3!$C$1:$AH$1,0)),"")</f>
        <v>42616700000000</v>
      </c>
    </row>
    <row r="1151" spans="2:43" x14ac:dyDescent="0.35">
      <c r="B1151" s="161" t="s">
        <v>1035</v>
      </c>
      <c r="C1151" s="127" t="s">
        <v>964</v>
      </c>
      <c r="D1151" s="157">
        <f>IFERROR(INDEX(NoSettings_v3!$C$2:$AH$4612,MATCH('EPS 3.1.3'!$B1151,NoSettings_v3!$A$2:$A$4612,0),MATCH('EPS 3.1.3'!D$1,NoSettings_v3!$C$1:$AH$1,0)),"")</f>
        <v>0</v>
      </c>
      <c r="E1151" s="157">
        <f>IFERROR(INDEX(NoSettings_v3!$C$2:$AH$4612,MATCH('EPS 3.1.3'!$B1151,NoSettings_v3!$A$2:$A$4612,0),MATCH('EPS 3.1.3'!E$1,NoSettings_v3!$C$1:$AH$1,0)),"")</f>
        <v>0</v>
      </c>
      <c r="F1151" s="157">
        <f>IFERROR(INDEX(NoSettings_v3!$C$2:$AH$4612,MATCH('EPS 3.1.3'!$B1151,NoSettings_v3!$A$2:$A$4612,0),MATCH('EPS 3.1.3'!F$1,NoSettings_v3!$C$1:$AH$1,0)),"")</f>
        <v>0</v>
      </c>
      <c r="G1151" s="157">
        <f>IFERROR(INDEX(NoSettings_v3!$C$2:$AH$4612,MATCH('EPS 3.1.3'!$B1151,NoSettings_v3!$A$2:$A$4612,0),MATCH('EPS 3.1.3'!G$1,NoSettings_v3!$C$1:$AH$1,0)),"")</f>
        <v>0</v>
      </c>
      <c r="H1151" s="157">
        <f>IFERROR(INDEX(NoSettings_v3!$C$2:$AH$4612,MATCH('EPS 3.1.3'!$B1151,NoSettings_v3!$A$2:$A$4612,0),MATCH('EPS 3.1.3'!H$1,NoSettings_v3!$C$1:$AH$1,0)),"")</f>
        <v>0</v>
      </c>
      <c r="I1151" s="157">
        <f>IFERROR(INDEX(NoSettings_v3!$C$2:$AH$4612,MATCH('EPS 3.1.3'!$B1151,NoSettings_v3!$A$2:$A$4612,0),MATCH('EPS 3.1.3'!I$1,NoSettings_v3!$C$1:$AH$1,0)),"")</f>
        <v>0</v>
      </c>
      <c r="J1151" s="157">
        <f>IFERROR(INDEX(NoSettings_v3!$C$2:$AH$4612,MATCH('EPS 3.1.3'!$B1151,NoSettings_v3!$A$2:$A$4612,0),MATCH('EPS 3.1.3'!J$1,NoSettings_v3!$C$1:$AH$1,0)),"")</f>
        <v>0</v>
      </c>
      <c r="K1151" s="157">
        <f>IFERROR(INDEX(NoSettings_v3!$C$2:$AH$4612,MATCH('EPS 3.1.3'!$B1151,NoSettings_v3!$A$2:$A$4612,0),MATCH('EPS 3.1.3'!K$1,NoSettings_v3!$C$1:$AH$1,0)),"")</f>
        <v>0</v>
      </c>
      <c r="L1151" s="157">
        <f>IFERROR(INDEX(NoSettings_v3!$C$2:$AH$4612,MATCH('EPS 3.1.3'!$B1151,NoSettings_v3!$A$2:$A$4612,0),MATCH('EPS 3.1.3'!L$1,NoSettings_v3!$C$1:$AH$1,0)),"")</f>
        <v>0</v>
      </c>
      <c r="M1151" s="157">
        <f>IFERROR(INDEX(NoSettings_v3!$C$2:$AH$4612,MATCH('EPS 3.1.3'!$B1151,NoSettings_v3!$A$2:$A$4612,0),MATCH('EPS 3.1.3'!M$1,NoSettings_v3!$C$1:$AH$1,0)),"")</f>
        <v>0</v>
      </c>
      <c r="N1151" s="157">
        <f>IFERROR(INDEX(NoSettings_v3!$C$2:$AH$4612,MATCH('EPS 3.1.3'!$B1151,NoSettings_v3!$A$2:$A$4612,0),MATCH('EPS 3.1.3'!N$1,NoSettings_v3!$C$1:$AH$1,0)),"")</f>
        <v>0</v>
      </c>
      <c r="O1151" s="157">
        <f>IFERROR(INDEX(NoSettings_v3!$C$2:$AH$4612,MATCH('EPS 3.1.3'!$B1151,NoSettings_v3!$A$2:$A$4612,0),MATCH('EPS 3.1.3'!O$1,NoSettings_v3!$C$1:$AH$1,0)),"")</f>
        <v>0</v>
      </c>
      <c r="P1151" s="157">
        <f>IFERROR(INDEX(NoSettings_v3!$C$2:$AH$4612,MATCH('EPS 3.1.3'!$B1151,NoSettings_v3!$A$2:$A$4612,0),MATCH('EPS 3.1.3'!P$1,NoSettings_v3!$C$1:$AH$1,0)),"")</f>
        <v>0</v>
      </c>
      <c r="Q1151" s="157">
        <f>IFERROR(INDEX(NoSettings_v3!$C$2:$AH$4612,MATCH('EPS 3.1.3'!$B1151,NoSettings_v3!$A$2:$A$4612,0),MATCH('EPS 3.1.3'!Q$1,NoSettings_v3!$C$1:$AH$1,0)),"")</f>
        <v>0</v>
      </c>
      <c r="R1151" s="157">
        <f>IFERROR(INDEX(NoSettings_v3!$C$2:$AH$4612,MATCH('EPS 3.1.3'!$B1151,NoSettings_v3!$A$2:$A$4612,0),MATCH('EPS 3.1.3'!R$1,NoSettings_v3!$C$1:$AH$1,0)),"")</f>
        <v>0</v>
      </c>
      <c r="S1151" s="157">
        <f>IFERROR(INDEX(NoSettings_v3!$C$2:$AH$4612,MATCH('EPS 3.1.3'!$B1151,NoSettings_v3!$A$2:$A$4612,0),MATCH('EPS 3.1.3'!S$1,NoSettings_v3!$C$1:$AH$1,0)),"")</f>
        <v>0</v>
      </c>
      <c r="T1151" s="157">
        <f>IFERROR(INDEX(NoSettings_v3!$C$2:$AH$4612,MATCH('EPS 3.1.3'!$B1151,NoSettings_v3!$A$2:$A$4612,0),MATCH('EPS 3.1.3'!T$1,NoSettings_v3!$C$1:$AH$1,0)),"")</f>
        <v>0</v>
      </c>
      <c r="U1151" s="157">
        <f>IFERROR(INDEX(NoSettings_v3!$C$2:$AH$4612,MATCH('EPS 3.1.3'!$B1151,NoSettings_v3!$A$2:$A$4612,0),MATCH('EPS 3.1.3'!U$1,NoSettings_v3!$C$1:$AH$1,0)),"")</f>
        <v>0</v>
      </c>
      <c r="V1151" s="157">
        <f>IFERROR(INDEX(NoSettings_v3!$C$2:$AH$4612,MATCH('EPS 3.1.3'!$B1151,NoSettings_v3!$A$2:$A$4612,0),MATCH('EPS 3.1.3'!V$1,NoSettings_v3!$C$1:$AH$1,0)),"")</f>
        <v>0</v>
      </c>
      <c r="W1151" s="157">
        <f>IFERROR(INDEX(NoSettings_v3!$C$2:$AH$4612,MATCH('EPS 3.1.3'!$B1151,NoSettings_v3!$A$2:$A$4612,0),MATCH('EPS 3.1.3'!W$1,NoSettings_v3!$C$1:$AH$1,0)),"")</f>
        <v>0</v>
      </c>
      <c r="X1151" s="157">
        <f>IFERROR(INDEX(NoSettings_v3!$C$2:$AH$4612,MATCH('EPS 3.1.3'!$B1151,NoSettings_v3!$A$2:$A$4612,0),MATCH('EPS 3.1.3'!X$1,NoSettings_v3!$C$1:$AH$1,0)),"")</f>
        <v>0</v>
      </c>
      <c r="Y1151" s="157">
        <f>IFERROR(INDEX(NoSettings_v3!$C$2:$AH$4612,MATCH('EPS 3.1.3'!$B1151,NoSettings_v3!$A$2:$A$4612,0),MATCH('EPS 3.1.3'!Y$1,NoSettings_v3!$C$1:$AH$1,0)),"")</f>
        <v>0</v>
      </c>
      <c r="Z1151" s="157">
        <f>IFERROR(INDEX(NoSettings_v3!$C$2:$AH$4612,MATCH('EPS 3.1.3'!$B1151,NoSettings_v3!$A$2:$A$4612,0),MATCH('EPS 3.1.3'!Z$1,NoSettings_v3!$C$1:$AH$1,0)),"")</f>
        <v>0</v>
      </c>
      <c r="AA1151" s="157">
        <f>IFERROR(INDEX(NoSettings_v3!$C$2:$AH$4612,MATCH('EPS 3.1.3'!$B1151,NoSettings_v3!$A$2:$A$4612,0),MATCH('EPS 3.1.3'!AA$1,NoSettings_v3!$C$1:$AH$1,0)),"")</f>
        <v>0</v>
      </c>
      <c r="AB1151" s="157">
        <f>IFERROR(INDEX(NoSettings_v3!$C$2:$AH$4612,MATCH('EPS 3.1.3'!$B1151,NoSettings_v3!$A$2:$A$4612,0),MATCH('EPS 3.1.3'!AB$1,NoSettings_v3!$C$1:$AH$1,0)),"")</f>
        <v>0</v>
      </c>
      <c r="AC1151" s="157">
        <f>IFERROR(INDEX(NoSettings_v3!$C$2:$AH$4612,MATCH('EPS 3.1.3'!$B1151,NoSettings_v3!$A$2:$A$4612,0),MATCH('EPS 3.1.3'!AC$1,NoSettings_v3!$C$1:$AH$1,0)),"")</f>
        <v>0</v>
      </c>
      <c r="AD1151" s="157">
        <f>IFERROR(INDEX(NoSettings_v3!$C$2:$AH$4612,MATCH('EPS 3.1.3'!$B1151,NoSettings_v3!$A$2:$A$4612,0),MATCH('EPS 3.1.3'!AD$1,NoSettings_v3!$C$1:$AH$1,0)),"")</f>
        <v>0</v>
      </c>
      <c r="AE1151" s="157">
        <f>IFERROR(INDEX(NoSettings_v3!$C$2:$AH$4612,MATCH('EPS 3.1.3'!$B1151,NoSettings_v3!$A$2:$A$4612,0),MATCH('EPS 3.1.3'!AE$1,NoSettings_v3!$C$1:$AH$1,0)),"")</f>
        <v>0</v>
      </c>
      <c r="AF1151" s="157">
        <f>IFERROR(INDEX(NoSettings_v3!$C$2:$AH$4612,MATCH('EPS 3.1.3'!$B1151,NoSettings_v3!$A$2:$A$4612,0),MATCH('EPS 3.1.3'!AF$1,NoSettings_v3!$C$1:$AH$1,0)),"")</f>
        <v>0</v>
      </c>
      <c r="AG1151" s="157">
        <f>IFERROR(INDEX(NoSettings_v3!$C$2:$AH$4612,MATCH('EPS 3.1.3'!$B1151,NoSettings_v3!$A$2:$A$4612,0),MATCH('EPS 3.1.3'!AG$1,NoSettings_v3!$C$1:$AH$1,0)),"")</f>
        <v>0</v>
      </c>
      <c r="AH1151" s="157">
        <f>IFERROR(INDEX(NoSettings_v3!$C$2:$AH$4612,MATCH('EPS 3.1.3'!$B1151,NoSettings_v3!$A$2:$A$4612,0),MATCH('EPS 3.1.3'!AH$1,NoSettings_v3!$C$1:$AH$1,0)),"")</f>
        <v>0</v>
      </c>
      <c r="AI1151" s="157">
        <f>IFERROR(INDEX(NoSettings_v3!$C$2:$AH$4612,MATCH('EPS 3.1.3'!$B1151,NoSettings_v3!$A$2:$A$4612,0),MATCH('EPS 3.1.3'!AI$1,NoSettings_v3!$C$1:$AH$1,0)),"")</f>
        <v>0</v>
      </c>
    </row>
    <row r="1152" spans="2:43" x14ac:dyDescent="0.35">
      <c r="B1152" s="161" t="s">
        <v>116</v>
      </c>
      <c r="C1152" s="127" t="s">
        <v>964</v>
      </c>
      <c r="D1152" s="157">
        <f>IFERROR(INDEX(NoSettings_v3!$C$2:$AH$4612,MATCH('EPS 3.1.3'!$B1152,NoSettings_v3!$A$2:$A$4612,0),MATCH('EPS 3.1.3'!D$1,NoSettings_v3!$C$1:$AH$1,0)),"")</f>
        <v>1130900000000</v>
      </c>
      <c r="E1152" s="157">
        <f>IFERROR(INDEX(NoSettings_v3!$C$2:$AH$4612,MATCH('EPS 3.1.3'!$B1152,NoSettings_v3!$A$2:$A$4612,0),MATCH('EPS 3.1.3'!E$1,NoSettings_v3!$C$1:$AH$1,0)),"")</f>
        <v>1142900000000</v>
      </c>
      <c r="F1152" s="157">
        <f>IFERROR(INDEX(NoSettings_v3!$C$2:$AH$4612,MATCH('EPS 3.1.3'!$B1152,NoSettings_v3!$A$2:$A$4612,0),MATCH('EPS 3.1.3'!F$1,NoSettings_v3!$C$1:$AH$1,0)),"")</f>
        <v>1154600000000</v>
      </c>
      <c r="G1152" s="157">
        <f>IFERROR(INDEX(NoSettings_v3!$C$2:$AH$4612,MATCH('EPS 3.1.3'!$B1152,NoSettings_v3!$A$2:$A$4612,0),MATCH('EPS 3.1.3'!G$1,NoSettings_v3!$C$1:$AH$1,0)),"")</f>
        <v>1166200000000</v>
      </c>
      <c r="H1152" s="157">
        <f>IFERROR(INDEX(NoSettings_v3!$C$2:$AH$4612,MATCH('EPS 3.1.3'!$B1152,NoSettings_v3!$A$2:$A$4612,0),MATCH('EPS 3.1.3'!H$1,NoSettings_v3!$C$1:$AH$1,0)),"")</f>
        <v>1177500000000</v>
      </c>
      <c r="I1152" s="157">
        <f>IFERROR(INDEX(NoSettings_v3!$C$2:$AH$4612,MATCH('EPS 3.1.3'!$B1152,NoSettings_v3!$A$2:$A$4612,0),MATCH('EPS 3.1.3'!I$1,NoSettings_v3!$C$1:$AH$1,0)),"")</f>
        <v>1188700000000</v>
      </c>
      <c r="J1152" s="157">
        <f>IFERROR(INDEX(NoSettings_v3!$C$2:$AH$4612,MATCH('EPS 3.1.3'!$B1152,NoSettings_v3!$A$2:$A$4612,0),MATCH('EPS 3.1.3'!J$1,NoSettings_v3!$C$1:$AH$1,0)),"")</f>
        <v>1199600000000</v>
      </c>
      <c r="K1152" s="157">
        <f>IFERROR(INDEX(NoSettings_v3!$C$2:$AH$4612,MATCH('EPS 3.1.3'!$B1152,NoSettings_v3!$A$2:$A$4612,0),MATCH('EPS 3.1.3'!K$1,NoSettings_v3!$C$1:$AH$1,0)),"")</f>
        <v>1210200000000</v>
      </c>
      <c r="L1152" s="157">
        <f>IFERROR(INDEX(NoSettings_v3!$C$2:$AH$4612,MATCH('EPS 3.1.3'!$B1152,NoSettings_v3!$A$2:$A$4612,0),MATCH('EPS 3.1.3'!L$1,NoSettings_v3!$C$1:$AH$1,0)),"")</f>
        <v>1220600000000</v>
      </c>
      <c r="M1152" s="157">
        <f>IFERROR(INDEX(NoSettings_v3!$C$2:$AH$4612,MATCH('EPS 3.1.3'!$B1152,NoSettings_v3!$A$2:$A$4612,0),MATCH('EPS 3.1.3'!M$1,NoSettings_v3!$C$1:$AH$1,0)),"")</f>
        <v>1230800000000</v>
      </c>
      <c r="N1152" s="157">
        <f>IFERROR(INDEX(NoSettings_v3!$C$2:$AH$4612,MATCH('EPS 3.1.3'!$B1152,NoSettings_v3!$A$2:$A$4612,0),MATCH('EPS 3.1.3'!N$1,NoSettings_v3!$C$1:$AH$1,0)),"")</f>
        <v>1240600000000</v>
      </c>
      <c r="O1152" s="157">
        <f>IFERROR(INDEX(NoSettings_v3!$C$2:$AH$4612,MATCH('EPS 3.1.3'!$B1152,NoSettings_v3!$A$2:$A$4612,0),MATCH('EPS 3.1.3'!O$1,NoSettings_v3!$C$1:$AH$1,0)),"")</f>
        <v>1250100000000</v>
      </c>
      <c r="P1152" s="157">
        <f>IFERROR(INDEX(NoSettings_v3!$C$2:$AH$4612,MATCH('EPS 3.1.3'!$B1152,NoSettings_v3!$A$2:$A$4612,0),MATCH('EPS 3.1.3'!P$1,NoSettings_v3!$C$1:$AH$1,0)),"")</f>
        <v>1259300000000</v>
      </c>
      <c r="Q1152" s="157">
        <f>IFERROR(INDEX(NoSettings_v3!$C$2:$AH$4612,MATCH('EPS 3.1.3'!$B1152,NoSettings_v3!$A$2:$A$4612,0),MATCH('EPS 3.1.3'!Q$1,NoSettings_v3!$C$1:$AH$1,0)),"")</f>
        <v>1268200000000</v>
      </c>
      <c r="R1152" s="157">
        <f>IFERROR(INDEX(NoSettings_v3!$C$2:$AH$4612,MATCH('EPS 3.1.3'!$B1152,NoSettings_v3!$A$2:$A$4612,0),MATCH('EPS 3.1.3'!R$1,NoSettings_v3!$C$1:$AH$1,0)),"")</f>
        <v>1276700000000</v>
      </c>
      <c r="S1152" s="157">
        <f>IFERROR(INDEX(NoSettings_v3!$C$2:$AH$4612,MATCH('EPS 3.1.3'!$B1152,NoSettings_v3!$A$2:$A$4612,0),MATCH('EPS 3.1.3'!S$1,NoSettings_v3!$C$1:$AH$1,0)),"")</f>
        <v>1284900000000</v>
      </c>
      <c r="T1152" s="157">
        <f>IFERROR(INDEX(NoSettings_v3!$C$2:$AH$4612,MATCH('EPS 3.1.3'!$B1152,NoSettings_v3!$A$2:$A$4612,0),MATCH('EPS 3.1.3'!T$1,NoSettings_v3!$C$1:$AH$1,0)),"")</f>
        <v>1292700000000</v>
      </c>
      <c r="U1152" s="157">
        <f>IFERROR(INDEX(NoSettings_v3!$C$2:$AH$4612,MATCH('EPS 3.1.3'!$B1152,NoSettings_v3!$A$2:$A$4612,0),MATCH('EPS 3.1.3'!U$1,NoSettings_v3!$C$1:$AH$1,0)),"")</f>
        <v>1300200000000</v>
      </c>
      <c r="V1152" s="157">
        <f>IFERROR(INDEX(NoSettings_v3!$C$2:$AH$4612,MATCH('EPS 3.1.3'!$B1152,NoSettings_v3!$A$2:$A$4612,0),MATCH('EPS 3.1.3'!V$1,NoSettings_v3!$C$1:$AH$1,0)),"")</f>
        <v>1307300000000</v>
      </c>
      <c r="W1152" s="157">
        <f>IFERROR(INDEX(NoSettings_v3!$C$2:$AH$4612,MATCH('EPS 3.1.3'!$B1152,NoSettings_v3!$A$2:$A$4612,0),MATCH('EPS 3.1.3'!W$1,NoSettings_v3!$C$1:$AH$1,0)),"")</f>
        <v>1314000000000</v>
      </c>
      <c r="X1152" s="157">
        <f>IFERROR(INDEX(NoSettings_v3!$C$2:$AH$4612,MATCH('EPS 3.1.3'!$B1152,NoSettings_v3!$A$2:$A$4612,0),MATCH('EPS 3.1.3'!X$1,NoSettings_v3!$C$1:$AH$1,0)),"")</f>
        <v>1320400000000</v>
      </c>
      <c r="Y1152" s="157">
        <f>IFERROR(INDEX(NoSettings_v3!$C$2:$AH$4612,MATCH('EPS 3.1.3'!$B1152,NoSettings_v3!$A$2:$A$4612,0),MATCH('EPS 3.1.3'!Y$1,NoSettings_v3!$C$1:$AH$1,0)),"")</f>
        <v>1326400000000</v>
      </c>
      <c r="Z1152" s="157">
        <f>IFERROR(INDEX(NoSettings_v3!$C$2:$AH$4612,MATCH('EPS 3.1.3'!$B1152,NoSettings_v3!$A$2:$A$4612,0),MATCH('EPS 3.1.3'!Z$1,NoSettings_v3!$C$1:$AH$1,0)),"")</f>
        <v>1332200000000</v>
      </c>
      <c r="AA1152" s="157">
        <f>IFERROR(INDEX(NoSettings_v3!$C$2:$AH$4612,MATCH('EPS 3.1.3'!$B1152,NoSettings_v3!$A$2:$A$4612,0),MATCH('EPS 3.1.3'!AA$1,NoSettings_v3!$C$1:$AH$1,0)),"")</f>
        <v>1337600000000</v>
      </c>
      <c r="AB1152" s="157">
        <f>IFERROR(INDEX(NoSettings_v3!$C$2:$AH$4612,MATCH('EPS 3.1.3'!$B1152,NoSettings_v3!$A$2:$A$4612,0),MATCH('EPS 3.1.3'!AB$1,NoSettings_v3!$C$1:$AH$1,0)),"")</f>
        <v>1342800000000</v>
      </c>
      <c r="AC1152" s="157">
        <f>IFERROR(INDEX(NoSettings_v3!$C$2:$AH$4612,MATCH('EPS 3.1.3'!$B1152,NoSettings_v3!$A$2:$A$4612,0),MATCH('EPS 3.1.3'!AC$1,NoSettings_v3!$C$1:$AH$1,0)),"")</f>
        <v>1347600000000</v>
      </c>
      <c r="AD1152" s="157">
        <f>IFERROR(INDEX(NoSettings_v3!$C$2:$AH$4612,MATCH('EPS 3.1.3'!$B1152,NoSettings_v3!$A$2:$A$4612,0),MATCH('EPS 3.1.3'!AD$1,NoSettings_v3!$C$1:$AH$1,0)),"")</f>
        <v>1352200000000</v>
      </c>
      <c r="AE1152" s="157">
        <f>IFERROR(INDEX(NoSettings_v3!$C$2:$AH$4612,MATCH('EPS 3.1.3'!$B1152,NoSettings_v3!$A$2:$A$4612,0),MATCH('EPS 3.1.3'!AE$1,NoSettings_v3!$C$1:$AH$1,0)),"")</f>
        <v>1356400000000</v>
      </c>
      <c r="AF1152" s="157">
        <f>IFERROR(INDEX(NoSettings_v3!$C$2:$AH$4612,MATCH('EPS 3.1.3'!$B1152,NoSettings_v3!$A$2:$A$4612,0),MATCH('EPS 3.1.3'!AF$1,NoSettings_v3!$C$1:$AH$1,0)),"")</f>
        <v>1360400000000</v>
      </c>
      <c r="AG1152" s="157">
        <f>IFERROR(INDEX(NoSettings_v3!$C$2:$AH$4612,MATCH('EPS 3.1.3'!$B1152,NoSettings_v3!$A$2:$A$4612,0),MATCH('EPS 3.1.3'!AG$1,NoSettings_v3!$C$1:$AH$1,0)),"")</f>
        <v>1364100000000</v>
      </c>
      <c r="AH1152" s="157">
        <f>IFERROR(INDEX(NoSettings_v3!$C$2:$AH$4612,MATCH('EPS 3.1.3'!$B1152,NoSettings_v3!$A$2:$A$4612,0),MATCH('EPS 3.1.3'!AH$1,NoSettings_v3!$C$1:$AH$1,0)),"")</f>
        <v>1367600000000</v>
      </c>
      <c r="AI1152" s="157">
        <f>IFERROR(INDEX(NoSettings_v3!$C$2:$AH$4612,MATCH('EPS 3.1.3'!$B1152,NoSettings_v3!$A$2:$A$4612,0),MATCH('EPS 3.1.3'!AI$1,NoSettings_v3!$C$1:$AH$1,0)),"")</f>
        <v>1370700000000</v>
      </c>
      <c r="AJ1152" s="128"/>
      <c r="AK1152" s="128"/>
      <c r="AL1152" s="128"/>
      <c r="AM1152" s="128"/>
      <c r="AN1152" s="128"/>
      <c r="AO1152" s="128"/>
      <c r="AP1152" s="128"/>
      <c r="AQ1152" s="128"/>
    </row>
    <row r="1153" spans="2:43" x14ac:dyDescent="0.35">
      <c r="B1153" s="161" t="s">
        <v>117</v>
      </c>
      <c r="C1153" s="127" t="s">
        <v>964</v>
      </c>
      <c r="D1153" s="157">
        <f>IFERROR(INDEX(NoSettings_v3!$C$2:$AH$4612,MATCH('EPS 3.1.3'!$B1153,NoSettings_v3!$A$2:$A$4612,0),MATCH('EPS 3.1.3'!D$1,NoSettings_v3!$C$1:$AH$1,0)),"")</f>
        <v>559300000000</v>
      </c>
      <c r="E1153" s="157">
        <f>IFERROR(INDEX(NoSettings_v3!$C$2:$AH$4612,MATCH('EPS 3.1.3'!$B1153,NoSettings_v3!$A$2:$A$4612,0),MATCH('EPS 3.1.3'!E$1,NoSettings_v3!$C$1:$AH$1,0)),"")</f>
        <v>565200000000</v>
      </c>
      <c r="F1153" s="157">
        <f>IFERROR(INDEX(NoSettings_v3!$C$2:$AH$4612,MATCH('EPS 3.1.3'!$B1153,NoSettings_v3!$A$2:$A$4612,0),MATCH('EPS 3.1.3'!F$1,NoSettings_v3!$C$1:$AH$1,0)),"")</f>
        <v>571000000000</v>
      </c>
      <c r="G1153" s="157">
        <f>IFERROR(INDEX(NoSettings_v3!$C$2:$AH$4612,MATCH('EPS 3.1.3'!$B1153,NoSettings_v3!$A$2:$A$4612,0),MATCH('EPS 3.1.3'!G$1,NoSettings_v3!$C$1:$AH$1,0)),"")</f>
        <v>576700000000</v>
      </c>
      <c r="H1153" s="157">
        <f>IFERROR(INDEX(NoSettings_v3!$C$2:$AH$4612,MATCH('EPS 3.1.3'!$B1153,NoSettings_v3!$A$2:$A$4612,0),MATCH('EPS 3.1.3'!H$1,NoSettings_v3!$C$1:$AH$1,0)),"")</f>
        <v>582300000000</v>
      </c>
      <c r="I1153" s="157">
        <f>IFERROR(INDEX(NoSettings_v3!$C$2:$AH$4612,MATCH('EPS 3.1.3'!$B1153,NoSettings_v3!$A$2:$A$4612,0),MATCH('EPS 3.1.3'!I$1,NoSettings_v3!$C$1:$AH$1,0)),"")</f>
        <v>587800000000</v>
      </c>
      <c r="J1153" s="157">
        <f>IFERROR(INDEX(NoSettings_v3!$C$2:$AH$4612,MATCH('EPS 3.1.3'!$B1153,NoSettings_v3!$A$2:$A$4612,0),MATCH('EPS 3.1.3'!J$1,NoSettings_v3!$C$1:$AH$1,0)),"")</f>
        <v>593200000000</v>
      </c>
      <c r="K1153" s="157">
        <f>IFERROR(INDEX(NoSettings_v3!$C$2:$AH$4612,MATCH('EPS 3.1.3'!$B1153,NoSettings_v3!$A$2:$A$4612,0),MATCH('EPS 3.1.3'!K$1,NoSettings_v3!$C$1:$AH$1,0)),"")</f>
        <v>598500000000</v>
      </c>
      <c r="L1153" s="157">
        <f>IFERROR(INDEX(NoSettings_v3!$C$2:$AH$4612,MATCH('EPS 3.1.3'!$B1153,NoSettings_v3!$A$2:$A$4612,0),MATCH('EPS 3.1.3'!L$1,NoSettings_v3!$C$1:$AH$1,0)),"")</f>
        <v>603600000000</v>
      </c>
      <c r="M1153" s="157">
        <f>IFERROR(INDEX(NoSettings_v3!$C$2:$AH$4612,MATCH('EPS 3.1.3'!$B1153,NoSettings_v3!$A$2:$A$4612,0),MATCH('EPS 3.1.3'!M$1,NoSettings_v3!$C$1:$AH$1,0)),"")</f>
        <v>608600000000</v>
      </c>
      <c r="N1153" s="157">
        <f>IFERROR(INDEX(NoSettings_v3!$C$2:$AH$4612,MATCH('EPS 3.1.3'!$B1153,NoSettings_v3!$A$2:$A$4612,0),MATCH('EPS 3.1.3'!N$1,NoSettings_v3!$C$1:$AH$1,0)),"")</f>
        <v>613500000000</v>
      </c>
      <c r="O1153" s="157">
        <f>IFERROR(INDEX(NoSettings_v3!$C$2:$AH$4612,MATCH('EPS 3.1.3'!$B1153,NoSettings_v3!$A$2:$A$4612,0),MATCH('EPS 3.1.3'!O$1,NoSettings_v3!$C$1:$AH$1,0)),"")</f>
        <v>618200000000</v>
      </c>
      <c r="P1153" s="157">
        <f>IFERROR(INDEX(NoSettings_v3!$C$2:$AH$4612,MATCH('EPS 3.1.3'!$B1153,NoSettings_v3!$A$2:$A$4612,0),MATCH('EPS 3.1.3'!P$1,NoSettings_v3!$C$1:$AH$1,0)),"")</f>
        <v>622800000000</v>
      </c>
      <c r="Q1153" s="157">
        <f>IFERROR(INDEX(NoSettings_v3!$C$2:$AH$4612,MATCH('EPS 3.1.3'!$B1153,NoSettings_v3!$A$2:$A$4612,0),MATCH('EPS 3.1.3'!Q$1,NoSettings_v3!$C$1:$AH$1,0)),"")</f>
        <v>627100000000</v>
      </c>
      <c r="R1153" s="157">
        <f>IFERROR(INDEX(NoSettings_v3!$C$2:$AH$4612,MATCH('EPS 3.1.3'!$B1153,NoSettings_v3!$A$2:$A$4612,0),MATCH('EPS 3.1.3'!R$1,NoSettings_v3!$C$1:$AH$1,0)),"")</f>
        <v>631400000000</v>
      </c>
      <c r="S1153" s="157">
        <f>IFERROR(INDEX(NoSettings_v3!$C$2:$AH$4612,MATCH('EPS 3.1.3'!$B1153,NoSettings_v3!$A$2:$A$4612,0),MATCH('EPS 3.1.3'!S$1,NoSettings_v3!$C$1:$AH$1,0)),"")</f>
        <v>635400000000</v>
      </c>
      <c r="T1153" s="157">
        <f>IFERROR(INDEX(NoSettings_v3!$C$2:$AH$4612,MATCH('EPS 3.1.3'!$B1153,NoSettings_v3!$A$2:$A$4612,0),MATCH('EPS 3.1.3'!T$1,NoSettings_v3!$C$1:$AH$1,0)),"")</f>
        <v>639300000000</v>
      </c>
      <c r="U1153" s="157">
        <f>IFERROR(INDEX(NoSettings_v3!$C$2:$AH$4612,MATCH('EPS 3.1.3'!$B1153,NoSettings_v3!$A$2:$A$4612,0),MATCH('EPS 3.1.3'!U$1,NoSettings_v3!$C$1:$AH$1,0)),"")</f>
        <v>643000000000</v>
      </c>
      <c r="V1153" s="157">
        <f>IFERROR(INDEX(NoSettings_v3!$C$2:$AH$4612,MATCH('EPS 3.1.3'!$B1153,NoSettings_v3!$A$2:$A$4612,0),MATCH('EPS 3.1.3'!V$1,NoSettings_v3!$C$1:$AH$1,0)),"")</f>
        <v>646500000000</v>
      </c>
      <c r="W1153" s="157">
        <f>IFERROR(INDEX(NoSettings_v3!$C$2:$AH$4612,MATCH('EPS 3.1.3'!$B1153,NoSettings_v3!$A$2:$A$4612,0),MATCH('EPS 3.1.3'!W$1,NoSettings_v3!$C$1:$AH$1,0)),"")</f>
        <v>649800000000</v>
      </c>
      <c r="X1153" s="157">
        <f>IFERROR(INDEX(NoSettings_v3!$C$2:$AH$4612,MATCH('EPS 3.1.3'!$B1153,NoSettings_v3!$A$2:$A$4612,0),MATCH('EPS 3.1.3'!X$1,NoSettings_v3!$C$1:$AH$1,0)),"")</f>
        <v>652900000000</v>
      </c>
      <c r="Y1153" s="157">
        <f>IFERROR(INDEX(NoSettings_v3!$C$2:$AH$4612,MATCH('EPS 3.1.3'!$B1153,NoSettings_v3!$A$2:$A$4612,0),MATCH('EPS 3.1.3'!Y$1,NoSettings_v3!$C$1:$AH$1,0)),"")</f>
        <v>655900000000</v>
      </c>
      <c r="Z1153" s="157">
        <f>IFERROR(INDEX(NoSettings_v3!$C$2:$AH$4612,MATCH('EPS 3.1.3'!$B1153,NoSettings_v3!$A$2:$A$4612,0),MATCH('EPS 3.1.3'!Z$1,NoSettings_v3!$C$1:$AH$1,0)),"")</f>
        <v>658800000000</v>
      </c>
      <c r="AA1153" s="157">
        <f>IFERROR(INDEX(NoSettings_v3!$C$2:$AH$4612,MATCH('EPS 3.1.3'!$B1153,NoSettings_v3!$A$2:$A$4612,0),MATCH('EPS 3.1.3'!AA$1,NoSettings_v3!$C$1:$AH$1,0)),"")</f>
        <v>661500000000</v>
      </c>
      <c r="AB1153" s="157">
        <f>IFERROR(INDEX(NoSettings_v3!$C$2:$AH$4612,MATCH('EPS 3.1.3'!$B1153,NoSettings_v3!$A$2:$A$4612,0),MATCH('EPS 3.1.3'!AB$1,NoSettings_v3!$C$1:$AH$1,0)),"")</f>
        <v>664000000000</v>
      </c>
      <c r="AC1153" s="157">
        <f>IFERROR(INDEX(NoSettings_v3!$C$2:$AH$4612,MATCH('EPS 3.1.3'!$B1153,NoSettings_v3!$A$2:$A$4612,0),MATCH('EPS 3.1.3'!AC$1,NoSettings_v3!$C$1:$AH$1,0)),"")</f>
        <v>666400000000</v>
      </c>
      <c r="AD1153" s="157">
        <f>IFERROR(INDEX(NoSettings_v3!$C$2:$AH$4612,MATCH('EPS 3.1.3'!$B1153,NoSettings_v3!$A$2:$A$4612,0),MATCH('EPS 3.1.3'!AD$1,NoSettings_v3!$C$1:$AH$1,0)),"")</f>
        <v>668700000000</v>
      </c>
      <c r="AE1153" s="157">
        <f>IFERROR(INDEX(NoSettings_v3!$C$2:$AH$4612,MATCH('EPS 3.1.3'!$B1153,NoSettings_v3!$A$2:$A$4612,0),MATCH('EPS 3.1.3'!AE$1,NoSettings_v3!$C$1:$AH$1,0)),"")</f>
        <v>670800000000</v>
      </c>
      <c r="AF1153" s="157">
        <f>IFERROR(INDEX(NoSettings_v3!$C$2:$AH$4612,MATCH('EPS 3.1.3'!$B1153,NoSettings_v3!$A$2:$A$4612,0),MATCH('EPS 3.1.3'!AF$1,NoSettings_v3!$C$1:$AH$1,0)),"")</f>
        <v>672800000000</v>
      </c>
      <c r="AG1153" s="157">
        <f>IFERROR(INDEX(NoSettings_v3!$C$2:$AH$4612,MATCH('EPS 3.1.3'!$B1153,NoSettings_v3!$A$2:$A$4612,0),MATCH('EPS 3.1.3'!AG$1,NoSettings_v3!$C$1:$AH$1,0)),"")</f>
        <v>674600000000</v>
      </c>
      <c r="AH1153" s="157">
        <f>IFERROR(INDEX(NoSettings_v3!$C$2:$AH$4612,MATCH('EPS 3.1.3'!$B1153,NoSettings_v3!$A$2:$A$4612,0),MATCH('EPS 3.1.3'!AH$1,NoSettings_v3!$C$1:$AH$1,0)),"")</f>
        <v>676300000000</v>
      </c>
      <c r="AI1153" s="157">
        <f>IFERROR(INDEX(NoSettings_v3!$C$2:$AH$4612,MATCH('EPS 3.1.3'!$B1153,NoSettings_v3!$A$2:$A$4612,0),MATCH('EPS 3.1.3'!AI$1,NoSettings_v3!$C$1:$AH$1,0)),"")</f>
        <v>677900000000</v>
      </c>
    </row>
    <row r="1154" spans="2:43" x14ac:dyDescent="0.35">
      <c r="B1154" s="161" t="s">
        <v>118</v>
      </c>
      <c r="C1154" s="127" t="s">
        <v>964</v>
      </c>
      <c r="D1154" s="157">
        <f>IFERROR(INDEX(NoSettings_v3!$C$2:$AH$4612,MATCH('EPS 3.1.3'!$B1154,NoSettings_v3!$A$2:$A$4612,0),MATCH('EPS 3.1.3'!D$1,NoSettings_v3!$C$1:$AH$1,0)),"")</f>
        <v>0</v>
      </c>
      <c r="E1154" s="157">
        <f>IFERROR(INDEX(NoSettings_v3!$C$2:$AH$4612,MATCH('EPS 3.1.3'!$B1154,NoSettings_v3!$A$2:$A$4612,0),MATCH('EPS 3.1.3'!E$1,NoSettings_v3!$C$1:$AH$1,0)),"")</f>
        <v>0</v>
      </c>
      <c r="F1154" s="157">
        <f>IFERROR(INDEX(NoSettings_v3!$C$2:$AH$4612,MATCH('EPS 3.1.3'!$B1154,NoSettings_v3!$A$2:$A$4612,0),MATCH('EPS 3.1.3'!F$1,NoSettings_v3!$C$1:$AH$1,0)),"")</f>
        <v>0</v>
      </c>
      <c r="G1154" s="157">
        <f>IFERROR(INDEX(NoSettings_v3!$C$2:$AH$4612,MATCH('EPS 3.1.3'!$B1154,NoSettings_v3!$A$2:$A$4612,0),MATCH('EPS 3.1.3'!G$1,NoSettings_v3!$C$1:$AH$1,0)),"")</f>
        <v>0</v>
      </c>
      <c r="H1154" s="157">
        <f>IFERROR(INDEX(NoSettings_v3!$C$2:$AH$4612,MATCH('EPS 3.1.3'!$B1154,NoSettings_v3!$A$2:$A$4612,0),MATCH('EPS 3.1.3'!H$1,NoSettings_v3!$C$1:$AH$1,0)),"")</f>
        <v>0</v>
      </c>
      <c r="I1154" s="157">
        <f>IFERROR(INDEX(NoSettings_v3!$C$2:$AH$4612,MATCH('EPS 3.1.3'!$B1154,NoSettings_v3!$A$2:$A$4612,0),MATCH('EPS 3.1.3'!I$1,NoSettings_v3!$C$1:$AH$1,0)),"")</f>
        <v>0</v>
      </c>
      <c r="J1154" s="157">
        <f>IFERROR(INDEX(NoSettings_v3!$C$2:$AH$4612,MATCH('EPS 3.1.3'!$B1154,NoSettings_v3!$A$2:$A$4612,0),MATCH('EPS 3.1.3'!J$1,NoSettings_v3!$C$1:$AH$1,0)),"")</f>
        <v>0</v>
      </c>
      <c r="K1154" s="157">
        <f>IFERROR(INDEX(NoSettings_v3!$C$2:$AH$4612,MATCH('EPS 3.1.3'!$B1154,NoSettings_v3!$A$2:$A$4612,0),MATCH('EPS 3.1.3'!K$1,NoSettings_v3!$C$1:$AH$1,0)),"")</f>
        <v>0</v>
      </c>
      <c r="L1154" s="157">
        <f>IFERROR(INDEX(NoSettings_v3!$C$2:$AH$4612,MATCH('EPS 3.1.3'!$B1154,NoSettings_v3!$A$2:$A$4612,0),MATCH('EPS 3.1.3'!L$1,NoSettings_v3!$C$1:$AH$1,0)),"")</f>
        <v>0</v>
      </c>
      <c r="M1154" s="157">
        <f>IFERROR(INDEX(NoSettings_v3!$C$2:$AH$4612,MATCH('EPS 3.1.3'!$B1154,NoSettings_v3!$A$2:$A$4612,0),MATCH('EPS 3.1.3'!M$1,NoSettings_v3!$C$1:$AH$1,0)),"")</f>
        <v>0</v>
      </c>
      <c r="N1154" s="157">
        <f>IFERROR(INDEX(NoSettings_v3!$C$2:$AH$4612,MATCH('EPS 3.1.3'!$B1154,NoSettings_v3!$A$2:$A$4612,0),MATCH('EPS 3.1.3'!N$1,NoSettings_v3!$C$1:$AH$1,0)),"")</f>
        <v>0</v>
      </c>
      <c r="O1154" s="157">
        <f>IFERROR(INDEX(NoSettings_v3!$C$2:$AH$4612,MATCH('EPS 3.1.3'!$B1154,NoSettings_v3!$A$2:$A$4612,0),MATCH('EPS 3.1.3'!O$1,NoSettings_v3!$C$1:$AH$1,0)),"")</f>
        <v>0</v>
      </c>
      <c r="P1154" s="157">
        <f>IFERROR(INDEX(NoSettings_v3!$C$2:$AH$4612,MATCH('EPS 3.1.3'!$B1154,NoSettings_v3!$A$2:$A$4612,0),MATCH('EPS 3.1.3'!P$1,NoSettings_v3!$C$1:$AH$1,0)),"")</f>
        <v>0</v>
      </c>
      <c r="Q1154" s="157">
        <f>IFERROR(INDEX(NoSettings_v3!$C$2:$AH$4612,MATCH('EPS 3.1.3'!$B1154,NoSettings_v3!$A$2:$A$4612,0),MATCH('EPS 3.1.3'!Q$1,NoSettings_v3!$C$1:$AH$1,0)),"")</f>
        <v>0</v>
      </c>
      <c r="R1154" s="157">
        <f>IFERROR(INDEX(NoSettings_v3!$C$2:$AH$4612,MATCH('EPS 3.1.3'!$B1154,NoSettings_v3!$A$2:$A$4612,0),MATCH('EPS 3.1.3'!R$1,NoSettings_v3!$C$1:$AH$1,0)),"")</f>
        <v>0</v>
      </c>
      <c r="S1154" s="157">
        <f>IFERROR(INDEX(NoSettings_v3!$C$2:$AH$4612,MATCH('EPS 3.1.3'!$B1154,NoSettings_v3!$A$2:$A$4612,0),MATCH('EPS 3.1.3'!S$1,NoSettings_v3!$C$1:$AH$1,0)),"")</f>
        <v>0</v>
      </c>
      <c r="T1154" s="157">
        <f>IFERROR(INDEX(NoSettings_v3!$C$2:$AH$4612,MATCH('EPS 3.1.3'!$B1154,NoSettings_v3!$A$2:$A$4612,0),MATCH('EPS 3.1.3'!T$1,NoSettings_v3!$C$1:$AH$1,0)),"")</f>
        <v>0</v>
      </c>
      <c r="U1154" s="157">
        <f>IFERROR(INDEX(NoSettings_v3!$C$2:$AH$4612,MATCH('EPS 3.1.3'!$B1154,NoSettings_v3!$A$2:$A$4612,0),MATCH('EPS 3.1.3'!U$1,NoSettings_v3!$C$1:$AH$1,0)),"")</f>
        <v>0</v>
      </c>
      <c r="V1154" s="157">
        <f>IFERROR(INDEX(NoSettings_v3!$C$2:$AH$4612,MATCH('EPS 3.1.3'!$B1154,NoSettings_v3!$A$2:$A$4612,0),MATCH('EPS 3.1.3'!V$1,NoSettings_v3!$C$1:$AH$1,0)),"")</f>
        <v>0</v>
      </c>
      <c r="W1154" s="157">
        <f>IFERROR(INDEX(NoSettings_v3!$C$2:$AH$4612,MATCH('EPS 3.1.3'!$B1154,NoSettings_v3!$A$2:$A$4612,0),MATCH('EPS 3.1.3'!W$1,NoSettings_v3!$C$1:$AH$1,0)),"")</f>
        <v>0</v>
      </c>
      <c r="X1154" s="157">
        <f>IFERROR(INDEX(NoSettings_v3!$C$2:$AH$4612,MATCH('EPS 3.1.3'!$B1154,NoSettings_v3!$A$2:$A$4612,0),MATCH('EPS 3.1.3'!X$1,NoSettings_v3!$C$1:$AH$1,0)),"")</f>
        <v>0</v>
      </c>
      <c r="Y1154" s="157">
        <f>IFERROR(INDEX(NoSettings_v3!$C$2:$AH$4612,MATCH('EPS 3.1.3'!$B1154,NoSettings_v3!$A$2:$A$4612,0),MATCH('EPS 3.1.3'!Y$1,NoSettings_v3!$C$1:$AH$1,0)),"")</f>
        <v>0</v>
      </c>
      <c r="Z1154" s="157">
        <f>IFERROR(INDEX(NoSettings_v3!$C$2:$AH$4612,MATCH('EPS 3.1.3'!$B1154,NoSettings_v3!$A$2:$A$4612,0),MATCH('EPS 3.1.3'!Z$1,NoSettings_v3!$C$1:$AH$1,0)),"")</f>
        <v>0</v>
      </c>
      <c r="AA1154" s="157">
        <f>IFERROR(INDEX(NoSettings_v3!$C$2:$AH$4612,MATCH('EPS 3.1.3'!$B1154,NoSettings_v3!$A$2:$A$4612,0),MATCH('EPS 3.1.3'!AA$1,NoSettings_v3!$C$1:$AH$1,0)),"")</f>
        <v>0</v>
      </c>
      <c r="AB1154" s="157">
        <f>IFERROR(INDEX(NoSettings_v3!$C$2:$AH$4612,MATCH('EPS 3.1.3'!$B1154,NoSettings_v3!$A$2:$A$4612,0),MATCH('EPS 3.1.3'!AB$1,NoSettings_v3!$C$1:$AH$1,0)),"")</f>
        <v>0</v>
      </c>
      <c r="AC1154" s="157">
        <f>IFERROR(INDEX(NoSettings_v3!$C$2:$AH$4612,MATCH('EPS 3.1.3'!$B1154,NoSettings_v3!$A$2:$A$4612,0),MATCH('EPS 3.1.3'!AC$1,NoSettings_v3!$C$1:$AH$1,0)),"")</f>
        <v>0</v>
      </c>
      <c r="AD1154" s="157">
        <f>IFERROR(INDEX(NoSettings_v3!$C$2:$AH$4612,MATCH('EPS 3.1.3'!$B1154,NoSettings_v3!$A$2:$A$4612,0),MATCH('EPS 3.1.3'!AD$1,NoSettings_v3!$C$1:$AH$1,0)),"")</f>
        <v>0</v>
      </c>
      <c r="AE1154" s="157">
        <f>IFERROR(INDEX(NoSettings_v3!$C$2:$AH$4612,MATCH('EPS 3.1.3'!$B1154,NoSettings_v3!$A$2:$A$4612,0),MATCH('EPS 3.1.3'!AE$1,NoSettings_v3!$C$1:$AH$1,0)),"")</f>
        <v>0</v>
      </c>
      <c r="AF1154" s="157">
        <f>IFERROR(INDEX(NoSettings_v3!$C$2:$AH$4612,MATCH('EPS 3.1.3'!$B1154,NoSettings_v3!$A$2:$A$4612,0),MATCH('EPS 3.1.3'!AF$1,NoSettings_v3!$C$1:$AH$1,0)),"")</f>
        <v>0</v>
      </c>
      <c r="AG1154" s="157">
        <f>IFERROR(INDEX(NoSettings_v3!$C$2:$AH$4612,MATCH('EPS 3.1.3'!$B1154,NoSettings_v3!$A$2:$A$4612,0),MATCH('EPS 3.1.3'!AG$1,NoSettings_v3!$C$1:$AH$1,0)),"")</f>
        <v>0</v>
      </c>
      <c r="AH1154" s="157">
        <f>IFERROR(INDEX(NoSettings_v3!$C$2:$AH$4612,MATCH('EPS 3.1.3'!$B1154,NoSettings_v3!$A$2:$A$4612,0),MATCH('EPS 3.1.3'!AH$1,NoSettings_v3!$C$1:$AH$1,0)),"")</f>
        <v>0</v>
      </c>
      <c r="AI1154" s="157">
        <f>IFERROR(INDEX(NoSettings_v3!$C$2:$AH$4612,MATCH('EPS 3.1.3'!$B1154,NoSettings_v3!$A$2:$A$4612,0),MATCH('EPS 3.1.3'!AI$1,NoSettings_v3!$C$1:$AH$1,0)),"")</f>
        <v>0</v>
      </c>
    </row>
    <row r="1155" spans="2:43" x14ac:dyDescent="0.35">
      <c r="B1155" s="161" t="s">
        <v>119</v>
      </c>
      <c r="C1155" s="127" t="s">
        <v>964</v>
      </c>
      <c r="D1155" s="157">
        <f>IFERROR(INDEX(NoSettings_v3!$C$2:$AH$4612,MATCH('EPS 3.1.3'!$B1155,NoSettings_v3!$A$2:$A$4612,0),MATCH('EPS 3.1.3'!D$1,NoSettings_v3!$C$1:$AH$1,0)),"")</f>
        <v>0</v>
      </c>
      <c r="E1155" s="157">
        <f>IFERROR(INDEX(NoSettings_v3!$C$2:$AH$4612,MATCH('EPS 3.1.3'!$B1155,NoSettings_v3!$A$2:$A$4612,0),MATCH('EPS 3.1.3'!E$1,NoSettings_v3!$C$1:$AH$1,0)),"")</f>
        <v>0</v>
      </c>
      <c r="F1155" s="157">
        <f>IFERROR(INDEX(NoSettings_v3!$C$2:$AH$4612,MATCH('EPS 3.1.3'!$B1155,NoSettings_v3!$A$2:$A$4612,0),MATCH('EPS 3.1.3'!F$1,NoSettings_v3!$C$1:$AH$1,0)),"")</f>
        <v>0</v>
      </c>
      <c r="G1155" s="157">
        <f>IFERROR(INDEX(NoSettings_v3!$C$2:$AH$4612,MATCH('EPS 3.1.3'!$B1155,NoSettings_v3!$A$2:$A$4612,0),MATCH('EPS 3.1.3'!G$1,NoSettings_v3!$C$1:$AH$1,0)),"")</f>
        <v>0</v>
      </c>
      <c r="H1155" s="157">
        <f>IFERROR(INDEX(NoSettings_v3!$C$2:$AH$4612,MATCH('EPS 3.1.3'!$B1155,NoSettings_v3!$A$2:$A$4612,0),MATCH('EPS 3.1.3'!H$1,NoSettings_v3!$C$1:$AH$1,0)),"")</f>
        <v>0</v>
      </c>
      <c r="I1155" s="157">
        <f>IFERROR(INDEX(NoSettings_v3!$C$2:$AH$4612,MATCH('EPS 3.1.3'!$B1155,NoSettings_v3!$A$2:$A$4612,0),MATCH('EPS 3.1.3'!I$1,NoSettings_v3!$C$1:$AH$1,0)),"")</f>
        <v>0</v>
      </c>
      <c r="J1155" s="157">
        <f>IFERROR(INDEX(NoSettings_v3!$C$2:$AH$4612,MATCH('EPS 3.1.3'!$B1155,NoSettings_v3!$A$2:$A$4612,0),MATCH('EPS 3.1.3'!J$1,NoSettings_v3!$C$1:$AH$1,0)),"")</f>
        <v>0</v>
      </c>
      <c r="K1155" s="157">
        <f>IFERROR(INDEX(NoSettings_v3!$C$2:$AH$4612,MATCH('EPS 3.1.3'!$B1155,NoSettings_v3!$A$2:$A$4612,0),MATCH('EPS 3.1.3'!K$1,NoSettings_v3!$C$1:$AH$1,0)),"")</f>
        <v>0</v>
      </c>
      <c r="L1155" s="157">
        <f>IFERROR(INDEX(NoSettings_v3!$C$2:$AH$4612,MATCH('EPS 3.1.3'!$B1155,NoSettings_v3!$A$2:$A$4612,0),MATCH('EPS 3.1.3'!L$1,NoSettings_v3!$C$1:$AH$1,0)),"")</f>
        <v>0</v>
      </c>
      <c r="M1155" s="157">
        <f>IFERROR(INDEX(NoSettings_v3!$C$2:$AH$4612,MATCH('EPS 3.1.3'!$B1155,NoSettings_v3!$A$2:$A$4612,0),MATCH('EPS 3.1.3'!M$1,NoSettings_v3!$C$1:$AH$1,0)),"")</f>
        <v>0</v>
      </c>
      <c r="N1155" s="157">
        <f>IFERROR(INDEX(NoSettings_v3!$C$2:$AH$4612,MATCH('EPS 3.1.3'!$B1155,NoSettings_v3!$A$2:$A$4612,0),MATCH('EPS 3.1.3'!N$1,NoSettings_v3!$C$1:$AH$1,0)),"")</f>
        <v>0</v>
      </c>
      <c r="O1155" s="157">
        <f>IFERROR(INDEX(NoSettings_v3!$C$2:$AH$4612,MATCH('EPS 3.1.3'!$B1155,NoSettings_v3!$A$2:$A$4612,0),MATCH('EPS 3.1.3'!O$1,NoSettings_v3!$C$1:$AH$1,0)),"")</f>
        <v>0</v>
      </c>
      <c r="P1155" s="157">
        <f>IFERROR(INDEX(NoSettings_v3!$C$2:$AH$4612,MATCH('EPS 3.1.3'!$B1155,NoSettings_v3!$A$2:$A$4612,0),MATCH('EPS 3.1.3'!P$1,NoSettings_v3!$C$1:$AH$1,0)),"")</f>
        <v>0</v>
      </c>
      <c r="Q1155" s="157">
        <f>IFERROR(INDEX(NoSettings_v3!$C$2:$AH$4612,MATCH('EPS 3.1.3'!$B1155,NoSettings_v3!$A$2:$A$4612,0),MATCH('EPS 3.1.3'!Q$1,NoSettings_v3!$C$1:$AH$1,0)),"")</f>
        <v>0</v>
      </c>
      <c r="R1155" s="157">
        <f>IFERROR(INDEX(NoSettings_v3!$C$2:$AH$4612,MATCH('EPS 3.1.3'!$B1155,NoSettings_v3!$A$2:$A$4612,0),MATCH('EPS 3.1.3'!R$1,NoSettings_v3!$C$1:$AH$1,0)),"")</f>
        <v>0</v>
      </c>
      <c r="S1155" s="157">
        <f>IFERROR(INDEX(NoSettings_v3!$C$2:$AH$4612,MATCH('EPS 3.1.3'!$B1155,NoSettings_v3!$A$2:$A$4612,0),MATCH('EPS 3.1.3'!S$1,NoSettings_v3!$C$1:$AH$1,0)),"")</f>
        <v>0</v>
      </c>
      <c r="T1155" s="157">
        <f>IFERROR(INDEX(NoSettings_v3!$C$2:$AH$4612,MATCH('EPS 3.1.3'!$B1155,NoSettings_v3!$A$2:$A$4612,0),MATCH('EPS 3.1.3'!T$1,NoSettings_v3!$C$1:$AH$1,0)),"")</f>
        <v>0</v>
      </c>
      <c r="U1155" s="157">
        <f>IFERROR(INDEX(NoSettings_v3!$C$2:$AH$4612,MATCH('EPS 3.1.3'!$B1155,NoSettings_v3!$A$2:$A$4612,0),MATCH('EPS 3.1.3'!U$1,NoSettings_v3!$C$1:$AH$1,0)),"")</f>
        <v>0</v>
      </c>
      <c r="V1155" s="157">
        <f>IFERROR(INDEX(NoSettings_v3!$C$2:$AH$4612,MATCH('EPS 3.1.3'!$B1155,NoSettings_v3!$A$2:$A$4612,0),MATCH('EPS 3.1.3'!V$1,NoSettings_v3!$C$1:$AH$1,0)),"")</f>
        <v>0</v>
      </c>
      <c r="W1155" s="157">
        <f>IFERROR(INDEX(NoSettings_v3!$C$2:$AH$4612,MATCH('EPS 3.1.3'!$B1155,NoSettings_v3!$A$2:$A$4612,0),MATCH('EPS 3.1.3'!W$1,NoSettings_v3!$C$1:$AH$1,0)),"")</f>
        <v>0</v>
      </c>
      <c r="X1155" s="157">
        <f>IFERROR(INDEX(NoSettings_v3!$C$2:$AH$4612,MATCH('EPS 3.1.3'!$B1155,NoSettings_v3!$A$2:$A$4612,0),MATCH('EPS 3.1.3'!X$1,NoSettings_v3!$C$1:$AH$1,0)),"")</f>
        <v>0</v>
      </c>
      <c r="Y1155" s="157">
        <f>IFERROR(INDEX(NoSettings_v3!$C$2:$AH$4612,MATCH('EPS 3.1.3'!$B1155,NoSettings_v3!$A$2:$A$4612,0),MATCH('EPS 3.1.3'!Y$1,NoSettings_v3!$C$1:$AH$1,0)),"")</f>
        <v>0</v>
      </c>
      <c r="Z1155" s="157">
        <f>IFERROR(INDEX(NoSettings_v3!$C$2:$AH$4612,MATCH('EPS 3.1.3'!$B1155,NoSettings_v3!$A$2:$A$4612,0),MATCH('EPS 3.1.3'!Z$1,NoSettings_v3!$C$1:$AH$1,0)),"")</f>
        <v>0</v>
      </c>
      <c r="AA1155" s="157">
        <f>IFERROR(INDEX(NoSettings_v3!$C$2:$AH$4612,MATCH('EPS 3.1.3'!$B1155,NoSettings_v3!$A$2:$A$4612,0),MATCH('EPS 3.1.3'!AA$1,NoSettings_v3!$C$1:$AH$1,0)),"")</f>
        <v>0</v>
      </c>
      <c r="AB1155" s="157">
        <f>IFERROR(INDEX(NoSettings_v3!$C$2:$AH$4612,MATCH('EPS 3.1.3'!$B1155,NoSettings_v3!$A$2:$A$4612,0),MATCH('EPS 3.1.3'!AB$1,NoSettings_v3!$C$1:$AH$1,0)),"")</f>
        <v>0</v>
      </c>
      <c r="AC1155" s="157">
        <f>IFERROR(INDEX(NoSettings_v3!$C$2:$AH$4612,MATCH('EPS 3.1.3'!$B1155,NoSettings_v3!$A$2:$A$4612,0),MATCH('EPS 3.1.3'!AC$1,NoSettings_v3!$C$1:$AH$1,0)),"")</f>
        <v>0</v>
      </c>
      <c r="AD1155" s="157">
        <f>IFERROR(INDEX(NoSettings_v3!$C$2:$AH$4612,MATCH('EPS 3.1.3'!$B1155,NoSettings_v3!$A$2:$A$4612,0),MATCH('EPS 3.1.3'!AD$1,NoSettings_v3!$C$1:$AH$1,0)),"")</f>
        <v>0</v>
      </c>
      <c r="AE1155" s="157">
        <f>IFERROR(INDEX(NoSettings_v3!$C$2:$AH$4612,MATCH('EPS 3.1.3'!$B1155,NoSettings_v3!$A$2:$A$4612,0),MATCH('EPS 3.1.3'!AE$1,NoSettings_v3!$C$1:$AH$1,0)),"")</f>
        <v>0</v>
      </c>
      <c r="AF1155" s="157">
        <f>IFERROR(INDEX(NoSettings_v3!$C$2:$AH$4612,MATCH('EPS 3.1.3'!$B1155,NoSettings_v3!$A$2:$A$4612,0),MATCH('EPS 3.1.3'!AF$1,NoSettings_v3!$C$1:$AH$1,0)),"")</f>
        <v>0</v>
      </c>
      <c r="AG1155" s="157">
        <f>IFERROR(INDEX(NoSettings_v3!$C$2:$AH$4612,MATCH('EPS 3.1.3'!$B1155,NoSettings_v3!$A$2:$A$4612,0),MATCH('EPS 3.1.3'!AG$1,NoSettings_v3!$C$1:$AH$1,0)),"")</f>
        <v>0</v>
      </c>
      <c r="AH1155" s="157">
        <f>IFERROR(INDEX(NoSettings_v3!$C$2:$AH$4612,MATCH('EPS 3.1.3'!$B1155,NoSettings_v3!$A$2:$A$4612,0),MATCH('EPS 3.1.3'!AH$1,NoSettings_v3!$C$1:$AH$1,0)),"")</f>
        <v>0</v>
      </c>
      <c r="AI1155" s="157">
        <f>IFERROR(INDEX(NoSettings_v3!$C$2:$AH$4612,MATCH('EPS 3.1.3'!$B1155,NoSettings_v3!$A$2:$A$4612,0),MATCH('EPS 3.1.3'!AI$1,NoSettings_v3!$C$1:$AH$1,0)),"")</f>
        <v>0</v>
      </c>
    </row>
    <row r="1156" spans="2:43" x14ac:dyDescent="0.35">
      <c r="B1156" s="161" t="s">
        <v>120</v>
      </c>
      <c r="C1156" s="127" t="s">
        <v>964</v>
      </c>
      <c r="D1156" s="157">
        <f>IFERROR(INDEX(NoSettings_v3!$C$2:$AH$4612,MATCH('EPS 3.1.3'!$B1156,NoSettings_v3!$A$2:$A$4612,0),MATCH('EPS 3.1.3'!D$1,NoSettings_v3!$C$1:$AH$1,0)),"")</f>
        <v>0</v>
      </c>
      <c r="E1156" s="157">
        <f>IFERROR(INDEX(NoSettings_v3!$C$2:$AH$4612,MATCH('EPS 3.1.3'!$B1156,NoSettings_v3!$A$2:$A$4612,0),MATCH('EPS 3.1.3'!E$1,NoSettings_v3!$C$1:$AH$1,0)),"")</f>
        <v>0</v>
      </c>
      <c r="F1156" s="157">
        <f>IFERROR(INDEX(NoSettings_v3!$C$2:$AH$4612,MATCH('EPS 3.1.3'!$B1156,NoSettings_v3!$A$2:$A$4612,0),MATCH('EPS 3.1.3'!F$1,NoSettings_v3!$C$1:$AH$1,0)),"")</f>
        <v>0</v>
      </c>
      <c r="G1156" s="157">
        <f>IFERROR(INDEX(NoSettings_v3!$C$2:$AH$4612,MATCH('EPS 3.1.3'!$B1156,NoSettings_v3!$A$2:$A$4612,0),MATCH('EPS 3.1.3'!G$1,NoSettings_v3!$C$1:$AH$1,0)),"")</f>
        <v>0</v>
      </c>
      <c r="H1156" s="157">
        <f>IFERROR(INDEX(NoSettings_v3!$C$2:$AH$4612,MATCH('EPS 3.1.3'!$B1156,NoSettings_v3!$A$2:$A$4612,0),MATCH('EPS 3.1.3'!H$1,NoSettings_v3!$C$1:$AH$1,0)),"")</f>
        <v>0</v>
      </c>
      <c r="I1156" s="157">
        <f>IFERROR(INDEX(NoSettings_v3!$C$2:$AH$4612,MATCH('EPS 3.1.3'!$B1156,NoSettings_v3!$A$2:$A$4612,0),MATCH('EPS 3.1.3'!I$1,NoSettings_v3!$C$1:$AH$1,0)),"")</f>
        <v>0</v>
      </c>
      <c r="J1156" s="157">
        <f>IFERROR(INDEX(NoSettings_v3!$C$2:$AH$4612,MATCH('EPS 3.1.3'!$B1156,NoSettings_v3!$A$2:$A$4612,0),MATCH('EPS 3.1.3'!J$1,NoSettings_v3!$C$1:$AH$1,0)),"")</f>
        <v>0</v>
      </c>
      <c r="K1156" s="157">
        <f>IFERROR(INDEX(NoSettings_v3!$C$2:$AH$4612,MATCH('EPS 3.1.3'!$B1156,NoSettings_v3!$A$2:$A$4612,0),MATCH('EPS 3.1.3'!K$1,NoSettings_v3!$C$1:$AH$1,0)),"")</f>
        <v>0</v>
      </c>
      <c r="L1156" s="157">
        <f>IFERROR(INDEX(NoSettings_v3!$C$2:$AH$4612,MATCH('EPS 3.1.3'!$B1156,NoSettings_v3!$A$2:$A$4612,0),MATCH('EPS 3.1.3'!L$1,NoSettings_v3!$C$1:$AH$1,0)),"")</f>
        <v>0</v>
      </c>
      <c r="M1156" s="157">
        <f>IFERROR(INDEX(NoSettings_v3!$C$2:$AH$4612,MATCH('EPS 3.1.3'!$B1156,NoSettings_v3!$A$2:$A$4612,0),MATCH('EPS 3.1.3'!M$1,NoSettings_v3!$C$1:$AH$1,0)),"")</f>
        <v>0</v>
      </c>
      <c r="N1156" s="157">
        <f>IFERROR(INDEX(NoSettings_v3!$C$2:$AH$4612,MATCH('EPS 3.1.3'!$B1156,NoSettings_v3!$A$2:$A$4612,0),MATCH('EPS 3.1.3'!N$1,NoSettings_v3!$C$1:$AH$1,0)),"")</f>
        <v>0</v>
      </c>
      <c r="O1156" s="157">
        <f>IFERROR(INDEX(NoSettings_v3!$C$2:$AH$4612,MATCH('EPS 3.1.3'!$B1156,NoSettings_v3!$A$2:$A$4612,0),MATCH('EPS 3.1.3'!O$1,NoSettings_v3!$C$1:$AH$1,0)),"")</f>
        <v>0</v>
      </c>
      <c r="P1156" s="157">
        <f>IFERROR(INDEX(NoSettings_v3!$C$2:$AH$4612,MATCH('EPS 3.1.3'!$B1156,NoSettings_v3!$A$2:$A$4612,0),MATCH('EPS 3.1.3'!P$1,NoSettings_v3!$C$1:$AH$1,0)),"")</f>
        <v>0</v>
      </c>
      <c r="Q1156" s="157">
        <f>IFERROR(INDEX(NoSettings_v3!$C$2:$AH$4612,MATCH('EPS 3.1.3'!$B1156,NoSettings_v3!$A$2:$A$4612,0),MATCH('EPS 3.1.3'!Q$1,NoSettings_v3!$C$1:$AH$1,0)),"")</f>
        <v>0</v>
      </c>
      <c r="R1156" s="157">
        <f>IFERROR(INDEX(NoSettings_v3!$C$2:$AH$4612,MATCH('EPS 3.1.3'!$B1156,NoSettings_v3!$A$2:$A$4612,0),MATCH('EPS 3.1.3'!R$1,NoSettings_v3!$C$1:$AH$1,0)),"")</f>
        <v>0</v>
      </c>
      <c r="S1156" s="157">
        <f>IFERROR(INDEX(NoSettings_v3!$C$2:$AH$4612,MATCH('EPS 3.1.3'!$B1156,NoSettings_v3!$A$2:$A$4612,0),MATCH('EPS 3.1.3'!S$1,NoSettings_v3!$C$1:$AH$1,0)),"")</f>
        <v>0</v>
      </c>
      <c r="T1156" s="157">
        <f>IFERROR(INDEX(NoSettings_v3!$C$2:$AH$4612,MATCH('EPS 3.1.3'!$B1156,NoSettings_v3!$A$2:$A$4612,0),MATCH('EPS 3.1.3'!T$1,NoSettings_v3!$C$1:$AH$1,0)),"")</f>
        <v>0</v>
      </c>
      <c r="U1156" s="157">
        <f>IFERROR(INDEX(NoSettings_v3!$C$2:$AH$4612,MATCH('EPS 3.1.3'!$B1156,NoSettings_v3!$A$2:$A$4612,0),MATCH('EPS 3.1.3'!U$1,NoSettings_v3!$C$1:$AH$1,0)),"")</f>
        <v>0</v>
      </c>
      <c r="V1156" s="157">
        <f>IFERROR(INDEX(NoSettings_v3!$C$2:$AH$4612,MATCH('EPS 3.1.3'!$B1156,NoSettings_v3!$A$2:$A$4612,0),MATCH('EPS 3.1.3'!V$1,NoSettings_v3!$C$1:$AH$1,0)),"")</f>
        <v>0</v>
      </c>
      <c r="W1156" s="157">
        <f>IFERROR(INDEX(NoSettings_v3!$C$2:$AH$4612,MATCH('EPS 3.1.3'!$B1156,NoSettings_v3!$A$2:$A$4612,0),MATCH('EPS 3.1.3'!W$1,NoSettings_v3!$C$1:$AH$1,0)),"")</f>
        <v>0</v>
      </c>
      <c r="X1156" s="157">
        <f>IFERROR(INDEX(NoSettings_v3!$C$2:$AH$4612,MATCH('EPS 3.1.3'!$B1156,NoSettings_v3!$A$2:$A$4612,0),MATCH('EPS 3.1.3'!X$1,NoSettings_v3!$C$1:$AH$1,0)),"")</f>
        <v>0</v>
      </c>
      <c r="Y1156" s="157">
        <f>IFERROR(INDEX(NoSettings_v3!$C$2:$AH$4612,MATCH('EPS 3.1.3'!$B1156,NoSettings_v3!$A$2:$A$4612,0),MATCH('EPS 3.1.3'!Y$1,NoSettings_v3!$C$1:$AH$1,0)),"")</f>
        <v>0</v>
      </c>
      <c r="Z1156" s="157">
        <f>IFERROR(INDEX(NoSettings_v3!$C$2:$AH$4612,MATCH('EPS 3.1.3'!$B1156,NoSettings_v3!$A$2:$A$4612,0),MATCH('EPS 3.1.3'!Z$1,NoSettings_v3!$C$1:$AH$1,0)),"")</f>
        <v>0</v>
      </c>
      <c r="AA1156" s="157">
        <f>IFERROR(INDEX(NoSettings_v3!$C$2:$AH$4612,MATCH('EPS 3.1.3'!$B1156,NoSettings_v3!$A$2:$A$4612,0),MATCH('EPS 3.1.3'!AA$1,NoSettings_v3!$C$1:$AH$1,0)),"")</f>
        <v>0</v>
      </c>
      <c r="AB1156" s="157">
        <f>IFERROR(INDEX(NoSettings_v3!$C$2:$AH$4612,MATCH('EPS 3.1.3'!$B1156,NoSettings_v3!$A$2:$A$4612,0),MATCH('EPS 3.1.3'!AB$1,NoSettings_v3!$C$1:$AH$1,0)),"")</f>
        <v>0</v>
      </c>
      <c r="AC1156" s="157">
        <f>IFERROR(INDEX(NoSettings_v3!$C$2:$AH$4612,MATCH('EPS 3.1.3'!$B1156,NoSettings_v3!$A$2:$A$4612,0),MATCH('EPS 3.1.3'!AC$1,NoSettings_v3!$C$1:$AH$1,0)),"")</f>
        <v>0</v>
      </c>
      <c r="AD1156" s="157">
        <f>IFERROR(INDEX(NoSettings_v3!$C$2:$AH$4612,MATCH('EPS 3.1.3'!$B1156,NoSettings_v3!$A$2:$A$4612,0),MATCH('EPS 3.1.3'!AD$1,NoSettings_v3!$C$1:$AH$1,0)),"")</f>
        <v>0</v>
      </c>
      <c r="AE1156" s="157">
        <f>IFERROR(INDEX(NoSettings_v3!$C$2:$AH$4612,MATCH('EPS 3.1.3'!$B1156,NoSettings_v3!$A$2:$A$4612,0),MATCH('EPS 3.1.3'!AE$1,NoSettings_v3!$C$1:$AH$1,0)),"")</f>
        <v>0</v>
      </c>
      <c r="AF1156" s="157">
        <f>IFERROR(INDEX(NoSettings_v3!$C$2:$AH$4612,MATCH('EPS 3.1.3'!$B1156,NoSettings_v3!$A$2:$A$4612,0),MATCH('EPS 3.1.3'!AF$1,NoSettings_v3!$C$1:$AH$1,0)),"")</f>
        <v>0</v>
      </c>
      <c r="AG1156" s="157">
        <f>IFERROR(INDEX(NoSettings_v3!$C$2:$AH$4612,MATCH('EPS 3.1.3'!$B1156,NoSettings_v3!$A$2:$A$4612,0),MATCH('EPS 3.1.3'!AG$1,NoSettings_v3!$C$1:$AH$1,0)),"")</f>
        <v>0</v>
      </c>
      <c r="AH1156" s="157">
        <f>IFERROR(INDEX(NoSettings_v3!$C$2:$AH$4612,MATCH('EPS 3.1.3'!$B1156,NoSettings_v3!$A$2:$A$4612,0),MATCH('EPS 3.1.3'!AH$1,NoSettings_v3!$C$1:$AH$1,0)),"")</f>
        <v>0</v>
      </c>
      <c r="AI1156" s="157">
        <f>IFERROR(INDEX(NoSettings_v3!$C$2:$AH$4612,MATCH('EPS 3.1.3'!$B1156,NoSettings_v3!$A$2:$A$4612,0),MATCH('EPS 3.1.3'!AI$1,NoSettings_v3!$C$1:$AH$1,0)),"")</f>
        <v>0</v>
      </c>
    </row>
    <row r="1157" spans="2:43" x14ac:dyDescent="0.35">
      <c r="B1157" s="161" t="s">
        <v>121</v>
      </c>
      <c r="C1157" s="127" t="s">
        <v>964</v>
      </c>
      <c r="D1157" s="157">
        <f>IFERROR(INDEX(NoSettings_v3!$C$2:$AH$4612,MATCH('EPS 3.1.3'!$B1157,NoSettings_v3!$A$2:$A$4612,0),MATCH('EPS 3.1.3'!D$1,NoSettings_v3!$C$1:$AH$1,0)),"")</f>
        <v>0</v>
      </c>
      <c r="E1157" s="157">
        <f>IFERROR(INDEX(NoSettings_v3!$C$2:$AH$4612,MATCH('EPS 3.1.3'!$B1157,NoSettings_v3!$A$2:$A$4612,0),MATCH('EPS 3.1.3'!E$1,NoSettings_v3!$C$1:$AH$1,0)),"")</f>
        <v>0</v>
      </c>
      <c r="F1157" s="157">
        <f>IFERROR(INDEX(NoSettings_v3!$C$2:$AH$4612,MATCH('EPS 3.1.3'!$B1157,NoSettings_v3!$A$2:$A$4612,0),MATCH('EPS 3.1.3'!F$1,NoSettings_v3!$C$1:$AH$1,0)),"")</f>
        <v>0</v>
      </c>
      <c r="G1157" s="157">
        <f>IFERROR(INDEX(NoSettings_v3!$C$2:$AH$4612,MATCH('EPS 3.1.3'!$B1157,NoSettings_v3!$A$2:$A$4612,0),MATCH('EPS 3.1.3'!G$1,NoSettings_v3!$C$1:$AH$1,0)),"")</f>
        <v>0</v>
      </c>
      <c r="H1157" s="157">
        <f>IFERROR(INDEX(NoSettings_v3!$C$2:$AH$4612,MATCH('EPS 3.1.3'!$B1157,NoSettings_v3!$A$2:$A$4612,0),MATCH('EPS 3.1.3'!H$1,NoSettings_v3!$C$1:$AH$1,0)),"")</f>
        <v>0</v>
      </c>
      <c r="I1157" s="157">
        <f>IFERROR(INDEX(NoSettings_v3!$C$2:$AH$4612,MATCH('EPS 3.1.3'!$B1157,NoSettings_v3!$A$2:$A$4612,0),MATCH('EPS 3.1.3'!I$1,NoSettings_v3!$C$1:$AH$1,0)),"")</f>
        <v>0</v>
      </c>
      <c r="J1157" s="157">
        <f>IFERROR(INDEX(NoSettings_v3!$C$2:$AH$4612,MATCH('EPS 3.1.3'!$B1157,NoSettings_v3!$A$2:$A$4612,0),MATCH('EPS 3.1.3'!J$1,NoSettings_v3!$C$1:$AH$1,0)),"")</f>
        <v>0</v>
      </c>
      <c r="K1157" s="157">
        <f>IFERROR(INDEX(NoSettings_v3!$C$2:$AH$4612,MATCH('EPS 3.1.3'!$B1157,NoSettings_v3!$A$2:$A$4612,0),MATCH('EPS 3.1.3'!K$1,NoSettings_v3!$C$1:$AH$1,0)),"")</f>
        <v>0</v>
      </c>
      <c r="L1157" s="157">
        <f>IFERROR(INDEX(NoSettings_v3!$C$2:$AH$4612,MATCH('EPS 3.1.3'!$B1157,NoSettings_v3!$A$2:$A$4612,0),MATCH('EPS 3.1.3'!L$1,NoSettings_v3!$C$1:$AH$1,0)),"")</f>
        <v>0</v>
      </c>
      <c r="M1157" s="157">
        <f>IFERROR(INDEX(NoSettings_v3!$C$2:$AH$4612,MATCH('EPS 3.1.3'!$B1157,NoSettings_v3!$A$2:$A$4612,0),MATCH('EPS 3.1.3'!M$1,NoSettings_v3!$C$1:$AH$1,0)),"")</f>
        <v>0</v>
      </c>
      <c r="N1157" s="157">
        <f>IFERROR(INDEX(NoSettings_v3!$C$2:$AH$4612,MATCH('EPS 3.1.3'!$B1157,NoSettings_v3!$A$2:$A$4612,0),MATCH('EPS 3.1.3'!N$1,NoSettings_v3!$C$1:$AH$1,0)),"")</f>
        <v>0</v>
      </c>
      <c r="O1157" s="157">
        <f>IFERROR(INDEX(NoSettings_v3!$C$2:$AH$4612,MATCH('EPS 3.1.3'!$B1157,NoSettings_v3!$A$2:$A$4612,0),MATCH('EPS 3.1.3'!O$1,NoSettings_v3!$C$1:$AH$1,0)),"")</f>
        <v>0</v>
      </c>
      <c r="P1157" s="157">
        <f>IFERROR(INDEX(NoSettings_v3!$C$2:$AH$4612,MATCH('EPS 3.1.3'!$B1157,NoSettings_v3!$A$2:$A$4612,0),MATCH('EPS 3.1.3'!P$1,NoSettings_v3!$C$1:$AH$1,0)),"")</f>
        <v>0</v>
      </c>
      <c r="Q1157" s="157">
        <f>IFERROR(INDEX(NoSettings_v3!$C$2:$AH$4612,MATCH('EPS 3.1.3'!$B1157,NoSettings_v3!$A$2:$A$4612,0),MATCH('EPS 3.1.3'!Q$1,NoSettings_v3!$C$1:$AH$1,0)),"")</f>
        <v>0</v>
      </c>
      <c r="R1157" s="157">
        <f>IFERROR(INDEX(NoSettings_v3!$C$2:$AH$4612,MATCH('EPS 3.1.3'!$B1157,NoSettings_v3!$A$2:$A$4612,0),MATCH('EPS 3.1.3'!R$1,NoSettings_v3!$C$1:$AH$1,0)),"")</f>
        <v>0</v>
      </c>
      <c r="S1157" s="157">
        <f>IFERROR(INDEX(NoSettings_v3!$C$2:$AH$4612,MATCH('EPS 3.1.3'!$B1157,NoSettings_v3!$A$2:$A$4612,0),MATCH('EPS 3.1.3'!S$1,NoSettings_v3!$C$1:$AH$1,0)),"")</f>
        <v>0</v>
      </c>
      <c r="T1157" s="157">
        <f>IFERROR(INDEX(NoSettings_v3!$C$2:$AH$4612,MATCH('EPS 3.1.3'!$B1157,NoSettings_v3!$A$2:$A$4612,0),MATCH('EPS 3.1.3'!T$1,NoSettings_v3!$C$1:$AH$1,0)),"")</f>
        <v>0</v>
      </c>
      <c r="U1157" s="157">
        <f>IFERROR(INDEX(NoSettings_v3!$C$2:$AH$4612,MATCH('EPS 3.1.3'!$B1157,NoSettings_v3!$A$2:$A$4612,0),MATCH('EPS 3.1.3'!U$1,NoSettings_v3!$C$1:$AH$1,0)),"")</f>
        <v>0</v>
      </c>
      <c r="V1157" s="157">
        <f>IFERROR(INDEX(NoSettings_v3!$C$2:$AH$4612,MATCH('EPS 3.1.3'!$B1157,NoSettings_v3!$A$2:$A$4612,0),MATCH('EPS 3.1.3'!V$1,NoSettings_v3!$C$1:$AH$1,0)),"")</f>
        <v>0</v>
      </c>
      <c r="W1157" s="157">
        <f>IFERROR(INDEX(NoSettings_v3!$C$2:$AH$4612,MATCH('EPS 3.1.3'!$B1157,NoSettings_v3!$A$2:$A$4612,0),MATCH('EPS 3.1.3'!W$1,NoSettings_v3!$C$1:$AH$1,0)),"")</f>
        <v>0</v>
      </c>
      <c r="X1157" s="157">
        <f>IFERROR(INDEX(NoSettings_v3!$C$2:$AH$4612,MATCH('EPS 3.1.3'!$B1157,NoSettings_v3!$A$2:$A$4612,0),MATCH('EPS 3.1.3'!X$1,NoSettings_v3!$C$1:$AH$1,0)),"")</f>
        <v>0</v>
      </c>
      <c r="Y1157" s="157">
        <f>IFERROR(INDEX(NoSettings_v3!$C$2:$AH$4612,MATCH('EPS 3.1.3'!$B1157,NoSettings_v3!$A$2:$A$4612,0),MATCH('EPS 3.1.3'!Y$1,NoSettings_v3!$C$1:$AH$1,0)),"")</f>
        <v>0</v>
      </c>
      <c r="Z1157" s="157">
        <f>IFERROR(INDEX(NoSettings_v3!$C$2:$AH$4612,MATCH('EPS 3.1.3'!$B1157,NoSettings_v3!$A$2:$A$4612,0),MATCH('EPS 3.1.3'!Z$1,NoSettings_v3!$C$1:$AH$1,0)),"")</f>
        <v>0</v>
      </c>
      <c r="AA1157" s="157">
        <f>IFERROR(INDEX(NoSettings_v3!$C$2:$AH$4612,MATCH('EPS 3.1.3'!$B1157,NoSettings_v3!$A$2:$A$4612,0),MATCH('EPS 3.1.3'!AA$1,NoSettings_v3!$C$1:$AH$1,0)),"")</f>
        <v>0</v>
      </c>
      <c r="AB1157" s="157">
        <f>IFERROR(INDEX(NoSettings_v3!$C$2:$AH$4612,MATCH('EPS 3.1.3'!$B1157,NoSettings_v3!$A$2:$A$4612,0),MATCH('EPS 3.1.3'!AB$1,NoSettings_v3!$C$1:$AH$1,0)),"")</f>
        <v>0</v>
      </c>
      <c r="AC1157" s="157">
        <f>IFERROR(INDEX(NoSettings_v3!$C$2:$AH$4612,MATCH('EPS 3.1.3'!$B1157,NoSettings_v3!$A$2:$A$4612,0),MATCH('EPS 3.1.3'!AC$1,NoSettings_v3!$C$1:$AH$1,0)),"")</f>
        <v>0</v>
      </c>
      <c r="AD1157" s="157">
        <f>IFERROR(INDEX(NoSettings_v3!$C$2:$AH$4612,MATCH('EPS 3.1.3'!$B1157,NoSettings_v3!$A$2:$A$4612,0),MATCH('EPS 3.1.3'!AD$1,NoSettings_v3!$C$1:$AH$1,0)),"")</f>
        <v>0</v>
      </c>
      <c r="AE1157" s="157">
        <f>IFERROR(INDEX(NoSettings_v3!$C$2:$AH$4612,MATCH('EPS 3.1.3'!$B1157,NoSettings_v3!$A$2:$A$4612,0),MATCH('EPS 3.1.3'!AE$1,NoSettings_v3!$C$1:$AH$1,0)),"")</f>
        <v>0</v>
      </c>
      <c r="AF1157" s="157">
        <f>IFERROR(INDEX(NoSettings_v3!$C$2:$AH$4612,MATCH('EPS 3.1.3'!$B1157,NoSettings_v3!$A$2:$A$4612,0),MATCH('EPS 3.1.3'!AF$1,NoSettings_v3!$C$1:$AH$1,0)),"")</f>
        <v>0</v>
      </c>
      <c r="AG1157" s="157">
        <f>IFERROR(INDEX(NoSettings_v3!$C$2:$AH$4612,MATCH('EPS 3.1.3'!$B1157,NoSettings_v3!$A$2:$A$4612,0),MATCH('EPS 3.1.3'!AG$1,NoSettings_v3!$C$1:$AH$1,0)),"")</f>
        <v>0</v>
      </c>
      <c r="AH1157" s="157">
        <f>IFERROR(INDEX(NoSettings_v3!$C$2:$AH$4612,MATCH('EPS 3.1.3'!$B1157,NoSettings_v3!$A$2:$A$4612,0),MATCH('EPS 3.1.3'!AH$1,NoSettings_v3!$C$1:$AH$1,0)),"")</f>
        <v>0</v>
      </c>
      <c r="AI1157" s="157">
        <f>IFERROR(INDEX(NoSettings_v3!$C$2:$AH$4612,MATCH('EPS 3.1.3'!$B1157,NoSettings_v3!$A$2:$A$4612,0),MATCH('EPS 3.1.3'!AI$1,NoSettings_v3!$C$1:$AH$1,0)),"")</f>
        <v>0</v>
      </c>
    </row>
    <row r="1158" spans="2:43" x14ac:dyDescent="0.35">
      <c r="B1158" s="161" t="s">
        <v>1036</v>
      </c>
      <c r="C1158" s="127" t="s">
        <v>964</v>
      </c>
      <c r="D1158" s="157">
        <f>IFERROR(INDEX(NoSettings_v3!$C$2:$AH$4612,MATCH('EPS 3.1.3'!$B1158,NoSettings_v3!$A$2:$A$4612,0),MATCH('EPS 3.1.3'!D$1,NoSettings_v3!$C$1:$AH$1,0)),"")</f>
        <v>0</v>
      </c>
      <c r="E1158" s="157">
        <f>IFERROR(INDEX(NoSettings_v3!$C$2:$AH$4612,MATCH('EPS 3.1.3'!$B1158,NoSettings_v3!$A$2:$A$4612,0),MATCH('EPS 3.1.3'!E$1,NoSettings_v3!$C$1:$AH$1,0)),"")</f>
        <v>0</v>
      </c>
      <c r="F1158" s="157">
        <f>IFERROR(INDEX(NoSettings_v3!$C$2:$AH$4612,MATCH('EPS 3.1.3'!$B1158,NoSettings_v3!$A$2:$A$4612,0),MATCH('EPS 3.1.3'!F$1,NoSettings_v3!$C$1:$AH$1,0)),"")</f>
        <v>0</v>
      </c>
      <c r="G1158" s="157">
        <f>IFERROR(INDEX(NoSettings_v3!$C$2:$AH$4612,MATCH('EPS 3.1.3'!$B1158,NoSettings_v3!$A$2:$A$4612,0),MATCH('EPS 3.1.3'!G$1,NoSettings_v3!$C$1:$AH$1,0)),"")</f>
        <v>0</v>
      </c>
      <c r="H1158" s="157">
        <f>IFERROR(INDEX(NoSettings_v3!$C$2:$AH$4612,MATCH('EPS 3.1.3'!$B1158,NoSettings_v3!$A$2:$A$4612,0),MATCH('EPS 3.1.3'!H$1,NoSettings_v3!$C$1:$AH$1,0)),"")</f>
        <v>0</v>
      </c>
      <c r="I1158" s="157">
        <f>IFERROR(INDEX(NoSettings_v3!$C$2:$AH$4612,MATCH('EPS 3.1.3'!$B1158,NoSettings_v3!$A$2:$A$4612,0),MATCH('EPS 3.1.3'!I$1,NoSettings_v3!$C$1:$AH$1,0)),"")</f>
        <v>0</v>
      </c>
      <c r="J1158" s="157">
        <f>IFERROR(INDEX(NoSettings_v3!$C$2:$AH$4612,MATCH('EPS 3.1.3'!$B1158,NoSettings_v3!$A$2:$A$4612,0),MATCH('EPS 3.1.3'!J$1,NoSettings_v3!$C$1:$AH$1,0)),"")</f>
        <v>0</v>
      </c>
      <c r="K1158" s="157">
        <f>IFERROR(INDEX(NoSettings_v3!$C$2:$AH$4612,MATCH('EPS 3.1.3'!$B1158,NoSettings_v3!$A$2:$A$4612,0),MATCH('EPS 3.1.3'!K$1,NoSettings_v3!$C$1:$AH$1,0)),"")</f>
        <v>0</v>
      </c>
      <c r="L1158" s="157">
        <f>IFERROR(INDEX(NoSettings_v3!$C$2:$AH$4612,MATCH('EPS 3.1.3'!$B1158,NoSettings_v3!$A$2:$A$4612,0),MATCH('EPS 3.1.3'!L$1,NoSettings_v3!$C$1:$AH$1,0)),"")</f>
        <v>0</v>
      </c>
      <c r="M1158" s="157">
        <f>IFERROR(INDEX(NoSettings_v3!$C$2:$AH$4612,MATCH('EPS 3.1.3'!$B1158,NoSettings_v3!$A$2:$A$4612,0),MATCH('EPS 3.1.3'!M$1,NoSettings_v3!$C$1:$AH$1,0)),"")</f>
        <v>0</v>
      </c>
      <c r="N1158" s="157">
        <f>IFERROR(INDEX(NoSettings_v3!$C$2:$AH$4612,MATCH('EPS 3.1.3'!$B1158,NoSettings_v3!$A$2:$A$4612,0),MATCH('EPS 3.1.3'!N$1,NoSettings_v3!$C$1:$AH$1,0)),"")</f>
        <v>0</v>
      </c>
      <c r="O1158" s="157">
        <f>IFERROR(INDEX(NoSettings_v3!$C$2:$AH$4612,MATCH('EPS 3.1.3'!$B1158,NoSettings_v3!$A$2:$A$4612,0),MATCH('EPS 3.1.3'!O$1,NoSettings_v3!$C$1:$AH$1,0)),"")</f>
        <v>0</v>
      </c>
      <c r="P1158" s="157">
        <f>IFERROR(INDEX(NoSettings_v3!$C$2:$AH$4612,MATCH('EPS 3.1.3'!$B1158,NoSettings_v3!$A$2:$A$4612,0),MATCH('EPS 3.1.3'!P$1,NoSettings_v3!$C$1:$AH$1,0)),"")</f>
        <v>0</v>
      </c>
      <c r="Q1158" s="157">
        <f>IFERROR(INDEX(NoSettings_v3!$C$2:$AH$4612,MATCH('EPS 3.1.3'!$B1158,NoSettings_v3!$A$2:$A$4612,0),MATCH('EPS 3.1.3'!Q$1,NoSettings_v3!$C$1:$AH$1,0)),"")</f>
        <v>0</v>
      </c>
      <c r="R1158" s="157">
        <f>IFERROR(INDEX(NoSettings_v3!$C$2:$AH$4612,MATCH('EPS 3.1.3'!$B1158,NoSettings_v3!$A$2:$A$4612,0),MATCH('EPS 3.1.3'!R$1,NoSettings_v3!$C$1:$AH$1,0)),"")</f>
        <v>0</v>
      </c>
      <c r="S1158" s="157">
        <f>IFERROR(INDEX(NoSettings_v3!$C$2:$AH$4612,MATCH('EPS 3.1.3'!$B1158,NoSettings_v3!$A$2:$A$4612,0),MATCH('EPS 3.1.3'!S$1,NoSettings_v3!$C$1:$AH$1,0)),"")</f>
        <v>0</v>
      </c>
      <c r="T1158" s="157">
        <f>IFERROR(INDEX(NoSettings_v3!$C$2:$AH$4612,MATCH('EPS 3.1.3'!$B1158,NoSettings_v3!$A$2:$A$4612,0),MATCH('EPS 3.1.3'!T$1,NoSettings_v3!$C$1:$AH$1,0)),"")</f>
        <v>0</v>
      </c>
      <c r="U1158" s="157">
        <f>IFERROR(INDEX(NoSettings_v3!$C$2:$AH$4612,MATCH('EPS 3.1.3'!$B1158,NoSettings_v3!$A$2:$A$4612,0),MATCH('EPS 3.1.3'!U$1,NoSettings_v3!$C$1:$AH$1,0)),"")</f>
        <v>0</v>
      </c>
      <c r="V1158" s="157">
        <f>IFERROR(INDEX(NoSettings_v3!$C$2:$AH$4612,MATCH('EPS 3.1.3'!$B1158,NoSettings_v3!$A$2:$A$4612,0),MATCH('EPS 3.1.3'!V$1,NoSettings_v3!$C$1:$AH$1,0)),"")</f>
        <v>0</v>
      </c>
      <c r="W1158" s="157">
        <f>IFERROR(INDEX(NoSettings_v3!$C$2:$AH$4612,MATCH('EPS 3.1.3'!$B1158,NoSettings_v3!$A$2:$A$4612,0),MATCH('EPS 3.1.3'!W$1,NoSettings_v3!$C$1:$AH$1,0)),"")</f>
        <v>0</v>
      </c>
      <c r="X1158" s="157">
        <f>IFERROR(INDEX(NoSettings_v3!$C$2:$AH$4612,MATCH('EPS 3.1.3'!$B1158,NoSettings_v3!$A$2:$A$4612,0),MATCH('EPS 3.1.3'!X$1,NoSettings_v3!$C$1:$AH$1,0)),"")</f>
        <v>0</v>
      </c>
      <c r="Y1158" s="157">
        <f>IFERROR(INDEX(NoSettings_v3!$C$2:$AH$4612,MATCH('EPS 3.1.3'!$B1158,NoSettings_v3!$A$2:$A$4612,0),MATCH('EPS 3.1.3'!Y$1,NoSettings_v3!$C$1:$AH$1,0)),"")</f>
        <v>0</v>
      </c>
      <c r="Z1158" s="157">
        <f>IFERROR(INDEX(NoSettings_v3!$C$2:$AH$4612,MATCH('EPS 3.1.3'!$B1158,NoSettings_v3!$A$2:$A$4612,0),MATCH('EPS 3.1.3'!Z$1,NoSettings_v3!$C$1:$AH$1,0)),"")</f>
        <v>0</v>
      </c>
      <c r="AA1158" s="157">
        <f>IFERROR(INDEX(NoSettings_v3!$C$2:$AH$4612,MATCH('EPS 3.1.3'!$B1158,NoSettings_v3!$A$2:$A$4612,0),MATCH('EPS 3.1.3'!AA$1,NoSettings_v3!$C$1:$AH$1,0)),"")</f>
        <v>0</v>
      </c>
      <c r="AB1158" s="157">
        <f>IFERROR(INDEX(NoSettings_v3!$C$2:$AH$4612,MATCH('EPS 3.1.3'!$B1158,NoSettings_v3!$A$2:$A$4612,0),MATCH('EPS 3.1.3'!AB$1,NoSettings_v3!$C$1:$AH$1,0)),"")</f>
        <v>0</v>
      </c>
      <c r="AC1158" s="157">
        <f>IFERROR(INDEX(NoSettings_v3!$C$2:$AH$4612,MATCH('EPS 3.1.3'!$B1158,NoSettings_v3!$A$2:$A$4612,0),MATCH('EPS 3.1.3'!AC$1,NoSettings_v3!$C$1:$AH$1,0)),"")</f>
        <v>0</v>
      </c>
      <c r="AD1158" s="157">
        <f>IFERROR(INDEX(NoSettings_v3!$C$2:$AH$4612,MATCH('EPS 3.1.3'!$B1158,NoSettings_v3!$A$2:$A$4612,0),MATCH('EPS 3.1.3'!AD$1,NoSettings_v3!$C$1:$AH$1,0)),"")</f>
        <v>0</v>
      </c>
      <c r="AE1158" s="157">
        <f>IFERROR(INDEX(NoSettings_v3!$C$2:$AH$4612,MATCH('EPS 3.1.3'!$B1158,NoSettings_v3!$A$2:$A$4612,0),MATCH('EPS 3.1.3'!AE$1,NoSettings_v3!$C$1:$AH$1,0)),"")</f>
        <v>0</v>
      </c>
      <c r="AF1158" s="157">
        <f>IFERROR(INDEX(NoSettings_v3!$C$2:$AH$4612,MATCH('EPS 3.1.3'!$B1158,NoSettings_v3!$A$2:$A$4612,0),MATCH('EPS 3.1.3'!AF$1,NoSettings_v3!$C$1:$AH$1,0)),"")</f>
        <v>0</v>
      </c>
      <c r="AG1158" s="157">
        <f>IFERROR(INDEX(NoSettings_v3!$C$2:$AH$4612,MATCH('EPS 3.1.3'!$B1158,NoSettings_v3!$A$2:$A$4612,0),MATCH('EPS 3.1.3'!AG$1,NoSettings_v3!$C$1:$AH$1,0)),"")</f>
        <v>0</v>
      </c>
      <c r="AH1158" s="157">
        <f>IFERROR(INDEX(NoSettings_v3!$C$2:$AH$4612,MATCH('EPS 3.1.3'!$B1158,NoSettings_v3!$A$2:$A$4612,0),MATCH('EPS 3.1.3'!AH$1,NoSettings_v3!$C$1:$AH$1,0)),"")</f>
        <v>0</v>
      </c>
      <c r="AI1158" s="157">
        <f>IFERROR(INDEX(NoSettings_v3!$C$2:$AH$4612,MATCH('EPS 3.1.3'!$B1158,NoSettings_v3!$A$2:$A$4612,0),MATCH('EPS 3.1.3'!AI$1,NoSettings_v3!$C$1:$AH$1,0)),"")</f>
        <v>0</v>
      </c>
    </row>
    <row r="1159" spans="2:43" x14ac:dyDescent="0.35">
      <c r="B1159" s="161" t="s">
        <v>1037</v>
      </c>
      <c r="C1159" s="127" t="s">
        <v>964</v>
      </c>
      <c r="D1159" s="157">
        <f>IFERROR(INDEX(NoSettings_v3!$C$2:$AH$4612,MATCH('EPS 3.1.3'!$B1159,NoSettings_v3!$A$2:$A$4612,0),MATCH('EPS 3.1.3'!D$1,NoSettings_v3!$C$1:$AH$1,0)),"")</f>
        <v>0</v>
      </c>
      <c r="E1159" s="157">
        <f>IFERROR(INDEX(NoSettings_v3!$C$2:$AH$4612,MATCH('EPS 3.1.3'!$B1159,NoSettings_v3!$A$2:$A$4612,0),MATCH('EPS 3.1.3'!E$1,NoSettings_v3!$C$1:$AH$1,0)),"")</f>
        <v>0</v>
      </c>
      <c r="F1159" s="157">
        <f>IFERROR(INDEX(NoSettings_v3!$C$2:$AH$4612,MATCH('EPS 3.1.3'!$B1159,NoSettings_v3!$A$2:$A$4612,0),MATCH('EPS 3.1.3'!F$1,NoSettings_v3!$C$1:$AH$1,0)),"")</f>
        <v>0</v>
      </c>
      <c r="G1159" s="157">
        <f>IFERROR(INDEX(NoSettings_v3!$C$2:$AH$4612,MATCH('EPS 3.1.3'!$B1159,NoSettings_v3!$A$2:$A$4612,0),MATCH('EPS 3.1.3'!G$1,NoSettings_v3!$C$1:$AH$1,0)),"")</f>
        <v>0</v>
      </c>
      <c r="H1159" s="157">
        <f>IFERROR(INDEX(NoSettings_v3!$C$2:$AH$4612,MATCH('EPS 3.1.3'!$B1159,NoSettings_v3!$A$2:$A$4612,0),MATCH('EPS 3.1.3'!H$1,NoSettings_v3!$C$1:$AH$1,0)),"")</f>
        <v>0</v>
      </c>
      <c r="I1159" s="157">
        <f>IFERROR(INDEX(NoSettings_v3!$C$2:$AH$4612,MATCH('EPS 3.1.3'!$B1159,NoSettings_v3!$A$2:$A$4612,0),MATCH('EPS 3.1.3'!I$1,NoSettings_v3!$C$1:$AH$1,0)),"")</f>
        <v>0</v>
      </c>
      <c r="J1159" s="157">
        <f>IFERROR(INDEX(NoSettings_v3!$C$2:$AH$4612,MATCH('EPS 3.1.3'!$B1159,NoSettings_v3!$A$2:$A$4612,0),MATCH('EPS 3.1.3'!J$1,NoSettings_v3!$C$1:$AH$1,0)),"")</f>
        <v>0</v>
      </c>
      <c r="K1159" s="157">
        <f>IFERROR(INDEX(NoSettings_v3!$C$2:$AH$4612,MATCH('EPS 3.1.3'!$B1159,NoSettings_v3!$A$2:$A$4612,0),MATCH('EPS 3.1.3'!K$1,NoSettings_v3!$C$1:$AH$1,0)),"")</f>
        <v>0</v>
      </c>
      <c r="L1159" s="157">
        <f>IFERROR(INDEX(NoSettings_v3!$C$2:$AH$4612,MATCH('EPS 3.1.3'!$B1159,NoSettings_v3!$A$2:$A$4612,0),MATCH('EPS 3.1.3'!L$1,NoSettings_v3!$C$1:$AH$1,0)),"")</f>
        <v>0</v>
      </c>
      <c r="M1159" s="157">
        <f>IFERROR(INDEX(NoSettings_v3!$C$2:$AH$4612,MATCH('EPS 3.1.3'!$B1159,NoSettings_v3!$A$2:$A$4612,0),MATCH('EPS 3.1.3'!M$1,NoSettings_v3!$C$1:$AH$1,0)),"")</f>
        <v>0</v>
      </c>
      <c r="N1159" s="157">
        <f>IFERROR(INDEX(NoSettings_v3!$C$2:$AH$4612,MATCH('EPS 3.1.3'!$B1159,NoSettings_v3!$A$2:$A$4612,0),MATCH('EPS 3.1.3'!N$1,NoSettings_v3!$C$1:$AH$1,0)),"")</f>
        <v>0</v>
      </c>
      <c r="O1159" s="157">
        <f>IFERROR(INDEX(NoSettings_v3!$C$2:$AH$4612,MATCH('EPS 3.1.3'!$B1159,NoSettings_v3!$A$2:$A$4612,0),MATCH('EPS 3.1.3'!O$1,NoSettings_v3!$C$1:$AH$1,0)),"")</f>
        <v>0</v>
      </c>
      <c r="P1159" s="157">
        <f>IFERROR(INDEX(NoSettings_v3!$C$2:$AH$4612,MATCH('EPS 3.1.3'!$B1159,NoSettings_v3!$A$2:$A$4612,0),MATCH('EPS 3.1.3'!P$1,NoSettings_v3!$C$1:$AH$1,0)),"")</f>
        <v>0</v>
      </c>
      <c r="Q1159" s="157">
        <f>IFERROR(INDEX(NoSettings_v3!$C$2:$AH$4612,MATCH('EPS 3.1.3'!$B1159,NoSettings_v3!$A$2:$A$4612,0),MATCH('EPS 3.1.3'!Q$1,NoSettings_v3!$C$1:$AH$1,0)),"")</f>
        <v>0</v>
      </c>
      <c r="R1159" s="157">
        <f>IFERROR(INDEX(NoSettings_v3!$C$2:$AH$4612,MATCH('EPS 3.1.3'!$B1159,NoSettings_v3!$A$2:$A$4612,0),MATCH('EPS 3.1.3'!R$1,NoSettings_v3!$C$1:$AH$1,0)),"")</f>
        <v>0</v>
      </c>
      <c r="S1159" s="157">
        <f>IFERROR(INDEX(NoSettings_v3!$C$2:$AH$4612,MATCH('EPS 3.1.3'!$B1159,NoSettings_v3!$A$2:$A$4612,0),MATCH('EPS 3.1.3'!S$1,NoSettings_v3!$C$1:$AH$1,0)),"")</f>
        <v>0</v>
      </c>
      <c r="T1159" s="157">
        <f>IFERROR(INDEX(NoSettings_v3!$C$2:$AH$4612,MATCH('EPS 3.1.3'!$B1159,NoSettings_v3!$A$2:$A$4612,0),MATCH('EPS 3.1.3'!T$1,NoSettings_v3!$C$1:$AH$1,0)),"")</f>
        <v>0</v>
      </c>
      <c r="U1159" s="157">
        <f>IFERROR(INDEX(NoSettings_v3!$C$2:$AH$4612,MATCH('EPS 3.1.3'!$B1159,NoSettings_v3!$A$2:$A$4612,0),MATCH('EPS 3.1.3'!U$1,NoSettings_v3!$C$1:$AH$1,0)),"")</f>
        <v>0</v>
      </c>
      <c r="V1159" s="157">
        <f>IFERROR(INDEX(NoSettings_v3!$C$2:$AH$4612,MATCH('EPS 3.1.3'!$B1159,NoSettings_v3!$A$2:$A$4612,0),MATCH('EPS 3.1.3'!V$1,NoSettings_v3!$C$1:$AH$1,0)),"")</f>
        <v>0</v>
      </c>
      <c r="W1159" s="157">
        <f>IFERROR(INDEX(NoSettings_v3!$C$2:$AH$4612,MATCH('EPS 3.1.3'!$B1159,NoSettings_v3!$A$2:$A$4612,0),MATCH('EPS 3.1.3'!W$1,NoSettings_v3!$C$1:$AH$1,0)),"")</f>
        <v>0</v>
      </c>
      <c r="X1159" s="157">
        <f>IFERROR(INDEX(NoSettings_v3!$C$2:$AH$4612,MATCH('EPS 3.1.3'!$B1159,NoSettings_v3!$A$2:$A$4612,0),MATCH('EPS 3.1.3'!X$1,NoSettings_v3!$C$1:$AH$1,0)),"")</f>
        <v>0</v>
      </c>
      <c r="Y1159" s="157">
        <f>IFERROR(INDEX(NoSettings_v3!$C$2:$AH$4612,MATCH('EPS 3.1.3'!$B1159,NoSettings_v3!$A$2:$A$4612,0),MATCH('EPS 3.1.3'!Y$1,NoSettings_v3!$C$1:$AH$1,0)),"")</f>
        <v>0</v>
      </c>
      <c r="Z1159" s="157">
        <f>IFERROR(INDEX(NoSettings_v3!$C$2:$AH$4612,MATCH('EPS 3.1.3'!$B1159,NoSettings_v3!$A$2:$A$4612,0),MATCH('EPS 3.1.3'!Z$1,NoSettings_v3!$C$1:$AH$1,0)),"")</f>
        <v>0</v>
      </c>
      <c r="AA1159" s="157">
        <f>IFERROR(INDEX(NoSettings_v3!$C$2:$AH$4612,MATCH('EPS 3.1.3'!$B1159,NoSettings_v3!$A$2:$A$4612,0),MATCH('EPS 3.1.3'!AA$1,NoSettings_v3!$C$1:$AH$1,0)),"")</f>
        <v>0</v>
      </c>
      <c r="AB1159" s="157">
        <f>IFERROR(INDEX(NoSettings_v3!$C$2:$AH$4612,MATCH('EPS 3.1.3'!$B1159,NoSettings_v3!$A$2:$A$4612,0),MATCH('EPS 3.1.3'!AB$1,NoSettings_v3!$C$1:$AH$1,0)),"")</f>
        <v>0</v>
      </c>
      <c r="AC1159" s="157">
        <f>IFERROR(INDEX(NoSettings_v3!$C$2:$AH$4612,MATCH('EPS 3.1.3'!$B1159,NoSettings_v3!$A$2:$A$4612,0),MATCH('EPS 3.1.3'!AC$1,NoSettings_v3!$C$1:$AH$1,0)),"")</f>
        <v>0</v>
      </c>
      <c r="AD1159" s="157">
        <f>IFERROR(INDEX(NoSettings_v3!$C$2:$AH$4612,MATCH('EPS 3.1.3'!$B1159,NoSettings_v3!$A$2:$A$4612,0),MATCH('EPS 3.1.3'!AD$1,NoSettings_v3!$C$1:$AH$1,0)),"")</f>
        <v>0</v>
      </c>
      <c r="AE1159" s="157">
        <f>IFERROR(INDEX(NoSettings_v3!$C$2:$AH$4612,MATCH('EPS 3.1.3'!$B1159,NoSettings_v3!$A$2:$A$4612,0),MATCH('EPS 3.1.3'!AE$1,NoSettings_v3!$C$1:$AH$1,0)),"")</f>
        <v>0</v>
      </c>
      <c r="AF1159" s="157">
        <f>IFERROR(INDEX(NoSettings_v3!$C$2:$AH$4612,MATCH('EPS 3.1.3'!$B1159,NoSettings_v3!$A$2:$A$4612,0),MATCH('EPS 3.1.3'!AF$1,NoSettings_v3!$C$1:$AH$1,0)),"")</f>
        <v>0</v>
      </c>
      <c r="AG1159" s="157">
        <f>IFERROR(INDEX(NoSettings_v3!$C$2:$AH$4612,MATCH('EPS 3.1.3'!$B1159,NoSettings_v3!$A$2:$A$4612,0),MATCH('EPS 3.1.3'!AG$1,NoSettings_v3!$C$1:$AH$1,0)),"")</f>
        <v>0</v>
      </c>
      <c r="AH1159" s="157">
        <f>IFERROR(INDEX(NoSettings_v3!$C$2:$AH$4612,MATCH('EPS 3.1.3'!$B1159,NoSettings_v3!$A$2:$A$4612,0),MATCH('EPS 3.1.3'!AH$1,NoSettings_v3!$C$1:$AH$1,0)),"")</f>
        <v>0</v>
      </c>
      <c r="AI1159" s="157">
        <f>IFERROR(INDEX(NoSettings_v3!$C$2:$AH$4612,MATCH('EPS 3.1.3'!$B1159,NoSettings_v3!$A$2:$A$4612,0),MATCH('EPS 3.1.3'!AI$1,NoSettings_v3!$C$1:$AH$1,0)),"")</f>
        <v>0</v>
      </c>
    </row>
    <row r="1160" spans="2:43" x14ac:dyDescent="0.35">
      <c r="B1160" s="161" t="s">
        <v>1038</v>
      </c>
      <c r="C1160" s="127" t="s">
        <v>964</v>
      </c>
      <c r="D1160" s="157">
        <f>IFERROR(INDEX(NoSettings_v3!$C$2:$AH$4612,MATCH('EPS 3.1.3'!$B1160,NoSettings_v3!$A$2:$A$4612,0),MATCH('EPS 3.1.3'!D$1,NoSettings_v3!$C$1:$AH$1,0)),"")</f>
        <v>0</v>
      </c>
      <c r="E1160" s="157">
        <f>IFERROR(INDEX(NoSettings_v3!$C$2:$AH$4612,MATCH('EPS 3.1.3'!$B1160,NoSettings_v3!$A$2:$A$4612,0),MATCH('EPS 3.1.3'!E$1,NoSettings_v3!$C$1:$AH$1,0)),"")</f>
        <v>0</v>
      </c>
      <c r="F1160" s="157">
        <f>IFERROR(INDEX(NoSettings_v3!$C$2:$AH$4612,MATCH('EPS 3.1.3'!$B1160,NoSettings_v3!$A$2:$A$4612,0),MATCH('EPS 3.1.3'!F$1,NoSettings_v3!$C$1:$AH$1,0)),"")</f>
        <v>0</v>
      </c>
      <c r="G1160" s="157">
        <f>IFERROR(INDEX(NoSettings_v3!$C$2:$AH$4612,MATCH('EPS 3.1.3'!$B1160,NoSettings_v3!$A$2:$A$4612,0),MATCH('EPS 3.1.3'!G$1,NoSettings_v3!$C$1:$AH$1,0)),"")</f>
        <v>0</v>
      </c>
      <c r="H1160" s="157">
        <f>IFERROR(INDEX(NoSettings_v3!$C$2:$AH$4612,MATCH('EPS 3.1.3'!$B1160,NoSettings_v3!$A$2:$A$4612,0),MATCH('EPS 3.1.3'!H$1,NoSettings_v3!$C$1:$AH$1,0)),"")</f>
        <v>0</v>
      </c>
      <c r="I1160" s="157">
        <f>IFERROR(INDEX(NoSettings_v3!$C$2:$AH$4612,MATCH('EPS 3.1.3'!$B1160,NoSettings_v3!$A$2:$A$4612,0),MATCH('EPS 3.1.3'!I$1,NoSettings_v3!$C$1:$AH$1,0)),"")</f>
        <v>0</v>
      </c>
      <c r="J1160" s="157">
        <f>IFERROR(INDEX(NoSettings_v3!$C$2:$AH$4612,MATCH('EPS 3.1.3'!$B1160,NoSettings_v3!$A$2:$A$4612,0),MATCH('EPS 3.1.3'!J$1,NoSettings_v3!$C$1:$AH$1,0)),"")</f>
        <v>0</v>
      </c>
      <c r="K1160" s="157">
        <f>IFERROR(INDEX(NoSettings_v3!$C$2:$AH$4612,MATCH('EPS 3.1.3'!$B1160,NoSettings_v3!$A$2:$A$4612,0),MATCH('EPS 3.1.3'!K$1,NoSettings_v3!$C$1:$AH$1,0)),"")</f>
        <v>0</v>
      </c>
      <c r="L1160" s="157">
        <f>IFERROR(INDEX(NoSettings_v3!$C$2:$AH$4612,MATCH('EPS 3.1.3'!$B1160,NoSettings_v3!$A$2:$A$4612,0),MATCH('EPS 3.1.3'!L$1,NoSettings_v3!$C$1:$AH$1,0)),"")</f>
        <v>0</v>
      </c>
      <c r="M1160" s="157">
        <f>IFERROR(INDEX(NoSettings_v3!$C$2:$AH$4612,MATCH('EPS 3.1.3'!$B1160,NoSettings_v3!$A$2:$A$4612,0),MATCH('EPS 3.1.3'!M$1,NoSettings_v3!$C$1:$AH$1,0)),"")</f>
        <v>0</v>
      </c>
      <c r="N1160" s="157">
        <f>IFERROR(INDEX(NoSettings_v3!$C$2:$AH$4612,MATCH('EPS 3.1.3'!$B1160,NoSettings_v3!$A$2:$A$4612,0),MATCH('EPS 3.1.3'!N$1,NoSettings_v3!$C$1:$AH$1,0)),"")</f>
        <v>0</v>
      </c>
      <c r="O1160" s="157">
        <f>IFERROR(INDEX(NoSettings_v3!$C$2:$AH$4612,MATCH('EPS 3.1.3'!$B1160,NoSettings_v3!$A$2:$A$4612,0),MATCH('EPS 3.1.3'!O$1,NoSettings_v3!$C$1:$AH$1,0)),"")</f>
        <v>0</v>
      </c>
      <c r="P1160" s="157">
        <f>IFERROR(INDEX(NoSettings_v3!$C$2:$AH$4612,MATCH('EPS 3.1.3'!$B1160,NoSettings_v3!$A$2:$A$4612,0),MATCH('EPS 3.1.3'!P$1,NoSettings_v3!$C$1:$AH$1,0)),"")</f>
        <v>0</v>
      </c>
      <c r="Q1160" s="157">
        <f>IFERROR(INDEX(NoSettings_v3!$C$2:$AH$4612,MATCH('EPS 3.1.3'!$B1160,NoSettings_v3!$A$2:$A$4612,0),MATCH('EPS 3.1.3'!Q$1,NoSettings_v3!$C$1:$AH$1,0)),"")</f>
        <v>0</v>
      </c>
      <c r="R1160" s="157">
        <f>IFERROR(INDEX(NoSettings_v3!$C$2:$AH$4612,MATCH('EPS 3.1.3'!$B1160,NoSettings_v3!$A$2:$A$4612,0),MATCH('EPS 3.1.3'!R$1,NoSettings_v3!$C$1:$AH$1,0)),"")</f>
        <v>0</v>
      </c>
      <c r="S1160" s="157">
        <f>IFERROR(INDEX(NoSettings_v3!$C$2:$AH$4612,MATCH('EPS 3.1.3'!$B1160,NoSettings_v3!$A$2:$A$4612,0),MATCH('EPS 3.1.3'!S$1,NoSettings_v3!$C$1:$AH$1,0)),"")</f>
        <v>0</v>
      </c>
      <c r="T1160" s="157">
        <f>IFERROR(INDEX(NoSettings_v3!$C$2:$AH$4612,MATCH('EPS 3.1.3'!$B1160,NoSettings_v3!$A$2:$A$4612,0),MATCH('EPS 3.1.3'!T$1,NoSettings_v3!$C$1:$AH$1,0)),"")</f>
        <v>0</v>
      </c>
      <c r="U1160" s="157">
        <f>IFERROR(INDEX(NoSettings_v3!$C$2:$AH$4612,MATCH('EPS 3.1.3'!$B1160,NoSettings_v3!$A$2:$A$4612,0),MATCH('EPS 3.1.3'!U$1,NoSettings_v3!$C$1:$AH$1,0)),"")</f>
        <v>0</v>
      </c>
      <c r="V1160" s="157">
        <f>IFERROR(INDEX(NoSettings_v3!$C$2:$AH$4612,MATCH('EPS 3.1.3'!$B1160,NoSettings_v3!$A$2:$A$4612,0),MATCH('EPS 3.1.3'!V$1,NoSettings_v3!$C$1:$AH$1,0)),"")</f>
        <v>0</v>
      </c>
      <c r="W1160" s="157">
        <f>IFERROR(INDEX(NoSettings_v3!$C$2:$AH$4612,MATCH('EPS 3.1.3'!$B1160,NoSettings_v3!$A$2:$A$4612,0),MATCH('EPS 3.1.3'!W$1,NoSettings_v3!$C$1:$AH$1,0)),"")</f>
        <v>0</v>
      </c>
      <c r="X1160" s="157">
        <f>IFERROR(INDEX(NoSettings_v3!$C$2:$AH$4612,MATCH('EPS 3.1.3'!$B1160,NoSettings_v3!$A$2:$A$4612,0),MATCH('EPS 3.1.3'!X$1,NoSettings_v3!$C$1:$AH$1,0)),"")</f>
        <v>0</v>
      </c>
      <c r="Y1160" s="157">
        <f>IFERROR(INDEX(NoSettings_v3!$C$2:$AH$4612,MATCH('EPS 3.1.3'!$B1160,NoSettings_v3!$A$2:$A$4612,0),MATCH('EPS 3.1.3'!Y$1,NoSettings_v3!$C$1:$AH$1,0)),"")</f>
        <v>0</v>
      </c>
      <c r="Z1160" s="157">
        <f>IFERROR(INDEX(NoSettings_v3!$C$2:$AH$4612,MATCH('EPS 3.1.3'!$B1160,NoSettings_v3!$A$2:$A$4612,0),MATCH('EPS 3.1.3'!Z$1,NoSettings_v3!$C$1:$AH$1,0)),"")</f>
        <v>0</v>
      </c>
      <c r="AA1160" s="157">
        <f>IFERROR(INDEX(NoSettings_v3!$C$2:$AH$4612,MATCH('EPS 3.1.3'!$B1160,NoSettings_v3!$A$2:$A$4612,0),MATCH('EPS 3.1.3'!AA$1,NoSettings_v3!$C$1:$AH$1,0)),"")</f>
        <v>0</v>
      </c>
      <c r="AB1160" s="157">
        <f>IFERROR(INDEX(NoSettings_v3!$C$2:$AH$4612,MATCH('EPS 3.1.3'!$B1160,NoSettings_v3!$A$2:$A$4612,0),MATCH('EPS 3.1.3'!AB$1,NoSettings_v3!$C$1:$AH$1,0)),"")</f>
        <v>0</v>
      </c>
      <c r="AC1160" s="157">
        <f>IFERROR(INDEX(NoSettings_v3!$C$2:$AH$4612,MATCH('EPS 3.1.3'!$B1160,NoSettings_v3!$A$2:$A$4612,0),MATCH('EPS 3.1.3'!AC$1,NoSettings_v3!$C$1:$AH$1,0)),"")</f>
        <v>0</v>
      </c>
      <c r="AD1160" s="157">
        <f>IFERROR(INDEX(NoSettings_v3!$C$2:$AH$4612,MATCH('EPS 3.1.3'!$B1160,NoSettings_v3!$A$2:$A$4612,0),MATCH('EPS 3.1.3'!AD$1,NoSettings_v3!$C$1:$AH$1,0)),"")</f>
        <v>0</v>
      </c>
      <c r="AE1160" s="157">
        <f>IFERROR(INDEX(NoSettings_v3!$C$2:$AH$4612,MATCH('EPS 3.1.3'!$B1160,NoSettings_v3!$A$2:$A$4612,0),MATCH('EPS 3.1.3'!AE$1,NoSettings_v3!$C$1:$AH$1,0)),"")</f>
        <v>0</v>
      </c>
      <c r="AF1160" s="157">
        <f>IFERROR(INDEX(NoSettings_v3!$C$2:$AH$4612,MATCH('EPS 3.1.3'!$B1160,NoSettings_v3!$A$2:$A$4612,0),MATCH('EPS 3.1.3'!AF$1,NoSettings_v3!$C$1:$AH$1,0)),"")</f>
        <v>0</v>
      </c>
      <c r="AG1160" s="157">
        <f>IFERROR(INDEX(NoSettings_v3!$C$2:$AH$4612,MATCH('EPS 3.1.3'!$B1160,NoSettings_v3!$A$2:$A$4612,0),MATCH('EPS 3.1.3'!AG$1,NoSettings_v3!$C$1:$AH$1,0)),"")</f>
        <v>0</v>
      </c>
      <c r="AH1160" s="157">
        <f>IFERROR(INDEX(NoSettings_v3!$C$2:$AH$4612,MATCH('EPS 3.1.3'!$B1160,NoSettings_v3!$A$2:$A$4612,0),MATCH('EPS 3.1.3'!AH$1,NoSettings_v3!$C$1:$AH$1,0)),"")</f>
        <v>0</v>
      </c>
      <c r="AI1160" s="157">
        <f>IFERROR(INDEX(NoSettings_v3!$C$2:$AH$4612,MATCH('EPS 3.1.3'!$B1160,NoSettings_v3!$A$2:$A$4612,0),MATCH('EPS 3.1.3'!AI$1,NoSettings_v3!$C$1:$AH$1,0)),"")</f>
        <v>0</v>
      </c>
    </row>
    <row r="1161" spans="2:43" x14ac:dyDescent="0.35">
      <c r="B1161" s="161" t="s">
        <v>1039</v>
      </c>
      <c r="C1161" s="127" t="s">
        <v>964</v>
      </c>
      <c r="D1161" s="157">
        <f>IFERROR(INDEX(NoSettings_v3!$C$2:$AH$4612,MATCH('EPS 3.1.3'!$B1161,NoSettings_v3!$A$2:$A$4612,0),MATCH('EPS 3.1.3'!D$1,NoSettings_v3!$C$1:$AH$1,0)),"")</f>
        <v>0</v>
      </c>
      <c r="E1161" s="157">
        <f>IFERROR(INDEX(NoSettings_v3!$C$2:$AH$4612,MATCH('EPS 3.1.3'!$B1161,NoSettings_v3!$A$2:$A$4612,0),MATCH('EPS 3.1.3'!E$1,NoSettings_v3!$C$1:$AH$1,0)),"")</f>
        <v>0</v>
      </c>
      <c r="F1161" s="157">
        <f>IFERROR(INDEX(NoSettings_v3!$C$2:$AH$4612,MATCH('EPS 3.1.3'!$B1161,NoSettings_v3!$A$2:$A$4612,0),MATCH('EPS 3.1.3'!F$1,NoSettings_v3!$C$1:$AH$1,0)),"")</f>
        <v>0</v>
      </c>
      <c r="G1161" s="157">
        <f>IFERROR(INDEX(NoSettings_v3!$C$2:$AH$4612,MATCH('EPS 3.1.3'!$B1161,NoSettings_v3!$A$2:$A$4612,0),MATCH('EPS 3.1.3'!G$1,NoSettings_v3!$C$1:$AH$1,0)),"")</f>
        <v>0</v>
      </c>
      <c r="H1161" s="157">
        <f>IFERROR(INDEX(NoSettings_v3!$C$2:$AH$4612,MATCH('EPS 3.1.3'!$B1161,NoSettings_v3!$A$2:$A$4612,0),MATCH('EPS 3.1.3'!H$1,NoSettings_v3!$C$1:$AH$1,0)),"")</f>
        <v>0</v>
      </c>
      <c r="I1161" s="157">
        <f>IFERROR(INDEX(NoSettings_v3!$C$2:$AH$4612,MATCH('EPS 3.1.3'!$B1161,NoSettings_v3!$A$2:$A$4612,0),MATCH('EPS 3.1.3'!I$1,NoSettings_v3!$C$1:$AH$1,0)),"")</f>
        <v>0</v>
      </c>
      <c r="J1161" s="157">
        <f>IFERROR(INDEX(NoSettings_v3!$C$2:$AH$4612,MATCH('EPS 3.1.3'!$B1161,NoSettings_v3!$A$2:$A$4612,0),MATCH('EPS 3.1.3'!J$1,NoSettings_v3!$C$1:$AH$1,0)),"")</f>
        <v>0</v>
      </c>
      <c r="K1161" s="157">
        <f>IFERROR(INDEX(NoSettings_v3!$C$2:$AH$4612,MATCH('EPS 3.1.3'!$B1161,NoSettings_v3!$A$2:$A$4612,0),MATCH('EPS 3.1.3'!K$1,NoSettings_v3!$C$1:$AH$1,0)),"")</f>
        <v>0</v>
      </c>
      <c r="L1161" s="157">
        <f>IFERROR(INDEX(NoSettings_v3!$C$2:$AH$4612,MATCH('EPS 3.1.3'!$B1161,NoSettings_v3!$A$2:$A$4612,0),MATCH('EPS 3.1.3'!L$1,NoSettings_v3!$C$1:$AH$1,0)),"")</f>
        <v>0</v>
      </c>
      <c r="M1161" s="157">
        <f>IFERROR(INDEX(NoSettings_v3!$C$2:$AH$4612,MATCH('EPS 3.1.3'!$B1161,NoSettings_v3!$A$2:$A$4612,0),MATCH('EPS 3.1.3'!M$1,NoSettings_v3!$C$1:$AH$1,0)),"")</f>
        <v>0</v>
      </c>
      <c r="N1161" s="157">
        <f>IFERROR(INDEX(NoSettings_v3!$C$2:$AH$4612,MATCH('EPS 3.1.3'!$B1161,NoSettings_v3!$A$2:$A$4612,0),MATCH('EPS 3.1.3'!N$1,NoSettings_v3!$C$1:$AH$1,0)),"")</f>
        <v>0</v>
      </c>
      <c r="O1161" s="157">
        <f>IFERROR(INDEX(NoSettings_v3!$C$2:$AH$4612,MATCH('EPS 3.1.3'!$B1161,NoSettings_v3!$A$2:$A$4612,0),MATCH('EPS 3.1.3'!O$1,NoSettings_v3!$C$1:$AH$1,0)),"")</f>
        <v>0</v>
      </c>
      <c r="P1161" s="157">
        <f>IFERROR(INDEX(NoSettings_v3!$C$2:$AH$4612,MATCH('EPS 3.1.3'!$B1161,NoSettings_v3!$A$2:$A$4612,0),MATCH('EPS 3.1.3'!P$1,NoSettings_v3!$C$1:$AH$1,0)),"")</f>
        <v>0</v>
      </c>
      <c r="Q1161" s="157">
        <f>IFERROR(INDEX(NoSettings_v3!$C$2:$AH$4612,MATCH('EPS 3.1.3'!$B1161,NoSettings_v3!$A$2:$A$4612,0),MATCH('EPS 3.1.3'!Q$1,NoSettings_v3!$C$1:$AH$1,0)),"")</f>
        <v>0</v>
      </c>
      <c r="R1161" s="157">
        <f>IFERROR(INDEX(NoSettings_v3!$C$2:$AH$4612,MATCH('EPS 3.1.3'!$B1161,NoSettings_v3!$A$2:$A$4612,0),MATCH('EPS 3.1.3'!R$1,NoSettings_v3!$C$1:$AH$1,0)),"")</f>
        <v>0</v>
      </c>
      <c r="S1161" s="157">
        <f>IFERROR(INDEX(NoSettings_v3!$C$2:$AH$4612,MATCH('EPS 3.1.3'!$B1161,NoSettings_v3!$A$2:$A$4612,0),MATCH('EPS 3.1.3'!S$1,NoSettings_v3!$C$1:$AH$1,0)),"")</f>
        <v>0</v>
      </c>
      <c r="T1161" s="157">
        <f>IFERROR(INDEX(NoSettings_v3!$C$2:$AH$4612,MATCH('EPS 3.1.3'!$B1161,NoSettings_v3!$A$2:$A$4612,0),MATCH('EPS 3.1.3'!T$1,NoSettings_v3!$C$1:$AH$1,0)),"")</f>
        <v>0</v>
      </c>
      <c r="U1161" s="157">
        <f>IFERROR(INDEX(NoSettings_v3!$C$2:$AH$4612,MATCH('EPS 3.1.3'!$B1161,NoSettings_v3!$A$2:$A$4612,0),MATCH('EPS 3.1.3'!U$1,NoSettings_v3!$C$1:$AH$1,0)),"")</f>
        <v>0</v>
      </c>
      <c r="V1161" s="157">
        <f>IFERROR(INDEX(NoSettings_v3!$C$2:$AH$4612,MATCH('EPS 3.1.3'!$B1161,NoSettings_v3!$A$2:$A$4612,0),MATCH('EPS 3.1.3'!V$1,NoSettings_v3!$C$1:$AH$1,0)),"")</f>
        <v>0</v>
      </c>
      <c r="W1161" s="157">
        <f>IFERROR(INDEX(NoSettings_v3!$C$2:$AH$4612,MATCH('EPS 3.1.3'!$B1161,NoSettings_v3!$A$2:$A$4612,0),MATCH('EPS 3.1.3'!W$1,NoSettings_v3!$C$1:$AH$1,0)),"")</f>
        <v>0</v>
      </c>
      <c r="X1161" s="157">
        <f>IFERROR(INDEX(NoSettings_v3!$C$2:$AH$4612,MATCH('EPS 3.1.3'!$B1161,NoSettings_v3!$A$2:$A$4612,0),MATCH('EPS 3.1.3'!X$1,NoSettings_v3!$C$1:$AH$1,0)),"")</f>
        <v>0</v>
      </c>
      <c r="Y1161" s="157">
        <f>IFERROR(INDEX(NoSettings_v3!$C$2:$AH$4612,MATCH('EPS 3.1.3'!$B1161,NoSettings_v3!$A$2:$A$4612,0),MATCH('EPS 3.1.3'!Y$1,NoSettings_v3!$C$1:$AH$1,0)),"")</f>
        <v>0</v>
      </c>
      <c r="Z1161" s="157">
        <f>IFERROR(INDEX(NoSettings_v3!$C$2:$AH$4612,MATCH('EPS 3.1.3'!$B1161,NoSettings_v3!$A$2:$A$4612,0),MATCH('EPS 3.1.3'!Z$1,NoSettings_v3!$C$1:$AH$1,0)),"")</f>
        <v>0</v>
      </c>
      <c r="AA1161" s="157">
        <f>IFERROR(INDEX(NoSettings_v3!$C$2:$AH$4612,MATCH('EPS 3.1.3'!$B1161,NoSettings_v3!$A$2:$A$4612,0),MATCH('EPS 3.1.3'!AA$1,NoSettings_v3!$C$1:$AH$1,0)),"")</f>
        <v>0</v>
      </c>
      <c r="AB1161" s="157">
        <f>IFERROR(INDEX(NoSettings_v3!$C$2:$AH$4612,MATCH('EPS 3.1.3'!$B1161,NoSettings_v3!$A$2:$A$4612,0),MATCH('EPS 3.1.3'!AB$1,NoSettings_v3!$C$1:$AH$1,0)),"")</f>
        <v>0</v>
      </c>
      <c r="AC1161" s="157">
        <f>IFERROR(INDEX(NoSettings_v3!$C$2:$AH$4612,MATCH('EPS 3.1.3'!$B1161,NoSettings_v3!$A$2:$A$4612,0),MATCH('EPS 3.1.3'!AC$1,NoSettings_v3!$C$1:$AH$1,0)),"")</f>
        <v>0</v>
      </c>
      <c r="AD1161" s="157">
        <f>IFERROR(INDEX(NoSettings_v3!$C$2:$AH$4612,MATCH('EPS 3.1.3'!$B1161,NoSettings_v3!$A$2:$A$4612,0),MATCH('EPS 3.1.3'!AD$1,NoSettings_v3!$C$1:$AH$1,0)),"")</f>
        <v>0</v>
      </c>
      <c r="AE1161" s="157">
        <f>IFERROR(INDEX(NoSettings_v3!$C$2:$AH$4612,MATCH('EPS 3.1.3'!$B1161,NoSettings_v3!$A$2:$A$4612,0),MATCH('EPS 3.1.3'!AE$1,NoSettings_v3!$C$1:$AH$1,0)),"")</f>
        <v>0</v>
      </c>
      <c r="AF1161" s="157">
        <f>IFERROR(INDEX(NoSettings_v3!$C$2:$AH$4612,MATCH('EPS 3.1.3'!$B1161,NoSettings_v3!$A$2:$A$4612,0),MATCH('EPS 3.1.3'!AF$1,NoSettings_v3!$C$1:$AH$1,0)),"")</f>
        <v>0</v>
      </c>
      <c r="AG1161" s="157">
        <f>IFERROR(INDEX(NoSettings_v3!$C$2:$AH$4612,MATCH('EPS 3.1.3'!$B1161,NoSettings_v3!$A$2:$A$4612,0),MATCH('EPS 3.1.3'!AG$1,NoSettings_v3!$C$1:$AH$1,0)),"")</f>
        <v>0</v>
      </c>
      <c r="AH1161" s="157">
        <f>IFERROR(INDEX(NoSettings_v3!$C$2:$AH$4612,MATCH('EPS 3.1.3'!$B1161,NoSettings_v3!$A$2:$A$4612,0),MATCH('EPS 3.1.3'!AH$1,NoSettings_v3!$C$1:$AH$1,0)),"")</f>
        <v>0</v>
      </c>
      <c r="AI1161" s="157">
        <f>IFERROR(INDEX(NoSettings_v3!$C$2:$AH$4612,MATCH('EPS 3.1.3'!$B1161,NoSettings_v3!$A$2:$A$4612,0),MATCH('EPS 3.1.3'!AI$1,NoSettings_v3!$C$1:$AH$1,0)),"")</f>
        <v>0</v>
      </c>
    </row>
    <row r="1162" spans="2:43" x14ac:dyDescent="0.35">
      <c r="B1162" s="161" t="s">
        <v>122</v>
      </c>
      <c r="C1162" s="127" t="s">
        <v>964</v>
      </c>
      <c r="D1162" s="157">
        <f>IFERROR(INDEX(NoSettings_v3!$C$2:$AH$4612,MATCH('EPS 3.1.3'!$B1162,NoSettings_v3!$A$2:$A$4612,0),MATCH('EPS 3.1.3'!D$1,NoSettings_v3!$C$1:$AH$1,0)),"")</f>
        <v>728180000000000</v>
      </c>
      <c r="E1162" s="157">
        <f>IFERROR(INDEX(NoSettings_v3!$C$2:$AH$4612,MATCH('EPS 3.1.3'!$B1162,NoSettings_v3!$A$2:$A$4612,0),MATCH('EPS 3.1.3'!E$1,NoSettings_v3!$C$1:$AH$1,0)),"")</f>
        <v>772200000000000</v>
      </c>
      <c r="F1162" s="157">
        <f>IFERROR(INDEX(NoSettings_v3!$C$2:$AH$4612,MATCH('EPS 3.1.3'!$B1162,NoSettings_v3!$A$2:$A$4612,0),MATCH('EPS 3.1.3'!F$1,NoSettings_v3!$C$1:$AH$1,0)),"")</f>
        <v>816220000000000</v>
      </c>
      <c r="G1162" s="157">
        <f>IFERROR(INDEX(NoSettings_v3!$C$2:$AH$4612,MATCH('EPS 3.1.3'!$B1162,NoSettings_v3!$A$2:$A$4612,0),MATCH('EPS 3.1.3'!G$1,NoSettings_v3!$C$1:$AH$1,0)),"")</f>
        <v>860240000000000</v>
      </c>
      <c r="H1162" s="157">
        <f>IFERROR(INDEX(NoSettings_v3!$C$2:$AH$4612,MATCH('EPS 3.1.3'!$B1162,NoSettings_v3!$A$2:$A$4612,0),MATCH('EPS 3.1.3'!H$1,NoSettings_v3!$C$1:$AH$1,0)),"")</f>
        <v>898580000000000</v>
      </c>
      <c r="I1162" s="157">
        <f>IFERROR(INDEX(NoSettings_v3!$C$2:$AH$4612,MATCH('EPS 3.1.3'!$B1162,NoSettings_v3!$A$2:$A$4612,0),MATCH('EPS 3.1.3'!I$1,NoSettings_v3!$C$1:$AH$1,0)),"")</f>
        <v>936920000000000</v>
      </c>
      <c r="J1162" s="157">
        <f>IFERROR(INDEX(NoSettings_v3!$C$2:$AH$4612,MATCH('EPS 3.1.3'!$B1162,NoSettings_v3!$A$2:$A$4612,0),MATCH('EPS 3.1.3'!J$1,NoSettings_v3!$C$1:$AH$1,0)),"")</f>
        <v>975260000000000</v>
      </c>
      <c r="K1162" s="157">
        <f>IFERROR(INDEX(NoSettings_v3!$C$2:$AH$4612,MATCH('EPS 3.1.3'!$B1162,NoSettings_v3!$A$2:$A$4612,0),MATCH('EPS 3.1.3'!K$1,NoSettings_v3!$C$1:$AH$1,0)),"")</f>
        <v>1013600000000000</v>
      </c>
      <c r="L1162" s="157">
        <f>IFERROR(INDEX(NoSettings_v3!$C$2:$AH$4612,MATCH('EPS 3.1.3'!$B1162,NoSettings_v3!$A$2:$A$4612,0),MATCH('EPS 3.1.3'!L$1,NoSettings_v3!$C$1:$AH$1,0)),"")</f>
        <v>1051900000000000</v>
      </c>
      <c r="M1162" s="157">
        <f>IFERROR(INDEX(NoSettings_v3!$C$2:$AH$4612,MATCH('EPS 3.1.3'!$B1162,NoSettings_v3!$A$2:$A$4612,0),MATCH('EPS 3.1.3'!M$1,NoSettings_v3!$C$1:$AH$1,0)),"")</f>
        <v>1094200000000000</v>
      </c>
      <c r="N1162" s="157">
        <f>IFERROR(INDEX(NoSettings_v3!$C$2:$AH$4612,MATCH('EPS 3.1.3'!$B1162,NoSettings_v3!$A$2:$A$4612,0),MATCH('EPS 3.1.3'!N$1,NoSettings_v3!$C$1:$AH$1,0)),"")</f>
        <v>1136500000000000</v>
      </c>
      <c r="O1162" s="157">
        <f>IFERROR(INDEX(NoSettings_v3!$C$2:$AH$4612,MATCH('EPS 3.1.3'!$B1162,NoSettings_v3!$A$2:$A$4612,0),MATCH('EPS 3.1.3'!O$1,NoSettings_v3!$C$1:$AH$1,0)),"")</f>
        <v>1178700000000000</v>
      </c>
      <c r="P1162" s="157">
        <f>IFERROR(INDEX(NoSettings_v3!$C$2:$AH$4612,MATCH('EPS 3.1.3'!$B1162,NoSettings_v3!$A$2:$A$4612,0),MATCH('EPS 3.1.3'!P$1,NoSettings_v3!$C$1:$AH$1,0)),"")</f>
        <v>1221000000000000</v>
      </c>
      <c r="Q1162" s="157">
        <f>IFERROR(INDEX(NoSettings_v3!$C$2:$AH$4612,MATCH('EPS 3.1.3'!$B1162,NoSettings_v3!$A$2:$A$4612,0),MATCH('EPS 3.1.3'!Q$1,NoSettings_v3!$C$1:$AH$1,0)),"")</f>
        <v>1263200000000000</v>
      </c>
      <c r="R1162" s="157">
        <f>IFERROR(INDEX(NoSettings_v3!$C$2:$AH$4612,MATCH('EPS 3.1.3'!$B1162,NoSettings_v3!$A$2:$A$4612,0),MATCH('EPS 3.1.3'!R$1,NoSettings_v3!$C$1:$AH$1,0)),"")</f>
        <v>1297300000000000</v>
      </c>
      <c r="S1162" s="157">
        <f>IFERROR(INDEX(NoSettings_v3!$C$2:$AH$4612,MATCH('EPS 3.1.3'!$B1162,NoSettings_v3!$A$2:$A$4612,0),MATCH('EPS 3.1.3'!S$1,NoSettings_v3!$C$1:$AH$1,0)),"")</f>
        <v>1331300000000000</v>
      </c>
      <c r="T1162" s="157">
        <f>IFERROR(INDEX(NoSettings_v3!$C$2:$AH$4612,MATCH('EPS 3.1.3'!$B1162,NoSettings_v3!$A$2:$A$4612,0),MATCH('EPS 3.1.3'!T$1,NoSettings_v3!$C$1:$AH$1,0)),"")</f>
        <v>1365400000000000</v>
      </c>
      <c r="U1162" s="157">
        <f>IFERROR(INDEX(NoSettings_v3!$C$2:$AH$4612,MATCH('EPS 3.1.3'!$B1162,NoSettings_v3!$A$2:$A$4612,0),MATCH('EPS 3.1.3'!U$1,NoSettings_v3!$C$1:$AH$1,0)),"")</f>
        <v>1399400000000000</v>
      </c>
      <c r="V1162" s="157">
        <f>IFERROR(INDEX(NoSettings_v3!$C$2:$AH$4612,MATCH('EPS 3.1.3'!$B1162,NoSettings_v3!$A$2:$A$4612,0),MATCH('EPS 3.1.3'!V$1,NoSettings_v3!$C$1:$AH$1,0)),"")</f>
        <v>1433500000000000</v>
      </c>
      <c r="W1162" s="157">
        <f>IFERROR(INDEX(NoSettings_v3!$C$2:$AH$4612,MATCH('EPS 3.1.3'!$B1162,NoSettings_v3!$A$2:$A$4612,0),MATCH('EPS 3.1.3'!W$1,NoSettings_v3!$C$1:$AH$1,0)),"")</f>
        <v>1472100000000000</v>
      </c>
      <c r="X1162" s="157">
        <f>IFERROR(INDEX(NoSettings_v3!$C$2:$AH$4612,MATCH('EPS 3.1.3'!$B1162,NoSettings_v3!$A$2:$A$4612,0),MATCH('EPS 3.1.3'!X$1,NoSettings_v3!$C$1:$AH$1,0)),"")</f>
        <v>1510800000000000</v>
      </c>
      <c r="Y1162" s="157">
        <f>IFERROR(INDEX(NoSettings_v3!$C$2:$AH$4612,MATCH('EPS 3.1.3'!$B1162,NoSettings_v3!$A$2:$A$4612,0),MATCH('EPS 3.1.3'!Y$1,NoSettings_v3!$C$1:$AH$1,0)),"")</f>
        <v>1549400000000000</v>
      </c>
      <c r="Z1162" s="157">
        <f>IFERROR(INDEX(NoSettings_v3!$C$2:$AH$4612,MATCH('EPS 3.1.3'!$B1162,NoSettings_v3!$A$2:$A$4612,0),MATCH('EPS 3.1.3'!Z$1,NoSettings_v3!$C$1:$AH$1,0)),"")</f>
        <v>1588000000000000</v>
      </c>
      <c r="AA1162" s="157">
        <f>IFERROR(INDEX(NoSettings_v3!$C$2:$AH$4612,MATCH('EPS 3.1.3'!$B1162,NoSettings_v3!$A$2:$A$4612,0),MATCH('EPS 3.1.3'!AA$1,NoSettings_v3!$C$1:$AH$1,0)),"")</f>
        <v>1626700000000000</v>
      </c>
      <c r="AB1162" s="157">
        <f>IFERROR(INDEX(NoSettings_v3!$C$2:$AH$4612,MATCH('EPS 3.1.3'!$B1162,NoSettings_v3!$A$2:$A$4612,0),MATCH('EPS 3.1.3'!AB$1,NoSettings_v3!$C$1:$AH$1,0)),"")</f>
        <v>1652900000000000</v>
      </c>
      <c r="AC1162" s="157">
        <f>IFERROR(INDEX(NoSettings_v3!$C$2:$AH$4612,MATCH('EPS 3.1.3'!$B1162,NoSettings_v3!$A$2:$A$4612,0),MATCH('EPS 3.1.3'!AC$1,NoSettings_v3!$C$1:$AH$1,0)),"")</f>
        <v>1679000000000000</v>
      </c>
      <c r="AD1162" s="157">
        <f>IFERROR(INDEX(NoSettings_v3!$C$2:$AH$4612,MATCH('EPS 3.1.3'!$B1162,NoSettings_v3!$A$2:$A$4612,0),MATCH('EPS 3.1.3'!AD$1,NoSettings_v3!$C$1:$AH$1,0)),"")</f>
        <v>1705200000000000</v>
      </c>
      <c r="AE1162" s="157">
        <f>IFERROR(INDEX(NoSettings_v3!$C$2:$AH$4612,MATCH('EPS 3.1.3'!$B1162,NoSettings_v3!$A$2:$A$4612,0),MATCH('EPS 3.1.3'!AE$1,NoSettings_v3!$C$1:$AH$1,0)),"")</f>
        <v>1731400000000000</v>
      </c>
      <c r="AF1162" s="157">
        <f>IFERROR(INDEX(NoSettings_v3!$C$2:$AH$4612,MATCH('EPS 3.1.3'!$B1162,NoSettings_v3!$A$2:$A$4612,0),MATCH('EPS 3.1.3'!AF$1,NoSettings_v3!$C$1:$AH$1,0)),"")</f>
        <v>1757600000000000</v>
      </c>
      <c r="AG1162" s="157">
        <f>IFERROR(INDEX(NoSettings_v3!$C$2:$AH$4612,MATCH('EPS 3.1.3'!$B1162,NoSettings_v3!$A$2:$A$4612,0),MATCH('EPS 3.1.3'!AG$1,NoSettings_v3!$C$1:$AH$1,0)),"")</f>
        <v>1783800000000000</v>
      </c>
      <c r="AH1162" s="157">
        <f>IFERROR(INDEX(NoSettings_v3!$C$2:$AH$4612,MATCH('EPS 3.1.3'!$B1162,NoSettings_v3!$A$2:$A$4612,0),MATCH('EPS 3.1.3'!AH$1,NoSettings_v3!$C$1:$AH$1,0)),"")</f>
        <v>1809900000000000</v>
      </c>
      <c r="AI1162" s="157">
        <f>IFERROR(INDEX(NoSettings_v3!$C$2:$AH$4612,MATCH('EPS 3.1.3'!$B1162,NoSettings_v3!$A$2:$A$4612,0),MATCH('EPS 3.1.3'!AI$1,NoSettings_v3!$C$1:$AH$1,0)),"")</f>
        <v>1836100000000000</v>
      </c>
      <c r="AJ1162" s="128"/>
      <c r="AK1162" s="128"/>
      <c r="AL1162" s="128"/>
      <c r="AM1162" s="128"/>
      <c r="AN1162" s="128"/>
      <c r="AO1162" s="128"/>
      <c r="AP1162" s="128"/>
      <c r="AQ1162" s="128"/>
    </row>
    <row r="1163" spans="2:43" x14ac:dyDescent="0.35">
      <c r="B1163" s="161" t="s">
        <v>123</v>
      </c>
      <c r="C1163" s="127" t="s">
        <v>964</v>
      </c>
      <c r="D1163" s="157">
        <f>IFERROR(INDEX(NoSettings_v3!$C$2:$AH$4612,MATCH('EPS 3.1.3'!$B1163,NoSettings_v3!$A$2:$A$4612,0),MATCH('EPS 3.1.3'!D$1,NoSettings_v3!$C$1:$AH$1,0)),"")</f>
        <v>0</v>
      </c>
      <c r="E1163" s="157">
        <f>IFERROR(INDEX(NoSettings_v3!$C$2:$AH$4612,MATCH('EPS 3.1.3'!$B1163,NoSettings_v3!$A$2:$A$4612,0),MATCH('EPS 3.1.3'!E$1,NoSettings_v3!$C$1:$AH$1,0)),"")</f>
        <v>0</v>
      </c>
      <c r="F1163" s="157">
        <f>IFERROR(INDEX(NoSettings_v3!$C$2:$AH$4612,MATCH('EPS 3.1.3'!$B1163,NoSettings_v3!$A$2:$A$4612,0),MATCH('EPS 3.1.3'!F$1,NoSettings_v3!$C$1:$AH$1,0)),"")</f>
        <v>0</v>
      </c>
      <c r="G1163" s="157">
        <f>IFERROR(INDEX(NoSettings_v3!$C$2:$AH$4612,MATCH('EPS 3.1.3'!$B1163,NoSettings_v3!$A$2:$A$4612,0),MATCH('EPS 3.1.3'!G$1,NoSettings_v3!$C$1:$AH$1,0)),"")</f>
        <v>0</v>
      </c>
      <c r="H1163" s="157">
        <f>IFERROR(INDEX(NoSettings_v3!$C$2:$AH$4612,MATCH('EPS 3.1.3'!$B1163,NoSettings_v3!$A$2:$A$4612,0),MATCH('EPS 3.1.3'!H$1,NoSettings_v3!$C$1:$AH$1,0)),"")</f>
        <v>0</v>
      </c>
      <c r="I1163" s="157">
        <f>IFERROR(INDEX(NoSettings_v3!$C$2:$AH$4612,MATCH('EPS 3.1.3'!$B1163,NoSettings_v3!$A$2:$A$4612,0),MATCH('EPS 3.1.3'!I$1,NoSettings_v3!$C$1:$AH$1,0)),"")</f>
        <v>0</v>
      </c>
      <c r="J1163" s="157">
        <f>IFERROR(INDEX(NoSettings_v3!$C$2:$AH$4612,MATCH('EPS 3.1.3'!$B1163,NoSettings_v3!$A$2:$A$4612,0),MATCH('EPS 3.1.3'!J$1,NoSettings_v3!$C$1:$AH$1,0)),"")</f>
        <v>0</v>
      </c>
      <c r="K1163" s="157">
        <f>IFERROR(INDEX(NoSettings_v3!$C$2:$AH$4612,MATCH('EPS 3.1.3'!$B1163,NoSettings_v3!$A$2:$A$4612,0),MATCH('EPS 3.1.3'!K$1,NoSettings_v3!$C$1:$AH$1,0)),"")</f>
        <v>0</v>
      </c>
      <c r="L1163" s="157">
        <f>IFERROR(INDEX(NoSettings_v3!$C$2:$AH$4612,MATCH('EPS 3.1.3'!$B1163,NoSettings_v3!$A$2:$A$4612,0),MATCH('EPS 3.1.3'!L$1,NoSettings_v3!$C$1:$AH$1,0)),"")</f>
        <v>0</v>
      </c>
      <c r="M1163" s="157">
        <f>IFERROR(INDEX(NoSettings_v3!$C$2:$AH$4612,MATCH('EPS 3.1.3'!$B1163,NoSettings_v3!$A$2:$A$4612,0),MATCH('EPS 3.1.3'!M$1,NoSettings_v3!$C$1:$AH$1,0)),"")</f>
        <v>0</v>
      </c>
      <c r="N1163" s="157">
        <f>IFERROR(INDEX(NoSettings_v3!$C$2:$AH$4612,MATCH('EPS 3.1.3'!$B1163,NoSettings_v3!$A$2:$A$4612,0),MATCH('EPS 3.1.3'!N$1,NoSettings_v3!$C$1:$AH$1,0)),"")</f>
        <v>0</v>
      </c>
      <c r="O1163" s="157">
        <f>IFERROR(INDEX(NoSettings_v3!$C$2:$AH$4612,MATCH('EPS 3.1.3'!$B1163,NoSettings_v3!$A$2:$A$4612,0),MATCH('EPS 3.1.3'!O$1,NoSettings_v3!$C$1:$AH$1,0)),"")</f>
        <v>0</v>
      </c>
      <c r="P1163" s="157">
        <f>IFERROR(INDEX(NoSettings_v3!$C$2:$AH$4612,MATCH('EPS 3.1.3'!$B1163,NoSettings_v3!$A$2:$A$4612,0),MATCH('EPS 3.1.3'!P$1,NoSettings_v3!$C$1:$AH$1,0)),"")</f>
        <v>0</v>
      </c>
      <c r="Q1163" s="157">
        <f>IFERROR(INDEX(NoSettings_v3!$C$2:$AH$4612,MATCH('EPS 3.1.3'!$B1163,NoSettings_v3!$A$2:$A$4612,0),MATCH('EPS 3.1.3'!Q$1,NoSettings_v3!$C$1:$AH$1,0)),"")</f>
        <v>0</v>
      </c>
      <c r="R1163" s="157">
        <f>IFERROR(INDEX(NoSettings_v3!$C$2:$AH$4612,MATCH('EPS 3.1.3'!$B1163,NoSettings_v3!$A$2:$A$4612,0),MATCH('EPS 3.1.3'!R$1,NoSettings_v3!$C$1:$AH$1,0)),"")</f>
        <v>0</v>
      </c>
      <c r="S1163" s="157">
        <f>IFERROR(INDEX(NoSettings_v3!$C$2:$AH$4612,MATCH('EPS 3.1.3'!$B1163,NoSettings_v3!$A$2:$A$4612,0),MATCH('EPS 3.1.3'!S$1,NoSettings_v3!$C$1:$AH$1,0)),"")</f>
        <v>0</v>
      </c>
      <c r="T1163" s="157">
        <f>IFERROR(INDEX(NoSettings_v3!$C$2:$AH$4612,MATCH('EPS 3.1.3'!$B1163,NoSettings_v3!$A$2:$A$4612,0),MATCH('EPS 3.1.3'!T$1,NoSettings_v3!$C$1:$AH$1,0)),"")</f>
        <v>0</v>
      </c>
      <c r="U1163" s="157">
        <f>IFERROR(INDEX(NoSettings_v3!$C$2:$AH$4612,MATCH('EPS 3.1.3'!$B1163,NoSettings_v3!$A$2:$A$4612,0),MATCH('EPS 3.1.3'!U$1,NoSettings_v3!$C$1:$AH$1,0)),"")</f>
        <v>0</v>
      </c>
      <c r="V1163" s="157">
        <f>IFERROR(INDEX(NoSettings_v3!$C$2:$AH$4612,MATCH('EPS 3.1.3'!$B1163,NoSettings_v3!$A$2:$A$4612,0),MATCH('EPS 3.1.3'!V$1,NoSettings_v3!$C$1:$AH$1,0)),"")</f>
        <v>0</v>
      </c>
      <c r="W1163" s="157">
        <f>IFERROR(INDEX(NoSettings_v3!$C$2:$AH$4612,MATCH('EPS 3.1.3'!$B1163,NoSettings_v3!$A$2:$A$4612,0),MATCH('EPS 3.1.3'!W$1,NoSettings_v3!$C$1:$AH$1,0)),"")</f>
        <v>0</v>
      </c>
      <c r="X1163" s="157">
        <f>IFERROR(INDEX(NoSettings_v3!$C$2:$AH$4612,MATCH('EPS 3.1.3'!$B1163,NoSettings_v3!$A$2:$A$4612,0),MATCH('EPS 3.1.3'!X$1,NoSettings_v3!$C$1:$AH$1,0)),"")</f>
        <v>0</v>
      </c>
      <c r="Y1163" s="157">
        <f>IFERROR(INDEX(NoSettings_v3!$C$2:$AH$4612,MATCH('EPS 3.1.3'!$B1163,NoSettings_v3!$A$2:$A$4612,0),MATCH('EPS 3.1.3'!Y$1,NoSettings_v3!$C$1:$AH$1,0)),"")</f>
        <v>0</v>
      </c>
      <c r="Z1163" s="157">
        <f>IFERROR(INDEX(NoSettings_v3!$C$2:$AH$4612,MATCH('EPS 3.1.3'!$B1163,NoSettings_v3!$A$2:$A$4612,0),MATCH('EPS 3.1.3'!Z$1,NoSettings_v3!$C$1:$AH$1,0)),"")</f>
        <v>0</v>
      </c>
      <c r="AA1163" s="157">
        <f>IFERROR(INDEX(NoSettings_v3!$C$2:$AH$4612,MATCH('EPS 3.1.3'!$B1163,NoSettings_v3!$A$2:$A$4612,0),MATCH('EPS 3.1.3'!AA$1,NoSettings_v3!$C$1:$AH$1,0)),"")</f>
        <v>0</v>
      </c>
      <c r="AB1163" s="157">
        <f>IFERROR(INDEX(NoSettings_v3!$C$2:$AH$4612,MATCH('EPS 3.1.3'!$B1163,NoSettings_v3!$A$2:$A$4612,0),MATCH('EPS 3.1.3'!AB$1,NoSettings_v3!$C$1:$AH$1,0)),"")</f>
        <v>0</v>
      </c>
      <c r="AC1163" s="157">
        <f>IFERROR(INDEX(NoSettings_v3!$C$2:$AH$4612,MATCH('EPS 3.1.3'!$B1163,NoSettings_v3!$A$2:$A$4612,0),MATCH('EPS 3.1.3'!AC$1,NoSettings_v3!$C$1:$AH$1,0)),"")</f>
        <v>0</v>
      </c>
      <c r="AD1163" s="157">
        <f>IFERROR(INDEX(NoSettings_v3!$C$2:$AH$4612,MATCH('EPS 3.1.3'!$B1163,NoSettings_v3!$A$2:$A$4612,0),MATCH('EPS 3.1.3'!AD$1,NoSettings_v3!$C$1:$AH$1,0)),"")</f>
        <v>0</v>
      </c>
      <c r="AE1163" s="157">
        <f>IFERROR(INDEX(NoSettings_v3!$C$2:$AH$4612,MATCH('EPS 3.1.3'!$B1163,NoSettings_v3!$A$2:$A$4612,0),MATCH('EPS 3.1.3'!AE$1,NoSettings_v3!$C$1:$AH$1,0)),"")</f>
        <v>0</v>
      </c>
      <c r="AF1163" s="157">
        <f>IFERROR(INDEX(NoSettings_v3!$C$2:$AH$4612,MATCH('EPS 3.1.3'!$B1163,NoSettings_v3!$A$2:$A$4612,0),MATCH('EPS 3.1.3'!AF$1,NoSettings_v3!$C$1:$AH$1,0)),"")</f>
        <v>0</v>
      </c>
      <c r="AG1163" s="157">
        <f>IFERROR(INDEX(NoSettings_v3!$C$2:$AH$4612,MATCH('EPS 3.1.3'!$B1163,NoSettings_v3!$A$2:$A$4612,0),MATCH('EPS 3.1.3'!AG$1,NoSettings_v3!$C$1:$AH$1,0)),"")</f>
        <v>0</v>
      </c>
      <c r="AH1163" s="157">
        <f>IFERROR(INDEX(NoSettings_v3!$C$2:$AH$4612,MATCH('EPS 3.1.3'!$B1163,NoSettings_v3!$A$2:$A$4612,0),MATCH('EPS 3.1.3'!AH$1,NoSettings_v3!$C$1:$AH$1,0)),"")</f>
        <v>0</v>
      </c>
      <c r="AI1163" s="157">
        <f>IFERROR(INDEX(NoSettings_v3!$C$2:$AH$4612,MATCH('EPS 3.1.3'!$B1163,NoSettings_v3!$A$2:$A$4612,0),MATCH('EPS 3.1.3'!AI$1,NoSettings_v3!$C$1:$AH$1,0)),"")</f>
        <v>0</v>
      </c>
    </row>
    <row r="1164" spans="2:43" x14ac:dyDescent="0.35">
      <c r="B1164" s="161" t="s">
        <v>124</v>
      </c>
      <c r="C1164" s="127" t="s">
        <v>964</v>
      </c>
      <c r="D1164" s="157">
        <f>IFERROR(INDEX(NoSettings_v3!$C$2:$AH$4612,MATCH('EPS 3.1.3'!$B1164,NoSettings_v3!$A$2:$A$4612,0),MATCH('EPS 3.1.3'!D$1,NoSettings_v3!$C$1:$AH$1,0)),"")</f>
        <v>0</v>
      </c>
      <c r="E1164" s="157">
        <f>IFERROR(INDEX(NoSettings_v3!$C$2:$AH$4612,MATCH('EPS 3.1.3'!$B1164,NoSettings_v3!$A$2:$A$4612,0),MATCH('EPS 3.1.3'!E$1,NoSettings_v3!$C$1:$AH$1,0)),"")</f>
        <v>0</v>
      </c>
      <c r="F1164" s="157">
        <f>IFERROR(INDEX(NoSettings_v3!$C$2:$AH$4612,MATCH('EPS 3.1.3'!$B1164,NoSettings_v3!$A$2:$A$4612,0),MATCH('EPS 3.1.3'!F$1,NoSettings_v3!$C$1:$AH$1,0)),"")</f>
        <v>0</v>
      </c>
      <c r="G1164" s="157">
        <f>IFERROR(INDEX(NoSettings_v3!$C$2:$AH$4612,MATCH('EPS 3.1.3'!$B1164,NoSettings_v3!$A$2:$A$4612,0),MATCH('EPS 3.1.3'!G$1,NoSettings_v3!$C$1:$AH$1,0)),"")</f>
        <v>0</v>
      </c>
      <c r="H1164" s="157">
        <f>IFERROR(INDEX(NoSettings_v3!$C$2:$AH$4612,MATCH('EPS 3.1.3'!$B1164,NoSettings_v3!$A$2:$A$4612,0),MATCH('EPS 3.1.3'!H$1,NoSettings_v3!$C$1:$AH$1,0)),"")</f>
        <v>0</v>
      </c>
      <c r="I1164" s="157">
        <f>IFERROR(INDEX(NoSettings_v3!$C$2:$AH$4612,MATCH('EPS 3.1.3'!$B1164,NoSettings_v3!$A$2:$A$4612,0),MATCH('EPS 3.1.3'!I$1,NoSettings_v3!$C$1:$AH$1,0)),"")</f>
        <v>0</v>
      </c>
      <c r="J1164" s="157">
        <f>IFERROR(INDEX(NoSettings_v3!$C$2:$AH$4612,MATCH('EPS 3.1.3'!$B1164,NoSettings_v3!$A$2:$A$4612,0),MATCH('EPS 3.1.3'!J$1,NoSettings_v3!$C$1:$AH$1,0)),"")</f>
        <v>0</v>
      </c>
      <c r="K1164" s="157">
        <f>IFERROR(INDEX(NoSettings_v3!$C$2:$AH$4612,MATCH('EPS 3.1.3'!$B1164,NoSettings_v3!$A$2:$A$4612,0),MATCH('EPS 3.1.3'!K$1,NoSettings_v3!$C$1:$AH$1,0)),"")</f>
        <v>0</v>
      </c>
      <c r="L1164" s="157">
        <f>IFERROR(INDEX(NoSettings_v3!$C$2:$AH$4612,MATCH('EPS 3.1.3'!$B1164,NoSettings_v3!$A$2:$A$4612,0),MATCH('EPS 3.1.3'!L$1,NoSettings_v3!$C$1:$AH$1,0)),"")</f>
        <v>0</v>
      </c>
      <c r="M1164" s="157">
        <f>IFERROR(INDEX(NoSettings_v3!$C$2:$AH$4612,MATCH('EPS 3.1.3'!$B1164,NoSettings_v3!$A$2:$A$4612,0),MATCH('EPS 3.1.3'!M$1,NoSettings_v3!$C$1:$AH$1,0)),"")</f>
        <v>0</v>
      </c>
      <c r="N1164" s="157">
        <f>IFERROR(INDEX(NoSettings_v3!$C$2:$AH$4612,MATCH('EPS 3.1.3'!$B1164,NoSettings_v3!$A$2:$A$4612,0),MATCH('EPS 3.1.3'!N$1,NoSettings_v3!$C$1:$AH$1,0)),"")</f>
        <v>0</v>
      </c>
      <c r="O1164" s="157">
        <f>IFERROR(INDEX(NoSettings_v3!$C$2:$AH$4612,MATCH('EPS 3.1.3'!$B1164,NoSettings_v3!$A$2:$A$4612,0),MATCH('EPS 3.1.3'!O$1,NoSettings_v3!$C$1:$AH$1,0)),"")</f>
        <v>0</v>
      </c>
      <c r="P1164" s="157">
        <f>IFERROR(INDEX(NoSettings_v3!$C$2:$AH$4612,MATCH('EPS 3.1.3'!$B1164,NoSettings_v3!$A$2:$A$4612,0),MATCH('EPS 3.1.3'!P$1,NoSettings_v3!$C$1:$AH$1,0)),"")</f>
        <v>0</v>
      </c>
      <c r="Q1164" s="157">
        <f>IFERROR(INDEX(NoSettings_v3!$C$2:$AH$4612,MATCH('EPS 3.1.3'!$B1164,NoSettings_v3!$A$2:$A$4612,0),MATCH('EPS 3.1.3'!Q$1,NoSettings_v3!$C$1:$AH$1,0)),"")</f>
        <v>0</v>
      </c>
      <c r="R1164" s="157">
        <f>IFERROR(INDEX(NoSettings_v3!$C$2:$AH$4612,MATCH('EPS 3.1.3'!$B1164,NoSettings_v3!$A$2:$A$4612,0),MATCH('EPS 3.1.3'!R$1,NoSettings_v3!$C$1:$AH$1,0)),"")</f>
        <v>0</v>
      </c>
      <c r="S1164" s="157">
        <f>IFERROR(INDEX(NoSettings_v3!$C$2:$AH$4612,MATCH('EPS 3.1.3'!$B1164,NoSettings_v3!$A$2:$A$4612,0),MATCH('EPS 3.1.3'!S$1,NoSettings_v3!$C$1:$AH$1,0)),"")</f>
        <v>0</v>
      </c>
      <c r="T1164" s="157">
        <f>IFERROR(INDEX(NoSettings_v3!$C$2:$AH$4612,MATCH('EPS 3.1.3'!$B1164,NoSettings_v3!$A$2:$A$4612,0),MATCH('EPS 3.1.3'!T$1,NoSettings_v3!$C$1:$AH$1,0)),"")</f>
        <v>0</v>
      </c>
      <c r="U1164" s="157">
        <f>IFERROR(INDEX(NoSettings_v3!$C$2:$AH$4612,MATCH('EPS 3.1.3'!$B1164,NoSettings_v3!$A$2:$A$4612,0),MATCH('EPS 3.1.3'!U$1,NoSettings_v3!$C$1:$AH$1,0)),"")</f>
        <v>0</v>
      </c>
      <c r="V1164" s="157">
        <f>IFERROR(INDEX(NoSettings_v3!$C$2:$AH$4612,MATCH('EPS 3.1.3'!$B1164,NoSettings_v3!$A$2:$A$4612,0),MATCH('EPS 3.1.3'!V$1,NoSettings_v3!$C$1:$AH$1,0)),"")</f>
        <v>0</v>
      </c>
      <c r="W1164" s="157">
        <f>IFERROR(INDEX(NoSettings_v3!$C$2:$AH$4612,MATCH('EPS 3.1.3'!$B1164,NoSettings_v3!$A$2:$A$4612,0),MATCH('EPS 3.1.3'!W$1,NoSettings_v3!$C$1:$AH$1,0)),"")</f>
        <v>0</v>
      </c>
      <c r="X1164" s="157">
        <f>IFERROR(INDEX(NoSettings_v3!$C$2:$AH$4612,MATCH('EPS 3.1.3'!$B1164,NoSettings_v3!$A$2:$A$4612,0),MATCH('EPS 3.1.3'!X$1,NoSettings_v3!$C$1:$AH$1,0)),"")</f>
        <v>0</v>
      </c>
      <c r="Y1164" s="157">
        <f>IFERROR(INDEX(NoSettings_v3!$C$2:$AH$4612,MATCH('EPS 3.1.3'!$B1164,NoSettings_v3!$A$2:$A$4612,0),MATCH('EPS 3.1.3'!Y$1,NoSettings_v3!$C$1:$AH$1,0)),"")</f>
        <v>0</v>
      </c>
      <c r="Z1164" s="157">
        <f>IFERROR(INDEX(NoSettings_v3!$C$2:$AH$4612,MATCH('EPS 3.1.3'!$B1164,NoSettings_v3!$A$2:$A$4612,0),MATCH('EPS 3.1.3'!Z$1,NoSettings_v3!$C$1:$AH$1,0)),"")</f>
        <v>0</v>
      </c>
      <c r="AA1164" s="157">
        <f>IFERROR(INDEX(NoSettings_v3!$C$2:$AH$4612,MATCH('EPS 3.1.3'!$B1164,NoSettings_v3!$A$2:$A$4612,0),MATCH('EPS 3.1.3'!AA$1,NoSettings_v3!$C$1:$AH$1,0)),"")</f>
        <v>0</v>
      </c>
      <c r="AB1164" s="157">
        <f>IFERROR(INDEX(NoSettings_v3!$C$2:$AH$4612,MATCH('EPS 3.1.3'!$B1164,NoSettings_v3!$A$2:$A$4612,0),MATCH('EPS 3.1.3'!AB$1,NoSettings_v3!$C$1:$AH$1,0)),"")</f>
        <v>0</v>
      </c>
      <c r="AC1164" s="157">
        <f>IFERROR(INDEX(NoSettings_v3!$C$2:$AH$4612,MATCH('EPS 3.1.3'!$B1164,NoSettings_v3!$A$2:$A$4612,0),MATCH('EPS 3.1.3'!AC$1,NoSettings_v3!$C$1:$AH$1,0)),"")</f>
        <v>0</v>
      </c>
      <c r="AD1164" s="157">
        <f>IFERROR(INDEX(NoSettings_v3!$C$2:$AH$4612,MATCH('EPS 3.1.3'!$B1164,NoSettings_v3!$A$2:$A$4612,0),MATCH('EPS 3.1.3'!AD$1,NoSettings_v3!$C$1:$AH$1,0)),"")</f>
        <v>0</v>
      </c>
      <c r="AE1164" s="157">
        <f>IFERROR(INDEX(NoSettings_v3!$C$2:$AH$4612,MATCH('EPS 3.1.3'!$B1164,NoSettings_v3!$A$2:$A$4612,0),MATCH('EPS 3.1.3'!AE$1,NoSettings_v3!$C$1:$AH$1,0)),"")</f>
        <v>0</v>
      </c>
      <c r="AF1164" s="157">
        <f>IFERROR(INDEX(NoSettings_v3!$C$2:$AH$4612,MATCH('EPS 3.1.3'!$B1164,NoSettings_v3!$A$2:$A$4612,0),MATCH('EPS 3.1.3'!AF$1,NoSettings_v3!$C$1:$AH$1,0)),"")</f>
        <v>0</v>
      </c>
      <c r="AG1164" s="157">
        <f>IFERROR(INDEX(NoSettings_v3!$C$2:$AH$4612,MATCH('EPS 3.1.3'!$B1164,NoSettings_v3!$A$2:$A$4612,0),MATCH('EPS 3.1.3'!AG$1,NoSettings_v3!$C$1:$AH$1,0)),"")</f>
        <v>0</v>
      </c>
      <c r="AH1164" s="157">
        <f>IFERROR(INDEX(NoSettings_v3!$C$2:$AH$4612,MATCH('EPS 3.1.3'!$B1164,NoSettings_v3!$A$2:$A$4612,0),MATCH('EPS 3.1.3'!AH$1,NoSettings_v3!$C$1:$AH$1,0)),"")</f>
        <v>0</v>
      </c>
      <c r="AI1164" s="157">
        <f>IFERROR(INDEX(NoSettings_v3!$C$2:$AH$4612,MATCH('EPS 3.1.3'!$B1164,NoSettings_v3!$A$2:$A$4612,0),MATCH('EPS 3.1.3'!AI$1,NoSettings_v3!$C$1:$AH$1,0)),"")</f>
        <v>0</v>
      </c>
      <c r="AJ1164" s="128"/>
      <c r="AK1164" s="128"/>
      <c r="AL1164" s="128"/>
      <c r="AM1164" s="128"/>
      <c r="AN1164" s="128"/>
      <c r="AO1164" s="128"/>
      <c r="AP1164" s="128"/>
      <c r="AQ1164" s="128"/>
    </row>
    <row r="1165" spans="2:43" x14ac:dyDescent="0.35">
      <c r="B1165" s="161" t="s">
        <v>125</v>
      </c>
      <c r="C1165" s="127" t="s">
        <v>964</v>
      </c>
      <c r="D1165" s="157">
        <f>IFERROR(INDEX(NoSettings_v3!$C$2:$AH$4612,MATCH('EPS 3.1.3'!$B1165,NoSettings_v3!$A$2:$A$4612,0),MATCH('EPS 3.1.3'!D$1,NoSettings_v3!$C$1:$AH$1,0)),"")</f>
        <v>2120000000000000</v>
      </c>
      <c r="E1165" s="157">
        <f>IFERROR(INDEX(NoSettings_v3!$C$2:$AH$4612,MATCH('EPS 3.1.3'!$B1165,NoSettings_v3!$A$2:$A$4612,0),MATCH('EPS 3.1.3'!E$1,NoSettings_v3!$C$1:$AH$1,0)),"")</f>
        <v>2240000000000000</v>
      </c>
      <c r="F1165" s="157">
        <f>IFERROR(INDEX(NoSettings_v3!$C$2:$AH$4612,MATCH('EPS 3.1.3'!$B1165,NoSettings_v3!$A$2:$A$4612,0),MATCH('EPS 3.1.3'!F$1,NoSettings_v3!$C$1:$AH$1,0)),"")</f>
        <v>2370000000000000</v>
      </c>
      <c r="G1165" s="157">
        <f>IFERROR(INDEX(NoSettings_v3!$C$2:$AH$4612,MATCH('EPS 3.1.3'!$B1165,NoSettings_v3!$A$2:$A$4612,0),MATCH('EPS 3.1.3'!G$1,NoSettings_v3!$C$1:$AH$1,0)),"")</f>
        <v>2490000000000000</v>
      </c>
      <c r="H1165" s="157">
        <f>IFERROR(INDEX(NoSettings_v3!$C$2:$AH$4612,MATCH('EPS 3.1.3'!$B1165,NoSettings_v3!$A$2:$A$4612,0),MATCH('EPS 3.1.3'!H$1,NoSettings_v3!$C$1:$AH$1,0)),"")</f>
        <v>2610000000000000</v>
      </c>
      <c r="I1165" s="157">
        <f>IFERROR(INDEX(NoSettings_v3!$C$2:$AH$4612,MATCH('EPS 3.1.3'!$B1165,NoSettings_v3!$A$2:$A$4612,0),MATCH('EPS 3.1.3'!I$1,NoSettings_v3!$C$1:$AH$1,0)),"")</f>
        <v>2730000000000000</v>
      </c>
      <c r="J1165" s="157">
        <f>IFERROR(INDEX(NoSettings_v3!$C$2:$AH$4612,MATCH('EPS 3.1.3'!$B1165,NoSettings_v3!$A$2:$A$4612,0),MATCH('EPS 3.1.3'!J$1,NoSettings_v3!$C$1:$AH$1,0)),"")</f>
        <v>2850000000000000</v>
      </c>
      <c r="K1165" s="157">
        <f>IFERROR(INDEX(NoSettings_v3!$C$2:$AH$4612,MATCH('EPS 3.1.3'!$B1165,NoSettings_v3!$A$2:$A$4612,0),MATCH('EPS 3.1.3'!K$1,NoSettings_v3!$C$1:$AH$1,0)),"")</f>
        <v>2970000000000000</v>
      </c>
      <c r="L1165" s="157">
        <f>IFERROR(INDEX(NoSettings_v3!$C$2:$AH$4612,MATCH('EPS 3.1.3'!$B1165,NoSettings_v3!$A$2:$A$4612,0),MATCH('EPS 3.1.3'!L$1,NoSettings_v3!$C$1:$AH$1,0)),"")</f>
        <v>3100000000000000</v>
      </c>
      <c r="M1165" s="157">
        <f>IFERROR(INDEX(NoSettings_v3!$C$2:$AH$4612,MATCH('EPS 3.1.3'!$B1165,NoSettings_v3!$A$2:$A$4612,0),MATCH('EPS 3.1.3'!M$1,NoSettings_v3!$C$1:$AH$1,0)),"")</f>
        <v>3210000000000000</v>
      </c>
      <c r="N1165" s="157">
        <f>IFERROR(INDEX(NoSettings_v3!$C$2:$AH$4612,MATCH('EPS 3.1.3'!$B1165,NoSettings_v3!$A$2:$A$4612,0),MATCH('EPS 3.1.3'!N$1,NoSettings_v3!$C$1:$AH$1,0)),"")</f>
        <v>3330000000000000</v>
      </c>
      <c r="O1165" s="157">
        <f>IFERROR(INDEX(NoSettings_v3!$C$2:$AH$4612,MATCH('EPS 3.1.3'!$B1165,NoSettings_v3!$A$2:$A$4612,0),MATCH('EPS 3.1.3'!O$1,NoSettings_v3!$C$1:$AH$1,0)),"")</f>
        <v>3440000000000000</v>
      </c>
      <c r="P1165" s="157">
        <f>IFERROR(INDEX(NoSettings_v3!$C$2:$AH$4612,MATCH('EPS 3.1.3'!$B1165,NoSettings_v3!$A$2:$A$4612,0),MATCH('EPS 3.1.3'!P$1,NoSettings_v3!$C$1:$AH$1,0)),"")</f>
        <v>3560000000000000</v>
      </c>
      <c r="Q1165" s="157">
        <f>IFERROR(INDEX(NoSettings_v3!$C$2:$AH$4612,MATCH('EPS 3.1.3'!$B1165,NoSettings_v3!$A$2:$A$4612,0),MATCH('EPS 3.1.3'!Q$1,NoSettings_v3!$C$1:$AH$1,0)),"")</f>
        <v>3670000000000000</v>
      </c>
      <c r="R1165" s="157">
        <f>IFERROR(INDEX(NoSettings_v3!$C$2:$AH$4612,MATCH('EPS 3.1.3'!$B1165,NoSettings_v3!$A$2:$A$4612,0),MATCH('EPS 3.1.3'!R$1,NoSettings_v3!$C$1:$AH$1,0)),"")</f>
        <v>3740000000000000</v>
      </c>
      <c r="S1165" s="157">
        <f>IFERROR(INDEX(NoSettings_v3!$C$2:$AH$4612,MATCH('EPS 3.1.3'!$B1165,NoSettings_v3!$A$2:$A$4612,0),MATCH('EPS 3.1.3'!S$1,NoSettings_v3!$C$1:$AH$1,0)),"")</f>
        <v>3800000000000000</v>
      </c>
      <c r="T1165" s="157">
        <f>IFERROR(INDEX(NoSettings_v3!$C$2:$AH$4612,MATCH('EPS 3.1.3'!$B1165,NoSettings_v3!$A$2:$A$4612,0),MATCH('EPS 3.1.3'!T$1,NoSettings_v3!$C$1:$AH$1,0)),"")</f>
        <v>3860000000000000</v>
      </c>
      <c r="U1165" s="157">
        <f>IFERROR(INDEX(NoSettings_v3!$C$2:$AH$4612,MATCH('EPS 3.1.3'!$B1165,NoSettings_v3!$A$2:$A$4612,0),MATCH('EPS 3.1.3'!U$1,NoSettings_v3!$C$1:$AH$1,0)),"")</f>
        <v>3920000000000000</v>
      </c>
      <c r="V1165" s="157">
        <f>IFERROR(INDEX(NoSettings_v3!$C$2:$AH$4612,MATCH('EPS 3.1.3'!$B1165,NoSettings_v3!$A$2:$A$4612,0),MATCH('EPS 3.1.3'!V$1,NoSettings_v3!$C$1:$AH$1,0)),"")</f>
        <v>3980000000000000</v>
      </c>
      <c r="W1165" s="157">
        <f>IFERROR(INDEX(NoSettings_v3!$C$2:$AH$4612,MATCH('EPS 3.1.3'!$B1165,NoSettings_v3!$A$2:$A$4612,0),MATCH('EPS 3.1.3'!W$1,NoSettings_v3!$C$1:$AH$1,0)),"")</f>
        <v>4050000000000000</v>
      </c>
      <c r="X1165" s="157">
        <f>IFERROR(INDEX(NoSettings_v3!$C$2:$AH$4612,MATCH('EPS 3.1.3'!$B1165,NoSettings_v3!$A$2:$A$4612,0),MATCH('EPS 3.1.3'!X$1,NoSettings_v3!$C$1:$AH$1,0)),"")</f>
        <v>4120000000000000</v>
      </c>
      <c r="Y1165" s="157">
        <f>IFERROR(INDEX(NoSettings_v3!$C$2:$AH$4612,MATCH('EPS 3.1.3'!$B1165,NoSettings_v3!$A$2:$A$4612,0),MATCH('EPS 3.1.3'!Y$1,NoSettings_v3!$C$1:$AH$1,0)),"")</f>
        <v>4190000000000000</v>
      </c>
      <c r="Z1165" s="157">
        <f>IFERROR(INDEX(NoSettings_v3!$C$2:$AH$4612,MATCH('EPS 3.1.3'!$B1165,NoSettings_v3!$A$2:$A$4612,0),MATCH('EPS 3.1.3'!Z$1,NoSettings_v3!$C$1:$AH$1,0)),"")</f>
        <v>4260000000000000</v>
      </c>
      <c r="AA1165" s="157">
        <f>IFERROR(INDEX(NoSettings_v3!$C$2:$AH$4612,MATCH('EPS 3.1.3'!$B1165,NoSettings_v3!$A$2:$A$4612,0),MATCH('EPS 3.1.3'!AA$1,NoSettings_v3!$C$1:$AH$1,0)),"")</f>
        <v>4330000000000000</v>
      </c>
      <c r="AB1165" s="157">
        <f>IFERROR(INDEX(NoSettings_v3!$C$2:$AH$4612,MATCH('EPS 3.1.3'!$B1165,NoSettings_v3!$A$2:$A$4612,0),MATCH('EPS 3.1.3'!AB$1,NoSettings_v3!$C$1:$AH$1,0)),"")</f>
        <v>4380000000000000</v>
      </c>
      <c r="AC1165" s="157">
        <f>IFERROR(INDEX(NoSettings_v3!$C$2:$AH$4612,MATCH('EPS 3.1.3'!$B1165,NoSettings_v3!$A$2:$A$4612,0),MATCH('EPS 3.1.3'!AC$1,NoSettings_v3!$C$1:$AH$1,0)),"")</f>
        <v>4420000000000000</v>
      </c>
      <c r="AD1165" s="157">
        <f>IFERROR(INDEX(NoSettings_v3!$C$2:$AH$4612,MATCH('EPS 3.1.3'!$B1165,NoSettings_v3!$A$2:$A$4612,0),MATCH('EPS 3.1.3'!AD$1,NoSettings_v3!$C$1:$AH$1,0)),"")</f>
        <v>4470000000000000</v>
      </c>
      <c r="AE1165" s="157">
        <f>IFERROR(INDEX(NoSettings_v3!$C$2:$AH$4612,MATCH('EPS 3.1.3'!$B1165,NoSettings_v3!$A$2:$A$4612,0),MATCH('EPS 3.1.3'!AE$1,NoSettings_v3!$C$1:$AH$1,0)),"")</f>
        <v>4510000000000000</v>
      </c>
      <c r="AF1165" s="157">
        <f>IFERROR(INDEX(NoSettings_v3!$C$2:$AH$4612,MATCH('EPS 3.1.3'!$B1165,NoSettings_v3!$A$2:$A$4612,0),MATCH('EPS 3.1.3'!AF$1,NoSettings_v3!$C$1:$AH$1,0)),"")</f>
        <v>4550000000000000</v>
      </c>
      <c r="AG1165" s="157">
        <f>IFERROR(INDEX(NoSettings_v3!$C$2:$AH$4612,MATCH('EPS 3.1.3'!$B1165,NoSettings_v3!$A$2:$A$4612,0),MATCH('EPS 3.1.3'!AG$1,NoSettings_v3!$C$1:$AH$1,0)),"")</f>
        <v>4600000000000000</v>
      </c>
      <c r="AH1165" s="157">
        <f>IFERROR(INDEX(NoSettings_v3!$C$2:$AH$4612,MATCH('EPS 3.1.3'!$B1165,NoSettings_v3!$A$2:$A$4612,0),MATCH('EPS 3.1.3'!AH$1,NoSettings_v3!$C$1:$AH$1,0)),"")</f>
        <v>4640000000000000</v>
      </c>
      <c r="AI1165" s="157">
        <f>IFERROR(INDEX(NoSettings_v3!$C$2:$AH$4612,MATCH('EPS 3.1.3'!$B1165,NoSettings_v3!$A$2:$A$4612,0),MATCH('EPS 3.1.3'!AI$1,NoSettings_v3!$C$1:$AH$1,0)),"")</f>
        <v>4690000000000000</v>
      </c>
    </row>
    <row r="1166" spans="2:43" x14ac:dyDescent="0.35">
      <c r="B1166" s="161" t="s">
        <v>126</v>
      </c>
      <c r="C1166" s="127" t="s">
        <v>964</v>
      </c>
      <c r="D1166" s="157">
        <f>IFERROR(INDEX(NoSettings_v3!$C$2:$AH$4612,MATCH('EPS 3.1.3'!$B1166,NoSettings_v3!$A$2:$A$4612,0),MATCH('EPS 3.1.3'!D$1,NoSettings_v3!$C$1:$AH$1,0)),"")</f>
        <v>25670000000000</v>
      </c>
      <c r="E1166" s="157">
        <f>IFERROR(INDEX(NoSettings_v3!$C$2:$AH$4612,MATCH('EPS 3.1.3'!$B1166,NoSettings_v3!$A$2:$A$4612,0),MATCH('EPS 3.1.3'!E$1,NoSettings_v3!$C$1:$AH$1,0)),"")</f>
        <v>27070000000000</v>
      </c>
      <c r="F1166" s="157">
        <f>IFERROR(INDEX(NoSettings_v3!$C$2:$AH$4612,MATCH('EPS 3.1.3'!$B1166,NoSettings_v3!$A$2:$A$4612,0),MATCH('EPS 3.1.3'!F$1,NoSettings_v3!$C$1:$AH$1,0)),"")</f>
        <v>28470000000000</v>
      </c>
      <c r="G1166" s="157">
        <f>IFERROR(INDEX(NoSettings_v3!$C$2:$AH$4612,MATCH('EPS 3.1.3'!$B1166,NoSettings_v3!$A$2:$A$4612,0),MATCH('EPS 3.1.3'!G$1,NoSettings_v3!$C$1:$AH$1,0)),"")</f>
        <v>29860000000000</v>
      </c>
      <c r="H1166" s="157">
        <f>IFERROR(INDEX(NoSettings_v3!$C$2:$AH$4612,MATCH('EPS 3.1.3'!$B1166,NoSettings_v3!$A$2:$A$4612,0),MATCH('EPS 3.1.3'!H$1,NoSettings_v3!$C$1:$AH$1,0)),"")</f>
        <v>31490000000000</v>
      </c>
      <c r="I1166" s="157">
        <f>IFERROR(INDEX(NoSettings_v3!$C$2:$AH$4612,MATCH('EPS 3.1.3'!$B1166,NoSettings_v3!$A$2:$A$4612,0),MATCH('EPS 3.1.3'!I$1,NoSettings_v3!$C$1:$AH$1,0)),"")</f>
        <v>33110000000000</v>
      </c>
      <c r="J1166" s="157">
        <f>IFERROR(INDEX(NoSettings_v3!$C$2:$AH$4612,MATCH('EPS 3.1.3'!$B1166,NoSettings_v3!$A$2:$A$4612,0),MATCH('EPS 3.1.3'!J$1,NoSettings_v3!$C$1:$AH$1,0)),"")</f>
        <v>34740000000000</v>
      </c>
      <c r="K1166" s="157">
        <f>IFERROR(INDEX(NoSettings_v3!$C$2:$AH$4612,MATCH('EPS 3.1.3'!$B1166,NoSettings_v3!$A$2:$A$4612,0),MATCH('EPS 3.1.3'!K$1,NoSettings_v3!$C$1:$AH$1,0)),"")</f>
        <v>36360000000000</v>
      </c>
      <c r="L1166" s="157">
        <f>IFERROR(INDEX(NoSettings_v3!$C$2:$AH$4612,MATCH('EPS 3.1.3'!$B1166,NoSettings_v3!$A$2:$A$4612,0),MATCH('EPS 3.1.3'!L$1,NoSettings_v3!$C$1:$AH$1,0)),"")</f>
        <v>37990000000000</v>
      </c>
      <c r="M1166" s="157">
        <f>IFERROR(INDEX(NoSettings_v3!$C$2:$AH$4612,MATCH('EPS 3.1.3'!$B1166,NoSettings_v3!$A$2:$A$4612,0),MATCH('EPS 3.1.3'!M$1,NoSettings_v3!$C$1:$AH$1,0)),"")</f>
        <v>39260000000000</v>
      </c>
      <c r="N1166" s="157">
        <f>IFERROR(INDEX(NoSettings_v3!$C$2:$AH$4612,MATCH('EPS 3.1.3'!$B1166,NoSettings_v3!$A$2:$A$4612,0),MATCH('EPS 3.1.3'!N$1,NoSettings_v3!$C$1:$AH$1,0)),"")</f>
        <v>40530000000000</v>
      </c>
      <c r="O1166" s="157">
        <f>IFERROR(INDEX(NoSettings_v3!$C$2:$AH$4612,MATCH('EPS 3.1.3'!$B1166,NoSettings_v3!$A$2:$A$4612,0),MATCH('EPS 3.1.3'!O$1,NoSettings_v3!$C$1:$AH$1,0)),"")</f>
        <v>41800000000000</v>
      </c>
      <c r="P1166" s="157">
        <f>IFERROR(INDEX(NoSettings_v3!$C$2:$AH$4612,MATCH('EPS 3.1.3'!$B1166,NoSettings_v3!$A$2:$A$4612,0),MATCH('EPS 3.1.3'!P$1,NoSettings_v3!$C$1:$AH$1,0)),"")</f>
        <v>43080000000000</v>
      </c>
      <c r="Q1166" s="157">
        <f>IFERROR(INDEX(NoSettings_v3!$C$2:$AH$4612,MATCH('EPS 3.1.3'!$B1166,NoSettings_v3!$A$2:$A$4612,0),MATCH('EPS 3.1.3'!Q$1,NoSettings_v3!$C$1:$AH$1,0)),"")</f>
        <v>44350000000000</v>
      </c>
      <c r="R1166" s="157">
        <f>IFERROR(INDEX(NoSettings_v3!$C$2:$AH$4612,MATCH('EPS 3.1.3'!$B1166,NoSettings_v3!$A$2:$A$4612,0),MATCH('EPS 3.1.3'!R$1,NoSettings_v3!$C$1:$AH$1,0)),"")</f>
        <v>44480000000000</v>
      </c>
      <c r="S1166" s="157">
        <f>IFERROR(INDEX(NoSettings_v3!$C$2:$AH$4612,MATCH('EPS 3.1.3'!$B1166,NoSettings_v3!$A$2:$A$4612,0),MATCH('EPS 3.1.3'!S$1,NoSettings_v3!$C$1:$AH$1,0)),"")</f>
        <v>44610000000000</v>
      </c>
      <c r="T1166" s="157">
        <f>IFERROR(INDEX(NoSettings_v3!$C$2:$AH$4612,MATCH('EPS 3.1.3'!$B1166,NoSettings_v3!$A$2:$A$4612,0),MATCH('EPS 3.1.3'!T$1,NoSettings_v3!$C$1:$AH$1,0)),"")</f>
        <v>44740000000000</v>
      </c>
      <c r="U1166" s="157">
        <f>IFERROR(INDEX(NoSettings_v3!$C$2:$AH$4612,MATCH('EPS 3.1.3'!$B1166,NoSettings_v3!$A$2:$A$4612,0),MATCH('EPS 3.1.3'!U$1,NoSettings_v3!$C$1:$AH$1,0)),"")</f>
        <v>44870000000000</v>
      </c>
      <c r="V1166" s="157">
        <f>IFERROR(INDEX(NoSettings_v3!$C$2:$AH$4612,MATCH('EPS 3.1.3'!$B1166,NoSettings_v3!$A$2:$A$4612,0),MATCH('EPS 3.1.3'!V$1,NoSettings_v3!$C$1:$AH$1,0)),"")</f>
        <v>45000000000000</v>
      </c>
      <c r="W1166" s="157">
        <f>IFERROR(INDEX(NoSettings_v3!$C$2:$AH$4612,MATCH('EPS 3.1.3'!$B1166,NoSettings_v3!$A$2:$A$4612,0),MATCH('EPS 3.1.3'!W$1,NoSettings_v3!$C$1:$AH$1,0)),"")</f>
        <v>45120000000000</v>
      </c>
      <c r="X1166" s="157">
        <f>IFERROR(INDEX(NoSettings_v3!$C$2:$AH$4612,MATCH('EPS 3.1.3'!$B1166,NoSettings_v3!$A$2:$A$4612,0),MATCH('EPS 3.1.3'!X$1,NoSettings_v3!$C$1:$AH$1,0)),"")</f>
        <v>45250000000000</v>
      </c>
      <c r="Y1166" s="157">
        <f>IFERROR(INDEX(NoSettings_v3!$C$2:$AH$4612,MATCH('EPS 3.1.3'!$B1166,NoSettings_v3!$A$2:$A$4612,0),MATCH('EPS 3.1.3'!Y$1,NoSettings_v3!$C$1:$AH$1,0)),"")</f>
        <v>45370000000000</v>
      </c>
      <c r="Z1166" s="157">
        <f>IFERROR(INDEX(NoSettings_v3!$C$2:$AH$4612,MATCH('EPS 3.1.3'!$B1166,NoSettings_v3!$A$2:$A$4612,0),MATCH('EPS 3.1.3'!Z$1,NoSettings_v3!$C$1:$AH$1,0)),"")</f>
        <v>45500000000000</v>
      </c>
      <c r="AA1166" s="157">
        <f>IFERROR(INDEX(NoSettings_v3!$C$2:$AH$4612,MATCH('EPS 3.1.3'!$B1166,NoSettings_v3!$A$2:$A$4612,0),MATCH('EPS 3.1.3'!AA$1,NoSettings_v3!$C$1:$AH$1,0)),"")</f>
        <v>45620000000000</v>
      </c>
      <c r="AB1166" s="157">
        <f>IFERROR(INDEX(NoSettings_v3!$C$2:$AH$4612,MATCH('EPS 3.1.3'!$B1166,NoSettings_v3!$A$2:$A$4612,0),MATCH('EPS 3.1.3'!AB$1,NoSettings_v3!$C$1:$AH$1,0)),"")</f>
        <v>45620000000000</v>
      </c>
      <c r="AC1166" s="157">
        <f>IFERROR(INDEX(NoSettings_v3!$C$2:$AH$4612,MATCH('EPS 3.1.3'!$B1166,NoSettings_v3!$A$2:$A$4612,0),MATCH('EPS 3.1.3'!AC$1,NoSettings_v3!$C$1:$AH$1,0)),"")</f>
        <v>45610000000000</v>
      </c>
      <c r="AD1166" s="157">
        <f>IFERROR(INDEX(NoSettings_v3!$C$2:$AH$4612,MATCH('EPS 3.1.3'!$B1166,NoSettings_v3!$A$2:$A$4612,0),MATCH('EPS 3.1.3'!AD$1,NoSettings_v3!$C$1:$AH$1,0)),"")</f>
        <v>45600000000000</v>
      </c>
      <c r="AE1166" s="157">
        <f>IFERROR(INDEX(NoSettings_v3!$C$2:$AH$4612,MATCH('EPS 3.1.3'!$B1166,NoSettings_v3!$A$2:$A$4612,0),MATCH('EPS 3.1.3'!AE$1,NoSettings_v3!$C$1:$AH$1,0)),"")</f>
        <v>45590000000000</v>
      </c>
      <c r="AF1166" s="157">
        <f>IFERROR(INDEX(NoSettings_v3!$C$2:$AH$4612,MATCH('EPS 3.1.3'!$B1166,NoSettings_v3!$A$2:$A$4612,0),MATCH('EPS 3.1.3'!AF$1,NoSettings_v3!$C$1:$AH$1,0)),"")</f>
        <v>45590000000000</v>
      </c>
      <c r="AG1166" s="157">
        <f>IFERROR(INDEX(NoSettings_v3!$C$2:$AH$4612,MATCH('EPS 3.1.3'!$B1166,NoSettings_v3!$A$2:$A$4612,0),MATCH('EPS 3.1.3'!AG$1,NoSettings_v3!$C$1:$AH$1,0)),"")</f>
        <v>45580000000000</v>
      </c>
      <c r="AH1166" s="157">
        <f>IFERROR(INDEX(NoSettings_v3!$C$2:$AH$4612,MATCH('EPS 3.1.3'!$B1166,NoSettings_v3!$A$2:$A$4612,0),MATCH('EPS 3.1.3'!AH$1,NoSettings_v3!$C$1:$AH$1,0)),"")</f>
        <v>45570000000000</v>
      </c>
      <c r="AI1166" s="157">
        <f>IFERROR(INDEX(NoSettings_v3!$C$2:$AH$4612,MATCH('EPS 3.1.3'!$B1166,NoSettings_v3!$A$2:$A$4612,0),MATCH('EPS 3.1.3'!AI$1,NoSettings_v3!$C$1:$AH$1,0)),"")</f>
        <v>45570000000000</v>
      </c>
      <c r="AJ1166" s="128"/>
      <c r="AK1166" s="128"/>
      <c r="AL1166" s="128"/>
      <c r="AM1166" s="128"/>
      <c r="AN1166" s="128"/>
      <c r="AO1166" s="128"/>
      <c r="AP1166" s="128"/>
      <c r="AQ1166" s="128"/>
    </row>
    <row r="1167" spans="2:43" x14ac:dyDescent="0.35">
      <c r="B1167" s="161" t="s">
        <v>127</v>
      </c>
      <c r="C1167" s="127" t="s">
        <v>964</v>
      </c>
      <c r="D1167" s="157">
        <f>IFERROR(INDEX(NoSettings_v3!$C$2:$AH$4612,MATCH('EPS 3.1.3'!$B1167,NoSettings_v3!$A$2:$A$4612,0),MATCH('EPS 3.1.3'!D$1,NoSettings_v3!$C$1:$AH$1,0)),"")</f>
        <v>0</v>
      </c>
      <c r="E1167" s="157">
        <f>IFERROR(INDEX(NoSettings_v3!$C$2:$AH$4612,MATCH('EPS 3.1.3'!$B1167,NoSettings_v3!$A$2:$A$4612,0),MATCH('EPS 3.1.3'!E$1,NoSettings_v3!$C$1:$AH$1,0)),"")</f>
        <v>0</v>
      </c>
      <c r="F1167" s="157">
        <f>IFERROR(INDEX(NoSettings_v3!$C$2:$AH$4612,MATCH('EPS 3.1.3'!$B1167,NoSettings_v3!$A$2:$A$4612,0),MATCH('EPS 3.1.3'!F$1,NoSettings_v3!$C$1:$AH$1,0)),"")</f>
        <v>0</v>
      </c>
      <c r="G1167" s="157">
        <f>IFERROR(INDEX(NoSettings_v3!$C$2:$AH$4612,MATCH('EPS 3.1.3'!$B1167,NoSettings_v3!$A$2:$A$4612,0),MATCH('EPS 3.1.3'!G$1,NoSettings_v3!$C$1:$AH$1,0)),"")</f>
        <v>0</v>
      </c>
      <c r="H1167" s="157">
        <f>IFERROR(INDEX(NoSettings_v3!$C$2:$AH$4612,MATCH('EPS 3.1.3'!$B1167,NoSettings_v3!$A$2:$A$4612,0),MATCH('EPS 3.1.3'!H$1,NoSettings_v3!$C$1:$AH$1,0)),"")</f>
        <v>0</v>
      </c>
      <c r="I1167" s="157">
        <f>IFERROR(INDEX(NoSettings_v3!$C$2:$AH$4612,MATCH('EPS 3.1.3'!$B1167,NoSettings_v3!$A$2:$A$4612,0),MATCH('EPS 3.1.3'!I$1,NoSettings_v3!$C$1:$AH$1,0)),"")</f>
        <v>0</v>
      </c>
      <c r="J1167" s="157">
        <f>IFERROR(INDEX(NoSettings_v3!$C$2:$AH$4612,MATCH('EPS 3.1.3'!$B1167,NoSettings_v3!$A$2:$A$4612,0),MATCH('EPS 3.1.3'!J$1,NoSettings_v3!$C$1:$AH$1,0)),"")</f>
        <v>0</v>
      </c>
      <c r="K1167" s="157">
        <f>IFERROR(INDEX(NoSettings_v3!$C$2:$AH$4612,MATCH('EPS 3.1.3'!$B1167,NoSettings_v3!$A$2:$A$4612,0),MATCH('EPS 3.1.3'!K$1,NoSettings_v3!$C$1:$AH$1,0)),"")</f>
        <v>0</v>
      </c>
      <c r="L1167" s="157">
        <f>IFERROR(INDEX(NoSettings_v3!$C$2:$AH$4612,MATCH('EPS 3.1.3'!$B1167,NoSettings_v3!$A$2:$A$4612,0),MATCH('EPS 3.1.3'!L$1,NoSettings_v3!$C$1:$AH$1,0)),"")</f>
        <v>0</v>
      </c>
      <c r="M1167" s="157">
        <f>IFERROR(INDEX(NoSettings_v3!$C$2:$AH$4612,MATCH('EPS 3.1.3'!$B1167,NoSettings_v3!$A$2:$A$4612,0),MATCH('EPS 3.1.3'!M$1,NoSettings_v3!$C$1:$AH$1,0)),"")</f>
        <v>0</v>
      </c>
      <c r="N1167" s="157">
        <f>IFERROR(INDEX(NoSettings_v3!$C$2:$AH$4612,MATCH('EPS 3.1.3'!$B1167,NoSettings_v3!$A$2:$A$4612,0),MATCH('EPS 3.1.3'!N$1,NoSettings_v3!$C$1:$AH$1,0)),"")</f>
        <v>0</v>
      </c>
      <c r="O1167" s="157">
        <f>IFERROR(INDEX(NoSettings_v3!$C$2:$AH$4612,MATCH('EPS 3.1.3'!$B1167,NoSettings_v3!$A$2:$A$4612,0),MATCH('EPS 3.1.3'!O$1,NoSettings_v3!$C$1:$AH$1,0)),"")</f>
        <v>0</v>
      </c>
      <c r="P1167" s="157">
        <f>IFERROR(INDEX(NoSettings_v3!$C$2:$AH$4612,MATCH('EPS 3.1.3'!$B1167,NoSettings_v3!$A$2:$A$4612,0),MATCH('EPS 3.1.3'!P$1,NoSettings_v3!$C$1:$AH$1,0)),"")</f>
        <v>0</v>
      </c>
      <c r="Q1167" s="157">
        <f>IFERROR(INDEX(NoSettings_v3!$C$2:$AH$4612,MATCH('EPS 3.1.3'!$B1167,NoSettings_v3!$A$2:$A$4612,0),MATCH('EPS 3.1.3'!Q$1,NoSettings_v3!$C$1:$AH$1,0)),"")</f>
        <v>0</v>
      </c>
      <c r="R1167" s="157">
        <f>IFERROR(INDEX(NoSettings_v3!$C$2:$AH$4612,MATCH('EPS 3.1.3'!$B1167,NoSettings_v3!$A$2:$A$4612,0),MATCH('EPS 3.1.3'!R$1,NoSettings_v3!$C$1:$AH$1,0)),"")</f>
        <v>0</v>
      </c>
      <c r="S1167" s="157">
        <f>IFERROR(INDEX(NoSettings_v3!$C$2:$AH$4612,MATCH('EPS 3.1.3'!$B1167,NoSettings_v3!$A$2:$A$4612,0),MATCH('EPS 3.1.3'!S$1,NoSettings_v3!$C$1:$AH$1,0)),"")</f>
        <v>0</v>
      </c>
      <c r="T1167" s="157">
        <f>IFERROR(INDEX(NoSettings_v3!$C$2:$AH$4612,MATCH('EPS 3.1.3'!$B1167,NoSettings_v3!$A$2:$A$4612,0),MATCH('EPS 3.1.3'!T$1,NoSettings_v3!$C$1:$AH$1,0)),"")</f>
        <v>0</v>
      </c>
      <c r="U1167" s="157">
        <f>IFERROR(INDEX(NoSettings_v3!$C$2:$AH$4612,MATCH('EPS 3.1.3'!$B1167,NoSettings_v3!$A$2:$A$4612,0),MATCH('EPS 3.1.3'!U$1,NoSettings_v3!$C$1:$AH$1,0)),"")</f>
        <v>0</v>
      </c>
      <c r="V1167" s="157">
        <f>IFERROR(INDEX(NoSettings_v3!$C$2:$AH$4612,MATCH('EPS 3.1.3'!$B1167,NoSettings_v3!$A$2:$A$4612,0),MATCH('EPS 3.1.3'!V$1,NoSettings_v3!$C$1:$AH$1,0)),"")</f>
        <v>0</v>
      </c>
      <c r="W1167" s="157">
        <f>IFERROR(INDEX(NoSettings_v3!$C$2:$AH$4612,MATCH('EPS 3.1.3'!$B1167,NoSettings_v3!$A$2:$A$4612,0),MATCH('EPS 3.1.3'!W$1,NoSettings_v3!$C$1:$AH$1,0)),"")</f>
        <v>0</v>
      </c>
      <c r="X1167" s="157">
        <f>IFERROR(INDEX(NoSettings_v3!$C$2:$AH$4612,MATCH('EPS 3.1.3'!$B1167,NoSettings_v3!$A$2:$A$4612,0),MATCH('EPS 3.1.3'!X$1,NoSettings_v3!$C$1:$AH$1,0)),"")</f>
        <v>0</v>
      </c>
      <c r="Y1167" s="157">
        <f>IFERROR(INDEX(NoSettings_v3!$C$2:$AH$4612,MATCH('EPS 3.1.3'!$B1167,NoSettings_v3!$A$2:$A$4612,0),MATCH('EPS 3.1.3'!Y$1,NoSettings_v3!$C$1:$AH$1,0)),"")</f>
        <v>0</v>
      </c>
      <c r="Z1167" s="157">
        <f>IFERROR(INDEX(NoSettings_v3!$C$2:$AH$4612,MATCH('EPS 3.1.3'!$B1167,NoSettings_v3!$A$2:$A$4612,0),MATCH('EPS 3.1.3'!Z$1,NoSettings_v3!$C$1:$AH$1,0)),"")</f>
        <v>0</v>
      </c>
      <c r="AA1167" s="157">
        <f>IFERROR(INDEX(NoSettings_v3!$C$2:$AH$4612,MATCH('EPS 3.1.3'!$B1167,NoSettings_v3!$A$2:$A$4612,0),MATCH('EPS 3.1.3'!AA$1,NoSettings_v3!$C$1:$AH$1,0)),"")</f>
        <v>0</v>
      </c>
      <c r="AB1167" s="157">
        <f>IFERROR(INDEX(NoSettings_v3!$C$2:$AH$4612,MATCH('EPS 3.1.3'!$B1167,NoSettings_v3!$A$2:$A$4612,0),MATCH('EPS 3.1.3'!AB$1,NoSettings_v3!$C$1:$AH$1,0)),"")</f>
        <v>0</v>
      </c>
      <c r="AC1167" s="157">
        <f>IFERROR(INDEX(NoSettings_v3!$C$2:$AH$4612,MATCH('EPS 3.1.3'!$B1167,NoSettings_v3!$A$2:$A$4612,0),MATCH('EPS 3.1.3'!AC$1,NoSettings_v3!$C$1:$AH$1,0)),"")</f>
        <v>0</v>
      </c>
      <c r="AD1167" s="157">
        <f>IFERROR(INDEX(NoSettings_v3!$C$2:$AH$4612,MATCH('EPS 3.1.3'!$B1167,NoSettings_v3!$A$2:$A$4612,0),MATCH('EPS 3.1.3'!AD$1,NoSettings_v3!$C$1:$AH$1,0)),"")</f>
        <v>0</v>
      </c>
      <c r="AE1167" s="157">
        <f>IFERROR(INDEX(NoSettings_v3!$C$2:$AH$4612,MATCH('EPS 3.1.3'!$B1167,NoSettings_v3!$A$2:$A$4612,0),MATCH('EPS 3.1.3'!AE$1,NoSettings_v3!$C$1:$AH$1,0)),"")</f>
        <v>0</v>
      </c>
      <c r="AF1167" s="157">
        <f>IFERROR(INDEX(NoSettings_v3!$C$2:$AH$4612,MATCH('EPS 3.1.3'!$B1167,NoSettings_v3!$A$2:$A$4612,0),MATCH('EPS 3.1.3'!AF$1,NoSettings_v3!$C$1:$AH$1,0)),"")</f>
        <v>0</v>
      </c>
      <c r="AG1167" s="157">
        <f>IFERROR(INDEX(NoSettings_v3!$C$2:$AH$4612,MATCH('EPS 3.1.3'!$B1167,NoSettings_v3!$A$2:$A$4612,0),MATCH('EPS 3.1.3'!AG$1,NoSettings_v3!$C$1:$AH$1,0)),"")</f>
        <v>0</v>
      </c>
      <c r="AH1167" s="157">
        <f>IFERROR(INDEX(NoSettings_v3!$C$2:$AH$4612,MATCH('EPS 3.1.3'!$B1167,NoSettings_v3!$A$2:$A$4612,0),MATCH('EPS 3.1.3'!AH$1,NoSettings_v3!$C$1:$AH$1,0)),"")</f>
        <v>0</v>
      </c>
      <c r="AI1167" s="157">
        <f>IFERROR(INDEX(NoSettings_v3!$C$2:$AH$4612,MATCH('EPS 3.1.3'!$B1167,NoSettings_v3!$A$2:$A$4612,0),MATCH('EPS 3.1.3'!AI$1,NoSettings_v3!$C$1:$AH$1,0)),"")</f>
        <v>0</v>
      </c>
    </row>
    <row r="1168" spans="2:43" x14ac:dyDescent="0.35">
      <c r="B1168" s="161" t="s">
        <v>1040</v>
      </c>
      <c r="C1168" s="127" t="s">
        <v>964</v>
      </c>
      <c r="D1168" s="157">
        <f>IFERROR(INDEX(NoSettings_v3!$C$2:$AH$4612,MATCH('EPS 3.1.3'!$B1168,NoSettings_v3!$A$2:$A$4612,0),MATCH('EPS 3.1.3'!D$1,NoSettings_v3!$C$1:$AH$1,0)),"")</f>
        <v>0</v>
      </c>
      <c r="E1168" s="157">
        <f>IFERROR(INDEX(NoSettings_v3!$C$2:$AH$4612,MATCH('EPS 3.1.3'!$B1168,NoSettings_v3!$A$2:$A$4612,0),MATCH('EPS 3.1.3'!E$1,NoSettings_v3!$C$1:$AH$1,0)),"")</f>
        <v>0</v>
      </c>
      <c r="F1168" s="157">
        <f>IFERROR(INDEX(NoSettings_v3!$C$2:$AH$4612,MATCH('EPS 3.1.3'!$B1168,NoSettings_v3!$A$2:$A$4612,0),MATCH('EPS 3.1.3'!F$1,NoSettings_v3!$C$1:$AH$1,0)),"")</f>
        <v>0</v>
      </c>
      <c r="G1168" s="157">
        <f>IFERROR(INDEX(NoSettings_v3!$C$2:$AH$4612,MATCH('EPS 3.1.3'!$B1168,NoSettings_v3!$A$2:$A$4612,0),MATCH('EPS 3.1.3'!G$1,NoSettings_v3!$C$1:$AH$1,0)),"")</f>
        <v>0</v>
      </c>
      <c r="H1168" s="157">
        <f>IFERROR(INDEX(NoSettings_v3!$C$2:$AH$4612,MATCH('EPS 3.1.3'!$B1168,NoSettings_v3!$A$2:$A$4612,0),MATCH('EPS 3.1.3'!H$1,NoSettings_v3!$C$1:$AH$1,0)),"")</f>
        <v>0</v>
      </c>
      <c r="I1168" s="157">
        <f>IFERROR(INDEX(NoSettings_v3!$C$2:$AH$4612,MATCH('EPS 3.1.3'!$B1168,NoSettings_v3!$A$2:$A$4612,0),MATCH('EPS 3.1.3'!I$1,NoSettings_v3!$C$1:$AH$1,0)),"")</f>
        <v>0</v>
      </c>
      <c r="J1168" s="157">
        <f>IFERROR(INDEX(NoSettings_v3!$C$2:$AH$4612,MATCH('EPS 3.1.3'!$B1168,NoSettings_v3!$A$2:$A$4612,0),MATCH('EPS 3.1.3'!J$1,NoSettings_v3!$C$1:$AH$1,0)),"")</f>
        <v>0</v>
      </c>
      <c r="K1168" s="157">
        <f>IFERROR(INDEX(NoSettings_v3!$C$2:$AH$4612,MATCH('EPS 3.1.3'!$B1168,NoSettings_v3!$A$2:$A$4612,0),MATCH('EPS 3.1.3'!K$1,NoSettings_v3!$C$1:$AH$1,0)),"")</f>
        <v>0</v>
      </c>
      <c r="L1168" s="157">
        <f>IFERROR(INDEX(NoSettings_v3!$C$2:$AH$4612,MATCH('EPS 3.1.3'!$B1168,NoSettings_v3!$A$2:$A$4612,0),MATCH('EPS 3.1.3'!L$1,NoSettings_v3!$C$1:$AH$1,0)),"")</f>
        <v>0</v>
      </c>
      <c r="M1168" s="157">
        <f>IFERROR(INDEX(NoSettings_v3!$C$2:$AH$4612,MATCH('EPS 3.1.3'!$B1168,NoSettings_v3!$A$2:$A$4612,0),MATCH('EPS 3.1.3'!M$1,NoSettings_v3!$C$1:$AH$1,0)),"")</f>
        <v>0</v>
      </c>
      <c r="N1168" s="157">
        <f>IFERROR(INDEX(NoSettings_v3!$C$2:$AH$4612,MATCH('EPS 3.1.3'!$B1168,NoSettings_v3!$A$2:$A$4612,0),MATCH('EPS 3.1.3'!N$1,NoSettings_v3!$C$1:$AH$1,0)),"")</f>
        <v>0</v>
      </c>
      <c r="O1168" s="157">
        <f>IFERROR(INDEX(NoSettings_v3!$C$2:$AH$4612,MATCH('EPS 3.1.3'!$B1168,NoSettings_v3!$A$2:$A$4612,0),MATCH('EPS 3.1.3'!O$1,NoSettings_v3!$C$1:$AH$1,0)),"")</f>
        <v>0</v>
      </c>
      <c r="P1168" s="157">
        <f>IFERROR(INDEX(NoSettings_v3!$C$2:$AH$4612,MATCH('EPS 3.1.3'!$B1168,NoSettings_v3!$A$2:$A$4612,0),MATCH('EPS 3.1.3'!P$1,NoSettings_v3!$C$1:$AH$1,0)),"")</f>
        <v>0</v>
      </c>
      <c r="Q1168" s="157">
        <f>IFERROR(INDEX(NoSettings_v3!$C$2:$AH$4612,MATCH('EPS 3.1.3'!$B1168,NoSettings_v3!$A$2:$A$4612,0),MATCH('EPS 3.1.3'!Q$1,NoSettings_v3!$C$1:$AH$1,0)),"")</f>
        <v>0</v>
      </c>
      <c r="R1168" s="157">
        <f>IFERROR(INDEX(NoSettings_v3!$C$2:$AH$4612,MATCH('EPS 3.1.3'!$B1168,NoSettings_v3!$A$2:$A$4612,0),MATCH('EPS 3.1.3'!R$1,NoSettings_v3!$C$1:$AH$1,0)),"")</f>
        <v>0</v>
      </c>
      <c r="S1168" s="157">
        <f>IFERROR(INDEX(NoSettings_v3!$C$2:$AH$4612,MATCH('EPS 3.1.3'!$B1168,NoSettings_v3!$A$2:$A$4612,0),MATCH('EPS 3.1.3'!S$1,NoSettings_v3!$C$1:$AH$1,0)),"")</f>
        <v>0</v>
      </c>
      <c r="T1168" s="157">
        <f>IFERROR(INDEX(NoSettings_v3!$C$2:$AH$4612,MATCH('EPS 3.1.3'!$B1168,NoSettings_v3!$A$2:$A$4612,0),MATCH('EPS 3.1.3'!T$1,NoSettings_v3!$C$1:$AH$1,0)),"")</f>
        <v>0</v>
      </c>
      <c r="U1168" s="157">
        <f>IFERROR(INDEX(NoSettings_v3!$C$2:$AH$4612,MATCH('EPS 3.1.3'!$B1168,NoSettings_v3!$A$2:$A$4612,0),MATCH('EPS 3.1.3'!U$1,NoSettings_v3!$C$1:$AH$1,0)),"")</f>
        <v>0</v>
      </c>
      <c r="V1168" s="157">
        <f>IFERROR(INDEX(NoSettings_v3!$C$2:$AH$4612,MATCH('EPS 3.1.3'!$B1168,NoSettings_v3!$A$2:$A$4612,0),MATCH('EPS 3.1.3'!V$1,NoSettings_v3!$C$1:$AH$1,0)),"")</f>
        <v>0</v>
      </c>
      <c r="W1168" s="157">
        <f>IFERROR(INDEX(NoSettings_v3!$C$2:$AH$4612,MATCH('EPS 3.1.3'!$B1168,NoSettings_v3!$A$2:$A$4612,0),MATCH('EPS 3.1.3'!W$1,NoSettings_v3!$C$1:$AH$1,0)),"")</f>
        <v>0</v>
      </c>
      <c r="X1168" s="157">
        <f>IFERROR(INDEX(NoSettings_v3!$C$2:$AH$4612,MATCH('EPS 3.1.3'!$B1168,NoSettings_v3!$A$2:$A$4612,0),MATCH('EPS 3.1.3'!X$1,NoSettings_v3!$C$1:$AH$1,0)),"")</f>
        <v>0</v>
      </c>
      <c r="Y1168" s="157">
        <f>IFERROR(INDEX(NoSettings_v3!$C$2:$AH$4612,MATCH('EPS 3.1.3'!$B1168,NoSettings_v3!$A$2:$A$4612,0),MATCH('EPS 3.1.3'!Y$1,NoSettings_v3!$C$1:$AH$1,0)),"")</f>
        <v>0</v>
      </c>
      <c r="Z1168" s="157">
        <f>IFERROR(INDEX(NoSettings_v3!$C$2:$AH$4612,MATCH('EPS 3.1.3'!$B1168,NoSettings_v3!$A$2:$A$4612,0),MATCH('EPS 3.1.3'!Z$1,NoSettings_v3!$C$1:$AH$1,0)),"")</f>
        <v>0</v>
      </c>
      <c r="AA1168" s="157">
        <f>IFERROR(INDEX(NoSettings_v3!$C$2:$AH$4612,MATCH('EPS 3.1.3'!$B1168,NoSettings_v3!$A$2:$A$4612,0),MATCH('EPS 3.1.3'!AA$1,NoSettings_v3!$C$1:$AH$1,0)),"")</f>
        <v>0</v>
      </c>
      <c r="AB1168" s="157">
        <f>IFERROR(INDEX(NoSettings_v3!$C$2:$AH$4612,MATCH('EPS 3.1.3'!$B1168,NoSettings_v3!$A$2:$A$4612,0),MATCH('EPS 3.1.3'!AB$1,NoSettings_v3!$C$1:$AH$1,0)),"")</f>
        <v>0</v>
      </c>
      <c r="AC1168" s="157">
        <f>IFERROR(INDEX(NoSettings_v3!$C$2:$AH$4612,MATCH('EPS 3.1.3'!$B1168,NoSettings_v3!$A$2:$A$4612,0),MATCH('EPS 3.1.3'!AC$1,NoSettings_v3!$C$1:$AH$1,0)),"")</f>
        <v>0</v>
      </c>
      <c r="AD1168" s="157">
        <f>IFERROR(INDEX(NoSettings_v3!$C$2:$AH$4612,MATCH('EPS 3.1.3'!$B1168,NoSettings_v3!$A$2:$A$4612,0),MATCH('EPS 3.1.3'!AD$1,NoSettings_v3!$C$1:$AH$1,0)),"")</f>
        <v>0</v>
      </c>
      <c r="AE1168" s="157">
        <f>IFERROR(INDEX(NoSettings_v3!$C$2:$AH$4612,MATCH('EPS 3.1.3'!$B1168,NoSettings_v3!$A$2:$A$4612,0),MATCH('EPS 3.1.3'!AE$1,NoSettings_v3!$C$1:$AH$1,0)),"")</f>
        <v>0</v>
      </c>
      <c r="AF1168" s="157">
        <f>IFERROR(INDEX(NoSettings_v3!$C$2:$AH$4612,MATCH('EPS 3.1.3'!$B1168,NoSettings_v3!$A$2:$A$4612,0),MATCH('EPS 3.1.3'!AF$1,NoSettings_v3!$C$1:$AH$1,0)),"")</f>
        <v>0</v>
      </c>
      <c r="AG1168" s="157">
        <f>IFERROR(INDEX(NoSettings_v3!$C$2:$AH$4612,MATCH('EPS 3.1.3'!$B1168,NoSettings_v3!$A$2:$A$4612,0),MATCH('EPS 3.1.3'!AG$1,NoSettings_v3!$C$1:$AH$1,0)),"")</f>
        <v>0</v>
      </c>
      <c r="AH1168" s="157">
        <f>IFERROR(INDEX(NoSettings_v3!$C$2:$AH$4612,MATCH('EPS 3.1.3'!$B1168,NoSettings_v3!$A$2:$A$4612,0),MATCH('EPS 3.1.3'!AH$1,NoSettings_v3!$C$1:$AH$1,0)),"")</f>
        <v>0</v>
      </c>
      <c r="AI1168" s="157">
        <f>IFERROR(INDEX(NoSettings_v3!$C$2:$AH$4612,MATCH('EPS 3.1.3'!$B1168,NoSettings_v3!$A$2:$A$4612,0),MATCH('EPS 3.1.3'!AI$1,NoSettings_v3!$C$1:$AH$1,0)),"")</f>
        <v>0</v>
      </c>
    </row>
    <row r="1169" spans="1:43" x14ac:dyDescent="0.35">
      <c r="B1169" s="161" t="s">
        <v>1041</v>
      </c>
      <c r="C1169" s="127" t="s">
        <v>964</v>
      </c>
      <c r="D1169" s="157">
        <f>IFERROR(INDEX(NoSettings_v3!$C$2:$AH$4612,MATCH('EPS 3.1.3'!$B1169,NoSettings_v3!$A$2:$A$4612,0),MATCH('EPS 3.1.3'!D$1,NoSettings_v3!$C$1:$AH$1,0)),"")</f>
        <v>28515600000000</v>
      </c>
      <c r="E1169" s="157">
        <f>IFERROR(INDEX(NoSettings_v3!$C$2:$AH$4612,MATCH('EPS 3.1.3'!$B1169,NoSettings_v3!$A$2:$A$4612,0),MATCH('EPS 3.1.3'!E$1,NoSettings_v3!$C$1:$AH$1,0)),"")</f>
        <v>30065300000000</v>
      </c>
      <c r="F1169" s="157">
        <f>IFERROR(INDEX(NoSettings_v3!$C$2:$AH$4612,MATCH('EPS 3.1.3'!$B1169,NoSettings_v3!$A$2:$A$4612,0),MATCH('EPS 3.1.3'!F$1,NoSettings_v3!$C$1:$AH$1,0)),"")</f>
        <v>31615100000000</v>
      </c>
      <c r="G1169" s="157">
        <f>IFERROR(INDEX(NoSettings_v3!$C$2:$AH$4612,MATCH('EPS 3.1.3'!$B1169,NoSettings_v3!$A$2:$A$4612,0),MATCH('EPS 3.1.3'!G$1,NoSettings_v3!$C$1:$AH$1,0)),"")</f>
        <v>33164900000000</v>
      </c>
      <c r="H1169" s="157">
        <f>IFERROR(INDEX(NoSettings_v3!$C$2:$AH$4612,MATCH('EPS 3.1.3'!$B1169,NoSettings_v3!$A$2:$A$4612,0),MATCH('EPS 3.1.3'!H$1,NoSettings_v3!$C$1:$AH$1,0)),"")</f>
        <v>34969900000000</v>
      </c>
      <c r="I1169" s="157">
        <f>IFERROR(INDEX(NoSettings_v3!$C$2:$AH$4612,MATCH('EPS 3.1.3'!$B1169,NoSettings_v3!$A$2:$A$4612,0),MATCH('EPS 3.1.3'!I$1,NoSettings_v3!$C$1:$AH$1,0)),"")</f>
        <v>36774900000000</v>
      </c>
      <c r="J1169" s="157">
        <f>IFERROR(INDEX(NoSettings_v3!$C$2:$AH$4612,MATCH('EPS 3.1.3'!$B1169,NoSettings_v3!$A$2:$A$4612,0),MATCH('EPS 3.1.3'!J$1,NoSettings_v3!$C$1:$AH$1,0)),"")</f>
        <v>38580000000000</v>
      </c>
      <c r="K1169" s="157">
        <f>IFERROR(INDEX(NoSettings_v3!$C$2:$AH$4612,MATCH('EPS 3.1.3'!$B1169,NoSettings_v3!$A$2:$A$4612,0),MATCH('EPS 3.1.3'!K$1,NoSettings_v3!$C$1:$AH$1,0)),"")</f>
        <v>40385000000000</v>
      </c>
      <c r="L1169" s="157">
        <f>IFERROR(INDEX(NoSettings_v3!$C$2:$AH$4612,MATCH('EPS 3.1.3'!$B1169,NoSettings_v3!$A$2:$A$4612,0),MATCH('EPS 3.1.3'!L$1,NoSettings_v3!$C$1:$AH$1,0)),"")</f>
        <v>42190000000000</v>
      </c>
      <c r="M1169" s="157">
        <f>IFERROR(INDEX(NoSettings_v3!$C$2:$AH$4612,MATCH('EPS 3.1.3'!$B1169,NoSettings_v3!$A$2:$A$4612,0),MATCH('EPS 3.1.3'!M$1,NoSettings_v3!$C$1:$AH$1,0)),"")</f>
        <v>43603300000000</v>
      </c>
      <c r="N1169" s="157">
        <f>IFERROR(INDEX(NoSettings_v3!$C$2:$AH$4612,MATCH('EPS 3.1.3'!$B1169,NoSettings_v3!$A$2:$A$4612,0),MATCH('EPS 3.1.3'!N$1,NoSettings_v3!$C$1:$AH$1,0)),"")</f>
        <v>45016700000000</v>
      </c>
      <c r="O1169" s="157">
        <f>IFERROR(INDEX(NoSettings_v3!$C$2:$AH$4612,MATCH('EPS 3.1.3'!$B1169,NoSettings_v3!$A$2:$A$4612,0),MATCH('EPS 3.1.3'!O$1,NoSettings_v3!$C$1:$AH$1,0)),"")</f>
        <v>46430000000000</v>
      </c>
      <c r="P1169" s="157">
        <f>IFERROR(INDEX(NoSettings_v3!$C$2:$AH$4612,MATCH('EPS 3.1.3'!$B1169,NoSettings_v3!$A$2:$A$4612,0),MATCH('EPS 3.1.3'!P$1,NoSettings_v3!$C$1:$AH$1,0)),"")</f>
        <v>47843300000000</v>
      </c>
      <c r="Q1169" s="157">
        <f>IFERROR(INDEX(NoSettings_v3!$C$2:$AH$4612,MATCH('EPS 3.1.3'!$B1169,NoSettings_v3!$A$2:$A$4612,0),MATCH('EPS 3.1.3'!Q$1,NoSettings_v3!$C$1:$AH$1,0)),"")</f>
        <v>49256600000000</v>
      </c>
      <c r="R1169" s="157">
        <f>IFERROR(INDEX(NoSettings_v3!$C$2:$AH$4612,MATCH('EPS 3.1.3'!$B1169,NoSettings_v3!$A$2:$A$4612,0),MATCH('EPS 3.1.3'!R$1,NoSettings_v3!$C$1:$AH$1,0)),"")</f>
        <v>49400600000000</v>
      </c>
      <c r="S1169" s="157">
        <f>IFERROR(INDEX(NoSettings_v3!$C$2:$AH$4612,MATCH('EPS 3.1.3'!$B1169,NoSettings_v3!$A$2:$A$4612,0),MATCH('EPS 3.1.3'!S$1,NoSettings_v3!$C$1:$AH$1,0)),"")</f>
        <v>49544500000000</v>
      </c>
      <c r="T1169" s="157">
        <f>IFERROR(INDEX(NoSettings_v3!$C$2:$AH$4612,MATCH('EPS 3.1.3'!$B1169,NoSettings_v3!$A$2:$A$4612,0),MATCH('EPS 3.1.3'!T$1,NoSettings_v3!$C$1:$AH$1,0)),"")</f>
        <v>49688500000000</v>
      </c>
      <c r="U1169" s="157">
        <f>IFERROR(INDEX(NoSettings_v3!$C$2:$AH$4612,MATCH('EPS 3.1.3'!$B1169,NoSettings_v3!$A$2:$A$4612,0),MATCH('EPS 3.1.3'!U$1,NoSettings_v3!$C$1:$AH$1,0)),"")</f>
        <v>49832400000000</v>
      </c>
      <c r="V1169" s="157">
        <f>IFERROR(INDEX(NoSettings_v3!$C$2:$AH$4612,MATCH('EPS 3.1.3'!$B1169,NoSettings_v3!$A$2:$A$4612,0),MATCH('EPS 3.1.3'!V$1,NoSettings_v3!$C$1:$AH$1,0)),"")</f>
        <v>49976400000000</v>
      </c>
      <c r="W1169" s="157">
        <f>IFERROR(INDEX(NoSettings_v3!$C$2:$AH$4612,MATCH('EPS 3.1.3'!$B1169,NoSettings_v3!$A$2:$A$4612,0),MATCH('EPS 3.1.3'!W$1,NoSettings_v3!$C$1:$AH$1,0)),"")</f>
        <v>50115300000000</v>
      </c>
      <c r="X1169" s="157">
        <f>IFERROR(INDEX(NoSettings_v3!$C$2:$AH$4612,MATCH('EPS 3.1.3'!$B1169,NoSettings_v3!$A$2:$A$4612,0),MATCH('EPS 3.1.3'!X$1,NoSettings_v3!$C$1:$AH$1,0)),"")</f>
        <v>50254300000000</v>
      </c>
      <c r="Y1169" s="157">
        <f>IFERROR(INDEX(NoSettings_v3!$C$2:$AH$4612,MATCH('EPS 3.1.3'!$B1169,NoSettings_v3!$A$2:$A$4612,0),MATCH('EPS 3.1.3'!Y$1,NoSettings_v3!$C$1:$AH$1,0)),"")</f>
        <v>50393300000000</v>
      </c>
      <c r="Z1169" s="157">
        <f>IFERROR(INDEX(NoSettings_v3!$C$2:$AH$4612,MATCH('EPS 3.1.3'!$B1169,NoSettings_v3!$A$2:$A$4612,0),MATCH('EPS 3.1.3'!Z$1,NoSettings_v3!$C$1:$AH$1,0)),"")</f>
        <v>50532300000000</v>
      </c>
      <c r="AA1169" s="157">
        <f>IFERROR(INDEX(NoSettings_v3!$C$2:$AH$4612,MATCH('EPS 3.1.3'!$B1169,NoSettings_v3!$A$2:$A$4612,0),MATCH('EPS 3.1.3'!AA$1,NoSettings_v3!$C$1:$AH$1,0)),"")</f>
        <v>50671200000000</v>
      </c>
      <c r="AB1169" s="157">
        <f>IFERROR(INDEX(NoSettings_v3!$C$2:$AH$4612,MATCH('EPS 3.1.3'!$B1169,NoSettings_v3!$A$2:$A$4612,0),MATCH('EPS 3.1.3'!AB$1,NoSettings_v3!$C$1:$AH$1,0)),"")</f>
        <v>50663100000000</v>
      </c>
      <c r="AC1169" s="157">
        <f>IFERROR(INDEX(NoSettings_v3!$C$2:$AH$4612,MATCH('EPS 3.1.3'!$B1169,NoSettings_v3!$A$2:$A$4612,0),MATCH('EPS 3.1.3'!AC$1,NoSettings_v3!$C$1:$AH$1,0)),"")</f>
        <v>50655000000000</v>
      </c>
      <c r="AD1169" s="157">
        <f>IFERROR(INDEX(NoSettings_v3!$C$2:$AH$4612,MATCH('EPS 3.1.3'!$B1169,NoSettings_v3!$A$2:$A$4612,0),MATCH('EPS 3.1.3'!AD$1,NoSettings_v3!$C$1:$AH$1,0)),"")</f>
        <v>50646900000000</v>
      </c>
      <c r="AE1169" s="157">
        <f>IFERROR(INDEX(NoSettings_v3!$C$2:$AH$4612,MATCH('EPS 3.1.3'!$B1169,NoSettings_v3!$A$2:$A$4612,0),MATCH('EPS 3.1.3'!AE$1,NoSettings_v3!$C$1:$AH$1,0)),"")</f>
        <v>50638800000000</v>
      </c>
      <c r="AF1169" s="157">
        <f>IFERROR(INDEX(NoSettings_v3!$C$2:$AH$4612,MATCH('EPS 3.1.3'!$B1169,NoSettings_v3!$A$2:$A$4612,0),MATCH('EPS 3.1.3'!AF$1,NoSettings_v3!$C$1:$AH$1,0)),"")</f>
        <v>50630700000000</v>
      </c>
      <c r="AG1169" s="157">
        <f>IFERROR(INDEX(NoSettings_v3!$C$2:$AH$4612,MATCH('EPS 3.1.3'!$B1169,NoSettings_v3!$A$2:$A$4612,0),MATCH('EPS 3.1.3'!AG$1,NoSettings_v3!$C$1:$AH$1,0)),"")</f>
        <v>50622500000000</v>
      </c>
      <c r="AH1169" s="157">
        <f>IFERROR(INDEX(NoSettings_v3!$C$2:$AH$4612,MATCH('EPS 3.1.3'!$B1169,NoSettings_v3!$A$2:$A$4612,0),MATCH('EPS 3.1.3'!AH$1,NoSettings_v3!$C$1:$AH$1,0)),"")</f>
        <v>50614400000000</v>
      </c>
      <c r="AI1169" s="157">
        <f>IFERROR(INDEX(NoSettings_v3!$C$2:$AH$4612,MATCH('EPS 3.1.3'!$B1169,NoSettings_v3!$A$2:$A$4612,0),MATCH('EPS 3.1.3'!AI$1,NoSettings_v3!$C$1:$AH$1,0)),"")</f>
        <v>50606300000000</v>
      </c>
      <c r="AJ1169" s="128"/>
      <c r="AK1169" s="128"/>
      <c r="AL1169" s="128"/>
      <c r="AM1169" s="128"/>
      <c r="AN1169" s="128"/>
      <c r="AO1169" s="128"/>
      <c r="AP1169" s="128"/>
      <c r="AQ1169" s="128"/>
    </row>
    <row r="1170" spans="1:43" x14ac:dyDescent="0.35">
      <c r="B1170" s="161" t="s">
        <v>1042</v>
      </c>
      <c r="C1170" s="127" t="s">
        <v>964</v>
      </c>
      <c r="D1170" s="157">
        <f>IFERROR(INDEX(NoSettings_v3!$C$2:$AH$4612,MATCH('EPS 3.1.3'!$B1170,NoSettings_v3!$A$2:$A$4612,0),MATCH('EPS 3.1.3'!D$1,NoSettings_v3!$C$1:$AH$1,0)),"")</f>
        <v>32943500000000</v>
      </c>
      <c r="E1170" s="157">
        <f>IFERROR(INDEX(NoSettings_v3!$C$2:$AH$4612,MATCH('EPS 3.1.3'!$B1170,NoSettings_v3!$A$2:$A$4612,0),MATCH('EPS 3.1.3'!E$1,NoSettings_v3!$C$1:$AH$1,0)),"")</f>
        <v>34733900000000</v>
      </c>
      <c r="F1170" s="157">
        <f>IFERROR(INDEX(NoSettings_v3!$C$2:$AH$4612,MATCH('EPS 3.1.3'!$B1170,NoSettings_v3!$A$2:$A$4612,0),MATCH('EPS 3.1.3'!F$1,NoSettings_v3!$C$1:$AH$1,0)),"")</f>
        <v>36524400000000</v>
      </c>
      <c r="G1170" s="157">
        <f>IFERROR(INDEX(NoSettings_v3!$C$2:$AH$4612,MATCH('EPS 3.1.3'!$B1170,NoSettings_v3!$A$2:$A$4612,0),MATCH('EPS 3.1.3'!G$1,NoSettings_v3!$C$1:$AH$1,0)),"")</f>
        <v>38314800000000</v>
      </c>
      <c r="H1170" s="157">
        <f>IFERROR(INDEX(NoSettings_v3!$C$2:$AH$4612,MATCH('EPS 3.1.3'!$B1170,NoSettings_v3!$A$2:$A$4612,0),MATCH('EPS 3.1.3'!H$1,NoSettings_v3!$C$1:$AH$1,0)),"")</f>
        <v>40400100000000</v>
      </c>
      <c r="I1170" s="157">
        <f>IFERROR(INDEX(NoSettings_v3!$C$2:$AH$4612,MATCH('EPS 3.1.3'!$B1170,NoSettings_v3!$A$2:$A$4612,0),MATCH('EPS 3.1.3'!I$1,NoSettings_v3!$C$1:$AH$1,0)),"")</f>
        <v>42485400000000</v>
      </c>
      <c r="J1170" s="157">
        <f>IFERROR(INDEX(NoSettings_v3!$C$2:$AH$4612,MATCH('EPS 3.1.3'!$B1170,NoSettings_v3!$A$2:$A$4612,0),MATCH('EPS 3.1.3'!J$1,NoSettings_v3!$C$1:$AH$1,0)),"")</f>
        <v>44570700000000</v>
      </c>
      <c r="K1170" s="157">
        <f>IFERROR(INDEX(NoSettings_v3!$C$2:$AH$4612,MATCH('EPS 3.1.3'!$B1170,NoSettings_v3!$A$2:$A$4612,0),MATCH('EPS 3.1.3'!K$1,NoSettings_v3!$C$1:$AH$1,0)),"")</f>
        <v>46656000000000</v>
      </c>
      <c r="L1170" s="157">
        <f>IFERROR(INDEX(NoSettings_v3!$C$2:$AH$4612,MATCH('EPS 3.1.3'!$B1170,NoSettings_v3!$A$2:$A$4612,0),MATCH('EPS 3.1.3'!L$1,NoSettings_v3!$C$1:$AH$1,0)),"")</f>
        <v>48741300000000</v>
      </c>
      <c r="M1170" s="157">
        <f>IFERROR(INDEX(NoSettings_v3!$C$2:$AH$4612,MATCH('EPS 3.1.3'!$B1170,NoSettings_v3!$A$2:$A$4612,0),MATCH('EPS 3.1.3'!M$1,NoSettings_v3!$C$1:$AH$1,0)),"")</f>
        <v>50374100000000</v>
      </c>
      <c r="N1170" s="157">
        <f>IFERROR(INDEX(NoSettings_v3!$C$2:$AH$4612,MATCH('EPS 3.1.3'!$B1170,NoSettings_v3!$A$2:$A$4612,0),MATCH('EPS 3.1.3'!N$1,NoSettings_v3!$C$1:$AH$1,0)),"")</f>
        <v>52006900000000</v>
      </c>
      <c r="O1170" s="157">
        <f>IFERROR(INDEX(NoSettings_v3!$C$2:$AH$4612,MATCH('EPS 3.1.3'!$B1170,NoSettings_v3!$A$2:$A$4612,0),MATCH('EPS 3.1.3'!O$1,NoSettings_v3!$C$1:$AH$1,0)),"")</f>
        <v>53639700000000</v>
      </c>
      <c r="P1170" s="157">
        <f>IFERROR(INDEX(NoSettings_v3!$C$2:$AH$4612,MATCH('EPS 3.1.3'!$B1170,NoSettings_v3!$A$2:$A$4612,0),MATCH('EPS 3.1.3'!P$1,NoSettings_v3!$C$1:$AH$1,0)),"")</f>
        <v>55272500000000</v>
      </c>
      <c r="Q1170" s="157">
        <f>IFERROR(INDEX(NoSettings_v3!$C$2:$AH$4612,MATCH('EPS 3.1.3'!$B1170,NoSettings_v3!$A$2:$A$4612,0),MATCH('EPS 3.1.3'!Q$1,NoSettings_v3!$C$1:$AH$1,0)),"")</f>
        <v>56905300000000</v>
      </c>
      <c r="R1170" s="157">
        <f>IFERROR(INDEX(NoSettings_v3!$C$2:$AH$4612,MATCH('EPS 3.1.3'!$B1170,NoSettings_v3!$A$2:$A$4612,0),MATCH('EPS 3.1.3'!R$1,NoSettings_v3!$C$1:$AH$1,0)),"")</f>
        <v>57071600000000</v>
      </c>
      <c r="S1170" s="157">
        <f>IFERROR(INDEX(NoSettings_v3!$C$2:$AH$4612,MATCH('EPS 3.1.3'!$B1170,NoSettings_v3!$A$2:$A$4612,0),MATCH('EPS 3.1.3'!S$1,NoSettings_v3!$C$1:$AH$1,0)),"")</f>
        <v>57237900000000</v>
      </c>
      <c r="T1170" s="157">
        <f>IFERROR(INDEX(NoSettings_v3!$C$2:$AH$4612,MATCH('EPS 3.1.3'!$B1170,NoSettings_v3!$A$2:$A$4612,0),MATCH('EPS 3.1.3'!T$1,NoSettings_v3!$C$1:$AH$1,0)),"")</f>
        <v>57404200000000</v>
      </c>
      <c r="U1170" s="157">
        <f>IFERROR(INDEX(NoSettings_v3!$C$2:$AH$4612,MATCH('EPS 3.1.3'!$B1170,NoSettings_v3!$A$2:$A$4612,0),MATCH('EPS 3.1.3'!U$1,NoSettings_v3!$C$1:$AH$1,0)),"")</f>
        <v>57570400000000</v>
      </c>
      <c r="V1170" s="157">
        <f>IFERROR(INDEX(NoSettings_v3!$C$2:$AH$4612,MATCH('EPS 3.1.3'!$B1170,NoSettings_v3!$A$2:$A$4612,0),MATCH('EPS 3.1.3'!V$1,NoSettings_v3!$C$1:$AH$1,0)),"")</f>
        <v>57736700000000</v>
      </c>
      <c r="W1170" s="157">
        <f>IFERROR(INDEX(NoSettings_v3!$C$2:$AH$4612,MATCH('EPS 3.1.3'!$B1170,NoSettings_v3!$A$2:$A$4612,0),MATCH('EPS 3.1.3'!W$1,NoSettings_v3!$C$1:$AH$1,0)),"")</f>
        <v>57897300000000</v>
      </c>
      <c r="X1170" s="157">
        <f>IFERROR(INDEX(NoSettings_v3!$C$2:$AH$4612,MATCH('EPS 3.1.3'!$B1170,NoSettings_v3!$A$2:$A$4612,0),MATCH('EPS 3.1.3'!X$1,NoSettings_v3!$C$1:$AH$1,0)),"")</f>
        <v>58057900000000</v>
      </c>
      <c r="Y1170" s="157">
        <f>IFERROR(INDEX(NoSettings_v3!$C$2:$AH$4612,MATCH('EPS 3.1.3'!$B1170,NoSettings_v3!$A$2:$A$4612,0),MATCH('EPS 3.1.3'!Y$1,NoSettings_v3!$C$1:$AH$1,0)),"")</f>
        <v>58218400000000</v>
      </c>
      <c r="Z1170" s="157">
        <f>IFERROR(INDEX(NoSettings_v3!$C$2:$AH$4612,MATCH('EPS 3.1.3'!$B1170,NoSettings_v3!$A$2:$A$4612,0),MATCH('EPS 3.1.3'!Z$1,NoSettings_v3!$C$1:$AH$1,0)),"")</f>
        <v>58379000000000</v>
      </c>
      <c r="AA1170" s="157">
        <f>IFERROR(INDEX(NoSettings_v3!$C$2:$AH$4612,MATCH('EPS 3.1.3'!$B1170,NoSettings_v3!$A$2:$A$4612,0),MATCH('EPS 3.1.3'!AA$1,NoSettings_v3!$C$1:$AH$1,0)),"")</f>
        <v>58539500000000</v>
      </c>
      <c r="AB1170" s="157">
        <f>IFERROR(INDEX(NoSettings_v3!$C$2:$AH$4612,MATCH('EPS 3.1.3'!$B1170,NoSettings_v3!$A$2:$A$4612,0),MATCH('EPS 3.1.3'!AB$1,NoSettings_v3!$C$1:$AH$1,0)),"")</f>
        <v>58530100000000</v>
      </c>
      <c r="AC1170" s="157">
        <f>IFERROR(INDEX(NoSettings_v3!$C$2:$AH$4612,MATCH('EPS 3.1.3'!$B1170,NoSettings_v3!$A$2:$A$4612,0),MATCH('EPS 3.1.3'!AC$1,NoSettings_v3!$C$1:$AH$1,0)),"")</f>
        <v>58520800000000</v>
      </c>
      <c r="AD1170" s="157">
        <f>IFERROR(INDEX(NoSettings_v3!$C$2:$AH$4612,MATCH('EPS 3.1.3'!$B1170,NoSettings_v3!$A$2:$A$4612,0),MATCH('EPS 3.1.3'!AD$1,NoSettings_v3!$C$1:$AH$1,0)),"")</f>
        <v>58511400000000</v>
      </c>
      <c r="AE1170" s="157">
        <f>IFERROR(INDEX(NoSettings_v3!$C$2:$AH$4612,MATCH('EPS 3.1.3'!$B1170,NoSettings_v3!$A$2:$A$4612,0),MATCH('EPS 3.1.3'!AE$1,NoSettings_v3!$C$1:$AH$1,0)),"")</f>
        <v>58502000000000</v>
      </c>
      <c r="AF1170" s="157">
        <f>IFERROR(INDEX(NoSettings_v3!$C$2:$AH$4612,MATCH('EPS 3.1.3'!$B1170,NoSettings_v3!$A$2:$A$4612,0),MATCH('EPS 3.1.3'!AF$1,NoSettings_v3!$C$1:$AH$1,0)),"")</f>
        <v>58492600000000</v>
      </c>
      <c r="AG1170" s="157">
        <f>IFERROR(INDEX(NoSettings_v3!$C$2:$AH$4612,MATCH('EPS 3.1.3'!$B1170,NoSettings_v3!$A$2:$A$4612,0),MATCH('EPS 3.1.3'!AG$1,NoSettings_v3!$C$1:$AH$1,0)),"")</f>
        <v>58483300000000</v>
      </c>
      <c r="AH1170" s="157">
        <f>IFERROR(INDEX(NoSettings_v3!$C$2:$AH$4612,MATCH('EPS 3.1.3'!$B1170,NoSettings_v3!$A$2:$A$4612,0),MATCH('EPS 3.1.3'!AH$1,NoSettings_v3!$C$1:$AH$1,0)),"")</f>
        <v>58473900000000</v>
      </c>
      <c r="AI1170" s="157">
        <f>IFERROR(INDEX(NoSettings_v3!$C$2:$AH$4612,MATCH('EPS 3.1.3'!$B1170,NoSettings_v3!$A$2:$A$4612,0),MATCH('EPS 3.1.3'!AI$1,NoSettings_v3!$C$1:$AH$1,0)),"")</f>
        <v>58464500000000</v>
      </c>
      <c r="AJ1170" s="128"/>
      <c r="AK1170" s="128"/>
      <c r="AL1170" s="128"/>
      <c r="AM1170" s="128"/>
      <c r="AN1170" s="128"/>
      <c r="AO1170" s="128"/>
      <c r="AP1170" s="128"/>
      <c r="AQ1170" s="128"/>
    </row>
    <row r="1171" spans="1:43" x14ac:dyDescent="0.35">
      <c r="B1171" s="161" t="s">
        <v>1043</v>
      </c>
      <c r="C1171" s="127" t="s">
        <v>964</v>
      </c>
      <c r="D1171" s="157">
        <f>IFERROR(INDEX(NoSettings_v3!$C$2:$AH$4612,MATCH('EPS 3.1.3'!$B1171,NoSettings_v3!$A$2:$A$4612,0),MATCH('EPS 3.1.3'!D$1,NoSettings_v3!$C$1:$AH$1,0)),"")</f>
        <v>0</v>
      </c>
      <c r="E1171" s="157">
        <f>IFERROR(INDEX(NoSettings_v3!$C$2:$AH$4612,MATCH('EPS 3.1.3'!$B1171,NoSettings_v3!$A$2:$A$4612,0),MATCH('EPS 3.1.3'!E$1,NoSettings_v3!$C$1:$AH$1,0)),"")</f>
        <v>0</v>
      </c>
      <c r="F1171" s="157">
        <f>IFERROR(INDEX(NoSettings_v3!$C$2:$AH$4612,MATCH('EPS 3.1.3'!$B1171,NoSettings_v3!$A$2:$A$4612,0),MATCH('EPS 3.1.3'!F$1,NoSettings_v3!$C$1:$AH$1,0)),"")</f>
        <v>0</v>
      </c>
      <c r="G1171" s="157">
        <f>IFERROR(INDEX(NoSettings_v3!$C$2:$AH$4612,MATCH('EPS 3.1.3'!$B1171,NoSettings_v3!$A$2:$A$4612,0),MATCH('EPS 3.1.3'!G$1,NoSettings_v3!$C$1:$AH$1,0)),"")</f>
        <v>0</v>
      </c>
      <c r="H1171" s="157">
        <f>IFERROR(INDEX(NoSettings_v3!$C$2:$AH$4612,MATCH('EPS 3.1.3'!$B1171,NoSettings_v3!$A$2:$A$4612,0),MATCH('EPS 3.1.3'!H$1,NoSettings_v3!$C$1:$AH$1,0)),"")</f>
        <v>0</v>
      </c>
      <c r="I1171" s="157">
        <f>IFERROR(INDEX(NoSettings_v3!$C$2:$AH$4612,MATCH('EPS 3.1.3'!$B1171,NoSettings_v3!$A$2:$A$4612,0),MATCH('EPS 3.1.3'!I$1,NoSettings_v3!$C$1:$AH$1,0)),"")</f>
        <v>0</v>
      </c>
      <c r="J1171" s="157">
        <f>IFERROR(INDEX(NoSettings_v3!$C$2:$AH$4612,MATCH('EPS 3.1.3'!$B1171,NoSettings_v3!$A$2:$A$4612,0),MATCH('EPS 3.1.3'!J$1,NoSettings_v3!$C$1:$AH$1,0)),"")</f>
        <v>0</v>
      </c>
      <c r="K1171" s="157">
        <f>IFERROR(INDEX(NoSettings_v3!$C$2:$AH$4612,MATCH('EPS 3.1.3'!$B1171,NoSettings_v3!$A$2:$A$4612,0),MATCH('EPS 3.1.3'!K$1,NoSettings_v3!$C$1:$AH$1,0)),"")</f>
        <v>0</v>
      </c>
      <c r="L1171" s="157">
        <f>IFERROR(INDEX(NoSettings_v3!$C$2:$AH$4612,MATCH('EPS 3.1.3'!$B1171,NoSettings_v3!$A$2:$A$4612,0),MATCH('EPS 3.1.3'!L$1,NoSettings_v3!$C$1:$AH$1,0)),"")</f>
        <v>0</v>
      </c>
      <c r="M1171" s="157">
        <f>IFERROR(INDEX(NoSettings_v3!$C$2:$AH$4612,MATCH('EPS 3.1.3'!$B1171,NoSettings_v3!$A$2:$A$4612,0),MATCH('EPS 3.1.3'!M$1,NoSettings_v3!$C$1:$AH$1,0)),"")</f>
        <v>0</v>
      </c>
      <c r="N1171" s="157">
        <f>IFERROR(INDEX(NoSettings_v3!$C$2:$AH$4612,MATCH('EPS 3.1.3'!$B1171,NoSettings_v3!$A$2:$A$4612,0),MATCH('EPS 3.1.3'!N$1,NoSettings_v3!$C$1:$AH$1,0)),"")</f>
        <v>0</v>
      </c>
      <c r="O1171" s="157">
        <f>IFERROR(INDEX(NoSettings_v3!$C$2:$AH$4612,MATCH('EPS 3.1.3'!$B1171,NoSettings_v3!$A$2:$A$4612,0),MATCH('EPS 3.1.3'!O$1,NoSettings_v3!$C$1:$AH$1,0)),"")</f>
        <v>0</v>
      </c>
      <c r="P1171" s="157">
        <f>IFERROR(INDEX(NoSettings_v3!$C$2:$AH$4612,MATCH('EPS 3.1.3'!$B1171,NoSettings_v3!$A$2:$A$4612,0),MATCH('EPS 3.1.3'!P$1,NoSettings_v3!$C$1:$AH$1,0)),"")</f>
        <v>0</v>
      </c>
      <c r="Q1171" s="157">
        <f>IFERROR(INDEX(NoSettings_v3!$C$2:$AH$4612,MATCH('EPS 3.1.3'!$B1171,NoSettings_v3!$A$2:$A$4612,0),MATCH('EPS 3.1.3'!Q$1,NoSettings_v3!$C$1:$AH$1,0)),"")</f>
        <v>0</v>
      </c>
      <c r="R1171" s="157">
        <f>IFERROR(INDEX(NoSettings_v3!$C$2:$AH$4612,MATCH('EPS 3.1.3'!$B1171,NoSettings_v3!$A$2:$A$4612,0),MATCH('EPS 3.1.3'!R$1,NoSettings_v3!$C$1:$AH$1,0)),"")</f>
        <v>0</v>
      </c>
      <c r="S1171" s="157">
        <f>IFERROR(INDEX(NoSettings_v3!$C$2:$AH$4612,MATCH('EPS 3.1.3'!$B1171,NoSettings_v3!$A$2:$A$4612,0),MATCH('EPS 3.1.3'!S$1,NoSettings_v3!$C$1:$AH$1,0)),"")</f>
        <v>0</v>
      </c>
      <c r="T1171" s="157">
        <f>IFERROR(INDEX(NoSettings_v3!$C$2:$AH$4612,MATCH('EPS 3.1.3'!$B1171,NoSettings_v3!$A$2:$A$4612,0),MATCH('EPS 3.1.3'!T$1,NoSettings_v3!$C$1:$AH$1,0)),"")</f>
        <v>0</v>
      </c>
      <c r="U1171" s="157">
        <f>IFERROR(INDEX(NoSettings_v3!$C$2:$AH$4612,MATCH('EPS 3.1.3'!$B1171,NoSettings_v3!$A$2:$A$4612,0),MATCH('EPS 3.1.3'!U$1,NoSettings_v3!$C$1:$AH$1,0)),"")</f>
        <v>0</v>
      </c>
      <c r="V1171" s="157">
        <f>IFERROR(INDEX(NoSettings_v3!$C$2:$AH$4612,MATCH('EPS 3.1.3'!$B1171,NoSettings_v3!$A$2:$A$4612,0),MATCH('EPS 3.1.3'!V$1,NoSettings_v3!$C$1:$AH$1,0)),"")</f>
        <v>0</v>
      </c>
      <c r="W1171" s="157">
        <f>IFERROR(INDEX(NoSettings_v3!$C$2:$AH$4612,MATCH('EPS 3.1.3'!$B1171,NoSettings_v3!$A$2:$A$4612,0),MATCH('EPS 3.1.3'!W$1,NoSettings_v3!$C$1:$AH$1,0)),"")</f>
        <v>0</v>
      </c>
      <c r="X1171" s="157">
        <f>IFERROR(INDEX(NoSettings_v3!$C$2:$AH$4612,MATCH('EPS 3.1.3'!$B1171,NoSettings_v3!$A$2:$A$4612,0),MATCH('EPS 3.1.3'!X$1,NoSettings_v3!$C$1:$AH$1,0)),"")</f>
        <v>0</v>
      </c>
      <c r="Y1171" s="157">
        <f>IFERROR(INDEX(NoSettings_v3!$C$2:$AH$4612,MATCH('EPS 3.1.3'!$B1171,NoSettings_v3!$A$2:$A$4612,0),MATCH('EPS 3.1.3'!Y$1,NoSettings_v3!$C$1:$AH$1,0)),"")</f>
        <v>0</v>
      </c>
      <c r="Z1171" s="157">
        <f>IFERROR(INDEX(NoSettings_v3!$C$2:$AH$4612,MATCH('EPS 3.1.3'!$B1171,NoSettings_v3!$A$2:$A$4612,0),MATCH('EPS 3.1.3'!Z$1,NoSettings_v3!$C$1:$AH$1,0)),"")</f>
        <v>0</v>
      </c>
      <c r="AA1171" s="157">
        <f>IFERROR(INDEX(NoSettings_v3!$C$2:$AH$4612,MATCH('EPS 3.1.3'!$B1171,NoSettings_v3!$A$2:$A$4612,0),MATCH('EPS 3.1.3'!AA$1,NoSettings_v3!$C$1:$AH$1,0)),"")</f>
        <v>0</v>
      </c>
      <c r="AB1171" s="157">
        <f>IFERROR(INDEX(NoSettings_v3!$C$2:$AH$4612,MATCH('EPS 3.1.3'!$B1171,NoSettings_v3!$A$2:$A$4612,0),MATCH('EPS 3.1.3'!AB$1,NoSettings_v3!$C$1:$AH$1,0)),"")</f>
        <v>0</v>
      </c>
      <c r="AC1171" s="157">
        <f>IFERROR(INDEX(NoSettings_v3!$C$2:$AH$4612,MATCH('EPS 3.1.3'!$B1171,NoSettings_v3!$A$2:$A$4612,0),MATCH('EPS 3.1.3'!AC$1,NoSettings_v3!$C$1:$AH$1,0)),"")</f>
        <v>0</v>
      </c>
      <c r="AD1171" s="157">
        <f>IFERROR(INDEX(NoSettings_v3!$C$2:$AH$4612,MATCH('EPS 3.1.3'!$B1171,NoSettings_v3!$A$2:$A$4612,0),MATCH('EPS 3.1.3'!AD$1,NoSettings_v3!$C$1:$AH$1,0)),"")</f>
        <v>0</v>
      </c>
      <c r="AE1171" s="157">
        <f>IFERROR(INDEX(NoSettings_v3!$C$2:$AH$4612,MATCH('EPS 3.1.3'!$B1171,NoSettings_v3!$A$2:$A$4612,0),MATCH('EPS 3.1.3'!AE$1,NoSettings_v3!$C$1:$AH$1,0)),"")</f>
        <v>0</v>
      </c>
      <c r="AF1171" s="157">
        <f>IFERROR(INDEX(NoSettings_v3!$C$2:$AH$4612,MATCH('EPS 3.1.3'!$B1171,NoSettings_v3!$A$2:$A$4612,0),MATCH('EPS 3.1.3'!AF$1,NoSettings_v3!$C$1:$AH$1,0)),"")</f>
        <v>0</v>
      </c>
      <c r="AG1171" s="157">
        <f>IFERROR(INDEX(NoSettings_v3!$C$2:$AH$4612,MATCH('EPS 3.1.3'!$B1171,NoSettings_v3!$A$2:$A$4612,0),MATCH('EPS 3.1.3'!AG$1,NoSettings_v3!$C$1:$AH$1,0)),"")</f>
        <v>0</v>
      </c>
      <c r="AH1171" s="157">
        <f>IFERROR(INDEX(NoSettings_v3!$C$2:$AH$4612,MATCH('EPS 3.1.3'!$B1171,NoSettings_v3!$A$2:$A$4612,0),MATCH('EPS 3.1.3'!AH$1,NoSettings_v3!$C$1:$AH$1,0)),"")</f>
        <v>0</v>
      </c>
      <c r="AI1171" s="157">
        <f>IFERROR(INDEX(NoSettings_v3!$C$2:$AH$4612,MATCH('EPS 3.1.3'!$B1171,NoSettings_v3!$A$2:$A$4612,0),MATCH('EPS 3.1.3'!AI$1,NoSettings_v3!$C$1:$AH$1,0)),"")</f>
        <v>0</v>
      </c>
    </row>
    <row r="1172" spans="1:43" x14ac:dyDescent="0.35">
      <c r="B1172" s="161" t="s">
        <v>128</v>
      </c>
      <c r="C1172" s="127" t="s">
        <v>964</v>
      </c>
      <c r="D1172" s="157">
        <f>IFERROR(INDEX(NoSettings_v3!$C$2:$AH$4612,MATCH('EPS 3.1.3'!$B1172,NoSettings_v3!$A$2:$A$4612,0),MATCH('EPS 3.1.3'!D$1,NoSettings_v3!$C$1:$AH$1,0)),"")</f>
        <v>1294900000000000</v>
      </c>
      <c r="E1172" s="157">
        <f>IFERROR(INDEX(NoSettings_v3!$C$2:$AH$4612,MATCH('EPS 3.1.3'!$B1172,NoSettings_v3!$A$2:$A$4612,0),MATCH('EPS 3.1.3'!E$1,NoSettings_v3!$C$1:$AH$1,0)),"")</f>
        <v>1321900000000000</v>
      </c>
      <c r="F1172" s="157">
        <f>IFERROR(INDEX(NoSettings_v3!$C$2:$AH$4612,MATCH('EPS 3.1.3'!$B1172,NoSettings_v3!$A$2:$A$4612,0),MATCH('EPS 3.1.3'!F$1,NoSettings_v3!$C$1:$AH$1,0)),"")</f>
        <v>1349000000000000</v>
      </c>
      <c r="G1172" s="157">
        <f>IFERROR(INDEX(NoSettings_v3!$C$2:$AH$4612,MATCH('EPS 3.1.3'!$B1172,NoSettings_v3!$A$2:$A$4612,0),MATCH('EPS 3.1.3'!G$1,NoSettings_v3!$C$1:$AH$1,0)),"")</f>
        <v>1376000000000000</v>
      </c>
      <c r="H1172" s="157">
        <f>IFERROR(INDEX(NoSettings_v3!$C$2:$AH$4612,MATCH('EPS 3.1.3'!$B1172,NoSettings_v3!$A$2:$A$4612,0),MATCH('EPS 3.1.3'!H$1,NoSettings_v3!$C$1:$AH$1,0)),"")</f>
        <v>1408800000000000</v>
      </c>
      <c r="I1172" s="157">
        <f>IFERROR(INDEX(NoSettings_v3!$C$2:$AH$4612,MATCH('EPS 3.1.3'!$B1172,NoSettings_v3!$A$2:$A$4612,0),MATCH('EPS 3.1.3'!I$1,NoSettings_v3!$C$1:$AH$1,0)),"")</f>
        <v>1441500000000000</v>
      </c>
      <c r="J1172" s="157">
        <f>IFERROR(INDEX(NoSettings_v3!$C$2:$AH$4612,MATCH('EPS 3.1.3'!$B1172,NoSettings_v3!$A$2:$A$4612,0),MATCH('EPS 3.1.3'!J$1,NoSettings_v3!$C$1:$AH$1,0)),"")</f>
        <v>1474300000000000</v>
      </c>
      <c r="K1172" s="157">
        <f>IFERROR(INDEX(NoSettings_v3!$C$2:$AH$4612,MATCH('EPS 3.1.3'!$B1172,NoSettings_v3!$A$2:$A$4612,0),MATCH('EPS 3.1.3'!K$1,NoSettings_v3!$C$1:$AH$1,0)),"")</f>
        <v>1507000000000000</v>
      </c>
      <c r="L1172" s="157">
        <f>IFERROR(INDEX(NoSettings_v3!$C$2:$AH$4612,MATCH('EPS 3.1.3'!$B1172,NoSettings_v3!$A$2:$A$4612,0),MATCH('EPS 3.1.3'!L$1,NoSettings_v3!$C$1:$AH$1,0)),"")</f>
        <v>1539800000000000</v>
      </c>
      <c r="M1172" s="157">
        <f>IFERROR(INDEX(NoSettings_v3!$C$2:$AH$4612,MATCH('EPS 3.1.3'!$B1172,NoSettings_v3!$A$2:$A$4612,0),MATCH('EPS 3.1.3'!M$1,NoSettings_v3!$C$1:$AH$1,0)),"")</f>
        <v>1575300000000000</v>
      </c>
      <c r="N1172" s="157">
        <f>IFERROR(INDEX(NoSettings_v3!$C$2:$AH$4612,MATCH('EPS 3.1.3'!$B1172,NoSettings_v3!$A$2:$A$4612,0),MATCH('EPS 3.1.3'!N$1,NoSettings_v3!$C$1:$AH$1,0)),"")</f>
        <v>1610800000000000</v>
      </c>
      <c r="O1172" s="157">
        <f>IFERROR(INDEX(NoSettings_v3!$C$2:$AH$4612,MATCH('EPS 3.1.3'!$B1172,NoSettings_v3!$A$2:$A$4612,0),MATCH('EPS 3.1.3'!O$1,NoSettings_v3!$C$1:$AH$1,0)),"")</f>
        <v>1646300000000000</v>
      </c>
      <c r="P1172" s="157">
        <f>IFERROR(INDEX(NoSettings_v3!$C$2:$AH$4612,MATCH('EPS 3.1.3'!$B1172,NoSettings_v3!$A$2:$A$4612,0),MATCH('EPS 3.1.3'!P$1,NoSettings_v3!$C$1:$AH$1,0)),"")</f>
        <v>1681900000000000</v>
      </c>
      <c r="Q1172" s="157">
        <f>IFERROR(INDEX(NoSettings_v3!$C$2:$AH$4612,MATCH('EPS 3.1.3'!$B1172,NoSettings_v3!$A$2:$A$4612,0),MATCH('EPS 3.1.3'!Q$1,NoSettings_v3!$C$1:$AH$1,0)),"")</f>
        <v>1717400000000000</v>
      </c>
      <c r="R1172" s="157">
        <f>IFERROR(INDEX(NoSettings_v3!$C$2:$AH$4612,MATCH('EPS 3.1.3'!$B1172,NoSettings_v3!$A$2:$A$4612,0),MATCH('EPS 3.1.3'!R$1,NoSettings_v3!$C$1:$AH$1,0)),"")</f>
        <v>1764200000000000</v>
      </c>
      <c r="S1172" s="157">
        <f>IFERROR(INDEX(NoSettings_v3!$C$2:$AH$4612,MATCH('EPS 3.1.3'!$B1172,NoSettings_v3!$A$2:$A$4612,0),MATCH('EPS 3.1.3'!S$1,NoSettings_v3!$C$1:$AH$1,0)),"")</f>
        <v>1810900000000000</v>
      </c>
      <c r="T1172" s="157">
        <f>IFERROR(INDEX(NoSettings_v3!$C$2:$AH$4612,MATCH('EPS 3.1.3'!$B1172,NoSettings_v3!$A$2:$A$4612,0),MATCH('EPS 3.1.3'!T$1,NoSettings_v3!$C$1:$AH$1,0)),"")</f>
        <v>1857700000000000</v>
      </c>
      <c r="U1172" s="157">
        <f>IFERROR(INDEX(NoSettings_v3!$C$2:$AH$4612,MATCH('EPS 3.1.3'!$B1172,NoSettings_v3!$A$2:$A$4612,0),MATCH('EPS 3.1.3'!U$1,NoSettings_v3!$C$1:$AH$1,0)),"")</f>
        <v>1904500000000000</v>
      </c>
      <c r="V1172" s="157">
        <f>IFERROR(INDEX(NoSettings_v3!$C$2:$AH$4612,MATCH('EPS 3.1.3'!$B1172,NoSettings_v3!$A$2:$A$4612,0),MATCH('EPS 3.1.3'!V$1,NoSettings_v3!$C$1:$AH$1,0)),"")</f>
        <v>1951200000000000</v>
      </c>
      <c r="W1172" s="157">
        <f>IFERROR(INDEX(NoSettings_v3!$C$2:$AH$4612,MATCH('EPS 3.1.3'!$B1172,NoSettings_v3!$A$2:$A$4612,0),MATCH('EPS 3.1.3'!W$1,NoSettings_v3!$C$1:$AH$1,0)),"")</f>
        <v>2017800000000000</v>
      </c>
      <c r="X1172" s="157">
        <f>IFERROR(INDEX(NoSettings_v3!$C$2:$AH$4612,MATCH('EPS 3.1.3'!$B1172,NoSettings_v3!$A$2:$A$4612,0),MATCH('EPS 3.1.3'!X$1,NoSettings_v3!$C$1:$AH$1,0)),"")</f>
        <v>2084400000000000</v>
      </c>
      <c r="Y1172" s="157">
        <f>IFERROR(INDEX(NoSettings_v3!$C$2:$AH$4612,MATCH('EPS 3.1.3'!$B1172,NoSettings_v3!$A$2:$A$4612,0),MATCH('EPS 3.1.3'!Y$1,NoSettings_v3!$C$1:$AH$1,0)),"")</f>
        <v>2151000000000000</v>
      </c>
      <c r="Z1172" s="157">
        <f>IFERROR(INDEX(NoSettings_v3!$C$2:$AH$4612,MATCH('EPS 3.1.3'!$B1172,NoSettings_v3!$A$2:$A$4612,0),MATCH('EPS 3.1.3'!Z$1,NoSettings_v3!$C$1:$AH$1,0)),"")</f>
        <v>2217600000000000</v>
      </c>
      <c r="AA1172" s="157">
        <f>IFERROR(INDEX(NoSettings_v3!$C$2:$AH$4612,MATCH('EPS 3.1.3'!$B1172,NoSettings_v3!$A$2:$A$4612,0),MATCH('EPS 3.1.3'!AA$1,NoSettings_v3!$C$1:$AH$1,0)),"")</f>
        <v>2284200000000000</v>
      </c>
      <c r="AB1172" s="157">
        <f>IFERROR(INDEX(NoSettings_v3!$C$2:$AH$4612,MATCH('EPS 3.1.3'!$B1172,NoSettings_v3!$A$2:$A$4612,0),MATCH('EPS 3.1.3'!AB$1,NoSettings_v3!$C$1:$AH$1,0)),"")</f>
        <v>2339300000000000</v>
      </c>
      <c r="AC1172" s="157">
        <f>IFERROR(INDEX(NoSettings_v3!$C$2:$AH$4612,MATCH('EPS 3.1.3'!$B1172,NoSettings_v3!$A$2:$A$4612,0),MATCH('EPS 3.1.3'!AC$1,NoSettings_v3!$C$1:$AH$1,0)),"")</f>
        <v>2394500000000000</v>
      </c>
      <c r="AD1172" s="157">
        <f>IFERROR(INDEX(NoSettings_v3!$C$2:$AH$4612,MATCH('EPS 3.1.3'!$B1172,NoSettings_v3!$A$2:$A$4612,0),MATCH('EPS 3.1.3'!AD$1,NoSettings_v3!$C$1:$AH$1,0)),"")</f>
        <v>2449600000000000</v>
      </c>
      <c r="AE1172" s="157">
        <f>IFERROR(INDEX(NoSettings_v3!$C$2:$AH$4612,MATCH('EPS 3.1.3'!$B1172,NoSettings_v3!$A$2:$A$4612,0),MATCH('EPS 3.1.3'!AE$1,NoSettings_v3!$C$1:$AH$1,0)),"")</f>
        <v>2504800000000000</v>
      </c>
      <c r="AF1172" s="157">
        <f>IFERROR(INDEX(NoSettings_v3!$C$2:$AH$4612,MATCH('EPS 3.1.3'!$B1172,NoSettings_v3!$A$2:$A$4612,0),MATCH('EPS 3.1.3'!AF$1,NoSettings_v3!$C$1:$AH$1,0)),"")</f>
        <v>2559900000000000</v>
      </c>
      <c r="AG1172" s="157">
        <f>IFERROR(INDEX(NoSettings_v3!$C$2:$AH$4612,MATCH('EPS 3.1.3'!$B1172,NoSettings_v3!$A$2:$A$4612,0),MATCH('EPS 3.1.3'!AG$1,NoSettings_v3!$C$1:$AH$1,0)),"")</f>
        <v>2615000000000000</v>
      </c>
      <c r="AH1172" s="157">
        <f>IFERROR(INDEX(NoSettings_v3!$C$2:$AH$4612,MATCH('EPS 3.1.3'!$B1172,NoSettings_v3!$A$2:$A$4612,0),MATCH('EPS 3.1.3'!AH$1,NoSettings_v3!$C$1:$AH$1,0)),"")</f>
        <v>2670200000000000</v>
      </c>
      <c r="AI1172" s="157">
        <f>IFERROR(INDEX(NoSettings_v3!$C$2:$AH$4612,MATCH('EPS 3.1.3'!$B1172,NoSettings_v3!$A$2:$A$4612,0),MATCH('EPS 3.1.3'!AI$1,NoSettings_v3!$C$1:$AH$1,0)),"")</f>
        <v>2725300000000000</v>
      </c>
      <c r="AJ1172" s="128"/>
      <c r="AK1172" s="128"/>
      <c r="AL1172" s="128"/>
      <c r="AM1172" s="128"/>
      <c r="AN1172" s="128"/>
      <c r="AO1172" s="128"/>
      <c r="AP1172" s="128"/>
      <c r="AQ1172" s="128"/>
    </row>
    <row r="1173" spans="1:43" x14ac:dyDescent="0.35">
      <c r="B1173" s="161" t="s">
        <v>129</v>
      </c>
      <c r="C1173" s="127" t="s">
        <v>964</v>
      </c>
      <c r="D1173" s="157">
        <f>IFERROR(INDEX(NoSettings_v3!$C$2:$AH$4612,MATCH('EPS 3.1.3'!$B1173,NoSettings_v3!$A$2:$A$4612,0),MATCH('EPS 3.1.3'!D$1,NoSettings_v3!$C$1:$AH$1,0)),"")</f>
        <v>811200000000000</v>
      </c>
      <c r="E1173" s="157">
        <f>IFERROR(INDEX(NoSettings_v3!$C$2:$AH$4612,MATCH('EPS 3.1.3'!$B1173,NoSettings_v3!$A$2:$A$4612,0),MATCH('EPS 3.1.3'!E$1,NoSettings_v3!$C$1:$AH$1,0)),"")</f>
        <v>825700000000000</v>
      </c>
      <c r="F1173" s="157">
        <f>IFERROR(INDEX(NoSettings_v3!$C$2:$AH$4612,MATCH('EPS 3.1.3'!$B1173,NoSettings_v3!$A$2:$A$4612,0),MATCH('EPS 3.1.3'!F$1,NoSettings_v3!$C$1:$AH$1,0)),"")</f>
        <v>840100000000000</v>
      </c>
      <c r="G1173" s="157">
        <f>IFERROR(INDEX(NoSettings_v3!$C$2:$AH$4612,MATCH('EPS 3.1.3'!$B1173,NoSettings_v3!$A$2:$A$4612,0),MATCH('EPS 3.1.3'!G$1,NoSettings_v3!$C$1:$AH$1,0)),"")</f>
        <v>854600000000000</v>
      </c>
      <c r="H1173" s="157">
        <f>IFERROR(INDEX(NoSettings_v3!$C$2:$AH$4612,MATCH('EPS 3.1.3'!$B1173,NoSettings_v3!$A$2:$A$4612,0),MATCH('EPS 3.1.3'!H$1,NoSettings_v3!$C$1:$AH$1,0)),"")</f>
        <v>872100000000000</v>
      </c>
      <c r="I1173" s="157">
        <f>IFERROR(INDEX(NoSettings_v3!$C$2:$AH$4612,MATCH('EPS 3.1.3'!$B1173,NoSettings_v3!$A$2:$A$4612,0),MATCH('EPS 3.1.3'!I$1,NoSettings_v3!$C$1:$AH$1,0)),"")</f>
        <v>889600000000000</v>
      </c>
      <c r="J1173" s="157">
        <f>IFERROR(INDEX(NoSettings_v3!$C$2:$AH$4612,MATCH('EPS 3.1.3'!$B1173,NoSettings_v3!$A$2:$A$4612,0),MATCH('EPS 3.1.3'!J$1,NoSettings_v3!$C$1:$AH$1,0)),"")</f>
        <v>907200000000000</v>
      </c>
      <c r="K1173" s="157">
        <f>IFERROR(INDEX(NoSettings_v3!$C$2:$AH$4612,MATCH('EPS 3.1.3'!$B1173,NoSettings_v3!$A$2:$A$4612,0),MATCH('EPS 3.1.3'!K$1,NoSettings_v3!$C$1:$AH$1,0)),"")</f>
        <v>924700000000000</v>
      </c>
      <c r="L1173" s="157">
        <f>IFERROR(INDEX(NoSettings_v3!$C$2:$AH$4612,MATCH('EPS 3.1.3'!$B1173,NoSettings_v3!$A$2:$A$4612,0),MATCH('EPS 3.1.3'!L$1,NoSettings_v3!$C$1:$AH$1,0)),"")</f>
        <v>942200000000000</v>
      </c>
      <c r="M1173" s="157">
        <f>IFERROR(INDEX(NoSettings_v3!$C$2:$AH$4612,MATCH('EPS 3.1.3'!$B1173,NoSettings_v3!$A$2:$A$4612,0),MATCH('EPS 3.1.3'!M$1,NoSettings_v3!$C$1:$AH$1,0)),"")</f>
        <v>960900000000000</v>
      </c>
      <c r="N1173" s="157">
        <f>IFERROR(INDEX(NoSettings_v3!$C$2:$AH$4612,MATCH('EPS 3.1.3'!$B1173,NoSettings_v3!$A$2:$A$4612,0),MATCH('EPS 3.1.3'!N$1,NoSettings_v3!$C$1:$AH$1,0)),"")</f>
        <v>979600000000000</v>
      </c>
      <c r="O1173" s="157">
        <f>IFERROR(INDEX(NoSettings_v3!$C$2:$AH$4612,MATCH('EPS 3.1.3'!$B1173,NoSettings_v3!$A$2:$A$4612,0),MATCH('EPS 3.1.3'!O$1,NoSettings_v3!$C$1:$AH$1,0)),"")</f>
        <v>998200000000000</v>
      </c>
      <c r="P1173" s="157">
        <f>IFERROR(INDEX(NoSettings_v3!$C$2:$AH$4612,MATCH('EPS 3.1.3'!$B1173,NoSettings_v3!$A$2:$A$4612,0),MATCH('EPS 3.1.3'!P$1,NoSettings_v3!$C$1:$AH$1,0)),"")</f>
        <v>1017000000000000</v>
      </c>
      <c r="Q1173" s="157">
        <f>IFERROR(INDEX(NoSettings_v3!$C$2:$AH$4612,MATCH('EPS 3.1.3'!$B1173,NoSettings_v3!$A$2:$A$4612,0),MATCH('EPS 3.1.3'!Q$1,NoSettings_v3!$C$1:$AH$1,0)),"")</f>
        <v>1036000000000000</v>
      </c>
      <c r="R1173" s="157">
        <f>IFERROR(INDEX(NoSettings_v3!$C$2:$AH$4612,MATCH('EPS 3.1.3'!$B1173,NoSettings_v3!$A$2:$A$4612,0),MATCH('EPS 3.1.3'!R$1,NoSettings_v3!$C$1:$AH$1,0)),"")</f>
        <v>1060000000000000</v>
      </c>
      <c r="S1173" s="157">
        <f>IFERROR(INDEX(NoSettings_v3!$C$2:$AH$4612,MATCH('EPS 3.1.3'!$B1173,NoSettings_v3!$A$2:$A$4612,0),MATCH('EPS 3.1.3'!S$1,NoSettings_v3!$C$1:$AH$1,0)),"")</f>
        <v>1085000000000000</v>
      </c>
      <c r="T1173" s="157">
        <f>IFERROR(INDEX(NoSettings_v3!$C$2:$AH$4612,MATCH('EPS 3.1.3'!$B1173,NoSettings_v3!$A$2:$A$4612,0),MATCH('EPS 3.1.3'!T$1,NoSettings_v3!$C$1:$AH$1,0)),"")</f>
        <v>1110000000000000</v>
      </c>
      <c r="U1173" s="157">
        <f>IFERROR(INDEX(NoSettings_v3!$C$2:$AH$4612,MATCH('EPS 3.1.3'!$B1173,NoSettings_v3!$A$2:$A$4612,0),MATCH('EPS 3.1.3'!U$1,NoSettings_v3!$C$1:$AH$1,0)),"")</f>
        <v>1135000000000000</v>
      </c>
      <c r="V1173" s="157">
        <f>IFERROR(INDEX(NoSettings_v3!$C$2:$AH$4612,MATCH('EPS 3.1.3'!$B1173,NoSettings_v3!$A$2:$A$4612,0),MATCH('EPS 3.1.3'!V$1,NoSettings_v3!$C$1:$AH$1,0)),"")</f>
        <v>1160000000000000</v>
      </c>
      <c r="W1173" s="157">
        <f>IFERROR(INDEX(NoSettings_v3!$C$2:$AH$4612,MATCH('EPS 3.1.3'!$B1173,NoSettings_v3!$A$2:$A$4612,0),MATCH('EPS 3.1.3'!W$1,NoSettings_v3!$C$1:$AH$1,0)),"")</f>
        <v>1195000000000000</v>
      </c>
      <c r="X1173" s="157">
        <f>IFERROR(INDEX(NoSettings_v3!$C$2:$AH$4612,MATCH('EPS 3.1.3'!$B1173,NoSettings_v3!$A$2:$A$4612,0),MATCH('EPS 3.1.3'!X$1,NoSettings_v3!$C$1:$AH$1,0)),"")</f>
        <v>1231000000000000</v>
      </c>
      <c r="Y1173" s="157">
        <f>IFERROR(INDEX(NoSettings_v3!$C$2:$AH$4612,MATCH('EPS 3.1.3'!$B1173,NoSettings_v3!$A$2:$A$4612,0),MATCH('EPS 3.1.3'!Y$1,NoSettings_v3!$C$1:$AH$1,0)),"")</f>
        <v>1267000000000000</v>
      </c>
      <c r="Z1173" s="157">
        <f>IFERROR(INDEX(NoSettings_v3!$C$2:$AH$4612,MATCH('EPS 3.1.3'!$B1173,NoSettings_v3!$A$2:$A$4612,0),MATCH('EPS 3.1.3'!Z$1,NoSettings_v3!$C$1:$AH$1,0)),"")</f>
        <v>1303000000000000</v>
      </c>
      <c r="AA1173" s="157">
        <f>IFERROR(INDEX(NoSettings_v3!$C$2:$AH$4612,MATCH('EPS 3.1.3'!$B1173,NoSettings_v3!$A$2:$A$4612,0),MATCH('EPS 3.1.3'!AA$1,NoSettings_v3!$C$1:$AH$1,0)),"")</f>
        <v>1338000000000000</v>
      </c>
      <c r="AB1173" s="157">
        <f>IFERROR(INDEX(NoSettings_v3!$C$2:$AH$4612,MATCH('EPS 3.1.3'!$B1173,NoSettings_v3!$A$2:$A$4612,0),MATCH('EPS 3.1.3'!AB$1,NoSettings_v3!$C$1:$AH$1,0)),"")</f>
        <v>1367000000000000</v>
      </c>
      <c r="AC1173" s="157">
        <f>IFERROR(INDEX(NoSettings_v3!$C$2:$AH$4612,MATCH('EPS 3.1.3'!$B1173,NoSettings_v3!$A$2:$A$4612,0),MATCH('EPS 3.1.3'!AC$1,NoSettings_v3!$C$1:$AH$1,0)),"")</f>
        <v>1395000000000000</v>
      </c>
      <c r="AD1173" s="157">
        <f>IFERROR(INDEX(NoSettings_v3!$C$2:$AH$4612,MATCH('EPS 3.1.3'!$B1173,NoSettings_v3!$A$2:$A$4612,0),MATCH('EPS 3.1.3'!AD$1,NoSettings_v3!$C$1:$AH$1,0)),"")</f>
        <v>1423000000000000</v>
      </c>
      <c r="AE1173" s="157">
        <f>IFERROR(INDEX(NoSettings_v3!$C$2:$AH$4612,MATCH('EPS 3.1.3'!$B1173,NoSettings_v3!$A$2:$A$4612,0),MATCH('EPS 3.1.3'!AE$1,NoSettings_v3!$C$1:$AH$1,0)),"")</f>
        <v>1451000000000000</v>
      </c>
      <c r="AF1173" s="157">
        <f>IFERROR(INDEX(NoSettings_v3!$C$2:$AH$4612,MATCH('EPS 3.1.3'!$B1173,NoSettings_v3!$A$2:$A$4612,0),MATCH('EPS 3.1.3'!AF$1,NoSettings_v3!$C$1:$AH$1,0)),"")</f>
        <v>1479000000000000</v>
      </c>
      <c r="AG1173" s="157">
        <f>IFERROR(INDEX(NoSettings_v3!$C$2:$AH$4612,MATCH('EPS 3.1.3'!$B1173,NoSettings_v3!$A$2:$A$4612,0),MATCH('EPS 3.1.3'!AG$1,NoSettings_v3!$C$1:$AH$1,0)),"")</f>
        <v>1507000000000000</v>
      </c>
      <c r="AH1173" s="157">
        <f>IFERROR(INDEX(NoSettings_v3!$C$2:$AH$4612,MATCH('EPS 3.1.3'!$B1173,NoSettings_v3!$A$2:$A$4612,0),MATCH('EPS 3.1.3'!AH$1,NoSettings_v3!$C$1:$AH$1,0)),"")</f>
        <v>1535000000000000</v>
      </c>
      <c r="AI1173" s="157">
        <f>IFERROR(INDEX(NoSettings_v3!$C$2:$AH$4612,MATCH('EPS 3.1.3'!$B1173,NoSettings_v3!$A$2:$A$4612,0),MATCH('EPS 3.1.3'!AI$1,NoSettings_v3!$C$1:$AH$1,0)),"")</f>
        <v>1564000000000000</v>
      </c>
      <c r="AJ1173" s="128"/>
      <c r="AK1173" s="128"/>
      <c r="AL1173" s="128"/>
      <c r="AM1173" s="128"/>
      <c r="AN1173" s="128"/>
      <c r="AO1173" s="128"/>
      <c r="AP1173" s="128"/>
      <c r="AQ1173" s="128"/>
    </row>
    <row r="1174" spans="1:43" x14ac:dyDescent="0.35">
      <c r="B1174" s="161" t="s">
        <v>130</v>
      </c>
      <c r="C1174" s="127" t="s">
        <v>964</v>
      </c>
      <c r="D1174" s="157">
        <f>IFERROR(INDEX(NoSettings_v3!$C$2:$AH$4612,MATCH('EPS 3.1.3'!$B1174,NoSettings_v3!$A$2:$A$4612,0),MATCH('EPS 3.1.3'!D$1,NoSettings_v3!$C$1:$AH$1,0)),"")</f>
        <v>200000000000000</v>
      </c>
      <c r="E1174" s="157">
        <f>IFERROR(INDEX(NoSettings_v3!$C$2:$AH$4612,MATCH('EPS 3.1.3'!$B1174,NoSettings_v3!$A$2:$A$4612,0),MATCH('EPS 3.1.3'!E$1,NoSettings_v3!$C$1:$AH$1,0)),"")</f>
        <v>200000000000000</v>
      </c>
      <c r="F1174" s="157">
        <f>IFERROR(INDEX(NoSettings_v3!$C$2:$AH$4612,MATCH('EPS 3.1.3'!$B1174,NoSettings_v3!$A$2:$A$4612,0),MATCH('EPS 3.1.3'!F$1,NoSettings_v3!$C$1:$AH$1,0)),"")</f>
        <v>200000000000000</v>
      </c>
      <c r="G1174" s="157">
        <f>IFERROR(INDEX(NoSettings_v3!$C$2:$AH$4612,MATCH('EPS 3.1.3'!$B1174,NoSettings_v3!$A$2:$A$4612,0),MATCH('EPS 3.1.3'!G$1,NoSettings_v3!$C$1:$AH$1,0)),"")</f>
        <v>200000000000000</v>
      </c>
      <c r="H1174" s="157">
        <f>IFERROR(INDEX(NoSettings_v3!$C$2:$AH$4612,MATCH('EPS 3.1.3'!$B1174,NoSettings_v3!$A$2:$A$4612,0),MATCH('EPS 3.1.3'!H$1,NoSettings_v3!$C$1:$AH$1,0)),"")</f>
        <v>200000000000000</v>
      </c>
      <c r="I1174" s="157">
        <f>IFERROR(INDEX(NoSettings_v3!$C$2:$AH$4612,MATCH('EPS 3.1.3'!$B1174,NoSettings_v3!$A$2:$A$4612,0),MATCH('EPS 3.1.3'!I$1,NoSettings_v3!$C$1:$AH$1,0)),"")</f>
        <v>200000000000000</v>
      </c>
      <c r="J1174" s="157">
        <f>IFERROR(INDEX(NoSettings_v3!$C$2:$AH$4612,MATCH('EPS 3.1.3'!$B1174,NoSettings_v3!$A$2:$A$4612,0),MATCH('EPS 3.1.3'!J$1,NoSettings_v3!$C$1:$AH$1,0)),"")</f>
        <v>200000000000000</v>
      </c>
      <c r="K1174" s="157">
        <f>IFERROR(INDEX(NoSettings_v3!$C$2:$AH$4612,MATCH('EPS 3.1.3'!$B1174,NoSettings_v3!$A$2:$A$4612,0),MATCH('EPS 3.1.3'!K$1,NoSettings_v3!$C$1:$AH$1,0)),"")</f>
        <v>200000000000000</v>
      </c>
      <c r="L1174" s="157">
        <f>IFERROR(INDEX(NoSettings_v3!$C$2:$AH$4612,MATCH('EPS 3.1.3'!$B1174,NoSettings_v3!$A$2:$A$4612,0),MATCH('EPS 3.1.3'!L$1,NoSettings_v3!$C$1:$AH$1,0)),"")</f>
        <v>200000000000000</v>
      </c>
      <c r="M1174" s="157">
        <f>IFERROR(INDEX(NoSettings_v3!$C$2:$AH$4612,MATCH('EPS 3.1.3'!$B1174,NoSettings_v3!$A$2:$A$4612,0),MATCH('EPS 3.1.3'!M$1,NoSettings_v3!$C$1:$AH$1,0)),"")</f>
        <v>200000000000000</v>
      </c>
      <c r="N1174" s="157">
        <f>IFERROR(INDEX(NoSettings_v3!$C$2:$AH$4612,MATCH('EPS 3.1.3'!$B1174,NoSettings_v3!$A$2:$A$4612,0),MATCH('EPS 3.1.3'!N$1,NoSettings_v3!$C$1:$AH$1,0)),"")</f>
        <v>200000000000000</v>
      </c>
      <c r="O1174" s="157">
        <f>IFERROR(INDEX(NoSettings_v3!$C$2:$AH$4612,MATCH('EPS 3.1.3'!$B1174,NoSettings_v3!$A$2:$A$4612,0),MATCH('EPS 3.1.3'!O$1,NoSettings_v3!$C$1:$AH$1,0)),"")</f>
        <v>200000000000000</v>
      </c>
      <c r="P1174" s="157">
        <f>IFERROR(INDEX(NoSettings_v3!$C$2:$AH$4612,MATCH('EPS 3.1.3'!$B1174,NoSettings_v3!$A$2:$A$4612,0),MATCH('EPS 3.1.3'!P$1,NoSettings_v3!$C$1:$AH$1,0)),"")</f>
        <v>200000000000000</v>
      </c>
      <c r="Q1174" s="157">
        <f>IFERROR(INDEX(NoSettings_v3!$C$2:$AH$4612,MATCH('EPS 3.1.3'!$B1174,NoSettings_v3!$A$2:$A$4612,0),MATCH('EPS 3.1.3'!Q$1,NoSettings_v3!$C$1:$AH$1,0)),"")</f>
        <v>200000000000000</v>
      </c>
      <c r="R1174" s="157">
        <f>IFERROR(INDEX(NoSettings_v3!$C$2:$AH$4612,MATCH('EPS 3.1.3'!$B1174,NoSettings_v3!$A$2:$A$4612,0),MATCH('EPS 3.1.3'!R$1,NoSettings_v3!$C$1:$AH$1,0)),"")</f>
        <v>200000000000000</v>
      </c>
      <c r="S1174" s="157">
        <f>IFERROR(INDEX(NoSettings_v3!$C$2:$AH$4612,MATCH('EPS 3.1.3'!$B1174,NoSettings_v3!$A$2:$A$4612,0),MATCH('EPS 3.1.3'!S$1,NoSettings_v3!$C$1:$AH$1,0)),"")</f>
        <v>200000000000000</v>
      </c>
      <c r="T1174" s="157">
        <f>IFERROR(INDEX(NoSettings_v3!$C$2:$AH$4612,MATCH('EPS 3.1.3'!$B1174,NoSettings_v3!$A$2:$A$4612,0),MATCH('EPS 3.1.3'!T$1,NoSettings_v3!$C$1:$AH$1,0)),"")</f>
        <v>200000000000000</v>
      </c>
      <c r="U1174" s="157">
        <f>IFERROR(INDEX(NoSettings_v3!$C$2:$AH$4612,MATCH('EPS 3.1.3'!$B1174,NoSettings_v3!$A$2:$A$4612,0),MATCH('EPS 3.1.3'!U$1,NoSettings_v3!$C$1:$AH$1,0)),"")</f>
        <v>200000000000000</v>
      </c>
      <c r="V1174" s="157">
        <f>IFERROR(INDEX(NoSettings_v3!$C$2:$AH$4612,MATCH('EPS 3.1.3'!$B1174,NoSettings_v3!$A$2:$A$4612,0),MATCH('EPS 3.1.3'!V$1,NoSettings_v3!$C$1:$AH$1,0)),"")</f>
        <v>200000000000000</v>
      </c>
      <c r="W1174" s="157">
        <f>IFERROR(INDEX(NoSettings_v3!$C$2:$AH$4612,MATCH('EPS 3.1.3'!$B1174,NoSettings_v3!$A$2:$A$4612,0),MATCH('EPS 3.1.3'!W$1,NoSettings_v3!$C$1:$AH$1,0)),"")</f>
        <v>300000000000000</v>
      </c>
      <c r="X1174" s="157">
        <f>IFERROR(INDEX(NoSettings_v3!$C$2:$AH$4612,MATCH('EPS 3.1.3'!$B1174,NoSettings_v3!$A$2:$A$4612,0),MATCH('EPS 3.1.3'!X$1,NoSettings_v3!$C$1:$AH$1,0)),"")</f>
        <v>300000000000000</v>
      </c>
      <c r="Y1174" s="157">
        <f>IFERROR(INDEX(NoSettings_v3!$C$2:$AH$4612,MATCH('EPS 3.1.3'!$B1174,NoSettings_v3!$A$2:$A$4612,0),MATCH('EPS 3.1.3'!Y$1,NoSettings_v3!$C$1:$AH$1,0)),"")</f>
        <v>300000000000000</v>
      </c>
      <c r="Z1174" s="157">
        <f>IFERROR(INDEX(NoSettings_v3!$C$2:$AH$4612,MATCH('EPS 3.1.3'!$B1174,NoSettings_v3!$A$2:$A$4612,0),MATCH('EPS 3.1.3'!Z$1,NoSettings_v3!$C$1:$AH$1,0)),"")</f>
        <v>300000000000000</v>
      </c>
      <c r="AA1174" s="157">
        <f>IFERROR(INDEX(NoSettings_v3!$C$2:$AH$4612,MATCH('EPS 3.1.3'!$B1174,NoSettings_v3!$A$2:$A$4612,0),MATCH('EPS 3.1.3'!AA$1,NoSettings_v3!$C$1:$AH$1,0)),"")</f>
        <v>300000000000000</v>
      </c>
      <c r="AB1174" s="157">
        <f>IFERROR(INDEX(NoSettings_v3!$C$2:$AH$4612,MATCH('EPS 3.1.3'!$B1174,NoSettings_v3!$A$2:$A$4612,0),MATCH('EPS 3.1.3'!AB$1,NoSettings_v3!$C$1:$AH$1,0)),"")</f>
        <v>300000000000000</v>
      </c>
      <c r="AC1174" s="157">
        <f>IFERROR(INDEX(NoSettings_v3!$C$2:$AH$4612,MATCH('EPS 3.1.3'!$B1174,NoSettings_v3!$A$2:$A$4612,0),MATCH('EPS 3.1.3'!AC$1,NoSettings_v3!$C$1:$AH$1,0)),"")</f>
        <v>300000000000000</v>
      </c>
      <c r="AD1174" s="157">
        <f>IFERROR(INDEX(NoSettings_v3!$C$2:$AH$4612,MATCH('EPS 3.1.3'!$B1174,NoSettings_v3!$A$2:$A$4612,0),MATCH('EPS 3.1.3'!AD$1,NoSettings_v3!$C$1:$AH$1,0)),"")</f>
        <v>300000000000000</v>
      </c>
      <c r="AE1174" s="157">
        <f>IFERROR(INDEX(NoSettings_v3!$C$2:$AH$4612,MATCH('EPS 3.1.3'!$B1174,NoSettings_v3!$A$2:$A$4612,0),MATCH('EPS 3.1.3'!AE$1,NoSettings_v3!$C$1:$AH$1,0)),"")</f>
        <v>300000000000000</v>
      </c>
      <c r="AF1174" s="157">
        <f>IFERROR(INDEX(NoSettings_v3!$C$2:$AH$4612,MATCH('EPS 3.1.3'!$B1174,NoSettings_v3!$A$2:$A$4612,0),MATCH('EPS 3.1.3'!AF$1,NoSettings_v3!$C$1:$AH$1,0)),"")</f>
        <v>300000000000000</v>
      </c>
      <c r="AG1174" s="157">
        <f>IFERROR(INDEX(NoSettings_v3!$C$2:$AH$4612,MATCH('EPS 3.1.3'!$B1174,NoSettings_v3!$A$2:$A$4612,0),MATCH('EPS 3.1.3'!AG$1,NoSettings_v3!$C$1:$AH$1,0)),"")</f>
        <v>300000000000000</v>
      </c>
      <c r="AH1174" s="157">
        <f>IFERROR(INDEX(NoSettings_v3!$C$2:$AH$4612,MATCH('EPS 3.1.3'!$B1174,NoSettings_v3!$A$2:$A$4612,0),MATCH('EPS 3.1.3'!AH$1,NoSettings_v3!$C$1:$AH$1,0)),"")</f>
        <v>300000000000000</v>
      </c>
      <c r="AI1174" s="157">
        <f>IFERROR(INDEX(NoSettings_v3!$C$2:$AH$4612,MATCH('EPS 3.1.3'!$B1174,NoSettings_v3!$A$2:$A$4612,0),MATCH('EPS 3.1.3'!AI$1,NoSettings_v3!$C$1:$AH$1,0)),"")</f>
        <v>300000000000000</v>
      </c>
      <c r="AJ1174" s="128"/>
      <c r="AK1174" s="128"/>
      <c r="AL1174" s="128"/>
      <c r="AM1174" s="128"/>
      <c r="AN1174" s="128"/>
      <c r="AO1174" s="128"/>
      <c r="AP1174" s="128"/>
      <c r="AQ1174" s="128"/>
    </row>
    <row r="1175" spans="1:43" x14ac:dyDescent="0.35">
      <c r="B1175" s="161" t="s">
        <v>131</v>
      </c>
      <c r="C1175" s="127" t="s">
        <v>964</v>
      </c>
      <c r="D1175" s="157">
        <f>IFERROR(INDEX(NoSettings_v3!$C$2:$AH$4612,MATCH('EPS 3.1.3'!$B1175,NoSettings_v3!$A$2:$A$4612,0),MATCH('EPS 3.1.3'!D$1,NoSettings_v3!$C$1:$AH$1,0)),"")</f>
        <v>0</v>
      </c>
      <c r="E1175" s="157">
        <f>IFERROR(INDEX(NoSettings_v3!$C$2:$AH$4612,MATCH('EPS 3.1.3'!$B1175,NoSettings_v3!$A$2:$A$4612,0),MATCH('EPS 3.1.3'!E$1,NoSettings_v3!$C$1:$AH$1,0)),"")</f>
        <v>0</v>
      </c>
      <c r="F1175" s="157">
        <f>IFERROR(INDEX(NoSettings_v3!$C$2:$AH$4612,MATCH('EPS 3.1.3'!$B1175,NoSettings_v3!$A$2:$A$4612,0),MATCH('EPS 3.1.3'!F$1,NoSettings_v3!$C$1:$AH$1,0)),"")</f>
        <v>0</v>
      </c>
      <c r="G1175" s="157">
        <f>IFERROR(INDEX(NoSettings_v3!$C$2:$AH$4612,MATCH('EPS 3.1.3'!$B1175,NoSettings_v3!$A$2:$A$4612,0),MATCH('EPS 3.1.3'!G$1,NoSettings_v3!$C$1:$AH$1,0)),"")</f>
        <v>0</v>
      </c>
      <c r="H1175" s="157">
        <f>IFERROR(INDEX(NoSettings_v3!$C$2:$AH$4612,MATCH('EPS 3.1.3'!$B1175,NoSettings_v3!$A$2:$A$4612,0),MATCH('EPS 3.1.3'!H$1,NoSettings_v3!$C$1:$AH$1,0)),"")</f>
        <v>0</v>
      </c>
      <c r="I1175" s="157">
        <f>IFERROR(INDEX(NoSettings_v3!$C$2:$AH$4612,MATCH('EPS 3.1.3'!$B1175,NoSettings_v3!$A$2:$A$4612,0),MATCH('EPS 3.1.3'!I$1,NoSettings_v3!$C$1:$AH$1,0)),"")</f>
        <v>0</v>
      </c>
      <c r="J1175" s="157">
        <f>IFERROR(INDEX(NoSettings_v3!$C$2:$AH$4612,MATCH('EPS 3.1.3'!$B1175,NoSettings_v3!$A$2:$A$4612,0),MATCH('EPS 3.1.3'!J$1,NoSettings_v3!$C$1:$AH$1,0)),"")</f>
        <v>0</v>
      </c>
      <c r="K1175" s="157">
        <f>IFERROR(INDEX(NoSettings_v3!$C$2:$AH$4612,MATCH('EPS 3.1.3'!$B1175,NoSettings_v3!$A$2:$A$4612,0),MATCH('EPS 3.1.3'!K$1,NoSettings_v3!$C$1:$AH$1,0)),"")</f>
        <v>0</v>
      </c>
      <c r="L1175" s="157">
        <f>IFERROR(INDEX(NoSettings_v3!$C$2:$AH$4612,MATCH('EPS 3.1.3'!$B1175,NoSettings_v3!$A$2:$A$4612,0),MATCH('EPS 3.1.3'!L$1,NoSettings_v3!$C$1:$AH$1,0)),"")</f>
        <v>0</v>
      </c>
      <c r="M1175" s="157">
        <f>IFERROR(INDEX(NoSettings_v3!$C$2:$AH$4612,MATCH('EPS 3.1.3'!$B1175,NoSettings_v3!$A$2:$A$4612,0),MATCH('EPS 3.1.3'!M$1,NoSettings_v3!$C$1:$AH$1,0)),"")</f>
        <v>0</v>
      </c>
      <c r="N1175" s="157">
        <f>IFERROR(INDEX(NoSettings_v3!$C$2:$AH$4612,MATCH('EPS 3.1.3'!$B1175,NoSettings_v3!$A$2:$A$4612,0),MATCH('EPS 3.1.3'!N$1,NoSettings_v3!$C$1:$AH$1,0)),"")</f>
        <v>0</v>
      </c>
      <c r="O1175" s="157">
        <f>IFERROR(INDEX(NoSettings_v3!$C$2:$AH$4612,MATCH('EPS 3.1.3'!$B1175,NoSettings_v3!$A$2:$A$4612,0),MATCH('EPS 3.1.3'!O$1,NoSettings_v3!$C$1:$AH$1,0)),"")</f>
        <v>0</v>
      </c>
      <c r="P1175" s="157">
        <f>IFERROR(INDEX(NoSettings_v3!$C$2:$AH$4612,MATCH('EPS 3.1.3'!$B1175,NoSettings_v3!$A$2:$A$4612,0),MATCH('EPS 3.1.3'!P$1,NoSettings_v3!$C$1:$AH$1,0)),"")</f>
        <v>0</v>
      </c>
      <c r="Q1175" s="157">
        <f>IFERROR(INDEX(NoSettings_v3!$C$2:$AH$4612,MATCH('EPS 3.1.3'!$B1175,NoSettings_v3!$A$2:$A$4612,0),MATCH('EPS 3.1.3'!Q$1,NoSettings_v3!$C$1:$AH$1,0)),"")</f>
        <v>0</v>
      </c>
      <c r="R1175" s="157">
        <f>IFERROR(INDEX(NoSettings_v3!$C$2:$AH$4612,MATCH('EPS 3.1.3'!$B1175,NoSettings_v3!$A$2:$A$4612,0),MATCH('EPS 3.1.3'!R$1,NoSettings_v3!$C$1:$AH$1,0)),"")</f>
        <v>0</v>
      </c>
      <c r="S1175" s="157">
        <f>IFERROR(INDEX(NoSettings_v3!$C$2:$AH$4612,MATCH('EPS 3.1.3'!$B1175,NoSettings_v3!$A$2:$A$4612,0),MATCH('EPS 3.1.3'!S$1,NoSettings_v3!$C$1:$AH$1,0)),"")</f>
        <v>0</v>
      </c>
      <c r="T1175" s="157">
        <f>IFERROR(INDEX(NoSettings_v3!$C$2:$AH$4612,MATCH('EPS 3.1.3'!$B1175,NoSettings_v3!$A$2:$A$4612,0),MATCH('EPS 3.1.3'!T$1,NoSettings_v3!$C$1:$AH$1,0)),"")</f>
        <v>0</v>
      </c>
      <c r="U1175" s="157">
        <f>IFERROR(INDEX(NoSettings_v3!$C$2:$AH$4612,MATCH('EPS 3.1.3'!$B1175,NoSettings_v3!$A$2:$A$4612,0),MATCH('EPS 3.1.3'!U$1,NoSettings_v3!$C$1:$AH$1,0)),"")</f>
        <v>0</v>
      </c>
      <c r="V1175" s="157">
        <f>IFERROR(INDEX(NoSettings_v3!$C$2:$AH$4612,MATCH('EPS 3.1.3'!$B1175,NoSettings_v3!$A$2:$A$4612,0),MATCH('EPS 3.1.3'!V$1,NoSettings_v3!$C$1:$AH$1,0)),"")</f>
        <v>0</v>
      </c>
      <c r="W1175" s="157">
        <f>IFERROR(INDEX(NoSettings_v3!$C$2:$AH$4612,MATCH('EPS 3.1.3'!$B1175,NoSettings_v3!$A$2:$A$4612,0),MATCH('EPS 3.1.3'!W$1,NoSettings_v3!$C$1:$AH$1,0)),"")</f>
        <v>0</v>
      </c>
      <c r="X1175" s="157">
        <f>IFERROR(INDEX(NoSettings_v3!$C$2:$AH$4612,MATCH('EPS 3.1.3'!$B1175,NoSettings_v3!$A$2:$A$4612,0),MATCH('EPS 3.1.3'!X$1,NoSettings_v3!$C$1:$AH$1,0)),"")</f>
        <v>0</v>
      </c>
      <c r="Y1175" s="157">
        <f>IFERROR(INDEX(NoSettings_v3!$C$2:$AH$4612,MATCH('EPS 3.1.3'!$B1175,NoSettings_v3!$A$2:$A$4612,0),MATCH('EPS 3.1.3'!Y$1,NoSettings_v3!$C$1:$AH$1,0)),"")</f>
        <v>0</v>
      </c>
      <c r="Z1175" s="157">
        <f>IFERROR(INDEX(NoSettings_v3!$C$2:$AH$4612,MATCH('EPS 3.1.3'!$B1175,NoSettings_v3!$A$2:$A$4612,0),MATCH('EPS 3.1.3'!Z$1,NoSettings_v3!$C$1:$AH$1,0)),"")</f>
        <v>0</v>
      </c>
      <c r="AA1175" s="157">
        <f>IFERROR(INDEX(NoSettings_v3!$C$2:$AH$4612,MATCH('EPS 3.1.3'!$B1175,NoSettings_v3!$A$2:$A$4612,0),MATCH('EPS 3.1.3'!AA$1,NoSettings_v3!$C$1:$AH$1,0)),"")</f>
        <v>0</v>
      </c>
      <c r="AB1175" s="157">
        <f>IFERROR(INDEX(NoSettings_v3!$C$2:$AH$4612,MATCH('EPS 3.1.3'!$B1175,NoSettings_v3!$A$2:$A$4612,0),MATCH('EPS 3.1.3'!AB$1,NoSettings_v3!$C$1:$AH$1,0)),"")</f>
        <v>0</v>
      </c>
      <c r="AC1175" s="157">
        <f>IFERROR(INDEX(NoSettings_v3!$C$2:$AH$4612,MATCH('EPS 3.1.3'!$B1175,NoSettings_v3!$A$2:$A$4612,0),MATCH('EPS 3.1.3'!AC$1,NoSettings_v3!$C$1:$AH$1,0)),"")</f>
        <v>0</v>
      </c>
      <c r="AD1175" s="157">
        <f>IFERROR(INDEX(NoSettings_v3!$C$2:$AH$4612,MATCH('EPS 3.1.3'!$B1175,NoSettings_v3!$A$2:$A$4612,0),MATCH('EPS 3.1.3'!AD$1,NoSettings_v3!$C$1:$AH$1,0)),"")</f>
        <v>0</v>
      </c>
      <c r="AE1175" s="157">
        <f>IFERROR(INDEX(NoSettings_v3!$C$2:$AH$4612,MATCH('EPS 3.1.3'!$B1175,NoSettings_v3!$A$2:$A$4612,0),MATCH('EPS 3.1.3'!AE$1,NoSettings_v3!$C$1:$AH$1,0)),"")</f>
        <v>0</v>
      </c>
      <c r="AF1175" s="157">
        <f>IFERROR(INDEX(NoSettings_v3!$C$2:$AH$4612,MATCH('EPS 3.1.3'!$B1175,NoSettings_v3!$A$2:$A$4612,0),MATCH('EPS 3.1.3'!AF$1,NoSettings_v3!$C$1:$AH$1,0)),"")</f>
        <v>0</v>
      </c>
      <c r="AG1175" s="157">
        <f>IFERROR(INDEX(NoSettings_v3!$C$2:$AH$4612,MATCH('EPS 3.1.3'!$B1175,NoSettings_v3!$A$2:$A$4612,0),MATCH('EPS 3.1.3'!AG$1,NoSettings_v3!$C$1:$AH$1,0)),"")</f>
        <v>0</v>
      </c>
      <c r="AH1175" s="157">
        <f>IFERROR(INDEX(NoSettings_v3!$C$2:$AH$4612,MATCH('EPS 3.1.3'!$B1175,NoSettings_v3!$A$2:$A$4612,0),MATCH('EPS 3.1.3'!AH$1,NoSettings_v3!$C$1:$AH$1,0)),"")</f>
        <v>0</v>
      </c>
      <c r="AI1175" s="157">
        <f>IFERROR(INDEX(NoSettings_v3!$C$2:$AH$4612,MATCH('EPS 3.1.3'!$B1175,NoSettings_v3!$A$2:$A$4612,0),MATCH('EPS 3.1.3'!AI$1,NoSettings_v3!$C$1:$AH$1,0)),"")</f>
        <v>0</v>
      </c>
    </row>
    <row r="1176" spans="1:43" x14ac:dyDescent="0.35">
      <c r="B1176" s="161" t="s">
        <v>132</v>
      </c>
      <c r="C1176" s="127" t="s">
        <v>964</v>
      </c>
      <c r="D1176" s="157">
        <f>IFERROR(INDEX(NoSettings_v3!$C$2:$AH$4612,MATCH('EPS 3.1.3'!$B1176,NoSettings_v3!$A$2:$A$4612,0),MATCH('EPS 3.1.3'!D$1,NoSettings_v3!$C$1:$AH$1,0)),"")</f>
        <v>580600000000000</v>
      </c>
      <c r="E1176" s="157">
        <f>IFERROR(INDEX(NoSettings_v3!$C$2:$AH$4612,MATCH('EPS 3.1.3'!$B1176,NoSettings_v3!$A$2:$A$4612,0),MATCH('EPS 3.1.3'!E$1,NoSettings_v3!$C$1:$AH$1,0)),"")</f>
        <v>589700000000000</v>
      </c>
      <c r="F1176" s="157">
        <f>IFERROR(INDEX(NoSettings_v3!$C$2:$AH$4612,MATCH('EPS 3.1.3'!$B1176,NoSettings_v3!$A$2:$A$4612,0),MATCH('EPS 3.1.3'!F$1,NoSettings_v3!$C$1:$AH$1,0)),"")</f>
        <v>598800000000000</v>
      </c>
      <c r="G1176" s="157">
        <f>IFERROR(INDEX(NoSettings_v3!$C$2:$AH$4612,MATCH('EPS 3.1.3'!$B1176,NoSettings_v3!$A$2:$A$4612,0),MATCH('EPS 3.1.3'!G$1,NoSettings_v3!$C$1:$AH$1,0)),"")</f>
        <v>607800000000000</v>
      </c>
      <c r="H1176" s="157">
        <f>IFERROR(INDEX(NoSettings_v3!$C$2:$AH$4612,MATCH('EPS 3.1.3'!$B1176,NoSettings_v3!$A$2:$A$4612,0),MATCH('EPS 3.1.3'!H$1,NoSettings_v3!$C$1:$AH$1,0)),"")</f>
        <v>618800000000000</v>
      </c>
      <c r="I1176" s="157">
        <f>IFERROR(INDEX(NoSettings_v3!$C$2:$AH$4612,MATCH('EPS 3.1.3'!$B1176,NoSettings_v3!$A$2:$A$4612,0),MATCH('EPS 3.1.3'!I$1,NoSettings_v3!$C$1:$AH$1,0)),"")</f>
        <v>629800000000000</v>
      </c>
      <c r="J1176" s="157">
        <f>IFERROR(INDEX(NoSettings_v3!$C$2:$AH$4612,MATCH('EPS 3.1.3'!$B1176,NoSettings_v3!$A$2:$A$4612,0),MATCH('EPS 3.1.3'!J$1,NoSettings_v3!$C$1:$AH$1,0)),"")</f>
        <v>640800000000000</v>
      </c>
      <c r="K1176" s="157">
        <f>IFERROR(INDEX(NoSettings_v3!$C$2:$AH$4612,MATCH('EPS 3.1.3'!$B1176,NoSettings_v3!$A$2:$A$4612,0),MATCH('EPS 3.1.3'!K$1,NoSettings_v3!$C$1:$AH$1,0)),"")</f>
        <v>651800000000000</v>
      </c>
      <c r="L1176" s="157">
        <f>IFERROR(INDEX(NoSettings_v3!$C$2:$AH$4612,MATCH('EPS 3.1.3'!$B1176,NoSettings_v3!$A$2:$A$4612,0),MATCH('EPS 3.1.3'!L$1,NoSettings_v3!$C$1:$AH$1,0)),"")</f>
        <v>662800000000000</v>
      </c>
      <c r="M1176" s="157">
        <f>IFERROR(INDEX(NoSettings_v3!$C$2:$AH$4612,MATCH('EPS 3.1.3'!$B1176,NoSettings_v3!$A$2:$A$4612,0),MATCH('EPS 3.1.3'!M$1,NoSettings_v3!$C$1:$AH$1,0)),"")</f>
        <v>674300000000000</v>
      </c>
      <c r="N1176" s="157">
        <f>IFERROR(INDEX(NoSettings_v3!$C$2:$AH$4612,MATCH('EPS 3.1.3'!$B1176,NoSettings_v3!$A$2:$A$4612,0),MATCH('EPS 3.1.3'!N$1,NoSettings_v3!$C$1:$AH$1,0)),"")</f>
        <v>685900000000000</v>
      </c>
      <c r="O1176" s="157">
        <f>IFERROR(INDEX(NoSettings_v3!$C$2:$AH$4612,MATCH('EPS 3.1.3'!$B1176,NoSettings_v3!$A$2:$A$4612,0),MATCH('EPS 3.1.3'!O$1,NoSettings_v3!$C$1:$AH$1,0)),"")</f>
        <v>697400000000000</v>
      </c>
      <c r="P1176" s="157">
        <f>IFERROR(INDEX(NoSettings_v3!$C$2:$AH$4612,MATCH('EPS 3.1.3'!$B1176,NoSettings_v3!$A$2:$A$4612,0),MATCH('EPS 3.1.3'!P$1,NoSettings_v3!$C$1:$AH$1,0)),"")</f>
        <v>708900000000000</v>
      </c>
      <c r="Q1176" s="157">
        <f>IFERROR(INDEX(NoSettings_v3!$C$2:$AH$4612,MATCH('EPS 3.1.3'!$B1176,NoSettings_v3!$A$2:$A$4612,0),MATCH('EPS 3.1.3'!Q$1,NoSettings_v3!$C$1:$AH$1,0)),"")</f>
        <v>720500000000000</v>
      </c>
      <c r="R1176" s="157">
        <f>IFERROR(INDEX(NoSettings_v3!$C$2:$AH$4612,MATCH('EPS 3.1.3'!$B1176,NoSettings_v3!$A$2:$A$4612,0),MATCH('EPS 3.1.3'!R$1,NoSettings_v3!$C$1:$AH$1,0)),"")</f>
        <v>735900000000000</v>
      </c>
      <c r="S1176" s="157">
        <f>IFERROR(INDEX(NoSettings_v3!$C$2:$AH$4612,MATCH('EPS 3.1.3'!$B1176,NoSettings_v3!$A$2:$A$4612,0),MATCH('EPS 3.1.3'!S$1,NoSettings_v3!$C$1:$AH$1,0)),"")</f>
        <v>751400000000000</v>
      </c>
      <c r="T1176" s="157">
        <f>IFERROR(INDEX(NoSettings_v3!$C$2:$AH$4612,MATCH('EPS 3.1.3'!$B1176,NoSettings_v3!$A$2:$A$4612,0),MATCH('EPS 3.1.3'!T$1,NoSettings_v3!$C$1:$AH$1,0)),"")</f>
        <v>766900000000000</v>
      </c>
      <c r="U1176" s="157">
        <f>IFERROR(INDEX(NoSettings_v3!$C$2:$AH$4612,MATCH('EPS 3.1.3'!$B1176,NoSettings_v3!$A$2:$A$4612,0),MATCH('EPS 3.1.3'!U$1,NoSettings_v3!$C$1:$AH$1,0)),"")</f>
        <v>782400000000000</v>
      </c>
      <c r="V1176" s="157">
        <f>IFERROR(INDEX(NoSettings_v3!$C$2:$AH$4612,MATCH('EPS 3.1.3'!$B1176,NoSettings_v3!$A$2:$A$4612,0),MATCH('EPS 3.1.3'!V$1,NoSettings_v3!$C$1:$AH$1,0)),"")</f>
        <v>797800000000000</v>
      </c>
      <c r="W1176" s="157">
        <f>IFERROR(INDEX(NoSettings_v3!$C$2:$AH$4612,MATCH('EPS 3.1.3'!$B1176,NoSettings_v3!$A$2:$A$4612,0),MATCH('EPS 3.1.3'!W$1,NoSettings_v3!$C$1:$AH$1,0)),"")</f>
        <v>820300000000000</v>
      </c>
      <c r="X1176" s="157">
        <f>IFERROR(INDEX(NoSettings_v3!$C$2:$AH$4612,MATCH('EPS 3.1.3'!$B1176,NoSettings_v3!$A$2:$A$4612,0),MATCH('EPS 3.1.3'!X$1,NoSettings_v3!$C$1:$AH$1,0)),"")</f>
        <v>842800000000000</v>
      </c>
      <c r="Y1176" s="157">
        <f>IFERROR(INDEX(NoSettings_v3!$C$2:$AH$4612,MATCH('EPS 3.1.3'!$B1176,NoSettings_v3!$A$2:$A$4612,0),MATCH('EPS 3.1.3'!Y$1,NoSettings_v3!$C$1:$AH$1,0)),"")</f>
        <v>865400000000000</v>
      </c>
      <c r="Z1176" s="157">
        <f>IFERROR(INDEX(NoSettings_v3!$C$2:$AH$4612,MATCH('EPS 3.1.3'!$B1176,NoSettings_v3!$A$2:$A$4612,0),MATCH('EPS 3.1.3'!Z$1,NoSettings_v3!$C$1:$AH$1,0)),"")</f>
        <v>887900000000000</v>
      </c>
      <c r="AA1176" s="157">
        <f>IFERROR(INDEX(NoSettings_v3!$C$2:$AH$4612,MATCH('EPS 3.1.3'!$B1176,NoSettings_v3!$A$2:$A$4612,0),MATCH('EPS 3.1.3'!AA$1,NoSettings_v3!$C$1:$AH$1,0)),"")</f>
        <v>910400000000000</v>
      </c>
      <c r="AB1176" s="157">
        <f>IFERROR(INDEX(NoSettings_v3!$C$2:$AH$4612,MATCH('EPS 3.1.3'!$B1176,NoSettings_v3!$A$2:$A$4612,0),MATCH('EPS 3.1.3'!AB$1,NoSettings_v3!$C$1:$AH$1,0)),"")</f>
        <v>927200000000000</v>
      </c>
      <c r="AC1176" s="157">
        <f>IFERROR(INDEX(NoSettings_v3!$C$2:$AH$4612,MATCH('EPS 3.1.3'!$B1176,NoSettings_v3!$A$2:$A$4612,0),MATCH('EPS 3.1.3'!AC$1,NoSettings_v3!$C$1:$AH$1,0)),"")</f>
        <v>944000000000000</v>
      </c>
      <c r="AD1176" s="157">
        <f>IFERROR(INDEX(NoSettings_v3!$C$2:$AH$4612,MATCH('EPS 3.1.3'!$B1176,NoSettings_v3!$A$2:$A$4612,0),MATCH('EPS 3.1.3'!AD$1,NoSettings_v3!$C$1:$AH$1,0)),"")</f>
        <v>960900000000000</v>
      </c>
      <c r="AE1176" s="157">
        <f>IFERROR(INDEX(NoSettings_v3!$C$2:$AH$4612,MATCH('EPS 3.1.3'!$B1176,NoSettings_v3!$A$2:$A$4612,0),MATCH('EPS 3.1.3'!AE$1,NoSettings_v3!$C$1:$AH$1,0)),"")</f>
        <v>977700000000000</v>
      </c>
      <c r="AF1176" s="157">
        <f>IFERROR(INDEX(NoSettings_v3!$C$2:$AH$4612,MATCH('EPS 3.1.3'!$B1176,NoSettings_v3!$A$2:$A$4612,0),MATCH('EPS 3.1.3'!AF$1,NoSettings_v3!$C$1:$AH$1,0)),"")</f>
        <v>994600000000000</v>
      </c>
      <c r="AG1176" s="157">
        <f>IFERROR(INDEX(NoSettings_v3!$C$2:$AH$4612,MATCH('EPS 3.1.3'!$B1176,NoSettings_v3!$A$2:$A$4612,0),MATCH('EPS 3.1.3'!AG$1,NoSettings_v3!$C$1:$AH$1,0)),"")</f>
        <v>1011000000000000</v>
      </c>
      <c r="AH1176" s="157">
        <f>IFERROR(INDEX(NoSettings_v3!$C$2:$AH$4612,MATCH('EPS 3.1.3'!$B1176,NoSettings_v3!$A$2:$A$4612,0),MATCH('EPS 3.1.3'!AH$1,NoSettings_v3!$C$1:$AH$1,0)),"")</f>
        <v>1028000000000000</v>
      </c>
      <c r="AI1176" s="157">
        <f>IFERROR(INDEX(NoSettings_v3!$C$2:$AH$4612,MATCH('EPS 3.1.3'!$B1176,NoSettings_v3!$A$2:$A$4612,0),MATCH('EPS 3.1.3'!AI$1,NoSettings_v3!$C$1:$AH$1,0)),"")</f>
        <v>1045000000000000</v>
      </c>
      <c r="AJ1176" s="128"/>
      <c r="AK1176" s="128"/>
      <c r="AL1176" s="128"/>
      <c r="AM1176" s="128"/>
      <c r="AN1176" s="128"/>
      <c r="AO1176" s="128"/>
      <c r="AP1176" s="128"/>
      <c r="AQ1176" s="128"/>
    </row>
    <row r="1177" spans="1:43" x14ac:dyDescent="0.35">
      <c r="B1177" s="161" t="s">
        <v>133</v>
      </c>
      <c r="C1177" s="127" t="s">
        <v>964</v>
      </c>
      <c r="D1177" s="157">
        <f>IFERROR(INDEX(NoSettings_v3!$C$2:$AH$4612,MATCH('EPS 3.1.3'!$B1177,NoSettings_v3!$A$2:$A$4612,0),MATCH('EPS 3.1.3'!D$1,NoSettings_v3!$C$1:$AH$1,0)),"")</f>
        <v>0</v>
      </c>
      <c r="E1177" s="157">
        <f>IFERROR(INDEX(NoSettings_v3!$C$2:$AH$4612,MATCH('EPS 3.1.3'!$B1177,NoSettings_v3!$A$2:$A$4612,0),MATCH('EPS 3.1.3'!E$1,NoSettings_v3!$C$1:$AH$1,0)),"")</f>
        <v>0</v>
      </c>
      <c r="F1177" s="157">
        <f>IFERROR(INDEX(NoSettings_v3!$C$2:$AH$4612,MATCH('EPS 3.1.3'!$B1177,NoSettings_v3!$A$2:$A$4612,0),MATCH('EPS 3.1.3'!F$1,NoSettings_v3!$C$1:$AH$1,0)),"")</f>
        <v>0</v>
      </c>
      <c r="G1177" s="157">
        <f>IFERROR(INDEX(NoSettings_v3!$C$2:$AH$4612,MATCH('EPS 3.1.3'!$B1177,NoSettings_v3!$A$2:$A$4612,0),MATCH('EPS 3.1.3'!G$1,NoSettings_v3!$C$1:$AH$1,0)),"")</f>
        <v>0</v>
      </c>
      <c r="H1177" s="157">
        <f>IFERROR(INDEX(NoSettings_v3!$C$2:$AH$4612,MATCH('EPS 3.1.3'!$B1177,NoSettings_v3!$A$2:$A$4612,0),MATCH('EPS 3.1.3'!H$1,NoSettings_v3!$C$1:$AH$1,0)),"")</f>
        <v>0</v>
      </c>
      <c r="I1177" s="157">
        <f>IFERROR(INDEX(NoSettings_v3!$C$2:$AH$4612,MATCH('EPS 3.1.3'!$B1177,NoSettings_v3!$A$2:$A$4612,0),MATCH('EPS 3.1.3'!I$1,NoSettings_v3!$C$1:$AH$1,0)),"")</f>
        <v>0</v>
      </c>
      <c r="J1177" s="157">
        <f>IFERROR(INDEX(NoSettings_v3!$C$2:$AH$4612,MATCH('EPS 3.1.3'!$B1177,NoSettings_v3!$A$2:$A$4612,0),MATCH('EPS 3.1.3'!J$1,NoSettings_v3!$C$1:$AH$1,0)),"")</f>
        <v>0</v>
      </c>
      <c r="K1177" s="157">
        <f>IFERROR(INDEX(NoSettings_v3!$C$2:$AH$4612,MATCH('EPS 3.1.3'!$B1177,NoSettings_v3!$A$2:$A$4612,0),MATCH('EPS 3.1.3'!K$1,NoSettings_v3!$C$1:$AH$1,0)),"")</f>
        <v>0</v>
      </c>
      <c r="L1177" s="157">
        <f>IFERROR(INDEX(NoSettings_v3!$C$2:$AH$4612,MATCH('EPS 3.1.3'!$B1177,NoSettings_v3!$A$2:$A$4612,0),MATCH('EPS 3.1.3'!L$1,NoSettings_v3!$C$1:$AH$1,0)),"")</f>
        <v>0</v>
      </c>
      <c r="M1177" s="157">
        <f>IFERROR(INDEX(NoSettings_v3!$C$2:$AH$4612,MATCH('EPS 3.1.3'!$B1177,NoSettings_v3!$A$2:$A$4612,0),MATCH('EPS 3.1.3'!M$1,NoSettings_v3!$C$1:$AH$1,0)),"")</f>
        <v>0</v>
      </c>
      <c r="N1177" s="157">
        <f>IFERROR(INDEX(NoSettings_v3!$C$2:$AH$4612,MATCH('EPS 3.1.3'!$B1177,NoSettings_v3!$A$2:$A$4612,0),MATCH('EPS 3.1.3'!N$1,NoSettings_v3!$C$1:$AH$1,0)),"")</f>
        <v>0</v>
      </c>
      <c r="O1177" s="157">
        <f>IFERROR(INDEX(NoSettings_v3!$C$2:$AH$4612,MATCH('EPS 3.1.3'!$B1177,NoSettings_v3!$A$2:$A$4612,0),MATCH('EPS 3.1.3'!O$1,NoSettings_v3!$C$1:$AH$1,0)),"")</f>
        <v>0</v>
      </c>
      <c r="P1177" s="157">
        <f>IFERROR(INDEX(NoSettings_v3!$C$2:$AH$4612,MATCH('EPS 3.1.3'!$B1177,NoSettings_v3!$A$2:$A$4612,0),MATCH('EPS 3.1.3'!P$1,NoSettings_v3!$C$1:$AH$1,0)),"")</f>
        <v>0</v>
      </c>
      <c r="Q1177" s="157">
        <f>IFERROR(INDEX(NoSettings_v3!$C$2:$AH$4612,MATCH('EPS 3.1.3'!$B1177,NoSettings_v3!$A$2:$A$4612,0),MATCH('EPS 3.1.3'!Q$1,NoSettings_v3!$C$1:$AH$1,0)),"")</f>
        <v>0</v>
      </c>
      <c r="R1177" s="157">
        <f>IFERROR(INDEX(NoSettings_v3!$C$2:$AH$4612,MATCH('EPS 3.1.3'!$B1177,NoSettings_v3!$A$2:$A$4612,0),MATCH('EPS 3.1.3'!R$1,NoSettings_v3!$C$1:$AH$1,0)),"")</f>
        <v>0</v>
      </c>
      <c r="S1177" s="157">
        <f>IFERROR(INDEX(NoSettings_v3!$C$2:$AH$4612,MATCH('EPS 3.1.3'!$B1177,NoSettings_v3!$A$2:$A$4612,0),MATCH('EPS 3.1.3'!S$1,NoSettings_v3!$C$1:$AH$1,0)),"")</f>
        <v>0</v>
      </c>
      <c r="T1177" s="157">
        <f>IFERROR(INDEX(NoSettings_v3!$C$2:$AH$4612,MATCH('EPS 3.1.3'!$B1177,NoSettings_v3!$A$2:$A$4612,0),MATCH('EPS 3.1.3'!T$1,NoSettings_v3!$C$1:$AH$1,0)),"")</f>
        <v>0</v>
      </c>
      <c r="U1177" s="157">
        <f>IFERROR(INDEX(NoSettings_v3!$C$2:$AH$4612,MATCH('EPS 3.1.3'!$B1177,NoSettings_v3!$A$2:$A$4612,0),MATCH('EPS 3.1.3'!U$1,NoSettings_v3!$C$1:$AH$1,0)),"")</f>
        <v>0</v>
      </c>
      <c r="V1177" s="157">
        <f>IFERROR(INDEX(NoSettings_v3!$C$2:$AH$4612,MATCH('EPS 3.1.3'!$B1177,NoSettings_v3!$A$2:$A$4612,0),MATCH('EPS 3.1.3'!V$1,NoSettings_v3!$C$1:$AH$1,0)),"")</f>
        <v>0</v>
      </c>
      <c r="W1177" s="157">
        <f>IFERROR(INDEX(NoSettings_v3!$C$2:$AH$4612,MATCH('EPS 3.1.3'!$B1177,NoSettings_v3!$A$2:$A$4612,0),MATCH('EPS 3.1.3'!W$1,NoSettings_v3!$C$1:$AH$1,0)),"")</f>
        <v>0</v>
      </c>
      <c r="X1177" s="157">
        <f>IFERROR(INDEX(NoSettings_v3!$C$2:$AH$4612,MATCH('EPS 3.1.3'!$B1177,NoSettings_v3!$A$2:$A$4612,0),MATCH('EPS 3.1.3'!X$1,NoSettings_v3!$C$1:$AH$1,0)),"")</f>
        <v>0</v>
      </c>
      <c r="Y1177" s="157">
        <f>IFERROR(INDEX(NoSettings_v3!$C$2:$AH$4612,MATCH('EPS 3.1.3'!$B1177,NoSettings_v3!$A$2:$A$4612,0),MATCH('EPS 3.1.3'!Y$1,NoSettings_v3!$C$1:$AH$1,0)),"")</f>
        <v>0</v>
      </c>
      <c r="Z1177" s="157">
        <f>IFERROR(INDEX(NoSettings_v3!$C$2:$AH$4612,MATCH('EPS 3.1.3'!$B1177,NoSettings_v3!$A$2:$A$4612,0),MATCH('EPS 3.1.3'!Z$1,NoSettings_v3!$C$1:$AH$1,0)),"")</f>
        <v>0</v>
      </c>
      <c r="AA1177" s="157">
        <f>IFERROR(INDEX(NoSettings_v3!$C$2:$AH$4612,MATCH('EPS 3.1.3'!$B1177,NoSettings_v3!$A$2:$A$4612,0),MATCH('EPS 3.1.3'!AA$1,NoSettings_v3!$C$1:$AH$1,0)),"")</f>
        <v>0</v>
      </c>
      <c r="AB1177" s="157">
        <f>IFERROR(INDEX(NoSettings_v3!$C$2:$AH$4612,MATCH('EPS 3.1.3'!$B1177,NoSettings_v3!$A$2:$A$4612,0),MATCH('EPS 3.1.3'!AB$1,NoSettings_v3!$C$1:$AH$1,0)),"")</f>
        <v>0</v>
      </c>
      <c r="AC1177" s="157">
        <f>IFERROR(INDEX(NoSettings_v3!$C$2:$AH$4612,MATCH('EPS 3.1.3'!$B1177,NoSettings_v3!$A$2:$A$4612,0),MATCH('EPS 3.1.3'!AC$1,NoSettings_v3!$C$1:$AH$1,0)),"")</f>
        <v>0</v>
      </c>
      <c r="AD1177" s="157">
        <f>IFERROR(INDEX(NoSettings_v3!$C$2:$AH$4612,MATCH('EPS 3.1.3'!$B1177,NoSettings_v3!$A$2:$A$4612,0),MATCH('EPS 3.1.3'!AD$1,NoSettings_v3!$C$1:$AH$1,0)),"")</f>
        <v>0</v>
      </c>
      <c r="AE1177" s="157">
        <f>IFERROR(INDEX(NoSettings_v3!$C$2:$AH$4612,MATCH('EPS 3.1.3'!$B1177,NoSettings_v3!$A$2:$A$4612,0),MATCH('EPS 3.1.3'!AE$1,NoSettings_v3!$C$1:$AH$1,0)),"")</f>
        <v>0</v>
      </c>
      <c r="AF1177" s="157">
        <f>IFERROR(INDEX(NoSettings_v3!$C$2:$AH$4612,MATCH('EPS 3.1.3'!$B1177,NoSettings_v3!$A$2:$A$4612,0),MATCH('EPS 3.1.3'!AF$1,NoSettings_v3!$C$1:$AH$1,0)),"")</f>
        <v>0</v>
      </c>
      <c r="AG1177" s="157">
        <f>IFERROR(INDEX(NoSettings_v3!$C$2:$AH$4612,MATCH('EPS 3.1.3'!$B1177,NoSettings_v3!$A$2:$A$4612,0),MATCH('EPS 3.1.3'!AG$1,NoSettings_v3!$C$1:$AH$1,0)),"")</f>
        <v>0</v>
      </c>
      <c r="AH1177" s="157">
        <f>IFERROR(INDEX(NoSettings_v3!$C$2:$AH$4612,MATCH('EPS 3.1.3'!$B1177,NoSettings_v3!$A$2:$A$4612,0),MATCH('EPS 3.1.3'!AH$1,NoSettings_v3!$C$1:$AH$1,0)),"")</f>
        <v>0</v>
      </c>
      <c r="AI1177" s="157">
        <f>IFERROR(INDEX(NoSettings_v3!$C$2:$AH$4612,MATCH('EPS 3.1.3'!$B1177,NoSettings_v3!$A$2:$A$4612,0),MATCH('EPS 3.1.3'!AI$1,NoSettings_v3!$C$1:$AH$1,0)),"")</f>
        <v>0</v>
      </c>
    </row>
    <row r="1178" spans="1:43" x14ac:dyDescent="0.35">
      <c r="B1178" s="161" t="s">
        <v>1044</v>
      </c>
      <c r="C1178" s="127" t="s">
        <v>964</v>
      </c>
      <c r="D1178" s="157">
        <f>IFERROR(INDEX(NoSettings_v3!$C$2:$AH$4612,MATCH('EPS 3.1.3'!$B1178,NoSettings_v3!$A$2:$A$4612,0),MATCH('EPS 3.1.3'!D$1,NoSettings_v3!$C$1:$AH$1,0)),"")</f>
        <v>0</v>
      </c>
      <c r="E1178" s="157">
        <f>IFERROR(INDEX(NoSettings_v3!$C$2:$AH$4612,MATCH('EPS 3.1.3'!$B1178,NoSettings_v3!$A$2:$A$4612,0),MATCH('EPS 3.1.3'!E$1,NoSettings_v3!$C$1:$AH$1,0)),"")</f>
        <v>0</v>
      </c>
      <c r="F1178" s="157">
        <f>IFERROR(INDEX(NoSettings_v3!$C$2:$AH$4612,MATCH('EPS 3.1.3'!$B1178,NoSettings_v3!$A$2:$A$4612,0),MATCH('EPS 3.1.3'!F$1,NoSettings_v3!$C$1:$AH$1,0)),"")</f>
        <v>0</v>
      </c>
      <c r="G1178" s="157">
        <f>IFERROR(INDEX(NoSettings_v3!$C$2:$AH$4612,MATCH('EPS 3.1.3'!$B1178,NoSettings_v3!$A$2:$A$4612,0),MATCH('EPS 3.1.3'!G$1,NoSettings_v3!$C$1:$AH$1,0)),"")</f>
        <v>0</v>
      </c>
      <c r="H1178" s="157">
        <f>IFERROR(INDEX(NoSettings_v3!$C$2:$AH$4612,MATCH('EPS 3.1.3'!$B1178,NoSettings_v3!$A$2:$A$4612,0),MATCH('EPS 3.1.3'!H$1,NoSettings_v3!$C$1:$AH$1,0)),"")</f>
        <v>0</v>
      </c>
      <c r="I1178" s="157">
        <f>IFERROR(INDEX(NoSettings_v3!$C$2:$AH$4612,MATCH('EPS 3.1.3'!$B1178,NoSettings_v3!$A$2:$A$4612,0),MATCH('EPS 3.1.3'!I$1,NoSettings_v3!$C$1:$AH$1,0)),"")</f>
        <v>0</v>
      </c>
      <c r="J1178" s="157">
        <f>IFERROR(INDEX(NoSettings_v3!$C$2:$AH$4612,MATCH('EPS 3.1.3'!$B1178,NoSettings_v3!$A$2:$A$4612,0),MATCH('EPS 3.1.3'!J$1,NoSettings_v3!$C$1:$AH$1,0)),"")</f>
        <v>0</v>
      </c>
      <c r="K1178" s="157">
        <f>IFERROR(INDEX(NoSettings_v3!$C$2:$AH$4612,MATCH('EPS 3.1.3'!$B1178,NoSettings_v3!$A$2:$A$4612,0),MATCH('EPS 3.1.3'!K$1,NoSettings_v3!$C$1:$AH$1,0)),"")</f>
        <v>0</v>
      </c>
      <c r="L1178" s="157">
        <f>IFERROR(INDEX(NoSettings_v3!$C$2:$AH$4612,MATCH('EPS 3.1.3'!$B1178,NoSettings_v3!$A$2:$A$4612,0),MATCH('EPS 3.1.3'!L$1,NoSettings_v3!$C$1:$AH$1,0)),"")</f>
        <v>0</v>
      </c>
      <c r="M1178" s="157">
        <f>IFERROR(INDEX(NoSettings_v3!$C$2:$AH$4612,MATCH('EPS 3.1.3'!$B1178,NoSettings_v3!$A$2:$A$4612,0),MATCH('EPS 3.1.3'!M$1,NoSettings_v3!$C$1:$AH$1,0)),"")</f>
        <v>0</v>
      </c>
      <c r="N1178" s="157">
        <f>IFERROR(INDEX(NoSettings_v3!$C$2:$AH$4612,MATCH('EPS 3.1.3'!$B1178,NoSettings_v3!$A$2:$A$4612,0),MATCH('EPS 3.1.3'!N$1,NoSettings_v3!$C$1:$AH$1,0)),"")</f>
        <v>0</v>
      </c>
      <c r="O1178" s="157">
        <f>IFERROR(INDEX(NoSettings_v3!$C$2:$AH$4612,MATCH('EPS 3.1.3'!$B1178,NoSettings_v3!$A$2:$A$4612,0),MATCH('EPS 3.1.3'!O$1,NoSettings_v3!$C$1:$AH$1,0)),"")</f>
        <v>0</v>
      </c>
      <c r="P1178" s="157">
        <f>IFERROR(INDEX(NoSettings_v3!$C$2:$AH$4612,MATCH('EPS 3.1.3'!$B1178,NoSettings_v3!$A$2:$A$4612,0),MATCH('EPS 3.1.3'!P$1,NoSettings_v3!$C$1:$AH$1,0)),"")</f>
        <v>0</v>
      </c>
      <c r="Q1178" s="157">
        <f>IFERROR(INDEX(NoSettings_v3!$C$2:$AH$4612,MATCH('EPS 3.1.3'!$B1178,NoSettings_v3!$A$2:$A$4612,0),MATCH('EPS 3.1.3'!Q$1,NoSettings_v3!$C$1:$AH$1,0)),"")</f>
        <v>0</v>
      </c>
      <c r="R1178" s="157">
        <f>IFERROR(INDEX(NoSettings_v3!$C$2:$AH$4612,MATCH('EPS 3.1.3'!$B1178,NoSettings_v3!$A$2:$A$4612,0),MATCH('EPS 3.1.3'!R$1,NoSettings_v3!$C$1:$AH$1,0)),"")</f>
        <v>0</v>
      </c>
      <c r="S1178" s="157">
        <f>IFERROR(INDEX(NoSettings_v3!$C$2:$AH$4612,MATCH('EPS 3.1.3'!$B1178,NoSettings_v3!$A$2:$A$4612,0),MATCH('EPS 3.1.3'!S$1,NoSettings_v3!$C$1:$AH$1,0)),"")</f>
        <v>0</v>
      </c>
      <c r="T1178" s="157">
        <f>IFERROR(INDEX(NoSettings_v3!$C$2:$AH$4612,MATCH('EPS 3.1.3'!$B1178,NoSettings_v3!$A$2:$A$4612,0),MATCH('EPS 3.1.3'!T$1,NoSettings_v3!$C$1:$AH$1,0)),"")</f>
        <v>0</v>
      </c>
      <c r="U1178" s="157">
        <f>IFERROR(INDEX(NoSettings_v3!$C$2:$AH$4612,MATCH('EPS 3.1.3'!$B1178,NoSettings_v3!$A$2:$A$4612,0),MATCH('EPS 3.1.3'!U$1,NoSettings_v3!$C$1:$AH$1,0)),"")</f>
        <v>0</v>
      </c>
      <c r="V1178" s="157">
        <f>IFERROR(INDEX(NoSettings_v3!$C$2:$AH$4612,MATCH('EPS 3.1.3'!$B1178,NoSettings_v3!$A$2:$A$4612,0),MATCH('EPS 3.1.3'!V$1,NoSettings_v3!$C$1:$AH$1,0)),"")</f>
        <v>0</v>
      </c>
      <c r="W1178" s="157">
        <f>IFERROR(INDEX(NoSettings_v3!$C$2:$AH$4612,MATCH('EPS 3.1.3'!$B1178,NoSettings_v3!$A$2:$A$4612,0),MATCH('EPS 3.1.3'!W$1,NoSettings_v3!$C$1:$AH$1,0)),"")</f>
        <v>0</v>
      </c>
      <c r="X1178" s="157">
        <f>IFERROR(INDEX(NoSettings_v3!$C$2:$AH$4612,MATCH('EPS 3.1.3'!$B1178,NoSettings_v3!$A$2:$A$4612,0),MATCH('EPS 3.1.3'!X$1,NoSettings_v3!$C$1:$AH$1,0)),"")</f>
        <v>0</v>
      </c>
      <c r="Y1178" s="157">
        <f>IFERROR(INDEX(NoSettings_v3!$C$2:$AH$4612,MATCH('EPS 3.1.3'!$B1178,NoSettings_v3!$A$2:$A$4612,0),MATCH('EPS 3.1.3'!Y$1,NoSettings_v3!$C$1:$AH$1,0)),"")</f>
        <v>0</v>
      </c>
      <c r="Z1178" s="157">
        <f>IFERROR(INDEX(NoSettings_v3!$C$2:$AH$4612,MATCH('EPS 3.1.3'!$B1178,NoSettings_v3!$A$2:$A$4612,0),MATCH('EPS 3.1.3'!Z$1,NoSettings_v3!$C$1:$AH$1,0)),"")</f>
        <v>0</v>
      </c>
      <c r="AA1178" s="157">
        <f>IFERROR(INDEX(NoSettings_v3!$C$2:$AH$4612,MATCH('EPS 3.1.3'!$B1178,NoSettings_v3!$A$2:$A$4612,0),MATCH('EPS 3.1.3'!AA$1,NoSettings_v3!$C$1:$AH$1,0)),"")</f>
        <v>0</v>
      </c>
      <c r="AB1178" s="157">
        <f>IFERROR(INDEX(NoSettings_v3!$C$2:$AH$4612,MATCH('EPS 3.1.3'!$B1178,NoSettings_v3!$A$2:$A$4612,0),MATCH('EPS 3.1.3'!AB$1,NoSettings_v3!$C$1:$AH$1,0)),"")</f>
        <v>0</v>
      </c>
      <c r="AC1178" s="157">
        <f>IFERROR(INDEX(NoSettings_v3!$C$2:$AH$4612,MATCH('EPS 3.1.3'!$B1178,NoSettings_v3!$A$2:$A$4612,0),MATCH('EPS 3.1.3'!AC$1,NoSettings_v3!$C$1:$AH$1,0)),"")</f>
        <v>0</v>
      </c>
      <c r="AD1178" s="157">
        <f>IFERROR(INDEX(NoSettings_v3!$C$2:$AH$4612,MATCH('EPS 3.1.3'!$B1178,NoSettings_v3!$A$2:$A$4612,0),MATCH('EPS 3.1.3'!AD$1,NoSettings_v3!$C$1:$AH$1,0)),"")</f>
        <v>0</v>
      </c>
      <c r="AE1178" s="157">
        <f>IFERROR(INDEX(NoSettings_v3!$C$2:$AH$4612,MATCH('EPS 3.1.3'!$B1178,NoSettings_v3!$A$2:$A$4612,0),MATCH('EPS 3.1.3'!AE$1,NoSettings_v3!$C$1:$AH$1,0)),"")</f>
        <v>0</v>
      </c>
      <c r="AF1178" s="157">
        <f>IFERROR(INDEX(NoSettings_v3!$C$2:$AH$4612,MATCH('EPS 3.1.3'!$B1178,NoSettings_v3!$A$2:$A$4612,0),MATCH('EPS 3.1.3'!AF$1,NoSettings_v3!$C$1:$AH$1,0)),"")</f>
        <v>0</v>
      </c>
      <c r="AG1178" s="157">
        <f>IFERROR(INDEX(NoSettings_v3!$C$2:$AH$4612,MATCH('EPS 3.1.3'!$B1178,NoSettings_v3!$A$2:$A$4612,0),MATCH('EPS 3.1.3'!AG$1,NoSettings_v3!$C$1:$AH$1,0)),"")</f>
        <v>0</v>
      </c>
      <c r="AH1178" s="157">
        <f>IFERROR(INDEX(NoSettings_v3!$C$2:$AH$4612,MATCH('EPS 3.1.3'!$B1178,NoSettings_v3!$A$2:$A$4612,0),MATCH('EPS 3.1.3'!AH$1,NoSettings_v3!$C$1:$AH$1,0)),"")</f>
        <v>0</v>
      </c>
      <c r="AI1178" s="157">
        <f>IFERROR(INDEX(NoSettings_v3!$C$2:$AH$4612,MATCH('EPS 3.1.3'!$B1178,NoSettings_v3!$A$2:$A$4612,0),MATCH('EPS 3.1.3'!AI$1,NoSettings_v3!$C$1:$AH$1,0)),"")</f>
        <v>0</v>
      </c>
    </row>
    <row r="1179" spans="1:43" x14ac:dyDescent="0.35">
      <c r="B1179" s="161" t="s">
        <v>1045</v>
      </c>
      <c r="C1179" s="127" t="s">
        <v>964</v>
      </c>
      <c r="D1179" s="157">
        <f>IFERROR(INDEX(NoSettings_v3!$C$2:$AH$4612,MATCH('EPS 3.1.3'!$B1179,NoSettings_v3!$A$2:$A$4612,0),MATCH('EPS 3.1.3'!D$1,NoSettings_v3!$C$1:$AH$1,0)),"")</f>
        <v>176630000000000</v>
      </c>
      <c r="E1179" s="157">
        <f>IFERROR(INDEX(NoSettings_v3!$C$2:$AH$4612,MATCH('EPS 3.1.3'!$B1179,NoSettings_v3!$A$2:$A$4612,0),MATCH('EPS 3.1.3'!E$1,NoSettings_v3!$C$1:$AH$1,0)),"")</f>
        <v>179386000000000</v>
      </c>
      <c r="F1179" s="157">
        <f>IFERROR(INDEX(NoSettings_v3!$C$2:$AH$4612,MATCH('EPS 3.1.3'!$B1179,NoSettings_v3!$A$2:$A$4612,0),MATCH('EPS 3.1.3'!F$1,NoSettings_v3!$C$1:$AH$1,0)),"")</f>
        <v>182143000000000</v>
      </c>
      <c r="G1179" s="157">
        <f>IFERROR(INDEX(NoSettings_v3!$C$2:$AH$4612,MATCH('EPS 3.1.3'!$B1179,NoSettings_v3!$A$2:$A$4612,0),MATCH('EPS 3.1.3'!G$1,NoSettings_v3!$C$1:$AH$1,0)),"")</f>
        <v>184900000000000</v>
      </c>
      <c r="H1179" s="157">
        <f>IFERROR(INDEX(NoSettings_v3!$C$2:$AH$4612,MATCH('EPS 3.1.3'!$B1179,NoSettings_v3!$A$2:$A$4612,0),MATCH('EPS 3.1.3'!H$1,NoSettings_v3!$C$1:$AH$1,0)),"")</f>
        <v>188246000000000</v>
      </c>
      <c r="I1179" s="157">
        <f>IFERROR(INDEX(NoSettings_v3!$C$2:$AH$4612,MATCH('EPS 3.1.3'!$B1179,NoSettings_v3!$A$2:$A$4612,0),MATCH('EPS 3.1.3'!I$1,NoSettings_v3!$C$1:$AH$1,0)),"")</f>
        <v>191592000000000</v>
      </c>
      <c r="J1179" s="157">
        <f>IFERROR(INDEX(NoSettings_v3!$C$2:$AH$4612,MATCH('EPS 3.1.3'!$B1179,NoSettings_v3!$A$2:$A$4612,0),MATCH('EPS 3.1.3'!J$1,NoSettings_v3!$C$1:$AH$1,0)),"")</f>
        <v>194938000000000</v>
      </c>
      <c r="K1179" s="157">
        <f>IFERROR(INDEX(NoSettings_v3!$C$2:$AH$4612,MATCH('EPS 3.1.3'!$B1179,NoSettings_v3!$A$2:$A$4612,0),MATCH('EPS 3.1.3'!K$1,NoSettings_v3!$C$1:$AH$1,0)),"")</f>
        <v>198284000000000</v>
      </c>
      <c r="L1179" s="157">
        <f>IFERROR(INDEX(NoSettings_v3!$C$2:$AH$4612,MATCH('EPS 3.1.3'!$B1179,NoSettings_v3!$A$2:$A$4612,0),MATCH('EPS 3.1.3'!L$1,NoSettings_v3!$C$1:$AH$1,0)),"")</f>
        <v>201630000000000</v>
      </c>
      <c r="M1179" s="157">
        <f>IFERROR(INDEX(NoSettings_v3!$C$2:$AH$4612,MATCH('EPS 3.1.3'!$B1179,NoSettings_v3!$A$2:$A$4612,0),MATCH('EPS 3.1.3'!M$1,NoSettings_v3!$C$1:$AH$1,0)),"")</f>
        <v>205138000000000</v>
      </c>
      <c r="N1179" s="157">
        <f>IFERROR(INDEX(NoSettings_v3!$C$2:$AH$4612,MATCH('EPS 3.1.3'!$B1179,NoSettings_v3!$A$2:$A$4612,0),MATCH('EPS 3.1.3'!N$1,NoSettings_v3!$C$1:$AH$1,0)),"")</f>
        <v>208645000000000</v>
      </c>
      <c r="O1179" s="157">
        <f>IFERROR(INDEX(NoSettings_v3!$C$2:$AH$4612,MATCH('EPS 3.1.3'!$B1179,NoSettings_v3!$A$2:$A$4612,0),MATCH('EPS 3.1.3'!O$1,NoSettings_v3!$C$1:$AH$1,0)),"")</f>
        <v>212152000000000</v>
      </c>
      <c r="P1179" s="157">
        <f>IFERROR(INDEX(NoSettings_v3!$C$2:$AH$4612,MATCH('EPS 3.1.3'!$B1179,NoSettings_v3!$A$2:$A$4612,0),MATCH('EPS 3.1.3'!P$1,NoSettings_v3!$C$1:$AH$1,0)),"")</f>
        <v>215660000000000</v>
      </c>
      <c r="Q1179" s="157">
        <f>IFERROR(INDEX(NoSettings_v3!$C$2:$AH$4612,MATCH('EPS 3.1.3'!$B1179,NoSettings_v3!$A$2:$A$4612,0),MATCH('EPS 3.1.3'!Q$1,NoSettings_v3!$C$1:$AH$1,0)),"")</f>
        <v>219167000000000</v>
      </c>
      <c r="R1179" s="157">
        <f>IFERROR(INDEX(NoSettings_v3!$C$2:$AH$4612,MATCH('EPS 3.1.3'!$B1179,NoSettings_v3!$A$2:$A$4612,0),MATCH('EPS 3.1.3'!R$1,NoSettings_v3!$C$1:$AH$1,0)),"")</f>
        <v>223874000000000</v>
      </c>
      <c r="S1179" s="157">
        <f>IFERROR(INDEX(NoSettings_v3!$C$2:$AH$4612,MATCH('EPS 3.1.3'!$B1179,NoSettings_v3!$A$2:$A$4612,0),MATCH('EPS 3.1.3'!S$1,NoSettings_v3!$C$1:$AH$1,0)),"")</f>
        <v>228581000000000</v>
      </c>
      <c r="T1179" s="157">
        <f>IFERROR(INDEX(NoSettings_v3!$C$2:$AH$4612,MATCH('EPS 3.1.3'!$B1179,NoSettings_v3!$A$2:$A$4612,0),MATCH('EPS 3.1.3'!T$1,NoSettings_v3!$C$1:$AH$1,0)),"")</f>
        <v>233288000000000</v>
      </c>
      <c r="U1179" s="157">
        <f>IFERROR(INDEX(NoSettings_v3!$C$2:$AH$4612,MATCH('EPS 3.1.3'!$B1179,NoSettings_v3!$A$2:$A$4612,0),MATCH('EPS 3.1.3'!U$1,NoSettings_v3!$C$1:$AH$1,0)),"")</f>
        <v>237995000000000</v>
      </c>
      <c r="V1179" s="157">
        <f>IFERROR(INDEX(NoSettings_v3!$C$2:$AH$4612,MATCH('EPS 3.1.3'!$B1179,NoSettings_v3!$A$2:$A$4612,0),MATCH('EPS 3.1.3'!V$1,NoSettings_v3!$C$1:$AH$1,0)),"")</f>
        <v>242702000000000</v>
      </c>
      <c r="W1179" s="157">
        <f>IFERROR(INDEX(NoSettings_v3!$C$2:$AH$4612,MATCH('EPS 3.1.3'!$B1179,NoSettings_v3!$A$2:$A$4612,0),MATCH('EPS 3.1.3'!W$1,NoSettings_v3!$C$1:$AH$1,0)),"")</f>
        <v>249549000000000</v>
      </c>
      <c r="X1179" s="157">
        <f>IFERROR(INDEX(NoSettings_v3!$C$2:$AH$4612,MATCH('EPS 3.1.3'!$B1179,NoSettings_v3!$A$2:$A$4612,0),MATCH('EPS 3.1.3'!X$1,NoSettings_v3!$C$1:$AH$1,0)),"")</f>
        <v>256396000000000</v>
      </c>
      <c r="Y1179" s="157">
        <f>IFERROR(INDEX(NoSettings_v3!$C$2:$AH$4612,MATCH('EPS 3.1.3'!$B1179,NoSettings_v3!$A$2:$A$4612,0),MATCH('EPS 3.1.3'!Y$1,NoSettings_v3!$C$1:$AH$1,0)),"")</f>
        <v>263244000000000</v>
      </c>
      <c r="Z1179" s="157">
        <f>IFERROR(INDEX(NoSettings_v3!$C$2:$AH$4612,MATCH('EPS 3.1.3'!$B1179,NoSettings_v3!$A$2:$A$4612,0),MATCH('EPS 3.1.3'!Z$1,NoSettings_v3!$C$1:$AH$1,0)),"")</f>
        <v>270091000000000</v>
      </c>
      <c r="AA1179" s="157">
        <f>IFERROR(INDEX(NoSettings_v3!$C$2:$AH$4612,MATCH('EPS 3.1.3'!$B1179,NoSettings_v3!$A$2:$A$4612,0),MATCH('EPS 3.1.3'!AA$1,NoSettings_v3!$C$1:$AH$1,0)),"")</f>
        <v>276938000000000</v>
      </c>
      <c r="AB1179" s="157">
        <f>IFERROR(INDEX(NoSettings_v3!$C$2:$AH$4612,MATCH('EPS 3.1.3'!$B1179,NoSettings_v3!$A$2:$A$4612,0),MATCH('EPS 3.1.3'!AB$1,NoSettings_v3!$C$1:$AH$1,0)),"")</f>
        <v>282060000000000</v>
      </c>
      <c r="AC1179" s="157">
        <f>IFERROR(INDEX(NoSettings_v3!$C$2:$AH$4612,MATCH('EPS 3.1.3'!$B1179,NoSettings_v3!$A$2:$A$4612,0),MATCH('EPS 3.1.3'!AC$1,NoSettings_v3!$C$1:$AH$1,0)),"")</f>
        <v>287182000000000</v>
      </c>
      <c r="AD1179" s="157">
        <f>IFERROR(INDEX(NoSettings_v3!$C$2:$AH$4612,MATCH('EPS 3.1.3'!$B1179,NoSettings_v3!$A$2:$A$4612,0),MATCH('EPS 3.1.3'!AD$1,NoSettings_v3!$C$1:$AH$1,0)),"")</f>
        <v>292304000000000</v>
      </c>
      <c r="AE1179" s="157">
        <f>IFERROR(INDEX(NoSettings_v3!$C$2:$AH$4612,MATCH('EPS 3.1.3'!$B1179,NoSettings_v3!$A$2:$A$4612,0),MATCH('EPS 3.1.3'!AE$1,NoSettings_v3!$C$1:$AH$1,0)),"")</f>
        <v>297426000000000</v>
      </c>
      <c r="AF1179" s="157">
        <f>IFERROR(INDEX(NoSettings_v3!$C$2:$AH$4612,MATCH('EPS 3.1.3'!$B1179,NoSettings_v3!$A$2:$A$4612,0),MATCH('EPS 3.1.3'!AF$1,NoSettings_v3!$C$1:$AH$1,0)),"")</f>
        <v>302548000000000</v>
      </c>
      <c r="AG1179" s="157">
        <f>IFERROR(INDEX(NoSettings_v3!$C$2:$AH$4612,MATCH('EPS 3.1.3'!$B1179,NoSettings_v3!$A$2:$A$4612,0),MATCH('EPS 3.1.3'!AG$1,NoSettings_v3!$C$1:$AH$1,0)),"")</f>
        <v>307670000000000</v>
      </c>
      <c r="AH1179" s="157">
        <f>IFERROR(INDEX(NoSettings_v3!$C$2:$AH$4612,MATCH('EPS 3.1.3'!$B1179,NoSettings_v3!$A$2:$A$4612,0),MATCH('EPS 3.1.3'!AH$1,NoSettings_v3!$C$1:$AH$1,0)),"")</f>
        <v>312792000000000</v>
      </c>
      <c r="AI1179" s="157">
        <f>IFERROR(INDEX(NoSettings_v3!$C$2:$AH$4612,MATCH('EPS 3.1.3'!$B1179,NoSettings_v3!$A$2:$A$4612,0),MATCH('EPS 3.1.3'!AI$1,NoSettings_v3!$C$1:$AH$1,0)),"")</f>
        <v>317914000000000</v>
      </c>
      <c r="AJ1179" s="128"/>
      <c r="AK1179" s="128"/>
      <c r="AL1179" s="128"/>
      <c r="AM1179" s="128"/>
      <c r="AN1179" s="128"/>
      <c r="AO1179" s="128"/>
      <c r="AP1179" s="128"/>
      <c r="AQ1179" s="128"/>
    </row>
    <row r="1180" spans="1:43" x14ac:dyDescent="0.35">
      <c r="B1180" s="161" t="s">
        <v>1046</v>
      </c>
      <c r="C1180" s="127" t="s">
        <v>964</v>
      </c>
      <c r="D1180" s="157">
        <f>IFERROR(INDEX(NoSettings_v3!$C$2:$AH$4612,MATCH('EPS 3.1.3'!$B1180,NoSettings_v3!$A$2:$A$4612,0),MATCH('EPS 3.1.3'!D$1,NoSettings_v3!$C$1:$AH$1,0)),"")</f>
        <v>3626740000000000</v>
      </c>
      <c r="E1180" s="157">
        <f>IFERROR(INDEX(NoSettings_v3!$C$2:$AH$4612,MATCH('EPS 3.1.3'!$B1180,NoSettings_v3!$A$2:$A$4612,0),MATCH('EPS 3.1.3'!E$1,NoSettings_v3!$C$1:$AH$1,0)),"")</f>
        <v>3683350000000000</v>
      </c>
      <c r="F1180" s="157">
        <f>IFERROR(INDEX(NoSettings_v3!$C$2:$AH$4612,MATCH('EPS 3.1.3'!$B1180,NoSettings_v3!$A$2:$A$4612,0),MATCH('EPS 3.1.3'!F$1,NoSettings_v3!$C$1:$AH$1,0)),"")</f>
        <v>3739950000000000</v>
      </c>
      <c r="G1180" s="157">
        <f>IFERROR(INDEX(NoSettings_v3!$C$2:$AH$4612,MATCH('EPS 3.1.3'!$B1180,NoSettings_v3!$A$2:$A$4612,0),MATCH('EPS 3.1.3'!G$1,NoSettings_v3!$C$1:$AH$1,0)),"")</f>
        <v>3796560000000000</v>
      </c>
      <c r="H1180" s="157">
        <f>IFERROR(INDEX(NoSettings_v3!$C$2:$AH$4612,MATCH('EPS 3.1.3'!$B1180,NoSettings_v3!$A$2:$A$4612,0),MATCH('EPS 3.1.3'!H$1,NoSettings_v3!$C$1:$AH$1,0)),"")</f>
        <v>3865260000000000</v>
      </c>
      <c r="I1180" s="157">
        <f>IFERROR(INDEX(NoSettings_v3!$C$2:$AH$4612,MATCH('EPS 3.1.3'!$B1180,NoSettings_v3!$A$2:$A$4612,0),MATCH('EPS 3.1.3'!I$1,NoSettings_v3!$C$1:$AH$1,0)),"")</f>
        <v>3933970000000000</v>
      </c>
      <c r="J1180" s="157">
        <f>IFERROR(INDEX(NoSettings_v3!$C$2:$AH$4612,MATCH('EPS 3.1.3'!$B1180,NoSettings_v3!$A$2:$A$4612,0),MATCH('EPS 3.1.3'!J$1,NoSettings_v3!$C$1:$AH$1,0)),"")</f>
        <v>4002670000000000</v>
      </c>
      <c r="K1180" s="157">
        <f>IFERROR(INDEX(NoSettings_v3!$C$2:$AH$4612,MATCH('EPS 3.1.3'!$B1180,NoSettings_v3!$A$2:$A$4612,0),MATCH('EPS 3.1.3'!K$1,NoSettings_v3!$C$1:$AH$1,0)),"")</f>
        <v>4071380000000000</v>
      </c>
      <c r="L1180" s="157">
        <f>IFERROR(INDEX(NoSettings_v3!$C$2:$AH$4612,MATCH('EPS 3.1.3'!$B1180,NoSettings_v3!$A$2:$A$4612,0),MATCH('EPS 3.1.3'!L$1,NoSettings_v3!$C$1:$AH$1,0)),"")</f>
        <v>4140080000000000</v>
      </c>
      <c r="M1180" s="157">
        <f>IFERROR(INDEX(NoSettings_v3!$C$2:$AH$4612,MATCH('EPS 3.1.3'!$B1180,NoSettings_v3!$A$2:$A$4612,0),MATCH('EPS 3.1.3'!M$1,NoSettings_v3!$C$1:$AH$1,0)),"")</f>
        <v>4212100000000000</v>
      </c>
      <c r="N1180" s="157">
        <f>IFERROR(INDEX(NoSettings_v3!$C$2:$AH$4612,MATCH('EPS 3.1.3'!$B1180,NoSettings_v3!$A$2:$A$4612,0),MATCH('EPS 3.1.3'!N$1,NoSettings_v3!$C$1:$AH$1,0)),"")</f>
        <v>4284120000000000</v>
      </c>
      <c r="O1180" s="157">
        <f>IFERROR(INDEX(NoSettings_v3!$C$2:$AH$4612,MATCH('EPS 3.1.3'!$B1180,NoSettings_v3!$A$2:$A$4612,0),MATCH('EPS 3.1.3'!O$1,NoSettings_v3!$C$1:$AH$1,0)),"")</f>
        <v>4356130000000000</v>
      </c>
      <c r="P1180" s="157">
        <f>IFERROR(INDEX(NoSettings_v3!$C$2:$AH$4612,MATCH('EPS 3.1.3'!$B1180,NoSettings_v3!$A$2:$A$4612,0),MATCH('EPS 3.1.3'!P$1,NoSettings_v3!$C$1:$AH$1,0)),"")</f>
        <v>4428150000000000</v>
      </c>
      <c r="Q1180" s="157">
        <f>IFERROR(INDEX(NoSettings_v3!$C$2:$AH$4612,MATCH('EPS 3.1.3'!$B1180,NoSettings_v3!$A$2:$A$4612,0),MATCH('EPS 3.1.3'!Q$1,NoSettings_v3!$C$1:$AH$1,0)),"")</f>
        <v>4500170000000000</v>
      </c>
      <c r="R1180" s="157">
        <f>IFERROR(INDEX(NoSettings_v3!$C$2:$AH$4612,MATCH('EPS 3.1.3'!$B1180,NoSettings_v3!$A$2:$A$4612,0),MATCH('EPS 3.1.3'!R$1,NoSettings_v3!$C$1:$AH$1,0)),"")</f>
        <v>4596810000000000</v>
      </c>
      <c r="S1180" s="157">
        <f>IFERROR(INDEX(NoSettings_v3!$C$2:$AH$4612,MATCH('EPS 3.1.3'!$B1180,NoSettings_v3!$A$2:$A$4612,0),MATCH('EPS 3.1.3'!S$1,NoSettings_v3!$C$1:$AH$1,0)),"")</f>
        <v>4693460000000000</v>
      </c>
      <c r="T1180" s="157">
        <f>IFERROR(INDEX(NoSettings_v3!$C$2:$AH$4612,MATCH('EPS 3.1.3'!$B1180,NoSettings_v3!$A$2:$A$4612,0),MATCH('EPS 3.1.3'!T$1,NoSettings_v3!$C$1:$AH$1,0)),"")</f>
        <v>4790110000000000</v>
      </c>
      <c r="U1180" s="157">
        <f>IFERROR(INDEX(NoSettings_v3!$C$2:$AH$4612,MATCH('EPS 3.1.3'!$B1180,NoSettings_v3!$A$2:$A$4612,0),MATCH('EPS 3.1.3'!U$1,NoSettings_v3!$C$1:$AH$1,0)),"")</f>
        <v>4886750000000000</v>
      </c>
      <c r="V1180" s="157">
        <f>IFERROR(INDEX(NoSettings_v3!$C$2:$AH$4612,MATCH('EPS 3.1.3'!$B1180,NoSettings_v3!$A$2:$A$4612,0),MATCH('EPS 3.1.3'!V$1,NoSettings_v3!$C$1:$AH$1,0)),"")</f>
        <v>4983400000000000</v>
      </c>
      <c r="W1180" s="157">
        <f>IFERROR(INDEX(NoSettings_v3!$C$2:$AH$4612,MATCH('EPS 3.1.3'!$B1180,NoSettings_v3!$A$2:$A$4612,0),MATCH('EPS 3.1.3'!W$1,NoSettings_v3!$C$1:$AH$1,0)),"")</f>
        <v>5124000000000000</v>
      </c>
      <c r="X1180" s="157">
        <f>IFERROR(INDEX(NoSettings_v3!$C$2:$AH$4612,MATCH('EPS 3.1.3'!$B1180,NoSettings_v3!$A$2:$A$4612,0),MATCH('EPS 3.1.3'!X$1,NoSettings_v3!$C$1:$AH$1,0)),"")</f>
        <v>5264600000000000</v>
      </c>
      <c r="Y1180" s="157">
        <f>IFERROR(INDEX(NoSettings_v3!$C$2:$AH$4612,MATCH('EPS 3.1.3'!$B1180,NoSettings_v3!$A$2:$A$4612,0),MATCH('EPS 3.1.3'!Y$1,NoSettings_v3!$C$1:$AH$1,0)),"")</f>
        <v>5405190000000000</v>
      </c>
      <c r="Z1180" s="157">
        <f>IFERROR(INDEX(NoSettings_v3!$C$2:$AH$4612,MATCH('EPS 3.1.3'!$B1180,NoSettings_v3!$A$2:$A$4612,0),MATCH('EPS 3.1.3'!Z$1,NoSettings_v3!$C$1:$AH$1,0)),"")</f>
        <v>5545790000000000</v>
      </c>
      <c r="AA1180" s="157">
        <f>IFERROR(INDEX(NoSettings_v3!$C$2:$AH$4612,MATCH('EPS 3.1.3'!$B1180,NoSettings_v3!$A$2:$A$4612,0),MATCH('EPS 3.1.3'!AA$1,NoSettings_v3!$C$1:$AH$1,0)),"")</f>
        <v>5686380000000000</v>
      </c>
      <c r="AB1180" s="157">
        <f>IFERROR(INDEX(NoSettings_v3!$C$2:$AH$4612,MATCH('EPS 3.1.3'!$B1180,NoSettings_v3!$A$2:$A$4612,0),MATCH('EPS 3.1.3'!AB$1,NoSettings_v3!$C$1:$AH$1,0)),"")</f>
        <v>5791550000000000</v>
      </c>
      <c r="AC1180" s="157">
        <f>IFERROR(INDEX(NoSettings_v3!$C$2:$AH$4612,MATCH('EPS 3.1.3'!$B1180,NoSettings_v3!$A$2:$A$4612,0),MATCH('EPS 3.1.3'!AC$1,NoSettings_v3!$C$1:$AH$1,0)),"")</f>
        <v>5896720000000000</v>
      </c>
      <c r="AD1180" s="157">
        <f>IFERROR(INDEX(NoSettings_v3!$C$2:$AH$4612,MATCH('EPS 3.1.3'!$B1180,NoSettings_v3!$A$2:$A$4612,0),MATCH('EPS 3.1.3'!AD$1,NoSettings_v3!$C$1:$AH$1,0)),"")</f>
        <v>6001890000000000</v>
      </c>
      <c r="AE1180" s="157">
        <f>IFERROR(INDEX(NoSettings_v3!$C$2:$AH$4612,MATCH('EPS 3.1.3'!$B1180,NoSettings_v3!$A$2:$A$4612,0),MATCH('EPS 3.1.3'!AE$1,NoSettings_v3!$C$1:$AH$1,0)),"")</f>
        <v>6107060000000000</v>
      </c>
      <c r="AF1180" s="157">
        <f>IFERROR(INDEX(NoSettings_v3!$C$2:$AH$4612,MATCH('EPS 3.1.3'!$B1180,NoSettings_v3!$A$2:$A$4612,0),MATCH('EPS 3.1.3'!AF$1,NoSettings_v3!$C$1:$AH$1,0)),"")</f>
        <v>6212230000000000</v>
      </c>
      <c r="AG1180" s="157">
        <f>IFERROR(INDEX(NoSettings_v3!$C$2:$AH$4612,MATCH('EPS 3.1.3'!$B1180,NoSettings_v3!$A$2:$A$4612,0),MATCH('EPS 3.1.3'!AG$1,NoSettings_v3!$C$1:$AH$1,0)),"")</f>
        <v>6317400000000000</v>
      </c>
      <c r="AH1180" s="157">
        <f>IFERROR(INDEX(NoSettings_v3!$C$2:$AH$4612,MATCH('EPS 3.1.3'!$B1180,NoSettings_v3!$A$2:$A$4612,0),MATCH('EPS 3.1.3'!AH$1,NoSettings_v3!$C$1:$AH$1,0)),"")</f>
        <v>6422570000000000</v>
      </c>
      <c r="AI1180" s="157">
        <f>IFERROR(INDEX(NoSettings_v3!$C$2:$AH$4612,MATCH('EPS 3.1.3'!$B1180,NoSettings_v3!$A$2:$A$4612,0),MATCH('EPS 3.1.3'!AI$1,NoSettings_v3!$C$1:$AH$1,0)),"")</f>
        <v>6527730000000000</v>
      </c>
      <c r="AJ1180" s="128"/>
      <c r="AK1180" s="128"/>
      <c r="AL1180" s="128"/>
      <c r="AM1180" s="128"/>
      <c r="AN1180" s="128"/>
      <c r="AO1180" s="128"/>
      <c r="AP1180" s="128"/>
      <c r="AQ1180" s="128"/>
    </row>
    <row r="1181" spans="1:43" x14ac:dyDescent="0.35">
      <c r="B1181" s="161" t="s">
        <v>1047</v>
      </c>
      <c r="C1181" s="127" t="s">
        <v>964</v>
      </c>
      <c r="D1181" s="157">
        <f>IFERROR(INDEX(NoSettings_v3!$C$2:$AH$4612,MATCH('EPS 3.1.3'!$B1181,NoSettings_v3!$A$2:$A$4612,0),MATCH('EPS 3.1.3'!D$1,NoSettings_v3!$C$1:$AH$1,0)),"")</f>
        <v>0</v>
      </c>
      <c r="E1181" s="157">
        <f>IFERROR(INDEX(NoSettings_v3!$C$2:$AH$4612,MATCH('EPS 3.1.3'!$B1181,NoSettings_v3!$A$2:$A$4612,0),MATCH('EPS 3.1.3'!E$1,NoSettings_v3!$C$1:$AH$1,0)),"")</f>
        <v>0</v>
      </c>
      <c r="F1181" s="157">
        <f>IFERROR(INDEX(NoSettings_v3!$C$2:$AH$4612,MATCH('EPS 3.1.3'!$B1181,NoSettings_v3!$A$2:$A$4612,0),MATCH('EPS 3.1.3'!F$1,NoSettings_v3!$C$1:$AH$1,0)),"")</f>
        <v>0</v>
      </c>
      <c r="G1181" s="157">
        <f>IFERROR(INDEX(NoSettings_v3!$C$2:$AH$4612,MATCH('EPS 3.1.3'!$B1181,NoSettings_v3!$A$2:$A$4612,0),MATCH('EPS 3.1.3'!G$1,NoSettings_v3!$C$1:$AH$1,0)),"")</f>
        <v>0</v>
      </c>
      <c r="H1181" s="157">
        <f>IFERROR(INDEX(NoSettings_v3!$C$2:$AH$4612,MATCH('EPS 3.1.3'!$B1181,NoSettings_v3!$A$2:$A$4612,0),MATCH('EPS 3.1.3'!H$1,NoSettings_v3!$C$1:$AH$1,0)),"")</f>
        <v>0</v>
      </c>
      <c r="I1181" s="157">
        <f>IFERROR(INDEX(NoSettings_v3!$C$2:$AH$4612,MATCH('EPS 3.1.3'!$B1181,NoSettings_v3!$A$2:$A$4612,0),MATCH('EPS 3.1.3'!I$1,NoSettings_v3!$C$1:$AH$1,0)),"")</f>
        <v>0</v>
      </c>
      <c r="J1181" s="157">
        <f>IFERROR(INDEX(NoSettings_v3!$C$2:$AH$4612,MATCH('EPS 3.1.3'!$B1181,NoSettings_v3!$A$2:$A$4612,0),MATCH('EPS 3.1.3'!J$1,NoSettings_v3!$C$1:$AH$1,0)),"")</f>
        <v>0</v>
      </c>
      <c r="K1181" s="157">
        <f>IFERROR(INDEX(NoSettings_v3!$C$2:$AH$4612,MATCH('EPS 3.1.3'!$B1181,NoSettings_v3!$A$2:$A$4612,0),MATCH('EPS 3.1.3'!K$1,NoSettings_v3!$C$1:$AH$1,0)),"")</f>
        <v>0</v>
      </c>
      <c r="L1181" s="157">
        <f>IFERROR(INDEX(NoSettings_v3!$C$2:$AH$4612,MATCH('EPS 3.1.3'!$B1181,NoSettings_v3!$A$2:$A$4612,0),MATCH('EPS 3.1.3'!L$1,NoSettings_v3!$C$1:$AH$1,0)),"")</f>
        <v>0</v>
      </c>
      <c r="M1181" s="157">
        <f>IFERROR(INDEX(NoSettings_v3!$C$2:$AH$4612,MATCH('EPS 3.1.3'!$B1181,NoSettings_v3!$A$2:$A$4612,0),MATCH('EPS 3.1.3'!M$1,NoSettings_v3!$C$1:$AH$1,0)),"")</f>
        <v>0</v>
      </c>
      <c r="N1181" s="157">
        <f>IFERROR(INDEX(NoSettings_v3!$C$2:$AH$4612,MATCH('EPS 3.1.3'!$B1181,NoSettings_v3!$A$2:$A$4612,0),MATCH('EPS 3.1.3'!N$1,NoSettings_v3!$C$1:$AH$1,0)),"")</f>
        <v>0</v>
      </c>
      <c r="O1181" s="157">
        <f>IFERROR(INDEX(NoSettings_v3!$C$2:$AH$4612,MATCH('EPS 3.1.3'!$B1181,NoSettings_v3!$A$2:$A$4612,0),MATCH('EPS 3.1.3'!O$1,NoSettings_v3!$C$1:$AH$1,0)),"")</f>
        <v>0</v>
      </c>
      <c r="P1181" s="157">
        <f>IFERROR(INDEX(NoSettings_v3!$C$2:$AH$4612,MATCH('EPS 3.1.3'!$B1181,NoSettings_v3!$A$2:$A$4612,0),MATCH('EPS 3.1.3'!P$1,NoSettings_v3!$C$1:$AH$1,0)),"")</f>
        <v>0</v>
      </c>
      <c r="Q1181" s="157">
        <f>IFERROR(INDEX(NoSettings_v3!$C$2:$AH$4612,MATCH('EPS 3.1.3'!$B1181,NoSettings_v3!$A$2:$A$4612,0),MATCH('EPS 3.1.3'!Q$1,NoSettings_v3!$C$1:$AH$1,0)),"")</f>
        <v>0</v>
      </c>
      <c r="R1181" s="157">
        <f>IFERROR(INDEX(NoSettings_v3!$C$2:$AH$4612,MATCH('EPS 3.1.3'!$B1181,NoSettings_v3!$A$2:$A$4612,0),MATCH('EPS 3.1.3'!R$1,NoSettings_v3!$C$1:$AH$1,0)),"")</f>
        <v>0</v>
      </c>
      <c r="S1181" s="157">
        <f>IFERROR(INDEX(NoSettings_v3!$C$2:$AH$4612,MATCH('EPS 3.1.3'!$B1181,NoSettings_v3!$A$2:$A$4612,0),MATCH('EPS 3.1.3'!S$1,NoSettings_v3!$C$1:$AH$1,0)),"")</f>
        <v>0</v>
      </c>
      <c r="T1181" s="157">
        <f>IFERROR(INDEX(NoSettings_v3!$C$2:$AH$4612,MATCH('EPS 3.1.3'!$B1181,NoSettings_v3!$A$2:$A$4612,0),MATCH('EPS 3.1.3'!T$1,NoSettings_v3!$C$1:$AH$1,0)),"")</f>
        <v>0</v>
      </c>
      <c r="U1181" s="157">
        <f>IFERROR(INDEX(NoSettings_v3!$C$2:$AH$4612,MATCH('EPS 3.1.3'!$B1181,NoSettings_v3!$A$2:$A$4612,0),MATCH('EPS 3.1.3'!U$1,NoSettings_v3!$C$1:$AH$1,0)),"")</f>
        <v>0</v>
      </c>
      <c r="V1181" s="157">
        <f>IFERROR(INDEX(NoSettings_v3!$C$2:$AH$4612,MATCH('EPS 3.1.3'!$B1181,NoSettings_v3!$A$2:$A$4612,0),MATCH('EPS 3.1.3'!V$1,NoSettings_v3!$C$1:$AH$1,0)),"")</f>
        <v>0</v>
      </c>
      <c r="W1181" s="157">
        <f>IFERROR(INDEX(NoSettings_v3!$C$2:$AH$4612,MATCH('EPS 3.1.3'!$B1181,NoSettings_v3!$A$2:$A$4612,0),MATCH('EPS 3.1.3'!W$1,NoSettings_v3!$C$1:$AH$1,0)),"")</f>
        <v>0</v>
      </c>
      <c r="X1181" s="157">
        <f>IFERROR(INDEX(NoSettings_v3!$C$2:$AH$4612,MATCH('EPS 3.1.3'!$B1181,NoSettings_v3!$A$2:$A$4612,0),MATCH('EPS 3.1.3'!X$1,NoSettings_v3!$C$1:$AH$1,0)),"")</f>
        <v>0</v>
      </c>
      <c r="Y1181" s="157">
        <f>IFERROR(INDEX(NoSettings_v3!$C$2:$AH$4612,MATCH('EPS 3.1.3'!$B1181,NoSettings_v3!$A$2:$A$4612,0),MATCH('EPS 3.1.3'!Y$1,NoSettings_v3!$C$1:$AH$1,0)),"")</f>
        <v>0</v>
      </c>
      <c r="Z1181" s="157">
        <f>IFERROR(INDEX(NoSettings_v3!$C$2:$AH$4612,MATCH('EPS 3.1.3'!$B1181,NoSettings_v3!$A$2:$A$4612,0),MATCH('EPS 3.1.3'!Z$1,NoSettings_v3!$C$1:$AH$1,0)),"")</f>
        <v>0</v>
      </c>
      <c r="AA1181" s="157">
        <f>IFERROR(INDEX(NoSettings_v3!$C$2:$AH$4612,MATCH('EPS 3.1.3'!$B1181,NoSettings_v3!$A$2:$A$4612,0),MATCH('EPS 3.1.3'!AA$1,NoSettings_v3!$C$1:$AH$1,0)),"")</f>
        <v>0</v>
      </c>
      <c r="AB1181" s="157">
        <f>IFERROR(INDEX(NoSettings_v3!$C$2:$AH$4612,MATCH('EPS 3.1.3'!$B1181,NoSettings_v3!$A$2:$A$4612,0),MATCH('EPS 3.1.3'!AB$1,NoSettings_v3!$C$1:$AH$1,0)),"")</f>
        <v>0</v>
      </c>
      <c r="AC1181" s="157">
        <f>IFERROR(INDEX(NoSettings_v3!$C$2:$AH$4612,MATCH('EPS 3.1.3'!$B1181,NoSettings_v3!$A$2:$A$4612,0),MATCH('EPS 3.1.3'!AC$1,NoSettings_v3!$C$1:$AH$1,0)),"")</f>
        <v>0</v>
      </c>
      <c r="AD1181" s="157">
        <f>IFERROR(INDEX(NoSettings_v3!$C$2:$AH$4612,MATCH('EPS 3.1.3'!$B1181,NoSettings_v3!$A$2:$A$4612,0),MATCH('EPS 3.1.3'!AD$1,NoSettings_v3!$C$1:$AH$1,0)),"")</f>
        <v>0</v>
      </c>
      <c r="AE1181" s="157">
        <f>IFERROR(INDEX(NoSettings_v3!$C$2:$AH$4612,MATCH('EPS 3.1.3'!$B1181,NoSettings_v3!$A$2:$A$4612,0),MATCH('EPS 3.1.3'!AE$1,NoSettings_v3!$C$1:$AH$1,0)),"")</f>
        <v>0</v>
      </c>
      <c r="AF1181" s="157">
        <f>IFERROR(INDEX(NoSettings_v3!$C$2:$AH$4612,MATCH('EPS 3.1.3'!$B1181,NoSettings_v3!$A$2:$A$4612,0),MATCH('EPS 3.1.3'!AF$1,NoSettings_v3!$C$1:$AH$1,0)),"")</f>
        <v>0</v>
      </c>
      <c r="AG1181" s="157">
        <f>IFERROR(INDEX(NoSettings_v3!$C$2:$AH$4612,MATCH('EPS 3.1.3'!$B1181,NoSettings_v3!$A$2:$A$4612,0),MATCH('EPS 3.1.3'!AG$1,NoSettings_v3!$C$1:$AH$1,0)),"")</f>
        <v>0</v>
      </c>
      <c r="AH1181" s="157">
        <f>IFERROR(INDEX(NoSettings_v3!$C$2:$AH$4612,MATCH('EPS 3.1.3'!$B1181,NoSettings_v3!$A$2:$A$4612,0),MATCH('EPS 3.1.3'!AH$1,NoSettings_v3!$C$1:$AH$1,0)),"")</f>
        <v>0</v>
      </c>
      <c r="AI1181" s="157">
        <f>IFERROR(INDEX(NoSettings_v3!$C$2:$AH$4612,MATCH('EPS 3.1.3'!$B1181,NoSettings_v3!$A$2:$A$4612,0),MATCH('EPS 3.1.3'!AI$1,NoSettings_v3!$C$1:$AH$1,0)),"")</f>
        <v>0</v>
      </c>
    </row>
    <row r="1182" spans="1:43" ht="29" x14ac:dyDescent="0.35">
      <c r="A1182" s="156" t="s">
        <v>1891</v>
      </c>
      <c r="B1182" s="161" t="s">
        <v>1892</v>
      </c>
      <c r="C1182" s="127" t="s">
        <v>964</v>
      </c>
      <c r="D1182" s="157">
        <f>IFERROR(INDEX(NoSettings_v3!$C$2:$AH$4612,MATCH('EPS 3.1.3'!$B1182,NoSettings_v3!$A$2:$A$4612,0),MATCH('EPS 3.1.3'!D$1,NoSettings_v3!$C$1:$AH$1,0)),"")</f>
        <v>396.63</v>
      </c>
      <c r="E1182" s="157">
        <f>IFERROR(INDEX(NoSettings_v3!$C$2:$AH$4612,MATCH('EPS 3.1.3'!$B1182,NoSettings_v3!$A$2:$A$4612,0),MATCH('EPS 3.1.3'!E$1,NoSettings_v3!$C$1:$AH$1,0)),"")</f>
        <v>316.35500000000002</v>
      </c>
      <c r="F1182" s="157">
        <f>IFERROR(INDEX(NoSettings_v3!$C$2:$AH$4612,MATCH('EPS 3.1.3'!$B1182,NoSettings_v3!$A$2:$A$4612,0),MATCH('EPS 3.1.3'!F$1,NoSettings_v3!$C$1:$AH$1,0)),"")</f>
        <v>386.06599999999997</v>
      </c>
      <c r="G1182" s="157">
        <f>IFERROR(INDEX(NoSettings_v3!$C$2:$AH$4612,MATCH('EPS 3.1.3'!$B1182,NoSettings_v3!$A$2:$A$4612,0),MATCH('EPS 3.1.3'!G$1,NoSettings_v3!$C$1:$AH$1,0)),"")</f>
        <v>429.89499999999998</v>
      </c>
      <c r="H1182" s="157">
        <f>IFERROR(INDEX(NoSettings_v3!$C$2:$AH$4612,MATCH('EPS 3.1.3'!$B1182,NoSettings_v3!$A$2:$A$4612,0),MATCH('EPS 3.1.3'!H$1,NoSettings_v3!$C$1:$AH$1,0)),"")</f>
        <v>465.79599999999999</v>
      </c>
      <c r="I1182" s="157">
        <f>IFERROR(INDEX(NoSettings_v3!$C$2:$AH$4612,MATCH('EPS 3.1.3'!$B1182,NoSettings_v3!$A$2:$A$4612,0),MATCH('EPS 3.1.3'!I$1,NoSettings_v3!$C$1:$AH$1,0)),"")</f>
        <v>494.38099999999997</v>
      </c>
      <c r="J1182" s="157">
        <f>IFERROR(INDEX(NoSettings_v3!$C$2:$AH$4612,MATCH('EPS 3.1.3'!$B1182,NoSettings_v3!$A$2:$A$4612,0),MATCH('EPS 3.1.3'!J$1,NoSettings_v3!$C$1:$AH$1,0)),"")</f>
        <v>518.79600000000005</v>
      </c>
      <c r="K1182" s="157">
        <f>IFERROR(INDEX(NoSettings_v3!$C$2:$AH$4612,MATCH('EPS 3.1.3'!$B1182,NoSettings_v3!$A$2:$A$4612,0),MATCH('EPS 3.1.3'!K$1,NoSettings_v3!$C$1:$AH$1,0)),"")</f>
        <v>540.68100000000004</v>
      </c>
      <c r="L1182" s="157">
        <f>IFERROR(INDEX(NoSettings_v3!$C$2:$AH$4612,MATCH('EPS 3.1.3'!$B1182,NoSettings_v3!$A$2:$A$4612,0),MATCH('EPS 3.1.3'!L$1,NoSettings_v3!$C$1:$AH$1,0)),"")</f>
        <v>560.88699999999994</v>
      </c>
      <c r="M1182" s="157">
        <f>IFERROR(INDEX(NoSettings_v3!$C$2:$AH$4612,MATCH('EPS 3.1.3'!$B1182,NoSettings_v3!$A$2:$A$4612,0),MATCH('EPS 3.1.3'!M$1,NoSettings_v3!$C$1:$AH$1,0)),"")</f>
        <v>585.90700000000004</v>
      </c>
      <c r="N1182" s="157">
        <f>IFERROR(INDEX(NoSettings_v3!$C$2:$AH$4612,MATCH('EPS 3.1.3'!$B1182,NoSettings_v3!$A$2:$A$4612,0),MATCH('EPS 3.1.3'!N$1,NoSettings_v3!$C$1:$AH$1,0)),"")</f>
        <v>609.55799999999999</v>
      </c>
      <c r="O1182" s="157">
        <f>IFERROR(INDEX(NoSettings_v3!$C$2:$AH$4612,MATCH('EPS 3.1.3'!$B1182,NoSettings_v3!$A$2:$A$4612,0),MATCH('EPS 3.1.3'!O$1,NoSettings_v3!$C$1:$AH$1,0)),"")</f>
        <v>633.79399999999998</v>
      </c>
      <c r="P1182" s="157">
        <f>IFERROR(INDEX(NoSettings_v3!$C$2:$AH$4612,MATCH('EPS 3.1.3'!$B1182,NoSettings_v3!$A$2:$A$4612,0),MATCH('EPS 3.1.3'!P$1,NoSettings_v3!$C$1:$AH$1,0)),"")</f>
        <v>657.79600000000005</v>
      </c>
      <c r="Q1182" s="157">
        <f>IFERROR(INDEX(NoSettings_v3!$C$2:$AH$4612,MATCH('EPS 3.1.3'!$B1182,NoSettings_v3!$A$2:$A$4612,0),MATCH('EPS 3.1.3'!Q$1,NoSettings_v3!$C$1:$AH$1,0)),"")</f>
        <v>681.73199999999997</v>
      </c>
      <c r="R1182" s="157">
        <f>IFERROR(INDEX(NoSettings_v3!$C$2:$AH$4612,MATCH('EPS 3.1.3'!$B1182,NoSettings_v3!$A$2:$A$4612,0),MATCH('EPS 3.1.3'!R$1,NoSettings_v3!$C$1:$AH$1,0)),"")</f>
        <v>704.92399999999998</v>
      </c>
      <c r="S1182" s="157">
        <f>IFERROR(INDEX(NoSettings_v3!$C$2:$AH$4612,MATCH('EPS 3.1.3'!$B1182,NoSettings_v3!$A$2:$A$4612,0),MATCH('EPS 3.1.3'!S$1,NoSettings_v3!$C$1:$AH$1,0)),"")</f>
        <v>727.40899999999999</v>
      </c>
      <c r="T1182" s="157">
        <f>IFERROR(INDEX(NoSettings_v3!$C$2:$AH$4612,MATCH('EPS 3.1.3'!$B1182,NoSettings_v3!$A$2:$A$4612,0),MATCH('EPS 3.1.3'!T$1,NoSettings_v3!$C$1:$AH$1,0)),"")</f>
        <v>749.21699999999998</v>
      </c>
      <c r="U1182" s="157">
        <f>IFERROR(INDEX(NoSettings_v3!$C$2:$AH$4612,MATCH('EPS 3.1.3'!$B1182,NoSettings_v3!$A$2:$A$4612,0),MATCH('EPS 3.1.3'!U$1,NoSettings_v3!$C$1:$AH$1,0)),"")</f>
        <v>770.84299999999996</v>
      </c>
      <c r="V1182" s="157">
        <f>IFERROR(INDEX(NoSettings_v3!$C$2:$AH$4612,MATCH('EPS 3.1.3'!$B1182,NoSettings_v3!$A$2:$A$4612,0),MATCH('EPS 3.1.3'!V$1,NoSettings_v3!$C$1:$AH$1,0)),"")</f>
        <v>792.04100000000005</v>
      </c>
      <c r="W1182" s="157">
        <f>IFERROR(INDEX(NoSettings_v3!$C$2:$AH$4612,MATCH('EPS 3.1.3'!$B1182,NoSettings_v3!$A$2:$A$4612,0),MATCH('EPS 3.1.3'!W$1,NoSettings_v3!$C$1:$AH$1,0)),"")</f>
        <v>816.75699999999995</v>
      </c>
      <c r="X1182" s="157">
        <f>IFERROR(INDEX(NoSettings_v3!$C$2:$AH$4612,MATCH('EPS 3.1.3'!$B1182,NoSettings_v3!$A$2:$A$4612,0),MATCH('EPS 3.1.3'!X$1,NoSettings_v3!$C$1:$AH$1,0)),"")</f>
        <v>841.24</v>
      </c>
      <c r="Y1182" s="157">
        <f>IFERROR(INDEX(NoSettings_v3!$C$2:$AH$4612,MATCH('EPS 3.1.3'!$B1182,NoSettings_v3!$A$2:$A$4612,0),MATCH('EPS 3.1.3'!Y$1,NoSettings_v3!$C$1:$AH$1,0)),"")</f>
        <v>865.72299999999996</v>
      </c>
      <c r="Z1182" s="157">
        <f>IFERROR(INDEX(NoSettings_v3!$C$2:$AH$4612,MATCH('EPS 3.1.3'!$B1182,NoSettings_v3!$A$2:$A$4612,0),MATCH('EPS 3.1.3'!Z$1,NoSettings_v3!$C$1:$AH$1,0)),"")</f>
        <v>890.35</v>
      </c>
      <c r="AA1182" s="157">
        <f>IFERROR(INDEX(NoSettings_v3!$C$2:$AH$4612,MATCH('EPS 3.1.3'!$B1182,NoSettings_v3!$A$2:$A$4612,0),MATCH('EPS 3.1.3'!AA$1,NoSettings_v3!$C$1:$AH$1,0)),"")</f>
        <v>915.20399999999995</v>
      </c>
      <c r="AB1182" s="157">
        <f>IFERROR(INDEX(NoSettings_v3!$C$2:$AH$4612,MATCH('EPS 3.1.3'!$B1182,NoSettings_v3!$A$2:$A$4612,0),MATCH('EPS 3.1.3'!AB$1,NoSettings_v3!$C$1:$AH$1,0)),"")</f>
        <v>937.92899999999997</v>
      </c>
      <c r="AC1182" s="157">
        <f>IFERROR(INDEX(NoSettings_v3!$C$2:$AH$4612,MATCH('EPS 3.1.3'!$B1182,NoSettings_v3!$A$2:$A$4612,0),MATCH('EPS 3.1.3'!AC$1,NoSettings_v3!$C$1:$AH$1,0)),"")</f>
        <v>961.05899999999997</v>
      </c>
      <c r="AD1182" s="157">
        <f>IFERROR(INDEX(NoSettings_v3!$C$2:$AH$4612,MATCH('EPS 3.1.3'!$B1182,NoSettings_v3!$A$2:$A$4612,0),MATCH('EPS 3.1.3'!AD$1,NoSettings_v3!$C$1:$AH$1,0)),"")</f>
        <v>984.60400000000004</v>
      </c>
      <c r="AE1182" s="157">
        <f>IFERROR(INDEX(NoSettings_v3!$C$2:$AH$4612,MATCH('EPS 3.1.3'!$B1182,NoSettings_v3!$A$2:$A$4612,0),MATCH('EPS 3.1.3'!AE$1,NoSettings_v3!$C$1:$AH$1,0)),"")</f>
        <v>1008.66</v>
      </c>
      <c r="AF1182" s="157">
        <f>IFERROR(INDEX(NoSettings_v3!$C$2:$AH$4612,MATCH('EPS 3.1.3'!$B1182,NoSettings_v3!$A$2:$A$4612,0),MATCH('EPS 3.1.3'!AF$1,NoSettings_v3!$C$1:$AH$1,0)),"")</f>
        <v>1033.1400000000001</v>
      </c>
      <c r="AG1182" s="157">
        <f>IFERROR(INDEX(NoSettings_v3!$C$2:$AH$4612,MATCH('EPS 3.1.3'!$B1182,NoSettings_v3!$A$2:$A$4612,0),MATCH('EPS 3.1.3'!AG$1,NoSettings_v3!$C$1:$AH$1,0)),"")</f>
        <v>1058.04</v>
      </c>
      <c r="AH1182" s="157">
        <f>IFERROR(INDEX(NoSettings_v3!$C$2:$AH$4612,MATCH('EPS 3.1.3'!$B1182,NoSettings_v3!$A$2:$A$4612,0),MATCH('EPS 3.1.3'!AH$1,NoSettings_v3!$C$1:$AH$1,0)),"")</f>
        <v>1083.33</v>
      </c>
      <c r="AI1182" s="157">
        <f>IFERROR(INDEX(NoSettings_v3!$C$2:$AH$4612,MATCH('EPS 3.1.3'!$B1182,NoSettings_v3!$A$2:$A$4612,0),MATCH('EPS 3.1.3'!AI$1,NoSettings_v3!$C$1:$AH$1,0)),"")</f>
        <v>1108.95</v>
      </c>
    </row>
    <row r="1183" spans="1:43" x14ac:dyDescent="0.35">
      <c r="B1183" s="161" t="s">
        <v>1893</v>
      </c>
      <c r="C1183" s="127" t="s">
        <v>964</v>
      </c>
      <c r="D1183" s="157">
        <f>IFERROR(INDEX(NoSettings_v3!$C$2:$AH$4612,MATCH('EPS 3.1.3'!$B1183,NoSettings_v3!$A$2:$A$4612,0),MATCH('EPS 3.1.3'!D$1,NoSettings_v3!$C$1:$AH$1,0)),"")</f>
        <v>954.48699999999997</v>
      </c>
      <c r="E1183" s="157">
        <f>IFERROR(INDEX(NoSettings_v3!$C$2:$AH$4612,MATCH('EPS 3.1.3'!$B1183,NoSettings_v3!$A$2:$A$4612,0),MATCH('EPS 3.1.3'!E$1,NoSettings_v3!$C$1:$AH$1,0)),"")</f>
        <v>895.38900000000001</v>
      </c>
      <c r="F1183" s="157">
        <f>IFERROR(INDEX(NoSettings_v3!$C$2:$AH$4612,MATCH('EPS 3.1.3'!$B1183,NoSettings_v3!$A$2:$A$4612,0),MATCH('EPS 3.1.3'!F$1,NoSettings_v3!$C$1:$AH$1,0)),"")</f>
        <v>935.35400000000004</v>
      </c>
      <c r="G1183" s="157">
        <f>IFERROR(INDEX(NoSettings_v3!$C$2:$AH$4612,MATCH('EPS 3.1.3'!$B1183,NoSettings_v3!$A$2:$A$4612,0),MATCH('EPS 3.1.3'!G$1,NoSettings_v3!$C$1:$AH$1,0)),"")</f>
        <v>956.56399999999996</v>
      </c>
      <c r="H1183" s="157">
        <f>IFERROR(INDEX(NoSettings_v3!$C$2:$AH$4612,MATCH('EPS 3.1.3'!$B1183,NoSettings_v3!$A$2:$A$4612,0),MATCH('EPS 3.1.3'!H$1,NoSettings_v3!$C$1:$AH$1,0)),"")</f>
        <v>1006.48</v>
      </c>
      <c r="I1183" s="157">
        <f>IFERROR(INDEX(NoSettings_v3!$C$2:$AH$4612,MATCH('EPS 3.1.3'!$B1183,NoSettings_v3!$A$2:$A$4612,0),MATCH('EPS 3.1.3'!I$1,NoSettings_v3!$C$1:$AH$1,0)),"")</f>
        <v>1023.98</v>
      </c>
      <c r="J1183" s="157">
        <f>IFERROR(INDEX(NoSettings_v3!$C$2:$AH$4612,MATCH('EPS 3.1.3'!$B1183,NoSettings_v3!$A$2:$A$4612,0),MATCH('EPS 3.1.3'!J$1,NoSettings_v3!$C$1:$AH$1,0)),"")</f>
        <v>1023.33</v>
      </c>
      <c r="K1183" s="157">
        <f>IFERROR(INDEX(NoSettings_v3!$C$2:$AH$4612,MATCH('EPS 3.1.3'!$B1183,NoSettings_v3!$A$2:$A$4612,0),MATCH('EPS 3.1.3'!K$1,NoSettings_v3!$C$1:$AH$1,0)),"")</f>
        <v>1014.75</v>
      </c>
      <c r="L1183" s="157">
        <f>IFERROR(INDEX(NoSettings_v3!$C$2:$AH$4612,MATCH('EPS 3.1.3'!$B1183,NoSettings_v3!$A$2:$A$4612,0),MATCH('EPS 3.1.3'!L$1,NoSettings_v3!$C$1:$AH$1,0)),"")</f>
        <v>997.75199999999995</v>
      </c>
      <c r="M1183" s="157">
        <f>IFERROR(INDEX(NoSettings_v3!$C$2:$AH$4612,MATCH('EPS 3.1.3'!$B1183,NoSettings_v3!$A$2:$A$4612,0),MATCH('EPS 3.1.3'!M$1,NoSettings_v3!$C$1:$AH$1,0)),"")</f>
        <v>1000.68</v>
      </c>
      <c r="N1183" s="157">
        <f>IFERROR(INDEX(NoSettings_v3!$C$2:$AH$4612,MATCH('EPS 3.1.3'!$B1183,NoSettings_v3!$A$2:$A$4612,0),MATCH('EPS 3.1.3'!N$1,NoSettings_v3!$C$1:$AH$1,0)),"")</f>
        <v>1012.4</v>
      </c>
      <c r="O1183" s="157">
        <f>IFERROR(INDEX(NoSettings_v3!$C$2:$AH$4612,MATCH('EPS 3.1.3'!$B1183,NoSettings_v3!$A$2:$A$4612,0),MATCH('EPS 3.1.3'!O$1,NoSettings_v3!$C$1:$AH$1,0)),"")</f>
        <v>1023.33</v>
      </c>
      <c r="P1183" s="157">
        <f>IFERROR(INDEX(NoSettings_v3!$C$2:$AH$4612,MATCH('EPS 3.1.3'!$B1183,NoSettings_v3!$A$2:$A$4612,0),MATCH('EPS 3.1.3'!P$1,NoSettings_v3!$C$1:$AH$1,0)),"")</f>
        <v>1034.8599999999999</v>
      </c>
      <c r="Q1183" s="157">
        <f>IFERROR(INDEX(NoSettings_v3!$C$2:$AH$4612,MATCH('EPS 3.1.3'!$B1183,NoSettings_v3!$A$2:$A$4612,0),MATCH('EPS 3.1.3'!Q$1,NoSettings_v3!$C$1:$AH$1,0)),"")</f>
        <v>1041.55</v>
      </c>
      <c r="R1183" s="157">
        <f>IFERROR(INDEX(NoSettings_v3!$C$2:$AH$4612,MATCH('EPS 3.1.3'!$B1183,NoSettings_v3!$A$2:$A$4612,0),MATCH('EPS 3.1.3'!R$1,NoSettings_v3!$C$1:$AH$1,0)),"")</f>
        <v>1059.42</v>
      </c>
      <c r="S1183" s="157">
        <f>IFERROR(INDEX(NoSettings_v3!$C$2:$AH$4612,MATCH('EPS 3.1.3'!$B1183,NoSettings_v3!$A$2:$A$4612,0),MATCH('EPS 3.1.3'!S$1,NoSettings_v3!$C$1:$AH$1,0)),"")</f>
        <v>1063.1300000000001</v>
      </c>
      <c r="T1183" s="157">
        <f>IFERROR(INDEX(NoSettings_v3!$C$2:$AH$4612,MATCH('EPS 3.1.3'!$B1183,NoSettings_v3!$A$2:$A$4612,0),MATCH('EPS 3.1.3'!T$1,NoSettings_v3!$C$1:$AH$1,0)),"")</f>
        <v>1066.79</v>
      </c>
      <c r="U1183" s="157">
        <f>IFERROR(INDEX(NoSettings_v3!$C$2:$AH$4612,MATCH('EPS 3.1.3'!$B1183,NoSettings_v3!$A$2:$A$4612,0),MATCH('EPS 3.1.3'!U$1,NoSettings_v3!$C$1:$AH$1,0)),"")</f>
        <v>1070.22</v>
      </c>
      <c r="V1183" s="157">
        <f>IFERROR(INDEX(NoSettings_v3!$C$2:$AH$4612,MATCH('EPS 3.1.3'!$B1183,NoSettings_v3!$A$2:$A$4612,0),MATCH('EPS 3.1.3'!V$1,NoSettings_v3!$C$1:$AH$1,0)),"")</f>
        <v>1073.25</v>
      </c>
      <c r="W1183" s="157">
        <f>IFERROR(INDEX(NoSettings_v3!$C$2:$AH$4612,MATCH('EPS 3.1.3'!$B1183,NoSettings_v3!$A$2:$A$4612,0),MATCH('EPS 3.1.3'!W$1,NoSettings_v3!$C$1:$AH$1,0)),"")</f>
        <v>1076.1199999999999</v>
      </c>
      <c r="X1183" s="157">
        <f>IFERROR(INDEX(NoSettings_v3!$C$2:$AH$4612,MATCH('EPS 3.1.3'!$B1183,NoSettings_v3!$A$2:$A$4612,0),MATCH('EPS 3.1.3'!X$1,NoSettings_v3!$C$1:$AH$1,0)),"")</f>
        <v>1078.4100000000001</v>
      </c>
      <c r="Y1183" s="157">
        <f>IFERROR(INDEX(NoSettings_v3!$C$2:$AH$4612,MATCH('EPS 3.1.3'!$B1183,NoSettings_v3!$A$2:$A$4612,0),MATCH('EPS 3.1.3'!Y$1,NoSettings_v3!$C$1:$AH$1,0)),"")</f>
        <v>1080.21</v>
      </c>
      <c r="Z1183" s="157">
        <f>IFERROR(INDEX(NoSettings_v3!$C$2:$AH$4612,MATCH('EPS 3.1.3'!$B1183,NoSettings_v3!$A$2:$A$4612,0),MATCH('EPS 3.1.3'!Z$1,NoSettings_v3!$C$1:$AH$1,0)),"")</f>
        <v>1082.29</v>
      </c>
      <c r="AA1183" s="157">
        <f>IFERROR(INDEX(NoSettings_v3!$C$2:$AH$4612,MATCH('EPS 3.1.3'!$B1183,NoSettings_v3!$A$2:$A$4612,0),MATCH('EPS 3.1.3'!AA$1,NoSettings_v3!$C$1:$AH$1,0)),"")</f>
        <v>1084.1199999999999</v>
      </c>
      <c r="AB1183" s="157">
        <f>IFERROR(INDEX(NoSettings_v3!$C$2:$AH$4612,MATCH('EPS 3.1.3'!$B1183,NoSettings_v3!$A$2:$A$4612,0),MATCH('EPS 3.1.3'!AB$1,NoSettings_v3!$C$1:$AH$1,0)),"")</f>
        <v>1086.07</v>
      </c>
      <c r="AC1183" s="157">
        <f>IFERROR(INDEX(NoSettings_v3!$C$2:$AH$4612,MATCH('EPS 3.1.3'!$B1183,NoSettings_v3!$A$2:$A$4612,0),MATCH('EPS 3.1.3'!AC$1,NoSettings_v3!$C$1:$AH$1,0)),"")</f>
        <v>1086.1500000000001</v>
      </c>
      <c r="AD1183" s="157">
        <f>IFERROR(INDEX(NoSettings_v3!$C$2:$AH$4612,MATCH('EPS 3.1.3'!$B1183,NoSettings_v3!$A$2:$A$4612,0),MATCH('EPS 3.1.3'!AD$1,NoSettings_v3!$C$1:$AH$1,0)),"")</f>
        <v>1086.0899999999999</v>
      </c>
      <c r="AE1183" s="157">
        <f>IFERROR(INDEX(NoSettings_v3!$C$2:$AH$4612,MATCH('EPS 3.1.3'!$B1183,NoSettings_v3!$A$2:$A$4612,0),MATCH('EPS 3.1.3'!AE$1,NoSettings_v3!$C$1:$AH$1,0)),"")</f>
        <v>1085.98</v>
      </c>
      <c r="AF1183" s="157">
        <f>IFERROR(INDEX(NoSettings_v3!$C$2:$AH$4612,MATCH('EPS 3.1.3'!$B1183,NoSettings_v3!$A$2:$A$4612,0),MATCH('EPS 3.1.3'!AF$1,NoSettings_v3!$C$1:$AH$1,0)),"")</f>
        <v>1085.45</v>
      </c>
      <c r="AG1183" s="157">
        <f>IFERROR(INDEX(NoSettings_v3!$C$2:$AH$4612,MATCH('EPS 3.1.3'!$B1183,NoSettings_v3!$A$2:$A$4612,0),MATCH('EPS 3.1.3'!AG$1,NoSettings_v3!$C$1:$AH$1,0)),"")</f>
        <v>1085.4100000000001</v>
      </c>
      <c r="AH1183" s="157">
        <f>IFERROR(INDEX(NoSettings_v3!$C$2:$AH$4612,MATCH('EPS 3.1.3'!$B1183,NoSettings_v3!$A$2:$A$4612,0),MATCH('EPS 3.1.3'!AH$1,NoSettings_v3!$C$1:$AH$1,0)),"")</f>
        <v>1084.96</v>
      </c>
      <c r="AI1183" s="157">
        <f>IFERROR(INDEX(NoSettings_v3!$C$2:$AH$4612,MATCH('EPS 3.1.3'!$B1183,NoSettings_v3!$A$2:$A$4612,0),MATCH('EPS 3.1.3'!AI$1,NoSettings_v3!$C$1:$AH$1,0)),"")</f>
        <v>1084.97</v>
      </c>
    </row>
    <row r="1184" spans="1:43" x14ac:dyDescent="0.35">
      <c r="B1184" s="161" t="s">
        <v>1894</v>
      </c>
      <c r="C1184" s="127" t="s">
        <v>964</v>
      </c>
      <c r="D1184" s="157">
        <f>IFERROR(INDEX(NoSettings_v3!$C$2:$AH$4612,MATCH('EPS 3.1.3'!$B1184,NoSettings_v3!$A$2:$A$4612,0),MATCH('EPS 3.1.3'!D$1,NoSettings_v3!$C$1:$AH$1,0)),"")</f>
        <v>85.872900000000001</v>
      </c>
      <c r="E1184" s="157">
        <f>IFERROR(INDEX(NoSettings_v3!$C$2:$AH$4612,MATCH('EPS 3.1.3'!$B1184,NoSettings_v3!$A$2:$A$4612,0),MATCH('EPS 3.1.3'!E$1,NoSettings_v3!$C$1:$AH$1,0)),"")</f>
        <v>88.421800000000005</v>
      </c>
      <c r="F1184" s="157">
        <f>IFERROR(INDEX(NoSettings_v3!$C$2:$AH$4612,MATCH('EPS 3.1.3'!$B1184,NoSettings_v3!$A$2:$A$4612,0),MATCH('EPS 3.1.3'!F$1,NoSettings_v3!$C$1:$AH$1,0)),"")</f>
        <v>86.3095</v>
      </c>
      <c r="G1184" s="157">
        <f>IFERROR(INDEX(NoSettings_v3!$C$2:$AH$4612,MATCH('EPS 3.1.3'!$B1184,NoSettings_v3!$A$2:$A$4612,0),MATCH('EPS 3.1.3'!G$1,NoSettings_v3!$C$1:$AH$1,0)),"")</f>
        <v>84.989900000000006</v>
      </c>
      <c r="H1184" s="157">
        <f>IFERROR(INDEX(NoSettings_v3!$C$2:$AH$4612,MATCH('EPS 3.1.3'!$B1184,NoSettings_v3!$A$2:$A$4612,0),MATCH('EPS 3.1.3'!H$1,NoSettings_v3!$C$1:$AH$1,0)),"")</f>
        <v>86.675799999999995</v>
      </c>
      <c r="I1184" s="157">
        <f>IFERROR(INDEX(NoSettings_v3!$C$2:$AH$4612,MATCH('EPS 3.1.3'!$B1184,NoSettings_v3!$A$2:$A$4612,0),MATCH('EPS 3.1.3'!I$1,NoSettings_v3!$C$1:$AH$1,0)),"")</f>
        <v>88.550299999999993</v>
      </c>
      <c r="J1184" s="157">
        <f>IFERROR(INDEX(NoSettings_v3!$C$2:$AH$4612,MATCH('EPS 3.1.3'!$B1184,NoSettings_v3!$A$2:$A$4612,0),MATCH('EPS 3.1.3'!J$1,NoSettings_v3!$C$1:$AH$1,0)),"")</f>
        <v>90.518100000000004</v>
      </c>
      <c r="K1184" s="157">
        <f>IFERROR(INDEX(NoSettings_v3!$C$2:$AH$4612,MATCH('EPS 3.1.3'!$B1184,NoSettings_v3!$A$2:$A$4612,0),MATCH('EPS 3.1.3'!K$1,NoSettings_v3!$C$1:$AH$1,0)),"")</f>
        <v>92.527100000000004</v>
      </c>
      <c r="L1184" s="157">
        <f>IFERROR(INDEX(NoSettings_v3!$C$2:$AH$4612,MATCH('EPS 3.1.3'!$B1184,NoSettings_v3!$A$2:$A$4612,0),MATCH('EPS 3.1.3'!L$1,NoSettings_v3!$C$1:$AH$1,0)),"")</f>
        <v>94.5672</v>
      </c>
      <c r="M1184" s="157">
        <f>IFERROR(INDEX(NoSettings_v3!$C$2:$AH$4612,MATCH('EPS 3.1.3'!$B1184,NoSettings_v3!$A$2:$A$4612,0),MATCH('EPS 3.1.3'!M$1,NoSettings_v3!$C$1:$AH$1,0)),"")</f>
        <v>98.229299999999995</v>
      </c>
      <c r="N1184" s="157">
        <f>IFERROR(INDEX(NoSettings_v3!$C$2:$AH$4612,MATCH('EPS 3.1.3'!$B1184,NoSettings_v3!$A$2:$A$4612,0),MATCH('EPS 3.1.3'!N$1,NoSettings_v3!$C$1:$AH$1,0)),"")</f>
        <v>101.904</v>
      </c>
      <c r="O1184" s="157">
        <f>IFERROR(INDEX(NoSettings_v3!$C$2:$AH$4612,MATCH('EPS 3.1.3'!$B1184,NoSettings_v3!$A$2:$A$4612,0),MATCH('EPS 3.1.3'!O$1,NoSettings_v3!$C$1:$AH$1,0)),"")</f>
        <v>105.57599999999999</v>
      </c>
      <c r="P1184" s="157">
        <f>IFERROR(INDEX(NoSettings_v3!$C$2:$AH$4612,MATCH('EPS 3.1.3'!$B1184,NoSettings_v3!$A$2:$A$4612,0),MATCH('EPS 3.1.3'!P$1,NoSettings_v3!$C$1:$AH$1,0)),"")</f>
        <v>109.246</v>
      </c>
      <c r="Q1184" s="157">
        <f>IFERROR(INDEX(NoSettings_v3!$C$2:$AH$4612,MATCH('EPS 3.1.3'!$B1184,NoSettings_v3!$A$2:$A$4612,0),MATCH('EPS 3.1.3'!Q$1,NoSettings_v3!$C$1:$AH$1,0)),"")</f>
        <v>112.92100000000001</v>
      </c>
      <c r="R1184" s="157">
        <f>IFERROR(INDEX(NoSettings_v3!$C$2:$AH$4612,MATCH('EPS 3.1.3'!$B1184,NoSettings_v3!$A$2:$A$4612,0),MATCH('EPS 3.1.3'!R$1,NoSettings_v3!$C$1:$AH$1,0)),"")</f>
        <v>114.316</v>
      </c>
      <c r="S1184" s="157">
        <f>IFERROR(INDEX(NoSettings_v3!$C$2:$AH$4612,MATCH('EPS 3.1.3'!$B1184,NoSettings_v3!$A$2:$A$4612,0),MATCH('EPS 3.1.3'!S$1,NoSettings_v3!$C$1:$AH$1,0)),"")</f>
        <v>115.70399999999999</v>
      </c>
      <c r="T1184" s="157">
        <f>IFERROR(INDEX(NoSettings_v3!$C$2:$AH$4612,MATCH('EPS 3.1.3'!$B1184,NoSettings_v3!$A$2:$A$4612,0),MATCH('EPS 3.1.3'!T$1,NoSettings_v3!$C$1:$AH$1,0)),"")</f>
        <v>117.09099999999999</v>
      </c>
      <c r="U1184" s="157">
        <f>IFERROR(INDEX(NoSettings_v3!$C$2:$AH$4612,MATCH('EPS 3.1.3'!$B1184,NoSettings_v3!$A$2:$A$4612,0),MATCH('EPS 3.1.3'!U$1,NoSettings_v3!$C$1:$AH$1,0)),"")</f>
        <v>118.479</v>
      </c>
      <c r="V1184" s="157">
        <f>IFERROR(INDEX(NoSettings_v3!$C$2:$AH$4612,MATCH('EPS 3.1.3'!$B1184,NoSettings_v3!$A$2:$A$4612,0),MATCH('EPS 3.1.3'!V$1,NoSettings_v3!$C$1:$AH$1,0)),"")</f>
        <v>119.874</v>
      </c>
      <c r="W1184" s="157">
        <f>IFERROR(INDEX(NoSettings_v3!$C$2:$AH$4612,MATCH('EPS 3.1.3'!$B1184,NoSettings_v3!$A$2:$A$4612,0),MATCH('EPS 3.1.3'!W$1,NoSettings_v3!$C$1:$AH$1,0)),"")</f>
        <v>120.294</v>
      </c>
      <c r="X1184" s="157">
        <f>IFERROR(INDEX(NoSettings_v3!$C$2:$AH$4612,MATCH('EPS 3.1.3'!$B1184,NoSettings_v3!$A$2:$A$4612,0),MATCH('EPS 3.1.3'!X$1,NoSettings_v3!$C$1:$AH$1,0)),"")</f>
        <v>120.72</v>
      </c>
      <c r="Y1184" s="157">
        <f>IFERROR(INDEX(NoSettings_v3!$C$2:$AH$4612,MATCH('EPS 3.1.3'!$B1184,NoSettings_v3!$A$2:$A$4612,0),MATCH('EPS 3.1.3'!Y$1,NoSettings_v3!$C$1:$AH$1,0)),"")</f>
        <v>121.134</v>
      </c>
      <c r="Z1184" s="157">
        <f>IFERROR(INDEX(NoSettings_v3!$C$2:$AH$4612,MATCH('EPS 3.1.3'!$B1184,NoSettings_v3!$A$2:$A$4612,0),MATCH('EPS 3.1.3'!Z$1,NoSettings_v3!$C$1:$AH$1,0)),"")</f>
        <v>121.56</v>
      </c>
      <c r="AA1184" s="157">
        <f>IFERROR(INDEX(NoSettings_v3!$C$2:$AH$4612,MATCH('EPS 3.1.3'!$B1184,NoSettings_v3!$A$2:$A$4612,0),MATCH('EPS 3.1.3'!AA$1,NoSettings_v3!$C$1:$AH$1,0)),"")</f>
        <v>121.974</v>
      </c>
      <c r="AB1184" s="157">
        <f>IFERROR(INDEX(NoSettings_v3!$C$2:$AH$4612,MATCH('EPS 3.1.3'!$B1184,NoSettings_v3!$A$2:$A$4612,0),MATCH('EPS 3.1.3'!AB$1,NoSettings_v3!$C$1:$AH$1,0)),"")</f>
        <v>122.351</v>
      </c>
      <c r="AC1184" s="157">
        <f>IFERROR(INDEX(NoSettings_v3!$C$2:$AH$4612,MATCH('EPS 3.1.3'!$B1184,NoSettings_v3!$A$2:$A$4612,0),MATCH('EPS 3.1.3'!AC$1,NoSettings_v3!$C$1:$AH$1,0)),"")</f>
        <v>122.72199999999999</v>
      </c>
      <c r="AD1184" s="157">
        <f>IFERROR(INDEX(NoSettings_v3!$C$2:$AH$4612,MATCH('EPS 3.1.3'!$B1184,NoSettings_v3!$A$2:$A$4612,0),MATCH('EPS 3.1.3'!AD$1,NoSettings_v3!$C$1:$AH$1,0)),"")</f>
        <v>123.099</v>
      </c>
      <c r="AE1184" s="157">
        <f>IFERROR(INDEX(NoSettings_v3!$C$2:$AH$4612,MATCH('EPS 3.1.3'!$B1184,NoSettings_v3!$A$2:$A$4612,0),MATCH('EPS 3.1.3'!AE$1,NoSettings_v3!$C$1:$AH$1,0)),"")</f>
        <v>123.46899999999999</v>
      </c>
      <c r="AF1184" s="157">
        <f>IFERROR(INDEX(NoSettings_v3!$C$2:$AH$4612,MATCH('EPS 3.1.3'!$B1184,NoSettings_v3!$A$2:$A$4612,0),MATCH('EPS 3.1.3'!AF$1,NoSettings_v3!$C$1:$AH$1,0)),"")</f>
        <v>123.84</v>
      </c>
      <c r="AG1184" s="157">
        <f>IFERROR(INDEX(NoSettings_v3!$C$2:$AH$4612,MATCH('EPS 3.1.3'!$B1184,NoSettings_v3!$A$2:$A$4612,0),MATCH('EPS 3.1.3'!AG$1,NoSettings_v3!$C$1:$AH$1,0)),"")</f>
        <v>124.21</v>
      </c>
      <c r="AH1184" s="157">
        <f>IFERROR(INDEX(NoSettings_v3!$C$2:$AH$4612,MATCH('EPS 3.1.3'!$B1184,NoSettings_v3!$A$2:$A$4612,0),MATCH('EPS 3.1.3'!AH$1,NoSettings_v3!$C$1:$AH$1,0)),"")</f>
        <v>124.581</v>
      </c>
      <c r="AI1184" s="157">
        <f>IFERROR(INDEX(NoSettings_v3!$C$2:$AH$4612,MATCH('EPS 3.1.3'!$B1184,NoSettings_v3!$A$2:$A$4612,0),MATCH('EPS 3.1.3'!AI$1,NoSettings_v3!$C$1:$AH$1,0)),"")</f>
        <v>124.958</v>
      </c>
    </row>
    <row r="1185" spans="1:35" x14ac:dyDescent="0.35">
      <c r="B1185" s="161" t="s">
        <v>1895</v>
      </c>
      <c r="C1185" s="127" t="s">
        <v>964</v>
      </c>
      <c r="D1185" s="157">
        <f>IFERROR(INDEX(NoSettings_v3!$C$2:$AH$4612,MATCH('EPS 3.1.3'!$B1185,NoSettings_v3!$A$2:$A$4612,0),MATCH('EPS 3.1.3'!D$1,NoSettings_v3!$C$1:$AH$1,0)),"")</f>
        <v>7.3818599999999996</v>
      </c>
      <c r="E1185" s="157">
        <f>IFERROR(INDEX(NoSettings_v3!$C$2:$AH$4612,MATCH('EPS 3.1.3'!$B1185,NoSettings_v3!$A$2:$A$4612,0),MATCH('EPS 3.1.3'!E$1,NoSettings_v3!$C$1:$AH$1,0)),"")</f>
        <v>7.1694300000000002</v>
      </c>
      <c r="F1185" s="157">
        <f>IFERROR(INDEX(NoSettings_v3!$C$2:$AH$4612,MATCH('EPS 3.1.3'!$B1185,NoSettings_v3!$A$2:$A$4612,0),MATCH('EPS 3.1.3'!F$1,NoSettings_v3!$C$1:$AH$1,0)),"")</f>
        <v>7.4854000000000003</v>
      </c>
      <c r="G1185" s="157">
        <f>IFERROR(INDEX(NoSettings_v3!$C$2:$AH$4612,MATCH('EPS 3.1.3'!$B1185,NoSettings_v3!$A$2:$A$4612,0),MATCH('EPS 3.1.3'!G$1,NoSettings_v3!$C$1:$AH$1,0)),"")</f>
        <v>7.7161099999999996</v>
      </c>
      <c r="H1185" s="157">
        <f>IFERROR(INDEX(NoSettings_v3!$C$2:$AH$4612,MATCH('EPS 3.1.3'!$B1185,NoSettings_v3!$A$2:$A$4612,0),MATCH('EPS 3.1.3'!H$1,NoSettings_v3!$C$1:$AH$1,0)),"")</f>
        <v>7.8781699999999999</v>
      </c>
      <c r="I1185" s="157">
        <f>IFERROR(INDEX(NoSettings_v3!$C$2:$AH$4612,MATCH('EPS 3.1.3'!$B1185,NoSettings_v3!$A$2:$A$4612,0),MATCH('EPS 3.1.3'!I$1,NoSettings_v3!$C$1:$AH$1,0)),"")</f>
        <v>8.0179299999999998</v>
      </c>
      <c r="J1185" s="157">
        <f>IFERROR(INDEX(NoSettings_v3!$C$2:$AH$4612,MATCH('EPS 3.1.3'!$B1185,NoSettings_v3!$A$2:$A$4612,0),MATCH('EPS 3.1.3'!J$1,NoSettings_v3!$C$1:$AH$1,0)),"")</f>
        <v>8.1463000000000001</v>
      </c>
      <c r="K1185" s="157">
        <f>IFERROR(INDEX(NoSettings_v3!$C$2:$AH$4612,MATCH('EPS 3.1.3'!$B1185,NoSettings_v3!$A$2:$A$4612,0),MATCH('EPS 3.1.3'!K$1,NoSettings_v3!$C$1:$AH$1,0)),"")</f>
        <v>8.2689900000000005</v>
      </c>
      <c r="L1185" s="157">
        <f>IFERROR(INDEX(NoSettings_v3!$C$2:$AH$4612,MATCH('EPS 3.1.3'!$B1185,NoSettings_v3!$A$2:$A$4612,0),MATCH('EPS 3.1.3'!L$1,NoSettings_v3!$C$1:$AH$1,0)),"")</f>
        <v>8.3887699999999992</v>
      </c>
      <c r="M1185" s="157">
        <f>IFERROR(INDEX(NoSettings_v3!$C$2:$AH$4612,MATCH('EPS 3.1.3'!$B1185,NoSettings_v3!$A$2:$A$4612,0),MATCH('EPS 3.1.3'!M$1,NoSettings_v3!$C$1:$AH$1,0)),"")</f>
        <v>8.6947600000000005</v>
      </c>
      <c r="N1185" s="157">
        <f>IFERROR(INDEX(NoSettings_v3!$C$2:$AH$4612,MATCH('EPS 3.1.3'!$B1185,NoSettings_v3!$A$2:$A$4612,0),MATCH('EPS 3.1.3'!N$1,NoSettings_v3!$C$1:$AH$1,0)),"")</f>
        <v>9.0000499999999999</v>
      </c>
      <c r="O1185" s="157">
        <f>IFERROR(INDEX(NoSettings_v3!$C$2:$AH$4612,MATCH('EPS 3.1.3'!$B1185,NoSettings_v3!$A$2:$A$4612,0),MATCH('EPS 3.1.3'!O$1,NoSettings_v3!$C$1:$AH$1,0)),"")</f>
        <v>9.3049599999999995</v>
      </c>
      <c r="P1185" s="157">
        <f>IFERROR(INDEX(NoSettings_v3!$C$2:$AH$4612,MATCH('EPS 3.1.3'!$B1185,NoSettings_v3!$A$2:$A$4612,0),MATCH('EPS 3.1.3'!P$1,NoSettings_v3!$C$1:$AH$1,0)),"")</f>
        <v>9.6096699999999995</v>
      </c>
      <c r="Q1185" s="157">
        <f>IFERROR(INDEX(NoSettings_v3!$C$2:$AH$4612,MATCH('EPS 3.1.3'!$B1185,NoSettings_v3!$A$2:$A$4612,0),MATCH('EPS 3.1.3'!Q$1,NoSettings_v3!$C$1:$AH$1,0)),"")</f>
        <v>9.9144000000000005</v>
      </c>
      <c r="R1185" s="157">
        <f>IFERROR(INDEX(NoSettings_v3!$C$2:$AH$4612,MATCH('EPS 3.1.3'!$B1185,NoSettings_v3!$A$2:$A$4612,0),MATCH('EPS 3.1.3'!R$1,NoSettings_v3!$C$1:$AH$1,0)),"")</f>
        <v>9.9503500000000003</v>
      </c>
      <c r="S1185" s="157">
        <f>IFERROR(INDEX(NoSettings_v3!$C$2:$AH$4612,MATCH('EPS 3.1.3'!$B1185,NoSettings_v3!$A$2:$A$4612,0),MATCH('EPS 3.1.3'!S$1,NoSettings_v3!$C$1:$AH$1,0)),"")</f>
        <v>9.9863</v>
      </c>
      <c r="T1185" s="157">
        <f>IFERROR(INDEX(NoSettings_v3!$C$2:$AH$4612,MATCH('EPS 3.1.3'!$B1185,NoSettings_v3!$A$2:$A$4612,0),MATCH('EPS 3.1.3'!T$1,NoSettings_v3!$C$1:$AH$1,0)),"")</f>
        <v>10.0223</v>
      </c>
      <c r="U1185" s="157">
        <f>IFERROR(INDEX(NoSettings_v3!$C$2:$AH$4612,MATCH('EPS 3.1.3'!$B1185,NoSettings_v3!$A$2:$A$4612,0),MATCH('EPS 3.1.3'!U$1,NoSettings_v3!$C$1:$AH$1,0)),"")</f>
        <v>10.058199999999999</v>
      </c>
      <c r="V1185" s="157">
        <f>IFERROR(INDEX(NoSettings_v3!$C$2:$AH$4612,MATCH('EPS 3.1.3'!$B1185,NoSettings_v3!$A$2:$A$4612,0),MATCH('EPS 3.1.3'!V$1,NoSettings_v3!$C$1:$AH$1,0)),"")</f>
        <v>10.094200000000001</v>
      </c>
      <c r="W1185" s="157">
        <f>IFERROR(INDEX(NoSettings_v3!$C$2:$AH$4612,MATCH('EPS 3.1.3'!$B1185,NoSettings_v3!$A$2:$A$4612,0),MATCH('EPS 3.1.3'!W$1,NoSettings_v3!$C$1:$AH$1,0)),"")</f>
        <v>10.027900000000001</v>
      </c>
      <c r="X1185" s="157">
        <f>IFERROR(INDEX(NoSettings_v3!$C$2:$AH$4612,MATCH('EPS 3.1.3'!$B1185,NoSettings_v3!$A$2:$A$4612,0),MATCH('EPS 3.1.3'!X$1,NoSettings_v3!$C$1:$AH$1,0)),"")</f>
        <v>9.9616699999999998</v>
      </c>
      <c r="Y1185" s="157">
        <f>IFERROR(INDEX(NoSettings_v3!$C$2:$AH$4612,MATCH('EPS 3.1.3'!$B1185,NoSettings_v3!$A$2:$A$4612,0),MATCH('EPS 3.1.3'!Y$1,NoSettings_v3!$C$1:$AH$1,0)),"")</f>
        <v>9.8953600000000002</v>
      </c>
      <c r="Z1185" s="157">
        <f>IFERROR(INDEX(NoSettings_v3!$C$2:$AH$4612,MATCH('EPS 3.1.3'!$B1185,NoSettings_v3!$A$2:$A$4612,0),MATCH('EPS 3.1.3'!Z$1,NoSettings_v3!$C$1:$AH$1,0)),"")</f>
        <v>9.8291199999999996</v>
      </c>
      <c r="AA1185" s="157">
        <f>IFERROR(INDEX(NoSettings_v3!$C$2:$AH$4612,MATCH('EPS 3.1.3'!$B1185,NoSettings_v3!$A$2:$A$4612,0),MATCH('EPS 3.1.3'!AA$1,NoSettings_v3!$C$1:$AH$1,0)),"")</f>
        <v>9.7628799999999991</v>
      </c>
      <c r="AB1185" s="157">
        <f>IFERROR(INDEX(NoSettings_v3!$C$2:$AH$4612,MATCH('EPS 3.1.3'!$B1185,NoSettings_v3!$A$2:$A$4612,0),MATCH('EPS 3.1.3'!AB$1,NoSettings_v3!$C$1:$AH$1,0)),"")</f>
        <v>9.7289899999999996</v>
      </c>
      <c r="AC1185" s="157">
        <f>IFERROR(INDEX(NoSettings_v3!$C$2:$AH$4612,MATCH('EPS 3.1.3'!$B1185,NoSettings_v3!$A$2:$A$4612,0),MATCH('EPS 3.1.3'!AC$1,NoSettings_v3!$C$1:$AH$1,0)),"")</f>
        <v>9.6951800000000006</v>
      </c>
      <c r="AD1185" s="157">
        <f>IFERROR(INDEX(NoSettings_v3!$C$2:$AH$4612,MATCH('EPS 3.1.3'!$B1185,NoSettings_v3!$A$2:$A$4612,0),MATCH('EPS 3.1.3'!AD$1,NoSettings_v3!$C$1:$AH$1,0)),"")</f>
        <v>9.6612899999999993</v>
      </c>
      <c r="AE1185" s="157">
        <f>IFERROR(INDEX(NoSettings_v3!$C$2:$AH$4612,MATCH('EPS 3.1.3'!$B1185,NoSettings_v3!$A$2:$A$4612,0),MATCH('EPS 3.1.3'!AE$1,NoSettings_v3!$C$1:$AH$1,0)),"")</f>
        <v>9.6274700000000006</v>
      </c>
      <c r="AF1185" s="157">
        <f>IFERROR(INDEX(NoSettings_v3!$C$2:$AH$4612,MATCH('EPS 3.1.3'!$B1185,NoSettings_v3!$A$2:$A$4612,0),MATCH('EPS 3.1.3'!AF$1,NoSettings_v3!$C$1:$AH$1,0)),"")</f>
        <v>9.5935799999999993</v>
      </c>
      <c r="AG1185" s="157">
        <f>IFERROR(INDEX(NoSettings_v3!$C$2:$AH$4612,MATCH('EPS 3.1.3'!$B1185,NoSettings_v3!$A$2:$A$4612,0),MATCH('EPS 3.1.3'!AG$1,NoSettings_v3!$C$1:$AH$1,0)),"")</f>
        <v>9.5596999999999994</v>
      </c>
      <c r="AH1185" s="157">
        <f>IFERROR(INDEX(NoSettings_v3!$C$2:$AH$4612,MATCH('EPS 3.1.3'!$B1185,NoSettings_v3!$A$2:$A$4612,0),MATCH('EPS 3.1.3'!AH$1,NoSettings_v3!$C$1:$AH$1,0)),"")</f>
        <v>9.5258800000000008</v>
      </c>
      <c r="AI1185" s="157">
        <f>IFERROR(INDEX(NoSettings_v3!$C$2:$AH$4612,MATCH('EPS 3.1.3'!$B1185,NoSettings_v3!$A$2:$A$4612,0),MATCH('EPS 3.1.3'!AI$1,NoSettings_v3!$C$1:$AH$1,0)),"")</f>
        <v>9.4919899999999995</v>
      </c>
    </row>
    <row r="1186" spans="1:35" x14ac:dyDescent="0.35">
      <c r="B1186" s="161" t="s">
        <v>1896</v>
      </c>
      <c r="C1186" s="127" t="s">
        <v>964</v>
      </c>
      <c r="D1186" s="157">
        <f>IFERROR(INDEX(NoSettings_v3!$C$2:$AH$4612,MATCH('EPS 3.1.3'!$B1186,NoSettings_v3!$A$2:$A$4612,0),MATCH('EPS 3.1.3'!D$1,NoSettings_v3!$C$1:$AH$1,0)),"")</f>
        <v>783.03899999999999</v>
      </c>
      <c r="E1186" s="157">
        <f>IFERROR(INDEX(NoSettings_v3!$C$2:$AH$4612,MATCH('EPS 3.1.3'!$B1186,NoSettings_v3!$A$2:$A$4612,0),MATCH('EPS 3.1.3'!E$1,NoSettings_v3!$C$1:$AH$1,0)),"")</f>
        <v>735.26900000000001</v>
      </c>
      <c r="F1186" s="157">
        <f>IFERROR(INDEX(NoSettings_v3!$C$2:$AH$4612,MATCH('EPS 3.1.3'!$B1186,NoSettings_v3!$A$2:$A$4612,0),MATCH('EPS 3.1.3'!F$1,NoSettings_v3!$C$1:$AH$1,0)),"")</f>
        <v>790.51099999999997</v>
      </c>
      <c r="G1186" s="157">
        <f>IFERROR(INDEX(NoSettings_v3!$C$2:$AH$4612,MATCH('EPS 3.1.3'!$B1186,NoSettings_v3!$A$2:$A$4612,0),MATCH('EPS 3.1.3'!G$1,NoSettings_v3!$C$1:$AH$1,0)),"")</f>
        <v>829.29300000000001</v>
      </c>
      <c r="H1186" s="157">
        <f>IFERROR(INDEX(NoSettings_v3!$C$2:$AH$4612,MATCH('EPS 3.1.3'!$B1186,NoSettings_v3!$A$2:$A$4612,0),MATCH('EPS 3.1.3'!H$1,NoSettings_v3!$C$1:$AH$1,0)),"")</f>
        <v>864.69899999999996</v>
      </c>
      <c r="I1186" s="157">
        <f>IFERROR(INDEX(NoSettings_v3!$C$2:$AH$4612,MATCH('EPS 3.1.3'!$B1186,NoSettings_v3!$A$2:$A$4612,0),MATCH('EPS 3.1.3'!I$1,NoSettings_v3!$C$1:$AH$1,0)),"")</f>
        <v>895.82799999999997</v>
      </c>
      <c r="J1186" s="157">
        <f>IFERROR(INDEX(NoSettings_v3!$C$2:$AH$4612,MATCH('EPS 3.1.3'!$B1186,NoSettings_v3!$A$2:$A$4612,0),MATCH('EPS 3.1.3'!J$1,NoSettings_v3!$C$1:$AH$1,0)),"")</f>
        <v>930.65</v>
      </c>
      <c r="K1186" s="157">
        <f>IFERROR(INDEX(NoSettings_v3!$C$2:$AH$4612,MATCH('EPS 3.1.3'!$B1186,NoSettings_v3!$A$2:$A$4612,0),MATCH('EPS 3.1.3'!K$1,NoSettings_v3!$C$1:$AH$1,0)),"")</f>
        <v>958.31799999999998</v>
      </c>
      <c r="L1186" s="157">
        <f>IFERROR(INDEX(NoSettings_v3!$C$2:$AH$4612,MATCH('EPS 3.1.3'!$B1186,NoSettings_v3!$A$2:$A$4612,0),MATCH('EPS 3.1.3'!L$1,NoSettings_v3!$C$1:$AH$1,0)),"")</f>
        <v>985.51199999999994</v>
      </c>
      <c r="M1186" s="157">
        <f>IFERROR(INDEX(NoSettings_v3!$C$2:$AH$4612,MATCH('EPS 3.1.3'!$B1186,NoSettings_v3!$A$2:$A$4612,0),MATCH('EPS 3.1.3'!M$1,NoSettings_v3!$C$1:$AH$1,0)),"")</f>
        <v>1017.63</v>
      </c>
      <c r="N1186" s="157">
        <f>IFERROR(INDEX(NoSettings_v3!$C$2:$AH$4612,MATCH('EPS 3.1.3'!$B1186,NoSettings_v3!$A$2:$A$4612,0),MATCH('EPS 3.1.3'!N$1,NoSettings_v3!$C$1:$AH$1,0)),"")</f>
        <v>1049.71</v>
      </c>
      <c r="O1186" s="157">
        <f>IFERROR(INDEX(NoSettings_v3!$C$2:$AH$4612,MATCH('EPS 3.1.3'!$B1186,NoSettings_v3!$A$2:$A$4612,0),MATCH('EPS 3.1.3'!O$1,NoSettings_v3!$C$1:$AH$1,0)),"")</f>
        <v>1081.5</v>
      </c>
      <c r="P1186" s="157">
        <f>IFERROR(INDEX(NoSettings_v3!$C$2:$AH$4612,MATCH('EPS 3.1.3'!$B1186,NoSettings_v3!$A$2:$A$4612,0),MATCH('EPS 3.1.3'!P$1,NoSettings_v3!$C$1:$AH$1,0)),"")</f>
        <v>1113.48</v>
      </c>
      <c r="Q1186" s="157">
        <f>IFERROR(INDEX(NoSettings_v3!$C$2:$AH$4612,MATCH('EPS 3.1.3'!$B1186,NoSettings_v3!$A$2:$A$4612,0),MATCH('EPS 3.1.3'!Q$1,NoSettings_v3!$C$1:$AH$1,0)),"")</f>
        <v>1145.3599999999999</v>
      </c>
      <c r="R1186" s="157">
        <f>IFERROR(INDEX(NoSettings_v3!$C$2:$AH$4612,MATCH('EPS 3.1.3'!$B1186,NoSettings_v3!$A$2:$A$4612,0),MATCH('EPS 3.1.3'!R$1,NoSettings_v3!$C$1:$AH$1,0)),"")</f>
        <v>1179.8599999999999</v>
      </c>
      <c r="S1186" s="157">
        <f>IFERROR(INDEX(NoSettings_v3!$C$2:$AH$4612,MATCH('EPS 3.1.3'!$B1186,NoSettings_v3!$A$2:$A$4612,0),MATCH('EPS 3.1.3'!S$1,NoSettings_v3!$C$1:$AH$1,0)),"")</f>
        <v>1220.43</v>
      </c>
      <c r="T1186" s="157">
        <f>IFERROR(INDEX(NoSettings_v3!$C$2:$AH$4612,MATCH('EPS 3.1.3'!$B1186,NoSettings_v3!$A$2:$A$4612,0),MATCH('EPS 3.1.3'!T$1,NoSettings_v3!$C$1:$AH$1,0)),"")</f>
        <v>1255.04</v>
      </c>
      <c r="U1186" s="157">
        <f>IFERROR(INDEX(NoSettings_v3!$C$2:$AH$4612,MATCH('EPS 3.1.3'!$B1186,NoSettings_v3!$A$2:$A$4612,0),MATCH('EPS 3.1.3'!U$1,NoSettings_v3!$C$1:$AH$1,0)),"")</f>
        <v>1289.5999999999999</v>
      </c>
      <c r="V1186" s="157">
        <f>IFERROR(INDEX(NoSettings_v3!$C$2:$AH$4612,MATCH('EPS 3.1.3'!$B1186,NoSettings_v3!$A$2:$A$4612,0),MATCH('EPS 3.1.3'!V$1,NoSettings_v3!$C$1:$AH$1,0)),"")</f>
        <v>1324.28</v>
      </c>
      <c r="W1186" s="157">
        <f>IFERROR(INDEX(NoSettings_v3!$C$2:$AH$4612,MATCH('EPS 3.1.3'!$B1186,NoSettings_v3!$A$2:$A$4612,0),MATCH('EPS 3.1.3'!W$1,NoSettings_v3!$C$1:$AH$1,0)),"")</f>
        <v>1365.48</v>
      </c>
      <c r="X1186" s="157">
        <f>IFERROR(INDEX(NoSettings_v3!$C$2:$AH$4612,MATCH('EPS 3.1.3'!$B1186,NoSettings_v3!$A$2:$A$4612,0),MATCH('EPS 3.1.3'!X$1,NoSettings_v3!$C$1:$AH$1,0)),"")</f>
        <v>1400.95</v>
      </c>
      <c r="Y1186" s="157">
        <f>IFERROR(INDEX(NoSettings_v3!$C$2:$AH$4612,MATCH('EPS 3.1.3'!$B1186,NoSettings_v3!$A$2:$A$4612,0),MATCH('EPS 3.1.3'!Y$1,NoSettings_v3!$C$1:$AH$1,0)),"")</f>
        <v>1436.44</v>
      </c>
      <c r="Z1186" s="157">
        <f>IFERROR(INDEX(NoSettings_v3!$C$2:$AH$4612,MATCH('EPS 3.1.3'!$B1186,NoSettings_v3!$A$2:$A$4612,0),MATCH('EPS 3.1.3'!Z$1,NoSettings_v3!$C$1:$AH$1,0)),"")</f>
        <v>1471.89</v>
      </c>
      <c r="AA1186" s="157">
        <f>IFERROR(INDEX(NoSettings_v3!$C$2:$AH$4612,MATCH('EPS 3.1.3'!$B1186,NoSettings_v3!$A$2:$A$4612,0),MATCH('EPS 3.1.3'!AA$1,NoSettings_v3!$C$1:$AH$1,0)),"")</f>
        <v>1513.18</v>
      </c>
      <c r="AB1186" s="157">
        <f>IFERROR(INDEX(NoSettings_v3!$C$2:$AH$4612,MATCH('EPS 3.1.3'!$B1186,NoSettings_v3!$A$2:$A$4612,0),MATCH('EPS 3.1.3'!AB$1,NoSettings_v3!$C$1:$AH$1,0)),"")</f>
        <v>1540.09</v>
      </c>
      <c r="AC1186" s="157">
        <f>IFERROR(INDEX(NoSettings_v3!$C$2:$AH$4612,MATCH('EPS 3.1.3'!$B1186,NoSettings_v3!$A$2:$A$4612,0),MATCH('EPS 3.1.3'!AC$1,NoSettings_v3!$C$1:$AH$1,0)),"")</f>
        <v>1566.91</v>
      </c>
      <c r="AD1186" s="157">
        <f>IFERROR(INDEX(NoSettings_v3!$C$2:$AH$4612,MATCH('EPS 3.1.3'!$B1186,NoSettings_v3!$A$2:$A$4612,0),MATCH('EPS 3.1.3'!AD$1,NoSettings_v3!$C$1:$AH$1,0)),"")</f>
        <v>1593.85</v>
      </c>
      <c r="AE1186" s="157">
        <f>IFERROR(INDEX(NoSettings_v3!$C$2:$AH$4612,MATCH('EPS 3.1.3'!$B1186,NoSettings_v3!$A$2:$A$4612,0),MATCH('EPS 3.1.3'!AE$1,NoSettings_v3!$C$1:$AH$1,0)),"")</f>
        <v>1620.66</v>
      </c>
      <c r="AF1186" s="157">
        <f>IFERROR(INDEX(NoSettings_v3!$C$2:$AH$4612,MATCH('EPS 3.1.3'!$B1186,NoSettings_v3!$A$2:$A$4612,0),MATCH('EPS 3.1.3'!AF$1,NoSettings_v3!$C$1:$AH$1,0)),"")</f>
        <v>1653.49</v>
      </c>
      <c r="AG1186" s="157">
        <f>IFERROR(INDEX(NoSettings_v3!$C$2:$AH$4612,MATCH('EPS 3.1.3'!$B1186,NoSettings_v3!$A$2:$A$4612,0),MATCH('EPS 3.1.3'!AG$1,NoSettings_v3!$C$1:$AH$1,0)),"")</f>
        <v>1680.31</v>
      </c>
      <c r="AH1186" s="157">
        <f>IFERROR(INDEX(NoSettings_v3!$C$2:$AH$4612,MATCH('EPS 3.1.3'!$B1186,NoSettings_v3!$A$2:$A$4612,0),MATCH('EPS 3.1.3'!AH$1,NoSettings_v3!$C$1:$AH$1,0)),"")</f>
        <v>1707.15</v>
      </c>
      <c r="AI1186" s="157">
        <f>IFERROR(INDEX(NoSettings_v3!$C$2:$AH$4612,MATCH('EPS 3.1.3'!$B1186,NoSettings_v3!$A$2:$A$4612,0),MATCH('EPS 3.1.3'!AI$1,NoSettings_v3!$C$1:$AH$1,0)),"")</f>
        <v>1734.18</v>
      </c>
    </row>
    <row r="1187" spans="1:35" x14ac:dyDescent="0.35">
      <c r="B1187" s="161" t="s">
        <v>1897</v>
      </c>
      <c r="C1187" s="127" t="s">
        <v>964</v>
      </c>
      <c r="D1187" s="157">
        <f>IFERROR(INDEX(NoSettings_v3!$C$2:$AH$4612,MATCH('EPS 3.1.3'!$B1187,NoSettings_v3!$A$2:$A$4612,0),MATCH('EPS 3.1.3'!D$1,NoSettings_v3!$C$1:$AH$1,0)),"")</f>
        <v>0</v>
      </c>
      <c r="E1187" s="157">
        <f>IFERROR(INDEX(NoSettings_v3!$C$2:$AH$4612,MATCH('EPS 3.1.3'!$B1187,NoSettings_v3!$A$2:$A$4612,0),MATCH('EPS 3.1.3'!E$1,NoSettings_v3!$C$1:$AH$1,0)),"")</f>
        <v>0</v>
      </c>
      <c r="F1187" s="157">
        <f>IFERROR(INDEX(NoSettings_v3!$C$2:$AH$4612,MATCH('EPS 3.1.3'!$B1187,NoSettings_v3!$A$2:$A$4612,0),MATCH('EPS 3.1.3'!F$1,NoSettings_v3!$C$1:$AH$1,0)),"")</f>
        <v>0</v>
      </c>
      <c r="G1187" s="157">
        <f>IFERROR(INDEX(NoSettings_v3!$C$2:$AH$4612,MATCH('EPS 3.1.3'!$B1187,NoSettings_v3!$A$2:$A$4612,0),MATCH('EPS 3.1.3'!G$1,NoSettings_v3!$C$1:$AH$1,0)),"")</f>
        <v>0</v>
      </c>
      <c r="H1187" s="157">
        <f>IFERROR(INDEX(NoSettings_v3!$C$2:$AH$4612,MATCH('EPS 3.1.3'!$B1187,NoSettings_v3!$A$2:$A$4612,0),MATCH('EPS 3.1.3'!H$1,NoSettings_v3!$C$1:$AH$1,0)),"")</f>
        <v>0</v>
      </c>
      <c r="I1187" s="157">
        <f>IFERROR(INDEX(NoSettings_v3!$C$2:$AH$4612,MATCH('EPS 3.1.3'!$B1187,NoSettings_v3!$A$2:$A$4612,0),MATCH('EPS 3.1.3'!I$1,NoSettings_v3!$C$1:$AH$1,0)),"")</f>
        <v>0</v>
      </c>
      <c r="J1187" s="157">
        <f>IFERROR(INDEX(NoSettings_v3!$C$2:$AH$4612,MATCH('EPS 3.1.3'!$B1187,NoSettings_v3!$A$2:$A$4612,0),MATCH('EPS 3.1.3'!J$1,NoSettings_v3!$C$1:$AH$1,0)),"")</f>
        <v>0</v>
      </c>
      <c r="K1187" s="157">
        <f>IFERROR(INDEX(NoSettings_v3!$C$2:$AH$4612,MATCH('EPS 3.1.3'!$B1187,NoSettings_v3!$A$2:$A$4612,0),MATCH('EPS 3.1.3'!K$1,NoSettings_v3!$C$1:$AH$1,0)),"")</f>
        <v>0</v>
      </c>
      <c r="L1187" s="157">
        <f>IFERROR(INDEX(NoSettings_v3!$C$2:$AH$4612,MATCH('EPS 3.1.3'!$B1187,NoSettings_v3!$A$2:$A$4612,0),MATCH('EPS 3.1.3'!L$1,NoSettings_v3!$C$1:$AH$1,0)),"")</f>
        <v>0</v>
      </c>
      <c r="M1187" s="157">
        <f>IFERROR(INDEX(NoSettings_v3!$C$2:$AH$4612,MATCH('EPS 3.1.3'!$B1187,NoSettings_v3!$A$2:$A$4612,0),MATCH('EPS 3.1.3'!M$1,NoSettings_v3!$C$1:$AH$1,0)),"")</f>
        <v>0</v>
      </c>
      <c r="N1187" s="157">
        <f>IFERROR(INDEX(NoSettings_v3!$C$2:$AH$4612,MATCH('EPS 3.1.3'!$B1187,NoSettings_v3!$A$2:$A$4612,0),MATCH('EPS 3.1.3'!N$1,NoSettings_v3!$C$1:$AH$1,0)),"")</f>
        <v>0</v>
      </c>
      <c r="O1187" s="157">
        <f>IFERROR(INDEX(NoSettings_v3!$C$2:$AH$4612,MATCH('EPS 3.1.3'!$B1187,NoSettings_v3!$A$2:$A$4612,0),MATCH('EPS 3.1.3'!O$1,NoSettings_v3!$C$1:$AH$1,0)),"")</f>
        <v>0</v>
      </c>
      <c r="P1187" s="157">
        <f>IFERROR(INDEX(NoSettings_v3!$C$2:$AH$4612,MATCH('EPS 3.1.3'!$B1187,NoSettings_v3!$A$2:$A$4612,0),MATCH('EPS 3.1.3'!P$1,NoSettings_v3!$C$1:$AH$1,0)),"")</f>
        <v>0</v>
      </c>
      <c r="Q1187" s="157">
        <f>IFERROR(INDEX(NoSettings_v3!$C$2:$AH$4612,MATCH('EPS 3.1.3'!$B1187,NoSettings_v3!$A$2:$A$4612,0),MATCH('EPS 3.1.3'!Q$1,NoSettings_v3!$C$1:$AH$1,0)),"")</f>
        <v>0</v>
      </c>
      <c r="R1187" s="157">
        <f>IFERROR(INDEX(NoSettings_v3!$C$2:$AH$4612,MATCH('EPS 3.1.3'!$B1187,NoSettings_v3!$A$2:$A$4612,0),MATCH('EPS 3.1.3'!R$1,NoSettings_v3!$C$1:$AH$1,0)),"")</f>
        <v>0</v>
      </c>
      <c r="S1187" s="157">
        <f>IFERROR(INDEX(NoSettings_v3!$C$2:$AH$4612,MATCH('EPS 3.1.3'!$B1187,NoSettings_v3!$A$2:$A$4612,0),MATCH('EPS 3.1.3'!S$1,NoSettings_v3!$C$1:$AH$1,0)),"")</f>
        <v>0</v>
      </c>
      <c r="T1187" s="157">
        <f>IFERROR(INDEX(NoSettings_v3!$C$2:$AH$4612,MATCH('EPS 3.1.3'!$B1187,NoSettings_v3!$A$2:$A$4612,0),MATCH('EPS 3.1.3'!T$1,NoSettings_v3!$C$1:$AH$1,0)),"")</f>
        <v>0</v>
      </c>
      <c r="U1187" s="157">
        <f>IFERROR(INDEX(NoSettings_v3!$C$2:$AH$4612,MATCH('EPS 3.1.3'!$B1187,NoSettings_v3!$A$2:$A$4612,0),MATCH('EPS 3.1.3'!U$1,NoSettings_v3!$C$1:$AH$1,0)),"")</f>
        <v>0</v>
      </c>
      <c r="V1187" s="157">
        <f>IFERROR(INDEX(NoSettings_v3!$C$2:$AH$4612,MATCH('EPS 3.1.3'!$B1187,NoSettings_v3!$A$2:$A$4612,0),MATCH('EPS 3.1.3'!V$1,NoSettings_v3!$C$1:$AH$1,0)),"")</f>
        <v>0</v>
      </c>
      <c r="W1187" s="157">
        <f>IFERROR(INDEX(NoSettings_v3!$C$2:$AH$4612,MATCH('EPS 3.1.3'!$B1187,NoSettings_v3!$A$2:$A$4612,0),MATCH('EPS 3.1.3'!W$1,NoSettings_v3!$C$1:$AH$1,0)),"")</f>
        <v>0</v>
      </c>
      <c r="X1187" s="157">
        <f>IFERROR(INDEX(NoSettings_v3!$C$2:$AH$4612,MATCH('EPS 3.1.3'!$B1187,NoSettings_v3!$A$2:$A$4612,0),MATCH('EPS 3.1.3'!X$1,NoSettings_v3!$C$1:$AH$1,0)),"")</f>
        <v>0</v>
      </c>
      <c r="Y1187" s="157">
        <f>IFERROR(INDEX(NoSettings_v3!$C$2:$AH$4612,MATCH('EPS 3.1.3'!$B1187,NoSettings_v3!$A$2:$A$4612,0),MATCH('EPS 3.1.3'!Y$1,NoSettings_v3!$C$1:$AH$1,0)),"")</f>
        <v>0</v>
      </c>
      <c r="Z1187" s="157">
        <f>IFERROR(INDEX(NoSettings_v3!$C$2:$AH$4612,MATCH('EPS 3.1.3'!$B1187,NoSettings_v3!$A$2:$A$4612,0),MATCH('EPS 3.1.3'!Z$1,NoSettings_v3!$C$1:$AH$1,0)),"")</f>
        <v>0</v>
      </c>
      <c r="AA1187" s="157">
        <f>IFERROR(INDEX(NoSettings_v3!$C$2:$AH$4612,MATCH('EPS 3.1.3'!$B1187,NoSettings_v3!$A$2:$A$4612,0),MATCH('EPS 3.1.3'!AA$1,NoSettings_v3!$C$1:$AH$1,0)),"")</f>
        <v>0</v>
      </c>
      <c r="AB1187" s="157">
        <f>IFERROR(INDEX(NoSettings_v3!$C$2:$AH$4612,MATCH('EPS 3.1.3'!$B1187,NoSettings_v3!$A$2:$A$4612,0),MATCH('EPS 3.1.3'!AB$1,NoSettings_v3!$C$1:$AH$1,0)),"")</f>
        <v>0</v>
      </c>
      <c r="AC1187" s="157">
        <f>IFERROR(INDEX(NoSettings_v3!$C$2:$AH$4612,MATCH('EPS 3.1.3'!$B1187,NoSettings_v3!$A$2:$A$4612,0),MATCH('EPS 3.1.3'!AC$1,NoSettings_v3!$C$1:$AH$1,0)),"")</f>
        <v>0</v>
      </c>
      <c r="AD1187" s="157">
        <f>IFERROR(INDEX(NoSettings_v3!$C$2:$AH$4612,MATCH('EPS 3.1.3'!$B1187,NoSettings_v3!$A$2:$A$4612,0),MATCH('EPS 3.1.3'!AD$1,NoSettings_v3!$C$1:$AH$1,0)),"")</f>
        <v>0</v>
      </c>
      <c r="AE1187" s="157">
        <f>IFERROR(INDEX(NoSettings_v3!$C$2:$AH$4612,MATCH('EPS 3.1.3'!$B1187,NoSettings_v3!$A$2:$A$4612,0),MATCH('EPS 3.1.3'!AE$1,NoSettings_v3!$C$1:$AH$1,0)),"")</f>
        <v>0</v>
      </c>
      <c r="AF1187" s="157">
        <f>IFERROR(INDEX(NoSettings_v3!$C$2:$AH$4612,MATCH('EPS 3.1.3'!$B1187,NoSettings_v3!$A$2:$A$4612,0),MATCH('EPS 3.1.3'!AF$1,NoSettings_v3!$C$1:$AH$1,0)),"")</f>
        <v>0</v>
      </c>
      <c r="AG1187" s="157">
        <f>IFERROR(INDEX(NoSettings_v3!$C$2:$AH$4612,MATCH('EPS 3.1.3'!$B1187,NoSettings_v3!$A$2:$A$4612,0),MATCH('EPS 3.1.3'!AG$1,NoSettings_v3!$C$1:$AH$1,0)),"")</f>
        <v>0</v>
      </c>
      <c r="AH1187" s="157">
        <f>IFERROR(INDEX(NoSettings_v3!$C$2:$AH$4612,MATCH('EPS 3.1.3'!$B1187,NoSettings_v3!$A$2:$A$4612,0),MATCH('EPS 3.1.3'!AH$1,NoSettings_v3!$C$1:$AH$1,0)),"")</f>
        <v>0</v>
      </c>
      <c r="AI1187" s="157">
        <f>IFERROR(INDEX(NoSettings_v3!$C$2:$AH$4612,MATCH('EPS 3.1.3'!$B1187,NoSettings_v3!$A$2:$A$4612,0),MATCH('EPS 3.1.3'!AI$1,NoSettings_v3!$C$1:$AH$1,0)),"")</f>
        <v>0</v>
      </c>
    </row>
    <row r="1188" spans="1:35" x14ac:dyDescent="0.35">
      <c r="B1188" s="161" t="s">
        <v>1898</v>
      </c>
      <c r="C1188" s="127" t="s">
        <v>964</v>
      </c>
      <c r="D1188" s="157">
        <f>IFERROR(INDEX(NoSettings_v3!$C$2:$AH$4612,MATCH('EPS 3.1.3'!$B1188,NoSettings_v3!$A$2:$A$4612,0),MATCH('EPS 3.1.3'!D$1,NoSettings_v3!$C$1:$AH$1,0)),"")</f>
        <v>0</v>
      </c>
      <c r="E1188" s="157">
        <f>IFERROR(INDEX(NoSettings_v3!$C$2:$AH$4612,MATCH('EPS 3.1.3'!$B1188,NoSettings_v3!$A$2:$A$4612,0),MATCH('EPS 3.1.3'!E$1,NoSettings_v3!$C$1:$AH$1,0)),"")</f>
        <v>0</v>
      </c>
      <c r="F1188" s="157">
        <f>IFERROR(INDEX(NoSettings_v3!$C$2:$AH$4612,MATCH('EPS 3.1.3'!$B1188,NoSettings_v3!$A$2:$A$4612,0),MATCH('EPS 3.1.3'!F$1,NoSettings_v3!$C$1:$AH$1,0)),"")</f>
        <v>0</v>
      </c>
      <c r="G1188" s="157">
        <f>IFERROR(INDEX(NoSettings_v3!$C$2:$AH$4612,MATCH('EPS 3.1.3'!$B1188,NoSettings_v3!$A$2:$A$4612,0),MATCH('EPS 3.1.3'!G$1,NoSettings_v3!$C$1:$AH$1,0)),"")</f>
        <v>0</v>
      </c>
      <c r="H1188" s="157">
        <f>IFERROR(INDEX(NoSettings_v3!$C$2:$AH$4612,MATCH('EPS 3.1.3'!$B1188,NoSettings_v3!$A$2:$A$4612,0),MATCH('EPS 3.1.3'!H$1,NoSettings_v3!$C$1:$AH$1,0)),"")</f>
        <v>0</v>
      </c>
      <c r="I1188" s="157">
        <f>IFERROR(INDEX(NoSettings_v3!$C$2:$AH$4612,MATCH('EPS 3.1.3'!$B1188,NoSettings_v3!$A$2:$A$4612,0),MATCH('EPS 3.1.3'!I$1,NoSettings_v3!$C$1:$AH$1,0)),"")</f>
        <v>0</v>
      </c>
      <c r="J1188" s="157">
        <f>IFERROR(INDEX(NoSettings_v3!$C$2:$AH$4612,MATCH('EPS 3.1.3'!$B1188,NoSettings_v3!$A$2:$A$4612,0),MATCH('EPS 3.1.3'!J$1,NoSettings_v3!$C$1:$AH$1,0)),"")</f>
        <v>0</v>
      </c>
      <c r="K1188" s="157">
        <f>IFERROR(INDEX(NoSettings_v3!$C$2:$AH$4612,MATCH('EPS 3.1.3'!$B1188,NoSettings_v3!$A$2:$A$4612,0),MATCH('EPS 3.1.3'!K$1,NoSettings_v3!$C$1:$AH$1,0)),"")</f>
        <v>0</v>
      </c>
      <c r="L1188" s="157">
        <f>IFERROR(INDEX(NoSettings_v3!$C$2:$AH$4612,MATCH('EPS 3.1.3'!$B1188,NoSettings_v3!$A$2:$A$4612,0),MATCH('EPS 3.1.3'!L$1,NoSettings_v3!$C$1:$AH$1,0)),"")</f>
        <v>0</v>
      </c>
      <c r="M1188" s="157">
        <f>IFERROR(INDEX(NoSettings_v3!$C$2:$AH$4612,MATCH('EPS 3.1.3'!$B1188,NoSettings_v3!$A$2:$A$4612,0),MATCH('EPS 3.1.3'!M$1,NoSettings_v3!$C$1:$AH$1,0)),"")</f>
        <v>0</v>
      </c>
      <c r="N1188" s="157">
        <f>IFERROR(INDEX(NoSettings_v3!$C$2:$AH$4612,MATCH('EPS 3.1.3'!$B1188,NoSettings_v3!$A$2:$A$4612,0),MATCH('EPS 3.1.3'!N$1,NoSettings_v3!$C$1:$AH$1,0)),"")</f>
        <v>0</v>
      </c>
      <c r="O1188" s="157">
        <f>IFERROR(INDEX(NoSettings_v3!$C$2:$AH$4612,MATCH('EPS 3.1.3'!$B1188,NoSettings_v3!$A$2:$A$4612,0),MATCH('EPS 3.1.3'!O$1,NoSettings_v3!$C$1:$AH$1,0)),"")</f>
        <v>0</v>
      </c>
      <c r="P1188" s="157">
        <f>IFERROR(INDEX(NoSettings_v3!$C$2:$AH$4612,MATCH('EPS 3.1.3'!$B1188,NoSettings_v3!$A$2:$A$4612,0),MATCH('EPS 3.1.3'!P$1,NoSettings_v3!$C$1:$AH$1,0)),"")</f>
        <v>0</v>
      </c>
      <c r="Q1188" s="157">
        <f>IFERROR(INDEX(NoSettings_v3!$C$2:$AH$4612,MATCH('EPS 3.1.3'!$B1188,NoSettings_v3!$A$2:$A$4612,0),MATCH('EPS 3.1.3'!Q$1,NoSettings_v3!$C$1:$AH$1,0)),"")</f>
        <v>0</v>
      </c>
      <c r="R1188" s="157">
        <f>IFERROR(INDEX(NoSettings_v3!$C$2:$AH$4612,MATCH('EPS 3.1.3'!$B1188,NoSettings_v3!$A$2:$A$4612,0),MATCH('EPS 3.1.3'!R$1,NoSettings_v3!$C$1:$AH$1,0)),"")</f>
        <v>0</v>
      </c>
      <c r="S1188" s="157">
        <f>IFERROR(INDEX(NoSettings_v3!$C$2:$AH$4612,MATCH('EPS 3.1.3'!$B1188,NoSettings_v3!$A$2:$A$4612,0),MATCH('EPS 3.1.3'!S$1,NoSettings_v3!$C$1:$AH$1,0)),"")</f>
        <v>0</v>
      </c>
      <c r="T1188" s="157">
        <f>IFERROR(INDEX(NoSettings_v3!$C$2:$AH$4612,MATCH('EPS 3.1.3'!$B1188,NoSettings_v3!$A$2:$A$4612,0),MATCH('EPS 3.1.3'!T$1,NoSettings_v3!$C$1:$AH$1,0)),"")</f>
        <v>0</v>
      </c>
      <c r="U1188" s="157">
        <f>IFERROR(INDEX(NoSettings_v3!$C$2:$AH$4612,MATCH('EPS 3.1.3'!$B1188,NoSettings_v3!$A$2:$A$4612,0),MATCH('EPS 3.1.3'!U$1,NoSettings_v3!$C$1:$AH$1,0)),"")</f>
        <v>0</v>
      </c>
      <c r="V1188" s="157">
        <f>IFERROR(INDEX(NoSettings_v3!$C$2:$AH$4612,MATCH('EPS 3.1.3'!$B1188,NoSettings_v3!$A$2:$A$4612,0),MATCH('EPS 3.1.3'!V$1,NoSettings_v3!$C$1:$AH$1,0)),"")</f>
        <v>0</v>
      </c>
      <c r="W1188" s="157">
        <f>IFERROR(INDEX(NoSettings_v3!$C$2:$AH$4612,MATCH('EPS 3.1.3'!$B1188,NoSettings_v3!$A$2:$A$4612,0),MATCH('EPS 3.1.3'!W$1,NoSettings_v3!$C$1:$AH$1,0)),"")</f>
        <v>0</v>
      </c>
      <c r="X1188" s="157">
        <f>IFERROR(INDEX(NoSettings_v3!$C$2:$AH$4612,MATCH('EPS 3.1.3'!$B1188,NoSettings_v3!$A$2:$A$4612,0),MATCH('EPS 3.1.3'!X$1,NoSettings_v3!$C$1:$AH$1,0)),"")</f>
        <v>0</v>
      </c>
      <c r="Y1188" s="157">
        <f>IFERROR(INDEX(NoSettings_v3!$C$2:$AH$4612,MATCH('EPS 3.1.3'!$B1188,NoSettings_v3!$A$2:$A$4612,0),MATCH('EPS 3.1.3'!Y$1,NoSettings_v3!$C$1:$AH$1,0)),"")</f>
        <v>0</v>
      </c>
      <c r="Z1188" s="157">
        <f>IFERROR(INDEX(NoSettings_v3!$C$2:$AH$4612,MATCH('EPS 3.1.3'!$B1188,NoSettings_v3!$A$2:$A$4612,0),MATCH('EPS 3.1.3'!Z$1,NoSettings_v3!$C$1:$AH$1,0)),"")</f>
        <v>0</v>
      </c>
      <c r="AA1188" s="157">
        <f>IFERROR(INDEX(NoSettings_v3!$C$2:$AH$4612,MATCH('EPS 3.1.3'!$B1188,NoSettings_v3!$A$2:$A$4612,0),MATCH('EPS 3.1.3'!AA$1,NoSettings_v3!$C$1:$AH$1,0)),"")</f>
        <v>0</v>
      </c>
      <c r="AB1188" s="157">
        <f>IFERROR(INDEX(NoSettings_v3!$C$2:$AH$4612,MATCH('EPS 3.1.3'!$B1188,NoSettings_v3!$A$2:$A$4612,0),MATCH('EPS 3.1.3'!AB$1,NoSettings_v3!$C$1:$AH$1,0)),"")</f>
        <v>0</v>
      </c>
      <c r="AC1188" s="157">
        <f>IFERROR(INDEX(NoSettings_v3!$C$2:$AH$4612,MATCH('EPS 3.1.3'!$B1188,NoSettings_v3!$A$2:$A$4612,0),MATCH('EPS 3.1.3'!AC$1,NoSettings_v3!$C$1:$AH$1,0)),"")</f>
        <v>0</v>
      </c>
      <c r="AD1188" s="157">
        <f>IFERROR(INDEX(NoSettings_v3!$C$2:$AH$4612,MATCH('EPS 3.1.3'!$B1188,NoSettings_v3!$A$2:$A$4612,0),MATCH('EPS 3.1.3'!AD$1,NoSettings_v3!$C$1:$AH$1,0)),"")</f>
        <v>0</v>
      </c>
      <c r="AE1188" s="157">
        <f>IFERROR(INDEX(NoSettings_v3!$C$2:$AH$4612,MATCH('EPS 3.1.3'!$B1188,NoSettings_v3!$A$2:$A$4612,0),MATCH('EPS 3.1.3'!AE$1,NoSettings_v3!$C$1:$AH$1,0)),"")</f>
        <v>0</v>
      </c>
      <c r="AF1188" s="157">
        <f>IFERROR(INDEX(NoSettings_v3!$C$2:$AH$4612,MATCH('EPS 3.1.3'!$B1188,NoSettings_v3!$A$2:$A$4612,0),MATCH('EPS 3.1.3'!AF$1,NoSettings_v3!$C$1:$AH$1,0)),"")</f>
        <v>0</v>
      </c>
      <c r="AG1188" s="157">
        <f>IFERROR(INDEX(NoSettings_v3!$C$2:$AH$4612,MATCH('EPS 3.1.3'!$B1188,NoSettings_v3!$A$2:$A$4612,0),MATCH('EPS 3.1.3'!AG$1,NoSettings_v3!$C$1:$AH$1,0)),"")</f>
        <v>0</v>
      </c>
      <c r="AH1188" s="157">
        <f>IFERROR(INDEX(NoSettings_v3!$C$2:$AH$4612,MATCH('EPS 3.1.3'!$B1188,NoSettings_v3!$A$2:$A$4612,0),MATCH('EPS 3.1.3'!AH$1,NoSettings_v3!$C$1:$AH$1,0)),"")</f>
        <v>0</v>
      </c>
      <c r="AI1188" s="157">
        <f>IFERROR(INDEX(NoSettings_v3!$C$2:$AH$4612,MATCH('EPS 3.1.3'!$B1188,NoSettings_v3!$A$2:$A$4612,0),MATCH('EPS 3.1.3'!AI$1,NoSettings_v3!$C$1:$AH$1,0)),"")</f>
        <v>0</v>
      </c>
    </row>
    <row r="1189" spans="1:35" ht="29" x14ac:dyDescent="0.35">
      <c r="A1189" s="156" t="s">
        <v>1899</v>
      </c>
      <c r="B1189" s="161" t="s">
        <v>1900</v>
      </c>
      <c r="C1189" s="127" t="s">
        <v>964</v>
      </c>
      <c r="D1189" s="157">
        <f>IFERROR(INDEX(NoSettings_v3!$C$2:$AH$4612,MATCH('EPS 3.1.3'!$B1189,NoSettings_v3!$A$2:$A$4612,0),MATCH('EPS 3.1.3'!D$1,NoSettings_v3!$C$1:$AH$1,0)),"")</f>
        <v>6.57531</v>
      </c>
      <c r="E1189" s="157">
        <f>IFERROR(INDEX(NoSettings_v3!$C$2:$AH$4612,MATCH('EPS 3.1.3'!$B1189,NoSettings_v3!$A$2:$A$4612,0),MATCH('EPS 3.1.3'!E$1,NoSettings_v3!$C$1:$AH$1,0)),"")</f>
        <v>6.3358100000000004</v>
      </c>
      <c r="F1189" s="157">
        <f>IFERROR(INDEX(NoSettings_v3!$C$2:$AH$4612,MATCH('EPS 3.1.3'!$B1189,NoSettings_v3!$A$2:$A$4612,0),MATCH('EPS 3.1.3'!F$1,NoSettings_v3!$C$1:$AH$1,0)),"")</f>
        <v>6.9767700000000001</v>
      </c>
      <c r="G1189" s="157">
        <f>IFERROR(INDEX(NoSettings_v3!$C$2:$AH$4612,MATCH('EPS 3.1.3'!$B1189,NoSettings_v3!$A$2:$A$4612,0),MATCH('EPS 3.1.3'!G$1,NoSettings_v3!$C$1:$AH$1,0)),"")</f>
        <v>7.4830500000000004</v>
      </c>
      <c r="H1189" s="157">
        <f>IFERROR(INDEX(NoSettings_v3!$C$2:$AH$4612,MATCH('EPS 3.1.3'!$B1189,NoSettings_v3!$A$2:$A$4612,0),MATCH('EPS 3.1.3'!H$1,NoSettings_v3!$C$1:$AH$1,0)),"")</f>
        <v>7.9775299999999998</v>
      </c>
      <c r="I1189" s="157">
        <f>IFERROR(INDEX(NoSettings_v3!$C$2:$AH$4612,MATCH('EPS 3.1.3'!$B1189,NoSettings_v3!$A$2:$A$4612,0),MATCH('EPS 3.1.3'!I$1,NoSettings_v3!$C$1:$AH$1,0)),"")</f>
        <v>8.4345300000000005</v>
      </c>
      <c r="J1189" s="157">
        <f>IFERROR(INDEX(NoSettings_v3!$C$2:$AH$4612,MATCH('EPS 3.1.3'!$B1189,NoSettings_v3!$A$2:$A$4612,0),MATCH('EPS 3.1.3'!J$1,NoSettings_v3!$C$1:$AH$1,0)),"")</f>
        <v>8.8728700000000007</v>
      </c>
      <c r="K1189" s="157">
        <f>IFERROR(INDEX(NoSettings_v3!$C$2:$AH$4612,MATCH('EPS 3.1.3'!$B1189,NoSettings_v3!$A$2:$A$4612,0),MATCH('EPS 3.1.3'!K$1,NoSettings_v3!$C$1:$AH$1,0)),"")</f>
        <v>9.3001000000000005</v>
      </c>
      <c r="L1189" s="157">
        <f>IFERROR(INDEX(NoSettings_v3!$C$2:$AH$4612,MATCH('EPS 3.1.3'!$B1189,NoSettings_v3!$A$2:$A$4612,0),MATCH('EPS 3.1.3'!L$1,NoSettings_v3!$C$1:$AH$1,0)),"")</f>
        <v>9.7227099999999993</v>
      </c>
      <c r="M1189" s="157">
        <f>IFERROR(INDEX(NoSettings_v3!$C$2:$AH$4612,MATCH('EPS 3.1.3'!$B1189,NoSettings_v3!$A$2:$A$4612,0),MATCH('EPS 3.1.3'!M$1,NoSettings_v3!$C$1:$AH$1,0)),"")</f>
        <v>10.051600000000001</v>
      </c>
      <c r="N1189" s="157">
        <f>IFERROR(INDEX(NoSettings_v3!$C$2:$AH$4612,MATCH('EPS 3.1.3'!$B1189,NoSettings_v3!$A$2:$A$4612,0),MATCH('EPS 3.1.3'!N$1,NoSettings_v3!$C$1:$AH$1,0)),"")</f>
        <v>10.3789</v>
      </c>
      <c r="O1189" s="157">
        <f>IFERROR(INDEX(NoSettings_v3!$C$2:$AH$4612,MATCH('EPS 3.1.3'!$B1189,NoSettings_v3!$A$2:$A$4612,0),MATCH('EPS 3.1.3'!O$1,NoSettings_v3!$C$1:$AH$1,0)),"")</f>
        <v>10.705500000000001</v>
      </c>
      <c r="P1189" s="157">
        <f>IFERROR(INDEX(NoSettings_v3!$C$2:$AH$4612,MATCH('EPS 3.1.3'!$B1189,NoSettings_v3!$A$2:$A$4612,0),MATCH('EPS 3.1.3'!P$1,NoSettings_v3!$C$1:$AH$1,0)),"")</f>
        <v>11.032400000000001</v>
      </c>
      <c r="Q1189" s="157">
        <f>IFERROR(INDEX(NoSettings_v3!$C$2:$AH$4612,MATCH('EPS 3.1.3'!$B1189,NoSettings_v3!$A$2:$A$4612,0),MATCH('EPS 3.1.3'!Q$1,NoSettings_v3!$C$1:$AH$1,0)),"")</f>
        <v>11.358599999999999</v>
      </c>
      <c r="R1189" s="157">
        <f>IFERROR(INDEX(NoSettings_v3!$C$2:$AH$4612,MATCH('EPS 3.1.3'!$B1189,NoSettings_v3!$A$2:$A$4612,0),MATCH('EPS 3.1.3'!R$1,NoSettings_v3!$C$1:$AH$1,0)),"")</f>
        <v>11.3918</v>
      </c>
      <c r="S1189" s="157">
        <f>IFERROR(INDEX(NoSettings_v3!$C$2:$AH$4612,MATCH('EPS 3.1.3'!$B1189,NoSettings_v3!$A$2:$A$4612,0),MATCH('EPS 3.1.3'!S$1,NoSettings_v3!$C$1:$AH$1,0)),"")</f>
        <v>11.4251</v>
      </c>
      <c r="T1189" s="157">
        <f>IFERROR(INDEX(NoSettings_v3!$C$2:$AH$4612,MATCH('EPS 3.1.3'!$B1189,NoSettings_v3!$A$2:$A$4612,0),MATCH('EPS 3.1.3'!T$1,NoSettings_v3!$C$1:$AH$1,0)),"")</f>
        <v>11.458299999999999</v>
      </c>
      <c r="U1189" s="157">
        <f>IFERROR(INDEX(NoSettings_v3!$C$2:$AH$4612,MATCH('EPS 3.1.3'!$B1189,NoSettings_v3!$A$2:$A$4612,0),MATCH('EPS 3.1.3'!U$1,NoSettings_v3!$C$1:$AH$1,0)),"")</f>
        <v>11.4915</v>
      </c>
      <c r="V1189" s="157">
        <f>IFERROR(INDEX(NoSettings_v3!$C$2:$AH$4612,MATCH('EPS 3.1.3'!$B1189,NoSettings_v3!$A$2:$A$4612,0),MATCH('EPS 3.1.3'!V$1,NoSettings_v3!$C$1:$AH$1,0)),"")</f>
        <v>11.524699999999999</v>
      </c>
      <c r="W1189" s="157">
        <f>IFERROR(INDEX(NoSettings_v3!$C$2:$AH$4612,MATCH('EPS 3.1.3'!$B1189,NoSettings_v3!$A$2:$A$4612,0),MATCH('EPS 3.1.3'!W$1,NoSettings_v3!$C$1:$AH$1,0)),"")</f>
        <v>11.5564</v>
      </c>
      <c r="X1189" s="157">
        <f>IFERROR(INDEX(NoSettings_v3!$C$2:$AH$4612,MATCH('EPS 3.1.3'!$B1189,NoSettings_v3!$A$2:$A$4612,0),MATCH('EPS 3.1.3'!X$1,NoSettings_v3!$C$1:$AH$1,0)),"")</f>
        <v>11.588800000000001</v>
      </c>
      <c r="Y1189" s="157">
        <f>IFERROR(INDEX(NoSettings_v3!$C$2:$AH$4612,MATCH('EPS 3.1.3'!$B1189,NoSettings_v3!$A$2:$A$4612,0),MATCH('EPS 3.1.3'!Y$1,NoSettings_v3!$C$1:$AH$1,0)),"")</f>
        <v>11.6204</v>
      </c>
      <c r="Z1189" s="157">
        <f>IFERROR(INDEX(NoSettings_v3!$C$2:$AH$4612,MATCH('EPS 3.1.3'!$B1189,NoSettings_v3!$A$2:$A$4612,0),MATCH('EPS 3.1.3'!Z$1,NoSettings_v3!$C$1:$AH$1,0)),"")</f>
        <v>11.652900000000001</v>
      </c>
      <c r="AA1189" s="157">
        <f>IFERROR(INDEX(NoSettings_v3!$C$2:$AH$4612,MATCH('EPS 3.1.3'!$B1189,NoSettings_v3!$A$2:$A$4612,0),MATCH('EPS 3.1.3'!AA$1,NoSettings_v3!$C$1:$AH$1,0)),"")</f>
        <v>11.6845</v>
      </c>
      <c r="AB1189" s="157">
        <f>IFERROR(INDEX(NoSettings_v3!$C$2:$AH$4612,MATCH('EPS 3.1.3'!$B1189,NoSettings_v3!$A$2:$A$4612,0),MATCH('EPS 3.1.3'!AB$1,NoSettings_v3!$C$1:$AH$1,0)),"")</f>
        <v>11.683199999999999</v>
      </c>
      <c r="AC1189" s="157">
        <f>IFERROR(INDEX(NoSettings_v3!$C$2:$AH$4612,MATCH('EPS 3.1.3'!$B1189,NoSettings_v3!$A$2:$A$4612,0),MATCH('EPS 3.1.3'!AC$1,NoSettings_v3!$C$1:$AH$1,0)),"")</f>
        <v>11.6812</v>
      </c>
      <c r="AD1189" s="157">
        <f>IFERROR(INDEX(NoSettings_v3!$C$2:$AH$4612,MATCH('EPS 3.1.3'!$B1189,NoSettings_v3!$A$2:$A$4612,0),MATCH('EPS 3.1.3'!AD$1,NoSettings_v3!$C$1:$AH$1,0)),"")</f>
        <v>11.6791</v>
      </c>
      <c r="AE1189" s="157">
        <f>IFERROR(INDEX(NoSettings_v3!$C$2:$AH$4612,MATCH('EPS 3.1.3'!$B1189,NoSettings_v3!$A$2:$A$4612,0),MATCH('EPS 3.1.3'!AE$1,NoSettings_v3!$C$1:$AH$1,0)),"")</f>
        <v>11.677</v>
      </c>
      <c r="AF1189" s="157">
        <f>IFERROR(INDEX(NoSettings_v3!$C$2:$AH$4612,MATCH('EPS 3.1.3'!$B1189,NoSettings_v3!$A$2:$A$4612,0),MATCH('EPS 3.1.3'!AF$1,NoSettings_v3!$C$1:$AH$1,0)),"")</f>
        <v>11.675700000000001</v>
      </c>
      <c r="AG1189" s="157">
        <f>IFERROR(INDEX(NoSettings_v3!$C$2:$AH$4612,MATCH('EPS 3.1.3'!$B1189,NoSettings_v3!$A$2:$A$4612,0),MATCH('EPS 3.1.3'!AG$1,NoSettings_v3!$C$1:$AH$1,0)),"")</f>
        <v>11.6736</v>
      </c>
      <c r="AH1189" s="157">
        <f>IFERROR(INDEX(NoSettings_v3!$C$2:$AH$4612,MATCH('EPS 3.1.3'!$B1189,NoSettings_v3!$A$2:$A$4612,0),MATCH('EPS 3.1.3'!AH$1,NoSettings_v3!$C$1:$AH$1,0)),"")</f>
        <v>11.6715</v>
      </c>
      <c r="AI1189" s="157">
        <f>IFERROR(INDEX(NoSettings_v3!$C$2:$AH$4612,MATCH('EPS 3.1.3'!$B1189,NoSettings_v3!$A$2:$A$4612,0),MATCH('EPS 3.1.3'!AI$1,NoSettings_v3!$C$1:$AH$1,0)),"")</f>
        <v>11.670199999999999</v>
      </c>
    </row>
    <row r="1190" spans="1:35" ht="43.5" x14ac:dyDescent="0.35">
      <c r="A1190" s="156" t="s">
        <v>1901</v>
      </c>
      <c r="B1190" s="161" t="s">
        <v>1902</v>
      </c>
      <c r="C1190" s="127" t="s">
        <v>964</v>
      </c>
      <c r="D1190" s="157">
        <f>IFERROR(INDEX(NoSettings_v3!$C$2:$AH$4612,MATCH('EPS 3.1.3'!$B1190,NoSettings_v3!$A$2:$A$4612,0),MATCH('EPS 3.1.3'!D$1,NoSettings_v3!$C$1:$AH$1,0)),"")</f>
        <v>5.6545199999999997E-2</v>
      </c>
      <c r="E1190" s="157">
        <f>IFERROR(INDEX(NoSettings_v3!$C$2:$AH$4612,MATCH('EPS 3.1.3'!$B1190,NoSettings_v3!$A$2:$A$4612,0),MATCH('EPS 3.1.3'!E$1,NoSettings_v3!$C$1:$AH$1,0)),"")</f>
        <v>5.2219300000000003E-2</v>
      </c>
      <c r="F1190" s="157">
        <f>IFERROR(INDEX(NoSettings_v3!$C$2:$AH$4612,MATCH('EPS 3.1.3'!$B1190,NoSettings_v3!$A$2:$A$4612,0),MATCH('EPS 3.1.3'!F$1,NoSettings_v3!$C$1:$AH$1,0)),"")</f>
        <v>5.5241600000000002E-2</v>
      </c>
      <c r="G1190" s="157">
        <f>IFERROR(INDEX(NoSettings_v3!$C$2:$AH$4612,MATCH('EPS 3.1.3'!$B1190,NoSettings_v3!$A$2:$A$4612,0),MATCH('EPS 3.1.3'!G$1,NoSettings_v3!$C$1:$AH$1,0)),"")</f>
        <v>5.7048700000000001E-2</v>
      </c>
      <c r="H1190" s="157">
        <f>IFERROR(INDEX(NoSettings_v3!$C$2:$AH$4612,MATCH('EPS 3.1.3'!$B1190,NoSettings_v3!$A$2:$A$4612,0),MATCH('EPS 3.1.3'!H$1,NoSettings_v3!$C$1:$AH$1,0)),"")</f>
        <v>5.8236599999999999E-2</v>
      </c>
      <c r="I1190" s="157">
        <f>IFERROR(INDEX(NoSettings_v3!$C$2:$AH$4612,MATCH('EPS 3.1.3'!$B1190,NoSettings_v3!$A$2:$A$4612,0),MATCH('EPS 3.1.3'!I$1,NoSettings_v3!$C$1:$AH$1,0)),"")</f>
        <v>5.9106600000000002E-2</v>
      </c>
      <c r="J1190" s="157">
        <f>IFERROR(INDEX(NoSettings_v3!$C$2:$AH$4612,MATCH('EPS 3.1.3'!$B1190,NoSettings_v3!$A$2:$A$4612,0),MATCH('EPS 3.1.3'!J$1,NoSettings_v3!$C$1:$AH$1,0)),"")</f>
        <v>5.9811099999999999E-2</v>
      </c>
      <c r="K1190" s="157">
        <f>IFERROR(INDEX(NoSettings_v3!$C$2:$AH$4612,MATCH('EPS 3.1.3'!$B1190,NoSettings_v3!$A$2:$A$4612,0),MATCH('EPS 3.1.3'!K$1,NoSettings_v3!$C$1:$AH$1,0)),"")</f>
        <v>6.0426899999999999E-2</v>
      </c>
      <c r="L1190" s="157">
        <f>IFERROR(INDEX(NoSettings_v3!$C$2:$AH$4612,MATCH('EPS 3.1.3'!$B1190,NoSettings_v3!$A$2:$A$4612,0),MATCH('EPS 3.1.3'!L$1,NoSettings_v3!$C$1:$AH$1,0)),"")</f>
        <v>6.09829E-2</v>
      </c>
      <c r="M1190" s="157">
        <f>IFERROR(INDEX(NoSettings_v3!$C$2:$AH$4612,MATCH('EPS 3.1.3'!$B1190,NoSettings_v3!$A$2:$A$4612,0),MATCH('EPS 3.1.3'!M$1,NoSettings_v3!$C$1:$AH$1,0)),"")</f>
        <v>6.1508800000000002E-2</v>
      </c>
      <c r="N1190" s="157">
        <f>IFERROR(INDEX(NoSettings_v3!$C$2:$AH$4612,MATCH('EPS 3.1.3'!$B1190,NoSettings_v3!$A$2:$A$4612,0),MATCH('EPS 3.1.3'!N$1,NoSettings_v3!$C$1:$AH$1,0)),"")</f>
        <v>6.2014399999999997E-2</v>
      </c>
      <c r="O1190" s="157">
        <f>IFERROR(INDEX(NoSettings_v3!$C$2:$AH$4612,MATCH('EPS 3.1.3'!$B1190,NoSettings_v3!$A$2:$A$4612,0),MATCH('EPS 3.1.3'!O$1,NoSettings_v3!$C$1:$AH$1,0)),"")</f>
        <v>6.2494800000000003E-2</v>
      </c>
      <c r="P1190" s="157">
        <f>IFERROR(INDEX(NoSettings_v3!$C$2:$AH$4612,MATCH('EPS 3.1.3'!$B1190,NoSettings_v3!$A$2:$A$4612,0),MATCH('EPS 3.1.3'!P$1,NoSettings_v3!$C$1:$AH$1,0)),"")</f>
        <v>6.2962400000000002E-2</v>
      </c>
      <c r="Q1190" s="157">
        <f>IFERROR(INDEX(NoSettings_v3!$C$2:$AH$4612,MATCH('EPS 3.1.3'!$B1190,NoSettings_v3!$A$2:$A$4612,0),MATCH('EPS 3.1.3'!Q$1,NoSettings_v3!$C$1:$AH$1,0)),"")</f>
        <v>6.3399800000000006E-2</v>
      </c>
      <c r="R1190" s="157">
        <f>IFERROR(INDEX(NoSettings_v3!$C$2:$AH$4612,MATCH('EPS 3.1.3'!$B1190,NoSettings_v3!$A$2:$A$4612,0),MATCH('EPS 3.1.3'!R$1,NoSettings_v3!$C$1:$AH$1,0)),"")</f>
        <v>6.3834500000000002E-2</v>
      </c>
      <c r="S1190" s="157">
        <f>IFERROR(INDEX(NoSettings_v3!$C$2:$AH$4612,MATCH('EPS 3.1.3'!$B1190,NoSettings_v3!$A$2:$A$4612,0),MATCH('EPS 3.1.3'!S$1,NoSettings_v3!$C$1:$AH$1,0)),"")</f>
        <v>6.4238900000000002E-2</v>
      </c>
      <c r="T1190" s="157">
        <f>IFERROR(INDEX(NoSettings_v3!$C$2:$AH$4612,MATCH('EPS 3.1.3'!$B1190,NoSettings_v3!$A$2:$A$4612,0),MATCH('EPS 3.1.3'!T$1,NoSettings_v3!$C$1:$AH$1,0)),"")</f>
        <v>6.4633200000000002E-2</v>
      </c>
      <c r="U1190" s="157">
        <f>IFERROR(INDEX(NoSettings_v3!$C$2:$AH$4612,MATCH('EPS 3.1.3'!$B1190,NoSettings_v3!$A$2:$A$4612,0),MATCH('EPS 3.1.3'!U$1,NoSettings_v3!$C$1:$AH$1,0)),"")</f>
        <v>6.5007300000000004E-2</v>
      </c>
      <c r="V1190" s="157">
        <f>IFERROR(INDEX(NoSettings_v3!$C$2:$AH$4612,MATCH('EPS 3.1.3'!$B1190,NoSettings_v3!$A$2:$A$4612,0),MATCH('EPS 3.1.3'!V$1,NoSettings_v3!$C$1:$AH$1,0)),"")</f>
        <v>6.5361199999999994E-2</v>
      </c>
      <c r="W1190" s="157">
        <f>IFERROR(INDEX(NoSettings_v3!$C$2:$AH$4612,MATCH('EPS 3.1.3'!$B1190,NoSettings_v3!$A$2:$A$4612,0),MATCH('EPS 3.1.3'!W$1,NoSettings_v3!$C$1:$AH$1,0)),"")</f>
        <v>6.5694799999999998E-2</v>
      </c>
      <c r="X1190" s="157">
        <f>IFERROR(INDEX(NoSettings_v3!$C$2:$AH$4612,MATCH('EPS 3.1.3'!$B1190,NoSettings_v3!$A$2:$A$4612,0),MATCH('EPS 3.1.3'!X$1,NoSettings_v3!$C$1:$AH$1,0)),"")</f>
        <v>6.6008200000000003E-2</v>
      </c>
      <c r="Y1190" s="157">
        <f>IFERROR(INDEX(NoSettings_v3!$C$2:$AH$4612,MATCH('EPS 3.1.3'!$B1190,NoSettings_v3!$A$2:$A$4612,0),MATCH('EPS 3.1.3'!Y$1,NoSettings_v3!$C$1:$AH$1,0)),"")</f>
        <v>6.6311499999999995E-2</v>
      </c>
      <c r="Z1190" s="157">
        <f>IFERROR(INDEX(NoSettings_v3!$C$2:$AH$4612,MATCH('EPS 3.1.3'!$B1190,NoSettings_v3!$A$2:$A$4612,0),MATCH('EPS 3.1.3'!Z$1,NoSettings_v3!$C$1:$AH$1,0)),"")</f>
        <v>6.6604700000000003E-2</v>
      </c>
      <c r="AA1190" s="157">
        <f>IFERROR(INDEX(NoSettings_v3!$C$2:$AH$4612,MATCH('EPS 3.1.3'!$B1190,NoSettings_v3!$A$2:$A$4612,0),MATCH('EPS 3.1.3'!AA$1,NoSettings_v3!$C$1:$AH$1,0)),"")</f>
        <v>6.6877699999999998E-2</v>
      </c>
      <c r="AB1190" s="157">
        <f>IFERROR(INDEX(NoSettings_v3!$C$2:$AH$4612,MATCH('EPS 3.1.3'!$B1190,NoSettings_v3!$A$2:$A$4612,0),MATCH('EPS 3.1.3'!AB$1,NoSettings_v3!$C$1:$AH$1,0)),"")</f>
        <v>6.7130400000000007E-2</v>
      </c>
      <c r="AC1190" s="157">
        <f>IFERROR(INDEX(NoSettings_v3!$C$2:$AH$4612,MATCH('EPS 3.1.3'!$B1190,NoSettings_v3!$A$2:$A$4612,0),MATCH('EPS 3.1.3'!AC$1,NoSettings_v3!$C$1:$AH$1,0)),"")</f>
        <v>6.7373000000000002E-2</v>
      </c>
      <c r="AD1190" s="157">
        <f>IFERROR(INDEX(NoSettings_v3!$C$2:$AH$4612,MATCH('EPS 3.1.3'!$B1190,NoSettings_v3!$A$2:$A$4612,0),MATCH('EPS 3.1.3'!AD$1,NoSettings_v3!$C$1:$AH$1,0)),"")</f>
        <v>6.7605600000000002E-2</v>
      </c>
      <c r="AE1190" s="157">
        <f>IFERROR(INDEX(NoSettings_v3!$C$2:$AH$4612,MATCH('EPS 3.1.3'!$B1190,NoSettings_v3!$A$2:$A$4612,0),MATCH('EPS 3.1.3'!AE$1,NoSettings_v3!$C$1:$AH$1,0)),"")</f>
        <v>6.78179E-2</v>
      </c>
      <c r="AF1190" s="157">
        <f>IFERROR(INDEX(NoSettings_v3!$C$2:$AH$4612,MATCH('EPS 3.1.3'!$B1190,NoSettings_v3!$A$2:$A$4612,0),MATCH('EPS 3.1.3'!AF$1,NoSettings_v3!$C$1:$AH$1,0)),"")</f>
        <v>6.80201E-2</v>
      </c>
      <c r="AG1190" s="157">
        <f>IFERROR(INDEX(NoSettings_v3!$C$2:$AH$4612,MATCH('EPS 3.1.3'!$B1190,NoSettings_v3!$A$2:$A$4612,0),MATCH('EPS 3.1.3'!AG$1,NoSettings_v3!$C$1:$AH$1,0)),"")</f>
        <v>6.8202100000000002E-2</v>
      </c>
      <c r="AH1190" s="157">
        <f>IFERROR(INDEX(NoSettings_v3!$C$2:$AH$4612,MATCH('EPS 3.1.3'!$B1190,NoSettings_v3!$A$2:$A$4612,0),MATCH('EPS 3.1.3'!AH$1,NoSettings_v3!$C$1:$AH$1,0)),"")</f>
        <v>6.8373900000000001E-2</v>
      </c>
      <c r="AI1190" s="157">
        <f>IFERROR(INDEX(NoSettings_v3!$C$2:$AH$4612,MATCH('EPS 3.1.3'!$B1190,NoSettings_v3!$A$2:$A$4612,0),MATCH('EPS 3.1.3'!AI$1,NoSettings_v3!$C$1:$AH$1,0)),"")</f>
        <v>6.8535700000000005E-2</v>
      </c>
    </row>
    <row r="1191" spans="1:35" ht="29" x14ac:dyDescent="0.35">
      <c r="A1191" s="156" t="s">
        <v>1903</v>
      </c>
      <c r="B1191" s="161" t="s">
        <v>1904</v>
      </c>
      <c r="C1191" s="127" t="s">
        <v>964</v>
      </c>
      <c r="D1191" s="157">
        <f>IFERROR(INDEX(NoSettings_v3!$C$2:$AH$4612,MATCH('EPS 3.1.3'!$B1191,NoSettings_v3!$A$2:$A$4612,0),MATCH('EPS 3.1.3'!D$1,NoSettings_v3!$C$1:$AH$1,0)),"")</f>
        <v>0</v>
      </c>
      <c r="E1191" s="157">
        <f>IFERROR(INDEX(NoSettings_v3!$C$2:$AH$4612,MATCH('EPS 3.1.3'!$B1191,NoSettings_v3!$A$2:$A$4612,0),MATCH('EPS 3.1.3'!E$1,NoSettings_v3!$C$1:$AH$1,0)),"")</f>
        <v>0</v>
      </c>
      <c r="F1191" s="157">
        <f>IFERROR(INDEX(NoSettings_v3!$C$2:$AH$4612,MATCH('EPS 3.1.3'!$B1191,NoSettings_v3!$A$2:$A$4612,0),MATCH('EPS 3.1.3'!F$1,NoSettings_v3!$C$1:$AH$1,0)),"")</f>
        <v>0</v>
      </c>
      <c r="G1191" s="157">
        <f>IFERROR(INDEX(NoSettings_v3!$C$2:$AH$4612,MATCH('EPS 3.1.3'!$B1191,NoSettings_v3!$A$2:$A$4612,0),MATCH('EPS 3.1.3'!G$1,NoSettings_v3!$C$1:$AH$1,0)),"")</f>
        <v>0</v>
      </c>
      <c r="H1191" s="157">
        <f>IFERROR(INDEX(NoSettings_v3!$C$2:$AH$4612,MATCH('EPS 3.1.3'!$B1191,NoSettings_v3!$A$2:$A$4612,0),MATCH('EPS 3.1.3'!H$1,NoSettings_v3!$C$1:$AH$1,0)),"")</f>
        <v>0</v>
      </c>
      <c r="I1191" s="157">
        <f>IFERROR(INDEX(NoSettings_v3!$C$2:$AH$4612,MATCH('EPS 3.1.3'!$B1191,NoSettings_v3!$A$2:$A$4612,0),MATCH('EPS 3.1.3'!I$1,NoSettings_v3!$C$1:$AH$1,0)),"")</f>
        <v>0</v>
      </c>
      <c r="J1191" s="157">
        <f>IFERROR(INDEX(NoSettings_v3!$C$2:$AH$4612,MATCH('EPS 3.1.3'!$B1191,NoSettings_v3!$A$2:$A$4612,0),MATCH('EPS 3.1.3'!J$1,NoSettings_v3!$C$1:$AH$1,0)),"")</f>
        <v>0</v>
      </c>
      <c r="K1191" s="157">
        <f>IFERROR(INDEX(NoSettings_v3!$C$2:$AH$4612,MATCH('EPS 3.1.3'!$B1191,NoSettings_v3!$A$2:$A$4612,0),MATCH('EPS 3.1.3'!K$1,NoSettings_v3!$C$1:$AH$1,0)),"")</f>
        <v>0</v>
      </c>
      <c r="L1191" s="157">
        <f>IFERROR(INDEX(NoSettings_v3!$C$2:$AH$4612,MATCH('EPS 3.1.3'!$B1191,NoSettings_v3!$A$2:$A$4612,0),MATCH('EPS 3.1.3'!L$1,NoSettings_v3!$C$1:$AH$1,0)),"")</f>
        <v>0</v>
      </c>
      <c r="M1191" s="157">
        <f>IFERROR(INDEX(NoSettings_v3!$C$2:$AH$4612,MATCH('EPS 3.1.3'!$B1191,NoSettings_v3!$A$2:$A$4612,0),MATCH('EPS 3.1.3'!M$1,NoSettings_v3!$C$1:$AH$1,0)),"")</f>
        <v>0</v>
      </c>
      <c r="N1191" s="157">
        <f>IFERROR(INDEX(NoSettings_v3!$C$2:$AH$4612,MATCH('EPS 3.1.3'!$B1191,NoSettings_v3!$A$2:$A$4612,0),MATCH('EPS 3.1.3'!N$1,NoSettings_v3!$C$1:$AH$1,0)),"")</f>
        <v>0</v>
      </c>
      <c r="O1191" s="157">
        <f>IFERROR(INDEX(NoSettings_v3!$C$2:$AH$4612,MATCH('EPS 3.1.3'!$B1191,NoSettings_v3!$A$2:$A$4612,0),MATCH('EPS 3.1.3'!O$1,NoSettings_v3!$C$1:$AH$1,0)),"")</f>
        <v>0</v>
      </c>
      <c r="P1191" s="157">
        <f>IFERROR(INDEX(NoSettings_v3!$C$2:$AH$4612,MATCH('EPS 3.1.3'!$B1191,NoSettings_v3!$A$2:$A$4612,0),MATCH('EPS 3.1.3'!P$1,NoSettings_v3!$C$1:$AH$1,0)),"")</f>
        <v>0</v>
      </c>
      <c r="Q1191" s="157">
        <f>IFERROR(INDEX(NoSettings_v3!$C$2:$AH$4612,MATCH('EPS 3.1.3'!$B1191,NoSettings_v3!$A$2:$A$4612,0),MATCH('EPS 3.1.3'!Q$1,NoSettings_v3!$C$1:$AH$1,0)),"")</f>
        <v>0</v>
      </c>
      <c r="R1191" s="157">
        <f>IFERROR(INDEX(NoSettings_v3!$C$2:$AH$4612,MATCH('EPS 3.1.3'!$B1191,NoSettings_v3!$A$2:$A$4612,0),MATCH('EPS 3.1.3'!R$1,NoSettings_v3!$C$1:$AH$1,0)),"")</f>
        <v>0</v>
      </c>
      <c r="S1191" s="157">
        <f>IFERROR(INDEX(NoSettings_v3!$C$2:$AH$4612,MATCH('EPS 3.1.3'!$B1191,NoSettings_v3!$A$2:$A$4612,0),MATCH('EPS 3.1.3'!S$1,NoSettings_v3!$C$1:$AH$1,0)),"")</f>
        <v>0</v>
      </c>
      <c r="T1191" s="157">
        <f>IFERROR(INDEX(NoSettings_v3!$C$2:$AH$4612,MATCH('EPS 3.1.3'!$B1191,NoSettings_v3!$A$2:$A$4612,0),MATCH('EPS 3.1.3'!T$1,NoSettings_v3!$C$1:$AH$1,0)),"")</f>
        <v>0</v>
      </c>
      <c r="U1191" s="157">
        <f>IFERROR(INDEX(NoSettings_v3!$C$2:$AH$4612,MATCH('EPS 3.1.3'!$B1191,NoSettings_v3!$A$2:$A$4612,0),MATCH('EPS 3.1.3'!U$1,NoSettings_v3!$C$1:$AH$1,0)),"")</f>
        <v>0</v>
      </c>
      <c r="V1191" s="157">
        <f>IFERROR(INDEX(NoSettings_v3!$C$2:$AH$4612,MATCH('EPS 3.1.3'!$B1191,NoSettings_v3!$A$2:$A$4612,0),MATCH('EPS 3.1.3'!V$1,NoSettings_v3!$C$1:$AH$1,0)),"")</f>
        <v>0</v>
      </c>
      <c r="W1191" s="157">
        <f>IFERROR(INDEX(NoSettings_v3!$C$2:$AH$4612,MATCH('EPS 3.1.3'!$B1191,NoSettings_v3!$A$2:$A$4612,0),MATCH('EPS 3.1.3'!W$1,NoSettings_v3!$C$1:$AH$1,0)),"")</f>
        <v>0</v>
      </c>
      <c r="X1191" s="157">
        <f>IFERROR(INDEX(NoSettings_v3!$C$2:$AH$4612,MATCH('EPS 3.1.3'!$B1191,NoSettings_v3!$A$2:$A$4612,0),MATCH('EPS 3.1.3'!X$1,NoSettings_v3!$C$1:$AH$1,0)),"")</f>
        <v>0</v>
      </c>
      <c r="Y1191" s="157">
        <f>IFERROR(INDEX(NoSettings_v3!$C$2:$AH$4612,MATCH('EPS 3.1.3'!$B1191,NoSettings_v3!$A$2:$A$4612,0),MATCH('EPS 3.1.3'!Y$1,NoSettings_v3!$C$1:$AH$1,0)),"")</f>
        <v>0</v>
      </c>
      <c r="Z1191" s="157">
        <f>IFERROR(INDEX(NoSettings_v3!$C$2:$AH$4612,MATCH('EPS 3.1.3'!$B1191,NoSettings_v3!$A$2:$A$4612,0),MATCH('EPS 3.1.3'!Z$1,NoSettings_v3!$C$1:$AH$1,0)),"")</f>
        <v>0</v>
      </c>
      <c r="AA1191" s="157">
        <f>IFERROR(INDEX(NoSettings_v3!$C$2:$AH$4612,MATCH('EPS 3.1.3'!$B1191,NoSettings_v3!$A$2:$A$4612,0),MATCH('EPS 3.1.3'!AA$1,NoSettings_v3!$C$1:$AH$1,0)),"")</f>
        <v>0</v>
      </c>
      <c r="AB1191" s="157">
        <f>IFERROR(INDEX(NoSettings_v3!$C$2:$AH$4612,MATCH('EPS 3.1.3'!$B1191,NoSettings_v3!$A$2:$A$4612,0),MATCH('EPS 3.1.3'!AB$1,NoSettings_v3!$C$1:$AH$1,0)),"")</f>
        <v>0</v>
      </c>
      <c r="AC1191" s="157">
        <f>IFERROR(INDEX(NoSettings_v3!$C$2:$AH$4612,MATCH('EPS 3.1.3'!$B1191,NoSettings_v3!$A$2:$A$4612,0),MATCH('EPS 3.1.3'!AC$1,NoSettings_v3!$C$1:$AH$1,0)),"")</f>
        <v>0</v>
      </c>
      <c r="AD1191" s="157">
        <f>IFERROR(INDEX(NoSettings_v3!$C$2:$AH$4612,MATCH('EPS 3.1.3'!$B1191,NoSettings_v3!$A$2:$A$4612,0),MATCH('EPS 3.1.3'!AD$1,NoSettings_v3!$C$1:$AH$1,0)),"")</f>
        <v>0</v>
      </c>
      <c r="AE1191" s="157">
        <f>IFERROR(INDEX(NoSettings_v3!$C$2:$AH$4612,MATCH('EPS 3.1.3'!$B1191,NoSettings_v3!$A$2:$A$4612,0),MATCH('EPS 3.1.3'!AE$1,NoSettings_v3!$C$1:$AH$1,0)),"")</f>
        <v>0</v>
      </c>
      <c r="AF1191" s="157">
        <f>IFERROR(INDEX(NoSettings_v3!$C$2:$AH$4612,MATCH('EPS 3.1.3'!$B1191,NoSettings_v3!$A$2:$A$4612,0),MATCH('EPS 3.1.3'!AF$1,NoSettings_v3!$C$1:$AH$1,0)),"")</f>
        <v>0</v>
      </c>
      <c r="AG1191" s="157">
        <f>IFERROR(INDEX(NoSettings_v3!$C$2:$AH$4612,MATCH('EPS 3.1.3'!$B1191,NoSettings_v3!$A$2:$A$4612,0),MATCH('EPS 3.1.3'!AG$1,NoSettings_v3!$C$1:$AH$1,0)),"")</f>
        <v>0</v>
      </c>
      <c r="AH1191" s="157">
        <f>IFERROR(INDEX(NoSettings_v3!$C$2:$AH$4612,MATCH('EPS 3.1.3'!$B1191,NoSettings_v3!$A$2:$A$4612,0),MATCH('EPS 3.1.3'!AH$1,NoSettings_v3!$C$1:$AH$1,0)),"")</f>
        <v>0</v>
      </c>
      <c r="AI1191" s="157">
        <f>IFERROR(INDEX(NoSettings_v3!$C$2:$AH$4612,MATCH('EPS 3.1.3'!$B1191,NoSettings_v3!$A$2:$A$4612,0),MATCH('EPS 3.1.3'!AI$1,NoSettings_v3!$C$1:$AH$1,0)),"")</f>
        <v>0</v>
      </c>
    </row>
    <row r="1192" spans="1:35" x14ac:dyDescent="0.35">
      <c r="B1192" s="161" t="s">
        <v>1905</v>
      </c>
      <c r="C1192" s="127" t="s">
        <v>964</v>
      </c>
      <c r="D1192" s="157">
        <f>IFERROR(INDEX(NoSettings_v3!$C$2:$AH$4612,MATCH('EPS 3.1.3'!$B1192,NoSettings_v3!$A$2:$A$4612,0),MATCH('EPS 3.1.3'!D$1,NoSettings_v3!$C$1:$AH$1,0)),"")</f>
        <v>0</v>
      </c>
      <c r="E1192" s="157">
        <f>IFERROR(INDEX(NoSettings_v3!$C$2:$AH$4612,MATCH('EPS 3.1.3'!$B1192,NoSettings_v3!$A$2:$A$4612,0),MATCH('EPS 3.1.3'!E$1,NoSettings_v3!$C$1:$AH$1,0)),"")</f>
        <v>0</v>
      </c>
      <c r="F1192" s="157">
        <f>IFERROR(INDEX(NoSettings_v3!$C$2:$AH$4612,MATCH('EPS 3.1.3'!$B1192,NoSettings_v3!$A$2:$A$4612,0),MATCH('EPS 3.1.3'!F$1,NoSettings_v3!$C$1:$AH$1,0)),"")</f>
        <v>0</v>
      </c>
      <c r="G1192" s="157">
        <f>IFERROR(INDEX(NoSettings_v3!$C$2:$AH$4612,MATCH('EPS 3.1.3'!$B1192,NoSettings_v3!$A$2:$A$4612,0),MATCH('EPS 3.1.3'!G$1,NoSettings_v3!$C$1:$AH$1,0)),"")</f>
        <v>0</v>
      </c>
      <c r="H1192" s="157">
        <f>IFERROR(INDEX(NoSettings_v3!$C$2:$AH$4612,MATCH('EPS 3.1.3'!$B1192,NoSettings_v3!$A$2:$A$4612,0),MATCH('EPS 3.1.3'!H$1,NoSettings_v3!$C$1:$AH$1,0)),"")</f>
        <v>0</v>
      </c>
      <c r="I1192" s="157">
        <f>IFERROR(INDEX(NoSettings_v3!$C$2:$AH$4612,MATCH('EPS 3.1.3'!$B1192,NoSettings_v3!$A$2:$A$4612,0),MATCH('EPS 3.1.3'!I$1,NoSettings_v3!$C$1:$AH$1,0)),"")</f>
        <v>0</v>
      </c>
      <c r="J1192" s="157">
        <f>IFERROR(INDEX(NoSettings_v3!$C$2:$AH$4612,MATCH('EPS 3.1.3'!$B1192,NoSettings_v3!$A$2:$A$4612,0),MATCH('EPS 3.1.3'!J$1,NoSettings_v3!$C$1:$AH$1,0)),"")</f>
        <v>0</v>
      </c>
      <c r="K1192" s="157">
        <f>IFERROR(INDEX(NoSettings_v3!$C$2:$AH$4612,MATCH('EPS 3.1.3'!$B1192,NoSettings_v3!$A$2:$A$4612,0),MATCH('EPS 3.1.3'!K$1,NoSettings_v3!$C$1:$AH$1,0)),"")</f>
        <v>0</v>
      </c>
      <c r="L1192" s="157">
        <f>IFERROR(INDEX(NoSettings_v3!$C$2:$AH$4612,MATCH('EPS 3.1.3'!$B1192,NoSettings_v3!$A$2:$A$4612,0),MATCH('EPS 3.1.3'!L$1,NoSettings_v3!$C$1:$AH$1,0)),"")</f>
        <v>0</v>
      </c>
      <c r="M1192" s="157">
        <f>IFERROR(INDEX(NoSettings_v3!$C$2:$AH$4612,MATCH('EPS 3.1.3'!$B1192,NoSettings_v3!$A$2:$A$4612,0),MATCH('EPS 3.1.3'!M$1,NoSettings_v3!$C$1:$AH$1,0)),"")</f>
        <v>0</v>
      </c>
      <c r="N1192" s="157">
        <f>IFERROR(INDEX(NoSettings_v3!$C$2:$AH$4612,MATCH('EPS 3.1.3'!$B1192,NoSettings_v3!$A$2:$A$4612,0),MATCH('EPS 3.1.3'!N$1,NoSettings_v3!$C$1:$AH$1,0)),"")</f>
        <v>0</v>
      </c>
      <c r="O1192" s="157">
        <f>IFERROR(INDEX(NoSettings_v3!$C$2:$AH$4612,MATCH('EPS 3.1.3'!$B1192,NoSettings_v3!$A$2:$A$4612,0),MATCH('EPS 3.1.3'!O$1,NoSettings_v3!$C$1:$AH$1,0)),"")</f>
        <v>0</v>
      </c>
      <c r="P1192" s="157">
        <f>IFERROR(INDEX(NoSettings_v3!$C$2:$AH$4612,MATCH('EPS 3.1.3'!$B1192,NoSettings_v3!$A$2:$A$4612,0),MATCH('EPS 3.1.3'!P$1,NoSettings_v3!$C$1:$AH$1,0)),"")</f>
        <v>0</v>
      </c>
      <c r="Q1192" s="157">
        <f>IFERROR(INDEX(NoSettings_v3!$C$2:$AH$4612,MATCH('EPS 3.1.3'!$B1192,NoSettings_v3!$A$2:$A$4612,0),MATCH('EPS 3.1.3'!Q$1,NoSettings_v3!$C$1:$AH$1,0)),"")</f>
        <v>0</v>
      </c>
      <c r="R1192" s="157">
        <f>IFERROR(INDEX(NoSettings_v3!$C$2:$AH$4612,MATCH('EPS 3.1.3'!$B1192,NoSettings_v3!$A$2:$A$4612,0),MATCH('EPS 3.1.3'!R$1,NoSettings_v3!$C$1:$AH$1,0)),"")</f>
        <v>0</v>
      </c>
      <c r="S1192" s="157">
        <f>IFERROR(INDEX(NoSettings_v3!$C$2:$AH$4612,MATCH('EPS 3.1.3'!$B1192,NoSettings_v3!$A$2:$A$4612,0),MATCH('EPS 3.1.3'!S$1,NoSettings_v3!$C$1:$AH$1,0)),"")</f>
        <v>0</v>
      </c>
      <c r="T1192" s="157">
        <f>IFERROR(INDEX(NoSettings_v3!$C$2:$AH$4612,MATCH('EPS 3.1.3'!$B1192,NoSettings_v3!$A$2:$A$4612,0),MATCH('EPS 3.1.3'!T$1,NoSettings_v3!$C$1:$AH$1,0)),"")</f>
        <v>0</v>
      </c>
      <c r="U1192" s="157">
        <f>IFERROR(INDEX(NoSettings_v3!$C$2:$AH$4612,MATCH('EPS 3.1.3'!$B1192,NoSettings_v3!$A$2:$A$4612,0),MATCH('EPS 3.1.3'!U$1,NoSettings_v3!$C$1:$AH$1,0)),"")</f>
        <v>0</v>
      </c>
      <c r="V1192" s="157">
        <f>IFERROR(INDEX(NoSettings_v3!$C$2:$AH$4612,MATCH('EPS 3.1.3'!$B1192,NoSettings_v3!$A$2:$A$4612,0),MATCH('EPS 3.1.3'!V$1,NoSettings_v3!$C$1:$AH$1,0)),"")</f>
        <v>0</v>
      </c>
      <c r="W1192" s="157">
        <f>IFERROR(INDEX(NoSettings_v3!$C$2:$AH$4612,MATCH('EPS 3.1.3'!$B1192,NoSettings_v3!$A$2:$A$4612,0),MATCH('EPS 3.1.3'!W$1,NoSettings_v3!$C$1:$AH$1,0)),"")</f>
        <v>0</v>
      </c>
      <c r="X1192" s="157">
        <f>IFERROR(INDEX(NoSettings_v3!$C$2:$AH$4612,MATCH('EPS 3.1.3'!$B1192,NoSettings_v3!$A$2:$A$4612,0),MATCH('EPS 3.1.3'!X$1,NoSettings_v3!$C$1:$AH$1,0)),"")</f>
        <v>0</v>
      </c>
      <c r="Y1192" s="157">
        <f>IFERROR(INDEX(NoSettings_v3!$C$2:$AH$4612,MATCH('EPS 3.1.3'!$B1192,NoSettings_v3!$A$2:$A$4612,0),MATCH('EPS 3.1.3'!Y$1,NoSettings_v3!$C$1:$AH$1,0)),"")</f>
        <v>0</v>
      </c>
      <c r="Z1192" s="157">
        <f>IFERROR(INDEX(NoSettings_v3!$C$2:$AH$4612,MATCH('EPS 3.1.3'!$B1192,NoSettings_v3!$A$2:$A$4612,0),MATCH('EPS 3.1.3'!Z$1,NoSettings_v3!$C$1:$AH$1,0)),"")</f>
        <v>0</v>
      </c>
      <c r="AA1192" s="157">
        <f>IFERROR(INDEX(NoSettings_v3!$C$2:$AH$4612,MATCH('EPS 3.1.3'!$B1192,NoSettings_v3!$A$2:$A$4612,0),MATCH('EPS 3.1.3'!AA$1,NoSettings_v3!$C$1:$AH$1,0)),"")</f>
        <v>0</v>
      </c>
      <c r="AB1192" s="157">
        <f>IFERROR(INDEX(NoSettings_v3!$C$2:$AH$4612,MATCH('EPS 3.1.3'!$B1192,NoSettings_v3!$A$2:$A$4612,0),MATCH('EPS 3.1.3'!AB$1,NoSettings_v3!$C$1:$AH$1,0)),"")</f>
        <v>0</v>
      </c>
      <c r="AC1192" s="157">
        <f>IFERROR(INDEX(NoSettings_v3!$C$2:$AH$4612,MATCH('EPS 3.1.3'!$B1192,NoSettings_v3!$A$2:$A$4612,0),MATCH('EPS 3.1.3'!AC$1,NoSettings_v3!$C$1:$AH$1,0)),"")</f>
        <v>0</v>
      </c>
      <c r="AD1192" s="157">
        <f>IFERROR(INDEX(NoSettings_v3!$C$2:$AH$4612,MATCH('EPS 3.1.3'!$B1192,NoSettings_v3!$A$2:$A$4612,0),MATCH('EPS 3.1.3'!AD$1,NoSettings_v3!$C$1:$AH$1,0)),"")</f>
        <v>0</v>
      </c>
      <c r="AE1192" s="157">
        <f>IFERROR(INDEX(NoSettings_v3!$C$2:$AH$4612,MATCH('EPS 3.1.3'!$B1192,NoSettings_v3!$A$2:$A$4612,0),MATCH('EPS 3.1.3'!AE$1,NoSettings_v3!$C$1:$AH$1,0)),"")</f>
        <v>0</v>
      </c>
      <c r="AF1192" s="157">
        <f>IFERROR(INDEX(NoSettings_v3!$C$2:$AH$4612,MATCH('EPS 3.1.3'!$B1192,NoSettings_v3!$A$2:$A$4612,0),MATCH('EPS 3.1.3'!AF$1,NoSettings_v3!$C$1:$AH$1,0)),"")</f>
        <v>0</v>
      </c>
      <c r="AG1192" s="157">
        <f>IFERROR(INDEX(NoSettings_v3!$C$2:$AH$4612,MATCH('EPS 3.1.3'!$B1192,NoSettings_v3!$A$2:$A$4612,0),MATCH('EPS 3.1.3'!AG$1,NoSettings_v3!$C$1:$AH$1,0)),"")</f>
        <v>0</v>
      </c>
      <c r="AH1192" s="157">
        <f>IFERROR(INDEX(NoSettings_v3!$C$2:$AH$4612,MATCH('EPS 3.1.3'!$B1192,NoSettings_v3!$A$2:$A$4612,0),MATCH('EPS 3.1.3'!AH$1,NoSettings_v3!$C$1:$AH$1,0)),"")</f>
        <v>0</v>
      </c>
      <c r="AI1192" s="157">
        <f>IFERROR(INDEX(NoSettings_v3!$C$2:$AH$4612,MATCH('EPS 3.1.3'!$B1192,NoSettings_v3!$A$2:$A$4612,0),MATCH('EPS 3.1.3'!AI$1,NoSettings_v3!$C$1:$AH$1,0)),"")</f>
        <v>0</v>
      </c>
    </row>
    <row r="1193" spans="1:35" x14ac:dyDescent="0.35">
      <c r="B1193" s="161" t="s">
        <v>1906</v>
      </c>
      <c r="C1193" s="127" t="s">
        <v>964</v>
      </c>
      <c r="D1193" s="157">
        <f>IFERROR(INDEX(NoSettings_v3!$C$2:$AH$4612,MATCH('EPS 3.1.3'!$B1193,NoSettings_v3!$A$2:$A$4612,0),MATCH('EPS 3.1.3'!D$1,NoSettings_v3!$C$1:$AH$1,0)),"")</f>
        <v>6462020000000</v>
      </c>
      <c r="E1193" s="157">
        <f>IFERROR(INDEX(NoSettings_v3!$C$2:$AH$4612,MATCH('EPS 3.1.3'!$B1193,NoSettings_v3!$A$2:$A$4612,0),MATCH('EPS 3.1.3'!E$1,NoSettings_v3!$C$1:$AH$1,0)),"")</f>
        <v>7297000000000</v>
      </c>
      <c r="F1193" s="157">
        <f>IFERROR(INDEX(NoSettings_v3!$C$2:$AH$4612,MATCH('EPS 3.1.3'!$B1193,NoSettings_v3!$A$2:$A$4612,0),MATCH('EPS 3.1.3'!F$1,NoSettings_v3!$C$1:$AH$1,0)),"")</f>
        <v>7758600000000</v>
      </c>
      <c r="G1193" s="157">
        <f>IFERROR(INDEX(NoSettings_v3!$C$2:$AH$4612,MATCH('EPS 3.1.3'!$B1193,NoSettings_v3!$A$2:$A$4612,0),MATCH('EPS 3.1.3'!G$1,NoSettings_v3!$C$1:$AH$1,0)),"")</f>
        <v>8273720000000</v>
      </c>
      <c r="H1193" s="157">
        <f>IFERROR(INDEX(NoSettings_v3!$C$2:$AH$4612,MATCH('EPS 3.1.3'!$B1193,NoSettings_v3!$A$2:$A$4612,0),MATCH('EPS 3.1.3'!H$1,NoSettings_v3!$C$1:$AH$1,0)),"")</f>
        <v>9065960000000</v>
      </c>
      <c r="I1193" s="157">
        <f>IFERROR(INDEX(NoSettings_v3!$C$2:$AH$4612,MATCH('EPS 3.1.3'!$B1193,NoSettings_v3!$A$2:$A$4612,0),MATCH('EPS 3.1.3'!I$1,NoSettings_v3!$C$1:$AH$1,0)),"")</f>
        <v>9873070000000</v>
      </c>
      <c r="J1193" s="157">
        <f>IFERROR(INDEX(NoSettings_v3!$C$2:$AH$4612,MATCH('EPS 3.1.3'!$B1193,NoSettings_v3!$A$2:$A$4612,0),MATCH('EPS 3.1.3'!J$1,NoSettings_v3!$C$1:$AH$1,0)),"")</f>
        <v>10688500000000</v>
      </c>
      <c r="K1193" s="157">
        <f>IFERROR(INDEX(NoSettings_v3!$C$2:$AH$4612,MATCH('EPS 3.1.3'!$B1193,NoSettings_v3!$A$2:$A$4612,0),MATCH('EPS 3.1.3'!K$1,NoSettings_v3!$C$1:$AH$1,0)),"")</f>
        <v>11508600000000</v>
      </c>
      <c r="L1193" s="157">
        <f>IFERROR(INDEX(NoSettings_v3!$C$2:$AH$4612,MATCH('EPS 3.1.3'!$B1193,NoSettings_v3!$A$2:$A$4612,0),MATCH('EPS 3.1.3'!L$1,NoSettings_v3!$C$1:$AH$1,0)),"")</f>
        <v>12331300000000</v>
      </c>
      <c r="M1193" s="157">
        <f>IFERROR(INDEX(NoSettings_v3!$C$2:$AH$4612,MATCH('EPS 3.1.3'!$B1193,NoSettings_v3!$A$2:$A$4612,0),MATCH('EPS 3.1.3'!M$1,NoSettings_v3!$C$1:$AH$1,0)),"")</f>
        <v>12987700000000</v>
      </c>
      <c r="N1193" s="157">
        <f>IFERROR(INDEX(NoSettings_v3!$C$2:$AH$4612,MATCH('EPS 3.1.3'!$B1193,NoSettings_v3!$A$2:$A$4612,0),MATCH('EPS 3.1.3'!N$1,NoSettings_v3!$C$1:$AH$1,0)),"")</f>
        <v>13644800000000</v>
      </c>
      <c r="O1193" s="157">
        <f>IFERROR(INDEX(NoSettings_v3!$C$2:$AH$4612,MATCH('EPS 3.1.3'!$B1193,NoSettings_v3!$A$2:$A$4612,0),MATCH('EPS 3.1.3'!O$1,NoSettings_v3!$C$1:$AH$1,0)),"")</f>
        <v>14302400000000</v>
      </c>
      <c r="P1193" s="157">
        <f>IFERROR(INDEX(NoSettings_v3!$C$2:$AH$4612,MATCH('EPS 3.1.3'!$B1193,NoSettings_v3!$A$2:$A$4612,0),MATCH('EPS 3.1.3'!P$1,NoSettings_v3!$C$1:$AH$1,0)),"")</f>
        <v>14960100000000</v>
      </c>
      <c r="Q1193" s="157">
        <f>IFERROR(INDEX(NoSettings_v3!$C$2:$AH$4612,MATCH('EPS 3.1.3'!$B1193,NoSettings_v3!$A$2:$A$4612,0),MATCH('EPS 3.1.3'!Q$1,NoSettings_v3!$C$1:$AH$1,0)),"")</f>
        <v>15617900000000</v>
      </c>
      <c r="R1193" s="157">
        <f>IFERROR(INDEX(NoSettings_v3!$C$2:$AH$4612,MATCH('EPS 3.1.3'!$B1193,NoSettings_v3!$A$2:$A$4612,0),MATCH('EPS 3.1.3'!R$1,NoSettings_v3!$C$1:$AH$1,0)),"")</f>
        <v>16248700000000</v>
      </c>
      <c r="S1193" s="157">
        <f>IFERROR(INDEX(NoSettings_v3!$C$2:$AH$4612,MATCH('EPS 3.1.3'!$B1193,NoSettings_v3!$A$2:$A$4612,0),MATCH('EPS 3.1.3'!S$1,NoSettings_v3!$C$1:$AH$1,0)),"")</f>
        <v>16879500000000</v>
      </c>
      <c r="T1193" s="157">
        <f>IFERROR(INDEX(NoSettings_v3!$C$2:$AH$4612,MATCH('EPS 3.1.3'!$B1193,NoSettings_v3!$A$2:$A$4612,0),MATCH('EPS 3.1.3'!T$1,NoSettings_v3!$C$1:$AH$1,0)),"")</f>
        <v>17510300000000</v>
      </c>
      <c r="U1193" s="157">
        <f>IFERROR(INDEX(NoSettings_v3!$C$2:$AH$4612,MATCH('EPS 3.1.3'!$B1193,NoSettings_v3!$A$2:$A$4612,0),MATCH('EPS 3.1.3'!U$1,NoSettings_v3!$C$1:$AH$1,0)),"")</f>
        <v>18141100000000</v>
      </c>
      <c r="V1193" s="157">
        <f>IFERROR(INDEX(NoSettings_v3!$C$2:$AH$4612,MATCH('EPS 3.1.3'!$B1193,NoSettings_v3!$A$2:$A$4612,0),MATCH('EPS 3.1.3'!V$1,NoSettings_v3!$C$1:$AH$1,0)),"")</f>
        <v>18771900000000</v>
      </c>
      <c r="W1193" s="157">
        <f>IFERROR(INDEX(NoSettings_v3!$C$2:$AH$4612,MATCH('EPS 3.1.3'!$B1193,NoSettings_v3!$A$2:$A$4612,0),MATCH('EPS 3.1.3'!W$1,NoSettings_v3!$C$1:$AH$1,0)),"")</f>
        <v>19531200000000</v>
      </c>
      <c r="X1193" s="157">
        <f>IFERROR(INDEX(NoSettings_v3!$C$2:$AH$4612,MATCH('EPS 3.1.3'!$B1193,NoSettings_v3!$A$2:$A$4612,0),MATCH('EPS 3.1.3'!X$1,NoSettings_v3!$C$1:$AH$1,0)),"")</f>
        <v>20290600000000</v>
      </c>
      <c r="Y1193" s="157">
        <f>IFERROR(INDEX(NoSettings_v3!$C$2:$AH$4612,MATCH('EPS 3.1.3'!$B1193,NoSettings_v3!$A$2:$A$4612,0),MATCH('EPS 3.1.3'!Y$1,NoSettings_v3!$C$1:$AH$1,0)),"")</f>
        <v>21049900000000</v>
      </c>
      <c r="Z1193" s="157">
        <f>IFERROR(INDEX(NoSettings_v3!$C$2:$AH$4612,MATCH('EPS 3.1.3'!$B1193,NoSettings_v3!$A$2:$A$4612,0),MATCH('EPS 3.1.3'!Z$1,NoSettings_v3!$C$1:$AH$1,0)),"")</f>
        <v>21809300000000</v>
      </c>
      <c r="AA1193" s="157">
        <f>IFERROR(INDEX(NoSettings_v3!$C$2:$AH$4612,MATCH('EPS 3.1.3'!$B1193,NoSettings_v3!$A$2:$A$4612,0),MATCH('EPS 3.1.3'!AA$1,NoSettings_v3!$C$1:$AH$1,0)),"")</f>
        <v>22568600000000</v>
      </c>
      <c r="AB1193" s="157">
        <f>IFERROR(INDEX(NoSettings_v3!$C$2:$AH$4612,MATCH('EPS 3.1.3'!$B1193,NoSettings_v3!$A$2:$A$4612,0),MATCH('EPS 3.1.3'!AB$1,NoSettings_v3!$C$1:$AH$1,0)),"")</f>
        <v>22981000000000</v>
      </c>
      <c r="AC1193" s="157">
        <f>IFERROR(INDEX(NoSettings_v3!$C$2:$AH$4612,MATCH('EPS 3.1.3'!$B1193,NoSettings_v3!$A$2:$A$4612,0),MATCH('EPS 3.1.3'!AC$1,NoSettings_v3!$C$1:$AH$1,0)),"")</f>
        <v>23393500000000</v>
      </c>
      <c r="AD1193" s="157">
        <f>IFERROR(INDEX(NoSettings_v3!$C$2:$AH$4612,MATCH('EPS 3.1.3'!$B1193,NoSettings_v3!$A$2:$A$4612,0),MATCH('EPS 3.1.3'!AD$1,NoSettings_v3!$C$1:$AH$1,0)),"")</f>
        <v>23805900000000</v>
      </c>
      <c r="AE1193" s="157">
        <f>IFERROR(INDEX(NoSettings_v3!$C$2:$AH$4612,MATCH('EPS 3.1.3'!$B1193,NoSettings_v3!$A$2:$A$4612,0),MATCH('EPS 3.1.3'!AE$1,NoSettings_v3!$C$1:$AH$1,0)),"")</f>
        <v>24218400000000</v>
      </c>
      <c r="AF1193" s="157">
        <f>IFERROR(INDEX(NoSettings_v3!$C$2:$AH$4612,MATCH('EPS 3.1.3'!$B1193,NoSettings_v3!$A$2:$A$4612,0),MATCH('EPS 3.1.3'!AF$1,NoSettings_v3!$C$1:$AH$1,0)),"")</f>
        <v>24630800000000</v>
      </c>
      <c r="AG1193" s="157">
        <f>IFERROR(INDEX(NoSettings_v3!$C$2:$AH$4612,MATCH('EPS 3.1.3'!$B1193,NoSettings_v3!$A$2:$A$4612,0),MATCH('EPS 3.1.3'!AG$1,NoSettings_v3!$C$1:$AH$1,0)),"")</f>
        <v>25043200000000</v>
      </c>
      <c r="AH1193" s="157">
        <f>IFERROR(INDEX(NoSettings_v3!$C$2:$AH$4612,MATCH('EPS 3.1.3'!$B1193,NoSettings_v3!$A$2:$A$4612,0),MATCH('EPS 3.1.3'!AH$1,NoSettings_v3!$C$1:$AH$1,0)),"")</f>
        <v>25455700000000</v>
      </c>
      <c r="AI1193" s="157">
        <f>IFERROR(INDEX(NoSettings_v3!$C$2:$AH$4612,MATCH('EPS 3.1.3'!$B1193,NoSettings_v3!$A$2:$A$4612,0),MATCH('EPS 3.1.3'!AI$1,NoSettings_v3!$C$1:$AH$1,0)),"")</f>
        <v>25868200000000</v>
      </c>
    </row>
    <row r="1194" spans="1:35" x14ac:dyDescent="0.35">
      <c r="B1194" s="161" t="s">
        <v>1907</v>
      </c>
      <c r="C1194" s="127" t="s">
        <v>964</v>
      </c>
      <c r="D1194" s="157">
        <f>IFERROR(INDEX(NoSettings_v3!$C$2:$AH$4612,MATCH('EPS 3.1.3'!$B1194,NoSettings_v3!$A$2:$A$4612,0),MATCH('EPS 3.1.3'!D$1,NoSettings_v3!$C$1:$AH$1,0)),"")</f>
        <v>0</v>
      </c>
      <c r="E1194" s="157">
        <f>IFERROR(INDEX(NoSettings_v3!$C$2:$AH$4612,MATCH('EPS 3.1.3'!$B1194,NoSettings_v3!$A$2:$A$4612,0),MATCH('EPS 3.1.3'!E$1,NoSettings_v3!$C$1:$AH$1,0)),"")</f>
        <v>0</v>
      </c>
      <c r="F1194" s="157">
        <f>IFERROR(INDEX(NoSettings_v3!$C$2:$AH$4612,MATCH('EPS 3.1.3'!$B1194,NoSettings_v3!$A$2:$A$4612,0),MATCH('EPS 3.1.3'!F$1,NoSettings_v3!$C$1:$AH$1,0)),"")</f>
        <v>0</v>
      </c>
      <c r="G1194" s="157">
        <f>IFERROR(INDEX(NoSettings_v3!$C$2:$AH$4612,MATCH('EPS 3.1.3'!$B1194,NoSettings_v3!$A$2:$A$4612,0),MATCH('EPS 3.1.3'!G$1,NoSettings_v3!$C$1:$AH$1,0)),"")</f>
        <v>0</v>
      </c>
      <c r="H1194" s="157">
        <f>IFERROR(INDEX(NoSettings_v3!$C$2:$AH$4612,MATCH('EPS 3.1.3'!$B1194,NoSettings_v3!$A$2:$A$4612,0),MATCH('EPS 3.1.3'!H$1,NoSettings_v3!$C$1:$AH$1,0)),"")</f>
        <v>0</v>
      </c>
      <c r="I1194" s="157">
        <f>IFERROR(INDEX(NoSettings_v3!$C$2:$AH$4612,MATCH('EPS 3.1.3'!$B1194,NoSettings_v3!$A$2:$A$4612,0),MATCH('EPS 3.1.3'!I$1,NoSettings_v3!$C$1:$AH$1,0)),"")</f>
        <v>0</v>
      </c>
      <c r="J1194" s="157">
        <f>IFERROR(INDEX(NoSettings_v3!$C$2:$AH$4612,MATCH('EPS 3.1.3'!$B1194,NoSettings_v3!$A$2:$A$4612,0),MATCH('EPS 3.1.3'!J$1,NoSettings_v3!$C$1:$AH$1,0)),"")</f>
        <v>0</v>
      </c>
      <c r="K1194" s="157">
        <f>IFERROR(INDEX(NoSettings_v3!$C$2:$AH$4612,MATCH('EPS 3.1.3'!$B1194,NoSettings_v3!$A$2:$A$4612,0),MATCH('EPS 3.1.3'!K$1,NoSettings_v3!$C$1:$AH$1,0)),"")</f>
        <v>0</v>
      </c>
      <c r="L1194" s="157">
        <f>IFERROR(INDEX(NoSettings_v3!$C$2:$AH$4612,MATCH('EPS 3.1.3'!$B1194,NoSettings_v3!$A$2:$A$4612,0),MATCH('EPS 3.1.3'!L$1,NoSettings_v3!$C$1:$AH$1,0)),"")</f>
        <v>0</v>
      </c>
      <c r="M1194" s="157">
        <f>IFERROR(INDEX(NoSettings_v3!$C$2:$AH$4612,MATCH('EPS 3.1.3'!$B1194,NoSettings_v3!$A$2:$A$4612,0),MATCH('EPS 3.1.3'!M$1,NoSettings_v3!$C$1:$AH$1,0)),"")</f>
        <v>0</v>
      </c>
      <c r="N1194" s="157">
        <f>IFERROR(INDEX(NoSettings_v3!$C$2:$AH$4612,MATCH('EPS 3.1.3'!$B1194,NoSettings_v3!$A$2:$A$4612,0),MATCH('EPS 3.1.3'!N$1,NoSettings_v3!$C$1:$AH$1,0)),"")</f>
        <v>0</v>
      </c>
      <c r="O1194" s="157">
        <f>IFERROR(INDEX(NoSettings_v3!$C$2:$AH$4612,MATCH('EPS 3.1.3'!$B1194,NoSettings_v3!$A$2:$A$4612,0),MATCH('EPS 3.1.3'!O$1,NoSettings_v3!$C$1:$AH$1,0)),"")</f>
        <v>0</v>
      </c>
      <c r="P1194" s="157">
        <f>IFERROR(INDEX(NoSettings_v3!$C$2:$AH$4612,MATCH('EPS 3.1.3'!$B1194,NoSettings_v3!$A$2:$A$4612,0),MATCH('EPS 3.1.3'!P$1,NoSettings_v3!$C$1:$AH$1,0)),"")</f>
        <v>0</v>
      </c>
      <c r="Q1194" s="157">
        <f>IFERROR(INDEX(NoSettings_v3!$C$2:$AH$4612,MATCH('EPS 3.1.3'!$B1194,NoSettings_v3!$A$2:$A$4612,0),MATCH('EPS 3.1.3'!Q$1,NoSettings_v3!$C$1:$AH$1,0)),"")</f>
        <v>0</v>
      </c>
      <c r="R1194" s="157">
        <f>IFERROR(INDEX(NoSettings_v3!$C$2:$AH$4612,MATCH('EPS 3.1.3'!$B1194,NoSettings_v3!$A$2:$A$4612,0),MATCH('EPS 3.1.3'!R$1,NoSettings_v3!$C$1:$AH$1,0)),"")</f>
        <v>0</v>
      </c>
      <c r="S1194" s="157">
        <f>IFERROR(INDEX(NoSettings_v3!$C$2:$AH$4612,MATCH('EPS 3.1.3'!$B1194,NoSettings_v3!$A$2:$A$4612,0),MATCH('EPS 3.1.3'!S$1,NoSettings_v3!$C$1:$AH$1,0)),"")</f>
        <v>0</v>
      </c>
      <c r="T1194" s="157">
        <f>IFERROR(INDEX(NoSettings_v3!$C$2:$AH$4612,MATCH('EPS 3.1.3'!$B1194,NoSettings_v3!$A$2:$A$4612,0),MATCH('EPS 3.1.3'!T$1,NoSettings_v3!$C$1:$AH$1,0)),"")</f>
        <v>0</v>
      </c>
      <c r="U1194" s="157">
        <f>IFERROR(INDEX(NoSettings_v3!$C$2:$AH$4612,MATCH('EPS 3.1.3'!$B1194,NoSettings_v3!$A$2:$A$4612,0),MATCH('EPS 3.1.3'!U$1,NoSettings_v3!$C$1:$AH$1,0)),"")</f>
        <v>0</v>
      </c>
      <c r="V1194" s="157">
        <f>IFERROR(INDEX(NoSettings_v3!$C$2:$AH$4612,MATCH('EPS 3.1.3'!$B1194,NoSettings_v3!$A$2:$A$4612,0),MATCH('EPS 3.1.3'!V$1,NoSettings_v3!$C$1:$AH$1,0)),"")</f>
        <v>0</v>
      </c>
      <c r="W1194" s="157">
        <f>IFERROR(INDEX(NoSettings_v3!$C$2:$AH$4612,MATCH('EPS 3.1.3'!$B1194,NoSettings_v3!$A$2:$A$4612,0),MATCH('EPS 3.1.3'!W$1,NoSettings_v3!$C$1:$AH$1,0)),"")</f>
        <v>0</v>
      </c>
      <c r="X1194" s="157">
        <f>IFERROR(INDEX(NoSettings_v3!$C$2:$AH$4612,MATCH('EPS 3.1.3'!$B1194,NoSettings_v3!$A$2:$A$4612,0),MATCH('EPS 3.1.3'!X$1,NoSettings_v3!$C$1:$AH$1,0)),"")</f>
        <v>0</v>
      </c>
      <c r="Y1194" s="157">
        <f>IFERROR(INDEX(NoSettings_v3!$C$2:$AH$4612,MATCH('EPS 3.1.3'!$B1194,NoSettings_v3!$A$2:$A$4612,0),MATCH('EPS 3.1.3'!Y$1,NoSettings_v3!$C$1:$AH$1,0)),"")</f>
        <v>0</v>
      </c>
      <c r="Z1194" s="157">
        <f>IFERROR(INDEX(NoSettings_v3!$C$2:$AH$4612,MATCH('EPS 3.1.3'!$B1194,NoSettings_v3!$A$2:$A$4612,0),MATCH('EPS 3.1.3'!Z$1,NoSettings_v3!$C$1:$AH$1,0)),"")</f>
        <v>0</v>
      </c>
      <c r="AA1194" s="157">
        <f>IFERROR(INDEX(NoSettings_v3!$C$2:$AH$4612,MATCH('EPS 3.1.3'!$B1194,NoSettings_v3!$A$2:$A$4612,0),MATCH('EPS 3.1.3'!AA$1,NoSettings_v3!$C$1:$AH$1,0)),"")</f>
        <v>0</v>
      </c>
      <c r="AB1194" s="157">
        <f>IFERROR(INDEX(NoSettings_v3!$C$2:$AH$4612,MATCH('EPS 3.1.3'!$B1194,NoSettings_v3!$A$2:$A$4612,0),MATCH('EPS 3.1.3'!AB$1,NoSettings_v3!$C$1:$AH$1,0)),"")</f>
        <v>0</v>
      </c>
      <c r="AC1194" s="157">
        <f>IFERROR(INDEX(NoSettings_v3!$C$2:$AH$4612,MATCH('EPS 3.1.3'!$B1194,NoSettings_v3!$A$2:$A$4612,0),MATCH('EPS 3.1.3'!AC$1,NoSettings_v3!$C$1:$AH$1,0)),"")</f>
        <v>0</v>
      </c>
      <c r="AD1194" s="157">
        <f>IFERROR(INDEX(NoSettings_v3!$C$2:$AH$4612,MATCH('EPS 3.1.3'!$B1194,NoSettings_v3!$A$2:$A$4612,0),MATCH('EPS 3.1.3'!AD$1,NoSettings_v3!$C$1:$AH$1,0)),"")</f>
        <v>0</v>
      </c>
      <c r="AE1194" s="157">
        <f>IFERROR(INDEX(NoSettings_v3!$C$2:$AH$4612,MATCH('EPS 3.1.3'!$B1194,NoSettings_v3!$A$2:$A$4612,0),MATCH('EPS 3.1.3'!AE$1,NoSettings_v3!$C$1:$AH$1,0)),"")</f>
        <v>0</v>
      </c>
      <c r="AF1194" s="157">
        <f>IFERROR(INDEX(NoSettings_v3!$C$2:$AH$4612,MATCH('EPS 3.1.3'!$B1194,NoSettings_v3!$A$2:$A$4612,0),MATCH('EPS 3.1.3'!AF$1,NoSettings_v3!$C$1:$AH$1,0)),"")</f>
        <v>0</v>
      </c>
      <c r="AG1194" s="157">
        <f>IFERROR(INDEX(NoSettings_v3!$C$2:$AH$4612,MATCH('EPS 3.1.3'!$B1194,NoSettings_v3!$A$2:$A$4612,0),MATCH('EPS 3.1.3'!AG$1,NoSettings_v3!$C$1:$AH$1,0)),"")</f>
        <v>0</v>
      </c>
      <c r="AH1194" s="157">
        <f>IFERROR(INDEX(NoSettings_v3!$C$2:$AH$4612,MATCH('EPS 3.1.3'!$B1194,NoSettings_v3!$A$2:$A$4612,0),MATCH('EPS 3.1.3'!AH$1,NoSettings_v3!$C$1:$AH$1,0)),"")</f>
        <v>0</v>
      </c>
      <c r="AI1194" s="157">
        <f>IFERROR(INDEX(NoSettings_v3!$C$2:$AH$4612,MATCH('EPS 3.1.3'!$B1194,NoSettings_v3!$A$2:$A$4612,0),MATCH('EPS 3.1.3'!AI$1,NoSettings_v3!$C$1:$AH$1,0)),"")</f>
        <v>0</v>
      </c>
    </row>
    <row r="1195" spans="1:35" x14ac:dyDescent="0.35">
      <c r="B1195" s="161" t="s">
        <v>1908</v>
      </c>
      <c r="C1195" s="127" t="s">
        <v>964</v>
      </c>
      <c r="D1195" s="157">
        <f>IFERROR(INDEX(NoSettings_v3!$C$2:$AH$4612,MATCH('EPS 3.1.3'!$B1195,NoSettings_v3!$A$2:$A$4612,0),MATCH('EPS 3.1.3'!D$1,NoSettings_v3!$C$1:$AH$1,0)),"")</f>
        <v>0</v>
      </c>
      <c r="E1195" s="157">
        <f>IFERROR(INDEX(NoSettings_v3!$C$2:$AH$4612,MATCH('EPS 3.1.3'!$B1195,NoSettings_v3!$A$2:$A$4612,0),MATCH('EPS 3.1.3'!E$1,NoSettings_v3!$C$1:$AH$1,0)),"")</f>
        <v>0</v>
      </c>
      <c r="F1195" s="157">
        <f>IFERROR(INDEX(NoSettings_v3!$C$2:$AH$4612,MATCH('EPS 3.1.3'!$B1195,NoSettings_v3!$A$2:$A$4612,0),MATCH('EPS 3.1.3'!F$1,NoSettings_v3!$C$1:$AH$1,0)),"")</f>
        <v>0</v>
      </c>
      <c r="G1195" s="157">
        <f>IFERROR(INDEX(NoSettings_v3!$C$2:$AH$4612,MATCH('EPS 3.1.3'!$B1195,NoSettings_v3!$A$2:$A$4612,0),MATCH('EPS 3.1.3'!G$1,NoSettings_v3!$C$1:$AH$1,0)),"")</f>
        <v>0</v>
      </c>
      <c r="H1195" s="157">
        <f>IFERROR(INDEX(NoSettings_v3!$C$2:$AH$4612,MATCH('EPS 3.1.3'!$B1195,NoSettings_v3!$A$2:$A$4612,0),MATCH('EPS 3.1.3'!H$1,NoSettings_v3!$C$1:$AH$1,0)),"")</f>
        <v>0</v>
      </c>
      <c r="I1195" s="157">
        <f>IFERROR(INDEX(NoSettings_v3!$C$2:$AH$4612,MATCH('EPS 3.1.3'!$B1195,NoSettings_v3!$A$2:$A$4612,0),MATCH('EPS 3.1.3'!I$1,NoSettings_v3!$C$1:$AH$1,0)),"")</f>
        <v>0</v>
      </c>
      <c r="J1195" s="157">
        <f>IFERROR(INDEX(NoSettings_v3!$C$2:$AH$4612,MATCH('EPS 3.1.3'!$B1195,NoSettings_v3!$A$2:$A$4612,0),MATCH('EPS 3.1.3'!J$1,NoSettings_v3!$C$1:$AH$1,0)),"")</f>
        <v>0</v>
      </c>
      <c r="K1195" s="157">
        <f>IFERROR(INDEX(NoSettings_v3!$C$2:$AH$4612,MATCH('EPS 3.1.3'!$B1195,NoSettings_v3!$A$2:$A$4612,0),MATCH('EPS 3.1.3'!K$1,NoSettings_v3!$C$1:$AH$1,0)),"")</f>
        <v>0</v>
      </c>
      <c r="L1195" s="157">
        <f>IFERROR(INDEX(NoSettings_v3!$C$2:$AH$4612,MATCH('EPS 3.1.3'!$B1195,NoSettings_v3!$A$2:$A$4612,0),MATCH('EPS 3.1.3'!L$1,NoSettings_v3!$C$1:$AH$1,0)),"")</f>
        <v>0</v>
      </c>
      <c r="M1195" s="157">
        <f>IFERROR(INDEX(NoSettings_v3!$C$2:$AH$4612,MATCH('EPS 3.1.3'!$B1195,NoSettings_v3!$A$2:$A$4612,0),MATCH('EPS 3.1.3'!M$1,NoSettings_v3!$C$1:$AH$1,0)),"")</f>
        <v>0</v>
      </c>
      <c r="N1195" s="157">
        <f>IFERROR(INDEX(NoSettings_v3!$C$2:$AH$4612,MATCH('EPS 3.1.3'!$B1195,NoSettings_v3!$A$2:$A$4612,0),MATCH('EPS 3.1.3'!N$1,NoSettings_v3!$C$1:$AH$1,0)),"")</f>
        <v>0</v>
      </c>
      <c r="O1195" s="157">
        <f>IFERROR(INDEX(NoSettings_v3!$C$2:$AH$4612,MATCH('EPS 3.1.3'!$B1195,NoSettings_v3!$A$2:$A$4612,0),MATCH('EPS 3.1.3'!O$1,NoSettings_v3!$C$1:$AH$1,0)),"")</f>
        <v>0</v>
      </c>
      <c r="P1195" s="157">
        <f>IFERROR(INDEX(NoSettings_v3!$C$2:$AH$4612,MATCH('EPS 3.1.3'!$B1195,NoSettings_v3!$A$2:$A$4612,0),MATCH('EPS 3.1.3'!P$1,NoSettings_v3!$C$1:$AH$1,0)),"")</f>
        <v>0</v>
      </c>
      <c r="Q1195" s="157">
        <f>IFERROR(INDEX(NoSettings_v3!$C$2:$AH$4612,MATCH('EPS 3.1.3'!$B1195,NoSettings_v3!$A$2:$A$4612,0),MATCH('EPS 3.1.3'!Q$1,NoSettings_v3!$C$1:$AH$1,0)),"")</f>
        <v>0</v>
      </c>
      <c r="R1195" s="157">
        <f>IFERROR(INDEX(NoSettings_v3!$C$2:$AH$4612,MATCH('EPS 3.1.3'!$B1195,NoSettings_v3!$A$2:$A$4612,0),MATCH('EPS 3.1.3'!R$1,NoSettings_v3!$C$1:$AH$1,0)),"")</f>
        <v>0</v>
      </c>
      <c r="S1195" s="157">
        <f>IFERROR(INDEX(NoSettings_v3!$C$2:$AH$4612,MATCH('EPS 3.1.3'!$B1195,NoSettings_v3!$A$2:$A$4612,0),MATCH('EPS 3.1.3'!S$1,NoSettings_v3!$C$1:$AH$1,0)),"")</f>
        <v>0</v>
      </c>
      <c r="T1195" s="157">
        <f>IFERROR(INDEX(NoSettings_v3!$C$2:$AH$4612,MATCH('EPS 3.1.3'!$B1195,NoSettings_v3!$A$2:$A$4612,0),MATCH('EPS 3.1.3'!T$1,NoSettings_v3!$C$1:$AH$1,0)),"")</f>
        <v>0</v>
      </c>
      <c r="U1195" s="157">
        <f>IFERROR(INDEX(NoSettings_v3!$C$2:$AH$4612,MATCH('EPS 3.1.3'!$B1195,NoSettings_v3!$A$2:$A$4612,0),MATCH('EPS 3.1.3'!U$1,NoSettings_v3!$C$1:$AH$1,0)),"")</f>
        <v>0</v>
      </c>
      <c r="V1195" s="157">
        <f>IFERROR(INDEX(NoSettings_v3!$C$2:$AH$4612,MATCH('EPS 3.1.3'!$B1195,NoSettings_v3!$A$2:$A$4612,0),MATCH('EPS 3.1.3'!V$1,NoSettings_v3!$C$1:$AH$1,0)),"")</f>
        <v>0</v>
      </c>
      <c r="W1195" s="157">
        <f>IFERROR(INDEX(NoSettings_v3!$C$2:$AH$4612,MATCH('EPS 3.1.3'!$B1195,NoSettings_v3!$A$2:$A$4612,0),MATCH('EPS 3.1.3'!W$1,NoSettings_v3!$C$1:$AH$1,0)),"")</f>
        <v>0</v>
      </c>
      <c r="X1195" s="157">
        <f>IFERROR(INDEX(NoSettings_v3!$C$2:$AH$4612,MATCH('EPS 3.1.3'!$B1195,NoSettings_v3!$A$2:$A$4612,0),MATCH('EPS 3.1.3'!X$1,NoSettings_v3!$C$1:$AH$1,0)),"")</f>
        <v>0</v>
      </c>
      <c r="Y1195" s="157">
        <f>IFERROR(INDEX(NoSettings_v3!$C$2:$AH$4612,MATCH('EPS 3.1.3'!$B1195,NoSettings_v3!$A$2:$A$4612,0),MATCH('EPS 3.1.3'!Y$1,NoSettings_v3!$C$1:$AH$1,0)),"")</f>
        <v>0</v>
      </c>
      <c r="Z1195" s="157">
        <f>IFERROR(INDEX(NoSettings_v3!$C$2:$AH$4612,MATCH('EPS 3.1.3'!$B1195,NoSettings_v3!$A$2:$A$4612,0),MATCH('EPS 3.1.3'!Z$1,NoSettings_v3!$C$1:$AH$1,0)),"")</f>
        <v>0</v>
      </c>
      <c r="AA1195" s="157">
        <f>IFERROR(INDEX(NoSettings_v3!$C$2:$AH$4612,MATCH('EPS 3.1.3'!$B1195,NoSettings_v3!$A$2:$A$4612,0),MATCH('EPS 3.1.3'!AA$1,NoSettings_v3!$C$1:$AH$1,0)),"")</f>
        <v>0</v>
      </c>
      <c r="AB1195" s="157">
        <f>IFERROR(INDEX(NoSettings_v3!$C$2:$AH$4612,MATCH('EPS 3.1.3'!$B1195,NoSettings_v3!$A$2:$A$4612,0),MATCH('EPS 3.1.3'!AB$1,NoSettings_v3!$C$1:$AH$1,0)),"")</f>
        <v>0</v>
      </c>
      <c r="AC1195" s="157">
        <f>IFERROR(INDEX(NoSettings_v3!$C$2:$AH$4612,MATCH('EPS 3.1.3'!$B1195,NoSettings_v3!$A$2:$A$4612,0),MATCH('EPS 3.1.3'!AC$1,NoSettings_v3!$C$1:$AH$1,0)),"")</f>
        <v>0</v>
      </c>
      <c r="AD1195" s="157">
        <f>IFERROR(INDEX(NoSettings_v3!$C$2:$AH$4612,MATCH('EPS 3.1.3'!$B1195,NoSettings_v3!$A$2:$A$4612,0),MATCH('EPS 3.1.3'!AD$1,NoSettings_v3!$C$1:$AH$1,0)),"")</f>
        <v>0</v>
      </c>
      <c r="AE1195" s="157">
        <f>IFERROR(INDEX(NoSettings_v3!$C$2:$AH$4612,MATCH('EPS 3.1.3'!$B1195,NoSettings_v3!$A$2:$A$4612,0),MATCH('EPS 3.1.3'!AE$1,NoSettings_v3!$C$1:$AH$1,0)),"")</f>
        <v>0</v>
      </c>
      <c r="AF1195" s="157">
        <f>IFERROR(INDEX(NoSettings_v3!$C$2:$AH$4612,MATCH('EPS 3.1.3'!$B1195,NoSettings_v3!$A$2:$A$4612,0),MATCH('EPS 3.1.3'!AF$1,NoSettings_v3!$C$1:$AH$1,0)),"")</f>
        <v>0</v>
      </c>
      <c r="AG1195" s="157">
        <f>IFERROR(INDEX(NoSettings_v3!$C$2:$AH$4612,MATCH('EPS 3.1.3'!$B1195,NoSettings_v3!$A$2:$A$4612,0),MATCH('EPS 3.1.3'!AG$1,NoSettings_v3!$C$1:$AH$1,0)),"")</f>
        <v>0</v>
      </c>
      <c r="AH1195" s="157">
        <f>IFERROR(INDEX(NoSettings_v3!$C$2:$AH$4612,MATCH('EPS 3.1.3'!$B1195,NoSettings_v3!$A$2:$A$4612,0),MATCH('EPS 3.1.3'!AH$1,NoSettings_v3!$C$1:$AH$1,0)),"")</f>
        <v>0</v>
      </c>
      <c r="AI1195" s="157">
        <f>IFERROR(INDEX(NoSettings_v3!$C$2:$AH$4612,MATCH('EPS 3.1.3'!$B1195,NoSettings_v3!$A$2:$A$4612,0),MATCH('EPS 3.1.3'!AI$1,NoSettings_v3!$C$1:$AH$1,0)),"")</f>
        <v>0</v>
      </c>
    </row>
    <row r="1196" spans="1:35" x14ac:dyDescent="0.35">
      <c r="B1196" s="161" t="s">
        <v>1909</v>
      </c>
      <c r="C1196" s="127" t="s">
        <v>964</v>
      </c>
      <c r="D1196" s="157">
        <f>IFERROR(INDEX(NoSettings_v3!$C$2:$AH$4612,MATCH('EPS 3.1.3'!$B1196,NoSettings_v3!$A$2:$A$4612,0),MATCH('EPS 3.1.3'!D$1,NoSettings_v3!$C$1:$AH$1,0)),"")</f>
        <v>0</v>
      </c>
      <c r="E1196" s="157">
        <f>IFERROR(INDEX(NoSettings_v3!$C$2:$AH$4612,MATCH('EPS 3.1.3'!$B1196,NoSettings_v3!$A$2:$A$4612,0),MATCH('EPS 3.1.3'!E$1,NoSettings_v3!$C$1:$AH$1,0)),"")</f>
        <v>0</v>
      </c>
      <c r="F1196" s="157">
        <f>IFERROR(INDEX(NoSettings_v3!$C$2:$AH$4612,MATCH('EPS 3.1.3'!$B1196,NoSettings_v3!$A$2:$A$4612,0),MATCH('EPS 3.1.3'!F$1,NoSettings_v3!$C$1:$AH$1,0)),"")</f>
        <v>0</v>
      </c>
      <c r="G1196" s="157">
        <f>IFERROR(INDEX(NoSettings_v3!$C$2:$AH$4612,MATCH('EPS 3.1.3'!$B1196,NoSettings_v3!$A$2:$A$4612,0),MATCH('EPS 3.1.3'!G$1,NoSettings_v3!$C$1:$AH$1,0)),"")</f>
        <v>0</v>
      </c>
      <c r="H1196" s="157">
        <f>IFERROR(INDEX(NoSettings_v3!$C$2:$AH$4612,MATCH('EPS 3.1.3'!$B1196,NoSettings_v3!$A$2:$A$4612,0),MATCH('EPS 3.1.3'!H$1,NoSettings_v3!$C$1:$AH$1,0)),"")</f>
        <v>0</v>
      </c>
      <c r="I1196" s="157">
        <f>IFERROR(INDEX(NoSettings_v3!$C$2:$AH$4612,MATCH('EPS 3.1.3'!$B1196,NoSettings_v3!$A$2:$A$4612,0),MATCH('EPS 3.1.3'!I$1,NoSettings_v3!$C$1:$AH$1,0)),"")</f>
        <v>0</v>
      </c>
      <c r="J1196" s="157">
        <f>IFERROR(INDEX(NoSettings_v3!$C$2:$AH$4612,MATCH('EPS 3.1.3'!$B1196,NoSettings_v3!$A$2:$A$4612,0),MATCH('EPS 3.1.3'!J$1,NoSettings_v3!$C$1:$AH$1,0)),"")</f>
        <v>0</v>
      </c>
      <c r="K1196" s="157">
        <f>IFERROR(INDEX(NoSettings_v3!$C$2:$AH$4612,MATCH('EPS 3.1.3'!$B1196,NoSettings_v3!$A$2:$A$4612,0),MATCH('EPS 3.1.3'!K$1,NoSettings_v3!$C$1:$AH$1,0)),"")</f>
        <v>0</v>
      </c>
      <c r="L1196" s="157">
        <f>IFERROR(INDEX(NoSettings_v3!$C$2:$AH$4612,MATCH('EPS 3.1.3'!$B1196,NoSettings_v3!$A$2:$A$4612,0),MATCH('EPS 3.1.3'!L$1,NoSettings_v3!$C$1:$AH$1,0)),"")</f>
        <v>0</v>
      </c>
      <c r="M1196" s="157">
        <f>IFERROR(INDEX(NoSettings_v3!$C$2:$AH$4612,MATCH('EPS 3.1.3'!$B1196,NoSettings_v3!$A$2:$A$4612,0),MATCH('EPS 3.1.3'!M$1,NoSettings_v3!$C$1:$AH$1,0)),"")</f>
        <v>0</v>
      </c>
      <c r="N1196" s="157">
        <f>IFERROR(INDEX(NoSettings_v3!$C$2:$AH$4612,MATCH('EPS 3.1.3'!$B1196,NoSettings_v3!$A$2:$A$4612,0),MATCH('EPS 3.1.3'!N$1,NoSettings_v3!$C$1:$AH$1,0)),"")</f>
        <v>0</v>
      </c>
      <c r="O1196" s="157">
        <f>IFERROR(INDEX(NoSettings_v3!$C$2:$AH$4612,MATCH('EPS 3.1.3'!$B1196,NoSettings_v3!$A$2:$A$4612,0),MATCH('EPS 3.1.3'!O$1,NoSettings_v3!$C$1:$AH$1,0)),"")</f>
        <v>0</v>
      </c>
      <c r="P1196" s="157">
        <f>IFERROR(INDEX(NoSettings_v3!$C$2:$AH$4612,MATCH('EPS 3.1.3'!$B1196,NoSettings_v3!$A$2:$A$4612,0),MATCH('EPS 3.1.3'!P$1,NoSettings_v3!$C$1:$AH$1,0)),"")</f>
        <v>0</v>
      </c>
      <c r="Q1196" s="157">
        <f>IFERROR(INDEX(NoSettings_v3!$C$2:$AH$4612,MATCH('EPS 3.1.3'!$B1196,NoSettings_v3!$A$2:$A$4612,0),MATCH('EPS 3.1.3'!Q$1,NoSettings_v3!$C$1:$AH$1,0)),"")</f>
        <v>0</v>
      </c>
      <c r="R1196" s="157">
        <f>IFERROR(INDEX(NoSettings_v3!$C$2:$AH$4612,MATCH('EPS 3.1.3'!$B1196,NoSettings_v3!$A$2:$A$4612,0),MATCH('EPS 3.1.3'!R$1,NoSettings_v3!$C$1:$AH$1,0)),"")</f>
        <v>0</v>
      </c>
      <c r="S1196" s="157">
        <f>IFERROR(INDEX(NoSettings_v3!$C$2:$AH$4612,MATCH('EPS 3.1.3'!$B1196,NoSettings_v3!$A$2:$A$4612,0),MATCH('EPS 3.1.3'!S$1,NoSettings_v3!$C$1:$AH$1,0)),"")</f>
        <v>0</v>
      </c>
      <c r="T1196" s="157">
        <f>IFERROR(INDEX(NoSettings_v3!$C$2:$AH$4612,MATCH('EPS 3.1.3'!$B1196,NoSettings_v3!$A$2:$A$4612,0),MATCH('EPS 3.1.3'!T$1,NoSettings_v3!$C$1:$AH$1,0)),"")</f>
        <v>0</v>
      </c>
      <c r="U1196" s="157">
        <f>IFERROR(INDEX(NoSettings_v3!$C$2:$AH$4612,MATCH('EPS 3.1.3'!$B1196,NoSettings_v3!$A$2:$A$4612,0),MATCH('EPS 3.1.3'!U$1,NoSettings_v3!$C$1:$AH$1,0)),"")</f>
        <v>0</v>
      </c>
      <c r="V1196" s="157">
        <f>IFERROR(INDEX(NoSettings_v3!$C$2:$AH$4612,MATCH('EPS 3.1.3'!$B1196,NoSettings_v3!$A$2:$A$4612,0),MATCH('EPS 3.1.3'!V$1,NoSettings_v3!$C$1:$AH$1,0)),"")</f>
        <v>0</v>
      </c>
      <c r="W1196" s="157">
        <f>IFERROR(INDEX(NoSettings_v3!$C$2:$AH$4612,MATCH('EPS 3.1.3'!$B1196,NoSettings_v3!$A$2:$A$4612,0),MATCH('EPS 3.1.3'!W$1,NoSettings_v3!$C$1:$AH$1,0)),"")</f>
        <v>0</v>
      </c>
      <c r="X1196" s="157">
        <f>IFERROR(INDEX(NoSettings_v3!$C$2:$AH$4612,MATCH('EPS 3.1.3'!$B1196,NoSettings_v3!$A$2:$A$4612,0),MATCH('EPS 3.1.3'!X$1,NoSettings_v3!$C$1:$AH$1,0)),"")</f>
        <v>0</v>
      </c>
      <c r="Y1196" s="157">
        <f>IFERROR(INDEX(NoSettings_v3!$C$2:$AH$4612,MATCH('EPS 3.1.3'!$B1196,NoSettings_v3!$A$2:$A$4612,0),MATCH('EPS 3.1.3'!Y$1,NoSettings_v3!$C$1:$AH$1,0)),"")</f>
        <v>0</v>
      </c>
      <c r="Z1196" s="157">
        <f>IFERROR(INDEX(NoSettings_v3!$C$2:$AH$4612,MATCH('EPS 3.1.3'!$B1196,NoSettings_v3!$A$2:$A$4612,0),MATCH('EPS 3.1.3'!Z$1,NoSettings_v3!$C$1:$AH$1,0)),"")</f>
        <v>0</v>
      </c>
      <c r="AA1196" s="157">
        <f>IFERROR(INDEX(NoSettings_v3!$C$2:$AH$4612,MATCH('EPS 3.1.3'!$B1196,NoSettings_v3!$A$2:$A$4612,0),MATCH('EPS 3.1.3'!AA$1,NoSettings_v3!$C$1:$AH$1,0)),"")</f>
        <v>0</v>
      </c>
      <c r="AB1196" s="157">
        <f>IFERROR(INDEX(NoSettings_v3!$C$2:$AH$4612,MATCH('EPS 3.1.3'!$B1196,NoSettings_v3!$A$2:$A$4612,0),MATCH('EPS 3.1.3'!AB$1,NoSettings_v3!$C$1:$AH$1,0)),"")</f>
        <v>0</v>
      </c>
      <c r="AC1196" s="157">
        <f>IFERROR(INDEX(NoSettings_v3!$C$2:$AH$4612,MATCH('EPS 3.1.3'!$B1196,NoSettings_v3!$A$2:$A$4612,0),MATCH('EPS 3.1.3'!AC$1,NoSettings_v3!$C$1:$AH$1,0)),"")</f>
        <v>0</v>
      </c>
      <c r="AD1196" s="157">
        <f>IFERROR(INDEX(NoSettings_v3!$C$2:$AH$4612,MATCH('EPS 3.1.3'!$B1196,NoSettings_v3!$A$2:$A$4612,0),MATCH('EPS 3.1.3'!AD$1,NoSettings_v3!$C$1:$AH$1,0)),"")</f>
        <v>0</v>
      </c>
      <c r="AE1196" s="157">
        <f>IFERROR(INDEX(NoSettings_v3!$C$2:$AH$4612,MATCH('EPS 3.1.3'!$B1196,NoSettings_v3!$A$2:$A$4612,0),MATCH('EPS 3.1.3'!AE$1,NoSettings_v3!$C$1:$AH$1,0)),"")</f>
        <v>0</v>
      </c>
      <c r="AF1196" s="157">
        <f>IFERROR(INDEX(NoSettings_v3!$C$2:$AH$4612,MATCH('EPS 3.1.3'!$B1196,NoSettings_v3!$A$2:$A$4612,0),MATCH('EPS 3.1.3'!AF$1,NoSettings_v3!$C$1:$AH$1,0)),"")</f>
        <v>0</v>
      </c>
      <c r="AG1196" s="157">
        <f>IFERROR(INDEX(NoSettings_v3!$C$2:$AH$4612,MATCH('EPS 3.1.3'!$B1196,NoSettings_v3!$A$2:$A$4612,0),MATCH('EPS 3.1.3'!AG$1,NoSettings_v3!$C$1:$AH$1,0)),"")</f>
        <v>0</v>
      </c>
      <c r="AH1196" s="157">
        <f>IFERROR(INDEX(NoSettings_v3!$C$2:$AH$4612,MATCH('EPS 3.1.3'!$B1196,NoSettings_v3!$A$2:$A$4612,0),MATCH('EPS 3.1.3'!AH$1,NoSettings_v3!$C$1:$AH$1,0)),"")</f>
        <v>0</v>
      </c>
      <c r="AI1196" s="157">
        <f>IFERROR(INDEX(NoSettings_v3!$C$2:$AH$4612,MATCH('EPS 3.1.3'!$B1196,NoSettings_v3!$A$2:$A$4612,0),MATCH('EPS 3.1.3'!AI$1,NoSettings_v3!$C$1:$AH$1,0)),"")</f>
        <v>0</v>
      </c>
    </row>
    <row r="1197" spans="1:35" x14ac:dyDescent="0.35">
      <c r="B1197" s="161" t="s">
        <v>1910</v>
      </c>
      <c r="C1197" s="127" t="s">
        <v>964</v>
      </c>
      <c r="D1197" s="157">
        <f>IFERROR(INDEX(NoSettings_v3!$C$2:$AH$4612,MATCH('EPS 3.1.3'!$B1197,NoSettings_v3!$A$2:$A$4612,0),MATCH('EPS 3.1.3'!D$1,NoSettings_v3!$C$1:$AH$1,0)),"")</f>
        <v>0</v>
      </c>
      <c r="E1197" s="157">
        <f>IFERROR(INDEX(NoSettings_v3!$C$2:$AH$4612,MATCH('EPS 3.1.3'!$B1197,NoSettings_v3!$A$2:$A$4612,0),MATCH('EPS 3.1.3'!E$1,NoSettings_v3!$C$1:$AH$1,0)),"")</f>
        <v>0</v>
      </c>
      <c r="F1197" s="157">
        <f>IFERROR(INDEX(NoSettings_v3!$C$2:$AH$4612,MATCH('EPS 3.1.3'!$B1197,NoSettings_v3!$A$2:$A$4612,0),MATCH('EPS 3.1.3'!F$1,NoSettings_v3!$C$1:$AH$1,0)),"")</f>
        <v>0</v>
      </c>
      <c r="G1197" s="157">
        <f>IFERROR(INDEX(NoSettings_v3!$C$2:$AH$4612,MATCH('EPS 3.1.3'!$B1197,NoSettings_v3!$A$2:$A$4612,0),MATCH('EPS 3.1.3'!G$1,NoSettings_v3!$C$1:$AH$1,0)),"")</f>
        <v>0</v>
      </c>
      <c r="H1197" s="157">
        <f>IFERROR(INDEX(NoSettings_v3!$C$2:$AH$4612,MATCH('EPS 3.1.3'!$B1197,NoSettings_v3!$A$2:$A$4612,0),MATCH('EPS 3.1.3'!H$1,NoSettings_v3!$C$1:$AH$1,0)),"")</f>
        <v>0</v>
      </c>
      <c r="I1197" s="157">
        <f>IFERROR(INDEX(NoSettings_v3!$C$2:$AH$4612,MATCH('EPS 3.1.3'!$B1197,NoSettings_v3!$A$2:$A$4612,0),MATCH('EPS 3.1.3'!I$1,NoSettings_v3!$C$1:$AH$1,0)),"")</f>
        <v>0</v>
      </c>
      <c r="J1197" s="157">
        <f>IFERROR(INDEX(NoSettings_v3!$C$2:$AH$4612,MATCH('EPS 3.1.3'!$B1197,NoSettings_v3!$A$2:$A$4612,0),MATCH('EPS 3.1.3'!J$1,NoSettings_v3!$C$1:$AH$1,0)),"")</f>
        <v>0</v>
      </c>
      <c r="K1197" s="157">
        <f>IFERROR(INDEX(NoSettings_v3!$C$2:$AH$4612,MATCH('EPS 3.1.3'!$B1197,NoSettings_v3!$A$2:$A$4612,0),MATCH('EPS 3.1.3'!K$1,NoSettings_v3!$C$1:$AH$1,0)),"")</f>
        <v>0</v>
      </c>
      <c r="L1197" s="157">
        <f>IFERROR(INDEX(NoSettings_v3!$C$2:$AH$4612,MATCH('EPS 3.1.3'!$B1197,NoSettings_v3!$A$2:$A$4612,0),MATCH('EPS 3.1.3'!L$1,NoSettings_v3!$C$1:$AH$1,0)),"")</f>
        <v>0</v>
      </c>
      <c r="M1197" s="157">
        <f>IFERROR(INDEX(NoSettings_v3!$C$2:$AH$4612,MATCH('EPS 3.1.3'!$B1197,NoSettings_v3!$A$2:$A$4612,0),MATCH('EPS 3.1.3'!M$1,NoSettings_v3!$C$1:$AH$1,0)),"")</f>
        <v>0</v>
      </c>
      <c r="N1197" s="157">
        <f>IFERROR(INDEX(NoSettings_v3!$C$2:$AH$4612,MATCH('EPS 3.1.3'!$B1197,NoSettings_v3!$A$2:$A$4612,0),MATCH('EPS 3.1.3'!N$1,NoSettings_v3!$C$1:$AH$1,0)),"")</f>
        <v>0</v>
      </c>
      <c r="O1197" s="157">
        <f>IFERROR(INDEX(NoSettings_v3!$C$2:$AH$4612,MATCH('EPS 3.1.3'!$B1197,NoSettings_v3!$A$2:$A$4612,0),MATCH('EPS 3.1.3'!O$1,NoSettings_v3!$C$1:$AH$1,0)),"")</f>
        <v>0</v>
      </c>
      <c r="P1197" s="157">
        <f>IFERROR(INDEX(NoSettings_v3!$C$2:$AH$4612,MATCH('EPS 3.1.3'!$B1197,NoSettings_v3!$A$2:$A$4612,0),MATCH('EPS 3.1.3'!P$1,NoSettings_v3!$C$1:$AH$1,0)),"")</f>
        <v>0</v>
      </c>
      <c r="Q1197" s="157">
        <f>IFERROR(INDEX(NoSettings_v3!$C$2:$AH$4612,MATCH('EPS 3.1.3'!$B1197,NoSettings_v3!$A$2:$A$4612,0),MATCH('EPS 3.1.3'!Q$1,NoSettings_v3!$C$1:$AH$1,0)),"")</f>
        <v>0</v>
      </c>
      <c r="R1197" s="157">
        <f>IFERROR(INDEX(NoSettings_v3!$C$2:$AH$4612,MATCH('EPS 3.1.3'!$B1197,NoSettings_v3!$A$2:$A$4612,0),MATCH('EPS 3.1.3'!R$1,NoSettings_v3!$C$1:$AH$1,0)),"")</f>
        <v>0</v>
      </c>
      <c r="S1197" s="157">
        <f>IFERROR(INDEX(NoSettings_v3!$C$2:$AH$4612,MATCH('EPS 3.1.3'!$B1197,NoSettings_v3!$A$2:$A$4612,0),MATCH('EPS 3.1.3'!S$1,NoSettings_v3!$C$1:$AH$1,0)),"")</f>
        <v>0</v>
      </c>
      <c r="T1197" s="157">
        <f>IFERROR(INDEX(NoSettings_v3!$C$2:$AH$4612,MATCH('EPS 3.1.3'!$B1197,NoSettings_v3!$A$2:$A$4612,0),MATCH('EPS 3.1.3'!T$1,NoSettings_v3!$C$1:$AH$1,0)),"")</f>
        <v>0</v>
      </c>
      <c r="U1197" s="157">
        <f>IFERROR(INDEX(NoSettings_v3!$C$2:$AH$4612,MATCH('EPS 3.1.3'!$B1197,NoSettings_v3!$A$2:$A$4612,0),MATCH('EPS 3.1.3'!U$1,NoSettings_v3!$C$1:$AH$1,0)),"")</f>
        <v>0</v>
      </c>
      <c r="V1197" s="157">
        <f>IFERROR(INDEX(NoSettings_v3!$C$2:$AH$4612,MATCH('EPS 3.1.3'!$B1197,NoSettings_v3!$A$2:$A$4612,0),MATCH('EPS 3.1.3'!V$1,NoSettings_v3!$C$1:$AH$1,0)),"")</f>
        <v>0</v>
      </c>
      <c r="W1197" s="157">
        <f>IFERROR(INDEX(NoSettings_v3!$C$2:$AH$4612,MATCH('EPS 3.1.3'!$B1197,NoSettings_v3!$A$2:$A$4612,0),MATCH('EPS 3.1.3'!W$1,NoSettings_v3!$C$1:$AH$1,0)),"")</f>
        <v>0</v>
      </c>
      <c r="X1197" s="157">
        <f>IFERROR(INDEX(NoSettings_v3!$C$2:$AH$4612,MATCH('EPS 3.1.3'!$B1197,NoSettings_v3!$A$2:$A$4612,0),MATCH('EPS 3.1.3'!X$1,NoSettings_v3!$C$1:$AH$1,0)),"")</f>
        <v>0</v>
      </c>
      <c r="Y1197" s="157">
        <f>IFERROR(INDEX(NoSettings_v3!$C$2:$AH$4612,MATCH('EPS 3.1.3'!$B1197,NoSettings_v3!$A$2:$A$4612,0),MATCH('EPS 3.1.3'!Y$1,NoSettings_v3!$C$1:$AH$1,0)),"")</f>
        <v>0</v>
      </c>
      <c r="Z1197" s="157">
        <f>IFERROR(INDEX(NoSettings_v3!$C$2:$AH$4612,MATCH('EPS 3.1.3'!$B1197,NoSettings_v3!$A$2:$A$4612,0),MATCH('EPS 3.1.3'!Z$1,NoSettings_v3!$C$1:$AH$1,0)),"")</f>
        <v>0</v>
      </c>
      <c r="AA1197" s="157">
        <f>IFERROR(INDEX(NoSettings_v3!$C$2:$AH$4612,MATCH('EPS 3.1.3'!$B1197,NoSettings_v3!$A$2:$A$4612,0),MATCH('EPS 3.1.3'!AA$1,NoSettings_v3!$C$1:$AH$1,0)),"")</f>
        <v>0</v>
      </c>
      <c r="AB1197" s="157">
        <f>IFERROR(INDEX(NoSettings_v3!$C$2:$AH$4612,MATCH('EPS 3.1.3'!$B1197,NoSettings_v3!$A$2:$A$4612,0),MATCH('EPS 3.1.3'!AB$1,NoSettings_v3!$C$1:$AH$1,0)),"")</f>
        <v>0</v>
      </c>
      <c r="AC1197" s="157">
        <f>IFERROR(INDEX(NoSettings_v3!$C$2:$AH$4612,MATCH('EPS 3.1.3'!$B1197,NoSettings_v3!$A$2:$A$4612,0),MATCH('EPS 3.1.3'!AC$1,NoSettings_v3!$C$1:$AH$1,0)),"")</f>
        <v>0</v>
      </c>
      <c r="AD1197" s="157">
        <f>IFERROR(INDEX(NoSettings_v3!$C$2:$AH$4612,MATCH('EPS 3.1.3'!$B1197,NoSettings_v3!$A$2:$A$4612,0),MATCH('EPS 3.1.3'!AD$1,NoSettings_v3!$C$1:$AH$1,0)),"")</f>
        <v>0</v>
      </c>
      <c r="AE1197" s="157">
        <f>IFERROR(INDEX(NoSettings_v3!$C$2:$AH$4612,MATCH('EPS 3.1.3'!$B1197,NoSettings_v3!$A$2:$A$4612,0),MATCH('EPS 3.1.3'!AE$1,NoSettings_v3!$C$1:$AH$1,0)),"")</f>
        <v>0</v>
      </c>
      <c r="AF1197" s="157">
        <f>IFERROR(INDEX(NoSettings_v3!$C$2:$AH$4612,MATCH('EPS 3.1.3'!$B1197,NoSettings_v3!$A$2:$A$4612,0),MATCH('EPS 3.1.3'!AF$1,NoSettings_v3!$C$1:$AH$1,0)),"")</f>
        <v>0</v>
      </c>
      <c r="AG1197" s="157">
        <f>IFERROR(INDEX(NoSettings_v3!$C$2:$AH$4612,MATCH('EPS 3.1.3'!$B1197,NoSettings_v3!$A$2:$A$4612,0),MATCH('EPS 3.1.3'!AG$1,NoSettings_v3!$C$1:$AH$1,0)),"")</f>
        <v>0</v>
      </c>
      <c r="AH1197" s="157">
        <f>IFERROR(INDEX(NoSettings_v3!$C$2:$AH$4612,MATCH('EPS 3.1.3'!$B1197,NoSettings_v3!$A$2:$A$4612,0),MATCH('EPS 3.1.3'!AH$1,NoSettings_v3!$C$1:$AH$1,0)),"")</f>
        <v>0</v>
      </c>
      <c r="AI1197" s="157">
        <f>IFERROR(INDEX(NoSettings_v3!$C$2:$AH$4612,MATCH('EPS 3.1.3'!$B1197,NoSettings_v3!$A$2:$A$4612,0),MATCH('EPS 3.1.3'!AI$1,NoSettings_v3!$C$1:$AH$1,0)),"")</f>
        <v>0</v>
      </c>
    </row>
    <row r="1198" spans="1:35" x14ac:dyDescent="0.35">
      <c r="B1198" s="161" t="s">
        <v>1911</v>
      </c>
      <c r="C1198" s="127" t="s">
        <v>964</v>
      </c>
      <c r="D1198" s="157">
        <f>IFERROR(INDEX(NoSettings_v3!$C$2:$AH$4612,MATCH('EPS 3.1.3'!$B1198,NoSettings_v3!$A$2:$A$4612,0),MATCH('EPS 3.1.3'!D$1,NoSettings_v3!$C$1:$AH$1,0)),"")</f>
        <v>0</v>
      </c>
      <c r="E1198" s="157">
        <f>IFERROR(INDEX(NoSettings_v3!$C$2:$AH$4612,MATCH('EPS 3.1.3'!$B1198,NoSettings_v3!$A$2:$A$4612,0),MATCH('EPS 3.1.3'!E$1,NoSettings_v3!$C$1:$AH$1,0)),"")</f>
        <v>0</v>
      </c>
      <c r="F1198" s="157">
        <f>IFERROR(INDEX(NoSettings_v3!$C$2:$AH$4612,MATCH('EPS 3.1.3'!$B1198,NoSettings_v3!$A$2:$A$4612,0),MATCH('EPS 3.1.3'!F$1,NoSettings_v3!$C$1:$AH$1,0)),"")</f>
        <v>0</v>
      </c>
      <c r="G1198" s="157">
        <f>IFERROR(INDEX(NoSettings_v3!$C$2:$AH$4612,MATCH('EPS 3.1.3'!$B1198,NoSettings_v3!$A$2:$A$4612,0),MATCH('EPS 3.1.3'!G$1,NoSettings_v3!$C$1:$AH$1,0)),"")</f>
        <v>0</v>
      </c>
      <c r="H1198" s="157">
        <f>IFERROR(INDEX(NoSettings_v3!$C$2:$AH$4612,MATCH('EPS 3.1.3'!$B1198,NoSettings_v3!$A$2:$A$4612,0),MATCH('EPS 3.1.3'!H$1,NoSettings_v3!$C$1:$AH$1,0)),"")</f>
        <v>0</v>
      </c>
      <c r="I1198" s="157">
        <f>IFERROR(INDEX(NoSettings_v3!$C$2:$AH$4612,MATCH('EPS 3.1.3'!$B1198,NoSettings_v3!$A$2:$A$4612,0),MATCH('EPS 3.1.3'!I$1,NoSettings_v3!$C$1:$AH$1,0)),"")</f>
        <v>0</v>
      </c>
      <c r="J1198" s="157">
        <f>IFERROR(INDEX(NoSettings_v3!$C$2:$AH$4612,MATCH('EPS 3.1.3'!$B1198,NoSettings_v3!$A$2:$A$4612,0),MATCH('EPS 3.1.3'!J$1,NoSettings_v3!$C$1:$AH$1,0)),"")</f>
        <v>0</v>
      </c>
      <c r="K1198" s="157">
        <f>IFERROR(INDEX(NoSettings_v3!$C$2:$AH$4612,MATCH('EPS 3.1.3'!$B1198,NoSettings_v3!$A$2:$A$4612,0),MATCH('EPS 3.1.3'!K$1,NoSettings_v3!$C$1:$AH$1,0)),"")</f>
        <v>0</v>
      </c>
      <c r="L1198" s="157">
        <f>IFERROR(INDEX(NoSettings_v3!$C$2:$AH$4612,MATCH('EPS 3.1.3'!$B1198,NoSettings_v3!$A$2:$A$4612,0),MATCH('EPS 3.1.3'!L$1,NoSettings_v3!$C$1:$AH$1,0)),"")</f>
        <v>0</v>
      </c>
      <c r="M1198" s="157">
        <f>IFERROR(INDEX(NoSettings_v3!$C$2:$AH$4612,MATCH('EPS 3.1.3'!$B1198,NoSettings_v3!$A$2:$A$4612,0),MATCH('EPS 3.1.3'!M$1,NoSettings_v3!$C$1:$AH$1,0)),"")</f>
        <v>0</v>
      </c>
      <c r="N1198" s="157">
        <f>IFERROR(INDEX(NoSettings_v3!$C$2:$AH$4612,MATCH('EPS 3.1.3'!$B1198,NoSettings_v3!$A$2:$A$4612,0),MATCH('EPS 3.1.3'!N$1,NoSettings_v3!$C$1:$AH$1,0)),"")</f>
        <v>0</v>
      </c>
      <c r="O1198" s="157">
        <f>IFERROR(INDEX(NoSettings_v3!$C$2:$AH$4612,MATCH('EPS 3.1.3'!$B1198,NoSettings_v3!$A$2:$A$4612,0),MATCH('EPS 3.1.3'!O$1,NoSettings_v3!$C$1:$AH$1,0)),"")</f>
        <v>0</v>
      </c>
      <c r="P1198" s="157">
        <f>IFERROR(INDEX(NoSettings_v3!$C$2:$AH$4612,MATCH('EPS 3.1.3'!$B1198,NoSettings_v3!$A$2:$A$4612,0),MATCH('EPS 3.1.3'!P$1,NoSettings_v3!$C$1:$AH$1,0)),"")</f>
        <v>0</v>
      </c>
      <c r="Q1198" s="157">
        <f>IFERROR(INDEX(NoSettings_v3!$C$2:$AH$4612,MATCH('EPS 3.1.3'!$B1198,NoSettings_v3!$A$2:$A$4612,0),MATCH('EPS 3.1.3'!Q$1,NoSettings_v3!$C$1:$AH$1,0)),"")</f>
        <v>0</v>
      </c>
      <c r="R1198" s="157">
        <f>IFERROR(INDEX(NoSettings_v3!$C$2:$AH$4612,MATCH('EPS 3.1.3'!$B1198,NoSettings_v3!$A$2:$A$4612,0),MATCH('EPS 3.1.3'!R$1,NoSettings_v3!$C$1:$AH$1,0)),"")</f>
        <v>0</v>
      </c>
      <c r="S1198" s="157">
        <f>IFERROR(INDEX(NoSettings_v3!$C$2:$AH$4612,MATCH('EPS 3.1.3'!$B1198,NoSettings_v3!$A$2:$A$4612,0),MATCH('EPS 3.1.3'!S$1,NoSettings_v3!$C$1:$AH$1,0)),"")</f>
        <v>0</v>
      </c>
      <c r="T1198" s="157">
        <f>IFERROR(INDEX(NoSettings_v3!$C$2:$AH$4612,MATCH('EPS 3.1.3'!$B1198,NoSettings_v3!$A$2:$A$4612,0),MATCH('EPS 3.1.3'!T$1,NoSettings_v3!$C$1:$AH$1,0)),"")</f>
        <v>0</v>
      </c>
      <c r="U1198" s="157">
        <f>IFERROR(INDEX(NoSettings_v3!$C$2:$AH$4612,MATCH('EPS 3.1.3'!$B1198,NoSettings_v3!$A$2:$A$4612,0),MATCH('EPS 3.1.3'!U$1,NoSettings_v3!$C$1:$AH$1,0)),"")</f>
        <v>0</v>
      </c>
      <c r="V1198" s="157">
        <f>IFERROR(INDEX(NoSettings_v3!$C$2:$AH$4612,MATCH('EPS 3.1.3'!$B1198,NoSettings_v3!$A$2:$A$4612,0),MATCH('EPS 3.1.3'!V$1,NoSettings_v3!$C$1:$AH$1,0)),"")</f>
        <v>0</v>
      </c>
      <c r="W1198" s="157">
        <f>IFERROR(INDEX(NoSettings_v3!$C$2:$AH$4612,MATCH('EPS 3.1.3'!$B1198,NoSettings_v3!$A$2:$A$4612,0),MATCH('EPS 3.1.3'!W$1,NoSettings_v3!$C$1:$AH$1,0)),"")</f>
        <v>0</v>
      </c>
      <c r="X1198" s="157">
        <f>IFERROR(INDEX(NoSettings_v3!$C$2:$AH$4612,MATCH('EPS 3.1.3'!$B1198,NoSettings_v3!$A$2:$A$4612,0),MATCH('EPS 3.1.3'!X$1,NoSettings_v3!$C$1:$AH$1,0)),"")</f>
        <v>0</v>
      </c>
      <c r="Y1198" s="157">
        <f>IFERROR(INDEX(NoSettings_v3!$C$2:$AH$4612,MATCH('EPS 3.1.3'!$B1198,NoSettings_v3!$A$2:$A$4612,0),MATCH('EPS 3.1.3'!Y$1,NoSettings_v3!$C$1:$AH$1,0)),"")</f>
        <v>0</v>
      </c>
      <c r="Z1198" s="157">
        <f>IFERROR(INDEX(NoSettings_v3!$C$2:$AH$4612,MATCH('EPS 3.1.3'!$B1198,NoSettings_v3!$A$2:$A$4612,0),MATCH('EPS 3.1.3'!Z$1,NoSettings_v3!$C$1:$AH$1,0)),"")</f>
        <v>0</v>
      </c>
      <c r="AA1198" s="157">
        <f>IFERROR(INDEX(NoSettings_v3!$C$2:$AH$4612,MATCH('EPS 3.1.3'!$B1198,NoSettings_v3!$A$2:$A$4612,0),MATCH('EPS 3.1.3'!AA$1,NoSettings_v3!$C$1:$AH$1,0)),"")</f>
        <v>0</v>
      </c>
      <c r="AB1198" s="157">
        <f>IFERROR(INDEX(NoSettings_v3!$C$2:$AH$4612,MATCH('EPS 3.1.3'!$B1198,NoSettings_v3!$A$2:$A$4612,0),MATCH('EPS 3.1.3'!AB$1,NoSettings_v3!$C$1:$AH$1,0)),"")</f>
        <v>0</v>
      </c>
      <c r="AC1198" s="157">
        <f>IFERROR(INDEX(NoSettings_v3!$C$2:$AH$4612,MATCH('EPS 3.1.3'!$B1198,NoSettings_v3!$A$2:$A$4612,0),MATCH('EPS 3.1.3'!AC$1,NoSettings_v3!$C$1:$AH$1,0)),"")</f>
        <v>0</v>
      </c>
      <c r="AD1198" s="157">
        <f>IFERROR(INDEX(NoSettings_v3!$C$2:$AH$4612,MATCH('EPS 3.1.3'!$B1198,NoSettings_v3!$A$2:$A$4612,0),MATCH('EPS 3.1.3'!AD$1,NoSettings_v3!$C$1:$AH$1,0)),"")</f>
        <v>0</v>
      </c>
      <c r="AE1198" s="157">
        <f>IFERROR(INDEX(NoSettings_v3!$C$2:$AH$4612,MATCH('EPS 3.1.3'!$B1198,NoSettings_v3!$A$2:$A$4612,0),MATCH('EPS 3.1.3'!AE$1,NoSettings_v3!$C$1:$AH$1,0)),"")</f>
        <v>0</v>
      </c>
      <c r="AF1198" s="157">
        <f>IFERROR(INDEX(NoSettings_v3!$C$2:$AH$4612,MATCH('EPS 3.1.3'!$B1198,NoSettings_v3!$A$2:$A$4612,0),MATCH('EPS 3.1.3'!AF$1,NoSettings_v3!$C$1:$AH$1,0)),"")</f>
        <v>0</v>
      </c>
      <c r="AG1198" s="157">
        <f>IFERROR(INDEX(NoSettings_v3!$C$2:$AH$4612,MATCH('EPS 3.1.3'!$B1198,NoSettings_v3!$A$2:$A$4612,0),MATCH('EPS 3.1.3'!AG$1,NoSettings_v3!$C$1:$AH$1,0)),"")</f>
        <v>0</v>
      </c>
      <c r="AH1198" s="157">
        <f>IFERROR(INDEX(NoSettings_v3!$C$2:$AH$4612,MATCH('EPS 3.1.3'!$B1198,NoSettings_v3!$A$2:$A$4612,0),MATCH('EPS 3.1.3'!AH$1,NoSettings_v3!$C$1:$AH$1,0)),"")</f>
        <v>0</v>
      </c>
      <c r="AI1198" s="157">
        <f>IFERROR(INDEX(NoSettings_v3!$C$2:$AH$4612,MATCH('EPS 3.1.3'!$B1198,NoSettings_v3!$A$2:$A$4612,0),MATCH('EPS 3.1.3'!AI$1,NoSettings_v3!$C$1:$AH$1,0)),"")</f>
        <v>0</v>
      </c>
    </row>
    <row r="1199" spans="1:35" x14ac:dyDescent="0.35">
      <c r="B1199" s="161" t="s">
        <v>1912</v>
      </c>
      <c r="C1199" s="127" t="s">
        <v>964</v>
      </c>
      <c r="D1199" s="157">
        <f>IFERROR(INDEX(NoSettings_v3!$C$2:$AH$4612,MATCH('EPS 3.1.3'!$B1199,NoSettings_v3!$A$2:$A$4612,0),MATCH('EPS 3.1.3'!D$1,NoSettings_v3!$C$1:$AH$1,0)),"")</f>
        <v>37953500000000</v>
      </c>
      <c r="E1199" s="157">
        <f>IFERROR(INDEX(NoSettings_v3!$C$2:$AH$4612,MATCH('EPS 3.1.3'!$B1199,NoSettings_v3!$A$2:$A$4612,0),MATCH('EPS 3.1.3'!E$1,NoSettings_v3!$C$1:$AH$1,0)),"")</f>
        <v>39993200000000</v>
      </c>
      <c r="F1199" s="157">
        <f>IFERROR(INDEX(NoSettings_v3!$C$2:$AH$4612,MATCH('EPS 3.1.3'!$B1199,NoSettings_v3!$A$2:$A$4612,0),MATCH('EPS 3.1.3'!F$1,NoSettings_v3!$C$1:$AH$1,0)),"")</f>
        <v>39940900000000</v>
      </c>
      <c r="G1199" s="157">
        <f>IFERROR(INDEX(NoSettings_v3!$C$2:$AH$4612,MATCH('EPS 3.1.3'!$B1199,NoSettings_v3!$A$2:$A$4612,0),MATCH('EPS 3.1.3'!G$1,NoSettings_v3!$C$1:$AH$1,0)),"")</f>
        <v>40227600000000</v>
      </c>
      <c r="H1199" s="157">
        <f>IFERROR(INDEX(NoSettings_v3!$C$2:$AH$4612,MATCH('EPS 3.1.3'!$B1199,NoSettings_v3!$A$2:$A$4612,0),MATCH('EPS 3.1.3'!H$1,NoSettings_v3!$C$1:$AH$1,0)),"")</f>
        <v>40076400000000</v>
      </c>
      <c r="I1199" s="157">
        <f>IFERROR(INDEX(NoSettings_v3!$C$2:$AH$4612,MATCH('EPS 3.1.3'!$B1199,NoSettings_v3!$A$2:$A$4612,0),MATCH('EPS 3.1.3'!I$1,NoSettings_v3!$C$1:$AH$1,0)),"")</f>
        <v>40015600000000</v>
      </c>
      <c r="J1199" s="157">
        <f>IFERROR(INDEX(NoSettings_v3!$C$2:$AH$4612,MATCH('EPS 3.1.3'!$B1199,NoSettings_v3!$A$2:$A$4612,0),MATCH('EPS 3.1.3'!J$1,NoSettings_v3!$C$1:$AH$1,0)),"")</f>
        <v>40000100000000</v>
      </c>
      <c r="K1199" s="157">
        <f>IFERROR(INDEX(NoSettings_v3!$C$2:$AH$4612,MATCH('EPS 3.1.3'!$B1199,NoSettings_v3!$A$2:$A$4612,0),MATCH('EPS 3.1.3'!K$1,NoSettings_v3!$C$1:$AH$1,0)),"")</f>
        <v>40007200000000</v>
      </c>
      <c r="L1199" s="157">
        <f>IFERROR(INDEX(NoSettings_v3!$C$2:$AH$4612,MATCH('EPS 3.1.3'!$B1199,NoSettings_v3!$A$2:$A$4612,0),MATCH('EPS 3.1.3'!L$1,NoSettings_v3!$C$1:$AH$1,0)),"")</f>
        <v>40025600000000</v>
      </c>
      <c r="M1199" s="157">
        <f>IFERROR(INDEX(NoSettings_v3!$C$2:$AH$4612,MATCH('EPS 3.1.3'!$B1199,NoSettings_v3!$A$2:$A$4612,0),MATCH('EPS 3.1.3'!M$1,NoSettings_v3!$C$1:$AH$1,0)),"")</f>
        <v>40342700000000</v>
      </c>
      <c r="N1199" s="157">
        <f>IFERROR(INDEX(NoSettings_v3!$C$2:$AH$4612,MATCH('EPS 3.1.3'!$B1199,NoSettings_v3!$A$2:$A$4612,0),MATCH('EPS 3.1.3'!N$1,NoSettings_v3!$C$1:$AH$1,0)),"")</f>
        <v>40662600000000</v>
      </c>
      <c r="O1199" s="157">
        <f>IFERROR(INDEX(NoSettings_v3!$C$2:$AH$4612,MATCH('EPS 3.1.3'!$B1199,NoSettings_v3!$A$2:$A$4612,0),MATCH('EPS 3.1.3'!O$1,NoSettings_v3!$C$1:$AH$1,0)),"")</f>
        <v>40984000000000</v>
      </c>
      <c r="P1199" s="157">
        <f>IFERROR(INDEX(NoSettings_v3!$C$2:$AH$4612,MATCH('EPS 3.1.3'!$B1199,NoSettings_v3!$A$2:$A$4612,0),MATCH('EPS 3.1.3'!P$1,NoSettings_v3!$C$1:$AH$1,0)),"")</f>
        <v>41306000000000</v>
      </c>
      <c r="Q1199" s="157">
        <f>IFERROR(INDEX(NoSettings_v3!$C$2:$AH$4612,MATCH('EPS 3.1.3'!$B1199,NoSettings_v3!$A$2:$A$4612,0),MATCH('EPS 3.1.3'!Q$1,NoSettings_v3!$C$1:$AH$1,0)),"")</f>
        <v>41628000000000</v>
      </c>
      <c r="R1199" s="157">
        <f>IFERROR(INDEX(NoSettings_v3!$C$2:$AH$4612,MATCH('EPS 3.1.3'!$B1199,NoSettings_v3!$A$2:$A$4612,0),MATCH('EPS 3.1.3'!R$1,NoSettings_v3!$C$1:$AH$1,0)),"")</f>
        <v>42072100000000</v>
      </c>
      <c r="S1199" s="157">
        <f>IFERROR(INDEX(NoSettings_v3!$C$2:$AH$4612,MATCH('EPS 3.1.3'!$B1199,NoSettings_v3!$A$2:$A$4612,0),MATCH('EPS 3.1.3'!S$1,NoSettings_v3!$C$1:$AH$1,0)),"")</f>
        <v>42516300000000</v>
      </c>
      <c r="T1199" s="157">
        <f>IFERROR(INDEX(NoSettings_v3!$C$2:$AH$4612,MATCH('EPS 3.1.3'!$B1199,NoSettings_v3!$A$2:$A$4612,0),MATCH('EPS 3.1.3'!T$1,NoSettings_v3!$C$1:$AH$1,0)),"")</f>
        <v>42960400000000</v>
      </c>
      <c r="U1199" s="157">
        <f>IFERROR(INDEX(NoSettings_v3!$C$2:$AH$4612,MATCH('EPS 3.1.3'!$B1199,NoSettings_v3!$A$2:$A$4612,0),MATCH('EPS 3.1.3'!U$1,NoSettings_v3!$C$1:$AH$1,0)),"")</f>
        <v>43404600000000</v>
      </c>
      <c r="V1199" s="157">
        <f>IFERROR(INDEX(NoSettings_v3!$C$2:$AH$4612,MATCH('EPS 3.1.3'!$B1199,NoSettings_v3!$A$2:$A$4612,0),MATCH('EPS 3.1.3'!V$1,NoSettings_v3!$C$1:$AH$1,0)),"")</f>
        <v>43848700000000</v>
      </c>
      <c r="W1199" s="157">
        <f>IFERROR(INDEX(NoSettings_v3!$C$2:$AH$4612,MATCH('EPS 3.1.3'!$B1199,NoSettings_v3!$A$2:$A$4612,0),MATCH('EPS 3.1.3'!W$1,NoSettings_v3!$C$1:$AH$1,0)),"")</f>
        <v>43269700000000</v>
      </c>
      <c r="X1199" s="157">
        <f>IFERROR(INDEX(NoSettings_v3!$C$2:$AH$4612,MATCH('EPS 3.1.3'!$B1199,NoSettings_v3!$A$2:$A$4612,0),MATCH('EPS 3.1.3'!X$1,NoSettings_v3!$C$1:$AH$1,0)),"")</f>
        <v>42690700000000</v>
      </c>
      <c r="Y1199" s="157">
        <f>IFERROR(INDEX(NoSettings_v3!$C$2:$AH$4612,MATCH('EPS 3.1.3'!$B1199,NoSettings_v3!$A$2:$A$4612,0),MATCH('EPS 3.1.3'!Y$1,NoSettings_v3!$C$1:$AH$1,0)),"")</f>
        <v>42111700000000</v>
      </c>
      <c r="Z1199" s="157">
        <f>IFERROR(INDEX(NoSettings_v3!$C$2:$AH$4612,MATCH('EPS 3.1.3'!$B1199,NoSettings_v3!$A$2:$A$4612,0),MATCH('EPS 3.1.3'!Z$1,NoSettings_v3!$C$1:$AH$1,0)),"")</f>
        <v>41532700000000</v>
      </c>
      <c r="AA1199" s="157">
        <f>IFERROR(INDEX(NoSettings_v3!$C$2:$AH$4612,MATCH('EPS 3.1.3'!$B1199,NoSettings_v3!$A$2:$A$4612,0),MATCH('EPS 3.1.3'!AA$1,NoSettings_v3!$C$1:$AH$1,0)),"")</f>
        <v>40953700000000</v>
      </c>
      <c r="AB1199" s="157">
        <f>IFERROR(INDEX(NoSettings_v3!$C$2:$AH$4612,MATCH('EPS 3.1.3'!$B1199,NoSettings_v3!$A$2:$A$4612,0),MATCH('EPS 3.1.3'!AB$1,NoSettings_v3!$C$1:$AH$1,0)),"")</f>
        <v>40838600000000</v>
      </c>
      <c r="AC1199" s="157">
        <f>IFERROR(INDEX(NoSettings_v3!$C$2:$AH$4612,MATCH('EPS 3.1.3'!$B1199,NoSettings_v3!$A$2:$A$4612,0),MATCH('EPS 3.1.3'!AC$1,NoSettings_v3!$C$1:$AH$1,0)),"")</f>
        <v>40723600000000</v>
      </c>
      <c r="AD1199" s="157">
        <f>IFERROR(INDEX(NoSettings_v3!$C$2:$AH$4612,MATCH('EPS 3.1.3'!$B1199,NoSettings_v3!$A$2:$A$4612,0),MATCH('EPS 3.1.3'!AD$1,NoSettings_v3!$C$1:$AH$1,0)),"")</f>
        <v>40608500000000</v>
      </c>
      <c r="AE1199" s="157">
        <f>IFERROR(INDEX(NoSettings_v3!$C$2:$AH$4612,MATCH('EPS 3.1.3'!$B1199,NoSettings_v3!$A$2:$A$4612,0),MATCH('EPS 3.1.3'!AE$1,NoSettings_v3!$C$1:$AH$1,0)),"")</f>
        <v>40493500000000</v>
      </c>
      <c r="AF1199" s="157">
        <f>IFERROR(INDEX(NoSettings_v3!$C$2:$AH$4612,MATCH('EPS 3.1.3'!$B1199,NoSettings_v3!$A$2:$A$4612,0),MATCH('EPS 3.1.3'!AF$1,NoSettings_v3!$C$1:$AH$1,0)),"")</f>
        <v>40378400000000</v>
      </c>
      <c r="AG1199" s="157">
        <f>IFERROR(INDEX(NoSettings_v3!$C$2:$AH$4612,MATCH('EPS 3.1.3'!$B1199,NoSettings_v3!$A$2:$A$4612,0),MATCH('EPS 3.1.3'!AG$1,NoSettings_v3!$C$1:$AH$1,0)),"")</f>
        <v>40263300000000</v>
      </c>
      <c r="AH1199" s="157">
        <f>IFERROR(INDEX(NoSettings_v3!$C$2:$AH$4612,MATCH('EPS 3.1.3'!$B1199,NoSettings_v3!$A$2:$A$4612,0),MATCH('EPS 3.1.3'!AH$1,NoSettings_v3!$C$1:$AH$1,0)),"")</f>
        <v>40148300000000</v>
      </c>
      <c r="AI1199" s="157">
        <f>IFERROR(INDEX(NoSettings_v3!$C$2:$AH$4612,MATCH('EPS 3.1.3'!$B1199,NoSettings_v3!$A$2:$A$4612,0),MATCH('EPS 3.1.3'!AI$1,NoSettings_v3!$C$1:$AH$1,0)),"")</f>
        <v>40033200000000</v>
      </c>
    </row>
    <row r="1200" spans="1:35" x14ac:dyDescent="0.35">
      <c r="B1200" s="161" t="s">
        <v>1913</v>
      </c>
      <c r="C1200" s="127" t="s">
        <v>964</v>
      </c>
      <c r="D1200" s="157">
        <f>IFERROR(INDEX(NoSettings_v3!$C$2:$AH$4612,MATCH('EPS 3.1.3'!$B1200,NoSettings_v3!$A$2:$A$4612,0),MATCH('EPS 3.1.3'!D$1,NoSettings_v3!$C$1:$AH$1,0)),"")</f>
        <v>0</v>
      </c>
      <c r="E1200" s="157">
        <f>IFERROR(INDEX(NoSettings_v3!$C$2:$AH$4612,MATCH('EPS 3.1.3'!$B1200,NoSettings_v3!$A$2:$A$4612,0),MATCH('EPS 3.1.3'!E$1,NoSettings_v3!$C$1:$AH$1,0)),"")</f>
        <v>0</v>
      </c>
      <c r="F1200" s="157">
        <f>IFERROR(INDEX(NoSettings_v3!$C$2:$AH$4612,MATCH('EPS 3.1.3'!$B1200,NoSettings_v3!$A$2:$A$4612,0),MATCH('EPS 3.1.3'!F$1,NoSettings_v3!$C$1:$AH$1,0)),"")</f>
        <v>0</v>
      </c>
      <c r="G1200" s="157">
        <f>IFERROR(INDEX(NoSettings_v3!$C$2:$AH$4612,MATCH('EPS 3.1.3'!$B1200,NoSettings_v3!$A$2:$A$4612,0),MATCH('EPS 3.1.3'!G$1,NoSettings_v3!$C$1:$AH$1,0)),"")</f>
        <v>0</v>
      </c>
      <c r="H1200" s="157">
        <f>IFERROR(INDEX(NoSettings_v3!$C$2:$AH$4612,MATCH('EPS 3.1.3'!$B1200,NoSettings_v3!$A$2:$A$4612,0),MATCH('EPS 3.1.3'!H$1,NoSettings_v3!$C$1:$AH$1,0)),"")</f>
        <v>0</v>
      </c>
      <c r="I1200" s="157">
        <f>IFERROR(INDEX(NoSettings_v3!$C$2:$AH$4612,MATCH('EPS 3.1.3'!$B1200,NoSettings_v3!$A$2:$A$4612,0),MATCH('EPS 3.1.3'!I$1,NoSettings_v3!$C$1:$AH$1,0)),"")</f>
        <v>0</v>
      </c>
      <c r="J1200" s="157">
        <f>IFERROR(INDEX(NoSettings_v3!$C$2:$AH$4612,MATCH('EPS 3.1.3'!$B1200,NoSettings_v3!$A$2:$A$4612,0),MATCH('EPS 3.1.3'!J$1,NoSettings_v3!$C$1:$AH$1,0)),"")</f>
        <v>0</v>
      </c>
      <c r="K1200" s="157">
        <f>IFERROR(INDEX(NoSettings_v3!$C$2:$AH$4612,MATCH('EPS 3.1.3'!$B1200,NoSettings_v3!$A$2:$A$4612,0),MATCH('EPS 3.1.3'!K$1,NoSettings_v3!$C$1:$AH$1,0)),"")</f>
        <v>0</v>
      </c>
      <c r="L1200" s="157">
        <f>IFERROR(INDEX(NoSettings_v3!$C$2:$AH$4612,MATCH('EPS 3.1.3'!$B1200,NoSettings_v3!$A$2:$A$4612,0),MATCH('EPS 3.1.3'!L$1,NoSettings_v3!$C$1:$AH$1,0)),"")</f>
        <v>0</v>
      </c>
      <c r="M1200" s="157">
        <f>IFERROR(INDEX(NoSettings_v3!$C$2:$AH$4612,MATCH('EPS 3.1.3'!$B1200,NoSettings_v3!$A$2:$A$4612,0),MATCH('EPS 3.1.3'!M$1,NoSettings_v3!$C$1:$AH$1,0)),"")</f>
        <v>0</v>
      </c>
      <c r="N1200" s="157">
        <f>IFERROR(INDEX(NoSettings_v3!$C$2:$AH$4612,MATCH('EPS 3.1.3'!$B1200,NoSettings_v3!$A$2:$A$4612,0),MATCH('EPS 3.1.3'!N$1,NoSettings_v3!$C$1:$AH$1,0)),"")</f>
        <v>0</v>
      </c>
      <c r="O1200" s="157">
        <f>IFERROR(INDEX(NoSettings_v3!$C$2:$AH$4612,MATCH('EPS 3.1.3'!$B1200,NoSettings_v3!$A$2:$A$4612,0),MATCH('EPS 3.1.3'!O$1,NoSettings_v3!$C$1:$AH$1,0)),"")</f>
        <v>0</v>
      </c>
      <c r="P1200" s="157">
        <f>IFERROR(INDEX(NoSettings_v3!$C$2:$AH$4612,MATCH('EPS 3.1.3'!$B1200,NoSettings_v3!$A$2:$A$4612,0),MATCH('EPS 3.1.3'!P$1,NoSettings_v3!$C$1:$AH$1,0)),"")</f>
        <v>0</v>
      </c>
      <c r="Q1200" s="157">
        <f>IFERROR(INDEX(NoSettings_v3!$C$2:$AH$4612,MATCH('EPS 3.1.3'!$B1200,NoSettings_v3!$A$2:$A$4612,0),MATCH('EPS 3.1.3'!Q$1,NoSettings_v3!$C$1:$AH$1,0)),"")</f>
        <v>0</v>
      </c>
      <c r="R1200" s="157">
        <f>IFERROR(INDEX(NoSettings_v3!$C$2:$AH$4612,MATCH('EPS 3.1.3'!$B1200,NoSettings_v3!$A$2:$A$4612,0),MATCH('EPS 3.1.3'!R$1,NoSettings_v3!$C$1:$AH$1,0)),"")</f>
        <v>0</v>
      </c>
      <c r="S1200" s="157">
        <f>IFERROR(INDEX(NoSettings_v3!$C$2:$AH$4612,MATCH('EPS 3.1.3'!$B1200,NoSettings_v3!$A$2:$A$4612,0),MATCH('EPS 3.1.3'!S$1,NoSettings_v3!$C$1:$AH$1,0)),"")</f>
        <v>0</v>
      </c>
      <c r="T1200" s="157">
        <f>IFERROR(INDEX(NoSettings_v3!$C$2:$AH$4612,MATCH('EPS 3.1.3'!$B1200,NoSettings_v3!$A$2:$A$4612,0),MATCH('EPS 3.1.3'!T$1,NoSettings_v3!$C$1:$AH$1,0)),"")</f>
        <v>0</v>
      </c>
      <c r="U1200" s="157">
        <f>IFERROR(INDEX(NoSettings_v3!$C$2:$AH$4612,MATCH('EPS 3.1.3'!$B1200,NoSettings_v3!$A$2:$A$4612,0),MATCH('EPS 3.1.3'!U$1,NoSettings_v3!$C$1:$AH$1,0)),"")</f>
        <v>0</v>
      </c>
      <c r="V1200" s="157">
        <f>IFERROR(INDEX(NoSettings_v3!$C$2:$AH$4612,MATCH('EPS 3.1.3'!$B1200,NoSettings_v3!$A$2:$A$4612,0),MATCH('EPS 3.1.3'!V$1,NoSettings_v3!$C$1:$AH$1,0)),"")</f>
        <v>0</v>
      </c>
      <c r="W1200" s="157">
        <f>IFERROR(INDEX(NoSettings_v3!$C$2:$AH$4612,MATCH('EPS 3.1.3'!$B1200,NoSettings_v3!$A$2:$A$4612,0),MATCH('EPS 3.1.3'!W$1,NoSettings_v3!$C$1:$AH$1,0)),"")</f>
        <v>0</v>
      </c>
      <c r="X1200" s="157">
        <f>IFERROR(INDEX(NoSettings_v3!$C$2:$AH$4612,MATCH('EPS 3.1.3'!$B1200,NoSettings_v3!$A$2:$A$4612,0),MATCH('EPS 3.1.3'!X$1,NoSettings_v3!$C$1:$AH$1,0)),"")</f>
        <v>0</v>
      </c>
      <c r="Y1200" s="157">
        <f>IFERROR(INDEX(NoSettings_v3!$C$2:$AH$4612,MATCH('EPS 3.1.3'!$B1200,NoSettings_v3!$A$2:$A$4612,0),MATCH('EPS 3.1.3'!Y$1,NoSettings_v3!$C$1:$AH$1,0)),"")</f>
        <v>0</v>
      </c>
      <c r="Z1200" s="157">
        <f>IFERROR(INDEX(NoSettings_v3!$C$2:$AH$4612,MATCH('EPS 3.1.3'!$B1200,NoSettings_v3!$A$2:$A$4612,0),MATCH('EPS 3.1.3'!Z$1,NoSettings_v3!$C$1:$AH$1,0)),"")</f>
        <v>0</v>
      </c>
      <c r="AA1200" s="157">
        <f>IFERROR(INDEX(NoSettings_v3!$C$2:$AH$4612,MATCH('EPS 3.1.3'!$B1200,NoSettings_v3!$A$2:$A$4612,0),MATCH('EPS 3.1.3'!AA$1,NoSettings_v3!$C$1:$AH$1,0)),"")</f>
        <v>0</v>
      </c>
      <c r="AB1200" s="157">
        <f>IFERROR(INDEX(NoSettings_v3!$C$2:$AH$4612,MATCH('EPS 3.1.3'!$B1200,NoSettings_v3!$A$2:$A$4612,0),MATCH('EPS 3.1.3'!AB$1,NoSettings_v3!$C$1:$AH$1,0)),"")</f>
        <v>0</v>
      </c>
      <c r="AC1200" s="157">
        <f>IFERROR(INDEX(NoSettings_v3!$C$2:$AH$4612,MATCH('EPS 3.1.3'!$B1200,NoSettings_v3!$A$2:$A$4612,0),MATCH('EPS 3.1.3'!AC$1,NoSettings_v3!$C$1:$AH$1,0)),"")</f>
        <v>0</v>
      </c>
      <c r="AD1200" s="157">
        <f>IFERROR(INDEX(NoSettings_v3!$C$2:$AH$4612,MATCH('EPS 3.1.3'!$B1200,NoSettings_v3!$A$2:$A$4612,0),MATCH('EPS 3.1.3'!AD$1,NoSettings_v3!$C$1:$AH$1,0)),"")</f>
        <v>0</v>
      </c>
      <c r="AE1200" s="157">
        <f>IFERROR(INDEX(NoSettings_v3!$C$2:$AH$4612,MATCH('EPS 3.1.3'!$B1200,NoSettings_v3!$A$2:$A$4612,0),MATCH('EPS 3.1.3'!AE$1,NoSettings_v3!$C$1:$AH$1,0)),"")</f>
        <v>0</v>
      </c>
      <c r="AF1200" s="157">
        <f>IFERROR(INDEX(NoSettings_v3!$C$2:$AH$4612,MATCH('EPS 3.1.3'!$B1200,NoSettings_v3!$A$2:$A$4612,0),MATCH('EPS 3.1.3'!AF$1,NoSettings_v3!$C$1:$AH$1,0)),"")</f>
        <v>0</v>
      </c>
      <c r="AG1200" s="157">
        <f>IFERROR(INDEX(NoSettings_v3!$C$2:$AH$4612,MATCH('EPS 3.1.3'!$B1200,NoSettings_v3!$A$2:$A$4612,0),MATCH('EPS 3.1.3'!AG$1,NoSettings_v3!$C$1:$AH$1,0)),"")</f>
        <v>0</v>
      </c>
      <c r="AH1200" s="157">
        <f>IFERROR(INDEX(NoSettings_v3!$C$2:$AH$4612,MATCH('EPS 3.1.3'!$B1200,NoSettings_v3!$A$2:$A$4612,0),MATCH('EPS 3.1.3'!AH$1,NoSettings_v3!$C$1:$AH$1,0)),"")</f>
        <v>0</v>
      </c>
      <c r="AI1200" s="157">
        <f>IFERROR(INDEX(NoSettings_v3!$C$2:$AH$4612,MATCH('EPS 3.1.3'!$B1200,NoSettings_v3!$A$2:$A$4612,0),MATCH('EPS 3.1.3'!AI$1,NoSettings_v3!$C$1:$AH$1,0)),"")</f>
        <v>0</v>
      </c>
    </row>
    <row r="1201" spans="2:35" x14ac:dyDescent="0.35">
      <c r="B1201" s="161" t="s">
        <v>1914</v>
      </c>
      <c r="C1201" s="127" t="s">
        <v>964</v>
      </c>
      <c r="D1201" s="157">
        <f>IFERROR(INDEX(NoSettings_v3!$C$2:$AH$4612,MATCH('EPS 3.1.3'!$B1201,NoSettings_v3!$A$2:$A$4612,0),MATCH('EPS 3.1.3'!D$1,NoSettings_v3!$C$1:$AH$1,0)),"")</f>
        <v>0</v>
      </c>
      <c r="E1201" s="157">
        <f>IFERROR(INDEX(NoSettings_v3!$C$2:$AH$4612,MATCH('EPS 3.1.3'!$B1201,NoSettings_v3!$A$2:$A$4612,0),MATCH('EPS 3.1.3'!E$1,NoSettings_v3!$C$1:$AH$1,0)),"")</f>
        <v>0</v>
      </c>
      <c r="F1201" s="157">
        <f>IFERROR(INDEX(NoSettings_v3!$C$2:$AH$4612,MATCH('EPS 3.1.3'!$B1201,NoSettings_v3!$A$2:$A$4612,0),MATCH('EPS 3.1.3'!F$1,NoSettings_v3!$C$1:$AH$1,0)),"")</f>
        <v>0</v>
      </c>
      <c r="G1201" s="157">
        <f>IFERROR(INDEX(NoSettings_v3!$C$2:$AH$4612,MATCH('EPS 3.1.3'!$B1201,NoSettings_v3!$A$2:$A$4612,0),MATCH('EPS 3.1.3'!G$1,NoSettings_v3!$C$1:$AH$1,0)),"")</f>
        <v>0</v>
      </c>
      <c r="H1201" s="157">
        <f>IFERROR(INDEX(NoSettings_v3!$C$2:$AH$4612,MATCH('EPS 3.1.3'!$B1201,NoSettings_v3!$A$2:$A$4612,0),MATCH('EPS 3.1.3'!H$1,NoSettings_v3!$C$1:$AH$1,0)),"")</f>
        <v>0</v>
      </c>
      <c r="I1201" s="157">
        <f>IFERROR(INDEX(NoSettings_v3!$C$2:$AH$4612,MATCH('EPS 3.1.3'!$B1201,NoSettings_v3!$A$2:$A$4612,0),MATCH('EPS 3.1.3'!I$1,NoSettings_v3!$C$1:$AH$1,0)),"")</f>
        <v>0</v>
      </c>
      <c r="J1201" s="157">
        <f>IFERROR(INDEX(NoSettings_v3!$C$2:$AH$4612,MATCH('EPS 3.1.3'!$B1201,NoSettings_v3!$A$2:$A$4612,0),MATCH('EPS 3.1.3'!J$1,NoSettings_v3!$C$1:$AH$1,0)),"")</f>
        <v>0</v>
      </c>
      <c r="K1201" s="157">
        <f>IFERROR(INDEX(NoSettings_v3!$C$2:$AH$4612,MATCH('EPS 3.1.3'!$B1201,NoSettings_v3!$A$2:$A$4612,0),MATCH('EPS 3.1.3'!K$1,NoSettings_v3!$C$1:$AH$1,0)),"")</f>
        <v>0</v>
      </c>
      <c r="L1201" s="157">
        <f>IFERROR(INDEX(NoSettings_v3!$C$2:$AH$4612,MATCH('EPS 3.1.3'!$B1201,NoSettings_v3!$A$2:$A$4612,0),MATCH('EPS 3.1.3'!L$1,NoSettings_v3!$C$1:$AH$1,0)),"")</f>
        <v>0</v>
      </c>
      <c r="M1201" s="157">
        <f>IFERROR(INDEX(NoSettings_v3!$C$2:$AH$4612,MATCH('EPS 3.1.3'!$B1201,NoSettings_v3!$A$2:$A$4612,0),MATCH('EPS 3.1.3'!M$1,NoSettings_v3!$C$1:$AH$1,0)),"")</f>
        <v>0</v>
      </c>
      <c r="N1201" s="157">
        <f>IFERROR(INDEX(NoSettings_v3!$C$2:$AH$4612,MATCH('EPS 3.1.3'!$B1201,NoSettings_v3!$A$2:$A$4612,0),MATCH('EPS 3.1.3'!N$1,NoSettings_v3!$C$1:$AH$1,0)),"")</f>
        <v>0</v>
      </c>
      <c r="O1201" s="157">
        <f>IFERROR(INDEX(NoSettings_v3!$C$2:$AH$4612,MATCH('EPS 3.1.3'!$B1201,NoSettings_v3!$A$2:$A$4612,0),MATCH('EPS 3.1.3'!O$1,NoSettings_v3!$C$1:$AH$1,0)),"")</f>
        <v>0</v>
      </c>
      <c r="P1201" s="157">
        <f>IFERROR(INDEX(NoSettings_v3!$C$2:$AH$4612,MATCH('EPS 3.1.3'!$B1201,NoSettings_v3!$A$2:$A$4612,0),MATCH('EPS 3.1.3'!P$1,NoSettings_v3!$C$1:$AH$1,0)),"")</f>
        <v>0</v>
      </c>
      <c r="Q1201" s="157">
        <f>IFERROR(INDEX(NoSettings_v3!$C$2:$AH$4612,MATCH('EPS 3.1.3'!$B1201,NoSettings_v3!$A$2:$A$4612,0),MATCH('EPS 3.1.3'!Q$1,NoSettings_v3!$C$1:$AH$1,0)),"")</f>
        <v>0</v>
      </c>
      <c r="R1201" s="157">
        <f>IFERROR(INDEX(NoSettings_v3!$C$2:$AH$4612,MATCH('EPS 3.1.3'!$B1201,NoSettings_v3!$A$2:$A$4612,0),MATCH('EPS 3.1.3'!R$1,NoSettings_v3!$C$1:$AH$1,0)),"")</f>
        <v>0</v>
      </c>
      <c r="S1201" s="157">
        <f>IFERROR(INDEX(NoSettings_v3!$C$2:$AH$4612,MATCH('EPS 3.1.3'!$B1201,NoSettings_v3!$A$2:$A$4612,0),MATCH('EPS 3.1.3'!S$1,NoSettings_v3!$C$1:$AH$1,0)),"")</f>
        <v>0</v>
      </c>
      <c r="T1201" s="157">
        <f>IFERROR(INDEX(NoSettings_v3!$C$2:$AH$4612,MATCH('EPS 3.1.3'!$B1201,NoSettings_v3!$A$2:$A$4612,0),MATCH('EPS 3.1.3'!T$1,NoSettings_v3!$C$1:$AH$1,0)),"")</f>
        <v>0</v>
      </c>
      <c r="U1201" s="157">
        <f>IFERROR(INDEX(NoSettings_v3!$C$2:$AH$4612,MATCH('EPS 3.1.3'!$B1201,NoSettings_v3!$A$2:$A$4612,0),MATCH('EPS 3.1.3'!U$1,NoSettings_v3!$C$1:$AH$1,0)),"")</f>
        <v>0</v>
      </c>
      <c r="V1201" s="157">
        <f>IFERROR(INDEX(NoSettings_v3!$C$2:$AH$4612,MATCH('EPS 3.1.3'!$B1201,NoSettings_v3!$A$2:$A$4612,0),MATCH('EPS 3.1.3'!V$1,NoSettings_v3!$C$1:$AH$1,0)),"")</f>
        <v>0</v>
      </c>
      <c r="W1201" s="157">
        <f>IFERROR(INDEX(NoSettings_v3!$C$2:$AH$4612,MATCH('EPS 3.1.3'!$B1201,NoSettings_v3!$A$2:$A$4612,0),MATCH('EPS 3.1.3'!W$1,NoSettings_v3!$C$1:$AH$1,0)),"")</f>
        <v>0</v>
      </c>
      <c r="X1201" s="157">
        <f>IFERROR(INDEX(NoSettings_v3!$C$2:$AH$4612,MATCH('EPS 3.1.3'!$B1201,NoSettings_v3!$A$2:$A$4612,0),MATCH('EPS 3.1.3'!X$1,NoSettings_v3!$C$1:$AH$1,0)),"")</f>
        <v>0</v>
      </c>
      <c r="Y1201" s="157">
        <f>IFERROR(INDEX(NoSettings_v3!$C$2:$AH$4612,MATCH('EPS 3.1.3'!$B1201,NoSettings_v3!$A$2:$A$4612,0),MATCH('EPS 3.1.3'!Y$1,NoSettings_v3!$C$1:$AH$1,0)),"")</f>
        <v>0</v>
      </c>
      <c r="Z1201" s="157">
        <f>IFERROR(INDEX(NoSettings_v3!$C$2:$AH$4612,MATCH('EPS 3.1.3'!$B1201,NoSettings_v3!$A$2:$A$4612,0),MATCH('EPS 3.1.3'!Z$1,NoSettings_v3!$C$1:$AH$1,0)),"")</f>
        <v>0</v>
      </c>
      <c r="AA1201" s="157">
        <f>IFERROR(INDEX(NoSettings_v3!$C$2:$AH$4612,MATCH('EPS 3.1.3'!$B1201,NoSettings_v3!$A$2:$A$4612,0),MATCH('EPS 3.1.3'!AA$1,NoSettings_v3!$C$1:$AH$1,0)),"")</f>
        <v>0</v>
      </c>
      <c r="AB1201" s="157">
        <f>IFERROR(INDEX(NoSettings_v3!$C$2:$AH$4612,MATCH('EPS 3.1.3'!$B1201,NoSettings_v3!$A$2:$A$4612,0),MATCH('EPS 3.1.3'!AB$1,NoSettings_v3!$C$1:$AH$1,0)),"")</f>
        <v>0</v>
      </c>
      <c r="AC1201" s="157">
        <f>IFERROR(INDEX(NoSettings_v3!$C$2:$AH$4612,MATCH('EPS 3.1.3'!$B1201,NoSettings_v3!$A$2:$A$4612,0),MATCH('EPS 3.1.3'!AC$1,NoSettings_v3!$C$1:$AH$1,0)),"")</f>
        <v>0</v>
      </c>
      <c r="AD1201" s="157">
        <f>IFERROR(INDEX(NoSettings_v3!$C$2:$AH$4612,MATCH('EPS 3.1.3'!$B1201,NoSettings_v3!$A$2:$A$4612,0),MATCH('EPS 3.1.3'!AD$1,NoSettings_v3!$C$1:$AH$1,0)),"")</f>
        <v>0</v>
      </c>
      <c r="AE1201" s="157">
        <f>IFERROR(INDEX(NoSettings_v3!$C$2:$AH$4612,MATCH('EPS 3.1.3'!$B1201,NoSettings_v3!$A$2:$A$4612,0),MATCH('EPS 3.1.3'!AE$1,NoSettings_v3!$C$1:$AH$1,0)),"")</f>
        <v>0</v>
      </c>
      <c r="AF1201" s="157">
        <f>IFERROR(INDEX(NoSettings_v3!$C$2:$AH$4612,MATCH('EPS 3.1.3'!$B1201,NoSettings_v3!$A$2:$A$4612,0),MATCH('EPS 3.1.3'!AF$1,NoSettings_v3!$C$1:$AH$1,0)),"")</f>
        <v>0</v>
      </c>
      <c r="AG1201" s="157">
        <f>IFERROR(INDEX(NoSettings_v3!$C$2:$AH$4612,MATCH('EPS 3.1.3'!$B1201,NoSettings_v3!$A$2:$A$4612,0),MATCH('EPS 3.1.3'!AG$1,NoSettings_v3!$C$1:$AH$1,0)),"")</f>
        <v>0</v>
      </c>
      <c r="AH1201" s="157">
        <f>IFERROR(INDEX(NoSettings_v3!$C$2:$AH$4612,MATCH('EPS 3.1.3'!$B1201,NoSettings_v3!$A$2:$A$4612,0),MATCH('EPS 3.1.3'!AH$1,NoSettings_v3!$C$1:$AH$1,0)),"")</f>
        <v>0</v>
      </c>
      <c r="AI1201" s="157">
        <f>IFERROR(INDEX(NoSettings_v3!$C$2:$AH$4612,MATCH('EPS 3.1.3'!$B1201,NoSettings_v3!$A$2:$A$4612,0),MATCH('EPS 3.1.3'!AI$1,NoSettings_v3!$C$1:$AH$1,0)),"")</f>
        <v>0</v>
      </c>
    </row>
    <row r="1202" spans="2:35" x14ac:dyDescent="0.35">
      <c r="B1202" s="161" t="s">
        <v>1915</v>
      </c>
      <c r="C1202" s="127" t="s">
        <v>964</v>
      </c>
      <c r="D1202" s="157">
        <f>IFERROR(INDEX(NoSettings_v3!$C$2:$AH$4612,MATCH('EPS 3.1.3'!$B1202,NoSettings_v3!$A$2:$A$4612,0),MATCH('EPS 3.1.3'!D$1,NoSettings_v3!$C$1:$AH$1,0)),"")</f>
        <v>0</v>
      </c>
      <c r="E1202" s="157">
        <f>IFERROR(INDEX(NoSettings_v3!$C$2:$AH$4612,MATCH('EPS 3.1.3'!$B1202,NoSettings_v3!$A$2:$A$4612,0),MATCH('EPS 3.1.3'!E$1,NoSettings_v3!$C$1:$AH$1,0)),"")</f>
        <v>0</v>
      </c>
      <c r="F1202" s="157">
        <f>IFERROR(INDEX(NoSettings_v3!$C$2:$AH$4612,MATCH('EPS 3.1.3'!$B1202,NoSettings_v3!$A$2:$A$4612,0),MATCH('EPS 3.1.3'!F$1,NoSettings_v3!$C$1:$AH$1,0)),"")</f>
        <v>0</v>
      </c>
      <c r="G1202" s="157">
        <f>IFERROR(INDEX(NoSettings_v3!$C$2:$AH$4612,MATCH('EPS 3.1.3'!$B1202,NoSettings_v3!$A$2:$A$4612,0),MATCH('EPS 3.1.3'!G$1,NoSettings_v3!$C$1:$AH$1,0)),"")</f>
        <v>0</v>
      </c>
      <c r="H1202" s="157">
        <f>IFERROR(INDEX(NoSettings_v3!$C$2:$AH$4612,MATCH('EPS 3.1.3'!$B1202,NoSettings_v3!$A$2:$A$4612,0),MATCH('EPS 3.1.3'!H$1,NoSettings_v3!$C$1:$AH$1,0)),"")</f>
        <v>0</v>
      </c>
      <c r="I1202" s="157">
        <f>IFERROR(INDEX(NoSettings_v3!$C$2:$AH$4612,MATCH('EPS 3.1.3'!$B1202,NoSettings_v3!$A$2:$A$4612,0),MATCH('EPS 3.1.3'!I$1,NoSettings_v3!$C$1:$AH$1,0)),"")</f>
        <v>0</v>
      </c>
      <c r="J1202" s="157">
        <f>IFERROR(INDEX(NoSettings_v3!$C$2:$AH$4612,MATCH('EPS 3.1.3'!$B1202,NoSettings_v3!$A$2:$A$4612,0),MATCH('EPS 3.1.3'!J$1,NoSettings_v3!$C$1:$AH$1,0)),"")</f>
        <v>0</v>
      </c>
      <c r="K1202" s="157">
        <f>IFERROR(INDEX(NoSettings_v3!$C$2:$AH$4612,MATCH('EPS 3.1.3'!$B1202,NoSettings_v3!$A$2:$A$4612,0),MATCH('EPS 3.1.3'!K$1,NoSettings_v3!$C$1:$AH$1,0)),"")</f>
        <v>0</v>
      </c>
      <c r="L1202" s="157">
        <f>IFERROR(INDEX(NoSettings_v3!$C$2:$AH$4612,MATCH('EPS 3.1.3'!$B1202,NoSettings_v3!$A$2:$A$4612,0),MATCH('EPS 3.1.3'!L$1,NoSettings_v3!$C$1:$AH$1,0)),"")</f>
        <v>0</v>
      </c>
      <c r="M1202" s="157">
        <f>IFERROR(INDEX(NoSettings_v3!$C$2:$AH$4612,MATCH('EPS 3.1.3'!$B1202,NoSettings_v3!$A$2:$A$4612,0),MATCH('EPS 3.1.3'!M$1,NoSettings_v3!$C$1:$AH$1,0)),"")</f>
        <v>0</v>
      </c>
      <c r="N1202" s="157">
        <f>IFERROR(INDEX(NoSettings_v3!$C$2:$AH$4612,MATCH('EPS 3.1.3'!$B1202,NoSettings_v3!$A$2:$A$4612,0),MATCH('EPS 3.1.3'!N$1,NoSettings_v3!$C$1:$AH$1,0)),"")</f>
        <v>0</v>
      </c>
      <c r="O1202" s="157">
        <f>IFERROR(INDEX(NoSettings_v3!$C$2:$AH$4612,MATCH('EPS 3.1.3'!$B1202,NoSettings_v3!$A$2:$A$4612,0),MATCH('EPS 3.1.3'!O$1,NoSettings_v3!$C$1:$AH$1,0)),"")</f>
        <v>0</v>
      </c>
      <c r="P1202" s="157">
        <f>IFERROR(INDEX(NoSettings_v3!$C$2:$AH$4612,MATCH('EPS 3.1.3'!$B1202,NoSettings_v3!$A$2:$A$4612,0),MATCH('EPS 3.1.3'!P$1,NoSettings_v3!$C$1:$AH$1,0)),"")</f>
        <v>0</v>
      </c>
      <c r="Q1202" s="157">
        <f>IFERROR(INDEX(NoSettings_v3!$C$2:$AH$4612,MATCH('EPS 3.1.3'!$B1202,NoSettings_v3!$A$2:$A$4612,0),MATCH('EPS 3.1.3'!Q$1,NoSettings_v3!$C$1:$AH$1,0)),"")</f>
        <v>0</v>
      </c>
      <c r="R1202" s="157">
        <f>IFERROR(INDEX(NoSettings_v3!$C$2:$AH$4612,MATCH('EPS 3.1.3'!$B1202,NoSettings_v3!$A$2:$A$4612,0),MATCH('EPS 3.1.3'!R$1,NoSettings_v3!$C$1:$AH$1,0)),"")</f>
        <v>0</v>
      </c>
      <c r="S1202" s="157">
        <f>IFERROR(INDEX(NoSettings_v3!$C$2:$AH$4612,MATCH('EPS 3.1.3'!$B1202,NoSettings_v3!$A$2:$A$4612,0),MATCH('EPS 3.1.3'!S$1,NoSettings_v3!$C$1:$AH$1,0)),"")</f>
        <v>0</v>
      </c>
      <c r="T1202" s="157">
        <f>IFERROR(INDEX(NoSettings_v3!$C$2:$AH$4612,MATCH('EPS 3.1.3'!$B1202,NoSettings_v3!$A$2:$A$4612,0),MATCH('EPS 3.1.3'!T$1,NoSettings_v3!$C$1:$AH$1,0)),"")</f>
        <v>0</v>
      </c>
      <c r="U1202" s="157">
        <f>IFERROR(INDEX(NoSettings_v3!$C$2:$AH$4612,MATCH('EPS 3.1.3'!$B1202,NoSettings_v3!$A$2:$A$4612,0),MATCH('EPS 3.1.3'!U$1,NoSettings_v3!$C$1:$AH$1,0)),"")</f>
        <v>0</v>
      </c>
      <c r="V1202" s="157">
        <f>IFERROR(INDEX(NoSettings_v3!$C$2:$AH$4612,MATCH('EPS 3.1.3'!$B1202,NoSettings_v3!$A$2:$A$4612,0),MATCH('EPS 3.1.3'!V$1,NoSettings_v3!$C$1:$AH$1,0)),"")</f>
        <v>0</v>
      </c>
      <c r="W1202" s="157">
        <f>IFERROR(INDEX(NoSettings_v3!$C$2:$AH$4612,MATCH('EPS 3.1.3'!$B1202,NoSettings_v3!$A$2:$A$4612,0),MATCH('EPS 3.1.3'!W$1,NoSettings_v3!$C$1:$AH$1,0)),"")</f>
        <v>0</v>
      </c>
      <c r="X1202" s="157">
        <f>IFERROR(INDEX(NoSettings_v3!$C$2:$AH$4612,MATCH('EPS 3.1.3'!$B1202,NoSettings_v3!$A$2:$A$4612,0),MATCH('EPS 3.1.3'!X$1,NoSettings_v3!$C$1:$AH$1,0)),"")</f>
        <v>0</v>
      </c>
      <c r="Y1202" s="157">
        <f>IFERROR(INDEX(NoSettings_v3!$C$2:$AH$4612,MATCH('EPS 3.1.3'!$B1202,NoSettings_v3!$A$2:$A$4612,0),MATCH('EPS 3.1.3'!Y$1,NoSettings_v3!$C$1:$AH$1,0)),"")</f>
        <v>0</v>
      </c>
      <c r="Z1202" s="157">
        <f>IFERROR(INDEX(NoSettings_v3!$C$2:$AH$4612,MATCH('EPS 3.1.3'!$B1202,NoSettings_v3!$A$2:$A$4612,0),MATCH('EPS 3.1.3'!Z$1,NoSettings_v3!$C$1:$AH$1,0)),"")</f>
        <v>0</v>
      </c>
      <c r="AA1202" s="157">
        <f>IFERROR(INDEX(NoSettings_v3!$C$2:$AH$4612,MATCH('EPS 3.1.3'!$B1202,NoSettings_v3!$A$2:$A$4612,0),MATCH('EPS 3.1.3'!AA$1,NoSettings_v3!$C$1:$AH$1,0)),"")</f>
        <v>0</v>
      </c>
      <c r="AB1202" s="157">
        <f>IFERROR(INDEX(NoSettings_v3!$C$2:$AH$4612,MATCH('EPS 3.1.3'!$B1202,NoSettings_v3!$A$2:$A$4612,0),MATCH('EPS 3.1.3'!AB$1,NoSettings_v3!$C$1:$AH$1,0)),"")</f>
        <v>0</v>
      </c>
      <c r="AC1202" s="157">
        <f>IFERROR(INDEX(NoSettings_v3!$C$2:$AH$4612,MATCH('EPS 3.1.3'!$B1202,NoSettings_v3!$A$2:$A$4612,0),MATCH('EPS 3.1.3'!AC$1,NoSettings_v3!$C$1:$AH$1,0)),"")</f>
        <v>0</v>
      </c>
      <c r="AD1202" s="157">
        <f>IFERROR(INDEX(NoSettings_v3!$C$2:$AH$4612,MATCH('EPS 3.1.3'!$B1202,NoSettings_v3!$A$2:$A$4612,0),MATCH('EPS 3.1.3'!AD$1,NoSettings_v3!$C$1:$AH$1,0)),"")</f>
        <v>0</v>
      </c>
      <c r="AE1202" s="157">
        <f>IFERROR(INDEX(NoSettings_v3!$C$2:$AH$4612,MATCH('EPS 3.1.3'!$B1202,NoSettings_v3!$A$2:$A$4612,0),MATCH('EPS 3.1.3'!AE$1,NoSettings_v3!$C$1:$AH$1,0)),"")</f>
        <v>0</v>
      </c>
      <c r="AF1202" s="157">
        <f>IFERROR(INDEX(NoSettings_v3!$C$2:$AH$4612,MATCH('EPS 3.1.3'!$B1202,NoSettings_v3!$A$2:$A$4612,0),MATCH('EPS 3.1.3'!AF$1,NoSettings_v3!$C$1:$AH$1,0)),"")</f>
        <v>0</v>
      </c>
      <c r="AG1202" s="157">
        <f>IFERROR(INDEX(NoSettings_v3!$C$2:$AH$4612,MATCH('EPS 3.1.3'!$B1202,NoSettings_v3!$A$2:$A$4612,0),MATCH('EPS 3.1.3'!AG$1,NoSettings_v3!$C$1:$AH$1,0)),"")</f>
        <v>0</v>
      </c>
      <c r="AH1202" s="157">
        <f>IFERROR(INDEX(NoSettings_v3!$C$2:$AH$4612,MATCH('EPS 3.1.3'!$B1202,NoSettings_v3!$A$2:$A$4612,0),MATCH('EPS 3.1.3'!AH$1,NoSettings_v3!$C$1:$AH$1,0)),"")</f>
        <v>0</v>
      </c>
      <c r="AI1202" s="157">
        <f>IFERROR(INDEX(NoSettings_v3!$C$2:$AH$4612,MATCH('EPS 3.1.3'!$B1202,NoSettings_v3!$A$2:$A$4612,0),MATCH('EPS 3.1.3'!AI$1,NoSettings_v3!$C$1:$AH$1,0)),"")</f>
        <v>0</v>
      </c>
    </row>
    <row r="1203" spans="2:35" x14ac:dyDescent="0.35">
      <c r="B1203" s="161" t="s">
        <v>1916</v>
      </c>
      <c r="C1203" s="127" t="s">
        <v>964</v>
      </c>
      <c r="D1203" s="157">
        <f>IFERROR(INDEX(NoSettings_v3!$C$2:$AH$4612,MATCH('EPS 3.1.3'!$B1203,NoSettings_v3!$A$2:$A$4612,0),MATCH('EPS 3.1.3'!D$1,NoSettings_v3!$C$1:$AH$1,0)),"")</f>
        <v>3653360000000</v>
      </c>
      <c r="E1203" s="157">
        <f>IFERROR(INDEX(NoSettings_v3!$C$2:$AH$4612,MATCH('EPS 3.1.3'!$B1203,NoSettings_v3!$A$2:$A$4612,0),MATCH('EPS 3.1.3'!E$1,NoSettings_v3!$C$1:$AH$1,0)),"")</f>
        <v>4061400000000</v>
      </c>
      <c r="F1203" s="157">
        <f>IFERROR(INDEX(NoSettings_v3!$C$2:$AH$4612,MATCH('EPS 3.1.3'!$B1203,NoSettings_v3!$A$2:$A$4612,0),MATCH('EPS 3.1.3'!F$1,NoSettings_v3!$C$1:$AH$1,0)),"")</f>
        <v>4260630000000</v>
      </c>
      <c r="G1203" s="157">
        <f>IFERROR(INDEX(NoSettings_v3!$C$2:$AH$4612,MATCH('EPS 3.1.3'!$B1203,NoSettings_v3!$A$2:$A$4612,0),MATCH('EPS 3.1.3'!G$1,NoSettings_v3!$C$1:$AH$1,0)),"")</f>
        <v>4491310000000</v>
      </c>
      <c r="H1203" s="157">
        <f>IFERROR(INDEX(NoSettings_v3!$C$2:$AH$4612,MATCH('EPS 3.1.3'!$B1203,NoSettings_v3!$A$2:$A$4612,0),MATCH('EPS 3.1.3'!H$1,NoSettings_v3!$C$1:$AH$1,0)),"")</f>
        <v>4690430000000</v>
      </c>
      <c r="I1203" s="157">
        <f>IFERROR(INDEX(NoSettings_v3!$C$2:$AH$4612,MATCH('EPS 3.1.3'!$B1203,NoSettings_v3!$A$2:$A$4612,0),MATCH('EPS 3.1.3'!I$1,NoSettings_v3!$C$1:$AH$1,0)),"")</f>
        <v>4898670000000</v>
      </c>
      <c r="J1203" s="157">
        <f>IFERROR(INDEX(NoSettings_v3!$C$2:$AH$4612,MATCH('EPS 3.1.3'!$B1203,NoSettings_v3!$A$2:$A$4612,0),MATCH('EPS 3.1.3'!J$1,NoSettings_v3!$C$1:$AH$1,0)),"")</f>
        <v>5111720000000</v>
      </c>
      <c r="K1203" s="157">
        <f>IFERROR(INDEX(NoSettings_v3!$C$2:$AH$4612,MATCH('EPS 3.1.3'!$B1203,NoSettings_v3!$A$2:$A$4612,0),MATCH('EPS 3.1.3'!K$1,NoSettings_v3!$C$1:$AH$1,0)),"")</f>
        <v>5327290000000</v>
      </c>
      <c r="L1203" s="157">
        <f>IFERROR(INDEX(NoSettings_v3!$C$2:$AH$4612,MATCH('EPS 3.1.3'!$B1203,NoSettings_v3!$A$2:$A$4612,0),MATCH('EPS 3.1.3'!L$1,NoSettings_v3!$C$1:$AH$1,0)),"")</f>
        <v>5544190000000</v>
      </c>
      <c r="M1203" s="157">
        <f>IFERROR(INDEX(NoSettings_v3!$C$2:$AH$4612,MATCH('EPS 3.1.3'!$B1203,NoSettings_v3!$A$2:$A$4612,0),MATCH('EPS 3.1.3'!M$1,NoSettings_v3!$C$1:$AH$1,0)),"")</f>
        <v>5880960000000</v>
      </c>
      <c r="N1203" s="157">
        <f>IFERROR(INDEX(NoSettings_v3!$C$2:$AH$4612,MATCH('EPS 3.1.3'!$B1203,NoSettings_v3!$A$2:$A$4612,0),MATCH('EPS 3.1.3'!N$1,NoSettings_v3!$C$1:$AH$1,0)),"")</f>
        <v>6218080000000</v>
      </c>
      <c r="O1203" s="157">
        <f>IFERROR(INDEX(NoSettings_v3!$C$2:$AH$4612,MATCH('EPS 3.1.3'!$B1203,NoSettings_v3!$A$2:$A$4612,0),MATCH('EPS 3.1.3'!O$1,NoSettings_v3!$C$1:$AH$1,0)),"")</f>
        <v>6555380000000</v>
      </c>
      <c r="P1203" s="157">
        <f>IFERROR(INDEX(NoSettings_v3!$C$2:$AH$4612,MATCH('EPS 3.1.3'!$B1203,NoSettings_v3!$A$2:$A$4612,0),MATCH('EPS 3.1.3'!P$1,NoSettings_v3!$C$1:$AH$1,0)),"")</f>
        <v>6890120000000</v>
      </c>
      <c r="Q1203" s="157">
        <f>IFERROR(INDEX(NoSettings_v3!$C$2:$AH$4612,MATCH('EPS 3.1.3'!$B1203,NoSettings_v3!$A$2:$A$4612,0),MATCH('EPS 3.1.3'!Q$1,NoSettings_v3!$C$1:$AH$1,0)),"")</f>
        <v>7229500000000</v>
      </c>
      <c r="R1203" s="157">
        <f>IFERROR(INDEX(NoSettings_v3!$C$2:$AH$4612,MATCH('EPS 3.1.3'!$B1203,NoSettings_v3!$A$2:$A$4612,0),MATCH('EPS 3.1.3'!R$1,NoSettings_v3!$C$1:$AH$1,0)),"")</f>
        <v>7635580000000</v>
      </c>
      <c r="S1203" s="157">
        <f>IFERROR(INDEX(NoSettings_v3!$C$2:$AH$4612,MATCH('EPS 3.1.3'!$B1203,NoSettings_v3!$A$2:$A$4612,0),MATCH('EPS 3.1.3'!S$1,NoSettings_v3!$C$1:$AH$1,0)),"")</f>
        <v>8041660000000</v>
      </c>
      <c r="T1203" s="157">
        <f>IFERROR(INDEX(NoSettings_v3!$C$2:$AH$4612,MATCH('EPS 3.1.3'!$B1203,NoSettings_v3!$A$2:$A$4612,0),MATCH('EPS 3.1.3'!T$1,NoSettings_v3!$C$1:$AH$1,0)),"")</f>
        <v>8447730000000</v>
      </c>
      <c r="U1203" s="157">
        <f>IFERROR(INDEX(NoSettings_v3!$C$2:$AH$4612,MATCH('EPS 3.1.3'!$B1203,NoSettings_v3!$A$2:$A$4612,0),MATCH('EPS 3.1.3'!U$1,NoSettings_v3!$C$1:$AH$1,0)),"")</f>
        <v>8853810000000</v>
      </c>
      <c r="V1203" s="157">
        <f>IFERROR(INDEX(NoSettings_v3!$C$2:$AH$4612,MATCH('EPS 3.1.3'!$B1203,NoSettings_v3!$A$2:$A$4612,0),MATCH('EPS 3.1.3'!V$1,NoSettings_v3!$C$1:$AH$1,0)),"")</f>
        <v>9259890000000</v>
      </c>
      <c r="W1203" s="157">
        <f>IFERROR(INDEX(NoSettings_v3!$C$2:$AH$4612,MATCH('EPS 3.1.3'!$B1203,NoSettings_v3!$A$2:$A$4612,0),MATCH('EPS 3.1.3'!W$1,NoSettings_v3!$C$1:$AH$1,0)),"")</f>
        <v>9552800000000</v>
      </c>
      <c r="X1203" s="157">
        <f>IFERROR(INDEX(NoSettings_v3!$C$2:$AH$4612,MATCH('EPS 3.1.3'!$B1203,NoSettings_v3!$A$2:$A$4612,0),MATCH('EPS 3.1.3'!X$1,NoSettings_v3!$C$1:$AH$1,0)),"")</f>
        <v>9845700000000</v>
      </c>
      <c r="Y1203" s="157">
        <f>IFERROR(INDEX(NoSettings_v3!$C$2:$AH$4612,MATCH('EPS 3.1.3'!$B1203,NoSettings_v3!$A$2:$A$4612,0),MATCH('EPS 3.1.3'!Y$1,NoSettings_v3!$C$1:$AH$1,0)),"")</f>
        <v>10132000000000</v>
      </c>
      <c r="Z1203" s="157">
        <f>IFERROR(INDEX(NoSettings_v3!$C$2:$AH$4612,MATCH('EPS 3.1.3'!$B1203,NoSettings_v3!$A$2:$A$4612,0),MATCH('EPS 3.1.3'!Z$1,NoSettings_v3!$C$1:$AH$1,0)),"")</f>
        <v>10424900000000</v>
      </c>
      <c r="AA1203" s="157">
        <f>IFERROR(INDEX(NoSettings_v3!$C$2:$AH$4612,MATCH('EPS 3.1.3'!$B1203,NoSettings_v3!$A$2:$A$4612,0),MATCH('EPS 3.1.3'!AA$1,NoSettings_v3!$C$1:$AH$1,0)),"")</f>
        <v>10711100000000</v>
      </c>
      <c r="AB1203" s="157">
        <f>IFERROR(INDEX(NoSettings_v3!$C$2:$AH$4612,MATCH('EPS 3.1.3'!$B1203,NoSettings_v3!$A$2:$A$4612,0),MATCH('EPS 3.1.3'!AB$1,NoSettings_v3!$C$1:$AH$1,0)),"")</f>
        <v>10977400000000</v>
      </c>
      <c r="AC1203" s="157">
        <f>IFERROR(INDEX(NoSettings_v3!$C$2:$AH$4612,MATCH('EPS 3.1.3'!$B1203,NoSettings_v3!$A$2:$A$4612,0),MATCH('EPS 3.1.3'!AC$1,NoSettings_v3!$C$1:$AH$1,0)),"")</f>
        <v>11243700000000</v>
      </c>
      <c r="AD1203" s="157">
        <f>IFERROR(INDEX(NoSettings_v3!$C$2:$AH$4612,MATCH('EPS 3.1.3'!$B1203,NoSettings_v3!$A$2:$A$4612,0),MATCH('EPS 3.1.3'!AD$1,NoSettings_v3!$C$1:$AH$1,0)),"")</f>
        <v>11510000000000</v>
      </c>
      <c r="AE1203" s="157">
        <f>IFERROR(INDEX(NoSettings_v3!$C$2:$AH$4612,MATCH('EPS 3.1.3'!$B1203,NoSettings_v3!$A$2:$A$4612,0),MATCH('EPS 3.1.3'!AE$1,NoSettings_v3!$C$1:$AH$1,0)),"")</f>
        <v>11776200000000</v>
      </c>
      <c r="AF1203" s="157">
        <f>IFERROR(INDEX(NoSettings_v3!$C$2:$AH$4612,MATCH('EPS 3.1.3'!$B1203,NoSettings_v3!$A$2:$A$4612,0),MATCH('EPS 3.1.3'!AF$1,NoSettings_v3!$C$1:$AH$1,0)),"")</f>
        <v>12042500000000</v>
      </c>
      <c r="AG1203" s="157">
        <f>IFERROR(INDEX(NoSettings_v3!$C$2:$AH$4612,MATCH('EPS 3.1.3'!$B1203,NoSettings_v3!$A$2:$A$4612,0),MATCH('EPS 3.1.3'!AG$1,NoSettings_v3!$C$1:$AH$1,0)),"")</f>
        <v>12302100000000</v>
      </c>
      <c r="AH1203" s="157">
        <f>IFERROR(INDEX(NoSettings_v3!$C$2:$AH$4612,MATCH('EPS 3.1.3'!$B1203,NoSettings_v3!$A$2:$A$4612,0),MATCH('EPS 3.1.3'!AH$1,NoSettings_v3!$C$1:$AH$1,0)),"")</f>
        <v>12568400000000</v>
      </c>
      <c r="AI1203" s="157">
        <f>IFERROR(INDEX(NoSettings_v3!$C$2:$AH$4612,MATCH('EPS 3.1.3'!$B1203,NoSettings_v3!$A$2:$A$4612,0),MATCH('EPS 3.1.3'!AI$1,NoSettings_v3!$C$1:$AH$1,0)),"")</f>
        <v>12834700000000</v>
      </c>
    </row>
    <row r="1204" spans="2:35" x14ac:dyDescent="0.35">
      <c r="B1204" s="161" t="s">
        <v>1917</v>
      </c>
      <c r="C1204" s="127" t="s">
        <v>964</v>
      </c>
      <c r="D1204" s="157">
        <f>IFERROR(INDEX(NoSettings_v3!$C$2:$AH$4612,MATCH('EPS 3.1.3'!$B1204,NoSettings_v3!$A$2:$A$4612,0),MATCH('EPS 3.1.3'!D$1,NoSettings_v3!$C$1:$AH$1,0)),"")</f>
        <v>0</v>
      </c>
      <c r="E1204" s="157">
        <f>IFERROR(INDEX(NoSettings_v3!$C$2:$AH$4612,MATCH('EPS 3.1.3'!$B1204,NoSettings_v3!$A$2:$A$4612,0),MATCH('EPS 3.1.3'!E$1,NoSettings_v3!$C$1:$AH$1,0)),"")</f>
        <v>0</v>
      </c>
      <c r="F1204" s="157">
        <f>IFERROR(INDEX(NoSettings_v3!$C$2:$AH$4612,MATCH('EPS 3.1.3'!$B1204,NoSettings_v3!$A$2:$A$4612,0),MATCH('EPS 3.1.3'!F$1,NoSettings_v3!$C$1:$AH$1,0)),"")</f>
        <v>0</v>
      </c>
      <c r="G1204" s="157">
        <f>IFERROR(INDEX(NoSettings_v3!$C$2:$AH$4612,MATCH('EPS 3.1.3'!$B1204,NoSettings_v3!$A$2:$A$4612,0),MATCH('EPS 3.1.3'!G$1,NoSettings_v3!$C$1:$AH$1,0)),"")</f>
        <v>0</v>
      </c>
      <c r="H1204" s="157">
        <f>IFERROR(INDEX(NoSettings_v3!$C$2:$AH$4612,MATCH('EPS 3.1.3'!$B1204,NoSettings_v3!$A$2:$A$4612,0),MATCH('EPS 3.1.3'!H$1,NoSettings_v3!$C$1:$AH$1,0)),"")</f>
        <v>0</v>
      </c>
      <c r="I1204" s="157">
        <f>IFERROR(INDEX(NoSettings_v3!$C$2:$AH$4612,MATCH('EPS 3.1.3'!$B1204,NoSettings_v3!$A$2:$A$4612,0),MATCH('EPS 3.1.3'!I$1,NoSettings_v3!$C$1:$AH$1,0)),"")</f>
        <v>0</v>
      </c>
      <c r="J1204" s="157">
        <f>IFERROR(INDEX(NoSettings_v3!$C$2:$AH$4612,MATCH('EPS 3.1.3'!$B1204,NoSettings_v3!$A$2:$A$4612,0),MATCH('EPS 3.1.3'!J$1,NoSettings_v3!$C$1:$AH$1,0)),"")</f>
        <v>0</v>
      </c>
      <c r="K1204" s="157">
        <f>IFERROR(INDEX(NoSettings_v3!$C$2:$AH$4612,MATCH('EPS 3.1.3'!$B1204,NoSettings_v3!$A$2:$A$4612,0),MATCH('EPS 3.1.3'!K$1,NoSettings_v3!$C$1:$AH$1,0)),"")</f>
        <v>0</v>
      </c>
      <c r="L1204" s="157">
        <f>IFERROR(INDEX(NoSettings_v3!$C$2:$AH$4612,MATCH('EPS 3.1.3'!$B1204,NoSettings_v3!$A$2:$A$4612,0),MATCH('EPS 3.1.3'!L$1,NoSettings_v3!$C$1:$AH$1,0)),"")</f>
        <v>0</v>
      </c>
      <c r="M1204" s="157">
        <f>IFERROR(INDEX(NoSettings_v3!$C$2:$AH$4612,MATCH('EPS 3.1.3'!$B1204,NoSettings_v3!$A$2:$A$4612,0),MATCH('EPS 3.1.3'!M$1,NoSettings_v3!$C$1:$AH$1,0)),"")</f>
        <v>0</v>
      </c>
      <c r="N1204" s="157">
        <f>IFERROR(INDEX(NoSettings_v3!$C$2:$AH$4612,MATCH('EPS 3.1.3'!$B1204,NoSettings_v3!$A$2:$A$4612,0),MATCH('EPS 3.1.3'!N$1,NoSettings_v3!$C$1:$AH$1,0)),"")</f>
        <v>0</v>
      </c>
      <c r="O1204" s="157">
        <f>IFERROR(INDEX(NoSettings_v3!$C$2:$AH$4612,MATCH('EPS 3.1.3'!$B1204,NoSettings_v3!$A$2:$A$4612,0),MATCH('EPS 3.1.3'!O$1,NoSettings_v3!$C$1:$AH$1,0)),"")</f>
        <v>0</v>
      </c>
      <c r="P1204" s="157">
        <f>IFERROR(INDEX(NoSettings_v3!$C$2:$AH$4612,MATCH('EPS 3.1.3'!$B1204,NoSettings_v3!$A$2:$A$4612,0),MATCH('EPS 3.1.3'!P$1,NoSettings_v3!$C$1:$AH$1,0)),"")</f>
        <v>0</v>
      </c>
      <c r="Q1204" s="157">
        <f>IFERROR(INDEX(NoSettings_v3!$C$2:$AH$4612,MATCH('EPS 3.1.3'!$B1204,NoSettings_v3!$A$2:$A$4612,0),MATCH('EPS 3.1.3'!Q$1,NoSettings_v3!$C$1:$AH$1,0)),"")</f>
        <v>0</v>
      </c>
      <c r="R1204" s="157">
        <f>IFERROR(INDEX(NoSettings_v3!$C$2:$AH$4612,MATCH('EPS 3.1.3'!$B1204,NoSettings_v3!$A$2:$A$4612,0),MATCH('EPS 3.1.3'!R$1,NoSettings_v3!$C$1:$AH$1,0)),"")</f>
        <v>0</v>
      </c>
      <c r="S1204" s="157">
        <f>IFERROR(INDEX(NoSettings_v3!$C$2:$AH$4612,MATCH('EPS 3.1.3'!$B1204,NoSettings_v3!$A$2:$A$4612,0),MATCH('EPS 3.1.3'!S$1,NoSettings_v3!$C$1:$AH$1,0)),"")</f>
        <v>0</v>
      </c>
      <c r="T1204" s="157">
        <f>IFERROR(INDEX(NoSettings_v3!$C$2:$AH$4612,MATCH('EPS 3.1.3'!$B1204,NoSettings_v3!$A$2:$A$4612,0),MATCH('EPS 3.1.3'!T$1,NoSettings_v3!$C$1:$AH$1,0)),"")</f>
        <v>0</v>
      </c>
      <c r="U1204" s="157">
        <f>IFERROR(INDEX(NoSettings_v3!$C$2:$AH$4612,MATCH('EPS 3.1.3'!$B1204,NoSettings_v3!$A$2:$A$4612,0),MATCH('EPS 3.1.3'!U$1,NoSettings_v3!$C$1:$AH$1,0)),"")</f>
        <v>0</v>
      </c>
      <c r="V1204" s="157">
        <f>IFERROR(INDEX(NoSettings_v3!$C$2:$AH$4612,MATCH('EPS 3.1.3'!$B1204,NoSettings_v3!$A$2:$A$4612,0),MATCH('EPS 3.1.3'!V$1,NoSettings_v3!$C$1:$AH$1,0)),"")</f>
        <v>0</v>
      </c>
      <c r="W1204" s="157">
        <f>IFERROR(INDEX(NoSettings_v3!$C$2:$AH$4612,MATCH('EPS 3.1.3'!$B1204,NoSettings_v3!$A$2:$A$4612,0),MATCH('EPS 3.1.3'!W$1,NoSettings_v3!$C$1:$AH$1,0)),"")</f>
        <v>0</v>
      </c>
      <c r="X1204" s="157">
        <f>IFERROR(INDEX(NoSettings_v3!$C$2:$AH$4612,MATCH('EPS 3.1.3'!$B1204,NoSettings_v3!$A$2:$A$4612,0),MATCH('EPS 3.1.3'!X$1,NoSettings_v3!$C$1:$AH$1,0)),"")</f>
        <v>0</v>
      </c>
      <c r="Y1204" s="157">
        <f>IFERROR(INDEX(NoSettings_v3!$C$2:$AH$4612,MATCH('EPS 3.1.3'!$B1204,NoSettings_v3!$A$2:$A$4612,0),MATCH('EPS 3.1.3'!Y$1,NoSettings_v3!$C$1:$AH$1,0)),"")</f>
        <v>0</v>
      </c>
      <c r="Z1204" s="157">
        <f>IFERROR(INDEX(NoSettings_v3!$C$2:$AH$4612,MATCH('EPS 3.1.3'!$B1204,NoSettings_v3!$A$2:$A$4612,0),MATCH('EPS 3.1.3'!Z$1,NoSettings_v3!$C$1:$AH$1,0)),"")</f>
        <v>0</v>
      </c>
      <c r="AA1204" s="157">
        <f>IFERROR(INDEX(NoSettings_v3!$C$2:$AH$4612,MATCH('EPS 3.1.3'!$B1204,NoSettings_v3!$A$2:$A$4612,0),MATCH('EPS 3.1.3'!AA$1,NoSettings_v3!$C$1:$AH$1,0)),"")</f>
        <v>0</v>
      </c>
      <c r="AB1204" s="157">
        <f>IFERROR(INDEX(NoSettings_v3!$C$2:$AH$4612,MATCH('EPS 3.1.3'!$B1204,NoSettings_v3!$A$2:$A$4612,0),MATCH('EPS 3.1.3'!AB$1,NoSettings_v3!$C$1:$AH$1,0)),"")</f>
        <v>0</v>
      </c>
      <c r="AC1204" s="157">
        <f>IFERROR(INDEX(NoSettings_v3!$C$2:$AH$4612,MATCH('EPS 3.1.3'!$B1204,NoSettings_v3!$A$2:$A$4612,0),MATCH('EPS 3.1.3'!AC$1,NoSettings_v3!$C$1:$AH$1,0)),"")</f>
        <v>0</v>
      </c>
      <c r="AD1204" s="157">
        <f>IFERROR(INDEX(NoSettings_v3!$C$2:$AH$4612,MATCH('EPS 3.1.3'!$B1204,NoSettings_v3!$A$2:$A$4612,0),MATCH('EPS 3.1.3'!AD$1,NoSettings_v3!$C$1:$AH$1,0)),"")</f>
        <v>0</v>
      </c>
      <c r="AE1204" s="157">
        <f>IFERROR(INDEX(NoSettings_v3!$C$2:$AH$4612,MATCH('EPS 3.1.3'!$B1204,NoSettings_v3!$A$2:$A$4612,0),MATCH('EPS 3.1.3'!AE$1,NoSettings_v3!$C$1:$AH$1,0)),"")</f>
        <v>0</v>
      </c>
      <c r="AF1204" s="157">
        <f>IFERROR(INDEX(NoSettings_v3!$C$2:$AH$4612,MATCH('EPS 3.1.3'!$B1204,NoSettings_v3!$A$2:$A$4612,0),MATCH('EPS 3.1.3'!AF$1,NoSettings_v3!$C$1:$AH$1,0)),"")</f>
        <v>0</v>
      </c>
      <c r="AG1204" s="157">
        <f>IFERROR(INDEX(NoSettings_v3!$C$2:$AH$4612,MATCH('EPS 3.1.3'!$B1204,NoSettings_v3!$A$2:$A$4612,0),MATCH('EPS 3.1.3'!AG$1,NoSettings_v3!$C$1:$AH$1,0)),"")</f>
        <v>0</v>
      </c>
      <c r="AH1204" s="157">
        <f>IFERROR(INDEX(NoSettings_v3!$C$2:$AH$4612,MATCH('EPS 3.1.3'!$B1204,NoSettings_v3!$A$2:$A$4612,0),MATCH('EPS 3.1.3'!AH$1,NoSettings_v3!$C$1:$AH$1,0)),"")</f>
        <v>0</v>
      </c>
      <c r="AI1204" s="157">
        <f>IFERROR(INDEX(NoSettings_v3!$C$2:$AH$4612,MATCH('EPS 3.1.3'!$B1204,NoSettings_v3!$A$2:$A$4612,0),MATCH('EPS 3.1.3'!AI$1,NoSettings_v3!$C$1:$AH$1,0)),"")</f>
        <v>0</v>
      </c>
    </row>
    <row r="1205" spans="2:35" x14ac:dyDescent="0.35">
      <c r="B1205" s="161" t="s">
        <v>1918</v>
      </c>
      <c r="C1205" s="127" t="s">
        <v>964</v>
      </c>
      <c r="D1205" s="157">
        <f>IFERROR(INDEX(NoSettings_v3!$C$2:$AH$4612,MATCH('EPS 3.1.3'!$B1205,NoSettings_v3!$A$2:$A$4612,0),MATCH('EPS 3.1.3'!D$1,NoSettings_v3!$C$1:$AH$1,0)),"")</f>
        <v>0</v>
      </c>
      <c r="E1205" s="157">
        <f>IFERROR(INDEX(NoSettings_v3!$C$2:$AH$4612,MATCH('EPS 3.1.3'!$B1205,NoSettings_v3!$A$2:$A$4612,0),MATCH('EPS 3.1.3'!E$1,NoSettings_v3!$C$1:$AH$1,0)),"")</f>
        <v>0</v>
      </c>
      <c r="F1205" s="157">
        <f>IFERROR(INDEX(NoSettings_v3!$C$2:$AH$4612,MATCH('EPS 3.1.3'!$B1205,NoSettings_v3!$A$2:$A$4612,0),MATCH('EPS 3.1.3'!F$1,NoSettings_v3!$C$1:$AH$1,0)),"")</f>
        <v>0</v>
      </c>
      <c r="G1205" s="157">
        <f>IFERROR(INDEX(NoSettings_v3!$C$2:$AH$4612,MATCH('EPS 3.1.3'!$B1205,NoSettings_v3!$A$2:$A$4612,0),MATCH('EPS 3.1.3'!G$1,NoSettings_v3!$C$1:$AH$1,0)),"")</f>
        <v>0</v>
      </c>
      <c r="H1205" s="157">
        <f>IFERROR(INDEX(NoSettings_v3!$C$2:$AH$4612,MATCH('EPS 3.1.3'!$B1205,NoSettings_v3!$A$2:$A$4612,0),MATCH('EPS 3.1.3'!H$1,NoSettings_v3!$C$1:$AH$1,0)),"")</f>
        <v>0</v>
      </c>
      <c r="I1205" s="157">
        <f>IFERROR(INDEX(NoSettings_v3!$C$2:$AH$4612,MATCH('EPS 3.1.3'!$B1205,NoSettings_v3!$A$2:$A$4612,0),MATCH('EPS 3.1.3'!I$1,NoSettings_v3!$C$1:$AH$1,0)),"")</f>
        <v>0</v>
      </c>
      <c r="J1205" s="157">
        <f>IFERROR(INDEX(NoSettings_v3!$C$2:$AH$4612,MATCH('EPS 3.1.3'!$B1205,NoSettings_v3!$A$2:$A$4612,0),MATCH('EPS 3.1.3'!J$1,NoSettings_v3!$C$1:$AH$1,0)),"")</f>
        <v>0</v>
      </c>
      <c r="K1205" s="157">
        <f>IFERROR(INDEX(NoSettings_v3!$C$2:$AH$4612,MATCH('EPS 3.1.3'!$B1205,NoSettings_v3!$A$2:$A$4612,0),MATCH('EPS 3.1.3'!K$1,NoSettings_v3!$C$1:$AH$1,0)),"")</f>
        <v>0</v>
      </c>
      <c r="L1205" s="157">
        <f>IFERROR(INDEX(NoSettings_v3!$C$2:$AH$4612,MATCH('EPS 3.1.3'!$B1205,NoSettings_v3!$A$2:$A$4612,0),MATCH('EPS 3.1.3'!L$1,NoSettings_v3!$C$1:$AH$1,0)),"")</f>
        <v>0</v>
      </c>
      <c r="M1205" s="157">
        <f>IFERROR(INDEX(NoSettings_v3!$C$2:$AH$4612,MATCH('EPS 3.1.3'!$B1205,NoSettings_v3!$A$2:$A$4612,0),MATCH('EPS 3.1.3'!M$1,NoSettings_v3!$C$1:$AH$1,0)),"")</f>
        <v>0</v>
      </c>
      <c r="N1205" s="157">
        <f>IFERROR(INDEX(NoSettings_v3!$C$2:$AH$4612,MATCH('EPS 3.1.3'!$B1205,NoSettings_v3!$A$2:$A$4612,0),MATCH('EPS 3.1.3'!N$1,NoSettings_v3!$C$1:$AH$1,0)),"")</f>
        <v>0</v>
      </c>
      <c r="O1205" s="157">
        <f>IFERROR(INDEX(NoSettings_v3!$C$2:$AH$4612,MATCH('EPS 3.1.3'!$B1205,NoSettings_v3!$A$2:$A$4612,0),MATCH('EPS 3.1.3'!O$1,NoSettings_v3!$C$1:$AH$1,0)),"")</f>
        <v>0</v>
      </c>
      <c r="P1205" s="157">
        <f>IFERROR(INDEX(NoSettings_v3!$C$2:$AH$4612,MATCH('EPS 3.1.3'!$B1205,NoSettings_v3!$A$2:$A$4612,0),MATCH('EPS 3.1.3'!P$1,NoSettings_v3!$C$1:$AH$1,0)),"")</f>
        <v>0</v>
      </c>
      <c r="Q1205" s="157">
        <f>IFERROR(INDEX(NoSettings_v3!$C$2:$AH$4612,MATCH('EPS 3.1.3'!$B1205,NoSettings_v3!$A$2:$A$4612,0),MATCH('EPS 3.1.3'!Q$1,NoSettings_v3!$C$1:$AH$1,0)),"")</f>
        <v>0</v>
      </c>
      <c r="R1205" s="157">
        <f>IFERROR(INDEX(NoSettings_v3!$C$2:$AH$4612,MATCH('EPS 3.1.3'!$B1205,NoSettings_v3!$A$2:$A$4612,0),MATCH('EPS 3.1.3'!R$1,NoSettings_v3!$C$1:$AH$1,0)),"")</f>
        <v>0</v>
      </c>
      <c r="S1205" s="157">
        <f>IFERROR(INDEX(NoSettings_v3!$C$2:$AH$4612,MATCH('EPS 3.1.3'!$B1205,NoSettings_v3!$A$2:$A$4612,0),MATCH('EPS 3.1.3'!S$1,NoSettings_v3!$C$1:$AH$1,0)),"")</f>
        <v>0</v>
      </c>
      <c r="T1205" s="157">
        <f>IFERROR(INDEX(NoSettings_v3!$C$2:$AH$4612,MATCH('EPS 3.1.3'!$B1205,NoSettings_v3!$A$2:$A$4612,0),MATCH('EPS 3.1.3'!T$1,NoSettings_v3!$C$1:$AH$1,0)),"")</f>
        <v>0</v>
      </c>
      <c r="U1205" s="157">
        <f>IFERROR(INDEX(NoSettings_v3!$C$2:$AH$4612,MATCH('EPS 3.1.3'!$B1205,NoSettings_v3!$A$2:$A$4612,0),MATCH('EPS 3.1.3'!U$1,NoSettings_v3!$C$1:$AH$1,0)),"")</f>
        <v>0</v>
      </c>
      <c r="V1205" s="157">
        <f>IFERROR(INDEX(NoSettings_v3!$C$2:$AH$4612,MATCH('EPS 3.1.3'!$B1205,NoSettings_v3!$A$2:$A$4612,0),MATCH('EPS 3.1.3'!V$1,NoSettings_v3!$C$1:$AH$1,0)),"")</f>
        <v>0</v>
      </c>
      <c r="W1205" s="157">
        <f>IFERROR(INDEX(NoSettings_v3!$C$2:$AH$4612,MATCH('EPS 3.1.3'!$B1205,NoSettings_v3!$A$2:$A$4612,0),MATCH('EPS 3.1.3'!W$1,NoSettings_v3!$C$1:$AH$1,0)),"")</f>
        <v>0</v>
      </c>
      <c r="X1205" s="157">
        <f>IFERROR(INDEX(NoSettings_v3!$C$2:$AH$4612,MATCH('EPS 3.1.3'!$B1205,NoSettings_v3!$A$2:$A$4612,0),MATCH('EPS 3.1.3'!X$1,NoSettings_v3!$C$1:$AH$1,0)),"")</f>
        <v>0</v>
      </c>
      <c r="Y1205" s="157">
        <f>IFERROR(INDEX(NoSettings_v3!$C$2:$AH$4612,MATCH('EPS 3.1.3'!$B1205,NoSettings_v3!$A$2:$A$4612,0),MATCH('EPS 3.1.3'!Y$1,NoSettings_v3!$C$1:$AH$1,0)),"")</f>
        <v>0</v>
      </c>
      <c r="Z1205" s="157">
        <f>IFERROR(INDEX(NoSettings_v3!$C$2:$AH$4612,MATCH('EPS 3.1.3'!$B1205,NoSettings_v3!$A$2:$A$4612,0),MATCH('EPS 3.1.3'!Z$1,NoSettings_v3!$C$1:$AH$1,0)),"")</f>
        <v>0</v>
      </c>
      <c r="AA1205" s="157">
        <f>IFERROR(INDEX(NoSettings_v3!$C$2:$AH$4612,MATCH('EPS 3.1.3'!$B1205,NoSettings_v3!$A$2:$A$4612,0),MATCH('EPS 3.1.3'!AA$1,NoSettings_v3!$C$1:$AH$1,0)),"")</f>
        <v>0</v>
      </c>
      <c r="AB1205" s="157">
        <f>IFERROR(INDEX(NoSettings_v3!$C$2:$AH$4612,MATCH('EPS 3.1.3'!$B1205,NoSettings_v3!$A$2:$A$4612,0),MATCH('EPS 3.1.3'!AB$1,NoSettings_v3!$C$1:$AH$1,0)),"")</f>
        <v>0</v>
      </c>
      <c r="AC1205" s="157">
        <f>IFERROR(INDEX(NoSettings_v3!$C$2:$AH$4612,MATCH('EPS 3.1.3'!$B1205,NoSettings_v3!$A$2:$A$4612,0),MATCH('EPS 3.1.3'!AC$1,NoSettings_v3!$C$1:$AH$1,0)),"")</f>
        <v>0</v>
      </c>
      <c r="AD1205" s="157">
        <f>IFERROR(INDEX(NoSettings_v3!$C$2:$AH$4612,MATCH('EPS 3.1.3'!$B1205,NoSettings_v3!$A$2:$A$4612,0),MATCH('EPS 3.1.3'!AD$1,NoSettings_v3!$C$1:$AH$1,0)),"")</f>
        <v>0</v>
      </c>
      <c r="AE1205" s="157">
        <f>IFERROR(INDEX(NoSettings_v3!$C$2:$AH$4612,MATCH('EPS 3.1.3'!$B1205,NoSettings_v3!$A$2:$A$4612,0),MATCH('EPS 3.1.3'!AE$1,NoSettings_v3!$C$1:$AH$1,0)),"")</f>
        <v>0</v>
      </c>
      <c r="AF1205" s="157">
        <f>IFERROR(INDEX(NoSettings_v3!$C$2:$AH$4612,MATCH('EPS 3.1.3'!$B1205,NoSettings_v3!$A$2:$A$4612,0),MATCH('EPS 3.1.3'!AF$1,NoSettings_v3!$C$1:$AH$1,0)),"")</f>
        <v>0</v>
      </c>
      <c r="AG1205" s="157">
        <f>IFERROR(INDEX(NoSettings_v3!$C$2:$AH$4612,MATCH('EPS 3.1.3'!$B1205,NoSettings_v3!$A$2:$A$4612,0),MATCH('EPS 3.1.3'!AG$1,NoSettings_v3!$C$1:$AH$1,0)),"")</f>
        <v>0</v>
      </c>
      <c r="AH1205" s="157">
        <f>IFERROR(INDEX(NoSettings_v3!$C$2:$AH$4612,MATCH('EPS 3.1.3'!$B1205,NoSettings_v3!$A$2:$A$4612,0),MATCH('EPS 3.1.3'!AH$1,NoSettings_v3!$C$1:$AH$1,0)),"")</f>
        <v>0</v>
      </c>
      <c r="AI1205" s="157">
        <f>IFERROR(INDEX(NoSettings_v3!$C$2:$AH$4612,MATCH('EPS 3.1.3'!$B1205,NoSettings_v3!$A$2:$A$4612,0),MATCH('EPS 3.1.3'!AI$1,NoSettings_v3!$C$1:$AH$1,0)),"")</f>
        <v>0</v>
      </c>
    </row>
    <row r="1206" spans="2:35" x14ac:dyDescent="0.35">
      <c r="B1206" s="161" t="s">
        <v>1919</v>
      </c>
      <c r="C1206" s="127" t="s">
        <v>964</v>
      </c>
      <c r="D1206" s="157">
        <f>IFERROR(INDEX(NoSettings_v3!$C$2:$AH$4612,MATCH('EPS 3.1.3'!$B1206,NoSettings_v3!$A$2:$A$4612,0),MATCH('EPS 3.1.3'!D$1,NoSettings_v3!$C$1:$AH$1,0)),"")</f>
        <v>0</v>
      </c>
      <c r="E1206" s="157">
        <f>IFERROR(INDEX(NoSettings_v3!$C$2:$AH$4612,MATCH('EPS 3.1.3'!$B1206,NoSettings_v3!$A$2:$A$4612,0),MATCH('EPS 3.1.3'!E$1,NoSettings_v3!$C$1:$AH$1,0)),"")</f>
        <v>0</v>
      </c>
      <c r="F1206" s="157">
        <f>IFERROR(INDEX(NoSettings_v3!$C$2:$AH$4612,MATCH('EPS 3.1.3'!$B1206,NoSettings_v3!$A$2:$A$4612,0),MATCH('EPS 3.1.3'!F$1,NoSettings_v3!$C$1:$AH$1,0)),"")</f>
        <v>0</v>
      </c>
      <c r="G1206" s="157">
        <f>IFERROR(INDEX(NoSettings_v3!$C$2:$AH$4612,MATCH('EPS 3.1.3'!$B1206,NoSettings_v3!$A$2:$A$4612,0),MATCH('EPS 3.1.3'!G$1,NoSettings_v3!$C$1:$AH$1,0)),"")</f>
        <v>0</v>
      </c>
      <c r="H1206" s="157">
        <f>IFERROR(INDEX(NoSettings_v3!$C$2:$AH$4612,MATCH('EPS 3.1.3'!$B1206,NoSettings_v3!$A$2:$A$4612,0),MATCH('EPS 3.1.3'!H$1,NoSettings_v3!$C$1:$AH$1,0)),"")</f>
        <v>0</v>
      </c>
      <c r="I1206" s="157">
        <f>IFERROR(INDEX(NoSettings_v3!$C$2:$AH$4612,MATCH('EPS 3.1.3'!$B1206,NoSettings_v3!$A$2:$A$4612,0),MATCH('EPS 3.1.3'!I$1,NoSettings_v3!$C$1:$AH$1,0)),"")</f>
        <v>0</v>
      </c>
      <c r="J1206" s="157">
        <f>IFERROR(INDEX(NoSettings_v3!$C$2:$AH$4612,MATCH('EPS 3.1.3'!$B1206,NoSettings_v3!$A$2:$A$4612,0),MATCH('EPS 3.1.3'!J$1,NoSettings_v3!$C$1:$AH$1,0)),"")</f>
        <v>0</v>
      </c>
      <c r="K1206" s="157">
        <f>IFERROR(INDEX(NoSettings_v3!$C$2:$AH$4612,MATCH('EPS 3.1.3'!$B1206,NoSettings_v3!$A$2:$A$4612,0),MATCH('EPS 3.1.3'!K$1,NoSettings_v3!$C$1:$AH$1,0)),"")</f>
        <v>0</v>
      </c>
      <c r="L1206" s="157">
        <f>IFERROR(INDEX(NoSettings_v3!$C$2:$AH$4612,MATCH('EPS 3.1.3'!$B1206,NoSettings_v3!$A$2:$A$4612,0),MATCH('EPS 3.1.3'!L$1,NoSettings_v3!$C$1:$AH$1,0)),"")</f>
        <v>0</v>
      </c>
      <c r="M1206" s="157">
        <f>IFERROR(INDEX(NoSettings_v3!$C$2:$AH$4612,MATCH('EPS 3.1.3'!$B1206,NoSettings_v3!$A$2:$A$4612,0),MATCH('EPS 3.1.3'!M$1,NoSettings_v3!$C$1:$AH$1,0)),"")</f>
        <v>0</v>
      </c>
      <c r="N1206" s="157">
        <f>IFERROR(INDEX(NoSettings_v3!$C$2:$AH$4612,MATCH('EPS 3.1.3'!$B1206,NoSettings_v3!$A$2:$A$4612,0),MATCH('EPS 3.1.3'!N$1,NoSettings_v3!$C$1:$AH$1,0)),"")</f>
        <v>0</v>
      </c>
      <c r="O1206" s="157">
        <f>IFERROR(INDEX(NoSettings_v3!$C$2:$AH$4612,MATCH('EPS 3.1.3'!$B1206,NoSettings_v3!$A$2:$A$4612,0),MATCH('EPS 3.1.3'!O$1,NoSettings_v3!$C$1:$AH$1,0)),"")</f>
        <v>0</v>
      </c>
      <c r="P1206" s="157">
        <f>IFERROR(INDEX(NoSettings_v3!$C$2:$AH$4612,MATCH('EPS 3.1.3'!$B1206,NoSettings_v3!$A$2:$A$4612,0),MATCH('EPS 3.1.3'!P$1,NoSettings_v3!$C$1:$AH$1,0)),"")</f>
        <v>0</v>
      </c>
      <c r="Q1206" s="157">
        <f>IFERROR(INDEX(NoSettings_v3!$C$2:$AH$4612,MATCH('EPS 3.1.3'!$B1206,NoSettings_v3!$A$2:$A$4612,0),MATCH('EPS 3.1.3'!Q$1,NoSettings_v3!$C$1:$AH$1,0)),"")</f>
        <v>0</v>
      </c>
      <c r="R1206" s="157">
        <f>IFERROR(INDEX(NoSettings_v3!$C$2:$AH$4612,MATCH('EPS 3.1.3'!$B1206,NoSettings_v3!$A$2:$A$4612,0),MATCH('EPS 3.1.3'!R$1,NoSettings_v3!$C$1:$AH$1,0)),"")</f>
        <v>0</v>
      </c>
      <c r="S1206" s="157">
        <f>IFERROR(INDEX(NoSettings_v3!$C$2:$AH$4612,MATCH('EPS 3.1.3'!$B1206,NoSettings_v3!$A$2:$A$4612,0),MATCH('EPS 3.1.3'!S$1,NoSettings_v3!$C$1:$AH$1,0)),"")</f>
        <v>0</v>
      </c>
      <c r="T1206" s="157">
        <f>IFERROR(INDEX(NoSettings_v3!$C$2:$AH$4612,MATCH('EPS 3.1.3'!$B1206,NoSettings_v3!$A$2:$A$4612,0),MATCH('EPS 3.1.3'!T$1,NoSettings_v3!$C$1:$AH$1,0)),"")</f>
        <v>0</v>
      </c>
      <c r="U1206" s="157">
        <f>IFERROR(INDEX(NoSettings_v3!$C$2:$AH$4612,MATCH('EPS 3.1.3'!$B1206,NoSettings_v3!$A$2:$A$4612,0),MATCH('EPS 3.1.3'!U$1,NoSettings_v3!$C$1:$AH$1,0)),"")</f>
        <v>0</v>
      </c>
      <c r="V1206" s="157">
        <f>IFERROR(INDEX(NoSettings_v3!$C$2:$AH$4612,MATCH('EPS 3.1.3'!$B1206,NoSettings_v3!$A$2:$A$4612,0),MATCH('EPS 3.1.3'!V$1,NoSettings_v3!$C$1:$AH$1,0)),"")</f>
        <v>0</v>
      </c>
      <c r="W1206" s="157">
        <f>IFERROR(INDEX(NoSettings_v3!$C$2:$AH$4612,MATCH('EPS 3.1.3'!$B1206,NoSettings_v3!$A$2:$A$4612,0),MATCH('EPS 3.1.3'!W$1,NoSettings_v3!$C$1:$AH$1,0)),"")</f>
        <v>0</v>
      </c>
      <c r="X1206" s="157">
        <f>IFERROR(INDEX(NoSettings_v3!$C$2:$AH$4612,MATCH('EPS 3.1.3'!$B1206,NoSettings_v3!$A$2:$A$4612,0),MATCH('EPS 3.1.3'!X$1,NoSettings_v3!$C$1:$AH$1,0)),"")</f>
        <v>0</v>
      </c>
      <c r="Y1206" s="157">
        <f>IFERROR(INDEX(NoSettings_v3!$C$2:$AH$4612,MATCH('EPS 3.1.3'!$B1206,NoSettings_v3!$A$2:$A$4612,0),MATCH('EPS 3.1.3'!Y$1,NoSettings_v3!$C$1:$AH$1,0)),"")</f>
        <v>0</v>
      </c>
      <c r="Z1206" s="157">
        <f>IFERROR(INDEX(NoSettings_v3!$C$2:$AH$4612,MATCH('EPS 3.1.3'!$B1206,NoSettings_v3!$A$2:$A$4612,0),MATCH('EPS 3.1.3'!Z$1,NoSettings_v3!$C$1:$AH$1,0)),"")</f>
        <v>0</v>
      </c>
      <c r="AA1206" s="157">
        <f>IFERROR(INDEX(NoSettings_v3!$C$2:$AH$4612,MATCH('EPS 3.1.3'!$B1206,NoSettings_v3!$A$2:$A$4612,0),MATCH('EPS 3.1.3'!AA$1,NoSettings_v3!$C$1:$AH$1,0)),"")</f>
        <v>0</v>
      </c>
      <c r="AB1206" s="157">
        <f>IFERROR(INDEX(NoSettings_v3!$C$2:$AH$4612,MATCH('EPS 3.1.3'!$B1206,NoSettings_v3!$A$2:$A$4612,0),MATCH('EPS 3.1.3'!AB$1,NoSettings_v3!$C$1:$AH$1,0)),"")</f>
        <v>0</v>
      </c>
      <c r="AC1206" s="157">
        <f>IFERROR(INDEX(NoSettings_v3!$C$2:$AH$4612,MATCH('EPS 3.1.3'!$B1206,NoSettings_v3!$A$2:$A$4612,0),MATCH('EPS 3.1.3'!AC$1,NoSettings_v3!$C$1:$AH$1,0)),"")</f>
        <v>0</v>
      </c>
      <c r="AD1206" s="157">
        <f>IFERROR(INDEX(NoSettings_v3!$C$2:$AH$4612,MATCH('EPS 3.1.3'!$B1206,NoSettings_v3!$A$2:$A$4612,0),MATCH('EPS 3.1.3'!AD$1,NoSettings_v3!$C$1:$AH$1,0)),"")</f>
        <v>0</v>
      </c>
      <c r="AE1206" s="157">
        <f>IFERROR(INDEX(NoSettings_v3!$C$2:$AH$4612,MATCH('EPS 3.1.3'!$B1206,NoSettings_v3!$A$2:$A$4612,0),MATCH('EPS 3.1.3'!AE$1,NoSettings_v3!$C$1:$AH$1,0)),"")</f>
        <v>0</v>
      </c>
      <c r="AF1206" s="157">
        <f>IFERROR(INDEX(NoSettings_v3!$C$2:$AH$4612,MATCH('EPS 3.1.3'!$B1206,NoSettings_v3!$A$2:$A$4612,0),MATCH('EPS 3.1.3'!AF$1,NoSettings_v3!$C$1:$AH$1,0)),"")</f>
        <v>0</v>
      </c>
      <c r="AG1206" s="157">
        <f>IFERROR(INDEX(NoSettings_v3!$C$2:$AH$4612,MATCH('EPS 3.1.3'!$B1206,NoSettings_v3!$A$2:$A$4612,0),MATCH('EPS 3.1.3'!AG$1,NoSettings_v3!$C$1:$AH$1,0)),"")</f>
        <v>0</v>
      </c>
      <c r="AH1206" s="157">
        <f>IFERROR(INDEX(NoSettings_v3!$C$2:$AH$4612,MATCH('EPS 3.1.3'!$B1206,NoSettings_v3!$A$2:$A$4612,0),MATCH('EPS 3.1.3'!AH$1,NoSettings_v3!$C$1:$AH$1,0)),"")</f>
        <v>0</v>
      </c>
      <c r="AI1206" s="157">
        <f>IFERROR(INDEX(NoSettings_v3!$C$2:$AH$4612,MATCH('EPS 3.1.3'!$B1206,NoSettings_v3!$A$2:$A$4612,0),MATCH('EPS 3.1.3'!AI$1,NoSettings_v3!$C$1:$AH$1,0)),"")</f>
        <v>0</v>
      </c>
    </row>
    <row r="1207" spans="2:35" x14ac:dyDescent="0.35">
      <c r="B1207" s="161" t="s">
        <v>1920</v>
      </c>
      <c r="C1207" s="127" t="s">
        <v>964</v>
      </c>
      <c r="D1207" s="157">
        <f>IFERROR(INDEX(NoSettings_v3!$C$2:$AH$4612,MATCH('EPS 3.1.3'!$B1207,NoSettings_v3!$A$2:$A$4612,0),MATCH('EPS 3.1.3'!D$1,NoSettings_v3!$C$1:$AH$1,0)),"")</f>
        <v>10934700000000</v>
      </c>
      <c r="E1207" s="157">
        <f>IFERROR(INDEX(NoSettings_v3!$C$2:$AH$4612,MATCH('EPS 3.1.3'!$B1207,NoSettings_v3!$A$2:$A$4612,0),MATCH('EPS 3.1.3'!E$1,NoSettings_v3!$C$1:$AH$1,0)),"")</f>
        <v>7554730000000</v>
      </c>
      <c r="F1207" s="157">
        <f>IFERROR(INDEX(NoSettings_v3!$C$2:$AH$4612,MATCH('EPS 3.1.3'!$B1207,NoSettings_v3!$A$2:$A$4612,0),MATCH('EPS 3.1.3'!F$1,NoSettings_v3!$C$1:$AH$1,0)),"")</f>
        <v>3711180000000</v>
      </c>
      <c r="G1207" s="157">
        <f>IFERROR(INDEX(NoSettings_v3!$C$2:$AH$4612,MATCH('EPS 3.1.3'!$B1207,NoSettings_v3!$A$2:$A$4612,0),MATCH('EPS 3.1.3'!G$1,NoSettings_v3!$C$1:$AH$1,0)),"")</f>
        <v>0</v>
      </c>
      <c r="H1207" s="157">
        <f>IFERROR(INDEX(NoSettings_v3!$C$2:$AH$4612,MATCH('EPS 3.1.3'!$B1207,NoSettings_v3!$A$2:$A$4612,0),MATCH('EPS 3.1.3'!H$1,NoSettings_v3!$C$1:$AH$1,0)),"")</f>
        <v>0</v>
      </c>
      <c r="I1207" s="157">
        <f>IFERROR(INDEX(NoSettings_v3!$C$2:$AH$4612,MATCH('EPS 3.1.3'!$B1207,NoSettings_v3!$A$2:$A$4612,0),MATCH('EPS 3.1.3'!I$1,NoSettings_v3!$C$1:$AH$1,0)),"")</f>
        <v>0</v>
      </c>
      <c r="J1207" s="157">
        <f>IFERROR(INDEX(NoSettings_v3!$C$2:$AH$4612,MATCH('EPS 3.1.3'!$B1207,NoSettings_v3!$A$2:$A$4612,0),MATCH('EPS 3.1.3'!J$1,NoSettings_v3!$C$1:$AH$1,0)),"")</f>
        <v>0</v>
      </c>
      <c r="K1207" s="157">
        <f>IFERROR(INDEX(NoSettings_v3!$C$2:$AH$4612,MATCH('EPS 3.1.3'!$B1207,NoSettings_v3!$A$2:$A$4612,0),MATCH('EPS 3.1.3'!K$1,NoSettings_v3!$C$1:$AH$1,0)),"")</f>
        <v>0</v>
      </c>
      <c r="L1207" s="157">
        <f>IFERROR(INDEX(NoSettings_v3!$C$2:$AH$4612,MATCH('EPS 3.1.3'!$B1207,NoSettings_v3!$A$2:$A$4612,0),MATCH('EPS 3.1.3'!L$1,NoSettings_v3!$C$1:$AH$1,0)),"")</f>
        <v>0</v>
      </c>
      <c r="M1207" s="157">
        <f>IFERROR(INDEX(NoSettings_v3!$C$2:$AH$4612,MATCH('EPS 3.1.3'!$B1207,NoSettings_v3!$A$2:$A$4612,0),MATCH('EPS 3.1.3'!M$1,NoSettings_v3!$C$1:$AH$1,0)),"")</f>
        <v>0</v>
      </c>
      <c r="N1207" s="157">
        <f>IFERROR(INDEX(NoSettings_v3!$C$2:$AH$4612,MATCH('EPS 3.1.3'!$B1207,NoSettings_v3!$A$2:$A$4612,0),MATCH('EPS 3.1.3'!N$1,NoSettings_v3!$C$1:$AH$1,0)),"")</f>
        <v>0</v>
      </c>
      <c r="O1207" s="157">
        <f>IFERROR(INDEX(NoSettings_v3!$C$2:$AH$4612,MATCH('EPS 3.1.3'!$B1207,NoSettings_v3!$A$2:$A$4612,0),MATCH('EPS 3.1.3'!O$1,NoSettings_v3!$C$1:$AH$1,0)),"")</f>
        <v>0</v>
      </c>
      <c r="P1207" s="157">
        <f>IFERROR(INDEX(NoSettings_v3!$C$2:$AH$4612,MATCH('EPS 3.1.3'!$B1207,NoSettings_v3!$A$2:$A$4612,0),MATCH('EPS 3.1.3'!P$1,NoSettings_v3!$C$1:$AH$1,0)),"")</f>
        <v>0</v>
      </c>
      <c r="Q1207" s="157">
        <f>IFERROR(INDEX(NoSettings_v3!$C$2:$AH$4612,MATCH('EPS 3.1.3'!$B1207,NoSettings_v3!$A$2:$A$4612,0),MATCH('EPS 3.1.3'!Q$1,NoSettings_v3!$C$1:$AH$1,0)),"")</f>
        <v>0</v>
      </c>
      <c r="R1207" s="157">
        <f>IFERROR(INDEX(NoSettings_v3!$C$2:$AH$4612,MATCH('EPS 3.1.3'!$B1207,NoSettings_v3!$A$2:$A$4612,0),MATCH('EPS 3.1.3'!R$1,NoSettings_v3!$C$1:$AH$1,0)),"")</f>
        <v>0</v>
      </c>
      <c r="S1207" s="157">
        <f>IFERROR(INDEX(NoSettings_v3!$C$2:$AH$4612,MATCH('EPS 3.1.3'!$B1207,NoSettings_v3!$A$2:$A$4612,0),MATCH('EPS 3.1.3'!S$1,NoSettings_v3!$C$1:$AH$1,0)),"")</f>
        <v>0</v>
      </c>
      <c r="T1207" s="157">
        <f>IFERROR(INDEX(NoSettings_v3!$C$2:$AH$4612,MATCH('EPS 3.1.3'!$B1207,NoSettings_v3!$A$2:$A$4612,0),MATCH('EPS 3.1.3'!T$1,NoSettings_v3!$C$1:$AH$1,0)),"")</f>
        <v>0</v>
      </c>
      <c r="U1207" s="157">
        <f>IFERROR(INDEX(NoSettings_v3!$C$2:$AH$4612,MATCH('EPS 3.1.3'!$B1207,NoSettings_v3!$A$2:$A$4612,0),MATCH('EPS 3.1.3'!U$1,NoSettings_v3!$C$1:$AH$1,0)),"")</f>
        <v>0</v>
      </c>
      <c r="V1207" s="157">
        <f>IFERROR(INDEX(NoSettings_v3!$C$2:$AH$4612,MATCH('EPS 3.1.3'!$B1207,NoSettings_v3!$A$2:$A$4612,0),MATCH('EPS 3.1.3'!V$1,NoSettings_v3!$C$1:$AH$1,0)),"")</f>
        <v>0</v>
      </c>
      <c r="W1207" s="157">
        <f>IFERROR(INDEX(NoSettings_v3!$C$2:$AH$4612,MATCH('EPS 3.1.3'!$B1207,NoSettings_v3!$A$2:$A$4612,0),MATCH('EPS 3.1.3'!W$1,NoSettings_v3!$C$1:$AH$1,0)),"")</f>
        <v>0</v>
      </c>
      <c r="X1207" s="157">
        <f>IFERROR(INDEX(NoSettings_v3!$C$2:$AH$4612,MATCH('EPS 3.1.3'!$B1207,NoSettings_v3!$A$2:$A$4612,0),MATCH('EPS 3.1.3'!X$1,NoSettings_v3!$C$1:$AH$1,0)),"")</f>
        <v>0</v>
      </c>
      <c r="Y1207" s="157">
        <f>IFERROR(INDEX(NoSettings_v3!$C$2:$AH$4612,MATCH('EPS 3.1.3'!$B1207,NoSettings_v3!$A$2:$A$4612,0),MATCH('EPS 3.1.3'!Y$1,NoSettings_v3!$C$1:$AH$1,0)),"")</f>
        <v>0</v>
      </c>
      <c r="Z1207" s="157">
        <f>IFERROR(INDEX(NoSettings_v3!$C$2:$AH$4612,MATCH('EPS 3.1.3'!$B1207,NoSettings_v3!$A$2:$A$4612,0),MATCH('EPS 3.1.3'!Z$1,NoSettings_v3!$C$1:$AH$1,0)),"")</f>
        <v>0</v>
      </c>
      <c r="AA1207" s="157">
        <f>IFERROR(INDEX(NoSettings_v3!$C$2:$AH$4612,MATCH('EPS 3.1.3'!$B1207,NoSettings_v3!$A$2:$A$4612,0),MATCH('EPS 3.1.3'!AA$1,NoSettings_v3!$C$1:$AH$1,0)),"")</f>
        <v>0</v>
      </c>
      <c r="AB1207" s="157">
        <f>IFERROR(INDEX(NoSettings_v3!$C$2:$AH$4612,MATCH('EPS 3.1.3'!$B1207,NoSettings_v3!$A$2:$A$4612,0),MATCH('EPS 3.1.3'!AB$1,NoSettings_v3!$C$1:$AH$1,0)),"")</f>
        <v>0</v>
      </c>
      <c r="AC1207" s="157">
        <f>IFERROR(INDEX(NoSettings_v3!$C$2:$AH$4612,MATCH('EPS 3.1.3'!$B1207,NoSettings_v3!$A$2:$A$4612,0),MATCH('EPS 3.1.3'!AC$1,NoSettings_v3!$C$1:$AH$1,0)),"")</f>
        <v>0</v>
      </c>
      <c r="AD1207" s="157">
        <f>IFERROR(INDEX(NoSettings_v3!$C$2:$AH$4612,MATCH('EPS 3.1.3'!$B1207,NoSettings_v3!$A$2:$A$4612,0),MATCH('EPS 3.1.3'!AD$1,NoSettings_v3!$C$1:$AH$1,0)),"")</f>
        <v>0</v>
      </c>
      <c r="AE1207" s="157">
        <f>IFERROR(INDEX(NoSettings_v3!$C$2:$AH$4612,MATCH('EPS 3.1.3'!$B1207,NoSettings_v3!$A$2:$A$4612,0),MATCH('EPS 3.1.3'!AE$1,NoSettings_v3!$C$1:$AH$1,0)),"")</f>
        <v>0</v>
      </c>
      <c r="AF1207" s="157">
        <f>IFERROR(INDEX(NoSettings_v3!$C$2:$AH$4612,MATCH('EPS 3.1.3'!$B1207,NoSettings_v3!$A$2:$A$4612,0),MATCH('EPS 3.1.3'!AF$1,NoSettings_v3!$C$1:$AH$1,0)),"")</f>
        <v>0</v>
      </c>
      <c r="AG1207" s="157">
        <f>IFERROR(INDEX(NoSettings_v3!$C$2:$AH$4612,MATCH('EPS 3.1.3'!$B1207,NoSettings_v3!$A$2:$A$4612,0),MATCH('EPS 3.1.3'!AG$1,NoSettings_v3!$C$1:$AH$1,0)),"")</f>
        <v>0</v>
      </c>
      <c r="AH1207" s="157">
        <f>IFERROR(INDEX(NoSettings_v3!$C$2:$AH$4612,MATCH('EPS 3.1.3'!$B1207,NoSettings_v3!$A$2:$A$4612,0),MATCH('EPS 3.1.3'!AH$1,NoSettings_v3!$C$1:$AH$1,0)),"")</f>
        <v>0</v>
      </c>
      <c r="AI1207" s="157">
        <f>IFERROR(INDEX(NoSettings_v3!$C$2:$AH$4612,MATCH('EPS 3.1.3'!$B1207,NoSettings_v3!$A$2:$A$4612,0),MATCH('EPS 3.1.3'!AI$1,NoSettings_v3!$C$1:$AH$1,0)),"")</f>
        <v>0</v>
      </c>
    </row>
    <row r="1208" spans="2:35" x14ac:dyDescent="0.35">
      <c r="B1208" s="161" t="s">
        <v>1921</v>
      </c>
      <c r="C1208" s="127" t="s">
        <v>964</v>
      </c>
      <c r="D1208" s="157">
        <f>IFERROR(INDEX(NoSettings_v3!$C$2:$AH$4612,MATCH('EPS 3.1.3'!$B1208,NoSettings_v3!$A$2:$A$4612,0),MATCH('EPS 3.1.3'!D$1,NoSettings_v3!$C$1:$AH$1,0)),"")</f>
        <v>0</v>
      </c>
      <c r="E1208" s="157">
        <f>IFERROR(INDEX(NoSettings_v3!$C$2:$AH$4612,MATCH('EPS 3.1.3'!$B1208,NoSettings_v3!$A$2:$A$4612,0),MATCH('EPS 3.1.3'!E$1,NoSettings_v3!$C$1:$AH$1,0)),"")</f>
        <v>0</v>
      </c>
      <c r="F1208" s="157">
        <f>IFERROR(INDEX(NoSettings_v3!$C$2:$AH$4612,MATCH('EPS 3.1.3'!$B1208,NoSettings_v3!$A$2:$A$4612,0),MATCH('EPS 3.1.3'!F$1,NoSettings_v3!$C$1:$AH$1,0)),"")</f>
        <v>0</v>
      </c>
      <c r="G1208" s="157">
        <f>IFERROR(INDEX(NoSettings_v3!$C$2:$AH$4612,MATCH('EPS 3.1.3'!$B1208,NoSettings_v3!$A$2:$A$4612,0),MATCH('EPS 3.1.3'!G$1,NoSettings_v3!$C$1:$AH$1,0)),"")</f>
        <v>0</v>
      </c>
      <c r="H1208" s="157">
        <f>IFERROR(INDEX(NoSettings_v3!$C$2:$AH$4612,MATCH('EPS 3.1.3'!$B1208,NoSettings_v3!$A$2:$A$4612,0),MATCH('EPS 3.1.3'!H$1,NoSettings_v3!$C$1:$AH$1,0)),"")</f>
        <v>0</v>
      </c>
      <c r="I1208" s="157">
        <f>IFERROR(INDEX(NoSettings_v3!$C$2:$AH$4612,MATCH('EPS 3.1.3'!$B1208,NoSettings_v3!$A$2:$A$4612,0),MATCH('EPS 3.1.3'!I$1,NoSettings_v3!$C$1:$AH$1,0)),"")</f>
        <v>0</v>
      </c>
      <c r="J1208" s="157">
        <f>IFERROR(INDEX(NoSettings_v3!$C$2:$AH$4612,MATCH('EPS 3.1.3'!$B1208,NoSettings_v3!$A$2:$A$4612,0),MATCH('EPS 3.1.3'!J$1,NoSettings_v3!$C$1:$AH$1,0)),"")</f>
        <v>0</v>
      </c>
      <c r="K1208" s="157">
        <f>IFERROR(INDEX(NoSettings_v3!$C$2:$AH$4612,MATCH('EPS 3.1.3'!$B1208,NoSettings_v3!$A$2:$A$4612,0),MATCH('EPS 3.1.3'!K$1,NoSettings_v3!$C$1:$AH$1,0)),"")</f>
        <v>0</v>
      </c>
      <c r="L1208" s="157">
        <f>IFERROR(INDEX(NoSettings_v3!$C$2:$AH$4612,MATCH('EPS 3.1.3'!$B1208,NoSettings_v3!$A$2:$A$4612,0),MATCH('EPS 3.1.3'!L$1,NoSettings_v3!$C$1:$AH$1,0)),"")</f>
        <v>0</v>
      </c>
      <c r="M1208" s="157">
        <f>IFERROR(INDEX(NoSettings_v3!$C$2:$AH$4612,MATCH('EPS 3.1.3'!$B1208,NoSettings_v3!$A$2:$A$4612,0),MATCH('EPS 3.1.3'!M$1,NoSettings_v3!$C$1:$AH$1,0)),"")</f>
        <v>0</v>
      </c>
      <c r="N1208" s="157">
        <f>IFERROR(INDEX(NoSettings_v3!$C$2:$AH$4612,MATCH('EPS 3.1.3'!$B1208,NoSettings_v3!$A$2:$A$4612,0),MATCH('EPS 3.1.3'!N$1,NoSettings_v3!$C$1:$AH$1,0)),"")</f>
        <v>0</v>
      </c>
      <c r="O1208" s="157">
        <f>IFERROR(INDEX(NoSettings_v3!$C$2:$AH$4612,MATCH('EPS 3.1.3'!$B1208,NoSettings_v3!$A$2:$A$4612,0),MATCH('EPS 3.1.3'!O$1,NoSettings_v3!$C$1:$AH$1,0)),"")</f>
        <v>0</v>
      </c>
      <c r="P1208" s="157">
        <f>IFERROR(INDEX(NoSettings_v3!$C$2:$AH$4612,MATCH('EPS 3.1.3'!$B1208,NoSettings_v3!$A$2:$A$4612,0),MATCH('EPS 3.1.3'!P$1,NoSettings_v3!$C$1:$AH$1,0)),"")</f>
        <v>0</v>
      </c>
      <c r="Q1208" s="157">
        <f>IFERROR(INDEX(NoSettings_v3!$C$2:$AH$4612,MATCH('EPS 3.1.3'!$B1208,NoSettings_v3!$A$2:$A$4612,0),MATCH('EPS 3.1.3'!Q$1,NoSettings_v3!$C$1:$AH$1,0)),"")</f>
        <v>0</v>
      </c>
      <c r="R1208" s="157">
        <f>IFERROR(INDEX(NoSettings_v3!$C$2:$AH$4612,MATCH('EPS 3.1.3'!$B1208,NoSettings_v3!$A$2:$A$4612,0),MATCH('EPS 3.1.3'!R$1,NoSettings_v3!$C$1:$AH$1,0)),"")</f>
        <v>0</v>
      </c>
      <c r="S1208" s="157">
        <f>IFERROR(INDEX(NoSettings_v3!$C$2:$AH$4612,MATCH('EPS 3.1.3'!$B1208,NoSettings_v3!$A$2:$A$4612,0),MATCH('EPS 3.1.3'!S$1,NoSettings_v3!$C$1:$AH$1,0)),"")</f>
        <v>0</v>
      </c>
      <c r="T1208" s="157">
        <f>IFERROR(INDEX(NoSettings_v3!$C$2:$AH$4612,MATCH('EPS 3.1.3'!$B1208,NoSettings_v3!$A$2:$A$4612,0),MATCH('EPS 3.1.3'!T$1,NoSettings_v3!$C$1:$AH$1,0)),"")</f>
        <v>0</v>
      </c>
      <c r="U1208" s="157">
        <f>IFERROR(INDEX(NoSettings_v3!$C$2:$AH$4612,MATCH('EPS 3.1.3'!$B1208,NoSettings_v3!$A$2:$A$4612,0),MATCH('EPS 3.1.3'!U$1,NoSettings_v3!$C$1:$AH$1,0)),"")</f>
        <v>0</v>
      </c>
      <c r="V1208" s="157">
        <f>IFERROR(INDEX(NoSettings_v3!$C$2:$AH$4612,MATCH('EPS 3.1.3'!$B1208,NoSettings_v3!$A$2:$A$4612,0),MATCH('EPS 3.1.3'!V$1,NoSettings_v3!$C$1:$AH$1,0)),"")</f>
        <v>0</v>
      </c>
      <c r="W1208" s="157">
        <f>IFERROR(INDEX(NoSettings_v3!$C$2:$AH$4612,MATCH('EPS 3.1.3'!$B1208,NoSettings_v3!$A$2:$A$4612,0),MATCH('EPS 3.1.3'!W$1,NoSettings_v3!$C$1:$AH$1,0)),"")</f>
        <v>0</v>
      </c>
      <c r="X1208" s="157">
        <f>IFERROR(INDEX(NoSettings_v3!$C$2:$AH$4612,MATCH('EPS 3.1.3'!$B1208,NoSettings_v3!$A$2:$A$4612,0),MATCH('EPS 3.1.3'!X$1,NoSettings_v3!$C$1:$AH$1,0)),"")</f>
        <v>0</v>
      </c>
      <c r="Y1208" s="157">
        <f>IFERROR(INDEX(NoSettings_v3!$C$2:$AH$4612,MATCH('EPS 3.1.3'!$B1208,NoSettings_v3!$A$2:$A$4612,0),MATCH('EPS 3.1.3'!Y$1,NoSettings_v3!$C$1:$AH$1,0)),"")</f>
        <v>0</v>
      </c>
      <c r="Z1208" s="157">
        <f>IFERROR(INDEX(NoSettings_v3!$C$2:$AH$4612,MATCH('EPS 3.1.3'!$B1208,NoSettings_v3!$A$2:$A$4612,0),MATCH('EPS 3.1.3'!Z$1,NoSettings_v3!$C$1:$AH$1,0)),"")</f>
        <v>0</v>
      </c>
      <c r="AA1208" s="157">
        <f>IFERROR(INDEX(NoSettings_v3!$C$2:$AH$4612,MATCH('EPS 3.1.3'!$B1208,NoSettings_v3!$A$2:$A$4612,0),MATCH('EPS 3.1.3'!AA$1,NoSettings_v3!$C$1:$AH$1,0)),"")</f>
        <v>0</v>
      </c>
      <c r="AB1208" s="157">
        <f>IFERROR(INDEX(NoSettings_v3!$C$2:$AH$4612,MATCH('EPS 3.1.3'!$B1208,NoSettings_v3!$A$2:$A$4612,0),MATCH('EPS 3.1.3'!AB$1,NoSettings_v3!$C$1:$AH$1,0)),"")</f>
        <v>0</v>
      </c>
      <c r="AC1208" s="157">
        <f>IFERROR(INDEX(NoSettings_v3!$C$2:$AH$4612,MATCH('EPS 3.1.3'!$B1208,NoSettings_v3!$A$2:$A$4612,0),MATCH('EPS 3.1.3'!AC$1,NoSettings_v3!$C$1:$AH$1,0)),"")</f>
        <v>0</v>
      </c>
      <c r="AD1208" s="157">
        <f>IFERROR(INDEX(NoSettings_v3!$C$2:$AH$4612,MATCH('EPS 3.1.3'!$B1208,NoSettings_v3!$A$2:$A$4612,0),MATCH('EPS 3.1.3'!AD$1,NoSettings_v3!$C$1:$AH$1,0)),"")</f>
        <v>0</v>
      </c>
      <c r="AE1208" s="157">
        <f>IFERROR(INDEX(NoSettings_v3!$C$2:$AH$4612,MATCH('EPS 3.1.3'!$B1208,NoSettings_v3!$A$2:$A$4612,0),MATCH('EPS 3.1.3'!AE$1,NoSettings_v3!$C$1:$AH$1,0)),"")</f>
        <v>0</v>
      </c>
      <c r="AF1208" s="157">
        <f>IFERROR(INDEX(NoSettings_v3!$C$2:$AH$4612,MATCH('EPS 3.1.3'!$B1208,NoSettings_v3!$A$2:$A$4612,0),MATCH('EPS 3.1.3'!AF$1,NoSettings_v3!$C$1:$AH$1,0)),"")</f>
        <v>0</v>
      </c>
      <c r="AG1208" s="157">
        <f>IFERROR(INDEX(NoSettings_v3!$C$2:$AH$4612,MATCH('EPS 3.1.3'!$B1208,NoSettings_v3!$A$2:$A$4612,0),MATCH('EPS 3.1.3'!AG$1,NoSettings_v3!$C$1:$AH$1,0)),"")</f>
        <v>0</v>
      </c>
      <c r="AH1208" s="157">
        <f>IFERROR(INDEX(NoSettings_v3!$C$2:$AH$4612,MATCH('EPS 3.1.3'!$B1208,NoSettings_v3!$A$2:$A$4612,0),MATCH('EPS 3.1.3'!AH$1,NoSettings_v3!$C$1:$AH$1,0)),"")</f>
        <v>0</v>
      </c>
      <c r="AI1208" s="157">
        <f>IFERROR(INDEX(NoSettings_v3!$C$2:$AH$4612,MATCH('EPS 3.1.3'!$B1208,NoSettings_v3!$A$2:$A$4612,0),MATCH('EPS 3.1.3'!AI$1,NoSettings_v3!$C$1:$AH$1,0)),"")</f>
        <v>0</v>
      </c>
    </row>
    <row r="1209" spans="2:35" x14ac:dyDescent="0.35">
      <c r="B1209" s="161" t="s">
        <v>1922</v>
      </c>
      <c r="C1209" s="127" t="s">
        <v>964</v>
      </c>
      <c r="D1209" s="157">
        <f>IFERROR(INDEX(NoSettings_v3!$C$2:$AH$4612,MATCH('EPS 3.1.3'!$B1209,NoSettings_v3!$A$2:$A$4612,0),MATCH('EPS 3.1.3'!D$1,NoSettings_v3!$C$1:$AH$1,0)),"")</f>
        <v>26869300000000</v>
      </c>
      <c r="E1209" s="157">
        <f>IFERROR(INDEX(NoSettings_v3!$C$2:$AH$4612,MATCH('EPS 3.1.3'!$B1209,NoSettings_v3!$A$2:$A$4612,0),MATCH('EPS 3.1.3'!E$1,NoSettings_v3!$C$1:$AH$1,0)),"")</f>
        <v>29515400000000</v>
      </c>
      <c r="F1209" s="157">
        <f>IFERROR(INDEX(NoSettings_v3!$C$2:$AH$4612,MATCH('EPS 3.1.3'!$B1209,NoSettings_v3!$A$2:$A$4612,0),MATCH('EPS 3.1.3'!F$1,NoSettings_v3!$C$1:$AH$1,0)),"")</f>
        <v>30638300000000</v>
      </c>
      <c r="G1209" s="157">
        <f>IFERROR(INDEX(NoSettings_v3!$C$2:$AH$4612,MATCH('EPS 3.1.3'!$B1209,NoSettings_v3!$A$2:$A$4612,0),MATCH('EPS 3.1.3'!G$1,NoSettings_v3!$C$1:$AH$1,0)),"")</f>
        <v>31997300000000</v>
      </c>
      <c r="H1209" s="157">
        <f>IFERROR(INDEX(NoSettings_v3!$C$2:$AH$4612,MATCH('EPS 3.1.3'!$B1209,NoSettings_v3!$A$2:$A$4612,0),MATCH('EPS 3.1.3'!H$1,NoSettings_v3!$C$1:$AH$1,0)),"")</f>
        <v>32843000000000</v>
      </c>
      <c r="I1209" s="157">
        <f>IFERROR(INDEX(NoSettings_v3!$C$2:$AH$4612,MATCH('EPS 3.1.3'!$B1209,NoSettings_v3!$A$2:$A$4612,0),MATCH('EPS 3.1.3'!I$1,NoSettings_v3!$C$1:$AH$1,0)),"")</f>
        <v>33763000000000</v>
      </c>
      <c r="J1209" s="157">
        <f>IFERROR(INDEX(NoSettings_v3!$C$2:$AH$4612,MATCH('EPS 3.1.3'!$B1209,NoSettings_v3!$A$2:$A$4612,0),MATCH('EPS 3.1.3'!J$1,NoSettings_v3!$C$1:$AH$1,0)),"")</f>
        <v>34717800000000</v>
      </c>
      <c r="K1209" s="157">
        <f>IFERROR(INDEX(NoSettings_v3!$C$2:$AH$4612,MATCH('EPS 3.1.3'!$B1209,NoSettings_v3!$A$2:$A$4612,0),MATCH('EPS 3.1.3'!K$1,NoSettings_v3!$C$1:$AH$1,0)),"")</f>
        <v>35684000000000</v>
      </c>
      <c r="L1209" s="157">
        <f>IFERROR(INDEX(NoSettings_v3!$C$2:$AH$4612,MATCH('EPS 3.1.3'!$B1209,NoSettings_v3!$A$2:$A$4612,0),MATCH('EPS 3.1.3'!L$1,NoSettings_v3!$C$1:$AH$1,0)),"")</f>
        <v>36666100000000</v>
      </c>
      <c r="M1209" s="157">
        <f>IFERROR(INDEX(NoSettings_v3!$C$2:$AH$4612,MATCH('EPS 3.1.3'!$B1209,NoSettings_v3!$A$2:$A$4612,0),MATCH('EPS 3.1.3'!M$1,NoSettings_v3!$C$1:$AH$1,0)),"")</f>
        <v>39017900000000</v>
      </c>
      <c r="N1209" s="157">
        <f>IFERROR(INDEX(NoSettings_v3!$C$2:$AH$4612,MATCH('EPS 3.1.3'!$B1209,NoSettings_v3!$A$2:$A$4612,0),MATCH('EPS 3.1.3'!N$1,NoSettings_v3!$C$1:$AH$1,0)),"")</f>
        <v>41378700000000</v>
      </c>
      <c r="O1209" s="157">
        <f>IFERROR(INDEX(NoSettings_v3!$C$2:$AH$4612,MATCH('EPS 3.1.3'!$B1209,NoSettings_v3!$A$2:$A$4612,0),MATCH('EPS 3.1.3'!O$1,NoSettings_v3!$C$1:$AH$1,0)),"")</f>
        <v>43734000000000</v>
      </c>
      <c r="P1209" s="157">
        <f>IFERROR(INDEX(NoSettings_v3!$C$2:$AH$4612,MATCH('EPS 3.1.3'!$B1209,NoSettings_v3!$A$2:$A$4612,0),MATCH('EPS 3.1.3'!P$1,NoSettings_v3!$C$1:$AH$1,0)),"")</f>
        <v>46090000000000</v>
      </c>
      <c r="Q1209" s="157">
        <f>IFERROR(INDEX(NoSettings_v3!$C$2:$AH$4612,MATCH('EPS 3.1.3'!$B1209,NoSettings_v3!$A$2:$A$4612,0),MATCH('EPS 3.1.3'!Q$1,NoSettings_v3!$C$1:$AH$1,0)),"")</f>
        <v>48445900000000</v>
      </c>
      <c r="R1209" s="157">
        <f>IFERROR(INDEX(NoSettings_v3!$C$2:$AH$4612,MATCH('EPS 3.1.3'!$B1209,NoSettings_v3!$A$2:$A$4612,0),MATCH('EPS 3.1.3'!R$1,NoSettings_v3!$C$1:$AH$1,0)),"")</f>
        <v>48359400000000</v>
      </c>
      <c r="S1209" s="157">
        <f>IFERROR(INDEX(NoSettings_v3!$C$2:$AH$4612,MATCH('EPS 3.1.3'!$B1209,NoSettings_v3!$A$2:$A$4612,0),MATCH('EPS 3.1.3'!S$1,NoSettings_v3!$C$1:$AH$1,0)),"")</f>
        <v>48266200000000</v>
      </c>
      <c r="T1209" s="157">
        <f>IFERROR(INDEX(NoSettings_v3!$C$2:$AH$4612,MATCH('EPS 3.1.3'!$B1209,NoSettings_v3!$A$2:$A$4612,0),MATCH('EPS 3.1.3'!T$1,NoSettings_v3!$C$1:$AH$1,0)),"")</f>
        <v>48173000000000</v>
      </c>
      <c r="U1209" s="157">
        <f>IFERROR(INDEX(NoSettings_v3!$C$2:$AH$4612,MATCH('EPS 3.1.3'!$B1209,NoSettings_v3!$A$2:$A$4612,0),MATCH('EPS 3.1.3'!U$1,NoSettings_v3!$C$1:$AH$1,0)),"")</f>
        <v>48079800000000</v>
      </c>
      <c r="V1209" s="157">
        <f>IFERROR(INDEX(NoSettings_v3!$C$2:$AH$4612,MATCH('EPS 3.1.3'!$B1209,NoSettings_v3!$A$2:$A$4612,0),MATCH('EPS 3.1.3'!V$1,NoSettings_v3!$C$1:$AH$1,0)),"")</f>
        <v>47993200000000</v>
      </c>
      <c r="W1209" s="157">
        <f>IFERROR(INDEX(NoSettings_v3!$C$2:$AH$4612,MATCH('EPS 3.1.3'!$B1209,NoSettings_v3!$A$2:$A$4612,0),MATCH('EPS 3.1.3'!W$1,NoSettings_v3!$C$1:$AH$1,0)),"")</f>
        <v>47940000000000</v>
      </c>
      <c r="X1209" s="157">
        <f>IFERROR(INDEX(NoSettings_v3!$C$2:$AH$4612,MATCH('EPS 3.1.3'!$B1209,NoSettings_v3!$A$2:$A$4612,0),MATCH('EPS 3.1.3'!X$1,NoSettings_v3!$C$1:$AH$1,0)),"")</f>
        <v>47893400000000</v>
      </c>
      <c r="Y1209" s="157">
        <f>IFERROR(INDEX(NoSettings_v3!$C$2:$AH$4612,MATCH('EPS 3.1.3'!$B1209,NoSettings_v3!$A$2:$A$4612,0),MATCH('EPS 3.1.3'!Y$1,NoSettings_v3!$C$1:$AH$1,0)),"")</f>
        <v>47840100000000</v>
      </c>
      <c r="Z1209" s="157">
        <f>IFERROR(INDEX(NoSettings_v3!$C$2:$AH$4612,MATCH('EPS 3.1.3'!$B1209,NoSettings_v3!$A$2:$A$4612,0),MATCH('EPS 3.1.3'!Z$1,NoSettings_v3!$C$1:$AH$1,0)),"")</f>
        <v>47793500000000</v>
      </c>
      <c r="AA1209" s="157">
        <f>IFERROR(INDEX(NoSettings_v3!$C$2:$AH$4612,MATCH('EPS 3.1.3'!$B1209,NoSettings_v3!$A$2:$A$4612,0),MATCH('EPS 3.1.3'!AA$1,NoSettings_v3!$C$1:$AH$1,0)),"")</f>
        <v>47740200000000</v>
      </c>
      <c r="AB1209" s="157">
        <f>IFERROR(INDEX(NoSettings_v3!$C$2:$AH$4612,MATCH('EPS 3.1.3'!$B1209,NoSettings_v3!$A$2:$A$4612,0),MATCH('EPS 3.1.3'!AB$1,NoSettings_v3!$C$1:$AH$1,0)),"")</f>
        <v>47553800000000</v>
      </c>
      <c r="AC1209" s="157">
        <f>IFERROR(INDEX(NoSettings_v3!$C$2:$AH$4612,MATCH('EPS 3.1.3'!$B1209,NoSettings_v3!$A$2:$A$4612,0),MATCH('EPS 3.1.3'!AC$1,NoSettings_v3!$C$1:$AH$1,0)),"")</f>
        <v>47360800000000</v>
      </c>
      <c r="AD1209" s="157">
        <f>IFERROR(INDEX(NoSettings_v3!$C$2:$AH$4612,MATCH('EPS 3.1.3'!$B1209,NoSettings_v3!$A$2:$A$4612,0),MATCH('EPS 3.1.3'!AD$1,NoSettings_v3!$C$1:$AH$1,0)),"")</f>
        <v>47174400000000</v>
      </c>
      <c r="AE1209" s="157">
        <f>IFERROR(INDEX(NoSettings_v3!$C$2:$AH$4612,MATCH('EPS 3.1.3'!$B1209,NoSettings_v3!$A$2:$A$4612,0),MATCH('EPS 3.1.3'!AE$1,NoSettings_v3!$C$1:$AH$1,0)),"")</f>
        <v>46981300000000</v>
      </c>
      <c r="AF1209" s="157">
        <f>IFERROR(INDEX(NoSettings_v3!$C$2:$AH$4612,MATCH('EPS 3.1.3'!$B1209,NoSettings_v3!$A$2:$A$4612,0),MATCH('EPS 3.1.3'!AF$1,NoSettings_v3!$C$1:$AH$1,0)),"")</f>
        <v>46788200000000</v>
      </c>
      <c r="AG1209" s="157">
        <f>IFERROR(INDEX(NoSettings_v3!$C$2:$AH$4612,MATCH('EPS 3.1.3'!$B1209,NoSettings_v3!$A$2:$A$4612,0),MATCH('EPS 3.1.3'!AG$1,NoSettings_v3!$C$1:$AH$1,0)),"")</f>
        <v>46601800000000</v>
      </c>
      <c r="AH1209" s="157">
        <f>IFERROR(INDEX(NoSettings_v3!$C$2:$AH$4612,MATCH('EPS 3.1.3'!$B1209,NoSettings_v3!$A$2:$A$4612,0),MATCH('EPS 3.1.3'!AH$1,NoSettings_v3!$C$1:$AH$1,0)),"")</f>
        <v>46408800000000</v>
      </c>
      <c r="AI1209" s="157">
        <f>IFERROR(INDEX(NoSettings_v3!$C$2:$AH$4612,MATCH('EPS 3.1.3'!$B1209,NoSettings_v3!$A$2:$A$4612,0),MATCH('EPS 3.1.3'!AI$1,NoSettings_v3!$C$1:$AH$1,0)),"")</f>
        <v>46222300000000</v>
      </c>
    </row>
    <row r="1210" spans="2:35" x14ac:dyDescent="0.35">
      <c r="B1210" s="161" t="s">
        <v>1923</v>
      </c>
      <c r="C1210" s="127" t="s">
        <v>964</v>
      </c>
      <c r="D1210" s="157">
        <f>IFERROR(INDEX(NoSettings_v3!$C$2:$AH$4612,MATCH('EPS 3.1.3'!$B1210,NoSettings_v3!$A$2:$A$4612,0),MATCH('EPS 3.1.3'!D$1,NoSettings_v3!$C$1:$AH$1,0)),"")</f>
        <v>0</v>
      </c>
      <c r="E1210" s="157">
        <f>IFERROR(INDEX(NoSettings_v3!$C$2:$AH$4612,MATCH('EPS 3.1.3'!$B1210,NoSettings_v3!$A$2:$A$4612,0),MATCH('EPS 3.1.3'!E$1,NoSettings_v3!$C$1:$AH$1,0)),"")</f>
        <v>0</v>
      </c>
      <c r="F1210" s="157">
        <f>IFERROR(INDEX(NoSettings_v3!$C$2:$AH$4612,MATCH('EPS 3.1.3'!$B1210,NoSettings_v3!$A$2:$A$4612,0),MATCH('EPS 3.1.3'!F$1,NoSettings_v3!$C$1:$AH$1,0)),"")</f>
        <v>0</v>
      </c>
      <c r="G1210" s="157">
        <f>IFERROR(INDEX(NoSettings_v3!$C$2:$AH$4612,MATCH('EPS 3.1.3'!$B1210,NoSettings_v3!$A$2:$A$4612,0),MATCH('EPS 3.1.3'!G$1,NoSettings_v3!$C$1:$AH$1,0)),"")</f>
        <v>0</v>
      </c>
      <c r="H1210" s="157">
        <f>IFERROR(INDEX(NoSettings_v3!$C$2:$AH$4612,MATCH('EPS 3.1.3'!$B1210,NoSettings_v3!$A$2:$A$4612,0),MATCH('EPS 3.1.3'!H$1,NoSettings_v3!$C$1:$AH$1,0)),"")</f>
        <v>0</v>
      </c>
      <c r="I1210" s="157">
        <f>IFERROR(INDEX(NoSettings_v3!$C$2:$AH$4612,MATCH('EPS 3.1.3'!$B1210,NoSettings_v3!$A$2:$A$4612,0),MATCH('EPS 3.1.3'!I$1,NoSettings_v3!$C$1:$AH$1,0)),"")</f>
        <v>0</v>
      </c>
      <c r="J1210" s="157">
        <f>IFERROR(INDEX(NoSettings_v3!$C$2:$AH$4612,MATCH('EPS 3.1.3'!$B1210,NoSettings_v3!$A$2:$A$4612,0),MATCH('EPS 3.1.3'!J$1,NoSettings_v3!$C$1:$AH$1,0)),"")</f>
        <v>0</v>
      </c>
      <c r="K1210" s="157">
        <f>IFERROR(INDEX(NoSettings_v3!$C$2:$AH$4612,MATCH('EPS 3.1.3'!$B1210,NoSettings_v3!$A$2:$A$4612,0),MATCH('EPS 3.1.3'!K$1,NoSettings_v3!$C$1:$AH$1,0)),"")</f>
        <v>0</v>
      </c>
      <c r="L1210" s="157">
        <f>IFERROR(INDEX(NoSettings_v3!$C$2:$AH$4612,MATCH('EPS 3.1.3'!$B1210,NoSettings_v3!$A$2:$A$4612,0),MATCH('EPS 3.1.3'!L$1,NoSettings_v3!$C$1:$AH$1,0)),"")</f>
        <v>0</v>
      </c>
      <c r="M1210" s="157">
        <f>IFERROR(INDEX(NoSettings_v3!$C$2:$AH$4612,MATCH('EPS 3.1.3'!$B1210,NoSettings_v3!$A$2:$A$4612,0),MATCH('EPS 3.1.3'!M$1,NoSettings_v3!$C$1:$AH$1,0)),"")</f>
        <v>0</v>
      </c>
      <c r="N1210" s="157">
        <f>IFERROR(INDEX(NoSettings_v3!$C$2:$AH$4612,MATCH('EPS 3.1.3'!$B1210,NoSettings_v3!$A$2:$A$4612,0),MATCH('EPS 3.1.3'!N$1,NoSettings_v3!$C$1:$AH$1,0)),"")</f>
        <v>0</v>
      </c>
      <c r="O1210" s="157">
        <f>IFERROR(INDEX(NoSettings_v3!$C$2:$AH$4612,MATCH('EPS 3.1.3'!$B1210,NoSettings_v3!$A$2:$A$4612,0),MATCH('EPS 3.1.3'!O$1,NoSettings_v3!$C$1:$AH$1,0)),"")</f>
        <v>0</v>
      </c>
      <c r="P1210" s="157">
        <f>IFERROR(INDEX(NoSettings_v3!$C$2:$AH$4612,MATCH('EPS 3.1.3'!$B1210,NoSettings_v3!$A$2:$A$4612,0),MATCH('EPS 3.1.3'!P$1,NoSettings_v3!$C$1:$AH$1,0)),"")</f>
        <v>0</v>
      </c>
      <c r="Q1210" s="157">
        <f>IFERROR(INDEX(NoSettings_v3!$C$2:$AH$4612,MATCH('EPS 3.1.3'!$B1210,NoSettings_v3!$A$2:$A$4612,0),MATCH('EPS 3.1.3'!Q$1,NoSettings_v3!$C$1:$AH$1,0)),"")</f>
        <v>0</v>
      </c>
      <c r="R1210" s="157">
        <f>IFERROR(INDEX(NoSettings_v3!$C$2:$AH$4612,MATCH('EPS 3.1.3'!$B1210,NoSettings_v3!$A$2:$A$4612,0),MATCH('EPS 3.1.3'!R$1,NoSettings_v3!$C$1:$AH$1,0)),"")</f>
        <v>0</v>
      </c>
      <c r="S1210" s="157">
        <f>IFERROR(INDEX(NoSettings_v3!$C$2:$AH$4612,MATCH('EPS 3.1.3'!$B1210,NoSettings_v3!$A$2:$A$4612,0),MATCH('EPS 3.1.3'!S$1,NoSettings_v3!$C$1:$AH$1,0)),"")</f>
        <v>0</v>
      </c>
      <c r="T1210" s="157">
        <f>IFERROR(INDEX(NoSettings_v3!$C$2:$AH$4612,MATCH('EPS 3.1.3'!$B1210,NoSettings_v3!$A$2:$A$4612,0),MATCH('EPS 3.1.3'!T$1,NoSettings_v3!$C$1:$AH$1,0)),"")</f>
        <v>0</v>
      </c>
      <c r="U1210" s="157">
        <f>IFERROR(INDEX(NoSettings_v3!$C$2:$AH$4612,MATCH('EPS 3.1.3'!$B1210,NoSettings_v3!$A$2:$A$4612,0),MATCH('EPS 3.1.3'!U$1,NoSettings_v3!$C$1:$AH$1,0)),"")</f>
        <v>0</v>
      </c>
      <c r="V1210" s="157">
        <f>IFERROR(INDEX(NoSettings_v3!$C$2:$AH$4612,MATCH('EPS 3.1.3'!$B1210,NoSettings_v3!$A$2:$A$4612,0),MATCH('EPS 3.1.3'!V$1,NoSettings_v3!$C$1:$AH$1,0)),"")</f>
        <v>0</v>
      </c>
      <c r="W1210" s="157">
        <f>IFERROR(INDEX(NoSettings_v3!$C$2:$AH$4612,MATCH('EPS 3.1.3'!$B1210,NoSettings_v3!$A$2:$A$4612,0),MATCH('EPS 3.1.3'!W$1,NoSettings_v3!$C$1:$AH$1,0)),"")</f>
        <v>0</v>
      </c>
      <c r="X1210" s="157">
        <f>IFERROR(INDEX(NoSettings_v3!$C$2:$AH$4612,MATCH('EPS 3.1.3'!$B1210,NoSettings_v3!$A$2:$A$4612,0),MATCH('EPS 3.1.3'!X$1,NoSettings_v3!$C$1:$AH$1,0)),"")</f>
        <v>0</v>
      </c>
      <c r="Y1210" s="157">
        <f>IFERROR(INDEX(NoSettings_v3!$C$2:$AH$4612,MATCH('EPS 3.1.3'!$B1210,NoSettings_v3!$A$2:$A$4612,0),MATCH('EPS 3.1.3'!Y$1,NoSettings_v3!$C$1:$AH$1,0)),"")</f>
        <v>0</v>
      </c>
      <c r="Z1210" s="157">
        <f>IFERROR(INDEX(NoSettings_v3!$C$2:$AH$4612,MATCH('EPS 3.1.3'!$B1210,NoSettings_v3!$A$2:$A$4612,0),MATCH('EPS 3.1.3'!Z$1,NoSettings_v3!$C$1:$AH$1,0)),"")</f>
        <v>0</v>
      </c>
      <c r="AA1210" s="157">
        <f>IFERROR(INDEX(NoSettings_v3!$C$2:$AH$4612,MATCH('EPS 3.1.3'!$B1210,NoSettings_v3!$A$2:$A$4612,0),MATCH('EPS 3.1.3'!AA$1,NoSettings_v3!$C$1:$AH$1,0)),"")</f>
        <v>0</v>
      </c>
      <c r="AB1210" s="157">
        <f>IFERROR(INDEX(NoSettings_v3!$C$2:$AH$4612,MATCH('EPS 3.1.3'!$B1210,NoSettings_v3!$A$2:$A$4612,0),MATCH('EPS 3.1.3'!AB$1,NoSettings_v3!$C$1:$AH$1,0)),"")</f>
        <v>0</v>
      </c>
      <c r="AC1210" s="157">
        <f>IFERROR(INDEX(NoSettings_v3!$C$2:$AH$4612,MATCH('EPS 3.1.3'!$B1210,NoSettings_v3!$A$2:$A$4612,0),MATCH('EPS 3.1.3'!AC$1,NoSettings_v3!$C$1:$AH$1,0)),"")</f>
        <v>0</v>
      </c>
      <c r="AD1210" s="157">
        <f>IFERROR(INDEX(NoSettings_v3!$C$2:$AH$4612,MATCH('EPS 3.1.3'!$B1210,NoSettings_v3!$A$2:$A$4612,0),MATCH('EPS 3.1.3'!AD$1,NoSettings_v3!$C$1:$AH$1,0)),"")</f>
        <v>0</v>
      </c>
      <c r="AE1210" s="157">
        <f>IFERROR(INDEX(NoSettings_v3!$C$2:$AH$4612,MATCH('EPS 3.1.3'!$B1210,NoSettings_v3!$A$2:$A$4612,0),MATCH('EPS 3.1.3'!AE$1,NoSettings_v3!$C$1:$AH$1,0)),"")</f>
        <v>0</v>
      </c>
      <c r="AF1210" s="157">
        <f>IFERROR(INDEX(NoSettings_v3!$C$2:$AH$4612,MATCH('EPS 3.1.3'!$B1210,NoSettings_v3!$A$2:$A$4612,0),MATCH('EPS 3.1.3'!AF$1,NoSettings_v3!$C$1:$AH$1,0)),"")</f>
        <v>0</v>
      </c>
      <c r="AG1210" s="157">
        <f>IFERROR(INDEX(NoSettings_v3!$C$2:$AH$4612,MATCH('EPS 3.1.3'!$B1210,NoSettings_v3!$A$2:$A$4612,0),MATCH('EPS 3.1.3'!AG$1,NoSettings_v3!$C$1:$AH$1,0)),"")</f>
        <v>0</v>
      </c>
      <c r="AH1210" s="157">
        <f>IFERROR(INDEX(NoSettings_v3!$C$2:$AH$4612,MATCH('EPS 3.1.3'!$B1210,NoSettings_v3!$A$2:$A$4612,0),MATCH('EPS 3.1.3'!AH$1,NoSettings_v3!$C$1:$AH$1,0)),"")</f>
        <v>0</v>
      </c>
      <c r="AI1210" s="157">
        <f>IFERROR(INDEX(NoSettings_v3!$C$2:$AH$4612,MATCH('EPS 3.1.3'!$B1210,NoSettings_v3!$A$2:$A$4612,0),MATCH('EPS 3.1.3'!AI$1,NoSettings_v3!$C$1:$AH$1,0)),"")</f>
        <v>0</v>
      </c>
    </row>
    <row r="1211" spans="2:35" x14ac:dyDescent="0.35">
      <c r="B1211" s="161" t="s">
        <v>1924</v>
      </c>
      <c r="C1211" s="127" t="s">
        <v>964</v>
      </c>
      <c r="D1211" s="157">
        <f>IFERROR(INDEX(NoSettings_v3!$C$2:$AH$4612,MATCH('EPS 3.1.3'!$B1211,NoSettings_v3!$A$2:$A$4612,0),MATCH('EPS 3.1.3'!D$1,NoSettings_v3!$C$1:$AH$1,0)),"")</f>
        <v>0</v>
      </c>
      <c r="E1211" s="157">
        <f>IFERROR(INDEX(NoSettings_v3!$C$2:$AH$4612,MATCH('EPS 3.1.3'!$B1211,NoSettings_v3!$A$2:$A$4612,0),MATCH('EPS 3.1.3'!E$1,NoSettings_v3!$C$1:$AH$1,0)),"")</f>
        <v>0</v>
      </c>
      <c r="F1211" s="157">
        <f>IFERROR(INDEX(NoSettings_v3!$C$2:$AH$4612,MATCH('EPS 3.1.3'!$B1211,NoSettings_v3!$A$2:$A$4612,0),MATCH('EPS 3.1.3'!F$1,NoSettings_v3!$C$1:$AH$1,0)),"")</f>
        <v>0</v>
      </c>
      <c r="G1211" s="157">
        <f>IFERROR(INDEX(NoSettings_v3!$C$2:$AH$4612,MATCH('EPS 3.1.3'!$B1211,NoSettings_v3!$A$2:$A$4612,0),MATCH('EPS 3.1.3'!G$1,NoSettings_v3!$C$1:$AH$1,0)),"")</f>
        <v>0</v>
      </c>
      <c r="H1211" s="157">
        <f>IFERROR(INDEX(NoSettings_v3!$C$2:$AH$4612,MATCH('EPS 3.1.3'!$B1211,NoSettings_v3!$A$2:$A$4612,0),MATCH('EPS 3.1.3'!H$1,NoSettings_v3!$C$1:$AH$1,0)),"")</f>
        <v>0</v>
      </c>
      <c r="I1211" s="157">
        <f>IFERROR(INDEX(NoSettings_v3!$C$2:$AH$4612,MATCH('EPS 3.1.3'!$B1211,NoSettings_v3!$A$2:$A$4612,0),MATCH('EPS 3.1.3'!I$1,NoSettings_v3!$C$1:$AH$1,0)),"")</f>
        <v>0</v>
      </c>
      <c r="J1211" s="157">
        <f>IFERROR(INDEX(NoSettings_v3!$C$2:$AH$4612,MATCH('EPS 3.1.3'!$B1211,NoSettings_v3!$A$2:$A$4612,0),MATCH('EPS 3.1.3'!J$1,NoSettings_v3!$C$1:$AH$1,0)),"")</f>
        <v>0</v>
      </c>
      <c r="K1211" s="157">
        <f>IFERROR(INDEX(NoSettings_v3!$C$2:$AH$4612,MATCH('EPS 3.1.3'!$B1211,NoSettings_v3!$A$2:$A$4612,0),MATCH('EPS 3.1.3'!K$1,NoSettings_v3!$C$1:$AH$1,0)),"")</f>
        <v>0</v>
      </c>
      <c r="L1211" s="157">
        <f>IFERROR(INDEX(NoSettings_v3!$C$2:$AH$4612,MATCH('EPS 3.1.3'!$B1211,NoSettings_v3!$A$2:$A$4612,0),MATCH('EPS 3.1.3'!L$1,NoSettings_v3!$C$1:$AH$1,0)),"")</f>
        <v>0</v>
      </c>
      <c r="M1211" s="157">
        <f>IFERROR(INDEX(NoSettings_v3!$C$2:$AH$4612,MATCH('EPS 3.1.3'!$B1211,NoSettings_v3!$A$2:$A$4612,0),MATCH('EPS 3.1.3'!M$1,NoSettings_v3!$C$1:$AH$1,0)),"")</f>
        <v>0</v>
      </c>
      <c r="N1211" s="157">
        <f>IFERROR(INDEX(NoSettings_v3!$C$2:$AH$4612,MATCH('EPS 3.1.3'!$B1211,NoSettings_v3!$A$2:$A$4612,0),MATCH('EPS 3.1.3'!N$1,NoSettings_v3!$C$1:$AH$1,0)),"")</f>
        <v>0</v>
      </c>
      <c r="O1211" s="157">
        <f>IFERROR(INDEX(NoSettings_v3!$C$2:$AH$4612,MATCH('EPS 3.1.3'!$B1211,NoSettings_v3!$A$2:$A$4612,0),MATCH('EPS 3.1.3'!O$1,NoSettings_v3!$C$1:$AH$1,0)),"")</f>
        <v>0</v>
      </c>
      <c r="P1211" s="157">
        <f>IFERROR(INDEX(NoSettings_v3!$C$2:$AH$4612,MATCH('EPS 3.1.3'!$B1211,NoSettings_v3!$A$2:$A$4612,0),MATCH('EPS 3.1.3'!P$1,NoSettings_v3!$C$1:$AH$1,0)),"")</f>
        <v>0</v>
      </c>
      <c r="Q1211" s="157">
        <f>IFERROR(INDEX(NoSettings_v3!$C$2:$AH$4612,MATCH('EPS 3.1.3'!$B1211,NoSettings_v3!$A$2:$A$4612,0),MATCH('EPS 3.1.3'!Q$1,NoSettings_v3!$C$1:$AH$1,0)),"")</f>
        <v>0</v>
      </c>
      <c r="R1211" s="157">
        <f>IFERROR(INDEX(NoSettings_v3!$C$2:$AH$4612,MATCH('EPS 3.1.3'!$B1211,NoSettings_v3!$A$2:$A$4612,0),MATCH('EPS 3.1.3'!R$1,NoSettings_v3!$C$1:$AH$1,0)),"")</f>
        <v>0</v>
      </c>
      <c r="S1211" s="157">
        <f>IFERROR(INDEX(NoSettings_v3!$C$2:$AH$4612,MATCH('EPS 3.1.3'!$B1211,NoSettings_v3!$A$2:$A$4612,0),MATCH('EPS 3.1.3'!S$1,NoSettings_v3!$C$1:$AH$1,0)),"")</f>
        <v>0</v>
      </c>
      <c r="T1211" s="157">
        <f>IFERROR(INDEX(NoSettings_v3!$C$2:$AH$4612,MATCH('EPS 3.1.3'!$B1211,NoSettings_v3!$A$2:$A$4612,0),MATCH('EPS 3.1.3'!T$1,NoSettings_v3!$C$1:$AH$1,0)),"")</f>
        <v>0</v>
      </c>
      <c r="U1211" s="157">
        <f>IFERROR(INDEX(NoSettings_v3!$C$2:$AH$4612,MATCH('EPS 3.1.3'!$B1211,NoSettings_v3!$A$2:$A$4612,0),MATCH('EPS 3.1.3'!U$1,NoSettings_v3!$C$1:$AH$1,0)),"")</f>
        <v>0</v>
      </c>
      <c r="V1211" s="157">
        <f>IFERROR(INDEX(NoSettings_v3!$C$2:$AH$4612,MATCH('EPS 3.1.3'!$B1211,NoSettings_v3!$A$2:$A$4612,0),MATCH('EPS 3.1.3'!V$1,NoSettings_v3!$C$1:$AH$1,0)),"")</f>
        <v>0</v>
      </c>
      <c r="W1211" s="157">
        <f>IFERROR(INDEX(NoSettings_v3!$C$2:$AH$4612,MATCH('EPS 3.1.3'!$B1211,NoSettings_v3!$A$2:$A$4612,0),MATCH('EPS 3.1.3'!W$1,NoSettings_v3!$C$1:$AH$1,0)),"")</f>
        <v>0</v>
      </c>
      <c r="X1211" s="157">
        <f>IFERROR(INDEX(NoSettings_v3!$C$2:$AH$4612,MATCH('EPS 3.1.3'!$B1211,NoSettings_v3!$A$2:$A$4612,0),MATCH('EPS 3.1.3'!X$1,NoSettings_v3!$C$1:$AH$1,0)),"")</f>
        <v>0</v>
      </c>
      <c r="Y1211" s="157">
        <f>IFERROR(INDEX(NoSettings_v3!$C$2:$AH$4612,MATCH('EPS 3.1.3'!$B1211,NoSettings_v3!$A$2:$A$4612,0),MATCH('EPS 3.1.3'!Y$1,NoSettings_v3!$C$1:$AH$1,0)),"")</f>
        <v>0</v>
      </c>
      <c r="Z1211" s="157">
        <f>IFERROR(INDEX(NoSettings_v3!$C$2:$AH$4612,MATCH('EPS 3.1.3'!$B1211,NoSettings_v3!$A$2:$A$4612,0),MATCH('EPS 3.1.3'!Z$1,NoSettings_v3!$C$1:$AH$1,0)),"")</f>
        <v>0</v>
      </c>
      <c r="AA1211" s="157">
        <f>IFERROR(INDEX(NoSettings_v3!$C$2:$AH$4612,MATCH('EPS 3.1.3'!$B1211,NoSettings_v3!$A$2:$A$4612,0),MATCH('EPS 3.1.3'!AA$1,NoSettings_v3!$C$1:$AH$1,0)),"")</f>
        <v>0</v>
      </c>
      <c r="AB1211" s="157">
        <f>IFERROR(INDEX(NoSettings_v3!$C$2:$AH$4612,MATCH('EPS 3.1.3'!$B1211,NoSettings_v3!$A$2:$A$4612,0),MATCH('EPS 3.1.3'!AB$1,NoSettings_v3!$C$1:$AH$1,0)),"")</f>
        <v>0</v>
      </c>
      <c r="AC1211" s="157">
        <f>IFERROR(INDEX(NoSettings_v3!$C$2:$AH$4612,MATCH('EPS 3.1.3'!$B1211,NoSettings_v3!$A$2:$A$4612,0),MATCH('EPS 3.1.3'!AC$1,NoSettings_v3!$C$1:$AH$1,0)),"")</f>
        <v>0</v>
      </c>
      <c r="AD1211" s="157">
        <f>IFERROR(INDEX(NoSettings_v3!$C$2:$AH$4612,MATCH('EPS 3.1.3'!$B1211,NoSettings_v3!$A$2:$A$4612,0),MATCH('EPS 3.1.3'!AD$1,NoSettings_v3!$C$1:$AH$1,0)),"")</f>
        <v>0</v>
      </c>
      <c r="AE1211" s="157">
        <f>IFERROR(INDEX(NoSettings_v3!$C$2:$AH$4612,MATCH('EPS 3.1.3'!$B1211,NoSettings_v3!$A$2:$A$4612,0),MATCH('EPS 3.1.3'!AE$1,NoSettings_v3!$C$1:$AH$1,0)),"")</f>
        <v>0</v>
      </c>
      <c r="AF1211" s="157">
        <f>IFERROR(INDEX(NoSettings_v3!$C$2:$AH$4612,MATCH('EPS 3.1.3'!$B1211,NoSettings_v3!$A$2:$A$4612,0),MATCH('EPS 3.1.3'!AF$1,NoSettings_v3!$C$1:$AH$1,0)),"")</f>
        <v>0</v>
      </c>
      <c r="AG1211" s="157">
        <f>IFERROR(INDEX(NoSettings_v3!$C$2:$AH$4612,MATCH('EPS 3.1.3'!$B1211,NoSettings_v3!$A$2:$A$4612,0),MATCH('EPS 3.1.3'!AG$1,NoSettings_v3!$C$1:$AH$1,0)),"")</f>
        <v>0</v>
      </c>
      <c r="AH1211" s="157">
        <f>IFERROR(INDEX(NoSettings_v3!$C$2:$AH$4612,MATCH('EPS 3.1.3'!$B1211,NoSettings_v3!$A$2:$A$4612,0),MATCH('EPS 3.1.3'!AH$1,NoSettings_v3!$C$1:$AH$1,0)),"")</f>
        <v>0</v>
      </c>
      <c r="AI1211" s="157">
        <f>IFERROR(INDEX(NoSettings_v3!$C$2:$AH$4612,MATCH('EPS 3.1.3'!$B1211,NoSettings_v3!$A$2:$A$4612,0),MATCH('EPS 3.1.3'!AI$1,NoSettings_v3!$C$1:$AH$1,0)),"")</f>
        <v>0</v>
      </c>
    </row>
    <row r="1212" spans="2:35" x14ac:dyDescent="0.35">
      <c r="B1212" s="161" t="s">
        <v>1925</v>
      </c>
      <c r="C1212" s="127" t="s">
        <v>964</v>
      </c>
      <c r="D1212" s="157">
        <f>IFERROR(INDEX(NoSettings_v3!$C$2:$AH$4612,MATCH('EPS 3.1.3'!$B1212,NoSettings_v3!$A$2:$A$4612,0),MATCH('EPS 3.1.3'!D$1,NoSettings_v3!$C$1:$AH$1,0)),"")</f>
        <v>0</v>
      </c>
      <c r="E1212" s="157">
        <f>IFERROR(INDEX(NoSettings_v3!$C$2:$AH$4612,MATCH('EPS 3.1.3'!$B1212,NoSettings_v3!$A$2:$A$4612,0),MATCH('EPS 3.1.3'!E$1,NoSettings_v3!$C$1:$AH$1,0)),"")</f>
        <v>0</v>
      </c>
      <c r="F1212" s="157">
        <f>IFERROR(INDEX(NoSettings_v3!$C$2:$AH$4612,MATCH('EPS 3.1.3'!$B1212,NoSettings_v3!$A$2:$A$4612,0),MATCH('EPS 3.1.3'!F$1,NoSettings_v3!$C$1:$AH$1,0)),"")</f>
        <v>0</v>
      </c>
      <c r="G1212" s="157">
        <f>IFERROR(INDEX(NoSettings_v3!$C$2:$AH$4612,MATCH('EPS 3.1.3'!$B1212,NoSettings_v3!$A$2:$A$4612,0),MATCH('EPS 3.1.3'!G$1,NoSettings_v3!$C$1:$AH$1,0)),"")</f>
        <v>0</v>
      </c>
      <c r="H1212" s="157">
        <f>IFERROR(INDEX(NoSettings_v3!$C$2:$AH$4612,MATCH('EPS 3.1.3'!$B1212,NoSettings_v3!$A$2:$A$4612,0),MATCH('EPS 3.1.3'!H$1,NoSettings_v3!$C$1:$AH$1,0)),"")</f>
        <v>0</v>
      </c>
      <c r="I1212" s="157">
        <f>IFERROR(INDEX(NoSettings_v3!$C$2:$AH$4612,MATCH('EPS 3.1.3'!$B1212,NoSettings_v3!$A$2:$A$4612,0),MATCH('EPS 3.1.3'!I$1,NoSettings_v3!$C$1:$AH$1,0)),"")</f>
        <v>0</v>
      </c>
      <c r="J1212" s="157">
        <f>IFERROR(INDEX(NoSettings_v3!$C$2:$AH$4612,MATCH('EPS 3.1.3'!$B1212,NoSettings_v3!$A$2:$A$4612,0),MATCH('EPS 3.1.3'!J$1,NoSettings_v3!$C$1:$AH$1,0)),"")</f>
        <v>0</v>
      </c>
      <c r="K1212" s="157">
        <f>IFERROR(INDEX(NoSettings_v3!$C$2:$AH$4612,MATCH('EPS 3.1.3'!$B1212,NoSettings_v3!$A$2:$A$4612,0),MATCH('EPS 3.1.3'!K$1,NoSettings_v3!$C$1:$AH$1,0)),"")</f>
        <v>0</v>
      </c>
      <c r="L1212" s="157">
        <f>IFERROR(INDEX(NoSettings_v3!$C$2:$AH$4612,MATCH('EPS 3.1.3'!$B1212,NoSettings_v3!$A$2:$A$4612,0),MATCH('EPS 3.1.3'!L$1,NoSettings_v3!$C$1:$AH$1,0)),"")</f>
        <v>0</v>
      </c>
      <c r="M1212" s="157">
        <f>IFERROR(INDEX(NoSettings_v3!$C$2:$AH$4612,MATCH('EPS 3.1.3'!$B1212,NoSettings_v3!$A$2:$A$4612,0),MATCH('EPS 3.1.3'!M$1,NoSettings_v3!$C$1:$AH$1,0)),"")</f>
        <v>0</v>
      </c>
      <c r="N1212" s="157">
        <f>IFERROR(INDEX(NoSettings_v3!$C$2:$AH$4612,MATCH('EPS 3.1.3'!$B1212,NoSettings_v3!$A$2:$A$4612,0),MATCH('EPS 3.1.3'!N$1,NoSettings_v3!$C$1:$AH$1,0)),"")</f>
        <v>0</v>
      </c>
      <c r="O1212" s="157">
        <f>IFERROR(INDEX(NoSettings_v3!$C$2:$AH$4612,MATCH('EPS 3.1.3'!$B1212,NoSettings_v3!$A$2:$A$4612,0),MATCH('EPS 3.1.3'!O$1,NoSettings_v3!$C$1:$AH$1,0)),"")</f>
        <v>0</v>
      </c>
      <c r="P1212" s="157">
        <f>IFERROR(INDEX(NoSettings_v3!$C$2:$AH$4612,MATCH('EPS 3.1.3'!$B1212,NoSettings_v3!$A$2:$A$4612,0),MATCH('EPS 3.1.3'!P$1,NoSettings_v3!$C$1:$AH$1,0)),"")</f>
        <v>0</v>
      </c>
      <c r="Q1212" s="157">
        <f>IFERROR(INDEX(NoSettings_v3!$C$2:$AH$4612,MATCH('EPS 3.1.3'!$B1212,NoSettings_v3!$A$2:$A$4612,0),MATCH('EPS 3.1.3'!Q$1,NoSettings_v3!$C$1:$AH$1,0)),"")</f>
        <v>0</v>
      </c>
      <c r="R1212" s="157">
        <f>IFERROR(INDEX(NoSettings_v3!$C$2:$AH$4612,MATCH('EPS 3.1.3'!$B1212,NoSettings_v3!$A$2:$A$4612,0),MATCH('EPS 3.1.3'!R$1,NoSettings_v3!$C$1:$AH$1,0)),"")</f>
        <v>0</v>
      </c>
      <c r="S1212" s="157">
        <f>IFERROR(INDEX(NoSettings_v3!$C$2:$AH$4612,MATCH('EPS 3.1.3'!$B1212,NoSettings_v3!$A$2:$A$4612,0),MATCH('EPS 3.1.3'!S$1,NoSettings_v3!$C$1:$AH$1,0)),"")</f>
        <v>0</v>
      </c>
      <c r="T1212" s="157">
        <f>IFERROR(INDEX(NoSettings_v3!$C$2:$AH$4612,MATCH('EPS 3.1.3'!$B1212,NoSettings_v3!$A$2:$A$4612,0),MATCH('EPS 3.1.3'!T$1,NoSettings_v3!$C$1:$AH$1,0)),"")</f>
        <v>0</v>
      </c>
      <c r="U1212" s="157">
        <f>IFERROR(INDEX(NoSettings_v3!$C$2:$AH$4612,MATCH('EPS 3.1.3'!$B1212,NoSettings_v3!$A$2:$A$4612,0),MATCH('EPS 3.1.3'!U$1,NoSettings_v3!$C$1:$AH$1,0)),"")</f>
        <v>0</v>
      </c>
      <c r="V1212" s="157">
        <f>IFERROR(INDEX(NoSettings_v3!$C$2:$AH$4612,MATCH('EPS 3.1.3'!$B1212,NoSettings_v3!$A$2:$A$4612,0),MATCH('EPS 3.1.3'!V$1,NoSettings_v3!$C$1:$AH$1,0)),"")</f>
        <v>0</v>
      </c>
      <c r="W1212" s="157">
        <f>IFERROR(INDEX(NoSettings_v3!$C$2:$AH$4612,MATCH('EPS 3.1.3'!$B1212,NoSettings_v3!$A$2:$A$4612,0),MATCH('EPS 3.1.3'!W$1,NoSettings_v3!$C$1:$AH$1,0)),"")</f>
        <v>0</v>
      </c>
      <c r="X1212" s="157">
        <f>IFERROR(INDEX(NoSettings_v3!$C$2:$AH$4612,MATCH('EPS 3.1.3'!$B1212,NoSettings_v3!$A$2:$A$4612,0),MATCH('EPS 3.1.3'!X$1,NoSettings_v3!$C$1:$AH$1,0)),"")</f>
        <v>0</v>
      </c>
      <c r="Y1212" s="157">
        <f>IFERROR(INDEX(NoSettings_v3!$C$2:$AH$4612,MATCH('EPS 3.1.3'!$B1212,NoSettings_v3!$A$2:$A$4612,0),MATCH('EPS 3.1.3'!Y$1,NoSettings_v3!$C$1:$AH$1,0)),"")</f>
        <v>0</v>
      </c>
      <c r="Z1212" s="157">
        <f>IFERROR(INDEX(NoSettings_v3!$C$2:$AH$4612,MATCH('EPS 3.1.3'!$B1212,NoSettings_v3!$A$2:$A$4612,0),MATCH('EPS 3.1.3'!Z$1,NoSettings_v3!$C$1:$AH$1,0)),"")</f>
        <v>0</v>
      </c>
      <c r="AA1212" s="157">
        <f>IFERROR(INDEX(NoSettings_v3!$C$2:$AH$4612,MATCH('EPS 3.1.3'!$B1212,NoSettings_v3!$A$2:$A$4612,0),MATCH('EPS 3.1.3'!AA$1,NoSettings_v3!$C$1:$AH$1,0)),"")</f>
        <v>0</v>
      </c>
      <c r="AB1212" s="157">
        <f>IFERROR(INDEX(NoSettings_v3!$C$2:$AH$4612,MATCH('EPS 3.1.3'!$B1212,NoSettings_v3!$A$2:$A$4612,0),MATCH('EPS 3.1.3'!AB$1,NoSettings_v3!$C$1:$AH$1,0)),"")</f>
        <v>0</v>
      </c>
      <c r="AC1212" s="157">
        <f>IFERROR(INDEX(NoSettings_v3!$C$2:$AH$4612,MATCH('EPS 3.1.3'!$B1212,NoSettings_v3!$A$2:$A$4612,0),MATCH('EPS 3.1.3'!AC$1,NoSettings_v3!$C$1:$AH$1,0)),"")</f>
        <v>0</v>
      </c>
      <c r="AD1212" s="157">
        <f>IFERROR(INDEX(NoSettings_v3!$C$2:$AH$4612,MATCH('EPS 3.1.3'!$B1212,NoSettings_v3!$A$2:$A$4612,0),MATCH('EPS 3.1.3'!AD$1,NoSettings_v3!$C$1:$AH$1,0)),"")</f>
        <v>0</v>
      </c>
      <c r="AE1212" s="157">
        <f>IFERROR(INDEX(NoSettings_v3!$C$2:$AH$4612,MATCH('EPS 3.1.3'!$B1212,NoSettings_v3!$A$2:$A$4612,0),MATCH('EPS 3.1.3'!AE$1,NoSettings_v3!$C$1:$AH$1,0)),"")</f>
        <v>0</v>
      </c>
      <c r="AF1212" s="157">
        <f>IFERROR(INDEX(NoSettings_v3!$C$2:$AH$4612,MATCH('EPS 3.1.3'!$B1212,NoSettings_v3!$A$2:$A$4612,0),MATCH('EPS 3.1.3'!AF$1,NoSettings_v3!$C$1:$AH$1,0)),"")</f>
        <v>0</v>
      </c>
      <c r="AG1212" s="157">
        <f>IFERROR(INDEX(NoSettings_v3!$C$2:$AH$4612,MATCH('EPS 3.1.3'!$B1212,NoSettings_v3!$A$2:$A$4612,0),MATCH('EPS 3.1.3'!AG$1,NoSettings_v3!$C$1:$AH$1,0)),"")</f>
        <v>0</v>
      </c>
      <c r="AH1212" s="157">
        <f>IFERROR(INDEX(NoSettings_v3!$C$2:$AH$4612,MATCH('EPS 3.1.3'!$B1212,NoSettings_v3!$A$2:$A$4612,0),MATCH('EPS 3.1.3'!AH$1,NoSettings_v3!$C$1:$AH$1,0)),"")</f>
        <v>0</v>
      </c>
      <c r="AI1212" s="157">
        <f>IFERROR(INDEX(NoSettings_v3!$C$2:$AH$4612,MATCH('EPS 3.1.3'!$B1212,NoSettings_v3!$A$2:$A$4612,0),MATCH('EPS 3.1.3'!AI$1,NoSettings_v3!$C$1:$AH$1,0)),"")</f>
        <v>0</v>
      </c>
    </row>
    <row r="1213" spans="2:35" x14ac:dyDescent="0.35">
      <c r="B1213" s="161" t="s">
        <v>1926</v>
      </c>
      <c r="C1213" s="127" t="s">
        <v>964</v>
      </c>
      <c r="D1213" s="157">
        <f>IFERROR(INDEX(NoSettings_v3!$C$2:$AH$4612,MATCH('EPS 3.1.3'!$B1213,NoSettings_v3!$A$2:$A$4612,0),MATCH('EPS 3.1.3'!D$1,NoSettings_v3!$C$1:$AH$1,0)),"")</f>
        <v>0</v>
      </c>
      <c r="E1213" s="157">
        <f>IFERROR(INDEX(NoSettings_v3!$C$2:$AH$4612,MATCH('EPS 3.1.3'!$B1213,NoSettings_v3!$A$2:$A$4612,0),MATCH('EPS 3.1.3'!E$1,NoSettings_v3!$C$1:$AH$1,0)),"")</f>
        <v>0</v>
      </c>
      <c r="F1213" s="157">
        <f>IFERROR(INDEX(NoSettings_v3!$C$2:$AH$4612,MATCH('EPS 3.1.3'!$B1213,NoSettings_v3!$A$2:$A$4612,0),MATCH('EPS 3.1.3'!F$1,NoSettings_v3!$C$1:$AH$1,0)),"")</f>
        <v>0</v>
      </c>
      <c r="G1213" s="157">
        <f>IFERROR(INDEX(NoSettings_v3!$C$2:$AH$4612,MATCH('EPS 3.1.3'!$B1213,NoSettings_v3!$A$2:$A$4612,0),MATCH('EPS 3.1.3'!G$1,NoSettings_v3!$C$1:$AH$1,0)),"")</f>
        <v>0</v>
      </c>
      <c r="H1213" s="157">
        <f>IFERROR(INDEX(NoSettings_v3!$C$2:$AH$4612,MATCH('EPS 3.1.3'!$B1213,NoSettings_v3!$A$2:$A$4612,0),MATCH('EPS 3.1.3'!H$1,NoSettings_v3!$C$1:$AH$1,0)),"")</f>
        <v>0</v>
      </c>
      <c r="I1213" s="157">
        <f>IFERROR(INDEX(NoSettings_v3!$C$2:$AH$4612,MATCH('EPS 3.1.3'!$B1213,NoSettings_v3!$A$2:$A$4612,0),MATCH('EPS 3.1.3'!I$1,NoSettings_v3!$C$1:$AH$1,0)),"")</f>
        <v>0</v>
      </c>
      <c r="J1213" s="157">
        <f>IFERROR(INDEX(NoSettings_v3!$C$2:$AH$4612,MATCH('EPS 3.1.3'!$B1213,NoSettings_v3!$A$2:$A$4612,0),MATCH('EPS 3.1.3'!J$1,NoSettings_v3!$C$1:$AH$1,0)),"")</f>
        <v>0</v>
      </c>
      <c r="K1213" s="157">
        <f>IFERROR(INDEX(NoSettings_v3!$C$2:$AH$4612,MATCH('EPS 3.1.3'!$B1213,NoSettings_v3!$A$2:$A$4612,0),MATCH('EPS 3.1.3'!K$1,NoSettings_v3!$C$1:$AH$1,0)),"")</f>
        <v>0</v>
      </c>
      <c r="L1213" s="157">
        <f>IFERROR(INDEX(NoSettings_v3!$C$2:$AH$4612,MATCH('EPS 3.1.3'!$B1213,NoSettings_v3!$A$2:$A$4612,0),MATCH('EPS 3.1.3'!L$1,NoSettings_v3!$C$1:$AH$1,0)),"")</f>
        <v>0</v>
      </c>
      <c r="M1213" s="157">
        <f>IFERROR(INDEX(NoSettings_v3!$C$2:$AH$4612,MATCH('EPS 3.1.3'!$B1213,NoSettings_v3!$A$2:$A$4612,0),MATCH('EPS 3.1.3'!M$1,NoSettings_v3!$C$1:$AH$1,0)),"")</f>
        <v>0</v>
      </c>
      <c r="N1213" s="157">
        <f>IFERROR(INDEX(NoSettings_v3!$C$2:$AH$4612,MATCH('EPS 3.1.3'!$B1213,NoSettings_v3!$A$2:$A$4612,0),MATCH('EPS 3.1.3'!N$1,NoSettings_v3!$C$1:$AH$1,0)),"")</f>
        <v>0</v>
      </c>
      <c r="O1213" s="157">
        <f>IFERROR(INDEX(NoSettings_v3!$C$2:$AH$4612,MATCH('EPS 3.1.3'!$B1213,NoSettings_v3!$A$2:$A$4612,0),MATCH('EPS 3.1.3'!O$1,NoSettings_v3!$C$1:$AH$1,0)),"")</f>
        <v>0</v>
      </c>
      <c r="P1213" s="157">
        <f>IFERROR(INDEX(NoSettings_v3!$C$2:$AH$4612,MATCH('EPS 3.1.3'!$B1213,NoSettings_v3!$A$2:$A$4612,0),MATCH('EPS 3.1.3'!P$1,NoSettings_v3!$C$1:$AH$1,0)),"")</f>
        <v>0</v>
      </c>
      <c r="Q1213" s="157">
        <f>IFERROR(INDEX(NoSettings_v3!$C$2:$AH$4612,MATCH('EPS 3.1.3'!$B1213,NoSettings_v3!$A$2:$A$4612,0),MATCH('EPS 3.1.3'!Q$1,NoSettings_v3!$C$1:$AH$1,0)),"")</f>
        <v>0</v>
      </c>
      <c r="R1213" s="157">
        <f>IFERROR(INDEX(NoSettings_v3!$C$2:$AH$4612,MATCH('EPS 3.1.3'!$B1213,NoSettings_v3!$A$2:$A$4612,0),MATCH('EPS 3.1.3'!R$1,NoSettings_v3!$C$1:$AH$1,0)),"")</f>
        <v>0</v>
      </c>
      <c r="S1213" s="157">
        <f>IFERROR(INDEX(NoSettings_v3!$C$2:$AH$4612,MATCH('EPS 3.1.3'!$B1213,NoSettings_v3!$A$2:$A$4612,0),MATCH('EPS 3.1.3'!S$1,NoSettings_v3!$C$1:$AH$1,0)),"")</f>
        <v>0</v>
      </c>
      <c r="T1213" s="157">
        <f>IFERROR(INDEX(NoSettings_v3!$C$2:$AH$4612,MATCH('EPS 3.1.3'!$B1213,NoSettings_v3!$A$2:$A$4612,0),MATCH('EPS 3.1.3'!T$1,NoSettings_v3!$C$1:$AH$1,0)),"")</f>
        <v>0</v>
      </c>
      <c r="U1213" s="157">
        <f>IFERROR(INDEX(NoSettings_v3!$C$2:$AH$4612,MATCH('EPS 3.1.3'!$B1213,NoSettings_v3!$A$2:$A$4612,0),MATCH('EPS 3.1.3'!U$1,NoSettings_v3!$C$1:$AH$1,0)),"")</f>
        <v>0</v>
      </c>
      <c r="V1213" s="157">
        <f>IFERROR(INDEX(NoSettings_v3!$C$2:$AH$4612,MATCH('EPS 3.1.3'!$B1213,NoSettings_v3!$A$2:$A$4612,0),MATCH('EPS 3.1.3'!V$1,NoSettings_v3!$C$1:$AH$1,0)),"")</f>
        <v>0</v>
      </c>
      <c r="W1213" s="157">
        <f>IFERROR(INDEX(NoSettings_v3!$C$2:$AH$4612,MATCH('EPS 3.1.3'!$B1213,NoSettings_v3!$A$2:$A$4612,0),MATCH('EPS 3.1.3'!W$1,NoSettings_v3!$C$1:$AH$1,0)),"")</f>
        <v>0</v>
      </c>
      <c r="X1213" s="157">
        <f>IFERROR(INDEX(NoSettings_v3!$C$2:$AH$4612,MATCH('EPS 3.1.3'!$B1213,NoSettings_v3!$A$2:$A$4612,0),MATCH('EPS 3.1.3'!X$1,NoSettings_v3!$C$1:$AH$1,0)),"")</f>
        <v>0</v>
      </c>
      <c r="Y1213" s="157">
        <f>IFERROR(INDEX(NoSettings_v3!$C$2:$AH$4612,MATCH('EPS 3.1.3'!$B1213,NoSettings_v3!$A$2:$A$4612,0),MATCH('EPS 3.1.3'!Y$1,NoSettings_v3!$C$1:$AH$1,0)),"")</f>
        <v>0</v>
      </c>
      <c r="Z1213" s="157">
        <f>IFERROR(INDEX(NoSettings_v3!$C$2:$AH$4612,MATCH('EPS 3.1.3'!$B1213,NoSettings_v3!$A$2:$A$4612,0),MATCH('EPS 3.1.3'!Z$1,NoSettings_v3!$C$1:$AH$1,0)),"")</f>
        <v>0</v>
      </c>
      <c r="AA1213" s="157">
        <f>IFERROR(INDEX(NoSettings_v3!$C$2:$AH$4612,MATCH('EPS 3.1.3'!$B1213,NoSettings_v3!$A$2:$A$4612,0),MATCH('EPS 3.1.3'!AA$1,NoSettings_v3!$C$1:$AH$1,0)),"")</f>
        <v>0</v>
      </c>
      <c r="AB1213" s="157">
        <f>IFERROR(INDEX(NoSettings_v3!$C$2:$AH$4612,MATCH('EPS 3.1.3'!$B1213,NoSettings_v3!$A$2:$A$4612,0),MATCH('EPS 3.1.3'!AB$1,NoSettings_v3!$C$1:$AH$1,0)),"")</f>
        <v>0</v>
      </c>
      <c r="AC1213" s="157">
        <f>IFERROR(INDEX(NoSettings_v3!$C$2:$AH$4612,MATCH('EPS 3.1.3'!$B1213,NoSettings_v3!$A$2:$A$4612,0),MATCH('EPS 3.1.3'!AC$1,NoSettings_v3!$C$1:$AH$1,0)),"")</f>
        <v>0</v>
      </c>
      <c r="AD1213" s="157">
        <f>IFERROR(INDEX(NoSettings_v3!$C$2:$AH$4612,MATCH('EPS 3.1.3'!$B1213,NoSettings_v3!$A$2:$A$4612,0),MATCH('EPS 3.1.3'!AD$1,NoSettings_v3!$C$1:$AH$1,0)),"")</f>
        <v>0</v>
      </c>
      <c r="AE1213" s="157">
        <f>IFERROR(INDEX(NoSettings_v3!$C$2:$AH$4612,MATCH('EPS 3.1.3'!$B1213,NoSettings_v3!$A$2:$A$4612,0),MATCH('EPS 3.1.3'!AE$1,NoSettings_v3!$C$1:$AH$1,0)),"")</f>
        <v>0</v>
      </c>
      <c r="AF1213" s="157">
        <f>IFERROR(INDEX(NoSettings_v3!$C$2:$AH$4612,MATCH('EPS 3.1.3'!$B1213,NoSettings_v3!$A$2:$A$4612,0),MATCH('EPS 3.1.3'!AF$1,NoSettings_v3!$C$1:$AH$1,0)),"")</f>
        <v>0</v>
      </c>
      <c r="AG1213" s="157">
        <f>IFERROR(INDEX(NoSettings_v3!$C$2:$AH$4612,MATCH('EPS 3.1.3'!$B1213,NoSettings_v3!$A$2:$A$4612,0),MATCH('EPS 3.1.3'!AG$1,NoSettings_v3!$C$1:$AH$1,0)),"")</f>
        <v>0</v>
      </c>
      <c r="AH1213" s="157">
        <f>IFERROR(INDEX(NoSettings_v3!$C$2:$AH$4612,MATCH('EPS 3.1.3'!$B1213,NoSettings_v3!$A$2:$A$4612,0),MATCH('EPS 3.1.3'!AH$1,NoSettings_v3!$C$1:$AH$1,0)),"")</f>
        <v>0</v>
      </c>
      <c r="AI1213" s="157">
        <f>IFERROR(INDEX(NoSettings_v3!$C$2:$AH$4612,MATCH('EPS 3.1.3'!$B1213,NoSettings_v3!$A$2:$A$4612,0),MATCH('EPS 3.1.3'!AI$1,NoSettings_v3!$C$1:$AH$1,0)),"")</f>
        <v>0</v>
      </c>
    </row>
    <row r="1214" spans="2:35" x14ac:dyDescent="0.35">
      <c r="B1214" s="161" t="s">
        <v>1927</v>
      </c>
      <c r="C1214" s="127" t="s">
        <v>964</v>
      </c>
      <c r="D1214" s="157">
        <f>IFERROR(INDEX(NoSettings_v3!$C$2:$AH$4612,MATCH('EPS 3.1.3'!$B1214,NoSettings_v3!$A$2:$A$4612,0),MATCH('EPS 3.1.3'!D$1,NoSettings_v3!$C$1:$AH$1,0)),"")</f>
        <v>0</v>
      </c>
      <c r="E1214" s="157">
        <f>IFERROR(INDEX(NoSettings_v3!$C$2:$AH$4612,MATCH('EPS 3.1.3'!$B1214,NoSettings_v3!$A$2:$A$4612,0),MATCH('EPS 3.1.3'!E$1,NoSettings_v3!$C$1:$AH$1,0)),"")</f>
        <v>0</v>
      </c>
      <c r="F1214" s="157">
        <f>IFERROR(INDEX(NoSettings_v3!$C$2:$AH$4612,MATCH('EPS 3.1.3'!$B1214,NoSettings_v3!$A$2:$A$4612,0),MATCH('EPS 3.1.3'!F$1,NoSettings_v3!$C$1:$AH$1,0)),"")</f>
        <v>0</v>
      </c>
      <c r="G1214" s="157">
        <f>IFERROR(INDEX(NoSettings_v3!$C$2:$AH$4612,MATCH('EPS 3.1.3'!$B1214,NoSettings_v3!$A$2:$A$4612,0),MATCH('EPS 3.1.3'!G$1,NoSettings_v3!$C$1:$AH$1,0)),"")</f>
        <v>0</v>
      </c>
      <c r="H1214" s="157">
        <f>IFERROR(INDEX(NoSettings_v3!$C$2:$AH$4612,MATCH('EPS 3.1.3'!$B1214,NoSettings_v3!$A$2:$A$4612,0),MATCH('EPS 3.1.3'!H$1,NoSettings_v3!$C$1:$AH$1,0)),"")</f>
        <v>0</v>
      </c>
      <c r="I1214" s="157">
        <f>IFERROR(INDEX(NoSettings_v3!$C$2:$AH$4612,MATCH('EPS 3.1.3'!$B1214,NoSettings_v3!$A$2:$A$4612,0),MATCH('EPS 3.1.3'!I$1,NoSettings_v3!$C$1:$AH$1,0)),"")</f>
        <v>0</v>
      </c>
      <c r="J1214" s="157">
        <f>IFERROR(INDEX(NoSettings_v3!$C$2:$AH$4612,MATCH('EPS 3.1.3'!$B1214,NoSettings_v3!$A$2:$A$4612,0),MATCH('EPS 3.1.3'!J$1,NoSettings_v3!$C$1:$AH$1,0)),"")</f>
        <v>0</v>
      </c>
      <c r="K1214" s="157">
        <f>IFERROR(INDEX(NoSettings_v3!$C$2:$AH$4612,MATCH('EPS 3.1.3'!$B1214,NoSettings_v3!$A$2:$A$4612,0),MATCH('EPS 3.1.3'!K$1,NoSettings_v3!$C$1:$AH$1,0)),"")</f>
        <v>0</v>
      </c>
      <c r="L1214" s="157">
        <f>IFERROR(INDEX(NoSettings_v3!$C$2:$AH$4612,MATCH('EPS 3.1.3'!$B1214,NoSettings_v3!$A$2:$A$4612,0),MATCH('EPS 3.1.3'!L$1,NoSettings_v3!$C$1:$AH$1,0)),"")</f>
        <v>0</v>
      </c>
      <c r="M1214" s="157">
        <f>IFERROR(INDEX(NoSettings_v3!$C$2:$AH$4612,MATCH('EPS 3.1.3'!$B1214,NoSettings_v3!$A$2:$A$4612,0),MATCH('EPS 3.1.3'!M$1,NoSettings_v3!$C$1:$AH$1,0)),"")</f>
        <v>0</v>
      </c>
      <c r="N1214" s="157">
        <f>IFERROR(INDEX(NoSettings_v3!$C$2:$AH$4612,MATCH('EPS 3.1.3'!$B1214,NoSettings_v3!$A$2:$A$4612,0),MATCH('EPS 3.1.3'!N$1,NoSettings_v3!$C$1:$AH$1,0)),"")</f>
        <v>0</v>
      </c>
      <c r="O1214" s="157">
        <f>IFERROR(INDEX(NoSettings_v3!$C$2:$AH$4612,MATCH('EPS 3.1.3'!$B1214,NoSettings_v3!$A$2:$A$4612,0),MATCH('EPS 3.1.3'!O$1,NoSettings_v3!$C$1:$AH$1,0)),"")</f>
        <v>0</v>
      </c>
      <c r="P1214" s="157">
        <f>IFERROR(INDEX(NoSettings_v3!$C$2:$AH$4612,MATCH('EPS 3.1.3'!$B1214,NoSettings_v3!$A$2:$A$4612,0),MATCH('EPS 3.1.3'!P$1,NoSettings_v3!$C$1:$AH$1,0)),"")</f>
        <v>0</v>
      </c>
      <c r="Q1214" s="157">
        <f>IFERROR(INDEX(NoSettings_v3!$C$2:$AH$4612,MATCH('EPS 3.1.3'!$B1214,NoSettings_v3!$A$2:$A$4612,0),MATCH('EPS 3.1.3'!Q$1,NoSettings_v3!$C$1:$AH$1,0)),"")</f>
        <v>0</v>
      </c>
      <c r="R1214" s="157">
        <f>IFERROR(INDEX(NoSettings_v3!$C$2:$AH$4612,MATCH('EPS 3.1.3'!$B1214,NoSettings_v3!$A$2:$A$4612,0),MATCH('EPS 3.1.3'!R$1,NoSettings_v3!$C$1:$AH$1,0)),"")</f>
        <v>0</v>
      </c>
      <c r="S1214" s="157">
        <f>IFERROR(INDEX(NoSettings_v3!$C$2:$AH$4612,MATCH('EPS 3.1.3'!$B1214,NoSettings_v3!$A$2:$A$4612,0),MATCH('EPS 3.1.3'!S$1,NoSettings_v3!$C$1:$AH$1,0)),"")</f>
        <v>0</v>
      </c>
      <c r="T1214" s="157">
        <f>IFERROR(INDEX(NoSettings_v3!$C$2:$AH$4612,MATCH('EPS 3.1.3'!$B1214,NoSettings_v3!$A$2:$A$4612,0),MATCH('EPS 3.1.3'!T$1,NoSettings_v3!$C$1:$AH$1,0)),"")</f>
        <v>0</v>
      </c>
      <c r="U1214" s="157">
        <f>IFERROR(INDEX(NoSettings_v3!$C$2:$AH$4612,MATCH('EPS 3.1.3'!$B1214,NoSettings_v3!$A$2:$A$4612,0),MATCH('EPS 3.1.3'!U$1,NoSettings_v3!$C$1:$AH$1,0)),"")</f>
        <v>0</v>
      </c>
      <c r="V1214" s="157">
        <f>IFERROR(INDEX(NoSettings_v3!$C$2:$AH$4612,MATCH('EPS 3.1.3'!$B1214,NoSettings_v3!$A$2:$A$4612,0),MATCH('EPS 3.1.3'!V$1,NoSettings_v3!$C$1:$AH$1,0)),"")</f>
        <v>0</v>
      </c>
      <c r="W1214" s="157">
        <f>IFERROR(INDEX(NoSettings_v3!$C$2:$AH$4612,MATCH('EPS 3.1.3'!$B1214,NoSettings_v3!$A$2:$A$4612,0),MATCH('EPS 3.1.3'!W$1,NoSettings_v3!$C$1:$AH$1,0)),"")</f>
        <v>0</v>
      </c>
      <c r="X1214" s="157">
        <f>IFERROR(INDEX(NoSettings_v3!$C$2:$AH$4612,MATCH('EPS 3.1.3'!$B1214,NoSettings_v3!$A$2:$A$4612,0),MATCH('EPS 3.1.3'!X$1,NoSettings_v3!$C$1:$AH$1,0)),"")</f>
        <v>0</v>
      </c>
      <c r="Y1214" s="157">
        <f>IFERROR(INDEX(NoSettings_v3!$C$2:$AH$4612,MATCH('EPS 3.1.3'!$B1214,NoSettings_v3!$A$2:$A$4612,0),MATCH('EPS 3.1.3'!Y$1,NoSettings_v3!$C$1:$AH$1,0)),"")</f>
        <v>0</v>
      </c>
      <c r="Z1214" s="157">
        <f>IFERROR(INDEX(NoSettings_v3!$C$2:$AH$4612,MATCH('EPS 3.1.3'!$B1214,NoSettings_v3!$A$2:$A$4612,0),MATCH('EPS 3.1.3'!Z$1,NoSettings_v3!$C$1:$AH$1,0)),"")</f>
        <v>0</v>
      </c>
      <c r="AA1214" s="157">
        <f>IFERROR(INDEX(NoSettings_v3!$C$2:$AH$4612,MATCH('EPS 3.1.3'!$B1214,NoSettings_v3!$A$2:$A$4612,0),MATCH('EPS 3.1.3'!AA$1,NoSettings_v3!$C$1:$AH$1,0)),"")</f>
        <v>0</v>
      </c>
      <c r="AB1214" s="157">
        <f>IFERROR(INDEX(NoSettings_v3!$C$2:$AH$4612,MATCH('EPS 3.1.3'!$B1214,NoSettings_v3!$A$2:$A$4612,0),MATCH('EPS 3.1.3'!AB$1,NoSettings_v3!$C$1:$AH$1,0)),"")</f>
        <v>0</v>
      </c>
      <c r="AC1214" s="157">
        <f>IFERROR(INDEX(NoSettings_v3!$C$2:$AH$4612,MATCH('EPS 3.1.3'!$B1214,NoSettings_v3!$A$2:$A$4612,0),MATCH('EPS 3.1.3'!AC$1,NoSettings_v3!$C$1:$AH$1,0)),"")</f>
        <v>0</v>
      </c>
      <c r="AD1214" s="157">
        <f>IFERROR(INDEX(NoSettings_v3!$C$2:$AH$4612,MATCH('EPS 3.1.3'!$B1214,NoSettings_v3!$A$2:$A$4612,0),MATCH('EPS 3.1.3'!AD$1,NoSettings_v3!$C$1:$AH$1,0)),"")</f>
        <v>0</v>
      </c>
      <c r="AE1214" s="157">
        <f>IFERROR(INDEX(NoSettings_v3!$C$2:$AH$4612,MATCH('EPS 3.1.3'!$B1214,NoSettings_v3!$A$2:$A$4612,0),MATCH('EPS 3.1.3'!AE$1,NoSettings_v3!$C$1:$AH$1,0)),"")</f>
        <v>0</v>
      </c>
      <c r="AF1214" s="157">
        <f>IFERROR(INDEX(NoSettings_v3!$C$2:$AH$4612,MATCH('EPS 3.1.3'!$B1214,NoSettings_v3!$A$2:$A$4612,0),MATCH('EPS 3.1.3'!AF$1,NoSettings_v3!$C$1:$AH$1,0)),"")</f>
        <v>0</v>
      </c>
      <c r="AG1214" s="157">
        <f>IFERROR(INDEX(NoSettings_v3!$C$2:$AH$4612,MATCH('EPS 3.1.3'!$B1214,NoSettings_v3!$A$2:$A$4612,0),MATCH('EPS 3.1.3'!AG$1,NoSettings_v3!$C$1:$AH$1,0)),"")</f>
        <v>0</v>
      </c>
      <c r="AH1214" s="157">
        <f>IFERROR(INDEX(NoSettings_v3!$C$2:$AH$4612,MATCH('EPS 3.1.3'!$B1214,NoSettings_v3!$A$2:$A$4612,0),MATCH('EPS 3.1.3'!AH$1,NoSettings_v3!$C$1:$AH$1,0)),"")</f>
        <v>0</v>
      </c>
      <c r="AI1214" s="157">
        <f>IFERROR(INDEX(NoSettings_v3!$C$2:$AH$4612,MATCH('EPS 3.1.3'!$B1214,NoSettings_v3!$A$2:$A$4612,0),MATCH('EPS 3.1.3'!AI$1,NoSettings_v3!$C$1:$AH$1,0)),"")</f>
        <v>0</v>
      </c>
    </row>
    <row r="1215" spans="2:35" x14ac:dyDescent="0.35">
      <c r="B1215" s="161" t="s">
        <v>1928</v>
      </c>
      <c r="C1215" s="127" t="s">
        <v>964</v>
      </c>
      <c r="D1215" s="157">
        <f>IFERROR(INDEX(NoSettings_v3!$C$2:$AH$4612,MATCH('EPS 3.1.3'!$B1215,NoSettings_v3!$A$2:$A$4612,0),MATCH('EPS 3.1.3'!D$1,NoSettings_v3!$C$1:$AH$1,0)),"")</f>
        <v>0</v>
      </c>
      <c r="E1215" s="157">
        <f>IFERROR(INDEX(NoSettings_v3!$C$2:$AH$4612,MATCH('EPS 3.1.3'!$B1215,NoSettings_v3!$A$2:$A$4612,0),MATCH('EPS 3.1.3'!E$1,NoSettings_v3!$C$1:$AH$1,0)),"")</f>
        <v>0</v>
      </c>
      <c r="F1215" s="157">
        <f>IFERROR(INDEX(NoSettings_v3!$C$2:$AH$4612,MATCH('EPS 3.1.3'!$B1215,NoSettings_v3!$A$2:$A$4612,0),MATCH('EPS 3.1.3'!F$1,NoSettings_v3!$C$1:$AH$1,0)),"")</f>
        <v>0</v>
      </c>
      <c r="G1215" s="157">
        <f>IFERROR(INDEX(NoSettings_v3!$C$2:$AH$4612,MATCH('EPS 3.1.3'!$B1215,NoSettings_v3!$A$2:$A$4612,0),MATCH('EPS 3.1.3'!G$1,NoSettings_v3!$C$1:$AH$1,0)),"")</f>
        <v>0</v>
      </c>
      <c r="H1215" s="157">
        <f>IFERROR(INDEX(NoSettings_v3!$C$2:$AH$4612,MATCH('EPS 3.1.3'!$B1215,NoSettings_v3!$A$2:$A$4612,0),MATCH('EPS 3.1.3'!H$1,NoSettings_v3!$C$1:$AH$1,0)),"")</f>
        <v>0</v>
      </c>
      <c r="I1215" s="157">
        <f>IFERROR(INDEX(NoSettings_v3!$C$2:$AH$4612,MATCH('EPS 3.1.3'!$B1215,NoSettings_v3!$A$2:$A$4612,0),MATCH('EPS 3.1.3'!I$1,NoSettings_v3!$C$1:$AH$1,0)),"")</f>
        <v>0</v>
      </c>
      <c r="J1215" s="157">
        <f>IFERROR(INDEX(NoSettings_v3!$C$2:$AH$4612,MATCH('EPS 3.1.3'!$B1215,NoSettings_v3!$A$2:$A$4612,0),MATCH('EPS 3.1.3'!J$1,NoSettings_v3!$C$1:$AH$1,0)),"")</f>
        <v>0</v>
      </c>
      <c r="K1215" s="157">
        <f>IFERROR(INDEX(NoSettings_v3!$C$2:$AH$4612,MATCH('EPS 3.1.3'!$B1215,NoSettings_v3!$A$2:$A$4612,0),MATCH('EPS 3.1.3'!K$1,NoSettings_v3!$C$1:$AH$1,0)),"")</f>
        <v>0</v>
      </c>
      <c r="L1215" s="157">
        <f>IFERROR(INDEX(NoSettings_v3!$C$2:$AH$4612,MATCH('EPS 3.1.3'!$B1215,NoSettings_v3!$A$2:$A$4612,0),MATCH('EPS 3.1.3'!L$1,NoSettings_v3!$C$1:$AH$1,0)),"")</f>
        <v>0</v>
      </c>
      <c r="M1215" s="157">
        <f>IFERROR(INDEX(NoSettings_v3!$C$2:$AH$4612,MATCH('EPS 3.1.3'!$B1215,NoSettings_v3!$A$2:$A$4612,0),MATCH('EPS 3.1.3'!M$1,NoSettings_v3!$C$1:$AH$1,0)),"")</f>
        <v>0</v>
      </c>
      <c r="N1215" s="157">
        <f>IFERROR(INDEX(NoSettings_v3!$C$2:$AH$4612,MATCH('EPS 3.1.3'!$B1215,NoSettings_v3!$A$2:$A$4612,0),MATCH('EPS 3.1.3'!N$1,NoSettings_v3!$C$1:$AH$1,0)),"")</f>
        <v>0</v>
      </c>
      <c r="O1215" s="157">
        <f>IFERROR(INDEX(NoSettings_v3!$C$2:$AH$4612,MATCH('EPS 3.1.3'!$B1215,NoSettings_v3!$A$2:$A$4612,0),MATCH('EPS 3.1.3'!O$1,NoSettings_v3!$C$1:$AH$1,0)),"")</f>
        <v>0</v>
      </c>
      <c r="P1215" s="157">
        <f>IFERROR(INDEX(NoSettings_v3!$C$2:$AH$4612,MATCH('EPS 3.1.3'!$B1215,NoSettings_v3!$A$2:$A$4612,0),MATCH('EPS 3.1.3'!P$1,NoSettings_v3!$C$1:$AH$1,0)),"")</f>
        <v>0</v>
      </c>
      <c r="Q1215" s="157">
        <f>IFERROR(INDEX(NoSettings_v3!$C$2:$AH$4612,MATCH('EPS 3.1.3'!$B1215,NoSettings_v3!$A$2:$A$4612,0),MATCH('EPS 3.1.3'!Q$1,NoSettings_v3!$C$1:$AH$1,0)),"")</f>
        <v>0</v>
      </c>
      <c r="R1215" s="157">
        <f>IFERROR(INDEX(NoSettings_v3!$C$2:$AH$4612,MATCH('EPS 3.1.3'!$B1215,NoSettings_v3!$A$2:$A$4612,0),MATCH('EPS 3.1.3'!R$1,NoSettings_v3!$C$1:$AH$1,0)),"")</f>
        <v>0</v>
      </c>
      <c r="S1215" s="157">
        <f>IFERROR(INDEX(NoSettings_v3!$C$2:$AH$4612,MATCH('EPS 3.1.3'!$B1215,NoSettings_v3!$A$2:$A$4612,0),MATCH('EPS 3.1.3'!S$1,NoSettings_v3!$C$1:$AH$1,0)),"")</f>
        <v>0</v>
      </c>
      <c r="T1215" s="157">
        <f>IFERROR(INDEX(NoSettings_v3!$C$2:$AH$4612,MATCH('EPS 3.1.3'!$B1215,NoSettings_v3!$A$2:$A$4612,0),MATCH('EPS 3.1.3'!T$1,NoSettings_v3!$C$1:$AH$1,0)),"")</f>
        <v>0</v>
      </c>
      <c r="U1215" s="157">
        <f>IFERROR(INDEX(NoSettings_v3!$C$2:$AH$4612,MATCH('EPS 3.1.3'!$B1215,NoSettings_v3!$A$2:$A$4612,0),MATCH('EPS 3.1.3'!U$1,NoSettings_v3!$C$1:$AH$1,0)),"")</f>
        <v>0</v>
      </c>
      <c r="V1215" s="157">
        <f>IFERROR(INDEX(NoSettings_v3!$C$2:$AH$4612,MATCH('EPS 3.1.3'!$B1215,NoSettings_v3!$A$2:$A$4612,0),MATCH('EPS 3.1.3'!V$1,NoSettings_v3!$C$1:$AH$1,0)),"")</f>
        <v>0</v>
      </c>
      <c r="W1215" s="157">
        <f>IFERROR(INDEX(NoSettings_v3!$C$2:$AH$4612,MATCH('EPS 3.1.3'!$B1215,NoSettings_v3!$A$2:$A$4612,0),MATCH('EPS 3.1.3'!W$1,NoSettings_v3!$C$1:$AH$1,0)),"")</f>
        <v>0</v>
      </c>
      <c r="X1215" s="157">
        <f>IFERROR(INDEX(NoSettings_v3!$C$2:$AH$4612,MATCH('EPS 3.1.3'!$B1215,NoSettings_v3!$A$2:$A$4612,0),MATCH('EPS 3.1.3'!X$1,NoSettings_v3!$C$1:$AH$1,0)),"")</f>
        <v>0</v>
      </c>
      <c r="Y1215" s="157">
        <f>IFERROR(INDEX(NoSettings_v3!$C$2:$AH$4612,MATCH('EPS 3.1.3'!$B1215,NoSettings_v3!$A$2:$A$4612,0),MATCH('EPS 3.1.3'!Y$1,NoSettings_v3!$C$1:$AH$1,0)),"")</f>
        <v>0</v>
      </c>
      <c r="Z1215" s="157">
        <f>IFERROR(INDEX(NoSettings_v3!$C$2:$AH$4612,MATCH('EPS 3.1.3'!$B1215,NoSettings_v3!$A$2:$A$4612,0),MATCH('EPS 3.1.3'!Z$1,NoSettings_v3!$C$1:$AH$1,0)),"")</f>
        <v>0</v>
      </c>
      <c r="AA1215" s="157">
        <f>IFERROR(INDEX(NoSettings_v3!$C$2:$AH$4612,MATCH('EPS 3.1.3'!$B1215,NoSettings_v3!$A$2:$A$4612,0),MATCH('EPS 3.1.3'!AA$1,NoSettings_v3!$C$1:$AH$1,0)),"")</f>
        <v>0</v>
      </c>
      <c r="AB1215" s="157">
        <f>IFERROR(INDEX(NoSettings_v3!$C$2:$AH$4612,MATCH('EPS 3.1.3'!$B1215,NoSettings_v3!$A$2:$A$4612,0),MATCH('EPS 3.1.3'!AB$1,NoSettings_v3!$C$1:$AH$1,0)),"")</f>
        <v>0</v>
      </c>
      <c r="AC1215" s="157">
        <f>IFERROR(INDEX(NoSettings_v3!$C$2:$AH$4612,MATCH('EPS 3.1.3'!$B1215,NoSettings_v3!$A$2:$A$4612,0),MATCH('EPS 3.1.3'!AC$1,NoSettings_v3!$C$1:$AH$1,0)),"")</f>
        <v>0</v>
      </c>
      <c r="AD1215" s="157">
        <f>IFERROR(INDEX(NoSettings_v3!$C$2:$AH$4612,MATCH('EPS 3.1.3'!$B1215,NoSettings_v3!$A$2:$A$4612,0),MATCH('EPS 3.1.3'!AD$1,NoSettings_v3!$C$1:$AH$1,0)),"")</f>
        <v>0</v>
      </c>
      <c r="AE1215" s="157">
        <f>IFERROR(INDEX(NoSettings_v3!$C$2:$AH$4612,MATCH('EPS 3.1.3'!$B1215,NoSettings_v3!$A$2:$A$4612,0),MATCH('EPS 3.1.3'!AE$1,NoSettings_v3!$C$1:$AH$1,0)),"")</f>
        <v>0</v>
      </c>
      <c r="AF1215" s="157">
        <f>IFERROR(INDEX(NoSettings_v3!$C$2:$AH$4612,MATCH('EPS 3.1.3'!$B1215,NoSettings_v3!$A$2:$A$4612,0),MATCH('EPS 3.1.3'!AF$1,NoSettings_v3!$C$1:$AH$1,0)),"")</f>
        <v>0</v>
      </c>
      <c r="AG1215" s="157">
        <f>IFERROR(INDEX(NoSettings_v3!$C$2:$AH$4612,MATCH('EPS 3.1.3'!$B1215,NoSettings_v3!$A$2:$A$4612,0),MATCH('EPS 3.1.3'!AG$1,NoSettings_v3!$C$1:$AH$1,0)),"")</f>
        <v>0</v>
      </c>
      <c r="AH1215" s="157">
        <f>IFERROR(INDEX(NoSettings_v3!$C$2:$AH$4612,MATCH('EPS 3.1.3'!$B1215,NoSettings_v3!$A$2:$A$4612,0),MATCH('EPS 3.1.3'!AH$1,NoSettings_v3!$C$1:$AH$1,0)),"")</f>
        <v>0</v>
      </c>
      <c r="AI1215" s="157">
        <f>IFERROR(INDEX(NoSettings_v3!$C$2:$AH$4612,MATCH('EPS 3.1.3'!$B1215,NoSettings_v3!$A$2:$A$4612,0),MATCH('EPS 3.1.3'!AI$1,NoSettings_v3!$C$1:$AH$1,0)),"")</f>
        <v>0</v>
      </c>
    </row>
    <row r="1216" spans="2:35" x14ac:dyDescent="0.35">
      <c r="B1216" s="161" t="s">
        <v>1929</v>
      </c>
      <c r="C1216" s="127" t="s">
        <v>964</v>
      </c>
      <c r="D1216" s="157">
        <f>IFERROR(INDEX(NoSettings_v3!$C$2:$AH$4612,MATCH('EPS 3.1.3'!$B1216,NoSettings_v3!$A$2:$A$4612,0),MATCH('EPS 3.1.3'!D$1,NoSettings_v3!$C$1:$AH$1,0)),"")</f>
        <v>0</v>
      </c>
      <c r="E1216" s="157">
        <f>IFERROR(INDEX(NoSettings_v3!$C$2:$AH$4612,MATCH('EPS 3.1.3'!$B1216,NoSettings_v3!$A$2:$A$4612,0),MATCH('EPS 3.1.3'!E$1,NoSettings_v3!$C$1:$AH$1,0)),"")</f>
        <v>0</v>
      </c>
      <c r="F1216" s="157">
        <f>IFERROR(INDEX(NoSettings_v3!$C$2:$AH$4612,MATCH('EPS 3.1.3'!$B1216,NoSettings_v3!$A$2:$A$4612,0),MATCH('EPS 3.1.3'!F$1,NoSettings_v3!$C$1:$AH$1,0)),"")</f>
        <v>0</v>
      </c>
      <c r="G1216" s="157">
        <f>IFERROR(INDEX(NoSettings_v3!$C$2:$AH$4612,MATCH('EPS 3.1.3'!$B1216,NoSettings_v3!$A$2:$A$4612,0),MATCH('EPS 3.1.3'!G$1,NoSettings_v3!$C$1:$AH$1,0)),"")</f>
        <v>0</v>
      </c>
      <c r="H1216" s="157">
        <f>IFERROR(INDEX(NoSettings_v3!$C$2:$AH$4612,MATCH('EPS 3.1.3'!$B1216,NoSettings_v3!$A$2:$A$4612,0),MATCH('EPS 3.1.3'!H$1,NoSettings_v3!$C$1:$AH$1,0)),"")</f>
        <v>0</v>
      </c>
      <c r="I1216" s="157">
        <f>IFERROR(INDEX(NoSettings_v3!$C$2:$AH$4612,MATCH('EPS 3.1.3'!$B1216,NoSettings_v3!$A$2:$A$4612,0),MATCH('EPS 3.1.3'!I$1,NoSettings_v3!$C$1:$AH$1,0)),"")</f>
        <v>0</v>
      </c>
      <c r="J1216" s="157">
        <f>IFERROR(INDEX(NoSettings_v3!$C$2:$AH$4612,MATCH('EPS 3.1.3'!$B1216,NoSettings_v3!$A$2:$A$4612,0),MATCH('EPS 3.1.3'!J$1,NoSettings_v3!$C$1:$AH$1,0)),"")</f>
        <v>0</v>
      </c>
      <c r="K1216" s="157">
        <f>IFERROR(INDEX(NoSettings_v3!$C$2:$AH$4612,MATCH('EPS 3.1.3'!$B1216,NoSettings_v3!$A$2:$A$4612,0),MATCH('EPS 3.1.3'!K$1,NoSettings_v3!$C$1:$AH$1,0)),"")</f>
        <v>0</v>
      </c>
      <c r="L1216" s="157">
        <f>IFERROR(INDEX(NoSettings_v3!$C$2:$AH$4612,MATCH('EPS 3.1.3'!$B1216,NoSettings_v3!$A$2:$A$4612,0),MATCH('EPS 3.1.3'!L$1,NoSettings_v3!$C$1:$AH$1,0)),"")</f>
        <v>0</v>
      </c>
      <c r="M1216" s="157">
        <f>IFERROR(INDEX(NoSettings_v3!$C$2:$AH$4612,MATCH('EPS 3.1.3'!$B1216,NoSettings_v3!$A$2:$A$4612,0),MATCH('EPS 3.1.3'!M$1,NoSettings_v3!$C$1:$AH$1,0)),"")</f>
        <v>0</v>
      </c>
      <c r="N1216" s="157">
        <f>IFERROR(INDEX(NoSettings_v3!$C$2:$AH$4612,MATCH('EPS 3.1.3'!$B1216,NoSettings_v3!$A$2:$A$4612,0),MATCH('EPS 3.1.3'!N$1,NoSettings_v3!$C$1:$AH$1,0)),"")</f>
        <v>0</v>
      </c>
      <c r="O1216" s="157">
        <f>IFERROR(INDEX(NoSettings_v3!$C$2:$AH$4612,MATCH('EPS 3.1.3'!$B1216,NoSettings_v3!$A$2:$A$4612,0),MATCH('EPS 3.1.3'!O$1,NoSettings_v3!$C$1:$AH$1,0)),"")</f>
        <v>0</v>
      </c>
      <c r="P1216" s="157">
        <f>IFERROR(INDEX(NoSettings_v3!$C$2:$AH$4612,MATCH('EPS 3.1.3'!$B1216,NoSettings_v3!$A$2:$A$4612,0),MATCH('EPS 3.1.3'!P$1,NoSettings_v3!$C$1:$AH$1,0)),"")</f>
        <v>0</v>
      </c>
      <c r="Q1216" s="157">
        <f>IFERROR(INDEX(NoSettings_v3!$C$2:$AH$4612,MATCH('EPS 3.1.3'!$B1216,NoSettings_v3!$A$2:$A$4612,0),MATCH('EPS 3.1.3'!Q$1,NoSettings_v3!$C$1:$AH$1,0)),"")</f>
        <v>0</v>
      </c>
      <c r="R1216" s="157">
        <f>IFERROR(INDEX(NoSettings_v3!$C$2:$AH$4612,MATCH('EPS 3.1.3'!$B1216,NoSettings_v3!$A$2:$A$4612,0),MATCH('EPS 3.1.3'!R$1,NoSettings_v3!$C$1:$AH$1,0)),"")</f>
        <v>0</v>
      </c>
      <c r="S1216" s="157">
        <f>IFERROR(INDEX(NoSettings_v3!$C$2:$AH$4612,MATCH('EPS 3.1.3'!$B1216,NoSettings_v3!$A$2:$A$4612,0),MATCH('EPS 3.1.3'!S$1,NoSettings_v3!$C$1:$AH$1,0)),"")</f>
        <v>0</v>
      </c>
      <c r="T1216" s="157">
        <f>IFERROR(INDEX(NoSettings_v3!$C$2:$AH$4612,MATCH('EPS 3.1.3'!$B1216,NoSettings_v3!$A$2:$A$4612,0),MATCH('EPS 3.1.3'!T$1,NoSettings_v3!$C$1:$AH$1,0)),"")</f>
        <v>0</v>
      </c>
      <c r="U1216" s="157">
        <f>IFERROR(INDEX(NoSettings_v3!$C$2:$AH$4612,MATCH('EPS 3.1.3'!$B1216,NoSettings_v3!$A$2:$A$4612,0),MATCH('EPS 3.1.3'!U$1,NoSettings_v3!$C$1:$AH$1,0)),"")</f>
        <v>0</v>
      </c>
      <c r="V1216" s="157">
        <f>IFERROR(INDEX(NoSettings_v3!$C$2:$AH$4612,MATCH('EPS 3.1.3'!$B1216,NoSettings_v3!$A$2:$A$4612,0),MATCH('EPS 3.1.3'!V$1,NoSettings_v3!$C$1:$AH$1,0)),"")</f>
        <v>0</v>
      </c>
      <c r="W1216" s="157">
        <f>IFERROR(INDEX(NoSettings_v3!$C$2:$AH$4612,MATCH('EPS 3.1.3'!$B1216,NoSettings_v3!$A$2:$A$4612,0),MATCH('EPS 3.1.3'!W$1,NoSettings_v3!$C$1:$AH$1,0)),"")</f>
        <v>0</v>
      </c>
      <c r="X1216" s="157">
        <f>IFERROR(INDEX(NoSettings_v3!$C$2:$AH$4612,MATCH('EPS 3.1.3'!$B1216,NoSettings_v3!$A$2:$A$4612,0),MATCH('EPS 3.1.3'!X$1,NoSettings_v3!$C$1:$AH$1,0)),"")</f>
        <v>0</v>
      </c>
      <c r="Y1216" s="157">
        <f>IFERROR(INDEX(NoSettings_v3!$C$2:$AH$4612,MATCH('EPS 3.1.3'!$B1216,NoSettings_v3!$A$2:$A$4612,0),MATCH('EPS 3.1.3'!Y$1,NoSettings_v3!$C$1:$AH$1,0)),"")</f>
        <v>0</v>
      </c>
      <c r="Z1216" s="157">
        <f>IFERROR(INDEX(NoSettings_v3!$C$2:$AH$4612,MATCH('EPS 3.1.3'!$B1216,NoSettings_v3!$A$2:$A$4612,0),MATCH('EPS 3.1.3'!Z$1,NoSettings_v3!$C$1:$AH$1,0)),"")</f>
        <v>0</v>
      </c>
      <c r="AA1216" s="157">
        <f>IFERROR(INDEX(NoSettings_v3!$C$2:$AH$4612,MATCH('EPS 3.1.3'!$B1216,NoSettings_v3!$A$2:$A$4612,0),MATCH('EPS 3.1.3'!AA$1,NoSettings_v3!$C$1:$AH$1,0)),"")</f>
        <v>0</v>
      </c>
      <c r="AB1216" s="157">
        <f>IFERROR(INDEX(NoSettings_v3!$C$2:$AH$4612,MATCH('EPS 3.1.3'!$B1216,NoSettings_v3!$A$2:$A$4612,0),MATCH('EPS 3.1.3'!AB$1,NoSettings_v3!$C$1:$AH$1,0)),"")</f>
        <v>0</v>
      </c>
      <c r="AC1216" s="157">
        <f>IFERROR(INDEX(NoSettings_v3!$C$2:$AH$4612,MATCH('EPS 3.1.3'!$B1216,NoSettings_v3!$A$2:$A$4612,0),MATCH('EPS 3.1.3'!AC$1,NoSettings_v3!$C$1:$AH$1,0)),"")</f>
        <v>0</v>
      </c>
      <c r="AD1216" s="157">
        <f>IFERROR(INDEX(NoSettings_v3!$C$2:$AH$4612,MATCH('EPS 3.1.3'!$B1216,NoSettings_v3!$A$2:$A$4612,0),MATCH('EPS 3.1.3'!AD$1,NoSettings_v3!$C$1:$AH$1,0)),"")</f>
        <v>0</v>
      </c>
      <c r="AE1216" s="157">
        <f>IFERROR(INDEX(NoSettings_v3!$C$2:$AH$4612,MATCH('EPS 3.1.3'!$B1216,NoSettings_v3!$A$2:$A$4612,0),MATCH('EPS 3.1.3'!AE$1,NoSettings_v3!$C$1:$AH$1,0)),"")</f>
        <v>0</v>
      </c>
      <c r="AF1216" s="157">
        <f>IFERROR(INDEX(NoSettings_v3!$C$2:$AH$4612,MATCH('EPS 3.1.3'!$B1216,NoSettings_v3!$A$2:$A$4612,0),MATCH('EPS 3.1.3'!AF$1,NoSettings_v3!$C$1:$AH$1,0)),"")</f>
        <v>0</v>
      </c>
      <c r="AG1216" s="157">
        <f>IFERROR(INDEX(NoSettings_v3!$C$2:$AH$4612,MATCH('EPS 3.1.3'!$B1216,NoSettings_v3!$A$2:$A$4612,0),MATCH('EPS 3.1.3'!AG$1,NoSettings_v3!$C$1:$AH$1,0)),"")</f>
        <v>0</v>
      </c>
      <c r="AH1216" s="157">
        <f>IFERROR(INDEX(NoSettings_v3!$C$2:$AH$4612,MATCH('EPS 3.1.3'!$B1216,NoSettings_v3!$A$2:$A$4612,0),MATCH('EPS 3.1.3'!AH$1,NoSettings_v3!$C$1:$AH$1,0)),"")</f>
        <v>0</v>
      </c>
      <c r="AI1216" s="157">
        <f>IFERROR(INDEX(NoSettings_v3!$C$2:$AH$4612,MATCH('EPS 3.1.3'!$B1216,NoSettings_v3!$A$2:$A$4612,0),MATCH('EPS 3.1.3'!AI$1,NoSettings_v3!$C$1:$AH$1,0)),"")</f>
        <v>0</v>
      </c>
    </row>
    <row r="1217" spans="1:35" x14ac:dyDescent="0.35">
      <c r="B1217" s="161" t="s">
        <v>1930</v>
      </c>
      <c r="C1217" s="127" t="s">
        <v>964</v>
      </c>
      <c r="D1217" s="157">
        <f>IFERROR(INDEX(NoSettings_v3!$C$2:$AH$4612,MATCH('EPS 3.1.3'!$B1217,NoSettings_v3!$A$2:$A$4612,0),MATCH('EPS 3.1.3'!D$1,NoSettings_v3!$C$1:$AH$1,0)),"")</f>
        <v>329272000000</v>
      </c>
      <c r="E1217" s="157">
        <f>IFERROR(INDEX(NoSettings_v3!$C$2:$AH$4612,MATCH('EPS 3.1.3'!$B1217,NoSettings_v3!$A$2:$A$4612,0),MATCH('EPS 3.1.3'!E$1,NoSettings_v3!$C$1:$AH$1,0)),"")</f>
        <v>209173000000</v>
      </c>
      <c r="F1217" s="157">
        <f>IFERROR(INDEX(NoSettings_v3!$C$2:$AH$4612,MATCH('EPS 3.1.3'!$B1217,NoSettings_v3!$A$2:$A$4612,0),MATCH('EPS 3.1.3'!F$1,NoSettings_v3!$C$1:$AH$1,0)),"")</f>
        <v>107172000000</v>
      </c>
      <c r="G1217" s="157">
        <f>IFERROR(INDEX(NoSettings_v3!$C$2:$AH$4612,MATCH('EPS 3.1.3'!$B1217,NoSettings_v3!$A$2:$A$4612,0),MATCH('EPS 3.1.3'!G$1,NoSettings_v3!$C$1:$AH$1,0)),"")</f>
        <v>0</v>
      </c>
      <c r="H1217" s="157">
        <f>IFERROR(INDEX(NoSettings_v3!$C$2:$AH$4612,MATCH('EPS 3.1.3'!$B1217,NoSettings_v3!$A$2:$A$4612,0),MATCH('EPS 3.1.3'!H$1,NoSettings_v3!$C$1:$AH$1,0)),"")</f>
        <v>0</v>
      </c>
      <c r="I1217" s="157">
        <f>IFERROR(INDEX(NoSettings_v3!$C$2:$AH$4612,MATCH('EPS 3.1.3'!$B1217,NoSettings_v3!$A$2:$A$4612,0),MATCH('EPS 3.1.3'!I$1,NoSettings_v3!$C$1:$AH$1,0)),"")</f>
        <v>0</v>
      </c>
      <c r="J1217" s="157">
        <f>IFERROR(INDEX(NoSettings_v3!$C$2:$AH$4612,MATCH('EPS 3.1.3'!$B1217,NoSettings_v3!$A$2:$A$4612,0),MATCH('EPS 3.1.3'!J$1,NoSettings_v3!$C$1:$AH$1,0)),"")</f>
        <v>0</v>
      </c>
      <c r="K1217" s="157">
        <f>IFERROR(INDEX(NoSettings_v3!$C$2:$AH$4612,MATCH('EPS 3.1.3'!$B1217,NoSettings_v3!$A$2:$A$4612,0),MATCH('EPS 3.1.3'!K$1,NoSettings_v3!$C$1:$AH$1,0)),"")</f>
        <v>0</v>
      </c>
      <c r="L1217" s="157">
        <f>IFERROR(INDEX(NoSettings_v3!$C$2:$AH$4612,MATCH('EPS 3.1.3'!$B1217,NoSettings_v3!$A$2:$A$4612,0),MATCH('EPS 3.1.3'!L$1,NoSettings_v3!$C$1:$AH$1,0)),"")</f>
        <v>0</v>
      </c>
      <c r="M1217" s="157">
        <f>IFERROR(INDEX(NoSettings_v3!$C$2:$AH$4612,MATCH('EPS 3.1.3'!$B1217,NoSettings_v3!$A$2:$A$4612,0),MATCH('EPS 3.1.3'!M$1,NoSettings_v3!$C$1:$AH$1,0)),"")</f>
        <v>0</v>
      </c>
      <c r="N1217" s="157">
        <f>IFERROR(INDEX(NoSettings_v3!$C$2:$AH$4612,MATCH('EPS 3.1.3'!$B1217,NoSettings_v3!$A$2:$A$4612,0),MATCH('EPS 3.1.3'!N$1,NoSettings_v3!$C$1:$AH$1,0)),"")</f>
        <v>0</v>
      </c>
      <c r="O1217" s="157">
        <f>IFERROR(INDEX(NoSettings_v3!$C$2:$AH$4612,MATCH('EPS 3.1.3'!$B1217,NoSettings_v3!$A$2:$A$4612,0),MATCH('EPS 3.1.3'!O$1,NoSettings_v3!$C$1:$AH$1,0)),"")</f>
        <v>0</v>
      </c>
      <c r="P1217" s="157">
        <f>IFERROR(INDEX(NoSettings_v3!$C$2:$AH$4612,MATCH('EPS 3.1.3'!$B1217,NoSettings_v3!$A$2:$A$4612,0),MATCH('EPS 3.1.3'!P$1,NoSettings_v3!$C$1:$AH$1,0)),"")</f>
        <v>0</v>
      </c>
      <c r="Q1217" s="157">
        <f>IFERROR(INDEX(NoSettings_v3!$C$2:$AH$4612,MATCH('EPS 3.1.3'!$B1217,NoSettings_v3!$A$2:$A$4612,0),MATCH('EPS 3.1.3'!Q$1,NoSettings_v3!$C$1:$AH$1,0)),"")</f>
        <v>0</v>
      </c>
      <c r="R1217" s="157">
        <f>IFERROR(INDEX(NoSettings_v3!$C$2:$AH$4612,MATCH('EPS 3.1.3'!$B1217,NoSettings_v3!$A$2:$A$4612,0),MATCH('EPS 3.1.3'!R$1,NoSettings_v3!$C$1:$AH$1,0)),"")</f>
        <v>0</v>
      </c>
      <c r="S1217" s="157">
        <f>IFERROR(INDEX(NoSettings_v3!$C$2:$AH$4612,MATCH('EPS 3.1.3'!$B1217,NoSettings_v3!$A$2:$A$4612,0),MATCH('EPS 3.1.3'!S$1,NoSettings_v3!$C$1:$AH$1,0)),"")</f>
        <v>0</v>
      </c>
      <c r="T1217" s="157">
        <f>IFERROR(INDEX(NoSettings_v3!$C$2:$AH$4612,MATCH('EPS 3.1.3'!$B1217,NoSettings_v3!$A$2:$A$4612,0),MATCH('EPS 3.1.3'!T$1,NoSettings_v3!$C$1:$AH$1,0)),"")</f>
        <v>0</v>
      </c>
      <c r="U1217" s="157">
        <f>IFERROR(INDEX(NoSettings_v3!$C$2:$AH$4612,MATCH('EPS 3.1.3'!$B1217,NoSettings_v3!$A$2:$A$4612,0),MATCH('EPS 3.1.3'!U$1,NoSettings_v3!$C$1:$AH$1,0)),"")</f>
        <v>0</v>
      </c>
      <c r="V1217" s="157">
        <f>IFERROR(INDEX(NoSettings_v3!$C$2:$AH$4612,MATCH('EPS 3.1.3'!$B1217,NoSettings_v3!$A$2:$A$4612,0),MATCH('EPS 3.1.3'!V$1,NoSettings_v3!$C$1:$AH$1,0)),"")</f>
        <v>0</v>
      </c>
      <c r="W1217" s="157">
        <f>IFERROR(INDEX(NoSettings_v3!$C$2:$AH$4612,MATCH('EPS 3.1.3'!$B1217,NoSettings_v3!$A$2:$A$4612,0),MATCH('EPS 3.1.3'!W$1,NoSettings_v3!$C$1:$AH$1,0)),"")</f>
        <v>0</v>
      </c>
      <c r="X1217" s="157">
        <f>IFERROR(INDEX(NoSettings_v3!$C$2:$AH$4612,MATCH('EPS 3.1.3'!$B1217,NoSettings_v3!$A$2:$A$4612,0),MATCH('EPS 3.1.3'!X$1,NoSettings_v3!$C$1:$AH$1,0)),"")</f>
        <v>0</v>
      </c>
      <c r="Y1217" s="157">
        <f>IFERROR(INDEX(NoSettings_v3!$C$2:$AH$4612,MATCH('EPS 3.1.3'!$B1217,NoSettings_v3!$A$2:$A$4612,0),MATCH('EPS 3.1.3'!Y$1,NoSettings_v3!$C$1:$AH$1,0)),"")</f>
        <v>0</v>
      </c>
      <c r="Z1217" s="157">
        <f>IFERROR(INDEX(NoSettings_v3!$C$2:$AH$4612,MATCH('EPS 3.1.3'!$B1217,NoSettings_v3!$A$2:$A$4612,0),MATCH('EPS 3.1.3'!Z$1,NoSettings_v3!$C$1:$AH$1,0)),"")</f>
        <v>0</v>
      </c>
      <c r="AA1217" s="157">
        <f>IFERROR(INDEX(NoSettings_v3!$C$2:$AH$4612,MATCH('EPS 3.1.3'!$B1217,NoSettings_v3!$A$2:$A$4612,0),MATCH('EPS 3.1.3'!AA$1,NoSettings_v3!$C$1:$AH$1,0)),"")</f>
        <v>0</v>
      </c>
      <c r="AB1217" s="157">
        <f>IFERROR(INDEX(NoSettings_v3!$C$2:$AH$4612,MATCH('EPS 3.1.3'!$B1217,NoSettings_v3!$A$2:$A$4612,0),MATCH('EPS 3.1.3'!AB$1,NoSettings_v3!$C$1:$AH$1,0)),"")</f>
        <v>0</v>
      </c>
      <c r="AC1217" s="157">
        <f>IFERROR(INDEX(NoSettings_v3!$C$2:$AH$4612,MATCH('EPS 3.1.3'!$B1217,NoSettings_v3!$A$2:$A$4612,0),MATCH('EPS 3.1.3'!AC$1,NoSettings_v3!$C$1:$AH$1,0)),"")</f>
        <v>0</v>
      </c>
      <c r="AD1217" s="157">
        <f>IFERROR(INDEX(NoSettings_v3!$C$2:$AH$4612,MATCH('EPS 3.1.3'!$B1217,NoSettings_v3!$A$2:$A$4612,0),MATCH('EPS 3.1.3'!AD$1,NoSettings_v3!$C$1:$AH$1,0)),"")</f>
        <v>0</v>
      </c>
      <c r="AE1217" s="157">
        <f>IFERROR(INDEX(NoSettings_v3!$C$2:$AH$4612,MATCH('EPS 3.1.3'!$B1217,NoSettings_v3!$A$2:$A$4612,0),MATCH('EPS 3.1.3'!AE$1,NoSettings_v3!$C$1:$AH$1,0)),"")</f>
        <v>0</v>
      </c>
      <c r="AF1217" s="157">
        <f>IFERROR(INDEX(NoSettings_v3!$C$2:$AH$4612,MATCH('EPS 3.1.3'!$B1217,NoSettings_v3!$A$2:$A$4612,0),MATCH('EPS 3.1.3'!AF$1,NoSettings_v3!$C$1:$AH$1,0)),"")</f>
        <v>0</v>
      </c>
      <c r="AG1217" s="157">
        <f>IFERROR(INDEX(NoSettings_v3!$C$2:$AH$4612,MATCH('EPS 3.1.3'!$B1217,NoSettings_v3!$A$2:$A$4612,0),MATCH('EPS 3.1.3'!AG$1,NoSettings_v3!$C$1:$AH$1,0)),"")</f>
        <v>0</v>
      </c>
      <c r="AH1217" s="157">
        <f>IFERROR(INDEX(NoSettings_v3!$C$2:$AH$4612,MATCH('EPS 3.1.3'!$B1217,NoSettings_v3!$A$2:$A$4612,0),MATCH('EPS 3.1.3'!AH$1,NoSettings_v3!$C$1:$AH$1,0)),"")</f>
        <v>0</v>
      </c>
      <c r="AI1217" s="157">
        <f>IFERROR(INDEX(NoSettings_v3!$C$2:$AH$4612,MATCH('EPS 3.1.3'!$B1217,NoSettings_v3!$A$2:$A$4612,0),MATCH('EPS 3.1.3'!AI$1,NoSettings_v3!$C$1:$AH$1,0)),"")</f>
        <v>0</v>
      </c>
    </row>
    <row r="1218" spans="1:35" x14ac:dyDescent="0.35">
      <c r="B1218" s="161" t="s">
        <v>1931</v>
      </c>
      <c r="C1218" s="127" t="s">
        <v>964</v>
      </c>
      <c r="D1218" s="157">
        <f>IFERROR(INDEX(NoSettings_v3!$C$2:$AH$4612,MATCH('EPS 3.1.3'!$B1218,NoSettings_v3!$A$2:$A$4612,0),MATCH('EPS 3.1.3'!D$1,NoSettings_v3!$C$1:$AH$1,0)),"")</f>
        <v>0</v>
      </c>
      <c r="E1218" s="157">
        <f>IFERROR(INDEX(NoSettings_v3!$C$2:$AH$4612,MATCH('EPS 3.1.3'!$B1218,NoSettings_v3!$A$2:$A$4612,0),MATCH('EPS 3.1.3'!E$1,NoSettings_v3!$C$1:$AH$1,0)),"")</f>
        <v>0</v>
      </c>
      <c r="F1218" s="157">
        <f>IFERROR(INDEX(NoSettings_v3!$C$2:$AH$4612,MATCH('EPS 3.1.3'!$B1218,NoSettings_v3!$A$2:$A$4612,0),MATCH('EPS 3.1.3'!F$1,NoSettings_v3!$C$1:$AH$1,0)),"")</f>
        <v>0</v>
      </c>
      <c r="G1218" s="157">
        <f>IFERROR(INDEX(NoSettings_v3!$C$2:$AH$4612,MATCH('EPS 3.1.3'!$B1218,NoSettings_v3!$A$2:$A$4612,0),MATCH('EPS 3.1.3'!G$1,NoSettings_v3!$C$1:$AH$1,0)),"")</f>
        <v>0</v>
      </c>
      <c r="H1218" s="157">
        <f>IFERROR(INDEX(NoSettings_v3!$C$2:$AH$4612,MATCH('EPS 3.1.3'!$B1218,NoSettings_v3!$A$2:$A$4612,0),MATCH('EPS 3.1.3'!H$1,NoSettings_v3!$C$1:$AH$1,0)),"")</f>
        <v>0</v>
      </c>
      <c r="I1218" s="157">
        <f>IFERROR(INDEX(NoSettings_v3!$C$2:$AH$4612,MATCH('EPS 3.1.3'!$B1218,NoSettings_v3!$A$2:$A$4612,0),MATCH('EPS 3.1.3'!I$1,NoSettings_v3!$C$1:$AH$1,0)),"")</f>
        <v>0</v>
      </c>
      <c r="J1218" s="157">
        <f>IFERROR(INDEX(NoSettings_v3!$C$2:$AH$4612,MATCH('EPS 3.1.3'!$B1218,NoSettings_v3!$A$2:$A$4612,0),MATCH('EPS 3.1.3'!J$1,NoSettings_v3!$C$1:$AH$1,0)),"")</f>
        <v>0</v>
      </c>
      <c r="K1218" s="157">
        <f>IFERROR(INDEX(NoSettings_v3!$C$2:$AH$4612,MATCH('EPS 3.1.3'!$B1218,NoSettings_v3!$A$2:$A$4612,0),MATCH('EPS 3.1.3'!K$1,NoSettings_v3!$C$1:$AH$1,0)),"")</f>
        <v>0</v>
      </c>
      <c r="L1218" s="157">
        <f>IFERROR(INDEX(NoSettings_v3!$C$2:$AH$4612,MATCH('EPS 3.1.3'!$B1218,NoSettings_v3!$A$2:$A$4612,0),MATCH('EPS 3.1.3'!L$1,NoSettings_v3!$C$1:$AH$1,0)),"")</f>
        <v>0</v>
      </c>
      <c r="M1218" s="157">
        <f>IFERROR(INDEX(NoSettings_v3!$C$2:$AH$4612,MATCH('EPS 3.1.3'!$B1218,NoSettings_v3!$A$2:$A$4612,0),MATCH('EPS 3.1.3'!M$1,NoSettings_v3!$C$1:$AH$1,0)),"")</f>
        <v>0</v>
      </c>
      <c r="N1218" s="157">
        <f>IFERROR(INDEX(NoSettings_v3!$C$2:$AH$4612,MATCH('EPS 3.1.3'!$B1218,NoSettings_v3!$A$2:$A$4612,0),MATCH('EPS 3.1.3'!N$1,NoSettings_v3!$C$1:$AH$1,0)),"")</f>
        <v>0</v>
      </c>
      <c r="O1218" s="157">
        <f>IFERROR(INDEX(NoSettings_v3!$C$2:$AH$4612,MATCH('EPS 3.1.3'!$B1218,NoSettings_v3!$A$2:$A$4612,0),MATCH('EPS 3.1.3'!O$1,NoSettings_v3!$C$1:$AH$1,0)),"")</f>
        <v>0</v>
      </c>
      <c r="P1218" s="157">
        <f>IFERROR(INDEX(NoSettings_v3!$C$2:$AH$4612,MATCH('EPS 3.1.3'!$B1218,NoSettings_v3!$A$2:$A$4612,0),MATCH('EPS 3.1.3'!P$1,NoSettings_v3!$C$1:$AH$1,0)),"")</f>
        <v>0</v>
      </c>
      <c r="Q1218" s="157">
        <f>IFERROR(INDEX(NoSettings_v3!$C$2:$AH$4612,MATCH('EPS 3.1.3'!$B1218,NoSettings_v3!$A$2:$A$4612,0),MATCH('EPS 3.1.3'!Q$1,NoSettings_v3!$C$1:$AH$1,0)),"")</f>
        <v>0</v>
      </c>
      <c r="R1218" s="157">
        <f>IFERROR(INDEX(NoSettings_v3!$C$2:$AH$4612,MATCH('EPS 3.1.3'!$B1218,NoSettings_v3!$A$2:$A$4612,0),MATCH('EPS 3.1.3'!R$1,NoSettings_v3!$C$1:$AH$1,0)),"")</f>
        <v>0</v>
      </c>
      <c r="S1218" s="157">
        <f>IFERROR(INDEX(NoSettings_v3!$C$2:$AH$4612,MATCH('EPS 3.1.3'!$B1218,NoSettings_v3!$A$2:$A$4612,0),MATCH('EPS 3.1.3'!S$1,NoSettings_v3!$C$1:$AH$1,0)),"")</f>
        <v>0</v>
      </c>
      <c r="T1218" s="157">
        <f>IFERROR(INDEX(NoSettings_v3!$C$2:$AH$4612,MATCH('EPS 3.1.3'!$B1218,NoSettings_v3!$A$2:$A$4612,0),MATCH('EPS 3.1.3'!T$1,NoSettings_v3!$C$1:$AH$1,0)),"")</f>
        <v>0</v>
      </c>
      <c r="U1218" s="157">
        <f>IFERROR(INDEX(NoSettings_v3!$C$2:$AH$4612,MATCH('EPS 3.1.3'!$B1218,NoSettings_v3!$A$2:$A$4612,0),MATCH('EPS 3.1.3'!U$1,NoSettings_v3!$C$1:$AH$1,0)),"")</f>
        <v>0</v>
      </c>
      <c r="V1218" s="157">
        <f>IFERROR(INDEX(NoSettings_v3!$C$2:$AH$4612,MATCH('EPS 3.1.3'!$B1218,NoSettings_v3!$A$2:$A$4612,0),MATCH('EPS 3.1.3'!V$1,NoSettings_v3!$C$1:$AH$1,0)),"")</f>
        <v>0</v>
      </c>
      <c r="W1218" s="157">
        <f>IFERROR(INDEX(NoSettings_v3!$C$2:$AH$4612,MATCH('EPS 3.1.3'!$B1218,NoSettings_v3!$A$2:$A$4612,0),MATCH('EPS 3.1.3'!W$1,NoSettings_v3!$C$1:$AH$1,0)),"")</f>
        <v>0</v>
      </c>
      <c r="X1218" s="157">
        <f>IFERROR(INDEX(NoSettings_v3!$C$2:$AH$4612,MATCH('EPS 3.1.3'!$B1218,NoSettings_v3!$A$2:$A$4612,0),MATCH('EPS 3.1.3'!X$1,NoSettings_v3!$C$1:$AH$1,0)),"")</f>
        <v>0</v>
      </c>
      <c r="Y1218" s="157">
        <f>IFERROR(INDEX(NoSettings_v3!$C$2:$AH$4612,MATCH('EPS 3.1.3'!$B1218,NoSettings_v3!$A$2:$A$4612,0),MATCH('EPS 3.1.3'!Y$1,NoSettings_v3!$C$1:$AH$1,0)),"")</f>
        <v>0</v>
      </c>
      <c r="Z1218" s="157">
        <f>IFERROR(INDEX(NoSettings_v3!$C$2:$AH$4612,MATCH('EPS 3.1.3'!$B1218,NoSettings_v3!$A$2:$A$4612,0),MATCH('EPS 3.1.3'!Z$1,NoSettings_v3!$C$1:$AH$1,0)),"")</f>
        <v>0</v>
      </c>
      <c r="AA1218" s="157">
        <f>IFERROR(INDEX(NoSettings_v3!$C$2:$AH$4612,MATCH('EPS 3.1.3'!$B1218,NoSettings_v3!$A$2:$A$4612,0),MATCH('EPS 3.1.3'!AA$1,NoSettings_v3!$C$1:$AH$1,0)),"")</f>
        <v>0</v>
      </c>
      <c r="AB1218" s="157">
        <f>IFERROR(INDEX(NoSettings_v3!$C$2:$AH$4612,MATCH('EPS 3.1.3'!$B1218,NoSettings_v3!$A$2:$A$4612,0),MATCH('EPS 3.1.3'!AB$1,NoSettings_v3!$C$1:$AH$1,0)),"")</f>
        <v>0</v>
      </c>
      <c r="AC1218" s="157">
        <f>IFERROR(INDEX(NoSettings_v3!$C$2:$AH$4612,MATCH('EPS 3.1.3'!$B1218,NoSettings_v3!$A$2:$A$4612,0),MATCH('EPS 3.1.3'!AC$1,NoSettings_v3!$C$1:$AH$1,0)),"")</f>
        <v>0</v>
      </c>
      <c r="AD1218" s="157">
        <f>IFERROR(INDEX(NoSettings_v3!$C$2:$AH$4612,MATCH('EPS 3.1.3'!$B1218,NoSettings_v3!$A$2:$A$4612,0),MATCH('EPS 3.1.3'!AD$1,NoSettings_v3!$C$1:$AH$1,0)),"")</f>
        <v>0</v>
      </c>
      <c r="AE1218" s="157">
        <f>IFERROR(INDEX(NoSettings_v3!$C$2:$AH$4612,MATCH('EPS 3.1.3'!$B1218,NoSettings_v3!$A$2:$A$4612,0),MATCH('EPS 3.1.3'!AE$1,NoSettings_v3!$C$1:$AH$1,0)),"")</f>
        <v>0</v>
      </c>
      <c r="AF1218" s="157">
        <f>IFERROR(INDEX(NoSettings_v3!$C$2:$AH$4612,MATCH('EPS 3.1.3'!$B1218,NoSettings_v3!$A$2:$A$4612,0),MATCH('EPS 3.1.3'!AF$1,NoSettings_v3!$C$1:$AH$1,0)),"")</f>
        <v>0</v>
      </c>
      <c r="AG1218" s="157">
        <f>IFERROR(INDEX(NoSettings_v3!$C$2:$AH$4612,MATCH('EPS 3.1.3'!$B1218,NoSettings_v3!$A$2:$A$4612,0),MATCH('EPS 3.1.3'!AG$1,NoSettings_v3!$C$1:$AH$1,0)),"")</f>
        <v>0</v>
      </c>
      <c r="AH1218" s="157">
        <f>IFERROR(INDEX(NoSettings_v3!$C$2:$AH$4612,MATCH('EPS 3.1.3'!$B1218,NoSettings_v3!$A$2:$A$4612,0),MATCH('EPS 3.1.3'!AH$1,NoSettings_v3!$C$1:$AH$1,0)),"")</f>
        <v>0</v>
      </c>
      <c r="AI1218" s="157">
        <f>IFERROR(INDEX(NoSettings_v3!$C$2:$AH$4612,MATCH('EPS 3.1.3'!$B1218,NoSettings_v3!$A$2:$A$4612,0),MATCH('EPS 3.1.3'!AI$1,NoSettings_v3!$C$1:$AH$1,0)),"")</f>
        <v>0</v>
      </c>
    </row>
    <row r="1219" spans="1:35" x14ac:dyDescent="0.35">
      <c r="B1219" s="161" t="s">
        <v>1932</v>
      </c>
      <c r="C1219" s="127" t="s">
        <v>964</v>
      </c>
      <c r="D1219" s="157">
        <f>IFERROR(INDEX(NoSettings_v3!$C$2:$AH$4612,MATCH('EPS 3.1.3'!$B1219,NoSettings_v3!$A$2:$A$4612,0),MATCH('EPS 3.1.3'!D$1,NoSettings_v3!$C$1:$AH$1,0)),"")</f>
        <v>7052590000000</v>
      </c>
      <c r="E1219" s="157">
        <f>IFERROR(INDEX(NoSettings_v3!$C$2:$AH$4612,MATCH('EPS 3.1.3'!$B1219,NoSettings_v3!$A$2:$A$4612,0),MATCH('EPS 3.1.3'!E$1,NoSettings_v3!$C$1:$AH$1,0)),"")</f>
        <v>6960260000000</v>
      </c>
      <c r="F1219" s="157">
        <f>IFERROR(INDEX(NoSettings_v3!$C$2:$AH$4612,MATCH('EPS 3.1.3'!$B1219,NoSettings_v3!$A$2:$A$4612,0),MATCH('EPS 3.1.3'!F$1,NoSettings_v3!$C$1:$AH$1,0)),"")</f>
        <v>7378230000000</v>
      </c>
      <c r="G1219" s="157">
        <f>IFERROR(INDEX(NoSettings_v3!$C$2:$AH$4612,MATCH('EPS 3.1.3'!$B1219,NoSettings_v3!$A$2:$A$4612,0),MATCH('EPS 3.1.3'!G$1,NoSettings_v3!$C$1:$AH$1,0)),"")</f>
        <v>7716110000000</v>
      </c>
      <c r="H1219" s="157">
        <f>IFERROR(INDEX(NoSettings_v3!$C$2:$AH$4612,MATCH('EPS 3.1.3'!$B1219,NoSettings_v3!$A$2:$A$4612,0),MATCH('EPS 3.1.3'!H$1,NoSettings_v3!$C$1:$AH$1,0)),"")</f>
        <v>7878170000000</v>
      </c>
      <c r="I1219" s="157">
        <f>IFERROR(INDEX(NoSettings_v3!$C$2:$AH$4612,MATCH('EPS 3.1.3'!$B1219,NoSettings_v3!$A$2:$A$4612,0),MATCH('EPS 3.1.3'!I$1,NoSettings_v3!$C$1:$AH$1,0)),"")</f>
        <v>8017930000000</v>
      </c>
      <c r="J1219" s="157">
        <f>IFERROR(INDEX(NoSettings_v3!$C$2:$AH$4612,MATCH('EPS 3.1.3'!$B1219,NoSettings_v3!$A$2:$A$4612,0),MATCH('EPS 3.1.3'!J$1,NoSettings_v3!$C$1:$AH$1,0)),"")</f>
        <v>8146300000000</v>
      </c>
      <c r="K1219" s="157">
        <f>IFERROR(INDEX(NoSettings_v3!$C$2:$AH$4612,MATCH('EPS 3.1.3'!$B1219,NoSettings_v3!$A$2:$A$4612,0),MATCH('EPS 3.1.3'!K$1,NoSettings_v3!$C$1:$AH$1,0)),"")</f>
        <v>8268990000000</v>
      </c>
      <c r="L1219" s="157">
        <f>IFERROR(INDEX(NoSettings_v3!$C$2:$AH$4612,MATCH('EPS 3.1.3'!$B1219,NoSettings_v3!$A$2:$A$4612,0),MATCH('EPS 3.1.3'!L$1,NoSettings_v3!$C$1:$AH$1,0)),"")</f>
        <v>8388770000000</v>
      </c>
      <c r="M1219" s="157">
        <f>IFERROR(INDEX(NoSettings_v3!$C$2:$AH$4612,MATCH('EPS 3.1.3'!$B1219,NoSettings_v3!$A$2:$A$4612,0),MATCH('EPS 3.1.3'!M$1,NoSettings_v3!$C$1:$AH$1,0)),"")</f>
        <v>8694760000000</v>
      </c>
      <c r="N1219" s="157">
        <f>IFERROR(INDEX(NoSettings_v3!$C$2:$AH$4612,MATCH('EPS 3.1.3'!$B1219,NoSettings_v3!$A$2:$A$4612,0),MATCH('EPS 3.1.3'!N$1,NoSettings_v3!$C$1:$AH$1,0)),"")</f>
        <v>9000050000000</v>
      </c>
      <c r="O1219" s="157">
        <f>IFERROR(INDEX(NoSettings_v3!$C$2:$AH$4612,MATCH('EPS 3.1.3'!$B1219,NoSettings_v3!$A$2:$A$4612,0),MATCH('EPS 3.1.3'!O$1,NoSettings_v3!$C$1:$AH$1,0)),"")</f>
        <v>9304960000000</v>
      </c>
      <c r="P1219" s="157">
        <f>IFERROR(INDEX(NoSettings_v3!$C$2:$AH$4612,MATCH('EPS 3.1.3'!$B1219,NoSettings_v3!$A$2:$A$4612,0),MATCH('EPS 3.1.3'!P$1,NoSettings_v3!$C$1:$AH$1,0)),"")</f>
        <v>9609670000000</v>
      </c>
      <c r="Q1219" s="157">
        <f>IFERROR(INDEX(NoSettings_v3!$C$2:$AH$4612,MATCH('EPS 3.1.3'!$B1219,NoSettings_v3!$A$2:$A$4612,0),MATCH('EPS 3.1.3'!Q$1,NoSettings_v3!$C$1:$AH$1,0)),"")</f>
        <v>9914400000000</v>
      </c>
      <c r="R1219" s="157">
        <f>IFERROR(INDEX(NoSettings_v3!$C$2:$AH$4612,MATCH('EPS 3.1.3'!$B1219,NoSettings_v3!$A$2:$A$4612,0),MATCH('EPS 3.1.3'!R$1,NoSettings_v3!$C$1:$AH$1,0)),"")</f>
        <v>9950350000000</v>
      </c>
      <c r="S1219" s="157">
        <f>IFERROR(INDEX(NoSettings_v3!$C$2:$AH$4612,MATCH('EPS 3.1.3'!$B1219,NoSettings_v3!$A$2:$A$4612,0),MATCH('EPS 3.1.3'!S$1,NoSettings_v3!$C$1:$AH$1,0)),"")</f>
        <v>9986300000000</v>
      </c>
      <c r="T1219" s="157">
        <f>IFERROR(INDEX(NoSettings_v3!$C$2:$AH$4612,MATCH('EPS 3.1.3'!$B1219,NoSettings_v3!$A$2:$A$4612,0),MATCH('EPS 3.1.3'!T$1,NoSettings_v3!$C$1:$AH$1,0)),"")</f>
        <v>10022300000000</v>
      </c>
      <c r="U1219" s="157">
        <f>IFERROR(INDEX(NoSettings_v3!$C$2:$AH$4612,MATCH('EPS 3.1.3'!$B1219,NoSettings_v3!$A$2:$A$4612,0),MATCH('EPS 3.1.3'!U$1,NoSettings_v3!$C$1:$AH$1,0)),"")</f>
        <v>10058200000000</v>
      </c>
      <c r="V1219" s="157">
        <f>IFERROR(INDEX(NoSettings_v3!$C$2:$AH$4612,MATCH('EPS 3.1.3'!$B1219,NoSettings_v3!$A$2:$A$4612,0),MATCH('EPS 3.1.3'!V$1,NoSettings_v3!$C$1:$AH$1,0)),"")</f>
        <v>10094200000000</v>
      </c>
      <c r="W1219" s="157">
        <f>IFERROR(INDEX(NoSettings_v3!$C$2:$AH$4612,MATCH('EPS 3.1.3'!$B1219,NoSettings_v3!$A$2:$A$4612,0),MATCH('EPS 3.1.3'!W$1,NoSettings_v3!$C$1:$AH$1,0)),"")</f>
        <v>10027900000000</v>
      </c>
      <c r="X1219" s="157">
        <f>IFERROR(INDEX(NoSettings_v3!$C$2:$AH$4612,MATCH('EPS 3.1.3'!$B1219,NoSettings_v3!$A$2:$A$4612,0),MATCH('EPS 3.1.3'!X$1,NoSettings_v3!$C$1:$AH$1,0)),"")</f>
        <v>9961670000000</v>
      </c>
      <c r="Y1219" s="157">
        <f>IFERROR(INDEX(NoSettings_v3!$C$2:$AH$4612,MATCH('EPS 3.1.3'!$B1219,NoSettings_v3!$A$2:$A$4612,0),MATCH('EPS 3.1.3'!Y$1,NoSettings_v3!$C$1:$AH$1,0)),"")</f>
        <v>9895360000000</v>
      </c>
      <c r="Z1219" s="157">
        <f>IFERROR(INDEX(NoSettings_v3!$C$2:$AH$4612,MATCH('EPS 3.1.3'!$B1219,NoSettings_v3!$A$2:$A$4612,0),MATCH('EPS 3.1.3'!Z$1,NoSettings_v3!$C$1:$AH$1,0)),"")</f>
        <v>9829120000000</v>
      </c>
      <c r="AA1219" s="157">
        <f>IFERROR(INDEX(NoSettings_v3!$C$2:$AH$4612,MATCH('EPS 3.1.3'!$B1219,NoSettings_v3!$A$2:$A$4612,0),MATCH('EPS 3.1.3'!AA$1,NoSettings_v3!$C$1:$AH$1,0)),"")</f>
        <v>9762880000000</v>
      </c>
      <c r="AB1219" s="157">
        <f>IFERROR(INDEX(NoSettings_v3!$C$2:$AH$4612,MATCH('EPS 3.1.3'!$B1219,NoSettings_v3!$A$2:$A$4612,0),MATCH('EPS 3.1.3'!AB$1,NoSettings_v3!$C$1:$AH$1,0)),"")</f>
        <v>9728990000000</v>
      </c>
      <c r="AC1219" s="157">
        <f>IFERROR(INDEX(NoSettings_v3!$C$2:$AH$4612,MATCH('EPS 3.1.3'!$B1219,NoSettings_v3!$A$2:$A$4612,0),MATCH('EPS 3.1.3'!AC$1,NoSettings_v3!$C$1:$AH$1,0)),"")</f>
        <v>9695180000000</v>
      </c>
      <c r="AD1219" s="157">
        <f>IFERROR(INDEX(NoSettings_v3!$C$2:$AH$4612,MATCH('EPS 3.1.3'!$B1219,NoSettings_v3!$A$2:$A$4612,0),MATCH('EPS 3.1.3'!AD$1,NoSettings_v3!$C$1:$AH$1,0)),"")</f>
        <v>9661290000000</v>
      </c>
      <c r="AE1219" s="157">
        <f>IFERROR(INDEX(NoSettings_v3!$C$2:$AH$4612,MATCH('EPS 3.1.3'!$B1219,NoSettings_v3!$A$2:$A$4612,0),MATCH('EPS 3.1.3'!AE$1,NoSettings_v3!$C$1:$AH$1,0)),"")</f>
        <v>9627470000000</v>
      </c>
      <c r="AF1219" s="157">
        <f>IFERROR(INDEX(NoSettings_v3!$C$2:$AH$4612,MATCH('EPS 3.1.3'!$B1219,NoSettings_v3!$A$2:$A$4612,0),MATCH('EPS 3.1.3'!AF$1,NoSettings_v3!$C$1:$AH$1,0)),"")</f>
        <v>9593580000000</v>
      </c>
      <c r="AG1219" s="157">
        <f>IFERROR(INDEX(NoSettings_v3!$C$2:$AH$4612,MATCH('EPS 3.1.3'!$B1219,NoSettings_v3!$A$2:$A$4612,0),MATCH('EPS 3.1.3'!AG$1,NoSettings_v3!$C$1:$AH$1,0)),"")</f>
        <v>9559700000000</v>
      </c>
      <c r="AH1219" s="157">
        <f>IFERROR(INDEX(NoSettings_v3!$C$2:$AH$4612,MATCH('EPS 3.1.3'!$B1219,NoSettings_v3!$A$2:$A$4612,0),MATCH('EPS 3.1.3'!AH$1,NoSettings_v3!$C$1:$AH$1,0)),"")</f>
        <v>9525880000000</v>
      </c>
      <c r="AI1219" s="157">
        <f>IFERROR(INDEX(NoSettings_v3!$C$2:$AH$4612,MATCH('EPS 3.1.3'!$B1219,NoSettings_v3!$A$2:$A$4612,0),MATCH('EPS 3.1.3'!AI$1,NoSettings_v3!$C$1:$AH$1,0)),"")</f>
        <v>9491990000000</v>
      </c>
    </row>
    <row r="1220" spans="1:35" x14ac:dyDescent="0.35">
      <c r="B1220" s="161" t="s">
        <v>1933</v>
      </c>
      <c r="C1220" s="127" t="s">
        <v>964</v>
      </c>
      <c r="D1220" s="157">
        <f>IFERROR(INDEX(NoSettings_v3!$C$2:$AH$4612,MATCH('EPS 3.1.3'!$B1220,NoSettings_v3!$A$2:$A$4612,0),MATCH('EPS 3.1.3'!D$1,NoSettings_v3!$C$1:$AH$1,0)),"")</f>
        <v>0</v>
      </c>
      <c r="E1220" s="157">
        <f>IFERROR(INDEX(NoSettings_v3!$C$2:$AH$4612,MATCH('EPS 3.1.3'!$B1220,NoSettings_v3!$A$2:$A$4612,0),MATCH('EPS 3.1.3'!E$1,NoSettings_v3!$C$1:$AH$1,0)),"")</f>
        <v>0</v>
      </c>
      <c r="F1220" s="157">
        <f>IFERROR(INDEX(NoSettings_v3!$C$2:$AH$4612,MATCH('EPS 3.1.3'!$B1220,NoSettings_v3!$A$2:$A$4612,0),MATCH('EPS 3.1.3'!F$1,NoSettings_v3!$C$1:$AH$1,0)),"")</f>
        <v>0</v>
      </c>
      <c r="G1220" s="157">
        <f>IFERROR(INDEX(NoSettings_v3!$C$2:$AH$4612,MATCH('EPS 3.1.3'!$B1220,NoSettings_v3!$A$2:$A$4612,0),MATCH('EPS 3.1.3'!G$1,NoSettings_v3!$C$1:$AH$1,0)),"")</f>
        <v>0</v>
      </c>
      <c r="H1220" s="157">
        <f>IFERROR(INDEX(NoSettings_v3!$C$2:$AH$4612,MATCH('EPS 3.1.3'!$B1220,NoSettings_v3!$A$2:$A$4612,0),MATCH('EPS 3.1.3'!H$1,NoSettings_v3!$C$1:$AH$1,0)),"")</f>
        <v>0</v>
      </c>
      <c r="I1220" s="157">
        <f>IFERROR(INDEX(NoSettings_v3!$C$2:$AH$4612,MATCH('EPS 3.1.3'!$B1220,NoSettings_v3!$A$2:$A$4612,0),MATCH('EPS 3.1.3'!I$1,NoSettings_v3!$C$1:$AH$1,0)),"")</f>
        <v>0</v>
      </c>
      <c r="J1220" s="157">
        <f>IFERROR(INDEX(NoSettings_v3!$C$2:$AH$4612,MATCH('EPS 3.1.3'!$B1220,NoSettings_v3!$A$2:$A$4612,0),MATCH('EPS 3.1.3'!J$1,NoSettings_v3!$C$1:$AH$1,0)),"")</f>
        <v>0</v>
      </c>
      <c r="K1220" s="157">
        <f>IFERROR(INDEX(NoSettings_v3!$C$2:$AH$4612,MATCH('EPS 3.1.3'!$B1220,NoSettings_v3!$A$2:$A$4612,0),MATCH('EPS 3.1.3'!K$1,NoSettings_v3!$C$1:$AH$1,0)),"")</f>
        <v>0</v>
      </c>
      <c r="L1220" s="157">
        <f>IFERROR(INDEX(NoSettings_v3!$C$2:$AH$4612,MATCH('EPS 3.1.3'!$B1220,NoSettings_v3!$A$2:$A$4612,0),MATCH('EPS 3.1.3'!L$1,NoSettings_v3!$C$1:$AH$1,0)),"")</f>
        <v>0</v>
      </c>
      <c r="M1220" s="157">
        <f>IFERROR(INDEX(NoSettings_v3!$C$2:$AH$4612,MATCH('EPS 3.1.3'!$B1220,NoSettings_v3!$A$2:$A$4612,0),MATCH('EPS 3.1.3'!M$1,NoSettings_v3!$C$1:$AH$1,0)),"")</f>
        <v>0</v>
      </c>
      <c r="N1220" s="157">
        <f>IFERROR(INDEX(NoSettings_v3!$C$2:$AH$4612,MATCH('EPS 3.1.3'!$B1220,NoSettings_v3!$A$2:$A$4612,0),MATCH('EPS 3.1.3'!N$1,NoSettings_v3!$C$1:$AH$1,0)),"")</f>
        <v>0</v>
      </c>
      <c r="O1220" s="157">
        <f>IFERROR(INDEX(NoSettings_v3!$C$2:$AH$4612,MATCH('EPS 3.1.3'!$B1220,NoSettings_v3!$A$2:$A$4612,0),MATCH('EPS 3.1.3'!O$1,NoSettings_v3!$C$1:$AH$1,0)),"")</f>
        <v>0</v>
      </c>
      <c r="P1220" s="157">
        <f>IFERROR(INDEX(NoSettings_v3!$C$2:$AH$4612,MATCH('EPS 3.1.3'!$B1220,NoSettings_v3!$A$2:$A$4612,0),MATCH('EPS 3.1.3'!P$1,NoSettings_v3!$C$1:$AH$1,0)),"")</f>
        <v>0</v>
      </c>
      <c r="Q1220" s="157">
        <f>IFERROR(INDEX(NoSettings_v3!$C$2:$AH$4612,MATCH('EPS 3.1.3'!$B1220,NoSettings_v3!$A$2:$A$4612,0),MATCH('EPS 3.1.3'!Q$1,NoSettings_v3!$C$1:$AH$1,0)),"")</f>
        <v>0</v>
      </c>
      <c r="R1220" s="157">
        <f>IFERROR(INDEX(NoSettings_v3!$C$2:$AH$4612,MATCH('EPS 3.1.3'!$B1220,NoSettings_v3!$A$2:$A$4612,0),MATCH('EPS 3.1.3'!R$1,NoSettings_v3!$C$1:$AH$1,0)),"")</f>
        <v>0</v>
      </c>
      <c r="S1220" s="157">
        <f>IFERROR(INDEX(NoSettings_v3!$C$2:$AH$4612,MATCH('EPS 3.1.3'!$B1220,NoSettings_v3!$A$2:$A$4612,0),MATCH('EPS 3.1.3'!S$1,NoSettings_v3!$C$1:$AH$1,0)),"")</f>
        <v>0</v>
      </c>
      <c r="T1220" s="157">
        <f>IFERROR(INDEX(NoSettings_v3!$C$2:$AH$4612,MATCH('EPS 3.1.3'!$B1220,NoSettings_v3!$A$2:$A$4612,0),MATCH('EPS 3.1.3'!T$1,NoSettings_v3!$C$1:$AH$1,0)),"")</f>
        <v>0</v>
      </c>
      <c r="U1220" s="157">
        <f>IFERROR(INDEX(NoSettings_v3!$C$2:$AH$4612,MATCH('EPS 3.1.3'!$B1220,NoSettings_v3!$A$2:$A$4612,0),MATCH('EPS 3.1.3'!U$1,NoSettings_v3!$C$1:$AH$1,0)),"")</f>
        <v>0</v>
      </c>
      <c r="V1220" s="157">
        <f>IFERROR(INDEX(NoSettings_v3!$C$2:$AH$4612,MATCH('EPS 3.1.3'!$B1220,NoSettings_v3!$A$2:$A$4612,0),MATCH('EPS 3.1.3'!V$1,NoSettings_v3!$C$1:$AH$1,0)),"")</f>
        <v>0</v>
      </c>
      <c r="W1220" s="157">
        <f>IFERROR(INDEX(NoSettings_v3!$C$2:$AH$4612,MATCH('EPS 3.1.3'!$B1220,NoSettings_v3!$A$2:$A$4612,0),MATCH('EPS 3.1.3'!W$1,NoSettings_v3!$C$1:$AH$1,0)),"")</f>
        <v>0</v>
      </c>
      <c r="X1220" s="157">
        <f>IFERROR(INDEX(NoSettings_v3!$C$2:$AH$4612,MATCH('EPS 3.1.3'!$B1220,NoSettings_v3!$A$2:$A$4612,0),MATCH('EPS 3.1.3'!X$1,NoSettings_v3!$C$1:$AH$1,0)),"")</f>
        <v>0</v>
      </c>
      <c r="Y1220" s="157">
        <f>IFERROR(INDEX(NoSettings_v3!$C$2:$AH$4612,MATCH('EPS 3.1.3'!$B1220,NoSettings_v3!$A$2:$A$4612,0),MATCH('EPS 3.1.3'!Y$1,NoSettings_v3!$C$1:$AH$1,0)),"")</f>
        <v>0</v>
      </c>
      <c r="Z1220" s="157">
        <f>IFERROR(INDEX(NoSettings_v3!$C$2:$AH$4612,MATCH('EPS 3.1.3'!$B1220,NoSettings_v3!$A$2:$A$4612,0),MATCH('EPS 3.1.3'!Z$1,NoSettings_v3!$C$1:$AH$1,0)),"")</f>
        <v>0</v>
      </c>
      <c r="AA1220" s="157">
        <f>IFERROR(INDEX(NoSettings_v3!$C$2:$AH$4612,MATCH('EPS 3.1.3'!$B1220,NoSettings_v3!$A$2:$A$4612,0),MATCH('EPS 3.1.3'!AA$1,NoSettings_v3!$C$1:$AH$1,0)),"")</f>
        <v>0</v>
      </c>
      <c r="AB1220" s="157">
        <f>IFERROR(INDEX(NoSettings_v3!$C$2:$AH$4612,MATCH('EPS 3.1.3'!$B1220,NoSettings_v3!$A$2:$A$4612,0),MATCH('EPS 3.1.3'!AB$1,NoSettings_v3!$C$1:$AH$1,0)),"")</f>
        <v>0</v>
      </c>
      <c r="AC1220" s="157">
        <f>IFERROR(INDEX(NoSettings_v3!$C$2:$AH$4612,MATCH('EPS 3.1.3'!$B1220,NoSettings_v3!$A$2:$A$4612,0),MATCH('EPS 3.1.3'!AC$1,NoSettings_v3!$C$1:$AH$1,0)),"")</f>
        <v>0</v>
      </c>
      <c r="AD1220" s="157">
        <f>IFERROR(INDEX(NoSettings_v3!$C$2:$AH$4612,MATCH('EPS 3.1.3'!$B1220,NoSettings_v3!$A$2:$A$4612,0),MATCH('EPS 3.1.3'!AD$1,NoSettings_v3!$C$1:$AH$1,0)),"")</f>
        <v>0</v>
      </c>
      <c r="AE1220" s="157">
        <f>IFERROR(INDEX(NoSettings_v3!$C$2:$AH$4612,MATCH('EPS 3.1.3'!$B1220,NoSettings_v3!$A$2:$A$4612,0),MATCH('EPS 3.1.3'!AE$1,NoSettings_v3!$C$1:$AH$1,0)),"")</f>
        <v>0</v>
      </c>
      <c r="AF1220" s="157">
        <f>IFERROR(INDEX(NoSettings_v3!$C$2:$AH$4612,MATCH('EPS 3.1.3'!$B1220,NoSettings_v3!$A$2:$A$4612,0),MATCH('EPS 3.1.3'!AF$1,NoSettings_v3!$C$1:$AH$1,0)),"")</f>
        <v>0</v>
      </c>
      <c r="AG1220" s="157">
        <f>IFERROR(INDEX(NoSettings_v3!$C$2:$AH$4612,MATCH('EPS 3.1.3'!$B1220,NoSettings_v3!$A$2:$A$4612,0),MATCH('EPS 3.1.3'!AG$1,NoSettings_v3!$C$1:$AH$1,0)),"")</f>
        <v>0</v>
      </c>
      <c r="AH1220" s="157">
        <f>IFERROR(INDEX(NoSettings_v3!$C$2:$AH$4612,MATCH('EPS 3.1.3'!$B1220,NoSettings_v3!$A$2:$A$4612,0),MATCH('EPS 3.1.3'!AH$1,NoSettings_v3!$C$1:$AH$1,0)),"")</f>
        <v>0</v>
      </c>
      <c r="AI1220" s="157">
        <f>IFERROR(INDEX(NoSettings_v3!$C$2:$AH$4612,MATCH('EPS 3.1.3'!$B1220,NoSettings_v3!$A$2:$A$4612,0),MATCH('EPS 3.1.3'!AI$1,NoSettings_v3!$C$1:$AH$1,0)),"")</f>
        <v>0</v>
      </c>
    </row>
    <row r="1221" spans="1:35" ht="29" x14ac:dyDescent="0.35">
      <c r="A1221" s="156" t="s">
        <v>1934</v>
      </c>
      <c r="B1221" s="161" t="s">
        <v>1935</v>
      </c>
      <c r="C1221" s="127" t="s">
        <v>964</v>
      </c>
      <c r="D1221" s="157">
        <f>IFERROR(INDEX(NoSettings_v3!$C$2:$AH$4612,MATCH('EPS 3.1.3'!$B1221,NoSettings_v3!$A$2:$A$4612,0),MATCH('EPS 3.1.3'!D$1,NoSettings_v3!$C$1:$AH$1,0)),"")</f>
        <v>0</v>
      </c>
      <c r="E1221" s="157">
        <f>IFERROR(INDEX(NoSettings_v3!$C$2:$AH$4612,MATCH('EPS 3.1.3'!$B1221,NoSettings_v3!$A$2:$A$4612,0),MATCH('EPS 3.1.3'!E$1,NoSettings_v3!$C$1:$AH$1,0)),"")</f>
        <v>0</v>
      </c>
      <c r="F1221" s="157">
        <f>IFERROR(INDEX(NoSettings_v3!$C$2:$AH$4612,MATCH('EPS 3.1.3'!$B1221,NoSettings_v3!$A$2:$A$4612,0),MATCH('EPS 3.1.3'!F$1,NoSettings_v3!$C$1:$AH$1,0)),"")</f>
        <v>0</v>
      </c>
      <c r="G1221" s="157">
        <f>IFERROR(INDEX(NoSettings_v3!$C$2:$AH$4612,MATCH('EPS 3.1.3'!$B1221,NoSettings_v3!$A$2:$A$4612,0),MATCH('EPS 3.1.3'!G$1,NoSettings_v3!$C$1:$AH$1,0)),"")</f>
        <v>0</v>
      </c>
      <c r="H1221" s="157">
        <f>IFERROR(INDEX(NoSettings_v3!$C$2:$AH$4612,MATCH('EPS 3.1.3'!$B1221,NoSettings_v3!$A$2:$A$4612,0),MATCH('EPS 3.1.3'!H$1,NoSettings_v3!$C$1:$AH$1,0)),"")</f>
        <v>0</v>
      </c>
      <c r="I1221" s="157">
        <f>IFERROR(INDEX(NoSettings_v3!$C$2:$AH$4612,MATCH('EPS 3.1.3'!$B1221,NoSettings_v3!$A$2:$A$4612,0),MATCH('EPS 3.1.3'!I$1,NoSettings_v3!$C$1:$AH$1,0)),"")</f>
        <v>0</v>
      </c>
      <c r="J1221" s="157">
        <f>IFERROR(INDEX(NoSettings_v3!$C$2:$AH$4612,MATCH('EPS 3.1.3'!$B1221,NoSettings_v3!$A$2:$A$4612,0),MATCH('EPS 3.1.3'!J$1,NoSettings_v3!$C$1:$AH$1,0)),"")</f>
        <v>0</v>
      </c>
      <c r="K1221" s="157">
        <f>IFERROR(INDEX(NoSettings_v3!$C$2:$AH$4612,MATCH('EPS 3.1.3'!$B1221,NoSettings_v3!$A$2:$A$4612,0),MATCH('EPS 3.1.3'!K$1,NoSettings_v3!$C$1:$AH$1,0)),"")</f>
        <v>0</v>
      </c>
      <c r="L1221" s="157">
        <f>IFERROR(INDEX(NoSettings_v3!$C$2:$AH$4612,MATCH('EPS 3.1.3'!$B1221,NoSettings_v3!$A$2:$A$4612,0),MATCH('EPS 3.1.3'!L$1,NoSettings_v3!$C$1:$AH$1,0)),"")</f>
        <v>0</v>
      </c>
      <c r="M1221" s="157">
        <f>IFERROR(INDEX(NoSettings_v3!$C$2:$AH$4612,MATCH('EPS 3.1.3'!$B1221,NoSettings_v3!$A$2:$A$4612,0),MATCH('EPS 3.1.3'!M$1,NoSettings_v3!$C$1:$AH$1,0)),"")</f>
        <v>0</v>
      </c>
      <c r="N1221" s="157">
        <f>IFERROR(INDEX(NoSettings_v3!$C$2:$AH$4612,MATCH('EPS 3.1.3'!$B1221,NoSettings_v3!$A$2:$A$4612,0),MATCH('EPS 3.1.3'!N$1,NoSettings_v3!$C$1:$AH$1,0)),"")</f>
        <v>0</v>
      </c>
      <c r="O1221" s="157">
        <f>IFERROR(INDEX(NoSettings_v3!$C$2:$AH$4612,MATCH('EPS 3.1.3'!$B1221,NoSettings_v3!$A$2:$A$4612,0),MATCH('EPS 3.1.3'!O$1,NoSettings_v3!$C$1:$AH$1,0)),"")</f>
        <v>0</v>
      </c>
      <c r="P1221" s="157">
        <f>IFERROR(INDEX(NoSettings_v3!$C$2:$AH$4612,MATCH('EPS 3.1.3'!$B1221,NoSettings_v3!$A$2:$A$4612,0),MATCH('EPS 3.1.3'!P$1,NoSettings_v3!$C$1:$AH$1,0)),"")</f>
        <v>0</v>
      </c>
      <c r="Q1221" s="157">
        <f>IFERROR(INDEX(NoSettings_v3!$C$2:$AH$4612,MATCH('EPS 3.1.3'!$B1221,NoSettings_v3!$A$2:$A$4612,0),MATCH('EPS 3.1.3'!Q$1,NoSettings_v3!$C$1:$AH$1,0)),"")</f>
        <v>0</v>
      </c>
      <c r="R1221" s="157">
        <f>IFERROR(INDEX(NoSettings_v3!$C$2:$AH$4612,MATCH('EPS 3.1.3'!$B1221,NoSettings_v3!$A$2:$A$4612,0),MATCH('EPS 3.1.3'!R$1,NoSettings_v3!$C$1:$AH$1,0)),"")</f>
        <v>0</v>
      </c>
      <c r="S1221" s="157">
        <f>IFERROR(INDEX(NoSettings_v3!$C$2:$AH$4612,MATCH('EPS 3.1.3'!$B1221,NoSettings_v3!$A$2:$A$4612,0),MATCH('EPS 3.1.3'!S$1,NoSettings_v3!$C$1:$AH$1,0)),"")</f>
        <v>0</v>
      </c>
      <c r="T1221" s="157">
        <f>IFERROR(INDEX(NoSettings_v3!$C$2:$AH$4612,MATCH('EPS 3.1.3'!$B1221,NoSettings_v3!$A$2:$A$4612,0),MATCH('EPS 3.1.3'!T$1,NoSettings_v3!$C$1:$AH$1,0)),"")</f>
        <v>0</v>
      </c>
      <c r="U1221" s="157">
        <f>IFERROR(INDEX(NoSettings_v3!$C$2:$AH$4612,MATCH('EPS 3.1.3'!$B1221,NoSettings_v3!$A$2:$A$4612,0),MATCH('EPS 3.1.3'!U$1,NoSettings_v3!$C$1:$AH$1,0)),"")</f>
        <v>0</v>
      </c>
      <c r="V1221" s="157">
        <f>IFERROR(INDEX(NoSettings_v3!$C$2:$AH$4612,MATCH('EPS 3.1.3'!$B1221,NoSettings_v3!$A$2:$A$4612,0),MATCH('EPS 3.1.3'!V$1,NoSettings_v3!$C$1:$AH$1,0)),"")</f>
        <v>0</v>
      </c>
      <c r="W1221" s="157">
        <f>IFERROR(INDEX(NoSettings_v3!$C$2:$AH$4612,MATCH('EPS 3.1.3'!$B1221,NoSettings_v3!$A$2:$A$4612,0),MATCH('EPS 3.1.3'!W$1,NoSettings_v3!$C$1:$AH$1,0)),"")</f>
        <v>0</v>
      </c>
      <c r="X1221" s="157">
        <f>IFERROR(INDEX(NoSettings_v3!$C$2:$AH$4612,MATCH('EPS 3.1.3'!$B1221,NoSettings_v3!$A$2:$A$4612,0),MATCH('EPS 3.1.3'!X$1,NoSettings_v3!$C$1:$AH$1,0)),"")</f>
        <v>0</v>
      </c>
      <c r="Y1221" s="157">
        <f>IFERROR(INDEX(NoSettings_v3!$C$2:$AH$4612,MATCH('EPS 3.1.3'!$B1221,NoSettings_v3!$A$2:$A$4612,0),MATCH('EPS 3.1.3'!Y$1,NoSettings_v3!$C$1:$AH$1,0)),"")</f>
        <v>0</v>
      </c>
      <c r="Z1221" s="157">
        <f>IFERROR(INDEX(NoSettings_v3!$C$2:$AH$4612,MATCH('EPS 3.1.3'!$B1221,NoSettings_v3!$A$2:$A$4612,0),MATCH('EPS 3.1.3'!Z$1,NoSettings_v3!$C$1:$AH$1,0)),"")</f>
        <v>0</v>
      </c>
      <c r="AA1221" s="157">
        <f>IFERROR(INDEX(NoSettings_v3!$C$2:$AH$4612,MATCH('EPS 3.1.3'!$B1221,NoSettings_v3!$A$2:$A$4612,0),MATCH('EPS 3.1.3'!AA$1,NoSettings_v3!$C$1:$AH$1,0)),"")</f>
        <v>0</v>
      </c>
      <c r="AB1221" s="157">
        <f>IFERROR(INDEX(NoSettings_v3!$C$2:$AH$4612,MATCH('EPS 3.1.3'!$B1221,NoSettings_v3!$A$2:$A$4612,0),MATCH('EPS 3.1.3'!AB$1,NoSettings_v3!$C$1:$AH$1,0)),"")</f>
        <v>0</v>
      </c>
      <c r="AC1221" s="157">
        <f>IFERROR(INDEX(NoSettings_v3!$C$2:$AH$4612,MATCH('EPS 3.1.3'!$B1221,NoSettings_v3!$A$2:$A$4612,0),MATCH('EPS 3.1.3'!AC$1,NoSettings_v3!$C$1:$AH$1,0)),"")</f>
        <v>0</v>
      </c>
      <c r="AD1221" s="157">
        <f>IFERROR(INDEX(NoSettings_v3!$C$2:$AH$4612,MATCH('EPS 3.1.3'!$B1221,NoSettings_v3!$A$2:$A$4612,0),MATCH('EPS 3.1.3'!AD$1,NoSettings_v3!$C$1:$AH$1,0)),"")</f>
        <v>0</v>
      </c>
      <c r="AE1221" s="157">
        <f>IFERROR(INDEX(NoSettings_v3!$C$2:$AH$4612,MATCH('EPS 3.1.3'!$B1221,NoSettings_v3!$A$2:$A$4612,0),MATCH('EPS 3.1.3'!AE$1,NoSettings_v3!$C$1:$AH$1,0)),"")</f>
        <v>0</v>
      </c>
      <c r="AF1221" s="157">
        <f>IFERROR(INDEX(NoSettings_v3!$C$2:$AH$4612,MATCH('EPS 3.1.3'!$B1221,NoSettings_v3!$A$2:$A$4612,0),MATCH('EPS 3.1.3'!AF$1,NoSettings_v3!$C$1:$AH$1,0)),"")</f>
        <v>0</v>
      </c>
      <c r="AG1221" s="157">
        <f>IFERROR(INDEX(NoSettings_v3!$C$2:$AH$4612,MATCH('EPS 3.1.3'!$B1221,NoSettings_v3!$A$2:$A$4612,0),MATCH('EPS 3.1.3'!AG$1,NoSettings_v3!$C$1:$AH$1,0)),"")</f>
        <v>0</v>
      </c>
      <c r="AH1221" s="157">
        <f>IFERROR(INDEX(NoSettings_v3!$C$2:$AH$4612,MATCH('EPS 3.1.3'!$B1221,NoSettings_v3!$A$2:$A$4612,0),MATCH('EPS 3.1.3'!AH$1,NoSettings_v3!$C$1:$AH$1,0)),"")</f>
        <v>0</v>
      </c>
      <c r="AI1221" s="157">
        <f>IFERROR(INDEX(NoSettings_v3!$C$2:$AH$4612,MATCH('EPS 3.1.3'!$B1221,NoSettings_v3!$A$2:$A$4612,0),MATCH('EPS 3.1.3'!AI$1,NoSettings_v3!$C$1:$AH$1,0)),"")</f>
        <v>0</v>
      </c>
    </row>
    <row r="1222" spans="1:35" x14ac:dyDescent="0.35">
      <c r="B1222" s="161" t="s">
        <v>1936</v>
      </c>
      <c r="C1222" s="127" t="s">
        <v>964</v>
      </c>
      <c r="D1222" s="157">
        <f>IFERROR(INDEX(NoSettings_v3!$C$2:$AH$4612,MATCH('EPS 3.1.3'!$B1222,NoSettings_v3!$A$2:$A$4612,0),MATCH('EPS 3.1.3'!D$1,NoSettings_v3!$C$1:$AH$1,0)),"")</f>
        <v>1820630000000</v>
      </c>
      <c r="E1222" s="157">
        <f>IFERROR(INDEX(NoSettings_v3!$C$2:$AH$4612,MATCH('EPS 3.1.3'!$B1222,NoSettings_v3!$A$2:$A$4612,0),MATCH('EPS 3.1.3'!E$1,NoSettings_v3!$C$1:$AH$1,0)),"")</f>
        <v>1463610000000</v>
      </c>
      <c r="F1222" s="157">
        <f>IFERROR(INDEX(NoSettings_v3!$C$2:$AH$4612,MATCH('EPS 3.1.3'!$B1222,NoSettings_v3!$A$2:$A$4612,0),MATCH('EPS 3.1.3'!F$1,NoSettings_v3!$C$1:$AH$1,0)),"")</f>
        <v>1792110000000</v>
      </c>
      <c r="G1222" s="157">
        <f>IFERROR(INDEX(NoSettings_v3!$C$2:$AH$4612,MATCH('EPS 3.1.3'!$B1222,NoSettings_v3!$A$2:$A$4612,0),MATCH('EPS 3.1.3'!G$1,NoSettings_v3!$C$1:$AH$1,0)),"")</f>
        <v>1996010000000</v>
      </c>
      <c r="H1222" s="157">
        <f>IFERROR(INDEX(NoSettings_v3!$C$2:$AH$4612,MATCH('EPS 3.1.3'!$B1222,NoSettings_v3!$A$2:$A$4612,0),MATCH('EPS 3.1.3'!H$1,NoSettings_v3!$C$1:$AH$1,0)),"")</f>
        <v>2163070000000</v>
      </c>
      <c r="I1222" s="157">
        <f>IFERROR(INDEX(NoSettings_v3!$C$2:$AH$4612,MATCH('EPS 3.1.3'!$B1222,NoSettings_v3!$A$2:$A$4612,0),MATCH('EPS 3.1.3'!I$1,NoSettings_v3!$C$1:$AH$1,0)),"")</f>
        <v>2286940000000</v>
      </c>
      <c r="J1222" s="157">
        <f>IFERROR(INDEX(NoSettings_v3!$C$2:$AH$4612,MATCH('EPS 3.1.3'!$B1222,NoSettings_v3!$A$2:$A$4612,0),MATCH('EPS 3.1.3'!J$1,NoSettings_v3!$C$1:$AH$1,0)),"")</f>
        <v>2381850000000</v>
      </c>
      <c r="K1222" s="157">
        <f>IFERROR(INDEX(NoSettings_v3!$C$2:$AH$4612,MATCH('EPS 3.1.3'!$B1222,NoSettings_v3!$A$2:$A$4612,0),MATCH('EPS 3.1.3'!K$1,NoSettings_v3!$C$1:$AH$1,0)),"")</f>
        <v>2456330000000</v>
      </c>
      <c r="L1222" s="157">
        <f>IFERROR(INDEX(NoSettings_v3!$C$2:$AH$4612,MATCH('EPS 3.1.3'!$B1222,NoSettings_v3!$A$2:$A$4612,0),MATCH('EPS 3.1.3'!L$1,NoSettings_v3!$C$1:$AH$1,0)),"")</f>
        <v>2515110000000</v>
      </c>
      <c r="M1222" s="157">
        <f>IFERROR(INDEX(NoSettings_v3!$C$2:$AH$4612,MATCH('EPS 3.1.3'!$B1222,NoSettings_v3!$A$2:$A$4612,0),MATCH('EPS 3.1.3'!M$1,NoSettings_v3!$C$1:$AH$1,0)),"")</f>
        <v>2590090000000</v>
      </c>
      <c r="N1222" s="157">
        <f>IFERROR(INDEX(NoSettings_v3!$C$2:$AH$4612,MATCH('EPS 3.1.3'!$B1222,NoSettings_v3!$A$2:$A$4612,0),MATCH('EPS 3.1.3'!N$1,NoSettings_v3!$C$1:$AH$1,0)),"")</f>
        <v>2649170000000</v>
      </c>
      <c r="O1222" s="157">
        <f>IFERROR(INDEX(NoSettings_v3!$C$2:$AH$4612,MATCH('EPS 3.1.3'!$B1222,NoSettings_v3!$A$2:$A$4612,0),MATCH('EPS 3.1.3'!O$1,NoSettings_v3!$C$1:$AH$1,0)),"")</f>
        <v>2694400000000</v>
      </c>
      <c r="P1222" s="157">
        <f>IFERROR(INDEX(NoSettings_v3!$C$2:$AH$4612,MATCH('EPS 3.1.3'!$B1222,NoSettings_v3!$A$2:$A$4612,0),MATCH('EPS 3.1.3'!P$1,NoSettings_v3!$C$1:$AH$1,0)),"")</f>
        <v>2726650000000</v>
      </c>
      <c r="Q1222" s="157">
        <f>IFERROR(INDEX(NoSettings_v3!$C$2:$AH$4612,MATCH('EPS 3.1.3'!$B1222,NoSettings_v3!$A$2:$A$4612,0),MATCH('EPS 3.1.3'!Q$1,NoSettings_v3!$C$1:$AH$1,0)),"")</f>
        <v>2748060000000</v>
      </c>
      <c r="R1222" s="157">
        <f>IFERROR(INDEX(NoSettings_v3!$C$2:$AH$4612,MATCH('EPS 3.1.3'!$B1222,NoSettings_v3!$A$2:$A$4612,0),MATCH('EPS 3.1.3'!R$1,NoSettings_v3!$C$1:$AH$1,0)),"")</f>
        <v>2774990000000</v>
      </c>
      <c r="S1222" s="157">
        <f>IFERROR(INDEX(NoSettings_v3!$C$2:$AH$4612,MATCH('EPS 3.1.3'!$B1222,NoSettings_v3!$A$2:$A$4612,0),MATCH('EPS 3.1.3'!S$1,NoSettings_v3!$C$1:$AH$1,0)),"")</f>
        <v>2796780000000</v>
      </c>
      <c r="T1222" s="157">
        <f>IFERROR(INDEX(NoSettings_v3!$C$2:$AH$4612,MATCH('EPS 3.1.3'!$B1222,NoSettings_v3!$A$2:$A$4612,0),MATCH('EPS 3.1.3'!T$1,NoSettings_v3!$C$1:$AH$1,0)),"")</f>
        <v>2815680000000</v>
      </c>
      <c r="U1222" s="157">
        <f>IFERROR(INDEX(NoSettings_v3!$C$2:$AH$4612,MATCH('EPS 3.1.3'!$B1222,NoSettings_v3!$A$2:$A$4612,0),MATCH('EPS 3.1.3'!U$1,NoSettings_v3!$C$1:$AH$1,0)),"")</f>
        <v>2839960000000</v>
      </c>
      <c r="V1222" s="157">
        <f>IFERROR(INDEX(NoSettings_v3!$C$2:$AH$4612,MATCH('EPS 3.1.3'!$B1222,NoSettings_v3!$A$2:$A$4612,0),MATCH('EPS 3.1.3'!V$1,NoSettings_v3!$C$1:$AH$1,0)),"")</f>
        <v>2857210000000</v>
      </c>
      <c r="W1222" s="157">
        <f>IFERROR(INDEX(NoSettings_v3!$C$2:$AH$4612,MATCH('EPS 3.1.3'!$B1222,NoSettings_v3!$A$2:$A$4612,0),MATCH('EPS 3.1.3'!W$1,NoSettings_v3!$C$1:$AH$1,0)),"")</f>
        <v>2883360000000</v>
      </c>
      <c r="X1222" s="157">
        <f>IFERROR(INDEX(NoSettings_v3!$C$2:$AH$4612,MATCH('EPS 3.1.3'!$B1222,NoSettings_v3!$A$2:$A$4612,0),MATCH('EPS 3.1.3'!X$1,NoSettings_v3!$C$1:$AH$1,0)),"")</f>
        <v>2902960000000</v>
      </c>
      <c r="Y1222" s="157">
        <f>IFERROR(INDEX(NoSettings_v3!$C$2:$AH$4612,MATCH('EPS 3.1.3'!$B1222,NoSettings_v3!$A$2:$A$4612,0),MATCH('EPS 3.1.3'!Y$1,NoSettings_v3!$C$1:$AH$1,0)),"")</f>
        <v>2917340000000</v>
      </c>
      <c r="Z1222" s="157">
        <f>IFERROR(INDEX(NoSettings_v3!$C$2:$AH$4612,MATCH('EPS 3.1.3'!$B1222,NoSettings_v3!$A$2:$A$4612,0),MATCH('EPS 3.1.3'!Z$1,NoSettings_v3!$C$1:$AH$1,0)),"")</f>
        <v>2928030000000</v>
      </c>
      <c r="AA1222" s="157">
        <f>IFERROR(INDEX(NoSettings_v3!$C$2:$AH$4612,MATCH('EPS 3.1.3'!$B1222,NoSettings_v3!$A$2:$A$4612,0),MATCH('EPS 3.1.3'!AA$1,NoSettings_v3!$C$1:$AH$1,0)),"")</f>
        <v>2936800000000</v>
      </c>
      <c r="AB1222" s="157">
        <f>IFERROR(INDEX(NoSettings_v3!$C$2:$AH$4612,MATCH('EPS 3.1.3'!$B1222,NoSettings_v3!$A$2:$A$4612,0),MATCH('EPS 3.1.3'!AB$1,NoSettings_v3!$C$1:$AH$1,0)),"")</f>
        <v>2947250000000</v>
      </c>
      <c r="AC1222" s="157">
        <f>IFERROR(INDEX(NoSettings_v3!$C$2:$AH$4612,MATCH('EPS 3.1.3'!$B1222,NoSettings_v3!$A$2:$A$4612,0),MATCH('EPS 3.1.3'!AC$1,NoSettings_v3!$C$1:$AH$1,0)),"")</f>
        <v>2956190000000</v>
      </c>
      <c r="AD1222" s="157">
        <f>IFERROR(INDEX(NoSettings_v3!$C$2:$AH$4612,MATCH('EPS 3.1.3'!$B1222,NoSettings_v3!$A$2:$A$4612,0),MATCH('EPS 3.1.3'!AD$1,NoSettings_v3!$C$1:$AH$1,0)),"")</f>
        <v>2964050000000</v>
      </c>
      <c r="AE1222" s="157">
        <f>IFERROR(INDEX(NoSettings_v3!$C$2:$AH$4612,MATCH('EPS 3.1.3'!$B1222,NoSettings_v3!$A$2:$A$4612,0),MATCH('EPS 3.1.3'!AE$1,NoSettings_v3!$C$1:$AH$1,0)),"")</f>
        <v>2970430000000</v>
      </c>
      <c r="AF1222" s="157">
        <f>IFERROR(INDEX(NoSettings_v3!$C$2:$AH$4612,MATCH('EPS 3.1.3'!$B1222,NoSettings_v3!$A$2:$A$4612,0),MATCH('EPS 3.1.3'!AF$1,NoSettings_v3!$C$1:$AH$1,0)),"")</f>
        <v>2976880000000</v>
      </c>
      <c r="AG1222" s="157">
        <f>IFERROR(INDEX(NoSettings_v3!$C$2:$AH$4612,MATCH('EPS 3.1.3'!$B1222,NoSettings_v3!$A$2:$A$4612,0),MATCH('EPS 3.1.3'!AG$1,NoSettings_v3!$C$1:$AH$1,0)),"")</f>
        <v>2983290000000</v>
      </c>
      <c r="AH1222" s="157">
        <f>IFERROR(INDEX(NoSettings_v3!$C$2:$AH$4612,MATCH('EPS 3.1.3'!$B1222,NoSettings_v3!$A$2:$A$4612,0),MATCH('EPS 3.1.3'!AH$1,NoSettings_v3!$C$1:$AH$1,0)),"")</f>
        <v>2988410000000</v>
      </c>
      <c r="AI1222" s="157">
        <f>IFERROR(INDEX(NoSettings_v3!$C$2:$AH$4612,MATCH('EPS 3.1.3'!$B1222,NoSettings_v3!$A$2:$A$4612,0),MATCH('EPS 3.1.3'!AI$1,NoSettings_v3!$C$1:$AH$1,0)),"")</f>
        <v>2992450000000</v>
      </c>
    </row>
    <row r="1223" spans="1:35" x14ac:dyDescent="0.35">
      <c r="B1223" s="161" t="s">
        <v>1937</v>
      </c>
      <c r="C1223" s="127" t="s">
        <v>964</v>
      </c>
      <c r="D1223" s="157">
        <f>IFERROR(INDEX(NoSettings_v3!$C$2:$AH$4612,MATCH('EPS 3.1.3'!$B1223,NoSettings_v3!$A$2:$A$4612,0),MATCH('EPS 3.1.3'!D$1,NoSettings_v3!$C$1:$AH$1,0)),"")</f>
        <v>59023700000000</v>
      </c>
      <c r="E1223" s="157">
        <f>IFERROR(INDEX(NoSettings_v3!$C$2:$AH$4612,MATCH('EPS 3.1.3'!$B1223,NoSettings_v3!$A$2:$A$4612,0),MATCH('EPS 3.1.3'!E$1,NoSettings_v3!$C$1:$AH$1,0)),"")</f>
        <v>47413100000000</v>
      </c>
      <c r="F1223" s="157">
        <f>IFERROR(INDEX(NoSettings_v3!$C$2:$AH$4612,MATCH('EPS 3.1.3'!$B1223,NoSettings_v3!$A$2:$A$4612,0),MATCH('EPS 3.1.3'!F$1,NoSettings_v3!$C$1:$AH$1,0)),"")</f>
        <v>58139600000000</v>
      </c>
      <c r="G1223" s="157">
        <f>IFERROR(INDEX(NoSettings_v3!$C$2:$AH$4612,MATCH('EPS 3.1.3'!$B1223,NoSettings_v3!$A$2:$A$4612,0),MATCH('EPS 3.1.3'!G$1,NoSettings_v3!$C$1:$AH$1,0)),"")</f>
        <v>64990700000000</v>
      </c>
      <c r="H1223" s="157">
        <f>IFERROR(INDEX(NoSettings_v3!$C$2:$AH$4612,MATCH('EPS 3.1.3'!$B1223,NoSettings_v3!$A$2:$A$4612,0),MATCH('EPS 3.1.3'!H$1,NoSettings_v3!$C$1:$AH$1,0)),"")</f>
        <v>70828100000000</v>
      </c>
      <c r="I1223" s="157">
        <f>IFERROR(INDEX(NoSettings_v3!$C$2:$AH$4612,MATCH('EPS 3.1.3'!$B1223,NoSettings_v3!$A$2:$A$4612,0),MATCH('EPS 3.1.3'!I$1,NoSettings_v3!$C$1:$AH$1,0)),"")</f>
        <v>75459400000000</v>
      </c>
      <c r="J1223" s="157">
        <f>IFERROR(INDEX(NoSettings_v3!$C$2:$AH$4612,MATCH('EPS 3.1.3'!$B1223,NoSettings_v3!$A$2:$A$4612,0),MATCH('EPS 3.1.3'!J$1,NoSettings_v3!$C$1:$AH$1,0)),"")</f>
        <v>79343000000000</v>
      </c>
      <c r="K1223" s="157">
        <f>IFERROR(INDEX(NoSettings_v3!$C$2:$AH$4612,MATCH('EPS 3.1.3'!$B1223,NoSettings_v3!$A$2:$A$4612,0),MATCH('EPS 3.1.3'!K$1,NoSettings_v3!$C$1:$AH$1,0)),"")</f>
        <v>82744400000000</v>
      </c>
      <c r="L1223" s="157">
        <f>IFERROR(INDEX(NoSettings_v3!$C$2:$AH$4612,MATCH('EPS 3.1.3'!$B1223,NoSettings_v3!$A$2:$A$4612,0),MATCH('EPS 3.1.3'!L$1,NoSettings_v3!$C$1:$AH$1,0)),"")</f>
        <v>85760800000000</v>
      </c>
      <c r="M1223" s="157">
        <f>IFERROR(INDEX(NoSettings_v3!$C$2:$AH$4612,MATCH('EPS 3.1.3'!$B1223,NoSettings_v3!$A$2:$A$4612,0),MATCH('EPS 3.1.3'!M$1,NoSettings_v3!$C$1:$AH$1,0)),"")</f>
        <v>89477800000000</v>
      </c>
      <c r="N1223" s="157">
        <f>IFERROR(INDEX(NoSettings_v3!$C$2:$AH$4612,MATCH('EPS 3.1.3'!$B1223,NoSettings_v3!$A$2:$A$4612,0),MATCH('EPS 3.1.3'!N$1,NoSettings_v3!$C$1:$AH$1,0)),"")</f>
        <v>92765900000000</v>
      </c>
      <c r="O1223" s="157">
        <f>IFERROR(INDEX(NoSettings_v3!$C$2:$AH$4612,MATCH('EPS 3.1.3'!$B1223,NoSettings_v3!$A$2:$A$4612,0),MATCH('EPS 3.1.3'!O$1,NoSettings_v3!$C$1:$AH$1,0)),"")</f>
        <v>95638000000000</v>
      </c>
      <c r="P1223" s="157">
        <f>IFERROR(INDEX(NoSettings_v3!$C$2:$AH$4612,MATCH('EPS 3.1.3'!$B1223,NoSettings_v3!$A$2:$A$4612,0),MATCH('EPS 3.1.3'!P$1,NoSettings_v3!$C$1:$AH$1,0)),"")</f>
        <v>98501600000000</v>
      </c>
      <c r="Q1223" s="157">
        <f>IFERROR(INDEX(NoSettings_v3!$C$2:$AH$4612,MATCH('EPS 3.1.3'!$B1223,NoSettings_v3!$A$2:$A$4612,0),MATCH('EPS 3.1.3'!Q$1,NoSettings_v3!$C$1:$AH$1,0)),"")</f>
        <v>101055000000000</v>
      </c>
      <c r="R1223" s="157">
        <f>IFERROR(INDEX(NoSettings_v3!$C$2:$AH$4612,MATCH('EPS 3.1.3'!$B1223,NoSettings_v3!$A$2:$A$4612,0),MATCH('EPS 3.1.3'!R$1,NoSettings_v3!$C$1:$AH$1,0)),"")</f>
        <v>103847000000000</v>
      </c>
      <c r="S1223" s="157">
        <f>IFERROR(INDEX(NoSettings_v3!$C$2:$AH$4612,MATCH('EPS 3.1.3'!$B1223,NoSettings_v3!$A$2:$A$4612,0),MATCH('EPS 3.1.3'!S$1,NoSettings_v3!$C$1:$AH$1,0)),"")</f>
        <v>106474000000000</v>
      </c>
      <c r="T1223" s="157">
        <f>IFERROR(INDEX(NoSettings_v3!$C$2:$AH$4612,MATCH('EPS 3.1.3'!$B1223,NoSettings_v3!$A$2:$A$4612,0),MATCH('EPS 3.1.3'!T$1,NoSettings_v3!$C$1:$AH$1,0)),"")</f>
        <v>108877000000000</v>
      </c>
      <c r="U1223" s="157">
        <f>IFERROR(INDEX(NoSettings_v3!$C$2:$AH$4612,MATCH('EPS 3.1.3'!$B1223,NoSettings_v3!$A$2:$A$4612,0),MATCH('EPS 3.1.3'!U$1,NoSettings_v3!$C$1:$AH$1,0)),"")</f>
        <v>111349000000000</v>
      </c>
      <c r="V1223" s="157">
        <f>IFERROR(INDEX(NoSettings_v3!$C$2:$AH$4612,MATCH('EPS 3.1.3'!$B1223,NoSettings_v3!$A$2:$A$4612,0),MATCH('EPS 3.1.3'!V$1,NoSettings_v3!$C$1:$AH$1,0)),"")</f>
        <v>113625000000000</v>
      </c>
      <c r="W1223" s="157">
        <f>IFERROR(INDEX(NoSettings_v3!$C$2:$AH$4612,MATCH('EPS 3.1.3'!$B1223,NoSettings_v3!$A$2:$A$4612,0),MATCH('EPS 3.1.3'!W$1,NoSettings_v3!$C$1:$AH$1,0)),"")</f>
        <v>116327000000000</v>
      </c>
      <c r="X1223" s="157">
        <f>IFERROR(INDEX(NoSettings_v3!$C$2:$AH$4612,MATCH('EPS 3.1.3'!$B1223,NoSettings_v3!$A$2:$A$4612,0),MATCH('EPS 3.1.3'!X$1,NoSettings_v3!$C$1:$AH$1,0)),"")</f>
        <v>118856000000000</v>
      </c>
      <c r="Y1223" s="157">
        <f>IFERROR(INDEX(NoSettings_v3!$C$2:$AH$4612,MATCH('EPS 3.1.3'!$B1223,NoSettings_v3!$A$2:$A$4612,0),MATCH('EPS 3.1.3'!Y$1,NoSettings_v3!$C$1:$AH$1,0)),"")</f>
        <v>121270000000000</v>
      </c>
      <c r="Z1223" s="157">
        <f>IFERROR(INDEX(NoSettings_v3!$C$2:$AH$4612,MATCH('EPS 3.1.3'!$B1223,NoSettings_v3!$A$2:$A$4612,0),MATCH('EPS 3.1.3'!Z$1,NoSettings_v3!$C$1:$AH$1,0)),"")</f>
        <v>123618000000000</v>
      </c>
      <c r="AA1223" s="157">
        <f>IFERROR(INDEX(NoSettings_v3!$C$2:$AH$4612,MATCH('EPS 3.1.3'!$B1223,NoSettings_v3!$A$2:$A$4612,0),MATCH('EPS 3.1.3'!AA$1,NoSettings_v3!$C$1:$AH$1,0)),"")</f>
        <v>125927000000000</v>
      </c>
      <c r="AB1223" s="157">
        <f>IFERROR(INDEX(NoSettings_v3!$C$2:$AH$4612,MATCH('EPS 3.1.3'!$B1223,NoSettings_v3!$A$2:$A$4612,0),MATCH('EPS 3.1.3'!AB$1,NoSettings_v3!$C$1:$AH$1,0)),"")</f>
        <v>128404000000000</v>
      </c>
      <c r="AC1223" s="157">
        <f>IFERROR(INDEX(NoSettings_v3!$C$2:$AH$4612,MATCH('EPS 3.1.3'!$B1223,NoSettings_v3!$A$2:$A$4612,0),MATCH('EPS 3.1.3'!AC$1,NoSettings_v3!$C$1:$AH$1,0)),"")</f>
        <v>130906000000000</v>
      </c>
      <c r="AD1223" s="157">
        <f>IFERROR(INDEX(NoSettings_v3!$C$2:$AH$4612,MATCH('EPS 3.1.3'!$B1223,NoSettings_v3!$A$2:$A$4612,0),MATCH('EPS 3.1.3'!AD$1,NoSettings_v3!$C$1:$AH$1,0)),"")</f>
        <v>133479000000000</v>
      </c>
      <c r="AE1223" s="157">
        <f>IFERROR(INDEX(NoSettings_v3!$C$2:$AH$4612,MATCH('EPS 3.1.3'!$B1223,NoSettings_v3!$A$2:$A$4612,0),MATCH('EPS 3.1.3'!AE$1,NoSettings_v3!$C$1:$AH$1,0)),"")</f>
        <v>136171000000000</v>
      </c>
      <c r="AF1223" s="157">
        <f>IFERROR(INDEX(NoSettings_v3!$C$2:$AH$4612,MATCH('EPS 3.1.3'!$B1223,NoSettings_v3!$A$2:$A$4612,0),MATCH('EPS 3.1.3'!AF$1,NoSettings_v3!$C$1:$AH$1,0)),"")</f>
        <v>138931000000000</v>
      </c>
      <c r="AG1223" s="157">
        <f>IFERROR(INDEX(NoSettings_v3!$C$2:$AH$4612,MATCH('EPS 3.1.3'!$B1223,NoSettings_v3!$A$2:$A$4612,0),MATCH('EPS 3.1.3'!AG$1,NoSettings_v3!$C$1:$AH$1,0)),"")</f>
        <v>141806000000000</v>
      </c>
      <c r="AH1223" s="157">
        <f>IFERROR(INDEX(NoSettings_v3!$C$2:$AH$4612,MATCH('EPS 3.1.3'!$B1223,NoSettings_v3!$A$2:$A$4612,0),MATCH('EPS 3.1.3'!AH$1,NoSettings_v3!$C$1:$AH$1,0)),"")</f>
        <v>144815000000000</v>
      </c>
      <c r="AI1223" s="157">
        <f>IFERROR(INDEX(NoSettings_v3!$C$2:$AH$4612,MATCH('EPS 3.1.3'!$B1223,NoSettings_v3!$A$2:$A$4612,0),MATCH('EPS 3.1.3'!AI$1,NoSettings_v3!$C$1:$AH$1,0)),"")</f>
        <v>147950000000000</v>
      </c>
    </row>
    <row r="1224" spans="1:35" x14ac:dyDescent="0.35">
      <c r="B1224" s="161" t="s">
        <v>1938</v>
      </c>
      <c r="C1224" s="127" t="s">
        <v>964</v>
      </c>
      <c r="D1224" s="157">
        <f>IFERROR(INDEX(NoSettings_v3!$C$2:$AH$4612,MATCH('EPS 3.1.3'!$B1224,NoSettings_v3!$A$2:$A$4612,0),MATCH('EPS 3.1.3'!D$1,NoSettings_v3!$C$1:$AH$1,0)),"")</f>
        <v>19448500000000</v>
      </c>
      <c r="E1224" s="157">
        <f>IFERROR(INDEX(NoSettings_v3!$C$2:$AH$4612,MATCH('EPS 3.1.3'!$B1224,NoSettings_v3!$A$2:$A$4612,0),MATCH('EPS 3.1.3'!E$1,NoSettings_v3!$C$1:$AH$1,0)),"")</f>
        <v>15686800000000</v>
      </c>
      <c r="F1224" s="157">
        <f>IFERROR(INDEX(NoSettings_v3!$C$2:$AH$4612,MATCH('EPS 3.1.3'!$B1224,NoSettings_v3!$A$2:$A$4612,0),MATCH('EPS 3.1.3'!F$1,NoSettings_v3!$C$1:$AH$1,0)),"")</f>
        <v>19324300000000</v>
      </c>
      <c r="G1224" s="157">
        <f>IFERROR(INDEX(NoSettings_v3!$C$2:$AH$4612,MATCH('EPS 3.1.3'!$B1224,NoSettings_v3!$A$2:$A$4612,0),MATCH('EPS 3.1.3'!G$1,NoSettings_v3!$C$1:$AH$1,0)),"")</f>
        <v>21707500000000</v>
      </c>
      <c r="H1224" s="157">
        <f>IFERROR(INDEX(NoSettings_v3!$C$2:$AH$4612,MATCH('EPS 3.1.3'!$B1224,NoSettings_v3!$A$2:$A$4612,0),MATCH('EPS 3.1.3'!H$1,NoSettings_v3!$C$1:$AH$1,0)),"")</f>
        <v>23787200000000</v>
      </c>
      <c r="I1224" s="157">
        <f>IFERROR(INDEX(NoSettings_v3!$C$2:$AH$4612,MATCH('EPS 3.1.3'!$B1224,NoSettings_v3!$A$2:$A$4612,0),MATCH('EPS 3.1.3'!I$1,NoSettings_v3!$C$1:$AH$1,0)),"")</f>
        <v>25485600000000</v>
      </c>
      <c r="J1224" s="157">
        <f>IFERROR(INDEX(NoSettings_v3!$C$2:$AH$4612,MATCH('EPS 3.1.3'!$B1224,NoSettings_v3!$A$2:$A$4612,0),MATCH('EPS 3.1.3'!J$1,NoSettings_v3!$C$1:$AH$1,0)),"")</f>
        <v>26960400000000</v>
      </c>
      <c r="K1224" s="157">
        <f>IFERROR(INDEX(NoSettings_v3!$C$2:$AH$4612,MATCH('EPS 3.1.3'!$B1224,NoSettings_v3!$A$2:$A$4612,0),MATCH('EPS 3.1.3'!K$1,NoSettings_v3!$C$1:$AH$1,0)),"")</f>
        <v>28288600000000</v>
      </c>
      <c r="L1224" s="157">
        <f>IFERROR(INDEX(NoSettings_v3!$C$2:$AH$4612,MATCH('EPS 3.1.3'!$B1224,NoSettings_v3!$A$2:$A$4612,0),MATCH('EPS 3.1.3'!L$1,NoSettings_v3!$C$1:$AH$1,0)),"")</f>
        <v>29514300000000</v>
      </c>
      <c r="M1224" s="157">
        <f>IFERROR(INDEX(NoSettings_v3!$C$2:$AH$4612,MATCH('EPS 3.1.3'!$B1224,NoSettings_v3!$A$2:$A$4612,0),MATCH('EPS 3.1.3'!M$1,NoSettings_v3!$C$1:$AH$1,0)),"")</f>
        <v>30992900000000</v>
      </c>
      <c r="N1224" s="157">
        <f>IFERROR(INDEX(NoSettings_v3!$C$2:$AH$4612,MATCH('EPS 3.1.3'!$B1224,NoSettings_v3!$A$2:$A$4612,0),MATCH('EPS 3.1.3'!N$1,NoSettings_v3!$C$1:$AH$1,0)),"")</f>
        <v>32347000000000</v>
      </c>
      <c r="O1224" s="157">
        <f>IFERROR(INDEX(NoSettings_v3!$C$2:$AH$4612,MATCH('EPS 3.1.3'!$B1224,NoSettings_v3!$A$2:$A$4612,0),MATCH('EPS 3.1.3'!O$1,NoSettings_v3!$C$1:$AH$1,0)),"")</f>
        <v>33587000000000</v>
      </c>
      <c r="P1224" s="157">
        <f>IFERROR(INDEX(NoSettings_v3!$C$2:$AH$4612,MATCH('EPS 3.1.3'!$B1224,NoSettings_v3!$A$2:$A$4612,0),MATCH('EPS 3.1.3'!P$1,NoSettings_v3!$C$1:$AH$1,0)),"")</f>
        <v>34707500000000</v>
      </c>
      <c r="Q1224" s="157">
        <f>IFERROR(INDEX(NoSettings_v3!$C$2:$AH$4612,MATCH('EPS 3.1.3'!$B1224,NoSettings_v3!$A$2:$A$4612,0),MATCH('EPS 3.1.3'!Q$1,NoSettings_v3!$C$1:$AH$1,0)),"")</f>
        <v>35728600000000</v>
      </c>
      <c r="R1224" s="157">
        <f>IFERROR(INDEX(NoSettings_v3!$C$2:$AH$4612,MATCH('EPS 3.1.3'!$B1224,NoSettings_v3!$A$2:$A$4612,0),MATCH('EPS 3.1.3'!R$1,NoSettings_v3!$C$1:$AH$1,0)),"")</f>
        <v>36847300000000</v>
      </c>
      <c r="S1224" s="157">
        <f>IFERROR(INDEX(NoSettings_v3!$C$2:$AH$4612,MATCH('EPS 3.1.3'!$B1224,NoSettings_v3!$A$2:$A$4612,0),MATCH('EPS 3.1.3'!S$1,NoSettings_v3!$C$1:$AH$1,0)),"")</f>
        <v>37928900000000</v>
      </c>
      <c r="T1224" s="157">
        <f>IFERROR(INDEX(NoSettings_v3!$C$2:$AH$4612,MATCH('EPS 3.1.3'!$B1224,NoSettings_v3!$A$2:$A$4612,0),MATCH('EPS 3.1.3'!T$1,NoSettings_v3!$C$1:$AH$1,0)),"")</f>
        <v>38947800000000</v>
      </c>
      <c r="U1224" s="157">
        <f>IFERROR(INDEX(NoSettings_v3!$C$2:$AH$4612,MATCH('EPS 3.1.3'!$B1224,NoSettings_v3!$A$2:$A$4612,0),MATCH('EPS 3.1.3'!U$1,NoSettings_v3!$C$1:$AH$1,0)),"")</f>
        <v>39988600000000</v>
      </c>
      <c r="V1224" s="157">
        <f>IFERROR(INDEX(NoSettings_v3!$C$2:$AH$4612,MATCH('EPS 3.1.3'!$B1224,NoSettings_v3!$A$2:$A$4612,0),MATCH('EPS 3.1.3'!V$1,NoSettings_v3!$C$1:$AH$1,0)),"")</f>
        <v>40971400000000</v>
      </c>
      <c r="W1224" s="157">
        <f>IFERROR(INDEX(NoSettings_v3!$C$2:$AH$4612,MATCH('EPS 3.1.3'!$B1224,NoSettings_v3!$A$2:$A$4612,0),MATCH('EPS 3.1.3'!W$1,NoSettings_v3!$C$1:$AH$1,0)),"")</f>
        <v>42135600000000</v>
      </c>
      <c r="X1224" s="157">
        <f>IFERROR(INDEX(NoSettings_v3!$C$2:$AH$4612,MATCH('EPS 3.1.3'!$B1224,NoSettings_v3!$A$2:$A$4612,0),MATCH('EPS 3.1.3'!X$1,NoSettings_v3!$C$1:$AH$1,0)),"")</f>
        <v>43270900000000</v>
      </c>
      <c r="Y1224" s="157">
        <f>IFERROR(INDEX(NoSettings_v3!$C$2:$AH$4612,MATCH('EPS 3.1.3'!$B1224,NoSettings_v3!$A$2:$A$4612,0),MATCH('EPS 3.1.3'!Y$1,NoSettings_v3!$C$1:$AH$1,0)),"")</f>
        <v>44403800000000</v>
      </c>
      <c r="Z1224" s="157">
        <f>IFERROR(INDEX(NoSettings_v3!$C$2:$AH$4612,MATCH('EPS 3.1.3'!$B1224,NoSettings_v3!$A$2:$A$4612,0),MATCH('EPS 3.1.3'!Z$1,NoSettings_v3!$C$1:$AH$1,0)),"")</f>
        <v>45537700000000</v>
      </c>
      <c r="AA1224" s="157">
        <f>IFERROR(INDEX(NoSettings_v3!$C$2:$AH$4612,MATCH('EPS 3.1.3'!$B1224,NoSettings_v3!$A$2:$A$4612,0),MATCH('EPS 3.1.3'!AA$1,NoSettings_v3!$C$1:$AH$1,0)),"")</f>
        <v>46696200000000</v>
      </c>
      <c r="AB1224" s="157">
        <f>IFERROR(INDEX(NoSettings_v3!$C$2:$AH$4612,MATCH('EPS 3.1.3'!$B1224,NoSettings_v3!$A$2:$A$4612,0),MATCH('EPS 3.1.3'!AB$1,NoSettings_v3!$C$1:$AH$1,0)),"")</f>
        <v>47946000000000</v>
      </c>
      <c r="AC1224" s="157">
        <f>IFERROR(INDEX(NoSettings_v3!$C$2:$AH$4612,MATCH('EPS 3.1.3'!$B1224,NoSettings_v3!$A$2:$A$4612,0),MATCH('EPS 3.1.3'!AC$1,NoSettings_v3!$C$1:$AH$1,0)),"")</f>
        <v>49245100000000</v>
      </c>
      <c r="AD1224" s="157">
        <f>IFERROR(INDEX(NoSettings_v3!$C$2:$AH$4612,MATCH('EPS 3.1.3'!$B1224,NoSettings_v3!$A$2:$A$4612,0),MATCH('EPS 3.1.3'!AD$1,NoSettings_v3!$C$1:$AH$1,0)),"")</f>
        <v>50599700000000</v>
      </c>
      <c r="AE1224" s="157">
        <f>IFERROR(INDEX(NoSettings_v3!$C$2:$AH$4612,MATCH('EPS 3.1.3'!$B1224,NoSettings_v3!$A$2:$A$4612,0),MATCH('EPS 3.1.3'!AE$1,NoSettings_v3!$C$1:$AH$1,0)),"")</f>
        <v>52029900000000</v>
      </c>
      <c r="AF1224" s="157">
        <f>IFERROR(INDEX(NoSettings_v3!$C$2:$AH$4612,MATCH('EPS 3.1.3'!$B1224,NoSettings_v3!$A$2:$A$4612,0),MATCH('EPS 3.1.3'!AF$1,NoSettings_v3!$C$1:$AH$1,0)),"")</f>
        <v>53566600000000</v>
      </c>
      <c r="AG1224" s="157">
        <f>IFERROR(INDEX(NoSettings_v3!$C$2:$AH$4612,MATCH('EPS 3.1.3'!$B1224,NoSettings_v3!$A$2:$A$4612,0),MATCH('EPS 3.1.3'!AG$1,NoSettings_v3!$C$1:$AH$1,0)),"")</f>
        <v>55198800000000</v>
      </c>
      <c r="AH1224" s="157">
        <f>IFERROR(INDEX(NoSettings_v3!$C$2:$AH$4612,MATCH('EPS 3.1.3'!$B1224,NoSettings_v3!$A$2:$A$4612,0),MATCH('EPS 3.1.3'!AH$1,NoSettings_v3!$C$1:$AH$1,0)),"")</f>
        <v>56922400000000</v>
      </c>
      <c r="AI1224" s="157">
        <f>IFERROR(INDEX(NoSettings_v3!$C$2:$AH$4612,MATCH('EPS 3.1.3'!$B1224,NoSettings_v3!$A$2:$A$4612,0),MATCH('EPS 3.1.3'!AI$1,NoSettings_v3!$C$1:$AH$1,0)),"")</f>
        <v>58730900000000</v>
      </c>
    </row>
    <row r="1225" spans="1:35" x14ac:dyDescent="0.35">
      <c r="B1225" s="161" t="s">
        <v>1939</v>
      </c>
      <c r="C1225" s="127" t="s">
        <v>964</v>
      </c>
      <c r="D1225" s="157">
        <f>IFERROR(INDEX(NoSettings_v3!$C$2:$AH$4612,MATCH('EPS 3.1.3'!$B1225,NoSettings_v3!$A$2:$A$4612,0),MATCH('EPS 3.1.3'!D$1,NoSettings_v3!$C$1:$AH$1,0)),"")</f>
        <v>1071570000000</v>
      </c>
      <c r="E1225" s="157">
        <f>IFERROR(INDEX(NoSettings_v3!$C$2:$AH$4612,MATCH('EPS 3.1.3'!$B1225,NoSettings_v3!$A$2:$A$4612,0),MATCH('EPS 3.1.3'!E$1,NoSettings_v3!$C$1:$AH$1,0)),"")</f>
        <v>963365000000</v>
      </c>
      <c r="F1225" s="157">
        <f>IFERROR(INDEX(NoSettings_v3!$C$2:$AH$4612,MATCH('EPS 3.1.3'!$B1225,NoSettings_v3!$A$2:$A$4612,0),MATCH('EPS 3.1.3'!F$1,NoSettings_v3!$C$1:$AH$1,0)),"")</f>
        <v>1308010000000</v>
      </c>
      <c r="G1225" s="157">
        <f>IFERROR(INDEX(NoSettings_v3!$C$2:$AH$4612,MATCH('EPS 3.1.3'!$B1225,NoSettings_v3!$A$2:$A$4612,0),MATCH('EPS 3.1.3'!G$1,NoSettings_v3!$C$1:$AH$1,0)),"")</f>
        <v>1600730000000</v>
      </c>
      <c r="H1225" s="157">
        <f>IFERROR(INDEX(NoSettings_v3!$C$2:$AH$4612,MATCH('EPS 3.1.3'!$B1225,NoSettings_v3!$A$2:$A$4612,0),MATCH('EPS 3.1.3'!H$1,NoSettings_v3!$C$1:$AH$1,0)),"")</f>
        <v>1901090000000</v>
      </c>
      <c r="I1225" s="157">
        <f>IFERROR(INDEX(NoSettings_v3!$C$2:$AH$4612,MATCH('EPS 3.1.3'!$B1225,NoSettings_v3!$A$2:$A$4612,0),MATCH('EPS 3.1.3'!I$1,NoSettings_v3!$C$1:$AH$1,0)),"")</f>
        <v>2193450000000</v>
      </c>
      <c r="J1225" s="157">
        <f>IFERROR(INDEX(NoSettings_v3!$C$2:$AH$4612,MATCH('EPS 3.1.3'!$B1225,NoSettings_v3!$A$2:$A$4612,0),MATCH('EPS 3.1.3'!J$1,NoSettings_v3!$C$1:$AH$1,0)),"")</f>
        <v>2484350000000</v>
      </c>
      <c r="K1225" s="157">
        <f>IFERROR(INDEX(NoSettings_v3!$C$2:$AH$4612,MATCH('EPS 3.1.3'!$B1225,NoSettings_v3!$A$2:$A$4612,0),MATCH('EPS 3.1.3'!K$1,NoSettings_v3!$C$1:$AH$1,0)),"")</f>
        <v>2772500000000</v>
      </c>
      <c r="L1225" s="157">
        <f>IFERROR(INDEX(NoSettings_v3!$C$2:$AH$4612,MATCH('EPS 3.1.3'!$B1225,NoSettings_v3!$A$2:$A$4612,0),MATCH('EPS 3.1.3'!L$1,NoSettings_v3!$C$1:$AH$1,0)),"")</f>
        <v>3068800000000</v>
      </c>
      <c r="M1225" s="157">
        <f>IFERROR(INDEX(NoSettings_v3!$C$2:$AH$4612,MATCH('EPS 3.1.3'!$B1225,NoSettings_v3!$A$2:$A$4612,0),MATCH('EPS 3.1.3'!M$1,NoSettings_v3!$C$1:$AH$1,0)),"")</f>
        <v>3407010000000</v>
      </c>
      <c r="N1225" s="157">
        <f>IFERROR(INDEX(NoSettings_v3!$C$2:$AH$4612,MATCH('EPS 3.1.3'!$B1225,NoSettings_v3!$A$2:$A$4612,0),MATCH('EPS 3.1.3'!N$1,NoSettings_v3!$C$1:$AH$1,0)),"")</f>
        <v>3746550000000</v>
      </c>
      <c r="O1225" s="157">
        <f>IFERROR(INDEX(NoSettings_v3!$C$2:$AH$4612,MATCH('EPS 3.1.3'!$B1225,NoSettings_v3!$A$2:$A$4612,0),MATCH('EPS 3.1.3'!O$1,NoSettings_v3!$C$1:$AH$1,0)),"")</f>
        <v>4085190000000</v>
      </c>
      <c r="P1225" s="157">
        <f>IFERROR(INDEX(NoSettings_v3!$C$2:$AH$4612,MATCH('EPS 3.1.3'!$B1225,NoSettings_v3!$A$2:$A$4612,0),MATCH('EPS 3.1.3'!P$1,NoSettings_v3!$C$1:$AH$1,0)),"")</f>
        <v>4207510000000</v>
      </c>
      <c r="Q1225" s="157">
        <f>IFERROR(INDEX(NoSettings_v3!$C$2:$AH$4612,MATCH('EPS 3.1.3'!$B1225,NoSettings_v3!$A$2:$A$4612,0),MATCH('EPS 3.1.3'!Q$1,NoSettings_v3!$C$1:$AH$1,0)),"")</f>
        <v>4316570000000</v>
      </c>
      <c r="R1225" s="157">
        <f>IFERROR(INDEX(NoSettings_v3!$C$2:$AH$4612,MATCH('EPS 3.1.3'!$B1225,NoSettings_v3!$A$2:$A$4612,0),MATCH('EPS 3.1.3'!R$1,NoSettings_v3!$C$1:$AH$1,0)),"")</f>
        <v>4435850000000</v>
      </c>
      <c r="S1225" s="157">
        <f>IFERROR(INDEX(NoSettings_v3!$C$2:$AH$4612,MATCH('EPS 3.1.3'!$B1225,NoSettings_v3!$A$2:$A$4612,0),MATCH('EPS 3.1.3'!S$1,NoSettings_v3!$C$1:$AH$1,0)),"")</f>
        <v>4548060000000</v>
      </c>
      <c r="T1225" s="157">
        <f>IFERROR(INDEX(NoSettings_v3!$C$2:$AH$4612,MATCH('EPS 3.1.3'!$B1225,NoSettings_v3!$A$2:$A$4612,0),MATCH('EPS 3.1.3'!T$1,NoSettings_v3!$C$1:$AH$1,0)),"")</f>
        <v>4650690000000</v>
      </c>
      <c r="U1225" s="157">
        <f>IFERROR(INDEX(NoSettings_v3!$C$2:$AH$4612,MATCH('EPS 3.1.3'!$B1225,NoSettings_v3!$A$2:$A$4612,0),MATCH('EPS 3.1.3'!U$1,NoSettings_v3!$C$1:$AH$1,0)),"")</f>
        <v>4756290000000</v>
      </c>
      <c r="V1225" s="157">
        <f>IFERROR(INDEX(NoSettings_v3!$C$2:$AH$4612,MATCH('EPS 3.1.3'!$B1225,NoSettings_v3!$A$2:$A$4612,0),MATCH('EPS 3.1.3'!V$1,NoSettings_v3!$C$1:$AH$1,0)),"")</f>
        <v>4853500000000</v>
      </c>
      <c r="W1225" s="157">
        <f>IFERROR(INDEX(NoSettings_v3!$C$2:$AH$4612,MATCH('EPS 3.1.3'!$B1225,NoSettings_v3!$A$2:$A$4612,0),MATCH('EPS 3.1.3'!W$1,NoSettings_v3!$C$1:$AH$1,0)),"")</f>
        <v>4968930000000</v>
      </c>
      <c r="X1225" s="157">
        <f>IFERROR(INDEX(NoSettings_v3!$C$2:$AH$4612,MATCH('EPS 3.1.3'!$B1225,NoSettings_v3!$A$2:$A$4612,0),MATCH('EPS 3.1.3'!X$1,NoSettings_v3!$C$1:$AH$1,0)),"")</f>
        <v>5076970000000</v>
      </c>
      <c r="Y1225" s="157">
        <f>IFERROR(INDEX(NoSettings_v3!$C$2:$AH$4612,MATCH('EPS 3.1.3'!$B1225,NoSettings_v3!$A$2:$A$4612,0),MATCH('EPS 3.1.3'!Y$1,NoSettings_v3!$C$1:$AH$1,0)),"")</f>
        <v>5180070000000</v>
      </c>
      <c r="Z1225" s="157">
        <f>IFERROR(INDEX(NoSettings_v3!$C$2:$AH$4612,MATCH('EPS 3.1.3'!$B1225,NoSettings_v3!$A$2:$A$4612,0),MATCH('EPS 3.1.3'!Z$1,NoSettings_v3!$C$1:$AH$1,0)),"")</f>
        <v>5280360000000</v>
      </c>
      <c r="AA1225" s="157">
        <f>IFERROR(INDEX(NoSettings_v3!$C$2:$AH$4612,MATCH('EPS 3.1.3'!$B1225,NoSettings_v3!$A$2:$A$4612,0),MATCH('EPS 3.1.3'!AA$1,NoSettings_v3!$C$1:$AH$1,0)),"")</f>
        <v>5378980000000</v>
      </c>
      <c r="AB1225" s="157">
        <f>IFERROR(INDEX(NoSettings_v3!$C$2:$AH$4612,MATCH('EPS 3.1.3'!$B1225,NoSettings_v3!$A$2:$A$4612,0),MATCH('EPS 3.1.3'!AB$1,NoSettings_v3!$C$1:$AH$1,0)),"")</f>
        <v>5484790000000</v>
      </c>
      <c r="AC1225" s="157">
        <f>IFERROR(INDEX(NoSettings_v3!$C$2:$AH$4612,MATCH('EPS 3.1.3'!$B1225,NoSettings_v3!$A$2:$A$4612,0),MATCH('EPS 3.1.3'!AC$1,NoSettings_v3!$C$1:$AH$1,0)),"")</f>
        <v>5591670000000</v>
      </c>
      <c r="AD1225" s="157">
        <f>IFERROR(INDEX(NoSettings_v3!$C$2:$AH$4612,MATCH('EPS 3.1.3'!$B1225,NoSettings_v3!$A$2:$A$4612,0),MATCH('EPS 3.1.3'!AD$1,NoSettings_v3!$C$1:$AH$1,0)),"")</f>
        <v>5701550000000</v>
      </c>
      <c r="AE1225" s="157">
        <f>IFERROR(INDEX(NoSettings_v3!$C$2:$AH$4612,MATCH('EPS 3.1.3'!$B1225,NoSettings_v3!$A$2:$A$4612,0),MATCH('EPS 3.1.3'!AE$1,NoSettings_v3!$C$1:$AH$1,0)),"")</f>
        <v>5816550000000</v>
      </c>
      <c r="AF1225" s="157">
        <f>IFERROR(INDEX(NoSettings_v3!$C$2:$AH$4612,MATCH('EPS 3.1.3'!$B1225,NoSettings_v3!$A$2:$A$4612,0),MATCH('EPS 3.1.3'!AF$1,NoSettings_v3!$C$1:$AH$1,0)),"")</f>
        <v>5934480000000</v>
      </c>
      <c r="AG1225" s="157">
        <f>IFERROR(INDEX(NoSettings_v3!$C$2:$AH$4612,MATCH('EPS 3.1.3'!$B1225,NoSettings_v3!$A$2:$A$4612,0),MATCH('EPS 3.1.3'!AG$1,NoSettings_v3!$C$1:$AH$1,0)),"")</f>
        <v>6057280000000</v>
      </c>
      <c r="AH1225" s="157">
        <f>IFERROR(INDEX(NoSettings_v3!$C$2:$AH$4612,MATCH('EPS 3.1.3'!$B1225,NoSettings_v3!$A$2:$A$4612,0),MATCH('EPS 3.1.3'!AH$1,NoSettings_v3!$C$1:$AH$1,0)),"")</f>
        <v>6185800000000</v>
      </c>
      <c r="AI1225" s="157">
        <f>IFERROR(INDEX(NoSettings_v3!$C$2:$AH$4612,MATCH('EPS 3.1.3'!$B1225,NoSettings_v3!$A$2:$A$4612,0),MATCH('EPS 3.1.3'!AI$1,NoSettings_v3!$C$1:$AH$1,0)),"")</f>
        <v>6319690000000</v>
      </c>
    </row>
    <row r="1226" spans="1:35" x14ac:dyDescent="0.35">
      <c r="B1226" s="161" t="s">
        <v>1940</v>
      </c>
      <c r="C1226" s="127" t="s">
        <v>964</v>
      </c>
      <c r="D1226" s="157">
        <f>IFERROR(INDEX(NoSettings_v3!$C$2:$AH$4612,MATCH('EPS 3.1.3'!$B1226,NoSettings_v3!$A$2:$A$4612,0),MATCH('EPS 3.1.3'!D$1,NoSettings_v3!$C$1:$AH$1,0)),"")</f>
        <v>213807000000</v>
      </c>
      <c r="E1226" s="157">
        <f>IFERROR(INDEX(NoSettings_v3!$C$2:$AH$4612,MATCH('EPS 3.1.3'!$B1226,NoSettings_v3!$A$2:$A$4612,0),MATCH('EPS 3.1.3'!E$1,NoSettings_v3!$C$1:$AH$1,0)),"")</f>
        <v>172454000000</v>
      </c>
      <c r="F1226" s="157">
        <f>IFERROR(INDEX(NoSettings_v3!$C$2:$AH$4612,MATCH('EPS 3.1.3'!$B1226,NoSettings_v3!$A$2:$A$4612,0),MATCH('EPS 3.1.3'!F$1,NoSettings_v3!$C$1:$AH$1,0)),"")</f>
        <v>212442000000</v>
      </c>
      <c r="G1226" s="157">
        <f>IFERROR(INDEX(NoSettings_v3!$C$2:$AH$4612,MATCH('EPS 3.1.3'!$B1226,NoSettings_v3!$A$2:$A$4612,0),MATCH('EPS 3.1.3'!G$1,NoSettings_v3!$C$1:$AH$1,0)),"")</f>
        <v>238641000000</v>
      </c>
      <c r="H1226" s="157">
        <f>IFERROR(INDEX(NoSettings_v3!$C$2:$AH$4612,MATCH('EPS 3.1.3'!$B1226,NoSettings_v3!$A$2:$A$4612,0),MATCH('EPS 3.1.3'!H$1,NoSettings_v3!$C$1:$AH$1,0)),"")</f>
        <v>261505000000</v>
      </c>
      <c r="I1226" s="157">
        <f>IFERROR(INDEX(NoSettings_v3!$C$2:$AH$4612,MATCH('EPS 3.1.3'!$B1226,NoSettings_v3!$A$2:$A$4612,0),MATCH('EPS 3.1.3'!I$1,NoSettings_v3!$C$1:$AH$1,0)),"")</f>
        <v>280177000000</v>
      </c>
      <c r="J1226" s="157">
        <f>IFERROR(INDEX(NoSettings_v3!$C$2:$AH$4612,MATCH('EPS 3.1.3'!$B1226,NoSettings_v3!$A$2:$A$4612,0),MATCH('EPS 3.1.3'!J$1,NoSettings_v3!$C$1:$AH$1,0)),"")</f>
        <v>296390000000</v>
      </c>
      <c r="K1226" s="157">
        <f>IFERROR(INDEX(NoSettings_v3!$C$2:$AH$4612,MATCH('EPS 3.1.3'!$B1226,NoSettings_v3!$A$2:$A$4612,0),MATCH('EPS 3.1.3'!K$1,NoSettings_v3!$C$1:$AH$1,0)),"")</f>
        <v>310991000000</v>
      </c>
      <c r="L1226" s="157">
        <f>IFERROR(INDEX(NoSettings_v3!$C$2:$AH$4612,MATCH('EPS 3.1.3'!$B1226,NoSettings_v3!$A$2:$A$4612,0),MATCH('EPS 3.1.3'!L$1,NoSettings_v3!$C$1:$AH$1,0)),"")</f>
        <v>324466000000</v>
      </c>
      <c r="M1226" s="157">
        <f>IFERROR(INDEX(NoSettings_v3!$C$2:$AH$4612,MATCH('EPS 3.1.3'!$B1226,NoSettings_v3!$A$2:$A$4612,0),MATCH('EPS 3.1.3'!M$1,NoSettings_v3!$C$1:$AH$1,0)),"")</f>
        <v>340722000000</v>
      </c>
      <c r="N1226" s="157">
        <f>IFERROR(INDEX(NoSettings_v3!$C$2:$AH$4612,MATCH('EPS 3.1.3'!$B1226,NoSettings_v3!$A$2:$A$4612,0),MATCH('EPS 3.1.3'!N$1,NoSettings_v3!$C$1:$AH$1,0)),"")</f>
        <v>355607000000</v>
      </c>
      <c r="O1226" s="157">
        <f>IFERROR(INDEX(NoSettings_v3!$C$2:$AH$4612,MATCH('EPS 3.1.3'!$B1226,NoSettings_v3!$A$2:$A$4612,0),MATCH('EPS 3.1.3'!O$1,NoSettings_v3!$C$1:$AH$1,0)),"")</f>
        <v>369240000000</v>
      </c>
      <c r="P1226" s="157">
        <f>IFERROR(INDEX(NoSettings_v3!$C$2:$AH$4612,MATCH('EPS 3.1.3'!$B1226,NoSettings_v3!$A$2:$A$4612,0),MATCH('EPS 3.1.3'!P$1,NoSettings_v3!$C$1:$AH$1,0)),"")</f>
        <v>381557000000</v>
      </c>
      <c r="Q1226" s="157">
        <f>IFERROR(INDEX(NoSettings_v3!$C$2:$AH$4612,MATCH('EPS 3.1.3'!$B1226,NoSettings_v3!$A$2:$A$4612,0),MATCH('EPS 3.1.3'!Q$1,NoSettings_v3!$C$1:$AH$1,0)),"")</f>
        <v>392784000000</v>
      </c>
      <c r="R1226" s="157">
        <f>IFERROR(INDEX(NoSettings_v3!$C$2:$AH$4612,MATCH('EPS 3.1.3'!$B1226,NoSettings_v3!$A$2:$A$4612,0),MATCH('EPS 3.1.3'!R$1,NoSettings_v3!$C$1:$AH$1,0)),"")</f>
        <v>405082000000</v>
      </c>
      <c r="S1226" s="157">
        <f>IFERROR(INDEX(NoSettings_v3!$C$2:$AH$4612,MATCH('EPS 3.1.3'!$B1226,NoSettings_v3!$A$2:$A$4612,0),MATCH('EPS 3.1.3'!S$1,NoSettings_v3!$C$1:$AH$1,0)),"")</f>
        <v>416972000000</v>
      </c>
      <c r="T1226" s="157">
        <f>IFERROR(INDEX(NoSettings_v3!$C$2:$AH$4612,MATCH('EPS 3.1.3'!$B1226,NoSettings_v3!$A$2:$A$4612,0),MATCH('EPS 3.1.3'!T$1,NoSettings_v3!$C$1:$AH$1,0)),"")</f>
        <v>428174000000</v>
      </c>
      <c r="U1226" s="157">
        <f>IFERROR(INDEX(NoSettings_v3!$C$2:$AH$4612,MATCH('EPS 3.1.3'!$B1226,NoSettings_v3!$A$2:$A$4612,0),MATCH('EPS 3.1.3'!U$1,NoSettings_v3!$C$1:$AH$1,0)),"")</f>
        <v>439616000000</v>
      </c>
      <c r="V1226" s="157">
        <f>IFERROR(INDEX(NoSettings_v3!$C$2:$AH$4612,MATCH('EPS 3.1.3'!$B1226,NoSettings_v3!$A$2:$A$4612,0),MATCH('EPS 3.1.3'!V$1,NoSettings_v3!$C$1:$AH$1,0)),"")</f>
        <v>450420000000</v>
      </c>
      <c r="W1226" s="157">
        <f>IFERROR(INDEX(NoSettings_v3!$C$2:$AH$4612,MATCH('EPS 3.1.3'!$B1226,NoSettings_v3!$A$2:$A$4612,0),MATCH('EPS 3.1.3'!W$1,NoSettings_v3!$C$1:$AH$1,0)),"")</f>
        <v>463218000000</v>
      </c>
      <c r="X1226" s="157">
        <f>IFERROR(INDEX(NoSettings_v3!$C$2:$AH$4612,MATCH('EPS 3.1.3'!$B1226,NoSettings_v3!$A$2:$A$4612,0),MATCH('EPS 3.1.3'!X$1,NoSettings_v3!$C$1:$AH$1,0)),"")</f>
        <v>475700000000</v>
      </c>
      <c r="Y1226" s="157">
        <f>IFERROR(INDEX(NoSettings_v3!$C$2:$AH$4612,MATCH('EPS 3.1.3'!$B1226,NoSettings_v3!$A$2:$A$4612,0),MATCH('EPS 3.1.3'!Y$1,NoSettings_v3!$C$1:$AH$1,0)),"")</f>
        <v>488154000000</v>
      </c>
      <c r="Z1226" s="157">
        <f>IFERROR(INDEX(NoSettings_v3!$C$2:$AH$4612,MATCH('EPS 3.1.3'!$B1226,NoSettings_v3!$A$2:$A$4612,0),MATCH('EPS 3.1.3'!Z$1,NoSettings_v3!$C$1:$AH$1,0)),"")</f>
        <v>500620000000</v>
      </c>
      <c r="AA1226" s="157">
        <f>IFERROR(INDEX(NoSettings_v3!$C$2:$AH$4612,MATCH('EPS 3.1.3'!$B1226,NoSettings_v3!$A$2:$A$4612,0),MATCH('EPS 3.1.3'!AA$1,NoSettings_v3!$C$1:$AH$1,0)),"")</f>
        <v>513355000000</v>
      </c>
      <c r="AB1226" s="157">
        <f>IFERROR(INDEX(NoSettings_v3!$C$2:$AH$4612,MATCH('EPS 3.1.3'!$B1226,NoSettings_v3!$A$2:$A$4612,0),MATCH('EPS 3.1.3'!AB$1,NoSettings_v3!$C$1:$AH$1,0)),"")</f>
        <v>527096000000</v>
      </c>
      <c r="AC1226" s="157">
        <f>IFERROR(INDEX(NoSettings_v3!$C$2:$AH$4612,MATCH('EPS 3.1.3'!$B1226,NoSettings_v3!$A$2:$A$4612,0),MATCH('EPS 3.1.3'!AC$1,NoSettings_v3!$C$1:$AH$1,0)),"")</f>
        <v>541377000000</v>
      </c>
      <c r="AD1226" s="157">
        <f>IFERROR(INDEX(NoSettings_v3!$C$2:$AH$4612,MATCH('EPS 3.1.3'!$B1226,NoSettings_v3!$A$2:$A$4612,0),MATCH('EPS 3.1.3'!AD$1,NoSettings_v3!$C$1:$AH$1,0)),"")</f>
        <v>556269000000</v>
      </c>
      <c r="AE1226" s="157">
        <f>IFERROR(INDEX(NoSettings_v3!$C$2:$AH$4612,MATCH('EPS 3.1.3'!$B1226,NoSettings_v3!$A$2:$A$4612,0),MATCH('EPS 3.1.3'!AE$1,NoSettings_v3!$C$1:$AH$1,0)),"")</f>
        <v>571992000000</v>
      </c>
      <c r="AF1226" s="157">
        <f>IFERROR(INDEX(NoSettings_v3!$C$2:$AH$4612,MATCH('EPS 3.1.3'!$B1226,NoSettings_v3!$A$2:$A$4612,0),MATCH('EPS 3.1.3'!AF$1,NoSettings_v3!$C$1:$AH$1,0)),"")</f>
        <v>588886000000</v>
      </c>
      <c r="AG1226" s="157">
        <f>IFERROR(INDEX(NoSettings_v3!$C$2:$AH$4612,MATCH('EPS 3.1.3'!$B1226,NoSettings_v3!$A$2:$A$4612,0),MATCH('EPS 3.1.3'!AG$1,NoSettings_v3!$C$1:$AH$1,0)),"")</f>
        <v>606830000000</v>
      </c>
      <c r="AH1226" s="157">
        <f>IFERROR(INDEX(NoSettings_v3!$C$2:$AH$4612,MATCH('EPS 3.1.3'!$B1226,NoSettings_v3!$A$2:$A$4612,0),MATCH('EPS 3.1.3'!AH$1,NoSettings_v3!$C$1:$AH$1,0)),"")</f>
        <v>625778000000</v>
      </c>
      <c r="AI1226" s="157">
        <f>IFERROR(INDEX(NoSettings_v3!$C$2:$AH$4612,MATCH('EPS 3.1.3'!$B1226,NoSettings_v3!$A$2:$A$4612,0),MATCH('EPS 3.1.3'!AI$1,NoSettings_v3!$C$1:$AH$1,0)),"")</f>
        <v>645660000000</v>
      </c>
    </row>
    <row r="1227" spans="1:35" x14ac:dyDescent="0.35">
      <c r="B1227" s="161" t="s">
        <v>1941</v>
      </c>
      <c r="C1227" s="127" t="s">
        <v>964</v>
      </c>
      <c r="D1227" s="157">
        <f>IFERROR(INDEX(NoSettings_v3!$C$2:$AH$4612,MATCH('EPS 3.1.3'!$B1227,NoSettings_v3!$A$2:$A$4612,0),MATCH('EPS 3.1.3'!D$1,NoSettings_v3!$C$1:$AH$1,0)),"")</f>
        <v>0</v>
      </c>
      <c r="E1227" s="157">
        <f>IFERROR(INDEX(NoSettings_v3!$C$2:$AH$4612,MATCH('EPS 3.1.3'!$B1227,NoSettings_v3!$A$2:$A$4612,0),MATCH('EPS 3.1.3'!E$1,NoSettings_v3!$C$1:$AH$1,0)),"")</f>
        <v>0</v>
      </c>
      <c r="F1227" s="157">
        <f>IFERROR(INDEX(NoSettings_v3!$C$2:$AH$4612,MATCH('EPS 3.1.3'!$B1227,NoSettings_v3!$A$2:$A$4612,0),MATCH('EPS 3.1.3'!F$1,NoSettings_v3!$C$1:$AH$1,0)),"")</f>
        <v>0</v>
      </c>
      <c r="G1227" s="157">
        <f>IFERROR(INDEX(NoSettings_v3!$C$2:$AH$4612,MATCH('EPS 3.1.3'!$B1227,NoSettings_v3!$A$2:$A$4612,0),MATCH('EPS 3.1.3'!G$1,NoSettings_v3!$C$1:$AH$1,0)),"")</f>
        <v>0</v>
      </c>
      <c r="H1227" s="157">
        <f>IFERROR(INDEX(NoSettings_v3!$C$2:$AH$4612,MATCH('EPS 3.1.3'!$B1227,NoSettings_v3!$A$2:$A$4612,0),MATCH('EPS 3.1.3'!H$1,NoSettings_v3!$C$1:$AH$1,0)),"")</f>
        <v>0</v>
      </c>
      <c r="I1227" s="157">
        <f>IFERROR(INDEX(NoSettings_v3!$C$2:$AH$4612,MATCH('EPS 3.1.3'!$B1227,NoSettings_v3!$A$2:$A$4612,0),MATCH('EPS 3.1.3'!I$1,NoSettings_v3!$C$1:$AH$1,0)),"")</f>
        <v>0</v>
      </c>
      <c r="J1227" s="157">
        <f>IFERROR(INDEX(NoSettings_v3!$C$2:$AH$4612,MATCH('EPS 3.1.3'!$B1227,NoSettings_v3!$A$2:$A$4612,0),MATCH('EPS 3.1.3'!J$1,NoSettings_v3!$C$1:$AH$1,0)),"")</f>
        <v>0</v>
      </c>
      <c r="K1227" s="157">
        <f>IFERROR(INDEX(NoSettings_v3!$C$2:$AH$4612,MATCH('EPS 3.1.3'!$B1227,NoSettings_v3!$A$2:$A$4612,0),MATCH('EPS 3.1.3'!K$1,NoSettings_v3!$C$1:$AH$1,0)),"")</f>
        <v>0</v>
      </c>
      <c r="L1227" s="157">
        <f>IFERROR(INDEX(NoSettings_v3!$C$2:$AH$4612,MATCH('EPS 3.1.3'!$B1227,NoSettings_v3!$A$2:$A$4612,0),MATCH('EPS 3.1.3'!L$1,NoSettings_v3!$C$1:$AH$1,0)),"")</f>
        <v>0</v>
      </c>
      <c r="M1227" s="157">
        <f>IFERROR(INDEX(NoSettings_v3!$C$2:$AH$4612,MATCH('EPS 3.1.3'!$B1227,NoSettings_v3!$A$2:$A$4612,0),MATCH('EPS 3.1.3'!M$1,NoSettings_v3!$C$1:$AH$1,0)),"")</f>
        <v>0</v>
      </c>
      <c r="N1227" s="157">
        <f>IFERROR(INDEX(NoSettings_v3!$C$2:$AH$4612,MATCH('EPS 3.1.3'!$B1227,NoSettings_v3!$A$2:$A$4612,0),MATCH('EPS 3.1.3'!N$1,NoSettings_v3!$C$1:$AH$1,0)),"")</f>
        <v>0</v>
      </c>
      <c r="O1227" s="157">
        <f>IFERROR(INDEX(NoSettings_v3!$C$2:$AH$4612,MATCH('EPS 3.1.3'!$B1227,NoSettings_v3!$A$2:$A$4612,0),MATCH('EPS 3.1.3'!O$1,NoSettings_v3!$C$1:$AH$1,0)),"")</f>
        <v>0</v>
      </c>
      <c r="P1227" s="157">
        <f>IFERROR(INDEX(NoSettings_v3!$C$2:$AH$4612,MATCH('EPS 3.1.3'!$B1227,NoSettings_v3!$A$2:$A$4612,0),MATCH('EPS 3.1.3'!P$1,NoSettings_v3!$C$1:$AH$1,0)),"")</f>
        <v>0</v>
      </c>
      <c r="Q1227" s="157">
        <f>IFERROR(INDEX(NoSettings_v3!$C$2:$AH$4612,MATCH('EPS 3.1.3'!$B1227,NoSettings_v3!$A$2:$A$4612,0),MATCH('EPS 3.1.3'!Q$1,NoSettings_v3!$C$1:$AH$1,0)),"")</f>
        <v>0</v>
      </c>
      <c r="R1227" s="157">
        <f>IFERROR(INDEX(NoSettings_v3!$C$2:$AH$4612,MATCH('EPS 3.1.3'!$B1227,NoSettings_v3!$A$2:$A$4612,0),MATCH('EPS 3.1.3'!R$1,NoSettings_v3!$C$1:$AH$1,0)),"")</f>
        <v>0</v>
      </c>
      <c r="S1227" s="157">
        <f>IFERROR(INDEX(NoSettings_v3!$C$2:$AH$4612,MATCH('EPS 3.1.3'!$B1227,NoSettings_v3!$A$2:$A$4612,0),MATCH('EPS 3.1.3'!S$1,NoSettings_v3!$C$1:$AH$1,0)),"")</f>
        <v>0</v>
      </c>
      <c r="T1227" s="157">
        <f>IFERROR(INDEX(NoSettings_v3!$C$2:$AH$4612,MATCH('EPS 3.1.3'!$B1227,NoSettings_v3!$A$2:$A$4612,0),MATCH('EPS 3.1.3'!T$1,NoSettings_v3!$C$1:$AH$1,0)),"")</f>
        <v>0</v>
      </c>
      <c r="U1227" s="157">
        <f>IFERROR(INDEX(NoSettings_v3!$C$2:$AH$4612,MATCH('EPS 3.1.3'!$B1227,NoSettings_v3!$A$2:$A$4612,0),MATCH('EPS 3.1.3'!U$1,NoSettings_v3!$C$1:$AH$1,0)),"")</f>
        <v>0</v>
      </c>
      <c r="V1227" s="157">
        <f>IFERROR(INDEX(NoSettings_v3!$C$2:$AH$4612,MATCH('EPS 3.1.3'!$B1227,NoSettings_v3!$A$2:$A$4612,0),MATCH('EPS 3.1.3'!V$1,NoSettings_v3!$C$1:$AH$1,0)),"")</f>
        <v>0</v>
      </c>
      <c r="W1227" s="157">
        <f>IFERROR(INDEX(NoSettings_v3!$C$2:$AH$4612,MATCH('EPS 3.1.3'!$B1227,NoSettings_v3!$A$2:$A$4612,0),MATCH('EPS 3.1.3'!W$1,NoSettings_v3!$C$1:$AH$1,0)),"")</f>
        <v>0</v>
      </c>
      <c r="X1227" s="157">
        <f>IFERROR(INDEX(NoSettings_v3!$C$2:$AH$4612,MATCH('EPS 3.1.3'!$B1227,NoSettings_v3!$A$2:$A$4612,0),MATCH('EPS 3.1.3'!X$1,NoSettings_v3!$C$1:$AH$1,0)),"")</f>
        <v>0</v>
      </c>
      <c r="Y1227" s="157">
        <f>IFERROR(INDEX(NoSettings_v3!$C$2:$AH$4612,MATCH('EPS 3.1.3'!$B1227,NoSettings_v3!$A$2:$A$4612,0),MATCH('EPS 3.1.3'!Y$1,NoSettings_v3!$C$1:$AH$1,0)),"")</f>
        <v>0</v>
      </c>
      <c r="Z1227" s="157">
        <f>IFERROR(INDEX(NoSettings_v3!$C$2:$AH$4612,MATCH('EPS 3.1.3'!$B1227,NoSettings_v3!$A$2:$A$4612,0),MATCH('EPS 3.1.3'!Z$1,NoSettings_v3!$C$1:$AH$1,0)),"")</f>
        <v>0</v>
      </c>
      <c r="AA1227" s="157">
        <f>IFERROR(INDEX(NoSettings_v3!$C$2:$AH$4612,MATCH('EPS 3.1.3'!$B1227,NoSettings_v3!$A$2:$A$4612,0),MATCH('EPS 3.1.3'!AA$1,NoSettings_v3!$C$1:$AH$1,0)),"")</f>
        <v>0</v>
      </c>
      <c r="AB1227" s="157">
        <f>IFERROR(INDEX(NoSettings_v3!$C$2:$AH$4612,MATCH('EPS 3.1.3'!$B1227,NoSettings_v3!$A$2:$A$4612,0),MATCH('EPS 3.1.3'!AB$1,NoSettings_v3!$C$1:$AH$1,0)),"")</f>
        <v>0</v>
      </c>
      <c r="AC1227" s="157">
        <f>IFERROR(INDEX(NoSettings_v3!$C$2:$AH$4612,MATCH('EPS 3.1.3'!$B1227,NoSettings_v3!$A$2:$A$4612,0),MATCH('EPS 3.1.3'!AC$1,NoSettings_v3!$C$1:$AH$1,0)),"")</f>
        <v>0</v>
      </c>
      <c r="AD1227" s="157">
        <f>IFERROR(INDEX(NoSettings_v3!$C$2:$AH$4612,MATCH('EPS 3.1.3'!$B1227,NoSettings_v3!$A$2:$A$4612,0),MATCH('EPS 3.1.3'!AD$1,NoSettings_v3!$C$1:$AH$1,0)),"")</f>
        <v>0</v>
      </c>
      <c r="AE1227" s="157">
        <f>IFERROR(INDEX(NoSettings_v3!$C$2:$AH$4612,MATCH('EPS 3.1.3'!$B1227,NoSettings_v3!$A$2:$A$4612,0),MATCH('EPS 3.1.3'!AE$1,NoSettings_v3!$C$1:$AH$1,0)),"")</f>
        <v>0</v>
      </c>
      <c r="AF1227" s="157">
        <f>IFERROR(INDEX(NoSettings_v3!$C$2:$AH$4612,MATCH('EPS 3.1.3'!$B1227,NoSettings_v3!$A$2:$A$4612,0),MATCH('EPS 3.1.3'!AF$1,NoSettings_v3!$C$1:$AH$1,0)),"")</f>
        <v>0</v>
      </c>
      <c r="AG1227" s="157">
        <f>IFERROR(INDEX(NoSettings_v3!$C$2:$AH$4612,MATCH('EPS 3.1.3'!$B1227,NoSettings_v3!$A$2:$A$4612,0),MATCH('EPS 3.1.3'!AG$1,NoSettings_v3!$C$1:$AH$1,0)),"")</f>
        <v>0</v>
      </c>
      <c r="AH1227" s="157">
        <f>IFERROR(INDEX(NoSettings_v3!$C$2:$AH$4612,MATCH('EPS 3.1.3'!$B1227,NoSettings_v3!$A$2:$A$4612,0),MATCH('EPS 3.1.3'!AH$1,NoSettings_v3!$C$1:$AH$1,0)),"")</f>
        <v>0</v>
      </c>
      <c r="AI1227" s="157">
        <f>IFERROR(INDEX(NoSettings_v3!$C$2:$AH$4612,MATCH('EPS 3.1.3'!$B1227,NoSettings_v3!$A$2:$A$4612,0),MATCH('EPS 3.1.3'!AI$1,NoSettings_v3!$C$1:$AH$1,0)),"")</f>
        <v>0</v>
      </c>
    </row>
    <row r="1228" spans="1:35" x14ac:dyDescent="0.35">
      <c r="B1228" s="161" t="s">
        <v>1942</v>
      </c>
      <c r="C1228" s="127" t="s">
        <v>964</v>
      </c>
      <c r="D1228" s="157">
        <f>IFERROR(INDEX(NoSettings_v3!$C$2:$AH$4612,MATCH('EPS 3.1.3'!$B1228,NoSettings_v3!$A$2:$A$4612,0),MATCH('EPS 3.1.3'!D$1,NoSettings_v3!$C$1:$AH$1,0)),"")</f>
        <v>0</v>
      </c>
      <c r="E1228" s="157">
        <f>IFERROR(INDEX(NoSettings_v3!$C$2:$AH$4612,MATCH('EPS 3.1.3'!$B1228,NoSettings_v3!$A$2:$A$4612,0),MATCH('EPS 3.1.3'!E$1,NoSettings_v3!$C$1:$AH$1,0)),"")</f>
        <v>0</v>
      </c>
      <c r="F1228" s="157">
        <f>IFERROR(INDEX(NoSettings_v3!$C$2:$AH$4612,MATCH('EPS 3.1.3'!$B1228,NoSettings_v3!$A$2:$A$4612,0),MATCH('EPS 3.1.3'!F$1,NoSettings_v3!$C$1:$AH$1,0)),"")</f>
        <v>0</v>
      </c>
      <c r="G1228" s="157">
        <f>IFERROR(INDEX(NoSettings_v3!$C$2:$AH$4612,MATCH('EPS 3.1.3'!$B1228,NoSettings_v3!$A$2:$A$4612,0),MATCH('EPS 3.1.3'!G$1,NoSettings_v3!$C$1:$AH$1,0)),"")</f>
        <v>0</v>
      </c>
      <c r="H1228" s="157">
        <f>IFERROR(INDEX(NoSettings_v3!$C$2:$AH$4612,MATCH('EPS 3.1.3'!$B1228,NoSettings_v3!$A$2:$A$4612,0),MATCH('EPS 3.1.3'!H$1,NoSettings_v3!$C$1:$AH$1,0)),"")</f>
        <v>0</v>
      </c>
      <c r="I1228" s="157">
        <f>IFERROR(INDEX(NoSettings_v3!$C$2:$AH$4612,MATCH('EPS 3.1.3'!$B1228,NoSettings_v3!$A$2:$A$4612,0),MATCH('EPS 3.1.3'!I$1,NoSettings_v3!$C$1:$AH$1,0)),"")</f>
        <v>0</v>
      </c>
      <c r="J1228" s="157">
        <f>IFERROR(INDEX(NoSettings_v3!$C$2:$AH$4612,MATCH('EPS 3.1.3'!$B1228,NoSettings_v3!$A$2:$A$4612,0),MATCH('EPS 3.1.3'!J$1,NoSettings_v3!$C$1:$AH$1,0)),"")</f>
        <v>0</v>
      </c>
      <c r="K1228" s="157">
        <f>IFERROR(INDEX(NoSettings_v3!$C$2:$AH$4612,MATCH('EPS 3.1.3'!$B1228,NoSettings_v3!$A$2:$A$4612,0),MATCH('EPS 3.1.3'!K$1,NoSettings_v3!$C$1:$AH$1,0)),"")</f>
        <v>0</v>
      </c>
      <c r="L1228" s="157">
        <f>IFERROR(INDEX(NoSettings_v3!$C$2:$AH$4612,MATCH('EPS 3.1.3'!$B1228,NoSettings_v3!$A$2:$A$4612,0),MATCH('EPS 3.1.3'!L$1,NoSettings_v3!$C$1:$AH$1,0)),"")</f>
        <v>0</v>
      </c>
      <c r="M1228" s="157">
        <f>IFERROR(INDEX(NoSettings_v3!$C$2:$AH$4612,MATCH('EPS 3.1.3'!$B1228,NoSettings_v3!$A$2:$A$4612,0),MATCH('EPS 3.1.3'!M$1,NoSettings_v3!$C$1:$AH$1,0)),"")</f>
        <v>0</v>
      </c>
      <c r="N1228" s="157">
        <f>IFERROR(INDEX(NoSettings_v3!$C$2:$AH$4612,MATCH('EPS 3.1.3'!$B1228,NoSettings_v3!$A$2:$A$4612,0),MATCH('EPS 3.1.3'!N$1,NoSettings_v3!$C$1:$AH$1,0)),"")</f>
        <v>0</v>
      </c>
      <c r="O1228" s="157">
        <f>IFERROR(INDEX(NoSettings_v3!$C$2:$AH$4612,MATCH('EPS 3.1.3'!$B1228,NoSettings_v3!$A$2:$A$4612,0),MATCH('EPS 3.1.3'!O$1,NoSettings_v3!$C$1:$AH$1,0)),"")</f>
        <v>0</v>
      </c>
      <c r="P1228" s="157">
        <f>IFERROR(INDEX(NoSettings_v3!$C$2:$AH$4612,MATCH('EPS 3.1.3'!$B1228,NoSettings_v3!$A$2:$A$4612,0),MATCH('EPS 3.1.3'!P$1,NoSettings_v3!$C$1:$AH$1,0)),"")</f>
        <v>0</v>
      </c>
      <c r="Q1228" s="157">
        <f>IFERROR(INDEX(NoSettings_v3!$C$2:$AH$4612,MATCH('EPS 3.1.3'!$B1228,NoSettings_v3!$A$2:$A$4612,0),MATCH('EPS 3.1.3'!Q$1,NoSettings_v3!$C$1:$AH$1,0)),"")</f>
        <v>0</v>
      </c>
      <c r="R1228" s="157">
        <f>IFERROR(INDEX(NoSettings_v3!$C$2:$AH$4612,MATCH('EPS 3.1.3'!$B1228,NoSettings_v3!$A$2:$A$4612,0),MATCH('EPS 3.1.3'!R$1,NoSettings_v3!$C$1:$AH$1,0)),"")</f>
        <v>0</v>
      </c>
      <c r="S1228" s="157">
        <f>IFERROR(INDEX(NoSettings_v3!$C$2:$AH$4612,MATCH('EPS 3.1.3'!$B1228,NoSettings_v3!$A$2:$A$4612,0),MATCH('EPS 3.1.3'!S$1,NoSettings_v3!$C$1:$AH$1,0)),"")</f>
        <v>0</v>
      </c>
      <c r="T1228" s="157">
        <f>IFERROR(INDEX(NoSettings_v3!$C$2:$AH$4612,MATCH('EPS 3.1.3'!$B1228,NoSettings_v3!$A$2:$A$4612,0),MATCH('EPS 3.1.3'!T$1,NoSettings_v3!$C$1:$AH$1,0)),"")</f>
        <v>0</v>
      </c>
      <c r="U1228" s="157">
        <f>IFERROR(INDEX(NoSettings_v3!$C$2:$AH$4612,MATCH('EPS 3.1.3'!$B1228,NoSettings_v3!$A$2:$A$4612,0),MATCH('EPS 3.1.3'!U$1,NoSettings_v3!$C$1:$AH$1,0)),"")</f>
        <v>0</v>
      </c>
      <c r="V1228" s="157">
        <f>IFERROR(INDEX(NoSettings_v3!$C$2:$AH$4612,MATCH('EPS 3.1.3'!$B1228,NoSettings_v3!$A$2:$A$4612,0),MATCH('EPS 3.1.3'!V$1,NoSettings_v3!$C$1:$AH$1,0)),"")</f>
        <v>0</v>
      </c>
      <c r="W1228" s="157">
        <f>IFERROR(INDEX(NoSettings_v3!$C$2:$AH$4612,MATCH('EPS 3.1.3'!$B1228,NoSettings_v3!$A$2:$A$4612,0),MATCH('EPS 3.1.3'!W$1,NoSettings_v3!$C$1:$AH$1,0)),"")</f>
        <v>0</v>
      </c>
      <c r="X1228" s="157">
        <f>IFERROR(INDEX(NoSettings_v3!$C$2:$AH$4612,MATCH('EPS 3.1.3'!$B1228,NoSettings_v3!$A$2:$A$4612,0),MATCH('EPS 3.1.3'!X$1,NoSettings_v3!$C$1:$AH$1,0)),"")</f>
        <v>0</v>
      </c>
      <c r="Y1228" s="157">
        <f>IFERROR(INDEX(NoSettings_v3!$C$2:$AH$4612,MATCH('EPS 3.1.3'!$B1228,NoSettings_v3!$A$2:$A$4612,0),MATCH('EPS 3.1.3'!Y$1,NoSettings_v3!$C$1:$AH$1,0)),"")</f>
        <v>0</v>
      </c>
      <c r="Z1228" s="157">
        <f>IFERROR(INDEX(NoSettings_v3!$C$2:$AH$4612,MATCH('EPS 3.1.3'!$B1228,NoSettings_v3!$A$2:$A$4612,0),MATCH('EPS 3.1.3'!Z$1,NoSettings_v3!$C$1:$AH$1,0)),"")</f>
        <v>0</v>
      </c>
      <c r="AA1228" s="157">
        <f>IFERROR(INDEX(NoSettings_v3!$C$2:$AH$4612,MATCH('EPS 3.1.3'!$B1228,NoSettings_v3!$A$2:$A$4612,0),MATCH('EPS 3.1.3'!AA$1,NoSettings_v3!$C$1:$AH$1,0)),"")</f>
        <v>0</v>
      </c>
      <c r="AB1228" s="157">
        <f>IFERROR(INDEX(NoSettings_v3!$C$2:$AH$4612,MATCH('EPS 3.1.3'!$B1228,NoSettings_v3!$A$2:$A$4612,0),MATCH('EPS 3.1.3'!AB$1,NoSettings_v3!$C$1:$AH$1,0)),"")</f>
        <v>0</v>
      </c>
      <c r="AC1228" s="157">
        <f>IFERROR(INDEX(NoSettings_v3!$C$2:$AH$4612,MATCH('EPS 3.1.3'!$B1228,NoSettings_v3!$A$2:$A$4612,0),MATCH('EPS 3.1.3'!AC$1,NoSettings_v3!$C$1:$AH$1,0)),"")</f>
        <v>0</v>
      </c>
      <c r="AD1228" s="157">
        <f>IFERROR(INDEX(NoSettings_v3!$C$2:$AH$4612,MATCH('EPS 3.1.3'!$B1228,NoSettings_v3!$A$2:$A$4612,0),MATCH('EPS 3.1.3'!AD$1,NoSettings_v3!$C$1:$AH$1,0)),"")</f>
        <v>0</v>
      </c>
      <c r="AE1228" s="157">
        <f>IFERROR(INDEX(NoSettings_v3!$C$2:$AH$4612,MATCH('EPS 3.1.3'!$B1228,NoSettings_v3!$A$2:$A$4612,0),MATCH('EPS 3.1.3'!AE$1,NoSettings_v3!$C$1:$AH$1,0)),"")</f>
        <v>0</v>
      </c>
      <c r="AF1228" s="157">
        <f>IFERROR(INDEX(NoSettings_v3!$C$2:$AH$4612,MATCH('EPS 3.1.3'!$B1228,NoSettings_v3!$A$2:$A$4612,0),MATCH('EPS 3.1.3'!AF$1,NoSettings_v3!$C$1:$AH$1,0)),"")</f>
        <v>0</v>
      </c>
      <c r="AG1228" s="157">
        <f>IFERROR(INDEX(NoSettings_v3!$C$2:$AH$4612,MATCH('EPS 3.1.3'!$B1228,NoSettings_v3!$A$2:$A$4612,0),MATCH('EPS 3.1.3'!AG$1,NoSettings_v3!$C$1:$AH$1,0)),"")</f>
        <v>0</v>
      </c>
      <c r="AH1228" s="157">
        <f>IFERROR(INDEX(NoSettings_v3!$C$2:$AH$4612,MATCH('EPS 3.1.3'!$B1228,NoSettings_v3!$A$2:$A$4612,0),MATCH('EPS 3.1.3'!AH$1,NoSettings_v3!$C$1:$AH$1,0)),"")</f>
        <v>0</v>
      </c>
      <c r="AI1228" s="157">
        <f>IFERROR(INDEX(NoSettings_v3!$C$2:$AH$4612,MATCH('EPS 3.1.3'!$B1228,NoSettings_v3!$A$2:$A$4612,0),MATCH('EPS 3.1.3'!AI$1,NoSettings_v3!$C$1:$AH$1,0)),"")</f>
        <v>0</v>
      </c>
    </row>
    <row r="1229" spans="1:35" x14ac:dyDescent="0.35">
      <c r="B1229" s="161" t="s">
        <v>1943</v>
      </c>
      <c r="C1229" s="127" t="s">
        <v>964</v>
      </c>
      <c r="D1229" s="157">
        <f>IFERROR(INDEX(NoSettings_v3!$C$2:$AH$4612,MATCH('EPS 3.1.3'!$B1229,NoSettings_v3!$A$2:$A$4612,0),MATCH('EPS 3.1.3'!D$1,NoSettings_v3!$C$1:$AH$1,0)),"")</f>
        <v>2048350000000</v>
      </c>
      <c r="E1229" s="157">
        <f>IFERROR(INDEX(NoSettings_v3!$C$2:$AH$4612,MATCH('EPS 3.1.3'!$B1229,NoSettings_v3!$A$2:$A$4612,0),MATCH('EPS 3.1.3'!E$1,NoSettings_v3!$C$1:$AH$1,0)),"")</f>
        <v>1647470000000</v>
      </c>
      <c r="F1229" s="157">
        <f>IFERROR(INDEX(NoSettings_v3!$C$2:$AH$4612,MATCH('EPS 3.1.3'!$B1229,NoSettings_v3!$A$2:$A$4612,0),MATCH('EPS 3.1.3'!F$1,NoSettings_v3!$C$1:$AH$1,0)),"")</f>
        <v>2019680000000</v>
      </c>
      <c r="G1229" s="157">
        <f>IFERROR(INDEX(NoSettings_v3!$C$2:$AH$4612,MATCH('EPS 3.1.3'!$B1229,NoSettings_v3!$A$2:$A$4612,0),MATCH('EPS 3.1.3'!G$1,NoSettings_v3!$C$1:$AH$1,0)),"")</f>
        <v>2253200000000</v>
      </c>
      <c r="H1229" s="157">
        <f>IFERROR(INDEX(NoSettings_v3!$C$2:$AH$4612,MATCH('EPS 3.1.3'!$B1229,NoSettings_v3!$A$2:$A$4612,0),MATCH('EPS 3.1.3'!H$1,NoSettings_v3!$C$1:$AH$1,0)),"")</f>
        <v>2446530000000</v>
      </c>
      <c r="I1229" s="157">
        <f>IFERROR(INDEX(NoSettings_v3!$C$2:$AH$4612,MATCH('EPS 3.1.3'!$B1229,NoSettings_v3!$A$2:$A$4612,0),MATCH('EPS 3.1.3'!I$1,NoSettings_v3!$C$1:$AH$1,0)),"")</f>
        <v>2592200000000</v>
      </c>
      <c r="J1229" s="157">
        <f>IFERROR(INDEX(NoSettings_v3!$C$2:$AH$4612,MATCH('EPS 3.1.3'!$B1229,NoSettings_v3!$A$2:$A$4612,0),MATCH('EPS 3.1.3'!J$1,NoSettings_v3!$C$1:$AH$1,0)),"")</f>
        <v>2706560000000</v>
      </c>
      <c r="K1229" s="157">
        <f>IFERROR(INDEX(NoSettings_v3!$C$2:$AH$4612,MATCH('EPS 3.1.3'!$B1229,NoSettings_v3!$A$2:$A$4612,0),MATCH('EPS 3.1.3'!K$1,NoSettings_v3!$C$1:$AH$1,0)),"")</f>
        <v>2799160000000</v>
      </c>
      <c r="L1229" s="157">
        <f>IFERROR(INDEX(NoSettings_v3!$C$2:$AH$4612,MATCH('EPS 3.1.3'!$B1229,NoSettings_v3!$A$2:$A$4612,0),MATCH('EPS 3.1.3'!L$1,NoSettings_v3!$C$1:$AH$1,0)),"")</f>
        <v>2875340000000</v>
      </c>
      <c r="M1229" s="157">
        <f>IFERROR(INDEX(NoSettings_v3!$C$2:$AH$4612,MATCH('EPS 3.1.3'!$B1229,NoSettings_v3!$A$2:$A$4612,0),MATCH('EPS 3.1.3'!M$1,NoSettings_v3!$C$1:$AH$1,0)),"")</f>
        <v>2972260000000</v>
      </c>
      <c r="N1229" s="157">
        <f>IFERROR(INDEX(NoSettings_v3!$C$2:$AH$4612,MATCH('EPS 3.1.3'!$B1229,NoSettings_v3!$A$2:$A$4612,0),MATCH('EPS 3.1.3'!N$1,NoSettings_v3!$C$1:$AH$1,0)),"")</f>
        <v>3052940000000</v>
      </c>
      <c r="O1229" s="157">
        <f>IFERROR(INDEX(NoSettings_v3!$C$2:$AH$4612,MATCH('EPS 3.1.3'!$B1229,NoSettings_v3!$A$2:$A$4612,0),MATCH('EPS 3.1.3'!O$1,NoSettings_v3!$C$1:$AH$1,0)),"")</f>
        <v>3119700000000</v>
      </c>
      <c r="P1229" s="157">
        <f>IFERROR(INDEX(NoSettings_v3!$C$2:$AH$4612,MATCH('EPS 3.1.3'!$B1229,NoSettings_v3!$A$2:$A$4612,0),MATCH('EPS 3.1.3'!P$1,NoSettings_v3!$C$1:$AH$1,0)),"")</f>
        <v>3173180000000</v>
      </c>
      <c r="Q1229" s="157">
        <f>IFERROR(INDEX(NoSettings_v3!$C$2:$AH$4612,MATCH('EPS 3.1.3'!$B1229,NoSettings_v3!$A$2:$A$4612,0),MATCH('EPS 3.1.3'!Q$1,NoSettings_v3!$C$1:$AH$1,0)),"")</f>
        <v>3215730000000</v>
      </c>
      <c r="R1229" s="157">
        <f>IFERROR(INDEX(NoSettings_v3!$C$2:$AH$4612,MATCH('EPS 3.1.3'!$B1229,NoSettings_v3!$A$2:$A$4612,0),MATCH('EPS 3.1.3'!R$1,NoSettings_v3!$C$1:$AH$1,0)),"")</f>
        <v>3265710000000</v>
      </c>
      <c r="S1229" s="157">
        <f>IFERROR(INDEX(NoSettings_v3!$C$2:$AH$4612,MATCH('EPS 3.1.3'!$B1229,NoSettings_v3!$A$2:$A$4612,0),MATCH('EPS 3.1.3'!S$1,NoSettings_v3!$C$1:$AH$1,0)),"")</f>
        <v>3310130000000</v>
      </c>
      <c r="T1229" s="157">
        <f>IFERROR(INDEX(NoSettings_v3!$C$2:$AH$4612,MATCH('EPS 3.1.3'!$B1229,NoSettings_v3!$A$2:$A$4612,0),MATCH('EPS 3.1.3'!T$1,NoSettings_v3!$C$1:$AH$1,0)),"")</f>
        <v>3350490000000</v>
      </c>
      <c r="U1229" s="157">
        <f>IFERROR(INDEX(NoSettings_v3!$C$2:$AH$4612,MATCH('EPS 3.1.3'!$B1229,NoSettings_v3!$A$2:$A$4612,0),MATCH('EPS 3.1.3'!U$1,NoSettings_v3!$C$1:$AH$1,0)),"")</f>
        <v>3395370000000</v>
      </c>
      <c r="V1229" s="157">
        <f>IFERROR(INDEX(NoSettings_v3!$C$2:$AH$4612,MATCH('EPS 3.1.3'!$B1229,NoSettings_v3!$A$2:$A$4612,0),MATCH('EPS 3.1.3'!V$1,NoSettings_v3!$C$1:$AH$1,0)),"")</f>
        <v>3430740000000</v>
      </c>
      <c r="W1229" s="157">
        <f>IFERROR(INDEX(NoSettings_v3!$C$2:$AH$4612,MATCH('EPS 3.1.3'!$B1229,NoSettings_v3!$A$2:$A$4612,0),MATCH('EPS 3.1.3'!W$1,NoSettings_v3!$C$1:$AH$1,0)),"")</f>
        <v>3476570000000</v>
      </c>
      <c r="X1229" s="157">
        <f>IFERROR(INDEX(NoSettings_v3!$C$2:$AH$4612,MATCH('EPS 3.1.3'!$B1229,NoSettings_v3!$A$2:$A$4612,0),MATCH('EPS 3.1.3'!X$1,NoSettings_v3!$C$1:$AH$1,0)),"")</f>
        <v>3514550000000</v>
      </c>
      <c r="Y1229" s="157">
        <f>IFERROR(INDEX(NoSettings_v3!$C$2:$AH$4612,MATCH('EPS 3.1.3'!$B1229,NoSettings_v3!$A$2:$A$4612,0),MATCH('EPS 3.1.3'!Y$1,NoSettings_v3!$C$1:$AH$1,0)),"")</f>
        <v>3546190000000</v>
      </c>
      <c r="Z1229" s="157">
        <f>IFERROR(INDEX(NoSettings_v3!$C$2:$AH$4612,MATCH('EPS 3.1.3'!$B1229,NoSettings_v3!$A$2:$A$4612,0),MATCH('EPS 3.1.3'!Z$1,NoSettings_v3!$C$1:$AH$1,0)),"")</f>
        <v>3572630000000</v>
      </c>
      <c r="AA1229" s="157">
        <f>IFERROR(INDEX(NoSettings_v3!$C$2:$AH$4612,MATCH('EPS 3.1.3'!$B1229,NoSettings_v3!$A$2:$A$4612,0),MATCH('EPS 3.1.3'!AA$1,NoSettings_v3!$C$1:$AH$1,0)),"")</f>
        <v>3595140000000</v>
      </c>
      <c r="AB1229" s="157">
        <f>IFERROR(INDEX(NoSettings_v3!$C$2:$AH$4612,MATCH('EPS 3.1.3'!$B1229,NoSettings_v3!$A$2:$A$4612,0),MATCH('EPS 3.1.3'!AB$1,NoSettings_v3!$C$1:$AH$1,0)),"")</f>
        <v>3618150000000</v>
      </c>
      <c r="AC1229" s="157">
        <f>IFERROR(INDEX(NoSettings_v3!$C$2:$AH$4612,MATCH('EPS 3.1.3'!$B1229,NoSettings_v3!$A$2:$A$4612,0),MATCH('EPS 3.1.3'!AC$1,NoSettings_v3!$C$1:$AH$1,0)),"")</f>
        <v>3637380000000</v>
      </c>
      <c r="AD1229" s="157">
        <f>IFERROR(INDEX(NoSettings_v3!$C$2:$AH$4612,MATCH('EPS 3.1.3'!$B1229,NoSettings_v3!$A$2:$A$4612,0),MATCH('EPS 3.1.3'!AD$1,NoSettings_v3!$C$1:$AH$1,0)),"")</f>
        <v>3653170000000</v>
      </c>
      <c r="AE1229" s="157">
        <f>IFERROR(INDEX(NoSettings_v3!$C$2:$AH$4612,MATCH('EPS 3.1.3'!$B1229,NoSettings_v3!$A$2:$A$4612,0),MATCH('EPS 3.1.3'!AE$1,NoSettings_v3!$C$1:$AH$1,0)),"")</f>
        <v>3665360000000</v>
      </c>
      <c r="AF1229" s="157">
        <f>IFERROR(INDEX(NoSettings_v3!$C$2:$AH$4612,MATCH('EPS 3.1.3'!$B1229,NoSettings_v3!$A$2:$A$4612,0),MATCH('EPS 3.1.3'!AF$1,NoSettings_v3!$C$1:$AH$1,0)),"")</f>
        <v>3675580000000</v>
      </c>
      <c r="AG1229" s="157">
        <f>IFERROR(INDEX(NoSettings_v3!$C$2:$AH$4612,MATCH('EPS 3.1.3'!$B1229,NoSettings_v3!$A$2:$A$4612,0),MATCH('EPS 3.1.3'!AG$1,NoSettings_v3!$C$1:$AH$1,0)),"")</f>
        <v>3683760000000</v>
      </c>
      <c r="AH1229" s="157">
        <f>IFERROR(INDEX(NoSettings_v3!$C$2:$AH$4612,MATCH('EPS 3.1.3'!$B1229,NoSettings_v3!$A$2:$A$4612,0),MATCH('EPS 3.1.3'!AH$1,NoSettings_v3!$C$1:$AH$1,0)),"")</f>
        <v>3689150000000</v>
      </c>
      <c r="AI1229" s="157">
        <f>IFERROR(INDEX(NoSettings_v3!$C$2:$AH$4612,MATCH('EPS 3.1.3'!$B1229,NoSettings_v3!$A$2:$A$4612,0),MATCH('EPS 3.1.3'!AI$1,NoSettings_v3!$C$1:$AH$1,0)),"")</f>
        <v>3692030000000</v>
      </c>
    </row>
    <row r="1230" spans="1:35" x14ac:dyDescent="0.35">
      <c r="B1230" s="161" t="s">
        <v>1944</v>
      </c>
      <c r="C1230" s="127" t="s">
        <v>964</v>
      </c>
      <c r="D1230" s="157">
        <f>IFERROR(INDEX(NoSettings_v3!$C$2:$AH$4612,MATCH('EPS 3.1.3'!$B1230,NoSettings_v3!$A$2:$A$4612,0),MATCH('EPS 3.1.3'!D$1,NoSettings_v3!$C$1:$AH$1,0)),"")</f>
        <v>0</v>
      </c>
      <c r="E1230" s="157">
        <f>IFERROR(INDEX(NoSettings_v3!$C$2:$AH$4612,MATCH('EPS 3.1.3'!$B1230,NoSettings_v3!$A$2:$A$4612,0),MATCH('EPS 3.1.3'!E$1,NoSettings_v3!$C$1:$AH$1,0)),"")</f>
        <v>0</v>
      </c>
      <c r="F1230" s="157">
        <f>IFERROR(INDEX(NoSettings_v3!$C$2:$AH$4612,MATCH('EPS 3.1.3'!$B1230,NoSettings_v3!$A$2:$A$4612,0),MATCH('EPS 3.1.3'!F$1,NoSettings_v3!$C$1:$AH$1,0)),"")</f>
        <v>0</v>
      </c>
      <c r="G1230" s="157">
        <f>IFERROR(INDEX(NoSettings_v3!$C$2:$AH$4612,MATCH('EPS 3.1.3'!$B1230,NoSettings_v3!$A$2:$A$4612,0),MATCH('EPS 3.1.3'!G$1,NoSettings_v3!$C$1:$AH$1,0)),"")</f>
        <v>0</v>
      </c>
      <c r="H1230" s="157">
        <f>IFERROR(INDEX(NoSettings_v3!$C$2:$AH$4612,MATCH('EPS 3.1.3'!$B1230,NoSettings_v3!$A$2:$A$4612,0),MATCH('EPS 3.1.3'!H$1,NoSettings_v3!$C$1:$AH$1,0)),"")</f>
        <v>0</v>
      </c>
      <c r="I1230" s="157">
        <f>IFERROR(INDEX(NoSettings_v3!$C$2:$AH$4612,MATCH('EPS 3.1.3'!$B1230,NoSettings_v3!$A$2:$A$4612,0),MATCH('EPS 3.1.3'!I$1,NoSettings_v3!$C$1:$AH$1,0)),"")</f>
        <v>0</v>
      </c>
      <c r="J1230" s="157">
        <f>IFERROR(INDEX(NoSettings_v3!$C$2:$AH$4612,MATCH('EPS 3.1.3'!$B1230,NoSettings_v3!$A$2:$A$4612,0),MATCH('EPS 3.1.3'!J$1,NoSettings_v3!$C$1:$AH$1,0)),"")</f>
        <v>0</v>
      </c>
      <c r="K1230" s="157">
        <f>IFERROR(INDEX(NoSettings_v3!$C$2:$AH$4612,MATCH('EPS 3.1.3'!$B1230,NoSettings_v3!$A$2:$A$4612,0),MATCH('EPS 3.1.3'!K$1,NoSettings_v3!$C$1:$AH$1,0)),"")</f>
        <v>0</v>
      </c>
      <c r="L1230" s="157">
        <f>IFERROR(INDEX(NoSettings_v3!$C$2:$AH$4612,MATCH('EPS 3.1.3'!$B1230,NoSettings_v3!$A$2:$A$4612,0),MATCH('EPS 3.1.3'!L$1,NoSettings_v3!$C$1:$AH$1,0)),"")</f>
        <v>0</v>
      </c>
      <c r="M1230" s="157">
        <f>IFERROR(INDEX(NoSettings_v3!$C$2:$AH$4612,MATCH('EPS 3.1.3'!$B1230,NoSettings_v3!$A$2:$A$4612,0),MATCH('EPS 3.1.3'!M$1,NoSettings_v3!$C$1:$AH$1,0)),"")</f>
        <v>0</v>
      </c>
      <c r="N1230" s="157">
        <f>IFERROR(INDEX(NoSettings_v3!$C$2:$AH$4612,MATCH('EPS 3.1.3'!$B1230,NoSettings_v3!$A$2:$A$4612,0),MATCH('EPS 3.1.3'!N$1,NoSettings_v3!$C$1:$AH$1,0)),"")</f>
        <v>0</v>
      </c>
      <c r="O1230" s="157">
        <f>IFERROR(INDEX(NoSettings_v3!$C$2:$AH$4612,MATCH('EPS 3.1.3'!$B1230,NoSettings_v3!$A$2:$A$4612,0),MATCH('EPS 3.1.3'!O$1,NoSettings_v3!$C$1:$AH$1,0)),"")</f>
        <v>0</v>
      </c>
      <c r="P1230" s="157">
        <f>IFERROR(INDEX(NoSettings_v3!$C$2:$AH$4612,MATCH('EPS 3.1.3'!$B1230,NoSettings_v3!$A$2:$A$4612,0),MATCH('EPS 3.1.3'!P$1,NoSettings_v3!$C$1:$AH$1,0)),"")</f>
        <v>0</v>
      </c>
      <c r="Q1230" s="157">
        <f>IFERROR(INDEX(NoSettings_v3!$C$2:$AH$4612,MATCH('EPS 3.1.3'!$B1230,NoSettings_v3!$A$2:$A$4612,0),MATCH('EPS 3.1.3'!Q$1,NoSettings_v3!$C$1:$AH$1,0)),"")</f>
        <v>0</v>
      </c>
      <c r="R1230" s="157">
        <f>IFERROR(INDEX(NoSettings_v3!$C$2:$AH$4612,MATCH('EPS 3.1.3'!$B1230,NoSettings_v3!$A$2:$A$4612,0),MATCH('EPS 3.1.3'!R$1,NoSettings_v3!$C$1:$AH$1,0)),"")</f>
        <v>0</v>
      </c>
      <c r="S1230" s="157">
        <f>IFERROR(INDEX(NoSettings_v3!$C$2:$AH$4612,MATCH('EPS 3.1.3'!$B1230,NoSettings_v3!$A$2:$A$4612,0),MATCH('EPS 3.1.3'!S$1,NoSettings_v3!$C$1:$AH$1,0)),"")</f>
        <v>0</v>
      </c>
      <c r="T1230" s="157">
        <f>IFERROR(INDEX(NoSettings_v3!$C$2:$AH$4612,MATCH('EPS 3.1.3'!$B1230,NoSettings_v3!$A$2:$A$4612,0),MATCH('EPS 3.1.3'!T$1,NoSettings_v3!$C$1:$AH$1,0)),"")</f>
        <v>0</v>
      </c>
      <c r="U1230" s="157">
        <f>IFERROR(INDEX(NoSettings_v3!$C$2:$AH$4612,MATCH('EPS 3.1.3'!$B1230,NoSettings_v3!$A$2:$A$4612,0),MATCH('EPS 3.1.3'!U$1,NoSettings_v3!$C$1:$AH$1,0)),"")</f>
        <v>0</v>
      </c>
      <c r="V1230" s="157">
        <f>IFERROR(INDEX(NoSettings_v3!$C$2:$AH$4612,MATCH('EPS 3.1.3'!$B1230,NoSettings_v3!$A$2:$A$4612,0),MATCH('EPS 3.1.3'!V$1,NoSettings_v3!$C$1:$AH$1,0)),"")</f>
        <v>0</v>
      </c>
      <c r="W1230" s="157">
        <f>IFERROR(INDEX(NoSettings_v3!$C$2:$AH$4612,MATCH('EPS 3.1.3'!$B1230,NoSettings_v3!$A$2:$A$4612,0),MATCH('EPS 3.1.3'!W$1,NoSettings_v3!$C$1:$AH$1,0)),"")</f>
        <v>0</v>
      </c>
      <c r="X1230" s="157">
        <f>IFERROR(INDEX(NoSettings_v3!$C$2:$AH$4612,MATCH('EPS 3.1.3'!$B1230,NoSettings_v3!$A$2:$A$4612,0),MATCH('EPS 3.1.3'!X$1,NoSettings_v3!$C$1:$AH$1,0)),"")</f>
        <v>0</v>
      </c>
      <c r="Y1230" s="157">
        <f>IFERROR(INDEX(NoSettings_v3!$C$2:$AH$4612,MATCH('EPS 3.1.3'!$B1230,NoSettings_v3!$A$2:$A$4612,0),MATCH('EPS 3.1.3'!Y$1,NoSettings_v3!$C$1:$AH$1,0)),"")</f>
        <v>0</v>
      </c>
      <c r="Z1230" s="157">
        <f>IFERROR(INDEX(NoSettings_v3!$C$2:$AH$4612,MATCH('EPS 3.1.3'!$B1230,NoSettings_v3!$A$2:$A$4612,0),MATCH('EPS 3.1.3'!Z$1,NoSettings_v3!$C$1:$AH$1,0)),"")</f>
        <v>0</v>
      </c>
      <c r="AA1230" s="157">
        <f>IFERROR(INDEX(NoSettings_v3!$C$2:$AH$4612,MATCH('EPS 3.1.3'!$B1230,NoSettings_v3!$A$2:$A$4612,0),MATCH('EPS 3.1.3'!AA$1,NoSettings_v3!$C$1:$AH$1,0)),"")</f>
        <v>0</v>
      </c>
      <c r="AB1230" s="157">
        <f>IFERROR(INDEX(NoSettings_v3!$C$2:$AH$4612,MATCH('EPS 3.1.3'!$B1230,NoSettings_v3!$A$2:$A$4612,0),MATCH('EPS 3.1.3'!AB$1,NoSettings_v3!$C$1:$AH$1,0)),"")</f>
        <v>0</v>
      </c>
      <c r="AC1230" s="157">
        <f>IFERROR(INDEX(NoSettings_v3!$C$2:$AH$4612,MATCH('EPS 3.1.3'!$B1230,NoSettings_v3!$A$2:$A$4612,0),MATCH('EPS 3.1.3'!AC$1,NoSettings_v3!$C$1:$AH$1,0)),"")</f>
        <v>0</v>
      </c>
      <c r="AD1230" s="157">
        <f>IFERROR(INDEX(NoSettings_v3!$C$2:$AH$4612,MATCH('EPS 3.1.3'!$B1230,NoSettings_v3!$A$2:$A$4612,0),MATCH('EPS 3.1.3'!AD$1,NoSettings_v3!$C$1:$AH$1,0)),"")</f>
        <v>0</v>
      </c>
      <c r="AE1230" s="157">
        <f>IFERROR(INDEX(NoSettings_v3!$C$2:$AH$4612,MATCH('EPS 3.1.3'!$B1230,NoSettings_v3!$A$2:$A$4612,0),MATCH('EPS 3.1.3'!AE$1,NoSettings_v3!$C$1:$AH$1,0)),"")</f>
        <v>0</v>
      </c>
      <c r="AF1230" s="157">
        <f>IFERROR(INDEX(NoSettings_v3!$C$2:$AH$4612,MATCH('EPS 3.1.3'!$B1230,NoSettings_v3!$A$2:$A$4612,0),MATCH('EPS 3.1.3'!AF$1,NoSettings_v3!$C$1:$AH$1,0)),"")</f>
        <v>0</v>
      </c>
      <c r="AG1230" s="157">
        <f>IFERROR(INDEX(NoSettings_v3!$C$2:$AH$4612,MATCH('EPS 3.1.3'!$B1230,NoSettings_v3!$A$2:$A$4612,0),MATCH('EPS 3.1.3'!AG$1,NoSettings_v3!$C$1:$AH$1,0)),"")</f>
        <v>0</v>
      </c>
      <c r="AH1230" s="157">
        <f>IFERROR(INDEX(NoSettings_v3!$C$2:$AH$4612,MATCH('EPS 3.1.3'!$B1230,NoSettings_v3!$A$2:$A$4612,0),MATCH('EPS 3.1.3'!AH$1,NoSettings_v3!$C$1:$AH$1,0)),"")</f>
        <v>0</v>
      </c>
      <c r="AI1230" s="157">
        <f>IFERROR(INDEX(NoSettings_v3!$C$2:$AH$4612,MATCH('EPS 3.1.3'!$B1230,NoSettings_v3!$A$2:$A$4612,0),MATCH('EPS 3.1.3'!AI$1,NoSettings_v3!$C$1:$AH$1,0)),"")</f>
        <v>0</v>
      </c>
    </row>
    <row r="1231" spans="1:35" x14ac:dyDescent="0.35">
      <c r="B1231" s="161" t="s">
        <v>1945</v>
      </c>
      <c r="C1231" s="127" t="s">
        <v>964</v>
      </c>
      <c r="D1231" s="157">
        <f>IFERROR(INDEX(NoSettings_v3!$C$2:$AH$4612,MATCH('EPS 3.1.3'!$B1231,NoSettings_v3!$A$2:$A$4612,0),MATCH('EPS 3.1.3'!D$1,NoSettings_v3!$C$1:$AH$1,0)),"")</f>
        <v>0</v>
      </c>
      <c r="E1231" s="157">
        <f>IFERROR(INDEX(NoSettings_v3!$C$2:$AH$4612,MATCH('EPS 3.1.3'!$B1231,NoSettings_v3!$A$2:$A$4612,0),MATCH('EPS 3.1.3'!E$1,NoSettings_v3!$C$1:$AH$1,0)),"")</f>
        <v>0</v>
      </c>
      <c r="F1231" s="157">
        <f>IFERROR(INDEX(NoSettings_v3!$C$2:$AH$4612,MATCH('EPS 3.1.3'!$B1231,NoSettings_v3!$A$2:$A$4612,0),MATCH('EPS 3.1.3'!F$1,NoSettings_v3!$C$1:$AH$1,0)),"")</f>
        <v>0</v>
      </c>
      <c r="G1231" s="157">
        <f>IFERROR(INDEX(NoSettings_v3!$C$2:$AH$4612,MATCH('EPS 3.1.3'!$B1231,NoSettings_v3!$A$2:$A$4612,0),MATCH('EPS 3.1.3'!G$1,NoSettings_v3!$C$1:$AH$1,0)),"")</f>
        <v>0</v>
      </c>
      <c r="H1231" s="157">
        <f>IFERROR(INDEX(NoSettings_v3!$C$2:$AH$4612,MATCH('EPS 3.1.3'!$B1231,NoSettings_v3!$A$2:$A$4612,0),MATCH('EPS 3.1.3'!H$1,NoSettings_v3!$C$1:$AH$1,0)),"")</f>
        <v>0</v>
      </c>
      <c r="I1231" s="157">
        <f>IFERROR(INDEX(NoSettings_v3!$C$2:$AH$4612,MATCH('EPS 3.1.3'!$B1231,NoSettings_v3!$A$2:$A$4612,0),MATCH('EPS 3.1.3'!I$1,NoSettings_v3!$C$1:$AH$1,0)),"")</f>
        <v>0</v>
      </c>
      <c r="J1231" s="157">
        <f>IFERROR(INDEX(NoSettings_v3!$C$2:$AH$4612,MATCH('EPS 3.1.3'!$B1231,NoSettings_v3!$A$2:$A$4612,0),MATCH('EPS 3.1.3'!J$1,NoSettings_v3!$C$1:$AH$1,0)),"")</f>
        <v>0</v>
      </c>
      <c r="K1231" s="157">
        <f>IFERROR(INDEX(NoSettings_v3!$C$2:$AH$4612,MATCH('EPS 3.1.3'!$B1231,NoSettings_v3!$A$2:$A$4612,0),MATCH('EPS 3.1.3'!K$1,NoSettings_v3!$C$1:$AH$1,0)),"")</f>
        <v>0</v>
      </c>
      <c r="L1231" s="157">
        <f>IFERROR(INDEX(NoSettings_v3!$C$2:$AH$4612,MATCH('EPS 3.1.3'!$B1231,NoSettings_v3!$A$2:$A$4612,0),MATCH('EPS 3.1.3'!L$1,NoSettings_v3!$C$1:$AH$1,0)),"")</f>
        <v>0</v>
      </c>
      <c r="M1231" s="157">
        <f>IFERROR(INDEX(NoSettings_v3!$C$2:$AH$4612,MATCH('EPS 3.1.3'!$B1231,NoSettings_v3!$A$2:$A$4612,0),MATCH('EPS 3.1.3'!M$1,NoSettings_v3!$C$1:$AH$1,0)),"")</f>
        <v>0</v>
      </c>
      <c r="N1231" s="157">
        <f>IFERROR(INDEX(NoSettings_v3!$C$2:$AH$4612,MATCH('EPS 3.1.3'!$B1231,NoSettings_v3!$A$2:$A$4612,0),MATCH('EPS 3.1.3'!N$1,NoSettings_v3!$C$1:$AH$1,0)),"")</f>
        <v>0</v>
      </c>
      <c r="O1231" s="157">
        <f>IFERROR(INDEX(NoSettings_v3!$C$2:$AH$4612,MATCH('EPS 3.1.3'!$B1231,NoSettings_v3!$A$2:$A$4612,0),MATCH('EPS 3.1.3'!O$1,NoSettings_v3!$C$1:$AH$1,0)),"")</f>
        <v>0</v>
      </c>
      <c r="P1231" s="157">
        <f>IFERROR(INDEX(NoSettings_v3!$C$2:$AH$4612,MATCH('EPS 3.1.3'!$B1231,NoSettings_v3!$A$2:$A$4612,0),MATCH('EPS 3.1.3'!P$1,NoSettings_v3!$C$1:$AH$1,0)),"")</f>
        <v>0</v>
      </c>
      <c r="Q1231" s="157">
        <f>IFERROR(INDEX(NoSettings_v3!$C$2:$AH$4612,MATCH('EPS 3.1.3'!$B1231,NoSettings_v3!$A$2:$A$4612,0),MATCH('EPS 3.1.3'!Q$1,NoSettings_v3!$C$1:$AH$1,0)),"")</f>
        <v>0</v>
      </c>
      <c r="R1231" s="157">
        <f>IFERROR(INDEX(NoSettings_v3!$C$2:$AH$4612,MATCH('EPS 3.1.3'!$B1231,NoSettings_v3!$A$2:$A$4612,0),MATCH('EPS 3.1.3'!R$1,NoSettings_v3!$C$1:$AH$1,0)),"")</f>
        <v>0</v>
      </c>
      <c r="S1231" s="157">
        <f>IFERROR(INDEX(NoSettings_v3!$C$2:$AH$4612,MATCH('EPS 3.1.3'!$B1231,NoSettings_v3!$A$2:$A$4612,0),MATCH('EPS 3.1.3'!S$1,NoSettings_v3!$C$1:$AH$1,0)),"")</f>
        <v>0</v>
      </c>
      <c r="T1231" s="157">
        <f>IFERROR(INDEX(NoSettings_v3!$C$2:$AH$4612,MATCH('EPS 3.1.3'!$B1231,NoSettings_v3!$A$2:$A$4612,0),MATCH('EPS 3.1.3'!T$1,NoSettings_v3!$C$1:$AH$1,0)),"")</f>
        <v>0</v>
      </c>
      <c r="U1231" s="157">
        <f>IFERROR(INDEX(NoSettings_v3!$C$2:$AH$4612,MATCH('EPS 3.1.3'!$B1231,NoSettings_v3!$A$2:$A$4612,0),MATCH('EPS 3.1.3'!U$1,NoSettings_v3!$C$1:$AH$1,0)),"")</f>
        <v>0</v>
      </c>
      <c r="V1231" s="157">
        <f>IFERROR(INDEX(NoSettings_v3!$C$2:$AH$4612,MATCH('EPS 3.1.3'!$B1231,NoSettings_v3!$A$2:$A$4612,0),MATCH('EPS 3.1.3'!V$1,NoSettings_v3!$C$1:$AH$1,0)),"")</f>
        <v>0</v>
      </c>
      <c r="W1231" s="157">
        <f>IFERROR(INDEX(NoSettings_v3!$C$2:$AH$4612,MATCH('EPS 3.1.3'!$B1231,NoSettings_v3!$A$2:$A$4612,0),MATCH('EPS 3.1.3'!W$1,NoSettings_v3!$C$1:$AH$1,0)),"")</f>
        <v>0</v>
      </c>
      <c r="X1231" s="157">
        <f>IFERROR(INDEX(NoSettings_v3!$C$2:$AH$4612,MATCH('EPS 3.1.3'!$B1231,NoSettings_v3!$A$2:$A$4612,0),MATCH('EPS 3.1.3'!X$1,NoSettings_v3!$C$1:$AH$1,0)),"")</f>
        <v>0</v>
      </c>
      <c r="Y1231" s="157">
        <f>IFERROR(INDEX(NoSettings_v3!$C$2:$AH$4612,MATCH('EPS 3.1.3'!$B1231,NoSettings_v3!$A$2:$A$4612,0),MATCH('EPS 3.1.3'!Y$1,NoSettings_v3!$C$1:$AH$1,0)),"")</f>
        <v>0</v>
      </c>
      <c r="Z1231" s="157">
        <f>IFERROR(INDEX(NoSettings_v3!$C$2:$AH$4612,MATCH('EPS 3.1.3'!$B1231,NoSettings_v3!$A$2:$A$4612,0),MATCH('EPS 3.1.3'!Z$1,NoSettings_v3!$C$1:$AH$1,0)),"")</f>
        <v>0</v>
      </c>
      <c r="AA1231" s="157">
        <f>IFERROR(INDEX(NoSettings_v3!$C$2:$AH$4612,MATCH('EPS 3.1.3'!$B1231,NoSettings_v3!$A$2:$A$4612,0),MATCH('EPS 3.1.3'!AA$1,NoSettings_v3!$C$1:$AH$1,0)),"")</f>
        <v>0</v>
      </c>
      <c r="AB1231" s="157">
        <f>IFERROR(INDEX(NoSettings_v3!$C$2:$AH$4612,MATCH('EPS 3.1.3'!$B1231,NoSettings_v3!$A$2:$A$4612,0),MATCH('EPS 3.1.3'!AB$1,NoSettings_v3!$C$1:$AH$1,0)),"")</f>
        <v>0</v>
      </c>
      <c r="AC1231" s="157">
        <f>IFERROR(INDEX(NoSettings_v3!$C$2:$AH$4612,MATCH('EPS 3.1.3'!$B1231,NoSettings_v3!$A$2:$A$4612,0),MATCH('EPS 3.1.3'!AC$1,NoSettings_v3!$C$1:$AH$1,0)),"")</f>
        <v>0</v>
      </c>
      <c r="AD1231" s="157">
        <f>IFERROR(INDEX(NoSettings_v3!$C$2:$AH$4612,MATCH('EPS 3.1.3'!$B1231,NoSettings_v3!$A$2:$A$4612,0),MATCH('EPS 3.1.3'!AD$1,NoSettings_v3!$C$1:$AH$1,0)),"")</f>
        <v>0</v>
      </c>
      <c r="AE1231" s="157">
        <f>IFERROR(INDEX(NoSettings_v3!$C$2:$AH$4612,MATCH('EPS 3.1.3'!$B1231,NoSettings_v3!$A$2:$A$4612,0),MATCH('EPS 3.1.3'!AE$1,NoSettings_v3!$C$1:$AH$1,0)),"")</f>
        <v>0</v>
      </c>
      <c r="AF1231" s="157">
        <f>IFERROR(INDEX(NoSettings_v3!$C$2:$AH$4612,MATCH('EPS 3.1.3'!$B1231,NoSettings_v3!$A$2:$A$4612,0),MATCH('EPS 3.1.3'!AF$1,NoSettings_v3!$C$1:$AH$1,0)),"")</f>
        <v>0</v>
      </c>
      <c r="AG1231" s="157">
        <f>IFERROR(INDEX(NoSettings_v3!$C$2:$AH$4612,MATCH('EPS 3.1.3'!$B1231,NoSettings_v3!$A$2:$A$4612,0),MATCH('EPS 3.1.3'!AG$1,NoSettings_v3!$C$1:$AH$1,0)),"")</f>
        <v>0</v>
      </c>
      <c r="AH1231" s="157">
        <f>IFERROR(INDEX(NoSettings_v3!$C$2:$AH$4612,MATCH('EPS 3.1.3'!$B1231,NoSettings_v3!$A$2:$A$4612,0),MATCH('EPS 3.1.3'!AH$1,NoSettings_v3!$C$1:$AH$1,0)),"")</f>
        <v>0</v>
      </c>
      <c r="AI1231" s="157">
        <f>IFERROR(INDEX(NoSettings_v3!$C$2:$AH$4612,MATCH('EPS 3.1.3'!$B1231,NoSettings_v3!$A$2:$A$4612,0),MATCH('EPS 3.1.3'!AI$1,NoSettings_v3!$C$1:$AH$1,0)),"")</f>
        <v>0</v>
      </c>
    </row>
    <row r="1232" spans="1:35" x14ac:dyDescent="0.35">
      <c r="B1232" s="161" t="s">
        <v>1946</v>
      </c>
      <c r="C1232" s="127" t="s">
        <v>964</v>
      </c>
      <c r="D1232" s="157">
        <f>IFERROR(INDEX(NoSettings_v3!$C$2:$AH$4612,MATCH('EPS 3.1.3'!$B1232,NoSettings_v3!$A$2:$A$4612,0),MATCH('EPS 3.1.3'!D$1,NoSettings_v3!$C$1:$AH$1,0)),"")</f>
        <v>39149600000</v>
      </c>
      <c r="E1232" s="157">
        <f>IFERROR(INDEX(NoSettings_v3!$C$2:$AH$4612,MATCH('EPS 3.1.3'!$B1232,NoSettings_v3!$A$2:$A$4612,0),MATCH('EPS 3.1.3'!E$1,NoSettings_v3!$C$1:$AH$1,0)),"")</f>
        <v>58799200000</v>
      </c>
      <c r="F1232" s="157">
        <f>IFERROR(INDEX(NoSettings_v3!$C$2:$AH$4612,MATCH('EPS 3.1.3'!$B1232,NoSettings_v3!$A$2:$A$4612,0),MATCH('EPS 3.1.3'!F$1,NoSettings_v3!$C$1:$AH$1,0)),"")</f>
        <v>113382000000</v>
      </c>
      <c r="G1232" s="157">
        <f>IFERROR(INDEX(NoSettings_v3!$C$2:$AH$4612,MATCH('EPS 3.1.3'!$B1232,NoSettings_v3!$A$2:$A$4612,0),MATCH('EPS 3.1.3'!G$1,NoSettings_v3!$C$1:$AH$1,0)),"")</f>
        <v>177794000000</v>
      </c>
      <c r="H1232" s="157">
        <f>IFERROR(INDEX(NoSettings_v3!$C$2:$AH$4612,MATCH('EPS 3.1.3'!$B1232,NoSettings_v3!$A$2:$A$4612,0),MATCH('EPS 3.1.3'!H$1,NoSettings_v3!$C$1:$AH$1,0)),"")</f>
        <v>255154000000</v>
      </c>
      <c r="I1232" s="157">
        <f>IFERROR(INDEX(NoSettings_v3!$C$2:$AH$4612,MATCH('EPS 3.1.3'!$B1232,NoSettings_v3!$A$2:$A$4612,0),MATCH('EPS 3.1.3'!I$1,NoSettings_v3!$C$1:$AH$1,0)),"")</f>
        <v>337850000000</v>
      </c>
      <c r="J1232" s="157">
        <f>IFERROR(INDEX(NoSettings_v3!$C$2:$AH$4612,MATCH('EPS 3.1.3'!$B1232,NoSettings_v3!$A$2:$A$4612,0),MATCH('EPS 3.1.3'!J$1,NoSettings_v3!$C$1:$AH$1,0)),"")</f>
        <v>422534000000</v>
      </c>
      <c r="K1232" s="157">
        <f>IFERROR(INDEX(NoSettings_v3!$C$2:$AH$4612,MATCH('EPS 3.1.3'!$B1232,NoSettings_v3!$A$2:$A$4612,0),MATCH('EPS 3.1.3'!K$1,NoSettings_v3!$C$1:$AH$1,0)),"")</f>
        <v>506742000000</v>
      </c>
      <c r="L1232" s="157">
        <f>IFERROR(INDEX(NoSettings_v3!$C$2:$AH$4612,MATCH('EPS 3.1.3'!$B1232,NoSettings_v3!$A$2:$A$4612,0),MATCH('EPS 3.1.3'!L$1,NoSettings_v3!$C$1:$AH$1,0)),"")</f>
        <v>588654000000</v>
      </c>
      <c r="M1232" s="157">
        <f>IFERROR(INDEX(NoSettings_v3!$C$2:$AH$4612,MATCH('EPS 3.1.3'!$B1232,NoSettings_v3!$A$2:$A$4612,0),MATCH('EPS 3.1.3'!M$1,NoSettings_v3!$C$1:$AH$1,0)),"")</f>
        <v>680894000000</v>
      </c>
      <c r="N1232" s="157">
        <f>IFERROR(INDEX(NoSettings_v3!$C$2:$AH$4612,MATCH('EPS 3.1.3'!$B1232,NoSettings_v3!$A$2:$A$4612,0),MATCH('EPS 3.1.3'!N$1,NoSettings_v3!$C$1:$AH$1,0)),"")</f>
        <v>721869000000</v>
      </c>
      <c r="O1232" s="157">
        <f>IFERROR(INDEX(NoSettings_v3!$C$2:$AH$4612,MATCH('EPS 3.1.3'!$B1232,NoSettings_v3!$A$2:$A$4612,0),MATCH('EPS 3.1.3'!O$1,NoSettings_v3!$C$1:$AH$1,0)),"")</f>
        <v>761715000000</v>
      </c>
      <c r="P1232" s="157">
        <f>IFERROR(INDEX(NoSettings_v3!$C$2:$AH$4612,MATCH('EPS 3.1.3'!$B1232,NoSettings_v3!$A$2:$A$4612,0),MATCH('EPS 3.1.3'!P$1,NoSettings_v3!$C$1:$AH$1,0)),"")</f>
        <v>798753000000</v>
      </c>
      <c r="Q1232" s="157">
        <f>IFERROR(INDEX(NoSettings_v3!$C$2:$AH$4612,MATCH('EPS 3.1.3'!$B1232,NoSettings_v3!$A$2:$A$4612,0),MATCH('EPS 3.1.3'!Q$1,NoSettings_v3!$C$1:$AH$1,0)),"")</f>
        <v>833003000000</v>
      </c>
      <c r="R1232" s="157">
        <f>IFERROR(INDEX(NoSettings_v3!$C$2:$AH$4612,MATCH('EPS 3.1.3'!$B1232,NoSettings_v3!$A$2:$A$4612,0),MATCH('EPS 3.1.3'!R$1,NoSettings_v3!$C$1:$AH$1,0)),"")</f>
        <v>870360000000</v>
      </c>
      <c r="S1232" s="157">
        <f>IFERROR(INDEX(NoSettings_v3!$C$2:$AH$4612,MATCH('EPS 3.1.3'!$B1232,NoSettings_v3!$A$2:$A$4612,0),MATCH('EPS 3.1.3'!S$1,NoSettings_v3!$C$1:$AH$1,0)),"")</f>
        <v>904737000000</v>
      </c>
      <c r="T1232" s="157">
        <f>IFERROR(INDEX(NoSettings_v3!$C$2:$AH$4612,MATCH('EPS 3.1.3'!$B1232,NoSettings_v3!$A$2:$A$4612,0),MATCH('EPS 3.1.3'!T$1,NoSettings_v3!$C$1:$AH$1,0)),"")</f>
        <v>936564000000</v>
      </c>
      <c r="U1232" s="157">
        <f>IFERROR(INDEX(NoSettings_v3!$C$2:$AH$4612,MATCH('EPS 3.1.3'!$B1232,NoSettings_v3!$A$2:$A$4612,0),MATCH('EPS 3.1.3'!U$1,NoSettings_v3!$C$1:$AH$1,0)),"")</f>
        <v>966172000000</v>
      </c>
      <c r="V1232" s="157">
        <f>IFERROR(INDEX(NoSettings_v3!$C$2:$AH$4612,MATCH('EPS 3.1.3'!$B1232,NoSettings_v3!$A$2:$A$4612,0),MATCH('EPS 3.1.3'!V$1,NoSettings_v3!$C$1:$AH$1,0)),"")</f>
        <v>993856000000</v>
      </c>
      <c r="W1232" s="157">
        <f>IFERROR(INDEX(NoSettings_v3!$C$2:$AH$4612,MATCH('EPS 3.1.3'!$B1232,NoSettings_v3!$A$2:$A$4612,0),MATCH('EPS 3.1.3'!W$1,NoSettings_v3!$C$1:$AH$1,0)),"")</f>
        <v>1065590000000</v>
      </c>
      <c r="X1232" s="157">
        <f>IFERROR(INDEX(NoSettings_v3!$C$2:$AH$4612,MATCH('EPS 3.1.3'!$B1232,NoSettings_v3!$A$2:$A$4612,0),MATCH('EPS 3.1.3'!X$1,NoSettings_v3!$C$1:$AH$1,0)),"")</f>
        <v>1133040000000</v>
      </c>
      <c r="Y1232" s="157">
        <f>IFERROR(INDEX(NoSettings_v3!$C$2:$AH$4612,MATCH('EPS 3.1.3'!$B1232,NoSettings_v3!$A$2:$A$4612,0),MATCH('EPS 3.1.3'!Y$1,NoSettings_v3!$C$1:$AH$1,0)),"")</f>
        <v>1196410000000</v>
      </c>
      <c r="Z1232" s="157">
        <f>IFERROR(INDEX(NoSettings_v3!$C$2:$AH$4612,MATCH('EPS 3.1.3'!$B1232,NoSettings_v3!$A$2:$A$4612,0),MATCH('EPS 3.1.3'!Z$1,NoSettings_v3!$C$1:$AH$1,0)),"")</f>
        <v>1256280000000</v>
      </c>
      <c r="AA1232" s="157">
        <f>IFERROR(INDEX(NoSettings_v3!$C$2:$AH$4612,MATCH('EPS 3.1.3'!$B1232,NoSettings_v3!$A$2:$A$4612,0),MATCH('EPS 3.1.3'!AA$1,NoSettings_v3!$C$1:$AH$1,0)),"")</f>
        <v>1313380000000</v>
      </c>
      <c r="AB1232" s="157">
        <f>IFERROR(INDEX(NoSettings_v3!$C$2:$AH$4612,MATCH('EPS 3.1.3'!$B1232,NoSettings_v3!$A$2:$A$4612,0),MATCH('EPS 3.1.3'!AB$1,NoSettings_v3!$C$1:$AH$1,0)),"")</f>
        <v>1354060000000</v>
      </c>
      <c r="AC1232" s="157">
        <f>IFERROR(INDEX(NoSettings_v3!$C$2:$AH$4612,MATCH('EPS 3.1.3'!$B1232,NoSettings_v3!$A$2:$A$4612,0),MATCH('EPS 3.1.3'!AC$1,NoSettings_v3!$C$1:$AH$1,0)),"")</f>
        <v>1392810000000</v>
      </c>
      <c r="AD1232" s="157">
        <f>IFERROR(INDEX(NoSettings_v3!$C$2:$AH$4612,MATCH('EPS 3.1.3'!$B1232,NoSettings_v3!$A$2:$A$4612,0),MATCH('EPS 3.1.3'!AD$1,NoSettings_v3!$C$1:$AH$1,0)),"")</f>
        <v>1429730000000</v>
      </c>
      <c r="AE1232" s="157">
        <f>IFERROR(INDEX(NoSettings_v3!$C$2:$AH$4612,MATCH('EPS 3.1.3'!$B1232,NoSettings_v3!$A$2:$A$4612,0),MATCH('EPS 3.1.3'!AE$1,NoSettings_v3!$C$1:$AH$1,0)),"")</f>
        <v>1464420000000</v>
      </c>
      <c r="AF1232" s="157">
        <f>IFERROR(INDEX(NoSettings_v3!$C$2:$AH$4612,MATCH('EPS 3.1.3'!$B1232,NoSettings_v3!$A$2:$A$4612,0),MATCH('EPS 3.1.3'!AF$1,NoSettings_v3!$C$1:$AH$1,0)),"")</f>
        <v>1496990000000</v>
      </c>
      <c r="AG1232" s="157">
        <f>IFERROR(INDEX(NoSettings_v3!$C$2:$AH$4612,MATCH('EPS 3.1.3'!$B1232,NoSettings_v3!$A$2:$A$4612,0),MATCH('EPS 3.1.3'!AG$1,NoSettings_v3!$C$1:$AH$1,0)),"")</f>
        <v>1526700000000</v>
      </c>
      <c r="AH1232" s="157">
        <f>IFERROR(INDEX(NoSettings_v3!$C$2:$AH$4612,MATCH('EPS 3.1.3'!$B1232,NoSettings_v3!$A$2:$A$4612,0),MATCH('EPS 3.1.3'!AH$1,NoSettings_v3!$C$1:$AH$1,0)),"")</f>
        <v>1553310000000</v>
      </c>
      <c r="AI1232" s="157">
        <f>IFERROR(INDEX(NoSettings_v3!$C$2:$AH$4612,MATCH('EPS 3.1.3'!$B1232,NoSettings_v3!$A$2:$A$4612,0),MATCH('EPS 3.1.3'!AI$1,NoSettings_v3!$C$1:$AH$1,0)),"")</f>
        <v>1576930000000</v>
      </c>
    </row>
    <row r="1233" spans="2:35" x14ac:dyDescent="0.35">
      <c r="B1233" s="161" t="s">
        <v>1947</v>
      </c>
      <c r="C1233" s="127" t="s">
        <v>964</v>
      </c>
      <c r="D1233" s="157">
        <f>IFERROR(INDEX(NoSettings_v3!$C$2:$AH$4612,MATCH('EPS 3.1.3'!$B1233,NoSettings_v3!$A$2:$A$4612,0),MATCH('EPS 3.1.3'!D$1,NoSettings_v3!$C$1:$AH$1,0)),"")</f>
        <v>0</v>
      </c>
      <c r="E1233" s="157">
        <f>IFERROR(INDEX(NoSettings_v3!$C$2:$AH$4612,MATCH('EPS 3.1.3'!$B1233,NoSettings_v3!$A$2:$A$4612,0),MATCH('EPS 3.1.3'!E$1,NoSettings_v3!$C$1:$AH$1,0)),"")</f>
        <v>0</v>
      </c>
      <c r="F1233" s="157">
        <f>IFERROR(INDEX(NoSettings_v3!$C$2:$AH$4612,MATCH('EPS 3.1.3'!$B1233,NoSettings_v3!$A$2:$A$4612,0),MATCH('EPS 3.1.3'!F$1,NoSettings_v3!$C$1:$AH$1,0)),"")</f>
        <v>0</v>
      </c>
      <c r="G1233" s="157">
        <f>IFERROR(INDEX(NoSettings_v3!$C$2:$AH$4612,MATCH('EPS 3.1.3'!$B1233,NoSettings_v3!$A$2:$A$4612,0),MATCH('EPS 3.1.3'!G$1,NoSettings_v3!$C$1:$AH$1,0)),"")</f>
        <v>0</v>
      </c>
      <c r="H1233" s="157">
        <f>IFERROR(INDEX(NoSettings_v3!$C$2:$AH$4612,MATCH('EPS 3.1.3'!$B1233,NoSettings_v3!$A$2:$A$4612,0),MATCH('EPS 3.1.3'!H$1,NoSettings_v3!$C$1:$AH$1,0)),"")</f>
        <v>0</v>
      </c>
      <c r="I1233" s="157">
        <f>IFERROR(INDEX(NoSettings_v3!$C$2:$AH$4612,MATCH('EPS 3.1.3'!$B1233,NoSettings_v3!$A$2:$A$4612,0),MATCH('EPS 3.1.3'!I$1,NoSettings_v3!$C$1:$AH$1,0)),"")</f>
        <v>0</v>
      </c>
      <c r="J1233" s="157">
        <f>IFERROR(INDEX(NoSettings_v3!$C$2:$AH$4612,MATCH('EPS 3.1.3'!$B1233,NoSettings_v3!$A$2:$A$4612,0),MATCH('EPS 3.1.3'!J$1,NoSettings_v3!$C$1:$AH$1,0)),"")</f>
        <v>0</v>
      </c>
      <c r="K1233" s="157">
        <f>IFERROR(INDEX(NoSettings_v3!$C$2:$AH$4612,MATCH('EPS 3.1.3'!$B1233,NoSettings_v3!$A$2:$A$4612,0),MATCH('EPS 3.1.3'!K$1,NoSettings_v3!$C$1:$AH$1,0)),"")</f>
        <v>0</v>
      </c>
      <c r="L1233" s="157">
        <f>IFERROR(INDEX(NoSettings_v3!$C$2:$AH$4612,MATCH('EPS 3.1.3'!$B1233,NoSettings_v3!$A$2:$A$4612,0),MATCH('EPS 3.1.3'!L$1,NoSettings_v3!$C$1:$AH$1,0)),"")</f>
        <v>0</v>
      </c>
      <c r="M1233" s="157">
        <f>IFERROR(INDEX(NoSettings_v3!$C$2:$AH$4612,MATCH('EPS 3.1.3'!$B1233,NoSettings_v3!$A$2:$A$4612,0),MATCH('EPS 3.1.3'!M$1,NoSettings_v3!$C$1:$AH$1,0)),"")</f>
        <v>0</v>
      </c>
      <c r="N1233" s="157">
        <f>IFERROR(INDEX(NoSettings_v3!$C$2:$AH$4612,MATCH('EPS 3.1.3'!$B1233,NoSettings_v3!$A$2:$A$4612,0),MATCH('EPS 3.1.3'!N$1,NoSettings_v3!$C$1:$AH$1,0)),"")</f>
        <v>0</v>
      </c>
      <c r="O1233" s="157">
        <f>IFERROR(INDEX(NoSettings_v3!$C$2:$AH$4612,MATCH('EPS 3.1.3'!$B1233,NoSettings_v3!$A$2:$A$4612,0),MATCH('EPS 3.1.3'!O$1,NoSettings_v3!$C$1:$AH$1,0)),"")</f>
        <v>0</v>
      </c>
      <c r="P1233" s="157">
        <f>IFERROR(INDEX(NoSettings_v3!$C$2:$AH$4612,MATCH('EPS 3.1.3'!$B1233,NoSettings_v3!$A$2:$A$4612,0),MATCH('EPS 3.1.3'!P$1,NoSettings_v3!$C$1:$AH$1,0)),"")</f>
        <v>0</v>
      </c>
      <c r="Q1233" s="157">
        <f>IFERROR(INDEX(NoSettings_v3!$C$2:$AH$4612,MATCH('EPS 3.1.3'!$B1233,NoSettings_v3!$A$2:$A$4612,0),MATCH('EPS 3.1.3'!Q$1,NoSettings_v3!$C$1:$AH$1,0)),"")</f>
        <v>0</v>
      </c>
      <c r="R1233" s="157">
        <f>IFERROR(INDEX(NoSettings_v3!$C$2:$AH$4612,MATCH('EPS 3.1.3'!$B1233,NoSettings_v3!$A$2:$A$4612,0),MATCH('EPS 3.1.3'!R$1,NoSettings_v3!$C$1:$AH$1,0)),"")</f>
        <v>0</v>
      </c>
      <c r="S1233" s="157">
        <f>IFERROR(INDEX(NoSettings_v3!$C$2:$AH$4612,MATCH('EPS 3.1.3'!$B1233,NoSettings_v3!$A$2:$A$4612,0),MATCH('EPS 3.1.3'!S$1,NoSettings_v3!$C$1:$AH$1,0)),"")</f>
        <v>0</v>
      </c>
      <c r="T1233" s="157">
        <f>IFERROR(INDEX(NoSettings_v3!$C$2:$AH$4612,MATCH('EPS 3.1.3'!$B1233,NoSettings_v3!$A$2:$A$4612,0),MATCH('EPS 3.1.3'!T$1,NoSettings_v3!$C$1:$AH$1,0)),"")</f>
        <v>0</v>
      </c>
      <c r="U1233" s="157">
        <f>IFERROR(INDEX(NoSettings_v3!$C$2:$AH$4612,MATCH('EPS 3.1.3'!$B1233,NoSettings_v3!$A$2:$A$4612,0),MATCH('EPS 3.1.3'!U$1,NoSettings_v3!$C$1:$AH$1,0)),"")</f>
        <v>0</v>
      </c>
      <c r="V1233" s="157">
        <f>IFERROR(INDEX(NoSettings_v3!$C$2:$AH$4612,MATCH('EPS 3.1.3'!$B1233,NoSettings_v3!$A$2:$A$4612,0),MATCH('EPS 3.1.3'!V$1,NoSettings_v3!$C$1:$AH$1,0)),"")</f>
        <v>0</v>
      </c>
      <c r="W1233" s="157">
        <f>IFERROR(INDEX(NoSettings_v3!$C$2:$AH$4612,MATCH('EPS 3.1.3'!$B1233,NoSettings_v3!$A$2:$A$4612,0),MATCH('EPS 3.1.3'!W$1,NoSettings_v3!$C$1:$AH$1,0)),"")</f>
        <v>0</v>
      </c>
      <c r="X1233" s="157">
        <f>IFERROR(INDEX(NoSettings_v3!$C$2:$AH$4612,MATCH('EPS 3.1.3'!$B1233,NoSettings_v3!$A$2:$A$4612,0),MATCH('EPS 3.1.3'!X$1,NoSettings_v3!$C$1:$AH$1,0)),"")</f>
        <v>0</v>
      </c>
      <c r="Y1233" s="157">
        <f>IFERROR(INDEX(NoSettings_v3!$C$2:$AH$4612,MATCH('EPS 3.1.3'!$B1233,NoSettings_v3!$A$2:$A$4612,0),MATCH('EPS 3.1.3'!Y$1,NoSettings_v3!$C$1:$AH$1,0)),"")</f>
        <v>0</v>
      </c>
      <c r="Z1233" s="157">
        <f>IFERROR(INDEX(NoSettings_v3!$C$2:$AH$4612,MATCH('EPS 3.1.3'!$B1233,NoSettings_v3!$A$2:$A$4612,0),MATCH('EPS 3.1.3'!Z$1,NoSettings_v3!$C$1:$AH$1,0)),"")</f>
        <v>0</v>
      </c>
      <c r="AA1233" s="157">
        <f>IFERROR(INDEX(NoSettings_v3!$C$2:$AH$4612,MATCH('EPS 3.1.3'!$B1233,NoSettings_v3!$A$2:$A$4612,0),MATCH('EPS 3.1.3'!AA$1,NoSettings_v3!$C$1:$AH$1,0)),"")</f>
        <v>0</v>
      </c>
      <c r="AB1233" s="157">
        <f>IFERROR(INDEX(NoSettings_v3!$C$2:$AH$4612,MATCH('EPS 3.1.3'!$B1233,NoSettings_v3!$A$2:$A$4612,0),MATCH('EPS 3.1.3'!AB$1,NoSettings_v3!$C$1:$AH$1,0)),"")</f>
        <v>0</v>
      </c>
      <c r="AC1233" s="157">
        <f>IFERROR(INDEX(NoSettings_v3!$C$2:$AH$4612,MATCH('EPS 3.1.3'!$B1233,NoSettings_v3!$A$2:$A$4612,0),MATCH('EPS 3.1.3'!AC$1,NoSettings_v3!$C$1:$AH$1,0)),"")</f>
        <v>0</v>
      </c>
      <c r="AD1233" s="157">
        <f>IFERROR(INDEX(NoSettings_v3!$C$2:$AH$4612,MATCH('EPS 3.1.3'!$B1233,NoSettings_v3!$A$2:$A$4612,0),MATCH('EPS 3.1.3'!AD$1,NoSettings_v3!$C$1:$AH$1,0)),"")</f>
        <v>0</v>
      </c>
      <c r="AE1233" s="157">
        <f>IFERROR(INDEX(NoSettings_v3!$C$2:$AH$4612,MATCH('EPS 3.1.3'!$B1233,NoSettings_v3!$A$2:$A$4612,0),MATCH('EPS 3.1.3'!AE$1,NoSettings_v3!$C$1:$AH$1,0)),"")</f>
        <v>0</v>
      </c>
      <c r="AF1233" s="157">
        <f>IFERROR(INDEX(NoSettings_v3!$C$2:$AH$4612,MATCH('EPS 3.1.3'!$B1233,NoSettings_v3!$A$2:$A$4612,0),MATCH('EPS 3.1.3'!AF$1,NoSettings_v3!$C$1:$AH$1,0)),"")</f>
        <v>0</v>
      </c>
      <c r="AG1233" s="157">
        <f>IFERROR(INDEX(NoSettings_v3!$C$2:$AH$4612,MATCH('EPS 3.1.3'!$B1233,NoSettings_v3!$A$2:$A$4612,0),MATCH('EPS 3.1.3'!AG$1,NoSettings_v3!$C$1:$AH$1,0)),"")</f>
        <v>0</v>
      </c>
      <c r="AH1233" s="157">
        <f>IFERROR(INDEX(NoSettings_v3!$C$2:$AH$4612,MATCH('EPS 3.1.3'!$B1233,NoSettings_v3!$A$2:$A$4612,0),MATCH('EPS 3.1.3'!AH$1,NoSettings_v3!$C$1:$AH$1,0)),"")</f>
        <v>0</v>
      </c>
      <c r="AI1233" s="157">
        <f>IFERROR(INDEX(NoSettings_v3!$C$2:$AH$4612,MATCH('EPS 3.1.3'!$B1233,NoSettings_v3!$A$2:$A$4612,0),MATCH('EPS 3.1.3'!AI$1,NoSettings_v3!$C$1:$AH$1,0)),"")</f>
        <v>0</v>
      </c>
    </row>
    <row r="1234" spans="2:35" x14ac:dyDescent="0.35">
      <c r="B1234" s="161" t="s">
        <v>1948</v>
      </c>
      <c r="C1234" s="127" t="s">
        <v>964</v>
      </c>
      <c r="D1234" s="157">
        <f>IFERROR(INDEX(NoSettings_v3!$C$2:$AH$4612,MATCH('EPS 3.1.3'!$B1234,NoSettings_v3!$A$2:$A$4612,0),MATCH('EPS 3.1.3'!D$1,NoSettings_v3!$C$1:$AH$1,0)),"")</f>
        <v>18020900000000</v>
      </c>
      <c r="E1234" s="157">
        <f>IFERROR(INDEX(NoSettings_v3!$C$2:$AH$4612,MATCH('EPS 3.1.3'!$B1234,NoSettings_v3!$A$2:$A$4612,0),MATCH('EPS 3.1.3'!E$1,NoSettings_v3!$C$1:$AH$1,0)),"")</f>
        <v>14780600000000</v>
      </c>
      <c r="F1234" s="157">
        <f>IFERROR(INDEX(NoSettings_v3!$C$2:$AH$4612,MATCH('EPS 3.1.3'!$B1234,NoSettings_v3!$A$2:$A$4612,0),MATCH('EPS 3.1.3'!F$1,NoSettings_v3!$C$1:$AH$1,0)),"")</f>
        <v>18569500000000</v>
      </c>
      <c r="G1234" s="157">
        <f>IFERROR(INDEX(NoSettings_v3!$C$2:$AH$4612,MATCH('EPS 3.1.3'!$B1234,NoSettings_v3!$A$2:$A$4612,0),MATCH('EPS 3.1.3'!G$1,NoSettings_v3!$C$1:$AH$1,0)),"")</f>
        <v>21323500000000</v>
      </c>
      <c r="H1234" s="157">
        <f>IFERROR(INDEX(NoSettings_v3!$C$2:$AH$4612,MATCH('EPS 3.1.3'!$B1234,NoSettings_v3!$A$2:$A$4612,0),MATCH('EPS 3.1.3'!H$1,NoSettings_v3!$C$1:$AH$1,0)),"")</f>
        <v>24154800000000</v>
      </c>
      <c r="I1234" s="157">
        <f>IFERROR(INDEX(NoSettings_v3!$C$2:$AH$4612,MATCH('EPS 3.1.3'!$B1234,NoSettings_v3!$A$2:$A$4612,0),MATCH('EPS 3.1.3'!I$1,NoSettings_v3!$C$1:$AH$1,0)),"")</f>
        <v>26676200000000</v>
      </c>
      <c r="J1234" s="157">
        <f>IFERROR(INDEX(NoSettings_v3!$C$2:$AH$4612,MATCH('EPS 3.1.3'!$B1234,NoSettings_v3!$A$2:$A$4612,0),MATCH('EPS 3.1.3'!J$1,NoSettings_v3!$C$1:$AH$1,0)),"")</f>
        <v>29009700000000</v>
      </c>
      <c r="K1234" s="157">
        <f>IFERROR(INDEX(NoSettings_v3!$C$2:$AH$4612,MATCH('EPS 3.1.3'!$B1234,NoSettings_v3!$A$2:$A$4612,0),MATCH('EPS 3.1.3'!K$1,NoSettings_v3!$C$1:$AH$1,0)),"")</f>
        <v>31222900000000</v>
      </c>
      <c r="L1234" s="157">
        <f>IFERROR(INDEX(NoSettings_v3!$C$2:$AH$4612,MATCH('EPS 3.1.3'!$B1234,NoSettings_v3!$A$2:$A$4612,0),MATCH('EPS 3.1.3'!L$1,NoSettings_v3!$C$1:$AH$1,0)),"")</f>
        <v>33351800000000</v>
      </c>
      <c r="M1234" s="157">
        <f>IFERROR(INDEX(NoSettings_v3!$C$2:$AH$4612,MATCH('EPS 3.1.3'!$B1234,NoSettings_v3!$A$2:$A$4612,0),MATCH('EPS 3.1.3'!M$1,NoSettings_v3!$C$1:$AH$1,0)),"")</f>
        <v>36159200000000</v>
      </c>
      <c r="N1234" s="157">
        <f>IFERROR(INDEX(NoSettings_v3!$C$2:$AH$4612,MATCH('EPS 3.1.3'!$B1234,NoSettings_v3!$A$2:$A$4612,0),MATCH('EPS 3.1.3'!N$1,NoSettings_v3!$C$1:$AH$1,0)),"")</f>
        <v>38960700000000</v>
      </c>
      <c r="O1234" s="157">
        <f>IFERROR(INDEX(NoSettings_v3!$C$2:$AH$4612,MATCH('EPS 3.1.3'!$B1234,NoSettings_v3!$A$2:$A$4612,0),MATCH('EPS 3.1.3'!O$1,NoSettings_v3!$C$1:$AH$1,0)),"")</f>
        <v>41703500000000</v>
      </c>
      <c r="P1234" s="157">
        <f>IFERROR(INDEX(NoSettings_v3!$C$2:$AH$4612,MATCH('EPS 3.1.3'!$B1234,NoSettings_v3!$A$2:$A$4612,0),MATCH('EPS 3.1.3'!P$1,NoSettings_v3!$C$1:$AH$1,0)),"")</f>
        <v>44368200000000</v>
      </c>
      <c r="Q1234" s="157">
        <f>IFERROR(INDEX(NoSettings_v3!$C$2:$AH$4612,MATCH('EPS 3.1.3'!$B1234,NoSettings_v3!$A$2:$A$4612,0),MATCH('EPS 3.1.3'!Q$1,NoSettings_v3!$C$1:$AH$1,0)),"")</f>
        <v>46960400000000</v>
      </c>
      <c r="R1234" s="157">
        <f>IFERROR(INDEX(NoSettings_v3!$C$2:$AH$4612,MATCH('EPS 3.1.3'!$B1234,NoSettings_v3!$A$2:$A$4612,0),MATCH('EPS 3.1.3'!R$1,NoSettings_v3!$C$1:$AH$1,0)),"")</f>
        <v>49821600000000</v>
      </c>
      <c r="S1234" s="157">
        <f>IFERROR(INDEX(NoSettings_v3!$C$2:$AH$4612,MATCH('EPS 3.1.3'!$B1234,NoSettings_v3!$A$2:$A$4612,0),MATCH('EPS 3.1.3'!S$1,NoSettings_v3!$C$1:$AH$1,0)),"")</f>
        <v>52610400000000</v>
      </c>
      <c r="T1234" s="157">
        <f>IFERROR(INDEX(NoSettings_v3!$C$2:$AH$4612,MATCH('EPS 3.1.3'!$B1234,NoSettings_v3!$A$2:$A$4612,0),MATCH('EPS 3.1.3'!T$1,NoSettings_v3!$C$1:$AH$1,0)),"")</f>
        <v>55337100000000</v>
      </c>
      <c r="U1234" s="157">
        <f>IFERROR(INDEX(NoSettings_v3!$C$2:$AH$4612,MATCH('EPS 3.1.3'!$B1234,NoSettings_v3!$A$2:$A$4612,0),MATCH('EPS 3.1.3'!U$1,NoSettings_v3!$C$1:$AH$1,0)),"")</f>
        <v>58015500000000</v>
      </c>
      <c r="V1234" s="157">
        <f>IFERROR(INDEX(NoSettings_v3!$C$2:$AH$4612,MATCH('EPS 3.1.3'!$B1234,NoSettings_v3!$A$2:$A$4612,0),MATCH('EPS 3.1.3'!V$1,NoSettings_v3!$C$1:$AH$1,0)),"")</f>
        <v>60661600000000</v>
      </c>
      <c r="W1234" s="157">
        <f>IFERROR(INDEX(NoSettings_v3!$C$2:$AH$4612,MATCH('EPS 3.1.3'!$B1234,NoSettings_v3!$A$2:$A$4612,0),MATCH('EPS 3.1.3'!W$1,NoSettings_v3!$C$1:$AH$1,0)),"")</f>
        <v>66166700000000</v>
      </c>
      <c r="X1234" s="157">
        <f>IFERROR(INDEX(NoSettings_v3!$C$2:$AH$4612,MATCH('EPS 3.1.3'!$B1234,NoSettings_v3!$A$2:$A$4612,0),MATCH('EPS 3.1.3'!X$1,NoSettings_v3!$C$1:$AH$1,0)),"")</f>
        <v>71618300000000</v>
      </c>
      <c r="Y1234" s="157">
        <f>IFERROR(INDEX(NoSettings_v3!$C$2:$AH$4612,MATCH('EPS 3.1.3'!$B1234,NoSettings_v3!$A$2:$A$4612,0),MATCH('EPS 3.1.3'!Y$1,NoSettings_v3!$C$1:$AH$1,0)),"")</f>
        <v>77044700000000</v>
      </c>
      <c r="Z1234" s="157">
        <f>IFERROR(INDEX(NoSettings_v3!$C$2:$AH$4612,MATCH('EPS 3.1.3'!$B1234,NoSettings_v3!$A$2:$A$4612,0),MATCH('EPS 3.1.3'!Z$1,NoSettings_v3!$C$1:$AH$1,0)),"")</f>
        <v>82468600000000</v>
      </c>
      <c r="AA1234" s="157">
        <f>IFERROR(INDEX(NoSettings_v3!$C$2:$AH$4612,MATCH('EPS 3.1.3'!$B1234,NoSettings_v3!$A$2:$A$4612,0),MATCH('EPS 3.1.3'!AA$1,NoSettings_v3!$C$1:$AH$1,0)),"")</f>
        <v>87906400000000</v>
      </c>
      <c r="AB1234" s="157">
        <f>IFERROR(INDEX(NoSettings_v3!$C$2:$AH$4612,MATCH('EPS 3.1.3'!$B1234,NoSettings_v3!$A$2:$A$4612,0),MATCH('EPS 3.1.3'!AB$1,NoSettings_v3!$C$1:$AH$1,0)),"")</f>
        <v>92433300000000</v>
      </c>
      <c r="AC1234" s="157">
        <f>IFERROR(INDEX(NoSettings_v3!$C$2:$AH$4612,MATCH('EPS 3.1.3'!$B1234,NoSettings_v3!$A$2:$A$4612,0),MATCH('EPS 3.1.3'!AC$1,NoSettings_v3!$C$1:$AH$1,0)),"")</f>
        <v>97001400000000</v>
      </c>
      <c r="AD1234" s="157">
        <f>IFERROR(INDEX(NoSettings_v3!$C$2:$AH$4612,MATCH('EPS 3.1.3'!$B1234,NoSettings_v3!$A$2:$A$4612,0),MATCH('EPS 3.1.3'!AD$1,NoSettings_v3!$C$1:$AH$1,0)),"")</f>
        <v>101610000000000</v>
      </c>
      <c r="AE1234" s="157">
        <f>IFERROR(INDEX(NoSettings_v3!$C$2:$AH$4612,MATCH('EPS 3.1.3'!$B1234,NoSettings_v3!$A$2:$A$4612,0),MATCH('EPS 3.1.3'!AE$1,NoSettings_v3!$C$1:$AH$1,0)),"")</f>
        <v>106261000000000</v>
      </c>
      <c r="AF1234" s="157">
        <f>IFERROR(INDEX(NoSettings_v3!$C$2:$AH$4612,MATCH('EPS 3.1.3'!$B1234,NoSettings_v3!$A$2:$A$4612,0),MATCH('EPS 3.1.3'!AF$1,NoSettings_v3!$C$1:$AH$1,0)),"")</f>
        <v>110946000000000</v>
      </c>
      <c r="AG1234" s="157">
        <f>IFERROR(INDEX(NoSettings_v3!$C$2:$AH$4612,MATCH('EPS 3.1.3'!$B1234,NoSettings_v3!$A$2:$A$4612,0),MATCH('EPS 3.1.3'!AG$1,NoSettings_v3!$C$1:$AH$1,0)),"")</f>
        <v>115659000000000</v>
      </c>
      <c r="AH1234" s="157">
        <f>IFERROR(INDEX(NoSettings_v3!$C$2:$AH$4612,MATCH('EPS 3.1.3'!$B1234,NoSettings_v3!$A$2:$A$4612,0),MATCH('EPS 3.1.3'!AH$1,NoSettings_v3!$C$1:$AH$1,0)),"")</f>
        <v>120397000000000</v>
      </c>
      <c r="AI1234" s="157">
        <f>IFERROR(INDEX(NoSettings_v3!$C$2:$AH$4612,MATCH('EPS 3.1.3'!$B1234,NoSettings_v3!$A$2:$A$4612,0),MATCH('EPS 3.1.3'!AI$1,NoSettings_v3!$C$1:$AH$1,0)),"")</f>
        <v>125155000000000</v>
      </c>
    </row>
    <row r="1235" spans="2:35" x14ac:dyDescent="0.35">
      <c r="B1235" s="161" t="s">
        <v>1949</v>
      </c>
      <c r="C1235" s="127" t="s">
        <v>964</v>
      </c>
      <c r="D1235" s="157">
        <f>IFERROR(INDEX(NoSettings_v3!$C$2:$AH$4612,MATCH('EPS 3.1.3'!$B1235,NoSettings_v3!$A$2:$A$4612,0),MATCH('EPS 3.1.3'!D$1,NoSettings_v3!$C$1:$AH$1,0)),"")</f>
        <v>0</v>
      </c>
      <c r="E1235" s="157">
        <f>IFERROR(INDEX(NoSettings_v3!$C$2:$AH$4612,MATCH('EPS 3.1.3'!$B1235,NoSettings_v3!$A$2:$A$4612,0),MATCH('EPS 3.1.3'!E$1,NoSettings_v3!$C$1:$AH$1,0)),"")</f>
        <v>0</v>
      </c>
      <c r="F1235" s="157">
        <f>IFERROR(INDEX(NoSettings_v3!$C$2:$AH$4612,MATCH('EPS 3.1.3'!$B1235,NoSettings_v3!$A$2:$A$4612,0),MATCH('EPS 3.1.3'!F$1,NoSettings_v3!$C$1:$AH$1,0)),"")</f>
        <v>0</v>
      </c>
      <c r="G1235" s="157">
        <f>IFERROR(INDEX(NoSettings_v3!$C$2:$AH$4612,MATCH('EPS 3.1.3'!$B1235,NoSettings_v3!$A$2:$A$4612,0),MATCH('EPS 3.1.3'!G$1,NoSettings_v3!$C$1:$AH$1,0)),"")</f>
        <v>0</v>
      </c>
      <c r="H1235" s="157">
        <f>IFERROR(INDEX(NoSettings_v3!$C$2:$AH$4612,MATCH('EPS 3.1.3'!$B1235,NoSettings_v3!$A$2:$A$4612,0),MATCH('EPS 3.1.3'!H$1,NoSettings_v3!$C$1:$AH$1,0)),"")</f>
        <v>0</v>
      </c>
      <c r="I1235" s="157">
        <f>IFERROR(INDEX(NoSettings_v3!$C$2:$AH$4612,MATCH('EPS 3.1.3'!$B1235,NoSettings_v3!$A$2:$A$4612,0),MATCH('EPS 3.1.3'!I$1,NoSettings_v3!$C$1:$AH$1,0)),"")</f>
        <v>0</v>
      </c>
      <c r="J1235" s="157">
        <f>IFERROR(INDEX(NoSettings_v3!$C$2:$AH$4612,MATCH('EPS 3.1.3'!$B1235,NoSettings_v3!$A$2:$A$4612,0),MATCH('EPS 3.1.3'!J$1,NoSettings_v3!$C$1:$AH$1,0)),"")</f>
        <v>0</v>
      </c>
      <c r="K1235" s="157">
        <f>IFERROR(INDEX(NoSettings_v3!$C$2:$AH$4612,MATCH('EPS 3.1.3'!$B1235,NoSettings_v3!$A$2:$A$4612,0),MATCH('EPS 3.1.3'!K$1,NoSettings_v3!$C$1:$AH$1,0)),"")</f>
        <v>0</v>
      </c>
      <c r="L1235" s="157">
        <f>IFERROR(INDEX(NoSettings_v3!$C$2:$AH$4612,MATCH('EPS 3.1.3'!$B1235,NoSettings_v3!$A$2:$A$4612,0),MATCH('EPS 3.1.3'!L$1,NoSettings_v3!$C$1:$AH$1,0)),"")</f>
        <v>0</v>
      </c>
      <c r="M1235" s="157">
        <f>IFERROR(INDEX(NoSettings_v3!$C$2:$AH$4612,MATCH('EPS 3.1.3'!$B1235,NoSettings_v3!$A$2:$A$4612,0),MATCH('EPS 3.1.3'!M$1,NoSettings_v3!$C$1:$AH$1,0)),"")</f>
        <v>0</v>
      </c>
      <c r="N1235" s="157">
        <f>IFERROR(INDEX(NoSettings_v3!$C$2:$AH$4612,MATCH('EPS 3.1.3'!$B1235,NoSettings_v3!$A$2:$A$4612,0),MATCH('EPS 3.1.3'!N$1,NoSettings_v3!$C$1:$AH$1,0)),"")</f>
        <v>0</v>
      </c>
      <c r="O1235" s="157">
        <f>IFERROR(INDEX(NoSettings_v3!$C$2:$AH$4612,MATCH('EPS 3.1.3'!$B1235,NoSettings_v3!$A$2:$A$4612,0),MATCH('EPS 3.1.3'!O$1,NoSettings_v3!$C$1:$AH$1,0)),"")</f>
        <v>0</v>
      </c>
      <c r="P1235" s="157">
        <f>IFERROR(INDEX(NoSettings_v3!$C$2:$AH$4612,MATCH('EPS 3.1.3'!$B1235,NoSettings_v3!$A$2:$A$4612,0),MATCH('EPS 3.1.3'!P$1,NoSettings_v3!$C$1:$AH$1,0)),"")</f>
        <v>0</v>
      </c>
      <c r="Q1235" s="157">
        <f>IFERROR(INDEX(NoSettings_v3!$C$2:$AH$4612,MATCH('EPS 3.1.3'!$B1235,NoSettings_v3!$A$2:$A$4612,0),MATCH('EPS 3.1.3'!Q$1,NoSettings_v3!$C$1:$AH$1,0)),"")</f>
        <v>0</v>
      </c>
      <c r="R1235" s="157">
        <f>IFERROR(INDEX(NoSettings_v3!$C$2:$AH$4612,MATCH('EPS 3.1.3'!$B1235,NoSettings_v3!$A$2:$A$4612,0),MATCH('EPS 3.1.3'!R$1,NoSettings_v3!$C$1:$AH$1,0)),"")</f>
        <v>0</v>
      </c>
      <c r="S1235" s="157">
        <f>IFERROR(INDEX(NoSettings_v3!$C$2:$AH$4612,MATCH('EPS 3.1.3'!$B1235,NoSettings_v3!$A$2:$A$4612,0),MATCH('EPS 3.1.3'!S$1,NoSettings_v3!$C$1:$AH$1,0)),"")</f>
        <v>0</v>
      </c>
      <c r="T1235" s="157">
        <f>IFERROR(INDEX(NoSettings_v3!$C$2:$AH$4612,MATCH('EPS 3.1.3'!$B1235,NoSettings_v3!$A$2:$A$4612,0),MATCH('EPS 3.1.3'!T$1,NoSettings_v3!$C$1:$AH$1,0)),"")</f>
        <v>0</v>
      </c>
      <c r="U1235" s="157">
        <f>IFERROR(INDEX(NoSettings_v3!$C$2:$AH$4612,MATCH('EPS 3.1.3'!$B1235,NoSettings_v3!$A$2:$A$4612,0),MATCH('EPS 3.1.3'!U$1,NoSettings_v3!$C$1:$AH$1,0)),"")</f>
        <v>0</v>
      </c>
      <c r="V1235" s="157">
        <f>IFERROR(INDEX(NoSettings_v3!$C$2:$AH$4612,MATCH('EPS 3.1.3'!$B1235,NoSettings_v3!$A$2:$A$4612,0),MATCH('EPS 3.1.3'!V$1,NoSettings_v3!$C$1:$AH$1,0)),"")</f>
        <v>0</v>
      </c>
      <c r="W1235" s="157">
        <f>IFERROR(INDEX(NoSettings_v3!$C$2:$AH$4612,MATCH('EPS 3.1.3'!$B1235,NoSettings_v3!$A$2:$A$4612,0),MATCH('EPS 3.1.3'!W$1,NoSettings_v3!$C$1:$AH$1,0)),"")</f>
        <v>0</v>
      </c>
      <c r="X1235" s="157">
        <f>IFERROR(INDEX(NoSettings_v3!$C$2:$AH$4612,MATCH('EPS 3.1.3'!$B1235,NoSettings_v3!$A$2:$A$4612,0),MATCH('EPS 3.1.3'!X$1,NoSettings_v3!$C$1:$AH$1,0)),"")</f>
        <v>0</v>
      </c>
      <c r="Y1235" s="157">
        <f>IFERROR(INDEX(NoSettings_v3!$C$2:$AH$4612,MATCH('EPS 3.1.3'!$B1235,NoSettings_v3!$A$2:$A$4612,0),MATCH('EPS 3.1.3'!Y$1,NoSettings_v3!$C$1:$AH$1,0)),"")</f>
        <v>0</v>
      </c>
      <c r="Z1235" s="157">
        <f>IFERROR(INDEX(NoSettings_v3!$C$2:$AH$4612,MATCH('EPS 3.1.3'!$B1235,NoSettings_v3!$A$2:$A$4612,0),MATCH('EPS 3.1.3'!Z$1,NoSettings_v3!$C$1:$AH$1,0)),"")</f>
        <v>0</v>
      </c>
      <c r="AA1235" s="157">
        <f>IFERROR(INDEX(NoSettings_v3!$C$2:$AH$4612,MATCH('EPS 3.1.3'!$B1235,NoSettings_v3!$A$2:$A$4612,0),MATCH('EPS 3.1.3'!AA$1,NoSettings_v3!$C$1:$AH$1,0)),"")</f>
        <v>0</v>
      </c>
      <c r="AB1235" s="157">
        <f>IFERROR(INDEX(NoSettings_v3!$C$2:$AH$4612,MATCH('EPS 3.1.3'!$B1235,NoSettings_v3!$A$2:$A$4612,0),MATCH('EPS 3.1.3'!AB$1,NoSettings_v3!$C$1:$AH$1,0)),"")</f>
        <v>0</v>
      </c>
      <c r="AC1235" s="157">
        <f>IFERROR(INDEX(NoSettings_v3!$C$2:$AH$4612,MATCH('EPS 3.1.3'!$B1235,NoSettings_v3!$A$2:$A$4612,0),MATCH('EPS 3.1.3'!AC$1,NoSettings_v3!$C$1:$AH$1,0)),"")</f>
        <v>0</v>
      </c>
      <c r="AD1235" s="157">
        <f>IFERROR(INDEX(NoSettings_v3!$C$2:$AH$4612,MATCH('EPS 3.1.3'!$B1235,NoSettings_v3!$A$2:$A$4612,0),MATCH('EPS 3.1.3'!AD$1,NoSettings_v3!$C$1:$AH$1,0)),"")</f>
        <v>0</v>
      </c>
      <c r="AE1235" s="157">
        <f>IFERROR(INDEX(NoSettings_v3!$C$2:$AH$4612,MATCH('EPS 3.1.3'!$B1235,NoSettings_v3!$A$2:$A$4612,0),MATCH('EPS 3.1.3'!AE$1,NoSettings_v3!$C$1:$AH$1,0)),"")</f>
        <v>0</v>
      </c>
      <c r="AF1235" s="157">
        <f>IFERROR(INDEX(NoSettings_v3!$C$2:$AH$4612,MATCH('EPS 3.1.3'!$B1235,NoSettings_v3!$A$2:$A$4612,0),MATCH('EPS 3.1.3'!AF$1,NoSettings_v3!$C$1:$AH$1,0)),"")</f>
        <v>0</v>
      </c>
      <c r="AG1235" s="157">
        <f>IFERROR(INDEX(NoSettings_v3!$C$2:$AH$4612,MATCH('EPS 3.1.3'!$B1235,NoSettings_v3!$A$2:$A$4612,0),MATCH('EPS 3.1.3'!AG$1,NoSettings_v3!$C$1:$AH$1,0)),"")</f>
        <v>0</v>
      </c>
      <c r="AH1235" s="157">
        <f>IFERROR(INDEX(NoSettings_v3!$C$2:$AH$4612,MATCH('EPS 3.1.3'!$B1235,NoSettings_v3!$A$2:$A$4612,0),MATCH('EPS 3.1.3'!AH$1,NoSettings_v3!$C$1:$AH$1,0)),"")</f>
        <v>0</v>
      </c>
      <c r="AI1235" s="157">
        <f>IFERROR(INDEX(NoSettings_v3!$C$2:$AH$4612,MATCH('EPS 3.1.3'!$B1235,NoSettings_v3!$A$2:$A$4612,0),MATCH('EPS 3.1.3'!AI$1,NoSettings_v3!$C$1:$AH$1,0)),"")</f>
        <v>0</v>
      </c>
    </row>
    <row r="1236" spans="2:35" x14ac:dyDescent="0.35">
      <c r="B1236" s="161" t="s">
        <v>1950</v>
      </c>
      <c r="C1236" s="127" t="s">
        <v>964</v>
      </c>
      <c r="D1236" s="157">
        <f>IFERROR(INDEX(NoSettings_v3!$C$2:$AH$4612,MATCH('EPS 3.1.3'!$B1236,NoSettings_v3!$A$2:$A$4612,0),MATCH('EPS 3.1.3'!D$1,NoSettings_v3!$C$1:$AH$1,0)),"")</f>
        <v>198113000000</v>
      </c>
      <c r="E1236" s="157">
        <f>IFERROR(INDEX(NoSettings_v3!$C$2:$AH$4612,MATCH('EPS 3.1.3'!$B1236,NoSettings_v3!$A$2:$A$4612,0),MATCH('EPS 3.1.3'!E$1,NoSettings_v3!$C$1:$AH$1,0)),"")</f>
        <v>162491000000</v>
      </c>
      <c r="F1236" s="157">
        <f>IFERROR(INDEX(NoSettings_v3!$C$2:$AH$4612,MATCH('EPS 3.1.3'!$B1236,NoSettings_v3!$A$2:$A$4612,0),MATCH('EPS 3.1.3'!F$1,NoSettings_v3!$C$1:$AH$1,0)),"")</f>
        <v>204144000000</v>
      </c>
      <c r="G1236" s="157">
        <f>IFERROR(INDEX(NoSettings_v3!$C$2:$AH$4612,MATCH('EPS 3.1.3'!$B1236,NoSettings_v3!$A$2:$A$4612,0),MATCH('EPS 3.1.3'!G$1,NoSettings_v3!$C$1:$AH$1,0)),"")</f>
        <v>234420000000</v>
      </c>
      <c r="H1236" s="157">
        <f>IFERROR(INDEX(NoSettings_v3!$C$2:$AH$4612,MATCH('EPS 3.1.3'!$B1236,NoSettings_v3!$A$2:$A$4612,0),MATCH('EPS 3.1.3'!H$1,NoSettings_v3!$C$1:$AH$1,0)),"")</f>
        <v>265547000000</v>
      </c>
      <c r="I1236" s="157">
        <f>IFERROR(INDEX(NoSettings_v3!$C$2:$AH$4612,MATCH('EPS 3.1.3'!$B1236,NoSettings_v3!$A$2:$A$4612,0),MATCH('EPS 3.1.3'!I$1,NoSettings_v3!$C$1:$AH$1,0)),"")</f>
        <v>293265000000</v>
      </c>
      <c r="J1236" s="157">
        <f>IFERROR(INDEX(NoSettings_v3!$C$2:$AH$4612,MATCH('EPS 3.1.3'!$B1236,NoSettings_v3!$A$2:$A$4612,0),MATCH('EPS 3.1.3'!J$1,NoSettings_v3!$C$1:$AH$1,0)),"")</f>
        <v>318919000000</v>
      </c>
      <c r="K1236" s="157">
        <f>IFERROR(INDEX(NoSettings_v3!$C$2:$AH$4612,MATCH('EPS 3.1.3'!$B1236,NoSettings_v3!$A$2:$A$4612,0),MATCH('EPS 3.1.3'!K$1,NoSettings_v3!$C$1:$AH$1,0)),"")</f>
        <v>343250000000</v>
      </c>
      <c r="L1236" s="157">
        <f>IFERROR(INDEX(NoSettings_v3!$C$2:$AH$4612,MATCH('EPS 3.1.3'!$B1236,NoSettings_v3!$A$2:$A$4612,0),MATCH('EPS 3.1.3'!L$1,NoSettings_v3!$C$1:$AH$1,0)),"")</f>
        <v>366654000000</v>
      </c>
      <c r="M1236" s="157">
        <f>IFERROR(INDEX(NoSettings_v3!$C$2:$AH$4612,MATCH('EPS 3.1.3'!$B1236,NoSettings_v3!$A$2:$A$4612,0),MATCH('EPS 3.1.3'!M$1,NoSettings_v3!$C$1:$AH$1,0)),"")</f>
        <v>397517000000</v>
      </c>
      <c r="N1236" s="157">
        <f>IFERROR(INDEX(NoSettings_v3!$C$2:$AH$4612,MATCH('EPS 3.1.3'!$B1236,NoSettings_v3!$A$2:$A$4612,0),MATCH('EPS 3.1.3'!N$1,NoSettings_v3!$C$1:$AH$1,0)),"")</f>
        <v>428315000000</v>
      </c>
      <c r="O1236" s="157">
        <f>IFERROR(INDEX(NoSettings_v3!$C$2:$AH$4612,MATCH('EPS 3.1.3'!$B1236,NoSettings_v3!$A$2:$A$4612,0),MATCH('EPS 3.1.3'!O$1,NoSettings_v3!$C$1:$AH$1,0)),"")</f>
        <v>458468000000</v>
      </c>
      <c r="P1236" s="157">
        <f>IFERROR(INDEX(NoSettings_v3!$C$2:$AH$4612,MATCH('EPS 3.1.3'!$B1236,NoSettings_v3!$A$2:$A$4612,0),MATCH('EPS 3.1.3'!P$1,NoSettings_v3!$C$1:$AH$1,0)),"")</f>
        <v>487763000000</v>
      </c>
      <c r="Q1236" s="157">
        <f>IFERROR(INDEX(NoSettings_v3!$C$2:$AH$4612,MATCH('EPS 3.1.3'!$B1236,NoSettings_v3!$A$2:$A$4612,0),MATCH('EPS 3.1.3'!Q$1,NoSettings_v3!$C$1:$AH$1,0)),"")</f>
        <v>516260000000</v>
      </c>
      <c r="R1236" s="157">
        <f>IFERROR(INDEX(NoSettings_v3!$C$2:$AH$4612,MATCH('EPS 3.1.3'!$B1236,NoSettings_v3!$A$2:$A$4612,0),MATCH('EPS 3.1.3'!R$1,NoSettings_v3!$C$1:$AH$1,0)),"")</f>
        <v>547715000000</v>
      </c>
      <c r="S1236" s="157">
        <f>IFERROR(INDEX(NoSettings_v3!$C$2:$AH$4612,MATCH('EPS 3.1.3'!$B1236,NoSettings_v3!$A$2:$A$4612,0),MATCH('EPS 3.1.3'!S$1,NoSettings_v3!$C$1:$AH$1,0)),"")</f>
        <v>578374000000</v>
      </c>
      <c r="T1236" s="157">
        <f>IFERROR(INDEX(NoSettings_v3!$C$2:$AH$4612,MATCH('EPS 3.1.3'!$B1236,NoSettings_v3!$A$2:$A$4612,0),MATCH('EPS 3.1.3'!T$1,NoSettings_v3!$C$1:$AH$1,0)),"")</f>
        <v>608350000000</v>
      </c>
      <c r="U1236" s="157">
        <f>IFERROR(INDEX(NoSettings_v3!$C$2:$AH$4612,MATCH('EPS 3.1.3'!$B1236,NoSettings_v3!$A$2:$A$4612,0),MATCH('EPS 3.1.3'!U$1,NoSettings_v3!$C$1:$AH$1,0)),"")</f>
        <v>637795000000</v>
      </c>
      <c r="V1236" s="157">
        <f>IFERROR(INDEX(NoSettings_v3!$C$2:$AH$4612,MATCH('EPS 3.1.3'!$B1236,NoSettings_v3!$A$2:$A$4612,0),MATCH('EPS 3.1.3'!V$1,NoSettings_v3!$C$1:$AH$1,0)),"")</f>
        <v>666885000000</v>
      </c>
      <c r="W1236" s="157">
        <f>IFERROR(INDEX(NoSettings_v3!$C$2:$AH$4612,MATCH('EPS 3.1.3'!$B1236,NoSettings_v3!$A$2:$A$4612,0),MATCH('EPS 3.1.3'!W$1,NoSettings_v3!$C$1:$AH$1,0)),"")</f>
        <v>727405000000</v>
      </c>
      <c r="X1236" s="157">
        <f>IFERROR(INDEX(NoSettings_v3!$C$2:$AH$4612,MATCH('EPS 3.1.3'!$B1236,NoSettings_v3!$A$2:$A$4612,0),MATCH('EPS 3.1.3'!X$1,NoSettings_v3!$C$1:$AH$1,0)),"")</f>
        <v>787337000000</v>
      </c>
      <c r="Y1236" s="157">
        <f>IFERROR(INDEX(NoSettings_v3!$C$2:$AH$4612,MATCH('EPS 3.1.3'!$B1236,NoSettings_v3!$A$2:$A$4612,0),MATCH('EPS 3.1.3'!Y$1,NoSettings_v3!$C$1:$AH$1,0)),"")</f>
        <v>846993000000</v>
      </c>
      <c r="Z1236" s="157">
        <f>IFERROR(INDEX(NoSettings_v3!$C$2:$AH$4612,MATCH('EPS 3.1.3'!$B1236,NoSettings_v3!$A$2:$A$4612,0),MATCH('EPS 3.1.3'!Z$1,NoSettings_v3!$C$1:$AH$1,0)),"")</f>
        <v>906620000000</v>
      </c>
      <c r="AA1236" s="157">
        <f>IFERROR(INDEX(NoSettings_v3!$C$2:$AH$4612,MATCH('EPS 3.1.3'!$B1236,NoSettings_v3!$A$2:$A$4612,0),MATCH('EPS 3.1.3'!AA$1,NoSettings_v3!$C$1:$AH$1,0)),"")</f>
        <v>966402000000</v>
      </c>
      <c r="AB1236" s="157">
        <f>IFERROR(INDEX(NoSettings_v3!$C$2:$AH$4612,MATCH('EPS 3.1.3'!$B1236,NoSettings_v3!$A$2:$A$4612,0),MATCH('EPS 3.1.3'!AB$1,NoSettings_v3!$C$1:$AH$1,0)),"")</f>
        <v>1016170000000</v>
      </c>
      <c r="AC1236" s="157">
        <f>IFERROR(INDEX(NoSettings_v3!$C$2:$AH$4612,MATCH('EPS 3.1.3'!$B1236,NoSettings_v3!$A$2:$A$4612,0),MATCH('EPS 3.1.3'!AC$1,NoSettings_v3!$C$1:$AH$1,0)),"")</f>
        <v>1066390000000</v>
      </c>
      <c r="AD1236" s="157">
        <f>IFERROR(INDEX(NoSettings_v3!$C$2:$AH$4612,MATCH('EPS 3.1.3'!$B1236,NoSettings_v3!$A$2:$A$4612,0),MATCH('EPS 3.1.3'!AD$1,NoSettings_v3!$C$1:$AH$1,0)),"")</f>
        <v>1117050000000</v>
      </c>
      <c r="AE1236" s="157">
        <f>IFERROR(INDEX(NoSettings_v3!$C$2:$AH$4612,MATCH('EPS 3.1.3'!$B1236,NoSettings_v3!$A$2:$A$4612,0),MATCH('EPS 3.1.3'!AE$1,NoSettings_v3!$C$1:$AH$1,0)),"")</f>
        <v>1168180000000</v>
      </c>
      <c r="AF1236" s="157">
        <f>IFERROR(INDEX(NoSettings_v3!$C$2:$AH$4612,MATCH('EPS 3.1.3'!$B1236,NoSettings_v3!$A$2:$A$4612,0),MATCH('EPS 3.1.3'!AF$1,NoSettings_v3!$C$1:$AH$1,0)),"")</f>
        <v>1219690000000</v>
      </c>
      <c r="AG1236" s="157">
        <f>IFERROR(INDEX(NoSettings_v3!$C$2:$AH$4612,MATCH('EPS 3.1.3'!$B1236,NoSettings_v3!$A$2:$A$4612,0),MATCH('EPS 3.1.3'!AG$1,NoSettings_v3!$C$1:$AH$1,0)),"")</f>
        <v>1271500000000</v>
      </c>
      <c r="AH1236" s="157">
        <f>IFERROR(INDEX(NoSettings_v3!$C$2:$AH$4612,MATCH('EPS 3.1.3'!$B1236,NoSettings_v3!$A$2:$A$4612,0),MATCH('EPS 3.1.3'!AH$1,NoSettings_v3!$C$1:$AH$1,0)),"")</f>
        <v>1323580000000</v>
      </c>
      <c r="AI1236" s="157">
        <f>IFERROR(INDEX(NoSettings_v3!$C$2:$AH$4612,MATCH('EPS 3.1.3'!$B1236,NoSettings_v3!$A$2:$A$4612,0),MATCH('EPS 3.1.3'!AI$1,NoSettings_v3!$C$1:$AH$1,0)),"")</f>
        <v>1375900000000</v>
      </c>
    </row>
    <row r="1237" spans="2:35" x14ac:dyDescent="0.35">
      <c r="B1237" s="161" t="s">
        <v>1951</v>
      </c>
      <c r="C1237" s="127" t="s">
        <v>964</v>
      </c>
      <c r="D1237" s="157">
        <f>IFERROR(INDEX(NoSettings_v3!$C$2:$AH$4612,MATCH('EPS 3.1.3'!$B1237,NoSettings_v3!$A$2:$A$4612,0),MATCH('EPS 3.1.3'!D$1,NoSettings_v3!$C$1:$AH$1,0)),"")</f>
        <v>0</v>
      </c>
      <c r="E1237" s="157">
        <f>IFERROR(INDEX(NoSettings_v3!$C$2:$AH$4612,MATCH('EPS 3.1.3'!$B1237,NoSettings_v3!$A$2:$A$4612,0),MATCH('EPS 3.1.3'!E$1,NoSettings_v3!$C$1:$AH$1,0)),"")</f>
        <v>0</v>
      </c>
      <c r="F1237" s="157">
        <f>IFERROR(INDEX(NoSettings_v3!$C$2:$AH$4612,MATCH('EPS 3.1.3'!$B1237,NoSettings_v3!$A$2:$A$4612,0),MATCH('EPS 3.1.3'!F$1,NoSettings_v3!$C$1:$AH$1,0)),"")</f>
        <v>0</v>
      </c>
      <c r="G1237" s="157">
        <f>IFERROR(INDEX(NoSettings_v3!$C$2:$AH$4612,MATCH('EPS 3.1.3'!$B1237,NoSettings_v3!$A$2:$A$4612,0),MATCH('EPS 3.1.3'!G$1,NoSettings_v3!$C$1:$AH$1,0)),"")</f>
        <v>0</v>
      </c>
      <c r="H1237" s="157">
        <f>IFERROR(INDEX(NoSettings_v3!$C$2:$AH$4612,MATCH('EPS 3.1.3'!$B1237,NoSettings_v3!$A$2:$A$4612,0),MATCH('EPS 3.1.3'!H$1,NoSettings_v3!$C$1:$AH$1,0)),"")</f>
        <v>0</v>
      </c>
      <c r="I1237" s="157">
        <f>IFERROR(INDEX(NoSettings_v3!$C$2:$AH$4612,MATCH('EPS 3.1.3'!$B1237,NoSettings_v3!$A$2:$A$4612,0),MATCH('EPS 3.1.3'!I$1,NoSettings_v3!$C$1:$AH$1,0)),"")</f>
        <v>0</v>
      </c>
      <c r="J1237" s="157">
        <f>IFERROR(INDEX(NoSettings_v3!$C$2:$AH$4612,MATCH('EPS 3.1.3'!$B1237,NoSettings_v3!$A$2:$A$4612,0),MATCH('EPS 3.1.3'!J$1,NoSettings_v3!$C$1:$AH$1,0)),"")</f>
        <v>0</v>
      </c>
      <c r="K1237" s="157">
        <f>IFERROR(INDEX(NoSettings_v3!$C$2:$AH$4612,MATCH('EPS 3.1.3'!$B1237,NoSettings_v3!$A$2:$A$4612,0),MATCH('EPS 3.1.3'!K$1,NoSettings_v3!$C$1:$AH$1,0)),"")</f>
        <v>0</v>
      </c>
      <c r="L1237" s="157">
        <f>IFERROR(INDEX(NoSettings_v3!$C$2:$AH$4612,MATCH('EPS 3.1.3'!$B1237,NoSettings_v3!$A$2:$A$4612,0),MATCH('EPS 3.1.3'!L$1,NoSettings_v3!$C$1:$AH$1,0)),"")</f>
        <v>0</v>
      </c>
      <c r="M1237" s="157">
        <f>IFERROR(INDEX(NoSettings_v3!$C$2:$AH$4612,MATCH('EPS 3.1.3'!$B1237,NoSettings_v3!$A$2:$A$4612,0),MATCH('EPS 3.1.3'!M$1,NoSettings_v3!$C$1:$AH$1,0)),"")</f>
        <v>0</v>
      </c>
      <c r="N1237" s="157">
        <f>IFERROR(INDEX(NoSettings_v3!$C$2:$AH$4612,MATCH('EPS 3.1.3'!$B1237,NoSettings_v3!$A$2:$A$4612,0),MATCH('EPS 3.1.3'!N$1,NoSettings_v3!$C$1:$AH$1,0)),"")</f>
        <v>0</v>
      </c>
      <c r="O1237" s="157">
        <f>IFERROR(INDEX(NoSettings_v3!$C$2:$AH$4612,MATCH('EPS 3.1.3'!$B1237,NoSettings_v3!$A$2:$A$4612,0),MATCH('EPS 3.1.3'!O$1,NoSettings_v3!$C$1:$AH$1,0)),"")</f>
        <v>0</v>
      </c>
      <c r="P1237" s="157">
        <f>IFERROR(INDEX(NoSettings_v3!$C$2:$AH$4612,MATCH('EPS 3.1.3'!$B1237,NoSettings_v3!$A$2:$A$4612,0),MATCH('EPS 3.1.3'!P$1,NoSettings_v3!$C$1:$AH$1,0)),"")</f>
        <v>0</v>
      </c>
      <c r="Q1237" s="157">
        <f>IFERROR(INDEX(NoSettings_v3!$C$2:$AH$4612,MATCH('EPS 3.1.3'!$B1237,NoSettings_v3!$A$2:$A$4612,0),MATCH('EPS 3.1.3'!Q$1,NoSettings_v3!$C$1:$AH$1,0)),"")</f>
        <v>0</v>
      </c>
      <c r="R1237" s="157">
        <f>IFERROR(INDEX(NoSettings_v3!$C$2:$AH$4612,MATCH('EPS 3.1.3'!$B1237,NoSettings_v3!$A$2:$A$4612,0),MATCH('EPS 3.1.3'!R$1,NoSettings_v3!$C$1:$AH$1,0)),"")</f>
        <v>0</v>
      </c>
      <c r="S1237" s="157">
        <f>IFERROR(INDEX(NoSettings_v3!$C$2:$AH$4612,MATCH('EPS 3.1.3'!$B1237,NoSettings_v3!$A$2:$A$4612,0),MATCH('EPS 3.1.3'!S$1,NoSettings_v3!$C$1:$AH$1,0)),"")</f>
        <v>0</v>
      </c>
      <c r="T1237" s="157">
        <f>IFERROR(INDEX(NoSettings_v3!$C$2:$AH$4612,MATCH('EPS 3.1.3'!$B1237,NoSettings_v3!$A$2:$A$4612,0),MATCH('EPS 3.1.3'!T$1,NoSettings_v3!$C$1:$AH$1,0)),"")</f>
        <v>0</v>
      </c>
      <c r="U1237" s="157">
        <f>IFERROR(INDEX(NoSettings_v3!$C$2:$AH$4612,MATCH('EPS 3.1.3'!$B1237,NoSettings_v3!$A$2:$A$4612,0),MATCH('EPS 3.1.3'!U$1,NoSettings_v3!$C$1:$AH$1,0)),"")</f>
        <v>0</v>
      </c>
      <c r="V1237" s="157">
        <f>IFERROR(INDEX(NoSettings_v3!$C$2:$AH$4612,MATCH('EPS 3.1.3'!$B1237,NoSettings_v3!$A$2:$A$4612,0),MATCH('EPS 3.1.3'!V$1,NoSettings_v3!$C$1:$AH$1,0)),"")</f>
        <v>0</v>
      </c>
      <c r="W1237" s="157">
        <f>IFERROR(INDEX(NoSettings_v3!$C$2:$AH$4612,MATCH('EPS 3.1.3'!$B1237,NoSettings_v3!$A$2:$A$4612,0),MATCH('EPS 3.1.3'!W$1,NoSettings_v3!$C$1:$AH$1,0)),"")</f>
        <v>0</v>
      </c>
      <c r="X1237" s="157">
        <f>IFERROR(INDEX(NoSettings_v3!$C$2:$AH$4612,MATCH('EPS 3.1.3'!$B1237,NoSettings_v3!$A$2:$A$4612,0),MATCH('EPS 3.1.3'!X$1,NoSettings_v3!$C$1:$AH$1,0)),"")</f>
        <v>0</v>
      </c>
      <c r="Y1237" s="157">
        <f>IFERROR(INDEX(NoSettings_v3!$C$2:$AH$4612,MATCH('EPS 3.1.3'!$B1237,NoSettings_v3!$A$2:$A$4612,0),MATCH('EPS 3.1.3'!Y$1,NoSettings_v3!$C$1:$AH$1,0)),"")</f>
        <v>0</v>
      </c>
      <c r="Z1237" s="157">
        <f>IFERROR(INDEX(NoSettings_v3!$C$2:$AH$4612,MATCH('EPS 3.1.3'!$B1237,NoSettings_v3!$A$2:$A$4612,0),MATCH('EPS 3.1.3'!Z$1,NoSettings_v3!$C$1:$AH$1,0)),"")</f>
        <v>0</v>
      </c>
      <c r="AA1237" s="157">
        <f>IFERROR(INDEX(NoSettings_v3!$C$2:$AH$4612,MATCH('EPS 3.1.3'!$B1237,NoSettings_v3!$A$2:$A$4612,0),MATCH('EPS 3.1.3'!AA$1,NoSettings_v3!$C$1:$AH$1,0)),"")</f>
        <v>0</v>
      </c>
      <c r="AB1237" s="157">
        <f>IFERROR(INDEX(NoSettings_v3!$C$2:$AH$4612,MATCH('EPS 3.1.3'!$B1237,NoSettings_v3!$A$2:$A$4612,0),MATCH('EPS 3.1.3'!AB$1,NoSettings_v3!$C$1:$AH$1,0)),"")</f>
        <v>0</v>
      </c>
      <c r="AC1237" s="157">
        <f>IFERROR(INDEX(NoSettings_v3!$C$2:$AH$4612,MATCH('EPS 3.1.3'!$B1237,NoSettings_v3!$A$2:$A$4612,0),MATCH('EPS 3.1.3'!AC$1,NoSettings_v3!$C$1:$AH$1,0)),"")</f>
        <v>0</v>
      </c>
      <c r="AD1237" s="157">
        <f>IFERROR(INDEX(NoSettings_v3!$C$2:$AH$4612,MATCH('EPS 3.1.3'!$B1237,NoSettings_v3!$A$2:$A$4612,0),MATCH('EPS 3.1.3'!AD$1,NoSettings_v3!$C$1:$AH$1,0)),"")</f>
        <v>0</v>
      </c>
      <c r="AE1237" s="157">
        <f>IFERROR(INDEX(NoSettings_v3!$C$2:$AH$4612,MATCH('EPS 3.1.3'!$B1237,NoSettings_v3!$A$2:$A$4612,0),MATCH('EPS 3.1.3'!AE$1,NoSettings_v3!$C$1:$AH$1,0)),"")</f>
        <v>0</v>
      </c>
      <c r="AF1237" s="157">
        <f>IFERROR(INDEX(NoSettings_v3!$C$2:$AH$4612,MATCH('EPS 3.1.3'!$B1237,NoSettings_v3!$A$2:$A$4612,0),MATCH('EPS 3.1.3'!AF$1,NoSettings_v3!$C$1:$AH$1,0)),"")</f>
        <v>0</v>
      </c>
      <c r="AG1237" s="157">
        <f>IFERROR(INDEX(NoSettings_v3!$C$2:$AH$4612,MATCH('EPS 3.1.3'!$B1237,NoSettings_v3!$A$2:$A$4612,0),MATCH('EPS 3.1.3'!AG$1,NoSettings_v3!$C$1:$AH$1,0)),"")</f>
        <v>0</v>
      </c>
      <c r="AH1237" s="157">
        <f>IFERROR(INDEX(NoSettings_v3!$C$2:$AH$4612,MATCH('EPS 3.1.3'!$B1237,NoSettings_v3!$A$2:$A$4612,0),MATCH('EPS 3.1.3'!AH$1,NoSettings_v3!$C$1:$AH$1,0)),"")</f>
        <v>0</v>
      </c>
      <c r="AI1237" s="157">
        <f>IFERROR(INDEX(NoSettings_v3!$C$2:$AH$4612,MATCH('EPS 3.1.3'!$B1237,NoSettings_v3!$A$2:$A$4612,0),MATCH('EPS 3.1.3'!AI$1,NoSettings_v3!$C$1:$AH$1,0)),"")</f>
        <v>0</v>
      </c>
    </row>
    <row r="1238" spans="2:35" x14ac:dyDescent="0.35">
      <c r="B1238" s="161" t="s">
        <v>1952</v>
      </c>
      <c r="C1238" s="127" t="s">
        <v>964</v>
      </c>
      <c r="D1238" s="157">
        <f>IFERROR(INDEX(NoSettings_v3!$C$2:$AH$4612,MATCH('EPS 3.1.3'!$B1238,NoSettings_v3!$A$2:$A$4612,0),MATCH('EPS 3.1.3'!D$1,NoSettings_v3!$C$1:$AH$1,0)),"")</f>
        <v>0</v>
      </c>
      <c r="E1238" s="157">
        <f>IFERROR(INDEX(NoSettings_v3!$C$2:$AH$4612,MATCH('EPS 3.1.3'!$B1238,NoSettings_v3!$A$2:$A$4612,0),MATCH('EPS 3.1.3'!E$1,NoSettings_v3!$C$1:$AH$1,0)),"")</f>
        <v>0</v>
      </c>
      <c r="F1238" s="157">
        <f>IFERROR(INDEX(NoSettings_v3!$C$2:$AH$4612,MATCH('EPS 3.1.3'!$B1238,NoSettings_v3!$A$2:$A$4612,0),MATCH('EPS 3.1.3'!F$1,NoSettings_v3!$C$1:$AH$1,0)),"")</f>
        <v>0</v>
      </c>
      <c r="G1238" s="157">
        <f>IFERROR(INDEX(NoSettings_v3!$C$2:$AH$4612,MATCH('EPS 3.1.3'!$B1238,NoSettings_v3!$A$2:$A$4612,0),MATCH('EPS 3.1.3'!G$1,NoSettings_v3!$C$1:$AH$1,0)),"")</f>
        <v>0</v>
      </c>
      <c r="H1238" s="157">
        <f>IFERROR(INDEX(NoSettings_v3!$C$2:$AH$4612,MATCH('EPS 3.1.3'!$B1238,NoSettings_v3!$A$2:$A$4612,0),MATCH('EPS 3.1.3'!H$1,NoSettings_v3!$C$1:$AH$1,0)),"")</f>
        <v>0</v>
      </c>
      <c r="I1238" s="157">
        <f>IFERROR(INDEX(NoSettings_v3!$C$2:$AH$4612,MATCH('EPS 3.1.3'!$B1238,NoSettings_v3!$A$2:$A$4612,0),MATCH('EPS 3.1.3'!I$1,NoSettings_v3!$C$1:$AH$1,0)),"")</f>
        <v>0</v>
      </c>
      <c r="J1238" s="157">
        <f>IFERROR(INDEX(NoSettings_v3!$C$2:$AH$4612,MATCH('EPS 3.1.3'!$B1238,NoSettings_v3!$A$2:$A$4612,0),MATCH('EPS 3.1.3'!J$1,NoSettings_v3!$C$1:$AH$1,0)),"")</f>
        <v>0</v>
      </c>
      <c r="K1238" s="157">
        <f>IFERROR(INDEX(NoSettings_v3!$C$2:$AH$4612,MATCH('EPS 3.1.3'!$B1238,NoSettings_v3!$A$2:$A$4612,0),MATCH('EPS 3.1.3'!K$1,NoSettings_v3!$C$1:$AH$1,0)),"")</f>
        <v>0</v>
      </c>
      <c r="L1238" s="157">
        <f>IFERROR(INDEX(NoSettings_v3!$C$2:$AH$4612,MATCH('EPS 3.1.3'!$B1238,NoSettings_v3!$A$2:$A$4612,0),MATCH('EPS 3.1.3'!L$1,NoSettings_v3!$C$1:$AH$1,0)),"")</f>
        <v>0</v>
      </c>
      <c r="M1238" s="157">
        <f>IFERROR(INDEX(NoSettings_v3!$C$2:$AH$4612,MATCH('EPS 3.1.3'!$B1238,NoSettings_v3!$A$2:$A$4612,0),MATCH('EPS 3.1.3'!M$1,NoSettings_v3!$C$1:$AH$1,0)),"")</f>
        <v>0</v>
      </c>
      <c r="N1238" s="157">
        <f>IFERROR(INDEX(NoSettings_v3!$C$2:$AH$4612,MATCH('EPS 3.1.3'!$B1238,NoSettings_v3!$A$2:$A$4612,0),MATCH('EPS 3.1.3'!N$1,NoSettings_v3!$C$1:$AH$1,0)),"")</f>
        <v>0</v>
      </c>
      <c r="O1238" s="157">
        <f>IFERROR(INDEX(NoSettings_v3!$C$2:$AH$4612,MATCH('EPS 3.1.3'!$B1238,NoSettings_v3!$A$2:$A$4612,0),MATCH('EPS 3.1.3'!O$1,NoSettings_v3!$C$1:$AH$1,0)),"")</f>
        <v>0</v>
      </c>
      <c r="P1238" s="157">
        <f>IFERROR(INDEX(NoSettings_v3!$C$2:$AH$4612,MATCH('EPS 3.1.3'!$B1238,NoSettings_v3!$A$2:$A$4612,0),MATCH('EPS 3.1.3'!P$1,NoSettings_v3!$C$1:$AH$1,0)),"")</f>
        <v>0</v>
      </c>
      <c r="Q1238" s="157">
        <f>IFERROR(INDEX(NoSettings_v3!$C$2:$AH$4612,MATCH('EPS 3.1.3'!$B1238,NoSettings_v3!$A$2:$A$4612,0),MATCH('EPS 3.1.3'!Q$1,NoSettings_v3!$C$1:$AH$1,0)),"")</f>
        <v>0</v>
      </c>
      <c r="R1238" s="157">
        <f>IFERROR(INDEX(NoSettings_v3!$C$2:$AH$4612,MATCH('EPS 3.1.3'!$B1238,NoSettings_v3!$A$2:$A$4612,0),MATCH('EPS 3.1.3'!R$1,NoSettings_v3!$C$1:$AH$1,0)),"")</f>
        <v>0</v>
      </c>
      <c r="S1238" s="157">
        <f>IFERROR(INDEX(NoSettings_v3!$C$2:$AH$4612,MATCH('EPS 3.1.3'!$B1238,NoSettings_v3!$A$2:$A$4612,0),MATCH('EPS 3.1.3'!S$1,NoSettings_v3!$C$1:$AH$1,0)),"")</f>
        <v>0</v>
      </c>
      <c r="T1238" s="157">
        <f>IFERROR(INDEX(NoSettings_v3!$C$2:$AH$4612,MATCH('EPS 3.1.3'!$B1238,NoSettings_v3!$A$2:$A$4612,0),MATCH('EPS 3.1.3'!T$1,NoSettings_v3!$C$1:$AH$1,0)),"")</f>
        <v>0</v>
      </c>
      <c r="U1238" s="157">
        <f>IFERROR(INDEX(NoSettings_v3!$C$2:$AH$4612,MATCH('EPS 3.1.3'!$B1238,NoSettings_v3!$A$2:$A$4612,0),MATCH('EPS 3.1.3'!U$1,NoSettings_v3!$C$1:$AH$1,0)),"")</f>
        <v>0</v>
      </c>
      <c r="V1238" s="157">
        <f>IFERROR(INDEX(NoSettings_v3!$C$2:$AH$4612,MATCH('EPS 3.1.3'!$B1238,NoSettings_v3!$A$2:$A$4612,0),MATCH('EPS 3.1.3'!V$1,NoSettings_v3!$C$1:$AH$1,0)),"")</f>
        <v>0</v>
      </c>
      <c r="W1238" s="157">
        <f>IFERROR(INDEX(NoSettings_v3!$C$2:$AH$4612,MATCH('EPS 3.1.3'!$B1238,NoSettings_v3!$A$2:$A$4612,0),MATCH('EPS 3.1.3'!W$1,NoSettings_v3!$C$1:$AH$1,0)),"")</f>
        <v>0</v>
      </c>
      <c r="X1238" s="157">
        <f>IFERROR(INDEX(NoSettings_v3!$C$2:$AH$4612,MATCH('EPS 3.1.3'!$B1238,NoSettings_v3!$A$2:$A$4612,0),MATCH('EPS 3.1.3'!X$1,NoSettings_v3!$C$1:$AH$1,0)),"")</f>
        <v>0</v>
      </c>
      <c r="Y1238" s="157">
        <f>IFERROR(INDEX(NoSettings_v3!$C$2:$AH$4612,MATCH('EPS 3.1.3'!$B1238,NoSettings_v3!$A$2:$A$4612,0),MATCH('EPS 3.1.3'!Y$1,NoSettings_v3!$C$1:$AH$1,0)),"")</f>
        <v>0</v>
      </c>
      <c r="Z1238" s="157">
        <f>IFERROR(INDEX(NoSettings_v3!$C$2:$AH$4612,MATCH('EPS 3.1.3'!$B1238,NoSettings_v3!$A$2:$A$4612,0),MATCH('EPS 3.1.3'!Z$1,NoSettings_v3!$C$1:$AH$1,0)),"")</f>
        <v>0</v>
      </c>
      <c r="AA1238" s="157">
        <f>IFERROR(INDEX(NoSettings_v3!$C$2:$AH$4612,MATCH('EPS 3.1.3'!$B1238,NoSettings_v3!$A$2:$A$4612,0),MATCH('EPS 3.1.3'!AA$1,NoSettings_v3!$C$1:$AH$1,0)),"")</f>
        <v>0</v>
      </c>
      <c r="AB1238" s="157">
        <f>IFERROR(INDEX(NoSettings_v3!$C$2:$AH$4612,MATCH('EPS 3.1.3'!$B1238,NoSettings_v3!$A$2:$A$4612,0),MATCH('EPS 3.1.3'!AB$1,NoSettings_v3!$C$1:$AH$1,0)),"")</f>
        <v>0</v>
      </c>
      <c r="AC1238" s="157">
        <f>IFERROR(INDEX(NoSettings_v3!$C$2:$AH$4612,MATCH('EPS 3.1.3'!$B1238,NoSettings_v3!$A$2:$A$4612,0),MATCH('EPS 3.1.3'!AC$1,NoSettings_v3!$C$1:$AH$1,0)),"")</f>
        <v>0</v>
      </c>
      <c r="AD1238" s="157">
        <f>IFERROR(INDEX(NoSettings_v3!$C$2:$AH$4612,MATCH('EPS 3.1.3'!$B1238,NoSettings_v3!$A$2:$A$4612,0),MATCH('EPS 3.1.3'!AD$1,NoSettings_v3!$C$1:$AH$1,0)),"")</f>
        <v>0</v>
      </c>
      <c r="AE1238" s="157">
        <f>IFERROR(INDEX(NoSettings_v3!$C$2:$AH$4612,MATCH('EPS 3.1.3'!$B1238,NoSettings_v3!$A$2:$A$4612,0),MATCH('EPS 3.1.3'!AE$1,NoSettings_v3!$C$1:$AH$1,0)),"")</f>
        <v>0</v>
      </c>
      <c r="AF1238" s="157">
        <f>IFERROR(INDEX(NoSettings_v3!$C$2:$AH$4612,MATCH('EPS 3.1.3'!$B1238,NoSettings_v3!$A$2:$A$4612,0),MATCH('EPS 3.1.3'!AF$1,NoSettings_v3!$C$1:$AH$1,0)),"")</f>
        <v>0</v>
      </c>
      <c r="AG1238" s="157">
        <f>IFERROR(INDEX(NoSettings_v3!$C$2:$AH$4612,MATCH('EPS 3.1.3'!$B1238,NoSettings_v3!$A$2:$A$4612,0),MATCH('EPS 3.1.3'!AG$1,NoSettings_v3!$C$1:$AH$1,0)),"")</f>
        <v>0</v>
      </c>
      <c r="AH1238" s="157">
        <f>IFERROR(INDEX(NoSettings_v3!$C$2:$AH$4612,MATCH('EPS 3.1.3'!$B1238,NoSettings_v3!$A$2:$A$4612,0),MATCH('EPS 3.1.3'!AH$1,NoSettings_v3!$C$1:$AH$1,0)),"")</f>
        <v>0</v>
      </c>
      <c r="AI1238" s="157">
        <f>IFERROR(INDEX(NoSettings_v3!$C$2:$AH$4612,MATCH('EPS 3.1.3'!$B1238,NoSettings_v3!$A$2:$A$4612,0),MATCH('EPS 3.1.3'!AI$1,NoSettings_v3!$C$1:$AH$1,0)),"")</f>
        <v>0</v>
      </c>
    </row>
    <row r="1239" spans="2:35" x14ac:dyDescent="0.35">
      <c r="B1239" s="161" t="s">
        <v>1953</v>
      </c>
      <c r="C1239" s="127" t="s">
        <v>964</v>
      </c>
      <c r="D1239" s="157">
        <f>IFERROR(INDEX(NoSettings_v3!$C$2:$AH$4612,MATCH('EPS 3.1.3'!$B1239,NoSettings_v3!$A$2:$A$4612,0),MATCH('EPS 3.1.3'!D$1,NoSettings_v3!$C$1:$AH$1,0)),"")</f>
        <v>0</v>
      </c>
      <c r="E1239" s="157">
        <f>IFERROR(INDEX(NoSettings_v3!$C$2:$AH$4612,MATCH('EPS 3.1.3'!$B1239,NoSettings_v3!$A$2:$A$4612,0),MATCH('EPS 3.1.3'!E$1,NoSettings_v3!$C$1:$AH$1,0)),"")</f>
        <v>0</v>
      </c>
      <c r="F1239" s="157">
        <f>IFERROR(INDEX(NoSettings_v3!$C$2:$AH$4612,MATCH('EPS 3.1.3'!$B1239,NoSettings_v3!$A$2:$A$4612,0),MATCH('EPS 3.1.3'!F$1,NoSettings_v3!$C$1:$AH$1,0)),"")</f>
        <v>0</v>
      </c>
      <c r="G1239" s="157">
        <f>IFERROR(INDEX(NoSettings_v3!$C$2:$AH$4612,MATCH('EPS 3.1.3'!$B1239,NoSettings_v3!$A$2:$A$4612,0),MATCH('EPS 3.1.3'!G$1,NoSettings_v3!$C$1:$AH$1,0)),"")</f>
        <v>0</v>
      </c>
      <c r="H1239" s="157">
        <f>IFERROR(INDEX(NoSettings_v3!$C$2:$AH$4612,MATCH('EPS 3.1.3'!$B1239,NoSettings_v3!$A$2:$A$4612,0),MATCH('EPS 3.1.3'!H$1,NoSettings_v3!$C$1:$AH$1,0)),"")</f>
        <v>0</v>
      </c>
      <c r="I1239" s="157">
        <f>IFERROR(INDEX(NoSettings_v3!$C$2:$AH$4612,MATCH('EPS 3.1.3'!$B1239,NoSettings_v3!$A$2:$A$4612,0),MATCH('EPS 3.1.3'!I$1,NoSettings_v3!$C$1:$AH$1,0)),"")</f>
        <v>0</v>
      </c>
      <c r="J1239" s="157">
        <f>IFERROR(INDEX(NoSettings_v3!$C$2:$AH$4612,MATCH('EPS 3.1.3'!$B1239,NoSettings_v3!$A$2:$A$4612,0),MATCH('EPS 3.1.3'!J$1,NoSettings_v3!$C$1:$AH$1,0)),"")</f>
        <v>0</v>
      </c>
      <c r="K1239" s="157">
        <f>IFERROR(INDEX(NoSettings_v3!$C$2:$AH$4612,MATCH('EPS 3.1.3'!$B1239,NoSettings_v3!$A$2:$A$4612,0),MATCH('EPS 3.1.3'!K$1,NoSettings_v3!$C$1:$AH$1,0)),"")</f>
        <v>0</v>
      </c>
      <c r="L1239" s="157">
        <f>IFERROR(INDEX(NoSettings_v3!$C$2:$AH$4612,MATCH('EPS 3.1.3'!$B1239,NoSettings_v3!$A$2:$A$4612,0),MATCH('EPS 3.1.3'!L$1,NoSettings_v3!$C$1:$AH$1,0)),"")</f>
        <v>0</v>
      </c>
      <c r="M1239" s="157">
        <f>IFERROR(INDEX(NoSettings_v3!$C$2:$AH$4612,MATCH('EPS 3.1.3'!$B1239,NoSettings_v3!$A$2:$A$4612,0),MATCH('EPS 3.1.3'!M$1,NoSettings_v3!$C$1:$AH$1,0)),"")</f>
        <v>0</v>
      </c>
      <c r="N1239" s="157">
        <f>IFERROR(INDEX(NoSettings_v3!$C$2:$AH$4612,MATCH('EPS 3.1.3'!$B1239,NoSettings_v3!$A$2:$A$4612,0),MATCH('EPS 3.1.3'!N$1,NoSettings_v3!$C$1:$AH$1,0)),"")</f>
        <v>0</v>
      </c>
      <c r="O1239" s="157">
        <f>IFERROR(INDEX(NoSettings_v3!$C$2:$AH$4612,MATCH('EPS 3.1.3'!$B1239,NoSettings_v3!$A$2:$A$4612,0),MATCH('EPS 3.1.3'!O$1,NoSettings_v3!$C$1:$AH$1,0)),"")</f>
        <v>0</v>
      </c>
      <c r="P1239" s="157">
        <f>IFERROR(INDEX(NoSettings_v3!$C$2:$AH$4612,MATCH('EPS 3.1.3'!$B1239,NoSettings_v3!$A$2:$A$4612,0),MATCH('EPS 3.1.3'!P$1,NoSettings_v3!$C$1:$AH$1,0)),"")</f>
        <v>0</v>
      </c>
      <c r="Q1239" s="157">
        <f>IFERROR(INDEX(NoSettings_v3!$C$2:$AH$4612,MATCH('EPS 3.1.3'!$B1239,NoSettings_v3!$A$2:$A$4612,0),MATCH('EPS 3.1.3'!Q$1,NoSettings_v3!$C$1:$AH$1,0)),"")</f>
        <v>0</v>
      </c>
      <c r="R1239" s="157">
        <f>IFERROR(INDEX(NoSettings_v3!$C$2:$AH$4612,MATCH('EPS 3.1.3'!$B1239,NoSettings_v3!$A$2:$A$4612,0),MATCH('EPS 3.1.3'!R$1,NoSettings_v3!$C$1:$AH$1,0)),"")</f>
        <v>0</v>
      </c>
      <c r="S1239" s="157">
        <f>IFERROR(INDEX(NoSettings_v3!$C$2:$AH$4612,MATCH('EPS 3.1.3'!$B1239,NoSettings_v3!$A$2:$A$4612,0),MATCH('EPS 3.1.3'!S$1,NoSettings_v3!$C$1:$AH$1,0)),"")</f>
        <v>0</v>
      </c>
      <c r="T1239" s="157">
        <f>IFERROR(INDEX(NoSettings_v3!$C$2:$AH$4612,MATCH('EPS 3.1.3'!$B1239,NoSettings_v3!$A$2:$A$4612,0),MATCH('EPS 3.1.3'!T$1,NoSettings_v3!$C$1:$AH$1,0)),"")</f>
        <v>0</v>
      </c>
      <c r="U1239" s="157">
        <f>IFERROR(INDEX(NoSettings_v3!$C$2:$AH$4612,MATCH('EPS 3.1.3'!$B1239,NoSettings_v3!$A$2:$A$4612,0),MATCH('EPS 3.1.3'!U$1,NoSettings_v3!$C$1:$AH$1,0)),"")</f>
        <v>0</v>
      </c>
      <c r="V1239" s="157">
        <f>IFERROR(INDEX(NoSettings_v3!$C$2:$AH$4612,MATCH('EPS 3.1.3'!$B1239,NoSettings_v3!$A$2:$A$4612,0),MATCH('EPS 3.1.3'!V$1,NoSettings_v3!$C$1:$AH$1,0)),"")</f>
        <v>0</v>
      </c>
      <c r="W1239" s="157">
        <f>IFERROR(INDEX(NoSettings_v3!$C$2:$AH$4612,MATCH('EPS 3.1.3'!$B1239,NoSettings_v3!$A$2:$A$4612,0),MATCH('EPS 3.1.3'!W$1,NoSettings_v3!$C$1:$AH$1,0)),"")</f>
        <v>0</v>
      </c>
      <c r="X1239" s="157">
        <f>IFERROR(INDEX(NoSettings_v3!$C$2:$AH$4612,MATCH('EPS 3.1.3'!$B1239,NoSettings_v3!$A$2:$A$4612,0),MATCH('EPS 3.1.3'!X$1,NoSettings_v3!$C$1:$AH$1,0)),"")</f>
        <v>0</v>
      </c>
      <c r="Y1239" s="157">
        <f>IFERROR(INDEX(NoSettings_v3!$C$2:$AH$4612,MATCH('EPS 3.1.3'!$B1239,NoSettings_v3!$A$2:$A$4612,0),MATCH('EPS 3.1.3'!Y$1,NoSettings_v3!$C$1:$AH$1,0)),"")</f>
        <v>0</v>
      </c>
      <c r="Z1239" s="157">
        <f>IFERROR(INDEX(NoSettings_v3!$C$2:$AH$4612,MATCH('EPS 3.1.3'!$B1239,NoSettings_v3!$A$2:$A$4612,0),MATCH('EPS 3.1.3'!Z$1,NoSettings_v3!$C$1:$AH$1,0)),"")</f>
        <v>0</v>
      </c>
      <c r="AA1239" s="157">
        <f>IFERROR(INDEX(NoSettings_v3!$C$2:$AH$4612,MATCH('EPS 3.1.3'!$B1239,NoSettings_v3!$A$2:$A$4612,0),MATCH('EPS 3.1.3'!AA$1,NoSettings_v3!$C$1:$AH$1,0)),"")</f>
        <v>0</v>
      </c>
      <c r="AB1239" s="157">
        <f>IFERROR(INDEX(NoSettings_v3!$C$2:$AH$4612,MATCH('EPS 3.1.3'!$B1239,NoSettings_v3!$A$2:$A$4612,0),MATCH('EPS 3.1.3'!AB$1,NoSettings_v3!$C$1:$AH$1,0)),"")</f>
        <v>0</v>
      </c>
      <c r="AC1239" s="157">
        <f>IFERROR(INDEX(NoSettings_v3!$C$2:$AH$4612,MATCH('EPS 3.1.3'!$B1239,NoSettings_v3!$A$2:$A$4612,0),MATCH('EPS 3.1.3'!AC$1,NoSettings_v3!$C$1:$AH$1,0)),"")</f>
        <v>0</v>
      </c>
      <c r="AD1239" s="157">
        <f>IFERROR(INDEX(NoSettings_v3!$C$2:$AH$4612,MATCH('EPS 3.1.3'!$B1239,NoSettings_v3!$A$2:$A$4612,0),MATCH('EPS 3.1.3'!AD$1,NoSettings_v3!$C$1:$AH$1,0)),"")</f>
        <v>0</v>
      </c>
      <c r="AE1239" s="157">
        <f>IFERROR(INDEX(NoSettings_v3!$C$2:$AH$4612,MATCH('EPS 3.1.3'!$B1239,NoSettings_v3!$A$2:$A$4612,0),MATCH('EPS 3.1.3'!AE$1,NoSettings_v3!$C$1:$AH$1,0)),"")</f>
        <v>0</v>
      </c>
      <c r="AF1239" s="157">
        <f>IFERROR(INDEX(NoSettings_v3!$C$2:$AH$4612,MATCH('EPS 3.1.3'!$B1239,NoSettings_v3!$A$2:$A$4612,0),MATCH('EPS 3.1.3'!AF$1,NoSettings_v3!$C$1:$AH$1,0)),"")</f>
        <v>0</v>
      </c>
      <c r="AG1239" s="157">
        <f>IFERROR(INDEX(NoSettings_v3!$C$2:$AH$4612,MATCH('EPS 3.1.3'!$B1239,NoSettings_v3!$A$2:$A$4612,0),MATCH('EPS 3.1.3'!AG$1,NoSettings_v3!$C$1:$AH$1,0)),"")</f>
        <v>0</v>
      </c>
      <c r="AH1239" s="157">
        <f>IFERROR(INDEX(NoSettings_v3!$C$2:$AH$4612,MATCH('EPS 3.1.3'!$B1239,NoSettings_v3!$A$2:$A$4612,0),MATCH('EPS 3.1.3'!AH$1,NoSettings_v3!$C$1:$AH$1,0)),"")</f>
        <v>0</v>
      </c>
      <c r="AI1239" s="157">
        <f>IFERROR(INDEX(NoSettings_v3!$C$2:$AH$4612,MATCH('EPS 3.1.3'!$B1239,NoSettings_v3!$A$2:$A$4612,0),MATCH('EPS 3.1.3'!AI$1,NoSettings_v3!$C$1:$AH$1,0)),"")</f>
        <v>0</v>
      </c>
    </row>
    <row r="1240" spans="2:35" x14ac:dyDescent="0.35">
      <c r="B1240" s="161" t="s">
        <v>1954</v>
      </c>
      <c r="C1240" s="127" t="s">
        <v>964</v>
      </c>
      <c r="D1240" s="157">
        <f>IFERROR(INDEX(NoSettings_v3!$C$2:$AH$4612,MATCH('EPS 3.1.3'!$B1240,NoSettings_v3!$A$2:$A$4612,0),MATCH('EPS 3.1.3'!D$1,NoSettings_v3!$C$1:$AH$1,0)),"")</f>
        <v>0</v>
      </c>
      <c r="E1240" s="157">
        <f>IFERROR(INDEX(NoSettings_v3!$C$2:$AH$4612,MATCH('EPS 3.1.3'!$B1240,NoSettings_v3!$A$2:$A$4612,0),MATCH('EPS 3.1.3'!E$1,NoSettings_v3!$C$1:$AH$1,0)),"")</f>
        <v>0</v>
      </c>
      <c r="F1240" s="157">
        <f>IFERROR(INDEX(NoSettings_v3!$C$2:$AH$4612,MATCH('EPS 3.1.3'!$B1240,NoSettings_v3!$A$2:$A$4612,0),MATCH('EPS 3.1.3'!F$1,NoSettings_v3!$C$1:$AH$1,0)),"")</f>
        <v>0</v>
      </c>
      <c r="G1240" s="157">
        <f>IFERROR(INDEX(NoSettings_v3!$C$2:$AH$4612,MATCH('EPS 3.1.3'!$B1240,NoSettings_v3!$A$2:$A$4612,0),MATCH('EPS 3.1.3'!G$1,NoSettings_v3!$C$1:$AH$1,0)),"")</f>
        <v>0</v>
      </c>
      <c r="H1240" s="157">
        <f>IFERROR(INDEX(NoSettings_v3!$C$2:$AH$4612,MATCH('EPS 3.1.3'!$B1240,NoSettings_v3!$A$2:$A$4612,0),MATCH('EPS 3.1.3'!H$1,NoSettings_v3!$C$1:$AH$1,0)),"")</f>
        <v>0</v>
      </c>
      <c r="I1240" s="157">
        <f>IFERROR(INDEX(NoSettings_v3!$C$2:$AH$4612,MATCH('EPS 3.1.3'!$B1240,NoSettings_v3!$A$2:$A$4612,0),MATCH('EPS 3.1.3'!I$1,NoSettings_v3!$C$1:$AH$1,0)),"")</f>
        <v>0</v>
      </c>
      <c r="J1240" s="157">
        <f>IFERROR(INDEX(NoSettings_v3!$C$2:$AH$4612,MATCH('EPS 3.1.3'!$B1240,NoSettings_v3!$A$2:$A$4612,0),MATCH('EPS 3.1.3'!J$1,NoSettings_v3!$C$1:$AH$1,0)),"")</f>
        <v>0</v>
      </c>
      <c r="K1240" s="157">
        <f>IFERROR(INDEX(NoSettings_v3!$C$2:$AH$4612,MATCH('EPS 3.1.3'!$B1240,NoSettings_v3!$A$2:$A$4612,0),MATCH('EPS 3.1.3'!K$1,NoSettings_v3!$C$1:$AH$1,0)),"")</f>
        <v>0</v>
      </c>
      <c r="L1240" s="157">
        <f>IFERROR(INDEX(NoSettings_v3!$C$2:$AH$4612,MATCH('EPS 3.1.3'!$B1240,NoSettings_v3!$A$2:$A$4612,0),MATCH('EPS 3.1.3'!L$1,NoSettings_v3!$C$1:$AH$1,0)),"")</f>
        <v>0</v>
      </c>
      <c r="M1240" s="157">
        <f>IFERROR(INDEX(NoSettings_v3!$C$2:$AH$4612,MATCH('EPS 3.1.3'!$B1240,NoSettings_v3!$A$2:$A$4612,0),MATCH('EPS 3.1.3'!M$1,NoSettings_v3!$C$1:$AH$1,0)),"")</f>
        <v>0</v>
      </c>
      <c r="N1240" s="157">
        <f>IFERROR(INDEX(NoSettings_v3!$C$2:$AH$4612,MATCH('EPS 3.1.3'!$B1240,NoSettings_v3!$A$2:$A$4612,0),MATCH('EPS 3.1.3'!N$1,NoSettings_v3!$C$1:$AH$1,0)),"")</f>
        <v>0</v>
      </c>
      <c r="O1240" s="157">
        <f>IFERROR(INDEX(NoSettings_v3!$C$2:$AH$4612,MATCH('EPS 3.1.3'!$B1240,NoSettings_v3!$A$2:$A$4612,0),MATCH('EPS 3.1.3'!O$1,NoSettings_v3!$C$1:$AH$1,0)),"")</f>
        <v>0</v>
      </c>
      <c r="P1240" s="157">
        <f>IFERROR(INDEX(NoSettings_v3!$C$2:$AH$4612,MATCH('EPS 3.1.3'!$B1240,NoSettings_v3!$A$2:$A$4612,0),MATCH('EPS 3.1.3'!P$1,NoSettings_v3!$C$1:$AH$1,0)),"")</f>
        <v>0</v>
      </c>
      <c r="Q1240" s="157">
        <f>IFERROR(INDEX(NoSettings_v3!$C$2:$AH$4612,MATCH('EPS 3.1.3'!$B1240,NoSettings_v3!$A$2:$A$4612,0),MATCH('EPS 3.1.3'!Q$1,NoSettings_v3!$C$1:$AH$1,0)),"")</f>
        <v>0</v>
      </c>
      <c r="R1240" s="157">
        <f>IFERROR(INDEX(NoSettings_v3!$C$2:$AH$4612,MATCH('EPS 3.1.3'!$B1240,NoSettings_v3!$A$2:$A$4612,0),MATCH('EPS 3.1.3'!R$1,NoSettings_v3!$C$1:$AH$1,0)),"")</f>
        <v>0</v>
      </c>
      <c r="S1240" s="157">
        <f>IFERROR(INDEX(NoSettings_v3!$C$2:$AH$4612,MATCH('EPS 3.1.3'!$B1240,NoSettings_v3!$A$2:$A$4612,0),MATCH('EPS 3.1.3'!S$1,NoSettings_v3!$C$1:$AH$1,0)),"")</f>
        <v>0</v>
      </c>
      <c r="T1240" s="157">
        <f>IFERROR(INDEX(NoSettings_v3!$C$2:$AH$4612,MATCH('EPS 3.1.3'!$B1240,NoSettings_v3!$A$2:$A$4612,0),MATCH('EPS 3.1.3'!T$1,NoSettings_v3!$C$1:$AH$1,0)),"")</f>
        <v>0</v>
      </c>
      <c r="U1240" s="157">
        <f>IFERROR(INDEX(NoSettings_v3!$C$2:$AH$4612,MATCH('EPS 3.1.3'!$B1240,NoSettings_v3!$A$2:$A$4612,0),MATCH('EPS 3.1.3'!U$1,NoSettings_v3!$C$1:$AH$1,0)),"")</f>
        <v>0</v>
      </c>
      <c r="V1240" s="157">
        <f>IFERROR(INDEX(NoSettings_v3!$C$2:$AH$4612,MATCH('EPS 3.1.3'!$B1240,NoSettings_v3!$A$2:$A$4612,0),MATCH('EPS 3.1.3'!V$1,NoSettings_v3!$C$1:$AH$1,0)),"")</f>
        <v>0</v>
      </c>
      <c r="W1240" s="157">
        <f>IFERROR(INDEX(NoSettings_v3!$C$2:$AH$4612,MATCH('EPS 3.1.3'!$B1240,NoSettings_v3!$A$2:$A$4612,0),MATCH('EPS 3.1.3'!W$1,NoSettings_v3!$C$1:$AH$1,0)),"")</f>
        <v>0</v>
      </c>
      <c r="X1240" s="157">
        <f>IFERROR(INDEX(NoSettings_v3!$C$2:$AH$4612,MATCH('EPS 3.1.3'!$B1240,NoSettings_v3!$A$2:$A$4612,0),MATCH('EPS 3.1.3'!X$1,NoSettings_v3!$C$1:$AH$1,0)),"")</f>
        <v>0</v>
      </c>
      <c r="Y1240" s="157">
        <f>IFERROR(INDEX(NoSettings_v3!$C$2:$AH$4612,MATCH('EPS 3.1.3'!$B1240,NoSettings_v3!$A$2:$A$4612,0),MATCH('EPS 3.1.3'!Y$1,NoSettings_v3!$C$1:$AH$1,0)),"")</f>
        <v>0</v>
      </c>
      <c r="Z1240" s="157">
        <f>IFERROR(INDEX(NoSettings_v3!$C$2:$AH$4612,MATCH('EPS 3.1.3'!$B1240,NoSettings_v3!$A$2:$A$4612,0),MATCH('EPS 3.1.3'!Z$1,NoSettings_v3!$C$1:$AH$1,0)),"")</f>
        <v>0</v>
      </c>
      <c r="AA1240" s="157">
        <f>IFERROR(INDEX(NoSettings_v3!$C$2:$AH$4612,MATCH('EPS 3.1.3'!$B1240,NoSettings_v3!$A$2:$A$4612,0),MATCH('EPS 3.1.3'!AA$1,NoSettings_v3!$C$1:$AH$1,0)),"")</f>
        <v>0</v>
      </c>
      <c r="AB1240" s="157">
        <f>IFERROR(INDEX(NoSettings_v3!$C$2:$AH$4612,MATCH('EPS 3.1.3'!$B1240,NoSettings_v3!$A$2:$A$4612,0),MATCH('EPS 3.1.3'!AB$1,NoSettings_v3!$C$1:$AH$1,0)),"")</f>
        <v>0</v>
      </c>
      <c r="AC1240" s="157">
        <f>IFERROR(INDEX(NoSettings_v3!$C$2:$AH$4612,MATCH('EPS 3.1.3'!$B1240,NoSettings_v3!$A$2:$A$4612,0),MATCH('EPS 3.1.3'!AC$1,NoSettings_v3!$C$1:$AH$1,0)),"")</f>
        <v>0</v>
      </c>
      <c r="AD1240" s="157">
        <f>IFERROR(INDEX(NoSettings_v3!$C$2:$AH$4612,MATCH('EPS 3.1.3'!$B1240,NoSettings_v3!$A$2:$A$4612,0),MATCH('EPS 3.1.3'!AD$1,NoSettings_v3!$C$1:$AH$1,0)),"")</f>
        <v>0</v>
      </c>
      <c r="AE1240" s="157">
        <f>IFERROR(INDEX(NoSettings_v3!$C$2:$AH$4612,MATCH('EPS 3.1.3'!$B1240,NoSettings_v3!$A$2:$A$4612,0),MATCH('EPS 3.1.3'!AE$1,NoSettings_v3!$C$1:$AH$1,0)),"")</f>
        <v>0</v>
      </c>
      <c r="AF1240" s="157">
        <f>IFERROR(INDEX(NoSettings_v3!$C$2:$AH$4612,MATCH('EPS 3.1.3'!$B1240,NoSettings_v3!$A$2:$A$4612,0),MATCH('EPS 3.1.3'!AF$1,NoSettings_v3!$C$1:$AH$1,0)),"")</f>
        <v>0</v>
      </c>
      <c r="AG1240" s="157">
        <f>IFERROR(INDEX(NoSettings_v3!$C$2:$AH$4612,MATCH('EPS 3.1.3'!$B1240,NoSettings_v3!$A$2:$A$4612,0),MATCH('EPS 3.1.3'!AG$1,NoSettings_v3!$C$1:$AH$1,0)),"")</f>
        <v>0</v>
      </c>
      <c r="AH1240" s="157">
        <f>IFERROR(INDEX(NoSettings_v3!$C$2:$AH$4612,MATCH('EPS 3.1.3'!$B1240,NoSettings_v3!$A$2:$A$4612,0),MATCH('EPS 3.1.3'!AH$1,NoSettings_v3!$C$1:$AH$1,0)),"")</f>
        <v>0</v>
      </c>
      <c r="AI1240" s="157">
        <f>IFERROR(INDEX(NoSettings_v3!$C$2:$AH$4612,MATCH('EPS 3.1.3'!$B1240,NoSettings_v3!$A$2:$A$4612,0),MATCH('EPS 3.1.3'!AI$1,NoSettings_v3!$C$1:$AH$1,0)),"")</f>
        <v>0</v>
      </c>
    </row>
    <row r="1241" spans="2:35" x14ac:dyDescent="0.35">
      <c r="B1241" s="161" t="s">
        <v>1955</v>
      </c>
      <c r="C1241" s="127" t="s">
        <v>964</v>
      </c>
      <c r="D1241" s="157">
        <f>IFERROR(INDEX(NoSettings_v3!$C$2:$AH$4612,MATCH('EPS 3.1.3'!$B1241,NoSettings_v3!$A$2:$A$4612,0),MATCH('EPS 3.1.3'!D$1,NoSettings_v3!$C$1:$AH$1,0)),"")</f>
        <v>0</v>
      </c>
      <c r="E1241" s="157">
        <f>IFERROR(INDEX(NoSettings_v3!$C$2:$AH$4612,MATCH('EPS 3.1.3'!$B1241,NoSettings_v3!$A$2:$A$4612,0),MATCH('EPS 3.1.3'!E$1,NoSettings_v3!$C$1:$AH$1,0)),"")</f>
        <v>0</v>
      </c>
      <c r="F1241" s="157">
        <f>IFERROR(INDEX(NoSettings_v3!$C$2:$AH$4612,MATCH('EPS 3.1.3'!$B1241,NoSettings_v3!$A$2:$A$4612,0),MATCH('EPS 3.1.3'!F$1,NoSettings_v3!$C$1:$AH$1,0)),"")</f>
        <v>0</v>
      </c>
      <c r="G1241" s="157">
        <f>IFERROR(INDEX(NoSettings_v3!$C$2:$AH$4612,MATCH('EPS 3.1.3'!$B1241,NoSettings_v3!$A$2:$A$4612,0),MATCH('EPS 3.1.3'!G$1,NoSettings_v3!$C$1:$AH$1,0)),"")</f>
        <v>0</v>
      </c>
      <c r="H1241" s="157">
        <f>IFERROR(INDEX(NoSettings_v3!$C$2:$AH$4612,MATCH('EPS 3.1.3'!$B1241,NoSettings_v3!$A$2:$A$4612,0),MATCH('EPS 3.1.3'!H$1,NoSettings_v3!$C$1:$AH$1,0)),"")</f>
        <v>0</v>
      </c>
      <c r="I1241" s="157">
        <f>IFERROR(INDEX(NoSettings_v3!$C$2:$AH$4612,MATCH('EPS 3.1.3'!$B1241,NoSettings_v3!$A$2:$A$4612,0),MATCH('EPS 3.1.3'!I$1,NoSettings_v3!$C$1:$AH$1,0)),"")</f>
        <v>0</v>
      </c>
      <c r="J1241" s="157">
        <f>IFERROR(INDEX(NoSettings_v3!$C$2:$AH$4612,MATCH('EPS 3.1.3'!$B1241,NoSettings_v3!$A$2:$A$4612,0),MATCH('EPS 3.1.3'!J$1,NoSettings_v3!$C$1:$AH$1,0)),"")</f>
        <v>0</v>
      </c>
      <c r="K1241" s="157">
        <f>IFERROR(INDEX(NoSettings_v3!$C$2:$AH$4612,MATCH('EPS 3.1.3'!$B1241,NoSettings_v3!$A$2:$A$4612,0),MATCH('EPS 3.1.3'!K$1,NoSettings_v3!$C$1:$AH$1,0)),"")</f>
        <v>0</v>
      </c>
      <c r="L1241" s="157">
        <f>IFERROR(INDEX(NoSettings_v3!$C$2:$AH$4612,MATCH('EPS 3.1.3'!$B1241,NoSettings_v3!$A$2:$A$4612,0),MATCH('EPS 3.1.3'!L$1,NoSettings_v3!$C$1:$AH$1,0)),"")</f>
        <v>0</v>
      </c>
      <c r="M1241" s="157">
        <f>IFERROR(INDEX(NoSettings_v3!$C$2:$AH$4612,MATCH('EPS 3.1.3'!$B1241,NoSettings_v3!$A$2:$A$4612,0),MATCH('EPS 3.1.3'!M$1,NoSettings_v3!$C$1:$AH$1,0)),"")</f>
        <v>0</v>
      </c>
      <c r="N1241" s="157">
        <f>IFERROR(INDEX(NoSettings_v3!$C$2:$AH$4612,MATCH('EPS 3.1.3'!$B1241,NoSettings_v3!$A$2:$A$4612,0),MATCH('EPS 3.1.3'!N$1,NoSettings_v3!$C$1:$AH$1,0)),"")</f>
        <v>0</v>
      </c>
      <c r="O1241" s="157">
        <f>IFERROR(INDEX(NoSettings_v3!$C$2:$AH$4612,MATCH('EPS 3.1.3'!$B1241,NoSettings_v3!$A$2:$A$4612,0),MATCH('EPS 3.1.3'!O$1,NoSettings_v3!$C$1:$AH$1,0)),"")</f>
        <v>0</v>
      </c>
      <c r="P1241" s="157">
        <f>IFERROR(INDEX(NoSettings_v3!$C$2:$AH$4612,MATCH('EPS 3.1.3'!$B1241,NoSettings_v3!$A$2:$A$4612,0),MATCH('EPS 3.1.3'!P$1,NoSettings_v3!$C$1:$AH$1,0)),"")</f>
        <v>0</v>
      </c>
      <c r="Q1241" s="157">
        <f>IFERROR(INDEX(NoSettings_v3!$C$2:$AH$4612,MATCH('EPS 3.1.3'!$B1241,NoSettings_v3!$A$2:$A$4612,0),MATCH('EPS 3.1.3'!Q$1,NoSettings_v3!$C$1:$AH$1,0)),"")</f>
        <v>0</v>
      </c>
      <c r="R1241" s="157">
        <f>IFERROR(INDEX(NoSettings_v3!$C$2:$AH$4612,MATCH('EPS 3.1.3'!$B1241,NoSettings_v3!$A$2:$A$4612,0),MATCH('EPS 3.1.3'!R$1,NoSettings_v3!$C$1:$AH$1,0)),"")</f>
        <v>0</v>
      </c>
      <c r="S1241" s="157">
        <f>IFERROR(INDEX(NoSettings_v3!$C$2:$AH$4612,MATCH('EPS 3.1.3'!$B1241,NoSettings_v3!$A$2:$A$4612,0),MATCH('EPS 3.1.3'!S$1,NoSettings_v3!$C$1:$AH$1,0)),"")</f>
        <v>0</v>
      </c>
      <c r="T1241" s="157">
        <f>IFERROR(INDEX(NoSettings_v3!$C$2:$AH$4612,MATCH('EPS 3.1.3'!$B1241,NoSettings_v3!$A$2:$A$4612,0),MATCH('EPS 3.1.3'!T$1,NoSettings_v3!$C$1:$AH$1,0)),"")</f>
        <v>0</v>
      </c>
      <c r="U1241" s="157">
        <f>IFERROR(INDEX(NoSettings_v3!$C$2:$AH$4612,MATCH('EPS 3.1.3'!$B1241,NoSettings_v3!$A$2:$A$4612,0),MATCH('EPS 3.1.3'!U$1,NoSettings_v3!$C$1:$AH$1,0)),"")</f>
        <v>0</v>
      </c>
      <c r="V1241" s="157">
        <f>IFERROR(INDEX(NoSettings_v3!$C$2:$AH$4612,MATCH('EPS 3.1.3'!$B1241,NoSettings_v3!$A$2:$A$4612,0),MATCH('EPS 3.1.3'!V$1,NoSettings_v3!$C$1:$AH$1,0)),"")</f>
        <v>0</v>
      </c>
      <c r="W1241" s="157">
        <f>IFERROR(INDEX(NoSettings_v3!$C$2:$AH$4612,MATCH('EPS 3.1.3'!$B1241,NoSettings_v3!$A$2:$A$4612,0),MATCH('EPS 3.1.3'!W$1,NoSettings_v3!$C$1:$AH$1,0)),"")</f>
        <v>0</v>
      </c>
      <c r="X1241" s="157">
        <f>IFERROR(INDEX(NoSettings_v3!$C$2:$AH$4612,MATCH('EPS 3.1.3'!$B1241,NoSettings_v3!$A$2:$A$4612,0),MATCH('EPS 3.1.3'!X$1,NoSettings_v3!$C$1:$AH$1,0)),"")</f>
        <v>0</v>
      </c>
      <c r="Y1241" s="157">
        <f>IFERROR(INDEX(NoSettings_v3!$C$2:$AH$4612,MATCH('EPS 3.1.3'!$B1241,NoSettings_v3!$A$2:$A$4612,0),MATCH('EPS 3.1.3'!Y$1,NoSettings_v3!$C$1:$AH$1,0)),"")</f>
        <v>0</v>
      </c>
      <c r="Z1241" s="157">
        <f>IFERROR(INDEX(NoSettings_v3!$C$2:$AH$4612,MATCH('EPS 3.1.3'!$B1241,NoSettings_v3!$A$2:$A$4612,0),MATCH('EPS 3.1.3'!Z$1,NoSettings_v3!$C$1:$AH$1,0)),"")</f>
        <v>0</v>
      </c>
      <c r="AA1241" s="157">
        <f>IFERROR(INDEX(NoSettings_v3!$C$2:$AH$4612,MATCH('EPS 3.1.3'!$B1241,NoSettings_v3!$A$2:$A$4612,0),MATCH('EPS 3.1.3'!AA$1,NoSettings_v3!$C$1:$AH$1,0)),"")</f>
        <v>0</v>
      </c>
      <c r="AB1241" s="157">
        <f>IFERROR(INDEX(NoSettings_v3!$C$2:$AH$4612,MATCH('EPS 3.1.3'!$B1241,NoSettings_v3!$A$2:$A$4612,0),MATCH('EPS 3.1.3'!AB$1,NoSettings_v3!$C$1:$AH$1,0)),"")</f>
        <v>0</v>
      </c>
      <c r="AC1241" s="157">
        <f>IFERROR(INDEX(NoSettings_v3!$C$2:$AH$4612,MATCH('EPS 3.1.3'!$B1241,NoSettings_v3!$A$2:$A$4612,0),MATCH('EPS 3.1.3'!AC$1,NoSettings_v3!$C$1:$AH$1,0)),"")</f>
        <v>0</v>
      </c>
      <c r="AD1241" s="157">
        <f>IFERROR(INDEX(NoSettings_v3!$C$2:$AH$4612,MATCH('EPS 3.1.3'!$B1241,NoSettings_v3!$A$2:$A$4612,0),MATCH('EPS 3.1.3'!AD$1,NoSettings_v3!$C$1:$AH$1,0)),"")</f>
        <v>0</v>
      </c>
      <c r="AE1241" s="157">
        <f>IFERROR(INDEX(NoSettings_v3!$C$2:$AH$4612,MATCH('EPS 3.1.3'!$B1241,NoSettings_v3!$A$2:$A$4612,0),MATCH('EPS 3.1.3'!AE$1,NoSettings_v3!$C$1:$AH$1,0)),"")</f>
        <v>0</v>
      </c>
      <c r="AF1241" s="157">
        <f>IFERROR(INDEX(NoSettings_v3!$C$2:$AH$4612,MATCH('EPS 3.1.3'!$B1241,NoSettings_v3!$A$2:$A$4612,0),MATCH('EPS 3.1.3'!AF$1,NoSettings_v3!$C$1:$AH$1,0)),"")</f>
        <v>0</v>
      </c>
      <c r="AG1241" s="157">
        <f>IFERROR(INDEX(NoSettings_v3!$C$2:$AH$4612,MATCH('EPS 3.1.3'!$B1241,NoSettings_v3!$A$2:$A$4612,0),MATCH('EPS 3.1.3'!AG$1,NoSettings_v3!$C$1:$AH$1,0)),"")</f>
        <v>0</v>
      </c>
      <c r="AH1241" s="157">
        <f>IFERROR(INDEX(NoSettings_v3!$C$2:$AH$4612,MATCH('EPS 3.1.3'!$B1241,NoSettings_v3!$A$2:$A$4612,0),MATCH('EPS 3.1.3'!AH$1,NoSettings_v3!$C$1:$AH$1,0)),"")</f>
        <v>0</v>
      </c>
      <c r="AI1241" s="157">
        <f>IFERROR(INDEX(NoSettings_v3!$C$2:$AH$4612,MATCH('EPS 3.1.3'!$B1241,NoSettings_v3!$A$2:$A$4612,0),MATCH('EPS 3.1.3'!AI$1,NoSettings_v3!$C$1:$AH$1,0)),"")</f>
        <v>0</v>
      </c>
    </row>
    <row r="1242" spans="2:35" x14ac:dyDescent="0.35">
      <c r="B1242" s="161" t="s">
        <v>1956</v>
      </c>
      <c r="C1242" s="127" t="s">
        <v>964</v>
      </c>
      <c r="D1242" s="157">
        <f>IFERROR(INDEX(NoSettings_v3!$C$2:$AH$4612,MATCH('EPS 3.1.3'!$B1242,NoSettings_v3!$A$2:$A$4612,0),MATCH('EPS 3.1.3'!D$1,NoSettings_v3!$C$1:$AH$1,0)),"")</f>
        <v>683827000000</v>
      </c>
      <c r="E1242" s="157">
        <f>IFERROR(INDEX(NoSettings_v3!$C$2:$AH$4612,MATCH('EPS 3.1.3'!$B1242,NoSettings_v3!$A$2:$A$4612,0),MATCH('EPS 3.1.3'!E$1,NoSettings_v3!$C$1:$AH$1,0)),"")</f>
        <v>531149000000</v>
      </c>
      <c r="F1242" s="157">
        <f>IFERROR(INDEX(NoSettings_v3!$C$2:$AH$4612,MATCH('EPS 3.1.3'!$B1242,NoSettings_v3!$A$2:$A$4612,0),MATCH('EPS 3.1.3'!F$1,NoSettings_v3!$C$1:$AH$1,0)),"")</f>
        <v>629674000000</v>
      </c>
      <c r="G1242" s="157">
        <f>IFERROR(INDEX(NoSettings_v3!$C$2:$AH$4612,MATCH('EPS 3.1.3'!$B1242,NoSettings_v3!$A$2:$A$4612,0),MATCH('EPS 3.1.3'!G$1,NoSettings_v3!$C$1:$AH$1,0)),"")</f>
        <v>679491000000</v>
      </c>
      <c r="H1242" s="157">
        <f>IFERROR(INDEX(NoSettings_v3!$C$2:$AH$4612,MATCH('EPS 3.1.3'!$B1242,NoSettings_v3!$A$2:$A$4612,0),MATCH('EPS 3.1.3'!H$1,NoSettings_v3!$C$1:$AH$1,0)),"")</f>
        <v>704639000000</v>
      </c>
      <c r="I1242" s="157">
        <f>IFERROR(INDEX(NoSettings_v3!$C$2:$AH$4612,MATCH('EPS 3.1.3'!$B1242,NoSettings_v3!$A$2:$A$4612,0),MATCH('EPS 3.1.3'!I$1,NoSettings_v3!$C$1:$AH$1,0)),"")</f>
        <v>716503000000</v>
      </c>
      <c r="J1242" s="157">
        <f>IFERROR(INDEX(NoSettings_v3!$C$2:$AH$4612,MATCH('EPS 3.1.3'!$B1242,NoSettings_v3!$A$2:$A$4612,0),MATCH('EPS 3.1.3'!J$1,NoSettings_v3!$C$1:$AH$1,0)),"")</f>
        <v>720683000000</v>
      </c>
      <c r="K1242" s="157">
        <f>IFERROR(INDEX(NoSettings_v3!$C$2:$AH$4612,MATCH('EPS 3.1.3'!$B1242,NoSettings_v3!$A$2:$A$4612,0),MATCH('EPS 3.1.3'!K$1,NoSettings_v3!$C$1:$AH$1,0)),"")</f>
        <v>720186000000</v>
      </c>
      <c r="L1242" s="157">
        <f>IFERROR(INDEX(NoSettings_v3!$C$2:$AH$4612,MATCH('EPS 3.1.3'!$B1242,NoSettings_v3!$A$2:$A$4612,0),MATCH('EPS 3.1.3'!L$1,NoSettings_v3!$C$1:$AH$1,0)),"")</f>
        <v>716409000000</v>
      </c>
      <c r="M1242" s="157">
        <f>IFERROR(INDEX(NoSettings_v3!$C$2:$AH$4612,MATCH('EPS 3.1.3'!$B1242,NoSettings_v3!$A$2:$A$4612,0),MATCH('EPS 3.1.3'!M$1,NoSettings_v3!$C$1:$AH$1,0)),"")</f>
        <v>709896000000</v>
      </c>
      <c r="N1242" s="157">
        <f>IFERROR(INDEX(NoSettings_v3!$C$2:$AH$4612,MATCH('EPS 3.1.3'!$B1242,NoSettings_v3!$A$2:$A$4612,0),MATCH('EPS 3.1.3'!N$1,NoSettings_v3!$C$1:$AH$1,0)),"")</f>
        <v>703165000000</v>
      </c>
      <c r="O1242" s="157">
        <f>IFERROR(INDEX(NoSettings_v3!$C$2:$AH$4612,MATCH('EPS 3.1.3'!$B1242,NoSettings_v3!$A$2:$A$4612,0),MATCH('EPS 3.1.3'!O$1,NoSettings_v3!$C$1:$AH$1,0)),"")</f>
        <v>702567000000</v>
      </c>
      <c r="P1242" s="157">
        <f>IFERROR(INDEX(NoSettings_v3!$C$2:$AH$4612,MATCH('EPS 3.1.3'!$B1242,NoSettings_v3!$A$2:$A$4612,0),MATCH('EPS 3.1.3'!P$1,NoSettings_v3!$C$1:$AH$1,0)),"")</f>
        <v>702879000000</v>
      </c>
      <c r="Q1242" s="157">
        <f>IFERROR(INDEX(NoSettings_v3!$C$2:$AH$4612,MATCH('EPS 3.1.3'!$B1242,NoSettings_v3!$A$2:$A$4612,0),MATCH('EPS 3.1.3'!Q$1,NoSettings_v3!$C$1:$AH$1,0)),"")</f>
        <v>704517000000</v>
      </c>
      <c r="R1242" s="157">
        <f>IFERROR(INDEX(NoSettings_v3!$C$2:$AH$4612,MATCH('EPS 3.1.3'!$B1242,NoSettings_v3!$A$2:$A$4612,0),MATCH('EPS 3.1.3'!R$1,NoSettings_v3!$C$1:$AH$1,0)),"")</f>
        <v>700909000000</v>
      </c>
      <c r="S1242" s="157">
        <f>IFERROR(INDEX(NoSettings_v3!$C$2:$AH$4612,MATCH('EPS 3.1.3'!$B1242,NoSettings_v3!$A$2:$A$4612,0),MATCH('EPS 3.1.3'!S$1,NoSettings_v3!$C$1:$AH$1,0)),"")</f>
        <v>696394000000</v>
      </c>
      <c r="T1242" s="157">
        <f>IFERROR(INDEX(NoSettings_v3!$C$2:$AH$4612,MATCH('EPS 3.1.3'!$B1242,NoSettings_v3!$A$2:$A$4612,0),MATCH('EPS 3.1.3'!T$1,NoSettings_v3!$C$1:$AH$1,0)),"")</f>
        <v>691242000000</v>
      </c>
      <c r="U1242" s="157">
        <f>IFERROR(INDEX(NoSettings_v3!$C$2:$AH$4612,MATCH('EPS 3.1.3'!$B1242,NoSettings_v3!$A$2:$A$4612,0),MATCH('EPS 3.1.3'!U$1,NoSettings_v3!$C$1:$AH$1,0)),"")</f>
        <v>685664000000</v>
      </c>
      <c r="V1242" s="157">
        <f>IFERROR(INDEX(NoSettings_v3!$C$2:$AH$4612,MATCH('EPS 3.1.3'!$B1242,NoSettings_v3!$A$2:$A$4612,0),MATCH('EPS 3.1.3'!V$1,NoSettings_v3!$C$1:$AH$1,0)),"")</f>
        <v>679914000000</v>
      </c>
      <c r="W1242" s="157">
        <f>IFERROR(INDEX(NoSettings_v3!$C$2:$AH$4612,MATCH('EPS 3.1.3'!$B1242,NoSettings_v3!$A$2:$A$4612,0),MATCH('EPS 3.1.3'!W$1,NoSettings_v3!$C$1:$AH$1,0)),"")</f>
        <v>672648000000</v>
      </c>
      <c r="X1242" s="157">
        <f>IFERROR(INDEX(NoSettings_v3!$C$2:$AH$4612,MATCH('EPS 3.1.3'!$B1242,NoSettings_v3!$A$2:$A$4612,0),MATCH('EPS 3.1.3'!X$1,NoSettings_v3!$C$1:$AH$1,0)),"")</f>
        <v>665636000000</v>
      </c>
      <c r="Y1242" s="157">
        <f>IFERROR(INDEX(NoSettings_v3!$C$2:$AH$4612,MATCH('EPS 3.1.3'!$B1242,NoSettings_v3!$A$2:$A$4612,0),MATCH('EPS 3.1.3'!Y$1,NoSettings_v3!$C$1:$AH$1,0)),"")</f>
        <v>658609000000</v>
      </c>
      <c r="Z1242" s="157">
        <f>IFERROR(INDEX(NoSettings_v3!$C$2:$AH$4612,MATCH('EPS 3.1.3'!$B1242,NoSettings_v3!$A$2:$A$4612,0),MATCH('EPS 3.1.3'!Z$1,NoSettings_v3!$C$1:$AH$1,0)),"")</f>
        <v>651716000000</v>
      </c>
      <c r="AA1242" s="157">
        <f>IFERROR(INDEX(NoSettings_v3!$C$2:$AH$4612,MATCH('EPS 3.1.3'!$B1242,NoSettings_v3!$A$2:$A$4612,0),MATCH('EPS 3.1.3'!AA$1,NoSettings_v3!$C$1:$AH$1,0)),"")</f>
        <v>645185000000</v>
      </c>
      <c r="AB1242" s="157">
        <f>IFERROR(INDEX(NoSettings_v3!$C$2:$AH$4612,MATCH('EPS 3.1.3'!$B1242,NoSettings_v3!$A$2:$A$4612,0),MATCH('EPS 3.1.3'!AB$1,NoSettings_v3!$C$1:$AH$1,0)),"")</f>
        <v>636047000000</v>
      </c>
      <c r="AC1242" s="157">
        <f>IFERROR(INDEX(NoSettings_v3!$C$2:$AH$4612,MATCH('EPS 3.1.3'!$B1242,NoSettings_v3!$A$2:$A$4612,0),MATCH('EPS 3.1.3'!AC$1,NoSettings_v3!$C$1:$AH$1,0)),"")</f>
        <v>627254000000</v>
      </c>
      <c r="AD1242" s="157">
        <f>IFERROR(INDEX(NoSettings_v3!$C$2:$AH$4612,MATCH('EPS 3.1.3'!$B1242,NoSettings_v3!$A$2:$A$4612,0),MATCH('EPS 3.1.3'!AD$1,NoSettings_v3!$C$1:$AH$1,0)),"")</f>
        <v>618768000000</v>
      </c>
      <c r="AE1242" s="157">
        <f>IFERROR(INDEX(NoSettings_v3!$C$2:$AH$4612,MATCH('EPS 3.1.3'!$B1242,NoSettings_v3!$A$2:$A$4612,0),MATCH('EPS 3.1.3'!AE$1,NoSettings_v3!$C$1:$AH$1,0)),"")</f>
        <v>610220000000</v>
      </c>
      <c r="AF1242" s="157">
        <f>IFERROR(INDEX(NoSettings_v3!$C$2:$AH$4612,MATCH('EPS 3.1.3'!$B1242,NoSettings_v3!$A$2:$A$4612,0),MATCH('EPS 3.1.3'!AF$1,NoSettings_v3!$C$1:$AH$1,0)),"")</f>
        <v>601579000000</v>
      </c>
      <c r="AG1242" s="157">
        <f>IFERROR(INDEX(NoSettings_v3!$C$2:$AH$4612,MATCH('EPS 3.1.3'!$B1242,NoSettings_v3!$A$2:$A$4612,0),MATCH('EPS 3.1.3'!AG$1,NoSettings_v3!$C$1:$AH$1,0)),"")</f>
        <v>592898000000</v>
      </c>
      <c r="AH1242" s="157">
        <f>IFERROR(INDEX(NoSettings_v3!$C$2:$AH$4612,MATCH('EPS 3.1.3'!$B1242,NoSettings_v3!$A$2:$A$4612,0),MATCH('EPS 3.1.3'!AH$1,NoSettings_v3!$C$1:$AH$1,0)),"")</f>
        <v>583895000000</v>
      </c>
      <c r="AI1242" s="157">
        <f>IFERROR(INDEX(NoSettings_v3!$C$2:$AH$4612,MATCH('EPS 3.1.3'!$B1242,NoSettings_v3!$A$2:$A$4612,0),MATCH('EPS 3.1.3'!AI$1,NoSettings_v3!$C$1:$AH$1,0)),"")</f>
        <v>574745000000</v>
      </c>
    </row>
    <row r="1243" spans="2:35" x14ac:dyDescent="0.35">
      <c r="B1243" s="161" t="s">
        <v>1957</v>
      </c>
      <c r="C1243" s="127" t="s">
        <v>964</v>
      </c>
      <c r="D1243" s="157">
        <f>IFERROR(INDEX(NoSettings_v3!$C$2:$AH$4612,MATCH('EPS 3.1.3'!$B1243,NoSettings_v3!$A$2:$A$4612,0),MATCH('EPS 3.1.3'!D$1,NoSettings_v3!$C$1:$AH$1,0)),"")</f>
        <v>0</v>
      </c>
      <c r="E1243" s="157">
        <f>IFERROR(INDEX(NoSettings_v3!$C$2:$AH$4612,MATCH('EPS 3.1.3'!$B1243,NoSettings_v3!$A$2:$A$4612,0),MATCH('EPS 3.1.3'!E$1,NoSettings_v3!$C$1:$AH$1,0)),"")</f>
        <v>0</v>
      </c>
      <c r="F1243" s="157">
        <f>IFERROR(INDEX(NoSettings_v3!$C$2:$AH$4612,MATCH('EPS 3.1.3'!$B1243,NoSettings_v3!$A$2:$A$4612,0),MATCH('EPS 3.1.3'!F$1,NoSettings_v3!$C$1:$AH$1,0)),"")</f>
        <v>0</v>
      </c>
      <c r="G1243" s="157">
        <f>IFERROR(INDEX(NoSettings_v3!$C$2:$AH$4612,MATCH('EPS 3.1.3'!$B1243,NoSettings_v3!$A$2:$A$4612,0),MATCH('EPS 3.1.3'!G$1,NoSettings_v3!$C$1:$AH$1,0)),"")</f>
        <v>0</v>
      </c>
      <c r="H1243" s="157">
        <f>IFERROR(INDEX(NoSettings_v3!$C$2:$AH$4612,MATCH('EPS 3.1.3'!$B1243,NoSettings_v3!$A$2:$A$4612,0),MATCH('EPS 3.1.3'!H$1,NoSettings_v3!$C$1:$AH$1,0)),"")</f>
        <v>0</v>
      </c>
      <c r="I1243" s="157">
        <f>IFERROR(INDEX(NoSettings_v3!$C$2:$AH$4612,MATCH('EPS 3.1.3'!$B1243,NoSettings_v3!$A$2:$A$4612,0),MATCH('EPS 3.1.3'!I$1,NoSettings_v3!$C$1:$AH$1,0)),"")</f>
        <v>0</v>
      </c>
      <c r="J1243" s="157">
        <f>IFERROR(INDEX(NoSettings_v3!$C$2:$AH$4612,MATCH('EPS 3.1.3'!$B1243,NoSettings_v3!$A$2:$A$4612,0),MATCH('EPS 3.1.3'!J$1,NoSettings_v3!$C$1:$AH$1,0)),"")</f>
        <v>0</v>
      </c>
      <c r="K1243" s="157">
        <f>IFERROR(INDEX(NoSettings_v3!$C$2:$AH$4612,MATCH('EPS 3.1.3'!$B1243,NoSettings_v3!$A$2:$A$4612,0),MATCH('EPS 3.1.3'!K$1,NoSettings_v3!$C$1:$AH$1,0)),"")</f>
        <v>0</v>
      </c>
      <c r="L1243" s="157">
        <f>IFERROR(INDEX(NoSettings_v3!$C$2:$AH$4612,MATCH('EPS 3.1.3'!$B1243,NoSettings_v3!$A$2:$A$4612,0),MATCH('EPS 3.1.3'!L$1,NoSettings_v3!$C$1:$AH$1,0)),"")</f>
        <v>0</v>
      </c>
      <c r="M1243" s="157">
        <f>IFERROR(INDEX(NoSettings_v3!$C$2:$AH$4612,MATCH('EPS 3.1.3'!$B1243,NoSettings_v3!$A$2:$A$4612,0),MATCH('EPS 3.1.3'!M$1,NoSettings_v3!$C$1:$AH$1,0)),"")</f>
        <v>0</v>
      </c>
      <c r="N1243" s="157">
        <f>IFERROR(INDEX(NoSettings_v3!$C$2:$AH$4612,MATCH('EPS 3.1.3'!$B1243,NoSettings_v3!$A$2:$A$4612,0),MATCH('EPS 3.1.3'!N$1,NoSettings_v3!$C$1:$AH$1,0)),"")</f>
        <v>0</v>
      </c>
      <c r="O1243" s="157">
        <f>IFERROR(INDEX(NoSettings_v3!$C$2:$AH$4612,MATCH('EPS 3.1.3'!$B1243,NoSettings_v3!$A$2:$A$4612,0),MATCH('EPS 3.1.3'!O$1,NoSettings_v3!$C$1:$AH$1,0)),"")</f>
        <v>0</v>
      </c>
      <c r="P1243" s="157">
        <f>IFERROR(INDEX(NoSettings_v3!$C$2:$AH$4612,MATCH('EPS 3.1.3'!$B1243,NoSettings_v3!$A$2:$A$4612,0),MATCH('EPS 3.1.3'!P$1,NoSettings_v3!$C$1:$AH$1,0)),"")</f>
        <v>0</v>
      </c>
      <c r="Q1243" s="157">
        <f>IFERROR(INDEX(NoSettings_v3!$C$2:$AH$4612,MATCH('EPS 3.1.3'!$B1243,NoSettings_v3!$A$2:$A$4612,0),MATCH('EPS 3.1.3'!Q$1,NoSettings_v3!$C$1:$AH$1,0)),"")</f>
        <v>0</v>
      </c>
      <c r="R1243" s="157">
        <f>IFERROR(INDEX(NoSettings_v3!$C$2:$AH$4612,MATCH('EPS 3.1.3'!$B1243,NoSettings_v3!$A$2:$A$4612,0),MATCH('EPS 3.1.3'!R$1,NoSettings_v3!$C$1:$AH$1,0)),"")</f>
        <v>0</v>
      </c>
      <c r="S1243" s="157">
        <f>IFERROR(INDEX(NoSettings_v3!$C$2:$AH$4612,MATCH('EPS 3.1.3'!$B1243,NoSettings_v3!$A$2:$A$4612,0),MATCH('EPS 3.1.3'!S$1,NoSettings_v3!$C$1:$AH$1,0)),"")</f>
        <v>0</v>
      </c>
      <c r="T1243" s="157">
        <f>IFERROR(INDEX(NoSettings_v3!$C$2:$AH$4612,MATCH('EPS 3.1.3'!$B1243,NoSettings_v3!$A$2:$A$4612,0),MATCH('EPS 3.1.3'!T$1,NoSettings_v3!$C$1:$AH$1,0)),"")</f>
        <v>0</v>
      </c>
      <c r="U1243" s="157">
        <f>IFERROR(INDEX(NoSettings_v3!$C$2:$AH$4612,MATCH('EPS 3.1.3'!$B1243,NoSettings_v3!$A$2:$A$4612,0),MATCH('EPS 3.1.3'!U$1,NoSettings_v3!$C$1:$AH$1,0)),"")</f>
        <v>0</v>
      </c>
      <c r="V1243" s="157">
        <f>IFERROR(INDEX(NoSettings_v3!$C$2:$AH$4612,MATCH('EPS 3.1.3'!$B1243,NoSettings_v3!$A$2:$A$4612,0),MATCH('EPS 3.1.3'!V$1,NoSettings_v3!$C$1:$AH$1,0)),"")</f>
        <v>0</v>
      </c>
      <c r="W1243" s="157">
        <f>IFERROR(INDEX(NoSettings_v3!$C$2:$AH$4612,MATCH('EPS 3.1.3'!$B1243,NoSettings_v3!$A$2:$A$4612,0),MATCH('EPS 3.1.3'!W$1,NoSettings_v3!$C$1:$AH$1,0)),"")</f>
        <v>0</v>
      </c>
      <c r="X1243" s="157">
        <f>IFERROR(INDEX(NoSettings_v3!$C$2:$AH$4612,MATCH('EPS 3.1.3'!$B1243,NoSettings_v3!$A$2:$A$4612,0),MATCH('EPS 3.1.3'!X$1,NoSettings_v3!$C$1:$AH$1,0)),"")</f>
        <v>0</v>
      </c>
      <c r="Y1243" s="157">
        <f>IFERROR(INDEX(NoSettings_v3!$C$2:$AH$4612,MATCH('EPS 3.1.3'!$B1243,NoSettings_v3!$A$2:$A$4612,0),MATCH('EPS 3.1.3'!Y$1,NoSettings_v3!$C$1:$AH$1,0)),"")</f>
        <v>0</v>
      </c>
      <c r="Z1243" s="157">
        <f>IFERROR(INDEX(NoSettings_v3!$C$2:$AH$4612,MATCH('EPS 3.1.3'!$B1243,NoSettings_v3!$A$2:$A$4612,0),MATCH('EPS 3.1.3'!Z$1,NoSettings_v3!$C$1:$AH$1,0)),"")</f>
        <v>0</v>
      </c>
      <c r="AA1243" s="157">
        <f>IFERROR(INDEX(NoSettings_v3!$C$2:$AH$4612,MATCH('EPS 3.1.3'!$B1243,NoSettings_v3!$A$2:$A$4612,0),MATCH('EPS 3.1.3'!AA$1,NoSettings_v3!$C$1:$AH$1,0)),"")</f>
        <v>0</v>
      </c>
      <c r="AB1243" s="157">
        <f>IFERROR(INDEX(NoSettings_v3!$C$2:$AH$4612,MATCH('EPS 3.1.3'!$B1243,NoSettings_v3!$A$2:$A$4612,0),MATCH('EPS 3.1.3'!AB$1,NoSettings_v3!$C$1:$AH$1,0)),"")</f>
        <v>0</v>
      </c>
      <c r="AC1243" s="157">
        <f>IFERROR(INDEX(NoSettings_v3!$C$2:$AH$4612,MATCH('EPS 3.1.3'!$B1243,NoSettings_v3!$A$2:$A$4612,0),MATCH('EPS 3.1.3'!AC$1,NoSettings_v3!$C$1:$AH$1,0)),"")</f>
        <v>0</v>
      </c>
      <c r="AD1243" s="157">
        <f>IFERROR(INDEX(NoSettings_v3!$C$2:$AH$4612,MATCH('EPS 3.1.3'!$B1243,NoSettings_v3!$A$2:$A$4612,0),MATCH('EPS 3.1.3'!AD$1,NoSettings_v3!$C$1:$AH$1,0)),"")</f>
        <v>0</v>
      </c>
      <c r="AE1243" s="157">
        <f>IFERROR(INDEX(NoSettings_v3!$C$2:$AH$4612,MATCH('EPS 3.1.3'!$B1243,NoSettings_v3!$A$2:$A$4612,0),MATCH('EPS 3.1.3'!AE$1,NoSettings_v3!$C$1:$AH$1,0)),"")</f>
        <v>0</v>
      </c>
      <c r="AF1243" s="157">
        <f>IFERROR(INDEX(NoSettings_v3!$C$2:$AH$4612,MATCH('EPS 3.1.3'!$B1243,NoSettings_v3!$A$2:$A$4612,0),MATCH('EPS 3.1.3'!AF$1,NoSettings_v3!$C$1:$AH$1,0)),"")</f>
        <v>0</v>
      </c>
      <c r="AG1243" s="157">
        <f>IFERROR(INDEX(NoSettings_v3!$C$2:$AH$4612,MATCH('EPS 3.1.3'!$B1243,NoSettings_v3!$A$2:$A$4612,0),MATCH('EPS 3.1.3'!AG$1,NoSettings_v3!$C$1:$AH$1,0)),"")</f>
        <v>0</v>
      </c>
      <c r="AH1243" s="157">
        <f>IFERROR(INDEX(NoSettings_v3!$C$2:$AH$4612,MATCH('EPS 3.1.3'!$B1243,NoSettings_v3!$A$2:$A$4612,0),MATCH('EPS 3.1.3'!AH$1,NoSettings_v3!$C$1:$AH$1,0)),"")</f>
        <v>0</v>
      </c>
      <c r="AI1243" s="157">
        <f>IFERROR(INDEX(NoSettings_v3!$C$2:$AH$4612,MATCH('EPS 3.1.3'!$B1243,NoSettings_v3!$A$2:$A$4612,0),MATCH('EPS 3.1.3'!AI$1,NoSettings_v3!$C$1:$AH$1,0)),"")</f>
        <v>0</v>
      </c>
    </row>
    <row r="1244" spans="2:35" x14ac:dyDescent="0.35">
      <c r="B1244" s="161" t="s">
        <v>1958</v>
      </c>
      <c r="C1244" s="127" t="s">
        <v>964</v>
      </c>
      <c r="D1244" s="157">
        <f>IFERROR(INDEX(NoSettings_v3!$C$2:$AH$4612,MATCH('EPS 3.1.3'!$B1244,NoSettings_v3!$A$2:$A$4612,0),MATCH('EPS 3.1.3'!D$1,NoSettings_v3!$C$1:$AH$1,0)),"")</f>
        <v>62204000000000</v>
      </c>
      <c r="E1244" s="157">
        <f>IFERROR(INDEX(NoSettings_v3!$C$2:$AH$4612,MATCH('EPS 3.1.3'!$B1244,NoSettings_v3!$A$2:$A$4612,0),MATCH('EPS 3.1.3'!E$1,NoSettings_v3!$C$1:$AH$1,0)),"")</f>
        <v>48458700000000</v>
      </c>
      <c r="F1244" s="157">
        <f>IFERROR(INDEX(NoSettings_v3!$C$2:$AH$4612,MATCH('EPS 3.1.3'!$B1244,NoSettings_v3!$A$2:$A$4612,0),MATCH('EPS 3.1.3'!F$1,NoSettings_v3!$C$1:$AH$1,0)),"")</f>
        <v>57734000000000</v>
      </c>
      <c r="G1244" s="157">
        <f>IFERROR(INDEX(NoSettings_v3!$C$2:$AH$4612,MATCH('EPS 3.1.3'!$B1244,NoSettings_v3!$A$2:$A$4612,0),MATCH('EPS 3.1.3'!G$1,NoSettings_v3!$C$1:$AH$1,0)),"")</f>
        <v>62740000000000</v>
      </c>
      <c r="H1244" s="157">
        <f>IFERROR(INDEX(NoSettings_v3!$C$2:$AH$4612,MATCH('EPS 3.1.3'!$B1244,NoSettings_v3!$A$2:$A$4612,0),MATCH('EPS 3.1.3'!H$1,NoSettings_v3!$C$1:$AH$1,0)),"")</f>
        <v>65637700000000</v>
      </c>
      <c r="I1244" s="157">
        <f>IFERROR(INDEX(NoSettings_v3!$C$2:$AH$4612,MATCH('EPS 3.1.3'!$B1244,NoSettings_v3!$A$2:$A$4612,0),MATCH('EPS 3.1.3'!I$1,NoSettings_v3!$C$1:$AH$1,0)),"")</f>
        <v>67447600000000</v>
      </c>
      <c r="J1244" s="157">
        <f>IFERROR(INDEX(NoSettings_v3!$C$2:$AH$4612,MATCH('EPS 3.1.3'!$B1244,NoSettings_v3!$A$2:$A$4612,0),MATCH('EPS 3.1.3'!J$1,NoSettings_v3!$C$1:$AH$1,0)),"")</f>
        <v>68680800000000</v>
      </c>
      <c r="K1244" s="157">
        <f>IFERROR(INDEX(NoSettings_v3!$C$2:$AH$4612,MATCH('EPS 3.1.3'!$B1244,NoSettings_v3!$A$2:$A$4612,0),MATCH('EPS 3.1.3'!K$1,NoSettings_v3!$C$1:$AH$1,0)),"")</f>
        <v>69591800000000</v>
      </c>
      <c r="L1244" s="157">
        <f>IFERROR(INDEX(NoSettings_v3!$C$2:$AH$4612,MATCH('EPS 3.1.3'!$B1244,NoSettings_v3!$A$2:$A$4612,0),MATCH('EPS 3.1.3'!L$1,NoSettings_v3!$C$1:$AH$1,0)),"")</f>
        <v>70311700000000</v>
      </c>
      <c r="M1244" s="157">
        <f>IFERROR(INDEX(NoSettings_v3!$C$2:$AH$4612,MATCH('EPS 3.1.3'!$B1244,NoSettings_v3!$A$2:$A$4612,0),MATCH('EPS 3.1.3'!M$1,NoSettings_v3!$C$1:$AH$1,0)),"")</f>
        <v>70866100000000</v>
      </c>
      <c r="N1244" s="157">
        <f>IFERROR(INDEX(NoSettings_v3!$C$2:$AH$4612,MATCH('EPS 3.1.3'!$B1244,NoSettings_v3!$A$2:$A$4612,0),MATCH('EPS 3.1.3'!N$1,NoSettings_v3!$C$1:$AH$1,0)),"")</f>
        <v>71343200000000</v>
      </c>
      <c r="O1244" s="157">
        <f>IFERROR(INDEX(NoSettings_v3!$C$2:$AH$4612,MATCH('EPS 3.1.3'!$B1244,NoSettings_v3!$A$2:$A$4612,0),MATCH('EPS 3.1.3'!O$1,NoSettings_v3!$C$1:$AH$1,0)),"")</f>
        <v>72250600000000</v>
      </c>
      <c r="P1244" s="157">
        <f>IFERROR(INDEX(NoSettings_v3!$C$2:$AH$4612,MATCH('EPS 3.1.3'!$B1244,NoSettings_v3!$A$2:$A$4612,0),MATCH('EPS 3.1.3'!P$1,NoSettings_v3!$C$1:$AH$1,0)),"")</f>
        <v>73266300000000</v>
      </c>
      <c r="Q1244" s="157">
        <f>IFERROR(INDEX(NoSettings_v3!$C$2:$AH$4612,MATCH('EPS 3.1.3'!$B1244,NoSettings_v3!$A$2:$A$4612,0),MATCH('EPS 3.1.3'!Q$1,NoSettings_v3!$C$1:$AH$1,0)),"")</f>
        <v>74419800000000</v>
      </c>
      <c r="R1244" s="157">
        <f>IFERROR(INDEX(NoSettings_v3!$C$2:$AH$4612,MATCH('EPS 3.1.3'!$B1244,NoSettings_v3!$A$2:$A$4612,0),MATCH('EPS 3.1.3'!R$1,NoSettings_v3!$C$1:$AH$1,0)),"")</f>
        <v>75053500000000</v>
      </c>
      <c r="S1244" s="157">
        <f>IFERROR(INDEX(NoSettings_v3!$C$2:$AH$4612,MATCH('EPS 3.1.3'!$B1244,NoSettings_v3!$A$2:$A$4612,0),MATCH('EPS 3.1.3'!S$1,NoSettings_v3!$C$1:$AH$1,0)),"")</f>
        <v>75617500000000</v>
      </c>
      <c r="T1244" s="157">
        <f>IFERROR(INDEX(NoSettings_v3!$C$2:$AH$4612,MATCH('EPS 3.1.3'!$B1244,NoSettings_v3!$A$2:$A$4612,0),MATCH('EPS 3.1.3'!T$1,NoSettings_v3!$C$1:$AH$1,0)),"")</f>
        <v>76127200000000</v>
      </c>
      <c r="U1244" s="157">
        <f>IFERROR(INDEX(NoSettings_v3!$C$2:$AH$4612,MATCH('EPS 3.1.3'!$B1244,NoSettings_v3!$A$2:$A$4612,0),MATCH('EPS 3.1.3'!U$1,NoSettings_v3!$C$1:$AH$1,0)),"")</f>
        <v>76604500000000</v>
      </c>
      <c r="V1244" s="157">
        <f>IFERROR(INDEX(NoSettings_v3!$C$2:$AH$4612,MATCH('EPS 3.1.3'!$B1244,NoSettings_v3!$A$2:$A$4612,0),MATCH('EPS 3.1.3'!V$1,NoSettings_v3!$C$1:$AH$1,0)),"")</f>
        <v>77072400000000</v>
      </c>
      <c r="W1244" s="157">
        <f>IFERROR(INDEX(NoSettings_v3!$C$2:$AH$4612,MATCH('EPS 3.1.3'!$B1244,NoSettings_v3!$A$2:$A$4612,0),MATCH('EPS 3.1.3'!W$1,NoSettings_v3!$C$1:$AH$1,0)),"")</f>
        <v>77397800000000</v>
      </c>
      <c r="X1244" s="157">
        <f>IFERROR(INDEX(NoSettings_v3!$C$2:$AH$4612,MATCH('EPS 3.1.3'!$B1244,NoSettings_v3!$A$2:$A$4612,0),MATCH('EPS 3.1.3'!X$1,NoSettings_v3!$C$1:$AH$1,0)),"")</f>
        <v>77757400000000</v>
      </c>
      <c r="Y1244" s="157">
        <f>IFERROR(INDEX(NoSettings_v3!$C$2:$AH$4612,MATCH('EPS 3.1.3'!$B1244,NoSettings_v3!$A$2:$A$4612,0),MATCH('EPS 3.1.3'!Y$1,NoSettings_v3!$C$1:$AH$1,0)),"")</f>
        <v>78180600000000</v>
      </c>
      <c r="Z1244" s="157">
        <f>IFERROR(INDEX(NoSettings_v3!$C$2:$AH$4612,MATCH('EPS 3.1.3'!$B1244,NoSettings_v3!$A$2:$A$4612,0),MATCH('EPS 3.1.3'!Z$1,NoSettings_v3!$C$1:$AH$1,0)),"")</f>
        <v>78666300000000</v>
      </c>
      <c r="AA1244" s="157">
        <f>IFERROR(INDEX(NoSettings_v3!$C$2:$AH$4612,MATCH('EPS 3.1.3'!$B1244,NoSettings_v3!$A$2:$A$4612,0),MATCH('EPS 3.1.3'!AA$1,NoSettings_v3!$C$1:$AH$1,0)),"")</f>
        <v>79207100000000</v>
      </c>
      <c r="AB1244" s="157">
        <f>IFERROR(INDEX(NoSettings_v3!$C$2:$AH$4612,MATCH('EPS 3.1.3'!$B1244,NoSettings_v3!$A$2:$A$4612,0),MATCH('EPS 3.1.3'!AB$1,NoSettings_v3!$C$1:$AH$1,0)),"")</f>
        <v>79456500000000</v>
      </c>
      <c r="AC1244" s="157">
        <f>IFERROR(INDEX(NoSettings_v3!$C$2:$AH$4612,MATCH('EPS 3.1.3'!$B1244,NoSettings_v3!$A$2:$A$4612,0),MATCH('EPS 3.1.3'!AC$1,NoSettings_v3!$C$1:$AH$1,0)),"")</f>
        <v>79773200000000</v>
      </c>
      <c r="AD1244" s="157">
        <f>IFERROR(INDEX(NoSettings_v3!$C$2:$AH$4612,MATCH('EPS 3.1.3'!$B1244,NoSettings_v3!$A$2:$A$4612,0),MATCH('EPS 3.1.3'!AD$1,NoSettings_v3!$C$1:$AH$1,0)),"")</f>
        <v>80144500000000</v>
      </c>
      <c r="AE1244" s="157">
        <f>IFERROR(INDEX(NoSettings_v3!$C$2:$AH$4612,MATCH('EPS 3.1.3'!$B1244,NoSettings_v3!$A$2:$A$4612,0),MATCH('EPS 3.1.3'!AE$1,NoSettings_v3!$C$1:$AH$1,0)),"")</f>
        <v>80581800000000</v>
      </c>
      <c r="AF1244" s="157">
        <f>IFERROR(INDEX(NoSettings_v3!$C$2:$AH$4612,MATCH('EPS 3.1.3'!$B1244,NoSettings_v3!$A$2:$A$4612,0),MATCH('EPS 3.1.3'!AF$1,NoSettings_v3!$C$1:$AH$1,0)),"")</f>
        <v>81059800000000</v>
      </c>
      <c r="AG1244" s="157">
        <f>IFERROR(INDEX(NoSettings_v3!$C$2:$AH$4612,MATCH('EPS 3.1.3'!$B1244,NoSettings_v3!$A$2:$A$4612,0),MATCH('EPS 3.1.3'!AG$1,NoSettings_v3!$C$1:$AH$1,0)),"")</f>
        <v>81573200000000</v>
      </c>
      <c r="AH1244" s="157">
        <f>IFERROR(INDEX(NoSettings_v3!$C$2:$AH$4612,MATCH('EPS 3.1.3'!$B1244,NoSettings_v3!$A$2:$A$4612,0),MATCH('EPS 3.1.3'!AH$1,NoSettings_v3!$C$1:$AH$1,0)),"")</f>
        <v>82118500000000</v>
      </c>
      <c r="AI1244" s="157">
        <f>IFERROR(INDEX(NoSettings_v3!$C$2:$AH$4612,MATCH('EPS 3.1.3'!$B1244,NoSettings_v3!$A$2:$A$4612,0),MATCH('EPS 3.1.3'!AI$1,NoSettings_v3!$C$1:$AH$1,0)),"")</f>
        <v>82681100000000</v>
      </c>
    </row>
    <row r="1245" spans="2:35" x14ac:dyDescent="0.35">
      <c r="B1245" s="161" t="s">
        <v>1959</v>
      </c>
      <c r="C1245" s="127" t="s">
        <v>964</v>
      </c>
      <c r="D1245" s="157">
        <f>IFERROR(INDEX(NoSettings_v3!$C$2:$AH$4612,MATCH('EPS 3.1.3'!$B1245,NoSettings_v3!$A$2:$A$4612,0),MATCH('EPS 3.1.3'!D$1,NoSettings_v3!$C$1:$AH$1,0)),"")</f>
        <v>0</v>
      </c>
      <c r="E1245" s="157">
        <f>IFERROR(INDEX(NoSettings_v3!$C$2:$AH$4612,MATCH('EPS 3.1.3'!$B1245,NoSettings_v3!$A$2:$A$4612,0),MATCH('EPS 3.1.3'!E$1,NoSettings_v3!$C$1:$AH$1,0)),"")</f>
        <v>0</v>
      </c>
      <c r="F1245" s="157">
        <f>IFERROR(INDEX(NoSettings_v3!$C$2:$AH$4612,MATCH('EPS 3.1.3'!$B1245,NoSettings_v3!$A$2:$A$4612,0),MATCH('EPS 3.1.3'!F$1,NoSettings_v3!$C$1:$AH$1,0)),"")</f>
        <v>0</v>
      </c>
      <c r="G1245" s="157">
        <f>IFERROR(INDEX(NoSettings_v3!$C$2:$AH$4612,MATCH('EPS 3.1.3'!$B1245,NoSettings_v3!$A$2:$A$4612,0),MATCH('EPS 3.1.3'!G$1,NoSettings_v3!$C$1:$AH$1,0)),"")</f>
        <v>0</v>
      </c>
      <c r="H1245" s="157">
        <f>IFERROR(INDEX(NoSettings_v3!$C$2:$AH$4612,MATCH('EPS 3.1.3'!$B1245,NoSettings_v3!$A$2:$A$4612,0),MATCH('EPS 3.1.3'!H$1,NoSettings_v3!$C$1:$AH$1,0)),"")</f>
        <v>0</v>
      </c>
      <c r="I1245" s="157">
        <f>IFERROR(INDEX(NoSettings_v3!$C$2:$AH$4612,MATCH('EPS 3.1.3'!$B1245,NoSettings_v3!$A$2:$A$4612,0),MATCH('EPS 3.1.3'!I$1,NoSettings_v3!$C$1:$AH$1,0)),"")</f>
        <v>0</v>
      </c>
      <c r="J1245" s="157">
        <f>IFERROR(INDEX(NoSettings_v3!$C$2:$AH$4612,MATCH('EPS 3.1.3'!$B1245,NoSettings_v3!$A$2:$A$4612,0),MATCH('EPS 3.1.3'!J$1,NoSettings_v3!$C$1:$AH$1,0)),"")</f>
        <v>0</v>
      </c>
      <c r="K1245" s="157">
        <f>IFERROR(INDEX(NoSettings_v3!$C$2:$AH$4612,MATCH('EPS 3.1.3'!$B1245,NoSettings_v3!$A$2:$A$4612,0),MATCH('EPS 3.1.3'!K$1,NoSettings_v3!$C$1:$AH$1,0)),"")</f>
        <v>0</v>
      </c>
      <c r="L1245" s="157">
        <f>IFERROR(INDEX(NoSettings_v3!$C$2:$AH$4612,MATCH('EPS 3.1.3'!$B1245,NoSettings_v3!$A$2:$A$4612,0),MATCH('EPS 3.1.3'!L$1,NoSettings_v3!$C$1:$AH$1,0)),"")</f>
        <v>0</v>
      </c>
      <c r="M1245" s="157">
        <f>IFERROR(INDEX(NoSettings_v3!$C$2:$AH$4612,MATCH('EPS 3.1.3'!$B1245,NoSettings_v3!$A$2:$A$4612,0),MATCH('EPS 3.1.3'!M$1,NoSettings_v3!$C$1:$AH$1,0)),"")</f>
        <v>0</v>
      </c>
      <c r="N1245" s="157">
        <f>IFERROR(INDEX(NoSettings_v3!$C$2:$AH$4612,MATCH('EPS 3.1.3'!$B1245,NoSettings_v3!$A$2:$A$4612,0),MATCH('EPS 3.1.3'!N$1,NoSettings_v3!$C$1:$AH$1,0)),"")</f>
        <v>0</v>
      </c>
      <c r="O1245" s="157">
        <f>IFERROR(INDEX(NoSettings_v3!$C$2:$AH$4612,MATCH('EPS 3.1.3'!$B1245,NoSettings_v3!$A$2:$A$4612,0),MATCH('EPS 3.1.3'!O$1,NoSettings_v3!$C$1:$AH$1,0)),"")</f>
        <v>0</v>
      </c>
      <c r="P1245" s="157">
        <f>IFERROR(INDEX(NoSettings_v3!$C$2:$AH$4612,MATCH('EPS 3.1.3'!$B1245,NoSettings_v3!$A$2:$A$4612,0),MATCH('EPS 3.1.3'!P$1,NoSettings_v3!$C$1:$AH$1,0)),"")</f>
        <v>0</v>
      </c>
      <c r="Q1245" s="157">
        <f>IFERROR(INDEX(NoSettings_v3!$C$2:$AH$4612,MATCH('EPS 3.1.3'!$B1245,NoSettings_v3!$A$2:$A$4612,0),MATCH('EPS 3.1.3'!Q$1,NoSettings_v3!$C$1:$AH$1,0)),"")</f>
        <v>0</v>
      </c>
      <c r="R1245" s="157">
        <f>IFERROR(INDEX(NoSettings_v3!$C$2:$AH$4612,MATCH('EPS 3.1.3'!$B1245,NoSettings_v3!$A$2:$A$4612,0),MATCH('EPS 3.1.3'!R$1,NoSettings_v3!$C$1:$AH$1,0)),"")</f>
        <v>0</v>
      </c>
      <c r="S1245" s="157">
        <f>IFERROR(INDEX(NoSettings_v3!$C$2:$AH$4612,MATCH('EPS 3.1.3'!$B1245,NoSettings_v3!$A$2:$A$4612,0),MATCH('EPS 3.1.3'!S$1,NoSettings_v3!$C$1:$AH$1,0)),"")</f>
        <v>0</v>
      </c>
      <c r="T1245" s="157">
        <f>IFERROR(INDEX(NoSettings_v3!$C$2:$AH$4612,MATCH('EPS 3.1.3'!$B1245,NoSettings_v3!$A$2:$A$4612,0),MATCH('EPS 3.1.3'!T$1,NoSettings_v3!$C$1:$AH$1,0)),"")</f>
        <v>0</v>
      </c>
      <c r="U1245" s="157">
        <f>IFERROR(INDEX(NoSettings_v3!$C$2:$AH$4612,MATCH('EPS 3.1.3'!$B1245,NoSettings_v3!$A$2:$A$4612,0),MATCH('EPS 3.1.3'!U$1,NoSettings_v3!$C$1:$AH$1,0)),"")</f>
        <v>0</v>
      </c>
      <c r="V1245" s="157">
        <f>IFERROR(INDEX(NoSettings_v3!$C$2:$AH$4612,MATCH('EPS 3.1.3'!$B1245,NoSettings_v3!$A$2:$A$4612,0),MATCH('EPS 3.1.3'!V$1,NoSettings_v3!$C$1:$AH$1,0)),"")</f>
        <v>0</v>
      </c>
      <c r="W1245" s="157">
        <f>IFERROR(INDEX(NoSettings_v3!$C$2:$AH$4612,MATCH('EPS 3.1.3'!$B1245,NoSettings_v3!$A$2:$A$4612,0),MATCH('EPS 3.1.3'!W$1,NoSettings_v3!$C$1:$AH$1,0)),"")</f>
        <v>0</v>
      </c>
      <c r="X1245" s="157">
        <f>IFERROR(INDEX(NoSettings_v3!$C$2:$AH$4612,MATCH('EPS 3.1.3'!$B1245,NoSettings_v3!$A$2:$A$4612,0),MATCH('EPS 3.1.3'!X$1,NoSettings_v3!$C$1:$AH$1,0)),"")</f>
        <v>0</v>
      </c>
      <c r="Y1245" s="157">
        <f>IFERROR(INDEX(NoSettings_v3!$C$2:$AH$4612,MATCH('EPS 3.1.3'!$B1245,NoSettings_v3!$A$2:$A$4612,0),MATCH('EPS 3.1.3'!Y$1,NoSettings_v3!$C$1:$AH$1,0)),"")</f>
        <v>0</v>
      </c>
      <c r="Z1245" s="157">
        <f>IFERROR(INDEX(NoSettings_v3!$C$2:$AH$4612,MATCH('EPS 3.1.3'!$B1245,NoSettings_v3!$A$2:$A$4612,0),MATCH('EPS 3.1.3'!Z$1,NoSettings_v3!$C$1:$AH$1,0)),"")</f>
        <v>0</v>
      </c>
      <c r="AA1245" s="157">
        <f>IFERROR(INDEX(NoSettings_v3!$C$2:$AH$4612,MATCH('EPS 3.1.3'!$B1245,NoSettings_v3!$A$2:$A$4612,0),MATCH('EPS 3.1.3'!AA$1,NoSettings_v3!$C$1:$AH$1,0)),"")</f>
        <v>0</v>
      </c>
      <c r="AB1245" s="157">
        <f>IFERROR(INDEX(NoSettings_v3!$C$2:$AH$4612,MATCH('EPS 3.1.3'!$B1245,NoSettings_v3!$A$2:$A$4612,0),MATCH('EPS 3.1.3'!AB$1,NoSettings_v3!$C$1:$AH$1,0)),"")</f>
        <v>0</v>
      </c>
      <c r="AC1245" s="157">
        <f>IFERROR(INDEX(NoSettings_v3!$C$2:$AH$4612,MATCH('EPS 3.1.3'!$B1245,NoSettings_v3!$A$2:$A$4612,0),MATCH('EPS 3.1.3'!AC$1,NoSettings_v3!$C$1:$AH$1,0)),"")</f>
        <v>0</v>
      </c>
      <c r="AD1245" s="157">
        <f>IFERROR(INDEX(NoSettings_v3!$C$2:$AH$4612,MATCH('EPS 3.1.3'!$B1245,NoSettings_v3!$A$2:$A$4612,0),MATCH('EPS 3.1.3'!AD$1,NoSettings_v3!$C$1:$AH$1,0)),"")</f>
        <v>0</v>
      </c>
      <c r="AE1245" s="157">
        <f>IFERROR(INDEX(NoSettings_v3!$C$2:$AH$4612,MATCH('EPS 3.1.3'!$B1245,NoSettings_v3!$A$2:$A$4612,0),MATCH('EPS 3.1.3'!AE$1,NoSettings_v3!$C$1:$AH$1,0)),"")</f>
        <v>0</v>
      </c>
      <c r="AF1245" s="157">
        <f>IFERROR(INDEX(NoSettings_v3!$C$2:$AH$4612,MATCH('EPS 3.1.3'!$B1245,NoSettings_v3!$A$2:$A$4612,0),MATCH('EPS 3.1.3'!AF$1,NoSettings_v3!$C$1:$AH$1,0)),"")</f>
        <v>0</v>
      </c>
      <c r="AG1245" s="157">
        <f>IFERROR(INDEX(NoSettings_v3!$C$2:$AH$4612,MATCH('EPS 3.1.3'!$B1245,NoSettings_v3!$A$2:$A$4612,0),MATCH('EPS 3.1.3'!AG$1,NoSettings_v3!$C$1:$AH$1,0)),"")</f>
        <v>0</v>
      </c>
      <c r="AH1245" s="157">
        <f>IFERROR(INDEX(NoSettings_v3!$C$2:$AH$4612,MATCH('EPS 3.1.3'!$B1245,NoSettings_v3!$A$2:$A$4612,0),MATCH('EPS 3.1.3'!AH$1,NoSettings_v3!$C$1:$AH$1,0)),"")</f>
        <v>0</v>
      </c>
      <c r="AI1245" s="157">
        <f>IFERROR(INDEX(NoSettings_v3!$C$2:$AH$4612,MATCH('EPS 3.1.3'!$B1245,NoSettings_v3!$A$2:$A$4612,0),MATCH('EPS 3.1.3'!AI$1,NoSettings_v3!$C$1:$AH$1,0)),"")</f>
        <v>0</v>
      </c>
    </row>
    <row r="1246" spans="2:35" x14ac:dyDescent="0.35">
      <c r="B1246" s="161" t="s">
        <v>1960</v>
      </c>
      <c r="C1246" s="127" t="s">
        <v>964</v>
      </c>
      <c r="D1246" s="157">
        <f>IFERROR(INDEX(NoSettings_v3!$C$2:$AH$4612,MATCH('EPS 3.1.3'!$B1246,NoSettings_v3!$A$2:$A$4612,0),MATCH('EPS 3.1.3'!D$1,NoSettings_v3!$C$1:$AH$1,0)),"")</f>
        <v>683842000000</v>
      </c>
      <c r="E1246" s="157">
        <f>IFERROR(INDEX(NoSettings_v3!$C$2:$AH$4612,MATCH('EPS 3.1.3'!$B1246,NoSettings_v3!$A$2:$A$4612,0),MATCH('EPS 3.1.3'!E$1,NoSettings_v3!$C$1:$AH$1,0)),"")</f>
        <v>532731000000</v>
      </c>
      <c r="F1246" s="157">
        <f>IFERROR(INDEX(NoSettings_v3!$C$2:$AH$4612,MATCH('EPS 3.1.3'!$B1246,NoSettings_v3!$A$2:$A$4612,0),MATCH('EPS 3.1.3'!F$1,NoSettings_v3!$C$1:$AH$1,0)),"")</f>
        <v>634700000000</v>
      </c>
      <c r="G1246" s="157">
        <f>IFERROR(INDEX(NoSettings_v3!$C$2:$AH$4612,MATCH('EPS 3.1.3'!$B1246,NoSettings_v3!$A$2:$A$4612,0),MATCH('EPS 3.1.3'!G$1,NoSettings_v3!$C$1:$AH$1,0)),"")</f>
        <v>689734000000</v>
      </c>
      <c r="H1246" s="157">
        <f>IFERROR(INDEX(NoSettings_v3!$C$2:$AH$4612,MATCH('EPS 3.1.3'!$B1246,NoSettings_v3!$A$2:$A$4612,0),MATCH('EPS 3.1.3'!H$1,NoSettings_v3!$C$1:$AH$1,0)),"")</f>
        <v>721589000000</v>
      </c>
      <c r="I1246" s="157">
        <f>IFERROR(INDEX(NoSettings_v3!$C$2:$AH$4612,MATCH('EPS 3.1.3'!$B1246,NoSettings_v3!$A$2:$A$4612,0),MATCH('EPS 3.1.3'!I$1,NoSettings_v3!$C$1:$AH$1,0)),"")</f>
        <v>741487000000</v>
      </c>
      <c r="J1246" s="157">
        <f>IFERROR(INDEX(NoSettings_v3!$C$2:$AH$4612,MATCH('EPS 3.1.3'!$B1246,NoSettings_v3!$A$2:$A$4612,0),MATCH('EPS 3.1.3'!J$1,NoSettings_v3!$C$1:$AH$1,0)),"")</f>
        <v>755043000000</v>
      </c>
      <c r="K1246" s="157">
        <f>IFERROR(INDEX(NoSettings_v3!$C$2:$AH$4612,MATCH('EPS 3.1.3'!$B1246,NoSettings_v3!$A$2:$A$4612,0),MATCH('EPS 3.1.3'!K$1,NoSettings_v3!$C$1:$AH$1,0)),"")</f>
        <v>765059000000</v>
      </c>
      <c r="L1246" s="157">
        <f>IFERROR(INDEX(NoSettings_v3!$C$2:$AH$4612,MATCH('EPS 3.1.3'!$B1246,NoSettings_v3!$A$2:$A$4612,0),MATCH('EPS 3.1.3'!L$1,NoSettings_v3!$C$1:$AH$1,0)),"")</f>
        <v>772973000000</v>
      </c>
      <c r="M1246" s="157">
        <f>IFERROR(INDEX(NoSettings_v3!$C$2:$AH$4612,MATCH('EPS 3.1.3'!$B1246,NoSettings_v3!$A$2:$A$4612,0),MATCH('EPS 3.1.3'!M$1,NoSettings_v3!$C$1:$AH$1,0)),"")</f>
        <v>779068000000</v>
      </c>
      <c r="N1246" s="157">
        <f>IFERROR(INDEX(NoSettings_v3!$C$2:$AH$4612,MATCH('EPS 3.1.3'!$B1246,NoSettings_v3!$A$2:$A$4612,0),MATCH('EPS 3.1.3'!N$1,NoSettings_v3!$C$1:$AH$1,0)),"")</f>
        <v>784313000000</v>
      </c>
      <c r="O1246" s="157">
        <f>IFERROR(INDEX(NoSettings_v3!$C$2:$AH$4612,MATCH('EPS 3.1.3'!$B1246,NoSettings_v3!$A$2:$A$4612,0),MATCH('EPS 3.1.3'!O$1,NoSettings_v3!$C$1:$AH$1,0)),"")</f>
        <v>794288000000</v>
      </c>
      <c r="P1246" s="157">
        <f>IFERROR(INDEX(NoSettings_v3!$C$2:$AH$4612,MATCH('EPS 3.1.3'!$B1246,NoSettings_v3!$A$2:$A$4612,0),MATCH('EPS 3.1.3'!P$1,NoSettings_v3!$C$1:$AH$1,0)),"")</f>
        <v>805455000000</v>
      </c>
      <c r="Q1246" s="157">
        <f>IFERROR(INDEX(NoSettings_v3!$C$2:$AH$4612,MATCH('EPS 3.1.3'!$B1246,NoSettings_v3!$A$2:$A$4612,0),MATCH('EPS 3.1.3'!Q$1,NoSettings_v3!$C$1:$AH$1,0)),"")</f>
        <v>818136000000</v>
      </c>
      <c r="R1246" s="157">
        <f>IFERROR(INDEX(NoSettings_v3!$C$2:$AH$4612,MATCH('EPS 3.1.3'!$B1246,NoSettings_v3!$A$2:$A$4612,0),MATCH('EPS 3.1.3'!R$1,NoSettings_v3!$C$1:$AH$1,0)),"")</f>
        <v>825103000000</v>
      </c>
      <c r="S1246" s="157">
        <f>IFERROR(INDEX(NoSettings_v3!$C$2:$AH$4612,MATCH('EPS 3.1.3'!$B1246,NoSettings_v3!$A$2:$A$4612,0),MATCH('EPS 3.1.3'!S$1,NoSettings_v3!$C$1:$AH$1,0)),"")</f>
        <v>831303000000</v>
      </c>
      <c r="T1246" s="157">
        <f>IFERROR(INDEX(NoSettings_v3!$C$2:$AH$4612,MATCH('EPS 3.1.3'!$B1246,NoSettings_v3!$A$2:$A$4612,0),MATCH('EPS 3.1.3'!T$1,NoSettings_v3!$C$1:$AH$1,0)),"")</f>
        <v>836907000000</v>
      </c>
      <c r="U1246" s="157">
        <f>IFERROR(INDEX(NoSettings_v3!$C$2:$AH$4612,MATCH('EPS 3.1.3'!$B1246,NoSettings_v3!$A$2:$A$4612,0),MATCH('EPS 3.1.3'!U$1,NoSettings_v3!$C$1:$AH$1,0)),"")</f>
        <v>842153000000</v>
      </c>
      <c r="V1246" s="157">
        <f>IFERROR(INDEX(NoSettings_v3!$C$2:$AH$4612,MATCH('EPS 3.1.3'!$B1246,NoSettings_v3!$A$2:$A$4612,0),MATCH('EPS 3.1.3'!V$1,NoSettings_v3!$C$1:$AH$1,0)),"")</f>
        <v>847297000000</v>
      </c>
      <c r="W1246" s="157">
        <f>IFERROR(INDEX(NoSettings_v3!$C$2:$AH$4612,MATCH('EPS 3.1.3'!$B1246,NoSettings_v3!$A$2:$A$4612,0),MATCH('EPS 3.1.3'!W$1,NoSettings_v3!$C$1:$AH$1,0)),"")</f>
        <v>850874000000</v>
      </c>
      <c r="X1246" s="157">
        <f>IFERROR(INDEX(NoSettings_v3!$C$2:$AH$4612,MATCH('EPS 3.1.3'!$B1246,NoSettings_v3!$A$2:$A$4612,0),MATCH('EPS 3.1.3'!X$1,NoSettings_v3!$C$1:$AH$1,0)),"")</f>
        <v>854828000000</v>
      </c>
      <c r="Y1246" s="157">
        <f>IFERROR(INDEX(NoSettings_v3!$C$2:$AH$4612,MATCH('EPS 3.1.3'!$B1246,NoSettings_v3!$A$2:$A$4612,0),MATCH('EPS 3.1.3'!Y$1,NoSettings_v3!$C$1:$AH$1,0)),"")</f>
        <v>859480000000</v>
      </c>
      <c r="Z1246" s="157">
        <f>IFERROR(INDEX(NoSettings_v3!$C$2:$AH$4612,MATCH('EPS 3.1.3'!$B1246,NoSettings_v3!$A$2:$A$4612,0),MATCH('EPS 3.1.3'!Z$1,NoSettings_v3!$C$1:$AH$1,0)),"")</f>
        <v>864820000000</v>
      </c>
      <c r="AA1246" s="157">
        <f>IFERROR(INDEX(NoSettings_v3!$C$2:$AH$4612,MATCH('EPS 3.1.3'!$B1246,NoSettings_v3!$A$2:$A$4612,0),MATCH('EPS 3.1.3'!AA$1,NoSettings_v3!$C$1:$AH$1,0)),"")</f>
        <v>870765000000</v>
      </c>
      <c r="AB1246" s="157">
        <f>IFERROR(INDEX(NoSettings_v3!$C$2:$AH$4612,MATCH('EPS 3.1.3'!$B1246,NoSettings_v3!$A$2:$A$4612,0),MATCH('EPS 3.1.3'!AB$1,NoSettings_v3!$C$1:$AH$1,0)),"")</f>
        <v>873507000000</v>
      </c>
      <c r="AC1246" s="157">
        <f>IFERROR(INDEX(NoSettings_v3!$C$2:$AH$4612,MATCH('EPS 3.1.3'!$B1246,NoSettings_v3!$A$2:$A$4612,0),MATCH('EPS 3.1.3'!AC$1,NoSettings_v3!$C$1:$AH$1,0)),"")</f>
        <v>876988000000</v>
      </c>
      <c r="AD1246" s="157">
        <f>IFERROR(INDEX(NoSettings_v3!$C$2:$AH$4612,MATCH('EPS 3.1.3'!$B1246,NoSettings_v3!$A$2:$A$4612,0),MATCH('EPS 3.1.3'!AD$1,NoSettings_v3!$C$1:$AH$1,0)),"")</f>
        <v>881071000000</v>
      </c>
      <c r="AE1246" s="157">
        <f>IFERROR(INDEX(NoSettings_v3!$C$2:$AH$4612,MATCH('EPS 3.1.3'!$B1246,NoSettings_v3!$A$2:$A$4612,0),MATCH('EPS 3.1.3'!AE$1,NoSettings_v3!$C$1:$AH$1,0)),"")</f>
        <v>885878000000</v>
      </c>
      <c r="AF1246" s="157">
        <f>IFERROR(INDEX(NoSettings_v3!$C$2:$AH$4612,MATCH('EPS 3.1.3'!$B1246,NoSettings_v3!$A$2:$A$4612,0),MATCH('EPS 3.1.3'!AF$1,NoSettings_v3!$C$1:$AH$1,0)),"")</f>
        <v>891133000000</v>
      </c>
      <c r="AG1246" s="157">
        <f>IFERROR(INDEX(NoSettings_v3!$C$2:$AH$4612,MATCH('EPS 3.1.3'!$B1246,NoSettings_v3!$A$2:$A$4612,0),MATCH('EPS 3.1.3'!AG$1,NoSettings_v3!$C$1:$AH$1,0)),"")</f>
        <v>896777000000</v>
      </c>
      <c r="AH1246" s="157">
        <f>IFERROR(INDEX(NoSettings_v3!$C$2:$AH$4612,MATCH('EPS 3.1.3'!$B1246,NoSettings_v3!$A$2:$A$4612,0),MATCH('EPS 3.1.3'!AH$1,NoSettings_v3!$C$1:$AH$1,0)),"")</f>
        <v>902771000000</v>
      </c>
      <c r="AI1246" s="157">
        <f>IFERROR(INDEX(NoSettings_v3!$C$2:$AH$4612,MATCH('EPS 3.1.3'!$B1246,NoSettings_v3!$A$2:$A$4612,0),MATCH('EPS 3.1.3'!AI$1,NoSettings_v3!$C$1:$AH$1,0)),"")</f>
        <v>908957000000</v>
      </c>
    </row>
    <row r="1247" spans="2:35" x14ac:dyDescent="0.35">
      <c r="B1247" s="161" t="s">
        <v>1961</v>
      </c>
      <c r="C1247" s="127" t="s">
        <v>964</v>
      </c>
      <c r="D1247" s="157">
        <f>IFERROR(INDEX(NoSettings_v3!$C$2:$AH$4612,MATCH('EPS 3.1.3'!$B1247,NoSettings_v3!$A$2:$A$4612,0),MATCH('EPS 3.1.3'!D$1,NoSettings_v3!$C$1:$AH$1,0)),"")</f>
        <v>0</v>
      </c>
      <c r="E1247" s="157">
        <f>IFERROR(INDEX(NoSettings_v3!$C$2:$AH$4612,MATCH('EPS 3.1.3'!$B1247,NoSettings_v3!$A$2:$A$4612,0),MATCH('EPS 3.1.3'!E$1,NoSettings_v3!$C$1:$AH$1,0)),"")</f>
        <v>0</v>
      </c>
      <c r="F1247" s="157">
        <f>IFERROR(INDEX(NoSettings_v3!$C$2:$AH$4612,MATCH('EPS 3.1.3'!$B1247,NoSettings_v3!$A$2:$A$4612,0),MATCH('EPS 3.1.3'!F$1,NoSettings_v3!$C$1:$AH$1,0)),"")</f>
        <v>0</v>
      </c>
      <c r="G1247" s="157">
        <f>IFERROR(INDEX(NoSettings_v3!$C$2:$AH$4612,MATCH('EPS 3.1.3'!$B1247,NoSettings_v3!$A$2:$A$4612,0),MATCH('EPS 3.1.3'!G$1,NoSettings_v3!$C$1:$AH$1,0)),"")</f>
        <v>0</v>
      </c>
      <c r="H1247" s="157">
        <f>IFERROR(INDEX(NoSettings_v3!$C$2:$AH$4612,MATCH('EPS 3.1.3'!$B1247,NoSettings_v3!$A$2:$A$4612,0),MATCH('EPS 3.1.3'!H$1,NoSettings_v3!$C$1:$AH$1,0)),"")</f>
        <v>0</v>
      </c>
      <c r="I1247" s="157">
        <f>IFERROR(INDEX(NoSettings_v3!$C$2:$AH$4612,MATCH('EPS 3.1.3'!$B1247,NoSettings_v3!$A$2:$A$4612,0),MATCH('EPS 3.1.3'!I$1,NoSettings_v3!$C$1:$AH$1,0)),"")</f>
        <v>0</v>
      </c>
      <c r="J1247" s="157">
        <f>IFERROR(INDEX(NoSettings_v3!$C$2:$AH$4612,MATCH('EPS 3.1.3'!$B1247,NoSettings_v3!$A$2:$A$4612,0),MATCH('EPS 3.1.3'!J$1,NoSettings_v3!$C$1:$AH$1,0)),"")</f>
        <v>0</v>
      </c>
      <c r="K1247" s="157">
        <f>IFERROR(INDEX(NoSettings_v3!$C$2:$AH$4612,MATCH('EPS 3.1.3'!$B1247,NoSettings_v3!$A$2:$A$4612,0),MATCH('EPS 3.1.3'!K$1,NoSettings_v3!$C$1:$AH$1,0)),"")</f>
        <v>0</v>
      </c>
      <c r="L1247" s="157">
        <f>IFERROR(INDEX(NoSettings_v3!$C$2:$AH$4612,MATCH('EPS 3.1.3'!$B1247,NoSettings_v3!$A$2:$A$4612,0),MATCH('EPS 3.1.3'!L$1,NoSettings_v3!$C$1:$AH$1,0)),"")</f>
        <v>0</v>
      </c>
      <c r="M1247" s="157">
        <f>IFERROR(INDEX(NoSettings_v3!$C$2:$AH$4612,MATCH('EPS 3.1.3'!$B1247,NoSettings_v3!$A$2:$A$4612,0),MATCH('EPS 3.1.3'!M$1,NoSettings_v3!$C$1:$AH$1,0)),"")</f>
        <v>0</v>
      </c>
      <c r="N1247" s="157">
        <f>IFERROR(INDEX(NoSettings_v3!$C$2:$AH$4612,MATCH('EPS 3.1.3'!$B1247,NoSettings_v3!$A$2:$A$4612,0),MATCH('EPS 3.1.3'!N$1,NoSettings_v3!$C$1:$AH$1,0)),"")</f>
        <v>0</v>
      </c>
      <c r="O1247" s="157">
        <f>IFERROR(INDEX(NoSettings_v3!$C$2:$AH$4612,MATCH('EPS 3.1.3'!$B1247,NoSettings_v3!$A$2:$A$4612,0),MATCH('EPS 3.1.3'!O$1,NoSettings_v3!$C$1:$AH$1,0)),"")</f>
        <v>0</v>
      </c>
      <c r="P1247" s="157">
        <f>IFERROR(INDEX(NoSettings_v3!$C$2:$AH$4612,MATCH('EPS 3.1.3'!$B1247,NoSettings_v3!$A$2:$A$4612,0),MATCH('EPS 3.1.3'!P$1,NoSettings_v3!$C$1:$AH$1,0)),"")</f>
        <v>0</v>
      </c>
      <c r="Q1247" s="157">
        <f>IFERROR(INDEX(NoSettings_v3!$C$2:$AH$4612,MATCH('EPS 3.1.3'!$B1247,NoSettings_v3!$A$2:$A$4612,0),MATCH('EPS 3.1.3'!Q$1,NoSettings_v3!$C$1:$AH$1,0)),"")</f>
        <v>0</v>
      </c>
      <c r="R1247" s="157">
        <f>IFERROR(INDEX(NoSettings_v3!$C$2:$AH$4612,MATCH('EPS 3.1.3'!$B1247,NoSettings_v3!$A$2:$A$4612,0),MATCH('EPS 3.1.3'!R$1,NoSettings_v3!$C$1:$AH$1,0)),"")</f>
        <v>0</v>
      </c>
      <c r="S1247" s="157">
        <f>IFERROR(INDEX(NoSettings_v3!$C$2:$AH$4612,MATCH('EPS 3.1.3'!$B1247,NoSettings_v3!$A$2:$A$4612,0),MATCH('EPS 3.1.3'!S$1,NoSettings_v3!$C$1:$AH$1,0)),"")</f>
        <v>0</v>
      </c>
      <c r="T1247" s="157">
        <f>IFERROR(INDEX(NoSettings_v3!$C$2:$AH$4612,MATCH('EPS 3.1.3'!$B1247,NoSettings_v3!$A$2:$A$4612,0),MATCH('EPS 3.1.3'!T$1,NoSettings_v3!$C$1:$AH$1,0)),"")</f>
        <v>0</v>
      </c>
      <c r="U1247" s="157">
        <f>IFERROR(INDEX(NoSettings_v3!$C$2:$AH$4612,MATCH('EPS 3.1.3'!$B1247,NoSettings_v3!$A$2:$A$4612,0),MATCH('EPS 3.1.3'!U$1,NoSettings_v3!$C$1:$AH$1,0)),"")</f>
        <v>0</v>
      </c>
      <c r="V1247" s="157">
        <f>IFERROR(INDEX(NoSettings_v3!$C$2:$AH$4612,MATCH('EPS 3.1.3'!$B1247,NoSettings_v3!$A$2:$A$4612,0),MATCH('EPS 3.1.3'!V$1,NoSettings_v3!$C$1:$AH$1,0)),"")</f>
        <v>0</v>
      </c>
      <c r="W1247" s="157">
        <f>IFERROR(INDEX(NoSettings_v3!$C$2:$AH$4612,MATCH('EPS 3.1.3'!$B1247,NoSettings_v3!$A$2:$A$4612,0),MATCH('EPS 3.1.3'!W$1,NoSettings_v3!$C$1:$AH$1,0)),"")</f>
        <v>0</v>
      </c>
      <c r="X1247" s="157">
        <f>IFERROR(INDEX(NoSettings_v3!$C$2:$AH$4612,MATCH('EPS 3.1.3'!$B1247,NoSettings_v3!$A$2:$A$4612,0),MATCH('EPS 3.1.3'!X$1,NoSettings_v3!$C$1:$AH$1,0)),"")</f>
        <v>0</v>
      </c>
      <c r="Y1247" s="157">
        <f>IFERROR(INDEX(NoSettings_v3!$C$2:$AH$4612,MATCH('EPS 3.1.3'!$B1247,NoSettings_v3!$A$2:$A$4612,0),MATCH('EPS 3.1.3'!Y$1,NoSettings_v3!$C$1:$AH$1,0)),"")</f>
        <v>0</v>
      </c>
      <c r="Z1247" s="157">
        <f>IFERROR(INDEX(NoSettings_v3!$C$2:$AH$4612,MATCH('EPS 3.1.3'!$B1247,NoSettings_v3!$A$2:$A$4612,0),MATCH('EPS 3.1.3'!Z$1,NoSettings_v3!$C$1:$AH$1,0)),"")</f>
        <v>0</v>
      </c>
      <c r="AA1247" s="157">
        <f>IFERROR(INDEX(NoSettings_v3!$C$2:$AH$4612,MATCH('EPS 3.1.3'!$B1247,NoSettings_v3!$A$2:$A$4612,0),MATCH('EPS 3.1.3'!AA$1,NoSettings_v3!$C$1:$AH$1,0)),"")</f>
        <v>0</v>
      </c>
      <c r="AB1247" s="157">
        <f>IFERROR(INDEX(NoSettings_v3!$C$2:$AH$4612,MATCH('EPS 3.1.3'!$B1247,NoSettings_v3!$A$2:$A$4612,0),MATCH('EPS 3.1.3'!AB$1,NoSettings_v3!$C$1:$AH$1,0)),"")</f>
        <v>0</v>
      </c>
      <c r="AC1247" s="157">
        <f>IFERROR(INDEX(NoSettings_v3!$C$2:$AH$4612,MATCH('EPS 3.1.3'!$B1247,NoSettings_v3!$A$2:$A$4612,0),MATCH('EPS 3.1.3'!AC$1,NoSettings_v3!$C$1:$AH$1,0)),"")</f>
        <v>0</v>
      </c>
      <c r="AD1247" s="157">
        <f>IFERROR(INDEX(NoSettings_v3!$C$2:$AH$4612,MATCH('EPS 3.1.3'!$B1247,NoSettings_v3!$A$2:$A$4612,0),MATCH('EPS 3.1.3'!AD$1,NoSettings_v3!$C$1:$AH$1,0)),"")</f>
        <v>0</v>
      </c>
      <c r="AE1247" s="157">
        <f>IFERROR(INDEX(NoSettings_v3!$C$2:$AH$4612,MATCH('EPS 3.1.3'!$B1247,NoSettings_v3!$A$2:$A$4612,0),MATCH('EPS 3.1.3'!AE$1,NoSettings_v3!$C$1:$AH$1,0)),"")</f>
        <v>0</v>
      </c>
      <c r="AF1247" s="157">
        <f>IFERROR(INDEX(NoSettings_v3!$C$2:$AH$4612,MATCH('EPS 3.1.3'!$B1247,NoSettings_v3!$A$2:$A$4612,0),MATCH('EPS 3.1.3'!AF$1,NoSettings_v3!$C$1:$AH$1,0)),"")</f>
        <v>0</v>
      </c>
      <c r="AG1247" s="157">
        <f>IFERROR(INDEX(NoSettings_v3!$C$2:$AH$4612,MATCH('EPS 3.1.3'!$B1247,NoSettings_v3!$A$2:$A$4612,0),MATCH('EPS 3.1.3'!AG$1,NoSettings_v3!$C$1:$AH$1,0)),"")</f>
        <v>0</v>
      </c>
      <c r="AH1247" s="157">
        <f>IFERROR(INDEX(NoSettings_v3!$C$2:$AH$4612,MATCH('EPS 3.1.3'!$B1247,NoSettings_v3!$A$2:$A$4612,0),MATCH('EPS 3.1.3'!AH$1,NoSettings_v3!$C$1:$AH$1,0)),"")</f>
        <v>0</v>
      </c>
      <c r="AI1247" s="157">
        <f>IFERROR(INDEX(NoSettings_v3!$C$2:$AH$4612,MATCH('EPS 3.1.3'!$B1247,NoSettings_v3!$A$2:$A$4612,0),MATCH('EPS 3.1.3'!AI$1,NoSettings_v3!$C$1:$AH$1,0)),"")</f>
        <v>0</v>
      </c>
    </row>
    <row r="1248" spans="2:35" x14ac:dyDescent="0.35">
      <c r="B1248" s="161" t="s">
        <v>1962</v>
      </c>
      <c r="C1248" s="127" t="s">
        <v>964</v>
      </c>
      <c r="D1248" s="157">
        <f>IFERROR(INDEX(NoSettings_v3!$C$2:$AH$4612,MATCH('EPS 3.1.3'!$B1248,NoSettings_v3!$A$2:$A$4612,0),MATCH('EPS 3.1.3'!D$1,NoSettings_v3!$C$1:$AH$1,0)),"")</f>
        <v>0</v>
      </c>
      <c r="E1248" s="157">
        <f>IFERROR(INDEX(NoSettings_v3!$C$2:$AH$4612,MATCH('EPS 3.1.3'!$B1248,NoSettings_v3!$A$2:$A$4612,0),MATCH('EPS 3.1.3'!E$1,NoSettings_v3!$C$1:$AH$1,0)),"")</f>
        <v>0</v>
      </c>
      <c r="F1248" s="157">
        <f>IFERROR(INDEX(NoSettings_v3!$C$2:$AH$4612,MATCH('EPS 3.1.3'!$B1248,NoSettings_v3!$A$2:$A$4612,0),MATCH('EPS 3.1.3'!F$1,NoSettings_v3!$C$1:$AH$1,0)),"")</f>
        <v>0</v>
      </c>
      <c r="G1248" s="157">
        <f>IFERROR(INDEX(NoSettings_v3!$C$2:$AH$4612,MATCH('EPS 3.1.3'!$B1248,NoSettings_v3!$A$2:$A$4612,0),MATCH('EPS 3.1.3'!G$1,NoSettings_v3!$C$1:$AH$1,0)),"")</f>
        <v>0</v>
      </c>
      <c r="H1248" s="157">
        <f>IFERROR(INDEX(NoSettings_v3!$C$2:$AH$4612,MATCH('EPS 3.1.3'!$B1248,NoSettings_v3!$A$2:$A$4612,0),MATCH('EPS 3.1.3'!H$1,NoSettings_v3!$C$1:$AH$1,0)),"")</f>
        <v>0</v>
      </c>
      <c r="I1248" s="157">
        <f>IFERROR(INDEX(NoSettings_v3!$C$2:$AH$4612,MATCH('EPS 3.1.3'!$B1248,NoSettings_v3!$A$2:$A$4612,0),MATCH('EPS 3.1.3'!I$1,NoSettings_v3!$C$1:$AH$1,0)),"")</f>
        <v>0</v>
      </c>
      <c r="J1248" s="157">
        <f>IFERROR(INDEX(NoSettings_v3!$C$2:$AH$4612,MATCH('EPS 3.1.3'!$B1248,NoSettings_v3!$A$2:$A$4612,0),MATCH('EPS 3.1.3'!J$1,NoSettings_v3!$C$1:$AH$1,0)),"")</f>
        <v>0</v>
      </c>
      <c r="K1248" s="157">
        <f>IFERROR(INDEX(NoSettings_v3!$C$2:$AH$4612,MATCH('EPS 3.1.3'!$B1248,NoSettings_v3!$A$2:$A$4612,0),MATCH('EPS 3.1.3'!K$1,NoSettings_v3!$C$1:$AH$1,0)),"")</f>
        <v>0</v>
      </c>
      <c r="L1248" s="157">
        <f>IFERROR(INDEX(NoSettings_v3!$C$2:$AH$4612,MATCH('EPS 3.1.3'!$B1248,NoSettings_v3!$A$2:$A$4612,0),MATCH('EPS 3.1.3'!L$1,NoSettings_v3!$C$1:$AH$1,0)),"")</f>
        <v>0</v>
      </c>
      <c r="M1248" s="157">
        <f>IFERROR(INDEX(NoSettings_v3!$C$2:$AH$4612,MATCH('EPS 3.1.3'!$B1248,NoSettings_v3!$A$2:$A$4612,0),MATCH('EPS 3.1.3'!M$1,NoSettings_v3!$C$1:$AH$1,0)),"")</f>
        <v>0</v>
      </c>
      <c r="N1248" s="157">
        <f>IFERROR(INDEX(NoSettings_v3!$C$2:$AH$4612,MATCH('EPS 3.1.3'!$B1248,NoSettings_v3!$A$2:$A$4612,0),MATCH('EPS 3.1.3'!N$1,NoSettings_v3!$C$1:$AH$1,0)),"")</f>
        <v>0</v>
      </c>
      <c r="O1248" s="157">
        <f>IFERROR(INDEX(NoSettings_v3!$C$2:$AH$4612,MATCH('EPS 3.1.3'!$B1248,NoSettings_v3!$A$2:$A$4612,0),MATCH('EPS 3.1.3'!O$1,NoSettings_v3!$C$1:$AH$1,0)),"")</f>
        <v>0</v>
      </c>
      <c r="P1248" s="157">
        <f>IFERROR(INDEX(NoSettings_v3!$C$2:$AH$4612,MATCH('EPS 3.1.3'!$B1248,NoSettings_v3!$A$2:$A$4612,0),MATCH('EPS 3.1.3'!P$1,NoSettings_v3!$C$1:$AH$1,0)),"")</f>
        <v>0</v>
      </c>
      <c r="Q1248" s="157">
        <f>IFERROR(INDEX(NoSettings_v3!$C$2:$AH$4612,MATCH('EPS 3.1.3'!$B1248,NoSettings_v3!$A$2:$A$4612,0),MATCH('EPS 3.1.3'!Q$1,NoSettings_v3!$C$1:$AH$1,0)),"")</f>
        <v>0</v>
      </c>
      <c r="R1248" s="157">
        <f>IFERROR(INDEX(NoSettings_v3!$C$2:$AH$4612,MATCH('EPS 3.1.3'!$B1248,NoSettings_v3!$A$2:$A$4612,0),MATCH('EPS 3.1.3'!R$1,NoSettings_v3!$C$1:$AH$1,0)),"")</f>
        <v>0</v>
      </c>
      <c r="S1248" s="157">
        <f>IFERROR(INDEX(NoSettings_v3!$C$2:$AH$4612,MATCH('EPS 3.1.3'!$B1248,NoSettings_v3!$A$2:$A$4612,0),MATCH('EPS 3.1.3'!S$1,NoSettings_v3!$C$1:$AH$1,0)),"")</f>
        <v>0</v>
      </c>
      <c r="T1248" s="157">
        <f>IFERROR(INDEX(NoSettings_v3!$C$2:$AH$4612,MATCH('EPS 3.1.3'!$B1248,NoSettings_v3!$A$2:$A$4612,0),MATCH('EPS 3.1.3'!T$1,NoSettings_v3!$C$1:$AH$1,0)),"")</f>
        <v>0</v>
      </c>
      <c r="U1248" s="157">
        <f>IFERROR(INDEX(NoSettings_v3!$C$2:$AH$4612,MATCH('EPS 3.1.3'!$B1248,NoSettings_v3!$A$2:$A$4612,0),MATCH('EPS 3.1.3'!U$1,NoSettings_v3!$C$1:$AH$1,0)),"")</f>
        <v>0</v>
      </c>
      <c r="V1248" s="157">
        <f>IFERROR(INDEX(NoSettings_v3!$C$2:$AH$4612,MATCH('EPS 3.1.3'!$B1248,NoSettings_v3!$A$2:$A$4612,0),MATCH('EPS 3.1.3'!V$1,NoSettings_v3!$C$1:$AH$1,0)),"")</f>
        <v>0</v>
      </c>
      <c r="W1248" s="157">
        <f>IFERROR(INDEX(NoSettings_v3!$C$2:$AH$4612,MATCH('EPS 3.1.3'!$B1248,NoSettings_v3!$A$2:$A$4612,0),MATCH('EPS 3.1.3'!W$1,NoSettings_v3!$C$1:$AH$1,0)),"")</f>
        <v>0</v>
      </c>
      <c r="X1248" s="157">
        <f>IFERROR(INDEX(NoSettings_v3!$C$2:$AH$4612,MATCH('EPS 3.1.3'!$B1248,NoSettings_v3!$A$2:$A$4612,0),MATCH('EPS 3.1.3'!X$1,NoSettings_v3!$C$1:$AH$1,0)),"")</f>
        <v>0</v>
      </c>
      <c r="Y1248" s="157">
        <f>IFERROR(INDEX(NoSettings_v3!$C$2:$AH$4612,MATCH('EPS 3.1.3'!$B1248,NoSettings_v3!$A$2:$A$4612,0),MATCH('EPS 3.1.3'!Y$1,NoSettings_v3!$C$1:$AH$1,0)),"")</f>
        <v>0</v>
      </c>
      <c r="Z1248" s="157">
        <f>IFERROR(INDEX(NoSettings_v3!$C$2:$AH$4612,MATCH('EPS 3.1.3'!$B1248,NoSettings_v3!$A$2:$A$4612,0),MATCH('EPS 3.1.3'!Z$1,NoSettings_v3!$C$1:$AH$1,0)),"")</f>
        <v>0</v>
      </c>
      <c r="AA1248" s="157">
        <f>IFERROR(INDEX(NoSettings_v3!$C$2:$AH$4612,MATCH('EPS 3.1.3'!$B1248,NoSettings_v3!$A$2:$A$4612,0),MATCH('EPS 3.1.3'!AA$1,NoSettings_v3!$C$1:$AH$1,0)),"")</f>
        <v>0</v>
      </c>
      <c r="AB1248" s="157">
        <f>IFERROR(INDEX(NoSettings_v3!$C$2:$AH$4612,MATCH('EPS 3.1.3'!$B1248,NoSettings_v3!$A$2:$A$4612,0),MATCH('EPS 3.1.3'!AB$1,NoSettings_v3!$C$1:$AH$1,0)),"")</f>
        <v>0</v>
      </c>
      <c r="AC1248" s="157">
        <f>IFERROR(INDEX(NoSettings_v3!$C$2:$AH$4612,MATCH('EPS 3.1.3'!$B1248,NoSettings_v3!$A$2:$A$4612,0),MATCH('EPS 3.1.3'!AC$1,NoSettings_v3!$C$1:$AH$1,0)),"")</f>
        <v>0</v>
      </c>
      <c r="AD1248" s="157">
        <f>IFERROR(INDEX(NoSettings_v3!$C$2:$AH$4612,MATCH('EPS 3.1.3'!$B1248,NoSettings_v3!$A$2:$A$4612,0),MATCH('EPS 3.1.3'!AD$1,NoSettings_v3!$C$1:$AH$1,0)),"")</f>
        <v>0</v>
      </c>
      <c r="AE1248" s="157">
        <f>IFERROR(INDEX(NoSettings_v3!$C$2:$AH$4612,MATCH('EPS 3.1.3'!$B1248,NoSettings_v3!$A$2:$A$4612,0),MATCH('EPS 3.1.3'!AE$1,NoSettings_v3!$C$1:$AH$1,0)),"")</f>
        <v>0</v>
      </c>
      <c r="AF1248" s="157">
        <f>IFERROR(INDEX(NoSettings_v3!$C$2:$AH$4612,MATCH('EPS 3.1.3'!$B1248,NoSettings_v3!$A$2:$A$4612,0),MATCH('EPS 3.1.3'!AF$1,NoSettings_v3!$C$1:$AH$1,0)),"")</f>
        <v>0</v>
      </c>
      <c r="AG1248" s="157">
        <f>IFERROR(INDEX(NoSettings_v3!$C$2:$AH$4612,MATCH('EPS 3.1.3'!$B1248,NoSettings_v3!$A$2:$A$4612,0),MATCH('EPS 3.1.3'!AG$1,NoSettings_v3!$C$1:$AH$1,0)),"")</f>
        <v>0</v>
      </c>
      <c r="AH1248" s="157">
        <f>IFERROR(INDEX(NoSettings_v3!$C$2:$AH$4612,MATCH('EPS 3.1.3'!$B1248,NoSettings_v3!$A$2:$A$4612,0),MATCH('EPS 3.1.3'!AH$1,NoSettings_v3!$C$1:$AH$1,0)),"")</f>
        <v>0</v>
      </c>
      <c r="AI1248" s="157">
        <f>IFERROR(INDEX(NoSettings_v3!$C$2:$AH$4612,MATCH('EPS 3.1.3'!$B1248,NoSettings_v3!$A$2:$A$4612,0),MATCH('EPS 3.1.3'!AI$1,NoSettings_v3!$C$1:$AH$1,0)),"")</f>
        <v>0</v>
      </c>
    </row>
    <row r="1249" spans="2:35" x14ac:dyDescent="0.35">
      <c r="B1249" s="161" t="s">
        <v>1963</v>
      </c>
      <c r="C1249" s="127" t="s">
        <v>964</v>
      </c>
      <c r="D1249" s="157">
        <f>IFERROR(INDEX(NoSettings_v3!$C$2:$AH$4612,MATCH('EPS 3.1.3'!$B1249,NoSettings_v3!$A$2:$A$4612,0),MATCH('EPS 3.1.3'!D$1,NoSettings_v3!$C$1:$AH$1,0)),"")</f>
        <v>0</v>
      </c>
      <c r="E1249" s="157">
        <f>IFERROR(INDEX(NoSettings_v3!$C$2:$AH$4612,MATCH('EPS 3.1.3'!$B1249,NoSettings_v3!$A$2:$A$4612,0),MATCH('EPS 3.1.3'!E$1,NoSettings_v3!$C$1:$AH$1,0)),"")</f>
        <v>0</v>
      </c>
      <c r="F1249" s="157">
        <f>IFERROR(INDEX(NoSettings_v3!$C$2:$AH$4612,MATCH('EPS 3.1.3'!$B1249,NoSettings_v3!$A$2:$A$4612,0),MATCH('EPS 3.1.3'!F$1,NoSettings_v3!$C$1:$AH$1,0)),"")</f>
        <v>0</v>
      </c>
      <c r="G1249" s="157">
        <f>IFERROR(INDEX(NoSettings_v3!$C$2:$AH$4612,MATCH('EPS 3.1.3'!$B1249,NoSettings_v3!$A$2:$A$4612,0),MATCH('EPS 3.1.3'!G$1,NoSettings_v3!$C$1:$AH$1,0)),"")</f>
        <v>0</v>
      </c>
      <c r="H1249" s="157">
        <f>IFERROR(INDEX(NoSettings_v3!$C$2:$AH$4612,MATCH('EPS 3.1.3'!$B1249,NoSettings_v3!$A$2:$A$4612,0),MATCH('EPS 3.1.3'!H$1,NoSettings_v3!$C$1:$AH$1,0)),"")</f>
        <v>0</v>
      </c>
      <c r="I1249" s="157">
        <f>IFERROR(INDEX(NoSettings_v3!$C$2:$AH$4612,MATCH('EPS 3.1.3'!$B1249,NoSettings_v3!$A$2:$A$4612,0),MATCH('EPS 3.1.3'!I$1,NoSettings_v3!$C$1:$AH$1,0)),"")</f>
        <v>0</v>
      </c>
      <c r="J1249" s="157">
        <f>IFERROR(INDEX(NoSettings_v3!$C$2:$AH$4612,MATCH('EPS 3.1.3'!$B1249,NoSettings_v3!$A$2:$A$4612,0),MATCH('EPS 3.1.3'!J$1,NoSettings_v3!$C$1:$AH$1,0)),"")</f>
        <v>0</v>
      </c>
      <c r="K1249" s="157">
        <f>IFERROR(INDEX(NoSettings_v3!$C$2:$AH$4612,MATCH('EPS 3.1.3'!$B1249,NoSettings_v3!$A$2:$A$4612,0),MATCH('EPS 3.1.3'!K$1,NoSettings_v3!$C$1:$AH$1,0)),"")</f>
        <v>0</v>
      </c>
      <c r="L1249" s="157">
        <f>IFERROR(INDEX(NoSettings_v3!$C$2:$AH$4612,MATCH('EPS 3.1.3'!$B1249,NoSettings_v3!$A$2:$A$4612,0),MATCH('EPS 3.1.3'!L$1,NoSettings_v3!$C$1:$AH$1,0)),"")</f>
        <v>0</v>
      </c>
      <c r="M1249" s="157">
        <f>IFERROR(INDEX(NoSettings_v3!$C$2:$AH$4612,MATCH('EPS 3.1.3'!$B1249,NoSettings_v3!$A$2:$A$4612,0),MATCH('EPS 3.1.3'!M$1,NoSettings_v3!$C$1:$AH$1,0)),"")</f>
        <v>0</v>
      </c>
      <c r="N1249" s="157">
        <f>IFERROR(INDEX(NoSettings_v3!$C$2:$AH$4612,MATCH('EPS 3.1.3'!$B1249,NoSettings_v3!$A$2:$A$4612,0),MATCH('EPS 3.1.3'!N$1,NoSettings_v3!$C$1:$AH$1,0)),"")</f>
        <v>0</v>
      </c>
      <c r="O1249" s="157">
        <f>IFERROR(INDEX(NoSettings_v3!$C$2:$AH$4612,MATCH('EPS 3.1.3'!$B1249,NoSettings_v3!$A$2:$A$4612,0),MATCH('EPS 3.1.3'!O$1,NoSettings_v3!$C$1:$AH$1,0)),"")</f>
        <v>0</v>
      </c>
      <c r="P1249" s="157">
        <f>IFERROR(INDEX(NoSettings_v3!$C$2:$AH$4612,MATCH('EPS 3.1.3'!$B1249,NoSettings_v3!$A$2:$A$4612,0),MATCH('EPS 3.1.3'!P$1,NoSettings_v3!$C$1:$AH$1,0)),"")</f>
        <v>0</v>
      </c>
      <c r="Q1249" s="157">
        <f>IFERROR(INDEX(NoSettings_v3!$C$2:$AH$4612,MATCH('EPS 3.1.3'!$B1249,NoSettings_v3!$A$2:$A$4612,0),MATCH('EPS 3.1.3'!Q$1,NoSettings_v3!$C$1:$AH$1,0)),"")</f>
        <v>0</v>
      </c>
      <c r="R1249" s="157">
        <f>IFERROR(INDEX(NoSettings_v3!$C$2:$AH$4612,MATCH('EPS 3.1.3'!$B1249,NoSettings_v3!$A$2:$A$4612,0),MATCH('EPS 3.1.3'!R$1,NoSettings_v3!$C$1:$AH$1,0)),"")</f>
        <v>0</v>
      </c>
      <c r="S1249" s="157">
        <f>IFERROR(INDEX(NoSettings_v3!$C$2:$AH$4612,MATCH('EPS 3.1.3'!$B1249,NoSettings_v3!$A$2:$A$4612,0),MATCH('EPS 3.1.3'!S$1,NoSettings_v3!$C$1:$AH$1,0)),"")</f>
        <v>0</v>
      </c>
      <c r="T1249" s="157">
        <f>IFERROR(INDEX(NoSettings_v3!$C$2:$AH$4612,MATCH('EPS 3.1.3'!$B1249,NoSettings_v3!$A$2:$A$4612,0),MATCH('EPS 3.1.3'!T$1,NoSettings_v3!$C$1:$AH$1,0)),"")</f>
        <v>0</v>
      </c>
      <c r="U1249" s="157">
        <f>IFERROR(INDEX(NoSettings_v3!$C$2:$AH$4612,MATCH('EPS 3.1.3'!$B1249,NoSettings_v3!$A$2:$A$4612,0),MATCH('EPS 3.1.3'!U$1,NoSettings_v3!$C$1:$AH$1,0)),"")</f>
        <v>0</v>
      </c>
      <c r="V1249" s="157">
        <f>IFERROR(INDEX(NoSettings_v3!$C$2:$AH$4612,MATCH('EPS 3.1.3'!$B1249,NoSettings_v3!$A$2:$A$4612,0),MATCH('EPS 3.1.3'!V$1,NoSettings_v3!$C$1:$AH$1,0)),"")</f>
        <v>0</v>
      </c>
      <c r="W1249" s="157">
        <f>IFERROR(INDEX(NoSettings_v3!$C$2:$AH$4612,MATCH('EPS 3.1.3'!$B1249,NoSettings_v3!$A$2:$A$4612,0),MATCH('EPS 3.1.3'!W$1,NoSettings_v3!$C$1:$AH$1,0)),"")</f>
        <v>0</v>
      </c>
      <c r="X1249" s="157">
        <f>IFERROR(INDEX(NoSettings_v3!$C$2:$AH$4612,MATCH('EPS 3.1.3'!$B1249,NoSettings_v3!$A$2:$A$4612,0),MATCH('EPS 3.1.3'!X$1,NoSettings_v3!$C$1:$AH$1,0)),"")</f>
        <v>0</v>
      </c>
      <c r="Y1249" s="157">
        <f>IFERROR(INDEX(NoSettings_v3!$C$2:$AH$4612,MATCH('EPS 3.1.3'!$B1249,NoSettings_v3!$A$2:$A$4612,0),MATCH('EPS 3.1.3'!Y$1,NoSettings_v3!$C$1:$AH$1,0)),"")</f>
        <v>0</v>
      </c>
      <c r="Z1249" s="157">
        <f>IFERROR(INDEX(NoSettings_v3!$C$2:$AH$4612,MATCH('EPS 3.1.3'!$B1249,NoSettings_v3!$A$2:$A$4612,0),MATCH('EPS 3.1.3'!Z$1,NoSettings_v3!$C$1:$AH$1,0)),"")</f>
        <v>0</v>
      </c>
      <c r="AA1249" s="157">
        <f>IFERROR(INDEX(NoSettings_v3!$C$2:$AH$4612,MATCH('EPS 3.1.3'!$B1249,NoSettings_v3!$A$2:$A$4612,0),MATCH('EPS 3.1.3'!AA$1,NoSettings_v3!$C$1:$AH$1,0)),"")</f>
        <v>0</v>
      </c>
      <c r="AB1249" s="157">
        <f>IFERROR(INDEX(NoSettings_v3!$C$2:$AH$4612,MATCH('EPS 3.1.3'!$B1249,NoSettings_v3!$A$2:$A$4612,0),MATCH('EPS 3.1.3'!AB$1,NoSettings_v3!$C$1:$AH$1,0)),"")</f>
        <v>0</v>
      </c>
      <c r="AC1249" s="157">
        <f>IFERROR(INDEX(NoSettings_v3!$C$2:$AH$4612,MATCH('EPS 3.1.3'!$B1249,NoSettings_v3!$A$2:$A$4612,0),MATCH('EPS 3.1.3'!AC$1,NoSettings_v3!$C$1:$AH$1,0)),"")</f>
        <v>0</v>
      </c>
      <c r="AD1249" s="157">
        <f>IFERROR(INDEX(NoSettings_v3!$C$2:$AH$4612,MATCH('EPS 3.1.3'!$B1249,NoSettings_v3!$A$2:$A$4612,0),MATCH('EPS 3.1.3'!AD$1,NoSettings_v3!$C$1:$AH$1,0)),"")</f>
        <v>0</v>
      </c>
      <c r="AE1249" s="157">
        <f>IFERROR(INDEX(NoSettings_v3!$C$2:$AH$4612,MATCH('EPS 3.1.3'!$B1249,NoSettings_v3!$A$2:$A$4612,0),MATCH('EPS 3.1.3'!AE$1,NoSettings_v3!$C$1:$AH$1,0)),"")</f>
        <v>0</v>
      </c>
      <c r="AF1249" s="157">
        <f>IFERROR(INDEX(NoSettings_v3!$C$2:$AH$4612,MATCH('EPS 3.1.3'!$B1249,NoSettings_v3!$A$2:$A$4612,0),MATCH('EPS 3.1.3'!AF$1,NoSettings_v3!$C$1:$AH$1,0)),"")</f>
        <v>0</v>
      </c>
      <c r="AG1249" s="157">
        <f>IFERROR(INDEX(NoSettings_v3!$C$2:$AH$4612,MATCH('EPS 3.1.3'!$B1249,NoSettings_v3!$A$2:$A$4612,0),MATCH('EPS 3.1.3'!AG$1,NoSettings_v3!$C$1:$AH$1,0)),"")</f>
        <v>0</v>
      </c>
      <c r="AH1249" s="157">
        <f>IFERROR(INDEX(NoSettings_v3!$C$2:$AH$4612,MATCH('EPS 3.1.3'!$B1249,NoSettings_v3!$A$2:$A$4612,0),MATCH('EPS 3.1.3'!AH$1,NoSettings_v3!$C$1:$AH$1,0)),"")</f>
        <v>0</v>
      </c>
      <c r="AI1249" s="157">
        <f>IFERROR(INDEX(NoSettings_v3!$C$2:$AH$4612,MATCH('EPS 3.1.3'!$B1249,NoSettings_v3!$A$2:$A$4612,0),MATCH('EPS 3.1.3'!AI$1,NoSettings_v3!$C$1:$AH$1,0)),"")</f>
        <v>0</v>
      </c>
    </row>
    <row r="1250" spans="2:35" x14ac:dyDescent="0.35">
      <c r="B1250" s="161" t="s">
        <v>1964</v>
      </c>
      <c r="C1250" s="127" t="s">
        <v>964</v>
      </c>
      <c r="D1250" s="157">
        <f>IFERROR(INDEX(NoSettings_v3!$C$2:$AH$4612,MATCH('EPS 3.1.3'!$B1250,NoSettings_v3!$A$2:$A$4612,0),MATCH('EPS 3.1.3'!D$1,NoSettings_v3!$C$1:$AH$1,0)),"")</f>
        <v>0</v>
      </c>
      <c r="E1250" s="157">
        <f>IFERROR(INDEX(NoSettings_v3!$C$2:$AH$4612,MATCH('EPS 3.1.3'!$B1250,NoSettings_v3!$A$2:$A$4612,0),MATCH('EPS 3.1.3'!E$1,NoSettings_v3!$C$1:$AH$1,0)),"")</f>
        <v>0</v>
      </c>
      <c r="F1250" s="157">
        <f>IFERROR(INDEX(NoSettings_v3!$C$2:$AH$4612,MATCH('EPS 3.1.3'!$B1250,NoSettings_v3!$A$2:$A$4612,0),MATCH('EPS 3.1.3'!F$1,NoSettings_v3!$C$1:$AH$1,0)),"")</f>
        <v>0</v>
      </c>
      <c r="G1250" s="157">
        <f>IFERROR(INDEX(NoSettings_v3!$C$2:$AH$4612,MATCH('EPS 3.1.3'!$B1250,NoSettings_v3!$A$2:$A$4612,0),MATCH('EPS 3.1.3'!G$1,NoSettings_v3!$C$1:$AH$1,0)),"")</f>
        <v>0</v>
      </c>
      <c r="H1250" s="157">
        <f>IFERROR(INDEX(NoSettings_v3!$C$2:$AH$4612,MATCH('EPS 3.1.3'!$B1250,NoSettings_v3!$A$2:$A$4612,0),MATCH('EPS 3.1.3'!H$1,NoSettings_v3!$C$1:$AH$1,0)),"")</f>
        <v>0</v>
      </c>
      <c r="I1250" s="157">
        <f>IFERROR(INDEX(NoSettings_v3!$C$2:$AH$4612,MATCH('EPS 3.1.3'!$B1250,NoSettings_v3!$A$2:$A$4612,0),MATCH('EPS 3.1.3'!I$1,NoSettings_v3!$C$1:$AH$1,0)),"")</f>
        <v>0</v>
      </c>
      <c r="J1250" s="157">
        <f>IFERROR(INDEX(NoSettings_v3!$C$2:$AH$4612,MATCH('EPS 3.1.3'!$B1250,NoSettings_v3!$A$2:$A$4612,0),MATCH('EPS 3.1.3'!J$1,NoSettings_v3!$C$1:$AH$1,0)),"")</f>
        <v>0</v>
      </c>
      <c r="K1250" s="157">
        <f>IFERROR(INDEX(NoSettings_v3!$C$2:$AH$4612,MATCH('EPS 3.1.3'!$B1250,NoSettings_v3!$A$2:$A$4612,0),MATCH('EPS 3.1.3'!K$1,NoSettings_v3!$C$1:$AH$1,0)),"")</f>
        <v>0</v>
      </c>
      <c r="L1250" s="157">
        <f>IFERROR(INDEX(NoSettings_v3!$C$2:$AH$4612,MATCH('EPS 3.1.3'!$B1250,NoSettings_v3!$A$2:$A$4612,0),MATCH('EPS 3.1.3'!L$1,NoSettings_v3!$C$1:$AH$1,0)),"")</f>
        <v>0</v>
      </c>
      <c r="M1250" s="157">
        <f>IFERROR(INDEX(NoSettings_v3!$C$2:$AH$4612,MATCH('EPS 3.1.3'!$B1250,NoSettings_v3!$A$2:$A$4612,0),MATCH('EPS 3.1.3'!M$1,NoSettings_v3!$C$1:$AH$1,0)),"")</f>
        <v>0</v>
      </c>
      <c r="N1250" s="157">
        <f>IFERROR(INDEX(NoSettings_v3!$C$2:$AH$4612,MATCH('EPS 3.1.3'!$B1250,NoSettings_v3!$A$2:$A$4612,0),MATCH('EPS 3.1.3'!N$1,NoSettings_v3!$C$1:$AH$1,0)),"")</f>
        <v>0</v>
      </c>
      <c r="O1250" s="157">
        <f>IFERROR(INDEX(NoSettings_v3!$C$2:$AH$4612,MATCH('EPS 3.1.3'!$B1250,NoSettings_v3!$A$2:$A$4612,0),MATCH('EPS 3.1.3'!O$1,NoSettings_v3!$C$1:$AH$1,0)),"")</f>
        <v>0</v>
      </c>
      <c r="P1250" s="157">
        <f>IFERROR(INDEX(NoSettings_v3!$C$2:$AH$4612,MATCH('EPS 3.1.3'!$B1250,NoSettings_v3!$A$2:$A$4612,0),MATCH('EPS 3.1.3'!P$1,NoSettings_v3!$C$1:$AH$1,0)),"")</f>
        <v>0</v>
      </c>
      <c r="Q1250" s="157">
        <f>IFERROR(INDEX(NoSettings_v3!$C$2:$AH$4612,MATCH('EPS 3.1.3'!$B1250,NoSettings_v3!$A$2:$A$4612,0),MATCH('EPS 3.1.3'!Q$1,NoSettings_v3!$C$1:$AH$1,0)),"")</f>
        <v>0</v>
      </c>
      <c r="R1250" s="157">
        <f>IFERROR(INDEX(NoSettings_v3!$C$2:$AH$4612,MATCH('EPS 3.1.3'!$B1250,NoSettings_v3!$A$2:$A$4612,0),MATCH('EPS 3.1.3'!R$1,NoSettings_v3!$C$1:$AH$1,0)),"")</f>
        <v>0</v>
      </c>
      <c r="S1250" s="157">
        <f>IFERROR(INDEX(NoSettings_v3!$C$2:$AH$4612,MATCH('EPS 3.1.3'!$B1250,NoSettings_v3!$A$2:$A$4612,0),MATCH('EPS 3.1.3'!S$1,NoSettings_v3!$C$1:$AH$1,0)),"")</f>
        <v>0</v>
      </c>
      <c r="T1250" s="157">
        <f>IFERROR(INDEX(NoSettings_v3!$C$2:$AH$4612,MATCH('EPS 3.1.3'!$B1250,NoSettings_v3!$A$2:$A$4612,0),MATCH('EPS 3.1.3'!T$1,NoSettings_v3!$C$1:$AH$1,0)),"")</f>
        <v>0</v>
      </c>
      <c r="U1250" s="157">
        <f>IFERROR(INDEX(NoSettings_v3!$C$2:$AH$4612,MATCH('EPS 3.1.3'!$B1250,NoSettings_v3!$A$2:$A$4612,0),MATCH('EPS 3.1.3'!U$1,NoSettings_v3!$C$1:$AH$1,0)),"")</f>
        <v>0</v>
      </c>
      <c r="V1250" s="157">
        <f>IFERROR(INDEX(NoSettings_v3!$C$2:$AH$4612,MATCH('EPS 3.1.3'!$B1250,NoSettings_v3!$A$2:$A$4612,0),MATCH('EPS 3.1.3'!V$1,NoSettings_v3!$C$1:$AH$1,0)),"")</f>
        <v>0</v>
      </c>
      <c r="W1250" s="157">
        <f>IFERROR(INDEX(NoSettings_v3!$C$2:$AH$4612,MATCH('EPS 3.1.3'!$B1250,NoSettings_v3!$A$2:$A$4612,0),MATCH('EPS 3.1.3'!W$1,NoSettings_v3!$C$1:$AH$1,0)),"")</f>
        <v>0</v>
      </c>
      <c r="X1250" s="157">
        <f>IFERROR(INDEX(NoSettings_v3!$C$2:$AH$4612,MATCH('EPS 3.1.3'!$B1250,NoSettings_v3!$A$2:$A$4612,0),MATCH('EPS 3.1.3'!X$1,NoSettings_v3!$C$1:$AH$1,0)),"")</f>
        <v>0</v>
      </c>
      <c r="Y1250" s="157">
        <f>IFERROR(INDEX(NoSettings_v3!$C$2:$AH$4612,MATCH('EPS 3.1.3'!$B1250,NoSettings_v3!$A$2:$A$4612,0),MATCH('EPS 3.1.3'!Y$1,NoSettings_v3!$C$1:$AH$1,0)),"")</f>
        <v>0</v>
      </c>
      <c r="Z1250" s="157">
        <f>IFERROR(INDEX(NoSettings_v3!$C$2:$AH$4612,MATCH('EPS 3.1.3'!$B1250,NoSettings_v3!$A$2:$A$4612,0),MATCH('EPS 3.1.3'!Z$1,NoSettings_v3!$C$1:$AH$1,0)),"")</f>
        <v>0</v>
      </c>
      <c r="AA1250" s="157">
        <f>IFERROR(INDEX(NoSettings_v3!$C$2:$AH$4612,MATCH('EPS 3.1.3'!$B1250,NoSettings_v3!$A$2:$A$4612,0),MATCH('EPS 3.1.3'!AA$1,NoSettings_v3!$C$1:$AH$1,0)),"")</f>
        <v>0</v>
      </c>
      <c r="AB1250" s="157">
        <f>IFERROR(INDEX(NoSettings_v3!$C$2:$AH$4612,MATCH('EPS 3.1.3'!$B1250,NoSettings_v3!$A$2:$A$4612,0),MATCH('EPS 3.1.3'!AB$1,NoSettings_v3!$C$1:$AH$1,0)),"")</f>
        <v>0</v>
      </c>
      <c r="AC1250" s="157">
        <f>IFERROR(INDEX(NoSettings_v3!$C$2:$AH$4612,MATCH('EPS 3.1.3'!$B1250,NoSettings_v3!$A$2:$A$4612,0),MATCH('EPS 3.1.3'!AC$1,NoSettings_v3!$C$1:$AH$1,0)),"")</f>
        <v>0</v>
      </c>
      <c r="AD1250" s="157">
        <f>IFERROR(INDEX(NoSettings_v3!$C$2:$AH$4612,MATCH('EPS 3.1.3'!$B1250,NoSettings_v3!$A$2:$A$4612,0),MATCH('EPS 3.1.3'!AD$1,NoSettings_v3!$C$1:$AH$1,0)),"")</f>
        <v>0</v>
      </c>
      <c r="AE1250" s="157">
        <f>IFERROR(INDEX(NoSettings_v3!$C$2:$AH$4612,MATCH('EPS 3.1.3'!$B1250,NoSettings_v3!$A$2:$A$4612,0),MATCH('EPS 3.1.3'!AE$1,NoSettings_v3!$C$1:$AH$1,0)),"")</f>
        <v>0</v>
      </c>
      <c r="AF1250" s="157">
        <f>IFERROR(INDEX(NoSettings_v3!$C$2:$AH$4612,MATCH('EPS 3.1.3'!$B1250,NoSettings_v3!$A$2:$A$4612,0),MATCH('EPS 3.1.3'!AF$1,NoSettings_v3!$C$1:$AH$1,0)),"")</f>
        <v>0</v>
      </c>
      <c r="AG1250" s="157">
        <f>IFERROR(INDEX(NoSettings_v3!$C$2:$AH$4612,MATCH('EPS 3.1.3'!$B1250,NoSettings_v3!$A$2:$A$4612,0),MATCH('EPS 3.1.3'!AG$1,NoSettings_v3!$C$1:$AH$1,0)),"")</f>
        <v>0</v>
      </c>
      <c r="AH1250" s="157">
        <f>IFERROR(INDEX(NoSettings_v3!$C$2:$AH$4612,MATCH('EPS 3.1.3'!$B1250,NoSettings_v3!$A$2:$A$4612,0),MATCH('EPS 3.1.3'!AH$1,NoSettings_v3!$C$1:$AH$1,0)),"")</f>
        <v>0</v>
      </c>
      <c r="AI1250" s="157">
        <f>IFERROR(INDEX(NoSettings_v3!$C$2:$AH$4612,MATCH('EPS 3.1.3'!$B1250,NoSettings_v3!$A$2:$A$4612,0),MATCH('EPS 3.1.3'!AI$1,NoSettings_v3!$C$1:$AH$1,0)),"")</f>
        <v>0</v>
      </c>
    </row>
    <row r="1251" spans="2:35" x14ac:dyDescent="0.35">
      <c r="B1251" s="161" t="s">
        <v>1965</v>
      </c>
      <c r="C1251" s="127" t="s">
        <v>964</v>
      </c>
      <c r="D1251" s="157">
        <f>IFERROR(INDEX(NoSettings_v3!$C$2:$AH$4612,MATCH('EPS 3.1.3'!$B1251,NoSettings_v3!$A$2:$A$4612,0),MATCH('EPS 3.1.3'!D$1,NoSettings_v3!$C$1:$AH$1,0)),"")</f>
        <v>0</v>
      </c>
      <c r="E1251" s="157">
        <f>IFERROR(INDEX(NoSettings_v3!$C$2:$AH$4612,MATCH('EPS 3.1.3'!$B1251,NoSettings_v3!$A$2:$A$4612,0),MATCH('EPS 3.1.3'!E$1,NoSettings_v3!$C$1:$AH$1,0)),"")</f>
        <v>0</v>
      </c>
      <c r="F1251" s="157">
        <f>IFERROR(INDEX(NoSettings_v3!$C$2:$AH$4612,MATCH('EPS 3.1.3'!$B1251,NoSettings_v3!$A$2:$A$4612,0),MATCH('EPS 3.1.3'!F$1,NoSettings_v3!$C$1:$AH$1,0)),"")</f>
        <v>0</v>
      </c>
      <c r="G1251" s="157">
        <f>IFERROR(INDEX(NoSettings_v3!$C$2:$AH$4612,MATCH('EPS 3.1.3'!$B1251,NoSettings_v3!$A$2:$A$4612,0),MATCH('EPS 3.1.3'!G$1,NoSettings_v3!$C$1:$AH$1,0)),"")</f>
        <v>0</v>
      </c>
      <c r="H1251" s="157">
        <f>IFERROR(INDEX(NoSettings_v3!$C$2:$AH$4612,MATCH('EPS 3.1.3'!$B1251,NoSettings_v3!$A$2:$A$4612,0),MATCH('EPS 3.1.3'!H$1,NoSettings_v3!$C$1:$AH$1,0)),"")</f>
        <v>0</v>
      </c>
      <c r="I1251" s="157">
        <f>IFERROR(INDEX(NoSettings_v3!$C$2:$AH$4612,MATCH('EPS 3.1.3'!$B1251,NoSettings_v3!$A$2:$A$4612,0),MATCH('EPS 3.1.3'!I$1,NoSettings_v3!$C$1:$AH$1,0)),"")</f>
        <v>0</v>
      </c>
      <c r="J1251" s="157">
        <f>IFERROR(INDEX(NoSettings_v3!$C$2:$AH$4612,MATCH('EPS 3.1.3'!$B1251,NoSettings_v3!$A$2:$A$4612,0),MATCH('EPS 3.1.3'!J$1,NoSettings_v3!$C$1:$AH$1,0)),"")</f>
        <v>0</v>
      </c>
      <c r="K1251" s="157">
        <f>IFERROR(INDEX(NoSettings_v3!$C$2:$AH$4612,MATCH('EPS 3.1.3'!$B1251,NoSettings_v3!$A$2:$A$4612,0),MATCH('EPS 3.1.3'!K$1,NoSettings_v3!$C$1:$AH$1,0)),"")</f>
        <v>0</v>
      </c>
      <c r="L1251" s="157">
        <f>IFERROR(INDEX(NoSettings_v3!$C$2:$AH$4612,MATCH('EPS 3.1.3'!$B1251,NoSettings_v3!$A$2:$A$4612,0),MATCH('EPS 3.1.3'!L$1,NoSettings_v3!$C$1:$AH$1,0)),"")</f>
        <v>0</v>
      </c>
      <c r="M1251" s="157">
        <f>IFERROR(INDEX(NoSettings_v3!$C$2:$AH$4612,MATCH('EPS 3.1.3'!$B1251,NoSettings_v3!$A$2:$A$4612,0),MATCH('EPS 3.1.3'!M$1,NoSettings_v3!$C$1:$AH$1,0)),"")</f>
        <v>0</v>
      </c>
      <c r="N1251" s="157">
        <f>IFERROR(INDEX(NoSettings_v3!$C$2:$AH$4612,MATCH('EPS 3.1.3'!$B1251,NoSettings_v3!$A$2:$A$4612,0),MATCH('EPS 3.1.3'!N$1,NoSettings_v3!$C$1:$AH$1,0)),"")</f>
        <v>0</v>
      </c>
      <c r="O1251" s="157">
        <f>IFERROR(INDEX(NoSettings_v3!$C$2:$AH$4612,MATCH('EPS 3.1.3'!$B1251,NoSettings_v3!$A$2:$A$4612,0),MATCH('EPS 3.1.3'!O$1,NoSettings_v3!$C$1:$AH$1,0)),"")</f>
        <v>0</v>
      </c>
      <c r="P1251" s="157">
        <f>IFERROR(INDEX(NoSettings_v3!$C$2:$AH$4612,MATCH('EPS 3.1.3'!$B1251,NoSettings_v3!$A$2:$A$4612,0),MATCH('EPS 3.1.3'!P$1,NoSettings_v3!$C$1:$AH$1,0)),"")</f>
        <v>0</v>
      </c>
      <c r="Q1251" s="157">
        <f>IFERROR(INDEX(NoSettings_v3!$C$2:$AH$4612,MATCH('EPS 3.1.3'!$B1251,NoSettings_v3!$A$2:$A$4612,0),MATCH('EPS 3.1.3'!Q$1,NoSettings_v3!$C$1:$AH$1,0)),"")</f>
        <v>0</v>
      </c>
      <c r="R1251" s="157">
        <f>IFERROR(INDEX(NoSettings_v3!$C$2:$AH$4612,MATCH('EPS 3.1.3'!$B1251,NoSettings_v3!$A$2:$A$4612,0),MATCH('EPS 3.1.3'!R$1,NoSettings_v3!$C$1:$AH$1,0)),"")</f>
        <v>0</v>
      </c>
      <c r="S1251" s="157">
        <f>IFERROR(INDEX(NoSettings_v3!$C$2:$AH$4612,MATCH('EPS 3.1.3'!$B1251,NoSettings_v3!$A$2:$A$4612,0),MATCH('EPS 3.1.3'!S$1,NoSettings_v3!$C$1:$AH$1,0)),"")</f>
        <v>0</v>
      </c>
      <c r="T1251" s="157">
        <f>IFERROR(INDEX(NoSettings_v3!$C$2:$AH$4612,MATCH('EPS 3.1.3'!$B1251,NoSettings_v3!$A$2:$A$4612,0),MATCH('EPS 3.1.3'!T$1,NoSettings_v3!$C$1:$AH$1,0)),"")</f>
        <v>0</v>
      </c>
      <c r="U1251" s="157">
        <f>IFERROR(INDEX(NoSettings_v3!$C$2:$AH$4612,MATCH('EPS 3.1.3'!$B1251,NoSettings_v3!$A$2:$A$4612,0),MATCH('EPS 3.1.3'!U$1,NoSettings_v3!$C$1:$AH$1,0)),"")</f>
        <v>0</v>
      </c>
      <c r="V1251" s="157">
        <f>IFERROR(INDEX(NoSettings_v3!$C$2:$AH$4612,MATCH('EPS 3.1.3'!$B1251,NoSettings_v3!$A$2:$A$4612,0),MATCH('EPS 3.1.3'!V$1,NoSettings_v3!$C$1:$AH$1,0)),"")</f>
        <v>0</v>
      </c>
      <c r="W1251" s="157">
        <f>IFERROR(INDEX(NoSettings_v3!$C$2:$AH$4612,MATCH('EPS 3.1.3'!$B1251,NoSettings_v3!$A$2:$A$4612,0),MATCH('EPS 3.1.3'!W$1,NoSettings_v3!$C$1:$AH$1,0)),"")</f>
        <v>0</v>
      </c>
      <c r="X1251" s="157">
        <f>IFERROR(INDEX(NoSettings_v3!$C$2:$AH$4612,MATCH('EPS 3.1.3'!$B1251,NoSettings_v3!$A$2:$A$4612,0),MATCH('EPS 3.1.3'!X$1,NoSettings_v3!$C$1:$AH$1,0)),"")</f>
        <v>0</v>
      </c>
      <c r="Y1251" s="157">
        <f>IFERROR(INDEX(NoSettings_v3!$C$2:$AH$4612,MATCH('EPS 3.1.3'!$B1251,NoSettings_v3!$A$2:$A$4612,0),MATCH('EPS 3.1.3'!Y$1,NoSettings_v3!$C$1:$AH$1,0)),"")</f>
        <v>0</v>
      </c>
      <c r="Z1251" s="157">
        <f>IFERROR(INDEX(NoSettings_v3!$C$2:$AH$4612,MATCH('EPS 3.1.3'!$B1251,NoSettings_v3!$A$2:$A$4612,0),MATCH('EPS 3.1.3'!Z$1,NoSettings_v3!$C$1:$AH$1,0)),"")</f>
        <v>0</v>
      </c>
      <c r="AA1251" s="157">
        <f>IFERROR(INDEX(NoSettings_v3!$C$2:$AH$4612,MATCH('EPS 3.1.3'!$B1251,NoSettings_v3!$A$2:$A$4612,0),MATCH('EPS 3.1.3'!AA$1,NoSettings_v3!$C$1:$AH$1,0)),"")</f>
        <v>0</v>
      </c>
      <c r="AB1251" s="157">
        <f>IFERROR(INDEX(NoSettings_v3!$C$2:$AH$4612,MATCH('EPS 3.1.3'!$B1251,NoSettings_v3!$A$2:$A$4612,0),MATCH('EPS 3.1.3'!AB$1,NoSettings_v3!$C$1:$AH$1,0)),"")</f>
        <v>0</v>
      </c>
      <c r="AC1251" s="157">
        <f>IFERROR(INDEX(NoSettings_v3!$C$2:$AH$4612,MATCH('EPS 3.1.3'!$B1251,NoSettings_v3!$A$2:$A$4612,0),MATCH('EPS 3.1.3'!AC$1,NoSettings_v3!$C$1:$AH$1,0)),"")</f>
        <v>0</v>
      </c>
      <c r="AD1251" s="157">
        <f>IFERROR(INDEX(NoSettings_v3!$C$2:$AH$4612,MATCH('EPS 3.1.3'!$B1251,NoSettings_v3!$A$2:$A$4612,0),MATCH('EPS 3.1.3'!AD$1,NoSettings_v3!$C$1:$AH$1,0)),"")</f>
        <v>0</v>
      </c>
      <c r="AE1251" s="157">
        <f>IFERROR(INDEX(NoSettings_v3!$C$2:$AH$4612,MATCH('EPS 3.1.3'!$B1251,NoSettings_v3!$A$2:$A$4612,0),MATCH('EPS 3.1.3'!AE$1,NoSettings_v3!$C$1:$AH$1,0)),"")</f>
        <v>0</v>
      </c>
      <c r="AF1251" s="157">
        <f>IFERROR(INDEX(NoSettings_v3!$C$2:$AH$4612,MATCH('EPS 3.1.3'!$B1251,NoSettings_v3!$A$2:$A$4612,0),MATCH('EPS 3.1.3'!AF$1,NoSettings_v3!$C$1:$AH$1,0)),"")</f>
        <v>0</v>
      </c>
      <c r="AG1251" s="157">
        <f>IFERROR(INDEX(NoSettings_v3!$C$2:$AH$4612,MATCH('EPS 3.1.3'!$B1251,NoSettings_v3!$A$2:$A$4612,0),MATCH('EPS 3.1.3'!AG$1,NoSettings_v3!$C$1:$AH$1,0)),"")</f>
        <v>0</v>
      </c>
      <c r="AH1251" s="157">
        <f>IFERROR(INDEX(NoSettings_v3!$C$2:$AH$4612,MATCH('EPS 3.1.3'!$B1251,NoSettings_v3!$A$2:$A$4612,0),MATCH('EPS 3.1.3'!AH$1,NoSettings_v3!$C$1:$AH$1,0)),"")</f>
        <v>0</v>
      </c>
      <c r="AI1251" s="157">
        <f>IFERROR(INDEX(NoSettings_v3!$C$2:$AH$4612,MATCH('EPS 3.1.3'!$B1251,NoSettings_v3!$A$2:$A$4612,0),MATCH('EPS 3.1.3'!AI$1,NoSettings_v3!$C$1:$AH$1,0)),"")</f>
        <v>0</v>
      </c>
    </row>
    <row r="1252" spans="2:35" x14ac:dyDescent="0.35">
      <c r="B1252" s="161" t="s">
        <v>1966</v>
      </c>
      <c r="C1252" s="127" t="s">
        <v>964</v>
      </c>
      <c r="D1252" s="157">
        <f>IFERROR(INDEX(NoSettings_v3!$C$2:$AH$4612,MATCH('EPS 3.1.3'!$B1252,NoSettings_v3!$A$2:$A$4612,0),MATCH('EPS 3.1.3'!D$1,NoSettings_v3!$C$1:$AH$1,0)),"")</f>
        <v>0</v>
      </c>
      <c r="E1252" s="157">
        <f>IFERROR(INDEX(NoSettings_v3!$C$2:$AH$4612,MATCH('EPS 3.1.3'!$B1252,NoSettings_v3!$A$2:$A$4612,0),MATCH('EPS 3.1.3'!E$1,NoSettings_v3!$C$1:$AH$1,0)),"")</f>
        <v>0</v>
      </c>
      <c r="F1252" s="157">
        <f>IFERROR(INDEX(NoSettings_v3!$C$2:$AH$4612,MATCH('EPS 3.1.3'!$B1252,NoSettings_v3!$A$2:$A$4612,0),MATCH('EPS 3.1.3'!F$1,NoSettings_v3!$C$1:$AH$1,0)),"")</f>
        <v>0</v>
      </c>
      <c r="G1252" s="157">
        <f>IFERROR(INDEX(NoSettings_v3!$C$2:$AH$4612,MATCH('EPS 3.1.3'!$B1252,NoSettings_v3!$A$2:$A$4612,0),MATCH('EPS 3.1.3'!G$1,NoSettings_v3!$C$1:$AH$1,0)),"")</f>
        <v>0</v>
      </c>
      <c r="H1252" s="157">
        <f>IFERROR(INDEX(NoSettings_v3!$C$2:$AH$4612,MATCH('EPS 3.1.3'!$B1252,NoSettings_v3!$A$2:$A$4612,0),MATCH('EPS 3.1.3'!H$1,NoSettings_v3!$C$1:$AH$1,0)),"")</f>
        <v>0</v>
      </c>
      <c r="I1252" s="157">
        <f>IFERROR(INDEX(NoSettings_v3!$C$2:$AH$4612,MATCH('EPS 3.1.3'!$B1252,NoSettings_v3!$A$2:$A$4612,0),MATCH('EPS 3.1.3'!I$1,NoSettings_v3!$C$1:$AH$1,0)),"")</f>
        <v>0</v>
      </c>
      <c r="J1252" s="157">
        <f>IFERROR(INDEX(NoSettings_v3!$C$2:$AH$4612,MATCH('EPS 3.1.3'!$B1252,NoSettings_v3!$A$2:$A$4612,0),MATCH('EPS 3.1.3'!J$1,NoSettings_v3!$C$1:$AH$1,0)),"")</f>
        <v>0</v>
      </c>
      <c r="K1252" s="157">
        <f>IFERROR(INDEX(NoSettings_v3!$C$2:$AH$4612,MATCH('EPS 3.1.3'!$B1252,NoSettings_v3!$A$2:$A$4612,0),MATCH('EPS 3.1.3'!K$1,NoSettings_v3!$C$1:$AH$1,0)),"")</f>
        <v>0</v>
      </c>
      <c r="L1252" s="157">
        <f>IFERROR(INDEX(NoSettings_v3!$C$2:$AH$4612,MATCH('EPS 3.1.3'!$B1252,NoSettings_v3!$A$2:$A$4612,0),MATCH('EPS 3.1.3'!L$1,NoSettings_v3!$C$1:$AH$1,0)),"")</f>
        <v>0</v>
      </c>
      <c r="M1252" s="157">
        <f>IFERROR(INDEX(NoSettings_v3!$C$2:$AH$4612,MATCH('EPS 3.1.3'!$B1252,NoSettings_v3!$A$2:$A$4612,0),MATCH('EPS 3.1.3'!M$1,NoSettings_v3!$C$1:$AH$1,0)),"")</f>
        <v>0</v>
      </c>
      <c r="N1252" s="157">
        <f>IFERROR(INDEX(NoSettings_v3!$C$2:$AH$4612,MATCH('EPS 3.1.3'!$B1252,NoSettings_v3!$A$2:$A$4612,0),MATCH('EPS 3.1.3'!N$1,NoSettings_v3!$C$1:$AH$1,0)),"")</f>
        <v>0</v>
      </c>
      <c r="O1252" s="157">
        <f>IFERROR(INDEX(NoSettings_v3!$C$2:$AH$4612,MATCH('EPS 3.1.3'!$B1252,NoSettings_v3!$A$2:$A$4612,0),MATCH('EPS 3.1.3'!O$1,NoSettings_v3!$C$1:$AH$1,0)),"")</f>
        <v>0</v>
      </c>
      <c r="P1252" s="157">
        <f>IFERROR(INDEX(NoSettings_v3!$C$2:$AH$4612,MATCH('EPS 3.1.3'!$B1252,NoSettings_v3!$A$2:$A$4612,0),MATCH('EPS 3.1.3'!P$1,NoSettings_v3!$C$1:$AH$1,0)),"")</f>
        <v>0</v>
      </c>
      <c r="Q1252" s="157">
        <f>IFERROR(INDEX(NoSettings_v3!$C$2:$AH$4612,MATCH('EPS 3.1.3'!$B1252,NoSettings_v3!$A$2:$A$4612,0),MATCH('EPS 3.1.3'!Q$1,NoSettings_v3!$C$1:$AH$1,0)),"")</f>
        <v>0</v>
      </c>
      <c r="R1252" s="157">
        <f>IFERROR(INDEX(NoSettings_v3!$C$2:$AH$4612,MATCH('EPS 3.1.3'!$B1252,NoSettings_v3!$A$2:$A$4612,0),MATCH('EPS 3.1.3'!R$1,NoSettings_v3!$C$1:$AH$1,0)),"")</f>
        <v>0</v>
      </c>
      <c r="S1252" s="157">
        <f>IFERROR(INDEX(NoSettings_v3!$C$2:$AH$4612,MATCH('EPS 3.1.3'!$B1252,NoSettings_v3!$A$2:$A$4612,0),MATCH('EPS 3.1.3'!S$1,NoSettings_v3!$C$1:$AH$1,0)),"")</f>
        <v>0</v>
      </c>
      <c r="T1252" s="157">
        <f>IFERROR(INDEX(NoSettings_v3!$C$2:$AH$4612,MATCH('EPS 3.1.3'!$B1252,NoSettings_v3!$A$2:$A$4612,0),MATCH('EPS 3.1.3'!T$1,NoSettings_v3!$C$1:$AH$1,0)),"")</f>
        <v>0</v>
      </c>
      <c r="U1252" s="157">
        <f>IFERROR(INDEX(NoSettings_v3!$C$2:$AH$4612,MATCH('EPS 3.1.3'!$B1252,NoSettings_v3!$A$2:$A$4612,0),MATCH('EPS 3.1.3'!U$1,NoSettings_v3!$C$1:$AH$1,0)),"")</f>
        <v>0</v>
      </c>
      <c r="V1252" s="157">
        <f>IFERROR(INDEX(NoSettings_v3!$C$2:$AH$4612,MATCH('EPS 3.1.3'!$B1252,NoSettings_v3!$A$2:$A$4612,0),MATCH('EPS 3.1.3'!V$1,NoSettings_v3!$C$1:$AH$1,0)),"")</f>
        <v>0</v>
      </c>
      <c r="W1252" s="157">
        <f>IFERROR(INDEX(NoSettings_v3!$C$2:$AH$4612,MATCH('EPS 3.1.3'!$B1252,NoSettings_v3!$A$2:$A$4612,0),MATCH('EPS 3.1.3'!W$1,NoSettings_v3!$C$1:$AH$1,0)),"")</f>
        <v>0</v>
      </c>
      <c r="X1252" s="157">
        <f>IFERROR(INDEX(NoSettings_v3!$C$2:$AH$4612,MATCH('EPS 3.1.3'!$B1252,NoSettings_v3!$A$2:$A$4612,0),MATCH('EPS 3.1.3'!X$1,NoSettings_v3!$C$1:$AH$1,0)),"")</f>
        <v>0</v>
      </c>
      <c r="Y1252" s="157">
        <f>IFERROR(INDEX(NoSettings_v3!$C$2:$AH$4612,MATCH('EPS 3.1.3'!$B1252,NoSettings_v3!$A$2:$A$4612,0),MATCH('EPS 3.1.3'!Y$1,NoSettings_v3!$C$1:$AH$1,0)),"")</f>
        <v>0</v>
      </c>
      <c r="Z1252" s="157">
        <f>IFERROR(INDEX(NoSettings_v3!$C$2:$AH$4612,MATCH('EPS 3.1.3'!$B1252,NoSettings_v3!$A$2:$A$4612,0),MATCH('EPS 3.1.3'!Z$1,NoSettings_v3!$C$1:$AH$1,0)),"")</f>
        <v>0</v>
      </c>
      <c r="AA1252" s="157">
        <f>IFERROR(INDEX(NoSettings_v3!$C$2:$AH$4612,MATCH('EPS 3.1.3'!$B1252,NoSettings_v3!$A$2:$A$4612,0),MATCH('EPS 3.1.3'!AA$1,NoSettings_v3!$C$1:$AH$1,0)),"")</f>
        <v>0</v>
      </c>
      <c r="AB1252" s="157">
        <f>IFERROR(INDEX(NoSettings_v3!$C$2:$AH$4612,MATCH('EPS 3.1.3'!$B1252,NoSettings_v3!$A$2:$A$4612,0),MATCH('EPS 3.1.3'!AB$1,NoSettings_v3!$C$1:$AH$1,0)),"")</f>
        <v>0</v>
      </c>
      <c r="AC1252" s="157">
        <f>IFERROR(INDEX(NoSettings_v3!$C$2:$AH$4612,MATCH('EPS 3.1.3'!$B1252,NoSettings_v3!$A$2:$A$4612,0),MATCH('EPS 3.1.3'!AC$1,NoSettings_v3!$C$1:$AH$1,0)),"")</f>
        <v>0</v>
      </c>
      <c r="AD1252" s="157">
        <f>IFERROR(INDEX(NoSettings_v3!$C$2:$AH$4612,MATCH('EPS 3.1.3'!$B1252,NoSettings_v3!$A$2:$A$4612,0),MATCH('EPS 3.1.3'!AD$1,NoSettings_v3!$C$1:$AH$1,0)),"")</f>
        <v>0</v>
      </c>
      <c r="AE1252" s="157">
        <f>IFERROR(INDEX(NoSettings_v3!$C$2:$AH$4612,MATCH('EPS 3.1.3'!$B1252,NoSettings_v3!$A$2:$A$4612,0),MATCH('EPS 3.1.3'!AE$1,NoSettings_v3!$C$1:$AH$1,0)),"")</f>
        <v>0</v>
      </c>
      <c r="AF1252" s="157">
        <f>IFERROR(INDEX(NoSettings_v3!$C$2:$AH$4612,MATCH('EPS 3.1.3'!$B1252,NoSettings_v3!$A$2:$A$4612,0),MATCH('EPS 3.1.3'!AF$1,NoSettings_v3!$C$1:$AH$1,0)),"")</f>
        <v>0</v>
      </c>
      <c r="AG1252" s="157">
        <f>IFERROR(INDEX(NoSettings_v3!$C$2:$AH$4612,MATCH('EPS 3.1.3'!$B1252,NoSettings_v3!$A$2:$A$4612,0),MATCH('EPS 3.1.3'!AG$1,NoSettings_v3!$C$1:$AH$1,0)),"")</f>
        <v>0</v>
      </c>
      <c r="AH1252" s="157">
        <f>IFERROR(INDEX(NoSettings_v3!$C$2:$AH$4612,MATCH('EPS 3.1.3'!$B1252,NoSettings_v3!$A$2:$A$4612,0),MATCH('EPS 3.1.3'!AH$1,NoSettings_v3!$C$1:$AH$1,0)),"")</f>
        <v>0</v>
      </c>
      <c r="AI1252" s="157">
        <f>IFERROR(INDEX(NoSettings_v3!$C$2:$AH$4612,MATCH('EPS 3.1.3'!$B1252,NoSettings_v3!$A$2:$A$4612,0),MATCH('EPS 3.1.3'!AI$1,NoSettings_v3!$C$1:$AH$1,0)),"")</f>
        <v>0</v>
      </c>
    </row>
    <row r="1253" spans="2:35" x14ac:dyDescent="0.35">
      <c r="B1253" s="161" t="s">
        <v>1967</v>
      </c>
      <c r="C1253" s="127" t="s">
        <v>964</v>
      </c>
      <c r="D1253" s="157">
        <f>IFERROR(INDEX(NoSettings_v3!$C$2:$AH$4612,MATCH('EPS 3.1.3'!$B1253,NoSettings_v3!$A$2:$A$4612,0),MATCH('EPS 3.1.3'!D$1,NoSettings_v3!$C$1:$AH$1,0)),"")</f>
        <v>0</v>
      </c>
      <c r="E1253" s="157">
        <f>IFERROR(INDEX(NoSettings_v3!$C$2:$AH$4612,MATCH('EPS 3.1.3'!$B1253,NoSettings_v3!$A$2:$A$4612,0),MATCH('EPS 3.1.3'!E$1,NoSettings_v3!$C$1:$AH$1,0)),"")</f>
        <v>0</v>
      </c>
      <c r="F1253" s="157">
        <f>IFERROR(INDEX(NoSettings_v3!$C$2:$AH$4612,MATCH('EPS 3.1.3'!$B1253,NoSettings_v3!$A$2:$A$4612,0),MATCH('EPS 3.1.3'!F$1,NoSettings_v3!$C$1:$AH$1,0)),"")</f>
        <v>0</v>
      </c>
      <c r="G1253" s="157">
        <f>IFERROR(INDEX(NoSettings_v3!$C$2:$AH$4612,MATCH('EPS 3.1.3'!$B1253,NoSettings_v3!$A$2:$A$4612,0),MATCH('EPS 3.1.3'!G$1,NoSettings_v3!$C$1:$AH$1,0)),"")</f>
        <v>0</v>
      </c>
      <c r="H1253" s="157">
        <f>IFERROR(INDEX(NoSettings_v3!$C$2:$AH$4612,MATCH('EPS 3.1.3'!$B1253,NoSettings_v3!$A$2:$A$4612,0),MATCH('EPS 3.1.3'!H$1,NoSettings_v3!$C$1:$AH$1,0)),"")</f>
        <v>0</v>
      </c>
      <c r="I1253" s="157">
        <f>IFERROR(INDEX(NoSettings_v3!$C$2:$AH$4612,MATCH('EPS 3.1.3'!$B1253,NoSettings_v3!$A$2:$A$4612,0),MATCH('EPS 3.1.3'!I$1,NoSettings_v3!$C$1:$AH$1,0)),"")</f>
        <v>0</v>
      </c>
      <c r="J1253" s="157">
        <f>IFERROR(INDEX(NoSettings_v3!$C$2:$AH$4612,MATCH('EPS 3.1.3'!$B1253,NoSettings_v3!$A$2:$A$4612,0),MATCH('EPS 3.1.3'!J$1,NoSettings_v3!$C$1:$AH$1,0)),"")</f>
        <v>0</v>
      </c>
      <c r="K1253" s="157">
        <f>IFERROR(INDEX(NoSettings_v3!$C$2:$AH$4612,MATCH('EPS 3.1.3'!$B1253,NoSettings_v3!$A$2:$A$4612,0),MATCH('EPS 3.1.3'!K$1,NoSettings_v3!$C$1:$AH$1,0)),"")</f>
        <v>0</v>
      </c>
      <c r="L1253" s="157">
        <f>IFERROR(INDEX(NoSettings_v3!$C$2:$AH$4612,MATCH('EPS 3.1.3'!$B1253,NoSettings_v3!$A$2:$A$4612,0),MATCH('EPS 3.1.3'!L$1,NoSettings_v3!$C$1:$AH$1,0)),"")</f>
        <v>0</v>
      </c>
      <c r="M1253" s="157">
        <f>IFERROR(INDEX(NoSettings_v3!$C$2:$AH$4612,MATCH('EPS 3.1.3'!$B1253,NoSettings_v3!$A$2:$A$4612,0),MATCH('EPS 3.1.3'!M$1,NoSettings_v3!$C$1:$AH$1,0)),"")</f>
        <v>0</v>
      </c>
      <c r="N1253" s="157">
        <f>IFERROR(INDEX(NoSettings_v3!$C$2:$AH$4612,MATCH('EPS 3.1.3'!$B1253,NoSettings_v3!$A$2:$A$4612,0),MATCH('EPS 3.1.3'!N$1,NoSettings_v3!$C$1:$AH$1,0)),"")</f>
        <v>0</v>
      </c>
      <c r="O1253" s="157">
        <f>IFERROR(INDEX(NoSettings_v3!$C$2:$AH$4612,MATCH('EPS 3.1.3'!$B1253,NoSettings_v3!$A$2:$A$4612,0),MATCH('EPS 3.1.3'!O$1,NoSettings_v3!$C$1:$AH$1,0)),"")</f>
        <v>0</v>
      </c>
      <c r="P1253" s="157">
        <f>IFERROR(INDEX(NoSettings_v3!$C$2:$AH$4612,MATCH('EPS 3.1.3'!$B1253,NoSettings_v3!$A$2:$A$4612,0),MATCH('EPS 3.1.3'!P$1,NoSettings_v3!$C$1:$AH$1,0)),"")</f>
        <v>0</v>
      </c>
      <c r="Q1253" s="157">
        <f>IFERROR(INDEX(NoSettings_v3!$C$2:$AH$4612,MATCH('EPS 3.1.3'!$B1253,NoSettings_v3!$A$2:$A$4612,0),MATCH('EPS 3.1.3'!Q$1,NoSettings_v3!$C$1:$AH$1,0)),"")</f>
        <v>0</v>
      </c>
      <c r="R1253" s="157">
        <f>IFERROR(INDEX(NoSettings_v3!$C$2:$AH$4612,MATCH('EPS 3.1.3'!$B1253,NoSettings_v3!$A$2:$A$4612,0),MATCH('EPS 3.1.3'!R$1,NoSettings_v3!$C$1:$AH$1,0)),"")</f>
        <v>0</v>
      </c>
      <c r="S1253" s="157">
        <f>IFERROR(INDEX(NoSettings_v3!$C$2:$AH$4612,MATCH('EPS 3.1.3'!$B1253,NoSettings_v3!$A$2:$A$4612,0),MATCH('EPS 3.1.3'!S$1,NoSettings_v3!$C$1:$AH$1,0)),"")</f>
        <v>0</v>
      </c>
      <c r="T1253" s="157">
        <f>IFERROR(INDEX(NoSettings_v3!$C$2:$AH$4612,MATCH('EPS 3.1.3'!$B1253,NoSettings_v3!$A$2:$A$4612,0),MATCH('EPS 3.1.3'!T$1,NoSettings_v3!$C$1:$AH$1,0)),"")</f>
        <v>0</v>
      </c>
      <c r="U1253" s="157">
        <f>IFERROR(INDEX(NoSettings_v3!$C$2:$AH$4612,MATCH('EPS 3.1.3'!$B1253,NoSettings_v3!$A$2:$A$4612,0),MATCH('EPS 3.1.3'!U$1,NoSettings_v3!$C$1:$AH$1,0)),"")</f>
        <v>0</v>
      </c>
      <c r="V1253" s="157">
        <f>IFERROR(INDEX(NoSettings_v3!$C$2:$AH$4612,MATCH('EPS 3.1.3'!$B1253,NoSettings_v3!$A$2:$A$4612,0),MATCH('EPS 3.1.3'!V$1,NoSettings_v3!$C$1:$AH$1,0)),"")</f>
        <v>0</v>
      </c>
      <c r="W1253" s="157">
        <f>IFERROR(INDEX(NoSettings_v3!$C$2:$AH$4612,MATCH('EPS 3.1.3'!$B1253,NoSettings_v3!$A$2:$A$4612,0),MATCH('EPS 3.1.3'!W$1,NoSettings_v3!$C$1:$AH$1,0)),"")</f>
        <v>0</v>
      </c>
      <c r="X1253" s="157">
        <f>IFERROR(INDEX(NoSettings_v3!$C$2:$AH$4612,MATCH('EPS 3.1.3'!$B1253,NoSettings_v3!$A$2:$A$4612,0),MATCH('EPS 3.1.3'!X$1,NoSettings_v3!$C$1:$AH$1,0)),"")</f>
        <v>0</v>
      </c>
      <c r="Y1253" s="157">
        <f>IFERROR(INDEX(NoSettings_v3!$C$2:$AH$4612,MATCH('EPS 3.1.3'!$B1253,NoSettings_v3!$A$2:$A$4612,0),MATCH('EPS 3.1.3'!Y$1,NoSettings_v3!$C$1:$AH$1,0)),"")</f>
        <v>0</v>
      </c>
      <c r="Z1253" s="157">
        <f>IFERROR(INDEX(NoSettings_v3!$C$2:$AH$4612,MATCH('EPS 3.1.3'!$B1253,NoSettings_v3!$A$2:$A$4612,0),MATCH('EPS 3.1.3'!Z$1,NoSettings_v3!$C$1:$AH$1,0)),"")</f>
        <v>0</v>
      </c>
      <c r="AA1253" s="157">
        <f>IFERROR(INDEX(NoSettings_v3!$C$2:$AH$4612,MATCH('EPS 3.1.3'!$B1253,NoSettings_v3!$A$2:$A$4612,0),MATCH('EPS 3.1.3'!AA$1,NoSettings_v3!$C$1:$AH$1,0)),"")</f>
        <v>0</v>
      </c>
      <c r="AB1253" s="157">
        <f>IFERROR(INDEX(NoSettings_v3!$C$2:$AH$4612,MATCH('EPS 3.1.3'!$B1253,NoSettings_v3!$A$2:$A$4612,0),MATCH('EPS 3.1.3'!AB$1,NoSettings_v3!$C$1:$AH$1,0)),"")</f>
        <v>0</v>
      </c>
      <c r="AC1253" s="157">
        <f>IFERROR(INDEX(NoSettings_v3!$C$2:$AH$4612,MATCH('EPS 3.1.3'!$B1253,NoSettings_v3!$A$2:$A$4612,0),MATCH('EPS 3.1.3'!AC$1,NoSettings_v3!$C$1:$AH$1,0)),"")</f>
        <v>0</v>
      </c>
      <c r="AD1253" s="157">
        <f>IFERROR(INDEX(NoSettings_v3!$C$2:$AH$4612,MATCH('EPS 3.1.3'!$B1253,NoSettings_v3!$A$2:$A$4612,0),MATCH('EPS 3.1.3'!AD$1,NoSettings_v3!$C$1:$AH$1,0)),"")</f>
        <v>0</v>
      </c>
      <c r="AE1253" s="157">
        <f>IFERROR(INDEX(NoSettings_v3!$C$2:$AH$4612,MATCH('EPS 3.1.3'!$B1253,NoSettings_v3!$A$2:$A$4612,0),MATCH('EPS 3.1.3'!AE$1,NoSettings_v3!$C$1:$AH$1,0)),"")</f>
        <v>0</v>
      </c>
      <c r="AF1253" s="157">
        <f>IFERROR(INDEX(NoSettings_v3!$C$2:$AH$4612,MATCH('EPS 3.1.3'!$B1253,NoSettings_v3!$A$2:$A$4612,0),MATCH('EPS 3.1.3'!AF$1,NoSettings_v3!$C$1:$AH$1,0)),"")</f>
        <v>0</v>
      </c>
      <c r="AG1253" s="157">
        <f>IFERROR(INDEX(NoSettings_v3!$C$2:$AH$4612,MATCH('EPS 3.1.3'!$B1253,NoSettings_v3!$A$2:$A$4612,0),MATCH('EPS 3.1.3'!AG$1,NoSettings_v3!$C$1:$AH$1,0)),"")</f>
        <v>0</v>
      </c>
      <c r="AH1253" s="157">
        <f>IFERROR(INDEX(NoSettings_v3!$C$2:$AH$4612,MATCH('EPS 3.1.3'!$B1253,NoSettings_v3!$A$2:$A$4612,0),MATCH('EPS 3.1.3'!AH$1,NoSettings_v3!$C$1:$AH$1,0)),"")</f>
        <v>0</v>
      </c>
      <c r="AI1253" s="157">
        <f>IFERROR(INDEX(NoSettings_v3!$C$2:$AH$4612,MATCH('EPS 3.1.3'!$B1253,NoSettings_v3!$A$2:$A$4612,0),MATCH('EPS 3.1.3'!AI$1,NoSettings_v3!$C$1:$AH$1,0)),"")</f>
        <v>0</v>
      </c>
    </row>
    <row r="1254" spans="2:35" x14ac:dyDescent="0.35">
      <c r="B1254" s="161" t="s">
        <v>1968</v>
      </c>
      <c r="C1254" s="127" t="s">
        <v>964</v>
      </c>
      <c r="D1254" s="157">
        <f>IFERROR(INDEX(NoSettings_v3!$C$2:$AH$4612,MATCH('EPS 3.1.3'!$B1254,NoSettings_v3!$A$2:$A$4612,0),MATCH('EPS 3.1.3'!D$1,NoSettings_v3!$C$1:$AH$1,0)),"")</f>
        <v>140194000000000</v>
      </c>
      <c r="E1254" s="157">
        <f>IFERROR(INDEX(NoSettings_v3!$C$2:$AH$4612,MATCH('EPS 3.1.3'!$B1254,NoSettings_v3!$A$2:$A$4612,0),MATCH('EPS 3.1.3'!E$1,NoSettings_v3!$C$1:$AH$1,0)),"")</f>
        <v>112257000000000</v>
      </c>
      <c r="F1254" s="157">
        <f>IFERROR(INDEX(NoSettings_v3!$C$2:$AH$4612,MATCH('EPS 3.1.3'!$B1254,NoSettings_v3!$A$2:$A$4612,0),MATCH('EPS 3.1.3'!F$1,NoSettings_v3!$C$1:$AH$1,0)),"")</f>
        <v>137245000000000</v>
      </c>
      <c r="G1254" s="157">
        <f>IFERROR(INDEX(NoSettings_v3!$C$2:$AH$4612,MATCH('EPS 3.1.3'!$B1254,NoSettings_v3!$A$2:$A$4612,0),MATCH('EPS 3.1.3'!G$1,NoSettings_v3!$C$1:$AH$1,0)),"")</f>
        <v>152698000000000</v>
      </c>
      <c r="H1254" s="157">
        <f>IFERROR(INDEX(NoSettings_v3!$C$2:$AH$4612,MATCH('EPS 3.1.3'!$B1254,NoSettings_v3!$A$2:$A$4612,0),MATCH('EPS 3.1.3'!H$1,NoSettings_v3!$C$1:$AH$1,0)),"")</f>
        <v>165883000000000</v>
      </c>
      <c r="I1254" s="157">
        <f>IFERROR(INDEX(NoSettings_v3!$C$2:$AH$4612,MATCH('EPS 3.1.3'!$B1254,NoSettings_v3!$A$2:$A$4612,0),MATCH('EPS 3.1.3'!I$1,NoSettings_v3!$C$1:$AH$1,0)),"")</f>
        <v>176541000000000</v>
      </c>
      <c r="J1254" s="157">
        <f>IFERROR(INDEX(NoSettings_v3!$C$2:$AH$4612,MATCH('EPS 3.1.3'!$B1254,NoSettings_v3!$A$2:$A$4612,0),MATCH('EPS 3.1.3'!J$1,NoSettings_v3!$C$1:$AH$1,0)),"")</f>
        <v>185841000000000</v>
      </c>
      <c r="K1254" s="157">
        <f>IFERROR(INDEX(NoSettings_v3!$C$2:$AH$4612,MATCH('EPS 3.1.3'!$B1254,NoSettings_v3!$A$2:$A$4612,0),MATCH('EPS 3.1.3'!K$1,NoSettings_v3!$C$1:$AH$1,0)),"")</f>
        <v>194428000000000</v>
      </c>
      <c r="L1254" s="157">
        <f>IFERROR(INDEX(NoSettings_v3!$C$2:$AH$4612,MATCH('EPS 3.1.3'!$B1254,NoSettings_v3!$A$2:$A$4612,0),MATCH('EPS 3.1.3'!L$1,NoSettings_v3!$C$1:$AH$1,0)),"")</f>
        <v>202664000000000</v>
      </c>
      <c r="M1254" s="157">
        <f>IFERROR(INDEX(NoSettings_v3!$C$2:$AH$4612,MATCH('EPS 3.1.3'!$B1254,NoSettings_v3!$A$2:$A$4612,0),MATCH('EPS 3.1.3'!M$1,NoSettings_v3!$C$1:$AH$1,0)),"")</f>
        <v>213741000000000</v>
      </c>
      <c r="N1254" s="157">
        <f>IFERROR(INDEX(NoSettings_v3!$C$2:$AH$4612,MATCH('EPS 3.1.3'!$B1254,NoSettings_v3!$A$2:$A$4612,0),MATCH('EPS 3.1.3'!N$1,NoSettings_v3!$C$1:$AH$1,0)),"")</f>
        <v>224563000000000</v>
      </c>
      <c r="O1254" s="157">
        <f>IFERROR(INDEX(NoSettings_v3!$C$2:$AH$4612,MATCH('EPS 3.1.3'!$B1254,NoSettings_v3!$A$2:$A$4612,0),MATCH('EPS 3.1.3'!O$1,NoSettings_v3!$C$1:$AH$1,0)),"")</f>
        <v>236407000000000</v>
      </c>
      <c r="P1254" s="157">
        <f>IFERROR(INDEX(NoSettings_v3!$C$2:$AH$4612,MATCH('EPS 3.1.3'!$B1254,NoSettings_v3!$A$2:$A$4612,0),MATCH('EPS 3.1.3'!P$1,NoSettings_v3!$C$1:$AH$1,0)),"")</f>
        <v>248660000000000</v>
      </c>
      <c r="Q1254" s="157">
        <f>IFERROR(INDEX(NoSettings_v3!$C$2:$AH$4612,MATCH('EPS 3.1.3'!$B1254,NoSettings_v3!$A$2:$A$4612,0),MATCH('EPS 3.1.3'!Q$1,NoSettings_v3!$C$1:$AH$1,0)),"")</f>
        <v>261582000000000</v>
      </c>
      <c r="R1254" s="157">
        <f>IFERROR(INDEX(NoSettings_v3!$C$2:$AH$4612,MATCH('EPS 3.1.3'!$B1254,NoSettings_v3!$A$2:$A$4612,0),MATCH('EPS 3.1.3'!R$1,NoSettings_v3!$C$1:$AH$1,0)),"")</f>
        <v>274126000000000</v>
      </c>
      <c r="S1254" s="157">
        <f>IFERROR(INDEX(NoSettings_v3!$C$2:$AH$4612,MATCH('EPS 3.1.3'!$B1254,NoSettings_v3!$A$2:$A$4612,0),MATCH('EPS 3.1.3'!S$1,NoSettings_v3!$C$1:$AH$1,0)),"")</f>
        <v>286592000000000</v>
      </c>
      <c r="T1254" s="157">
        <f>IFERROR(INDEX(NoSettings_v3!$C$2:$AH$4612,MATCH('EPS 3.1.3'!$B1254,NoSettings_v3!$A$2:$A$4612,0),MATCH('EPS 3.1.3'!T$1,NoSettings_v3!$C$1:$AH$1,0)),"")</f>
        <v>298989000000000</v>
      </c>
      <c r="U1254" s="157">
        <f>IFERROR(INDEX(NoSettings_v3!$C$2:$AH$4612,MATCH('EPS 3.1.3'!$B1254,NoSettings_v3!$A$2:$A$4612,0),MATCH('EPS 3.1.3'!U$1,NoSettings_v3!$C$1:$AH$1,0)),"")</f>
        <v>311330000000000</v>
      </c>
      <c r="V1254" s="157">
        <f>IFERROR(INDEX(NoSettings_v3!$C$2:$AH$4612,MATCH('EPS 3.1.3'!$B1254,NoSettings_v3!$A$2:$A$4612,0),MATCH('EPS 3.1.3'!V$1,NoSettings_v3!$C$1:$AH$1,0)),"")</f>
        <v>323632000000000</v>
      </c>
      <c r="W1254" s="157">
        <f>IFERROR(INDEX(NoSettings_v3!$C$2:$AH$4612,MATCH('EPS 3.1.3'!$B1254,NoSettings_v3!$A$2:$A$4612,0),MATCH('EPS 3.1.3'!W$1,NoSettings_v3!$C$1:$AH$1,0)),"")</f>
        <v>335661000000000</v>
      </c>
      <c r="X1254" s="157">
        <f>IFERROR(INDEX(NoSettings_v3!$C$2:$AH$4612,MATCH('EPS 3.1.3'!$B1254,NoSettings_v3!$A$2:$A$4612,0),MATCH('EPS 3.1.3'!X$1,NoSettings_v3!$C$1:$AH$1,0)),"")</f>
        <v>347679000000000</v>
      </c>
      <c r="Y1254" s="157">
        <f>IFERROR(INDEX(NoSettings_v3!$C$2:$AH$4612,MATCH('EPS 3.1.3'!$B1254,NoSettings_v3!$A$2:$A$4612,0),MATCH('EPS 3.1.3'!Y$1,NoSettings_v3!$C$1:$AH$1,0)),"")</f>
        <v>359711000000000</v>
      </c>
      <c r="Z1254" s="157">
        <f>IFERROR(INDEX(NoSettings_v3!$C$2:$AH$4612,MATCH('EPS 3.1.3'!$B1254,NoSettings_v3!$A$2:$A$4612,0),MATCH('EPS 3.1.3'!Z$1,NoSettings_v3!$C$1:$AH$1,0)),"")</f>
        <v>371762000000000</v>
      </c>
      <c r="AA1254" s="157">
        <f>IFERROR(INDEX(NoSettings_v3!$C$2:$AH$4612,MATCH('EPS 3.1.3'!$B1254,NoSettings_v3!$A$2:$A$4612,0),MATCH('EPS 3.1.3'!AA$1,NoSettings_v3!$C$1:$AH$1,0)),"")</f>
        <v>383834000000000</v>
      </c>
      <c r="AB1254" s="157">
        <f>IFERROR(INDEX(NoSettings_v3!$C$2:$AH$4612,MATCH('EPS 3.1.3'!$B1254,NoSettings_v3!$A$2:$A$4612,0),MATCH('EPS 3.1.3'!AB$1,NoSettings_v3!$C$1:$AH$1,0)),"")</f>
        <v>394892000000000</v>
      </c>
      <c r="AC1254" s="157">
        <f>IFERROR(INDEX(NoSettings_v3!$C$2:$AH$4612,MATCH('EPS 3.1.3'!$B1254,NoSettings_v3!$A$2:$A$4612,0),MATCH('EPS 3.1.3'!AC$1,NoSettings_v3!$C$1:$AH$1,0)),"")</f>
        <v>405987000000000</v>
      </c>
      <c r="AD1254" s="157">
        <f>IFERROR(INDEX(NoSettings_v3!$C$2:$AH$4612,MATCH('EPS 3.1.3'!$B1254,NoSettings_v3!$A$2:$A$4612,0),MATCH('EPS 3.1.3'!AD$1,NoSettings_v3!$C$1:$AH$1,0)),"")</f>
        <v>417116000000000</v>
      </c>
      <c r="AE1254" s="157">
        <f>IFERROR(INDEX(NoSettings_v3!$C$2:$AH$4612,MATCH('EPS 3.1.3'!$B1254,NoSettings_v3!$A$2:$A$4612,0),MATCH('EPS 3.1.3'!AE$1,NoSettings_v3!$C$1:$AH$1,0)),"")</f>
        <v>428288000000000</v>
      </c>
      <c r="AF1254" s="157">
        <f>IFERROR(INDEX(NoSettings_v3!$C$2:$AH$4612,MATCH('EPS 3.1.3'!$B1254,NoSettings_v3!$A$2:$A$4612,0),MATCH('EPS 3.1.3'!AF$1,NoSettings_v3!$C$1:$AH$1,0)),"")</f>
        <v>439489000000000</v>
      </c>
      <c r="AG1254" s="157">
        <f>IFERROR(INDEX(NoSettings_v3!$C$2:$AH$4612,MATCH('EPS 3.1.3'!$B1254,NoSettings_v3!$A$2:$A$4612,0),MATCH('EPS 3.1.3'!AG$1,NoSettings_v3!$C$1:$AH$1,0)),"")</f>
        <v>450715000000000</v>
      </c>
      <c r="AH1254" s="157">
        <f>IFERROR(INDEX(NoSettings_v3!$C$2:$AH$4612,MATCH('EPS 3.1.3'!$B1254,NoSettings_v3!$A$2:$A$4612,0),MATCH('EPS 3.1.3'!AH$1,NoSettings_v3!$C$1:$AH$1,0)),"")</f>
        <v>461965000000000</v>
      </c>
      <c r="AI1254" s="157">
        <f>IFERROR(INDEX(NoSettings_v3!$C$2:$AH$4612,MATCH('EPS 3.1.3'!$B1254,NoSettings_v3!$A$2:$A$4612,0),MATCH('EPS 3.1.3'!AI$1,NoSettings_v3!$C$1:$AH$1,0)),"")</f>
        <v>473228000000000</v>
      </c>
    </row>
    <row r="1255" spans="2:35" x14ac:dyDescent="0.35">
      <c r="B1255" s="161" t="s">
        <v>1969</v>
      </c>
      <c r="C1255" s="127" t="s">
        <v>964</v>
      </c>
      <c r="D1255" s="157">
        <f>IFERROR(INDEX(NoSettings_v3!$C$2:$AH$4612,MATCH('EPS 3.1.3'!$B1255,NoSettings_v3!$A$2:$A$4612,0),MATCH('EPS 3.1.3'!D$1,NoSettings_v3!$C$1:$AH$1,0)),"")</f>
        <v>0</v>
      </c>
      <c r="E1255" s="157">
        <f>IFERROR(INDEX(NoSettings_v3!$C$2:$AH$4612,MATCH('EPS 3.1.3'!$B1255,NoSettings_v3!$A$2:$A$4612,0),MATCH('EPS 3.1.3'!E$1,NoSettings_v3!$C$1:$AH$1,0)),"")</f>
        <v>0</v>
      </c>
      <c r="F1255" s="157">
        <f>IFERROR(INDEX(NoSettings_v3!$C$2:$AH$4612,MATCH('EPS 3.1.3'!$B1255,NoSettings_v3!$A$2:$A$4612,0),MATCH('EPS 3.1.3'!F$1,NoSettings_v3!$C$1:$AH$1,0)),"")</f>
        <v>0</v>
      </c>
      <c r="G1255" s="157">
        <f>IFERROR(INDEX(NoSettings_v3!$C$2:$AH$4612,MATCH('EPS 3.1.3'!$B1255,NoSettings_v3!$A$2:$A$4612,0),MATCH('EPS 3.1.3'!G$1,NoSettings_v3!$C$1:$AH$1,0)),"")</f>
        <v>0</v>
      </c>
      <c r="H1255" s="157">
        <f>IFERROR(INDEX(NoSettings_v3!$C$2:$AH$4612,MATCH('EPS 3.1.3'!$B1255,NoSettings_v3!$A$2:$A$4612,0),MATCH('EPS 3.1.3'!H$1,NoSettings_v3!$C$1:$AH$1,0)),"")</f>
        <v>0</v>
      </c>
      <c r="I1255" s="157">
        <f>IFERROR(INDEX(NoSettings_v3!$C$2:$AH$4612,MATCH('EPS 3.1.3'!$B1255,NoSettings_v3!$A$2:$A$4612,0),MATCH('EPS 3.1.3'!I$1,NoSettings_v3!$C$1:$AH$1,0)),"")</f>
        <v>0</v>
      </c>
      <c r="J1255" s="157">
        <f>IFERROR(INDEX(NoSettings_v3!$C$2:$AH$4612,MATCH('EPS 3.1.3'!$B1255,NoSettings_v3!$A$2:$A$4612,0),MATCH('EPS 3.1.3'!J$1,NoSettings_v3!$C$1:$AH$1,0)),"")</f>
        <v>0</v>
      </c>
      <c r="K1255" s="157">
        <f>IFERROR(INDEX(NoSettings_v3!$C$2:$AH$4612,MATCH('EPS 3.1.3'!$B1255,NoSettings_v3!$A$2:$A$4612,0),MATCH('EPS 3.1.3'!K$1,NoSettings_v3!$C$1:$AH$1,0)),"")</f>
        <v>0</v>
      </c>
      <c r="L1255" s="157">
        <f>IFERROR(INDEX(NoSettings_v3!$C$2:$AH$4612,MATCH('EPS 3.1.3'!$B1255,NoSettings_v3!$A$2:$A$4612,0),MATCH('EPS 3.1.3'!L$1,NoSettings_v3!$C$1:$AH$1,0)),"")</f>
        <v>0</v>
      </c>
      <c r="M1255" s="157">
        <f>IFERROR(INDEX(NoSettings_v3!$C$2:$AH$4612,MATCH('EPS 3.1.3'!$B1255,NoSettings_v3!$A$2:$A$4612,0),MATCH('EPS 3.1.3'!M$1,NoSettings_v3!$C$1:$AH$1,0)),"")</f>
        <v>0</v>
      </c>
      <c r="N1255" s="157">
        <f>IFERROR(INDEX(NoSettings_v3!$C$2:$AH$4612,MATCH('EPS 3.1.3'!$B1255,NoSettings_v3!$A$2:$A$4612,0),MATCH('EPS 3.1.3'!N$1,NoSettings_v3!$C$1:$AH$1,0)),"")</f>
        <v>0</v>
      </c>
      <c r="O1255" s="157">
        <f>IFERROR(INDEX(NoSettings_v3!$C$2:$AH$4612,MATCH('EPS 3.1.3'!$B1255,NoSettings_v3!$A$2:$A$4612,0),MATCH('EPS 3.1.3'!O$1,NoSettings_v3!$C$1:$AH$1,0)),"")</f>
        <v>0</v>
      </c>
      <c r="P1255" s="157">
        <f>IFERROR(INDEX(NoSettings_v3!$C$2:$AH$4612,MATCH('EPS 3.1.3'!$B1255,NoSettings_v3!$A$2:$A$4612,0),MATCH('EPS 3.1.3'!P$1,NoSettings_v3!$C$1:$AH$1,0)),"")</f>
        <v>0</v>
      </c>
      <c r="Q1255" s="157">
        <f>IFERROR(INDEX(NoSettings_v3!$C$2:$AH$4612,MATCH('EPS 3.1.3'!$B1255,NoSettings_v3!$A$2:$A$4612,0),MATCH('EPS 3.1.3'!Q$1,NoSettings_v3!$C$1:$AH$1,0)),"")</f>
        <v>0</v>
      </c>
      <c r="R1255" s="157">
        <f>IFERROR(INDEX(NoSettings_v3!$C$2:$AH$4612,MATCH('EPS 3.1.3'!$B1255,NoSettings_v3!$A$2:$A$4612,0),MATCH('EPS 3.1.3'!R$1,NoSettings_v3!$C$1:$AH$1,0)),"")</f>
        <v>0</v>
      </c>
      <c r="S1255" s="157">
        <f>IFERROR(INDEX(NoSettings_v3!$C$2:$AH$4612,MATCH('EPS 3.1.3'!$B1255,NoSettings_v3!$A$2:$A$4612,0),MATCH('EPS 3.1.3'!S$1,NoSettings_v3!$C$1:$AH$1,0)),"")</f>
        <v>0</v>
      </c>
      <c r="T1255" s="157">
        <f>IFERROR(INDEX(NoSettings_v3!$C$2:$AH$4612,MATCH('EPS 3.1.3'!$B1255,NoSettings_v3!$A$2:$A$4612,0),MATCH('EPS 3.1.3'!T$1,NoSettings_v3!$C$1:$AH$1,0)),"")</f>
        <v>0</v>
      </c>
      <c r="U1255" s="157">
        <f>IFERROR(INDEX(NoSettings_v3!$C$2:$AH$4612,MATCH('EPS 3.1.3'!$B1255,NoSettings_v3!$A$2:$A$4612,0),MATCH('EPS 3.1.3'!U$1,NoSettings_v3!$C$1:$AH$1,0)),"")</f>
        <v>0</v>
      </c>
      <c r="V1255" s="157">
        <f>IFERROR(INDEX(NoSettings_v3!$C$2:$AH$4612,MATCH('EPS 3.1.3'!$B1255,NoSettings_v3!$A$2:$A$4612,0),MATCH('EPS 3.1.3'!V$1,NoSettings_v3!$C$1:$AH$1,0)),"")</f>
        <v>0</v>
      </c>
      <c r="W1255" s="157">
        <f>IFERROR(INDEX(NoSettings_v3!$C$2:$AH$4612,MATCH('EPS 3.1.3'!$B1255,NoSettings_v3!$A$2:$A$4612,0),MATCH('EPS 3.1.3'!W$1,NoSettings_v3!$C$1:$AH$1,0)),"")</f>
        <v>0</v>
      </c>
      <c r="X1255" s="157">
        <f>IFERROR(INDEX(NoSettings_v3!$C$2:$AH$4612,MATCH('EPS 3.1.3'!$B1255,NoSettings_v3!$A$2:$A$4612,0),MATCH('EPS 3.1.3'!X$1,NoSettings_v3!$C$1:$AH$1,0)),"")</f>
        <v>0</v>
      </c>
      <c r="Y1255" s="157">
        <f>IFERROR(INDEX(NoSettings_v3!$C$2:$AH$4612,MATCH('EPS 3.1.3'!$B1255,NoSettings_v3!$A$2:$A$4612,0),MATCH('EPS 3.1.3'!Y$1,NoSettings_v3!$C$1:$AH$1,0)),"")</f>
        <v>0</v>
      </c>
      <c r="Z1255" s="157">
        <f>IFERROR(INDEX(NoSettings_v3!$C$2:$AH$4612,MATCH('EPS 3.1.3'!$B1255,NoSettings_v3!$A$2:$A$4612,0),MATCH('EPS 3.1.3'!Z$1,NoSettings_v3!$C$1:$AH$1,0)),"")</f>
        <v>0</v>
      </c>
      <c r="AA1255" s="157">
        <f>IFERROR(INDEX(NoSettings_v3!$C$2:$AH$4612,MATCH('EPS 3.1.3'!$B1255,NoSettings_v3!$A$2:$A$4612,0),MATCH('EPS 3.1.3'!AA$1,NoSettings_v3!$C$1:$AH$1,0)),"")</f>
        <v>0</v>
      </c>
      <c r="AB1255" s="157">
        <f>IFERROR(INDEX(NoSettings_v3!$C$2:$AH$4612,MATCH('EPS 3.1.3'!$B1255,NoSettings_v3!$A$2:$A$4612,0),MATCH('EPS 3.1.3'!AB$1,NoSettings_v3!$C$1:$AH$1,0)),"")</f>
        <v>0</v>
      </c>
      <c r="AC1255" s="157">
        <f>IFERROR(INDEX(NoSettings_v3!$C$2:$AH$4612,MATCH('EPS 3.1.3'!$B1255,NoSettings_v3!$A$2:$A$4612,0),MATCH('EPS 3.1.3'!AC$1,NoSettings_v3!$C$1:$AH$1,0)),"")</f>
        <v>0</v>
      </c>
      <c r="AD1255" s="157">
        <f>IFERROR(INDEX(NoSettings_v3!$C$2:$AH$4612,MATCH('EPS 3.1.3'!$B1255,NoSettings_v3!$A$2:$A$4612,0),MATCH('EPS 3.1.3'!AD$1,NoSettings_v3!$C$1:$AH$1,0)),"")</f>
        <v>0</v>
      </c>
      <c r="AE1255" s="157">
        <f>IFERROR(INDEX(NoSettings_v3!$C$2:$AH$4612,MATCH('EPS 3.1.3'!$B1255,NoSettings_v3!$A$2:$A$4612,0),MATCH('EPS 3.1.3'!AE$1,NoSettings_v3!$C$1:$AH$1,0)),"")</f>
        <v>0</v>
      </c>
      <c r="AF1255" s="157">
        <f>IFERROR(INDEX(NoSettings_v3!$C$2:$AH$4612,MATCH('EPS 3.1.3'!$B1255,NoSettings_v3!$A$2:$A$4612,0),MATCH('EPS 3.1.3'!AF$1,NoSettings_v3!$C$1:$AH$1,0)),"")</f>
        <v>0</v>
      </c>
      <c r="AG1255" s="157">
        <f>IFERROR(INDEX(NoSettings_v3!$C$2:$AH$4612,MATCH('EPS 3.1.3'!$B1255,NoSettings_v3!$A$2:$A$4612,0),MATCH('EPS 3.1.3'!AG$1,NoSettings_v3!$C$1:$AH$1,0)),"")</f>
        <v>0</v>
      </c>
      <c r="AH1255" s="157">
        <f>IFERROR(INDEX(NoSettings_v3!$C$2:$AH$4612,MATCH('EPS 3.1.3'!$B1255,NoSettings_v3!$A$2:$A$4612,0),MATCH('EPS 3.1.3'!AH$1,NoSettings_v3!$C$1:$AH$1,0)),"")</f>
        <v>0</v>
      </c>
      <c r="AI1255" s="157">
        <f>IFERROR(INDEX(NoSettings_v3!$C$2:$AH$4612,MATCH('EPS 3.1.3'!$B1255,NoSettings_v3!$A$2:$A$4612,0),MATCH('EPS 3.1.3'!AI$1,NoSettings_v3!$C$1:$AH$1,0)),"")</f>
        <v>0</v>
      </c>
    </row>
    <row r="1256" spans="2:35" x14ac:dyDescent="0.35">
      <c r="B1256" s="161" t="s">
        <v>1970</v>
      </c>
      <c r="C1256" s="127" t="s">
        <v>964</v>
      </c>
      <c r="D1256" s="157">
        <f>IFERROR(INDEX(NoSettings_v3!$C$2:$AH$4612,MATCH('EPS 3.1.3'!$B1256,NoSettings_v3!$A$2:$A$4612,0),MATCH('EPS 3.1.3'!D$1,NoSettings_v3!$C$1:$AH$1,0)),"")</f>
        <v>1541220000000</v>
      </c>
      <c r="E1256" s="157">
        <f>IFERROR(INDEX(NoSettings_v3!$C$2:$AH$4612,MATCH('EPS 3.1.3'!$B1256,NoSettings_v3!$A$2:$A$4612,0),MATCH('EPS 3.1.3'!E$1,NoSettings_v3!$C$1:$AH$1,0)),"")</f>
        <v>1234100000000</v>
      </c>
      <c r="F1256" s="157">
        <f>IFERROR(INDEX(NoSettings_v3!$C$2:$AH$4612,MATCH('EPS 3.1.3'!$B1256,NoSettings_v3!$A$2:$A$4612,0),MATCH('EPS 3.1.3'!F$1,NoSettings_v3!$C$1:$AH$1,0)),"")</f>
        <v>1508800000000</v>
      </c>
      <c r="G1256" s="157">
        <f>IFERROR(INDEX(NoSettings_v3!$C$2:$AH$4612,MATCH('EPS 3.1.3'!$B1256,NoSettings_v3!$A$2:$A$4612,0),MATCH('EPS 3.1.3'!G$1,NoSettings_v3!$C$1:$AH$1,0)),"")</f>
        <v>1678690000000</v>
      </c>
      <c r="H1256" s="157">
        <f>IFERROR(INDEX(NoSettings_v3!$C$2:$AH$4612,MATCH('EPS 3.1.3'!$B1256,NoSettings_v3!$A$2:$A$4612,0),MATCH('EPS 3.1.3'!H$1,NoSettings_v3!$C$1:$AH$1,0)),"")</f>
        <v>1823640000000</v>
      </c>
      <c r="I1256" s="157">
        <f>IFERROR(INDEX(NoSettings_v3!$C$2:$AH$4612,MATCH('EPS 3.1.3'!$B1256,NoSettings_v3!$A$2:$A$4612,0),MATCH('EPS 3.1.3'!I$1,NoSettings_v3!$C$1:$AH$1,0)),"")</f>
        <v>1940810000000</v>
      </c>
      <c r="J1256" s="157">
        <f>IFERROR(INDEX(NoSettings_v3!$C$2:$AH$4612,MATCH('EPS 3.1.3'!$B1256,NoSettings_v3!$A$2:$A$4612,0),MATCH('EPS 3.1.3'!J$1,NoSettings_v3!$C$1:$AH$1,0)),"")</f>
        <v>2043040000000</v>
      </c>
      <c r="K1256" s="157">
        <f>IFERROR(INDEX(NoSettings_v3!$C$2:$AH$4612,MATCH('EPS 3.1.3'!$B1256,NoSettings_v3!$A$2:$A$4612,0),MATCH('EPS 3.1.3'!K$1,NoSettings_v3!$C$1:$AH$1,0)),"")</f>
        <v>2137450000000</v>
      </c>
      <c r="L1256" s="157">
        <f>IFERROR(INDEX(NoSettings_v3!$C$2:$AH$4612,MATCH('EPS 3.1.3'!$B1256,NoSettings_v3!$A$2:$A$4612,0),MATCH('EPS 3.1.3'!L$1,NoSettings_v3!$C$1:$AH$1,0)),"")</f>
        <v>2228000000000</v>
      </c>
      <c r="M1256" s="157">
        <f>IFERROR(INDEX(NoSettings_v3!$C$2:$AH$4612,MATCH('EPS 3.1.3'!$B1256,NoSettings_v3!$A$2:$A$4612,0),MATCH('EPS 3.1.3'!M$1,NoSettings_v3!$C$1:$AH$1,0)),"")</f>
        <v>2349770000000</v>
      </c>
      <c r="N1256" s="157">
        <f>IFERROR(INDEX(NoSettings_v3!$C$2:$AH$4612,MATCH('EPS 3.1.3'!$B1256,NoSettings_v3!$A$2:$A$4612,0),MATCH('EPS 3.1.3'!N$1,NoSettings_v3!$C$1:$AH$1,0)),"")</f>
        <v>2468740000000</v>
      </c>
      <c r="O1256" s="157">
        <f>IFERROR(INDEX(NoSettings_v3!$C$2:$AH$4612,MATCH('EPS 3.1.3'!$B1256,NoSettings_v3!$A$2:$A$4612,0),MATCH('EPS 3.1.3'!O$1,NoSettings_v3!$C$1:$AH$1,0)),"")</f>
        <v>2598940000000</v>
      </c>
      <c r="P1256" s="157">
        <f>IFERROR(INDEX(NoSettings_v3!$C$2:$AH$4612,MATCH('EPS 3.1.3'!$B1256,NoSettings_v3!$A$2:$A$4612,0),MATCH('EPS 3.1.3'!P$1,NoSettings_v3!$C$1:$AH$1,0)),"")</f>
        <v>2733650000000</v>
      </c>
      <c r="Q1256" s="157">
        <f>IFERROR(INDEX(NoSettings_v3!$C$2:$AH$4612,MATCH('EPS 3.1.3'!$B1256,NoSettings_v3!$A$2:$A$4612,0),MATCH('EPS 3.1.3'!Q$1,NoSettings_v3!$C$1:$AH$1,0)),"")</f>
        <v>2875710000000</v>
      </c>
      <c r="R1256" s="157">
        <f>IFERROR(INDEX(NoSettings_v3!$C$2:$AH$4612,MATCH('EPS 3.1.3'!$B1256,NoSettings_v3!$A$2:$A$4612,0),MATCH('EPS 3.1.3'!R$1,NoSettings_v3!$C$1:$AH$1,0)),"")</f>
        <v>3013610000000</v>
      </c>
      <c r="S1256" s="157">
        <f>IFERROR(INDEX(NoSettings_v3!$C$2:$AH$4612,MATCH('EPS 3.1.3'!$B1256,NoSettings_v3!$A$2:$A$4612,0),MATCH('EPS 3.1.3'!S$1,NoSettings_v3!$C$1:$AH$1,0)),"")</f>
        <v>3150660000000</v>
      </c>
      <c r="T1256" s="157">
        <f>IFERROR(INDEX(NoSettings_v3!$C$2:$AH$4612,MATCH('EPS 3.1.3'!$B1256,NoSettings_v3!$A$2:$A$4612,0),MATCH('EPS 3.1.3'!T$1,NoSettings_v3!$C$1:$AH$1,0)),"")</f>
        <v>3286950000000</v>
      </c>
      <c r="U1256" s="157">
        <f>IFERROR(INDEX(NoSettings_v3!$C$2:$AH$4612,MATCH('EPS 3.1.3'!$B1256,NoSettings_v3!$A$2:$A$4612,0),MATCH('EPS 3.1.3'!U$1,NoSettings_v3!$C$1:$AH$1,0)),"")</f>
        <v>3422620000000</v>
      </c>
      <c r="V1256" s="157">
        <f>IFERROR(INDEX(NoSettings_v3!$C$2:$AH$4612,MATCH('EPS 3.1.3'!$B1256,NoSettings_v3!$A$2:$A$4612,0),MATCH('EPS 3.1.3'!V$1,NoSettings_v3!$C$1:$AH$1,0)),"")</f>
        <v>3557860000000</v>
      </c>
      <c r="W1256" s="157">
        <f>IFERROR(INDEX(NoSettings_v3!$C$2:$AH$4612,MATCH('EPS 3.1.3'!$B1256,NoSettings_v3!$A$2:$A$4612,0),MATCH('EPS 3.1.3'!W$1,NoSettings_v3!$C$1:$AH$1,0)),"")</f>
        <v>3690100000000</v>
      </c>
      <c r="X1256" s="157">
        <f>IFERROR(INDEX(NoSettings_v3!$C$2:$AH$4612,MATCH('EPS 3.1.3'!$B1256,NoSettings_v3!$A$2:$A$4612,0),MATCH('EPS 3.1.3'!X$1,NoSettings_v3!$C$1:$AH$1,0)),"")</f>
        <v>3822220000000</v>
      </c>
      <c r="Y1256" s="157">
        <f>IFERROR(INDEX(NoSettings_v3!$C$2:$AH$4612,MATCH('EPS 3.1.3'!$B1256,NoSettings_v3!$A$2:$A$4612,0),MATCH('EPS 3.1.3'!Y$1,NoSettings_v3!$C$1:$AH$1,0)),"")</f>
        <v>3954490000000</v>
      </c>
      <c r="Z1256" s="157">
        <f>IFERROR(INDEX(NoSettings_v3!$C$2:$AH$4612,MATCH('EPS 3.1.3'!$B1256,NoSettings_v3!$A$2:$A$4612,0),MATCH('EPS 3.1.3'!Z$1,NoSettings_v3!$C$1:$AH$1,0)),"")</f>
        <v>4086980000000</v>
      </c>
      <c r="AA1256" s="157">
        <f>IFERROR(INDEX(NoSettings_v3!$C$2:$AH$4612,MATCH('EPS 3.1.3'!$B1256,NoSettings_v3!$A$2:$A$4612,0),MATCH('EPS 3.1.3'!AA$1,NoSettings_v3!$C$1:$AH$1,0)),"")</f>
        <v>4219680000000</v>
      </c>
      <c r="AB1256" s="157">
        <f>IFERROR(INDEX(NoSettings_v3!$C$2:$AH$4612,MATCH('EPS 3.1.3'!$B1256,NoSettings_v3!$A$2:$A$4612,0),MATCH('EPS 3.1.3'!AB$1,NoSettings_v3!$C$1:$AH$1,0)),"")</f>
        <v>4341250000000</v>
      </c>
      <c r="AC1256" s="157">
        <f>IFERROR(INDEX(NoSettings_v3!$C$2:$AH$4612,MATCH('EPS 3.1.3'!$B1256,NoSettings_v3!$A$2:$A$4612,0),MATCH('EPS 3.1.3'!AC$1,NoSettings_v3!$C$1:$AH$1,0)),"")</f>
        <v>4463230000000</v>
      </c>
      <c r="AD1256" s="157">
        <f>IFERROR(INDEX(NoSettings_v3!$C$2:$AH$4612,MATCH('EPS 3.1.3'!$B1256,NoSettings_v3!$A$2:$A$4612,0),MATCH('EPS 3.1.3'!AD$1,NoSettings_v3!$C$1:$AH$1,0)),"")</f>
        <v>4585570000000</v>
      </c>
      <c r="AE1256" s="157">
        <f>IFERROR(INDEX(NoSettings_v3!$C$2:$AH$4612,MATCH('EPS 3.1.3'!$B1256,NoSettings_v3!$A$2:$A$4612,0),MATCH('EPS 3.1.3'!AE$1,NoSettings_v3!$C$1:$AH$1,0)),"")</f>
        <v>4708400000000</v>
      </c>
      <c r="AF1256" s="157">
        <f>IFERROR(INDEX(NoSettings_v3!$C$2:$AH$4612,MATCH('EPS 3.1.3'!$B1256,NoSettings_v3!$A$2:$A$4612,0),MATCH('EPS 3.1.3'!AF$1,NoSettings_v3!$C$1:$AH$1,0)),"")</f>
        <v>4831530000000</v>
      </c>
      <c r="AG1256" s="157">
        <f>IFERROR(INDEX(NoSettings_v3!$C$2:$AH$4612,MATCH('EPS 3.1.3'!$B1256,NoSettings_v3!$A$2:$A$4612,0),MATCH('EPS 3.1.3'!AG$1,NoSettings_v3!$C$1:$AH$1,0)),"")</f>
        <v>4954950000000</v>
      </c>
      <c r="AH1256" s="157">
        <f>IFERROR(INDEX(NoSettings_v3!$C$2:$AH$4612,MATCH('EPS 3.1.3'!$B1256,NoSettings_v3!$A$2:$A$4612,0),MATCH('EPS 3.1.3'!AH$1,NoSettings_v3!$C$1:$AH$1,0)),"")</f>
        <v>5078620000000</v>
      </c>
      <c r="AI1256" s="157">
        <f>IFERROR(INDEX(NoSettings_v3!$C$2:$AH$4612,MATCH('EPS 3.1.3'!$B1256,NoSettings_v3!$A$2:$A$4612,0),MATCH('EPS 3.1.3'!AI$1,NoSettings_v3!$C$1:$AH$1,0)),"")</f>
        <v>5202440000000</v>
      </c>
    </row>
    <row r="1257" spans="2:35" x14ac:dyDescent="0.35">
      <c r="B1257" s="161" t="s">
        <v>1971</v>
      </c>
      <c r="C1257" s="127" t="s">
        <v>964</v>
      </c>
      <c r="D1257" s="157">
        <f>IFERROR(INDEX(NoSettings_v3!$C$2:$AH$4612,MATCH('EPS 3.1.3'!$B1257,NoSettings_v3!$A$2:$A$4612,0),MATCH('EPS 3.1.3'!D$1,NoSettings_v3!$C$1:$AH$1,0)),"")</f>
        <v>0</v>
      </c>
      <c r="E1257" s="157">
        <f>IFERROR(INDEX(NoSettings_v3!$C$2:$AH$4612,MATCH('EPS 3.1.3'!$B1257,NoSettings_v3!$A$2:$A$4612,0),MATCH('EPS 3.1.3'!E$1,NoSettings_v3!$C$1:$AH$1,0)),"")</f>
        <v>0</v>
      </c>
      <c r="F1257" s="157">
        <f>IFERROR(INDEX(NoSettings_v3!$C$2:$AH$4612,MATCH('EPS 3.1.3'!$B1257,NoSettings_v3!$A$2:$A$4612,0),MATCH('EPS 3.1.3'!F$1,NoSettings_v3!$C$1:$AH$1,0)),"")</f>
        <v>0</v>
      </c>
      <c r="G1257" s="157">
        <f>IFERROR(INDEX(NoSettings_v3!$C$2:$AH$4612,MATCH('EPS 3.1.3'!$B1257,NoSettings_v3!$A$2:$A$4612,0),MATCH('EPS 3.1.3'!G$1,NoSettings_v3!$C$1:$AH$1,0)),"")</f>
        <v>0</v>
      </c>
      <c r="H1257" s="157">
        <f>IFERROR(INDEX(NoSettings_v3!$C$2:$AH$4612,MATCH('EPS 3.1.3'!$B1257,NoSettings_v3!$A$2:$A$4612,0),MATCH('EPS 3.1.3'!H$1,NoSettings_v3!$C$1:$AH$1,0)),"")</f>
        <v>0</v>
      </c>
      <c r="I1257" s="157">
        <f>IFERROR(INDEX(NoSettings_v3!$C$2:$AH$4612,MATCH('EPS 3.1.3'!$B1257,NoSettings_v3!$A$2:$A$4612,0),MATCH('EPS 3.1.3'!I$1,NoSettings_v3!$C$1:$AH$1,0)),"")</f>
        <v>0</v>
      </c>
      <c r="J1257" s="157">
        <f>IFERROR(INDEX(NoSettings_v3!$C$2:$AH$4612,MATCH('EPS 3.1.3'!$B1257,NoSettings_v3!$A$2:$A$4612,0),MATCH('EPS 3.1.3'!J$1,NoSettings_v3!$C$1:$AH$1,0)),"")</f>
        <v>0</v>
      </c>
      <c r="K1257" s="157">
        <f>IFERROR(INDEX(NoSettings_v3!$C$2:$AH$4612,MATCH('EPS 3.1.3'!$B1257,NoSettings_v3!$A$2:$A$4612,0),MATCH('EPS 3.1.3'!K$1,NoSettings_v3!$C$1:$AH$1,0)),"")</f>
        <v>0</v>
      </c>
      <c r="L1257" s="157">
        <f>IFERROR(INDEX(NoSettings_v3!$C$2:$AH$4612,MATCH('EPS 3.1.3'!$B1257,NoSettings_v3!$A$2:$A$4612,0),MATCH('EPS 3.1.3'!L$1,NoSettings_v3!$C$1:$AH$1,0)),"")</f>
        <v>0</v>
      </c>
      <c r="M1257" s="157">
        <f>IFERROR(INDEX(NoSettings_v3!$C$2:$AH$4612,MATCH('EPS 3.1.3'!$B1257,NoSettings_v3!$A$2:$A$4612,0),MATCH('EPS 3.1.3'!M$1,NoSettings_v3!$C$1:$AH$1,0)),"")</f>
        <v>0</v>
      </c>
      <c r="N1257" s="157">
        <f>IFERROR(INDEX(NoSettings_v3!$C$2:$AH$4612,MATCH('EPS 3.1.3'!$B1257,NoSettings_v3!$A$2:$A$4612,0),MATCH('EPS 3.1.3'!N$1,NoSettings_v3!$C$1:$AH$1,0)),"")</f>
        <v>0</v>
      </c>
      <c r="O1257" s="157">
        <f>IFERROR(INDEX(NoSettings_v3!$C$2:$AH$4612,MATCH('EPS 3.1.3'!$B1257,NoSettings_v3!$A$2:$A$4612,0),MATCH('EPS 3.1.3'!O$1,NoSettings_v3!$C$1:$AH$1,0)),"")</f>
        <v>0</v>
      </c>
      <c r="P1257" s="157">
        <f>IFERROR(INDEX(NoSettings_v3!$C$2:$AH$4612,MATCH('EPS 3.1.3'!$B1257,NoSettings_v3!$A$2:$A$4612,0),MATCH('EPS 3.1.3'!P$1,NoSettings_v3!$C$1:$AH$1,0)),"")</f>
        <v>0</v>
      </c>
      <c r="Q1257" s="157">
        <f>IFERROR(INDEX(NoSettings_v3!$C$2:$AH$4612,MATCH('EPS 3.1.3'!$B1257,NoSettings_v3!$A$2:$A$4612,0),MATCH('EPS 3.1.3'!Q$1,NoSettings_v3!$C$1:$AH$1,0)),"")</f>
        <v>0</v>
      </c>
      <c r="R1257" s="157">
        <f>IFERROR(INDEX(NoSettings_v3!$C$2:$AH$4612,MATCH('EPS 3.1.3'!$B1257,NoSettings_v3!$A$2:$A$4612,0),MATCH('EPS 3.1.3'!R$1,NoSettings_v3!$C$1:$AH$1,0)),"")</f>
        <v>0</v>
      </c>
      <c r="S1257" s="157">
        <f>IFERROR(INDEX(NoSettings_v3!$C$2:$AH$4612,MATCH('EPS 3.1.3'!$B1257,NoSettings_v3!$A$2:$A$4612,0),MATCH('EPS 3.1.3'!S$1,NoSettings_v3!$C$1:$AH$1,0)),"")</f>
        <v>0</v>
      </c>
      <c r="T1257" s="157">
        <f>IFERROR(INDEX(NoSettings_v3!$C$2:$AH$4612,MATCH('EPS 3.1.3'!$B1257,NoSettings_v3!$A$2:$A$4612,0),MATCH('EPS 3.1.3'!T$1,NoSettings_v3!$C$1:$AH$1,0)),"")</f>
        <v>0</v>
      </c>
      <c r="U1257" s="157">
        <f>IFERROR(INDEX(NoSettings_v3!$C$2:$AH$4612,MATCH('EPS 3.1.3'!$B1257,NoSettings_v3!$A$2:$A$4612,0),MATCH('EPS 3.1.3'!U$1,NoSettings_v3!$C$1:$AH$1,0)),"")</f>
        <v>0</v>
      </c>
      <c r="V1257" s="157">
        <f>IFERROR(INDEX(NoSettings_v3!$C$2:$AH$4612,MATCH('EPS 3.1.3'!$B1257,NoSettings_v3!$A$2:$A$4612,0),MATCH('EPS 3.1.3'!V$1,NoSettings_v3!$C$1:$AH$1,0)),"")</f>
        <v>0</v>
      </c>
      <c r="W1257" s="157">
        <f>IFERROR(INDEX(NoSettings_v3!$C$2:$AH$4612,MATCH('EPS 3.1.3'!$B1257,NoSettings_v3!$A$2:$A$4612,0),MATCH('EPS 3.1.3'!W$1,NoSettings_v3!$C$1:$AH$1,0)),"")</f>
        <v>0</v>
      </c>
      <c r="X1257" s="157">
        <f>IFERROR(INDEX(NoSettings_v3!$C$2:$AH$4612,MATCH('EPS 3.1.3'!$B1257,NoSettings_v3!$A$2:$A$4612,0),MATCH('EPS 3.1.3'!X$1,NoSettings_v3!$C$1:$AH$1,0)),"")</f>
        <v>0</v>
      </c>
      <c r="Y1257" s="157">
        <f>IFERROR(INDEX(NoSettings_v3!$C$2:$AH$4612,MATCH('EPS 3.1.3'!$B1257,NoSettings_v3!$A$2:$A$4612,0),MATCH('EPS 3.1.3'!Y$1,NoSettings_v3!$C$1:$AH$1,0)),"")</f>
        <v>0</v>
      </c>
      <c r="Z1257" s="157">
        <f>IFERROR(INDEX(NoSettings_v3!$C$2:$AH$4612,MATCH('EPS 3.1.3'!$B1257,NoSettings_v3!$A$2:$A$4612,0),MATCH('EPS 3.1.3'!Z$1,NoSettings_v3!$C$1:$AH$1,0)),"")</f>
        <v>0</v>
      </c>
      <c r="AA1257" s="157">
        <f>IFERROR(INDEX(NoSettings_v3!$C$2:$AH$4612,MATCH('EPS 3.1.3'!$B1257,NoSettings_v3!$A$2:$A$4612,0),MATCH('EPS 3.1.3'!AA$1,NoSettings_v3!$C$1:$AH$1,0)),"")</f>
        <v>0</v>
      </c>
      <c r="AB1257" s="157">
        <f>IFERROR(INDEX(NoSettings_v3!$C$2:$AH$4612,MATCH('EPS 3.1.3'!$B1257,NoSettings_v3!$A$2:$A$4612,0),MATCH('EPS 3.1.3'!AB$1,NoSettings_v3!$C$1:$AH$1,0)),"")</f>
        <v>0</v>
      </c>
      <c r="AC1257" s="157">
        <f>IFERROR(INDEX(NoSettings_v3!$C$2:$AH$4612,MATCH('EPS 3.1.3'!$B1257,NoSettings_v3!$A$2:$A$4612,0),MATCH('EPS 3.1.3'!AC$1,NoSettings_v3!$C$1:$AH$1,0)),"")</f>
        <v>0</v>
      </c>
      <c r="AD1257" s="157">
        <f>IFERROR(INDEX(NoSettings_v3!$C$2:$AH$4612,MATCH('EPS 3.1.3'!$B1257,NoSettings_v3!$A$2:$A$4612,0),MATCH('EPS 3.1.3'!AD$1,NoSettings_v3!$C$1:$AH$1,0)),"")</f>
        <v>0</v>
      </c>
      <c r="AE1257" s="157">
        <f>IFERROR(INDEX(NoSettings_v3!$C$2:$AH$4612,MATCH('EPS 3.1.3'!$B1257,NoSettings_v3!$A$2:$A$4612,0),MATCH('EPS 3.1.3'!AE$1,NoSettings_v3!$C$1:$AH$1,0)),"")</f>
        <v>0</v>
      </c>
      <c r="AF1257" s="157">
        <f>IFERROR(INDEX(NoSettings_v3!$C$2:$AH$4612,MATCH('EPS 3.1.3'!$B1257,NoSettings_v3!$A$2:$A$4612,0),MATCH('EPS 3.1.3'!AF$1,NoSettings_v3!$C$1:$AH$1,0)),"")</f>
        <v>0</v>
      </c>
      <c r="AG1257" s="157">
        <f>IFERROR(INDEX(NoSettings_v3!$C$2:$AH$4612,MATCH('EPS 3.1.3'!$B1257,NoSettings_v3!$A$2:$A$4612,0),MATCH('EPS 3.1.3'!AG$1,NoSettings_v3!$C$1:$AH$1,0)),"")</f>
        <v>0</v>
      </c>
      <c r="AH1257" s="157">
        <f>IFERROR(INDEX(NoSettings_v3!$C$2:$AH$4612,MATCH('EPS 3.1.3'!$B1257,NoSettings_v3!$A$2:$A$4612,0),MATCH('EPS 3.1.3'!AH$1,NoSettings_v3!$C$1:$AH$1,0)),"")</f>
        <v>0</v>
      </c>
      <c r="AI1257" s="157">
        <f>IFERROR(INDEX(NoSettings_v3!$C$2:$AH$4612,MATCH('EPS 3.1.3'!$B1257,NoSettings_v3!$A$2:$A$4612,0),MATCH('EPS 3.1.3'!AI$1,NoSettings_v3!$C$1:$AH$1,0)),"")</f>
        <v>0</v>
      </c>
    </row>
    <row r="1258" spans="2:35" x14ac:dyDescent="0.35">
      <c r="B1258" s="161" t="s">
        <v>1972</v>
      </c>
      <c r="C1258" s="127" t="s">
        <v>964</v>
      </c>
      <c r="D1258" s="157">
        <f>IFERROR(INDEX(NoSettings_v3!$C$2:$AH$4612,MATCH('EPS 3.1.3'!$B1258,NoSettings_v3!$A$2:$A$4612,0),MATCH('EPS 3.1.3'!D$1,NoSettings_v3!$C$1:$AH$1,0)),"")</f>
        <v>0</v>
      </c>
      <c r="E1258" s="157">
        <f>IFERROR(INDEX(NoSettings_v3!$C$2:$AH$4612,MATCH('EPS 3.1.3'!$B1258,NoSettings_v3!$A$2:$A$4612,0),MATCH('EPS 3.1.3'!E$1,NoSettings_v3!$C$1:$AH$1,0)),"")</f>
        <v>0</v>
      </c>
      <c r="F1258" s="157">
        <f>IFERROR(INDEX(NoSettings_v3!$C$2:$AH$4612,MATCH('EPS 3.1.3'!$B1258,NoSettings_v3!$A$2:$A$4612,0),MATCH('EPS 3.1.3'!F$1,NoSettings_v3!$C$1:$AH$1,0)),"")</f>
        <v>0</v>
      </c>
      <c r="G1258" s="157">
        <f>IFERROR(INDEX(NoSettings_v3!$C$2:$AH$4612,MATCH('EPS 3.1.3'!$B1258,NoSettings_v3!$A$2:$A$4612,0),MATCH('EPS 3.1.3'!G$1,NoSettings_v3!$C$1:$AH$1,0)),"")</f>
        <v>0</v>
      </c>
      <c r="H1258" s="157">
        <f>IFERROR(INDEX(NoSettings_v3!$C$2:$AH$4612,MATCH('EPS 3.1.3'!$B1258,NoSettings_v3!$A$2:$A$4612,0),MATCH('EPS 3.1.3'!H$1,NoSettings_v3!$C$1:$AH$1,0)),"")</f>
        <v>0</v>
      </c>
      <c r="I1258" s="157">
        <f>IFERROR(INDEX(NoSettings_v3!$C$2:$AH$4612,MATCH('EPS 3.1.3'!$B1258,NoSettings_v3!$A$2:$A$4612,0),MATCH('EPS 3.1.3'!I$1,NoSettings_v3!$C$1:$AH$1,0)),"")</f>
        <v>0</v>
      </c>
      <c r="J1258" s="157">
        <f>IFERROR(INDEX(NoSettings_v3!$C$2:$AH$4612,MATCH('EPS 3.1.3'!$B1258,NoSettings_v3!$A$2:$A$4612,0),MATCH('EPS 3.1.3'!J$1,NoSettings_v3!$C$1:$AH$1,0)),"")</f>
        <v>0</v>
      </c>
      <c r="K1258" s="157">
        <f>IFERROR(INDEX(NoSettings_v3!$C$2:$AH$4612,MATCH('EPS 3.1.3'!$B1258,NoSettings_v3!$A$2:$A$4612,0),MATCH('EPS 3.1.3'!K$1,NoSettings_v3!$C$1:$AH$1,0)),"")</f>
        <v>0</v>
      </c>
      <c r="L1258" s="157">
        <f>IFERROR(INDEX(NoSettings_v3!$C$2:$AH$4612,MATCH('EPS 3.1.3'!$B1258,NoSettings_v3!$A$2:$A$4612,0),MATCH('EPS 3.1.3'!L$1,NoSettings_v3!$C$1:$AH$1,0)),"")</f>
        <v>0</v>
      </c>
      <c r="M1258" s="157">
        <f>IFERROR(INDEX(NoSettings_v3!$C$2:$AH$4612,MATCH('EPS 3.1.3'!$B1258,NoSettings_v3!$A$2:$A$4612,0),MATCH('EPS 3.1.3'!M$1,NoSettings_v3!$C$1:$AH$1,0)),"")</f>
        <v>0</v>
      </c>
      <c r="N1258" s="157">
        <f>IFERROR(INDEX(NoSettings_v3!$C$2:$AH$4612,MATCH('EPS 3.1.3'!$B1258,NoSettings_v3!$A$2:$A$4612,0),MATCH('EPS 3.1.3'!N$1,NoSettings_v3!$C$1:$AH$1,0)),"")</f>
        <v>0</v>
      </c>
      <c r="O1258" s="157">
        <f>IFERROR(INDEX(NoSettings_v3!$C$2:$AH$4612,MATCH('EPS 3.1.3'!$B1258,NoSettings_v3!$A$2:$A$4612,0),MATCH('EPS 3.1.3'!O$1,NoSettings_v3!$C$1:$AH$1,0)),"")</f>
        <v>0</v>
      </c>
      <c r="P1258" s="157">
        <f>IFERROR(INDEX(NoSettings_v3!$C$2:$AH$4612,MATCH('EPS 3.1.3'!$B1258,NoSettings_v3!$A$2:$A$4612,0),MATCH('EPS 3.1.3'!P$1,NoSettings_v3!$C$1:$AH$1,0)),"")</f>
        <v>0</v>
      </c>
      <c r="Q1258" s="157">
        <f>IFERROR(INDEX(NoSettings_v3!$C$2:$AH$4612,MATCH('EPS 3.1.3'!$B1258,NoSettings_v3!$A$2:$A$4612,0),MATCH('EPS 3.1.3'!Q$1,NoSettings_v3!$C$1:$AH$1,0)),"")</f>
        <v>0</v>
      </c>
      <c r="R1258" s="157">
        <f>IFERROR(INDEX(NoSettings_v3!$C$2:$AH$4612,MATCH('EPS 3.1.3'!$B1258,NoSettings_v3!$A$2:$A$4612,0),MATCH('EPS 3.1.3'!R$1,NoSettings_v3!$C$1:$AH$1,0)),"")</f>
        <v>0</v>
      </c>
      <c r="S1258" s="157">
        <f>IFERROR(INDEX(NoSettings_v3!$C$2:$AH$4612,MATCH('EPS 3.1.3'!$B1258,NoSettings_v3!$A$2:$A$4612,0),MATCH('EPS 3.1.3'!S$1,NoSettings_v3!$C$1:$AH$1,0)),"")</f>
        <v>0</v>
      </c>
      <c r="T1258" s="157">
        <f>IFERROR(INDEX(NoSettings_v3!$C$2:$AH$4612,MATCH('EPS 3.1.3'!$B1258,NoSettings_v3!$A$2:$A$4612,0),MATCH('EPS 3.1.3'!T$1,NoSettings_v3!$C$1:$AH$1,0)),"")</f>
        <v>0</v>
      </c>
      <c r="U1258" s="157">
        <f>IFERROR(INDEX(NoSettings_v3!$C$2:$AH$4612,MATCH('EPS 3.1.3'!$B1258,NoSettings_v3!$A$2:$A$4612,0),MATCH('EPS 3.1.3'!U$1,NoSettings_v3!$C$1:$AH$1,0)),"")</f>
        <v>0</v>
      </c>
      <c r="V1258" s="157">
        <f>IFERROR(INDEX(NoSettings_v3!$C$2:$AH$4612,MATCH('EPS 3.1.3'!$B1258,NoSettings_v3!$A$2:$A$4612,0),MATCH('EPS 3.1.3'!V$1,NoSettings_v3!$C$1:$AH$1,0)),"")</f>
        <v>0</v>
      </c>
      <c r="W1258" s="157">
        <f>IFERROR(INDEX(NoSettings_v3!$C$2:$AH$4612,MATCH('EPS 3.1.3'!$B1258,NoSettings_v3!$A$2:$A$4612,0),MATCH('EPS 3.1.3'!W$1,NoSettings_v3!$C$1:$AH$1,0)),"")</f>
        <v>0</v>
      </c>
      <c r="X1258" s="157">
        <f>IFERROR(INDEX(NoSettings_v3!$C$2:$AH$4612,MATCH('EPS 3.1.3'!$B1258,NoSettings_v3!$A$2:$A$4612,0),MATCH('EPS 3.1.3'!X$1,NoSettings_v3!$C$1:$AH$1,0)),"")</f>
        <v>0</v>
      </c>
      <c r="Y1258" s="157">
        <f>IFERROR(INDEX(NoSettings_v3!$C$2:$AH$4612,MATCH('EPS 3.1.3'!$B1258,NoSettings_v3!$A$2:$A$4612,0),MATCH('EPS 3.1.3'!Y$1,NoSettings_v3!$C$1:$AH$1,0)),"")</f>
        <v>0</v>
      </c>
      <c r="Z1258" s="157">
        <f>IFERROR(INDEX(NoSettings_v3!$C$2:$AH$4612,MATCH('EPS 3.1.3'!$B1258,NoSettings_v3!$A$2:$A$4612,0),MATCH('EPS 3.1.3'!Z$1,NoSettings_v3!$C$1:$AH$1,0)),"")</f>
        <v>0</v>
      </c>
      <c r="AA1258" s="157">
        <f>IFERROR(INDEX(NoSettings_v3!$C$2:$AH$4612,MATCH('EPS 3.1.3'!$B1258,NoSettings_v3!$A$2:$A$4612,0),MATCH('EPS 3.1.3'!AA$1,NoSettings_v3!$C$1:$AH$1,0)),"")</f>
        <v>0</v>
      </c>
      <c r="AB1258" s="157">
        <f>IFERROR(INDEX(NoSettings_v3!$C$2:$AH$4612,MATCH('EPS 3.1.3'!$B1258,NoSettings_v3!$A$2:$A$4612,0),MATCH('EPS 3.1.3'!AB$1,NoSettings_v3!$C$1:$AH$1,0)),"")</f>
        <v>0</v>
      </c>
      <c r="AC1258" s="157">
        <f>IFERROR(INDEX(NoSettings_v3!$C$2:$AH$4612,MATCH('EPS 3.1.3'!$B1258,NoSettings_v3!$A$2:$A$4612,0),MATCH('EPS 3.1.3'!AC$1,NoSettings_v3!$C$1:$AH$1,0)),"")</f>
        <v>0</v>
      </c>
      <c r="AD1258" s="157">
        <f>IFERROR(INDEX(NoSettings_v3!$C$2:$AH$4612,MATCH('EPS 3.1.3'!$B1258,NoSettings_v3!$A$2:$A$4612,0),MATCH('EPS 3.1.3'!AD$1,NoSettings_v3!$C$1:$AH$1,0)),"")</f>
        <v>0</v>
      </c>
      <c r="AE1258" s="157">
        <f>IFERROR(INDEX(NoSettings_v3!$C$2:$AH$4612,MATCH('EPS 3.1.3'!$B1258,NoSettings_v3!$A$2:$A$4612,0),MATCH('EPS 3.1.3'!AE$1,NoSettings_v3!$C$1:$AH$1,0)),"")</f>
        <v>0</v>
      </c>
      <c r="AF1258" s="157">
        <f>IFERROR(INDEX(NoSettings_v3!$C$2:$AH$4612,MATCH('EPS 3.1.3'!$B1258,NoSettings_v3!$A$2:$A$4612,0),MATCH('EPS 3.1.3'!AF$1,NoSettings_v3!$C$1:$AH$1,0)),"")</f>
        <v>0</v>
      </c>
      <c r="AG1258" s="157">
        <f>IFERROR(INDEX(NoSettings_v3!$C$2:$AH$4612,MATCH('EPS 3.1.3'!$B1258,NoSettings_v3!$A$2:$A$4612,0),MATCH('EPS 3.1.3'!AG$1,NoSettings_v3!$C$1:$AH$1,0)),"")</f>
        <v>0</v>
      </c>
      <c r="AH1258" s="157">
        <f>IFERROR(INDEX(NoSettings_v3!$C$2:$AH$4612,MATCH('EPS 3.1.3'!$B1258,NoSettings_v3!$A$2:$A$4612,0),MATCH('EPS 3.1.3'!AH$1,NoSettings_v3!$C$1:$AH$1,0)),"")</f>
        <v>0</v>
      </c>
      <c r="AI1258" s="157">
        <f>IFERROR(INDEX(NoSettings_v3!$C$2:$AH$4612,MATCH('EPS 3.1.3'!$B1258,NoSettings_v3!$A$2:$A$4612,0),MATCH('EPS 3.1.3'!AI$1,NoSettings_v3!$C$1:$AH$1,0)),"")</f>
        <v>0</v>
      </c>
    </row>
    <row r="1259" spans="2:35" x14ac:dyDescent="0.35">
      <c r="B1259" s="161" t="s">
        <v>1973</v>
      </c>
      <c r="C1259" s="127" t="s">
        <v>964</v>
      </c>
      <c r="D1259" s="157">
        <f>IFERROR(INDEX(NoSettings_v3!$C$2:$AH$4612,MATCH('EPS 3.1.3'!$B1259,NoSettings_v3!$A$2:$A$4612,0),MATCH('EPS 3.1.3'!D$1,NoSettings_v3!$C$1:$AH$1,0)),"")</f>
        <v>0</v>
      </c>
      <c r="E1259" s="157">
        <f>IFERROR(INDEX(NoSettings_v3!$C$2:$AH$4612,MATCH('EPS 3.1.3'!$B1259,NoSettings_v3!$A$2:$A$4612,0),MATCH('EPS 3.1.3'!E$1,NoSettings_v3!$C$1:$AH$1,0)),"")</f>
        <v>0</v>
      </c>
      <c r="F1259" s="157">
        <f>IFERROR(INDEX(NoSettings_v3!$C$2:$AH$4612,MATCH('EPS 3.1.3'!$B1259,NoSettings_v3!$A$2:$A$4612,0),MATCH('EPS 3.1.3'!F$1,NoSettings_v3!$C$1:$AH$1,0)),"")</f>
        <v>0</v>
      </c>
      <c r="G1259" s="157">
        <f>IFERROR(INDEX(NoSettings_v3!$C$2:$AH$4612,MATCH('EPS 3.1.3'!$B1259,NoSettings_v3!$A$2:$A$4612,0),MATCH('EPS 3.1.3'!G$1,NoSettings_v3!$C$1:$AH$1,0)),"")</f>
        <v>0</v>
      </c>
      <c r="H1259" s="157">
        <f>IFERROR(INDEX(NoSettings_v3!$C$2:$AH$4612,MATCH('EPS 3.1.3'!$B1259,NoSettings_v3!$A$2:$A$4612,0),MATCH('EPS 3.1.3'!H$1,NoSettings_v3!$C$1:$AH$1,0)),"")</f>
        <v>0</v>
      </c>
      <c r="I1259" s="157">
        <f>IFERROR(INDEX(NoSettings_v3!$C$2:$AH$4612,MATCH('EPS 3.1.3'!$B1259,NoSettings_v3!$A$2:$A$4612,0),MATCH('EPS 3.1.3'!I$1,NoSettings_v3!$C$1:$AH$1,0)),"")</f>
        <v>0</v>
      </c>
      <c r="J1259" s="157">
        <f>IFERROR(INDEX(NoSettings_v3!$C$2:$AH$4612,MATCH('EPS 3.1.3'!$B1259,NoSettings_v3!$A$2:$A$4612,0),MATCH('EPS 3.1.3'!J$1,NoSettings_v3!$C$1:$AH$1,0)),"")</f>
        <v>0</v>
      </c>
      <c r="K1259" s="157">
        <f>IFERROR(INDEX(NoSettings_v3!$C$2:$AH$4612,MATCH('EPS 3.1.3'!$B1259,NoSettings_v3!$A$2:$A$4612,0),MATCH('EPS 3.1.3'!K$1,NoSettings_v3!$C$1:$AH$1,0)),"")</f>
        <v>0</v>
      </c>
      <c r="L1259" s="157">
        <f>IFERROR(INDEX(NoSettings_v3!$C$2:$AH$4612,MATCH('EPS 3.1.3'!$B1259,NoSettings_v3!$A$2:$A$4612,0),MATCH('EPS 3.1.3'!L$1,NoSettings_v3!$C$1:$AH$1,0)),"")</f>
        <v>0</v>
      </c>
      <c r="M1259" s="157">
        <f>IFERROR(INDEX(NoSettings_v3!$C$2:$AH$4612,MATCH('EPS 3.1.3'!$B1259,NoSettings_v3!$A$2:$A$4612,0),MATCH('EPS 3.1.3'!M$1,NoSettings_v3!$C$1:$AH$1,0)),"")</f>
        <v>0</v>
      </c>
      <c r="N1259" s="157">
        <f>IFERROR(INDEX(NoSettings_v3!$C$2:$AH$4612,MATCH('EPS 3.1.3'!$B1259,NoSettings_v3!$A$2:$A$4612,0),MATCH('EPS 3.1.3'!N$1,NoSettings_v3!$C$1:$AH$1,0)),"")</f>
        <v>0</v>
      </c>
      <c r="O1259" s="157">
        <f>IFERROR(INDEX(NoSettings_v3!$C$2:$AH$4612,MATCH('EPS 3.1.3'!$B1259,NoSettings_v3!$A$2:$A$4612,0),MATCH('EPS 3.1.3'!O$1,NoSettings_v3!$C$1:$AH$1,0)),"")</f>
        <v>0</v>
      </c>
      <c r="P1259" s="157">
        <f>IFERROR(INDEX(NoSettings_v3!$C$2:$AH$4612,MATCH('EPS 3.1.3'!$B1259,NoSettings_v3!$A$2:$A$4612,0),MATCH('EPS 3.1.3'!P$1,NoSettings_v3!$C$1:$AH$1,0)),"")</f>
        <v>0</v>
      </c>
      <c r="Q1259" s="157">
        <f>IFERROR(INDEX(NoSettings_v3!$C$2:$AH$4612,MATCH('EPS 3.1.3'!$B1259,NoSettings_v3!$A$2:$A$4612,0),MATCH('EPS 3.1.3'!Q$1,NoSettings_v3!$C$1:$AH$1,0)),"")</f>
        <v>0</v>
      </c>
      <c r="R1259" s="157">
        <f>IFERROR(INDEX(NoSettings_v3!$C$2:$AH$4612,MATCH('EPS 3.1.3'!$B1259,NoSettings_v3!$A$2:$A$4612,0),MATCH('EPS 3.1.3'!R$1,NoSettings_v3!$C$1:$AH$1,0)),"")</f>
        <v>0</v>
      </c>
      <c r="S1259" s="157">
        <f>IFERROR(INDEX(NoSettings_v3!$C$2:$AH$4612,MATCH('EPS 3.1.3'!$B1259,NoSettings_v3!$A$2:$A$4612,0),MATCH('EPS 3.1.3'!S$1,NoSettings_v3!$C$1:$AH$1,0)),"")</f>
        <v>0</v>
      </c>
      <c r="T1259" s="157">
        <f>IFERROR(INDEX(NoSettings_v3!$C$2:$AH$4612,MATCH('EPS 3.1.3'!$B1259,NoSettings_v3!$A$2:$A$4612,0),MATCH('EPS 3.1.3'!T$1,NoSettings_v3!$C$1:$AH$1,0)),"")</f>
        <v>0</v>
      </c>
      <c r="U1259" s="157">
        <f>IFERROR(INDEX(NoSettings_v3!$C$2:$AH$4612,MATCH('EPS 3.1.3'!$B1259,NoSettings_v3!$A$2:$A$4612,0),MATCH('EPS 3.1.3'!U$1,NoSettings_v3!$C$1:$AH$1,0)),"")</f>
        <v>0</v>
      </c>
      <c r="V1259" s="157">
        <f>IFERROR(INDEX(NoSettings_v3!$C$2:$AH$4612,MATCH('EPS 3.1.3'!$B1259,NoSettings_v3!$A$2:$A$4612,0),MATCH('EPS 3.1.3'!V$1,NoSettings_v3!$C$1:$AH$1,0)),"")</f>
        <v>0</v>
      </c>
      <c r="W1259" s="157">
        <f>IFERROR(INDEX(NoSettings_v3!$C$2:$AH$4612,MATCH('EPS 3.1.3'!$B1259,NoSettings_v3!$A$2:$A$4612,0),MATCH('EPS 3.1.3'!W$1,NoSettings_v3!$C$1:$AH$1,0)),"")</f>
        <v>0</v>
      </c>
      <c r="X1259" s="157">
        <f>IFERROR(INDEX(NoSettings_v3!$C$2:$AH$4612,MATCH('EPS 3.1.3'!$B1259,NoSettings_v3!$A$2:$A$4612,0),MATCH('EPS 3.1.3'!X$1,NoSettings_v3!$C$1:$AH$1,0)),"")</f>
        <v>0</v>
      </c>
      <c r="Y1259" s="157">
        <f>IFERROR(INDEX(NoSettings_v3!$C$2:$AH$4612,MATCH('EPS 3.1.3'!$B1259,NoSettings_v3!$A$2:$A$4612,0),MATCH('EPS 3.1.3'!Y$1,NoSettings_v3!$C$1:$AH$1,0)),"")</f>
        <v>0</v>
      </c>
      <c r="Z1259" s="157">
        <f>IFERROR(INDEX(NoSettings_v3!$C$2:$AH$4612,MATCH('EPS 3.1.3'!$B1259,NoSettings_v3!$A$2:$A$4612,0),MATCH('EPS 3.1.3'!Z$1,NoSettings_v3!$C$1:$AH$1,0)),"")</f>
        <v>0</v>
      </c>
      <c r="AA1259" s="157">
        <f>IFERROR(INDEX(NoSettings_v3!$C$2:$AH$4612,MATCH('EPS 3.1.3'!$B1259,NoSettings_v3!$A$2:$A$4612,0),MATCH('EPS 3.1.3'!AA$1,NoSettings_v3!$C$1:$AH$1,0)),"")</f>
        <v>0</v>
      </c>
      <c r="AB1259" s="157">
        <f>IFERROR(INDEX(NoSettings_v3!$C$2:$AH$4612,MATCH('EPS 3.1.3'!$B1259,NoSettings_v3!$A$2:$A$4612,0),MATCH('EPS 3.1.3'!AB$1,NoSettings_v3!$C$1:$AH$1,0)),"")</f>
        <v>0</v>
      </c>
      <c r="AC1259" s="157">
        <f>IFERROR(INDEX(NoSettings_v3!$C$2:$AH$4612,MATCH('EPS 3.1.3'!$B1259,NoSettings_v3!$A$2:$A$4612,0),MATCH('EPS 3.1.3'!AC$1,NoSettings_v3!$C$1:$AH$1,0)),"")</f>
        <v>0</v>
      </c>
      <c r="AD1259" s="157">
        <f>IFERROR(INDEX(NoSettings_v3!$C$2:$AH$4612,MATCH('EPS 3.1.3'!$B1259,NoSettings_v3!$A$2:$A$4612,0),MATCH('EPS 3.1.3'!AD$1,NoSettings_v3!$C$1:$AH$1,0)),"")</f>
        <v>0</v>
      </c>
      <c r="AE1259" s="157">
        <f>IFERROR(INDEX(NoSettings_v3!$C$2:$AH$4612,MATCH('EPS 3.1.3'!$B1259,NoSettings_v3!$A$2:$A$4612,0),MATCH('EPS 3.1.3'!AE$1,NoSettings_v3!$C$1:$AH$1,0)),"")</f>
        <v>0</v>
      </c>
      <c r="AF1259" s="157">
        <f>IFERROR(INDEX(NoSettings_v3!$C$2:$AH$4612,MATCH('EPS 3.1.3'!$B1259,NoSettings_v3!$A$2:$A$4612,0),MATCH('EPS 3.1.3'!AF$1,NoSettings_v3!$C$1:$AH$1,0)),"")</f>
        <v>0</v>
      </c>
      <c r="AG1259" s="157">
        <f>IFERROR(INDEX(NoSettings_v3!$C$2:$AH$4612,MATCH('EPS 3.1.3'!$B1259,NoSettings_v3!$A$2:$A$4612,0),MATCH('EPS 3.1.3'!AG$1,NoSettings_v3!$C$1:$AH$1,0)),"")</f>
        <v>0</v>
      </c>
      <c r="AH1259" s="157">
        <f>IFERROR(INDEX(NoSettings_v3!$C$2:$AH$4612,MATCH('EPS 3.1.3'!$B1259,NoSettings_v3!$A$2:$A$4612,0),MATCH('EPS 3.1.3'!AH$1,NoSettings_v3!$C$1:$AH$1,0)),"")</f>
        <v>0</v>
      </c>
      <c r="AI1259" s="157">
        <f>IFERROR(INDEX(NoSettings_v3!$C$2:$AH$4612,MATCH('EPS 3.1.3'!$B1259,NoSettings_v3!$A$2:$A$4612,0),MATCH('EPS 3.1.3'!AI$1,NoSettings_v3!$C$1:$AH$1,0)),"")</f>
        <v>0</v>
      </c>
    </row>
    <row r="1260" spans="2:35" x14ac:dyDescent="0.35">
      <c r="B1260" s="161" t="s">
        <v>1974</v>
      </c>
      <c r="C1260" s="127" t="s">
        <v>964</v>
      </c>
      <c r="D1260" s="157">
        <f>IFERROR(INDEX(NoSettings_v3!$C$2:$AH$4612,MATCH('EPS 3.1.3'!$B1260,NoSettings_v3!$A$2:$A$4612,0),MATCH('EPS 3.1.3'!D$1,NoSettings_v3!$C$1:$AH$1,0)),"")</f>
        <v>0</v>
      </c>
      <c r="E1260" s="157">
        <f>IFERROR(INDEX(NoSettings_v3!$C$2:$AH$4612,MATCH('EPS 3.1.3'!$B1260,NoSettings_v3!$A$2:$A$4612,0),MATCH('EPS 3.1.3'!E$1,NoSettings_v3!$C$1:$AH$1,0)),"")</f>
        <v>0</v>
      </c>
      <c r="F1260" s="157">
        <f>IFERROR(INDEX(NoSettings_v3!$C$2:$AH$4612,MATCH('EPS 3.1.3'!$B1260,NoSettings_v3!$A$2:$A$4612,0),MATCH('EPS 3.1.3'!F$1,NoSettings_v3!$C$1:$AH$1,0)),"")</f>
        <v>0</v>
      </c>
      <c r="G1260" s="157">
        <f>IFERROR(INDEX(NoSettings_v3!$C$2:$AH$4612,MATCH('EPS 3.1.3'!$B1260,NoSettings_v3!$A$2:$A$4612,0),MATCH('EPS 3.1.3'!G$1,NoSettings_v3!$C$1:$AH$1,0)),"")</f>
        <v>0</v>
      </c>
      <c r="H1260" s="157">
        <f>IFERROR(INDEX(NoSettings_v3!$C$2:$AH$4612,MATCH('EPS 3.1.3'!$B1260,NoSettings_v3!$A$2:$A$4612,0),MATCH('EPS 3.1.3'!H$1,NoSettings_v3!$C$1:$AH$1,0)),"")</f>
        <v>0</v>
      </c>
      <c r="I1260" s="157">
        <f>IFERROR(INDEX(NoSettings_v3!$C$2:$AH$4612,MATCH('EPS 3.1.3'!$B1260,NoSettings_v3!$A$2:$A$4612,0),MATCH('EPS 3.1.3'!I$1,NoSettings_v3!$C$1:$AH$1,0)),"")</f>
        <v>0</v>
      </c>
      <c r="J1260" s="157">
        <f>IFERROR(INDEX(NoSettings_v3!$C$2:$AH$4612,MATCH('EPS 3.1.3'!$B1260,NoSettings_v3!$A$2:$A$4612,0),MATCH('EPS 3.1.3'!J$1,NoSettings_v3!$C$1:$AH$1,0)),"")</f>
        <v>0</v>
      </c>
      <c r="K1260" s="157">
        <f>IFERROR(INDEX(NoSettings_v3!$C$2:$AH$4612,MATCH('EPS 3.1.3'!$B1260,NoSettings_v3!$A$2:$A$4612,0),MATCH('EPS 3.1.3'!K$1,NoSettings_v3!$C$1:$AH$1,0)),"")</f>
        <v>0</v>
      </c>
      <c r="L1260" s="157">
        <f>IFERROR(INDEX(NoSettings_v3!$C$2:$AH$4612,MATCH('EPS 3.1.3'!$B1260,NoSettings_v3!$A$2:$A$4612,0),MATCH('EPS 3.1.3'!L$1,NoSettings_v3!$C$1:$AH$1,0)),"")</f>
        <v>0</v>
      </c>
      <c r="M1260" s="157">
        <f>IFERROR(INDEX(NoSettings_v3!$C$2:$AH$4612,MATCH('EPS 3.1.3'!$B1260,NoSettings_v3!$A$2:$A$4612,0),MATCH('EPS 3.1.3'!M$1,NoSettings_v3!$C$1:$AH$1,0)),"")</f>
        <v>0</v>
      </c>
      <c r="N1260" s="157">
        <f>IFERROR(INDEX(NoSettings_v3!$C$2:$AH$4612,MATCH('EPS 3.1.3'!$B1260,NoSettings_v3!$A$2:$A$4612,0),MATCH('EPS 3.1.3'!N$1,NoSettings_v3!$C$1:$AH$1,0)),"")</f>
        <v>0</v>
      </c>
      <c r="O1260" s="157">
        <f>IFERROR(INDEX(NoSettings_v3!$C$2:$AH$4612,MATCH('EPS 3.1.3'!$B1260,NoSettings_v3!$A$2:$A$4612,0),MATCH('EPS 3.1.3'!O$1,NoSettings_v3!$C$1:$AH$1,0)),"")</f>
        <v>0</v>
      </c>
      <c r="P1260" s="157">
        <f>IFERROR(INDEX(NoSettings_v3!$C$2:$AH$4612,MATCH('EPS 3.1.3'!$B1260,NoSettings_v3!$A$2:$A$4612,0),MATCH('EPS 3.1.3'!P$1,NoSettings_v3!$C$1:$AH$1,0)),"")</f>
        <v>0</v>
      </c>
      <c r="Q1260" s="157">
        <f>IFERROR(INDEX(NoSettings_v3!$C$2:$AH$4612,MATCH('EPS 3.1.3'!$B1260,NoSettings_v3!$A$2:$A$4612,0),MATCH('EPS 3.1.3'!Q$1,NoSettings_v3!$C$1:$AH$1,0)),"")</f>
        <v>0</v>
      </c>
      <c r="R1260" s="157">
        <f>IFERROR(INDEX(NoSettings_v3!$C$2:$AH$4612,MATCH('EPS 3.1.3'!$B1260,NoSettings_v3!$A$2:$A$4612,0),MATCH('EPS 3.1.3'!R$1,NoSettings_v3!$C$1:$AH$1,0)),"")</f>
        <v>0</v>
      </c>
      <c r="S1260" s="157">
        <f>IFERROR(INDEX(NoSettings_v3!$C$2:$AH$4612,MATCH('EPS 3.1.3'!$B1260,NoSettings_v3!$A$2:$A$4612,0),MATCH('EPS 3.1.3'!S$1,NoSettings_v3!$C$1:$AH$1,0)),"")</f>
        <v>0</v>
      </c>
      <c r="T1260" s="157">
        <f>IFERROR(INDEX(NoSettings_v3!$C$2:$AH$4612,MATCH('EPS 3.1.3'!$B1260,NoSettings_v3!$A$2:$A$4612,0),MATCH('EPS 3.1.3'!T$1,NoSettings_v3!$C$1:$AH$1,0)),"")</f>
        <v>0</v>
      </c>
      <c r="U1260" s="157">
        <f>IFERROR(INDEX(NoSettings_v3!$C$2:$AH$4612,MATCH('EPS 3.1.3'!$B1260,NoSettings_v3!$A$2:$A$4612,0),MATCH('EPS 3.1.3'!U$1,NoSettings_v3!$C$1:$AH$1,0)),"")</f>
        <v>0</v>
      </c>
      <c r="V1260" s="157">
        <f>IFERROR(INDEX(NoSettings_v3!$C$2:$AH$4612,MATCH('EPS 3.1.3'!$B1260,NoSettings_v3!$A$2:$A$4612,0),MATCH('EPS 3.1.3'!V$1,NoSettings_v3!$C$1:$AH$1,0)),"")</f>
        <v>0</v>
      </c>
      <c r="W1260" s="157">
        <f>IFERROR(INDEX(NoSettings_v3!$C$2:$AH$4612,MATCH('EPS 3.1.3'!$B1260,NoSettings_v3!$A$2:$A$4612,0),MATCH('EPS 3.1.3'!W$1,NoSettings_v3!$C$1:$AH$1,0)),"")</f>
        <v>0</v>
      </c>
      <c r="X1260" s="157">
        <f>IFERROR(INDEX(NoSettings_v3!$C$2:$AH$4612,MATCH('EPS 3.1.3'!$B1260,NoSettings_v3!$A$2:$A$4612,0),MATCH('EPS 3.1.3'!X$1,NoSettings_v3!$C$1:$AH$1,0)),"")</f>
        <v>0</v>
      </c>
      <c r="Y1260" s="157">
        <f>IFERROR(INDEX(NoSettings_v3!$C$2:$AH$4612,MATCH('EPS 3.1.3'!$B1260,NoSettings_v3!$A$2:$A$4612,0),MATCH('EPS 3.1.3'!Y$1,NoSettings_v3!$C$1:$AH$1,0)),"")</f>
        <v>0</v>
      </c>
      <c r="Z1260" s="157">
        <f>IFERROR(INDEX(NoSettings_v3!$C$2:$AH$4612,MATCH('EPS 3.1.3'!$B1260,NoSettings_v3!$A$2:$A$4612,0),MATCH('EPS 3.1.3'!Z$1,NoSettings_v3!$C$1:$AH$1,0)),"")</f>
        <v>0</v>
      </c>
      <c r="AA1260" s="157">
        <f>IFERROR(INDEX(NoSettings_v3!$C$2:$AH$4612,MATCH('EPS 3.1.3'!$B1260,NoSettings_v3!$A$2:$A$4612,0),MATCH('EPS 3.1.3'!AA$1,NoSettings_v3!$C$1:$AH$1,0)),"")</f>
        <v>0</v>
      </c>
      <c r="AB1260" s="157">
        <f>IFERROR(INDEX(NoSettings_v3!$C$2:$AH$4612,MATCH('EPS 3.1.3'!$B1260,NoSettings_v3!$A$2:$A$4612,0),MATCH('EPS 3.1.3'!AB$1,NoSettings_v3!$C$1:$AH$1,0)),"")</f>
        <v>0</v>
      </c>
      <c r="AC1260" s="157">
        <f>IFERROR(INDEX(NoSettings_v3!$C$2:$AH$4612,MATCH('EPS 3.1.3'!$B1260,NoSettings_v3!$A$2:$A$4612,0),MATCH('EPS 3.1.3'!AC$1,NoSettings_v3!$C$1:$AH$1,0)),"")</f>
        <v>0</v>
      </c>
      <c r="AD1260" s="157">
        <f>IFERROR(INDEX(NoSettings_v3!$C$2:$AH$4612,MATCH('EPS 3.1.3'!$B1260,NoSettings_v3!$A$2:$A$4612,0),MATCH('EPS 3.1.3'!AD$1,NoSettings_v3!$C$1:$AH$1,0)),"")</f>
        <v>0</v>
      </c>
      <c r="AE1260" s="157">
        <f>IFERROR(INDEX(NoSettings_v3!$C$2:$AH$4612,MATCH('EPS 3.1.3'!$B1260,NoSettings_v3!$A$2:$A$4612,0),MATCH('EPS 3.1.3'!AE$1,NoSettings_v3!$C$1:$AH$1,0)),"")</f>
        <v>0</v>
      </c>
      <c r="AF1260" s="157">
        <f>IFERROR(INDEX(NoSettings_v3!$C$2:$AH$4612,MATCH('EPS 3.1.3'!$B1260,NoSettings_v3!$A$2:$A$4612,0),MATCH('EPS 3.1.3'!AF$1,NoSettings_v3!$C$1:$AH$1,0)),"")</f>
        <v>0</v>
      </c>
      <c r="AG1260" s="157">
        <f>IFERROR(INDEX(NoSettings_v3!$C$2:$AH$4612,MATCH('EPS 3.1.3'!$B1260,NoSettings_v3!$A$2:$A$4612,0),MATCH('EPS 3.1.3'!AG$1,NoSettings_v3!$C$1:$AH$1,0)),"")</f>
        <v>0</v>
      </c>
      <c r="AH1260" s="157">
        <f>IFERROR(INDEX(NoSettings_v3!$C$2:$AH$4612,MATCH('EPS 3.1.3'!$B1260,NoSettings_v3!$A$2:$A$4612,0),MATCH('EPS 3.1.3'!AH$1,NoSettings_v3!$C$1:$AH$1,0)),"")</f>
        <v>0</v>
      </c>
      <c r="AI1260" s="157">
        <f>IFERROR(INDEX(NoSettings_v3!$C$2:$AH$4612,MATCH('EPS 3.1.3'!$B1260,NoSettings_v3!$A$2:$A$4612,0),MATCH('EPS 3.1.3'!AI$1,NoSettings_v3!$C$1:$AH$1,0)),"")</f>
        <v>0</v>
      </c>
    </row>
    <row r="1261" spans="2:35" x14ac:dyDescent="0.35">
      <c r="B1261" s="161" t="s">
        <v>1975</v>
      </c>
      <c r="C1261" s="127" t="s">
        <v>964</v>
      </c>
      <c r="D1261" s="157">
        <f>IFERROR(INDEX(NoSettings_v3!$C$2:$AH$4612,MATCH('EPS 3.1.3'!$B1261,NoSettings_v3!$A$2:$A$4612,0),MATCH('EPS 3.1.3'!D$1,NoSettings_v3!$C$1:$AH$1,0)),"")</f>
        <v>0</v>
      </c>
      <c r="E1261" s="157">
        <f>IFERROR(INDEX(NoSettings_v3!$C$2:$AH$4612,MATCH('EPS 3.1.3'!$B1261,NoSettings_v3!$A$2:$A$4612,0),MATCH('EPS 3.1.3'!E$1,NoSettings_v3!$C$1:$AH$1,0)),"")</f>
        <v>0</v>
      </c>
      <c r="F1261" s="157">
        <f>IFERROR(INDEX(NoSettings_v3!$C$2:$AH$4612,MATCH('EPS 3.1.3'!$B1261,NoSettings_v3!$A$2:$A$4612,0),MATCH('EPS 3.1.3'!F$1,NoSettings_v3!$C$1:$AH$1,0)),"")</f>
        <v>0</v>
      </c>
      <c r="G1261" s="157">
        <f>IFERROR(INDEX(NoSettings_v3!$C$2:$AH$4612,MATCH('EPS 3.1.3'!$B1261,NoSettings_v3!$A$2:$A$4612,0),MATCH('EPS 3.1.3'!G$1,NoSettings_v3!$C$1:$AH$1,0)),"")</f>
        <v>0</v>
      </c>
      <c r="H1261" s="157">
        <f>IFERROR(INDEX(NoSettings_v3!$C$2:$AH$4612,MATCH('EPS 3.1.3'!$B1261,NoSettings_v3!$A$2:$A$4612,0),MATCH('EPS 3.1.3'!H$1,NoSettings_v3!$C$1:$AH$1,0)),"")</f>
        <v>0</v>
      </c>
      <c r="I1261" s="157">
        <f>IFERROR(INDEX(NoSettings_v3!$C$2:$AH$4612,MATCH('EPS 3.1.3'!$B1261,NoSettings_v3!$A$2:$A$4612,0),MATCH('EPS 3.1.3'!I$1,NoSettings_v3!$C$1:$AH$1,0)),"")</f>
        <v>0</v>
      </c>
      <c r="J1261" s="157">
        <f>IFERROR(INDEX(NoSettings_v3!$C$2:$AH$4612,MATCH('EPS 3.1.3'!$B1261,NoSettings_v3!$A$2:$A$4612,0),MATCH('EPS 3.1.3'!J$1,NoSettings_v3!$C$1:$AH$1,0)),"")</f>
        <v>0</v>
      </c>
      <c r="K1261" s="157">
        <f>IFERROR(INDEX(NoSettings_v3!$C$2:$AH$4612,MATCH('EPS 3.1.3'!$B1261,NoSettings_v3!$A$2:$A$4612,0),MATCH('EPS 3.1.3'!K$1,NoSettings_v3!$C$1:$AH$1,0)),"")</f>
        <v>0</v>
      </c>
      <c r="L1261" s="157">
        <f>IFERROR(INDEX(NoSettings_v3!$C$2:$AH$4612,MATCH('EPS 3.1.3'!$B1261,NoSettings_v3!$A$2:$A$4612,0),MATCH('EPS 3.1.3'!L$1,NoSettings_v3!$C$1:$AH$1,0)),"")</f>
        <v>0</v>
      </c>
      <c r="M1261" s="157">
        <f>IFERROR(INDEX(NoSettings_v3!$C$2:$AH$4612,MATCH('EPS 3.1.3'!$B1261,NoSettings_v3!$A$2:$A$4612,0),MATCH('EPS 3.1.3'!M$1,NoSettings_v3!$C$1:$AH$1,0)),"")</f>
        <v>0</v>
      </c>
      <c r="N1261" s="157">
        <f>IFERROR(INDEX(NoSettings_v3!$C$2:$AH$4612,MATCH('EPS 3.1.3'!$B1261,NoSettings_v3!$A$2:$A$4612,0),MATCH('EPS 3.1.3'!N$1,NoSettings_v3!$C$1:$AH$1,0)),"")</f>
        <v>0</v>
      </c>
      <c r="O1261" s="157">
        <f>IFERROR(INDEX(NoSettings_v3!$C$2:$AH$4612,MATCH('EPS 3.1.3'!$B1261,NoSettings_v3!$A$2:$A$4612,0),MATCH('EPS 3.1.3'!O$1,NoSettings_v3!$C$1:$AH$1,0)),"")</f>
        <v>0</v>
      </c>
      <c r="P1261" s="157">
        <f>IFERROR(INDEX(NoSettings_v3!$C$2:$AH$4612,MATCH('EPS 3.1.3'!$B1261,NoSettings_v3!$A$2:$A$4612,0),MATCH('EPS 3.1.3'!P$1,NoSettings_v3!$C$1:$AH$1,0)),"")</f>
        <v>0</v>
      </c>
      <c r="Q1261" s="157">
        <f>IFERROR(INDEX(NoSettings_v3!$C$2:$AH$4612,MATCH('EPS 3.1.3'!$B1261,NoSettings_v3!$A$2:$A$4612,0),MATCH('EPS 3.1.3'!Q$1,NoSettings_v3!$C$1:$AH$1,0)),"")</f>
        <v>0</v>
      </c>
      <c r="R1261" s="157">
        <f>IFERROR(INDEX(NoSettings_v3!$C$2:$AH$4612,MATCH('EPS 3.1.3'!$B1261,NoSettings_v3!$A$2:$A$4612,0),MATCH('EPS 3.1.3'!R$1,NoSettings_v3!$C$1:$AH$1,0)),"")</f>
        <v>0</v>
      </c>
      <c r="S1261" s="157">
        <f>IFERROR(INDEX(NoSettings_v3!$C$2:$AH$4612,MATCH('EPS 3.1.3'!$B1261,NoSettings_v3!$A$2:$A$4612,0),MATCH('EPS 3.1.3'!S$1,NoSettings_v3!$C$1:$AH$1,0)),"")</f>
        <v>0</v>
      </c>
      <c r="T1261" s="157">
        <f>IFERROR(INDEX(NoSettings_v3!$C$2:$AH$4612,MATCH('EPS 3.1.3'!$B1261,NoSettings_v3!$A$2:$A$4612,0),MATCH('EPS 3.1.3'!T$1,NoSettings_v3!$C$1:$AH$1,0)),"")</f>
        <v>0</v>
      </c>
      <c r="U1261" s="157">
        <f>IFERROR(INDEX(NoSettings_v3!$C$2:$AH$4612,MATCH('EPS 3.1.3'!$B1261,NoSettings_v3!$A$2:$A$4612,0),MATCH('EPS 3.1.3'!U$1,NoSettings_v3!$C$1:$AH$1,0)),"")</f>
        <v>0</v>
      </c>
      <c r="V1261" s="157">
        <f>IFERROR(INDEX(NoSettings_v3!$C$2:$AH$4612,MATCH('EPS 3.1.3'!$B1261,NoSettings_v3!$A$2:$A$4612,0),MATCH('EPS 3.1.3'!V$1,NoSettings_v3!$C$1:$AH$1,0)),"")</f>
        <v>0</v>
      </c>
      <c r="W1261" s="157">
        <f>IFERROR(INDEX(NoSettings_v3!$C$2:$AH$4612,MATCH('EPS 3.1.3'!$B1261,NoSettings_v3!$A$2:$A$4612,0),MATCH('EPS 3.1.3'!W$1,NoSettings_v3!$C$1:$AH$1,0)),"")</f>
        <v>0</v>
      </c>
      <c r="X1261" s="157">
        <f>IFERROR(INDEX(NoSettings_v3!$C$2:$AH$4612,MATCH('EPS 3.1.3'!$B1261,NoSettings_v3!$A$2:$A$4612,0),MATCH('EPS 3.1.3'!X$1,NoSettings_v3!$C$1:$AH$1,0)),"")</f>
        <v>0</v>
      </c>
      <c r="Y1261" s="157">
        <f>IFERROR(INDEX(NoSettings_v3!$C$2:$AH$4612,MATCH('EPS 3.1.3'!$B1261,NoSettings_v3!$A$2:$A$4612,0),MATCH('EPS 3.1.3'!Y$1,NoSettings_v3!$C$1:$AH$1,0)),"")</f>
        <v>0</v>
      </c>
      <c r="Z1261" s="157">
        <f>IFERROR(INDEX(NoSettings_v3!$C$2:$AH$4612,MATCH('EPS 3.1.3'!$B1261,NoSettings_v3!$A$2:$A$4612,0),MATCH('EPS 3.1.3'!Z$1,NoSettings_v3!$C$1:$AH$1,0)),"")</f>
        <v>0</v>
      </c>
      <c r="AA1261" s="157">
        <f>IFERROR(INDEX(NoSettings_v3!$C$2:$AH$4612,MATCH('EPS 3.1.3'!$B1261,NoSettings_v3!$A$2:$A$4612,0),MATCH('EPS 3.1.3'!AA$1,NoSettings_v3!$C$1:$AH$1,0)),"")</f>
        <v>0</v>
      </c>
      <c r="AB1261" s="157">
        <f>IFERROR(INDEX(NoSettings_v3!$C$2:$AH$4612,MATCH('EPS 3.1.3'!$B1261,NoSettings_v3!$A$2:$A$4612,0),MATCH('EPS 3.1.3'!AB$1,NoSettings_v3!$C$1:$AH$1,0)),"")</f>
        <v>0</v>
      </c>
      <c r="AC1261" s="157">
        <f>IFERROR(INDEX(NoSettings_v3!$C$2:$AH$4612,MATCH('EPS 3.1.3'!$B1261,NoSettings_v3!$A$2:$A$4612,0),MATCH('EPS 3.1.3'!AC$1,NoSettings_v3!$C$1:$AH$1,0)),"")</f>
        <v>0</v>
      </c>
      <c r="AD1261" s="157">
        <f>IFERROR(INDEX(NoSettings_v3!$C$2:$AH$4612,MATCH('EPS 3.1.3'!$B1261,NoSettings_v3!$A$2:$A$4612,0),MATCH('EPS 3.1.3'!AD$1,NoSettings_v3!$C$1:$AH$1,0)),"")</f>
        <v>0</v>
      </c>
      <c r="AE1261" s="157">
        <f>IFERROR(INDEX(NoSettings_v3!$C$2:$AH$4612,MATCH('EPS 3.1.3'!$B1261,NoSettings_v3!$A$2:$A$4612,0),MATCH('EPS 3.1.3'!AE$1,NoSettings_v3!$C$1:$AH$1,0)),"")</f>
        <v>0</v>
      </c>
      <c r="AF1261" s="157">
        <f>IFERROR(INDEX(NoSettings_v3!$C$2:$AH$4612,MATCH('EPS 3.1.3'!$B1261,NoSettings_v3!$A$2:$A$4612,0),MATCH('EPS 3.1.3'!AF$1,NoSettings_v3!$C$1:$AH$1,0)),"")</f>
        <v>0</v>
      </c>
      <c r="AG1261" s="157">
        <f>IFERROR(INDEX(NoSettings_v3!$C$2:$AH$4612,MATCH('EPS 3.1.3'!$B1261,NoSettings_v3!$A$2:$A$4612,0),MATCH('EPS 3.1.3'!AG$1,NoSettings_v3!$C$1:$AH$1,0)),"")</f>
        <v>0</v>
      </c>
      <c r="AH1261" s="157">
        <f>IFERROR(INDEX(NoSettings_v3!$C$2:$AH$4612,MATCH('EPS 3.1.3'!$B1261,NoSettings_v3!$A$2:$A$4612,0),MATCH('EPS 3.1.3'!AH$1,NoSettings_v3!$C$1:$AH$1,0)),"")</f>
        <v>0</v>
      </c>
      <c r="AI1261" s="157">
        <f>IFERROR(INDEX(NoSettings_v3!$C$2:$AH$4612,MATCH('EPS 3.1.3'!$B1261,NoSettings_v3!$A$2:$A$4612,0),MATCH('EPS 3.1.3'!AI$1,NoSettings_v3!$C$1:$AH$1,0)),"")</f>
        <v>0</v>
      </c>
    </row>
    <row r="1262" spans="2:35" x14ac:dyDescent="0.35">
      <c r="B1262" s="161" t="s">
        <v>1976</v>
      </c>
      <c r="C1262" s="127" t="s">
        <v>964</v>
      </c>
      <c r="D1262" s="157">
        <f>IFERROR(INDEX(NoSettings_v3!$C$2:$AH$4612,MATCH('EPS 3.1.3'!$B1262,NoSettings_v3!$A$2:$A$4612,0),MATCH('EPS 3.1.3'!D$1,NoSettings_v3!$C$1:$AH$1,0)),"")</f>
        <v>0</v>
      </c>
      <c r="E1262" s="157">
        <f>IFERROR(INDEX(NoSettings_v3!$C$2:$AH$4612,MATCH('EPS 3.1.3'!$B1262,NoSettings_v3!$A$2:$A$4612,0),MATCH('EPS 3.1.3'!E$1,NoSettings_v3!$C$1:$AH$1,0)),"")</f>
        <v>0</v>
      </c>
      <c r="F1262" s="157">
        <f>IFERROR(INDEX(NoSettings_v3!$C$2:$AH$4612,MATCH('EPS 3.1.3'!$B1262,NoSettings_v3!$A$2:$A$4612,0),MATCH('EPS 3.1.3'!F$1,NoSettings_v3!$C$1:$AH$1,0)),"")</f>
        <v>0</v>
      </c>
      <c r="G1262" s="157">
        <f>IFERROR(INDEX(NoSettings_v3!$C$2:$AH$4612,MATCH('EPS 3.1.3'!$B1262,NoSettings_v3!$A$2:$A$4612,0),MATCH('EPS 3.1.3'!G$1,NoSettings_v3!$C$1:$AH$1,0)),"")</f>
        <v>0</v>
      </c>
      <c r="H1262" s="157">
        <f>IFERROR(INDEX(NoSettings_v3!$C$2:$AH$4612,MATCH('EPS 3.1.3'!$B1262,NoSettings_v3!$A$2:$A$4612,0),MATCH('EPS 3.1.3'!H$1,NoSettings_v3!$C$1:$AH$1,0)),"")</f>
        <v>0</v>
      </c>
      <c r="I1262" s="157">
        <f>IFERROR(INDEX(NoSettings_v3!$C$2:$AH$4612,MATCH('EPS 3.1.3'!$B1262,NoSettings_v3!$A$2:$A$4612,0),MATCH('EPS 3.1.3'!I$1,NoSettings_v3!$C$1:$AH$1,0)),"")</f>
        <v>0</v>
      </c>
      <c r="J1262" s="157">
        <f>IFERROR(INDEX(NoSettings_v3!$C$2:$AH$4612,MATCH('EPS 3.1.3'!$B1262,NoSettings_v3!$A$2:$A$4612,0),MATCH('EPS 3.1.3'!J$1,NoSettings_v3!$C$1:$AH$1,0)),"")</f>
        <v>0</v>
      </c>
      <c r="K1262" s="157">
        <f>IFERROR(INDEX(NoSettings_v3!$C$2:$AH$4612,MATCH('EPS 3.1.3'!$B1262,NoSettings_v3!$A$2:$A$4612,0),MATCH('EPS 3.1.3'!K$1,NoSettings_v3!$C$1:$AH$1,0)),"")</f>
        <v>0</v>
      </c>
      <c r="L1262" s="157">
        <f>IFERROR(INDEX(NoSettings_v3!$C$2:$AH$4612,MATCH('EPS 3.1.3'!$B1262,NoSettings_v3!$A$2:$A$4612,0),MATCH('EPS 3.1.3'!L$1,NoSettings_v3!$C$1:$AH$1,0)),"")</f>
        <v>0</v>
      </c>
      <c r="M1262" s="157">
        <f>IFERROR(INDEX(NoSettings_v3!$C$2:$AH$4612,MATCH('EPS 3.1.3'!$B1262,NoSettings_v3!$A$2:$A$4612,0),MATCH('EPS 3.1.3'!M$1,NoSettings_v3!$C$1:$AH$1,0)),"")</f>
        <v>0</v>
      </c>
      <c r="N1262" s="157">
        <f>IFERROR(INDEX(NoSettings_v3!$C$2:$AH$4612,MATCH('EPS 3.1.3'!$B1262,NoSettings_v3!$A$2:$A$4612,0),MATCH('EPS 3.1.3'!N$1,NoSettings_v3!$C$1:$AH$1,0)),"")</f>
        <v>0</v>
      </c>
      <c r="O1262" s="157">
        <f>IFERROR(INDEX(NoSettings_v3!$C$2:$AH$4612,MATCH('EPS 3.1.3'!$B1262,NoSettings_v3!$A$2:$A$4612,0),MATCH('EPS 3.1.3'!O$1,NoSettings_v3!$C$1:$AH$1,0)),"")</f>
        <v>0</v>
      </c>
      <c r="P1262" s="157">
        <f>IFERROR(INDEX(NoSettings_v3!$C$2:$AH$4612,MATCH('EPS 3.1.3'!$B1262,NoSettings_v3!$A$2:$A$4612,0),MATCH('EPS 3.1.3'!P$1,NoSettings_v3!$C$1:$AH$1,0)),"")</f>
        <v>0</v>
      </c>
      <c r="Q1262" s="157">
        <f>IFERROR(INDEX(NoSettings_v3!$C$2:$AH$4612,MATCH('EPS 3.1.3'!$B1262,NoSettings_v3!$A$2:$A$4612,0),MATCH('EPS 3.1.3'!Q$1,NoSettings_v3!$C$1:$AH$1,0)),"")</f>
        <v>0</v>
      </c>
      <c r="R1262" s="157">
        <f>IFERROR(INDEX(NoSettings_v3!$C$2:$AH$4612,MATCH('EPS 3.1.3'!$B1262,NoSettings_v3!$A$2:$A$4612,0),MATCH('EPS 3.1.3'!R$1,NoSettings_v3!$C$1:$AH$1,0)),"")</f>
        <v>0</v>
      </c>
      <c r="S1262" s="157">
        <f>IFERROR(INDEX(NoSettings_v3!$C$2:$AH$4612,MATCH('EPS 3.1.3'!$B1262,NoSettings_v3!$A$2:$A$4612,0),MATCH('EPS 3.1.3'!S$1,NoSettings_v3!$C$1:$AH$1,0)),"")</f>
        <v>0</v>
      </c>
      <c r="T1262" s="157">
        <f>IFERROR(INDEX(NoSettings_v3!$C$2:$AH$4612,MATCH('EPS 3.1.3'!$B1262,NoSettings_v3!$A$2:$A$4612,0),MATCH('EPS 3.1.3'!T$1,NoSettings_v3!$C$1:$AH$1,0)),"")</f>
        <v>0</v>
      </c>
      <c r="U1262" s="157">
        <f>IFERROR(INDEX(NoSettings_v3!$C$2:$AH$4612,MATCH('EPS 3.1.3'!$B1262,NoSettings_v3!$A$2:$A$4612,0),MATCH('EPS 3.1.3'!U$1,NoSettings_v3!$C$1:$AH$1,0)),"")</f>
        <v>0</v>
      </c>
      <c r="V1262" s="157">
        <f>IFERROR(INDEX(NoSettings_v3!$C$2:$AH$4612,MATCH('EPS 3.1.3'!$B1262,NoSettings_v3!$A$2:$A$4612,0),MATCH('EPS 3.1.3'!V$1,NoSettings_v3!$C$1:$AH$1,0)),"")</f>
        <v>0</v>
      </c>
      <c r="W1262" s="157">
        <f>IFERROR(INDEX(NoSettings_v3!$C$2:$AH$4612,MATCH('EPS 3.1.3'!$B1262,NoSettings_v3!$A$2:$A$4612,0),MATCH('EPS 3.1.3'!W$1,NoSettings_v3!$C$1:$AH$1,0)),"")</f>
        <v>0</v>
      </c>
      <c r="X1262" s="157">
        <f>IFERROR(INDEX(NoSettings_v3!$C$2:$AH$4612,MATCH('EPS 3.1.3'!$B1262,NoSettings_v3!$A$2:$A$4612,0),MATCH('EPS 3.1.3'!X$1,NoSettings_v3!$C$1:$AH$1,0)),"")</f>
        <v>0</v>
      </c>
      <c r="Y1262" s="157">
        <f>IFERROR(INDEX(NoSettings_v3!$C$2:$AH$4612,MATCH('EPS 3.1.3'!$B1262,NoSettings_v3!$A$2:$A$4612,0),MATCH('EPS 3.1.3'!Y$1,NoSettings_v3!$C$1:$AH$1,0)),"")</f>
        <v>0</v>
      </c>
      <c r="Z1262" s="157">
        <f>IFERROR(INDEX(NoSettings_v3!$C$2:$AH$4612,MATCH('EPS 3.1.3'!$B1262,NoSettings_v3!$A$2:$A$4612,0),MATCH('EPS 3.1.3'!Z$1,NoSettings_v3!$C$1:$AH$1,0)),"")</f>
        <v>0</v>
      </c>
      <c r="AA1262" s="157">
        <f>IFERROR(INDEX(NoSettings_v3!$C$2:$AH$4612,MATCH('EPS 3.1.3'!$B1262,NoSettings_v3!$A$2:$A$4612,0),MATCH('EPS 3.1.3'!AA$1,NoSettings_v3!$C$1:$AH$1,0)),"")</f>
        <v>0</v>
      </c>
      <c r="AB1262" s="157">
        <f>IFERROR(INDEX(NoSettings_v3!$C$2:$AH$4612,MATCH('EPS 3.1.3'!$B1262,NoSettings_v3!$A$2:$A$4612,0),MATCH('EPS 3.1.3'!AB$1,NoSettings_v3!$C$1:$AH$1,0)),"")</f>
        <v>0</v>
      </c>
      <c r="AC1262" s="157">
        <f>IFERROR(INDEX(NoSettings_v3!$C$2:$AH$4612,MATCH('EPS 3.1.3'!$B1262,NoSettings_v3!$A$2:$A$4612,0),MATCH('EPS 3.1.3'!AC$1,NoSettings_v3!$C$1:$AH$1,0)),"")</f>
        <v>0</v>
      </c>
      <c r="AD1262" s="157">
        <f>IFERROR(INDEX(NoSettings_v3!$C$2:$AH$4612,MATCH('EPS 3.1.3'!$B1262,NoSettings_v3!$A$2:$A$4612,0),MATCH('EPS 3.1.3'!AD$1,NoSettings_v3!$C$1:$AH$1,0)),"")</f>
        <v>0</v>
      </c>
      <c r="AE1262" s="157">
        <f>IFERROR(INDEX(NoSettings_v3!$C$2:$AH$4612,MATCH('EPS 3.1.3'!$B1262,NoSettings_v3!$A$2:$A$4612,0),MATCH('EPS 3.1.3'!AE$1,NoSettings_v3!$C$1:$AH$1,0)),"")</f>
        <v>0</v>
      </c>
      <c r="AF1262" s="157">
        <f>IFERROR(INDEX(NoSettings_v3!$C$2:$AH$4612,MATCH('EPS 3.1.3'!$B1262,NoSettings_v3!$A$2:$A$4612,0),MATCH('EPS 3.1.3'!AF$1,NoSettings_v3!$C$1:$AH$1,0)),"")</f>
        <v>0</v>
      </c>
      <c r="AG1262" s="157">
        <f>IFERROR(INDEX(NoSettings_v3!$C$2:$AH$4612,MATCH('EPS 3.1.3'!$B1262,NoSettings_v3!$A$2:$A$4612,0),MATCH('EPS 3.1.3'!AG$1,NoSettings_v3!$C$1:$AH$1,0)),"")</f>
        <v>0</v>
      </c>
      <c r="AH1262" s="157">
        <f>IFERROR(INDEX(NoSettings_v3!$C$2:$AH$4612,MATCH('EPS 3.1.3'!$B1262,NoSettings_v3!$A$2:$A$4612,0),MATCH('EPS 3.1.3'!AH$1,NoSettings_v3!$C$1:$AH$1,0)),"")</f>
        <v>0</v>
      </c>
      <c r="AI1262" s="157">
        <f>IFERROR(INDEX(NoSettings_v3!$C$2:$AH$4612,MATCH('EPS 3.1.3'!$B1262,NoSettings_v3!$A$2:$A$4612,0),MATCH('EPS 3.1.3'!AI$1,NoSettings_v3!$C$1:$AH$1,0)),"")</f>
        <v>0</v>
      </c>
    </row>
    <row r="1263" spans="2:35" x14ac:dyDescent="0.35">
      <c r="B1263" s="161" t="s">
        <v>1977</v>
      </c>
      <c r="C1263" s="127" t="s">
        <v>964</v>
      </c>
      <c r="D1263" s="157">
        <f>IFERROR(INDEX(NoSettings_v3!$C$2:$AH$4612,MATCH('EPS 3.1.3'!$B1263,NoSettings_v3!$A$2:$A$4612,0),MATCH('EPS 3.1.3'!D$1,NoSettings_v3!$C$1:$AH$1,0)),"")</f>
        <v>0</v>
      </c>
      <c r="E1263" s="157">
        <f>IFERROR(INDEX(NoSettings_v3!$C$2:$AH$4612,MATCH('EPS 3.1.3'!$B1263,NoSettings_v3!$A$2:$A$4612,0),MATCH('EPS 3.1.3'!E$1,NoSettings_v3!$C$1:$AH$1,0)),"")</f>
        <v>0</v>
      </c>
      <c r="F1263" s="157">
        <f>IFERROR(INDEX(NoSettings_v3!$C$2:$AH$4612,MATCH('EPS 3.1.3'!$B1263,NoSettings_v3!$A$2:$A$4612,0),MATCH('EPS 3.1.3'!F$1,NoSettings_v3!$C$1:$AH$1,0)),"")</f>
        <v>0</v>
      </c>
      <c r="G1263" s="157">
        <f>IFERROR(INDEX(NoSettings_v3!$C$2:$AH$4612,MATCH('EPS 3.1.3'!$B1263,NoSettings_v3!$A$2:$A$4612,0),MATCH('EPS 3.1.3'!G$1,NoSettings_v3!$C$1:$AH$1,0)),"")</f>
        <v>0</v>
      </c>
      <c r="H1263" s="157">
        <f>IFERROR(INDEX(NoSettings_v3!$C$2:$AH$4612,MATCH('EPS 3.1.3'!$B1263,NoSettings_v3!$A$2:$A$4612,0),MATCH('EPS 3.1.3'!H$1,NoSettings_v3!$C$1:$AH$1,0)),"")</f>
        <v>0</v>
      </c>
      <c r="I1263" s="157">
        <f>IFERROR(INDEX(NoSettings_v3!$C$2:$AH$4612,MATCH('EPS 3.1.3'!$B1263,NoSettings_v3!$A$2:$A$4612,0),MATCH('EPS 3.1.3'!I$1,NoSettings_v3!$C$1:$AH$1,0)),"")</f>
        <v>0</v>
      </c>
      <c r="J1263" s="157">
        <f>IFERROR(INDEX(NoSettings_v3!$C$2:$AH$4612,MATCH('EPS 3.1.3'!$B1263,NoSettings_v3!$A$2:$A$4612,0),MATCH('EPS 3.1.3'!J$1,NoSettings_v3!$C$1:$AH$1,0)),"")</f>
        <v>0</v>
      </c>
      <c r="K1263" s="157">
        <f>IFERROR(INDEX(NoSettings_v3!$C$2:$AH$4612,MATCH('EPS 3.1.3'!$B1263,NoSettings_v3!$A$2:$A$4612,0),MATCH('EPS 3.1.3'!K$1,NoSettings_v3!$C$1:$AH$1,0)),"")</f>
        <v>0</v>
      </c>
      <c r="L1263" s="157">
        <f>IFERROR(INDEX(NoSettings_v3!$C$2:$AH$4612,MATCH('EPS 3.1.3'!$B1263,NoSettings_v3!$A$2:$A$4612,0),MATCH('EPS 3.1.3'!L$1,NoSettings_v3!$C$1:$AH$1,0)),"")</f>
        <v>0</v>
      </c>
      <c r="M1263" s="157">
        <f>IFERROR(INDEX(NoSettings_v3!$C$2:$AH$4612,MATCH('EPS 3.1.3'!$B1263,NoSettings_v3!$A$2:$A$4612,0),MATCH('EPS 3.1.3'!M$1,NoSettings_v3!$C$1:$AH$1,0)),"")</f>
        <v>0</v>
      </c>
      <c r="N1263" s="157">
        <f>IFERROR(INDEX(NoSettings_v3!$C$2:$AH$4612,MATCH('EPS 3.1.3'!$B1263,NoSettings_v3!$A$2:$A$4612,0),MATCH('EPS 3.1.3'!N$1,NoSettings_v3!$C$1:$AH$1,0)),"")</f>
        <v>0</v>
      </c>
      <c r="O1263" s="157">
        <f>IFERROR(INDEX(NoSettings_v3!$C$2:$AH$4612,MATCH('EPS 3.1.3'!$B1263,NoSettings_v3!$A$2:$A$4612,0),MATCH('EPS 3.1.3'!O$1,NoSettings_v3!$C$1:$AH$1,0)),"")</f>
        <v>0</v>
      </c>
      <c r="P1263" s="157">
        <f>IFERROR(INDEX(NoSettings_v3!$C$2:$AH$4612,MATCH('EPS 3.1.3'!$B1263,NoSettings_v3!$A$2:$A$4612,0),MATCH('EPS 3.1.3'!P$1,NoSettings_v3!$C$1:$AH$1,0)),"")</f>
        <v>0</v>
      </c>
      <c r="Q1263" s="157">
        <f>IFERROR(INDEX(NoSettings_v3!$C$2:$AH$4612,MATCH('EPS 3.1.3'!$B1263,NoSettings_v3!$A$2:$A$4612,0),MATCH('EPS 3.1.3'!Q$1,NoSettings_v3!$C$1:$AH$1,0)),"")</f>
        <v>0</v>
      </c>
      <c r="R1263" s="157">
        <f>IFERROR(INDEX(NoSettings_v3!$C$2:$AH$4612,MATCH('EPS 3.1.3'!$B1263,NoSettings_v3!$A$2:$A$4612,0),MATCH('EPS 3.1.3'!R$1,NoSettings_v3!$C$1:$AH$1,0)),"")</f>
        <v>0</v>
      </c>
      <c r="S1263" s="157">
        <f>IFERROR(INDEX(NoSettings_v3!$C$2:$AH$4612,MATCH('EPS 3.1.3'!$B1263,NoSettings_v3!$A$2:$A$4612,0),MATCH('EPS 3.1.3'!S$1,NoSettings_v3!$C$1:$AH$1,0)),"")</f>
        <v>0</v>
      </c>
      <c r="T1263" s="157">
        <f>IFERROR(INDEX(NoSettings_v3!$C$2:$AH$4612,MATCH('EPS 3.1.3'!$B1263,NoSettings_v3!$A$2:$A$4612,0),MATCH('EPS 3.1.3'!T$1,NoSettings_v3!$C$1:$AH$1,0)),"")</f>
        <v>0</v>
      </c>
      <c r="U1263" s="157">
        <f>IFERROR(INDEX(NoSettings_v3!$C$2:$AH$4612,MATCH('EPS 3.1.3'!$B1263,NoSettings_v3!$A$2:$A$4612,0),MATCH('EPS 3.1.3'!U$1,NoSettings_v3!$C$1:$AH$1,0)),"")</f>
        <v>0</v>
      </c>
      <c r="V1263" s="157">
        <f>IFERROR(INDEX(NoSettings_v3!$C$2:$AH$4612,MATCH('EPS 3.1.3'!$B1263,NoSettings_v3!$A$2:$A$4612,0),MATCH('EPS 3.1.3'!V$1,NoSettings_v3!$C$1:$AH$1,0)),"")</f>
        <v>0</v>
      </c>
      <c r="W1263" s="157">
        <f>IFERROR(INDEX(NoSettings_v3!$C$2:$AH$4612,MATCH('EPS 3.1.3'!$B1263,NoSettings_v3!$A$2:$A$4612,0),MATCH('EPS 3.1.3'!W$1,NoSettings_v3!$C$1:$AH$1,0)),"")</f>
        <v>0</v>
      </c>
      <c r="X1263" s="157">
        <f>IFERROR(INDEX(NoSettings_v3!$C$2:$AH$4612,MATCH('EPS 3.1.3'!$B1263,NoSettings_v3!$A$2:$A$4612,0),MATCH('EPS 3.1.3'!X$1,NoSettings_v3!$C$1:$AH$1,0)),"")</f>
        <v>0</v>
      </c>
      <c r="Y1263" s="157">
        <f>IFERROR(INDEX(NoSettings_v3!$C$2:$AH$4612,MATCH('EPS 3.1.3'!$B1263,NoSettings_v3!$A$2:$A$4612,0),MATCH('EPS 3.1.3'!Y$1,NoSettings_v3!$C$1:$AH$1,0)),"")</f>
        <v>0</v>
      </c>
      <c r="Z1263" s="157">
        <f>IFERROR(INDEX(NoSettings_v3!$C$2:$AH$4612,MATCH('EPS 3.1.3'!$B1263,NoSettings_v3!$A$2:$A$4612,0),MATCH('EPS 3.1.3'!Z$1,NoSettings_v3!$C$1:$AH$1,0)),"")</f>
        <v>0</v>
      </c>
      <c r="AA1263" s="157">
        <f>IFERROR(INDEX(NoSettings_v3!$C$2:$AH$4612,MATCH('EPS 3.1.3'!$B1263,NoSettings_v3!$A$2:$A$4612,0),MATCH('EPS 3.1.3'!AA$1,NoSettings_v3!$C$1:$AH$1,0)),"")</f>
        <v>0</v>
      </c>
      <c r="AB1263" s="157">
        <f>IFERROR(INDEX(NoSettings_v3!$C$2:$AH$4612,MATCH('EPS 3.1.3'!$B1263,NoSettings_v3!$A$2:$A$4612,0),MATCH('EPS 3.1.3'!AB$1,NoSettings_v3!$C$1:$AH$1,0)),"")</f>
        <v>0</v>
      </c>
      <c r="AC1263" s="157">
        <f>IFERROR(INDEX(NoSettings_v3!$C$2:$AH$4612,MATCH('EPS 3.1.3'!$B1263,NoSettings_v3!$A$2:$A$4612,0),MATCH('EPS 3.1.3'!AC$1,NoSettings_v3!$C$1:$AH$1,0)),"")</f>
        <v>0</v>
      </c>
      <c r="AD1263" s="157">
        <f>IFERROR(INDEX(NoSettings_v3!$C$2:$AH$4612,MATCH('EPS 3.1.3'!$B1263,NoSettings_v3!$A$2:$A$4612,0),MATCH('EPS 3.1.3'!AD$1,NoSettings_v3!$C$1:$AH$1,0)),"")</f>
        <v>0</v>
      </c>
      <c r="AE1263" s="157">
        <f>IFERROR(INDEX(NoSettings_v3!$C$2:$AH$4612,MATCH('EPS 3.1.3'!$B1263,NoSettings_v3!$A$2:$A$4612,0),MATCH('EPS 3.1.3'!AE$1,NoSettings_v3!$C$1:$AH$1,0)),"")</f>
        <v>0</v>
      </c>
      <c r="AF1263" s="157">
        <f>IFERROR(INDEX(NoSettings_v3!$C$2:$AH$4612,MATCH('EPS 3.1.3'!$B1263,NoSettings_v3!$A$2:$A$4612,0),MATCH('EPS 3.1.3'!AF$1,NoSettings_v3!$C$1:$AH$1,0)),"")</f>
        <v>0</v>
      </c>
      <c r="AG1263" s="157">
        <f>IFERROR(INDEX(NoSettings_v3!$C$2:$AH$4612,MATCH('EPS 3.1.3'!$B1263,NoSettings_v3!$A$2:$A$4612,0),MATCH('EPS 3.1.3'!AG$1,NoSettings_v3!$C$1:$AH$1,0)),"")</f>
        <v>0</v>
      </c>
      <c r="AH1263" s="157">
        <f>IFERROR(INDEX(NoSettings_v3!$C$2:$AH$4612,MATCH('EPS 3.1.3'!$B1263,NoSettings_v3!$A$2:$A$4612,0),MATCH('EPS 3.1.3'!AH$1,NoSettings_v3!$C$1:$AH$1,0)),"")</f>
        <v>0</v>
      </c>
      <c r="AI1263" s="157">
        <f>IFERROR(INDEX(NoSettings_v3!$C$2:$AH$4612,MATCH('EPS 3.1.3'!$B1263,NoSettings_v3!$A$2:$A$4612,0),MATCH('EPS 3.1.3'!AI$1,NoSettings_v3!$C$1:$AH$1,0)),"")</f>
        <v>0</v>
      </c>
    </row>
    <row r="1264" spans="2:35" x14ac:dyDescent="0.35">
      <c r="B1264" s="161" t="s">
        <v>1978</v>
      </c>
      <c r="C1264" s="127" t="s">
        <v>964</v>
      </c>
      <c r="D1264" s="157">
        <f>IFERROR(INDEX(NoSettings_v3!$C$2:$AH$4612,MATCH('EPS 3.1.3'!$B1264,NoSettings_v3!$A$2:$A$4612,0),MATCH('EPS 3.1.3'!D$1,NoSettings_v3!$C$1:$AH$1,0)),"")</f>
        <v>0</v>
      </c>
      <c r="E1264" s="157">
        <f>IFERROR(INDEX(NoSettings_v3!$C$2:$AH$4612,MATCH('EPS 3.1.3'!$B1264,NoSettings_v3!$A$2:$A$4612,0),MATCH('EPS 3.1.3'!E$1,NoSettings_v3!$C$1:$AH$1,0)),"")</f>
        <v>0</v>
      </c>
      <c r="F1264" s="157">
        <f>IFERROR(INDEX(NoSettings_v3!$C$2:$AH$4612,MATCH('EPS 3.1.3'!$B1264,NoSettings_v3!$A$2:$A$4612,0),MATCH('EPS 3.1.3'!F$1,NoSettings_v3!$C$1:$AH$1,0)),"")</f>
        <v>0</v>
      </c>
      <c r="G1264" s="157">
        <f>IFERROR(INDEX(NoSettings_v3!$C$2:$AH$4612,MATCH('EPS 3.1.3'!$B1264,NoSettings_v3!$A$2:$A$4612,0),MATCH('EPS 3.1.3'!G$1,NoSettings_v3!$C$1:$AH$1,0)),"")</f>
        <v>0</v>
      </c>
      <c r="H1264" s="157">
        <f>IFERROR(INDEX(NoSettings_v3!$C$2:$AH$4612,MATCH('EPS 3.1.3'!$B1264,NoSettings_v3!$A$2:$A$4612,0),MATCH('EPS 3.1.3'!H$1,NoSettings_v3!$C$1:$AH$1,0)),"")</f>
        <v>0</v>
      </c>
      <c r="I1264" s="157">
        <f>IFERROR(INDEX(NoSettings_v3!$C$2:$AH$4612,MATCH('EPS 3.1.3'!$B1264,NoSettings_v3!$A$2:$A$4612,0),MATCH('EPS 3.1.3'!I$1,NoSettings_v3!$C$1:$AH$1,0)),"")</f>
        <v>0</v>
      </c>
      <c r="J1264" s="157">
        <f>IFERROR(INDEX(NoSettings_v3!$C$2:$AH$4612,MATCH('EPS 3.1.3'!$B1264,NoSettings_v3!$A$2:$A$4612,0),MATCH('EPS 3.1.3'!J$1,NoSettings_v3!$C$1:$AH$1,0)),"")</f>
        <v>0</v>
      </c>
      <c r="K1264" s="157">
        <f>IFERROR(INDEX(NoSettings_v3!$C$2:$AH$4612,MATCH('EPS 3.1.3'!$B1264,NoSettings_v3!$A$2:$A$4612,0),MATCH('EPS 3.1.3'!K$1,NoSettings_v3!$C$1:$AH$1,0)),"")</f>
        <v>0</v>
      </c>
      <c r="L1264" s="157">
        <f>IFERROR(INDEX(NoSettings_v3!$C$2:$AH$4612,MATCH('EPS 3.1.3'!$B1264,NoSettings_v3!$A$2:$A$4612,0),MATCH('EPS 3.1.3'!L$1,NoSettings_v3!$C$1:$AH$1,0)),"")</f>
        <v>0</v>
      </c>
      <c r="M1264" s="157">
        <f>IFERROR(INDEX(NoSettings_v3!$C$2:$AH$4612,MATCH('EPS 3.1.3'!$B1264,NoSettings_v3!$A$2:$A$4612,0),MATCH('EPS 3.1.3'!M$1,NoSettings_v3!$C$1:$AH$1,0)),"")</f>
        <v>0</v>
      </c>
      <c r="N1264" s="157">
        <f>IFERROR(INDEX(NoSettings_v3!$C$2:$AH$4612,MATCH('EPS 3.1.3'!$B1264,NoSettings_v3!$A$2:$A$4612,0),MATCH('EPS 3.1.3'!N$1,NoSettings_v3!$C$1:$AH$1,0)),"")</f>
        <v>0</v>
      </c>
      <c r="O1264" s="157">
        <f>IFERROR(INDEX(NoSettings_v3!$C$2:$AH$4612,MATCH('EPS 3.1.3'!$B1264,NoSettings_v3!$A$2:$A$4612,0),MATCH('EPS 3.1.3'!O$1,NoSettings_v3!$C$1:$AH$1,0)),"")</f>
        <v>0</v>
      </c>
      <c r="P1264" s="157">
        <f>IFERROR(INDEX(NoSettings_v3!$C$2:$AH$4612,MATCH('EPS 3.1.3'!$B1264,NoSettings_v3!$A$2:$A$4612,0),MATCH('EPS 3.1.3'!P$1,NoSettings_v3!$C$1:$AH$1,0)),"")</f>
        <v>0</v>
      </c>
      <c r="Q1264" s="157">
        <f>IFERROR(INDEX(NoSettings_v3!$C$2:$AH$4612,MATCH('EPS 3.1.3'!$B1264,NoSettings_v3!$A$2:$A$4612,0),MATCH('EPS 3.1.3'!Q$1,NoSettings_v3!$C$1:$AH$1,0)),"")</f>
        <v>0</v>
      </c>
      <c r="R1264" s="157">
        <f>IFERROR(INDEX(NoSettings_v3!$C$2:$AH$4612,MATCH('EPS 3.1.3'!$B1264,NoSettings_v3!$A$2:$A$4612,0),MATCH('EPS 3.1.3'!R$1,NoSettings_v3!$C$1:$AH$1,0)),"")</f>
        <v>0</v>
      </c>
      <c r="S1264" s="157">
        <f>IFERROR(INDEX(NoSettings_v3!$C$2:$AH$4612,MATCH('EPS 3.1.3'!$B1264,NoSettings_v3!$A$2:$A$4612,0),MATCH('EPS 3.1.3'!S$1,NoSettings_v3!$C$1:$AH$1,0)),"")</f>
        <v>0</v>
      </c>
      <c r="T1264" s="157">
        <f>IFERROR(INDEX(NoSettings_v3!$C$2:$AH$4612,MATCH('EPS 3.1.3'!$B1264,NoSettings_v3!$A$2:$A$4612,0),MATCH('EPS 3.1.3'!T$1,NoSettings_v3!$C$1:$AH$1,0)),"")</f>
        <v>0</v>
      </c>
      <c r="U1264" s="157">
        <f>IFERROR(INDEX(NoSettings_v3!$C$2:$AH$4612,MATCH('EPS 3.1.3'!$B1264,NoSettings_v3!$A$2:$A$4612,0),MATCH('EPS 3.1.3'!U$1,NoSettings_v3!$C$1:$AH$1,0)),"")</f>
        <v>0</v>
      </c>
      <c r="V1264" s="157">
        <f>IFERROR(INDEX(NoSettings_v3!$C$2:$AH$4612,MATCH('EPS 3.1.3'!$B1264,NoSettings_v3!$A$2:$A$4612,0),MATCH('EPS 3.1.3'!V$1,NoSettings_v3!$C$1:$AH$1,0)),"")</f>
        <v>0</v>
      </c>
      <c r="W1264" s="157">
        <f>IFERROR(INDEX(NoSettings_v3!$C$2:$AH$4612,MATCH('EPS 3.1.3'!$B1264,NoSettings_v3!$A$2:$A$4612,0),MATCH('EPS 3.1.3'!W$1,NoSettings_v3!$C$1:$AH$1,0)),"")</f>
        <v>0</v>
      </c>
      <c r="X1264" s="157">
        <f>IFERROR(INDEX(NoSettings_v3!$C$2:$AH$4612,MATCH('EPS 3.1.3'!$B1264,NoSettings_v3!$A$2:$A$4612,0),MATCH('EPS 3.1.3'!X$1,NoSettings_v3!$C$1:$AH$1,0)),"")</f>
        <v>0</v>
      </c>
      <c r="Y1264" s="157">
        <f>IFERROR(INDEX(NoSettings_v3!$C$2:$AH$4612,MATCH('EPS 3.1.3'!$B1264,NoSettings_v3!$A$2:$A$4612,0),MATCH('EPS 3.1.3'!Y$1,NoSettings_v3!$C$1:$AH$1,0)),"")</f>
        <v>0</v>
      </c>
      <c r="Z1264" s="157">
        <f>IFERROR(INDEX(NoSettings_v3!$C$2:$AH$4612,MATCH('EPS 3.1.3'!$B1264,NoSettings_v3!$A$2:$A$4612,0),MATCH('EPS 3.1.3'!Z$1,NoSettings_v3!$C$1:$AH$1,0)),"")</f>
        <v>0</v>
      </c>
      <c r="AA1264" s="157">
        <f>IFERROR(INDEX(NoSettings_v3!$C$2:$AH$4612,MATCH('EPS 3.1.3'!$B1264,NoSettings_v3!$A$2:$A$4612,0),MATCH('EPS 3.1.3'!AA$1,NoSettings_v3!$C$1:$AH$1,0)),"")</f>
        <v>0</v>
      </c>
      <c r="AB1264" s="157">
        <f>IFERROR(INDEX(NoSettings_v3!$C$2:$AH$4612,MATCH('EPS 3.1.3'!$B1264,NoSettings_v3!$A$2:$A$4612,0),MATCH('EPS 3.1.3'!AB$1,NoSettings_v3!$C$1:$AH$1,0)),"")</f>
        <v>0</v>
      </c>
      <c r="AC1264" s="157">
        <f>IFERROR(INDEX(NoSettings_v3!$C$2:$AH$4612,MATCH('EPS 3.1.3'!$B1264,NoSettings_v3!$A$2:$A$4612,0),MATCH('EPS 3.1.3'!AC$1,NoSettings_v3!$C$1:$AH$1,0)),"")</f>
        <v>0</v>
      </c>
      <c r="AD1264" s="157">
        <f>IFERROR(INDEX(NoSettings_v3!$C$2:$AH$4612,MATCH('EPS 3.1.3'!$B1264,NoSettings_v3!$A$2:$A$4612,0),MATCH('EPS 3.1.3'!AD$1,NoSettings_v3!$C$1:$AH$1,0)),"")</f>
        <v>0</v>
      </c>
      <c r="AE1264" s="157">
        <f>IFERROR(INDEX(NoSettings_v3!$C$2:$AH$4612,MATCH('EPS 3.1.3'!$B1264,NoSettings_v3!$A$2:$A$4612,0),MATCH('EPS 3.1.3'!AE$1,NoSettings_v3!$C$1:$AH$1,0)),"")</f>
        <v>0</v>
      </c>
      <c r="AF1264" s="157">
        <f>IFERROR(INDEX(NoSettings_v3!$C$2:$AH$4612,MATCH('EPS 3.1.3'!$B1264,NoSettings_v3!$A$2:$A$4612,0),MATCH('EPS 3.1.3'!AF$1,NoSettings_v3!$C$1:$AH$1,0)),"")</f>
        <v>0</v>
      </c>
      <c r="AG1264" s="157">
        <f>IFERROR(INDEX(NoSettings_v3!$C$2:$AH$4612,MATCH('EPS 3.1.3'!$B1264,NoSettings_v3!$A$2:$A$4612,0),MATCH('EPS 3.1.3'!AG$1,NoSettings_v3!$C$1:$AH$1,0)),"")</f>
        <v>0</v>
      </c>
      <c r="AH1264" s="157">
        <f>IFERROR(INDEX(NoSettings_v3!$C$2:$AH$4612,MATCH('EPS 3.1.3'!$B1264,NoSettings_v3!$A$2:$A$4612,0),MATCH('EPS 3.1.3'!AH$1,NoSettings_v3!$C$1:$AH$1,0)),"")</f>
        <v>0</v>
      </c>
      <c r="AI1264" s="157">
        <f>IFERROR(INDEX(NoSettings_v3!$C$2:$AH$4612,MATCH('EPS 3.1.3'!$B1264,NoSettings_v3!$A$2:$A$4612,0),MATCH('EPS 3.1.3'!AI$1,NoSettings_v3!$C$1:$AH$1,0)),"")</f>
        <v>0</v>
      </c>
    </row>
    <row r="1265" spans="2:35" x14ac:dyDescent="0.35">
      <c r="B1265" s="161" t="s">
        <v>1979</v>
      </c>
      <c r="C1265" s="127" t="s">
        <v>964</v>
      </c>
      <c r="D1265" s="157">
        <f>IFERROR(INDEX(NoSettings_v3!$C$2:$AH$4612,MATCH('EPS 3.1.3'!$B1265,NoSettings_v3!$A$2:$A$4612,0),MATCH('EPS 3.1.3'!D$1,NoSettings_v3!$C$1:$AH$1,0)),"")</f>
        <v>0</v>
      </c>
      <c r="E1265" s="157">
        <f>IFERROR(INDEX(NoSettings_v3!$C$2:$AH$4612,MATCH('EPS 3.1.3'!$B1265,NoSettings_v3!$A$2:$A$4612,0),MATCH('EPS 3.1.3'!E$1,NoSettings_v3!$C$1:$AH$1,0)),"")</f>
        <v>0</v>
      </c>
      <c r="F1265" s="157">
        <f>IFERROR(INDEX(NoSettings_v3!$C$2:$AH$4612,MATCH('EPS 3.1.3'!$B1265,NoSettings_v3!$A$2:$A$4612,0),MATCH('EPS 3.1.3'!F$1,NoSettings_v3!$C$1:$AH$1,0)),"")</f>
        <v>0</v>
      </c>
      <c r="G1265" s="157">
        <f>IFERROR(INDEX(NoSettings_v3!$C$2:$AH$4612,MATCH('EPS 3.1.3'!$B1265,NoSettings_v3!$A$2:$A$4612,0),MATCH('EPS 3.1.3'!G$1,NoSettings_v3!$C$1:$AH$1,0)),"")</f>
        <v>0</v>
      </c>
      <c r="H1265" s="157">
        <f>IFERROR(INDEX(NoSettings_v3!$C$2:$AH$4612,MATCH('EPS 3.1.3'!$B1265,NoSettings_v3!$A$2:$A$4612,0),MATCH('EPS 3.1.3'!H$1,NoSettings_v3!$C$1:$AH$1,0)),"")</f>
        <v>0</v>
      </c>
      <c r="I1265" s="157">
        <f>IFERROR(INDEX(NoSettings_v3!$C$2:$AH$4612,MATCH('EPS 3.1.3'!$B1265,NoSettings_v3!$A$2:$A$4612,0),MATCH('EPS 3.1.3'!I$1,NoSettings_v3!$C$1:$AH$1,0)),"")</f>
        <v>0</v>
      </c>
      <c r="J1265" s="157">
        <f>IFERROR(INDEX(NoSettings_v3!$C$2:$AH$4612,MATCH('EPS 3.1.3'!$B1265,NoSettings_v3!$A$2:$A$4612,0),MATCH('EPS 3.1.3'!J$1,NoSettings_v3!$C$1:$AH$1,0)),"")</f>
        <v>0</v>
      </c>
      <c r="K1265" s="157">
        <f>IFERROR(INDEX(NoSettings_v3!$C$2:$AH$4612,MATCH('EPS 3.1.3'!$B1265,NoSettings_v3!$A$2:$A$4612,0),MATCH('EPS 3.1.3'!K$1,NoSettings_v3!$C$1:$AH$1,0)),"")</f>
        <v>0</v>
      </c>
      <c r="L1265" s="157">
        <f>IFERROR(INDEX(NoSettings_v3!$C$2:$AH$4612,MATCH('EPS 3.1.3'!$B1265,NoSettings_v3!$A$2:$A$4612,0),MATCH('EPS 3.1.3'!L$1,NoSettings_v3!$C$1:$AH$1,0)),"")</f>
        <v>0</v>
      </c>
      <c r="M1265" s="157">
        <f>IFERROR(INDEX(NoSettings_v3!$C$2:$AH$4612,MATCH('EPS 3.1.3'!$B1265,NoSettings_v3!$A$2:$A$4612,0),MATCH('EPS 3.1.3'!M$1,NoSettings_v3!$C$1:$AH$1,0)),"")</f>
        <v>0</v>
      </c>
      <c r="N1265" s="157">
        <f>IFERROR(INDEX(NoSettings_v3!$C$2:$AH$4612,MATCH('EPS 3.1.3'!$B1265,NoSettings_v3!$A$2:$A$4612,0),MATCH('EPS 3.1.3'!N$1,NoSettings_v3!$C$1:$AH$1,0)),"")</f>
        <v>0</v>
      </c>
      <c r="O1265" s="157">
        <f>IFERROR(INDEX(NoSettings_v3!$C$2:$AH$4612,MATCH('EPS 3.1.3'!$B1265,NoSettings_v3!$A$2:$A$4612,0),MATCH('EPS 3.1.3'!O$1,NoSettings_v3!$C$1:$AH$1,0)),"")</f>
        <v>0</v>
      </c>
      <c r="P1265" s="157">
        <f>IFERROR(INDEX(NoSettings_v3!$C$2:$AH$4612,MATCH('EPS 3.1.3'!$B1265,NoSettings_v3!$A$2:$A$4612,0),MATCH('EPS 3.1.3'!P$1,NoSettings_v3!$C$1:$AH$1,0)),"")</f>
        <v>0</v>
      </c>
      <c r="Q1265" s="157">
        <f>IFERROR(INDEX(NoSettings_v3!$C$2:$AH$4612,MATCH('EPS 3.1.3'!$B1265,NoSettings_v3!$A$2:$A$4612,0),MATCH('EPS 3.1.3'!Q$1,NoSettings_v3!$C$1:$AH$1,0)),"")</f>
        <v>0</v>
      </c>
      <c r="R1265" s="157">
        <f>IFERROR(INDEX(NoSettings_v3!$C$2:$AH$4612,MATCH('EPS 3.1.3'!$B1265,NoSettings_v3!$A$2:$A$4612,0),MATCH('EPS 3.1.3'!R$1,NoSettings_v3!$C$1:$AH$1,0)),"")</f>
        <v>0</v>
      </c>
      <c r="S1265" s="157">
        <f>IFERROR(INDEX(NoSettings_v3!$C$2:$AH$4612,MATCH('EPS 3.1.3'!$B1265,NoSettings_v3!$A$2:$A$4612,0),MATCH('EPS 3.1.3'!S$1,NoSettings_v3!$C$1:$AH$1,0)),"")</f>
        <v>0</v>
      </c>
      <c r="T1265" s="157">
        <f>IFERROR(INDEX(NoSettings_v3!$C$2:$AH$4612,MATCH('EPS 3.1.3'!$B1265,NoSettings_v3!$A$2:$A$4612,0),MATCH('EPS 3.1.3'!T$1,NoSettings_v3!$C$1:$AH$1,0)),"")</f>
        <v>0</v>
      </c>
      <c r="U1265" s="157">
        <f>IFERROR(INDEX(NoSettings_v3!$C$2:$AH$4612,MATCH('EPS 3.1.3'!$B1265,NoSettings_v3!$A$2:$A$4612,0),MATCH('EPS 3.1.3'!U$1,NoSettings_v3!$C$1:$AH$1,0)),"")</f>
        <v>0</v>
      </c>
      <c r="V1265" s="157">
        <f>IFERROR(INDEX(NoSettings_v3!$C$2:$AH$4612,MATCH('EPS 3.1.3'!$B1265,NoSettings_v3!$A$2:$A$4612,0),MATCH('EPS 3.1.3'!V$1,NoSettings_v3!$C$1:$AH$1,0)),"")</f>
        <v>0</v>
      </c>
      <c r="W1265" s="157">
        <f>IFERROR(INDEX(NoSettings_v3!$C$2:$AH$4612,MATCH('EPS 3.1.3'!$B1265,NoSettings_v3!$A$2:$A$4612,0),MATCH('EPS 3.1.3'!W$1,NoSettings_v3!$C$1:$AH$1,0)),"")</f>
        <v>0</v>
      </c>
      <c r="X1265" s="157">
        <f>IFERROR(INDEX(NoSettings_v3!$C$2:$AH$4612,MATCH('EPS 3.1.3'!$B1265,NoSettings_v3!$A$2:$A$4612,0),MATCH('EPS 3.1.3'!X$1,NoSettings_v3!$C$1:$AH$1,0)),"")</f>
        <v>0</v>
      </c>
      <c r="Y1265" s="157">
        <f>IFERROR(INDEX(NoSettings_v3!$C$2:$AH$4612,MATCH('EPS 3.1.3'!$B1265,NoSettings_v3!$A$2:$A$4612,0),MATCH('EPS 3.1.3'!Y$1,NoSettings_v3!$C$1:$AH$1,0)),"")</f>
        <v>0</v>
      </c>
      <c r="Z1265" s="157">
        <f>IFERROR(INDEX(NoSettings_v3!$C$2:$AH$4612,MATCH('EPS 3.1.3'!$B1265,NoSettings_v3!$A$2:$A$4612,0),MATCH('EPS 3.1.3'!Z$1,NoSettings_v3!$C$1:$AH$1,0)),"")</f>
        <v>0</v>
      </c>
      <c r="AA1265" s="157">
        <f>IFERROR(INDEX(NoSettings_v3!$C$2:$AH$4612,MATCH('EPS 3.1.3'!$B1265,NoSettings_v3!$A$2:$A$4612,0),MATCH('EPS 3.1.3'!AA$1,NoSettings_v3!$C$1:$AH$1,0)),"")</f>
        <v>0</v>
      </c>
      <c r="AB1265" s="157">
        <f>IFERROR(INDEX(NoSettings_v3!$C$2:$AH$4612,MATCH('EPS 3.1.3'!$B1265,NoSettings_v3!$A$2:$A$4612,0),MATCH('EPS 3.1.3'!AB$1,NoSettings_v3!$C$1:$AH$1,0)),"")</f>
        <v>0</v>
      </c>
      <c r="AC1265" s="157">
        <f>IFERROR(INDEX(NoSettings_v3!$C$2:$AH$4612,MATCH('EPS 3.1.3'!$B1265,NoSettings_v3!$A$2:$A$4612,0),MATCH('EPS 3.1.3'!AC$1,NoSettings_v3!$C$1:$AH$1,0)),"")</f>
        <v>0</v>
      </c>
      <c r="AD1265" s="157">
        <f>IFERROR(INDEX(NoSettings_v3!$C$2:$AH$4612,MATCH('EPS 3.1.3'!$B1265,NoSettings_v3!$A$2:$A$4612,0),MATCH('EPS 3.1.3'!AD$1,NoSettings_v3!$C$1:$AH$1,0)),"")</f>
        <v>0</v>
      </c>
      <c r="AE1265" s="157">
        <f>IFERROR(INDEX(NoSettings_v3!$C$2:$AH$4612,MATCH('EPS 3.1.3'!$B1265,NoSettings_v3!$A$2:$A$4612,0),MATCH('EPS 3.1.3'!AE$1,NoSettings_v3!$C$1:$AH$1,0)),"")</f>
        <v>0</v>
      </c>
      <c r="AF1265" s="157">
        <f>IFERROR(INDEX(NoSettings_v3!$C$2:$AH$4612,MATCH('EPS 3.1.3'!$B1265,NoSettings_v3!$A$2:$A$4612,0),MATCH('EPS 3.1.3'!AF$1,NoSettings_v3!$C$1:$AH$1,0)),"")</f>
        <v>0</v>
      </c>
      <c r="AG1265" s="157">
        <f>IFERROR(INDEX(NoSettings_v3!$C$2:$AH$4612,MATCH('EPS 3.1.3'!$B1265,NoSettings_v3!$A$2:$A$4612,0),MATCH('EPS 3.1.3'!AG$1,NoSettings_v3!$C$1:$AH$1,0)),"")</f>
        <v>0</v>
      </c>
      <c r="AH1265" s="157">
        <f>IFERROR(INDEX(NoSettings_v3!$C$2:$AH$4612,MATCH('EPS 3.1.3'!$B1265,NoSettings_v3!$A$2:$A$4612,0),MATCH('EPS 3.1.3'!AH$1,NoSettings_v3!$C$1:$AH$1,0)),"")</f>
        <v>0</v>
      </c>
      <c r="AI1265" s="157">
        <f>IFERROR(INDEX(NoSettings_v3!$C$2:$AH$4612,MATCH('EPS 3.1.3'!$B1265,NoSettings_v3!$A$2:$A$4612,0),MATCH('EPS 3.1.3'!AI$1,NoSettings_v3!$C$1:$AH$1,0)),"")</f>
        <v>0</v>
      </c>
    </row>
    <row r="1266" spans="2:35" x14ac:dyDescent="0.35">
      <c r="B1266" s="161" t="s">
        <v>1980</v>
      </c>
      <c r="C1266" s="127" t="s">
        <v>964</v>
      </c>
      <c r="D1266" s="157">
        <f>IFERROR(INDEX(NoSettings_v3!$C$2:$AH$4612,MATCH('EPS 3.1.3'!$B1266,NoSettings_v3!$A$2:$A$4612,0),MATCH('EPS 3.1.3'!D$1,NoSettings_v3!$C$1:$AH$1,0)),"")</f>
        <v>0</v>
      </c>
      <c r="E1266" s="157">
        <f>IFERROR(INDEX(NoSettings_v3!$C$2:$AH$4612,MATCH('EPS 3.1.3'!$B1266,NoSettings_v3!$A$2:$A$4612,0),MATCH('EPS 3.1.3'!E$1,NoSettings_v3!$C$1:$AH$1,0)),"")</f>
        <v>0</v>
      </c>
      <c r="F1266" s="157">
        <f>IFERROR(INDEX(NoSettings_v3!$C$2:$AH$4612,MATCH('EPS 3.1.3'!$B1266,NoSettings_v3!$A$2:$A$4612,0),MATCH('EPS 3.1.3'!F$1,NoSettings_v3!$C$1:$AH$1,0)),"")</f>
        <v>0</v>
      </c>
      <c r="G1266" s="157">
        <f>IFERROR(INDEX(NoSettings_v3!$C$2:$AH$4612,MATCH('EPS 3.1.3'!$B1266,NoSettings_v3!$A$2:$A$4612,0),MATCH('EPS 3.1.3'!G$1,NoSettings_v3!$C$1:$AH$1,0)),"")</f>
        <v>0</v>
      </c>
      <c r="H1266" s="157">
        <f>IFERROR(INDEX(NoSettings_v3!$C$2:$AH$4612,MATCH('EPS 3.1.3'!$B1266,NoSettings_v3!$A$2:$A$4612,0),MATCH('EPS 3.1.3'!H$1,NoSettings_v3!$C$1:$AH$1,0)),"")</f>
        <v>0</v>
      </c>
      <c r="I1266" s="157">
        <f>IFERROR(INDEX(NoSettings_v3!$C$2:$AH$4612,MATCH('EPS 3.1.3'!$B1266,NoSettings_v3!$A$2:$A$4612,0),MATCH('EPS 3.1.3'!I$1,NoSettings_v3!$C$1:$AH$1,0)),"")</f>
        <v>0</v>
      </c>
      <c r="J1266" s="157">
        <f>IFERROR(INDEX(NoSettings_v3!$C$2:$AH$4612,MATCH('EPS 3.1.3'!$B1266,NoSettings_v3!$A$2:$A$4612,0),MATCH('EPS 3.1.3'!J$1,NoSettings_v3!$C$1:$AH$1,0)),"")</f>
        <v>0</v>
      </c>
      <c r="K1266" s="157">
        <f>IFERROR(INDEX(NoSettings_v3!$C$2:$AH$4612,MATCH('EPS 3.1.3'!$B1266,NoSettings_v3!$A$2:$A$4612,0),MATCH('EPS 3.1.3'!K$1,NoSettings_v3!$C$1:$AH$1,0)),"")</f>
        <v>0</v>
      </c>
      <c r="L1266" s="157">
        <f>IFERROR(INDEX(NoSettings_v3!$C$2:$AH$4612,MATCH('EPS 3.1.3'!$B1266,NoSettings_v3!$A$2:$A$4612,0),MATCH('EPS 3.1.3'!L$1,NoSettings_v3!$C$1:$AH$1,0)),"")</f>
        <v>0</v>
      </c>
      <c r="M1266" s="157">
        <f>IFERROR(INDEX(NoSettings_v3!$C$2:$AH$4612,MATCH('EPS 3.1.3'!$B1266,NoSettings_v3!$A$2:$A$4612,0),MATCH('EPS 3.1.3'!M$1,NoSettings_v3!$C$1:$AH$1,0)),"")</f>
        <v>0</v>
      </c>
      <c r="N1266" s="157">
        <f>IFERROR(INDEX(NoSettings_v3!$C$2:$AH$4612,MATCH('EPS 3.1.3'!$B1266,NoSettings_v3!$A$2:$A$4612,0),MATCH('EPS 3.1.3'!N$1,NoSettings_v3!$C$1:$AH$1,0)),"")</f>
        <v>0</v>
      </c>
      <c r="O1266" s="157">
        <f>IFERROR(INDEX(NoSettings_v3!$C$2:$AH$4612,MATCH('EPS 3.1.3'!$B1266,NoSettings_v3!$A$2:$A$4612,0),MATCH('EPS 3.1.3'!O$1,NoSettings_v3!$C$1:$AH$1,0)),"")</f>
        <v>0</v>
      </c>
      <c r="P1266" s="157">
        <f>IFERROR(INDEX(NoSettings_v3!$C$2:$AH$4612,MATCH('EPS 3.1.3'!$B1266,NoSettings_v3!$A$2:$A$4612,0),MATCH('EPS 3.1.3'!P$1,NoSettings_v3!$C$1:$AH$1,0)),"")</f>
        <v>0</v>
      </c>
      <c r="Q1266" s="157">
        <f>IFERROR(INDEX(NoSettings_v3!$C$2:$AH$4612,MATCH('EPS 3.1.3'!$B1266,NoSettings_v3!$A$2:$A$4612,0),MATCH('EPS 3.1.3'!Q$1,NoSettings_v3!$C$1:$AH$1,0)),"")</f>
        <v>0</v>
      </c>
      <c r="R1266" s="157">
        <f>IFERROR(INDEX(NoSettings_v3!$C$2:$AH$4612,MATCH('EPS 3.1.3'!$B1266,NoSettings_v3!$A$2:$A$4612,0),MATCH('EPS 3.1.3'!R$1,NoSettings_v3!$C$1:$AH$1,0)),"")</f>
        <v>0</v>
      </c>
      <c r="S1266" s="157">
        <f>IFERROR(INDEX(NoSettings_v3!$C$2:$AH$4612,MATCH('EPS 3.1.3'!$B1266,NoSettings_v3!$A$2:$A$4612,0),MATCH('EPS 3.1.3'!S$1,NoSettings_v3!$C$1:$AH$1,0)),"")</f>
        <v>0</v>
      </c>
      <c r="T1266" s="157">
        <f>IFERROR(INDEX(NoSettings_v3!$C$2:$AH$4612,MATCH('EPS 3.1.3'!$B1266,NoSettings_v3!$A$2:$A$4612,0),MATCH('EPS 3.1.3'!T$1,NoSettings_v3!$C$1:$AH$1,0)),"")</f>
        <v>0</v>
      </c>
      <c r="U1266" s="157">
        <f>IFERROR(INDEX(NoSettings_v3!$C$2:$AH$4612,MATCH('EPS 3.1.3'!$B1266,NoSettings_v3!$A$2:$A$4612,0),MATCH('EPS 3.1.3'!U$1,NoSettings_v3!$C$1:$AH$1,0)),"")</f>
        <v>0</v>
      </c>
      <c r="V1266" s="157">
        <f>IFERROR(INDEX(NoSettings_v3!$C$2:$AH$4612,MATCH('EPS 3.1.3'!$B1266,NoSettings_v3!$A$2:$A$4612,0),MATCH('EPS 3.1.3'!V$1,NoSettings_v3!$C$1:$AH$1,0)),"")</f>
        <v>0</v>
      </c>
      <c r="W1266" s="157">
        <f>IFERROR(INDEX(NoSettings_v3!$C$2:$AH$4612,MATCH('EPS 3.1.3'!$B1266,NoSettings_v3!$A$2:$A$4612,0),MATCH('EPS 3.1.3'!W$1,NoSettings_v3!$C$1:$AH$1,0)),"")</f>
        <v>0</v>
      </c>
      <c r="X1266" s="157">
        <f>IFERROR(INDEX(NoSettings_v3!$C$2:$AH$4612,MATCH('EPS 3.1.3'!$B1266,NoSettings_v3!$A$2:$A$4612,0),MATCH('EPS 3.1.3'!X$1,NoSettings_v3!$C$1:$AH$1,0)),"")</f>
        <v>0</v>
      </c>
      <c r="Y1266" s="157">
        <f>IFERROR(INDEX(NoSettings_v3!$C$2:$AH$4612,MATCH('EPS 3.1.3'!$B1266,NoSettings_v3!$A$2:$A$4612,0),MATCH('EPS 3.1.3'!Y$1,NoSettings_v3!$C$1:$AH$1,0)),"")</f>
        <v>0</v>
      </c>
      <c r="Z1266" s="157">
        <f>IFERROR(INDEX(NoSettings_v3!$C$2:$AH$4612,MATCH('EPS 3.1.3'!$B1266,NoSettings_v3!$A$2:$A$4612,0),MATCH('EPS 3.1.3'!Z$1,NoSettings_v3!$C$1:$AH$1,0)),"")</f>
        <v>0</v>
      </c>
      <c r="AA1266" s="157">
        <f>IFERROR(INDEX(NoSettings_v3!$C$2:$AH$4612,MATCH('EPS 3.1.3'!$B1266,NoSettings_v3!$A$2:$A$4612,0),MATCH('EPS 3.1.3'!AA$1,NoSettings_v3!$C$1:$AH$1,0)),"")</f>
        <v>0</v>
      </c>
      <c r="AB1266" s="157">
        <f>IFERROR(INDEX(NoSettings_v3!$C$2:$AH$4612,MATCH('EPS 3.1.3'!$B1266,NoSettings_v3!$A$2:$A$4612,0),MATCH('EPS 3.1.3'!AB$1,NoSettings_v3!$C$1:$AH$1,0)),"")</f>
        <v>0</v>
      </c>
      <c r="AC1266" s="157">
        <f>IFERROR(INDEX(NoSettings_v3!$C$2:$AH$4612,MATCH('EPS 3.1.3'!$B1266,NoSettings_v3!$A$2:$A$4612,0),MATCH('EPS 3.1.3'!AC$1,NoSettings_v3!$C$1:$AH$1,0)),"")</f>
        <v>0</v>
      </c>
      <c r="AD1266" s="157">
        <f>IFERROR(INDEX(NoSettings_v3!$C$2:$AH$4612,MATCH('EPS 3.1.3'!$B1266,NoSettings_v3!$A$2:$A$4612,0),MATCH('EPS 3.1.3'!AD$1,NoSettings_v3!$C$1:$AH$1,0)),"")</f>
        <v>0</v>
      </c>
      <c r="AE1266" s="157">
        <f>IFERROR(INDEX(NoSettings_v3!$C$2:$AH$4612,MATCH('EPS 3.1.3'!$B1266,NoSettings_v3!$A$2:$A$4612,0),MATCH('EPS 3.1.3'!AE$1,NoSettings_v3!$C$1:$AH$1,0)),"")</f>
        <v>0</v>
      </c>
      <c r="AF1266" s="157">
        <f>IFERROR(INDEX(NoSettings_v3!$C$2:$AH$4612,MATCH('EPS 3.1.3'!$B1266,NoSettings_v3!$A$2:$A$4612,0),MATCH('EPS 3.1.3'!AF$1,NoSettings_v3!$C$1:$AH$1,0)),"")</f>
        <v>0</v>
      </c>
      <c r="AG1266" s="157">
        <f>IFERROR(INDEX(NoSettings_v3!$C$2:$AH$4612,MATCH('EPS 3.1.3'!$B1266,NoSettings_v3!$A$2:$A$4612,0),MATCH('EPS 3.1.3'!AG$1,NoSettings_v3!$C$1:$AH$1,0)),"")</f>
        <v>0</v>
      </c>
      <c r="AH1266" s="157">
        <f>IFERROR(INDEX(NoSettings_v3!$C$2:$AH$4612,MATCH('EPS 3.1.3'!$B1266,NoSettings_v3!$A$2:$A$4612,0),MATCH('EPS 3.1.3'!AH$1,NoSettings_v3!$C$1:$AH$1,0)),"")</f>
        <v>0</v>
      </c>
      <c r="AI1266" s="157">
        <f>IFERROR(INDEX(NoSettings_v3!$C$2:$AH$4612,MATCH('EPS 3.1.3'!$B1266,NoSettings_v3!$A$2:$A$4612,0),MATCH('EPS 3.1.3'!AI$1,NoSettings_v3!$C$1:$AH$1,0)),"")</f>
        <v>0</v>
      </c>
    </row>
    <row r="1267" spans="2:35" x14ac:dyDescent="0.35">
      <c r="B1267" s="161" t="s">
        <v>1981</v>
      </c>
      <c r="C1267" s="127" t="s">
        <v>964</v>
      </c>
      <c r="D1267" s="157">
        <f>IFERROR(INDEX(NoSettings_v3!$C$2:$AH$4612,MATCH('EPS 3.1.3'!$B1267,NoSettings_v3!$A$2:$A$4612,0),MATCH('EPS 3.1.3'!D$1,NoSettings_v3!$C$1:$AH$1,0)),"")</f>
        <v>11323500000000</v>
      </c>
      <c r="E1267" s="157">
        <f>IFERROR(INDEX(NoSettings_v3!$C$2:$AH$4612,MATCH('EPS 3.1.3'!$B1267,NoSettings_v3!$A$2:$A$4612,0),MATCH('EPS 3.1.3'!E$1,NoSettings_v3!$C$1:$AH$1,0)),"")</f>
        <v>9260060000000</v>
      </c>
      <c r="F1267" s="157">
        <f>IFERROR(INDEX(NoSettings_v3!$C$2:$AH$4612,MATCH('EPS 3.1.3'!$B1267,NoSettings_v3!$A$2:$A$4612,0),MATCH('EPS 3.1.3'!F$1,NoSettings_v3!$C$1:$AH$1,0)),"")</f>
        <v>11604200000000</v>
      </c>
      <c r="G1267" s="157">
        <f>IFERROR(INDEX(NoSettings_v3!$C$2:$AH$4612,MATCH('EPS 3.1.3'!$B1267,NoSettings_v3!$A$2:$A$4612,0),MATCH('EPS 3.1.3'!G$1,NoSettings_v3!$C$1:$AH$1,0)),"")</f>
        <v>13294800000000</v>
      </c>
      <c r="H1267" s="157">
        <f>IFERROR(INDEX(NoSettings_v3!$C$2:$AH$4612,MATCH('EPS 3.1.3'!$B1267,NoSettings_v3!$A$2:$A$4612,0),MATCH('EPS 3.1.3'!H$1,NoSettings_v3!$C$1:$AH$1,0)),"")</f>
        <v>14874800000000</v>
      </c>
      <c r="I1267" s="157">
        <f>IFERROR(INDEX(NoSettings_v3!$C$2:$AH$4612,MATCH('EPS 3.1.3'!$B1267,NoSettings_v3!$A$2:$A$4612,0),MATCH('EPS 3.1.3'!I$1,NoSettings_v3!$C$1:$AH$1,0)),"")</f>
        <v>16254900000000</v>
      </c>
      <c r="J1267" s="157">
        <f>IFERROR(INDEX(NoSettings_v3!$C$2:$AH$4612,MATCH('EPS 3.1.3'!$B1267,NoSettings_v3!$A$2:$A$4612,0),MATCH('EPS 3.1.3'!J$1,NoSettings_v3!$C$1:$AH$1,0)),"")</f>
        <v>17530000000000</v>
      </c>
      <c r="K1267" s="157">
        <f>IFERROR(INDEX(NoSettings_v3!$C$2:$AH$4612,MATCH('EPS 3.1.3'!$B1267,NoSettings_v3!$A$2:$A$4612,0),MATCH('EPS 3.1.3'!K$1,NoSettings_v3!$C$1:$AH$1,0)),"")</f>
        <v>18726000000000</v>
      </c>
      <c r="L1267" s="157">
        <f>IFERROR(INDEX(NoSettings_v3!$C$2:$AH$4612,MATCH('EPS 3.1.3'!$B1267,NoSettings_v3!$A$2:$A$4612,0),MATCH('EPS 3.1.3'!L$1,NoSettings_v3!$C$1:$AH$1,0)),"")</f>
        <v>19865200000000</v>
      </c>
      <c r="M1267" s="157">
        <f>IFERROR(INDEX(NoSettings_v3!$C$2:$AH$4612,MATCH('EPS 3.1.3'!$B1267,NoSettings_v3!$A$2:$A$4612,0),MATCH('EPS 3.1.3'!M$1,NoSettings_v3!$C$1:$AH$1,0)),"")</f>
        <v>21238900000000</v>
      </c>
      <c r="N1267" s="157">
        <f>IFERROR(INDEX(NoSettings_v3!$C$2:$AH$4612,MATCH('EPS 3.1.3'!$B1267,NoSettings_v3!$A$2:$A$4612,0),MATCH('EPS 3.1.3'!N$1,NoSettings_v3!$C$1:$AH$1,0)),"")</f>
        <v>22573900000000</v>
      </c>
      <c r="O1267" s="157">
        <f>IFERROR(INDEX(NoSettings_v3!$C$2:$AH$4612,MATCH('EPS 3.1.3'!$B1267,NoSettings_v3!$A$2:$A$4612,0),MATCH('EPS 3.1.3'!O$1,NoSettings_v3!$C$1:$AH$1,0)),"")</f>
        <v>23902100000000</v>
      </c>
      <c r="P1267" s="157">
        <f>IFERROR(INDEX(NoSettings_v3!$C$2:$AH$4612,MATCH('EPS 3.1.3'!$B1267,NoSettings_v3!$A$2:$A$4612,0),MATCH('EPS 3.1.3'!P$1,NoSettings_v3!$C$1:$AH$1,0)),"")</f>
        <v>25216100000000</v>
      </c>
      <c r="Q1267" s="157">
        <f>IFERROR(INDEX(NoSettings_v3!$C$2:$AH$4612,MATCH('EPS 3.1.3'!$B1267,NoSettings_v3!$A$2:$A$4612,0),MATCH('EPS 3.1.3'!Q$1,NoSettings_v3!$C$1:$AH$1,0)),"")</f>
        <v>26520100000000</v>
      </c>
      <c r="R1267" s="157">
        <f>IFERROR(INDEX(NoSettings_v3!$C$2:$AH$4612,MATCH('EPS 3.1.3'!$B1267,NoSettings_v3!$A$2:$A$4612,0),MATCH('EPS 3.1.3'!R$1,NoSettings_v3!$C$1:$AH$1,0)),"")</f>
        <v>27950600000000</v>
      </c>
      <c r="S1267" s="157">
        <f>IFERROR(INDEX(NoSettings_v3!$C$2:$AH$4612,MATCH('EPS 3.1.3'!$B1267,NoSettings_v3!$A$2:$A$4612,0),MATCH('EPS 3.1.3'!S$1,NoSettings_v3!$C$1:$AH$1,0)),"")</f>
        <v>29372000000000</v>
      </c>
      <c r="T1267" s="157">
        <f>IFERROR(INDEX(NoSettings_v3!$C$2:$AH$4612,MATCH('EPS 3.1.3'!$B1267,NoSettings_v3!$A$2:$A$4612,0),MATCH('EPS 3.1.3'!T$1,NoSettings_v3!$C$1:$AH$1,0)),"")</f>
        <v>30794500000000</v>
      </c>
      <c r="U1267" s="157">
        <f>IFERROR(INDEX(NoSettings_v3!$C$2:$AH$4612,MATCH('EPS 3.1.3'!$B1267,NoSettings_v3!$A$2:$A$4612,0),MATCH('EPS 3.1.3'!U$1,NoSettings_v3!$C$1:$AH$1,0)),"")</f>
        <v>32203200000000</v>
      </c>
      <c r="V1267" s="157">
        <f>IFERROR(INDEX(NoSettings_v3!$C$2:$AH$4612,MATCH('EPS 3.1.3'!$B1267,NoSettings_v3!$A$2:$A$4612,0),MATCH('EPS 3.1.3'!V$1,NoSettings_v3!$C$1:$AH$1,0)),"")</f>
        <v>33609100000000</v>
      </c>
      <c r="W1267" s="157">
        <f>IFERROR(INDEX(NoSettings_v3!$C$2:$AH$4612,MATCH('EPS 3.1.3'!$B1267,NoSettings_v3!$A$2:$A$4612,0),MATCH('EPS 3.1.3'!W$1,NoSettings_v3!$C$1:$AH$1,0)),"")</f>
        <v>35204400000000</v>
      </c>
      <c r="X1267" s="157">
        <f>IFERROR(INDEX(NoSettings_v3!$C$2:$AH$4612,MATCH('EPS 3.1.3'!$B1267,NoSettings_v3!$A$2:$A$4612,0),MATCH('EPS 3.1.3'!X$1,NoSettings_v3!$C$1:$AH$1,0)),"")</f>
        <v>36778200000000</v>
      </c>
      <c r="Y1267" s="157">
        <f>IFERROR(INDEX(NoSettings_v3!$C$2:$AH$4612,MATCH('EPS 3.1.3'!$B1267,NoSettings_v3!$A$2:$A$4612,0),MATCH('EPS 3.1.3'!Y$1,NoSettings_v3!$C$1:$AH$1,0)),"")</f>
        <v>38334800000000</v>
      </c>
      <c r="Z1267" s="157">
        <f>IFERROR(INDEX(NoSettings_v3!$C$2:$AH$4612,MATCH('EPS 3.1.3'!$B1267,NoSettings_v3!$A$2:$A$4612,0),MATCH('EPS 3.1.3'!Z$1,NoSettings_v3!$C$1:$AH$1,0)),"")</f>
        <v>39884900000000</v>
      </c>
      <c r="AA1267" s="157">
        <f>IFERROR(INDEX(NoSettings_v3!$C$2:$AH$4612,MATCH('EPS 3.1.3'!$B1267,NoSettings_v3!$A$2:$A$4612,0),MATCH('EPS 3.1.3'!AA$1,NoSettings_v3!$C$1:$AH$1,0)),"")</f>
        <v>41426100000000</v>
      </c>
      <c r="AB1267" s="157">
        <f>IFERROR(INDEX(NoSettings_v3!$C$2:$AH$4612,MATCH('EPS 3.1.3'!$B1267,NoSettings_v3!$A$2:$A$4612,0),MATCH('EPS 3.1.3'!AB$1,NoSettings_v3!$C$1:$AH$1,0)),"")</f>
        <v>43026200000000</v>
      </c>
      <c r="AC1267" s="157">
        <f>IFERROR(INDEX(NoSettings_v3!$C$2:$AH$4612,MATCH('EPS 3.1.3'!$B1267,NoSettings_v3!$A$2:$A$4612,0),MATCH('EPS 3.1.3'!AC$1,NoSettings_v3!$C$1:$AH$1,0)),"")</f>
        <v>44621500000000</v>
      </c>
      <c r="AD1267" s="157">
        <f>IFERROR(INDEX(NoSettings_v3!$C$2:$AH$4612,MATCH('EPS 3.1.3'!$B1267,NoSettings_v3!$A$2:$A$4612,0),MATCH('EPS 3.1.3'!AD$1,NoSettings_v3!$C$1:$AH$1,0)),"")</f>
        <v>46202900000000</v>
      </c>
      <c r="AE1267" s="157">
        <f>IFERROR(INDEX(NoSettings_v3!$C$2:$AH$4612,MATCH('EPS 3.1.3'!$B1267,NoSettings_v3!$A$2:$A$4612,0),MATCH('EPS 3.1.3'!AE$1,NoSettings_v3!$C$1:$AH$1,0)),"")</f>
        <v>47789100000000</v>
      </c>
      <c r="AF1267" s="157">
        <f>IFERROR(INDEX(NoSettings_v3!$C$2:$AH$4612,MATCH('EPS 3.1.3'!$B1267,NoSettings_v3!$A$2:$A$4612,0),MATCH('EPS 3.1.3'!AF$1,NoSettings_v3!$C$1:$AH$1,0)),"")</f>
        <v>49379000000000</v>
      </c>
      <c r="AG1267" s="157">
        <f>IFERROR(INDEX(NoSettings_v3!$C$2:$AH$4612,MATCH('EPS 3.1.3'!$B1267,NoSettings_v3!$A$2:$A$4612,0),MATCH('EPS 3.1.3'!AG$1,NoSettings_v3!$C$1:$AH$1,0)),"")</f>
        <v>50974500000000</v>
      </c>
      <c r="AH1267" s="157">
        <f>IFERROR(INDEX(NoSettings_v3!$C$2:$AH$4612,MATCH('EPS 3.1.3'!$B1267,NoSettings_v3!$A$2:$A$4612,0),MATCH('EPS 3.1.3'!AH$1,NoSettings_v3!$C$1:$AH$1,0)),"")</f>
        <v>52569800000000</v>
      </c>
      <c r="AI1267" s="157">
        <f>IFERROR(INDEX(NoSettings_v3!$C$2:$AH$4612,MATCH('EPS 3.1.3'!$B1267,NoSettings_v3!$A$2:$A$4612,0),MATCH('EPS 3.1.3'!AI$1,NoSettings_v3!$C$1:$AH$1,0)),"")</f>
        <v>54144500000000</v>
      </c>
    </row>
    <row r="1268" spans="2:35" x14ac:dyDescent="0.35">
      <c r="B1268" s="161" t="s">
        <v>1982</v>
      </c>
      <c r="C1268" s="127" t="s">
        <v>964</v>
      </c>
      <c r="D1268" s="157">
        <f>IFERROR(INDEX(NoSettings_v3!$C$2:$AH$4612,MATCH('EPS 3.1.3'!$B1268,NoSettings_v3!$A$2:$A$4612,0),MATCH('EPS 3.1.3'!D$1,NoSettings_v3!$C$1:$AH$1,0)),"")</f>
        <v>0</v>
      </c>
      <c r="E1268" s="157">
        <f>IFERROR(INDEX(NoSettings_v3!$C$2:$AH$4612,MATCH('EPS 3.1.3'!$B1268,NoSettings_v3!$A$2:$A$4612,0),MATCH('EPS 3.1.3'!E$1,NoSettings_v3!$C$1:$AH$1,0)),"")</f>
        <v>0</v>
      </c>
      <c r="F1268" s="157">
        <f>IFERROR(INDEX(NoSettings_v3!$C$2:$AH$4612,MATCH('EPS 3.1.3'!$B1268,NoSettings_v3!$A$2:$A$4612,0),MATCH('EPS 3.1.3'!F$1,NoSettings_v3!$C$1:$AH$1,0)),"")</f>
        <v>0</v>
      </c>
      <c r="G1268" s="157">
        <f>IFERROR(INDEX(NoSettings_v3!$C$2:$AH$4612,MATCH('EPS 3.1.3'!$B1268,NoSettings_v3!$A$2:$A$4612,0),MATCH('EPS 3.1.3'!G$1,NoSettings_v3!$C$1:$AH$1,0)),"")</f>
        <v>0</v>
      </c>
      <c r="H1268" s="157">
        <f>IFERROR(INDEX(NoSettings_v3!$C$2:$AH$4612,MATCH('EPS 3.1.3'!$B1268,NoSettings_v3!$A$2:$A$4612,0),MATCH('EPS 3.1.3'!H$1,NoSettings_v3!$C$1:$AH$1,0)),"")</f>
        <v>0</v>
      </c>
      <c r="I1268" s="157">
        <f>IFERROR(INDEX(NoSettings_v3!$C$2:$AH$4612,MATCH('EPS 3.1.3'!$B1268,NoSettings_v3!$A$2:$A$4612,0),MATCH('EPS 3.1.3'!I$1,NoSettings_v3!$C$1:$AH$1,0)),"")</f>
        <v>0</v>
      </c>
      <c r="J1268" s="157">
        <f>IFERROR(INDEX(NoSettings_v3!$C$2:$AH$4612,MATCH('EPS 3.1.3'!$B1268,NoSettings_v3!$A$2:$A$4612,0),MATCH('EPS 3.1.3'!J$1,NoSettings_v3!$C$1:$AH$1,0)),"")</f>
        <v>0</v>
      </c>
      <c r="K1268" s="157">
        <f>IFERROR(INDEX(NoSettings_v3!$C$2:$AH$4612,MATCH('EPS 3.1.3'!$B1268,NoSettings_v3!$A$2:$A$4612,0),MATCH('EPS 3.1.3'!K$1,NoSettings_v3!$C$1:$AH$1,0)),"")</f>
        <v>0</v>
      </c>
      <c r="L1268" s="157">
        <f>IFERROR(INDEX(NoSettings_v3!$C$2:$AH$4612,MATCH('EPS 3.1.3'!$B1268,NoSettings_v3!$A$2:$A$4612,0),MATCH('EPS 3.1.3'!L$1,NoSettings_v3!$C$1:$AH$1,0)),"")</f>
        <v>0</v>
      </c>
      <c r="M1268" s="157">
        <f>IFERROR(INDEX(NoSettings_v3!$C$2:$AH$4612,MATCH('EPS 3.1.3'!$B1268,NoSettings_v3!$A$2:$A$4612,0),MATCH('EPS 3.1.3'!M$1,NoSettings_v3!$C$1:$AH$1,0)),"")</f>
        <v>0</v>
      </c>
      <c r="N1268" s="157">
        <f>IFERROR(INDEX(NoSettings_v3!$C$2:$AH$4612,MATCH('EPS 3.1.3'!$B1268,NoSettings_v3!$A$2:$A$4612,0),MATCH('EPS 3.1.3'!N$1,NoSettings_v3!$C$1:$AH$1,0)),"")</f>
        <v>0</v>
      </c>
      <c r="O1268" s="157">
        <f>IFERROR(INDEX(NoSettings_v3!$C$2:$AH$4612,MATCH('EPS 3.1.3'!$B1268,NoSettings_v3!$A$2:$A$4612,0),MATCH('EPS 3.1.3'!O$1,NoSettings_v3!$C$1:$AH$1,0)),"")</f>
        <v>0</v>
      </c>
      <c r="P1268" s="157">
        <f>IFERROR(INDEX(NoSettings_v3!$C$2:$AH$4612,MATCH('EPS 3.1.3'!$B1268,NoSettings_v3!$A$2:$A$4612,0),MATCH('EPS 3.1.3'!P$1,NoSettings_v3!$C$1:$AH$1,0)),"")</f>
        <v>0</v>
      </c>
      <c r="Q1268" s="157">
        <f>IFERROR(INDEX(NoSettings_v3!$C$2:$AH$4612,MATCH('EPS 3.1.3'!$B1268,NoSettings_v3!$A$2:$A$4612,0),MATCH('EPS 3.1.3'!Q$1,NoSettings_v3!$C$1:$AH$1,0)),"")</f>
        <v>0</v>
      </c>
      <c r="R1268" s="157">
        <f>IFERROR(INDEX(NoSettings_v3!$C$2:$AH$4612,MATCH('EPS 3.1.3'!$B1268,NoSettings_v3!$A$2:$A$4612,0),MATCH('EPS 3.1.3'!R$1,NoSettings_v3!$C$1:$AH$1,0)),"")</f>
        <v>0</v>
      </c>
      <c r="S1268" s="157">
        <f>IFERROR(INDEX(NoSettings_v3!$C$2:$AH$4612,MATCH('EPS 3.1.3'!$B1268,NoSettings_v3!$A$2:$A$4612,0),MATCH('EPS 3.1.3'!S$1,NoSettings_v3!$C$1:$AH$1,0)),"")</f>
        <v>0</v>
      </c>
      <c r="T1268" s="157">
        <f>IFERROR(INDEX(NoSettings_v3!$C$2:$AH$4612,MATCH('EPS 3.1.3'!$B1268,NoSettings_v3!$A$2:$A$4612,0),MATCH('EPS 3.1.3'!T$1,NoSettings_v3!$C$1:$AH$1,0)),"")</f>
        <v>0</v>
      </c>
      <c r="U1268" s="157">
        <f>IFERROR(INDEX(NoSettings_v3!$C$2:$AH$4612,MATCH('EPS 3.1.3'!$B1268,NoSettings_v3!$A$2:$A$4612,0),MATCH('EPS 3.1.3'!U$1,NoSettings_v3!$C$1:$AH$1,0)),"")</f>
        <v>0</v>
      </c>
      <c r="V1268" s="157">
        <f>IFERROR(INDEX(NoSettings_v3!$C$2:$AH$4612,MATCH('EPS 3.1.3'!$B1268,NoSettings_v3!$A$2:$A$4612,0),MATCH('EPS 3.1.3'!V$1,NoSettings_v3!$C$1:$AH$1,0)),"")</f>
        <v>0</v>
      </c>
      <c r="W1268" s="157">
        <f>IFERROR(INDEX(NoSettings_v3!$C$2:$AH$4612,MATCH('EPS 3.1.3'!$B1268,NoSettings_v3!$A$2:$A$4612,0),MATCH('EPS 3.1.3'!W$1,NoSettings_v3!$C$1:$AH$1,0)),"")</f>
        <v>0</v>
      </c>
      <c r="X1268" s="157">
        <f>IFERROR(INDEX(NoSettings_v3!$C$2:$AH$4612,MATCH('EPS 3.1.3'!$B1268,NoSettings_v3!$A$2:$A$4612,0),MATCH('EPS 3.1.3'!X$1,NoSettings_v3!$C$1:$AH$1,0)),"")</f>
        <v>0</v>
      </c>
      <c r="Y1268" s="157">
        <f>IFERROR(INDEX(NoSettings_v3!$C$2:$AH$4612,MATCH('EPS 3.1.3'!$B1268,NoSettings_v3!$A$2:$A$4612,0),MATCH('EPS 3.1.3'!Y$1,NoSettings_v3!$C$1:$AH$1,0)),"")</f>
        <v>0</v>
      </c>
      <c r="Z1268" s="157">
        <f>IFERROR(INDEX(NoSettings_v3!$C$2:$AH$4612,MATCH('EPS 3.1.3'!$B1268,NoSettings_v3!$A$2:$A$4612,0),MATCH('EPS 3.1.3'!Z$1,NoSettings_v3!$C$1:$AH$1,0)),"")</f>
        <v>0</v>
      </c>
      <c r="AA1268" s="157">
        <f>IFERROR(INDEX(NoSettings_v3!$C$2:$AH$4612,MATCH('EPS 3.1.3'!$B1268,NoSettings_v3!$A$2:$A$4612,0),MATCH('EPS 3.1.3'!AA$1,NoSettings_v3!$C$1:$AH$1,0)),"")</f>
        <v>0</v>
      </c>
      <c r="AB1268" s="157">
        <f>IFERROR(INDEX(NoSettings_v3!$C$2:$AH$4612,MATCH('EPS 3.1.3'!$B1268,NoSettings_v3!$A$2:$A$4612,0),MATCH('EPS 3.1.3'!AB$1,NoSettings_v3!$C$1:$AH$1,0)),"")</f>
        <v>0</v>
      </c>
      <c r="AC1268" s="157">
        <f>IFERROR(INDEX(NoSettings_v3!$C$2:$AH$4612,MATCH('EPS 3.1.3'!$B1268,NoSettings_v3!$A$2:$A$4612,0),MATCH('EPS 3.1.3'!AC$1,NoSettings_v3!$C$1:$AH$1,0)),"")</f>
        <v>0</v>
      </c>
      <c r="AD1268" s="157">
        <f>IFERROR(INDEX(NoSettings_v3!$C$2:$AH$4612,MATCH('EPS 3.1.3'!$B1268,NoSettings_v3!$A$2:$A$4612,0),MATCH('EPS 3.1.3'!AD$1,NoSettings_v3!$C$1:$AH$1,0)),"")</f>
        <v>0</v>
      </c>
      <c r="AE1268" s="157">
        <f>IFERROR(INDEX(NoSettings_v3!$C$2:$AH$4612,MATCH('EPS 3.1.3'!$B1268,NoSettings_v3!$A$2:$A$4612,0),MATCH('EPS 3.1.3'!AE$1,NoSettings_v3!$C$1:$AH$1,0)),"")</f>
        <v>0</v>
      </c>
      <c r="AF1268" s="157">
        <f>IFERROR(INDEX(NoSettings_v3!$C$2:$AH$4612,MATCH('EPS 3.1.3'!$B1268,NoSettings_v3!$A$2:$A$4612,0),MATCH('EPS 3.1.3'!AF$1,NoSettings_v3!$C$1:$AH$1,0)),"")</f>
        <v>0</v>
      </c>
      <c r="AG1268" s="157">
        <f>IFERROR(INDEX(NoSettings_v3!$C$2:$AH$4612,MATCH('EPS 3.1.3'!$B1268,NoSettings_v3!$A$2:$A$4612,0),MATCH('EPS 3.1.3'!AG$1,NoSettings_v3!$C$1:$AH$1,0)),"")</f>
        <v>0</v>
      </c>
      <c r="AH1268" s="157">
        <f>IFERROR(INDEX(NoSettings_v3!$C$2:$AH$4612,MATCH('EPS 3.1.3'!$B1268,NoSettings_v3!$A$2:$A$4612,0),MATCH('EPS 3.1.3'!AH$1,NoSettings_v3!$C$1:$AH$1,0)),"")</f>
        <v>0</v>
      </c>
      <c r="AI1268" s="157">
        <f>IFERROR(INDEX(NoSettings_v3!$C$2:$AH$4612,MATCH('EPS 3.1.3'!$B1268,NoSettings_v3!$A$2:$A$4612,0),MATCH('EPS 3.1.3'!AI$1,NoSettings_v3!$C$1:$AH$1,0)),"")</f>
        <v>0</v>
      </c>
    </row>
    <row r="1269" spans="2:35" x14ac:dyDescent="0.35">
      <c r="B1269" s="161" t="s">
        <v>1983</v>
      </c>
      <c r="C1269" s="127" t="s">
        <v>964</v>
      </c>
      <c r="D1269" s="157">
        <f>IFERROR(INDEX(NoSettings_v3!$C$2:$AH$4612,MATCH('EPS 3.1.3'!$B1269,NoSettings_v3!$A$2:$A$4612,0),MATCH('EPS 3.1.3'!D$1,NoSettings_v3!$C$1:$AH$1,0)),"")</f>
        <v>0</v>
      </c>
      <c r="E1269" s="157">
        <f>IFERROR(INDEX(NoSettings_v3!$C$2:$AH$4612,MATCH('EPS 3.1.3'!$B1269,NoSettings_v3!$A$2:$A$4612,0),MATCH('EPS 3.1.3'!E$1,NoSettings_v3!$C$1:$AH$1,0)),"")</f>
        <v>0</v>
      </c>
      <c r="F1269" s="157">
        <f>IFERROR(INDEX(NoSettings_v3!$C$2:$AH$4612,MATCH('EPS 3.1.3'!$B1269,NoSettings_v3!$A$2:$A$4612,0),MATCH('EPS 3.1.3'!F$1,NoSettings_v3!$C$1:$AH$1,0)),"")</f>
        <v>0</v>
      </c>
      <c r="G1269" s="157">
        <f>IFERROR(INDEX(NoSettings_v3!$C$2:$AH$4612,MATCH('EPS 3.1.3'!$B1269,NoSettings_v3!$A$2:$A$4612,0),MATCH('EPS 3.1.3'!G$1,NoSettings_v3!$C$1:$AH$1,0)),"")</f>
        <v>0</v>
      </c>
      <c r="H1269" s="157">
        <f>IFERROR(INDEX(NoSettings_v3!$C$2:$AH$4612,MATCH('EPS 3.1.3'!$B1269,NoSettings_v3!$A$2:$A$4612,0),MATCH('EPS 3.1.3'!H$1,NoSettings_v3!$C$1:$AH$1,0)),"")</f>
        <v>0</v>
      </c>
      <c r="I1269" s="157">
        <f>IFERROR(INDEX(NoSettings_v3!$C$2:$AH$4612,MATCH('EPS 3.1.3'!$B1269,NoSettings_v3!$A$2:$A$4612,0),MATCH('EPS 3.1.3'!I$1,NoSettings_v3!$C$1:$AH$1,0)),"")</f>
        <v>0</v>
      </c>
      <c r="J1269" s="157">
        <f>IFERROR(INDEX(NoSettings_v3!$C$2:$AH$4612,MATCH('EPS 3.1.3'!$B1269,NoSettings_v3!$A$2:$A$4612,0),MATCH('EPS 3.1.3'!J$1,NoSettings_v3!$C$1:$AH$1,0)),"")</f>
        <v>0</v>
      </c>
      <c r="K1269" s="157">
        <f>IFERROR(INDEX(NoSettings_v3!$C$2:$AH$4612,MATCH('EPS 3.1.3'!$B1269,NoSettings_v3!$A$2:$A$4612,0),MATCH('EPS 3.1.3'!K$1,NoSettings_v3!$C$1:$AH$1,0)),"")</f>
        <v>0</v>
      </c>
      <c r="L1269" s="157">
        <f>IFERROR(INDEX(NoSettings_v3!$C$2:$AH$4612,MATCH('EPS 3.1.3'!$B1269,NoSettings_v3!$A$2:$A$4612,0),MATCH('EPS 3.1.3'!L$1,NoSettings_v3!$C$1:$AH$1,0)),"")</f>
        <v>0</v>
      </c>
      <c r="M1269" s="157">
        <f>IFERROR(INDEX(NoSettings_v3!$C$2:$AH$4612,MATCH('EPS 3.1.3'!$B1269,NoSettings_v3!$A$2:$A$4612,0),MATCH('EPS 3.1.3'!M$1,NoSettings_v3!$C$1:$AH$1,0)),"")</f>
        <v>0</v>
      </c>
      <c r="N1269" s="157">
        <f>IFERROR(INDEX(NoSettings_v3!$C$2:$AH$4612,MATCH('EPS 3.1.3'!$B1269,NoSettings_v3!$A$2:$A$4612,0),MATCH('EPS 3.1.3'!N$1,NoSettings_v3!$C$1:$AH$1,0)),"")</f>
        <v>0</v>
      </c>
      <c r="O1269" s="157">
        <f>IFERROR(INDEX(NoSettings_v3!$C$2:$AH$4612,MATCH('EPS 3.1.3'!$B1269,NoSettings_v3!$A$2:$A$4612,0),MATCH('EPS 3.1.3'!O$1,NoSettings_v3!$C$1:$AH$1,0)),"")</f>
        <v>0</v>
      </c>
      <c r="P1269" s="157">
        <f>IFERROR(INDEX(NoSettings_v3!$C$2:$AH$4612,MATCH('EPS 3.1.3'!$B1269,NoSettings_v3!$A$2:$A$4612,0),MATCH('EPS 3.1.3'!P$1,NoSettings_v3!$C$1:$AH$1,0)),"")</f>
        <v>0</v>
      </c>
      <c r="Q1269" s="157">
        <f>IFERROR(INDEX(NoSettings_v3!$C$2:$AH$4612,MATCH('EPS 3.1.3'!$B1269,NoSettings_v3!$A$2:$A$4612,0),MATCH('EPS 3.1.3'!Q$1,NoSettings_v3!$C$1:$AH$1,0)),"")</f>
        <v>0</v>
      </c>
      <c r="R1269" s="157">
        <f>IFERROR(INDEX(NoSettings_v3!$C$2:$AH$4612,MATCH('EPS 3.1.3'!$B1269,NoSettings_v3!$A$2:$A$4612,0),MATCH('EPS 3.1.3'!R$1,NoSettings_v3!$C$1:$AH$1,0)),"")</f>
        <v>0</v>
      </c>
      <c r="S1269" s="157">
        <f>IFERROR(INDEX(NoSettings_v3!$C$2:$AH$4612,MATCH('EPS 3.1.3'!$B1269,NoSettings_v3!$A$2:$A$4612,0),MATCH('EPS 3.1.3'!S$1,NoSettings_v3!$C$1:$AH$1,0)),"")</f>
        <v>0</v>
      </c>
      <c r="T1269" s="157">
        <f>IFERROR(INDEX(NoSettings_v3!$C$2:$AH$4612,MATCH('EPS 3.1.3'!$B1269,NoSettings_v3!$A$2:$A$4612,0),MATCH('EPS 3.1.3'!T$1,NoSettings_v3!$C$1:$AH$1,0)),"")</f>
        <v>0</v>
      </c>
      <c r="U1269" s="157">
        <f>IFERROR(INDEX(NoSettings_v3!$C$2:$AH$4612,MATCH('EPS 3.1.3'!$B1269,NoSettings_v3!$A$2:$A$4612,0),MATCH('EPS 3.1.3'!U$1,NoSettings_v3!$C$1:$AH$1,0)),"")</f>
        <v>0</v>
      </c>
      <c r="V1269" s="157">
        <f>IFERROR(INDEX(NoSettings_v3!$C$2:$AH$4612,MATCH('EPS 3.1.3'!$B1269,NoSettings_v3!$A$2:$A$4612,0),MATCH('EPS 3.1.3'!V$1,NoSettings_v3!$C$1:$AH$1,0)),"")</f>
        <v>0</v>
      </c>
      <c r="W1269" s="157">
        <f>IFERROR(INDEX(NoSettings_v3!$C$2:$AH$4612,MATCH('EPS 3.1.3'!$B1269,NoSettings_v3!$A$2:$A$4612,0),MATCH('EPS 3.1.3'!W$1,NoSettings_v3!$C$1:$AH$1,0)),"")</f>
        <v>0</v>
      </c>
      <c r="X1269" s="157">
        <f>IFERROR(INDEX(NoSettings_v3!$C$2:$AH$4612,MATCH('EPS 3.1.3'!$B1269,NoSettings_v3!$A$2:$A$4612,0),MATCH('EPS 3.1.3'!X$1,NoSettings_v3!$C$1:$AH$1,0)),"")</f>
        <v>0</v>
      </c>
      <c r="Y1269" s="157">
        <f>IFERROR(INDEX(NoSettings_v3!$C$2:$AH$4612,MATCH('EPS 3.1.3'!$B1269,NoSettings_v3!$A$2:$A$4612,0),MATCH('EPS 3.1.3'!Y$1,NoSettings_v3!$C$1:$AH$1,0)),"")</f>
        <v>0</v>
      </c>
      <c r="Z1269" s="157">
        <f>IFERROR(INDEX(NoSettings_v3!$C$2:$AH$4612,MATCH('EPS 3.1.3'!$B1269,NoSettings_v3!$A$2:$A$4612,0),MATCH('EPS 3.1.3'!Z$1,NoSettings_v3!$C$1:$AH$1,0)),"")</f>
        <v>0</v>
      </c>
      <c r="AA1269" s="157">
        <f>IFERROR(INDEX(NoSettings_v3!$C$2:$AH$4612,MATCH('EPS 3.1.3'!$B1269,NoSettings_v3!$A$2:$A$4612,0),MATCH('EPS 3.1.3'!AA$1,NoSettings_v3!$C$1:$AH$1,0)),"")</f>
        <v>0</v>
      </c>
      <c r="AB1269" s="157">
        <f>IFERROR(INDEX(NoSettings_v3!$C$2:$AH$4612,MATCH('EPS 3.1.3'!$B1269,NoSettings_v3!$A$2:$A$4612,0),MATCH('EPS 3.1.3'!AB$1,NoSettings_v3!$C$1:$AH$1,0)),"")</f>
        <v>0</v>
      </c>
      <c r="AC1269" s="157">
        <f>IFERROR(INDEX(NoSettings_v3!$C$2:$AH$4612,MATCH('EPS 3.1.3'!$B1269,NoSettings_v3!$A$2:$A$4612,0),MATCH('EPS 3.1.3'!AC$1,NoSettings_v3!$C$1:$AH$1,0)),"")</f>
        <v>0</v>
      </c>
      <c r="AD1269" s="157">
        <f>IFERROR(INDEX(NoSettings_v3!$C$2:$AH$4612,MATCH('EPS 3.1.3'!$B1269,NoSettings_v3!$A$2:$A$4612,0),MATCH('EPS 3.1.3'!AD$1,NoSettings_v3!$C$1:$AH$1,0)),"")</f>
        <v>0</v>
      </c>
      <c r="AE1269" s="157">
        <f>IFERROR(INDEX(NoSettings_v3!$C$2:$AH$4612,MATCH('EPS 3.1.3'!$B1269,NoSettings_v3!$A$2:$A$4612,0),MATCH('EPS 3.1.3'!AE$1,NoSettings_v3!$C$1:$AH$1,0)),"")</f>
        <v>0</v>
      </c>
      <c r="AF1269" s="157">
        <f>IFERROR(INDEX(NoSettings_v3!$C$2:$AH$4612,MATCH('EPS 3.1.3'!$B1269,NoSettings_v3!$A$2:$A$4612,0),MATCH('EPS 3.1.3'!AF$1,NoSettings_v3!$C$1:$AH$1,0)),"")</f>
        <v>0</v>
      </c>
      <c r="AG1269" s="157">
        <f>IFERROR(INDEX(NoSettings_v3!$C$2:$AH$4612,MATCH('EPS 3.1.3'!$B1269,NoSettings_v3!$A$2:$A$4612,0),MATCH('EPS 3.1.3'!AG$1,NoSettings_v3!$C$1:$AH$1,0)),"")</f>
        <v>0</v>
      </c>
      <c r="AH1269" s="157">
        <f>IFERROR(INDEX(NoSettings_v3!$C$2:$AH$4612,MATCH('EPS 3.1.3'!$B1269,NoSettings_v3!$A$2:$A$4612,0),MATCH('EPS 3.1.3'!AH$1,NoSettings_v3!$C$1:$AH$1,0)),"")</f>
        <v>0</v>
      </c>
      <c r="AI1269" s="157">
        <f>IFERROR(INDEX(NoSettings_v3!$C$2:$AH$4612,MATCH('EPS 3.1.3'!$B1269,NoSettings_v3!$A$2:$A$4612,0),MATCH('EPS 3.1.3'!AI$1,NoSettings_v3!$C$1:$AH$1,0)),"")</f>
        <v>0</v>
      </c>
    </row>
    <row r="1270" spans="2:35" x14ac:dyDescent="0.35">
      <c r="B1270" s="161" t="s">
        <v>1984</v>
      </c>
      <c r="C1270" s="127" t="s">
        <v>964</v>
      </c>
      <c r="D1270" s="157">
        <f>IFERROR(INDEX(NoSettings_v3!$C$2:$AH$4612,MATCH('EPS 3.1.3'!$B1270,NoSettings_v3!$A$2:$A$4612,0),MATCH('EPS 3.1.3'!D$1,NoSettings_v3!$C$1:$AH$1,0)),"")</f>
        <v>0</v>
      </c>
      <c r="E1270" s="157">
        <f>IFERROR(INDEX(NoSettings_v3!$C$2:$AH$4612,MATCH('EPS 3.1.3'!$B1270,NoSettings_v3!$A$2:$A$4612,0),MATCH('EPS 3.1.3'!E$1,NoSettings_v3!$C$1:$AH$1,0)),"")</f>
        <v>0</v>
      </c>
      <c r="F1270" s="157">
        <f>IFERROR(INDEX(NoSettings_v3!$C$2:$AH$4612,MATCH('EPS 3.1.3'!$B1270,NoSettings_v3!$A$2:$A$4612,0),MATCH('EPS 3.1.3'!F$1,NoSettings_v3!$C$1:$AH$1,0)),"")</f>
        <v>0</v>
      </c>
      <c r="G1270" s="157">
        <f>IFERROR(INDEX(NoSettings_v3!$C$2:$AH$4612,MATCH('EPS 3.1.3'!$B1270,NoSettings_v3!$A$2:$A$4612,0),MATCH('EPS 3.1.3'!G$1,NoSettings_v3!$C$1:$AH$1,0)),"")</f>
        <v>0</v>
      </c>
      <c r="H1270" s="157">
        <f>IFERROR(INDEX(NoSettings_v3!$C$2:$AH$4612,MATCH('EPS 3.1.3'!$B1270,NoSettings_v3!$A$2:$A$4612,0),MATCH('EPS 3.1.3'!H$1,NoSettings_v3!$C$1:$AH$1,0)),"")</f>
        <v>0</v>
      </c>
      <c r="I1270" s="157">
        <f>IFERROR(INDEX(NoSettings_v3!$C$2:$AH$4612,MATCH('EPS 3.1.3'!$B1270,NoSettings_v3!$A$2:$A$4612,0),MATCH('EPS 3.1.3'!I$1,NoSettings_v3!$C$1:$AH$1,0)),"")</f>
        <v>0</v>
      </c>
      <c r="J1270" s="157">
        <f>IFERROR(INDEX(NoSettings_v3!$C$2:$AH$4612,MATCH('EPS 3.1.3'!$B1270,NoSettings_v3!$A$2:$A$4612,0),MATCH('EPS 3.1.3'!J$1,NoSettings_v3!$C$1:$AH$1,0)),"")</f>
        <v>0</v>
      </c>
      <c r="K1270" s="157">
        <f>IFERROR(INDEX(NoSettings_v3!$C$2:$AH$4612,MATCH('EPS 3.1.3'!$B1270,NoSettings_v3!$A$2:$A$4612,0),MATCH('EPS 3.1.3'!K$1,NoSettings_v3!$C$1:$AH$1,0)),"")</f>
        <v>0</v>
      </c>
      <c r="L1270" s="157">
        <f>IFERROR(INDEX(NoSettings_v3!$C$2:$AH$4612,MATCH('EPS 3.1.3'!$B1270,NoSettings_v3!$A$2:$A$4612,0),MATCH('EPS 3.1.3'!L$1,NoSettings_v3!$C$1:$AH$1,0)),"")</f>
        <v>0</v>
      </c>
      <c r="M1270" s="157">
        <f>IFERROR(INDEX(NoSettings_v3!$C$2:$AH$4612,MATCH('EPS 3.1.3'!$B1270,NoSettings_v3!$A$2:$A$4612,0),MATCH('EPS 3.1.3'!M$1,NoSettings_v3!$C$1:$AH$1,0)),"")</f>
        <v>0</v>
      </c>
      <c r="N1270" s="157">
        <f>IFERROR(INDEX(NoSettings_v3!$C$2:$AH$4612,MATCH('EPS 3.1.3'!$B1270,NoSettings_v3!$A$2:$A$4612,0),MATCH('EPS 3.1.3'!N$1,NoSettings_v3!$C$1:$AH$1,0)),"")</f>
        <v>0</v>
      </c>
      <c r="O1270" s="157">
        <f>IFERROR(INDEX(NoSettings_v3!$C$2:$AH$4612,MATCH('EPS 3.1.3'!$B1270,NoSettings_v3!$A$2:$A$4612,0),MATCH('EPS 3.1.3'!O$1,NoSettings_v3!$C$1:$AH$1,0)),"")</f>
        <v>0</v>
      </c>
      <c r="P1270" s="157">
        <f>IFERROR(INDEX(NoSettings_v3!$C$2:$AH$4612,MATCH('EPS 3.1.3'!$B1270,NoSettings_v3!$A$2:$A$4612,0),MATCH('EPS 3.1.3'!P$1,NoSettings_v3!$C$1:$AH$1,0)),"")</f>
        <v>0</v>
      </c>
      <c r="Q1270" s="157">
        <f>IFERROR(INDEX(NoSettings_v3!$C$2:$AH$4612,MATCH('EPS 3.1.3'!$B1270,NoSettings_v3!$A$2:$A$4612,0),MATCH('EPS 3.1.3'!Q$1,NoSettings_v3!$C$1:$AH$1,0)),"")</f>
        <v>0</v>
      </c>
      <c r="R1270" s="157">
        <f>IFERROR(INDEX(NoSettings_v3!$C$2:$AH$4612,MATCH('EPS 3.1.3'!$B1270,NoSettings_v3!$A$2:$A$4612,0),MATCH('EPS 3.1.3'!R$1,NoSettings_v3!$C$1:$AH$1,0)),"")</f>
        <v>0</v>
      </c>
      <c r="S1270" s="157">
        <f>IFERROR(INDEX(NoSettings_v3!$C$2:$AH$4612,MATCH('EPS 3.1.3'!$B1270,NoSettings_v3!$A$2:$A$4612,0),MATCH('EPS 3.1.3'!S$1,NoSettings_v3!$C$1:$AH$1,0)),"")</f>
        <v>0</v>
      </c>
      <c r="T1270" s="157">
        <f>IFERROR(INDEX(NoSettings_v3!$C$2:$AH$4612,MATCH('EPS 3.1.3'!$B1270,NoSettings_v3!$A$2:$A$4612,0),MATCH('EPS 3.1.3'!T$1,NoSettings_v3!$C$1:$AH$1,0)),"")</f>
        <v>0</v>
      </c>
      <c r="U1270" s="157">
        <f>IFERROR(INDEX(NoSettings_v3!$C$2:$AH$4612,MATCH('EPS 3.1.3'!$B1270,NoSettings_v3!$A$2:$A$4612,0),MATCH('EPS 3.1.3'!U$1,NoSettings_v3!$C$1:$AH$1,0)),"")</f>
        <v>0</v>
      </c>
      <c r="V1270" s="157">
        <f>IFERROR(INDEX(NoSettings_v3!$C$2:$AH$4612,MATCH('EPS 3.1.3'!$B1270,NoSettings_v3!$A$2:$A$4612,0),MATCH('EPS 3.1.3'!V$1,NoSettings_v3!$C$1:$AH$1,0)),"")</f>
        <v>0</v>
      </c>
      <c r="W1270" s="157">
        <f>IFERROR(INDEX(NoSettings_v3!$C$2:$AH$4612,MATCH('EPS 3.1.3'!$B1270,NoSettings_v3!$A$2:$A$4612,0),MATCH('EPS 3.1.3'!W$1,NoSettings_v3!$C$1:$AH$1,0)),"")</f>
        <v>0</v>
      </c>
      <c r="X1270" s="157">
        <f>IFERROR(INDEX(NoSettings_v3!$C$2:$AH$4612,MATCH('EPS 3.1.3'!$B1270,NoSettings_v3!$A$2:$A$4612,0),MATCH('EPS 3.1.3'!X$1,NoSettings_v3!$C$1:$AH$1,0)),"")</f>
        <v>0</v>
      </c>
      <c r="Y1270" s="157">
        <f>IFERROR(INDEX(NoSettings_v3!$C$2:$AH$4612,MATCH('EPS 3.1.3'!$B1270,NoSettings_v3!$A$2:$A$4612,0),MATCH('EPS 3.1.3'!Y$1,NoSettings_v3!$C$1:$AH$1,0)),"")</f>
        <v>0</v>
      </c>
      <c r="Z1270" s="157">
        <f>IFERROR(INDEX(NoSettings_v3!$C$2:$AH$4612,MATCH('EPS 3.1.3'!$B1270,NoSettings_v3!$A$2:$A$4612,0),MATCH('EPS 3.1.3'!Z$1,NoSettings_v3!$C$1:$AH$1,0)),"")</f>
        <v>0</v>
      </c>
      <c r="AA1270" s="157">
        <f>IFERROR(INDEX(NoSettings_v3!$C$2:$AH$4612,MATCH('EPS 3.1.3'!$B1270,NoSettings_v3!$A$2:$A$4612,0),MATCH('EPS 3.1.3'!AA$1,NoSettings_v3!$C$1:$AH$1,0)),"")</f>
        <v>0</v>
      </c>
      <c r="AB1270" s="157">
        <f>IFERROR(INDEX(NoSettings_v3!$C$2:$AH$4612,MATCH('EPS 3.1.3'!$B1270,NoSettings_v3!$A$2:$A$4612,0),MATCH('EPS 3.1.3'!AB$1,NoSettings_v3!$C$1:$AH$1,0)),"")</f>
        <v>0</v>
      </c>
      <c r="AC1270" s="157">
        <f>IFERROR(INDEX(NoSettings_v3!$C$2:$AH$4612,MATCH('EPS 3.1.3'!$B1270,NoSettings_v3!$A$2:$A$4612,0),MATCH('EPS 3.1.3'!AC$1,NoSettings_v3!$C$1:$AH$1,0)),"")</f>
        <v>0</v>
      </c>
      <c r="AD1270" s="157">
        <f>IFERROR(INDEX(NoSettings_v3!$C$2:$AH$4612,MATCH('EPS 3.1.3'!$B1270,NoSettings_v3!$A$2:$A$4612,0),MATCH('EPS 3.1.3'!AD$1,NoSettings_v3!$C$1:$AH$1,0)),"")</f>
        <v>0</v>
      </c>
      <c r="AE1270" s="157">
        <f>IFERROR(INDEX(NoSettings_v3!$C$2:$AH$4612,MATCH('EPS 3.1.3'!$B1270,NoSettings_v3!$A$2:$A$4612,0),MATCH('EPS 3.1.3'!AE$1,NoSettings_v3!$C$1:$AH$1,0)),"")</f>
        <v>0</v>
      </c>
      <c r="AF1270" s="157">
        <f>IFERROR(INDEX(NoSettings_v3!$C$2:$AH$4612,MATCH('EPS 3.1.3'!$B1270,NoSettings_v3!$A$2:$A$4612,0),MATCH('EPS 3.1.3'!AF$1,NoSettings_v3!$C$1:$AH$1,0)),"")</f>
        <v>0</v>
      </c>
      <c r="AG1270" s="157">
        <f>IFERROR(INDEX(NoSettings_v3!$C$2:$AH$4612,MATCH('EPS 3.1.3'!$B1270,NoSettings_v3!$A$2:$A$4612,0),MATCH('EPS 3.1.3'!AG$1,NoSettings_v3!$C$1:$AH$1,0)),"")</f>
        <v>0</v>
      </c>
      <c r="AH1270" s="157">
        <f>IFERROR(INDEX(NoSettings_v3!$C$2:$AH$4612,MATCH('EPS 3.1.3'!$B1270,NoSettings_v3!$A$2:$A$4612,0),MATCH('EPS 3.1.3'!AH$1,NoSettings_v3!$C$1:$AH$1,0)),"")</f>
        <v>0</v>
      </c>
      <c r="AI1270" s="157">
        <f>IFERROR(INDEX(NoSettings_v3!$C$2:$AH$4612,MATCH('EPS 3.1.3'!$B1270,NoSettings_v3!$A$2:$A$4612,0),MATCH('EPS 3.1.3'!AI$1,NoSettings_v3!$C$1:$AH$1,0)),"")</f>
        <v>0</v>
      </c>
    </row>
    <row r="1271" spans="2:35" x14ac:dyDescent="0.35">
      <c r="B1271" s="161" t="s">
        <v>1985</v>
      </c>
      <c r="C1271" s="127" t="s">
        <v>964</v>
      </c>
      <c r="D1271" s="157">
        <f>IFERROR(INDEX(NoSettings_v3!$C$2:$AH$4612,MATCH('EPS 3.1.3'!$B1271,NoSettings_v3!$A$2:$A$4612,0),MATCH('EPS 3.1.3'!D$1,NoSettings_v3!$C$1:$AH$1,0)),"")</f>
        <v>0</v>
      </c>
      <c r="E1271" s="157">
        <f>IFERROR(INDEX(NoSettings_v3!$C$2:$AH$4612,MATCH('EPS 3.1.3'!$B1271,NoSettings_v3!$A$2:$A$4612,0),MATCH('EPS 3.1.3'!E$1,NoSettings_v3!$C$1:$AH$1,0)),"")</f>
        <v>0</v>
      </c>
      <c r="F1271" s="157">
        <f>IFERROR(INDEX(NoSettings_v3!$C$2:$AH$4612,MATCH('EPS 3.1.3'!$B1271,NoSettings_v3!$A$2:$A$4612,0),MATCH('EPS 3.1.3'!F$1,NoSettings_v3!$C$1:$AH$1,0)),"")</f>
        <v>0</v>
      </c>
      <c r="G1271" s="157">
        <f>IFERROR(INDEX(NoSettings_v3!$C$2:$AH$4612,MATCH('EPS 3.1.3'!$B1271,NoSettings_v3!$A$2:$A$4612,0),MATCH('EPS 3.1.3'!G$1,NoSettings_v3!$C$1:$AH$1,0)),"")</f>
        <v>0</v>
      </c>
      <c r="H1271" s="157">
        <f>IFERROR(INDEX(NoSettings_v3!$C$2:$AH$4612,MATCH('EPS 3.1.3'!$B1271,NoSettings_v3!$A$2:$A$4612,0),MATCH('EPS 3.1.3'!H$1,NoSettings_v3!$C$1:$AH$1,0)),"")</f>
        <v>0</v>
      </c>
      <c r="I1271" s="157">
        <f>IFERROR(INDEX(NoSettings_v3!$C$2:$AH$4612,MATCH('EPS 3.1.3'!$B1271,NoSettings_v3!$A$2:$A$4612,0),MATCH('EPS 3.1.3'!I$1,NoSettings_v3!$C$1:$AH$1,0)),"")</f>
        <v>0</v>
      </c>
      <c r="J1271" s="157">
        <f>IFERROR(INDEX(NoSettings_v3!$C$2:$AH$4612,MATCH('EPS 3.1.3'!$B1271,NoSettings_v3!$A$2:$A$4612,0),MATCH('EPS 3.1.3'!J$1,NoSettings_v3!$C$1:$AH$1,0)),"")</f>
        <v>0</v>
      </c>
      <c r="K1271" s="157">
        <f>IFERROR(INDEX(NoSettings_v3!$C$2:$AH$4612,MATCH('EPS 3.1.3'!$B1271,NoSettings_v3!$A$2:$A$4612,0),MATCH('EPS 3.1.3'!K$1,NoSettings_v3!$C$1:$AH$1,0)),"")</f>
        <v>0</v>
      </c>
      <c r="L1271" s="157">
        <f>IFERROR(INDEX(NoSettings_v3!$C$2:$AH$4612,MATCH('EPS 3.1.3'!$B1271,NoSettings_v3!$A$2:$A$4612,0),MATCH('EPS 3.1.3'!L$1,NoSettings_v3!$C$1:$AH$1,0)),"")</f>
        <v>0</v>
      </c>
      <c r="M1271" s="157">
        <f>IFERROR(INDEX(NoSettings_v3!$C$2:$AH$4612,MATCH('EPS 3.1.3'!$B1271,NoSettings_v3!$A$2:$A$4612,0),MATCH('EPS 3.1.3'!M$1,NoSettings_v3!$C$1:$AH$1,0)),"")</f>
        <v>0</v>
      </c>
      <c r="N1271" s="157">
        <f>IFERROR(INDEX(NoSettings_v3!$C$2:$AH$4612,MATCH('EPS 3.1.3'!$B1271,NoSettings_v3!$A$2:$A$4612,0),MATCH('EPS 3.1.3'!N$1,NoSettings_v3!$C$1:$AH$1,0)),"")</f>
        <v>0</v>
      </c>
      <c r="O1271" s="157">
        <f>IFERROR(INDEX(NoSettings_v3!$C$2:$AH$4612,MATCH('EPS 3.1.3'!$B1271,NoSettings_v3!$A$2:$A$4612,0),MATCH('EPS 3.1.3'!O$1,NoSettings_v3!$C$1:$AH$1,0)),"")</f>
        <v>0</v>
      </c>
      <c r="P1271" s="157">
        <f>IFERROR(INDEX(NoSettings_v3!$C$2:$AH$4612,MATCH('EPS 3.1.3'!$B1271,NoSettings_v3!$A$2:$A$4612,0),MATCH('EPS 3.1.3'!P$1,NoSettings_v3!$C$1:$AH$1,0)),"")</f>
        <v>0</v>
      </c>
      <c r="Q1271" s="157">
        <f>IFERROR(INDEX(NoSettings_v3!$C$2:$AH$4612,MATCH('EPS 3.1.3'!$B1271,NoSettings_v3!$A$2:$A$4612,0),MATCH('EPS 3.1.3'!Q$1,NoSettings_v3!$C$1:$AH$1,0)),"")</f>
        <v>0</v>
      </c>
      <c r="R1271" s="157">
        <f>IFERROR(INDEX(NoSettings_v3!$C$2:$AH$4612,MATCH('EPS 3.1.3'!$B1271,NoSettings_v3!$A$2:$A$4612,0),MATCH('EPS 3.1.3'!R$1,NoSettings_v3!$C$1:$AH$1,0)),"")</f>
        <v>0</v>
      </c>
      <c r="S1271" s="157">
        <f>IFERROR(INDEX(NoSettings_v3!$C$2:$AH$4612,MATCH('EPS 3.1.3'!$B1271,NoSettings_v3!$A$2:$A$4612,0),MATCH('EPS 3.1.3'!S$1,NoSettings_v3!$C$1:$AH$1,0)),"")</f>
        <v>0</v>
      </c>
      <c r="T1271" s="157">
        <f>IFERROR(INDEX(NoSettings_v3!$C$2:$AH$4612,MATCH('EPS 3.1.3'!$B1271,NoSettings_v3!$A$2:$A$4612,0),MATCH('EPS 3.1.3'!T$1,NoSettings_v3!$C$1:$AH$1,0)),"")</f>
        <v>0</v>
      </c>
      <c r="U1271" s="157">
        <f>IFERROR(INDEX(NoSettings_v3!$C$2:$AH$4612,MATCH('EPS 3.1.3'!$B1271,NoSettings_v3!$A$2:$A$4612,0),MATCH('EPS 3.1.3'!U$1,NoSettings_v3!$C$1:$AH$1,0)),"")</f>
        <v>0</v>
      </c>
      <c r="V1271" s="157">
        <f>IFERROR(INDEX(NoSettings_v3!$C$2:$AH$4612,MATCH('EPS 3.1.3'!$B1271,NoSettings_v3!$A$2:$A$4612,0),MATCH('EPS 3.1.3'!V$1,NoSettings_v3!$C$1:$AH$1,0)),"")</f>
        <v>0</v>
      </c>
      <c r="W1271" s="157">
        <f>IFERROR(INDEX(NoSettings_v3!$C$2:$AH$4612,MATCH('EPS 3.1.3'!$B1271,NoSettings_v3!$A$2:$A$4612,0),MATCH('EPS 3.1.3'!W$1,NoSettings_v3!$C$1:$AH$1,0)),"")</f>
        <v>0</v>
      </c>
      <c r="X1271" s="157">
        <f>IFERROR(INDEX(NoSettings_v3!$C$2:$AH$4612,MATCH('EPS 3.1.3'!$B1271,NoSettings_v3!$A$2:$A$4612,0),MATCH('EPS 3.1.3'!X$1,NoSettings_v3!$C$1:$AH$1,0)),"")</f>
        <v>0</v>
      </c>
      <c r="Y1271" s="157">
        <f>IFERROR(INDEX(NoSettings_v3!$C$2:$AH$4612,MATCH('EPS 3.1.3'!$B1271,NoSettings_v3!$A$2:$A$4612,0),MATCH('EPS 3.1.3'!Y$1,NoSettings_v3!$C$1:$AH$1,0)),"")</f>
        <v>0</v>
      </c>
      <c r="Z1271" s="157">
        <f>IFERROR(INDEX(NoSettings_v3!$C$2:$AH$4612,MATCH('EPS 3.1.3'!$B1271,NoSettings_v3!$A$2:$A$4612,0),MATCH('EPS 3.1.3'!Z$1,NoSettings_v3!$C$1:$AH$1,0)),"")</f>
        <v>0</v>
      </c>
      <c r="AA1271" s="157">
        <f>IFERROR(INDEX(NoSettings_v3!$C$2:$AH$4612,MATCH('EPS 3.1.3'!$B1271,NoSettings_v3!$A$2:$A$4612,0),MATCH('EPS 3.1.3'!AA$1,NoSettings_v3!$C$1:$AH$1,0)),"")</f>
        <v>0</v>
      </c>
      <c r="AB1271" s="157">
        <f>IFERROR(INDEX(NoSettings_v3!$C$2:$AH$4612,MATCH('EPS 3.1.3'!$B1271,NoSettings_v3!$A$2:$A$4612,0),MATCH('EPS 3.1.3'!AB$1,NoSettings_v3!$C$1:$AH$1,0)),"")</f>
        <v>0</v>
      </c>
      <c r="AC1271" s="157">
        <f>IFERROR(INDEX(NoSettings_v3!$C$2:$AH$4612,MATCH('EPS 3.1.3'!$B1271,NoSettings_v3!$A$2:$A$4612,0),MATCH('EPS 3.1.3'!AC$1,NoSettings_v3!$C$1:$AH$1,0)),"")</f>
        <v>0</v>
      </c>
      <c r="AD1271" s="157">
        <f>IFERROR(INDEX(NoSettings_v3!$C$2:$AH$4612,MATCH('EPS 3.1.3'!$B1271,NoSettings_v3!$A$2:$A$4612,0),MATCH('EPS 3.1.3'!AD$1,NoSettings_v3!$C$1:$AH$1,0)),"")</f>
        <v>0</v>
      </c>
      <c r="AE1271" s="157">
        <f>IFERROR(INDEX(NoSettings_v3!$C$2:$AH$4612,MATCH('EPS 3.1.3'!$B1271,NoSettings_v3!$A$2:$A$4612,0),MATCH('EPS 3.1.3'!AE$1,NoSettings_v3!$C$1:$AH$1,0)),"")</f>
        <v>0</v>
      </c>
      <c r="AF1271" s="157">
        <f>IFERROR(INDEX(NoSettings_v3!$C$2:$AH$4612,MATCH('EPS 3.1.3'!$B1271,NoSettings_v3!$A$2:$A$4612,0),MATCH('EPS 3.1.3'!AF$1,NoSettings_v3!$C$1:$AH$1,0)),"")</f>
        <v>0</v>
      </c>
      <c r="AG1271" s="157">
        <f>IFERROR(INDEX(NoSettings_v3!$C$2:$AH$4612,MATCH('EPS 3.1.3'!$B1271,NoSettings_v3!$A$2:$A$4612,0),MATCH('EPS 3.1.3'!AG$1,NoSettings_v3!$C$1:$AH$1,0)),"")</f>
        <v>0</v>
      </c>
      <c r="AH1271" s="157">
        <f>IFERROR(INDEX(NoSettings_v3!$C$2:$AH$4612,MATCH('EPS 3.1.3'!$B1271,NoSettings_v3!$A$2:$A$4612,0),MATCH('EPS 3.1.3'!AH$1,NoSettings_v3!$C$1:$AH$1,0)),"")</f>
        <v>0</v>
      </c>
      <c r="AI1271" s="157">
        <f>IFERROR(INDEX(NoSettings_v3!$C$2:$AH$4612,MATCH('EPS 3.1.3'!$B1271,NoSettings_v3!$A$2:$A$4612,0),MATCH('EPS 3.1.3'!AI$1,NoSettings_v3!$C$1:$AH$1,0)),"")</f>
        <v>0</v>
      </c>
    </row>
    <row r="1272" spans="2:35" x14ac:dyDescent="0.35">
      <c r="B1272" s="161" t="s">
        <v>1986</v>
      </c>
      <c r="C1272" s="127" t="s">
        <v>964</v>
      </c>
      <c r="D1272" s="157">
        <f>IFERROR(INDEX(NoSettings_v3!$C$2:$AH$4612,MATCH('EPS 3.1.3'!$B1272,NoSettings_v3!$A$2:$A$4612,0),MATCH('EPS 3.1.3'!D$1,NoSettings_v3!$C$1:$AH$1,0)),"")</f>
        <v>0</v>
      </c>
      <c r="E1272" s="157">
        <f>IFERROR(INDEX(NoSettings_v3!$C$2:$AH$4612,MATCH('EPS 3.1.3'!$B1272,NoSettings_v3!$A$2:$A$4612,0),MATCH('EPS 3.1.3'!E$1,NoSettings_v3!$C$1:$AH$1,0)),"")</f>
        <v>0</v>
      </c>
      <c r="F1272" s="157">
        <f>IFERROR(INDEX(NoSettings_v3!$C$2:$AH$4612,MATCH('EPS 3.1.3'!$B1272,NoSettings_v3!$A$2:$A$4612,0),MATCH('EPS 3.1.3'!F$1,NoSettings_v3!$C$1:$AH$1,0)),"")</f>
        <v>0</v>
      </c>
      <c r="G1272" s="157">
        <f>IFERROR(INDEX(NoSettings_v3!$C$2:$AH$4612,MATCH('EPS 3.1.3'!$B1272,NoSettings_v3!$A$2:$A$4612,0),MATCH('EPS 3.1.3'!G$1,NoSettings_v3!$C$1:$AH$1,0)),"")</f>
        <v>0</v>
      </c>
      <c r="H1272" s="157">
        <f>IFERROR(INDEX(NoSettings_v3!$C$2:$AH$4612,MATCH('EPS 3.1.3'!$B1272,NoSettings_v3!$A$2:$A$4612,0),MATCH('EPS 3.1.3'!H$1,NoSettings_v3!$C$1:$AH$1,0)),"")</f>
        <v>0</v>
      </c>
      <c r="I1272" s="157">
        <f>IFERROR(INDEX(NoSettings_v3!$C$2:$AH$4612,MATCH('EPS 3.1.3'!$B1272,NoSettings_v3!$A$2:$A$4612,0),MATCH('EPS 3.1.3'!I$1,NoSettings_v3!$C$1:$AH$1,0)),"")</f>
        <v>0</v>
      </c>
      <c r="J1272" s="157">
        <f>IFERROR(INDEX(NoSettings_v3!$C$2:$AH$4612,MATCH('EPS 3.1.3'!$B1272,NoSettings_v3!$A$2:$A$4612,0),MATCH('EPS 3.1.3'!J$1,NoSettings_v3!$C$1:$AH$1,0)),"")</f>
        <v>0</v>
      </c>
      <c r="K1272" s="157">
        <f>IFERROR(INDEX(NoSettings_v3!$C$2:$AH$4612,MATCH('EPS 3.1.3'!$B1272,NoSettings_v3!$A$2:$A$4612,0),MATCH('EPS 3.1.3'!K$1,NoSettings_v3!$C$1:$AH$1,0)),"")</f>
        <v>0</v>
      </c>
      <c r="L1272" s="157">
        <f>IFERROR(INDEX(NoSettings_v3!$C$2:$AH$4612,MATCH('EPS 3.1.3'!$B1272,NoSettings_v3!$A$2:$A$4612,0),MATCH('EPS 3.1.3'!L$1,NoSettings_v3!$C$1:$AH$1,0)),"")</f>
        <v>0</v>
      </c>
      <c r="M1272" s="157">
        <f>IFERROR(INDEX(NoSettings_v3!$C$2:$AH$4612,MATCH('EPS 3.1.3'!$B1272,NoSettings_v3!$A$2:$A$4612,0),MATCH('EPS 3.1.3'!M$1,NoSettings_v3!$C$1:$AH$1,0)),"")</f>
        <v>0</v>
      </c>
      <c r="N1272" s="157">
        <f>IFERROR(INDEX(NoSettings_v3!$C$2:$AH$4612,MATCH('EPS 3.1.3'!$B1272,NoSettings_v3!$A$2:$A$4612,0),MATCH('EPS 3.1.3'!N$1,NoSettings_v3!$C$1:$AH$1,0)),"")</f>
        <v>0</v>
      </c>
      <c r="O1272" s="157">
        <f>IFERROR(INDEX(NoSettings_v3!$C$2:$AH$4612,MATCH('EPS 3.1.3'!$B1272,NoSettings_v3!$A$2:$A$4612,0),MATCH('EPS 3.1.3'!O$1,NoSettings_v3!$C$1:$AH$1,0)),"")</f>
        <v>0</v>
      </c>
      <c r="P1272" s="157">
        <f>IFERROR(INDEX(NoSettings_v3!$C$2:$AH$4612,MATCH('EPS 3.1.3'!$B1272,NoSettings_v3!$A$2:$A$4612,0),MATCH('EPS 3.1.3'!P$1,NoSettings_v3!$C$1:$AH$1,0)),"")</f>
        <v>0</v>
      </c>
      <c r="Q1272" s="157">
        <f>IFERROR(INDEX(NoSettings_v3!$C$2:$AH$4612,MATCH('EPS 3.1.3'!$B1272,NoSettings_v3!$A$2:$A$4612,0),MATCH('EPS 3.1.3'!Q$1,NoSettings_v3!$C$1:$AH$1,0)),"")</f>
        <v>0</v>
      </c>
      <c r="R1272" s="157">
        <f>IFERROR(INDEX(NoSettings_v3!$C$2:$AH$4612,MATCH('EPS 3.1.3'!$B1272,NoSettings_v3!$A$2:$A$4612,0),MATCH('EPS 3.1.3'!R$1,NoSettings_v3!$C$1:$AH$1,0)),"")</f>
        <v>0</v>
      </c>
      <c r="S1272" s="157">
        <f>IFERROR(INDEX(NoSettings_v3!$C$2:$AH$4612,MATCH('EPS 3.1.3'!$B1272,NoSettings_v3!$A$2:$A$4612,0),MATCH('EPS 3.1.3'!S$1,NoSettings_v3!$C$1:$AH$1,0)),"")</f>
        <v>0</v>
      </c>
      <c r="T1272" s="157">
        <f>IFERROR(INDEX(NoSettings_v3!$C$2:$AH$4612,MATCH('EPS 3.1.3'!$B1272,NoSettings_v3!$A$2:$A$4612,0),MATCH('EPS 3.1.3'!T$1,NoSettings_v3!$C$1:$AH$1,0)),"")</f>
        <v>0</v>
      </c>
      <c r="U1272" s="157">
        <f>IFERROR(INDEX(NoSettings_v3!$C$2:$AH$4612,MATCH('EPS 3.1.3'!$B1272,NoSettings_v3!$A$2:$A$4612,0),MATCH('EPS 3.1.3'!U$1,NoSettings_v3!$C$1:$AH$1,0)),"")</f>
        <v>0</v>
      </c>
      <c r="V1272" s="157">
        <f>IFERROR(INDEX(NoSettings_v3!$C$2:$AH$4612,MATCH('EPS 3.1.3'!$B1272,NoSettings_v3!$A$2:$A$4612,0),MATCH('EPS 3.1.3'!V$1,NoSettings_v3!$C$1:$AH$1,0)),"")</f>
        <v>0</v>
      </c>
      <c r="W1272" s="157">
        <f>IFERROR(INDEX(NoSettings_v3!$C$2:$AH$4612,MATCH('EPS 3.1.3'!$B1272,NoSettings_v3!$A$2:$A$4612,0),MATCH('EPS 3.1.3'!W$1,NoSettings_v3!$C$1:$AH$1,0)),"")</f>
        <v>0</v>
      </c>
      <c r="X1272" s="157">
        <f>IFERROR(INDEX(NoSettings_v3!$C$2:$AH$4612,MATCH('EPS 3.1.3'!$B1272,NoSettings_v3!$A$2:$A$4612,0),MATCH('EPS 3.1.3'!X$1,NoSettings_v3!$C$1:$AH$1,0)),"")</f>
        <v>0</v>
      </c>
      <c r="Y1272" s="157">
        <f>IFERROR(INDEX(NoSettings_v3!$C$2:$AH$4612,MATCH('EPS 3.1.3'!$B1272,NoSettings_v3!$A$2:$A$4612,0),MATCH('EPS 3.1.3'!Y$1,NoSettings_v3!$C$1:$AH$1,0)),"")</f>
        <v>0</v>
      </c>
      <c r="Z1272" s="157">
        <f>IFERROR(INDEX(NoSettings_v3!$C$2:$AH$4612,MATCH('EPS 3.1.3'!$B1272,NoSettings_v3!$A$2:$A$4612,0),MATCH('EPS 3.1.3'!Z$1,NoSettings_v3!$C$1:$AH$1,0)),"")</f>
        <v>0</v>
      </c>
      <c r="AA1272" s="157">
        <f>IFERROR(INDEX(NoSettings_v3!$C$2:$AH$4612,MATCH('EPS 3.1.3'!$B1272,NoSettings_v3!$A$2:$A$4612,0),MATCH('EPS 3.1.3'!AA$1,NoSettings_v3!$C$1:$AH$1,0)),"")</f>
        <v>0</v>
      </c>
      <c r="AB1272" s="157">
        <f>IFERROR(INDEX(NoSettings_v3!$C$2:$AH$4612,MATCH('EPS 3.1.3'!$B1272,NoSettings_v3!$A$2:$A$4612,0),MATCH('EPS 3.1.3'!AB$1,NoSettings_v3!$C$1:$AH$1,0)),"")</f>
        <v>0</v>
      </c>
      <c r="AC1272" s="157">
        <f>IFERROR(INDEX(NoSettings_v3!$C$2:$AH$4612,MATCH('EPS 3.1.3'!$B1272,NoSettings_v3!$A$2:$A$4612,0),MATCH('EPS 3.1.3'!AC$1,NoSettings_v3!$C$1:$AH$1,0)),"")</f>
        <v>0</v>
      </c>
      <c r="AD1272" s="157">
        <f>IFERROR(INDEX(NoSettings_v3!$C$2:$AH$4612,MATCH('EPS 3.1.3'!$B1272,NoSettings_v3!$A$2:$A$4612,0),MATCH('EPS 3.1.3'!AD$1,NoSettings_v3!$C$1:$AH$1,0)),"")</f>
        <v>0</v>
      </c>
      <c r="AE1272" s="157">
        <f>IFERROR(INDEX(NoSettings_v3!$C$2:$AH$4612,MATCH('EPS 3.1.3'!$B1272,NoSettings_v3!$A$2:$A$4612,0),MATCH('EPS 3.1.3'!AE$1,NoSettings_v3!$C$1:$AH$1,0)),"")</f>
        <v>0</v>
      </c>
      <c r="AF1272" s="157">
        <f>IFERROR(INDEX(NoSettings_v3!$C$2:$AH$4612,MATCH('EPS 3.1.3'!$B1272,NoSettings_v3!$A$2:$A$4612,0),MATCH('EPS 3.1.3'!AF$1,NoSettings_v3!$C$1:$AH$1,0)),"")</f>
        <v>0</v>
      </c>
      <c r="AG1272" s="157">
        <f>IFERROR(INDEX(NoSettings_v3!$C$2:$AH$4612,MATCH('EPS 3.1.3'!$B1272,NoSettings_v3!$A$2:$A$4612,0),MATCH('EPS 3.1.3'!AG$1,NoSettings_v3!$C$1:$AH$1,0)),"")</f>
        <v>0</v>
      </c>
      <c r="AH1272" s="157">
        <f>IFERROR(INDEX(NoSettings_v3!$C$2:$AH$4612,MATCH('EPS 3.1.3'!$B1272,NoSettings_v3!$A$2:$A$4612,0),MATCH('EPS 3.1.3'!AH$1,NoSettings_v3!$C$1:$AH$1,0)),"")</f>
        <v>0</v>
      </c>
      <c r="AI1272" s="157">
        <f>IFERROR(INDEX(NoSettings_v3!$C$2:$AH$4612,MATCH('EPS 3.1.3'!$B1272,NoSettings_v3!$A$2:$A$4612,0),MATCH('EPS 3.1.3'!AI$1,NoSettings_v3!$C$1:$AH$1,0)),"")</f>
        <v>0</v>
      </c>
    </row>
    <row r="1273" spans="2:35" x14ac:dyDescent="0.35">
      <c r="B1273" s="161" t="s">
        <v>1987</v>
      </c>
      <c r="C1273" s="127" t="s">
        <v>964</v>
      </c>
      <c r="D1273" s="157">
        <f>IFERROR(INDEX(NoSettings_v3!$C$2:$AH$4612,MATCH('EPS 3.1.3'!$B1273,NoSettings_v3!$A$2:$A$4612,0),MATCH('EPS 3.1.3'!D$1,NoSettings_v3!$C$1:$AH$1,0)),"")</f>
        <v>0</v>
      </c>
      <c r="E1273" s="157">
        <f>IFERROR(INDEX(NoSettings_v3!$C$2:$AH$4612,MATCH('EPS 3.1.3'!$B1273,NoSettings_v3!$A$2:$A$4612,0),MATCH('EPS 3.1.3'!E$1,NoSettings_v3!$C$1:$AH$1,0)),"")</f>
        <v>0</v>
      </c>
      <c r="F1273" s="157">
        <f>IFERROR(INDEX(NoSettings_v3!$C$2:$AH$4612,MATCH('EPS 3.1.3'!$B1273,NoSettings_v3!$A$2:$A$4612,0),MATCH('EPS 3.1.3'!F$1,NoSettings_v3!$C$1:$AH$1,0)),"")</f>
        <v>0</v>
      </c>
      <c r="G1273" s="157">
        <f>IFERROR(INDEX(NoSettings_v3!$C$2:$AH$4612,MATCH('EPS 3.1.3'!$B1273,NoSettings_v3!$A$2:$A$4612,0),MATCH('EPS 3.1.3'!G$1,NoSettings_v3!$C$1:$AH$1,0)),"")</f>
        <v>0</v>
      </c>
      <c r="H1273" s="157">
        <f>IFERROR(INDEX(NoSettings_v3!$C$2:$AH$4612,MATCH('EPS 3.1.3'!$B1273,NoSettings_v3!$A$2:$A$4612,0),MATCH('EPS 3.1.3'!H$1,NoSettings_v3!$C$1:$AH$1,0)),"")</f>
        <v>0</v>
      </c>
      <c r="I1273" s="157">
        <f>IFERROR(INDEX(NoSettings_v3!$C$2:$AH$4612,MATCH('EPS 3.1.3'!$B1273,NoSettings_v3!$A$2:$A$4612,0),MATCH('EPS 3.1.3'!I$1,NoSettings_v3!$C$1:$AH$1,0)),"")</f>
        <v>0</v>
      </c>
      <c r="J1273" s="157">
        <f>IFERROR(INDEX(NoSettings_v3!$C$2:$AH$4612,MATCH('EPS 3.1.3'!$B1273,NoSettings_v3!$A$2:$A$4612,0),MATCH('EPS 3.1.3'!J$1,NoSettings_v3!$C$1:$AH$1,0)),"")</f>
        <v>0</v>
      </c>
      <c r="K1273" s="157">
        <f>IFERROR(INDEX(NoSettings_v3!$C$2:$AH$4612,MATCH('EPS 3.1.3'!$B1273,NoSettings_v3!$A$2:$A$4612,0),MATCH('EPS 3.1.3'!K$1,NoSettings_v3!$C$1:$AH$1,0)),"")</f>
        <v>0</v>
      </c>
      <c r="L1273" s="157">
        <f>IFERROR(INDEX(NoSettings_v3!$C$2:$AH$4612,MATCH('EPS 3.1.3'!$B1273,NoSettings_v3!$A$2:$A$4612,0),MATCH('EPS 3.1.3'!L$1,NoSettings_v3!$C$1:$AH$1,0)),"")</f>
        <v>0</v>
      </c>
      <c r="M1273" s="157">
        <f>IFERROR(INDEX(NoSettings_v3!$C$2:$AH$4612,MATCH('EPS 3.1.3'!$B1273,NoSettings_v3!$A$2:$A$4612,0),MATCH('EPS 3.1.3'!M$1,NoSettings_v3!$C$1:$AH$1,0)),"")</f>
        <v>0</v>
      </c>
      <c r="N1273" s="157">
        <f>IFERROR(INDEX(NoSettings_v3!$C$2:$AH$4612,MATCH('EPS 3.1.3'!$B1273,NoSettings_v3!$A$2:$A$4612,0),MATCH('EPS 3.1.3'!N$1,NoSettings_v3!$C$1:$AH$1,0)),"")</f>
        <v>0</v>
      </c>
      <c r="O1273" s="157">
        <f>IFERROR(INDEX(NoSettings_v3!$C$2:$AH$4612,MATCH('EPS 3.1.3'!$B1273,NoSettings_v3!$A$2:$A$4612,0),MATCH('EPS 3.1.3'!O$1,NoSettings_v3!$C$1:$AH$1,0)),"")</f>
        <v>0</v>
      </c>
      <c r="P1273" s="157">
        <f>IFERROR(INDEX(NoSettings_v3!$C$2:$AH$4612,MATCH('EPS 3.1.3'!$B1273,NoSettings_v3!$A$2:$A$4612,0),MATCH('EPS 3.1.3'!P$1,NoSettings_v3!$C$1:$AH$1,0)),"")</f>
        <v>0</v>
      </c>
      <c r="Q1273" s="157">
        <f>IFERROR(INDEX(NoSettings_v3!$C$2:$AH$4612,MATCH('EPS 3.1.3'!$B1273,NoSettings_v3!$A$2:$A$4612,0),MATCH('EPS 3.1.3'!Q$1,NoSettings_v3!$C$1:$AH$1,0)),"")</f>
        <v>0</v>
      </c>
      <c r="R1273" s="157">
        <f>IFERROR(INDEX(NoSettings_v3!$C$2:$AH$4612,MATCH('EPS 3.1.3'!$B1273,NoSettings_v3!$A$2:$A$4612,0),MATCH('EPS 3.1.3'!R$1,NoSettings_v3!$C$1:$AH$1,0)),"")</f>
        <v>0</v>
      </c>
      <c r="S1273" s="157">
        <f>IFERROR(INDEX(NoSettings_v3!$C$2:$AH$4612,MATCH('EPS 3.1.3'!$B1273,NoSettings_v3!$A$2:$A$4612,0),MATCH('EPS 3.1.3'!S$1,NoSettings_v3!$C$1:$AH$1,0)),"")</f>
        <v>0</v>
      </c>
      <c r="T1273" s="157">
        <f>IFERROR(INDEX(NoSettings_v3!$C$2:$AH$4612,MATCH('EPS 3.1.3'!$B1273,NoSettings_v3!$A$2:$A$4612,0),MATCH('EPS 3.1.3'!T$1,NoSettings_v3!$C$1:$AH$1,0)),"")</f>
        <v>0</v>
      </c>
      <c r="U1273" s="157">
        <f>IFERROR(INDEX(NoSettings_v3!$C$2:$AH$4612,MATCH('EPS 3.1.3'!$B1273,NoSettings_v3!$A$2:$A$4612,0),MATCH('EPS 3.1.3'!U$1,NoSettings_v3!$C$1:$AH$1,0)),"")</f>
        <v>0</v>
      </c>
      <c r="V1273" s="157">
        <f>IFERROR(INDEX(NoSettings_v3!$C$2:$AH$4612,MATCH('EPS 3.1.3'!$B1273,NoSettings_v3!$A$2:$A$4612,0),MATCH('EPS 3.1.3'!V$1,NoSettings_v3!$C$1:$AH$1,0)),"")</f>
        <v>0</v>
      </c>
      <c r="W1273" s="157">
        <f>IFERROR(INDEX(NoSettings_v3!$C$2:$AH$4612,MATCH('EPS 3.1.3'!$B1273,NoSettings_v3!$A$2:$A$4612,0),MATCH('EPS 3.1.3'!W$1,NoSettings_v3!$C$1:$AH$1,0)),"")</f>
        <v>0</v>
      </c>
      <c r="X1273" s="157">
        <f>IFERROR(INDEX(NoSettings_v3!$C$2:$AH$4612,MATCH('EPS 3.1.3'!$B1273,NoSettings_v3!$A$2:$A$4612,0),MATCH('EPS 3.1.3'!X$1,NoSettings_v3!$C$1:$AH$1,0)),"")</f>
        <v>0</v>
      </c>
      <c r="Y1273" s="157">
        <f>IFERROR(INDEX(NoSettings_v3!$C$2:$AH$4612,MATCH('EPS 3.1.3'!$B1273,NoSettings_v3!$A$2:$A$4612,0),MATCH('EPS 3.1.3'!Y$1,NoSettings_v3!$C$1:$AH$1,0)),"")</f>
        <v>0</v>
      </c>
      <c r="Z1273" s="157">
        <f>IFERROR(INDEX(NoSettings_v3!$C$2:$AH$4612,MATCH('EPS 3.1.3'!$B1273,NoSettings_v3!$A$2:$A$4612,0),MATCH('EPS 3.1.3'!Z$1,NoSettings_v3!$C$1:$AH$1,0)),"")</f>
        <v>0</v>
      </c>
      <c r="AA1273" s="157">
        <f>IFERROR(INDEX(NoSettings_v3!$C$2:$AH$4612,MATCH('EPS 3.1.3'!$B1273,NoSettings_v3!$A$2:$A$4612,0),MATCH('EPS 3.1.3'!AA$1,NoSettings_v3!$C$1:$AH$1,0)),"")</f>
        <v>0</v>
      </c>
      <c r="AB1273" s="157">
        <f>IFERROR(INDEX(NoSettings_v3!$C$2:$AH$4612,MATCH('EPS 3.1.3'!$B1273,NoSettings_v3!$A$2:$A$4612,0),MATCH('EPS 3.1.3'!AB$1,NoSettings_v3!$C$1:$AH$1,0)),"")</f>
        <v>0</v>
      </c>
      <c r="AC1273" s="157">
        <f>IFERROR(INDEX(NoSettings_v3!$C$2:$AH$4612,MATCH('EPS 3.1.3'!$B1273,NoSettings_v3!$A$2:$A$4612,0),MATCH('EPS 3.1.3'!AC$1,NoSettings_v3!$C$1:$AH$1,0)),"")</f>
        <v>0</v>
      </c>
      <c r="AD1273" s="157">
        <f>IFERROR(INDEX(NoSettings_v3!$C$2:$AH$4612,MATCH('EPS 3.1.3'!$B1273,NoSettings_v3!$A$2:$A$4612,0),MATCH('EPS 3.1.3'!AD$1,NoSettings_v3!$C$1:$AH$1,0)),"")</f>
        <v>0</v>
      </c>
      <c r="AE1273" s="157">
        <f>IFERROR(INDEX(NoSettings_v3!$C$2:$AH$4612,MATCH('EPS 3.1.3'!$B1273,NoSettings_v3!$A$2:$A$4612,0),MATCH('EPS 3.1.3'!AE$1,NoSettings_v3!$C$1:$AH$1,0)),"")</f>
        <v>0</v>
      </c>
      <c r="AF1273" s="157">
        <f>IFERROR(INDEX(NoSettings_v3!$C$2:$AH$4612,MATCH('EPS 3.1.3'!$B1273,NoSettings_v3!$A$2:$A$4612,0),MATCH('EPS 3.1.3'!AF$1,NoSettings_v3!$C$1:$AH$1,0)),"")</f>
        <v>0</v>
      </c>
      <c r="AG1273" s="157">
        <f>IFERROR(INDEX(NoSettings_v3!$C$2:$AH$4612,MATCH('EPS 3.1.3'!$B1273,NoSettings_v3!$A$2:$A$4612,0),MATCH('EPS 3.1.3'!AG$1,NoSettings_v3!$C$1:$AH$1,0)),"")</f>
        <v>0</v>
      </c>
      <c r="AH1273" s="157">
        <f>IFERROR(INDEX(NoSettings_v3!$C$2:$AH$4612,MATCH('EPS 3.1.3'!$B1273,NoSettings_v3!$A$2:$A$4612,0),MATCH('EPS 3.1.3'!AH$1,NoSettings_v3!$C$1:$AH$1,0)),"")</f>
        <v>0</v>
      </c>
      <c r="AI1273" s="157">
        <f>IFERROR(INDEX(NoSettings_v3!$C$2:$AH$4612,MATCH('EPS 3.1.3'!$B1273,NoSettings_v3!$A$2:$A$4612,0),MATCH('EPS 3.1.3'!AI$1,NoSettings_v3!$C$1:$AH$1,0)),"")</f>
        <v>0</v>
      </c>
    </row>
    <row r="1274" spans="2:35" x14ac:dyDescent="0.35">
      <c r="B1274" s="161" t="s">
        <v>1988</v>
      </c>
      <c r="C1274" s="127" t="s">
        <v>964</v>
      </c>
      <c r="D1274" s="157">
        <f>IFERROR(INDEX(NoSettings_v3!$C$2:$AH$4612,MATCH('EPS 3.1.3'!$B1274,NoSettings_v3!$A$2:$A$4612,0),MATCH('EPS 3.1.3'!D$1,NoSettings_v3!$C$1:$AH$1,0)),"")</f>
        <v>0</v>
      </c>
      <c r="E1274" s="157">
        <f>IFERROR(INDEX(NoSettings_v3!$C$2:$AH$4612,MATCH('EPS 3.1.3'!$B1274,NoSettings_v3!$A$2:$A$4612,0),MATCH('EPS 3.1.3'!E$1,NoSettings_v3!$C$1:$AH$1,0)),"")</f>
        <v>0</v>
      </c>
      <c r="F1274" s="157">
        <f>IFERROR(INDEX(NoSettings_v3!$C$2:$AH$4612,MATCH('EPS 3.1.3'!$B1274,NoSettings_v3!$A$2:$A$4612,0),MATCH('EPS 3.1.3'!F$1,NoSettings_v3!$C$1:$AH$1,0)),"")</f>
        <v>0</v>
      </c>
      <c r="G1274" s="157">
        <f>IFERROR(INDEX(NoSettings_v3!$C$2:$AH$4612,MATCH('EPS 3.1.3'!$B1274,NoSettings_v3!$A$2:$A$4612,0),MATCH('EPS 3.1.3'!G$1,NoSettings_v3!$C$1:$AH$1,0)),"")</f>
        <v>0</v>
      </c>
      <c r="H1274" s="157">
        <f>IFERROR(INDEX(NoSettings_v3!$C$2:$AH$4612,MATCH('EPS 3.1.3'!$B1274,NoSettings_v3!$A$2:$A$4612,0),MATCH('EPS 3.1.3'!H$1,NoSettings_v3!$C$1:$AH$1,0)),"")</f>
        <v>0</v>
      </c>
      <c r="I1274" s="157">
        <f>IFERROR(INDEX(NoSettings_v3!$C$2:$AH$4612,MATCH('EPS 3.1.3'!$B1274,NoSettings_v3!$A$2:$A$4612,0),MATCH('EPS 3.1.3'!I$1,NoSettings_v3!$C$1:$AH$1,0)),"")</f>
        <v>0</v>
      </c>
      <c r="J1274" s="157">
        <f>IFERROR(INDEX(NoSettings_v3!$C$2:$AH$4612,MATCH('EPS 3.1.3'!$B1274,NoSettings_v3!$A$2:$A$4612,0),MATCH('EPS 3.1.3'!J$1,NoSettings_v3!$C$1:$AH$1,0)),"")</f>
        <v>0</v>
      </c>
      <c r="K1274" s="157">
        <f>IFERROR(INDEX(NoSettings_v3!$C$2:$AH$4612,MATCH('EPS 3.1.3'!$B1274,NoSettings_v3!$A$2:$A$4612,0),MATCH('EPS 3.1.3'!K$1,NoSettings_v3!$C$1:$AH$1,0)),"")</f>
        <v>0</v>
      </c>
      <c r="L1274" s="157">
        <f>IFERROR(INDEX(NoSettings_v3!$C$2:$AH$4612,MATCH('EPS 3.1.3'!$B1274,NoSettings_v3!$A$2:$A$4612,0),MATCH('EPS 3.1.3'!L$1,NoSettings_v3!$C$1:$AH$1,0)),"")</f>
        <v>0</v>
      </c>
      <c r="M1274" s="157">
        <f>IFERROR(INDEX(NoSettings_v3!$C$2:$AH$4612,MATCH('EPS 3.1.3'!$B1274,NoSettings_v3!$A$2:$A$4612,0),MATCH('EPS 3.1.3'!M$1,NoSettings_v3!$C$1:$AH$1,0)),"")</f>
        <v>0</v>
      </c>
      <c r="N1274" s="157">
        <f>IFERROR(INDEX(NoSettings_v3!$C$2:$AH$4612,MATCH('EPS 3.1.3'!$B1274,NoSettings_v3!$A$2:$A$4612,0),MATCH('EPS 3.1.3'!N$1,NoSettings_v3!$C$1:$AH$1,0)),"")</f>
        <v>0</v>
      </c>
      <c r="O1274" s="157">
        <f>IFERROR(INDEX(NoSettings_v3!$C$2:$AH$4612,MATCH('EPS 3.1.3'!$B1274,NoSettings_v3!$A$2:$A$4612,0),MATCH('EPS 3.1.3'!O$1,NoSettings_v3!$C$1:$AH$1,0)),"")</f>
        <v>0</v>
      </c>
      <c r="P1274" s="157">
        <f>IFERROR(INDEX(NoSettings_v3!$C$2:$AH$4612,MATCH('EPS 3.1.3'!$B1274,NoSettings_v3!$A$2:$A$4612,0),MATCH('EPS 3.1.3'!P$1,NoSettings_v3!$C$1:$AH$1,0)),"")</f>
        <v>0</v>
      </c>
      <c r="Q1274" s="157">
        <f>IFERROR(INDEX(NoSettings_v3!$C$2:$AH$4612,MATCH('EPS 3.1.3'!$B1274,NoSettings_v3!$A$2:$A$4612,0),MATCH('EPS 3.1.3'!Q$1,NoSettings_v3!$C$1:$AH$1,0)),"")</f>
        <v>0</v>
      </c>
      <c r="R1274" s="157">
        <f>IFERROR(INDEX(NoSettings_v3!$C$2:$AH$4612,MATCH('EPS 3.1.3'!$B1274,NoSettings_v3!$A$2:$A$4612,0),MATCH('EPS 3.1.3'!R$1,NoSettings_v3!$C$1:$AH$1,0)),"")</f>
        <v>0</v>
      </c>
      <c r="S1274" s="157">
        <f>IFERROR(INDEX(NoSettings_v3!$C$2:$AH$4612,MATCH('EPS 3.1.3'!$B1274,NoSettings_v3!$A$2:$A$4612,0),MATCH('EPS 3.1.3'!S$1,NoSettings_v3!$C$1:$AH$1,0)),"")</f>
        <v>0</v>
      </c>
      <c r="T1274" s="157">
        <f>IFERROR(INDEX(NoSettings_v3!$C$2:$AH$4612,MATCH('EPS 3.1.3'!$B1274,NoSettings_v3!$A$2:$A$4612,0),MATCH('EPS 3.1.3'!T$1,NoSettings_v3!$C$1:$AH$1,0)),"")</f>
        <v>0</v>
      </c>
      <c r="U1274" s="157">
        <f>IFERROR(INDEX(NoSettings_v3!$C$2:$AH$4612,MATCH('EPS 3.1.3'!$B1274,NoSettings_v3!$A$2:$A$4612,0),MATCH('EPS 3.1.3'!U$1,NoSettings_v3!$C$1:$AH$1,0)),"")</f>
        <v>0</v>
      </c>
      <c r="V1274" s="157">
        <f>IFERROR(INDEX(NoSettings_v3!$C$2:$AH$4612,MATCH('EPS 3.1.3'!$B1274,NoSettings_v3!$A$2:$A$4612,0),MATCH('EPS 3.1.3'!V$1,NoSettings_v3!$C$1:$AH$1,0)),"")</f>
        <v>0</v>
      </c>
      <c r="W1274" s="157">
        <f>IFERROR(INDEX(NoSettings_v3!$C$2:$AH$4612,MATCH('EPS 3.1.3'!$B1274,NoSettings_v3!$A$2:$A$4612,0),MATCH('EPS 3.1.3'!W$1,NoSettings_v3!$C$1:$AH$1,0)),"")</f>
        <v>0</v>
      </c>
      <c r="X1274" s="157">
        <f>IFERROR(INDEX(NoSettings_v3!$C$2:$AH$4612,MATCH('EPS 3.1.3'!$B1274,NoSettings_v3!$A$2:$A$4612,0),MATCH('EPS 3.1.3'!X$1,NoSettings_v3!$C$1:$AH$1,0)),"")</f>
        <v>0</v>
      </c>
      <c r="Y1274" s="157">
        <f>IFERROR(INDEX(NoSettings_v3!$C$2:$AH$4612,MATCH('EPS 3.1.3'!$B1274,NoSettings_v3!$A$2:$A$4612,0),MATCH('EPS 3.1.3'!Y$1,NoSettings_v3!$C$1:$AH$1,0)),"")</f>
        <v>0</v>
      </c>
      <c r="Z1274" s="157">
        <f>IFERROR(INDEX(NoSettings_v3!$C$2:$AH$4612,MATCH('EPS 3.1.3'!$B1274,NoSettings_v3!$A$2:$A$4612,0),MATCH('EPS 3.1.3'!Z$1,NoSettings_v3!$C$1:$AH$1,0)),"")</f>
        <v>0</v>
      </c>
      <c r="AA1274" s="157">
        <f>IFERROR(INDEX(NoSettings_v3!$C$2:$AH$4612,MATCH('EPS 3.1.3'!$B1274,NoSettings_v3!$A$2:$A$4612,0),MATCH('EPS 3.1.3'!AA$1,NoSettings_v3!$C$1:$AH$1,0)),"")</f>
        <v>0</v>
      </c>
      <c r="AB1274" s="157">
        <f>IFERROR(INDEX(NoSettings_v3!$C$2:$AH$4612,MATCH('EPS 3.1.3'!$B1274,NoSettings_v3!$A$2:$A$4612,0),MATCH('EPS 3.1.3'!AB$1,NoSettings_v3!$C$1:$AH$1,0)),"")</f>
        <v>0</v>
      </c>
      <c r="AC1274" s="157">
        <f>IFERROR(INDEX(NoSettings_v3!$C$2:$AH$4612,MATCH('EPS 3.1.3'!$B1274,NoSettings_v3!$A$2:$A$4612,0),MATCH('EPS 3.1.3'!AC$1,NoSettings_v3!$C$1:$AH$1,0)),"")</f>
        <v>0</v>
      </c>
      <c r="AD1274" s="157">
        <f>IFERROR(INDEX(NoSettings_v3!$C$2:$AH$4612,MATCH('EPS 3.1.3'!$B1274,NoSettings_v3!$A$2:$A$4612,0),MATCH('EPS 3.1.3'!AD$1,NoSettings_v3!$C$1:$AH$1,0)),"")</f>
        <v>0</v>
      </c>
      <c r="AE1274" s="157">
        <f>IFERROR(INDEX(NoSettings_v3!$C$2:$AH$4612,MATCH('EPS 3.1.3'!$B1274,NoSettings_v3!$A$2:$A$4612,0),MATCH('EPS 3.1.3'!AE$1,NoSettings_v3!$C$1:$AH$1,0)),"")</f>
        <v>0</v>
      </c>
      <c r="AF1274" s="157">
        <f>IFERROR(INDEX(NoSettings_v3!$C$2:$AH$4612,MATCH('EPS 3.1.3'!$B1274,NoSettings_v3!$A$2:$A$4612,0),MATCH('EPS 3.1.3'!AF$1,NoSettings_v3!$C$1:$AH$1,0)),"")</f>
        <v>0</v>
      </c>
      <c r="AG1274" s="157">
        <f>IFERROR(INDEX(NoSettings_v3!$C$2:$AH$4612,MATCH('EPS 3.1.3'!$B1274,NoSettings_v3!$A$2:$A$4612,0),MATCH('EPS 3.1.3'!AG$1,NoSettings_v3!$C$1:$AH$1,0)),"")</f>
        <v>0</v>
      </c>
      <c r="AH1274" s="157">
        <f>IFERROR(INDEX(NoSettings_v3!$C$2:$AH$4612,MATCH('EPS 3.1.3'!$B1274,NoSettings_v3!$A$2:$A$4612,0),MATCH('EPS 3.1.3'!AH$1,NoSettings_v3!$C$1:$AH$1,0)),"")</f>
        <v>0</v>
      </c>
      <c r="AI1274" s="157">
        <f>IFERROR(INDEX(NoSettings_v3!$C$2:$AH$4612,MATCH('EPS 3.1.3'!$B1274,NoSettings_v3!$A$2:$A$4612,0),MATCH('EPS 3.1.3'!AI$1,NoSettings_v3!$C$1:$AH$1,0)),"")</f>
        <v>0</v>
      </c>
    </row>
    <row r="1275" spans="2:35" x14ac:dyDescent="0.35">
      <c r="B1275" s="161" t="s">
        <v>1989</v>
      </c>
      <c r="C1275" s="127" t="s">
        <v>964</v>
      </c>
      <c r="D1275" s="157">
        <f>IFERROR(INDEX(NoSettings_v3!$C$2:$AH$4612,MATCH('EPS 3.1.3'!$B1275,NoSettings_v3!$A$2:$A$4612,0),MATCH('EPS 3.1.3'!D$1,NoSettings_v3!$C$1:$AH$1,0)),"")</f>
        <v>0</v>
      </c>
      <c r="E1275" s="157">
        <f>IFERROR(INDEX(NoSettings_v3!$C$2:$AH$4612,MATCH('EPS 3.1.3'!$B1275,NoSettings_v3!$A$2:$A$4612,0),MATCH('EPS 3.1.3'!E$1,NoSettings_v3!$C$1:$AH$1,0)),"")</f>
        <v>0</v>
      </c>
      <c r="F1275" s="157">
        <f>IFERROR(INDEX(NoSettings_v3!$C$2:$AH$4612,MATCH('EPS 3.1.3'!$B1275,NoSettings_v3!$A$2:$A$4612,0),MATCH('EPS 3.1.3'!F$1,NoSettings_v3!$C$1:$AH$1,0)),"")</f>
        <v>0</v>
      </c>
      <c r="G1275" s="157">
        <f>IFERROR(INDEX(NoSettings_v3!$C$2:$AH$4612,MATCH('EPS 3.1.3'!$B1275,NoSettings_v3!$A$2:$A$4612,0),MATCH('EPS 3.1.3'!G$1,NoSettings_v3!$C$1:$AH$1,0)),"")</f>
        <v>0</v>
      </c>
      <c r="H1275" s="157">
        <f>IFERROR(INDEX(NoSettings_v3!$C$2:$AH$4612,MATCH('EPS 3.1.3'!$B1275,NoSettings_v3!$A$2:$A$4612,0),MATCH('EPS 3.1.3'!H$1,NoSettings_v3!$C$1:$AH$1,0)),"")</f>
        <v>0</v>
      </c>
      <c r="I1275" s="157">
        <f>IFERROR(INDEX(NoSettings_v3!$C$2:$AH$4612,MATCH('EPS 3.1.3'!$B1275,NoSettings_v3!$A$2:$A$4612,0),MATCH('EPS 3.1.3'!I$1,NoSettings_v3!$C$1:$AH$1,0)),"")</f>
        <v>0</v>
      </c>
      <c r="J1275" s="157">
        <f>IFERROR(INDEX(NoSettings_v3!$C$2:$AH$4612,MATCH('EPS 3.1.3'!$B1275,NoSettings_v3!$A$2:$A$4612,0),MATCH('EPS 3.1.3'!J$1,NoSettings_v3!$C$1:$AH$1,0)),"")</f>
        <v>0</v>
      </c>
      <c r="K1275" s="157">
        <f>IFERROR(INDEX(NoSettings_v3!$C$2:$AH$4612,MATCH('EPS 3.1.3'!$B1275,NoSettings_v3!$A$2:$A$4612,0),MATCH('EPS 3.1.3'!K$1,NoSettings_v3!$C$1:$AH$1,0)),"")</f>
        <v>0</v>
      </c>
      <c r="L1275" s="157">
        <f>IFERROR(INDEX(NoSettings_v3!$C$2:$AH$4612,MATCH('EPS 3.1.3'!$B1275,NoSettings_v3!$A$2:$A$4612,0),MATCH('EPS 3.1.3'!L$1,NoSettings_v3!$C$1:$AH$1,0)),"")</f>
        <v>0</v>
      </c>
      <c r="M1275" s="157">
        <f>IFERROR(INDEX(NoSettings_v3!$C$2:$AH$4612,MATCH('EPS 3.1.3'!$B1275,NoSettings_v3!$A$2:$A$4612,0),MATCH('EPS 3.1.3'!M$1,NoSettings_v3!$C$1:$AH$1,0)),"")</f>
        <v>0</v>
      </c>
      <c r="N1275" s="157">
        <f>IFERROR(INDEX(NoSettings_v3!$C$2:$AH$4612,MATCH('EPS 3.1.3'!$B1275,NoSettings_v3!$A$2:$A$4612,0),MATCH('EPS 3.1.3'!N$1,NoSettings_v3!$C$1:$AH$1,0)),"")</f>
        <v>0</v>
      </c>
      <c r="O1275" s="157">
        <f>IFERROR(INDEX(NoSettings_v3!$C$2:$AH$4612,MATCH('EPS 3.1.3'!$B1275,NoSettings_v3!$A$2:$A$4612,0),MATCH('EPS 3.1.3'!O$1,NoSettings_v3!$C$1:$AH$1,0)),"")</f>
        <v>0</v>
      </c>
      <c r="P1275" s="157">
        <f>IFERROR(INDEX(NoSettings_v3!$C$2:$AH$4612,MATCH('EPS 3.1.3'!$B1275,NoSettings_v3!$A$2:$A$4612,0),MATCH('EPS 3.1.3'!P$1,NoSettings_v3!$C$1:$AH$1,0)),"")</f>
        <v>0</v>
      </c>
      <c r="Q1275" s="157">
        <f>IFERROR(INDEX(NoSettings_v3!$C$2:$AH$4612,MATCH('EPS 3.1.3'!$B1275,NoSettings_v3!$A$2:$A$4612,0),MATCH('EPS 3.1.3'!Q$1,NoSettings_v3!$C$1:$AH$1,0)),"")</f>
        <v>0</v>
      </c>
      <c r="R1275" s="157">
        <f>IFERROR(INDEX(NoSettings_v3!$C$2:$AH$4612,MATCH('EPS 3.1.3'!$B1275,NoSettings_v3!$A$2:$A$4612,0),MATCH('EPS 3.1.3'!R$1,NoSettings_v3!$C$1:$AH$1,0)),"")</f>
        <v>0</v>
      </c>
      <c r="S1275" s="157">
        <f>IFERROR(INDEX(NoSettings_v3!$C$2:$AH$4612,MATCH('EPS 3.1.3'!$B1275,NoSettings_v3!$A$2:$A$4612,0),MATCH('EPS 3.1.3'!S$1,NoSettings_v3!$C$1:$AH$1,0)),"")</f>
        <v>0</v>
      </c>
      <c r="T1275" s="157">
        <f>IFERROR(INDEX(NoSettings_v3!$C$2:$AH$4612,MATCH('EPS 3.1.3'!$B1275,NoSettings_v3!$A$2:$A$4612,0),MATCH('EPS 3.1.3'!T$1,NoSettings_v3!$C$1:$AH$1,0)),"")</f>
        <v>0</v>
      </c>
      <c r="U1275" s="157">
        <f>IFERROR(INDEX(NoSettings_v3!$C$2:$AH$4612,MATCH('EPS 3.1.3'!$B1275,NoSettings_v3!$A$2:$A$4612,0),MATCH('EPS 3.1.3'!U$1,NoSettings_v3!$C$1:$AH$1,0)),"")</f>
        <v>0</v>
      </c>
      <c r="V1275" s="157">
        <f>IFERROR(INDEX(NoSettings_v3!$C$2:$AH$4612,MATCH('EPS 3.1.3'!$B1275,NoSettings_v3!$A$2:$A$4612,0),MATCH('EPS 3.1.3'!V$1,NoSettings_v3!$C$1:$AH$1,0)),"")</f>
        <v>0</v>
      </c>
      <c r="W1275" s="157">
        <f>IFERROR(INDEX(NoSettings_v3!$C$2:$AH$4612,MATCH('EPS 3.1.3'!$B1275,NoSettings_v3!$A$2:$A$4612,0),MATCH('EPS 3.1.3'!W$1,NoSettings_v3!$C$1:$AH$1,0)),"")</f>
        <v>0</v>
      </c>
      <c r="X1275" s="157">
        <f>IFERROR(INDEX(NoSettings_v3!$C$2:$AH$4612,MATCH('EPS 3.1.3'!$B1275,NoSettings_v3!$A$2:$A$4612,0),MATCH('EPS 3.1.3'!X$1,NoSettings_v3!$C$1:$AH$1,0)),"")</f>
        <v>0</v>
      </c>
      <c r="Y1275" s="157">
        <f>IFERROR(INDEX(NoSettings_v3!$C$2:$AH$4612,MATCH('EPS 3.1.3'!$B1275,NoSettings_v3!$A$2:$A$4612,0),MATCH('EPS 3.1.3'!Y$1,NoSettings_v3!$C$1:$AH$1,0)),"")</f>
        <v>0</v>
      </c>
      <c r="Z1275" s="157">
        <f>IFERROR(INDEX(NoSettings_v3!$C$2:$AH$4612,MATCH('EPS 3.1.3'!$B1275,NoSettings_v3!$A$2:$A$4612,0),MATCH('EPS 3.1.3'!Z$1,NoSettings_v3!$C$1:$AH$1,0)),"")</f>
        <v>0</v>
      </c>
      <c r="AA1275" s="157">
        <f>IFERROR(INDEX(NoSettings_v3!$C$2:$AH$4612,MATCH('EPS 3.1.3'!$B1275,NoSettings_v3!$A$2:$A$4612,0),MATCH('EPS 3.1.3'!AA$1,NoSettings_v3!$C$1:$AH$1,0)),"")</f>
        <v>0</v>
      </c>
      <c r="AB1275" s="157">
        <f>IFERROR(INDEX(NoSettings_v3!$C$2:$AH$4612,MATCH('EPS 3.1.3'!$B1275,NoSettings_v3!$A$2:$A$4612,0),MATCH('EPS 3.1.3'!AB$1,NoSettings_v3!$C$1:$AH$1,0)),"")</f>
        <v>0</v>
      </c>
      <c r="AC1275" s="157">
        <f>IFERROR(INDEX(NoSettings_v3!$C$2:$AH$4612,MATCH('EPS 3.1.3'!$B1275,NoSettings_v3!$A$2:$A$4612,0),MATCH('EPS 3.1.3'!AC$1,NoSettings_v3!$C$1:$AH$1,0)),"")</f>
        <v>0</v>
      </c>
      <c r="AD1275" s="157">
        <f>IFERROR(INDEX(NoSettings_v3!$C$2:$AH$4612,MATCH('EPS 3.1.3'!$B1275,NoSettings_v3!$A$2:$A$4612,0),MATCH('EPS 3.1.3'!AD$1,NoSettings_v3!$C$1:$AH$1,0)),"")</f>
        <v>0</v>
      </c>
      <c r="AE1275" s="157">
        <f>IFERROR(INDEX(NoSettings_v3!$C$2:$AH$4612,MATCH('EPS 3.1.3'!$B1275,NoSettings_v3!$A$2:$A$4612,0),MATCH('EPS 3.1.3'!AE$1,NoSettings_v3!$C$1:$AH$1,0)),"")</f>
        <v>0</v>
      </c>
      <c r="AF1275" s="157">
        <f>IFERROR(INDEX(NoSettings_v3!$C$2:$AH$4612,MATCH('EPS 3.1.3'!$B1275,NoSettings_v3!$A$2:$A$4612,0),MATCH('EPS 3.1.3'!AF$1,NoSettings_v3!$C$1:$AH$1,0)),"")</f>
        <v>0</v>
      </c>
      <c r="AG1275" s="157">
        <f>IFERROR(INDEX(NoSettings_v3!$C$2:$AH$4612,MATCH('EPS 3.1.3'!$B1275,NoSettings_v3!$A$2:$A$4612,0),MATCH('EPS 3.1.3'!AG$1,NoSettings_v3!$C$1:$AH$1,0)),"")</f>
        <v>0</v>
      </c>
      <c r="AH1275" s="157">
        <f>IFERROR(INDEX(NoSettings_v3!$C$2:$AH$4612,MATCH('EPS 3.1.3'!$B1275,NoSettings_v3!$A$2:$A$4612,0),MATCH('EPS 3.1.3'!AH$1,NoSettings_v3!$C$1:$AH$1,0)),"")</f>
        <v>0</v>
      </c>
      <c r="AI1275" s="157">
        <f>IFERROR(INDEX(NoSettings_v3!$C$2:$AH$4612,MATCH('EPS 3.1.3'!$B1275,NoSettings_v3!$A$2:$A$4612,0),MATCH('EPS 3.1.3'!AI$1,NoSettings_v3!$C$1:$AH$1,0)),"")</f>
        <v>0</v>
      </c>
    </row>
    <row r="1276" spans="2:35" x14ac:dyDescent="0.35">
      <c r="B1276" s="161" t="s">
        <v>1990</v>
      </c>
      <c r="C1276" s="127" t="s">
        <v>964</v>
      </c>
      <c r="D1276" s="157">
        <f>IFERROR(INDEX(NoSettings_v3!$C$2:$AH$4612,MATCH('EPS 3.1.3'!$B1276,NoSettings_v3!$A$2:$A$4612,0),MATCH('EPS 3.1.3'!D$1,NoSettings_v3!$C$1:$AH$1,0)),"")</f>
        <v>0</v>
      </c>
      <c r="E1276" s="157">
        <f>IFERROR(INDEX(NoSettings_v3!$C$2:$AH$4612,MATCH('EPS 3.1.3'!$B1276,NoSettings_v3!$A$2:$A$4612,0),MATCH('EPS 3.1.3'!E$1,NoSettings_v3!$C$1:$AH$1,0)),"")</f>
        <v>0</v>
      </c>
      <c r="F1276" s="157">
        <f>IFERROR(INDEX(NoSettings_v3!$C$2:$AH$4612,MATCH('EPS 3.1.3'!$B1276,NoSettings_v3!$A$2:$A$4612,0),MATCH('EPS 3.1.3'!F$1,NoSettings_v3!$C$1:$AH$1,0)),"")</f>
        <v>0</v>
      </c>
      <c r="G1276" s="157">
        <f>IFERROR(INDEX(NoSettings_v3!$C$2:$AH$4612,MATCH('EPS 3.1.3'!$B1276,NoSettings_v3!$A$2:$A$4612,0),MATCH('EPS 3.1.3'!G$1,NoSettings_v3!$C$1:$AH$1,0)),"")</f>
        <v>0</v>
      </c>
      <c r="H1276" s="157">
        <f>IFERROR(INDEX(NoSettings_v3!$C$2:$AH$4612,MATCH('EPS 3.1.3'!$B1276,NoSettings_v3!$A$2:$A$4612,0),MATCH('EPS 3.1.3'!H$1,NoSettings_v3!$C$1:$AH$1,0)),"")</f>
        <v>0</v>
      </c>
      <c r="I1276" s="157">
        <f>IFERROR(INDEX(NoSettings_v3!$C$2:$AH$4612,MATCH('EPS 3.1.3'!$B1276,NoSettings_v3!$A$2:$A$4612,0),MATCH('EPS 3.1.3'!I$1,NoSettings_v3!$C$1:$AH$1,0)),"")</f>
        <v>0</v>
      </c>
      <c r="J1276" s="157">
        <f>IFERROR(INDEX(NoSettings_v3!$C$2:$AH$4612,MATCH('EPS 3.1.3'!$B1276,NoSettings_v3!$A$2:$A$4612,0),MATCH('EPS 3.1.3'!J$1,NoSettings_v3!$C$1:$AH$1,0)),"")</f>
        <v>0</v>
      </c>
      <c r="K1276" s="157">
        <f>IFERROR(INDEX(NoSettings_v3!$C$2:$AH$4612,MATCH('EPS 3.1.3'!$B1276,NoSettings_v3!$A$2:$A$4612,0),MATCH('EPS 3.1.3'!K$1,NoSettings_v3!$C$1:$AH$1,0)),"")</f>
        <v>0</v>
      </c>
      <c r="L1276" s="157">
        <f>IFERROR(INDEX(NoSettings_v3!$C$2:$AH$4612,MATCH('EPS 3.1.3'!$B1276,NoSettings_v3!$A$2:$A$4612,0),MATCH('EPS 3.1.3'!L$1,NoSettings_v3!$C$1:$AH$1,0)),"")</f>
        <v>0</v>
      </c>
      <c r="M1276" s="157">
        <f>IFERROR(INDEX(NoSettings_v3!$C$2:$AH$4612,MATCH('EPS 3.1.3'!$B1276,NoSettings_v3!$A$2:$A$4612,0),MATCH('EPS 3.1.3'!M$1,NoSettings_v3!$C$1:$AH$1,0)),"")</f>
        <v>0</v>
      </c>
      <c r="N1276" s="157">
        <f>IFERROR(INDEX(NoSettings_v3!$C$2:$AH$4612,MATCH('EPS 3.1.3'!$B1276,NoSettings_v3!$A$2:$A$4612,0),MATCH('EPS 3.1.3'!N$1,NoSettings_v3!$C$1:$AH$1,0)),"")</f>
        <v>0</v>
      </c>
      <c r="O1276" s="157">
        <f>IFERROR(INDEX(NoSettings_v3!$C$2:$AH$4612,MATCH('EPS 3.1.3'!$B1276,NoSettings_v3!$A$2:$A$4612,0),MATCH('EPS 3.1.3'!O$1,NoSettings_v3!$C$1:$AH$1,0)),"")</f>
        <v>0</v>
      </c>
      <c r="P1276" s="157">
        <f>IFERROR(INDEX(NoSettings_v3!$C$2:$AH$4612,MATCH('EPS 3.1.3'!$B1276,NoSettings_v3!$A$2:$A$4612,0),MATCH('EPS 3.1.3'!P$1,NoSettings_v3!$C$1:$AH$1,0)),"")</f>
        <v>0</v>
      </c>
      <c r="Q1276" s="157">
        <f>IFERROR(INDEX(NoSettings_v3!$C$2:$AH$4612,MATCH('EPS 3.1.3'!$B1276,NoSettings_v3!$A$2:$A$4612,0),MATCH('EPS 3.1.3'!Q$1,NoSettings_v3!$C$1:$AH$1,0)),"")</f>
        <v>0</v>
      </c>
      <c r="R1276" s="157">
        <f>IFERROR(INDEX(NoSettings_v3!$C$2:$AH$4612,MATCH('EPS 3.1.3'!$B1276,NoSettings_v3!$A$2:$A$4612,0),MATCH('EPS 3.1.3'!R$1,NoSettings_v3!$C$1:$AH$1,0)),"")</f>
        <v>0</v>
      </c>
      <c r="S1276" s="157">
        <f>IFERROR(INDEX(NoSettings_v3!$C$2:$AH$4612,MATCH('EPS 3.1.3'!$B1276,NoSettings_v3!$A$2:$A$4612,0),MATCH('EPS 3.1.3'!S$1,NoSettings_v3!$C$1:$AH$1,0)),"")</f>
        <v>0</v>
      </c>
      <c r="T1276" s="157">
        <f>IFERROR(INDEX(NoSettings_v3!$C$2:$AH$4612,MATCH('EPS 3.1.3'!$B1276,NoSettings_v3!$A$2:$A$4612,0),MATCH('EPS 3.1.3'!T$1,NoSettings_v3!$C$1:$AH$1,0)),"")</f>
        <v>0</v>
      </c>
      <c r="U1276" s="157">
        <f>IFERROR(INDEX(NoSettings_v3!$C$2:$AH$4612,MATCH('EPS 3.1.3'!$B1276,NoSettings_v3!$A$2:$A$4612,0),MATCH('EPS 3.1.3'!U$1,NoSettings_v3!$C$1:$AH$1,0)),"")</f>
        <v>0</v>
      </c>
      <c r="V1276" s="157">
        <f>IFERROR(INDEX(NoSettings_v3!$C$2:$AH$4612,MATCH('EPS 3.1.3'!$B1276,NoSettings_v3!$A$2:$A$4612,0),MATCH('EPS 3.1.3'!V$1,NoSettings_v3!$C$1:$AH$1,0)),"")</f>
        <v>0</v>
      </c>
      <c r="W1276" s="157">
        <f>IFERROR(INDEX(NoSettings_v3!$C$2:$AH$4612,MATCH('EPS 3.1.3'!$B1276,NoSettings_v3!$A$2:$A$4612,0),MATCH('EPS 3.1.3'!W$1,NoSettings_v3!$C$1:$AH$1,0)),"")</f>
        <v>0</v>
      </c>
      <c r="X1276" s="157">
        <f>IFERROR(INDEX(NoSettings_v3!$C$2:$AH$4612,MATCH('EPS 3.1.3'!$B1276,NoSettings_v3!$A$2:$A$4612,0),MATCH('EPS 3.1.3'!X$1,NoSettings_v3!$C$1:$AH$1,0)),"")</f>
        <v>0</v>
      </c>
      <c r="Y1276" s="157">
        <f>IFERROR(INDEX(NoSettings_v3!$C$2:$AH$4612,MATCH('EPS 3.1.3'!$B1276,NoSettings_v3!$A$2:$A$4612,0),MATCH('EPS 3.1.3'!Y$1,NoSettings_v3!$C$1:$AH$1,0)),"")</f>
        <v>0</v>
      </c>
      <c r="Z1276" s="157">
        <f>IFERROR(INDEX(NoSettings_v3!$C$2:$AH$4612,MATCH('EPS 3.1.3'!$B1276,NoSettings_v3!$A$2:$A$4612,0),MATCH('EPS 3.1.3'!Z$1,NoSettings_v3!$C$1:$AH$1,0)),"")</f>
        <v>0</v>
      </c>
      <c r="AA1276" s="157">
        <f>IFERROR(INDEX(NoSettings_v3!$C$2:$AH$4612,MATCH('EPS 3.1.3'!$B1276,NoSettings_v3!$A$2:$A$4612,0),MATCH('EPS 3.1.3'!AA$1,NoSettings_v3!$C$1:$AH$1,0)),"")</f>
        <v>0</v>
      </c>
      <c r="AB1276" s="157">
        <f>IFERROR(INDEX(NoSettings_v3!$C$2:$AH$4612,MATCH('EPS 3.1.3'!$B1276,NoSettings_v3!$A$2:$A$4612,0),MATCH('EPS 3.1.3'!AB$1,NoSettings_v3!$C$1:$AH$1,0)),"")</f>
        <v>0</v>
      </c>
      <c r="AC1276" s="157">
        <f>IFERROR(INDEX(NoSettings_v3!$C$2:$AH$4612,MATCH('EPS 3.1.3'!$B1276,NoSettings_v3!$A$2:$A$4612,0),MATCH('EPS 3.1.3'!AC$1,NoSettings_v3!$C$1:$AH$1,0)),"")</f>
        <v>0</v>
      </c>
      <c r="AD1276" s="157">
        <f>IFERROR(INDEX(NoSettings_v3!$C$2:$AH$4612,MATCH('EPS 3.1.3'!$B1276,NoSettings_v3!$A$2:$A$4612,0),MATCH('EPS 3.1.3'!AD$1,NoSettings_v3!$C$1:$AH$1,0)),"")</f>
        <v>0</v>
      </c>
      <c r="AE1276" s="157">
        <f>IFERROR(INDEX(NoSettings_v3!$C$2:$AH$4612,MATCH('EPS 3.1.3'!$B1276,NoSettings_v3!$A$2:$A$4612,0),MATCH('EPS 3.1.3'!AE$1,NoSettings_v3!$C$1:$AH$1,0)),"")</f>
        <v>0</v>
      </c>
      <c r="AF1276" s="157">
        <f>IFERROR(INDEX(NoSettings_v3!$C$2:$AH$4612,MATCH('EPS 3.1.3'!$B1276,NoSettings_v3!$A$2:$A$4612,0),MATCH('EPS 3.1.3'!AF$1,NoSettings_v3!$C$1:$AH$1,0)),"")</f>
        <v>0</v>
      </c>
      <c r="AG1276" s="157">
        <f>IFERROR(INDEX(NoSettings_v3!$C$2:$AH$4612,MATCH('EPS 3.1.3'!$B1276,NoSettings_v3!$A$2:$A$4612,0),MATCH('EPS 3.1.3'!AG$1,NoSettings_v3!$C$1:$AH$1,0)),"")</f>
        <v>0</v>
      </c>
      <c r="AH1276" s="157">
        <f>IFERROR(INDEX(NoSettings_v3!$C$2:$AH$4612,MATCH('EPS 3.1.3'!$B1276,NoSettings_v3!$A$2:$A$4612,0),MATCH('EPS 3.1.3'!AH$1,NoSettings_v3!$C$1:$AH$1,0)),"")</f>
        <v>0</v>
      </c>
      <c r="AI1276" s="157">
        <f>IFERROR(INDEX(NoSettings_v3!$C$2:$AH$4612,MATCH('EPS 3.1.3'!$B1276,NoSettings_v3!$A$2:$A$4612,0),MATCH('EPS 3.1.3'!AI$1,NoSettings_v3!$C$1:$AH$1,0)),"")</f>
        <v>0</v>
      </c>
    </row>
    <row r="1277" spans="2:35" x14ac:dyDescent="0.35">
      <c r="B1277" s="161" t="s">
        <v>1991</v>
      </c>
      <c r="C1277" s="127" t="s">
        <v>964</v>
      </c>
      <c r="D1277" s="157">
        <f>IFERROR(INDEX(NoSettings_v3!$C$2:$AH$4612,MATCH('EPS 3.1.3'!$B1277,NoSettings_v3!$A$2:$A$4612,0),MATCH('EPS 3.1.3'!D$1,NoSettings_v3!$C$1:$AH$1,0)),"")</f>
        <v>298262000000</v>
      </c>
      <c r="E1277" s="157">
        <f>IFERROR(INDEX(NoSettings_v3!$C$2:$AH$4612,MATCH('EPS 3.1.3'!$B1277,NoSettings_v3!$A$2:$A$4612,0),MATCH('EPS 3.1.3'!E$1,NoSettings_v3!$C$1:$AH$1,0)),"")</f>
        <v>240881000000</v>
      </c>
      <c r="F1277" s="157">
        <f>IFERROR(INDEX(NoSettings_v3!$C$2:$AH$4612,MATCH('EPS 3.1.3'!$B1277,NoSettings_v3!$A$2:$A$4612,0),MATCH('EPS 3.1.3'!F$1,NoSettings_v3!$C$1:$AH$1,0)),"")</f>
        <v>297355000000</v>
      </c>
      <c r="G1277" s="157">
        <f>IFERROR(INDEX(NoSettings_v3!$C$2:$AH$4612,MATCH('EPS 3.1.3'!$B1277,NoSettings_v3!$A$2:$A$4612,0),MATCH('EPS 3.1.3'!G$1,NoSettings_v3!$C$1:$AH$1,0)),"")</f>
        <v>335796000000</v>
      </c>
      <c r="H1277" s="157">
        <f>IFERROR(INDEX(NoSettings_v3!$C$2:$AH$4612,MATCH('EPS 3.1.3'!$B1277,NoSettings_v3!$A$2:$A$4612,0),MATCH('EPS 3.1.3'!H$1,NoSettings_v3!$C$1:$AH$1,0)),"")</f>
        <v>370589000000</v>
      </c>
      <c r="I1277" s="157">
        <f>IFERROR(INDEX(NoSettings_v3!$C$2:$AH$4612,MATCH('EPS 3.1.3'!$B1277,NoSettings_v3!$A$2:$A$4612,0),MATCH('EPS 3.1.3'!I$1,NoSettings_v3!$C$1:$AH$1,0)),"")</f>
        <v>400021000000</v>
      </c>
      <c r="J1277" s="157">
        <f>IFERROR(INDEX(NoSettings_v3!$C$2:$AH$4612,MATCH('EPS 3.1.3'!$B1277,NoSettings_v3!$A$2:$A$4612,0),MATCH('EPS 3.1.3'!J$1,NoSettings_v3!$C$1:$AH$1,0)),"")</f>
        <v>426123000000</v>
      </c>
      <c r="K1277" s="157">
        <f>IFERROR(INDEX(NoSettings_v3!$C$2:$AH$4612,MATCH('EPS 3.1.3'!$B1277,NoSettings_v3!$A$2:$A$4612,0),MATCH('EPS 3.1.3'!K$1,NoSettings_v3!$C$1:$AH$1,0)),"")</f>
        <v>449921000000</v>
      </c>
      <c r="L1277" s="157">
        <f>IFERROR(INDEX(NoSettings_v3!$C$2:$AH$4612,MATCH('EPS 3.1.3'!$B1277,NoSettings_v3!$A$2:$A$4612,0),MATCH('EPS 3.1.3'!L$1,NoSettings_v3!$C$1:$AH$1,0)),"")</f>
        <v>469544000000</v>
      </c>
      <c r="M1277" s="157">
        <f>IFERROR(INDEX(NoSettings_v3!$C$2:$AH$4612,MATCH('EPS 3.1.3'!$B1277,NoSettings_v3!$A$2:$A$4612,0),MATCH('EPS 3.1.3'!M$1,NoSettings_v3!$C$1:$AH$1,0)),"")</f>
        <v>497210000000</v>
      </c>
      <c r="N1277" s="157">
        <f>IFERROR(INDEX(NoSettings_v3!$C$2:$AH$4612,MATCH('EPS 3.1.3'!$B1277,NoSettings_v3!$A$2:$A$4612,0),MATCH('EPS 3.1.3'!N$1,NoSettings_v3!$C$1:$AH$1,0)),"")</f>
        <v>523290000000</v>
      </c>
      <c r="O1277" s="157">
        <f>IFERROR(INDEX(NoSettings_v3!$C$2:$AH$4612,MATCH('EPS 3.1.3'!$B1277,NoSettings_v3!$A$2:$A$4612,0),MATCH('EPS 3.1.3'!O$1,NoSettings_v3!$C$1:$AH$1,0)),"")</f>
        <v>546518000000</v>
      </c>
      <c r="P1277" s="157">
        <f>IFERROR(INDEX(NoSettings_v3!$C$2:$AH$4612,MATCH('EPS 3.1.3'!$B1277,NoSettings_v3!$A$2:$A$4612,0),MATCH('EPS 3.1.3'!P$1,NoSettings_v3!$C$1:$AH$1,0)),"")</f>
        <v>569136000000</v>
      </c>
      <c r="Q1277" s="157">
        <f>IFERROR(INDEX(NoSettings_v3!$C$2:$AH$4612,MATCH('EPS 3.1.3'!$B1277,NoSettings_v3!$A$2:$A$4612,0),MATCH('EPS 3.1.3'!Q$1,NoSettings_v3!$C$1:$AH$1,0)),"")</f>
        <v>591659000000</v>
      </c>
      <c r="R1277" s="157">
        <f>IFERROR(INDEX(NoSettings_v3!$C$2:$AH$4612,MATCH('EPS 3.1.3'!$B1277,NoSettings_v3!$A$2:$A$4612,0),MATCH('EPS 3.1.3'!R$1,NoSettings_v3!$C$1:$AH$1,0)),"")</f>
        <v>614109000000</v>
      </c>
      <c r="S1277" s="157">
        <f>IFERROR(INDEX(NoSettings_v3!$C$2:$AH$4612,MATCH('EPS 3.1.3'!$B1277,NoSettings_v3!$A$2:$A$4612,0),MATCH('EPS 3.1.3'!S$1,NoSettings_v3!$C$1:$AH$1,0)),"")</f>
        <v>636713000000</v>
      </c>
      <c r="T1277" s="157">
        <f>IFERROR(INDEX(NoSettings_v3!$C$2:$AH$4612,MATCH('EPS 3.1.3'!$B1277,NoSettings_v3!$A$2:$A$4612,0),MATCH('EPS 3.1.3'!T$1,NoSettings_v3!$C$1:$AH$1,0)),"")</f>
        <v>658122000000</v>
      </c>
      <c r="U1277" s="157">
        <f>IFERROR(INDEX(NoSettings_v3!$C$2:$AH$4612,MATCH('EPS 3.1.3'!$B1277,NoSettings_v3!$A$2:$A$4612,0),MATCH('EPS 3.1.3'!U$1,NoSettings_v3!$C$1:$AH$1,0)),"")</f>
        <v>680248000000</v>
      </c>
      <c r="V1277" s="157">
        <f>IFERROR(INDEX(NoSettings_v3!$C$2:$AH$4612,MATCH('EPS 3.1.3'!$B1277,NoSettings_v3!$A$2:$A$4612,0),MATCH('EPS 3.1.3'!V$1,NoSettings_v3!$C$1:$AH$1,0)),"")</f>
        <v>702033000000</v>
      </c>
      <c r="W1277" s="157">
        <f>IFERROR(INDEX(NoSettings_v3!$C$2:$AH$4612,MATCH('EPS 3.1.3'!$B1277,NoSettings_v3!$A$2:$A$4612,0),MATCH('EPS 3.1.3'!W$1,NoSettings_v3!$C$1:$AH$1,0)),"")</f>
        <v>728950000000</v>
      </c>
      <c r="X1277" s="157">
        <f>IFERROR(INDEX(NoSettings_v3!$C$2:$AH$4612,MATCH('EPS 3.1.3'!$B1277,NoSettings_v3!$A$2:$A$4612,0),MATCH('EPS 3.1.3'!X$1,NoSettings_v3!$C$1:$AH$1,0)),"")</f>
        <v>756548000000</v>
      </c>
      <c r="Y1277" s="157">
        <f>IFERROR(INDEX(NoSettings_v3!$C$2:$AH$4612,MATCH('EPS 3.1.3'!$B1277,NoSettings_v3!$A$2:$A$4612,0),MATCH('EPS 3.1.3'!Y$1,NoSettings_v3!$C$1:$AH$1,0)),"")</f>
        <v>784176000000</v>
      </c>
      <c r="Z1277" s="157">
        <f>IFERROR(INDEX(NoSettings_v3!$C$2:$AH$4612,MATCH('EPS 3.1.3'!$B1277,NoSettings_v3!$A$2:$A$4612,0),MATCH('EPS 3.1.3'!Z$1,NoSettings_v3!$C$1:$AH$1,0)),"")</f>
        <v>812574000000</v>
      </c>
      <c r="AA1277" s="157">
        <f>IFERROR(INDEX(NoSettings_v3!$C$2:$AH$4612,MATCH('EPS 3.1.3'!$B1277,NoSettings_v3!$A$2:$A$4612,0),MATCH('EPS 3.1.3'!AA$1,NoSettings_v3!$C$1:$AH$1,0)),"")</f>
        <v>841805000000</v>
      </c>
      <c r="AB1277" s="157">
        <f>IFERROR(INDEX(NoSettings_v3!$C$2:$AH$4612,MATCH('EPS 3.1.3'!$B1277,NoSettings_v3!$A$2:$A$4612,0),MATCH('EPS 3.1.3'!AB$1,NoSettings_v3!$C$1:$AH$1,0)),"")</f>
        <v>869670000000</v>
      </c>
      <c r="AC1277" s="157">
        <f>IFERROR(INDEX(NoSettings_v3!$C$2:$AH$4612,MATCH('EPS 3.1.3'!$B1277,NoSettings_v3!$A$2:$A$4612,0),MATCH('EPS 3.1.3'!AC$1,NoSettings_v3!$C$1:$AH$1,0)),"")</f>
        <v>898583000000</v>
      </c>
      <c r="AD1277" s="157">
        <f>IFERROR(INDEX(NoSettings_v3!$C$2:$AH$4612,MATCH('EPS 3.1.3'!$B1277,NoSettings_v3!$A$2:$A$4612,0),MATCH('EPS 3.1.3'!AD$1,NoSettings_v3!$C$1:$AH$1,0)),"")</f>
        <v>928050000000</v>
      </c>
      <c r="AE1277" s="157">
        <f>IFERROR(INDEX(NoSettings_v3!$C$2:$AH$4612,MATCH('EPS 3.1.3'!$B1277,NoSettings_v3!$A$2:$A$4612,0),MATCH('EPS 3.1.3'!AE$1,NoSettings_v3!$C$1:$AH$1,0)),"")</f>
        <v>957916000000</v>
      </c>
      <c r="AF1277" s="157">
        <f>IFERROR(INDEX(NoSettings_v3!$C$2:$AH$4612,MATCH('EPS 3.1.3'!$B1277,NoSettings_v3!$A$2:$A$4612,0),MATCH('EPS 3.1.3'!AF$1,NoSettings_v3!$C$1:$AH$1,0)),"")</f>
        <v>988333000000</v>
      </c>
      <c r="AG1277" s="157">
        <f>IFERROR(INDEX(NoSettings_v3!$C$2:$AH$4612,MATCH('EPS 3.1.3'!$B1277,NoSettings_v3!$A$2:$A$4612,0),MATCH('EPS 3.1.3'!AG$1,NoSettings_v3!$C$1:$AH$1,0)),"")</f>
        <v>1019730000000</v>
      </c>
      <c r="AH1277" s="157">
        <f>IFERROR(INDEX(NoSettings_v3!$C$2:$AH$4612,MATCH('EPS 3.1.3'!$B1277,NoSettings_v3!$A$2:$A$4612,0),MATCH('EPS 3.1.3'!AH$1,NoSettings_v3!$C$1:$AH$1,0)),"")</f>
        <v>1052010000000</v>
      </c>
      <c r="AI1277" s="157">
        <f>IFERROR(INDEX(NoSettings_v3!$C$2:$AH$4612,MATCH('EPS 3.1.3'!$B1277,NoSettings_v3!$A$2:$A$4612,0),MATCH('EPS 3.1.3'!AI$1,NoSettings_v3!$C$1:$AH$1,0)),"")</f>
        <v>1085260000000</v>
      </c>
    </row>
    <row r="1278" spans="2:35" x14ac:dyDescent="0.35">
      <c r="B1278" s="161" t="s">
        <v>1992</v>
      </c>
      <c r="C1278" s="127" t="s">
        <v>964</v>
      </c>
      <c r="D1278" s="157">
        <f>IFERROR(INDEX(NoSettings_v3!$C$2:$AH$4612,MATCH('EPS 3.1.3'!$B1278,NoSettings_v3!$A$2:$A$4612,0),MATCH('EPS 3.1.3'!D$1,NoSettings_v3!$C$1:$AH$1,0)),"")</f>
        <v>0</v>
      </c>
      <c r="E1278" s="157">
        <f>IFERROR(INDEX(NoSettings_v3!$C$2:$AH$4612,MATCH('EPS 3.1.3'!$B1278,NoSettings_v3!$A$2:$A$4612,0),MATCH('EPS 3.1.3'!E$1,NoSettings_v3!$C$1:$AH$1,0)),"")</f>
        <v>0</v>
      </c>
      <c r="F1278" s="157">
        <f>IFERROR(INDEX(NoSettings_v3!$C$2:$AH$4612,MATCH('EPS 3.1.3'!$B1278,NoSettings_v3!$A$2:$A$4612,0),MATCH('EPS 3.1.3'!F$1,NoSettings_v3!$C$1:$AH$1,0)),"")</f>
        <v>0</v>
      </c>
      <c r="G1278" s="157">
        <f>IFERROR(INDEX(NoSettings_v3!$C$2:$AH$4612,MATCH('EPS 3.1.3'!$B1278,NoSettings_v3!$A$2:$A$4612,0),MATCH('EPS 3.1.3'!G$1,NoSettings_v3!$C$1:$AH$1,0)),"")</f>
        <v>0</v>
      </c>
      <c r="H1278" s="157">
        <f>IFERROR(INDEX(NoSettings_v3!$C$2:$AH$4612,MATCH('EPS 3.1.3'!$B1278,NoSettings_v3!$A$2:$A$4612,0),MATCH('EPS 3.1.3'!H$1,NoSettings_v3!$C$1:$AH$1,0)),"")</f>
        <v>0</v>
      </c>
      <c r="I1278" s="157">
        <f>IFERROR(INDEX(NoSettings_v3!$C$2:$AH$4612,MATCH('EPS 3.1.3'!$B1278,NoSettings_v3!$A$2:$A$4612,0),MATCH('EPS 3.1.3'!I$1,NoSettings_v3!$C$1:$AH$1,0)),"")</f>
        <v>0</v>
      </c>
      <c r="J1278" s="157">
        <f>IFERROR(INDEX(NoSettings_v3!$C$2:$AH$4612,MATCH('EPS 3.1.3'!$B1278,NoSettings_v3!$A$2:$A$4612,0),MATCH('EPS 3.1.3'!J$1,NoSettings_v3!$C$1:$AH$1,0)),"")</f>
        <v>0</v>
      </c>
      <c r="K1278" s="157">
        <f>IFERROR(INDEX(NoSettings_v3!$C$2:$AH$4612,MATCH('EPS 3.1.3'!$B1278,NoSettings_v3!$A$2:$A$4612,0),MATCH('EPS 3.1.3'!K$1,NoSettings_v3!$C$1:$AH$1,0)),"")</f>
        <v>0</v>
      </c>
      <c r="L1278" s="157">
        <f>IFERROR(INDEX(NoSettings_v3!$C$2:$AH$4612,MATCH('EPS 3.1.3'!$B1278,NoSettings_v3!$A$2:$A$4612,0),MATCH('EPS 3.1.3'!L$1,NoSettings_v3!$C$1:$AH$1,0)),"")</f>
        <v>0</v>
      </c>
      <c r="M1278" s="157">
        <f>IFERROR(INDEX(NoSettings_v3!$C$2:$AH$4612,MATCH('EPS 3.1.3'!$B1278,NoSettings_v3!$A$2:$A$4612,0),MATCH('EPS 3.1.3'!M$1,NoSettings_v3!$C$1:$AH$1,0)),"")</f>
        <v>0</v>
      </c>
      <c r="N1278" s="157">
        <f>IFERROR(INDEX(NoSettings_v3!$C$2:$AH$4612,MATCH('EPS 3.1.3'!$B1278,NoSettings_v3!$A$2:$A$4612,0),MATCH('EPS 3.1.3'!N$1,NoSettings_v3!$C$1:$AH$1,0)),"")</f>
        <v>0</v>
      </c>
      <c r="O1278" s="157">
        <f>IFERROR(INDEX(NoSettings_v3!$C$2:$AH$4612,MATCH('EPS 3.1.3'!$B1278,NoSettings_v3!$A$2:$A$4612,0),MATCH('EPS 3.1.3'!O$1,NoSettings_v3!$C$1:$AH$1,0)),"")</f>
        <v>0</v>
      </c>
      <c r="P1278" s="157">
        <f>IFERROR(INDEX(NoSettings_v3!$C$2:$AH$4612,MATCH('EPS 3.1.3'!$B1278,NoSettings_v3!$A$2:$A$4612,0),MATCH('EPS 3.1.3'!P$1,NoSettings_v3!$C$1:$AH$1,0)),"")</f>
        <v>0</v>
      </c>
      <c r="Q1278" s="157">
        <f>IFERROR(INDEX(NoSettings_v3!$C$2:$AH$4612,MATCH('EPS 3.1.3'!$B1278,NoSettings_v3!$A$2:$A$4612,0),MATCH('EPS 3.1.3'!Q$1,NoSettings_v3!$C$1:$AH$1,0)),"")</f>
        <v>0</v>
      </c>
      <c r="R1278" s="157">
        <f>IFERROR(INDEX(NoSettings_v3!$C$2:$AH$4612,MATCH('EPS 3.1.3'!$B1278,NoSettings_v3!$A$2:$A$4612,0),MATCH('EPS 3.1.3'!R$1,NoSettings_v3!$C$1:$AH$1,0)),"")</f>
        <v>0</v>
      </c>
      <c r="S1278" s="157">
        <f>IFERROR(INDEX(NoSettings_v3!$C$2:$AH$4612,MATCH('EPS 3.1.3'!$B1278,NoSettings_v3!$A$2:$A$4612,0),MATCH('EPS 3.1.3'!S$1,NoSettings_v3!$C$1:$AH$1,0)),"")</f>
        <v>0</v>
      </c>
      <c r="T1278" s="157">
        <f>IFERROR(INDEX(NoSettings_v3!$C$2:$AH$4612,MATCH('EPS 3.1.3'!$B1278,NoSettings_v3!$A$2:$A$4612,0),MATCH('EPS 3.1.3'!T$1,NoSettings_v3!$C$1:$AH$1,0)),"")</f>
        <v>0</v>
      </c>
      <c r="U1278" s="157">
        <f>IFERROR(INDEX(NoSettings_v3!$C$2:$AH$4612,MATCH('EPS 3.1.3'!$B1278,NoSettings_v3!$A$2:$A$4612,0),MATCH('EPS 3.1.3'!U$1,NoSettings_v3!$C$1:$AH$1,0)),"")</f>
        <v>0</v>
      </c>
      <c r="V1278" s="157">
        <f>IFERROR(INDEX(NoSettings_v3!$C$2:$AH$4612,MATCH('EPS 3.1.3'!$B1278,NoSettings_v3!$A$2:$A$4612,0),MATCH('EPS 3.1.3'!V$1,NoSettings_v3!$C$1:$AH$1,0)),"")</f>
        <v>0</v>
      </c>
      <c r="W1278" s="157">
        <f>IFERROR(INDEX(NoSettings_v3!$C$2:$AH$4612,MATCH('EPS 3.1.3'!$B1278,NoSettings_v3!$A$2:$A$4612,0),MATCH('EPS 3.1.3'!W$1,NoSettings_v3!$C$1:$AH$1,0)),"")</f>
        <v>0</v>
      </c>
      <c r="X1278" s="157">
        <f>IFERROR(INDEX(NoSettings_v3!$C$2:$AH$4612,MATCH('EPS 3.1.3'!$B1278,NoSettings_v3!$A$2:$A$4612,0),MATCH('EPS 3.1.3'!X$1,NoSettings_v3!$C$1:$AH$1,0)),"")</f>
        <v>0</v>
      </c>
      <c r="Y1278" s="157">
        <f>IFERROR(INDEX(NoSettings_v3!$C$2:$AH$4612,MATCH('EPS 3.1.3'!$B1278,NoSettings_v3!$A$2:$A$4612,0),MATCH('EPS 3.1.3'!Y$1,NoSettings_v3!$C$1:$AH$1,0)),"")</f>
        <v>0</v>
      </c>
      <c r="Z1278" s="157">
        <f>IFERROR(INDEX(NoSettings_v3!$C$2:$AH$4612,MATCH('EPS 3.1.3'!$B1278,NoSettings_v3!$A$2:$A$4612,0),MATCH('EPS 3.1.3'!Z$1,NoSettings_v3!$C$1:$AH$1,0)),"")</f>
        <v>0</v>
      </c>
      <c r="AA1278" s="157">
        <f>IFERROR(INDEX(NoSettings_v3!$C$2:$AH$4612,MATCH('EPS 3.1.3'!$B1278,NoSettings_v3!$A$2:$A$4612,0),MATCH('EPS 3.1.3'!AA$1,NoSettings_v3!$C$1:$AH$1,0)),"")</f>
        <v>0</v>
      </c>
      <c r="AB1278" s="157">
        <f>IFERROR(INDEX(NoSettings_v3!$C$2:$AH$4612,MATCH('EPS 3.1.3'!$B1278,NoSettings_v3!$A$2:$A$4612,0),MATCH('EPS 3.1.3'!AB$1,NoSettings_v3!$C$1:$AH$1,0)),"")</f>
        <v>0</v>
      </c>
      <c r="AC1278" s="157">
        <f>IFERROR(INDEX(NoSettings_v3!$C$2:$AH$4612,MATCH('EPS 3.1.3'!$B1278,NoSettings_v3!$A$2:$A$4612,0),MATCH('EPS 3.1.3'!AC$1,NoSettings_v3!$C$1:$AH$1,0)),"")</f>
        <v>0</v>
      </c>
      <c r="AD1278" s="157">
        <f>IFERROR(INDEX(NoSettings_v3!$C$2:$AH$4612,MATCH('EPS 3.1.3'!$B1278,NoSettings_v3!$A$2:$A$4612,0),MATCH('EPS 3.1.3'!AD$1,NoSettings_v3!$C$1:$AH$1,0)),"")</f>
        <v>0</v>
      </c>
      <c r="AE1278" s="157">
        <f>IFERROR(INDEX(NoSettings_v3!$C$2:$AH$4612,MATCH('EPS 3.1.3'!$B1278,NoSettings_v3!$A$2:$A$4612,0),MATCH('EPS 3.1.3'!AE$1,NoSettings_v3!$C$1:$AH$1,0)),"")</f>
        <v>0</v>
      </c>
      <c r="AF1278" s="157">
        <f>IFERROR(INDEX(NoSettings_v3!$C$2:$AH$4612,MATCH('EPS 3.1.3'!$B1278,NoSettings_v3!$A$2:$A$4612,0),MATCH('EPS 3.1.3'!AF$1,NoSettings_v3!$C$1:$AH$1,0)),"")</f>
        <v>0</v>
      </c>
      <c r="AG1278" s="157">
        <f>IFERROR(INDEX(NoSettings_v3!$C$2:$AH$4612,MATCH('EPS 3.1.3'!$B1278,NoSettings_v3!$A$2:$A$4612,0),MATCH('EPS 3.1.3'!AG$1,NoSettings_v3!$C$1:$AH$1,0)),"")</f>
        <v>0</v>
      </c>
      <c r="AH1278" s="157">
        <f>IFERROR(INDEX(NoSettings_v3!$C$2:$AH$4612,MATCH('EPS 3.1.3'!$B1278,NoSettings_v3!$A$2:$A$4612,0),MATCH('EPS 3.1.3'!AH$1,NoSettings_v3!$C$1:$AH$1,0)),"")</f>
        <v>0</v>
      </c>
      <c r="AI1278" s="157">
        <f>IFERROR(INDEX(NoSettings_v3!$C$2:$AH$4612,MATCH('EPS 3.1.3'!$B1278,NoSettings_v3!$A$2:$A$4612,0),MATCH('EPS 3.1.3'!AI$1,NoSettings_v3!$C$1:$AH$1,0)),"")</f>
        <v>0</v>
      </c>
    </row>
    <row r="1279" spans="2:35" x14ac:dyDescent="0.35">
      <c r="B1279" s="161" t="s">
        <v>1993</v>
      </c>
      <c r="C1279" s="127" t="s">
        <v>964</v>
      </c>
      <c r="D1279" s="157">
        <f>IFERROR(INDEX(NoSettings_v3!$C$2:$AH$4612,MATCH('EPS 3.1.3'!$B1279,NoSettings_v3!$A$2:$A$4612,0),MATCH('EPS 3.1.3'!D$1,NoSettings_v3!$C$1:$AH$1,0)),"")</f>
        <v>0</v>
      </c>
      <c r="E1279" s="157">
        <f>IFERROR(INDEX(NoSettings_v3!$C$2:$AH$4612,MATCH('EPS 3.1.3'!$B1279,NoSettings_v3!$A$2:$A$4612,0),MATCH('EPS 3.1.3'!E$1,NoSettings_v3!$C$1:$AH$1,0)),"")</f>
        <v>0</v>
      </c>
      <c r="F1279" s="157">
        <f>IFERROR(INDEX(NoSettings_v3!$C$2:$AH$4612,MATCH('EPS 3.1.3'!$B1279,NoSettings_v3!$A$2:$A$4612,0),MATCH('EPS 3.1.3'!F$1,NoSettings_v3!$C$1:$AH$1,0)),"")</f>
        <v>0</v>
      </c>
      <c r="G1279" s="157">
        <f>IFERROR(INDEX(NoSettings_v3!$C$2:$AH$4612,MATCH('EPS 3.1.3'!$B1279,NoSettings_v3!$A$2:$A$4612,0),MATCH('EPS 3.1.3'!G$1,NoSettings_v3!$C$1:$AH$1,0)),"")</f>
        <v>0</v>
      </c>
      <c r="H1279" s="157">
        <f>IFERROR(INDEX(NoSettings_v3!$C$2:$AH$4612,MATCH('EPS 3.1.3'!$B1279,NoSettings_v3!$A$2:$A$4612,0),MATCH('EPS 3.1.3'!H$1,NoSettings_v3!$C$1:$AH$1,0)),"")</f>
        <v>0</v>
      </c>
      <c r="I1279" s="157">
        <f>IFERROR(INDEX(NoSettings_v3!$C$2:$AH$4612,MATCH('EPS 3.1.3'!$B1279,NoSettings_v3!$A$2:$A$4612,0),MATCH('EPS 3.1.3'!I$1,NoSettings_v3!$C$1:$AH$1,0)),"")</f>
        <v>0</v>
      </c>
      <c r="J1279" s="157">
        <f>IFERROR(INDEX(NoSettings_v3!$C$2:$AH$4612,MATCH('EPS 3.1.3'!$B1279,NoSettings_v3!$A$2:$A$4612,0),MATCH('EPS 3.1.3'!J$1,NoSettings_v3!$C$1:$AH$1,0)),"")</f>
        <v>0</v>
      </c>
      <c r="K1279" s="157">
        <f>IFERROR(INDEX(NoSettings_v3!$C$2:$AH$4612,MATCH('EPS 3.1.3'!$B1279,NoSettings_v3!$A$2:$A$4612,0),MATCH('EPS 3.1.3'!K$1,NoSettings_v3!$C$1:$AH$1,0)),"")</f>
        <v>0</v>
      </c>
      <c r="L1279" s="157">
        <f>IFERROR(INDEX(NoSettings_v3!$C$2:$AH$4612,MATCH('EPS 3.1.3'!$B1279,NoSettings_v3!$A$2:$A$4612,0),MATCH('EPS 3.1.3'!L$1,NoSettings_v3!$C$1:$AH$1,0)),"")</f>
        <v>0</v>
      </c>
      <c r="M1279" s="157">
        <f>IFERROR(INDEX(NoSettings_v3!$C$2:$AH$4612,MATCH('EPS 3.1.3'!$B1279,NoSettings_v3!$A$2:$A$4612,0),MATCH('EPS 3.1.3'!M$1,NoSettings_v3!$C$1:$AH$1,0)),"")</f>
        <v>0</v>
      </c>
      <c r="N1279" s="157">
        <f>IFERROR(INDEX(NoSettings_v3!$C$2:$AH$4612,MATCH('EPS 3.1.3'!$B1279,NoSettings_v3!$A$2:$A$4612,0),MATCH('EPS 3.1.3'!N$1,NoSettings_v3!$C$1:$AH$1,0)),"")</f>
        <v>0</v>
      </c>
      <c r="O1279" s="157">
        <f>IFERROR(INDEX(NoSettings_v3!$C$2:$AH$4612,MATCH('EPS 3.1.3'!$B1279,NoSettings_v3!$A$2:$A$4612,0),MATCH('EPS 3.1.3'!O$1,NoSettings_v3!$C$1:$AH$1,0)),"")</f>
        <v>0</v>
      </c>
      <c r="P1279" s="157">
        <f>IFERROR(INDEX(NoSettings_v3!$C$2:$AH$4612,MATCH('EPS 3.1.3'!$B1279,NoSettings_v3!$A$2:$A$4612,0),MATCH('EPS 3.1.3'!P$1,NoSettings_v3!$C$1:$AH$1,0)),"")</f>
        <v>0</v>
      </c>
      <c r="Q1279" s="157">
        <f>IFERROR(INDEX(NoSettings_v3!$C$2:$AH$4612,MATCH('EPS 3.1.3'!$B1279,NoSettings_v3!$A$2:$A$4612,0),MATCH('EPS 3.1.3'!Q$1,NoSettings_v3!$C$1:$AH$1,0)),"")</f>
        <v>0</v>
      </c>
      <c r="R1279" s="157">
        <f>IFERROR(INDEX(NoSettings_v3!$C$2:$AH$4612,MATCH('EPS 3.1.3'!$B1279,NoSettings_v3!$A$2:$A$4612,0),MATCH('EPS 3.1.3'!R$1,NoSettings_v3!$C$1:$AH$1,0)),"")</f>
        <v>0</v>
      </c>
      <c r="S1279" s="157">
        <f>IFERROR(INDEX(NoSettings_v3!$C$2:$AH$4612,MATCH('EPS 3.1.3'!$B1279,NoSettings_v3!$A$2:$A$4612,0),MATCH('EPS 3.1.3'!S$1,NoSettings_v3!$C$1:$AH$1,0)),"")</f>
        <v>0</v>
      </c>
      <c r="T1279" s="157">
        <f>IFERROR(INDEX(NoSettings_v3!$C$2:$AH$4612,MATCH('EPS 3.1.3'!$B1279,NoSettings_v3!$A$2:$A$4612,0),MATCH('EPS 3.1.3'!T$1,NoSettings_v3!$C$1:$AH$1,0)),"")</f>
        <v>0</v>
      </c>
      <c r="U1279" s="157">
        <f>IFERROR(INDEX(NoSettings_v3!$C$2:$AH$4612,MATCH('EPS 3.1.3'!$B1279,NoSettings_v3!$A$2:$A$4612,0),MATCH('EPS 3.1.3'!U$1,NoSettings_v3!$C$1:$AH$1,0)),"")</f>
        <v>0</v>
      </c>
      <c r="V1279" s="157">
        <f>IFERROR(INDEX(NoSettings_v3!$C$2:$AH$4612,MATCH('EPS 3.1.3'!$B1279,NoSettings_v3!$A$2:$A$4612,0),MATCH('EPS 3.1.3'!V$1,NoSettings_v3!$C$1:$AH$1,0)),"")</f>
        <v>0</v>
      </c>
      <c r="W1279" s="157">
        <f>IFERROR(INDEX(NoSettings_v3!$C$2:$AH$4612,MATCH('EPS 3.1.3'!$B1279,NoSettings_v3!$A$2:$A$4612,0),MATCH('EPS 3.1.3'!W$1,NoSettings_v3!$C$1:$AH$1,0)),"")</f>
        <v>0</v>
      </c>
      <c r="X1279" s="157">
        <f>IFERROR(INDEX(NoSettings_v3!$C$2:$AH$4612,MATCH('EPS 3.1.3'!$B1279,NoSettings_v3!$A$2:$A$4612,0),MATCH('EPS 3.1.3'!X$1,NoSettings_v3!$C$1:$AH$1,0)),"")</f>
        <v>0</v>
      </c>
      <c r="Y1279" s="157">
        <f>IFERROR(INDEX(NoSettings_v3!$C$2:$AH$4612,MATCH('EPS 3.1.3'!$B1279,NoSettings_v3!$A$2:$A$4612,0),MATCH('EPS 3.1.3'!Y$1,NoSettings_v3!$C$1:$AH$1,0)),"")</f>
        <v>0</v>
      </c>
      <c r="Z1279" s="157">
        <f>IFERROR(INDEX(NoSettings_v3!$C$2:$AH$4612,MATCH('EPS 3.1.3'!$B1279,NoSettings_v3!$A$2:$A$4612,0),MATCH('EPS 3.1.3'!Z$1,NoSettings_v3!$C$1:$AH$1,0)),"")</f>
        <v>0</v>
      </c>
      <c r="AA1279" s="157">
        <f>IFERROR(INDEX(NoSettings_v3!$C$2:$AH$4612,MATCH('EPS 3.1.3'!$B1279,NoSettings_v3!$A$2:$A$4612,0),MATCH('EPS 3.1.3'!AA$1,NoSettings_v3!$C$1:$AH$1,0)),"")</f>
        <v>0</v>
      </c>
      <c r="AB1279" s="157">
        <f>IFERROR(INDEX(NoSettings_v3!$C$2:$AH$4612,MATCH('EPS 3.1.3'!$B1279,NoSettings_v3!$A$2:$A$4612,0),MATCH('EPS 3.1.3'!AB$1,NoSettings_v3!$C$1:$AH$1,0)),"")</f>
        <v>0</v>
      </c>
      <c r="AC1279" s="157">
        <f>IFERROR(INDEX(NoSettings_v3!$C$2:$AH$4612,MATCH('EPS 3.1.3'!$B1279,NoSettings_v3!$A$2:$A$4612,0),MATCH('EPS 3.1.3'!AC$1,NoSettings_v3!$C$1:$AH$1,0)),"")</f>
        <v>0</v>
      </c>
      <c r="AD1279" s="157">
        <f>IFERROR(INDEX(NoSettings_v3!$C$2:$AH$4612,MATCH('EPS 3.1.3'!$B1279,NoSettings_v3!$A$2:$A$4612,0),MATCH('EPS 3.1.3'!AD$1,NoSettings_v3!$C$1:$AH$1,0)),"")</f>
        <v>0</v>
      </c>
      <c r="AE1279" s="157">
        <f>IFERROR(INDEX(NoSettings_v3!$C$2:$AH$4612,MATCH('EPS 3.1.3'!$B1279,NoSettings_v3!$A$2:$A$4612,0),MATCH('EPS 3.1.3'!AE$1,NoSettings_v3!$C$1:$AH$1,0)),"")</f>
        <v>0</v>
      </c>
      <c r="AF1279" s="157">
        <f>IFERROR(INDEX(NoSettings_v3!$C$2:$AH$4612,MATCH('EPS 3.1.3'!$B1279,NoSettings_v3!$A$2:$A$4612,0),MATCH('EPS 3.1.3'!AF$1,NoSettings_v3!$C$1:$AH$1,0)),"")</f>
        <v>0</v>
      </c>
      <c r="AG1279" s="157">
        <f>IFERROR(INDEX(NoSettings_v3!$C$2:$AH$4612,MATCH('EPS 3.1.3'!$B1279,NoSettings_v3!$A$2:$A$4612,0),MATCH('EPS 3.1.3'!AG$1,NoSettings_v3!$C$1:$AH$1,0)),"")</f>
        <v>0</v>
      </c>
      <c r="AH1279" s="157">
        <f>IFERROR(INDEX(NoSettings_v3!$C$2:$AH$4612,MATCH('EPS 3.1.3'!$B1279,NoSettings_v3!$A$2:$A$4612,0),MATCH('EPS 3.1.3'!AH$1,NoSettings_v3!$C$1:$AH$1,0)),"")</f>
        <v>0</v>
      </c>
      <c r="AI1279" s="157">
        <f>IFERROR(INDEX(NoSettings_v3!$C$2:$AH$4612,MATCH('EPS 3.1.3'!$B1279,NoSettings_v3!$A$2:$A$4612,0),MATCH('EPS 3.1.3'!AI$1,NoSettings_v3!$C$1:$AH$1,0)),"")</f>
        <v>0</v>
      </c>
    </row>
    <row r="1280" spans="2:35" x14ac:dyDescent="0.35">
      <c r="B1280" s="161" t="s">
        <v>1994</v>
      </c>
      <c r="C1280" s="127" t="s">
        <v>964</v>
      </c>
      <c r="D1280" s="157">
        <f>IFERROR(INDEX(NoSettings_v3!$C$2:$AH$4612,MATCH('EPS 3.1.3'!$B1280,NoSettings_v3!$A$2:$A$4612,0),MATCH('EPS 3.1.3'!D$1,NoSettings_v3!$C$1:$AH$1,0)),"")</f>
        <v>0</v>
      </c>
      <c r="E1280" s="157">
        <f>IFERROR(INDEX(NoSettings_v3!$C$2:$AH$4612,MATCH('EPS 3.1.3'!$B1280,NoSettings_v3!$A$2:$A$4612,0),MATCH('EPS 3.1.3'!E$1,NoSettings_v3!$C$1:$AH$1,0)),"")</f>
        <v>0</v>
      </c>
      <c r="F1280" s="157">
        <f>IFERROR(INDEX(NoSettings_v3!$C$2:$AH$4612,MATCH('EPS 3.1.3'!$B1280,NoSettings_v3!$A$2:$A$4612,0),MATCH('EPS 3.1.3'!F$1,NoSettings_v3!$C$1:$AH$1,0)),"")</f>
        <v>0</v>
      </c>
      <c r="G1280" s="157">
        <f>IFERROR(INDEX(NoSettings_v3!$C$2:$AH$4612,MATCH('EPS 3.1.3'!$B1280,NoSettings_v3!$A$2:$A$4612,0),MATCH('EPS 3.1.3'!G$1,NoSettings_v3!$C$1:$AH$1,0)),"")</f>
        <v>0</v>
      </c>
      <c r="H1280" s="157">
        <f>IFERROR(INDEX(NoSettings_v3!$C$2:$AH$4612,MATCH('EPS 3.1.3'!$B1280,NoSettings_v3!$A$2:$A$4612,0),MATCH('EPS 3.1.3'!H$1,NoSettings_v3!$C$1:$AH$1,0)),"")</f>
        <v>0</v>
      </c>
      <c r="I1280" s="157">
        <f>IFERROR(INDEX(NoSettings_v3!$C$2:$AH$4612,MATCH('EPS 3.1.3'!$B1280,NoSettings_v3!$A$2:$A$4612,0),MATCH('EPS 3.1.3'!I$1,NoSettings_v3!$C$1:$AH$1,0)),"")</f>
        <v>0</v>
      </c>
      <c r="J1280" s="157">
        <f>IFERROR(INDEX(NoSettings_v3!$C$2:$AH$4612,MATCH('EPS 3.1.3'!$B1280,NoSettings_v3!$A$2:$A$4612,0),MATCH('EPS 3.1.3'!J$1,NoSettings_v3!$C$1:$AH$1,0)),"")</f>
        <v>0</v>
      </c>
      <c r="K1280" s="157">
        <f>IFERROR(INDEX(NoSettings_v3!$C$2:$AH$4612,MATCH('EPS 3.1.3'!$B1280,NoSettings_v3!$A$2:$A$4612,0),MATCH('EPS 3.1.3'!K$1,NoSettings_v3!$C$1:$AH$1,0)),"")</f>
        <v>0</v>
      </c>
      <c r="L1280" s="157">
        <f>IFERROR(INDEX(NoSettings_v3!$C$2:$AH$4612,MATCH('EPS 3.1.3'!$B1280,NoSettings_v3!$A$2:$A$4612,0),MATCH('EPS 3.1.3'!L$1,NoSettings_v3!$C$1:$AH$1,0)),"")</f>
        <v>0</v>
      </c>
      <c r="M1280" s="157">
        <f>IFERROR(INDEX(NoSettings_v3!$C$2:$AH$4612,MATCH('EPS 3.1.3'!$B1280,NoSettings_v3!$A$2:$A$4612,0),MATCH('EPS 3.1.3'!M$1,NoSettings_v3!$C$1:$AH$1,0)),"")</f>
        <v>0</v>
      </c>
      <c r="N1280" s="157">
        <f>IFERROR(INDEX(NoSettings_v3!$C$2:$AH$4612,MATCH('EPS 3.1.3'!$B1280,NoSettings_v3!$A$2:$A$4612,0),MATCH('EPS 3.1.3'!N$1,NoSettings_v3!$C$1:$AH$1,0)),"")</f>
        <v>0</v>
      </c>
      <c r="O1280" s="157">
        <f>IFERROR(INDEX(NoSettings_v3!$C$2:$AH$4612,MATCH('EPS 3.1.3'!$B1280,NoSettings_v3!$A$2:$A$4612,0),MATCH('EPS 3.1.3'!O$1,NoSettings_v3!$C$1:$AH$1,0)),"")</f>
        <v>0</v>
      </c>
      <c r="P1280" s="157">
        <f>IFERROR(INDEX(NoSettings_v3!$C$2:$AH$4612,MATCH('EPS 3.1.3'!$B1280,NoSettings_v3!$A$2:$A$4612,0),MATCH('EPS 3.1.3'!P$1,NoSettings_v3!$C$1:$AH$1,0)),"")</f>
        <v>0</v>
      </c>
      <c r="Q1280" s="157">
        <f>IFERROR(INDEX(NoSettings_v3!$C$2:$AH$4612,MATCH('EPS 3.1.3'!$B1280,NoSettings_v3!$A$2:$A$4612,0),MATCH('EPS 3.1.3'!Q$1,NoSettings_v3!$C$1:$AH$1,0)),"")</f>
        <v>0</v>
      </c>
      <c r="R1280" s="157">
        <f>IFERROR(INDEX(NoSettings_v3!$C$2:$AH$4612,MATCH('EPS 3.1.3'!$B1280,NoSettings_v3!$A$2:$A$4612,0),MATCH('EPS 3.1.3'!R$1,NoSettings_v3!$C$1:$AH$1,0)),"")</f>
        <v>0</v>
      </c>
      <c r="S1280" s="157">
        <f>IFERROR(INDEX(NoSettings_v3!$C$2:$AH$4612,MATCH('EPS 3.1.3'!$B1280,NoSettings_v3!$A$2:$A$4612,0),MATCH('EPS 3.1.3'!S$1,NoSettings_v3!$C$1:$AH$1,0)),"")</f>
        <v>0</v>
      </c>
      <c r="T1280" s="157">
        <f>IFERROR(INDEX(NoSettings_v3!$C$2:$AH$4612,MATCH('EPS 3.1.3'!$B1280,NoSettings_v3!$A$2:$A$4612,0),MATCH('EPS 3.1.3'!T$1,NoSettings_v3!$C$1:$AH$1,0)),"")</f>
        <v>0</v>
      </c>
      <c r="U1280" s="157">
        <f>IFERROR(INDEX(NoSettings_v3!$C$2:$AH$4612,MATCH('EPS 3.1.3'!$B1280,NoSettings_v3!$A$2:$A$4612,0),MATCH('EPS 3.1.3'!U$1,NoSettings_v3!$C$1:$AH$1,0)),"")</f>
        <v>0</v>
      </c>
      <c r="V1280" s="157">
        <f>IFERROR(INDEX(NoSettings_v3!$C$2:$AH$4612,MATCH('EPS 3.1.3'!$B1280,NoSettings_v3!$A$2:$A$4612,0),MATCH('EPS 3.1.3'!V$1,NoSettings_v3!$C$1:$AH$1,0)),"")</f>
        <v>0</v>
      </c>
      <c r="W1280" s="157">
        <f>IFERROR(INDEX(NoSettings_v3!$C$2:$AH$4612,MATCH('EPS 3.1.3'!$B1280,NoSettings_v3!$A$2:$A$4612,0),MATCH('EPS 3.1.3'!W$1,NoSettings_v3!$C$1:$AH$1,0)),"")</f>
        <v>0</v>
      </c>
      <c r="X1280" s="157">
        <f>IFERROR(INDEX(NoSettings_v3!$C$2:$AH$4612,MATCH('EPS 3.1.3'!$B1280,NoSettings_v3!$A$2:$A$4612,0),MATCH('EPS 3.1.3'!X$1,NoSettings_v3!$C$1:$AH$1,0)),"")</f>
        <v>0</v>
      </c>
      <c r="Y1280" s="157">
        <f>IFERROR(INDEX(NoSettings_v3!$C$2:$AH$4612,MATCH('EPS 3.1.3'!$B1280,NoSettings_v3!$A$2:$A$4612,0),MATCH('EPS 3.1.3'!Y$1,NoSettings_v3!$C$1:$AH$1,0)),"")</f>
        <v>0</v>
      </c>
      <c r="Z1280" s="157">
        <f>IFERROR(INDEX(NoSettings_v3!$C$2:$AH$4612,MATCH('EPS 3.1.3'!$B1280,NoSettings_v3!$A$2:$A$4612,0),MATCH('EPS 3.1.3'!Z$1,NoSettings_v3!$C$1:$AH$1,0)),"")</f>
        <v>0</v>
      </c>
      <c r="AA1280" s="157">
        <f>IFERROR(INDEX(NoSettings_v3!$C$2:$AH$4612,MATCH('EPS 3.1.3'!$B1280,NoSettings_v3!$A$2:$A$4612,0),MATCH('EPS 3.1.3'!AA$1,NoSettings_v3!$C$1:$AH$1,0)),"")</f>
        <v>0</v>
      </c>
      <c r="AB1280" s="157">
        <f>IFERROR(INDEX(NoSettings_v3!$C$2:$AH$4612,MATCH('EPS 3.1.3'!$B1280,NoSettings_v3!$A$2:$A$4612,0),MATCH('EPS 3.1.3'!AB$1,NoSettings_v3!$C$1:$AH$1,0)),"")</f>
        <v>0</v>
      </c>
      <c r="AC1280" s="157">
        <f>IFERROR(INDEX(NoSettings_v3!$C$2:$AH$4612,MATCH('EPS 3.1.3'!$B1280,NoSettings_v3!$A$2:$A$4612,0),MATCH('EPS 3.1.3'!AC$1,NoSettings_v3!$C$1:$AH$1,0)),"")</f>
        <v>0</v>
      </c>
      <c r="AD1280" s="157">
        <f>IFERROR(INDEX(NoSettings_v3!$C$2:$AH$4612,MATCH('EPS 3.1.3'!$B1280,NoSettings_v3!$A$2:$A$4612,0),MATCH('EPS 3.1.3'!AD$1,NoSettings_v3!$C$1:$AH$1,0)),"")</f>
        <v>0</v>
      </c>
      <c r="AE1280" s="157">
        <f>IFERROR(INDEX(NoSettings_v3!$C$2:$AH$4612,MATCH('EPS 3.1.3'!$B1280,NoSettings_v3!$A$2:$A$4612,0),MATCH('EPS 3.1.3'!AE$1,NoSettings_v3!$C$1:$AH$1,0)),"")</f>
        <v>0</v>
      </c>
      <c r="AF1280" s="157">
        <f>IFERROR(INDEX(NoSettings_v3!$C$2:$AH$4612,MATCH('EPS 3.1.3'!$B1280,NoSettings_v3!$A$2:$A$4612,0),MATCH('EPS 3.1.3'!AF$1,NoSettings_v3!$C$1:$AH$1,0)),"")</f>
        <v>0</v>
      </c>
      <c r="AG1280" s="157">
        <f>IFERROR(INDEX(NoSettings_v3!$C$2:$AH$4612,MATCH('EPS 3.1.3'!$B1280,NoSettings_v3!$A$2:$A$4612,0),MATCH('EPS 3.1.3'!AG$1,NoSettings_v3!$C$1:$AH$1,0)),"")</f>
        <v>0</v>
      </c>
      <c r="AH1280" s="157">
        <f>IFERROR(INDEX(NoSettings_v3!$C$2:$AH$4612,MATCH('EPS 3.1.3'!$B1280,NoSettings_v3!$A$2:$A$4612,0),MATCH('EPS 3.1.3'!AH$1,NoSettings_v3!$C$1:$AH$1,0)),"")</f>
        <v>0</v>
      </c>
      <c r="AI1280" s="157">
        <f>IFERROR(INDEX(NoSettings_v3!$C$2:$AH$4612,MATCH('EPS 3.1.3'!$B1280,NoSettings_v3!$A$2:$A$4612,0),MATCH('EPS 3.1.3'!AI$1,NoSettings_v3!$C$1:$AH$1,0)),"")</f>
        <v>0</v>
      </c>
    </row>
    <row r="1281" spans="2:35" x14ac:dyDescent="0.35">
      <c r="B1281" s="161" t="s">
        <v>1995</v>
      </c>
      <c r="C1281" s="127" t="s">
        <v>964</v>
      </c>
      <c r="D1281" s="157">
        <f>IFERROR(INDEX(NoSettings_v3!$C$2:$AH$4612,MATCH('EPS 3.1.3'!$B1281,NoSettings_v3!$A$2:$A$4612,0),MATCH('EPS 3.1.3'!D$1,NoSettings_v3!$C$1:$AH$1,0)),"")</f>
        <v>0</v>
      </c>
      <c r="E1281" s="157">
        <f>IFERROR(INDEX(NoSettings_v3!$C$2:$AH$4612,MATCH('EPS 3.1.3'!$B1281,NoSettings_v3!$A$2:$A$4612,0),MATCH('EPS 3.1.3'!E$1,NoSettings_v3!$C$1:$AH$1,0)),"")</f>
        <v>0</v>
      </c>
      <c r="F1281" s="157">
        <f>IFERROR(INDEX(NoSettings_v3!$C$2:$AH$4612,MATCH('EPS 3.1.3'!$B1281,NoSettings_v3!$A$2:$A$4612,0),MATCH('EPS 3.1.3'!F$1,NoSettings_v3!$C$1:$AH$1,0)),"")</f>
        <v>0</v>
      </c>
      <c r="G1281" s="157">
        <f>IFERROR(INDEX(NoSettings_v3!$C$2:$AH$4612,MATCH('EPS 3.1.3'!$B1281,NoSettings_v3!$A$2:$A$4612,0),MATCH('EPS 3.1.3'!G$1,NoSettings_v3!$C$1:$AH$1,0)),"")</f>
        <v>0</v>
      </c>
      <c r="H1281" s="157">
        <f>IFERROR(INDEX(NoSettings_v3!$C$2:$AH$4612,MATCH('EPS 3.1.3'!$B1281,NoSettings_v3!$A$2:$A$4612,0),MATCH('EPS 3.1.3'!H$1,NoSettings_v3!$C$1:$AH$1,0)),"")</f>
        <v>0</v>
      </c>
      <c r="I1281" s="157">
        <f>IFERROR(INDEX(NoSettings_v3!$C$2:$AH$4612,MATCH('EPS 3.1.3'!$B1281,NoSettings_v3!$A$2:$A$4612,0),MATCH('EPS 3.1.3'!I$1,NoSettings_v3!$C$1:$AH$1,0)),"")</f>
        <v>0</v>
      </c>
      <c r="J1281" s="157">
        <f>IFERROR(INDEX(NoSettings_v3!$C$2:$AH$4612,MATCH('EPS 3.1.3'!$B1281,NoSettings_v3!$A$2:$A$4612,0),MATCH('EPS 3.1.3'!J$1,NoSettings_v3!$C$1:$AH$1,0)),"")</f>
        <v>0</v>
      </c>
      <c r="K1281" s="157">
        <f>IFERROR(INDEX(NoSettings_v3!$C$2:$AH$4612,MATCH('EPS 3.1.3'!$B1281,NoSettings_v3!$A$2:$A$4612,0),MATCH('EPS 3.1.3'!K$1,NoSettings_v3!$C$1:$AH$1,0)),"")</f>
        <v>0</v>
      </c>
      <c r="L1281" s="157">
        <f>IFERROR(INDEX(NoSettings_v3!$C$2:$AH$4612,MATCH('EPS 3.1.3'!$B1281,NoSettings_v3!$A$2:$A$4612,0),MATCH('EPS 3.1.3'!L$1,NoSettings_v3!$C$1:$AH$1,0)),"")</f>
        <v>0</v>
      </c>
      <c r="M1281" s="157">
        <f>IFERROR(INDEX(NoSettings_v3!$C$2:$AH$4612,MATCH('EPS 3.1.3'!$B1281,NoSettings_v3!$A$2:$A$4612,0),MATCH('EPS 3.1.3'!M$1,NoSettings_v3!$C$1:$AH$1,0)),"")</f>
        <v>0</v>
      </c>
      <c r="N1281" s="157">
        <f>IFERROR(INDEX(NoSettings_v3!$C$2:$AH$4612,MATCH('EPS 3.1.3'!$B1281,NoSettings_v3!$A$2:$A$4612,0),MATCH('EPS 3.1.3'!N$1,NoSettings_v3!$C$1:$AH$1,0)),"")</f>
        <v>0</v>
      </c>
      <c r="O1281" s="157">
        <f>IFERROR(INDEX(NoSettings_v3!$C$2:$AH$4612,MATCH('EPS 3.1.3'!$B1281,NoSettings_v3!$A$2:$A$4612,0),MATCH('EPS 3.1.3'!O$1,NoSettings_v3!$C$1:$AH$1,0)),"")</f>
        <v>0</v>
      </c>
      <c r="P1281" s="157">
        <f>IFERROR(INDEX(NoSettings_v3!$C$2:$AH$4612,MATCH('EPS 3.1.3'!$B1281,NoSettings_v3!$A$2:$A$4612,0),MATCH('EPS 3.1.3'!P$1,NoSettings_v3!$C$1:$AH$1,0)),"")</f>
        <v>0</v>
      </c>
      <c r="Q1281" s="157">
        <f>IFERROR(INDEX(NoSettings_v3!$C$2:$AH$4612,MATCH('EPS 3.1.3'!$B1281,NoSettings_v3!$A$2:$A$4612,0),MATCH('EPS 3.1.3'!Q$1,NoSettings_v3!$C$1:$AH$1,0)),"")</f>
        <v>0</v>
      </c>
      <c r="R1281" s="157">
        <f>IFERROR(INDEX(NoSettings_v3!$C$2:$AH$4612,MATCH('EPS 3.1.3'!$B1281,NoSettings_v3!$A$2:$A$4612,0),MATCH('EPS 3.1.3'!R$1,NoSettings_v3!$C$1:$AH$1,0)),"")</f>
        <v>0</v>
      </c>
      <c r="S1281" s="157">
        <f>IFERROR(INDEX(NoSettings_v3!$C$2:$AH$4612,MATCH('EPS 3.1.3'!$B1281,NoSettings_v3!$A$2:$A$4612,0),MATCH('EPS 3.1.3'!S$1,NoSettings_v3!$C$1:$AH$1,0)),"")</f>
        <v>0</v>
      </c>
      <c r="T1281" s="157">
        <f>IFERROR(INDEX(NoSettings_v3!$C$2:$AH$4612,MATCH('EPS 3.1.3'!$B1281,NoSettings_v3!$A$2:$A$4612,0),MATCH('EPS 3.1.3'!T$1,NoSettings_v3!$C$1:$AH$1,0)),"")</f>
        <v>0</v>
      </c>
      <c r="U1281" s="157">
        <f>IFERROR(INDEX(NoSettings_v3!$C$2:$AH$4612,MATCH('EPS 3.1.3'!$B1281,NoSettings_v3!$A$2:$A$4612,0),MATCH('EPS 3.1.3'!U$1,NoSettings_v3!$C$1:$AH$1,0)),"")</f>
        <v>0</v>
      </c>
      <c r="V1281" s="157">
        <f>IFERROR(INDEX(NoSettings_v3!$C$2:$AH$4612,MATCH('EPS 3.1.3'!$B1281,NoSettings_v3!$A$2:$A$4612,0),MATCH('EPS 3.1.3'!V$1,NoSettings_v3!$C$1:$AH$1,0)),"")</f>
        <v>0</v>
      </c>
      <c r="W1281" s="157">
        <f>IFERROR(INDEX(NoSettings_v3!$C$2:$AH$4612,MATCH('EPS 3.1.3'!$B1281,NoSettings_v3!$A$2:$A$4612,0),MATCH('EPS 3.1.3'!W$1,NoSettings_v3!$C$1:$AH$1,0)),"")</f>
        <v>0</v>
      </c>
      <c r="X1281" s="157">
        <f>IFERROR(INDEX(NoSettings_v3!$C$2:$AH$4612,MATCH('EPS 3.1.3'!$B1281,NoSettings_v3!$A$2:$A$4612,0),MATCH('EPS 3.1.3'!X$1,NoSettings_v3!$C$1:$AH$1,0)),"")</f>
        <v>0</v>
      </c>
      <c r="Y1281" s="157">
        <f>IFERROR(INDEX(NoSettings_v3!$C$2:$AH$4612,MATCH('EPS 3.1.3'!$B1281,NoSettings_v3!$A$2:$A$4612,0),MATCH('EPS 3.1.3'!Y$1,NoSettings_v3!$C$1:$AH$1,0)),"")</f>
        <v>0</v>
      </c>
      <c r="Z1281" s="157">
        <f>IFERROR(INDEX(NoSettings_v3!$C$2:$AH$4612,MATCH('EPS 3.1.3'!$B1281,NoSettings_v3!$A$2:$A$4612,0),MATCH('EPS 3.1.3'!Z$1,NoSettings_v3!$C$1:$AH$1,0)),"")</f>
        <v>0</v>
      </c>
      <c r="AA1281" s="157">
        <f>IFERROR(INDEX(NoSettings_v3!$C$2:$AH$4612,MATCH('EPS 3.1.3'!$B1281,NoSettings_v3!$A$2:$A$4612,0),MATCH('EPS 3.1.3'!AA$1,NoSettings_v3!$C$1:$AH$1,0)),"")</f>
        <v>0</v>
      </c>
      <c r="AB1281" s="157">
        <f>IFERROR(INDEX(NoSettings_v3!$C$2:$AH$4612,MATCH('EPS 3.1.3'!$B1281,NoSettings_v3!$A$2:$A$4612,0),MATCH('EPS 3.1.3'!AB$1,NoSettings_v3!$C$1:$AH$1,0)),"")</f>
        <v>0</v>
      </c>
      <c r="AC1281" s="157">
        <f>IFERROR(INDEX(NoSettings_v3!$C$2:$AH$4612,MATCH('EPS 3.1.3'!$B1281,NoSettings_v3!$A$2:$A$4612,0),MATCH('EPS 3.1.3'!AC$1,NoSettings_v3!$C$1:$AH$1,0)),"")</f>
        <v>0</v>
      </c>
      <c r="AD1281" s="157">
        <f>IFERROR(INDEX(NoSettings_v3!$C$2:$AH$4612,MATCH('EPS 3.1.3'!$B1281,NoSettings_v3!$A$2:$A$4612,0),MATCH('EPS 3.1.3'!AD$1,NoSettings_v3!$C$1:$AH$1,0)),"")</f>
        <v>0</v>
      </c>
      <c r="AE1281" s="157">
        <f>IFERROR(INDEX(NoSettings_v3!$C$2:$AH$4612,MATCH('EPS 3.1.3'!$B1281,NoSettings_v3!$A$2:$A$4612,0),MATCH('EPS 3.1.3'!AE$1,NoSettings_v3!$C$1:$AH$1,0)),"")</f>
        <v>0</v>
      </c>
      <c r="AF1281" s="157">
        <f>IFERROR(INDEX(NoSettings_v3!$C$2:$AH$4612,MATCH('EPS 3.1.3'!$B1281,NoSettings_v3!$A$2:$A$4612,0),MATCH('EPS 3.1.3'!AF$1,NoSettings_v3!$C$1:$AH$1,0)),"")</f>
        <v>0</v>
      </c>
      <c r="AG1281" s="157">
        <f>IFERROR(INDEX(NoSettings_v3!$C$2:$AH$4612,MATCH('EPS 3.1.3'!$B1281,NoSettings_v3!$A$2:$A$4612,0),MATCH('EPS 3.1.3'!AG$1,NoSettings_v3!$C$1:$AH$1,0)),"")</f>
        <v>0</v>
      </c>
      <c r="AH1281" s="157">
        <f>IFERROR(INDEX(NoSettings_v3!$C$2:$AH$4612,MATCH('EPS 3.1.3'!$B1281,NoSettings_v3!$A$2:$A$4612,0),MATCH('EPS 3.1.3'!AH$1,NoSettings_v3!$C$1:$AH$1,0)),"")</f>
        <v>0</v>
      </c>
      <c r="AI1281" s="157">
        <f>IFERROR(INDEX(NoSettings_v3!$C$2:$AH$4612,MATCH('EPS 3.1.3'!$B1281,NoSettings_v3!$A$2:$A$4612,0),MATCH('EPS 3.1.3'!AI$1,NoSettings_v3!$C$1:$AH$1,0)),"")</f>
        <v>0</v>
      </c>
    </row>
    <row r="1282" spans="2:35" x14ac:dyDescent="0.35">
      <c r="B1282" s="161" t="s">
        <v>1996</v>
      </c>
      <c r="C1282" s="127" t="s">
        <v>964</v>
      </c>
      <c r="D1282" s="157">
        <f>IFERROR(INDEX(NoSettings_v3!$C$2:$AH$4612,MATCH('EPS 3.1.3'!$B1282,NoSettings_v3!$A$2:$A$4612,0),MATCH('EPS 3.1.3'!D$1,NoSettings_v3!$C$1:$AH$1,0)),"")</f>
        <v>0</v>
      </c>
      <c r="E1282" s="157">
        <f>IFERROR(INDEX(NoSettings_v3!$C$2:$AH$4612,MATCH('EPS 3.1.3'!$B1282,NoSettings_v3!$A$2:$A$4612,0),MATCH('EPS 3.1.3'!E$1,NoSettings_v3!$C$1:$AH$1,0)),"")</f>
        <v>0</v>
      </c>
      <c r="F1282" s="157">
        <f>IFERROR(INDEX(NoSettings_v3!$C$2:$AH$4612,MATCH('EPS 3.1.3'!$B1282,NoSettings_v3!$A$2:$A$4612,0),MATCH('EPS 3.1.3'!F$1,NoSettings_v3!$C$1:$AH$1,0)),"")</f>
        <v>0</v>
      </c>
      <c r="G1282" s="157">
        <f>IFERROR(INDEX(NoSettings_v3!$C$2:$AH$4612,MATCH('EPS 3.1.3'!$B1282,NoSettings_v3!$A$2:$A$4612,0),MATCH('EPS 3.1.3'!G$1,NoSettings_v3!$C$1:$AH$1,0)),"")</f>
        <v>0</v>
      </c>
      <c r="H1282" s="157">
        <f>IFERROR(INDEX(NoSettings_v3!$C$2:$AH$4612,MATCH('EPS 3.1.3'!$B1282,NoSettings_v3!$A$2:$A$4612,0),MATCH('EPS 3.1.3'!H$1,NoSettings_v3!$C$1:$AH$1,0)),"")</f>
        <v>0</v>
      </c>
      <c r="I1282" s="157">
        <f>IFERROR(INDEX(NoSettings_v3!$C$2:$AH$4612,MATCH('EPS 3.1.3'!$B1282,NoSettings_v3!$A$2:$A$4612,0),MATCH('EPS 3.1.3'!I$1,NoSettings_v3!$C$1:$AH$1,0)),"")</f>
        <v>0</v>
      </c>
      <c r="J1282" s="157">
        <f>IFERROR(INDEX(NoSettings_v3!$C$2:$AH$4612,MATCH('EPS 3.1.3'!$B1282,NoSettings_v3!$A$2:$A$4612,0),MATCH('EPS 3.1.3'!J$1,NoSettings_v3!$C$1:$AH$1,0)),"")</f>
        <v>0</v>
      </c>
      <c r="K1282" s="157">
        <f>IFERROR(INDEX(NoSettings_v3!$C$2:$AH$4612,MATCH('EPS 3.1.3'!$B1282,NoSettings_v3!$A$2:$A$4612,0),MATCH('EPS 3.1.3'!K$1,NoSettings_v3!$C$1:$AH$1,0)),"")</f>
        <v>0</v>
      </c>
      <c r="L1282" s="157">
        <f>IFERROR(INDEX(NoSettings_v3!$C$2:$AH$4612,MATCH('EPS 3.1.3'!$B1282,NoSettings_v3!$A$2:$A$4612,0),MATCH('EPS 3.1.3'!L$1,NoSettings_v3!$C$1:$AH$1,0)),"")</f>
        <v>0</v>
      </c>
      <c r="M1282" s="157">
        <f>IFERROR(INDEX(NoSettings_v3!$C$2:$AH$4612,MATCH('EPS 3.1.3'!$B1282,NoSettings_v3!$A$2:$A$4612,0),MATCH('EPS 3.1.3'!M$1,NoSettings_v3!$C$1:$AH$1,0)),"")</f>
        <v>0</v>
      </c>
      <c r="N1282" s="157">
        <f>IFERROR(INDEX(NoSettings_v3!$C$2:$AH$4612,MATCH('EPS 3.1.3'!$B1282,NoSettings_v3!$A$2:$A$4612,0),MATCH('EPS 3.1.3'!N$1,NoSettings_v3!$C$1:$AH$1,0)),"")</f>
        <v>0</v>
      </c>
      <c r="O1282" s="157">
        <f>IFERROR(INDEX(NoSettings_v3!$C$2:$AH$4612,MATCH('EPS 3.1.3'!$B1282,NoSettings_v3!$A$2:$A$4612,0),MATCH('EPS 3.1.3'!O$1,NoSettings_v3!$C$1:$AH$1,0)),"")</f>
        <v>0</v>
      </c>
      <c r="P1282" s="157">
        <f>IFERROR(INDEX(NoSettings_v3!$C$2:$AH$4612,MATCH('EPS 3.1.3'!$B1282,NoSettings_v3!$A$2:$A$4612,0),MATCH('EPS 3.1.3'!P$1,NoSettings_v3!$C$1:$AH$1,0)),"")</f>
        <v>0</v>
      </c>
      <c r="Q1282" s="157">
        <f>IFERROR(INDEX(NoSettings_v3!$C$2:$AH$4612,MATCH('EPS 3.1.3'!$B1282,NoSettings_v3!$A$2:$A$4612,0),MATCH('EPS 3.1.3'!Q$1,NoSettings_v3!$C$1:$AH$1,0)),"")</f>
        <v>0</v>
      </c>
      <c r="R1282" s="157">
        <f>IFERROR(INDEX(NoSettings_v3!$C$2:$AH$4612,MATCH('EPS 3.1.3'!$B1282,NoSettings_v3!$A$2:$A$4612,0),MATCH('EPS 3.1.3'!R$1,NoSettings_v3!$C$1:$AH$1,0)),"")</f>
        <v>0</v>
      </c>
      <c r="S1282" s="157">
        <f>IFERROR(INDEX(NoSettings_v3!$C$2:$AH$4612,MATCH('EPS 3.1.3'!$B1282,NoSettings_v3!$A$2:$A$4612,0),MATCH('EPS 3.1.3'!S$1,NoSettings_v3!$C$1:$AH$1,0)),"")</f>
        <v>0</v>
      </c>
      <c r="T1282" s="157">
        <f>IFERROR(INDEX(NoSettings_v3!$C$2:$AH$4612,MATCH('EPS 3.1.3'!$B1282,NoSettings_v3!$A$2:$A$4612,0),MATCH('EPS 3.1.3'!T$1,NoSettings_v3!$C$1:$AH$1,0)),"")</f>
        <v>0</v>
      </c>
      <c r="U1282" s="157">
        <f>IFERROR(INDEX(NoSettings_v3!$C$2:$AH$4612,MATCH('EPS 3.1.3'!$B1282,NoSettings_v3!$A$2:$A$4612,0),MATCH('EPS 3.1.3'!U$1,NoSettings_v3!$C$1:$AH$1,0)),"")</f>
        <v>0</v>
      </c>
      <c r="V1282" s="157">
        <f>IFERROR(INDEX(NoSettings_v3!$C$2:$AH$4612,MATCH('EPS 3.1.3'!$B1282,NoSettings_v3!$A$2:$A$4612,0),MATCH('EPS 3.1.3'!V$1,NoSettings_v3!$C$1:$AH$1,0)),"")</f>
        <v>0</v>
      </c>
      <c r="W1282" s="157">
        <f>IFERROR(INDEX(NoSettings_v3!$C$2:$AH$4612,MATCH('EPS 3.1.3'!$B1282,NoSettings_v3!$A$2:$A$4612,0),MATCH('EPS 3.1.3'!W$1,NoSettings_v3!$C$1:$AH$1,0)),"")</f>
        <v>0</v>
      </c>
      <c r="X1282" s="157">
        <f>IFERROR(INDEX(NoSettings_v3!$C$2:$AH$4612,MATCH('EPS 3.1.3'!$B1282,NoSettings_v3!$A$2:$A$4612,0),MATCH('EPS 3.1.3'!X$1,NoSettings_v3!$C$1:$AH$1,0)),"")</f>
        <v>0</v>
      </c>
      <c r="Y1282" s="157">
        <f>IFERROR(INDEX(NoSettings_v3!$C$2:$AH$4612,MATCH('EPS 3.1.3'!$B1282,NoSettings_v3!$A$2:$A$4612,0),MATCH('EPS 3.1.3'!Y$1,NoSettings_v3!$C$1:$AH$1,0)),"")</f>
        <v>0</v>
      </c>
      <c r="Z1282" s="157">
        <f>IFERROR(INDEX(NoSettings_v3!$C$2:$AH$4612,MATCH('EPS 3.1.3'!$B1282,NoSettings_v3!$A$2:$A$4612,0),MATCH('EPS 3.1.3'!Z$1,NoSettings_v3!$C$1:$AH$1,0)),"")</f>
        <v>0</v>
      </c>
      <c r="AA1282" s="157">
        <f>IFERROR(INDEX(NoSettings_v3!$C$2:$AH$4612,MATCH('EPS 3.1.3'!$B1282,NoSettings_v3!$A$2:$A$4612,0),MATCH('EPS 3.1.3'!AA$1,NoSettings_v3!$C$1:$AH$1,0)),"")</f>
        <v>0</v>
      </c>
      <c r="AB1282" s="157">
        <f>IFERROR(INDEX(NoSettings_v3!$C$2:$AH$4612,MATCH('EPS 3.1.3'!$B1282,NoSettings_v3!$A$2:$A$4612,0),MATCH('EPS 3.1.3'!AB$1,NoSettings_v3!$C$1:$AH$1,0)),"")</f>
        <v>0</v>
      </c>
      <c r="AC1282" s="157">
        <f>IFERROR(INDEX(NoSettings_v3!$C$2:$AH$4612,MATCH('EPS 3.1.3'!$B1282,NoSettings_v3!$A$2:$A$4612,0),MATCH('EPS 3.1.3'!AC$1,NoSettings_v3!$C$1:$AH$1,0)),"")</f>
        <v>0</v>
      </c>
      <c r="AD1282" s="157">
        <f>IFERROR(INDEX(NoSettings_v3!$C$2:$AH$4612,MATCH('EPS 3.1.3'!$B1282,NoSettings_v3!$A$2:$A$4612,0),MATCH('EPS 3.1.3'!AD$1,NoSettings_v3!$C$1:$AH$1,0)),"")</f>
        <v>0</v>
      </c>
      <c r="AE1282" s="157">
        <f>IFERROR(INDEX(NoSettings_v3!$C$2:$AH$4612,MATCH('EPS 3.1.3'!$B1282,NoSettings_v3!$A$2:$A$4612,0),MATCH('EPS 3.1.3'!AE$1,NoSettings_v3!$C$1:$AH$1,0)),"")</f>
        <v>0</v>
      </c>
      <c r="AF1282" s="157">
        <f>IFERROR(INDEX(NoSettings_v3!$C$2:$AH$4612,MATCH('EPS 3.1.3'!$B1282,NoSettings_v3!$A$2:$A$4612,0),MATCH('EPS 3.1.3'!AF$1,NoSettings_v3!$C$1:$AH$1,0)),"")</f>
        <v>0</v>
      </c>
      <c r="AG1282" s="157">
        <f>IFERROR(INDEX(NoSettings_v3!$C$2:$AH$4612,MATCH('EPS 3.1.3'!$B1282,NoSettings_v3!$A$2:$A$4612,0),MATCH('EPS 3.1.3'!AG$1,NoSettings_v3!$C$1:$AH$1,0)),"")</f>
        <v>0</v>
      </c>
      <c r="AH1282" s="157">
        <f>IFERROR(INDEX(NoSettings_v3!$C$2:$AH$4612,MATCH('EPS 3.1.3'!$B1282,NoSettings_v3!$A$2:$A$4612,0),MATCH('EPS 3.1.3'!AH$1,NoSettings_v3!$C$1:$AH$1,0)),"")</f>
        <v>0</v>
      </c>
      <c r="AI1282" s="157">
        <f>IFERROR(INDEX(NoSettings_v3!$C$2:$AH$4612,MATCH('EPS 3.1.3'!$B1282,NoSettings_v3!$A$2:$A$4612,0),MATCH('EPS 3.1.3'!AI$1,NoSettings_v3!$C$1:$AH$1,0)),"")</f>
        <v>0</v>
      </c>
    </row>
    <row r="1283" spans="2:35" x14ac:dyDescent="0.35">
      <c r="B1283" s="161" t="s">
        <v>1997</v>
      </c>
      <c r="C1283" s="127" t="s">
        <v>964</v>
      </c>
      <c r="D1283" s="157">
        <f>IFERROR(INDEX(NoSettings_v3!$C$2:$AH$4612,MATCH('EPS 3.1.3'!$B1283,NoSettings_v3!$A$2:$A$4612,0),MATCH('EPS 3.1.3'!D$1,NoSettings_v3!$C$1:$AH$1,0)),"")</f>
        <v>0</v>
      </c>
      <c r="E1283" s="157">
        <f>IFERROR(INDEX(NoSettings_v3!$C$2:$AH$4612,MATCH('EPS 3.1.3'!$B1283,NoSettings_v3!$A$2:$A$4612,0),MATCH('EPS 3.1.3'!E$1,NoSettings_v3!$C$1:$AH$1,0)),"")</f>
        <v>0</v>
      </c>
      <c r="F1283" s="157">
        <f>IFERROR(INDEX(NoSettings_v3!$C$2:$AH$4612,MATCH('EPS 3.1.3'!$B1283,NoSettings_v3!$A$2:$A$4612,0),MATCH('EPS 3.1.3'!F$1,NoSettings_v3!$C$1:$AH$1,0)),"")</f>
        <v>0</v>
      </c>
      <c r="G1283" s="157">
        <f>IFERROR(INDEX(NoSettings_v3!$C$2:$AH$4612,MATCH('EPS 3.1.3'!$B1283,NoSettings_v3!$A$2:$A$4612,0),MATCH('EPS 3.1.3'!G$1,NoSettings_v3!$C$1:$AH$1,0)),"")</f>
        <v>0</v>
      </c>
      <c r="H1283" s="157">
        <f>IFERROR(INDEX(NoSettings_v3!$C$2:$AH$4612,MATCH('EPS 3.1.3'!$B1283,NoSettings_v3!$A$2:$A$4612,0),MATCH('EPS 3.1.3'!H$1,NoSettings_v3!$C$1:$AH$1,0)),"")</f>
        <v>0</v>
      </c>
      <c r="I1283" s="157">
        <f>IFERROR(INDEX(NoSettings_v3!$C$2:$AH$4612,MATCH('EPS 3.1.3'!$B1283,NoSettings_v3!$A$2:$A$4612,0),MATCH('EPS 3.1.3'!I$1,NoSettings_v3!$C$1:$AH$1,0)),"")</f>
        <v>0</v>
      </c>
      <c r="J1283" s="157">
        <f>IFERROR(INDEX(NoSettings_v3!$C$2:$AH$4612,MATCH('EPS 3.1.3'!$B1283,NoSettings_v3!$A$2:$A$4612,0),MATCH('EPS 3.1.3'!J$1,NoSettings_v3!$C$1:$AH$1,0)),"")</f>
        <v>0</v>
      </c>
      <c r="K1283" s="157">
        <f>IFERROR(INDEX(NoSettings_v3!$C$2:$AH$4612,MATCH('EPS 3.1.3'!$B1283,NoSettings_v3!$A$2:$A$4612,0),MATCH('EPS 3.1.3'!K$1,NoSettings_v3!$C$1:$AH$1,0)),"")</f>
        <v>0</v>
      </c>
      <c r="L1283" s="157">
        <f>IFERROR(INDEX(NoSettings_v3!$C$2:$AH$4612,MATCH('EPS 3.1.3'!$B1283,NoSettings_v3!$A$2:$A$4612,0),MATCH('EPS 3.1.3'!L$1,NoSettings_v3!$C$1:$AH$1,0)),"")</f>
        <v>0</v>
      </c>
      <c r="M1283" s="157">
        <f>IFERROR(INDEX(NoSettings_v3!$C$2:$AH$4612,MATCH('EPS 3.1.3'!$B1283,NoSettings_v3!$A$2:$A$4612,0),MATCH('EPS 3.1.3'!M$1,NoSettings_v3!$C$1:$AH$1,0)),"")</f>
        <v>0</v>
      </c>
      <c r="N1283" s="157">
        <f>IFERROR(INDEX(NoSettings_v3!$C$2:$AH$4612,MATCH('EPS 3.1.3'!$B1283,NoSettings_v3!$A$2:$A$4612,0),MATCH('EPS 3.1.3'!N$1,NoSettings_v3!$C$1:$AH$1,0)),"")</f>
        <v>0</v>
      </c>
      <c r="O1283" s="157">
        <f>IFERROR(INDEX(NoSettings_v3!$C$2:$AH$4612,MATCH('EPS 3.1.3'!$B1283,NoSettings_v3!$A$2:$A$4612,0),MATCH('EPS 3.1.3'!O$1,NoSettings_v3!$C$1:$AH$1,0)),"")</f>
        <v>0</v>
      </c>
      <c r="P1283" s="157">
        <f>IFERROR(INDEX(NoSettings_v3!$C$2:$AH$4612,MATCH('EPS 3.1.3'!$B1283,NoSettings_v3!$A$2:$A$4612,0),MATCH('EPS 3.1.3'!P$1,NoSettings_v3!$C$1:$AH$1,0)),"")</f>
        <v>0</v>
      </c>
      <c r="Q1283" s="157">
        <f>IFERROR(INDEX(NoSettings_v3!$C$2:$AH$4612,MATCH('EPS 3.1.3'!$B1283,NoSettings_v3!$A$2:$A$4612,0),MATCH('EPS 3.1.3'!Q$1,NoSettings_v3!$C$1:$AH$1,0)),"")</f>
        <v>0</v>
      </c>
      <c r="R1283" s="157">
        <f>IFERROR(INDEX(NoSettings_v3!$C$2:$AH$4612,MATCH('EPS 3.1.3'!$B1283,NoSettings_v3!$A$2:$A$4612,0),MATCH('EPS 3.1.3'!R$1,NoSettings_v3!$C$1:$AH$1,0)),"")</f>
        <v>0</v>
      </c>
      <c r="S1283" s="157">
        <f>IFERROR(INDEX(NoSettings_v3!$C$2:$AH$4612,MATCH('EPS 3.1.3'!$B1283,NoSettings_v3!$A$2:$A$4612,0),MATCH('EPS 3.1.3'!S$1,NoSettings_v3!$C$1:$AH$1,0)),"")</f>
        <v>0</v>
      </c>
      <c r="T1283" s="157">
        <f>IFERROR(INDEX(NoSettings_v3!$C$2:$AH$4612,MATCH('EPS 3.1.3'!$B1283,NoSettings_v3!$A$2:$A$4612,0),MATCH('EPS 3.1.3'!T$1,NoSettings_v3!$C$1:$AH$1,0)),"")</f>
        <v>0</v>
      </c>
      <c r="U1283" s="157">
        <f>IFERROR(INDEX(NoSettings_v3!$C$2:$AH$4612,MATCH('EPS 3.1.3'!$B1283,NoSettings_v3!$A$2:$A$4612,0),MATCH('EPS 3.1.3'!U$1,NoSettings_v3!$C$1:$AH$1,0)),"")</f>
        <v>0</v>
      </c>
      <c r="V1283" s="157">
        <f>IFERROR(INDEX(NoSettings_v3!$C$2:$AH$4612,MATCH('EPS 3.1.3'!$B1283,NoSettings_v3!$A$2:$A$4612,0),MATCH('EPS 3.1.3'!V$1,NoSettings_v3!$C$1:$AH$1,0)),"")</f>
        <v>0</v>
      </c>
      <c r="W1283" s="157">
        <f>IFERROR(INDEX(NoSettings_v3!$C$2:$AH$4612,MATCH('EPS 3.1.3'!$B1283,NoSettings_v3!$A$2:$A$4612,0),MATCH('EPS 3.1.3'!W$1,NoSettings_v3!$C$1:$AH$1,0)),"")</f>
        <v>0</v>
      </c>
      <c r="X1283" s="157">
        <f>IFERROR(INDEX(NoSettings_v3!$C$2:$AH$4612,MATCH('EPS 3.1.3'!$B1283,NoSettings_v3!$A$2:$A$4612,0),MATCH('EPS 3.1.3'!X$1,NoSettings_v3!$C$1:$AH$1,0)),"")</f>
        <v>0</v>
      </c>
      <c r="Y1283" s="157">
        <f>IFERROR(INDEX(NoSettings_v3!$C$2:$AH$4612,MATCH('EPS 3.1.3'!$B1283,NoSettings_v3!$A$2:$A$4612,0),MATCH('EPS 3.1.3'!Y$1,NoSettings_v3!$C$1:$AH$1,0)),"")</f>
        <v>0</v>
      </c>
      <c r="Z1283" s="157">
        <f>IFERROR(INDEX(NoSettings_v3!$C$2:$AH$4612,MATCH('EPS 3.1.3'!$B1283,NoSettings_v3!$A$2:$A$4612,0),MATCH('EPS 3.1.3'!Z$1,NoSettings_v3!$C$1:$AH$1,0)),"")</f>
        <v>0</v>
      </c>
      <c r="AA1283" s="157">
        <f>IFERROR(INDEX(NoSettings_v3!$C$2:$AH$4612,MATCH('EPS 3.1.3'!$B1283,NoSettings_v3!$A$2:$A$4612,0),MATCH('EPS 3.1.3'!AA$1,NoSettings_v3!$C$1:$AH$1,0)),"")</f>
        <v>0</v>
      </c>
      <c r="AB1283" s="157">
        <f>IFERROR(INDEX(NoSettings_v3!$C$2:$AH$4612,MATCH('EPS 3.1.3'!$B1283,NoSettings_v3!$A$2:$A$4612,0),MATCH('EPS 3.1.3'!AB$1,NoSettings_v3!$C$1:$AH$1,0)),"")</f>
        <v>0</v>
      </c>
      <c r="AC1283" s="157">
        <f>IFERROR(INDEX(NoSettings_v3!$C$2:$AH$4612,MATCH('EPS 3.1.3'!$B1283,NoSettings_v3!$A$2:$A$4612,0),MATCH('EPS 3.1.3'!AC$1,NoSettings_v3!$C$1:$AH$1,0)),"")</f>
        <v>0</v>
      </c>
      <c r="AD1283" s="157">
        <f>IFERROR(INDEX(NoSettings_v3!$C$2:$AH$4612,MATCH('EPS 3.1.3'!$B1283,NoSettings_v3!$A$2:$A$4612,0),MATCH('EPS 3.1.3'!AD$1,NoSettings_v3!$C$1:$AH$1,0)),"")</f>
        <v>0</v>
      </c>
      <c r="AE1283" s="157">
        <f>IFERROR(INDEX(NoSettings_v3!$C$2:$AH$4612,MATCH('EPS 3.1.3'!$B1283,NoSettings_v3!$A$2:$A$4612,0),MATCH('EPS 3.1.3'!AE$1,NoSettings_v3!$C$1:$AH$1,0)),"")</f>
        <v>0</v>
      </c>
      <c r="AF1283" s="157">
        <f>IFERROR(INDEX(NoSettings_v3!$C$2:$AH$4612,MATCH('EPS 3.1.3'!$B1283,NoSettings_v3!$A$2:$A$4612,0),MATCH('EPS 3.1.3'!AF$1,NoSettings_v3!$C$1:$AH$1,0)),"")</f>
        <v>0</v>
      </c>
      <c r="AG1283" s="157">
        <f>IFERROR(INDEX(NoSettings_v3!$C$2:$AH$4612,MATCH('EPS 3.1.3'!$B1283,NoSettings_v3!$A$2:$A$4612,0),MATCH('EPS 3.1.3'!AG$1,NoSettings_v3!$C$1:$AH$1,0)),"")</f>
        <v>0</v>
      </c>
      <c r="AH1283" s="157">
        <f>IFERROR(INDEX(NoSettings_v3!$C$2:$AH$4612,MATCH('EPS 3.1.3'!$B1283,NoSettings_v3!$A$2:$A$4612,0),MATCH('EPS 3.1.3'!AH$1,NoSettings_v3!$C$1:$AH$1,0)),"")</f>
        <v>0</v>
      </c>
      <c r="AI1283" s="157">
        <f>IFERROR(INDEX(NoSettings_v3!$C$2:$AH$4612,MATCH('EPS 3.1.3'!$B1283,NoSettings_v3!$A$2:$A$4612,0),MATCH('EPS 3.1.3'!AI$1,NoSettings_v3!$C$1:$AH$1,0)),"")</f>
        <v>0</v>
      </c>
    </row>
    <row r="1284" spans="2:35" x14ac:dyDescent="0.35">
      <c r="B1284" s="161" t="s">
        <v>1998</v>
      </c>
      <c r="C1284" s="127" t="s">
        <v>964</v>
      </c>
      <c r="D1284" s="157">
        <f>IFERROR(INDEX(NoSettings_v3!$C$2:$AH$4612,MATCH('EPS 3.1.3'!$B1284,NoSettings_v3!$A$2:$A$4612,0),MATCH('EPS 3.1.3'!D$1,NoSettings_v3!$C$1:$AH$1,0)),"")</f>
        <v>3140850000000</v>
      </c>
      <c r="E1284" s="157">
        <f>IFERROR(INDEX(NoSettings_v3!$C$2:$AH$4612,MATCH('EPS 3.1.3'!$B1284,NoSettings_v3!$A$2:$A$4612,0),MATCH('EPS 3.1.3'!E$1,NoSettings_v3!$C$1:$AH$1,0)),"")</f>
        <v>2457390000000</v>
      </c>
      <c r="F1284" s="157">
        <f>IFERROR(INDEX(NoSettings_v3!$C$2:$AH$4612,MATCH('EPS 3.1.3'!$B1284,NoSettings_v3!$A$2:$A$4612,0),MATCH('EPS 3.1.3'!F$1,NoSettings_v3!$C$1:$AH$1,0)),"")</f>
        <v>2948280000000</v>
      </c>
      <c r="G1284" s="157">
        <f>IFERROR(INDEX(NoSettings_v3!$C$2:$AH$4612,MATCH('EPS 3.1.3'!$B1284,NoSettings_v3!$A$2:$A$4612,0),MATCH('EPS 3.1.3'!G$1,NoSettings_v3!$C$1:$AH$1,0)),"")</f>
        <v>3232700000000</v>
      </c>
      <c r="H1284" s="157">
        <f>IFERROR(INDEX(NoSettings_v3!$C$2:$AH$4612,MATCH('EPS 3.1.3'!$B1284,NoSettings_v3!$A$2:$A$4612,0),MATCH('EPS 3.1.3'!H$1,NoSettings_v3!$C$1:$AH$1,0)),"")</f>
        <v>3410480000000</v>
      </c>
      <c r="I1284" s="157">
        <f>IFERROR(INDEX(NoSettings_v3!$C$2:$AH$4612,MATCH('EPS 3.1.3'!$B1284,NoSettings_v3!$A$2:$A$4612,0),MATCH('EPS 3.1.3'!I$1,NoSettings_v3!$C$1:$AH$1,0)),"")</f>
        <v>3517900000000</v>
      </c>
      <c r="J1284" s="157">
        <f>IFERROR(INDEX(NoSettings_v3!$C$2:$AH$4612,MATCH('EPS 3.1.3'!$B1284,NoSettings_v3!$A$2:$A$4612,0),MATCH('EPS 3.1.3'!J$1,NoSettings_v3!$C$1:$AH$1,0)),"")</f>
        <v>3579230000000</v>
      </c>
      <c r="K1284" s="157">
        <f>IFERROR(INDEX(NoSettings_v3!$C$2:$AH$4612,MATCH('EPS 3.1.3'!$B1284,NoSettings_v3!$A$2:$A$4612,0),MATCH('EPS 3.1.3'!K$1,NoSettings_v3!$C$1:$AH$1,0)),"")</f>
        <v>3607340000000</v>
      </c>
      <c r="L1284" s="157">
        <f>IFERROR(INDEX(NoSettings_v3!$C$2:$AH$4612,MATCH('EPS 3.1.3'!$B1284,NoSettings_v3!$A$2:$A$4612,0),MATCH('EPS 3.1.3'!L$1,NoSettings_v3!$C$1:$AH$1,0)),"")</f>
        <v>3609980000000</v>
      </c>
      <c r="M1284" s="157">
        <f>IFERROR(INDEX(NoSettings_v3!$C$2:$AH$4612,MATCH('EPS 3.1.3'!$B1284,NoSettings_v3!$A$2:$A$4612,0),MATCH('EPS 3.1.3'!M$1,NoSettings_v3!$C$1:$AH$1,0)),"")</f>
        <v>3600480000000</v>
      </c>
      <c r="N1284" s="157">
        <f>IFERROR(INDEX(NoSettings_v3!$C$2:$AH$4612,MATCH('EPS 3.1.3'!$B1284,NoSettings_v3!$A$2:$A$4612,0),MATCH('EPS 3.1.3'!N$1,NoSettings_v3!$C$1:$AH$1,0)),"")</f>
        <v>3571590000000</v>
      </c>
      <c r="O1284" s="157">
        <f>IFERROR(INDEX(NoSettings_v3!$C$2:$AH$4612,MATCH('EPS 3.1.3'!$B1284,NoSettings_v3!$A$2:$A$4612,0),MATCH('EPS 3.1.3'!O$1,NoSettings_v3!$C$1:$AH$1,0)),"")</f>
        <v>3525160000000</v>
      </c>
      <c r="P1284" s="157">
        <f>IFERROR(INDEX(NoSettings_v3!$C$2:$AH$4612,MATCH('EPS 3.1.3'!$B1284,NoSettings_v3!$A$2:$A$4612,0),MATCH('EPS 3.1.3'!P$1,NoSettings_v3!$C$1:$AH$1,0)),"")</f>
        <v>3463200000000</v>
      </c>
      <c r="Q1284" s="157">
        <f>IFERROR(INDEX(NoSettings_v3!$C$2:$AH$4612,MATCH('EPS 3.1.3'!$B1284,NoSettings_v3!$A$2:$A$4612,0),MATCH('EPS 3.1.3'!Q$1,NoSettings_v3!$C$1:$AH$1,0)),"")</f>
        <v>3386940000000</v>
      </c>
      <c r="R1284" s="157">
        <f>IFERROR(INDEX(NoSettings_v3!$C$2:$AH$4612,MATCH('EPS 3.1.3'!$B1284,NoSettings_v3!$A$2:$A$4612,0),MATCH('EPS 3.1.3'!R$1,NoSettings_v3!$C$1:$AH$1,0)),"")</f>
        <v>3289990000000</v>
      </c>
      <c r="S1284" s="157">
        <f>IFERROR(INDEX(NoSettings_v3!$C$2:$AH$4612,MATCH('EPS 3.1.3'!$B1284,NoSettings_v3!$A$2:$A$4612,0),MATCH('EPS 3.1.3'!S$1,NoSettings_v3!$C$1:$AH$1,0)),"")</f>
        <v>3183530000000</v>
      </c>
      <c r="T1284" s="157">
        <f>IFERROR(INDEX(NoSettings_v3!$C$2:$AH$4612,MATCH('EPS 3.1.3'!$B1284,NoSettings_v3!$A$2:$A$4612,0),MATCH('EPS 3.1.3'!T$1,NoSettings_v3!$C$1:$AH$1,0)),"")</f>
        <v>3068420000000</v>
      </c>
      <c r="U1284" s="157">
        <f>IFERROR(INDEX(NoSettings_v3!$C$2:$AH$4612,MATCH('EPS 3.1.3'!$B1284,NoSettings_v3!$A$2:$A$4612,0),MATCH('EPS 3.1.3'!U$1,NoSettings_v3!$C$1:$AH$1,0)),"")</f>
        <v>2947100000000</v>
      </c>
      <c r="V1284" s="157">
        <f>IFERROR(INDEX(NoSettings_v3!$C$2:$AH$4612,MATCH('EPS 3.1.3'!$B1284,NoSettings_v3!$A$2:$A$4612,0),MATCH('EPS 3.1.3'!V$1,NoSettings_v3!$C$1:$AH$1,0)),"")</f>
        <v>2818870000000</v>
      </c>
      <c r="W1284" s="157">
        <f>IFERROR(INDEX(NoSettings_v3!$C$2:$AH$4612,MATCH('EPS 3.1.3'!$B1284,NoSettings_v3!$A$2:$A$4612,0),MATCH('EPS 3.1.3'!W$1,NoSettings_v3!$C$1:$AH$1,0)),"")</f>
        <v>2686940000000</v>
      </c>
      <c r="X1284" s="157">
        <f>IFERROR(INDEX(NoSettings_v3!$C$2:$AH$4612,MATCH('EPS 3.1.3'!$B1284,NoSettings_v3!$A$2:$A$4612,0),MATCH('EPS 3.1.3'!X$1,NoSettings_v3!$C$1:$AH$1,0)),"")</f>
        <v>2550840000000</v>
      </c>
      <c r="Y1284" s="157">
        <f>IFERROR(INDEX(NoSettings_v3!$C$2:$AH$4612,MATCH('EPS 3.1.3'!$B1284,NoSettings_v3!$A$2:$A$4612,0),MATCH('EPS 3.1.3'!Y$1,NoSettings_v3!$C$1:$AH$1,0)),"")</f>
        <v>2412950000000</v>
      </c>
      <c r="Z1284" s="157">
        <f>IFERROR(INDEX(NoSettings_v3!$C$2:$AH$4612,MATCH('EPS 3.1.3'!$B1284,NoSettings_v3!$A$2:$A$4612,0),MATCH('EPS 3.1.3'!Z$1,NoSettings_v3!$C$1:$AH$1,0)),"")</f>
        <v>2271160000000</v>
      </c>
      <c r="AA1284" s="157">
        <f>IFERROR(INDEX(NoSettings_v3!$C$2:$AH$4612,MATCH('EPS 3.1.3'!$B1284,NoSettings_v3!$A$2:$A$4612,0),MATCH('EPS 3.1.3'!AA$1,NoSettings_v3!$C$1:$AH$1,0)),"")</f>
        <v>2127670000000</v>
      </c>
      <c r="AB1284" s="157">
        <f>IFERROR(INDEX(NoSettings_v3!$C$2:$AH$4612,MATCH('EPS 3.1.3'!$B1284,NoSettings_v3!$A$2:$A$4612,0),MATCH('EPS 3.1.3'!AB$1,NoSettings_v3!$C$1:$AH$1,0)),"")</f>
        <v>1978250000000</v>
      </c>
      <c r="AC1284" s="157">
        <f>IFERROR(INDEX(NoSettings_v3!$C$2:$AH$4612,MATCH('EPS 3.1.3'!$B1284,NoSettings_v3!$A$2:$A$4612,0),MATCH('EPS 3.1.3'!AC$1,NoSettings_v3!$C$1:$AH$1,0)),"")</f>
        <v>1829340000000</v>
      </c>
      <c r="AD1284" s="157">
        <f>IFERROR(INDEX(NoSettings_v3!$C$2:$AH$4612,MATCH('EPS 3.1.3'!$B1284,NoSettings_v3!$A$2:$A$4612,0),MATCH('EPS 3.1.3'!AD$1,NoSettings_v3!$C$1:$AH$1,0)),"")</f>
        <v>1681310000000</v>
      </c>
      <c r="AE1284" s="157">
        <f>IFERROR(INDEX(NoSettings_v3!$C$2:$AH$4612,MATCH('EPS 3.1.3'!$B1284,NoSettings_v3!$A$2:$A$4612,0),MATCH('EPS 3.1.3'!AE$1,NoSettings_v3!$C$1:$AH$1,0)),"")</f>
        <v>1534470000000</v>
      </c>
      <c r="AF1284" s="157">
        <f>IFERROR(INDEX(NoSettings_v3!$C$2:$AH$4612,MATCH('EPS 3.1.3'!$B1284,NoSettings_v3!$A$2:$A$4612,0),MATCH('EPS 3.1.3'!AF$1,NoSettings_v3!$C$1:$AH$1,0)),"")</f>
        <v>1389250000000</v>
      </c>
      <c r="AG1284" s="157">
        <f>IFERROR(INDEX(NoSettings_v3!$C$2:$AH$4612,MATCH('EPS 3.1.3'!$B1284,NoSettings_v3!$A$2:$A$4612,0),MATCH('EPS 3.1.3'!AG$1,NoSettings_v3!$C$1:$AH$1,0)),"")</f>
        <v>1245710000000</v>
      </c>
      <c r="AH1284" s="157">
        <f>IFERROR(INDEX(NoSettings_v3!$C$2:$AH$4612,MATCH('EPS 3.1.3'!$B1284,NoSettings_v3!$A$2:$A$4612,0),MATCH('EPS 3.1.3'!AH$1,NoSettings_v3!$C$1:$AH$1,0)),"")</f>
        <v>1104070000000</v>
      </c>
      <c r="AI1284" s="157">
        <f>IFERROR(INDEX(NoSettings_v3!$C$2:$AH$4612,MATCH('EPS 3.1.3'!$B1284,NoSettings_v3!$A$2:$A$4612,0),MATCH('EPS 3.1.3'!AI$1,NoSettings_v3!$C$1:$AH$1,0)),"")</f>
        <v>964511000000</v>
      </c>
    </row>
    <row r="1285" spans="2:35" x14ac:dyDescent="0.35">
      <c r="B1285" s="161" t="s">
        <v>1999</v>
      </c>
      <c r="C1285" s="127" t="s">
        <v>964</v>
      </c>
      <c r="D1285" s="157">
        <f>IFERROR(INDEX(NoSettings_v3!$C$2:$AH$4612,MATCH('EPS 3.1.3'!$B1285,NoSettings_v3!$A$2:$A$4612,0),MATCH('EPS 3.1.3'!D$1,NoSettings_v3!$C$1:$AH$1,0)),"")</f>
        <v>0</v>
      </c>
      <c r="E1285" s="157">
        <f>IFERROR(INDEX(NoSettings_v3!$C$2:$AH$4612,MATCH('EPS 3.1.3'!$B1285,NoSettings_v3!$A$2:$A$4612,0),MATCH('EPS 3.1.3'!E$1,NoSettings_v3!$C$1:$AH$1,0)),"")</f>
        <v>0</v>
      </c>
      <c r="F1285" s="157">
        <f>IFERROR(INDEX(NoSettings_v3!$C$2:$AH$4612,MATCH('EPS 3.1.3'!$B1285,NoSettings_v3!$A$2:$A$4612,0),MATCH('EPS 3.1.3'!F$1,NoSettings_v3!$C$1:$AH$1,0)),"")</f>
        <v>0</v>
      </c>
      <c r="G1285" s="157">
        <f>IFERROR(INDEX(NoSettings_v3!$C$2:$AH$4612,MATCH('EPS 3.1.3'!$B1285,NoSettings_v3!$A$2:$A$4612,0),MATCH('EPS 3.1.3'!G$1,NoSettings_v3!$C$1:$AH$1,0)),"")</f>
        <v>0</v>
      </c>
      <c r="H1285" s="157">
        <f>IFERROR(INDEX(NoSettings_v3!$C$2:$AH$4612,MATCH('EPS 3.1.3'!$B1285,NoSettings_v3!$A$2:$A$4612,0),MATCH('EPS 3.1.3'!H$1,NoSettings_v3!$C$1:$AH$1,0)),"")</f>
        <v>0</v>
      </c>
      <c r="I1285" s="157">
        <f>IFERROR(INDEX(NoSettings_v3!$C$2:$AH$4612,MATCH('EPS 3.1.3'!$B1285,NoSettings_v3!$A$2:$A$4612,0),MATCH('EPS 3.1.3'!I$1,NoSettings_v3!$C$1:$AH$1,0)),"")</f>
        <v>0</v>
      </c>
      <c r="J1285" s="157">
        <f>IFERROR(INDEX(NoSettings_v3!$C$2:$AH$4612,MATCH('EPS 3.1.3'!$B1285,NoSettings_v3!$A$2:$A$4612,0),MATCH('EPS 3.1.3'!J$1,NoSettings_v3!$C$1:$AH$1,0)),"")</f>
        <v>0</v>
      </c>
      <c r="K1285" s="157">
        <f>IFERROR(INDEX(NoSettings_v3!$C$2:$AH$4612,MATCH('EPS 3.1.3'!$B1285,NoSettings_v3!$A$2:$A$4612,0),MATCH('EPS 3.1.3'!K$1,NoSettings_v3!$C$1:$AH$1,0)),"")</f>
        <v>0</v>
      </c>
      <c r="L1285" s="157">
        <f>IFERROR(INDEX(NoSettings_v3!$C$2:$AH$4612,MATCH('EPS 3.1.3'!$B1285,NoSettings_v3!$A$2:$A$4612,0),MATCH('EPS 3.1.3'!L$1,NoSettings_v3!$C$1:$AH$1,0)),"")</f>
        <v>0</v>
      </c>
      <c r="M1285" s="157">
        <f>IFERROR(INDEX(NoSettings_v3!$C$2:$AH$4612,MATCH('EPS 3.1.3'!$B1285,NoSettings_v3!$A$2:$A$4612,0),MATCH('EPS 3.1.3'!M$1,NoSettings_v3!$C$1:$AH$1,0)),"")</f>
        <v>0</v>
      </c>
      <c r="N1285" s="157">
        <f>IFERROR(INDEX(NoSettings_v3!$C$2:$AH$4612,MATCH('EPS 3.1.3'!$B1285,NoSettings_v3!$A$2:$A$4612,0),MATCH('EPS 3.1.3'!N$1,NoSettings_v3!$C$1:$AH$1,0)),"")</f>
        <v>0</v>
      </c>
      <c r="O1285" s="157">
        <f>IFERROR(INDEX(NoSettings_v3!$C$2:$AH$4612,MATCH('EPS 3.1.3'!$B1285,NoSettings_v3!$A$2:$A$4612,0),MATCH('EPS 3.1.3'!O$1,NoSettings_v3!$C$1:$AH$1,0)),"")</f>
        <v>0</v>
      </c>
      <c r="P1285" s="157">
        <f>IFERROR(INDEX(NoSettings_v3!$C$2:$AH$4612,MATCH('EPS 3.1.3'!$B1285,NoSettings_v3!$A$2:$A$4612,0),MATCH('EPS 3.1.3'!P$1,NoSettings_v3!$C$1:$AH$1,0)),"")</f>
        <v>0</v>
      </c>
      <c r="Q1285" s="157">
        <f>IFERROR(INDEX(NoSettings_v3!$C$2:$AH$4612,MATCH('EPS 3.1.3'!$B1285,NoSettings_v3!$A$2:$A$4612,0),MATCH('EPS 3.1.3'!Q$1,NoSettings_v3!$C$1:$AH$1,0)),"")</f>
        <v>0</v>
      </c>
      <c r="R1285" s="157">
        <f>IFERROR(INDEX(NoSettings_v3!$C$2:$AH$4612,MATCH('EPS 3.1.3'!$B1285,NoSettings_v3!$A$2:$A$4612,0),MATCH('EPS 3.1.3'!R$1,NoSettings_v3!$C$1:$AH$1,0)),"")</f>
        <v>0</v>
      </c>
      <c r="S1285" s="157">
        <f>IFERROR(INDEX(NoSettings_v3!$C$2:$AH$4612,MATCH('EPS 3.1.3'!$B1285,NoSettings_v3!$A$2:$A$4612,0),MATCH('EPS 3.1.3'!S$1,NoSettings_v3!$C$1:$AH$1,0)),"")</f>
        <v>0</v>
      </c>
      <c r="T1285" s="157">
        <f>IFERROR(INDEX(NoSettings_v3!$C$2:$AH$4612,MATCH('EPS 3.1.3'!$B1285,NoSettings_v3!$A$2:$A$4612,0),MATCH('EPS 3.1.3'!T$1,NoSettings_v3!$C$1:$AH$1,0)),"")</f>
        <v>0</v>
      </c>
      <c r="U1285" s="157">
        <f>IFERROR(INDEX(NoSettings_v3!$C$2:$AH$4612,MATCH('EPS 3.1.3'!$B1285,NoSettings_v3!$A$2:$A$4612,0),MATCH('EPS 3.1.3'!U$1,NoSettings_v3!$C$1:$AH$1,0)),"")</f>
        <v>0</v>
      </c>
      <c r="V1285" s="157">
        <f>IFERROR(INDEX(NoSettings_v3!$C$2:$AH$4612,MATCH('EPS 3.1.3'!$B1285,NoSettings_v3!$A$2:$A$4612,0),MATCH('EPS 3.1.3'!V$1,NoSettings_v3!$C$1:$AH$1,0)),"")</f>
        <v>0</v>
      </c>
      <c r="W1285" s="157">
        <f>IFERROR(INDEX(NoSettings_v3!$C$2:$AH$4612,MATCH('EPS 3.1.3'!$B1285,NoSettings_v3!$A$2:$A$4612,0),MATCH('EPS 3.1.3'!W$1,NoSettings_v3!$C$1:$AH$1,0)),"")</f>
        <v>0</v>
      </c>
      <c r="X1285" s="157">
        <f>IFERROR(INDEX(NoSettings_v3!$C$2:$AH$4612,MATCH('EPS 3.1.3'!$B1285,NoSettings_v3!$A$2:$A$4612,0),MATCH('EPS 3.1.3'!X$1,NoSettings_v3!$C$1:$AH$1,0)),"")</f>
        <v>0</v>
      </c>
      <c r="Y1285" s="157">
        <f>IFERROR(INDEX(NoSettings_v3!$C$2:$AH$4612,MATCH('EPS 3.1.3'!$B1285,NoSettings_v3!$A$2:$A$4612,0),MATCH('EPS 3.1.3'!Y$1,NoSettings_v3!$C$1:$AH$1,0)),"")</f>
        <v>0</v>
      </c>
      <c r="Z1285" s="157">
        <f>IFERROR(INDEX(NoSettings_v3!$C$2:$AH$4612,MATCH('EPS 3.1.3'!$B1285,NoSettings_v3!$A$2:$A$4612,0),MATCH('EPS 3.1.3'!Z$1,NoSettings_v3!$C$1:$AH$1,0)),"")</f>
        <v>0</v>
      </c>
      <c r="AA1285" s="157">
        <f>IFERROR(INDEX(NoSettings_v3!$C$2:$AH$4612,MATCH('EPS 3.1.3'!$B1285,NoSettings_v3!$A$2:$A$4612,0),MATCH('EPS 3.1.3'!AA$1,NoSettings_v3!$C$1:$AH$1,0)),"")</f>
        <v>0</v>
      </c>
      <c r="AB1285" s="157">
        <f>IFERROR(INDEX(NoSettings_v3!$C$2:$AH$4612,MATCH('EPS 3.1.3'!$B1285,NoSettings_v3!$A$2:$A$4612,0),MATCH('EPS 3.1.3'!AB$1,NoSettings_v3!$C$1:$AH$1,0)),"")</f>
        <v>0</v>
      </c>
      <c r="AC1285" s="157">
        <f>IFERROR(INDEX(NoSettings_v3!$C$2:$AH$4612,MATCH('EPS 3.1.3'!$B1285,NoSettings_v3!$A$2:$A$4612,0),MATCH('EPS 3.1.3'!AC$1,NoSettings_v3!$C$1:$AH$1,0)),"")</f>
        <v>0</v>
      </c>
      <c r="AD1285" s="157">
        <f>IFERROR(INDEX(NoSettings_v3!$C$2:$AH$4612,MATCH('EPS 3.1.3'!$B1285,NoSettings_v3!$A$2:$A$4612,0),MATCH('EPS 3.1.3'!AD$1,NoSettings_v3!$C$1:$AH$1,0)),"")</f>
        <v>0</v>
      </c>
      <c r="AE1285" s="157">
        <f>IFERROR(INDEX(NoSettings_v3!$C$2:$AH$4612,MATCH('EPS 3.1.3'!$B1285,NoSettings_v3!$A$2:$A$4612,0),MATCH('EPS 3.1.3'!AE$1,NoSettings_v3!$C$1:$AH$1,0)),"")</f>
        <v>0</v>
      </c>
      <c r="AF1285" s="157">
        <f>IFERROR(INDEX(NoSettings_v3!$C$2:$AH$4612,MATCH('EPS 3.1.3'!$B1285,NoSettings_v3!$A$2:$A$4612,0),MATCH('EPS 3.1.3'!AF$1,NoSettings_v3!$C$1:$AH$1,0)),"")</f>
        <v>0</v>
      </c>
      <c r="AG1285" s="157">
        <f>IFERROR(INDEX(NoSettings_v3!$C$2:$AH$4612,MATCH('EPS 3.1.3'!$B1285,NoSettings_v3!$A$2:$A$4612,0),MATCH('EPS 3.1.3'!AG$1,NoSettings_v3!$C$1:$AH$1,0)),"")</f>
        <v>0</v>
      </c>
      <c r="AH1285" s="157">
        <f>IFERROR(INDEX(NoSettings_v3!$C$2:$AH$4612,MATCH('EPS 3.1.3'!$B1285,NoSettings_v3!$A$2:$A$4612,0),MATCH('EPS 3.1.3'!AH$1,NoSettings_v3!$C$1:$AH$1,0)),"")</f>
        <v>0</v>
      </c>
      <c r="AI1285" s="157">
        <f>IFERROR(INDEX(NoSettings_v3!$C$2:$AH$4612,MATCH('EPS 3.1.3'!$B1285,NoSettings_v3!$A$2:$A$4612,0),MATCH('EPS 3.1.3'!AI$1,NoSettings_v3!$C$1:$AH$1,0)),"")</f>
        <v>0</v>
      </c>
    </row>
    <row r="1286" spans="2:35" x14ac:dyDescent="0.35">
      <c r="B1286" s="161" t="s">
        <v>2000</v>
      </c>
      <c r="C1286" s="127" t="s">
        <v>964</v>
      </c>
      <c r="D1286" s="157">
        <f>IFERROR(INDEX(NoSettings_v3!$C$2:$AH$4612,MATCH('EPS 3.1.3'!$B1286,NoSettings_v3!$A$2:$A$4612,0),MATCH('EPS 3.1.3'!D$1,NoSettings_v3!$C$1:$AH$1,0)),"")</f>
        <v>40639800000</v>
      </c>
      <c r="E1286" s="157">
        <f>IFERROR(INDEX(NoSettings_v3!$C$2:$AH$4612,MATCH('EPS 3.1.3'!$B1286,NoSettings_v3!$A$2:$A$4612,0),MATCH('EPS 3.1.3'!E$1,NoSettings_v3!$C$1:$AH$1,0)),"")</f>
        <v>31796400000</v>
      </c>
      <c r="F1286" s="157">
        <f>IFERROR(INDEX(NoSettings_v3!$C$2:$AH$4612,MATCH('EPS 3.1.3'!$B1286,NoSettings_v3!$A$2:$A$4612,0),MATCH('EPS 3.1.3'!F$1,NoSettings_v3!$C$1:$AH$1,0)),"")</f>
        <v>38148100000</v>
      </c>
      <c r="G1286" s="157">
        <f>IFERROR(INDEX(NoSettings_v3!$C$2:$AH$4612,MATCH('EPS 3.1.3'!$B1286,NoSettings_v3!$A$2:$A$4612,0),MATCH('EPS 3.1.3'!G$1,NoSettings_v3!$C$1:$AH$1,0)),"")</f>
        <v>41828300000</v>
      </c>
      <c r="H1286" s="157">
        <f>IFERROR(INDEX(NoSettings_v3!$C$2:$AH$4612,MATCH('EPS 3.1.3'!$B1286,NoSettings_v3!$A$2:$A$4612,0),MATCH('EPS 3.1.3'!H$1,NoSettings_v3!$C$1:$AH$1,0)),"")</f>
        <v>44128500000</v>
      </c>
      <c r="I1286" s="157">
        <f>IFERROR(INDEX(NoSettings_v3!$C$2:$AH$4612,MATCH('EPS 3.1.3'!$B1286,NoSettings_v3!$A$2:$A$4612,0),MATCH('EPS 3.1.3'!I$1,NoSettings_v3!$C$1:$AH$1,0)),"")</f>
        <v>45518400000</v>
      </c>
      <c r="J1286" s="157">
        <f>IFERROR(INDEX(NoSettings_v3!$C$2:$AH$4612,MATCH('EPS 3.1.3'!$B1286,NoSettings_v3!$A$2:$A$4612,0),MATCH('EPS 3.1.3'!J$1,NoSettings_v3!$C$1:$AH$1,0)),"")</f>
        <v>46312000000</v>
      </c>
      <c r="K1286" s="157">
        <f>IFERROR(INDEX(NoSettings_v3!$C$2:$AH$4612,MATCH('EPS 3.1.3'!$B1286,NoSettings_v3!$A$2:$A$4612,0),MATCH('EPS 3.1.3'!K$1,NoSettings_v3!$C$1:$AH$1,0)),"")</f>
        <v>46675700000</v>
      </c>
      <c r="L1286" s="157">
        <f>IFERROR(INDEX(NoSettings_v3!$C$2:$AH$4612,MATCH('EPS 3.1.3'!$B1286,NoSettings_v3!$A$2:$A$4612,0),MATCH('EPS 3.1.3'!L$1,NoSettings_v3!$C$1:$AH$1,0)),"")</f>
        <v>46709900000</v>
      </c>
      <c r="M1286" s="157">
        <f>IFERROR(INDEX(NoSettings_v3!$C$2:$AH$4612,MATCH('EPS 3.1.3'!$B1286,NoSettings_v3!$A$2:$A$4612,0),MATCH('EPS 3.1.3'!M$1,NoSettings_v3!$C$1:$AH$1,0)),"")</f>
        <v>46587000000</v>
      </c>
      <c r="N1286" s="157">
        <f>IFERROR(INDEX(NoSettings_v3!$C$2:$AH$4612,MATCH('EPS 3.1.3'!$B1286,NoSettings_v3!$A$2:$A$4612,0),MATCH('EPS 3.1.3'!N$1,NoSettings_v3!$C$1:$AH$1,0)),"")</f>
        <v>46213100000</v>
      </c>
      <c r="O1286" s="157">
        <f>IFERROR(INDEX(NoSettings_v3!$C$2:$AH$4612,MATCH('EPS 3.1.3'!$B1286,NoSettings_v3!$A$2:$A$4612,0),MATCH('EPS 3.1.3'!O$1,NoSettings_v3!$C$1:$AH$1,0)),"")</f>
        <v>45612400000</v>
      </c>
      <c r="P1286" s="157">
        <f>IFERROR(INDEX(NoSettings_v3!$C$2:$AH$4612,MATCH('EPS 3.1.3'!$B1286,NoSettings_v3!$A$2:$A$4612,0),MATCH('EPS 3.1.3'!P$1,NoSettings_v3!$C$1:$AH$1,0)),"")</f>
        <v>44810800000</v>
      </c>
      <c r="Q1286" s="157">
        <f>IFERROR(INDEX(NoSettings_v3!$C$2:$AH$4612,MATCH('EPS 3.1.3'!$B1286,NoSettings_v3!$A$2:$A$4612,0),MATCH('EPS 3.1.3'!Q$1,NoSettings_v3!$C$1:$AH$1,0)),"")</f>
        <v>43823900000</v>
      </c>
      <c r="R1286" s="157">
        <f>IFERROR(INDEX(NoSettings_v3!$C$2:$AH$4612,MATCH('EPS 3.1.3'!$B1286,NoSettings_v3!$A$2:$A$4612,0),MATCH('EPS 3.1.3'!R$1,NoSettings_v3!$C$1:$AH$1,0)),"")</f>
        <v>42569500000</v>
      </c>
      <c r="S1286" s="157">
        <f>IFERROR(INDEX(NoSettings_v3!$C$2:$AH$4612,MATCH('EPS 3.1.3'!$B1286,NoSettings_v3!$A$2:$A$4612,0),MATCH('EPS 3.1.3'!S$1,NoSettings_v3!$C$1:$AH$1,0)),"")</f>
        <v>41192000000</v>
      </c>
      <c r="T1286" s="157">
        <f>IFERROR(INDEX(NoSettings_v3!$C$2:$AH$4612,MATCH('EPS 3.1.3'!$B1286,NoSettings_v3!$A$2:$A$4612,0),MATCH('EPS 3.1.3'!T$1,NoSettings_v3!$C$1:$AH$1,0)),"")</f>
        <v>39702600000</v>
      </c>
      <c r="U1286" s="157">
        <f>IFERROR(INDEX(NoSettings_v3!$C$2:$AH$4612,MATCH('EPS 3.1.3'!$B1286,NoSettings_v3!$A$2:$A$4612,0),MATCH('EPS 3.1.3'!U$1,NoSettings_v3!$C$1:$AH$1,0)),"")</f>
        <v>38132900000</v>
      </c>
      <c r="V1286" s="157">
        <f>IFERROR(INDEX(NoSettings_v3!$C$2:$AH$4612,MATCH('EPS 3.1.3'!$B1286,NoSettings_v3!$A$2:$A$4612,0),MATCH('EPS 3.1.3'!V$1,NoSettings_v3!$C$1:$AH$1,0)),"")</f>
        <v>36473600000</v>
      </c>
      <c r="W1286" s="157">
        <f>IFERROR(INDEX(NoSettings_v3!$C$2:$AH$4612,MATCH('EPS 3.1.3'!$B1286,NoSettings_v3!$A$2:$A$4612,0),MATCH('EPS 3.1.3'!W$1,NoSettings_v3!$C$1:$AH$1,0)),"")</f>
        <v>34766500000</v>
      </c>
      <c r="X1286" s="157">
        <f>IFERROR(INDEX(NoSettings_v3!$C$2:$AH$4612,MATCH('EPS 3.1.3'!$B1286,NoSettings_v3!$A$2:$A$4612,0),MATCH('EPS 3.1.3'!X$1,NoSettings_v3!$C$1:$AH$1,0)),"")</f>
        <v>33005500000</v>
      </c>
      <c r="Y1286" s="157">
        <f>IFERROR(INDEX(NoSettings_v3!$C$2:$AH$4612,MATCH('EPS 3.1.3'!$B1286,NoSettings_v3!$A$2:$A$4612,0),MATCH('EPS 3.1.3'!Y$1,NoSettings_v3!$C$1:$AH$1,0)),"")</f>
        <v>31221500000</v>
      </c>
      <c r="Z1286" s="157">
        <f>IFERROR(INDEX(NoSettings_v3!$C$2:$AH$4612,MATCH('EPS 3.1.3'!$B1286,NoSettings_v3!$A$2:$A$4612,0),MATCH('EPS 3.1.3'!Z$1,NoSettings_v3!$C$1:$AH$1,0)),"")</f>
        <v>29386800000</v>
      </c>
      <c r="AA1286" s="157">
        <f>IFERROR(INDEX(NoSettings_v3!$C$2:$AH$4612,MATCH('EPS 3.1.3'!$B1286,NoSettings_v3!$A$2:$A$4612,0),MATCH('EPS 3.1.3'!AA$1,NoSettings_v3!$C$1:$AH$1,0)),"")</f>
        <v>27530200000</v>
      </c>
      <c r="AB1286" s="157">
        <f>IFERROR(INDEX(NoSettings_v3!$C$2:$AH$4612,MATCH('EPS 3.1.3'!$B1286,NoSettings_v3!$A$2:$A$4612,0),MATCH('EPS 3.1.3'!AB$1,NoSettings_v3!$C$1:$AH$1,0)),"")</f>
        <v>25596800000</v>
      </c>
      <c r="AC1286" s="157">
        <f>IFERROR(INDEX(NoSettings_v3!$C$2:$AH$4612,MATCH('EPS 3.1.3'!$B1286,NoSettings_v3!$A$2:$A$4612,0),MATCH('EPS 3.1.3'!AC$1,NoSettings_v3!$C$1:$AH$1,0)),"")</f>
        <v>23670100000</v>
      </c>
      <c r="AD1286" s="157">
        <f>IFERROR(INDEX(NoSettings_v3!$C$2:$AH$4612,MATCH('EPS 3.1.3'!$B1286,NoSettings_v3!$A$2:$A$4612,0),MATCH('EPS 3.1.3'!AD$1,NoSettings_v3!$C$1:$AH$1,0)),"")</f>
        <v>21754700000</v>
      </c>
      <c r="AE1286" s="157">
        <f>IFERROR(INDEX(NoSettings_v3!$C$2:$AH$4612,MATCH('EPS 3.1.3'!$B1286,NoSettings_v3!$A$2:$A$4612,0),MATCH('EPS 3.1.3'!AE$1,NoSettings_v3!$C$1:$AH$1,0)),"")</f>
        <v>19854700000</v>
      </c>
      <c r="AF1286" s="157">
        <f>IFERROR(INDEX(NoSettings_v3!$C$2:$AH$4612,MATCH('EPS 3.1.3'!$B1286,NoSettings_v3!$A$2:$A$4612,0),MATCH('EPS 3.1.3'!AF$1,NoSettings_v3!$C$1:$AH$1,0)),"")</f>
        <v>17975600000</v>
      </c>
      <c r="AG1286" s="157">
        <f>IFERROR(INDEX(NoSettings_v3!$C$2:$AH$4612,MATCH('EPS 3.1.3'!$B1286,NoSettings_v3!$A$2:$A$4612,0),MATCH('EPS 3.1.3'!AG$1,NoSettings_v3!$C$1:$AH$1,0)),"")</f>
        <v>16118300000</v>
      </c>
      <c r="AH1286" s="157">
        <f>IFERROR(INDEX(NoSettings_v3!$C$2:$AH$4612,MATCH('EPS 3.1.3'!$B1286,NoSettings_v3!$A$2:$A$4612,0),MATCH('EPS 3.1.3'!AH$1,NoSettings_v3!$C$1:$AH$1,0)),"")</f>
        <v>14285600000</v>
      </c>
      <c r="AI1286" s="157">
        <f>IFERROR(INDEX(NoSettings_v3!$C$2:$AH$4612,MATCH('EPS 3.1.3'!$B1286,NoSettings_v3!$A$2:$A$4612,0),MATCH('EPS 3.1.3'!AI$1,NoSettings_v3!$C$1:$AH$1,0)),"")</f>
        <v>12479900000</v>
      </c>
    </row>
    <row r="1287" spans="2:35" x14ac:dyDescent="0.35">
      <c r="B1287" s="161" t="s">
        <v>2001</v>
      </c>
      <c r="C1287" s="127" t="s">
        <v>964</v>
      </c>
      <c r="D1287" s="157">
        <f>IFERROR(INDEX(NoSettings_v3!$C$2:$AH$4612,MATCH('EPS 3.1.3'!$B1287,NoSettings_v3!$A$2:$A$4612,0),MATCH('EPS 3.1.3'!D$1,NoSettings_v3!$C$1:$AH$1,0)),"")</f>
        <v>0</v>
      </c>
      <c r="E1287" s="157">
        <f>IFERROR(INDEX(NoSettings_v3!$C$2:$AH$4612,MATCH('EPS 3.1.3'!$B1287,NoSettings_v3!$A$2:$A$4612,0),MATCH('EPS 3.1.3'!E$1,NoSettings_v3!$C$1:$AH$1,0)),"")</f>
        <v>0</v>
      </c>
      <c r="F1287" s="157">
        <f>IFERROR(INDEX(NoSettings_v3!$C$2:$AH$4612,MATCH('EPS 3.1.3'!$B1287,NoSettings_v3!$A$2:$A$4612,0),MATCH('EPS 3.1.3'!F$1,NoSettings_v3!$C$1:$AH$1,0)),"")</f>
        <v>0</v>
      </c>
      <c r="G1287" s="157">
        <f>IFERROR(INDEX(NoSettings_v3!$C$2:$AH$4612,MATCH('EPS 3.1.3'!$B1287,NoSettings_v3!$A$2:$A$4612,0),MATCH('EPS 3.1.3'!G$1,NoSettings_v3!$C$1:$AH$1,0)),"")</f>
        <v>0</v>
      </c>
      <c r="H1287" s="157">
        <f>IFERROR(INDEX(NoSettings_v3!$C$2:$AH$4612,MATCH('EPS 3.1.3'!$B1287,NoSettings_v3!$A$2:$A$4612,0),MATCH('EPS 3.1.3'!H$1,NoSettings_v3!$C$1:$AH$1,0)),"")</f>
        <v>0</v>
      </c>
      <c r="I1287" s="157">
        <f>IFERROR(INDEX(NoSettings_v3!$C$2:$AH$4612,MATCH('EPS 3.1.3'!$B1287,NoSettings_v3!$A$2:$A$4612,0),MATCH('EPS 3.1.3'!I$1,NoSettings_v3!$C$1:$AH$1,0)),"")</f>
        <v>0</v>
      </c>
      <c r="J1287" s="157">
        <f>IFERROR(INDEX(NoSettings_v3!$C$2:$AH$4612,MATCH('EPS 3.1.3'!$B1287,NoSettings_v3!$A$2:$A$4612,0),MATCH('EPS 3.1.3'!J$1,NoSettings_v3!$C$1:$AH$1,0)),"")</f>
        <v>0</v>
      </c>
      <c r="K1287" s="157">
        <f>IFERROR(INDEX(NoSettings_v3!$C$2:$AH$4612,MATCH('EPS 3.1.3'!$B1287,NoSettings_v3!$A$2:$A$4612,0),MATCH('EPS 3.1.3'!K$1,NoSettings_v3!$C$1:$AH$1,0)),"")</f>
        <v>0</v>
      </c>
      <c r="L1287" s="157">
        <f>IFERROR(INDEX(NoSettings_v3!$C$2:$AH$4612,MATCH('EPS 3.1.3'!$B1287,NoSettings_v3!$A$2:$A$4612,0),MATCH('EPS 3.1.3'!L$1,NoSettings_v3!$C$1:$AH$1,0)),"")</f>
        <v>0</v>
      </c>
      <c r="M1287" s="157">
        <f>IFERROR(INDEX(NoSettings_v3!$C$2:$AH$4612,MATCH('EPS 3.1.3'!$B1287,NoSettings_v3!$A$2:$A$4612,0),MATCH('EPS 3.1.3'!M$1,NoSettings_v3!$C$1:$AH$1,0)),"")</f>
        <v>0</v>
      </c>
      <c r="N1287" s="157">
        <f>IFERROR(INDEX(NoSettings_v3!$C$2:$AH$4612,MATCH('EPS 3.1.3'!$B1287,NoSettings_v3!$A$2:$A$4612,0),MATCH('EPS 3.1.3'!N$1,NoSettings_v3!$C$1:$AH$1,0)),"")</f>
        <v>0</v>
      </c>
      <c r="O1287" s="157">
        <f>IFERROR(INDEX(NoSettings_v3!$C$2:$AH$4612,MATCH('EPS 3.1.3'!$B1287,NoSettings_v3!$A$2:$A$4612,0),MATCH('EPS 3.1.3'!O$1,NoSettings_v3!$C$1:$AH$1,0)),"")</f>
        <v>0</v>
      </c>
      <c r="P1287" s="157">
        <f>IFERROR(INDEX(NoSettings_v3!$C$2:$AH$4612,MATCH('EPS 3.1.3'!$B1287,NoSettings_v3!$A$2:$A$4612,0),MATCH('EPS 3.1.3'!P$1,NoSettings_v3!$C$1:$AH$1,0)),"")</f>
        <v>0</v>
      </c>
      <c r="Q1287" s="157">
        <f>IFERROR(INDEX(NoSettings_v3!$C$2:$AH$4612,MATCH('EPS 3.1.3'!$B1287,NoSettings_v3!$A$2:$A$4612,0),MATCH('EPS 3.1.3'!Q$1,NoSettings_v3!$C$1:$AH$1,0)),"")</f>
        <v>0</v>
      </c>
      <c r="R1287" s="157">
        <f>IFERROR(INDEX(NoSettings_v3!$C$2:$AH$4612,MATCH('EPS 3.1.3'!$B1287,NoSettings_v3!$A$2:$A$4612,0),MATCH('EPS 3.1.3'!R$1,NoSettings_v3!$C$1:$AH$1,0)),"")</f>
        <v>0</v>
      </c>
      <c r="S1287" s="157">
        <f>IFERROR(INDEX(NoSettings_v3!$C$2:$AH$4612,MATCH('EPS 3.1.3'!$B1287,NoSettings_v3!$A$2:$A$4612,0),MATCH('EPS 3.1.3'!S$1,NoSettings_v3!$C$1:$AH$1,0)),"")</f>
        <v>0</v>
      </c>
      <c r="T1287" s="157">
        <f>IFERROR(INDEX(NoSettings_v3!$C$2:$AH$4612,MATCH('EPS 3.1.3'!$B1287,NoSettings_v3!$A$2:$A$4612,0),MATCH('EPS 3.1.3'!T$1,NoSettings_v3!$C$1:$AH$1,0)),"")</f>
        <v>0</v>
      </c>
      <c r="U1287" s="157">
        <f>IFERROR(INDEX(NoSettings_v3!$C$2:$AH$4612,MATCH('EPS 3.1.3'!$B1287,NoSettings_v3!$A$2:$A$4612,0),MATCH('EPS 3.1.3'!U$1,NoSettings_v3!$C$1:$AH$1,0)),"")</f>
        <v>0</v>
      </c>
      <c r="V1287" s="157">
        <f>IFERROR(INDEX(NoSettings_v3!$C$2:$AH$4612,MATCH('EPS 3.1.3'!$B1287,NoSettings_v3!$A$2:$A$4612,0),MATCH('EPS 3.1.3'!V$1,NoSettings_v3!$C$1:$AH$1,0)),"")</f>
        <v>0</v>
      </c>
      <c r="W1287" s="157">
        <f>IFERROR(INDEX(NoSettings_v3!$C$2:$AH$4612,MATCH('EPS 3.1.3'!$B1287,NoSettings_v3!$A$2:$A$4612,0),MATCH('EPS 3.1.3'!W$1,NoSettings_v3!$C$1:$AH$1,0)),"")</f>
        <v>0</v>
      </c>
      <c r="X1287" s="157">
        <f>IFERROR(INDEX(NoSettings_v3!$C$2:$AH$4612,MATCH('EPS 3.1.3'!$B1287,NoSettings_v3!$A$2:$A$4612,0),MATCH('EPS 3.1.3'!X$1,NoSettings_v3!$C$1:$AH$1,0)),"")</f>
        <v>0</v>
      </c>
      <c r="Y1287" s="157">
        <f>IFERROR(INDEX(NoSettings_v3!$C$2:$AH$4612,MATCH('EPS 3.1.3'!$B1287,NoSettings_v3!$A$2:$A$4612,0),MATCH('EPS 3.1.3'!Y$1,NoSettings_v3!$C$1:$AH$1,0)),"")</f>
        <v>0</v>
      </c>
      <c r="Z1287" s="157">
        <f>IFERROR(INDEX(NoSettings_v3!$C$2:$AH$4612,MATCH('EPS 3.1.3'!$B1287,NoSettings_v3!$A$2:$A$4612,0),MATCH('EPS 3.1.3'!Z$1,NoSettings_v3!$C$1:$AH$1,0)),"")</f>
        <v>0</v>
      </c>
      <c r="AA1287" s="157">
        <f>IFERROR(INDEX(NoSettings_v3!$C$2:$AH$4612,MATCH('EPS 3.1.3'!$B1287,NoSettings_v3!$A$2:$A$4612,0),MATCH('EPS 3.1.3'!AA$1,NoSettings_v3!$C$1:$AH$1,0)),"")</f>
        <v>0</v>
      </c>
      <c r="AB1287" s="157">
        <f>IFERROR(INDEX(NoSettings_v3!$C$2:$AH$4612,MATCH('EPS 3.1.3'!$B1287,NoSettings_v3!$A$2:$A$4612,0),MATCH('EPS 3.1.3'!AB$1,NoSettings_v3!$C$1:$AH$1,0)),"")</f>
        <v>0</v>
      </c>
      <c r="AC1287" s="157">
        <f>IFERROR(INDEX(NoSettings_v3!$C$2:$AH$4612,MATCH('EPS 3.1.3'!$B1287,NoSettings_v3!$A$2:$A$4612,0),MATCH('EPS 3.1.3'!AC$1,NoSettings_v3!$C$1:$AH$1,0)),"")</f>
        <v>0</v>
      </c>
      <c r="AD1287" s="157">
        <f>IFERROR(INDEX(NoSettings_v3!$C$2:$AH$4612,MATCH('EPS 3.1.3'!$B1287,NoSettings_v3!$A$2:$A$4612,0),MATCH('EPS 3.1.3'!AD$1,NoSettings_v3!$C$1:$AH$1,0)),"")</f>
        <v>0</v>
      </c>
      <c r="AE1287" s="157">
        <f>IFERROR(INDEX(NoSettings_v3!$C$2:$AH$4612,MATCH('EPS 3.1.3'!$B1287,NoSettings_v3!$A$2:$A$4612,0),MATCH('EPS 3.1.3'!AE$1,NoSettings_v3!$C$1:$AH$1,0)),"")</f>
        <v>0</v>
      </c>
      <c r="AF1287" s="157">
        <f>IFERROR(INDEX(NoSettings_v3!$C$2:$AH$4612,MATCH('EPS 3.1.3'!$B1287,NoSettings_v3!$A$2:$A$4612,0),MATCH('EPS 3.1.3'!AF$1,NoSettings_v3!$C$1:$AH$1,0)),"")</f>
        <v>0</v>
      </c>
      <c r="AG1287" s="157">
        <f>IFERROR(INDEX(NoSettings_v3!$C$2:$AH$4612,MATCH('EPS 3.1.3'!$B1287,NoSettings_v3!$A$2:$A$4612,0),MATCH('EPS 3.1.3'!AG$1,NoSettings_v3!$C$1:$AH$1,0)),"")</f>
        <v>0</v>
      </c>
      <c r="AH1287" s="157">
        <f>IFERROR(INDEX(NoSettings_v3!$C$2:$AH$4612,MATCH('EPS 3.1.3'!$B1287,NoSettings_v3!$A$2:$A$4612,0),MATCH('EPS 3.1.3'!AH$1,NoSettings_v3!$C$1:$AH$1,0)),"")</f>
        <v>0</v>
      </c>
      <c r="AI1287" s="157">
        <f>IFERROR(INDEX(NoSettings_v3!$C$2:$AH$4612,MATCH('EPS 3.1.3'!$B1287,NoSettings_v3!$A$2:$A$4612,0),MATCH('EPS 3.1.3'!AI$1,NoSettings_v3!$C$1:$AH$1,0)),"")</f>
        <v>0</v>
      </c>
    </row>
    <row r="1288" spans="2:35" x14ac:dyDescent="0.35">
      <c r="B1288" s="161" t="s">
        <v>2002</v>
      </c>
      <c r="C1288" s="127" t="s">
        <v>964</v>
      </c>
      <c r="D1288" s="157">
        <f>IFERROR(INDEX(NoSettings_v3!$C$2:$AH$4612,MATCH('EPS 3.1.3'!$B1288,NoSettings_v3!$A$2:$A$4612,0),MATCH('EPS 3.1.3'!D$1,NoSettings_v3!$C$1:$AH$1,0)),"")</f>
        <v>0</v>
      </c>
      <c r="E1288" s="157">
        <f>IFERROR(INDEX(NoSettings_v3!$C$2:$AH$4612,MATCH('EPS 3.1.3'!$B1288,NoSettings_v3!$A$2:$A$4612,0),MATCH('EPS 3.1.3'!E$1,NoSettings_v3!$C$1:$AH$1,0)),"")</f>
        <v>0</v>
      </c>
      <c r="F1288" s="157">
        <f>IFERROR(INDEX(NoSettings_v3!$C$2:$AH$4612,MATCH('EPS 3.1.3'!$B1288,NoSettings_v3!$A$2:$A$4612,0),MATCH('EPS 3.1.3'!F$1,NoSettings_v3!$C$1:$AH$1,0)),"")</f>
        <v>0</v>
      </c>
      <c r="G1288" s="157">
        <f>IFERROR(INDEX(NoSettings_v3!$C$2:$AH$4612,MATCH('EPS 3.1.3'!$B1288,NoSettings_v3!$A$2:$A$4612,0),MATCH('EPS 3.1.3'!G$1,NoSettings_v3!$C$1:$AH$1,0)),"")</f>
        <v>0</v>
      </c>
      <c r="H1288" s="157">
        <f>IFERROR(INDEX(NoSettings_v3!$C$2:$AH$4612,MATCH('EPS 3.1.3'!$B1288,NoSettings_v3!$A$2:$A$4612,0),MATCH('EPS 3.1.3'!H$1,NoSettings_v3!$C$1:$AH$1,0)),"")</f>
        <v>0</v>
      </c>
      <c r="I1288" s="157">
        <f>IFERROR(INDEX(NoSettings_v3!$C$2:$AH$4612,MATCH('EPS 3.1.3'!$B1288,NoSettings_v3!$A$2:$A$4612,0),MATCH('EPS 3.1.3'!I$1,NoSettings_v3!$C$1:$AH$1,0)),"")</f>
        <v>0</v>
      </c>
      <c r="J1288" s="157">
        <f>IFERROR(INDEX(NoSettings_v3!$C$2:$AH$4612,MATCH('EPS 3.1.3'!$B1288,NoSettings_v3!$A$2:$A$4612,0),MATCH('EPS 3.1.3'!J$1,NoSettings_v3!$C$1:$AH$1,0)),"")</f>
        <v>0</v>
      </c>
      <c r="K1288" s="157">
        <f>IFERROR(INDEX(NoSettings_v3!$C$2:$AH$4612,MATCH('EPS 3.1.3'!$B1288,NoSettings_v3!$A$2:$A$4612,0),MATCH('EPS 3.1.3'!K$1,NoSettings_v3!$C$1:$AH$1,0)),"")</f>
        <v>0</v>
      </c>
      <c r="L1288" s="157">
        <f>IFERROR(INDEX(NoSettings_v3!$C$2:$AH$4612,MATCH('EPS 3.1.3'!$B1288,NoSettings_v3!$A$2:$A$4612,0),MATCH('EPS 3.1.3'!L$1,NoSettings_v3!$C$1:$AH$1,0)),"")</f>
        <v>0</v>
      </c>
      <c r="M1288" s="157">
        <f>IFERROR(INDEX(NoSettings_v3!$C$2:$AH$4612,MATCH('EPS 3.1.3'!$B1288,NoSettings_v3!$A$2:$A$4612,0),MATCH('EPS 3.1.3'!M$1,NoSettings_v3!$C$1:$AH$1,0)),"")</f>
        <v>0</v>
      </c>
      <c r="N1288" s="157">
        <f>IFERROR(INDEX(NoSettings_v3!$C$2:$AH$4612,MATCH('EPS 3.1.3'!$B1288,NoSettings_v3!$A$2:$A$4612,0),MATCH('EPS 3.1.3'!N$1,NoSettings_v3!$C$1:$AH$1,0)),"")</f>
        <v>0</v>
      </c>
      <c r="O1288" s="157">
        <f>IFERROR(INDEX(NoSettings_v3!$C$2:$AH$4612,MATCH('EPS 3.1.3'!$B1288,NoSettings_v3!$A$2:$A$4612,0),MATCH('EPS 3.1.3'!O$1,NoSettings_v3!$C$1:$AH$1,0)),"")</f>
        <v>0</v>
      </c>
      <c r="P1288" s="157">
        <f>IFERROR(INDEX(NoSettings_v3!$C$2:$AH$4612,MATCH('EPS 3.1.3'!$B1288,NoSettings_v3!$A$2:$A$4612,0),MATCH('EPS 3.1.3'!P$1,NoSettings_v3!$C$1:$AH$1,0)),"")</f>
        <v>0</v>
      </c>
      <c r="Q1288" s="157">
        <f>IFERROR(INDEX(NoSettings_v3!$C$2:$AH$4612,MATCH('EPS 3.1.3'!$B1288,NoSettings_v3!$A$2:$A$4612,0),MATCH('EPS 3.1.3'!Q$1,NoSettings_v3!$C$1:$AH$1,0)),"")</f>
        <v>0</v>
      </c>
      <c r="R1288" s="157">
        <f>IFERROR(INDEX(NoSettings_v3!$C$2:$AH$4612,MATCH('EPS 3.1.3'!$B1288,NoSettings_v3!$A$2:$A$4612,0),MATCH('EPS 3.1.3'!R$1,NoSettings_v3!$C$1:$AH$1,0)),"")</f>
        <v>0</v>
      </c>
      <c r="S1288" s="157">
        <f>IFERROR(INDEX(NoSettings_v3!$C$2:$AH$4612,MATCH('EPS 3.1.3'!$B1288,NoSettings_v3!$A$2:$A$4612,0),MATCH('EPS 3.1.3'!S$1,NoSettings_v3!$C$1:$AH$1,0)),"")</f>
        <v>0</v>
      </c>
      <c r="T1288" s="157">
        <f>IFERROR(INDEX(NoSettings_v3!$C$2:$AH$4612,MATCH('EPS 3.1.3'!$B1288,NoSettings_v3!$A$2:$A$4612,0),MATCH('EPS 3.1.3'!T$1,NoSettings_v3!$C$1:$AH$1,0)),"")</f>
        <v>0</v>
      </c>
      <c r="U1288" s="157">
        <f>IFERROR(INDEX(NoSettings_v3!$C$2:$AH$4612,MATCH('EPS 3.1.3'!$B1288,NoSettings_v3!$A$2:$A$4612,0),MATCH('EPS 3.1.3'!U$1,NoSettings_v3!$C$1:$AH$1,0)),"")</f>
        <v>0</v>
      </c>
      <c r="V1288" s="157">
        <f>IFERROR(INDEX(NoSettings_v3!$C$2:$AH$4612,MATCH('EPS 3.1.3'!$B1288,NoSettings_v3!$A$2:$A$4612,0),MATCH('EPS 3.1.3'!V$1,NoSettings_v3!$C$1:$AH$1,0)),"")</f>
        <v>0</v>
      </c>
      <c r="W1288" s="157">
        <f>IFERROR(INDEX(NoSettings_v3!$C$2:$AH$4612,MATCH('EPS 3.1.3'!$B1288,NoSettings_v3!$A$2:$A$4612,0),MATCH('EPS 3.1.3'!W$1,NoSettings_v3!$C$1:$AH$1,0)),"")</f>
        <v>0</v>
      </c>
      <c r="X1288" s="157">
        <f>IFERROR(INDEX(NoSettings_v3!$C$2:$AH$4612,MATCH('EPS 3.1.3'!$B1288,NoSettings_v3!$A$2:$A$4612,0),MATCH('EPS 3.1.3'!X$1,NoSettings_v3!$C$1:$AH$1,0)),"")</f>
        <v>0</v>
      </c>
      <c r="Y1288" s="157">
        <f>IFERROR(INDEX(NoSettings_v3!$C$2:$AH$4612,MATCH('EPS 3.1.3'!$B1288,NoSettings_v3!$A$2:$A$4612,0),MATCH('EPS 3.1.3'!Y$1,NoSettings_v3!$C$1:$AH$1,0)),"")</f>
        <v>0</v>
      </c>
      <c r="Z1288" s="157">
        <f>IFERROR(INDEX(NoSettings_v3!$C$2:$AH$4612,MATCH('EPS 3.1.3'!$B1288,NoSettings_v3!$A$2:$A$4612,0),MATCH('EPS 3.1.3'!Z$1,NoSettings_v3!$C$1:$AH$1,0)),"")</f>
        <v>0</v>
      </c>
      <c r="AA1288" s="157">
        <f>IFERROR(INDEX(NoSettings_v3!$C$2:$AH$4612,MATCH('EPS 3.1.3'!$B1288,NoSettings_v3!$A$2:$A$4612,0),MATCH('EPS 3.1.3'!AA$1,NoSettings_v3!$C$1:$AH$1,0)),"")</f>
        <v>0</v>
      </c>
      <c r="AB1288" s="157">
        <f>IFERROR(INDEX(NoSettings_v3!$C$2:$AH$4612,MATCH('EPS 3.1.3'!$B1288,NoSettings_v3!$A$2:$A$4612,0),MATCH('EPS 3.1.3'!AB$1,NoSettings_v3!$C$1:$AH$1,0)),"")</f>
        <v>0</v>
      </c>
      <c r="AC1288" s="157">
        <f>IFERROR(INDEX(NoSettings_v3!$C$2:$AH$4612,MATCH('EPS 3.1.3'!$B1288,NoSettings_v3!$A$2:$A$4612,0),MATCH('EPS 3.1.3'!AC$1,NoSettings_v3!$C$1:$AH$1,0)),"")</f>
        <v>0</v>
      </c>
      <c r="AD1288" s="157">
        <f>IFERROR(INDEX(NoSettings_v3!$C$2:$AH$4612,MATCH('EPS 3.1.3'!$B1288,NoSettings_v3!$A$2:$A$4612,0),MATCH('EPS 3.1.3'!AD$1,NoSettings_v3!$C$1:$AH$1,0)),"")</f>
        <v>0</v>
      </c>
      <c r="AE1288" s="157">
        <f>IFERROR(INDEX(NoSettings_v3!$C$2:$AH$4612,MATCH('EPS 3.1.3'!$B1288,NoSettings_v3!$A$2:$A$4612,0),MATCH('EPS 3.1.3'!AE$1,NoSettings_v3!$C$1:$AH$1,0)),"")</f>
        <v>0</v>
      </c>
      <c r="AF1288" s="157">
        <f>IFERROR(INDEX(NoSettings_v3!$C$2:$AH$4612,MATCH('EPS 3.1.3'!$B1288,NoSettings_v3!$A$2:$A$4612,0),MATCH('EPS 3.1.3'!AF$1,NoSettings_v3!$C$1:$AH$1,0)),"")</f>
        <v>0</v>
      </c>
      <c r="AG1288" s="157">
        <f>IFERROR(INDEX(NoSettings_v3!$C$2:$AH$4612,MATCH('EPS 3.1.3'!$B1288,NoSettings_v3!$A$2:$A$4612,0),MATCH('EPS 3.1.3'!AG$1,NoSettings_v3!$C$1:$AH$1,0)),"")</f>
        <v>0</v>
      </c>
      <c r="AH1288" s="157">
        <f>IFERROR(INDEX(NoSettings_v3!$C$2:$AH$4612,MATCH('EPS 3.1.3'!$B1288,NoSettings_v3!$A$2:$A$4612,0),MATCH('EPS 3.1.3'!AH$1,NoSettings_v3!$C$1:$AH$1,0)),"")</f>
        <v>0</v>
      </c>
      <c r="AI1288" s="157">
        <f>IFERROR(INDEX(NoSettings_v3!$C$2:$AH$4612,MATCH('EPS 3.1.3'!$B1288,NoSettings_v3!$A$2:$A$4612,0),MATCH('EPS 3.1.3'!AI$1,NoSettings_v3!$C$1:$AH$1,0)),"")</f>
        <v>0</v>
      </c>
    </row>
    <row r="1289" spans="2:35" x14ac:dyDescent="0.35">
      <c r="B1289" s="161" t="s">
        <v>2003</v>
      </c>
      <c r="C1289" s="127" t="s">
        <v>964</v>
      </c>
      <c r="D1289" s="157">
        <f>IFERROR(INDEX(NoSettings_v3!$C$2:$AH$4612,MATCH('EPS 3.1.3'!$B1289,NoSettings_v3!$A$2:$A$4612,0),MATCH('EPS 3.1.3'!D$1,NoSettings_v3!$C$1:$AH$1,0)),"")</f>
        <v>0</v>
      </c>
      <c r="E1289" s="157">
        <f>IFERROR(INDEX(NoSettings_v3!$C$2:$AH$4612,MATCH('EPS 3.1.3'!$B1289,NoSettings_v3!$A$2:$A$4612,0),MATCH('EPS 3.1.3'!E$1,NoSettings_v3!$C$1:$AH$1,0)),"")</f>
        <v>0</v>
      </c>
      <c r="F1289" s="157">
        <f>IFERROR(INDEX(NoSettings_v3!$C$2:$AH$4612,MATCH('EPS 3.1.3'!$B1289,NoSettings_v3!$A$2:$A$4612,0),MATCH('EPS 3.1.3'!F$1,NoSettings_v3!$C$1:$AH$1,0)),"")</f>
        <v>0</v>
      </c>
      <c r="G1289" s="157">
        <f>IFERROR(INDEX(NoSettings_v3!$C$2:$AH$4612,MATCH('EPS 3.1.3'!$B1289,NoSettings_v3!$A$2:$A$4612,0),MATCH('EPS 3.1.3'!G$1,NoSettings_v3!$C$1:$AH$1,0)),"")</f>
        <v>0</v>
      </c>
      <c r="H1289" s="157">
        <f>IFERROR(INDEX(NoSettings_v3!$C$2:$AH$4612,MATCH('EPS 3.1.3'!$B1289,NoSettings_v3!$A$2:$A$4612,0),MATCH('EPS 3.1.3'!H$1,NoSettings_v3!$C$1:$AH$1,0)),"")</f>
        <v>0</v>
      </c>
      <c r="I1289" s="157">
        <f>IFERROR(INDEX(NoSettings_v3!$C$2:$AH$4612,MATCH('EPS 3.1.3'!$B1289,NoSettings_v3!$A$2:$A$4612,0),MATCH('EPS 3.1.3'!I$1,NoSettings_v3!$C$1:$AH$1,0)),"")</f>
        <v>0</v>
      </c>
      <c r="J1289" s="157">
        <f>IFERROR(INDEX(NoSettings_v3!$C$2:$AH$4612,MATCH('EPS 3.1.3'!$B1289,NoSettings_v3!$A$2:$A$4612,0),MATCH('EPS 3.1.3'!J$1,NoSettings_v3!$C$1:$AH$1,0)),"")</f>
        <v>0</v>
      </c>
      <c r="K1289" s="157">
        <f>IFERROR(INDEX(NoSettings_v3!$C$2:$AH$4612,MATCH('EPS 3.1.3'!$B1289,NoSettings_v3!$A$2:$A$4612,0),MATCH('EPS 3.1.3'!K$1,NoSettings_v3!$C$1:$AH$1,0)),"")</f>
        <v>0</v>
      </c>
      <c r="L1289" s="157">
        <f>IFERROR(INDEX(NoSettings_v3!$C$2:$AH$4612,MATCH('EPS 3.1.3'!$B1289,NoSettings_v3!$A$2:$A$4612,0),MATCH('EPS 3.1.3'!L$1,NoSettings_v3!$C$1:$AH$1,0)),"")</f>
        <v>0</v>
      </c>
      <c r="M1289" s="157">
        <f>IFERROR(INDEX(NoSettings_v3!$C$2:$AH$4612,MATCH('EPS 3.1.3'!$B1289,NoSettings_v3!$A$2:$A$4612,0),MATCH('EPS 3.1.3'!M$1,NoSettings_v3!$C$1:$AH$1,0)),"")</f>
        <v>0</v>
      </c>
      <c r="N1289" s="157">
        <f>IFERROR(INDEX(NoSettings_v3!$C$2:$AH$4612,MATCH('EPS 3.1.3'!$B1289,NoSettings_v3!$A$2:$A$4612,0),MATCH('EPS 3.1.3'!N$1,NoSettings_v3!$C$1:$AH$1,0)),"")</f>
        <v>0</v>
      </c>
      <c r="O1289" s="157">
        <f>IFERROR(INDEX(NoSettings_v3!$C$2:$AH$4612,MATCH('EPS 3.1.3'!$B1289,NoSettings_v3!$A$2:$A$4612,0),MATCH('EPS 3.1.3'!O$1,NoSettings_v3!$C$1:$AH$1,0)),"")</f>
        <v>0</v>
      </c>
      <c r="P1289" s="157">
        <f>IFERROR(INDEX(NoSettings_v3!$C$2:$AH$4612,MATCH('EPS 3.1.3'!$B1289,NoSettings_v3!$A$2:$A$4612,0),MATCH('EPS 3.1.3'!P$1,NoSettings_v3!$C$1:$AH$1,0)),"")</f>
        <v>0</v>
      </c>
      <c r="Q1289" s="157">
        <f>IFERROR(INDEX(NoSettings_v3!$C$2:$AH$4612,MATCH('EPS 3.1.3'!$B1289,NoSettings_v3!$A$2:$A$4612,0),MATCH('EPS 3.1.3'!Q$1,NoSettings_v3!$C$1:$AH$1,0)),"")</f>
        <v>0</v>
      </c>
      <c r="R1289" s="157">
        <f>IFERROR(INDEX(NoSettings_v3!$C$2:$AH$4612,MATCH('EPS 3.1.3'!$B1289,NoSettings_v3!$A$2:$A$4612,0),MATCH('EPS 3.1.3'!R$1,NoSettings_v3!$C$1:$AH$1,0)),"")</f>
        <v>0</v>
      </c>
      <c r="S1289" s="157">
        <f>IFERROR(INDEX(NoSettings_v3!$C$2:$AH$4612,MATCH('EPS 3.1.3'!$B1289,NoSettings_v3!$A$2:$A$4612,0),MATCH('EPS 3.1.3'!S$1,NoSettings_v3!$C$1:$AH$1,0)),"")</f>
        <v>0</v>
      </c>
      <c r="T1289" s="157">
        <f>IFERROR(INDEX(NoSettings_v3!$C$2:$AH$4612,MATCH('EPS 3.1.3'!$B1289,NoSettings_v3!$A$2:$A$4612,0),MATCH('EPS 3.1.3'!T$1,NoSettings_v3!$C$1:$AH$1,0)),"")</f>
        <v>0</v>
      </c>
      <c r="U1289" s="157">
        <f>IFERROR(INDEX(NoSettings_v3!$C$2:$AH$4612,MATCH('EPS 3.1.3'!$B1289,NoSettings_v3!$A$2:$A$4612,0),MATCH('EPS 3.1.3'!U$1,NoSettings_v3!$C$1:$AH$1,0)),"")</f>
        <v>0</v>
      </c>
      <c r="V1289" s="157">
        <f>IFERROR(INDEX(NoSettings_v3!$C$2:$AH$4612,MATCH('EPS 3.1.3'!$B1289,NoSettings_v3!$A$2:$A$4612,0),MATCH('EPS 3.1.3'!V$1,NoSettings_v3!$C$1:$AH$1,0)),"")</f>
        <v>0</v>
      </c>
      <c r="W1289" s="157">
        <f>IFERROR(INDEX(NoSettings_v3!$C$2:$AH$4612,MATCH('EPS 3.1.3'!$B1289,NoSettings_v3!$A$2:$A$4612,0),MATCH('EPS 3.1.3'!W$1,NoSettings_v3!$C$1:$AH$1,0)),"")</f>
        <v>0</v>
      </c>
      <c r="X1289" s="157">
        <f>IFERROR(INDEX(NoSettings_v3!$C$2:$AH$4612,MATCH('EPS 3.1.3'!$B1289,NoSettings_v3!$A$2:$A$4612,0),MATCH('EPS 3.1.3'!X$1,NoSettings_v3!$C$1:$AH$1,0)),"")</f>
        <v>0</v>
      </c>
      <c r="Y1289" s="157">
        <f>IFERROR(INDEX(NoSettings_v3!$C$2:$AH$4612,MATCH('EPS 3.1.3'!$B1289,NoSettings_v3!$A$2:$A$4612,0),MATCH('EPS 3.1.3'!Y$1,NoSettings_v3!$C$1:$AH$1,0)),"")</f>
        <v>0</v>
      </c>
      <c r="Z1289" s="157">
        <f>IFERROR(INDEX(NoSettings_v3!$C$2:$AH$4612,MATCH('EPS 3.1.3'!$B1289,NoSettings_v3!$A$2:$A$4612,0),MATCH('EPS 3.1.3'!Z$1,NoSettings_v3!$C$1:$AH$1,0)),"")</f>
        <v>0</v>
      </c>
      <c r="AA1289" s="157">
        <f>IFERROR(INDEX(NoSettings_v3!$C$2:$AH$4612,MATCH('EPS 3.1.3'!$B1289,NoSettings_v3!$A$2:$A$4612,0),MATCH('EPS 3.1.3'!AA$1,NoSettings_v3!$C$1:$AH$1,0)),"")</f>
        <v>0</v>
      </c>
      <c r="AB1289" s="157">
        <f>IFERROR(INDEX(NoSettings_v3!$C$2:$AH$4612,MATCH('EPS 3.1.3'!$B1289,NoSettings_v3!$A$2:$A$4612,0),MATCH('EPS 3.1.3'!AB$1,NoSettings_v3!$C$1:$AH$1,0)),"")</f>
        <v>0</v>
      </c>
      <c r="AC1289" s="157">
        <f>IFERROR(INDEX(NoSettings_v3!$C$2:$AH$4612,MATCH('EPS 3.1.3'!$B1289,NoSettings_v3!$A$2:$A$4612,0),MATCH('EPS 3.1.3'!AC$1,NoSettings_v3!$C$1:$AH$1,0)),"")</f>
        <v>0</v>
      </c>
      <c r="AD1289" s="157">
        <f>IFERROR(INDEX(NoSettings_v3!$C$2:$AH$4612,MATCH('EPS 3.1.3'!$B1289,NoSettings_v3!$A$2:$A$4612,0),MATCH('EPS 3.1.3'!AD$1,NoSettings_v3!$C$1:$AH$1,0)),"")</f>
        <v>0</v>
      </c>
      <c r="AE1289" s="157">
        <f>IFERROR(INDEX(NoSettings_v3!$C$2:$AH$4612,MATCH('EPS 3.1.3'!$B1289,NoSettings_v3!$A$2:$A$4612,0),MATCH('EPS 3.1.3'!AE$1,NoSettings_v3!$C$1:$AH$1,0)),"")</f>
        <v>0</v>
      </c>
      <c r="AF1289" s="157">
        <f>IFERROR(INDEX(NoSettings_v3!$C$2:$AH$4612,MATCH('EPS 3.1.3'!$B1289,NoSettings_v3!$A$2:$A$4612,0),MATCH('EPS 3.1.3'!AF$1,NoSettings_v3!$C$1:$AH$1,0)),"")</f>
        <v>0</v>
      </c>
      <c r="AG1289" s="157">
        <f>IFERROR(INDEX(NoSettings_v3!$C$2:$AH$4612,MATCH('EPS 3.1.3'!$B1289,NoSettings_v3!$A$2:$A$4612,0),MATCH('EPS 3.1.3'!AG$1,NoSettings_v3!$C$1:$AH$1,0)),"")</f>
        <v>0</v>
      </c>
      <c r="AH1289" s="157">
        <f>IFERROR(INDEX(NoSettings_v3!$C$2:$AH$4612,MATCH('EPS 3.1.3'!$B1289,NoSettings_v3!$A$2:$A$4612,0),MATCH('EPS 3.1.3'!AH$1,NoSettings_v3!$C$1:$AH$1,0)),"")</f>
        <v>0</v>
      </c>
      <c r="AI1289" s="157">
        <f>IFERROR(INDEX(NoSettings_v3!$C$2:$AH$4612,MATCH('EPS 3.1.3'!$B1289,NoSettings_v3!$A$2:$A$4612,0),MATCH('EPS 3.1.3'!AI$1,NoSettings_v3!$C$1:$AH$1,0)),"")</f>
        <v>0</v>
      </c>
    </row>
    <row r="1290" spans="2:35" x14ac:dyDescent="0.35">
      <c r="B1290" s="161" t="s">
        <v>2004</v>
      </c>
      <c r="C1290" s="127" t="s">
        <v>964</v>
      </c>
      <c r="D1290" s="157">
        <f>IFERROR(INDEX(NoSettings_v3!$C$2:$AH$4612,MATCH('EPS 3.1.3'!$B1290,NoSettings_v3!$A$2:$A$4612,0),MATCH('EPS 3.1.3'!D$1,NoSettings_v3!$C$1:$AH$1,0)),"")</f>
        <v>0</v>
      </c>
      <c r="E1290" s="157">
        <f>IFERROR(INDEX(NoSettings_v3!$C$2:$AH$4612,MATCH('EPS 3.1.3'!$B1290,NoSettings_v3!$A$2:$A$4612,0),MATCH('EPS 3.1.3'!E$1,NoSettings_v3!$C$1:$AH$1,0)),"")</f>
        <v>0</v>
      </c>
      <c r="F1290" s="157">
        <f>IFERROR(INDEX(NoSettings_v3!$C$2:$AH$4612,MATCH('EPS 3.1.3'!$B1290,NoSettings_v3!$A$2:$A$4612,0),MATCH('EPS 3.1.3'!F$1,NoSettings_v3!$C$1:$AH$1,0)),"")</f>
        <v>0</v>
      </c>
      <c r="G1290" s="157">
        <f>IFERROR(INDEX(NoSettings_v3!$C$2:$AH$4612,MATCH('EPS 3.1.3'!$B1290,NoSettings_v3!$A$2:$A$4612,0),MATCH('EPS 3.1.3'!G$1,NoSettings_v3!$C$1:$AH$1,0)),"")</f>
        <v>0</v>
      </c>
      <c r="H1290" s="157">
        <f>IFERROR(INDEX(NoSettings_v3!$C$2:$AH$4612,MATCH('EPS 3.1.3'!$B1290,NoSettings_v3!$A$2:$A$4612,0),MATCH('EPS 3.1.3'!H$1,NoSettings_v3!$C$1:$AH$1,0)),"")</f>
        <v>0</v>
      </c>
      <c r="I1290" s="157">
        <f>IFERROR(INDEX(NoSettings_v3!$C$2:$AH$4612,MATCH('EPS 3.1.3'!$B1290,NoSettings_v3!$A$2:$A$4612,0),MATCH('EPS 3.1.3'!I$1,NoSettings_v3!$C$1:$AH$1,0)),"")</f>
        <v>0</v>
      </c>
      <c r="J1290" s="157">
        <f>IFERROR(INDEX(NoSettings_v3!$C$2:$AH$4612,MATCH('EPS 3.1.3'!$B1290,NoSettings_v3!$A$2:$A$4612,0),MATCH('EPS 3.1.3'!J$1,NoSettings_v3!$C$1:$AH$1,0)),"")</f>
        <v>0</v>
      </c>
      <c r="K1290" s="157">
        <f>IFERROR(INDEX(NoSettings_v3!$C$2:$AH$4612,MATCH('EPS 3.1.3'!$B1290,NoSettings_v3!$A$2:$A$4612,0),MATCH('EPS 3.1.3'!K$1,NoSettings_v3!$C$1:$AH$1,0)),"")</f>
        <v>0</v>
      </c>
      <c r="L1290" s="157">
        <f>IFERROR(INDEX(NoSettings_v3!$C$2:$AH$4612,MATCH('EPS 3.1.3'!$B1290,NoSettings_v3!$A$2:$A$4612,0),MATCH('EPS 3.1.3'!L$1,NoSettings_v3!$C$1:$AH$1,0)),"")</f>
        <v>0</v>
      </c>
      <c r="M1290" s="157">
        <f>IFERROR(INDEX(NoSettings_v3!$C$2:$AH$4612,MATCH('EPS 3.1.3'!$B1290,NoSettings_v3!$A$2:$A$4612,0),MATCH('EPS 3.1.3'!M$1,NoSettings_v3!$C$1:$AH$1,0)),"")</f>
        <v>0</v>
      </c>
      <c r="N1290" s="157">
        <f>IFERROR(INDEX(NoSettings_v3!$C$2:$AH$4612,MATCH('EPS 3.1.3'!$B1290,NoSettings_v3!$A$2:$A$4612,0),MATCH('EPS 3.1.3'!N$1,NoSettings_v3!$C$1:$AH$1,0)),"")</f>
        <v>0</v>
      </c>
      <c r="O1290" s="157">
        <f>IFERROR(INDEX(NoSettings_v3!$C$2:$AH$4612,MATCH('EPS 3.1.3'!$B1290,NoSettings_v3!$A$2:$A$4612,0),MATCH('EPS 3.1.3'!O$1,NoSettings_v3!$C$1:$AH$1,0)),"")</f>
        <v>0</v>
      </c>
      <c r="P1290" s="157">
        <f>IFERROR(INDEX(NoSettings_v3!$C$2:$AH$4612,MATCH('EPS 3.1.3'!$B1290,NoSettings_v3!$A$2:$A$4612,0),MATCH('EPS 3.1.3'!P$1,NoSettings_v3!$C$1:$AH$1,0)),"")</f>
        <v>0</v>
      </c>
      <c r="Q1290" s="157">
        <f>IFERROR(INDEX(NoSettings_v3!$C$2:$AH$4612,MATCH('EPS 3.1.3'!$B1290,NoSettings_v3!$A$2:$A$4612,0),MATCH('EPS 3.1.3'!Q$1,NoSettings_v3!$C$1:$AH$1,0)),"")</f>
        <v>0</v>
      </c>
      <c r="R1290" s="157">
        <f>IFERROR(INDEX(NoSettings_v3!$C$2:$AH$4612,MATCH('EPS 3.1.3'!$B1290,NoSettings_v3!$A$2:$A$4612,0),MATCH('EPS 3.1.3'!R$1,NoSettings_v3!$C$1:$AH$1,0)),"")</f>
        <v>0</v>
      </c>
      <c r="S1290" s="157">
        <f>IFERROR(INDEX(NoSettings_v3!$C$2:$AH$4612,MATCH('EPS 3.1.3'!$B1290,NoSettings_v3!$A$2:$A$4612,0),MATCH('EPS 3.1.3'!S$1,NoSettings_v3!$C$1:$AH$1,0)),"")</f>
        <v>0</v>
      </c>
      <c r="T1290" s="157">
        <f>IFERROR(INDEX(NoSettings_v3!$C$2:$AH$4612,MATCH('EPS 3.1.3'!$B1290,NoSettings_v3!$A$2:$A$4612,0),MATCH('EPS 3.1.3'!T$1,NoSettings_v3!$C$1:$AH$1,0)),"")</f>
        <v>0</v>
      </c>
      <c r="U1290" s="157">
        <f>IFERROR(INDEX(NoSettings_v3!$C$2:$AH$4612,MATCH('EPS 3.1.3'!$B1290,NoSettings_v3!$A$2:$A$4612,0),MATCH('EPS 3.1.3'!U$1,NoSettings_v3!$C$1:$AH$1,0)),"")</f>
        <v>0</v>
      </c>
      <c r="V1290" s="157">
        <f>IFERROR(INDEX(NoSettings_v3!$C$2:$AH$4612,MATCH('EPS 3.1.3'!$B1290,NoSettings_v3!$A$2:$A$4612,0),MATCH('EPS 3.1.3'!V$1,NoSettings_v3!$C$1:$AH$1,0)),"")</f>
        <v>0</v>
      </c>
      <c r="W1290" s="157">
        <f>IFERROR(INDEX(NoSettings_v3!$C$2:$AH$4612,MATCH('EPS 3.1.3'!$B1290,NoSettings_v3!$A$2:$A$4612,0),MATCH('EPS 3.1.3'!W$1,NoSettings_v3!$C$1:$AH$1,0)),"")</f>
        <v>0</v>
      </c>
      <c r="X1290" s="157">
        <f>IFERROR(INDEX(NoSettings_v3!$C$2:$AH$4612,MATCH('EPS 3.1.3'!$B1290,NoSettings_v3!$A$2:$A$4612,0),MATCH('EPS 3.1.3'!X$1,NoSettings_v3!$C$1:$AH$1,0)),"")</f>
        <v>0</v>
      </c>
      <c r="Y1290" s="157">
        <f>IFERROR(INDEX(NoSettings_v3!$C$2:$AH$4612,MATCH('EPS 3.1.3'!$B1290,NoSettings_v3!$A$2:$A$4612,0),MATCH('EPS 3.1.3'!Y$1,NoSettings_v3!$C$1:$AH$1,0)),"")</f>
        <v>0</v>
      </c>
      <c r="Z1290" s="157">
        <f>IFERROR(INDEX(NoSettings_v3!$C$2:$AH$4612,MATCH('EPS 3.1.3'!$B1290,NoSettings_v3!$A$2:$A$4612,0),MATCH('EPS 3.1.3'!Z$1,NoSettings_v3!$C$1:$AH$1,0)),"")</f>
        <v>0</v>
      </c>
      <c r="AA1290" s="157">
        <f>IFERROR(INDEX(NoSettings_v3!$C$2:$AH$4612,MATCH('EPS 3.1.3'!$B1290,NoSettings_v3!$A$2:$A$4612,0),MATCH('EPS 3.1.3'!AA$1,NoSettings_v3!$C$1:$AH$1,0)),"")</f>
        <v>0</v>
      </c>
      <c r="AB1290" s="157">
        <f>IFERROR(INDEX(NoSettings_v3!$C$2:$AH$4612,MATCH('EPS 3.1.3'!$B1290,NoSettings_v3!$A$2:$A$4612,0),MATCH('EPS 3.1.3'!AB$1,NoSettings_v3!$C$1:$AH$1,0)),"")</f>
        <v>0</v>
      </c>
      <c r="AC1290" s="157">
        <f>IFERROR(INDEX(NoSettings_v3!$C$2:$AH$4612,MATCH('EPS 3.1.3'!$B1290,NoSettings_v3!$A$2:$A$4612,0),MATCH('EPS 3.1.3'!AC$1,NoSettings_v3!$C$1:$AH$1,0)),"")</f>
        <v>0</v>
      </c>
      <c r="AD1290" s="157">
        <f>IFERROR(INDEX(NoSettings_v3!$C$2:$AH$4612,MATCH('EPS 3.1.3'!$B1290,NoSettings_v3!$A$2:$A$4612,0),MATCH('EPS 3.1.3'!AD$1,NoSettings_v3!$C$1:$AH$1,0)),"")</f>
        <v>0</v>
      </c>
      <c r="AE1290" s="157">
        <f>IFERROR(INDEX(NoSettings_v3!$C$2:$AH$4612,MATCH('EPS 3.1.3'!$B1290,NoSettings_v3!$A$2:$A$4612,0),MATCH('EPS 3.1.3'!AE$1,NoSettings_v3!$C$1:$AH$1,0)),"")</f>
        <v>0</v>
      </c>
      <c r="AF1290" s="157">
        <f>IFERROR(INDEX(NoSettings_v3!$C$2:$AH$4612,MATCH('EPS 3.1.3'!$B1290,NoSettings_v3!$A$2:$A$4612,0),MATCH('EPS 3.1.3'!AF$1,NoSettings_v3!$C$1:$AH$1,0)),"")</f>
        <v>0</v>
      </c>
      <c r="AG1290" s="157">
        <f>IFERROR(INDEX(NoSettings_v3!$C$2:$AH$4612,MATCH('EPS 3.1.3'!$B1290,NoSettings_v3!$A$2:$A$4612,0),MATCH('EPS 3.1.3'!AG$1,NoSettings_v3!$C$1:$AH$1,0)),"")</f>
        <v>0</v>
      </c>
      <c r="AH1290" s="157">
        <f>IFERROR(INDEX(NoSettings_v3!$C$2:$AH$4612,MATCH('EPS 3.1.3'!$B1290,NoSettings_v3!$A$2:$A$4612,0),MATCH('EPS 3.1.3'!AH$1,NoSettings_v3!$C$1:$AH$1,0)),"")</f>
        <v>0</v>
      </c>
      <c r="AI1290" s="157">
        <f>IFERROR(INDEX(NoSettings_v3!$C$2:$AH$4612,MATCH('EPS 3.1.3'!$B1290,NoSettings_v3!$A$2:$A$4612,0),MATCH('EPS 3.1.3'!AI$1,NoSettings_v3!$C$1:$AH$1,0)),"")</f>
        <v>0</v>
      </c>
    </row>
    <row r="1291" spans="2:35" x14ac:dyDescent="0.35">
      <c r="B1291" s="161" t="s">
        <v>2005</v>
      </c>
      <c r="C1291" s="127" t="s">
        <v>964</v>
      </c>
      <c r="D1291" s="157">
        <f>IFERROR(INDEX(NoSettings_v3!$C$2:$AH$4612,MATCH('EPS 3.1.3'!$B1291,NoSettings_v3!$A$2:$A$4612,0),MATCH('EPS 3.1.3'!D$1,NoSettings_v3!$C$1:$AH$1,0)),"")</f>
        <v>0</v>
      </c>
      <c r="E1291" s="157">
        <f>IFERROR(INDEX(NoSettings_v3!$C$2:$AH$4612,MATCH('EPS 3.1.3'!$B1291,NoSettings_v3!$A$2:$A$4612,0),MATCH('EPS 3.1.3'!E$1,NoSettings_v3!$C$1:$AH$1,0)),"")</f>
        <v>0</v>
      </c>
      <c r="F1291" s="157">
        <f>IFERROR(INDEX(NoSettings_v3!$C$2:$AH$4612,MATCH('EPS 3.1.3'!$B1291,NoSettings_v3!$A$2:$A$4612,0),MATCH('EPS 3.1.3'!F$1,NoSettings_v3!$C$1:$AH$1,0)),"")</f>
        <v>0</v>
      </c>
      <c r="G1291" s="157">
        <f>IFERROR(INDEX(NoSettings_v3!$C$2:$AH$4612,MATCH('EPS 3.1.3'!$B1291,NoSettings_v3!$A$2:$A$4612,0),MATCH('EPS 3.1.3'!G$1,NoSettings_v3!$C$1:$AH$1,0)),"")</f>
        <v>0</v>
      </c>
      <c r="H1291" s="157">
        <f>IFERROR(INDEX(NoSettings_v3!$C$2:$AH$4612,MATCH('EPS 3.1.3'!$B1291,NoSettings_v3!$A$2:$A$4612,0),MATCH('EPS 3.1.3'!H$1,NoSettings_v3!$C$1:$AH$1,0)),"")</f>
        <v>0</v>
      </c>
      <c r="I1291" s="157">
        <f>IFERROR(INDEX(NoSettings_v3!$C$2:$AH$4612,MATCH('EPS 3.1.3'!$B1291,NoSettings_v3!$A$2:$A$4612,0),MATCH('EPS 3.1.3'!I$1,NoSettings_v3!$C$1:$AH$1,0)),"")</f>
        <v>0</v>
      </c>
      <c r="J1291" s="157">
        <f>IFERROR(INDEX(NoSettings_v3!$C$2:$AH$4612,MATCH('EPS 3.1.3'!$B1291,NoSettings_v3!$A$2:$A$4612,0),MATCH('EPS 3.1.3'!J$1,NoSettings_v3!$C$1:$AH$1,0)),"")</f>
        <v>0</v>
      </c>
      <c r="K1291" s="157">
        <f>IFERROR(INDEX(NoSettings_v3!$C$2:$AH$4612,MATCH('EPS 3.1.3'!$B1291,NoSettings_v3!$A$2:$A$4612,0),MATCH('EPS 3.1.3'!K$1,NoSettings_v3!$C$1:$AH$1,0)),"")</f>
        <v>0</v>
      </c>
      <c r="L1291" s="157">
        <f>IFERROR(INDEX(NoSettings_v3!$C$2:$AH$4612,MATCH('EPS 3.1.3'!$B1291,NoSettings_v3!$A$2:$A$4612,0),MATCH('EPS 3.1.3'!L$1,NoSettings_v3!$C$1:$AH$1,0)),"")</f>
        <v>0</v>
      </c>
      <c r="M1291" s="157">
        <f>IFERROR(INDEX(NoSettings_v3!$C$2:$AH$4612,MATCH('EPS 3.1.3'!$B1291,NoSettings_v3!$A$2:$A$4612,0),MATCH('EPS 3.1.3'!M$1,NoSettings_v3!$C$1:$AH$1,0)),"")</f>
        <v>0</v>
      </c>
      <c r="N1291" s="157">
        <f>IFERROR(INDEX(NoSettings_v3!$C$2:$AH$4612,MATCH('EPS 3.1.3'!$B1291,NoSettings_v3!$A$2:$A$4612,0),MATCH('EPS 3.1.3'!N$1,NoSettings_v3!$C$1:$AH$1,0)),"")</f>
        <v>0</v>
      </c>
      <c r="O1291" s="157">
        <f>IFERROR(INDEX(NoSettings_v3!$C$2:$AH$4612,MATCH('EPS 3.1.3'!$B1291,NoSettings_v3!$A$2:$A$4612,0),MATCH('EPS 3.1.3'!O$1,NoSettings_v3!$C$1:$AH$1,0)),"")</f>
        <v>0</v>
      </c>
      <c r="P1291" s="157">
        <f>IFERROR(INDEX(NoSettings_v3!$C$2:$AH$4612,MATCH('EPS 3.1.3'!$B1291,NoSettings_v3!$A$2:$A$4612,0),MATCH('EPS 3.1.3'!P$1,NoSettings_v3!$C$1:$AH$1,0)),"")</f>
        <v>0</v>
      </c>
      <c r="Q1291" s="157">
        <f>IFERROR(INDEX(NoSettings_v3!$C$2:$AH$4612,MATCH('EPS 3.1.3'!$B1291,NoSettings_v3!$A$2:$A$4612,0),MATCH('EPS 3.1.3'!Q$1,NoSettings_v3!$C$1:$AH$1,0)),"")</f>
        <v>0</v>
      </c>
      <c r="R1291" s="157">
        <f>IFERROR(INDEX(NoSettings_v3!$C$2:$AH$4612,MATCH('EPS 3.1.3'!$B1291,NoSettings_v3!$A$2:$A$4612,0),MATCH('EPS 3.1.3'!R$1,NoSettings_v3!$C$1:$AH$1,0)),"")</f>
        <v>0</v>
      </c>
      <c r="S1291" s="157">
        <f>IFERROR(INDEX(NoSettings_v3!$C$2:$AH$4612,MATCH('EPS 3.1.3'!$B1291,NoSettings_v3!$A$2:$A$4612,0),MATCH('EPS 3.1.3'!S$1,NoSettings_v3!$C$1:$AH$1,0)),"")</f>
        <v>0</v>
      </c>
      <c r="T1291" s="157">
        <f>IFERROR(INDEX(NoSettings_v3!$C$2:$AH$4612,MATCH('EPS 3.1.3'!$B1291,NoSettings_v3!$A$2:$A$4612,0),MATCH('EPS 3.1.3'!T$1,NoSettings_v3!$C$1:$AH$1,0)),"")</f>
        <v>0</v>
      </c>
      <c r="U1291" s="157">
        <f>IFERROR(INDEX(NoSettings_v3!$C$2:$AH$4612,MATCH('EPS 3.1.3'!$B1291,NoSettings_v3!$A$2:$A$4612,0),MATCH('EPS 3.1.3'!U$1,NoSettings_v3!$C$1:$AH$1,0)),"")</f>
        <v>0</v>
      </c>
      <c r="V1291" s="157">
        <f>IFERROR(INDEX(NoSettings_v3!$C$2:$AH$4612,MATCH('EPS 3.1.3'!$B1291,NoSettings_v3!$A$2:$A$4612,0),MATCH('EPS 3.1.3'!V$1,NoSettings_v3!$C$1:$AH$1,0)),"")</f>
        <v>0</v>
      </c>
      <c r="W1291" s="157">
        <f>IFERROR(INDEX(NoSettings_v3!$C$2:$AH$4612,MATCH('EPS 3.1.3'!$B1291,NoSettings_v3!$A$2:$A$4612,0),MATCH('EPS 3.1.3'!W$1,NoSettings_v3!$C$1:$AH$1,0)),"")</f>
        <v>0</v>
      </c>
      <c r="X1291" s="157">
        <f>IFERROR(INDEX(NoSettings_v3!$C$2:$AH$4612,MATCH('EPS 3.1.3'!$B1291,NoSettings_v3!$A$2:$A$4612,0),MATCH('EPS 3.1.3'!X$1,NoSettings_v3!$C$1:$AH$1,0)),"")</f>
        <v>0</v>
      </c>
      <c r="Y1291" s="157">
        <f>IFERROR(INDEX(NoSettings_v3!$C$2:$AH$4612,MATCH('EPS 3.1.3'!$B1291,NoSettings_v3!$A$2:$A$4612,0),MATCH('EPS 3.1.3'!Y$1,NoSettings_v3!$C$1:$AH$1,0)),"")</f>
        <v>0</v>
      </c>
      <c r="Z1291" s="157">
        <f>IFERROR(INDEX(NoSettings_v3!$C$2:$AH$4612,MATCH('EPS 3.1.3'!$B1291,NoSettings_v3!$A$2:$A$4612,0),MATCH('EPS 3.1.3'!Z$1,NoSettings_v3!$C$1:$AH$1,0)),"")</f>
        <v>0</v>
      </c>
      <c r="AA1291" s="157">
        <f>IFERROR(INDEX(NoSettings_v3!$C$2:$AH$4612,MATCH('EPS 3.1.3'!$B1291,NoSettings_v3!$A$2:$A$4612,0),MATCH('EPS 3.1.3'!AA$1,NoSettings_v3!$C$1:$AH$1,0)),"")</f>
        <v>0</v>
      </c>
      <c r="AB1291" s="157">
        <f>IFERROR(INDEX(NoSettings_v3!$C$2:$AH$4612,MATCH('EPS 3.1.3'!$B1291,NoSettings_v3!$A$2:$A$4612,0),MATCH('EPS 3.1.3'!AB$1,NoSettings_v3!$C$1:$AH$1,0)),"")</f>
        <v>0</v>
      </c>
      <c r="AC1291" s="157">
        <f>IFERROR(INDEX(NoSettings_v3!$C$2:$AH$4612,MATCH('EPS 3.1.3'!$B1291,NoSettings_v3!$A$2:$A$4612,0),MATCH('EPS 3.1.3'!AC$1,NoSettings_v3!$C$1:$AH$1,0)),"")</f>
        <v>0</v>
      </c>
      <c r="AD1291" s="157">
        <f>IFERROR(INDEX(NoSettings_v3!$C$2:$AH$4612,MATCH('EPS 3.1.3'!$B1291,NoSettings_v3!$A$2:$A$4612,0),MATCH('EPS 3.1.3'!AD$1,NoSettings_v3!$C$1:$AH$1,0)),"")</f>
        <v>0</v>
      </c>
      <c r="AE1291" s="157">
        <f>IFERROR(INDEX(NoSettings_v3!$C$2:$AH$4612,MATCH('EPS 3.1.3'!$B1291,NoSettings_v3!$A$2:$A$4612,0),MATCH('EPS 3.1.3'!AE$1,NoSettings_v3!$C$1:$AH$1,0)),"")</f>
        <v>0</v>
      </c>
      <c r="AF1291" s="157">
        <f>IFERROR(INDEX(NoSettings_v3!$C$2:$AH$4612,MATCH('EPS 3.1.3'!$B1291,NoSettings_v3!$A$2:$A$4612,0),MATCH('EPS 3.1.3'!AF$1,NoSettings_v3!$C$1:$AH$1,0)),"")</f>
        <v>0</v>
      </c>
      <c r="AG1291" s="157">
        <f>IFERROR(INDEX(NoSettings_v3!$C$2:$AH$4612,MATCH('EPS 3.1.3'!$B1291,NoSettings_v3!$A$2:$A$4612,0),MATCH('EPS 3.1.3'!AG$1,NoSettings_v3!$C$1:$AH$1,0)),"")</f>
        <v>0</v>
      </c>
      <c r="AH1291" s="157">
        <f>IFERROR(INDEX(NoSettings_v3!$C$2:$AH$4612,MATCH('EPS 3.1.3'!$B1291,NoSettings_v3!$A$2:$A$4612,0),MATCH('EPS 3.1.3'!AH$1,NoSettings_v3!$C$1:$AH$1,0)),"")</f>
        <v>0</v>
      </c>
      <c r="AI1291" s="157">
        <f>IFERROR(INDEX(NoSettings_v3!$C$2:$AH$4612,MATCH('EPS 3.1.3'!$B1291,NoSettings_v3!$A$2:$A$4612,0),MATCH('EPS 3.1.3'!AI$1,NoSettings_v3!$C$1:$AH$1,0)),"")</f>
        <v>0</v>
      </c>
    </row>
    <row r="1292" spans="2:35" x14ac:dyDescent="0.35">
      <c r="B1292" s="161" t="s">
        <v>2006</v>
      </c>
      <c r="C1292" s="127" t="s">
        <v>964</v>
      </c>
      <c r="D1292" s="157">
        <f>IFERROR(INDEX(NoSettings_v3!$C$2:$AH$4612,MATCH('EPS 3.1.3'!$B1292,NoSettings_v3!$A$2:$A$4612,0),MATCH('EPS 3.1.3'!D$1,NoSettings_v3!$C$1:$AH$1,0)),"")</f>
        <v>0</v>
      </c>
      <c r="E1292" s="157">
        <f>IFERROR(INDEX(NoSettings_v3!$C$2:$AH$4612,MATCH('EPS 3.1.3'!$B1292,NoSettings_v3!$A$2:$A$4612,0),MATCH('EPS 3.1.3'!E$1,NoSettings_v3!$C$1:$AH$1,0)),"")</f>
        <v>0</v>
      </c>
      <c r="F1292" s="157">
        <f>IFERROR(INDEX(NoSettings_v3!$C$2:$AH$4612,MATCH('EPS 3.1.3'!$B1292,NoSettings_v3!$A$2:$A$4612,0),MATCH('EPS 3.1.3'!F$1,NoSettings_v3!$C$1:$AH$1,0)),"")</f>
        <v>0</v>
      </c>
      <c r="G1292" s="157">
        <f>IFERROR(INDEX(NoSettings_v3!$C$2:$AH$4612,MATCH('EPS 3.1.3'!$B1292,NoSettings_v3!$A$2:$A$4612,0),MATCH('EPS 3.1.3'!G$1,NoSettings_v3!$C$1:$AH$1,0)),"")</f>
        <v>0</v>
      </c>
      <c r="H1292" s="157">
        <f>IFERROR(INDEX(NoSettings_v3!$C$2:$AH$4612,MATCH('EPS 3.1.3'!$B1292,NoSettings_v3!$A$2:$A$4612,0),MATCH('EPS 3.1.3'!H$1,NoSettings_v3!$C$1:$AH$1,0)),"")</f>
        <v>0</v>
      </c>
      <c r="I1292" s="157">
        <f>IFERROR(INDEX(NoSettings_v3!$C$2:$AH$4612,MATCH('EPS 3.1.3'!$B1292,NoSettings_v3!$A$2:$A$4612,0),MATCH('EPS 3.1.3'!I$1,NoSettings_v3!$C$1:$AH$1,0)),"")</f>
        <v>0</v>
      </c>
      <c r="J1292" s="157">
        <f>IFERROR(INDEX(NoSettings_v3!$C$2:$AH$4612,MATCH('EPS 3.1.3'!$B1292,NoSettings_v3!$A$2:$A$4612,0),MATCH('EPS 3.1.3'!J$1,NoSettings_v3!$C$1:$AH$1,0)),"")</f>
        <v>0</v>
      </c>
      <c r="K1292" s="157">
        <f>IFERROR(INDEX(NoSettings_v3!$C$2:$AH$4612,MATCH('EPS 3.1.3'!$B1292,NoSettings_v3!$A$2:$A$4612,0),MATCH('EPS 3.1.3'!K$1,NoSettings_v3!$C$1:$AH$1,0)),"")</f>
        <v>0</v>
      </c>
      <c r="L1292" s="157">
        <f>IFERROR(INDEX(NoSettings_v3!$C$2:$AH$4612,MATCH('EPS 3.1.3'!$B1292,NoSettings_v3!$A$2:$A$4612,0),MATCH('EPS 3.1.3'!L$1,NoSettings_v3!$C$1:$AH$1,0)),"")</f>
        <v>0</v>
      </c>
      <c r="M1292" s="157">
        <f>IFERROR(INDEX(NoSettings_v3!$C$2:$AH$4612,MATCH('EPS 3.1.3'!$B1292,NoSettings_v3!$A$2:$A$4612,0),MATCH('EPS 3.1.3'!M$1,NoSettings_v3!$C$1:$AH$1,0)),"")</f>
        <v>0</v>
      </c>
      <c r="N1292" s="157">
        <f>IFERROR(INDEX(NoSettings_v3!$C$2:$AH$4612,MATCH('EPS 3.1.3'!$B1292,NoSettings_v3!$A$2:$A$4612,0),MATCH('EPS 3.1.3'!N$1,NoSettings_v3!$C$1:$AH$1,0)),"")</f>
        <v>0</v>
      </c>
      <c r="O1292" s="157">
        <f>IFERROR(INDEX(NoSettings_v3!$C$2:$AH$4612,MATCH('EPS 3.1.3'!$B1292,NoSettings_v3!$A$2:$A$4612,0),MATCH('EPS 3.1.3'!O$1,NoSettings_v3!$C$1:$AH$1,0)),"")</f>
        <v>0</v>
      </c>
      <c r="P1292" s="157">
        <f>IFERROR(INDEX(NoSettings_v3!$C$2:$AH$4612,MATCH('EPS 3.1.3'!$B1292,NoSettings_v3!$A$2:$A$4612,0),MATCH('EPS 3.1.3'!P$1,NoSettings_v3!$C$1:$AH$1,0)),"")</f>
        <v>0</v>
      </c>
      <c r="Q1292" s="157">
        <f>IFERROR(INDEX(NoSettings_v3!$C$2:$AH$4612,MATCH('EPS 3.1.3'!$B1292,NoSettings_v3!$A$2:$A$4612,0),MATCH('EPS 3.1.3'!Q$1,NoSettings_v3!$C$1:$AH$1,0)),"")</f>
        <v>0</v>
      </c>
      <c r="R1292" s="157">
        <f>IFERROR(INDEX(NoSettings_v3!$C$2:$AH$4612,MATCH('EPS 3.1.3'!$B1292,NoSettings_v3!$A$2:$A$4612,0),MATCH('EPS 3.1.3'!R$1,NoSettings_v3!$C$1:$AH$1,0)),"")</f>
        <v>0</v>
      </c>
      <c r="S1292" s="157">
        <f>IFERROR(INDEX(NoSettings_v3!$C$2:$AH$4612,MATCH('EPS 3.1.3'!$B1292,NoSettings_v3!$A$2:$A$4612,0),MATCH('EPS 3.1.3'!S$1,NoSettings_v3!$C$1:$AH$1,0)),"")</f>
        <v>0</v>
      </c>
      <c r="T1292" s="157">
        <f>IFERROR(INDEX(NoSettings_v3!$C$2:$AH$4612,MATCH('EPS 3.1.3'!$B1292,NoSettings_v3!$A$2:$A$4612,0),MATCH('EPS 3.1.3'!T$1,NoSettings_v3!$C$1:$AH$1,0)),"")</f>
        <v>0</v>
      </c>
      <c r="U1292" s="157">
        <f>IFERROR(INDEX(NoSettings_v3!$C$2:$AH$4612,MATCH('EPS 3.1.3'!$B1292,NoSettings_v3!$A$2:$A$4612,0),MATCH('EPS 3.1.3'!U$1,NoSettings_v3!$C$1:$AH$1,0)),"")</f>
        <v>0</v>
      </c>
      <c r="V1292" s="157">
        <f>IFERROR(INDEX(NoSettings_v3!$C$2:$AH$4612,MATCH('EPS 3.1.3'!$B1292,NoSettings_v3!$A$2:$A$4612,0),MATCH('EPS 3.1.3'!V$1,NoSettings_v3!$C$1:$AH$1,0)),"")</f>
        <v>0</v>
      </c>
      <c r="W1292" s="157">
        <f>IFERROR(INDEX(NoSettings_v3!$C$2:$AH$4612,MATCH('EPS 3.1.3'!$B1292,NoSettings_v3!$A$2:$A$4612,0),MATCH('EPS 3.1.3'!W$1,NoSettings_v3!$C$1:$AH$1,0)),"")</f>
        <v>0</v>
      </c>
      <c r="X1292" s="157">
        <f>IFERROR(INDEX(NoSettings_v3!$C$2:$AH$4612,MATCH('EPS 3.1.3'!$B1292,NoSettings_v3!$A$2:$A$4612,0),MATCH('EPS 3.1.3'!X$1,NoSettings_v3!$C$1:$AH$1,0)),"")</f>
        <v>0</v>
      </c>
      <c r="Y1292" s="157">
        <f>IFERROR(INDEX(NoSettings_v3!$C$2:$AH$4612,MATCH('EPS 3.1.3'!$B1292,NoSettings_v3!$A$2:$A$4612,0),MATCH('EPS 3.1.3'!Y$1,NoSettings_v3!$C$1:$AH$1,0)),"")</f>
        <v>0</v>
      </c>
      <c r="Z1292" s="157">
        <f>IFERROR(INDEX(NoSettings_v3!$C$2:$AH$4612,MATCH('EPS 3.1.3'!$B1292,NoSettings_v3!$A$2:$A$4612,0),MATCH('EPS 3.1.3'!Z$1,NoSettings_v3!$C$1:$AH$1,0)),"")</f>
        <v>0</v>
      </c>
      <c r="AA1292" s="157">
        <f>IFERROR(INDEX(NoSettings_v3!$C$2:$AH$4612,MATCH('EPS 3.1.3'!$B1292,NoSettings_v3!$A$2:$A$4612,0),MATCH('EPS 3.1.3'!AA$1,NoSettings_v3!$C$1:$AH$1,0)),"")</f>
        <v>0</v>
      </c>
      <c r="AB1292" s="157">
        <f>IFERROR(INDEX(NoSettings_v3!$C$2:$AH$4612,MATCH('EPS 3.1.3'!$B1292,NoSettings_v3!$A$2:$A$4612,0),MATCH('EPS 3.1.3'!AB$1,NoSettings_v3!$C$1:$AH$1,0)),"")</f>
        <v>0</v>
      </c>
      <c r="AC1292" s="157">
        <f>IFERROR(INDEX(NoSettings_v3!$C$2:$AH$4612,MATCH('EPS 3.1.3'!$B1292,NoSettings_v3!$A$2:$A$4612,0),MATCH('EPS 3.1.3'!AC$1,NoSettings_v3!$C$1:$AH$1,0)),"")</f>
        <v>0</v>
      </c>
      <c r="AD1292" s="157">
        <f>IFERROR(INDEX(NoSettings_v3!$C$2:$AH$4612,MATCH('EPS 3.1.3'!$B1292,NoSettings_v3!$A$2:$A$4612,0),MATCH('EPS 3.1.3'!AD$1,NoSettings_v3!$C$1:$AH$1,0)),"")</f>
        <v>0</v>
      </c>
      <c r="AE1292" s="157">
        <f>IFERROR(INDEX(NoSettings_v3!$C$2:$AH$4612,MATCH('EPS 3.1.3'!$B1292,NoSettings_v3!$A$2:$A$4612,0),MATCH('EPS 3.1.3'!AE$1,NoSettings_v3!$C$1:$AH$1,0)),"")</f>
        <v>0</v>
      </c>
      <c r="AF1292" s="157">
        <f>IFERROR(INDEX(NoSettings_v3!$C$2:$AH$4612,MATCH('EPS 3.1.3'!$B1292,NoSettings_v3!$A$2:$A$4612,0),MATCH('EPS 3.1.3'!AF$1,NoSettings_v3!$C$1:$AH$1,0)),"")</f>
        <v>0</v>
      </c>
      <c r="AG1292" s="157">
        <f>IFERROR(INDEX(NoSettings_v3!$C$2:$AH$4612,MATCH('EPS 3.1.3'!$B1292,NoSettings_v3!$A$2:$A$4612,0),MATCH('EPS 3.1.3'!AG$1,NoSettings_v3!$C$1:$AH$1,0)),"")</f>
        <v>0</v>
      </c>
      <c r="AH1292" s="157">
        <f>IFERROR(INDEX(NoSettings_v3!$C$2:$AH$4612,MATCH('EPS 3.1.3'!$B1292,NoSettings_v3!$A$2:$A$4612,0),MATCH('EPS 3.1.3'!AH$1,NoSettings_v3!$C$1:$AH$1,0)),"")</f>
        <v>0</v>
      </c>
      <c r="AI1292" s="157">
        <f>IFERROR(INDEX(NoSettings_v3!$C$2:$AH$4612,MATCH('EPS 3.1.3'!$B1292,NoSettings_v3!$A$2:$A$4612,0),MATCH('EPS 3.1.3'!AI$1,NoSettings_v3!$C$1:$AH$1,0)),"")</f>
        <v>0</v>
      </c>
    </row>
    <row r="1293" spans="2:35" x14ac:dyDescent="0.35">
      <c r="B1293" s="161" t="s">
        <v>2007</v>
      </c>
      <c r="C1293" s="127" t="s">
        <v>964</v>
      </c>
      <c r="D1293" s="157">
        <f>IFERROR(INDEX(NoSettings_v3!$C$2:$AH$4612,MATCH('EPS 3.1.3'!$B1293,NoSettings_v3!$A$2:$A$4612,0),MATCH('EPS 3.1.3'!D$1,NoSettings_v3!$C$1:$AH$1,0)),"")</f>
        <v>0</v>
      </c>
      <c r="E1293" s="157">
        <f>IFERROR(INDEX(NoSettings_v3!$C$2:$AH$4612,MATCH('EPS 3.1.3'!$B1293,NoSettings_v3!$A$2:$A$4612,0),MATCH('EPS 3.1.3'!E$1,NoSettings_v3!$C$1:$AH$1,0)),"")</f>
        <v>0</v>
      </c>
      <c r="F1293" s="157">
        <f>IFERROR(INDEX(NoSettings_v3!$C$2:$AH$4612,MATCH('EPS 3.1.3'!$B1293,NoSettings_v3!$A$2:$A$4612,0),MATCH('EPS 3.1.3'!F$1,NoSettings_v3!$C$1:$AH$1,0)),"")</f>
        <v>0</v>
      </c>
      <c r="G1293" s="157">
        <f>IFERROR(INDEX(NoSettings_v3!$C$2:$AH$4612,MATCH('EPS 3.1.3'!$B1293,NoSettings_v3!$A$2:$A$4612,0),MATCH('EPS 3.1.3'!G$1,NoSettings_v3!$C$1:$AH$1,0)),"")</f>
        <v>0</v>
      </c>
      <c r="H1293" s="157">
        <f>IFERROR(INDEX(NoSettings_v3!$C$2:$AH$4612,MATCH('EPS 3.1.3'!$B1293,NoSettings_v3!$A$2:$A$4612,0),MATCH('EPS 3.1.3'!H$1,NoSettings_v3!$C$1:$AH$1,0)),"")</f>
        <v>0</v>
      </c>
      <c r="I1293" s="157">
        <f>IFERROR(INDEX(NoSettings_v3!$C$2:$AH$4612,MATCH('EPS 3.1.3'!$B1293,NoSettings_v3!$A$2:$A$4612,0),MATCH('EPS 3.1.3'!I$1,NoSettings_v3!$C$1:$AH$1,0)),"")</f>
        <v>0</v>
      </c>
      <c r="J1293" s="157">
        <f>IFERROR(INDEX(NoSettings_v3!$C$2:$AH$4612,MATCH('EPS 3.1.3'!$B1293,NoSettings_v3!$A$2:$A$4612,0),MATCH('EPS 3.1.3'!J$1,NoSettings_v3!$C$1:$AH$1,0)),"")</f>
        <v>0</v>
      </c>
      <c r="K1293" s="157">
        <f>IFERROR(INDEX(NoSettings_v3!$C$2:$AH$4612,MATCH('EPS 3.1.3'!$B1293,NoSettings_v3!$A$2:$A$4612,0),MATCH('EPS 3.1.3'!K$1,NoSettings_v3!$C$1:$AH$1,0)),"")</f>
        <v>0</v>
      </c>
      <c r="L1293" s="157">
        <f>IFERROR(INDEX(NoSettings_v3!$C$2:$AH$4612,MATCH('EPS 3.1.3'!$B1293,NoSettings_v3!$A$2:$A$4612,0),MATCH('EPS 3.1.3'!L$1,NoSettings_v3!$C$1:$AH$1,0)),"")</f>
        <v>0</v>
      </c>
      <c r="M1293" s="157">
        <f>IFERROR(INDEX(NoSettings_v3!$C$2:$AH$4612,MATCH('EPS 3.1.3'!$B1293,NoSettings_v3!$A$2:$A$4612,0),MATCH('EPS 3.1.3'!M$1,NoSettings_v3!$C$1:$AH$1,0)),"")</f>
        <v>0</v>
      </c>
      <c r="N1293" s="157">
        <f>IFERROR(INDEX(NoSettings_v3!$C$2:$AH$4612,MATCH('EPS 3.1.3'!$B1293,NoSettings_v3!$A$2:$A$4612,0),MATCH('EPS 3.1.3'!N$1,NoSettings_v3!$C$1:$AH$1,0)),"")</f>
        <v>0</v>
      </c>
      <c r="O1293" s="157">
        <f>IFERROR(INDEX(NoSettings_v3!$C$2:$AH$4612,MATCH('EPS 3.1.3'!$B1293,NoSettings_v3!$A$2:$A$4612,0),MATCH('EPS 3.1.3'!O$1,NoSettings_v3!$C$1:$AH$1,0)),"")</f>
        <v>0</v>
      </c>
      <c r="P1293" s="157">
        <f>IFERROR(INDEX(NoSettings_v3!$C$2:$AH$4612,MATCH('EPS 3.1.3'!$B1293,NoSettings_v3!$A$2:$A$4612,0),MATCH('EPS 3.1.3'!P$1,NoSettings_v3!$C$1:$AH$1,0)),"")</f>
        <v>0</v>
      </c>
      <c r="Q1293" s="157">
        <f>IFERROR(INDEX(NoSettings_v3!$C$2:$AH$4612,MATCH('EPS 3.1.3'!$B1293,NoSettings_v3!$A$2:$A$4612,0),MATCH('EPS 3.1.3'!Q$1,NoSettings_v3!$C$1:$AH$1,0)),"")</f>
        <v>0</v>
      </c>
      <c r="R1293" s="157">
        <f>IFERROR(INDEX(NoSettings_v3!$C$2:$AH$4612,MATCH('EPS 3.1.3'!$B1293,NoSettings_v3!$A$2:$A$4612,0),MATCH('EPS 3.1.3'!R$1,NoSettings_v3!$C$1:$AH$1,0)),"")</f>
        <v>0</v>
      </c>
      <c r="S1293" s="157">
        <f>IFERROR(INDEX(NoSettings_v3!$C$2:$AH$4612,MATCH('EPS 3.1.3'!$B1293,NoSettings_v3!$A$2:$A$4612,0),MATCH('EPS 3.1.3'!S$1,NoSettings_v3!$C$1:$AH$1,0)),"")</f>
        <v>0</v>
      </c>
      <c r="T1293" s="157">
        <f>IFERROR(INDEX(NoSettings_v3!$C$2:$AH$4612,MATCH('EPS 3.1.3'!$B1293,NoSettings_v3!$A$2:$A$4612,0),MATCH('EPS 3.1.3'!T$1,NoSettings_v3!$C$1:$AH$1,0)),"")</f>
        <v>0</v>
      </c>
      <c r="U1293" s="157">
        <f>IFERROR(INDEX(NoSettings_v3!$C$2:$AH$4612,MATCH('EPS 3.1.3'!$B1293,NoSettings_v3!$A$2:$A$4612,0),MATCH('EPS 3.1.3'!U$1,NoSettings_v3!$C$1:$AH$1,0)),"")</f>
        <v>0</v>
      </c>
      <c r="V1293" s="157">
        <f>IFERROR(INDEX(NoSettings_v3!$C$2:$AH$4612,MATCH('EPS 3.1.3'!$B1293,NoSettings_v3!$A$2:$A$4612,0),MATCH('EPS 3.1.3'!V$1,NoSettings_v3!$C$1:$AH$1,0)),"")</f>
        <v>0</v>
      </c>
      <c r="W1293" s="157">
        <f>IFERROR(INDEX(NoSettings_v3!$C$2:$AH$4612,MATCH('EPS 3.1.3'!$B1293,NoSettings_v3!$A$2:$A$4612,0),MATCH('EPS 3.1.3'!W$1,NoSettings_v3!$C$1:$AH$1,0)),"")</f>
        <v>0</v>
      </c>
      <c r="X1293" s="157">
        <f>IFERROR(INDEX(NoSettings_v3!$C$2:$AH$4612,MATCH('EPS 3.1.3'!$B1293,NoSettings_v3!$A$2:$A$4612,0),MATCH('EPS 3.1.3'!X$1,NoSettings_v3!$C$1:$AH$1,0)),"")</f>
        <v>0</v>
      </c>
      <c r="Y1293" s="157">
        <f>IFERROR(INDEX(NoSettings_v3!$C$2:$AH$4612,MATCH('EPS 3.1.3'!$B1293,NoSettings_v3!$A$2:$A$4612,0),MATCH('EPS 3.1.3'!Y$1,NoSettings_v3!$C$1:$AH$1,0)),"")</f>
        <v>0</v>
      </c>
      <c r="Z1293" s="157">
        <f>IFERROR(INDEX(NoSettings_v3!$C$2:$AH$4612,MATCH('EPS 3.1.3'!$B1293,NoSettings_v3!$A$2:$A$4612,0),MATCH('EPS 3.1.3'!Z$1,NoSettings_v3!$C$1:$AH$1,0)),"")</f>
        <v>0</v>
      </c>
      <c r="AA1293" s="157">
        <f>IFERROR(INDEX(NoSettings_v3!$C$2:$AH$4612,MATCH('EPS 3.1.3'!$B1293,NoSettings_v3!$A$2:$A$4612,0),MATCH('EPS 3.1.3'!AA$1,NoSettings_v3!$C$1:$AH$1,0)),"")</f>
        <v>0</v>
      </c>
      <c r="AB1293" s="157">
        <f>IFERROR(INDEX(NoSettings_v3!$C$2:$AH$4612,MATCH('EPS 3.1.3'!$B1293,NoSettings_v3!$A$2:$A$4612,0),MATCH('EPS 3.1.3'!AB$1,NoSettings_v3!$C$1:$AH$1,0)),"")</f>
        <v>0</v>
      </c>
      <c r="AC1293" s="157">
        <f>IFERROR(INDEX(NoSettings_v3!$C$2:$AH$4612,MATCH('EPS 3.1.3'!$B1293,NoSettings_v3!$A$2:$A$4612,0),MATCH('EPS 3.1.3'!AC$1,NoSettings_v3!$C$1:$AH$1,0)),"")</f>
        <v>0</v>
      </c>
      <c r="AD1293" s="157">
        <f>IFERROR(INDEX(NoSettings_v3!$C$2:$AH$4612,MATCH('EPS 3.1.3'!$B1293,NoSettings_v3!$A$2:$A$4612,0),MATCH('EPS 3.1.3'!AD$1,NoSettings_v3!$C$1:$AH$1,0)),"")</f>
        <v>0</v>
      </c>
      <c r="AE1293" s="157">
        <f>IFERROR(INDEX(NoSettings_v3!$C$2:$AH$4612,MATCH('EPS 3.1.3'!$B1293,NoSettings_v3!$A$2:$A$4612,0),MATCH('EPS 3.1.3'!AE$1,NoSettings_v3!$C$1:$AH$1,0)),"")</f>
        <v>0</v>
      </c>
      <c r="AF1293" s="157">
        <f>IFERROR(INDEX(NoSettings_v3!$C$2:$AH$4612,MATCH('EPS 3.1.3'!$B1293,NoSettings_v3!$A$2:$A$4612,0),MATCH('EPS 3.1.3'!AF$1,NoSettings_v3!$C$1:$AH$1,0)),"")</f>
        <v>0</v>
      </c>
      <c r="AG1293" s="157">
        <f>IFERROR(INDEX(NoSettings_v3!$C$2:$AH$4612,MATCH('EPS 3.1.3'!$B1293,NoSettings_v3!$A$2:$A$4612,0),MATCH('EPS 3.1.3'!AG$1,NoSettings_v3!$C$1:$AH$1,0)),"")</f>
        <v>0</v>
      </c>
      <c r="AH1293" s="157">
        <f>IFERROR(INDEX(NoSettings_v3!$C$2:$AH$4612,MATCH('EPS 3.1.3'!$B1293,NoSettings_v3!$A$2:$A$4612,0),MATCH('EPS 3.1.3'!AH$1,NoSettings_v3!$C$1:$AH$1,0)),"")</f>
        <v>0</v>
      </c>
      <c r="AI1293" s="157">
        <f>IFERROR(INDEX(NoSettings_v3!$C$2:$AH$4612,MATCH('EPS 3.1.3'!$B1293,NoSettings_v3!$A$2:$A$4612,0),MATCH('EPS 3.1.3'!AI$1,NoSettings_v3!$C$1:$AH$1,0)),"")</f>
        <v>0</v>
      </c>
    </row>
    <row r="1294" spans="2:35" x14ac:dyDescent="0.35">
      <c r="B1294" s="161" t="s">
        <v>2008</v>
      </c>
      <c r="C1294" s="127" t="s">
        <v>964</v>
      </c>
      <c r="D1294" s="157">
        <f>IFERROR(INDEX(NoSettings_v3!$C$2:$AH$4612,MATCH('EPS 3.1.3'!$B1294,NoSettings_v3!$A$2:$A$4612,0),MATCH('EPS 3.1.3'!D$1,NoSettings_v3!$C$1:$AH$1,0)),"")</f>
        <v>3930420000000</v>
      </c>
      <c r="E1294" s="157">
        <f>IFERROR(INDEX(NoSettings_v3!$C$2:$AH$4612,MATCH('EPS 3.1.3'!$B1294,NoSettings_v3!$A$2:$A$4612,0),MATCH('EPS 3.1.3'!E$1,NoSettings_v3!$C$1:$AH$1,0)),"")</f>
        <v>3114500000000</v>
      </c>
      <c r="F1294" s="157">
        <f>IFERROR(INDEX(NoSettings_v3!$C$2:$AH$4612,MATCH('EPS 3.1.3'!$B1294,NoSettings_v3!$A$2:$A$4612,0),MATCH('EPS 3.1.3'!F$1,NoSettings_v3!$C$1:$AH$1,0)),"")</f>
        <v>3778120000000</v>
      </c>
      <c r="G1294" s="157">
        <f>IFERROR(INDEX(NoSettings_v3!$C$2:$AH$4612,MATCH('EPS 3.1.3'!$B1294,NoSettings_v3!$A$2:$A$4612,0),MATCH('EPS 3.1.3'!G$1,NoSettings_v3!$C$1:$AH$1,0)),"")</f>
        <v>4183340000000</v>
      </c>
      <c r="H1294" s="157">
        <f>IFERROR(INDEX(NoSettings_v3!$C$2:$AH$4612,MATCH('EPS 3.1.3'!$B1294,NoSettings_v3!$A$2:$A$4612,0),MATCH('EPS 3.1.3'!H$1,NoSettings_v3!$C$1:$AH$1,0)),"")</f>
        <v>4491580000000</v>
      </c>
      <c r="I1294" s="157">
        <f>IFERROR(INDEX(NoSettings_v3!$C$2:$AH$4612,MATCH('EPS 3.1.3'!$B1294,NoSettings_v3!$A$2:$A$4612,0),MATCH('EPS 3.1.3'!I$1,NoSettings_v3!$C$1:$AH$1,0)),"")</f>
        <v>4702050000000</v>
      </c>
      <c r="J1294" s="157">
        <f>IFERROR(INDEX(NoSettings_v3!$C$2:$AH$4612,MATCH('EPS 3.1.3'!$B1294,NoSettings_v3!$A$2:$A$4612,0),MATCH('EPS 3.1.3'!J$1,NoSettings_v3!$C$1:$AH$1,0)),"")</f>
        <v>4844370000000</v>
      </c>
      <c r="K1294" s="157">
        <f>IFERROR(INDEX(NoSettings_v3!$C$2:$AH$4612,MATCH('EPS 3.1.3'!$B1294,NoSettings_v3!$A$2:$A$4612,0),MATCH('EPS 3.1.3'!K$1,NoSettings_v3!$C$1:$AH$1,0)),"")</f>
        <v>4933490000000</v>
      </c>
      <c r="L1294" s="157">
        <f>IFERROR(INDEX(NoSettings_v3!$C$2:$AH$4612,MATCH('EPS 3.1.3'!$B1294,NoSettings_v3!$A$2:$A$4612,0),MATCH('EPS 3.1.3'!L$1,NoSettings_v3!$C$1:$AH$1,0)),"")</f>
        <v>4979890000000</v>
      </c>
      <c r="M1294" s="157">
        <f>IFERROR(INDEX(NoSettings_v3!$C$2:$AH$4612,MATCH('EPS 3.1.3'!$B1294,NoSettings_v3!$A$2:$A$4612,0),MATCH('EPS 3.1.3'!M$1,NoSettings_v3!$C$1:$AH$1,0)),"")</f>
        <v>5043470000000</v>
      </c>
      <c r="N1294" s="157">
        <f>IFERROR(INDEX(NoSettings_v3!$C$2:$AH$4612,MATCH('EPS 3.1.3'!$B1294,NoSettings_v3!$A$2:$A$4612,0),MATCH('EPS 3.1.3'!N$1,NoSettings_v3!$C$1:$AH$1,0)),"")</f>
        <v>5066190000000</v>
      </c>
      <c r="O1294" s="157">
        <f>IFERROR(INDEX(NoSettings_v3!$C$2:$AH$4612,MATCH('EPS 3.1.3'!$B1294,NoSettings_v3!$A$2:$A$4612,0),MATCH('EPS 3.1.3'!O$1,NoSettings_v3!$C$1:$AH$1,0)),"")</f>
        <v>5050450000000</v>
      </c>
      <c r="P1294" s="157">
        <f>IFERROR(INDEX(NoSettings_v3!$C$2:$AH$4612,MATCH('EPS 3.1.3'!$B1294,NoSettings_v3!$A$2:$A$4612,0),MATCH('EPS 3.1.3'!P$1,NoSettings_v3!$C$1:$AH$1,0)),"")</f>
        <v>5002260000000</v>
      </c>
      <c r="Q1294" s="157">
        <f>IFERROR(INDEX(NoSettings_v3!$C$2:$AH$4612,MATCH('EPS 3.1.3'!$B1294,NoSettings_v3!$A$2:$A$4612,0),MATCH('EPS 3.1.3'!Q$1,NoSettings_v3!$C$1:$AH$1,0)),"")</f>
        <v>4924500000000</v>
      </c>
      <c r="R1294" s="157">
        <f>IFERROR(INDEX(NoSettings_v3!$C$2:$AH$4612,MATCH('EPS 3.1.3'!$B1294,NoSettings_v3!$A$2:$A$4612,0),MATCH('EPS 3.1.3'!R$1,NoSettings_v3!$C$1:$AH$1,0)),"")</f>
        <v>4804090000000</v>
      </c>
      <c r="S1294" s="157">
        <f>IFERROR(INDEX(NoSettings_v3!$C$2:$AH$4612,MATCH('EPS 3.1.3'!$B1294,NoSettings_v3!$A$2:$A$4612,0),MATCH('EPS 3.1.3'!S$1,NoSettings_v3!$C$1:$AH$1,0)),"")</f>
        <v>4661890000000</v>
      </c>
      <c r="T1294" s="157">
        <f>IFERROR(INDEX(NoSettings_v3!$C$2:$AH$4612,MATCH('EPS 3.1.3'!$B1294,NoSettings_v3!$A$2:$A$4612,0),MATCH('EPS 3.1.3'!T$1,NoSettings_v3!$C$1:$AH$1,0)),"")</f>
        <v>4504150000000</v>
      </c>
      <c r="U1294" s="157">
        <f>IFERROR(INDEX(NoSettings_v3!$C$2:$AH$4612,MATCH('EPS 3.1.3'!$B1294,NoSettings_v3!$A$2:$A$4612,0),MATCH('EPS 3.1.3'!U$1,NoSettings_v3!$C$1:$AH$1,0)),"")</f>
        <v>4329360000000</v>
      </c>
      <c r="V1294" s="157">
        <f>IFERROR(INDEX(NoSettings_v3!$C$2:$AH$4612,MATCH('EPS 3.1.3'!$B1294,NoSettings_v3!$A$2:$A$4612,0),MATCH('EPS 3.1.3'!V$1,NoSettings_v3!$C$1:$AH$1,0)),"")</f>
        <v>4143640000000</v>
      </c>
      <c r="W1294" s="157">
        <f>IFERROR(INDEX(NoSettings_v3!$C$2:$AH$4612,MATCH('EPS 3.1.3'!$B1294,NoSettings_v3!$A$2:$A$4612,0),MATCH('EPS 3.1.3'!W$1,NoSettings_v3!$C$1:$AH$1,0)),"")</f>
        <v>3959550000000</v>
      </c>
      <c r="X1294" s="157">
        <f>IFERROR(INDEX(NoSettings_v3!$C$2:$AH$4612,MATCH('EPS 3.1.3'!$B1294,NoSettings_v3!$A$2:$A$4612,0),MATCH('EPS 3.1.3'!X$1,NoSettings_v3!$C$1:$AH$1,0)),"")</f>
        <v>3762470000000</v>
      </c>
      <c r="Y1294" s="157">
        <f>IFERROR(INDEX(NoSettings_v3!$C$2:$AH$4612,MATCH('EPS 3.1.3'!$B1294,NoSettings_v3!$A$2:$A$4612,0),MATCH('EPS 3.1.3'!Y$1,NoSettings_v3!$C$1:$AH$1,0)),"")</f>
        <v>3558330000000</v>
      </c>
      <c r="Z1294" s="157">
        <f>IFERROR(INDEX(NoSettings_v3!$C$2:$AH$4612,MATCH('EPS 3.1.3'!$B1294,NoSettings_v3!$A$2:$A$4612,0),MATCH('EPS 3.1.3'!Z$1,NoSettings_v3!$C$1:$AH$1,0)),"")</f>
        <v>3348960000000</v>
      </c>
      <c r="AA1294" s="157">
        <f>IFERROR(INDEX(NoSettings_v3!$C$2:$AH$4612,MATCH('EPS 3.1.3'!$B1294,NoSettings_v3!$A$2:$A$4612,0),MATCH('EPS 3.1.3'!AA$1,NoSettings_v3!$C$1:$AH$1,0)),"")</f>
        <v>3135970000000</v>
      </c>
      <c r="AB1294" s="157">
        <f>IFERROR(INDEX(NoSettings_v3!$C$2:$AH$4612,MATCH('EPS 3.1.3'!$B1294,NoSettings_v3!$A$2:$A$4612,0),MATCH('EPS 3.1.3'!AB$1,NoSettings_v3!$C$1:$AH$1,0)),"")</f>
        <v>2903480000000</v>
      </c>
      <c r="AC1294" s="157">
        <f>IFERROR(INDEX(NoSettings_v3!$C$2:$AH$4612,MATCH('EPS 3.1.3'!$B1294,NoSettings_v3!$A$2:$A$4612,0),MATCH('EPS 3.1.3'!AC$1,NoSettings_v3!$C$1:$AH$1,0)),"")</f>
        <v>2674130000000</v>
      </c>
      <c r="AD1294" s="157">
        <f>IFERROR(INDEX(NoSettings_v3!$C$2:$AH$4612,MATCH('EPS 3.1.3'!$B1294,NoSettings_v3!$A$2:$A$4612,0),MATCH('EPS 3.1.3'!AD$1,NoSettings_v3!$C$1:$AH$1,0)),"")</f>
        <v>2448770000000</v>
      </c>
      <c r="AE1294" s="157">
        <f>IFERROR(INDEX(NoSettings_v3!$C$2:$AH$4612,MATCH('EPS 3.1.3'!$B1294,NoSettings_v3!$A$2:$A$4612,0),MATCH('EPS 3.1.3'!AE$1,NoSettings_v3!$C$1:$AH$1,0)),"")</f>
        <v>2227780000000</v>
      </c>
      <c r="AF1294" s="157">
        <f>IFERROR(INDEX(NoSettings_v3!$C$2:$AH$4612,MATCH('EPS 3.1.3'!$B1294,NoSettings_v3!$A$2:$A$4612,0),MATCH('EPS 3.1.3'!AF$1,NoSettings_v3!$C$1:$AH$1,0)),"")</f>
        <v>2011460000000</v>
      </c>
      <c r="AG1294" s="157">
        <f>IFERROR(INDEX(NoSettings_v3!$C$2:$AH$4612,MATCH('EPS 3.1.3'!$B1294,NoSettings_v3!$A$2:$A$4612,0),MATCH('EPS 3.1.3'!AG$1,NoSettings_v3!$C$1:$AH$1,0)),"")</f>
        <v>1800060000000</v>
      </c>
      <c r="AH1294" s="157">
        <f>IFERROR(INDEX(NoSettings_v3!$C$2:$AH$4612,MATCH('EPS 3.1.3'!$B1294,NoSettings_v3!$A$2:$A$4612,0),MATCH('EPS 3.1.3'!AH$1,NoSettings_v3!$C$1:$AH$1,0)),"")</f>
        <v>1593750000000</v>
      </c>
      <c r="AI1294" s="157">
        <f>IFERROR(INDEX(NoSettings_v3!$C$2:$AH$4612,MATCH('EPS 3.1.3'!$B1294,NoSettings_v3!$A$2:$A$4612,0),MATCH('EPS 3.1.3'!AI$1,NoSettings_v3!$C$1:$AH$1,0)),"")</f>
        <v>1392630000000</v>
      </c>
    </row>
    <row r="1295" spans="2:35" x14ac:dyDescent="0.35">
      <c r="B1295" s="161" t="s">
        <v>2009</v>
      </c>
      <c r="C1295" s="127" t="s">
        <v>964</v>
      </c>
      <c r="D1295" s="157">
        <f>IFERROR(INDEX(NoSettings_v3!$C$2:$AH$4612,MATCH('EPS 3.1.3'!$B1295,NoSettings_v3!$A$2:$A$4612,0),MATCH('EPS 3.1.3'!D$1,NoSettings_v3!$C$1:$AH$1,0)),"")</f>
        <v>0</v>
      </c>
      <c r="E1295" s="157">
        <f>IFERROR(INDEX(NoSettings_v3!$C$2:$AH$4612,MATCH('EPS 3.1.3'!$B1295,NoSettings_v3!$A$2:$A$4612,0),MATCH('EPS 3.1.3'!E$1,NoSettings_v3!$C$1:$AH$1,0)),"")</f>
        <v>0</v>
      </c>
      <c r="F1295" s="157">
        <f>IFERROR(INDEX(NoSettings_v3!$C$2:$AH$4612,MATCH('EPS 3.1.3'!$B1295,NoSettings_v3!$A$2:$A$4612,0),MATCH('EPS 3.1.3'!F$1,NoSettings_v3!$C$1:$AH$1,0)),"")</f>
        <v>0</v>
      </c>
      <c r="G1295" s="157">
        <f>IFERROR(INDEX(NoSettings_v3!$C$2:$AH$4612,MATCH('EPS 3.1.3'!$B1295,NoSettings_v3!$A$2:$A$4612,0),MATCH('EPS 3.1.3'!G$1,NoSettings_v3!$C$1:$AH$1,0)),"")</f>
        <v>0</v>
      </c>
      <c r="H1295" s="157">
        <f>IFERROR(INDEX(NoSettings_v3!$C$2:$AH$4612,MATCH('EPS 3.1.3'!$B1295,NoSettings_v3!$A$2:$A$4612,0),MATCH('EPS 3.1.3'!H$1,NoSettings_v3!$C$1:$AH$1,0)),"")</f>
        <v>0</v>
      </c>
      <c r="I1295" s="157">
        <f>IFERROR(INDEX(NoSettings_v3!$C$2:$AH$4612,MATCH('EPS 3.1.3'!$B1295,NoSettings_v3!$A$2:$A$4612,0),MATCH('EPS 3.1.3'!I$1,NoSettings_v3!$C$1:$AH$1,0)),"")</f>
        <v>0</v>
      </c>
      <c r="J1295" s="157">
        <f>IFERROR(INDEX(NoSettings_v3!$C$2:$AH$4612,MATCH('EPS 3.1.3'!$B1295,NoSettings_v3!$A$2:$A$4612,0),MATCH('EPS 3.1.3'!J$1,NoSettings_v3!$C$1:$AH$1,0)),"")</f>
        <v>0</v>
      </c>
      <c r="K1295" s="157">
        <f>IFERROR(INDEX(NoSettings_v3!$C$2:$AH$4612,MATCH('EPS 3.1.3'!$B1295,NoSettings_v3!$A$2:$A$4612,0),MATCH('EPS 3.1.3'!K$1,NoSettings_v3!$C$1:$AH$1,0)),"")</f>
        <v>0</v>
      </c>
      <c r="L1295" s="157">
        <f>IFERROR(INDEX(NoSettings_v3!$C$2:$AH$4612,MATCH('EPS 3.1.3'!$B1295,NoSettings_v3!$A$2:$A$4612,0),MATCH('EPS 3.1.3'!L$1,NoSettings_v3!$C$1:$AH$1,0)),"")</f>
        <v>0</v>
      </c>
      <c r="M1295" s="157">
        <f>IFERROR(INDEX(NoSettings_v3!$C$2:$AH$4612,MATCH('EPS 3.1.3'!$B1295,NoSettings_v3!$A$2:$A$4612,0),MATCH('EPS 3.1.3'!M$1,NoSettings_v3!$C$1:$AH$1,0)),"")</f>
        <v>0</v>
      </c>
      <c r="N1295" s="157">
        <f>IFERROR(INDEX(NoSettings_v3!$C$2:$AH$4612,MATCH('EPS 3.1.3'!$B1295,NoSettings_v3!$A$2:$A$4612,0),MATCH('EPS 3.1.3'!N$1,NoSettings_v3!$C$1:$AH$1,0)),"")</f>
        <v>0</v>
      </c>
      <c r="O1295" s="157">
        <f>IFERROR(INDEX(NoSettings_v3!$C$2:$AH$4612,MATCH('EPS 3.1.3'!$B1295,NoSettings_v3!$A$2:$A$4612,0),MATCH('EPS 3.1.3'!O$1,NoSettings_v3!$C$1:$AH$1,0)),"")</f>
        <v>0</v>
      </c>
      <c r="P1295" s="157">
        <f>IFERROR(INDEX(NoSettings_v3!$C$2:$AH$4612,MATCH('EPS 3.1.3'!$B1295,NoSettings_v3!$A$2:$A$4612,0),MATCH('EPS 3.1.3'!P$1,NoSettings_v3!$C$1:$AH$1,0)),"")</f>
        <v>0</v>
      </c>
      <c r="Q1295" s="157">
        <f>IFERROR(INDEX(NoSettings_v3!$C$2:$AH$4612,MATCH('EPS 3.1.3'!$B1295,NoSettings_v3!$A$2:$A$4612,0),MATCH('EPS 3.1.3'!Q$1,NoSettings_v3!$C$1:$AH$1,0)),"")</f>
        <v>0</v>
      </c>
      <c r="R1295" s="157">
        <f>IFERROR(INDEX(NoSettings_v3!$C$2:$AH$4612,MATCH('EPS 3.1.3'!$B1295,NoSettings_v3!$A$2:$A$4612,0),MATCH('EPS 3.1.3'!R$1,NoSettings_v3!$C$1:$AH$1,0)),"")</f>
        <v>0</v>
      </c>
      <c r="S1295" s="157">
        <f>IFERROR(INDEX(NoSettings_v3!$C$2:$AH$4612,MATCH('EPS 3.1.3'!$B1295,NoSettings_v3!$A$2:$A$4612,0),MATCH('EPS 3.1.3'!S$1,NoSettings_v3!$C$1:$AH$1,0)),"")</f>
        <v>0</v>
      </c>
      <c r="T1295" s="157">
        <f>IFERROR(INDEX(NoSettings_v3!$C$2:$AH$4612,MATCH('EPS 3.1.3'!$B1295,NoSettings_v3!$A$2:$A$4612,0),MATCH('EPS 3.1.3'!T$1,NoSettings_v3!$C$1:$AH$1,0)),"")</f>
        <v>0</v>
      </c>
      <c r="U1295" s="157">
        <f>IFERROR(INDEX(NoSettings_v3!$C$2:$AH$4612,MATCH('EPS 3.1.3'!$B1295,NoSettings_v3!$A$2:$A$4612,0),MATCH('EPS 3.1.3'!U$1,NoSettings_v3!$C$1:$AH$1,0)),"")</f>
        <v>0</v>
      </c>
      <c r="V1295" s="157">
        <f>IFERROR(INDEX(NoSettings_v3!$C$2:$AH$4612,MATCH('EPS 3.1.3'!$B1295,NoSettings_v3!$A$2:$A$4612,0),MATCH('EPS 3.1.3'!V$1,NoSettings_v3!$C$1:$AH$1,0)),"")</f>
        <v>0</v>
      </c>
      <c r="W1295" s="157">
        <f>IFERROR(INDEX(NoSettings_v3!$C$2:$AH$4612,MATCH('EPS 3.1.3'!$B1295,NoSettings_v3!$A$2:$A$4612,0),MATCH('EPS 3.1.3'!W$1,NoSettings_v3!$C$1:$AH$1,0)),"")</f>
        <v>0</v>
      </c>
      <c r="X1295" s="157">
        <f>IFERROR(INDEX(NoSettings_v3!$C$2:$AH$4612,MATCH('EPS 3.1.3'!$B1295,NoSettings_v3!$A$2:$A$4612,0),MATCH('EPS 3.1.3'!X$1,NoSettings_v3!$C$1:$AH$1,0)),"")</f>
        <v>0</v>
      </c>
      <c r="Y1295" s="157">
        <f>IFERROR(INDEX(NoSettings_v3!$C$2:$AH$4612,MATCH('EPS 3.1.3'!$B1295,NoSettings_v3!$A$2:$A$4612,0),MATCH('EPS 3.1.3'!Y$1,NoSettings_v3!$C$1:$AH$1,0)),"")</f>
        <v>0</v>
      </c>
      <c r="Z1295" s="157">
        <f>IFERROR(INDEX(NoSettings_v3!$C$2:$AH$4612,MATCH('EPS 3.1.3'!$B1295,NoSettings_v3!$A$2:$A$4612,0),MATCH('EPS 3.1.3'!Z$1,NoSettings_v3!$C$1:$AH$1,0)),"")</f>
        <v>0</v>
      </c>
      <c r="AA1295" s="157">
        <f>IFERROR(INDEX(NoSettings_v3!$C$2:$AH$4612,MATCH('EPS 3.1.3'!$B1295,NoSettings_v3!$A$2:$A$4612,0),MATCH('EPS 3.1.3'!AA$1,NoSettings_v3!$C$1:$AH$1,0)),"")</f>
        <v>0</v>
      </c>
      <c r="AB1295" s="157">
        <f>IFERROR(INDEX(NoSettings_v3!$C$2:$AH$4612,MATCH('EPS 3.1.3'!$B1295,NoSettings_v3!$A$2:$A$4612,0),MATCH('EPS 3.1.3'!AB$1,NoSettings_v3!$C$1:$AH$1,0)),"")</f>
        <v>0</v>
      </c>
      <c r="AC1295" s="157">
        <f>IFERROR(INDEX(NoSettings_v3!$C$2:$AH$4612,MATCH('EPS 3.1.3'!$B1295,NoSettings_v3!$A$2:$A$4612,0),MATCH('EPS 3.1.3'!AC$1,NoSettings_v3!$C$1:$AH$1,0)),"")</f>
        <v>0</v>
      </c>
      <c r="AD1295" s="157">
        <f>IFERROR(INDEX(NoSettings_v3!$C$2:$AH$4612,MATCH('EPS 3.1.3'!$B1295,NoSettings_v3!$A$2:$A$4612,0),MATCH('EPS 3.1.3'!AD$1,NoSettings_v3!$C$1:$AH$1,0)),"")</f>
        <v>0</v>
      </c>
      <c r="AE1295" s="157">
        <f>IFERROR(INDEX(NoSettings_v3!$C$2:$AH$4612,MATCH('EPS 3.1.3'!$B1295,NoSettings_v3!$A$2:$A$4612,0),MATCH('EPS 3.1.3'!AE$1,NoSettings_v3!$C$1:$AH$1,0)),"")</f>
        <v>0</v>
      </c>
      <c r="AF1295" s="157">
        <f>IFERROR(INDEX(NoSettings_v3!$C$2:$AH$4612,MATCH('EPS 3.1.3'!$B1295,NoSettings_v3!$A$2:$A$4612,0),MATCH('EPS 3.1.3'!AF$1,NoSettings_v3!$C$1:$AH$1,0)),"")</f>
        <v>0</v>
      </c>
      <c r="AG1295" s="157">
        <f>IFERROR(INDEX(NoSettings_v3!$C$2:$AH$4612,MATCH('EPS 3.1.3'!$B1295,NoSettings_v3!$A$2:$A$4612,0),MATCH('EPS 3.1.3'!AG$1,NoSettings_v3!$C$1:$AH$1,0)),"")</f>
        <v>0</v>
      </c>
      <c r="AH1295" s="157">
        <f>IFERROR(INDEX(NoSettings_v3!$C$2:$AH$4612,MATCH('EPS 3.1.3'!$B1295,NoSettings_v3!$A$2:$A$4612,0),MATCH('EPS 3.1.3'!AH$1,NoSettings_v3!$C$1:$AH$1,0)),"")</f>
        <v>0</v>
      </c>
      <c r="AI1295" s="157">
        <f>IFERROR(INDEX(NoSettings_v3!$C$2:$AH$4612,MATCH('EPS 3.1.3'!$B1295,NoSettings_v3!$A$2:$A$4612,0),MATCH('EPS 3.1.3'!AI$1,NoSettings_v3!$C$1:$AH$1,0)),"")</f>
        <v>0</v>
      </c>
    </row>
    <row r="1296" spans="2:35" x14ac:dyDescent="0.35">
      <c r="B1296" s="161" t="s">
        <v>2010</v>
      </c>
      <c r="C1296" s="127" t="s">
        <v>964</v>
      </c>
      <c r="D1296" s="157">
        <f>IFERROR(INDEX(NoSettings_v3!$C$2:$AH$4612,MATCH('EPS 3.1.3'!$B1296,NoSettings_v3!$A$2:$A$4612,0),MATCH('EPS 3.1.3'!D$1,NoSettings_v3!$C$1:$AH$1,0)),"")</f>
        <v>50856100000</v>
      </c>
      <c r="E1296" s="157">
        <f>IFERROR(INDEX(NoSettings_v3!$C$2:$AH$4612,MATCH('EPS 3.1.3'!$B1296,NoSettings_v3!$A$2:$A$4612,0),MATCH('EPS 3.1.3'!E$1,NoSettings_v3!$C$1:$AH$1,0)),"")</f>
        <v>40298900000</v>
      </c>
      <c r="F1296" s="157">
        <f>IFERROR(INDEX(NoSettings_v3!$C$2:$AH$4612,MATCH('EPS 3.1.3'!$B1296,NoSettings_v3!$A$2:$A$4612,0),MATCH('EPS 3.1.3'!F$1,NoSettings_v3!$C$1:$AH$1,0)),"")</f>
        <v>48885400000</v>
      </c>
      <c r="G1296" s="157">
        <f>IFERROR(INDEX(NoSettings_v3!$C$2:$AH$4612,MATCH('EPS 3.1.3'!$B1296,NoSettings_v3!$A$2:$A$4612,0),MATCH('EPS 3.1.3'!G$1,NoSettings_v3!$C$1:$AH$1,0)),"")</f>
        <v>54128600000</v>
      </c>
      <c r="H1296" s="157">
        <f>IFERROR(INDEX(NoSettings_v3!$C$2:$AH$4612,MATCH('EPS 3.1.3'!$B1296,NoSettings_v3!$A$2:$A$4612,0),MATCH('EPS 3.1.3'!H$1,NoSettings_v3!$C$1:$AH$1,0)),"")</f>
        <v>58117000000</v>
      </c>
      <c r="I1296" s="157">
        <f>IFERROR(INDEX(NoSettings_v3!$C$2:$AH$4612,MATCH('EPS 3.1.3'!$B1296,NoSettings_v3!$A$2:$A$4612,0),MATCH('EPS 3.1.3'!I$1,NoSettings_v3!$C$1:$AH$1,0)),"")</f>
        <v>60840300000</v>
      </c>
      <c r="J1296" s="157">
        <f>IFERROR(INDEX(NoSettings_v3!$C$2:$AH$4612,MATCH('EPS 3.1.3'!$B1296,NoSettings_v3!$A$2:$A$4612,0),MATCH('EPS 3.1.3'!J$1,NoSettings_v3!$C$1:$AH$1,0)),"")</f>
        <v>62681800000</v>
      </c>
      <c r="K1296" s="157">
        <f>IFERROR(INDEX(NoSettings_v3!$C$2:$AH$4612,MATCH('EPS 3.1.3'!$B1296,NoSettings_v3!$A$2:$A$4612,0),MATCH('EPS 3.1.3'!K$1,NoSettings_v3!$C$1:$AH$1,0)),"")</f>
        <v>63834900000</v>
      </c>
      <c r="L1296" s="157">
        <f>IFERROR(INDEX(NoSettings_v3!$C$2:$AH$4612,MATCH('EPS 3.1.3'!$B1296,NoSettings_v3!$A$2:$A$4612,0),MATCH('EPS 3.1.3'!L$1,NoSettings_v3!$C$1:$AH$1,0)),"")</f>
        <v>64435300000</v>
      </c>
      <c r="M1296" s="157">
        <f>IFERROR(INDEX(NoSettings_v3!$C$2:$AH$4612,MATCH('EPS 3.1.3'!$B1296,NoSettings_v3!$A$2:$A$4612,0),MATCH('EPS 3.1.3'!M$1,NoSettings_v3!$C$1:$AH$1,0)),"")</f>
        <v>65258000000</v>
      </c>
      <c r="N1296" s="157">
        <f>IFERROR(INDEX(NoSettings_v3!$C$2:$AH$4612,MATCH('EPS 3.1.3'!$B1296,NoSettings_v3!$A$2:$A$4612,0),MATCH('EPS 3.1.3'!N$1,NoSettings_v3!$C$1:$AH$1,0)),"")</f>
        <v>65551900000</v>
      </c>
      <c r="O1296" s="157">
        <f>IFERROR(INDEX(NoSettings_v3!$C$2:$AH$4612,MATCH('EPS 3.1.3'!$B1296,NoSettings_v3!$A$2:$A$4612,0),MATCH('EPS 3.1.3'!O$1,NoSettings_v3!$C$1:$AH$1,0)),"")</f>
        <v>65348300000</v>
      </c>
      <c r="P1296" s="157">
        <f>IFERROR(INDEX(NoSettings_v3!$C$2:$AH$4612,MATCH('EPS 3.1.3'!$B1296,NoSettings_v3!$A$2:$A$4612,0),MATCH('EPS 3.1.3'!P$1,NoSettings_v3!$C$1:$AH$1,0)),"")</f>
        <v>64724800000</v>
      </c>
      <c r="Q1296" s="157">
        <f>IFERROR(INDEX(NoSettings_v3!$C$2:$AH$4612,MATCH('EPS 3.1.3'!$B1296,NoSettings_v3!$A$2:$A$4612,0),MATCH('EPS 3.1.3'!Q$1,NoSettings_v3!$C$1:$AH$1,0)),"")</f>
        <v>63718600000</v>
      </c>
      <c r="R1296" s="157">
        <f>IFERROR(INDEX(NoSettings_v3!$C$2:$AH$4612,MATCH('EPS 3.1.3'!$B1296,NoSettings_v3!$A$2:$A$4612,0),MATCH('EPS 3.1.3'!R$1,NoSettings_v3!$C$1:$AH$1,0)),"")</f>
        <v>62160700000</v>
      </c>
      <c r="S1296" s="157">
        <f>IFERROR(INDEX(NoSettings_v3!$C$2:$AH$4612,MATCH('EPS 3.1.3'!$B1296,NoSettings_v3!$A$2:$A$4612,0),MATCH('EPS 3.1.3'!S$1,NoSettings_v3!$C$1:$AH$1,0)),"")</f>
        <v>60320700000</v>
      </c>
      <c r="T1296" s="157">
        <f>IFERROR(INDEX(NoSettings_v3!$C$2:$AH$4612,MATCH('EPS 3.1.3'!$B1296,NoSettings_v3!$A$2:$A$4612,0),MATCH('EPS 3.1.3'!T$1,NoSettings_v3!$C$1:$AH$1,0)),"")</f>
        <v>58279600000</v>
      </c>
      <c r="U1296" s="157">
        <f>IFERROR(INDEX(NoSettings_v3!$C$2:$AH$4612,MATCH('EPS 3.1.3'!$B1296,NoSettings_v3!$A$2:$A$4612,0),MATCH('EPS 3.1.3'!U$1,NoSettings_v3!$C$1:$AH$1,0)),"")</f>
        <v>56018000000</v>
      </c>
      <c r="V1296" s="157">
        <f>IFERROR(INDEX(NoSettings_v3!$C$2:$AH$4612,MATCH('EPS 3.1.3'!$B1296,NoSettings_v3!$A$2:$A$4612,0),MATCH('EPS 3.1.3'!V$1,NoSettings_v3!$C$1:$AH$1,0)),"")</f>
        <v>53615000000</v>
      </c>
      <c r="W1296" s="157">
        <f>IFERROR(INDEX(NoSettings_v3!$C$2:$AH$4612,MATCH('EPS 3.1.3'!$B1296,NoSettings_v3!$A$2:$A$4612,0),MATCH('EPS 3.1.3'!W$1,NoSettings_v3!$C$1:$AH$1,0)),"")</f>
        <v>51233000000</v>
      </c>
      <c r="X1296" s="157">
        <f>IFERROR(INDEX(NoSettings_v3!$C$2:$AH$4612,MATCH('EPS 3.1.3'!$B1296,NoSettings_v3!$A$2:$A$4612,0),MATCH('EPS 3.1.3'!X$1,NoSettings_v3!$C$1:$AH$1,0)),"")</f>
        <v>48683000000</v>
      </c>
      <c r="Y1296" s="157">
        <f>IFERROR(INDEX(NoSettings_v3!$C$2:$AH$4612,MATCH('EPS 3.1.3'!$B1296,NoSettings_v3!$A$2:$A$4612,0),MATCH('EPS 3.1.3'!Y$1,NoSettings_v3!$C$1:$AH$1,0)),"")</f>
        <v>46041600000</v>
      </c>
      <c r="Z1296" s="157">
        <f>IFERROR(INDEX(NoSettings_v3!$C$2:$AH$4612,MATCH('EPS 3.1.3'!$B1296,NoSettings_v3!$A$2:$A$4612,0),MATCH('EPS 3.1.3'!Z$1,NoSettings_v3!$C$1:$AH$1,0)),"")</f>
        <v>43332500000</v>
      </c>
      <c r="AA1296" s="157">
        <f>IFERROR(INDEX(NoSettings_v3!$C$2:$AH$4612,MATCH('EPS 3.1.3'!$B1296,NoSettings_v3!$A$2:$A$4612,0),MATCH('EPS 3.1.3'!AA$1,NoSettings_v3!$C$1:$AH$1,0)),"")</f>
        <v>40576600000</v>
      </c>
      <c r="AB1296" s="157">
        <f>IFERROR(INDEX(NoSettings_v3!$C$2:$AH$4612,MATCH('EPS 3.1.3'!$B1296,NoSettings_v3!$A$2:$A$4612,0),MATCH('EPS 3.1.3'!AB$1,NoSettings_v3!$C$1:$AH$1,0)),"")</f>
        <v>37568400000</v>
      </c>
      <c r="AC1296" s="157">
        <f>IFERROR(INDEX(NoSettings_v3!$C$2:$AH$4612,MATCH('EPS 3.1.3'!$B1296,NoSettings_v3!$A$2:$A$4612,0),MATCH('EPS 3.1.3'!AC$1,NoSettings_v3!$C$1:$AH$1,0)),"")</f>
        <v>34600900000</v>
      </c>
      <c r="AD1296" s="157">
        <f>IFERROR(INDEX(NoSettings_v3!$C$2:$AH$4612,MATCH('EPS 3.1.3'!$B1296,NoSettings_v3!$A$2:$A$4612,0),MATCH('EPS 3.1.3'!AD$1,NoSettings_v3!$C$1:$AH$1,0)),"")</f>
        <v>31684900000</v>
      </c>
      <c r="AE1296" s="157">
        <f>IFERROR(INDEX(NoSettings_v3!$C$2:$AH$4612,MATCH('EPS 3.1.3'!$B1296,NoSettings_v3!$A$2:$A$4612,0),MATCH('EPS 3.1.3'!AE$1,NoSettings_v3!$C$1:$AH$1,0)),"")</f>
        <v>28825400000</v>
      </c>
      <c r="AF1296" s="157">
        <f>IFERROR(INDEX(NoSettings_v3!$C$2:$AH$4612,MATCH('EPS 3.1.3'!$B1296,NoSettings_v3!$A$2:$A$4612,0),MATCH('EPS 3.1.3'!AF$1,NoSettings_v3!$C$1:$AH$1,0)),"")</f>
        <v>26026500000</v>
      </c>
      <c r="AG1296" s="157">
        <f>IFERROR(INDEX(NoSettings_v3!$C$2:$AH$4612,MATCH('EPS 3.1.3'!$B1296,NoSettings_v3!$A$2:$A$4612,0),MATCH('EPS 3.1.3'!AG$1,NoSettings_v3!$C$1:$AH$1,0)),"")</f>
        <v>23291200000</v>
      </c>
      <c r="AH1296" s="157">
        <f>IFERROR(INDEX(NoSettings_v3!$C$2:$AH$4612,MATCH('EPS 3.1.3'!$B1296,NoSettings_v3!$A$2:$A$4612,0),MATCH('EPS 3.1.3'!AH$1,NoSettings_v3!$C$1:$AH$1,0)),"")</f>
        <v>20621700000</v>
      </c>
      <c r="AI1296" s="157">
        <f>IFERROR(INDEX(NoSettings_v3!$C$2:$AH$4612,MATCH('EPS 3.1.3'!$B1296,NoSettings_v3!$A$2:$A$4612,0),MATCH('EPS 3.1.3'!AI$1,NoSettings_v3!$C$1:$AH$1,0)),"")</f>
        <v>18019400000</v>
      </c>
    </row>
    <row r="1297" spans="2:35" x14ac:dyDescent="0.35">
      <c r="B1297" s="161" t="s">
        <v>2011</v>
      </c>
      <c r="C1297" s="127" t="s">
        <v>964</v>
      </c>
      <c r="D1297" s="157">
        <f>IFERROR(INDEX(NoSettings_v3!$C$2:$AH$4612,MATCH('EPS 3.1.3'!$B1297,NoSettings_v3!$A$2:$A$4612,0),MATCH('EPS 3.1.3'!D$1,NoSettings_v3!$C$1:$AH$1,0)),"")</f>
        <v>0</v>
      </c>
      <c r="E1297" s="157">
        <f>IFERROR(INDEX(NoSettings_v3!$C$2:$AH$4612,MATCH('EPS 3.1.3'!$B1297,NoSettings_v3!$A$2:$A$4612,0),MATCH('EPS 3.1.3'!E$1,NoSettings_v3!$C$1:$AH$1,0)),"")</f>
        <v>0</v>
      </c>
      <c r="F1297" s="157">
        <f>IFERROR(INDEX(NoSettings_v3!$C$2:$AH$4612,MATCH('EPS 3.1.3'!$B1297,NoSettings_v3!$A$2:$A$4612,0),MATCH('EPS 3.1.3'!F$1,NoSettings_v3!$C$1:$AH$1,0)),"")</f>
        <v>0</v>
      </c>
      <c r="G1297" s="157">
        <f>IFERROR(INDEX(NoSettings_v3!$C$2:$AH$4612,MATCH('EPS 3.1.3'!$B1297,NoSettings_v3!$A$2:$A$4612,0),MATCH('EPS 3.1.3'!G$1,NoSettings_v3!$C$1:$AH$1,0)),"")</f>
        <v>0</v>
      </c>
      <c r="H1297" s="157">
        <f>IFERROR(INDEX(NoSettings_v3!$C$2:$AH$4612,MATCH('EPS 3.1.3'!$B1297,NoSettings_v3!$A$2:$A$4612,0),MATCH('EPS 3.1.3'!H$1,NoSettings_v3!$C$1:$AH$1,0)),"")</f>
        <v>0</v>
      </c>
      <c r="I1297" s="157">
        <f>IFERROR(INDEX(NoSettings_v3!$C$2:$AH$4612,MATCH('EPS 3.1.3'!$B1297,NoSettings_v3!$A$2:$A$4612,0),MATCH('EPS 3.1.3'!I$1,NoSettings_v3!$C$1:$AH$1,0)),"")</f>
        <v>0</v>
      </c>
      <c r="J1297" s="157">
        <f>IFERROR(INDEX(NoSettings_v3!$C$2:$AH$4612,MATCH('EPS 3.1.3'!$B1297,NoSettings_v3!$A$2:$A$4612,0),MATCH('EPS 3.1.3'!J$1,NoSettings_v3!$C$1:$AH$1,0)),"")</f>
        <v>0</v>
      </c>
      <c r="K1297" s="157">
        <f>IFERROR(INDEX(NoSettings_v3!$C$2:$AH$4612,MATCH('EPS 3.1.3'!$B1297,NoSettings_v3!$A$2:$A$4612,0),MATCH('EPS 3.1.3'!K$1,NoSettings_v3!$C$1:$AH$1,0)),"")</f>
        <v>0</v>
      </c>
      <c r="L1297" s="157">
        <f>IFERROR(INDEX(NoSettings_v3!$C$2:$AH$4612,MATCH('EPS 3.1.3'!$B1297,NoSettings_v3!$A$2:$A$4612,0),MATCH('EPS 3.1.3'!L$1,NoSettings_v3!$C$1:$AH$1,0)),"")</f>
        <v>0</v>
      </c>
      <c r="M1297" s="157">
        <f>IFERROR(INDEX(NoSettings_v3!$C$2:$AH$4612,MATCH('EPS 3.1.3'!$B1297,NoSettings_v3!$A$2:$A$4612,0),MATCH('EPS 3.1.3'!M$1,NoSettings_v3!$C$1:$AH$1,0)),"")</f>
        <v>0</v>
      </c>
      <c r="N1297" s="157">
        <f>IFERROR(INDEX(NoSettings_v3!$C$2:$AH$4612,MATCH('EPS 3.1.3'!$B1297,NoSettings_v3!$A$2:$A$4612,0),MATCH('EPS 3.1.3'!N$1,NoSettings_v3!$C$1:$AH$1,0)),"")</f>
        <v>0</v>
      </c>
      <c r="O1297" s="157">
        <f>IFERROR(INDEX(NoSettings_v3!$C$2:$AH$4612,MATCH('EPS 3.1.3'!$B1297,NoSettings_v3!$A$2:$A$4612,0),MATCH('EPS 3.1.3'!O$1,NoSettings_v3!$C$1:$AH$1,0)),"")</f>
        <v>0</v>
      </c>
      <c r="P1297" s="157">
        <f>IFERROR(INDEX(NoSettings_v3!$C$2:$AH$4612,MATCH('EPS 3.1.3'!$B1297,NoSettings_v3!$A$2:$A$4612,0),MATCH('EPS 3.1.3'!P$1,NoSettings_v3!$C$1:$AH$1,0)),"")</f>
        <v>0</v>
      </c>
      <c r="Q1297" s="157">
        <f>IFERROR(INDEX(NoSettings_v3!$C$2:$AH$4612,MATCH('EPS 3.1.3'!$B1297,NoSettings_v3!$A$2:$A$4612,0),MATCH('EPS 3.1.3'!Q$1,NoSettings_v3!$C$1:$AH$1,0)),"")</f>
        <v>0</v>
      </c>
      <c r="R1297" s="157">
        <f>IFERROR(INDEX(NoSettings_v3!$C$2:$AH$4612,MATCH('EPS 3.1.3'!$B1297,NoSettings_v3!$A$2:$A$4612,0),MATCH('EPS 3.1.3'!R$1,NoSettings_v3!$C$1:$AH$1,0)),"")</f>
        <v>0</v>
      </c>
      <c r="S1297" s="157">
        <f>IFERROR(INDEX(NoSettings_v3!$C$2:$AH$4612,MATCH('EPS 3.1.3'!$B1297,NoSettings_v3!$A$2:$A$4612,0),MATCH('EPS 3.1.3'!S$1,NoSettings_v3!$C$1:$AH$1,0)),"")</f>
        <v>0</v>
      </c>
      <c r="T1297" s="157">
        <f>IFERROR(INDEX(NoSettings_v3!$C$2:$AH$4612,MATCH('EPS 3.1.3'!$B1297,NoSettings_v3!$A$2:$A$4612,0),MATCH('EPS 3.1.3'!T$1,NoSettings_v3!$C$1:$AH$1,0)),"")</f>
        <v>0</v>
      </c>
      <c r="U1297" s="157">
        <f>IFERROR(INDEX(NoSettings_v3!$C$2:$AH$4612,MATCH('EPS 3.1.3'!$B1297,NoSettings_v3!$A$2:$A$4612,0),MATCH('EPS 3.1.3'!U$1,NoSettings_v3!$C$1:$AH$1,0)),"")</f>
        <v>0</v>
      </c>
      <c r="V1297" s="157">
        <f>IFERROR(INDEX(NoSettings_v3!$C$2:$AH$4612,MATCH('EPS 3.1.3'!$B1297,NoSettings_v3!$A$2:$A$4612,0),MATCH('EPS 3.1.3'!V$1,NoSettings_v3!$C$1:$AH$1,0)),"")</f>
        <v>0</v>
      </c>
      <c r="W1297" s="157">
        <f>IFERROR(INDEX(NoSettings_v3!$C$2:$AH$4612,MATCH('EPS 3.1.3'!$B1297,NoSettings_v3!$A$2:$A$4612,0),MATCH('EPS 3.1.3'!W$1,NoSettings_v3!$C$1:$AH$1,0)),"")</f>
        <v>0</v>
      </c>
      <c r="X1297" s="157">
        <f>IFERROR(INDEX(NoSettings_v3!$C$2:$AH$4612,MATCH('EPS 3.1.3'!$B1297,NoSettings_v3!$A$2:$A$4612,0),MATCH('EPS 3.1.3'!X$1,NoSettings_v3!$C$1:$AH$1,0)),"")</f>
        <v>0</v>
      </c>
      <c r="Y1297" s="157">
        <f>IFERROR(INDEX(NoSettings_v3!$C$2:$AH$4612,MATCH('EPS 3.1.3'!$B1297,NoSettings_v3!$A$2:$A$4612,0),MATCH('EPS 3.1.3'!Y$1,NoSettings_v3!$C$1:$AH$1,0)),"")</f>
        <v>0</v>
      </c>
      <c r="Z1297" s="157">
        <f>IFERROR(INDEX(NoSettings_v3!$C$2:$AH$4612,MATCH('EPS 3.1.3'!$B1297,NoSettings_v3!$A$2:$A$4612,0),MATCH('EPS 3.1.3'!Z$1,NoSettings_v3!$C$1:$AH$1,0)),"")</f>
        <v>0</v>
      </c>
      <c r="AA1297" s="157">
        <f>IFERROR(INDEX(NoSettings_v3!$C$2:$AH$4612,MATCH('EPS 3.1.3'!$B1297,NoSettings_v3!$A$2:$A$4612,0),MATCH('EPS 3.1.3'!AA$1,NoSettings_v3!$C$1:$AH$1,0)),"")</f>
        <v>0</v>
      </c>
      <c r="AB1297" s="157">
        <f>IFERROR(INDEX(NoSettings_v3!$C$2:$AH$4612,MATCH('EPS 3.1.3'!$B1297,NoSettings_v3!$A$2:$A$4612,0),MATCH('EPS 3.1.3'!AB$1,NoSettings_v3!$C$1:$AH$1,0)),"")</f>
        <v>0</v>
      </c>
      <c r="AC1297" s="157">
        <f>IFERROR(INDEX(NoSettings_v3!$C$2:$AH$4612,MATCH('EPS 3.1.3'!$B1297,NoSettings_v3!$A$2:$A$4612,0),MATCH('EPS 3.1.3'!AC$1,NoSettings_v3!$C$1:$AH$1,0)),"")</f>
        <v>0</v>
      </c>
      <c r="AD1297" s="157">
        <f>IFERROR(INDEX(NoSettings_v3!$C$2:$AH$4612,MATCH('EPS 3.1.3'!$B1297,NoSettings_v3!$A$2:$A$4612,0),MATCH('EPS 3.1.3'!AD$1,NoSettings_v3!$C$1:$AH$1,0)),"")</f>
        <v>0</v>
      </c>
      <c r="AE1297" s="157">
        <f>IFERROR(INDEX(NoSettings_v3!$C$2:$AH$4612,MATCH('EPS 3.1.3'!$B1297,NoSettings_v3!$A$2:$A$4612,0),MATCH('EPS 3.1.3'!AE$1,NoSettings_v3!$C$1:$AH$1,0)),"")</f>
        <v>0</v>
      </c>
      <c r="AF1297" s="157">
        <f>IFERROR(INDEX(NoSettings_v3!$C$2:$AH$4612,MATCH('EPS 3.1.3'!$B1297,NoSettings_v3!$A$2:$A$4612,0),MATCH('EPS 3.1.3'!AF$1,NoSettings_v3!$C$1:$AH$1,0)),"")</f>
        <v>0</v>
      </c>
      <c r="AG1297" s="157">
        <f>IFERROR(INDEX(NoSettings_v3!$C$2:$AH$4612,MATCH('EPS 3.1.3'!$B1297,NoSettings_v3!$A$2:$A$4612,0),MATCH('EPS 3.1.3'!AG$1,NoSettings_v3!$C$1:$AH$1,0)),"")</f>
        <v>0</v>
      </c>
      <c r="AH1297" s="157">
        <f>IFERROR(INDEX(NoSettings_v3!$C$2:$AH$4612,MATCH('EPS 3.1.3'!$B1297,NoSettings_v3!$A$2:$A$4612,0),MATCH('EPS 3.1.3'!AH$1,NoSettings_v3!$C$1:$AH$1,0)),"")</f>
        <v>0</v>
      </c>
      <c r="AI1297" s="157">
        <f>IFERROR(INDEX(NoSettings_v3!$C$2:$AH$4612,MATCH('EPS 3.1.3'!$B1297,NoSettings_v3!$A$2:$A$4612,0),MATCH('EPS 3.1.3'!AI$1,NoSettings_v3!$C$1:$AH$1,0)),"")</f>
        <v>0</v>
      </c>
    </row>
    <row r="1298" spans="2:35" x14ac:dyDescent="0.35">
      <c r="B1298" s="161" t="s">
        <v>2012</v>
      </c>
      <c r="C1298" s="127" t="s">
        <v>964</v>
      </c>
      <c r="D1298" s="157">
        <f>IFERROR(INDEX(NoSettings_v3!$C$2:$AH$4612,MATCH('EPS 3.1.3'!$B1298,NoSettings_v3!$A$2:$A$4612,0),MATCH('EPS 3.1.3'!D$1,NoSettings_v3!$C$1:$AH$1,0)),"")</f>
        <v>0</v>
      </c>
      <c r="E1298" s="157">
        <f>IFERROR(INDEX(NoSettings_v3!$C$2:$AH$4612,MATCH('EPS 3.1.3'!$B1298,NoSettings_v3!$A$2:$A$4612,0),MATCH('EPS 3.1.3'!E$1,NoSettings_v3!$C$1:$AH$1,0)),"")</f>
        <v>0</v>
      </c>
      <c r="F1298" s="157">
        <f>IFERROR(INDEX(NoSettings_v3!$C$2:$AH$4612,MATCH('EPS 3.1.3'!$B1298,NoSettings_v3!$A$2:$A$4612,0),MATCH('EPS 3.1.3'!F$1,NoSettings_v3!$C$1:$AH$1,0)),"")</f>
        <v>0</v>
      </c>
      <c r="G1298" s="157">
        <f>IFERROR(INDEX(NoSettings_v3!$C$2:$AH$4612,MATCH('EPS 3.1.3'!$B1298,NoSettings_v3!$A$2:$A$4612,0),MATCH('EPS 3.1.3'!G$1,NoSettings_v3!$C$1:$AH$1,0)),"")</f>
        <v>0</v>
      </c>
      <c r="H1298" s="157">
        <f>IFERROR(INDEX(NoSettings_v3!$C$2:$AH$4612,MATCH('EPS 3.1.3'!$B1298,NoSettings_v3!$A$2:$A$4612,0),MATCH('EPS 3.1.3'!H$1,NoSettings_v3!$C$1:$AH$1,0)),"")</f>
        <v>0</v>
      </c>
      <c r="I1298" s="157">
        <f>IFERROR(INDEX(NoSettings_v3!$C$2:$AH$4612,MATCH('EPS 3.1.3'!$B1298,NoSettings_v3!$A$2:$A$4612,0),MATCH('EPS 3.1.3'!I$1,NoSettings_v3!$C$1:$AH$1,0)),"")</f>
        <v>0</v>
      </c>
      <c r="J1298" s="157">
        <f>IFERROR(INDEX(NoSettings_v3!$C$2:$AH$4612,MATCH('EPS 3.1.3'!$B1298,NoSettings_v3!$A$2:$A$4612,0),MATCH('EPS 3.1.3'!J$1,NoSettings_v3!$C$1:$AH$1,0)),"")</f>
        <v>0</v>
      </c>
      <c r="K1298" s="157">
        <f>IFERROR(INDEX(NoSettings_v3!$C$2:$AH$4612,MATCH('EPS 3.1.3'!$B1298,NoSettings_v3!$A$2:$A$4612,0),MATCH('EPS 3.1.3'!K$1,NoSettings_v3!$C$1:$AH$1,0)),"")</f>
        <v>0</v>
      </c>
      <c r="L1298" s="157">
        <f>IFERROR(INDEX(NoSettings_v3!$C$2:$AH$4612,MATCH('EPS 3.1.3'!$B1298,NoSettings_v3!$A$2:$A$4612,0),MATCH('EPS 3.1.3'!L$1,NoSettings_v3!$C$1:$AH$1,0)),"")</f>
        <v>0</v>
      </c>
      <c r="M1298" s="157">
        <f>IFERROR(INDEX(NoSettings_v3!$C$2:$AH$4612,MATCH('EPS 3.1.3'!$B1298,NoSettings_v3!$A$2:$A$4612,0),MATCH('EPS 3.1.3'!M$1,NoSettings_v3!$C$1:$AH$1,0)),"")</f>
        <v>0</v>
      </c>
      <c r="N1298" s="157">
        <f>IFERROR(INDEX(NoSettings_v3!$C$2:$AH$4612,MATCH('EPS 3.1.3'!$B1298,NoSettings_v3!$A$2:$A$4612,0),MATCH('EPS 3.1.3'!N$1,NoSettings_v3!$C$1:$AH$1,0)),"")</f>
        <v>0</v>
      </c>
      <c r="O1298" s="157">
        <f>IFERROR(INDEX(NoSettings_v3!$C$2:$AH$4612,MATCH('EPS 3.1.3'!$B1298,NoSettings_v3!$A$2:$A$4612,0),MATCH('EPS 3.1.3'!O$1,NoSettings_v3!$C$1:$AH$1,0)),"")</f>
        <v>0</v>
      </c>
      <c r="P1298" s="157">
        <f>IFERROR(INDEX(NoSettings_v3!$C$2:$AH$4612,MATCH('EPS 3.1.3'!$B1298,NoSettings_v3!$A$2:$A$4612,0),MATCH('EPS 3.1.3'!P$1,NoSettings_v3!$C$1:$AH$1,0)),"")</f>
        <v>0</v>
      </c>
      <c r="Q1298" s="157">
        <f>IFERROR(INDEX(NoSettings_v3!$C$2:$AH$4612,MATCH('EPS 3.1.3'!$B1298,NoSettings_v3!$A$2:$A$4612,0),MATCH('EPS 3.1.3'!Q$1,NoSettings_v3!$C$1:$AH$1,0)),"")</f>
        <v>0</v>
      </c>
      <c r="R1298" s="157">
        <f>IFERROR(INDEX(NoSettings_v3!$C$2:$AH$4612,MATCH('EPS 3.1.3'!$B1298,NoSettings_v3!$A$2:$A$4612,0),MATCH('EPS 3.1.3'!R$1,NoSettings_v3!$C$1:$AH$1,0)),"")</f>
        <v>0</v>
      </c>
      <c r="S1298" s="157">
        <f>IFERROR(INDEX(NoSettings_v3!$C$2:$AH$4612,MATCH('EPS 3.1.3'!$B1298,NoSettings_v3!$A$2:$A$4612,0),MATCH('EPS 3.1.3'!S$1,NoSettings_v3!$C$1:$AH$1,0)),"")</f>
        <v>0</v>
      </c>
      <c r="T1298" s="157">
        <f>IFERROR(INDEX(NoSettings_v3!$C$2:$AH$4612,MATCH('EPS 3.1.3'!$B1298,NoSettings_v3!$A$2:$A$4612,0),MATCH('EPS 3.1.3'!T$1,NoSettings_v3!$C$1:$AH$1,0)),"")</f>
        <v>0</v>
      </c>
      <c r="U1298" s="157">
        <f>IFERROR(INDEX(NoSettings_v3!$C$2:$AH$4612,MATCH('EPS 3.1.3'!$B1298,NoSettings_v3!$A$2:$A$4612,0),MATCH('EPS 3.1.3'!U$1,NoSettings_v3!$C$1:$AH$1,0)),"")</f>
        <v>0</v>
      </c>
      <c r="V1298" s="157">
        <f>IFERROR(INDEX(NoSettings_v3!$C$2:$AH$4612,MATCH('EPS 3.1.3'!$B1298,NoSettings_v3!$A$2:$A$4612,0),MATCH('EPS 3.1.3'!V$1,NoSettings_v3!$C$1:$AH$1,0)),"")</f>
        <v>0</v>
      </c>
      <c r="W1298" s="157">
        <f>IFERROR(INDEX(NoSettings_v3!$C$2:$AH$4612,MATCH('EPS 3.1.3'!$B1298,NoSettings_v3!$A$2:$A$4612,0),MATCH('EPS 3.1.3'!W$1,NoSettings_v3!$C$1:$AH$1,0)),"")</f>
        <v>0</v>
      </c>
      <c r="X1298" s="157">
        <f>IFERROR(INDEX(NoSettings_v3!$C$2:$AH$4612,MATCH('EPS 3.1.3'!$B1298,NoSettings_v3!$A$2:$A$4612,0),MATCH('EPS 3.1.3'!X$1,NoSettings_v3!$C$1:$AH$1,0)),"")</f>
        <v>0</v>
      </c>
      <c r="Y1298" s="157">
        <f>IFERROR(INDEX(NoSettings_v3!$C$2:$AH$4612,MATCH('EPS 3.1.3'!$B1298,NoSettings_v3!$A$2:$A$4612,0),MATCH('EPS 3.1.3'!Y$1,NoSettings_v3!$C$1:$AH$1,0)),"")</f>
        <v>0</v>
      </c>
      <c r="Z1298" s="157">
        <f>IFERROR(INDEX(NoSettings_v3!$C$2:$AH$4612,MATCH('EPS 3.1.3'!$B1298,NoSettings_v3!$A$2:$A$4612,0),MATCH('EPS 3.1.3'!Z$1,NoSettings_v3!$C$1:$AH$1,0)),"")</f>
        <v>0</v>
      </c>
      <c r="AA1298" s="157">
        <f>IFERROR(INDEX(NoSettings_v3!$C$2:$AH$4612,MATCH('EPS 3.1.3'!$B1298,NoSettings_v3!$A$2:$A$4612,0),MATCH('EPS 3.1.3'!AA$1,NoSettings_v3!$C$1:$AH$1,0)),"")</f>
        <v>0</v>
      </c>
      <c r="AB1298" s="157">
        <f>IFERROR(INDEX(NoSettings_v3!$C$2:$AH$4612,MATCH('EPS 3.1.3'!$B1298,NoSettings_v3!$A$2:$A$4612,0),MATCH('EPS 3.1.3'!AB$1,NoSettings_v3!$C$1:$AH$1,0)),"")</f>
        <v>0</v>
      </c>
      <c r="AC1298" s="157">
        <f>IFERROR(INDEX(NoSettings_v3!$C$2:$AH$4612,MATCH('EPS 3.1.3'!$B1298,NoSettings_v3!$A$2:$A$4612,0),MATCH('EPS 3.1.3'!AC$1,NoSettings_v3!$C$1:$AH$1,0)),"")</f>
        <v>0</v>
      </c>
      <c r="AD1298" s="157">
        <f>IFERROR(INDEX(NoSettings_v3!$C$2:$AH$4612,MATCH('EPS 3.1.3'!$B1298,NoSettings_v3!$A$2:$A$4612,0),MATCH('EPS 3.1.3'!AD$1,NoSettings_v3!$C$1:$AH$1,0)),"")</f>
        <v>0</v>
      </c>
      <c r="AE1298" s="157">
        <f>IFERROR(INDEX(NoSettings_v3!$C$2:$AH$4612,MATCH('EPS 3.1.3'!$B1298,NoSettings_v3!$A$2:$A$4612,0),MATCH('EPS 3.1.3'!AE$1,NoSettings_v3!$C$1:$AH$1,0)),"")</f>
        <v>0</v>
      </c>
      <c r="AF1298" s="157">
        <f>IFERROR(INDEX(NoSettings_v3!$C$2:$AH$4612,MATCH('EPS 3.1.3'!$B1298,NoSettings_v3!$A$2:$A$4612,0),MATCH('EPS 3.1.3'!AF$1,NoSettings_v3!$C$1:$AH$1,0)),"")</f>
        <v>0</v>
      </c>
      <c r="AG1298" s="157">
        <f>IFERROR(INDEX(NoSettings_v3!$C$2:$AH$4612,MATCH('EPS 3.1.3'!$B1298,NoSettings_v3!$A$2:$A$4612,0),MATCH('EPS 3.1.3'!AG$1,NoSettings_v3!$C$1:$AH$1,0)),"")</f>
        <v>0</v>
      </c>
      <c r="AH1298" s="157">
        <f>IFERROR(INDEX(NoSettings_v3!$C$2:$AH$4612,MATCH('EPS 3.1.3'!$B1298,NoSettings_v3!$A$2:$A$4612,0),MATCH('EPS 3.1.3'!AH$1,NoSettings_v3!$C$1:$AH$1,0)),"")</f>
        <v>0</v>
      </c>
      <c r="AI1298" s="157">
        <f>IFERROR(INDEX(NoSettings_v3!$C$2:$AH$4612,MATCH('EPS 3.1.3'!$B1298,NoSettings_v3!$A$2:$A$4612,0),MATCH('EPS 3.1.3'!AI$1,NoSettings_v3!$C$1:$AH$1,0)),"")</f>
        <v>0</v>
      </c>
    </row>
    <row r="1299" spans="2:35" x14ac:dyDescent="0.35">
      <c r="B1299" s="161" t="s">
        <v>2013</v>
      </c>
      <c r="C1299" s="127" t="s">
        <v>964</v>
      </c>
      <c r="D1299" s="157">
        <f>IFERROR(INDEX(NoSettings_v3!$C$2:$AH$4612,MATCH('EPS 3.1.3'!$B1299,NoSettings_v3!$A$2:$A$4612,0),MATCH('EPS 3.1.3'!D$1,NoSettings_v3!$C$1:$AH$1,0)),"")</f>
        <v>0</v>
      </c>
      <c r="E1299" s="157">
        <f>IFERROR(INDEX(NoSettings_v3!$C$2:$AH$4612,MATCH('EPS 3.1.3'!$B1299,NoSettings_v3!$A$2:$A$4612,0),MATCH('EPS 3.1.3'!E$1,NoSettings_v3!$C$1:$AH$1,0)),"")</f>
        <v>0</v>
      </c>
      <c r="F1299" s="157">
        <f>IFERROR(INDEX(NoSettings_v3!$C$2:$AH$4612,MATCH('EPS 3.1.3'!$B1299,NoSettings_v3!$A$2:$A$4612,0),MATCH('EPS 3.1.3'!F$1,NoSettings_v3!$C$1:$AH$1,0)),"")</f>
        <v>0</v>
      </c>
      <c r="G1299" s="157">
        <f>IFERROR(INDEX(NoSettings_v3!$C$2:$AH$4612,MATCH('EPS 3.1.3'!$B1299,NoSettings_v3!$A$2:$A$4612,0),MATCH('EPS 3.1.3'!G$1,NoSettings_v3!$C$1:$AH$1,0)),"")</f>
        <v>0</v>
      </c>
      <c r="H1299" s="157">
        <f>IFERROR(INDEX(NoSettings_v3!$C$2:$AH$4612,MATCH('EPS 3.1.3'!$B1299,NoSettings_v3!$A$2:$A$4612,0),MATCH('EPS 3.1.3'!H$1,NoSettings_v3!$C$1:$AH$1,0)),"")</f>
        <v>0</v>
      </c>
      <c r="I1299" s="157">
        <f>IFERROR(INDEX(NoSettings_v3!$C$2:$AH$4612,MATCH('EPS 3.1.3'!$B1299,NoSettings_v3!$A$2:$A$4612,0),MATCH('EPS 3.1.3'!I$1,NoSettings_v3!$C$1:$AH$1,0)),"")</f>
        <v>0</v>
      </c>
      <c r="J1299" s="157">
        <f>IFERROR(INDEX(NoSettings_v3!$C$2:$AH$4612,MATCH('EPS 3.1.3'!$B1299,NoSettings_v3!$A$2:$A$4612,0),MATCH('EPS 3.1.3'!J$1,NoSettings_v3!$C$1:$AH$1,0)),"")</f>
        <v>0</v>
      </c>
      <c r="K1299" s="157">
        <f>IFERROR(INDEX(NoSettings_v3!$C$2:$AH$4612,MATCH('EPS 3.1.3'!$B1299,NoSettings_v3!$A$2:$A$4612,0),MATCH('EPS 3.1.3'!K$1,NoSettings_v3!$C$1:$AH$1,0)),"")</f>
        <v>0</v>
      </c>
      <c r="L1299" s="157">
        <f>IFERROR(INDEX(NoSettings_v3!$C$2:$AH$4612,MATCH('EPS 3.1.3'!$B1299,NoSettings_v3!$A$2:$A$4612,0),MATCH('EPS 3.1.3'!L$1,NoSettings_v3!$C$1:$AH$1,0)),"")</f>
        <v>0</v>
      </c>
      <c r="M1299" s="157">
        <f>IFERROR(INDEX(NoSettings_v3!$C$2:$AH$4612,MATCH('EPS 3.1.3'!$B1299,NoSettings_v3!$A$2:$A$4612,0),MATCH('EPS 3.1.3'!M$1,NoSettings_v3!$C$1:$AH$1,0)),"")</f>
        <v>0</v>
      </c>
      <c r="N1299" s="157">
        <f>IFERROR(INDEX(NoSettings_v3!$C$2:$AH$4612,MATCH('EPS 3.1.3'!$B1299,NoSettings_v3!$A$2:$A$4612,0),MATCH('EPS 3.1.3'!N$1,NoSettings_v3!$C$1:$AH$1,0)),"")</f>
        <v>0</v>
      </c>
      <c r="O1299" s="157">
        <f>IFERROR(INDEX(NoSettings_v3!$C$2:$AH$4612,MATCH('EPS 3.1.3'!$B1299,NoSettings_v3!$A$2:$A$4612,0),MATCH('EPS 3.1.3'!O$1,NoSettings_v3!$C$1:$AH$1,0)),"")</f>
        <v>0</v>
      </c>
      <c r="P1299" s="157">
        <f>IFERROR(INDEX(NoSettings_v3!$C$2:$AH$4612,MATCH('EPS 3.1.3'!$B1299,NoSettings_v3!$A$2:$A$4612,0),MATCH('EPS 3.1.3'!P$1,NoSettings_v3!$C$1:$AH$1,0)),"")</f>
        <v>0</v>
      </c>
      <c r="Q1299" s="157">
        <f>IFERROR(INDEX(NoSettings_v3!$C$2:$AH$4612,MATCH('EPS 3.1.3'!$B1299,NoSettings_v3!$A$2:$A$4612,0),MATCH('EPS 3.1.3'!Q$1,NoSettings_v3!$C$1:$AH$1,0)),"")</f>
        <v>0</v>
      </c>
      <c r="R1299" s="157">
        <f>IFERROR(INDEX(NoSettings_v3!$C$2:$AH$4612,MATCH('EPS 3.1.3'!$B1299,NoSettings_v3!$A$2:$A$4612,0),MATCH('EPS 3.1.3'!R$1,NoSettings_v3!$C$1:$AH$1,0)),"")</f>
        <v>0</v>
      </c>
      <c r="S1299" s="157">
        <f>IFERROR(INDEX(NoSettings_v3!$C$2:$AH$4612,MATCH('EPS 3.1.3'!$B1299,NoSettings_v3!$A$2:$A$4612,0),MATCH('EPS 3.1.3'!S$1,NoSettings_v3!$C$1:$AH$1,0)),"")</f>
        <v>0</v>
      </c>
      <c r="T1299" s="157">
        <f>IFERROR(INDEX(NoSettings_v3!$C$2:$AH$4612,MATCH('EPS 3.1.3'!$B1299,NoSettings_v3!$A$2:$A$4612,0),MATCH('EPS 3.1.3'!T$1,NoSettings_v3!$C$1:$AH$1,0)),"")</f>
        <v>0</v>
      </c>
      <c r="U1299" s="157">
        <f>IFERROR(INDEX(NoSettings_v3!$C$2:$AH$4612,MATCH('EPS 3.1.3'!$B1299,NoSettings_v3!$A$2:$A$4612,0),MATCH('EPS 3.1.3'!U$1,NoSettings_v3!$C$1:$AH$1,0)),"")</f>
        <v>0</v>
      </c>
      <c r="V1299" s="157">
        <f>IFERROR(INDEX(NoSettings_v3!$C$2:$AH$4612,MATCH('EPS 3.1.3'!$B1299,NoSettings_v3!$A$2:$A$4612,0),MATCH('EPS 3.1.3'!V$1,NoSettings_v3!$C$1:$AH$1,0)),"")</f>
        <v>0</v>
      </c>
      <c r="W1299" s="157">
        <f>IFERROR(INDEX(NoSettings_v3!$C$2:$AH$4612,MATCH('EPS 3.1.3'!$B1299,NoSettings_v3!$A$2:$A$4612,0),MATCH('EPS 3.1.3'!W$1,NoSettings_v3!$C$1:$AH$1,0)),"")</f>
        <v>0</v>
      </c>
      <c r="X1299" s="157">
        <f>IFERROR(INDEX(NoSettings_v3!$C$2:$AH$4612,MATCH('EPS 3.1.3'!$B1299,NoSettings_v3!$A$2:$A$4612,0),MATCH('EPS 3.1.3'!X$1,NoSettings_v3!$C$1:$AH$1,0)),"")</f>
        <v>0</v>
      </c>
      <c r="Y1299" s="157">
        <f>IFERROR(INDEX(NoSettings_v3!$C$2:$AH$4612,MATCH('EPS 3.1.3'!$B1299,NoSettings_v3!$A$2:$A$4612,0),MATCH('EPS 3.1.3'!Y$1,NoSettings_v3!$C$1:$AH$1,0)),"")</f>
        <v>0</v>
      </c>
      <c r="Z1299" s="157">
        <f>IFERROR(INDEX(NoSettings_v3!$C$2:$AH$4612,MATCH('EPS 3.1.3'!$B1299,NoSettings_v3!$A$2:$A$4612,0),MATCH('EPS 3.1.3'!Z$1,NoSettings_v3!$C$1:$AH$1,0)),"")</f>
        <v>0</v>
      </c>
      <c r="AA1299" s="157">
        <f>IFERROR(INDEX(NoSettings_v3!$C$2:$AH$4612,MATCH('EPS 3.1.3'!$B1299,NoSettings_v3!$A$2:$A$4612,0),MATCH('EPS 3.1.3'!AA$1,NoSettings_v3!$C$1:$AH$1,0)),"")</f>
        <v>0</v>
      </c>
      <c r="AB1299" s="157">
        <f>IFERROR(INDEX(NoSettings_v3!$C$2:$AH$4612,MATCH('EPS 3.1.3'!$B1299,NoSettings_v3!$A$2:$A$4612,0),MATCH('EPS 3.1.3'!AB$1,NoSettings_v3!$C$1:$AH$1,0)),"")</f>
        <v>0</v>
      </c>
      <c r="AC1299" s="157">
        <f>IFERROR(INDEX(NoSettings_v3!$C$2:$AH$4612,MATCH('EPS 3.1.3'!$B1299,NoSettings_v3!$A$2:$A$4612,0),MATCH('EPS 3.1.3'!AC$1,NoSettings_v3!$C$1:$AH$1,0)),"")</f>
        <v>0</v>
      </c>
      <c r="AD1299" s="157">
        <f>IFERROR(INDEX(NoSettings_v3!$C$2:$AH$4612,MATCH('EPS 3.1.3'!$B1299,NoSettings_v3!$A$2:$A$4612,0),MATCH('EPS 3.1.3'!AD$1,NoSettings_v3!$C$1:$AH$1,0)),"")</f>
        <v>0</v>
      </c>
      <c r="AE1299" s="157">
        <f>IFERROR(INDEX(NoSettings_v3!$C$2:$AH$4612,MATCH('EPS 3.1.3'!$B1299,NoSettings_v3!$A$2:$A$4612,0),MATCH('EPS 3.1.3'!AE$1,NoSettings_v3!$C$1:$AH$1,0)),"")</f>
        <v>0</v>
      </c>
      <c r="AF1299" s="157">
        <f>IFERROR(INDEX(NoSettings_v3!$C$2:$AH$4612,MATCH('EPS 3.1.3'!$B1299,NoSettings_v3!$A$2:$A$4612,0),MATCH('EPS 3.1.3'!AF$1,NoSettings_v3!$C$1:$AH$1,0)),"")</f>
        <v>0</v>
      </c>
      <c r="AG1299" s="157">
        <f>IFERROR(INDEX(NoSettings_v3!$C$2:$AH$4612,MATCH('EPS 3.1.3'!$B1299,NoSettings_v3!$A$2:$A$4612,0),MATCH('EPS 3.1.3'!AG$1,NoSettings_v3!$C$1:$AH$1,0)),"")</f>
        <v>0</v>
      </c>
      <c r="AH1299" s="157">
        <f>IFERROR(INDEX(NoSettings_v3!$C$2:$AH$4612,MATCH('EPS 3.1.3'!$B1299,NoSettings_v3!$A$2:$A$4612,0),MATCH('EPS 3.1.3'!AH$1,NoSettings_v3!$C$1:$AH$1,0)),"")</f>
        <v>0</v>
      </c>
      <c r="AI1299" s="157">
        <f>IFERROR(INDEX(NoSettings_v3!$C$2:$AH$4612,MATCH('EPS 3.1.3'!$B1299,NoSettings_v3!$A$2:$A$4612,0),MATCH('EPS 3.1.3'!AI$1,NoSettings_v3!$C$1:$AH$1,0)),"")</f>
        <v>0</v>
      </c>
    </row>
    <row r="1300" spans="2:35" x14ac:dyDescent="0.35">
      <c r="B1300" s="161" t="s">
        <v>2014</v>
      </c>
      <c r="C1300" s="127" t="s">
        <v>964</v>
      </c>
      <c r="D1300" s="157">
        <f>IFERROR(INDEX(NoSettings_v3!$C$2:$AH$4612,MATCH('EPS 3.1.3'!$B1300,NoSettings_v3!$A$2:$A$4612,0),MATCH('EPS 3.1.3'!D$1,NoSettings_v3!$C$1:$AH$1,0)),"")</f>
        <v>0</v>
      </c>
      <c r="E1300" s="157">
        <f>IFERROR(INDEX(NoSettings_v3!$C$2:$AH$4612,MATCH('EPS 3.1.3'!$B1300,NoSettings_v3!$A$2:$A$4612,0),MATCH('EPS 3.1.3'!E$1,NoSettings_v3!$C$1:$AH$1,0)),"")</f>
        <v>0</v>
      </c>
      <c r="F1300" s="157">
        <f>IFERROR(INDEX(NoSettings_v3!$C$2:$AH$4612,MATCH('EPS 3.1.3'!$B1300,NoSettings_v3!$A$2:$A$4612,0),MATCH('EPS 3.1.3'!F$1,NoSettings_v3!$C$1:$AH$1,0)),"")</f>
        <v>0</v>
      </c>
      <c r="G1300" s="157">
        <f>IFERROR(INDEX(NoSettings_v3!$C$2:$AH$4612,MATCH('EPS 3.1.3'!$B1300,NoSettings_v3!$A$2:$A$4612,0),MATCH('EPS 3.1.3'!G$1,NoSettings_v3!$C$1:$AH$1,0)),"")</f>
        <v>0</v>
      </c>
      <c r="H1300" s="157">
        <f>IFERROR(INDEX(NoSettings_v3!$C$2:$AH$4612,MATCH('EPS 3.1.3'!$B1300,NoSettings_v3!$A$2:$A$4612,0),MATCH('EPS 3.1.3'!H$1,NoSettings_v3!$C$1:$AH$1,0)),"")</f>
        <v>0</v>
      </c>
      <c r="I1300" s="157">
        <f>IFERROR(INDEX(NoSettings_v3!$C$2:$AH$4612,MATCH('EPS 3.1.3'!$B1300,NoSettings_v3!$A$2:$A$4612,0),MATCH('EPS 3.1.3'!I$1,NoSettings_v3!$C$1:$AH$1,0)),"")</f>
        <v>0</v>
      </c>
      <c r="J1300" s="157">
        <f>IFERROR(INDEX(NoSettings_v3!$C$2:$AH$4612,MATCH('EPS 3.1.3'!$B1300,NoSettings_v3!$A$2:$A$4612,0),MATCH('EPS 3.1.3'!J$1,NoSettings_v3!$C$1:$AH$1,0)),"")</f>
        <v>0</v>
      </c>
      <c r="K1300" s="157">
        <f>IFERROR(INDEX(NoSettings_v3!$C$2:$AH$4612,MATCH('EPS 3.1.3'!$B1300,NoSettings_v3!$A$2:$A$4612,0),MATCH('EPS 3.1.3'!K$1,NoSettings_v3!$C$1:$AH$1,0)),"")</f>
        <v>0</v>
      </c>
      <c r="L1300" s="157">
        <f>IFERROR(INDEX(NoSettings_v3!$C$2:$AH$4612,MATCH('EPS 3.1.3'!$B1300,NoSettings_v3!$A$2:$A$4612,0),MATCH('EPS 3.1.3'!L$1,NoSettings_v3!$C$1:$AH$1,0)),"")</f>
        <v>0</v>
      </c>
      <c r="M1300" s="157">
        <f>IFERROR(INDEX(NoSettings_v3!$C$2:$AH$4612,MATCH('EPS 3.1.3'!$B1300,NoSettings_v3!$A$2:$A$4612,0),MATCH('EPS 3.1.3'!M$1,NoSettings_v3!$C$1:$AH$1,0)),"")</f>
        <v>0</v>
      </c>
      <c r="N1300" s="157">
        <f>IFERROR(INDEX(NoSettings_v3!$C$2:$AH$4612,MATCH('EPS 3.1.3'!$B1300,NoSettings_v3!$A$2:$A$4612,0),MATCH('EPS 3.1.3'!N$1,NoSettings_v3!$C$1:$AH$1,0)),"")</f>
        <v>0</v>
      </c>
      <c r="O1300" s="157">
        <f>IFERROR(INDEX(NoSettings_v3!$C$2:$AH$4612,MATCH('EPS 3.1.3'!$B1300,NoSettings_v3!$A$2:$A$4612,0),MATCH('EPS 3.1.3'!O$1,NoSettings_v3!$C$1:$AH$1,0)),"")</f>
        <v>0</v>
      </c>
      <c r="P1300" s="157">
        <f>IFERROR(INDEX(NoSettings_v3!$C$2:$AH$4612,MATCH('EPS 3.1.3'!$B1300,NoSettings_v3!$A$2:$A$4612,0),MATCH('EPS 3.1.3'!P$1,NoSettings_v3!$C$1:$AH$1,0)),"")</f>
        <v>0</v>
      </c>
      <c r="Q1300" s="157">
        <f>IFERROR(INDEX(NoSettings_v3!$C$2:$AH$4612,MATCH('EPS 3.1.3'!$B1300,NoSettings_v3!$A$2:$A$4612,0),MATCH('EPS 3.1.3'!Q$1,NoSettings_v3!$C$1:$AH$1,0)),"")</f>
        <v>0</v>
      </c>
      <c r="R1300" s="157">
        <f>IFERROR(INDEX(NoSettings_v3!$C$2:$AH$4612,MATCH('EPS 3.1.3'!$B1300,NoSettings_v3!$A$2:$A$4612,0),MATCH('EPS 3.1.3'!R$1,NoSettings_v3!$C$1:$AH$1,0)),"")</f>
        <v>0</v>
      </c>
      <c r="S1300" s="157">
        <f>IFERROR(INDEX(NoSettings_v3!$C$2:$AH$4612,MATCH('EPS 3.1.3'!$B1300,NoSettings_v3!$A$2:$A$4612,0),MATCH('EPS 3.1.3'!S$1,NoSettings_v3!$C$1:$AH$1,0)),"")</f>
        <v>0</v>
      </c>
      <c r="T1300" s="157">
        <f>IFERROR(INDEX(NoSettings_v3!$C$2:$AH$4612,MATCH('EPS 3.1.3'!$B1300,NoSettings_v3!$A$2:$A$4612,0),MATCH('EPS 3.1.3'!T$1,NoSettings_v3!$C$1:$AH$1,0)),"")</f>
        <v>0</v>
      </c>
      <c r="U1300" s="157">
        <f>IFERROR(INDEX(NoSettings_v3!$C$2:$AH$4612,MATCH('EPS 3.1.3'!$B1300,NoSettings_v3!$A$2:$A$4612,0),MATCH('EPS 3.1.3'!U$1,NoSettings_v3!$C$1:$AH$1,0)),"")</f>
        <v>0</v>
      </c>
      <c r="V1300" s="157">
        <f>IFERROR(INDEX(NoSettings_v3!$C$2:$AH$4612,MATCH('EPS 3.1.3'!$B1300,NoSettings_v3!$A$2:$A$4612,0),MATCH('EPS 3.1.3'!V$1,NoSettings_v3!$C$1:$AH$1,0)),"")</f>
        <v>0</v>
      </c>
      <c r="W1300" s="157">
        <f>IFERROR(INDEX(NoSettings_v3!$C$2:$AH$4612,MATCH('EPS 3.1.3'!$B1300,NoSettings_v3!$A$2:$A$4612,0),MATCH('EPS 3.1.3'!W$1,NoSettings_v3!$C$1:$AH$1,0)),"")</f>
        <v>0</v>
      </c>
      <c r="X1300" s="157">
        <f>IFERROR(INDEX(NoSettings_v3!$C$2:$AH$4612,MATCH('EPS 3.1.3'!$B1300,NoSettings_v3!$A$2:$A$4612,0),MATCH('EPS 3.1.3'!X$1,NoSettings_v3!$C$1:$AH$1,0)),"")</f>
        <v>0</v>
      </c>
      <c r="Y1300" s="157">
        <f>IFERROR(INDEX(NoSettings_v3!$C$2:$AH$4612,MATCH('EPS 3.1.3'!$B1300,NoSettings_v3!$A$2:$A$4612,0),MATCH('EPS 3.1.3'!Y$1,NoSettings_v3!$C$1:$AH$1,0)),"")</f>
        <v>0</v>
      </c>
      <c r="Z1300" s="157">
        <f>IFERROR(INDEX(NoSettings_v3!$C$2:$AH$4612,MATCH('EPS 3.1.3'!$B1300,NoSettings_v3!$A$2:$A$4612,0),MATCH('EPS 3.1.3'!Z$1,NoSettings_v3!$C$1:$AH$1,0)),"")</f>
        <v>0</v>
      </c>
      <c r="AA1300" s="157">
        <f>IFERROR(INDEX(NoSettings_v3!$C$2:$AH$4612,MATCH('EPS 3.1.3'!$B1300,NoSettings_v3!$A$2:$A$4612,0),MATCH('EPS 3.1.3'!AA$1,NoSettings_v3!$C$1:$AH$1,0)),"")</f>
        <v>0</v>
      </c>
      <c r="AB1300" s="157">
        <f>IFERROR(INDEX(NoSettings_v3!$C$2:$AH$4612,MATCH('EPS 3.1.3'!$B1300,NoSettings_v3!$A$2:$A$4612,0),MATCH('EPS 3.1.3'!AB$1,NoSettings_v3!$C$1:$AH$1,0)),"")</f>
        <v>0</v>
      </c>
      <c r="AC1300" s="157">
        <f>IFERROR(INDEX(NoSettings_v3!$C$2:$AH$4612,MATCH('EPS 3.1.3'!$B1300,NoSettings_v3!$A$2:$A$4612,0),MATCH('EPS 3.1.3'!AC$1,NoSettings_v3!$C$1:$AH$1,0)),"")</f>
        <v>0</v>
      </c>
      <c r="AD1300" s="157">
        <f>IFERROR(INDEX(NoSettings_v3!$C$2:$AH$4612,MATCH('EPS 3.1.3'!$B1300,NoSettings_v3!$A$2:$A$4612,0),MATCH('EPS 3.1.3'!AD$1,NoSettings_v3!$C$1:$AH$1,0)),"")</f>
        <v>0</v>
      </c>
      <c r="AE1300" s="157">
        <f>IFERROR(INDEX(NoSettings_v3!$C$2:$AH$4612,MATCH('EPS 3.1.3'!$B1300,NoSettings_v3!$A$2:$A$4612,0),MATCH('EPS 3.1.3'!AE$1,NoSettings_v3!$C$1:$AH$1,0)),"")</f>
        <v>0</v>
      </c>
      <c r="AF1300" s="157">
        <f>IFERROR(INDEX(NoSettings_v3!$C$2:$AH$4612,MATCH('EPS 3.1.3'!$B1300,NoSettings_v3!$A$2:$A$4612,0),MATCH('EPS 3.1.3'!AF$1,NoSettings_v3!$C$1:$AH$1,0)),"")</f>
        <v>0</v>
      </c>
      <c r="AG1300" s="157">
        <f>IFERROR(INDEX(NoSettings_v3!$C$2:$AH$4612,MATCH('EPS 3.1.3'!$B1300,NoSettings_v3!$A$2:$A$4612,0),MATCH('EPS 3.1.3'!AG$1,NoSettings_v3!$C$1:$AH$1,0)),"")</f>
        <v>0</v>
      </c>
      <c r="AH1300" s="157">
        <f>IFERROR(INDEX(NoSettings_v3!$C$2:$AH$4612,MATCH('EPS 3.1.3'!$B1300,NoSettings_v3!$A$2:$A$4612,0),MATCH('EPS 3.1.3'!AH$1,NoSettings_v3!$C$1:$AH$1,0)),"")</f>
        <v>0</v>
      </c>
      <c r="AI1300" s="157">
        <f>IFERROR(INDEX(NoSettings_v3!$C$2:$AH$4612,MATCH('EPS 3.1.3'!$B1300,NoSettings_v3!$A$2:$A$4612,0),MATCH('EPS 3.1.3'!AI$1,NoSettings_v3!$C$1:$AH$1,0)),"")</f>
        <v>0</v>
      </c>
    </row>
    <row r="1301" spans="2:35" x14ac:dyDescent="0.35">
      <c r="B1301" s="161" t="s">
        <v>2015</v>
      </c>
      <c r="C1301" s="127" t="s">
        <v>964</v>
      </c>
      <c r="D1301" s="157">
        <f>IFERROR(INDEX(NoSettings_v3!$C$2:$AH$4612,MATCH('EPS 3.1.3'!$B1301,NoSettings_v3!$A$2:$A$4612,0),MATCH('EPS 3.1.3'!D$1,NoSettings_v3!$C$1:$AH$1,0)),"")</f>
        <v>0</v>
      </c>
      <c r="E1301" s="157">
        <f>IFERROR(INDEX(NoSettings_v3!$C$2:$AH$4612,MATCH('EPS 3.1.3'!$B1301,NoSettings_v3!$A$2:$A$4612,0),MATCH('EPS 3.1.3'!E$1,NoSettings_v3!$C$1:$AH$1,0)),"")</f>
        <v>0</v>
      </c>
      <c r="F1301" s="157">
        <f>IFERROR(INDEX(NoSettings_v3!$C$2:$AH$4612,MATCH('EPS 3.1.3'!$B1301,NoSettings_v3!$A$2:$A$4612,0),MATCH('EPS 3.1.3'!F$1,NoSettings_v3!$C$1:$AH$1,0)),"")</f>
        <v>0</v>
      </c>
      <c r="G1301" s="157">
        <f>IFERROR(INDEX(NoSettings_v3!$C$2:$AH$4612,MATCH('EPS 3.1.3'!$B1301,NoSettings_v3!$A$2:$A$4612,0),MATCH('EPS 3.1.3'!G$1,NoSettings_v3!$C$1:$AH$1,0)),"")</f>
        <v>0</v>
      </c>
      <c r="H1301" s="157">
        <f>IFERROR(INDEX(NoSettings_v3!$C$2:$AH$4612,MATCH('EPS 3.1.3'!$B1301,NoSettings_v3!$A$2:$A$4612,0),MATCH('EPS 3.1.3'!H$1,NoSettings_v3!$C$1:$AH$1,0)),"")</f>
        <v>0</v>
      </c>
      <c r="I1301" s="157">
        <f>IFERROR(INDEX(NoSettings_v3!$C$2:$AH$4612,MATCH('EPS 3.1.3'!$B1301,NoSettings_v3!$A$2:$A$4612,0),MATCH('EPS 3.1.3'!I$1,NoSettings_v3!$C$1:$AH$1,0)),"")</f>
        <v>0</v>
      </c>
      <c r="J1301" s="157">
        <f>IFERROR(INDEX(NoSettings_v3!$C$2:$AH$4612,MATCH('EPS 3.1.3'!$B1301,NoSettings_v3!$A$2:$A$4612,0),MATCH('EPS 3.1.3'!J$1,NoSettings_v3!$C$1:$AH$1,0)),"")</f>
        <v>0</v>
      </c>
      <c r="K1301" s="157">
        <f>IFERROR(INDEX(NoSettings_v3!$C$2:$AH$4612,MATCH('EPS 3.1.3'!$B1301,NoSettings_v3!$A$2:$A$4612,0),MATCH('EPS 3.1.3'!K$1,NoSettings_v3!$C$1:$AH$1,0)),"")</f>
        <v>0</v>
      </c>
      <c r="L1301" s="157">
        <f>IFERROR(INDEX(NoSettings_v3!$C$2:$AH$4612,MATCH('EPS 3.1.3'!$B1301,NoSettings_v3!$A$2:$A$4612,0),MATCH('EPS 3.1.3'!L$1,NoSettings_v3!$C$1:$AH$1,0)),"")</f>
        <v>0</v>
      </c>
      <c r="M1301" s="157">
        <f>IFERROR(INDEX(NoSettings_v3!$C$2:$AH$4612,MATCH('EPS 3.1.3'!$B1301,NoSettings_v3!$A$2:$A$4612,0),MATCH('EPS 3.1.3'!M$1,NoSettings_v3!$C$1:$AH$1,0)),"")</f>
        <v>0</v>
      </c>
      <c r="N1301" s="157">
        <f>IFERROR(INDEX(NoSettings_v3!$C$2:$AH$4612,MATCH('EPS 3.1.3'!$B1301,NoSettings_v3!$A$2:$A$4612,0),MATCH('EPS 3.1.3'!N$1,NoSettings_v3!$C$1:$AH$1,0)),"")</f>
        <v>0</v>
      </c>
      <c r="O1301" s="157">
        <f>IFERROR(INDEX(NoSettings_v3!$C$2:$AH$4612,MATCH('EPS 3.1.3'!$B1301,NoSettings_v3!$A$2:$A$4612,0),MATCH('EPS 3.1.3'!O$1,NoSettings_v3!$C$1:$AH$1,0)),"")</f>
        <v>0</v>
      </c>
      <c r="P1301" s="157">
        <f>IFERROR(INDEX(NoSettings_v3!$C$2:$AH$4612,MATCH('EPS 3.1.3'!$B1301,NoSettings_v3!$A$2:$A$4612,0),MATCH('EPS 3.1.3'!P$1,NoSettings_v3!$C$1:$AH$1,0)),"")</f>
        <v>0</v>
      </c>
      <c r="Q1301" s="157">
        <f>IFERROR(INDEX(NoSettings_v3!$C$2:$AH$4612,MATCH('EPS 3.1.3'!$B1301,NoSettings_v3!$A$2:$A$4612,0),MATCH('EPS 3.1.3'!Q$1,NoSettings_v3!$C$1:$AH$1,0)),"")</f>
        <v>0</v>
      </c>
      <c r="R1301" s="157">
        <f>IFERROR(INDEX(NoSettings_v3!$C$2:$AH$4612,MATCH('EPS 3.1.3'!$B1301,NoSettings_v3!$A$2:$A$4612,0),MATCH('EPS 3.1.3'!R$1,NoSettings_v3!$C$1:$AH$1,0)),"")</f>
        <v>0</v>
      </c>
      <c r="S1301" s="157">
        <f>IFERROR(INDEX(NoSettings_v3!$C$2:$AH$4612,MATCH('EPS 3.1.3'!$B1301,NoSettings_v3!$A$2:$A$4612,0),MATCH('EPS 3.1.3'!S$1,NoSettings_v3!$C$1:$AH$1,0)),"")</f>
        <v>0</v>
      </c>
      <c r="T1301" s="157">
        <f>IFERROR(INDEX(NoSettings_v3!$C$2:$AH$4612,MATCH('EPS 3.1.3'!$B1301,NoSettings_v3!$A$2:$A$4612,0),MATCH('EPS 3.1.3'!T$1,NoSettings_v3!$C$1:$AH$1,0)),"")</f>
        <v>0</v>
      </c>
      <c r="U1301" s="157">
        <f>IFERROR(INDEX(NoSettings_v3!$C$2:$AH$4612,MATCH('EPS 3.1.3'!$B1301,NoSettings_v3!$A$2:$A$4612,0),MATCH('EPS 3.1.3'!U$1,NoSettings_v3!$C$1:$AH$1,0)),"")</f>
        <v>0</v>
      </c>
      <c r="V1301" s="157">
        <f>IFERROR(INDEX(NoSettings_v3!$C$2:$AH$4612,MATCH('EPS 3.1.3'!$B1301,NoSettings_v3!$A$2:$A$4612,0),MATCH('EPS 3.1.3'!V$1,NoSettings_v3!$C$1:$AH$1,0)),"")</f>
        <v>0</v>
      </c>
      <c r="W1301" s="157">
        <f>IFERROR(INDEX(NoSettings_v3!$C$2:$AH$4612,MATCH('EPS 3.1.3'!$B1301,NoSettings_v3!$A$2:$A$4612,0),MATCH('EPS 3.1.3'!W$1,NoSettings_v3!$C$1:$AH$1,0)),"")</f>
        <v>0</v>
      </c>
      <c r="X1301" s="157">
        <f>IFERROR(INDEX(NoSettings_v3!$C$2:$AH$4612,MATCH('EPS 3.1.3'!$B1301,NoSettings_v3!$A$2:$A$4612,0),MATCH('EPS 3.1.3'!X$1,NoSettings_v3!$C$1:$AH$1,0)),"")</f>
        <v>0</v>
      </c>
      <c r="Y1301" s="157">
        <f>IFERROR(INDEX(NoSettings_v3!$C$2:$AH$4612,MATCH('EPS 3.1.3'!$B1301,NoSettings_v3!$A$2:$A$4612,0),MATCH('EPS 3.1.3'!Y$1,NoSettings_v3!$C$1:$AH$1,0)),"")</f>
        <v>0</v>
      </c>
      <c r="Z1301" s="157">
        <f>IFERROR(INDEX(NoSettings_v3!$C$2:$AH$4612,MATCH('EPS 3.1.3'!$B1301,NoSettings_v3!$A$2:$A$4612,0),MATCH('EPS 3.1.3'!Z$1,NoSettings_v3!$C$1:$AH$1,0)),"")</f>
        <v>0</v>
      </c>
      <c r="AA1301" s="157">
        <f>IFERROR(INDEX(NoSettings_v3!$C$2:$AH$4612,MATCH('EPS 3.1.3'!$B1301,NoSettings_v3!$A$2:$A$4612,0),MATCH('EPS 3.1.3'!AA$1,NoSettings_v3!$C$1:$AH$1,0)),"")</f>
        <v>0</v>
      </c>
      <c r="AB1301" s="157">
        <f>IFERROR(INDEX(NoSettings_v3!$C$2:$AH$4612,MATCH('EPS 3.1.3'!$B1301,NoSettings_v3!$A$2:$A$4612,0),MATCH('EPS 3.1.3'!AB$1,NoSettings_v3!$C$1:$AH$1,0)),"")</f>
        <v>0</v>
      </c>
      <c r="AC1301" s="157">
        <f>IFERROR(INDEX(NoSettings_v3!$C$2:$AH$4612,MATCH('EPS 3.1.3'!$B1301,NoSettings_v3!$A$2:$A$4612,0),MATCH('EPS 3.1.3'!AC$1,NoSettings_v3!$C$1:$AH$1,0)),"")</f>
        <v>0</v>
      </c>
      <c r="AD1301" s="157">
        <f>IFERROR(INDEX(NoSettings_v3!$C$2:$AH$4612,MATCH('EPS 3.1.3'!$B1301,NoSettings_v3!$A$2:$A$4612,0),MATCH('EPS 3.1.3'!AD$1,NoSettings_v3!$C$1:$AH$1,0)),"")</f>
        <v>0</v>
      </c>
      <c r="AE1301" s="157">
        <f>IFERROR(INDEX(NoSettings_v3!$C$2:$AH$4612,MATCH('EPS 3.1.3'!$B1301,NoSettings_v3!$A$2:$A$4612,0),MATCH('EPS 3.1.3'!AE$1,NoSettings_v3!$C$1:$AH$1,0)),"")</f>
        <v>0</v>
      </c>
      <c r="AF1301" s="157">
        <f>IFERROR(INDEX(NoSettings_v3!$C$2:$AH$4612,MATCH('EPS 3.1.3'!$B1301,NoSettings_v3!$A$2:$A$4612,0),MATCH('EPS 3.1.3'!AF$1,NoSettings_v3!$C$1:$AH$1,0)),"")</f>
        <v>0</v>
      </c>
      <c r="AG1301" s="157">
        <f>IFERROR(INDEX(NoSettings_v3!$C$2:$AH$4612,MATCH('EPS 3.1.3'!$B1301,NoSettings_v3!$A$2:$A$4612,0),MATCH('EPS 3.1.3'!AG$1,NoSettings_v3!$C$1:$AH$1,0)),"")</f>
        <v>0</v>
      </c>
      <c r="AH1301" s="157">
        <f>IFERROR(INDEX(NoSettings_v3!$C$2:$AH$4612,MATCH('EPS 3.1.3'!$B1301,NoSettings_v3!$A$2:$A$4612,0),MATCH('EPS 3.1.3'!AH$1,NoSettings_v3!$C$1:$AH$1,0)),"")</f>
        <v>0</v>
      </c>
      <c r="AI1301" s="157">
        <f>IFERROR(INDEX(NoSettings_v3!$C$2:$AH$4612,MATCH('EPS 3.1.3'!$B1301,NoSettings_v3!$A$2:$A$4612,0),MATCH('EPS 3.1.3'!AI$1,NoSettings_v3!$C$1:$AH$1,0)),"")</f>
        <v>0</v>
      </c>
    </row>
    <row r="1302" spans="2:35" x14ac:dyDescent="0.35">
      <c r="B1302" s="161" t="s">
        <v>2016</v>
      </c>
      <c r="C1302" s="127" t="s">
        <v>964</v>
      </c>
      <c r="D1302" s="157">
        <f>IFERROR(INDEX(NoSettings_v3!$C$2:$AH$4612,MATCH('EPS 3.1.3'!$B1302,NoSettings_v3!$A$2:$A$4612,0),MATCH('EPS 3.1.3'!D$1,NoSettings_v3!$C$1:$AH$1,0)),"")</f>
        <v>0</v>
      </c>
      <c r="E1302" s="157">
        <f>IFERROR(INDEX(NoSettings_v3!$C$2:$AH$4612,MATCH('EPS 3.1.3'!$B1302,NoSettings_v3!$A$2:$A$4612,0),MATCH('EPS 3.1.3'!E$1,NoSettings_v3!$C$1:$AH$1,0)),"")</f>
        <v>0</v>
      </c>
      <c r="F1302" s="157">
        <f>IFERROR(INDEX(NoSettings_v3!$C$2:$AH$4612,MATCH('EPS 3.1.3'!$B1302,NoSettings_v3!$A$2:$A$4612,0),MATCH('EPS 3.1.3'!F$1,NoSettings_v3!$C$1:$AH$1,0)),"")</f>
        <v>0</v>
      </c>
      <c r="G1302" s="157">
        <f>IFERROR(INDEX(NoSettings_v3!$C$2:$AH$4612,MATCH('EPS 3.1.3'!$B1302,NoSettings_v3!$A$2:$A$4612,0),MATCH('EPS 3.1.3'!G$1,NoSettings_v3!$C$1:$AH$1,0)),"")</f>
        <v>0</v>
      </c>
      <c r="H1302" s="157">
        <f>IFERROR(INDEX(NoSettings_v3!$C$2:$AH$4612,MATCH('EPS 3.1.3'!$B1302,NoSettings_v3!$A$2:$A$4612,0),MATCH('EPS 3.1.3'!H$1,NoSettings_v3!$C$1:$AH$1,0)),"")</f>
        <v>0</v>
      </c>
      <c r="I1302" s="157">
        <f>IFERROR(INDEX(NoSettings_v3!$C$2:$AH$4612,MATCH('EPS 3.1.3'!$B1302,NoSettings_v3!$A$2:$A$4612,0),MATCH('EPS 3.1.3'!I$1,NoSettings_v3!$C$1:$AH$1,0)),"")</f>
        <v>0</v>
      </c>
      <c r="J1302" s="157">
        <f>IFERROR(INDEX(NoSettings_v3!$C$2:$AH$4612,MATCH('EPS 3.1.3'!$B1302,NoSettings_v3!$A$2:$A$4612,0),MATCH('EPS 3.1.3'!J$1,NoSettings_v3!$C$1:$AH$1,0)),"")</f>
        <v>0</v>
      </c>
      <c r="K1302" s="157">
        <f>IFERROR(INDEX(NoSettings_v3!$C$2:$AH$4612,MATCH('EPS 3.1.3'!$B1302,NoSettings_v3!$A$2:$A$4612,0),MATCH('EPS 3.1.3'!K$1,NoSettings_v3!$C$1:$AH$1,0)),"")</f>
        <v>0</v>
      </c>
      <c r="L1302" s="157">
        <f>IFERROR(INDEX(NoSettings_v3!$C$2:$AH$4612,MATCH('EPS 3.1.3'!$B1302,NoSettings_v3!$A$2:$A$4612,0),MATCH('EPS 3.1.3'!L$1,NoSettings_v3!$C$1:$AH$1,0)),"")</f>
        <v>0</v>
      </c>
      <c r="M1302" s="157">
        <f>IFERROR(INDEX(NoSettings_v3!$C$2:$AH$4612,MATCH('EPS 3.1.3'!$B1302,NoSettings_v3!$A$2:$A$4612,0),MATCH('EPS 3.1.3'!M$1,NoSettings_v3!$C$1:$AH$1,0)),"")</f>
        <v>0</v>
      </c>
      <c r="N1302" s="157">
        <f>IFERROR(INDEX(NoSettings_v3!$C$2:$AH$4612,MATCH('EPS 3.1.3'!$B1302,NoSettings_v3!$A$2:$A$4612,0),MATCH('EPS 3.1.3'!N$1,NoSettings_v3!$C$1:$AH$1,0)),"")</f>
        <v>0</v>
      </c>
      <c r="O1302" s="157">
        <f>IFERROR(INDEX(NoSettings_v3!$C$2:$AH$4612,MATCH('EPS 3.1.3'!$B1302,NoSettings_v3!$A$2:$A$4612,0),MATCH('EPS 3.1.3'!O$1,NoSettings_v3!$C$1:$AH$1,0)),"")</f>
        <v>0</v>
      </c>
      <c r="P1302" s="157">
        <f>IFERROR(INDEX(NoSettings_v3!$C$2:$AH$4612,MATCH('EPS 3.1.3'!$B1302,NoSettings_v3!$A$2:$A$4612,0),MATCH('EPS 3.1.3'!P$1,NoSettings_v3!$C$1:$AH$1,0)),"")</f>
        <v>0</v>
      </c>
      <c r="Q1302" s="157">
        <f>IFERROR(INDEX(NoSettings_v3!$C$2:$AH$4612,MATCH('EPS 3.1.3'!$B1302,NoSettings_v3!$A$2:$A$4612,0),MATCH('EPS 3.1.3'!Q$1,NoSettings_v3!$C$1:$AH$1,0)),"")</f>
        <v>0</v>
      </c>
      <c r="R1302" s="157">
        <f>IFERROR(INDEX(NoSettings_v3!$C$2:$AH$4612,MATCH('EPS 3.1.3'!$B1302,NoSettings_v3!$A$2:$A$4612,0),MATCH('EPS 3.1.3'!R$1,NoSettings_v3!$C$1:$AH$1,0)),"")</f>
        <v>0</v>
      </c>
      <c r="S1302" s="157">
        <f>IFERROR(INDEX(NoSettings_v3!$C$2:$AH$4612,MATCH('EPS 3.1.3'!$B1302,NoSettings_v3!$A$2:$A$4612,0),MATCH('EPS 3.1.3'!S$1,NoSettings_v3!$C$1:$AH$1,0)),"")</f>
        <v>0</v>
      </c>
      <c r="T1302" s="157">
        <f>IFERROR(INDEX(NoSettings_v3!$C$2:$AH$4612,MATCH('EPS 3.1.3'!$B1302,NoSettings_v3!$A$2:$A$4612,0),MATCH('EPS 3.1.3'!T$1,NoSettings_v3!$C$1:$AH$1,0)),"")</f>
        <v>0</v>
      </c>
      <c r="U1302" s="157">
        <f>IFERROR(INDEX(NoSettings_v3!$C$2:$AH$4612,MATCH('EPS 3.1.3'!$B1302,NoSettings_v3!$A$2:$A$4612,0),MATCH('EPS 3.1.3'!U$1,NoSettings_v3!$C$1:$AH$1,0)),"")</f>
        <v>0</v>
      </c>
      <c r="V1302" s="157">
        <f>IFERROR(INDEX(NoSettings_v3!$C$2:$AH$4612,MATCH('EPS 3.1.3'!$B1302,NoSettings_v3!$A$2:$A$4612,0),MATCH('EPS 3.1.3'!V$1,NoSettings_v3!$C$1:$AH$1,0)),"")</f>
        <v>0</v>
      </c>
      <c r="W1302" s="157">
        <f>IFERROR(INDEX(NoSettings_v3!$C$2:$AH$4612,MATCH('EPS 3.1.3'!$B1302,NoSettings_v3!$A$2:$A$4612,0),MATCH('EPS 3.1.3'!W$1,NoSettings_v3!$C$1:$AH$1,0)),"")</f>
        <v>0</v>
      </c>
      <c r="X1302" s="157">
        <f>IFERROR(INDEX(NoSettings_v3!$C$2:$AH$4612,MATCH('EPS 3.1.3'!$B1302,NoSettings_v3!$A$2:$A$4612,0),MATCH('EPS 3.1.3'!X$1,NoSettings_v3!$C$1:$AH$1,0)),"")</f>
        <v>0</v>
      </c>
      <c r="Y1302" s="157">
        <f>IFERROR(INDEX(NoSettings_v3!$C$2:$AH$4612,MATCH('EPS 3.1.3'!$B1302,NoSettings_v3!$A$2:$A$4612,0),MATCH('EPS 3.1.3'!Y$1,NoSettings_v3!$C$1:$AH$1,0)),"")</f>
        <v>0</v>
      </c>
      <c r="Z1302" s="157">
        <f>IFERROR(INDEX(NoSettings_v3!$C$2:$AH$4612,MATCH('EPS 3.1.3'!$B1302,NoSettings_v3!$A$2:$A$4612,0),MATCH('EPS 3.1.3'!Z$1,NoSettings_v3!$C$1:$AH$1,0)),"")</f>
        <v>0</v>
      </c>
      <c r="AA1302" s="157">
        <f>IFERROR(INDEX(NoSettings_v3!$C$2:$AH$4612,MATCH('EPS 3.1.3'!$B1302,NoSettings_v3!$A$2:$A$4612,0),MATCH('EPS 3.1.3'!AA$1,NoSettings_v3!$C$1:$AH$1,0)),"")</f>
        <v>0</v>
      </c>
      <c r="AB1302" s="157">
        <f>IFERROR(INDEX(NoSettings_v3!$C$2:$AH$4612,MATCH('EPS 3.1.3'!$B1302,NoSettings_v3!$A$2:$A$4612,0),MATCH('EPS 3.1.3'!AB$1,NoSettings_v3!$C$1:$AH$1,0)),"")</f>
        <v>0</v>
      </c>
      <c r="AC1302" s="157">
        <f>IFERROR(INDEX(NoSettings_v3!$C$2:$AH$4612,MATCH('EPS 3.1.3'!$B1302,NoSettings_v3!$A$2:$A$4612,0),MATCH('EPS 3.1.3'!AC$1,NoSettings_v3!$C$1:$AH$1,0)),"")</f>
        <v>0</v>
      </c>
      <c r="AD1302" s="157">
        <f>IFERROR(INDEX(NoSettings_v3!$C$2:$AH$4612,MATCH('EPS 3.1.3'!$B1302,NoSettings_v3!$A$2:$A$4612,0),MATCH('EPS 3.1.3'!AD$1,NoSettings_v3!$C$1:$AH$1,0)),"")</f>
        <v>0</v>
      </c>
      <c r="AE1302" s="157">
        <f>IFERROR(INDEX(NoSettings_v3!$C$2:$AH$4612,MATCH('EPS 3.1.3'!$B1302,NoSettings_v3!$A$2:$A$4612,0),MATCH('EPS 3.1.3'!AE$1,NoSettings_v3!$C$1:$AH$1,0)),"")</f>
        <v>0</v>
      </c>
      <c r="AF1302" s="157">
        <f>IFERROR(INDEX(NoSettings_v3!$C$2:$AH$4612,MATCH('EPS 3.1.3'!$B1302,NoSettings_v3!$A$2:$A$4612,0),MATCH('EPS 3.1.3'!AF$1,NoSettings_v3!$C$1:$AH$1,0)),"")</f>
        <v>0</v>
      </c>
      <c r="AG1302" s="157">
        <f>IFERROR(INDEX(NoSettings_v3!$C$2:$AH$4612,MATCH('EPS 3.1.3'!$B1302,NoSettings_v3!$A$2:$A$4612,0),MATCH('EPS 3.1.3'!AG$1,NoSettings_v3!$C$1:$AH$1,0)),"")</f>
        <v>0</v>
      </c>
      <c r="AH1302" s="157">
        <f>IFERROR(INDEX(NoSettings_v3!$C$2:$AH$4612,MATCH('EPS 3.1.3'!$B1302,NoSettings_v3!$A$2:$A$4612,0),MATCH('EPS 3.1.3'!AH$1,NoSettings_v3!$C$1:$AH$1,0)),"")</f>
        <v>0</v>
      </c>
      <c r="AI1302" s="157">
        <f>IFERROR(INDEX(NoSettings_v3!$C$2:$AH$4612,MATCH('EPS 3.1.3'!$B1302,NoSettings_v3!$A$2:$A$4612,0),MATCH('EPS 3.1.3'!AI$1,NoSettings_v3!$C$1:$AH$1,0)),"")</f>
        <v>0</v>
      </c>
    </row>
    <row r="1303" spans="2:35" x14ac:dyDescent="0.35">
      <c r="B1303" s="161" t="s">
        <v>2017</v>
      </c>
      <c r="C1303" s="127" t="s">
        <v>964</v>
      </c>
      <c r="D1303" s="157">
        <f>IFERROR(INDEX(NoSettings_v3!$C$2:$AH$4612,MATCH('EPS 3.1.3'!$B1303,NoSettings_v3!$A$2:$A$4612,0),MATCH('EPS 3.1.3'!D$1,NoSettings_v3!$C$1:$AH$1,0)),"")</f>
        <v>0</v>
      </c>
      <c r="E1303" s="157">
        <f>IFERROR(INDEX(NoSettings_v3!$C$2:$AH$4612,MATCH('EPS 3.1.3'!$B1303,NoSettings_v3!$A$2:$A$4612,0),MATCH('EPS 3.1.3'!E$1,NoSettings_v3!$C$1:$AH$1,0)),"")</f>
        <v>0</v>
      </c>
      <c r="F1303" s="157">
        <f>IFERROR(INDEX(NoSettings_v3!$C$2:$AH$4612,MATCH('EPS 3.1.3'!$B1303,NoSettings_v3!$A$2:$A$4612,0),MATCH('EPS 3.1.3'!F$1,NoSettings_v3!$C$1:$AH$1,0)),"")</f>
        <v>0</v>
      </c>
      <c r="G1303" s="157">
        <f>IFERROR(INDEX(NoSettings_v3!$C$2:$AH$4612,MATCH('EPS 3.1.3'!$B1303,NoSettings_v3!$A$2:$A$4612,0),MATCH('EPS 3.1.3'!G$1,NoSettings_v3!$C$1:$AH$1,0)),"")</f>
        <v>0</v>
      </c>
      <c r="H1303" s="157">
        <f>IFERROR(INDEX(NoSettings_v3!$C$2:$AH$4612,MATCH('EPS 3.1.3'!$B1303,NoSettings_v3!$A$2:$A$4612,0),MATCH('EPS 3.1.3'!H$1,NoSettings_v3!$C$1:$AH$1,0)),"")</f>
        <v>0</v>
      </c>
      <c r="I1303" s="157">
        <f>IFERROR(INDEX(NoSettings_v3!$C$2:$AH$4612,MATCH('EPS 3.1.3'!$B1303,NoSettings_v3!$A$2:$A$4612,0),MATCH('EPS 3.1.3'!I$1,NoSettings_v3!$C$1:$AH$1,0)),"")</f>
        <v>0</v>
      </c>
      <c r="J1303" s="157">
        <f>IFERROR(INDEX(NoSettings_v3!$C$2:$AH$4612,MATCH('EPS 3.1.3'!$B1303,NoSettings_v3!$A$2:$A$4612,0),MATCH('EPS 3.1.3'!J$1,NoSettings_v3!$C$1:$AH$1,0)),"")</f>
        <v>0</v>
      </c>
      <c r="K1303" s="157">
        <f>IFERROR(INDEX(NoSettings_v3!$C$2:$AH$4612,MATCH('EPS 3.1.3'!$B1303,NoSettings_v3!$A$2:$A$4612,0),MATCH('EPS 3.1.3'!K$1,NoSettings_v3!$C$1:$AH$1,0)),"")</f>
        <v>0</v>
      </c>
      <c r="L1303" s="157">
        <f>IFERROR(INDEX(NoSettings_v3!$C$2:$AH$4612,MATCH('EPS 3.1.3'!$B1303,NoSettings_v3!$A$2:$A$4612,0),MATCH('EPS 3.1.3'!L$1,NoSettings_v3!$C$1:$AH$1,0)),"")</f>
        <v>0</v>
      </c>
      <c r="M1303" s="157">
        <f>IFERROR(INDEX(NoSettings_v3!$C$2:$AH$4612,MATCH('EPS 3.1.3'!$B1303,NoSettings_v3!$A$2:$A$4612,0),MATCH('EPS 3.1.3'!M$1,NoSettings_v3!$C$1:$AH$1,0)),"")</f>
        <v>0</v>
      </c>
      <c r="N1303" s="157">
        <f>IFERROR(INDEX(NoSettings_v3!$C$2:$AH$4612,MATCH('EPS 3.1.3'!$B1303,NoSettings_v3!$A$2:$A$4612,0),MATCH('EPS 3.1.3'!N$1,NoSettings_v3!$C$1:$AH$1,0)),"")</f>
        <v>0</v>
      </c>
      <c r="O1303" s="157">
        <f>IFERROR(INDEX(NoSettings_v3!$C$2:$AH$4612,MATCH('EPS 3.1.3'!$B1303,NoSettings_v3!$A$2:$A$4612,0),MATCH('EPS 3.1.3'!O$1,NoSettings_v3!$C$1:$AH$1,0)),"")</f>
        <v>0</v>
      </c>
      <c r="P1303" s="157">
        <f>IFERROR(INDEX(NoSettings_v3!$C$2:$AH$4612,MATCH('EPS 3.1.3'!$B1303,NoSettings_v3!$A$2:$A$4612,0),MATCH('EPS 3.1.3'!P$1,NoSettings_v3!$C$1:$AH$1,0)),"")</f>
        <v>0</v>
      </c>
      <c r="Q1303" s="157">
        <f>IFERROR(INDEX(NoSettings_v3!$C$2:$AH$4612,MATCH('EPS 3.1.3'!$B1303,NoSettings_v3!$A$2:$A$4612,0),MATCH('EPS 3.1.3'!Q$1,NoSettings_v3!$C$1:$AH$1,0)),"")</f>
        <v>0</v>
      </c>
      <c r="R1303" s="157">
        <f>IFERROR(INDEX(NoSettings_v3!$C$2:$AH$4612,MATCH('EPS 3.1.3'!$B1303,NoSettings_v3!$A$2:$A$4612,0),MATCH('EPS 3.1.3'!R$1,NoSettings_v3!$C$1:$AH$1,0)),"")</f>
        <v>0</v>
      </c>
      <c r="S1303" s="157">
        <f>IFERROR(INDEX(NoSettings_v3!$C$2:$AH$4612,MATCH('EPS 3.1.3'!$B1303,NoSettings_v3!$A$2:$A$4612,0),MATCH('EPS 3.1.3'!S$1,NoSettings_v3!$C$1:$AH$1,0)),"")</f>
        <v>0</v>
      </c>
      <c r="T1303" s="157">
        <f>IFERROR(INDEX(NoSettings_v3!$C$2:$AH$4612,MATCH('EPS 3.1.3'!$B1303,NoSettings_v3!$A$2:$A$4612,0),MATCH('EPS 3.1.3'!T$1,NoSettings_v3!$C$1:$AH$1,0)),"")</f>
        <v>0</v>
      </c>
      <c r="U1303" s="157">
        <f>IFERROR(INDEX(NoSettings_v3!$C$2:$AH$4612,MATCH('EPS 3.1.3'!$B1303,NoSettings_v3!$A$2:$A$4612,0),MATCH('EPS 3.1.3'!U$1,NoSettings_v3!$C$1:$AH$1,0)),"")</f>
        <v>0</v>
      </c>
      <c r="V1303" s="157">
        <f>IFERROR(INDEX(NoSettings_v3!$C$2:$AH$4612,MATCH('EPS 3.1.3'!$B1303,NoSettings_v3!$A$2:$A$4612,0),MATCH('EPS 3.1.3'!V$1,NoSettings_v3!$C$1:$AH$1,0)),"")</f>
        <v>0</v>
      </c>
      <c r="W1303" s="157">
        <f>IFERROR(INDEX(NoSettings_v3!$C$2:$AH$4612,MATCH('EPS 3.1.3'!$B1303,NoSettings_v3!$A$2:$A$4612,0),MATCH('EPS 3.1.3'!W$1,NoSettings_v3!$C$1:$AH$1,0)),"")</f>
        <v>0</v>
      </c>
      <c r="X1303" s="157">
        <f>IFERROR(INDEX(NoSettings_v3!$C$2:$AH$4612,MATCH('EPS 3.1.3'!$B1303,NoSettings_v3!$A$2:$A$4612,0),MATCH('EPS 3.1.3'!X$1,NoSettings_v3!$C$1:$AH$1,0)),"")</f>
        <v>0</v>
      </c>
      <c r="Y1303" s="157">
        <f>IFERROR(INDEX(NoSettings_v3!$C$2:$AH$4612,MATCH('EPS 3.1.3'!$B1303,NoSettings_v3!$A$2:$A$4612,0),MATCH('EPS 3.1.3'!Y$1,NoSettings_v3!$C$1:$AH$1,0)),"")</f>
        <v>0</v>
      </c>
      <c r="Z1303" s="157">
        <f>IFERROR(INDEX(NoSettings_v3!$C$2:$AH$4612,MATCH('EPS 3.1.3'!$B1303,NoSettings_v3!$A$2:$A$4612,0),MATCH('EPS 3.1.3'!Z$1,NoSettings_v3!$C$1:$AH$1,0)),"")</f>
        <v>0</v>
      </c>
      <c r="AA1303" s="157">
        <f>IFERROR(INDEX(NoSettings_v3!$C$2:$AH$4612,MATCH('EPS 3.1.3'!$B1303,NoSettings_v3!$A$2:$A$4612,0),MATCH('EPS 3.1.3'!AA$1,NoSettings_v3!$C$1:$AH$1,0)),"")</f>
        <v>0</v>
      </c>
      <c r="AB1303" s="157">
        <f>IFERROR(INDEX(NoSettings_v3!$C$2:$AH$4612,MATCH('EPS 3.1.3'!$B1303,NoSettings_v3!$A$2:$A$4612,0),MATCH('EPS 3.1.3'!AB$1,NoSettings_v3!$C$1:$AH$1,0)),"")</f>
        <v>0</v>
      </c>
      <c r="AC1303" s="157">
        <f>IFERROR(INDEX(NoSettings_v3!$C$2:$AH$4612,MATCH('EPS 3.1.3'!$B1303,NoSettings_v3!$A$2:$A$4612,0),MATCH('EPS 3.1.3'!AC$1,NoSettings_v3!$C$1:$AH$1,0)),"")</f>
        <v>0</v>
      </c>
      <c r="AD1303" s="157">
        <f>IFERROR(INDEX(NoSettings_v3!$C$2:$AH$4612,MATCH('EPS 3.1.3'!$B1303,NoSettings_v3!$A$2:$A$4612,0),MATCH('EPS 3.1.3'!AD$1,NoSettings_v3!$C$1:$AH$1,0)),"")</f>
        <v>0</v>
      </c>
      <c r="AE1303" s="157">
        <f>IFERROR(INDEX(NoSettings_v3!$C$2:$AH$4612,MATCH('EPS 3.1.3'!$B1303,NoSettings_v3!$A$2:$A$4612,0),MATCH('EPS 3.1.3'!AE$1,NoSettings_v3!$C$1:$AH$1,0)),"")</f>
        <v>0</v>
      </c>
      <c r="AF1303" s="157">
        <f>IFERROR(INDEX(NoSettings_v3!$C$2:$AH$4612,MATCH('EPS 3.1.3'!$B1303,NoSettings_v3!$A$2:$A$4612,0),MATCH('EPS 3.1.3'!AF$1,NoSettings_v3!$C$1:$AH$1,0)),"")</f>
        <v>0</v>
      </c>
      <c r="AG1303" s="157">
        <f>IFERROR(INDEX(NoSettings_v3!$C$2:$AH$4612,MATCH('EPS 3.1.3'!$B1303,NoSettings_v3!$A$2:$A$4612,0),MATCH('EPS 3.1.3'!AG$1,NoSettings_v3!$C$1:$AH$1,0)),"")</f>
        <v>0</v>
      </c>
      <c r="AH1303" s="157">
        <f>IFERROR(INDEX(NoSettings_v3!$C$2:$AH$4612,MATCH('EPS 3.1.3'!$B1303,NoSettings_v3!$A$2:$A$4612,0),MATCH('EPS 3.1.3'!AH$1,NoSettings_v3!$C$1:$AH$1,0)),"")</f>
        <v>0</v>
      </c>
      <c r="AI1303" s="157">
        <f>IFERROR(INDEX(NoSettings_v3!$C$2:$AH$4612,MATCH('EPS 3.1.3'!$B1303,NoSettings_v3!$A$2:$A$4612,0),MATCH('EPS 3.1.3'!AI$1,NoSettings_v3!$C$1:$AH$1,0)),"")</f>
        <v>0</v>
      </c>
    </row>
    <row r="1304" spans="2:35" x14ac:dyDescent="0.35">
      <c r="B1304" s="161" t="s">
        <v>2018</v>
      </c>
      <c r="C1304" s="127" t="s">
        <v>964</v>
      </c>
      <c r="D1304" s="157">
        <f>IFERROR(INDEX(NoSettings_v3!$C$2:$AH$4612,MATCH('EPS 3.1.3'!$B1304,NoSettings_v3!$A$2:$A$4612,0),MATCH('EPS 3.1.3'!D$1,NoSettings_v3!$C$1:$AH$1,0)),"")</f>
        <v>1374370000000</v>
      </c>
      <c r="E1304" s="157">
        <f>IFERROR(INDEX(NoSettings_v3!$C$2:$AH$4612,MATCH('EPS 3.1.3'!$B1304,NoSettings_v3!$A$2:$A$4612,0),MATCH('EPS 3.1.3'!E$1,NoSettings_v3!$C$1:$AH$1,0)),"")</f>
        <v>1086500000000</v>
      </c>
      <c r="F1304" s="157">
        <f>IFERROR(INDEX(NoSettings_v3!$C$2:$AH$4612,MATCH('EPS 3.1.3'!$B1304,NoSettings_v3!$A$2:$A$4612,0),MATCH('EPS 3.1.3'!F$1,NoSettings_v3!$C$1:$AH$1,0)),"")</f>
        <v>1323000000000</v>
      </c>
      <c r="G1304" s="157">
        <f>IFERROR(INDEX(NoSettings_v3!$C$2:$AH$4612,MATCH('EPS 3.1.3'!$B1304,NoSettings_v3!$A$2:$A$4612,0),MATCH('EPS 3.1.3'!G$1,NoSettings_v3!$C$1:$AH$1,0)),"")</f>
        <v>1479000000000</v>
      </c>
      <c r="H1304" s="157">
        <f>IFERROR(INDEX(NoSettings_v3!$C$2:$AH$4612,MATCH('EPS 3.1.3'!$B1304,NoSettings_v3!$A$2:$A$4612,0),MATCH('EPS 3.1.3'!H$1,NoSettings_v3!$C$1:$AH$1,0)),"")</f>
        <v>1597700000000</v>
      </c>
      <c r="I1304" s="157">
        <f>IFERROR(INDEX(NoSettings_v3!$C$2:$AH$4612,MATCH('EPS 3.1.3'!$B1304,NoSettings_v3!$A$2:$A$4612,0),MATCH('EPS 3.1.3'!I$1,NoSettings_v3!$C$1:$AH$1,0)),"")</f>
        <v>1694370000000</v>
      </c>
      <c r="J1304" s="157">
        <f>IFERROR(INDEX(NoSettings_v3!$C$2:$AH$4612,MATCH('EPS 3.1.3'!$B1304,NoSettings_v3!$A$2:$A$4612,0),MATCH('EPS 3.1.3'!J$1,NoSettings_v3!$C$1:$AH$1,0)),"")</f>
        <v>1779460000000</v>
      </c>
      <c r="K1304" s="157">
        <f>IFERROR(INDEX(NoSettings_v3!$C$2:$AH$4612,MATCH('EPS 3.1.3'!$B1304,NoSettings_v3!$A$2:$A$4612,0),MATCH('EPS 3.1.3'!K$1,NoSettings_v3!$C$1:$AH$1,0)),"")</f>
        <v>1858490000000</v>
      </c>
      <c r="L1304" s="157">
        <f>IFERROR(INDEX(NoSettings_v3!$C$2:$AH$4612,MATCH('EPS 3.1.3'!$B1304,NoSettings_v3!$A$2:$A$4612,0),MATCH('EPS 3.1.3'!L$1,NoSettings_v3!$C$1:$AH$1,0)),"")</f>
        <v>1934350000000</v>
      </c>
      <c r="M1304" s="157">
        <f>IFERROR(INDEX(NoSettings_v3!$C$2:$AH$4612,MATCH('EPS 3.1.3'!$B1304,NoSettings_v3!$A$2:$A$4612,0),MATCH('EPS 3.1.3'!M$1,NoSettings_v3!$C$1:$AH$1,0)),"")</f>
        <v>2014040000000</v>
      </c>
      <c r="N1304" s="157">
        <f>IFERROR(INDEX(NoSettings_v3!$C$2:$AH$4612,MATCH('EPS 3.1.3'!$B1304,NoSettings_v3!$A$2:$A$4612,0),MATCH('EPS 3.1.3'!N$1,NoSettings_v3!$C$1:$AH$1,0)),"")</f>
        <v>2092880000000</v>
      </c>
      <c r="O1304" s="157">
        <f>IFERROR(INDEX(NoSettings_v3!$C$2:$AH$4612,MATCH('EPS 3.1.3'!$B1304,NoSettings_v3!$A$2:$A$4612,0),MATCH('EPS 3.1.3'!O$1,NoSettings_v3!$C$1:$AH$1,0)),"")</f>
        <v>2171270000000</v>
      </c>
      <c r="P1304" s="157">
        <f>IFERROR(INDEX(NoSettings_v3!$C$2:$AH$4612,MATCH('EPS 3.1.3'!$B1304,NoSettings_v3!$A$2:$A$4612,0),MATCH('EPS 3.1.3'!P$1,NoSettings_v3!$C$1:$AH$1,0)),"")</f>
        <v>2249420000000</v>
      </c>
      <c r="Q1304" s="157">
        <f>IFERROR(INDEX(NoSettings_v3!$C$2:$AH$4612,MATCH('EPS 3.1.3'!$B1304,NoSettings_v3!$A$2:$A$4612,0),MATCH('EPS 3.1.3'!Q$1,NoSettings_v3!$C$1:$AH$1,0)),"")</f>
        <v>2327600000000</v>
      </c>
      <c r="R1304" s="157">
        <f>IFERROR(INDEX(NoSettings_v3!$C$2:$AH$4612,MATCH('EPS 3.1.3'!$B1304,NoSettings_v3!$A$2:$A$4612,0),MATCH('EPS 3.1.3'!R$1,NoSettings_v3!$C$1:$AH$1,0)),"")</f>
        <v>2399090000000</v>
      </c>
      <c r="S1304" s="157">
        <f>IFERROR(INDEX(NoSettings_v3!$C$2:$AH$4612,MATCH('EPS 3.1.3'!$B1304,NoSettings_v3!$A$2:$A$4612,0),MATCH('EPS 3.1.3'!S$1,NoSettings_v3!$C$1:$AH$1,0)),"")</f>
        <v>2470580000000</v>
      </c>
      <c r="T1304" s="157">
        <f>IFERROR(INDEX(NoSettings_v3!$C$2:$AH$4612,MATCH('EPS 3.1.3'!$B1304,NoSettings_v3!$A$2:$A$4612,0),MATCH('EPS 3.1.3'!T$1,NoSettings_v3!$C$1:$AH$1,0)),"")</f>
        <v>2542070000000</v>
      </c>
      <c r="U1304" s="157">
        <f>IFERROR(INDEX(NoSettings_v3!$C$2:$AH$4612,MATCH('EPS 3.1.3'!$B1304,NoSettings_v3!$A$2:$A$4612,0),MATCH('EPS 3.1.3'!U$1,NoSettings_v3!$C$1:$AH$1,0)),"")</f>
        <v>2613560000000</v>
      </c>
      <c r="V1304" s="157">
        <f>IFERROR(INDEX(NoSettings_v3!$C$2:$AH$4612,MATCH('EPS 3.1.3'!$B1304,NoSettings_v3!$A$2:$A$4612,0),MATCH('EPS 3.1.3'!V$1,NoSettings_v3!$C$1:$AH$1,0)),"")</f>
        <v>2685040000000</v>
      </c>
      <c r="W1304" s="157">
        <f>IFERROR(INDEX(NoSettings_v3!$C$2:$AH$4612,MATCH('EPS 3.1.3'!$B1304,NoSettings_v3!$A$2:$A$4612,0),MATCH('EPS 3.1.3'!W$1,NoSettings_v3!$C$1:$AH$1,0)),"")</f>
        <v>2757390000000</v>
      </c>
      <c r="X1304" s="157">
        <f>IFERROR(INDEX(NoSettings_v3!$C$2:$AH$4612,MATCH('EPS 3.1.3'!$B1304,NoSettings_v3!$A$2:$A$4612,0),MATCH('EPS 3.1.3'!X$1,NoSettings_v3!$C$1:$AH$1,0)),"")</f>
        <v>2829740000000</v>
      </c>
      <c r="Y1304" s="157">
        <f>IFERROR(INDEX(NoSettings_v3!$C$2:$AH$4612,MATCH('EPS 3.1.3'!$B1304,NoSettings_v3!$A$2:$A$4612,0),MATCH('EPS 3.1.3'!Y$1,NoSettings_v3!$C$1:$AH$1,0)),"")</f>
        <v>2902090000000</v>
      </c>
      <c r="Z1304" s="157">
        <f>IFERROR(INDEX(NoSettings_v3!$C$2:$AH$4612,MATCH('EPS 3.1.3'!$B1304,NoSettings_v3!$A$2:$A$4612,0),MATCH('EPS 3.1.3'!Z$1,NoSettings_v3!$C$1:$AH$1,0)),"")</f>
        <v>2974440000000</v>
      </c>
      <c r="AA1304" s="157">
        <f>IFERROR(INDEX(NoSettings_v3!$C$2:$AH$4612,MATCH('EPS 3.1.3'!$B1304,NoSettings_v3!$A$2:$A$4612,0),MATCH('EPS 3.1.3'!AA$1,NoSettings_v3!$C$1:$AH$1,0)),"")</f>
        <v>3046790000000</v>
      </c>
      <c r="AB1304" s="157">
        <f>IFERROR(INDEX(NoSettings_v3!$C$2:$AH$4612,MATCH('EPS 3.1.3'!$B1304,NoSettings_v3!$A$2:$A$4612,0),MATCH('EPS 3.1.3'!AB$1,NoSettings_v3!$C$1:$AH$1,0)),"")</f>
        <v>3111230000000</v>
      </c>
      <c r="AC1304" s="157">
        <f>IFERROR(INDEX(NoSettings_v3!$C$2:$AH$4612,MATCH('EPS 3.1.3'!$B1304,NoSettings_v3!$A$2:$A$4612,0),MATCH('EPS 3.1.3'!AC$1,NoSettings_v3!$C$1:$AH$1,0)),"")</f>
        <v>3175680000000</v>
      </c>
      <c r="AD1304" s="157">
        <f>IFERROR(INDEX(NoSettings_v3!$C$2:$AH$4612,MATCH('EPS 3.1.3'!$B1304,NoSettings_v3!$A$2:$A$4612,0),MATCH('EPS 3.1.3'!AD$1,NoSettings_v3!$C$1:$AH$1,0)),"")</f>
        <v>3240120000000</v>
      </c>
      <c r="AE1304" s="157">
        <f>IFERROR(INDEX(NoSettings_v3!$C$2:$AH$4612,MATCH('EPS 3.1.3'!$B1304,NoSettings_v3!$A$2:$A$4612,0),MATCH('EPS 3.1.3'!AE$1,NoSettings_v3!$C$1:$AH$1,0)),"")</f>
        <v>3304570000000</v>
      </c>
      <c r="AF1304" s="157">
        <f>IFERROR(INDEX(NoSettings_v3!$C$2:$AH$4612,MATCH('EPS 3.1.3'!$B1304,NoSettings_v3!$A$2:$A$4612,0),MATCH('EPS 3.1.3'!AF$1,NoSettings_v3!$C$1:$AH$1,0)),"")</f>
        <v>3369010000000</v>
      </c>
      <c r="AG1304" s="157">
        <f>IFERROR(INDEX(NoSettings_v3!$C$2:$AH$4612,MATCH('EPS 3.1.3'!$B1304,NoSettings_v3!$A$2:$A$4612,0),MATCH('EPS 3.1.3'!AG$1,NoSettings_v3!$C$1:$AH$1,0)),"")</f>
        <v>3433460000000</v>
      </c>
      <c r="AH1304" s="157">
        <f>IFERROR(INDEX(NoSettings_v3!$C$2:$AH$4612,MATCH('EPS 3.1.3'!$B1304,NoSettings_v3!$A$2:$A$4612,0),MATCH('EPS 3.1.3'!AH$1,NoSettings_v3!$C$1:$AH$1,0)),"")</f>
        <v>3497900000000</v>
      </c>
      <c r="AI1304" s="157">
        <f>IFERROR(INDEX(NoSettings_v3!$C$2:$AH$4612,MATCH('EPS 3.1.3'!$B1304,NoSettings_v3!$A$2:$A$4612,0),MATCH('EPS 3.1.3'!AI$1,NoSettings_v3!$C$1:$AH$1,0)),"")</f>
        <v>3562350000000</v>
      </c>
    </row>
    <row r="1305" spans="2:35" x14ac:dyDescent="0.35">
      <c r="B1305" s="161" t="s">
        <v>2019</v>
      </c>
      <c r="C1305" s="127" t="s">
        <v>964</v>
      </c>
      <c r="D1305" s="157">
        <f>IFERROR(INDEX(NoSettings_v3!$C$2:$AH$4612,MATCH('EPS 3.1.3'!$B1305,NoSettings_v3!$A$2:$A$4612,0),MATCH('EPS 3.1.3'!D$1,NoSettings_v3!$C$1:$AH$1,0)),"")</f>
        <v>0</v>
      </c>
      <c r="E1305" s="157">
        <f>IFERROR(INDEX(NoSettings_v3!$C$2:$AH$4612,MATCH('EPS 3.1.3'!$B1305,NoSettings_v3!$A$2:$A$4612,0),MATCH('EPS 3.1.3'!E$1,NoSettings_v3!$C$1:$AH$1,0)),"")</f>
        <v>0</v>
      </c>
      <c r="F1305" s="157">
        <f>IFERROR(INDEX(NoSettings_v3!$C$2:$AH$4612,MATCH('EPS 3.1.3'!$B1305,NoSettings_v3!$A$2:$A$4612,0),MATCH('EPS 3.1.3'!F$1,NoSettings_v3!$C$1:$AH$1,0)),"")</f>
        <v>0</v>
      </c>
      <c r="G1305" s="157">
        <f>IFERROR(INDEX(NoSettings_v3!$C$2:$AH$4612,MATCH('EPS 3.1.3'!$B1305,NoSettings_v3!$A$2:$A$4612,0),MATCH('EPS 3.1.3'!G$1,NoSettings_v3!$C$1:$AH$1,0)),"")</f>
        <v>0</v>
      </c>
      <c r="H1305" s="157">
        <f>IFERROR(INDEX(NoSettings_v3!$C$2:$AH$4612,MATCH('EPS 3.1.3'!$B1305,NoSettings_v3!$A$2:$A$4612,0),MATCH('EPS 3.1.3'!H$1,NoSettings_v3!$C$1:$AH$1,0)),"")</f>
        <v>0</v>
      </c>
      <c r="I1305" s="157">
        <f>IFERROR(INDEX(NoSettings_v3!$C$2:$AH$4612,MATCH('EPS 3.1.3'!$B1305,NoSettings_v3!$A$2:$A$4612,0),MATCH('EPS 3.1.3'!I$1,NoSettings_v3!$C$1:$AH$1,0)),"")</f>
        <v>0</v>
      </c>
      <c r="J1305" s="157">
        <f>IFERROR(INDEX(NoSettings_v3!$C$2:$AH$4612,MATCH('EPS 3.1.3'!$B1305,NoSettings_v3!$A$2:$A$4612,0),MATCH('EPS 3.1.3'!J$1,NoSettings_v3!$C$1:$AH$1,0)),"")</f>
        <v>0</v>
      </c>
      <c r="K1305" s="157">
        <f>IFERROR(INDEX(NoSettings_v3!$C$2:$AH$4612,MATCH('EPS 3.1.3'!$B1305,NoSettings_v3!$A$2:$A$4612,0),MATCH('EPS 3.1.3'!K$1,NoSettings_v3!$C$1:$AH$1,0)),"")</f>
        <v>0</v>
      </c>
      <c r="L1305" s="157">
        <f>IFERROR(INDEX(NoSettings_v3!$C$2:$AH$4612,MATCH('EPS 3.1.3'!$B1305,NoSettings_v3!$A$2:$A$4612,0),MATCH('EPS 3.1.3'!L$1,NoSettings_v3!$C$1:$AH$1,0)),"")</f>
        <v>0</v>
      </c>
      <c r="M1305" s="157">
        <f>IFERROR(INDEX(NoSettings_v3!$C$2:$AH$4612,MATCH('EPS 3.1.3'!$B1305,NoSettings_v3!$A$2:$A$4612,0),MATCH('EPS 3.1.3'!M$1,NoSettings_v3!$C$1:$AH$1,0)),"")</f>
        <v>0</v>
      </c>
      <c r="N1305" s="157">
        <f>IFERROR(INDEX(NoSettings_v3!$C$2:$AH$4612,MATCH('EPS 3.1.3'!$B1305,NoSettings_v3!$A$2:$A$4612,0),MATCH('EPS 3.1.3'!N$1,NoSettings_v3!$C$1:$AH$1,0)),"")</f>
        <v>0</v>
      </c>
      <c r="O1305" s="157">
        <f>IFERROR(INDEX(NoSettings_v3!$C$2:$AH$4612,MATCH('EPS 3.1.3'!$B1305,NoSettings_v3!$A$2:$A$4612,0),MATCH('EPS 3.1.3'!O$1,NoSettings_v3!$C$1:$AH$1,0)),"")</f>
        <v>0</v>
      </c>
      <c r="P1305" s="157">
        <f>IFERROR(INDEX(NoSettings_v3!$C$2:$AH$4612,MATCH('EPS 3.1.3'!$B1305,NoSettings_v3!$A$2:$A$4612,0),MATCH('EPS 3.1.3'!P$1,NoSettings_v3!$C$1:$AH$1,0)),"")</f>
        <v>0</v>
      </c>
      <c r="Q1305" s="157">
        <f>IFERROR(INDEX(NoSettings_v3!$C$2:$AH$4612,MATCH('EPS 3.1.3'!$B1305,NoSettings_v3!$A$2:$A$4612,0),MATCH('EPS 3.1.3'!Q$1,NoSettings_v3!$C$1:$AH$1,0)),"")</f>
        <v>0</v>
      </c>
      <c r="R1305" s="157">
        <f>IFERROR(INDEX(NoSettings_v3!$C$2:$AH$4612,MATCH('EPS 3.1.3'!$B1305,NoSettings_v3!$A$2:$A$4612,0),MATCH('EPS 3.1.3'!R$1,NoSettings_v3!$C$1:$AH$1,0)),"")</f>
        <v>0</v>
      </c>
      <c r="S1305" s="157">
        <f>IFERROR(INDEX(NoSettings_v3!$C$2:$AH$4612,MATCH('EPS 3.1.3'!$B1305,NoSettings_v3!$A$2:$A$4612,0),MATCH('EPS 3.1.3'!S$1,NoSettings_v3!$C$1:$AH$1,0)),"")</f>
        <v>0</v>
      </c>
      <c r="T1305" s="157">
        <f>IFERROR(INDEX(NoSettings_v3!$C$2:$AH$4612,MATCH('EPS 3.1.3'!$B1305,NoSettings_v3!$A$2:$A$4612,0),MATCH('EPS 3.1.3'!T$1,NoSettings_v3!$C$1:$AH$1,0)),"")</f>
        <v>0</v>
      </c>
      <c r="U1305" s="157">
        <f>IFERROR(INDEX(NoSettings_v3!$C$2:$AH$4612,MATCH('EPS 3.1.3'!$B1305,NoSettings_v3!$A$2:$A$4612,0),MATCH('EPS 3.1.3'!U$1,NoSettings_v3!$C$1:$AH$1,0)),"")</f>
        <v>0</v>
      </c>
      <c r="V1305" s="157">
        <f>IFERROR(INDEX(NoSettings_v3!$C$2:$AH$4612,MATCH('EPS 3.1.3'!$B1305,NoSettings_v3!$A$2:$A$4612,0),MATCH('EPS 3.1.3'!V$1,NoSettings_v3!$C$1:$AH$1,0)),"")</f>
        <v>0</v>
      </c>
      <c r="W1305" s="157">
        <f>IFERROR(INDEX(NoSettings_v3!$C$2:$AH$4612,MATCH('EPS 3.1.3'!$B1305,NoSettings_v3!$A$2:$A$4612,0),MATCH('EPS 3.1.3'!W$1,NoSettings_v3!$C$1:$AH$1,0)),"")</f>
        <v>0</v>
      </c>
      <c r="X1305" s="157">
        <f>IFERROR(INDEX(NoSettings_v3!$C$2:$AH$4612,MATCH('EPS 3.1.3'!$B1305,NoSettings_v3!$A$2:$A$4612,0),MATCH('EPS 3.1.3'!X$1,NoSettings_v3!$C$1:$AH$1,0)),"")</f>
        <v>0</v>
      </c>
      <c r="Y1305" s="157">
        <f>IFERROR(INDEX(NoSettings_v3!$C$2:$AH$4612,MATCH('EPS 3.1.3'!$B1305,NoSettings_v3!$A$2:$A$4612,0),MATCH('EPS 3.1.3'!Y$1,NoSettings_v3!$C$1:$AH$1,0)),"")</f>
        <v>0</v>
      </c>
      <c r="Z1305" s="157">
        <f>IFERROR(INDEX(NoSettings_v3!$C$2:$AH$4612,MATCH('EPS 3.1.3'!$B1305,NoSettings_v3!$A$2:$A$4612,0),MATCH('EPS 3.1.3'!Z$1,NoSettings_v3!$C$1:$AH$1,0)),"")</f>
        <v>0</v>
      </c>
      <c r="AA1305" s="157">
        <f>IFERROR(INDEX(NoSettings_v3!$C$2:$AH$4612,MATCH('EPS 3.1.3'!$B1305,NoSettings_v3!$A$2:$A$4612,0),MATCH('EPS 3.1.3'!AA$1,NoSettings_v3!$C$1:$AH$1,0)),"")</f>
        <v>0</v>
      </c>
      <c r="AB1305" s="157">
        <f>IFERROR(INDEX(NoSettings_v3!$C$2:$AH$4612,MATCH('EPS 3.1.3'!$B1305,NoSettings_v3!$A$2:$A$4612,0),MATCH('EPS 3.1.3'!AB$1,NoSettings_v3!$C$1:$AH$1,0)),"")</f>
        <v>0</v>
      </c>
      <c r="AC1305" s="157">
        <f>IFERROR(INDEX(NoSettings_v3!$C$2:$AH$4612,MATCH('EPS 3.1.3'!$B1305,NoSettings_v3!$A$2:$A$4612,0),MATCH('EPS 3.1.3'!AC$1,NoSettings_v3!$C$1:$AH$1,0)),"")</f>
        <v>0</v>
      </c>
      <c r="AD1305" s="157">
        <f>IFERROR(INDEX(NoSettings_v3!$C$2:$AH$4612,MATCH('EPS 3.1.3'!$B1305,NoSettings_v3!$A$2:$A$4612,0),MATCH('EPS 3.1.3'!AD$1,NoSettings_v3!$C$1:$AH$1,0)),"")</f>
        <v>0</v>
      </c>
      <c r="AE1305" s="157">
        <f>IFERROR(INDEX(NoSettings_v3!$C$2:$AH$4612,MATCH('EPS 3.1.3'!$B1305,NoSettings_v3!$A$2:$A$4612,0),MATCH('EPS 3.1.3'!AE$1,NoSettings_v3!$C$1:$AH$1,0)),"")</f>
        <v>0</v>
      </c>
      <c r="AF1305" s="157">
        <f>IFERROR(INDEX(NoSettings_v3!$C$2:$AH$4612,MATCH('EPS 3.1.3'!$B1305,NoSettings_v3!$A$2:$A$4612,0),MATCH('EPS 3.1.3'!AF$1,NoSettings_v3!$C$1:$AH$1,0)),"")</f>
        <v>0</v>
      </c>
      <c r="AG1305" s="157">
        <f>IFERROR(INDEX(NoSettings_v3!$C$2:$AH$4612,MATCH('EPS 3.1.3'!$B1305,NoSettings_v3!$A$2:$A$4612,0),MATCH('EPS 3.1.3'!AG$1,NoSettings_v3!$C$1:$AH$1,0)),"")</f>
        <v>0</v>
      </c>
      <c r="AH1305" s="157">
        <f>IFERROR(INDEX(NoSettings_v3!$C$2:$AH$4612,MATCH('EPS 3.1.3'!$B1305,NoSettings_v3!$A$2:$A$4612,0),MATCH('EPS 3.1.3'!AH$1,NoSettings_v3!$C$1:$AH$1,0)),"")</f>
        <v>0</v>
      </c>
      <c r="AI1305" s="157">
        <f>IFERROR(INDEX(NoSettings_v3!$C$2:$AH$4612,MATCH('EPS 3.1.3'!$B1305,NoSettings_v3!$A$2:$A$4612,0),MATCH('EPS 3.1.3'!AI$1,NoSettings_v3!$C$1:$AH$1,0)),"")</f>
        <v>0</v>
      </c>
    </row>
    <row r="1306" spans="2:35" x14ac:dyDescent="0.35">
      <c r="B1306" s="161" t="s">
        <v>2020</v>
      </c>
      <c r="C1306" s="127" t="s">
        <v>964</v>
      </c>
      <c r="D1306" s="157">
        <f>IFERROR(INDEX(NoSettings_v3!$C$2:$AH$4612,MATCH('EPS 3.1.3'!$B1306,NoSettings_v3!$A$2:$A$4612,0),MATCH('EPS 3.1.3'!D$1,NoSettings_v3!$C$1:$AH$1,0)),"")</f>
        <v>0</v>
      </c>
      <c r="E1306" s="157">
        <f>IFERROR(INDEX(NoSettings_v3!$C$2:$AH$4612,MATCH('EPS 3.1.3'!$B1306,NoSettings_v3!$A$2:$A$4612,0),MATCH('EPS 3.1.3'!E$1,NoSettings_v3!$C$1:$AH$1,0)),"")</f>
        <v>0</v>
      </c>
      <c r="F1306" s="157">
        <f>IFERROR(INDEX(NoSettings_v3!$C$2:$AH$4612,MATCH('EPS 3.1.3'!$B1306,NoSettings_v3!$A$2:$A$4612,0),MATCH('EPS 3.1.3'!F$1,NoSettings_v3!$C$1:$AH$1,0)),"")</f>
        <v>0</v>
      </c>
      <c r="G1306" s="157">
        <f>IFERROR(INDEX(NoSettings_v3!$C$2:$AH$4612,MATCH('EPS 3.1.3'!$B1306,NoSettings_v3!$A$2:$A$4612,0),MATCH('EPS 3.1.3'!G$1,NoSettings_v3!$C$1:$AH$1,0)),"")</f>
        <v>0</v>
      </c>
      <c r="H1306" s="157">
        <f>IFERROR(INDEX(NoSettings_v3!$C$2:$AH$4612,MATCH('EPS 3.1.3'!$B1306,NoSettings_v3!$A$2:$A$4612,0),MATCH('EPS 3.1.3'!H$1,NoSettings_v3!$C$1:$AH$1,0)),"")</f>
        <v>0</v>
      </c>
      <c r="I1306" s="157">
        <f>IFERROR(INDEX(NoSettings_v3!$C$2:$AH$4612,MATCH('EPS 3.1.3'!$B1306,NoSettings_v3!$A$2:$A$4612,0),MATCH('EPS 3.1.3'!I$1,NoSettings_v3!$C$1:$AH$1,0)),"")</f>
        <v>0</v>
      </c>
      <c r="J1306" s="157">
        <f>IFERROR(INDEX(NoSettings_v3!$C$2:$AH$4612,MATCH('EPS 3.1.3'!$B1306,NoSettings_v3!$A$2:$A$4612,0),MATCH('EPS 3.1.3'!J$1,NoSettings_v3!$C$1:$AH$1,0)),"")</f>
        <v>0</v>
      </c>
      <c r="K1306" s="157">
        <f>IFERROR(INDEX(NoSettings_v3!$C$2:$AH$4612,MATCH('EPS 3.1.3'!$B1306,NoSettings_v3!$A$2:$A$4612,0),MATCH('EPS 3.1.3'!K$1,NoSettings_v3!$C$1:$AH$1,0)),"")</f>
        <v>0</v>
      </c>
      <c r="L1306" s="157">
        <f>IFERROR(INDEX(NoSettings_v3!$C$2:$AH$4612,MATCH('EPS 3.1.3'!$B1306,NoSettings_v3!$A$2:$A$4612,0),MATCH('EPS 3.1.3'!L$1,NoSettings_v3!$C$1:$AH$1,0)),"")</f>
        <v>0</v>
      </c>
      <c r="M1306" s="157">
        <f>IFERROR(INDEX(NoSettings_v3!$C$2:$AH$4612,MATCH('EPS 3.1.3'!$B1306,NoSettings_v3!$A$2:$A$4612,0),MATCH('EPS 3.1.3'!M$1,NoSettings_v3!$C$1:$AH$1,0)),"")</f>
        <v>0</v>
      </c>
      <c r="N1306" s="157">
        <f>IFERROR(INDEX(NoSettings_v3!$C$2:$AH$4612,MATCH('EPS 3.1.3'!$B1306,NoSettings_v3!$A$2:$A$4612,0),MATCH('EPS 3.1.3'!N$1,NoSettings_v3!$C$1:$AH$1,0)),"")</f>
        <v>0</v>
      </c>
      <c r="O1306" s="157">
        <f>IFERROR(INDEX(NoSettings_v3!$C$2:$AH$4612,MATCH('EPS 3.1.3'!$B1306,NoSettings_v3!$A$2:$A$4612,0),MATCH('EPS 3.1.3'!O$1,NoSettings_v3!$C$1:$AH$1,0)),"")</f>
        <v>0</v>
      </c>
      <c r="P1306" s="157">
        <f>IFERROR(INDEX(NoSettings_v3!$C$2:$AH$4612,MATCH('EPS 3.1.3'!$B1306,NoSettings_v3!$A$2:$A$4612,0),MATCH('EPS 3.1.3'!P$1,NoSettings_v3!$C$1:$AH$1,0)),"")</f>
        <v>0</v>
      </c>
      <c r="Q1306" s="157">
        <f>IFERROR(INDEX(NoSettings_v3!$C$2:$AH$4612,MATCH('EPS 3.1.3'!$B1306,NoSettings_v3!$A$2:$A$4612,0),MATCH('EPS 3.1.3'!Q$1,NoSettings_v3!$C$1:$AH$1,0)),"")</f>
        <v>0</v>
      </c>
      <c r="R1306" s="157">
        <f>IFERROR(INDEX(NoSettings_v3!$C$2:$AH$4612,MATCH('EPS 3.1.3'!$B1306,NoSettings_v3!$A$2:$A$4612,0),MATCH('EPS 3.1.3'!R$1,NoSettings_v3!$C$1:$AH$1,0)),"")</f>
        <v>0</v>
      </c>
      <c r="S1306" s="157">
        <f>IFERROR(INDEX(NoSettings_v3!$C$2:$AH$4612,MATCH('EPS 3.1.3'!$B1306,NoSettings_v3!$A$2:$A$4612,0),MATCH('EPS 3.1.3'!S$1,NoSettings_v3!$C$1:$AH$1,0)),"")</f>
        <v>0</v>
      </c>
      <c r="T1306" s="157">
        <f>IFERROR(INDEX(NoSettings_v3!$C$2:$AH$4612,MATCH('EPS 3.1.3'!$B1306,NoSettings_v3!$A$2:$A$4612,0),MATCH('EPS 3.1.3'!T$1,NoSettings_v3!$C$1:$AH$1,0)),"")</f>
        <v>0</v>
      </c>
      <c r="U1306" s="157">
        <f>IFERROR(INDEX(NoSettings_v3!$C$2:$AH$4612,MATCH('EPS 3.1.3'!$B1306,NoSettings_v3!$A$2:$A$4612,0),MATCH('EPS 3.1.3'!U$1,NoSettings_v3!$C$1:$AH$1,0)),"")</f>
        <v>0</v>
      </c>
      <c r="V1306" s="157">
        <f>IFERROR(INDEX(NoSettings_v3!$C$2:$AH$4612,MATCH('EPS 3.1.3'!$B1306,NoSettings_v3!$A$2:$A$4612,0),MATCH('EPS 3.1.3'!V$1,NoSettings_v3!$C$1:$AH$1,0)),"")</f>
        <v>0</v>
      </c>
      <c r="W1306" s="157">
        <f>IFERROR(INDEX(NoSettings_v3!$C$2:$AH$4612,MATCH('EPS 3.1.3'!$B1306,NoSettings_v3!$A$2:$A$4612,0),MATCH('EPS 3.1.3'!W$1,NoSettings_v3!$C$1:$AH$1,0)),"")</f>
        <v>0</v>
      </c>
      <c r="X1306" s="157">
        <f>IFERROR(INDEX(NoSettings_v3!$C$2:$AH$4612,MATCH('EPS 3.1.3'!$B1306,NoSettings_v3!$A$2:$A$4612,0),MATCH('EPS 3.1.3'!X$1,NoSettings_v3!$C$1:$AH$1,0)),"")</f>
        <v>0</v>
      </c>
      <c r="Y1306" s="157">
        <f>IFERROR(INDEX(NoSettings_v3!$C$2:$AH$4612,MATCH('EPS 3.1.3'!$B1306,NoSettings_v3!$A$2:$A$4612,0),MATCH('EPS 3.1.3'!Y$1,NoSettings_v3!$C$1:$AH$1,0)),"")</f>
        <v>0</v>
      </c>
      <c r="Z1306" s="157">
        <f>IFERROR(INDEX(NoSettings_v3!$C$2:$AH$4612,MATCH('EPS 3.1.3'!$B1306,NoSettings_v3!$A$2:$A$4612,0),MATCH('EPS 3.1.3'!Z$1,NoSettings_v3!$C$1:$AH$1,0)),"")</f>
        <v>0</v>
      </c>
      <c r="AA1306" s="157">
        <f>IFERROR(INDEX(NoSettings_v3!$C$2:$AH$4612,MATCH('EPS 3.1.3'!$B1306,NoSettings_v3!$A$2:$A$4612,0),MATCH('EPS 3.1.3'!AA$1,NoSettings_v3!$C$1:$AH$1,0)),"")</f>
        <v>0</v>
      </c>
      <c r="AB1306" s="157">
        <f>IFERROR(INDEX(NoSettings_v3!$C$2:$AH$4612,MATCH('EPS 3.1.3'!$B1306,NoSettings_v3!$A$2:$A$4612,0),MATCH('EPS 3.1.3'!AB$1,NoSettings_v3!$C$1:$AH$1,0)),"")</f>
        <v>0</v>
      </c>
      <c r="AC1306" s="157">
        <f>IFERROR(INDEX(NoSettings_v3!$C$2:$AH$4612,MATCH('EPS 3.1.3'!$B1306,NoSettings_v3!$A$2:$A$4612,0),MATCH('EPS 3.1.3'!AC$1,NoSettings_v3!$C$1:$AH$1,0)),"")</f>
        <v>0</v>
      </c>
      <c r="AD1306" s="157">
        <f>IFERROR(INDEX(NoSettings_v3!$C$2:$AH$4612,MATCH('EPS 3.1.3'!$B1306,NoSettings_v3!$A$2:$A$4612,0),MATCH('EPS 3.1.3'!AD$1,NoSettings_v3!$C$1:$AH$1,0)),"")</f>
        <v>0</v>
      </c>
      <c r="AE1306" s="157">
        <f>IFERROR(INDEX(NoSettings_v3!$C$2:$AH$4612,MATCH('EPS 3.1.3'!$B1306,NoSettings_v3!$A$2:$A$4612,0),MATCH('EPS 3.1.3'!AE$1,NoSettings_v3!$C$1:$AH$1,0)),"")</f>
        <v>0</v>
      </c>
      <c r="AF1306" s="157">
        <f>IFERROR(INDEX(NoSettings_v3!$C$2:$AH$4612,MATCH('EPS 3.1.3'!$B1306,NoSettings_v3!$A$2:$A$4612,0),MATCH('EPS 3.1.3'!AF$1,NoSettings_v3!$C$1:$AH$1,0)),"")</f>
        <v>0</v>
      </c>
      <c r="AG1306" s="157">
        <f>IFERROR(INDEX(NoSettings_v3!$C$2:$AH$4612,MATCH('EPS 3.1.3'!$B1306,NoSettings_v3!$A$2:$A$4612,0),MATCH('EPS 3.1.3'!AG$1,NoSettings_v3!$C$1:$AH$1,0)),"")</f>
        <v>0</v>
      </c>
      <c r="AH1306" s="157">
        <f>IFERROR(INDEX(NoSettings_v3!$C$2:$AH$4612,MATCH('EPS 3.1.3'!$B1306,NoSettings_v3!$A$2:$A$4612,0),MATCH('EPS 3.1.3'!AH$1,NoSettings_v3!$C$1:$AH$1,0)),"")</f>
        <v>0</v>
      </c>
      <c r="AI1306" s="157">
        <f>IFERROR(INDEX(NoSettings_v3!$C$2:$AH$4612,MATCH('EPS 3.1.3'!$B1306,NoSettings_v3!$A$2:$A$4612,0),MATCH('EPS 3.1.3'!AI$1,NoSettings_v3!$C$1:$AH$1,0)),"")</f>
        <v>0</v>
      </c>
    </row>
    <row r="1307" spans="2:35" x14ac:dyDescent="0.35">
      <c r="B1307" s="161" t="s">
        <v>2021</v>
      </c>
      <c r="C1307" s="127" t="s">
        <v>964</v>
      </c>
      <c r="D1307" s="157">
        <f>IFERROR(INDEX(NoSettings_v3!$C$2:$AH$4612,MATCH('EPS 3.1.3'!$B1307,NoSettings_v3!$A$2:$A$4612,0),MATCH('EPS 3.1.3'!D$1,NoSettings_v3!$C$1:$AH$1,0)),"")</f>
        <v>0</v>
      </c>
      <c r="E1307" s="157">
        <f>IFERROR(INDEX(NoSettings_v3!$C$2:$AH$4612,MATCH('EPS 3.1.3'!$B1307,NoSettings_v3!$A$2:$A$4612,0),MATCH('EPS 3.1.3'!E$1,NoSettings_v3!$C$1:$AH$1,0)),"")</f>
        <v>0</v>
      </c>
      <c r="F1307" s="157">
        <f>IFERROR(INDEX(NoSettings_v3!$C$2:$AH$4612,MATCH('EPS 3.1.3'!$B1307,NoSettings_v3!$A$2:$A$4612,0),MATCH('EPS 3.1.3'!F$1,NoSettings_v3!$C$1:$AH$1,0)),"")</f>
        <v>0</v>
      </c>
      <c r="G1307" s="157">
        <f>IFERROR(INDEX(NoSettings_v3!$C$2:$AH$4612,MATCH('EPS 3.1.3'!$B1307,NoSettings_v3!$A$2:$A$4612,0),MATCH('EPS 3.1.3'!G$1,NoSettings_v3!$C$1:$AH$1,0)),"")</f>
        <v>0</v>
      </c>
      <c r="H1307" s="157">
        <f>IFERROR(INDEX(NoSettings_v3!$C$2:$AH$4612,MATCH('EPS 3.1.3'!$B1307,NoSettings_v3!$A$2:$A$4612,0),MATCH('EPS 3.1.3'!H$1,NoSettings_v3!$C$1:$AH$1,0)),"")</f>
        <v>0</v>
      </c>
      <c r="I1307" s="157">
        <f>IFERROR(INDEX(NoSettings_v3!$C$2:$AH$4612,MATCH('EPS 3.1.3'!$B1307,NoSettings_v3!$A$2:$A$4612,0),MATCH('EPS 3.1.3'!I$1,NoSettings_v3!$C$1:$AH$1,0)),"")</f>
        <v>0</v>
      </c>
      <c r="J1307" s="157">
        <f>IFERROR(INDEX(NoSettings_v3!$C$2:$AH$4612,MATCH('EPS 3.1.3'!$B1307,NoSettings_v3!$A$2:$A$4612,0),MATCH('EPS 3.1.3'!J$1,NoSettings_v3!$C$1:$AH$1,0)),"")</f>
        <v>0</v>
      </c>
      <c r="K1307" s="157">
        <f>IFERROR(INDEX(NoSettings_v3!$C$2:$AH$4612,MATCH('EPS 3.1.3'!$B1307,NoSettings_v3!$A$2:$A$4612,0),MATCH('EPS 3.1.3'!K$1,NoSettings_v3!$C$1:$AH$1,0)),"")</f>
        <v>0</v>
      </c>
      <c r="L1307" s="157">
        <f>IFERROR(INDEX(NoSettings_v3!$C$2:$AH$4612,MATCH('EPS 3.1.3'!$B1307,NoSettings_v3!$A$2:$A$4612,0),MATCH('EPS 3.1.3'!L$1,NoSettings_v3!$C$1:$AH$1,0)),"")</f>
        <v>0</v>
      </c>
      <c r="M1307" s="157">
        <f>IFERROR(INDEX(NoSettings_v3!$C$2:$AH$4612,MATCH('EPS 3.1.3'!$B1307,NoSettings_v3!$A$2:$A$4612,0),MATCH('EPS 3.1.3'!M$1,NoSettings_v3!$C$1:$AH$1,0)),"")</f>
        <v>0</v>
      </c>
      <c r="N1307" s="157">
        <f>IFERROR(INDEX(NoSettings_v3!$C$2:$AH$4612,MATCH('EPS 3.1.3'!$B1307,NoSettings_v3!$A$2:$A$4612,0),MATCH('EPS 3.1.3'!N$1,NoSettings_v3!$C$1:$AH$1,0)),"")</f>
        <v>0</v>
      </c>
      <c r="O1307" s="157">
        <f>IFERROR(INDEX(NoSettings_v3!$C$2:$AH$4612,MATCH('EPS 3.1.3'!$B1307,NoSettings_v3!$A$2:$A$4612,0),MATCH('EPS 3.1.3'!O$1,NoSettings_v3!$C$1:$AH$1,0)),"")</f>
        <v>0</v>
      </c>
      <c r="P1307" s="157">
        <f>IFERROR(INDEX(NoSettings_v3!$C$2:$AH$4612,MATCH('EPS 3.1.3'!$B1307,NoSettings_v3!$A$2:$A$4612,0),MATCH('EPS 3.1.3'!P$1,NoSettings_v3!$C$1:$AH$1,0)),"")</f>
        <v>0</v>
      </c>
      <c r="Q1307" s="157">
        <f>IFERROR(INDEX(NoSettings_v3!$C$2:$AH$4612,MATCH('EPS 3.1.3'!$B1307,NoSettings_v3!$A$2:$A$4612,0),MATCH('EPS 3.1.3'!Q$1,NoSettings_v3!$C$1:$AH$1,0)),"")</f>
        <v>0</v>
      </c>
      <c r="R1307" s="157">
        <f>IFERROR(INDEX(NoSettings_v3!$C$2:$AH$4612,MATCH('EPS 3.1.3'!$B1307,NoSettings_v3!$A$2:$A$4612,0),MATCH('EPS 3.1.3'!R$1,NoSettings_v3!$C$1:$AH$1,0)),"")</f>
        <v>0</v>
      </c>
      <c r="S1307" s="157">
        <f>IFERROR(INDEX(NoSettings_v3!$C$2:$AH$4612,MATCH('EPS 3.1.3'!$B1307,NoSettings_v3!$A$2:$A$4612,0),MATCH('EPS 3.1.3'!S$1,NoSettings_v3!$C$1:$AH$1,0)),"")</f>
        <v>0</v>
      </c>
      <c r="T1307" s="157">
        <f>IFERROR(INDEX(NoSettings_v3!$C$2:$AH$4612,MATCH('EPS 3.1.3'!$B1307,NoSettings_v3!$A$2:$A$4612,0),MATCH('EPS 3.1.3'!T$1,NoSettings_v3!$C$1:$AH$1,0)),"")</f>
        <v>0</v>
      </c>
      <c r="U1307" s="157">
        <f>IFERROR(INDEX(NoSettings_v3!$C$2:$AH$4612,MATCH('EPS 3.1.3'!$B1307,NoSettings_v3!$A$2:$A$4612,0),MATCH('EPS 3.1.3'!U$1,NoSettings_v3!$C$1:$AH$1,0)),"")</f>
        <v>0</v>
      </c>
      <c r="V1307" s="157">
        <f>IFERROR(INDEX(NoSettings_v3!$C$2:$AH$4612,MATCH('EPS 3.1.3'!$B1307,NoSettings_v3!$A$2:$A$4612,0),MATCH('EPS 3.1.3'!V$1,NoSettings_v3!$C$1:$AH$1,0)),"")</f>
        <v>0</v>
      </c>
      <c r="W1307" s="157">
        <f>IFERROR(INDEX(NoSettings_v3!$C$2:$AH$4612,MATCH('EPS 3.1.3'!$B1307,NoSettings_v3!$A$2:$A$4612,0),MATCH('EPS 3.1.3'!W$1,NoSettings_v3!$C$1:$AH$1,0)),"")</f>
        <v>0</v>
      </c>
      <c r="X1307" s="157">
        <f>IFERROR(INDEX(NoSettings_v3!$C$2:$AH$4612,MATCH('EPS 3.1.3'!$B1307,NoSettings_v3!$A$2:$A$4612,0),MATCH('EPS 3.1.3'!X$1,NoSettings_v3!$C$1:$AH$1,0)),"")</f>
        <v>0</v>
      </c>
      <c r="Y1307" s="157">
        <f>IFERROR(INDEX(NoSettings_v3!$C$2:$AH$4612,MATCH('EPS 3.1.3'!$B1307,NoSettings_v3!$A$2:$A$4612,0),MATCH('EPS 3.1.3'!Y$1,NoSettings_v3!$C$1:$AH$1,0)),"")</f>
        <v>0</v>
      </c>
      <c r="Z1307" s="157">
        <f>IFERROR(INDEX(NoSettings_v3!$C$2:$AH$4612,MATCH('EPS 3.1.3'!$B1307,NoSettings_v3!$A$2:$A$4612,0),MATCH('EPS 3.1.3'!Z$1,NoSettings_v3!$C$1:$AH$1,0)),"")</f>
        <v>0</v>
      </c>
      <c r="AA1307" s="157">
        <f>IFERROR(INDEX(NoSettings_v3!$C$2:$AH$4612,MATCH('EPS 3.1.3'!$B1307,NoSettings_v3!$A$2:$A$4612,0),MATCH('EPS 3.1.3'!AA$1,NoSettings_v3!$C$1:$AH$1,0)),"")</f>
        <v>0</v>
      </c>
      <c r="AB1307" s="157">
        <f>IFERROR(INDEX(NoSettings_v3!$C$2:$AH$4612,MATCH('EPS 3.1.3'!$B1307,NoSettings_v3!$A$2:$A$4612,0),MATCH('EPS 3.1.3'!AB$1,NoSettings_v3!$C$1:$AH$1,0)),"")</f>
        <v>0</v>
      </c>
      <c r="AC1307" s="157">
        <f>IFERROR(INDEX(NoSettings_v3!$C$2:$AH$4612,MATCH('EPS 3.1.3'!$B1307,NoSettings_v3!$A$2:$A$4612,0),MATCH('EPS 3.1.3'!AC$1,NoSettings_v3!$C$1:$AH$1,0)),"")</f>
        <v>0</v>
      </c>
      <c r="AD1307" s="157">
        <f>IFERROR(INDEX(NoSettings_v3!$C$2:$AH$4612,MATCH('EPS 3.1.3'!$B1307,NoSettings_v3!$A$2:$A$4612,0),MATCH('EPS 3.1.3'!AD$1,NoSettings_v3!$C$1:$AH$1,0)),"")</f>
        <v>0</v>
      </c>
      <c r="AE1307" s="157">
        <f>IFERROR(INDEX(NoSettings_v3!$C$2:$AH$4612,MATCH('EPS 3.1.3'!$B1307,NoSettings_v3!$A$2:$A$4612,0),MATCH('EPS 3.1.3'!AE$1,NoSettings_v3!$C$1:$AH$1,0)),"")</f>
        <v>0</v>
      </c>
      <c r="AF1307" s="157">
        <f>IFERROR(INDEX(NoSettings_v3!$C$2:$AH$4612,MATCH('EPS 3.1.3'!$B1307,NoSettings_v3!$A$2:$A$4612,0),MATCH('EPS 3.1.3'!AF$1,NoSettings_v3!$C$1:$AH$1,0)),"")</f>
        <v>0</v>
      </c>
      <c r="AG1307" s="157">
        <f>IFERROR(INDEX(NoSettings_v3!$C$2:$AH$4612,MATCH('EPS 3.1.3'!$B1307,NoSettings_v3!$A$2:$A$4612,0),MATCH('EPS 3.1.3'!AG$1,NoSettings_v3!$C$1:$AH$1,0)),"")</f>
        <v>0</v>
      </c>
      <c r="AH1307" s="157">
        <f>IFERROR(INDEX(NoSettings_v3!$C$2:$AH$4612,MATCH('EPS 3.1.3'!$B1307,NoSettings_v3!$A$2:$A$4612,0),MATCH('EPS 3.1.3'!AH$1,NoSettings_v3!$C$1:$AH$1,0)),"")</f>
        <v>0</v>
      </c>
      <c r="AI1307" s="157">
        <f>IFERROR(INDEX(NoSettings_v3!$C$2:$AH$4612,MATCH('EPS 3.1.3'!$B1307,NoSettings_v3!$A$2:$A$4612,0),MATCH('EPS 3.1.3'!AI$1,NoSettings_v3!$C$1:$AH$1,0)),"")</f>
        <v>0</v>
      </c>
    </row>
    <row r="1308" spans="2:35" x14ac:dyDescent="0.35">
      <c r="B1308" s="161" t="s">
        <v>2022</v>
      </c>
      <c r="C1308" s="127" t="s">
        <v>964</v>
      </c>
      <c r="D1308" s="157">
        <f>IFERROR(INDEX(NoSettings_v3!$C$2:$AH$4612,MATCH('EPS 3.1.3'!$B1308,NoSettings_v3!$A$2:$A$4612,0),MATCH('EPS 3.1.3'!D$1,NoSettings_v3!$C$1:$AH$1,0)),"")</f>
        <v>0</v>
      </c>
      <c r="E1308" s="157">
        <f>IFERROR(INDEX(NoSettings_v3!$C$2:$AH$4612,MATCH('EPS 3.1.3'!$B1308,NoSettings_v3!$A$2:$A$4612,0),MATCH('EPS 3.1.3'!E$1,NoSettings_v3!$C$1:$AH$1,0)),"")</f>
        <v>0</v>
      </c>
      <c r="F1308" s="157">
        <f>IFERROR(INDEX(NoSettings_v3!$C$2:$AH$4612,MATCH('EPS 3.1.3'!$B1308,NoSettings_v3!$A$2:$A$4612,0),MATCH('EPS 3.1.3'!F$1,NoSettings_v3!$C$1:$AH$1,0)),"")</f>
        <v>0</v>
      </c>
      <c r="G1308" s="157">
        <f>IFERROR(INDEX(NoSettings_v3!$C$2:$AH$4612,MATCH('EPS 3.1.3'!$B1308,NoSettings_v3!$A$2:$A$4612,0),MATCH('EPS 3.1.3'!G$1,NoSettings_v3!$C$1:$AH$1,0)),"")</f>
        <v>0</v>
      </c>
      <c r="H1308" s="157">
        <f>IFERROR(INDEX(NoSettings_v3!$C$2:$AH$4612,MATCH('EPS 3.1.3'!$B1308,NoSettings_v3!$A$2:$A$4612,0),MATCH('EPS 3.1.3'!H$1,NoSettings_v3!$C$1:$AH$1,0)),"")</f>
        <v>0</v>
      </c>
      <c r="I1308" s="157">
        <f>IFERROR(INDEX(NoSettings_v3!$C$2:$AH$4612,MATCH('EPS 3.1.3'!$B1308,NoSettings_v3!$A$2:$A$4612,0),MATCH('EPS 3.1.3'!I$1,NoSettings_v3!$C$1:$AH$1,0)),"")</f>
        <v>0</v>
      </c>
      <c r="J1308" s="157">
        <f>IFERROR(INDEX(NoSettings_v3!$C$2:$AH$4612,MATCH('EPS 3.1.3'!$B1308,NoSettings_v3!$A$2:$A$4612,0),MATCH('EPS 3.1.3'!J$1,NoSettings_v3!$C$1:$AH$1,0)),"")</f>
        <v>0</v>
      </c>
      <c r="K1308" s="157">
        <f>IFERROR(INDEX(NoSettings_v3!$C$2:$AH$4612,MATCH('EPS 3.1.3'!$B1308,NoSettings_v3!$A$2:$A$4612,0),MATCH('EPS 3.1.3'!K$1,NoSettings_v3!$C$1:$AH$1,0)),"")</f>
        <v>0</v>
      </c>
      <c r="L1308" s="157">
        <f>IFERROR(INDEX(NoSettings_v3!$C$2:$AH$4612,MATCH('EPS 3.1.3'!$B1308,NoSettings_v3!$A$2:$A$4612,0),MATCH('EPS 3.1.3'!L$1,NoSettings_v3!$C$1:$AH$1,0)),"")</f>
        <v>0</v>
      </c>
      <c r="M1308" s="157">
        <f>IFERROR(INDEX(NoSettings_v3!$C$2:$AH$4612,MATCH('EPS 3.1.3'!$B1308,NoSettings_v3!$A$2:$A$4612,0),MATCH('EPS 3.1.3'!M$1,NoSettings_v3!$C$1:$AH$1,0)),"")</f>
        <v>0</v>
      </c>
      <c r="N1308" s="157">
        <f>IFERROR(INDEX(NoSettings_v3!$C$2:$AH$4612,MATCH('EPS 3.1.3'!$B1308,NoSettings_v3!$A$2:$A$4612,0),MATCH('EPS 3.1.3'!N$1,NoSettings_v3!$C$1:$AH$1,0)),"")</f>
        <v>0</v>
      </c>
      <c r="O1308" s="157">
        <f>IFERROR(INDEX(NoSettings_v3!$C$2:$AH$4612,MATCH('EPS 3.1.3'!$B1308,NoSettings_v3!$A$2:$A$4612,0),MATCH('EPS 3.1.3'!O$1,NoSettings_v3!$C$1:$AH$1,0)),"")</f>
        <v>0</v>
      </c>
      <c r="P1308" s="157">
        <f>IFERROR(INDEX(NoSettings_v3!$C$2:$AH$4612,MATCH('EPS 3.1.3'!$B1308,NoSettings_v3!$A$2:$A$4612,0),MATCH('EPS 3.1.3'!P$1,NoSettings_v3!$C$1:$AH$1,0)),"")</f>
        <v>0</v>
      </c>
      <c r="Q1308" s="157">
        <f>IFERROR(INDEX(NoSettings_v3!$C$2:$AH$4612,MATCH('EPS 3.1.3'!$B1308,NoSettings_v3!$A$2:$A$4612,0),MATCH('EPS 3.1.3'!Q$1,NoSettings_v3!$C$1:$AH$1,0)),"")</f>
        <v>0</v>
      </c>
      <c r="R1308" s="157">
        <f>IFERROR(INDEX(NoSettings_v3!$C$2:$AH$4612,MATCH('EPS 3.1.3'!$B1308,NoSettings_v3!$A$2:$A$4612,0),MATCH('EPS 3.1.3'!R$1,NoSettings_v3!$C$1:$AH$1,0)),"")</f>
        <v>0</v>
      </c>
      <c r="S1308" s="157">
        <f>IFERROR(INDEX(NoSettings_v3!$C$2:$AH$4612,MATCH('EPS 3.1.3'!$B1308,NoSettings_v3!$A$2:$A$4612,0),MATCH('EPS 3.1.3'!S$1,NoSettings_v3!$C$1:$AH$1,0)),"")</f>
        <v>0</v>
      </c>
      <c r="T1308" s="157">
        <f>IFERROR(INDEX(NoSettings_v3!$C$2:$AH$4612,MATCH('EPS 3.1.3'!$B1308,NoSettings_v3!$A$2:$A$4612,0),MATCH('EPS 3.1.3'!T$1,NoSettings_v3!$C$1:$AH$1,0)),"")</f>
        <v>0</v>
      </c>
      <c r="U1308" s="157">
        <f>IFERROR(INDEX(NoSettings_v3!$C$2:$AH$4612,MATCH('EPS 3.1.3'!$B1308,NoSettings_v3!$A$2:$A$4612,0),MATCH('EPS 3.1.3'!U$1,NoSettings_v3!$C$1:$AH$1,0)),"")</f>
        <v>0</v>
      </c>
      <c r="V1308" s="157">
        <f>IFERROR(INDEX(NoSettings_v3!$C$2:$AH$4612,MATCH('EPS 3.1.3'!$B1308,NoSettings_v3!$A$2:$A$4612,0),MATCH('EPS 3.1.3'!V$1,NoSettings_v3!$C$1:$AH$1,0)),"")</f>
        <v>0</v>
      </c>
      <c r="W1308" s="157">
        <f>IFERROR(INDEX(NoSettings_v3!$C$2:$AH$4612,MATCH('EPS 3.1.3'!$B1308,NoSettings_v3!$A$2:$A$4612,0),MATCH('EPS 3.1.3'!W$1,NoSettings_v3!$C$1:$AH$1,0)),"")</f>
        <v>0</v>
      </c>
      <c r="X1308" s="157">
        <f>IFERROR(INDEX(NoSettings_v3!$C$2:$AH$4612,MATCH('EPS 3.1.3'!$B1308,NoSettings_v3!$A$2:$A$4612,0),MATCH('EPS 3.1.3'!X$1,NoSettings_v3!$C$1:$AH$1,0)),"")</f>
        <v>0</v>
      </c>
      <c r="Y1308" s="157">
        <f>IFERROR(INDEX(NoSettings_v3!$C$2:$AH$4612,MATCH('EPS 3.1.3'!$B1308,NoSettings_v3!$A$2:$A$4612,0),MATCH('EPS 3.1.3'!Y$1,NoSettings_v3!$C$1:$AH$1,0)),"")</f>
        <v>0</v>
      </c>
      <c r="Z1308" s="157">
        <f>IFERROR(INDEX(NoSettings_v3!$C$2:$AH$4612,MATCH('EPS 3.1.3'!$B1308,NoSettings_v3!$A$2:$A$4612,0),MATCH('EPS 3.1.3'!Z$1,NoSettings_v3!$C$1:$AH$1,0)),"")</f>
        <v>0</v>
      </c>
      <c r="AA1308" s="157">
        <f>IFERROR(INDEX(NoSettings_v3!$C$2:$AH$4612,MATCH('EPS 3.1.3'!$B1308,NoSettings_v3!$A$2:$A$4612,0),MATCH('EPS 3.1.3'!AA$1,NoSettings_v3!$C$1:$AH$1,0)),"")</f>
        <v>0</v>
      </c>
      <c r="AB1308" s="157">
        <f>IFERROR(INDEX(NoSettings_v3!$C$2:$AH$4612,MATCH('EPS 3.1.3'!$B1308,NoSettings_v3!$A$2:$A$4612,0),MATCH('EPS 3.1.3'!AB$1,NoSettings_v3!$C$1:$AH$1,0)),"")</f>
        <v>0</v>
      </c>
      <c r="AC1308" s="157">
        <f>IFERROR(INDEX(NoSettings_v3!$C$2:$AH$4612,MATCH('EPS 3.1.3'!$B1308,NoSettings_v3!$A$2:$A$4612,0),MATCH('EPS 3.1.3'!AC$1,NoSettings_v3!$C$1:$AH$1,0)),"")</f>
        <v>0</v>
      </c>
      <c r="AD1308" s="157">
        <f>IFERROR(INDEX(NoSettings_v3!$C$2:$AH$4612,MATCH('EPS 3.1.3'!$B1308,NoSettings_v3!$A$2:$A$4612,0),MATCH('EPS 3.1.3'!AD$1,NoSettings_v3!$C$1:$AH$1,0)),"")</f>
        <v>0</v>
      </c>
      <c r="AE1308" s="157">
        <f>IFERROR(INDEX(NoSettings_v3!$C$2:$AH$4612,MATCH('EPS 3.1.3'!$B1308,NoSettings_v3!$A$2:$A$4612,0),MATCH('EPS 3.1.3'!AE$1,NoSettings_v3!$C$1:$AH$1,0)),"")</f>
        <v>0</v>
      </c>
      <c r="AF1308" s="157">
        <f>IFERROR(INDEX(NoSettings_v3!$C$2:$AH$4612,MATCH('EPS 3.1.3'!$B1308,NoSettings_v3!$A$2:$A$4612,0),MATCH('EPS 3.1.3'!AF$1,NoSettings_v3!$C$1:$AH$1,0)),"")</f>
        <v>0</v>
      </c>
      <c r="AG1308" s="157">
        <f>IFERROR(INDEX(NoSettings_v3!$C$2:$AH$4612,MATCH('EPS 3.1.3'!$B1308,NoSettings_v3!$A$2:$A$4612,0),MATCH('EPS 3.1.3'!AG$1,NoSettings_v3!$C$1:$AH$1,0)),"")</f>
        <v>0</v>
      </c>
      <c r="AH1308" s="157">
        <f>IFERROR(INDEX(NoSettings_v3!$C$2:$AH$4612,MATCH('EPS 3.1.3'!$B1308,NoSettings_v3!$A$2:$A$4612,0),MATCH('EPS 3.1.3'!AH$1,NoSettings_v3!$C$1:$AH$1,0)),"")</f>
        <v>0</v>
      </c>
      <c r="AI1308" s="157">
        <f>IFERROR(INDEX(NoSettings_v3!$C$2:$AH$4612,MATCH('EPS 3.1.3'!$B1308,NoSettings_v3!$A$2:$A$4612,0),MATCH('EPS 3.1.3'!AI$1,NoSettings_v3!$C$1:$AH$1,0)),"")</f>
        <v>0</v>
      </c>
    </row>
    <row r="1309" spans="2:35" x14ac:dyDescent="0.35">
      <c r="B1309" s="161" t="s">
        <v>2023</v>
      </c>
      <c r="C1309" s="127" t="s">
        <v>964</v>
      </c>
      <c r="D1309" s="157">
        <f>IFERROR(INDEX(NoSettings_v3!$C$2:$AH$4612,MATCH('EPS 3.1.3'!$B1309,NoSettings_v3!$A$2:$A$4612,0),MATCH('EPS 3.1.3'!D$1,NoSettings_v3!$C$1:$AH$1,0)),"")</f>
        <v>0</v>
      </c>
      <c r="E1309" s="157">
        <f>IFERROR(INDEX(NoSettings_v3!$C$2:$AH$4612,MATCH('EPS 3.1.3'!$B1309,NoSettings_v3!$A$2:$A$4612,0),MATCH('EPS 3.1.3'!E$1,NoSettings_v3!$C$1:$AH$1,0)),"")</f>
        <v>0</v>
      </c>
      <c r="F1309" s="157">
        <f>IFERROR(INDEX(NoSettings_v3!$C$2:$AH$4612,MATCH('EPS 3.1.3'!$B1309,NoSettings_v3!$A$2:$A$4612,0),MATCH('EPS 3.1.3'!F$1,NoSettings_v3!$C$1:$AH$1,0)),"")</f>
        <v>0</v>
      </c>
      <c r="G1309" s="157">
        <f>IFERROR(INDEX(NoSettings_v3!$C$2:$AH$4612,MATCH('EPS 3.1.3'!$B1309,NoSettings_v3!$A$2:$A$4612,0),MATCH('EPS 3.1.3'!G$1,NoSettings_v3!$C$1:$AH$1,0)),"")</f>
        <v>0</v>
      </c>
      <c r="H1309" s="157">
        <f>IFERROR(INDEX(NoSettings_v3!$C$2:$AH$4612,MATCH('EPS 3.1.3'!$B1309,NoSettings_v3!$A$2:$A$4612,0),MATCH('EPS 3.1.3'!H$1,NoSettings_v3!$C$1:$AH$1,0)),"")</f>
        <v>0</v>
      </c>
      <c r="I1309" s="157">
        <f>IFERROR(INDEX(NoSettings_v3!$C$2:$AH$4612,MATCH('EPS 3.1.3'!$B1309,NoSettings_v3!$A$2:$A$4612,0),MATCH('EPS 3.1.3'!I$1,NoSettings_v3!$C$1:$AH$1,0)),"")</f>
        <v>0</v>
      </c>
      <c r="J1309" s="157">
        <f>IFERROR(INDEX(NoSettings_v3!$C$2:$AH$4612,MATCH('EPS 3.1.3'!$B1309,NoSettings_v3!$A$2:$A$4612,0),MATCH('EPS 3.1.3'!J$1,NoSettings_v3!$C$1:$AH$1,0)),"")</f>
        <v>0</v>
      </c>
      <c r="K1309" s="157">
        <f>IFERROR(INDEX(NoSettings_v3!$C$2:$AH$4612,MATCH('EPS 3.1.3'!$B1309,NoSettings_v3!$A$2:$A$4612,0),MATCH('EPS 3.1.3'!K$1,NoSettings_v3!$C$1:$AH$1,0)),"")</f>
        <v>0</v>
      </c>
      <c r="L1309" s="157">
        <f>IFERROR(INDEX(NoSettings_v3!$C$2:$AH$4612,MATCH('EPS 3.1.3'!$B1309,NoSettings_v3!$A$2:$A$4612,0),MATCH('EPS 3.1.3'!L$1,NoSettings_v3!$C$1:$AH$1,0)),"")</f>
        <v>0</v>
      </c>
      <c r="M1309" s="157">
        <f>IFERROR(INDEX(NoSettings_v3!$C$2:$AH$4612,MATCH('EPS 3.1.3'!$B1309,NoSettings_v3!$A$2:$A$4612,0),MATCH('EPS 3.1.3'!M$1,NoSettings_v3!$C$1:$AH$1,0)),"")</f>
        <v>0</v>
      </c>
      <c r="N1309" s="157">
        <f>IFERROR(INDEX(NoSettings_v3!$C$2:$AH$4612,MATCH('EPS 3.1.3'!$B1309,NoSettings_v3!$A$2:$A$4612,0),MATCH('EPS 3.1.3'!N$1,NoSettings_v3!$C$1:$AH$1,0)),"")</f>
        <v>0</v>
      </c>
      <c r="O1309" s="157">
        <f>IFERROR(INDEX(NoSettings_v3!$C$2:$AH$4612,MATCH('EPS 3.1.3'!$B1309,NoSettings_v3!$A$2:$A$4612,0),MATCH('EPS 3.1.3'!O$1,NoSettings_v3!$C$1:$AH$1,0)),"")</f>
        <v>0</v>
      </c>
      <c r="P1309" s="157">
        <f>IFERROR(INDEX(NoSettings_v3!$C$2:$AH$4612,MATCH('EPS 3.1.3'!$B1309,NoSettings_v3!$A$2:$A$4612,0),MATCH('EPS 3.1.3'!P$1,NoSettings_v3!$C$1:$AH$1,0)),"")</f>
        <v>0</v>
      </c>
      <c r="Q1309" s="157">
        <f>IFERROR(INDEX(NoSettings_v3!$C$2:$AH$4612,MATCH('EPS 3.1.3'!$B1309,NoSettings_v3!$A$2:$A$4612,0),MATCH('EPS 3.1.3'!Q$1,NoSettings_v3!$C$1:$AH$1,0)),"")</f>
        <v>0</v>
      </c>
      <c r="R1309" s="157">
        <f>IFERROR(INDEX(NoSettings_v3!$C$2:$AH$4612,MATCH('EPS 3.1.3'!$B1309,NoSettings_v3!$A$2:$A$4612,0),MATCH('EPS 3.1.3'!R$1,NoSettings_v3!$C$1:$AH$1,0)),"")</f>
        <v>0</v>
      </c>
      <c r="S1309" s="157">
        <f>IFERROR(INDEX(NoSettings_v3!$C$2:$AH$4612,MATCH('EPS 3.1.3'!$B1309,NoSettings_v3!$A$2:$A$4612,0),MATCH('EPS 3.1.3'!S$1,NoSettings_v3!$C$1:$AH$1,0)),"")</f>
        <v>0</v>
      </c>
      <c r="T1309" s="157">
        <f>IFERROR(INDEX(NoSettings_v3!$C$2:$AH$4612,MATCH('EPS 3.1.3'!$B1309,NoSettings_v3!$A$2:$A$4612,0),MATCH('EPS 3.1.3'!T$1,NoSettings_v3!$C$1:$AH$1,0)),"")</f>
        <v>0</v>
      </c>
      <c r="U1309" s="157">
        <f>IFERROR(INDEX(NoSettings_v3!$C$2:$AH$4612,MATCH('EPS 3.1.3'!$B1309,NoSettings_v3!$A$2:$A$4612,0),MATCH('EPS 3.1.3'!U$1,NoSettings_v3!$C$1:$AH$1,0)),"")</f>
        <v>0</v>
      </c>
      <c r="V1309" s="157">
        <f>IFERROR(INDEX(NoSettings_v3!$C$2:$AH$4612,MATCH('EPS 3.1.3'!$B1309,NoSettings_v3!$A$2:$A$4612,0),MATCH('EPS 3.1.3'!V$1,NoSettings_v3!$C$1:$AH$1,0)),"")</f>
        <v>0</v>
      </c>
      <c r="W1309" s="157">
        <f>IFERROR(INDEX(NoSettings_v3!$C$2:$AH$4612,MATCH('EPS 3.1.3'!$B1309,NoSettings_v3!$A$2:$A$4612,0),MATCH('EPS 3.1.3'!W$1,NoSettings_v3!$C$1:$AH$1,0)),"")</f>
        <v>0</v>
      </c>
      <c r="X1309" s="157">
        <f>IFERROR(INDEX(NoSettings_v3!$C$2:$AH$4612,MATCH('EPS 3.1.3'!$B1309,NoSettings_v3!$A$2:$A$4612,0),MATCH('EPS 3.1.3'!X$1,NoSettings_v3!$C$1:$AH$1,0)),"")</f>
        <v>0</v>
      </c>
      <c r="Y1309" s="157">
        <f>IFERROR(INDEX(NoSettings_v3!$C$2:$AH$4612,MATCH('EPS 3.1.3'!$B1309,NoSettings_v3!$A$2:$A$4612,0),MATCH('EPS 3.1.3'!Y$1,NoSettings_v3!$C$1:$AH$1,0)),"")</f>
        <v>0</v>
      </c>
      <c r="Z1309" s="157">
        <f>IFERROR(INDEX(NoSettings_v3!$C$2:$AH$4612,MATCH('EPS 3.1.3'!$B1309,NoSettings_v3!$A$2:$A$4612,0),MATCH('EPS 3.1.3'!Z$1,NoSettings_v3!$C$1:$AH$1,0)),"")</f>
        <v>0</v>
      </c>
      <c r="AA1309" s="157">
        <f>IFERROR(INDEX(NoSettings_v3!$C$2:$AH$4612,MATCH('EPS 3.1.3'!$B1309,NoSettings_v3!$A$2:$A$4612,0),MATCH('EPS 3.1.3'!AA$1,NoSettings_v3!$C$1:$AH$1,0)),"")</f>
        <v>0</v>
      </c>
      <c r="AB1309" s="157">
        <f>IFERROR(INDEX(NoSettings_v3!$C$2:$AH$4612,MATCH('EPS 3.1.3'!$B1309,NoSettings_v3!$A$2:$A$4612,0),MATCH('EPS 3.1.3'!AB$1,NoSettings_v3!$C$1:$AH$1,0)),"")</f>
        <v>0</v>
      </c>
      <c r="AC1309" s="157">
        <f>IFERROR(INDEX(NoSettings_v3!$C$2:$AH$4612,MATCH('EPS 3.1.3'!$B1309,NoSettings_v3!$A$2:$A$4612,0),MATCH('EPS 3.1.3'!AC$1,NoSettings_v3!$C$1:$AH$1,0)),"")</f>
        <v>0</v>
      </c>
      <c r="AD1309" s="157">
        <f>IFERROR(INDEX(NoSettings_v3!$C$2:$AH$4612,MATCH('EPS 3.1.3'!$B1309,NoSettings_v3!$A$2:$A$4612,0),MATCH('EPS 3.1.3'!AD$1,NoSettings_v3!$C$1:$AH$1,0)),"")</f>
        <v>0</v>
      </c>
      <c r="AE1309" s="157">
        <f>IFERROR(INDEX(NoSettings_v3!$C$2:$AH$4612,MATCH('EPS 3.1.3'!$B1309,NoSettings_v3!$A$2:$A$4612,0),MATCH('EPS 3.1.3'!AE$1,NoSettings_v3!$C$1:$AH$1,0)),"")</f>
        <v>0</v>
      </c>
      <c r="AF1309" s="157">
        <f>IFERROR(INDEX(NoSettings_v3!$C$2:$AH$4612,MATCH('EPS 3.1.3'!$B1309,NoSettings_v3!$A$2:$A$4612,0),MATCH('EPS 3.1.3'!AF$1,NoSettings_v3!$C$1:$AH$1,0)),"")</f>
        <v>0</v>
      </c>
      <c r="AG1309" s="157">
        <f>IFERROR(INDEX(NoSettings_v3!$C$2:$AH$4612,MATCH('EPS 3.1.3'!$B1309,NoSettings_v3!$A$2:$A$4612,0),MATCH('EPS 3.1.3'!AG$1,NoSettings_v3!$C$1:$AH$1,0)),"")</f>
        <v>0</v>
      </c>
      <c r="AH1309" s="157">
        <f>IFERROR(INDEX(NoSettings_v3!$C$2:$AH$4612,MATCH('EPS 3.1.3'!$B1309,NoSettings_v3!$A$2:$A$4612,0),MATCH('EPS 3.1.3'!AH$1,NoSettings_v3!$C$1:$AH$1,0)),"")</f>
        <v>0</v>
      </c>
      <c r="AI1309" s="157">
        <f>IFERROR(INDEX(NoSettings_v3!$C$2:$AH$4612,MATCH('EPS 3.1.3'!$B1309,NoSettings_v3!$A$2:$A$4612,0),MATCH('EPS 3.1.3'!AI$1,NoSettings_v3!$C$1:$AH$1,0)),"")</f>
        <v>0</v>
      </c>
    </row>
    <row r="1310" spans="2:35" x14ac:dyDescent="0.35">
      <c r="B1310" s="161" t="s">
        <v>2024</v>
      </c>
      <c r="C1310" s="127" t="s">
        <v>964</v>
      </c>
      <c r="D1310" s="157">
        <f>IFERROR(INDEX(NoSettings_v3!$C$2:$AH$4612,MATCH('EPS 3.1.3'!$B1310,NoSettings_v3!$A$2:$A$4612,0),MATCH('EPS 3.1.3'!D$1,NoSettings_v3!$C$1:$AH$1,0)),"")</f>
        <v>0</v>
      </c>
      <c r="E1310" s="157">
        <f>IFERROR(INDEX(NoSettings_v3!$C$2:$AH$4612,MATCH('EPS 3.1.3'!$B1310,NoSettings_v3!$A$2:$A$4612,0),MATCH('EPS 3.1.3'!E$1,NoSettings_v3!$C$1:$AH$1,0)),"")</f>
        <v>0</v>
      </c>
      <c r="F1310" s="157">
        <f>IFERROR(INDEX(NoSettings_v3!$C$2:$AH$4612,MATCH('EPS 3.1.3'!$B1310,NoSettings_v3!$A$2:$A$4612,0),MATCH('EPS 3.1.3'!F$1,NoSettings_v3!$C$1:$AH$1,0)),"")</f>
        <v>0</v>
      </c>
      <c r="G1310" s="157">
        <f>IFERROR(INDEX(NoSettings_v3!$C$2:$AH$4612,MATCH('EPS 3.1.3'!$B1310,NoSettings_v3!$A$2:$A$4612,0),MATCH('EPS 3.1.3'!G$1,NoSettings_v3!$C$1:$AH$1,0)),"")</f>
        <v>0</v>
      </c>
      <c r="H1310" s="157">
        <f>IFERROR(INDEX(NoSettings_v3!$C$2:$AH$4612,MATCH('EPS 3.1.3'!$B1310,NoSettings_v3!$A$2:$A$4612,0),MATCH('EPS 3.1.3'!H$1,NoSettings_v3!$C$1:$AH$1,0)),"")</f>
        <v>0</v>
      </c>
      <c r="I1310" s="157">
        <f>IFERROR(INDEX(NoSettings_v3!$C$2:$AH$4612,MATCH('EPS 3.1.3'!$B1310,NoSettings_v3!$A$2:$A$4612,0),MATCH('EPS 3.1.3'!I$1,NoSettings_v3!$C$1:$AH$1,0)),"")</f>
        <v>0</v>
      </c>
      <c r="J1310" s="157">
        <f>IFERROR(INDEX(NoSettings_v3!$C$2:$AH$4612,MATCH('EPS 3.1.3'!$B1310,NoSettings_v3!$A$2:$A$4612,0),MATCH('EPS 3.1.3'!J$1,NoSettings_v3!$C$1:$AH$1,0)),"")</f>
        <v>0</v>
      </c>
      <c r="K1310" s="157">
        <f>IFERROR(INDEX(NoSettings_v3!$C$2:$AH$4612,MATCH('EPS 3.1.3'!$B1310,NoSettings_v3!$A$2:$A$4612,0),MATCH('EPS 3.1.3'!K$1,NoSettings_v3!$C$1:$AH$1,0)),"")</f>
        <v>0</v>
      </c>
      <c r="L1310" s="157">
        <f>IFERROR(INDEX(NoSettings_v3!$C$2:$AH$4612,MATCH('EPS 3.1.3'!$B1310,NoSettings_v3!$A$2:$A$4612,0),MATCH('EPS 3.1.3'!L$1,NoSettings_v3!$C$1:$AH$1,0)),"")</f>
        <v>0</v>
      </c>
      <c r="M1310" s="157">
        <f>IFERROR(INDEX(NoSettings_v3!$C$2:$AH$4612,MATCH('EPS 3.1.3'!$B1310,NoSettings_v3!$A$2:$A$4612,0),MATCH('EPS 3.1.3'!M$1,NoSettings_v3!$C$1:$AH$1,0)),"")</f>
        <v>0</v>
      </c>
      <c r="N1310" s="157">
        <f>IFERROR(INDEX(NoSettings_v3!$C$2:$AH$4612,MATCH('EPS 3.1.3'!$B1310,NoSettings_v3!$A$2:$A$4612,0),MATCH('EPS 3.1.3'!N$1,NoSettings_v3!$C$1:$AH$1,0)),"")</f>
        <v>0</v>
      </c>
      <c r="O1310" s="157">
        <f>IFERROR(INDEX(NoSettings_v3!$C$2:$AH$4612,MATCH('EPS 3.1.3'!$B1310,NoSettings_v3!$A$2:$A$4612,0),MATCH('EPS 3.1.3'!O$1,NoSettings_v3!$C$1:$AH$1,0)),"")</f>
        <v>0</v>
      </c>
      <c r="P1310" s="157">
        <f>IFERROR(INDEX(NoSettings_v3!$C$2:$AH$4612,MATCH('EPS 3.1.3'!$B1310,NoSettings_v3!$A$2:$A$4612,0),MATCH('EPS 3.1.3'!P$1,NoSettings_v3!$C$1:$AH$1,0)),"")</f>
        <v>0</v>
      </c>
      <c r="Q1310" s="157">
        <f>IFERROR(INDEX(NoSettings_v3!$C$2:$AH$4612,MATCH('EPS 3.1.3'!$B1310,NoSettings_v3!$A$2:$A$4612,0),MATCH('EPS 3.1.3'!Q$1,NoSettings_v3!$C$1:$AH$1,0)),"")</f>
        <v>0</v>
      </c>
      <c r="R1310" s="157">
        <f>IFERROR(INDEX(NoSettings_v3!$C$2:$AH$4612,MATCH('EPS 3.1.3'!$B1310,NoSettings_v3!$A$2:$A$4612,0),MATCH('EPS 3.1.3'!R$1,NoSettings_v3!$C$1:$AH$1,0)),"")</f>
        <v>0</v>
      </c>
      <c r="S1310" s="157">
        <f>IFERROR(INDEX(NoSettings_v3!$C$2:$AH$4612,MATCH('EPS 3.1.3'!$B1310,NoSettings_v3!$A$2:$A$4612,0),MATCH('EPS 3.1.3'!S$1,NoSettings_v3!$C$1:$AH$1,0)),"")</f>
        <v>0</v>
      </c>
      <c r="T1310" s="157">
        <f>IFERROR(INDEX(NoSettings_v3!$C$2:$AH$4612,MATCH('EPS 3.1.3'!$B1310,NoSettings_v3!$A$2:$A$4612,0),MATCH('EPS 3.1.3'!T$1,NoSettings_v3!$C$1:$AH$1,0)),"")</f>
        <v>0</v>
      </c>
      <c r="U1310" s="157">
        <f>IFERROR(INDEX(NoSettings_v3!$C$2:$AH$4612,MATCH('EPS 3.1.3'!$B1310,NoSettings_v3!$A$2:$A$4612,0),MATCH('EPS 3.1.3'!U$1,NoSettings_v3!$C$1:$AH$1,0)),"")</f>
        <v>0</v>
      </c>
      <c r="V1310" s="157">
        <f>IFERROR(INDEX(NoSettings_v3!$C$2:$AH$4612,MATCH('EPS 3.1.3'!$B1310,NoSettings_v3!$A$2:$A$4612,0),MATCH('EPS 3.1.3'!V$1,NoSettings_v3!$C$1:$AH$1,0)),"")</f>
        <v>0</v>
      </c>
      <c r="W1310" s="157">
        <f>IFERROR(INDEX(NoSettings_v3!$C$2:$AH$4612,MATCH('EPS 3.1.3'!$B1310,NoSettings_v3!$A$2:$A$4612,0),MATCH('EPS 3.1.3'!W$1,NoSettings_v3!$C$1:$AH$1,0)),"")</f>
        <v>0</v>
      </c>
      <c r="X1310" s="157">
        <f>IFERROR(INDEX(NoSettings_v3!$C$2:$AH$4612,MATCH('EPS 3.1.3'!$B1310,NoSettings_v3!$A$2:$A$4612,0),MATCH('EPS 3.1.3'!X$1,NoSettings_v3!$C$1:$AH$1,0)),"")</f>
        <v>0</v>
      </c>
      <c r="Y1310" s="157">
        <f>IFERROR(INDEX(NoSettings_v3!$C$2:$AH$4612,MATCH('EPS 3.1.3'!$B1310,NoSettings_v3!$A$2:$A$4612,0),MATCH('EPS 3.1.3'!Y$1,NoSettings_v3!$C$1:$AH$1,0)),"")</f>
        <v>0</v>
      </c>
      <c r="Z1310" s="157">
        <f>IFERROR(INDEX(NoSettings_v3!$C$2:$AH$4612,MATCH('EPS 3.1.3'!$B1310,NoSettings_v3!$A$2:$A$4612,0),MATCH('EPS 3.1.3'!Z$1,NoSettings_v3!$C$1:$AH$1,0)),"")</f>
        <v>0</v>
      </c>
      <c r="AA1310" s="157">
        <f>IFERROR(INDEX(NoSettings_v3!$C$2:$AH$4612,MATCH('EPS 3.1.3'!$B1310,NoSettings_v3!$A$2:$A$4612,0),MATCH('EPS 3.1.3'!AA$1,NoSettings_v3!$C$1:$AH$1,0)),"")</f>
        <v>0</v>
      </c>
      <c r="AB1310" s="157">
        <f>IFERROR(INDEX(NoSettings_v3!$C$2:$AH$4612,MATCH('EPS 3.1.3'!$B1310,NoSettings_v3!$A$2:$A$4612,0),MATCH('EPS 3.1.3'!AB$1,NoSettings_v3!$C$1:$AH$1,0)),"")</f>
        <v>0</v>
      </c>
      <c r="AC1310" s="157">
        <f>IFERROR(INDEX(NoSettings_v3!$C$2:$AH$4612,MATCH('EPS 3.1.3'!$B1310,NoSettings_v3!$A$2:$A$4612,0),MATCH('EPS 3.1.3'!AC$1,NoSettings_v3!$C$1:$AH$1,0)),"")</f>
        <v>0</v>
      </c>
      <c r="AD1310" s="157">
        <f>IFERROR(INDEX(NoSettings_v3!$C$2:$AH$4612,MATCH('EPS 3.1.3'!$B1310,NoSettings_v3!$A$2:$A$4612,0),MATCH('EPS 3.1.3'!AD$1,NoSettings_v3!$C$1:$AH$1,0)),"")</f>
        <v>0</v>
      </c>
      <c r="AE1310" s="157">
        <f>IFERROR(INDEX(NoSettings_v3!$C$2:$AH$4612,MATCH('EPS 3.1.3'!$B1310,NoSettings_v3!$A$2:$A$4612,0),MATCH('EPS 3.1.3'!AE$1,NoSettings_v3!$C$1:$AH$1,0)),"")</f>
        <v>0</v>
      </c>
      <c r="AF1310" s="157">
        <f>IFERROR(INDEX(NoSettings_v3!$C$2:$AH$4612,MATCH('EPS 3.1.3'!$B1310,NoSettings_v3!$A$2:$A$4612,0),MATCH('EPS 3.1.3'!AF$1,NoSettings_v3!$C$1:$AH$1,0)),"")</f>
        <v>0</v>
      </c>
      <c r="AG1310" s="157">
        <f>IFERROR(INDEX(NoSettings_v3!$C$2:$AH$4612,MATCH('EPS 3.1.3'!$B1310,NoSettings_v3!$A$2:$A$4612,0),MATCH('EPS 3.1.3'!AG$1,NoSettings_v3!$C$1:$AH$1,0)),"")</f>
        <v>0</v>
      </c>
      <c r="AH1310" s="157">
        <f>IFERROR(INDEX(NoSettings_v3!$C$2:$AH$4612,MATCH('EPS 3.1.3'!$B1310,NoSettings_v3!$A$2:$A$4612,0),MATCH('EPS 3.1.3'!AH$1,NoSettings_v3!$C$1:$AH$1,0)),"")</f>
        <v>0</v>
      </c>
      <c r="AI1310" s="157">
        <f>IFERROR(INDEX(NoSettings_v3!$C$2:$AH$4612,MATCH('EPS 3.1.3'!$B1310,NoSettings_v3!$A$2:$A$4612,0),MATCH('EPS 3.1.3'!AI$1,NoSettings_v3!$C$1:$AH$1,0)),"")</f>
        <v>0</v>
      </c>
    </row>
    <row r="1311" spans="2:35" x14ac:dyDescent="0.35">
      <c r="B1311" s="161" t="s">
        <v>2025</v>
      </c>
      <c r="C1311" s="127" t="s">
        <v>964</v>
      </c>
      <c r="D1311" s="157">
        <f>IFERROR(INDEX(NoSettings_v3!$C$2:$AH$4612,MATCH('EPS 3.1.3'!$B1311,NoSettings_v3!$A$2:$A$4612,0),MATCH('EPS 3.1.3'!D$1,NoSettings_v3!$C$1:$AH$1,0)),"")</f>
        <v>0</v>
      </c>
      <c r="E1311" s="157">
        <f>IFERROR(INDEX(NoSettings_v3!$C$2:$AH$4612,MATCH('EPS 3.1.3'!$B1311,NoSettings_v3!$A$2:$A$4612,0),MATCH('EPS 3.1.3'!E$1,NoSettings_v3!$C$1:$AH$1,0)),"")</f>
        <v>0</v>
      </c>
      <c r="F1311" s="157">
        <f>IFERROR(INDEX(NoSettings_v3!$C$2:$AH$4612,MATCH('EPS 3.1.3'!$B1311,NoSettings_v3!$A$2:$A$4612,0),MATCH('EPS 3.1.3'!F$1,NoSettings_v3!$C$1:$AH$1,0)),"")</f>
        <v>0</v>
      </c>
      <c r="G1311" s="157">
        <f>IFERROR(INDEX(NoSettings_v3!$C$2:$AH$4612,MATCH('EPS 3.1.3'!$B1311,NoSettings_v3!$A$2:$A$4612,0),MATCH('EPS 3.1.3'!G$1,NoSettings_v3!$C$1:$AH$1,0)),"")</f>
        <v>0</v>
      </c>
      <c r="H1311" s="157">
        <f>IFERROR(INDEX(NoSettings_v3!$C$2:$AH$4612,MATCH('EPS 3.1.3'!$B1311,NoSettings_v3!$A$2:$A$4612,0),MATCH('EPS 3.1.3'!H$1,NoSettings_v3!$C$1:$AH$1,0)),"")</f>
        <v>0</v>
      </c>
      <c r="I1311" s="157">
        <f>IFERROR(INDEX(NoSettings_v3!$C$2:$AH$4612,MATCH('EPS 3.1.3'!$B1311,NoSettings_v3!$A$2:$A$4612,0),MATCH('EPS 3.1.3'!I$1,NoSettings_v3!$C$1:$AH$1,0)),"")</f>
        <v>0</v>
      </c>
      <c r="J1311" s="157">
        <f>IFERROR(INDEX(NoSettings_v3!$C$2:$AH$4612,MATCH('EPS 3.1.3'!$B1311,NoSettings_v3!$A$2:$A$4612,0),MATCH('EPS 3.1.3'!J$1,NoSettings_v3!$C$1:$AH$1,0)),"")</f>
        <v>0</v>
      </c>
      <c r="K1311" s="157">
        <f>IFERROR(INDEX(NoSettings_v3!$C$2:$AH$4612,MATCH('EPS 3.1.3'!$B1311,NoSettings_v3!$A$2:$A$4612,0),MATCH('EPS 3.1.3'!K$1,NoSettings_v3!$C$1:$AH$1,0)),"")</f>
        <v>0</v>
      </c>
      <c r="L1311" s="157">
        <f>IFERROR(INDEX(NoSettings_v3!$C$2:$AH$4612,MATCH('EPS 3.1.3'!$B1311,NoSettings_v3!$A$2:$A$4612,0),MATCH('EPS 3.1.3'!L$1,NoSettings_v3!$C$1:$AH$1,0)),"")</f>
        <v>0</v>
      </c>
      <c r="M1311" s="157">
        <f>IFERROR(INDEX(NoSettings_v3!$C$2:$AH$4612,MATCH('EPS 3.1.3'!$B1311,NoSettings_v3!$A$2:$A$4612,0),MATCH('EPS 3.1.3'!M$1,NoSettings_v3!$C$1:$AH$1,0)),"")</f>
        <v>0</v>
      </c>
      <c r="N1311" s="157">
        <f>IFERROR(INDEX(NoSettings_v3!$C$2:$AH$4612,MATCH('EPS 3.1.3'!$B1311,NoSettings_v3!$A$2:$A$4612,0),MATCH('EPS 3.1.3'!N$1,NoSettings_v3!$C$1:$AH$1,0)),"")</f>
        <v>0</v>
      </c>
      <c r="O1311" s="157">
        <f>IFERROR(INDEX(NoSettings_v3!$C$2:$AH$4612,MATCH('EPS 3.1.3'!$B1311,NoSettings_v3!$A$2:$A$4612,0),MATCH('EPS 3.1.3'!O$1,NoSettings_v3!$C$1:$AH$1,0)),"")</f>
        <v>0</v>
      </c>
      <c r="P1311" s="157">
        <f>IFERROR(INDEX(NoSettings_v3!$C$2:$AH$4612,MATCH('EPS 3.1.3'!$B1311,NoSettings_v3!$A$2:$A$4612,0),MATCH('EPS 3.1.3'!P$1,NoSettings_v3!$C$1:$AH$1,0)),"")</f>
        <v>0</v>
      </c>
      <c r="Q1311" s="157">
        <f>IFERROR(INDEX(NoSettings_v3!$C$2:$AH$4612,MATCH('EPS 3.1.3'!$B1311,NoSettings_v3!$A$2:$A$4612,0),MATCH('EPS 3.1.3'!Q$1,NoSettings_v3!$C$1:$AH$1,0)),"")</f>
        <v>0</v>
      </c>
      <c r="R1311" s="157">
        <f>IFERROR(INDEX(NoSettings_v3!$C$2:$AH$4612,MATCH('EPS 3.1.3'!$B1311,NoSettings_v3!$A$2:$A$4612,0),MATCH('EPS 3.1.3'!R$1,NoSettings_v3!$C$1:$AH$1,0)),"")</f>
        <v>0</v>
      </c>
      <c r="S1311" s="157">
        <f>IFERROR(INDEX(NoSettings_v3!$C$2:$AH$4612,MATCH('EPS 3.1.3'!$B1311,NoSettings_v3!$A$2:$A$4612,0),MATCH('EPS 3.1.3'!S$1,NoSettings_v3!$C$1:$AH$1,0)),"")</f>
        <v>0</v>
      </c>
      <c r="T1311" s="157">
        <f>IFERROR(INDEX(NoSettings_v3!$C$2:$AH$4612,MATCH('EPS 3.1.3'!$B1311,NoSettings_v3!$A$2:$A$4612,0),MATCH('EPS 3.1.3'!T$1,NoSettings_v3!$C$1:$AH$1,0)),"")</f>
        <v>0</v>
      </c>
      <c r="U1311" s="157">
        <f>IFERROR(INDEX(NoSettings_v3!$C$2:$AH$4612,MATCH('EPS 3.1.3'!$B1311,NoSettings_v3!$A$2:$A$4612,0),MATCH('EPS 3.1.3'!U$1,NoSettings_v3!$C$1:$AH$1,0)),"")</f>
        <v>0</v>
      </c>
      <c r="V1311" s="157">
        <f>IFERROR(INDEX(NoSettings_v3!$C$2:$AH$4612,MATCH('EPS 3.1.3'!$B1311,NoSettings_v3!$A$2:$A$4612,0),MATCH('EPS 3.1.3'!V$1,NoSettings_v3!$C$1:$AH$1,0)),"")</f>
        <v>0</v>
      </c>
      <c r="W1311" s="157">
        <f>IFERROR(INDEX(NoSettings_v3!$C$2:$AH$4612,MATCH('EPS 3.1.3'!$B1311,NoSettings_v3!$A$2:$A$4612,0),MATCH('EPS 3.1.3'!W$1,NoSettings_v3!$C$1:$AH$1,0)),"")</f>
        <v>0</v>
      </c>
      <c r="X1311" s="157">
        <f>IFERROR(INDEX(NoSettings_v3!$C$2:$AH$4612,MATCH('EPS 3.1.3'!$B1311,NoSettings_v3!$A$2:$A$4612,0),MATCH('EPS 3.1.3'!X$1,NoSettings_v3!$C$1:$AH$1,0)),"")</f>
        <v>0</v>
      </c>
      <c r="Y1311" s="157">
        <f>IFERROR(INDEX(NoSettings_v3!$C$2:$AH$4612,MATCH('EPS 3.1.3'!$B1311,NoSettings_v3!$A$2:$A$4612,0),MATCH('EPS 3.1.3'!Y$1,NoSettings_v3!$C$1:$AH$1,0)),"")</f>
        <v>0</v>
      </c>
      <c r="Z1311" s="157">
        <f>IFERROR(INDEX(NoSettings_v3!$C$2:$AH$4612,MATCH('EPS 3.1.3'!$B1311,NoSettings_v3!$A$2:$A$4612,0),MATCH('EPS 3.1.3'!Z$1,NoSettings_v3!$C$1:$AH$1,0)),"")</f>
        <v>0</v>
      </c>
      <c r="AA1311" s="157">
        <f>IFERROR(INDEX(NoSettings_v3!$C$2:$AH$4612,MATCH('EPS 3.1.3'!$B1311,NoSettings_v3!$A$2:$A$4612,0),MATCH('EPS 3.1.3'!AA$1,NoSettings_v3!$C$1:$AH$1,0)),"")</f>
        <v>0</v>
      </c>
      <c r="AB1311" s="157">
        <f>IFERROR(INDEX(NoSettings_v3!$C$2:$AH$4612,MATCH('EPS 3.1.3'!$B1311,NoSettings_v3!$A$2:$A$4612,0),MATCH('EPS 3.1.3'!AB$1,NoSettings_v3!$C$1:$AH$1,0)),"")</f>
        <v>0</v>
      </c>
      <c r="AC1311" s="157">
        <f>IFERROR(INDEX(NoSettings_v3!$C$2:$AH$4612,MATCH('EPS 3.1.3'!$B1311,NoSettings_v3!$A$2:$A$4612,0),MATCH('EPS 3.1.3'!AC$1,NoSettings_v3!$C$1:$AH$1,0)),"")</f>
        <v>0</v>
      </c>
      <c r="AD1311" s="157">
        <f>IFERROR(INDEX(NoSettings_v3!$C$2:$AH$4612,MATCH('EPS 3.1.3'!$B1311,NoSettings_v3!$A$2:$A$4612,0),MATCH('EPS 3.1.3'!AD$1,NoSettings_v3!$C$1:$AH$1,0)),"")</f>
        <v>0</v>
      </c>
      <c r="AE1311" s="157">
        <f>IFERROR(INDEX(NoSettings_v3!$C$2:$AH$4612,MATCH('EPS 3.1.3'!$B1311,NoSettings_v3!$A$2:$A$4612,0),MATCH('EPS 3.1.3'!AE$1,NoSettings_v3!$C$1:$AH$1,0)),"")</f>
        <v>0</v>
      </c>
      <c r="AF1311" s="157">
        <f>IFERROR(INDEX(NoSettings_v3!$C$2:$AH$4612,MATCH('EPS 3.1.3'!$B1311,NoSettings_v3!$A$2:$A$4612,0),MATCH('EPS 3.1.3'!AF$1,NoSettings_v3!$C$1:$AH$1,0)),"")</f>
        <v>0</v>
      </c>
      <c r="AG1311" s="157">
        <f>IFERROR(INDEX(NoSettings_v3!$C$2:$AH$4612,MATCH('EPS 3.1.3'!$B1311,NoSettings_v3!$A$2:$A$4612,0),MATCH('EPS 3.1.3'!AG$1,NoSettings_v3!$C$1:$AH$1,0)),"")</f>
        <v>0</v>
      </c>
      <c r="AH1311" s="157">
        <f>IFERROR(INDEX(NoSettings_v3!$C$2:$AH$4612,MATCH('EPS 3.1.3'!$B1311,NoSettings_v3!$A$2:$A$4612,0),MATCH('EPS 3.1.3'!AH$1,NoSettings_v3!$C$1:$AH$1,0)),"")</f>
        <v>0</v>
      </c>
      <c r="AI1311" s="157">
        <f>IFERROR(INDEX(NoSettings_v3!$C$2:$AH$4612,MATCH('EPS 3.1.3'!$B1311,NoSettings_v3!$A$2:$A$4612,0),MATCH('EPS 3.1.3'!AI$1,NoSettings_v3!$C$1:$AH$1,0)),"")</f>
        <v>0</v>
      </c>
    </row>
    <row r="1312" spans="2:35" x14ac:dyDescent="0.35">
      <c r="B1312" s="161" t="s">
        <v>2026</v>
      </c>
      <c r="C1312" s="127" t="s">
        <v>964</v>
      </c>
      <c r="D1312" s="157">
        <f>IFERROR(INDEX(NoSettings_v3!$C$2:$AH$4612,MATCH('EPS 3.1.3'!$B1312,NoSettings_v3!$A$2:$A$4612,0),MATCH('EPS 3.1.3'!D$1,NoSettings_v3!$C$1:$AH$1,0)),"")</f>
        <v>0</v>
      </c>
      <c r="E1312" s="157">
        <f>IFERROR(INDEX(NoSettings_v3!$C$2:$AH$4612,MATCH('EPS 3.1.3'!$B1312,NoSettings_v3!$A$2:$A$4612,0),MATCH('EPS 3.1.3'!E$1,NoSettings_v3!$C$1:$AH$1,0)),"")</f>
        <v>0</v>
      </c>
      <c r="F1312" s="157">
        <f>IFERROR(INDEX(NoSettings_v3!$C$2:$AH$4612,MATCH('EPS 3.1.3'!$B1312,NoSettings_v3!$A$2:$A$4612,0),MATCH('EPS 3.1.3'!F$1,NoSettings_v3!$C$1:$AH$1,0)),"")</f>
        <v>0</v>
      </c>
      <c r="G1312" s="157">
        <f>IFERROR(INDEX(NoSettings_v3!$C$2:$AH$4612,MATCH('EPS 3.1.3'!$B1312,NoSettings_v3!$A$2:$A$4612,0),MATCH('EPS 3.1.3'!G$1,NoSettings_v3!$C$1:$AH$1,0)),"")</f>
        <v>0</v>
      </c>
      <c r="H1312" s="157">
        <f>IFERROR(INDEX(NoSettings_v3!$C$2:$AH$4612,MATCH('EPS 3.1.3'!$B1312,NoSettings_v3!$A$2:$A$4612,0),MATCH('EPS 3.1.3'!H$1,NoSettings_v3!$C$1:$AH$1,0)),"")</f>
        <v>0</v>
      </c>
      <c r="I1312" s="157">
        <f>IFERROR(INDEX(NoSettings_v3!$C$2:$AH$4612,MATCH('EPS 3.1.3'!$B1312,NoSettings_v3!$A$2:$A$4612,0),MATCH('EPS 3.1.3'!I$1,NoSettings_v3!$C$1:$AH$1,0)),"")</f>
        <v>0</v>
      </c>
      <c r="J1312" s="157">
        <f>IFERROR(INDEX(NoSettings_v3!$C$2:$AH$4612,MATCH('EPS 3.1.3'!$B1312,NoSettings_v3!$A$2:$A$4612,0),MATCH('EPS 3.1.3'!J$1,NoSettings_v3!$C$1:$AH$1,0)),"")</f>
        <v>0</v>
      </c>
      <c r="K1312" s="157">
        <f>IFERROR(INDEX(NoSettings_v3!$C$2:$AH$4612,MATCH('EPS 3.1.3'!$B1312,NoSettings_v3!$A$2:$A$4612,0),MATCH('EPS 3.1.3'!K$1,NoSettings_v3!$C$1:$AH$1,0)),"")</f>
        <v>0</v>
      </c>
      <c r="L1312" s="157">
        <f>IFERROR(INDEX(NoSettings_v3!$C$2:$AH$4612,MATCH('EPS 3.1.3'!$B1312,NoSettings_v3!$A$2:$A$4612,0),MATCH('EPS 3.1.3'!L$1,NoSettings_v3!$C$1:$AH$1,0)),"")</f>
        <v>0</v>
      </c>
      <c r="M1312" s="157">
        <f>IFERROR(INDEX(NoSettings_v3!$C$2:$AH$4612,MATCH('EPS 3.1.3'!$B1312,NoSettings_v3!$A$2:$A$4612,0),MATCH('EPS 3.1.3'!M$1,NoSettings_v3!$C$1:$AH$1,0)),"")</f>
        <v>0</v>
      </c>
      <c r="N1312" s="157">
        <f>IFERROR(INDEX(NoSettings_v3!$C$2:$AH$4612,MATCH('EPS 3.1.3'!$B1312,NoSettings_v3!$A$2:$A$4612,0),MATCH('EPS 3.1.3'!N$1,NoSettings_v3!$C$1:$AH$1,0)),"")</f>
        <v>0</v>
      </c>
      <c r="O1312" s="157">
        <f>IFERROR(INDEX(NoSettings_v3!$C$2:$AH$4612,MATCH('EPS 3.1.3'!$B1312,NoSettings_v3!$A$2:$A$4612,0),MATCH('EPS 3.1.3'!O$1,NoSettings_v3!$C$1:$AH$1,0)),"")</f>
        <v>0</v>
      </c>
      <c r="P1312" s="157">
        <f>IFERROR(INDEX(NoSettings_v3!$C$2:$AH$4612,MATCH('EPS 3.1.3'!$B1312,NoSettings_v3!$A$2:$A$4612,0),MATCH('EPS 3.1.3'!P$1,NoSettings_v3!$C$1:$AH$1,0)),"")</f>
        <v>0</v>
      </c>
      <c r="Q1312" s="157">
        <f>IFERROR(INDEX(NoSettings_v3!$C$2:$AH$4612,MATCH('EPS 3.1.3'!$B1312,NoSettings_v3!$A$2:$A$4612,0),MATCH('EPS 3.1.3'!Q$1,NoSettings_v3!$C$1:$AH$1,0)),"")</f>
        <v>0</v>
      </c>
      <c r="R1312" s="157">
        <f>IFERROR(INDEX(NoSettings_v3!$C$2:$AH$4612,MATCH('EPS 3.1.3'!$B1312,NoSettings_v3!$A$2:$A$4612,0),MATCH('EPS 3.1.3'!R$1,NoSettings_v3!$C$1:$AH$1,0)),"")</f>
        <v>0</v>
      </c>
      <c r="S1312" s="157">
        <f>IFERROR(INDEX(NoSettings_v3!$C$2:$AH$4612,MATCH('EPS 3.1.3'!$B1312,NoSettings_v3!$A$2:$A$4612,0),MATCH('EPS 3.1.3'!S$1,NoSettings_v3!$C$1:$AH$1,0)),"")</f>
        <v>0</v>
      </c>
      <c r="T1312" s="157">
        <f>IFERROR(INDEX(NoSettings_v3!$C$2:$AH$4612,MATCH('EPS 3.1.3'!$B1312,NoSettings_v3!$A$2:$A$4612,0),MATCH('EPS 3.1.3'!T$1,NoSettings_v3!$C$1:$AH$1,0)),"")</f>
        <v>0</v>
      </c>
      <c r="U1312" s="157">
        <f>IFERROR(INDEX(NoSettings_v3!$C$2:$AH$4612,MATCH('EPS 3.1.3'!$B1312,NoSettings_v3!$A$2:$A$4612,0),MATCH('EPS 3.1.3'!U$1,NoSettings_v3!$C$1:$AH$1,0)),"")</f>
        <v>0</v>
      </c>
      <c r="V1312" s="157">
        <f>IFERROR(INDEX(NoSettings_v3!$C$2:$AH$4612,MATCH('EPS 3.1.3'!$B1312,NoSettings_v3!$A$2:$A$4612,0),MATCH('EPS 3.1.3'!V$1,NoSettings_v3!$C$1:$AH$1,0)),"")</f>
        <v>0</v>
      </c>
      <c r="W1312" s="157">
        <f>IFERROR(INDEX(NoSettings_v3!$C$2:$AH$4612,MATCH('EPS 3.1.3'!$B1312,NoSettings_v3!$A$2:$A$4612,0),MATCH('EPS 3.1.3'!W$1,NoSettings_v3!$C$1:$AH$1,0)),"")</f>
        <v>0</v>
      </c>
      <c r="X1312" s="157">
        <f>IFERROR(INDEX(NoSettings_v3!$C$2:$AH$4612,MATCH('EPS 3.1.3'!$B1312,NoSettings_v3!$A$2:$A$4612,0),MATCH('EPS 3.1.3'!X$1,NoSettings_v3!$C$1:$AH$1,0)),"")</f>
        <v>0</v>
      </c>
      <c r="Y1312" s="157">
        <f>IFERROR(INDEX(NoSettings_v3!$C$2:$AH$4612,MATCH('EPS 3.1.3'!$B1312,NoSettings_v3!$A$2:$A$4612,0),MATCH('EPS 3.1.3'!Y$1,NoSettings_v3!$C$1:$AH$1,0)),"")</f>
        <v>0</v>
      </c>
      <c r="Z1312" s="157">
        <f>IFERROR(INDEX(NoSettings_v3!$C$2:$AH$4612,MATCH('EPS 3.1.3'!$B1312,NoSettings_v3!$A$2:$A$4612,0),MATCH('EPS 3.1.3'!Z$1,NoSettings_v3!$C$1:$AH$1,0)),"")</f>
        <v>0</v>
      </c>
      <c r="AA1312" s="157">
        <f>IFERROR(INDEX(NoSettings_v3!$C$2:$AH$4612,MATCH('EPS 3.1.3'!$B1312,NoSettings_v3!$A$2:$A$4612,0),MATCH('EPS 3.1.3'!AA$1,NoSettings_v3!$C$1:$AH$1,0)),"")</f>
        <v>0</v>
      </c>
      <c r="AB1312" s="157">
        <f>IFERROR(INDEX(NoSettings_v3!$C$2:$AH$4612,MATCH('EPS 3.1.3'!$B1312,NoSettings_v3!$A$2:$A$4612,0),MATCH('EPS 3.1.3'!AB$1,NoSettings_v3!$C$1:$AH$1,0)),"")</f>
        <v>0</v>
      </c>
      <c r="AC1312" s="157">
        <f>IFERROR(INDEX(NoSettings_v3!$C$2:$AH$4612,MATCH('EPS 3.1.3'!$B1312,NoSettings_v3!$A$2:$A$4612,0),MATCH('EPS 3.1.3'!AC$1,NoSettings_v3!$C$1:$AH$1,0)),"")</f>
        <v>0</v>
      </c>
      <c r="AD1312" s="157">
        <f>IFERROR(INDEX(NoSettings_v3!$C$2:$AH$4612,MATCH('EPS 3.1.3'!$B1312,NoSettings_v3!$A$2:$A$4612,0),MATCH('EPS 3.1.3'!AD$1,NoSettings_v3!$C$1:$AH$1,0)),"")</f>
        <v>0</v>
      </c>
      <c r="AE1312" s="157">
        <f>IFERROR(INDEX(NoSettings_v3!$C$2:$AH$4612,MATCH('EPS 3.1.3'!$B1312,NoSettings_v3!$A$2:$A$4612,0),MATCH('EPS 3.1.3'!AE$1,NoSettings_v3!$C$1:$AH$1,0)),"")</f>
        <v>0</v>
      </c>
      <c r="AF1312" s="157">
        <f>IFERROR(INDEX(NoSettings_v3!$C$2:$AH$4612,MATCH('EPS 3.1.3'!$B1312,NoSettings_v3!$A$2:$A$4612,0),MATCH('EPS 3.1.3'!AF$1,NoSettings_v3!$C$1:$AH$1,0)),"")</f>
        <v>0</v>
      </c>
      <c r="AG1312" s="157">
        <f>IFERROR(INDEX(NoSettings_v3!$C$2:$AH$4612,MATCH('EPS 3.1.3'!$B1312,NoSettings_v3!$A$2:$A$4612,0),MATCH('EPS 3.1.3'!AG$1,NoSettings_v3!$C$1:$AH$1,0)),"")</f>
        <v>0</v>
      </c>
      <c r="AH1312" s="157">
        <f>IFERROR(INDEX(NoSettings_v3!$C$2:$AH$4612,MATCH('EPS 3.1.3'!$B1312,NoSettings_v3!$A$2:$A$4612,0),MATCH('EPS 3.1.3'!AH$1,NoSettings_v3!$C$1:$AH$1,0)),"")</f>
        <v>0</v>
      </c>
      <c r="AI1312" s="157">
        <f>IFERROR(INDEX(NoSettings_v3!$C$2:$AH$4612,MATCH('EPS 3.1.3'!$B1312,NoSettings_v3!$A$2:$A$4612,0),MATCH('EPS 3.1.3'!AI$1,NoSettings_v3!$C$1:$AH$1,0)),"")</f>
        <v>0</v>
      </c>
    </row>
    <row r="1313" spans="2:35" x14ac:dyDescent="0.35">
      <c r="B1313" s="161" t="s">
        <v>2027</v>
      </c>
      <c r="C1313" s="127" t="s">
        <v>964</v>
      </c>
      <c r="D1313" s="157">
        <f>IFERROR(INDEX(NoSettings_v3!$C$2:$AH$4612,MATCH('EPS 3.1.3'!$B1313,NoSettings_v3!$A$2:$A$4612,0),MATCH('EPS 3.1.3'!D$1,NoSettings_v3!$C$1:$AH$1,0)),"")</f>
        <v>0</v>
      </c>
      <c r="E1313" s="157">
        <f>IFERROR(INDEX(NoSettings_v3!$C$2:$AH$4612,MATCH('EPS 3.1.3'!$B1313,NoSettings_v3!$A$2:$A$4612,0),MATCH('EPS 3.1.3'!E$1,NoSettings_v3!$C$1:$AH$1,0)),"")</f>
        <v>0</v>
      </c>
      <c r="F1313" s="157">
        <f>IFERROR(INDEX(NoSettings_v3!$C$2:$AH$4612,MATCH('EPS 3.1.3'!$B1313,NoSettings_v3!$A$2:$A$4612,0),MATCH('EPS 3.1.3'!F$1,NoSettings_v3!$C$1:$AH$1,0)),"")</f>
        <v>0</v>
      </c>
      <c r="G1313" s="157">
        <f>IFERROR(INDEX(NoSettings_v3!$C$2:$AH$4612,MATCH('EPS 3.1.3'!$B1313,NoSettings_v3!$A$2:$A$4612,0),MATCH('EPS 3.1.3'!G$1,NoSettings_v3!$C$1:$AH$1,0)),"")</f>
        <v>0</v>
      </c>
      <c r="H1313" s="157">
        <f>IFERROR(INDEX(NoSettings_v3!$C$2:$AH$4612,MATCH('EPS 3.1.3'!$B1313,NoSettings_v3!$A$2:$A$4612,0),MATCH('EPS 3.1.3'!H$1,NoSettings_v3!$C$1:$AH$1,0)),"")</f>
        <v>0</v>
      </c>
      <c r="I1313" s="157">
        <f>IFERROR(INDEX(NoSettings_v3!$C$2:$AH$4612,MATCH('EPS 3.1.3'!$B1313,NoSettings_v3!$A$2:$A$4612,0),MATCH('EPS 3.1.3'!I$1,NoSettings_v3!$C$1:$AH$1,0)),"")</f>
        <v>0</v>
      </c>
      <c r="J1313" s="157">
        <f>IFERROR(INDEX(NoSettings_v3!$C$2:$AH$4612,MATCH('EPS 3.1.3'!$B1313,NoSettings_v3!$A$2:$A$4612,0),MATCH('EPS 3.1.3'!J$1,NoSettings_v3!$C$1:$AH$1,0)),"")</f>
        <v>0</v>
      </c>
      <c r="K1313" s="157">
        <f>IFERROR(INDEX(NoSettings_v3!$C$2:$AH$4612,MATCH('EPS 3.1.3'!$B1313,NoSettings_v3!$A$2:$A$4612,0),MATCH('EPS 3.1.3'!K$1,NoSettings_v3!$C$1:$AH$1,0)),"")</f>
        <v>0</v>
      </c>
      <c r="L1313" s="157">
        <f>IFERROR(INDEX(NoSettings_v3!$C$2:$AH$4612,MATCH('EPS 3.1.3'!$B1313,NoSettings_v3!$A$2:$A$4612,0),MATCH('EPS 3.1.3'!L$1,NoSettings_v3!$C$1:$AH$1,0)),"")</f>
        <v>0</v>
      </c>
      <c r="M1313" s="157">
        <f>IFERROR(INDEX(NoSettings_v3!$C$2:$AH$4612,MATCH('EPS 3.1.3'!$B1313,NoSettings_v3!$A$2:$A$4612,0),MATCH('EPS 3.1.3'!M$1,NoSettings_v3!$C$1:$AH$1,0)),"")</f>
        <v>0</v>
      </c>
      <c r="N1313" s="157">
        <f>IFERROR(INDEX(NoSettings_v3!$C$2:$AH$4612,MATCH('EPS 3.1.3'!$B1313,NoSettings_v3!$A$2:$A$4612,0),MATCH('EPS 3.1.3'!N$1,NoSettings_v3!$C$1:$AH$1,0)),"")</f>
        <v>0</v>
      </c>
      <c r="O1313" s="157">
        <f>IFERROR(INDEX(NoSettings_v3!$C$2:$AH$4612,MATCH('EPS 3.1.3'!$B1313,NoSettings_v3!$A$2:$A$4612,0),MATCH('EPS 3.1.3'!O$1,NoSettings_v3!$C$1:$AH$1,0)),"")</f>
        <v>0</v>
      </c>
      <c r="P1313" s="157">
        <f>IFERROR(INDEX(NoSettings_v3!$C$2:$AH$4612,MATCH('EPS 3.1.3'!$B1313,NoSettings_v3!$A$2:$A$4612,0),MATCH('EPS 3.1.3'!P$1,NoSettings_v3!$C$1:$AH$1,0)),"")</f>
        <v>0</v>
      </c>
      <c r="Q1313" s="157">
        <f>IFERROR(INDEX(NoSettings_v3!$C$2:$AH$4612,MATCH('EPS 3.1.3'!$B1313,NoSettings_v3!$A$2:$A$4612,0),MATCH('EPS 3.1.3'!Q$1,NoSettings_v3!$C$1:$AH$1,0)),"")</f>
        <v>0</v>
      </c>
      <c r="R1313" s="157">
        <f>IFERROR(INDEX(NoSettings_v3!$C$2:$AH$4612,MATCH('EPS 3.1.3'!$B1313,NoSettings_v3!$A$2:$A$4612,0),MATCH('EPS 3.1.3'!R$1,NoSettings_v3!$C$1:$AH$1,0)),"")</f>
        <v>0</v>
      </c>
      <c r="S1313" s="157">
        <f>IFERROR(INDEX(NoSettings_v3!$C$2:$AH$4612,MATCH('EPS 3.1.3'!$B1313,NoSettings_v3!$A$2:$A$4612,0),MATCH('EPS 3.1.3'!S$1,NoSettings_v3!$C$1:$AH$1,0)),"")</f>
        <v>0</v>
      </c>
      <c r="T1313" s="157">
        <f>IFERROR(INDEX(NoSettings_v3!$C$2:$AH$4612,MATCH('EPS 3.1.3'!$B1313,NoSettings_v3!$A$2:$A$4612,0),MATCH('EPS 3.1.3'!T$1,NoSettings_v3!$C$1:$AH$1,0)),"")</f>
        <v>0</v>
      </c>
      <c r="U1313" s="157">
        <f>IFERROR(INDEX(NoSettings_v3!$C$2:$AH$4612,MATCH('EPS 3.1.3'!$B1313,NoSettings_v3!$A$2:$A$4612,0),MATCH('EPS 3.1.3'!U$1,NoSettings_v3!$C$1:$AH$1,0)),"")</f>
        <v>0</v>
      </c>
      <c r="V1313" s="157">
        <f>IFERROR(INDEX(NoSettings_v3!$C$2:$AH$4612,MATCH('EPS 3.1.3'!$B1313,NoSettings_v3!$A$2:$A$4612,0),MATCH('EPS 3.1.3'!V$1,NoSettings_v3!$C$1:$AH$1,0)),"")</f>
        <v>0</v>
      </c>
      <c r="W1313" s="157">
        <f>IFERROR(INDEX(NoSettings_v3!$C$2:$AH$4612,MATCH('EPS 3.1.3'!$B1313,NoSettings_v3!$A$2:$A$4612,0),MATCH('EPS 3.1.3'!W$1,NoSettings_v3!$C$1:$AH$1,0)),"")</f>
        <v>0</v>
      </c>
      <c r="X1313" s="157">
        <f>IFERROR(INDEX(NoSettings_v3!$C$2:$AH$4612,MATCH('EPS 3.1.3'!$B1313,NoSettings_v3!$A$2:$A$4612,0),MATCH('EPS 3.1.3'!X$1,NoSettings_v3!$C$1:$AH$1,0)),"")</f>
        <v>0</v>
      </c>
      <c r="Y1313" s="157">
        <f>IFERROR(INDEX(NoSettings_v3!$C$2:$AH$4612,MATCH('EPS 3.1.3'!$B1313,NoSettings_v3!$A$2:$A$4612,0),MATCH('EPS 3.1.3'!Y$1,NoSettings_v3!$C$1:$AH$1,0)),"")</f>
        <v>0</v>
      </c>
      <c r="Z1313" s="157">
        <f>IFERROR(INDEX(NoSettings_v3!$C$2:$AH$4612,MATCH('EPS 3.1.3'!$B1313,NoSettings_v3!$A$2:$A$4612,0),MATCH('EPS 3.1.3'!Z$1,NoSettings_v3!$C$1:$AH$1,0)),"")</f>
        <v>0</v>
      </c>
      <c r="AA1313" s="157">
        <f>IFERROR(INDEX(NoSettings_v3!$C$2:$AH$4612,MATCH('EPS 3.1.3'!$B1313,NoSettings_v3!$A$2:$A$4612,0),MATCH('EPS 3.1.3'!AA$1,NoSettings_v3!$C$1:$AH$1,0)),"")</f>
        <v>0</v>
      </c>
      <c r="AB1313" s="157">
        <f>IFERROR(INDEX(NoSettings_v3!$C$2:$AH$4612,MATCH('EPS 3.1.3'!$B1313,NoSettings_v3!$A$2:$A$4612,0),MATCH('EPS 3.1.3'!AB$1,NoSettings_v3!$C$1:$AH$1,0)),"")</f>
        <v>0</v>
      </c>
      <c r="AC1313" s="157">
        <f>IFERROR(INDEX(NoSettings_v3!$C$2:$AH$4612,MATCH('EPS 3.1.3'!$B1313,NoSettings_v3!$A$2:$A$4612,0),MATCH('EPS 3.1.3'!AC$1,NoSettings_v3!$C$1:$AH$1,0)),"")</f>
        <v>0</v>
      </c>
      <c r="AD1313" s="157">
        <f>IFERROR(INDEX(NoSettings_v3!$C$2:$AH$4612,MATCH('EPS 3.1.3'!$B1313,NoSettings_v3!$A$2:$A$4612,0),MATCH('EPS 3.1.3'!AD$1,NoSettings_v3!$C$1:$AH$1,0)),"")</f>
        <v>0</v>
      </c>
      <c r="AE1313" s="157">
        <f>IFERROR(INDEX(NoSettings_v3!$C$2:$AH$4612,MATCH('EPS 3.1.3'!$B1313,NoSettings_v3!$A$2:$A$4612,0),MATCH('EPS 3.1.3'!AE$1,NoSettings_v3!$C$1:$AH$1,0)),"")</f>
        <v>0</v>
      </c>
      <c r="AF1313" s="157">
        <f>IFERROR(INDEX(NoSettings_v3!$C$2:$AH$4612,MATCH('EPS 3.1.3'!$B1313,NoSettings_v3!$A$2:$A$4612,0),MATCH('EPS 3.1.3'!AF$1,NoSettings_v3!$C$1:$AH$1,0)),"")</f>
        <v>0</v>
      </c>
      <c r="AG1313" s="157">
        <f>IFERROR(INDEX(NoSettings_v3!$C$2:$AH$4612,MATCH('EPS 3.1.3'!$B1313,NoSettings_v3!$A$2:$A$4612,0),MATCH('EPS 3.1.3'!AG$1,NoSettings_v3!$C$1:$AH$1,0)),"")</f>
        <v>0</v>
      </c>
      <c r="AH1313" s="157">
        <f>IFERROR(INDEX(NoSettings_v3!$C$2:$AH$4612,MATCH('EPS 3.1.3'!$B1313,NoSettings_v3!$A$2:$A$4612,0),MATCH('EPS 3.1.3'!AH$1,NoSettings_v3!$C$1:$AH$1,0)),"")</f>
        <v>0</v>
      </c>
      <c r="AI1313" s="157">
        <f>IFERROR(INDEX(NoSettings_v3!$C$2:$AH$4612,MATCH('EPS 3.1.3'!$B1313,NoSettings_v3!$A$2:$A$4612,0),MATCH('EPS 3.1.3'!AI$1,NoSettings_v3!$C$1:$AH$1,0)),"")</f>
        <v>0</v>
      </c>
    </row>
    <row r="1314" spans="2:35" x14ac:dyDescent="0.35">
      <c r="B1314" s="161" t="s">
        <v>2028</v>
      </c>
      <c r="C1314" s="127" t="s">
        <v>964</v>
      </c>
      <c r="D1314" s="157">
        <f>IFERROR(INDEX(NoSettings_v3!$C$2:$AH$4612,MATCH('EPS 3.1.3'!$B1314,NoSettings_v3!$A$2:$A$4612,0),MATCH('EPS 3.1.3'!D$1,NoSettings_v3!$C$1:$AH$1,0)),"")</f>
        <v>2263180000000</v>
      </c>
      <c r="E1314" s="157">
        <f>IFERROR(INDEX(NoSettings_v3!$C$2:$AH$4612,MATCH('EPS 3.1.3'!$B1314,NoSettings_v3!$A$2:$A$4612,0),MATCH('EPS 3.1.3'!E$1,NoSettings_v3!$C$1:$AH$1,0)),"")</f>
        <v>1790320000000</v>
      </c>
      <c r="F1314" s="157">
        <f>IFERROR(INDEX(NoSettings_v3!$C$2:$AH$4612,MATCH('EPS 3.1.3'!$B1314,NoSettings_v3!$A$2:$A$4612,0),MATCH('EPS 3.1.3'!F$1,NoSettings_v3!$C$1:$AH$1,0)),"")</f>
        <v>2175440000000</v>
      </c>
      <c r="G1314" s="157">
        <f>IFERROR(INDEX(NoSettings_v3!$C$2:$AH$4612,MATCH('EPS 3.1.3'!$B1314,NoSettings_v3!$A$2:$A$4612,0),MATCH('EPS 3.1.3'!G$1,NoSettings_v3!$C$1:$AH$1,0)),"")</f>
        <v>2421820000000</v>
      </c>
      <c r="H1314" s="157">
        <f>IFERROR(INDEX(NoSettings_v3!$C$2:$AH$4612,MATCH('EPS 3.1.3'!$B1314,NoSettings_v3!$A$2:$A$4612,0),MATCH('EPS 3.1.3'!H$1,NoSettings_v3!$C$1:$AH$1,0)),"")</f>
        <v>2625460000000</v>
      </c>
      <c r="I1314" s="157">
        <f>IFERROR(INDEX(NoSettings_v3!$C$2:$AH$4612,MATCH('EPS 3.1.3'!$B1314,NoSettings_v3!$A$2:$A$4612,0),MATCH('EPS 3.1.3'!I$1,NoSettings_v3!$C$1:$AH$1,0)),"")</f>
        <v>2787270000000</v>
      </c>
      <c r="J1314" s="157">
        <f>IFERROR(INDEX(NoSettings_v3!$C$2:$AH$4612,MATCH('EPS 3.1.3'!$B1314,NoSettings_v3!$A$2:$A$4612,0),MATCH('EPS 3.1.3'!J$1,NoSettings_v3!$C$1:$AH$1,0)),"")</f>
        <v>2926120000000</v>
      </c>
      <c r="K1314" s="157">
        <f>IFERROR(INDEX(NoSettings_v3!$C$2:$AH$4612,MATCH('EPS 3.1.3'!$B1314,NoSettings_v3!$A$2:$A$4612,0),MATCH('EPS 3.1.3'!K$1,NoSettings_v3!$C$1:$AH$1,0)),"")</f>
        <v>3048750000000</v>
      </c>
      <c r="L1314" s="157">
        <f>IFERROR(INDEX(NoSettings_v3!$C$2:$AH$4612,MATCH('EPS 3.1.3'!$B1314,NoSettings_v3!$A$2:$A$4612,0),MATCH('EPS 3.1.3'!L$1,NoSettings_v3!$C$1:$AH$1,0)),"")</f>
        <v>3160470000000</v>
      </c>
      <c r="M1314" s="157">
        <f>IFERROR(INDEX(NoSettings_v3!$C$2:$AH$4612,MATCH('EPS 3.1.3'!$B1314,NoSettings_v3!$A$2:$A$4612,0),MATCH('EPS 3.1.3'!M$1,NoSettings_v3!$C$1:$AH$1,0)),"")</f>
        <v>3300250000000</v>
      </c>
      <c r="N1314" s="157">
        <f>IFERROR(INDEX(NoSettings_v3!$C$2:$AH$4612,MATCH('EPS 3.1.3'!$B1314,NoSettings_v3!$A$2:$A$4612,0),MATCH('EPS 3.1.3'!N$1,NoSettings_v3!$C$1:$AH$1,0)),"")</f>
        <v>3432250000000</v>
      </c>
      <c r="O1314" s="157">
        <f>IFERROR(INDEX(NoSettings_v3!$C$2:$AH$4612,MATCH('EPS 3.1.3'!$B1314,NoSettings_v3!$A$2:$A$4612,0),MATCH('EPS 3.1.3'!O$1,NoSettings_v3!$C$1:$AH$1,0)),"")</f>
        <v>3560070000000</v>
      </c>
      <c r="P1314" s="157">
        <f>IFERROR(INDEX(NoSettings_v3!$C$2:$AH$4612,MATCH('EPS 3.1.3'!$B1314,NoSettings_v3!$A$2:$A$4612,0),MATCH('EPS 3.1.3'!P$1,NoSettings_v3!$C$1:$AH$1,0)),"")</f>
        <v>3683750000000</v>
      </c>
      <c r="Q1314" s="157">
        <f>IFERROR(INDEX(NoSettings_v3!$C$2:$AH$4612,MATCH('EPS 3.1.3'!$B1314,NoSettings_v3!$A$2:$A$4612,0),MATCH('EPS 3.1.3'!Q$1,NoSettings_v3!$C$1:$AH$1,0)),"")</f>
        <v>3804060000000</v>
      </c>
      <c r="R1314" s="157">
        <f>IFERROR(INDEX(NoSettings_v3!$C$2:$AH$4612,MATCH('EPS 3.1.3'!$B1314,NoSettings_v3!$A$2:$A$4612,0),MATCH('EPS 3.1.3'!R$1,NoSettings_v3!$C$1:$AH$1,0)),"")</f>
        <v>3908740000000</v>
      </c>
      <c r="S1314" s="157">
        <f>IFERROR(INDEX(NoSettings_v3!$C$2:$AH$4612,MATCH('EPS 3.1.3'!$B1314,NoSettings_v3!$A$2:$A$4612,0),MATCH('EPS 3.1.3'!S$1,NoSettings_v3!$C$1:$AH$1,0)),"")</f>
        <v>4010800000000</v>
      </c>
      <c r="T1314" s="157">
        <f>IFERROR(INDEX(NoSettings_v3!$C$2:$AH$4612,MATCH('EPS 3.1.3'!$B1314,NoSettings_v3!$A$2:$A$4612,0),MATCH('EPS 3.1.3'!T$1,NoSettings_v3!$C$1:$AH$1,0)),"")</f>
        <v>4112660000000</v>
      </c>
      <c r="U1314" s="157">
        <f>IFERROR(INDEX(NoSettings_v3!$C$2:$AH$4612,MATCH('EPS 3.1.3'!$B1314,NoSettings_v3!$A$2:$A$4612,0),MATCH('EPS 3.1.3'!U$1,NoSettings_v3!$C$1:$AH$1,0)),"")</f>
        <v>4212040000000</v>
      </c>
      <c r="V1314" s="157">
        <f>IFERROR(INDEX(NoSettings_v3!$C$2:$AH$4612,MATCH('EPS 3.1.3'!$B1314,NoSettings_v3!$A$2:$A$4612,0),MATCH('EPS 3.1.3'!V$1,NoSettings_v3!$C$1:$AH$1,0)),"")</f>
        <v>4310020000000</v>
      </c>
      <c r="W1314" s="157">
        <f>IFERROR(INDEX(NoSettings_v3!$C$2:$AH$4612,MATCH('EPS 3.1.3'!$B1314,NoSettings_v3!$A$2:$A$4612,0),MATCH('EPS 3.1.3'!W$1,NoSettings_v3!$C$1:$AH$1,0)),"")</f>
        <v>4418580000000</v>
      </c>
      <c r="X1314" s="157">
        <f>IFERROR(INDEX(NoSettings_v3!$C$2:$AH$4612,MATCH('EPS 3.1.3'!$B1314,NoSettings_v3!$A$2:$A$4612,0),MATCH('EPS 3.1.3'!X$1,NoSettings_v3!$C$1:$AH$1,0)),"")</f>
        <v>4524980000000</v>
      </c>
      <c r="Y1314" s="157">
        <f>IFERROR(INDEX(NoSettings_v3!$C$2:$AH$4612,MATCH('EPS 3.1.3'!$B1314,NoSettings_v3!$A$2:$A$4612,0),MATCH('EPS 3.1.3'!Y$1,NoSettings_v3!$C$1:$AH$1,0)),"")</f>
        <v>4629410000000</v>
      </c>
      <c r="Z1314" s="157">
        <f>IFERROR(INDEX(NoSettings_v3!$C$2:$AH$4612,MATCH('EPS 3.1.3'!$B1314,NoSettings_v3!$A$2:$A$4612,0),MATCH('EPS 3.1.3'!Z$1,NoSettings_v3!$C$1:$AH$1,0)),"")</f>
        <v>4734110000000</v>
      </c>
      <c r="AA1314" s="157">
        <f>IFERROR(INDEX(NoSettings_v3!$C$2:$AH$4612,MATCH('EPS 3.1.3'!$B1314,NoSettings_v3!$A$2:$A$4612,0),MATCH('EPS 3.1.3'!AA$1,NoSettings_v3!$C$1:$AH$1,0)),"")</f>
        <v>4838370000000</v>
      </c>
      <c r="AB1314" s="157">
        <f>IFERROR(INDEX(NoSettings_v3!$C$2:$AH$4612,MATCH('EPS 3.1.3'!$B1314,NoSettings_v3!$A$2:$A$4612,0),MATCH('EPS 3.1.3'!AB$1,NoSettings_v3!$C$1:$AH$1,0)),"")</f>
        <v>4911720000000</v>
      </c>
      <c r="AC1314" s="157">
        <f>IFERROR(INDEX(NoSettings_v3!$C$2:$AH$4612,MATCH('EPS 3.1.3'!$B1314,NoSettings_v3!$A$2:$A$4612,0),MATCH('EPS 3.1.3'!AC$1,NoSettings_v3!$C$1:$AH$1,0)),"")</f>
        <v>4985650000000</v>
      </c>
      <c r="AD1314" s="157">
        <f>IFERROR(INDEX(NoSettings_v3!$C$2:$AH$4612,MATCH('EPS 3.1.3'!$B1314,NoSettings_v3!$A$2:$A$4612,0),MATCH('EPS 3.1.3'!AD$1,NoSettings_v3!$C$1:$AH$1,0)),"")</f>
        <v>5059690000000</v>
      </c>
      <c r="AE1314" s="157">
        <f>IFERROR(INDEX(NoSettings_v3!$C$2:$AH$4612,MATCH('EPS 3.1.3'!$B1314,NoSettings_v3!$A$2:$A$4612,0),MATCH('EPS 3.1.3'!AE$1,NoSettings_v3!$C$1:$AH$1,0)),"")</f>
        <v>5134230000000</v>
      </c>
      <c r="AF1314" s="157">
        <f>IFERROR(INDEX(NoSettings_v3!$C$2:$AH$4612,MATCH('EPS 3.1.3'!$B1314,NoSettings_v3!$A$2:$A$4612,0),MATCH('EPS 3.1.3'!AF$1,NoSettings_v3!$C$1:$AH$1,0)),"")</f>
        <v>5208820000000</v>
      </c>
      <c r="AG1314" s="157">
        <f>IFERROR(INDEX(NoSettings_v3!$C$2:$AH$4612,MATCH('EPS 3.1.3'!$B1314,NoSettings_v3!$A$2:$A$4612,0),MATCH('EPS 3.1.3'!AG$1,NoSettings_v3!$C$1:$AH$1,0)),"")</f>
        <v>5283530000000</v>
      </c>
      <c r="AH1314" s="157">
        <f>IFERROR(INDEX(NoSettings_v3!$C$2:$AH$4612,MATCH('EPS 3.1.3'!$B1314,NoSettings_v3!$A$2:$A$4612,0),MATCH('EPS 3.1.3'!AH$1,NoSettings_v3!$C$1:$AH$1,0)),"")</f>
        <v>5358210000000</v>
      </c>
      <c r="AI1314" s="157">
        <f>IFERROR(INDEX(NoSettings_v3!$C$2:$AH$4612,MATCH('EPS 3.1.3'!$B1314,NoSettings_v3!$A$2:$A$4612,0),MATCH('EPS 3.1.3'!AI$1,NoSettings_v3!$C$1:$AH$1,0)),"")</f>
        <v>5432220000000</v>
      </c>
    </row>
    <row r="1315" spans="2:35" x14ac:dyDescent="0.35">
      <c r="B1315" s="161" t="s">
        <v>2029</v>
      </c>
      <c r="C1315" s="127" t="s">
        <v>964</v>
      </c>
      <c r="D1315" s="157">
        <f>IFERROR(INDEX(NoSettings_v3!$C$2:$AH$4612,MATCH('EPS 3.1.3'!$B1315,NoSettings_v3!$A$2:$A$4612,0),MATCH('EPS 3.1.3'!D$1,NoSettings_v3!$C$1:$AH$1,0)),"")</f>
        <v>0</v>
      </c>
      <c r="E1315" s="157">
        <f>IFERROR(INDEX(NoSettings_v3!$C$2:$AH$4612,MATCH('EPS 3.1.3'!$B1315,NoSettings_v3!$A$2:$A$4612,0),MATCH('EPS 3.1.3'!E$1,NoSettings_v3!$C$1:$AH$1,0)),"")</f>
        <v>0</v>
      </c>
      <c r="F1315" s="157">
        <f>IFERROR(INDEX(NoSettings_v3!$C$2:$AH$4612,MATCH('EPS 3.1.3'!$B1315,NoSettings_v3!$A$2:$A$4612,0),MATCH('EPS 3.1.3'!F$1,NoSettings_v3!$C$1:$AH$1,0)),"")</f>
        <v>0</v>
      </c>
      <c r="G1315" s="157">
        <f>IFERROR(INDEX(NoSettings_v3!$C$2:$AH$4612,MATCH('EPS 3.1.3'!$B1315,NoSettings_v3!$A$2:$A$4612,0),MATCH('EPS 3.1.3'!G$1,NoSettings_v3!$C$1:$AH$1,0)),"")</f>
        <v>0</v>
      </c>
      <c r="H1315" s="157">
        <f>IFERROR(INDEX(NoSettings_v3!$C$2:$AH$4612,MATCH('EPS 3.1.3'!$B1315,NoSettings_v3!$A$2:$A$4612,0),MATCH('EPS 3.1.3'!H$1,NoSettings_v3!$C$1:$AH$1,0)),"")</f>
        <v>0</v>
      </c>
      <c r="I1315" s="157">
        <f>IFERROR(INDEX(NoSettings_v3!$C$2:$AH$4612,MATCH('EPS 3.1.3'!$B1315,NoSettings_v3!$A$2:$A$4612,0),MATCH('EPS 3.1.3'!I$1,NoSettings_v3!$C$1:$AH$1,0)),"")</f>
        <v>0</v>
      </c>
      <c r="J1315" s="157">
        <f>IFERROR(INDEX(NoSettings_v3!$C$2:$AH$4612,MATCH('EPS 3.1.3'!$B1315,NoSettings_v3!$A$2:$A$4612,0),MATCH('EPS 3.1.3'!J$1,NoSettings_v3!$C$1:$AH$1,0)),"")</f>
        <v>0</v>
      </c>
      <c r="K1315" s="157">
        <f>IFERROR(INDEX(NoSettings_v3!$C$2:$AH$4612,MATCH('EPS 3.1.3'!$B1315,NoSettings_v3!$A$2:$A$4612,0),MATCH('EPS 3.1.3'!K$1,NoSettings_v3!$C$1:$AH$1,0)),"")</f>
        <v>0</v>
      </c>
      <c r="L1315" s="157">
        <f>IFERROR(INDEX(NoSettings_v3!$C$2:$AH$4612,MATCH('EPS 3.1.3'!$B1315,NoSettings_v3!$A$2:$A$4612,0),MATCH('EPS 3.1.3'!L$1,NoSettings_v3!$C$1:$AH$1,0)),"")</f>
        <v>0</v>
      </c>
      <c r="M1315" s="157">
        <f>IFERROR(INDEX(NoSettings_v3!$C$2:$AH$4612,MATCH('EPS 3.1.3'!$B1315,NoSettings_v3!$A$2:$A$4612,0),MATCH('EPS 3.1.3'!M$1,NoSettings_v3!$C$1:$AH$1,0)),"")</f>
        <v>0</v>
      </c>
      <c r="N1315" s="157">
        <f>IFERROR(INDEX(NoSettings_v3!$C$2:$AH$4612,MATCH('EPS 3.1.3'!$B1315,NoSettings_v3!$A$2:$A$4612,0),MATCH('EPS 3.1.3'!N$1,NoSettings_v3!$C$1:$AH$1,0)),"")</f>
        <v>0</v>
      </c>
      <c r="O1315" s="157">
        <f>IFERROR(INDEX(NoSettings_v3!$C$2:$AH$4612,MATCH('EPS 3.1.3'!$B1315,NoSettings_v3!$A$2:$A$4612,0),MATCH('EPS 3.1.3'!O$1,NoSettings_v3!$C$1:$AH$1,0)),"")</f>
        <v>0</v>
      </c>
      <c r="P1315" s="157">
        <f>IFERROR(INDEX(NoSettings_v3!$C$2:$AH$4612,MATCH('EPS 3.1.3'!$B1315,NoSettings_v3!$A$2:$A$4612,0),MATCH('EPS 3.1.3'!P$1,NoSettings_v3!$C$1:$AH$1,0)),"")</f>
        <v>0</v>
      </c>
      <c r="Q1315" s="157">
        <f>IFERROR(INDEX(NoSettings_v3!$C$2:$AH$4612,MATCH('EPS 3.1.3'!$B1315,NoSettings_v3!$A$2:$A$4612,0),MATCH('EPS 3.1.3'!Q$1,NoSettings_v3!$C$1:$AH$1,0)),"")</f>
        <v>0</v>
      </c>
      <c r="R1315" s="157">
        <f>IFERROR(INDEX(NoSettings_v3!$C$2:$AH$4612,MATCH('EPS 3.1.3'!$B1315,NoSettings_v3!$A$2:$A$4612,0),MATCH('EPS 3.1.3'!R$1,NoSettings_v3!$C$1:$AH$1,0)),"")</f>
        <v>0</v>
      </c>
      <c r="S1315" s="157">
        <f>IFERROR(INDEX(NoSettings_v3!$C$2:$AH$4612,MATCH('EPS 3.1.3'!$B1315,NoSettings_v3!$A$2:$A$4612,0),MATCH('EPS 3.1.3'!S$1,NoSettings_v3!$C$1:$AH$1,0)),"")</f>
        <v>0</v>
      </c>
      <c r="T1315" s="157">
        <f>IFERROR(INDEX(NoSettings_v3!$C$2:$AH$4612,MATCH('EPS 3.1.3'!$B1315,NoSettings_v3!$A$2:$A$4612,0),MATCH('EPS 3.1.3'!T$1,NoSettings_v3!$C$1:$AH$1,0)),"")</f>
        <v>0</v>
      </c>
      <c r="U1315" s="157">
        <f>IFERROR(INDEX(NoSettings_v3!$C$2:$AH$4612,MATCH('EPS 3.1.3'!$B1315,NoSettings_v3!$A$2:$A$4612,0),MATCH('EPS 3.1.3'!U$1,NoSettings_v3!$C$1:$AH$1,0)),"")</f>
        <v>0</v>
      </c>
      <c r="V1315" s="157">
        <f>IFERROR(INDEX(NoSettings_v3!$C$2:$AH$4612,MATCH('EPS 3.1.3'!$B1315,NoSettings_v3!$A$2:$A$4612,0),MATCH('EPS 3.1.3'!V$1,NoSettings_v3!$C$1:$AH$1,0)),"")</f>
        <v>0</v>
      </c>
      <c r="W1315" s="157">
        <f>IFERROR(INDEX(NoSettings_v3!$C$2:$AH$4612,MATCH('EPS 3.1.3'!$B1315,NoSettings_v3!$A$2:$A$4612,0),MATCH('EPS 3.1.3'!W$1,NoSettings_v3!$C$1:$AH$1,0)),"")</f>
        <v>0</v>
      </c>
      <c r="X1315" s="157">
        <f>IFERROR(INDEX(NoSettings_v3!$C$2:$AH$4612,MATCH('EPS 3.1.3'!$B1315,NoSettings_v3!$A$2:$A$4612,0),MATCH('EPS 3.1.3'!X$1,NoSettings_v3!$C$1:$AH$1,0)),"")</f>
        <v>0</v>
      </c>
      <c r="Y1315" s="157">
        <f>IFERROR(INDEX(NoSettings_v3!$C$2:$AH$4612,MATCH('EPS 3.1.3'!$B1315,NoSettings_v3!$A$2:$A$4612,0),MATCH('EPS 3.1.3'!Y$1,NoSettings_v3!$C$1:$AH$1,0)),"")</f>
        <v>0</v>
      </c>
      <c r="Z1315" s="157">
        <f>IFERROR(INDEX(NoSettings_v3!$C$2:$AH$4612,MATCH('EPS 3.1.3'!$B1315,NoSettings_v3!$A$2:$A$4612,0),MATCH('EPS 3.1.3'!Z$1,NoSettings_v3!$C$1:$AH$1,0)),"")</f>
        <v>0</v>
      </c>
      <c r="AA1315" s="157">
        <f>IFERROR(INDEX(NoSettings_v3!$C$2:$AH$4612,MATCH('EPS 3.1.3'!$B1315,NoSettings_v3!$A$2:$A$4612,0),MATCH('EPS 3.1.3'!AA$1,NoSettings_v3!$C$1:$AH$1,0)),"")</f>
        <v>0</v>
      </c>
      <c r="AB1315" s="157">
        <f>IFERROR(INDEX(NoSettings_v3!$C$2:$AH$4612,MATCH('EPS 3.1.3'!$B1315,NoSettings_v3!$A$2:$A$4612,0),MATCH('EPS 3.1.3'!AB$1,NoSettings_v3!$C$1:$AH$1,0)),"")</f>
        <v>0</v>
      </c>
      <c r="AC1315" s="157">
        <f>IFERROR(INDEX(NoSettings_v3!$C$2:$AH$4612,MATCH('EPS 3.1.3'!$B1315,NoSettings_v3!$A$2:$A$4612,0),MATCH('EPS 3.1.3'!AC$1,NoSettings_v3!$C$1:$AH$1,0)),"")</f>
        <v>0</v>
      </c>
      <c r="AD1315" s="157">
        <f>IFERROR(INDEX(NoSettings_v3!$C$2:$AH$4612,MATCH('EPS 3.1.3'!$B1315,NoSettings_v3!$A$2:$A$4612,0),MATCH('EPS 3.1.3'!AD$1,NoSettings_v3!$C$1:$AH$1,0)),"")</f>
        <v>0</v>
      </c>
      <c r="AE1315" s="157">
        <f>IFERROR(INDEX(NoSettings_v3!$C$2:$AH$4612,MATCH('EPS 3.1.3'!$B1315,NoSettings_v3!$A$2:$A$4612,0),MATCH('EPS 3.1.3'!AE$1,NoSettings_v3!$C$1:$AH$1,0)),"")</f>
        <v>0</v>
      </c>
      <c r="AF1315" s="157">
        <f>IFERROR(INDEX(NoSettings_v3!$C$2:$AH$4612,MATCH('EPS 3.1.3'!$B1315,NoSettings_v3!$A$2:$A$4612,0),MATCH('EPS 3.1.3'!AF$1,NoSettings_v3!$C$1:$AH$1,0)),"")</f>
        <v>0</v>
      </c>
      <c r="AG1315" s="157">
        <f>IFERROR(INDEX(NoSettings_v3!$C$2:$AH$4612,MATCH('EPS 3.1.3'!$B1315,NoSettings_v3!$A$2:$A$4612,0),MATCH('EPS 3.1.3'!AG$1,NoSettings_v3!$C$1:$AH$1,0)),"")</f>
        <v>0</v>
      </c>
      <c r="AH1315" s="157">
        <f>IFERROR(INDEX(NoSettings_v3!$C$2:$AH$4612,MATCH('EPS 3.1.3'!$B1315,NoSettings_v3!$A$2:$A$4612,0),MATCH('EPS 3.1.3'!AH$1,NoSettings_v3!$C$1:$AH$1,0)),"")</f>
        <v>0</v>
      </c>
      <c r="AI1315" s="157">
        <f>IFERROR(INDEX(NoSettings_v3!$C$2:$AH$4612,MATCH('EPS 3.1.3'!$B1315,NoSettings_v3!$A$2:$A$4612,0),MATCH('EPS 3.1.3'!AI$1,NoSettings_v3!$C$1:$AH$1,0)),"")</f>
        <v>0</v>
      </c>
    </row>
    <row r="1316" spans="2:35" x14ac:dyDescent="0.35">
      <c r="B1316" s="161" t="s">
        <v>2030</v>
      </c>
      <c r="C1316" s="127" t="s">
        <v>964</v>
      </c>
      <c r="D1316" s="157">
        <f>IFERROR(INDEX(NoSettings_v3!$C$2:$AH$4612,MATCH('EPS 3.1.3'!$B1316,NoSettings_v3!$A$2:$A$4612,0),MATCH('EPS 3.1.3'!D$1,NoSettings_v3!$C$1:$AH$1,0)),"")</f>
        <v>0</v>
      </c>
      <c r="E1316" s="157">
        <f>IFERROR(INDEX(NoSettings_v3!$C$2:$AH$4612,MATCH('EPS 3.1.3'!$B1316,NoSettings_v3!$A$2:$A$4612,0),MATCH('EPS 3.1.3'!E$1,NoSettings_v3!$C$1:$AH$1,0)),"")</f>
        <v>0</v>
      </c>
      <c r="F1316" s="157">
        <f>IFERROR(INDEX(NoSettings_v3!$C$2:$AH$4612,MATCH('EPS 3.1.3'!$B1316,NoSettings_v3!$A$2:$A$4612,0),MATCH('EPS 3.1.3'!F$1,NoSettings_v3!$C$1:$AH$1,0)),"")</f>
        <v>0</v>
      </c>
      <c r="G1316" s="157">
        <f>IFERROR(INDEX(NoSettings_v3!$C$2:$AH$4612,MATCH('EPS 3.1.3'!$B1316,NoSettings_v3!$A$2:$A$4612,0),MATCH('EPS 3.1.3'!G$1,NoSettings_v3!$C$1:$AH$1,0)),"")</f>
        <v>0</v>
      </c>
      <c r="H1316" s="157">
        <f>IFERROR(INDEX(NoSettings_v3!$C$2:$AH$4612,MATCH('EPS 3.1.3'!$B1316,NoSettings_v3!$A$2:$A$4612,0),MATCH('EPS 3.1.3'!H$1,NoSettings_v3!$C$1:$AH$1,0)),"")</f>
        <v>0</v>
      </c>
      <c r="I1316" s="157">
        <f>IFERROR(INDEX(NoSettings_v3!$C$2:$AH$4612,MATCH('EPS 3.1.3'!$B1316,NoSettings_v3!$A$2:$A$4612,0),MATCH('EPS 3.1.3'!I$1,NoSettings_v3!$C$1:$AH$1,0)),"")</f>
        <v>0</v>
      </c>
      <c r="J1316" s="157">
        <f>IFERROR(INDEX(NoSettings_v3!$C$2:$AH$4612,MATCH('EPS 3.1.3'!$B1316,NoSettings_v3!$A$2:$A$4612,0),MATCH('EPS 3.1.3'!J$1,NoSettings_v3!$C$1:$AH$1,0)),"")</f>
        <v>0</v>
      </c>
      <c r="K1316" s="157">
        <f>IFERROR(INDEX(NoSettings_v3!$C$2:$AH$4612,MATCH('EPS 3.1.3'!$B1316,NoSettings_v3!$A$2:$A$4612,0),MATCH('EPS 3.1.3'!K$1,NoSettings_v3!$C$1:$AH$1,0)),"")</f>
        <v>0</v>
      </c>
      <c r="L1316" s="157">
        <f>IFERROR(INDEX(NoSettings_v3!$C$2:$AH$4612,MATCH('EPS 3.1.3'!$B1316,NoSettings_v3!$A$2:$A$4612,0),MATCH('EPS 3.1.3'!L$1,NoSettings_v3!$C$1:$AH$1,0)),"")</f>
        <v>0</v>
      </c>
      <c r="M1316" s="157">
        <f>IFERROR(INDEX(NoSettings_v3!$C$2:$AH$4612,MATCH('EPS 3.1.3'!$B1316,NoSettings_v3!$A$2:$A$4612,0),MATCH('EPS 3.1.3'!M$1,NoSettings_v3!$C$1:$AH$1,0)),"")</f>
        <v>0</v>
      </c>
      <c r="N1316" s="157">
        <f>IFERROR(INDEX(NoSettings_v3!$C$2:$AH$4612,MATCH('EPS 3.1.3'!$B1316,NoSettings_v3!$A$2:$A$4612,0),MATCH('EPS 3.1.3'!N$1,NoSettings_v3!$C$1:$AH$1,0)),"")</f>
        <v>0</v>
      </c>
      <c r="O1316" s="157">
        <f>IFERROR(INDEX(NoSettings_v3!$C$2:$AH$4612,MATCH('EPS 3.1.3'!$B1316,NoSettings_v3!$A$2:$A$4612,0),MATCH('EPS 3.1.3'!O$1,NoSettings_v3!$C$1:$AH$1,0)),"")</f>
        <v>0</v>
      </c>
      <c r="P1316" s="157">
        <f>IFERROR(INDEX(NoSettings_v3!$C$2:$AH$4612,MATCH('EPS 3.1.3'!$B1316,NoSettings_v3!$A$2:$A$4612,0),MATCH('EPS 3.1.3'!P$1,NoSettings_v3!$C$1:$AH$1,0)),"")</f>
        <v>0</v>
      </c>
      <c r="Q1316" s="157">
        <f>IFERROR(INDEX(NoSettings_v3!$C$2:$AH$4612,MATCH('EPS 3.1.3'!$B1316,NoSettings_v3!$A$2:$A$4612,0),MATCH('EPS 3.1.3'!Q$1,NoSettings_v3!$C$1:$AH$1,0)),"")</f>
        <v>0</v>
      </c>
      <c r="R1316" s="157">
        <f>IFERROR(INDEX(NoSettings_v3!$C$2:$AH$4612,MATCH('EPS 3.1.3'!$B1316,NoSettings_v3!$A$2:$A$4612,0),MATCH('EPS 3.1.3'!R$1,NoSettings_v3!$C$1:$AH$1,0)),"")</f>
        <v>0</v>
      </c>
      <c r="S1316" s="157">
        <f>IFERROR(INDEX(NoSettings_v3!$C$2:$AH$4612,MATCH('EPS 3.1.3'!$B1316,NoSettings_v3!$A$2:$A$4612,0),MATCH('EPS 3.1.3'!S$1,NoSettings_v3!$C$1:$AH$1,0)),"")</f>
        <v>0</v>
      </c>
      <c r="T1316" s="157">
        <f>IFERROR(INDEX(NoSettings_v3!$C$2:$AH$4612,MATCH('EPS 3.1.3'!$B1316,NoSettings_v3!$A$2:$A$4612,0),MATCH('EPS 3.1.3'!T$1,NoSettings_v3!$C$1:$AH$1,0)),"")</f>
        <v>0</v>
      </c>
      <c r="U1316" s="157">
        <f>IFERROR(INDEX(NoSettings_v3!$C$2:$AH$4612,MATCH('EPS 3.1.3'!$B1316,NoSettings_v3!$A$2:$A$4612,0),MATCH('EPS 3.1.3'!U$1,NoSettings_v3!$C$1:$AH$1,0)),"")</f>
        <v>0</v>
      </c>
      <c r="V1316" s="157">
        <f>IFERROR(INDEX(NoSettings_v3!$C$2:$AH$4612,MATCH('EPS 3.1.3'!$B1316,NoSettings_v3!$A$2:$A$4612,0),MATCH('EPS 3.1.3'!V$1,NoSettings_v3!$C$1:$AH$1,0)),"")</f>
        <v>0</v>
      </c>
      <c r="W1316" s="157">
        <f>IFERROR(INDEX(NoSettings_v3!$C$2:$AH$4612,MATCH('EPS 3.1.3'!$B1316,NoSettings_v3!$A$2:$A$4612,0),MATCH('EPS 3.1.3'!W$1,NoSettings_v3!$C$1:$AH$1,0)),"")</f>
        <v>0</v>
      </c>
      <c r="X1316" s="157">
        <f>IFERROR(INDEX(NoSettings_v3!$C$2:$AH$4612,MATCH('EPS 3.1.3'!$B1316,NoSettings_v3!$A$2:$A$4612,0),MATCH('EPS 3.1.3'!X$1,NoSettings_v3!$C$1:$AH$1,0)),"")</f>
        <v>0</v>
      </c>
      <c r="Y1316" s="157">
        <f>IFERROR(INDEX(NoSettings_v3!$C$2:$AH$4612,MATCH('EPS 3.1.3'!$B1316,NoSettings_v3!$A$2:$A$4612,0),MATCH('EPS 3.1.3'!Y$1,NoSettings_v3!$C$1:$AH$1,0)),"")</f>
        <v>0</v>
      </c>
      <c r="Z1316" s="157">
        <f>IFERROR(INDEX(NoSettings_v3!$C$2:$AH$4612,MATCH('EPS 3.1.3'!$B1316,NoSettings_v3!$A$2:$A$4612,0),MATCH('EPS 3.1.3'!Z$1,NoSettings_v3!$C$1:$AH$1,0)),"")</f>
        <v>0</v>
      </c>
      <c r="AA1316" s="157">
        <f>IFERROR(INDEX(NoSettings_v3!$C$2:$AH$4612,MATCH('EPS 3.1.3'!$B1316,NoSettings_v3!$A$2:$A$4612,0),MATCH('EPS 3.1.3'!AA$1,NoSettings_v3!$C$1:$AH$1,0)),"")</f>
        <v>0</v>
      </c>
      <c r="AB1316" s="157">
        <f>IFERROR(INDEX(NoSettings_v3!$C$2:$AH$4612,MATCH('EPS 3.1.3'!$B1316,NoSettings_v3!$A$2:$A$4612,0),MATCH('EPS 3.1.3'!AB$1,NoSettings_v3!$C$1:$AH$1,0)),"")</f>
        <v>0</v>
      </c>
      <c r="AC1316" s="157">
        <f>IFERROR(INDEX(NoSettings_v3!$C$2:$AH$4612,MATCH('EPS 3.1.3'!$B1316,NoSettings_v3!$A$2:$A$4612,0),MATCH('EPS 3.1.3'!AC$1,NoSettings_v3!$C$1:$AH$1,0)),"")</f>
        <v>0</v>
      </c>
      <c r="AD1316" s="157">
        <f>IFERROR(INDEX(NoSettings_v3!$C$2:$AH$4612,MATCH('EPS 3.1.3'!$B1316,NoSettings_v3!$A$2:$A$4612,0),MATCH('EPS 3.1.3'!AD$1,NoSettings_v3!$C$1:$AH$1,0)),"")</f>
        <v>0</v>
      </c>
      <c r="AE1316" s="157">
        <f>IFERROR(INDEX(NoSettings_v3!$C$2:$AH$4612,MATCH('EPS 3.1.3'!$B1316,NoSettings_v3!$A$2:$A$4612,0),MATCH('EPS 3.1.3'!AE$1,NoSettings_v3!$C$1:$AH$1,0)),"")</f>
        <v>0</v>
      </c>
      <c r="AF1316" s="157">
        <f>IFERROR(INDEX(NoSettings_v3!$C$2:$AH$4612,MATCH('EPS 3.1.3'!$B1316,NoSettings_v3!$A$2:$A$4612,0),MATCH('EPS 3.1.3'!AF$1,NoSettings_v3!$C$1:$AH$1,0)),"")</f>
        <v>0</v>
      </c>
      <c r="AG1316" s="157">
        <f>IFERROR(INDEX(NoSettings_v3!$C$2:$AH$4612,MATCH('EPS 3.1.3'!$B1316,NoSettings_v3!$A$2:$A$4612,0),MATCH('EPS 3.1.3'!AG$1,NoSettings_v3!$C$1:$AH$1,0)),"")</f>
        <v>0</v>
      </c>
      <c r="AH1316" s="157">
        <f>IFERROR(INDEX(NoSettings_v3!$C$2:$AH$4612,MATCH('EPS 3.1.3'!$B1316,NoSettings_v3!$A$2:$A$4612,0),MATCH('EPS 3.1.3'!AH$1,NoSettings_v3!$C$1:$AH$1,0)),"")</f>
        <v>0</v>
      </c>
      <c r="AI1316" s="157">
        <f>IFERROR(INDEX(NoSettings_v3!$C$2:$AH$4612,MATCH('EPS 3.1.3'!$B1316,NoSettings_v3!$A$2:$A$4612,0),MATCH('EPS 3.1.3'!AI$1,NoSettings_v3!$C$1:$AH$1,0)),"")</f>
        <v>0</v>
      </c>
    </row>
    <row r="1317" spans="2:35" x14ac:dyDescent="0.35">
      <c r="B1317" s="161" t="s">
        <v>2031</v>
      </c>
      <c r="C1317" s="127" t="s">
        <v>964</v>
      </c>
      <c r="D1317" s="157">
        <f>IFERROR(INDEX(NoSettings_v3!$C$2:$AH$4612,MATCH('EPS 3.1.3'!$B1317,NoSettings_v3!$A$2:$A$4612,0),MATCH('EPS 3.1.3'!D$1,NoSettings_v3!$C$1:$AH$1,0)),"")</f>
        <v>0</v>
      </c>
      <c r="E1317" s="157">
        <f>IFERROR(INDEX(NoSettings_v3!$C$2:$AH$4612,MATCH('EPS 3.1.3'!$B1317,NoSettings_v3!$A$2:$A$4612,0),MATCH('EPS 3.1.3'!E$1,NoSettings_v3!$C$1:$AH$1,0)),"")</f>
        <v>0</v>
      </c>
      <c r="F1317" s="157">
        <f>IFERROR(INDEX(NoSettings_v3!$C$2:$AH$4612,MATCH('EPS 3.1.3'!$B1317,NoSettings_v3!$A$2:$A$4612,0),MATCH('EPS 3.1.3'!F$1,NoSettings_v3!$C$1:$AH$1,0)),"")</f>
        <v>0</v>
      </c>
      <c r="G1317" s="157">
        <f>IFERROR(INDEX(NoSettings_v3!$C$2:$AH$4612,MATCH('EPS 3.1.3'!$B1317,NoSettings_v3!$A$2:$A$4612,0),MATCH('EPS 3.1.3'!G$1,NoSettings_v3!$C$1:$AH$1,0)),"")</f>
        <v>0</v>
      </c>
      <c r="H1317" s="157">
        <f>IFERROR(INDEX(NoSettings_v3!$C$2:$AH$4612,MATCH('EPS 3.1.3'!$B1317,NoSettings_v3!$A$2:$A$4612,0),MATCH('EPS 3.1.3'!H$1,NoSettings_v3!$C$1:$AH$1,0)),"")</f>
        <v>0</v>
      </c>
      <c r="I1317" s="157">
        <f>IFERROR(INDEX(NoSettings_v3!$C$2:$AH$4612,MATCH('EPS 3.1.3'!$B1317,NoSettings_v3!$A$2:$A$4612,0),MATCH('EPS 3.1.3'!I$1,NoSettings_v3!$C$1:$AH$1,0)),"")</f>
        <v>0</v>
      </c>
      <c r="J1317" s="157">
        <f>IFERROR(INDEX(NoSettings_v3!$C$2:$AH$4612,MATCH('EPS 3.1.3'!$B1317,NoSettings_v3!$A$2:$A$4612,0),MATCH('EPS 3.1.3'!J$1,NoSettings_v3!$C$1:$AH$1,0)),"")</f>
        <v>0</v>
      </c>
      <c r="K1317" s="157">
        <f>IFERROR(INDEX(NoSettings_v3!$C$2:$AH$4612,MATCH('EPS 3.1.3'!$B1317,NoSettings_v3!$A$2:$A$4612,0),MATCH('EPS 3.1.3'!K$1,NoSettings_v3!$C$1:$AH$1,0)),"")</f>
        <v>0</v>
      </c>
      <c r="L1317" s="157">
        <f>IFERROR(INDEX(NoSettings_v3!$C$2:$AH$4612,MATCH('EPS 3.1.3'!$B1317,NoSettings_v3!$A$2:$A$4612,0),MATCH('EPS 3.1.3'!L$1,NoSettings_v3!$C$1:$AH$1,0)),"")</f>
        <v>0</v>
      </c>
      <c r="M1317" s="157">
        <f>IFERROR(INDEX(NoSettings_v3!$C$2:$AH$4612,MATCH('EPS 3.1.3'!$B1317,NoSettings_v3!$A$2:$A$4612,0),MATCH('EPS 3.1.3'!M$1,NoSettings_v3!$C$1:$AH$1,0)),"")</f>
        <v>0</v>
      </c>
      <c r="N1317" s="157">
        <f>IFERROR(INDEX(NoSettings_v3!$C$2:$AH$4612,MATCH('EPS 3.1.3'!$B1317,NoSettings_v3!$A$2:$A$4612,0),MATCH('EPS 3.1.3'!N$1,NoSettings_v3!$C$1:$AH$1,0)),"")</f>
        <v>0</v>
      </c>
      <c r="O1317" s="157">
        <f>IFERROR(INDEX(NoSettings_v3!$C$2:$AH$4612,MATCH('EPS 3.1.3'!$B1317,NoSettings_v3!$A$2:$A$4612,0),MATCH('EPS 3.1.3'!O$1,NoSettings_v3!$C$1:$AH$1,0)),"")</f>
        <v>0</v>
      </c>
      <c r="P1317" s="157">
        <f>IFERROR(INDEX(NoSettings_v3!$C$2:$AH$4612,MATCH('EPS 3.1.3'!$B1317,NoSettings_v3!$A$2:$A$4612,0),MATCH('EPS 3.1.3'!P$1,NoSettings_v3!$C$1:$AH$1,0)),"")</f>
        <v>0</v>
      </c>
      <c r="Q1317" s="157">
        <f>IFERROR(INDEX(NoSettings_v3!$C$2:$AH$4612,MATCH('EPS 3.1.3'!$B1317,NoSettings_v3!$A$2:$A$4612,0),MATCH('EPS 3.1.3'!Q$1,NoSettings_v3!$C$1:$AH$1,0)),"")</f>
        <v>0</v>
      </c>
      <c r="R1317" s="157">
        <f>IFERROR(INDEX(NoSettings_v3!$C$2:$AH$4612,MATCH('EPS 3.1.3'!$B1317,NoSettings_v3!$A$2:$A$4612,0),MATCH('EPS 3.1.3'!R$1,NoSettings_v3!$C$1:$AH$1,0)),"")</f>
        <v>0</v>
      </c>
      <c r="S1317" s="157">
        <f>IFERROR(INDEX(NoSettings_v3!$C$2:$AH$4612,MATCH('EPS 3.1.3'!$B1317,NoSettings_v3!$A$2:$A$4612,0),MATCH('EPS 3.1.3'!S$1,NoSettings_v3!$C$1:$AH$1,0)),"")</f>
        <v>0</v>
      </c>
      <c r="T1317" s="157">
        <f>IFERROR(INDEX(NoSettings_v3!$C$2:$AH$4612,MATCH('EPS 3.1.3'!$B1317,NoSettings_v3!$A$2:$A$4612,0),MATCH('EPS 3.1.3'!T$1,NoSettings_v3!$C$1:$AH$1,0)),"")</f>
        <v>0</v>
      </c>
      <c r="U1317" s="157">
        <f>IFERROR(INDEX(NoSettings_v3!$C$2:$AH$4612,MATCH('EPS 3.1.3'!$B1317,NoSettings_v3!$A$2:$A$4612,0),MATCH('EPS 3.1.3'!U$1,NoSettings_v3!$C$1:$AH$1,0)),"")</f>
        <v>0</v>
      </c>
      <c r="V1317" s="157">
        <f>IFERROR(INDEX(NoSettings_v3!$C$2:$AH$4612,MATCH('EPS 3.1.3'!$B1317,NoSettings_v3!$A$2:$A$4612,0),MATCH('EPS 3.1.3'!V$1,NoSettings_v3!$C$1:$AH$1,0)),"")</f>
        <v>0</v>
      </c>
      <c r="W1317" s="157">
        <f>IFERROR(INDEX(NoSettings_v3!$C$2:$AH$4612,MATCH('EPS 3.1.3'!$B1317,NoSettings_v3!$A$2:$A$4612,0),MATCH('EPS 3.1.3'!W$1,NoSettings_v3!$C$1:$AH$1,0)),"")</f>
        <v>0</v>
      </c>
      <c r="X1317" s="157">
        <f>IFERROR(INDEX(NoSettings_v3!$C$2:$AH$4612,MATCH('EPS 3.1.3'!$B1317,NoSettings_v3!$A$2:$A$4612,0),MATCH('EPS 3.1.3'!X$1,NoSettings_v3!$C$1:$AH$1,0)),"")</f>
        <v>0</v>
      </c>
      <c r="Y1317" s="157">
        <f>IFERROR(INDEX(NoSettings_v3!$C$2:$AH$4612,MATCH('EPS 3.1.3'!$B1317,NoSettings_v3!$A$2:$A$4612,0),MATCH('EPS 3.1.3'!Y$1,NoSettings_v3!$C$1:$AH$1,0)),"")</f>
        <v>0</v>
      </c>
      <c r="Z1317" s="157">
        <f>IFERROR(INDEX(NoSettings_v3!$C$2:$AH$4612,MATCH('EPS 3.1.3'!$B1317,NoSettings_v3!$A$2:$A$4612,0),MATCH('EPS 3.1.3'!Z$1,NoSettings_v3!$C$1:$AH$1,0)),"")</f>
        <v>0</v>
      </c>
      <c r="AA1317" s="157">
        <f>IFERROR(INDEX(NoSettings_v3!$C$2:$AH$4612,MATCH('EPS 3.1.3'!$B1317,NoSettings_v3!$A$2:$A$4612,0),MATCH('EPS 3.1.3'!AA$1,NoSettings_v3!$C$1:$AH$1,0)),"")</f>
        <v>0</v>
      </c>
      <c r="AB1317" s="157">
        <f>IFERROR(INDEX(NoSettings_v3!$C$2:$AH$4612,MATCH('EPS 3.1.3'!$B1317,NoSettings_v3!$A$2:$A$4612,0),MATCH('EPS 3.1.3'!AB$1,NoSettings_v3!$C$1:$AH$1,0)),"")</f>
        <v>0</v>
      </c>
      <c r="AC1317" s="157">
        <f>IFERROR(INDEX(NoSettings_v3!$C$2:$AH$4612,MATCH('EPS 3.1.3'!$B1317,NoSettings_v3!$A$2:$A$4612,0),MATCH('EPS 3.1.3'!AC$1,NoSettings_v3!$C$1:$AH$1,0)),"")</f>
        <v>0</v>
      </c>
      <c r="AD1317" s="157">
        <f>IFERROR(INDEX(NoSettings_v3!$C$2:$AH$4612,MATCH('EPS 3.1.3'!$B1317,NoSettings_v3!$A$2:$A$4612,0),MATCH('EPS 3.1.3'!AD$1,NoSettings_v3!$C$1:$AH$1,0)),"")</f>
        <v>0</v>
      </c>
      <c r="AE1317" s="157">
        <f>IFERROR(INDEX(NoSettings_v3!$C$2:$AH$4612,MATCH('EPS 3.1.3'!$B1317,NoSettings_v3!$A$2:$A$4612,0),MATCH('EPS 3.1.3'!AE$1,NoSettings_v3!$C$1:$AH$1,0)),"")</f>
        <v>0</v>
      </c>
      <c r="AF1317" s="157">
        <f>IFERROR(INDEX(NoSettings_v3!$C$2:$AH$4612,MATCH('EPS 3.1.3'!$B1317,NoSettings_v3!$A$2:$A$4612,0),MATCH('EPS 3.1.3'!AF$1,NoSettings_v3!$C$1:$AH$1,0)),"")</f>
        <v>0</v>
      </c>
      <c r="AG1317" s="157">
        <f>IFERROR(INDEX(NoSettings_v3!$C$2:$AH$4612,MATCH('EPS 3.1.3'!$B1317,NoSettings_v3!$A$2:$A$4612,0),MATCH('EPS 3.1.3'!AG$1,NoSettings_v3!$C$1:$AH$1,0)),"")</f>
        <v>0</v>
      </c>
      <c r="AH1317" s="157">
        <f>IFERROR(INDEX(NoSettings_v3!$C$2:$AH$4612,MATCH('EPS 3.1.3'!$B1317,NoSettings_v3!$A$2:$A$4612,0),MATCH('EPS 3.1.3'!AH$1,NoSettings_v3!$C$1:$AH$1,0)),"")</f>
        <v>0</v>
      </c>
      <c r="AI1317" s="157">
        <f>IFERROR(INDEX(NoSettings_v3!$C$2:$AH$4612,MATCH('EPS 3.1.3'!$B1317,NoSettings_v3!$A$2:$A$4612,0),MATCH('EPS 3.1.3'!AI$1,NoSettings_v3!$C$1:$AH$1,0)),"")</f>
        <v>0</v>
      </c>
    </row>
    <row r="1318" spans="2:35" x14ac:dyDescent="0.35">
      <c r="B1318" s="161" t="s">
        <v>2032</v>
      </c>
      <c r="C1318" s="127" t="s">
        <v>964</v>
      </c>
      <c r="D1318" s="157">
        <f>IFERROR(INDEX(NoSettings_v3!$C$2:$AH$4612,MATCH('EPS 3.1.3'!$B1318,NoSettings_v3!$A$2:$A$4612,0),MATCH('EPS 3.1.3'!D$1,NoSettings_v3!$C$1:$AH$1,0)),"")</f>
        <v>9455810000000</v>
      </c>
      <c r="E1318" s="157">
        <f>IFERROR(INDEX(NoSettings_v3!$C$2:$AH$4612,MATCH('EPS 3.1.3'!$B1318,NoSettings_v3!$A$2:$A$4612,0),MATCH('EPS 3.1.3'!E$1,NoSettings_v3!$C$1:$AH$1,0)),"")</f>
        <v>7480190000000</v>
      </c>
      <c r="F1318" s="157">
        <f>IFERROR(INDEX(NoSettings_v3!$C$2:$AH$4612,MATCH('EPS 3.1.3'!$B1318,NoSettings_v3!$A$2:$A$4612,0),MATCH('EPS 3.1.3'!F$1,NoSettings_v3!$C$1:$AH$1,0)),"")</f>
        <v>9089230000000</v>
      </c>
      <c r="G1318" s="157">
        <f>IFERROR(INDEX(NoSettings_v3!$C$2:$AH$4612,MATCH('EPS 3.1.3'!$B1318,NoSettings_v3!$A$2:$A$4612,0),MATCH('EPS 3.1.3'!G$1,NoSettings_v3!$C$1:$AH$1,0)),"")</f>
        <v>10118700000000</v>
      </c>
      <c r="H1318" s="157">
        <f>IFERROR(INDEX(NoSettings_v3!$C$2:$AH$4612,MATCH('EPS 3.1.3'!$B1318,NoSettings_v3!$A$2:$A$4612,0),MATCH('EPS 3.1.3'!H$1,NoSettings_v3!$C$1:$AH$1,0)),"")</f>
        <v>10969500000000</v>
      </c>
      <c r="I1318" s="157">
        <f>IFERROR(INDEX(NoSettings_v3!$C$2:$AH$4612,MATCH('EPS 3.1.3'!$B1318,NoSettings_v3!$A$2:$A$4612,0),MATCH('EPS 3.1.3'!I$1,NoSettings_v3!$C$1:$AH$1,0)),"")</f>
        <v>11645600000000</v>
      </c>
      <c r="J1318" s="157">
        <f>IFERROR(INDEX(NoSettings_v3!$C$2:$AH$4612,MATCH('EPS 3.1.3'!$B1318,NoSettings_v3!$A$2:$A$4612,0),MATCH('EPS 3.1.3'!J$1,NoSettings_v3!$C$1:$AH$1,0)),"")</f>
        <v>12225700000000</v>
      </c>
      <c r="K1318" s="157">
        <f>IFERROR(INDEX(NoSettings_v3!$C$2:$AH$4612,MATCH('EPS 3.1.3'!$B1318,NoSettings_v3!$A$2:$A$4612,0),MATCH('EPS 3.1.3'!K$1,NoSettings_v3!$C$1:$AH$1,0)),"")</f>
        <v>12738100000000</v>
      </c>
      <c r="L1318" s="157">
        <f>IFERROR(INDEX(NoSettings_v3!$C$2:$AH$4612,MATCH('EPS 3.1.3'!$B1318,NoSettings_v3!$A$2:$A$4612,0),MATCH('EPS 3.1.3'!L$1,NoSettings_v3!$C$1:$AH$1,0)),"")</f>
        <v>13204800000000</v>
      </c>
      <c r="M1318" s="157">
        <f>IFERROR(INDEX(NoSettings_v3!$C$2:$AH$4612,MATCH('EPS 3.1.3'!$B1318,NoSettings_v3!$A$2:$A$4612,0),MATCH('EPS 3.1.3'!M$1,NoSettings_v3!$C$1:$AH$1,0)),"")</f>
        <v>13788800000000</v>
      </c>
      <c r="N1318" s="157">
        <f>IFERROR(INDEX(NoSettings_v3!$C$2:$AH$4612,MATCH('EPS 3.1.3'!$B1318,NoSettings_v3!$A$2:$A$4612,0),MATCH('EPS 3.1.3'!N$1,NoSettings_v3!$C$1:$AH$1,0)),"")</f>
        <v>14340300000000</v>
      </c>
      <c r="O1318" s="157">
        <f>IFERROR(INDEX(NoSettings_v3!$C$2:$AH$4612,MATCH('EPS 3.1.3'!$B1318,NoSettings_v3!$A$2:$A$4612,0),MATCH('EPS 3.1.3'!O$1,NoSettings_v3!$C$1:$AH$1,0)),"")</f>
        <v>14874400000000</v>
      </c>
      <c r="P1318" s="157">
        <f>IFERROR(INDEX(NoSettings_v3!$C$2:$AH$4612,MATCH('EPS 3.1.3'!$B1318,NoSettings_v3!$A$2:$A$4612,0),MATCH('EPS 3.1.3'!P$1,NoSettings_v3!$C$1:$AH$1,0)),"")</f>
        <v>15391100000000</v>
      </c>
      <c r="Q1318" s="157">
        <f>IFERROR(INDEX(NoSettings_v3!$C$2:$AH$4612,MATCH('EPS 3.1.3'!$B1318,NoSettings_v3!$A$2:$A$4612,0),MATCH('EPS 3.1.3'!Q$1,NoSettings_v3!$C$1:$AH$1,0)),"")</f>
        <v>15893800000000</v>
      </c>
      <c r="R1318" s="157">
        <f>IFERROR(INDEX(NoSettings_v3!$C$2:$AH$4612,MATCH('EPS 3.1.3'!$B1318,NoSettings_v3!$A$2:$A$4612,0),MATCH('EPS 3.1.3'!R$1,NoSettings_v3!$C$1:$AH$1,0)),"")</f>
        <v>16331200000000</v>
      </c>
      <c r="S1318" s="157">
        <f>IFERROR(INDEX(NoSettings_v3!$C$2:$AH$4612,MATCH('EPS 3.1.3'!$B1318,NoSettings_v3!$A$2:$A$4612,0),MATCH('EPS 3.1.3'!S$1,NoSettings_v3!$C$1:$AH$1,0)),"")</f>
        <v>16757600000000</v>
      </c>
      <c r="T1318" s="157">
        <f>IFERROR(INDEX(NoSettings_v3!$C$2:$AH$4612,MATCH('EPS 3.1.3'!$B1318,NoSettings_v3!$A$2:$A$4612,0),MATCH('EPS 3.1.3'!T$1,NoSettings_v3!$C$1:$AH$1,0)),"")</f>
        <v>17183200000000</v>
      </c>
      <c r="U1318" s="157">
        <f>IFERROR(INDEX(NoSettings_v3!$C$2:$AH$4612,MATCH('EPS 3.1.3'!$B1318,NoSettings_v3!$A$2:$A$4612,0),MATCH('EPS 3.1.3'!U$1,NoSettings_v3!$C$1:$AH$1,0)),"")</f>
        <v>17598400000000</v>
      </c>
      <c r="V1318" s="157">
        <f>IFERROR(INDEX(NoSettings_v3!$C$2:$AH$4612,MATCH('EPS 3.1.3'!$B1318,NoSettings_v3!$A$2:$A$4612,0),MATCH('EPS 3.1.3'!V$1,NoSettings_v3!$C$1:$AH$1,0)),"")</f>
        <v>18007800000000</v>
      </c>
      <c r="W1318" s="157">
        <f>IFERROR(INDEX(NoSettings_v3!$C$2:$AH$4612,MATCH('EPS 3.1.3'!$B1318,NoSettings_v3!$A$2:$A$4612,0),MATCH('EPS 3.1.3'!W$1,NoSettings_v3!$C$1:$AH$1,0)),"")</f>
        <v>18461400000000</v>
      </c>
      <c r="X1318" s="157">
        <f>IFERROR(INDEX(NoSettings_v3!$C$2:$AH$4612,MATCH('EPS 3.1.3'!$B1318,NoSettings_v3!$A$2:$A$4612,0),MATCH('EPS 3.1.3'!X$1,NoSettings_v3!$C$1:$AH$1,0)),"")</f>
        <v>18905900000000</v>
      </c>
      <c r="Y1318" s="157">
        <f>IFERROR(INDEX(NoSettings_v3!$C$2:$AH$4612,MATCH('EPS 3.1.3'!$B1318,NoSettings_v3!$A$2:$A$4612,0),MATCH('EPS 3.1.3'!Y$1,NoSettings_v3!$C$1:$AH$1,0)),"")</f>
        <v>19342200000000</v>
      </c>
      <c r="Z1318" s="157">
        <f>IFERROR(INDEX(NoSettings_v3!$C$2:$AH$4612,MATCH('EPS 3.1.3'!$B1318,NoSettings_v3!$A$2:$A$4612,0),MATCH('EPS 3.1.3'!Z$1,NoSettings_v3!$C$1:$AH$1,0)),"")</f>
        <v>19779700000000</v>
      </c>
      <c r="AA1318" s="157">
        <f>IFERROR(INDEX(NoSettings_v3!$C$2:$AH$4612,MATCH('EPS 3.1.3'!$B1318,NoSettings_v3!$A$2:$A$4612,0),MATCH('EPS 3.1.3'!AA$1,NoSettings_v3!$C$1:$AH$1,0)),"")</f>
        <v>20215300000000</v>
      </c>
      <c r="AB1318" s="157">
        <f>IFERROR(INDEX(NoSettings_v3!$C$2:$AH$4612,MATCH('EPS 3.1.3'!$B1318,NoSettings_v3!$A$2:$A$4612,0),MATCH('EPS 3.1.3'!AB$1,NoSettings_v3!$C$1:$AH$1,0)),"")</f>
        <v>20521700000000</v>
      </c>
      <c r="AC1318" s="157">
        <f>IFERROR(INDEX(NoSettings_v3!$C$2:$AH$4612,MATCH('EPS 3.1.3'!$B1318,NoSettings_v3!$A$2:$A$4612,0),MATCH('EPS 3.1.3'!AC$1,NoSettings_v3!$C$1:$AH$1,0)),"")</f>
        <v>20830600000000</v>
      </c>
      <c r="AD1318" s="157">
        <f>IFERROR(INDEX(NoSettings_v3!$C$2:$AH$4612,MATCH('EPS 3.1.3'!$B1318,NoSettings_v3!$A$2:$A$4612,0),MATCH('EPS 3.1.3'!AD$1,NoSettings_v3!$C$1:$AH$1,0)),"")</f>
        <v>21140000000000</v>
      </c>
      <c r="AE1318" s="157">
        <f>IFERROR(INDEX(NoSettings_v3!$C$2:$AH$4612,MATCH('EPS 3.1.3'!$B1318,NoSettings_v3!$A$2:$A$4612,0),MATCH('EPS 3.1.3'!AE$1,NoSettings_v3!$C$1:$AH$1,0)),"")</f>
        <v>21451400000000</v>
      </c>
      <c r="AF1318" s="157">
        <f>IFERROR(INDEX(NoSettings_v3!$C$2:$AH$4612,MATCH('EPS 3.1.3'!$B1318,NoSettings_v3!$A$2:$A$4612,0),MATCH('EPS 3.1.3'!AF$1,NoSettings_v3!$C$1:$AH$1,0)),"")</f>
        <v>21763100000000</v>
      </c>
      <c r="AG1318" s="157">
        <f>IFERROR(INDEX(NoSettings_v3!$C$2:$AH$4612,MATCH('EPS 3.1.3'!$B1318,NoSettings_v3!$A$2:$A$4612,0),MATCH('EPS 3.1.3'!AG$1,NoSettings_v3!$C$1:$AH$1,0)),"")</f>
        <v>22075200000000</v>
      </c>
      <c r="AH1318" s="157">
        <f>IFERROR(INDEX(NoSettings_v3!$C$2:$AH$4612,MATCH('EPS 3.1.3'!$B1318,NoSettings_v3!$A$2:$A$4612,0),MATCH('EPS 3.1.3'!AH$1,NoSettings_v3!$C$1:$AH$1,0)),"")</f>
        <v>22387200000000</v>
      </c>
      <c r="AI1318" s="157">
        <f>IFERROR(INDEX(NoSettings_v3!$C$2:$AH$4612,MATCH('EPS 3.1.3'!$B1318,NoSettings_v3!$A$2:$A$4612,0),MATCH('EPS 3.1.3'!AI$1,NoSettings_v3!$C$1:$AH$1,0)),"")</f>
        <v>22696500000000</v>
      </c>
    </row>
    <row r="1319" spans="2:35" x14ac:dyDescent="0.35">
      <c r="B1319" s="161" t="s">
        <v>2033</v>
      </c>
      <c r="C1319" s="127" t="s">
        <v>964</v>
      </c>
      <c r="D1319" s="157">
        <f>IFERROR(INDEX(NoSettings_v3!$C$2:$AH$4612,MATCH('EPS 3.1.3'!$B1319,NoSettings_v3!$A$2:$A$4612,0),MATCH('EPS 3.1.3'!D$1,NoSettings_v3!$C$1:$AH$1,0)),"")</f>
        <v>0</v>
      </c>
      <c r="E1319" s="157">
        <f>IFERROR(INDEX(NoSettings_v3!$C$2:$AH$4612,MATCH('EPS 3.1.3'!$B1319,NoSettings_v3!$A$2:$A$4612,0),MATCH('EPS 3.1.3'!E$1,NoSettings_v3!$C$1:$AH$1,0)),"")</f>
        <v>0</v>
      </c>
      <c r="F1319" s="157">
        <f>IFERROR(INDEX(NoSettings_v3!$C$2:$AH$4612,MATCH('EPS 3.1.3'!$B1319,NoSettings_v3!$A$2:$A$4612,0),MATCH('EPS 3.1.3'!F$1,NoSettings_v3!$C$1:$AH$1,0)),"")</f>
        <v>0</v>
      </c>
      <c r="G1319" s="157">
        <f>IFERROR(INDEX(NoSettings_v3!$C$2:$AH$4612,MATCH('EPS 3.1.3'!$B1319,NoSettings_v3!$A$2:$A$4612,0),MATCH('EPS 3.1.3'!G$1,NoSettings_v3!$C$1:$AH$1,0)),"")</f>
        <v>0</v>
      </c>
      <c r="H1319" s="157">
        <f>IFERROR(INDEX(NoSettings_v3!$C$2:$AH$4612,MATCH('EPS 3.1.3'!$B1319,NoSettings_v3!$A$2:$A$4612,0),MATCH('EPS 3.1.3'!H$1,NoSettings_v3!$C$1:$AH$1,0)),"")</f>
        <v>0</v>
      </c>
      <c r="I1319" s="157">
        <f>IFERROR(INDEX(NoSettings_v3!$C$2:$AH$4612,MATCH('EPS 3.1.3'!$B1319,NoSettings_v3!$A$2:$A$4612,0),MATCH('EPS 3.1.3'!I$1,NoSettings_v3!$C$1:$AH$1,0)),"")</f>
        <v>0</v>
      </c>
      <c r="J1319" s="157">
        <f>IFERROR(INDEX(NoSettings_v3!$C$2:$AH$4612,MATCH('EPS 3.1.3'!$B1319,NoSettings_v3!$A$2:$A$4612,0),MATCH('EPS 3.1.3'!J$1,NoSettings_v3!$C$1:$AH$1,0)),"")</f>
        <v>0</v>
      </c>
      <c r="K1319" s="157">
        <f>IFERROR(INDEX(NoSettings_v3!$C$2:$AH$4612,MATCH('EPS 3.1.3'!$B1319,NoSettings_v3!$A$2:$A$4612,0),MATCH('EPS 3.1.3'!K$1,NoSettings_v3!$C$1:$AH$1,0)),"")</f>
        <v>0</v>
      </c>
      <c r="L1319" s="157">
        <f>IFERROR(INDEX(NoSettings_v3!$C$2:$AH$4612,MATCH('EPS 3.1.3'!$B1319,NoSettings_v3!$A$2:$A$4612,0),MATCH('EPS 3.1.3'!L$1,NoSettings_v3!$C$1:$AH$1,0)),"")</f>
        <v>0</v>
      </c>
      <c r="M1319" s="157">
        <f>IFERROR(INDEX(NoSettings_v3!$C$2:$AH$4612,MATCH('EPS 3.1.3'!$B1319,NoSettings_v3!$A$2:$A$4612,0),MATCH('EPS 3.1.3'!M$1,NoSettings_v3!$C$1:$AH$1,0)),"")</f>
        <v>0</v>
      </c>
      <c r="N1319" s="157">
        <f>IFERROR(INDEX(NoSettings_v3!$C$2:$AH$4612,MATCH('EPS 3.1.3'!$B1319,NoSettings_v3!$A$2:$A$4612,0),MATCH('EPS 3.1.3'!N$1,NoSettings_v3!$C$1:$AH$1,0)),"")</f>
        <v>0</v>
      </c>
      <c r="O1319" s="157">
        <f>IFERROR(INDEX(NoSettings_v3!$C$2:$AH$4612,MATCH('EPS 3.1.3'!$B1319,NoSettings_v3!$A$2:$A$4612,0),MATCH('EPS 3.1.3'!O$1,NoSettings_v3!$C$1:$AH$1,0)),"")</f>
        <v>0</v>
      </c>
      <c r="P1319" s="157">
        <f>IFERROR(INDEX(NoSettings_v3!$C$2:$AH$4612,MATCH('EPS 3.1.3'!$B1319,NoSettings_v3!$A$2:$A$4612,0),MATCH('EPS 3.1.3'!P$1,NoSettings_v3!$C$1:$AH$1,0)),"")</f>
        <v>0</v>
      </c>
      <c r="Q1319" s="157">
        <f>IFERROR(INDEX(NoSettings_v3!$C$2:$AH$4612,MATCH('EPS 3.1.3'!$B1319,NoSettings_v3!$A$2:$A$4612,0),MATCH('EPS 3.1.3'!Q$1,NoSettings_v3!$C$1:$AH$1,0)),"")</f>
        <v>0</v>
      </c>
      <c r="R1319" s="157">
        <f>IFERROR(INDEX(NoSettings_v3!$C$2:$AH$4612,MATCH('EPS 3.1.3'!$B1319,NoSettings_v3!$A$2:$A$4612,0),MATCH('EPS 3.1.3'!R$1,NoSettings_v3!$C$1:$AH$1,0)),"")</f>
        <v>0</v>
      </c>
      <c r="S1319" s="157">
        <f>IFERROR(INDEX(NoSettings_v3!$C$2:$AH$4612,MATCH('EPS 3.1.3'!$B1319,NoSettings_v3!$A$2:$A$4612,0),MATCH('EPS 3.1.3'!S$1,NoSettings_v3!$C$1:$AH$1,0)),"")</f>
        <v>0</v>
      </c>
      <c r="T1319" s="157">
        <f>IFERROR(INDEX(NoSettings_v3!$C$2:$AH$4612,MATCH('EPS 3.1.3'!$B1319,NoSettings_v3!$A$2:$A$4612,0),MATCH('EPS 3.1.3'!T$1,NoSettings_v3!$C$1:$AH$1,0)),"")</f>
        <v>0</v>
      </c>
      <c r="U1319" s="157">
        <f>IFERROR(INDEX(NoSettings_v3!$C$2:$AH$4612,MATCH('EPS 3.1.3'!$B1319,NoSettings_v3!$A$2:$A$4612,0),MATCH('EPS 3.1.3'!U$1,NoSettings_v3!$C$1:$AH$1,0)),"")</f>
        <v>0</v>
      </c>
      <c r="V1319" s="157">
        <f>IFERROR(INDEX(NoSettings_v3!$C$2:$AH$4612,MATCH('EPS 3.1.3'!$B1319,NoSettings_v3!$A$2:$A$4612,0),MATCH('EPS 3.1.3'!V$1,NoSettings_v3!$C$1:$AH$1,0)),"")</f>
        <v>0</v>
      </c>
      <c r="W1319" s="157">
        <f>IFERROR(INDEX(NoSettings_v3!$C$2:$AH$4612,MATCH('EPS 3.1.3'!$B1319,NoSettings_v3!$A$2:$A$4612,0),MATCH('EPS 3.1.3'!W$1,NoSettings_v3!$C$1:$AH$1,0)),"")</f>
        <v>0</v>
      </c>
      <c r="X1319" s="157">
        <f>IFERROR(INDEX(NoSettings_v3!$C$2:$AH$4612,MATCH('EPS 3.1.3'!$B1319,NoSettings_v3!$A$2:$A$4612,0),MATCH('EPS 3.1.3'!X$1,NoSettings_v3!$C$1:$AH$1,0)),"")</f>
        <v>0</v>
      </c>
      <c r="Y1319" s="157">
        <f>IFERROR(INDEX(NoSettings_v3!$C$2:$AH$4612,MATCH('EPS 3.1.3'!$B1319,NoSettings_v3!$A$2:$A$4612,0),MATCH('EPS 3.1.3'!Y$1,NoSettings_v3!$C$1:$AH$1,0)),"")</f>
        <v>0</v>
      </c>
      <c r="Z1319" s="157">
        <f>IFERROR(INDEX(NoSettings_v3!$C$2:$AH$4612,MATCH('EPS 3.1.3'!$B1319,NoSettings_v3!$A$2:$A$4612,0),MATCH('EPS 3.1.3'!Z$1,NoSettings_v3!$C$1:$AH$1,0)),"")</f>
        <v>0</v>
      </c>
      <c r="AA1319" s="157">
        <f>IFERROR(INDEX(NoSettings_v3!$C$2:$AH$4612,MATCH('EPS 3.1.3'!$B1319,NoSettings_v3!$A$2:$A$4612,0),MATCH('EPS 3.1.3'!AA$1,NoSettings_v3!$C$1:$AH$1,0)),"")</f>
        <v>0</v>
      </c>
      <c r="AB1319" s="157">
        <f>IFERROR(INDEX(NoSettings_v3!$C$2:$AH$4612,MATCH('EPS 3.1.3'!$B1319,NoSettings_v3!$A$2:$A$4612,0),MATCH('EPS 3.1.3'!AB$1,NoSettings_v3!$C$1:$AH$1,0)),"")</f>
        <v>0</v>
      </c>
      <c r="AC1319" s="157">
        <f>IFERROR(INDEX(NoSettings_v3!$C$2:$AH$4612,MATCH('EPS 3.1.3'!$B1319,NoSettings_v3!$A$2:$A$4612,0),MATCH('EPS 3.1.3'!AC$1,NoSettings_v3!$C$1:$AH$1,0)),"")</f>
        <v>0</v>
      </c>
      <c r="AD1319" s="157">
        <f>IFERROR(INDEX(NoSettings_v3!$C$2:$AH$4612,MATCH('EPS 3.1.3'!$B1319,NoSettings_v3!$A$2:$A$4612,0),MATCH('EPS 3.1.3'!AD$1,NoSettings_v3!$C$1:$AH$1,0)),"")</f>
        <v>0</v>
      </c>
      <c r="AE1319" s="157">
        <f>IFERROR(INDEX(NoSettings_v3!$C$2:$AH$4612,MATCH('EPS 3.1.3'!$B1319,NoSettings_v3!$A$2:$A$4612,0),MATCH('EPS 3.1.3'!AE$1,NoSettings_v3!$C$1:$AH$1,0)),"")</f>
        <v>0</v>
      </c>
      <c r="AF1319" s="157">
        <f>IFERROR(INDEX(NoSettings_v3!$C$2:$AH$4612,MATCH('EPS 3.1.3'!$B1319,NoSettings_v3!$A$2:$A$4612,0),MATCH('EPS 3.1.3'!AF$1,NoSettings_v3!$C$1:$AH$1,0)),"")</f>
        <v>0</v>
      </c>
      <c r="AG1319" s="157">
        <f>IFERROR(INDEX(NoSettings_v3!$C$2:$AH$4612,MATCH('EPS 3.1.3'!$B1319,NoSettings_v3!$A$2:$A$4612,0),MATCH('EPS 3.1.3'!AG$1,NoSettings_v3!$C$1:$AH$1,0)),"")</f>
        <v>0</v>
      </c>
      <c r="AH1319" s="157">
        <f>IFERROR(INDEX(NoSettings_v3!$C$2:$AH$4612,MATCH('EPS 3.1.3'!$B1319,NoSettings_v3!$A$2:$A$4612,0),MATCH('EPS 3.1.3'!AH$1,NoSettings_v3!$C$1:$AH$1,0)),"")</f>
        <v>0</v>
      </c>
      <c r="AI1319" s="157">
        <f>IFERROR(INDEX(NoSettings_v3!$C$2:$AH$4612,MATCH('EPS 3.1.3'!$B1319,NoSettings_v3!$A$2:$A$4612,0),MATCH('EPS 3.1.3'!AI$1,NoSettings_v3!$C$1:$AH$1,0)),"")</f>
        <v>0</v>
      </c>
    </row>
    <row r="1320" spans="2:35" x14ac:dyDescent="0.35">
      <c r="B1320" s="161" t="s">
        <v>2034</v>
      </c>
      <c r="C1320" s="127" t="s">
        <v>964</v>
      </c>
      <c r="D1320" s="157">
        <f>IFERROR(INDEX(NoSettings_v3!$C$2:$AH$4612,MATCH('EPS 3.1.3'!$B1320,NoSettings_v3!$A$2:$A$4612,0),MATCH('EPS 3.1.3'!D$1,NoSettings_v3!$C$1:$AH$1,0)),"")</f>
        <v>0</v>
      </c>
      <c r="E1320" s="157">
        <f>IFERROR(INDEX(NoSettings_v3!$C$2:$AH$4612,MATCH('EPS 3.1.3'!$B1320,NoSettings_v3!$A$2:$A$4612,0),MATCH('EPS 3.1.3'!E$1,NoSettings_v3!$C$1:$AH$1,0)),"")</f>
        <v>0</v>
      </c>
      <c r="F1320" s="157">
        <f>IFERROR(INDEX(NoSettings_v3!$C$2:$AH$4612,MATCH('EPS 3.1.3'!$B1320,NoSettings_v3!$A$2:$A$4612,0),MATCH('EPS 3.1.3'!F$1,NoSettings_v3!$C$1:$AH$1,0)),"")</f>
        <v>0</v>
      </c>
      <c r="G1320" s="157">
        <f>IFERROR(INDEX(NoSettings_v3!$C$2:$AH$4612,MATCH('EPS 3.1.3'!$B1320,NoSettings_v3!$A$2:$A$4612,0),MATCH('EPS 3.1.3'!G$1,NoSettings_v3!$C$1:$AH$1,0)),"")</f>
        <v>0</v>
      </c>
      <c r="H1320" s="157">
        <f>IFERROR(INDEX(NoSettings_v3!$C$2:$AH$4612,MATCH('EPS 3.1.3'!$B1320,NoSettings_v3!$A$2:$A$4612,0),MATCH('EPS 3.1.3'!H$1,NoSettings_v3!$C$1:$AH$1,0)),"")</f>
        <v>0</v>
      </c>
      <c r="I1320" s="157">
        <f>IFERROR(INDEX(NoSettings_v3!$C$2:$AH$4612,MATCH('EPS 3.1.3'!$B1320,NoSettings_v3!$A$2:$A$4612,0),MATCH('EPS 3.1.3'!I$1,NoSettings_v3!$C$1:$AH$1,0)),"")</f>
        <v>0</v>
      </c>
      <c r="J1320" s="157">
        <f>IFERROR(INDEX(NoSettings_v3!$C$2:$AH$4612,MATCH('EPS 3.1.3'!$B1320,NoSettings_v3!$A$2:$A$4612,0),MATCH('EPS 3.1.3'!J$1,NoSettings_v3!$C$1:$AH$1,0)),"")</f>
        <v>0</v>
      </c>
      <c r="K1320" s="157">
        <f>IFERROR(INDEX(NoSettings_v3!$C$2:$AH$4612,MATCH('EPS 3.1.3'!$B1320,NoSettings_v3!$A$2:$A$4612,0),MATCH('EPS 3.1.3'!K$1,NoSettings_v3!$C$1:$AH$1,0)),"")</f>
        <v>0</v>
      </c>
      <c r="L1320" s="157">
        <f>IFERROR(INDEX(NoSettings_v3!$C$2:$AH$4612,MATCH('EPS 3.1.3'!$B1320,NoSettings_v3!$A$2:$A$4612,0),MATCH('EPS 3.1.3'!L$1,NoSettings_v3!$C$1:$AH$1,0)),"")</f>
        <v>0</v>
      </c>
      <c r="M1320" s="157">
        <f>IFERROR(INDEX(NoSettings_v3!$C$2:$AH$4612,MATCH('EPS 3.1.3'!$B1320,NoSettings_v3!$A$2:$A$4612,0),MATCH('EPS 3.1.3'!M$1,NoSettings_v3!$C$1:$AH$1,0)),"")</f>
        <v>0</v>
      </c>
      <c r="N1320" s="157">
        <f>IFERROR(INDEX(NoSettings_v3!$C$2:$AH$4612,MATCH('EPS 3.1.3'!$B1320,NoSettings_v3!$A$2:$A$4612,0),MATCH('EPS 3.1.3'!N$1,NoSettings_v3!$C$1:$AH$1,0)),"")</f>
        <v>0</v>
      </c>
      <c r="O1320" s="157">
        <f>IFERROR(INDEX(NoSettings_v3!$C$2:$AH$4612,MATCH('EPS 3.1.3'!$B1320,NoSettings_v3!$A$2:$A$4612,0),MATCH('EPS 3.1.3'!O$1,NoSettings_v3!$C$1:$AH$1,0)),"")</f>
        <v>0</v>
      </c>
      <c r="P1320" s="157">
        <f>IFERROR(INDEX(NoSettings_v3!$C$2:$AH$4612,MATCH('EPS 3.1.3'!$B1320,NoSettings_v3!$A$2:$A$4612,0),MATCH('EPS 3.1.3'!P$1,NoSettings_v3!$C$1:$AH$1,0)),"")</f>
        <v>0</v>
      </c>
      <c r="Q1320" s="157">
        <f>IFERROR(INDEX(NoSettings_v3!$C$2:$AH$4612,MATCH('EPS 3.1.3'!$B1320,NoSettings_v3!$A$2:$A$4612,0),MATCH('EPS 3.1.3'!Q$1,NoSettings_v3!$C$1:$AH$1,0)),"")</f>
        <v>0</v>
      </c>
      <c r="R1320" s="157">
        <f>IFERROR(INDEX(NoSettings_v3!$C$2:$AH$4612,MATCH('EPS 3.1.3'!$B1320,NoSettings_v3!$A$2:$A$4612,0),MATCH('EPS 3.1.3'!R$1,NoSettings_v3!$C$1:$AH$1,0)),"")</f>
        <v>0</v>
      </c>
      <c r="S1320" s="157">
        <f>IFERROR(INDEX(NoSettings_v3!$C$2:$AH$4612,MATCH('EPS 3.1.3'!$B1320,NoSettings_v3!$A$2:$A$4612,0),MATCH('EPS 3.1.3'!S$1,NoSettings_v3!$C$1:$AH$1,0)),"")</f>
        <v>0</v>
      </c>
      <c r="T1320" s="157">
        <f>IFERROR(INDEX(NoSettings_v3!$C$2:$AH$4612,MATCH('EPS 3.1.3'!$B1320,NoSettings_v3!$A$2:$A$4612,0),MATCH('EPS 3.1.3'!T$1,NoSettings_v3!$C$1:$AH$1,0)),"")</f>
        <v>0</v>
      </c>
      <c r="U1320" s="157">
        <f>IFERROR(INDEX(NoSettings_v3!$C$2:$AH$4612,MATCH('EPS 3.1.3'!$B1320,NoSettings_v3!$A$2:$A$4612,0),MATCH('EPS 3.1.3'!U$1,NoSettings_v3!$C$1:$AH$1,0)),"")</f>
        <v>0</v>
      </c>
      <c r="V1320" s="157">
        <f>IFERROR(INDEX(NoSettings_v3!$C$2:$AH$4612,MATCH('EPS 3.1.3'!$B1320,NoSettings_v3!$A$2:$A$4612,0),MATCH('EPS 3.1.3'!V$1,NoSettings_v3!$C$1:$AH$1,0)),"")</f>
        <v>0</v>
      </c>
      <c r="W1320" s="157">
        <f>IFERROR(INDEX(NoSettings_v3!$C$2:$AH$4612,MATCH('EPS 3.1.3'!$B1320,NoSettings_v3!$A$2:$A$4612,0),MATCH('EPS 3.1.3'!W$1,NoSettings_v3!$C$1:$AH$1,0)),"")</f>
        <v>0</v>
      </c>
      <c r="X1320" s="157">
        <f>IFERROR(INDEX(NoSettings_v3!$C$2:$AH$4612,MATCH('EPS 3.1.3'!$B1320,NoSettings_v3!$A$2:$A$4612,0),MATCH('EPS 3.1.3'!X$1,NoSettings_v3!$C$1:$AH$1,0)),"")</f>
        <v>0</v>
      </c>
      <c r="Y1320" s="157">
        <f>IFERROR(INDEX(NoSettings_v3!$C$2:$AH$4612,MATCH('EPS 3.1.3'!$B1320,NoSettings_v3!$A$2:$A$4612,0),MATCH('EPS 3.1.3'!Y$1,NoSettings_v3!$C$1:$AH$1,0)),"")</f>
        <v>0</v>
      </c>
      <c r="Z1320" s="157">
        <f>IFERROR(INDEX(NoSettings_v3!$C$2:$AH$4612,MATCH('EPS 3.1.3'!$B1320,NoSettings_v3!$A$2:$A$4612,0),MATCH('EPS 3.1.3'!Z$1,NoSettings_v3!$C$1:$AH$1,0)),"")</f>
        <v>0</v>
      </c>
      <c r="AA1320" s="157">
        <f>IFERROR(INDEX(NoSettings_v3!$C$2:$AH$4612,MATCH('EPS 3.1.3'!$B1320,NoSettings_v3!$A$2:$A$4612,0),MATCH('EPS 3.1.3'!AA$1,NoSettings_v3!$C$1:$AH$1,0)),"")</f>
        <v>0</v>
      </c>
      <c r="AB1320" s="157">
        <f>IFERROR(INDEX(NoSettings_v3!$C$2:$AH$4612,MATCH('EPS 3.1.3'!$B1320,NoSettings_v3!$A$2:$A$4612,0),MATCH('EPS 3.1.3'!AB$1,NoSettings_v3!$C$1:$AH$1,0)),"")</f>
        <v>0</v>
      </c>
      <c r="AC1320" s="157">
        <f>IFERROR(INDEX(NoSettings_v3!$C$2:$AH$4612,MATCH('EPS 3.1.3'!$B1320,NoSettings_v3!$A$2:$A$4612,0),MATCH('EPS 3.1.3'!AC$1,NoSettings_v3!$C$1:$AH$1,0)),"")</f>
        <v>0</v>
      </c>
      <c r="AD1320" s="157">
        <f>IFERROR(INDEX(NoSettings_v3!$C$2:$AH$4612,MATCH('EPS 3.1.3'!$B1320,NoSettings_v3!$A$2:$A$4612,0),MATCH('EPS 3.1.3'!AD$1,NoSettings_v3!$C$1:$AH$1,0)),"")</f>
        <v>0</v>
      </c>
      <c r="AE1320" s="157">
        <f>IFERROR(INDEX(NoSettings_v3!$C$2:$AH$4612,MATCH('EPS 3.1.3'!$B1320,NoSettings_v3!$A$2:$A$4612,0),MATCH('EPS 3.1.3'!AE$1,NoSettings_v3!$C$1:$AH$1,0)),"")</f>
        <v>0</v>
      </c>
      <c r="AF1320" s="157">
        <f>IFERROR(INDEX(NoSettings_v3!$C$2:$AH$4612,MATCH('EPS 3.1.3'!$B1320,NoSettings_v3!$A$2:$A$4612,0),MATCH('EPS 3.1.3'!AF$1,NoSettings_v3!$C$1:$AH$1,0)),"")</f>
        <v>0</v>
      </c>
      <c r="AG1320" s="157">
        <f>IFERROR(INDEX(NoSettings_v3!$C$2:$AH$4612,MATCH('EPS 3.1.3'!$B1320,NoSettings_v3!$A$2:$A$4612,0),MATCH('EPS 3.1.3'!AG$1,NoSettings_v3!$C$1:$AH$1,0)),"")</f>
        <v>0</v>
      </c>
      <c r="AH1320" s="157">
        <f>IFERROR(INDEX(NoSettings_v3!$C$2:$AH$4612,MATCH('EPS 3.1.3'!$B1320,NoSettings_v3!$A$2:$A$4612,0),MATCH('EPS 3.1.3'!AH$1,NoSettings_v3!$C$1:$AH$1,0)),"")</f>
        <v>0</v>
      </c>
      <c r="AI1320" s="157">
        <f>IFERROR(INDEX(NoSettings_v3!$C$2:$AH$4612,MATCH('EPS 3.1.3'!$B1320,NoSettings_v3!$A$2:$A$4612,0),MATCH('EPS 3.1.3'!AI$1,NoSettings_v3!$C$1:$AH$1,0)),"")</f>
        <v>0</v>
      </c>
    </row>
    <row r="1321" spans="2:35" x14ac:dyDescent="0.35">
      <c r="B1321" s="161" t="s">
        <v>2035</v>
      </c>
      <c r="C1321" s="127" t="s">
        <v>964</v>
      </c>
      <c r="D1321" s="157">
        <f>IFERROR(INDEX(NoSettings_v3!$C$2:$AH$4612,MATCH('EPS 3.1.3'!$B1321,NoSettings_v3!$A$2:$A$4612,0),MATCH('EPS 3.1.3'!D$1,NoSettings_v3!$C$1:$AH$1,0)),"")</f>
        <v>0</v>
      </c>
      <c r="E1321" s="157">
        <f>IFERROR(INDEX(NoSettings_v3!$C$2:$AH$4612,MATCH('EPS 3.1.3'!$B1321,NoSettings_v3!$A$2:$A$4612,0),MATCH('EPS 3.1.3'!E$1,NoSettings_v3!$C$1:$AH$1,0)),"")</f>
        <v>0</v>
      </c>
      <c r="F1321" s="157">
        <f>IFERROR(INDEX(NoSettings_v3!$C$2:$AH$4612,MATCH('EPS 3.1.3'!$B1321,NoSettings_v3!$A$2:$A$4612,0),MATCH('EPS 3.1.3'!F$1,NoSettings_v3!$C$1:$AH$1,0)),"")</f>
        <v>0</v>
      </c>
      <c r="G1321" s="157">
        <f>IFERROR(INDEX(NoSettings_v3!$C$2:$AH$4612,MATCH('EPS 3.1.3'!$B1321,NoSettings_v3!$A$2:$A$4612,0),MATCH('EPS 3.1.3'!G$1,NoSettings_v3!$C$1:$AH$1,0)),"")</f>
        <v>0</v>
      </c>
      <c r="H1321" s="157">
        <f>IFERROR(INDEX(NoSettings_v3!$C$2:$AH$4612,MATCH('EPS 3.1.3'!$B1321,NoSettings_v3!$A$2:$A$4612,0),MATCH('EPS 3.1.3'!H$1,NoSettings_v3!$C$1:$AH$1,0)),"")</f>
        <v>0</v>
      </c>
      <c r="I1321" s="157">
        <f>IFERROR(INDEX(NoSettings_v3!$C$2:$AH$4612,MATCH('EPS 3.1.3'!$B1321,NoSettings_v3!$A$2:$A$4612,0),MATCH('EPS 3.1.3'!I$1,NoSettings_v3!$C$1:$AH$1,0)),"")</f>
        <v>0</v>
      </c>
      <c r="J1321" s="157">
        <f>IFERROR(INDEX(NoSettings_v3!$C$2:$AH$4612,MATCH('EPS 3.1.3'!$B1321,NoSettings_v3!$A$2:$A$4612,0),MATCH('EPS 3.1.3'!J$1,NoSettings_v3!$C$1:$AH$1,0)),"")</f>
        <v>0</v>
      </c>
      <c r="K1321" s="157">
        <f>IFERROR(INDEX(NoSettings_v3!$C$2:$AH$4612,MATCH('EPS 3.1.3'!$B1321,NoSettings_v3!$A$2:$A$4612,0),MATCH('EPS 3.1.3'!K$1,NoSettings_v3!$C$1:$AH$1,0)),"")</f>
        <v>0</v>
      </c>
      <c r="L1321" s="157">
        <f>IFERROR(INDEX(NoSettings_v3!$C$2:$AH$4612,MATCH('EPS 3.1.3'!$B1321,NoSettings_v3!$A$2:$A$4612,0),MATCH('EPS 3.1.3'!L$1,NoSettings_v3!$C$1:$AH$1,0)),"")</f>
        <v>0</v>
      </c>
      <c r="M1321" s="157">
        <f>IFERROR(INDEX(NoSettings_v3!$C$2:$AH$4612,MATCH('EPS 3.1.3'!$B1321,NoSettings_v3!$A$2:$A$4612,0),MATCH('EPS 3.1.3'!M$1,NoSettings_v3!$C$1:$AH$1,0)),"")</f>
        <v>0</v>
      </c>
      <c r="N1321" s="157">
        <f>IFERROR(INDEX(NoSettings_v3!$C$2:$AH$4612,MATCH('EPS 3.1.3'!$B1321,NoSettings_v3!$A$2:$A$4612,0),MATCH('EPS 3.1.3'!N$1,NoSettings_v3!$C$1:$AH$1,0)),"")</f>
        <v>0</v>
      </c>
      <c r="O1321" s="157">
        <f>IFERROR(INDEX(NoSettings_v3!$C$2:$AH$4612,MATCH('EPS 3.1.3'!$B1321,NoSettings_v3!$A$2:$A$4612,0),MATCH('EPS 3.1.3'!O$1,NoSettings_v3!$C$1:$AH$1,0)),"")</f>
        <v>0</v>
      </c>
      <c r="P1321" s="157">
        <f>IFERROR(INDEX(NoSettings_v3!$C$2:$AH$4612,MATCH('EPS 3.1.3'!$B1321,NoSettings_v3!$A$2:$A$4612,0),MATCH('EPS 3.1.3'!P$1,NoSettings_v3!$C$1:$AH$1,0)),"")</f>
        <v>0</v>
      </c>
      <c r="Q1321" s="157">
        <f>IFERROR(INDEX(NoSettings_v3!$C$2:$AH$4612,MATCH('EPS 3.1.3'!$B1321,NoSettings_v3!$A$2:$A$4612,0),MATCH('EPS 3.1.3'!Q$1,NoSettings_v3!$C$1:$AH$1,0)),"")</f>
        <v>0</v>
      </c>
      <c r="R1321" s="157">
        <f>IFERROR(INDEX(NoSettings_v3!$C$2:$AH$4612,MATCH('EPS 3.1.3'!$B1321,NoSettings_v3!$A$2:$A$4612,0),MATCH('EPS 3.1.3'!R$1,NoSettings_v3!$C$1:$AH$1,0)),"")</f>
        <v>0</v>
      </c>
      <c r="S1321" s="157">
        <f>IFERROR(INDEX(NoSettings_v3!$C$2:$AH$4612,MATCH('EPS 3.1.3'!$B1321,NoSettings_v3!$A$2:$A$4612,0),MATCH('EPS 3.1.3'!S$1,NoSettings_v3!$C$1:$AH$1,0)),"")</f>
        <v>0</v>
      </c>
      <c r="T1321" s="157">
        <f>IFERROR(INDEX(NoSettings_v3!$C$2:$AH$4612,MATCH('EPS 3.1.3'!$B1321,NoSettings_v3!$A$2:$A$4612,0),MATCH('EPS 3.1.3'!T$1,NoSettings_v3!$C$1:$AH$1,0)),"")</f>
        <v>0</v>
      </c>
      <c r="U1321" s="157">
        <f>IFERROR(INDEX(NoSettings_v3!$C$2:$AH$4612,MATCH('EPS 3.1.3'!$B1321,NoSettings_v3!$A$2:$A$4612,0),MATCH('EPS 3.1.3'!U$1,NoSettings_v3!$C$1:$AH$1,0)),"")</f>
        <v>0</v>
      </c>
      <c r="V1321" s="157">
        <f>IFERROR(INDEX(NoSettings_v3!$C$2:$AH$4612,MATCH('EPS 3.1.3'!$B1321,NoSettings_v3!$A$2:$A$4612,0),MATCH('EPS 3.1.3'!V$1,NoSettings_v3!$C$1:$AH$1,0)),"")</f>
        <v>0</v>
      </c>
      <c r="W1321" s="157">
        <f>IFERROR(INDEX(NoSettings_v3!$C$2:$AH$4612,MATCH('EPS 3.1.3'!$B1321,NoSettings_v3!$A$2:$A$4612,0),MATCH('EPS 3.1.3'!W$1,NoSettings_v3!$C$1:$AH$1,0)),"")</f>
        <v>0</v>
      </c>
      <c r="X1321" s="157">
        <f>IFERROR(INDEX(NoSettings_v3!$C$2:$AH$4612,MATCH('EPS 3.1.3'!$B1321,NoSettings_v3!$A$2:$A$4612,0),MATCH('EPS 3.1.3'!X$1,NoSettings_v3!$C$1:$AH$1,0)),"")</f>
        <v>0</v>
      </c>
      <c r="Y1321" s="157">
        <f>IFERROR(INDEX(NoSettings_v3!$C$2:$AH$4612,MATCH('EPS 3.1.3'!$B1321,NoSettings_v3!$A$2:$A$4612,0),MATCH('EPS 3.1.3'!Y$1,NoSettings_v3!$C$1:$AH$1,0)),"")</f>
        <v>0</v>
      </c>
      <c r="Z1321" s="157">
        <f>IFERROR(INDEX(NoSettings_v3!$C$2:$AH$4612,MATCH('EPS 3.1.3'!$B1321,NoSettings_v3!$A$2:$A$4612,0),MATCH('EPS 3.1.3'!Z$1,NoSettings_v3!$C$1:$AH$1,0)),"")</f>
        <v>0</v>
      </c>
      <c r="AA1321" s="157">
        <f>IFERROR(INDEX(NoSettings_v3!$C$2:$AH$4612,MATCH('EPS 3.1.3'!$B1321,NoSettings_v3!$A$2:$A$4612,0),MATCH('EPS 3.1.3'!AA$1,NoSettings_v3!$C$1:$AH$1,0)),"")</f>
        <v>0</v>
      </c>
      <c r="AB1321" s="157">
        <f>IFERROR(INDEX(NoSettings_v3!$C$2:$AH$4612,MATCH('EPS 3.1.3'!$B1321,NoSettings_v3!$A$2:$A$4612,0),MATCH('EPS 3.1.3'!AB$1,NoSettings_v3!$C$1:$AH$1,0)),"")</f>
        <v>0</v>
      </c>
      <c r="AC1321" s="157">
        <f>IFERROR(INDEX(NoSettings_v3!$C$2:$AH$4612,MATCH('EPS 3.1.3'!$B1321,NoSettings_v3!$A$2:$A$4612,0),MATCH('EPS 3.1.3'!AC$1,NoSettings_v3!$C$1:$AH$1,0)),"")</f>
        <v>0</v>
      </c>
      <c r="AD1321" s="157">
        <f>IFERROR(INDEX(NoSettings_v3!$C$2:$AH$4612,MATCH('EPS 3.1.3'!$B1321,NoSettings_v3!$A$2:$A$4612,0),MATCH('EPS 3.1.3'!AD$1,NoSettings_v3!$C$1:$AH$1,0)),"")</f>
        <v>0</v>
      </c>
      <c r="AE1321" s="157">
        <f>IFERROR(INDEX(NoSettings_v3!$C$2:$AH$4612,MATCH('EPS 3.1.3'!$B1321,NoSettings_v3!$A$2:$A$4612,0),MATCH('EPS 3.1.3'!AE$1,NoSettings_v3!$C$1:$AH$1,0)),"")</f>
        <v>0</v>
      </c>
      <c r="AF1321" s="157">
        <f>IFERROR(INDEX(NoSettings_v3!$C$2:$AH$4612,MATCH('EPS 3.1.3'!$B1321,NoSettings_v3!$A$2:$A$4612,0),MATCH('EPS 3.1.3'!AF$1,NoSettings_v3!$C$1:$AH$1,0)),"")</f>
        <v>0</v>
      </c>
      <c r="AG1321" s="157">
        <f>IFERROR(INDEX(NoSettings_v3!$C$2:$AH$4612,MATCH('EPS 3.1.3'!$B1321,NoSettings_v3!$A$2:$A$4612,0),MATCH('EPS 3.1.3'!AG$1,NoSettings_v3!$C$1:$AH$1,0)),"")</f>
        <v>0</v>
      </c>
      <c r="AH1321" s="157">
        <f>IFERROR(INDEX(NoSettings_v3!$C$2:$AH$4612,MATCH('EPS 3.1.3'!$B1321,NoSettings_v3!$A$2:$A$4612,0),MATCH('EPS 3.1.3'!AH$1,NoSettings_v3!$C$1:$AH$1,0)),"")</f>
        <v>0</v>
      </c>
      <c r="AI1321" s="157">
        <f>IFERROR(INDEX(NoSettings_v3!$C$2:$AH$4612,MATCH('EPS 3.1.3'!$B1321,NoSettings_v3!$A$2:$A$4612,0),MATCH('EPS 3.1.3'!AI$1,NoSettings_v3!$C$1:$AH$1,0)),"")</f>
        <v>0</v>
      </c>
    </row>
    <row r="1322" spans="2:35" x14ac:dyDescent="0.35">
      <c r="B1322" s="161" t="s">
        <v>2036</v>
      </c>
      <c r="C1322" s="127" t="s">
        <v>964</v>
      </c>
      <c r="D1322" s="157">
        <f>IFERROR(INDEX(NoSettings_v3!$C$2:$AH$4612,MATCH('EPS 3.1.3'!$B1322,NoSettings_v3!$A$2:$A$4612,0),MATCH('EPS 3.1.3'!D$1,NoSettings_v3!$C$1:$AH$1,0)),"")</f>
        <v>0</v>
      </c>
      <c r="E1322" s="157">
        <f>IFERROR(INDEX(NoSettings_v3!$C$2:$AH$4612,MATCH('EPS 3.1.3'!$B1322,NoSettings_v3!$A$2:$A$4612,0),MATCH('EPS 3.1.3'!E$1,NoSettings_v3!$C$1:$AH$1,0)),"")</f>
        <v>0</v>
      </c>
      <c r="F1322" s="157">
        <f>IFERROR(INDEX(NoSettings_v3!$C$2:$AH$4612,MATCH('EPS 3.1.3'!$B1322,NoSettings_v3!$A$2:$A$4612,0),MATCH('EPS 3.1.3'!F$1,NoSettings_v3!$C$1:$AH$1,0)),"")</f>
        <v>0</v>
      </c>
      <c r="G1322" s="157">
        <f>IFERROR(INDEX(NoSettings_v3!$C$2:$AH$4612,MATCH('EPS 3.1.3'!$B1322,NoSettings_v3!$A$2:$A$4612,0),MATCH('EPS 3.1.3'!G$1,NoSettings_v3!$C$1:$AH$1,0)),"")</f>
        <v>0</v>
      </c>
      <c r="H1322" s="157">
        <f>IFERROR(INDEX(NoSettings_v3!$C$2:$AH$4612,MATCH('EPS 3.1.3'!$B1322,NoSettings_v3!$A$2:$A$4612,0),MATCH('EPS 3.1.3'!H$1,NoSettings_v3!$C$1:$AH$1,0)),"")</f>
        <v>0</v>
      </c>
      <c r="I1322" s="157">
        <f>IFERROR(INDEX(NoSettings_v3!$C$2:$AH$4612,MATCH('EPS 3.1.3'!$B1322,NoSettings_v3!$A$2:$A$4612,0),MATCH('EPS 3.1.3'!I$1,NoSettings_v3!$C$1:$AH$1,0)),"")</f>
        <v>0</v>
      </c>
      <c r="J1322" s="157">
        <f>IFERROR(INDEX(NoSettings_v3!$C$2:$AH$4612,MATCH('EPS 3.1.3'!$B1322,NoSettings_v3!$A$2:$A$4612,0),MATCH('EPS 3.1.3'!J$1,NoSettings_v3!$C$1:$AH$1,0)),"")</f>
        <v>0</v>
      </c>
      <c r="K1322" s="157">
        <f>IFERROR(INDEX(NoSettings_v3!$C$2:$AH$4612,MATCH('EPS 3.1.3'!$B1322,NoSettings_v3!$A$2:$A$4612,0),MATCH('EPS 3.1.3'!K$1,NoSettings_v3!$C$1:$AH$1,0)),"")</f>
        <v>0</v>
      </c>
      <c r="L1322" s="157">
        <f>IFERROR(INDEX(NoSettings_v3!$C$2:$AH$4612,MATCH('EPS 3.1.3'!$B1322,NoSettings_v3!$A$2:$A$4612,0),MATCH('EPS 3.1.3'!L$1,NoSettings_v3!$C$1:$AH$1,0)),"")</f>
        <v>0</v>
      </c>
      <c r="M1322" s="157">
        <f>IFERROR(INDEX(NoSettings_v3!$C$2:$AH$4612,MATCH('EPS 3.1.3'!$B1322,NoSettings_v3!$A$2:$A$4612,0),MATCH('EPS 3.1.3'!M$1,NoSettings_v3!$C$1:$AH$1,0)),"")</f>
        <v>0</v>
      </c>
      <c r="N1322" s="157">
        <f>IFERROR(INDEX(NoSettings_v3!$C$2:$AH$4612,MATCH('EPS 3.1.3'!$B1322,NoSettings_v3!$A$2:$A$4612,0),MATCH('EPS 3.1.3'!N$1,NoSettings_v3!$C$1:$AH$1,0)),"")</f>
        <v>0</v>
      </c>
      <c r="O1322" s="157">
        <f>IFERROR(INDEX(NoSettings_v3!$C$2:$AH$4612,MATCH('EPS 3.1.3'!$B1322,NoSettings_v3!$A$2:$A$4612,0),MATCH('EPS 3.1.3'!O$1,NoSettings_v3!$C$1:$AH$1,0)),"")</f>
        <v>0</v>
      </c>
      <c r="P1322" s="157">
        <f>IFERROR(INDEX(NoSettings_v3!$C$2:$AH$4612,MATCH('EPS 3.1.3'!$B1322,NoSettings_v3!$A$2:$A$4612,0),MATCH('EPS 3.1.3'!P$1,NoSettings_v3!$C$1:$AH$1,0)),"")</f>
        <v>0</v>
      </c>
      <c r="Q1322" s="157">
        <f>IFERROR(INDEX(NoSettings_v3!$C$2:$AH$4612,MATCH('EPS 3.1.3'!$B1322,NoSettings_v3!$A$2:$A$4612,0),MATCH('EPS 3.1.3'!Q$1,NoSettings_v3!$C$1:$AH$1,0)),"")</f>
        <v>0</v>
      </c>
      <c r="R1322" s="157">
        <f>IFERROR(INDEX(NoSettings_v3!$C$2:$AH$4612,MATCH('EPS 3.1.3'!$B1322,NoSettings_v3!$A$2:$A$4612,0),MATCH('EPS 3.1.3'!R$1,NoSettings_v3!$C$1:$AH$1,0)),"")</f>
        <v>0</v>
      </c>
      <c r="S1322" s="157">
        <f>IFERROR(INDEX(NoSettings_v3!$C$2:$AH$4612,MATCH('EPS 3.1.3'!$B1322,NoSettings_v3!$A$2:$A$4612,0),MATCH('EPS 3.1.3'!S$1,NoSettings_v3!$C$1:$AH$1,0)),"")</f>
        <v>0</v>
      </c>
      <c r="T1322" s="157">
        <f>IFERROR(INDEX(NoSettings_v3!$C$2:$AH$4612,MATCH('EPS 3.1.3'!$B1322,NoSettings_v3!$A$2:$A$4612,0),MATCH('EPS 3.1.3'!T$1,NoSettings_v3!$C$1:$AH$1,0)),"")</f>
        <v>0</v>
      </c>
      <c r="U1322" s="157">
        <f>IFERROR(INDEX(NoSettings_v3!$C$2:$AH$4612,MATCH('EPS 3.1.3'!$B1322,NoSettings_v3!$A$2:$A$4612,0),MATCH('EPS 3.1.3'!U$1,NoSettings_v3!$C$1:$AH$1,0)),"")</f>
        <v>0</v>
      </c>
      <c r="V1322" s="157">
        <f>IFERROR(INDEX(NoSettings_v3!$C$2:$AH$4612,MATCH('EPS 3.1.3'!$B1322,NoSettings_v3!$A$2:$A$4612,0),MATCH('EPS 3.1.3'!V$1,NoSettings_v3!$C$1:$AH$1,0)),"")</f>
        <v>0</v>
      </c>
      <c r="W1322" s="157">
        <f>IFERROR(INDEX(NoSettings_v3!$C$2:$AH$4612,MATCH('EPS 3.1.3'!$B1322,NoSettings_v3!$A$2:$A$4612,0),MATCH('EPS 3.1.3'!W$1,NoSettings_v3!$C$1:$AH$1,0)),"")</f>
        <v>0</v>
      </c>
      <c r="X1322" s="157">
        <f>IFERROR(INDEX(NoSettings_v3!$C$2:$AH$4612,MATCH('EPS 3.1.3'!$B1322,NoSettings_v3!$A$2:$A$4612,0),MATCH('EPS 3.1.3'!X$1,NoSettings_v3!$C$1:$AH$1,0)),"")</f>
        <v>0</v>
      </c>
      <c r="Y1322" s="157">
        <f>IFERROR(INDEX(NoSettings_v3!$C$2:$AH$4612,MATCH('EPS 3.1.3'!$B1322,NoSettings_v3!$A$2:$A$4612,0),MATCH('EPS 3.1.3'!Y$1,NoSettings_v3!$C$1:$AH$1,0)),"")</f>
        <v>0</v>
      </c>
      <c r="Z1322" s="157">
        <f>IFERROR(INDEX(NoSettings_v3!$C$2:$AH$4612,MATCH('EPS 3.1.3'!$B1322,NoSettings_v3!$A$2:$A$4612,0),MATCH('EPS 3.1.3'!Z$1,NoSettings_v3!$C$1:$AH$1,0)),"")</f>
        <v>0</v>
      </c>
      <c r="AA1322" s="157">
        <f>IFERROR(INDEX(NoSettings_v3!$C$2:$AH$4612,MATCH('EPS 3.1.3'!$B1322,NoSettings_v3!$A$2:$A$4612,0),MATCH('EPS 3.1.3'!AA$1,NoSettings_v3!$C$1:$AH$1,0)),"")</f>
        <v>0</v>
      </c>
      <c r="AB1322" s="157">
        <f>IFERROR(INDEX(NoSettings_v3!$C$2:$AH$4612,MATCH('EPS 3.1.3'!$B1322,NoSettings_v3!$A$2:$A$4612,0),MATCH('EPS 3.1.3'!AB$1,NoSettings_v3!$C$1:$AH$1,0)),"")</f>
        <v>0</v>
      </c>
      <c r="AC1322" s="157">
        <f>IFERROR(INDEX(NoSettings_v3!$C$2:$AH$4612,MATCH('EPS 3.1.3'!$B1322,NoSettings_v3!$A$2:$A$4612,0),MATCH('EPS 3.1.3'!AC$1,NoSettings_v3!$C$1:$AH$1,0)),"")</f>
        <v>0</v>
      </c>
      <c r="AD1322" s="157">
        <f>IFERROR(INDEX(NoSettings_v3!$C$2:$AH$4612,MATCH('EPS 3.1.3'!$B1322,NoSettings_v3!$A$2:$A$4612,0),MATCH('EPS 3.1.3'!AD$1,NoSettings_v3!$C$1:$AH$1,0)),"")</f>
        <v>0</v>
      </c>
      <c r="AE1322" s="157">
        <f>IFERROR(INDEX(NoSettings_v3!$C$2:$AH$4612,MATCH('EPS 3.1.3'!$B1322,NoSettings_v3!$A$2:$A$4612,0),MATCH('EPS 3.1.3'!AE$1,NoSettings_v3!$C$1:$AH$1,0)),"")</f>
        <v>0</v>
      </c>
      <c r="AF1322" s="157">
        <f>IFERROR(INDEX(NoSettings_v3!$C$2:$AH$4612,MATCH('EPS 3.1.3'!$B1322,NoSettings_v3!$A$2:$A$4612,0),MATCH('EPS 3.1.3'!AF$1,NoSettings_v3!$C$1:$AH$1,0)),"")</f>
        <v>0</v>
      </c>
      <c r="AG1322" s="157">
        <f>IFERROR(INDEX(NoSettings_v3!$C$2:$AH$4612,MATCH('EPS 3.1.3'!$B1322,NoSettings_v3!$A$2:$A$4612,0),MATCH('EPS 3.1.3'!AG$1,NoSettings_v3!$C$1:$AH$1,0)),"")</f>
        <v>0</v>
      </c>
      <c r="AH1322" s="157">
        <f>IFERROR(INDEX(NoSettings_v3!$C$2:$AH$4612,MATCH('EPS 3.1.3'!$B1322,NoSettings_v3!$A$2:$A$4612,0),MATCH('EPS 3.1.3'!AH$1,NoSettings_v3!$C$1:$AH$1,0)),"")</f>
        <v>0</v>
      </c>
      <c r="AI1322" s="157">
        <f>IFERROR(INDEX(NoSettings_v3!$C$2:$AH$4612,MATCH('EPS 3.1.3'!$B1322,NoSettings_v3!$A$2:$A$4612,0),MATCH('EPS 3.1.3'!AI$1,NoSettings_v3!$C$1:$AH$1,0)),"")</f>
        <v>0</v>
      </c>
    </row>
    <row r="1323" spans="2:35" x14ac:dyDescent="0.35">
      <c r="B1323" s="161" t="s">
        <v>2037</v>
      </c>
      <c r="C1323" s="127" t="s">
        <v>964</v>
      </c>
      <c r="D1323" s="157">
        <f>IFERROR(INDEX(NoSettings_v3!$C$2:$AH$4612,MATCH('EPS 3.1.3'!$B1323,NoSettings_v3!$A$2:$A$4612,0),MATCH('EPS 3.1.3'!D$1,NoSettings_v3!$C$1:$AH$1,0)),"")</f>
        <v>40534700000000</v>
      </c>
      <c r="E1323" s="157">
        <f>IFERROR(INDEX(NoSettings_v3!$C$2:$AH$4612,MATCH('EPS 3.1.3'!$B1323,NoSettings_v3!$A$2:$A$4612,0),MATCH('EPS 3.1.3'!E$1,NoSettings_v3!$C$1:$AH$1,0)),"")</f>
        <v>31640300000000</v>
      </c>
      <c r="F1323" s="157">
        <f>IFERROR(INDEX(NoSettings_v3!$C$2:$AH$4612,MATCH('EPS 3.1.3'!$B1323,NoSettings_v3!$A$2:$A$4612,0),MATCH('EPS 3.1.3'!F$1,NoSettings_v3!$C$1:$AH$1,0)),"")</f>
        <v>38034600000000</v>
      </c>
      <c r="G1323" s="157">
        <f>IFERROR(INDEX(NoSettings_v3!$C$2:$AH$4612,MATCH('EPS 3.1.3'!$B1323,NoSettings_v3!$A$2:$A$4612,0),MATCH('EPS 3.1.3'!G$1,NoSettings_v3!$C$1:$AH$1,0)),"")</f>
        <v>41963000000000</v>
      </c>
      <c r="H1323" s="157">
        <f>IFERROR(INDEX(NoSettings_v3!$C$2:$AH$4612,MATCH('EPS 3.1.3'!$B1323,NoSettings_v3!$A$2:$A$4612,0),MATCH('EPS 3.1.3'!H$1,NoSettings_v3!$C$1:$AH$1,0)),"")</f>
        <v>44558300000000</v>
      </c>
      <c r="I1323" s="157">
        <f>IFERROR(INDEX(NoSettings_v3!$C$2:$AH$4612,MATCH('EPS 3.1.3'!$B1323,NoSettings_v3!$A$2:$A$4612,0),MATCH('EPS 3.1.3'!I$1,NoSettings_v3!$C$1:$AH$1,0)),"")</f>
        <v>46415000000000</v>
      </c>
      <c r="J1323" s="157">
        <f>IFERROR(INDEX(NoSettings_v3!$C$2:$AH$4612,MATCH('EPS 3.1.3'!$B1323,NoSettings_v3!$A$2:$A$4612,0),MATCH('EPS 3.1.3'!J$1,NoSettings_v3!$C$1:$AH$1,0)),"")</f>
        <v>47827600000000</v>
      </c>
      <c r="K1323" s="157">
        <f>IFERROR(INDEX(NoSettings_v3!$C$2:$AH$4612,MATCH('EPS 3.1.3'!$B1323,NoSettings_v3!$A$2:$A$4612,0),MATCH('EPS 3.1.3'!K$1,NoSettings_v3!$C$1:$AH$1,0)),"")</f>
        <v>48943900000000</v>
      </c>
      <c r="L1323" s="157">
        <f>IFERROR(INDEX(NoSettings_v3!$C$2:$AH$4612,MATCH('EPS 3.1.3'!$B1323,NoSettings_v3!$A$2:$A$4612,0),MATCH('EPS 3.1.3'!L$1,NoSettings_v3!$C$1:$AH$1,0)),"")</f>
        <v>49818000000000</v>
      </c>
      <c r="M1323" s="157">
        <f>IFERROR(INDEX(NoSettings_v3!$C$2:$AH$4612,MATCH('EPS 3.1.3'!$B1323,NoSettings_v3!$A$2:$A$4612,0),MATCH('EPS 3.1.3'!M$1,NoSettings_v3!$C$1:$AH$1,0)),"")</f>
        <v>50473400000000</v>
      </c>
      <c r="N1323" s="157">
        <f>IFERROR(INDEX(NoSettings_v3!$C$2:$AH$4612,MATCH('EPS 3.1.3'!$B1323,NoSettings_v3!$A$2:$A$4612,0),MATCH('EPS 3.1.3'!N$1,NoSettings_v3!$C$1:$AH$1,0)),"")</f>
        <v>50969800000000</v>
      </c>
      <c r="O1323" s="157">
        <f>IFERROR(INDEX(NoSettings_v3!$C$2:$AH$4612,MATCH('EPS 3.1.3'!$B1323,NoSettings_v3!$A$2:$A$4612,0),MATCH('EPS 3.1.3'!O$1,NoSettings_v3!$C$1:$AH$1,0)),"")</f>
        <v>51361800000000</v>
      </c>
      <c r="P1323" s="157">
        <f>IFERROR(INDEX(NoSettings_v3!$C$2:$AH$4612,MATCH('EPS 3.1.3'!$B1323,NoSettings_v3!$A$2:$A$4612,0),MATCH('EPS 3.1.3'!P$1,NoSettings_v3!$C$1:$AH$1,0)),"")</f>
        <v>51746400000000</v>
      </c>
      <c r="Q1323" s="157">
        <f>IFERROR(INDEX(NoSettings_v3!$C$2:$AH$4612,MATCH('EPS 3.1.3'!$B1323,NoSettings_v3!$A$2:$A$4612,0),MATCH('EPS 3.1.3'!Q$1,NoSettings_v3!$C$1:$AH$1,0)),"")</f>
        <v>51955100000000</v>
      </c>
      <c r="R1323" s="157">
        <f>IFERROR(INDEX(NoSettings_v3!$C$2:$AH$4612,MATCH('EPS 3.1.3'!$B1323,NoSettings_v3!$A$2:$A$4612,0),MATCH('EPS 3.1.3'!R$1,NoSettings_v3!$C$1:$AH$1,0)),"")</f>
        <v>51741000000000</v>
      </c>
      <c r="S1323" s="157">
        <f>IFERROR(INDEX(NoSettings_v3!$C$2:$AH$4612,MATCH('EPS 3.1.3'!$B1323,NoSettings_v3!$A$2:$A$4612,0),MATCH('EPS 3.1.3'!S$1,NoSettings_v3!$C$1:$AH$1,0)),"")</f>
        <v>51422400000000</v>
      </c>
      <c r="T1323" s="157">
        <f>IFERROR(INDEX(NoSettings_v3!$C$2:$AH$4612,MATCH('EPS 3.1.3'!$B1323,NoSettings_v3!$A$2:$A$4612,0),MATCH('EPS 3.1.3'!T$1,NoSettings_v3!$C$1:$AH$1,0)),"")</f>
        <v>51034300000000</v>
      </c>
      <c r="U1323" s="157">
        <f>IFERROR(INDEX(NoSettings_v3!$C$2:$AH$4612,MATCH('EPS 3.1.3'!$B1323,NoSettings_v3!$A$2:$A$4612,0),MATCH('EPS 3.1.3'!U$1,NoSettings_v3!$C$1:$AH$1,0)),"")</f>
        <v>50614700000000</v>
      </c>
      <c r="V1323" s="157">
        <f>IFERROR(INDEX(NoSettings_v3!$C$2:$AH$4612,MATCH('EPS 3.1.3'!$B1323,NoSettings_v3!$A$2:$A$4612,0),MATCH('EPS 3.1.3'!V$1,NoSettings_v3!$C$1:$AH$1,0)),"")</f>
        <v>50202100000000</v>
      </c>
      <c r="W1323" s="157">
        <f>IFERROR(INDEX(NoSettings_v3!$C$2:$AH$4612,MATCH('EPS 3.1.3'!$B1323,NoSettings_v3!$A$2:$A$4612,0),MATCH('EPS 3.1.3'!W$1,NoSettings_v3!$C$1:$AH$1,0)),"")</f>
        <v>49743200000000</v>
      </c>
      <c r="X1323" s="157">
        <f>IFERROR(INDEX(NoSettings_v3!$C$2:$AH$4612,MATCH('EPS 3.1.3'!$B1323,NoSettings_v3!$A$2:$A$4612,0),MATCH('EPS 3.1.3'!X$1,NoSettings_v3!$C$1:$AH$1,0)),"")</f>
        <v>49362100000000</v>
      </c>
      <c r="Y1323" s="157">
        <f>IFERROR(INDEX(NoSettings_v3!$C$2:$AH$4612,MATCH('EPS 3.1.3'!$B1323,NoSettings_v3!$A$2:$A$4612,0),MATCH('EPS 3.1.3'!Y$1,NoSettings_v3!$C$1:$AH$1,0)),"")</f>
        <v>49083800000000</v>
      </c>
      <c r="Z1323" s="157">
        <f>IFERROR(INDEX(NoSettings_v3!$C$2:$AH$4612,MATCH('EPS 3.1.3'!$B1323,NoSettings_v3!$A$2:$A$4612,0),MATCH('EPS 3.1.3'!Z$1,NoSettings_v3!$C$1:$AH$1,0)),"")</f>
        <v>48922400000000</v>
      </c>
      <c r="AA1323" s="157">
        <f>IFERROR(INDEX(NoSettings_v3!$C$2:$AH$4612,MATCH('EPS 3.1.3'!$B1323,NoSettings_v3!$A$2:$A$4612,0),MATCH('EPS 3.1.3'!AA$1,NoSettings_v3!$C$1:$AH$1,0)),"")</f>
        <v>48882900000000</v>
      </c>
      <c r="AB1323" s="157">
        <f>IFERROR(INDEX(NoSettings_v3!$C$2:$AH$4612,MATCH('EPS 3.1.3'!$B1323,NoSettings_v3!$A$2:$A$4612,0),MATCH('EPS 3.1.3'!AB$1,NoSettings_v3!$C$1:$AH$1,0)),"")</f>
        <v>48755400000000</v>
      </c>
      <c r="AC1323" s="157">
        <f>IFERROR(INDEX(NoSettings_v3!$C$2:$AH$4612,MATCH('EPS 3.1.3'!$B1323,NoSettings_v3!$A$2:$A$4612,0),MATCH('EPS 3.1.3'!AC$1,NoSettings_v3!$C$1:$AH$1,0)),"")</f>
        <v>48748600000000</v>
      </c>
      <c r="AD1323" s="157">
        <f>IFERROR(INDEX(NoSettings_v3!$C$2:$AH$4612,MATCH('EPS 3.1.3'!$B1323,NoSettings_v3!$A$2:$A$4612,0),MATCH('EPS 3.1.3'!AD$1,NoSettings_v3!$C$1:$AH$1,0)),"")</f>
        <v>48847600000000</v>
      </c>
      <c r="AE1323" s="157">
        <f>IFERROR(INDEX(NoSettings_v3!$C$2:$AH$4612,MATCH('EPS 3.1.3'!$B1323,NoSettings_v3!$A$2:$A$4612,0),MATCH('EPS 3.1.3'!AE$1,NoSettings_v3!$C$1:$AH$1,0)),"")</f>
        <v>49037300000000</v>
      </c>
      <c r="AF1323" s="157">
        <f>IFERROR(INDEX(NoSettings_v3!$C$2:$AH$4612,MATCH('EPS 3.1.3'!$B1323,NoSettings_v3!$A$2:$A$4612,0),MATCH('EPS 3.1.3'!AF$1,NoSettings_v3!$C$1:$AH$1,0)),"")</f>
        <v>49299000000000</v>
      </c>
      <c r="AG1323" s="157">
        <f>IFERROR(INDEX(NoSettings_v3!$C$2:$AH$4612,MATCH('EPS 3.1.3'!$B1323,NoSettings_v3!$A$2:$A$4612,0),MATCH('EPS 3.1.3'!AG$1,NoSettings_v3!$C$1:$AH$1,0)),"")</f>
        <v>49620800000000</v>
      </c>
      <c r="AH1323" s="157">
        <f>IFERROR(INDEX(NoSettings_v3!$C$2:$AH$4612,MATCH('EPS 3.1.3'!$B1323,NoSettings_v3!$A$2:$A$4612,0),MATCH('EPS 3.1.3'!AH$1,NoSettings_v3!$C$1:$AH$1,0)),"")</f>
        <v>49991000000000</v>
      </c>
      <c r="AI1323" s="157">
        <f>IFERROR(INDEX(NoSettings_v3!$C$2:$AH$4612,MATCH('EPS 3.1.3'!$B1323,NoSettings_v3!$A$2:$A$4612,0),MATCH('EPS 3.1.3'!AI$1,NoSettings_v3!$C$1:$AH$1,0)),"")</f>
        <v>50398600000000</v>
      </c>
    </row>
    <row r="1324" spans="2:35" x14ac:dyDescent="0.35">
      <c r="B1324" s="161" t="s">
        <v>2038</v>
      </c>
      <c r="C1324" s="127" t="s">
        <v>964</v>
      </c>
      <c r="D1324" s="157">
        <f>IFERROR(INDEX(NoSettings_v3!$C$2:$AH$4612,MATCH('EPS 3.1.3'!$B1324,NoSettings_v3!$A$2:$A$4612,0),MATCH('EPS 3.1.3'!D$1,NoSettings_v3!$C$1:$AH$1,0)),"")</f>
        <v>0</v>
      </c>
      <c r="E1324" s="157">
        <f>IFERROR(INDEX(NoSettings_v3!$C$2:$AH$4612,MATCH('EPS 3.1.3'!$B1324,NoSettings_v3!$A$2:$A$4612,0),MATCH('EPS 3.1.3'!E$1,NoSettings_v3!$C$1:$AH$1,0)),"")</f>
        <v>0</v>
      </c>
      <c r="F1324" s="157">
        <f>IFERROR(INDEX(NoSettings_v3!$C$2:$AH$4612,MATCH('EPS 3.1.3'!$B1324,NoSettings_v3!$A$2:$A$4612,0),MATCH('EPS 3.1.3'!F$1,NoSettings_v3!$C$1:$AH$1,0)),"")</f>
        <v>0</v>
      </c>
      <c r="G1324" s="157">
        <f>IFERROR(INDEX(NoSettings_v3!$C$2:$AH$4612,MATCH('EPS 3.1.3'!$B1324,NoSettings_v3!$A$2:$A$4612,0),MATCH('EPS 3.1.3'!G$1,NoSettings_v3!$C$1:$AH$1,0)),"")</f>
        <v>0</v>
      </c>
      <c r="H1324" s="157">
        <f>IFERROR(INDEX(NoSettings_v3!$C$2:$AH$4612,MATCH('EPS 3.1.3'!$B1324,NoSettings_v3!$A$2:$A$4612,0),MATCH('EPS 3.1.3'!H$1,NoSettings_v3!$C$1:$AH$1,0)),"")</f>
        <v>0</v>
      </c>
      <c r="I1324" s="157">
        <f>IFERROR(INDEX(NoSettings_v3!$C$2:$AH$4612,MATCH('EPS 3.1.3'!$B1324,NoSettings_v3!$A$2:$A$4612,0),MATCH('EPS 3.1.3'!I$1,NoSettings_v3!$C$1:$AH$1,0)),"")</f>
        <v>0</v>
      </c>
      <c r="J1324" s="157">
        <f>IFERROR(INDEX(NoSettings_v3!$C$2:$AH$4612,MATCH('EPS 3.1.3'!$B1324,NoSettings_v3!$A$2:$A$4612,0),MATCH('EPS 3.1.3'!J$1,NoSettings_v3!$C$1:$AH$1,0)),"")</f>
        <v>0</v>
      </c>
      <c r="K1324" s="157">
        <f>IFERROR(INDEX(NoSettings_v3!$C$2:$AH$4612,MATCH('EPS 3.1.3'!$B1324,NoSettings_v3!$A$2:$A$4612,0),MATCH('EPS 3.1.3'!K$1,NoSettings_v3!$C$1:$AH$1,0)),"")</f>
        <v>0</v>
      </c>
      <c r="L1324" s="157">
        <f>IFERROR(INDEX(NoSettings_v3!$C$2:$AH$4612,MATCH('EPS 3.1.3'!$B1324,NoSettings_v3!$A$2:$A$4612,0),MATCH('EPS 3.1.3'!L$1,NoSettings_v3!$C$1:$AH$1,0)),"")</f>
        <v>0</v>
      </c>
      <c r="M1324" s="157">
        <f>IFERROR(INDEX(NoSettings_v3!$C$2:$AH$4612,MATCH('EPS 3.1.3'!$B1324,NoSettings_v3!$A$2:$A$4612,0),MATCH('EPS 3.1.3'!M$1,NoSettings_v3!$C$1:$AH$1,0)),"")</f>
        <v>0</v>
      </c>
      <c r="N1324" s="157">
        <f>IFERROR(INDEX(NoSettings_v3!$C$2:$AH$4612,MATCH('EPS 3.1.3'!$B1324,NoSettings_v3!$A$2:$A$4612,0),MATCH('EPS 3.1.3'!N$1,NoSettings_v3!$C$1:$AH$1,0)),"")</f>
        <v>0</v>
      </c>
      <c r="O1324" s="157">
        <f>IFERROR(INDEX(NoSettings_v3!$C$2:$AH$4612,MATCH('EPS 3.1.3'!$B1324,NoSettings_v3!$A$2:$A$4612,0),MATCH('EPS 3.1.3'!O$1,NoSettings_v3!$C$1:$AH$1,0)),"")</f>
        <v>0</v>
      </c>
      <c r="P1324" s="157">
        <f>IFERROR(INDEX(NoSettings_v3!$C$2:$AH$4612,MATCH('EPS 3.1.3'!$B1324,NoSettings_v3!$A$2:$A$4612,0),MATCH('EPS 3.1.3'!P$1,NoSettings_v3!$C$1:$AH$1,0)),"")</f>
        <v>0</v>
      </c>
      <c r="Q1324" s="157">
        <f>IFERROR(INDEX(NoSettings_v3!$C$2:$AH$4612,MATCH('EPS 3.1.3'!$B1324,NoSettings_v3!$A$2:$A$4612,0),MATCH('EPS 3.1.3'!Q$1,NoSettings_v3!$C$1:$AH$1,0)),"")</f>
        <v>0</v>
      </c>
      <c r="R1324" s="157">
        <f>IFERROR(INDEX(NoSettings_v3!$C$2:$AH$4612,MATCH('EPS 3.1.3'!$B1324,NoSettings_v3!$A$2:$A$4612,0),MATCH('EPS 3.1.3'!R$1,NoSettings_v3!$C$1:$AH$1,0)),"")</f>
        <v>0</v>
      </c>
      <c r="S1324" s="157">
        <f>IFERROR(INDEX(NoSettings_v3!$C$2:$AH$4612,MATCH('EPS 3.1.3'!$B1324,NoSettings_v3!$A$2:$A$4612,0),MATCH('EPS 3.1.3'!S$1,NoSettings_v3!$C$1:$AH$1,0)),"")</f>
        <v>0</v>
      </c>
      <c r="T1324" s="157">
        <f>IFERROR(INDEX(NoSettings_v3!$C$2:$AH$4612,MATCH('EPS 3.1.3'!$B1324,NoSettings_v3!$A$2:$A$4612,0),MATCH('EPS 3.1.3'!T$1,NoSettings_v3!$C$1:$AH$1,0)),"")</f>
        <v>0</v>
      </c>
      <c r="U1324" s="157">
        <f>IFERROR(INDEX(NoSettings_v3!$C$2:$AH$4612,MATCH('EPS 3.1.3'!$B1324,NoSettings_v3!$A$2:$A$4612,0),MATCH('EPS 3.1.3'!U$1,NoSettings_v3!$C$1:$AH$1,0)),"")</f>
        <v>0</v>
      </c>
      <c r="V1324" s="157">
        <f>IFERROR(INDEX(NoSettings_v3!$C$2:$AH$4612,MATCH('EPS 3.1.3'!$B1324,NoSettings_v3!$A$2:$A$4612,0),MATCH('EPS 3.1.3'!V$1,NoSettings_v3!$C$1:$AH$1,0)),"")</f>
        <v>0</v>
      </c>
      <c r="W1324" s="157">
        <f>IFERROR(INDEX(NoSettings_v3!$C$2:$AH$4612,MATCH('EPS 3.1.3'!$B1324,NoSettings_v3!$A$2:$A$4612,0),MATCH('EPS 3.1.3'!W$1,NoSettings_v3!$C$1:$AH$1,0)),"")</f>
        <v>0</v>
      </c>
      <c r="X1324" s="157">
        <f>IFERROR(INDEX(NoSettings_v3!$C$2:$AH$4612,MATCH('EPS 3.1.3'!$B1324,NoSettings_v3!$A$2:$A$4612,0),MATCH('EPS 3.1.3'!X$1,NoSettings_v3!$C$1:$AH$1,0)),"")</f>
        <v>0</v>
      </c>
      <c r="Y1324" s="157">
        <f>IFERROR(INDEX(NoSettings_v3!$C$2:$AH$4612,MATCH('EPS 3.1.3'!$B1324,NoSettings_v3!$A$2:$A$4612,0),MATCH('EPS 3.1.3'!Y$1,NoSettings_v3!$C$1:$AH$1,0)),"")</f>
        <v>0</v>
      </c>
      <c r="Z1324" s="157">
        <f>IFERROR(INDEX(NoSettings_v3!$C$2:$AH$4612,MATCH('EPS 3.1.3'!$B1324,NoSettings_v3!$A$2:$A$4612,0),MATCH('EPS 3.1.3'!Z$1,NoSettings_v3!$C$1:$AH$1,0)),"")</f>
        <v>0</v>
      </c>
      <c r="AA1324" s="157">
        <f>IFERROR(INDEX(NoSettings_v3!$C$2:$AH$4612,MATCH('EPS 3.1.3'!$B1324,NoSettings_v3!$A$2:$A$4612,0),MATCH('EPS 3.1.3'!AA$1,NoSettings_v3!$C$1:$AH$1,0)),"")</f>
        <v>0</v>
      </c>
      <c r="AB1324" s="157">
        <f>IFERROR(INDEX(NoSettings_v3!$C$2:$AH$4612,MATCH('EPS 3.1.3'!$B1324,NoSettings_v3!$A$2:$A$4612,0),MATCH('EPS 3.1.3'!AB$1,NoSettings_v3!$C$1:$AH$1,0)),"")</f>
        <v>0</v>
      </c>
      <c r="AC1324" s="157">
        <f>IFERROR(INDEX(NoSettings_v3!$C$2:$AH$4612,MATCH('EPS 3.1.3'!$B1324,NoSettings_v3!$A$2:$A$4612,0),MATCH('EPS 3.1.3'!AC$1,NoSettings_v3!$C$1:$AH$1,0)),"")</f>
        <v>0</v>
      </c>
      <c r="AD1324" s="157">
        <f>IFERROR(INDEX(NoSettings_v3!$C$2:$AH$4612,MATCH('EPS 3.1.3'!$B1324,NoSettings_v3!$A$2:$A$4612,0),MATCH('EPS 3.1.3'!AD$1,NoSettings_v3!$C$1:$AH$1,0)),"")</f>
        <v>0</v>
      </c>
      <c r="AE1324" s="157">
        <f>IFERROR(INDEX(NoSettings_v3!$C$2:$AH$4612,MATCH('EPS 3.1.3'!$B1324,NoSettings_v3!$A$2:$A$4612,0),MATCH('EPS 3.1.3'!AE$1,NoSettings_v3!$C$1:$AH$1,0)),"")</f>
        <v>0</v>
      </c>
      <c r="AF1324" s="157">
        <f>IFERROR(INDEX(NoSettings_v3!$C$2:$AH$4612,MATCH('EPS 3.1.3'!$B1324,NoSettings_v3!$A$2:$A$4612,0),MATCH('EPS 3.1.3'!AF$1,NoSettings_v3!$C$1:$AH$1,0)),"")</f>
        <v>0</v>
      </c>
      <c r="AG1324" s="157">
        <f>IFERROR(INDEX(NoSettings_v3!$C$2:$AH$4612,MATCH('EPS 3.1.3'!$B1324,NoSettings_v3!$A$2:$A$4612,0),MATCH('EPS 3.1.3'!AG$1,NoSettings_v3!$C$1:$AH$1,0)),"")</f>
        <v>0</v>
      </c>
      <c r="AH1324" s="157">
        <f>IFERROR(INDEX(NoSettings_v3!$C$2:$AH$4612,MATCH('EPS 3.1.3'!$B1324,NoSettings_v3!$A$2:$A$4612,0),MATCH('EPS 3.1.3'!AH$1,NoSettings_v3!$C$1:$AH$1,0)),"")</f>
        <v>0</v>
      </c>
      <c r="AI1324" s="157">
        <f>IFERROR(INDEX(NoSettings_v3!$C$2:$AH$4612,MATCH('EPS 3.1.3'!$B1324,NoSettings_v3!$A$2:$A$4612,0),MATCH('EPS 3.1.3'!AI$1,NoSettings_v3!$C$1:$AH$1,0)),"")</f>
        <v>0</v>
      </c>
    </row>
    <row r="1325" spans="2:35" x14ac:dyDescent="0.35">
      <c r="B1325" s="161" t="s">
        <v>2039</v>
      </c>
      <c r="C1325" s="127" t="s">
        <v>964</v>
      </c>
      <c r="D1325" s="157">
        <f>IFERROR(INDEX(NoSettings_v3!$C$2:$AH$4612,MATCH('EPS 3.1.3'!$B1325,NoSettings_v3!$A$2:$A$4612,0),MATCH('EPS 3.1.3'!D$1,NoSettings_v3!$C$1:$AH$1,0)),"")</f>
        <v>735906000000</v>
      </c>
      <c r="E1325" s="157">
        <f>IFERROR(INDEX(NoSettings_v3!$C$2:$AH$4612,MATCH('EPS 3.1.3'!$B1325,NoSettings_v3!$A$2:$A$4612,0),MATCH('EPS 3.1.3'!E$1,NoSettings_v3!$C$1:$AH$1,0)),"")</f>
        <v>642885000000</v>
      </c>
      <c r="F1325" s="157">
        <f>IFERROR(INDEX(NoSettings_v3!$C$2:$AH$4612,MATCH('EPS 3.1.3'!$B1325,NoSettings_v3!$A$2:$A$4612,0),MATCH('EPS 3.1.3'!F$1,NoSettings_v3!$C$1:$AH$1,0)),"")</f>
        <v>855695000000</v>
      </c>
      <c r="G1325" s="157">
        <f>IFERROR(INDEX(NoSettings_v3!$C$2:$AH$4612,MATCH('EPS 3.1.3'!$B1325,NoSettings_v3!$A$2:$A$4612,0),MATCH('EPS 3.1.3'!G$1,NoSettings_v3!$C$1:$AH$1,0)),"")</f>
        <v>1033550000000</v>
      </c>
      <c r="H1325" s="157">
        <f>IFERROR(INDEX(NoSettings_v3!$C$2:$AH$4612,MATCH('EPS 3.1.3'!$B1325,NoSettings_v3!$A$2:$A$4612,0),MATCH('EPS 3.1.3'!H$1,NoSettings_v3!$C$1:$AH$1,0)),"")</f>
        <v>1195980000000</v>
      </c>
      <c r="I1325" s="157">
        <f>IFERROR(INDEX(NoSettings_v3!$C$2:$AH$4612,MATCH('EPS 3.1.3'!$B1325,NoSettings_v3!$A$2:$A$4612,0),MATCH('EPS 3.1.3'!I$1,NoSettings_v3!$C$1:$AH$1,0)),"")</f>
        <v>1349190000000</v>
      </c>
      <c r="J1325" s="157">
        <f>IFERROR(INDEX(NoSettings_v3!$C$2:$AH$4612,MATCH('EPS 3.1.3'!$B1325,NoSettings_v3!$A$2:$A$4612,0),MATCH('EPS 3.1.3'!J$1,NoSettings_v3!$C$1:$AH$1,0)),"")</f>
        <v>1497550000000</v>
      </c>
      <c r="K1325" s="157">
        <f>IFERROR(INDEX(NoSettings_v3!$C$2:$AH$4612,MATCH('EPS 3.1.3'!$B1325,NoSettings_v3!$A$2:$A$4612,0),MATCH('EPS 3.1.3'!K$1,NoSettings_v3!$C$1:$AH$1,0)),"")</f>
        <v>1639950000000</v>
      </c>
      <c r="L1325" s="157">
        <f>IFERROR(INDEX(NoSettings_v3!$C$2:$AH$4612,MATCH('EPS 3.1.3'!$B1325,NoSettings_v3!$A$2:$A$4612,0),MATCH('EPS 3.1.3'!L$1,NoSettings_v3!$C$1:$AH$1,0)),"")</f>
        <v>1782650000000</v>
      </c>
      <c r="M1325" s="157">
        <f>IFERROR(INDEX(NoSettings_v3!$C$2:$AH$4612,MATCH('EPS 3.1.3'!$B1325,NoSettings_v3!$A$2:$A$4612,0),MATCH('EPS 3.1.3'!M$1,NoSettings_v3!$C$1:$AH$1,0)),"")</f>
        <v>1921850000000</v>
      </c>
      <c r="N1325" s="157">
        <f>IFERROR(INDEX(NoSettings_v3!$C$2:$AH$4612,MATCH('EPS 3.1.3'!$B1325,NoSettings_v3!$A$2:$A$4612,0),MATCH('EPS 3.1.3'!N$1,NoSettings_v3!$C$1:$AH$1,0)),"")</f>
        <v>2058530000000</v>
      </c>
      <c r="O1325" s="157">
        <f>IFERROR(INDEX(NoSettings_v3!$C$2:$AH$4612,MATCH('EPS 3.1.3'!$B1325,NoSettings_v3!$A$2:$A$4612,0),MATCH('EPS 3.1.3'!O$1,NoSettings_v3!$C$1:$AH$1,0)),"")</f>
        <v>2193920000000</v>
      </c>
      <c r="P1325" s="157">
        <f>IFERROR(INDEX(NoSettings_v3!$C$2:$AH$4612,MATCH('EPS 3.1.3'!$B1325,NoSettings_v3!$A$2:$A$4612,0),MATCH('EPS 3.1.3'!P$1,NoSettings_v3!$C$1:$AH$1,0)),"")</f>
        <v>2210350000000</v>
      </c>
      <c r="Q1325" s="157">
        <f>IFERROR(INDEX(NoSettings_v3!$C$2:$AH$4612,MATCH('EPS 3.1.3'!$B1325,NoSettings_v3!$A$2:$A$4612,0),MATCH('EPS 3.1.3'!Q$1,NoSettings_v3!$C$1:$AH$1,0)),"")</f>
        <v>2219270000000</v>
      </c>
      <c r="R1325" s="157">
        <f>IFERROR(INDEX(NoSettings_v3!$C$2:$AH$4612,MATCH('EPS 3.1.3'!$B1325,NoSettings_v3!$A$2:$A$4612,0),MATCH('EPS 3.1.3'!R$1,NoSettings_v3!$C$1:$AH$1,0)),"")</f>
        <v>2210130000000</v>
      </c>
      <c r="S1325" s="157">
        <f>IFERROR(INDEX(NoSettings_v3!$C$2:$AH$4612,MATCH('EPS 3.1.3'!$B1325,NoSettings_v3!$A$2:$A$4612,0),MATCH('EPS 3.1.3'!S$1,NoSettings_v3!$C$1:$AH$1,0)),"")</f>
        <v>2196510000000</v>
      </c>
      <c r="T1325" s="157">
        <f>IFERROR(INDEX(NoSettings_v3!$C$2:$AH$4612,MATCH('EPS 3.1.3'!$B1325,NoSettings_v3!$A$2:$A$4612,0),MATCH('EPS 3.1.3'!T$1,NoSettings_v3!$C$1:$AH$1,0)),"")</f>
        <v>2179940000000</v>
      </c>
      <c r="U1325" s="157">
        <f>IFERROR(INDEX(NoSettings_v3!$C$2:$AH$4612,MATCH('EPS 3.1.3'!$B1325,NoSettings_v3!$A$2:$A$4612,0),MATCH('EPS 3.1.3'!U$1,NoSettings_v3!$C$1:$AH$1,0)),"")</f>
        <v>2162010000000</v>
      </c>
      <c r="V1325" s="157">
        <f>IFERROR(INDEX(NoSettings_v3!$C$2:$AH$4612,MATCH('EPS 3.1.3'!$B1325,NoSettings_v3!$A$2:$A$4612,0),MATCH('EPS 3.1.3'!V$1,NoSettings_v3!$C$1:$AH$1,0)),"")</f>
        <v>2144390000000</v>
      </c>
      <c r="W1325" s="157">
        <f>IFERROR(INDEX(NoSettings_v3!$C$2:$AH$4612,MATCH('EPS 3.1.3'!$B1325,NoSettings_v3!$A$2:$A$4612,0),MATCH('EPS 3.1.3'!W$1,NoSettings_v3!$C$1:$AH$1,0)),"")</f>
        <v>2124790000000</v>
      </c>
      <c r="X1325" s="157">
        <f>IFERROR(INDEX(NoSettings_v3!$C$2:$AH$4612,MATCH('EPS 3.1.3'!$B1325,NoSettings_v3!$A$2:$A$4612,0),MATCH('EPS 3.1.3'!X$1,NoSettings_v3!$C$1:$AH$1,0)),"")</f>
        <v>2108510000000</v>
      </c>
      <c r="Y1325" s="157">
        <f>IFERROR(INDEX(NoSettings_v3!$C$2:$AH$4612,MATCH('EPS 3.1.3'!$B1325,NoSettings_v3!$A$2:$A$4612,0),MATCH('EPS 3.1.3'!Y$1,NoSettings_v3!$C$1:$AH$1,0)),"")</f>
        <v>2096620000000</v>
      </c>
      <c r="Z1325" s="157">
        <f>IFERROR(INDEX(NoSettings_v3!$C$2:$AH$4612,MATCH('EPS 3.1.3'!$B1325,NoSettings_v3!$A$2:$A$4612,0),MATCH('EPS 3.1.3'!Z$1,NoSettings_v3!$C$1:$AH$1,0)),"")</f>
        <v>2089730000000</v>
      </c>
      <c r="AA1325" s="157">
        <f>IFERROR(INDEX(NoSettings_v3!$C$2:$AH$4612,MATCH('EPS 3.1.3'!$B1325,NoSettings_v3!$A$2:$A$4612,0),MATCH('EPS 3.1.3'!AA$1,NoSettings_v3!$C$1:$AH$1,0)),"")</f>
        <v>2088040000000</v>
      </c>
      <c r="AB1325" s="157">
        <f>IFERROR(INDEX(NoSettings_v3!$C$2:$AH$4612,MATCH('EPS 3.1.3'!$B1325,NoSettings_v3!$A$2:$A$4612,0),MATCH('EPS 3.1.3'!AB$1,NoSettings_v3!$C$1:$AH$1,0)),"")</f>
        <v>2082590000000</v>
      </c>
      <c r="AC1325" s="157">
        <f>IFERROR(INDEX(NoSettings_v3!$C$2:$AH$4612,MATCH('EPS 3.1.3'!$B1325,NoSettings_v3!$A$2:$A$4612,0),MATCH('EPS 3.1.3'!AC$1,NoSettings_v3!$C$1:$AH$1,0)),"")</f>
        <v>2082300000000</v>
      </c>
      <c r="AD1325" s="157">
        <f>IFERROR(INDEX(NoSettings_v3!$C$2:$AH$4612,MATCH('EPS 3.1.3'!$B1325,NoSettings_v3!$A$2:$A$4612,0),MATCH('EPS 3.1.3'!AD$1,NoSettings_v3!$C$1:$AH$1,0)),"")</f>
        <v>2086530000000</v>
      </c>
      <c r="AE1325" s="157">
        <f>IFERROR(INDEX(NoSettings_v3!$C$2:$AH$4612,MATCH('EPS 3.1.3'!$B1325,NoSettings_v3!$A$2:$A$4612,0),MATCH('EPS 3.1.3'!AE$1,NoSettings_v3!$C$1:$AH$1,0)),"")</f>
        <v>2094640000000</v>
      </c>
      <c r="AF1325" s="157">
        <f>IFERROR(INDEX(NoSettings_v3!$C$2:$AH$4612,MATCH('EPS 3.1.3'!$B1325,NoSettings_v3!$A$2:$A$4612,0),MATCH('EPS 3.1.3'!AF$1,NoSettings_v3!$C$1:$AH$1,0)),"")</f>
        <v>2105810000000</v>
      </c>
      <c r="AG1325" s="157">
        <f>IFERROR(INDEX(NoSettings_v3!$C$2:$AH$4612,MATCH('EPS 3.1.3'!$B1325,NoSettings_v3!$A$2:$A$4612,0),MATCH('EPS 3.1.3'!AG$1,NoSettings_v3!$C$1:$AH$1,0)),"")</f>
        <v>2119560000000</v>
      </c>
      <c r="AH1325" s="157">
        <f>IFERROR(INDEX(NoSettings_v3!$C$2:$AH$4612,MATCH('EPS 3.1.3'!$B1325,NoSettings_v3!$A$2:$A$4612,0),MATCH('EPS 3.1.3'!AH$1,NoSettings_v3!$C$1:$AH$1,0)),"")</f>
        <v>2135370000000</v>
      </c>
      <c r="AI1325" s="157">
        <f>IFERROR(INDEX(NoSettings_v3!$C$2:$AH$4612,MATCH('EPS 3.1.3'!$B1325,NoSettings_v3!$A$2:$A$4612,0),MATCH('EPS 3.1.3'!AI$1,NoSettings_v3!$C$1:$AH$1,0)),"")</f>
        <v>2152780000000</v>
      </c>
    </row>
    <row r="1326" spans="2:35" x14ac:dyDescent="0.35">
      <c r="B1326" s="161" t="s">
        <v>2040</v>
      </c>
      <c r="C1326" s="127" t="s">
        <v>964</v>
      </c>
      <c r="D1326" s="157">
        <f>IFERROR(INDEX(NoSettings_v3!$C$2:$AH$4612,MATCH('EPS 3.1.3'!$B1326,NoSettings_v3!$A$2:$A$4612,0),MATCH('EPS 3.1.3'!D$1,NoSettings_v3!$C$1:$AH$1,0)),"")</f>
        <v>0</v>
      </c>
      <c r="E1326" s="157">
        <f>IFERROR(INDEX(NoSettings_v3!$C$2:$AH$4612,MATCH('EPS 3.1.3'!$B1326,NoSettings_v3!$A$2:$A$4612,0),MATCH('EPS 3.1.3'!E$1,NoSettings_v3!$C$1:$AH$1,0)),"")</f>
        <v>0</v>
      </c>
      <c r="F1326" s="157">
        <f>IFERROR(INDEX(NoSettings_v3!$C$2:$AH$4612,MATCH('EPS 3.1.3'!$B1326,NoSettings_v3!$A$2:$A$4612,0),MATCH('EPS 3.1.3'!F$1,NoSettings_v3!$C$1:$AH$1,0)),"")</f>
        <v>0</v>
      </c>
      <c r="G1326" s="157">
        <f>IFERROR(INDEX(NoSettings_v3!$C$2:$AH$4612,MATCH('EPS 3.1.3'!$B1326,NoSettings_v3!$A$2:$A$4612,0),MATCH('EPS 3.1.3'!G$1,NoSettings_v3!$C$1:$AH$1,0)),"")</f>
        <v>0</v>
      </c>
      <c r="H1326" s="157">
        <f>IFERROR(INDEX(NoSettings_v3!$C$2:$AH$4612,MATCH('EPS 3.1.3'!$B1326,NoSettings_v3!$A$2:$A$4612,0),MATCH('EPS 3.1.3'!H$1,NoSettings_v3!$C$1:$AH$1,0)),"")</f>
        <v>0</v>
      </c>
      <c r="I1326" s="157">
        <f>IFERROR(INDEX(NoSettings_v3!$C$2:$AH$4612,MATCH('EPS 3.1.3'!$B1326,NoSettings_v3!$A$2:$A$4612,0),MATCH('EPS 3.1.3'!I$1,NoSettings_v3!$C$1:$AH$1,0)),"")</f>
        <v>0</v>
      </c>
      <c r="J1326" s="157">
        <f>IFERROR(INDEX(NoSettings_v3!$C$2:$AH$4612,MATCH('EPS 3.1.3'!$B1326,NoSettings_v3!$A$2:$A$4612,0),MATCH('EPS 3.1.3'!J$1,NoSettings_v3!$C$1:$AH$1,0)),"")</f>
        <v>0</v>
      </c>
      <c r="K1326" s="157">
        <f>IFERROR(INDEX(NoSettings_v3!$C$2:$AH$4612,MATCH('EPS 3.1.3'!$B1326,NoSettings_v3!$A$2:$A$4612,0),MATCH('EPS 3.1.3'!K$1,NoSettings_v3!$C$1:$AH$1,0)),"")</f>
        <v>0</v>
      </c>
      <c r="L1326" s="157">
        <f>IFERROR(INDEX(NoSettings_v3!$C$2:$AH$4612,MATCH('EPS 3.1.3'!$B1326,NoSettings_v3!$A$2:$A$4612,0),MATCH('EPS 3.1.3'!L$1,NoSettings_v3!$C$1:$AH$1,0)),"")</f>
        <v>0</v>
      </c>
      <c r="M1326" s="157">
        <f>IFERROR(INDEX(NoSettings_v3!$C$2:$AH$4612,MATCH('EPS 3.1.3'!$B1326,NoSettings_v3!$A$2:$A$4612,0),MATCH('EPS 3.1.3'!M$1,NoSettings_v3!$C$1:$AH$1,0)),"")</f>
        <v>0</v>
      </c>
      <c r="N1326" s="157">
        <f>IFERROR(INDEX(NoSettings_v3!$C$2:$AH$4612,MATCH('EPS 3.1.3'!$B1326,NoSettings_v3!$A$2:$A$4612,0),MATCH('EPS 3.1.3'!N$1,NoSettings_v3!$C$1:$AH$1,0)),"")</f>
        <v>0</v>
      </c>
      <c r="O1326" s="157">
        <f>IFERROR(INDEX(NoSettings_v3!$C$2:$AH$4612,MATCH('EPS 3.1.3'!$B1326,NoSettings_v3!$A$2:$A$4612,0),MATCH('EPS 3.1.3'!O$1,NoSettings_v3!$C$1:$AH$1,0)),"")</f>
        <v>0</v>
      </c>
      <c r="P1326" s="157">
        <f>IFERROR(INDEX(NoSettings_v3!$C$2:$AH$4612,MATCH('EPS 3.1.3'!$B1326,NoSettings_v3!$A$2:$A$4612,0),MATCH('EPS 3.1.3'!P$1,NoSettings_v3!$C$1:$AH$1,0)),"")</f>
        <v>0</v>
      </c>
      <c r="Q1326" s="157">
        <f>IFERROR(INDEX(NoSettings_v3!$C$2:$AH$4612,MATCH('EPS 3.1.3'!$B1326,NoSettings_v3!$A$2:$A$4612,0),MATCH('EPS 3.1.3'!Q$1,NoSettings_v3!$C$1:$AH$1,0)),"")</f>
        <v>0</v>
      </c>
      <c r="R1326" s="157">
        <f>IFERROR(INDEX(NoSettings_v3!$C$2:$AH$4612,MATCH('EPS 3.1.3'!$B1326,NoSettings_v3!$A$2:$A$4612,0),MATCH('EPS 3.1.3'!R$1,NoSettings_v3!$C$1:$AH$1,0)),"")</f>
        <v>0</v>
      </c>
      <c r="S1326" s="157">
        <f>IFERROR(INDEX(NoSettings_v3!$C$2:$AH$4612,MATCH('EPS 3.1.3'!$B1326,NoSettings_v3!$A$2:$A$4612,0),MATCH('EPS 3.1.3'!S$1,NoSettings_v3!$C$1:$AH$1,0)),"")</f>
        <v>0</v>
      </c>
      <c r="T1326" s="157">
        <f>IFERROR(INDEX(NoSettings_v3!$C$2:$AH$4612,MATCH('EPS 3.1.3'!$B1326,NoSettings_v3!$A$2:$A$4612,0),MATCH('EPS 3.1.3'!T$1,NoSettings_v3!$C$1:$AH$1,0)),"")</f>
        <v>0</v>
      </c>
      <c r="U1326" s="157">
        <f>IFERROR(INDEX(NoSettings_v3!$C$2:$AH$4612,MATCH('EPS 3.1.3'!$B1326,NoSettings_v3!$A$2:$A$4612,0),MATCH('EPS 3.1.3'!U$1,NoSettings_v3!$C$1:$AH$1,0)),"")</f>
        <v>0</v>
      </c>
      <c r="V1326" s="157">
        <f>IFERROR(INDEX(NoSettings_v3!$C$2:$AH$4612,MATCH('EPS 3.1.3'!$B1326,NoSettings_v3!$A$2:$A$4612,0),MATCH('EPS 3.1.3'!V$1,NoSettings_v3!$C$1:$AH$1,0)),"")</f>
        <v>0</v>
      </c>
      <c r="W1326" s="157">
        <f>IFERROR(INDEX(NoSettings_v3!$C$2:$AH$4612,MATCH('EPS 3.1.3'!$B1326,NoSettings_v3!$A$2:$A$4612,0),MATCH('EPS 3.1.3'!W$1,NoSettings_v3!$C$1:$AH$1,0)),"")</f>
        <v>0</v>
      </c>
      <c r="X1326" s="157">
        <f>IFERROR(INDEX(NoSettings_v3!$C$2:$AH$4612,MATCH('EPS 3.1.3'!$B1326,NoSettings_v3!$A$2:$A$4612,0),MATCH('EPS 3.1.3'!X$1,NoSettings_v3!$C$1:$AH$1,0)),"")</f>
        <v>0</v>
      </c>
      <c r="Y1326" s="157">
        <f>IFERROR(INDEX(NoSettings_v3!$C$2:$AH$4612,MATCH('EPS 3.1.3'!$B1326,NoSettings_v3!$A$2:$A$4612,0),MATCH('EPS 3.1.3'!Y$1,NoSettings_v3!$C$1:$AH$1,0)),"")</f>
        <v>0</v>
      </c>
      <c r="Z1326" s="157">
        <f>IFERROR(INDEX(NoSettings_v3!$C$2:$AH$4612,MATCH('EPS 3.1.3'!$B1326,NoSettings_v3!$A$2:$A$4612,0),MATCH('EPS 3.1.3'!Z$1,NoSettings_v3!$C$1:$AH$1,0)),"")</f>
        <v>0</v>
      </c>
      <c r="AA1326" s="157">
        <f>IFERROR(INDEX(NoSettings_v3!$C$2:$AH$4612,MATCH('EPS 3.1.3'!$B1326,NoSettings_v3!$A$2:$A$4612,0),MATCH('EPS 3.1.3'!AA$1,NoSettings_v3!$C$1:$AH$1,0)),"")</f>
        <v>0</v>
      </c>
      <c r="AB1326" s="157">
        <f>IFERROR(INDEX(NoSettings_v3!$C$2:$AH$4612,MATCH('EPS 3.1.3'!$B1326,NoSettings_v3!$A$2:$A$4612,0),MATCH('EPS 3.1.3'!AB$1,NoSettings_v3!$C$1:$AH$1,0)),"")</f>
        <v>0</v>
      </c>
      <c r="AC1326" s="157">
        <f>IFERROR(INDEX(NoSettings_v3!$C$2:$AH$4612,MATCH('EPS 3.1.3'!$B1326,NoSettings_v3!$A$2:$A$4612,0),MATCH('EPS 3.1.3'!AC$1,NoSettings_v3!$C$1:$AH$1,0)),"")</f>
        <v>0</v>
      </c>
      <c r="AD1326" s="157">
        <f>IFERROR(INDEX(NoSettings_v3!$C$2:$AH$4612,MATCH('EPS 3.1.3'!$B1326,NoSettings_v3!$A$2:$A$4612,0),MATCH('EPS 3.1.3'!AD$1,NoSettings_v3!$C$1:$AH$1,0)),"")</f>
        <v>0</v>
      </c>
      <c r="AE1326" s="157">
        <f>IFERROR(INDEX(NoSettings_v3!$C$2:$AH$4612,MATCH('EPS 3.1.3'!$B1326,NoSettings_v3!$A$2:$A$4612,0),MATCH('EPS 3.1.3'!AE$1,NoSettings_v3!$C$1:$AH$1,0)),"")</f>
        <v>0</v>
      </c>
      <c r="AF1326" s="157">
        <f>IFERROR(INDEX(NoSettings_v3!$C$2:$AH$4612,MATCH('EPS 3.1.3'!$B1326,NoSettings_v3!$A$2:$A$4612,0),MATCH('EPS 3.1.3'!AF$1,NoSettings_v3!$C$1:$AH$1,0)),"")</f>
        <v>0</v>
      </c>
      <c r="AG1326" s="157">
        <f>IFERROR(INDEX(NoSettings_v3!$C$2:$AH$4612,MATCH('EPS 3.1.3'!$B1326,NoSettings_v3!$A$2:$A$4612,0),MATCH('EPS 3.1.3'!AG$1,NoSettings_v3!$C$1:$AH$1,0)),"")</f>
        <v>0</v>
      </c>
      <c r="AH1326" s="157">
        <f>IFERROR(INDEX(NoSettings_v3!$C$2:$AH$4612,MATCH('EPS 3.1.3'!$B1326,NoSettings_v3!$A$2:$A$4612,0),MATCH('EPS 3.1.3'!AH$1,NoSettings_v3!$C$1:$AH$1,0)),"")</f>
        <v>0</v>
      </c>
      <c r="AI1326" s="157">
        <f>IFERROR(INDEX(NoSettings_v3!$C$2:$AH$4612,MATCH('EPS 3.1.3'!$B1326,NoSettings_v3!$A$2:$A$4612,0),MATCH('EPS 3.1.3'!AI$1,NoSettings_v3!$C$1:$AH$1,0)),"")</f>
        <v>0</v>
      </c>
    </row>
    <row r="1327" spans="2:35" x14ac:dyDescent="0.35">
      <c r="B1327" s="161" t="s">
        <v>2041</v>
      </c>
      <c r="C1327" s="127" t="s">
        <v>964</v>
      </c>
      <c r="D1327" s="157">
        <f>IFERROR(INDEX(NoSettings_v3!$C$2:$AH$4612,MATCH('EPS 3.1.3'!$B1327,NoSettings_v3!$A$2:$A$4612,0),MATCH('EPS 3.1.3'!D$1,NoSettings_v3!$C$1:$AH$1,0)),"")</f>
        <v>0</v>
      </c>
      <c r="E1327" s="157">
        <f>IFERROR(INDEX(NoSettings_v3!$C$2:$AH$4612,MATCH('EPS 3.1.3'!$B1327,NoSettings_v3!$A$2:$A$4612,0),MATCH('EPS 3.1.3'!E$1,NoSettings_v3!$C$1:$AH$1,0)),"")</f>
        <v>0</v>
      </c>
      <c r="F1327" s="157">
        <f>IFERROR(INDEX(NoSettings_v3!$C$2:$AH$4612,MATCH('EPS 3.1.3'!$B1327,NoSettings_v3!$A$2:$A$4612,0),MATCH('EPS 3.1.3'!F$1,NoSettings_v3!$C$1:$AH$1,0)),"")</f>
        <v>0</v>
      </c>
      <c r="G1327" s="157">
        <f>IFERROR(INDEX(NoSettings_v3!$C$2:$AH$4612,MATCH('EPS 3.1.3'!$B1327,NoSettings_v3!$A$2:$A$4612,0),MATCH('EPS 3.1.3'!G$1,NoSettings_v3!$C$1:$AH$1,0)),"")</f>
        <v>0</v>
      </c>
      <c r="H1327" s="157">
        <f>IFERROR(INDEX(NoSettings_v3!$C$2:$AH$4612,MATCH('EPS 3.1.3'!$B1327,NoSettings_v3!$A$2:$A$4612,0),MATCH('EPS 3.1.3'!H$1,NoSettings_v3!$C$1:$AH$1,0)),"")</f>
        <v>0</v>
      </c>
      <c r="I1327" s="157">
        <f>IFERROR(INDEX(NoSettings_v3!$C$2:$AH$4612,MATCH('EPS 3.1.3'!$B1327,NoSettings_v3!$A$2:$A$4612,0),MATCH('EPS 3.1.3'!I$1,NoSettings_v3!$C$1:$AH$1,0)),"")</f>
        <v>0</v>
      </c>
      <c r="J1327" s="157">
        <f>IFERROR(INDEX(NoSettings_v3!$C$2:$AH$4612,MATCH('EPS 3.1.3'!$B1327,NoSettings_v3!$A$2:$A$4612,0),MATCH('EPS 3.1.3'!J$1,NoSettings_v3!$C$1:$AH$1,0)),"")</f>
        <v>0</v>
      </c>
      <c r="K1327" s="157">
        <f>IFERROR(INDEX(NoSettings_v3!$C$2:$AH$4612,MATCH('EPS 3.1.3'!$B1327,NoSettings_v3!$A$2:$A$4612,0),MATCH('EPS 3.1.3'!K$1,NoSettings_v3!$C$1:$AH$1,0)),"")</f>
        <v>0</v>
      </c>
      <c r="L1327" s="157">
        <f>IFERROR(INDEX(NoSettings_v3!$C$2:$AH$4612,MATCH('EPS 3.1.3'!$B1327,NoSettings_v3!$A$2:$A$4612,0),MATCH('EPS 3.1.3'!L$1,NoSettings_v3!$C$1:$AH$1,0)),"")</f>
        <v>0</v>
      </c>
      <c r="M1327" s="157">
        <f>IFERROR(INDEX(NoSettings_v3!$C$2:$AH$4612,MATCH('EPS 3.1.3'!$B1327,NoSettings_v3!$A$2:$A$4612,0),MATCH('EPS 3.1.3'!M$1,NoSettings_v3!$C$1:$AH$1,0)),"")</f>
        <v>0</v>
      </c>
      <c r="N1327" s="157">
        <f>IFERROR(INDEX(NoSettings_v3!$C$2:$AH$4612,MATCH('EPS 3.1.3'!$B1327,NoSettings_v3!$A$2:$A$4612,0),MATCH('EPS 3.1.3'!N$1,NoSettings_v3!$C$1:$AH$1,0)),"")</f>
        <v>0</v>
      </c>
      <c r="O1327" s="157">
        <f>IFERROR(INDEX(NoSettings_v3!$C$2:$AH$4612,MATCH('EPS 3.1.3'!$B1327,NoSettings_v3!$A$2:$A$4612,0),MATCH('EPS 3.1.3'!O$1,NoSettings_v3!$C$1:$AH$1,0)),"")</f>
        <v>0</v>
      </c>
      <c r="P1327" s="157">
        <f>IFERROR(INDEX(NoSettings_v3!$C$2:$AH$4612,MATCH('EPS 3.1.3'!$B1327,NoSettings_v3!$A$2:$A$4612,0),MATCH('EPS 3.1.3'!P$1,NoSettings_v3!$C$1:$AH$1,0)),"")</f>
        <v>0</v>
      </c>
      <c r="Q1327" s="157">
        <f>IFERROR(INDEX(NoSettings_v3!$C$2:$AH$4612,MATCH('EPS 3.1.3'!$B1327,NoSettings_v3!$A$2:$A$4612,0),MATCH('EPS 3.1.3'!Q$1,NoSettings_v3!$C$1:$AH$1,0)),"")</f>
        <v>0</v>
      </c>
      <c r="R1327" s="157">
        <f>IFERROR(INDEX(NoSettings_v3!$C$2:$AH$4612,MATCH('EPS 3.1.3'!$B1327,NoSettings_v3!$A$2:$A$4612,0),MATCH('EPS 3.1.3'!R$1,NoSettings_v3!$C$1:$AH$1,0)),"")</f>
        <v>0</v>
      </c>
      <c r="S1327" s="157">
        <f>IFERROR(INDEX(NoSettings_v3!$C$2:$AH$4612,MATCH('EPS 3.1.3'!$B1327,NoSettings_v3!$A$2:$A$4612,0),MATCH('EPS 3.1.3'!S$1,NoSettings_v3!$C$1:$AH$1,0)),"")</f>
        <v>0</v>
      </c>
      <c r="T1327" s="157">
        <f>IFERROR(INDEX(NoSettings_v3!$C$2:$AH$4612,MATCH('EPS 3.1.3'!$B1327,NoSettings_v3!$A$2:$A$4612,0),MATCH('EPS 3.1.3'!T$1,NoSettings_v3!$C$1:$AH$1,0)),"")</f>
        <v>0</v>
      </c>
      <c r="U1327" s="157">
        <f>IFERROR(INDEX(NoSettings_v3!$C$2:$AH$4612,MATCH('EPS 3.1.3'!$B1327,NoSettings_v3!$A$2:$A$4612,0),MATCH('EPS 3.1.3'!U$1,NoSettings_v3!$C$1:$AH$1,0)),"")</f>
        <v>0</v>
      </c>
      <c r="V1327" s="157">
        <f>IFERROR(INDEX(NoSettings_v3!$C$2:$AH$4612,MATCH('EPS 3.1.3'!$B1327,NoSettings_v3!$A$2:$A$4612,0),MATCH('EPS 3.1.3'!V$1,NoSettings_v3!$C$1:$AH$1,0)),"")</f>
        <v>0</v>
      </c>
      <c r="W1327" s="157">
        <f>IFERROR(INDEX(NoSettings_v3!$C$2:$AH$4612,MATCH('EPS 3.1.3'!$B1327,NoSettings_v3!$A$2:$A$4612,0),MATCH('EPS 3.1.3'!W$1,NoSettings_v3!$C$1:$AH$1,0)),"")</f>
        <v>0</v>
      </c>
      <c r="X1327" s="157">
        <f>IFERROR(INDEX(NoSettings_v3!$C$2:$AH$4612,MATCH('EPS 3.1.3'!$B1327,NoSettings_v3!$A$2:$A$4612,0),MATCH('EPS 3.1.3'!X$1,NoSettings_v3!$C$1:$AH$1,0)),"")</f>
        <v>0</v>
      </c>
      <c r="Y1327" s="157">
        <f>IFERROR(INDEX(NoSettings_v3!$C$2:$AH$4612,MATCH('EPS 3.1.3'!$B1327,NoSettings_v3!$A$2:$A$4612,0),MATCH('EPS 3.1.3'!Y$1,NoSettings_v3!$C$1:$AH$1,0)),"")</f>
        <v>0</v>
      </c>
      <c r="Z1327" s="157">
        <f>IFERROR(INDEX(NoSettings_v3!$C$2:$AH$4612,MATCH('EPS 3.1.3'!$B1327,NoSettings_v3!$A$2:$A$4612,0),MATCH('EPS 3.1.3'!Z$1,NoSettings_v3!$C$1:$AH$1,0)),"")</f>
        <v>0</v>
      </c>
      <c r="AA1327" s="157">
        <f>IFERROR(INDEX(NoSettings_v3!$C$2:$AH$4612,MATCH('EPS 3.1.3'!$B1327,NoSettings_v3!$A$2:$A$4612,0),MATCH('EPS 3.1.3'!AA$1,NoSettings_v3!$C$1:$AH$1,0)),"")</f>
        <v>0</v>
      </c>
      <c r="AB1327" s="157">
        <f>IFERROR(INDEX(NoSettings_v3!$C$2:$AH$4612,MATCH('EPS 3.1.3'!$B1327,NoSettings_v3!$A$2:$A$4612,0),MATCH('EPS 3.1.3'!AB$1,NoSettings_v3!$C$1:$AH$1,0)),"")</f>
        <v>0</v>
      </c>
      <c r="AC1327" s="157">
        <f>IFERROR(INDEX(NoSettings_v3!$C$2:$AH$4612,MATCH('EPS 3.1.3'!$B1327,NoSettings_v3!$A$2:$A$4612,0),MATCH('EPS 3.1.3'!AC$1,NoSettings_v3!$C$1:$AH$1,0)),"")</f>
        <v>0</v>
      </c>
      <c r="AD1327" s="157">
        <f>IFERROR(INDEX(NoSettings_v3!$C$2:$AH$4612,MATCH('EPS 3.1.3'!$B1327,NoSettings_v3!$A$2:$A$4612,0),MATCH('EPS 3.1.3'!AD$1,NoSettings_v3!$C$1:$AH$1,0)),"")</f>
        <v>0</v>
      </c>
      <c r="AE1327" s="157">
        <f>IFERROR(INDEX(NoSettings_v3!$C$2:$AH$4612,MATCH('EPS 3.1.3'!$B1327,NoSettings_v3!$A$2:$A$4612,0),MATCH('EPS 3.1.3'!AE$1,NoSettings_v3!$C$1:$AH$1,0)),"")</f>
        <v>0</v>
      </c>
      <c r="AF1327" s="157">
        <f>IFERROR(INDEX(NoSettings_v3!$C$2:$AH$4612,MATCH('EPS 3.1.3'!$B1327,NoSettings_v3!$A$2:$A$4612,0),MATCH('EPS 3.1.3'!AF$1,NoSettings_v3!$C$1:$AH$1,0)),"")</f>
        <v>0</v>
      </c>
      <c r="AG1327" s="157">
        <f>IFERROR(INDEX(NoSettings_v3!$C$2:$AH$4612,MATCH('EPS 3.1.3'!$B1327,NoSettings_v3!$A$2:$A$4612,0),MATCH('EPS 3.1.3'!AG$1,NoSettings_v3!$C$1:$AH$1,0)),"")</f>
        <v>0</v>
      </c>
      <c r="AH1327" s="157">
        <f>IFERROR(INDEX(NoSettings_v3!$C$2:$AH$4612,MATCH('EPS 3.1.3'!$B1327,NoSettings_v3!$A$2:$A$4612,0),MATCH('EPS 3.1.3'!AH$1,NoSettings_v3!$C$1:$AH$1,0)),"")</f>
        <v>0</v>
      </c>
      <c r="AI1327" s="157">
        <f>IFERROR(INDEX(NoSettings_v3!$C$2:$AH$4612,MATCH('EPS 3.1.3'!$B1327,NoSettings_v3!$A$2:$A$4612,0),MATCH('EPS 3.1.3'!AI$1,NoSettings_v3!$C$1:$AH$1,0)),"")</f>
        <v>0</v>
      </c>
    </row>
    <row r="1328" spans="2:35" x14ac:dyDescent="0.35">
      <c r="B1328" s="161" t="s">
        <v>2042</v>
      </c>
      <c r="C1328" s="127" t="s">
        <v>964</v>
      </c>
      <c r="D1328" s="157">
        <f>IFERROR(INDEX(NoSettings_v3!$C$2:$AH$4612,MATCH('EPS 3.1.3'!$B1328,NoSettings_v3!$A$2:$A$4612,0),MATCH('EPS 3.1.3'!D$1,NoSettings_v3!$C$1:$AH$1,0)),"")</f>
        <v>0</v>
      </c>
      <c r="E1328" s="157">
        <f>IFERROR(INDEX(NoSettings_v3!$C$2:$AH$4612,MATCH('EPS 3.1.3'!$B1328,NoSettings_v3!$A$2:$A$4612,0),MATCH('EPS 3.1.3'!E$1,NoSettings_v3!$C$1:$AH$1,0)),"")</f>
        <v>0</v>
      </c>
      <c r="F1328" s="157">
        <f>IFERROR(INDEX(NoSettings_v3!$C$2:$AH$4612,MATCH('EPS 3.1.3'!$B1328,NoSettings_v3!$A$2:$A$4612,0),MATCH('EPS 3.1.3'!F$1,NoSettings_v3!$C$1:$AH$1,0)),"")</f>
        <v>0</v>
      </c>
      <c r="G1328" s="157">
        <f>IFERROR(INDEX(NoSettings_v3!$C$2:$AH$4612,MATCH('EPS 3.1.3'!$B1328,NoSettings_v3!$A$2:$A$4612,0),MATCH('EPS 3.1.3'!G$1,NoSettings_v3!$C$1:$AH$1,0)),"")</f>
        <v>0</v>
      </c>
      <c r="H1328" s="157">
        <f>IFERROR(INDEX(NoSettings_v3!$C$2:$AH$4612,MATCH('EPS 3.1.3'!$B1328,NoSettings_v3!$A$2:$A$4612,0),MATCH('EPS 3.1.3'!H$1,NoSettings_v3!$C$1:$AH$1,0)),"")</f>
        <v>0</v>
      </c>
      <c r="I1328" s="157">
        <f>IFERROR(INDEX(NoSettings_v3!$C$2:$AH$4612,MATCH('EPS 3.1.3'!$B1328,NoSettings_v3!$A$2:$A$4612,0),MATCH('EPS 3.1.3'!I$1,NoSettings_v3!$C$1:$AH$1,0)),"")</f>
        <v>0</v>
      </c>
      <c r="J1328" s="157">
        <f>IFERROR(INDEX(NoSettings_v3!$C$2:$AH$4612,MATCH('EPS 3.1.3'!$B1328,NoSettings_v3!$A$2:$A$4612,0),MATCH('EPS 3.1.3'!J$1,NoSettings_v3!$C$1:$AH$1,0)),"")</f>
        <v>0</v>
      </c>
      <c r="K1328" s="157">
        <f>IFERROR(INDEX(NoSettings_v3!$C$2:$AH$4612,MATCH('EPS 3.1.3'!$B1328,NoSettings_v3!$A$2:$A$4612,0),MATCH('EPS 3.1.3'!K$1,NoSettings_v3!$C$1:$AH$1,0)),"")</f>
        <v>0</v>
      </c>
      <c r="L1328" s="157">
        <f>IFERROR(INDEX(NoSettings_v3!$C$2:$AH$4612,MATCH('EPS 3.1.3'!$B1328,NoSettings_v3!$A$2:$A$4612,0),MATCH('EPS 3.1.3'!L$1,NoSettings_v3!$C$1:$AH$1,0)),"")</f>
        <v>0</v>
      </c>
      <c r="M1328" s="157">
        <f>IFERROR(INDEX(NoSettings_v3!$C$2:$AH$4612,MATCH('EPS 3.1.3'!$B1328,NoSettings_v3!$A$2:$A$4612,0),MATCH('EPS 3.1.3'!M$1,NoSettings_v3!$C$1:$AH$1,0)),"")</f>
        <v>0</v>
      </c>
      <c r="N1328" s="157">
        <f>IFERROR(INDEX(NoSettings_v3!$C$2:$AH$4612,MATCH('EPS 3.1.3'!$B1328,NoSettings_v3!$A$2:$A$4612,0),MATCH('EPS 3.1.3'!N$1,NoSettings_v3!$C$1:$AH$1,0)),"")</f>
        <v>0</v>
      </c>
      <c r="O1328" s="157">
        <f>IFERROR(INDEX(NoSettings_v3!$C$2:$AH$4612,MATCH('EPS 3.1.3'!$B1328,NoSettings_v3!$A$2:$A$4612,0),MATCH('EPS 3.1.3'!O$1,NoSettings_v3!$C$1:$AH$1,0)),"")</f>
        <v>0</v>
      </c>
      <c r="P1328" s="157">
        <f>IFERROR(INDEX(NoSettings_v3!$C$2:$AH$4612,MATCH('EPS 3.1.3'!$B1328,NoSettings_v3!$A$2:$A$4612,0),MATCH('EPS 3.1.3'!P$1,NoSettings_v3!$C$1:$AH$1,0)),"")</f>
        <v>0</v>
      </c>
      <c r="Q1328" s="157">
        <f>IFERROR(INDEX(NoSettings_v3!$C$2:$AH$4612,MATCH('EPS 3.1.3'!$B1328,NoSettings_v3!$A$2:$A$4612,0),MATCH('EPS 3.1.3'!Q$1,NoSettings_v3!$C$1:$AH$1,0)),"")</f>
        <v>0</v>
      </c>
      <c r="R1328" s="157">
        <f>IFERROR(INDEX(NoSettings_v3!$C$2:$AH$4612,MATCH('EPS 3.1.3'!$B1328,NoSettings_v3!$A$2:$A$4612,0),MATCH('EPS 3.1.3'!R$1,NoSettings_v3!$C$1:$AH$1,0)),"")</f>
        <v>0</v>
      </c>
      <c r="S1328" s="157">
        <f>IFERROR(INDEX(NoSettings_v3!$C$2:$AH$4612,MATCH('EPS 3.1.3'!$B1328,NoSettings_v3!$A$2:$A$4612,0),MATCH('EPS 3.1.3'!S$1,NoSettings_v3!$C$1:$AH$1,0)),"")</f>
        <v>0</v>
      </c>
      <c r="T1328" s="157">
        <f>IFERROR(INDEX(NoSettings_v3!$C$2:$AH$4612,MATCH('EPS 3.1.3'!$B1328,NoSettings_v3!$A$2:$A$4612,0),MATCH('EPS 3.1.3'!T$1,NoSettings_v3!$C$1:$AH$1,0)),"")</f>
        <v>0</v>
      </c>
      <c r="U1328" s="157">
        <f>IFERROR(INDEX(NoSettings_v3!$C$2:$AH$4612,MATCH('EPS 3.1.3'!$B1328,NoSettings_v3!$A$2:$A$4612,0),MATCH('EPS 3.1.3'!U$1,NoSettings_v3!$C$1:$AH$1,0)),"")</f>
        <v>0</v>
      </c>
      <c r="V1328" s="157">
        <f>IFERROR(INDEX(NoSettings_v3!$C$2:$AH$4612,MATCH('EPS 3.1.3'!$B1328,NoSettings_v3!$A$2:$A$4612,0),MATCH('EPS 3.1.3'!V$1,NoSettings_v3!$C$1:$AH$1,0)),"")</f>
        <v>0</v>
      </c>
      <c r="W1328" s="157">
        <f>IFERROR(INDEX(NoSettings_v3!$C$2:$AH$4612,MATCH('EPS 3.1.3'!$B1328,NoSettings_v3!$A$2:$A$4612,0),MATCH('EPS 3.1.3'!W$1,NoSettings_v3!$C$1:$AH$1,0)),"")</f>
        <v>0</v>
      </c>
      <c r="X1328" s="157">
        <f>IFERROR(INDEX(NoSettings_v3!$C$2:$AH$4612,MATCH('EPS 3.1.3'!$B1328,NoSettings_v3!$A$2:$A$4612,0),MATCH('EPS 3.1.3'!X$1,NoSettings_v3!$C$1:$AH$1,0)),"")</f>
        <v>0</v>
      </c>
      <c r="Y1328" s="157">
        <f>IFERROR(INDEX(NoSettings_v3!$C$2:$AH$4612,MATCH('EPS 3.1.3'!$B1328,NoSettings_v3!$A$2:$A$4612,0),MATCH('EPS 3.1.3'!Y$1,NoSettings_v3!$C$1:$AH$1,0)),"")</f>
        <v>0</v>
      </c>
      <c r="Z1328" s="157">
        <f>IFERROR(INDEX(NoSettings_v3!$C$2:$AH$4612,MATCH('EPS 3.1.3'!$B1328,NoSettings_v3!$A$2:$A$4612,0),MATCH('EPS 3.1.3'!Z$1,NoSettings_v3!$C$1:$AH$1,0)),"")</f>
        <v>0</v>
      </c>
      <c r="AA1328" s="157">
        <f>IFERROR(INDEX(NoSettings_v3!$C$2:$AH$4612,MATCH('EPS 3.1.3'!$B1328,NoSettings_v3!$A$2:$A$4612,0),MATCH('EPS 3.1.3'!AA$1,NoSettings_v3!$C$1:$AH$1,0)),"")</f>
        <v>0</v>
      </c>
      <c r="AB1328" s="157">
        <f>IFERROR(INDEX(NoSettings_v3!$C$2:$AH$4612,MATCH('EPS 3.1.3'!$B1328,NoSettings_v3!$A$2:$A$4612,0),MATCH('EPS 3.1.3'!AB$1,NoSettings_v3!$C$1:$AH$1,0)),"")</f>
        <v>0</v>
      </c>
      <c r="AC1328" s="157">
        <f>IFERROR(INDEX(NoSettings_v3!$C$2:$AH$4612,MATCH('EPS 3.1.3'!$B1328,NoSettings_v3!$A$2:$A$4612,0),MATCH('EPS 3.1.3'!AC$1,NoSettings_v3!$C$1:$AH$1,0)),"")</f>
        <v>0</v>
      </c>
      <c r="AD1328" s="157">
        <f>IFERROR(INDEX(NoSettings_v3!$C$2:$AH$4612,MATCH('EPS 3.1.3'!$B1328,NoSettings_v3!$A$2:$A$4612,0),MATCH('EPS 3.1.3'!AD$1,NoSettings_v3!$C$1:$AH$1,0)),"")</f>
        <v>0</v>
      </c>
      <c r="AE1328" s="157">
        <f>IFERROR(INDEX(NoSettings_v3!$C$2:$AH$4612,MATCH('EPS 3.1.3'!$B1328,NoSettings_v3!$A$2:$A$4612,0),MATCH('EPS 3.1.3'!AE$1,NoSettings_v3!$C$1:$AH$1,0)),"")</f>
        <v>0</v>
      </c>
      <c r="AF1328" s="157">
        <f>IFERROR(INDEX(NoSettings_v3!$C$2:$AH$4612,MATCH('EPS 3.1.3'!$B1328,NoSettings_v3!$A$2:$A$4612,0),MATCH('EPS 3.1.3'!AF$1,NoSettings_v3!$C$1:$AH$1,0)),"")</f>
        <v>0</v>
      </c>
      <c r="AG1328" s="157">
        <f>IFERROR(INDEX(NoSettings_v3!$C$2:$AH$4612,MATCH('EPS 3.1.3'!$B1328,NoSettings_v3!$A$2:$A$4612,0),MATCH('EPS 3.1.3'!AG$1,NoSettings_v3!$C$1:$AH$1,0)),"")</f>
        <v>0</v>
      </c>
      <c r="AH1328" s="157">
        <f>IFERROR(INDEX(NoSettings_v3!$C$2:$AH$4612,MATCH('EPS 3.1.3'!$B1328,NoSettings_v3!$A$2:$A$4612,0),MATCH('EPS 3.1.3'!AH$1,NoSettings_v3!$C$1:$AH$1,0)),"")</f>
        <v>0</v>
      </c>
      <c r="AI1328" s="157">
        <f>IFERROR(INDEX(NoSettings_v3!$C$2:$AH$4612,MATCH('EPS 3.1.3'!$B1328,NoSettings_v3!$A$2:$A$4612,0),MATCH('EPS 3.1.3'!AI$1,NoSettings_v3!$C$1:$AH$1,0)),"")</f>
        <v>0</v>
      </c>
    </row>
    <row r="1329" spans="1:35" x14ac:dyDescent="0.35">
      <c r="B1329" s="161" t="s">
        <v>2043</v>
      </c>
      <c r="C1329" s="127" t="s">
        <v>964</v>
      </c>
      <c r="D1329" s="157">
        <f>IFERROR(INDEX(NoSettings_v3!$C$2:$AH$4612,MATCH('EPS 3.1.3'!$B1329,NoSettings_v3!$A$2:$A$4612,0),MATCH('EPS 3.1.3'!D$1,NoSettings_v3!$C$1:$AH$1,0)),"")</f>
        <v>0</v>
      </c>
      <c r="E1329" s="157">
        <f>IFERROR(INDEX(NoSettings_v3!$C$2:$AH$4612,MATCH('EPS 3.1.3'!$B1329,NoSettings_v3!$A$2:$A$4612,0),MATCH('EPS 3.1.3'!E$1,NoSettings_v3!$C$1:$AH$1,0)),"")</f>
        <v>0</v>
      </c>
      <c r="F1329" s="157">
        <f>IFERROR(INDEX(NoSettings_v3!$C$2:$AH$4612,MATCH('EPS 3.1.3'!$B1329,NoSettings_v3!$A$2:$A$4612,0),MATCH('EPS 3.1.3'!F$1,NoSettings_v3!$C$1:$AH$1,0)),"")</f>
        <v>0</v>
      </c>
      <c r="G1329" s="157">
        <f>IFERROR(INDEX(NoSettings_v3!$C$2:$AH$4612,MATCH('EPS 3.1.3'!$B1329,NoSettings_v3!$A$2:$A$4612,0),MATCH('EPS 3.1.3'!G$1,NoSettings_v3!$C$1:$AH$1,0)),"")</f>
        <v>0</v>
      </c>
      <c r="H1329" s="157">
        <f>IFERROR(INDEX(NoSettings_v3!$C$2:$AH$4612,MATCH('EPS 3.1.3'!$B1329,NoSettings_v3!$A$2:$A$4612,0),MATCH('EPS 3.1.3'!H$1,NoSettings_v3!$C$1:$AH$1,0)),"")</f>
        <v>0</v>
      </c>
      <c r="I1329" s="157">
        <f>IFERROR(INDEX(NoSettings_v3!$C$2:$AH$4612,MATCH('EPS 3.1.3'!$B1329,NoSettings_v3!$A$2:$A$4612,0),MATCH('EPS 3.1.3'!I$1,NoSettings_v3!$C$1:$AH$1,0)),"")</f>
        <v>0</v>
      </c>
      <c r="J1329" s="157">
        <f>IFERROR(INDEX(NoSettings_v3!$C$2:$AH$4612,MATCH('EPS 3.1.3'!$B1329,NoSettings_v3!$A$2:$A$4612,0),MATCH('EPS 3.1.3'!J$1,NoSettings_v3!$C$1:$AH$1,0)),"")</f>
        <v>0</v>
      </c>
      <c r="K1329" s="157">
        <f>IFERROR(INDEX(NoSettings_v3!$C$2:$AH$4612,MATCH('EPS 3.1.3'!$B1329,NoSettings_v3!$A$2:$A$4612,0),MATCH('EPS 3.1.3'!K$1,NoSettings_v3!$C$1:$AH$1,0)),"")</f>
        <v>0</v>
      </c>
      <c r="L1329" s="157">
        <f>IFERROR(INDEX(NoSettings_v3!$C$2:$AH$4612,MATCH('EPS 3.1.3'!$B1329,NoSettings_v3!$A$2:$A$4612,0),MATCH('EPS 3.1.3'!L$1,NoSettings_v3!$C$1:$AH$1,0)),"")</f>
        <v>0</v>
      </c>
      <c r="M1329" s="157">
        <f>IFERROR(INDEX(NoSettings_v3!$C$2:$AH$4612,MATCH('EPS 3.1.3'!$B1329,NoSettings_v3!$A$2:$A$4612,0),MATCH('EPS 3.1.3'!M$1,NoSettings_v3!$C$1:$AH$1,0)),"")</f>
        <v>0</v>
      </c>
      <c r="N1329" s="157">
        <f>IFERROR(INDEX(NoSettings_v3!$C$2:$AH$4612,MATCH('EPS 3.1.3'!$B1329,NoSettings_v3!$A$2:$A$4612,0),MATCH('EPS 3.1.3'!N$1,NoSettings_v3!$C$1:$AH$1,0)),"")</f>
        <v>0</v>
      </c>
      <c r="O1329" s="157">
        <f>IFERROR(INDEX(NoSettings_v3!$C$2:$AH$4612,MATCH('EPS 3.1.3'!$B1329,NoSettings_v3!$A$2:$A$4612,0),MATCH('EPS 3.1.3'!O$1,NoSettings_v3!$C$1:$AH$1,0)),"")</f>
        <v>0</v>
      </c>
      <c r="P1329" s="157">
        <f>IFERROR(INDEX(NoSettings_v3!$C$2:$AH$4612,MATCH('EPS 3.1.3'!$B1329,NoSettings_v3!$A$2:$A$4612,0),MATCH('EPS 3.1.3'!P$1,NoSettings_v3!$C$1:$AH$1,0)),"")</f>
        <v>0</v>
      </c>
      <c r="Q1329" s="157">
        <f>IFERROR(INDEX(NoSettings_v3!$C$2:$AH$4612,MATCH('EPS 3.1.3'!$B1329,NoSettings_v3!$A$2:$A$4612,0),MATCH('EPS 3.1.3'!Q$1,NoSettings_v3!$C$1:$AH$1,0)),"")</f>
        <v>0</v>
      </c>
      <c r="R1329" s="157">
        <f>IFERROR(INDEX(NoSettings_v3!$C$2:$AH$4612,MATCH('EPS 3.1.3'!$B1329,NoSettings_v3!$A$2:$A$4612,0),MATCH('EPS 3.1.3'!R$1,NoSettings_v3!$C$1:$AH$1,0)),"")</f>
        <v>0</v>
      </c>
      <c r="S1329" s="157">
        <f>IFERROR(INDEX(NoSettings_v3!$C$2:$AH$4612,MATCH('EPS 3.1.3'!$B1329,NoSettings_v3!$A$2:$A$4612,0),MATCH('EPS 3.1.3'!S$1,NoSettings_v3!$C$1:$AH$1,0)),"")</f>
        <v>0</v>
      </c>
      <c r="T1329" s="157">
        <f>IFERROR(INDEX(NoSettings_v3!$C$2:$AH$4612,MATCH('EPS 3.1.3'!$B1329,NoSettings_v3!$A$2:$A$4612,0),MATCH('EPS 3.1.3'!T$1,NoSettings_v3!$C$1:$AH$1,0)),"")</f>
        <v>0</v>
      </c>
      <c r="U1329" s="157">
        <f>IFERROR(INDEX(NoSettings_v3!$C$2:$AH$4612,MATCH('EPS 3.1.3'!$B1329,NoSettings_v3!$A$2:$A$4612,0),MATCH('EPS 3.1.3'!U$1,NoSettings_v3!$C$1:$AH$1,0)),"")</f>
        <v>0</v>
      </c>
      <c r="V1329" s="157">
        <f>IFERROR(INDEX(NoSettings_v3!$C$2:$AH$4612,MATCH('EPS 3.1.3'!$B1329,NoSettings_v3!$A$2:$A$4612,0),MATCH('EPS 3.1.3'!V$1,NoSettings_v3!$C$1:$AH$1,0)),"")</f>
        <v>0</v>
      </c>
      <c r="W1329" s="157">
        <f>IFERROR(INDEX(NoSettings_v3!$C$2:$AH$4612,MATCH('EPS 3.1.3'!$B1329,NoSettings_v3!$A$2:$A$4612,0),MATCH('EPS 3.1.3'!W$1,NoSettings_v3!$C$1:$AH$1,0)),"")</f>
        <v>0</v>
      </c>
      <c r="X1329" s="157">
        <f>IFERROR(INDEX(NoSettings_v3!$C$2:$AH$4612,MATCH('EPS 3.1.3'!$B1329,NoSettings_v3!$A$2:$A$4612,0),MATCH('EPS 3.1.3'!X$1,NoSettings_v3!$C$1:$AH$1,0)),"")</f>
        <v>0</v>
      </c>
      <c r="Y1329" s="157">
        <f>IFERROR(INDEX(NoSettings_v3!$C$2:$AH$4612,MATCH('EPS 3.1.3'!$B1329,NoSettings_v3!$A$2:$A$4612,0),MATCH('EPS 3.1.3'!Y$1,NoSettings_v3!$C$1:$AH$1,0)),"")</f>
        <v>0</v>
      </c>
      <c r="Z1329" s="157">
        <f>IFERROR(INDEX(NoSettings_v3!$C$2:$AH$4612,MATCH('EPS 3.1.3'!$B1329,NoSettings_v3!$A$2:$A$4612,0),MATCH('EPS 3.1.3'!Z$1,NoSettings_v3!$C$1:$AH$1,0)),"")</f>
        <v>0</v>
      </c>
      <c r="AA1329" s="157">
        <f>IFERROR(INDEX(NoSettings_v3!$C$2:$AH$4612,MATCH('EPS 3.1.3'!$B1329,NoSettings_v3!$A$2:$A$4612,0),MATCH('EPS 3.1.3'!AA$1,NoSettings_v3!$C$1:$AH$1,0)),"")</f>
        <v>0</v>
      </c>
      <c r="AB1329" s="157">
        <f>IFERROR(INDEX(NoSettings_v3!$C$2:$AH$4612,MATCH('EPS 3.1.3'!$B1329,NoSettings_v3!$A$2:$A$4612,0),MATCH('EPS 3.1.3'!AB$1,NoSettings_v3!$C$1:$AH$1,0)),"")</f>
        <v>0</v>
      </c>
      <c r="AC1329" s="157">
        <f>IFERROR(INDEX(NoSettings_v3!$C$2:$AH$4612,MATCH('EPS 3.1.3'!$B1329,NoSettings_v3!$A$2:$A$4612,0),MATCH('EPS 3.1.3'!AC$1,NoSettings_v3!$C$1:$AH$1,0)),"")</f>
        <v>0</v>
      </c>
      <c r="AD1329" s="157">
        <f>IFERROR(INDEX(NoSettings_v3!$C$2:$AH$4612,MATCH('EPS 3.1.3'!$B1329,NoSettings_v3!$A$2:$A$4612,0),MATCH('EPS 3.1.3'!AD$1,NoSettings_v3!$C$1:$AH$1,0)),"")</f>
        <v>0</v>
      </c>
      <c r="AE1329" s="157">
        <f>IFERROR(INDEX(NoSettings_v3!$C$2:$AH$4612,MATCH('EPS 3.1.3'!$B1329,NoSettings_v3!$A$2:$A$4612,0),MATCH('EPS 3.1.3'!AE$1,NoSettings_v3!$C$1:$AH$1,0)),"")</f>
        <v>0</v>
      </c>
      <c r="AF1329" s="157">
        <f>IFERROR(INDEX(NoSettings_v3!$C$2:$AH$4612,MATCH('EPS 3.1.3'!$B1329,NoSettings_v3!$A$2:$A$4612,0),MATCH('EPS 3.1.3'!AF$1,NoSettings_v3!$C$1:$AH$1,0)),"")</f>
        <v>0</v>
      </c>
      <c r="AG1329" s="157">
        <f>IFERROR(INDEX(NoSettings_v3!$C$2:$AH$4612,MATCH('EPS 3.1.3'!$B1329,NoSettings_v3!$A$2:$A$4612,0),MATCH('EPS 3.1.3'!AG$1,NoSettings_v3!$C$1:$AH$1,0)),"")</f>
        <v>0</v>
      </c>
      <c r="AH1329" s="157">
        <f>IFERROR(INDEX(NoSettings_v3!$C$2:$AH$4612,MATCH('EPS 3.1.3'!$B1329,NoSettings_v3!$A$2:$A$4612,0),MATCH('EPS 3.1.3'!AH$1,NoSettings_v3!$C$1:$AH$1,0)),"")</f>
        <v>0</v>
      </c>
      <c r="AI1329" s="157">
        <f>IFERROR(INDEX(NoSettings_v3!$C$2:$AH$4612,MATCH('EPS 3.1.3'!$B1329,NoSettings_v3!$A$2:$A$4612,0),MATCH('EPS 3.1.3'!AI$1,NoSettings_v3!$C$1:$AH$1,0)),"")</f>
        <v>0</v>
      </c>
    </row>
    <row r="1330" spans="1:35" x14ac:dyDescent="0.35">
      <c r="B1330" s="161" t="s">
        <v>2044</v>
      </c>
      <c r="C1330" s="127" t="s">
        <v>964</v>
      </c>
      <c r="D1330" s="157">
        <f>IFERROR(INDEX(NoSettings_v3!$C$2:$AH$4612,MATCH('EPS 3.1.3'!$B1330,NoSettings_v3!$A$2:$A$4612,0),MATCH('EPS 3.1.3'!D$1,NoSettings_v3!$C$1:$AH$1,0)),"")</f>
        <v>0</v>
      </c>
      <c r="E1330" s="157">
        <f>IFERROR(INDEX(NoSettings_v3!$C$2:$AH$4612,MATCH('EPS 3.1.3'!$B1330,NoSettings_v3!$A$2:$A$4612,0),MATCH('EPS 3.1.3'!E$1,NoSettings_v3!$C$1:$AH$1,0)),"")</f>
        <v>0</v>
      </c>
      <c r="F1330" s="157">
        <f>IFERROR(INDEX(NoSettings_v3!$C$2:$AH$4612,MATCH('EPS 3.1.3'!$B1330,NoSettings_v3!$A$2:$A$4612,0),MATCH('EPS 3.1.3'!F$1,NoSettings_v3!$C$1:$AH$1,0)),"")</f>
        <v>0</v>
      </c>
      <c r="G1330" s="157">
        <f>IFERROR(INDEX(NoSettings_v3!$C$2:$AH$4612,MATCH('EPS 3.1.3'!$B1330,NoSettings_v3!$A$2:$A$4612,0),MATCH('EPS 3.1.3'!G$1,NoSettings_v3!$C$1:$AH$1,0)),"")</f>
        <v>0</v>
      </c>
      <c r="H1330" s="157">
        <f>IFERROR(INDEX(NoSettings_v3!$C$2:$AH$4612,MATCH('EPS 3.1.3'!$B1330,NoSettings_v3!$A$2:$A$4612,0),MATCH('EPS 3.1.3'!H$1,NoSettings_v3!$C$1:$AH$1,0)),"")</f>
        <v>0</v>
      </c>
      <c r="I1330" s="157">
        <f>IFERROR(INDEX(NoSettings_v3!$C$2:$AH$4612,MATCH('EPS 3.1.3'!$B1330,NoSettings_v3!$A$2:$A$4612,0),MATCH('EPS 3.1.3'!I$1,NoSettings_v3!$C$1:$AH$1,0)),"")</f>
        <v>0</v>
      </c>
      <c r="J1330" s="157">
        <f>IFERROR(INDEX(NoSettings_v3!$C$2:$AH$4612,MATCH('EPS 3.1.3'!$B1330,NoSettings_v3!$A$2:$A$4612,0),MATCH('EPS 3.1.3'!J$1,NoSettings_v3!$C$1:$AH$1,0)),"")</f>
        <v>0</v>
      </c>
      <c r="K1330" s="157">
        <f>IFERROR(INDEX(NoSettings_v3!$C$2:$AH$4612,MATCH('EPS 3.1.3'!$B1330,NoSettings_v3!$A$2:$A$4612,0),MATCH('EPS 3.1.3'!K$1,NoSettings_v3!$C$1:$AH$1,0)),"")</f>
        <v>0</v>
      </c>
      <c r="L1330" s="157">
        <f>IFERROR(INDEX(NoSettings_v3!$C$2:$AH$4612,MATCH('EPS 3.1.3'!$B1330,NoSettings_v3!$A$2:$A$4612,0),MATCH('EPS 3.1.3'!L$1,NoSettings_v3!$C$1:$AH$1,0)),"")</f>
        <v>0</v>
      </c>
      <c r="M1330" s="157">
        <f>IFERROR(INDEX(NoSettings_v3!$C$2:$AH$4612,MATCH('EPS 3.1.3'!$B1330,NoSettings_v3!$A$2:$A$4612,0),MATCH('EPS 3.1.3'!M$1,NoSettings_v3!$C$1:$AH$1,0)),"")</f>
        <v>0</v>
      </c>
      <c r="N1330" s="157">
        <f>IFERROR(INDEX(NoSettings_v3!$C$2:$AH$4612,MATCH('EPS 3.1.3'!$B1330,NoSettings_v3!$A$2:$A$4612,0),MATCH('EPS 3.1.3'!N$1,NoSettings_v3!$C$1:$AH$1,0)),"")</f>
        <v>0</v>
      </c>
      <c r="O1330" s="157">
        <f>IFERROR(INDEX(NoSettings_v3!$C$2:$AH$4612,MATCH('EPS 3.1.3'!$B1330,NoSettings_v3!$A$2:$A$4612,0),MATCH('EPS 3.1.3'!O$1,NoSettings_v3!$C$1:$AH$1,0)),"")</f>
        <v>0</v>
      </c>
      <c r="P1330" s="157">
        <f>IFERROR(INDEX(NoSettings_v3!$C$2:$AH$4612,MATCH('EPS 3.1.3'!$B1330,NoSettings_v3!$A$2:$A$4612,0),MATCH('EPS 3.1.3'!P$1,NoSettings_v3!$C$1:$AH$1,0)),"")</f>
        <v>0</v>
      </c>
      <c r="Q1330" s="157">
        <f>IFERROR(INDEX(NoSettings_v3!$C$2:$AH$4612,MATCH('EPS 3.1.3'!$B1330,NoSettings_v3!$A$2:$A$4612,0),MATCH('EPS 3.1.3'!Q$1,NoSettings_v3!$C$1:$AH$1,0)),"")</f>
        <v>0</v>
      </c>
      <c r="R1330" s="157">
        <f>IFERROR(INDEX(NoSettings_v3!$C$2:$AH$4612,MATCH('EPS 3.1.3'!$B1330,NoSettings_v3!$A$2:$A$4612,0),MATCH('EPS 3.1.3'!R$1,NoSettings_v3!$C$1:$AH$1,0)),"")</f>
        <v>0</v>
      </c>
      <c r="S1330" s="157">
        <f>IFERROR(INDEX(NoSettings_v3!$C$2:$AH$4612,MATCH('EPS 3.1.3'!$B1330,NoSettings_v3!$A$2:$A$4612,0),MATCH('EPS 3.1.3'!S$1,NoSettings_v3!$C$1:$AH$1,0)),"")</f>
        <v>0</v>
      </c>
      <c r="T1330" s="157">
        <f>IFERROR(INDEX(NoSettings_v3!$C$2:$AH$4612,MATCH('EPS 3.1.3'!$B1330,NoSettings_v3!$A$2:$A$4612,0),MATCH('EPS 3.1.3'!T$1,NoSettings_v3!$C$1:$AH$1,0)),"")</f>
        <v>0</v>
      </c>
      <c r="U1330" s="157">
        <f>IFERROR(INDEX(NoSettings_v3!$C$2:$AH$4612,MATCH('EPS 3.1.3'!$B1330,NoSettings_v3!$A$2:$A$4612,0),MATCH('EPS 3.1.3'!U$1,NoSettings_v3!$C$1:$AH$1,0)),"")</f>
        <v>0</v>
      </c>
      <c r="V1330" s="157">
        <f>IFERROR(INDEX(NoSettings_v3!$C$2:$AH$4612,MATCH('EPS 3.1.3'!$B1330,NoSettings_v3!$A$2:$A$4612,0),MATCH('EPS 3.1.3'!V$1,NoSettings_v3!$C$1:$AH$1,0)),"")</f>
        <v>0</v>
      </c>
      <c r="W1330" s="157">
        <f>IFERROR(INDEX(NoSettings_v3!$C$2:$AH$4612,MATCH('EPS 3.1.3'!$B1330,NoSettings_v3!$A$2:$A$4612,0),MATCH('EPS 3.1.3'!W$1,NoSettings_v3!$C$1:$AH$1,0)),"")</f>
        <v>0</v>
      </c>
      <c r="X1330" s="157">
        <f>IFERROR(INDEX(NoSettings_v3!$C$2:$AH$4612,MATCH('EPS 3.1.3'!$B1330,NoSettings_v3!$A$2:$A$4612,0),MATCH('EPS 3.1.3'!X$1,NoSettings_v3!$C$1:$AH$1,0)),"")</f>
        <v>0</v>
      </c>
      <c r="Y1330" s="157">
        <f>IFERROR(INDEX(NoSettings_v3!$C$2:$AH$4612,MATCH('EPS 3.1.3'!$B1330,NoSettings_v3!$A$2:$A$4612,0),MATCH('EPS 3.1.3'!Y$1,NoSettings_v3!$C$1:$AH$1,0)),"")</f>
        <v>0</v>
      </c>
      <c r="Z1330" s="157">
        <f>IFERROR(INDEX(NoSettings_v3!$C$2:$AH$4612,MATCH('EPS 3.1.3'!$B1330,NoSettings_v3!$A$2:$A$4612,0),MATCH('EPS 3.1.3'!Z$1,NoSettings_v3!$C$1:$AH$1,0)),"")</f>
        <v>0</v>
      </c>
      <c r="AA1330" s="157">
        <f>IFERROR(INDEX(NoSettings_v3!$C$2:$AH$4612,MATCH('EPS 3.1.3'!$B1330,NoSettings_v3!$A$2:$A$4612,0),MATCH('EPS 3.1.3'!AA$1,NoSettings_v3!$C$1:$AH$1,0)),"")</f>
        <v>0</v>
      </c>
      <c r="AB1330" s="157">
        <f>IFERROR(INDEX(NoSettings_v3!$C$2:$AH$4612,MATCH('EPS 3.1.3'!$B1330,NoSettings_v3!$A$2:$A$4612,0),MATCH('EPS 3.1.3'!AB$1,NoSettings_v3!$C$1:$AH$1,0)),"")</f>
        <v>0</v>
      </c>
      <c r="AC1330" s="157">
        <f>IFERROR(INDEX(NoSettings_v3!$C$2:$AH$4612,MATCH('EPS 3.1.3'!$B1330,NoSettings_v3!$A$2:$A$4612,0),MATCH('EPS 3.1.3'!AC$1,NoSettings_v3!$C$1:$AH$1,0)),"")</f>
        <v>0</v>
      </c>
      <c r="AD1330" s="157">
        <f>IFERROR(INDEX(NoSettings_v3!$C$2:$AH$4612,MATCH('EPS 3.1.3'!$B1330,NoSettings_v3!$A$2:$A$4612,0),MATCH('EPS 3.1.3'!AD$1,NoSettings_v3!$C$1:$AH$1,0)),"")</f>
        <v>0</v>
      </c>
      <c r="AE1330" s="157">
        <f>IFERROR(INDEX(NoSettings_v3!$C$2:$AH$4612,MATCH('EPS 3.1.3'!$B1330,NoSettings_v3!$A$2:$A$4612,0),MATCH('EPS 3.1.3'!AE$1,NoSettings_v3!$C$1:$AH$1,0)),"")</f>
        <v>0</v>
      </c>
      <c r="AF1330" s="157">
        <f>IFERROR(INDEX(NoSettings_v3!$C$2:$AH$4612,MATCH('EPS 3.1.3'!$B1330,NoSettings_v3!$A$2:$A$4612,0),MATCH('EPS 3.1.3'!AF$1,NoSettings_v3!$C$1:$AH$1,0)),"")</f>
        <v>0</v>
      </c>
      <c r="AG1330" s="157">
        <f>IFERROR(INDEX(NoSettings_v3!$C$2:$AH$4612,MATCH('EPS 3.1.3'!$B1330,NoSettings_v3!$A$2:$A$4612,0),MATCH('EPS 3.1.3'!AG$1,NoSettings_v3!$C$1:$AH$1,0)),"")</f>
        <v>0</v>
      </c>
      <c r="AH1330" s="157">
        <f>IFERROR(INDEX(NoSettings_v3!$C$2:$AH$4612,MATCH('EPS 3.1.3'!$B1330,NoSettings_v3!$A$2:$A$4612,0),MATCH('EPS 3.1.3'!AH$1,NoSettings_v3!$C$1:$AH$1,0)),"")</f>
        <v>0</v>
      </c>
      <c r="AI1330" s="157">
        <f>IFERROR(INDEX(NoSettings_v3!$C$2:$AH$4612,MATCH('EPS 3.1.3'!$B1330,NoSettings_v3!$A$2:$A$4612,0),MATCH('EPS 3.1.3'!AI$1,NoSettings_v3!$C$1:$AH$1,0)),"")</f>
        <v>0</v>
      </c>
    </row>
    <row r="1331" spans="1:35" x14ac:dyDescent="0.35">
      <c r="B1331" s="161" t="s">
        <v>2045</v>
      </c>
      <c r="C1331" s="127" t="s">
        <v>964</v>
      </c>
      <c r="D1331" s="157">
        <f>IFERROR(INDEX(NoSettings_v3!$C$2:$AH$4612,MATCH('EPS 3.1.3'!$B1331,NoSettings_v3!$A$2:$A$4612,0),MATCH('EPS 3.1.3'!D$1,NoSettings_v3!$C$1:$AH$1,0)),"")</f>
        <v>0</v>
      </c>
      <c r="E1331" s="157">
        <f>IFERROR(INDEX(NoSettings_v3!$C$2:$AH$4612,MATCH('EPS 3.1.3'!$B1331,NoSettings_v3!$A$2:$A$4612,0),MATCH('EPS 3.1.3'!E$1,NoSettings_v3!$C$1:$AH$1,0)),"")</f>
        <v>0</v>
      </c>
      <c r="F1331" s="157">
        <f>IFERROR(INDEX(NoSettings_v3!$C$2:$AH$4612,MATCH('EPS 3.1.3'!$B1331,NoSettings_v3!$A$2:$A$4612,0),MATCH('EPS 3.1.3'!F$1,NoSettings_v3!$C$1:$AH$1,0)),"")</f>
        <v>0</v>
      </c>
      <c r="G1331" s="157">
        <f>IFERROR(INDEX(NoSettings_v3!$C$2:$AH$4612,MATCH('EPS 3.1.3'!$B1331,NoSettings_v3!$A$2:$A$4612,0),MATCH('EPS 3.1.3'!G$1,NoSettings_v3!$C$1:$AH$1,0)),"")</f>
        <v>0</v>
      </c>
      <c r="H1331" s="157">
        <f>IFERROR(INDEX(NoSettings_v3!$C$2:$AH$4612,MATCH('EPS 3.1.3'!$B1331,NoSettings_v3!$A$2:$A$4612,0),MATCH('EPS 3.1.3'!H$1,NoSettings_v3!$C$1:$AH$1,0)),"")</f>
        <v>0</v>
      </c>
      <c r="I1331" s="157">
        <f>IFERROR(INDEX(NoSettings_v3!$C$2:$AH$4612,MATCH('EPS 3.1.3'!$B1331,NoSettings_v3!$A$2:$A$4612,0),MATCH('EPS 3.1.3'!I$1,NoSettings_v3!$C$1:$AH$1,0)),"")</f>
        <v>0</v>
      </c>
      <c r="J1331" s="157">
        <f>IFERROR(INDEX(NoSettings_v3!$C$2:$AH$4612,MATCH('EPS 3.1.3'!$B1331,NoSettings_v3!$A$2:$A$4612,0),MATCH('EPS 3.1.3'!J$1,NoSettings_v3!$C$1:$AH$1,0)),"")</f>
        <v>0</v>
      </c>
      <c r="K1331" s="157">
        <f>IFERROR(INDEX(NoSettings_v3!$C$2:$AH$4612,MATCH('EPS 3.1.3'!$B1331,NoSettings_v3!$A$2:$A$4612,0),MATCH('EPS 3.1.3'!K$1,NoSettings_v3!$C$1:$AH$1,0)),"")</f>
        <v>0</v>
      </c>
      <c r="L1331" s="157">
        <f>IFERROR(INDEX(NoSettings_v3!$C$2:$AH$4612,MATCH('EPS 3.1.3'!$B1331,NoSettings_v3!$A$2:$A$4612,0),MATCH('EPS 3.1.3'!L$1,NoSettings_v3!$C$1:$AH$1,0)),"")</f>
        <v>0</v>
      </c>
      <c r="M1331" s="157">
        <f>IFERROR(INDEX(NoSettings_v3!$C$2:$AH$4612,MATCH('EPS 3.1.3'!$B1331,NoSettings_v3!$A$2:$A$4612,0),MATCH('EPS 3.1.3'!M$1,NoSettings_v3!$C$1:$AH$1,0)),"")</f>
        <v>0</v>
      </c>
      <c r="N1331" s="157">
        <f>IFERROR(INDEX(NoSettings_v3!$C$2:$AH$4612,MATCH('EPS 3.1.3'!$B1331,NoSettings_v3!$A$2:$A$4612,0),MATCH('EPS 3.1.3'!N$1,NoSettings_v3!$C$1:$AH$1,0)),"")</f>
        <v>0</v>
      </c>
      <c r="O1331" s="157">
        <f>IFERROR(INDEX(NoSettings_v3!$C$2:$AH$4612,MATCH('EPS 3.1.3'!$B1331,NoSettings_v3!$A$2:$A$4612,0),MATCH('EPS 3.1.3'!O$1,NoSettings_v3!$C$1:$AH$1,0)),"")</f>
        <v>0</v>
      </c>
      <c r="P1331" s="157">
        <f>IFERROR(INDEX(NoSettings_v3!$C$2:$AH$4612,MATCH('EPS 3.1.3'!$B1331,NoSettings_v3!$A$2:$A$4612,0),MATCH('EPS 3.1.3'!P$1,NoSettings_v3!$C$1:$AH$1,0)),"")</f>
        <v>0</v>
      </c>
      <c r="Q1331" s="157">
        <f>IFERROR(INDEX(NoSettings_v3!$C$2:$AH$4612,MATCH('EPS 3.1.3'!$B1331,NoSettings_v3!$A$2:$A$4612,0),MATCH('EPS 3.1.3'!Q$1,NoSettings_v3!$C$1:$AH$1,0)),"")</f>
        <v>0</v>
      </c>
      <c r="R1331" s="157">
        <f>IFERROR(INDEX(NoSettings_v3!$C$2:$AH$4612,MATCH('EPS 3.1.3'!$B1331,NoSettings_v3!$A$2:$A$4612,0),MATCH('EPS 3.1.3'!R$1,NoSettings_v3!$C$1:$AH$1,0)),"")</f>
        <v>0</v>
      </c>
      <c r="S1331" s="157">
        <f>IFERROR(INDEX(NoSettings_v3!$C$2:$AH$4612,MATCH('EPS 3.1.3'!$B1331,NoSettings_v3!$A$2:$A$4612,0),MATCH('EPS 3.1.3'!S$1,NoSettings_v3!$C$1:$AH$1,0)),"")</f>
        <v>0</v>
      </c>
      <c r="T1331" s="157">
        <f>IFERROR(INDEX(NoSettings_v3!$C$2:$AH$4612,MATCH('EPS 3.1.3'!$B1331,NoSettings_v3!$A$2:$A$4612,0),MATCH('EPS 3.1.3'!T$1,NoSettings_v3!$C$1:$AH$1,0)),"")</f>
        <v>0</v>
      </c>
      <c r="U1331" s="157">
        <f>IFERROR(INDEX(NoSettings_v3!$C$2:$AH$4612,MATCH('EPS 3.1.3'!$B1331,NoSettings_v3!$A$2:$A$4612,0),MATCH('EPS 3.1.3'!U$1,NoSettings_v3!$C$1:$AH$1,0)),"")</f>
        <v>0</v>
      </c>
      <c r="V1331" s="157">
        <f>IFERROR(INDEX(NoSettings_v3!$C$2:$AH$4612,MATCH('EPS 3.1.3'!$B1331,NoSettings_v3!$A$2:$A$4612,0),MATCH('EPS 3.1.3'!V$1,NoSettings_v3!$C$1:$AH$1,0)),"")</f>
        <v>0</v>
      </c>
      <c r="W1331" s="157">
        <f>IFERROR(INDEX(NoSettings_v3!$C$2:$AH$4612,MATCH('EPS 3.1.3'!$B1331,NoSettings_v3!$A$2:$A$4612,0),MATCH('EPS 3.1.3'!W$1,NoSettings_v3!$C$1:$AH$1,0)),"")</f>
        <v>0</v>
      </c>
      <c r="X1331" s="157">
        <f>IFERROR(INDEX(NoSettings_v3!$C$2:$AH$4612,MATCH('EPS 3.1.3'!$B1331,NoSettings_v3!$A$2:$A$4612,0),MATCH('EPS 3.1.3'!X$1,NoSettings_v3!$C$1:$AH$1,0)),"")</f>
        <v>0</v>
      </c>
      <c r="Y1331" s="157">
        <f>IFERROR(INDEX(NoSettings_v3!$C$2:$AH$4612,MATCH('EPS 3.1.3'!$B1331,NoSettings_v3!$A$2:$A$4612,0),MATCH('EPS 3.1.3'!Y$1,NoSettings_v3!$C$1:$AH$1,0)),"")</f>
        <v>0</v>
      </c>
      <c r="Z1331" s="157">
        <f>IFERROR(INDEX(NoSettings_v3!$C$2:$AH$4612,MATCH('EPS 3.1.3'!$B1331,NoSettings_v3!$A$2:$A$4612,0),MATCH('EPS 3.1.3'!Z$1,NoSettings_v3!$C$1:$AH$1,0)),"")</f>
        <v>0</v>
      </c>
      <c r="AA1331" s="157">
        <f>IFERROR(INDEX(NoSettings_v3!$C$2:$AH$4612,MATCH('EPS 3.1.3'!$B1331,NoSettings_v3!$A$2:$A$4612,0),MATCH('EPS 3.1.3'!AA$1,NoSettings_v3!$C$1:$AH$1,0)),"")</f>
        <v>0</v>
      </c>
      <c r="AB1331" s="157">
        <f>IFERROR(INDEX(NoSettings_v3!$C$2:$AH$4612,MATCH('EPS 3.1.3'!$B1331,NoSettings_v3!$A$2:$A$4612,0),MATCH('EPS 3.1.3'!AB$1,NoSettings_v3!$C$1:$AH$1,0)),"")</f>
        <v>0</v>
      </c>
      <c r="AC1331" s="157">
        <f>IFERROR(INDEX(NoSettings_v3!$C$2:$AH$4612,MATCH('EPS 3.1.3'!$B1331,NoSettings_v3!$A$2:$A$4612,0),MATCH('EPS 3.1.3'!AC$1,NoSettings_v3!$C$1:$AH$1,0)),"")</f>
        <v>0</v>
      </c>
      <c r="AD1331" s="157">
        <f>IFERROR(INDEX(NoSettings_v3!$C$2:$AH$4612,MATCH('EPS 3.1.3'!$B1331,NoSettings_v3!$A$2:$A$4612,0),MATCH('EPS 3.1.3'!AD$1,NoSettings_v3!$C$1:$AH$1,0)),"")</f>
        <v>0</v>
      </c>
      <c r="AE1331" s="157">
        <f>IFERROR(INDEX(NoSettings_v3!$C$2:$AH$4612,MATCH('EPS 3.1.3'!$B1331,NoSettings_v3!$A$2:$A$4612,0),MATCH('EPS 3.1.3'!AE$1,NoSettings_v3!$C$1:$AH$1,0)),"")</f>
        <v>0</v>
      </c>
      <c r="AF1331" s="157">
        <f>IFERROR(INDEX(NoSettings_v3!$C$2:$AH$4612,MATCH('EPS 3.1.3'!$B1331,NoSettings_v3!$A$2:$A$4612,0),MATCH('EPS 3.1.3'!AF$1,NoSettings_v3!$C$1:$AH$1,0)),"")</f>
        <v>0</v>
      </c>
      <c r="AG1331" s="157">
        <f>IFERROR(INDEX(NoSettings_v3!$C$2:$AH$4612,MATCH('EPS 3.1.3'!$B1331,NoSettings_v3!$A$2:$A$4612,0),MATCH('EPS 3.1.3'!AG$1,NoSettings_v3!$C$1:$AH$1,0)),"")</f>
        <v>0</v>
      </c>
      <c r="AH1331" s="157">
        <f>IFERROR(INDEX(NoSettings_v3!$C$2:$AH$4612,MATCH('EPS 3.1.3'!$B1331,NoSettings_v3!$A$2:$A$4612,0),MATCH('EPS 3.1.3'!AH$1,NoSettings_v3!$C$1:$AH$1,0)),"")</f>
        <v>0</v>
      </c>
      <c r="AI1331" s="157">
        <f>IFERROR(INDEX(NoSettings_v3!$C$2:$AH$4612,MATCH('EPS 3.1.3'!$B1331,NoSettings_v3!$A$2:$A$4612,0),MATCH('EPS 3.1.3'!AI$1,NoSettings_v3!$C$1:$AH$1,0)),"")</f>
        <v>0</v>
      </c>
    </row>
    <row r="1332" spans="1:35" x14ac:dyDescent="0.35">
      <c r="B1332" s="161" t="s">
        <v>2046</v>
      </c>
      <c r="C1332" s="127" t="s">
        <v>964</v>
      </c>
      <c r="D1332" s="157">
        <f>IFERROR(INDEX(NoSettings_v3!$C$2:$AH$4612,MATCH('EPS 3.1.3'!$B1332,NoSettings_v3!$A$2:$A$4612,0),MATCH('EPS 3.1.3'!D$1,NoSettings_v3!$C$1:$AH$1,0)),"")</f>
        <v>1579290000000</v>
      </c>
      <c r="E1332" s="157">
        <f>IFERROR(INDEX(NoSettings_v3!$C$2:$AH$4612,MATCH('EPS 3.1.3'!$B1332,NoSettings_v3!$A$2:$A$4612,0),MATCH('EPS 3.1.3'!E$1,NoSettings_v3!$C$1:$AH$1,0)),"")</f>
        <v>1277050000000</v>
      </c>
      <c r="F1332" s="157">
        <f>IFERROR(INDEX(NoSettings_v3!$C$2:$AH$4612,MATCH('EPS 3.1.3'!$B1332,NoSettings_v3!$A$2:$A$4612,0),MATCH('EPS 3.1.3'!F$1,NoSettings_v3!$C$1:$AH$1,0)),"")</f>
        <v>1581880000000</v>
      </c>
      <c r="G1332" s="157">
        <f>IFERROR(INDEX(NoSettings_v3!$C$2:$AH$4612,MATCH('EPS 3.1.3'!$B1332,NoSettings_v3!$A$2:$A$4612,0),MATCH('EPS 3.1.3'!G$1,NoSettings_v3!$C$1:$AH$1,0)),"")</f>
        <v>1790200000000</v>
      </c>
      <c r="H1332" s="157">
        <f>IFERROR(INDEX(NoSettings_v3!$C$2:$AH$4612,MATCH('EPS 3.1.3'!$B1332,NoSettings_v3!$A$2:$A$4612,0),MATCH('EPS 3.1.3'!H$1,NoSettings_v3!$C$1:$AH$1,0)),"")</f>
        <v>1968860000000</v>
      </c>
      <c r="I1332" s="157">
        <f>IFERROR(INDEX(NoSettings_v3!$C$2:$AH$4612,MATCH('EPS 3.1.3'!$B1332,NoSettings_v3!$A$2:$A$4612,0),MATCH('EPS 3.1.3'!I$1,NoSettings_v3!$C$1:$AH$1,0)),"")</f>
        <v>2114960000000</v>
      </c>
      <c r="J1332" s="157">
        <f>IFERROR(INDEX(NoSettings_v3!$C$2:$AH$4612,MATCH('EPS 3.1.3'!$B1332,NoSettings_v3!$A$2:$A$4612,0),MATCH('EPS 3.1.3'!J$1,NoSettings_v3!$C$1:$AH$1,0)),"")</f>
        <v>2240200000000</v>
      </c>
      <c r="K1332" s="157">
        <f>IFERROR(INDEX(NoSettings_v3!$C$2:$AH$4612,MATCH('EPS 3.1.3'!$B1332,NoSettings_v3!$A$2:$A$4612,0),MATCH('EPS 3.1.3'!K$1,NoSettings_v3!$C$1:$AH$1,0)),"")</f>
        <v>2351150000000</v>
      </c>
      <c r="L1332" s="157">
        <f>IFERROR(INDEX(NoSettings_v3!$C$2:$AH$4612,MATCH('EPS 3.1.3'!$B1332,NoSettings_v3!$A$2:$A$4612,0),MATCH('EPS 3.1.3'!L$1,NoSettings_v3!$C$1:$AH$1,0)),"")</f>
        <v>2451640000000</v>
      </c>
      <c r="M1332" s="157">
        <f>IFERROR(INDEX(NoSettings_v3!$C$2:$AH$4612,MATCH('EPS 3.1.3'!$B1332,NoSettings_v3!$A$2:$A$4612,0),MATCH('EPS 3.1.3'!M$1,NoSettings_v3!$C$1:$AH$1,0)),"")</f>
        <v>2570080000000</v>
      </c>
      <c r="N1332" s="157">
        <f>IFERROR(INDEX(NoSettings_v3!$C$2:$AH$4612,MATCH('EPS 3.1.3'!$B1332,NoSettings_v3!$A$2:$A$4612,0),MATCH('EPS 3.1.3'!N$1,NoSettings_v3!$C$1:$AH$1,0)),"")</f>
        <v>2684640000000</v>
      </c>
      <c r="O1332" s="157">
        <f>IFERROR(INDEX(NoSettings_v3!$C$2:$AH$4612,MATCH('EPS 3.1.3'!$B1332,NoSettings_v3!$A$2:$A$4612,0),MATCH('EPS 3.1.3'!O$1,NoSettings_v3!$C$1:$AH$1,0)),"")</f>
        <v>2798620000000</v>
      </c>
      <c r="P1332" s="157">
        <f>IFERROR(INDEX(NoSettings_v3!$C$2:$AH$4612,MATCH('EPS 3.1.3'!$B1332,NoSettings_v3!$A$2:$A$4612,0),MATCH('EPS 3.1.3'!P$1,NoSettings_v3!$C$1:$AH$1,0)),"")</f>
        <v>2905320000000</v>
      </c>
      <c r="Q1332" s="157">
        <f>IFERROR(INDEX(NoSettings_v3!$C$2:$AH$4612,MATCH('EPS 3.1.3'!$B1332,NoSettings_v3!$A$2:$A$4612,0),MATCH('EPS 3.1.3'!Q$1,NoSettings_v3!$C$1:$AH$1,0)),"")</f>
        <v>3005730000000</v>
      </c>
      <c r="R1332" s="157">
        <f>IFERROR(INDEX(NoSettings_v3!$C$2:$AH$4612,MATCH('EPS 3.1.3'!$B1332,NoSettings_v3!$A$2:$A$4612,0),MATCH('EPS 3.1.3'!R$1,NoSettings_v3!$C$1:$AH$1,0)),"")</f>
        <v>3109160000000</v>
      </c>
      <c r="S1332" s="157">
        <f>IFERROR(INDEX(NoSettings_v3!$C$2:$AH$4612,MATCH('EPS 3.1.3'!$B1332,NoSettings_v3!$A$2:$A$4612,0),MATCH('EPS 3.1.3'!S$1,NoSettings_v3!$C$1:$AH$1,0)),"")</f>
        <v>3206590000000</v>
      </c>
      <c r="T1332" s="157">
        <f>IFERROR(INDEX(NoSettings_v3!$C$2:$AH$4612,MATCH('EPS 3.1.3'!$B1332,NoSettings_v3!$A$2:$A$4612,0),MATCH('EPS 3.1.3'!T$1,NoSettings_v3!$C$1:$AH$1,0)),"")</f>
        <v>3298290000000</v>
      </c>
      <c r="U1332" s="157">
        <f>IFERROR(INDEX(NoSettings_v3!$C$2:$AH$4612,MATCH('EPS 3.1.3'!$B1332,NoSettings_v3!$A$2:$A$4612,0),MATCH('EPS 3.1.3'!U$1,NoSettings_v3!$C$1:$AH$1,0)),"")</f>
        <v>3384560000000</v>
      </c>
      <c r="V1332" s="157">
        <f>IFERROR(INDEX(NoSettings_v3!$C$2:$AH$4612,MATCH('EPS 3.1.3'!$B1332,NoSettings_v3!$A$2:$A$4612,0),MATCH('EPS 3.1.3'!V$1,NoSettings_v3!$C$1:$AH$1,0)),"")</f>
        <v>3465390000000</v>
      </c>
      <c r="W1332" s="157">
        <f>IFERROR(INDEX(NoSettings_v3!$C$2:$AH$4612,MATCH('EPS 3.1.3'!$B1332,NoSettings_v3!$A$2:$A$4612,0),MATCH('EPS 3.1.3'!W$1,NoSettings_v3!$C$1:$AH$1,0)),"")</f>
        <v>3556740000000</v>
      </c>
      <c r="X1332" s="157">
        <f>IFERROR(INDEX(NoSettings_v3!$C$2:$AH$4612,MATCH('EPS 3.1.3'!$B1332,NoSettings_v3!$A$2:$A$4612,0),MATCH('EPS 3.1.3'!X$1,NoSettings_v3!$C$1:$AH$1,0)),"")</f>
        <v>3642370000000</v>
      </c>
      <c r="Y1332" s="157">
        <f>IFERROR(INDEX(NoSettings_v3!$C$2:$AH$4612,MATCH('EPS 3.1.3'!$B1332,NoSettings_v3!$A$2:$A$4612,0),MATCH('EPS 3.1.3'!Y$1,NoSettings_v3!$C$1:$AH$1,0)),"")</f>
        <v>3721540000000</v>
      </c>
      <c r="Z1332" s="157">
        <f>IFERROR(INDEX(NoSettings_v3!$C$2:$AH$4612,MATCH('EPS 3.1.3'!$B1332,NoSettings_v3!$A$2:$A$4612,0),MATCH('EPS 3.1.3'!Z$1,NoSettings_v3!$C$1:$AH$1,0)),"")</f>
        <v>3794830000000</v>
      </c>
      <c r="AA1332" s="157">
        <f>IFERROR(INDEX(NoSettings_v3!$C$2:$AH$4612,MATCH('EPS 3.1.3'!$B1332,NoSettings_v3!$A$2:$A$4612,0),MATCH('EPS 3.1.3'!AA$1,NoSettings_v3!$C$1:$AH$1,0)),"")</f>
        <v>3863110000000</v>
      </c>
      <c r="AB1332" s="157">
        <f>IFERROR(INDEX(NoSettings_v3!$C$2:$AH$4612,MATCH('EPS 3.1.3'!$B1332,NoSettings_v3!$A$2:$A$4612,0),MATCH('EPS 3.1.3'!AB$1,NoSettings_v3!$C$1:$AH$1,0)),"")</f>
        <v>3928300000000</v>
      </c>
      <c r="AC1332" s="157">
        <f>IFERROR(INDEX(NoSettings_v3!$C$2:$AH$4612,MATCH('EPS 3.1.3'!$B1332,NoSettings_v3!$A$2:$A$4612,0),MATCH('EPS 3.1.3'!AC$1,NoSettings_v3!$C$1:$AH$1,0)),"")</f>
        <v>3987550000000</v>
      </c>
      <c r="AD1332" s="157">
        <f>IFERROR(INDEX(NoSettings_v3!$C$2:$AH$4612,MATCH('EPS 3.1.3'!$B1332,NoSettings_v3!$A$2:$A$4612,0),MATCH('EPS 3.1.3'!AD$1,NoSettings_v3!$C$1:$AH$1,0)),"")</f>
        <v>4040990000000</v>
      </c>
      <c r="AE1332" s="157">
        <f>IFERROR(INDEX(NoSettings_v3!$C$2:$AH$4612,MATCH('EPS 3.1.3'!$B1332,NoSettings_v3!$A$2:$A$4612,0),MATCH('EPS 3.1.3'!AE$1,NoSettings_v3!$C$1:$AH$1,0)),"")</f>
        <v>4088170000000</v>
      </c>
      <c r="AF1332" s="157">
        <f>IFERROR(INDEX(NoSettings_v3!$C$2:$AH$4612,MATCH('EPS 3.1.3'!$B1332,NoSettings_v3!$A$2:$A$4612,0),MATCH('EPS 3.1.3'!AF$1,NoSettings_v3!$C$1:$AH$1,0)),"")</f>
        <v>4129590000000</v>
      </c>
      <c r="AG1332" s="157">
        <f>IFERROR(INDEX(NoSettings_v3!$C$2:$AH$4612,MATCH('EPS 3.1.3'!$B1332,NoSettings_v3!$A$2:$A$4612,0),MATCH('EPS 3.1.3'!AG$1,NoSettings_v3!$C$1:$AH$1,0)),"")</f>
        <v>4164710000000</v>
      </c>
      <c r="AH1332" s="157">
        <f>IFERROR(INDEX(NoSettings_v3!$C$2:$AH$4612,MATCH('EPS 3.1.3'!$B1332,NoSettings_v3!$A$2:$A$4612,0),MATCH('EPS 3.1.3'!AH$1,NoSettings_v3!$C$1:$AH$1,0)),"")</f>
        <v>4193150000000</v>
      </c>
      <c r="AI1332" s="157">
        <f>IFERROR(INDEX(NoSettings_v3!$C$2:$AH$4612,MATCH('EPS 3.1.3'!$B1332,NoSettings_v3!$A$2:$A$4612,0),MATCH('EPS 3.1.3'!AI$1,NoSettings_v3!$C$1:$AH$1,0)),"")</f>
        <v>4215340000000</v>
      </c>
    </row>
    <row r="1333" spans="1:35" x14ac:dyDescent="0.35">
      <c r="B1333" s="161" t="s">
        <v>2047</v>
      </c>
      <c r="C1333" s="127" t="s">
        <v>964</v>
      </c>
      <c r="D1333" s="157">
        <f>IFERROR(INDEX(NoSettings_v3!$C$2:$AH$4612,MATCH('EPS 3.1.3'!$B1333,NoSettings_v3!$A$2:$A$4612,0),MATCH('EPS 3.1.3'!D$1,NoSettings_v3!$C$1:$AH$1,0)),"")</f>
        <v>6674420000000</v>
      </c>
      <c r="E1333" s="157">
        <f>IFERROR(INDEX(NoSettings_v3!$C$2:$AH$4612,MATCH('EPS 3.1.3'!$B1333,NoSettings_v3!$A$2:$A$4612,0),MATCH('EPS 3.1.3'!E$1,NoSettings_v3!$C$1:$AH$1,0)),"")</f>
        <v>5361080000000</v>
      </c>
      <c r="F1333" s="157">
        <f>IFERROR(INDEX(NoSettings_v3!$C$2:$AH$4612,MATCH('EPS 3.1.3'!$B1333,NoSettings_v3!$A$2:$A$4612,0),MATCH('EPS 3.1.3'!F$1,NoSettings_v3!$C$1:$AH$1,0)),"")</f>
        <v>6584410000000</v>
      </c>
      <c r="G1333" s="157">
        <f>IFERROR(INDEX(NoSettings_v3!$C$2:$AH$4612,MATCH('EPS 3.1.3'!$B1333,NoSettings_v3!$A$2:$A$4612,0),MATCH('EPS 3.1.3'!G$1,NoSettings_v3!$C$1:$AH$1,0)),"")</f>
        <v>7376960000000</v>
      </c>
      <c r="H1333" s="157">
        <f>IFERROR(INDEX(NoSettings_v3!$C$2:$AH$4612,MATCH('EPS 3.1.3'!$B1333,NoSettings_v3!$A$2:$A$4612,0),MATCH('EPS 3.1.3'!H$1,NoSettings_v3!$C$1:$AH$1,0)),"")</f>
        <v>8016240000000</v>
      </c>
      <c r="I1333" s="157">
        <f>IFERROR(INDEX(NoSettings_v3!$C$2:$AH$4612,MATCH('EPS 3.1.3'!$B1333,NoSettings_v3!$A$2:$A$4612,0),MATCH('EPS 3.1.3'!I$1,NoSettings_v3!$C$1:$AH$1,0)),"")</f>
        <v>8500940000000</v>
      </c>
      <c r="J1333" s="157">
        <f>IFERROR(INDEX(NoSettings_v3!$C$2:$AH$4612,MATCH('EPS 3.1.3'!$B1333,NoSettings_v3!$A$2:$A$4612,0),MATCH('EPS 3.1.3'!J$1,NoSettings_v3!$C$1:$AH$1,0)),"")</f>
        <v>8866360000000</v>
      </c>
      <c r="K1333" s="157">
        <f>IFERROR(INDEX(NoSettings_v3!$C$2:$AH$4612,MATCH('EPS 3.1.3'!$B1333,NoSettings_v3!$A$2:$A$4612,0),MATCH('EPS 3.1.3'!K$1,NoSettings_v3!$C$1:$AH$1,0)),"")</f>
        <v>9145870000000</v>
      </c>
      <c r="L1333" s="157">
        <f>IFERROR(INDEX(NoSettings_v3!$C$2:$AH$4612,MATCH('EPS 3.1.3'!$B1333,NoSettings_v3!$A$2:$A$4612,0),MATCH('EPS 3.1.3'!L$1,NoSettings_v3!$C$1:$AH$1,0)),"")</f>
        <v>9334320000000</v>
      </c>
      <c r="M1333" s="157">
        <f>IFERROR(INDEX(NoSettings_v3!$C$2:$AH$4612,MATCH('EPS 3.1.3'!$B1333,NoSettings_v3!$A$2:$A$4612,0),MATCH('EPS 3.1.3'!M$1,NoSettings_v3!$C$1:$AH$1,0)),"")</f>
        <v>9554040000000</v>
      </c>
      <c r="N1333" s="157">
        <f>IFERROR(INDEX(NoSettings_v3!$C$2:$AH$4612,MATCH('EPS 3.1.3'!$B1333,NoSettings_v3!$A$2:$A$4612,0),MATCH('EPS 3.1.3'!N$1,NoSettings_v3!$C$1:$AH$1,0)),"")</f>
        <v>9717220000000</v>
      </c>
      <c r="O1333" s="157">
        <f>IFERROR(INDEX(NoSettings_v3!$C$2:$AH$4612,MATCH('EPS 3.1.3'!$B1333,NoSettings_v3!$A$2:$A$4612,0),MATCH('EPS 3.1.3'!O$1,NoSettings_v3!$C$1:$AH$1,0)),"")</f>
        <v>9820930000000</v>
      </c>
      <c r="P1333" s="157">
        <f>IFERROR(INDEX(NoSettings_v3!$C$2:$AH$4612,MATCH('EPS 3.1.3'!$B1333,NoSettings_v3!$A$2:$A$4612,0),MATCH('EPS 3.1.3'!P$1,NoSettings_v3!$C$1:$AH$1,0)),"")</f>
        <v>9880750000000</v>
      </c>
      <c r="Q1333" s="157">
        <f>IFERROR(INDEX(NoSettings_v3!$C$2:$AH$4612,MATCH('EPS 3.1.3'!$B1333,NoSettings_v3!$A$2:$A$4612,0),MATCH('EPS 3.1.3'!Q$1,NoSettings_v3!$C$1:$AH$1,0)),"")</f>
        <v>9860760000000</v>
      </c>
      <c r="R1333" s="157">
        <f>IFERROR(INDEX(NoSettings_v3!$C$2:$AH$4612,MATCH('EPS 3.1.3'!$B1333,NoSettings_v3!$A$2:$A$4612,0),MATCH('EPS 3.1.3'!R$1,NoSettings_v3!$C$1:$AH$1,0)),"")</f>
        <v>9789300000000</v>
      </c>
      <c r="S1333" s="157">
        <f>IFERROR(INDEX(NoSettings_v3!$C$2:$AH$4612,MATCH('EPS 3.1.3'!$B1333,NoSettings_v3!$A$2:$A$4612,0),MATCH('EPS 3.1.3'!S$1,NoSettings_v3!$C$1:$AH$1,0)),"")</f>
        <v>9622610000000</v>
      </c>
      <c r="T1333" s="157">
        <f>IFERROR(INDEX(NoSettings_v3!$C$2:$AH$4612,MATCH('EPS 3.1.3'!$B1333,NoSettings_v3!$A$2:$A$4612,0),MATCH('EPS 3.1.3'!T$1,NoSettings_v3!$C$1:$AH$1,0)),"")</f>
        <v>9394480000000</v>
      </c>
      <c r="U1333" s="157">
        <f>IFERROR(INDEX(NoSettings_v3!$C$2:$AH$4612,MATCH('EPS 3.1.3'!$B1333,NoSettings_v3!$A$2:$A$4612,0),MATCH('EPS 3.1.3'!U$1,NoSettings_v3!$C$1:$AH$1,0)),"")</f>
        <v>9120250000000</v>
      </c>
      <c r="V1333" s="157">
        <f>IFERROR(INDEX(NoSettings_v3!$C$2:$AH$4612,MATCH('EPS 3.1.3'!$B1333,NoSettings_v3!$A$2:$A$4612,0),MATCH('EPS 3.1.3'!V$1,NoSettings_v3!$C$1:$AH$1,0)),"")</f>
        <v>8845550000000</v>
      </c>
      <c r="W1333" s="157">
        <f>IFERROR(INDEX(NoSettings_v3!$C$2:$AH$4612,MATCH('EPS 3.1.3'!$B1333,NoSettings_v3!$A$2:$A$4612,0),MATCH('EPS 3.1.3'!W$1,NoSettings_v3!$C$1:$AH$1,0)),"")</f>
        <v>8575700000000</v>
      </c>
      <c r="X1333" s="157">
        <f>IFERROR(INDEX(NoSettings_v3!$C$2:$AH$4612,MATCH('EPS 3.1.3'!$B1333,NoSettings_v3!$A$2:$A$4612,0),MATCH('EPS 3.1.3'!X$1,NoSettings_v3!$C$1:$AH$1,0)),"")</f>
        <v>8285340000000</v>
      </c>
      <c r="Y1333" s="157">
        <f>IFERROR(INDEX(NoSettings_v3!$C$2:$AH$4612,MATCH('EPS 3.1.3'!$B1333,NoSettings_v3!$A$2:$A$4612,0),MATCH('EPS 3.1.3'!Y$1,NoSettings_v3!$C$1:$AH$1,0)),"")</f>
        <v>8012470000000</v>
      </c>
      <c r="Z1333" s="157">
        <f>IFERROR(INDEX(NoSettings_v3!$C$2:$AH$4612,MATCH('EPS 3.1.3'!$B1333,NoSettings_v3!$A$2:$A$4612,0),MATCH('EPS 3.1.3'!Z$1,NoSettings_v3!$C$1:$AH$1,0)),"")</f>
        <v>7753070000000</v>
      </c>
      <c r="AA1333" s="157">
        <f>IFERROR(INDEX(NoSettings_v3!$C$2:$AH$4612,MATCH('EPS 3.1.3'!$B1333,NoSettings_v3!$A$2:$A$4612,0),MATCH('EPS 3.1.3'!AA$1,NoSettings_v3!$C$1:$AH$1,0)),"")</f>
        <v>7504000000000</v>
      </c>
      <c r="AB1333" s="157">
        <f>IFERROR(INDEX(NoSettings_v3!$C$2:$AH$4612,MATCH('EPS 3.1.3'!$B1333,NoSettings_v3!$A$2:$A$4612,0),MATCH('EPS 3.1.3'!AB$1,NoSettings_v3!$C$1:$AH$1,0)),"")</f>
        <v>7284640000000</v>
      </c>
      <c r="AC1333" s="157">
        <f>IFERROR(INDEX(NoSettings_v3!$C$2:$AH$4612,MATCH('EPS 3.1.3'!$B1333,NoSettings_v3!$A$2:$A$4612,0),MATCH('EPS 3.1.3'!AC$1,NoSettings_v3!$C$1:$AH$1,0)),"")</f>
        <v>7110510000000</v>
      </c>
      <c r="AD1333" s="157">
        <f>IFERROR(INDEX(NoSettings_v3!$C$2:$AH$4612,MATCH('EPS 3.1.3'!$B1333,NoSettings_v3!$A$2:$A$4612,0),MATCH('EPS 3.1.3'!AD$1,NoSettings_v3!$C$1:$AH$1,0)),"")</f>
        <v>6971450000000</v>
      </c>
      <c r="AE1333" s="157">
        <f>IFERROR(INDEX(NoSettings_v3!$C$2:$AH$4612,MATCH('EPS 3.1.3'!$B1333,NoSettings_v3!$A$2:$A$4612,0),MATCH('EPS 3.1.3'!AE$1,NoSettings_v3!$C$1:$AH$1,0)),"")</f>
        <v>6845610000000</v>
      </c>
      <c r="AF1333" s="157">
        <f>IFERROR(INDEX(NoSettings_v3!$C$2:$AH$4612,MATCH('EPS 3.1.3'!$B1333,NoSettings_v3!$A$2:$A$4612,0),MATCH('EPS 3.1.3'!AF$1,NoSettings_v3!$C$1:$AH$1,0)),"")</f>
        <v>6655500000000</v>
      </c>
      <c r="AG1333" s="157">
        <f>IFERROR(INDEX(NoSettings_v3!$C$2:$AH$4612,MATCH('EPS 3.1.3'!$B1333,NoSettings_v3!$A$2:$A$4612,0),MATCH('EPS 3.1.3'!AG$1,NoSettings_v3!$C$1:$AH$1,0)),"")</f>
        <v>6464480000000</v>
      </c>
      <c r="AH1333" s="157">
        <f>IFERROR(INDEX(NoSettings_v3!$C$2:$AH$4612,MATCH('EPS 3.1.3'!$B1333,NoSettings_v3!$A$2:$A$4612,0),MATCH('EPS 3.1.3'!AH$1,NoSettings_v3!$C$1:$AH$1,0)),"")</f>
        <v>6293430000000</v>
      </c>
      <c r="AI1333" s="157">
        <f>IFERROR(INDEX(NoSettings_v3!$C$2:$AH$4612,MATCH('EPS 3.1.3'!$B1333,NoSettings_v3!$A$2:$A$4612,0),MATCH('EPS 3.1.3'!AI$1,NoSettings_v3!$C$1:$AH$1,0)),"")</f>
        <v>6130110000000</v>
      </c>
    </row>
    <row r="1334" spans="1:35" x14ac:dyDescent="0.35">
      <c r="B1334" s="161" t="s">
        <v>2048</v>
      </c>
      <c r="C1334" s="127" t="s">
        <v>964</v>
      </c>
      <c r="D1334" s="157">
        <f>IFERROR(INDEX(NoSettings_v3!$C$2:$AH$4612,MATCH('EPS 3.1.3'!$B1334,NoSettings_v3!$A$2:$A$4612,0),MATCH('EPS 3.1.3'!D$1,NoSettings_v3!$C$1:$AH$1,0)),"")</f>
        <v>6482670000000</v>
      </c>
      <c r="E1334" s="157">
        <f>IFERROR(INDEX(NoSettings_v3!$C$2:$AH$4612,MATCH('EPS 3.1.3'!$B1334,NoSettings_v3!$A$2:$A$4612,0),MATCH('EPS 3.1.3'!E$1,NoSettings_v3!$C$1:$AH$1,0)),"")</f>
        <v>5301670000000</v>
      </c>
      <c r="F1334" s="157">
        <f>IFERROR(INDEX(NoSettings_v3!$C$2:$AH$4612,MATCH('EPS 3.1.3'!$B1334,NoSettings_v3!$A$2:$A$4612,0),MATCH('EPS 3.1.3'!F$1,NoSettings_v3!$C$1:$AH$1,0)),"")</f>
        <v>6686980000000</v>
      </c>
      <c r="G1334" s="157">
        <f>IFERROR(INDEX(NoSettings_v3!$C$2:$AH$4612,MATCH('EPS 3.1.3'!$B1334,NoSettings_v3!$A$2:$A$4612,0),MATCH('EPS 3.1.3'!G$1,NoSettings_v3!$C$1:$AH$1,0)),"")</f>
        <v>7750300000000</v>
      </c>
      <c r="H1334" s="157">
        <f>IFERROR(INDEX(NoSettings_v3!$C$2:$AH$4612,MATCH('EPS 3.1.3'!$B1334,NoSettings_v3!$A$2:$A$4612,0),MATCH('EPS 3.1.3'!H$1,NoSettings_v3!$C$1:$AH$1,0)),"")</f>
        <v>8772130000000</v>
      </c>
      <c r="I1334" s="157">
        <f>IFERROR(INDEX(NoSettings_v3!$C$2:$AH$4612,MATCH('EPS 3.1.3'!$B1334,NoSettings_v3!$A$2:$A$4612,0),MATCH('EPS 3.1.3'!I$1,NoSettings_v3!$C$1:$AH$1,0)),"")</f>
        <v>9722390000000</v>
      </c>
      <c r="J1334" s="157">
        <f>IFERROR(INDEX(NoSettings_v3!$C$2:$AH$4612,MATCH('EPS 3.1.3'!$B1334,NoSettings_v3!$A$2:$A$4612,0),MATCH('EPS 3.1.3'!J$1,NoSettings_v3!$C$1:$AH$1,0)),"")</f>
        <v>10655200000000</v>
      </c>
      <c r="K1334" s="157">
        <f>IFERROR(INDEX(NoSettings_v3!$C$2:$AH$4612,MATCH('EPS 3.1.3'!$B1334,NoSettings_v3!$A$2:$A$4612,0),MATCH('EPS 3.1.3'!K$1,NoSettings_v3!$C$1:$AH$1,0)),"")</f>
        <v>11581400000000</v>
      </c>
      <c r="L1334" s="157">
        <f>IFERROR(INDEX(NoSettings_v3!$C$2:$AH$4612,MATCH('EPS 3.1.3'!$B1334,NoSettings_v3!$A$2:$A$4612,0),MATCH('EPS 3.1.3'!L$1,NoSettings_v3!$C$1:$AH$1,0)),"")</f>
        <v>12524200000000</v>
      </c>
      <c r="M1334" s="157">
        <f>IFERROR(INDEX(NoSettings_v3!$C$2:$AH$4612,MATCH('EPS 3.1.3'!$B1334,NoSettings_v3!$A$2:$A$4612,0),MATCH('EPS 3.1.3'!M$1,NoSettings_v3!$C$1:$AH$1,0)),"")</f>
        <v>13605000000000</v>
      </c>
      <c r="N1334" s="157">
        <f>IFERROR(INDEX(NoSettings_v3!$C$2:$AH$4612,MATCH('EPS 3.1.3'!$B1334,NoSettings_v3!$A$2:$A$4612,0),MATCH('EPS 3.1.3'!N$1,NoSettings_v3!$C$1:$AH$1,0)),"")</f>
        <v>14664400000000</v>
      </c>
      <c r="O1334" s="157">
        <f>IFERROR(INDEX(NoSettings_v3!$C$2:$AH$4612,MATCH('EPS 3.1.3'!$B1334,NoSettings_v3!$A$2:$A$4612,0),MATCH('EPS 3.1.3'!O$1,NoSettings_v3!$C$1:$AH$1,0)),"")</f>
        <v>15710900000000</v>
      </c>
      <c r="P1334" s="157">
        <f>IFERROR(INDEX(NoSettings_v3!$C$2:$AH$4612,MATCH('EPS 3.1.3'!$B1334,NoSettings_v3!$A$2:$A$4612,0),MATCH('EPS 3.1.3'!P$1,NoSettings_v3!$C$1:$AH$1,0)),"")</f>
        <v>16746800000000</v>
      </c>
      <c r="Q1334" s="157">
        <f>IFERROR(INDEX(NoSettings_v3!$C$2:$AH$4612,MATCH('EPS 3.1.3'!$B1334,NoSettings_v3!$A$2:$A$4612,0),MATCH('EPS 3.1.3'!Q$1,NoSettings_v3!$C$1:$AH$1,0)),"")</f>
        <v>17772900000000</v>
      </c>
      <c r="R1334" s="157">
        <f>IFERROR(INDEX(NoSettings_v3!$C$2:$AH$4612,MATCH('EPS 3.1.3'!$B1334,NoSettings_v3!$A$2:$A$4612,0),MATCH('EPS 3.1.3'!R$1,NoSettings_v3!$C$1:$AH$1,0)),"")</f>
        <v>18845000000000</v>
      </c>
      <c r="S1334" s="157">
        <f>IFERROR(INDEX(NoSettings_v3!$C$2:$AH$4612,MATCH('EPS 3.1.3'!$B1334,NoSettings_v3!$A$2:$A$4612,0),MATCH('EPS 3.1.3'!S$1,NoSettings_v3!$C$1:$AH$1,0)),"")</f>
        <v>19931100000000</v>
      </c>
      <c r="T1334" s="157">
        <f>IFERROR(INDEX(NoSettings_v3!$C$2:$AH$4612,MATCH('EPS 3.1.3'!$B1334,NoSettings_v3!$A$2:$A$4612,0),MATCH('EPS 3.1.3'!T$1,NoSettings_v3!$C$1:$AH$1,0)),"")</f>
        <v>21009400000000</v>
      </c>
      <c r="U1334" s="157">
        <f>IFERROR(INDEX(NoSettings_v3!$C$2:$AH$4612,MATCH('EPS 3.1.3'!$B1334,NoSettings_v3!$A$2:$A$4612,0),MATCH('EPS 3.1.3'!U$1,NoSettings_v3!$C$1:$AH$1,0)),"")</f>
        <v>22082600000000</v>
      </c>
      <c r="V1334" s="157">
        <f>IFERROR(INDEX(NoSettings_v3!$C$2:$AH$4612,MATCH('EPS 3.1.3'!$B1334,NoSettings_v3!$A$2:$A$4612,0),MATCH('EPS 3.1.3'!V$1,NoSettings_v3!$C$1:$AH$1,0)),"")</f>
        <v>23124600000000</v>
      </c>
      <c r="W1334" s="157">
        <f>IFERROR(INDEX(NoSettings_v3!$C$2:$AH$4612,MATCH('EPS 3.1.3'!$B1334,NoSettings_v3!$A$2:$A$4612,0),MATCH('EPS 3.1.3'!W$1,NoSettings_v3!$C$1:$AH$1,0)),"")</f>
        <v>24298900000000</v>
      </c>
      <c r="X1334" s="157">
        <f>IFERROR(INDEX(NoSettings_v3!$C$2:$AH$4612,MATCH('EPS 3.1.3'!$B1334,NoSettings_v3!$A$2:$A$4612,0),MATCH('EPS 3.1.3'!X$1,NoSettings_v3!$C$1:$AH$1,0)),"")</f>
        <v>25499600000000</v>
      </c>
      <c r="Y1334" s="157">
        <f>IFERROR(INDEX(NoSettings_v3!$C$2:$AH$4612,MATCH('EPS 3.1.3'!$B1334,NoSettings_v3!$A$2:$A$4612,0),MATCH('EPS 3.1.3'!Y$1,NoSettings_v3!$C$1:$AH$1,0)),"")</f>
        <v>26711700000000</v>
      </c>
      <c r="Z1334" s="157">
        <f>IFERROR(INDEX(NoSettings_v3!$C$2:$AH$4612,MATCH('EPS 3.1.3'!$B1334,NoSettings_v3!$A$2:$A$4612,0),MATCH('EPS 3.1.3'!Z$1,NoSettings_v3!$C$1:$AH$1,0)),"")</f>
        <v>27956400000000</v>
      </c>
      <c r="AA1334" s="157">
        <f>IFERROR(INDEX(NoSettings_v3!$C$2:$AH$4612,MATCH('EPS 3.1.3'!$B1334,NoSettings_v3!$A$2:$A$4612,0),MATCH('EPS 3.1.3'!AA$1,NoSettings_v3!$C$1:$AH$1,0)),"")</f>
        <v>29249400000000</v>
      </c>
      <c r="AB1334" s="157">
        <f>IFERROR(INDEX(NoSettings_v3!$C$2:$AH$4612,MATCH('EPS 3.1.3'!$B1334,NoSettings_v3!$A$2:$A$4612,0),MATCH('EPS 3.1.3'!AB$1,NoSettings_v3!$C$1:$AH$1,0)),"")</f>
        <v>30605400000000</v>
      </c>
      <c r="AC1334" s="157">
        <f>IFERROR(INDEX(NoSettings_v3!$C$2:$AH$4612,MATCH('EPS 3.1.3'!$B1334,NoSettings_v3!$A$2:$A$4612,0),MATCH('EPS 3.1.3'!AC$1,NoSettings_v3!$C$1:$AH$1,0)),"")</f>
        <v>31985000000000</v>
      </c>
      <c r="AD1334" s="157">
        <f>IFERROR(INDEX(NoSettings_v3!$C$2:$AH$4612,MATCH('EPS 3.1.3'!$B1334,NoSettings_v3!$A$2:$A$4612,0),MATCH('EPS 3.1.3'!AD$1,NoSettings_v3!$C$1:$AH$1,0)),"")</f>
        <v>33397100000000</v>
      </c>
      <c r="AE1334" s="157">
        <f>IFERROR(INDEX(NoSettings_v3!$C$2:$AH$4612,MATCH('EPS 3.1.3'!$B1334,NoSettings_v3!$A$2:$A$4612,0),MATCH('EPS 3.1.3'!AE$1,NoSettings_v3!$C$1:$AH$1,0)),"")</f>
        <v>34864600000000</v>
      </c>
      <c r="AF1334" s="157">
        <f>IFERROR(INDEX(NoSettings_v3!$C$2:$AH$4612,MATCH('EPS 3.1.3'!$B1334,NoSettings_v3!$A$2:$A$4612,0),MATCH('EPS 3.1.3'!AF$1,NoSettings_v3!$C$1:$AH$1,0)),"")</f>
        <v>36461800000000</v>
      </c>
      <c r="AG1334" s="157">
        <f>IFERROR(INDEX(NoSettings_v3!$C$2:$AH$4612,MATCH('EPS 3.1.3'!$B1334,NoSettings_v3!$A$2:$A$4612,0),MATCH('EPS 3.1.3'!AG$1,NoSettings_v3!$C$1:$AH$1,0)),"")</f>
        <v>38115300000000</v>
      </c>
      <c r="AH1334" s="157">
        <f>IFERROR(INDEX(NoSettings_v3!$C$2:$AH$4612,MATCH('EPS 3.1.3'!$B1334,NoSettings_v3!$A$2:$A$4612,0),MATCH('EPS 3.1.3'!AH$1,NoSettings_v3!$C$1:$AH$1,0)),"")</f>
        <v>39796500000000</v>
      </c>
      <c r="AI1334" s="157">
        <f>IFERROR(INDEX(NoSettings_v3!$C$2:$AH$4612,MATCH('EPS 3.1.3'!$B1334,NoSettings_v3!$A$2:$A$4612,0),MATCH('EPS 3.1.3'!AI$1,NoSettings_v3!$C$1:$AH$1,0)),"")</f>
        <v>41511000000000</v>
      </c>
    </row>
    <row r="1335" spans="1:35" x14ac:dyDescent="0.35">
      <c r="B1335" s="161" t="s">
        <v>2049</v>
      </c>
      <c r="C1335" s="127" t="s">
        <v>964</v>
      </c>
      <c r="D1335" s="157">
        <f>IFERROR(INDEX(NoSettings_v3!$C$2:$AH$4612,MATCH('EPS 3.1.3'!$B1335,NoSettings_v3!$A$2:$A$4612,0),MATCH('EPS 3.1.3'!D$1,NoSettings_v3!$C$1:$AH$1,0)),"")</f>
        <v>121174000000</v>
      </c>
      <c r="E1335" s="157">
        <f>IFERROR(INDEX(NoSettings_v3!$C$2:$AH$4612,MATCH('EPS 3.1.3'!$B1335,NoSettings_v3!$A$2:$A$4612,0),MATCH('EPS 3.1.3'!E$1,NoSettings_v3!$C$1:$AH$1,0)),"")</f>
        <v>108929000000</v>
      </c>
      <c r="F1335" s="157">
        <f>IFERROR(INDEX(NoSettings_v3!$C$2:$AH$4612,MATCH('EPS 3.1.3'!$B1335,NoSettings_v3!$A$2:$A$4612,0),MATCH('EPS 3.1.3'!F$1,NoSettings_v3!$C$1:$AH$1,0)),"")</f>
        <v>148135000000</v>
      </c>
      <c r="G1335" s="157">
        <f>IFERROR(INDEX(NoSettings_v3!$C$2:$AH$4612,MATCH('EPS 3.1.3'!$B1335,NoSettings_v3!$A$2:$A$4612,0),MATCH('EPS 3.1.3'!G$1,NoSettings_v3!$C$1:$AH$1,0)),"")</f>
        <v>181695000000</v>
      </c>
      <c r="H1335" s="157">
        <f>IFERROR(INDEX(NoSettings_v3!$C$2:$AH$4612,MATCH('EPS 3.1.3'!$B1335,NoSettings_v3!$A$2:$A$4612,0),MATCH('EPS 3.1.3'!H$1,NoSettings_v3!$C$1:$AH$1,0)),"")</f>
        <v>215163000000</v>
      </c>
      <c r="I1335" s="157">
        <f>IFERROR(INDEX(NoSettings_v3!$C$2:$AH$4612,MATCH('EPS 3.1.3'!$B1335,NoSettings_v3!$A$2:$A$4612,0),MATCH('EPS 3.1.3'!I$1,NoSettings_v3!$C$1:$AH$1,0)),"")</f>
        <v>247105000000</v>
      </c>
      <c r="J1335" s="157">
        <f>IFERROR(INDEX(NoSettings_v3!$C$2:$AH$4612,MATCH('EPS 3.1.3'!$B1335,NoSettings_v3!$A$2:$A$4612,0),MATCH('EPS 3.1.3'!J$1,NoSettings_v3!$C$1:$AH$1,0)),"")</f>
        <v>277618000000</v>
      </c>
      <c r="K1335" s="157">
        <f>IFERROR(INDEX(NoSettings_v3!$C$2:$AH$4612,MATCH('EPS 3.1.3'!$B1335,NoSettings_v3!$A$2:$A$4612,0),MATCH('EPS 3.1.3'!K$1,NoSettings_v3!$C$1:$AH$1,0)),"")</f>
        <v>306448000000</v>
      </c>
      <c r="L1335" s="157">
        <f>IFERROR(INDEX(NoSettings_v3!$C$2:$AH$4612,MATCH('EPS 3.1.3'!$B1335,NoSettings_v3!$A$2:$A$4612,0),MATCH('EPS 3.1.3'!L$1,NoSettings_v3!$C$1:$AH$1,0)),"")</f>
        <v>334012000000</v>
      </c>
      <c r="M1335" s="157">
        <f>IFERROR(INDEX(NoSettings_v3!$C$2:$AH$4612,MATCH('EPS 3.1.3'!$B1335,NoSettings_v3!$A$2:$A$4612,0),MATCH('EPS 3.1.3'!M$1,NoSettings_v3!$C$1:$AH$1,0)),"")</f>
        <v>363785000000</v>
      </c>
      <c r="N1335" s="157">
        <f>IFERROR(INDEX(NoSettings_v3!$C$2:$AH$4612,MATCH('EPS 3.1.3'!$B1335,NoSettings_v3!$A$2:$A$4612,0),MATCH('EPS 3.1.3'!N$1,NoSettings_v3!$C$1:$AH$1,0)),"")</f>
        <v>392451000000</v>
      </c>
      <c r="O1335" s="157">
        <f>IFERROR(INDEX(NoSettings_v3!$C$2:$AH$4612,MATCH('EPS 3.1.3'!$B1335,NoSettings_v3!$A$2:$A$4612,0),MATCH('EPS 3.1.3'!O$1,NoSettings_v3!$C$1:$AH$1,0)),"")</f>
        <v>419502000000</v>
      </c>
      <c r="P1335" s="157">
        <f>IFERROR(INDEX(NoSettings_v3!$C$2:$AH$4612,MATCH('EPS 3.1.3'!$B1335,NoSettings_v3!$A$2:$A$4612,0),MATCH('EPS 3.1.3'!P$1,NoSettings_v3!$C$1:$AH$1,0)),"")</f>
        <v>422058000000</v>
      </c>
      <c r="Q1335" s="157">
        <f>IFERROR(INDEX(NoSettings_v3!$C$2:$AH$4612,MATCH('EPS 3.1.3'!$B1335,NoSettings_v3!$A$2:$A$4612,0),MATCH('EPS 3.1.3'!Q$1,NoSettings_v3!$C$1:$AH$1,0)),"")</f>
        <v>421204000000</v>
      </c>
      <c r="R1335" s="157">
        <f>IFERROR(INDEX(NoSettings_v3!$C$2:$AH$4612,MATCH('EPS 3.1.3'!$B1335,NoSettings_v3!$A$2:$A$4612,0),MATCH('EPS 3.1.3'!R$1,NoSettings_v3!$C$1:$AH$1,0)),"")</f>
        <v>418151000000</v>
      </c>
      <c r="S1335" s="157">
        <f>IFERROR(INDEX(NoSettings_v3!$C$2:$AH$4612,MATCH('EPS 3.1.3'!$B1335,NoSettings_v3!$A$2:$A$4612,0),MATCH('EPS 3.1.3'!S$1,NoSettings_v3!$C$1:$AH$1,0)),"")</f>
        <v>411031000000</v>
      </c>
      <c r="T1335" s="157">
        <f>IFERROR(INDEX(NoSettings_v3!$C$2:$AH$4612,MATCH('EPS 3.1.3'!$B1335,NoSettings_v3!$A$2:$A$4612,0),MATCH('EPS 3.1.3'!T$1,NoSettings_v3!$C$1:$AH$1,0)),"")</f>
        <v>401287000000</v>
      </c>
      <c r="U1335" s="157">
        <f>IFERROR(INDEX(NoSettings_v3!$C$2:$AH$4612,MATCH('EPS 3.1.3'!$B1335,NoSettings_v3!$A$2:$A$4612,0),MATCH('EPS 3.1.3'!U$1,NoSettings_v3!$C$1:$AH$1,0)),"")</f>
        <v>389573000000</v>
      </c>
      <c r="V1335" s="157">
        <f>IFERROR(INDEX(NoSettings_v3!$C$2:$AH$4612,MATCH('EPS 3.1.3'!$B1335,NoSettings_v3!$A$2:$A$4612,0),MATCH('EPS 3.1.3'!V$1,NoSettings_v3!$C$1:$AH$1,0)),"")</f>
        <v>377839000000</v>
      </c>
      <c r="W1335" s="157">
        <f>IFERROR(INDEX(NoSettings_v3!$C$2:$AH$4612,MATCH('EPS 3.1.3'!$B1335,NoSettings_v3!$A$2:$A$4612,0),MATCH('EPS 3.1.3'!W$1,NoSettings_v3!$C$1:$AH$1,0)),"")</f>
        <v>366312000000</v>
      </c>
      <c r="X1335" s="157">
        <f>IFERROR(INDEX(NoSettings_v3!$C$2:$AH$4612,MATCH('EPS 3.1.3'!$B1335,NoSettings_v3!$A$2:$A$4612,0),MATCH('EPS 3.1.3'!X$1,NoSettings_v3!$C$1:$AH$1,0)),"")</f>
        <v>353910000000</v>
      </c>
      <c r="Y1335" s="157">
        <f>IFERROR(INDEX(NoSettings_v3!$C$2:$AH$4612,MATCH('EPS 3.1.3'!$B1335,NoSettings_v3!$A$2:$A$4612,0),MATCH('EPS 3.1.3'!Y$1,NoSettings_v3!$C$1:$AH$1,0)),"")</f>
        <v>342254000000</v>
      </c>
      <c r="Z1335" s="157">
        <f>IFERROR(INDEX(NoSettings_v3!$C$2:$AH$4612,MATCH('EPS 3.1.3'!$B1335,NoSettings_v3!$A$2:$A$4612,0),MATCH('EPS 3.1.3'!Z$1,NoSettings_v3!$C$1:$AH$1,0)),"")</f>
        <v>331173000000</v>
      </c>
      <c r="AA1335" s="157">
        <f>IFERROR(INDEX(NoSettings_v3!$C$2:$AH$4612,MATCH('EPS 3.1.3'!$B1335,NoSettings_v3!$A$2:$A$4612,0),MATCH('EPS 3.1.3'!AA$1,NoSettings_v3!$C$1:$AH$1,0)),"")</f>
        <v>320534000000</v>
      </c>
      <c r="AB1335" s="157">
        <f>IFERROR(INDEX(NoSettings_v3!$C$2:$AH$4612,MATCH('EPS 3.1.3'!$B1335,NoSettings_v3!$A$2:$A$4612,0),MATCH('EPS 3.1.3'!AB$1,NoSettings_v3!$C$1:$AH$1,0)),"")</f>
        <v>311165000000</v>
      </c>
      <c r="AC1335" s="157">
        <f>IFERROR(INDEX(NoSettings_v3!$C$2:$AH$4612,MATCH('EPS 3.1.3'!$B1335,NoSettings_v3!$A$2:$A$4612,0),MATCH('EPS 3.1.3'!AC$1,NoSettings_v3!$C$1:$AH$1,0)),"")</f>
        <v>303726000000</v>
      </c>
      <c r="AD1335" s="157">
        <f>IFERROR(INDEX(NoSettings_v3!$C$2:$AH$4612,MATCH('EPS 3.1.3'!$B1335,NoSettings_v3!$A$2:$A$4612,0),MATCH('EPS 3.1.3'!AD$1,NoSettings_v3!$C$1:$AH$1,0)),"")</f>
        <v>297786000000</v>
      </c>
      <c r="AE1335" s="157">
        <f>IFERROR(INDEX(NoSettings_v3!$C$2:$AH$4612,MATCH('EPS 3.1.3'!$B1335,NoSettings_v3!$A$2:$A$4612,0),MATCH('EPS 3.1.3'!AE$1,NoSettings_v3!$C$1:$AH$1,0)),"")</f>
        <v>292411000000</v>
      </c>
      <c r="AF1335" s="157">
        <f>IFERROR(INDEX(NoSettings_v3!$C$2:$AH$4612,MATCH('EPS 3.1.3'!$B1335,NoSettings_v3!$A$2:$A$4612,0),MATCH('EPS 3.1.3'!AF$1,NoSettings_v3!$C$1:$AH$1,0)),"")</f>
        <v>284291000000</v>
      </c>
      <c r="AG1335" s="157">
        <f>IFERROR(INDEX(NoSettings_v3!$C$2:$AH$4612,MATCH('EPS 3.1.3'!$B1335,NoSettings_v3!$A$2:$A$4612,0),MATCH('EPS 3.1.3'!AG$1,NoSettings_v3!$C$1:$AH$1,0)),"")</f>
        <v>276131000000</v>
      </c>
      <c r="AH1335" s="157">
        <f>IFERROR(INDEX(NoSettings_v3!$C$2:$AH$4612,MATCH('EPS 3.1.3'!$B1335,NoSettings_v3!$A$2:$A$4612,0),MATCH('EPS 3.1.3'!AH$1,NoSettings_v3!$C$1:$AH$1,0)),"")</f>
        <v>268825000000</v>
      </c>
      <c r="AI1335" s="157">
        <f>IFERROR(INDEX(NoSettings_v3!$C$2:$AH$4612,MATCH('EPS 3.1.3'!$B1335,NoSettings_v3!$A$2:$A$4612,0),MATCH('EPS 3.1.3'!AI$1,NoSettings_v3!$C$1:$AH$1,0)),"")</f>
        <v>261848000000</v>
      </c>
    </row>
    <row r="1336" spans="1:35" x14ac:dyDescent="0.35">
      <c r="B1336" s="161" t="s">
        <v>2050</v>
      </c>
      <c r="C1336" s="127" t="s">
        <v>964</v>
      </c>
      <c r="D1336" s="157">
        <f>IFERROR(INDEX(NoSettings_v3!$C$2:$AH$4612,MATCH('EPS 3.1.3'!$B1336,NoSettings_v3!$A$2:$A$4612,0),MATCH('EPS 3.1.3'!D$1,NoSettings_v3!$C$1:$AH$1,0)),"")</f>
        <v>71267400000</v>
      </c>
      <c r="E1336" s="157">
        <f>IFERROR(INDEX(NoSettings_v3!$C$2:$AH$4612,MATCH('EPS 3.1.3'!$B1336,NoSettings_v3!$A$2:$A$4612,0),MATCH('EPS 3.1.3'!E$1,NoSettings_v3!$C$1:$AH$1,0)),"")</f>
        <v>58284000000</v>
      </c>
      <c r="F1336" s="157">
        <f>IFERROR(INDEX(NoSettings_v3!$C$2:$AH$4612,MATCH('EPS 3.1.3'!$B1336,NoSettings_v3!$A$2:$A$4612,0),MATCH('EPS 3.1.3'!F$1,NoSettings_v3!$C$1:$AH$1,0)),"")</f>
        <v>73513500000</v>
      </c>
      <c r="G1336" s="157">
        <f>IFERROR(INDEX(NoSettings_v3!$C$2:$AH$4612,MATCH('EPS 3.1.3'!$B1336,NoSettings_v3!$A$2:$A$4612,0),MATCH('EPS 3.1.3'!G$1,NoSettings_v3!$C$1:$AH$1,0)),"")</f>
        <v>85203100000</v>
      </c>
      <c r="H1336" s="157">
        <f>IFERROR(INDEX(NoSettings_v3!$C$2:$AH$4612,MATCH('EPS 3.1.3'!$B1336,NoSettings_v3!$A$2:$A$4612,0),MATCH('EPS 3.1.3'!H$1,NoSettings_v3!$C$1:$AH$1,0)),"")</f>
        <v>96436600000</v>
      </c>
      <c r="I1336" s="157">
        <f>IFERROR(INDEX(NoSettings_v3!$C$2:$AH$4612,MATCH('EPS 3.1.3'!$B1336,NoSettings_v3!$A$2:$A$4612,0),MATCH('EPS 3.1.3'!I$1,NoSettings_v3!$C$1:$AH$1,0)),"")</f>
        <v>106883000000</v>
      </c>
      <c r="J1336" s="157">
        <f>IFERROR(INDEX(NoSettings_v3!$C$2:$AH$4612,MATCH('EPS 3.1.3'!$B1336,NoSettings_v3!$A$2:$A$4612,0),MATCH('EPS 3.1.3'!J$1,NoSettings_v3!$C$1:$AH$1,0)),"")</f>
        <v>117138000000</v>
      </c>
      <c r="K1336" s="157">
        <f>IFERROR(INDEX(NoSettings_v3!$C$2:$AH$4612,MATCH('EPS 3.1.3'!$B1336,NoSettings_v3!$A$2:$A$4612,0),MATCH('EPS 3.1.3'!K$1,NoSettings_v3!$C$1:$AH$1,0)),"")</f>
        <v>127321000000</v>
      </c>
      <c r="L1336" s="157">
        <f>IFERROR(INDEX(NoSettings_v3!$C$2:$AH$4612,MATCH('EPS 3.1.3'!$B1336,NoSettings_v3!$A$2:$A$4612,0),MATCH('EPS 3.1.3'!L$1,NoSettings_v3!$C$1:$AH$1,0)),"")</f>
        <v>137686000000</v>
      </c>
      <c r="M1336" s="157">
        <f>IFERROR(INDEX(NoSettings_v3!$C$2:$AH$4612,MATCH('EPS 3.1.3'!$B1336,NoSettings_v3!$A$2:$A$4612,0),MATCH('EPS 3.1.3'!M$1,NoSettings_v3!$C$1:$AH$1,0)),"")</f>
        <v>149567000000</v>
      </c>
      <c r="N1336" s="157">
        <f>IFERROR(INDEX(NoSettings_v3!$C$2:$AH$4612,MATCH('EPS 3.1.3'!$B1336,NoSettings_v3!$A$2:$A$4612,0),MATCH('EPS 3.1.3'!N$1,NoSettings_v3!$C$1:$AH$1,0)),"")</f>
        <v>161213000000</v>
      </c>
      <c r="O1336" s="157">
        <f>IFERROR(INDEX(NoSettings_v3!$C$2:$AH$4612,MATCH('EPS 3.1.3'!$B1336,NoSettings_v3!$A$2:$A$4612,0),MATCH('EPS 3.1.3'!O$1,NoSettings_v3!$C$1:$AH$1,0)),"")</f>
        <v>172718000000</v>
      </c>
      <c r="P1336" s="157">
        <f>IFERROR(INDEX(NoSettings_v3!$C$2:$AH$4612,MATCH('EPS 3.1.3'!$B1336,NoSettings_v3!$A$2:$A$4612,0),MATCH('EPS 3.1.3'!P$1,NoSettings_v3!$C$1:$AH$1,0)),"")</f>
        <v>184106000000</v>
      </c>
      <c r="Q1336" s="157">
        <f>IFERROR(INDEX(NoSettings_v3!$C$2:$AH$4612,MATCH('EPS 3.1.3'!$B1336,NoSettings_v3!$A$2:$A$4612,0),MATCH('EPS 3.1.3'!Q$1,NoSettings_v3!$C$1:$AH$1,0)),"")</f>
        <v>195386000000</v>
      </c>
      <c r="R1336" s="157">
        <f>IFERROR(INDEX(NoSettings_v3!$C$2:$AH$4612,MATCH('EPS 3.1.3'!$B1336,NoSettings_v3!$A$2:$A$4612,0),MATCH('EPS 3.1.3'!R$1,NoSettings_v3!$C$1:$AH$1,0)),"")</f>
        <v>207173000000</v>
      </c>
      <c r="S1336" s="157">
        <f>IFERROR(INDEX(NoSettings_v3!$C$2:$AH$4612,MATCH('EPS 3.1.3'!$B1336,NoSettings_v3!$A$2:$A$4612,0),MATCH('EPS 3.1.3'!S$1,NoSettings_v3!$C$1:$AH$1,0)),"")</f>
        <v>219113000000</v>
      </c>
      <c r="T1336" s="157">
        <f>IFERROR(INDEX(NoSettings_v3!$C$2:$AH$4612,MATCH('EPS 3.1.3'!$B1336,NoSettings_v3!$A$2:$A$4612,0),MATCH('EPS 3.1.3'!T$1,NoSettings_v3!$C$1:$AH$1,0)),"")</f>
        <v>230968000000</v>
      </c>
      <c r="U1336" s="157">
        <f>IFERROR(INDEX(NoSettings_v3!$C$2:$AH$4612,MATCH('EPS 3.1.3'!$B1336,NoSettings_v3!$A$2:$A$4612,0),MATCH('EPS 3.1.3'!U$1,NoSettings_v3!$C$1:$AH$1,0)),"")</f>
        <v>242766000000</v>
      </c>
      <c r="V1336" s="157">
        <f>IFERROR(INDEX(NoSettings_v3!$C$2:$AH$4612,MATCH('EPS 3.1.3'!$B1336,NoSettings_v3!$A$2:$A$4612,0),MATCH('EPS 3.1.3'!V$1,NoSettings_v3!$C$1:$AH$1,0)),"")</f>
        <v>254221000000</v>
      </c>
      <c r="W1336" s="157">
        <f>IFERROR(INDEX(NoSettings_v3!$C$2:$AH$4612,MATCH('EPS 3.1.3'!$B1336,NoSettings_v3!$A$2:$A$4612,0),MATCH('EPS 3.1.3'!W$1,NoSettings_v3!$C$1:$AH$1,0)),"")</f>
        <v>267131000000</v>
      </c>
      <c r="X1336" s="157">
        <f>IFERROR(INDEX(NoSettings_v3!$C$2:$AH$4612,MATCH('EPS 3.1.3'!$B1336,NoSettings_v3!$A$2:$A$4612,0),MATCH('EPS 3.1.3'!X$1,NoSettings_v3!$C$1:$AH$1,0)),"")</f>
        <v>280331000000</v>
      </c>
      <c r="Y1336" s="157">
        <f>IFERROR(INDEX(NoSettings_v3!$C$2:$AH$4612,MATCH('EPS 3.1.3'!$B1336,NoSettings_v3!$A$2:$A$4612,0),MATCH('EPS 3.1.3'!Y$1,NoSettings_v3!$C$1:$AH$1,0)),"")</f>
        <v>293655000000</v>
      </c>
      <c r="Z1336" s="157">
        <f>IFERROR(INDEX(NoSettings_v3!$C$2:$AH$4612,MATCH('EPS 3.1.3'!$B1336,NoSettings_v3!$A$2:$A$4612,0),MATCH('EPS 3.1.3'!Z$1,NoSettings_v3!$C$1:$AH$1,0)),"")</f>
        <v>307339000000</v>
      </c>
      <c r="AA1336" s="157">
        <f>IFERROR(INDEX(NoSettings_v3!$C$2:$AH$4612,MATCH('EPS 3.1.3'!$B1336,NoSettings_v3!$A$2:$A$4612,0),MATCH('EPS 3.1.3'!AA$1,NoSettings_v3!$C$1:$AH$1,0)),"")</f>
        <v>321554000000</v>
      </c>
      <c r="AB1336" s="157">
        <f>IFERROR(INDEX(NoSettings_v3!$C$2:$AH$4612,MATCH('EPS 3.1.3'!$B1336,NoSettings_v3!$A$2:$A$4612,0),MATCH('EPS 3.1.3'!AB$1,NoSettings_v3!$C$1:$AH$1,0)),"")</f>
        <v>336461000000</v>
      </c>
      <c r="AC1336" s="157">
        <f>IFERROR(INDEX(NoSettings_v3!$C$2:$AH$4612,MATCH('EPS 3.1.3'!$B1336,NoSettings_v3!$A$2:$A$4612,0),MATCH('EPS 3.1.3'!AC$1,NoSettings_v3!$C$1:$AH$1,0)),"")</f>
        <v>351627000000</v>
      </c>
      <c r="AD1336" s="157">
        <f>IFERROR(INDEX(NoSettings_v3!$C$2:$AH$4612,MATCH('EPS 3.1.3'!$B1336,NoSettings_v3!$A$2:$A$4612,0),MATCH('EPS 3.1.3'!AD$1,NoSettings_v3!$C$1:$AH$1,0)),"")</f>
        <v>367152000000</v>
      </c>
      <c r="AE1336" s="157">
        <f>IFERROR(INDEX(NoSettings_v3!$C$2:$AH$4612,MATCH('EPS 3.1.3'!$B1336,NoSettings_v3!$A$2:$A$4612,0),MATCH('EPS 3.1.3'!AE$1,NoSettings_v3!$C$1:$AH$1,0)),"")</f>
        <v>383285000000</v>
      </c>
      <c r="AF1336" s="157">
        <f>IFERROR(INDEX(NoSettings_v3!$C$2:$AH$4612,MATCH('EPS 3.1.3'!$B1336,NoSettings_v3!$A$2:$A$4612,0),MATCH('EPS 3.1.3'!AF$1,NoSettings_v3!$C$1:$AH$1,0)),"")</f>
        <v>400844000000</v>
      </c>
      <c r="AG1336" s="157">
        <f>IFERROR(INDEX(NoSettings_v3!$C$2:$AH$4612,MATCH('EPS 3.1.3'!$B1336,NoSettings_v3!$A$2:$A$4612,0),MATCH('EPS 3.1.3'!AG$1,NoSettings_v3!$C$1:$AH$1,0)),"")</f>
        <v>419021000000</v>
      </c>
      <c r="AH1336" s="157">
        <f>IFERROR(INDEX(NoSettings_v3!$C$2:$AH$4612,MATCH('EPS 3.1.3'!$B1336,NoSettings_v3!$A$2:$A$4612,0),MATCH('EPS 3.1.3'!AH$1,NoSettings_v3!$C$1:$AH$1,0)),"")</f>
        <v>437504000000</v>
      </c>
      <c r="AI1336" s="157">
        <f>IFERROR(INDEX(NoSettings_v3!$C$2:$AH$4612,MATCH('EPS 3.1.3'!$B1336,NoSettings_v3!$A$2:$A$4612,0),MATCH('EPS 3.1.3'!AI$1,NoSettings_v3!$C$1:$AH$1,0)),"")</f>
        <v>456353000000</v>
      </c>
    </row>
    <row r="1337" spans="1:35" x14ac:dyDescent="0.35">
      <c r="B1337" s="161" t="s">
        <v>2051</v>
      </c>
      <c r="C1337" s="127" t="s">
        <v>964</v>
      </c>
      <c r="D1337" s="157">
        <f>IFERROR(INDEX(NoSettings_v3!$C$2:$AH$4612,MATCH('EPS 3.1.3'!$B1337,NoSettings_v3!$A$2:$A$4612,0),MATCH('EPS 3.1.3'!D$1,NoSettings_v3!$C$1:$AH$1,0)),"")</f>
        <v>0</v>
      </c>
      <c r="E1337" s="157">
        <f>IFERROR(INDEX(NoSettings_v3!$C$2:$AH$4612,MATCH('EPS 3.1.3'!$B1337,NoSettings_v3!$A$2:$A$4612,0),MATCH('EPS 3.1.3'!E$1,NoSettings_v3!$C$1:$AH$1,0)),"")</f>
        <v>0</v>
      </c>
      <c r="F1337" s="157">
        <f>IFERROR(INDEX(NoSettings_v3!$C$2:$AH$4612,MATCH('EPS 3.1.3'!$B1337,NoSettings_v3!$A$2:$A$4612,0),MATCH('EPS 3.1.3'!F$1,NoSettings_v3!$C$1:$AH$1,0)),"")</f>
        <v>0</v>
      </c>
      <c r="G1337" s="157">
        <f>IFERROR(INDEX(NoSettings_v3!$C$2:$AH$4612,MATCH('EPS 3.1.3'!$B1337,NoSettings_v3!$A$2:$A$4612,0),MATCH('EPS 3.1.3'!G$1,NoSettings_v3!$C$1:$AH$1,0)),"")</f>
        <v>0</v>
      </c>
      <c r="H1337" s="157">
        <f>IFERROR(INDEX(NoSettings_v3!$C$2:$AH$4612,MATCH('EPS 3.1.3'!$B1337,NoSettings_v3!$A$2:$A$4612,0),MATCH('EPS 3.1.3'!H$1,NoSettings_v3!$C$1:$AH$1,0)),"")</f>
        <v>0</v>
      </c>
      <c r="I1337" s="157">
        <f>IFERROR(INDEX(NoSettings_v3!$C$2:$AH$4612,MATCH('EPS 3.1.3'!$B1337,NoSettings_v3!$A$2:$A$4612,0),MATCH('EPS 3.1.3'!I$1,NoSettings_v3!$C$1:$AH$1,0)),"")</f>
        <v>0</v>
      </c>
      <c r="J1337" s="157">
        <f>IFERROR(INDEX(NoSettings_v3!$C$2:$AH$4612,MATCH('EPS 3.1.3'!$B1337,NoSettings_v3!$A$2:$A$4612,0),MATCH('EPS 3.1.3'!J$1,NoSettings_v3!$C$1:$AH$1,0)),"")</f>
        <v>0</v>
      </c>
      <c r="K1337" s="157">
        <f>IFERROR(INDEX(NoSettings_v3!$C$2:$AH$4612,MATCH('EPS 3.1.3'!$B1337,NoSettings_v3!$A$2:$A$4612,0),MATCH('EPS 3.1.3'!K$1,NoSettings_v3!$C$1:$AH$1,0)),"")</f>
        <v>0</v>
      </c>
      <c r="L1337" s="157">
        <f>IFERROR(INDEX(NoSettings_v3!$C$2:$AH$4612,MATCH('EPS 3.1.3'!$B1337,NoSettings_v3!$A$2:$A$4612,0),MATCH('EPS 3.1.3'!L$1,NoSettings_v3!$C$1:$AH$1,0)),"")</f>
        <v>0</v>
      </c>
      <c r="M1337" s="157">
        <f>IFERROR(INDEX(NoSettings_v3!$C$2:$AH$4612,MATCH('EPS 3.1.3'!$B1337,NoSettings_v3!$A$2:$A$4612,0),MATCH('EPS 3.1.3'!M$1,NoSettings_v3!$C$1:$AH$1,0)),"")</f>
        <v>0</v>
      </c>
      <c r="N1337" s="157">
        <f>IFERROR(INDEX(NoSettings_v3!$C$2:$AH$4612,MATCH('EPS 3.1.3'!$B1337,NoSettings_v3!$A$2:$A$4612,0),MATCH('EPS 3.1.3'!N$1,NoSettings_v3!$C$1:$AH$1,0)),"")</f>
        <v>0</v>
      </c>
      <c r="O1337" s="157">
        <f>IFERROR(INDEX(NoSettings_v3!$C$2:$AH$4612,MATCH('EPS 3.1.3'!$B1337,NoSettings_v3!$A$2:$A$4612,0),MATCH('EPS 3.1.3'!O$1,NoSettings_v3!$C$1:$AH$1,0)),"")</f>
        <v>0</v>
      </c>
      <c r="P1337" s="157">
        <f>IFERROR(INDEX(NoSettings_v3!$C$2:$AH$4612,MATCH('EPS 3.1.3'!$B1337,NoSettings_v3!$A$2:$A$4612,0),MATCH('EPS 3.1.3'!P$1,NoSettings_v3!$C$1:$AH$1,0)),"")</f>
        <v>0</v>
      </c>
      <c r="Q1337" s="157">
        <f>IFERROR(INDEX(NoSettings_v3!$C$2:$AH$4612,MATCH('EPS 3.1.3'!$B1337,NoSettings_v3!$A$2:$A$4612,0),MATCH('EPS 3.1.3'!Q$1,NoSettings_v3!$C$1:$AH$1,0)),"")</f>
        <v>0</v>
      </c>
      <c r="R1337" s="157">
        <f>IFERROR(INDEX(NoSettings_v3!$C$2:$AH$4612,MATCH('EPS 3.1.3'!$B1337,NoSettings_v3!$A$2:$A$4612,0),MATCH('EPS 3.1.3'!R$1,NoSettings_v3!$C$1:$AH$1,0)),"")</f>
        <v>0</v>
      </c>
      <c r="S1337" s="157">
        <f>IFERROR(INDEX(NoSettings_v3!$C$2:$AH$4612,MATCH('EPS 3.1.3'!$B1337,NoSettings_v3!$A$2:$A$4612,0),MATCH('EPS 3.1.3'!S$1,NoSettings_v3!$C$1:$AH$1,0)),"")</f>
        <v>0</v>
      </c>
      <c r="T1337" s="157">
        <f>IFERROR(INDEX(NoSettings_v3!$C$2:$AH$4612,MATCH('EPS 3.1.3'!$B1337,NoSettings_v3!$A$2:$A$4612,0),MATCH('EPS 3.1.3'!T$1,NoSettings_v3!$C$1:$AH$1,0)),"")</f>
        <v>0</v>
      </c>
      <c r="U1337" s="157">
        <f>IFERROR(INDEX(NoSettings_v3!$C$2:$AH$4612,MATCH('EPS 3.1.3'!$B1337,NoSettings_v3!$A$2:$A$4612,0),MATCH('EPS 3.1.3'!U$1,NoSettings_v3!$C$1:$AH$1,0)),"")</f>
        <v>0</v>
      </c>
      <c r="V1337" s="157">
        <f>IFERROR(INDEX(NoSettings_v3!$C$2:$AH$4612,MATCH('EPS 3.1.3'!$B1337,NoSettings_v3!$A$2:$A$4612,0),MATCH('EPS 3.1.3'!V$1,NoSettings_v3!$C$1:$AH$1,0)),"")</f>
        <v>0</v>
      </c>
      <c r="W1337" s="157">
        <f>IFERROR(INDEX(NoSettings_v3!$C$2:$AH$4612,MATCH('EPS 3.1.3'!$B1337,NoSettings_v3!$A$2:$A$4612,0),MATCH('EPS 3.1.3'!W$1,NoSettings_v3!$C$1:$AH$1,0)),"")</f>
        <v>0</v>
      </c>
      <c r="X1337" s="157">
        <f>IFERROR(INDEX(NoSettings_v3!$C$2:$AH$4612,MATCH('EPS 3.1.3'!$B1337,NoSettings_v3!$A$2:$A$4612,0),MATCH('EPS 3.1.3'!X$1,NoSettings_v3!$C$1:$AH$1,0)),"")</f>
        <v>0</v>
      </c>
      <c r="Y1337" s="157">
        <f>IFERROR(INDEX(NoSettings_v3!$C$2:$AH$4612,MATCH('EPS 3.1.3'!$B1337,NoSettings_v3!$A$2:$A$4612,0),MATCH('EPS 3.1.3'!Y$1,NoSettings_v3!$C$1:$AH$1,0)),"")</f>
        <v>0</v>
      </c>
      <c r="Z1337" s="157">
        <f>IFERROR(INDEX(NoSettings_v3!$C$2:$AH$4612,MATCH('EPS 3.1.3'!$B1337,NoSettings_v3!$A$2:$A$4612,0),MATCH('EPS 3.1.3'!Z$1,NoSettings_v3!$C$1:$AH$1,0)),"")</f>
        <v>0</v>
      </c>
      <c r="AA1337" s="157">
        <f>IFERROR(INDEX(NoSettings_v3!$C$2:$AH$4612,MATCH('EPS 3.1.3'!$B1337,NoSettings_v3!$A$2:$A$4612,0),MATCH('EPS 3.1.3'!AA$1,NoSettings_v3!$C$1:$AH$1,0)),"")</f>
        <v>0</v>
      </c>
      <c r="AB1337" s="157">
        <f>IFERROR(INDEX(NoSettings_v3!$C$2:$AH$4612,MATCH('EPS 3.1.3'!$B1337,NoSettings_v3!$A$2:$A$4612,0),MATCH('EPS 3.1.3'!AB$1,NoSettings_v3!$C$1:$AH$1,0)),"")</f>
        <v>0</v>
      </c>
      <c r="AC1337" s="157">
        <f>IFERROR(INDEX(NoSettings_v3!$C$2:$AH$4612,MATCH('EPS 3.1.3'!$B1337,NoSettings_v3!$A$2:$A$4612,0),MATCH('EPS 3.1.3'!AC$1,NoSettings_v3!$C$1:$AH$1,0)),"")</f>
        <v>0</v>
      </c>
      <c r="AD1337" s="157">
        <f>IFERROR(INDEX(NoSettings_v3!$C$2:$AH$4612,MATCH('EPS 3.1.3'!$B1337,NoSettings_v3!$A$2:$A$4612,0),MATCH('EPS 3.1.3'!AD$1,NoSettings_v3!$C$1:$AH$1,0)),"")</f>
        <v>0</v>
      </c>
      <c r="AE1337" s="157">
        <f>IFERROR(INDEX(NoSettings_v3!$C$2:$AH$4612,MATCH('EPS 3.1.3'!$B1337,NoSettings_v3!$A$2:$A$4612,0),MATCH('EPS 3.1.3'!AE$1,NoSettings_v3!$C$1:$AH$1,0)),"")</f>
        <v>0</v>
      </c>
      <c r="AF1337" s="157">
        <f>IFERROR(INDEX(NoSettings_v3!$C$2:$AH$4612,MATCH('EPS 3.1.3'!$B1337,NoSettings_v3!$A$2:$A$4612,0),MATCH('EPS 3.1.3'!AF$1,NoSettings_v3!$C$1:$AH$1,0)),"")</f>
        <v>0</v>
      </c>
      <c r="AG1337" s="157">
        <f>IFERROR(INDEX(NoSettings_v3!$C$2:$AH$4612,MATCH('EPS 3.1.3'!$B1337,NoSettings_v3!$A$2:$A$4612,0),MATCH('EPS 3.1.3'!AG$1,NoSettings_v3!$C$1:$AH$1,0)),"")</f>
        <v>0</v>
      </c>
      <c r="AH1337" s="157">
        <f>IFERROR(INDEX(NoSettings_v3!$C$2:$AH$4612,MATCH('EPS 3.1.3'!$B1337,NoSettings_v3!$A$2:$A$4612,0),MATCH('EPS 3.1.3'!AH$1,NoSettings_v3!$C$1:$AH$1,0)),"")</f>
        <v>0</v>
      </c>
      <c r="AI1337" s="157">
        <f>IFERROR(INDEX(NoSettings_v3!$C$2:$AH$4612,MATCH('EPS 3.1.3'!$B1337,NoSettings_v3!$A$2:$A$4612,0),MATCH('EPS 3.1.3'!AI$1,NoSettings_v3!$C$1:$AH$1,0)),"")</f>
        <v>0</v>
      </c>
    </row>
    <row r="1338" spans="1:35" x14ac:dyDescent="0.35">
      <c r="B1338" s="161" t="s">
        <v>2052</v>
      </c>
      <c r="C1338" s="127" t="s">
        <v>964</v>
      </c>
      <c r="D1338" s="157">
        <f>IFERROR(INDEX(NoSettings_v3!$C$2:$AH$4612,MATCH('EPS 3.1.3'!$B1338,NoSettings_v3!$A$2:$A$4612,0),MATCH('EPS 3.1.3'!D$1,NoSettings_v3!$C$1:$AH$1,0)),"")</f>
        <v>0</v>
      </c>
      <c r="E1338" s="157">
        <f>IFERROR(INDEX(NoSettings_v3!$C$2:$AH$4612,MATCH('EPS 3.1.3'!$B1338,NoSettings_v3!$A$2:$A$4612,0),MATCH('EPS 3.1.3'!E$1,NoSettings_v3!$C$1:$AH$1,0)),"")</f>
        <v>0</v>
      </c>
      <c r="F1338" s="157">
        <f>IFERROR(INDEX(NoSettings_v3!$C$2:$AH$4612,MATCH('EPS 3.1.3'!$B1338,NoSettings_v3!$A$2:$A$4612,0),MATCH('EPS 3.1.3'!F$1,NoSettings_v3!$C$1:$AH$1,0)),"")</f>
        <v>0</v>
      </c>
      <c r="G1338" s="157">
        <f>IFERROR(INDEX(NoSettings_v3!$C$2:$AH$4612,MATCH('EPS 3.1.3'!$B1338,NoSettings_v3!$A$2:$A$4612,0),MATCH('EPS 3.1.3'!G$1,NoSettings_v3!$C$1:$AH$1,0)),"")</f>
        <v>0</v>
      </c>
      <c r="H1338" s="157">
        <f>IFERROR(INDEX(NoSettings_v3!$C$2:$AH$4612,MATCH('EPS 3.1.3'!$B1338,NoSettings_v3!$A$2:$A$4612,0),MATCH('EPS 3.1.3'!H$1,NoSettings_v3!$C$1:$AH$1,0)),"")</f>
        <v>0</v>
      </c>
      <c r="I1338" s="157">
        <f>IFERROR(INDEX(NoSettings_v3!$C$2:$AH$4612,MATCH('EPS 3.1.3'!$B1338,NoSettings_v3!$A$2:$A$4612,0),MATCH('EPS 3.1.3'!I$1,NoSettings_v3!$C$1:$AH$1,0)),"")</f>
        <v>0</v>
      </c>
      <c r="J1338" s="157">
        <f>IFERROR(INDEX(NoSettings_v3!$C$2:$AH$4612,MATCH('EPS 3.1.3'!$B1338,NoSettings_v3!$A$2:$A$4612,0),MATCH('EPS 3.1.3'!J$1,NoSettings_v3!$C$1:$AH$1,0)),"")</f>
        <v>0</v>
      </c>
      <c r="K1338" s="157">
        <f>IFERROR(INDEX(NoSettings_v3!$C$2:$AH$4612,MATCH('EPS 3.1.3'!$B1338,NoSettings_v3!$A$2:$A$4612,0),MATCH('EPS 3.1.3'!K$1,NoSettings_v3!$C$1:$AH$1,0)),"")</f>
        <v>0</v>
      </c>
      <c r="L1338" s="157">
        <f>IFERROR(INDEX(NoSettings_v3!$C$2:$AH$4612,MATCH('EPS 3.1.3'!$B1338,NoSettings_v3!$A$2:$A$4612,0),MATCH('EPS 3.1.3'!L$1,NoSettings_v3!$C$1:$AH$1,0)),"")</f>
        <v>0</v>
      </c>
      <c r="M1338" s="157">
        <f>IFERROR(INDEX(NoSettings_v3!$C$2:$AH$4612,MATCH('EPS 3.1.3'!$B1338,NoSettings_v3!$A$2:$A$4612,0),MATCH('EPS 3.1.3'!M$1,NoSettings_v3!$C$1:$AH$1,0)),"")</f>
        <v>0</v>
      </c>
      <c r="N1338" s="157">
        <f>IFERROR(INDEX(NoSettings_v3!$C$2:$AH$4612,MATCH('EPS 3.1.3'!$B1338,NoSettings_v3!$A$2:$A$4612,0),MATCH('EPS 3.1.3'!N$1,NoSettings_v3!$C$1:$AH$1,0)),"")</f>
        <v>0</v>
      </c>
      <c r="O1338" s="157">
        <f>IFERROR(INDEX(NoSettings_v3!$C$2:$AH$4612,MATCH('EPS 3.1.3'!$B1338,NoSettings_v3!$A$2:$A$4612,0),MATCH('EPS 3.1.3'!O$1,NoSettings_v3!$C$1:$AH$1,0)),"")</f>
        <v>0</v>
      </c>
      <c r="P1338" s="157">
        <f>IFERROR(INDEX(NoSettings_v3!$C$2:$AH$4612,MATCH('EPS 3.1.3'!$B1338,NoSettings_v3!$A$2:$A$4612,0),MATCH('EPS 3.1.3'!P$1,NoSettings_v3!$C$1:$AH$1,0)),"")</f>
        <v>0</v>
      </c>
      <c r="Q1338" s="157">
        <f>IFERROR(INDEX(NoSettings_v3!$C$2:$AH$4612,MATCH('EPS 3.1.3'!$B1338,NoSettings_v3!$A$2:$A$4612,0),MATCH('EPS 3.1.3'!Q$1,NoSettings_v3!$C$1:$AH$1,0)),"")</f>
        <v>0</v>
      </c>
      <c r="R1338" s="157">
        <f>IFERROR(INDEX(NoSettings_v3!$C$2:$AH$4612,MATCH('EPS 3.1.3'!$B1338,NoSettings_v3!$A$2:$A$4612,0),MATCH('EPS 3.1.3'!R$1,NoSettings_v3!$C$1:$AH$1,0)),"")</f>
        <v>0</v>
      </c>
      <c r="S1338" s="157">
        <f>IFERROR(INDEX(NoSettings_v3!$C$2:$AH$4612,MATCH('EPS 3.1.3'!$B1338,NoSettings_v3!$A$2:$A$4612,0),MATCH('EPS 3.1.3'!S$1,NoSettings_v3!$C$1:$AH$1,0)),"")</f>
        <v>0</v>
      </c>
      <c r="T1338" s="157">
        <f>IFERROR(INDEX(NoSettings_v3!$C$2:$AH$4612,MATCH('EPS 3.1.3'!$B1338,NoSettings_v3!$A$2:$A$4612,0),MATCH('EPS 3.1.3'!T$1,NoSettings_v3!$C$1:$AH$1,0)),"")</f>
        <v>0</v>
      </c>
      <c r="U1338" s="157">
        <f>IFERROR(INDEX(NoSettings_v3!$C$2:$AH$4612,MATCH('EPS 3.1.3'!$B1338,NoSettings_v3!$A$2:$A$4612,0),MATCH('EPS 3.1.3'!U$1,NoSettings_v3!$C$1:$AH$1,0)),"")</f>
        <v>0</v>
      </c>
      <c r="V1338" s="157">
        <f>IFERROR(INDEX(NoSettings_v3!$C$2:$AH$4612,MATCH('EPS 3.1.3'!$B1338,NoSettings_v3!$A$2:$A$4612,0),MATCH('EPS 3.1.3'!V$1,NoSettings_v3!$C$1:$AH$1,0)),"")</f>
        <v>0</v>
      </c>
      <c r="W1338" s="157">
        <f>IFERROR(INDEX(NoSettings_v3!$C$2:$AH$4612,MATCH('EPS 3.1.3'!$B1338,NoSettings_v3!$A$2:$A$4612,0),MATCH('EPS 3.1.3'!W$1,NoSettings_v3!$C$1:$AH$1,0)),"")</f>
        <v>0</v>
      </c>
      <c r="X1338" s="157">
        <f>IFERROR(INDEX(NoSettings_v3!$C$2:$AH$4612,MATCH('EPS 3.1.3'!$B1338,NoSettings_v3!$A$2:$A$4612,0),MATCH('EPS 3.1.3'!X$1,NoSettings_v3!$C$1:$AH$1,0)),"")</f>
        <v>0</v>
      </c>
      <c r="Y1338" s="157">
        <f>IFERROR(INDEX(NoSettings_v3!$C$2:$AH$4612,MATCH('EPS 3.1.3'!$B1338,NoSettings_v3!$A$2:$A$4612,0),MATCH('EPS 3.1.3'!Y$1,NoSettings_v3!$C$1:$AH$1,0)),"")</f>
        <v>0</v>
      </c>
      <c r="Z1338" s="157">
        <f>IFERROR(INDEX(NoSettings_v3!$C$2:$AH$4612,MATCH('EPS 3.1.3'!$B1338,NoSettings_v3!$A$2:$A$4612,0),MATCH('EPS 3.1.3'!Z$1,NoSettings_v3!$C$1:$AH$1,0)),"")</f>
        <v>0</v>
      </c>
      <c r="AA1338" s="157">
        <f>IFERROR(INDEX(NoSettings_v3!$C$2:$AH$4612,MATCH('EPS 3.1.3'!$B1338,NoSettings_v3!$A$2:$A$4612,0),MATCH('EPS 3.1.3'!AA$1,NoSettings_v3!$C$1:$AH$1,0)),"")</f>
        <v>0</v>
      </c>
      <c r="AB1338" s="157">
        <f>IFERROR(INDEX(NoSettings_v3!$C$2:$AH$4612,MATCH('EPS 3.1.3'!$B1338,NoSettings_v3!$A$2:$A$4612,0),MATCH('EPS 3.1.3'!AB$1,NoSettings_v3!$C$1:$AH$1,0)),"")</f>
        <v>0</v>
      </c>
      <c r="AC1338" s="157">
        <f>IFERROR(INDEX(NoSettings_v3!$C$2:$AH$4612,MATCH('EPS 3.1.3'!$B1338,NoSettings_v3!$A$2:$A$4612,0),MATCH('EPS 3.1.3'!AC$1,NoSettings_v3!$C$1:$AH$1,0)),"")</f>
        <v>0</v>
      </c>
      <c r="AD1338" s="157">
        <f>IFERROR(INDEX(NoSettings_v3!$C$2:$AH$4612,MATCH('EPS 3.1.3'!$B1338,NoSettings_v3!$A$2:$A$4612,0),MATCH('EPS 3.1.3'!AD$1,NoSettings_v3!$C$1:$AH$1,0)),"")</f>
        <v>0</v>
      </c>
      <c r="AE1338" s="157">
        <f>IFERROR(INDEX(NoSettings_v3!$C$2:$AH$4612,MATCH('EPS 3.1.3'!$B1338,NoSettings_v3!$A$2:$A$4612,0),MATCH('EPS 3.1.3'!AE$1,NoSettings_v3!$C$1:$AH$1,0)),"")</f>
        <v>0</v>
      </c>
      <c r="AF1338" s="157">
        <f>IFERROR(INDEX(NoSettings_v3!$C$2:$AH$4612,MATCH('EPS 3.1.3'!$B1338,NoSettings_v3!$A$2:$A$4612,0),MATCH('EPS 3.1.3'!AF$1,NoSettings_v3!$C$1:$AH$1,0)),"")</f>
        <v>0</v>
      </c>
      <c r="AG1338" s="157">
        <f>IFERROR(INDEX(NoSettings_v3!$C$2:$AH$4612,MATCH('EPS 3.1.3'!$B1338,NoSettings_v3!$A$2:$A$4612,0),MATCH('EPS 3.1.3'!AG$1,NoSettings_v3!$C$1:$AH$1,0)),"")</f>
        <v>0</v>
      </c>
      <c r="AH1338" s="157">
        <f>IFERROR(INDEX(NoSettings_v3!$C$2:$AH$4612,MATCH('EPS 3.1.3'!$B1338,NoSettings_v3!$A$2:$A$4612,0),MATCH('EPS 3.1.3'!AH$1,NoSettings_v3!$C$1:$AH$1,0)),"")</f>
        <v>0</v>
      </c>
      <c r="AI1338" s="157">
        <f>IFERROR(INDEX(NoSettings_v3!$C$2:$AH$4612,MATCH('EPS 3.1.3'!$B1338,NoSettings_v3!$A$2:$A$4612,0),MATCH('EPS 3.1.3'!AI$1,NoSettings_v3!$C$1:$AH$1,0)),"")</f>
        <v>0</v>
      </c>
    </row>
    <row r="1339" spans="1:35" x14ac:dyDescent="0.35">
      <c r="B1339" s="161" t="s">
        <v>2053</v>
      </c>
      <c r="C1339" s="127" t="s">
        <v>964</v>
      </c>
      <c r="D1339" s="157">
        <f>IFERROR(INDEX(NoSettings_v3!$C$2:$AH$4612,MATCH('EPS 3.1.3'!$B1339,NoSettings_v3!$A$2:$A$4612,0),MATCH('EPS 3.1.3'!D$1,NoSettings_v3!$C$1:$AH$1,0)),"")</f>
        <v>1361240000000</v>
      </c>
      <c r="E1339" s="157">
        <f>IFERROR(INDEX(NoSettings_v3!$C$2:$AH$4612,MATCH('EPS 3.1.3'!$B1339,NoSettings_v3!$A$2:$A$4612,0),MATCH('EPS 3.1.3'!E$1,NoSettings_v3!$C$1:$AH$1,0)),"")</f>
        <v>1100720000000</v>
      </c>
      <c r="F1339" s="157">
        <f>IFERROR(INDEX(NoSettings_v3!$C$2:$AH$4612,MATCH('EPS 3.1.3'!$B1339,NoSettings_v3!$A$2:$A$4612,0),MATCH('EPS 3.1.3'!F$1,NoSettings_v3!$C$1:$AH$1,0)),"")</f>
        <v>1363480000000</v>
      </c>
      <c r="G1339" s="157">
        <f>IFERROR(INDEX(NoSettings_v3!$C$2:$AH$4612,MATCH('EPS 3.1.3'!$B1339,NoSettings_v3!$A$2:$A$4612,0),MATCH('EPS 3.1.3'!G$1,NoSettings_v3!$C$1:$AH$1,0)),"")</f>
        <v>1543080000000</v>
      </c>
      <c r="H1339" s="157">
        <f>IFERROR(INDEX(NoSettings_v3!$C$2:$AH$4612,MATCH('EPS 3.1.3'!$B1339,NoSettings_v3!$A$2:$A$4612,0),MATCH('EPS 3.1.3'!H$1,NoSettings_v3!$C$1:$AH$1,0)),"")</f>
        <v>1697050000000</v>
      </c>
      <c r="I1339" s="157">
        <f>IFERROR(INDEX(NoSettings_v3!$C$2:$AH$4612,MATCH('EPS 3.1.3'!$B1339,NoSettings_v3!$A$2:$A$4612,0),MATCH('EPS 3.1.3'!I$1,NoSettings_v3!$C$1:$AH$1,0)),"")</f>
        <v>1822770000000</v>
      </c>
      <c r="J1339" s="157">
        <f>IFERROR(INDEX(NoSettings_v3!$C$2:$AH$4612,MATCH('EPS 3.1.3'!$B1339,NoSettings_v3!$A$2:$A$4612,0),MATCH('EPS 3.1.3'!J$1,NoSettings_v3!$C$1:$AH$1,0)),"")</f>
        <v>1930220000000</v>
      </c>
      <c r="K1339" s="157">
        <f>IFERROR(INDEX(NoSettings_v3!$C$2:$AH$4612,MATCH('EPS 3.1.3'!$B1339,NoSettings_v3!$A$2:$A$4612,0),MATCH('EPS 3.1.3'!K$1,NoSettings_v3!$C$1:$AH$1,0)),"")</f>
        <v>2024850000000</v>
      </c>
      <c r="L1339" s="157">
        <f>IFERROR(INDEX(NoSettings_v3!$C$2:$AH$4612,MATCH('EPS 3.1.3'!$B1339,NoSettings_v3!$A$2:$A$4612,0),MATCH('EPS 3.1.3'!L$1,NoSettings_v3!$C$1:$AH$1,0)),"")</f>
        <v>2109970000000</v>
      </c>
      <c r="M1339" s="157">
        <f>IFERROR(INDEX(NoSettings_v3!$C$2:$AH$4612,MATCH('EPS 3.1.3'!$B1339,NoSettings_v3!$A$2:$A$4612,0),MATCH('EPS 3.1.3'!M$1,NoSettings_v3!$C$1:$AH$1,0)),"")</f>
        <v>2210130000000</v>
      </c>
      <c r="N1339" s="157">
        <f>IFERROR(INDEX(NoSettings_v3!$C$2:$AH$4612,MATCH('EPS 3.1.3'!$B1339,NoSettings_v3!$A$2:$A$4612,0),MATCH('EPS 3.1.3'!N$1,NoSettings_v3!$C$1:$AH$1,0)),"")</f>
        <v>2306860000000</v>
      </c>
      <c r="O1339" s="157">
        <f>IFERROR(INDEX(NoSettings_v3!$C$2:$AH$4612,MATCH('EPS 3.1.3'!$B1339,NoSettings_v3!$A$2:$A$4612,0),MATCH('EPS 3.1.3'!O$1,NoSettings_v3!$C$1:$AH$1,0)),"")</f>
        <v>2403780000000</v>
      </c>
      <c r="P1339" s="157">
        <f>IFERROR(INDEX(NoSettings_v3!$C$2:$AH$4612,MATCH('EPS 3.1.3'!$B1339,NoSettings_v3!$A$2:$A$4612,0),MATCH('EPS 3.1.3'!P$1,NoSettings_v3!$C$1:$AH$1,0)),"")</f>
        <v>2494170000000</v>
      </c>
      <c r="Q1339" s="157">
        <f>IFERROR(INDEX(NoSettings_v3!$C$2:$AH$4612,MATCH('EPS 3.1.3'!$B1339,NoSettings_v3!$A$2:$A$4612,0),MATCH('EPS 3.1.3'!Q$1,NoSettings_v3!$C$1:$AH$1,0)),"")</f>
        <v>2578940000000</v>
      </c>
      <c r="R1339" s="157">
        <f>IFERROR(INDEX(NoSettings_v3!$C$2:$AH$4612,MATCH('EPS 3.1.3'!$B1339,NoSettings_v3!$A$2:$A$4612,0),MATCH('EPS 3.1.3'!R$1,NoSettings_v3!$C$1:$AH$1,0)),"")</f>
        <v>2666070000000</v>
      </c>
      <c r="S1339" s="157">
        <f>IFERROR(INDEX(NoSettings_v3!$C$2:$AH$4612,MATCH('EPS 3.1.3'!$B1339,NoSettings_v3!$A$2:$A$4612,0),MATCH('EPS 3.1.3'!S$1,NoSettings_v3!$C$1:$AH$1,0)),"")</f>
        <v>2747700000000</v>
      </c>
      <c r="T1339" s="157">
        <f>IFERROR(INDEX(NoSettings_v3!$C$2:$AH$4612,MATCH('EPS 3.1.3'!$B1339,NoSettings_v3!$A$2:$A$4612,0),MATCH('EPS 3.1.3'!T$1,NoSettings_v3!$C$1:$AH$1,0)),"")</f>
        <v>2823970000000</v>
      </c>
      <c r="U1339" s="157">
        <f>IFERROR(INDEX(NoSettings_v3!$C$2:$AH$4612,MATCH('EPS 3.1.3'!$B1339,NoSettings_v3!$A$2:$A$4612,0),MATCH('EPS 3.1.3'!U$1,NoSettings_v3!$C$1:$AH$1,0)),"")</f>
        <v>2895050000000</v>
      </c>
      <c r="V1339" s="157">
        <f>IFERROR(INDEX(NoSettings_v3!$C$2:$AH$4612,MATCH('EPS 3.1.3'!$B1339,NoSettings_v3!$A$2:$A$4612,0),MATCH('EPS 3.1.3'!V$1,NoSettings_v3!$C$1:$AH$1,0)),"")</f>
        <v>2960250000000</v>
      </c>
      <c r="W1339" s="157">
        <f>IFERROR(INDEX(NoSettings_v3!$C$2:$AH$4612,MATCH('EPS 3.1.3'!$B1339,NoSettings_v3!$A$2:$A$4612,0),MATCH('EPS 3.1.3'!W$1,NoSettings_v3!$C$1:$AH$1,0)),"")</f>
        <v>3033810000000</v>
      </c>
      <c r="X1339" s="157">
        <f>IFERROR(INDEX(NoSettings_v3!$C$2:$AH$4612,MATCH('EPS 3.1.3'!$B1339,NoSettings_v3!$A$2:$A$4612,0),MATCH('EPS 3.1.3'!X$1,NoSettings_v3!$C$1:$AH$1,0)),"")</f>
        <v>3101630000000</v>
      </c>
      <c r="Y1339" s="157">
        <f>IFERROR(INDEX(NoSettings_v3!$C$2:$AH$4612,MATCH('EPS 3.1.3'!$B1339,NoSettings_v3!$A$2:$A$4612,0),MATCH('EPS 3.1.3'!Y$1,NoSettings_v3!$C$1:$AH$1,0)),"")</f>
        <v>3161720000000</v>
      </c>
      <c r="Z1339" s="157">
        <f>IFERROR(INDEX(NoSettings_v3!$C$2:$AH$4612,MATCH('EPS 3.1.3'!$B1339,NoSettings_v3!$A$2:$A$4612,0),MATCH('EPS 3.1.3'!Z$1,NoSettings_v3!$C$1:$AH$1,0)),"")</f>
        <v>3215760000000</v>
      </c>
      <c r="AA1339" s="157">
        <f>IFERROR(INDEX(NoSettings_v3!$C$2:$AH$4612,MATCH('EPS 3.1.3'!$B1339,NoSettings_v3!$A$2:$A$4612,0),MATCH('EPS 3.1.3'!AA$1,NoSettings_v3!$C$1:$AH$1,0)),"")</f>
        <v>3264900000000</v>
      </c>
      <c r="AB1339" s="157">
        <f>IFERROR(INDEX(NoSettings_v3!$C$2:$AH$4612,MATCH('EPS 3.1.3'!$B1339,NoSettings_v3!$A$2:$A$4612,0),MATCH('EPS 3.1.3'!AB$1,NoSettings_v3!$C$1:$AH$1,0)),"")</f>
        <v>3310220000000</v>
      </c>
      <c r="AC1339" s="157">
        <f>IFERROR(INDEX(NoSettings_v3!$C$2:$AH$4612,MATCH('EPS 3.1.3'!$B1339,NoSettings_v3!$A$2:$A$4612,0),MATCH('EPS 3.1.3'!AC$1,NoSettings_v3!$C$1:$AH$1,0)),"")</f>
        <v>3349750000000</v>
      </c>
      <c r="AD1339" s="157">
        <f>IFERROR(INDEX(NoSettings_v3!$C$2:$AH$4612,MATCH('EPS 3.1.3'!$B1339,NoSettings_v3!$A$2:$A$4612,0),MATCH('EPS 3.1.3'!AD$1,NoSettings_v3!$C$1:$AH$1,0)),"")</f>
        <v>3384810000000</v>
      </c>
      <c r="AE1339" s="157">
        <f>IFERROR(INDEX(NoSettings_v3!$C$2:$AH$4612,MATCH('EPS 3.1.3'!$B1339,NoSettings_v3!$A$2:$A$4612,0),MATCH('EPS 3.1.3'!AE$1,NoSettings_v3!$C$1:$AH$1,0)),"")</f>
        <v>3413330000000</v>
      </c>
      <c r="AF1339" s="157">
        <f>IFERROR(INDEX(NoSettings_v3!$C$2:$AH$4612,MATCH('EPS 3.1.3'!$B1339,NoSettings_v3!$A$2:$A$4612,0),MATCH('EPS 3.1.3'!AF$1,NoSettings_v3!$C$1:$AH$1,0)),"")</f>
        <v>3438450000000</v>
      </c>
      <c r="AG1339" s="157">
        <f>IFERROR(INDEX(NoSettings_v3!$C$2:$AH$4612,MATCH('EPS 3.1.3'!$B1339,NoSettings_v3!$A$2:$A$4612,0),MATCH('EPS 3.1.3'!AG$1,NoSettings_v3!$C$1:$AH$1,0)),"")</f>
        <v>3458150000000</v>
      </c>
      <c r="AH1339" s="157">
        <f>IFERROR(INDEX(NoSettings_v3!$C$2:$AH$4612,MATCH('EPS 3.1.3'!$B1339,NoSettings_v3!$A$2:$A$4612,0),MATCH('EPS 3.1.3'!AH$1,NoSettings_v3!$C$1:$AH$1,0)),"")</f>
        <v>3471910000000</v>
      </c>
      <c r="AI1339" s="157">
        <f>IFERROR(INDEX(NoSettings_v3!$C$2:$AH$4612,MATCH('EPS 3.1.3'!$B1339,NoSettings_v3!$A$2:$A$4612,0),MATCH('EPS 3.1.3'!AI$1,NoSettings_v3!$C$1:$AH$1,0)),"")</f>
        <v>3480850000000</v>
      </c>
    </row>
    <row r="1340" spans="1:35" x14ac:dyDescent="0.35">
      <c r="B1340" s="161" t="s">
        <v>2054</v>
      </c>
      <c r="C1340" s="127" t="s">
        <v>964</v>
      </c>
      <c r="D1340" s="157">
        <f>IFERROR(INDEX(NoSettings_v3!$C$2:$AH$4612,MATCH('EPS 3.1.3'!$B1340,NoSettings_v3!$A$2:$A$4612,0),MATCH('EPS 3.1.3'!D$1,NoSettings_v3!$C$1:$AH$1,0)),"")</f>
        <v>0</v>
      </c>
      <c r="E1340" s="157">
        <f>IFERROR(INDEX(NoSettings_v3!$C$2:$AH$4612,MATCH('EPS 3.1.3'!$B1340,NoSettings_v3!$A$2:$A$4612,0),MATCH('EPS 3.1.3'!E$1,NoSettings_v3!$C$1:$AH$1,0)),"")</f>
        <v>0</v>
      </c>
      <c r="F1340" s="157">
        <f>IFERROR(INDEX(NoSettings_v3!$C$2:$AH$4612,MATCH('EPS 3.1.3'!$B1340,NoSettings_v3!$A$2:$A$4612,0),MATCH('EPS 3.1.3'!F$1,NoSettings_v3!$C$1:$AH$1,0)),"")</f>
        <v>0</v>
      </c>
      <c r="G1340" s="157">
        <f>IFERROR(INDEX(NoSettings_v3!$C$2:$AH$4612,MATCH('EPS 3.1.3'!$B1340,NoSettings_v3!$A$2:$A$4612,0),MATCH('EPS 3.1.3'!G$1,NoSettings_v3!$C$1:$AH$1,0)),"")</f>
        <v>0</v>
      </c>
      <c r="H1340" s="157">
        <f>IFERROR(INDEX(NoSettings_v3!$C$2:$AH$4612,MATCH('EPS 3.1.3'!$B1340,NoSettings_v3!$A$2:$A$4612,0),MATCH('EPS 3.1.3'!H$1,NoSettings_v3!$C$1:$AH$1,0)),"")</f>
        <v>0</v>
      </c>
      <c r="I1340" s="157">
        <f>IFERROR(INDEX(NoSettings_v3!$C$2:$AH$4612,MATCH('EPS 3.1.3'!$B1340,NoSettings_v3!$A$2:$A$4612,0),MATCH('EPS 3.1.3'!I$1,NoSettings_v3!$C$1:$AH$1,0)),"")</f>
        <v>0</v>
      </c>
      <c r="J1340" s="157">
        <f>IFERROR(INDEX(NoSettings_v3!$C$2:$AH$4612,MATCH('EPS 3.1.3'!$B1340,NoSettings_v3!$A$2:$A$4612,0),MATCH('EPS 3.1.3'!J$1,NoSettings_v3!$C$1:$AH$1,0)),"")</f>
        <v>0</v>
      </c>
      <c r="K1340" s="157">
        <f>IFERROR(INDEX(NoSettings_v3!$C$2:$AH$4612,MATCH('EPS 3.1.3'!$B1340,NoSettings_v3!$A$2:$A$4612,0),MATCH('EPS 3.1.3'!K$1,NoSettings_v3!$C$1:$AH$1,0)),"")</f>
        <v>0</v>
      </c>
      <c r="L1340" s="157">
        <f>IFERROR(INDEX(NoSettings_v3!$C$2:$AH$4612,MATCH('EPS 3.1.3'!$B1340,NoSettings_v3!$A$2:$A$4612,0),MATCH('EPS 3.1.3'!L$1,NoSettings_v3!$C$1:$AH$1,0)),"")</f>
        <v>0</v>
      </c>
      <c r="M1340" s="157">
        <f>IFERROR(INDEX(NoSettings_v3!$C$2:$AH$4612,MATCH('EPS 3.1.3'!$B1340,NoSettings_v3!$A$2:$A$4612,0),MATCH('EPS 3.1.3'!M$1,NoSettings_v3!$C$1:$AH$1,0)),"")</f>
        <v>0</v>
      </c>
      <c r="N1340" s="157">
        <f>IFERROR(INDEX(NoSettings_v3!$C$2:$AH$4612,MATCH('EPS 3.1.3'!$B1340,NoSettings_v3!$A$2:$A$4612,0),MATCH('EPS 3.1.3'!N$1,NoSettings_v3!$C$1:$AH$1,0)),"")</f>
        <v>0</v>
      </c>
      <c r="O1340" s="157">
        <f>IFERROR(INDEX(NoSettings_v3!$C$2:$AH$4612,MATCH('EPS 3.1.3'!$B1340,NoSettings_v3!$A$2:$A$4612,0),MATCH('EPS 3.1.3'!O$1,NoSettings_v3!$C$1:$AH$1,0)),"")</f>
        <v>0</v>
      </c>
      <c r="P1340" s="157">
        <f>IFERROR(INDEX(NoSettings_v3!$C$2:$AH$4612,MATCH('EPS 3.1.3'!$B1340,NoSettings_v3!$A$2:$A$4612,0),MATCH('EPS 3.1.3'!P$1,NoSettings_v3!$C$1:$AH$1,0)),"")</f>
        <v>0</v>
      </c>
      <c r="Q1340" s="157">
        <f>IFERROR(INDEX(NoSettings_v3!$C$2:$AH$4612,MATCH('EPS 3.1.3'!$B1340,NoSettings_v3!$A$2:$A$4612,0),MATCH('EPS 3.1.3'!Q$1,NoSettings_v3!$C$1:$AH$1,0)),"")</f>
        <v>0</v>
      </c>
      <c r="R1340" s="157">
        <f>IFERROR(INDEX(NoSettings_v3!$C$2:$AH$4612,MATCH('EPS 3.1.3'!$B1340,NoSettings_v3!$A$2:$A$4612,0),MATCH('EPS 3.1.3'!R$1,NoSettings_v3!$C$1:$AH$1,0)),"")</f>
        <v>0</v>
      </c>
      <c r="S1340" s="157">
        <f>IFERROR(INDEX(NoSettings_v3!$C$2:$AH$4612,MATCH('EPS 3.1.3'!$B1340,NoSettings_v3!$A$2:$A$4612,0),MATCH('EPS 3.1.3'!S$1,NoSettings_v3!$C$1:$AH$1,0)),"")</f>
        <v>0</v>
      </c>
      <c r="T1340" s="157">
        <f>IFERROR(INDEX(NoSettings_v3!$C$2:$AH$4612,MATCH('EPS 3.1.3'!$B1340,NoSettings_v3!$A$2:$A$4612,0),MATCH('EPS 3.1.3'!T$1,NoSettings_v3!$C$1:$AH$1,0)),"")</f>
        <v>0</v>
      </c>
      <c r="U1340" s="157">
        <f>IFERROR(INDEX(NoSettings_v3!$C$2:$AH$4612,MATCH('EPS 3.1.3'!$B1340,NoSettings_v3!$A$2:$A$4612,0),MATCH('EPS 3.1.3'!U$1,NoSettings_v3!$C$1:$AH$1,0)),"")</f>
        <v>0</v>
      </c>
      <c r="V1340" s="157">
        <f>IFERROR(INDEX(NoSettings_v3!$C$2:$AH$4612,MATCH('EPS 3.1.3'!$B1340,NoSettings_v3!$A$2:$A$4612,0),MATCH('EPS 3.1.3'!V$1,NoSettings_v3!$C$1:$AH$1,0)),"")</f>
        <v>0</v>
      </c>
      <c r="W1340" s="157">
        <f>IFERROR(INDEX(NoSettings_v3!$C$2:$AH$4612,MATCH('EPS 3.1.3'!$B1340,NoSettings_v3!$A$2:$A$4612,0),MATCH('EPS 3.1.3'!W$1,NoSettings_v3!$C$1:$AH$1,0)),"")</f>
        <v>0</v>
      </c>
      <c r="X1340" s="157">
        <f>IFERROR(INDEX(NoSettings_v3!$C$2:$AH$4612,MATCH('EPS 3.1.3'!$B1340,NoSettings_v3!$A$2:$A$4612,0),MATCH('EPS 3.1.3'!X$1,NoSettings_v3!$C$1:$AH$1,0)),"")</f>
        <v>0</v>
      </c>
      <c r="Y1340" s="157">
        <f>IFERROR(INDEX(NoSettings_v3!$C$2:$AH$4612,MATCH('EPS 3.1.3'!$B1340,NoSettings_v3!$A$2:$A$4612,0),MATCH('EPS 3.1.3'!Y$1,NoSettings_v3!$C$1:$AH$1,0)),"")</f>
        <v>0</v>
      </c>
      <c r="Z1340" s="157">
        <f>IFERROR(INDEX(NoSettings_v3!$C$2:$AH$4612,MATCH('EPS 3.1.3'!$B1340,NoSettings_v3!$A$2:$A$4612,0),MATCH('EPS 3.1.3'!Z$1,NoSettings_v3!$C$1:$AH$1,0)),"")</f>
        <v>0</v>
      </c>
      <c r="AA1340" s="157">
        <f>IFERROR(INDEX(NoSettings_v3!$C$2:$AH$4612,MATCH('EPS 3.1.3'!$B1340,NoSettings_v3!$A$2:$A$4612,0),MATCH('EPS 3.1.3'!AA$1,NoSettings_v3!$C$1:$AH$1,0)),"")</f>
        <v>0</v>
      </c>
      <c r="AB1340" s="157">
        <f>IFERROR(INDEX(NoSettings_v3!$C$2:$AH$4612,MATCH('EPS 3.1.3'!$B1340,NoSettings_v3!$A$2:$A$4612,0),MATCH('EPS 3.1.3'!AB$1,NoSettings_v3!$C$1:$AH$1,0)),"")</f>
        <v>0</v>
      </c>
      <c r="AC1340" s="157">
        <f>IFERROR(INDEX(NoSettings_v3!$C$2:$AH$4612,MATCH('EPS 3.1.3'!$B1340,NoSettings_v3!$A$2:$A$4612,0),MATCH('EPS 3.1.3'!AC$1,NoSettings_v3!$C$1:$AH$1,0)),"")</f>
        <v>0</v>
      </c>
      <c r="AD1340" s="157">
        <f>IFERROR(INDEX(NoSettings_v3!$C$2:$AH$4612,MATCH('EPS 3.1.3'!$B1340,NoSettings_v3!$A$2:$A$4612,0),MATCH('EPS 3.1.3'!AD$1,NoSettings_v3!$C$1:$AH$1,0)),"")</f>
        <v>0</v>
      </c>
      <c r="AE1340" s="157">
        <f>IFERROR(INDEX(NoSettings_v3!$C$2:$AH$4612,MATCH('EPS 3.1.3'!$B1340,NoSettings_v3!$A$2:$A$4612,0),MATCH('EPS 3.1.3'!AE$1,NoSettings_v3!$C$1:$AH$1,0)),"")</f>
        <v>0</v>
      </c>
      <c r="AF1340" s="157">
        <f>IFERROR(INDEX(NoSettings_v3!$C$2:$AH$4612,MATCH('EPS 3.1.3'!$B1340,NoSettings_v3!$A$2:$A$4612,0),MATCH('EPS 3.1.3'!AF$1,NoSettings_v3!$C$1:$AH$1,0)),"")</f>
        <v>0</v>
      </c>
      <c r="AG1340" s="157">
        <f>IFERROR(INDEX(NoSettings_v3!$C$2:$AH$4612,MATCH('EPS 3.1.3'!$B1340,NoSettings_v3!$A$2:$A$4612,0),MATCH('EPS 3.1.3'!AG$1,NoSettings_v3!$C$1:$AH$1,0)),"")</f>
        <v>0</v>
      </c>
      <c r="AH1340" s="157">
        <f>IFERROR(INDEX(NoSettings_v3!$C$2:$AH$4612,MATCH('EPS 3.1.3'!$B1340,NoSettings_v3!$A$2:$A$4612,0),MATCH('EPS 3.1.3'!AH$1,NoSettings_v3!$C$1:$AH$1,0)),"")</f>
        <v>0</v>
      </c>
      <c r="AI1340" s="157">
        <f>IFERROR(INDEX(NoSettings_v3!$C$2:$AH$4612,MATCH('EPS 3.1.3'!$B1340,NoSettings_v3!$A$2:$A$4612,0),MATCH('EPS 3.1.3'!AI$1,NoSettings_v3!$C$1:$AH$1,0)),"")</f>
        <v>0</v>
      </c>
    </row>
    <row r="1341" spans="1:35" ht="43.5" x14ac:dyDescent="0.35">
      <c r="A1341" s="156" t="s">
        <v>2055</v>
      </c>
      <c r="B1341" s="161" t="s">
        <v>2056</v>
      </c>
      <c r="C1341" s="127" t="s">
        <v>964</v>
      </c>
      <c r="D1341" s="157">
        <f>IFERROR(INDEX(NoSettings_v3!$C$2:$AH$4612,MATCH('EPS 3.1.3'!$B1341,NoSettings_v3!$A$2:$A$4612,0),MATCH('EPS 3.1.3'!D$1,NoSettings_v3!$C$1:$AH$1,0)),"")</f>
        <v>0</v>
      </c>
      <c r="E1341" s="157">
        <f>IFERROR(INDEX(NoSettings_v3!$C$2:$AH$4612,MATCH('EPS 3.1.3'!$B1341,NoSettings_v3!$A$2:$A$4612,0),MATCH('EPS 3.1.3'!E$1,NoSettings_v3!$C$1:$AH$1,0)),"")</f>
        <v>0</v>
      </c>
      <c r="F1341" s="157">
        <f>IFERROR(INDEX(NoSettings_v3!$C$2:$AH$4612,MATCH('EPS 3.1.3'!$B1341,NoSettings_v3!$A$2:$A$4612,0),MATCH('EPS 3.1.3'!F$1,NoSettings_v3!$C$1:$AH$1,0)),"")</f>
        <v>0</v>
      </c>
      <c r="G1341" s="157">
        <f>IFERROR(INDEX(NoSettings_v3!$C$2:$AH$4612,MATCH('EPS 3.1.3'!$B1341,NoSettings_v3!$A$2:$A$4612,0),MATCH('EPS 3.1.3'!G$1,NoSettings_v3!$C$1:$AH$1,0)),"")</f>
        <v>0</v>
      </c>
      <c r="H1341" s="157">
        <f>IFERROR(INDEX(NoSettings_v3!$C$2:$AH$4612,MATCH('EPS 3.1.3'!$B1341,NoSettings_v3!$A$2:$A$4612,0),MATCH('EPS 3.1.3'!H$1,NoSettings_v3!$C$1:$AH$1,0)),"")</f>
        <v>0</v>
      </c>
      <c r="I1341" s="157">
        <f>IFERROR(INDEX(NoSettings_v3!$C$2:$AH$4612,MATCH('EPS 3.1.3'!$B1341,NoSettings_v3!$A$2:$A$4612,0),MATCH('EPS 3.1.3'!I$1,NoSettings_v3!$C$1:$AH$1,0)),"")</f>
        <v>0</v>
      </c>
      <c r="J1341" s="157">
        <f>IFERROR(INDEX(NoSettings_v3!$C$2:$AH$4612,MATCH('EPS 3.1.3'!$B1341,NoSettings_v3!$A$2:$A$4612,0),MATCH('EPS 3.1.3'!J$1,NoSettings_v3!$C$1:$AH$1,0)),"")</f>
        <v>0</v>
      </c>
      <c r="K1341" s="157">
        <f>IFERROR(INDEX(NoSettings_v3!$C$2:$AH$4612,MATCH('EPS 3.1.3'!$B1341,NoSettings_v3!$A$2:$A$4612,0),MATCH('EPS 3.1.3'!K$1,NoSettings_v3!$C$1:$AH$1,0)),"")</f>
        <v>0</v>
      </c>
      <c r="L1341" s="157">
        <f>IFERROR(INDEX(NoSettings_v3!$C$2:$AH$4612,MATCH('EPS 3.1.3'!$B1341,NoSettings_v3!$A$2:$A$4612,0),MATCH('EPS 3.1.3'!L$1,NoSettings_v3!$C$1:$AH$1,0)),"")</f>
        <v>0</v>
      </c>
      <c r="M1341" s="157">
        <f>IFERROR(INDEX(NoSettings_v3!$C$2:$AH$4612,MATCH('EPS 3.1.3'!$B1341,NoSettings_v3!$A$2:$A$4612,0),MATCH('EPS 3.1.3'!M$1,NoSettings_v3!$C$1:$AH$1,0)),"")</f>
        <v>0</v>
      </c>
      <c r="N1341" s="157">
        <f>IFERROR(INDEX(NoSettings_v3!$C$2:$AH$4612,MATCH('EPS 3.1.3'!$B1341,NoSettings_v3!$A$2:$A$4612,0),MATCH('EPS 3.1.3'!N$1,NoSettings_v3!$C$1:$AH$1,0)),"")</f>
        <v>0</v>
      </c>
      <c r="O1341" s="157">
        <f>IFERROR(INDEX(NoSettings_v3!$C$2:$AH$4612,MATCH('EPS 3.1.3'!$B1341,NoSettings_v3!$A$2:$A$4612,0),MATCH('EPS 3.1.3'!O$1,NoSettings_v3!$C$1:$AH$1,0)),"")</f>
        <v>0</v>
      </c>
      <c r="P1341" s="157">
        <f>IFERROR(INDEX(NoSettings_v3!$C$2:$AH$4612,MATCH('EPS 3.1.3'!$B1341,NoSettings_v3!$A$2:$A$4612,0),MATCH('EPS 3.1.3'!P$1,NoSettings_v3!$C$1:$AH$1,0)),"")</f>
        <v>0</v>
      </c>
      <c r="Q1341" s="157">
        <f>IFERROR(INDEX(NoSettings_v3!$C$2:$AH$4612,MATCH('EPS 3.1.3'!$B1341,NoSettings_v3!$A$2:$A$4612,0),MATCH('EPS 3.1.3'!Q$1,NoSettings_v3!$C$1:$AH$1,0)),"")</f>
        <v>0</v>
      </c>
      <c r="R1341" s="157">
        <f>IFERROR(INDEX(NoSettings_v3!$C$2:$AH$4612,MATCH('EPS 3.1.3'!$B1341,NoSettings_v3!$A$2:$A$4612,0),MATCH('EPS 3.1.3'!R$1,NoSettings_v3!$C$1:$AH$1,0)),"")</f>
        <v>0</v>
      </c>
      <c r="S1341" s="157">
        <f>IFERROR(INDEX(NoSettings_v3!$C$2:$AH$4612,MATCH('EPS 3.1.3'!$B1341,NoSettings_v3!$A$2:$A$4612,0),MATCH('EPS 3.1.3'!S$1,NoSettings_v3!$C$1:$AH$1,0)),"")</f>
        <v>0</v>
      </c>
      <c r="T1341" s="157">
        <f>IFERROR(INDEX(NoSettings_v3!$C$2:$AH$4612,MATCH('EPS 3.1.3'!$B1341,NoSettings_v3!$A$2:$A$4612,0),MATCH('EPS 3.1.3'!T$1,NoSettings_v3!$C$1:$AH$1,0)),"")</f>
        <v>0</v>
      </c>
      <c r="U1341" s="157">
        <f>IFERROR(INDEX(NoSettings_v3!$C$2:$AH$4612,MATCH('EPS 3.1.3'!$B1341,NoSettings_v3!$A$2:$A$4612,0),MATCH('EPS 3.1.3'!U$1,NoSettings_v3!$C$1:$AH$1,0)),"")</f>
        <v>0</v>
      </c>
      <c r="V1341" s="157">
        <f>IFERROR(INDEX(NoSettings_v3!$C$2:$AH$4612,MATCH('EPS 3.1.3'!$B1341,NoSettings_v3!$A$2:$A$4612,0),MATCH('EPS 3.1.3'!V$1,NoSettings_v3!$C$1:$AH$1,0)),"")</f>
        <v>0</v>
      </c>
      <c r="W1341" s="157">
        <f>IFERROR(INDEX(NoSettings_v3!$C$2:$AH$4612,MATCH('EPS 3.1.3'!$B1341,NoSettings_v3!$A$2:$A$4612,0),MATCH('EPS 3.1.3'!W$1,NoSettings_v3!$C$1:$AH$1,0)),"")</f>
        <v>0</v>
      </c>
      <c r="X1341" s="157">
        <f>IFERROR(INDEX(NoSettings_v3!$C$2:$AH$4612,MATCH('EPS 3.1.3'!$B1341,NoSettings_v3!$A$2:$A$4612,0),MATCH('EPS 3.1.3'!X$1,NoSettings_v3!$C$1:$AH$1,0)),"")</f>
        <v>0</v>
      </c>
      <c r="Y1341" s="157">
        <f>IFERROR(INDEX(NoSettings_v3!$C$2:$AH$4612,MATCH('EPS 3.1.3'!$B1341,NoSettings_v3!$A$2:$A$4612,0),MATCH('EPS 3.1.3'!Y$1,NoSettings_v3!$C$1:$AH$1,0)),"")</f>
        <v>0</v>
      </c>
      <c r="Z1341" s="157">
        <f>IFERROR(INDEX(NoSettings_v3!$C$2:$AH$4612,MATCH('EPS 3.1.3'!$B1341,NoSettings_v3!$A$2:$A$4612,0),MATCH('EPS 3.1.3'!Z$1,NoSettings_v3!$C$1:$AH$1,0)),"")</f>
        <v>0</v>
      </c>
      <c r="AA1341" s="157">
        <f>IFERROR(INDEX(NoSettings_v3!$C$2:$AH$4612,MATCH('EPS 3.1.3'!$B1341,NoSettings_v3!$A$2:$A$4612,0),MATCH('EPS 3.1.3'!AA$1,NoSettings_v3!$C$1:$AH$1,0)),"")</f>
        <v>0</v>
      </c>
      <c r="AB1341" s="157">
        <f>IFERROR(INDEX(NoSettings_v3!$C$2:$AH$4612,MATCH('EPS 3.1.3'!$B1341,NoSettings_v3!$A$2:$A$4612,0),MATCH('EPS 3.1.3'!AB$1,NoSettings_v3!$C$1:$AH$1,0)),"")</f>
        <v>0</v>
      </c>
      <c r="AC1341" s="157">
        <f>IFERROR(INDEX(NoSettings_v3!$C$2:$AH$4612,MATCH('EPS 3.1.3'!$B1341,NoSettings_v3!$A$2:$A$4612,0),MATCH('EPS 3.1.3'!AC$1,NoSettings_v3!$C$1:$AH$1,0)),"")</f>
        <v>0</v>
      </c>
      <c r="AD1341" s="157">
        <f>IFERROR(INDEX(NoSettings_v3!$C$2:$AH$4612,MATCH('EPS 3.1.3'!$B1341,NoSettings_v3!$A$2:$A$4612,0),MATCH('EPS 3.1.3'!AD$1,NoSettings_v3!$C$1:$AH$1,0)),"")</f>
        <v>0</v>
      </c>
      <c r="AE1341" s="157">
        <f>IFERROR(INDEX(NoSettings_v3!$C$2:$AH$4612,MATCH('EPS 3.1.3'!$B1341,NoSettings_v3!$A$2:$A$4612,0),MATCH('EPS 3.1.3'!AE$1,NoSettings_v3!$C$1:$AH$1,0)),"")</f>
        <v>0</v>
      </c>
      <c r="AF1341" s="157">
        <f>IFERROR(INDEX(NoSettings_v3!$C$2:$AH$4612,MATCH('EPS 3.1.3'!$B1341,NoSettings_v3!$A$2:$A$4612,0),MATCH('EPS 3.1.3'!AF$1,NoSettings_v3!$C$1:$AH$1,0)),"")</f>
        <v>0</v>
      </c>
      <c r="AG1341" s="157">
        <f>IFERROR(INDEX(NoSettings_v3!$C$2:$AH$4612,MATCH('EPS 3.1.3'!$B1341,NoSettings_v3!$A$2:$A$4612,0),MATCH('EPS 3.1.3'!AG$1,NoSettings_v3!$C$1:$AH$1,0)),"")</f>
        <v>0</v>
      </c>
      <c r="AH1341" s="157">
        <f>IFERROR(INDEX(NoSettings_v3!$C$2:$AH$4612,MATCH('EPS 3.1.3'!$B1341,NoSettings_v3!$A$2:$A$4612,0),MATCH('EPS 3.1.3'!AH$1,NoSettings_v3!$C$1:$AH$1,0)),"")</f>
        <v>0</v>
      </c>
      <c r="AI1341" s="157">
        <f>IFERROR(INDEX(NoSettings_v3!$C$2:$AH$4612,MATCH('EPS 3.1.3'!$B1341,NoSettings_v3!$A$2:$A$4612,0),MATCH('EPS 3.1.3'!AI$1,NoSettings_v3!$C$1:$AH$1,0)),"")</f>
        <v>0</v>
      </c>
    </row>
    <row r="1342" spans="1:35" x14ac:dyDescent="0.35">
      <c r="B1342" s="161" t="s">
        <v>2057</v>
      </c>
      <c r="C1342" s="127" t="s">
        <v>964</v>
      </c>
      <c r="D1342" s="157">
        <f>IFERROR(INDEX(NoSettings_v3!$C$2:$AH$4612,MATCH('EPS 3.1.3'!$B1342,NoSettings_v3!$A$2:$A$4612,0),MATCH('EPS 3.1.3'!D$1,NoSettings_v3!$C$1:$AH$1,0)),"")</f>
        <v>0</v>
      </c>
      <c r="E1342" s="157">
        <f>IFERROR(INDEX(NoSettings_v3!$C$2:$AH$4612,MATCH('EPS 3.1.3'!$B1342,NoSettings_v3!$A$2:$A$4612,0),MATCH('EPS 3.1.3'!E$1,NoSettings_v3!$C$1:$AH$1,0)),"")</f>
        <v>0</v>
      </c>
      <c r="F1342" s="157">
        <f>IFERROR(INDEX(NoSettings_v3!$C$2:$AH$4612,MATCH('EPS 3.1.3'!$B1342,NoSettings_v3!$A$2:$A$4612,0),MATCH('EPS 3.1.3'!F$1,NoSettings_v3!$C$1:$AH$1,0)),"")</f>
        <v>0</v>
      </c>
      <c r="G1342" s="157">
        <f>IFERROR(INDEX(NoSettings_v3!$C$2:$AH$4612,MATCH('EPS 3.1.3'!$B1342,NoSettings_v3!$A$2:$A$4612,0),MATCH('EPS 3.1.3'!G$1,NoSettings_v3!$C$1:$AH$1,0)),"")</f>
        <v>0</v>
      </c>
      <c r="H1342" s="157">
        <f>IFERROR(INDEX(NoSettings_v3!$C$2:$AH$4612,MATCH('EPS 3.1.3'!$B1342,NoSettings_v3!$A$2:$A$4612,0),MATCH('EPS 3.1.3'!H$1,NoSettings_v3!$C$1:$AH$1,0)),"")</f>
        <v>0</v>
      </c>
      <c r="I1342" s="157">
        <f>IFERROR(INDEX(NoSettings_v3!$C$2:$AH$4612,MATCH('EPS 3.1.3'!$B1342,NoSettings_v3!$A$2:$A$4612,0),MATCH('EPS 3.1.3'!I$1,NoSettings_v3!$C$1:$AH$1,0)),"")</f>
        <v>0</v>
      </c>
      <c r="J1342" s="157">
        <f>IFERROR(INDEX(NoSettings_v3!$C$2:$AH$4612,MATCH('EPS 3.1.3'!$B1342,NoSettings_v3!$A$2:$A$4612,0),MATCH('EPS 3.1.3'!J$1,NoSettings_v3!$C$1:$AH$1,0)),"")</f>
        <v>0</v>
      </c>
      <c r="K1342" s="157">
        <f>IFERROR(INDEX(NoSettings_v3!$C$2:$AH$4612,MATCH('EPS 3.1.3'!$B1342,NoSettings_v3!$A$2:$A$4612,0),MATCH('EPS 3.1.3'!K$1,NoSettings_v3!$C$1:$AH$1,0)),"")</f>
        <v>0</v>
      </c>
      <c r="L1342" s="157">
        <f>IFERROR(INDEX(NoSettings_v3!$C$2:$AH$4612,MATCH('EPS 3.1.3'!$B1342,NoSettings_v3!$A$2:$A$4612,0),MATCH('EPS 3.1.3'!L$1,NoSettings_v3!$C$1:$AH$1,0)),"")</f>
        <v>0</v>
      </c>
      <c r="M1342" s="157">
        <f>IFERROR(INDEX(NoSettings_v3!$C$2:$AH$4612,MATCH('EPS 3.1.3'!$B1342,NoSettings_v3!$A$2:$A$4612,0),MATCH('EPS 3.1.3'!M$1,NoSettings_v3!$C$1:$AH$1,0)),"")</f>
        <v>0</v>
      </c>
      <c r="N1342" s="157">
        <f>IFERROR(INDEX(NoSettings_v3!$C$2:$AH$4612,MATCH('EPS 3.1.3'!$B1342,NoSettings_v3!$A$2:$A$4612,0),MATCH('EPS 3.1.3'!N$1,NoSettings_v3!$C$1:$AH$1,0)),"")</f>
        <v>0</v>
      </c>
      <c r="O1342" s="157">
        <f>IFERROR(INDEX(NoSettings_v3!$C$2:$AH$4612,MATCH('EPS 3.1.3'!$B1342,NoSettings_v3!$A$2:$A$4612,0),MATCH('EPS 3.1.3'!O$1,NoSettings_v3!$C$1:$AH$1,0)),"")</f>
        <v>0</v>
      </c>
      <c r="P1342" s="157">
        <f>IFERROR(INDEX(NoSettings_v3!$C$2:$AH$4612,MATCH('EPS 3.1.3'!$B1342,NoSettings_v3!$A$2:$A$4612,0),MATCH('EPS 3.1.3'!P$1,NoSettings_v3!$C$1:$AH$1,0)),"")</f>
        <v>0</v>
      </c>
      <c r="Q1342" s="157">
        <f>IFERROR(INDEX(NoSettings_v3!$C$2:$AH$4612,MATCH('EPS 3.1.3'!$B1342,NoSettings_v3!$A$2:$A$4612,0),MATCH('EPS 3.1.3'!Q$1,NoSettings_v3!$C$1:$AH$1,0)),"")</f>
        <v>0</v>
      </c>
      <c r="R1342" s="157">
        <f>IFERROR(INDEX(NoSettings_v3!$C$2:$AH$4612,MATCH('EPS 3.1.3'!$B1342,NoSettings_v3!$A$2:$A$4612,0),MATCH('EPS 3.1.3'!R$1,NoSettings_v3!$C$1:$AH$1,0)),"")</f>
        <v>0</v>
      </c>
      <c r="S1342" s="157">
        <f>IFERROR(INDEX(NoSettings_v3!$C$2:$AH$4612,MATCH('EPS 3.1.3'!$B1342,NoSettings_v3!$A$2:$A$4612,0),MATCH('EPS 3.1.3'!S$1,NoSettings_v3!$C$1:$AH$1,0)),"")</f>
        <v>0</v>
      </c>
      <c r="T1342" s="157">
        <f>IFERROR(INDEX(NoSettings_v3!$C$2:$AH$4612,MATCH('EPS 3.1.3'!$B1342,NoSettings_v3!$A$2:$A$4612,0),MATCH('EPS 3.1.3'!T$1,NoSettings_v3!$C$1:$AH$1,0)),"")</f>
        <v>0</v>
      </c>
      <c r="U1342" s="157">
        <f>IFERROR(INDEX(NoSettings_v3!$C$2:$AH$4612,MATCH('EPS 3.1.3'!$B1342,NoSettings_v3!$A$2:$A$4612,0),MATCH('EPS 3.1.3'!U$1,NoSettings_v3!$C$1:$AH$1,0)),"")</f>
        <v>0</v>
      </c>
      <c r="V1342" s="157">
        <f>IFERROR(INDEX(NoSettings_v3!$C$2:$AH$4612,MATCH('EPS 3.1.3'!$B1342,NoSettings_v3!$A$2:$A$4612,0),MATCH('EPS 3.1.3'!V$1,NoSettings_v3!$C$1:$AH$1,0)),"")</f>
        <v>0</v>
      </c>
      <c r="W1342" s="157">
        <f>IFERROR(INDEX(NoSettings_v3!$C$2:$AH$4612,MATCH('EPS 3.1.3'!$B1342,NoSettings_v3!$A$2:$A$4612,0),MATCH('EPS 3.1.3'!W$1,NoSettings_v3!$C$1:$AH$1,0)),"")</f>
        <v>0</v>
      </c>
      <c r="X1342" s="157">
        <f>IFERROR(INDEX(NoSettings_v3!$C$2:$AH$4612,MATCH('EPS 3.1.3'!$B1342,NoSettings_v3!$A$2:$A$4612,0),MATCH('EPS 3.1.3'!X$1,NoSettings_v3!$C$1:$AH$1,0)),"")</f>
        <v>0</v>
      </c>
      <c r="Y1342" s="157">
        <f>IFERROR(INDEX(NoSettings_v3!$C$2:$AH$4612,MATCH('EPS 3.1.3'!$B1342,NoSettings_v3!$A$2:$A$4612,0),MATCH('EPS 3.1.3'!Y$1,NoSettings_v3!$C$1:$AH$1,0)),"")</f>
        <v>0</v>
      </c>
      <c r="Z1342" s="157">
        <f>IFERROR(INDEX(NoSettings_v3!$C$2:$AH$4612,MATCH('EPS 3.1.3'!$B1342,NoSettings_v3!$A$2:$A$4612,0),MATCH('EPS 3.1.3'!Z$1,NoSettings_v3!$C$1:$AH$1,0)),"")</f>
        <v>0</v>
      </c>
      <c r="AA1342" s="157">
        <f>IFERROR(INDEX(NoSettings_v3!$C$2:$AH$4612,MATCH('EPS 3.1.3'!$B1342,NoSettings_v3!$A$2:$A$4612,0),MATCH('EPS 3.1.3'!AA$1,NoSettings_v3!$C$1:$AH$1,0)),"")</f>
        <v>0</v>
      </c>
      <c r="AB1342" s="157">
        <f>IFERROR(INDEX(NoSettings_v3!$C$2:$AH$4612,MATCH('EPS 3.1.3'!$B1342,NoSettings_v3!$A$2:$A$4612,0),MATCH('EPS 3.1.3'!AB$1,NoSettings_v3!$C$1:$AH$1,0)),"")</f>
        <v>0</v>
      </c>
      <c r="AC1342" s="157">
        <f>IFERROR(INDEX(NoSettings_v3!$C$2:$AH$4612,MATCH('EPS 3.1.3'!$B1342,NoSettings_v3!$A$2:$A$4612,0),MATCH('EPS 3.1.3'!AC$1,NoSettings_v3!$C$1:$AH$1,0)),"")</f>
        <v>0</v>
      </c>
      <c r="AD1342" s="157">
        <f>IFERROR(INDEX(NoSettings_v3!$C$2:$AH$4612,MATCH('EPS 3.1.3'!$B1342,NoSettings_v3!$A$2:$A$4612,0),MATCH('EPS 3.1.3'!AD$1,NoSettings_v3!$C$1:$AH$1,0)),"")</f>
        <v>0</v>
      </c>
      <c r="AE1342" s="157">
        <f>IFERROR(INDEX(NoSettings_v3!$C$2:$AH$4612,MATCH('EPS 3.1.3'!$B1342,NoSettings_v3!$A$2:$A$4612,0),MATCH('EPS 3.1.3'!AE$1,NoSettings_v3!$C$1:$AH$1,0)),"")</f>
        <v>0</v>
      </c>
      <c r="AF1342" s="157">
        <f>IFERROR(INDEX(NoSettings_v3!$C$2:$AH$4612,MATCH('EPS 3.1.3'!$B1342,NoSettings_v3!$A$2:$A$4612,0),MATCH('EPS 3.1.3'!AF$1,NoSettings_v3!$C$1:$AH$1,0)),"")</f>
        <v>0</v>
      </c>
      <c r="AG1342" s="157">
        <f>IFERROR(INDEX(NoSettings_v3!$C$2:$AH$4612,MATCH('EPS 3.1.3'!$B1342,NoSettings_v3!$A$2:$A$4612,0),MATCH('EPS 3.1.3'!AG$1,NoSettings_v3!$C$1:$AH$1,0)),"")</f>
        <v>0</v>
      </c>
      <c r="AH1342" s="157">
        <f>IFERROR(INDEX(NoSettings_v3!$C$2:$AH$4612,MATCH('EPS 3.1.3'!$B1342,NoSettings_v3!$A$2:$A$4612,0),MATCH('EPS 3.1.3'!AH$1,NoSettings_v3!$C$1:$AH$1,0)),"")</f>
        <v>0</v>
      </c>
      <c r="AI1342" s="157">
        <f>IFERROR(INDEX(NoSettings_v3!$C$2:$AH$4612,MATCH('EPS 3.1.3'!$B1342,NoSettings_v3!$A$2:$A$4612,0),MATCH('EPS 3.1.3'!AI$1,NoSettings_v3!$C$1:$AH$1,0)),"")</f>
        <v>0</v>
      </c>
    </row>
    <row r="1343" spans="1:35" x14ac:dyDescent="0.35">
      <c r="B1343" s="161" t="s">
        <v>2058</v>
      </c>
      <c r="C1343" s="127" t="s">
        <v>964</v>
      </c>
      <c r="D1343" s="157">
        <f>IFERROR(INDEX(NoSettings_v3!$C$2:$AH$4612,MATCH('EPS 3.1.3'!$B1343,NoSettings_v3!$A$2:$A$4612,0),MATCH('EPS 3.1.3'!D$1,NoSettings_v3!$C$1:$AH$1,0)),"")</f>
        <v>0</v>
      </c>
      <c r="E1343" s="157">
        <f>IFERROR(INDEX(NoSettings_v3!$C$2:$AH$4612,MATCH('EPS 3.1.3'!$B1343,NoSettings_v3!$A$2:$A$4612,0),MATCH('EPS 3.1.3'!E$1,NoSettings_v3!$C$1:$AH$1,0)),"")</f>
        <v>0</v>
      </c>
      <c r="F1343" s="157">
        <f>IFERROR(INDEX(NoSettings_v3!$C$2:$AH$4612,MATCH('EPS 3.1.3'!$B1343,NoSettings_v3!$A$2:$A$4612,0),MATCH('EPS 3.1.3'!F$1,NoSettings_v3!$C$1:$AH$1,0)),"")</f>
        <v>0</v>
      </c>
      <c r="G1343" s="157">
        <f>IFERROR(INDEX(NoSettings_v3!$C$2:$AH$4612,MATCH('EPS 3.1.3'!$B1343,NoSettings_v3!$A$2:$A$4612,0),MATCH('EPS 3.1.3'!G$1,NoSettings_v3!$C$1:$AH$1,0)),"")</f>
        <v>0</v>
      </c>
      <c r="H1343" s="157">
        <f>IFERROR(INDEX(NoSettings_v3!$C$2:$AH$4612,MATCH('EPS 3.1.3'!$B1343,NoSettings_v3!$A$2:$A$4612,0),MATCH('EPS 3.1.3'!H$1,NoSettings_v3!$C$1:$AH$1,0)),"")</f>
        <v>0</v>
      </c>
      <c r="I1343" s="157">
        <f>IFERROR(INDEX(NoSettings_v3!$C$2:$AH$4612,MATCH('EPS 3.1.3'!$B1343,NoSettings_v3!$A$2:$A$4612,0),MATCH('EPS 3.1.3'!I$1,NoSettings_v3!$C$1:$AH$1,0)),"")</f>
        <v>0</v>
      </c>
      <c r="J1343" s="157">
        <f>IFERROR(INDEX(NoSettings_v3!$C$2:$AH$4612,MATCH('EPS 3.1.3'!$B1343,NoSettings_v3!$A$2:$A$4612,0),MATCH('EPS 3.1.3'!J$1,NoSettings_v3!$C$1:$AH$1,0)),"")</f>
        <v>0</v>
      </c>
      <c r="K1343" s="157">
        <f>IFERROR(INDEX(NoSettings_v3!$C$2:$AH$4612,MATCH('EPS 3.1.3'!$B1343,NoSettings_v3!$A$2:$A$4612,0),MATCH('EPS 3.1.3'!K$1,NoSettings_v3!$C$1:$AH$1,0)),"")</f>
        <v>0</v>
      </c>
      <c r="L1343" s="157">
        <f>IFERROR(INDEX(NoSettings_v3!$C$2:$AH$4612,MATCH('EPS 3.1.3'!$B1343,NoSettings_v3!$A$2:$A$4612,0),MATCH('EPS 3.1.3'!L$1,NoSettings_v3!$C$1:$AH$1,0)),"")</f>
        <v>0</v>
      </c>
      <c r="M1343" s="157">
        <f>IFERROR(INDEX(NoSettings_v3!$C$2:$AH$4612,MATCH('EPS 3.1.3'!$B1343,NoSettings_v3!$A$2:$A$4612,0),MATCH('EPS 3.1.3'!M$1,NoSettings_v3!$C$1:$AH$1,0)),"")</f>
        <v>0</v>
      </c>
      <c r="N1343" s="157">
        <f>IFERROR(INDEX(NoSettings_v3!$C$2:$AH$4612,MATCH('EPS 3.1.3'!$B1343,NoSettings_v3!$A$2:$A$4612,0),MATCH('EPS 3.1.3'!N$1,NoSettings_v3!$C$1:$AH$1,0)),"")</f>
        <v>0</v>
      </c>
      <c r="O1343" s="157">
        <f>IFERROR(INDEX(NoSettings_v3!$C$2:$AH$4612,MATCH('EPS 3.1.3'!$B1343,NoSettings_v3!$A$2:$A$4612,0),MATCH('EPS 3.1.3'!O$1,NoSettings_v3!$C$1:$AH$1,0)),"")</f>
        <v>0</v>
      </c>
      <c r="P1343" s="157">
        <f>IFERROR(INDEX(NoSettings_v3!$C$2:$AH$4612,MATCH('EPS 3.1.3'!$B1343,NoSettings_v3!$A$2:$A$4612,0),MATCH('EPS 3.1.3'!P$1,NoSettings_v3!$C$1:$AH$1,0)),"")</f>
        <v>0</v>
      </c>
      <c r="Q1343" s="157">
        <f>IFERROR(INDEX(NoSettings_v3!$C$2:$AH$4612,MATCH('EPS 3.1.3'!$B1343,NoSettings_v3!$A$2:$A$4612,0),MATCH('EPS 3.1.3'!Q$1,NoSettings_v3!$C$1:$AH$1,0)),"")</f>
        <v>0</v>
      </c>
      <c r="R1343" s="157">
        <f>IFERROR(INDEX(NoSettings_v3!$C$2:$AH$4612,MATCH('EPS 3.1.3'!$B1343,NoSettings_v3!$A$2:$A$4612,0),MATCH('EPS 3.1.3'!R$1,NoSettings_v3!$C$1:$AH$1,0)),"")</f>
        <v>0</v>
      </c>
      <c r="S1343" s="157">
        <f>IFERROR(INDEX(NoSettings_v3!$C$2:$AH$4612,MATCH('EPS 3.1.3'!$B1343,NoSettings_v3!$A$2:$A$4612,0),MATCH('EPS 3.1.3'!S$1,NoSettings_v3!$C$1:$AH$1,0)),"")</f>
        <v>0</v>
      </c>
      <c r="T1343" s="157">
        <f>IFERROR(INDEX(NoSettings_v3!$C$2:$AH$4612,MATCH('EPS 3.1.3'!$B1343,NoSettings_v3!$A$2:$A$4612,0),MATCH('EPS 3.1.3'!T$1,NoSettings_v3!$C$1:$AH$1,0)),"")</f>
        <v>0</v>
      </c>
      <c r="U1343" s="157">
        <f>IFERROR(INDEX(NoSettings_v3!$C$2:$AH$4612,MATCH('EPS 3.1.3'!$B1343,NoSettings_v3!$A$2:$A$4612,0),MATCH('EPS 3.1.3'!U$1,NoSettings_v3!$C$1:$AH$1,0)),"")</f>
        <v>0</v>
      </c>
      <c r="V1343" s="157">
        <f>IFERROR(INDEX(NoSettings_v3!$C$2:$AH$4612,MATCH('EPS 3.1.3'!$B1343,NoSettings_v3!$A$2:$A$4612,0),MATCH('EPS 3.1.3'!V$1,NoSettings_v3!$C$1:$AH$1,0)),"")</f>
        <v>0</v>
      </c>
      <c r="W1343" s="157">
        <f>IFERROR(INDEX(NoSettings_v3!$C$2:$AH$4612,MATCH('EPS 3.1.3'!$B1343,NoSettings_v3!$A$2:$A$4612,0),MATCH('EPS 3.1.3'!W$1,NoSettings_v3!$C$1:$AH$1,0)),"")</f>
        <v>0</v>
      </c>
      <c r="X1343" s="157">
        <f>IFERROR(INDEX(NoSettings_v3!$C$2:$AH$4612,MATCH('EPS 3.1.3'!$B1343,NoSettings_v3!$A$2:$A$4612,0),MATCH('EPS 3.1.3'!X$1,NoSettings_v3!$C$1:$AH$1,0)),"")</f>
        <v>0</v>
      </c>
      <c r="Y1343" s="157">
        <f>IFERROR(INDEX(NoSettings_v3!$C$2:$AH$4612,MATCH('EPS 3.1.3'!$B1343,NoSettings_v3!$A$2:$A$4612,0),MATCH('EPS 3.1.3'!Y$1,NoSettings_v3!$C$1:$AH$1,0)),"")</f>
        <v>0</v>
      </c>
      <c r="Z1343" s="157">
        <f>IFERROR(INDEX(NoSettings_v3!$C$2:$AH$4612,MATCH('EPS 3.1.3'!$B1343,NoSettings_v3!$A$2:$A$4612,0),MATCH('EPS 3.1.3'!Z$1,NoSettings_v3!$C$1:$AH$1,0)),"")</f>
        <v>0</v>
      </c>
      <c r="AA1343" s="157">
        <f>IFERROR(INDEX(NoSettings_v3!$C$2:$AH$4612,MATCH('EPS 3.1.3'!$B1343,NoSettings_v3!$A$2:$A$4612,0),MATCH('EPS 3.1.3'!AA$1,NoSettings_v3!$C$1:$AH$1,0)),"")</f>
        <v>0</v>
      </c>
      <c r="AB1343" s="157">
        <f>IFERROR(INDEX(NoSettings_v3!$C$2:$AH$4612,MATCH('EPS 3.1.3'!$B1343,NoSettings_v3!$A$2:$A$4612,0),MATCH('EPS 3.1.3'!AB$1,NoSettings_v3!$C$1:$AH$1,0)),"")</f>
        <v>0</v>
      </c>
      <c r="AC1343" s="157">
        <f>IFERROR(INDEX(NoSettings_v3!$C$2:$AH$4612,MATCH('EPS 3.1.3'!$B1343,NoSettings_v3!$A$2:$A$4612,0),MATCH('EPS 3.1.3'!AC$1,NoSettings_v3!$C$1:$AH$1,0)),"")</f>
        <v>0</v>
      </c>
      <c r="AD1343" s="157">
        <f>IFERROR(INDEX(NoSettings_v3!$C$2:$AH$4612,MATCH('EPS 3.1.3'!$B1343,NoSettings_v3!$A$2:$A$4612,0),MATCH('EPS 3.1.3'!AD$1,NoSettings_v3!$C$1:$AH$1,0)),"")</f>
        <v>0</v>
      </c>
      <c r="AE1343" s="157">
        <f>IFERROR(INDEX(NoSettings_v3!$C$2:$AH$4612,MATCH('EPS 3.1.3'!$B1343,NoSettings_v3!$A$2:$A$4612,0),MATCH('EPS 3.1.3'!AE$1,NoSettings_v3!$C$1:$AH$1,0)),"")</f>
        <v>0</v>
      </c>
      <c r="AF1343" s="157">
        <f>IFERROR(INDEX(NoSettings_v3!$C$2:$AH$4612,MATCH('EPS 3.1.3'!$B1343,NoSettings_v3!$A$2:$A$4612,0),MATCH('EPS 3.1.3'!AF$1,NoSettings_v3!$C$1:$AH$1,0)),"")</f>
        <v>0</v>
      </c>
      <c r="AG1343" s="157">
        <f>IFERROR(INDEX(NoSettings_v3!$C$2:$AH$4612,MATCH('EPS 3.1.3'!$B1343,NoSettings_v3!$A$2:$A$4612,0),MATCH('EPS 3.1.3'!AG$1,NoSettings_v3!$C$1:$AH$1,0)),"")</f>
        <v>0</v>
      </c>
      <c r="AH1343" s="157">
        <f>IFERROR(INDEX(NoSettings_v3!$C$2:$AH$4612,MATCH('EPS 3.1.3'!$B1343,NoSettings_v3!$A$2:$A$4612,0),MATCH('EPS 3.1.3'!AH$1,NoSettings_v3!$C$1:$AH$1,0)),"")</f>
        <v>0</v>
      </c>
      <c r="AI1343" s="157">
        <f>IFERROR(INDEX(NoSettings_v3!$C$2:$AH$4612,MATCH('EPS 3.1.3'!$B1343,NoSettings_v3!$A$2:$A$4612,0),MATCH('EPS 3.1.3'!AI$1,NoSettings_v3!$C$1:$AH$1,0)),"")</f>
        <v>0</v>
      </c>
    </row>
    <row r="1344" spans="1:35" x14ac:dyDescent="0.35">
      <c r="B1344" s="161" t="s">
        <v>2059</v>
      </c>
      <c r="C1344" s="127" t="s">
        <v>964</v>
      </c>
      <c r="D1344" s="157">
        <f>IFERROR(INDEX(NoSettings_v3!$C$2:$AH$4612,MATCH('EPS 3.1.3'!$B1344,NoSettings_v3!$A$2:$A$4612,0),MATCH('EPS 3.1.3'!D$1,NoSettings_v3!$C$1:$AH$1,0)),"")</f>
        <v>0</v>
      </c>
      <c r="E1344" s="157">
        <f>IFERROR(INDEX(NoSettings_v3!$C$2:$AH$4612,MATCH('EPS 3.1.3'!$B1344,NoSettings_v3!$A$2:$A$4612,0),MATCH('EPS 3.1.3'!E$1,NoSettings_v3!$C$1:$AH$1,0)),"")</f>
        <v>0</v>
      </c>
      <c r="F1344" s="157">
        <f>IFERROR(INDEX(NoSettings_v3!$C$2:$AH$4612,MATCH('EPS 3.1.3'!$B1344,NoSettings_v3!$A$2:$A$4612,0),MATCH('EPS 3.1.3'!F$1,NoSettings_v3!$C$1:$AH$1,0)),"")</f>
        <v>0</v>
      </c>
      <c r="G1344" s="157">
        <f>IFERROR(INDEX(NoSettings_v3!$C$2:$AH$4612,MATCH('EPS 3.1.3'!$B1344,NoSettings_v3!$A$2:$A$4612,0),MATCH('EPS 3.1.3'!G$1,NoSettings_v3!$C$1:$AH$1,0)),"")</f>
        <v>0</v>
      </c>
      <c r="H1344" s="157">
        <f>IFERROR(INDEX(NoSettings_v3!$C$2:$AH$4612,MATCH('EPS 3.1.3'!$B1344,NoSettings_v3!$A$2:$A$4612,0),MATCH('EPS 3.1.3'!H$1,NoSettings_v3!$C$1:$AH$1,0)),"")</f>
        <v>0</v>
      </c>
      <c r="I1344" s="157">
        <f>IFERROR(INDEX(NoSettings_v3!$C$2:$AH$4612,MATCH('EPS 3.1.3'!$B1344,NoSettings_v3!$A$2:$A$4612,0),MATCH('EPS 3.1.3'!I$1,NoSettings_v3!$C$1:$AH$1,0)),"")</f>
        <v>0</v>
      </c>
      <c r="J1344" s="157">
        <f>IFERROR(INDEX(NoSettings_v3!$C$2:$AH$4612,MATCH('EPS 3.1.3'!$B1344,NoSettings_v3!$A$2:$A$4612,0),MATCH('EPS 3.1.3'!J$1,NoSettings_v3!$C$1:$AH$1,0)),"")</f>
        <v>0</v>
      </c>
      <c r="K1344" s="157">
        <f>IFERROR(INDEX(NoSettings_v3!$C$2:$AH$4612,MATCH('EPS 3.1.3'!$B1344,NoSettings_v3!$A$2:$A$4612,0),MATCH('EPS 3.1.3'!K$1,NoSettings_v3!$C$1:$AH$1,0)),"")</f>
        <v>0</v>
      </c>
      <c r="L1344" s="157">
        <f>IFERROR(INDEX(NoSettings_v3!$C$2:$AH$4612,MATCH('EPS 3.1.3'!$B1344,NoSettings_v3!$A$2:$A$4612,0),MATCH('EPS 3.1.3'!L$1,NoSettings_v3!$C$1:$AH$1,0)),"")</f>
        <v>0</v>
      </c>
      <c r="M1344" s="157">
        <f>IFERROR(INDEX(NoSettings_v3!$C$2:$AH$4612,MATCH('EPS 3.1.3'!$B1344,NoSettings_v3!$A$2:$A$4612,0),MATCH('EPS 3.1.3'!M$1,NoSettings_v3!$C$1:$AH$1,0)),"")</f>
        <v>0</v>
      </c>
      <c r="N1344" s="157">
        <f>IFERROR(INDEX(NoSettings_v3!$C$2:$AH$4612,MATCH('EPS 3.1.3'!$B1344,NoSettings_v3!$A$2:$A$4612,0),MATCH('EPS 3.1.3'!N$1,NoSettings_v3!$C$1:$AH$1,0)),"")</f>
        <v>0</v>
      </c>
      <c r="O1344" s="157">
        <f>IFERROR(INDEX(NoSettings_v3!$C$2:$AH$4612,MATCH('EPS 3.1.3'!$B1344,NoSettings_v3!$A$2:$A$4612,0),MATCH('EPS 3.1.3'!O$1,NoSettings_v3!$C$1:$AH$1,0)),"")</f>
        <v>0</v>
      </c>
      <c r="P1344" s="157">
        <f>IFERROR(INDEX(NoSettings_v3!$C$2:$AH$4612,MATCH('EPS 3.1.3'!$B1344,NoSettings_v3!$A$2:$A$4612,0),MATCH('EPS 3.1.3'!P$1,NoSettings_v3!$C$1:$AH$1,0)),"")</f>
        <v>0</v>
      </c>
      <c r="Q1344" s="157">
        <f>IFERROR(INDEX(NoSettings_v3!$C$2:$AH$4612,MATCH('EPS 3.1.3'!$B1344,NoSettings_v3!$A$2:$A$4612,0),MATCH('EPS 3.1.3'!Q$1,NoSettings_v3!$C$1:$AH$1,0)),"")</f>
        <v>0</v>
      </c>
      <c r="R1344" s="157">
        <f>IFERROR(INDEX(NoSettings_v3!$C$2:$AH$4612,MATCH('EPS 3.1.3'!$B1344,NoSettings_v3!$A$2:$A$4612,0),MATCH('EPS 3.1.3'!R$1,NoSettings_v3!$C$1:$AH$1,0)),"")</f>
        <v>0</v>
      </c>
      <c r="S1344" s="157">
        <f>IFERROR(INDEX(NoSettings_v3!$C$2:$AH$4612,MATCH('EPS 3.1.3'!$B1344,NoSettings_v3!$A$2:$A$4612,0),MATCH('EPS 3.1.3'!S$1,NoSettings_v3!$C$1:$AH$1,0)),"")</f>
        <v>0</v>
      </c>
      <c r="T1344" s="157">
        <f>IFERROR(INDEX(NoSettings_v3!$C$2:$AH$4612,MATCH('EPS 3.1.3'!$B1344,NoSettings_v3!$A$2:$A$4612,0),MATCH('EPS 3.1.3'!T$1,NoSettings_v3!$C$1:$AH$1,0)),"")</f>
        <v>0</v>
      </c>
      <c r="U1344" s="157">
        <f>IFERROR(INDEX(NoSettings_v3!$C$2:$AH$4612,MATCH('EPS 3.1.3'!$B1344,NoSettings_v3!$A$2:$A$4612,0),MATCH('EPS 3.1.3'!U$1,NoSettings_v3!$C$1:$AH$1,0)),"")</f>
        <v>0</v>
      </c>
      <c r="V1344" s="157">
        <f>IFERROR(INDEX(NoSettings_v3!$C$2:$AH$4612,MATCH('EPS 3.1.3'!$B1344,NoSettings_v3!$A$2:$A$4612,0),MATCH('EPS 3.1.3'!V$1,NoSettings_v3!$C$1:$AH$1,0)),"")</f>
        <v>0</v>
      </c>
      <c r="W1344" s="157">
        <f>IFERROR(INDEX(NoSettings_v3!$C$2:$AH$4612,MATCH('EPS 3.1.3'!$B1344,NoSettings_v3!$A$2:$A$4612,0),MATCH('EPS 3.1.3'!W$1,NoSettings_v3!$C$1:$AH$1,0)),"")</f>
        <v>0</v>
      </c>
      <c r="X1344" s="157">
        <f>IFERROR(INDEX(NoSettings_v3!$C$2:$AH$4612,MATCH('EPS 3.1.3'!$B1344,NoSettings_v3!$A$2:$A$4612,0),MATCH('EPS 3.1.3'!X$1,NoSettings_v3!$C$1:$AH$1,0)),"")</f>
        <v>0</v>
      </c>
      <c r="Y1344" s="157">
        <f>IFERROR(INDEX(NoSettings_v3!$C$2:$AH$4612,MATCH('EPS 3.1.3'!$B1344,NoSettings_v3!$A$2:$A$4612,0),MATCH('EPS 3.1.3'!Y$1,NoSettings_v3!$C$1:$AH$1,0)),"")</f>
        <v>0</v>
      </c>
      <c r="Z1344" s="157">
        <f>IFERROR(INDEX(NoSettings_v3!$C$2:$AH$4612,MATCH('EPS 3.1.3'!$B1344,NoSettings_v3!$A$2:$A$4612,0),MATCH('EPS 3.1.3'!Z$1,NoSettings_v3!$C$1:$AH$1,0)),"")</f>
        <v>0</v>
      </c>
      <c r="AA1344" s="157">
        <f>IFERROR(INDEX(NoSettings_v3!$C$2:$AH$4612,MATCH('EPS 3.1.3'!$B1344,NoSettings_v3!$A$2:$A$4612,0),MATCH('EPS 3.1.3'!AA$1,NoSettings_v3!$C$1:$AH$1,0)),"")</f>
        <v>0</v>
      </c>
      <c r="AB1344" s="157">
        <f>IFERROR(INDEX(NoSettings_v3!$C$2:$AH$4612,MATCH('EPS 3.1.3'!$B1344,NoSettings_v3!$A$2:$A$4612,0),MATCH('EPS 3.1.3'!AB$1,NoSettings_v3!$C$1:$AH$1,0)),"")</f>
        <v>0</v>
      </c>
      <c r="AC1344" s="157">
        <f>IFERROR(INDEX(NoSettings_v3!$C$2:$AH$4612,MATCH('EPS 3.1.3'!$B1344,NoSettings_v3!$A$2:$A$4612,0),MATCH('EPS 3.1.3'!AC$1,NoSettings_v3!$C$1:$AH$1,0)),"")</f>
        <v>0</v>
      </c>
      <c r="AD1344" s="157">
        <f>IFERROR(INDEX(NoSettings_v3!$C$2:$AH$4612,MATCH('EPS 3.1.3'!$B1344,NoSettings_v3!$A$2:$A$4612,0),MATCH('EPS 3.1.3'!AD$1,NoSettings_v3!$C$1:$AH$1,0)),"")</f>
        <v>0</v>
      </c>
      <c r="AE1344" s="157">
        <f>IFERROR(INDEX(NoSettings_v3!$C$2:$AH$4612,MATCH('EPS 3.1.3'!$B1344,NoSettings_v3!$A$2:$A$4612,0),MATCH('EPS 3.1.3'!AE$1,NoSettings_v3!$C$1:$AH$1,0)),"")</f>
        <v>0</v>
      </c>
      <c r="AF1344" s="157">
        <f>IFERROR(INDEX(NoSettings_v3!$C$2:$AH$4612,MATCH('EPS 3.1.3'!$B1344,NoSettings_v3!$A$2:$A$4612,0),MATCH('EPS 3.1.3'!AF$1,NoSettings_v3!$C$1:$AH$1,0)),"")</f>
        <v>0</v>
      </c>
      <c r="AG1344" s="157">
        <f>IFERROR(INDEX(NoSettings_v3!$C$2:$AH$4612,MATCH('EPS 3.1.3'!$B1344,NoSettings_v3!$A$2:$A$4612,0),MATCH('EPS 3.1.3'!AG$1,NoSettings_v3!$C$1:$AH$1,0)),"")</f>
        <v>0</v>
      </c>
      <c r="AH1344" s="157">
        <f>IFERROR(INDEX(NoSettings_v3!$C$2:$AH$4612,MATCH('EPS 3.1.3'!$B1344,NoSettings_v3!$A$2:$A$4612,0),MATCH('EPS 3.1.3'!AH$1,NoSettings_v3!$C$1:$AH$1,0)),"")</f>
        <v>0</v>
      </c>
      <c r="AI1344" s="157">
        <f>IFERROR(INDEX(NoSettings_v3!$C$2:$AH$4612,MATCH('EPS 3.1.3'!$B1344,NoSettings_v3!$A$2:$A$4612,0),MATCH('EPS 3.1.3'!AI$1,NoSettings_v3!$C$1:$AH$1,0)),"")</f>
        <v>0</v>
      </c>
    </row>
    <row r="1345" spans="2:35" x14ac:dyDescent="0.35">
      <c r="B1345" s="161" t="s">
        <v>2060</v>
      </c>
      <c r="C1345" s="127" t="s">
        <v>964</v>
      </c>
      <c r="D1345" s="157">
        <f>IFERROR(INDEX(NoSettings_v3!$C$2:$AH$4612,MATCH('EPS 3.1.3'!$B1345,NoSettings_v3!$A$2:$A$4612,0),MATCH('EPS 3.1.3'!D$1,NoSettings_v3!$C$1:$AH$1,0)),"")</f>
        <v>0</v>
      </c>
      <c r="E1345" s="157">
        <f>IFERROR(INDEX(NoSettings_v3!$C$2:$AH$4612,MATCH('EPS 3.1.3'!$B1345,NoSettings_v3!$A$2:$A$4612,0),MATCH('EPS 3.1.3'!E$1,NoSettings_v3!$C$1:$AH$1,0)),"")</f>
        <v>0</v>
      </c>
      <c r="F1345" s="157">
        <f>IFERROR(INDEX(NoSettings_v3!$C$2:$AH$4612,MATCH('EPS 3.1.3'!$B1345,NoSettings_v3!$A$2:$A$4612,0),MATCH('EPS 3.1.3'!F$1,NoSettings_v3!$C$1:$AH$1,0)),"")</f>
        <v>0</v>
      </c>
      <c r="G1345" s="157">
        <f>IFERROR(INDEX(NoSettings_v3!$C$2:$AH$4612,MATCH('EPS 3.1.3'!$B1345,NoSettings_v3!$A$2:$A$4612,0),MATCH('EPS 3.1.3'!G$1,NoSettings_v3!$C$1:$AH$1,0)),"")</f>
        <v>0</v>
      </c>
      <c r="H1345" s="157">
        <f>IFERROR(INDEX(NoSettings_v3!$C$2:$AH$4612,MATCH('EPS 3.1.3'!$B1345,NoSettings_v3!$A$2:$A$4612,0),MATCH('EPS 3.1.3'!H$1,NoSettings_v3!$C$1:$AH$1,0)),"")</f>
        <v>0</v>
      </c>
      <c r="I1345" s="157">
        <f>IFERROR(INDEX(NoSettings_v3!$C$2:$AH$4612,MATCH('EPS 3.1.3'!$B1345,NoSettings_v3!$A$2:$A$4612,0),MATCH('EPS 3.1.3'!I$1,NoSettings_v3!$C$1:$AH$1,0)),"")</f>
        <v>0</v>
      </c>
      <c r="J1345" s="157">
        <f>IFERROR(INDEX(NoSettings_v3!$C$2:$AH$4612,MATCH('EPS 3.1.3'!$B1345,NoSettings_v3!$A$2:$A$4612,0),MATCH('EPS 3.1.3'!J$1,NoSettings_v3!$C$1:$AH$1,0)),"")</f>
        <v>0</v>
      </c>
      <c r="K1345" s="157">
        <f>IFERROR(INDEX(NoSettings_v3!$C$2:$AH$4612,MATCH('EPS 3.1.3'!$B1345,NoSettings_v3!$A$2:$A$4612,0),MATCH('EPS 3.1.3'!K$1,NoSettings_v3!$C$1:$AH$1,0)),"")</f>
        <v>0</v>
      </c>
      <c r="L1345" s="157">
        <f>IFERROR(INDEX(NoSettings_v3!$C$2:$AH$4612,MATCH('EPS 3.1.3'!$B1345,NoSettings_v3!$A$2:$A$4612,0),MATCH('EPS 3.1.3'!L$1,NoSettings_v3!$C$1:$AH$1,0)),"")</f>
        <v>0</v>
      </c>
      <c r="M1345" s="157">
        <f>IFERROR(INDEX(NoSettings_v3!$C$2:$AH$4612,MATCH('EPS 3.1.3'!$B1345,NoSettings_v3!$A$2:$A$4612,0),MATCH('EPS 3.1.3'!M$1,NoSettings_v3!$C$1:$AH$1,0)),"")</f>
        <v>0</v>
      </c>
      <c r="N1345" s="157">
        <f>IFERROR(INDEX(NoSettings_v3!$C$2:$AH$4612,MATCH('EPS 3.1.3'!$B1345,NoSettings_v3!$A$2:$A$4612,0),MATCH('EPS 3.1.3'!N$1,NoSettings_v3!$C$1:$AH$1,0)),"")</f>
        <v>0</v>
      </c>
      <c r="O1345" s="157">
        <f>IFERROR(INDEX(NoSettings_v3!$C$2:$AH$4612,MATCH('EPS 3.1.3'!$B1345,NoSettings_v3!$A$2:$A$4612,0),MATCH('EPS 3.1.3'!O$1,NoSettings_v3!$C$1:$AH$1,0)),"")</f>
        <v>0</v>
      </c>
      <c r="P1345" s="157">
        <f>IFERROR(INDEX(NoSettings_v3!$C$2:$AH$4612,MATCH('EPS 3.1.3'!$B1345,NoSettings_v3!$A$2:$A$4612,0),MATCH('EPS 3.1.3'!P$1,NoSettings_v3!$C$1:$AH$1,0)),"")</f>
        <v>0</v>
      </c>
      <c r="Q1345" s="157">
        <f>IFERROR(INDEX(NoSettings_v3!$C$2:$AH$4612,MATCH('EPS 3.1.3'!$B1345,NoSettings_v3!$A$2:$A$4612,0),MATCH('EPS 3.1.3'!Q$1,NoSettings_v3!$C$1:$AH$1,0)),"")</f>
        <v>0</v>
      </c>
      <c r="R1345" s="157">
        <f>IFERROR(INDEX(NoSettings_v3!$C$2:$AH$4612,MATCH('EPS 3.1.3'!$B1345,NoSettings_v3!$A$2:$A$4612,0),MATCH('EPS 3.1.3'!R$1,NoSettings_v3!$C$1:$AH$1,0)),"")</f>
        <v>0</v>
      </c>
      <c r="S1345" s="157">
        <f>IFERROR(INDEX(NoSettings_v3!$C$2:$AH$4612,MATCH('EPS 3.1.3'!$B1345,NoSettings_v3!$A$2:$A$4612,0),MATCH('EPS 3.1.3'!S$1,NoSettings_v3!$C$1:$AH$1,0)),"")</f>
        <v>0</v>
      </c>
      <c r="T1345" s="157">
        <f>IFERROR(INDEX(NoSettings_v3!$C$2:$AH$4612,MATCH('EPS 3.1.3'!$B1345,NoSettings_v3!$A$2:$A$4612,0),MATCH('EPS 3.1.3'!T$1,NoSettings_v3!$C$1:$AH$1,0)),"")</f>
        <v>0</v>
      </c>
      <c r="U1345" s="157">
        <f>IFERROR(INDEX(NoSettings_v3!$C$2:$AH$4612,MATCH('EPS 3.1.3'!$B1345,NoSettings_v3!$A$2:$A$4612,0),MATCH('EPS 3.1.3'!U$1,NoSettings_v3!$C$1:$AH$1,0)),"")</f>
        <v>0</v>
      </c>
      <c r="V1345" s="157">
        <f>IFERROR(INDEX(NoSettings_v3!$C$2:$AH$4612,MATCH('EPS 3.1.3'!$B1345,NoSettings_v3!$A$2:$A$4612,0),MATCH('EPS 3.1.3'!V$1,NoSettings_v3!$C$1:$AH$1,0)),"")</f>
        <v>0</v>
      </c>
      <c r="W1345" s="157">
        <f>IFERROR(INDEX(NoSettings_v3!$C$2:$AH$4612,MATCH('EPS 3.1.3'!$B1345,NoSettings_v3!$A$2:$A$4612,0),MATCH('EPS 3.1.3'!W$1,NoSettings_v3!$C$1:$AH$1,0)),"")</f>
        <v>0</v>
      </c>
      <c r="X1345" s="157">
        <f>IFERROR(INDEX(NoSettings_v3!$C$2:$AH$4612,MATCH('EPS 3.1.3'!$B1345,NoSettings_v3!$A$2:$A$4612,0),MATCH('EPS 3.1.3'!X$1,NoSettings_v3!$C$1:$AH$1,0)),"")</f>
        <v>0</v>
      </c>
      <c r="Y1345" s="157">
        <f>IFERROR(INDEX(NoSettings_v3!$C$2:$AH$4612,MATCH('EPS 3.1.3'!$B1345,NoSettings_v3!$A$2:$A$4612,0),MATCH('EPS 3.1.3'!Y$1,NoSettings_v3!$C$1:$AH$1,0)),"")</f>
        <v>0</v>
      </c>
      <c r="Z1345" s="157">
        <f>IFERROR(INDEX(NoSettings_v3!$C$2:$AH$4612,MATCH('EPS 3.1.3'!$B1345,NoSettings_v3!$A$2:$A$4612,0),MATCH('EPS 3.1.3'!Z$1,NoSettings_v3!$C$1:$AH$1,0)),"")</f>
        <v>0</v>
      </c>
      <c r="AA1345" s="157">
        <f>IFERROR(INDEX(NoSettings_v3!$C$2:$AH$4612,MATCH('EPS 3.1.3'!$B1345,NoSettings_v3!$A$2:$A$4612,0),MATCH('EPS 3.1.3'!AA$1,NoSettings_v3!$C$1:$AH$1,0)),"")</f>
        <v>0</v>
      </c>
      <c r="AB1345" s="157">
        <f>IFERROR(INDEX(NoSettings_v3!$C$2:$AH$4612,MATCH('EPS 3.1.3'!$B1345,NoSettings_v3!$A$2:$A$4612,0),MATCH('EPS 3.1.3'!AB$1,NoSettings_v3!$C$1:$AH$1,0)),"")</f>
        <v>0</v>
      </c>
      <c r="AC1345" s="157">
        <f>IFERROR(INDEX(NoSettings_v3!$C$2:$AH$4612,MATCH('EPS 3.1.3'!$B1345,NoSettings_v3!$A$2:$A$4612,0),MATCH('EPS 3.1.3'!AC$1,NoSettings_v3!$C$1:$AH$1,0)),"")</f>
        <v>0</v>
      </c>
      <c r="AD1345" s="157">
        <f>IFERROR(INDEX(NoSettings_v3!$C$2:$AH$4612,MATCH('EPS 3.1.3'!$B1345,NoSettings_v3!$A$2:$A$4612,0),MATCH('EPS 3.1.3'!AD$1,NoSettings_v3!$C$1:$AH$1,0)),"")</f>
        <v>0</v>
      </c>
      <c r="AE1345" s="157">
        <f>IFERROR(INDEX(NoSettings_v3!$C$2:$AH$4612,MATCH('EPS 3.1.3'!$B1345,NoSettings_v3!$A$2:$A$4612,0),MATCH('EPS 3.1.3'!AE$1,NoSettings_v3!$C$1:$AH$1,0)),"")</f>
        <v>0</v>
      </c>
      <c r="AF1345" s="157">
        <f>IFERROR(INDEX(NoSettings_v3!$C$2:$AH$4612,MATCH('EPS 3.1.3'!$B1345,NoSettings_v3!$A$2:$A$4612,0),MATCH('EPS 3.1.3'!AF$1,NoSettings_v3!$C$1:$AH$1,0)),"")</f>
        <v>0</v>
      </c>
      <c r="AG1345" s="157">
        <f>IFERROR(INDEX(NoSettings_v3!$C$2:$AH$4612,MATCH('EPS 3.1.3'!$B1345,NoSettings_v3!$A$2:$A$4612,0),MATCH('EPS 3.1.3'!AG$1,NoSettings_v3!$C$1:$AH$1,0)),"")</f>
        <v>0</v>
      </c>
      <c r="AH1345" s="157">
        <f>IFERROR(INDEX(NoSettings_v3!$C$2:$AH$4612,MATCH('EPS 3.1.3'!$B1345,NoSettings_v3!$A$2:$A$4612,0),MATCH('EPS 3.1.3'!AH$1,NoSettings_v3!$C$1:$AH$1,0)),"")</f>
        <v>0</v>
      </c>
      <c r="AI1345" s="157">
        <f>IFERROR(INDEX(NoSettings_v3!$C$2:$AH$4612,MATCH('EPS 3.1.3'!$B1345,NoSettings_v3!$A$2:$A$4612,0),MATCH('EPS 3.1.3'!AI$1,NoSettings_v3!$C$1:$AH$1,0)),"")</f>
        <v>0</v>
      </c>
    </row>
    <row r="1346" spans="2:35" x14ac:dyDescent="0.35">
      <c r="B1346" s="161" t="s">
        <v>2061</v>
      </c>
      <c r="C1346" s="127" t="s">
        <v>964</v>
      </c>
      <c r="D1346" s="157">
        <f>IFERROR(INDEX(NoSettings_v3!$C$2:$AH$4612,MATCH('EPS 3.1.3'!$B1346,NoSettings_v3!$A$2:$A$4612,0),MATCH('EPS 3.1.3'!D$1,NoSettings_v3!$C$1:$AH$1,0)),"")</f>
        <v>0</v>
      </c>
      <c r="E1346" s="157">
        <f>IFERROR(INDEX(NoSettings_v3!$C$2:$AH$4612,MATCH('EPS 3.1.3'!$B1346,NoSettings_v3!$A$2:$A$4612,0),MATCH('EPS 3.1.3'!E$1,NoSettings_v3!$C$1:$AH$1,0)),"")</f>
        <v>0</v>
      </c>
      <c r="F1346" s="157">
        <f>IFERROR(INDEX(NoSettings_v3!$C$2:$AH$4612,MATCH('EPS 3.1.3'!$B1346,NoSettings_v3!$A$2:$A$4612,0),MATCH('EPS 3.1.3'!F$1,NoSettings_v3!$C$1:$AH$1,0)),"")</f>
        <v>0</v>
      </c>
      <c r="G1346" s="157">
        <f>IFERROR(INDEX(NoSettings_v3!$C$2:$AH$4612,MATCH('EPS 3.1.3'!$B1346,NoSettings_v3!$A$2:$A$4612,0),MATCH('EPS 3.1.3'!G$1,NoSettings_v3!$C$1:$AH$1,0)),"")</f>
        <v>0</v>
      </c>
      <c r="H1346" s="157">
        <f>IFERROR(INDEX(NoSettings_v3!$C$2:$AH$4612,MATCH('EPS 3.1.3'!$B1346,NoSettings_v3!$A$2:$A$4612,0),MATCH('EPS 3.1.3'!H$1,NoSettings_v3!$C$1:$AH$1,0)),"")</f>
        <v>0</v>
      </c>
      <c r="I1346" s="157">
        <f>IFERROR(INDEX(NoSettings_v3!$C$2:$AH$4612,MATCH('EPS 3.1.3'!$B1346,NoSettings_v3!$A$2:$A$4612,0),MATCH('EPS 3.1.3'!I$1,NoSettings_v3!$C$1:$AH$1,0)),"")</f>
        <v>0</v>
      </c>
      <c r="J1346" s="157">
        <f>IFERROR(INDEX(NoSettings_v3!$C$2:$AH$4612,MATCH('EPS 3.1.3'!$B1346,NoSettings_v3!$A$2:$A$4612,0),MATCH('EPS 3.1.3'!J$1,NoSettings_v3!$C$1:$AH$1,0)),"")</f>
        <v>0</v>
      </c>
      <c r="K1346" s="157">
        <f>IFERROR(INDEX(NoSettings_v3!$C$2:$AH$4612,MATCH('EPS 3.1.3'!$B1346,NoSettings_v3!$A$2:$A$4612,0),MATCH('EPS 3.1.3'!K$1,NoSettings_v3!$C$1:$AH$1,0)),"")</f>
        <v>0</v>
      </c>
      <c r="L1346" s="157">
        <f>IFERROR(INDEX(NoSettings_v3!$C$2:$AH$4612,MATCH('EPS 3.1.3'!$B1346,NoSettings_v3!$A$2:$A$4612,0),MATCH('EPS 3.1.3'!L$1,NoSettings_v3!$C$1:$AH$1,0)),"")</f>
        <v>0</v>
      </c>
      <c r="M1346" s="157">
        <f>IFERROR(INDEX(NoSettings_v3!$C$2:$AH$4612,MATCH('EPS 3.1.3'!$B1346,NoSettings_v3!$A$2:$A$4612,0),MATCH('EPS 3.1.3'!M$1,NoSettings_v3!$C$1:$AH$1,0)),"")</f>
        <v>0</v>
      </c>
      <c r="N1346" s="157">
        <f>IFERROR(INDEX(NoSettings_v3!$C$2:$AH$4612,MATCH('EPS 3.1.3'!$B1346,NoSettings_v3!$A$2:$A$4612,0),MATCH('EPS 3.1.3'!N$1,NoSettings_v3!$C$1:$AH$1,0)),"")</f>
        <v>0</v>
      </c>
      <c r="O1346" s="157">
        <f>IFERROR(INDEX(NoSettings_v3!$C$2:$AH$4612,MATCH('EPS 3.1.3'!$B1346,NoSettings_v3!$A$2:$A$4612,0),MATCH('EPS 3.1.3'!O$1,NoSettings_v3!$C$1:$AH$1,0)),"")</f>
        <v>0</v>
      </c>
      <c r="P1346" s="157">
        <f>IFERROR(INDEX(NoSettings_v3!$C$2:$AH$4612,MATCH('EPS 3.1.3'!$B1346,NoSettings_v3!$A$2:$A$4612,0),MATCH('EPS 3.1.3'!P$1,NoSettings_v3!$C$1:$AH$1,0)),"")</f>
        <v>0</v>
      </c>
      <c r="Q1346" s="157">
        <f>IFERROR(INDEX(NoSettings_v3!$C$2:$AH$4612,MATCH('EPS 3.1.3'!$B1346,NoSettings_v3!$A$2:$A$4612,0),MATCH('EPS 3.1.3'!Q$1,NoSettings_v3!$C$1:$AH$1,0)),"")</f>
        <v>0</v>
      </c>
      <c r="R1346" s="157">
        <f>IFERROR(INDEX(NoSettings_v3!$C$2:$AH$4612,MATCH('EPS 3.1.3'!$B1346,NoSettings_v3!$A$2:$A$4612,0),MATCH('EPS 3.1.3'!R$1,NoSettings_v3!$C$1:$AH$1,0)),"")</f>
        <v>0</v>
      </c>
      <c r="S1346" s="157">
        <f>IFERROR(INDEX(NoSettings_v3!$C$2:$AH$4612,MATCH('EPS 3.1.3'!$B1346,NoSettings_v3!$A$2:$A$4612,0),MATCH('EPS 3.1.3'!S$1,NoSettings_v3!$C$1:$AH$1,0)),"")</f>
        <v>0</v>
      </c>
      <c r="T1346" s="157">
        <f>IFERROR(INDEX(NoSettings_v3!$C$2:$AH$4612,MATCH('EPS 3.1.3'!$B1346,NoSettings_v3!$A$2:$A$4612,0),MATCH('EPS 3.1.3'!T$1,NoSettings_v3!$C$1:$AH$1,0)),"")</f>
        <v>0</v>
      </c>
      <c r="U1346" s="157">
        <f>IFERROR(INDEX(NoSettings_v3!$C$2:$AH$4612,MATCH('EPS 3.1.3'!$B1346,NoSettings_v3!$A$2:$A$4612,0),MATCH('EPS 3.1.3'!U$1,NoSettings_v3!$C$1:$AH$1,0)),"")</f>
        <v>0</v>
      </c>
      <c r="V1346" s="157">
        <f>IFERROR(INDEX(NoSettings_v3!$C$2:$AH$4612,MATCH('EPS 3.1.3'!$B1346,NoSettings_v3!$A$2:$A$4612,0),MATCH('EPS 3.1.3'!V$1,NoSettings_v3!$C$1:$AH$1,0)),"")</f>
        <v>0</v>
      </c>
      <c r="W1346" s="157">
        <f>IFERROR(INDEX(NoSettings_v3!$C$2:$AH$4612,MATCH('EPS 3.1.3'!$B1346,NoSettings_v3!$A$2:$A$4612,0),MATCH('EPS 3.1.3'!W$1,NoSettings_v3!$C$1:$AH$1,0)),"")</f>
        <v>0</v>
      </c>
      <c r="X1346" s="157">
        <f>IFERROR(INDEX(NoSettings_v3!$C$2:$AH$4612,MATCH('EPS 3.1.3'!$B1346,NoSettings_v3!$A$2:$A$4612,0),MATCH('EPS 3.1.3'!X$1,NoSettings_v3!$C$1:$AH$1,0)),"")</f>
        <v>0</v>
      </c>
      <c r="Y1346" s="157">
        <f>IFERROR(INDEX(NoSettings_v3!$C$2:$AH$4612,MATCH('EPS 3.1.3'!$B1346,NoSettings_v3!$A$2:$A$4612,0),MATCH('EPS 3.1.3'!Y$1,NoSettings_v3!$C$1:$AH$1,0)),"")</f>
        <v>0</v>
      </c>
      <c r="Z1346" s="157">
        <f>IFERROR(INDEX(NoSettings_v3!$C$2:$AH$4612,MATCH('EPS 3.1.3'!$B1346,NoSettings_v3!$A$2:$A$4612,0),MATCH('EPS 3.1.3'!Z$1,NoSettings_v3!$C$1:$AH$1,0)),"")</f>
        <v>0</v>
      </c>
      <c r="AA1346" s="157">
        <f>IFERROR(INDEX(NoSettings_v3!$C$2:$AH$4612,MATCH('EPS 3.1.3'!$B1346,NoSettings_v3!$A$2:$A$4612,0),MATCH('EPS 3.1.3'!AA$1,NoSettings_v3!$C$1:$AH$1,0)),"")</f>
        <v>0</v>
      </c>
      <c r="AB1346" s="157">
        <f>IFERROR(INDEX(NoSettings_v3!$C$2:$AH$4612,MATCH('EPS 3.1.3'!$B1346,NoSettings_v3!$A$2:$A$4612,0),MATCH('EPS 3.1.3'!AB$1,NoSettings_v3!$C$1:$AH$1,0)),"")</f>
        <v>0</v>
      </c>
      <c r="AC1346" s="157">
        <f>IFERROR(INDEX(NoSettings_v3!$C$2:$AH$4612,MATCH('EPS 3.1.3'!$B1346,NoSettings_v3!$A$2:$A$4612,0),MATCH('EPS 3.1.3'!AC$1,NoSettings_v3!$C$1:$AH$1,0)),"")</f>
        <v>0</v>
      </c>
      <c r="AD1346" s="157">
        <f>IFERROR(INDEX(NoSettings_v3!$C$2:$AH$4612,MATCH('EPS 3.1.3'!$B1346,NoSettings_v3!$A$2:$A$4612,0),MATCH('EPS 3.1.3'!AD$1,NoSettings_v3!$C$1:$AH$1,0)),"")</f>
        <v>0</v>
      </c>
      <c r="AE1346" s="157">
        <f>IFERROR(INDEX(NoSettings_v3!$C$2:$AH$4612,MATCH('EPS 3.1.3'!$B1346,NoSettings_v3!$A$2:$A$4612,0),MATCH('EPS 3.1.3'!AE$1,NoSettings_v3!$C$1:$AH$1,0)),"")</f>
        <v>0</v>
      </c>
      <c r="AF1346" s="157">
        <f>IFERROR(INDEX(NoSettings_v3!$C$2:$AH$4612,MATCH('EPS 3.1.3'!$B1346,NoSettings_v3!$A$2:$A$4612,0),MATCH('EPS 3.1.3'!AF$1,NoSettings_v3!$C$1:$AH$1,0)),"")</f>
        <v>0</v>
      </c>
      <c r="AG1346" s="157">
        <f>IFERROR(INDEX(NoSettings_v3!$C$2:$AH$4612,MATCH('EPS 3.1.3'!$B1346,NoSettings_v3!$A$2:$A$4612,0),MATCH('EPS 3.1.3'!AG$1,NoSettings_v3!$C$1:$AH$1,0)),"")</f>
        <v>0</v>
      </c>
      <c r="AH1346" s="157">
        <f>IFERROR(INDEX(NoSettings_v3!$C$2:$AH$4612,MATCH('EPS 3.1.3'!$B1346,NoSettings_v3!$A$2:$A$4612,0),MATCH('EPS 3.1.3'!AH$1,NoSettings_v3!$C$1:$AH$1,0)),"")</f>
        <v>0</v>
      </c>
      <c r="AI1346" s="157">
        <f>IFERROR(INDEX(NoSettings_v3!$C$2:$AH$4612,MATCH('EPS 3.1.3'!$B1346,NoSettings_v3!$A$2:$A$4612,0),MATCH('EPS 3.1.3'!AI$1,NoSettings_v3!$C$1:$AH$1,0)),"")</f>
        <v>0</v>
      </c>
    </row>
    <row r="1347" spans="2:35" x14ac:dyDescent="0.35">
      <c r="B1347" s="161" t="s">
        <v>2062</v>
      </c>
      <c r="C1347" s="127" t="s">
        <v>964</v>
      </c>
      <c r="D1347" s="157">
        <f>IFERROR(INDEX(NoSettings_v3!$C$2:$AH$4612,MATCH('EPS 3.1.3'!$B1347,NoSettings_v3!$A$2:$A$4612,0),MATCH('EPS 3.1.3'!D$1,NoSettings_v3!$C$1:$AH$1,0)),"")</f>
        <v>0</v>
      </c>
      <c r="E1347" s="157">
        <f>IFERROR(INDEX(NoSettings_v3!$C$2:$AH$4612,MATCH('EPS 3.1.3'!$B1347,NoSettings_v3!$A$2:$A$4612,0),MATCH('EPS 3.1.3'!E$1,NoSettings_v3!$C$1:$AH$1,0)),"")</f>
        <v>0</v>
      </c>
      <c r="F1347" s="157">
        <f>IFERROR(INDEX(NoSettings_v3!$C$2:$AH$4612,MATCH('EPS 3.1.3'!$B1347,NoSettings_v3!$A$2:$A$4612,0),MATCH('EPS 3.1.3'!F$1,NoSettings_v3!$C$1:$AH$1,0)),"")</f>
        <v>0</v>
      </c>
      <c r="G1347" s="157">
        <f>IFERROR(INDEX(NoSettings_v3!$C$2:$AH$4612,MATCH('EPS 3.1.3'!$B1347,NoSettings_v3!$A$2:$A$4612,0),MATCH('EPS 3.1.3'!G$1,NoSettings_v3!$C$1:$AH$1,0)),"")</f>
        <v>0</v>
      </c>
      <c r="H1347" s="157">
        <f>IFERROR(INDEX(NoSettings_v3!$C$2:$AH$4612,MATCH('EPS 3.1.3'!$B1347,NoSettings_v3!$A$2:$A$4612,0),MATCH('EPS 3.1.3'!H$1,NoSettings_v3!$C$1:$AH$1,0)),"")</f>
        <v>0</v>
      </c>
      <c r="I1347" s="157">
        <f>IFERROR(INDEX(NoSettings_v3!$C$2:$AH$4612,MATCH('EPS 3.1.3'!$B1347,NoSettings_v3!$A$2:$A$4612,0),MATCH('EPS 3.1.3'!I$1,NoSettings_v3!$C$1:$AH$1,0)),"")</f>
        <v>0</v>
      </c>
      <c r="J1347" s="157">
        <f>IFERROR(INDEX(NoSettings_v3!$C$2:$AH$4612,MATCH('EPS 3.1.3'!$B1347,NoSettings_v3!$A$2:$A$4612,0),MATCH('EPS 3.1.3'!J$1,NoSettings_v3!$C$1:$AH$1,0)),"")</f>
        <v>0</v>
      </c>
      <c r="K1347" s="157">
        <f>IFERROR(INDEX(NoSettings_v3!$C$2:$AH$4612,MATCH('EPS 3.1.3'!$B1347,NoSettings_v3!$A$2:$A$4612,0),MATCH('EPS 3.1.3'!K$1,NoSettings_v3!$C$1:$AH$1,0)),"")</f>
        <v>0</v>
      </c>
      <c r="L1347" s="157">
        <f>IFERROR(INDEX(NoSettings_v3!$C$2:$AH$4612,MATCH('EPS 3.1.3'!$B1347,NoSettings_v3!$A$2:$A$4612,0),MATCH('EPS 3.1.3'!L$1,NoSettings_v3!$C$1:$AH$1,0)),"")</f>
        <v>0</v>
      </c>
      <c r="M1347" s="157">
        <f>IFERROR(INDEX(NoSettings_v3!$C$2:$AH$4612,MATCH('EPS 3.1.3'!$B1347,NoSettings_v3!$A$2:$A$4612,0),MATCH('EPS 3.1.3'!M$1,NoSettings_v3!$C$1:$AH$1,0)),"")</f>
        <v>0</v>
      </c>
      <c r="N1347" s="157">
        <f>IFERROR(INDEX(NoSettings_v3!$C$2:$AH$4612,MATCH('EPS 3.1.3'!$B1347,NoSettings_v3!$A$2:$A$4612,0),MATCH('EPS 3.1.3'!N$1,NoSettings_v3!$C$1:$AH$1,0)),"")</f>
        <v>0</v>
      </c>
      <c r="O1347" s="157">
        <f>IFERROR(INDEX(NoSettings_v3!$C$2:$AH$4612,MATCH('EPS 3.1.3'!$B1347,NoSettings_v3!$A$2:$A$4612,0),MATCH('EPS 3.1.3'!O$1,NoSettings_v3!$C$1:$AH$1,0)),"")</f>
        <v>0</v>
      </c>
      <c r="P1347" s="157">
        <f>IFERROR(INDEX(NoSettings_v3!$C$2:$AH$4612,MATCH('EPS 3.1.3'!$B1347,NoSettings_v3!$A$2:$A$4612,0),MATCH('EPS 3.1.3'!P$1,NoSettings_v3!$C$1:$AH$1,0)),"")</f>
        <v>0</v>
      </c>
      <c r="Q1347" s="157">
        <f>IFERROR(INDEX(NoSettings_v3!$C$2:$AH$4612,MATCH('EPS 3.1.3'!$B1347,NoSettings_v3!$A$2:$A$4612,0),MATCH('EPS 3.1.3'!Q$1,NoSettings_v3!$C$1:$AH$1,0)),"")</f>
        <v>0</v>
      </c>
      <c r="R1347" s="157">
        <f>IFERROR(INDEX(NoSettings_v3!$C$2:$AH$4612,MATCH('EPS 3.1.3'!$B1347,NoSettings_v3!$A$2:$A$4612,0),MATCH('EPS 3.1.3'!R$1,NoSettings_v3!$C$1:$AH$1,0)),"")</f>
        <v>0</v>
      </c>
      <c r="S1347" s="157">
        <f>IFERROR(INDEX(NoSettings_v3!$C$2:$AH$4612,MATCH('EPS 3.1.3'!$B1347,NoSettings_v3!$A$2:$A$4612,0),MATCH('EPS 3.1.3'!S$1,NoSettings_v3!$C$1:$AH$1,0)),"")</f>
        <v>0</v>
      </c>
      <c r="T1347" s="157">
        <f>IFERROR(INDEX(NoSettings_v3!$C$2:$AH$4612,MATCH('EPS 3.1.3'!$B1347,NoSettings_v3!$A$2:$A$4612,0),MATCH('EPS 3.1.3'!T$1,NoSettings_v3!$C$1:$AH$1,0)),"")</f>
        <v>0</v>
      </c>
      <c r="U1347" s="157">
        <f>IFERROR(INDEX(NoSettings_v3!$C$2:$AH$4612,MATCH('EPS 3.1.3'!$B1347,NoSettings_v3!$A$2:$A$4612,0),MATCH('EPS 3.1.3'!U$1,NoSettings_v3!$C$1:$AH$1,0)),"")</f>
        <v>0</v>
      </c>
      <c r="V1347" s="157">
        <f>IFERROR(INDEX(NoSettings_v3!$C$2:$AH$4612,MATCH('EPS 3.1.3'!$B1347,NoSettings_v3!$A$2:$A$4612,0),MATCH('EPS 3.1.3'!V$1,NoSettings_v3!$C$1:$AH$1,0)),"")</f>
        <v>0</v>
      </c>
      <c r="W1347" s="157">
        <f>IFERROR(INDEX(NoSettings_v3!$C$2:$AH$4612,MATCH('EPS 3.1.3'!$B1347,NoSettings_v3!$A$2:$A$4612,0),MATCH('EPS 3.1.3'!W$1,NoSettings_v3!$C$1:$AH$1,0)),"")</f>
        <v>0</v>
      </c>
      <c r="X1347" s="157">
        <f>IFERROR(INDEX(NoSettings_v3!$C$2:$AH$4612,MATCH('EPS 3.1.3'!$B1347,NoSettings_v3!$A$2:$A$4612,0),MATCH('EPS 3.1.3'!X$1,NoSettings_v3!$C$1:$AH$1,0)),"")</f>
        <v>0</v>
      </c>
      <c r="Y1347" s="157">
        <f>IFERROR(INDEX(NoSettings_v3!$C$2:$AH$4612,MATCH('EPS 3.1.3'!$B1347,NoSettings_v3!$A$2:$A$4612,0),MATCH('EPS 3.1.3'!Y$1,NoSettings_v3!$C$1:$AH$1,0)),"")</f>
        <v>0</v>
      </c>
      <c r="Z1347" s="157">
        <f>IFERROR(INDEX(NoSettings_v3!$C$2:$AH$4612,MATCH('EPS 3.1.3'!$B1347,NoSettings_v3!$A$2:$A$4612,0),MATCH('EPS 3.1.3'!Z$1,NoSettings_v3!$C$1:$AH$1,0)),"")</f>
        <v>0</v>
      </c>
      <c r="AA1347" s="157">
        <f>IFERROR(INDEX(NoSettings_v3!$C$2:$AH$4612,MATCH('EPS 3.1.3'!$B1347,NoSettings_v3!$A$2:$A$4612,0),MATCH('EPS 3.1.3'!AA$1,NoSettings_v3!$C$1:$AH$1,0)),"")</f>
        <v>0</v>
      </c>
      <c r="AB1347" s="157">
        <f>IFERROR(INDEX(NoSettings_v3!$C$2:$AH$4612,MATCH('EPS 3.1.3'!$B1347,NoSettings_v3!$A$2:$A$4612,0),MATCH('EPS 3.1.3'!AB$1,NoSettings_v3!$C$1:$AH$1,0)),"")</f>
        <v>0</v>
      </c>
      <c r="AC1347" s="157">
        <f>IFERROR(INDEX(NoSettings_v3!$C$2:$AH$4612,MATCH('EPS 3.1.3'!$B1347,NoSettings_v3!$A$2:$A$4612,0),MATCH('EPS 3.1.3'!AC$1,NoSettings_v3!$C$1:$AH$1,0)),"")</f>
        <v>0</v>
      </c>
      <c r="AD1347" s="157">
        <f>IFERROR(INDEX(NoSettings_v3!$C$2:$AH$4612,MATCH('EPS 3.1.3'!$B1347,NoSettings_v3!$A$2:$A$4612,0),MATCH('EPS 3.1.3'!AD$1,NoSettings_v3!$C$1:$AH$1,0)),"")</f>
        <v>0</v>
      </c>
      <c r="AE1347" s="157">
        <f>IFERROR(INDEX(NoSettings_v3!$C$2:$AH$4612,MATCH('EPS 3.1.3'!$B1347,NoSettings_v3!$A$2:$A$4612,0),MATCH('EPS 3.1.3'!AE$1,NoSettings_v3!$C$1:$AH$1,0)),"")</f>
        <v>0</v>
      </c>
      <c r="AF1347" s="157">
        <f>IFERROR(INDEX(NoSettings_v3!$C$2:$AH$4612,MATCH('EPS 3.1.3'!$B1347,NoSettings_v3!$A$2:$A$4612,0),MATCH('EPS 3.1.3'!AF$1,NoSettings_v3!$C$1:$AH$1,0)),"")</f>
        <v>0</v>
      </c>
      <c r="AG1347" s="157">
        <f>IFERROR(INDEX(NoSettings_v3!$C$2:$AH$4612,MATCH('EPS 3.1.3'!$B1347,NoSettings_v3!$A$2:$A$4612,0),MATCH('EPS 3.1.3'!AG$1,NoSettings_v3!$C$1:$AH$1,0)),"")</f>
        <v>0</v>
      </c>
      <c r="AH1347" s="157">
        <f>IFERROR(INDEX(NoSettings_v3!$C$2:$AH$4612,MATCH('EPS 3.1.3'!$B1347,NoSettings_v3!$A$2:$A$4612,0),MATCH('EPS 3.1.3'!AH$1,NoSettings_v3!$C$1:$AH$1,0)),"")</f>
        <v>0</v>
      </c>
      <c r="AI1347" s="157">
        <f>IFERROR(INDEX(NoSettings_v3!$C$2:$AH$4612,MATCH('EPS 3.1.3'!$B1347,NoSettings_v3!$A$2:$A$4612,0),MATCH('EPS 3.1.3'!AI$1,NoSettings_v3!$C$1:$AH$1,0)),"")</f>
        <v>0</v>
      </c>
    </row>
    <row r="1348" spans="2:35" x14ac:dyDescent="0.35">
      <c r="B1348" s="161" t="s">
        <v>2063</v>
      </c>
      <c r="C1348" s="127" t="s">
        <v>964</v>
      </c>
      <c r="D1348" s="157">
        <f>IFERROR(INDEX(NoSettings_v3!$C$2:$AH$4612,MATCH('EPS 3.1.3'!$B1348,NoSettings_v3!$A$2:$A$4612,0),MATCH('EPS 3.1.3'!D$1,NoSettings_v3!$C$1:$AH$1,0)),"")</f>
        <v>0</v>
      </c>
      <c r="E1348" s="157">
        <f>IFERROR(INDEX(NoSettings_v3!$C$2:$AH$4612,MATCH('EPS 3.1.3'!$B1348,NoSettings_v3!$A$2:$A$4612,0),MATCH('EPS 3.1.3'!E$1,NoSettings_v3!$C$1:$AH$1,0)),"")</f>
        <v>0</v>
      </c>
      <c r="F1348" s="157">
        <f>IFERROR(INDEX(NoSettings_v3!$C$2:$AH$4612,MATCH('EPS 3.1.3'!$B1348,NoSettings_v3!$A$2:$A$4612,0),MATCH('EPS 3.1.3'!F$1,NoSettings_v3!$C$1:$AH$1,0)),"")</f>
        <v>0</v>
      </c>
      <c r="G1348" s="157">
        <f>IFERROR(INDEX(NoSettings_v3!$C$2:$AH$4612,MATCH('EPS 3.1.3'!$B1348,NoSettings_v3!$A$2:$A$4612,0),MATCH('EPS 3.1.3'!G$1,NoSettings_v3!$C$1:$AH$1,0)),"")</f>
        <v>0</v>
      </c>
      <c r="H1348" s="157">
        <f>IFERROR(INDEX(NoSettings_v3!$C$2:$AH$4612,MATCH('EPS 3.1.3'!$B1348,NoSettings_v3!$A$2:$A$4612,0),MATCH('EPS 3.1.3'!H$1,NoSettings_v3!$C$1:$AH$1,0)),"")</f>
        <v>0</v>
      </c>
      <c r="I1348" s="157">
        <f>IFERROR(INDEX(NoSettings_v3!$C$2:$AH$4612,MATCH('EPS 3.1.3'!$B1348,NoSettings_v3!$A$2:$A$4612,0),MATCH('EPS 3.1.3'!I$1,NoSettings_v3!$C$1:$AH$1,0)),"")</f>
        <v>0</v>
      </c>
      <c r="J1348" s="157">
        <f>IFERROR(INDEX(NoSettings_v3!$C$2:$AH$4612,MATCH('EPS 3.1.3'!$B1348,NoSettings_v3!$A$2:$A$4612,0),MATCH('EPS 3.1.3'!J$1,NoSettings_v3!$C$1:$AH$1,0)),"")</f>
        <v>0</v>
      </c>
      <c r="K1348" s="157">
        <f>IFERROR(INDEX(NoSettings_v3!$C$2:$AH$4612,MATCH('EPS 3.1.3'!$B1348,NoSettings_v3!$A$2:$A$4612,0),MATCH('EPS 3.1.3'!K$1,NoSettings_v3!$C$1:$AH$1,0)),"")</f>
        <v>0</v>
      </c>
      <c r="L1348" s="157">
        <f>IFERROR(INDEX(NoSettings_v3!$C$2:$AH$4612,MATCH('EPS 3.1.3'!$B1348,NoSettings_v3!$A$2:$A$4612,0),MATCH('EPS 3.1.3'!L$1,NoSettings_v3!$C$1:$AH$1,0)),"")</f>
        <v>0</v>
      </c>
      <c r="M1348" s="157">
        <f>IFERROR(INDEX(NoSettings_v3!$C$2:$AH$4612,MATCH('EPS 3.1.3'!$B1348,NoSettings_v3!$A$2:$A$4612,0),MATCH('EPS 3.1.3'!M$1,NoSettings_v3!$C$1:$AH$1,0)),"")</f>
        <v>0</v>
      </c>
      <c r="N1348" s="157">
        <f>IFERROR(INDEX(NoSettings_v3!$C$2:$AH$4612,MATCH('EPS 3.1.3'!$B1348,NoSettings_v3!$A$2:$A$4612,0),MATCH('EPS 3.1.3'!N$1,NoSettings_v3!$C$1:$AH$1,0)),"")</f>
        <v>0</v>
      </c>
      <c r="O1348" s="157">
        <f>IFERROR(INDEX(NoSettings_v3!$C$2:$AH$4612,MATCH('EPS 3.1.3'!$B1348,NoSettings_v3!$A$2:$A$4612,0),MATCH('EPS 3.1.3'!O$1,NoSettings_v3!$C$1:$AH$1,0)),"")</f>
        <v>0</v>
      </c>
      <c r="P1348" s="157">
        <f>IFERROR(INDEX(NoSettings_v3!$C$2:$AH$4612,MATCH('EPS 3.1.3'!$B1348,NoSettings_v3!$A$2:$A$4612,0),MATCH('EPS 3.1.3'!P$1,NoSettings_v3!$C$1:$AH$1,0)),"")</f>
        <v>0</v>
      </c>
      <c r="Q1348" s="157">
        <f>IFERROR(INDEX(NoSettings_v3!$C$2:$AH$4612,MATCH('EPS 3.1.3'!$B1348,NoSettings_v3!$A$2:$A$4612,0),MATCH('EPS 3.1.3'!Q$1,NoSettings_v3!$C$1:$AH$1,0)),"")</f>
        <v>0</v>
      </c>
      <c r="R1348" s="157">
        <f>IFERROR(INDEX(NoSettings_v3!$C$2:$AH$4612,MATCH('EPS 3.1.3'!$B1348,NoSettings_v3!$A$2:$A$4612,0),MATCH('EPS 3.1.3'!R$1,NoSettings_v3!$C$1:$AH$1,0)),"")</f>
        <v>0</v>
      </c>
      <c r="S1348" s="157">
        <f>IFERROR(INDEX(NoSettings_v3!$C$2:$AH$4612,MATCH('EPS 3.1.3'!$B1348,NoSettings_v3!$A$2:$A$4612,0),MATCH('EPS 3.1.3'!S$1,NoSettings_v3!$C$1:$AH$1,0)),"")</f>
        <v>0</v>
      </c>
      <c r="T1348" s="157">
        <f>IFERROR(INDEX(NoSettings_v3!$C$2:$AH$4612,MATCH('EPS 3.1.3'!$B1348,NoSettings_v3!$A$2:$A$4612,0),MATCH('EPS 3.1.3'!T$1,NoSettings_v3!$C$1:$AH$1,0)),"")</f>
        <v>0</v>
      </c>
      <c r="U1348" s="157">
        <f>IFERROR(INDEX(NoSettings_v3!$C$2:$AH$4612,MATCH('EPS 3.1.3'!$B1348,NoSettings_v3!$A$2:$A$4612,0),MATCH('EPS 3.1.3'!U$1,NoSettings_v3!$C$1:$AH$1,0)),"")</f>
        <v>0</v>
      </c>
      <c r="V1348" s="157">
        <f>IFERROR(INDEX(NoSettings_v3!$C$2:$AH$4612,MATCH('EPS 3.1.3'!$B1348,NoSettings_v3!$A$2:$A$4612,0),MATCH('EPS 3.1.3'!V$1,NoSettings_v3!$C$1:$AH$1,0)),"")</f>
        <v>0</v>
      </c>
      <c r="W1348" s="157">
        <f>IFERROR(INDEX(NoSettings_v3!$C$2:$AH$4612,MATCH('EPS 3.1.3'!$B1348,NoSettings_v3!$A$2:$A$4612,0),MATCH('EPS 3.1.3'!W$1,NoSettings_v3!$C$1:$AH$1,0)),"")</f>
        <v>0</v>
      </c>
      <c r="X1348" s="157">
        <f>IFERROR(INDEX(NoSettings_v3!$C$2:$AH$4612,MATCH('EPS 3.1.3'!$B1348,NoSettings_v3!$A$2:$A$4612,0),MATCH('EPS 3.1.3'!X$1,NoSettings_v3!$C$1:$AH$1,0)),"")</f>
        <v>0</v>
      </c>
      <c r="Y1348" s="157">
        <f>IFERROR(INDEX(NoSettings_v3!$C$2:$AH$4612,MATCH('EPS 3.1.3'!$B1348,NoSettings_v3!$A$2:$A$4612,0),MATCH('EPS 3.1.3'!Y$1,NoSettings_v3!$C$1:$AH$1,0)),"")</f>
        <v>0</v>
      </c>
      <c r="Z1348" s="157">
        <f>IFERROR(INDEX(NoSettings_v3!$C$2:$AH$4612,MATCH('EPS 3.1.3'!$B1348,NoSettings_v3!$A$2:$A$4612,0),MATCH('EPS 3.1.3'!Z$1,NoSettings_v3!$C$1:$AH$1,0)),"")</f>
        <v>0</v>
      </c>
      <c r="AA1348" s="157">
        <f>IFERROR(INDEX(NoSettings_v3!$C$2:$AH$4612,MATCH('EPS 3.1.3'!$B1348,NoSettings_v3!$A$2:$A$4612,0),MATCH('EPS 3.1.3'!AA$1,NoSettings_v3!$C$1:$AH$1,0)),"")</f>
        <v>0</v>
      </c>
      <c r="AB1348" s="157">
        <f>IFERROR(INDEX(NoSettings_v3!$C$2:$AH$4612,MATCH('EPS 3.1.3'!$B1348,NoSettings_v3!$A$2:$A$4612,0),MATCH('EPS 3.1.3'!AB$1,NoSettings_v3!$C$1:$AH$1,0)),"")</f>
        <v>0</v>
      </c>
      <c r="AC1348" s="157">
        <f>IFERROR(INDEX(NoSettings_v3!$C$2:$AH$4612,MATCH('EPS 3.1.3'!$B1348,NoSettings_v3!$A$2:$A$4612,0),MATCH('EPS 3.1.3'!AC$1,NoSettings_v3!$C$1:$AH$1,0)),"")</f>
        <v>0</v>
      </c>
      <c r="AD1348" s="157">
        <f>IFERROR(INDEX(NoSettings_v3!$C$2:$AH$4612,MATCH('EPS 3.1.3'!$B1348,NoSettings_v3!$A$2:$A$4612,0),MATCH('EPS 3.1.3'!AD$1,NoSettings_v3!$C$1:$AH$1,0)),"")</f>
        <v>0</v>
      </c>
      <c r="AE1348" s="157">
        <f>IFERROR(INDEX(NoSettings_v3!$C$2:$AH$4612,MATCH('EPS 3.1.3'!$B1348,NoSettings_v3!$A$2:$A$4612,0),MATCH('EPS 3.1.3'!AE$1,NoSettings_v3!$C$1:$AH$1,0)),"")</f>
        <v>0</v>
      </c>
      <c r="AF1348" s="157">
        <f>IFERROR(INDEX(NoSettings_v3!$C$2:$AH$4612,MATCH('EPS 3.1.3'!$B1348,NoSettings_v3!$A$2:$A$4612,0),MATCH('EPS 3.1.3'!AF$1,NoSettings_v3!$C$1:$AH$1,0)),"")</f>
        <v>0</v>
      </c>
      <c r="AG1348" s="157">
        <f>IFERROR(INDEX(NoSettings_v3!$C$2:$AH$4612,MATCH('EPS 3.1.3'!$B1348,NoSettings_v3!$A$2:$A$4612,0),MATCH('EPS 3.1.3'!AG$1,NoSettings_v3!$C$1:$AH$1,0)),"")</f>
        <v>0</v>
      </c>
      <c r="AH1348" s="157">
        <f>IFERROR(INDEX(NoSettings_v3!$C$2:$AH$4612,MATCH('EPS 3.1.3'!$B1348,NoSettings_v3!$A$2:$A$4612,0),MATCH('EPS 3.1.3'!AH$1,NoSettings_v3!$C$1:$AH$1,0)),"")</f>
        <v>0</v>
      </c>
      <c r="AI1348" s="157">
        <f>IFERROR(INDEX(NoSettings_v3!$C$2:$AH$4612,MATCH('EPS 3.1.3'!$B1348,NoSettings_v3!$A$2:$A$4612,0),MATCH('EPS 3.1.3'!AI$1,NoSettings_v3!$C$1:$AH$1,0)),"")</f>
        <v>0</v>
      </c>
    </row>
    <row r="1349" spans="2:35" x14ac:dyDescent="0.35">
      <c r="B1349" s="161" t="s">
        <v>2064</v>
      </c>
      <c r="C1349" s="127" t="s">
        <v>964</v>
      </c>
      <c r="D1349" s="157">
        <f>IFERROR(INDEX(NoSettings_v3!$C$2:$AH$4612,MATCH('EPS 3.1.3'!$B1349,NoSettings_v3!$A$2:$A$4612,0),MATCH('EPS 3.1.3'!D$1,NoSettings_v3!$C$1:$AH$1,0)),"")</f>
        <v>98097300000000</v>
      </c>
      <c r="E1349" s="157">
        <f>IFERROR(INDEX(NoSettings_v3!$C$2:$AH$4612,MATCH('EPS 3.1.3'!$B1349,NoSettings_v3!$A$2:$A$4612,0),MATCH('EPS 3.1.3'!E$1,NoSettings_v3!$C$1:$AH$1,0)),"")</f>
        <v>93222400000000</v>
      </c>
      <c r="F1349" s="157">
        <f>IFERROR(INDEX(NoSettings_v3!$C$2:$AH$4612,MATCH('EPS 3.1.3'!$B1349,NoSettings_v3!$A$2:$A$4612,0),MATCH('EPS 3.1.3'!F$1,NoSettings_v3!$C$1:$AH$1,0)),"")</f>
        <v>101292000000000</v>
      </c>
      <c r="G1349" s="157">
        <f>IFERROR(INDEX(NoSettings_v3!$C$2:$AH$4612,MATCH('EPS 3.1.3'!$B1349,NoSettings_v3!$A$2:$A$4612,0),MATCH('EPS 3.1.3'!G$1,NoSettings_v3!$C$1:$AH$1,0)),"")</f>
        <v>107331000000000</v>
      </c>
      <c r="H1349" s="157">
        <f>IFERROR(INDEX(NoSettings_v3!$C$2:$AH$4612,MATCH('EPS 3.1.3'!$B1349,NoSettings_v3!$A$2:$A$4612,0),MATCH('EPS 3.1.3'!H$1,NoSettings_v3!$C$1:$AH$1,0)),"")</f>
        <v>113613000000000</v>
      </c>
      <c r="I1349" s="157">
        <f>IFERROR(INDEX(NoSettings_v3!$C$2:$AH$4612,MATCH('EPS 3.1.3'!$B1349,NoSettings_v3!$A$2:$A$4612,0),MATCH('EPS 3.1.3'!I$1,NoSettings_v3!$C$1:$AH$1,0)),"")</f>
        <v>119360000000000</v>
      </c>
      <c r="J1349" s="157">
        <f>IFERROR(INDEX(NoSettings_v3!$C$2:$AH$4612,MATCH('EPS 3.1.3'!$B1349,NoSettings_v3!$A$2:$A$4612,0),MATCH('EPS 3.1.3'!J$1,NoSettings_v3!$C$1:$AH$1,0)),"")</f>
        <v>124825000000000</v>
      </c>
      <c r="K1349" s="157">
        <f>IFERROR(INDEX(NoSettings_v3!$C$2:$AH$4612,MATCH('EPS 3.1.3'!$B1349,NoSettings_v3!$A$2:$A$4612,0),MATCH('EPS 3.1.3'!K$1,NoSettings_v3!$C$1:$AH$1,0)),"")</f>
        <v>130042000000000</v>
      </c>
      <c r="L1349" s="157">
        <f>IFERROR(INDEX(NoSettings_v3!$C$2:$AH$4612,MATCH('EPS 3.1.3'!$B1349,NoSettings_v3!$A$2:$A$4612,0),MATCH('EPS 3.1.3'!L$1,NoSettings_v3!$C$1:$AH$1,0)),"")</f>
        <v>135282000000000</v>
      </c>
      <c r="M1349" s="157">
        <f>IFERROR(INDEX(NoSettings_v3!$C$2:$AH$4612,MATCH('EPS 3.1.3'!$B1349,NoSettings_v3!$A$2:$A$4612,0),MATCH('EPS 3.1.3'!M$1,NoSettings_v3!$C$1:$AH$1,0)),"")</f>
        <v>141998000000000</v>
      </c>
      <c r="N1349" s="157">
        <f>IFERROR(INDEX(NoSettings_v3!$C$2:$AH$4612,MATCH('EPS 3.1.3'!$B1349,NoSettings_v3!$A$2:$A$4612,0),MATCH('EPS 3.1.3'!N$1,NoSettings_v3!$C$1:$AH$1,0)),"")</f>
        <v>148794000000000</v>
      </c>
      <c r="O1349" s="157">
        <f>IFERROR(INDEX(NoSettings_v3!$C$2:$AH$4612,MATCH('EPS 3.1.3'!$B1349,NoSettings_v3!$A$2:$A$4612,0),MATCH('EPS 3.1.3'!O$1,NoSettings_v3!$C$1:$AH$1,0)),"")</f>
        <v>155479000000000</v>
      </c>
      <c r="P1349" s="157">
        <f>IFERROR(INDEX(NoSettings_v3!$C$2:$AH$4612,MATCH('EPS 3.1.3'!$B1349,NoSettings_v3!$A$2:$A$4612,0),MATCH('EPS 3.1.3'!P$1,NoSettings_v3!$C$1:$AH$1,0)),"")</f>
        <v>162259000000000</v>
      </c>
      <c r="Q1349" s="157">
        <f>IFERROR(INDEX(NoSettings_v3!$C$2:$AH$4612,MATCH('EPS 3.1.3'!$B1349,NoSettings_v3!$A$2:$A$4612,0),MATCH('EPS 3.1.3'!Q$1,NoSettings_v3!$C$1:$AH$1,0)),"")</f>
        <v>168938000000000</v>
      </c>
      <c r="R1349" s="157">
        <f>IFERROR(INDEX(NoSettings_v3!$C$2:$AH$4612,MATCH('EPS 3.1.3'!$B1349,NoSettings_v3!$A$2:$A$4612,0),MATCH('EPS 3.1.3'!R$1,NoSettings_v3!$C$1:$AH$1,0)),"")</f>
        <v>176824000000000</v>
      </c>
      <c r="S1349" s="157">
        <f>IFERROR(INDEX(NoSettings_v3!$C$2:$AH$4612,MATCH('EPS 3.1.3'!$B1349,NoSettings_v3!$A$2:$A$4612,0),MATCH('EPS 3.1.3'!S$1,NoSettings_v3!$C$1:$AH$1,0)),"")</f>
        <v>184811000000000</v>
      </c>
      <c r="T1349" s="157">
        <f>IFERROR(INDEX(NoSettings_v3!$C$2:$AH$4612,MATCH('EPS 3.1.3'!$B1349,NoSettings_v3!$A$2:$A$4612,0),MATCH('EPS 3.1.3'!T$1,NoSettings_v3!$C$1:$AH$1,0)),"")</f>
        <v>192697000000000</v>
      </c>
      <c r="U1349" s="157">
        <f>IFERROR(INDEX(NoSettings_v3!$C$2:$AH$4612,MATCH('EPS 3.1.3'!$B1349,NoSettings_v3!$A$2:$A$4612,0),MATCH('EPS 3.1.3'!U$1,NoSettings_v3!$C$1:$AH$1,0)),"")</f>
        <v>200582000000000</v>
      </c>
      <c r="V1349" s="157">
        <f>IFERROR(INDEX(NoSettings_v3!$C$2:$AH$4612,MATCH('EPS 3.1.3'!$B1349,NoSettings_v3!$A$2:$A$4612,0),MATCH('EPS 3.1.3'!V$1,NoSettings_v3!$C$1:$AH$1,0)),"")</f>
        <v>208569000000000</v>
      </c>
      <c r="W1349" s="157">
        <f>IFERROR(INDEX(NoSettings_v3!$C$2:$AH$4612,MATCH('EPS 3.1.3'!$B1349,NoSettings_v3!$A$2:$A$4612,0),MATCH('EPS 3.1.3'!W$1,NoSettings_v3!$C$1:$AH$1,0)),"")</f>
        <v>216051000000000</v>
      </c>
      <c r="X1349" s="157">
        <f>IFERROR(INDEX(NoSettings_v3!$C$2:$AH$4612,MATCH('EPS 3.1.3'!$B1349,NoSettings_v3!$A$2:$A$4612,0),MATCH('EPS 3.1.3'!X$1,NoSettings_v3!$C$1:$AH$1,0)),"")</f>
        <v>223532000000000</v>
      </c>
      <c r="Y1349" s="157">
        <f>IFERROR(INDEX(NoSettings_v3!$C$2:$AH$4612,MATCH('EPS 3.1.3'!$B1349,NoSettings_v3!$A$2:$A$4612,0),MATCH('EPS 3.1.3'!Y$1,NoSettings_v3!$C$1:$AH$1,0)),"")</f>
        <v>231115000000000</v>
      </c>
      <c r="Z1349" s="157">
        <f>IFERROR(INDEX(NoSettings_v3!$C$2:$AH$4612,MATCH('EPS 3.1.3'!$B1349,NoSettings_v3!$A$2:$A$4612,0),MATCH('EPS 3.1.3'!Z$1,NoSettings_v3!$C$1:$AH$1,0)),"")</f>
        <v>238596000000000</v>
      </c>
      <c r="AA1349" s="157">
        <f>IFERROR(INDEX(NoSettings_v3!$C$2:$AH$4612,MATCH('EPS 3.1.3'!$B1349,NoSettings_v3!$A$2:$A$4612,0),MATCH('EPS 3.1.3'!AA$1,NoSettings_v3!$C$1:$AH$1,0)),"")</f>
        <v>246179000000000</v>
      </c>
      <c r="AB1349" s="157">
        <f>IFERROR(INDEX(NoSettings_v3!$C$2:$AH$4612,MATCH('EPS 3.1.3'!$B1349,NoSettings_v3!$A$2:$A$4612,0),MATCH('EPS 3.1.3'!AB$1,NoSettings_v3!$C$1:$AH$1,0)),"")</f>
        <v>252952000000000</v>
      </c>
      <c r="AC1349" s="157">
        <f>IFERROR(INDEX(NoSettings_v3!$C$2:$AH$4612,MATCH('EPS 3.1.3'!$B1349,NoSettings_v3!$A$2:$A$4612,0),MATCH('EPS 3.1.3'!AC$1,NoSettings_v3!$C$1:$AH$1,0)),"")</f>
        <v>259726000000000</v>
      </c>
      <c r="AD1349" s="157">
        <f>IFERROR(INDEX(NoSettings_v3!$C$2:$AH$4612,MATCH('EPS 3.1.3'!$B1349,NoSettings_v3!$A$2:$A$4612,0),MATCH('EPS 3.1.3'!AD$1,NoSettings_v3!$C$1:$AH$1,0)),"")</f>
        <v>266601000000000</v>
      </c>
      <c r="AE1349" s="157">
        <f>IFERROR(INDEX(NoSettings_v3!$C$2:$AH$4612,MATCH('EPS 3.1.3'!$B1349,NoSettings_v3!$A$2:$A$4612,0),MATCH('EPS 3.1.3'!AE$1,NoSettings_v3!$C$1:$AH$1,0)),"")</f>
        <v>273374000000000</v>
      </c>
      <c r="AF1349" s="157">
        <f>IFERROR(INDEX(NoSettings_v3!$C$2:$AH$4612,MATCH('EPS 3.1.3'!$B1349,NoSettings_v3!$A$2:$A$4612,0),MATCH('EPS 3.1.3'!AF$1,NoSettings_v3!$C$1:$AH$1,0)),"")</f>
        <v>280249000000000</v>
      </c>
      <c r="AG1349" s="157">
        <f>IFERROR(INDEX(NoSettings_v3!$C$2:$AH$4612,MATCH('EPS 3.1.3'!$B1349,NoSettings_v3!$A$2:$A$4612,0),MATCH('EPS 3.1.3'!AG$1,NoSettings_v3!$C$1:$AH$1,0)),"")</f>
        <v>287023000000000</v>
      </c>
      <c r="AH1349" s="157">
        <f>IFERROR(INDEX(NoSettings_v3!$C$2:$AH$4612,MATCH('EPS 3.1.3'!$B1349,NoSettings_v3!$A$2:$A$4612,0),MATCH('EPS 3.1.3'!AH$1,NoSettings_v3!$C$1:$AH$1,0)),"")</f>
        <v>293797000000000</v>
      </c>
      <c r="AI1349" s="157">
        <f>IFERROR(INDEX(NoSettings_v3!$C$2:$AH$4612,MATCH('EPS 3.1.3'!$B1349,NoSettings_v3!$A$2:$A$4612,0),MATCH('EPS 3.1.3'!AI$1,NoSettings_v3!$C$1:$AH$1,0)),"")</f>
        <v>300671000000000</v>
      </c>
    </row>
    <row r="1350" spans="2:35" x14ac:dyDescent="0.35">
      <c r="B1350" s="161" t="s">
        <v>2065</v>
      </c>
      <c r="C1350" s="127" t="s">
        <v>964</v>
      </c>
      <c r="D1350" s="157">
        <f>IFERROR(INDEX(NoSettings_v3!$C$2:$AH$4612,MATCH('EPS 3.1.3'!$B1350,NoSettings_v3!$A$2:$A$4612,0),MATCH('EPS 3.1.3'!D$1,NoSettings_v3!$C$1:$AH$1,0)),"")</f>
        <v>0</v>
      </c>
      <c r="E1350" s="157">
        <f>IFERROR(INDEX(NoSettings_v3!$C$2:$AH$4612,MATCH('EPS 3.1.3'!$B1350,NoSettings_v3!$A$2:$A$4612,0),MATCH('EPS 3.1.3'!E$1,NoSettings_v3!$C$1:$AH$1,0)),"")</f>
        <v>1505830</v>
      </c>
      <c r="F1350" s="157">
        <f>IFERROR(INDEX(NoSettings_v3!$C$2:$AH$4612,MATCH('EPS 3.1.3'!$B1350,NoSettings_v3!$A$2:$A$4612,0),MATCH('EPS 3.1.3'!F$1,NoSettings_v3!$C$1:$AH$1,0)),"")</f>
        <v>2473750</v>
      </c>
      <c r="G1350" s="157">
        <f>IFERROR(INDEX(NoSettings_v3!$C$2:$AH$4612,MATCH('EPS 3.1.3'!$B1350,NoSettings_v3!$A$2:$A$4612,0),MATCH('EPS 3.1.3'!G$1,NoSettings_v3!$C$1:$AH$1,0)),"")</f>
        <v>3991430</v>
      </c>
      <c r="H1350" s="157">
        <f>IFERROR(INDEX(NoSettings_v3!$C$2:$AH$4612,MATCH('EPS 3.1.3'!$B1350,NoSettings_v3!$A$2:$A$4612,0),MATCH('EPS 3.1.3'!H$1,NoSettings_v3!$C$1:$AH$1,0)),"")</f>
        <v>5496360</v>
      </c>
      <c r="I1350" s="157">
        <f>IFERROR(INDEX(NoSettings_v3!$C$2:$AH$4612,MATCH('EPS 3.1.3'!$B1350,NoSettings_v3!$A$2:$A$4612,0),MATCH('EPS 3.1.3'!I$1,NoSettings_v3!$C$1:$AH$1,0)),"")</f>
        <v>6888160</v>
      </c>
      <c r="J1350" s="157">
        <f>IFERROR(INDEX(NoSettings_v3!$C$2:$AH$4612,MATCH('EPS 3.1.3'!$B1350,NoSettings_v3!$A$2:$A$4612,0),MATCH('EPS 3.1.3'!J$1,NoSettings_v3!$C$1:$AH$1,0)),"")</f>
        <v>8158340</v>
      </c>
      <c r="K1350" s="157">
        <f>IFERROR(INDEX(NoSettings_v3!$C$2:$AH$4612,MATCH('EPS 3.1.3'!$B1350,NoSettings_v3!$A$2:$A$4612,0),MATCH('EPS 3.1.3'!K$1,NoSettings_v3!$C$1:$AH$1,0)),"")</f>
        <v>12532500</v>
      </c>
      <c r="L1350" s="157">
        <f>IFERROR(INDEX(NoSettings_v3!$C$2:$AH$4612,MATCH('EPS 3.1.3'!$B1350,NoSettings_v3!$A$2:$A$4612,0),MATCH('EPS 3.1.3'!L$1,NoSettings_v3!$C$1:$AH$1,0)),"")</f>
        <v>13945100</v>
      </c>
      <c r="M1350" s="157">
        <f>IFERROR(INDEX(NoSettings_v3!$C$2:$AH$4612,MATCH('EPS 3.1.3'!$B1350,NoSettings_v3!$A$2:$A$4612,0),MATCH('EPS 3.1.3'!M$1,NoSettings_v3!$C$1:$AH$1,0)),"")</f>
        <v>15548100</v>
      </c>
      <c r="N1350" s="157">
        <f>IFERROR(INDEX(NoSettings_v3!$C$2:$AH$4612,MATCH('EPS 3.1.3'!$B1350,NoSettings_v3!$A$2:$A$4612,0),MATCH('EPS 3.1.3'!N$1,NoSettings_v3!$C$1:$AH$1,0)),"")</f>
        <v>17030200</v>
      </c>
      <c r="O1350" s="157">
        <f>IFERROR(INDEX(NoSettings_v3!$C$2:$AH$4612,MATCH('EPS 3.1.3'!$B1350,NoSettings_v3!$A$2:$A$4612,0),MATCH('EPS 3.1.3'!O$1,NoSettings_v3!$C$1:$AH$1,0)),"")</f>
        <v>21093700</v>
      </c>
      <c r="P1350" s="157">
        <f>IFERROR(INDEX(NoSettings_v3!$C$2:$AH$4612,MATCH('EPS 3.1.3'!$B1350,NoSettings_v3!$A$2:$A$4612,0),MATCH('EPS 3.1.3'!P$1,NoSettings_v3!$C$1:$AH$1,0)),"")</f>
        <v>22659900</v>
      </c>
      <c r="Q1350" s="157">
        <f>IFERROR(INDEX(NoSettings_v3!$C$2:$AH$4612,MATCH('EPS 3.1.3'!$B1350,NoSettings_v3!$A$2:$A$4612,0),MATCH('EPS 3.1.3'!Q$1,NoSettings_v3!$C$1:$AH$1,0)),"")</f>
        <v>23444500</v>
      </c>
      <c r="R1350" s="157">
        <f>IFERROR(INDEX(NoSettings_v3!$C$2:$AH$4612,MATCH('EPS 3.1.3'!$B1350,NoSettings_v3!$A$2:$A$4612,0),MATCH('EPS 3.1.3'!R$1,NoSettings_v3!$C$1:$AH$1,0)),"")</f>
        <v>24876300</v>
      </c>
      <c r="S1350" s="157">
        <f>IFERROR(INDEX(NoSettings_v3!$C$2:$AH$4612,MATCH('EPS 3.1.3'!$B1350,NoSettings_v3!$A$2:$A$4612,0),MATCH('EPS 3.1.3'!S$1,NoSettings_v3!$C$1:$AH$1,0)),"")</f>
        <v>25981400</v>
      </c>
      <c r="T1350" s="157">
        <f>IFERROR(INDEX(NoSettings_v3!$C$2:$AH$4612,MATCH('EPS 3.1.3'!$B1350,NoSettings_v3!$A$2:$A$4612,0),MATCH('EPS 3.1.3'!T$1,NoSettings_v3!$C$1:$AH$1,0)),"")</f>
        <v>33711500</v>
      </c>
      <c r="U1350" s="157">
        <f>IFERROR(INDEX(NoSettings_v3!$C$2:$AH$4612,MATCH('EPS 3.1.3'!$B1350,NoSettings_v3!$A$2:$A$4612,0),MATCH('EPS 3.1.3'!U$1,NoSettings_v3!$C$1:$AH$1,0)),"")</f>
        <v>34946000</v>
      </c>
      <c r="V1350" s="157">
        <f>IFERROR(INDEX(NoSettings_v3!$C$2:$AH$4612,MATCH('EPS 3.1.3'!$B1350,NoSettings_v3!$A$2:$A$4612,0),MATCH('EPS 3.1.3'!V$1,NoSettings_v3!$C$1:$AH$1,0)),"")</f>
        <v>36187300</v>
      </c>
      <c r="W1350" s="157">
        <f>IFERROR(INDEX(NoSettings_v3!$C$2:$AH$4612,MATCH('EPS 3.1.3'!$B1350,NoSettings_v3!$A$2:$A$4612,0),MATCH('EPS 3.1.3'!W$1,NoSettings_v3!$C$1:$AH$1,0)),"")</f>
        <v>36785400</v>
      </c>
      <c r="X1350" s="157">
        <f>IFERROR(INDEX(NoSettings_v3!$C$2:$AH$4612,MATCH('EPS 3.1.3'!$B1350,NoSettings_v3!$A$2:$A$4612,0),MATCH('EPS 3.1.3'!X$1,NoSettings_v3!$C$1:$AH$1,0)),"")</f>
        <v>42379300</v>
      </c>
      <c r="Y1350" s="157">
        <f>IFERROR(INDEX(NoSettings_v3!$C$2:$AH$4612,MATCH('EPS 3.1.3'!$B1350,NoSettings_v3!$A$2:$A$4612,0),MATCH('EPS 3.1.3'!Y$1,NoSettings_v3!$C$1:$AH$1,0)),"")</f>
        <v>41931200</v>
      </c>
      <c r="Z1350" s="157">
        <f>IFERROR(INDEX(NoSettings_v3!$C$2:$AH$4612,MATCH('EPS 3.1.3'!$B1350,NoSettings_v3!$A$2:$A$4612,0),MATCH('EPS 3.1.3'!Z$1,NoSettings_v3!$C$1:$AH$1,0)),"")</f>
        <v>42385700</v>
      </c>
      <c r="AA1350" s="157">
        <f>IFERROR(INDEX(NoSettings_v3!$C$2:$AH$4612,MATCH('EPS 3.1.3'!$B1350,NoSettings_v3!$A$2:$A$4612,0),MATCH('EPS 3.1.3'!AA$1,NoSettings_v3!$C$1:$AH$1,0)),"")</f>
        <v>42981000</v>
      </c>
      <c r="AB1350" s="157">
        <f>IFERROR(INDEX(NoSettings_v3!$C$2:$AH$4612,MATCH('EPS 3.1.3'!$B1350,NoSettings_v3!$A$2:$A$4612,0),MATCH('EPS 3.1.3'!AB$1,NoSettings_v3!$C$1:$AH$1,0)),"")</f>
        <v>52449900</v>
      </c>
      <c r="AC1350" s="157">
        <f>IFERROR(INDEX(NoSettings_v3!$C$2:$AH$4612,MATCH('EPS 3.1.3'!$B1350,NoSettings_v3!$A$2:$A$4612,0),MATCH('EPS 3.1.3'!AC$1,NoSettings_v3!$C$1:$AH$1,0)),"")</f>
        <v>53337200</v>
      </c>
      <c r="AD1350" s="157">
        <f>IFERROR(INDEX(NoSettings_v3!$C$2:$AH$4612,MATCH('EPS 3.1.3'!$B1350,NoSettings_v3!$A$2:$A$4612,0),MATCH('EPS 3.1.3'!AD$1,NoSettings_v3!$C$1:$AH$1,0)),"")</f>
        <v>54208500</v>
      </c>
      <c r="AE1350" s="157">
        <f>IFERROR(INDEX(NoSettings_v3!$C$2:$AH$4612,MATCH('EPS 3.1.3'!$B1350,NoSettings_v3!$A$2:$A$4612,0),MATCH('EPS 3.1.3'!AE$1,NoSettings_v3!$C$1:$AH$1,0)),"")</f>
        <v>59900900</v>
      </c>
      <c r="AF1350" s="157">
        <f>IFERROR(INDEX(NoSettings_v3!$C$2:$AH$4612,MATCH('EPS 3.1.3'!$B1350,NoSettings_v3!$A$2:$A$4612,0),MATCH('EPS 3.1.3'!AF$1,NoSettings_v3!$C$1:$AH$1,0)),"")</f>
        <v>60597700</v>
      </c>
      <c r="AG1350" s="157">
        <f>IFERROR(INDEX(NoSettings_v3!$C$2:$AH$4612,MATCH('EPS 3.1.3'!$B1350,NoSettings_v3!$A$2:$A$4612,0),MATCH('EPS 3.1.3'!AG$1,NoSettings_v3!$C$1:$AH$1,0)),"")</f>
        <v>71724000</v>
      </c>
      <c r="AH1350" s="157">
        <f>IFERROR(INDEX(NoSettings_v3!$C$2:$AH$4612,MATCH('EPS 3.1.3'!$B1350,NoSettings_v3!$A$2:$A$4612,0),MATCH('EPS 3.1.3'!AH$1,NoSettings_v3!$C$1:$AH$1,0)),"")</f>
        <v>72336500</v>
      </c>
      <c r="AI1350" s="157">
        <f>IFERROR(INDEX(NoSettings_v3!$C$2:$AH$4612,MATCH('EPS 3.1.3'!$B1350,NoSettings_v3!$A$2:$A$4612,0),MATCH('EPS 3.1.3'!AI$1,NoSettings_v3!$C$1:$AH$1,0)),"")</f>
        <v>73365500</v>
      </c>
    </row>
    <row r="1351" spans="2:35" x14ac:dyDescent="0.35">
      <c r="B1351" s="161" t="s">
        <v>2066</v>
      </c>
      <c r="C1351" s="127" t="s">
        <v>964</v>
      </c>
      <c r="D1351" s="157">
        <f>IFERROR(INDEX(NoSettings_v3!$C$2:$AH$4612,MATCH('EPS 3.1.3'!$B1351,NoSettings_v3!$A$2:$A$4612,0),MATCH('EPS 3.1.3'!D$1,NoSettings_v3!$C$1:$AH$1,0)),"")</f>
        <v>166191000000000</v>
      </c>
      <c r="E1351" s="157">
        <f>IFERROR(INDEX(NoSettings_v3!$C$2:$AH$4612,MATCH('EPS 3.1.3'!$B1351,NoSettings_v3!$A$2:$A$4612,0),MATCH('EPS 3.1.3'!E$1,NoSettings_v3!$C$1:$AH$1,0)),"")</f>
        <v>160675000000000</v>
      </c>
      <c r="F1351" s="157">
        <f>IFERROR(INDEX(NoSettings_v3!$C$2:$AH$4612,MATCH('EPS 3.1.3'!$B1351,NoSettings_v3!$A$2:$A$4612,0),MATCH('EPS 3.1.3'!F$1,NoSettings_v3!$C$1:$AH$1,0)),"")</f>
        <v>177528000000000</v>
      </c>
      <c r="G1351" s="157">
        <f>IFERROR(INDEX(NoSettings_v3!$C$2:$AH$4612,MATCH('EPS 3.1.3'!$B1351,NoSettings_v3!$A$2:$A$4612,0),MATCH('EPS 3.1.3'!G$1,NoSettings_v3!$C$1:$AH$1,0)),"")</f>
        <v>190946000000000</v>
      </c>
      <c r="H1351" s="157">
        <f>IFERROR(INDEX(NoSettings_v3!$C$2:$AH$4612,MATCH('EPS 3.1.3'!$B1351,NoSettings_v3!$A$2:$A$4612,0),MATCH('EPS 3.1.3'!H$1,NoSettings_v3!$C$1:$AH$1,0)),"")</f>
        <v>205022000000000</v>
      </c>
      <c r="I1351" s="157">
        <f>IFERROR(INDEX(NoSettings_v3!$C$2:$AH$4612,MATCH('EPS 3.1.3'!$B1351,NoSettings_v3!$A$2:$A$4612,0),MATCH('EPS 3.1.3'!I$1,NoSettings_v3!$C$1:$AH$1,0)),"")</f>
        <v>218178000000000</v>
      </c>
      <c r="J1351" s="157">
        <f>IFERROR(INDEX(NoSettings_v3!$C$2:$AH$4612,MATCH('EPS 3.1.3'!$B1351,NoSettings_v3!$A$2:$A$4612,0),MATCH('EPS 3.1.3'!J$1,NoSettings_v3!$C$1:$AH$1,0)),"")</f>
        <v>230840000000000</v>
      </c>
      <c r="K1351" s="157">
        <f>IFERROR(INDEX(NoSettings_v3!$C$2:$AH$4612,MATCH('EPS 3.1.3'!$B1351,NoSettings_v3!$A$2:$A$4612,0),MATCH('EPS 3.1.3'!K$1,NoSettings_v3!$C$1:$AH$1,0)),"")</f>
        <v>243241000000000</v>
      </c>
      <c r="L1351" s="157">
        <f>IFERROR(INDEX(NoSettings_v3!$C$2:$AH$4612,MATCH('EPS 3.1.3'!$B1351,NoSettings_v3!$A$2:$A$4612,0),MATCH('EPS 3.1.3'!L$1,NoSettings_v3!$C$1:$AH$1,0)),"")</f>
        <v>255501000000000</v>
      </c>
      <c r="M1351" s="157">
        <f>IFERROR(INDEX(NoSettings_v3!$C$2:$AH$4612,MATCH('EPS 3.1.3'!$B1351,NoSettings_v3!$A$2:$A$4612,0),MATCH('EPS 3.1.3'!M$1,NoSettings_v3!$C$1:$AH$1,0)),"")</f>
        <v>271031000000000</v>
      </c>
      <c r="N1351" s="157">
        <f>IFERROR(INDEX(NoSettings_v3!$C$2:$AH$4612,MATCH('EPS 3.1.3'!$B1351,NoSettings_v3!$A$2:$A$4612,0),MATCH('EPS 3.1.3'!N$1,NoSettings_v3!$C$1:$AH$1,0)),"")</f>
        <v>286523000000000</v>
      </c>
      <c r="O1351" s="157">
        <f>IFERROR(INDEX(NoSettings_v3!$C$2:$AH$4612,MATCH('EPS 3.1.3'!$B1351,NoSettings_v3!$A$2:$A$4612,0),MATCH('EPS 3.1.3'!O$1,NoSettings_v3!$C$1:$AH$1,0)),"")</f>
        <v>301927000000000</v>
      </c>
      <c r="P1351" s="157">
        <f>IFERROR(INDEX(NoSettings_v3!$C$2:$AH$4612,MATCH('EPS 3.1.3'!$B1351,NoSettings_v3!$A$2:$A$4612,0),MATCH('EPS 3.1.3'!P$1,NoSettings_v3!$C$1:$AH$1,0)),"")</f>
        <v>317388000000000</v>
      </c>
      <c r="Q1351" s="157">
        <f>IFERROR(INDEX(NoSettings_v3!$C$2:$AH$4612,MATCH('EPS 3.1.3'!$B1351,NoSettings_v3!$A$2:$A$4612,0),MATCH('EPS 3.1.3'!Q$1,NoSettings_v3!$C$1:$AH$1,0)),"")</f>
        <v>332850000000000</v>
      </c>
      <c r="R1351" s="157">
        <f>IFERROR(INDEX(NoSettings_v3!$C$2:$AH$4612,MATCH('EPS 3.1.3'!$B1351,NoSettings_v3!$A$2:$A$4612,0),MATCH('EPS 3.1.3'!R$1,NoSettings_v3!$C$1:$AH$1,0)),"")</f>
        <v>347028000000000</v>
      </c>
      <c r="S1351" s="157">
        <f>IFERROR(INDEX(NoSettings_v3!$C$2:$AH$4612,MATCH('EPS 3.1.3'!$B1351,NoSettings_v3!$A$2:$A$4612,0),MATCH('EPS 3.1.3'!S$1,NoSettings_v3!$C$1:$AH$1,0)),"")</f>
        <v>361139000000000</v>
      </c>
      <c r="T1351" s="157">
        <f>IFERROR(INDEX(NoSettings_v3!$C$2:$AH$4612,MATCH('EPS 3.1.3'!$B1351,NoSettings_v3!$A$2:$A$4612,0),MATCH('EPS 3.1.3'!T$1,NoSettings_v3!$C$1:$AH$1,0)),"")</f>
        <v>375317000000000</v>
      </c>
      <c r="U1351" s="157">
        <f>IFERROR(INDEX(NoSettings_v3!$C$2:$AH$4612,MATCH('EPS 3.1.3'!$B1351,NoSettings_v3!$A$2:$A$4612,0),MATCH('EPS 3.1.3'!U$1,NoSettings_v3!$C$1:$AH$1,0)),"")</f>
        <v>389429000000000</v>
      </c>
      <c r="V1351" s="157">
        <f>IFERROR(INDEX(NoSettings_v3!$C$2:$AH$4612,MATCH('EPS 3.1.3'!$B1351,NoSettings_v3!$A$2:$A$4612,0),MATCH('EPS 3.1.3'!V$1,NoSettings_v3!$C$1:$AH$1,0)),"")</f>
        <v>403607000000000</v>
      </c>
      <c r="W1351" s="157">
        <f>IFERROR(INDEX(NoSettings_v3!$C$2:$AH$4612,MATCH('EPS 3.1.3'!$B1351,NoSettings_v3!$A$2:$A$4612,0),MATCH('EPS 3.1.3'!W$1,NoSettings_v3!$C$1:$AH$1,0)),"")</f>
        <v>414842000000000</v>
      </c>
      <c r="X1351" s="157">
        <f>IFERROR(INDEX(NoSettings_v3!$C$2:$AH$4612,MATCH('EPS 3.1.3'!$B1351,NoSettings_v3!$A$2:$A$4612,0),MATCH('EPS 3.1.3'!X$1,NoSettings_v3!$C$1:$AH$1,0)),"")</f>
        <v>426144000000000</v>
      </c>
      <c r="Y1351" s="157">
        <f>IFERROR(INDEX(NoSettings_v3!$C$2:$AH$4612,MATCH('EPS 3.1.3'!$B1351,NoSettings_v3!$A$2:$A$4612,0),MATCH('EPS 3.1.3'!Y$1,NoSettings_v3!$C$1:$AH$1,0)),"")</f>
        <v>437380000000000</v>
      </c>
      <c r="Z1351" s="157">
        <f>IFERROR(INDEX(NoSettings_v3!$C$2:$AH$4612,MATCH('EPS 3.1.3'!$B1351,NoSettings_v3!$A$2:$A$4612,0),MATCH('EPS 3.1.3'!Z$1,NoSettings_v3!$C$1:$AH$1,0)),"")</f>
        <v>448682000000000</v>
      </c>
      <c r="AA1351" s="157">
        <f>IFERROR(INDEX(NoSettings_v3!$C$2:$AH$4612,MATCH('EPS 3.1.3'!$B1351,NoSettings_v3!$A$2:$A$4612,0),MATCH('EPS 3.1.3'!AA$1,NoSettings_v3!$C$1:$AH$1,0)),"")</f>
        <v>459918000000000</v>
      </c>
      <c r="AB1351" s="157">
        <f>IFERROR(INDEX(NoSettings_v3!$C$2:$AH$4612,MATCH('EPS 3.1.3'!$B1351,NoSettings_v3!$A$2:$A$4612,0),MATCH('EPS 3.1.3'!AB$1,NoSettings_v3!$C$1:$AH$1,0)),"")</f>
        <v>467341000000000</v>
      </c>
      <c r="AC1351" s="157">
        <f>IFERROR(INDEX(NoSettings_v3!$C$2:$AH$4612,MATCH('EPS 3.1.3'!$B1351,NoSettings_v3!$A$2:$A$4612,0),MATCH('EPS 3.1.3'!AC$1,NoSettings_v3!$C$1:$AH$1,0)),"")</f>
        <v>474764000000000</v>
      </c>
      <c r="AD1351" s="157">
        <f>IFERROR(INDEX(NoSettings_v3!$C$2:$AH$4612,MATCH('EPS 3.1.3'!$B1351,NoSettings_v3!$A$2:$A$4612,0),MATCH('EPS 3.1.3'!AD$1,NoSettings_v3!$C$1:$AH$1,0)),"")</f>
        <v>482188000000000</v>
      </c>
      <c r="AE1351" s="157">
        <f>IFERROR(INDEX(NoSettings_v3!$C$2:$AH$4612,MATCH('EPS 3.1.3'!$B1351,NoSettings_v3!$A$2:$A$4612,0),MATCH('EPS 3.1.3'!AE$1,NoSettings_v3!$C$1:$AH$1,0)),"")</f>
        <v>489611000000000</v>
      </c>
      <c r="AF1351" s="157">
        <f>IFERROR(INDEX(NoSettings_v3!$C$2:$AH$4612,MATCH('EPS 3.1.3'!$B1351,NoSettings_v3!$A$2:$A$4612,0),MATCH('EPS 3.1.3'!AF$1,NoSettings_v3!$C$1:$AH$1,0)),"")</f>
        <v>497035000000000</v>
      </c>
      <c r="AG1351" s="157">
        <f>IFERROR(INDEX(NoSettings_v3!$C$2:$AH$4612,MATCH('EPS 3.1.3'!$B1351,NoSettings_v3!$A$2:$A$4612,0),MATCH('EPS 3.1.3'!AG$1,NoSettings_v3!$C$1:$AH$1,0)),"")</f>
        <v>504525000000000</v>
      </c>
      <c r="AH1351" s="157">
        <f>IFERROR(INDEX(NoSettings_v3!$C$2:$AH$4612,MATCH('EPS 3.1.3'!$B1351,NoSettings_v3!$A$2:$A$4612,0),MATCH('EPS 3.1.3'!AH$1,NoSettings_v3!$C$1:$AH$1,0)),"")</f>
        <v>511948000000000</v>
      </c>
      <c r="AI1351" s="157">
        <f>IFERROR(INDEX(NoSettings_v3!$C$2:$AH$4612,MATCH('EPS 3.1.3'!$B1351,NoSettings_v3!$A$2:$A$4612,0),MATCH('EPS 3.1.3'!AI$1,NoSettings_v3!$C$1:$AH$1,0)),"")</f>
        <v>519372000000000</v>
      </c>
    </row>
    <row r="1352" spans="2:35" x14ac:dyDescent="0.35">
      <c r="B1352" s="161" t="s">
        <v>2067</v>
      </c>
      <c r="C1352" s="127" t="s">
        <v>964</v>
      </c>
      <c r="D1352" s="157">
        <f>IFERROR(INDEX(NoSettings_v3!$C$2:$AH$4612,MATCH('EPS 3.1.3'!$B1352,NoSettings_v3!$A$2:$A$4612,0),MATCH('EPS 3.1.3'!D$1,NoSettings_v3!$C$1:$AH$1,0)),"")</f>
        <v>35344600000000</v>
      </c>
      <c r="E1352" s="157">
        <f>IFERROR(INDEX(NoSettings_v3!$C$2:$AH$4612,MATCH('EPS 3.1.3'!$B1352,NoSettings_v3!$A$2:$A$4612,0),MATCH('EPS 3.1.3'!E$1,NoSettings_v3!$C$1:$AH$1,0)),"")</f>
        <v>32587200000000</v>
      </c>
      <c r="F1352" s="157">
        <f>IFERROR(INDEX(NoSettings_v3!$C$2:$AH$4612,MATCH('EPS 3.1.3'!$B1352,NoSettings_v3!$A$2:$A$4612,0),MATCH('EPS 3.1.3'!F$1,NoSettings_v3!$C$1:$AH$1,0)),"")</f>
        <v>34414000000000</v>
      </c>
      <c r="G1352" s="157">
        <f>IFERROR(INDEX(NoSettings_v3!$C$2:$AH$4612,MATCH('EPS 3.1.3'!$B1352,NoSettings_v3!$A$2:$A$4612,0),MATCH('EPS 3.1.3'!G$1,NoSettings_v3!$C$1:$AH$1,0)),"")</f>
        <v>35496200000000</v>
      </c>
      <c r="H1352" s="157">
        <f>IFERROR(INDEX(NoSettings_v3!$C$2:$AH$4612,MATCH('EPS 3.1.3'!$B1352,NoSettings_v3!$A$2:$A$4612,0),MATCH('EPS 3.1.3'!H$1,NoSettings_v3!$C$1:$AH$1,0)),"")</f>
        <v>36127900000000</v>
      </c>
      <c r="I1352" s="157">
        <f>IFERROR(INDEX(NoSettings_v3!$C$2:$AH$4612,MATCH('EPS 3.1.3'!$B1352,NoSettings_v3!$A$2:$A$4612,0),MATCH('EPS 3.1.3'!I$1,NoSettings_v3!$C$1:$AH$1,0)),"")</f>
        <v>36566900000000</v>
      </c>
      <c r="J1352" s="157">
        <f>IFERROR(INDEX(NoSettings_v3!$C$2:$AH$4612,MATCH('EPS 3.1.3'!$B1352,NoSettings_v3!$A$2:$A$4612,0),MATCH('EPS 3.1.3'!J$1,NoSettings_v3!$C$1:$AH$1,0)),"")</f>
        <v>36898800000000</v>
      </c>
      <c r="K1352" s="157">
        <f>IFERROR(INDEX(NoSettings_v3!$C$2:$AH$4612,MATCH('EPS 3.1.3'!$B1352,NoSettings_v3!$A$2:$A$4612,0),MATCH('EPS 3.1.3'!K$1,NoSettings_v3!$C$1:$AH$1,0)),"")</f>
        <v>37191900000000</v>
      </c>
      <c r="L1352" s="157">
        <f>IFERROR(INDEX(NoSettings_v3!$C$2:$AH$4612,MATCH('EPS 3.1.3'!$B1352,NoSettings_v3!$A$2:$A$4612,0),MATCH('EPS 3.1.3'!L$1,NoSettings_v3!$C$1:$AH$1,0)),"")</f>
        <v>37460800000000</v>
      </c>
      <c r="M1352" s="157">
        <f>IFERROR(INDEX(NoSettings_v3!$C$2:$AH$4612,MATCH('EPS 3.1.3'!$B1352,NoSettings_v3!$A$2:$A$4612,0),MATCH('EPS 3.1.3'!M$1,NoSettings_v3!$C$1:$AH$1,0)),"")</f>
        <v>37585600000000</v>
      </c>
      <c r="N1352" s="157">
        <f>IFERROR(INDEX(NoSettings_v3!$C$2:$AH$4612,MATCH('EPS 3.1.3'!$B1352,NoSettings_v3!$A$2:$A$4612,0),MATCH('EPS 3.1.3'!N$1,NoSettings_v3!$C$1:$AH$1,0)),"")</f>
        <v>37714300000000</v>
      </c>
      <c r="O1352" s="157">
        <f>IFERROR(INDEX(NoSettings_v3!$C$2:$AH$4612,MATCH('EPS 3.1.3'!$B1352,NoSettings_v3!$A$2:$A$4612,0),MATCH('EPS 3.1.3'!O$1,NoSettings_v3!$C$1:$AH$1,0)),"")</f>
        <v>37829700000000</v>
      </c>
      <c r="P1352" s="157">
        <f>IFERROR(INDEX(NoSettings_v3!$C$2:$AH$4612,MATCH('EPS 3.1.3'!$B1352,NoSettings_v3!$A$2:$A$4612,0),MATCH('EPS 3.1.3'!P$1,NoSettings_v3!$C$1:$AH$1,0)),"")</f>
        <v>37953600000000</v>
      </c>
      <c r="Q1352" s="157">
        <f>IFERROR(INDEX(NoSettings_v3!$C$2:$AH$4612,MATCH('EPS 3.1.3'!$B1352,NoSettings_v3!$A$2:$A$4612,0),MATCH('EPS 3.1.3'!Q$1,NoSettings_v3!$C$1:$AH$1,0)),"")</f>
        <v>38067000000000</v>
      </c>
      <c r="R1352" s="157">
        <f>IFERROR(INDEX(NoSettings_v3!$C$2:$AH$4612,MATCH('EPS 3.1.3'!$B1352,NoSettings_v3!$A$2:$A$4612,0),MATCH('EPS 3.1.3'!R$1,NoSettings_v3!$C$1:$AH$1,0)),"")</f>
        <v>38138600000000</v>
      </c>
      <c r="S1352" s="157">
        <f>IFERROR(INDEX(NoSettings_v3!$C$2:$AH$4612,MATCH('EPS 3.1.3'!$B1352,NoSettings_v3!$A$2:$A$4612,0),MATCH('EPS 3.1.3'!S$1,NoSettings_v3!$C$1:$AH$1,0)),"")</f>
        <v>38200100000000</v>
      </c>
      <c r="T1352" s="157">
        <f>IFERROR(INDEX(NoSettings_v3!$C$2:$AH$4612,MATCH('EPS 3.1.3'!$B1352,NoSettings_v3!$A$2:$A$4612,0),MATCH('EPS 3.1.3'!T$1,NoSettings_v3!$C$1:$AH$1,0)),"")</f>
        <v>38271700000000</v>
      </c>
      <c r="U1352" s="157">
        <f>IFERROR(INDEX(NoSettings_v3!$C$2:$AH$4612,MATCH('EPS 3.1.3'!$B1352,NoSettings_v3!$A$2:$A$4612,0),MATCH('EPS 3.1.3'!U$1,NoSettings_v3!$C$1:$AH$1,0)),"")</f>
        <v>38343300000000</v>
      </c>
      <c r="V1352" s="157">
        <f>IFERROR(INDEX(NoSettings_v3!$C$2:$AH$4612,MATCH('EPS 3.1.3'!$B1352,NoSettings_v3!$A$2:$A$4612,0),MATCH('EPS 3.1.3'!V$1,NoSettings_v3!$C$1:$AH$1,0)),"")</f>
        <v>38404700000000</v>
      </c>
      <c r="W1352" s="157">
        <f>IFERROR(INDEX(NoSettings_v3!$C$2:$AH$4612,MATCH('EPS 3.1.3'!$B1352,NoSettings_v3!$A$2:$A$4612,0),MATCH('EPS 3.1.3'!W$1,NoSettings_v3!$C$1:$AH$1,0)),"")</f>
        <v>38426200000000</v>
      </c>
      <c r="X1352" s="157">
        <f>IFERROR(INDEX(NoSettings_v3!$C$2:$AH$4612,MATCH('EPS 3.1.3'!$B1352,NoSettings_v3!$A$2:$A$4612,0),MATCH('EPS 3.1.3'!X$1,NoSettings_v3!$C$1:$AH$1,0)),"")</f>
        <v>38447000000000</v>
      </c>
      <c r="Y1352" s="157">
        <f>IFERROR(INDEX(NoSettings_v3!$C$2:$AH$4612,MATCH('EPS 3.1.3'!$B1352,NoSettings_v3!$A$2:$A$4612,0),MATCH('EPS 3.1.3'!Y$1,NoSettings_v3!$C$1:$AH$1,0)),"")</f>
        <v>38457100000000</v>
      </c>
      <c r="Z1352" s="157">
        <f>IFERROR(INDEX(NoSettings_v3!$C$2:$AH$4612,MATCH('EPS 3.1.3'!$B1352,NoSettings_v3!$A$2:$A$4612,0),MATCH('EPS 3.1.3'!Z$1,NoSettings_v3!$C$1:$AH$1,0)),"")</f>
        <v>38477800000000</v>
      </c>
      <c r="AA1352" s="157">
        <f>IFERROR(INDEX(NoSettings_v3!$C$2:$AH$4612,MATCH('EPS 3.1.3'!$B1352,NoSettings_v3!$A$2:$A$4612,0),MATCH('EPS 3.1.3'!AA$1,NoSettings_v3!$C$1:$AH$1,0)),"")</f>
        <v>38488500000000</v>
      </c>
      <c r="AB1352" s="157">
        <f>IFERROR(INDEX(NoSettings_v3!$C$2:$AH$4612,MATCH('EPS 3.1.3'!$B1352,NoSettings_v3!$A$2:$A$4612,0),MATCH('EPS 3.1.3'!AB$1,NoSettings_v3!$C$1:$AH$1,0)),"")</f>
        <v>38408200000000</v>
      </c>
      <c r="AC1352" s="157">
        <f>IFERROR(INDEX(NoSettings_v3!$C$2:$AH$4612,MATCH('EPS 3.1.3'!$B1352,NoSettings_v3!$A$2:$A$4612,0),MATCH('EPS 3.1.3'!AC$1,NoSettings_v3!$C$1:$AH$1,0)),"")</f>
        <v>38337900000000</v>
      </c>
      <c r="AD1352" s="157">
        <f>IFERROR(INDEX(NoSettings_v3!$C$2:$AH$4612,MATCH('EPS 3.1.3'!$B1352,NoSettings_v3!$A$2:$A$4612,0),MATCH('EPS 3.1.3'!AD$1,NoSettings_v3!$C$1:$AH$1,0)),"")</f>
        <v>38257600000000</v>
      </c>
      <c r="AE1352" s="157">
        <f>IFERROR(INDEX(NoSettings_v3!$C$2:$AH$4612,MATCH('EPS 3.1.3'!$B1352,NoSettings_v3!$A$2:$A$4612,0),MATCH('EPS 3.1.3'!AE$1,NoSettings_v3!$C$1:$AH$1,0)),"")</f>
        <v>38176800000000</v>
      </c>
      <c r="AF1352" s="157">
        <f>IFERROR(INDEX(NoSettings_v3!$C$2:$AH$4612,MATCH('EPS 3.1.3'!$B1352,NoSettings_v3!$A$2:$A$4612,0),MATCH('EPS 3.1.3'!AF$1,NoSettings_v3!$C$1:$AH$1,0)),"")</f>
        <v>38096300000000</v>
      </c>
      <c r="AG1352" s="157">
        <f>IFERROR(INDEX(NoSettings_v3!$C$2:$AH$4612,MATCH('EPS 3.1.3'!$B1352,NoSettings_v3!$A$2:$A$4612,0),MATCH('EPS 3.1.3'!AG$1,NoSettings_v3!$C$1:$AH$1,0)),"")</f>
        <v>38015900000000</v>
      </c>
      <c r="AH1352" s="157">
        <f>IFERROR(INDEX(NoSettings_v3!$C$2:$AH$4612,MATCH('EPS 3.1.3'!$B1352,NoSettings_v3!$A$2:$A$4612,0),MATCH('EPS 3.1.3'!AH$1,NoSettings_v3!$C$1:$AH$1,0)),"")</f>
        <v>37946500000000</v>
      </c>
      <c r="AI1352" s="157">
        <f>IFERROR(INDEX(NoSettings_v3!$C$2:$AH$4612,MATCH('EPS 3.1.3'!$B1352,NoSettings_v3!$A$2:$A$4612,0),MATCH('EPS 3.1.3'!AI$1,NoSettings_v3!$C$1:$AH$1,0)),"")</f>
        <v>37866100000000</v>
      </c>
    </row>
    <row r="1353" spans="2:35" x14ac:dyDescent="0.35">
      <c r="B1353" s="161" t="s">
        <v>2068</v>
      </c>
      <c r="C1353" s="127" t="s">
        <v>964</v>
      </c>
      <c r="D1353" s="157">
        <f>IFERROR(INDEX(NoSettings_v3!$C$2:$AH$4612,MATCH('EPS 3.1.3'!$B1353,NoSettings_v3!$A$2:$A$4612,0),MATCH('EPS 3.1.3'!D$1,NoSettings_v3!$C$1:$AH$1,0)),"")</f>
        <v>0</v>
      </c>
      <c r="E1353" s="157">
        <f>IFERROR(INDEX(NoSettings_v3!$C$2:$AH$4612,MATCH('EPS 3.1.3'!$B1353,NoSettings_v3!$A$2:$A$4612,0),MATCH('EPS 3.1.3'!E$1,NoSettings_v3!$C$1:$AH$1,0)),"")</f>
        <v>0</v>
      </c>
      <c r="F1353" s="157">
        <f>IFERROR(INDEX(NoSettings_v3!$C$2:$AH$4612,MATCH('EPS 3.1.3'!$B1353,NoSettings_v3!$A$2:$A$4612,0),MATCH('EPS 3.1.3'!F$1,NoSettings_v3!$C$1:$AH$1,0)),"")</f>
        <v>0</v>
      </c>
      <c r="G1353" s="157">
        <f>IFERROR(INDEX(NoSettings_v3!$C$2:$AH$4612,MATCH('EPS 3.1.3'!$B1353,NoSettings_v3!$A$2:$A$4612,0),MATCH('EPS 3.1.3'!G$1,NoSettings_v3!$C$1:$AH$1,0)),"")</f>
        <v>0</v>
      </c>
      <c r="H1353" s="157">
        <f>IFERROR(INDEX(NoSettings_v3!$C$2:$AH$4612,MATCH('EPS 3.1.3'!$B1353,NoSettings_v3!$A$2:$A$4612,0),MATCH('EPS 3.1.3'!H$1,NoSettings_v3!$C$1:$AH$1,0)),"")</f>
        <v>0</v>
      </c>
      <c r="I1353" s="157">
        <f>IFERROR(INDEX(NoSettings_v3!$C$2:$AH$4612,MATCH('EPS 3.1.3'!$B1353,NoSettings_v3!$A$2:$A$4612,0),MATCH('EPS 3.1.3'!I$1,NoSettings_v3!$C$1:$AH$1,0)),"")</f>
        <v>0</v>
      </c>
      <c r="J1353" s="157">
        <f>IFERROR(INDEX(NoSettings_v3!$C$2:$AH$4612,MATCH('EPS 3.1.3'!$B1353,NoSettings_v3!$A$2:$A$4612,0),MATCH('EPS 3.1.3'!J$1,NoSettings_v3!$C$1:$AH$1,0)),"")</f>
        <v>0</v>
      </c>
      <c r="K1353" s="157">
        <f>IFERROR(INDEX(NoSettings_v3!$C$2:$AH$4612,MATCH('EPS 3.1.3'!$B1353,NoSettings_v3!$A$2:$A$4612,0),MATCH('EPS 3.1.3'!K$1,NoSettings_v3!$C$1:$AH$1,0)),"")</f>
        <v>0</v>
      </c>
      <c r="L1353" s="157">
        <f>IFERROR(INDEX(NoSettings_v3!$C$2:$AH$4612,MATCH('EPS 3.1.3'!$B1353,NoSettings_v3!$A$2:$A$4612,0),MATCH('EPS 3.1.3'!L$1,NoSettings_v3!$C$1:$AH$1,0)),"")</f>
        <v>0</v>
      </c>
      <c r="M1353" s="157">
        <f>IFERROR(INDEX(NoSettings_v3!$C$2:$AH$4612,MATCH('EPS 3.1.3'!$B1353,NoSettings_v3!$A$2:$A$4612,0),MATCH('EPS 3.1.3'!M$1,NoSettings_v3!$C$1:$AH$1,0)),"")</f>
        <v>0</v>
      </c>
      <c r="N1353" s="157">
        <f>IFERROR(INDEX(NoSettings_v3!$C$2:$AH$4612,MATCH('EPS 3.1.3'!$B1353,NoSettings_v3!$A$2:$A$4612,0),MATCH('EPS 3.1.3'!N$1,NoSettings_v3!$C$1:$AH$1,0)),"")</f>
        <v>0</v>
      </c>
      <c r="O1353" s="157">
        <f>IFERROR(INDEX(NoSettings_v3!$C$2:$AH$4612,MATCH('EPS 3.1.3'!$B1353,NoSettings_v3!$A$2:$A$4612,0),MATCH('EPS 3.1.3'!O$1,NoSettings_v3!$C$1:$AH$1,0)),"")</f>
        <v>0</v>
      </c>
      <c r="P1353" s="157">
        <f>IFERROR(INDEX(NoSettings_v3!$C$2:$AH$4612,MATCH('EPS 3.1.3'!$B1353,NoSettings_v3!$A$2:$A$4612,0),MATCH('EPS 3.1.3'!P$1,NoSettings_v3!$C$1:$AH$1,0)),"")</f>
        <v>0</v>
      </c>
      <c r="Q1353" s="157">
        <f>IFERROR(INDEX(NoSettings_v3!$C$2:$AH$4612,MATCH('EPS 3.1.3'!$B1353,NoSettings_v3!$A$2:$A$4612,0),MATCH('EPS 3.1.3'!Q$1,NoSettings_v3!$C$1:$AH$1,0)),"")</f>
        <v>0</v>
      </c>
      <c r="R1353" s="157">
        <f>IFERROR(INDEX(NoSettings_v3!$C$2:$AH$4612,MATCH('EPS 3.1.3'!$B1353,NoSettings_v3!$A$2:$A$4612,0),MATCH('EPS 3.1.3'!R$1,NoSettings_v3!$C$1:$AH$1,0)),"")</f>
        <v>0</v>
      </c>
      <c r="S1353" s="157">
        <f>IFERROR(INDEX(NoSettings_v3!$C$2:$AH$4612,MATCH('EPS 3.1.3'!$B1353,NoSettings_v3!$A$2:$A$4612,0),MATCH('EPS 3.1.3'!S$1,NoSettings_v3!$C$1:$AH$1,0)),"")</f>
        <v>0</v>
      </c>
      <c r="T1353" s="157">
        <f>IFERROR(INDEX(NoSettings_v3!$C$2:$AH$4612,MATCH('EPS 3.1.3'!$B1353,NoSettings_v3!$A$2:$A$4612,0),MATCH('EPS 3.1.3'!T$1,NoSettings_v3!$C$1:$AH$1,0)),"")</f>
        <v>0</v>
      </c>
      <c r="U1353" s="157">
        <f>IFERROR(INDEX(NoSettings_v3!$C$2:$AH$4612,MATCH('EPS 3.1.3'!$B1353,NoSettings_v3!$A$2:$A$4612,0),MATCH('EPS 3.1.3'!U$1,NoSettings_v3!$C$1:$AH$1,0)),"")</f>
        <v>0</v>
      </c>
      <c r="V1353" s="157">
        <f>IFERROR(INDEX(NoSettings_v3!$C$2:$AH$4612,MATCH('EPS 3.1.3'!$B1353,NoSettings_v3!$A$2:$A$4612,0),MATCH('EPS 3.1.3'!V$1,NoSettings_v3!$C$1:$AH$1,0)),"")</f>
        <v>0</v>
      </c>
      <c r="W1353" s="157">
        <f>IFERROR(INDEX(NoSettings_v3!$C$2:$AH$4612,MATCH('EPS 3.1.3'!$B1353,NoSettings_v3!$A$2:$A$4612,0),MATCH('EPS 3.1.3'!W$1,NoSettings_v3!$C$1:$AH$1,0)),"")</f>
        <v>0</v>
      </c>
      <c r="X1353" s="157">
        <f>IFERROR(INDEX(NoSettings_v3!$C$2:$AH$4612,MATCH('EPS 3.1.3'!$B1353,NoSettings_v3!$A$2:$A$4612,0),MATCH('EPS 3.1.3'!X$1,NoSettings_v3!$C$1:$AH$1,0)),"")</f>
        <v>0</v>
      </c>
      <c r="Y1353" s="157">
        <f>IFERROR(INDEX(NoSettings_v3!$C$2:$AH$4612,MATCH('EPS 3.1.3'!$B1353,NoSettings_v3!$A$2:$A$4612,0),MATCH('EPS 3.1.3'!Y$1,NoSettings_v3!$C$1:$AH$1,0)),"")</f>
        <v>0</v>
      </c>
      <c r="Z1353" s="157">
        <f>IFERROR(INDEX(NoSettings_v3!$C$2:$AH$4612,MATCH('EPS 3.1.3'!$B1353,NoSettings_v3!$A$2:$A$4612,0),MATCH('EPS 3.1.3'!Z$1,NoSettings_v3!$C$1:$AH$1,0)),"")</f>
        <v>0</v>
      </c>
      <c r="AA1353" s="157">
        <f>IFERROR(INDEX(NoSettings_v3!$C$2:$AH$4612,MATCH('EPS 3.1.3'!$B1353,NoSettings_v3!$A$2:$A$4612,0),MATCH('EPS 3.1.3'!AA$1,NoSettings_v3!$C$1:$AH$1,0)),"")</f>
        <v>0</v>
      </c>
      <c r="AB1353" s="157">
        <f>IFERROR(INDEX(NoSettings_v3!$C$2:$AH$4612,MATCH('EPS 3.1.3'!$B1353,NoSettings_v3!$A$2:$A$4612,0),MATCH('EPS 3.1.3'!AB$1,NoSettings_v3!$C$1:$AH$1,0)),"")</f>
        <v>0</v>
      </c>
      <c r="AC1353" s="157">
        <f>IFERROR(INDEX(NoSettings_v3!$C$2:$AH$4612,MATCH('EPS 3.1.3'!$B1353,NoSettings_v3!$A$2:$A$4612,0),MATCH('EPS 3.1.3'!AC$1,NoSettings_v3!$C$1:$AH$1,0)),"")</f>
        <v>0</v>
      </c>
      <c r="AD1353" s="157">
        <f>IFERROR(INDEX(NoSettings_v3!$C$2:$AH$4612,MATCH('EPS 3.1.3'!$B1353,NoSettings_v3!$A$2:$A$4612,0),MATCH('EPS 3.1.3'!AD$1,NoSettings_v3!$C$1:$AH$1,0)),"")</f>
        <v>0</v>
      </c>
      <c r="AE1353" s="157">
        <f>IFERROR(INDEX(NoSettings_v3!$C$2:$AH$4612,MATCH('EPS 3.1.3'!$B1353,NoSettings_v3!$A$2:$A$4612,0),MATCH('EPS 3.1.3'!AE$1,NoSettings_v3!$C$1:$AH$1,0)),"")</f>
        <v>0</v>
      </c>
      <c r="AF1353" s="157">
        <f>IFERROR(INDEX(NoSettings_v3!$C$2:$AH$4612,MATCH('EPS 3.1.3'!$B1353,NoSettings_v3!$A$2:$A$4612,0),MATCH('EPS 3.1.3'!AF$1,NoSettings_v3!$C$1:$AH$1,0)),"")</f>
        <v>0</v>
      </c>
      <c r="AG1353" s="157">
        <f>IFERROR(INDEX(NoSettings_v3!$C$2:$AH$4612,MATCH('EPS 3.1.3'!$B1353,NoSettings_v3!$A$2:$A$4612,0),MATCH('EPS 3.1.3'!AG$1,NoSettings_v3!$C$1:$AH$1,0)),"")</f>
        <v>0</v>
      </c>
      <c r="AH1353" s="157">
        <f>IFERROR(INDEX(NoSettings_v3!$C$2:$AH$4612,MATCH('EPS 3.1.3'!$B1353,NoSettings_v3!$A$2:$A$4612,0),MATCH('EPS 3.1.3'!AH$1,NoSettings_v3!$C$1:$AH$1,0)),"")</f>
        <v>0</v>
      </c>
      <c r="AI1353" s="157">
        <f>IFERROR(INDEX(NoSettings_v3!$C$2:$AH$4612,MATCH('EPS 3.1.3'!$B1353,NoSettings_v3!$A$2:$A$4612,0),MATCH('EPS 3.1.3'!AI$1,NoSettings_v3!$C$1:$AH$1,0)),"")</f>
        <v>0</v>
      </c>
    </row>
    <row r="1354" spans="2:35" x14ac:dyDescent="0.35">
      <c r="B1354" s="161" t="s">
        <v>2069</v>
      </c>
      <c r="C1354" s="127" t="s">
        <v>964</v>
      </c>
      <c r="D1354" s="157">
        <f>IFERROR(INDEX(NoSettings_v3!$C$2:$AH$4612,MATCH('EPS 3.1.3'!$B1354,NoSettings_v3!$A$2:$A$4612,0),MATCH('EPS 3.1.3'!D$1,NoSettings_v3!$C$1:$AH$1,0)),"")</f>
        <v>56545200000</v>
      </c>
      <c r="E1354" s="157">
        <f>IFERROR(INDEX(NoSettings_v3!$C$2:$AH$4612,MATCH('EPS 3.1.3'!$B1354,NoSettings_v3!$A$2:$A$4612,0),MATCH('EPS 3.1.3'!E$1,NoSettings_v3!$C$1:$AH$1,0)),"")</f>
        <v>52219300000</v>
      </c>
      <c r="F1354" s="157">
        <f>IFERROR(INDEX(NoSettings_v3!$C$2:$AH$4612,MATCH('EPS 3.1.3'!$B1354,NoSettings_v3!$A$2:$A$4612,0),MATCH('EPS 3.1.3'!F$1,NoSettings_v3!$C$1:$AH$1,0)),"")</f>
        <v>55241600000</v>
      </c>
      <c r="G1354" s="157">
        <f>IFERROR(INDEX(NoSettings_v3!$C$2:$AH$4612,MATCH('EPS 3.1.3'!$B1354,NoSettings_v3!$A$2:$A$4612,0),MATCH('EPS 3.1.3'!G$1,NoSettings_v3!$C$1:$AH$1,0)),"")</f>
        <v>57048700000</v>
      </c>
      <c r="H1354" s="157">
        <f>IFERROR(INDEX(NoSettings_v3!$C$2:$AH$4612,MATCH('EPS 3.1.3'!$B1354,NoSettings_v3!$A$2:$A$4612,0),MATCH('EPS 3.1.3'!H$1,NoSettings_v3!$C$1:$AH$1,0)),"")</f>
        <v>58236600000</v>
      </c>
      <c r="I1354" s="157">
        <f>IFERROR(INDEX(NoSettings_v3!$C$2:$AH$4612,MATCH('EPS 3.1.3'!$B1354,NoSettings_v3!$A$2:$A$4612,0),MATCH('EPS 3.1.3'!I$1,NoSettings_v3!$C$1:$AH$1,0)),"")</f>
        <v>59106600000</v>
      </c>
      <c r="J1354" s="157">
        <f>IFERROR(INDEX(NoSettings_v3!$C$2:$AH$4612,MATCH('EPS 3.1.3'!$B1354,NoSettings_v3!$A$2:$A$4612,0),MATCH('EPS 3.1.3'!J$1,NoSettings_v3!$C$1:$AH$1,0)),"")</f>
        <v>59811100000</v>
      </c>
      <c r="K1354" s="157">
        <f>IFERROR(INDEX(NoSettings_v3!$C$2:$AH$4612,MATCH('EPS 3.1.3'!$B1354,NoSettings_v3!$A$2:$A$4612,0),MATCH('EPS 3.1.3'!K$1,NoSettings_v3!$C$1:$AH$1,0)),"")</f>
        <v>60426900000</v>
      </c>
      <c r="L1354" s="157">
        <f>IFERROR(INDEX(NoSettings_v3!$C$2:$AH$4612,MATCH('EPS 3.1.3'!$B1354,NoSettings_v3!$A$2:$A$4612,0),MATCH('EPS 3.1.3'!L$1,NoSettings_v3!$C$1:$AH$1,0)),"")</f>
        <v>60982900000</v>
      </c>
      <c r="M1354" s="157">
        <f>IFERROR(INDEX(NoSettings_v3!$C$2:$AH$4612,MATCH('EPS 3.1.3'!$B1354,NoSettings_v3!$A$2:$A$4612,0),MATCH('EPS 3.1.3'!M$1,NoSettings_v3!$C$1:$AH$1,0)),"")</f>
        <v>61508800000</v>
      </c>
      <c r="N1354" s="157">
        <f>IFERROR(INDEX(NoSettings_v3!$C$2:$AH$4612,MATCH('EPS 3.1.3'!$B1354,NoSettings_v3!$A$2:$A$4612,0),MATCH('EPS 3.1.3'!N$1,NoSettings_v3!$C$1:$AH$1,0)),"")</f>
        <v>62014400000</v>
      </c>
      <c r="O1354" s="157">
        <f>IFERROR(INDEX(NoSettings_v3!$C$2:$AH$4612,MATCH('EPS 3.1.3'!$B1354,NoSettings_v3!$A$2:$A$4612,0),MATCH('EPS 3.1.3'!O$1,NoSettings_v3!$C$1:$AH$1,0)),"")</f>
        <v>62494800000</v>
      </c>
      <c r="P1354" s="157">
        <f>IFERROR(INDEX(NoSettings_v3!$C$2:$AH$4612,MATCH('EPS 3.1.3'!$B1354,NoSettings_v3!$A$2:$A$4612,0),MATCH('EPS 3.1.3'!P$1,NoSettings_v3!$C$1:$AH$1,0)),"")</f>
        <v>62962400000</v>
      </c>
      <c r="Q1354" s="157">
        <f>IFERROR(INDEX(NoSettings_v3!$C$2:$AH$4612,MATCH('EPS 3.1.3'!$B1354,NoSettings_v3!$A$2:$A$4612,0),MATCH('EPS 3.1.3'!Q$1,NoSettings_v3!$C$1:$AH$1,0)),"")</f>
        <v>63399800000</v>
      </c>
      <c r="R1354" s="157">
        <f>IFERROR(INDEX(NoSettings_v3!$C$2:$AH$4612,MATCH('EPS 3.1.3'!$B1354,NoSettings_v3!$A$2:$A$4612,0),MATCH('EPS 3.1.3'!R$1,NoSettings_v3!$C$1:$AH$1,0)),"")</f>
        <v>63834500000</v>
      </c>
      <c r="S1354" s="157">
        <f>IFERROR(INDEX(NoSettings_v3!$C$2:$AH$4612,MATCH('EPS 3.1.3'!$B1354,NoSettings_v3!$A$2:$A$4612,0),MATCH('EPS 3.1.3'!S$1,NoSettings_v3!$C$1:$AH$1,0)),"")</f>
        <v>64238900000</v>
      </c>
      <c r="T1354" s="157">
        <f>IFERROR(INDEX(NoSettings_v3!$C$2:$AH$4612,MATCH('EPS 3.1.3'!$B1354,NoSettings_v3!$A$2:$A$4612,0),MATCH('EPS 3.1.3'!T$1,NoSettings_v3!$C$1:$AH$1,0)),"")</f>
        <v>64633200000</v>
      </c>
      <c r="U1354" s="157">
        <f>IFERROR(INDEX(NoSettings_v3!$C$2:$AH$4612,MATCH('EPS 3.1.3'!$B1354,NoSettings_v3!$A$2:$A$4612,0),MATCH('EPS 3.1.3'!U$1,NoSettings_v3!$C$1:$AH$1,0)),"")</f>
        <v>65007300000</v>
      </c>
      <c r="V1354" s="157">
        <f>IFERROR(INDEX(NoSettings_v3!$C$2:$AH$4612,MATCH('EPS 3.1.3'!$B1354,NoSettings_v3!$A$2:$A$4612,0),MATCH('EPS 3.1.3'!V$1,NoSettings_v3!$C$1:$AH$1,0)),"")</f>
        <v>65361200000</v>
      </c>
      <c r="W1354" s="157">
        <f>IFERROR(INDEX(NoSettings_v3!$C$2:$AH$4612,MATCH('EPS 3.1.3'!$B1354,NoSettings_v3!$A$2:$A$4612,0),MATCH('EPS 3.1.3'!W$1,NoSettings_v3!$C$1:$AH$1,0)),"")</f>
        <v>65694800000</v>
      </c>
      <c r="X1354" s="157">
        <f>IFERROR(INDEX(NoSettings_v3!$C$2:$AH$4612,MATCH('EPS 3.1.3'!$B1354,NoSettings_v3!$A$2:$A$4612,0),MATCH('EPS 3.1.3'!X$1,NoSettings_v3!$C$1:$AH$1,0)),"")</f>
        <v>66008200000</v>
      </c>
      <c r="Y1354" s="157">
        <f>IFERROR(INDEX(NoSettings_v3!$C$2:$AH$4612,MATCH('EPS 3.1.3'!$B1354,NoSettings_v3!$A$2:$A$4612,0),MATCH('EPS 3.1.3'!Y$1,NoSettings_v3!$C$1:$AH$1,0)),"")</f>
        <v>66311500000</v>
      </c>
      <c r="Z1354" s="157">
        <f>IFERROR(INDEX(NoSettings_v3!$C$2:$AH$4612,MATCH('EPS 3.1.3'!$B1354,NoSettings_v3!$A$2:$A$4612,0),MATCH('EPS 3.1.3'!Z$1,NoSettings_v3!$C$1:$AH$1,0)),"")</f>
        <v>66604700000</v>
      </c>
      <c r="AA1354" s="157">
        <f>IFERROR(INDEX(NoSettings_v3!$C$2:$AH$4612,MATCH('EPS 3.1.3'!$B1354,NoSettings_v3!$A$2:$A$4612,0),MATCH('EPS 3.1.3'!AA$1,NoSettings_v3!$C$1:$AH$1,0)),"")</f>
        <v>66877700000</v>
      </c>
      <c r="AB1354" s="157">
        <f>IFERROR(INDEX(NoSettings_v3!$C$2:$AH$4612,MATCH('EPS 3.1.3'!$B1354,NoSettings_v3!$A$2:$A$4612,0),MATCH('EPS 3.1.3'!AB$1,NoSettings_v3!$C$1:$AH$1,0)),"")</f>
        <v>67130400000</v>
      </c>
      <c r="AC1354" s="157">
        <f>IFERROR(INDEX(NoSettings_v3!$C$2:$AH$4612,MATCH('EPS 3.1.3'!$B1354,NoSettings_v3!$A$2:$A$4612,0),MATCH('EPS 3.1.3'!AC$1,NoSettings_v3!$C$1:$AH$1,0)),"")</f>
        <v>67373000000</v>
      </c>
      <c r="AD1354" s="157">
        <f>IFERROR(INDEX(NoSettings_v3!$C$2:$AH$4612,MATCH('EPS 3.1.3'!$B1354,NoSettings_v3!$A$2:$A$4612,0),MATCH('EPS 3.1.3'!AD$1,NoSettings_v3!$C$1:$AH$1,0)),"")</f>
        <v>67605600000</v>
      </c>
      <c r="AE1354" s="157">
        <f>IFERROR(INDEX(NoSettings_v3!$C$2:$AH$4612,MATCH('EPS 3.1.3'!$B1354,NoSettings_v3!$A$2:$A$4612,0),MATCH('EPS 3.1.3'!AE$1,NoSettings_v3!$C$1:$AH$1,0)),"")</f>
        <v>67817900000</v>
      </c>
      <c r="AF1354" s="157">
        <f>IFERROR(INDEX(NoSettings_v3!$C$2:$AH$4612,MATCH('EPS 3.1.3'!$B1354,NoSettings_v3!$A$2:$A$4612,0),MATCH('EPS 3.1.3'!AF$1,NoSettings_v3!$C$1:$AH$1,0)),"")</f>
        <v>68020100000</v>
      </c>
      <c r="AG1354" s="157">
        <f>IFERROR(INDEX(NoSettings_v3!$C$2:$AH$4612,MATCH('EPS 3.1.3'!$B1354,NoSettings_v3!$A$2:$A$4612,0),MATCH('EPS 3.1.3'!AG$1,NoSettings_v3!$C$1:$AH$1,0)),"")</f>
        <v>68202100000</v>
      </c>
      <c r="AH1354" s="157">
        <f>IFERROR(INDEX(NoSettings_v3!$C$2:$AH$4612,MATCH('EPS 3.1.3'!$B1354,NoSettings_v3!$A$2:$A$4612,0),MATCH('EPS 3.1.3'!AH$1,NoSettings_v3!$C$1:$AH$1,0)),"")</f>
        <v>68373900000</v>
      </c>
      <c r="AI1354" s="157">
        <f>IFERROR(INDEX(NoSettings_v3!$C$2:$AH$4612,MATCH('EPS 3.1.3'!$B1354,NoSettings_v3!$A$2:$A$4612,0),MATCH('EPS 3.1.3'!AI$1,NoSettings_v3!$C$1:$AH$1,0)),"")</f>
        <v>68535700000</v>
      </c>
    </row>
    <row r="1355" spans="2:35" x14ac:dyDescent="0.35">
      <c r="B1355" s="161" t="s">
        <v>2070</v>
      </c>
      <c r="C1355" s="127" t="s">
        <v>964</v>
      </c>
      <c r="D1355" s="157">
        <f>IFERROR(INDEX(NoSettings_v3!$C$2:$AH$4612,MATCH('EPS 3.1.3'!$B1355,NoSettings_v3!$A$2:$A$4612,0),MATCH('EPS 3.1.3'!D$1,NoSettings_v3!$C$1:$AH$1,0)),"")</f>
        <v>0</v>
      </c>
      <c r="E1355" s="157">
        <f>IFERROR(INDEX(NoSettings_v3!$C$2:$AH$4612,MATCH('EPS 3.1.3'!$B1355,NoSettings_v3!$A$2:$A$4612,0),MATCH('EPS 3.1.3'!E$1,NoSettings_v3!$C$1:$AH$1,0)),"")</f>
        <v>0</v>
      </c>
      <c r="F1355" s="157">
        <f>IFERROR(INDEX(NoSettings_v3!$C$2:$AH$4612,MATCH('EPS 3.1.3'!$B1355,NoSettings_v3!$A$2:$A$4612,0),MATCH('EPS 3.1.3'!F$1,NoSettings_v3!$C$1:$AH$1,0)),"")</f>
        <v>0</v>
      </c>
      <c r="G1355" s="157">
        <f>IFERROR(INDEX(NoSettings_v3!$C$2:$AH$4612,MATCH('EPS 3.1.3'!$B1355,NoSettings_v3!$A$2:$A$4612,0),MATCH('EPS 3.1.3'!G$1,NoSettings_v3!$C$1:$AH$1,0)),"")</f>
        <v>0</v>
      </c>
      <c r="H1355" s="157">
        <f>IFERROR(INDEX(NoSettings_v3!$C$2:$AH$4612,MATCH('EPS 3.1.3'!$B1355,NoSettings_v3!$A$2:$A$4612,0),MATCH('EPS 3.1.3'!H$1,NoSettings_v3!$C$1:$AH$1,0)),"")</f>
        <v>0</v>
      </c>
      <c r="I1355" s="157">
        <f>IFERROR(INDEX(NoSettings_v3!$C$2:$AH$4612,MATCH('EPS 3.1.3'!$B1355,NoSettings_v3!$A$2:$A$4612,0),MATCH('EPS 3.1.3'!I$1,NoSettings_v3!$C$1:$AH$1,0)),"")</f>
        <v>0</v>
      </c>
      <c r="J1355" s="157">
        <f>IFERROR(INDEX(NoSettings_v3!$C$2:$AH$4612,MATCH('EPS 3.1.3'!$B1355,NoSettings_v3!$A$2:$A$4612,0),MATCH('EPS 3.1.3'!J$1,NoSettings_v3!$C$1:$AH$1,0)),"")</f>
        <v>0</v>
      </c>
      <c r="K1355" s="157">
        <f>IFERROR(INDEX(NoSettings_v3!$C$2:$AH$4612,MATCH('EPS 3.1.3'!$B1355,NoSettings_v3!$A$2:$A$4612,0),MATCH('EPS 3.1.3'!K$1,NoSettings_v3!$C$1:$AH$1,0)),"")</f>
        <v>0</v>
      </c>
      <c r="L1355" s="157">
        <f>IFERROR(INDEX(NoSettings_v3!$C$2:$AH$4612,MATCH('EPS 3.1.3'!$B1355,NoSettings_v3!$A$2:$A$4612,0),MATCH('EPS 3.1.3'!L$1,NoSettings_v3!$C$1:$AH$1,0)),"")</f>
        <v>0</v>
      </c>
      <c r="M1355" s="157">
        <f>IFERROR(INDEX(NoSettings_v3!$C$2:$AH$4612,MATCH('EPS 3.1.3'!$B1355,NoSettings_v3!$A$2:$A$4612,0),MATCH('EPS 3.1.3'!M$1,NoSettings_v3!$C$1:$AH$1,0)),"")</f>
        <v>0</v>
      </c>
      <c r="N1355" s="157">
        <f>IFERROR(INDEX(NoSettings_v3!$C$2:$AH$4612,MATCH('EPS 3.1.3'!$B1355,NoSettings_v3!$A$2:$A$4612,0),MATCH('EPS 3.1.3'!N$1,NoSettings_v3!$C$1:$AH$1,0)),"")</f>
        <v>0</v>
      </c>
      <c r="O1355" s="157">
        <f>IFERROR(INDEX(NoSettings_v3!$C$2:$AH$4612,MATCH('EPS 3.1.3'!$B1355,NoSettings_v3!$A$2:$A$4612,0),MATCH('EPS 3.1.3'!O$1,NoSettings_v3!$C$1:$AH$1,0)),"")</f>
        <v>0</v>
      </c>
      <c r="P1355" s="157">
        <f>IFERROR(INDEX(NoSettings_v3!$C$2:$AH$4612,MATCH('EPS 3.1.3'!$B1355,NoSettings_v3!$A$2:$A$4612,0),MATCH('EPS 3.1.3'!P$1,NoSettings_v3!$C$1:$AH$1,0)),"")</f>
        <v>0</v>
      </c>
      <c r="Q1355" s="157">
        <f>IFERROR(INDEX(NoSettings_v3!$C$2:$AH$4612,MATCH('EPS 3.1.3'!$B1355,NoSettings_v3!$A$2:$A$4612,0),MATCH('EPS 3.1.3'!Q$1,NoSettings_v3!$C$1:$AH$1,0)),"")</f>
        <v>0</v>
      </c>
      <c r="R1355" s="157">
        <f>IFERROR(INDEX(NoSettings_v3!$C$2:$AH$4612,MATCH('EPS 3.1.3'!$B1355,NoSettings_v3!$A$2:$A$4612,0),MATCH('EPS 3.1.3'!R$1,NoSettings_v3!$C$1:$AH$1,0)),"")</f>
        <v>0</v>
      </c>
      <c r="S1355" s="157">
        <f>IFERROR(INDEX(NoSettings_v3!$C$2:$AH$4612,MATCH('EPS 3.1.3'!$B1355,NoSettings_v3!$A$2:$A$4612,0),MATCH('EPS 3.1.3'!S$1,NoSettings_v3!$C$1:$AH$1,0)),"")</f>
        <v>0</v>
      </c>
      <c r="T1355" s="157">
        <f>IFERROR(INDEX(NoSettings_v3!$C$2:$AH$4612,MATCH('EPS 3.1.3'!$B1355,NoSettings_v3!$A$2:$A$4612,0),MATCH('EPS 3.1.3'!T$1,NoSettings_v3!$C$1:$AH$1,0)),"")</f>
        <v>0</v>
      </c>
      <c r="U1355" s="157">
        <f>IFERROR(INDEX(NoSettings_v3!$C$2:$AH$4612,MATCH('EPS 3.1.3'!$B1355,NoSettings_v3!$A$2:$A$4612,0),MATCH('EPS 3.1.3'!U$1,NoSettings_v3!$C$1:$AH$1,0)),"")</f>
        <v>0</v>
      </c>
      <c r="V1355" s="157">
        <f>IFERROR(INDEX(NoSettings_v3!$C$2:$AH$4612,MATCH('EPS 3.1.3'!$B1355,NoSettings_v3!$A$2:$A$4612,0),MATCH('EPS 3.1.3'!V$1,NoSettings_v3!$C$1:$AH$1,0)),"")</f>
        <v>0</v>
      </c>
      <c r="W1355" s="157">
        <f>IFERROR(INDEX(NoSettings_v3!$C$2:$AH$4612,MATCH('EPS 3.1.3'!$B1355,NoSettings_v3!$A$2:$A$4612,0),MATCH('EPS 3.1.3'!W$1,NoSettings_v3!$C$1:$AH$1,0)),"")</f>
        <v>0</v>
      </c>
      <c r="X1355" s="157">
        <f>IFERROR(INDEX(NoSettings_v3!$C$2:$AH$4612,MATCH('EPS 3.1.3'!$B1355,NoSettings_v3!$A$2:$A$4612,0),MATCH('EPS 3.1.3'!X$1,NoSettings_v3!$C$1:$AH$1,0)),"")</f>
        <v>0</v>
      </c>
      <c r="Y1355" s="157">
        <f>IFERROR(INDEX(NoSettings_v3!$C$2:$AH$4612,MATCH('EPS 3.1.3'!$B1355,NoSettings_v3!$A$2:$A$4612,0),MATCH('EPS 3.1.3'!Y$1,NoSettings_v3!$C$1:$AH$1,0)),"")</f>
        <v>0</v>
      </c>
      <c r="Z1355" s="157">
        <f>IFERROR(INDEX(NoSettings_v3!$C$2:$AH$4612,MATCH('EPS 3.1.3'!$B1355,NoSettings_v3!$A$2:$A$4612,0),MATCH('EPS 3.1.3'!Z$1,NoSettings_v3!$C$1:$AH$1,0)),"")</f>
        <v>0</v>
      </c>
      <c r="AA1355" s="157">
        <f>IFERROR(INDEX(NoSettings_v3!$C$2:$AH$4612,MATCH('EPS 3.1.3'!$B1355,NoSettings_v3!$A$2:$A$4612,0),MATCH('EPS 3.1.3'!AA$1,NoSettings_v3!$C$1:$AH$1,0)),"")</f>
        <v>0</v>
      </c>
      <c r="AB1355" s="157">
        <f>IFERROR(INDEX(NoSettings_v3!$C$2:$AH$4612,MATCH('EPS 3.1.3'!$B1355,NoSettings_v3!$A$2:$A$4612,0),MATCH('EPS 3.1.3'!AB$1,NoSettings_v3!$C$1:$AH$1,0)),"")</f>
        <v>0</v>
      </c>
      <c r="AC1355" s="157">
        <f>IFERROR(INDEX(NoSettings_v3!$C$2:$AH$4612,MATCH('EPS 3.1.3'!$B1355,NoSettings_v3!$A$2:$A$4612,0),MATCH('EPS 3.1.3'!AC$1,NoSettings_v3!$C$1:$AH$1,0)),"")</f>
        <v>0</v>
      </c>
      <c r="AD1355" s="157">
        <f>IFERROR(INDEX(NoSettings_v3!$C$2:$AH$4612,MATCH('EPS 3.1.3'!$B1355,NoSettings_v3!$A$2:$A$4612,0),MATCH('EPS 3.1.3'!AD$1,NoSettings_v3!$C$1:$AH$1,0)),"")</f>
        <v>0</v>
      </c>
      <c r="AE1355" s="157">
        <f>IFERROR(INDEX(NoSettings_v3!$C$2:$AH$4612,MATCH('EPS 3.1.3'!$B1355,NoSettings_v3!$A$2:$A$4612,0),MATCH('EPS 3.1.3'!AE$1,NoSettings_v3!$C$1:$AH$1,0)),"")</f>
        <v>0</v>
      </c>
      <c r="AF1355" s="157">
        <f>IFERROR(INDEX(NoSettings_v3!$C$2:$AH$4612,MATCH('EPS 3.1.3'!$B1355,NoSettings_v3!$A$2:$A$4612,0),MATCH('EPS 3.1.3'!AF$1,NoSettings_v3!$C$1:$AH$1,0)),"")</f>
        <v>0</v>
      </c>
      <c r="AG1355" s="157">
        <f>IFERROR(INDEX(NoSettings_v3!$C$2:$AH$4612,MATCH('EPS 3.1.3'!$B1355,NoSettings_v3!$A$2:$A$4612,0),MATCH('EPS 3.1.3'!AG$1,NoSettings_v3!$C$1:$AH$1,0)),"")</f>
        <v>0</v>
      </c>
      <c r="AH1355" s="157">
        <f>IFERROR(INDEX(NoSettings_v3!$C$2:$AH$4612,MATCH('EPS 3.1.3'!$B1355,NoSettings_v3!$A$2:$A$4612,0),MATCH('EPS 3.1.3'!AH$1,NoSettings_v3!$C$1:$AH$1,0)),"")</f>
        <v>0</v>
      </c>
      <c r="AI1355" s="157">
        <f>IFERROR(INDEX(NoSettings_v3!$C$2:$AH$4612,MATCH('EPS 3.1.3'!$B1355,NoSettings_v3!$A$2:$A$4612,0),MATCH('EPS 3.1.3'!AI$1,NoSettings_v3!$C$1:$AH$1,0)),"")</f>
        <v>0</v>
      </c>
    </row>
    <row r="1356" spans="2:35" x14ac:dyDescent="0.35">
      <c r="B1356" s="161" t="s">
        <v>2071</v>
      </c>
      <c r="C1356" s="127" t="s">
        <v>964</v>
      </c>
      <c r="D1356" s="157">
        <f>IFERROR(INDEX(NoSettings_v3!$C$2:$AH$4612,MATCH('EPS 3.1.3'!$B1356,NoSettings_v3!$A$2:$A$4612,0),MATCH('EPS 3.1.3'!D$1,NoSettings_v3!$C$1:$AH$1,0)),"")</f>
        <v>82012300000000</v>
      </c>
      <c r="E1356" s="157">
        <f>IFERROR(INDEX(NoSettings_v3!$C$2:$AH$4612,MATCH('EPS 3.1.3'!$B1356,NoSettings_v3!$A$2:$A$4612,0),MATCH('EPS 3.1.3'!E$1,NoSettings_v3!$C$1:$AH$1,0)),"")</f>
        <v>76289300000000</v>
      </c>
      <c r="F1356" s="157">
        <f>IFERROR(INDEX(NoSettings_v3!$C$2:$AH$4612,MATCH('EPS 3.1.3'!$B1356,NoSettings_v3!$A$2:$A$4612,0),MATCH('EPS 3.1.3'!F$1,NoSettings_v3!$C$1:$AH$1,0)),"")</f>
        <v>81279600000000</v>
      </c>
      <c r="G1356" s="157">
        <f>IFERROR(INDEX(NoSettings_v3!$C$2:$AH$4612,MATCH('EPS 3.1.3'!$B1356,NoSettings_v3!$A$2:$A$4612,0),MATCH('EPS 3.1.3'!G$1,NoSettings_v3!$C$1:$AH$1,0)),"")</f>
        <v>84545500000000</v>
      </c>
      <c r="H1356" s="157">
        <f>IFERROR(INDEX(NoSettings_v3!$C$2:$AH$4612,MATCH('EPS 3.1.3'!$B1356,NoSettings_v3!$A$2:$A$4612,0),MATCH('EPS 3.1.3'!H$1,NoSettings_v3!$C$1:$AH$1,0)),"")</f>
        <v>87228700000000</v>
      </c>
      <c r="I1356" s="157">
        <f>IFERROR(INDEX(NoSettings_v3!$C$2:$AH$4612,MATCH('EPS 3.1.3'!$B1356,NoSettings_v3!$A$2:$A$4612,0),MATCH('EPS 3.1.3'!I$1,NoSettings_v3!$C$1:$AH$1,0)),"")</f>
        <v>89465600000000</v>
      </c>
      <c r="J1356" s="157">
        <f>IFERROR(INDEX(NoSettings_v3!$C$2:$AH$4612,MATCH('EPS 3.1.3'!$B1356,NoSettings_v3!$A$2:$A$4612,0),MATCH('EPS 3.1.3'!J$1,NoSettings_v3!$C$1:$AH$1,0)),"")</f>
        <v>91484700000000</v>
      </c>
      <c r="K1356" s="157">
        <f>IFERROR(INDEX(NoSettings_v3!$C$2:$AH$4612,MATCH('EPS 3.1.3'!$B1356,NoSettings_v3!$A$2:$A$4612,0),MATCH('EPS 3.1.3'!K$1,NoSettings_v3!$C$1:$AH$1,0)),"")</f>
        <v>93377400000000</v>
      </c>
      <c r="L1356" s="157">
        <f>IFERROR(INDEX(NoSettings_v3!$C$2:$AH$4612,MATCH('EPS 3.1.3'!$B1356,NoSettings_v3!$A$2:$A$4612,0),MATCH('EPS 3.1.3'!L$1,NoSettings_v3!$C$1:$AH$1,0)),"")</f>
        <v>95211600000000</v>
      </c>
      <c r="M1356" s="157">
        <f>IFERROR(INDEX(NoSettings_v3!$C$2:$AH$4612,MATCH('EPS 3.1.3'!$B1356,NoSettings_v3!$A$2:$A$4612,0),MATCH('EPS 3.1.3'!M$1,NoSettings_v3!$C$1:$AH$1,0)),"")</f>
        <v>97136300000000</v>
      </c>
      <c r="N1356" s="157">
        <f>IFERROR(INDEX(NoSettings_v3!$C$2:$AH$4612,MATCH('EPS 3.1.3'!$B1356,NoSettings_v3!$A$2:$A$4612,0),MATCH('EPS 3.1.3'!N$1,NoSettings_v3!$C$1:$AH$1,0)),"")</f>
        <v>99045500000000</v>
      </c>
      <c r="O1356" s="157">
        <f>IFERROR(INDEX(NoSettings_v3!$C$2:$AH$4612,MATCH('EPS 3.1.3'!$B1356,NoSettings_v3!$A$2:$A$4612,0),MATCH('EPS 3.1.3'!O$1,NoSettings_v3!$C$1:$AH$1,0)),"")</f>
        <v>100937000000000</v>
      </c>
      <c r="P1356" s="157">
        <f>IFERROR(INDEX(NoSettings_v3!$C$2:$AH$4612,MATCH('EPS 3.1.3'!$B1356,NoSettings_v3!$A$2:$A$4612,0),MATCH('EPS 3.1.3'!P$1,NoSettings_v3!$C$1:$AH$1,0)),"")</f>
        <v>102844000000000</v>
      </c>
      <c r="Q1356" s="157">
        <f>IFERROR(INDEX(NoSettings_v3!$C$2:$AH$4612,MATCH('EPS 3.1.3'!$B1356,NoSettings_v3!$A$2:$A$4612,0),MATCH('EPS 3.1.3'!Q$1,NoSettings_v3!$C$1:$AH$1,0)),"")</f>
        <v>104771000000000</v>
      </c>
      <c r="R1356" s="157">
        <f>IFERROR(INDEX(NoSettings_v3!$C$2:$AH$4612,MATCH('EPS 3.1.3'!$B1356,NoSettings_v3!$A$2:$A$4612,0),MATCH('EPS 3.1.3'!R$1,NoSettings_v3!$C$1:$AH$1,0)),"")</f>
        <v>107200000000000</v>
      </c>
      <c r="S1356" s="157">
        <f>IFERROR(INDEX(NoSettings_v3!$C$2:$AH$4612,MATCH('EPS 3.1.3'!$B1356,NoSettings_v3!$A$2:$A$4612,0),MATCH('EPS 3.1.3'!S$1,NoSettings_v3!$C$1:$AH$1,0)),"")</f>
        <v>109730000000000</v>
      </c>
      <c r="T1356" s="157">
        <f>IFERROR(INDEX(NoSettings_v3!$C$2:$AH$4612,MATCH('EPS 3.1.3'!$B1356,NoSettings_v3!$A$2:$A$4612,0),MATCH('EPS 3.1.3'!T$1,NoSettings_v3!$C$1:$AH$1,0)),"")</f>
        <v>112260000000000</v>
      </c>
      <c r="U1356" s="157">
        <f>IFERROR(INDEX(NoSettings_v3!$C$2:$AH$4612,MATCH('EPS 3.1.3'!$B1356,NoSettings_v3!$A$2:$A$4612,0),MATCH('EPS 3.1.3'!U$1,NoSettings_v3!$C$1:$AH$1,0)),"")</f>
        <v>114790000000000</v>
      </c>
      <c r="V1356" s="157">
        <f>IFERROR(INDEX(NoSettings_v3!$C$2:$AH$4612,MATCH('EPS 3.1.3'!$B1356,NoSettings_v3!$A$2:$A$4612,0),MATCH('EPS 3.1.3'!V$1,NoSettings_v3!$C$1:$AH$1,0)),"")</f>
        <v>117320000000000</v>
      </c>
      <c r="W1356" s="157">
        <f>IFERROR(INDEX(NoSettings_v3!$C$2:$AH$4612,MATCH('EPS 3.1.3'!$B1356,NoSettings_v3!$A$2:$A$4612,0),MATCH('EPS 3.1.3'!W$1,NoSettings_v3!$C$1:$AH$1,0)),"")</f>
        <v>120862000000000</v>
      </c>
      <c r="X1356" s="157">
        <f>IFERROR(INDEX(NoSettings_v3!$C$2:$AH$4612,MATCH('EPS 3.1.3'!$B1356,NoSettings_v3!$A$2:$A$4612,0),MATCH('EPS 3.1.3'!X$1,NoSettings_v3!$C$1:$AH$1,0)),"")</f>
        <v>124505000000000</v>
      </c>
      <c r="Y1356" s="157">
        <f>IFERROR(INDEX(NoSettings_v3!$C$2:$AH$4612,MATCH('EPS 3.1.3'!$B1356,NoSettings_v3!$A$2:$A$4612,0),MATCH('EPS 3.1.3'!Y$1,NoSettings_v3!$C$1:$AH$1,0)),"")</f>
        <v>128145000000000</v>
      </c>
      <c r="Z1356" s="157">
        <f>IFERROR(INDEX(NoSettings_v3!$C$2:$AH$4612,MATCH('EPS 3.1.3'!$B1356,NoSettings_v3!$A$2:$A$4612,0),MATCH('EPS 3.1.3'!Z$1,NoSettings_v3!$C$1:$AH$1,0)),"")</f>
        <v>131787000000000</v>
      </c>
      <c r="AA1356" s="157">
        <f>IFERROR(INDEX(NoSettings_v3!$C$2:$AH$4612,MATCH('EPS 3.1.3'!$B1356,NoSettings_v3!$A$2:$A$4612,0),MATCH('EPS 3.1.3'!AA$1,NoSettings_v3!$C$1:$AH$1,0)),"")</f>
        <v>135328000000000</v>
      </c>
      <c r="AB1356" s="157">
        <f>IFERROR(INDEX(NoSettings_v3!$C$2:$AH$4612,MATCH('EPS 3.1.3'!$B1356,NoSettings_v3!$A$2:$A$4612,0),MATCH('EPS 3.1.3'!AB$1,NoSettings_v3!$C$1:$AH$1,0)),"")</f>
        <v>138262000000000</v>
      </c>
      <c r="AC1356" s="157">
        <f>IFERROR(INDEX(NoSettings_v3!$C$2:$AH$4612,MATCH('EPS 3.1.3'!$B1356,NoSettings_v3!$A$2:$A$4612,0),MATCH('EPS 3.1.3'!AC$1,NoSettings_v3!$C$1:$AH$1,0)),"")</f>
        <v>141095000000000</v>
      </c>
      <c r="AD1356" s="157">
        <f>IFERROR(INDEX(NoSettings_v3!$C$2:$AH$4612,MATCH('EPS 3.1.3'!$B1356,NoSettings_v3!$A$2:$A$4612,0),MATCH('EPS 3.1.3'!AD$1,NoSettings_v3!$C$1:$AH$1,0)),"")</f>
        <v>143929000000000</v>
      </c>
      <c r="AE1356" s="157">
        <f>IFERROR(INDEX(NoSettings_v3!$C$2:$AH$4612,MATCH('EPS 3.1.3'!$B1356,NoSettings_v3!$A$2:$A$4612,0),MATCH('EPS 3.1.3'!AE$1,NoSettings_v3!$C$1:$AH$1,0)),"")</f>
        <v>146760000000000</v>
      </c>
      <c r="AF1356" s="157">
        <f>IFERROR(INDEX(NoSettings_v3!$C$2:$AH$4612,MATCH('EPS 3.1.3'!$B1356,NoSettings_v3!$A$2:$A$4612,0),MATCH('EPS 3.1.3'!AF$1,NoSettings_v3!$C$1:$AH$1,0)),"")</f>
        <v>149593000000000</v>
      </c>
      <c r="AG1356" s="157">
        <f>IFERROR(INDEX(NoSettings_v3!$C$2:$AH$4612,MATCH('EPS 3.1.3'!$B1356,NoSettings_v3!$A$2:$A$4612,0),MATCH('EPS 3.1.3'!AG$1,NoSettings_v3!$C$1:$AH$1,0)),"")</f>
        <v>152426000000000</v>
      </c>
      <c r="AH1356" s="157">
        <f>IFERROR(INDEX(NoSettings_v3!$C$2:$AH$4612,MATCH('EPS 3.1.3'!$B1356,NoSettings_v3!$A$2:$A$4612,0),MATCH('EPS 3.1.3'!AH$1,NoSettings_v3!$C$1:$AH$1,0)),"")</f>
        <v>155262000000000</v>
      </c>
      <c r="AI1356" s="157">
        <f>IFERROR(INDEX(NoSettings_v3!$C$2:$AH$4612,MATCH('EPS 3.1.3'!$B1356,NoSettings_v3!$A$2:$A$4612,0),MATCH('EPS 3.1.3'!AI$1,NoSettings_v3!$C$1:$AH$1,0)),"")</f>
        <v>158197000000000</v>
      </c>
    </row>
    <row r="1357" spans="2:35" x14ac:dyDescent="0.35">
      <c r="B1357" s="161" t="s">
        <v>2072</v>
      </c>
      <c r="C1357" s="127" t="s">
        <v>964</v>
      </c>
      <c r="D1357" s="157">
        <f>IFERROR(INDEX(NoSettings_v3!$C$2:$AH$4612,MATCH('EPS 3.1.3'!$B1357,NoSettings_v3!$A$2:$A$4612,0),MATCH('EPS 3.1.3'!D$1,NoSettings_v3!$C$1:$AH$1,0)),"")</f>
        <v>0</v>
      </c>
      <c r="E1357" s="157">
        <f>IFERROR(INDEX(NoSettings_v3!$C$2:$AH$4612,MATCH('EPS 3.1.3'!$B1357,NoSettings_v3!$A$2:$A$4612,0),MATCH('EPS 3.1.3'!E$1,NoSettings_v3!$C$1:$AH$1,0)),"")</f>
        <v>0</v>
      </c>
      <c r="F1357" s="157">
        <f>IFERROR(INDEX(NoSettings_v3!$C$2:$AH$4612,MATCH('EPS 3.1.3'!$B1357,NoSettings_v3!$A$2:$A$4612,0),MATCH('EPS 3.1.3'!F$1,NoSettings_v3!$C$1:$AH$1,0)),"")</f>
        <v>0</v>
      </c>
      <c r="G1357" s="157">
        <f>IFERROR(INDEX(NoSettings_v3!$C$2:$AH$4612,MATCH('EPS 3.1.3'!$B1357,NoSettings_v3!$A$2:$A$4612,0),MATCH('EPS 3.1.3'!G$1,NoSettings_v3!$C$1:$AH$1,0)),"")</f>
        <v>0</v>
      </c>
      <c r="H1357" s="157">
        <f>IFERROR(INDEX(NoSettings_v3!$C$2:$AH$4612,MATCH('EPS 3.1.3'!$B1357,NoSettings_v3!$A$2:$A$4612,0),MATCH('EPS 3.1.3'!H$1,NoSettings_v3!$C$1:$AH$1,0)),"")</f>
        <v>0</v>
      </c>
      <c r="I1357" s="157">
        <f>IFERROR(INDEX(NoSettings_v3!$C$2:$AH$4612,MATCH('EPS 3.1.3'!$B1357,NoSettings_v3!$A$2:$A$4612,0),MATCH('EPS 3.1.3'!I$1,NoSettings_v3!$C$1:$AH$1,0)),"")</f>
        <v>0</v>
      </c>
      <c r="J1357" s="157">
        <f>IFERROR(INDEX(NoSettings_v3!$C$2:$AH$4612,MATCH('EPS 3.1.3'!$B1357,NoSettings_v3!$A$2:$A$4612,0),MATCH('EPS 3.1.3'!J$1,NoSettings_v3!$C$1:$AH$1,0)),"")</f>
        <v>0</v>
      </c>
      <c r="K1357" s="157">
        <f>IFERROR(INDEX(NoSettings_v3!$C$2:$AH$4612,MATCH('EPS 3.1.3'!$B1357,NoSettings_v3!$A$2:$A$4612,0),MATCH('EPS 3.1.3'!K$1,NoSettings_v3!$C$1:$AH$1,0)),"")</f>
        <v>0</v>
      </c>
      <c r="L1357" s="157">
        <f>IFERROR(INDEX(NoSettings_v3!$C$2:$AH$4612,MATCH('EPS 3.1.3'!$B1357,NoSettings_v3!$A$2:$A$4612,0),MATCH('EPS 3.1.3'!L$1,NoSettings_v3!$C$1:$AH$1,0)),"")</f>
        <v>0</v>
      </c>
      <c r="M1357" s="157">
        <f>IFERROR(INDEX(NoSettings_v3!$C$2:$AH$4612,MATCH('EPS 3.1.3'!$B1357,NoSettings_v3!$A$2:$A$4612,0),MATCH('EPS 3.1.3'!M$1,NoSettings_v3!$C$1:$AH$1,0)),"")</f>
        <v>0</v>
      </c>
      <c r="N1357" s="157">
        <f>IFERROR(INDEX(NoSettings_v3!$C$2:$AH$4612,MATCH('EPS 3.1.3'!$B1357,NoSettings_v3!$A$2:$A$4612,0),MATCH('EPS 3.1.3'!N$1,NoSettings_v3!$C$1:$AH$1,0)),"")</f>
        <v>0</v>
      </c>
      <c r="O1357" s="157">
        <f>IFERROR(INDEX(NoSettings_v3!$C$2:$AH$4612,MATCH('EPS 3.1.3'!$B1357,NoSettings_v3!$A$2:$A$4612,0),MATCH('EPS 3.1.3'!O$1,NoSettings_v3!$C$1:$AH$1,0)),"")</f>
        <v>0</v>
      </c>
      <c r="P1357" s="157">
        <f>IFERROR(INDEX(NoSettings_v3!$C$2:$AH$4612,MATCH('EPS 3.1.3'!$B1357,NoSettings_v3!$A$2:$A$4612,0),MATCH('EPS 3.1.3'!P$1,NoSettings_v3!$C$1:$AH$1,0)),"")</f>
        <v>0</v>
      </c>
      <c r="Q1357" s="157">
        <f>IFERROR(INDEX(NoSettings_v3!$C$2:$AH$4612,MATCH('EPS 3.1.3'!$B1357,NoSettings_v3!$A$2:$A$4612,0),MATCH('EPS 3.1.3'!Q$1,NoSettings_v3!$C$1:$AH$1,0)),"")</f>
        <v>0</v>
      </c>
      <c r="R1357" s="157">
        <f>IFERROR(INDEX(NoSettings_v3!$C$2:$AH$4612,MATCH('EPS 3.1.3'!$B1357,NoSettings_v3!$A$2:$A$4612,0),MATCH('EPS 3.1.3'!R$1,NoSettings_v3!$C$1:$AH$1,0)),"")</f>
        <v>0</v>
      </c>
      <c r="S1357" s="157">
        <f>IFERROR(INDEX(NoSettings_v3!$C$2:$AH$4612,MATCH('EPS 3.1.3'!$B1357,NoSettings_v3!$A$2:$A$4612,0),MATCH('EPS 3.1.3'!S$1,NoSettings_v3!$C$1:$AH$1,0)),"")</f>
        <v>0</v>
      </c>
      <c r="T1357" s="157">
        <f>IFERROR(INDEX(NoSettings_v3!$C$2:$AH$4612,MATCH('EPS 3.1.3'!$B1357,NoSettings_v3!$A$2:$A$4612,0),MATCH('EPS 3.1.3'!T$1,NoSettings_v3!$C$1:$AH$1,0)),"")</f>
        <v>0</v>
      </c>
      <c r="U1357" s="157">
        <f>IFERROR(INDEX(NoSettings_v3!$C$2:$AH$4612,MATCH('EPS 3.1.3'!$B1357,NoSettings_v3!$A$2:$A$4612,0),MATCH('EPS 3.1.3'!U$1,NoSettings_v3!$C$1:$AH$1,0)),"")</f>
        <v>0</v>
      </c>
      <c r="V1357" s="157">
        <f>IFERROR(INDEX(NoSettings_v3!$C$2:$AH$4612,MATCH('EPS 3.1.3'!$B1357,NoSettings_v3!$A$2:$A$4612,0),MATCH('EPS 3.1.3'!V$1,NoSettings_v3!$C$1:$AH$1,0)),"")</f>
        <v>0</v>
      </c>
      <c r="W1357" s="157">
        <f>IFERROR(INDEX(NoSettings_v3!$C$2:$AH$4612,MATCH('EPS 3.1.3'!$B1357,NoSettings_v3!$A$2:$A$4612,0),MATCH('EPS 3.1.3'!W$1,NoSettings_v3!$C$1:$AH$1,0)),"")</f>
        <v>0</v>
      </c>
      <c r="X1357" s="157">
        <f>IFERROR(INDEX(NoSettings_v3!$C$2:$AH$4612,MATCH('EPS 3.1.3'!$B1357,NoSettings_v3!$A$2:$A$4612,0),MATCH('EPS 3.1.3'!X$1,NoSettings_v3!$C$1:$AH$1,0)),"")</f>
        <v>0</v>
      </c>
      <c r="Y1357" s="157">
        <f>IFERROR(INDEX(NoSettings_v3!$C$2:$AH$4612,MATCH('EPS 3.1.3'!$B1357,NoSettings_v3!$A$2:$A$4612,0),MATCH('EPS 3.1.3'!Y$1,NoSettings_v3!$C$1:$AH$1,0)),"")</f>
        <v>0</v>
      </c>
      <c r="Z1357" s="157">
        <f>IFERROR(INDEX(NoSettings_v3!$C$2:$AH$4612,MATCH('EPS 3.1.3'!$B1357,NoSettings_v3!$A$2:$A$4612,0),MATCH('EPS 3.1.3'!Z$1,NoSettings_v3!$C$1:$AH$1,0)),"")</f>
        <v>0</v>
      </c>
      <c r="AA1357" s="157">
        <f>IFERROR(INDEX(NoSettings_v3!$C$2:$AH$4612,MATCH('EPS 3.1.3'!$B1357,NoSettings_v3!$A$2:$A$4612,0),MATCH('EPS 3.1.3'!AA$1,NoSettings_v3!$C$1:$AH$1,0)),"")</f>
        <v>0</v>
      </c>
      <c r="AB1357" s="157">
        <f>IFERROR(INDEX(NoSettings_v3!$C$2:$AH$4612,MATCH('EPS 3.1.3'!$B1357,NoSettings_v3!$A$2:$A$4612,0),MATCH('EPS 3.1.3'!AB$1,NoSettings_v3!$C$1:$AH$1,0)),"")</f>
        <v>0</v>
      </c>
      <c r="AC1357" s="157">
        <f>IFERROR(INDEX(NoSettings_v3!$C$2:$AH$4612,MATCH('EPS 3.1.3'!$B1357,NoSettings_v3!$A$2:$A$4612,0),MATCH('EPS 3.1.3'!AC$1,NoSettings_v3!$C$1:$AH$1,0)),"")</f>
        <v>0</v>
      </c>
      <c r="AD1357" s="157">
        <f>IFERROR(INDEX(NoSettings_v3!$C$2:$AH$4612,MATCH('EPS 3.1.3'!$B1357,NoSettings_v3!$A$2:$A$4612,0),MATCH('EPS 3.1.3'!AD$1,NoSettings_v3!$C$1:$AH$1,0)),"")</f>
        <v>0</v>
      </c>
      <c r="AE1357" s="157">
        <f>IFERROR(INDEX(NoSettings_v3!$C$2:$AH$4612,MATCH('EPS 3.1.3'!$B1357,NoSettings_v3!$A$2:$A$4612,0),MATCH('EPS 3.1.3'!AE$1,NoSettings_v3!$C$1:$AH$1,0)),"")</f>
        <v>0</v>
      </c>
      <c r="AF1357" s="157">
        <f>IFERROR(INDEX(NoSettings_v3!$C$2:$AH$4612,MATCH('EPS 3.1.3'!$B1357,NoSettings_v3!$A$2:$A$4612,0),MATCH('EPS 3.1.3'!AF$1,NoSettings_v3!$C$1:$AH$1,0)),"")</f>
        <v>0</v>
      </c>
      <c r="AG1357" s="157">
        <f>IFERROR(INDEX(NoSettings_v3!$C$2:$AH$4612,MATCH('EPS 3.1.3'!$B1357,NoSettings_v3!$A$2:$A$4612,0),MATCH('EPS 3.1.3'!AG$1,NoSettings_v3!$C$1:$AH$1,0)),"")</f>
        <v>0</v>
      </c>
      <c r="AH1357" s="157">
        <f>IFERROR(INDEX(NoSettings_v3!$C$2:$AH$4612,MATCH('EPS 3.1.3'!$B1357,NoSettings_v3!$A$2:$A$4612,0),MATCH('EPS 3.1.3'!AH$1,NoSettings_v3!$C$1:$AH$1,0)),"")</f>
        <v>0</v>
      </c>
      <c r="AI1357" s="157">
        <f>IFERROR(INDEX(NoSettings_v3!$C$2:$AH$4612,MATCH('EPS 3.1.3'!$B1357,NoSettings_v3!$A$2:$A$4612,0),MATCH('EPS 3.1.3'!AI$1,NoSettings_v3!$C$1:$AH$1,0)),"")</f>
        <v>0</v>
      </c>
    </row>
    <row r="1358" spans="2:35" x14ac:dyDescent="0.35">
      <c r="B1358" s="161" t="s">
        <v>2073</v>
      </c>
      <c r="C1358" s="127" t="s">
        <v>964</v>
      </c>
      <c r="D1358" s="157">
        <f>IFERROR(INDEX(NoSettings_v3!$C$2:$AH$4612,MATCH('EPS 3.1.3'!$B1358,NoSettings_v3!$A$2:$A$4612,0),MATCH('EPS 3.1.3'!D$1,NoSettings_v3!$C$1:$AH$1,0)),"")</f>
        <v>17757000000000</v>
      </c>
      <c r="E1358" s="157">
        <f>IFERROR(INDEX(NoSettings_v3!$C$2:$AH$4612,MATCH('EPS 3.1.3'!$B1358,NoSettings_v3!$A$2:$A$4612,0),MATCH('EPS 3.1.3'!E$1,NoSettings_v3!$C$1:$AH$1,0)),"")</f>
        <v>16227300000000</v>
      </c>
      <c r="F1358" s="157">
        <f>IFERROR(INDEX(NoSettings_v3!$C$2:$AH$4612,MATCH('EPS 3.1.3'!$B1358,NoSettings_v3!$A$2:$A$4612,0),MATCH('EPS 3.1.3'!F$1,NoSettings_v3!$C$1:$AH$1,0)),"")</f>
        <v>16992200000000</v>
      </c>
      <c r="G1358" s="157">
        <f>IFERROR(INDEX(NoSettings_v3!$C$2:$AH$4612,MATCH('EPS 3.1.3'!$B1358,NoSettings_v3!$A$2:$A$4612,0),MATCH('EPS 3.1.3'!G$1,NoSettings_v3!$C$1:$AH$1,0)),"")</f>
        <v>17374600000000</v>
      </c>
      <c r="H1358" s="157">
        <f>IFERROR(INDEX(NoSettings_v3!$C$2:$AH$4612,MATCH('EPS 3.1.3'!$B1358,NoSettings_v3!$A$2:$A$4612,0),MATCH('EPS 3.1.3'!H$1,NoSettings_v3!$C$1:$AH$1,0)),"")</f>
        <v>17565800000000</v>
      </c>
      <c r="I1358" s="157">
        <f>IFERROR(INDEX(NoSettings_v3!$C$2:$AH$4612,MATCH('EPS 3.1.3'!$B1358,NoSettings_v3!$A$2:$A$4612,0),MATCH('EPS 3.1.3'!I$1,NoSettings_v3!$C$1:$AH$1,0)),"")</f>
        <v>17661400000000</v>
      </c>
      <c r="J1358" s="157">
        <f>IFERROR(INDEX(NoSettings_v3!$C$2:$AH$4612,MATCH('EPS 3.1.3'!$B1358,NoSettings_v3!$A$2:$A$4612,0),MATCH('EPS 3.1.3'!J$1,NoSettings_v3!$C$1:$AH$1,0)),"")</f>
        <v>23612300000000</v>
      </c>
      <c r="K1358" s="157">
        <f>IFERROR(INDEX(NoSettings_v3!$C$2:$AH$4612,MATCH('EPS 3.1.3'!$B1358,NoSettings_v3!$A$2:$A$4612,0),MATCH('EPS 3.1.3'!K$1,NoSettings_v3!$C$1:$AH$1,0)),"")</f>
        <v>23644100000000</v>
      </c>
      <c r="L1358" s="157">
        <f>IFERROR(INDEX(NoSettings_v3!$C$2:$AH$4612,MATCH('EPS 3.1.3'!$B1358,NoSettings_v3!$A$2:$A$4612,0),MATCH('EPS 3.1.3'!L$1,NoSettings_v3!$C$1:$AH$1,0)),"")</f>
        <v>23660100000000</v>
      </c>
      <c r="M1358" s="157">
        <f>IFERROR(INDEX(NoSettings_v3!$C$2:$AH$4612,MATCH('EPS 3.1.3'!$B1358,NoSettings_v3!$A$2:$A$4612,0),MATCH('EPS 3.1.3'!M$1,NoSettings_v3!$C$1:$AH$1,0)),"")</f>
        <v>23668000000000</v>
      </c>
      <c r="N1358" s="157">
        <f>IFERROR(INDEX(NoSettings_v3!$C$2:$AH$4612,MATCH('EPS 3.1.3'!$B1358,NoSettings_v3!$A$2:$A$4612,0),MATCH('EPS 3.1.3'!N$1,NoSettings_v3!$C$1:$AH$1,0)),"")</f>
        <v>23672000000000</v>
      </c>
      <c r="O1358" s="157">
        <f>IFERROR(INDEX(NoSettings_v3!$C$2:$AH$4612,MATCH('EPS 3.1.3'!$B1358,NoSettings_v3!$A$2:$A$4612,0),MATCH('EPS 3.1.3'!O$1,NoSettings_v3!$C$1:$AH$1,0)),"")</f>
        <v>23674000000000</v>
      </c>
      <c r="P1358" s="157">
        <f>IFERROR(INDEX(NoSettings_v3!$C$2:$AH$4612,MATCH('EPS 3.1.3'!$B1358,NoSettings_v3!$A$2:$A$4612,0),MATCH('EPS 3.1.3'!P$1,NoSettings_v3!$C$1:$AH$1,0)),"")</f>
        <v>23675000000000</v>
      </c>
      <c r="Q1358" s="157">
        <f>IFERROR(INDEX(NoSettings_v3!$C$2:$AH$4612,MATCH('EPS 3.1.3'!$B1358,NoSettings_v3!$A$2:$A$4612,0),MATCH('EPS 3.1.3'!Q$1,NoSettings_v3!$C$1:$AH$1,0)),"")</f>
        <v>23676000000000</v>
      </c>
      <c r="R1358" s="157">
        <f>IFERROR(INDEX(NoSettings_v3!$C$2:$AH$4612,MATCH('EPS 3.1.3'!$B1358,NoSettings_v3!$A$2:$A$4612,0),MATCH('EPS 3.1.3'!R$1,NoSettings_v3!$C$1:$AH$1,0)),"")</f>
        <v>23676000000000</v>
      </c>
      <c r="S1358" s="157">
        <f>IFERROR(INDEX(NoSettings_v3!$C$2:$AH$4612,MATCH('EPS 3.1.3'!$B1358,NoSettings_v3!$A$2:$A$4612,0),MATCH('EPS 3.1.3'!S$1,NoSettings_v3!$C$1:$AH$1,0)),"")</f>
        <v>29595000000000</v>
      </c>
      <c r="T1358" s="157">
        <f>IFERROR(INDEX(NoSettings_v3!$C$2:$AH$4612,MATCH('EPS 3.1.3'!$B1358,NoSettings_v3!$A$2:$A$4612,0),MATCH('EPS 3.1.3'!T$1,NoSettings_v3!$C$1:$AH$1,0)),"")</f>
        <v>29595000000000</v>
      </c>
      <c r="U1358" s="157">
        <f>IFERROR(INDEX(NoSettings_v3!$C$2:$AH$4612,MATCH('EPS 3.1.3'!$B1358,NoSettings_v3!$A$2:$A$4612,0),MATCH('EPS 3.1.3'!U$1,NoSettings_v3!$C$1:$AH$1,0)),"")</f>
        <v>29595000000000</v>
      </c>
      <c r="V1358" s="157">
        <f>IFERROR(INDEX(NoSettings_v3!$C$2:$AH$4612,MATCH('EPS 3.1.3'!$B1358,NoSettings_v3!$A$2:$A$4612,0),MATCH('EPS 3.1.3'!V$1,NoSettings_v3!$C$1:$AH$1,0)),"")</f>
        <v>29595000000000</v>
      </c>
      <c r="W1358" s="157">
        <f>IFERROR(INDEX(NoSettings_v3!$C$2:$AH$4612,MATCH('EPS 3.1.3'!$B1358,NoSettings_v3!$A$2:$A$4612,0),MATCH('EPS 3.1.3'!W$1,NoSettings_v3!$C$1:$AH$1,0)),"")</f>
        <v>29595000000000</v>
      </c>
      <c r="X1358" s="157">
        <f>IFERROR(INDEX(NoSettings_v3!$C$2:$AH$4612,MATCH('EPS 3.1.3'!$B1358,NoSettings_v3!$A$2:$A$4612,0),MATCH('EPS 3.1.3'!X$1,NoSettings_v3!$C$1:$AH$1,0)),"")</f>
        <v>29595000000000</v>
      </c>
      <c r="Y1358" s="157">
        <f>IFERROR(INDEX(NoSettings_v3!$C$2:$AH$4612,MATCH('EPS 3.1.3'!$B1358,NoSettings_v3!$A$2:$A$4612,0),MATCH('EPS 3.1.3'!Y$1,NoSettings_v3!$C$1:$AH$1,0)),"")</f>
        <v>29595000000000</v>
      </c>
      <c r="Z1358" s="157">
        <f>IFERROR(INDEX(NoSettings_v3!$C$2:$AH$4612,MATCH('EPS 3.1.3'!$B1358,NoSettings_v3!$A$2:$A$4612,0),MATCH('EPS 3.1.3'!Z$1,NoSettings_v3!$C$1:$AH$1,0)),"")</f>
        <v>29595000000000</v>
      </c>
      <c r="AA1358" s="157">
        <f>IFERROR(INDEX(NoSettings_v3!$C$2:$AH$4612,MATCH('EPS 3.1.3'!$B1358,NoSettings_v3!$A$2:$A$4612,0),MATCH('EPS 3.1.3'!AA$1,NoSettings_v3!$C$1:$AH$1,0)),"")</f>
        <v>35514000000000</v>
      </c>
      <c r="AB1358" s="157">
        <f>IFERROR(INDEX(NoSettings_v3!$C$2:$AH$4612,MATCH('EPS 3.1.3'!$B1358,NoSettings_v3!$A$2:$A$4612,0),MATCH('EPS 3.1.3'!AB$1,NoSettings_v3!$C$1:$AH$1,0)),"")</f>
        <v>35514000000000</v>
      </c>
      <c r="AC1358" s="157">
        <f>IFERROR(INDEX(NoSettings_v3!$C$2:$AH$4612,MATCH('EPS 3.1.3'!$B1358,NoSettings_v3!$A$2:$A$4612,0),MATCH('EPS 3.1.3'!AC$1,NoSettings_v3!$C$1:$AH$1,0)),"")</f>
        <v>35514000000000</v>
      </c>
      <c r="AD1358" s="157">
        <f>IFERROR(INDEX(NoSettings_v3!$C$2:$AH$4612,MATCH('EPS 3.1.3'!$B1358,NoSettings_v3!$A$2:$A$4612,0),MATCH('EPS 3.1.3'!AD$1,NoSettings_v3!$C$1:$AH$1,0)),"")</f>
        <v>35514000000000</v>
      </c>
      <c r="AE1358" s="157">
        <f>IFERROR(INDEX(NoSettings_v3!$C$2:$AH$4612,MATCH('EPS 3.1.3'!$B1358,NoSettings_v3!$A$2:$A$4612,0),MATCH('EPS 3.1.3'!AE$1,NoSettings_v3!$C$1:$AH$1,0)),"")</f>
        <v>35514000000000</v>
      </c>
      <c r="AF1358" s="157">
        <f>IFERROR(INDEX(NoSettings_v3!$C$2:$AH$4612,MATCH('EPS 3.1.3'!$B1358,NoSettings_v3!$A$2:$A$4612,0),MATCH('EPS 3.1.3'!AF$1,NoSettings_v3!$C$1:$AH$1,0)),"")</f>
        <v>41433000000000</v>
      </c>
      <c r="AG1358" s="157">
        <f>IFERROR(INDEX(NoSettings_v3!$C$2:$AH$4612,MATCH('EPS 3.1.3'!$B1358,NoSettings_v3!$A$2:$A$4612,0),MATCH('EPS 3.1.3'!AG$1,NoSettings_v3!$C$1:$AH$1,0)),"")</f>
        <v>41433000000000</v>
      </c>
      <c r="AH1358" s="157">
        <f>IFERROR(INDEX(NoSettings_v3!$C$2:$AH$4612,MATCH('EPS 3.1.3'!$B1358,NoSettings_v3!$A$2:$A$4612,0),MATCH('EPS 3.1.3'!AH$1,NoSettings_v3!$C$1:$AH$1,0)),"")</f>
        <v>41433000000000</v>
      </c>
      <c r="AI1358" s="157">
        <f>IFERROR(INDEX(NoSettings_v3!$C$2:$AH$4612,MATCH('EPS 3.1.3'!$B1358,NoSettings_v3!$A$2:$A$4612,0),MATCH('EPS 3.1.3'!AI$1,NoSettings_v3!$C$1:$AH$1,0)),"")</f>
        <v>41433000000000</v>
      </c>
    </row>
    <row r="1359" spans="2:35" x14ac:dyDescent="0.35">
      <c r="B1359" s="161" t="s">
        <v>2074</v>
      </c>
      <c r="C1359" s="127" t="s">
        <v>964</v>
      </c>
      <c r="D1359" s="157">
        <f>IFERROR(INDEX(NoSettings_v3!$C$2:$AH$4612,MATCH('EPS 3.1.3'!$B1359,NoSettings_v3!$A$2:$A$4612,0),MATCH('EPS 3.1.3'!D$1,NoSettings_v3!$C$1:$AH$1,0)),"")</f>
        <v>0</v>
      </c>
      <c r="E1359" s="157">
        <f>IFERROR(INDEX(NoSettings_v3!$C$2:$AH$4612,MATCH('EPS 3.1.3'!$B1359,NoSettings_v3!$A$2:$A$4612,0),MATCH('EPS 3.1.3'!E$1,NoSettings_v3!$C$1:$AH$1,0)),"")</f>
        <v>0</v>
      </c>
      <c r="F1359" s="157">
        <f>IFERROR(INDEX(NoSettings_v3!$C$2:$AH$4612,MATCH('EPS 3.1.3'!$B1359,NoSettings_v3!$A$2:$A$4612,0),MATCH('EPS 3.1.3'!F$1,NoSettings_v3!$C$1:$AH$1,0)),"")</f>
        <v>0</v>
      </c>
      <c r="G1359" s="157">
        <f>IFERROR(INDEX(NoSettings_v3!$C$2:$AH$4612,MATCH('EPS 3.1.3'!$B1359,NoSettings_v3!$A$2:$A$4612,0),MATCH('EPS 3.1.3'!G$1,NoSettings_v3!$C$1:$AH$1,0)),"")</f>
        <v>0</v>
      </c>
      <c r="H1359" s="157">
        <f>IFERROR(INDEX(NoSettings_v3!$C$2:$AH$4612,MATCH('EPS 3.1.3'!$B1359,NoSettings_v3!$A$2:$A$4612,0),MATCH('EPS 3.1.3'!H$1,NoSettings_v3!$C$1:$AH$1,0)),"")</f>
        <v>0</v>
      </c>
      <c r="I1359" s="157">
        <f>IFERROR(INDEX(NoSettings_v3!$C$2:$AH$4612,MATCH('EPS 3.1.3'!$B1359,NoSettings_v3!$A$2:$A$4612,0),MATCH('EPS 3.1.3'!I$1,NoSettings_v3!$C$1:$AH$1,0)),"")</f>
        <v>0</v>
      </c>
      <c r="J1359" s="157">
        <f>IFERROR(INDEX(NoSettings_v3!$C$2:$AH$4612,MATCH('EPS 3.1.3'!$B1359,NoSettings_v3!$A$2:$A$4612,0),MATCH('EPS 3.1.3'!J$1,NoSettings_v3!$C$1:$AH$1,0)),"")</f>
        <v>0</v>
      </c>
      <c r="K1359" s="157">
        <f>IFERROR(INDEX(NoSettings_v3!$C$2:$AH$4612,MATCH('EPS 3.1.3'!$B1359,NoSettings_v3!$A$2:$A$4612,0),MATCH('EPS 3.1.3'!K$1,NoSettings_v3!$C$1:$AH$1,0)),"")</f>
        <v>0</v>
      </c>
      <c r="L1359" s="157">
        <f>IFERROR(INDEX(NoSettings_v3!$C$2:$AH$4612,MATCH('EPS 3.1.3'!$B1359,NoSettings_v3!$A$2:$A$4612,0),MATCH('EPS 3.1.3'!L$1,NoSettings_v3!$C$1:$AH$1,0)),"")</f>
        <v>0</v>
      </c>
      <c r="M1359" s="157">
        <f>IFERROR(INDEX(NoSettings_v3!$C$2:$AH$4612,MATCH('EPS 3.1.3'!$B1359,NoSettings_v3!$A$2:$A$4612,0),MATCH('EPS 3.1.3'!M$1,NoSettings_v3!$C$1:$AH$1,0)),"")</f>
        <v>0</v>
      </c>
      <c r="N1359" s="157">
        <f>IFERROR(INDEX(NoSettings_v3!$C$2:$AH$4612,MATCH('EPS 3.1.3'!$B1359,NoSettings_v3!$A$2:$A$4612,0),MATCH('EPS 3.1.3'!N$1,NoSettings_v3!$C$1:$AH$1,0)),"")</f>
        <v>0</v>
      </c>
      <c r="O1359" s="157">
        <f>IFERROR(INDEX(NoSettings_v3!$C$2:$AH$4612,MATCH('EPS 3.1.3'!$B1359,NoSettings_v3!$A$2:$A$4612,0),MATCH('EPS 3.1.3'!O$1,NoSettings_v3!$C$1:$AH$1,0)),"")</f>
        <v>0</v>
      </c>
      <c r="P1359" s="157">
        <f>IFERROR(INDEX(NoSettings_v3!$C$2:$AH$4612,MATCH('EPS 3.1.3'!$B1359,NoSettings_v3!$A$2:$A$4612,0),MATCH('EPS 3.1.3'!P$1,NoSettings_v3!$C$1:$AH$1,0)),"")</f>
        <v>0</v>
      </c>
      <c r="Q1359" s="157">
        <f>IFERROR(INDEX(NoSettings_v3!$C$2:$AH$4612,MATCH('EPS 3.1.3'!$B1359,NoSettings_v3!$A$2:$A$4612,0),MATCH('EPS 3.1.3'!Q$1,NoSettings_v3!$C$1:$AH$1,0)),"")</f>
        <v>0</v>
      </c>
      <c r="R1359" s="157">
        <f>IFERROR(INDEX(NoSettings_v3!$C$2:$AH$4612,MATCH('EPS 3.1.3'!$B1359,NoSettings_v3!$A$2:$A$4612,0),MATCH('EPS 3.1.3'!R$1,NoSettings_v3!$C$1:$AH$1,0)),"")</f>
        <v>0</v>
      </c>
      <c r="S1359" s="157">
        <f>IFERROR(INDEX(NoSettings_v3!$C$2:$AH$4612,MATCH('EPS 3.1.3'!$B1359,NoSettings_v3!$A$2:$A$4612,0),MATCH('EPS 3.1.3'!S$1,NoSettings_v3!$C$1:$AH$1,0)),"")</f>
        <v>0</v>
      </c>
      <c r="T1359" s="157">
        <f>IFERROR(INDEX(NoSettings_v3!$C$2:$AH$4612,MATCH('EPS 3.1.3'!$B1359,NoSettings_v3!$A$2:$A$4612,0),MATCH('EPS 3.1.3'!T$1,NoSettings_v3!$C$1:$AH$1,0)),"")</f>
        <v>0</v>
      </c>
      <c r="U1359" s="157">
        <f>IFERROR(INDEX(NoSettings_v3!$C$2:$AH$4612,MATCH('EPS 3.1.3'!$B1359,NoSettings_v3!$A$2:$A$4612,0),MATCH('EPS 3.1.3'!U$1,NoSettings_v3!$C$1:$AH$1,0)),"")</f>
        <v>0</v>
      </c>
      <c r="V1359" s="157">
        <f>IFERROR(INDEX(NoSettings_v3!$C$2:$AH$4612,MATCH('EPS 3.1.3'!$B1359,NoSettings_v3!$A$2:$A$4612,0),MATCH('EPS 3.1.3'!V$1,NoSettings_v3!$C$1:$AH$1,0)),"")</f>
        <v>0</v>
      </c>
      <c r="W1359" s="157">
        <f>IFERROR(INDEX(NoSettings_v3!$C$2:$AH$4612,MATCH('EPS 3.1.3'!$B1359,NoSettings_v3!$A$2:$A$4612,0),MATCH('EPS 3.1.3'!W$1,NoSettings_v3!$C$1:$AH$1,0)),"")</f>
        <v>0</v>
      </c>
      <c r="X1359" s="157">
        <f>IFERROR(INDEX(NoSettings_v3!$C$2:$AH$4612,MATCH('EPS 3.1.3'!$B1359,NoSettings_v3!$A$2:$A$4612,0),MATCH('EPS 3.1.3'!X$1,NoSettings_v3!$C$1:$AH$1,0)),"")</f>
        <v>0</v>
      </c>
      <c r="Y1359" s="157">
        <f>IFERROR(INDEX(NoSettings_v3!$C$2:$AH$4612,MATCH('EPS 3.1.3'!$B1359,NoSettings_v3!$A$2:$A$4612,0),MATCH('EPS 3.1.3'!Y$1,NoSettings_v3!$C$1:$AH$1,0)),"")</f>
        <v>0</v>
      </c>
      <c r="Z1359" s="157">
        <f>IFERROR(INDEX(NoSettings_v3!$C$2:$AH$4612,MATCH('EPS 3.1.3'!$B1359,NoSettings_v3!$A$2:$A$4612,0),MATCH('EPS 3.1.3'!Z$1,NoSettings_v3!$C$1:$AH$1,0)),"")</f>
        <v>0</v>
      </c>
      <c r="AA1359" s="157">
        <f>IFERROR(INDEX(NoSettings_v3!$C$2:$AH$4612,MATCH('EPS 3.1.3'!$B1359,NoSettings_v3!$A$2:$A$4612,0),MATCH('EPS 3.1.3'!AA$1,NoSettings_v3!$C$1:$AH$1,0)),"")</f>
        <v>0</v>
      </c>
      <c r="AB1359" s="157">
        <f>IFERROR(INDEX(NoSettings_v3!$C$2:$AH$4612,MATCH('EPS 3.1.3'!$B1359,NoSettings_v3!$A$2:$A$4612,0),MATCH('EPS 3.1.3'!AB$1,NoSettings_v3!$C$1:$AH$1,0)),"")</f>
        <v>0</v>
      </c>
      <c r="AC1359" s="157">
        <f>IFERROR(INDEX(NoSettings_v3!$C$2:$AH$4612,MATCH('EPS 3.1.3'!$B1359,NoSettings_v3!$A$2:$A$4612,0),MATCH('EPS 3.1.3'!AC$1,NoSettings_v3!$C$1:$AH$1,0)),"")</f>
        <v>0</v>
      </c>
      <c r="AD1359" s="157">
        <f>IFERROR(INDEX(NoSettings_v3!$C$2:$AH$4612,MATCH('EPS 3.1.3'!$B1359,NoSettings_v3!$A$2:$A$4612,0),MATCH('EPS 3.1.3'!AD$1,NoSettings_v3!$C$1:$AH$1,0)),"")</f>
        <v>0</v>
      </c>
      <c r="AE1359" s="157">
        <f>IFERROR(INDEX(NoSettings_v3!$C$2:$AH$4612,MATCH('EPS 3.1.3'!$B1359,NoSettings_v3!$A$2:$A$4612,0),MATCH('EPS 3.1.3'!AE$1,NoSettings_v3!$C$1:$AH$1,0)),"")</f>
        <v>0</v>
      </c>
      <c r="AF1359" s="157">
        <f>IFERROR(INDEX(NoSettings_v3!$C$2:$AH$4612,MATCH('EPS 3.1.3'!$B1359,NoSettings_v3!$A$2:$A$4612,0),MATCH('EPS 3.1.3'!AF$1,NoSettings_v3!$C$1:$AH$1,0)),"")</f>
        <v>0</v>
      </c>
      <c r="AG1359" s="157">
        <f>IFERROR(INDEX(NoSettings_v3!$C$2:$AH$4612,MATCH('EPS 3.1.3'!$B1359,NoSettings_v3!$A$2:$A$4612,0),MATCH('EPS 3.1.3'!AG$1,NoSettings_v3!$C$1:$AH$1,0)),"")</f>
        <v>0</v>
      </c>
      <c r="AH1359" s="157">
        <f>IFERROR(INDEX(NoSettings_v3!$C$2:$AH$4612,MATCH('EPS 3.1.3'!$B1359,NoSettings_v3!$A$2:$A$4612,0),MATCH('EPS 3.1.3'!AH$1,NoSettings_v3!$C$1:$AH$1,0)),"")</f>
        <v>0</v>
      </c>
      <c r="AI1359" s="157">
        <f>IFERROR(INDEX(NoSettings_v3!$C$2:$AH$4612,MATCH('EPS 3.1.3'!$B1359,NoSettings_v3!$A$2:$A$4612,0),MATCH('EPS 3.1.3'!AI$1,NoSettings_v3!$C$1:$AH$1,0)),"")</f>
        <v>0</v>
      </c>
    </row>
    <row r="1360" spans="2:35" x14ac:dyDescent="0.35">
      <c r="B1360" s="161" t="s">
        <v>2075</v>
      </c>
      <c r="C1360" s="127" t="s">
        <v>964</v>
      </c>
      <c r="D1360" s="157">
        <f>IFERROR(INDEX(NoSettings_v3!$C$2:$AH$4612,MATCH('EPS 3.1.3'!$B1360,NoSettings_v3!$A$2:$A$4612,0),MATCH('EPS 3.1.3'!D$1,NoSettings_v3!$C$1:$AH$1,0)),"")</f>
        <v>0</v>
      </c>
      <c r="E1360" s="157">
        <f>IFERROR(INDEX(NoSettings_v3!$C$2:$AH$4612,MATCH('EPS 3.1.3'!$B1360,NoSettings_v3!$A$2:$A$4612,0),MATCH('EPS 3.1.3'!E$1,NoSettings_v3!$C$1:$AH$1,0)),"")</f>
        <v>73272900</v>
      </c>
      <c r="F1360" s="157">
        <f>IFERROR(INDEX(NoSettings_v3!$C$2:$AH$4612,MATCH('EPS 3.1.3'!$B1360,NoSettings_v3!$A$2:$A$4612,0),MATCH('EPS 3.1.3'!F$1,NoSettings_v3!$C$1:$AH$1,0)),"")</f>
        <v>117814000</v>
      </c>
      <c r="G1360" s="157">
        <f>IFERROR(INDEX(NoSettings_v3!$C$2:$AH$4612,MATCH('EPS 3.1.3'!$B1360,NoSettings_v3!$A$2:$A$4612,0),MATCH('EPS 3.1.3'!G$1,NoSettings_v3!$C$1:$AH$1,0)),"")</f>
        <v>187901000</v>
      </c>
      <c r="H1360" s="157">
        <f>IFERROR(INDEX(NoSettings_v3!$C$2:$AH$4612,MATCH('EPS 3.1.3'!$B1360,NoSettings_v3!$A$2:$A$4612,0),MATCH('EPS 3.1.3'!H$1,NoSettings_v3!$C$1:$AH$1,0)),"")</f>
        <v>253030000</v>
      </c>
      <c r="I1360" s="157">
        <f>IFERROR(INDEX(NoSettings_v3!$C$2:$AH$4612,MATCH('EPS 3.1.3'!$B1360,NoSettings_v3!$A$2:$A$4612,0),MATCH('EPS 3.1.3'!I$1,NoSettings_v3!$C$1:$AH$1,0)),"")</f>
        <v>310211000</v>
      </c>
      <c r="J1360" s="157">
        <f>IFERROR(INDEX(NoSettings_v3!$C$2:$AH$4612,MATCH('EPS 3.1.3'!$B1360,NoSettings_v3!$A$2:$A$4612,0),MATCH('EPS 3.1.3'!J$1,NoSettings_v3!$C$1:$AH$1,0)),"")</f>
        <v>431751000</v>
      </c>
      <c r="K1360" s="157">
        <f>IFERROR(INDEX(NoSettings_v3!$C$2:$AH$4612,MATCH('EPS 3.1.3'!$B1360,NoSettings_v3!$A$2:$A$4612,0),MATCH('EPS 3.1.3'!K$1,NoSettings_v3!$C$1:$AH$1,0)),"")</f>
        <v>487116000</v>
      </c>
      <c r="L1360" s="157">
        <f>IFERROR(INDEX(NoSettings_v3!$C$2:$AH$4612,MATCH('EPS 3.1.3'!$B1360,NoSettings_v3!$A$2:$A$4612,0),MATCH('EPS 3.1.3'!L$1,NoSettings_v3!$C$1:$AH$1,0)),"")</f>
        <v>556655000</v>
      </c>
      <c r="M1360" s="157">
        <f>IFERROR(INDEX(NoSettings_v3!$C$2:$AH$4612,MATCH('EPS 3.1.3'!$B1360,NoSettings_v3!$A$2:$A$4612,0),MATCH('EPS 3.1.3'!M$1,NoSettings_v3!$C$1:$AH$1,0)),"")</f>
        <v>603679000</v>
      </c>
      <c r="N1360" s="157">
        <f>IFERROR(INDEX(NoSettings_v3!$C$2:$AH$4612,MATCH('EPS 3.1.3'!$B1360,NoSettings_v3!$A$2:$A$4612,0),MATCH('EPS 3.1.3'!N$1,NoSettings_v3!$C$1:$AH$1,0)),"")</f>
        <v>641586000</v>
      </c>
      <c r="O1360" s="157">
        <f>IFERROR(INDEX(NoSettings_v3!$C$2:$AH$4612,MATCH('EPS 3.1.3'!$B1360,NoSettings_v3!$A$2:$A$4612,0),MATCH('EPS 3.1.3'!O$1,NoSettings_v3!$C$1:$AH$1,0)),"")</f>
        <v>677651000</v>
      </c>
      <c r="P1360" s="157">
        <f>IFERROR(INDEX(NoSettings_v3!$C$2:$AH$4612,MATCH('EPS 3.1.3'!$B1360,NoSettings_v3!$A$2:$A$4612,0),MATCH('EPS 3.1.3'!P$1,NoSettings_v3!$C$1:$AH$1,0)),"")</f>
        <v>707400000</v>
      </c>
      <c r="Q1360" s="157">
        <f>IFERROR(INDEX(NoSettings_v3!$C$2:$AH$4612,MATCH('EPS 3.1.3'!$B1360,NoSettings_v3!$A$2:$A$4612,0),MATCH('EPS 3.1.3'!Q$1,NoSettings_v3!$C$1:$AH$1,0)),"")</f>
        <v>711739000</v>
      </c>
      <c r="R1360" s="157">
        <f>IFERROR(INDEX(NoSettings_v3!$C$2:$AH$4612,MATCH('EPS 3.1.3'!$B1360,NoSettings_v3!$A$2:$A$4612,0),MATCH('EPS 3.1.3'!R$1,NoSettings_v3!$C$1:$AH$1,0)),"")</f>
        <v>734438000</v>
      </c>
      <c r="S1360" s="157">
        <f>IFERROR(INDEX(NoSettings_v3!$C$2:$AH$4612,MATCH('EPS 3.1.3'!$B1360,NoSettings_v3!$A$2:$A$4612,0),MATCH('EPS 3.1.3'!S$1,NoSettings_v3!$C$1:$AH$1,0)),"")</f>
        <v>871310000</v>
      </c>
      <c r="T1360" s="157">
        <f>IFERROR(INDEX(NoSettings_v3!$C$2:$AH$4612,MATCH('EPS 3.1.3'!$B1360,NoSettings_v3!$A$2:$A$4612,0),MATCH('EPS 3.1.3'!T$1,NoSettings_v3!$C$1:$AH$1,0)),"")</f>
        <v>889116000</v>
      </c>
      <c r="U1360" s="157">
        <f>IFERROR(INDEX(NoSettings_v3!$C$2:$AH$4612,MATCH('EPS 3.1.3'!$B1360,NoSettings_v3!$A$2:$A$4612,0),MATCH('EPS 3.1.3'!U$1,NoSettings_v3!$C$1:$AH$1,0)),"")</f>
        <v>906643000</v>
      </c>
      <c r="V1360" s="157">
        <f>IFERROR(INDEX(NoSettings_v3!$C$2:$AH$4612,MATCH('EPS 3.1.3'!$B1360,NoSettings_v3!$A$2:$A$4612,0),MATCH('EPS 3.1.3'!V$1,NoSettings_v3!$C$1:$AH$1,0)),"")</f>
        <v>917055000</v>
      </c>
      <c r="W1360" s="157">
        <f>IFERROR(INDEX(NoSettings_v3!$C$2:$AH$4612,MATCH('EPS 3.1.3'!$B1360,NoSettings_v3!$A$2:$A$4612,0),MATCH('EPS 3.1.3'!W$1,NoSettings_v3!$C$1:$AH$1,0)),"")</f>
        <v>1097130000</v>
      </c>
      <c r="X1360" s="157">
        <f>IFERROR(INDEX(NoSettings_v3!$C$2:$AH$4612,MATCH('EPS 3.1.3'!$B1360,NoSettings_v3!$A$2:$A$4612,0),MATCH('EPS 3.1.3'!X$1,NoSettings_v3!$C$1:$AH$1,0)),"")</f>
        <v>1100090000</v>
      </c>
      <c r="Y1360" s="157">
        <f>IFERROR(INDEX(NoSettings_v3!$C$2:$AH$4612,MATCH('EPS 3.1.3'!$B1360,NoSettings_v3!$A$2:$A$4612,0),MATCH('EPS 3.1.3'!Y$1,NoSettings_v3!$C$1:$AH$1,0)),"")</f>
        <v>1067820000</v>
      </c>
      <c r="Z1360" s="157">
        <f>IFERROR(INDEX(NoSettings_v3!$C$2:$AH$4612,MATCH('EPS 3.1.3'!$B1360,NoSettings_v3!$A$2:$A$4612,0),MATCH('EPS 3.1.3'!Z$1,NoSettings_v3!$C$1:$AH$1,0)),"")</f>
        <v>1071530000</v>
      </c>
      <c r="AA1360" s="157">
        <f>IFERROR(INDEX(NoSettings_v3!$C$2:$AH$4612,MATCH('EPS 3.1.3'!$B1360,NoSettings_v3!$A$2:$A$4612,0),MATCH('EPS 3.1.3'!AA$1,NoSettings_v3!$C$1:$AH$1,0)),"")</f>
        <v>1205480000</v>
      </c>
      <c r="AB1360" s="157">
        <f>IFERROR(INDEX(NoSettings_v3!$C$2:$AH$4612,MATCH('EPS 3.1.3'!$B1360,NoSettings_v3!$A$2:$A$4612,0),MATCH('EPS 3.1.3'!AB$1,NoSettings_v3!$C$1:$AH$1,0)),"")</f>
        <v>1216510000</v>
      </c>
      <c r="AC1360" s="157">
        <f>IFERROR(INDEX(NoSettings_v3!$C$2:$AH$4612,MATCH('EPS 3.1.3'!$B1360,NoSettings_v3!$A$2:$A$4612,0),MATCH('EPS 3.1.3'!AC$1,NoSettings_v3!$C$1:$AH$1,0)),"")</f>
        <v>1223480000</v>
      </c>
      <c r="AD1360" s="157">
        <f>IFERROR(INDEX(NoSettings_v3!$C$2:$AH$4612,MATCH('EPS 3.1.3'!$B1360,NoSettings_v3!$A$2:$A$4612,0),MATCH('EPS 3.1.3'!AD$1,NoSettings_v3!$C$1:$AH$1,0)),"")</f>
        <v>1237410000</v>
      </c>
      <c r="AE1360" s="157">
        <f>IFERROR(INDEX(NoSettings_v3!$C$2:$AH$4612,MATCH('EPS 3.1.3'!$B1360,NoSettings_v3!$A$2:$A$4612,0),MATCH('EPS 3.1.3'!AE$1,NoSettings_v3!$C$1:$AH$1,0)),"")</f>
        <v>1214950000</v>
      </c>
      <c r="AF1360" s="157">
        <f>IFERROR(INDEX(NoSettings_v3!$C$2:$AH$4612,MATCH('EPS 3.1.3'!$B1360,NoSettings_v3!$A$2:$A$4612,0),MATCH('EPS 3.1.3'!AF$1,NoSettings_v3!$C$1:$AH$1,0)),"")</f>
        <v>1353100000</v>
      </c>
      <c r="AG1360" s="157">
        <f>IFERROR(INDEX(NoSettings_v3!$C$2:$AH$4612,MATCH('EPS 3.1.3'!$B1360,NoSettings_v3!$A$2:$A$4612,0),MATCH('EPS 3.1.3'!AG$1,NoSettings_v3!$C$1:$AH$1,0)),"")</f>
        <v>1360370000</v>
      </c>
      <c r="AH1360" s="157">
        <f>IFERROR(INDEX(NoSettings_v3!$C$2:$AH$4612,MATCH('EPS 3.1.3'!$B1360,NoSettings_v3!$A$2:$A$4612,0),MATCH('EPS 3.1.3'!AH$1,NoSettings_v3!$C$1:$AH$1,0)),"")</f>
        <v>1414910000</v>
      </c>
      <c r="AI1360" s="157">
        <f>IFERROR(INDEX(NoSettings_v3!$C$2:$AH$4612,MATCH('EPS 3.1.3'!$B1360,NoSettings_v3!$A$2:$A$4612,0),MATCH('EPS 3.1.3'!AI$1,NoSettings_v3!$C$1:$AH$1,0)),"")</f>
        <v>1421510000</v>
      </c>
    </row>
    <row r="1361" spans="2:35" x14ac:dyDescent="0.35">
      <c r="B1361" s="161" t="s">
        <v>2076</v>
      </c>
      <c r="C1361" s="127" t="s">
        <v>964</v>
      </c>
      <c r="D1361" s="157">
        <f>IFERROR(INDEX(NoSettings_v3!$C$2:$AH$4612,MATCH('EPS 3.1.3'!$B1361,NoSettings_v3!$A$2:$A$4612,0),MATCH('EPS 3.1.3'!D$1,NoSettings_v3!$C$1:$AH$1,0)),"")</f>
        <v>0</v>
      </c>
      <c r="E1361" s="157">
        <f>IFERROR(INDEX(NoSettings_v3!$C$2:$AH$4612,MATCH('EPS 3.1.3'!$B1361,NoSettings_v3!$A$2:$A$4612,0),MATCH('EPS 3.1.3'!E$1,NoSettings_v3!$C$1:$AH$1,0)),"")</f>
        <v>0</v>
      </c>
      <c r="F1361" s="157">
        <f>IFERROR(INDEX(NoSettings_v3!$C$2:$AH$4612,MATCH('EPS 3.1.3'!$B1361,NoSettings_v3!$A$2:$A$4612,0),MATCH('EPS 3.1.3'!F$1,NoSettings_v3!$C$1:$AH$1,0)),"")</f>
        <v>0</v>
      </c>
      <c r="G1361" s="157">
        <f>IFERROR(INDEX(NoSettings_v3!$C$2:$AH$4612,MATCH('EPS 3.1.3'!$B1361,NoSettings_v3!$A$2:$A$4612,0),MATCH('EPS 3.1.3'!G$1,NoSettings_v3!$C$1:$AH$1,0)),"")</f>
        <v>0</v>
      </c>
      <c r="H1361" s="157">
        <f>IFERROR(INDEX(NoSettings_v3!$C$2:$AH$4612,MATCH('EPS 3.1.3'!$B1361,NoSettings_v3!$A$2:$A$4612,0),MATCH('EPS 3.1.3'!H$1,NoSettings_v3!$C$1:$AH$1,0)),"")</f>
        <v>0</v>
      </c>
      <c r="I1361" s="157">
        <f>IFERROR(INDEX(NoSettings_v3!$C$2:$AH$4612,MATCH('EPS 3.1.3'!$B1361,NoSettings_v3!$A$2:$A$4612,0),MATCH('EPS 3.1.3'!I$1,NoSettings_v3!$C$1:$AH$1,0)),"")</f>
        <v>0</v>
      </c>
      <c r="J1361" s="157">
        <f>IFERROR(INDEX(NoSettings_v3!$C$2:$AH$4612,MATCH('EPS 3.1.3'!$B1361,NoSettings_v3!$A$2:$A$4612,0),MATCH('EPS 3.1.3'!J$1,NoSettings_v3!$C$1:$AH$1,0)),"")</f>
        <v>0</v>
      </c>
      <c r="K1361" s="157">
        <f>IFERROR(INDEX(NoSettings_v3!$C$2:$AH$4612,MATCH('EPS 3.1.3'!$B1361,NoSettings_v3!$A$2:$A$4612,0),MATCH('EPS 3.1.3'!K$1,NoSettings_v3!$C$1:$AH$1,0)),"")</f>
        <v>0</v>
      </c>
      <c r="L1361" s="157">
        <f>IFERROR(INDEX(NoSettings_v3!$C$2:$AH$4612,MATCH('EPS 3.1.3'!$B1361,NoSettings_v3!$A$2:$A$4612,0),MATCH('EPS 3.1.3'!L$1,NoSettings_v3!$C$1:$AH$1,0)),"")</f>
        <v>0</v>
      </c>
      <c r="M1361" s="157">
        <f>IFERROR(INDEX(NoSettings_v3!$C$2:$AH$4612,MATCH('EPS 3.1.3'!$B1361,NoSettings_v3!$A$2:$A$4612,0),MATCH('EPS 3.1.3'!M$1,NoSettings_v3!$C$1:$AH$1,0)),"")</f>
        <v>0</v>
      </c>
      <c r="N1361" s="157">
        <f>IFERROR(INDEX(NoSettings_v3!$C$2:$AH$4612,MATCH('EPS 3.1.3'!$B1361,NoSettings_v3!$A$2:$A$4612,0),MATCH('EPS 3.1.3'!N$1,NoSettings_v3!$C$1:$AH$1,0)),"")</f>
        <v>0</v>
      </c>
      <c r="O1361" s="157">
        <f>IFERROR(INDEX(NoSettings_v3!$C$2:$AH$4612,MATCH('EPS 3.1.3'!$B1361,NoSettings_v3!$A$2:$A$4612,0),MATCH('EPS 3.1.3'!O$1,NoSettings_v3!$C$1:$AH$1,0)),"")</f>
        <v>0</v>
      </c>
      <c r="P1361" s="157">
        <f>IFERROR(INDEX(NoSettings_v3!$C$2:$AH$4612,MATCH('EPS 3.1.3'!$B1361,NoSettings_v3!$A$2:$A$4612,0),MATCH('EPS 3.1.3'!P$1,NoSettings_v3!$C$1:$AH$1,0)),"")</f>
        <v>0</v>
      </c>
      <c r="Q1361" s="157">
        <f>IFERROR(INDEX(NoSettings_v3!$C$2:$AH$4612,MATCH('EPS 3.1.3'!$B1361,NoSettings_v3!$A$2:$A$4612,0),MATCH('EPS 3.1.3'!Q$1,NoSettings_v3!$C$1:$AH$1,0)),"")</f>
        <v>0</v>
      </c>
      <c r="R1361" s="157">
        <f>IFERROR(INDEX(NoSettings_v3!$C$2:$AH$4612,MATCH('EPS 3.1.3'!$B1361,NoSettings_v3!$A$2:$A$4612,0),MATCH('EPS 3.1.3'!R$1,NoSettings_v3!$C$1:$AH$1,0)),"")</f>
        <v>0</v>
      </c>
      <c r="S1361" s="157">
        <f>IFERROR(INDEX(NoSettings_v3!$C$2:$AH$4612,MATCH('EPS 3.1.3'!$B1361,NoSettings_v3!$A$2:$A$4612,0),MATCH('EPS 3.1.3'!S$1,NoSettings_v3!$C$1:$AH$1,0)),"")</f>
        <v>0</v>
      </c>
      <c r="T1361" s="157">
        <f>IFERROR(INDEX(NoSettings_v3!$C$2:$AH$4612,MATCH('EPS 3.1.3'!$B1361,NoSettings_v3!$A$2:$A$4612,0),MATCH('EPS 3.1.3'!T$1,NoSettings_v3!$C$1:$AH$1,0)),"")</f>
        <v>0</v>
      </c>
      <c r="U1361" s="157">
        <f>IFERROR(INDEX(NoSettings_v3!$C$2:$AH$4612,MATCH('EPS 3.1.3'!$B1361,NoSettings_v3!$A$2:$A$4612,0),MATCH('EPS 3.1.3'!U$1,NoSettings_v3!$C$1:$AH$1,0)),"")</f>
        <v>0</v>
      </c>
      <c r="V1361" s="157">
        <f>IFERROR(INDEX(NoSettings_v3!$C$2:$AH$4612,MATCH('EPS 3.1.3'!$B1361,NoSettings_v3!$A$2:$A$4612,0),MATCH('EPS 3.1.3'!V$1,NoSettings_v3!$C$1:$AH$1,0)),"")</f>
        <v>0</v>
      </c>
      <c r="W1361" s="157">
        <f>IFERROR(INDEX(NoSettings_v3!$C$2:$AH$4612,MATCH('EPS 3.1.3'!$B1361,NoSettings_v3!$A$2:$A$4612,0),MATCH('EPS 3.1.3'!W$1,NoSettings_v3!$C$1:$AH$1,0)),"")</f>
        <v>0</v>
      </c>
      <c r="X1361" s="157">
        <f>IFERROR(INDEX(NoSettings_v3!$C$2:$AH$4612,MATCH('EPS 3.1.3'!$B1361,NoSettings_v3!$A$2:$A$4612,0),MATCH('EPS 3.1.3'!X$1,NoSettings_v3!$C$1:$AH$1,0)),"")</f>
        <v>0</v>
      </c>
      <c r="Y1361" s="157">
        <f>IFERROR(INDEX(NoSettings_v3!$C$2:$AH$4612,MATCH('EPS 3.1.3'!$B1361,NoSettings_v3!$A$2:$A$4612,0),MATCH('EPS 3.1.3'!Y$1,NoSettings_v3!$C$1:$AH$1,0)),"")</f>
        <v>0</v>
      </c>
      <c r="Z1361" s="157">
        <f>IFERROR(INDEX(NoSettings_v3!$C$2:$AH$4612,MATCH('EPS 3.1.3'!$B1361,NoSettings_v3!$A$2:$A$4612,0),MATCH('EPS 3.1.3'!Z$1,NoSettings_v3!$C$1:$AH$1,0)),"")</f>
        <v>0</v>
      </c>
      <c r="AA1361" s="157">
        <f>IFERROR(INDEX(NoSettings_v3!$C$2:$AH$4612,MATCH('EPS 3.1.3'!$B1361,NoSettings_v3!$A$2:$A$4612,0),MATCH('EPS 3.1.3'!AA$1,NoSettings_v3!$C$1:$AH$1,0)),"")</f>
        <v>0</v>
      </c>
      <c r="AB1361" s="157">
        <f>IFERROR(INDEX(NoSettings_v3!$C$2:$AH$4612,MATCH('EPS 3.1.3'!$B1361,NoSettings_v3!$A$2:$A$4612,0),MATCH('EPS 3.1.3'!AB$1,NoSettings_v3!$C$1:$AH$1,0)),"")</f>
        <v>0</v>
      </c>
      <c r="AC1361" s="157">
        <f>IFERROR(INDEX(NoSettings_v3!$C$2:$AH$4612,MATCH('EPS 3.1.3'!$B1361,NoSettings_v3!$A$2:$A$4612,0),MATCH('EPS 3.1.3'!AC$1,NoSettings_v3!$C$1:$AH$1,0)),"")</f>
        <v>0</v>
      </c>
      <c r="AD1361" s="157">
        <f>IFERROR(INDEX(NoSettings_v3!$C$2:$AH$4612,MATCH('EPS 3.1.3'!$B1361,NoSettings_v3!$A$2:$A$4612,0),MATCH('EPS 3.1.3'!AD$1,NoSettings_v3!$C$1:$AH$1,0)),"")</f>
        <v>0</v>
      </c>
      <c r="AE1361" s="157">
        <f>IFERROR(INDEX(NoSettings_v3!$C$2:$AH$4612,MATCH('EPS 3.1.3'!$B1361,NoSettings_v3!$A$2:$A$4612,0),MATCH('EPS 3.1.3'!AE$1,NoSettings_v3!$C$1:$AH$1,0)),"")</f>
        <v>0</v>
      </c>
      <c r="AF1361" s="157">
        <f>IFERROR(INDEX(NoSettings_v3!$C$2:$AH$4612,MATCH('EPS 3.1.3'!$B1361,NoSettings_v3!$A$2:$A$4612,0),MATCH('EPS 3.1.3'!AF$1,NoSettings_v3!$C$1:$AH$1,0)),"")</f>
        <v>0</v>
      </c>
      <c r="AG1361" s="157">
        <f>IFERROR(INDEX(NoSettings_v3!$C$2:$AH$4612,MATCH('EPS 3.1.3'!$B1361,NoSettings_v3!$A$2:$A$4612,0),MATCH('EPS 3.1.3'!AG$1,NoSettings_v3!$C$1:$AH$1,0)),"")</f>
        <v>0</v>
      </c>
      <c r="AH1361" s="157">
        <f>IFERROR(INDEX(NoSettings_v3!$C$2:$AH$4612,MATCH('EPS 3.1.3'!$B1361,NoSettings_v3!$A$2:$A$4612,0),MATCH('EPS 3.1.3'!AH$1,NoSettings_v3!$C$1:$AH$1,0)),"")</f>
        <v>0</v>
      </c>
      <c r="AI1361" s="157">
        <f>IFERROR(INDEX(NoSettings_v3!$C$2:$AH$4612,MATCH('EPS 3.1.3'!$B1361,NoSettings_v3!$A$2:$A$4612,0),MATCH('EPS 3.1.3'!AI$1,NoSettings_v3!$C$1:$AH$1,0)),"")</f>
        <v>0</v>
      </c>
    </row>
    <row r="1362" spans="2:35" x14ac:dyDescent="0.35">
      <c r="B1362" s="161" t="s">
        <v>2077</v>
      </c>
      <c r="C1362" s="127" t="s">
        <v>964</v>
      </c>
      <c r="D1362" s="157">
        <f>IFERROR(INDEX(NoSettings_v3!$C$2:$AH$4612,MATCH('EPS 3.1.3'!$B1362,NoSettings_v3!$A$2:$A$4612,0),MATCH('EPS 3.1.3'!D$1,NoSettings_v3!$C$1:$AH$1,0)),"")</f>
        <v>0</v>
      </c>
      <c r="E1362" s="157">
        <f>IFERROR(INDEX(NoSettings_v3!$C$2:$AH$4612,MATCH('EPS 3.1.3'!$B1362,NoSettings_v3!$A$2:$A$4612,0),MATCH('EPS 3.1.3'!E$1,NoSettings_v3!$C$1:$AH$1,0)),"")</f>
        <v>0</v>
      </c>
      <c r="F1362" s="157">
        <f>IFERROR(INDEX(NoSettings_v3!$C$2:$AH$4612,MATCH('EPS 3.1.3'!$B1362,NoSettings_v3!$A$2:$A$4612,0),MATCH('EPS 3.1.3'!F$1,NoSettings_v3!$C$1:$AH$1,0)),"")</f>
        <v>0</v>
      </c>
      <c r="G1362" s="157">
        <f>IFERROR(INDEX(NoSettings_v3!$C$2:$AH$4612,MATCH('EPS 3.1.3'!$B1362,NoSettings_v3!$A$2:$A$4612,0),MATCH('EPS 3.1.3'!G$1,NoSettings_v3!$C$1:$AH$1,0)),"")</f>
        <v>0</v>
      </c>
      <c r="H1362" s="157">
        <f>IFERROR(INDEX(NoSettings_v3!$C$2:$AH$4612,MATCH('EPS 3.1.3'!$B1362,NoSettings_v3!$A$2:$A$4612,0),MATCH('EPS 3.1.3'!H$1,NoSettings_v3!$C$1:$AH$1,0)),"")</f>
        <v>0</v>
      </c>
      <c r="I1362" s="157">
        <f>IFERROR(INDEX(NoSettings_v3!$C$2:$AH$4612,MATCH('EPS 3.1.3'!$B1362,NoSettings_v3!$A$2:$A$4612,0),MATCH('EPS 3.1.3'!I$1,NoSettings_v3!$C$1:$AH$1,0)),"")</f>
        <v>0</v>
      </c>
      <c r="J1362" s="157">
        <f>IFERROR(INDEX(NoSettings_v3!$C$2:$AH$4612,MATCH('EPS 3.1.3'!$B1362,NoSettings_v3!$A$2:$A$4612,0),MATCH('EPS 3.1.3'!J$1,NoSettings_v3!$C$1:$AH$1,0)),"")</f>
        <v>0</v>
      </c>
      <c r="K1362" s="157">
        <f>IFERROR(INDEX(NoSettings_v3!$C$2:$AH$4612,MATCH('EPS 3.1.3'!$B1362,NoSettings_v3!$A$2:$A$4612,0),MATCH('EPS 3.1.3'!K$1,NoSettings_v3!$C$1:$AH$1,0)),"")</f>
        <v>0</v>
      </c>
      <c r="L1362" s="157">
        <f>IFERROR(INDEX(NoSettings_v3!$C$2:$AH$4612,MATCH('EPS 3.1.3'!$B1362,NoSettings_v3!$A$2:$A$4612,0),MATCH('EPS 3.1.3'!L$1,NoSettings_v3!$C$1:$AH$1,0)),"")</f>
        <v>0</v>
      </c>
      <c r="M1362" s="157">
        <f>IFERROR(INDEX(NoSettings_v3!$C$2:$AH$4612,MATCH('EPS 3.1.3'!$B1362,NoSettings_v3!$A$2:$A$4612,0),MATCH('EPS 3.1.3'!M$1,NoSettings_v3!$C$1:$AH$1,0)),"")</f>
        <v>0</v>
      </c>
      <c r="N1362" s="157">
        <f>IFERROR(INDEX(NoSettings_v3!$C$2:$AH$4612,MATCH('EPS 3.1.3'!$B1362,NoSettings_v3!$A$2:$A$4612,0),MATCH('EPS 3.1.3'!N$1,NoSettings_v3!$C$1:$AH$1,0)),"")</f>
        <v>0</v>
      </c>
      <c r="O1362" s="157">
        <f>IFERROR(INDEX(NoSettings_v3!$C$2:$AH$4612,MATCH('EPS 3.1.3'!$B1362,NoSettings_v3!$A$2:$A$4612,0),MATCH('EPS 3.1.3'!O$1,NoSettings_v3!$C$1:$AH$1,0)),"")</f>
        <v>0</v>
      </c>
      <c r="P1362" s="157">
        <f>IFERROR(INDEX(NoSettings_v3!$C$2:$AH$4612,MATCH('EPS 3.1.3'!$B1362,NoSettings_v3!$A$2:$A$4612,0),MATCH('EPS 3.1.3'!P$1,NoSettings_v3!$C$1:$AH$1,0)),"")</f>
        <v>0</v>
      </c>
      <c r="Q1362" s="157">
        <f>IFERROR(INDEX(NoSettings_v3!$C$2:$AH$4612,MATCH('EPS 3.1.3'!$B1362,NoSettings_v3!$A$2:$A$4612,0),MATCH('EPS 3.1.3'!Q$1,NoSettings_v3!$C$1:$AH$1,0)),"")</f>
        <v>0</v>
      </c>
      <c r="R1362" s="157">
        <f>IFERROR(INDEX(NoSettings_v3!$C$2:$AH$4612,MATCH('EPS 3.1.3'!$B1362,NoSettings_v3!$A$2:$A$4612,0),MATCH('EPS 3.1.3'!R$1,NoSettings_v3!$C$1:$AH$1,0)),"")</f>
        <v>0</v>
      </c>
      <c r="S1362" s="157">
        <f>IFERROR(INDEX(NoSettings_v3!$C$2:$AH$4612,MATCH('EPS 3.1.3'!$B1362,NoSettings_v3!$A$2:$A$4612,0),MATCH('EPS 3.1.3'!S$1,NoSettings_v3!$C$1:$AH$1,0)),"")</f>
        <v>0</v>
      </c>
      <c r="T1362" s="157">
        <f>IFERROR(INDEX(NoSettings_v3!$C$2:$AH$4612,MATCH('EPS 3.1.3'!$B1362,NoSettings_v3!$A$2:$A$4612,0),MATCH('EPS 3.1.3'!T$1,NoSettings_v3!$C$1:$AH$1,0)),"")</f>
        <v>0</v>
      </c>
      <c r="U1362" s="157">
        <f>IFERROR(INDEX(NoSettings_v3!$C$2:$AH$4612,MATCH('EPS 3.1.3'!$B1362,NoSettings_v3!$A$2:$A$4612,0),MATCH('EPS 3.1.3'!U$1,NoSettings_v3!$C$1:$AH$1,0)),"")</f>
        <v>0</v>
      </c>
      <c r="V1362" s="157">
        <f>IFERROR(INDEX(NoSettings_v3!$C$2:$AH$4612,MATCH('EPS 3.1.3'!$B1362,NoSettings_v3!$A$2:$A$4612,0),MATCH('EPS 3.1.3'!V$1,NoSettings_v3!$C$1:$AH$1,0)),"")</f>
        <v>0</v>
      </c>
      <c r="W1362" s="157">
        <f>IFERROR(INDEX(NoSettings_v3!$C$2:$AH$4612,MATCH('EPS 3.1.3'!$B1362,NoSettings_v3!$A$2:$A$4612,0),MATCH('EPS 3.1.3'!W$1,NoSettings_v3!$C$1:$AH$1,0)),"")</f>
        <v>0</v>
      </c>
      <c r="X1362" s="157">
        <f>IFERROR(INDEX(NoSettings_v3!$C$2:$AH$4612,MATCH('EPS 3.1.3'!$B1362,NoSettings_v3!$A$2:$A$4612,0),MATCH('EPS 3.1.3'!X$1,NoSettings_v3!$C$1:$AH$1,0)),"")</f>
        <v>0</v>
      </c>
      <c r="Y1362" s="157">
        <f>IFERROR(INDEX(NoSettings_v3!$C$2:$AH$4612,MATCH('EPS 3.1.3'!$B1362,NoSettings_v3!$A$2:$A$4612,0),MATCH('EPS 3.1.3'!Y$1,NoSettings_v3!$C$1:$AH$1,0)),"")</f>
        <v>0</v>
      </c>
      <c r="Z1362" s="157">
        <f>IFERROR(INDEX(NoSettings_v3!$C$2:$AH$4612,MATCH('EPS 3.1.3'!$B1362,NoSettings_v3!$A$2:$A$4612,0),MATCH('EPS 3.1.3'!Z$1,NoSettings_v3!$C$1:$AH$1,0)),"")</f>
        <v>0</v>
      </c>
      <c r="AA1362" s="157">
        <f>IFERROR(INDEX(NoSettings_v3!$C$2:$AH$4612,MATCH('EPS 3.1.3'!$B1362,NoSettings_v3!$A$2:$A$4612,0),MATCH('EPS 3.1.3'!AA$1,NoSettings_v3!$C$1:$AH$1,0)),"")</f>
        <v>0</v>
      </c>
      <c r="AB1362" s="157">
        <f>IFERROR(INDEX(NoSettings_v3!$C$2:$AH$4612,MATCH('EPS 3.1.3'!$B1362,NoSettings_v3!$A$2:$A$4612,0),MATCH('EPS 3.1.3'!AB$1,NoSettings_v3!$C$1:$AH$1,0)),"")</f>
        <v>0</v>
      </c>
      <c r="AC1362" s="157">
        <f>IFERROR(INDEX(NoSettings_v3!$C$2:$AH$4612,MATCH('EPS 3.1.3'!$B1362,NoSettings_v3!$A$2:$A$4612,0),MATCH('EPS 3.1.3'!AC$1,NoSettings_v3!$C$1:$AH$1,0)),"")</f>
        <v>0</v>
      </c>
      <c r="AD1362" s="157">
        <f>IFERROR(INDEX(NoSettings_v3!$C$2:$AH$4612,MATCH('EPS 3.1.3'!$B1362,NoSettings_v3!$A$2:$A$4612,0),MATCH('EPS 3.1.3'!AD$1,NoSettings_v3!$C$1:$AH$1,0)),"")</f>
        <v>0</v>
      </c>
      <c r="AE1362" s="157">
        <f>IFERROR(INDEX(NoSettings_v3!$C$2:$AH$4612,MATCH('EPS 3.1.3'!$B1362,NoSettings_v3!$A$2:$A$4612,0),MATCH('EPS 3.1.3'!AE$1,NoSettings_v3!$C$1:$AH$1,0)),"")</f>
        <v>0</v>
      </c>
      <c r="AF1362" s="157">
        <f>IFERROR(INDEX(NoSettings_v3!$C$2:$AH$4612,MATCH('EPS 3.1.3'!$B1362,NoSettings_v3!$A$2:$A$4612,0),MATCH('EPS 3.1.3'!AF$1,NoSettings_v3!$C$1:$AH$1,0)),"")</f>
        <v>0</v>
      </c>
      <c r="AG1362" s="157">
        <f>IFERROR(INDEX(NoSettings_v3!$C$2:$AH$4612,MATCH('EPS 3.1.3'!$B1362,NoSettings_v3!$A$2:$A$4612,0),MATCH('EPS 3.1.3'!AG$1,NoSettings_v3!$C$1:$AH$1,0)),"")</f>
        <v>0</v>
      </c>
      <c r="AH1362" s="157">
        <f>IFERROR(INDEX(NoSettings_v3!$C$2:$AH$4612,MATCH('EPS 3.1.3'!$B1362,NoSettings_v3!$A$2:$A$4612,0),MATCH('EPS 3.1.3'!AH$1,NoSettings_v3!$C$1:$AH$1,0)),"")</f>
        <v>0</v>
      </c>
      <c r="AI1362" s="157">
        <f>IFERROR(INDEX(NoSettings_v3!$C$2:$AH$4612,MATCH('EPS 3.1.3'!$B1362,NoSettings_v3!$A$2:$A$4612,0),MATCH('EPS 3.1.3'!AI$1,NoSettings_v3!$C$1:$AH$1,0)),"")</f>
        <v>0</v>
      </c>
    </row>
    <row r="1363" spans="2:35" x14ac:dyDescent="0.35">
      <c r="B1363" s="161" t="s">
        <v>2078</v>
      </c>
      <c r="C1363" s="127" t="s">
        <v>964</v>
      </c>
      <c r="D1363" s="157">
        <f>IFERROR(INDEX(NoSettings_v3!$C$2:$AH$4612,MATCH('EPS 3.1.3'!$B1363,NoSettings_v3!$A$2:$A$4612,0),MATCH('EPS 3.1.3'!D$1,NoSettings_v3!$C$1:$AH$1,0)),"")</f>
        <v>0</v>
      </c>
      <c r="E1363" s="157">
        <f>IFERROR(INDEX(NoSettings_v3!$C$2:$AH$4612,MATCH('EPS 3.1.3'!$B1363,NoSettings_v3!$A$2:$A$4612,0),MATCH('EPS 3.1.3'!E$1,NoSettings_v3!$C$1:$AH$1,0)),"")</f>
        <v>0</v>
      </c>
      <c r="F1363" s="157">
        <f>IFERROR(INDEX(NoSettings_v3!$C$2:$AH$4612,MATCH('EPS 3.1.3'!$B1363,NoSettings_v3!$A$2:$A$4612,0),MATCH('EPS 3.1.3'!F$1,NoSettings_v3!$C$1:$AH$1,0)),"")</f>
        <v>0</v>
      </c>
      <c r="G1363" s="157">
        <f>IFERROR(INDEX(NoSettings_v3!$C$2:$AH$4612,MATCH('EPS 3.1.3'!$B1363,NoSettings_v3!$A$2:$A$4612,0),MATCH('EPS 3.1.3'!G$1,NoSettings_v3!$C$1:$AH$1,0)),"")</f>
        <v>0</v>
      </c>
      <c r="H1363" s="157">
        <f>IFERROR(INDEX(NoSettings_v3!$C$2:$AH$4612,MATCH('EPS 3.1.3'!$B1363,NoSettings_v3!$A$2:$A$4612,0),MATCH('EPS 3.1.3'!H$1,NoSettings_v3!$C$1:$AH$1,0)),"")</f>
        <v>0</v>
      </c>
      <c r="I1363" s="157">
        <f>IFERROR(INDEX(NoSettings_v3!$C$2:$AH$4612,MATCH('EPS 3.1.3'!$B1363,NoSettings_v3!$A$2:$A$4612,0),MATCH('EPS 3.1.3'!I$1,NoSettings_v3!$C$1:$AH$1,0)),"")</f>
        <v>0</v>
      </c>
      <c r="J1363" s="157">
        <f>IFERROR(INDEX(NoSettings_v3!$C$2:$AH$4612,MATCH('EPS 3.1.3'!$B1363,NoSettings_v3!$A$2:$A$4612,0),MATCH('EPS 3.1.3'!J$1,NoSettings_v3!$C$1:$AH$1,0)),"")</f>
        <v>0</v>
      </c>
      <c r="K1363" s="157">
        <f>IFERROR(INDEX(NoSettings_v3!$C$2:$AH$4612,MATCH('EPS 3.1.3'!$B1363,NoSettings_v3!$A$2:$A$4612,0),MATCH('EPS 3.1.3'!K$1,NoSettings_v3!$C$1:$AH$1,0)),"")</f>
        <v>0</v>
      </c>
      <c r="L1363" s="157">
        <f>IFERROR(INDEX(NoSettings_v3!$C$2:$AH$4612,MATCH('EPS 3.1.3'!$B1363,NoSettings_v3!$A$2:$A$4612,0),MATCH('EPS 3.1.3'!L$1,NoSettings_v3!$C$1:$AH$1,0)),"")</f>
        <v>0</v>
      </c>
      <c r="M1363" s="157">
        <f>IFERROR(INDEX(NoSettings_v3!$C$2:$AH$4612,MATCH('EPS 3.1.3'!$B1363,NoSettings_v3!$A$2:$A$4612,0),MATCH('EPS 3.1.3'!M$1,NoSettings_v3!$C$1:$AH$1,0)),"")</f>
        <v>0</v>
      </c>
      <c r="N1363" s="157">
        <f>IFERROR(INDEX(NoSettings_v3!$C$2:$AH$4612,MATCH('EPS 3.1.3'!$B1363,NoSettings_v3!$A$2:$A$4612,0),MATCH('EPS 3.1.3'!N$1,NoSettings_v3!$C$1:$AH$1,0)),"")</f>
        <v>0</v>
      </c>
      <c r="O1363" s="157">
        <f>IFERROR(INDEX(NoSettings_v3!$C$2:$AH$4612,MATCH('EPS 3.1.3'!$B1363,NoSettings_v3!$A$2:$A$4612,0),MATCH('EPS 3.1.3'!O$1,NoSettings_v3!$C$1:$AH$1,0)),"")</f>
        <v>0</v>
      </c>
      <c r="P1363" s="157">
        <f>IFERROR(INDEX(NoSettings_v3!$C$2:$AH$4612,MATCH('EPS 3.1.3'!$B1363,NoSettings_v3!$A$2:$A$4612,0),MATCH('EPS 3.1.3'!P$1,NoSettings_v3!$C$1:$AH$1,0)),"")</f>
        <v>0</v>
      </c>
      <c r="Q1363" s="157">
        <f>IFERROR(INDEX(NoSettings_v3!$C$2:$AH$4612,MATCH('EPS 3.1.3'!$B1363,NoSettings_v3!$A$2:$A$4612,0),MATCH('EPS 3.1.3'!Q$1,NoSettings_v3!$C$1:$AH$1,0)),"")</f>
        <v>0</v>
      </c>
      <c r="R1363" s="157">
        <f>IFERROR(INDEX(NoSettings_v3!$C$2:$AH$4612,MATCH('EPS 3.1.3'!$B1363,NoSettings_v3!$A$2:$A$4612,0),MATCH('EPS 3.1.3'!R$1,NoSettings_v3!$C$1:$AH$1,0)),"")</f>
        <v>0</v>
      </c>
      <c r="S1363" s="157">
        <f>IFERROR(INDEX(NoSettings_v3!$C$2:$AH$4612,MATCH('EPS 3.1.3'!$B1363,NoSettings_v3!$A$2:$A$4612,0),MATCH('EPS 3.1.3'!S$1,NoSettings_v3!$C$1:$AH$1,0)),"")</f>
        <v>0</v>
      </c>
      <c r="T1363" s="157">
        <f>IFERROR(INDEX(NoSettings_v3!$C$2:$AH$4612,MATCH('EPS 3.1.3'!$B1363,NoSettings_v3!$A$2:$A$4612,0),MATCH('EPS 3.1.3'!T$1,NoSettings_v3!$C$1:$AH$1,0)),"")</f>
        <v>0</v>
      </c>
      <c r="U1363" s="157">
        <f>IFERROR(INDEX(NoSettings_v3!$C$2:$AH$4612,MATCH('EPS 3.1.3'!$B1363,NoSettings_v3!$A$2:$A$4612,0),MATCH('EPS 3.1.3'!U$1,NoSettings_v3!$C$1:$AH$1,0)),"")</f>
        <v>0</v>
      </c>
      <c r="V1363" s="157">
        <f>IFERROR(INDEX(NoSettings_v3!$C$2:$AH$4612,MATCH('EPS 3.1.3'!$B1363,NoSettings_v3!$A$2:$A$4612,0),MATCH('EPS 3.1.3'!V$1,NoSettings_v3!$C$1:$AH$1,0)),"")</f>
        <v>0</v>
      </c>
      <c r="W1363" s="157">
        <f>IFERROR(INDEX(NoSettings_v3!$C$2:$AH$4612,MATCH('EPS 3.1.3'!$B1363,NoSettings_v3!$A$2:$A$4612,0),MATCH('EPS 3.1.3'!W$1,NoSettings_v3!$C$1:$AH$1,0)),"")</f>
        <v>0</v>
      </c>
      <c r="X1363" s="157">
        <f>IFERROR(INDEX(NoSettings_v3!$C$2:$AH$4612,MATCH('EPS 3.1.3'!$B1363,NoSettings_v3!$A$2:$A$4612,0),MATCH('EPS 3.1.3'!X$1,NoSettings_v3!$C$1:$AH$1,0)),"")</f>
        <v>0</v>
      </c>
      <c r="Y1363" s="157">
        <f>IFERROR(INDEX(NoSettings_v3!$C$2:$AH$4612,MATCH('EPS 3.1.3'!$B1363,NoSettings_v3!$A$2:$A$4612,0),MATCH('EPS 3.1.3'!Y$1,NoSettings_v3!$C$1:$AH$1,0)),"")</f>
        <v>0</v>
      </c>
      <c r="Z1363" s="157">
        <f>IFERROR(INDEX(NoSettings_v3!$C$2:$AH$4612,MATCH('EPS 3.1.3'!$B1363,NoSettings_v3!$A$2:$A$4612,0),MATCH('EPS 3.1.3'!Z$1,NoSettings_v3!$C$1:$AH$1,0)),"")</f>
        <v>0</v>
      </c>
      <c r="AA1363" s="157">
        <f>IFERROR(INDEX(NoSettings_v3!$C$2:$AH$4612,MATCH('EPS 3.1.3'!$B1363,NoSettings_v3!$A$2:$A$4612,0),MATCH('EPS 3.1.3'!AA$1,NoSettings_v3!$C$1:$AH$1,0)),"")</f>
        <v>0</v>
      </c>
      <c r="AB1363" s="157">
        <f>IFERROR(INDEX(NoSettings_v3!$C$2:$AH$4612,MATCH('EPS 3.1.3'!$B1363,NoSettings_v3!$A$2:$A$4612,0),MATCH('EPS 3.1.3'!AB$1,NoSettings_v3!$C$1:$AH$1,0)),"")</f>
        <v>0</v>
      </c>
      <c r="AC1363" s="157">
        <f>IFERROR(INDEX(NoSettings_v3!$C$2:$AH$4612,MATCH('EPS 3.1.3'!$B1363,NoSettings_v3!$A$2:$A$4612,0),MATCH('EPS 3.1.3'!AC$1,NoSettings_v3!$C$1:$AH$1,0)),"")</f>
        <v>0</v>
      </c>
      <c r="AD1363" s="157">
        <f>IFERROR(INDEX(NoSettings_v3!$C$2:$AH$4612,MATCH('EPS 3.1.3'!$B1363,NoSettings_v3!$A$2:$A$4612,0),MATCH('EPS 3.1.3'!AD$1,NoSettings_v3!$C$1:$AH$1,0)),"")</f>
        <v>0</v>
      </c>
      <c r="AE1363" s="157">
        <f>IFERROR(INDEX(NoSettings_v3!$C$2:$AH$4612,MATCH('EPS 3.1.3'!$B1363,NoSettings_v3!$A$2:$A$4612,0),MATCH('EPS 3.1.3'!AE$1,NoSettings_v3!$C$1:$AH$1,0)),"")</f>
        <v>0</v>
      </c>
      <c r="AF1363" s="157">
        <f>IFERROR(INDEX(NoSettings_v3!$C$2:$AH$4612,MATCH('EPS 3.1.3'!$B1363,NoSettings_v3!$A$2:$A$4612,0),MATCH('EPS 3.1.3'!AF$1,NoSettings_v3!$C$1:$AH$1,0)),"")</f>
        <v>0</v>
      </c>
      <c r="AG1363" s="157">
        <f>IFERROR(INDEX(NoSettings_v3!$C$2:$AH$4612,MATCH('EPS 3.1.3'!$B1363,NoSettings_v3!$A$2:$A$4612,0),MATCH('EPS 3.1.3'!AG$1,NoSettings_v3!$C$1:$AH$1,0)),"")</f>
        <v>0</v>
      </c>
      <c r="AH1363" s="157">
        <f>IFERROR(INDEX(NoSettings_v3!$C$2:$AH$4612,MATCH('EPS 3.1.3'!$B1363,NoSettings_v3!$A$2:$A$4612,0),MATCH('EPS 3.1.3'!AH$1,NoSettings_v3!$C$1:$AH$1,0)),"")</f>
        <v>0</v>
      </c>
      <c r="AI1363" s="157">
        <f>IFERROR(INDEX(NoSettings_v3!$C$2:$AH$4612,MATCH('EPS 3.1.3'!$B1363,NoSettings_v3!$A$2:$A$4612,0),MATCH('EPS 3.1.3'!AI$1,NoSettings_v3!$C$1:$AH$1,0)),"")</f>
        <v>0</v>
      </c>
    </row>
    <row r="1364" spans="2:35" x14ac:dyDescent="0.35">
      <c r="B1364" s="161" t="s">
        <v>2079</v>
      </c>
      <c r="C1364" s="127" t="s">
        <v>964</v>
      </c>
      <c r="D1364" s="157">
        <f>IFERROR(INDEX(NoSettings_v3!$C$2:$AH$4612,MATCH('EPS 3.1.3'!$B1364,NoSettings_v3!$A$2:$A$4612,0),MATCH('EPS 3.1.3'!D$1,NoSettings_v3!$C$1:$AH$1,0)),"")</f>
        <v>11838000000000</v>
      </c>
      <c r="E1364" s="157">
        <f>IFERROR(INDEX(NoSettings_v3!$C$2:$AH$4612,MATCH('EPS 3.1.3'!$B1364,NoSettings_v3!$A$2:$A$4612,0),MATCH('EPS 3.1.3'!E$1,NoSettings_v3!$C$1:$AH$1,0)),"")</f>
        <v>10818400000000</v>
      </c>
      <c r="F1364" s="157">
        <f>IFERROR(INDEX(NoSettings_v3!$C$2:$AH$4612,MATCH('EPS 3.1.3'!$B1364,NoSettings_v3!$A$2:$A$4612,0),MATCH('EPS 3.1.3'!F$1,NoSettings_v3!$C$1:$AH$1,0)),"")</f>
        <v>11328400000000</v>
      </c>
      <c r="G1364" s="157">
        <f>IFERROR(INDEX(NoSettings_v3!$C$2:$AH$4612,MATCH('EPS 3.1.3'!$B1364,NoSettings_v3!$A$2:$A$4612,0),MATCH('EPS 3.1.3'!G$1,NoSettings_v3!$C$1:$AH$1,0)),"")</f>
        <v>11583500000000</v>
      </c>
      <c r="H1364" s="157">
        <f>IFERROR(INDEX(NoSettings_v3!$C$2:$AH$4612,MATCH('EPS 3.1.3'!$B1364,NoSettings_v3!$A$2:$A$4612,0),MATCH('EPS 3.1.3'!H$1,NoSettings_v3!$C$1:$AH$1,0)),"")</f>
        <v>11711100000000</v>
      </c>
      <c r="I1364" s="157">
        <f>IFERROR(INDEX(NoSettings_v3!$C$2:$AH$4612,MATCH('EPS 3.1.3'!$B1364,NoSettings_v3!$A$2:$A$4612,0),MATCH('EPS 3.1.3'!I$1,NoSettings_v3!$C$1:$AH$1,0)),"")</f>
        <v>11775000000000</v>
      </c>
      <c r="J1364" s="157">
        <f>IFERROR(INDEX(NoSettings_v3!$C$2:$AH$4612,MATCH('EPS 3.1.3'!$B1364,NoSettings_v3!$A$2:$A$4612,0),MATCH('EPS 3.1.3'!J$1,NoSettings_v3!$C$1:$AH$1,0)),"")</f>
        <v>11807100000000</v>
      </c>
      <c r="K1364" s="157">
        <f>IFERROR(INDEX(NoSettings_v3!$C$2:$AH$4612,MATCH('EPS 3.1.3'!$B1364,NoSettings_v3!$A$2:$A$4612,0),MATCH('EPS 3.1.3'!K$1,NoSettings_v3!$C$1:$AH$1,0)),"")</f>
        <v>11823200000000</v>
      </c>
      <c r="L1364" s="157">
        <f>IFERROR(INDEX(NoSettings_v3!$C$2:$AH$4612,MATCH('EPS 3.1.3'!$B1364,NoSettings_v3!$A$2:$A$4612,0),MATCH('EPS 3.1.3'!L$1,NoSettings_v3!$C$1:$AH$1,0)),"")</f>
        <v>11831300000000</v>
      </c>
      <c r="M1364" s="157">
        <f>IFERROR(INDEX(NoSettings_v3!$C$2:$AH$4612,MATCH('EPS 3.1.3'!$B1364,NoSettings_v3!$A$2:$A$4612,0),MATCH('EPS 3.1.3'!M$1,NoSettings_v3!$C$1:$AH$1,0)),"")</f>
        <v>11835400000000</v>
      </c>
      <c r="N1364" s="157">
        <f>IFERROR(INDEX(NoSettings_v3!$C$2:$AH$4612,MATCH('EPS 3.1.3'!$B1364,NoSettings_v3!$A$2:$A$4612,0),MATCH('EPS 3.1.3'!N$1,NoSettings_v3!$C$1:$AH$1,0)),"")</f>
        <v>11837500000000</v>
      </c>
      <c r="O1364" s="157">
        <f>IFERROR(INDEX(NoSettings_v3!$C$2:$AH$4612,MATCH('EPS 3.1.3'!$B1364,NoSettings_v3!$A$2:$A$4612,0),MATCH('EPS 3.1.3'!O$1,NoSettings_v3!$C$1:$AH$1,0)),"")</f>
        <v>11838600000000</v>
      </c>
      <c r="P1364" s="157">
        <f>IFERROR(INDEX(NoSettings_v3!$C$2:$AH$4612,MATCH('EPS 3.1.3'!$B1364,NoSettings_v3!$A$2:$A$4612,0),MATCH('EPS 3.1.3'!P$1,NoSettings_v3!$C$1:$AH$1,0)),"")</f>
        <v>11839200000000</v>
      </c>
      <c r="Q1364" s="157">
        <f>IFERROR(INDEX(NoSettings_v3!$C$2:$AH$4612,MATCH('EPS 3.1.3'!$B1364,NoSettings_v3!$A$2:$A$4612,0),MATCH('EPS 3.1.3'!Q$1,NoSettings_v3!$C$1:$AH$1,0)),"")</f>
        <v>11839700000000</v>
      </c>
      <c r="R1364" s="157">
        <f>IFERROR(INDEX(NoSettings_v3!$C$2:$AH$4612,MATCH('EPS 3.1.3'!$B1364,NoSettings_v3!$A$2:$A$4612,0),MATCH('EPS 3.1.3'!R$1,NoSettings_v3!$C$1:$AH$1,0)),"")</f>
        <v>11839800000000</v>
      </c>
      <c r="S1364" s="157">
        <f>IFERROR(INDEX(NoSettings_v3!$C$2:$AH$4612,MATCH('EPS 3.1.3'!$B1364,NoSettings_v3!$A$2:$A$4612,0),MATCH('EPS 3.1.3'!S$1,NoSettings_v3!$C$1:$AH$1,0)),"")</f>
        <v>11840200000000</v>
      </c>
      <c r="T1364" s="157">
        <f>IFERROR(INDEX(NoSettings_v3!$C$2:$AH$4612,MATCH('EPS 3.1.3'!$B1364,NoSettings_v3!$A$2:$A$4612,0),MATCH('EPS 3.1.3'!T$1,NoSettings_v3!$C$1:$AH$1,0)),"")</f>
        <v>11840200000000</v>
      </c>
      <c r="U1364" s="157">
        <f>IFERROR(INDEX(NoSettings_v3!$C$2:$AH$4612,MATCH('EPS 3.1.3'!$B1364,NoSettings_v3!$A$2:$A$4612,0),MATCH('EPS 3.1.3'!U$1,NoSettings_v3!$C$1:$AH$1,0)),"")</f>
        <v>11840300000000</v>
      </c>
      <c r="V1364" s="157">
        <f>IFERROR(INDEX(NoSettings_v3!$C$2:$AH$4612,MATCH('EPS 3.1.3'!$B1364,NoSettings_v3!$A$2:$A$4612,0),MATCH('EPS 3.1.3'!V$1,NoSettings_v3!$C$1:$AH$1,0)),"")</f>
        <v>11840400000000</v>
      </c>
      <c r="W1364" s="157">
        <f>IFERROR(INDEX(NoSettings_v3!$C$2:$AH$4612,MATCH('EPS 3.1.3'!$B1364,NoSettings_v3!$A$2:$A$4612,0),MATCH('EPS 3.1.3'!W$1,NoSettings_v3!$C$1:$AH$1,0)),"")</f>
        <v>17759800000000</v>
      </c>
      <c r="X1364" s="157">
        <f>IFERROR(INDEX(NoSettings_v3!$C$2:$AH$4612,MATCH('EPS 3.1.3'!$B1364,NoSettings_v3!$A$2:$A$4612,0),MATCH('EPS 3.1.3'!X$1,NoSettings_v3!$C$1:$AH$1,0)),"")</f>
        <v>17759900000000</v>
      </c>
      <c r="Y1364" s="157">
        <f>IFERROR(INDEX(NoSettings_v3!$C$2:$AH$4612,MATCH('EPS 3.1.3'!$B1364,NoSettings_v3!$A$2:$A$4612,0),MATCH('EPS 3.1.3'!Y$1,NoSettings_v3!$C$1:$AH$1,0)),"")</f>
        <v>17759900000000</v>
      </c>
      <c r="Z1364" s="157">
        <f>IFERROR(INDEX(NoSettings_v3!$C$2:$AH$4612,MATCH('EPS 3.1.3'!$B1364,NoSettings_v3!$A$2:$A$4612,0),MATCH('EPS 3.1.3'!Z$1,NoSettings_v3!$C$1:$AH$1,0)),"")</f>
        <v>17760000000000</v>
      </c>
      <c r="AA1364" s="157">
        <f>IFERROR(INDEX(NoSettings_v3!$C$2:$AH$4612,MATCH('EPS 3.1.3'!$B1364,NoSettings_v3!$A$2:$A$4612,0),MATCH('EPS 3.1.3'!AA$1,NoSettings_v3!$C$1:$AH$1,0)),"")</f>
        <v>17760400000000</v>
      </c>
      <c r="AB1364" s="157">
        <f>IFERROR(INDEX(NoSettings_v3!$C$2:$AH$4612,MATCH('EPS 3.1.3'!$B1364,NoSettings_v3!$A$2:$A$4612,0),MATCH('EPS 3.1.3'!AB$1,NoSettings_v3!$C$1:$AH$1,0)),"")</f>
        <v>17760500000000</v>
      </c>
      <c r="AC1364" s="157">
        <f>IFERROR(INDEX(NoSettings_v3!$C$2:$AH$4612,MATCH('EPS 3.1.3'!$B1364,NoSettings_v3!$A$2:$A$4612,0),MATCH('EPS 3.1.3'!AC$1,NoSettings_v3!$C$1:$AH$1,0)),"")</f>
        <v>17760500000000</v>
      </c>
      <c r="AD1364" s="157">
        <f>IFERROR(INDEX(NoSettings_v3!$C$2:$AH$4612,MATCH('EPS 3.1.3'!$B1364,NoSettings_v3!$A$2:$A$4612,0),MATCH('EPS 3.1.3'!AD$1,NoSettings_v3!$C$1:$AH$1,0)),"")</f>
        <v>17760600000000</v>
      </c>
      <c r="AE1364" s="157">
        <f>IFERROR(INDEX(NoSettings_v3!$C$2:$AH$4612,MATCH('EPS 3.1.3'!$B1364,NoSettings_v3!$A$2:$A$4612,0),MATCH('EPS 3.1.3'!AE$1,NoSettings_v3!$C$1:$AH$1,0)),"")</f>
        <v>17760600000000</v>
      </c>
      <c r="AF1364" s="157">
        <f>IFERROR(INDEX(NoSettings_v3!$C$2:$AH$4612,MATCH('EPS 3.1.3'!$B1364,NoSettings_v3!$A$2:$A$4612,0),MATCH('EPS 3.1.3'!AF$1,NoSettings_v3!$C$1:$AH$1,0)),"")</f>
        <v>17761100000000</v>
      </c>
      <c r="AG1364" s="157">
        <f>IFERROR(INDEX(NoSettings_v3!$C$2:$AH$4612,MATCH('EPS 3.1.3'!$B1364,NoSettings_v3!$A$2:$A$4612,0),MATCH('EPS 3.1.3'!AG$1,NoSettings_v3!$C$1:$AH$1,0)),"")</f>
        <v>17761100000000</v>
      </c>
      <c r="AH1364" s="157">
        <f>IFERROR(INDEX(NoSettings_v3!$C$2:$AH$4612,MATCH('EPS 3.1.3'!$B1364,NoSettings_v3!$A$2:$A$4612,0),MATCH('EPS 3.1.3'!AH$1,NoSettings_v3!$C$1:$AH$1,0)),"")</f>
        <v>17761400000000</v>
      </c>
      <c r="AI1364" s="157">
        <f>IFERROR(INDEX(NoSettings_v3!$C$2:$AH$4612,MATCH('EPS 3.1.3'!$B1364,NoSettings_v3!$A$2:$A$4612,0),MATCH('EPS 3.1.3'!AI$1,NoSettings_v3!$C$1:$AH$1,0)),"")</f>
        <v>17761400000000</v>
      </c>
    </row>
    <row r="1365" spans="2:35" x14ac:dyDescent="0.35">
      <c r="B1365" s="161" t="s">
        <v>2080</v>
      </c>
      <c r="C1365" s="127" t="s">
        <v>964</v>
      </c>
      <c r="D1365" s="157">
        <f>IFERROR(INDEX(NoSettings_v3!$C$2:$AH$4612,MATCH('EPS 3.1.3'!$B1365,NoSettings_v3!$A$2:$A$4612,0),MATCH('EPS 3.1.3'!D$1,NoSettings_v3!$C$1:$AH$1,0)),"")</f>
        <v>0</v>
      </c>
      <c r="E1365" s="157">
        <f>IFERROR(INDEX(NoSettings_v3!$C$2:$AH$4612,MATCH('EPS 3.1.3'!$B1365,NoSettings_v3!$A$2:$A$4612,0),MATCH('EPS 3.1.3'!E$1,NoSettings_v3!$C$1:$AH$1,0)),"")</f>
        <v>0</v>
      </c>
      <c r="F1365" s="157">
        <f>IFERROR(INDEX(NoSettings_v3!$C$2:$AH$4612,MATCH('EPS 3.1.3'!$B1365,NoSettings_v3!$A$2:$A$4612,0),MATCH('EPS 3.1.3'!F$1,NoSettings_v3!$C$1:$AH$1,0)),"")</f>
        <v>0</v>
      </c>
      <c r="G1365" s="157">
        <f>IFERROR(INDEX(NoSettings_v3!$C$2:$AH$4612,MATCH('EPS 3.1.3'!$B1365,NoSettings_v3!$A$2:$A$4612,0),MATCH('EPS 3.1.3'!G$1,NoSettings_v3!$C$1:$AH$1,0)),"")</f>
        <v>0</v>
      </c>
      <c r="H1365" s="157">
        <f>IFERROR(INDEX(NoSettings_v3!$C$2:$AH$4612,MATCH('EPS 3.1.3'!$B1365,NoSettings_v3!$A$2:$A$4612,0),MATCH('EPS 3.1.3'!H$1,NoSettings_v3!$C$1:$AH$1,0)),"")</f>
        <v>0</v>
      </c>
      <c r="I1365" s="157">
        <f>IFERROR(INDEX(NoSettings_v3!$C$2:$AH$4612,MATCH('EPS 3.1.3'!$B1365,NoSettings_v3!$A$2:$A$4612,0),MATCH('EPS 3.1.3'!I$1,NoSettings_v3!$C$1:$AH$1,0)),"")</f>
        <v>0</v>
      </c>
      <c r="J1365" s="157">
        <f>IFERROR(INDEX(NoSettings_v3!$C$2:$AH$4612,MATCH('EPS 3.1.3'!$B1365,NoSettings_v3!$A$2:$A$4612,0),MATCH('EPS 3.1.3'!J$1,NoSettings_v3!$C$1:$AH$1,0)),"")</f>
        <v>0</v>
      </c>
      <c r="K1365" s="157">
        <f>IFERROR(INDEX(NoSettings_v3!$C$2:$AH$4612,MATCH('EPS 3.1.3'!$B1365,NoSettings_v3!$A$2:$A$4612,0),MATCH('EPS 3.1.3'!K$1,NoSettings_v3!$C$1:$AH$1,0)),"")</f>
        <v>0</v>
      </c>
      <c r="L1365" s="157">
        <f>IFERROR(INDEX(NoSettings_v3!$C$2:$AH$4612,MATCH('EPS 3.1.3'!$B1365,NoSettings_v3!$A$2:$A$4612,0),MATCH('EPS 3.1.3'!L$1,NoSettings_v3!$C$1:$AH$1,0)),"")</f>
        <v>0</v>
      </c>
      <c r="M1365" s="157">
        <f>IFERROR(INDEX(NoSettings_v3!$C$2:$AH$4612,MATCH('EPS 3.1.3'!$B1365,NoSettings_v3!$A$2:$A$4612,0),MATCH('EPS 3.1.3'!M$1,NoSettings_v3!$C$1:$AH$1,0)),"")</f>
        <v>0</v>
      </c>
      <c r="N1365" s="157">
        <f>IFERROR(INDEX(NoSettings_v3!$C$2:$AH$4612,MATCH('EPS 3.1.3'!$B1365,NoSettings_v3!$A$2:$A$4612,0),MATCH('EPS 3.1.3'!N$1,NoSettings_v3!$C$1:$AH$1,0)),"")</f>
        <v>0</v>
      </c>
      <c r="O1365" s="157">
        <f>IFERROR(INDEX(NoSettings_v3!$C$2:$AH$4612,MATCH('EPS 3.1.3'!$B1365,NoSettings_v3!$A$2:$A$4612,0),MATCH('EPS 3.1.3'!O$1,NoSettings_v3!$C$1:$AH$1,0)),"")</f>
        <v>0</v>
      </c>
      <c r="P1365" s="157">
        <f>IFERROR(INDEX(NoSettings_v3!$C$2:$AH$4612,MATCH('EPS 3.1.3'!$B1365,NoSettings_v3!$A$2:$A$4612,0),MATCH('EPS 3.1.3'!P$1,NoSettings_v3!$C$1:$AH$1,0)),"")</f>
        <v>0</v>
      </c>
      <c r="Q1365" s="157">
        <f>IFERROR(INDEX(NoSettings_v3!$C$2:$AH$4612,MATCH('EPS 3.1.3'!$B1365,NoSettings_v3!$A$2:$A$4612,0),MATCH('EPS 3.1.3'!Q$1,NoSettings_v3!$C$1:$AH$1,0)),"")</f>
        <v>0</v>
      </c>
      <c r="R1365" s="157">
        <f>IFERROR(INDEX(NoSettings_v3!$C$2:$AH$4612,MATCH('EPS 3.1.3'!$B1365,NoSettings_v3!$A$2:$A$4612,0),MATCH('EPS 3.1.3'!R$1,NoSettings_v3!$C$1:$AH$1,0)),"")</f>
        <v>0</v>
      </c>
      <c r="S1365" s="157">
        <f>IFERROR(INDEX(NoSettings_v3!$C$2:$AH$4612,MATCH('EPS 3.1.3'!$B1365,NoSettings_v3!$A$2:$A$4612,0),MATCH('EPS 3.1.3'!S$1,NoSettings_v3!$C$1:$AH$1,0)),"")</f>
        <v>0</v>
      </c>
      <c r="T1365" s="157">
        <f>IFERROR(INDEX(NoSettings_v3!$C$2:$AH$4612,MATCH('EPS 3.1.3'!$B1365,NoSettings_v3!$A$2:$A$4612,0),MATCH('EPS 3.1.3'!T$1,NoSettings_v3!$C$1:$AH$1,0)),"")</f>
        <v>0</v>
      </c>
      <c r="U1365" s="157">
        <f>IFERROR(INDEX(NoSettings_v3!$C$2:$AH$4612,MATCH('EPS 3.1.3'!$B1365,NoSettings_v3!$A$2:$A$4612,0),MATCH('EPS 3.1.3'!U$1,NoSettings_v3!$C$1:$AH$1,0)),"")</f>
        <v>0</v>
      </c>
      <c r="V1365" s="157">
        <f>IFERROR(INDEX(NoSettings_v3!$C$2:$AH$4612,MATCH('EPS 3.1.3'!$B1365,NoSettings_v3!$A$2:$A$4612,0),MATCH('EPS 3.1.3'!V$1,NoSettings_v3!$C$1:$AH$1,0)),"")</f>
        <v>0</v>
      </c>
      <c r="W1365" s="157">
        <f>IFERROR(INDEX(NoSettings_v3!$C$2:$AH$4612,MATCH('EPS 3.1.3'!$B1365,NoSettings_v3!$A$2:$A$4612,0),MATCH('EPS 3.1.3'!W$1,NoSettings_v3!$C$1:$AH$1,0)),"")</f>
        <v>0</v>
      </c>
      <c r="X1365" s="157">
        <f>IFERROR(INDEX(NoSettings_v3!$C$2:$AH$4612,MATCH('EPS 3.1.3'!$B1365,NoSettings_v3!$A$2:$A$4612,0),MATCH('EPS 3.1.3'!X$1,NoSettings_v3!$C$1:$AH$1,0)),"")</f>
        <v>0</v>
      </c>
      <c r="Y1365" s="157">
        <f>IFERROR(INDEX(NoSettings_v3!$C$2:$AH$4612,MATCH('EPS 3.1.3'!$B1365,NoSettings_v3!$A$2:$A$4612,0),MATCH('EPS 3.1.3'!Y$1,NoSettings_v3!$C$1:$AH$1,0)),"")</f>
        <v>0</v>
      </c>
      <c r="Z1365" s="157">
        <f>IFERROR(INDEX(NoSettings_v3!$C$2:$AH$4612,MATCH('EPS 3.1.3'!$B1365,NoSettings_v3!$A$2:$A$4612,0),MATCH('EPS 3.1.3'!Z$1,NoSettings_v3!$C$1:$AH$1,0)),"")</f>
        <v>0</v>
      </c>
      <c r="AA1365" s="157">
        <f>IFERROR(INDEX(NoSettings_v3!$C$2:$AH$4612,MATCH('EPS 3.1.3'!$B1365,NoSettings_v3!$A$2:$A$4612,0),MATCH('EPS 3.1.3'!AA$1,NoSettings_v3!$C$1:$AH$1,0)),"")</f>
        <v>0</v>
      </c>
      <c r="AB1365" s="157">
        <f>IFERROR(INDEX(NoSettings_v3!$C$2:$AH$4612,MATCH('EPS 3.1.3'!$B1365,NoSettings_v3!$A$2:$A$4612,0),MATCH('EPS 3.1.3'!AB$1,NoSettings_v3!$C$1:$AH$1,0)),"")</f>
        <v>0</v>
      </c>
      <c r="AC1365" s="157">
        <f>IFERROR(INDEX(NoSettings_v3!$C$2:$AH$4612,MATCH('EPS 3.1.3'!$B1365,NoSettings_v3!$A$2:$A$4612,0),MATCH('EPS 3.1.3'!AC$1,NoSettings_v3!$C$1:$AH$1,0)),"")</f>
        <v>0</v>
      </c>
      <c r="AD1365" s="157">
        <f>IFERROR(INDEX(NoSettings_v3!$C$2:$AH$4612,MATCH('EPS 3.1.3'!$B1365,NoSettings_v3!$A$2:$A$4612,0),MATCH('EPS 3.1.3'!AD$1,NoSettings_v3!$C$1:$AH$1,0)),"")</f>
        <v>0</v>
      </c>
      <c r="AE1365" s="157">
        <f>IFERROR(INDEX(NoSettings_v3!$C$2:$AH$4612,MATCH('EPS 3.1.3'!$B1365,NoSettings_v3!$A$2:$A$4612,0),MATCH('EPS 3.1.3'!AE$1,NoSettings_v3!$C$1:$AH$1,0)),"")</f>
        <v>0</v>
      </c>
      <c r="AF1365" s="157">
        <f>IFERROR(INDEX(NoSettings_v3!$C$2:$AH$4612,MATCH('EPS 3.1.3'!$B1365,NoSettings_v3!$A$2:$A$4612,0),MATCH('EPS 3.1.3'!AF$1,NoSettings_v3!$C$1:$AH$1,0)),"")</f>
        <v>0</v>
      </c>
      <c r="AG1365" s="157">
        <f>IFERROR(INDEX(NoSettings_v3!$C$2:$AH$4612,MATCH('EPS 3.1.3'!$B1365,NoSettings_v3!$A$2:$A$4612,0),MATCH('EPS 3.1.3'!AG$1,NoSettings_v3!$C$1:$AH$1,0)),"")</f>
        <v>0</v>
      </c>
      <c r="AH1365" s="157">
        <f>IFERROR(INDEX(NoSettings_v3!$C$2:$AH$4612,MATCH('EPS 3.1.3'!$B1365,NoSettings_v3!$A$2:$A$4612,0),MATCH('EPS 3.1.3'!AH$1,NoSettings_v3!$C$1:$AH$1,0)),"")</f>
        <v>0</v>
      </c>
      <c r="AI1365" s="157">
        <f>IFERROR(INDEX(NoSettings_v3!$C$2:$AH$4612,MATCH('EPS 3.1.3'!$B1365,NoSettings_v3!$A$2:$A$4612,0),MATCH('EPS 3.1.3'!AI$1,NoSettings_v3!$C$1:$AH$1,0)),"")</f>
        <v>0</v>
      </c>
    </row>
    <row r="1366" spans="2:35" x14ac:dyDescent="0.35">
      <c r="B1366" s="161" t="s">
        <v>2081</v>
      </c>
      <c r="C1366" s="127" t="s">
        <v>964</v>
      </c>
      <c r="D1366" s="157">
        <f>IFERROR(INDEX(NoSettings_v3!$C$2:$AH$4612,MATCH('EPS 3.1.3'!$B1366,NoSettings_v3!$A$2:$A$4612,0),MATCH('EPS 3.1.3'!D$1,NoSettings_v3!$C$1:$AH$1,0)),"")</f>
        <v>0</v>
      </c>
      <c r="E1366" s="157">
        <f>IFERROR(INDEX(NoSettings_v3!$C$2:$AH$4612,MATCH('EPS 3.1.3'!$B1366,NoSettings_v3!$A$2:$A$4612,0),MATCH('EPS 3.1.3'!E$1,NoSettings_v3!$C$1:$AH$1,0)),"")</f>
        <v>0</v>
      </c>
      <c r="F1366" s="157">
        <f>IFERROR(INDEX(NoSettings_v3!$C$2:$AH$4612,MATCH('EPS 3.1.3'!$B1366,NoSettings_v3!$A$2:$A$4612,0),MATCH('EPS 3.1.3'!F$1,NoSettings_v3!$C$1:$AH$1,0)),"")</f>
        <v>0</v>
      </c>
      <c r="G1366" s="157">
        <f>IFERROR(INDEX(NoSettings_v3!$C$2:$AH$4612,MATCH('EPS 3.1.3'!$B1366,NoSettings_v3!$A$2:$A$4612,0),MATCH('EPS 3.1.3'!G$1,NoSettings_v3!$C$1:$AH$1,0)),"")</f>
        <v>0</v>
      </c>
      <c r="H1366" s="157">
        <f>IFERROR(INDEX(NoSettings_v3!$C$2:$AH$4612,MATCH('EPS 3.1.3'!$B1366,NoSettings_v3!$A$2:$A$4612,0),MATCH('EPS 3.1.3'!H$1,NoSettings_v3!$C$1:$AH$1,0)),"")</f>
        <v>0</v>
      </c>
      <c r="I1366" s="157">
        <f>IFERROR(INDEX(NoSettings_v3!$C$2:$AH$4612,MATCH('EPS 3.1.3'!$B1366,NoSettings_v3!$A$2:$A$4612,0),MATCH('EPS 3.1.3'!I$1,NoSettings_v3!$C$1:$AH$1,0)),"")</f>
        <v>0</v>
      </c>
      <c r="J1366" s="157">
        <f>IFERROR(INDEX(NoSettings_v3!$C$2:$AH$4612,MATCH('EPS 3.1.3'!$B1366,NoSettings_v3!$A$2:$A$4612,0),MATCH('EPS 3.1.3'!J$1,NoSettings_v3!$C$1:$AH$1,0)),"")</f>
        <v>0</v>
      </c>
      <c r="K1366" s="157">
        <f>IFERROR(INDEX(NoSettings_v3!$C$2:$AH$4612,MATCH('EPS 3.1.3'!$B1366,NoSettings_v3!$A$2:$A$4612,0),MATCH('EPS 3.1.3'!K$1,NoSettings_v3!$C$1:$AH$1,0)),"")</f>
        <v>0</v>
      </c>
      <c r="L1366" s="157">
        <f>IFERROR(INDEX(NoSettings_v3!$C$2:$AH$4612,MATCH('EPS 3.1.3'!$B1366,NoSettings_v3!$A$2:$A$4612,0),MATCH('EPS 3.1.3'!L$1,NoSettings_v3!$C$1:$AH$1,0)),"")</f>
        <v>0</v>
      </c>
      <c r="M1366" s="157">
        <f>IFERROR(INDEX(NoSettings_v3!$C$2:$AH$4612,MATCH('EPS 3.1.3'!$B1366,NoSettings_v3!$A$2:$A$4612,0),MATCH('EPS 3.1.3'!M$1,NoSettings_v3!$C$1:$AH$1,0)),"")</f>
        <v>0</v>
      </c>
      <c r="N1366" s="157">
        <f>IFERROR(INDEX(NoSettings_v3!$C$2:$AH$4612,MATCH('EPS 3.1.3'!$B1366,NoSettings_v3!$A$2:$A$4612,0),MATCH('EPS 3.1.3'!N$1,NoSettings_v3!$C$1:$AH$1,0)),"")</f>
        <v>0</v>
      </c>
      <c r="O1366" s="157">
        <f>IFERROR(INDEX(NoSettings_v3!$C$2:$AH$4612,MATCH('EPS 3.1.3'!$B1366,NoSettings_v3!$A$2:$A$4612,0),MATCH('EPS 3.1.3'!O$1,NoSettings_v3!$C$1:$AH$1,0)),"")</f>
        <v>0</v>
      </c>
      <c r="P1366" s="157">
        <f>IFERROR(INDEX(NoSettings_v3!$C$2:$AH$4612,MATCH('EPS 3.1.3'!$B1366,NoSettings_v3!$A$2:$A$4612,0),MATCH('EPS 3.1.3'!P$1,NoSettings_v3!$C$1:$AH$1,0)),"")</f>
        <v>0</v>
      </c>
      <c r="Q1366" s="157">
        <f>IFERROR(INDEX(NoSettings_v3!$C$2:$AH$4612,MATCH('EPS 3.1.3'!$B1366,NoSettings_v3!$A$2:$A$4612,0),MATCH('EPS 3.1.3'!Q$1,NoSettings_v3!$C$1:$AH$1,0)),"")</f>
        <v>0</v>
      </c>
      <c r="R1366" s="157">
        <f>IFERROR(INDEX(NoSettings_v3!$C$2:$AH$4612,MATCH('EPS 3.1.3'!$B1366,NoSettings_v3!$A$2:$A$4612,0),MATCH('EPS 3.1.3'!R$1,NoSettings_v3!$C$1:$AH$1,0)),"")</f>
        <v>0</v>
      </c>
      <c r="S1366" s="157">
        <f>IFERROR(INDEX(NoSettings_v3!$C$2:$AH$4612,MATCH('EPS 3.1.3'!$B1366,NoSettings_v3!$A$2:$A$4612,0),MATCH('EPS 3.1.3'!S$1,NoSettings_v3!$C$1:$AH$1,0)),"")</f>
        <v>0</v>
      </c>
      <c r="T1366" s="157">
        <f>IFERROR(INDEX(NoSettings_v3!$C$2:$AH$4612,MATCH('EPS 3.1.3'!$B1366,NoSettings_v3!$A$2:$A$4612,0),MATCH('EPS 3.1.3'!T$1,NoSettings_v3!$C$1:$AH$1,0)),"")</f>
        <v>0</v>
      </c>
      <c r="U1366" s="157">
        <f>IFERROR(INDEX(NoSettings_v3!$C$2:$AH$4612,MATCH('EPS 3.1.3'!$B1366,NoSettings_v3!$A$2:$A$4612,0),MATCH('EPS 3.1.3'!U$1,NoSettings_v3!$C$1:$AH$1,0)),"")</f>
        <v>0</v>
      </c>
      <c r="V1366" s="157">
        <f>IFERROR(INDEX(NoSettings_v3!$C$2:$AH$4612,MATCH('EPS 3.1.3'!$B1366,NoSettings_v3!$A$2:$A$4612,0),MATCH('EPS 3.1.3'!V$1,NoSettings_v3!$C$1:$AH$1,0)),"")</f>
        <v>0</v>
      </c>
      <c r="W1366" s="157">
        <f>IFERROR(INDEX(NoSettings_v3!$C$2:$AH$4612,MATCH('EPS 3.1.3'!$B1366,NoSettings_v3!$A$2:$A$4612,0),MATCH('EPS 3.1.3'!W$1,NoSettings_v3!$C$1:$AH$1,0)),"")</f>
        <v>0</v>
      </c>
      <c r="X1366" s="157">
        <f>IFERROR(INDEX(NoSettings_v3!$C$2:$AH$4612,MATCH('EPS 3.1.3'!$B1366,NoSettings_v3!$A$2:$A$4612,0),MATCH('EPS 3.1.3'!X$1,NoSettings_v3!$C$1:$AH$1,0)),"")</f>
        <v>0</v>
      </c>
      <c r="Y1366" s="157">
        <f>IFERROR(INDEX(NoSettings_v3!$C$2:$AH$4612,MATCH('EPS 3.1.3'!$B1366,NoSettings_v3!$A$2:$A$4612,0),MATCH('EPS 3.1.3'!Y$1,NoSettings_v3!$C$1:$AH$1,0)),"")</f>
        <v>0</v>
      </c>
      <c r="Z1366" s="157">
        <f>IFERROR(INDEX(NoSettings_v3!$C$2:$AH$4612,MATCH('EPS 3.1.3'!$B1366,NoSettings_v3!$A$2:$A$4612,0),MATCH('EPS 3.1.3'!Z$1,NoSettings_v3!$C$1:$AH$1,0)),"")</f>
        <v>0</v>
      </c>
      <c r="AA1366" s="157">
        <f>IFERROR(INDEX(NoSettings_v3!$C$2:$AH$4612,MATCH('EPS 3.1.3'!$B1366,NoSettings_v3!$A$2:$A$4612,0),MATCH('EPS 3.1.3'!AA$1,NoSettings_v3!$C$1:$AH$1,0)),"")</f>
        <v>0</v>
      </c>
      <c r="AB1366" s="157">
        <f>IFERROR(INDEX(NoSettings_v3!$C$2:$AH$4612,MATCH('EPS 3.1.3'!$B1366,NoSettings_v3!$A$2:$A$4612,0),MATCH('EPS 3.1.3'!AB$1,NoSettings_v3!$C$1:$AH$1,0)),"")</f>
        <v>0</v>
      </c>
      <c r="AC1366" s="157">
        <f>IFERROR(INDEX(NoSettings_v3!$C$2:$AH$4612,MATCH('EPS 3.1.3'!$B1366,NoSettings_v3!$A$2:$A$4612,0),MATCH('EPS 3.1.3'!AC$1,NoSettings_v3!$C$1:$AH$1,0)),"")</f>
        <v>0</v>
      </c>
      <c r="AD1366" s="157">
        <f>IFERROR(INDEX(NoSettings_v3!$C$2:$AH$4612,MATCH('EPS 3.1.3'!$B1366,NoSettings_v3!$A$2:$A$4612,0),MATCH('EPS 3.1.3'!AD$1,NoSettings_v3!$C$1:$AH$1,0)),"")</f>
        <v>0</v>
      </c>
      <c r="AE1366" s="157">
        <f>IFERROR(INDEX(NoSettings_v3!$C$2:$AH$4612,MATCH('EPS 3.1.3'!$B1366,NoSettings_v3!$A$2:$A$4612,0),MATCH('EPS 3.1.3'!AE$1,NoSettings_v3!$C$1:$AH$1,0)),"")</f>
        <v>0</v>
      </c>
      <c r="AF1366" s="157">
        <f>IFERROR(INDEX(NoSettings_v3!$C$2:$AH$4612,MATCH('EPS 3.1.3'!$B1366,NoSettings_v3!$A$2:$A$4612,0),MATCH('EPS 3.1.3'!AF$1,NoSettings_v3!$C$1:$AH$1,0)),"")</f>
        <v>0</v>
      </c>
      <c r="AG1366" s="157">
        <f>IFERROR(INDEX(NoSettings_v3!$C$2:$AH$4612,MATCH('EPS 3.1.3'!$B1366,NoSettings_v3!$A$2:$A$4612,0),MATCH('EPS 3.1.3'!AG$1,NoSettings_v3!$C$1:$AH$1,0)),"")</f>
        <v>0</v>
      </c>
      <c r="AH1366" s="157">
        <f>IFERROR(INDEX(NoSettings_v3!$C$2:$AH$4612,MATCH('EPS 3.1.3'!$B1366,NoSettings_v3!$A$2:$A$4612,0),MATCH('EPS 3.1.3'!AH$1,NoSettings_v3!$C$1:$AH$1,0)),"")</f>
        <v>0</v>
      </c>
      <c r="AI1366" s="157">
        <f>IFERROR(INDEX(NoSettings_v3!$C$2:$AH$4612,MATCH('EPS 3.1.3'!$B1366,NoSettings_v3!$A$2:$A$4612,0),MATCH('EPS 3.1.3'!AI$1,NoSettings_v3!$C$1:$AH$1,0)),"")</f>
        <v>0</v>
      </c>
    </row>
    <row r="1367" spans="2:35" x14ac:dyDescent="0.35">
      <c r="B1367" s="161" t="s">
        <v>2082</v>
      </c>
      <c r="C1367" s="127" t="s">
        <v>964</v>
      </c>
      <c r="D1367" s="157">
        <f>IFERROR(INDEX(NoSettings_v3!$C$2:$AH$4612,MATCH('EPS 3.1.3'!$B1367,NoSettings_v3!$A$2:$A$4612,0),MATCH('EPS 3.1.3'!D$1,NoSettings_v3!$C$1:$AH$1,0)),"")</f>
        <v>0</v>
      </c>
      <c r="E1367" s="157">
        <f>IFERROR(INDEX(NoSettings_v3!$C$2:$AH$4612,MATCH('EPS 3.1.3'!$B1367,NoSettings_v3!$A$2:$A$4612,0),MATCH('EPS 3.1.3'!E$1,NoSettings_v3!$C$1:$AH$1,0)),"")</f>
        <v>0</v>
      </c>
      <c r="F1367" s="157">
        <f>IFERROR(INDEX(NoSettings_v3!$C$2:$AH$4612,MATCH('EPS 3.1.3'!$B1367,NoSettings_v3!$A$2:$A$4612,0),MATCH('EPS 3.1.3'!F$1,NoSettings_v3!$C$1:$AH$1,0)),"")</f>
        <v>0</v>
      </c>
      <c r="G1367" s="157">
        <f>IFERROR(INDEX(NoSettings_v3!$C$2:$AH$4612,MATCH('EPS 3.1.3'!$B1367,NoSettings_v3!$A$2:$A$4612,0),MATCH('EPS 3.1.3'!G$1,NoSettings_v3!$C$1:$AH$1,0)),"")</f>
        <v>0</v>
      </c>
      <c r="H1367" s="157">
        <f>IFERROR(INDEX(NoSettings_v3!$C$2:$AH$4612,MATCH('EPS 3.1.3'!$B1367,NoSettings_v3!$A$2:$A$4612,0),MATCH('EPS 3.1.3'!H$1,NoSettings_v3!$C$1:$AH$1,0)),"")</f>
        <v>0</v>
      </c>
      <c r="I1367" s="157">
        <f>IFERROR(INDEX(NoSettings_v3!$C$2:$AH$4612,MATCH('EPS 3.1.3'!$B1367,NoSettings_v3!$A$2:$A$4612,0),MATCH('EPS 3.1.3'!I$1,NoSettings_v3!$C$1:$AH$1,0)),"")</f>
        <v>0</v>
      </c>
      <c r="J1367" s="157">
        <f>IFERROR(INDEX(NoSettings_v3!$C$2:$AH$4612,MATCH('EPS 3.1.3'!$B1367,NoSettings_v3!$A$2:$A$4612,0),MATCH('EPS 3.1.3'!J$1,NoSettings_v3!$C$1:$AH$1,0)),"")</f>
        <v>0</v>
      </c>
      <c r="K1367" s="157">
        <f>IFERROR(INDEX(NoSettings_v3!$C$2:$AH$4612,MATCH('EPS 3.1.3'!$B1367,NoSettings_v3!$A$2:$A$4612,0),MATCH('EPS 3.1.3'!K$1,NoSettings_v3!$C$1:$AH$1,0)),"")</f>
        <v>0</v>
      </c>
      <c r="L1367" s="157">
        <f>IFERROR(INDEX(NoSettings_v3!$C$2:$AH$4612,MATCH('EPS 3.1.3'!$B1367,NoSettings_v3!$A$2:$A$4612,0),MATCH('EPS 3.1.3'!L$1,NoSettings_v3!$C$1:$AH$1,0)),"")</f>
        <v>0</v>
      </c>
      <c r="M1367" s="157">
        <f>IFERROR(INDEX(NoSettings_v3!$C$2:$AH$4612,MATCH('EPS 3.1.3'!$B1367,NoSettings_v3!$A$2:$A$4612,0),MATCH('EPS 3.1.3'!M$1,NoSettings_v3!$C$1:$AH$1,0)),"")</f>
        <v>0</v>
      </c>
      <c r="N1367" s="157">
        <f>IFERROR(INDEX(NoSettings_v3!$C$2:$AH$4612,MATCH('EPS 3.1.3'!$B1367,NoSettings_v3!$A$2:$A$4612,0),MATCH('EPS 3.1.3'!N$1,NoSettings_v3!$C$1:$AH$1,0)),"")</f>
        <v>0</v>
      </c>
      <c r="O1367" s="157">
        <f>IFERROR(INDEX(NoSettings_v3!$C$2:$AH$4612,MATCH('EPS 3.1.3'!$B1367,NoSettings_v3!$A$2:$A$4612,0),MATCH('EPS 3.1.3'!O$1,NoSettings_v3!$C$1:$AH$1,0)),"")</f>
        <v>0</v>
      </c>
      <c r="P1367" s="157">
        <f>IFERROR(INDEX(NoSettings_v3!$C$2:$AH$4612,MATCH('EPS 3.1.3'!$B1367,NoSettings_v3!$A$2:$A$4612,0),MATCH('EPS 3.1.3'!P$1,NoSettings_v3!$C$1:$AH$1,0)),"")</f>
        <v>0</v>
      </c>
      <c r="Q1367" s="157">
        <f>IFERROR(INDEX(NoSettings_v3!$C$2:$AH$4612,MATCH('EPS 3.1.3'!$B1367,NoSettings_v3!$A$2:$A$4612,0),MATCH('EPS 3.1.3'!Q$1,NoSettings_v3!$C$1:$AH$1,0)),"")</f>
        <v>0</v>
      </c>
      <c r="R1367" s="157">
        <f>IFERROR(INDEX(NoSettings_v3!$C$2:$AH$4612,MATCH('EPS 3.1.3'!$B1367,NoSettings_v3!$A$2:$A$4612,0),MATCH('EPS 3.1.3'!R$1,NoSettings_v3!$C$1:$AH$1,0)),"")</f>
        <v>0</v>
      </c>
      <c r="S1367" s="157">
        <f>IFERROR(INDEX(NoSettings_v3!$C$2:$AH$4612,MATCH('EPS 3.1.3'!$B1367,NoSettings_v3!$A$2:$A$4612,0),MATCH('EPS 3.1.3'!S$1,NoSettings_v3!$C$1:$AH$1,0)),"")</f>
        <v>0</v>
      </c>
      <c r="T1367" s="157">
        <f>IFERROR(INDEX(NoSettings_v3!$C$2:$AH$4612,MATCH('EPS 3.1.3'!$B1367,NoSettings_v3!$A$2:$A$4612,0),MATCH('EPS 3.1.3'!T$1,NoSettings_v3!$C$1:$AH$1,0)),"")</f>
        <v>0</v>
      </c>
      <c r="U1367" s="157">
        <f>IFERROR(INDEX(NoSettings_v3!$C$2:$AH$4612,MATCH('EPS 3.1.3'!$B1367,NoSettings_v3!$A$2:$A$4612,0),MATCH('EPS 3.1.3'!U$1,NoSettings_v3!$C$1:$AH$1,0)),"")</f>
        <v>0</v>
      </c>
      <c r="V1367" s="157">
        <f>IFERROR(INDEX(NoSettings_v3!$C$2:$AH$4612,MATCH('EPS 3.1.3'!$B1367,NoSettings_v3!$A$2:$A$4612,0),MATCH('EPS 3.1.3'!V$1,NoSettings_v3!$C$1:$AH$1,0)),"")</f>
        <v>0</v>
      </c>
      <c r="W1367" s="157">
        <f>IFERROR(INDEX(NoSettings_v3!$C$2:$AH$4612,MATCH('EPS 3.1.3'!$B1367,NoSettings_v3!$A$2:$A$4612,0),MATCH('EPS 3.1.3'!W$1,NoSettings_v3!$C$1:$AH$1,0)),"")</f>
        <v>0</v>
      </c>
      <c r="X1367" s="157">
        <f>IFERROR(INDEX(NoSettings_v3!$C$2:$AH$4612,MATCH('EPS 3.1.3'!$B1367,NoSettings_v3!$A$2:$A$4612,0),MATCH('EPS 3.1.3'!X$1,NoSettings_v3!$C$1:$AH$1,0)),"")</f>
        <v>0</v>
      </c>
      <c r="Y1367" s="157">
        <f>IFERROR(INDEX(NoSettings_v3!$C$2:$AH$4612,MATCH('EPS 3.1.3'!$B1367,NoSettings_v3!$A$2:$A$4612,0),MATCH('EPS 3.1.3'!Y$1,NoSettings_v3!$C$1:$AH$1,0)),"")</f>
        <v>0</v>
      </c>
      <c r="Z1367" s="157">
        <f>IFERROR(INDEX(NoSettings_v3!$C$2:$AH$4612,MATCH('EPS 3.1.3'!$B1367,NoSettings_v3!$A$2:$A$4612,0),MATCH('EPS 3.1.3'!Z$1,NoSettings_v3!$C$1:$AH$1,0)),"")</f>
        <v>0</v>
      </c>
      <c r="AA1367" s="157">
        <f>IFERROR(INDEX(NoSettings_v3!$C$2:$AH$4612,MATCH('EPS 3.1.3'!$B1367,NoSettings_v3!$A$2:$A$4612,0),MATCH('EPS 3.1.3'!AA$1,NoSettings_v3!$C$1:$AH$1,0)),"")</f>
        <v>0</v>
      </c>
      <c r="AB1367" s="157">
        <f>IFERROR(INDEX(NoSettings_v3!$C$2:$AH$4612,MATCH('EPS 3.1.3'!$B1367,NoSettings_v3!$A$2:$A$4612,0),MATCH('EPS 3.1.3'!AB$1,NoSettings_v3!$C$1:$AH$1,0)),"")</f>
        <v>0</v>
      </c>
      <c r="AC1367" s="157">
        <f>IFERROR(INDEX(NoSettings_v3!$C$2:$AH$4612,MATCH('EPS 3.1.3'!$B1367,NoSettings_v3!$A$2:$A$4612,0),MATCH('EPS 3.1.3'!AC$1,NoSettings_v3!$C$1:$AH$1,0)),"")</f>
        <v>0</v>
      </c>
      <c r="AD1367" s="157">
        <f>IFERROR(INDEX(NoSettings_v3!$C$2:$AH$4612,MATCH('EPS 3.1.3'!$B1367,NoSettings_v3!$A$2:$A$4612,0),MATCH('EPS 3.1.3'!AD$1,NoSettings_v3!$C$1:$AH$1,0)),"")</f>
        <v>0</v>
      </c>
      <c r="AE1367" s="157">
        <f>IFERROR(INDEX(NoSettings_v3!$C$2:$AH$4612,MATCH('EPS 3.1.3'!$B1367,NoSettings_v3!$A$2:$A$4612,0),MATCH('EPS 3.1.3'!AE$1,NoSettings_v3!$C$1:$AH$1,0)),"")</f>
        <v>0</v>
      </c>
      <c r="AF1367" s="157">
        <f>IFERROR(INDEX(NoSettings_v3!$C$2:$AH$4612,MATCH('EPS 3.1.3'!$B1367,NoSettings_v3!$A$2:$A$4612,0),MATCH('EPS 3.1.3'!AF$1,NoSettings_v3!$C$1:$AH$1,0)),"")</f>
        <v>0</v>
      </c>
      <c r="AG1367" s="157">
        <f>IFERROR(INDEX(NoSettings_v3!$C$2:$AH$4612,MATCH('EPS 3.1.3'!$B1367,NoSettings_v3!$A$2:$A$4612,0),MATCH('EPS 3.1.3'!AG$1,NoSettings_v3!$C$1:$AH$1,0)),"")</f>
        <v>0</v>
      </c>
      <c r="AH1367" s="157">
        <f>IFERROR(INDEX(NoSettings_v3!$C$2:$AH$4612,MATCH('EPS 3.1.3'!$B1367,NoSettings_v3!$A$2:$A$4612,0),MATCH('EPS 3.1.3'!AH$1,NoSettings_v3!$C$1:$AH$1,0)),"")</f>
        <v>0</v>
      </c>
      <c r="AI1367" s="157">
        <f>IFERROR(INDEX(NoSettings_v3!$C$2:$AH$4612,MATCH('EPS 3.1.3'!$B1367,NoSettings_v3!$A$2:$A$4612,0),MATCH('EPS 3.1.3'!AI$1,NoSettings_v3!$C$1:$AH$1,0)),"")</f>
        <v>0</v>
      </c>
    </row>
    <row r="1368" spans="2:35" x14ac:dyDescent="0.35">
      <c r="B1368" s="161" t="s">
        <v>2083</v>
      </c>
      <c r="C1368" s="127" t="s">
        <v>964</v>
      </c>
      <c r="D1368" s="157">
        <f>IFERROR(INDEX(NoSettings_v3!$C$2:$AH$4612,MATCH('EPS 3.1.3'!$B1368,NoSettings_v3!$A$2:$A$4612,0),MATCH('EPS 3.1.3'!D$1,NoSettings_v3!$C$1:$AH$1,0)),"")</f>
        <v>0</v>
      </c>
      <c r="E1368" s="157">
        <f>IFERROR(INDEX(NoSettings_v3!$C$2:$AH$4612,MATCH('EPS 3.1.3'!$B1368,NoSettings_v3!$A$2:$A$4612,0),MATCH('EPS 3.1.3'!E$1,NoSettings_v3!$C$1:$AH$1,0)),"")</f>
        <v>0</v>
      </c>
      <c r="F1368" s="157">
        <f>IFERROR(INDEX(NoSettings_v3!$C$2:$AH$4612,MATCH('EPS 3.1.3'!$B1368,NoSettings_v3!$A$2:$A$4612,0),MATCH('EPS 3.1.3'!F$1,NoSettings_v3!$C$1:$AH$1,0)),"")</f>
        <v>0</v>
      </c>
      <c r="G1368" s="157">
        <f>IFERROR(INDEX(NoSettings_v3!$C$2:$AH$4612,MATCH('EPS 3.1.3'!$B1368,NoSettings_v3!$A$2:$A$4612,0),MATCH('EPS 3.1.3'!G$1,NoSettings_v3!$C$1:$AH$1,0)),"")</f>
        <v>0</v>
      </c>
      <c r="H1368" s="157">
        <f>IFERROR(INDEX(NoSettings_v3!$C$2:$AH$4612,MATCH('EPS 3.1.3'!$B1368,NoSettings_v3!$A$2:$A$4612,0),MATCH('EPS 3.1.3'!H$1,NoSettings_v3!$C$1:$AH$1,0)),"")</f>
        <v>0</v>
      </c>
      <c r="I1368" s="157">
        <f>IFERROR(INDEX(NoSettings_v3!$C$2:$AH$4612,MATCH('EPS 3.1.3'!$B1368,NoSettings_v3!$A$2:$A$4612,0),MATCH('EPS 3.1.3'!I$1,NoSettings_v3!$C$1:$AH$1,0)),"")</f>
        <v>0</v>
      </c>
      <c r="J1368" s="157">
        <f>IFERROR(INDEX(NoSettings_v3!$C$2:$AH$4612,MATCH('EPS 3.1.3'!$B1368,NoSettings_v3!$A$2:$A$4612,0),MATCH('EPS 3.1.3'!J$1,NoSettings_v3!$C$1:$AH$1,0)),"")</f>
        <v>0</v>
      </c>
      <c r="K1368" s="157">
        <f>IFERROR(INDEX(NoSettings_v3!$C$2:$AH$4612,MATCH('EPS 3.1.3'!$B1368,NoSettings_v3!$A$2:$A$4612,0),MATCH('EPS 3.1.3'!K$1,NoSettings_v3!$C$1:$AH$1,0)),"")</f>
        <v>0</v>
      </c>
      <c r="L1368" s="157">
        <f>IFERROR(INDEX(NoSettings_v3!$C$2:$AH$4612,MATCH('EPS 3.1.3'!$B1368,NoSettings_v3!$A$2:$A$4612,0),MATCH('EPS 3.1.3'!L$1,NoSettings_v3!$C$1:$AH$1,0)),"")</f>
        <v>0</v>
      </c>
      <c r="M1368" s="157">
        <f>IFERROR(INDEX(NoSettings_v3!$C$2:$AH$4612,MATCH('EPS 3.1.3'!$B1368,NoSettings_v3!$A$2:$A$4612,0),MATCH('EPS 3.1.3'!M$1,NoSettings_v3!$C$1:$AH$1,0)),"")</f>
        <v>0</v>
      </c>
      <c r="N1368" s="157">
        <f>IFERROR(INDEX(NoSettings_v3!$C$2:$AH$4612,MATCH('EPS 3.1.3'!$B1368,NoSettings_v3!$A$2:$A$4612,0),MATCH('EPS 3.1.3'!N$1,NoSettings_v3!$C$1:$AH$1,0)),"")</f>
        <v>0</v>
      </c>
      <c r="O1368" s="157">
        <f>IFERROR(INDEX(NoSettings_v3!$C$2:$AH$4612,MATCH('EPS 3.1.3'!$B1368,NoSettings_v3!$A$2:$A$4612,0),MATCH('EPS 3.1.3'!O$1,NoSettings_v3!$C$1:$AH$1,0)),"")</f>
        <v>0</v>
      </c>
      <c r="P1368" s="157">
        <f>IFERROR(INDEX(NoSettings_v3!$C$2:$AH$4612,MATCH('EPS 3.1.3'!$B1368,NoSettings_v3!$A$2:$A$4612,0),MATCH('EPS 3.1.3'!P$1,NoSettings_v3!$C$1:$AH$1,0)),"")</f>
        <v>0</v>
      </c>
      <c r="Q1368" s="157">
        <f>IFERROR(INDEX(NoSettings_v3!$C$2:$AH$4612,MATCH('EPS 3.1.3'!$B1368,NoSettings_v3!$A$2:$A$4612,0),MATCH('EPS 3.1.3'!Q$1,NoSettings_v3!$C$1:$AH$1,0)),"")</f>
        <v>0</v>
      </c>
      <c r="R1368" s="157">
        <f>IFERROR(INDEX(NoSettings_v3!$C$2:$AH$4612,MATCH('EPS 3.1.3'!$B1368,NoSettings_v3!$A$2:$A$4612,0),MATCH('EPS 3.1.3'!R$1,NoSettings_v3!$C$1:$AH$1,0)),"")</f>
        <v>0</v>
      </c>
      <c r="S1368" s="157">
        <f>IFERROR(INDEX(NoSettings_v3!$C$2:$AH$4612,MATCH('EPS 3.1.3'!$B1368,NoSettings_v3!$A$2:$A$4612,0),MATCH('EPS 3.1.3'!S$1,NoSettings_v3!$C$1:$AH$1,0)),"")</f>
        <v>0</v>
      </c>
      <c r="T1368" s="157">
        <f>IFERROR(INDEX(NoSettings_v3!$C$2:$AH$4612,MATCH('EPS 3.1.3'!$B1368,NoSettings_v3!$A$2:$A$4612,0),MATCH('EPS 3.1.3'!T$1,NoSettings_v3!$C$1:$AH$1,0)),"")</f>
        <v>0</v>
      </c>
      <c r="U1368" s="157">
        <f>IFERROR(INDEX(NoSettings_v3!$C$2:$AH$4612,MATCH('EPS 3.1.3'!$B1368,NoSettings_v3!$A$2:$A$4612,0),MATCH('EPS 3.1.3'!U$1,NoSettings_v3!$C$1:$AH$1,0)),"")</f>
        <v>0</v>
      </c>
      <c r="V1368" s="157">
        <f>IFERROR(INDEX(NoSettings_v3!$C$2:$AH$4612,MATCH('EPS 3.1.3'!$B1368,NoSettings_v3!$A$2:$A$4612,0),MATCH('EPS 3.1.3'!V$1,NoSettings_v3!$C$1:$AH$1,0)),"")</f>
        <v>0</v>
      </c>
      <c r="W1368" s="157">
        <f>IFERROR(INDEX(NoSettings_v3!$C$2:$AH$4612,MATCH('EPS 3.1.3'!$B1368,NoSettings_v3!$A$2:$A$4612,0),MATCH('EPS 3.1.3'!W$1,NoSettings_v3!$C$1:$AH$1,0)),"")</f>
        <v>0</v>
      </c>
      <c r="X1368" s="157">
        <f>IFERROR(INDEX(NoSettings_v3!$C$2:$AH$4612,MATCH('EPS 3.1.3'!$B1368,NoSettings_v3!$A$2:$A$4612,0),MATCH('EPS 3.1.3'!X$1,NoSettings_v3!$C$1:$AH$1,0)),"")</f>
        <v>0</v>
      </c>
      <c r="Y1368" s="157">
        <f>IFERROR(INDEX(NoSettings_v3!$C$2:$AH$4612,MATCH('EPS 3.1.3'!$B1368,NoSettings_v3!$A$2:$A$4612,0),MATCH('EPS 3.1.3'!Y$1,NoSettings_v3!$C$1:$AH$1,0)),"")</f>
        <v>0</v>
      </c>
      <c r="Z1368" s="157">
        <f>IFERROR(INDEX(NoSettings_v3!$C$2:$AH$4612,MATCH('EPS 3.1.3'!$B1368,NoSettings_v3!$A$2:$A$4612,0),MATCH('EPS 3.1.3'!Z$1,NoSettings_v3!$C$1:$AH$1,0)),"")</f>
        <v>0</v>
      </c>
      <c r="AA1368" s="157">
        <f>IFERROR(INDEX(NoSettings_v3!$C$2:$AH$4612,MATCH('EPS 3.1.3'!$B1368,NoSettings_v3!$A$2:$A$4612,0),MATCH('EPS 3.1.3'!AA$1,NoSettings_v3!$C$1:$AH$1,0)),"")</f>
        <v>0</v>
      </c>
      <c r="AB1368" s="157">
        <f>IFERROR(INDEX(NoSettings_v3!$C$2:$AH$4612,MATCH('EPS 3.1.3'!$B1368,NoSettings_v3!$A$2:$A$4612,0),MATCH('EPS 3.1.3'!AB$1,NoSettings_v3!$C$1:$AH$1,0)),"")</f>
        <v>0</v>
      </c>
      <c r="AC1368" s="157">
        <f>IFERROR(INDEX(NoSettings_v3!$C$2:$AH$4612,MATCH('EPS 3.1.3'!$B1368,NoSettings_v3!$A$2:$A$4612,0),MATCH('EPS 3.1.3'!AC$1,NoSettings_v3!$C$1:$AH$1,0)),"")</f>
        <v>0</v>
      </c>
      <c r="AD1368" s="157">
        <f>IFERROR(INDEX(NoSettings_v3!$C$2:$AH$4612,MATCH('EPS 3.1.3'!$B1368,NoSettings_v3!$A$2:$A$4612,0),MATCH('EPS 3.1.3'!AD$1,NoSettings_v3!$C$1:$AH$1,0)),"")</f>
        <v>0</v>
      </c>
      <c r="AE1368" s="157">
        <f>IFERROR(INDEX(NoSettings_v3!$C$2:$AH$4612,MATCH('EPS 3.1.3'!$B1368,NoSettings_v3!$A$2:$A$4612,0),MATCH('EPS 3.1.3'!AE$1,NoSettings_v3!$C$1:$AH$1,0)),"")</f>
        <v>0</v>
      </c>
      <c r="AF1368" s="157">
        <f>IFERROR(INDEX(NoSettings_v3!$C$2:$AH$4612,MATCH('EPS 3.1.3'!$B1368,NoSettings_v3!$A$2:$A$4612,0),MATCH('EPS 3.1.3'!AF$1,NoSettings_v3!$C$1:$AH$1,0)),"")</f>
        <v>0</v>
      </c>
      <c r="AG1368" s="157">
        <f>IFERROR(INDEX(NoSettings_v3!$C$2:$AH$4612,MATCH('EPS 3.1.3'!$B1368,NoSettings_v3!$A$2:$A$4612,0),MATCH('EPS 3.1.3'!AG$1,NoSettings_v3!$C$1:$AH$1,0)),"")</f>
        <v>0</v>
      </c>
      <c r="AH1368" s="157">
        <f>IFERROR(INDEX(NoSettings_v3!$C$2:$AH$4612,MATCH('EPS 3.1.3'!$B1368,NoSettings_v3!$A$2:$A$4612,0),MATCH('EPS 3.1.3'!AH$1,NoSettings_v3!$C$1:$AH$1,0)),"")</f>
        <v>0</v>
      </c>
      <c r="AI1368" s="157">
        <f>IFERROR(INDEX(NoSettings_v3!$C$2:$AH$4612,MATCH('EPS 3.1.3'!$B1368,NoSettings_v3!$A$2:$A$4612,0),MATCH('EPS 3.1.3'!AI$1,NoSettings_v3!$C$1:$AH$1,0)),"")</f>
        <v>0</v>
      </c>
    </row>
    <row r="1369" spans="2:35" x14ac:dyDescent="0.35">
      <c r="B1369" s="161" t="s">
        <v>2084</v>
      </c>
      <c r="C1369" s="127" t="s">
        <v>964</v>
      </c>
      <c r="D1369" s="157">
        <f>IFERROR(INDEX(NoSettings_v3!$C$2:$AH$4612,MATCH('EPS 3.1.3'!$B1369,NoSettings_v3!$A$2:$A$4612,0),MATCH('EPS 3.1.3'!D$1,NoSettings_v3!$C$1:$AH$1,0)),"")</f>
        <v>0</v>
      </c>
      <c r="E1369" s="157">
        <f>IFERROR(INDEX(NoSettings_v3!$C$2:$AH$4612,MATCH('EPS 3.1.3'!$B1369,NoSettings_v3!$A$2:$A$4612,0),MATCH('EPS 3.1.3'!E$1,NoSettings_v3!$C$1:$AH$1,0)),"")</f>
        <v>0</v>
      </c>
      <c r="F1369" s="157">
        <f>IFERROR(INDEX(NoSettings_v3!$C$2:$AH$4612,MATCH('EPS 3.1.3'!$B1369,NoSettings_v3!$A$2:$A$4612,0),MATCH('EPS 3.1.3'!F$1,NoSettings_v3!$C$1:$AH$1,0)),"")</f>
        <v>0</v>
      </c>
      <c r="G1369" s="157">
        <f>IFERROR(INDEX(NoSettings_v3!$C$2:$AH$4612,MATCH('EPS 3.1.3'!$B1369,NoSettings_v3!$A$2:$A$4612,0),MATCH('EPS 3.1.3'!G$1,NoSettings_v3!$C$1:$AH$1,0)),"")</f>
        <v>0</v>
      </c>
      <c r="H1369" s="157">
        <f>IFERROR(INDEX(NoSettings_v3!$C$2:$AH$4612,MATCH('EPS 3.1.3'!$B1369,NoSettings_v3!$A$2:$A$4612,0),MATCH('EPS 3.1.3'!H$1,NoSettings_v3!$C$1:$AH$1,0)),"")</f>
        <v>0</v>
      </c>
      <c r="I1369" s="157">
        <f>IFERROR(INDEX(NoSettings_v3!$C$2:$AH$4612,MATCH('EPS 3.1.3'!$B1369,NoSettings_v3!$A$2:$A$4612,0),MATCH('EPS 3.1.3'!I$1,NoSettings_v3!$C$1:$AH$1,0)),"")</f>
        <v>0</v>
      </c>
      <c r="J1369" s="157">
        <f>IFERROR(INDEX(NoSettings_v3!$C$2:$AH$4612,MATCH('EPS 3.1.3'!$B1369,NoSettings_v3!$A$2:$A$4612,0),MATCH('EPS 3.1.3'!J$1,NoSettings_v3!$C$1:$AH$1,0)),"")</f>
        <v>0</v>
      </c>
      <c r="K1369" s="157">
        <f>IFERROR(INDEX(NoSettings_v3!$C$2:$AH$4612,MATCH('EPS 3.1.3'!$B1369,NoSettings_v3!$A$2:$A$4612,0),MATCH('EPS 3.1.3'!K$1,NoSettings_v3!$C$1:$AH$1,0)),"")</f>
        <v>0</v>
      </c>
      <c r="L1369" s="157">
        <f>IFERROR(INDEX(NoSettings_v3!$C$2:$AH$4612,MATCH('EPS 3.1.3'!$B1369,NoSettings_v3!$A$2:$A$4612,0),MATCH('EPS 3.1.3'!L$1,NoSettings_v3!$C$1:$AH$1,0)),"")</f>
        <v>0</v>
      </c>
      <c r="M1369" s="157">
        <f>IFERROR(INDEX(NoSettings_v3!$C$2:$AH$4612,MATCH('EPS 3.1.3'!$B1369,NoSettings_v3!$A$2:$A$4612,0),MATCH('EPS 3.1.3'!M$1,NoSettings_v3!$C$1:$AH$1,0)),"")</f>
        <v>0</v>
      </c>
      <c r="N1369" s="157">
        <f>IFERROR(INDEX(NoSettings_v3!$C$2:$AH$4612,MATCH('EPS 3.1.3'!$B1369,NoSettings_v3!$A$2:$A$4612,0),MATCH('EPS 3.1.3'!N$1,NoSettings_v3!$C$1:$AH$1,0)),"")</f>
        <v>0</v>
      </c>
      <c r="O1369" s="157">
        <f>IFERROR(INDEX(NoSettings_v3!$C$2:$AH$4612,MATCH('EPS 3.1.3'!$B1369,NoSettings_v3!$A$2:$A$4612,0),MATCH('EPS 3.1.3'!O$1,NoSettings_v3!$C$1:$AH$1,0)),"")</f>
        <v>0</v>
      </c>
      <c r="P1369" s="157">
        <f>IFERROR(INDEX(NoSettings_v3!$C$2:$AH$4612,MATCH('EPS 3.1.3'!$B1369,NoSettings_v3!$A$2:$A$4612,0),MATCH('EPS 3.1.3'!P$1,NoSettings_v3!$C$1:$AH$1,0)),"")</f>
        <v>0</v>
      </c>
      <c r="Q1369" s="157">
        <f>IFERROR(INDEX(NoSettings_v3!$C$2:$AH$4612,MATCH('EPS 3.1.3'!$B1369,NoSettings_v3!$A$2:$A$4612,0),MATCH('EPS 3.1.3'!Q$1,NoSettings_v3!$C$1:$AH$1,0)),"")</f>
        <v>0</v>
      </c>
      <c r="R1369" s="157">
        <f>IFERROR(INDEX(NoSettings_v3!$C$2:$AH$4612,MATCH('EPS 3.1.3'!$B1369,NoSettings_v3!$A$2:$A$4612,0),MATCH('EPS 3.1.3'!R$1,NoSettings_v3!$C$1:$AH$1,0)),"")</f>
        <v>0</v>
      </c>
      <c r="S1369" s="157">
        <f>IFERROR(INDEX(NoSettings_v3!$C$2:$AH$4612,MATCH('EPS 3.1.3'!$B1369,NoSettings_v3!$A$2:$A$4612,0),MATCH('EPS 3.1.3'!S$1,NoSettings_v3!$C$1:$AH$1,0)),"")</f>
        <v>0</v>
      </c>
      <c r="T1369" s="157">
        <f>IFERROR(INDEX(NoSettings_v3!$C$2:$AH$4612,MATCH('EPS 3.1.3'!$B1369,NoSettings_v3!$A$2:$A$4612,0),MATCH('EPS 3.1.3'!T$1,NoSettings_v3!$C$1:$AH$1,0)),"")</f>
        <v>0</v>
      </c>
      <c r="U1369" s="157">
        <f>IFERROR(INDEX(NoSettings_v3!$C$2:$AH$4612,MATCH('EPS 3.1.3'!$B1369,NoSettings_v3!$A$2:$A$4612,0),MATCH('EPS 3.1.3'!U$1,NoSettings_v3!$C$1:$AH$1,0)),"")</f>
        <v>0</v>
      </c>
      <c r="V1369" s="157">
        <f>IFERROR(INDEX(NoSettings_v3!$C$2:$AH$4612,MATCH('EPS 3.1.3'!$B1369,NoSettings_v3!$A$2:$A$4612,0),MATCH('EPS 3.1.3'!V$1,NoSettings_v3!$C$1:$AH$1,0)),"")</f>
        <v>0</v>
      </c>
      <c r="W1369" s="157">
        <f>IFERROR(INDEX(NoSettings_v3!$C$2:$AH$4612,MATCH('EPS 3.1.3'!$B1369,NoSettings_v3!$A$2:$A$4612,0),MATCH('EPS 3.1.3'!W$1,NoSettings_v3!$C$1:$AH$1,0)),"")</f>
        <v>0</v>
      </c>
      <c r="X1369" s="157">
        <f>IFERROR(INDEX(NoSettings_v3!$C$2:$AH$4612,MATCH('EPS 3.1.3'!$B1369,NoSettings_v3!$A$2:$A$4612,0),MATCH('EPS 3.1.3'!X$1,NoSettings_v3!$C$1:$AH$1,0)),"")</f>
        <v>0</v>
      </c>
      <c r="Y1369" s="157">
        <f>IFERROR(INDEX(NoSettings_v3!$C$2:$AH$4612,MATCH('EPS 3.1.3'!$B1369,NoSettings_v3!$A$2:$A$4612,0),MATCH('EPS 3.1.3'!Y$1,NoSettings_v3!$C$1:$AH$1,0)),"")</f>
        <v>0</v>
      </c>
      <c r="Z1369" s="157">
        <f>IFERROR(INDEX(NoSettings_v3!$C$2:$AH$4612,MATCH('EPS 3.1.3'!$B1369,NoSettings_v3!$A$2:$A$4612,0),MATCH('EPS 3.1.3'!Z$1,NoSettings_v3!$C$1:$AH$1,0)),"")</f>
        <v>0</v>
      </c>
      <c r="AA1369" s="157">
        <f>IFERROR(INDEX(NoSettings_v3!$C$2:$AH$4612,MATCH('EPS 3.1.3'!$B1369,NoSettings_v3!$A$2:$A$4612,0),MATCH('EPS 3.1.3'!AA$1,NoSettings_v3!$C$1:$AH$1,0)),"")</f>
        <v>0</v>
      </c>
      <c r="AB1369" s="157">
        <f>IFERROR(INDEX(NoSettings_v3!$C$2:$AH$4612,MATCH('EPS 3.1.3'!$B1369,NoSettings_v3!$A$2:$A$4612,0),MATCH('EPS 3.1.3'!AB$1,NoSettings_v3!$C$1:$AH$1,0)),"")</f>
        <v>0</v>
      </c>
      <c r="AC1369" s="157">
        <f>IFERROR(INDEX(NoSettings_v3!$C$2:$AH$4612,MATCH('EPS 3.1.3'!$B1369,NoSettings_v3!$A$2:$A$4612,0),MATCH('EPS 3.1.3'!AC$1,NoSettings_v3!$C$1:$AH$1,0)),"")</f>
        <v>0</v>
      </c>
      <c r="AD1369" s="157">
        <f>IFERROR(INDEX(NoSettings_v3!$C$2:$AH$4612,MATCH('EPS 3.1.3'!$B1369,NoSettings_v3!$A$2:$A$4612,0),MATCH('EPS 3.1.3'!AD$1,NoSettings_v3!$C$1:$AH$1,0)),"")</f>
        <v>0</v>
      </c>
      <c r="AE1369" s="157">
        <f>IFERROR(INDEX(NoSettings_v3!$C$2:$AH$4612,MATCH('EPS 3.1.3'!$B1369,NoSettings_v3!$A$2:$A$4612,0),MATCH('EPS 3.1.3'!AE$1,NoSettings_v3!$C$1:$AH$1,0)),"")</f>
        <v>0</v>
      </c>
      <c r="AF1369" s="157">
        <f>IFERROR(INDEX(NoSettings_v3!$C$2:$AH$4612,MATCH('EPS 3.1.3'!$B1369,NoSettings_v3!$A$2:$A$4612,0),MATCH('EPS 3.1.3'!AF$1,NoSettings_v3!$C$1:$AH$1,0)),"")</f>
        <v>0</v>
      </c>
      <c r="AG1369" s="157">
        <f>IFERROR(INDEX(NoSettings_v3!$C$2:$AH$4612,MATCH('EPS 3.1.3'!$B1369,NoSettings_v3!$A$2:$A$4612,0),MATCH('EPS 3.1.3'!AG$1,NoSettings_v3!$C$1:$AH$1,0)),"")</f>
        <v>0</v>
      </c>
      <c r="AH1369" s="157">
        <f>IFERROR(INDEX(NoSettings_v3!$C$2:$AH$4612,MATCH('EPS 3.1.3'!$B1369,NoSettings_v3!$A$2:$A$4612,0),MATCH('EPS 3.1.3'!AH$1,NoSettings_v3!$C$1:$AH$1,0)),"")</f>
        <v>0</v>
      </c>
      <c r="AI1369" s="157">
        <f>IFERROR(INDEX(NoSettings_v3!$C$2:$AH$4612,MATCH('EPS 3.1.3'!$B1369,NoSettings_v3!$A$2:$A$4612,0),MATCH('EPS 3.1.3'!AI$1,NoSettings_v3!$C$1:$AH$1,0)),"")</f>
        <v>0</v>
      </c>
    </row>
    <row r="1370" spans="2:35" x14ac:dyDescent="0.35">
      <c r="B1370" s="161" t="s">
        <v>2085</v>
      </c>
      <c r="C1370" s="127" t="s">
        <v>964</v>
      </c>
      <c r="D1370" s="157">
        <f>IFERROR(INDEX(NoSettings_v3!$C$2:$AH$4612,MATCH('EPS 3.1.3'!$B1370,NoSettings_v3!$A$2:$A$4612,0),MATCH('EPS 3.1.3'!D$1,NoSettings_v3!$C$1:$AH$1,0)),"")</f>
        <v>0</v>
      </c>
      <c r="E1370" s="157">
        <f>IFERROR(INDEX(NoSettings_v3!$C$2:$AH$4612,MATCH('EPS 3.1.3'!$B1370,NoSettings_v3!$A$2:$A$4612,0),MATCH('EPS 3.1.3'!E$1,NoSettings_v3!$C$1:$AH$1,0)),"")</f>
        <v>0</v>
      </c>
      <c r="F1370" s="157">
        <f>IFERROR(INDEX(NoSettings_v3!$C$2:$AH$4612,MATCH('EPS 3.1.3'!$B1370,NoSettings_v3!$A$2:$A$4612,0),MATCH('EPS 3.1.3'!F$1,NoSettings_v3!$C$1:$AH$1,0)),"")</f>
        <v>0</v>
      </c>
      <c r="G1370" s="157">
        <f>IFERROR(INDEX(NoSettings_v3!$C$2:$AH$4612,MATCH('EPS 3.1.3'!$B1370,NoSettings_v3!$A$2:$A$4612,0),MATCH('EPS 3.1.3'!G$1,NoSettings_v3!$C$1:$AH$1,0)),"")</f>
        <v>0</v>
      </c>
      <c r="H1370" s="157">
        <f>IFERROR(INDEX(NoSettings_v3!$C$2:$AH$4612,MATCH('EPS 3.1.3'!$B1370,NoSettings_v3!$A$2:$A$4612,0),MATCH('EPS 3.1.3'!H$1,NoSettings_v3!$C$1:$AH$1,0)),"")</f>
        <v>0</v>
      </c>
      <c r="I1370" s="157">
        <f>IFERROR(INDEX(NoSettings_v3!$C$2:$AH$4612,MATCH('EPS 3.1.3'!$B1370,NoSettings_v3!$A$2:$A$4612,0),MATCH('EPS 3.1.3'!I$1,NoSettings_v3!$C$1:$AH$1,0)),"")</f>
        <v>0</v>
      </c>
      <c r="J1370" s="157">
        <f>IFERROR(INDEX(NoSettings_v3!$C$2:$AH$4612,MATCH('EPS 3.1.3'!$B1370,NoSettings_v3!$A$2:$A$4612,0),MATCH('EPS 3.1.3'!J$1,NoSettings_v3!$C$1:$AH$1,0)),"")</f>
        <v>0</v>
      </c>
      <c r="K1370" s="157">
        <f>IFERROR(INDEX(NoSettings_v3!$C$2:$AH$4612,MATCH('EPS 3.1.3'!$B1370,NoSettings_v3!$A$2:$A$4612,0),MATCH('EPS 3.1.3'!K$1,NoSettings_v3!$C$1:$AH$1,0)),"")</f>
        <v>0</v>
      </c>
      <c r="L1370" s="157">
        <f>IFERROR(INDEX(NoSettings_v3!$C$2:$AH$4612,MATCH('EPS 3.1.3'!$B1370,NoSettings_v3!$A$2:$A$4612,0),MATCH('EPS 3.1.3'!L$1,NoSettings_v3!$C$1:$AH$1,0)),"")</f>
        <v>0</v>
      </c>
      <c r="M1370" s="157">
        <f>IFERROR(INDEX(NoSettings_v3!$C$2:$AH$4612,MATCH('EPS 3.1.3'!$B1370,NoSettings_v3!$A$2:$A$4612,0),MATCH('EPS 3.1.3'!M$1,NoSettings_v3!$C$1:$AH$1,0)),"")</f>
        <v>0</v>
      </c>
      <c r="N1370" s="157">
        <f>IFERROR(INDEX(NoSettings_v3!$C$2:$AH$4612,MATCH('EPS 3.1.3'!$B1370,NoSettings_v3!$A$2:$A$4612,0),MATCH('EPS 3.1.3'!N$1,NoSettings_v3!$C$1:$AH$1,0)),"")</f>
        <v>0</v>
      </c>
      <c r="O1370" s="157">
        <f>IFERROR(INDEX(NoSettings_v3!$C$2:$AH$4612,MATCH('EPS 3.1.3'!$B1370,NoSettings_v3!$A$2:$A$4612,0),MATCH('EPS 3.1.3'!O$1,NoSettings_v3!$C$1:$AH$1,0)),"")</f>
        <v>0</v>
      </c>
      <c r="P1370" s="157">
        <f>IFERROR(INDEX(NoSettings_v3!$C$2:$AH$4612,MATCH('EPS 3.1.3'!$B1370,NoSettings_v3!$A$2:$A$4612,0),MATCH('EPS 3.1.3'!P$1,NoSettings_v3!$C$1:$AH$1,0)),"")</f>
        <v>0</v>
      </c>
      <c r="Q1370" s="157">
        <f>IFERROR(INDEX(NoSettings_v3!$C$2:$AH$4612,MATCH('EPS 3.1.3'!$B1370,NoSettings_v3!$A$2:$A$4612,0),MATCH('EPS 3.1.3'!Q$1,NoSettings_v3!$C$1:$AH$1,0)),"")</f>
        <v>0</v>
      </c>
      <c r="R1370" s="157">
        <f>IFERROR(INDEX(NoSettings_v3!$C$2:$AH$4612,MATCH('EPS 3.1.3'!$B1370,NoSettings_v3!$A$2:$A$4612,0),MATCH('EPS 3.1.3'!R$1,NoSettings_v3!$C$1:$AH$1,0)),"")</f>
        <v>0</v>
      </c>
      <c r="S1370" s="157">
        <f>IFERROR(INDEX(NoSettings_v3!$C$2:$AH$4612,MATCH('EPS 3.1.3'!$B1370,NoSettings_v3!$A$2:$A$4612,0),MATCH('EPS 3.1.3'!S$1,NoSettings_v3!$C$1:$AH$1,0)),"")</f>
        <v>0</v>
      </c>
      <c r="T1370" s="157">
        <f>IFERROR(INDEX(NoSettings_v3!$C$2:$AH$4612,MATCH('EPS 3.1.3'!$B1370,NoSettings_v3!$A$2:$A$4612,0),MATCH('EPS 3.1.3'!T$1,NoSettings_v3!$C$1:$AH$1,0)),"")</f>
        <v>0</v>
      </c>
      <c r="U1370" s="157">
        <f>IFERROR(INDEX(NoSettings_v3!$C$2:$AH$4612,MATCH('EPS 3.1.3'!$B1370,NoSettings_v3!$A$2:$A$4612,0),MATCH('EPS 3.1.3'!U$1,NoSettings_v3!$C$1:$AH$1,0)),"")</f>
        <v>0</v>
      </c>
      <c r="V1370" s="157">
        <f>IFERROR(INDEX(NoSettings_v3!$C$2:$AH$4612,MATCH('EPS 3.1.3'!$B1370,NoSettings_v3!$A$2:$A$4612,0),MATCH('EPS 3.1.3'!V$1,NoSettings_v3!$C$1:$AH$1,0)),"")</f>
        <v>0</v>
      </c>
      <c r="W1370" s="157">
        <f>IFERROR(INDEX(NoSettings_v3!$C$2:$AH$4612,MATCH('EPS 3.1.3'!$B1370,NoSettings_v3!$A$2:$A$4612,0),MATCH('EPS 3.1.3'!W$1,NoSettings_v3!$C$1:$AH$1,0)),"")</f>
        <v>0</v>
      </c>
      <c r="X1370" s="157">
        <f>IFERROR(INDEX(NoSettings_v3!$C$2:$AH$4612,MATCH('EPS 3.1.3'!$B1370,NoSettings_v3!$A$2:$A$4612,0),MATCH('EPS 3.1.3'!X$1,NoSettings_v3!$C$1:$AH$1,0)),"")</f>
        <v>0</v>
      </c>
      <c r="Y1370" s="157">
        <f>IFERROR(INDEX(NoSettings_v3!$C$2:$AH$4612,MATCH('EPS 3.1.3'!$B1370,NoSettings_v3!$A$2:$A$4612,0),MATCH('EPS 3.1.3'!Y$1,NoSettings_v3!$C$1:$AH$1,0)),"")</f>
        <v>0</v>
      </c>
      <c r="Z1370" s="157">
        <f>IFERROR(INDEX(NoSettings_v3!$C$2:$AH$4612,MATCH('EPS 3.1.3'!$B1370,NoSettings_v3!$A$2:$A$4612,0),MATCH('EPS 3.1.3'!Z$1,NoSettings_v3!$C$1:$AH$1,0)),"")</f>
        <v>0</v>
      </c>
      <c r="AA1370" s="157">
        <f>IFERROR(INDEX(NoSettings_v3!$C$2:$AH$4612,MATCH('EPS 3.1.3'!$B1370,NoSettings_v3!$A$2:$A$4612,0),MATCH('EPS 3.1.3'!AA$1,NoSettings_v3!$C$1:$AH$1,0)),"")</f>
        <v>0</v>
      </c>
      <c r="AB1370" s="157">
        <f>IFERROR(INDEX(NoSettings_v3!$C$2:$AH$4612,MATCH('EPS 3.1.3'!$B1370,NoSettings_v3!$A$2:$A$4612,0),MATCH('EPS 3.1.3'!AB$1,NoSettings_v3!$C$1:$AH$1,0)),"")</f>
        <v>0</v>
      </c>
      <c r="AC1370" s="157">
        <f>IFERROR(INDEX(NoSettings_v3!$C$2:$AH$4612,MATCH('EPS 3.1.3'!$B1370,NoSettings_v3!$A$2:$A$4612,0),MATCH('EPS 3.1.3'!AC$1,NoSettings_v3!$C$1:$AH$1,0)),"")</f>
        <v>0</v>
      </c>
      <c r="AD1370" s="157">
        <f>IFERROR(INDEX(NoSettings_v3!$C$2:$AH$4612,MATCH('EPS 3.1.3'!$B1370,NoSettings_v3!$A$2:$A$4612,0),MATCH('EPS 3.1.3'!AD$1,NoSettings_v3!$C$1:$AH$1,0)),"")</f>
        <v>0</v>
      </c>
      <c r="AE1370" s="157">
        <f>IFERROR(INDEX(NoSettings_v3!$C$2:$AH$4612,MATCH('EPS 3.1.3'!$B1370,NoSettings_v3!$A$2:$A$4612,0),MATCH('EPS 3.1.3'!AE$1,NoSettings_v3!$C$1:$AH$1,0)),"")</f>
        <v>0</v>
      </c>
      <c r="AF1370" s="157">
        <f>IFERROR(INDEX(NoSettings_v3!$C$2:$AH$4612,MATCH('EPS 3.1.3'!$B1370,NoSettings_v3!$A$2:$A$4612,0),MATCH('EPS 3.1.3'!AF$1,NoSettings_v3!$C$1:$AH$1,0)),"")</f>
        <v>0</v>
      </c>
      <c r="AG1370" s="157">
        <f>IFERROR(INDEX(NoSettings_v3!$C$2:$AH$4612,MATCH('EPS 3.1.3'!$B1370,NoSettings_v3!$A$2:$A$4612,0),MATCH('EPS 3.1.3'!AG$1,NoSettings_v3!$C$1:$AH$1,0)),"")</f>
        <v>0</v>
      </c>
      <c r="AH1370" s="157">
        <f>IFERROR(INDEX(NoSettings_v3!$C$2:$AH$4612,MATCH('EPS 3.1.3'!$B1370,NoSettings_v3!$A$2:$A$4612,0),MATCH('EPS 3.1.3'!AH$1,NoSettings_v3!$C$1:$AH$1,0)),"")</f>
        <v>0</v>
      </c>
      <c r="AI1370" s="157">
        <f>IFERROR(INDEX(NoSettings_v3!$C$2:$AH$4612,MATCH('EPS 3.1.3'!$B1370,NoSettings_v3!$A$2:$A$4612,0),MATCH('EPS 3.1.3'!AI$1,NoSettings_v3!$C$1:$AH$1,0)),"")</f>
        <v>0</v>
      </c>
    </row>
    <row r="1371" spans="2:35" x14ac:dyDescent="0.35">
      <c r="B1371" s="161" t="s">
        <v>2086</v>
      </c>
      <c r="C1371" s="127" t="s">
        <v>964</v>
      </c>
      <c r="D1371" s="157">
        <f>IFERROR(INDEX(NoSettings_v3!$C$2:$AH$4612,MATCH('EPS 3.1.3'!$B1371,NoSettings_v3!$A$2:$A$4612,0),MATCH('EPS 3.1.3'!D$1,NoSettings_v3!$C$1:$AH$1,0)),"")</f>
        <v>0</v>
      </c>
      <c r="E1371" s="157">
        <f>IFERROR(INDEX(NoSettings_v3!$C$2:$AH$4612,MATCH('EPS 3.1.3'!$B1371,NoSettings_v3!$A$2:$A$4612,0),MATCH('EPS 3.1.3'!E$1,NoSettings_v3!$C$1:$AH$1,0)),"")</f>
        <v>0</v>
      </c>
      <c r="F1371" s="157">
        <f>IFERROR(INDEX(NoSettings_v3!$C$2:$AH$4612,MATCH('EPS 3.1.3'!$B1371,NoSettings_v3!$A$2:$A$4612,0),MATCH('EPS 3.1.3'!F$1,NoSettings_v3!$C$1:$AH$1,0)),"")</f>
        <v>0</v>
      </c>
      <c r="G1371" s="157">
        <f>IFERROR(INDEX(NoSettings_v3!$C$2:$AH$4612,MATCH('EPS 3.1.3'!$B1371,NoSettings_v3!$A$2:$A$4612,0),MATCH('EPS 3.1.3'!G$1,NoSettings_v3!$C$1:$AH$1,0)),"")</f>
        <v>0</v>
      </c>
      <c r="H1371" s="157">
        <f>IFERROR(INDEX(NoSettings_v3!$C$2:$AH$4612,MATCH('EPS 3.1.3'!$B1371,NoSettings_v3!$A$2:$A$4612,0),MATCH('EPS 3.1.3'!H$1,NoSettings_v3!$C$1:$AH$1,0)),"")</f>
        <v>0</v>
      </c>
      <c r="I1371" s="157">
        <f>IFERROR(INDEX(NoSettings_v3!$C$2:$AH$4612,MATCH('EPS 3.1.3'!$B1371,NoSettings_v3!$A$2:$A$4612,0),MATCH('EPS 3.1.3'!I$1,NoSettings_v3!$C$1:$AH$1,0)),"")</f>
        <v>0</v>
      </c>
      <c r="J1371" s="157">
        <f>IFERROR(INDEX(NoSettings_v3!$C$2:$AH$4612,MATCH('EPS 3.1.3'!$B1371,NoSettings_v3!$A$2:$A$4612,0),MATCH('EPS 3.1.3'!J$1,NoSettings_v3!$C$1:$AH$1,0)),"")</f>
        <v>0</v>
      </c>
      <c r="K1371" s="157">
        <f>IFERROR(INDEX(NoSettings_v3!$C$2:$AH$4612,MATCH('EPS 3.1.3'!$B1371,NoSettings_v3!$A$2:$A$4612,0),MATCH('EPS 3.1.3'!K$1,NoSettings_v3!$C$1:$AH$1,0)),"")</f>
        <v>0</v>
      </c>
      <c r="L1371" s="157">
        <f>IFERROR(INDEX(NoSettings_v3!$C$2:$AH$4612,MATCH('EPS 3.1.3'!$B1371,NoSettings_v3!$A$2:$A$4612,0),MATCH('EPS 3.1.3'!L$1,NoSettings_v3!$C$1:$AH$1,0)),"")</f>
        <v>0</v>
      </c>
      <c r="M1371" s="157">
        <f>IFERROR(INDEX(NoSettings_v3!$C$2:$AH$4612,MATCH('EPS 3.1.3'!$B1371,NoSettings_v3!$A$2:$A$4612,0),MATCH('EPS 3.1.3'!M$1,NoSettings_v3!$C$1:$AH$1,0)),"")</f>
        <v>0</v>
      </c>
      <c r="N1371" s="157">
        <f>IFERROR(INDEX(NoSettings_v3!$C$2:$AH$4612,MATCH('EPS 3.1.3'!$B1371,NoSettings_v3!$A$2:$A$4612,0),MATCH('EPS 3.1.3'!N$1,NoSettings_v3!$C$1:$AH$1,0)),"")</f>
        <v>0</v>
      </c>
      <c r="O1371" s="157">
        <f>IFERROR(INDEX(NoSettings_v3!$C$2:$AH$4612,MATCH('EPS 3.1.3'!$B1371,NoSettings_v3!$A$2:$A$4612,0),MATCH('EPS 3.1.3'!O$1,NoSettings_v3!$C$1:$AH$1,0)),"")</f>
        <v>0</v>
      </c>
      <c r="P1371" s="157">
        <f>IFERROR(INDEX(NoSettings_v3!$C$2:$AH$4612,MATCH('EPS 3.1.3'!$B1371,NoSettings_v3!$A$2:$A$4612,0),MATCH('EPS 3.1.3'!P$1,NoSettings_v3!$C$1:$AH$1,0)),"")</f>
        <v>0</v>
      </c>
      <c r="Q1371" s="157">
        <f>IFERROR(INDEX(NoSettings_v3!$C$2:$AH$4612,MATCH('EPS 3.1.3'!$B1371,NoSettings_v3!$A$2:$A$4612,0),MATCH('EPS 3.1.3'!Q$1,NoSettings_v3!$C$1:$AH$1,0)),"")</f>
        <v>0</v>
      </c>
      <c r="R1371" s="157">
        <f>IFERROR(INDEX(NoSettings_v3!$C$2:$AH$4612,MATCH('EPS 3.1.3'!$B1371,NoSettings_v3!$A$2:$A$4612,0),MATCH('EPS 3.1.3'!R$1,NoSettings_v3!$C$1:$AH$1,0)),"")</f>
        <v>0</v>
      </c>
      <c r="S1371" s="157">
        <f>IFERROR(INDEX(NoSettings_v3!$C$2:$AH$4612,MATCH('EPS 3.1.3'!$B1371,NoSettings_v3!$A$2:$A$4612,0),MATCH('EPS 3.1.3'!S$1,NoSettings_v3!$C$1:$AH$1,0)),"")</f>
        <v>0</v>
      </c>
      <c r="T1371" s="157">
        <f>IFERROR(INDEX(NoSettings_v3!$C$2:$AH$4612,MATCH('EPS 3.1.3'!$B1371,NoSettings_v3!$A$2:$A$4612,0),MATCH('EPS 3.1.3'!T$1,NoSettings_v3!$C$1:$AH$1,0)),"")</f>
        <v>0</v>
      </c>
      <c r="U1371" s="157">
        <f>IFERROR(INDEX(NoSettings_v3!$C$2:$AH$4612,MATCH('EPS 3.1.3'!$B1371,NoSettings_v3!$A$2:$A$4612,0),MATCH('EPS 3.1.3'!U$1,NoSettings_v3!$C$1:$AH$1,0)),"")</f>
        <v>0</v>
      </c>
      <c r="V1371" s="157">
        <f>IFERROR(INDEX(NoSettings_v3!$C$2:$AH$4612,MATCH('EPS 3.1.3'!$B1371,NoSettings_v3!$A$2:$A$4612,0),MATCH('EPS 3.1.3'!V$1,NoSettings_v3!$C$1:$AH$1,0)),"")</f>
        <v>0</v>
      </c>
      <c r="W1371" s="157">
        <f>IFERROR(INDEX(NoSettings_v3!$C$2:$AH$4612,MATCH('EPS 3.1.3'!$B1371,NoSettings_v3!$A$2:$A$4612,0),MATCH('EPS 3.1.3'!W$1,NoSettings_v3!$C$1:$AH$1,0)),"")</f>
        <v>0</v>
      </c>
      <c r="X1371" s="157">
        <f>IFERROR(INDEX(NoSettings_v3!$C$2:$AH$4612,MATCH('EPS 3.1.3'!$B1371,NoSettings_v3!$A$2:$A$4612,0),MATCH('EPS 3.1.3'!X$1,NoSettings_v3!$C$1:$AH$1,0)),"")</f>
        <v>0</v>
      </c>
      <c r="Y1371" s="157">
        <f>IFERROR(INDEX(NoSettings_v3!$C$2:$AH$4612,MATCH('EPS 3.1.3'!$B1371,NoSettings_v3!$A$2:$A$4612,0),MATCH('EPS 3.1.3'!Y$1,NoSettings_v3!$C$1:$AH$1,0)),"")</f>
        <v>0</v>
      </c>
      <c r="Z1371" s="157">
        <f>IFERROR(INDEX(NoSettings_v3!$C$2:$AH$4612,MATCH('EPS 3.1.3'!$B1371,NoSettings_v3!$A$2:$A$4612,0),MATCH('EPS 3.1.3'!Z$1,NoSettings_v3!$C$1:$AH$1,0)),"")</f>
        <v>0</v>
      </c>
      <c r="AA1371" s="157">
        <f>IFERROR(INDEX(NoSettings_v3!$C$2:$AH$4612,MATCH('EPS 3.1.3'!$B1371,NoSettings_v3!$A$2:$A$4612,0),MATCH('EPS 3.1.3'!AA$1,NoSettings_v3!$C$1:$AH$1,0)),"")</f>
        <v>0</v>
      </c>
      <c r="AB1371" s="157">
        <f>IFERROR(INDEX(NoSettings_v3!$C$2:$AH$4612,MATCH('EPS 3.1.3'!$B1371,NoSettings_v3!$A$2:$A$4612,0),MATCH('EPS 3.1.3'!AB$1,NoSettings_v3!$C$1:$AH$1,0)),"")</f>
        <v>0</v>
      </c>
      <c r="AC1371" s="157">
        <f>IFERROR(INDEX(NoSettings_v3!$C$2:$AH$4612,MATCH('EPS 3.1.3'!$B1371,NoSettings_v3!$A$2:$A$4612,0),MATCH('EPS 3.1.3'!AC$1,NoSettings_v3!$C$1:$AH$1,0)),"")</f>
        <v>0</v>
      </c>
      <c r="AD1371" s="157">
        <f>IFERROR(INDEX(NoSettings_v3!$C$2:$AH$4612,MATCH('EPS 3.1.3'!$B1371,NoSettings_v3!$A$2:$A$4612,0),MATCH('EPS 3.1.3'!AD$1,NoSettings_v3!$C$1:$AH$1,0)),"")</f>
        <v>0</v>
      </c>
      <c r="AE1371" s="157">
        <f>IFERROR(INDEX(NoSettings_v3!$C$2:$AH$4612,MATCH('EPS 3.1.3'!$B1371,NoSettings_v3!$A$2:$A$4612,0),MATCH('EPS 3.1.3'!AE$1,NoSettings_v3!$C$1:$AH$1,0)),"")</f>
        <v>0</v>
      </c>
      <c r="AF1371" s="157">
        <f>IFERROR(INDEX(NoSettings_v3!$C$2:$AH$4612,MATCH('EPS 3.1.3'!$B1371,NoSettings_v3!$A$2:$A$4612,0),MATCH('EPS 3.1.3'!AF$1,NoSettings_v3!$C$1:$AH$1,0)),"")</f>
        <v>0</v>
      </c>
      <c r="AG1371" s="157">
        <f>IFERROR(INDEX(NoSettings_v3!$C$2:$AH$4612,MATCH('EPS 3.1.3'!$B1371,NoSettings_v3!$A$2:$A$4612,0),MATCH('EPS 3.1.3'!AG$1,NoSettings_v3!$C$1:$AH$1,0)),"")</f>
        <v>0</v>
      </c>
      <c r="AH1371" s="157">
        <f>IFERROR(INDEX(NoSettings_v3!$C$2:$AH$4612,MATCH('EPS 3.1.3'!$B1371,NoSettings_v3!$A$2:$A$4612,0),MATCH('EPS 3.1.3'!AH$1,NoSettings_v3!$C$1:$AH$1,0)),"")</f>
        <v>0</v>
      </c>
      <c r="AI1371" s="157">
        <f>IFERROR(INDEX(NoSettings_v3!$C$2:$AH$4612,MATCH('EPS 3.1.3'!$B1371,NoSettings_v3!$A$2:$A$4612,0),MATCH('EPS 3.1.3'!AI$1,NoSettings_v3!$C$1:$AH$1,0)),"")</f>
        <v>0</v>
      </c>
    </row>
    <row r="1372" spans="2:35" x14ac:dyDescent="0.35">
      <c r="B1372" s="161" t="s">
        <v>2087</v>
      </c>
      <c r="C1372" s="127" t="s">
        <v>964</v>
      </c>
      <c r="D1372" s="157">
        <f>IFERROR(INDEX(NoSettings_v3!$C$2:$AH$4612,MATCH('EPS 3.1.3'!$B1372,NoSettings_v3!$A$2:$A$4612,0),MATCH('EPS 3.1.3'!D$1,NoSettings_v3!$C$1:$AH$1,0)),"")</f>
        <v>0</v>
      </c>
      <c r="E1372" s="157">
        <f>IFERROR(INDEX(NoSettings_v3!$C$2:$AH$4612,MATCH('EPS 3.1.3'!$B1372,NoSettings_v3!$A$2:$A$4612,0),MATCH('EPS 3.1.3'!E$1,NoSettings_v3!$C$1:$AH$1,0)),"")</f>
        <v>0</v>
      </c>
      <c r="F1372" s="157">
        <f>IFERROR(INDEX(NoSettings_v3!$C$2:$AH$4612,MATCH('EPS 3.1.3'!$B1372,NoSettings_v3!$A$2:$A$4612,0),MATCH('EPS 3.1.3'!F$1,NoSettings_v3!$C$1:$AH$1,0)),"")</f>
        <v>0</v>
      </c>
      <c r="G1372" s="157">
        <f>IFERROR(INDEX(NoSettings_v3!$C$2:$AH$4612,MATCH('EPS 3.1.3'!$B1372,NoSettings_v3!$A$2:$A$4612,0),MATCH('EPS 3.1.3'!G$1,NoSettings_v3!$C$1:$AH$1,0)),"")</f>
        <v>0</v>
      </c>
      <c r="H1372" s="157">
        <f>IFERROR(INDEX(NoSettings_v3!$C$2:$AH$4612,MATCH('EPS 3.1.3'!$B1372,NoSettings_v3!$A$2:$A$4612,0),MATCH('EPS 3.1.3'!H$1,NoSettings_v3!$C$1:$AH$1,0)),"")</f>
        <v>0</v>
      </c>
      <c r="I1372" s="157">
        <f>IFERROR(INDEX(NoSettings_v3!$C$2:$AH$4612,MATCH('EPS 3.1.3'!$B1372,NoSettings_v3!$A$2:$A$4612,0),MATCH('EPS 3.1.3'!I$1,NoSettings_v3!$C$1:$AH$1,0)),"")</f>
        <v>0</v>
      </c>
      <c r="J1372" s="157">
        <f>IFERROR(INDEX(NoSettings_v3!$C$2:$AH$4612,MATCH('EPS 3.1.3'!$B1372,NoSettings_v3!$A$2:$A$4612,0),MATCH('EPS 3.1.3'!J$1,NoSettings_v3!$C$1:$AH$1,0)),"")</f>
        <v>0</v>
      </c>
      <c r="K1372" s="157">
        <f>IFERROR(INDEX(NoSettings_v3!$C$2:$AH$4612,MATCH('EPS 3.1.3'!$B1372,NoSettings_v3!$A$2:$A$4612,0),MATCH('EPS 3.1.3'!K$1,NoSettings_v3!$C$1:$AH$1,0)),"")</f>
        <v>0</v>
      </c>
      <c r="L1372" s="157">
        <f>IFERROR(INDEX(NoSettings_v3!$C$2:$AH$4612,MATCH('EPS 3.1.3'!$B1372,NoSettings_v3!$A$2:$A$4612,0),MATCH('EPS 3.1.3'!L$1,NoSettings_v3!$C$1:$AH$1,0)),"")</f>
        <v>0</v>
      </c>
      <c r="M1372" s="157">
        <f>IFERROR(INDEX(NoSettings_v3!$C$2:$AH$4612,MATCH('EPS 3.1.3'!$B1372,NoSettings_v3!$A$2:$A$4612,0),MATCH('EPS 3.1.3'!M$1,NoSettings_v3!$C$1:$AH$1,0)),"")</f>
        <v>0</v>
      </c>
      <c r="N1372" s="157">
        <f>IFERROR(INDEX(NoSettings_v3!$C$2:$AH$4612,MATCH('EPS 3.1.3'!$B1372,NoSettings_v3!$A$2:$A$4612,0),MATCH('EPS 3.1.3'!N$1,NoSettings_v3!$C$1:$AH$1,0)),"")</f>
        <v>0</v>
      </c>
      <c r="O1372" s="157">
        <f>IFERROR(INDEX(NoSettings_v3!$C$2:$AH$4612,MATCH('EPS 3.1.3'!$B1372,NoSettings_v3!$A$2:$A$4612,0),MATCH('EPS 3.1.3'!O$1,NoSettings_v3!$C$1:$AH$1,0)),"")</f>
        <v>0</v>
      </c>
      <c r="P1372" s="157">
        <f>IFERROR(INDEX(NoSettings_v3!$C$2:$AH$4612,MATCH('EPS 3.1.3'!$B1372,NoSettings_v3!$A$2:$A$4612,0),MATCH('EPS 3.1.3'!P$1,NoSettings_v3!$C$1:$AH$1,0)),"")</f>
        <v>0</v>
      </c>
      <c r="Q1372" s="157">
        <f>IFERROR(INDEX(NoSettings_v3!$C$2:$AH$4612,MATCH('EPS 3.1.3'!$B1372,NoSettings_v3!$A$2:$A$4612,0),MATCH('EPS 3.1.3'!Q$1,NoSettings_v3!$C$1:$AH$1,0)),"")</f>
        <v>0</v>
      </c>
      <c r="R1372" s="157">
        <f>IFERROR(INDEX(NoSettings_v3!$C$2:$AH$4612,MATCH('EPS 3.1.3'!$B1372,NoSettings_v3!$A$2:$A$4612,0),MATCH('EPS 3.1.3'!R$1,NoSettings_v3!$C$1:$AH$1,0)),"")</f>
        <v>0</v>
      </c>
      <c r="S1372" s="157">
        <f>IFERROR(INDEX(NoSettings_v3!$C$2:$AH$4612,MATCH('EPS 3.1.3'!$B1372,NoSettings_v3!$A$2:$A$4612,0),MATCH('EPS 3.1.3'!S$1,NoSettings_v3!$C$1:$AH$1,0)),"")</f>
        <v>0</v>
      </c>
      <c r="T1372" s="157">
        <f>IFERROR(INDEX(NoSettings_v3!$C$2:$AH$4612,MATCH('EPS 3.1.3'!$B1372,NoSettings_v3!$A$2:$A$4612,0),MATCH('EPS 3.1.3'!T$1,NoSettings_v3!$C$1:$AH$1,0)),"")</f>
        <v>0</v>
      </c>
      <c r="U1372" s="157">
        <f>IFERROR(INDEX(NoSettings_v3!$C$2:$AH$4612,MATCH('EPS 3.1.3'!$B1372,NoSettings_v3!$A$2:$A$4612,0),MATCH('EPS 3.1.3'!U$1,NoSettings_v3!$C$1:$AH$1,0)),"")</f>
        <v>0</v>
      </c>
      <c r="V1372" s="157">
        <f>IFERROR(INDEX(NoSettings_v3!$C$2:$AH$4612,MATCH('EPS 3.1.3'!$B1372,NoSettings_v3!$A$2:$A$4612,0),MATCH('EPS 3.1.3'!V$1,NoSettings_v3!$C$1:$AH$1,0)),"")</f>
        <v>0</v>
      </c>
      <c r="W1372" s="157">
        <f>IFERROR(INDEX(NoSettings_v3!$C$2:$AH$4612,MATCH('EPS 3.1.3'!$B1372,NoSettings_v3!$A$2:$A$4612,0),MATCH('EPS 3.1.3'!W$1,NoSettings_v3!$C$1:$AH$1,0)),"")</f>
        <v>0</v>
      </c>
      <c r="X1372" s="157">
        <f>IFERROR(INDEX(NoSettings_v3!$C$2:$AH$4612,MATCH('EPS 3.1.3'!$B1372,NoSettings_v3!$A$2:$A$4612,0),MATCH('EPS 3.1.3'!X$1,NoSettings_v3!$C$1:$AH$1,0)),"")</f>
        <v>0</v>
      </c>
      <c r="Y1372" s="157">
        <f>IFERROR(INDEX(NoSettings_v3!$C$2:$AH$4612,MATCH('EPS 3.1.3'!$B1372,NoSettings_v3!$A$2:$A$4612,0),MATCH('EPS 3.1.3'!Y$1,NoSettings_v3!$C$1:$AH$1,0)),"")</f>
        <v>0</v>
      </c>
      <c r="Z1372" s="157">
        <f>IFERROR(INDEX(NoSettings_v3!$C$2:$AH$4612,MATCH('EPS 3.1.3'!$B1372,NoSettings_v3!$A$2:$A$4612,0),MATCH('EPS 3.1.3'!Z$1,NoSettings_v3!$C$1:$AH$1,0)),"")</f>
        <v>0</v>
      </c>
      <c r="AA1372" s="157">
        <f>IFERROR(INDEX(NoSettings_v3!$C$2:$AH$4612,MATCH('EPS 3.1.3'!$B1372,NoSettings_v3!$A$2:$A$4612,0),MATCH('EPS 3.1.3'!AA$1,NoSettings_v3!$C$1:$AH$1,0)),"")</f>
        <v>0</v>
      </c>
      <c r="AB1372" s="157">
        <f>IFERROR(INDEX(NoSettings_v3!$C$2:$AH$4612,MATCH('EPS 3.1.3'!$B1372,NoSettings_v3!$A$2:$A$4612,0),MATCH('EPS 3.1.3'!AB$1,NoSettings_v3!$C$1:$AH$1,0)),"")</f>
        <v>0</v>
      </c>
      <c r="AC1372" s="157">
        <f>IFERROR(INDEX(NoSettings_v3!$C$2:$AH$4612,MATCH('EPS 3.1.3'!$B1372,NoSettings_v3!$A$2:$A$4612,0),MATCH('EPS 3.1.3'!AC$1,NoSettings_v3!$C$1:$AH$1,0)),"")</f>
        <v>0</v>
      </c>
      <c r="AD1372" s="157">
        <f>IFERROR(INDEX(NoSettings_v3!$C$2:$AH$4612,MATCH('EPS 3.1.3'!$B1372,NoSettings_v3!$A$2:$A$4612,0),MATCH('EPS 3.1.3'!AD$1,NoSettings_v3!$C$1:$AH$1,0)),"")</f>
        <v>0</v>
      </c>
      <c r="AE1372" s="157">
        <f>IFERROR(INDEX(NoSettings_v3!$C$2:$AH$4612,MATCH('EPS 3.1.3'!$B1372,NoSettings_v3!$A$2:$A$4612,0),MATCH('EPS 3.1.3'!AE$1,NoSettings_v3!$C$1:$AH$1,0)),"")</f>
        <v>0</v>
      </c>
      <c r="AF1372" s="157">
        <f>IFERROR(INDEX(NoSettings_v3!$C$2:$AH$4612,MATCH('EPS 3.1.3'!$B1372,NoSettings_v3!$A$2:$A$4612,0),MATCH('EPS 3.1.3'!AF$1,NoSettings_v3!$C$1:$AH$1,0)),"")</f>
        <v>0</v>
      </c>
      <c r="AG1372" s="157">
        <f>IFERROR(INDEX(NoSettings_v3!$C$2:$AH$4612,MATCH('EPS 3.1.3'!$B1372,NoSettings_v3!$A$2:$A$4612,0),MATCH('EPS 3.1.3'!AG$1,NoSettings_v3!$C$1:$AH$1,0)),"")</f>
        <v>0</v>
      </c>
      <c r="AH1372" s="157">
        <f>IFERROR(INDEX(NoSettings_v3!$C$2:$AH$4612,MATCH('EPS 3.1.3'!$B1372,NoSettings_v3!$A$2:$A$4612,0),MATCH('EPS 3.1.3'!AH$1,NoSettings_v3!$C$1:$AH$1,0)),"")</f>
        <v>0</v>
      </c>
      <c r="AI1372" s="157">
        <f>IFERROR(INDEX(NoSettings_v3!$C$2:$AH$4612,MATCH('EPS 3.1.3'!$B1372,NoSettings_v3!$A$2:$A$4612,0),MATCH('EPS 3.1.3'!AI$1,NoSettings_v3!$C$1:$AH$1,0)),"")</f>
        <v>0</v>
      </c>
    </row>
    <row r="1373" spans="2:35" x14ac:dyDescent="0.35">
      <c r="B1373" s="161" t="s">
        <v>2088</v>
      </c>
      <c r="C1373" s="127" t="s">
        <v>964</v>
      </c>
      <c r="D1373" s="157">
        <f>IFERROR(INDEX(NoSettings_v3!$C$2:$AH$4612,MATCH('EPS 3.1.3'!$B1373,NoSettings_v3!$A$2:$A$4612,0),MATCH('EPS 3.1.3'!D$1,NoSettings_v3!$C$1:$AH$1,0)),"")</f>
        <v>21690300000000</v>
      </c>
      <c r="E1373" s="157">
        <f>IFERROR(INDEX(NoSettings_v3!$C$2:$AH$4612,MATCH('EPS 3.1.3'!$B1373,NoSettings_v3!$A$2:$A$4612,0),MATCH('EPS 3.1.3'!E$1,NoSettings_v3!$C$1:$AH$1,0)),"")</f>
        <v>20603300000000</v>
      </c>
      <c r="F1373" s="157">
        <f>IFERROR(INDEX(NoSettings_v3!$C$2:$AH$4612,MATCH('EPS 3.1.3'!$B1373,NoSettings_v3!$A$2:$A$4612,0),MATCH('EPS 3.1.3'!F$1,NoSettings_v3!$C$1:$AH$1,0)),"")</f>
        <v>22400300000000</v>
      </c>
      <c r="G1373" s="157">
        <f>IFERROR(INDEX(NoSettings_v3!$C$2:$AH$4612,MATCH('EPS 3.1.3'!$B1373,NoSettings_v3!$A$2:$A$4612,0),MATCH('EPS 3.1.3'!G$1,NoSettings_v3!$C$1:$AH$1,0)),"")</f>
        <v>23741200000000</v>
      </c>
      <c r="H1373" s="157">
        <f>IFERROR(INDEX(NoSettings_v3!$C$2:$AH$4612,MATCH('EPS 3.1.3'!$B1373,NoSettings_v3!$A$2:$A$4612,0),MATCH('EPS 3.1.3'!H$1,NoSettings_v3!$C$1:$AH$1,0)),"")</f>
        <v>25125100000000</v>
      </c>
      <c r="I1373" s="157">
        <f>IFERROR(INDEX(NoSettings_v3!$C$2:$AH$4612,MATCH('EPS 3.1.3'!$B1373,NoSettings_v3!$A$2:$A$4612,0),MATCH('EPS 3.1.3'!I$1,NoSettings_v3!$C$1:$AH$1,0)),"")</f>
        <v>26390600000000</v>
      </c>
      <c r="J1373" s="157">
        <f>IFERROR(INDEX(NoSettings_v3!$C$2:$AH$4612,MATCH('EPS 3.1.3'!$B1373,NoSettings_v3!$A$2:$A$4612,0),MATCH('EPS 3.1.3'!J$1,NoSettings_v3!$C$1:$AH$1,0)),"")</f>
        <v>27593800000000</v>
      </c>
      <c r="K1373" s="157">
        <f>IFERROR(INDEX(NoSettings_v3!$C$2:$AH$4612,MATCH('EPS 3.1.3'!$B1373,NoSettings_v3!$A$2:$A$4612,0),MATCH('EPS 3.1.3'!K$1,NoSettings_v3!$C$1:$AH$1,0)),"")</f>
        <v>28756400000000</v>
      </c>
      <c r="L1373" s="157">
        <f>IFERROR(INDEX(NoSettings_v3!$C$2:$AH$4612,MATCH('EPS 3.1.3'!$B1373,NoSettings_v3!$A$2:$A$4612,0),MATCH('EPS 3.1.3'!L$1,NoSettings_v3!$C$1:$AH$1,0)),"")</f>
        <v>29909900000000</v>
      </c>
      <c r="M1373" s="157">
        <f>IFERROR(INDEX(NoSettings_v3!$C$2:$AH$4612,MATCH('EPS 3.1.3'!$B1373,NoSettings_v3!$A$2:$A$4612,0),MATCH('EPS 3.1.3'!M$1,NoSettings_v3!$C$1:$AH$1,0)),"")</f>
        <v>31406000000000</v>
      </c>
      <c r="N1373" s="157">
        <f>IFERROR(INDEX(NoSettings_v3!$C$2:$AH$4612,MATCH('EPS 3.1.3'!$B1373,NoSettings_v3!$A$2:$A$4612,0),MATCH('EPS 3.1.3'!N$1,NoSettings_v3!$C$1:$AH$1,0)),"")</f>
        <v>32897500000000</v>
      </c>
      <c r="O1373" s="157">
        <f>IFERROR(INDEX(NoSettings_v3!$C$2:$AH$4612,MATCH('EPS 3.1.3'!$B1373,NoSettings_v3!$A$2:$A$4612,0),MATCH('EPS 3.1.3'!O$1,NoSettings_v3!$C$1:$AH$1,0)),"")</f>
        <v>34378700000000</v>
      </c>
      <c r="P1373" s="157">
        <f>IFERROR(INDEX(NoSettings_v3!$C$2:$AH$4612,MATCH('EPS 3.1.3'!$B1373,NoSettings_v3!$A$2:$A$4612,0),MATCH('EPS 3.1.3'!P$1,NoSettings_v3!$C$1:$AH$1,0)),"")</f>
        <v>35866600000000</v>
      </c>
      <c r="Q1373" s="157">
        <f>IFERROR(INDEX(NoSettings_v3!$C$2:$AH$4612,MATCH('EPS 3.1.3'!$B1373,NoSettings_v3!$A$2:$A$4612,0),MATCH('EPS 3.1.3'!Q$1,NoSettings_v3!$C$1:$AH$1,0)),"")</f>
        <v>37354600000000</v>
      </c>
      <c r="R1373" s="157">
        <f>IFERROR(INDEX(NoSettings_v3!$C$2:$AH$4612,MATCH('EPS 3.1.3'!$B1373,NoSettings_v3!$A$2:$A$4612,0),MATCH('EPS 3.1.3'!R$1,NoSettings_v3!$C$1:$AH$1,0)),"")</f>
        <v>39104900000000</v>
      </c>
      <c r="S1373" s="157">
        <f>IFERROR(INDEX(NoSettings_v3!$C$2:$AH$4612,MATCH('EPS 3.1.3'!$B1373,NoSettings_v3!$A$2:$A$4612,0),MATCH('EPS 3.1.3'!S$1,NoSettings_v3!$C$1:$AH$1,0)),"")</f>
        <v>40855100000000</v>
      </c>
      <c r="T1373" s="157">
        <f>IFERROR(INDEX(NoSettings_v3!$C$2:$AH$4612,MATCH('EPS 3.1.3'!$B1373,NoSettings_v3!$A$2:$A$4612,0),MATCH('EPS 3.1.3'!T$1,NoSettings_v3!$C$1:$AH$1,0)),"")</f>
        <v>42605400000000</v>
      </c>
      <c r="U1373" s="157">
        <f>IFERROR(INDEX(NoSettings_v3!$C$2:$AH$4612,MATCH('EPS 3.1.3'!$B1373,NoSettings_v3!$A$2:$A$4612,0),MATCH('EPS 3.1.3'!U$1,NoSettings_v3!$C$1:$AH$1,0)),"")</f>
        <v>44355600000000</v>
      </c>
      <c r="V1373" s="157">
        <f>IFERROR(INDEX(NoSettings_v3!$C$2:$AH$4612,MATCH('EPS 3.1.3'!$B1373,NoSettings_v3!$A$2:$A$4612,0),MATCH('EPS 3.1.3'!V$1,NoSettings_v3!$C$1:$AH$1,0)),"")</f>
        <v>46105800000000</v>
      </c>
      <c r="W1373" s="157">
        <f>IFERROR(INDEX(NoSettings_v3!$C$2:$AH$4612,MATCH('EPS 3.1.3'!$B1373,NoSettings_v3!$A$2:$A$4612,0),MATCH('EPS 3.1.3'!W$1,NoSettings_v3!$C$1:$AH$1,0)),"")</f>
        <v>47768200000000</v>
      </c>
      <c r="X1373" s="157">
        <f>IFERROR(INDEX(NoSettings_v3!$C$2:$AH$4612,MATCH('EPS 3.1.3'!$B1373,NoSettings_v3!$A$2:$A$4612,0),MATCH('EPS 3.1.3'!X$1,NoSettings_v3!$C$1:$AH$1,0)),"")</f>
        <v>49430500000000</v>
      </c>
      <c r="Y1373" s="157">
        <f>IFERROR(INDEX(NoSettings_v3!$C$2:$AH$4612,MATCH('EPS 3.1.3'!$B1373,NoSettings_v3!$A$2:$A$4612,0),MATCH('EPS 3.1.3'!Y$1,NoSettings_v3!$C$1:$AH$1,0)),"")</f>
        <v>51100800000000</v>
      </c>
      <c r="Z1373" s="157">
        <f>IFERROR(INDEX(NoSettings_v3!$C$2:$AH$4612,MATCH('EPS 3.1.3'!$B1373,NoSettings_v3!$A$2:$A$4612,0),MATCH('EPS 3.1.3'!Z$1,NoSettings_v3!$C$1:$AH$1,0)),"")</f>
        <v>52763200000000</v>
      </c>
      <c r="AA1373" s="157">
        <f>IFERROR(INDEX(NoSettings_v3!$C$2:$AH$4612,MATCH('EPS 3.1.3'!$B1373,NoSettings_v3!$A$2:$A$4612,0),MATCH('EPS 3.1.3'!AA$1,NoSettings_v3!$C$1:$AH$1,0)),"")</f>
        <v>54425500000000</v>
      </c>
      <c r="AB1373" s="157">
        <f>IFERROR(INDEX(NoSettings_v3!$C$2:$AH$4612,MATCH('EPS 3.1.3'!$B1373,NoSettings_v3!$A$2:$A$4612,0),MATCH('EPS 3.1.3'!AB$1,NoSettings_v3!$C$1:$AH$1,0)),"")</f>
        <v>55928000000000</v>
      </c>
      <c r="AC1373" s="157">
        <f>IFERROR(INDEX(NoSettings_v3!$C$2:$AH$4612,MATCH('EPS 3.1.3'!$B1373,NoSettings_v3!$A$2:$A$4612,0),MATCH('EPS 3.1.3'!AC$1,NoSettings_v3!$C$1:$AH$1,0)),"")</f>
        <v>57438500000000</v>
      </c>
      <c r="AD1373" s="157">
        <f>IFERROR(INDEX(NoSettings_v3!$C$2:$AH$4612,MATCH('EPS 3.1.3'!$B1373,NoSettings_v3!$A$2:$A$4612,0),MATCH('EPS 3.1.3'!AD$1,NoSettings_v3!$C$1:$AH$1,0)),"")</f>
        <v>58941000000000</v>
      </c>
      <c r="AE1373" s="157">
        <f>IFERROR(INDEX(NoSettings_v3!$C$2:$AH$4612,MATCH('EPS 3.1.3'!$B1373,NoSettings_v3!$A$2:$A$4612,0),MATCH('EPS 3.1.3'!AE$1,NoSettings_v3!$C$1:$AH$1,0)),"")</f>
        <v>60451500000000</v>
      </c>
      <c r="AF1373" s="157">
        <f>IFERROR(INDEX(NoSettings_v3!$C$2:$AH$4612,MATCH('EPS 3.1.3'!$B1373,NoSettings_v3!$A$2:$A$4612,0),MATCH('EPS 3.1.3'!AF$1,NoSettings_v3!$C$1:$AH$1,0)),"")</f>
        <v>61954000000000</v>
      </c>
      <c r="AG1373" s="157">
        <f>IFERROR(INDEX(NoSettings_v3!$C$2:$AH$4612,MATCH('EPS 3.1.3'!$B1373,NoSettings_v3!$A$2:$A$4612,0),MATCH('EPS 3.1.3'!AG$1,NoSettings_v3!$C$1:$AH$1,0)),"")</f>
        <v>63464500000000</v>
      </c>
      <c r="AH1373" s="157">
        <f>IFERROR(INDEX(NoSettings_v3!$C$2:$AH$4612,MATCH('EPS 3.1.3'!$B1373,NoSettings_v3!$A$2:$A$4612,0),MATCH('EPS 3.1.3'!AH$1,NoSettings_v3!$C$1:$AH$1,0)),"")</f>
        <v>64967000000000</v>
      </c>
      <c r="AI1373" s="157">
        <f>IFERROR(INDEX(NoSettings_v3!$C$2:$AH$4612,MATCH('EPS 3.1.3'!$B1373,NoSettings_v3!$A$2:$A$4612,0),MATCH('EPS 3.1.3'!AI$1,NoSettings_v3!$C$1:$AH$1,0)),"")</f>
        <v>66477500000000</v>
      </c>
    </row>
    <row r="1374" spans="2:35" x14ac:dyDescent="0.35">
      <c r="B1374" s="161" t="s">
        <v>2089</v>
      </c>
      <c r="C1374" s="127" t="s">
        <v>964</v>
      </c>
      <c r="D1374" s="157">
        <f>IFERROR(INDEX(NoSettings_v3!$C$2:$AH$4612,MATCH('EPS 3.1.3'!$B1374,NoSettings_v3!$A$2:$A$4612,0),MATCH('EPS 3.1.3'!D$1,NoSettings_v3!$C$1:$AH$1,0)),"")</f>
        <v>0</v>
      </c>
      <c r="E1374" s="157">
        <f>IFERROR(INDEX(NoSettings_v3!$C$2:$AH$4612,MATCH('EPS 3.1.3'!$B1374,NoSettings_v3!$A$2:$A$4612,0),MATCH('EPS 3.1.3'!E$1,NoSettings_v3!$C$1:$AH$1,0)),"")</f>
        <v>300769</v>
      </c>
      <c r="F1374" s="157">
        <f>IFERROR(INDEX(NoSettings_v3!$C$2:$AH$4612,MATCH('EPS 3.1.3'!$B1374,NoSettings_v3!$A$2:$A$4612,0),MATCH('EPS 3.1.3'!F$1,NoSettings_v3!$C$1:$AH$1,0)),"")</f>
        <v>486942</v>
      </c>
      <c r="G1374" s="157">
        <f>IFERROR(INDEX(NoSettings_v3!$C$2:$AH$4612,MATCH('EPS 3.1.3'!$B1374,NoSettings_v3!$A$2:$A$4612,0),MATCH('EPS 3.1.3'!G$1,NoSettings_v3!$C$1:$AH$1,0)),"")</f>
        <v>774893</v>
      </c>
      <c r="H1374" s="157">
        <f>IFERROR(INDEX(NoSettings_v3!$C$2:$AH$4612,MATCH('EPS 3.1.3'!$B1374,NoSettings_v3!$A$2:$A$4612,0),MATCH('EPS 3.1.3'!H$1,NoSettings_v3!$C$1:$AH$1,0)),"")</f>
        <v>1048410</v>
      </c>
      <c r="I1374" s="157">
        <f>IFERROR(INDEX(NoSettings_v3!$C$2:$AH$4612,MATCH('EPS 3.1.3'!$B1374,NoSettings_v3!$A$2:$A$4612,0),MATCH('EPS 3.1.3'!I$1,NoSettings_v3!$C$1:$AH$1,0)),"")</f>
        <v>1292430</v>
      </c>
      <c r="J1374" s="157">
        <f>IFERROR(INDEX(NoSettings_v3!$C$2:$AH$4612,MATCH('EPS 3.1.3'!$B1374,NoSettings_v3!$A$2:$A$4612,0),MATCH('EPS 3.1.3'!J$1,NoSettings_v3!$C$1:$AH$1,0)),"")</f>
        <v>1507380</v>
      </c>
      <c r="K1374" s="157">
        <f>IFERROR(INDEX(NoSettings_v3!$C$2:$AH$4612,MATCH('EPS 3.1.3'!$B1374,NoSettings_v3!$A$2:$A$4612,0),MATCH('EPS 3.1.3'!K$1,NoSettings_v3!$C$1:$AH$1,0)),"")</f>
        <v>2282660</v>
      </c>
      <c r="L1374" s="157">
        <f>IFERROR(INDEX(NoSettings_v3!$C$2:$AH$4612,MATCH('EPS 3.1.3'!$B1374,NoSettings_v3!$A$2:$A$4612,0),MATCH('EPS 3.1.3'!L$1,NoSettings_v3!$C$1:$AH$1,0)),"")</f>
        <v>2505720</v>
      </c>
      <c r="M1374" s="157">
        <f>IFERROR(INDEX(NoSettings_v3!$C$2:$AH$4612,MATCH('EPS 3.1.3'!$B1374,NoSettings_v3!$A$2:$A$4612,0),MATCH('EPS 3.1.3'!M$1,NoSettings_v3!$C$1:$AH$1,0)),"")</f>
        <v>2741940</v>
      </c>
      <c r="N1374" s="157">
        <f>IFERROR(INDEX(NoSettings_v3!$C$2:$AH$4612,MATCH('EPS 3.1.3'!$B1374,NoSettings_v3!$A$2:$A$4612,0),MATCH('EPS 3.1.3'!N$1,NoSettings_v3!$C$1:$AH$1,0)),"")</f>
        <v>2950990</v>
      </c>
      <c r="O1374" s="157">
        <f>IFERROR(INDEX(NoSettings_v3!$C$2:$AH$4612,MATCH('EPS 3.1.3'!$B1374,NoSettings_v3!$A$2:$A$4612,0),MATCH('EPS 3.1.3'!O$1,NoSettings_v3!$C$1:$AH$1,0)),"")</f>
        <v>3596160</v>
      </c>
      <c r="P1374" s="157">
        <f>IFERROR(INDEX(NoSettings_v3!$C$2:$AH$4612,MATCH('EPS 3.1.3'!$B1374,NoSettings_v3!$A$2:$A$4612,0),MATCH('EPS 3.1.3'!P$1,NoSettings_v3!$C$1:$AH$1,0)),"")</f>
        <v>3803850</v>
      </c>
      <c r="Q1374" s="157">
        <f>IFERROR(INDEX(NoSettings_v3!$C$2:$AH$4612,MATCH('EPS 3.1.3'!$B1374,NoSettings_v3!$A$2:$A$4612,0),MATCH('EPS 3.1.3'!Q$1,NoSettings_v3!$C$1:$AH$1,0)),"")</f>
        <v>3879600</v>
      </c>
      <c r="R1374" s="157">
        <f>IFERROR(INDEX(NoSettings_v3!$C$2:$AH$4612,MATCH('EPS 3.1.3'!$B1374,NoSettings_v3!$A$2:$A$4612,0),MATCH('EPS 3.1.3'!R$1,NoSettings_v3!$C$1:$AH$1,0)),"")</f>
        <v>4076690</v>
      </c>
      <c r="S1374" s="157">
        <f>IFERROR(INDEX(NoSettings_v3!$C$2:$AH$4612,MATCH('EPS 3.1.3'!$B1374,NoSettings_v3!$A$2:$A$4612,0),MATCH('EPS 3.1.3'!S$1,NoSettings_v3!$C$1:$AH$1,0)),"")</f>
        <v>4218670</v>
      </c>
      <c r="T1374" s="157">
        <f>IFERROR(INDEX(NoSettings_v3!$C$2:$AH$4612,MATCH('EPS 3.1.3'!$B1374,NoSettings_v3!$A$2:$A$4612,0),MATCH('EPS 3.1.3'!T$1,NoSettings_v3!$C$1:$AH$1,0)),"")</f>
        <v>5426770</v>
      </c>
      <c r="U1374" s="157">
        <f>IFERROR(INDEX(NoSettings_v3!$C$2:$AH$4612,MATCH('EPS 3.1.3'!$B1374,NoSettings_v3!$A$2:$A$4612,0),MATCH('EPS 3.1.3'!U$1,NoSettings_v3!$C$1:$AH$1,0)),"")</f>
        <v>5580400</v>
      </c>
      <c r="V1374" s="157">
        <f>IFERROR(INDEX(NoSettings_v3!$C$2:$AH$4612,MATCH('EPS 3.1.3'!$B1374,NoSettings_v3!$A$2:$A$4612,0),MATCH('EPS 3.1.3'!V$1,NoSettings_v3!$C$1:$AH$1,0)),"")</f>
        <v>5733360</v>
      </c>
      <c r="W1374" s="157">
        <f>IFERROR(INDEX(NoSettings_v3!$C$2:$AH$4612,MATCH('EPS 3.1.3'!$B1374,NoSettings_v3!$A$2:$A$4612,0),MATCH('EPS 3.1.3'!W$1,NoSettings_v3!$C$1:$AH$1,0)),"")</f>
        <v>5813830</v>
      </c>
      <c r="X1374" s="157">
        <f>IFERROR(INDEX(NoSettings_v3!$C$2:$AH$4612,MATCH('EPS 3.1.3'!$B1374,NoSettings_v3!$A$2:$A$4612,0),MATCH('EPS 3.1.3'!X$1,NoSettings_v3!$C$1:$AH$1,0)),"")</f>
        <v>6681000</v>
      </c>
      <c r="Y1374" s="157">
        <f>IFERROR(INDEX(NoSettings_v3!$C$2:$AH$4612,MATCH('EPS 3.1.3'!$B1374,NoSettings_v3!$A$2:$A$4612,0),MATCH('EPS 3.1.3'!Y$1,NoSettings_v3!$C$1:$AH$1,0)),"")</f>
        <v>6595100</v>
      </c>
      <c r="Z1374" s="157">
        <f>IFERROR(INDEX(NoSettings_v3!$C$2:$AH$4612,MATCH('EPS 3.1.3'!$B1374,NoSettings_v3!$A$2:$A$4612,0),MATCH('EPS 3.1.3'!Z$1,NoSettings_v3!$C$1:$AH$1,0)),"")</f>
        <v>6651380</v>
      </c>
      <c r="AA1374" s="157">
        <f>IFERROR(INDEX(NoSettings_v3!$C$2:$AH$4612,MATCH('EPS 3.1.3'!$B1374,NoSettings_v3!$A$2:$A$4612,0),MATCH('EPS 3.1.3'!AA$1,NoSettings_v3!$C$1:$AH$1,0)),"")</f>
        <v>6730750</v>
      </c>
      <c r="AB1374" s="157">
        <f>IFERROR(INDEX(NoSettings_v3!$C$2:$AH$4612,MATCH('EPS 3.1.3'!$B1374,NoSettings_v3!$A$2:$A$4612,0),MATCH('EPS 3.1.3'!AB$1,NoSettings_v3!$C$1:$AH$1,0)),"")</f>
        <v>8211670</v>
      </c>
      <c r="AC1374" s="157">
        <f>IFERROR(INDEX(NoSettings_v3!$C$2:$AH$4612,MATCH('EPS 3.1.3'!$B1374,NoSettings_v3!$A$2:$A$4612,0),MATCH('EPS 3.1.3'!AC$1,NoSettings_v3!$C$1:$AH$1,0)),"")</f>
        <v>8350020</v>
      </c>
      <c r="AD1374" s="157">
        <f>IFERROR(INDEX(NoSettings_v3!$C$2:$AH$4612,MATCH('EPS 3.1.3'!$B1374,NoSettings_v3!$A$2:$A$4612,0),MATCH('EPS 3.1.3'!AD$1,NoSettings_v3!$C$1:$AH$1,0)),"")</f>
        <v>8485050</v>
      </c>
      <c r="AE1374" s="157">
        <f>IFERROR(INDEX(NoSettings_v3!$C$2:$AH$4612,MATCH('EPS 3.1.3'!$B1374,NoSettings_v3!$A$2:$A$4612,0),MATCH('EPS 3.1.3'!AE$1,NoSettings_v3!$C$1:$AH$1,0)),"")</f>
        <v>9375530</v>
      </c>
      <c r="AF1374" s="157">
        <f>IFERROR(INDEX(NoSettings_v3!$C$2:$AH$4612,MATCH('EPS 3.1.3'!$B1374,NoSettings_v3!$A$2:$A$4612,0),MATCH('EPS 3.1.3'!AF$1,NoSettings_v3!$C$1:$AH$1,0)),"")</f>
        <v>9483200</v>
      </c>
      <c r="AG1374" s="157">
        <f>IFERROR(INDEX(NoSettings_v3!$C$2:$AH$4612,MATCH('EPS 3.1.3'!$B1374,NoSettings_v3!$A$2:$A$4612,0),MATCH('EPS 3.1.3'!AG$1,NoSettings_v3!$C$1:$AH$1,0)),"")</f>
        <v>11220800</v>
      </c>
      <c r="AH1374" s="157">
        <f>IFERROR(INDEX(NoSettings_v3!$C$2:$AH$4612,MATCH('EPS 3.1.3'!$B1374,NoSettings_v3!$A$2:$A$4612,0),MATCH('EPS 3.1.3'!AH$1,NoSettings_v3!$C$1:$AH$1,0)),"")</f>
        <v>11316600</v>
      </c>
      <c r="AI1374" s="157">
        <f>IFERROR(INDEX(NoSettings_v3!$C$2:$AH$4612,MATCH('EPS 3.1.3'!$B1374,NoSettings_v3!$A$2:$A$4612,0),MATCH('EPS 3.1.3'!AI$1,NoSettings_v3!$C$1:$AH$1,0)),"")</f>
        <v>11476100</v>
      </c>
    </row>
    <row r="1375" spans="2:35" x14ac:dyDescent="0.35">
      <c r="B1375" s="161" t="s">
        <v>2090</v>
      </c>
      <c r="C1375" s="127" t="s">
        <v>964</v>
      </c>
      <c r="D1375" s="157">
        <f>IFERROR(INDEX(NoSettings_v3!$C$2:$AH$4612,MATCH('EPS 3.1.3'!$B1375,NoSettings_v3!$A$2:$A$4612,0),MATCH('EPS 3.1.3'!D$1,NoSettings_v3!$C$1:$AH$1,0)),"")</f>
        <v>116603000000</v>
      </c>
      <c r="E1375" s="157">
        <f>IFERROR(INDEX(NoSettings_v3!$C$2:$AH$4612,MATCH('EPS 3.1.3'!$B1375,NoSettings_v3!$A$2:$A$4612,0),MATCH('EPS 3.1.3'!E$1,NoSettings_v3!$C$1:$AH$1,0)),"")</f>
        <v>112767000000</v>
      </c>
      <c r="F1375" s="157">
        <f>IFERROR(INDEX(NoSettings_v3!$C$2:$AH$4612,MATCH('EPS 3.1.3'!$B1375,NoSettings_v3!$A$2:$A$4612,0),MATCH('EPS 3.1.3'!F$1,NoSettings_v3!$C$1:$AH$1,0)),"")</f>
        <v>124582000000</v>
      </c>
      <c r="G1375" s="157">
        <f>IFERROR(INDEX(NoSettings_v3!$C$2:$AH$4612,MATCH('EPS 3.1.3'!$B1375,NoSettings_v3!$A$2:$A$4612,0),MATCH('EPS 3.1.3'!G$1,NoSettings_v3!$C$1:$AH$1,0)),"")</f>
        <v>133955000000</v>
      </c>
      <c r="H1375" s="157">
        <f>IFERROR(INDEX(NoSettings_v3!$C$2:$AH$4612,MATCH('EPS 3.1.3'!$B1375,NoSettings_v3!$A$2:$A$4612,0),MATCH('EPS 3.1.3'!H$1,NoSettings_v3!$C$1:$AH$1,0)),"")</f>
        <v>143888000000</v>
      </c>
      <c r="I1375" s="157">
        <f>IFERROR(INDEX(NoSettings_v3!$C$2:$AH$4612,MATCH('EPS 3.1.3'!$B1375,NoSettings_v3!$A$2:$A$4612,0),MATCH('EPS 3.1.3'!I$1,NoSettings_v3!$C$1:$AH$1,0)),"")</f>
        <v>153097000000</v>
      </c>
      <c r="J1375" s="157">
        <f>IFERROR(INDEX(NoSettings_v3!$C$2:$AH$4612,MATCH('EPS 3.1.3'!$B1375,NoSettings_v3!$A$2:$A$4612,0),MATCH('EPS 3.1.3'!J$1,NoSettings_v3!$C$1:$AH$1,0)),"")</f>
        <v>161960000000</v>
      </c>
      <c r="K1375" s="157">
        <f>IFERROR(INDEX(NoSettings_v3!$C$2:$AH$4612,MATCH('EPS 3.1.3'!$B1375,NoSettings_v3!$A$2:$A$4612,0),MATCH('EPS 3.1.3'!K$1,NoSettings_v3!$C$1:$AH$1,0)),"")</f>
        <v>170639000000</v>
      </c>
      <c r="L1375" s="157">
        <f>IFERROR(INDEX(NoSettings_v3!$C$2:$AH$4612,MATCH('EPS 3.1.3'!$B1375,NoSettings_v3!$A$2:$A$4612,0),MATCH('EPS 3.1.3'!L$1,NoSettings_v3!$C$1:$AH$1,0)),"")</f>
        <v>179300000000</v>
      </c>
      <c r="M1375" s="157">
        <f>IFERROR(INDEX(NoSettings_v3!$C$2:$AH$4612,MATCH('EPS 3.1.3'!$B1375,NoSettings_v3!$A$2:$A$4612,0),MATCH('EPS 3.1.3'!M$1,NoSettings_v3!$C$1:$AH$1,0)),"")</f>
        <v>190146000000</v>
      </c>
      <c r="N1375" s="157">
        <f>IFERROR(INDEX(NoSettings_v3!$C$2:$AH$4612,MATCH('EPS 3.1.3'!$B1375,NoSettings_v3!$A$2:$A$4612,0),MATCH('EPS 3.1.3'!N$1,NoSettings_v3!$C$1:$AH$1,0)),"")</f>
        <v>201045000000</v>
      </c>
      <c r="O1375" s="157">
        <f>IFERROR(INDEX(NoSettings_v3!$C$2:$AH$4612,MATCH('EPS 3.1.3'!$B1375,NoSettings_v3!$A$2:$A$4612,0),MATCH('EPS 3.1.3'!O$1,NoSettings_v3!$C$1:$AH$1,0)),"")</f>
        <v>211850000000</v>
      </c>
      <c r="P1375" s="157">
        <f>IFERROR(INDEX(NoSettings_v3!$C$2:$AH$4612,MATCH('EPS 3.1.3'!$B1375,NoSettings_v3!$A$2:$A$4612,0),MATCH('EPS 3.1.3'!P$1,NoSettings_v3!$C$1:$AH$1,0)),"")</f>
        <v>222728000000</v>
      </c>
      <c r="Q1375" s="157">
        <f>IFERROR(INDEX(NoSettings_v3!$C$2:$AH$4612,MATCH('EPS 3.1.3'!$B1375,NoSettings_v3!$A$2:$A$4612,0),MATCH('EPS 3.1.3'!Q$1,NoSettings_v3!$C$1:$AH$1,0)),"")</f>
        <v>233526000000</v>
      </c>
      <c r="R1375" s="157">
        <f>IFERROR(INDEX(NoSettings_v3!$C$2:$AH$4612,MATCH('EPS 3.1.3'!$B1375,NoSettings_v3!$A$2:$A$4612,0),MATCH('EPS 3.1.3'!R$1,NoSettings_v3!$C$1:$AH$1,0)),"")</f>
        <v>243436000000</v>
      </c>
      <c r="S1375" s="157">
        <f>IFERROR(INDEX(NoSettings_v3!$C$2:$AH$4612,MATCH('EPS 3.1.3'!$B1375,NoSettings_v3!$A$2:$A$4612,0),MATCH('EPS 3.1.3'!S$1,NoSettings_v3!$C$1:$AH$1,0)),"")</f>
        <v>253426000000</v>
      </c>
      <c r="T1375" s="157">
        <f>IFERROR(INDEX(NoSettings_v3!$C$2:$AH$4612,MATCH('EPS 3.1.3'!$B1375,NoSettings_v3!$A$2:$A$4612,0),MATCH('EPS 3.1.3'!T$1,NoSettings_v3!$C$1:$AH$1,0)),"")</f>
        <v>263336000000</v>
      </c>
      <c r="U1375" s="157">
        <f>IFERROR(INDEX(NoSettings_v3!$C$2:$AH$4612,MATCH('EPS 3.1.3'!$B1375,NoSettings_v3!$A$2:$A$4612,0),MATCH('EPS 3.1.3'!U$1,NoSettings_v3!$C$1:$AH$1,0)),"")</f>
        <v>273246000000</v>
      </c>
      <c r="V1375" s="157">
        <f>IFERROR(INDEX(NoSettings_v3!$C$2:$AH$4612,MATCH('EPS 3.1.3'!$B1375,NoSettings_v3!$A$2:$A$4612,0),MATCH('EPS 3.1.3'!V$1,NoSettings_v3!$C$1:$AH$1,0)),"")</f>
        <v>283157000000</v>
      </c>
      <c r="W1375" s="157">
        <f>IFERROR(INDEX(NoSettings_v3!$C$2:$AH$4612,MATCH('EPS 3.1.3'!$B1375,NoSettings_v3!$A$2:$A$4612,0),MATCH('EPS 3.1.3'!W$1,NoSettings_v3!$C$1:$AH$1,0)),"")</f>
        <v>291069000000</v>
      </c>
      <c r="X1375" s="157">
        <f>IFERROR(INDEX(NoSettings_v3!$C$2:$AH$4612,MATCH('EPS 3.1.3'!$B1375,NoSettings_v3!$A$2:$A$4612,0),MATCH('EPS 3.1.3'!X$1,NoSettings_v3!$C$1:$AH$1,0)),"")</f>
        <v>298981000000</v>
      </c>
      <c r="Y1375" s="157">
        <f>IFERROR(INDEX(NoSettings_v3!$C$2:$AH$4612,MATCH('EPS 3.1.3'!$B1375,NoSettings_v3!$A$2:$A$4612,0),MATCH('EPS 3.1.3'!Y$1,NoSettings_v3!$C$1:$AH$1,0)),"")</f>
        <v>306893000000</v>
      </c>
      <c r="Z1375" s="157">
        <f>IFERROR(INDEX(NoSettings_v3!$C$2:$AH$4612,MATCH('EPS 3.1.3'!$B1375,NoSettings_v3!$A$2:$A$4612,0),MATCH('EPS 3.1.3'!Z$1,NoSettings_v3!$C$1:$AH$1,0)),"")</f>
        <v>314805000000</v>
      </c>
      <c r="AA1375" s="157">
        <f>IFERROR(INDEX(NoSettings_v3!$C$2:$AH$4612,MATCH('EPS 3.1.3'!$B1375,NoSettings_v3!$A$2:$A$4612,0),MATCH('EPS 3.1.3'!AA$1,NoSettings_v3!$C$1:$AH$1,0)),"")</f>
        <v>322717000000</v>
      </c>
      <c r="AB1375" s="157">
        <f>IFERROR(INDEX(NoSettings_v3!$C$2:$AH$4612,MATCH('EPS 3.1.3'!$B1375,NoSettings_v3!$A$2:$A$4612,0),MATCH('EPS 3.1.3'!AB$1,NoSettings_v3!$C$1:$AH$1,0)),"")</f>
        <v>327912000000</v>
      </c>
      <c r="AC1375" s="157">
        <f>IFERROR(INDEX(NoSettings_v3!$C$2:$AH$4612,MATCH('EPS 3.1.3'!$B1375,NoSettings_v3!$A$2:$A$4612,0),MATCH('EPS 3.1.3'!AC$1,NoSettings_v3!$C$1:$AH$1,0)),"")</f>
        <v>333107000000</v>
      </c>
      <c r="AD1375" s="157">
        <f>IFERROR(INDEX(NoSettings_v3!$C$2:$AH$4612,MATCH('EPS 3.1.3'!$B1375,NoSettings_v3!$A$2:$A$4612,0),MATCH('EPS 3.1.3'!AD$1,NoSettings_v3!$C$1:$AH$1,0)),"")</f>
        <v>338381000000</v>
      </c>
      <c r="AE1375" s="157">
        <f>IFERROR(INDEX(NoSettings_v3!$C$2:$AH$4612,MATCH('EPS 3.1.3'!$B1375,NoSettings_v3!$A$2:$A$4612,0),MATCH('EPS 3.1.3'!AE$1,NoSettings_v3!$C$1:$AH$1,0)),"")</f>
        <v>343576000000</v>
      </c>
      <c r="AF1375" s="157">
        <f>IFERROR(INDEX(NoSettings_v3!$C$2:$AH$4612,MATCH('EPS 3.1.3'!$B1375,NoSettings_v3!$A$2:$A$4612,0),MATCH('EPS 3.1.3'!AF$1,NoSettings_v3!$C$1:$AH$1,0)),"")</f>
        <v>348771000000</v>
      </c>
      <c r="AG1375" s="157">
        <f>IFERROR(INDEX(NoSettings_v3!$C$2:$AH$4612,MATCH('EPS 3.1.3'!$B1375,NoSettings_v3!$A$2:$A$4612,0),MATCH('EPS 3.1.3'!AG$1,NoSettings_v3!$C$1:$AH$1,0)),"")</f>
        <v>353966000000</v>
      </c>
      <c r="AH1375" s="157">
        <f>IFERROR(INDEX(NoSettings_v3!$C$2:$AH$4612,MATCH('EPS 3.1.3'!$B1375,NoSettings_v3!$A$2:$A$4612,0),MATCH('EPS 3.1.3'!AH$1,NoSettings_v3!$C$1:$AH$1,0)),"")</f>
        <v>359160000000</v>
      </c>
      <c r="AI1375" s="157">
        <f>IFERROR(INDEX(NoSettings_v3!$C$2:$AH$4612,MATCH('EPS 3.1.3'!$B1375,NoSettings_v3!$A$2:$A$4612,0),MATCH('EPS 3.1.3'!AI$1,NoSettings_v3!$C$1:$AH$1,0)),"")</f>
        <v>364435000000</v>
      </c>
    </row>
    <row r="1376" spans="2:35" x14ac:dyDescent="0.35">
      <c r="B1376" s="161" t="s">
        <v>2091</v>
      </c>
      <c r="C1376" s="127" t="s">
        <v>964</v>
      </c>
      <c r="D1376" s="157">
        <f>IFERROR(INDEX(NoSettings_v3!$C$2:$AH$4612,MATCH('EPS 3.1.3'!$B1376,NoSettings_v3!$A$2:$A$4612,0),MATCH('EPS 3.1.3'!D$1,NoSettings_v3!$C$1:$AH$1,0)),"")</f>
        <v>490949000000</v>
      </c>
      <c r="E1376" s="157">
        <f>IFERROR(INDEX(NoSettings_v3!$C$2:$AH$4612,MATCH('EPS 3.1.3'!$B1376,NoSettings_v3!$A$2:$A$4612,0),MATCH('EPS 3.1.3'!E$1,NoSettings_v3!$C$1:$AH$1,0)),"")</f>
        <v>452943000000</v>
      </c>
      <c r="F1376" s="157">
        <f>IFERROR(INDEX(NoSettings_v3!$C$2:$AH$4612,MATCH('EPS 3.1.3'!$B1376,NoSettings_v3!$A$2:$A$4612,0),MATCH('EPS 3.1.3'!F$1,NoSettings_v3!$C$1:$AH$1,0)),"")</f>
        <v>478691000000</v>
      </c>
      <c r="G1376" s="157">
        <f>IFERROR(INDEX(NoSettings_v3!$C$2:$AH$4612,MATCH('EPS 3.1.3'!$B1376,NoSettings_v3!$A$2:$A$4612,0),MATCH('EPS 3.1.3'!G$1,NoSettings_v3!$C$1:$AH$1,0)),"")</f>
        <v>494040000000</v>
      </c>
      <c r="H1376" s="157">
        <f>IFERROR(INDEX(NoSettings_v3!$C$2:$AH$4612,MATCH('EPS 3.1.3'!$B1376,NoSettings_v3!$A$2:$A$4612,0),MATCH('EPS 3.1.3'!H$1,NoSettings_v3!$C$1:$AH$1,0)),"")</f>
        <v>502993000000</v>
      </c>
      <c r="I1376" s="157">
        <f>IFERROR(INDEX(NoSettings_v3!$C$2:$AH$4612,MATCH('EPS 3.1.3'!$B1376,NoSettings_v3!$A$2:$A$4612,0),MATCH('EPS 3.1.3'!I$1,NoSettings_v3!$C$1:$AH$1,0)),"")</f>
        <v>509253000000</v>
      </c>
      <c r="J1376" s="157">
        <f>IFERROR(INDEX(NoSettings_v3!$C$2:$AH$4612,MATCH('EPS 3.1.3'!$B1376,NoSettings_v3!$A$2:$A$4612,0),MATCH('EPS 3.1.3'!J$1,NoSettings_v3!$C$1:$AH$1,0)),"")</f>
        <v>514150000000</v>
      </c>
      <c r="K1376" s="157">
        <f>IFERROR(INDEX(NoSettings_v3!$C$2:$AH$4612,MATCH('EPS 3.1.3'!$B1376,NoSettings_v3!$A$2:$A$4612,0),MATCH('EPS 3.1.3'!K$1,NoSettings_v3!$C$1:$AH$1,0)),"")</f>
        <v>518365000000</v>
      </c>
      <c r="L1376" s="157">
        <f>IFERROR(INDEX(NoSettings_v3!$C$2:$AH$4612,MATCH('EPS 3.1.3'!$B1376,NoSettings_v3!$A$2:$A$4612,0),MATCH('EPS 3.1.3'!L$1,NoSettings_v3!$C$1:$AH$1,0)),"")</f>
        <v>522283000000</v>
      </c>
      <c r="M1376" s="157">
        <f>IFERROR(INDEX(NoSettings_v3!$C$2:$AH$4612,MATCH('EPS 3.1.3'!$B1376,NoSettings_v3!$A$2:$A$4612,0),MATCH('EPS 3.1.3'!M$1,NoSettings_v3!$C$1:$AH$1,0)),"")</f>
        <v>524144000000</v>
      </c>
      <c r="N1376" s="157">
        <f>IFERROR(INDEX(NoSettings_v3!$C$2:$AH$4612,MATCH('EPS 3.1.3'!$B1376,NoSettings_v3!$A$2:$A$4612,0),MATCH('EPS 3.1.3'!N$1,NoSettings_v3!$C$1:$AH$1,0)),"")</f>
        <v>525898000000</v>
      </c>
      <c r="O1376" s="157">
        <f>IFERROR(INDEX(NoSettings_v3!$C$2:$AH$4612,MATCH('EPS 3.1.3'!$B1376,NoSettings_v3!$A$2:$A$4612,0),MATCH('EPS 3.1.3'!O$1,NoSettings_v3!$C$1:$AH$1,0)),"")</f>
        <v>527529000000</v>
      </c>
      <c r="P1376" s="157">
        <f>IFERROR(INDEX(NoSettings_v3!$C$2:$AH$4612,MATCH('EPS 3.1.3'!$B1376,NoSettings_v3!$A$2:$A$4612,0),MATCH('EPS 3.1.3'!P$1,NoSettings_v3!$C$1:$AH$1,0)),"")</f>
        <v>529205000000</v>
      </c>
      <c r="Q1376" s="157">
        <f>IFERROR(INDEX(NoSettings_v3!$C$2:$AH$4612,MATCH('EPS 3.1.3'!$B1376,NoSettings_v3!$A$2:$A$4612,0),MATCH('EPS 3.1.3'!Q$1,NoSettings_v3!$C$1:$AH$1,0)),"")</f>
        <v>530809000000</v>
      </c>
      <c r="R1376" s="157">
        <f>IFERROR(INDEX(NoSettings_v3!$C$2:$AH$4612,MATCH('EPS 3.1.3'!$B1376,NoSettings_v3!$A$2:$A$4612,0),MATCH('EPS 3.1.3'!R$1,NoSettings_v3!$C$1:$AH$1,0)),"")</f>
        <v>531738000000</v>
      </c>
      <c r="S1376" s="157">
        <f>IFERROR(INDEX(NoSettings_v3!$C$2:$AH$4612,MATCH('EPS 3.1.3'!$B1376,NoSettings_v3!$A$2:$A$4612,0),MATCH('EPS 3.1.3'!S$1,NoSettings_v3!$C$1:$AH$1,0)),"")</f>
        <v>532639000000</v>
      </c>
      <c r="T1376" s="157">
        <f>IFERROR(INDEX(NoSettings_v3!$C$2:$AH$4612,MATCH('EPS 3.1.3'!$B1376,NoSettings_v3!$A$2:$A$4612,0),MATCH('EPS 3.1.3'!T$1,NoSettings_v3!$C$1:$AH$1,0)),"")</f>
        <v>533551000000</v>
      </c>
      <c r="U1376" s="157">
        <f>IFERROR(INDEX(NoSettings_v3!$C$2:$AH$4612,MATCH('EPS 3.1.3'!$B1376,NoSettings_v3!$A$2:$A$4612,0),MATCH('EPS 3.1.3'!U$1,NoSettings_v3!$C$1:$AH$1,0)),"")</f>
        <v>534384000000</v>
      </c>
      <c r="V1376" s="157">
        <f>IFERROR(INDEX(NoSettings_v3!$C$2:$AH$4612,MATCH('EPS 3.1.3'!$B1376,NoSettings_v3!$A$2:$A$4612,0),MATCH('EPS 3.1.3'!V$1,NoSettings_v3!$C$1:$AH$1,0)),"")</f>
        <v>535280000000</v>
      </c>
      <c r="W1376" s="157">
        <f>IFERROR(INDEX(NoSettings_v3!$C$2:$AH$4612,MATCH('EPS 3.1.3'!$B1376,NoSettings_v3!$A$2:$A$4612,0),MATCH('EPS 3.1.3'!W$1,NoSettings_v3!$C$1:$AH$1,0)),"")</f>
        <v>535560000000</v>
      </c>
      <c r="X1376" s="157">
        <f>IFERROR(INDEX(NoSettings_v3!$C$2:$AH$4612,MATCH('EPS 3.1.3'!$B1376,NoSettings_v3!$A$2:$A$4612,0),MATCH('EPS 3.1.3'!X$1,NoSettings_v3!$C$1:$AH$1,0)),"")</f>
        <v>535723000000</v>
      </c>
      <c r="Y1376" s="157">
        <f>IFERROR(INDEX(NoSettings_v3!$C$2:$AH$4612,MATCH('EPS 3.1.3'!$B1376,NoSettings_v3!$A$2:$A$4612,0),MATCH('EPS 3.1.3'!Y$1,NoSettings_v3!$C$1:$AH$1,0)),"")</f>
        <v>535709000000</v>
      </c>
      <c r="Z1376" s="157">
        <f>IFERROR(INDEX(NoSettings_v3!$C$2:$AH$4612,MATCH('EPS 3.1.3'!$B1376,NoSettings_v3!$A$2:$A$4612,0),MATCH('EPS 3.1.3'!Z$1,NoSettings_v3!$C$1:$AH$1,0)),"")</f>
        <v>535872000000</v>
      </c>
      <c r="AA1376" s="157">
        <f>IFERROR(INDEX(NoSettings_v3!$C$2:$AH$4612,MATCH('EPS 3.1.3'!$B1376,NoSettings_v3!$A$2:$A$4612,0),MATCH('EPS 3.1.3'!AA$1,NoSettings_v3!$C$1:$AH$1,0)),"")</f>
        <v>536025000000</v>
      </c>
      <c r="AB1376" s="157">
        <f>IFERROR(INDEX(NoSettings_v3!$C$2:$AH$4612,MATCH('EPS 3.1.3'!$B1376,NoSettings_v3!$A$2:$A$4612,0),MATCH('EPS 3.1.3'!AB$1,NoSettings_v3!$C$1:$AH$1,0)),"")</f>
        <v>534835000000</v>
      </c>
      <c r="AC1376" s="157">
        <f>IFERROR(INDEX(NoSettings_v3!$C$2:$AH$4612,MATCH('EPS 3.1.3'!$B1376,NoSettings_v3!$A$2:$A$4612,0),MATCH('EPS 3.1.3'!AC$1,NoSettings_v3!$C$1:$AH$1,0)),"")</f>
        <v>533555000000</v>
      </c>
      <c r="AD1376" s="157">
        <f>IFERROR(INDEX(NoSettings_v3!$C$2:$AH$4612,MATCH('EPS 3.1.3'!$B1376,NoSettings_v3!$A$2:$A$4612,0),MATCH('EPS 3.1.3'!AD$1,NoSettings_v3!$C$1:$AH$1,0)),"")</f>
        <v>532375000000</v>
      </c>
      <c r="AE1376" s="157">
        <f>IFERROR(INDEX(NoSettings_v3!$C$2:$AH$4612,MATCH('EPS 3.1.3'!$B1376,NoSettings_v3!$A$2:$A$4612,0),MATCH('EPS 3.1.3'!AE$1,NoSettings_v3!$C$1:$AH$1,0)),"")</f>
        <v>531095000000</v>
      </c>
      <c r="AF1376" s="157">
        <f>IFERROR(INDEX(NoSettings_v3!$C$2:$AH$4612,MATCH('EPS 3.1.3'!$B1376,NoSettings_v3!$A$2:$A$4612,0),MATCH('EPS 3.1.3'!AF$1,NoSettings_v3!$C$1:$AH$1,0)),"")</f>
        <v>529805000000</v>
      </c>
      <c r="AG1376" s="157">
        <f>IFERROR(INDEX(NoSettings_v3!$C$2:$AH$4612,MATCH('EPS 3.1.3'!$B1376,NoSettings_v3!$A$2:$A$4612,0),MATCH('EPS 3.1.3'!AG$1,NoSettings_v3!$C$1:$AH$1,0)),"")</f>
        <v>528605000000</v>
      </c>
      <c r="AH1376" s="157">
        <f>IFERROR(INDEX(NoSettings_v3!$C$2:$AH$4612,MATCH('EPS 3.1.3'!$B1376,NoSettings_v3!$A$2:$A$4612,0),MATCH('EPS 3.1.3'!AH$1,NoSettings_v3!$C$1:$AH$1,0)),"")</f>
        <v>527531000000</v>
      </c>
      <c r="AI1376" s="157">
        <f>IFERROR(INDEX(NoSettings_v3!$C$2:$AH$4612,MATCH('EPS 3.1.3'!$B1376,NoSettings_v3!$A$2:$A$4612,0),MATCH('EPS 3.1.3'!AI$1,NoSettings_v3!$C$1:$AH$1,0)),"")</f>
        <v>526254000000</v>
      </c>
    </row>
    <row r="1377" spans="1:35" x14ac:dyDescent="0.35">
      <c r="B1377" s="161" t="s">
        <v>2092</v>
      </c>
      <c r="C1377" s="127" t="s">
        <v>964</v>
      </c>
      <c r="D1377" s="157">
        <f>IFERROR(INDEX(NoSettings_v3!$C$2:$AH$4612,MATCH('EPS 3.1.3'!$B1377,NoSettings_v3!$A$2:$A$4612,0),MATCH('EPS 3.1.3'!D$1,NoSettings_v3!$C$1:$AH$1,0)),"")</f>
        <v>6694100000000</v>
      </c>
      <c r="E1377" s="157">
        <f>IFERROR(INDEX(NoSettings_v3!$C$2:$AH$4612,MATCH('EPS 3.1.3'!$B1377,NoSettings_v3!$A$2:$A$4612,0),MATCH('EPS 3.1.3'!E$1,NoSettings_v3!$C$1:$AH$1,0)),"")</f>
        <v>6254020000000</v>
      </c>
      <c r="F1377" s="157">
        <f>IFERROR(INDEX(NoSettings_v3!$C$2:$AH$4612,MATCH('EPS 3.1.3'!$B1377,NoSettings_v3!$A$2:$A$4612,0),MATCH('EPS 3.1.3'!F$1,NoSettings_v3!$C$1:$AH$1,0)),"")</f>
        <v>6691800000000</v>
      </c>
      <c r="G1377" s="157">
        <f>IFERROR(INDEX(NoSettings_v3!$C$2:$AH$4612,MATCH('EPS 3.1.3'!$B1377,NoSettings_v3!$A$2:$A$4612,0),MATCH('EPS 3.1.3'!G$1,NoSettings_v3!$C$1:$AH$1,0)),"")</f>
        <v>6988630000000</v>
      </c>
      <c r="H1377" s="157">
        <f>IFERROR(INDEX(NoSettings_v3!$C$2:$AH$4612,MATCH('EPS 3.1.3'!$B1377,NoSettings_v3!$A$2:$A$4612,0),MATCH('EPS 3.1.3'!H$1,NoSettings_v3!$C$1:$AH$1,0)),"")</f>
        <v>7134320000000</v>
      </c>
      <c r="I1377" s="157">
        <f>IFERROR(INDEX(NoSettings_v3!$C$2:$AH$4612,MATCH('EPS 3.1.3'!$B1377,NoSettings_v3!$A$2:$A$4612,0),MATCH('EPS 3.1.3'!I$1,NoSettings_v3!$C$1:$AH$1,0)),"")</f>
        <v>7241510000000</v>
      </c>
      <c r="J1377" s="157">
        <f>IFERROR(INDEX(NoSettings_v3!$C$2:$AH$4612,MATCH('EPS 3.1.3'!$B1377,NoSettings_v3!$A$2:$A$4612,0),MATCH('EPS 3.1.3'!J$1,NoSettings_v3!$C$1:$AH$1,0)),"")</f>
        <v>7330460000000</v>
      </c>
      <c r="K1377" s="157">
        <f>IFERROR(INDEX(NoSettings_v3!$C$2:$AH$4612,MATCH('EPS 3.1.3'!$B1377,NoSettings_v3!$A$2:$A$4612,0),MATCH('EPS 3.1.3'!K$1,NoSettings_v3!$C$1:$AH$1,0)),"")</f>
        <v>7409790000000</v>
      </c>
      <c r="L1377" s="157">
        <f>IFERROR(INDEX(NoSettings_v3!$C$2:$AH$4612,MATCH('EPS 3.1.3'!$B1377,NoSettings_v3!$A$2:$A$4612,0),MATCH('EPS 3.1.3'!L$1,NoSettings_v3!$C$1:$AH$1,0)),"")</f>
        <v>7483460000000</v>
      </c>
      <c r="M1377" s="157">
        <f>IFERROR(INDEX(NoSettings_v3!$C$2:$AH$4612,MATCH('EPS 3.1.3'!$B1377,NoSettings_v3!$A$2:$A$4612,0),MATCH('EPS 3.1.3'!M$1,NoSettings_v3!$C$1:$AH$1,0)),"")</f>
        <v>7474800000000</v>
      </c>
      <c r="N1377" s="157">
        <f>IFERROR(INDEX(NoSettings_v3!$C$2:$AH$4612,MATCH('EPS 3.1.3'!$B1377,NoSettings_v3!$A$2:$A$4612,0),MATCH('EPS 3.1.3'!N$1,NoSettings_v3!$C$1:$AH$1,0)),"")</f>
        <v>7464870000000</v>
      </c>
      <c r="O1377" s="157">
        <f>IFERROR(INDEX(NoSettings_v3!$C$2:$AH$4612,MATCH('EPS 3.1.3'!$B1377,NoSettings_v3!$A$2:$A$4612,0),MATCH('EPS 3.1.3'!O$1,NoSettings_v3!$C$1:$AH$1,0)),"")</f>
        <v>7454310000000</v>
      </c>
      <c r="P1377" s="157">
        <f>IFERROR(INDEX(NoSettings_v3!$C$2:$AH$4612,MATCH('EPS 3.1.3'!$B1377,NoSettings_v3!$A$2:$A$4612,0),MATCH('EPS 3.1.3'!P$1,NoSettings_v3!$C$1:$AH$1,0)),"")</f>
        <v>7443440000000</v>
      </c>
      <c r="Q1377" s="157">
        <f>IFERROR(INDEX(NoSettings_v3!$C$2:$AH$4612,MATCH('EPS 3.1.3'!$B1377,NoSettings_v3!$A$2:$A$4612,0),MATCH('EPS 3.1.3'!Q$1,NoSettings_v3!$C$1:$AH$1,0)),"")</f>
        <v>7432560000000</v>
      </c>
      <c r="R1377" s="157">
        <f>IFERROR(INDEX(NoSettings_v3!$C$2:$AH$4612,MATCH('EPS 3.1.3'!$B1377,NoSettings_v3!$A$2:$A$4612,0),MATCH('EPS 3.1.3'!R$1,NoSettings_v3!$C$1:$AH$1,0)),"")</f>
        <v>7422970000000</v>
      </c>
      <c r="S1377" s="157">
        <f>IFERROR(INDEX(NoSettings_v3!$C$2:$AH$4612,MATCH('EPS 3.1.3'!$B1377,NoSettings_v3!$A$2:$A$4612,0),MATCH('EPS 3.1.3'!S$1,NoSettings_v3!$C$1:$AH$1,0)),"")</f>
        <v>7413380000000</v>
      </c>
      <c r="T1377" s="157">
        <f>IFERROR(INDEX(NoSettings_v3!$C$2:$AH$4612,MATCH('EPS 3.1.3'!$B1377,NoSettings_v3!$A$2:$A$4612,0),MATCH('EPS 3.1.3'!T$1,NoSettings_v3!$C$1:$AH$1,0)),"")</f>
        <v>7404590000000</v>
      </c>
      <c r="U1377" s="157">
        <f>IFERROR(INDEX(NoSettings_v3!$C$2:$AH$4612,MATCH('EPS 3.1.3'!$B1377,NoSettings_v3!$A$2:$A$4612,0),MATCH('EPS 3.1.3'!U$1,NoSettings_v3!$C$1:$AH$1,0)),"")</f>
        <v>7395000000000</v>
      </c>
      <c r="V1377" s="157">
        <f>IFERROR(INDEX(NoSettings_v3!$C$2:$AH$4612,MATCH('EPS 3.1.3'!$B1377,NoSettings_v3!$A$2:$A$4612,0),MATCH('EPS 3.1.3'!V$1,NoSettings_v3!$C$1:$AH$1,0)),"")</f>
        <v>7385410000000</v>
      </c>
      <c r="W1377" s="157">
        <f>IFERROR(INDEX(NoSettings_v3!$C$2:$AH$4612,MATCH('EPS 3.1.3'!$B1377,NoSettings_v3!$A$2:$A$4612,0),MATCH('EPS 3.1.3'!W$1,NoSettings_v3!$C$1:$AH$1,0)),"")</f>
        <v>7129660000000</v>
      </c>
      <c r="X1377" s="157">
        <f>IFERROR(INDEX(NoSettings_v3!$C$2:$AH$4612,MATCH('EPS 3.1.3'!$B1377,NoSettings_v3!$A$2:$A$4612,0),MATCH('EPS 3.1.3'!X$1,NoSettings_v3!$C$1:$AH$1,0)),"")</f>
        <v>6873120000000</v>
      </c>
      <c r="Y1377" s="157">
        <f>IFERROR(INDEX(NoSettings_v3!$C$2:$AH$4612,MATCH('EPS 3.1.3'!$B1377,NoSettings_v3!$A$2:$A$4612,0),MATCH('EPS 3.1.3'!Y$1,NoSettings_v3!$C$1:$AH$1,0)),"")</f>
        <v>6617380000000</v>
      </c>
      <c r="Z1377" s="157">
        <f>IFERROR(INDEX(NoSettings_v3!$C$2:$AH$4612,MATCH('EPS 3.1.3'!$B1377,NoSettings_v3!$A$2:$A$4612,0),MATCH('EPS 3.1.3'!Z$1,NoSettings_v3!$C$1:$AH$1,0)),"")</f>
        <v>6360830000000</v>
      </c>
      <c r="AA1377" s="157">
        <f>IFERROR(INDEX(NoSettings_v3!$C$2:$AH$4612,MATCH('EPS 3.1.3'!$B1377,NoSettings_v3!$A$2:$A$4612,0),MATCH('EPS 3.1.3'!AA$1,NoSettings_v3!$C$1:$AH$1,0)),"")</f>
        <v>6105090000000</v>
      </c>
      <c r="AB1377" s="157">
        <f>IFERROR(INDEX(NoSettings_v3!$C$2:$AH$4612,MATCH('EPS 3.1.3'!$B1377,NoSettings_v3!$A$2:$A$4612,0),MATCH('EPS 3.1.3'!AB$1,NoSettings_v3!$C$1:$AH$1,0)),"")</f>
        <v>5893300000000</v>
      </c>
      <c r="AC1377" s="157">
        <f>IFERROR(INDEX(NoSettings_v3!$C$2:$AH$4612,MATCH('EPS 3.1.3'!$B1377,NoSettings_v3!$A$2:$A$4612,0),MATCH('EPS 3.1.3'!AC$1,NoSettings_v3!$C$1:$AH$1,0)),"")</f>
        <v>5682310000000</v>
      </c>
      <c r="AD1377" s="157">
        <f>IFERROR(INDEX(NoSettings_v3!$C$2:$AH$4612,MATCH('EPS 3.1.3'!$B1377,NoSettings_v3!$A$2:$A$4612,0),MATCH('EPS 3.1.3'!AD$1,NoSettings_v3!$C$1:$AH$1,0)),"")</f>
        <v>5471320000000</v>
      </c>
      <c r="AE1377" s="157">
        <f>IFERROR(INDEX(NoSettings_v3!$C$2:$AH$4612,MATCH('EPS 3.1.3'!$B1377,NoSettings_v3!$A$2:$A$4612,0),MATCH('EPS 3.1.3'!AE$1,NoSettings_v3!$C$1:$AH$1,0)),"")</f>
        <v>5259540000000</v>
      </c>
      <c r="AF1377" s="157">
        <f>IFERROR(INDEX(NoSettings_v3!$C$2:$AH$4612,MATCH('EPS 3.1.3'!$B1377,NoSettings_v3!$A$2:$A$4612,0),MATCH('EPS 3.1.3'!AF$1,NoSettings_v3!$C$1:$AH$1,0)),"")</f>
        <v>5048550000000</v>
      </c>
      <c r="AG1377" s="157">
        <f>IFERROR(INDEX(NoSettings_v3!$C$2:$AH$4612,MATCH('EPS 3.1.3'!$B1377,NoSettings_v3!$A$2:$A$4612,0),MATCH('EPS 3.1.3'!AG$1,NoSettings_v3!$C$1:$AH$1,0)),"")</f>
        <v>4837560000000</v>
      </c>
      <c r="AH1377" s="157">
        <f>IFERROR(INDEX(NoSettings_v3!$C$2:$AH$4612,MATCH('EPS 3.1.3'!$B1377,NoSettings_v3!$A$2:$A$4612,0),MATCH('EPS 3.1.3'!AH$1,NoSettings_v3!$C$1:$AH$1,0)),"")</f>
        <v>4625770000000</v>
      </c>
      <c r="AI1377" s="157">
        <f>IFERROR(INDEX(NoSettings_v3!$C$2:$AH$4612,MATCH('EPS 3.1.3'!$B1377,NoSettings_v3!$A$2:$A$4612,0),MATCH('EPS 3.1.3'!AI$1,NoSettings_v3!$C$1:$AH$1,0)),"")</f>
        <v>4414780000000</v>
      </c>
    </row>
    <row r="1378" spans="1:35" x14ac:dyDescent="0.35">
      <c r="B1378" s="161" t="s">
        <v>2093</v>
      </c>
      <c r="C1378" s="127" t="s">
        <v>964</v>
      </c>
      <c r="D1378" s="157">
        <f>IFERROR(INDEX(NoSettings_v3!$C$2:$AH$4612,MATCH('EPS 3.1.3'!$B1378,NoSettings_v3!$A$2:$A$4612,0),MATCH('EPS 3.1.3'!D$1,NoSettings_v3!$C$1:$AH$1,0)),"")</f>
        <v>0</v>
      </c>
      <c r="E1378" s="157">
        <f>IFERROR(INDEX(NoSettings_v3!$C$2:$AH$4612,MATCH('EPS 3.1.3'!$B1378,NoSettings_v3!$A$2:$A$4612,0),MATCH('EPS 3.1.3'!E$1,NoSettings_v3!$C$1:$AH$1,0)),"")</f>
        <v>0</v>
      </c>
      <c r="F1378" s="157">
        <f>IFERROR(INDEX(NoSettings_v3!$C$2:$AH$4612,MATCH('EPS 3.1.3'!$B1378,NoSettings_v3!$A$2:$A$4612,0),MATCH('EPS 3.1.3'!F$1,NoSettings_v3!$C$1:$AH$1,0)),"")</f>
        <v>0</v>
      </c>
      <c r="G1378" s="157">
        <f>IFERROR(INDEX(NoSettings_v3!$C$2:$AH$4612,MATCH('EPS 3.1.3'!$B1378,NoSettings_v3!$A$2:$A$4612,0),MATCH('EPS 3.1.3'!G$1,NoSettings_v3!$C$1:$AH$1,0)),"")</f>
        <v>0</v>
      </c>
      <c r="H1378" s="157">
        <f>IFERROR(INDEX(NoSettings_v3!$C$2:$AH$4612,MATCH('EPS 3.1.3'!$B1378,NoSettings_v3!$A$2:$A$4612,0),MATCH('EPS 3.1.3'!H$1,NoSettings_v3!$C$1:$AH$1,0)),"")</f>
        <v>0</v>
      </c>
      <c r="I1378" s="157">
        <f>IFERROR(INDEX(NoSettings_v3!$C$2:$AH$4612,MATCH('EPS 3.1.3'!$B1378,NoSettings_v3!$A$2:$A$4612,0),MATCH('EPS 3.1.3'!I$1,NoSettings_v3!$C$1:$AH$1,0)),"")</f>
        <v>0</v>
      </c>
      <c r="J1378" s="157">
        <f>IFERROR(INDEX(NoSettings_v3!$C$2:$AH$4612,MATCH('EPS 3.1.3'!$B1378,NoSettings_v3!$A$2:$A$4612,0),MATCH('EPS 3.1.3'!J$1,NoSettings_v3!$C$1:$AH$1,0)),"")</f>
        <v>0</v>
      </c>
      <c r="K1378" s="157">
        <f>IFERROR(INDEX(NoSettings_v3!$C$2:$AH$4612,MATCH('EPS 3.1.3'!$B1378,NoSettings_v3!$A$2:$A$4612,0),MATCH('EPS 3.1.3'!K$1,NoSettings_v3!$C$1:$AH$1,0)),"")</f>
        <v>0</v>
      </c>
      <c r="L1378" s="157">
        <f>IFERROR(INDEX(NoSettings_v3!$C$2:$AH$4612,MATCH('EPS 3.1.3'!$B1378,NoSettings_v3!$A$2:$A$4612,0),MATCH('EPS 3.1.3'!L$1,NoSettings_v3!$C$1:$AH$1,0)),"")</f>
        <v>0</v>
      </c>
      <c r="M1378" s="157">
        <f>IFERROR(INDEX(NoSettings_v3!$C$2:$AH$4612,MATCH('EPS 3.1.3'!$B1378,NoSettings_v3!$A$2:$A$4612,0),MATCH('EPS 3.1.3'!M$1,NoSettings_v3!$C$1:$AH$1,0)),"")</f>
        <v>0</v>
      </c>
      <c r="N1378" s="157">
        <f>IFERROR(INDEX(NoSettings_v3!$C$2:$AH$4612,MATCH('EPS 3.1.3'!$B1378,NoSettings_v3!$A$2:$A$4612,0),MATCH('EPS 3.1.3'!N$1,NoSettings_v3!$C$1:$AH$1,0)),"")</f>
        <v>0</v>
      </c>
      <c r="O1378" s="157">
        <f>IFERROR(INDEX(NoSettings_v3!$C$2:$AH$4612,MATCH('EPS 3.1.3'!$B1378,NoSettings_v3!$A$2:$A$4612,0),MATCH('EPS 3.1.3'!O$1,NoSettings_v3!$C$1:$AH$1,0)),"")</f>
        <v>0</v>
      </c>
      <c r="P1378" s="157">
        <f>IFERROR(INDEX(NoSettings_v3!$C$2:$AH$4612,MATCH('EPS 3.1.3'!$B1378,NoSettings_v3!$A$2:$A$4612,0),MATCH('EPS 3.1.3'!P$1,NoSettings_v3!$C$1:$AH$1,0)),"")</f>
        <v>0</v>
      </c>
      <c r="Q1378" s="157">
        <f>IFERROR(INDEX(NoSettings_v3!$C$2:$AH$4612,MATCH('EPS 3.1.3'!$B1378,NoSettings_v3!$A$2:$A$4612,0),MATCH('EPS 3.1.3'!Q$1,NoSettings_v3!$C$1:$AH$1,0)),"")</f>
        <v>0</v>
      </c>
      <c r="R1378" s="157">
        <f>IFERROR(INDEX(NoSettings_v3!$C$2:$AH$4612,MATCH('EPS 3.1.3'!$B1378,NoSettings_v3!$A$2:$A$4612,0),MATCH('EPS 3.1.3'!R$1,NoSettings_v3!$C$1:$AH$1,0)),"")</f>
        <v>0</v>
      </c>
      <c r="S1378" s="157">
        <f>IFERROR(INDEX(NoSettings_v3!$C$2:$AH$4612,MATCH('EPS 3.1.3'!$B1378,NoSettings_v3!$A$2:$A$4612,0),MATCH('EPS 3.1.3'!S$1,NoSettings_v3!$C$1:$AH$1,0)),"")</f>
        <v>0</v>
      </c>
      <c r="T1378" s="157">
        <f>IFERROR(INDEX(NoSettings_v3!$C$2:$AH$4612,MATCH('EPS 3.1.3'!$B1378,NoSettings_v3!$A$2:$A$4612,0),MATCH('EPS 3.1.3'!T$1,NoSettings_v3!$C$1:$AH$1,0)),"")</f>
        <v>0</v>
      </c>
      <c r="U1378" s="157">
        <f>IFERROR(INDEX(NoSettings_v3!$C$2:$AH$4612,MATCH('EPS 3.1.3'!$B1378,NoSettings_v3!$A$2:$A$4612,0),MATCH('EPS 3.1.3'!U$1,NoSettings_v3!$C$1:$AH$1,0)),"")</f>
        <v>0</v>
      </c>
      <c r="V1378" s="157">
        <f>IFERROR(INDEX(NoSettings_v3!$C$2:$AH$4612,MATCH('EPS 3.1.3'!$B1378,NoSettings_v3!$A$2:$A$4612,0),MATCH('EPS 3.1.3'!V$1,NoSettings_v3!$C$1:$AH$1,0)),"")</f>
        <v>0</v>
      </c>
      <c r="W1378" s="157">
        <f>IFERROR(INDEX(NoSettings_v3!$C$2:$AH$4612,MATCH('EPS 3.1.3'!$B1378,NoSettings_v3!$A$2:$A$4612,0),MATCH('EPS 3.1.3'!W$1,NoSettings_v3!$C$1:$AH$1,0)),"")</f>
        <v>0</v>
      </c>
      <c r="X1378" s="157">
        <f>IFERROR(INDEX(NoSettings_v3!$C$2:$AH$4612,MATCH('EPS 3.1.3'!$B1378,NoSettings_v3!$A$2:$A$4612,0),MATCH('EPS 3.1.3'!X$1,NoSettings_v3!$C$1:$AH$1,0)),"")</f>
        <v>0</v>
      </c>
      <c r="Y1378" s="157">
        <f>IFERROR(INDEX(NoSettings_v3!$C$2:$AH$4612,MATCH('EPS 3.1.3'!$B1378,NoSettings_v3!$A$2:$A$4612,0),MATCH('EPS 3.1.3'!Y$1,NoSettings_v3!$C$1:$AH$1,0)),"")</f>
        <v>0</v>
      </c>
      <c r="Z1378" s="157">
        <f>IFERROR(INDEX(NoSettings_v3!$C$2:$AH$4612,MATCH('EPS 3.1.3'!$B1378,NoSettings_v3!$A$2:$A$4612,0),MATCH('EPS 3.1.3'!Z$1,NoSettings_v3!$C$1:$AH$1,0)),"")</f>
        <v>0</v>
      </c>
      <c r="AA1378" s="157">
        <f>IFERROR(INDEX(NoSettings_v3!$C$2:$AH$4612,MATCH('EPS 3.1.3'!$B1378,NoSettings_v3!$A$2:$A$4612,0),MATCH('EPS 3.1.3'!AA$1,NoSettings_v3!$C$1:$AH$1,0)),"")</f>
        <v>0</v>
      </c>
      <c r="AB1378" s="157">
        <f>IFERROR(INDEX(NoSettings_v3!$C$2:$AH$4612,MATCH('EPS 3.1.3'!$B1378,NoSettings_v3!$A$2:$A$4612,0),MATCH('EPS 3.1.3'!AB$1,NoSettings_v3!$C$1:$AH$1,0)),"")</f>
        <v>0</v>
      </c>
      <c r="AC1378" s="157">
        <f>IFERROR(INDEX(NoSettings_v3!$C$2:$AH$4612,MATCH('EPS 3.1.3'!$B1378,NoSettings_v3!$A$2:$A$4612,0),MATCH('EPS 3.1.3'!AC$1,NoSettings_v3!$C$1:$AH$1,0)),"")</f>
        <v>0</v>
      </c>
      <c r="AD1378" s="157">
        <f>IFERROR(INDEX(NoSettings_v3!$C$2:$AH$4612,MATCH('EPS 3.1.3'!$B1378,NoSettings_v3!$A$2:$A$4612,0),MATCH('EPS 3.1.3'!AD$1,NoSettings_v3!$C$1:$AH$1,0)),"")</f>
        <v>0</v>
      </c>
      <c r="AE1378" s="157">
        <f>IFERROR(INDEX(NoSettings_v3!$C$2:$AH$4612,MATCH('EPS 3.1.3'!$B1378,NoSettings_v3!$A$2:$A$4612,0),MATCH('EPS 3.1.3'!AE$1,NoSettings_v3!$C$1:$AH$1,0)),"")</f>
        <v>0</v>
      </c>
      <c r="AF1378" s="157">
        <f>IFERROR(INDEX(NoSettings_v3!$C$2:$AH$4612,MATCH('EPS 3.1.3'!$B1378,NoSettings_v3!$A$2:$A$4612,0),MATCH('EPS 3.1.3'!AF$1,NoSettings_v3!$C$1:$AH$1,0)),"")</f>
        <v>0</v>
      </c>
      <c r="AG1378" s="157">
        <f>IFERROR(INDEX(NoSettings_v3!$C$2:$AH$4612,MATCH('EPS 3.1.3'!$B1378,NoSettings_v3!$A$2:$A$4612,0),MATCH('EPS 3.1.3'!AG$1,NoSettings_v3!$C$1:$AH$1,0)),"")</f>
        <v>0</v>
      </c>
      <c r="AH1378" s="157">
        <f>IFERROR(INDEX(NoSettings_v3!$C$2:$AH$4612,MATCH('EPS 3.1.3'!$B1378,NoSettings_v3!$A$2:$A$4612,0),MATCH('EPS 3.1.3'!AH$1,NoSettings_v3!$C$1:$AH$1,0)),"")</f>
        <v>0</v>
      </c>
      <c r="AI1378" s="157">
        <f>IFERROR(INDEX(NoSettings_v3!$C$2:$AH$4612,MATCH('EPS 3.1.3'!$B1378,NoSettings_v3!$A$2:$A$4612,0),MATCH('EPS 3.1.3'!AI$1,NoSettings_v3!$C$1:$AH$1,0)),"")</f>
        <v>0</v>
      </c>
    </row>
    <row r="1379" spans="1:35" x14ac:dyDescent="0.35">
      <c r="B1379" s="161" t="s">
        <v>2094</v>
      </c>
      <c r="C1379" s="127" t="s">
        <v>964</v>
      </c>
      <c r="D1379" s="157">
        <f>IFERROR(INDEX(NoSettings_v3!$C$2:$AH$4612,MATCH('EPS 3.1.3'!$B1379,NoSettings_v3!$A$2:$A$4612,0),MATCH('EPS 3.1.3'!D$1,NoSettings_v3!$C$1:$AH$1,0)),"")</f>
        <v>2051550000000</v>
      </c>
      <c r="E1379" s="157">
        <f>IFERROR(INDEX(NoSettings_v3!$C$2:$AH$4612,MATCH('EPS 3.1.3'!$B1379,NoSettings_v3!$A$2:$A$4612,0),MATCH('EPS 3.1.3'!E$1,NoSettings_v3!$C$1:$AH$1,0)),"")</f>
        <v>1977070000000</v>
      </c>
      <c r="F1379" s="157">
        <f>IFERROR(INDEX(NoSettings_v3!$C$2:$AH$4612,MATCH('EPS 3.1.3'!$B1379,NoSettings_v3!$A$2:$A$4612,0),MATCH('EPS 3.1.3'!F$1,NoSettings_v3!$C$1:$AH$1,0)),"")</f>
        <v>2177320000000</v>
      </c>
      <c r="G1379" s="157">
        <f>IFERROR(INDEX(NoSettings_v3!$C$2:$AH$4612,MATCH('EPS 3.1.3'!$B1379,NoSettings_v3!$A$2:$A$4612,0),MATCH('EPS 3.1.3'!G$1,NoSettings_v3!$C$1:$AH$1,0)),"")</f>
        <v>2335020000000</v>
      </c>
      <c r="H1379" s="157">
        <f>IFERROR(INDEX(NoSettings_v3!$C$2:$AH$4612,MATCH('EPS 3.1.3'!$B1379,NoSettings_v3!$A$2:$A$4612,0),MATCH('EPS 3.1.3'!H$1,NoSettings_v3!$C$1:$AH$1,0)),"")</f>
        <v>2489580000000</v>
      </c>
      <c r="I1379" s="157">
        <f>IFERROR(INDEX(NoSettings_v3!$C$2:$AH$4612,MATCH('EPS 3.1.3'!$B1379,NoSettings_v3!$A$2:$A$4612,0),MATCH('EPS 3.1.3'!I$1,NoSettings_v3!$C$1:$AH$1,0)),"")</f>
        <v>2631900000000</v>
      </c>
      <c r="J1379" s="157">
        <f>IFERROR(INDEX(NoSettings_v3!$C$2:$AH$4612,MATCH('EPS 3.1.3'!$B1379,NoSettings_v3!$A$2:$A$4612,0),MATCH('EPS 3.1.3'!J$1,NoSettings_v3!$C$1:$AH$1,0)),"")</f>
        <v>2768950000000</v>
      </c>
      <c r="K1379" s="157">
        <f>IFERROR(INDEX(NoSettings_v3!$C$2:$AH$4612,MATCH('EPS 3.1.3'!$B1379,NoSettings_v3!$A$2:$A$4612,0),MATCH('EPS 3.1.3'!K$1,NoSettings_v3!$C$1:$AH$1,0)),"")</f>
        <v>2901980000000</v>
      </c>
      <c r="L1379" s="157">
        <f>IFERROR(INDEX(NoSettings_v3!$C$2:$AH$4612,MATCH('EPS 3.1.3'!$B1379,NoSettings_v3!$A$2:$A$4612,0),MATCH('EPS 3.1.3'!L$1,NoSettings_v3!$C$1:$AH$1,0)),"")</f>
        <v>3034120000000</v>
      </c>
      <c r="M1379" s="157">
        <f>IFERROR(INDEX(NoSettings_v3!$C$2:$AH$4612,MATCH('EPS 3.1.3'!$B1379,NoSettings_v3!$A$2:$A$4612,0),MATCH('EPS 3.1.3'!M$1,NoSettings_v3!$C$1:$AH$1,0)),"")</f>
        <v>3136600000000</v>
      </c>
      <c r="N1379" s="157">
        <f>IFERROR(INDEX(NoSettings_v3!$C$2:$AH$4612,MATCH('EPS 3.1.3'!$B1379,NoSettings_v3!$A$2:$A$4612,0),MATCH('EPS 3.1.3'!N$1,NoSettings_v3!$C$1:$AH$1,0)),"")</f>
        <v>3238610000000</v>
      </c>
      <c r="O1379" s="157">
        <f>IFERROR(INDEX(NoSettings_v3!$C$2:$AH$4612,MATCH('EPS 3.1.3'!$B1379,NoSettings_v3!$A$2:$A$4612,0),MATCH('EPS 3.1.3'!O$1,NoSettings_v3!$C$1:$AH$1,0)),"")</f>
        <v>3340370000000</v>
      </c>
      <c r="P1379" s="157">
        <f>IFERROR(INDEX(NoSettings_v3!$C$2:$AH$4612,MATCH('EPS 3.1.3'!$B1379,NoSettings_v3!$A$2:$A$4612,0),MATCH('EPS 3.1.3'!P$1,NoSettings_v3!$C$1:$AH$1,0)),"")</f>
        <v>3442810000000</v>
      </c>
      <c r="Q1379" s="157">
        <f>IFERROR(INDEX(NoSettings_v3!$C$2:$AH$4612,MATCH('EPS 3.1.3'!$B1379,NoSettings_v3!$A$2:$A$4612,0),MATCH('EPS 3.1.3'!Q$1,NoSettings_v3!$C$1:$AH$1,0)),"")</f>
        <v>3544450000000</v>
      </c>
      <c r="R1379" s="157">
        <f>IFERROR(INDEX(NoSettings_v3!$C$2:$AH$4612,MATCH('EPS 3.1.3'!$B1379,NoSettings_v3!$A$2:$A$4612,0),MATCH('EPS 3.1.3'!R$1,NoSettings_v3!$C$1:$AH$1,0)),"")</f>
        <v>3554840000000</v>
      </c>
      <c r="S1379" s="157">
        <f>IFERROR(INDEX(NoSettings_v3!$C$2:$AH$4612,MATCH('EPS 3.1.3'!$B1379,NoSettings_v3!$A$2:$A$4612,0),MATCH('EPS 3.1.3'!S$1,NoSettings_v3!$C$1:$AH$1,0)),"")</f>
        <v>3565230000000</v>
      </c>
      <c r="T1379" s="157">
        <f>IFERROR(INDEX(NoSettings_v3!$C$2:$AH$4612,MATCH('EPS 3.1.3'!$B1379,NoSettings_v3!$A$2:$A$4612,0),MATCH('EPS 3.1.3'!T$1,NoSettings_v3!$C$1:$AH$1,0)),"")</f>
        <v>3575620000000</v>
      </c>
      <c r="U1379" s="157">
        <f>IFERROR(INDEX(NoSettings_v3!$C$2:$AH$4612,MATCH('EPS 3.1.3'!$B1379,NoSettings_v3!$A$2:$A$4612,0),MATCH('EPS 3.1.3'!U$1,NoSettings_v3!$C$1:$AH$1,0)),"")</f>
        <v>3586010000000</v>
      </c>
      <c r="V1379" s="157">
        <f>IFERROR(INDEX(NoSettings_v3!$C$2:$AH$4612,MATCH('EPS 3.1.3'!$B1379,NoSettings_v3!$A$2:$A$4612,0),MATCH('EPS 3.1.3'!V$1,NoSettings_v3!$C$1:$AH$1,0)),"")</f>
        <v>3596400000000</v>
      </c>
      <c r="W1379" s="157">
        <f>IFERROR(INDEX(NoSettings_v3!$C$2:$AH$4612,MATCH('EPS 3.1.3'!$B1379,NoSettings_v3!$A$2:$A$4612,0),MATCH('EPS 3.1.3'!W$1,NoSettings_v3!$C$1:$AH$1,0)),"")</f>
        <v>3605990000000</v>
      </c>
      <c r="X1379" s="157">
        <f>IFERROR(INDEX(NoSettings_v3!$C$2:$AH$4612,MATCH('EPS 3.1.3'!$B1379,NoSettings_v3!$A$2:$A$4612,0),MATCH('EPS 3.1.3'!X$1,NoSettings_v3!$C$1:$AH$1,0)),"")</f>
        <v>3616380000000</v>
      </c>
      <c r="Y1379" s="157">
        <f>IFERROR(INDEX(NoSettings_v3!$C$2:$AH$4612,MATCH('EPS 3.1.3'!$B1379,NoSettings_v3!$A$2:$A$4612,0),MATCH('EPS 3.1.3'!Y$1,NoSettings_v3!$C$1:$AH$1,0)),"")</f>
        <v>3625970000000</v>
      </c>
      <c r="Z1379" s="157">
        <f>IFERROR(INDEX(NoSettings_v3!$C$2:$AH$4612,MATCH('EPS 3.1.3'!$B1379,NoSettings_v3!$A$2:$A$4612,0),MATCH('EPS 3.1.3'!Z$1,NoSettings_v3!$C$1:$AH$1,0)),"")</f>
        <v>3636360000000</v>
      </c>
      <c r="AA1379" s="157">
        <f>IFERROR(INDEX(NoSettings_v3!$C$2:$AH$4612,MATCH('EPS 3.1.3'!$B1379,NoSettings_v3!$A$2:$A$4612,0),MATCH('EPS 3.1.3'!AA$1,NoSettings_v3!$C$1:$AH$1,0)),"")</f>
        <v>3645950000000</v>
      </c>
      <c r="AB1379" s="157">
        <f>IFERROR(INDEX(NoSettings_v3!$C$2:$AH$4612,MATCH('EPS 3.1.3'!$B1379,NoSettings_v3!$A$2:$A$4612,0),MATCH('EPS 3.1.3'!AB$1,NoSettings_v3!$C$1:$AH$1,0)),"")</f>
        <v>3645950000000</v>
      </c>
      <c r="AC1379" s="157">
        <f>IFERROR(INDEX(NoSettings_v3!$C$2:$AH$4612,MATCH('EPS 3.1.3'!$B1379,NoSettings_v3!$A$2:$A$4612,0),MATCH('EPS 3.1.3'!AC$1,NoSettings_v3!$C$1:$AH$1,0)),"")</f>
        <v>3645150000000</v>
      </c>
      <c r="AD1379" s="157">
        <f>IFERROR(INDEX(NoSettings_v3!$C$2:$AH$4612,MATCH('EPS 3.1.3'!$B1379,NoSettings_v3!$A$2:$A$4612,0),MATCH('EPS 3.1.3'!AD$1,NoSettings_v3!$C$1:$AH$1,0)),"")</f>
        <v>3644350000000</v>
      </c>
      <c r="AE1379" s="157">
        <f>IFERROR(INDEX(NoSettings_v3!$C$2:$AH$4612,MATCH('EPS 3.1.3'!$B1379,NoSettings_v3!$A$2:$A$4612,0),MATCH('EPS 3.1.3'!AE$1,NoSettings_v3!$C$1:$AH$1,0)),"")</f>
        <v>3643550000000</v>
      </c>
      <c r="AF1379" s="157">
        <f>IFERROR(INDEX(NoSettings_v3!$C$2:$AH$4612,MATCH('EPS 3.1.3'!$B1379,NoSettings_v3!$A$2:$A$4612,0),MATCH('EPS 3.1.3'!AF$1,NoSettings_v3!$C$1:$AH$1,0)),"")</f>
        <v>3643550000000</v>
      </c>
      <c r="AG1379" s="157">
        <f>IFERROR(INDEX(NoSettings_v3!$C$2:$AH$4612,MATCH('EPS 3.1.3'!$B1379,NoSettings_v3!$A$2:$A$4612,0),MATCH('EPS 3.1.3'!AG$1,NoSettings_v3!$C$1:$AH$1,0)),"")</f>
        <v>3642750000000</v>
      </c>
      <c r="AH1379" s="157">
        <f>IFERROR(INDEX(NoSettings_v3!$C$2:$AH$4612,MATCH('EPS 3.1.3'!$B1379,NoSettings_v3!$A$2:$A$4612,0),MATCH('EPS 3.1.3'!AH$1,NoSettings_v3!$C$1:$AH$1,0)),"")</f>
        <v>3641950000000</v>
      </c>
      <c r="AI1379" s="157">
        <f>IFERROR(INDEX(NoSettings_v3!$C$2:$AH$4612,MATCH('EPS 3.1.3'!$B1379,NoSettings_v3!$A$2:$A$4612,0),MATCH('EPS 3.1.3'!AI$1,NoSettings_v3!$C$1:$AH$1,0)),"")</f>
        <v>3641950000000</v>
      </c>
    </row>
    <row r="1380" spans="1:35" x14ac:dyDescent="0.35">
      <c r="B1380" s="161" t="s">
        <v>2095</v>
      </c>
      <c r="C1380" s="127" t="s">
        <v>964</v>
      </c>
      <c r="D1380" s="157">
        <f>IFERROR(INDEX(NoSettings_v3!$C$2:$AH$4612,MATCH('EPS 3.1.3'!$B1380,NoSettings_v3!$A$2:$A$4612,0),MATCH('EPS 3.1.3'!D$1,NoSettings_v3!$C$1:$AH$1,0)),"")</f>
        <v>46401600000000</v>
      </c>
      <c r="E1380" s="157">
        <f>IFERROR(INDEX(NoSettings_v3!$C$2:$AH$4612,MATCH('EPS 3.1.3'!$B1380,NoSettings_v3!$A$2:$A$4612,0),MATCH('EPS 3.1.3'!E$1,NoSettings_v3!$C$1:$AH$1,0)),"")</f>
        <v>43069400000000</v>
      </c>
      <c r="F1380" s="157">
        <f>IFERROR(INDEX(NoSettings_v3!$C$2:$AH$4612,MATCH('EPS 3.1.3'!$B1380,NoSettings_v3!$A$2:$A$4612,0),MATCH('EPS 3.1.3'!F$1,NoSettings_v3!$C$1:$AH$1,0)),"")</f>
        <v>45795600000000</v>
      </c>
      <c r="G1380" s="157">
        <f>IFERROR(INDEX(NoSettings_v3!$C$2:$AH$4612,MATCH('EPS 3.1.3'!$B1380,NoSettings_v3!$A$2:$A$4612,0),MATCH('EPS 3.1.3'!G$1,NoSettings_v3!$C$1:$AH$1,0)),"")</f>
        <v>47530500000000</v>
      </c>
      <c r="H1380" s="157">
        <f>IFERROR(INDEX(NoSettings_v3!$C$2:$AH$4612,MATCH('EPS 3.1.3'!$B1380,NoSettings_v3!$A$2:$A$4612,0),MATCH('EPS 3.1.3'!H$1,NoSettings_v3!$C$1:$AH$1,0)),"")</f>
        <v>48923600000000</v>
      </c>
      <c r="I1380" s="157">
        <f>IFERROR(INDEX(NoSettings_v3!$C$2:$AH$4612,MATCH('EPS 3.1.3'!$B1380,NoSettings_v3!$A$2:$A$4612,0),MATCH('EPS 3.1.3'!I$1,NoSettings_v3!$C$1:$AH$1,0)),"")</f>
        <v>50064700000000</v>
      </c>
      <c r="J1380" s="157">
        <f>IFERROR(INDEX(NoSettings_v3!$C$2:$AH$4612,MATCH('EPS 3.1.3'!$B1380,NoSettings_v3!$A$2:$A$4612,0),MATCH('EPS 3.1.3'!J$1,NoSettings_v3!$C$1:$AH$1,0)),"")</f>
        <v>51077400000000</v>
      </c>
      <c r="K1380" s="157">
        <f>IFERROR(INDEX(NoSettings_v3!$C$2:$AH$4612,MATCH('EPS 3.1.3'!$B1380,NoSettings_v3!$A$2:$A$4612,0),MATCH('EPS 3.1.3'!K$1,NoSettings_v3!$C$1:$AH$1,0)),"")</f>
        <v>52024700000000</v>
      </c>
      <c r="L1380" s="157">
        <f>IFERROR(INDEX(NoSettings_v3!$C$2:$AH$4612,MATCH('EPS 3.1.3'!$B1380,NoSettings_v3!$A$2:$A$4612,0),MATCH('EPS 3.1.3'!L$1,NoSettings_v3!$C$1:$AH$1,0)),"")</f>
        <v>52938800000000</v>
      </c>
      <c r="M1380" s="157">
        <f>IFERROR(INDEX(NoSettings_v3!$C$2:$AH$4612,MATCH('EPS 3.1.3'!$B1380,NoSettings_v3!$A$2:$A$4612,0),MATCH('EPS 3.1.3'!M$1,NoSettings_v3!$C$1:$AH$1,0)),"")</f>
        <v>53875800000000</v>
      </c>
      <c r="N1380" s="157">
        <f>IFERROR(INDEX(NoSettings_v3!$C$2:$AH$4612,MATCH('EPS 3.1.3'!$B1380,NoSettings_v3!$A$2:$A$4612,0),MATCH('EPS 3.1.3'!N$1,NoSettings_v3!$C$1:$AH$1,0)),"")</f>
        <v>54812200000000</v>
      </c>
      <c r="O1380" s="157">
        <f>IFERROR(INDEX(NoSettings_v3!$C$2:$AH$4612,MATCH('EPS 3.1.3'!$B1380,NoSettings_v3!$A$2:$A$4612,0),MATCH('EPS 3.1.3'!O$1,NoSettings_v3!$C$1:$AH$1,0)),"")</f>
        <v>55736200000000</v>
      </c>
      <c r="P1380" s="157">
        <f>IFERROR(INDEX(NoSettings_v3!$C$2:$AH$4612,MATCH('EPS 3.1.3'!$B1380,NoSettings_v3!$A$2:$A$4612,0),MATCH('EPS 3.1.3'!P$1,NoSettings_v3!$C$1:$AH$1,0)),"")</f>
        <v>56657900000000</v>
      </c>
      <c r="Q1380" s="157">
        <f>IFERROR(INDEX(NoSettings_v3!$C$2:$AH$4612,MATCH('EPS 3.1.3'!$B1380,NoSettings_v3!$A$2:$A$4612,0),MATCH('EPS 3.1.3'!Q$1,NoSettings_v3!$C$1:$AH$1,0)),"")</f>
        <v>57587500000000</v>
      </c>
      <c r="R1380" s="157">
        <f>IFERROR(INDEX(NoSettings_v3!$C$2:$AH$4612,MATCH('EPS 3.1.3'!$B1380,NoSettings_v3!$A$2:$A$4612,0),MATCH('EPS 3.1.3'!R$1,NoSettings_v3!$C$1:$AH$1,0)),"")</f>
        <v>58818700000000</v>
      </c>
      <c r="S1380" s="157">
        <f>IFERROR(INDEX(NoSettings_v3!$C$2:$AH$4612,MATCH('EPS 3.1.3'!$B1380,NoSettings_v3!$A$2:$A$4612,0),MATCH('EPS 3.1.3'!S$1,NoSettings_v3!$C$1:$AH$1,0)),"")</f>
        <v>60057800000000</v>
      </c>
      <c r="T1380" s="157">
        <f>IFERROR(INDEX(NoSettings_v3!$C$2:$AH$4612,MATCH('EPS 3.1.3'!$B1380,NoSettings_v3!$A$2:$A$4612,0),MATCH('EPS 3.1.3'!T$1,NoSettings_v3!$C$1:$AH$1,0)),"")</f>
        <v>61296900000000</v>
      </c>
      <c r="U1380" s="157">
        <f>IFERROR(INDEX(NoSettings_v3!$C$2:$AH$4612,MATCH('EPS 3.1.3'!$B1380,NoSettings_v3!$A$2:$A$4612,0),MATCH('EPS 3.1.3'!U$1,NoSettings_v3!$C$1:$AH$1,0)),"")</f>
        <v>62536000000000</v>
      </c>
      <c r="V1380" s="157">
        <f>IFERROR(INDEX(NoSettings_v3!$C$2:$AH$4612,MATCH('EPS 3.1.3'!$B1380,NoSettings_v3!$A$2:$A$4612,0),MATCH('EPS 3.1.3'!V$1,NoSettings_v3!$C$1:$AH$1,0)),"")</f>
        <v>63767100000000</v>
      </c>
      <c r="W1380" s="157">
        <f>IFERROR(INDEX(NoSettings_v3!$C$2:$AH$4612,MATCH('EPS 3.1.3'!$B1380,NoSettings_v3!$A$2:$A$4612,0),MATCH('EPS 3.1.3'!W$1,NoSettings_v3!$C$1:$AH$1,0)),"")</f>
        <v>65565900000000</v>
      </c>
      <c r="X1380" s="157">
        <f>IFERROR(INDEX(NoSettings_v3!$C$2:$AH$4612,MATCH('EPS 3.1.3'!$B1380,NoSettings_v3!$A$2:$A$4612,0),MATCH('EPS 3.1.3'!X$1,NoSettings_v3!$C$1:$AH$1,0)),"")</f>
        <v>67364500000000</v>
      </c>
      <c r="Y1380" s="157">
        <f>IFERROR(INDEX(NoSettings_v3!$C$2:$AH$4612,MATCH('EPS 3.1.3'!$B1380,NoSettings_v3!$A$2:$A$4612,0),MATCH('EPS 3.1.3'!Y$1,NoSettings_v3!$C$1:$AH$1,0)),"")</f>
        <v>69170800000000</v>
      </c>
      <c r="Z1380" s="157">
        <f>IFERROR(INDEX(NoSettings_v3!$C$2:$AH$4612,MATCH('EPS 3.1.3'!$B1380,NoSettings_v3!$A$2:$A$4612,0),MATCH('EPS 3.1.3'!Z$1,NoSettings_v3!$C$1:$AH$1,0)),"")</f>
        <v>70969400000000</v>
      </c>
      <c r="AA1380" s="157">
        <f>IFERROR(INDEX(NoSettings_v3!$C$2:$AH$4612,MATCH('EPS 3.1.3'!$B1380,NoSettings_v3!$A$2:$A$4612,0),MATCH('EPS 3.1.3'!AA$1,NoSettings_v3!$C$1:$AH$1,0)),"")</f>
        <v>72767900000000</v>
      </c>
      <c r="AB1380" s="157">
        <f>IFERROR(INDEX(NoSettings_v3!$C$2:$AH$4612,MATCH('EPS 3.1.3'!$B1380,NoSettings_v3!$A$2:$A$4612,0),MATCH('EPS 3.1.3'!AB$1,NoSettings_v3!$C$1:$AH$1,0)),"")</f>
        <v>74111000000000</v>
      </c>
      <c r="AC1380" s="157">
        <f>IFERROR(INDEX(NoSettings_v3!$C$2:$AH$4612,MATCH('EPS 3.1.3'!$B1380,NoSettings_v3!$A$2:$A$4612,0),MATCH('EPS 3.1.3'!AC$1,NoSettings_v3!$C$1:$AH$1,0)),"")</f>
        <v>75454000000000</v>
      </c>
      <c r="AD1380" s="157">
        <f>IFERROR(INDEX(NoSettings_v3!$C$2:$AH$4612,MATCH('EPS 3.1.3'!$B1380,NoSettings_v3!$A$2:$A$4612,0),MATCH('EPS 3.1.3'!AD$1,NoSettings_v3!$C$1:$AH$1,0)),"")</f>
        <v>76805000000000</v>
      </c>
      <c r="AE1380" s="157">
        <f>IFERROR(INDEX(NoSettings_v3!$C$2:$AH$4612,MATCH('EPS 3.1.3'!$B1380,NoSettings_v3!$A$2:$A$4612,0),MATCH('EPS 3.1.3'!AE$1,NoSettings_v3!$C$1:$AH$1,0)),"")</f>
        <v>78147800000000</v>
      </c>
      <c r="AF1380" s="157">
        <f>IFERROR(INDEX(NoSettings_v3!$C$2:$AH$4612,MATCH('EPS 3.1.3'!$B1380,NoSettings_v3!$A$2:$A$4612,0),MATCH('EPS 3.1.3'!AF$1,NoSettings_v3!$C$1:$AH$1,0)),"")</f>
        <v>79498800000000</v>
      </c>
      <c r="AG1380" s="157">
        <f>IFERROR(INDEX(NoSettings_v3!$C$2:$AH$4612,MATCH('EPS 3.1.3'!$B1380,NoSettings_v3!$A$2:$A$4612,0),MATCH('EPS 3.1.3'!AG$1,NoSettings_v3!$C$1:$AH$1,0)),"")</f>
        <v>80809900000000</v>
      </c>
      <c r="AH1380" s="157">
        <f>IFERROR(INDEX(NoSettings_v3!$C$2:$AH$4612,MATCH('EPS 3.1.3'!$B1380,NoSettings_v3!$A$2:$A$4612,0),MATCH('EPS 3.1.3'!AH$1,NoSettings_v3!$C$1:$AH$1,0)),"")</f>
        <v>82169300000000</v>
      </c>
      <c r="AI1380" s="157">
        <f>IFERROR(INDEX(NoSettings_v3!$C$2:$AH$4612,MATCH('EPS 3.1.3'!$B1380,NoSettings_v3!$A$2:$A$4612,0),MATCH('EPS 3.1.3'!AI$1,NoSettings_v3!$C$1:$AH$1,0)),"")</f>
        <v>83528300000000</v>
      </c>
    </row>
    <row r="1381" spans="1:35" x14ac:dyDescent="0.35">
      <c r="B1381" s="161" t="s">
        <v>2096</v>
      </c>
      <c r="C1381" s="127" t="s">
        <v>964</v>
      </c>
      <c r="D1381" s="157">
        <f>IFERROR(INDEX(NoSettings_v3!$C$2:$AH$4612,MATCH('EPS 3.1.3'!$B1381,NoSettings_v3!$A$2:$A$4612,0),MATCH('EPS 3.1.3'!D$1,NoSettings_v3!$C$1:$AH$1,0)),"")</f>
        <v>0</v>
      </c>
      <c r="E1381" s="157">
        <f>IFERROR(INDEX(NoSettings_v3!$C$2:$AH$4612,MATCH('EPS 3.1.3'!$B1381,NoSettings_v3!$A$2:$A$4612,0),MATCH('EPS 3.1.3'!E$1,NoSettings_v3!$C$1:$AH$1,0)),"")</f>
        <v>0</v>
      </c>
      <c r="F1381" s="157">
        <f>IFERROR(INDEX(NoSettings_v3!$C$2:$AH$4612,MATCH('EPS 3.1.3'!$B1381,NoSettings_v3!$A$2:$A$4612,0),MATCH('EPS 3.1.3'!F$1,NoSettings_v3!$C$1:$AH$1,0)),"")</f>
        <v>0</v>
      </c>
      <c r="G1381" s="157">
        <f>IFERROR(INDEX(NoSettings_v3!$C$2:$AH$4612,MATCH('EPS 3.1.3'!$B1381,NoSettings_v3!$A$2:$A$4612,0),MATCH('EPS 3.1.3'!G$1,NoSettings_v3!$C$1:$AH$1,0)),"")</f>
        <v>0</v>
      </c>
      <c r="H1381" s="157">
        <f>IFERROR(INDEX(NoSettings_v3!$C$2:$AH$4612,MATCH('EPS 3.1.3'!$B1381,NoSettings_v3!$A$2:$A$4612,0),MATCH('EPS 3.1.3'!H$1,NoSettings_v3!$C$1:$AH$1,0)),"")</f>
        <v>0</v>
      </c>
      <c r="I1381" s="157">
        <f>IFERROR(INDEX(NoSettings_v3!$C$2:$AH$4612,MATCH('EPS 3.1.3'!$B1381,NoSettings_v3!$A$2:$A$4612,0),MATCH('EPS 3.1.3'!I$1,NoSettings_v3!$C$1:$AH$1,0)),"")</f>
        <v>0</v>
      </c>
      <c r="J1381" s="157">
        <f>IFERROR(INDEX(NoSettings_v3!$C$2:$AH$4612,MATCH('EPS 3.1.3'!$B1381,NoSettings_v3!$A$2:$A$4612,0),MATCH('EPS 3.1.3'!J$1,NoSettings_v3!$C$1:$AH$1,0)),"")</f>
        <v>0</v>
      </c>
      <c r="K1381" s="157">
        <f>IFERROR(INDEX(NoSettings_v3!$C$2:$AH$4612,MATCH('EPS 3.1.3'!$B1381,NoSettings_v3!$A$2:$A$4612,0),MATCH('EPS 3.1.3'!K$1,NoSettings_v3!$C$1:$AH$1,0)),"")</f>
        <v>0</v>
      </c>
      <c r="L1381" s="157">
        <f>IFERROR(INDEX(NoSettings_v3!$C$2:$AH$4612,MATCH('EPS 3.1.3'!$B1381,NoSettings_v3!$A$2:$A$4612,0),MATCH('EPS 3.1.3'!L$1,NoSettings_v3!$C$1:$AH$1,0)),"")</f>
        <v>0</v>
      </c>
      <c r="M1381" s="157">
        <f>IFERROR(INDEX(NoSettings_v3!$C$2:$AH$4612,MATCH('EPS 3.1.3'!$B1381,NoSettings_v3!$A$2:$A$4612,0),MATCH('EPS 3.1.3'!M$1,NoSettings_v3!$C$1:$AH$1,0)),"")</f>
        <v>0</v>
      </c>
      <c r="N1381" s="157">
        <f>IFERROR(INDEX(NoSettings_v3!$C$2:$AH$4612,MATCH('EPS 3.1.3'!$B1381,NoSettings_v3!$A$2:$A$4612,0),MATCH('EPS 3.1.3'!N$1,NoSettings_v3!$C$1:$AH$1,0)),"")</f>
        <v>0</v>
      </c>
      <c r="O1381" s="157">
        <f>IFERROR(INDEX(NoSettings_v3!$C$2:$AH$4612,MATCH('EPS 3.1.3'!$B1381,NoSettings_v3!$A$2:$A$4612,0),MATCH('EPS 3.1.3'!O$1,NoSettings_v3!$C$1:$AH$1,0)),"")</f>
        <v>0</v>
      </c>
      <c r="P1381" s="157">
        <f>IFERROR(INDEX(NoSettings_v3!$C$2:$AH$4612,MATCH('EPS 3.1.3'!$B1381,NoSettings_v3!$A$2:$A$4612,0),MATCH('EPS 3.1.3'!P$1,NoSettings_v3!$C$1:$AH$1,0)),"")</f>
        <v>0</v>
      </c>
      <c r="Q1381" s="157">
        <f>IFERROR(INDEX(NoSettings_v3!$C$2:$AH$4612,MATCH('EPS 3.1.3'!$B1381,NoSettings_v3!$A$2:$A$4612,0),MATCH('EPS 3.1.3'!Q$1,NoSettings_v3!$C$1:$AH$1,0)),"")</f>
        <v>0</v>
      </c>
      <c r="R1381" s="157">
        <f>IFERROR(INDEX(NoSettings_v3!$C$2:$AH$4612,MATCH('EPS 3.1.3'!$B1381,NoSettings_v3!$A$2:$A$4612,0),MATCH('EPS 3.1.3'!R$1,NoSettings_v3!$C$1:$AH$1,0)),"")</f>
        <v>0</v>
      </c>
      <c r="S1381" s="157">
        <f>IFERROR(INDEX(NoSettings_v3!$C$2:$AH$4612,MATCH('EPS 3.1.3'!$B1381,NoSettings_v3!$A$2:$A$4612,0),MATCH('EPS 3.1.3'!S$1,NoSettings_v3!$C$1:$AH$1,0)),"")</f>
        <v>0</v>
      </c>
      <c r="T1381" s="157">
        <f>IFERROR(INDEX(NoSettings_v3!$C$2:$AH$4612,MATCH('EPS 3.1.3'!$B1381,NoSettings_v3!$A$2:$A$4612,0),MATCH('EPS 3.1.3'!T$1,NoSettings_v3!$C$1:$AH$1,0)),"")</f>
        <v>0</v>
      </c>
      <c r="U1381" s="157">
        <f>IFERROR(INDEX(NoSettings_v3!$C$2:$AH$4612,MATCH('EPS 3.1.3'!$B1381,NoSettings_v3!$A$2:$A$4612,0),MATCH('EPS 3.1.3'!U$1,NoSettings_v3!$C$1:$AH$1,0)),"")</f>
        <v>0</v>
      </c>
      <c r="V1381" s="157">
        <f>IFERROR(INDEX(NoSettings_v3!$C$2:$AH$4612,MATCH('EPS 3.1.3'!$B1381,NoSettings_v3!$A$2:$A$4612,0),MATCH('EPS 3.1.3'!V$1,NoSettings_v3!$C$1:$AH$1,0)),"")</f>
        <v>0</v>
      </c>
      <c r="W1381" s="157">
        <f>IFERROR(INDEX(NoSettings_v3!$C$2:$AH$4612,MATCH('EPS 3.1.3'!$B1381,NoSettings_v3!$A$2:$A$4612,0),MATCH('EPS 3.1.3'!W$1,NoSettings_v3!$C$1:$AH$1,0)),"")</f>
        <v>0</v>
      </c>
      <c r="X1381" s="157">
        <f>IFERROR(INDEX(NoSettings_v3!$C$2:$AH$4612,MATCH('EPS 3.1.3'!$B1381,NoSettings_v3!$A$2:$A$4612,0),MATCH('EPS 3.1.3'!X$1,NoSettings_v3!$C$1:$AH$1,0)),"")</f>
        <v>0</v>
      </c>
      <c r="Y1381" s="157">
        <f>IFERROR(INDEX(NoSettings_v3!$C$2:$AH$4612,MATCH('EPS 3.1.3'!$B1381,NoSettings_v3!$A$2:$A$4612,0),MATCH('EPS 3.1.3'!Y$1,NoSettings_v3!$C$1:$AH$1,0)),"")</f>
        <v>0</v>
      </c>
      <c r="Z1381" s="157">
        <f>IFERROR(INDEX(NoSettings_v3!$C$2:$AH$4612,MATCH('EPS 3.1.3'!$B1381,NoSettings_v3!$A$2:$A$4612,0),MATCH('EPS 3.1.3'!Z$1,NoSettings_v3!$C$1:$AH$1,0)),"")</f>
        <v>0</v>
      </c>
      <c r="AA1381" s="157">
        <f>IFERROR(INDEX(NoSettings_v3!$C$2:$AH$4612,MATCH('EPS 3.1.3'!$B1381,NoSettings_v3!$A$2:$A$4612,0),MATCH('EPS 3.1.3'!AA$1,NoSettings_v3!$C$1:$AH$1,0)),"")</f>
        <v>0</v>
      </c>
      <c r="AB1381" s="157">
        <f>IFERROR(INDEX(NoSettings_v3!$C$2:$AH$4612,MATCH('EPS 3.1.3'!$B1381,NoSettings_v3!$A$2:$A$4612,0),MATCH('EPS 3.1.3'!AB$1,NoSettings_v3!$C$1:$AH$1,0)),"")</f>
        <v>0</v>
      </c>
      <c r="AC1381" s="157">
        <f>IFERROR(INDEX(NoSettings_v3!$C$2:$AH$4612,MATCH('EPS 3.1.3'!$B1381,NoSettings_v3!$A$2:$A$4612,0),MATCH('EPS 3.1.3'!AC$1,NoSettings_v3!$C$1:$AH$1,0)),"")</f>
        <v>0</v>
      </c>
      <c r="AD1381" s="157">
        <f>IFERROR(INDEX(NoSettings_v3!$C$2:$AH$4612,MATCH('EPS 3.1.3'!$B1381,NoSettings_v3!$A$2:$A$4612,0),MATCH('EPS 3.1.3'!AD$1,NoSettings_v3!$C$1:$AH$1,0)),"")</f>
        <v>0</v>
      </c>
      <c r="AE1381" s="157">
        <f>IFERROR(INDEX(NoSettings_v3!$C$2:$AH$4612,MATCH('EPS 3.1.3'!$B1381,NoSettings_v3!$A$2:$A$4612,0),MATCH('EPS 3.1.3'!AE$1,NoSettings_v3!$C$1:$AH$1,0)),"")</f>
        <v>0</v>
      </c>
      <c r="AF1381" s="157">
        <f>IFERROR(INDEX(NoSettings_v3!$C$2:$AH$4612,MATCH('EPS 3.1.3'!$B1381,NoSettings_v3!$A$2:$A$4612,0),MATCH('EPS 3.1.3'!AF$1,NoSettings_v3!$C$1:$AH$1,0)),"")</f>
        <v>0</v>
      </c>
      <c r="AG1381" s="157">
        <f>IFERROR(INDEX(NoSettings_v3!$C$2:$AH$4612,MATCH('EPS 3.1.3'!$B1381,NoSettings_v3!$A$2:$A$4612,0),MATCH('EPS 3.1.3'!AG$1,NoSettings_v3!$C$1:$AH$1,0)),"")</f>
        <v>0</v>
      </c>
      <c r="AH1381" s="157">
        <f>IFERROR(INDEX(NoSettings_v3!$C$2:$AH$4612,MATCH('EPS 3.1.3'!$B1381,NoSettings_v3!$A$2:$A$4612,0),MATCH('EPS 3.1.3'!AH$1,NoSettings_v3!$C$1:$AH$1,0)),"")</f>
        <v>0</v>
      </c>
      <c r="AI1381" s="157">
        <f>IFERROR(INDEX(NoSettings_v3!$C$2:$AH$4612,MATCH('EPS 3.1.3'!$B1381,NoSettings_v3!$A$2:$A$4612,0),MATCH('EPS 3.1.3'!AI$1,NoSettings_v3!$C$1:$AH$1,0)),"")</f>
        <v>0</v>
      </c>
    </row>
    <row r="1382" spans="1:35" x14ac:dyDescent="0.35">
      <c r="B1382" s="161" t="s">
        <v>2097</v>
      </c>
      <c r="C1382" s="127" t="s">
        <v>964</v>
      </c>
      <c r="D1382" s="157">
        <f>IFERROR(INDEX(NoSettings_v3!$C$2:$AH$4612,MATCH('EPS 3.1.3'!$B1382,NoSettings_v3!$A$2:$A$4612,0),MATCH('EPS 3.1.3'!D$1,NoSettings_v3!$C$1:$AH$1,0)),"")</f>
        <v>0</v>
      </c>
      <c r="E1382" s="157">
        <f>IFERROR(INDEX(NoSettings_v3!$C$2:$AH$4612,MATCH('EPS 3.1.3'!$B1382,NoSettings_v3!$A$2:$A$4612,0),MATCH('EPS 3.1.3'!E$1,NoSettings_v3!$C$1:$AH$1,0)),"")</f>
        <v>0</v>
      </c>
      <c r="F1382" s="157">
        <f>IFERROR(INDEX(NoSettings_v3!$C$2:$AH$4612,MATCH('EPS 3.1.3'!$B1382,NoSettings_v3!$A$2:$A$4612,0),MATCH('EPS 3.1.3'!F$1,NoSettings_v3!$C$1:$AH$1,0)),"")</f>
        <v>0</v>
      </c>
      <c r="G1382" s="157">
        <f>IFERROR(INDEX(NoSettings_v3!$C$2:$AH$4612,MATCH('EPS 3.1.3'!$B1382,NoSettings_v3!$A$2:$A$4612,0),MATCH('EPS 3.1.3'!G$1,NoSettings_v3!$C$1:$AH$1,0)),"")</f>
        <v>0</v>
      </c>
      <c r="H1382" s="157">
        <f>IFERROR(INDEX(NoSettings_v3!$C$2:$AH$4612,MATCH('EPS 3.1.3'!$B1382,NoSettings_v3!$A$2:$A$4612,0),MATCH('EPS 3.1.3'!H$1,NoSettings_v3!$C$1:$AH$1,0)),"")</f>
        <v>0</v>
      </c>
      <c r="I1382" s="157">
        <f>IFERROR(INDEX(NoSettings_v3!$C$2:$AH$4612,MATCH('EPS 3.1.3'!$B1382,NoSettings_v3!$A$2:$A$4612,0),MATCH('EPS 3.1.3'!I$1,NoSettings_v3!$C$1:$AH$1,0)),"")</f>
        <v>0</v>
      </c>
      <c r="J1382" s="157">
        <f>IFERROR(INDEX(NoSettings_v3!$C$2:$AH$4612,MATCH('EPS 3.1.3'!$B1382,NoSettings_v3!$A$2:$A$4612,0),MATCH('EPS 3.1.3'!J$1,NoSettings_v3!$C$1:$AH$1,0)),"")</f>
        <v>0</v>
      </c>
      <c r="K1382" s="157">
        <f>IFERROR(INDEX(NoSettings_v3!$C$2:$AH$4612,MATCH('EPS 3.1.3'!$B1382,NoSettings_v3!$A$2:$A$4612,0),MATCH('EPS 3.1.3'!K$1,NoSettings_v3!$C$1:$AH$1,0)),"")</f>
        <v>0</v>
      </c>
      <c r="L1382" s="157">
        <f>IFERROR(INDEX(NoSettings_v3!$C$2:$AH$4612,MATCH('EPS 3.1.3'!$B1382,NoSettings_v3!$A$2:$A$4612,0),MATCH('EPS 3.1.3'!L$1,NoSettings_v3!$C$1:$AH$1,0)),"")</f>
        <v>0</v>
      </c>
      <c r="M1382" s="157">
        <f>IFERROR(INDEX(NoSettings_v3!$C$2:$AH$4612,MATCH('EPS 3.1.3'!$B1382,NoSettings_v3!$A$2:$A$4612,0),MATCH('EPS 3.1.3'!M$1,NoSettings_v3!$C$1:$AH$1,0)),"")</f>
        <v>0</v>
      </c>
      <c r="N1382" s="157">
        <f>IFERROR(INDEX(NoSettings_v3!$C$2:$AH$4612,MATCH('EPS 3.1.3'!$B1382,NoSettings_v3!$A$2:$A$4612,0),MATCH('EPS 3.1.3'!N$1,NoSettings_v3!$C$1:$AH$1,0)),"")</f>
        <v>0</v>
      </c>
      <c r="O1382" s="157">
        <f>IFERROR(INDEX(NoSettings_v3!$C$2:$AH$4612,MATCH('EPS 3.1.3'!$B1382,NoSettings_v3!$A$2:$A$4612,0),MATCH('EPS 3.1.3'!O$1,NoSettings_v3!$C$1:$AH$1,0)),"")</f>
        <v>0</v>
      </c>
      <c r="P1382" s="157">
        <f>IFERROR(INDEX(NoSettings_v3!$C$2:$AH$4612,MATCH('EPS 3.1.3'!$B1382,NoSettings_v3!$A$2:$A$4612,0),MATCH('EPS 3.1.3'!P$1,NoSettings_v3!$C$1:$AH$1,0)),"")</f>
        <v>0</v>
      </c>
      <c r="Q1382" s="157">
        <f>IFERROR(INDEX(NoSettings_v3!$C$2:$AH$4612,MATCH('EPS 3.1.3'!$B1382,NoSettings_v3!$A$2:$A$4612,0),MATCH('EPS 3.1.3'!Q$1,NoSettings_v3!$C$1:$AH$1,0)),"")</f>
        <v>0</v>
      </c>
      <c r="R1382" s="157">
        <f>IFERROR(INDEX(NoSettings_v3!$C$2:$AH$4612,MATCH('EPS 3.1.3'!$B1382,NoSettings_v3!$A$2:$A$4612,0),MATCH('EPS 3.1.3'!R$1,NoSettings_v3!$C$1:$AH$1,0)),"")</f>
        <v>0</v>
      </c>
      <c r="S1382" s="157">
        <f>IFERROR(INDEX(NoSettings_v3!$C$2:$AH$4612,MATCH('EPS 3.1.3'!$B1382,NoSettings_v3!$A$2:$A$4612,0),MATCH('EPS 3.1.3'!S$1,NoSettings_v3!$C$1:$AH$1,0)),"")</f>
        <v>0</v>
      </c>
      <c r="T1382" s="157">
        <f>IFERROR(INDEX(NoSettings_v3!$C$2:$AH$4612,MATCH('EPS 3.1.3'!$B1382,NoSettings_v3!$A$2:$A$4612,0),MATCH('EPS 3.1.3'!T$1,NoSettings_v3!$C$1:$AH$1,0)),"")</f>
        <v>0</v>
      </c>
      <c r="U1382" s="157">
        <f>IFERROR(INDEX(NoSettings_v3!$C$2:$AH$4612,MATCH('EPS 3.1.3'!$B1382,NoSettings_v3!$A$2:$A$4612,0),MATCH('EPS 3.1.3'!U$1,NoSettings_v3!$C$1:$AH$1,0)),"")</f>
        <v>0</v>
      </c>
      <c r="V1382" s="157">
        <f>IFERROR(INDEX(NoSettings_v3!$C$2:$AH$4612,MATCH('EPS 3.1.3'!$B1382,NoSettings_v3!$A$2:$A$4612,0),MATCH('EPS 3.1.3'!V$1,NoSettings_v3!$C$1:$AH$1,0)),"")</f>
        <v>0</v>
      </c>
      <c r="W1382" s="157">
        <f>IFERROR(INDEX(NoSettings_v3!$C$2:$AH$4612,MATCH('EPS 3.1.3'!$B1382,NoSettings_v3!$A$2:$A$4612,0),MATCH('EPS 3.1.3'!W$1,NoSettings_v3!$C$1:$AH$1,0)),"")</f>
        <v>0</v>
      </c>
      <c r="X1382" s="157">
        <f>IFERROR(INDEX(NoSettings_v3!$C$2:$AH$4612,MATCH('EPS 3.1.3'!$B1382,NoSettings_v3!$A$2:$A$4612,0),MATCH('EPS 3.1.3'!X$1,NoSettings_v3!$C$1:$AH$1,0)),"")</f>
        <v>0</v>
      </c>
      <c r="Y1382" s="157">
        <f>IFERROR(INDEX(NoSettings_v3!$C$2:$AH$4612,MATCH('EPS 3.1.3'!$B1382,NoSettings_v3!$A$2:$A$4612,0),MATCH('EPS 3.1.3'!Y$1,NoSettings_v3!$C$1:$AH$1,0)),"")</f>
        <v>0</v>
      </c>
      <c r="Z1382" s="157">
        <f>IFERROR(INDEX(NoSettings_v3!$C$2:$AH$4612,MATCH('EPS 3.1.3'!$B1382,NoSettings_v3!$A$2:$A$4612,0),MATCH('EPS 3.1.3'!Z$1,NoSettings_v3!$C$1:$AH$1,0)),"")</f>
        <v>0</v>
      </c>
      <c r="AA1382" s="157">
        <f>IFERROR(INDEX(NoSettings_v3!$C$2:$AH$4612,MATCH('EPS 3.1.3'!$B1382,NoSettings_v3!$A$2:$A$4612,0),MATCH('EPS 3.1.3'!AA$1,NoSettings_v3!$C$1:$AH$1,0)),"")</f>
        <v>0</v>
      </c>
      <c r="AB1382" s="157">
        <f>IFERROR(INDEX(NoSettings_v3!$C$2:$AH$4612,MATCH('EPS 3.1.3'!$B1382,NoSettings_v3!$A$2:$A$4612,0),MATCH('EPS 3.1.3'!AB$1,NoSettings_v3!$C$1:$AH$1,0)),"")</f>
        <v>0</v>
      </c>
      <c r="AC1382" s="157">
        <f>IFERROR(INDEX(NoSettings_v3!$C$2:$AH$4612,MATCH('EPS 3.1.3'!$B1382,NoSettings_v3!$A$2:$A$4612,0),MATCH('EPS 3.1.3'!AC$1,NoSettings_v3!$C$1:$AH$1,0)),"")</f>
        <v>0</v>
      </c>
      <c r="AD1382" s="157">
        <f>IFERROR(INDEX(NoSettings_v3!$C$2:$AH$4612,MATCH('EPS 3.1.3'!$B1382,NoSettings_v3!$A$2:$A$4612,0),MATCH('EPS 3.1.3'!AD$1,NoSettings_v3!$C$1:$AH$1,0)),"")</f>
        <v>0</v>
      </c>
      <c r="AE1382" s="157">
        <f>IFERROR(INDEX(NoSettings_v3!$C$2:$AH$4612,MATCH('EPS 3.1.3'!$B1382,NoSettings_v3!$A$2:$A$4612,0),MATCH('EPS 3.1.3'!AE$1,NoSettings_v3!$C$1:$AH$1,0)),"")</f>
        <v>0</v>
      </c>
      <c r="AF1382" s="157">
        <f>IFERROR(INDEX(NoSettings_v3!$C$2:$AH$4612,MATCH('EPS 3.1.3'!$B1382,NoSettings_v3!$A$2:$A$4612,0),MATCH('EPS 3.1.3'!AF$1,NoSettings_v3!$C$1:$AH$1,0)),"")</f>
        <v>0</v>
      </c>
      <c r="AG1382" s="157">
        <f>IFERROR(INDEX(NoSettings_v3!$C$2:$AH$4612,MATCH('EPS 3.1.3'!$B1382,NoSettings_v3!$A$2:$A$4612,0),MATCH('EPS 3.1.3'!AG$1,NoSettings_v3!$C$1:$AH$1,0)),"")</f>
        <v>0</v>
      </c>
      <c r="AH1382" s="157">
        <f>IFERROR(INDEX(NoSettings_v3!$C$2:$AH$4612,MATCH('EPS 3.1.3'!$B1382,NoSettings_v3!$A$2:$A$4612,0),MATCH('EPS 3.1.3'!AH$1,NoSettings_v3!$C$1:$AH$1,0)),"")</f>
        <v>0</v>
      </c>
      <c r="AI1382" s="157">
        <f>IFERROR(INDEX(NoSettings_v3!$C$2:$AH$4612,MATCH('EPS 3.1.3'!$B1382,NoSettings_v3!$A$2:$A$4612,0),MATCH('EPS 3.1.3'!AI$1,NoSettings_v3!$C$1:$AH$1,0)),"")</f>
        <v>0</v>
      </c>
    </row>
    <row r="1383" spans="1:35" x14ac:dyDescent="0.35">
      <c r="B1383" s="161" t="s">
        <v>2098</v>
      </c>
      <c r="C1383" s="127" t="s">
        <v>964</v>
      </c>
      <c r="D1383" s="157">
        <f>IFERROR(INDEX(NoSettings_v3!$C$2:$AH$4612,MATCH('EPS 3.1.3'!$B1383,NoSettings_v3!$A$2:$A$4612,0),MATCH('EPS 3.1.3'!D$1,NoSettings_v3!$C$1:$AH$1,0)),"")</f>
        <v>0</v>
      </c>
      <c r="E1383" s="157">
        <f>IFERROR(INDEX(NoSettings_v3!$C$2:$AH$4612,MATCH('EPS 3.1.3'!$B1383,NoSettings_v3!$A$2:$A$4612,0),MATCH('EPS 3.1.3'!E$1,NoSettings_v3!$C$1:$AH$1,0)),"")</f>
        <v>0</v>
      </c>
      <c r="F1383" s="157">
        <f>IFERROR(INDEX(NoSettings_v3!$C$2:$AH$4612,MATCH('EPS 3.1.3'!$B1383,NoSettings_v3!$A$2:$A$4612,0),MATCH('EPS 3.1.3'!F$1,NoSettings_v3!$C$1:$AH$1,0)),"")</f>
        <v>0</v>
      </c>
      <c r="G1383" s="157">
        <f>IFERROR(INDEX(NoSettings_v3!$C$2:$AH$4612,MATCH('EPS 3.1.3'!$B1383,NoSettings_v3!$A$2:$A$4612,0),MATCH('EPS 3.1.3'!G$1,NoSettings_v3!$C$1:$AH$1,0)),"")</f>
        <v>0</v>
      </c>
      <c r="H1383" s="157">
        <f>IFERROR(INDEX(NoSettings_v3!$C$2:$AH$4612,MATCH('EPS 3.1.3'!$B1383,NoSettings_v3!$A$2:$A$4612,0),MATCH('EPS 3.1.3'!H$1,NoSettings_v3!$C$1:$AH$1,0)),"")</f>
        <v>0</v>
      </c>
      <c r="I1383" s="157">
        <f>IFERROR(INDEX(NoSettings_v3!$C$2:$AH$4612,MATCH('EPS 3.1.3'!$B1383,NoSettings_v3!$A$2:$A$4612,0),MATCH('EPS 3.1.3'!I$1,NoSettings_v3!$C$1:$AH$1,0)),"")</f>
        <v>0</v>
      </c>
      <c r="J1383" s="157">
        <f>IFERROR(INDEX(NoSettings_v3!$C$2:$AH$4612,MATCH('EPS 3.1.3'!$B1383,NoSettings_v3!$A$2:$A$4612,0),MATCH('EPS 3.1.3'!J$1,NoSettings_v3!$C$1:$AH$1,0)),"")</f>
        <v>0</v>
      </c>
      <c r="K1383" s="157">
        <f>IFERROR(INDEX(NoSettings_v3!$C$2:$AH$4612,MATCH('EPS 3.1.3'!$B1383,NoSettings_v3!$A$2:$A$4612,0),MATCH('EPS 3.1.3'!K$1,NoSettings_v3!$C$1:$AH$1,0)),"")</f>
        <v>0</v>
      </c>
      <c r="L1383" s="157">
        <f>IFERROR(INDEX(NoSettings_v3!$C$2:$AH$4612,MATCH('EPS 3.1.3'!$B1383,NoSettings_v3!$A$2:$A$4612,0),MATCH('EPS 3.1.3'!L$1,NoSettings_v3!$C$1:$AH$1,0)),"")</f>
        <v>0</v>
      </c>
      <c r="M1383" s="157">
        <f>IFERROR(INDEX(NoSettings_v3!$C$2:$AH$4612,MATCH('EPS 3.1.3'!$B1383,NoSettings_v3!$A$2:$A$4612,0),MATCH('EPS 3.1.3'!M$1,NoSettings_v3!$C$1:$AH$1,0)),"")</f>
        <v>0</v>
      </c>
      <c r="N1383" s="157">
        <f>IFERROR(INDEX(NoSettings_v3!$C$2:$AH$4612,MATCH('EPS 3.1.3'!$B1383,NoSettings_v3!$A$2:$A$4612,0),MATCH('EPS 3.1.3'!N$1,NoSettings_v3!$C$1:$AH$1,0)),"")</f>
        <v>0</v>
      </c>
      <c r="O1383" s="157">
        <f>IFERROR(INDEX(NoSettings_v3!$C$2:$AH$4612,MATCH('EPS 3.1.3'!$B1383,NoSettings_v3!$A$2:$A$4612,0),MATCH('EPS 3.1.3'!O$1,NoSettings_v3!$C$1:$AH$1,0)),"")</f>
        <v>0</v>
      </c>
      <c r="P1383" s="157">
        <f>IFERROR(INDEX(NoSettings_v3!$C$2:$AH$4612,MATCH('EPS 3.1.3'!$B1383,NoSettings_v3!$A$2:$A$4612,0),MATCH('EPS 3.1.3'!P$1,NoSettings_v3!$C$1:$AH$1,0)),"")</f>
        <v>0</v>
      </c>
      <c r="Q1383" s="157">
        <f>IFERROR(INDEX(NoSettings_v3!$C$2:$AH$4612,MATCH('EPS 3.1.3'!$B1383,NoSettings_v3!$A$2:$A$4612,0),MATCH('EPS 3.1.3'!Q$1,NoSettings_v3!$C$1:$AH$1,0)),"")</f>
        <v>0</v>
      </c>
      <c r="R1383" s="157">
        <f>IFERROR(INDEX(NoSettings_v3!$C$2:$AH$4612,MATCH('EPS 3.1.3'!$B1383,NoSettings_v3!$A$2:$A$4612,0),MATCH('EPS 3.1.3'!R$1,NoSettings_v3!$C$1:$AH$1,0)),"")</f>
        <v>0</v>
      </c>
      <c r="S1383" s="157">
        <f>IFERROR(INDEX(NoSettings_v3!$C$2:$AH$4612,MATCH('EPS 3.1.3'!$B1383,NoSettings_v3!$A$2:$A$4612,0),MATCH('EPS 3.1.3'!S$1,NoSettings_v3!$C$1:$AH$1,0)),"")</f>
        <v>0</v>
      </c>
      <c r="T1383" s="157">
        <f>IFERROR(INDEX(NoSettings_v3!$C$2:$AH$4612,MATCH('EPS 3.1.3'!$B1383,NoSettings_v3!$A$2:$A$4612,0),MATCH('EPS 3.1.3'!T$1,NoSettings_v3!$C$1:$AH$1,0)),"")</f>
        <v>0</v>
      </c>
      <c r="U1383" s="157">
        <f>IFERROR(INDEX(NoSettings_v3!$C$2:$AH$4612,MATCH('EPS 3.1.3'!$B1383,NoSettings_v3!$A$2:$A$4612,0),MATCH('EPS 3.1.3'!U$1,NoSettings_v3!$C$1:$AH$1,0)),"")</f>
        <v>0</v>
      </c>
      <c r="V1383" s="157">
        <f>IFERROR(INDEX(NoSettings_v3!$C$2:$AH$4612,MATCH('EPS 3.1.3'!$B1383,NoSettings_v3!$A$2:$A$4612,0),MATCH('EPS 3.1.3'!V$1,NoSettings_v3!$C$1:$AH$1,0)),"")</f>
        <v>0</v>
      </c>
      <c r="W1383" s="157">
        <f>IFERROR(INDEX(NoSettings_v3!$C$2:$AH$4612,MATCH('EPS 3.1.3'!$B1383,NoSettings_v3!$A$2:$A$4612,0),MATCH('EPS 3.1.3'!W$1,NoSettings_v3!$C$1:$AH$1,0)),"")</f>
        <v>0</v>
      </c>
      <c r="X1383" s="157">
        <f>IFERROR(INDEX(NoSettings_v3!$C$2:$AH$4612,MATCH('EPS 3.1.3'!$B1383,NoSettings_v3!$A$2:$A$4612,0),MATCH('EPS 3.1.3'!X$1,NoSettings_v3!$C$1:$AH$1,0)),"")</f>
        <v>0</v>
      </c>
      <c r="Y1383" s="157">
        <f>IFERROR(INDEX(NoSettings_v3!$C$2:$AH$4612,MATCH('EPS 3.1.3'!$B1383,NoSettings_v3!$A$2:$A$4612,0),MATCH('EPS 3.1.3'!Y$1,NoSettings_v3!$C$1:$AH$1,0)),"")</f>
        <v>0</v>
      </c>
      <c r="Z1383" s="157">
        <f>IFERROR(INDEX(NoSettings_v3!$C$2:$AH$4612,MATCH('EPS 3.1.3'!$B1383,NoSettings_v3!$A$2:$A$4612,0),MATCH('EPS 3.1.3'!Z$1,NoSettings_v3!$C$1:$AH$1,0)),"")</f>
        <v>0</v>
      </c>
      <c r="AA1383" s="157">
        <f>IFERROR(INDEX(NoSettings_v3!$C$2:$AH$4612,MATCH('EPS 3.1.3'!$B1383,NoSettings_v3!$A$2:$A$4612,0),MATCH('EPS 3.1.3'!AA$1,NoSettings_v3!$C$1:$AH$1,0)),"")</f>
        <v>0</v>
      </c>
      <c r="AB1383" s="157">
        <f>IFERROR(INDEX(NoSettings_v3!$C$2:$AH$4612,MATCH('EPS 3.1.3'!$B1383,NoSettings_v3!$A$2:$A$4612,0),MATCH('EPS 3.1.3'!AB$1,NoSettings_v3!$C$1:$AH$1,0)),"")</f>
        <v>0</v>
      </c>
      <c r="AC1383" s="157">
        <f>IFERROR(INDEX(NoSettings_v3!$C$2:$AH$4612,MATCH('EPS 3.1.3'!$B1383,NoSettings_v3!$A$2:$A$4612,0),MATCH('EPS 3.1.3'!AC$1,NoSettings_v3!$C$1:$AH$1,0)),"")</f>
        <v>0</v>
      </c>
      <c r="AD1383" s="157">
        <f>IFERROR(INDEX(NoSettings_v3!$C$2:$AH$4612,MATCH('EPS 3.1.3'!$B1383,NoSettings_v3!$A$2:$A$4612,0),MATCH('EPS 3.1.3'!AD$1,NoSettings_v3!$C$1:$AH$1,0)),"")</f>
        <v>0</v>
      </c>
      <c r="AE1383" s="157">
        <f>IFERROR(INDEX(NoSettings_v3!$C$2:$AH$4612,MATCH('EPS 3.1.3'!$B1383,NoSettings_v3!$A$2:$A$4612,0),MATCH('EPS 3.1.3'!AE$1,NoSettings_v3!$C$1:$AH$1,0)),"")</f>
        <v>0</v>
      </c>
      <c r="AF1383" s="157">
        <f>IFERROR(INDEX(NoSettings_v3!$C$2:$AH$4612,MATCH('EPS 3.1.3'!$B1383,NoSettings_v3!$A$2:$A$4612,0),MATCH('EPS 3.1.3'!AF$1,NoSettings_v3!$C$1:$AH$1,0)),"")</f>
        <v>0</v>
      </c>
      <c r="AG1383" s="157">
        <f>IFERROR(INDEX(NoSettings_v3!$C$2:$AH$4612,MATCH('EPS 3.1.3'!$B1383,NoSettings_v3!$A$2:$A$4612,0),MATCH('EPS 3.1.3'!AG$1,NoSettings_v3!$C$1:$AH$1,0)),"")</f>
        <v>0</v>
      </c>
      <c r="AH1383" s="157">
        <f>IFERROR(INDEX(NoSettings_v3!$C$2:$AH$4612,MATCH('EPS 3.1.3'!$B1383,NoSettings_v3!$A$2:$A$4612,0),MATCH('EPS 3.1.3'!AH$1,NoSettings_v3!$C$1:$AH$1,0)),"")</f>
        <v>0</v>
      </c>
      <c r="AI1383" s="157">
        <f>IFERROR(INDEX(NoSettings_v3!$C$2:$AH$4612,MATCH('EPS 3.1.3'!$B1383,NoSettings_v3!$A$2:$A$4612,0),MATCH('EPS 3.1.3'!AI$1,NoSettings_v3!$C$1:$AH$1,0)),"")</f>
        <v>0</v>
      </c>
    </row>
    <row r="1384" spans="1:35" x14ac:dyDescent="0.35">
      <c r="B1384" s="161" t="s">
        <v>2099</v>
      </c>
      <c r="C1384" s="127" t="s">
        <v>964</v>
      </c>
      <c r="D1384" s="157">
        <f>IFERROR(INDEX(NoSettings_v3!$C$2:$AH$4612,MATCH('EPS 3.1.3'!$B1384,NoSettings_v3!$A$2:$A$4612,0),MATCH('EPS 3.1.3'!D$1,NoSettings_v3!$C$1:$AH$1,0)),"")</f>
        <v>0</v>
      </c>
      <c r="E1384" s="157">
        <f>IFERROR(INDEX(NoSettings_v3!$C$2:$AH$4612,MATCH('EPS 3.1.3'!$B1384,NoSettings_v3!$A$2:$A$4612,0),MATCH('EPS 3.1.3'!E$1,NoSettings_v3!$C$1:$AH$1,0)),"")</f>
        <v>0</v>
      </c>
      <c r="F1384" s="157">
        <f>IFERROR(INDEX(NoSettings_v3!$C$2:$AH$4612,MATCH('EPS 3.1.3'!$B1384,NoSettings_v3!$A$2:$A$4612,0),MATCH('EPS 3.1.3'!F$1,NoSettings_v3!$C$1:$AH$1,0)),"")</f>
        <v>0</v>
      </c>
      <c r="G1384" s="157">
        <f>IFERROR(INDEX(NoSettings_v3!$C$2:$AH$4612,MATCH('EPS 3.1.3'!$B1384,NoSettings_v3!$A$2:$A$4612,0),MATCH('EPS 3.1.3'!G$1,NoSettings_v3!$C$1:$AH$1,0)),"")</f>
        <v>0</v>
      </c>
      <c r="H1384" s="157">
        <f>IFERROR(INDEX(NoSettings_v3!$C$2:$AH$4612,MATCH('EPS 3.1.3'!$B1384,NoSettings_v3!$A$2:$A$4612,0),MATCH('EPS 3.1.3'!H$1,NoSettings_v3!$C$1:$AH$1,0)),"")</f>
        <v>0</v>
      </c>
      <c r="I1384" s="157">
        <f>IFERROR(INDEX(NoSettings_v3!$C$2:$AH$4612,MATCH('EPS 3.1.3'!$B1384,NoSettings_v3!$A$2:$A$4612,0),MATCH('EPS 3.1.3'!I$1,NoSettings_v3!$C$1:$AH$1,0)),"")</f>
        <v>0</v>
      </c>
      <c r="J1384" s="157">
        <f>IFERROR(INDEX(NoSettings_v3!$C$2:$AH$4612,MATCH('EPS 3.1.3'!$B1384,NoSettings_v3!$A$2:$A$4612,0),MATCH('EPS 3.1.3'!J$1,NoSettings_v3!$C$1:$AH$1,0)),"")</f>
        <v>0</v>
      </c>
      <c r="K1384" s="157">
        <f>IFERROR(INDEX(NoSettings_v3!$C$2:$AH$4612,MATCH('EPS 3.1.3'!$B1384,NoSettings_v3!$A$2:$A$4612,0),MATCH('EPS 3.1.3'!K$1,NoSettings_v3!$C$1:$AH$1,0)),"")</f>
        <v>0</v>
      </c>
      <c r="L1384" s="157">
        <f>IFERROR(INDEX(NoSettings_v3!$C$2:$AH$4612,MATCH('EPS 3.1.3'!$B1384,NoSettings_v3!$A$2:$A$4612,0),MATCH('EPS 3.1.3'!L$1,NoSettings_v3!$C$1:$AH$1,0)),"")</f>
        <v>0</v>
      </c>
      <c r="M1384" s="157">
        <f>IFERROR(INDEX(NoSettings_v3!$C$2:$AH$4612,MATCH('EPS 3.1.3'!$B1384,NoSettings_v3!$A$2:$A$4612,0),MATCH('EPS 3.1.3'!M$1,NoSettings_v3!$C$1:$AH$1,0)),"")</f>
        <v>0</v>
      </c>
      <c r="N1384" s="157">
        <f>IFERROR(INDEX(NoSettings_v3!$C$2:$AH$4612,MATCH('EPS 3.1.3'!$B1384,NoSettings_v3!$A$2:$A$4612,0),MATCH('EPS 3.1.3'!N$1,NoSettings_v3!$C$1:$AH$1,0)),"")</f>
        <v>0</v>
      </c>
      <c r="O1384" s="157">
        <f>IFERROR(INDEX(NoSettings_v3!$C$2:$AH$4612,MATCH('EPS 3.1.3'!$B1384,NoSettings_v3!$A$2:$A$4612,0),MATCH('EPS 3.1.3'!O$1,NoSettings_v3!$C$1:$AH$1,0)),"")</f>
        <v>0</v>
      </c>
      <c r="P1384" s="157">
        <f>IFERROR(INDEX(NoSettings_v3!$C$2:$AH$4612,MATCH('EPS 3.1.3'!$B1384,NoSettings_v3!$A$2:$A$4612,0),MATCH('EPS 3.1.3'!P$1,NoSettings_v3!$C$1:$AH$1,0)),"")</f>
        <v>0</v>
      </c>
      <c r="Q1384" s="157">
        <f>IFERROR(INDEX(NoSettings_v3!$C$2:$AH$4612,MATCH('EPS 3.1.3'!$B1384,NoSettings_v3!$A$2:$A$4612,0),MATCH('EPS 3.1.3'!Q$1,NoSettings_v3!$C$1:$AH$1,0)),"")</f>
        <v>0</v>
      </c>
      <c r="R1384" s="157">
        <f>IFERROR(INDEX(NoSettings_v3!$C$2:$AH$4612,MATCH('EPS 3.1.3'!$B1384,NoSettings_v3!$A$2:$A$4612,0),MATCH('EPS 3.1.3'!R$1,NoSettings_v3!$C$1:$AH$1,0)),"")</f>
        <v>0</v>
      </c>
      <c r="S1384" s="157">
        <f>IFERROR(INDEX(NoSettings_v3!$C$2:$AH$4612,MATCH('EPS 3.1.3'!$B1384,NoSettings_v3!$A$2:$A$4612,0),MATCH('EPS 3.1.3'!S$1,NoSettings_v3!$C$1:$AH$1,0)),"")</f>
        <v>0</v>
      </c>
      <c r="T1384" s="157">
        <f>IFERROR(INDEX(NoSettings_v3!$C$2:$AH$4612,MATCH('EPS 3.1.3'!$B1384,NoSettings_v3!$A$2:$A$4612,0),MATCH('EPS 3.1.3'!T$1,NoSettings_v3!$C$1:$AH$1,0)),"")</f>
        <v>0</v>
      </c>
      <c r="U1384" s="157">
        <f>IFERROR(INDEX(NoSettings_v3!$C$2:$AH$4612,MATCH('EPS 3.1.3'!$B1384,NoSettings_v3!$A$2:$A$4612,0),MATCH('EPS 3.1.3'!U$1,NoSettings_v3!$C$1:$AH$1,0)),"")</f>
        <v>0</v>
      </c>
      <c r="V1384" s="157">
        <f>IFERROR(INDEX(NoSettings_v3!$C$2:$AH$4612,MATCH('EPS 3.1.3'!$B1384,NoSettings_v3!$A$2:$A$4612,0),MATCH('EPS 3.1.3'!V$1,NoSettings_v3!$C$1:$AH$1,0)),"")</f>
        <v>0</v>
      </c>
      <c r="W1384" s="157">
        <f>IFERROR(INDEX(NoSettings_v3!$C$2:$AH$4612,MATCH('EPS 3.1.3'!$B1384,NoSettings_v3!$A$2:$A$4612,0),MATCH('EPS 3.1.3'!W$1,NoSettings_v3!$C$1:$AH$1,0)),"")</f>
        <v>0</v>
      </c>
      <c r="X1384" s="157">
        <f>IFERROR(INDEX(NoSettings_v3!$C$2:$AH$4612,MATCH('EPS 3.1.3'!$B1384,NoSettings_v3!$A$2:$A$4612,0),MATCH('EPS 3.1.3'!X$1,NoSettings_v3!$C$1:$AH$1,0)),"")</f>
        <v>0</v>
      </c>
      <c r="Y1384" s="157">
        <f>IFERROR(INDEX(NoSettings_v3!$C$2:$AH$4612,MATCH('EPS 3.1.3'!$B1384,NoSettings_v3!$A$2:$A$4612,0),MATCH('EPS 3.1.3'!Y$1,NoSettings_v3!$C$1:$AH$1,0)),"")</f>
        <v>0</v>
      </c>
      <c r="Z1384" s="157">
        <f>IFERROR(INDEX(NoSettings_v3!$C$2:$AH$4612,MATCH('EPS 3.1.3'!$B1384,NoSettings_v3!$A$2:$A$4612,0),MATCH('EPS 3.1.3'!Z$1,NoSettings_v3!$C$1:$AH$1,0)),"")</f>
        <v>0</v>
      </c>
      <c r="AA1384" s="157">
        <f>IFERROR(INDEX(NoSettings_v3!$C$2:$AH$4612,MATCH('EPS 3.1.3'!$B1384,NoSettings_v3!$A$2:$A$4612,0),MATCH('EPS 3.1.3'!AA$1,NoSettings_v3!$C$1:$AH$1,0)),"")</f>
        <v>0</v>
      </c>
      <c r="AB1384" s="157">
        <f>IFERROR(INDEX(NoSettings_v3!$C$2:$AH$4612,MATCH('EPS 3.1.3'!$B1384,NoSettings_v3!$A$2:$A$4612,0),MATCH('EPS 3.1.3'!AB$1,NoSettings_v3!$C$1:$AH$1,0)),"")</f>
        <v>0</v>
      </c>
      <c r="AC1384" s="157">
        <f>IFERROR(INDEX(NoSettings_v3!$C$2:$AH$4612,MATCH('EPS 3.1.3'!$B1384,NoSettings_v3!$A$2:$A$4612,0),MATCH('EPS 3.1.3'!AC$1,NoSettings_v3!$C$1:$AH$1,0)),"")</f>
        <v>0</v>
      </c>
      <c r="AD1384" s="157">
        <f>IFERROR(INDEX(NoSettings_v3!$C$2:$AH$4612,MATCH('EPS 3.1.3'!$B1384,NoSettings_v3!$A$2:$A$4612,0),MATCH('EPS 3.1.3'!AD$1,NoSettings_v3!$C$1:$AH$1,0)),"")</f>
        <v>0</v>
      </c>
      <c r="AE1384" s="157">
        <f>IFERROR(INDEX(NoSettings_v3!$C$2:$AH$4612,MATCH('EPS 3.1.3'!$B1384,NoSettings_v3!$A$2:$A$4612,0),MATCH('EPS 3.1.3'!AE$1,NoSettings_v3!$C$1:$AH$1,0)),"")</f>
        <v>0</v>
      </c>
      <c r="AF1384" s="157">
        <f>IFERROR(INDEX(NoSettings_v3!$C$2:$AH$4612,MATCH('EPS 3.1.3'!$B1384,NoSettings_v3!$A$2:$A$4612,0),MATCH('EPS 3.1.3'!AF$1,NoSettings_v3!$C$1:$AH$1,0)),"")</f>
        <v>0</v>
      </c>
      <c r="AG1384" s="157">
        <f>IFERROR(INDEX(NoSettings_v3!$C$2:$AH$4612,MATCH('EPS 3.1.3'!$B1384,NoSettings_v3!$A$2:$A$4612,0),MATCH('EPS 3.1.3'!AG$1,NoSettings_v3!$C$1:$AH$1,0)),"")</f>
        <v>0</v>
      </c>
      <c r="AH1384" s="157">
        <f>IFERROR(INDEX(NoSettings_v3!$C$2:$AH$4612,MATCH('EPS 3.1.3'!$B1384,NoSettings_v3!$A$2:$A$4612,0),MATCH('EPS 3.1.3'!AH$1,NoSettings_v3!$C$1:$AH$1,0)),"")</f>
        <v>0</v>
      </c>
      <c r="AI1384" s="157">
        <f>IFERROR(INDEX(NoSettings_v3!$C$2:$AH$4612,MATCH('EPS 3.1.3'!$B1384,NoSettings_v3!$A$2:$A$4612,0),MATCH('EPS 3.1.3'!AI$1,NoSettings_v3!$C$1:$AH$1,0)),"")</f>
        <v>0</v>
      </c>
    </row>
    <row r="1385" spans="1:35" x14ac:dyDescent="0.35">
      <c r="B1385" s="161" t="s">
        <v>2100</v>
      </c>
      <c r="C1385" s="127" t="s">
        <v>964</v>
      </c>
      <c r="D1385" s="157">
        <f>IFERROR(INDEX(NoSettings_v3!$C$2:$AH$4612,MATCH('EPS 3.1.3'!$B1385,NoSettings_v3!$A$2:$A$4612,0),MATCH('EPS 3.1.3'!D$1,NoSettings_v3!$C$1:$AH$1,0)),"")</f>
        <v>0</v>
      </c>
      <c r="E1385" s="157">
        <f>IFERROR(INDEX(NoSettings_v3!$C$2:$AH$4612,MATCH('EPS 3.1.3'!$B1385,NoSettings_v3!$A$2:$A$4612,0),MATCH('EPS 3.1.3'!E$1,NoSettings_v3!$C$1:$AH$1,0)),"")</f>
        <v>0</v>
      </c>
      <c r="F1385" s="157">
        <f>IFERROR(INDEX(NoSettings_v3!$C$2:$AH$4612,MATCH('EPS 3.1.3'!$B1385,NoSettings_v3!$A$2:$A$4612,0),MATCH('EPS 3.1.3'!F$1,NoSettings_v3!$C$1:$AH$1,0)),"")</f>
        <v>0</v>
      </c>
      <c r="G1385" s="157">
        <f>IFERROR(INDEX(NoSettings_v3!$C$2:$AH$4612,MATCH('EPS 3.1.3'!$B1385,NoSettings_v3!$A$2:$A$4612,0),MATCH('EPS 3.1.3'!G$1,NoSettings_v3!$C$1:$AH$1,0)),"")</f>
        <v>0</v>
      </c>
      <c r="H1385" s="157">
        <f>IFERROR(INDEX(NoSettings_v3!$C$2:$AH$4612,MATCH('EPS 3.1.3'!$B1385,NoSettings_v3!$A$2:$A$4612,0),MATCH('EPS 3.1.3'!H$1,NoSettings_v3!$C$1:$AH$1,0)),"")</f>
        <v>0</v>
      </c>
      <c r="I1385" s="157">
        <f>IFERROR(INDEX(NoSettings_v3!$C$2:$AH$4612,MATCH('EPS 3.1.3'!$B1385,NoSettings_v3!$A$2:$A$4612,0),MATCH('EPS 3.1.3'!I$1,NoSettings_v3!$C$1:$AH$1,0)),"")</f>
        <v>0</v>
      </c>
      <c r="J1385" s="157">
        <f>IFERROR(INDEX(NoSettings_v3!$C$2:$AH$4612,MATCH('EPS 3.1.3'!$B1385,NoSettings_v3!$A$2:$A$4612,0),MATCH('EPS 3.1.3'!J$1,NoSettings_v3!$C$1:$AH$1,0)),"")</f>
        <v>0</v>
      </c>
      <c r="K1385" s="157">
        <f>IFERROR(INDEX(NoSettings_v3!$C$2:$AH$4612,MATCH('EPS 3.1.3'!$B1385,NoSettings_v3!$A$2:$A$4612,0),MATCH('EPS 3.1.3'!K$1,NoSettings_v3!$C$1:$AH$1,0)),"")</f>
        <v>0</v>
      </c>
      <c r="L1385" s="157">
        <f>IFERROR(INDEX(NoSettings_v3!$C$2:$AH$4612,MATCH('EPS 3.1.3'!$B1385,NoSettings_v3!$A$2:$A$4612,0),MATCH('EPS 3.1.3'!L$1,NoSettings_v3!$C$1:$AH$1,0)),"")</f>
        <v>0</v>
      </c>
      <c r="M1385" s="157">
        <f>IFERROR(INDEX(NoSettings_v3!$C$2:$AH$4612,MATCH('EPS 3.1.3'!$B1385,NoSettings_v3!$A$2:$A$4612,0),MATCH('EPS 3.1.3'!M$1,NoSettings_v3!$C$1:$AH$1,0)),"")</f>
        <v>0</v>
      </c>
      <c r="N1385" s="157">
        <f>IFERROR(INDEX(NoSettings_v3!$C$2:$AH$4612,MATCH('EPS 3.1.3'!$B1385,NoSettings_v3!$A$2:$A$4612,0),MATCH('EPS 3.1.3'!N$1,NoSettings_v3!$C$1:$AH$1,0)),"")</f>
        <v>0</v>
      </c>
      <c r="O1385" s="157">
        <f>IFERROR(INDEX(NoSettings_v3!$C$2:$AH$4612,MATCH('EPS 3.1.3'!$B1385,NoSettings_v3!$A$2:$A$4612,0),MATCH('EPS 3.1.3'!O$1,NoSettings_v3!$C$1:$AH$1,0)),"")</f>
        <v>0</v>
      </c>
      <c r="P1385" s="157">
        <f>IFERROR(INDEX(NoSettings_v3!$C$2:$AH$4612,MATCH('EPS 3.1.3'!$B1385,NoSettings_v3!$A$2:$A$4612,0),MATCH('EPS 3.1.3'!P$1,NoSettings_v3!$C$1:$AH$1,0)),"")</f>
        <v>0</v>
      </c>
      <c r="Q1385" s="157">
        <f>IFERROR(INDEX(NoSettings_v3!$C$2:$AH$4612,MATCH('EPS 3.1.3'!$B1385,NoSettings_v3!$A$2:$A$4612,0),MATCH('EPS 3.1.3'!Q$1,NoSettings_v3!$C$1:$AH$1,0)),"")</f>
        <v>0</v>
      </c>
      <c r="R1385" s="157">
        <f>IFERROR(INDEX(NoSettings_v3!$C$2:$AH$4612,MATCH('EPS 3.1.3'!$B1385,NoSettings_v3!$A$2:$A$4612,0),MATCH('EPS 3.1.3'!R$1,NoSettings_v3!$C$1:$AH$1,0)),"")</f>
        <v>0</v>
      </c>
      <c r="S1385" s="157">
        <f>IFERROR(INDEX(NoSettings_v3!$C$2:$AH$4612,MATCH('EPS 3.1.3'!$B1385,NoSettings_v3!$A$2:$A$4612,0),MATCH('EPS 3.1.3'!S$1,NoSettings_v3!$C$1:$AH$1,0)),"")</f>
        <v>0</v>
      </c>
      <c r="T1385" s="157">
        <f>IFERROR(INDEX(NoSettings_v3!$C$2:$AH$4612,MATCH('EPS 3.1.3'!$B1385,NoSettings_v3!$A$2:$A$4612,0),MATCH('EPS 3.1.3'!T$1,NoSettings_v3!$C$1:$AH$1,0)),"")</f>
        <v>0</v>
      </c>
      <c r="U1385" s="157">
        <f>IFERROR(INDEX(NoSettings_v3!$C$2:$AH$4612,MATCH('EPS 3.1.3'!$B1385,NoSettings_v3!$A$2:$A$4612,0),MATCH('EPS 3.1.3'!U$1,NoSettings_v3!$C$1:$AH$1,0)),"")</f>
        <v>0</v>
      </c>
      <c r="V1385" s="157">
        <f>IFERROR(INDEX(NoSettings_v3!$C$2:$AH$4612,MATCH('EPS 3.1.3'!$B1385,NoSettings_v3!$A$2:$A$4612,0),MATCH('EPS 3.1.3'!V$1,NoSettings_v3!$C$1:$AH$1,0)),"")</f>
        <v>0</v>
      </c>
      <c r="W1385" s="157">
        <f>IFERROR(INDEX(NoSettings_v3!$C$2:$AH$4612,MATCH('EPS 3.1.3'!$B1385,NoSettings_v3!$A$2:$A$4612,0),MATCH('EPS 3.1.3'!W$1,NoSettings_v3!$C$1:$AH$1,0)),"")</f>
        <v>0</v>
      </c>
      <c r="X1385" s="157">
        <f>IFERROR(INDEX(NoSettings_v3!$C$2:$AH$4612,MATCH('EPS 3.1.3'!$B1385,NoSettings_v3!$A$2:$A$4612,0),MATCH('EPS 3.1.3'!X$1,NoSettings_v3!$C$1:$AH$1,0)),"")</f>
        <v>0</v>
      </c>
      <c r="Y1385" s="157">
        <f>IFERROR(INDEX(NoSettings_v3!$C$2:$AH$4612,MATCH('EPS 3.1.3'!$B1385,NoSettings_v3!$A$2:$A$4612,0),MATCH('EPS 3.1.3'!Y$1,NoSettings_v3!$C$1:$AH$1,0)),"")</f>
        <v>0</v>
      </c>
      <c r="Z1385" s="157">
        <f>IFERROR(INDEX(NoSettings_v3!$C$2:$AH$4612,MATCH('EPS 3.1.3'!$B1385,NoSettings_v3!$A$2:$A$4612,0),MATCH('EPS 3.1.3'!Z$1,NoSettings_v3!$C$1:$AH$1,0)),"")</f>
        <v>0</v>
      </c>
      <c r="AA1385" s="157">
        <f>IFERROR(INDEX(NoSettings_v3!$C$2:$AH$4612,MATCH('EPS 3.1.3'!$B1385,NoSettings_v3!$A$2:$A$4612,0),MATCH('EPS 3.1.3'!AA$1,NoSettings_v3!$C$1:$AH$1,0)),"")</f>
        <v>0</v>
      </c>
      <c r="AB1385" s="157">
        <f>IFERROR(INDEX(NoSettings_v3!$C$2:$AH$4612,MATCH('EPS 3.1.3'!$B1385,NoSettings_v3!$A$2:$A$4612,0),MATCH('EPS 3.1.3'!AB$1,NoSettings_v3!$C$1:$AH$1,0)),"")</f>
        <v>0</v>
      </c>
      <c r="AC1385" s="157">
        <f>IFERROR(INDEX(NoSettings_v3!$C$2:$AH$4612,MATCH('EPS 3.1.3'!$B1385,NoSettings_v3!$A$2:$A$4612,0),MATCH('EPS 3.1.3'!AC$1,NoSettings_v3!$C$1:$AH$1,0)),"")</f>
        <v>0</v>
      </c>
      <c r="AD1385" s="157">
        <f>IFERROR(INDEX(NoSettings_v3!$C$2:$AH$4612,MATCH('EPS 3.1.3'!$B1385,NoSettings_v3!$A$2:$A$4612,0),MATCH('EPS 3.1.3'!AD$1,NoSettings_v3!$C$1:$AH$1,0)),"")</f>
        <v>0</v>
      </c>
      <c r="AE1385" s="157">
        <f>IFERROR(INDEX(NoSettings_v3!$C$2:$AH$4612,MATCH('EPS 3.1.3'!$B1385,NoSettings_v3!$A$2:$A$4612,0),MATCH('EPS 3.1.3'!AE$1,NoSettings_v3!$C$1:$AH$1,0)),"")</f>
        <v>0</v>
      </c>
      <c r="AF1385" s="157">
        <f>IFERROR(INDEX(NoSettings_v3!$C$2:$AH$4612,MATCH('EPS 3.1.3'!$B1385,NoSettings_v3!$A$2:$A$4612,0),MATCH('EPS 3.1.3'!AF$1,NoSettings_v3!$C$1:$AH$1,0)),"")</f>
        <v>0</v>
      </c>
      <c r="AG1385" s="157">
        <f>IFERROR(INDEX(NoSettings_v3!$C$2:$AH$4612,MATCH('EPS 3.1.3'!$B1385,NoSettings_v3!$A$2:$A$4612,0),MATCH('EPS 3.1.3'!AG$1,NoSettings_v3!$C$1:$AH$1,0)),"")</f>
        <v>0</v>
      </c>
      <c r="AH1385" s="157">
        <f>IFERROR(INDEX(NoSettings_v3!$C$2:$AH$4612,MATCH('EPS 3.1.3'!$B1385,NoSettings_v3!$A$2:$A$4612,0),MATCH('EPS 3.1.3'!AH$1,NoSettings_v3!$C$1:$AH$1,0)),"")</f>
        <v>0</v>
      </c>
      <c r="AI1385" s="157">
        <f>IFERROR(INDEX(NoSettings_v3!$C$2:$AH$4612,MATCH('EPS 3.1.3'!$B1385,NoSettings_v3!$A$2:$A$4612,0),MATCH('EPS 3.1.3'!AI$1,NoSettings_v3!$C$1:$AH$1,0)),"")</f>
        <v>0</v>
      </c>
    </row>
    <row r="1386" spans="1:35" x14ac:dyDescent="0.35">
      <c r="B1386" s="161" t="s">
        <v>2101</v>
      </c>
      <c r="C1386" s="127" t="s">
        <v>964</v>
      </c>
      <c r="D1386" s="157">
        <f>IFERROR(INDEX(NoSettings_v3!$C$2:$AH$4612,MATCH('EPS 3.1.3'!$B1386,NoSettings_v3!$A$2:$A$4612,0),MATCH('EPS 3.1.3'!D$1,NoSettings_v3!$C$1:$AH$1,0)),"")</f>
        <v>0</v>
      </c>
      <c r="E1386" s="157">
        <f>IFERROR(INDEX(NoSettings_v3!$C$2:$AH$4612,MATCH('EPS 3.1.3'!$B1386,NoSettings_v3!$A$2:$A$4612,0),MATCH('EPS 3.1.3'!E$1,NoSettings_v3!$C$1:$AH$1,0)),"")</f>
        <v>0</v>
      </c>
      <c r="F1386" s="157">
        <f>IFERROR(INDEX(NoSettings_v3!$C$2:$AH$4612,MATCH('EPS 3.1.3'!$B1386,NoSettings_v3!$A$2:$A$4612,0),MATCH('EPS 3.1.3'!F$1,NoSettings_v3!$C$1:$AH$1,0)),"")</f>
        <v>0</v>
      </c>
      <c r="G1386" s="157">
        <f>IFERROR(INDEX(NoSettings_v3!$C$2:$AH$4612,MATCH('EPS 3.1.3'!$B1386,NoSettings_v3!$A$2:$A$4612,0),MATCH('EPS 3.1.3'!G$1,NoSettings_v3!$C$1:$AH$1,0)),"")</f>
        <v>0</v>
      </c>
      <c r="H1386" s="157">
        <f>IFERROR(INDEX(NoSettings_v3!$C$2:$AH$4612,MATCH('EPS 3.1.3'!$B1386,NoSettings_v3!$A$2:$A$4612,0),MATCH('EPS 3.1.3'!H$1,NoSettings_v3!$C$1:$AH$1,0)),"")</f>
        <v>0</v>
      </c>
      <c r="I1386" s="157">
        <f>IFERROR(INDEX(NoSettings_v3!$C$2:$AH$4612,MATCH('EPS 3.1.3'!$B1386,NoSettings_v3!$A$2:$A$4612,0),MATCH('EPS 3.1.3'!I$1,NoSettings_v3!$C$1:$AH$1,0)),"")</f>
        <v>0</v>
      </c>
      <c r="J1386" s="157">
        <f>IFERROR(INDEX(NoSettings_v3!$C$2:$AH$4612,MATCH('EPS 3.1.3'!$B1386,NoSettings_v3!$A$2:$A$4612,0),MATCH('EPS 3.1.3'!J$1,NoSettings_v3!$C$1:$AH$1,0)),"")</f>
        <v>0</v>
      </c>
      <c r="K1386" s="157">
        <f>IFERROR(INDEX(NoSettings_v3!$C$2:$AH$4612,MATCH('EPS 3.1.3'!$B1386,NoSettings_v3!$A$2:$A$4612,0),MATCH('EPS 3.1.3'!K$1,NoSettings_v3!$C$1:$AH$1,0)),"")</f>
        <v>0</v>
      </c>
      <c r="L1386" s="157">
        <f>IFERROR(INDEX(NoSettings_v3!$C$2:$AH$4612,MATCH('EPS 3.1.3'!$B1386,NoSettings_v3!$A$2:$A$4612,0),MATCH('EPS 3.1.3'!L$1,NoSettings_v3!$C$1:$AH$1,0)),"")</f>
        <v>0</v>
      </c>
      <c r="M1386" s="157">
        <f>IFERROR(INDEX(NoSettings_v3!$C$2:$AH$4612,MATCH('EPS 3.1.3'!$B1386,NoSettings_v3!$A$2:$A$4612,0),MATCH('EPS 3.1.3'!M$1,NoSettings_v3!$C$1:$AH$1,0)),"")</f>
        <v>0</v>
      </c>
      <c r="N1386" s="157">
        <f>IFERROR(INDEX(NoSettings_v3!$C$2:$AH$4612,MATCH('EPS 3.1.3'!$B1386,NoSettings_v3!$A$2:$A$4612,0),MATCH('EPS 3.1.3'!N$1,NoSettings_v3!$C$1:$AH$1,0)),"")</f>
        <v>0</v>
      </c>
      <c r="O1386" s="157">
        <f>IFERROR(INDEX(NoSettings_v3!$C$2:$AH$4612,MATCH('EPS 3.1.3'!$B1386,NoSettings_v3!$A$2:$A$4612,0),MATCH('EPS 3.1.3'!O$1,NoSettings_v3!$C$1:$AH$1,0)),"")</f>
        <v>0</v>
      </c>
      <c r="P1386" s="157">
        <f>IFERROR(INDEX(NoSettings_v3!$C$2:$AH$4612,MATCH('EPS 3.1.3'!$B1386,NoSettings_v3!$A$2:$A$4612,0),MATCH('EPS 3.1.3'!P$1,NoSettings_v3!$C$1:$AH$1,0)),"")</f>
        <v>0</v>
      </c>
      <c r="Q1386" s="157">
        <f>IFERROR(INDEX(NoSettings_v3!$C$2:$AH$4612,MATCH('EPS 3.1.3'!$B1386,NoSettings_v3!$A$2:$A$4612,0),MATCH('EPS 3.1.3'!Q$1,NoSettings_v3!$C$1:$AH$1,0)),"")</f>
        <v>0</v>
      </c>
      <c r="R1386" s="157">
        <f>IFERROR(INDEX(NoSettings_v3!$C$2:$AH$4612,MATCH('EPS 3.1.3'!$B1386,NoSettings_v3!$A$2:$A$4612,0),MATCH('EPS 3.1.3'!R$1,NoSettings_v3!$C$1:$AH$1,0)),"")</f>
        <v>0</v>
      </c>
      <c r="S1386" s="157">
        <f>IFERROR(INDEX(NoSettings_v3!$C$2:$AH$4612,MATCH('EPS 3.1.3'!$B1386,NoSettings_v3!$A$2:$A$4612,0),MATCH('EPS 3.1.3'!S$1,NoSettings_v3!$C$1:$AH$1,0)),"")</f>
        <v>0</v>
      </c>
      <c r="T1386" s="157">
        <f>IFERROR(INDEX(NoSettings_v3!$C$2:$AH$4612,MATCH('EPS 3.1.3'!$B1386,NoSettings_v3!$A$2:$A$4612,0),MATCH('EPS 3.1.3'!T$1,NoSettings_v3!$C$1:$AH$1,0)),"")</f>
        <v>0</v>
      </c>
      <c r="U1386" s="157">
        <f>IFERROR(INDEX(NoSettings_v3!$C$2:$AH$4612,MATCH('EPS 3.1.3'!$B1386,NoSettings_v3!$A$2:$A$4612,0),MATCH('EPS 3.1.3'!U$1,NoSettings_v3!$C$1:$AH$1,0)),"")</f>
        <v>0</v>
      </c>
      <c r="V1386" s="157">
        <f>IFERROR(INDEX(NoSettings_v3!$C$2:$AH$4612,MATCH('EPS 3.1.3'!$B1386,NoSettings_v3!$A$2:$A$4612,0),MATCH('EPS 3.1.3'!V$1,NoSettings_v3!$C$1:$AH$1,0)),"")</f>
        <v>0</v>
      </c>
      <c r="W1386" s="157">
        <f>IFERROR(INDEX(NoSettings_v3!$C$2:$AH$4612,MATCH('EPS 3.1.3'!$B1386,NoSettings_v3!$A$2:$A$4612,0),MATCH('EPS 3.1.3'!W$1,NoSettings_v3!$C$1:$AH$1,0)),"")</f>
        <v>0</v>
      </c>
      <c r="X1386" s="157">
        <f>IFERROR(INDEX(NoSettings_v3!$C$2:$AH$4612,MATCH('EPS 3.1.3'!$B1386,NoSettings_v3!$A$2:$A$4612,0),MATCH('EPS 3.1.3'!X$1,NoSettings_v3!$C$1:$AH$1,0)),"")</f>
        <v>0</v>
      </c>
      <c r="Y1386" s="157">
        <f>IFERROR(INDEX(NoSettings_v3!$C$2:$AH$4612,MATCH('EPS 3.1.3'!$B1386,NoSettings_v3!$A$2:$A$4612,0),MATCH('EPS 3.1.3'!Y$1,NoSettings_v3!$C$1:$AH$1,0)),"")</f>
        <v>0</v>
      </c>
      <c r="Z1386" s="157">
        <f>IFERROR(INDEX(NoSettings_v3!$C$2:$AH$4612,MATCH('EPS 3.1.3'!$B1386,NoSettings_v3!$A$2:$A$4612,0),MATCH('EPS 3.1.3'!Z$1,NoSettings_v3!$C$1:$AH$1,0)),"")</f>
        <v>0</v>
      </c>
      <c r="AA1386" s="157">
        <f>IFERROR(INDEX(NoSettings_v3!$C$2:$AH$4612,MATCH('EPS 3.1.3'!$B1386,NoSettings_v3!$A$2:$A$4612,0),MATCH('EPS 3.1.3'!AA$1,NoSettings_v3!$C$1:$AH$1,0)),"")</f>
        <v>0</v>
      </c>
      <c r="AB1386" s="157">
        <f>IFERROR(INDEX(NoSettings_v3!$C$2:$AH$4612,MATCH('EPS 3.1.3'!$B1386,NoSettings_v3!$A$2:$A$4612,0),MATCH('EPS 3.1.3'!AB$1,NoSettings_v3!$C$1:$AH$1,0)),"")</f>
        <v>0</v>
      </c>
      <c r="AC1386" s="157">
        <f>IFERROR(INDEX(NoSettings_v3!$C$2:$AH$4612,MATCH('EPS 3.1.3'!$B1386,NoSettings_v3!$A$2:$A$4612,0),MATCH('EPS 3.1.3'!AC$1,NoSettings_v3!$C$1:$AH$1,0)),"")</f>
        <v>0</v>
      </c>
      <c r="AD1386" s="157">
        <f>IFERROR(INDEX(NoSettings_v3!$C$2:$AH$4612,MATCH('EPS 3.1.3'!$B1386,NoSettings_v3!$A$2:$A$4612,0),MATCH('EPS 3.1.3'!AD$1,NoSettings_v3!$C$1:$AH$1,0)),"")</f>
        <v>0</v>
      </c>
      <c r="AE1386" s="157">
        <f>IFERROR(INDEX(NoSettings_v3!$C$2:$AH$4612,MATCH('EPS 3.1.3'!$B1386,NoSettings_v3!$A$2:$A$4612,0),MATCH('EPS 3.1.3'!AE$1,NoSettings_v3!$C$1:$AH$1,0)),"")</f>
        <v>0</v>
      </c>
      <c r="AF1386" s="157">
        <f>IFERROR(INDEX(NoSettings_v3!$C$2:$AH$4612,MATCH('EPS 3.1.3'!$B1386,NoSettings_v3!$A$2:$A$4612,0),MATCH('EPS 3.1.3'!AF$1,NoSettings_v3!$C$1:$AH$1,0)),"")</f>
        <v>0</v>
      </c>
      <c r="AG1386" s="157">
        <f>IFERROR(INDEX(NoSettings_v3!$C$2:$AH$4612,MATCH('EPS 3.1.3'!$B1386,NoSettings_v3!$A$2:$A$4612,0),MATCH('EPS 3.1.3'!AG$1,NoSettings_v3!$C$1:$AH$1,0)),"")</f>
        <v>0</v>
      </c>
      <c r="AH1386" s="157">
        <f>IFERROR(INDEX(NoSettings_v3!$C$2:$AH$4612,MATCH('EPS 3.1.3'!$B1386,NoSettings_v3!$A$2:$A$4612,0),MATCH('EPS 3.1.3'!AH$1,NoSettings_v3!$C$1:$AH$1,0)),"")</f>
        <v>0</v>
      </c>
      <c r="AI1386" s="157">
        <f>IFERROR(INDEX(NoSettings_v3!$C$2:$AH$4612,MATCH('EPS 3.1.3'!$B1386,NoSettings_v3!$A$2:$A$4612,0),MATCH('EPS 3.1.3'!AI$1,NoSettings_v3!$C$1:$AH$1,0)),"")</f>
        <v>0</v>
      </c>
    </row>
    <row r="1387" spans="1:35" x14ac:dyDescent="0.35">
      <c r="B1387" s="161" t="s">
        <v>2102</v>
      </c>
      <c r="C1387" s="127" t="s">
        <v>964</v>
      </c>
      <c r="D1387" s="157">
        <f>IFERROR(INDEX(NoSettings_v3!$C$2:$AH$4612,MATCH('EPS 3.1.3'!$B1387,NoSettings_v3!$A$2:$A$4612,0),MATCH('EPS 3.1.3'!D$1,NoSettings_v3!$C$1:$AH$1,0)),"")</f>
        <v>0</v>
      </c>
      <c r="E1387" s="157">
        <f>IFERROR(INDEX(NoSettings_v3!$C$2:$AH$4612,MATCH('EPS 3.1.3'!$B1387,NoSettings_v3!$A$2:$A$4612,0),MATCH('EPS 3.1.3'!E$1,NoSettings_v3!$C$1:$AH$1,0)),"")</f>
        <v>0</v>
      </c>
      <c r="F1387" s="157">
        <f>IFERROR(INDEX(NoSettings_v3!$C$2:$AH$4612,MATCH('EPS 3.1.3'!$B1387,NoSettings_v3!$A$2:$A$4612,0),MATCH('EPS 3.1.3'!F$1,NoSettings_v3!$C$1:$AH$1,0)),"")</f>
        <v>0</v>
      </c>
      <c r="G1387" s="157">
        <f>IFERROR(INDEX(NoSettings_v3!$C$2:$AH$4612,MATCH('EPS 3.1.3'!$B1387,NoSettings_v3!$A$2:$A$4612,0),MATCH('EPS 3.1.3'!G$1,NoSettings_v3!$C$1:$AH$1,0)),"")</f>
        <v>0</v>
      </c>
      <c r="H1387" s="157">
        <f>IFERROR(INDEX(NoSettings_v3!$C$2:$AH$4612,MATCH('EPS 3.1.3'!$B1387,NoSettings_v3!$A$2:$A$4612,0),MATCH('EPS 3.1.3'!H$1,NoSettings_v3!$C$1:$AH$1,0)),"")</f>
        <v>0</v>
      </c>
      <c r="I1387" s="157">
        <f>IFERROR(INDEX(NoSettings_v3!$C$2:$AH$4612,MATCH('EPS 3.1.3'!$B1387,NoSettings_v3!$A$2:$A$4612,0),MATCH('EPS 3.1.3'!I$1,NoSettings_v3!$C$1:$AH$1,0)),"")</f>
        <v>0</v>
      </c>
      <c r="J1387" s="157">
        <f>IFERROR(INDEX(NoSettings_v3!$C$2:$AH$4612,MATCH('EPS 3.1.3'!$B1387,NoSettings_v3!$A$2:$A$4612,0),MATCH('EPS 3.1.3'!J$1,NoSettings_v3!$C$1:$AH$1,0)),"")</f>
        <v>0</v>
      </c>
      <c r="K1387" s="157">
        <f>IFERROR(INDEX(NoSettings_v3!$C$2:$AH$4612,MATCH('EPS 3.1.3'!$B1387,NoSettings_v3!$A$2:$A$4612,0),MATCH('EPS 3.1.3'!K$1,NoSettings_v3!$C$1:$AH$1,0)),"")</f>
        <v>0</v>
      </c>
      <c r="L1387" s="157">
        <f>IFERROR(INDEX(NoSettings_v3!$C$2:$AH$4612,MATCH('EPS 3.1.3'!$B1387,NoSettings_v3!$A$2:$A$4612,0),MATCH('EPS 3.1.3'!L$1,NoSettings_v3!$C$1:$AH$1,0)),"")</f>
        <v>0</v>
      </c>
      <c r="M1387" s="157">
        <f>IFERROR(INDEX(NoSettings_v3!$C$2:$AH$4612,MATCH('EPS 3.1.3'!$B1387,NoSettings_v3!$A$2:$A$4612,0),MATCH('EPS 3.1.3'!M$1,NoSettings_v3!$C$1:$AH$1,0)),"")</f>
        <v>0</v>
      </c>
      <c r="N1387" s="157">
        <f>IFERROR(INDEX(NoSettings_v3!$C$2:$AH$4612,MATCH('EPS 3.1.3'!$B1387,NoSettings_v3!$A$2:$A$4612,0),MATCH('EPS 3.1.3'!N$1,NoSettings_v3!$C$1:$AH$1,0)),"")</f>
        <v>0</v>
      </c>
      <c r="O1387" s="157">
        <f>IFERROR(INDEX(NoSettings_v3!$C$2:$AH$4612,MATCH('EPS 3.1.3'!$B1387,NoSettings_v3!$A$2:$A$4612,0),MATCH('EPS 3.1.3'!O$1,NoSettings_v3!$C$1:$AH$1,0)),"")</f>
        <v>0</v>
      </c>
      <c r="P1387" s="157">
        <f>IFERROR(INDEX(NoSettings_v3!$C$2:$AH$4612,MATCH('EPS 3.1.3'!$B1387,NoSettings_v3!$A$2:$A$4612,0),MATCH('EPS 3.1.3'!P$1,NoSettings_v3!$C$1:$AH$1,0)),"")</f>
        <v>0</v>
      </c>
      <c r="Q1387" s="157">
        <f>IFERROR(INDEX(NoSettings_v3!$C$2:$AH$4612,MATCH('EPS 3.1.3'!$B1387,NoSettings_v3!$A$2:$A$4612,0),MATCH('EPS 3.1.3'!Q$1,NoSettings_v3!$C$1:$AH$1,0)),"")</f>
        <v>0</v>
      </c>
      <c r="R1387" s="157">
        <f>IFERROR(INDEX(NoSettings_v3!$C$2:$AH$4612,MATCH('EPS 3.1.3'!$B1387,NoSettings_v3!$A$2:$A$4612,0),MATCH('EPS 3.1.3'!R$1,NoSettings_v3!$C$1:$AH$1,0)),"")</f>
        <v>0</v>
      </c>
      <c r="S1387" s="157">
        <f>IFERROR(INDEX(NoSettings_v3!$C$2:$AH$4612,MATCH('EPS 3.1.3'!$B1387,NoSettings_v3!$A$2:$A$4612,0),MATCH('EPS 3.1.3'!S$1,NoSettings_v3!$C$1:$AH$1,0)),"")</f>
        <v>0</v>
      </c>
      <c r="T1387" s="157">
        <f>IFERROR(INDEX(NoSettings_v3!$C$2:$AH$4612,MATCH('EPS 3.1.3'!$B1387,NoSettings_v3!$A$2:$A$4612,0),MATCH('EPS 3.1.3'!T$1,NoSettings_v3!$C$1:$AH$1,0)),"")</f>
        <v>0</v>
      </c>
      <c r="U1387" s="157">
        <f>IFERROR(INDEX(NoSettings_v3!$C$2:$AH$4612,MATCH('EPS 3.1.3'!$B1387,NoSettings_v3!$A$2:$A$4612,0),MATCH('EPS 3.1.3'!U$1,NoSettings_v3!$C$1:$AH$1,0)),"")</f>
        <v>0</v>
      </c>
      <c r="V1387" s="157">
        <f>IFERROR(INDEX(NoSettings_v3!$C$2:$AH$4612,MATCH('EPS 3.1.3'!$B1387,NoSettings_v3!$A$2:$A$4612,0),MATCH('EPS 3.1.3'!V$1,NoSettings_v3!$C$1:$AH$1,0)),"")</f>
        <v>0</v>
      </c>
      <c r="W1387" s="157">
        <f>IFERROR(INDEX(NoSettings_v3!$C$2:$AH$4612,MATCH('EPS 3.1.3'!$B1387,NoSettings_v3!$A$2:$A$4612,0),MATCH('EPS 3.1.3'!W$1,NoSettings_v3!$C$1:$AH$1,0)),"")</f>
        <v>0</v>
      </c>
      <c r="X1387" s="157">
        <f>IFERROR(INDEX(NoSettings_v3!$C$2:$AH$4612,MATCH('EPS 3.1.3'!$B1387,NoSettings_v3!$A$2:$A$4612,0),MATCH('EPS 3.1.3'!X$1,NoSettings_v3!$C$1:$AH$1,0)),"")</f>
        <v>0</v>
      </c>
      <c r="Y1387" s="157">
        <f>IFERROR(INDEX(NoSettings_v3!$C$2:$AH$4612,MATCH('EPS 3.1.3'!$B1387,NoSettings_v3!$A$2:$A$4612,0),MATCH('EPS 3.1.3'!Y$1,NoSettings_v3!$C$1:$AH$1,0)),"")</f>
        <v>0</v>
      </c>
      <c r="Z1387" s="157">
        <f>IFERROR(INDEX(NoSettings_v3!$C$2:$AH$4612,MATCH('EPS 3.1.3'!$B1387,NoSettings_v3!$A$2:$A$4612,0),MATCH('EPS 3.1.3'!Z$1,NoSettings_v3!$C$1:$AH$1,0)),"")</f>
        <v>0</v>
      </c>
      <c r="AA1387" s="157">
        <f>IFERROR(INDEX(NoSettings_v3!$C$2:$AH$4612,MATCH('EPS 3.1.3'!$B1387,NoSettings_v3!$A$2:$A$4612,0),MATCH('EPS 3.1.3'!AA$1,NoSettings_v3!$C$1:$AH$1,0)),"")</f>
        <v>0</v>
      </c>
      <c r="AB1387" s="157">
        <f>IFERROR(INDEX(NoSettings_v3!$C$2:$AH$4612,MATCH('EPS 3.1.3'!$B1387,NoSettings_v3!$A$2:$A$4612,0),MATCH('EPS 3.1.3'!AB$1,NoSettings_v3!$C$1:$AH$1,0)),"")</f>
        <v>0</v>
      </c>
      <c r="AC1387" s="157">
        <f>IFERROR(INDEX(NoSettings_v3!$C$2:$AH$4612,MATCH('EPS 3.1.3'!$B1387,NoSettings_v3!$A$2:$A$4612,0),MATCH('EPS 3.1.3'!AC$1,NoSettings_v3!$C$1:$AH$1,0)),"")</f>
        <v>0</v>
      </c>
      <c r="AD1387" s="157">
        <f>IFERROR(INDEX(NoSettings_v3!$C$2:$AH$4612,MATCH('EPS 3.1.3'!$B1387,NoSettings_v3!$A$2:$A$4612,0),MATCH('EPS 3.1.3'!AD$1,NoSettings_v3!$C$1:$AH$1,0)),"")</f>
        <v>0</v>
      </c>
      <c r="AE1387" s="157">
        <f>IFERROR(INDEX(NoSettings_v3!$C$2:$AH$4612,MATCH('EPS 3.1.3'!$B1387,NoSettings_v3!$A$2:$A$4612,0),MATCH('EPS 3.1.3'!AE$1,NoSettings_v3!$C$1:$AH$1,0)),"")</f>
        <v>0</v>
      </c>
      <c r="AF1387" s="157">
        <f>IFERROR(INDEX(NoSettings_v3!$C$2:$AH$4612,MATCH('EPS 3.1.3'!$B1387,NoSettings_v3!$A$2:$A$4612,0),MATCH('EPS 3.1.3'!AF$1,NoSettings_v3!$C$1:$AH$1,0)),"")</f>
        <v>0</v>
      </c>
      <c r="AG1387" s="157">
        <f>IFERROR(INDEX(NoSettings_v3!$C$2:$AH$4612,MATCH('EPS 3.1.3'!$B1387,NoSettings_v3!$A$2:$A$4612,0),MATCH('EPS 3.1.3'!AG$1,NoSettings_v3!$C$1:$AH$1,0)),"")</f>
        <v>0</v>
      </c>
      <c r="AH1387" s="157">
        <f>IFERROR(INDEX(NoSettings_v3!$C$2:$AH$4612,MATCH('EPS 3.1.3'!$B1387,NoSettings_v3!$A$2:$A$4612,0),MATCH('EPS 3.1.3'!AH$1,NoSettings_v3!$C$1:$AH$1,0)),"")</f>
        <v>0</v>
      </c>
      <c r="AI1387" s="157">
        <f>IFERROR(INDEX(NoSettings_v3!$C$2:$AH$4612,MATCH('EPS 3.1.3'!$B1387,NoSettings_v3!$A$2:$A$4612,0),MATCH('EPS 3.1.3'!AI$1,NoSettings_v3!$C$1:$AH$1,0)),"")</f>
        <v>0</v>
      </c>
    </row>
    <row r="1388" spans="1:35" x14ac:dyDescent="0.35">
      <c r="B1388" s="161" t="s">
        <v>2103</v>
      </c>
      <c r="C1388" s="127" t="s">
        <v>964</v>
      </c>
      <c r="D1388" s="157">
        <f>IFERROR(INDEX(NoSettings_v3!$C$2:$AH$4612,MATCH('EPS 3.1.3'!$B1388,NoSettings_v3!$A$2:$A$4612,0),MATCH('EPS 3.1.3'!D$1,NoSettings_v3!$C$1:$AH$1,0)),"")</f>
        <v>0</v>
      </c>
      <c r="E1388" s="157">
        <f>IFERROR(INDEX(NoSettings_v3!$C$2:$AH$4612,MATCH('EPS 3.1.3'!$B1388,NoSettings_v3!$A$2:$A$4612,0),MATCH('EPS 3.1.3'!E$1,NoSettings_v3!$C$1:$AH$1,0)),"")</f>
        <v>0</v>
      </c>
      <c r="F1388" s="157">
        <f>IFERROR(INDEX(NoSettings_v3!$C$2:$AH$4612,MATCH('EPS 3.1.3'!$B1388,NoSettings_v3!$A$2:$A$4612,0),MATCH('EPS 3.1.3'!F$1,NoSettings_v3!$C$1:$AH$1,0)),"")</f>
        <v>0</v>
      </c>
      <c r="G1388" s="157">
        <f>IFERROR(INDEX(NoSettings_v3!$C$2:$AH$4612,MATCH('EPS 3.1.3'!$B1388,NoSettings_v3!$A$2:$A$4612,0),MATCH('EPS 3.1.3'!G$1,NoSettings_v3!$C$1:$AH$1,0)),"")</f>
        <v>0</v>
      </c>
      <c r="H1388" s="157">
        <f>IFERROR(INDEX(NoSettings_v3!$C$2:$AH$4612,MATCH('EPS 3.1.3'!$B1388,NoSettings_v3!$A$2:$A$4612,0),MATCH('EPS 3.1.3'!H$1,NoSettings_v3!$C$1:$AH$1,0)),"")</f>
        <v>0</v>
      </c>
      <c r="I1388" s="157">
        <f>IFERROR(INDEX(NoSettings_v3!$C$2:$AH$4612,MATCH('EPS 3.1.3'!$B1388,NoSettings_v3!$A$2:$A$4612,0),MATCH('EPS 3.1.3'!I$1,NoSettings_v3!$C$1:$AH$1,0)),"")</f>
        <v>0</v>
      </c>
      <c r="J1388" s="157">
        <f>IFERROR(INDEX(NoSettings_v3!$C$2:$AH$4612,MATCH('EPS 3.1.3'!$B1388,NoSettings_v3!$A$2:$A$4612,0),MATCH('EPS 3.1.3'!J$1,NoSettings_v3!$C$1:$AH$1,0)),"")</f>
        <v>0</v>
      </c>
      <c r="K1388" s="157">
        <f>IFERROR(INDEX(NoSettings_v3!$C$2:$AH$4612,MATCH('EPS 3.1.3'!$B1388,NoSettings_v3!$A$2:$A$4612,0),MATCH('EPS 3.1.3'!K$1,NoSettings_v3!$C$1:$AH$1,0)),"")</f>
        <v>0</v>
      </c>
      <c r="L1388" s="157">
        <f>IFERROR(INDEX(NoSettings_v3!$C$2:$AH$4612,MATCH('EPS 3.1.3'!$B1388,NoSettings_v3!$A$2:$A$4612,0),MATCH('EPS 3.1.3'!L$1,NoSettings_v3!$C$1:$AH$1,0)),"")</f>
        <v>0</v>
      </c>
      <c r="M1388" s="157">
        <f>IFERROR(INDEX(NoSettings_v3!$C$2:$AH$4612,MATCH('EPS 3.1.3'!$B1388,NoSettings_v3!$A$2:$A$4612,0),MATCH('EPS 3.1.3'!M$1,NoSettings_v3!$C$1:$AH$1,0)),"")</f>
        <v>0</v>
      </c>
      <c r="N1388" s="157">
        <f>IFERROR(INDEX(NoSettings_v3!$C$2:$AH$4612,MATCH('EPS 3.1.3'!$B1388,NoSettings_v3!$A$2:$A$4612,0),MATCH('EPS 3.1.3'!N$1,NoSettings_v3!$C$1:$AH$1,0)),"")</f>
        <v>0</v>
      </c>
      <c r="O1388" s="157">
        <f>IFERROR(INDEX(NoSettings_v3!$C$2:$AH$4612,MATCH('EPS 3.1.3'!$B1388,NoSettings_v3!$A$2:$A$4612,0),MATCH('EPS 3.1.3'!O$1,NoSettings_v3!$C$1:$AH$1,0)),"")</f>
        <v>0</v>
      </c>
      <c r="P1388" s="157">
        <f>IFERROR(INDEX(NoSettings_v3!$C$2:$AH$4612,MATCH('EPS 3.1.3'!$B1388,NoSettings_v3!$A$2:$A$4612,0),MATCH('EPS 3.1.3'!P$1,NoSettings_v3!$C$1:$AH$1,0)),"")</f>
        <v>0</v>
      </c>
      <c r="Q1388" s="157">
        <f>IFERROR(INDEX(NoSettings_v3!$C$2:$AH$4612,MATCH('EPS 3.1.3'!$B1388,NoSettings_v3!$A$2:$A$4612,0),MATCH('EPS 3.1.3'!Q$1,NoSettings_v3!$C$1:$AH$1,0)),"")</f>
        <v>0</v>
      </c>
      <c r="R1388" s="157">
        <f>IFERROR(INDEX(NoSettings_v3!$C$2:$AH$4612,MATCH('EPS 3.1.3'!$B1388,NoSettings_v3!$A$2:$A$4612,0),MATCH('EPS 3.1.3'!R$1,NoSettings_v3!$C$1:$AH$1,0)),"")</f>
        <v>0</v>
      </c>
      <c r="S1388" s="157">
        <f>IFERROR(INDEX(NoSettings_v3!$C$2:$AH$4612,MATCH('EPS 3.1.3'!$B1388,NoSettings_v3!$A$2:$A$4612,0),MATCH('EPS 3.1.3'!S$1,NoSettings_v3!$C$1:$AH$1,0)),"")</f>
        <v>0</v>
      </c>
      <c r="T1388" s="157">
        <f>IFERROR(INDEX(NoSettings_v3!$C$2:$AH$4612,MATCH('EPS 3.1.3'!$B1388,NoSettings_v3!$A$2:$A$4612,0),MATCH('EPS 3.1.3'!T$1,NoSettings_v3!$C$1:$AH$1,0)),"")</f>
        <v>0</v>
      </c>
      <c r="U1388" s="157">
        <f>IFERROR(INDEX(NoSettings_v3!$C$2:$AH$4612,MATCH('EPS 3.1.3'!$B1388,NoSettings_v3!$A$2:$A$4612,0),MATCH('EPS 3.1.3'!U$1,NoSettings_v3!$C$1:$AH$1,0)),"")</f>
        <v>0</v>
      </c>
      <c r="V1388" s="157">
        <f>IFERROR(INDEX(NoSettings_v3!$C$2:$AH$4612,MATCH('EPS 3.1.3'!$B1388,NoSettings_v3!$A$2:$A$4612,0),MATCH('EPS 3.1.3'!V$1,NoSettings_v3!$C$1:$AH$1,0)),"")</f>
        <v>0</v>
      </c>
      <c r="W1388" s="157">
        <f>IFERROR(INDEX(NoSettings_v3!$C$2:$AH$4612,MATCH('EPS 3.1.3'!$B1388,NoSettings_v3!$A$2:$A$4612,0),MATCH('EPS 3.1.3'!W$1,NoSettings_v3!$C$1:$AH$1,0)),"")</f>
        <v>0</v>
      </c>
      <c r="X1388" s="157">
        <f>IFERROR(INDEX(NoSettings_v3!$C$2:$AH$4612,MATCH('EPS 3.1.3'!$B1388,NoSettings_v3!$A$2:$A$4612,0),MATCH('EPS 3.1.3'!X$1,NoSettings_v3!$C$1:$AH$1,0)),"")</f>
        <v>0</v>
      </c>
      <c r="Y1388" s="157">
        <f>IFERROR(INDEX(NoSettings_v3!$C$2:$AH$4612,MATCH('EPS 3.1.3'!$B1388,NoSettings_v3!$A$2:$A$4612,0),MATCH('EPS 3.1.3'!Y$1,NoSettings_v3!$C$1:$AH$1,0)),"")</f>
        <v>0</v>
      </c>
      <c r="Z1388" s="157">
        <f>IFERROR(INDEX(NoSettings_v3!$C$2:$AH$4612,MATCH('EPS 3.1.3'!$B1388,NoSettings_v3!$A$2:$A$4612,0),MATCH('EPS 3.1.3'!Z$1,NoSettings_v3!$C$1:$AH$1,0)),"")</f>
        <v>0</v>
      </c>
      <c r="AA1388" s="157">
        <f>IFERROR(INDEX(NoSettings_v3!$C$2:$AH$4612,MATCH('EPS 3.1.3'!$B1388,NoSettings_v3!$A$2:$A$4612,0),MATCH('EPS 3.1.3'!AA$1,NoSettings_v3!$C$1:$AH$1,0)),"")</f>
        <v>0</v>
      </c>
      <c r="AB1388" s="157">
        <f>IFERROR(INDEX(NoSettings_v3!$C$2:$AH$4612,MATCH('EPS 3.1.3'!$B1388,NoSettings_v3!$A$2:$A$4612,0),MATCH('EPS 3.1.3'!AB$1,NoSettings_v3!$C$1:$AH$1,0)),"")</f>
        <v>0</v>
      </c>
      <c r="AC1388" s="157">
        <f>IFERROR(INDEX(NoSettings_v3!$C$2:$AH$4612,MATCH('EPS 3.1.3'!$B1388,NoSettings_v3!$A$2:$A$4612,0),MATCH('EPS 3.1.3'!AC$1,NoSettings_v3!$C$1:$AH$1,0)),"")</f>
        <v>0</v>
      </c>
      <c r="AD1388" s="157">
        <f>IFERROR(INDEX(NoSettings_v3!$C$2:$AH$4612,MATCH('EPS 3.1.3'!$B1388,NoSettings_v3!$A$2:$A$4612,0),MATCH('EPS 3.1.3'!AD$1,NoSettings_v3!$C$1:$AH$1,0)),"")</f>
        <v>0</v>
      </c>
      <c r="AE1388" s="157">
        <f>IFERROR(INDEX(NoSettings_v3!$C$2:$AH$4612,MATCH('EPS 3.1.3'!$B1388,NoSettings_v3!$A$2:$A$4612,0),MATCH('EPS 3.1.3'!AE$1,NoSettings_v3!$C$1:$AH$1,0)),"")</f>
        <v>0</v>
      </c>
      <c r="AF1388" s="157">
        <f>IFERROR(INDEX(NoSettings_v3!$C$2:$AH$4612,MATCH('EPS 3.1.3'!$B1388,NoSettings_v3!$A$2:$A$4612,0),MATCH('EPS 3.1.3'!AF$1,NoSettings_v3!$C$1:$AH$1,0)),"")</f>
        <v>0</v>
      </c>
      <c r="AG1388" s="157">
        <f>IFERROR(INDEX(NoSettings_v3!$C$2:$AH$4612,MATCH('EPS 3.1.3'!$B1388,NoSettings_v3!$A$2:$A$4612,0),MATCH('EPS 3.1.3'!AG$1,NoSettings_v3!$C$1:$AH$1,0)),"")</f>
        <v>0</v>
      </c>
      <c r="AH1388" s="157">
        <f>IFERROR(INDEX(NoSettings_v3!$C$2:$AH$4612,MATCH('EPS 3.1.3'!$B1388,NoSettings_v3!$A$2:$A$4612,0),MATCH('EPS 3.1.3'!AH$1,NoSettings_v3!$C$1:$AH$1,0)),"")</f>
        <v>0</v>
      </c>
      <c r="AI1388" s="157">
        <f>IFERROR(INDEX(NoSettings_v3!$C$2:$AH$4612,MATCH('EPS 3.1.3'!$B1388,NoSettings_v3!$A$2:$A$4612,0),MATCH('EPS 3.1.3'!AI$1,NoSettings_v3!$C$1:$AH$1,0)),"")</f>
        <v>0</v>
      </c>
    </row>
    <row r="1389" spans="1:35" x14ac:dyDescent="0.35">
      <c r="A1389" s="127"/>
      <c r="B1389" s="161" t="s">
        <v>2104</v>
      </c>
      <c r="C1389" s="127" t="s">
        <v>964</v>
      </c>
      <c r="D1389" s="157">
        <f>IFERROR(INDEX(NoSettings_v3!$C$2:$AH$4612,MATCH('EPS 3.1.3'!$B1389,NoSettings_v3!$A$2:$A$4612,0),MATCH('EPS 3.1.3'!D$1,NoSettings_v3!$C$1:$AH$1,0)),"")</f>
        <v>0</v>
      </c>
      <c r="E1389" s="157">
        <f>IFERROR(INDEX(NoSettings_v3!$C$2:$AH$4612,MATCH('EPS 3.1.3'!$B1389,NoSettings_v3!$A$2:$A$4612,0),MATCH('EPS 3.1.3'!E$1,NoSettings_v3!$C$1:$AH$1,0)),"")</f>
        <v>0</v>
      </c>
      <c r="F1389" s="157">
        <f>IFERROR(INDEX(NoSettings_v3!$C$2:$AH$4612,MATCH('EPS 3.1.3'!$B1389,NoSettings_v3!$A$2:$A$4612,0),MATCH('EPS 3.1.3'!F$1,NoSettings_v3!$C$1:$AH$1,0)),"")</f>
        <v>0</v>
      </c>
      <c r="G1389" s="157">
        <f>IFERROR(INDEX(NoSettings_v3!$C$2:$AH$4612,MATCH('EPS 3.1.3'!$B1389,NoSettings_v3!$A$2:$A$4612,0),MATCH('EPS 3.1.3'!G$1,NoSettings_v3!$C$1:$AH$1,0)),"")</f>
        <v>0</v>
      </c>
      <c r="H1389" s="157">
        <f>IFERROR(INDEX(NoSettings_v3!$C$2:$AH$4612,MATCH('EPS 3.1.3'!$B1389,NoSettings_v3!$A$2:$A$4612,0),MATCH('EPS 3.1.3'!H$1,NoSettings_v3!$C$1:$AH$1,0)),"")</f>
        <v>0</v>
      </c>
      <c r="I1389" s="157">
        <f>IFERROR(INDEX(NoSettings_v3!$C$2:$AH$4612,MATCH('EPS 3.1.3'!$B1389,NoSettings_v3!$A$2:$A$4612,0),MATCH('EPS 3.1.3'!I$1,NoSettings_v3!$C$1:$AH$1,0)),"")</f>
        <v>0</v>
      </c>
      <c r="J1389" s="157">
        <f>IFERROR(INDEX(NoSettings_v3!$C$2:$AH$4612,MATCH('EPS 3.1.3'!$B1389,NoSettings_v3!$A$2:$A$4612,0),MATCH('EPS 3.1.3'!J$1,NoSettings_v3!$C$1:$AH$1,0)),"")</f>
        <v>0</v>
      </c>
      <c r="K1389" s="157">
        <f>IFERROR(INDEX(NoSettings_v3!$C$2:$AH$4612,MATCH('EPS 3.1.3'!$B1389,NoSettings_v3!$A$2:$A$4612,0),MATCH('EPS 3.1.3'!K$1,NoSettings_v3!$C$1:$AH$1,0)),"")</f>
        <v>0</v>
      </c>
      <c r="L1389" s="157">
        <f>IFERROR(INDEX(NoSettings_v3!$C$2:$AH$4612,MATCH('EPS 3.1.3'!$B1389,NoSettings_v3!$A$2:$A$4612,0),MATCH('EPS 3.1.3'!L$1,NoSettings_v3!$C$1:$AH$1,0)),"")</f>
        <v>0</v>
      </c>
      <c r="M1389" s="157">
        <f>IFERROR(INDEX(NoSettings_v3!$C$2:$AH$4612,MATCH('EPS 3.1.3'!$B1389,NoSettings_v3!$A$2:$A$4612,0),MATCH('EPS 3.1.3'!M$1,NoSettings_v3!$C$1:$AH$1,0)),"")</f>
        <v>0</v>
      </c>
      <c r="N1389" s="157">
        <f>IFERROR(INDEX(NoSettings_v3!$C$2:$AH$4612,MATCH('EPS 3.1.3'!$B1389,NoSettings_v3!$A$2:$A$4612,0),MATCH('EPS 3.1.3'!N$1,NoSettings_v3!$C$1:$AH$1,0)),"")</f>
        <v>0</v>
      </c>
      <c r="O1389" s="157">
        <f>IFERROR(INDEX(NoSettings_v3!$C$2:$AH$4612,MATCH('EPS 3.1.3'!$B1389,NoSettings_v3!$A$2:$A$4612,0),MATCH('EPS 3.1.3'!O$1,NoSettings_v3!$C$1:$AH$1,0)),"")</f>
        <v>0</v>
      </c>
      <c r="P1389" s="157">
        <f>IFERROR(INDEX(NoSettings_v3!$C$2:$AH$4612,MATCH('EPS 3.1.3'!$B1389,NoSettings_v3!$A$2:$A$4612,0),MATCH('EPS 3.1.3'!P$1,NoSettings_v3!$C$1:$AH$1,0)),"")</f>
        <v>0</v>
      </c>
      <c r="Q1389" s="157">
        <f>IFERROR(INDEX(NoSettings_v3!$C$2:$AH$4612,MATCH('EPS 3.1.3'!$B1389,NoSettings_v3!$A$2:$A$4612,0),MATCH('EPS 3.1.3'!Q$1,NoSettings_v3!$C$1:$AH$1,0)),"")</f>
        <v>0</v>
      </c>
      <c r="R1389" s="157">
        <f>IFERROR(INDEX(NoSettings_v3!$C$2:$AH$4612,MATCH('EPS 3.1.3'!$B1389,NoSettings_v3!$A$2:$A$4612,0),MATCH('EPS 3.1.3'!R$1,NoSettings_v3!$C$1:$AH$1,0)),"")</f>
        <v>0</v>
      </c>
      <c r="S1389" s="157">
        <f>IFERROR(INDEX(NoSettings_v3!$C$2:$AH$4612,MATCH('EPS 3.1.3'!$B1389,NoSettings_v3!$A$2:$A$4612,0),MATCH('EPS 3.1.3'!S$1,NoSettings_v3!$C$1:$AH$1,0)),"")</f>
        <v>0</v>
      </c>
      <c r="T1389" s="157">
        <f>IFERROR(INDEX(NoSettings_v3!$C$2:$AH$4612,MATCH('EPS 3.1.3'!$B1389,NoSettings_v3!$A$2:$A$4612,0),MATCH('EPS 3.1.3'!T$1,NoSettings_v3!$C$1:$AH$1,0)),"")</f>
        <v>0</v>
      </c>
      <c r="U1389" s="157">
        <f>IFERROR(INDEX(NoSettings_v3!$C$2:$AH$4612,MATCH('EPS 3.1.3'!$B1389,NoSettings_v3!$A$2:$A$4612,0),MATCH('EPS 3.1.3'!U$1,NoSettings_v3!$C$1:$AH$1,0)),"")</f>
        <v>0</v>
      </c>
      <c r="V1389" s="157">
        <f>IFERROR(INDEX(NoSettings_v3!$C$2:$AH$4612,MATCH('EPS 3.1.3'!$B1389,NoSettings_v3!$A$2:$A$4612,0),MATCH('EPS 3.1.3'!V$1,NoSettings_v3!$C$1:$AH$1,0)),"")</f>
        <v>0</v>
      </c>
      <c r="W1389" s="157">
        <f>IFERROR(INDEX(NoSettings_v3!$C$2:$AH$4612,MATCH('EPS 3.1.3'!$B1389,NoSettings_v3!$A$2:$A$4612,0),MATCH('EPS 3.1.3'!W$1,NoSettings_v3!$C$1:$AH$1,0)),"")</f>
        <v>0</v>
      </c>
      <c r="X1389" s="157">
        <f>IFERROR(INDEX(NoSettings_v3!$C$2:$AH$4612,MATCH('EPS 3.1.3'!$B1389,NoSettings_v3!$A$2:$A$4612,0),MATCH('EPS 3.1.3'!X$1,NoSettings_v3!$C$1:$AH$1,0)),"")</f>
        <v>0</v>
      </c>
      <c r="Y1389" s="157">
        <f>IFERROR(INDEX(NoSettings_v3!$C$2:$AH$4612,MATCH('EPS 3.1.3'!$B1389,NoSettings_v3!$A$2:$A$4612,0),MATCH('EPS 3.1.3'!Y$1,NoSettings_v3!$C$1:$AH$1,0)),"")</f>
        <v>0</v>
      </c>
      <c r="Z1389" s="157">
        <f>IFERROR(INDEX(NoSettings_v3!$C$2:$AH$4612,MATCH('EPS 3.1.3'!$B1389,NoSettings_v3!$A$2:$A$4612,0),MATCH('EPS 3.1.3'!Z$1,NoSettings_v3!$C$1:$AH$1,0)),"")</f>
        <v>0</v>
      </c>
      <c r="AA1389" s="157">
        <f>IFERROR(INDEX(NoSettings_v3!$C$2:$AH$4612,MATCH('EPS 3.1.3'!$B1389,NoSettings_v3!$A$2:$A$4612,0),MATCH('EPS 3.1.3'!AA$1,NoSettings_v3!$C$1:$AH$1,0)),"")</f>
        <v>0</v>
      </c>
      <c r="AB1389" s="157">
        <f>IFERROR(INDEX(NoSettings_v3!$C$2:$AH$4612,MATCH('EPS 3.1.3'!$B1389,NoSettings_v3!$A$2:$A$4612,0),MATCH('EPS 3.1.3'!AB$1,NoSettings_v3!$C$1:$AH$1,0)),"")</f>
        <v>0</v>
      </c>
      <c r="AC1389" s="157">
        <f>IFERROR(INDEX(NoSettings_v3!$C$2:$AH$4612,MATCH('EPS 3.1.3'!$B1389,NoSettings_v3!$A$2:$A$4612,0),MATCH('EPS 3.1.3'!AC$1,NoSettings_v3!$C$1:$AH$1,0)),"")</f>
        <v>0</v>
      </c>
      <c r="AD1389" s="157">
        <f>IFERROR(INDEX(NoSettings_v3!$C$2:$AH$4612,MATCH('EPS 3.1.3'!$B1389,NoSettings_v3!$A$2:$A$4612,0),MATCH('EPS 3.1.3'!AD$1,NoSettings_v3!$C$1:$AH$1,0)),"")</f>
        <v>0</v>
      </c>
      <c r="AE1389" s="157">
        <f>IFERROR(INDEX(NoSettings_v3!$C$2:$AH$4612,MATCH('EPS 3.1.3'!$B1389,NoSettings_v3!$A$2:$A$4612,0),MATCH('EPS 3.1.3'!AE$1,NoSettings_v3!$C$1:$AH$1,0)),"")</f>
        <v>0</v>
      </c>
      <c r="AF1389" s="157">
        <f>IFERROR(INDEX(NoSettings_v3!$C$2:$AH$4612,MATCH('EPS 3.1.3'!$B1389,NoSettings_v3!$A$2:$A$4612,0),MATCH('EPS 3.1.3'!AF$1,NoSettings_v3!$C$1:$AH$1,0)),"")</f>
        <v>0</v>
      </c>
      <c r="AG1389" s="157">
        <f>IFERROR(INDEX(NoSettings_v3!$C$2:$AH$4612,MATCH('EPS 3.1.3'!$B1389,NoSettings_v3!$A$2:$A$4612,0),MATCH('EPS 3.1.3'!AG$1,NoSettings_v3!$C$1:$AH$1,0)),"")</f>
        <v>0</v>
      </c>
      <c r="AH1389" s="157">
        <f>IFERROR(INDEX(NoSettings_v3!$C$2:$AH$4612,MATCH('EPS 3.1.3'!$B1389,NoSettings_v3!$A$2:$A$4612,0),MATCH('EPS 3.1.3'!AH$1,NoSettings_v3!$C$1:$AH$1,0)),"")</f>
        <v>0</v>
      </c>
      <c r="AI1389" s="157">
        <f>IFERROR(INDEX(NoSettings_v3!$C$2:$AH$4612,MATCH('EPS 3.1.3'!$B1389,NoSettings_v3!$A$2:$A$4612,0),MATCH('EPS 3.1.3'!AI$1,NoSettings_v3!$C$1:$AH$1,0)),"")</f>
        <v>0</v>
      </c>
    </row>
    <row r="1390" spans="1:35" x14ac:dyDescent="0.35">
      <c r="A1390" s="127"/>
      <c r="B1390" s="161" t="s">
        <v>2105</v>
      </c>
      <c r="C1390" s="127" t="s">
        <v>964</v>
      </c>
      <c r="D1390" s="157">
        <f>IFERROR(INDEX(NoSettings_v3!$C$2:$AH$4612,MATCH('EPS 3.1.3'!$B1390,NoSettings_v3!$A$2:$A$4612,0),MATCH('EPS 3.1.3'!D$1,NoSettings_v3!$C$1:$AH$1,0)),"")</f>
        <v>0</v>
      </c>
      <c r="E1390" s="157">
        <f>IFERROR(INDEX(NoSettings_v3!$C$2:$AH$4612,MATCH('EPS 3.1.3'!$B1390,NoSettings_v3!$A$2:$A$4612,0),MATCH('EPS 3.1.3'!E$1,NoSettings_v3!$C$1:$AH$1,0)),"")</f>
        <v>0</v>
      </c>
      <c r="F1390" s="157">
        <f>IFERROR(INDEX(NoSettings_v3!$C$2:$AH$4612,MATCH('EPS 3.1.3'!$B1390,NoSettings_v3!$A$2:$A$4612,0),MATCH('EPS 3.1.3'!F$1,NoSettings_v3!$C$1:$AH$1,0)),"")</f>
        <v>0</v>
      </c>
      <c r="G1390" s="157">
        <f>IFERROR(INDEX(NoSettings_v3!$C$2:$AH$4612,MATCH('EPS 3.1.3'!$B1390,NoSettings_v3!$A$2:$A$4612,0),MATCH('EPS 3.1.3'!G$1,NoSettings_v3!$C$1:$AH$1,0)),"")</f>
        <v>0</v>
      </c>
      <c r="H1390" s="157">
        <f>IFERROR(INDEX(NoSettings_v3!$C$2:$AH$4612,MATCH('EPS 3.1.3'!$B1390,NoSettings_v3!$A$2:$A$4612,0),MATCH('EPS 3.1.3'!H$1,NoSettings_v3!$C$1:$AH$1,0)),"")</f>
        <v>0</v>
      </c>
      <c r="I1390" s="157">
        <f>IFERROR(INDEX(NoSettings_v3!$C$2:$AH$4612,MATCH('EPS 3.1.3'!$B1390,NoSettings_v3!$A$2:$A$4612,0),MATCH('EPS 3.1.3'!I$1,NoSettings_v3!$C$1:$AH$1,0)),"")</f>
        <v>0</v>
      </c>
      <c r="J1390" s="157">
        <f>IFERROR(INDEX(NoSettings_v3!$C$2:$AH$4612,MATCH('EPS 3.1.3'!$B1390,NoSettings_v3!$A$2:$A$4612,0),MATCH('EPS 3.1.3'!J$1,NoSettings_v3!$C$1:$AH$1,0)),"")</f>
        <v>0</v>
      </c>
      <c r="K1390" s="157">
        <f>IFERROR(INDEX(NoSettings_v3!$C$2:$AH$4612,MATCH('EPS 3.1.3'!$B1390,NoSettings_v3!$A$2:$A$4612,0),MATCH('EPS 3.1.3'!K$1,NoSettings_v3!$C$1:$AH$1,0)),"")</f>
        <v>0</v>
      </c>
      <c r="L1390" s="157">
        <f>IFERROR(INDEX(NoSettings_v3!$C$2:$AH$4612,MATCH('EPS 3.1.3'!$B1390,NoSettings_v3!$A$2:$A$4612,0),MATCH('EPS 3.1.3'!L$1,NoSettings_v3!$C$1:$AH$1,0)),"")</f>
        <v>0</v>
      </c>
      <c r="M1390" s="157">
        <f>IFERROR(INDEX(NoSettings_v3!$C$2:$AH$4612,MATCH('EPS 3.1.3'!$B1390,NoSettings_v3!$A$2:$A$4612,0),MATCH('EPS 3.1.3'!M$1,NoSettings_v3!$C$1:$AH$1,0)),"")</f>
        <v>0</v>
      </c>
      <c r="N1390" s="157">
        <f>IFERROR(INDEX(NoSettings_v3!$C$2:$AH$4612,MATCH('EPS 3.1.3'!$B1390,NoSettings_v3!$A$2:$A$4612,0),MATCH('EPS 3.1.3'!N$1,NoSettings_v3!$C$1:$AH$1,0)),"")</f>
        <v>0</v>
      </c>
      <c r="O1390" s="157">
        <f>IFERROR(INDEX(NoSettings_v3!$C$2:$AH$4612,MATCH('EPS 3.1.3'!$B1390,NoSettings_v3!$A$2:$A$4612,0),MATCH('EPS 3.1.3'!O$1,NoSettings_v3!$C$1:$AH$1,0)),"")</f>
        <v>0</v>
      </c>
      <c r="P1390" s="157">
        <f>IFERROR(INDEX(NoSettings_v3!$C$2:$AH$4612,MATCH('EPS 3.1.3'!$B1390,NoSettings_v3!$A$2:$A$4612,0),MATCH('EPS 3.1.3'!P$1,NoSettings_v3!$C$1:$AH$1,0)),"")</f>
        <v>0</v>
      </c>
      <c r="Q1390" s="157">
        <f>IFERROR(INDEX(NoSettings_v3!$C$2:$AH$4612,MATCH('EPS 3.1.3'!$B1390,NoSettings_v3!$A$2:$A$4612,0),MATCH('EPS 3.1.3'!Q$1,NoSettings_v3!$C$1:$AH$1,0)),"")</f>
        <v>0</v>
      </c>
      <c r="R1390" s="157">
        <f>IFERROR(INDEX(NoSettings_v3!$C$2:$AH$4612,MATCH('EPS 3.1.3'!$B1390,NoSettings_v3!$A$2:$A$4612,0),MATCH('EPS 3.1.3'!R$1,NoSettings_v3!$C$1:$AH$1,0)),"")</f>
        <v>0</v>
      </c>
      <c r="S1390" s="157">
        <f>IFERROR(INDEX(NoSettings_v3!$C$2:$AH$4612,MATCH('EPS 3.1.3'!$B1390,NoSettings_v3!$A$2:$A$4612,0),MATCH('EPS 3.1.3'!S$1,NoSettings_v3!$C$1:$AH$1,0)),"")</f>
        <v>0</v>
      </c>
      <c r="T1390" s="157">
        <f>IFERROR(INDEX(NoSettings_v3!$C$2:$AH$4612,MATCH('EPS 3.1.3'!$B1390,NoSettings_v3!$A$2:$A$4612,0),MATCH('EPS 3.1.3'!T$1,NoSettings_v3!$C$1:$AH$1,0)),"")</f>
        <v>0</v>
      </c>
      <c r="U1390" s="157">
        <f>IFERROR(INDEX(NoSettings_v3!$C$2:$AH$4612,MATCH('EPS 3.1.3'!$B1390,NoSettings_v3!$A$2:$A$4612,0),MATCH('EPS 3.1.3'!U$1,NoSettings_v3!$C$1:$AH$1,0)),"")</f>
        <v>0</v>
      </c>
      <c r="V1390" s="157">
        <f>IFERROR(INDEX(NoSettings_v3!$C$2:$AH$4612,MATCH('EPS 3.1.3'!$B1390,NoSettings_v3!$A$2:$A$4612,0),MATCH('EPS 3.1.3'!V$1,NoSettings_v3!$C$1:$AH$1,0)),"")</f>
        <v>0</v>
      </c>
      <c r="W1390" s="157">
        <f>IFERROR(INDEX(NoSettings_v3!$C$2:$AH$4612,MATCH('EPS 3.1.3'!$B1390,NoSettings_v3!$A$2:$A$4612,0),MATCH('EPS 3.1.3'!W$1,NoSettings_v3!$C$1:$AH$1,0)),"")</f>
        <v>0</v>
      </c>
      <c r="X1390" s="157">
        <f>IFERROR(INDEX(NoSettings_v3!$C$2:$AH$4612,MATCH('EPS 3.1.3'!$B1390,NoSettings_v3!$A$2:$A$4612,0),MATCH('EPS 3.1.3'!X$1,NoSettings_v3!$C$1:$AH$1,0)),"")</f>
        <v>0</v>
      </c>
      <c r="Y1390" s="157">
        <f>IFERROR(INDEX(NoSettings_v3!$C$2:$AH$4612,MATCH('EPS 3.1.3'!$B1390,NoSettings_v3!$A$2:$A$4612,0),MATCH('EPS 3.1.3'!Y$1,NoSettings_v3!$C$1:$AH$1,0)),"")</f>
        <v>0</v>
      </c>
      <c r="Z1390" s="157">
        <f>IFERROR(INDEX(NoSettings_v3!$C$2:$AH$4612,MATCH('EPS 3.1.3'!$B1390,NoSettings_v3!$A$2:$A$4612,0),MATCH('EPS 3.1.3'!Z$1,NoSettings_v3!$C$1:$AH$1,0)),"")</f>
        <v>0</v>
      </c>
      <c r="AA1390" s="157">
        <f>IFERROR(INDEX(NoSettings_v3!$C$2:$AH$4612,MATCH('EPS 3.1.3'!$B1390,NoSettings_v3!$A$2:$A$4612,0),MATCH('EPS 3.1.3'!AA$1,NoSettings_v3!$C$1:$AH$1,0)),"")</f>
        <v>0</v>
      </c>
      <c r="AB1390" s="157">
        <f>IFERROR(INDEX(NoSettings_v3!$C$2:$AH$4612,MATCH('EPS 3.1.3'!$B1390,NoSettings_v3!$A$2:$A$4612,0),MATCH('EPS 3.1.3'!AB$1,NoSettings_v3!$C$1:$AH$1,0)),"")</f>
        <v>0</v>
      </c>
      <c r="AC1390" s="157">
        <f>IFERROR(INDEX(NoSettings_v3!$C$2:$AH$4612,MATCH('EPS 3.1.3'!$B1390,NoSettings_v3!$A$2:$A$4612,0),MATCH('EPS 3.1.3'!AC$1,NoSettings_v3!$C$1:$AH$1,0)),"")</f>
        <v>0</v>
      </c>
      <c r="AD1390" s="157">
        <f>IFERROR(INDEX(NoSettings_v3!$C$2:$AH$4612,MATCH('EPS 3.1.3'!$B1390,NoSettings_v3!$A$2:$A$4612,0),MATCH('EPS 3.1.3'!AD$1,NoSettings_v3!$C$1:$AH$1,0)),"")</f>
        <v>0</v>
      </c>
      <c r="AE1390" s="157">
        <f>IFERROR(INDEX(NoSettings_v3!$C$2:$AH$4612,MATCH('EPS 3.1.3'!$B1390,NoSettings_v3!$A$2:$A$4612,0),MATCH('EPS 3.1.3'!AE$1,NoSettings_v3!$C$1:$AH$1,0)),"")</f>
        <v>0</v>
      </c>
      <c r="AF1390" s="157">
        <f>IFERROR(INDEX(NoSettings_v3!$C$2:$AH$4612,MATCH('EPS 3.1.3'!$B1390,NoSettings_v3!$A$2:$A$4612,0),MATCH('EPS 3.1.3'!AF$1,NoSettings_v3!$C$1:$AH$1,0)),"")</f>
        <v>0</v>
      </c>
      <c r="AG1390" s="157">
        <f>IFERROR(INDEX(NoSettings_v3!$C$2:$AH$4612,MATCH('EPS 3.1.3'!$B1390,NoSettings_v3!$A$2:$A$4612,0),MATCH('EPS 3.1.3'!AG$1,NoSettings_v3!$C$1:$AH$1,0)),"")</f>
        <v>0</v>
      </c>
      <c r="AH1390" s="157">
        <f>IFERROR(INDEX(NoSettings_v3!$C$2:$AH$4612,MATCH('EPS 3.1.3'!$B1390,NoSettings_v3!$A$2:$A$4612,0),MATCH('EPS 3.1.3'!AH$1,NoSettings_v3!$C$1:$AH$1,0)),"")</f>
        <v>0</v>
      </c>
      <c r="AI1390" s="157">
        <f>IFERROR(INDEX(NoSettings_v3!$C$2:$AH$4612,MATCH('EPS 3.1.3'!$B1390,NoSettings_v3!$A$2:$A$4612,0),MATCH('EPS 3.1.3'!AI$1,NoSettings_v3!$C$1:$AH$1,0)),"")</f>
        <v>0</v>
      </c>
    </row>
    <row r="1391" spans="1:35" x14ac:dyDescent="0.35">
      <c r="A1391" s="127"/>
      <c r="B1391" s="161" t="s">
        <v>2106</v>
      </c>
      <c r="C1391" s="127" t="s">
        <v>964</v>
      </c>
      <c r="D1391" s="157">
        <f>IFERROR(INDEX(NoSettings_v3!$C$2:$AH$4612,MATCH('EPS 3.1.3'!$B1391,NoSettings_v3!$A$2:$A$4612,0),MATCH('EPS 3.1.3'!D$1,NoSettings_v3!$C$1:$AH$1,0)),"")</f>
        <v>0</v>
      </c>
      <c r="E1391" s="157">
        <f>IFERROR(INDEX(NoSettings_v3!$C$2:$AH$4612,MATCH('EPS 3.1.3'!$B1391,NoSettings_v3!$A$2:$A$4612,0),MATCH('EPS 3.1.3'!E$1,NoSettings_v3!$C$1:$AH$1,0)),"")</f>
        <v>0</v>
      </c>
      <c r="F1391" s="157">
        <f>IFERROR(INDEX(NoSettings_v3!$C$2:$AH$4612,MATCH('EPS 3.1.3'!$B1391,NoSettings_v3!$A$2:$A$4612,0),MATCH('EPS 3.1.3'!F$1,NoSettings_v3!$C$1:$AH$1,0)),"")</f>
        <v>0</v>
      </c>
      <c r="G1391" s="157">
        <f>IFERROR(INDEX(NoSettings_v3!$C$2:$AH$4612,MATCH('EPS 3.1.3'!$B1391,NoSettings_v3!$A$2:$A$4612,0),MATCH('EPS 3.1.3'!G$1,NoSettings_v3!$C$1:$AH$1,0)),"")</f>
        <v>0</v>
      </c>
      <c r="H1391" s="157">
        <f>IFERROR(INDEX(NoSettings_v3!$C$2:$AH$4612,MATCH('EPS 3.1.3'!$B1391,NoSettings_v3!$A$2:$A$4612,0),MATCH('EPS 3.1.3'!H$1,NoSettings_v3!$C$1:$AH$1,0)),"")</f>
        <v>0</v>
      </c>
      <c r="I1391" s="157">
        <f>IFERROR(INDEX(NoSettings_v3!$C$2:$AH$4612,MATCH('EPS 3.1.3'!$B1391,NoSettings_v3!$A$2:$A$4612,0),MATCH('EPS 3.1.3'!I$1,NoSettings_v3!$C$1:$AH$1,0)),"")</f>
        <v>0</v>
      </c>
      <c r="J1391" s="157">
        <f>IFERROR(INDEX(NoSettings_v3!$C$2:$AH$4612,MATCH('EPS 3.1.3'!$B1391,NoSettings_v3!$A$2:$A$4612,0),MATCH('EPS 3.1.3'!J$1,NoSettings_v3!$C$1:$AH$1,0)),"")</f>
        <v>0</v>
      </c>
      <c r="K1391" s="157">
        <f>IFERROR(INDEX(NoSettings_v3!$C$2:$AH$4612,MATCH('EPS 3.1.3'!$B1391,NoSettings_v3!$A$2:$A$4612,0),MATCH('EPS 3.1.3'!K$1,NoSettings_v3!$C$1:$AH$1,0)),"")</f>
        <v>0</v>
      </c>
      <c r="L1391" s="157">
        <f>IFERROR(INDEX(NoSettings_v3!$C$2:$AH$4612,MATCH('EPS 3.1.3'!$B1391,NoSettings_v3!$A$2:$A$4612,0),MATCH('EPS 3.1.3'!L$1,NoSettings_v3!$C$1:$AH$1,0)),"")</f>
        <v>0</v>
      </c>
      <c r="M1391" s="157">
        <f>IFERROR(INDEX(NoSettings_v3!$C$2:$AH$4612,MATCH('EPS 3.1.3'!$B1391,NoSettings_v3!$A$2:$A$4612,0),MATCH('EPS 3.1.3'!M$1,NoSettings_v3!$C$1:$AH$1,0)),"")</f>
        <v>0</v>
      </c>
      <c r="N1391" s="157">
        <f>IFERROR(INDEX(NoSettings_v3!$C$2:$AH$4612,MATCH('EPS 3.1.3'!$B1391,NoSettings_v3!$A$2:$A$4612,0),MATCH('EPS 3.1.3'!N$1,NoSettings_v3!$C$1:$AH$1,0)),"")</f>
        <v>0</v>
      </c>
      <c r="O1391" s="157">
        <f>IFERROR(INDEX(NoSettings_v3!$C$2:$AH$4612,MATCH('EPS 3.1.3'!$B1391,NoSettings_v3!$A$2:$A$4612,0),MATCH('EPS 3.1.3'!O$1,NoSettings_v3!$C$1:$AH$1,0)),"")</f>
        <v>0</v>
      </c>
      <c r="P1391" s="157">
        <f>IFERROR(INDEX(NoSettings_v3!$C$2:$AH$4612,MATCH('EPS 3.1.3'!$B1391,NoSettings_v3!$A$2:$A$4612,0),MATCH('EPS 3.1.3'!P$1,NoSettings_v3!$C$1:$AH$1,0)),"")</f>
        <v>0</v>
      </c>
      <c r="Q1391" s="157">
        <f>IFERROR(INDEX(NoSettings_v3!$C$2:$AH$4612,MATCH('EPS 3.1.3'!$B1391,NoSettings_v3!$A$2:$A$4612,0),MATCH('EPS 3.1.3'!Q$1,NoSettings_v3!$C$1:$AH$1,0)),"")</f>
        <v>0</v>
      </c>
      <c r="R1391" s="157">
        <f>IFERROR(INDEX(NoSettings_v3!$C$2:$AH$4612,MATCH('EPS 3.1.3'!$B1391,NoSettings_v3!$A$2:$A$4612,0),MATCH('EPS 3.1.3'!R$1,NoSettings_v3!$C$1:$AH$1,0)),"")</f>
        <v>0</v>
      </c>
      <c r="S1391" s="157">
        <f>IFERROR(INDEX(NoSettings_v3!$C$2:$AH$4612,MATCH('EPS 3.1.3'!$B1391,NoSettings_v3!$A$2:$A$4612,0),MATCH('EPS 3.1.3'!S$1,NoSettings_v3!$C$1:$AH$1,0)),"")</f>
        <v>0</v>
      </c>
      <c r="T1391" s="157">
        <f>IFERROR(INDEX(NoSettings_v3!$C$2:$AH$4612,MATCH('EPS 3.1.3'!$B1391,NoSettings_v3!$A$2:$A$4612,0),MATCH('EPS 3.1.3'!T$1,NoSettings_v3!$C$1:$AH$1,0)),"")</f>
        <v>0</v>
      </c>
      <c r="U1391" s="157">
        <f>IFERROR(INDEX(NoSettings_v3!$C$2:$AH$4612,MATCH('EPS 3.1.3'!$B1391,NoSettings_v3!$A$2:$A$4612,0),MATCH('EPS 3.1.3'!U$1,NoSettings_v3!$C$1:$AH$1,0)),"")</f>
        <v>0</v>
      </c>
      <c r="V1391" s="157">
        <f>IFERROR(INDEX(NoSettings_v3!$C$2:$AH$4612,MATCH('EPS 3.1.3'!$B1391,NoSettings_v3!$A$2:$A$4612,0),MATCH('EPS 3.1.3'!V$1,NoSettings_v3!$C$1:$AH$1,0)),"")</f>
        <v>0</v>
      </c>
      <c r="W1391" s="157">
        <f>IFERROR(INDEX(NoSettings_v3!$C$2:$AH$4612,MATCH('EPS 3.1.3'!$B1391,NoSettings_v3!$A$2:$A$4612,0),MATCH('EPS 3.1.3'!W$1,NoSettings_v3!$C$1:$AH$1,0)),"")</f>
        <v>0</v>
      </c>
      <c r="X1391" s="157">
        <f>IFERROR(INDEX(NoSettings_v3!$C$2:$AH$4612,MATCH('EPS 3.1.3'!$B1391,NoSettings_v3!$A$2:$A$4612,0),MATCH('EPS 3.1.3'!X$1,NoSettings_v3!$C$1:$AH$1,0)),"")</f>
        <v>0</v>
      </c>
      <c r="Y1391" s="157">
        <f>IFERROR(INDEX(NoSettings_v3!$C$2:$AH$4612,MATCH('EPS 3.1.3'!$B1391,NoSettings_v3!$A$2:$A$4612,0),MATCH('EPS 3.1.3'!Y$1,NoSettings_v3!$C$1:$AH$1,0)),"")</f>
        <v>0</v>
      </c>
      <c r="Z1391" s="157">
        <f>IFERROR(INDEX(NoSettings_v3!$C$2:$AH$4612,MATCH('EPS 3.1.3'!$B1391,NoSettings_v3!$A$2:$A$4612,0),MATCH('EPS 3.1.3'!Z$1,NoSettings_v3!$C$1:$AH$1,0)),"")</f>
        <v>0</v>
      </c>
      <c r="AA1391" s="157">
        <f>IFERROR(INDEX(NoSettings_v3!$C$2:$AH$4612,MATCH('EPS 3.1.3'!$B1391,NoSettings_v3!$A$2:$A$4612,0),MATCH('EPS 3.1.3'!AA$1,NoSettings_v3!$C$1:$AH$1,0)),"")</f>
        <v>0</v>
      </c>
      <c r="AB1391" s="157">
        <f>IFERROR(INDEX(NoSettings_v3!$C$2:$AH$4612,MATCH('EPS 3.1.3'!$B1391,NoSettings_v3!$A$2:$A$4612,0),MATCH('EPS 3.1.3'!AB$1,NoSettings_v3!$C$1:$AH$1,0)),"")</f>
        <v>0</v>
      </c>
      <c r="AC1391" s="157">
        <f>IFERROR(INDEX(NoSettings_v3!$C$2:$AH$4612,MATCH('EPS 3.1.3'!$B1391,NoSettings_v3!$A$2:$A$4612,0),MATCH('EPS 3.1.3'!AC$1,NoSettings_v3!$C$1:$AH$1,0)),"")</f>
        <v>0</v>
      </c>
      <c r="AD1391" s="157">
        <f>IFERROR(INDEX(NoSettings_v3!$C$2:$AH$4612,MATCH('EPS 3.1.3'!$B1391,NoSettings_v3!$A$2:$A$4612,0),MATCH('EPS 3.1.3'!AD$1,NoSettings_v3!$C$1:$AH$1,0)),"")</f>
        <v>0</v>
      </c>
      <c r="AE1391" s="157">
        <f>IFERROR(INDEX(NoSettings_v3!$C$2:$AH$4612,MATCH('EPS 3.1.3'!$B1391,NoSettings_v3!$A$2:$A$4612,0),MATCH('EPS 3.1.3'!AE$1,NoSettings_v3!$C$1:$AH$1,0)),"")</f>
        <v>0</v>
      </c>
      <c r="AF1391" s="157">
        <f>IFERROR(INDEX(NoSettings_v3!$C$2:$AH$4612,MATCH('EPS 3.1.3'!$B1391,NoSettings_v3!$A$2:$A$4612,0),MATCH('EPS 3.1.3'!AF$1,NoSettings_v3!$C$1:$AH$1,0)),"")</f>
        <v>0</v>
      </c>
      <c r="AG1391" s="157">
        <f>IFERROR(INDEX(NoSettings_v3!$C$2:$AH$4612,MATCH('EPS 3.1.3'!$B1391,NoSettings_v3!$A$2:$A$4612,0),MATCH('EPS 3.1.3'!AG$1,NoSettings_v3!$C$1:$AH$1,0)),"")</f>
        <v>0</v>
      </c>
      <c r="AH1391" s="157">
        <f>IFERROR(INDEX(NoSettings_v3!$C$2:$AH$4612,MATCH('EPS 3.1.3'!$B1391,NoSettings_v3!$A$2:$A$4612,0),MATCH('EPS 3.1.3'!AH$1,NoSettings_v3!$C$1:$AH$1,0)),"")</f>
        <v>0</v>
      </c>
      <c r="AI1391" s="157">
        <f>IFERROR(INDEX(NoSettings_v3!$C$2:$AH$4612,MATCH('EPS 3.1.3'!$B1391,NoSettings_v3!$A$2:$A$4612,0),MATCH('EPS 3.1.3'!AI$1,NoSettings_v3!$C$1:$AH$1,0)),"")</f>
        <v>0</v>
      </c>
    </row>
    <row r="1392" spans="1:35" x14ac:dyDescent="0.35">
      <c r="A1392" s="127"/>
      <c r="B1392" s="161" t="s">
        <v>2107</v>
      </c>
      <c r="C1392" s="127" t="s">
        <v>964</v>
      </c>
      <c r="D1392" s="157">
        <f>IFERROR(INDEX(NoSettings_v3!$C$2:$AH$4612,MATCH('EPS 3.1.3'!$B1392,NoSettings_v3!$A$2:$A$4612,0),MATCH('EPS 3.1.3'!D$1,NoSettings_v3!$C$1:$AH$1,0)),"")</f>
        <v>0</v>
      </c>
      <c r="E1392" s="157">
        <f>IFERROR(INDEX(NoSettings_v3!$C$2:$AH$4612,MATCH('EPS 3.1.3'!$B1392,NoSettings_v3!$A$2:$A$4612,0),MATCH('EPS 3.1.3'!E$1,NoSettings_v3!$C$1:$AH$1,0)),"")</f>
        <v>0</v>
      </c>
      <c r="F1392" s="157">
        <f>IFERROR(INDEX(NoSettings_v3!$C$2:$AH$4612,MATCH('EPS 3.1.3'!$B1392,NoSettings_v3!$A$2:$A$4612,0),MATCH('EPS 3.1.3'!F$1,NoSettings_v3!$C$1:$AH$1,0)),"")</f>
        <v>0</v>
      </c>
      <c r="G1392" s="157">
        <f>IFERROR(INDEX(NoSettings_v3!$C$2:$AH$4612,MATCH('EPS 3.1.3'!$B1392,NoSettings_v3!$A$2:$A$4612,0),MATCH('EPS 3.1.3'!G$1,NoSettings_v3!$C$1:$AH$1,0)),"")</f>
        <v>0</v>
      </c>
      <c r="H1392" s="157">
        <f>IFERROR(INDEX(NoSettings_v3!$C$2:$AH$4612,MATCH('EPS 3.1.3'!$B1392,NoSettings_v3!$A$2:$A$4612,0),MATCH('EPS 3.1.3'!H$1,NoSettings_v3!$C$1:$AH$1,0)),"")</f>
        <v>0</v>
      </c>
      <c r="I1392" s="157">
        <f>IFERROR(INDEX(NoSettings_v3!$C$2:$AH$4612,MATCH('EPS 3.1.3'!$B1392,NoSettings_v3!$A$2:$A$4612,0),MATCH('EPS 3.1.3'!I$1,NoSettings_v3!$C$1:$AH$1,0)),"")</f>
        <v>0</v>
      </c>
      <c r="J1392" s="157">
        <f>IFERROR(INDEX(NoSettings_v3!$C$2:$AH$4612,MATCH('EPS 3.1.3'!$B1392,NoSettings_v3!$A$2:$A$4612,0),MATCH('EPS 3.1.3'!J$1,NoSettings_v3!$C$1:$AH$1,0)),"")</f>
        <v>0</v>
      </c>
      <c r="K1392" s="157">
        <f>IFERROR(INDEX(NoSettings_v3!$C$2:$AH$4612,MATCH('EPS 3.1.3'!$B1392,NoSettings_v3!$A$2:$A$4612,0),MATCH('EPS 3.1.3'!K$1,NoSettings_v3!$C$1:$AH$1,0)),"")</f>
        <v>0</v>
      </c>
      <c r="L1392" s="157">
        <f>IFERROR(INDEX(NoSettings_v3!$C$2:$AH$4612,MATCH('EPS 3.1.3'!$B1392,NoSettings_v3!$A$2:$A$4612,0),MATCH('EPS 3.1.3'!L$1,NoSettings_v3!$C$1:$AH$1,0)),"")</f>
        <v>0</v>
      </c>
      <c r="M1392" s="157">
        <f>IFERROR(INDEX(NoSettings_v3!$C$2:$AH$4612,MATCH('EPS 3.1.3'!$B1392,NoSettings_v3!$A$2:$A$4612,0),MATCH('EPS 3.1.3'!M$1,NoSettings_v3!$C$1:$AH$1,0)),"")</f>
        <v>0</v>
      </c>
      <c r="N1392" s="157">
        <f>IFERROR(INDEX(NoSettings_v3!$C$2:$AH$4612,MATCH('EPS 3.1.3'!$B1392,NoSettings_v3!$A$2:$A$4612,0),MATCH('EPS 3.1.3'!N$1,NoSettings_v3!$C$1:$AH$1,0)),"")</f>
        <v>0</v>
      </c>
      <c r="O1392" s="157">
        <f>IFERROR(INDEX(NoSettings_v3!$C$2:$AH$4612,MATCH('EPS 3.1.3'!$B1392,NoSettings_v3!$A$2:$A$4612,0),MATCH('EPS 3.1.3'!O$1,NoSettings_v3!$C$1:$AH$1,0)),"")</f>
        <v>0</v>
      </c>
      <c r="P1392" s="157">
        <f>IFERROR(INDEX(NoSettings_v3!$C$2:$AH$4612,MATCH('EPS 3.1.3'!$B1392,NoSettings_v3!$A$2:$A$4612,0),MATCH('EPS 3.1.3'!P$1,NoSettings_v3!$C$1:$AH$1,0)),"")</f>
        <v>0</v>
      </c>
      <c r="Q1392" s="157">
        <f>IFERROR(INDEX(NoSettings_v3!$C$2:$AH$4612,MATCH('EPS 3.1.3'!$B1392,NoSettings_v3!$A$2:$A$4612,0),MATCH('EPS 3.1.3'!Q$1,NoSettings_v3!$C$1:$AH$1,0)),"")</f>
        <v>0</v>
      </c>
      <c r="R1392" s="157">
        <f>IFERROR(INDEX(NoSettings_v3!$C$2:$AH$4612,MATCH('EPS 3.1.3'!$B1392,NoSettings_v3!$A$2:$A$4612,0),MATCH('EPS 3.1.3'!R$1,NoSettings_v3!$C$1:$AH$1,0)),"")</f>
        <v>0</v>
      </c>
      <c r="S1392" s="157">
        <f>IFERROR(INDEX(NoSettings_v3!$C$2:$AH$4612,MATCH('EPS 3.1.3'!$B1392,NoSettings_v3!$A$2:$A$4612,0),MATCH('EPS 3.1.3'!S$1,NoSettings_v3!$C$1:$AH$1,0)),"")</f>
        <v>0</v>
      </c>
      <c r="T1392" s="157">
        <f>IFERROR(INDEX(NoSettings_v3!$C$2:$AH$4612,MATCH('EPS 3.1.3'!$B1392,NoSettings_v3!$A$2:$A$4612,0),MATCH('EPS 3.1.3'!T$1,NoSettings_v3!$C$1:$AH$1,0)),"")</f>
        <v>0</v>
      </c>
      <c r="U1392" s="157">
        <f>IFERROR(INDEX(NoSettings_v3!$C$2:$AH$4612,MATCH('EPS 3.1.3'!$B1392,NoSettings_v3!$A$2:$A$4612,0),MATCH('EPS 3.1.3'!U$1,NoSettings_v3!$C$1:$AH$1,0)),"")</f>
        <v>0</v>
      </c>
      <c r="V1392" s="157">
        <f>IFERROR(INDEX(NoSettings_v3!$C$2:$AH$4612,MATCH('EPS 3.1.3'!$B1392,NoSettings_v3!$A$2:$A$4612,0),MATCH('EPS 3.1.3'!V$1,NoSettings_v3!$C$1:$AH$1,0)),"")</f>
        <v>0</v>
      </c>
      <c r="W1392" s="157">
        <f>IFERROR(INDEX(NoSettings_v3!$C$2:$AH$4612,MATCH('EPS 3.1.3'!$B1392,NoSettings_v3!$A$2:$A$4612,0),MATCH('EPS 3.1.3'!W$1,NoSettings_v3!$C$1:$AH$1,0)),"")</f>
        <v>0</v>
      </c>
      <c r="X1392" s="157">
        <f>IFERROR(INDEX(NoSettings_v3!$C$2:$AH$4612,MATCH('EPS 3.1.3'!$B1392,NoSettings_v3!$A$2:$A$4612,0),MATCH('EPS 3.1.3'!X$1,NoSettings_v3!$C$1:$AH$1,0)),"")</f>
        <v>0</v>
      </c>
      <c r="Y1392" s="157">
        <f>IFERROR(INDEX(NoSettings_v3!$C$2:$AH$4612,MATCH('EPS 3.1.3'!$B1392,NoSettings_v3!$A$2:$A$4612,0),MATCH('EPS 3.1.3'!Y$1,NoSettings_v3!$C$1:$AH$1,0)),"")</f>
        <v>0</v>
      </c>
      <c r="Z1392" s="157">
        <f>IFERROR(INDEX(NoSettings_v3!$C$2:$AH$4612,MATCH('EPS 3.1.3'!$B1392,NoSettings_v3!$A$2:$A$4612,0),MATCH('EPS 3.1.3'!Z$1,NoSettings_v3!$C$1:$AH$1,0)),"")</f>
        <v>0</v>
      </c>
      <c r="AA1392" s="157">
        <f>IFERROR(INDEX(NoSettings_v3!$C$2:$AH$4612,MATCH('EPS 3.1.3'!$B1392,NoSettings_v3!$A$2:$A$4612,0),MATCH('EPS 3.1.3'!AA$1,NoSettings_v3!$C$1:$AH$1,0)),"")</f>
        <v>0</v>
      </c>
      <c r="AB1392" s="157">
        <f>IFERROR(INDEX(NoSettings_v3!$C$2:$AH$4612,MATCH('EPS 3.1.3'!$B1392,NoSettings_v3!$A$2:$A$4612,0),MATCH('EPS 3.1.3'!AB$1,NoSettings_v3!$C$1:$AH$1,0)),"")</f>
        <v>0</v>
      </c>
      <c r="AC1392" s="157">
        <f>IFERROR(INDEX(NoSettings_v3!$C$2:$AH$4612,MATCH('EPS 3.1.3'!$B1392,NoSettings_v3!$A$2:$A$4612,0),MATCH('EPS 3.1.3'!AC$1,NoSettings_v3!$C$1:$AH$1,0)),"")</f>
        <v>0</v>
      </c>
      <c r="AD1392" s="157">
        <f>IFERROR(INDEX(NoSettings_v3!$C$2:$AH$4612,MATCH('EPS 3.1.3'!$B1392,NoSettings_v3!$A$2:$A$4612,0),MATCH('EPS 3.1.3'!AD$1,NoSettings_v3!$C$1:$AH$1,0)),"")</f>
        <v>0</v>
      </c>
      <c r="AE1392" s="157">
        <f>IFERROR(INDEX(NoSettings_v3!$C$2:$AH$4612,MATCH('EPS 3.1.3'!$B1392,NoSettings_v3!$A$2:$A$4612,0),MATCH('EPS 3.1.3'!AE$1,NoSettings_v3!$C$1:$AH$1,0)),"")</f>
        <v>0</v>
      </c>
      <c r="AF1392" s="157">
        <f>IFERROR(INDEX(NoSettings_v3!$C$2:$AH$4612,MATCH('EPS 3.1.3'!$B1392,NoSettings_v3!$A$2:$A$4612,0),MATCH('EPS 3.1.3'!AF$1,NoSettings_v3!$C$1:$AH$1,0)),"")</f>
        <v>0</v>
      </c>
      <c r="AG1392" s="157">
        <f>IFERROR(INDEX(NoSettings_v3!$C$2:$AH$4612,MATCH('EPS 3.1.3'!$B1392,NoSettings_v3!$A$2:$A$4612,0),MATCH('EPS 3.1.3'!AG$1,NoSettings_v3!$C$1:$AH$1,0)),"")</f>
        <v>0</v>
      </c>
      <c r="AH1392" s="157">
        <f>IFERROR(INDEX(NoSettings_v3!$C$2:$AH$4612,MATCH('EPS 3.1.3'!$B1392,NoSettings_v3!$A$2:$A$4612,0),MATCH('EPS 3.1.3'!AH$1,NoSettings_v3!$C$1:$AH$1,0)),"")</f>
        <v>0</v>
      </c>
      <c r="AI1392" s="157">
        <f>IFERROR(INDEX(NoSettings_v3!$C$2:$AH$4612,MATCH('EPS 3.1.3'!$B1392,NoSettings_v3!$A$2:$A$4612,0),MATCH('EPS 3.1.3'!AI$1,NoSettings_v3!$C$1:$AH$1,0)),"")</f>
        <v>0</v>
      </c>
    </row>
    <row r="1393" spans="1:35" x14ac:dyDescent="0.35">
      <c r="A1393" s="127"/>
      <c r="B1393" s="161" t="s">
        <v>2108</v>
      </c>
      <c r="C1393" s="127" t="s">
        <v>964</v>
      </c>
      <c r="D1393" s="157">
        <f>IFERROR(INDEX(NoSettings_v3!$C$2:$AH$4612,MATCH('EPS 3.1.3'!$B1393,NoSettings_v3!$A$2:$A$4612,0),MATCH('EPS 3.1.3'!D$1,NoSettings_v3!$C$1:$AH$1,0)),"")</f>
        <v>0</v>
      </c>
      <c r="E1393" s="157">
        <f>IFERROR(INDEX(NoSettings_v3!$C$2:$AH$4612,MATCH('EPS 3.1.3'!$B1393,NoSettings_v3!$A$2:$A$4612,0),MATCH('EPS 3.1.3'!E$1,NoSettings_v3!$C$1:$AH$1,0)),"")</f>
        <v>0</v>
      </c>
      <c r="F1393" s="157">
        <f>IFERROR(INDEX(NoSettings_v3!$C$2:$AH$4612,MATCH('EPS 3.1.3'!$B1393,NoSettings_v3!$A$2:$A$4612,0),MATCH('EPS 3.1.3'!F$1,NoSettings_v3!$C$1:$AH$1,0)),"")</f>
        <v>0</v>
      </c>
      <c r="G1393" s="157">
        <f>IFERROR(INDEX(NoSettings_v3!$C$2:$AH$4612,MATCH('EPS 3.1.3'!$B1393,NoSettings_v3!$A$2:$A$4612,0),MATCH('EPS 3.1.3'!G$1,NoSettings_v3!$C$1:$AH$1,0)),"")</f>
        <v>0</v>
      </c>
      <c r="H1393" s="157">
        <f>IFERROR(INDEX(NoSettings_v3!$C$2:$AH$4612,MATCH('EPS 3.1.3'!$B1393,NoSettings_v3!$A$2:$A$4612,0),MATCH('EPS 3.1.3'!H$1,NoSettings_v3!$C$1:$AH$1,0)),"")</f>
        <v>0</v>
      </c>
      <c r="I1393" s="157">
        <f>IFERROR(INDEX(NoSettings_v3!$C$2:$AH$4612,MATCH('EPS 3.1.3'!$B1393,NoSettings_v3!$A$2:$A$4612,0),MATCH('EPS 3.1.3'!I$1,NoSettings_v3!$C$1:$AH$1,0)),"")</f>
        <v>0</v>
      </c>
      <c r="J1393" s="157">
        <f>IFERROR(INDEX(NoSettings_v3!$C$2:$AH$4612,MATCH('EPS 3.1.3'!$B1393,NoSettings_v3!$A$2:$A$4612,0),MATCH('EPS 3.1.3'!J$1,NoSettings_v3!$C$1:$AH$1,0)),"")</f>
        <v>0</v>
      </c>
      <c r="K1393" s="157">
        <f>IFERROR(INDEX(NoSettings_v3!$C$2:$AH$4612,MATCH('EPS 3.1.3'!$B1393,NoSettings_v3!$A$2:$A$4612,0),MATCH('EPS 3.1.3'!K$1,NoSettings_v3!$C$1:$AH$1,0)),"")</f>
        <v>0</v>
      </c>
      <c r="L1393" s="157">
        <f>IFERROR(INDEX(NoSettings_v3!$C$2:$AH$4612,MATCH('EPS 3.1.3'!$B1393,NoSettings_v3!$A$2:$A$4612,0),MATCH('EPS 3.1.3'!L$1,NoSettings_v3!$C$1:$AH$1,0)),"")</f>
        <v>0</v>
      </c>
      <c r="M1393" s="157">
        <f>IFERROR(INDEX(NoSettings_v3!$C$2:$AH$4612,MATCH('EPS 3.1.3'!$B1393,NoSettings_v3!$A$2:$A$4612,0),MATCH('EPS 3.1.3'!M$1,NoSettings_v3!$C$1:$AH$1,0)),"")</f>
        <v>0</v>
      </c>
      <c r="N1393" s="157">
        <f>IFERROR(INDEX(NoSettings_v3!$C$2:$AH$4612,MATCH('EPS 3.1.3'!$B1393,NoSettings_v3!$A$2:$A$4612,0),MATCH('EPS 3.1.3'!N$1,NoSettings_v3!$C$1:$AH$1,0)),"")</f>
        <v>0</v>
      </c>
      <c r="O1393" s="157">
        <f>IFERROR(INDEX(NoSettings_v3!$C$2:$AH$4612,MATCH('EPS 3.1.3'!$B1393,NoSettings_v3!$A$2:$A$4612,0),MATCH('EPS 3.1.3'!O$1,NoSettings_v3!$C$1:$AH$1,0)),"")</f>
        <v>0</v>
      </c>
      <c r="P1393" s="157">
        <f>IFERROR(INDEX(NoSettings_v3!$C$2:$AH$4612,MATCH('EPS 3.1.3'!$B1393,NoSettings_v3!$A$2:$A$4612,0),MATCH('EPS 3.1.3'!P$1,NoSettings_v3!$C$1:$AH$1,0)),"")</f>
        <v>0</v>
      </c>
      <c r="Q1393" s="157">
        <f>IFERROR(INDEX(NoSettings_v3!$C$2:$AH$4612,MATCH('EPS 3.1.3'!$B1393,NoSettings_v3!$A$2:$A$4612,0),MATCH('EPS 3.1.3'!Q$1,NoSettings_v3!$C$1:$AH$1,0)),"")</f>
        <v>0</v>
      </c>
      <c r="R1393" s="157">
        <f>IFERROR(INDEX(NoSettings_v3!$C$2:$AH$4612,MATCH('EPS 3.1.3'!$B1393,NoSettings_v3!$A$2:$A$4612,0),MATCH('EPS 3.1.3'!R$1,NoSettings_v3!$C$1:$AH$1,0)),"")</f>
        <v>0</v>
      </c>
      <c r="S1393" s="157">
        <f>IFERROR(INDEX(NoSettings_v3!$C$2:$AH$4612,MATCH('EPS 3.1.3'!$B1393,NoSettings_v3!$A$2:$A$4612,0),MATCH('EPS 3.1.3'!S$1,NoSettings_v3!$C$1:$AH$1,0)),"")</f>
        <v>0</v>
      </c>
      <c r="T1393" s="157">
        <f>IFERROR(INDEX(NoSettings_v3!$C$2:$AH$4612,MATCH('EPS 3.1.3'!$B1393,NoSettings_v3!$A$2:$A$4612,0),MATCH('EPS 3.1.3'!T$1,NoSettings_v3!$C$1:$AH$1,0)),"")</f>
        <v>0</v>
      </c>
      <c r="U1393" s="157">
        <f>IFERROR(INDEX(NoSettings_v3!$C$2:$AH$4612,MATCH('EPS 3.1.3'!$B1393,NoSettings_v3!$A$2:$A$4612,0),MATCH('EPS 3.1.3'!U$1,NoSettings_v3!$C$1:$AH$1,0)),"")</f>
        <v>0</v>
      </c>
      <c r="V1393" s="157">
        <f>IFERROR(INDEX(NoSettings_v3!$C$2:$AH$4612,MATCH('EPS 3.1.3'!$B1393,NoSettings_v3!$A$2:$A$4612,0),MATCH('EPS 3.1.3'!V$1,NoSettings_v3!$C$1:$AH$1,0)),"")</f>
        <v>0</v>
      </c>
      <c r="W1393" s="157">
        <f>IFERROR(INDEX(NoSettings_v3!$C$2:$AH$4612,MATCH('EPS 3.1.3'!$B1393,NoSettings_v3!$A$2:$A$4612,0),MATCH('EPS 3.1.3'!W$1,NoSettings_v3!$C$1:$AH$1,0)),"")</f>
        <v>0</v>
      </c>
      <c r="X1393" s="157">
        <f>IFERROR(INDEX(NoSettings_v3!$C$2:$AH$4612,MATCH('EPS 3.1.3'!$B1393,NoSettings_v3!$A$2:$A$4612,0),MATCH('EPS 3.1.3'!X$1,NoSettings_v3!$C$1:$AH$1,0)),"")</f>
        <v>0</v>
      </c>
      <c r="Y1393" s="157">
        <f>IFERROR(INDEX(NoSettings_v3!$C$2:$AH$4612,MATCH('EPS 3.1.3'!$B1393,NoSettings_v3!$A$2:$A$4612,0),MATCH('EPS 3.1.3'!Y$1,NoSettings_v3!$C$1:$AH$1,0)),"")</f>
        <v>0</v>
      </c>
      <c r="Z1393" s="157">
        <f>IFERROR(INDEX(NoSettings_v3!$C$2:$AH$4612,MATCH('EPS 3.1.3'!$B1393,NoSettings_v3!$A$2:$A$4612,0),MATCH('EPS 3.1.3'!Z$1,NoSettings_v3!$C$1:$AH$1,0)),"")</f>
        <v>0</v>
      </c>
      <c r="AA1393" s="157">
        <f>IFERROR(INDEX(NoSettings_v3!$C$2:$AH$4612,MATCH('EPS 3.1.3'!$B1393,NoSettings_v3!$A$2:$A$4612,0),MATCH('EPS 3.1.3'!AA$1,NoSettings_v3!$C$1:$AH$1,0)),"")</f>
        <v>0</v>
      </c>
      <c r="AB1393" s="157">
        <f>IFERROR(INDEX(NoSettings_v3!$C$2:$AH$4612,MATCH('EPS 3.1.3'!$B1393,NoSettings_v3!$A$2:$A$4612,0),MATCH('EPS 3.1.3'!AB$1,NoSettings_v3!$C$1:$AH$1,0)),"")</f>
        <v>0</v>
      </c>
      <c r="AC1393" s="157">
        <f>IFERROR(INDEX(NoSettings_v3!$C$2:$AH$4612,MATCH('EPS 3.1.3'!$B1393,NoSettings_v3!$A$2:$A$4612,0),MATCH('EPS 3.1.3'!AC$1,NoSettings_v3!$C$1:$AH$1,0)),"")</f>
        <v>0</v>
      </c>
      <c r="AD1393" s="157">
        <f>IFERROR(INDEX(NoSettings_v3!$C$2:$AH$4612,MATCH('EPS 3.1.3'!$B1393,NoSettings_v3!$A$2:$A$4612,0),MATCH('EPS 3.1.3'!AD$1,NoSettings_v3!$C$1:$AH$1,0)),"")</f>
        <v>0</v>
      </c>
      <c r="AE1393" s="157">
        <f>IFERROR(INDEX(NoSettings_v3!$C$2:$AH$4612,MATCH('EPS 3.1.3'!$B1393,NoSettings_v3!$A$2:$A$4612,0),MATCH('EPS 3.1.3'!AE$1,NoSettings_v3!$C$1:$AH$1,0)),"")</f>
        <v>0</v>
      </c>
      <c r="AF1393" s="157">
        <f>IFERROR(INDEX(NoSettings_v3!$C$2:$AH$4612,MATCH('EPS 3.1.3'!$B1393,NoSettings_v3!$A$2:$A$4612,0),MATCH('EPS 3.1.3'!AF$1,NoSettings_v3!$C$1:$AH$1,0)),"")</f>
        <v>0</v>
      </c>
      <c r="AG1393" s="157">
        <f>IFERROR(INDEX(NoSettings_v3!$C$2:$AH$4612,MATCH('EPS 3.1.3'!$B1393,NoSettings_v3!$A$2:$A$4612,0),MATCH('EPS 3.1.3'!AG$1,NoSettings_v3!$C$1:$AH$1,0)),"")</f>
        <v>0</v>
      </c>
      <c r="AH1393" s="157">
        <f>IFERROR(INDEX(NoSettings_v3!$C$2:$AH$4612,MATCH('EPS 3.1.3'!$B1393,NoSettings_v3!$A$2:$A$4612,0),MATCH('EPS 3.1.3'!AH$1,NoSettings_v3!$C$1:$AH$1,0)),"")</f>
        <v>0</v>
      </c>
      <c r="AI1393" s="157">
        <f>IFERROR(INDEX(NoSettings_v3!$C$2:$AH$4612,MATCH('EPS 3.1.3'!$B1393,NoSettings_v3!$A$2:$A$4612,0),MATCH('EPS 3.1.3'!AI$1,NoSettings_v3!$C$1:$AH$1,0)),"")</f>
        <v>0</v>
      </c>
    </row>
    <row r="1394" spans="1:35" x14ac:dyDescent="0.35">
      <c r="A1394" s="127"/>
      <c r="B1394" s="161" t="s">
        <v>2109</v>
      </c>
      <c r="C1394" s="127" t="s">
        <v>964</v>
      </c>
      <c r="D1394" s="157">
        <f>IFERROR(INDEX(NoSettings_v3!$C$2:$AH$4612,MATCH('EPS 3.1.3'!$B1394,NoSettings_v3!$A$2:$A$4612,0),MATCH('EPS 3.1.3'!D$1,NoSettings_v3!$C$1:$AH$1,0)),"")</f>
        <v>0</v>
      </c>
      <c r="E1394" s="157">
        <f>IFERROR(INDEX(NoSettings_v3!$C$2:$AH$4612,MATCH('EPS 3.1.3'!$B1394,NoSettings_v3!$A$2:$A$4612,0),MATCH('EPS 3.1.3'!E$1,NoSettings_v3!$C$1:$AH$1,0)),"")</f>
        <v>0</v>
      </c>
      <c r="F1394" s="157">
        <f>IFERROR(INDEX(NoSettings_v3!$C$2:$AH$4612,MATCH('EPS 3.1.3'!$B1394,NoSettings_v3!$A$2:$A$4612,0),MATCH('EPS 3.1.3'!F$1,NoSettings_v3!$C$1:$AH$1,0)),"")</f>
        <v>0</v>
      </c>
      <c r="G1394" s="157">
        <f>IFERROR(INDEX(NoSettings_v3!$C$2:$AH$4612,MATCH('EPS 3.1.3'!$B1394,NoSettings_v3!$A$2:$A$4612,0),MATCH('EPS 3.1.3'!G$1,NoSettings_v3!$C$1:$AH$1,0)),"")</f>
        <v>0</v>
      </c>
      <c r="H1394" s="157">
        <f>IFERROR(INDEX(NoSettings_v3!$C$2:$AH$4612,MATCH('EPS 3.1.3'!$B1394,NoSettings_v3!$A$2:$A$4612,0),MATCH('EPS 3.1.3'!H$1,NoSettings_v3!$C$1:$AH$1,0)),"")</f>
        <v>0</v>
      </c>
      <c r="I1394" s="157">
        <f>IFERROR(INDEX(NoSettings_v3!$C$2:$AH$4612,MATCH('EPS 3.1.3'!$B1394,NoSettings_v3!$A$2:$A$4612,0),MATCH('EPS 3.1.3'!I$1,NoSettings_v3!$C$1:$AH$1,0)),"")</f>
        <v>0</v>
      </c>
      <c r="J1394" s="157">
        <f>IFERROR(INDEX(NoSettings_v3!$C$2:$AH$4612,MATCH('EPS 3.1.3'!$B1394,NoSettings_v3!$A$2:$A$4612,0),MATCH('EPS 3.1.3'!J$1,NoSettings_v3!$C$1:$AH$1,0)),"")</f>
        <v>0</v>
      </c>
      <c r="K1394" s="157">
        <f>IFERROR(INDEX(NoSettings_v3!$C$2:$AH$4612,MATCH('EPS 3.1.3'!$B1394,NoSettings_v3!$A$2:$A$4612,0),MATCH('EPS 3.1.3'!K$1,NoSettings_v3!$C$1:$AH$1,0)),"")</f>
        <v>0</v>
      </c>
      <c r="L1394" s="157">
        <f>IFERROR(INDEX(NoSettings_v3!$C$2:$AH$4612,MATCH('EPS 3.1.3'!$B1394,NoSettings_v3!$A$2:$A$4612,0),MATCH('EPS 3.1.3'!L$1,NoSettings_v3!$C$1:$AH$1,0)),"")</f>
        <v>0</v>
      </c>
      <c r="M1394" s="157">
        <f>IFERROR(INDEX(NoSettings_v3!$C$2:$AH$4612,MATCH('EPS 3.1.3'!$B1394,NoSettings_v3!$A$2:$A$4612,0),MATCH('EPS 3.1.3'!M$1,NoSettings_v3!$C$1:$AH$1,0)),"")</f>
        <v>0</v>
      </c>
      <c r="N1394" s="157">
        <f>IFERROR(INDEX(NoSettings_v3!$C$2:$AH$4612,MATCH('EPS 3.1.3'!$B1394,NoSettings_v3!$A$2:$A$4612,0),MATCH('EPS 3.1.3'!N$1,NoSettings_v3!$C$1:$AH$1,0)),"")</f>
        <v>0</v>
      </c>
      <c r="O1394" s="157">
        <f>IFERROR(INDEX(NoSettings_v3!$C$2:$AH$4612,MATCH('EPS 3.1.3'!$B1394,NoSettings_v3!$A$2:$A$4612,0),MATCH('EPS 3.1.3'!O$1,NoSettings_v3!$C$1:$AH$1,0)),"")</f>
        <v>0</v>
      </c>
      <c r="P1394" s="157">
        <f>IFERROR(INDEX(NoSettings_v3!$C$2:$AH$4612,MATCH('EPS 3.1.3'!$B1394,NoSettings_v3!$A$2:$A$4612,0),MATCH('EPS 3.1.3'!P$1,NoSettings_v3!$C$1:$AH$1,0)),"")</f>
        <v>0</v>
      </c>
      <c r="Q1394" s="157">
        <f>IFERROR(INDEX(NoSettings_v3!$C$2:$AH$4612,MATCH('EPS 3.1.3'!$B1394,NoSettings_v3!$A$2:$A$4612,0),MATCH('EPS 3.1.3'!Q$1,NoSettings_v3!$C$1:$AH$1,0)),"")</f>
        <v>0</v>
      </c>
      <c r="R1394" s="157">
        <f>IFERROR(INDEX(NoSettings_v3!$C$2:$AH$4612,MATCH('EPS 3.1.3'!$B1394,NoSettings_v3!$A$2:$A$4612,0),MATCH('EPS 3.1.3'!R$1,NoSettings_v3!$C$1:$AH$1,0)),"")</f>
        <v>0</v>
      </c>
      <c r="S1394" s="157">
        <f>IFERROR(INDEX(NoSettings_v3!$C$2:$AH$4612,MATCH('EPS 3.1.3'!$B1394,NoSettings_v3!$A$2:$A$4612,0),MATCH('EPS 3.1.3'!S$1,NoSettings_v3!$C$1:$AH$1,0)),"")</f>
        <v>0</v>
      </c>
      <c r="T1394" s="157">
        <f>IFERROR(INDEX(NoSettings_v3!$C$2:$AH$4612,MATCH('EPS 3.1.3'!$B1394,NoSettings_v3!$A$2:$A$4612,0),MATCH('EPS 3.1.3'!T$1,NoSettings_v3!$C$1:$AH$1,0)),"")</f>
        <v>0</v>
      </c>
      <c r="U1394" s="157">
        <f>IFERROR(INDEX(NoSettings_v3!$C$2:$AH$4612,MATCH('EPS 3.1.3'!$B1394,NoSettings_v3!$A$2:$A$4612,0),MATCH('EPS 3.1.3'!U$1,NoSettings_v3!$C$1:$AH$1,0)),"")</f>
        <v>0</v>
      </c>
      <c r="V1394" s="157">
        <f>IFERROR(INDEX(NoSettings_v3!$C$2:$AH$4612,MATCH('EPS 3.1.3'!$B1394,NoSettings_v3!$A$2:$A$4612,0),MATCH('EPS 3.1.3'!V$1,NoSettings_v3!$C$1:$AH$1,0)),"")</f>
        <v>0</v>
      </c>
      <c r="W1394" s="157">
        <f>IFERROR(INDEX(NoSettings_v3!$C$2:$AH$4612,MATCH('EPS 3.1.3'!$B1394,NoSettings_v3!$A$2:$A$4612,0),MATCH('EPS 3.1.3'!W$1,NoSettings_v3!$C$1:$AH$1,0)),"")</f>
        <v>0</v>
      </c>
      <c r="X1394" s="157">
        <f>IFERROR(INDEX(NoSettings_v3!$C$2:$AH$4612,MATCH('EPS 3.1.3'!$B1394,NoSettings_v3!$A$2:$A$4612,0),MATCH('EPS 3.1.3'!X$1,NoSettings_v3!$C$1:$AH$1,0)),"")</f>
        <v>0</v>
      </c>
      <c r="Y1394" s="157">
        <f>IFERROR(INDEX(NoSettings_v3!$C$2:$AH$4612,MATCH('EPS 3.1.3'!$B1394,NoSettings_v3!$A$2:$A$4612,0),MATCH('EPS 3.1.3'!Y$1,NoSettings_v3!$C$1:$AH$1,0)),"")</f>
        <v>0</v>
      </c>
      <c r="Z1394" s="157">
        <f>IFERROR(INDEX(NoSettings_v3!$C$2:$AH$4612,MATCH('EPS 3.1.3'!$B1394,NoSettings_v3!$A$2:$A$4612,0),MATCH('EPS 3.1.3'!Z$1,NoSettings_v3!$C$1:$AH$1,0)),"")</f>
        <v>0</v>
      </c>
      <c r="AA1394" s="157">
        <f>IFERROR(INDEX(NoSettings_v3!$C$2:$AH$4612,MATCH('EPS 3.1.3'!$B1394,NoSettings_v3!$A$2:$A$4612,0),MATCH('EPS 3.1.3'!AA$1,NoSettings_v3!$C$1:$AH$1,0)),"")</f>
        <v>0</v>
      </c>
      <c r="AB1394" s="157">
        <f>IFERROR(INDEX(NoSettings_v3!$C$2:$AH$4612,MATCH('EPS 3.1.3'!$B1394,NoSettings_v3!$A$2:$A$4612,0),MATCH('EPS 3.1.3'!AB$1,NoSettings_v3!$C$1:$AH$1,0)),"")</f>
        <v>0</v>
      </c>
      <c r="AC1394" s="157">
        <f>IFERROR(INDEX(NoSettings_v3!$C$2:$AH$4612,MATCH('EPS 3.1.3'!$B1394,NoSettings_v3!$A$2:$A$4612,0),MATCH('EPS 3.1.3'!AC$1,NoSettings_v3!$C$1:$AH$1,0)),"")</f>
        <v>0</v>
      </c>
      <c r="AD1394" s="157">
        <f>IFERROR(INDEX(NoSettings_v3!$C$2:$AH$4612,MATCH('EPS 3.1.3'!$B1394,NoSettings_v3!$A$2:$A$4612,0),MATCH('EPS 3.1.3'!AD$1,NoSettings_v3!$C$1:$AH$1,0)),"")</f>
        <v>0</v>
      </c>
      <c r="AE1394" s="157">
        <f>IFERROR(INDEX(NoSettings_v3!$C$2:$AH$4612,MATCH('EPS 3.1.3'!$B1394,NoSettings_v3!$A$2:$A$4612,0),MATCH('EPS 3.1.3'!AE$1,NoSettings_v3!$C$1:$AH$1,0)),"")</f>
        <v>0</v>
      </c>
      <c r="AF1394" s="157">
        <f>IFERROR(INDEX(NoSettings_v3!$C$2:$AH$4612,MATCH('EPS 3.1.3'!$B1394,NoSettings_v3!$A$2:$A$4612,0),MATCH('EPS 3.1.3'!AF$1,NoSettings_v3!$C$1:$AH$1,0)),"")</f>
        <v>0</v>
      </c>
      <c r="AG1394" s="157">
        <f>IFERROR(INDEX(NoSettings_v3!$C$2:$AH$4612,MATCH('EPS 3.1.3'!$B1394,NoSettings_v3!$A$2:$A$4612,0),MATCH('EPS 3.1.3'!AG$1,NoSettings_v3!$C$1:$AH$1,0)),"")</f>
        <v>0</v>
      </c>
      <c r="AH1394" s="157">
        <f>IFERROR(INDEX(NoSettings_v3!$C$2:$AH$4612,MATCH('EPS 3.1.3'!$B1394,NoSettings_v3!$A$2:$A$4612,0),MATCH('EPS 3.1.3'!AH$1,NoSettings_v3!$C$1:$AH$1,0)),"")</f>
        <v>0</v>
      </c>
      <c r="AI1394" s="157">
        <f>IFERROR(INDEX(NoSettings_v3!$C$2:$AH$4612,MATCH('EPS 3.1.3'!$B1394,NoSettings_v3!$A$2:$A$4612,0),MATCH('EPS 3.1.3'!AI$1,NoSettings_v3!$C$1:$AH$1,0)),"")</f>
        <v>0</v>
      </c>
    </row>
    <row r="1395" spans="1:35" x14ac:dyDescent="0.35">
      <c r="A1395" s="127"/>
      <c r="B1395" s="161" t="s">
        <v>2110</v>
      </c>
      <c r="C1395" s="127" t="s">
        <v>964</v>
      </c>
      <c r="D1395" s="157">
        <f>IFERROR(INDEX(NoSettings_v3!$C$2:$AH$4612,MATCH('EPS 3.1.3'!$B1395,NoSettings_v3!$A$2:$A$4612,0),MATCH('EPS 3.1.3'!D$1,NoSettings_v3!$C$1:$AH$1,0)),"")</f>
        <v>0</v>
      </c>
      <c r="E1395" s="157">
        <f>IFERROR(INDEX(NoSettings_v3!$C$2:$AH$4612,MATCH('EPS 3.1.3'!$B1395,NoSettings_v3!$A$2:$A$4612,0),MATCH('EPS 3.1.3'!E$1,NoSettings_v3!$C$1:$AH$1,0)),"")</f>
        <v>0</v>
      </c>
      <c r="F1395" s="157">
        <f>IFERROR(INDEX(NoSettings_v3!$C$2:$AH$4612,MATCH('EPS 3.1.3'!$B1395,NoSettings_v3!$A$2:$A$4612,0),MATCH('EPS 3.1.3'!F$1,NoSettings_v3!$C$1:$AH$1,0)),"")</f>
        <v>0</v>
      </c>
      <c r="G1395" s="157">
        <f>IFERROR(INDEX(NoSettings_v3!$C$2:$AH$4612,MATCH('EPS 3.1.3'!$B1395,NoSettings_v3!$A$2:$A$4612,0),MATCH('EPS 3.1.3'!G$1,NoSettings_v3!$C$1:$AH$1,0)),"")</f>
        <v>0</v>
      </c>
      <c r="H1395" s="157">
        <f>IFERROR(INDEX(NoSettings_v3!$C$2:$AH$4612,MATCH('EPS 3.1.3'!$B1395,NoSettings_v3!$A$2:$A$4612,0),MATCH('EPS 3.1.3'!H$1,NoSettings_v3!$C$1:$AH$1,0)),"")</f>
        <v>0</v>
      </c>
      <c r="I1395" s="157">
        <f>IFERROR(INDEX(NoSettings_v3!$C$2:$AH$4612,MATCH('EPS 3.1.3'!$B1395,NoSettings_v3!$A$2:$A$4612,0),MATCH('EPS 3.1.3'!I$1,NoSettings_v3!$C$1:$AH$1,0)),"")</f>
        <v>0</v>
      </c>
      <c r="J1395" s="157">
        <f>IFERROR(INDEX(NoSettings_v3!$C$2:$AH$4612,MATCH('EPS 3.1.3'!$B1395,NoSettings_v3!$A$2:$A$4612,0),MATCH('EPS 3.1.3'!J$1,NoSettings_v3!$C$1:$AH$1,0)),"")</f>
        <v>0</v>
      </c>
      <c r="K1395" s="157">
        <f>IFERROR(INDEX(NoSettings_v3!$C$2:$AH$4612,MATCH('EPS 3.1.3'!$B1395,NoSettings_v3!$A$2:$A$4612,0),MATCH('EPS 3.1.3'!K$1,NoSettings_v3!$C$1:$AH$1,0)),"")</f>
        <v>0</v>
      </c>
      <c r="L1395" s="157">
        <f>IFERROR(INDEX(NoSettings_v3!$C$2:$AH$4612,MATCH('EPS 3.1.3'!$B1395,NoSettings_v3!$A$2:$A$4612,0),MATCH('EPS 3.1.3'!L$1,NoSettings_v3!$C$1:$AH$1,0)),"")</f>
        <v>0</v>
      </c>
      <c r="M1395" s="157">
        <f>IFERROR(INDEX(NoSettings_v3!$C$2:$AH$4612,MATCH('EPS 3.1.3'!$B1395,NoSettings_v3!$A$2:$A$4612,0),MATCH('EPS 3.1.3'!M$1,NoSettings_v3!$C$1:$AH$1,0)),"")</f>
        <v>0</v>
      </c>
      <c r="N1395" s="157">
        <f>IFERROR(INDEX(NoSettings_v3!$C$2:$AH$4612,MATCH('EPS 3.1.3'!$B1395,NoSettings_v3!$A$2:$A$4612,0),MATCH('EPS 3.1.3'!N$1,NoSettings_v3!$C$1:$AH$1,0)),"")</f>
        <v>0</v>
      </c>
      <c r="O1395" s="157">
        <f>IFERROR(INDEX(NoSettings_v3!$C$2:$AH$4612,MATCH('EPS 3.1.3'!$B1395,NoSettings_v3!$A$2:$A$4612,0),MATCH('EPS 3.1.3'!O$1,NoSettings_v3!$C$1:$AH$1,0)),"")</f>
        <v>0</v>
      </c>
      <c r="P1395" s="157">
        <f>IFERROR(INDEX(NoSettings_v3!$C$2:$AH$4612,MATCH('EPS 3.1.3'!$B1395,NoSettings_v3!$A$2:$A$4612,0),MATCH('EPS 3.1.3'!P$1,NoSettings_v3!$C$1:$AH$1,0)),"")</f>
        <v>0</v>
      </c>
      <c r="Q1395" s="157">
        <f>IFERROR(INDEX(NoSettings_v3!$C$2:$AH$4612,MATCH('EPS 3.1.3'!$B1395,NoSettings_v3!$A$2:$A$4612,0),MATCH('EPS 3.1.3'!Q$1,NoSettings_v3!$C$1:$AH$1,0)),"")</f>
        <v>0</v>
      </c>
      <c r="R1395" s="157">
        <f>IFERROR(INDEX(NoSettings_v3!$C$2:$AH$4612,MATCH('EPS 3.1.3'!$B1395,NoSettings_v3!$A$2:$A$4612,0),MATCH('EPS 3.1.3'!R$1,NoSettings_v3!$C$1:$AH$1,0)),"")</f>
        <v>0</v>
      </c>
      <c r="S1395" s="157">
        <f>IFERROR(INDEX(NoSettings_v3!$C$2:$AH$4612,MATCH('EPS 3.1.3'!$B1395,NoSettings_v3!$A$2:$A$4612,0),MATCH('EPS 3.1.3'!S$1,NoSettings_v3!$C$1:$AH$1,0)),"")</f>
        <v>0</v>
      </c>
      <c r="T1395" s="157">
        <f>IFERROR(INDEX(NoSettings_v3!$C$2:$AH$4612,MATCH('EPS 3.1.3'!$B1395,NoSettings_v3!$A$2:$A$4612,0),MATCH('EPS 3.1.3'!T$1,NoSettings_v3!$C$1:$AH$1,0)),"")</f>
        <v>0</v>
      </c>
      <c r="U1395" s="157">
        <f>IFERROR(INDEX(NoSettings_v3!$C$2:$AH$4612,MATCH('EPS 3.1.3'!$B1395,NoSettings_v3!$A$2:$A$4612,0),MATCH('EPS 3.1.3'!U$1,NoSettings_v3!$C$1:$AH$1,0)),"")</f>
        <v>0</v>
      </c>
      <c r="V1395" s="157">
        <f>IFERROR(INDEX(NoSettings_v3!$C$2:$AH$4612,MATCH('EPS 3.1.3'!$B1395,NoSettings_v3!$A$2:$A$4612,0),MATCH('EPS 3.1.3'!V$1,NoSettings_v3!$C$1:$AH$1,0)),"")</f>
        <v>0</v>
      </c>
      <c r="W1395" s="157">
        <f>IFERROR(INDEX(NoSettings_v3!$C$2:$AH$4612,MATCH('EPS 3.1.3'!$B1395,NoSettings_v3!$A$2:$A$4612,0),MATCH('EPS 3.1.3'!W$1,NoSettings_v3!$C$1:$AH$1,0)),"")</f>
        <v>0</v>
      </c>
      <c r="X1395" s="157">
        <f>IFERROR(INDEX(NoSettings_v3!$C$2:$AH$4612,MATCH('EPS 3.1.3'!$B1395,NoSettings_v3!$A$2:$A$4612,0),MATCH('EPS 3.1.3'!X$1,NoSettings_v3!$C$1:$AH$1,0)),"")</f>
        <v>0</v>
      </c>
      <c r="Y1395" s="157">
        <f>IFERROR(INDEX(NoSettings_v3!$C$2:$AH$4612,MATCH('EPS 3.1.3'!$B1395,NoSettings_v3!$A$2:$A$4612,0),MATCH('EPS 3.1.3'!Y$1,NoSettings_v3!$C$1:$AH$1,0)),"")</f>
        <v>0</v>
      </c>
      <c r="Z1395" s="157">
        <f>IFERROR(INDEX(NoSettings_v3!$C$2:$AH$4612,MATCH('EPS 3.1.3'!$B1395,NoSettings_v3!$A$2:$A$4612,0),MATCH('EPS 3.1.3'!Z$1,NoSettings_v3!$C$1:$AH$1,0)),"")</f>
        <v>0</v>
      </c>
      <c r="AA1395" s="157">
        <f>IFERROR(INDEX(NoSettings_v3!$C$2:$AH$4612,MATCH('EPS 3.1.3'!$B1395,NoSettings_v3!$A$2:$A$4612,0),MATCH('EPS 3.1.3'!AA$1,NoSettings_v3!$C$1:$AH$1,0)),"")</f>
        <v>0</v>
      </c>
      <c r="AB1395" s="157">
        <f>IFERROR(INDEX(NoSettings_v3!$C$2:$AH$4612,MATCH('EPS 3.1.3'!$B1395,NoSettings_v3!$A$2:$A$4612,0),MATCH('EPS 3.1.3'!AB$1,NoSettings_v3!$C$1:$AH$1,0)),"")</f>
        <v>0</v>
      </c>
      <c r="AC1395" s="157">
        <f>IFERROR(INDEX(NoSettings_v3!$C$2:$AH$4612,MATCH('EPS 3.1.3'!$B1395,NoSettings_v3!$A$2:$A$4612,0),MATCH('EPS 3.1.3'!AC$1,NoSettings_v3!$C$1:$AH$1,0)),"")</f>
        <v>0</v>
      </c>
      <c r="AD1395" s="157">
        <f>IFERROR(INDEX(NoSettings_v3!$C$2:$AH$4612,MATCH('EPS 3.1.3'!$B1395,NoSettings_v3!$A$2:$A$4612,0),MATCH('EPS 3.1.3'!AD$1,NoSettings_v3!$C$1:$AH$1,0)),"")</f>
        <v>0</v>
      </c>
      <c r="AE1395" s="157">
        <f>IFERROR(INDEX(NoSettings_v3!$C$2:$AH$4612,MATCH('EPS 3.1.3'!$B1395,NoSettings_v3!$A$2:$A$4612,0),MATCH('EPS 3.1.3'!AE$1,NoSettings_v3!$C$1:$AH$1,0)),"")</f>
        <v>0</v>
      </c>
      <c r="AF1395" s="157">
        <f>IFERROR(INDEX(NoSettings_v3!$C$2:$AH$4612,MATCH('EPS 3.1.3'!$B1395,NoSettings_v3!$A$2:$A$4612,0),MATCH('EPS 3.1.3'!AF$1,NoSettings_v3!$C$1:$AH$1,0)),"")</f>
        <v>0</v>
      </c>
      <c r="AG1395" s="157">
        <f>IFERROR(INDEX(NoSettings_v3!$C$2:$AH$4612,MATCH('EPS 3.1.3'!$B1395,NoSettings_v3!$A$2:$A$4612,0),MATCH('EPS 3.1.3'!AG$1,NoSettings_v3!$C$1:$AH$1,0)),"")</f>
        <v>0</v>
      </c>
      <c r="AH1395" s="157">
        <f>IFERROR(INDEX(NoSettings_v3!$C$2:$AH$4612,MATCH('EPS 3.1.3'!$B1395,NoSettings_v3!$A$2:$A$4612,0),MATCH('EPS 3.1.3'!AH$1,NoSettings_v3!$C$1:$AH$1,0)),"")</f>
        <v>0</v>
      </c>
      <c r="AI1395" s="157">
        <f>IFERROR(INDEX(NoSettings_v3!$C$2:$AH$4612,MATCH('EPS 3.1.3'!$B1395,NoSettings_v3!$A$2:$A$4612,0),MATCH('EPS 3.1.3'!AI$1,NoSettings_v3!$C$1:$AH$1,0)),"")</f>
        <v>0</v>
      </c>
    </row>
    <row r="1396" spans="1:35" x14ac:dyDescent="0.35">
      <c r="A1396" s="127"/>
      <c r="B1396" s="161" t="s">
        <v>2111</v>
      </c>
      <c r="C1396" s="127" t="s">
        <v>964</v>
      </c>
      <c r="D1396" s="157">
        <f>IFERROR(INDEX(NoSettings_v3!$C$2:$AH$4612,MATCH('EPS 3.1.3'!$B1396,NoSettings_v3!$A$2:$A$4612,0),MATCH('EPS 3.1.3'!D$1,NoSettings_v3!$C$1:$AH$1,0)),"")</f>
        <v>0</v>
      </c>
      <c r="E1396" s="157">
        <f>IFERROR(INDEX(NoSettings_v3!$C$2:$AH$4612,MATCH('EPS 3.1.3'!$B1396,NoSettings_v3!$A$2:$A$4612,0),MATCH('EPS 3.1.3'!E$1,NoSettings_v3!$C$1:$AH$1,0)),"")</f>
        <v>0</v>
      </c>
      <c r="F1396" s="157">
        <f>IFERROR(INDEX(NoSettings_v3!$C$2:$AH$4612,MATCH('EPS 3.1.3'!$B1396,NoSettings_v3!$A$2:$A$4612,0),MATCH('EPS 3.1.3'!F$1,NoSettings_v3!$C$1:$AH$1,0)),"")</f>
        <v>0</v>
      </c>
      <c r="G1396" s="157">
        <f>IFERROR(INDEX(NoSettings_v3!$C$2:$AH$4612,MATCH('EPS 3.1.3'!$B1396,NoSettings_v3!$A$2:$A$4612,0),MATCH('EPS 3.1.3'!G$1,NoSettings_v3!$C$1:$AH$1,0)),"")</f>
        <v>0</v>
      </c>
      <c r="H1396" s="157">
        <f>IFERROR(INDEX(NoSettings_v3!$C$2:$AH$4612,MATCH('EPS 3.1.3'!$B1396,NoSettings_v3!$A$2:$A$4612,0),MATCH('EPS 3.1.3'!H$1,NoSettings_v3!$C$1:$AH$1,0)),"")</f>
        <v>0</v>
      </c>
      <c r="I1396" s="157">
        <f>IFERROR(INDEX(NoSettings_v3!$C$2:$AH$4612,MATCH('EPS 3.1.3'!$B1396,NoSettings_v3!$A$2:$A$4612,0),MATCH('EPS 3.1.3'!I$1,NoSettings_v3!$C$1:$AH$1,0)),"")</f>
        <v>0</v>
      </c>
      <c r="J1396" s="157">
        <f>IFERROR(INDEX(NoSettings_v3!$C$2:$AH$4612,MATCH('EPS 3.1.3'!$B1396,NoSettings_v3!$A$2:$A$4612,0),MATCH('EPS 3.1.3'!J$1,NoSettings_v3!$C$1:$AH$1,0)),"")</f>
        <v>0</v>
      </c>
      <c r="K1396" s="157">
        <f>IFERROR(INDEX(NoSettings_v3!$C$2:$AH$4612,MATCH('EPS 3.1.3'!$B1396,NoSettings_v3!$A$2:$A$4612,0),MATCH('EPS 3.1.3'!K$1,NoSettings_v3!$C$1:$AH$1,0)),"")</f>
        <v>0</v>
      </c>
      <c r="L1396" s="157">
        <f>IFERROR(INDEX(NoSettings_v3!$C$2:$AH$4612,MATCH('EPS 3.1.3'!$B1396,NoSettings_v3!$A$2:$A$4612,0),MATCH('EPS 3.1.3'!L$1,NoSettings_v3!$C$1:$AH$1,0)),"")</f>
        <v>0</v>
      </c>
      <c r="M1396" s="157">
        <f>IFERROR(INDEX(NoSettings_v3!$C$2:$AH$4612,MATCH('EPS 3.1.3'!$B1396,NoSettings_v3!$A$2:$A$4612,0),MATCH('EPS 3.1.3'!M$1,NoSettings_v3!$C$1:$AH$1,0)),"")</f>
        <v>0</v>
      </c>
      <c r="N1396" s="157">
        <f>IFERROR(INDEX(NoSettings_v3!$C$2:$AH$4612,MATCH('EPS 3.1.3'!$B1396,NoSettings_v3!$A$2:$A$4612,0),MATCH('EPS 3.1.3'!N$1,NoSettings_v3!$C$1:$AH$1,0)),"")</f>
        <v>0</v>
      </c>
      <c r="O1396" s="157">
        <f>IFERROR(INDEX(NoSettings_v3!$C$2:$AH$4612,MATCH('EPS 3.1.3'!$B1396,NoSettings_v3!$A$2:$A$4612,0),MATCH('EPS 3.1.3'!O$1,NoSettings_v3!$C$1:$AH$1,0)),"")</f>
        <v>0</v>
      </c>
      <c r="P1396" s="157">
        <f>IFERROR(INDEX(NoSettings_v3!$C$2:$AH$4612,MATCH('EPS 3.1.3'!$B1396,NoSettings_v3!$A$2:$A$4612,0),MATCH('EPS 3.1.3'!P$1,NoSettings_v3!$C$1:$AH$1,0)),"")</f>
        <v>0</v>
      </c>
      <c r="Q1396" s="157">
        <f>IFERROR(INDEX(NoSettings_v3!$C$2:$AH$4612,MATCH('EPS 3.1.3'!$B1396,NoSettings_v3!$A$2:$A$4612,0),MATCH('EPS 3.1.3'!Q$1,NoSettings_v3!$C$1:$AH$1,0)),"")</f>
        <v>0</v>
      </c>
      <c r="R1396" s="157">
        <f>IFERROR(INDEX(NoSettings_v3!$C$2:$AH$4612,MATCH('EPS 3.1.3'!$B1396,NoSettings_v3!$A$2:$A$4612,0),MATCH('EPS 3.1.3'!R$1,NoSettings_v3!$C$1:$AH$1,0)),"")</f>
        <v>0</v>
      </c>
      <c r="S1396" s="157">
        <f>IFERROR(INDEX(NoSettings_v3!$C$2:$AH$4612,MATCH('EPS 3.1.3'!$B1396,NoSettings_v3!$A$2:$A$4612,0),MATCH('EPS 3.1.3'!S$1,NoSettings_v3!$C$1:$AH$1,0)),"")</f>
        <v>0</v>
      </c>
      <c r="T1396" s="157">
        <f>IFERROR(INDEX(NoSettings_v3!$C$2:$AH$4612,MATCH('EPS 3.1.3'!$B1396,NoSettings_v3!$A$2:$A$4612,0),MATCH('EPS 3.1.3'!T$1,NoSettings_v3!$C$1:$AH$1,0)),"")</f>
        <v>0</v>
      </c>
      <c r="U1396" s="157">
        <f>IFERROR(INDEX(NoSettings_v3!$C$2:$AH$4612,MATCH('EPS 3.1.3'!$B1396,NoSettings_v3!$A$2:$A$4612,0),MATCH('EPS 3.1.3'!U$1,NoSettings_v3!$C$1:$AH$1,0)),"")</f>
        <v>0</v>
      </c>
      <c r="V1396" s="157">
        <f>IFERROR(INDEX(NoSettings_v3!$C$2:$AH$4612,MATCH('EPS 3.1.3'!$B1396,NoSettings_v3!$A$2:$A$4612,0),MATCH('EPS 3.1.3'!V$1,NoSettings_v3!$C$1:$AH$1,0)),"")</f>
        <v>0</v>
      </c>
      <c r="W1396" s="157">
        <f>IFERROR(INDEX(NoSettings_v3!$C$2:$AH$4612,MATCH('EPS 3.1.3'!$B1396,NoSettings_v3!$A$2:$A$4612,0),MATCH('EPS 3.1.3'!W$1,NoSettings_v3!$C$1:$AH$1,0)),"")</f>
        <v>0</v>
      </c>
      <c r="X1396" s="157">
        <f>IFERROR(INDEX(NoSettings_v3!$C$2:$AH$4612,MATCH('EPS 3.1.3'!$B1396,NoSettings_v3!$A$2:$A$4612,0),MATCH('EPS 3.1.3'!X$1,NoSettings_v3!$C$1:$AH$1,0)),"")</f>
        <v>0</v>
      </c>
      <c r="Y1396" s="157">
        <f>IFERROR(INDEX(NoSettings_v3!$C$2:$AH$4612,MATCH('EPS 3.1.3'!$B1396,NoSettings_v3!$A$2:$A$4612,0),MATCH('EPS 3.1.3'!Y$1,NoSettings_v3!$C$1:$AH$1,0)),"")</f>
        <v>0</v>
      </c>
      <c r="Z1396" s="157">
        <f>IFERROR(INDEX(NoSettings_v3!$C$2:$AH$4612,MATCH('EPS 3.1.3'!$B1396,NoSettings_v3!$A$2:$A$4612,0),MATCH('EPS 3.1.3'!Z$1,NoSettings_v3!$C$1:$AH$1,0)),"")</f>
        <v>0</v>
      </c>
      <c r="AA1396" s="157">
        <f>IFERROR(INDEX(NoSettings_v3!$C$2:$AH$4612,MATCH('EPS 3.1.3'!$B1396,NoSettings_v3!$A$2:$A$4612,0),MATCH('EPS 3.1.3'!AA$1,NoSettings_v3!$C$1:$AH$1,0)),"")</f>
        <v>0</v>
      </c>
      <c r="AB1396" s="157">
        <f>IFERROR(INDEX(NoSettings_v3!$C$2:$AH$4612,MATCH('EPS 3.1.3'!$B1396,NoSettings_v3!$A$2:$A$4612,0),MATCH('EPS 3.1.3'!AB$1,NoSettings_v3!$C$1:$AH$1,0)),"")</f>
        <v>0</v>
      </c>
      <c r="AC1396" s="157">
        <f>IFERROR(INDEX(NoSettings_v3!$C$2:$AH$4612,MATCH('EPS 3.1.3'!$B1396,NoSettings_v3!$A$2:$A$4612,0),MATCH('EPS 3.1.3'!AC$1,NoSettings_v3!$C$1:$AH$1,0)),"")</f>
        <v>0</v>
      </c>
      <c r="AD1396" s="157">
        <f>IFERROR(INDEX(NoSettings_v3!$C$2:$AH$4612,MATCH('EPS 3.1.3'!$B1396,NoSettings_v3!$A$2:$A$4612,0),MATCH('EPS 3.1.3'!AD$1,NoSettings_v3!$C$1:$AH$1,0)),"")</f>
        <v>0</v>
      </c>
      <c r="AE1396" s="157">
        <f>IFERROR(INDEX(NoSettings_v3!$C$2:$AH$4612,MATCH('EPS 3.1.3'!$B1396,NoSettings_v3!$A$2:$A$4612,0),MATCH('EPS 3.1.3'!AE$1,NoSettings_v3!$C$1:$AH$1,0)),"")</f>
        <v>0</v>
      </c>
      <c r="AF1396" s="157">
        <f>IFERROR(INDEX(NoSettings_v3!$C$2:$AH$4612,MATCH('EPS 3.1.3'!$B1396,NoSettings_v3!$A$2:$A$4612,0),MATCH('EPS 3.1.3'!AF$1,NoSettings_v3!$C$1:$AH$1,0)),"")</f>
        <v>0</v>
      </c>
      <c r="AG1396" s="157">
        <f>IFERROR(INDEX(NoSettings_v3!$C$2:$AH$4612,MATCH('EPS 3.1.3'!$B1396,NoSettings_v3!$A$2:$A$4612,0),MATCH('EPS 3.1.3'!AG$1,NoSettings_v3!$C$1:$AH$1,0)),"")</f>
        <v>0</v>
      </c>
      <c r="AH1396" s="157">
        <f>IFERROR(INDEX(NoSettings_v3!$C$2:$AH$4612,MATCH('EPS 3.1.3'!$B1396,NoSettings_v3!$A$2:$A$4612,0),MATCH('EPS 3.1.3'!AH$1,NoSettings_v3!$C$1:$AH$1,0)),"")</f>
        <v>0</v>
      </c>
      <c r="AI1396" s="157">
        <f>IFERROR(INDEX(NoSettings_v3!$C$2:$AH$4612,MATCH('EPS 3.1.3'!$B1396,NoSettings_v3!$A$2:$A$4612,0),MATCH('EPS 3.1.3'!AI$1,NoSettings_v3!$C$1:$AH$1,0)),"")</f>
        <v>0</v>
      </c>
    </row>
    <row r="1397" spans="1:35" x14ac:dyDescent="0.35">
      <c r="A1397" s="127"/>
      <c r="B1397" s="161" t="s">
        <v>2112</v>
      </c>
      <c r="C1397" s="127" t="s">
        <v>964</v>
      </c>
      <c r="D1397" s="157">
        <f>IFERROR(INDEX(NoSettings_v3!$C$2:$AH$4612,MATCH('EPS 3.1.3'!$B1397,NoSettings_v3!$A$2:$A$4612,0),MATCH('EPS 3.1.3'!D$1,NoSettings_v3!$C$1:$AH$1,0)),"")</f>
        <v>0</v>
      </c>
      <c r="E1397" s="157">
        <f>IFERROR(INDEX(NoSettings_v3!$C$2:$AH$4612,MATCH('EPS 3.1.3'!$B1397,NoSettings_v3!$A$2:$A$4612,0),MATCH('EPS 3.1.3'!E$1,NoSettings_v3!$C$1:$AH$1,0)),"")</f>
        <v>0</v>
      </c>
      <c r="F1397" s="157">
        <f>IFERROR(INDEX(NoSettings_v3!$C$2:$AH$4612,MATCH('EPS 3.1.3'!$B1397,NoSettings_v3!$A$2:$A$4612,0),MATCH('EPS 3.1.3'!F$1,NoSettings_v3!$C$1:$AH$1,0)),"")</f>
        <v>0</v>
      </c>
      <c r="G1397" s="157">
        <f>IFERROR(INDEX(NoSettings_v3!$C$2:$AH$4612,MATCH('EPS 3.1.3'!$B1397,NoSettings_v3!$A$2:$A$4612,0),MATCH('EPS 3.1.3'!G$1,NoSettings_v3!$C$1:$AH$1,0)),"")</f>
        <v>0</v>
      </c>
      <c r="H1397" s="157">
        <f>IFERROR(INDEX(NoSettings_v3!$C$2:$AH$4612,MATCH('EPS 3.1.3'!$B1397,NoSettings_v3!$A$2:$A$4612,0),MATCH('EPS 3.1.3'!H$1,NoSettings_v3!$C$1:$AH$1,0)),"")</f>
        <v>0</v>
      </c>
      <c r="I1397" s="157">
        <f>IFERROR(INDEX(NoSettings_v3!$C$2:$AH$4612,MATCH('EPS 3.1.3'!$B1397,NoSettings_v3!$A$2:$A$4612,0),MATCH('EPS 3.1.3'!I$1,NoSettings_v3!$C$1:$AH$1,0)),"")</f>
        <v>0</v>
      </c>
      <c r="J1397" s="157">
        <f>IFERROR(INDEX(NoSettings_v3!$C$2:$AH$4612,MATCH('EPS 3.1.3'!$B1397,NoSettings_v3!$A$2:$A$4612,0),MATCH('EPS 3.1.3'!J$1,NoSettings_v3!$C$1:$AH$1,0)),"")</f>
        <v>0</v>
      </c>
      <c r="K1397" s="157">
        <f>IFERROR(INDEX(NoSettings_v3!$C$2:$AH$4612,MATCH('EPS 3.1.3'!$B1397,NoSettings_v3!$A$2:$A$4612,0),MATCH('EPS 3.1.3'!K$1,NoSettings_v3!$C$1:$AH$1,0)),"")</f>
        <v>0</v>
      </c>
      <c r="L1397" s="157">
        <f>IFERROR(INDEX(NoSettings_v3!$C$2:$AH$4612,MATCH('EPS 3.1.3'!$B1397,NoSettings_v3!$A$2:$A$4612,0),MATCH('EPS 3.1.3'!L$1,NoSettings_v3!$C$1:$AH$1,0)),"")</f>
        <v>0</v>
      </c>
      <c r="M1397" s="157">
        <f>IFERROR(INDEX(NoSettings_v3!$C$2:$AH$4612,MATCH('EPS 3.1.3'!$B1397,NoSettings_v3!$A$2:$A$4612,0),MATCH('EPS 3.1.3'!M$1,NoSettings_v3!$C$1:$AH$1,0)),"")</f>
        <v>0</v>
      </c>
      <c r="N1397" s="157">
        <f>IFERROR(INDEX(NoSettings_v3!$C$2:$AH$4612,MATCH('EPS 3.1.3'!$B1397,NoSettings_v3!$A$2:$A$4612,0),MATCH('EPS 3.1.3'!N$1,NoSettings_v3!$C$1:$AH$1,0)),"")</f>
        <v>0</v>
      </c>
      <c r="O1397" s="157">
        <f>IFERROR(INDEX(NoSettings_v3!$C$2:$AH$4612,MATCH('EPS 3.1.3'!$B1397,NoSettings_v3!$A$2:$A$4612,0),MATCH('EPS 3.1.3'!O$1,NoSettings_v3!$C$1:$AH$1,0)),"")</f>
        <v>0</v>
      </c>
      <c r="P1397" s="157">
        <f>IFERROR(INDEX(NoSettings_v3!$C$2:$AH$4612,MATCH('EPS 3.1.3'!$B1397,NoSettings_v3!$A$2:$A$4612,0),MATCH('EPS 3.1.3'!P$1,NoSettings_v3!$C$1:$AH$1,0)),"")</f>
        <v>0</v>
      </c>
      <c r="Q1397" s="157">
        <f>IFERROR(INDEX(NoSettings_v3!$C$2:$AH$4612,MATCH('EPS 3.1.3'!$B1397,NoSettings_v3!$A$2:$A$4612,0),MATCH('EPS 3.1.3'!Q$1,NoSettings_v3!$C$1:$AH$1,0)),"")</f>
        <v>0</v>
      </c>
      <c r="R1397" s="157">
        <f>IFERROR(INDEX(NoSettings_v3!$C$2:$AH$4612,MATCH('EPS 3.1.3'!$B1397,NoSettings_v3!$A$2:$A$4612,0),MATCH('EPS 3.1.3'!R$1,NoSettings_v3!$C$1:$AH$1,0)),"")</f>
        <v>0</v>
      </c>
      <c r="S1397" s="157">
        <f>IFERROR(INDEX(NoSettings_v3!$C$2:$AH$4612,MATCH('EPS 3.1.3'!$B1397,NoSettings_v3!$A$2:$A$4612,0),MATCH('EPS 3.1.3'!S$1,NoSettings_v3!$C$1:$AH$1,0)),"")</f>
        <v>0</v>
      </c>
      <c r="T1397" s="157">
        <f>IFERROR(INDEX(NoSettings_v3!$C$2:$AH$4612,MATCH('EPS 3.1.3'!$B1397,NoSettings_v3!$A$2:$A$4612,0),MATCH('EPS 3.1.3'!T$1,NoSettings_v3!$C$1:$AH$1,0)),"")</f>
        <v>0</v>
      </c>
      <c r="U1397" s="157">
        <f>IFERROR(INDEX(NoSettings_v3!$C$2:$AH$4612,MATCH('EPS 3.1.3'!$B1397,NoSettings_v3!$A$2:$A$4612,0),MATCH('EPS 3.1.3'!U$1,NoSettings_v3!$C$1:$AH$1,0)),"")</f>
        <v>0</v>
      </c>
      <c r="V1397" s="157">
        <f>IFERROR(INDEX(NoSettings_v3!$C$2:$AH$4612,MATCH('EPS 3.1.3'!$B1397,NoSettings_v3!$A$2:$A$4612,0),MATCH('EPS 3.1.3'!V$1,NoSettings_v3!$C$1:$AH$1,0)),"")</f>
        <v>0</v>
      </c>
      <c r="W1397" s="157">
        <f>IFERROR(INDEX(NoSettings_v3!$C$2:$AH$4612,MATCH('EPS 3.1.3'!$B1397,NoSettings_v3!$A$2:$A$4612,0),MATCH('EPS 3.1.3'!W$1,NoSettings_v3!$C$1:$AH$1,0)),"")</f>
        <v>0</v>
      </c>
      <c r="X1397" s="157">
        <f>IFERROR(INDEX(NoSettings_v3!$C$2:$AH$4612,MATCH('EPS 3.1.3'!$B1397,NoSettings_v3!$A$2:$A$4612,0),MATCH('EPS 3.1.3'!X$1,NoSettings_v3!$C$1:$AH$1,0)),"")</f>
        <v>0</v>
      </c>
      <c r="Y1397" s="157">
        <f>IFERROR(INDEX(NoSettings_v3!$C$2:$AH$4612,MATCH('EPS 3.1.3'!$B1397,NoSettings_v3!$A$2:$A$4612,0),MATCH('EPS 3.1.3'!Y$1,NoSettings_v3!$C$1:$AH$1,0)),"")</f>
        <v>0</v>
      </c>
      <c r="Z1397" s="157">
        <f>IFERROR(INDEX(NoSettings_v3!$C$2:$AH$4612,MATCH('EPS 3.1.3'!$B1397,NoSettings_v3!$A$2:$A$4612,0),MATCH('EPS 3.1.3'!Z$1,NoSettings_v3!$C$1:$AH$1,0)),"")</f>
        <v>0</v>
      </c>
      <c r="AA1397" s="157">
        <f>IFERROR(INDEX(NoSettings_v3!$C$2:$AH$4612,MATCH('EPS 3.1.3'!$B1397,NoSettings_v3!$A$2:$A$4612,0),MATCH('EPS 3.1.3'!AA$1,NoSettings_v3!$C$1:$AH$1,0)),"")</f>
        <v>0</v>
      </c>
      <c r="AB1397" s="157">
        <f>IFERROR(INDEX(NoSettings_v3!$C$2:$AH$4612,MATCH('EPS 3.1.3'!$B1397,NoSettings_v3!$A$2:$A$4612,0),MATCH('EPS 3.1.3'!AB$1,NoSettings_v3!$C$1:$AH$1,0)),"")</f>
        <v>0</v>
      </c>
      <c r="AC1397" s="157">
        <f>IFERROR(INDEX(NoSettings_v3!$C$2:$AH$4612,MATCH('EPS 3.1.3'!$B1397,NoSettings_v3!$A$2:$A$4612,0),MATCH('EPS 3.1.3'!AC$1,NoSettings_v3!$C$1:$AH$1,0)),"")</f>
        <v>0</v>
      </c>
      <c r="AD1397" s="157">
        <f>IFERROR(INDEX(NoSettings_v3!$C$2:$AH$4612,MATCH('EPS 3.1.3'!$B1397,NoSettings_v3!$A$2:$A$4612,0),MATCH('EPS 3.1.3'!AD$1,NoSettings_v3!$C$1:$AH$1,0)),"")</f>
        <v>0</v>
      </c>
      <c r="AE1397" s="157">
        <f>IFERROR(INDEX(NoSettings_v3!$C$2:$AH$4612,MATCH('EPS 3.1.3'!$B1397,NoSettings_v3!$A$2:$A$4612,0),MATCH('EPS 3.1.3'!AE$1,NoSettings_v3!$C$1:$AH$1,0)),"")</f>
        <v>0</v>
      </c>
      <c r="AF1397" s="157">
        <f>IFERROR(INDEX(NoSettings_v3!$C$2:$AH$4612,MATCH('EPS 3.1.3'!$B1397,NoSettings_v3!$A$2:$A$4612,0),MATCH('EPS 3.1.3'!AF$1,NoSettings_v3!$C$1:$AH$1,0)),"")</f>
        <v>0</v>
      </c>
      <c r="AG1397" s="157">
        <f>IFERROR(INDEX(NoSettings_v3!$C$2:$AH$4612,MATCH('EPS 3.1.3'!$B1397,NoSettings_v3!$A$2:$A$4612,0),MATCH('EPS 3.1.3'!AG$1,NoSettings_v3!$C$1:$AH$1,0)),"")</f>
        <v>0</v>
      </c>
      <c r="AH1397" s="157">
        <f>IFERROR(INDEX(NoSettings_v3!$C$2:$AH$4612,MATCH('EPS 3.1.3'!$B1397,NoSettings_v3!$A$2:$A$4612,0),MATCH('EPS 3.1.3'!AH$1,NoSettings_v3!$C$1:$AH$1,0)),"")</f>
        <v>0</v>
      </c>
      <c r="AI1397" s="157">
        <f>IFERROR(INDEX(NoSettings_v3!$C$2:$AH$4612,MATCH('EPS 3.1.3'!$B1397,NoSettings_v3!$A$2:$A$4612,0),MATCH('EPS 3.1.3'!AI$1,NoSettings_v3!$C$1:$AH$1,0)),"")</f>
        <v>0</v>
      </c>
    </row>
    <row r="1398" spans="1:35" x14ac:dyDescent="0.35">
      <c r="A1398" s="127"/>
      <c r="B1398" s="161" t="s">
        <v>2113</v>
      </c>
      <c r="C1398" s="127" t="s">
        <v>964</v>
      </c>
      <c r="D1398" s="157">
        <f>IFERROR(INDEX(NoSettings_v3!$C$2:$AH$4612,MATCH('EPS 3.1.3'!$B1398,NoSettings_v3!$A$2:$A$4612,0),MATCH('EPS 3.1.3'!D$1,NoSettings_v3!$C$1:$AH$1,0)),"")</f>
        <v>0</v>
      </c>
      <c r="E1398" s="157">
        <f>IFERROR(INDEX(NoSettings_v3!$C$2:$AH$4612,MATCH('EPS 3.1.3'!$B1398,NoSettings_v3!$A$2:$A$4612,0),MATCH('EPS 3.1.3'!E$1,NoSettings_v3!$C$1:$AH$1,0)),"")</f>
        <v>70753.899999999994</v>
      </c>
      <c r="F1398" s="157">
        <f>IFERROR(INDEX(NoSettings_v3!$C$2:$AH$4612,MATCH('EPS 3.1.3'!$B1398,NoSettings_v3!$A$2:$A$4612,0),MATCH('EPS 3.1.3'!F$1,NoSettings_v3!$C$1:$AH$1,0)),"")</f>
        <v>114221</v>
      </c>
      <c r="G1398" s="157">
        <f>IFERROR(INDEX(NoSettings_v3!$C$2:$AH$4612,MATCH('EPS 3.1.3'!$B1398,NoSettings_v3!$A$2:$A$4612,0),MATCH('EPS 3.1.3'!G$1,NoSettings_v3!$C$1:$AH$1,0)),"")</f>
        <v>181302</v>
      </c>
      <c r="H1398" s="157">
        <f>IFERROR(INDEX(NoSettings_v3!$C$2:$AH$4612,MATCH('EPS 3.1.3'!$B1398,NoSettings_v3!$A$2:$A$4612,0),MATCH('EPS 3.1.3'!H$1,NoSettings_v3!$C$1:$AH$1,0)),"")</f>
        <v>244254</v>
      </c>
      <c r="I1398" s="157">
        <f>IFERROR(INDEX(NoSettings_v3!$C$2:$AH$4612,MATCH('EPS 3.1.3'!$B1398,NoSettings_v3!$A$2:$A$4612,0),MATCH('EPS 3.1.3'!I$1,NoSettings_v3!$C$1:$AH$1,0)),"")</f>
        <v>299889</v>
      </c>
      <c r="J1398" s="157">
        <f>IFERROR(INDEX(NoSettings_v3!$C$2:$AH$4612,MATCH('EPS 3.1.3'!$B1398,NoSettings_v3!$A$2:$A$4612,0),MATCH('EPS 3.1.3'!J$1,NoSettings_v3!$C$1:$AH$1,0)),"")</f>
        <v>348412</v>
      </c>
      <c r="K1398" s="157">
        <f>IFERROR(INDEX(NoSettings_v3!$C$2:$AH$4612,MATCH('EPS 3.1.3'!$B1398,NoSettings_v3!$A$2:$A$4612,0),MATCH('EPS 3.1.3'!K$1,NoSettings_v3!$C$1:$AH$1,0)),"")</f>
        <v>525706</v>
      </c>
      <c r="L1398" s="157">
        <f>IFERROR(INDEX(NoSettings_v3!$C$2:$AH$4612,MATCH('EPS 3.1.3'!$B1398,NoSettings_v3!$A$2:$A$4612,0),MATCH('EPS 3.1.3'!L$1,NoSettings_v3!$C$1:$AH$1,0)),"")</f>
        <v>575041</v>
      </c>
      <c r="M1398" s="157">
        <f>IFERROR(INDEX(NoSettings_v3!$C$2:$AH$4612,MATCH('EPS 3.1.3'!$B1398,NoSettings_v3!$A$2:$A$4612,0),MATCH('EPS 3.1.3'!M$1,NoSettings_v3!$C$1:$AH$1,0)),"")</f>
        <v>624277</v>
      </c>
      <c r="N1398" s="157">
        <f>IFERROR(INDEX(NoSettings_v3!$C$2:$AH$4612,MATCH('EPS 3.1.3'!$B1398,NoSettings_v3!$A$2:$A$4612,0),MATCH('EPS 3.1.3'!N$1,NoSettings_v3!$C$1:$AH$1,0)),"")</f>
        <v>666734</v>
      </c>
      <c r="O1398" s="157">
        <f>IFERROR(INDEX(NoSettings_v3!$C$2:$AH$4612,MATCH('EPS 3.1.3'!$B1398,NoSettings_v3!$A$2:$A$4612,0),MATCH('EPS 3.1.3'!O$1,NoSettings_v3!$C$1:$AH$1,0)),"")</f>
        <v>806677</v>
      </c>
      <c r="P1398" s="157">
        <f>IFERROR(INDEX(NoSettings_v3!$C$2:$AH$4612,MATCH('EPS 3.1.3'!$B1398,NoSettings_v3!$A$2:$A$4612,0),MATCH('EPS 3.1.3'!P$1,NoSettings_v3!$C$1:$AH$1,0)),"")</f>
        <v>847329</v>
      </c>
      <c r="Q1398" s="157">
        <f>IFERROR(INDEX(NoSettings_v3!$C$2:$AH$4612,MATCH('EPS 3.1.3'!$B1398,NoSettings_v3!$A$2:$A$4612,0),MATCH('EPS 3.1.3'!Q$1,NoSettings_v3!$C$1:$AH$1,0)),"")</f>
        <v>858375</v>
      </c>
      <c r="R1398" s="157">
        <f>IFERROR(INDEX(NoSettings_v3!$C$2:$AH$4612,MATCH('EPS 3.1.3'!$B1398,NoSettings_v3!$A$2:$A$4612,0),MATCH('EPS 3.1.3'!R$1,NoSettings_v3!$C$1:$AH$1,0)),"")</f>
        <v>892043</v>
      </c>
      <c r="S1398" s="157">
        <f>IFERROR(INDEX(NoSettings_v3!$C$2:$AH$4612,MATCH('EPS 3.1.3'!$B1398,NoSettings_v3!$A$2:$A$4612,0),MATCH('EPS 3.1.3'!S$1,NoSettings_v3!$C$1:$AH$1,0)),"")</f>
        <v>913303</v>
      </c>
      <c r="T1398" s="157">
        <f>IFERROR(INDEX(NoSettings_v3!$C$2:$AH$4612,MATCH('EPS 3.1.3'!$B1398,NoSettings_v3!$A$2:$A$4612,0),MATCH('EPS 3.1.3'!T$1,NoSettings_v3!$C$1:$AH$1,0)),"")</f>
        <v>1162880</v>
      </c>
      <c r="U1398" s="157">
        <f>IFERROR(INDEX(NoSettings_v3!$C$2:$AH$4612,MATCH('EPS 3.1.3'!$B1398,NoSettings_v3!$A$2:$A$4612,0),MATCH('EPS 3.1.3'!U$1,NoSettings_v3!$C$1:$AH$1,0)),"")</f>
        <v>1184130</v>
      </c>
      <c r="V1398" s="157">
        <f>IFERROR(INDEX(NoSettings_v3!$C$2:$AH$4612,MATCH('EPS 3.1.3'!$B1398,NoSettings_v3!$A$2:$A$4612,0),MATCH('EPS 3.1.3'!V$1,NoSettings_v3!$C$1:$AH$1,0)),"")</f>
        <v>1205260</v>
      </c>
      <c r="W1398" s="157">
        <f>IFERROR(INDEX(NoSettings_v3!$C$2:$AH$4612,MATCH('EPS 3.1.3'!$B1398,NoSettings_v3!$A$2:$A$4612,0),MATCH('EPS 3.1.3'!W$1,NoSettings_v3!$C$1:$AH$1,0)),"")</f>
        <v>1214810</v>
      </c>
      <c r="X1398" s="157">
        <f>IFERROR(INDEX(NoSettings_v3!$C$2:$AH$4612,MATCH('EPS 3.1.3'!$B1398,NoSettings_v3!$A$2:$A$4612,0),MATCH('EPS 3.1.3'!X$1,NoSettings_v3!$C$1:$AH$1,0)),"")</f>
        <v>1387970</v>
      </c>
      <c r="Y1398" s="157">
        <f>IFERROR(INDEX(NoSettings_v3!$C$2:$AH$4612,MATCH('EPS 3.1.3'!$B1398,NoSettings_v3!$A$2:$A$4612,0),MATCH('EPS 3.1.3'!Y$1,NoSettings_v3!$C$1:$AH$1,0)),"")</f>
        <v>1362420</v>
      </c>
      <c r="Z1398" s="157">
        <f>IFERROR(INDEX(NoSettings_v3!$C$2:$AH$4612,MATCH('EPS 3.1.3'!$B1398,NoSettings_v3!$A$2:$A$4612,0),MATCH('EPS 3.1.3'!Z$1,NoSettings_v3!$C$1:$AH$1,0)),"")</f>
        <v>1366810</v>
      </c>
      <c r="AA1398" s="157">
        <f>IFERROR(INDEX(NoSettings_v3!$C$2:$AH$4612,MATCH('EPS 3.1.3'!$B1398,NoSettings_v3!$A$2:$A$4612,0),MATCH('EPS 3.1.3'!AA$1,NoSettings_v3!$C$1:$AH$1,0)),"")</f>
        <v>1376130</v>
      </c>
      <c r="AB1398" s="157">
        <f>IFERROR(INDEX(NoSettings_v3!$C$2:$AH$4612,MATCH('EPS 3.1.3'!$B1398,NoSettings_v3!$A$2:$A$4612,0),MATCH('EPS 3.1.3'!AB$1,NoSettings_v3!$C$1:$AH$1,0)),"")</f>
        <v>1669310</v>
      </c>
      <c r="AC1398" s="157">
        <f>IFERROR(INDEX(NoSettings_v3!$C$2:$AH$4612,MATCH('EPS 3.1.3'!$B1398,NoSettings_v3!$A$2:$A$4612,0),MATCH('EPS 3.1.3'!AC$1,NoSettings_v3!$C$1:$AH$1,0)),"")</f>
        <v>1687920</v>
      </c>
      <c r="AD1398" s="157">
        <f>IFERROR(INDEX(NoSettings_v3!$C$2:$AH$4612,MATCH('EPS 3.1.3'!$B1398,NoSettings_v3!$A$2:$A$4612,0),MATCH('EPS 3.1.3'!AD$1,NoSettings_v3!$C$1:$AH$1,0)),"")</f>
        <v>1705910</v>
      </c>
      <c r="AE1398" s="157">
        <f>IFERROR(INDEX(NoSettings_v3!$C$2:$AH$4612,MATCH('EPS 3.1.3'!$B1398,NoSettings_v3!$A$2:$A$4612,0),MATCH('EPS 3.1.3'!AE$1,NoSettings_v3!$C$1:$AH$1,0)),"")</f>
        <v>1875030</v>
      </c>
      <c r="AF1398" s="157">
        <f>IFERROR(INDEX(NoSettings_v3!$C$2:$AH$4612,MATCH('EPS 3.1.3'!$B1398,NoSettings_v3!$A$2:$A$4612,0),MATCH('EPS 3.1.3'!AF$1,NoSettings_v3!$C$1:$AH$1,0)),"")</f>
        <v>1886870</v>
      </c>
      <c r="AG1398" s="157">
        <f>IFERROR(INDEX(NoSettings_v3!$C$2:$AH$4612,MATCH('EPS 3.1.3'!$B1398,NoSettings_v3!$A$2:$A$4612,0),MATCH('EPS 3.1.3'!AG$1,NoSettings_v3!$C$1:$AH$1,0)),"")</f>
        <v>2222000</v>
      </c>
      <c r="AH1398" s="157">
        <f>IFERROR(INDEX(NoSettings_v3!$C$2:$AH$4612,MATCH('EPS 3.1.3'!$B1398,NoSettings_v3!$A$2:$A$4612,0),MATCH('EPS 3.1.3'!AH$1,NoSettings_v3!$C$1:$AH$1,0)),"")</f>
        <v>2230070</v>
      </c>
      <c r="AI1398" s="157">
        <f>IFERROR(INDEX(NoSettings_v3!$C$2:$AH$4612,MATCH('EPS 3.1.3'!$B1398,NoSettings_v3!$A$2:$A$4612,0),MATCH('EPS 3.1.3'!AI$1,NoSettings_v3!$C$1:$AH$1,0)),"")</f>
        <v>2250690</v>
      </c>
    </row>
    <row r="1399" spans="1:35" x14ac:dyDescent="0.35">
      <c r="A1399" s="127"/>
      <c r="B1399" s="161" t="s">
        <v>2114</v>
      </c>
      <c r="C1399" s="127" t="s">
        <v>964</v>
      </c>
      <c r="D1399" s="157">
        <f>IFERROR(INDEX(NoSettings_v3!$C$2:$AH$4612,MATCH('EPS 3.1.3'!$B1399,NoSettings_v3!$A$2:$A$4612,0),MATCH('EPS 3.1.3'!D$1,NoSettings_v3!$C$1:$AH$1,0)),"")</f>
        <v>0</v>
      </c>
      <c r="E1399" s="157">
        <f>IFERROR(INDEX(NoSettings_v3!$C$2:$AH$4612,MATCH('EPS 3.1.3'!$B1399,NoSettings_v3!$A$2:$A$4612,0),MATCH('EPS 3.1.3'!E$1,NoSettings_v3!$C$1:$AH$1,0)),"")</f>
        <v>0</v>
      </c>
      <c r="F1399" s="157">
        <f>IFERROR(INDEX(NoSettings_v3!$C$2:$AH$4612,MATCH('EPS 3.1.3'!$B1399,NoSettings_v3!$A$2:$A$4612,0),MATCH('EPS 3.1.3'!F$1,NoSettings_v3!$C$1:$AH$1,0)),"")</f>
        <v>0</v>
      </c>
      <c r="G1399" s="157">
        <f>IFERROR(INDEX(NoSettings_v3!$C$2:$AH$4612,MATCH('EPS 3.1.3'!$B1399,NoSettings_v3!$A$2:$A$4612,0),MATCH('EPS 3.1.3'!G$1,NoSettings_v3!$C$1:$AH$1,0)),"")</f>
        <v>0</v>
      </c>
      <c r="H1399" s="157">
        <f>IFERROR(INDEX(NoSettings_v3!$C$2:$AH$4612,MATCH('EPS 3.1.3'!$B1399,NoSettings_v3!$A$2:$A$4612,0),MATCH('EPS 3.1.3'!H$1,NoSettings_v3!$C$1:$AH$1,0)),"")</f>
        <v>0</v>
      </c>
      <c r="I1399" s="157">
        <f>IFERROR(INDEX(NoSettings_v3!$C$2:$AH$4612,MATCH('EPS 3.1.3'!$B1399,NoSettings_v3!$A$2:$A$4612,0),MATCH('EPS 3.1.3'!I$1,NoSettings_v3!$C$1:$AH$1,0)),"")</f>
        <v>0</v>
      </c>
      <c r="J1399" s="157">
        <f>IFERROR(INDEX(NoSettings_v3!$C$2:$AH$4612,MATCH('EPS 3.1.3'!$B1399,NoSettings_v3!$A$2:$A$4612,0),MATCH('EPS 3.1.3'!J$1,NoSettings_v3!$C$1:$AH$1,0)),"")</f>
        <v>0</v>
      </c>
      <c r="K1399" s="157">
        <f>IFERROR(INDEX(NoSettings_v3!$C$2:$AH$4612,MATCH('EPS 3.1.3'!$B1399,NoSettings_v3!$A$2:$A$4612,0),MATCH('EPS 3.1.3'!K$1,NoSettings_v3!$C$1:$AH$1,0)),"")</f>
        <v>0</v>
      </c>
      <c r="L1399" s="157">
        <f>IFERROR(INDEX(NoSettings_v3!$C$2:$AH$4612,MATCH('EPS 3.1.3'!$B1399,NoSettings_v3!$A$2:$A$4612,0),MATCH('EPS 3.1.3'!L$1,NoSettings_v3!$C$1:$AH$1,0)),"")</f>
        <v>0</v>
      </c>
      <c r="M1399" s="157">
        <f>IFERROR(INDEX(NoSettings_v3!$C$2:$AH$4612,MATCH('EPS 3.1.3'!$B1399,NoSettings_v3!$A$2:$A$4612,0),MATCH('EPS 3.1.3'!M$1,NoSettings_v3!$C$1:$AH$1,0)),"")</f>
        <v>0</v>
      </c>
      <c r="N1399" s="157">
        <f>IFERROR(INDEX(NoSettings_v3!$C$2:$AH$4612,MATCH('EPS 3.1.3'!$B1399,NoSettings_v3!$A$2:$A$4612,0),MATCH('EPS 3.1.3'!N$1,NoSettings_v3!$C$1:$AH$1,0)),"")</f>
        <v>0</v>
      </c>
      <c r="O1399" s="157">
        <f>IFERROR(INDEX(NoSettings_v3!$C$2:$AH$4612,MATCH('EPS 3.1.3'!$B1399,NoSettings_v3!$A$2:$A$4612,0),MATCH('EPS 3.1.3'!O$1,NoSettings_v3!$C$1:$AH$1,0)),"")</f>
        <v>0</v>
      </c>
      <c r="P1399" s="157">
        <f>IFERROR(INDEX(NoSettings_v3!$C$2:$AH$4612,MATCH('EPS 3.1.3'!$B1399,NoSettings_v3!$A$2:$A$4612,0),MATCH('EPS 3.1.3'!P$1,NoSettings_v3!$C$1:$AH$1,0)),"")</f>
        <v>0</v>
      </c>
      <c r="Q1399" s="157">
        <f>IFERROR(INDEX(NoSettings_v3!$C$2:$AH$4612,MATCH('EPS 3.1.3'!$B1399,NoSettings_v3!$A$2:$A$4612,0),MATCH('EPS 3.1.3'!Q$1,NoSettings_v3!$C$1:$AH$1,0)),"")</f>
        <v>0</v>
      </c>
      <c r="R1399" s="157">
        <f>IFERROR(INDEX(NoSettings_v3!$C$2:$AH$4612,MATCH('EPS 3.1.3'!$B1399,NoSettings_v3!$A$2:$A$4612,0),MATCH('EPS 3.1.3'!R$1,NoSettings_v3!$C$1:$AH$1,0)),"")</f>
        <v>0</v>
      </c>
      <c r="S1399" s="157">
        <f>IFERROR(INDEX(NoSettings_v3!$C$2:$AH$4612,MATCH('EPS 3.1.3'!$B1399,NoSettings_v3!$A$2:$A$4612,0),MATCH('EPS 3.1.3'!S$1,NoSettings_v3!$C$1:$AH$1,0)),"")</f>
        <v>0</v>
      </c>
      <c r="T1399" s="157">
        <f>IFERROR(INDEX(NoSettings_v3!$C$2:$AH$4612,MATCH('EPS 3.1.3'!$B1399,NoSettings_v3!$A$2:$A$4612,0),MATCH('EPS 3.1.3'!T$1,NoSettings_v3!$C$1:$AH$1,0)),"")</f>
        <v>0</v>
      </c>
      <c r="U1399" s="157">
        <f>IFERROR(INDEX(NoSettings_v3!$C$2:$AH$4612,MATCH('EPS 3.1.3'!$B1399,NoSettings_v3!$A$2:$A$4612,0),MATCH('EPS 3.1.3'!U$1,NoSettings_v3!$C$1:$AH$1,0)),"")</f>
        <v>0</v>
      </c>
      <c r="V1399" s="157">
        <f>IFERROR(INDEX(NoSettings_v3!$C$2:$AH$4612,MATCH('EPS 3.1.3'!$B1399,NoSettings_v3!$A$2:$A$4612,0),MATCH('EPS 3.1.3'!V$1,NoSettings_v3!$C$1:$AH$1,0)),"")</f>
        <v>0</v>
      </c>
      <c r="W1399" s="157">
        <f>IFERROR(INDEX(NoSettings_v3!$C$2:$AH$4612,MATCH('EPS 3.1.3'!$B1399,NoSettings_v3!$A$2:$A$4612,0),MATCH('EPS 3.1.3'!W$1,NoSettings_v3!$C$1:$AH$1,0)),"")</f>
        <v>0</v>
      </c>
      <c r="X1399" s="157">
        <f>IFERROR(INDEX(NoSettings_v3!$C$2:$AH$4612,MATCH('EPS 3.1.3'!$B1399,NoSettings_v3!$A$2:$A$4612,0),MATCH('EPS 3.1.3'!X$1,NoSettings_v3!$C$1:$AH$1,0)),"")</f>
        <v>0</v>
      </c>
      <c r="Y1399" s="157">
        <f>IFERROR(INDEX(NoSettings_v3!$C$2:$AH$4612,MATCH('EPS 3.1.3'!$B1399,NoSettings_v3!$A$2:$A$4612,0),MATCH('EPS 3.1.3'!Y$1,NoSettings_v3!$C$1:$AH$1,0)),"")</f>
        <v>0</v>
      </c>
      <c r="Z1399" s="157">
        <f>IFERROR(INDEX(NoSettings_v3!$C$2:$AH$4612,MATCH('EPS 3.1.3'!$B1399,NoSettings_v3!$A$2:$A$4612,0),MATCH('EPS 3.1.3'!Z$1,NoSettings_v3!$C$1:$AH$1,0)),"")</f>
        <v>0</v>
      </c>
      <c r="AA1399" s="157">
        <f>IFERROR(INDEX(NoSettings_v3!$C$2:$AH$4612,MATCH('EPS 3.1.3'!$B1399,NoSettings_v3!$A$2:$A$4612,0),MATCH('EPS 3.1.3'!AA$1,NoSettings_v3!$C$1:$AH$1,0)),"")</f>
        <v>0</v>
      </c>
      <c r="AB1399" s="157">
        <f>IFERROR(INDEX(NoSettings_v3!$C$2:$AH$4612,MATCH('EPS 3.1.3'!$B1399,NoSettings_v3!$A$2:$A$4612,0),MATCH('EPS 3.1.3'!AB$1,NoSettings_v3!$C$1:$AH$1,0)),"")</f>
        <v>0</v>
      </c>
      <c r="AC1399" s="157">
        <f>IFERROR(INDEX(NoSettings_v3!$C$2:$AH$4612,MATCH('EPS 3.1.3'!$B1399,NoSettings_v3!$A$2:$A$4612,0),MATCH('EPS 3.1.3'!AC$1,NoSettings_v3!$C$1:$AH$1,0)),"")</f>
        <v>0</v>
      </c>
      <c r="AD1399" s="157">
        <f>IFERROR(INDEX(NoSettings_v3!$C$2:$AH$4612,MATCH('EPS 3.1.3'!$B1399,NoSettings_v3!$A$2:$A$4612,0),MATCH('EPS 3.1.3'!AD$1,NoSettings_v3!$C$1:$AH$1,0)),"")</f>
        <v>0</v>
      </c>
      <c r="AE1399" s="157">
        <f>IFERROR(INDEX(NoSettings_v3!$C$2:$AH$4612,MATCH('EPS 3.1.3'!$B1399,NoSettings_v3!$A$2:$A$4612,0),MATCH('EPS 3.1.3'!AE$1,NoSettings_v3!$C$1:$AH$1,0)),"")</f>
        <v>0</v>
      </c>
      <c r="AF1399" s="157">
        <f>IFERROR(INDEX(NoSettings_v3!$C$2:$AH$4612,MATCH('EPS 3.1.3'!$B1399,NoSettings_v3!$A$2:$A$4612,0),MATCH('EPS 3.1.3'!AF$1,NoSettings_v3!$C$1:$AH$1,0)),"")</f>
        <v>0</v>
      </c>
      <c r="AG1399" s="157">
        <f>IFERROR(INDEX(NoSettings_v3!$C$2:$AH$4612,MATCH('EPS 3.1.3'!$B1399,NoSettings_v3!$A$2:$A$4612,0),MATCH('EPS 3.1.3'!AG$1,NoSettings_v3!$C$1:$AH$1,0)),"")</f>
        <v>0</v>
      </c>
      <c r="AH1399" s="157">
        <f>IFERROR(INDEX(NoSettings_v3!$C$2:$AH$4612,MATCH('EPS 3.1.3'!$B1399,NoSettings_v3!$A$2:$A$4612,0),MATCH('EPS 3.1.3'!AH$1,NoSettings_v3!$C$1:$AH$1,0)),"")</f>
        <v>0</v>
      </c>
      <c r="AI1399" s="157">
        <f>IFERROR(INDEX(NoSettings_v3!$C$2:$AH$4612,MATCH('EPS 3.1.3'!$B1399,NoSettings_v3!$A$2:$A$4612,0),MATCH('EPS 3.1.3'!AI$1,NoSettings_v3!$C$1:$AH$1,0)),"")</f>
        <v>0</v>
      </c>
    </row>
    <row r="1400" spans="1:35" x14ac:dyDescent="0.35">
      <c r="A1400" s="127"/>
      <c r="B1400" s="161" t="s">
        <v>2115</v>
      </c>
      <c r="C1400" s="127" t="s">
        <v>964</v>
      </c>
      <c r="D1400" s="157">
        <f>IFERROR(INDEX(NoSettings_v3!$C$2:$AH$4612,MATCH('EPS 3.1.3'!$B1400,NoSettings_v3!$A$2:$A$4612,0),MATCH('EPS 3.1.3'!D$1,NoSettings_v3!$C$1:$AH$1,0)),"")</f>
        <v>163526000000</v>
      </c>
      <c r="E1400" s="157">
        <f>IFERROR(INDEX(NoSettings_v3!$C$2:$AH$4612,MATCH('EPS 3.1.3'!$B1400,NoSettings_v3!$A$2:$A$4612,0),MATCH('EPS 3.1.3'!E$1,NoSettings_v3!$C$1:$AH$1,0)),"")</f>
        <v>150849000000</v>
      </c>
      <c r="F1400" s="157">
        <f>IFERROR(INDEX(NoSettings_v3!$C$2:$AH$4612,MATCH('EPS 3.1.3'!$B1400,NoSettings_v3!$A$2:$A$4612,0),MATCH('EPS 3.1.3'!F$1,NoSettings_v3!$C$1:$AH$1,0)),"")</f>
        <v>159414000000</v>
      </c>
      <c r="G1400" s="157">
        <f>IFERROR(INDEX(NoSettings_v3!$C$2:$AH$4612,MATCH('EPS 3.1.3'!$B1400,NoSettings_v3!$A$2:$A$4612,0),MATCH('EPS 3.1.3'!G$1,NoSettings_v3!$C$1:$AH$1,0)),"")</f>
        <v>164508000000</v>
      </c>
      <c r="H1400" s="157">
        <f>IFERROR(INDEX(NoSettings_v3!$C$2:$AH$4612,MATCH('EPS 3.1.3'!$B1400,NoSettings_v3!$A$2:$A$4612,0),MATCH('EPS 3.1.3'!H$1,NoSettings_v3!$C$1:$AH$1,0)),"")</f>
        <v>167470000000</v>
      </c>
      <c r="I1400" s="157">
        <f>IFERROR(INDEX(NoSettings_v3!$C$2:$AH$4612,MATCH('EPS 3.1.3'!$B1400,NoSettings_v3!$A$2:$A$4612,0),MATCH('EPS 3.1.3'!I$1,NoSettings_v3!$C$1:$AH$1,0)),"")</f>
        <v>169536000000</v>
      </c>
      <c r="J1400" s="157">
        <f>IFERROR(INDEX(NoSettings_v3!$C$2:$AH$4612,MATCH('EPS 3.1.3'!$B1400,NoSettings_v3!$A$2:$A$4612,0),MATCH('EPS 3.1.3'!J$1,NoSettings_v3!$C$1:$AH$1,0)),"")</f>
        <v>171150000000</v>
      </c>
      <c r="K1400" s="157">
        <f>IFERROR(INDEX(NoSettings_v3!$C$2:$AH$4612,MATCH('EPS 3.1.3'!$B1400,NoSettings_v3!$A$2:$A$4612,0),MATCH('EPS 3.1.3'!K$1,NoSettings_v3!$C$1:$AH$1,0)),"")</f>
        <v>172536000000</v>
      </c>
      <c r="L1400" s="157">
        <f>IFERROR(INDEX(NoSettings_v3!$C$2:$AH$4612,MATCH('EPS 3.1.3'!$B1400,NoSettings_v3!$A$2:$A$4612,0),MATCH('EPS 3.1.3'!L$1,NoSettings_v3!$C$1:$AH$1,0)),"")</f>
        <v>173818000000</v>
      </c>
      <c r="M1400" s="157">
        <f>IFERROR(INDEX(NoSettings_v3!$C$2:$AH$4612,MATCH('EPS 3.1.3'!$B1400,NoSettings_v3!$A$2:$A$4612,0),MATCH('EPS 3.1.3'!M$1,NoSettings_v3!$C$1:$AH$1,0)),"")</f>
        <v>174409000000</v>
      </c>
      <c r="N1400" s="157">
        <f>IFERROR(INDEX(NoSettings_v3!$C$2:$AH$4612,MATCH('EPS 3.1.3'!$B1400,NoSettings_v3!$A$2:$A$4612,0),MATCH('EPS 3.1.3'!N$1,NoSettings_v3!$C$1:$AH$1,0)),"")</f>
        <v>174966000000</v>
      </c>
      <c r="O1400" s="157">
        <f>IFERROR(INDEX(NoSettings_v3!$C$2:$AH$4612,MATCH('EPS 3.1.3'!$B1400,NoSettings_v3!$A$2:$A$4612,0),MATCH('EPS 3.1.3'!O$1,NoSettings_v3!$C$1:$AH$1,0)),"")</f>
        <v>175508000000</v>
      </c>
      <c r="P1400" s="157">
        <f>IFERROR(INDEX(NoSettings_v3!$C$2:$AH$4612,MATCH('EPS 3.1.3'!$B1400,NoSettings_v3!$A$2:$A$4612,0),MATCH('EPS 3.1.3'!P$1,NoSettings_v3!$C$1:$AH$1,0)),"")</f>
        <v>176040000000</v>
      </c>
      <c r="Q1400" s="157">
        <f>IFERROR(INDEX(NoSettings_v3!$C$2:$AH$4612,MATCH('EPS 3.1.3'!$B1400,NoSettings_v3!$A$2:$A$4612,0),MATCH('EPS 3.1.3'!Q$1,NoSettings_v3!$C$1:$AH$1,0)),"")</f>
        <v>176555000000</v>
      </c>
      <c r="R1400" s="157">
        <f>IFERROR(INDEX(NoSettings_v3!$C$2:$AH$4612,MATCH('EPS 3.1.3'!$B1400,NoSettings_v3!$A$2:$A$4612,0),MATCH('EPS 3.1.3'!R$1,NoSettings_v3!$C$1:$AH$1,0)),"")</f>
        <v>176843000000</v>
      </c>
      <c r="S1400" s="157">
        <f>IFERROR(INDEX(NoSettings_v3!$C$2:$AH$4612,MATCH('EPS 3.1.3'!$B1400,NoSettings_v3!$A$2:$A$4612,0),MATCH('EPS 3.1.3'!S$1,NoSettings_v3!$C$1:$AH$1,0)),"")</f>
        <v>177125000000</v>
      </c>
      <c r="T1400" s="157">
        <f>IFERROR(INDEX(NoSettings_v3!$C$2:$AH$4612,MATCH('EPS 3.1.3'!$B1400,NoSettings_v3!$A$2:$A$4612,0),MATCH('EPS 3.1.3'!T$1,NoSettings_v3!$C$1:$AH$1,0)),"")</f>
        <v>177409000000</v>
      </c>
      <c r="U1400" s="157">
        <f>IFERROR(INDEX(NoSettings_v3!$C$2:$AH$4612,MATCH('EPS 3.1.3'!$B1400,NoSettings_v3!$A$2:$A$4612,0),MATCH('EPS 3.1.3'!U$1,NoSettings_v3!$C$1:$AH$1,0)),"")</f>
        <v>177693000000</v>
      </c>
      <c r="V1400" s="157">
        <f>IFERROR(INDEX(NoSettings_v3!$C$2:$AH$4612,MATCH('EPS 3.1.3'!$B1400,NoSettings_v3!$A$2:$A$4612,0),MATCH('EPS 3.1.3'!V$1,NoSettings_v3!$C$1:$AH$1,0)),"")</f>
        <v>177974000000</v>
      </c>
      <c r="W1400" s="157">
        <f>IFERROR(INDEX(NoSettings_v3!$C$2:$AH$4612,MATCH('EPS 3.1.3'!$B1400,NoSettings_v3!$A$2:$A$4612,0),MATCH('EPS 3.1.3'!W$1,NoSettings_v3!$C$1:$AH$1,0)),"")</f>
        <v>178030000000</v>
      </c>
      <c r="X1400" s="157">
        <f>IFERROR(INDEX(NoSettings_v3!$C$2:$AH$4612,MATCH('EPS 3.1.3'!$B1400,NoSettings_v3!$A$2:$A$4612,0),MATCH('EPS 3.1.3'!X$1,NoSettings_v3!$C$1:$AH$1,0)),"")</f>
        <v>178063000000</v>
      </c>
      <c r="Y1400" s="157">
        <f>IFERROR(INDEX(NoSettings_v3!$C$2:$AH$4612,MATCH('EPS 3.1.3'!$B1400,NoSettings_v3!$A$2:$A$4612,0),MATCH('EPS 3.1.3'!Y$1,NoSettings_v3!$C$1:$AH$1,0)),"")</f>
        <v>178074000000</v>
      </c>
      <c r="Z1400" s="157">
        <f>IFERROR(INDEX(NoSettings_v3!$C$2:$AH$4612,MATCH('EPS 3.1.3'!$B1400,NoSettings_v3!$A$2:$A$4612,0),MATCH('EPS 3.1.3'!Z$1,NoSettings_v3!$C$1:$AH$1,0)),"")</f>
        <v>178107000000</v>
      </c>
      <c r="AA1400" s="157">
        <f>IFERROR(INDEX(NoSettings_v3!$C$2:$AH$4612,MATCH('EPS 3.1.3'!$B1400,NoSettings_v3!$A$2:$A$4612,0),MATCH('EPS 3.1.3'!AA$1,NoSettings_v3!$C$1:$AH$1,0)),"")</f>
        <v>178136000000</v>
      </c>
      <c r="AB1400" s="157">
        <f>IFERROR(INDEX(NoSettings_v3!$C$2:$AH$4612,MATCH('EPS 3.1.3'!$B1400,NoSettings_v3!$A$2:$A$4612,0),MATCH('EPS 3.1.3'!AB$1,NoSettings_v3!$C$1:$AH$1,0)),"")</f>
        <v>177716000000</v>
      </c>
      <c r="AC1400" s="157">
        <f>IFERROR(INDEX(NoSettings_v3!$C$2:$AH$4612,MATCH('EPS 3.1.3'!$B1400,NoSettings_v3!$A$2:$A$4612,0),MATCH('EPS 3.1.3'!AC$1,NoSettings_v3!$C$1:$AH$1,0)),"")</f>
        <v>177295000000</v>
      </c>
      <c r="AD1400" s="157">
        <f>IFERROR(INDEX(NoSettings_v3!$C$2:$AH$4612,MATCH('EPS 3.1.3'!$B1400,NoSettings_v3!$A$2:$A$4612,0),MATCH('EPS 3.1.3'!AD$1,NoSettings_v3!$C$1:$AH$1,0)),"")</f>
        <v>176876000000</v>
      </c>
      <c r="AE1400" s="157">
        <f>IFERROR(INDEX(NoSettings_v3!$C$2:$AH$4612,MATCH('EPS 3.1.3'!$B1400,NoSettings_v3!$A$2:$A$4612,0),MATCH('EPS 3.1.3'!AE$1,NoSettings_v3!$C$1:$AH$1,0)),"")</f>
        <v>176438000000</v>
      </c>
      <c r="AF1400" s="157">
        <f>IFERROR(INDEX(NoSettings_v3!$C$2:$AH$4612,MATCH('EPS 3.1.3'!$B1400,NoSettings_v3!$A$2:$A$4612,0),MATCH('EPS 3.1.3'!AF$1,NoSettings_v3!$C$1:$AH$1,0)),"")</f>
        <v>176013000000</v>
      </c>
      <c r="AG1400" s="157">
        <f>IFERROR(INDEX(NoSettings_v3!$C$2:$AH$4612,MATCH('EPS 3.1.3'!$B1400,NoSettings_v3!$A$2:$A$4612,0),MATCH('EPS 3.1.3'!AG$1,NoSettings_v3!$C$1:$AH$1,0)),"")</f>
        <v>175591000000</v>
      </c>
      <c r="AH1400" s="157">
        <f>IFERROR(INDEX(NoSettings_v3!$C$2:$AH$4612,MATCH('EPS 3.1.3'!$B1400,NoSettings_v3!$A$2:$A$4612,0),MATCH('EPS 3.1.3'!AH$1,NoSettings_v3!$C$1:$AH$1,0)),"")</f>
        <v>175193000000</v>
      </c>
      <c r="AI1400" s="157">
        <f>IFERROR(INDEX(NoSettings_v3!$C$2:$AH$4612,MATCH('EPS 3.1.3'!$B1400,NoSettings_v3!$A$2:$A$4612,0),MATCH('EPS 3.1.3'!AI$1,NoSettings_v3!$C$1:$AH$1,0)),"")</f>
        <v>174772000000</v>
      </c>
    </row>
    <row r="1401" spans="1:35" x14ac:dyDescent="0.35">
      <c r="A1401" s="127"/>
      <c r="B1401" s="161" t="s">
        <v>2116</v>
      </c>
      <c r="C1401" s="127" t="s">
        <v>964</v>
      </c>
      <c r="D1401" s="157">
        <f>IFERROR(INDEX(NoSettings_v3!$C$2:$AH$4612,MATCH('EPS 3.1.3'!$B1401,NoSettings_v3!$A$2:$A$4612,0),MATCH('EPS 3.1.3'!D$1,NoSettings_v3!$C$1:$AH$1,0)),"")</f>
        <v>1347510000000</v>
      </c>
      <c r="E1401" s="157">
        <f>IFERROR(INDEX(NoSettings_v3!$C$2:$AH$4612,MATCH('EPS 3.1.3'!$B1401,NoSettings_v3!$A$2:$A$4612,0),MATCH('EPS 3.1.3'!E$1,NoSettings_v3!$C$1:$AH$1,0)),"")</f>
        <v>1258950000000</v>
      </c>
      <c r="F1401" s="157">
        <f>IFERROR(INDEX(NoSettings_v3!$C$2:$AH$4612,MATCH('EPS 3.1.3'!$B1401,NoSettings_v3!$A$2:$A$4612,0),MATCH('EPS 3.1.3'!F$1,NoSettings_v3!$C$1:$AH$1,0)),"")</f>
        <v>1347100000000</v>
      </c>
      <c r="G1401" s="157">
        <f>IFERROR(INDEX(NoSettings_v3!$C$2:$AH$4612,MATCH('EPS 3.1.3'!$B1401,NoSettings_v3!$A$2:$A$4612,0),MATCH('EPS 3.1.3'!G$1,NoSettings_v3!$C$1:$AH$1,0)),"")</f>
        <v>1406880000000</v>
      </c>
      <c r="H1401" s="157">
        <f>IFERROR(INDEX(NoSettings_v3!$C$2:$AH$4612,MATCH('EPS 3.1.3'!$B1401,NoSettings_v3!$A$2:$A$4612,0),MATCH('EPS 3.1.3'!H$1,NoSettings_v3!$C$1:$AH$1,0)),"")</f>
        <v>1436140000000</v>
      </c>
      <c r="I1401" s="157">
        <f>IFERROR(INDEX(NoSettings_v3!$C$2:$AH$4612,MATCH('EPS 3.1.3'!$B1401,NoSettings_v3!$A$2:$A$4612,0),MATCH('EPS 3.1.3'!I$1,NoSettings_v3!$C$1:$AH$1,0)),"")</f>
        <v>1457810000000</v>
      </c>
      <c r="J1401" s="157">
        <f>IFERROR(INDEX(NoSettings_v3!$C$2:$AH$4612,MATCH('EPS 3.1.3'!$B1401,NoSettings_v3!$A$2:$A$4612,0),MATCH('EPS 3.1.3'!J$1,NoSettings_v3!$C$1:$AH$1,0)),"")</f>
        <v>1475640000000</v>
      </c>
      <c r="K1401" s="157">
        <f>IFERROR(INDEX(NoSettings_v3!$C$2:$AH$4612,MATCH('EPS 3.1.3'!$B1401,NoSettings_v3!$A$2:$A$4612,0),MATCH('EPS 3.1.3'!K$1,NoSettings_v3!$C$1:$AH$1,0)),"")</f>
        <v>1491550000000</v>
      </c>
      <c r="L1401" s="157">
        <f>IFERROR(INDEX(NoSettings_v3!$C$2:$AH$4612,MATCH('EPS 3.1.3'!$B1401,NoSettings_v3!$A$2:$A$4612,0),MATCH('EPS 3.1.3'!L$1,NoSettings_v3!$C$1:$AH$1,0)),"")</f>
        <v>1506460000000</v>
      </c>
      <c r="M1401" s="157">
        <f>IFERROR(INDEX(NoSettings_v3!$C$2:$AH$4612,MATCH('EPS 3.1.3'!$B1401,NoSettings_v3!$A$2:$A$4612,0),MATCH('EPS 3.1.3'!M$1,NoSettings_v3!$C$1:$AH$1,0)),"")</f>
        <v>1504720000000</v>
      </c>
      <c r="N1401" s="157">
        <f>IFERROR(INDEX(NoSettings_v3!$C$2:$AH$4612,MATCH('EPS 3.1.3'!$B1401,NoSettings_v3!$A$2:$A$4612,0),MATCH('EPS 3.1.3'!N$1,NoSettings_v3!$C$1:$AH$1,0)),"")</f>
        <v>1502710000000</v>
      </c>
      <c r="O1401" s="157">
        <f>IFERROR(INDEX(NoSettings_v3!$C$2:$AH$4612,MATCH('EPS 3.1.3'!$B1401,NoSettings_v3!$A$2:$A$4612,0),MATCH('EPS 3.1.3'!O$1,NoSettings_v3!$C$1:$AH$1,0)),"")</f>
        <v>1500580000000</v>
      </c>
      <c r="P1401" s="157">
        <f>IFERROR(INDEX(NoSettings_v3!$C$2:$AH$4612,MATCH('EPS 3.1.3'!$B1401,NoSettings_v3!$A$2:$A$4612,0),MATCH('EPS 3.1.3'!P$1,NoSettings_v3!$C$1:$AH$1,0)),"")</f>
        <v>1498390000000</v>
      </c>
      <c r="Q1401" s="157">
        <f>IFERROR(INDEX(NoSettings_v3!$C$2:$AH$4612,MATCH('EPS 3.1.3'!$B1401,NoSettings_v3!$A$2:$A$4612,0),MATCH('EPS 3.1.3'!Q$1,NoSettings_v3!$C$1:$AH$1,0)),"")</f>
        <v>1496190000000</v>
      </c>
      <c r="R1401" s="157">
        <f>IFERROR(INDEX(NoSettings_v3!$C$2:$AH$4612,MATCH('EPS 3.1.3'!$B1401,NoSettings_v3!$A$2:$A$4612,0),MATCH('EPS 3.1.3'!R$1,NoSettings_v3!$C$1:$AH$1,0)),"")</f>
        <v>1494310000000</v>
      </c>
      <c r="S1401" s="157">
        <f>IFERROR(INDEX(NoSettings_v3!$C$2:$AH$4612,MATCH('EPS 3.1.3'!$B1401,NoSettings_v3!$A$2:$A$4612,0),MATCH('EPS 3.1.3'!S$1,NoSettings_v3!$C$1:$AH$1,0)),"")</f>
        <v>1492420000000</v>
      </c>
      <c r="T1401" s="157">
        <f>IFERROR(INDEX(NoSettings_v3!$C$2:$AH$4612,MATCH('EPS 3.1.3'!$B1401,NoSettings_v3!$A$2:$A$4612,0),MATCH('EPS 3.1.3'!T$1,NoSettings_v3!$C$1:$AH$1,0)),"")</f>
        <v>1490540000000</v>
      </c>
      <c r="U1401" s="157">
        <f>IFERROR(INDEX(NoSettings_v3!$C$2:$AH$4612,MATCH('EPS 3.1.3'!$B1401,NoSettings_v3!$A$2:$A$4612,0),MATCH('EPS 3.1.3'!U$1,NoSettings_v3!$C$1:$AH$1,0)),"")</f>
        <v>1488660000000</v>
      </c>
      <c r="V1401" s="157">
        <f>IFERROR(INDEX(NoSettings_v3!$C$2:$AH$4612,MATCH('EPS 3.1.3'!$B1401,NoSettings_v3!$A$2:$A$4612,0),MATCH('EPS 3.1.3'!V$1,NoSettings_v3!$C$1:$AH$1,0)),"")</f>
        <v>1486780000000</v>
      </c>
      <c r="W1401" s="157">
        <f>IFERROR(INDEX(NoSettings_v3!$C$2:$AH$4612,MATCH('EPS 3.1.3'!$B1401,NoSettings_v3!$A$2:$A$4612,0),MATCH('EPS 3.1.3'!W$1,NoSettings_v3!$C$1:$AH$1,0)),"")</f>
        <v>1435220000000</v>
      </c>
      <c r="X1401" s="157">
        <f>IFERROR(INDEX(NoSettings_v3!$C$2:$AH$4612,MATCH('EPS 3.1.3'!$B1401,NoSettings_v3!$A$2:$A$4612,0),MATCH('EPS 3.1.3'!X$1,NoSettings_v3!$C$1:$AH$1,0)),"")</f>
        <v>1383650000000</v>
      </c>
      <c r="Y1401" s="157">
        <f>IFERROR(INDEX(NoSettings_v3!$C$2:$AH$4612,MATCH('EPS 3.1.3'!$B1401,NoSettings_v3!$A$2:$A$4612,0),MATCH('EPS 3.1.3'!Y$1,NoSettings_v3!$C$1:$AH$1,0)),"")</f>
        <v>1332080000000</v>
      </c>
      <c r="Z1401" s="157">
        <f>IFERROR(INDEX(NoSettings_v3!$C$2:$AH$4612,MATCH('EPS 3.1.3'!$B1401,NoSettings_v3!$A$2:$A$4612,0),MATCH('EPS 3.1.3'!Z$1,NoSettings_v3!$C$1:$AH$1,0)),"")</f>
        <v>1280510000000</v>
      </c>
      <c r="AA1401" s="157">
        <f>IFERROR(INDEX(NoSettings_v3!$C$2:$AH$4612,MATCH('EPS 3.1.3'!$B1401,NoSettings_v3!$A$2:$A$4612,0),MATCH('EPS 3.1.3'!AA$1,NoSettings_v3!$C$1:$AH$1,0)),"")</f>
        <v>1228950000000</v>
      </c>
      <c r="AB1401" s="157">
        <f>IFERROR(INDEX(NoSettings_v3!$C$2:$AH$4612,MATCH('EPS 3.1.3'!$B1401,NoSettings_v3!$A$2:$A$4612,0),MATCH('EPS 3.1.3'!AB$1,NoSettings_v3!$C$1:$AH$1,0)),"")</f>
        <v>1186410000000</v>
      </c>
      <c r="AC1401" s="157">
        <f>IFERROR(INDEX(NoSettings_v3!$C$2:$AH$4612,MATCH('EPS 3.1.3'!$B1401,NoSettings_v3!$A$2:$A$4612,0),MATCH('EPS 3.1.3'!AC$1,NoSettings_v3!$C$1:$AH$1,0)),"")</f>
        <v>1143880000000</v>
      </c>
      <c r="AD1401" s="157">
        <f>IFERROR(INDEX(NoSettings_v3!$C$2:$AH$4612,MATCH('EPS 3.1.3'!$B1401,NoSettings_v3!$A$2:$A$4612,0),MATCH('EPS 3.1.3'!AD$1,NoSettings_v3!$C$1:$AH$1,0)),"")</f>
        <v>1101350000000</v>
      </c>
      <c r="AE1401" s="157">
        <f>IFERROR(INDEX(NoSettings_v3!$C$2:$AH$4612,MATCH('EPS 3.1.3'!$B1401,NoSettings_v3!$A$2:$A$4612,0),MATCH('EPS 3.1.3'!AE$1,NoSettings_v3!$C$1:$AH$1,0)),"")</f>
        <v>1058820000000</v>
      </c>
      <c r="AF1401" s="157">
        <f>IFERROR(INDEX(NoSettings_v3!$C$2:$AH$4612,MATCH('EPS 3.1.3'!$B1401,NoSettings_v3!$A$2:$A$4612,0),MATCH('EPS 3.1.3'!AF$1,NoSettings_v3!$C$1:$AH$1,0)),"")</f>
        <v>1016280000000</v>
      </c>
      <c r="AG1401" s="157">
        <f>IFERROR(INDEX(NoSettings_v3!$C$2:$AH$4612,MATCH('EPS 3.1.3'!$B1401,NoSettings_v3!$A$2:$A$4612,0),MATCH('EPS 3.1.3'!AG$1,NoSettings_v3!$C$1:$AH$1,0)),"")</f>
        <v>973750000000</v>
      </c>
      <c r="AH1401" s="157">
        <f>IFERROR(INDEX(NoSettings_v3!$C$2:$AH$4612,MATCH('EPS 3.1.3'!$B1401,NoSettings_v3!$A$2:$A$4612,0),MATCH('EPS 3.1.3'!AH$1,NoSettings_v3!$C$1:$AH$1,0)),"")</f>
        <v>931217000000</v>
      </c>
      <c r="AI1401" s="157">
        <f>IFERROR(INDEX(NoSettings_v3!$C$2:$AH$4612,MATCH('EPS 3.1.3'!$B1401,NoSettings_v3!$A$2:$A$4612,0),MATCH('EPS 3.1.3'!AI$1,NoSettings_v3!$C$1:$AH$1,0)),"")</f>
        <v>888684000000</v>
      </c>
    </row>
    <row r="1402" spans="1:35" x14ac:dyDescent="0.35">
      <c r="A1402" s="127"/>
      <c r="B1402" s="161" t="s">
        <v>2117</v>
      </c>
      <c r="C1402" s="127" t="s">
        <v>964</v>
      </c>
      <c r="D1402" s="157">
        <f>IFERROR(INDEX(NoSettings_v3!$C$2:$AH$4612,MATCH('EPS 3.1.3'!$B1402,NoSettings_v3!$A$2:$A$4612,0),MATCH('EPS 3.1.3'!D$1,NoSettings_v3!$C$1:$AH$1,0)),"")</f>
        <v>0</v>
      </c>
      <c r="E1402" s="157">
        <f>IFERROR(INDEX(NoSettings_v3!$C$2:$AH$4612,MATCH('EPS 3.1.3'!$B1402,NoSettings_v3!$A$2:$A$4612,0),MATCH('EPS 3.1.3'!E$1,NoSettings_v3!$C$1:$AH$1,0)),"")</f>
        <v>0</v>
      </c>
      <c r="F1402" s="157">
        <f>IFERROR(INDEX(NoSettings_v3!$C$2:$AH$4612,MATCH('EPS 3.1.3'!$B1402,NoSettings_v3!$A$2:$A$4612,0),MATCH('EPS 3.1.3'!F$1,NoSettings_v3!$C$1:$AH$1,0)),"")</f>
        <v>0</v>
      </c>
      <c r="G1402" s="157">
        <f>IFERROR(INDEX(NoSettings_v3!$C$2:$AH$4612,MATCH('EPS 3.1.3'!$B1402,NoSettings_v3!$A$2:$A$4612,0),MATCH('EPS 3.1.3'!G$1,NoSettings_v3!$C$1:$AH$1,0)),"")</f>
        <v>0</v>
      </c>
      <c r="H1402" s="157">
        <f>IFERROR(INDEX(NoSettings_v3!$C$2:$AH$4612,MATCH('EPS 3.1.3'!$B1402,NoSettings_v3!$A$2:$A$4612,0),MATCH('EPS 3.1.3'!H$1,NoSettings_v3!$C$1:$AH$1,0)),"")</f>
        <v>0</v>
      </c>
      <c r="I1402" s="157">
        <f>IFERROR(INDEX(NoSettings_v3!$C$2:$AH$4612,MATCH('EPS 3.1.3'!$B1402,NoSettings_v3!$A$2:$A$4612,0),MATCH('EPS 3.1.3'!I$1,NoSettings_v3!$C$1:$AH$1,0)),"")</f>
        <v>0</v>
      </c>
      <c r="J1402" s="157">
        <f>IFERROR(INDEX(NoSettings_v3!$C$2:$AH$4612,MATCH('EPS 3.1.3'!$B1402,NoSettings_v3!$A$2:$A$4612,0),MATCH('EPS 3.1.3'!J$1,NoSettings_v3!$C$1:$AH$1,0)),"")</f>
        <v>0</v>
      </c>
      <c r="K1402" s="157">
        <f>IFERROR(INDEX(NoSettings_v3!$C$2:$AH$4612,MATCH('EPS 3.1.3'!$B1402,NoSettings_v3!$A$2:$A$4612,0),MATCH('EPS 3.1.3'!K$1,NoSettings_v3!$C$1:$AH$1,0)),"")</f>
        <v>0</v>
      </c>
      <c r="L1402" s="157">
        <f>IFERROR(INDEX(NoSettings_v3!$C$2:$AH$4612,MATCH('EPS 3.1.3'!$B1402,NoSettings_v3!$A$2:$A$4612,0),MATCH('EPS 3.1.3'!L$1,NoSettings_v3!$C$1:$AH$1,0)),"")</f>
        <v>0</v>
      </c>
      <c r="M1402" s="157">
        <f>IFERROR(INDEX(NoSettings_v3!$C$2:$AH$4612,MATCH('EPS 3.1.3'!$B1402,NoSettings_v3!$A$2:$A$4612,0),MATCH('EPS 3.1.3'!M$1,NoSettings_v3!$C$1:$AH$1,0)),"")</f>
        <v>0</v>
      </c>
      <c r="N1402" s="157">
        <f>IFERROR(INDEX(NoSettings_v3!$C$2:$AH$4612,MATCH('EPS 3.1.3'!$B1402,NoSettings_v3!$A$2:$A$4612,0),MATCH('EPS 3.1.3'!N$1,NoSettings_v3!$C$1:$AH$1,0)),"")</f>
        <v>0</v>
      </c>
      <c r="O1402" s="157">
        <f>IFERROR(INDEX(NoSettings_v3!$C$2:$AH$4612,MATCH('EPS 3.1.3'!$B1402,NoSettings_v3!$A$2:$A$4612,0),MATCH('EPS 3.1.3'!O$1,NoSettings_v3!$C$1:$AH$1,0)),"")</f>
        <v>0</v>
      </c>
      <c r="P1402" s="157">
        <f>IFERROR(INDEX(NoSettings_v3!$C$2:$AH$4612,MATCH('EPS 3.1.3'!$B1402,NoSettings_v3!$A$2:$A$4612,0),MATCH('EPS 3.1.3'!P$1,NoSettings_v3!$C$1:$AH$1,0)),"")</f>
        <v>0</v>
      </c>
      <c r="Q1402" s="157">
        <f>IFERROR(INDEX(NoSettings_v3!$C$2:$AH$4612,MATCH('EPS 3.1.3'!$B1402,NoSettings_v3!$A$2:$A$4612,0),MATCH('EPS 3.1.3'!Q$1,NoSettings_v3!$C$1:$AH$1,0)),"")</f>
        <v>0</v>
      </c>
      <c r="R1402" s="157">
        <f>IFERROR(INDEX(NoSettings_v3!$C$2:$AH$4612,MATCH('EPS 3.1.3'!$B1402,NoSettings_v3!$A$2:$A$4612,0),MATCH('EPS 3.1.3'!R$1,NoSettings_v3!$C$1:$AH$1,0)),"")</f>
        <v>0</v>
      </c>
      <c r="S1402" s="157">
        <f>IFERROR(INDEX(NoSettings_v3!$C$2:$AH$4612,MATCH('EPS 3.1.3'!$B1402,NoSettings_v3!$A$2:$A$4612,0),MATCH('EPS 3.1.3'!S$1,NoSettings_v3!$C$1:$AH$1,0)),"")</f>
        <v>0</v>
      </c>
      <c r="T1402" s="157">
        <f>IFERROR(INDEX(NoSettings_v3!$C$2:$AH$4612,MATCH('EPS 3.1.3'!$B1402,NoSettings_v3!$A$2:$A$4612,0),MATCH('EPS 3.1.3'!T$1,NoSettings_v3!$C$1:$AH$1,0)),"")</f>
        <v>0</v>
      </c>
      <c r="U1402" s="157">
        <f>IFERROR(INDEX(NoSettings_v3!$C$2:$AH$4612,MATCH('EPS 3.1.3'!$B1402,NoSettings_v3!$A$2:$A$4612,0),MATCH('EPS 3.1.3'!U$1,NoSettings_v3!$C$1:$AH$1,0)),"")</f>
        <v>0</v>
      </c>
      <c r="V1402" s="157">
        <f>IFERROR(INDEX(NoSettings_v3!$C$2:$AH$4612,MATCH('EPS 3.1.3'!$B1402,NoSettings_v3!$A$2:$A$4612,0),MATCH('EPS 3.1.3'!V$1,NoSettings_v3!$C$1:$AH$1,0)),"")</f>
        <v>0</v>
      </c>
      <c r="W1402" s="157">
        <f>IFERROR(INDEX(NoSettings_v3!$C$2:$AH$4612,MATCH('EPS 3.1.3'!$B1402,NoSettings_v3!$A$2:$A$4612,0),MATCH('EPS 3.1.3'!W$1,NoSettings_v3!$C$1:$AH$1,0)),"")</f>
        <v>0</v>
      </c>
      <c r="X1402" s="157">
        <f>IFERROR(INDEX(NoSettings_v3!$C$2:$AH$4612,MATCH('EPS 3.1.3'!$B1402,NoSettings_v3!$A$2:$A$4612,0),MATCH('EPS 3.1.3'!X$1,NoSettings_v3!$C$1:$AH$1,0)),"")</f>
        <v>0</v>
      </c>
      <c r="Y1402" s="157">
        <f>IFERROR(INDEX(NoSettings_v3!$C$2:$AH$4612,MATCH('EPS 3.1.3'!$B1402,NoSettings_v3!$A$2:$A$4612,0),MATCH('EPS 3.1.3'!Y$1,NoSettings_v3!$C$1:$AH$1,0)),"")</f>
        <v>0</v>
      </c>
      <c r="Z1402" s="157">
        <f>IFERROR(INDEX(NoSettings_v3!$C$2:$AH$4612,MATCH('EPS 3.1.3'!$B1402,NoSettings_v3!$A$2:$A$4612,0),MATCH('EPS 3.1.3'!Z$1,NoSettings_v3!$C$1:$AH$1,0)),"")</f>
        <v>0</v>
      </c>
      <c r="AA1402" s="157">
        <f>IFERROR(INDEX(NoSettings_v3!$C$2:$AH$4612,MATCH('EPS 3.1.3'!$B1402,NoSettings_v3!$A$2:$A$4612,0),MATCH('EPS 3.1.3'!AA$1,NoSettings_v3!$C$1:$AH$1,0)),"")</f>
        <v>0</v>
      </c>
      <c r="AB1402" s="157">
        <f>IFERROR(INDEX(NoSettings_v3!$C$2:$AH$4612,MATCH('EPS 3.1.3'!$B1402,NoSettings_v3!$A$2:$A$4612,0),MATCH('EPS 3.1.3'!AB$1,NoSettings_v3!$C$1:$AH$1,0)),"")</f>
        <v>0</v>
      </c>
      <c r="AC1402" s="157">
        <f>IFERROR(INDEX(NoSettings_v3!$C$2:$AH$4612,MATCH('EPS 3.1.3'!$B1402,NoSettings_v3!$A$2:$A$4612,0),MATCH('EPS 3.1.3'!AC$1,NoSettings_v3!$C$1:$AH$1,0)),"")</f>
        <v>0</v>
      </c>
      <c r="AD1402" s="157">
        <f>IFERROR(INDEX(NoSettings_v3!$C$2:$AH$4612,MATCH('EPS 3.1.3'!$B1402,NoSettings_v3!$A$2:$A$4612,0),MATCH('EPS 3.1.3'!AD$1,NoSettings_v3!$C$1:$AH$1,0)),"")</f>
        <v>0</v>
      </c>
      <c r="AE1402" s="157">
        <f>IFERROR(INDEX(NoSettings_v3!$C$2:$AH$4612,MATCH('EPS 3.1.3'!$B1402,NoSettings_v3!$A$2:$A$4612,0),MATCH('EPS 3.1.3'!AE$1,NoSettings_v3!$C$1:$AH$1,0)),"")</f>
        <v>0</v>
      </c>
      <c r="AF1402" s="157">
        <f>IFERROR(INDEX(NoSettings_v3!$C$2:$AH$4612,MATCH('EPS 3.1.3'!$B1402,NoSettings_v3!$A$2:$A$4612,0),MATCH('EPS 3.1.3'!AF$1,NoSettings_v3!$C$1:$AH$1,0)),"")</f>
        <v>0</v>
      </c>
      <c r="AG1402" s="157">
        <f>IFERROR(INDEX(NoSettings_v3!$C$2:$AH$4612,MATCH('EPS 3.1.3'!$B1402,NoSettings_v3!$A$2:$A$4612,0),MATCH('EPS 3.1.3'!AG$1,NoSettings_v3!$C$1:$AH$1,0)),"")</f>
        <v>0</v>
      </c>
      <c r="AH1402" s="157">
        <f>IFERROR(INDEX(NoSettings_v3!$C$2:$AH$4612,MATCH('EPS 3.1.3'!$B1402,NoSettings_v3!$A$2:$A$4612,0),MATCH('EPS 3.1.3'!AH$1,NoSettings_v3!$C$1:$AH$1,0)),"")</f>
        <v>0</v>
      </c>
      <c r="AI1402" s="157">
        <f>IFERROR(INDEX(NoSettings_v3!$C$2:$AH$4612,MATCH('EPS 3.1.3'!$B1402,NoSettings_v3!$A$2:$A$4612,0),MATCH('EPS 3.1.3'!AI$1,NoSettings_v3!$C$1:$AH$1,0)),"")</f>
        <v>0</v>
      </c>
    </row>
    <row r="1403" spans="1:35" x14ac:dyDescent="0.35">
      <c r="A1403" s="127"/>
      <c r="B1403" s="161" t="s">
        <v>2118</v>
      </c>
      <c r="C1403" s="127" t="s">
        <v>964</v>
      </c>
      <c r="D1403" s="157">
        <f>IFERROR(INDEX(NoSettings_v3!$C$2:$AH$4612,MATCH('EPS 3.1.3'!$B1403,NoSettings_v3!$A$2:$A$4612,0),MATCH('EPS 3.1.3'!D$1,NoSettings_v3!$C$1:$AH$1,0)),"")</f>
        <v>2329720000000</v>
      </c>
      <c r="E1403" s="157">
        <f>IFERROR(INDEX(NoSettings_v3!$C$2:$AH$4612,MATCH('EPS 3.1.3'!$B1403,NoSettings_v3!$A$2:$A$4612,0),MATCH('EPS 3.1.3'!E$1,NoSettings_v3!$C$1:$AH$1,0)),"")</f>
        <v>2244740000000</v>
      </c>
      <c r="F1403" s="157">
        <f>IFERROR(INDEX(NoSettings_v3!$C$2:$AH$4612,MATCH('EPS 3.1.3'!$B1403,NoSettings_v3!$A$2:$A$4612,0),MATCH('EPS 3.1.3'!F$1,NoSettings_v3!$C$1:$AH$1,0)),"")</f>
        <v>2471700000000</v>
      </c>
      <c r="G1403" s="157">
        <f>IFERROR(INDEX(NoSettings_v3!$C$2:$AH$4612,MATCH('EPS 3.1.3'!$B1403,NoSettings_v3!$A$2:$A$4612,0),MATCH('EPS 3.1.3'!G$1,NoSettings_v3!$C$1:$AH$1,0)),"")</f>
        <v>2651220000000</v>
      </c>
      <c r="H1403" s="157">
        <f>IFERROR(INDEX(NoSettings_v3!$C$2:$AH$4612,MATCH('EPS 3.1.3'!$B1403,NoSettings_v3!$A$2:$A$4612,0),MATCH('EPS 3.1.3'!H$1,NoSettings_v3!$C$1:$AH$1,0)),"")</f>
        <v>2826280000000</v>
      </c>
      <c r="I1403" s="157">
        <f>IFERROR(INDEX(NoSettings_v3!$C$2:$AH$4612,MATCH('EPS 3.1.3'!$B1403,NoSettings_v3!$A$2:$A$4612,0),MATCH('EPS 3.1.3'!I$1,NoSettings_v3!$C$1:$AH$1,0)),"")</f>
        <v>2988330000000</v>
      </c>
      <c r="J1403" s="157">
        <f>IFERROR(INDEX(NoSettings_v3!$C$2:$AH$4612,MATCH('EPS 3.1.3'!$B1403,NoSettings_v3!$A$2:$A$4612,0),MATCH('EPS 3.1.3'!J$1,NoSettings_v3!$C$1:$AH$1,0)),"")</f>
        <v>3143500000000</v>
      </c>
      <c r="K1403" s="157">
        <f>IFERROR(INDEX(NoSettings_v3!$C$2:$AH$4612,MATCH('EPS 3.1.3'!$B1403,NoSettings_v3!$A$2:$A$4612,0),MATCH('EPS 3.1.3'!K$1,NoSettings_v3!$C$1:$AH$1,0)),"")</f>
        <v>3295010000000</v>
      </c>
      <c r="L1403" s="157">
        <f>IFERROR(INDEX(NoSettings_v3!$C$2:$AH$4612,MATCH('EPS 3.1.3'!$B1403,NoSettings_v3!$A$2:$A$4612,0),MATCH('EPS 3.1.3'!L$1,NoSettings_v3!$C$1:$AH$1,0)),"")</f>
        <v>3444600000000</v>
      </c>
      <c r="M1403" s="157">
        <f>IFERROR(INDEX(NoSettings_v3!$C$2:$AH$4612,MATCH('EPS 3.1.3'!$B1403,NoSettings_v3!$A$2:$A$4612,0),MATCH('EPS 3.1.3'!M$1,NoSettings_v3!$C$1:$AH$1,0)),"")</f>
        <v>3561190000000</v>
      </c>
      <c r="N1403" s="157">
        <f>IFERROR(INDEX(NoSettings_v3!$C$2:$AH$4612,MATCH('EPS 3.1.3'!$B1403,NoSettings_v3!$A$2:$A$4612,0),MATCH('EPS 3.1.3'!N$1,NoSettings_v3!$C$1:$AH$1,0)),"")</f>
        <v>3677250000000</v>
      </c>
      <c r="O1403" s="157">
        <f>IFERROR(INDEX(NoSettings_v3!$C$2:$AH$4612,MATCH('EPS 3.1.3'!$B1403,NoSettings_v3!$A$2:$A$4612,0),MATCH('EPS 3.1.3'!O$1,NoSettings_v3!$C$1:$AH$1,0)),"")</f>
        <v>3793010000000</v>
      </c>
      <c r="P1403" s="157">
        <f>IFERROR(INDEX(NoSettings_v3!$C$2:$AH$4612,MATCH('EPS 3.1.3'!$B1403,NoSettings_v3!$A$2:$A$4612,0),MATCH('EPS 3.1.3'!P$1,NoSettings_v3!$C$1:$AH$1,0)),"")</f>
        <v>3908630000000</v>
      </c>
      <c r="Q1403" s="157">
        <f>IFERROR(INDEX(NoSettings_v3!$C$2:$AH$4612,MATCH('EPS 3.1.3'!$B1403,NoSettings_v3!$A$2:$A$4612,0),MATCH('EPS 3.1.3'!Q$1,NoSettings_v3!$C$1:$AH$1,0)),"")</f>
        <v>4024260000000</v>
      </c>
      <c r="R1403" s="157">
        <f>IFERROR(INDEX(NoSettings_v3!$C$2:$AH$4612,MATCH('EPS 3.1.3'!$B1403,NoSettings_v3!$A$2:$A$4612,0),MATCH('EPS 3.1.3'!R$1,NoSettings_v3!$C$1:$AH$1,0)),"")</f>
        <v>4036030000000</v>
      </c>
      <c r="S1403" s="157">
        <f>IFERROR(INDEX(NoSettings_v3!$C$2:$AH$4612,MATCH('EPS 3.1.3'!$B1403,NoSettings_v3!$A$2:$A$4612,0),MATCH('EPS 3.1.3'!S$1,NoSettings_v3!$C$1:$AH$1,0)),"")</f>
        <v>4047790000000</v>
      </c>
      <c r="T1403" s="157">
        <f>IFERROR(INDEX(NoSettings_v3!$C$2:$AH$4612,MATCH('EPS 3.1.3'!$B1403,NoSettings_v3!$A$2:$A$4612,0),MATCH('EPS 3.1.3'!T$1,NoSettings_v3!$C$1:$AH$1,0)),"")</f>
        <v>4059550000000</v>
      </c>
      <c r="U1403" s="157">
        <f>IFERROR(INDEX(NoSettings_v3!$C$2:$AH$4612,MATCH('EPS 3.1.3'!$B1403,NoSettings_v3!$A$2:$A$4612,0),MATCH('EPS 3.1.3'!U$1,NoSettings_v3!$C$1:$AH$1,0)),"")</f>
        <v>4071310000000</v>
      </c>
      <c r="V1403" s="157">
        <f>IFERROR(INDEX(NoSettings_v3!$C$2:$AH$4612,MATCH('EPS 3.1.3'!$B1403,NoSettings_v3!$A$2:$A$4612,0),MATCH('EPS 3.1.3'!V$1,NoSettings_v3!$C$1:$AH$1,0)),"")</f>
        <v>4083070000000</v>
      </c>
      <c r="W1403" s="157">
        <f>IFERROR(INDEX(NoSettings_v3!$C$2:$AH$4612,MATCH('EPS 3.1.3'!$B1403,NoSettings_v3!$A$2:$A$4612,0),MATCH('EPS 3.1.3'!W$1,NoSettings_v3!$C$1:$AH$1,0)),"")</f>
        <v>4094420000000</v>
      </c>
      <c r="X1403" s="157">
        <f>IFERROR(INDEX(NoSettings_v3!$C$2:$AH$4612,MATCH('EPS 3.1.3'!$B1403,NoSettings_v3!$A$2:$A$4612,0),MATCH('EPS 3.1.3'!X$1,NoSettings_v3!$C$1:$AH$1,0)),"")</f>
        <v>4105780000000</v>
      </c>
      <c r="Y1403" s="157">
        <f>IFERROR(INDEX(NoSettings_v3!$C$2:$AH$4612,MATCH('EPS 3.1.3'!$B1403,NoSettings_v3!$A$2:$A$4612,0),MATCH('EPS 3.1.3'!Y$1,NoSettings_v3!$C$1:$AH$1,0)),"")</f>
        <v>4117130000000</v>
      </c>
      <c r="Z1403" s="157">
        <f>IFERROR(INDEX(NoSettings_v3!$C$2:$AH$4612,MATCH('EPS 3.1.3'!$B1403,NoSettings_v3!$A$2:$A$4612,0),MATCH('EPS 3.1.3'!Z$1,NoSettings_v3!$C$1:$AH$1,0)),"")</f>
        <v>4128490000000</v>
      </c>
      <c r="AA1403" s="157">
        <f>IFERROR(INDEX(NoSettings_v3!$C$2:$AH$4612,MATCH('EPS 3.1.3'!$B1403,NoSettings_v3!$A$2:$A$4612,0),MATCH('EPS 3.1.3'!AA$1,NoSettings_v3!$C$1:$AH$1,0)),"")</f>
        <v>4139840000000</v>
      </c>
      <c r="AB1403" s="157">
        <f>IFERROR(INDEX(NoSettings_v3!$C$2:$AH$4612,MATCH('EPS 3.1.3'!$B1403,NoSettings_v3!$A$2:$A$4612,0),MATCH('EPS 3.1.3'!AB$1,NoSettings_v3!$C$1:$AH$1,0)),"")</f>
        <v>4139180000000</v>
      </c>
      <c r="AC1403" s="157">
        <f>IFERROR(INDEX(NoSettings_v3!$C$2:$AH$4612,MATCH('EPS 3.1.3'!$B1403,NoSettings_v3!$A$2:$A$4612,0),MATCH('EPS 3.1.3'!AC$1,NoSettings_v3!$C$1:$AH$1,0)),"")</f>
        <v>4138510000000</v>
      </c>
      <c r="AD1403" s="157">
        <f>IFERROR(INDEX(NoSettings_v3!$C$2:$AH$4612,MATCH('EPS 3.1.3'!$B1403,NoSettings_v3!$A$2:$A$4612,0),MATCH('EPS 3.1.3'!AD$1,NoSettings_v3!$C$1:$AH$1,0)),"")</f>
        <v>4137850000000</v>
      </c>
      <c r="AE1403" s="157">
        <f>IFERROR(INDEX(NoSettings_v3!$C$2:$AH$4612,MATCH('EPS 3.1.3'!$B1403,NoSettings_v3!$A$2:$A$4612,0),MATCH('EPS 3.1.3'!AE$1,NoSettings_v3!$C$1:$AH$1,0)),"")</f>
        <v>4137190000000</v>
      </c>
      <c r="AF1403" s="157">
        <f>IFERROR(INDEX(NoSettings_v3!$C$2:$AH$4612,MATCH('EPS 3.1.3'!$B1403,NoSettings_v3!$A$2:$A$4612,0),MATCH('EPS 3.1.3'!AF$1,NoSettings_v3!$C$1:$AH$1,0)),"")</f>
        <v>4136530000000</v>
      </c>
      <c r="AG1403" s="157">
        <f>IFERROR(INDEX(NoSettings_v3!$C$2:$AH$4612,MATCH('EPS 3.1.3'!$B1403,NoSettings_v3!$A$2:$A$4612,0),MATCH('EPS 3.1.3'!AG$1,NoSettings_v3!$C$1:$AH$1,0)),"")</f>
        <v>4135860000000</v>
      </c>
      <c r="AH1403" s="157">
        <f>IFERROR(INDEX(NoSettings_v3!$C$2:$AH$4612,MATCH('EPS 3.1.3'!$B1403,NoSettings_v3!$A$2:$A$4612,0),MATCH('EPS 3.1.3'!AH$1,NoSettings_v3!$C$1:$AH$1,0)),"")</f>
        <v>4135200000000</v>
      </c>
      <c r="AI1403" s="157">
        <f>IFERROR(INDEX(NoSettings_v3!$C$2:$AH$4612,MATCH('EPS 3.1.3'!$B1403,NoSettings_v3!$A$2:$A$4612,0),MATCH('EPS 3.1.3'!AI$1,NoSettings_v3!$C$1:$AH$1,0)),"")</f>
        <v>4134530000000</v>
      </c>
    </row>
    <row r="1404" spans="1:35" x14ac:dyDescent="0.35">
      <c r="A1404" s="127"/>
      <c r="B1404" s="161" t="s">
        <v>2119</v>
      </c>
      <c r="C1404" s="127" t="s">
        <v>964</v>
      </c>
      <c r="D1404" s="157">
        <f>IFERROR(INDEX(NoSettings_v3!$C$2:$AH$4612,MATCH('EPS 3.1.3'!$B1404,NoSettings_v3!$A$2:$A$4612,0),MATCH('EPS 3.1.3'!D$1,NoSettings_v3!$C$1:$AH$1,0)),"")</f>
        <v>14430700000000</v>
      </c>
      <c r="E1404" s="157">
        <f>IFERROR(INDEX(NoSettings_v3!$C$2:$AH$4612,MATCH('EPS 3.1.3'!$B1404,NoSettings_v3!$A$2:$A$4612,0),MATCH('EPS 3.1.3'!E$1,NoSettings_v3!$C$1:$AH$1,0)),"")</f>
        <v>13393400000000</v>
      </c>
      <c r="F1404" s="157">
        <f>IFERROR(INDEX(NoSettings_v3!$C$2:$AH$4612,MATCH('EPS 3.1.3'!$B1404,NoSettings_v3!$A$2:$A$4612,0),MATCH('EPS 3.1.3'!F$1,NoSettings_v3!$C$1:$AH$1,0)),"")</f>
        <v>14240300000000</v>
      </c>
      <c r="G1404" s="157">
        <f>IFERROR(INDEX(NoSettings_v3!$C$2:$AH$4612,MATCH('EPS 3.1.3'!$B1404,NoSettings_v3!$A$2:$A$4612,0),MATCH('EPS 3.1.3'!G$1,NoSettings_v3!$C$1:$AH$1,0)),"")</f>
        <v>14781300000000</v>
      </c>
      <c r="H1404" s="157">
        <f>IFERROR(INDEX(NoSettings_v3!$C$2:$AH$4612,MATCH('EPS 3.1.3'!$B1404,NoSettings_v3!$A$2:$A$4612,0),MATCH('EPS 3.1.3'!H$1,NoSettings_v3!$C$1:$AH$1,0)),"")</f>
        <v>15214500000000</v>
      </c>
      <c r="I1404" s="157">
        <f>IFERROR(INDEX(NoSettings_v3!$C$2:$AH$4612,MATCH('EPS 3.1.3'!$B1404,NoSettings_v3!$A$2:$A$4612,0),MATCH('EPS 3.1.3'!I$1,NoSettings_v3!$C$1:$AH$1,0)),"")</f>
        <v>15569300000000</v>
      </c>
      <c r="J1404" s="157">
        <f>IFERROR(INDEX(NoSettings_v3!$C$2:$AH$4612,MATCH('EPS 3.1.3'!$B1404,NoSettings_v3!$A$2:$A$4612,0),MATCH('EPS 3.1.3'!J$1,NoSettings_v3!$C$1:$AH$1,0)),"")</f>
        <v>15884100000000</v>
      </c>
      <c r="K1404" s="157">
        <f>IFERROR(INDEX(NoSettings_v3!$C$2:$AH$4612,MATCH('EPS 3.1.3'!$B1404,NoSettings_v3!$A$2:$A$4612,0),MATCH('EPS 3.1.3'!K$1,NoSettings_v3!$C$1:$AH$1,0)),"")</f>
        <v>16178700000000</v>
      </c>
      <c r="L1404" s="157">
        <f>IFERROR(INDEX(NoSettings_v3!$C$2:$AH$4612,MATCH('EPS 3.1.3'!$B1404,NoSettings_v3!$A$2:$A$4612,0),MATCH('EPS 3.1.3'!L$1,NoSettings_v3!$C$1:$AH$1,0)),"")</f>
        <v>16462900000000</v>
      </c>
      <c r="M1404" s="157">
        <f>IFERROR(INDEX(NoSettings_v3!$C$2:$AH$4612,MATCH('EPS 3.1.3'!$B1404,NoSettings_v3!$A$2:$A$4612,0),MATCH('EPS 3.1.3'!M$1,NoSettings_v3!$C$1:$AH$1,0)),"")</f>
        <v>16755000000000</v>
      </c>
      <c r="N1404" s="157">
        <f>IFERROR(INDEX(NoSettings_v3!$C$2:$AH$4612,MATCH('EPS 3.1.3'!$B1404,NoSettings_v3!$A$2:$A$4612,0),MATCH('EPS 3.1.3'!N$1,NoSettings_v3!$C$1:$AH$1,0)),"")</f>
        <v>17044400000000</v>
      </c>
      <c r="O1404" s="157">
        <f>IFERROR(INDEX(NoSettings_v3!$C$2:$AH$4612,MATCH('EPS 3.1.3'!$B1404,NoSettings_v3!$A$2:$A$4612,0),MATCH('EPS 3.1.3'!O$1,NoSettings_v3!$C$1:$AH$1,0)),"")</f>
        <v>17332400000000</v>
      </c>
      <c r="P1404" s="157">
        <f>IFERROR(INDEX(NoSettings_v3!$C$2:$AH$4612,MATCH('EPS 3.1.3'!$B1404,NoSettings_v3!$A$2:$A$4612,0),MATCH('EPS 3.1.3'!P$1,NoSettings_v3!$C$1:$AH$1,0)),"")</f>
        <v>17619800000000</v>
      </c>
      <c r="Q1404" s="157">
        <f>IFERROR(INDEX(NoSettings_v3!$C$2:$AH$4612,MATCH('EPS 3.1.3'!$B1404,NoSettings_v3!$A$2:$A$4612,0),MATCH('EPS 3.1.3'!Q$1,NoSettings_v3!$C$1:$AH$1,0)),"")</f>
        <v>17907100000000</v>
      </c>
      <c r="R1404" s="157">
        <f>IFERROR(INDEX(NoSettings_v3!$C$2:$AH$4612,MATCH('EPS 3.1.3'!$B1404,NoSettings_v3!$A$2:$A$4612,0),MATCH('EPS 3.1.3'!R$1,NoSettings_v3!$C$1:$AH$1,0)),"")</f>
        <v>18291700000000</v>
      </c>
      <c r="S1404" s="157">
        <f>IFERROR(INDEX(NoSettings_v3!$C$2:$AH$4612,MATCH('EPS 3.1.3'!$B1404,NoSettings_v3!$A$2:$A$4612,0),MATCH('EPS 3.1.3'!S$1,NoSettings_v3!$C$1:$AH$1,0)),"")</f>
        <v>18676300000000</v>
      </c>
      <c r="T1404" s="157">
        <f>IFERROR(INDEX(NoSettings_v3!$C$2:$AH$4612,MATCH('EPS 3.1.3'!$B1404,NoSettings_v3!$A$2:$A$4612,0),MATCH('EPS 3.1.3'!T$1,NoSettings_v3!$C$1:$AH$1,0)),"")</f>
        <v>19061000000000</v>
      </c>
      <c r="U1404" s="157">
        <f>IFERROR(INDEX(NoSettings_v3!$C$2:$AH$4612,MATCH('EPS 3.1.3'!$B1404,NoSettings_v3!$A$2:$A$4612,0),MATCH('EPS 3.1.3'!U$1,NoSettings_v3!$C$1:$AH$1,0)),"")</f>
        <v>19445600000000</v>
      </c>
      <c r="V1404" s="157">
        <f>IFERROR(INDEX(NoSettings_v3!$C$2:$AH$4612,MATCH('EPS 3.1.3'!$B1404,NoSettings_v3!$A$2:$A$4612,0),MATCH('EPS 3.1.3'!V$1,NoSettings_v3!$C$1:$AH$1,0)),"")</f>
        <v>19830200000000</v>
      </c>
      <c r="W1404" s="157">
        <f>IFERROR(INDEX(NoSettings_v3!$C$2:$AH$4612,MATCH('EPS 3.1.3'!$B1404,NoSettings_v3!$A$2:$A$4612,0),MATCH('EPS 3.1.3'!W$1,NoSettings_v3!$C$1:$AH$1,0)),"")</f>
        <v>20389700000000</v>
      </c>
      <c r="X1404" s="157">
        <f>IFERROR(INDEX(NoSettings_v3!$C$2:$AH$4612,MATCH('EPS 3.1.3'!$B1404,NoSettings_v3!$A$2:$A$4612,0),MATCH('EPS 3.1.3'!X$1,NoSettings_v3!$C$1:$AH$1,0)),"")</f>
        <v>20949200000000</v>
      </c>
      <c r="Y1404" s="157">
        <f>IFERROR(INDEX(NoSettings_v3!$C$2:$AH$4612,MATCH('EPS 3.1.3'!$B1404,NoSettings_v3!$A$2:$A$4612,0),MATCH('EPS 3.1.3'!Y$1,NoSettings_v3!$C$1:$AH$1,0)),"")</f>
        <v>21508700000000</v>
      </c>
      <c r="Z1404" s="157">
        <f>IFERROR(INDEX(NoSettings_v3!$C$2:$AH$4612,MATCH('EPS 3.1.3'!$B1404,NoSettings_v3!$A$2:$A$4612,0),MATCH('EPS 3.1.3'!Z$1,NoSettings_v3!$C$1:$AH$1,0)),"")</f>
        <v>22068200000000</v>
      </c>
      <c r="AA1404" s="157">
        <f>IFERROR(INDEX(NoSettings_v3!$C$2:$AH$4612,MATCH('EPS 3.1.3'!$B1404,NoSettings_v3!$A$2:$A$4612,0),MATCH('EPS 3.1.3'!AA$1,NoSettings_v3!$C$1:$AH$1,0)),"")</f>
        <v>22627600000000</v>
      </c>
      <c r="AB1404" s="157">
        <f>IFERROR(INDEX(NoSettings_v3!$C$2:$AH$4612,MATCH('EPS 3.1.3'!$B1404,NoSettings_v3!$A$2:$A$4612,0),MATCH('EPS 3.1.3'!AB$1,NoSettings_v3!$C$1:$AH$1,0)),"")</f>
        <v>23046200000000</v>
      </c>
      <c r="AC1404" s="157">
        <f>IFERROR(INDEX(NoSettings_v3!$C$2:$AH$4612,MATCH('EPS 3.1.3'!$B1404,NoSettings_v3!$A$2:$A$4612,0),MATCH('EPS 3.1.3'!AC$1,NoSettings_v3!$C$1:$AH$1,0)),"")</f>
        <v>23464700000000</v>
      </c>
      <c r="AD1404" s="157">
        <f>IFERROR(INDEX(NoSettings_v3!$C$2:$AH$4612,MATCH('EPS 3.1.3'!$B1404,NoSettings_v3!$A$2:$A$4612,0),MATCH('EPS 3.1.3'!AD$1,NoSettings_v3!$C$1:$AH$1,0)),"")</f>
        <v>23883200000000</v>
      </c>
      <c r="AE1404" s="157">
        <f>IFERROR(INDEX(NoSettings_v3!$C$2:$AH$4612,MATCH('EPS 3.1.3'!$B1404,NoSettings_v3!$A$2:$A$4612,0),MATCH('EPS 3.1.3'!AE$1,NoSettings_v3!$C$1:$AH$1,0)),"")</f>
        <v>24301700000000</v>
      </c>
      <c r="AF1404" s="157">
        <f>IFERROR(INDEX(NoSettings_v3!$C$2:$AH$4612,MATCH('EPS 3.1.3'!$B1404,NoSettings_v3!$A$2:$A$4612,0),MATCH('EPS 3.1.3'!AF$1,NoSettings_v3!$C$1:$AH$1,0)),"")</f>
        <v>24720200000000</v>
      </c>
      <c r="AG1404" s="157">
        <f>IFERROR(INDEX(NoSettings_v3!$C$2:$AH$4612,MATCH('EPS 3.1.3'!$B1404,NoSettings_v3!$A$2:$A$4612,0),MATCH('EPS 3.1.3'!AG$1,NoSettings_v3!$C$1:$AH$1,0)),"")</f>
        <v>25138800000000</v>
      </c>
      <c r="AH1404" s="157">
        <f>IFERROR(INDEX(NoSettings_v3!$C$2:$AH$4612,MATCH('EPS 3.1.3'!$B1404,NoSettings_v3!$A$2:$A$4612,0),MATCH('EPS 3.1.3'!AH$1,NoSettings_v3!$C$1:$AH$1,0)),"")</f>
        <v>25557400000000</v>
      </c>
      <c r="AI1404" s="157">
        <f>IFERROR(INDEX(NoSettings_v3!$C$2:$AH$4612,MATCH('EPS 3.1.3'!$B1404,NoSettings_v3!$A$2:$A$4612,0),MATCH('EPS 3.1.3'!AI$1,NoSettings_v3!$C$1:$AH$1,0)),"")</f>
        <v>25975900000000</v>
      </c>
    </row>
    <row r="1405" spans="1:35" x14ac:dyDescent="0.35">
      <c r="A1405" s="127"/>
      <c r="B1405" s="161" t="s">
        <v>2120</v>
      </c>
      <c r="C1405" s="127" t="s">
        <v>964</v>
      </c>
      <c r="D1405" s="157">
        <f>IFERROR(INDEX(NoSettings_v3!$C$2:$AH$4612,MATCH('EPS 3.1.3'!$B1405,NoSettings_v3!$A$2:$A$4612,0),MATCH('EPS 3.1.3'!D$1,NoSettings_v3!$C$1:$AH$1,0)),"")</f>
        <v>795497000000</v>
      </c>
      <c r="E1405" s="157">
        <f>IFERROR(INDEX(NoSettings_v3!$C$2:$AH$4612,MATCH('EPS 3.1.3'!$B1405,NoSettings_v3!$A$2:$A$4612,0),MATCH('EPS 3.1.3'!E$1,NoSettings_v3!$C$1:$AH$1,0)),"")</f>
        <v>755715000000</v>
      </c>
      <c r="F1405" s="157">
        <f>IFERROR(INDEX(NoSettings_v3!$C$2:$AH$4612,MATCH('EPS 3.1.3'!$B1405,NoSettings_v3!$A$2:$A$4612,0),MATCH('EPS 3.1.3'!F$1,NoSettings_v3!$C$1:$AH$1,0)),"")</f>
        <v>821440000000</v>
      </c>
      <c r="G1405" s="157">
        <f>IFERROR(INDEX(NoSettings_v3!$C$2:$AH$4612,MATCH('EPS 3.1.3'!$B1405,NoSettings_v3!$A$2:$A$4612,0),MATCH('EPS 3.1.3'!G$1,NoSettings_v3!$C$1:$AH$1,0)),"")</f>
        <v>870705000000</v>
      </c>
      <c r="H1405" s="157">
        <f>IFERROR(INDEX(NoSettings_v3!$C$2:$AH$4612,MATCH('EPS 3.1.3'!$B1405,NoSettings_v3!$A$2:$A$4612,0),MATCH('EPS 3.1.3'!H$1,NoSettings_v3!$C$1:$AH$1,0)),"")</f>
        <v>921424000000</v>
      </c>
      <c r="I1405" s="157">
        <f>IFERROR(INDEX(NoSettings_v3!$C$2:$AH$4612,MATCH('EPS 3.1.3'!$B1405,NoSettings_v3!$A$2:$A$4612,0),MATCH('EPS 3.1.3'!I$1,NoSettings_v3!$C$1:$AH$1,0)),"")</f>
        <v>967807000000</v>
      </c>
      <c r="J1405" s="157">
        <f>IFERROR(INDEX(NoSettings_v3!$C$2:$AH$4612,MATCH('EPS 3.1.3'!$B1405,NoSettings_v3!$A$2:$A$4612,0),MATCH('EPS 3.1.3'!J$1,NoSettings_v3!$C$1:$AH$1,0)),"")</f>
        <v>1011900000000</v>
      </c>
      <c r="K1405" s="157">
        <f>IFERROR(INDEX(NoSettings_v3!$C$2:$AH$4612,MATCH('EPS 3.1.3'!$B1405,NoSettings_v3!$A$2:$A$4612,0),MATCH('EPS 3.1.3'!K$1,NoSettings_v3!$C$1:$AH$1,0)),"")</f>
        <v>1054790000000</v>
      </c>
      <c r="L1405" s="157">
        <f>IFERROR(INDEX(NoSettings_v3!$C$2:$AH$4612,MATCH('EPS 3.1.3'!$B1405,NoSettings_v3!$A$2:$A$4612,0),MATCH('EPS 3.1.3'!L$1,NoSettings_v3!$C$1:$AH$1,0)),"")</f>
        <v>1097070000000</v>
      </c>
      <c r="M1405" s="157">
        <f>IFERROR(INDEX(NoSettings_v3!$C$2:$AH$4612,MATCH('EPS 3.1.3'!$B1405,NoSettings_v3!$A$2:$A$4612,0),MATCH('EPS 3.1.3'!M$1,NoSettings_v3!$C$1:$AH$1,0)),"")</f>
        <v>1151850000000</v>
      </c>
      <c r="N1405" s="157">
        <f>IFERROR(INDEX(NoSettings_v3!$C$2:$AH$4612,MATCH('EPS 3.1.3'!$B1405,NoSettings_v3!$A$2:$A$4612,0),MATCH('EPS 3.1.3'!N$1,NoSettings_v3!$C$1:$AH$1,0)),"")</f>
        <v>1206460000000</v>
      </c>
      <c r="O1405" s="157">
        <f>IFERROR(INDEX(NoSettings_v3!$C$2:$AH$4612,MATCH('EPS 3.1.3'!$B1405,NoSettings_v3!$A$2:$A$4612,0),MATCH('EPS 3.1.3'!O$1,NoSettings_v3!$C$1:$AH$1,0)),"")</f>
        <v>1260980000000</v>
      </c>
      <c r="P1405" s="157">
        <f>IFERROR(INDEX(NoSettings_v3!$C$2:$AH$4612,MATCH('EPS 3.1.3'!$B1405,NoSettings_v3!$A$2:$A$4612,0),MATCH('EPS 3.1.3'!P$1,NoSettings_v3!$C$1:$AH$1,0)),"")</f>
        <v>1315460000000</v>
      </c>
      <c r="Q1405" s="157">
        <f>IFERROR(INDEX(NoSettings_v3!$C$2:$AH$4612,MATCH('EPS 3.1.3'!$B1405,NoSettings_v3!$A$2:$A$4612,0),MATCH('EPS 3.1.3'!Q$1,NoSettings_v3!$C$1:$AH$1,0)),"")</f>
        <v>1369950000000</v>
      </c>
      <c r="R1405" s="157">
        <f>IFERROR(INDEX(NoSettings_v3!$C$2:$AH$4612,MATCH('EPS 3.1.3'!$B1405,NoSettings_v3!$A$2:$A$4612,0),MATCH('EPS 3.1.3'!R$1,NoSettings_v3!$C$1:$AH$1,0)),"")</f>
        <v>1434150000000</v>
      </c>
      <c r="S1405" s="157">
        <f>IFERROR(INDEX(NoSettings_v3!$C$2:$AH$4612,MATCH('EPS 3.1.3'!$B1405,NoSettings_v3!$A$2:$A$4612,0),MATCH('EPS 3.1.3'!S$1,NoSettings_v3!$C$1:$AH$1,0)),"")</f>
        <v>1498360000000</v>
      </c>
      <c r="T1405" s="157">
        <f>IFERROR(INDEX(NoSettings_v3!$C$2:$AH$4612,MATCH('EPS 3.1.3'!$B1405,NoSettings_v3!$A$2:$A$4612,0),MATCH('EPS 3.1.3'!T$1,NoSettings_v3!$C$1:$AH$1,0)),"")</f>
        <v>1562570000000</v>
      </c>
      <c r="U1405" s="157">
        <f>IFERROR(INDEX(NoSettings_v3!$C$2:$AH$4612,MATCH('EPS 3.1.3'!$B1405,NoSettings_v3!$A$2:$A$4612,0),MATCH('EPS 3.1.3'!U$1,NoSettings_v3!$C$1:$AH$1,0)),"")</f>
        <v>1626780000000</v>
      </c>
      <c r="V1405" s="157">
        <f>IFERROR(INDEX(NoSettings_v3!$C$2:$AH$4612,MATCH('EPS 3.1.3'!$B1405,NoSettings_v3!$A$2:$A$4612,0),MATCH('EPS 3.1.3'!V$1,NoSettings_v3!$C$1:$AH$1,0)),"")</f>
        <v>1690990000000</v>
      </c>
      <c r="W1405" s="157">
        <f>IFERROR(INDEX(NoSettings_v3!$C$2:$AH$4612,MATCH('EPS 3.1.3'!$B1405,NoSettings_v3!$A$2:$A$4612,0),MATCH('EPS 3.1.3'!W$1,NoSettings_v3!$C$1:$AH$1,0)),"")</f>
        <v>1752010000000</v>
      </c>
      <c r="X1405" s="157">
        <f>IFERROR(INDEX(NoSettings_v3!$C$2:$AH$4612,MATCH('EPS 3.1.3'!$B1405,NoSettings_v3!$A$2:$A$4612,0),MATCH('EPS 3.1.3'!X$1,NoSettings_v3!$C$1:$AH$1,0)),"")</f>
        <v>1813030000000</v>
      </c>
      <c r="Y1405" s="157">
        <f>IFERROR(INDEX(NoSettings_v3!$C$2:$AH$4612,MATCH('EPS 3.1.3'!$B1405,NoSettings_v3!$A$2:$A$4612,0),MATCH('EPS 3.1.3'!Y$1,NoSettings_v3!$C$1:$AH$1,0)),"")</f>
        <v>1874040000000</v>
      </c>
      <c r="Z1405" s="157">
        <f>IFERROR(INDEX(NoSettings_v3!$C$2:$AH$4612,MATCH('EPS 3.1.3'!$B1405,NoSettings_v3!$A$2:$A$4612,0),MATCH('EPS 3.1.3'!Z$1,NoSettings_v3!$C$1:$AH$1,0)),"")</f>
        <v>1935060000000</v>
      </c>
      <c r="AA1405" s="157">
        <f>IFERROR(INDEX(NoSettings_v3!$C$2:$AH$4612,MATCH('EPS 3.1.3'!$B1405,NoSettings_v3!$A$2:$A$4612,0),MATCH('EPS 3.1.3'!AA$1,NoSettings_v3!$C$1:$AH$1,0)),"")</f>
        <v>1996080000000</v>
      </c>
      <c r="AB1405" s="157">
        <f>IFERROR(INDEX(NoSettings_v3!$C$2:$AH$4612,MATCH('EPS 3.1.3'!$B1405,NoSettings_v3!$A$2:$A$4612,0),MATCH('EPS 3.1.3'!AB$1,NoSettings_v3!$C$1:$AH$1,0)),"")</f>
        <v>2051320000000</v>
      </c>
      <c r="AC1405" s="157">
        <f>IFERROR(INDEX(NoSettings_v3!$C$2:$AH$4612,MATCH('EPS 3.1.3'!$B1405,NoSettings_v3!$A$2:$A$4612,0),MATCH('EPS 3.1.3'!AC$1,NoSettings_v3!$C$1:$AH$1,0)),"")</f>
        <v>2106560000000</v>
      </c>
      <c r="AD1405" s="157">
        <f>IFERROR(INDEX(NoSettings_v3!$C$2:$AH$4612,MATCH('EPS 3.1.3'!$B1405,NoSettings_v3!$A$2:$A$4612,0),MATCH('EPS 3.1.3'!AD$1,NoSettings_v3!$C$1:$AH$1,0)),"")</f>
        <v>2161800000000</v>
      </c>
      <c r="AE1405" s="157">
        <f>IFERROR(INDEX(NoSettings_v3!$C$2:$AH$4612,MATCH('EPS 3.1.3'!$B1405,NoSettings_v3!$A$2:$A$4612,0),MATCH('EPS 3.1.3'!AE$1,NoSettings_v3!$C$1:$AH$1,0)),"")</f>
        <v>2217040000000</v>
      </c>
      <c r="AF1405" s="157">
        <f>IFERROR(INDEX(NoSettings_v3!$C$2:$AH$4612,MATCH('EPS 3.1.3'!$B1405,NoSettings_v3!$A$2:$A$4612,0),MATCH('EPS 3.1.3'!AF$1,NoSettings_v3!$C$1:$AH$1,0)),"")</f>
        <v>2272290000000</v>
      </c>
      <c r="AG1405" s="157">
        <f>IFERROR(INDEX(NoSettings_v3!$C$2:$AH$4612,MATCH('EPS 3.1.3'!$B1405,NoSettings_v3!$A$2:$A$4612,0),MATCH('EPS 3.1.3'!AG$1,NoSettings_v3!$C$1:$AH$1,0)),"")</f>
        <v>2327520000000</v>
      </c>
      <c r="AH1405" s="157">
        <f>IFERROR(INDEX(NoSettings_v3!$C$2:$AH$4612,MATCH('EPS 3.1.3'!$B1405,NoSettings_v3!$A$2:$A$4612,0),MATCH('EPS 3.1.3'!AH$1,NoSettings_v3!$C$1:$AH$1,0)),"")</f>
        <v>2382770000000</v>
      </c>
      <c r="AI1405" s="157">
        <f>IFERROR(INDEX(NoSettings_v3!$C$2:$AH$4612,MATCH('EPS 3.1.3'!$B1405,NoSettings_v3!$A$2:$A$4612,0),MATCH('EPS 3.1.3'!AI$1,NoSettings_v3!$C$1:$AH$1,0)),"")</f>
        <v>2438010000000</v>
      </c>
    </row>
    <row r="1406" spans="1:35" x14ac:dyDescent="0.35">
      <c r="A1406" s="127"/>
      <c r="B1406" s="161" t="s">
        <v>2121</v>
      </c>
      <c r="C1406" s="127" t="s">
        <v>964</v>
      </c>
      <c r="D1406" s="157">
        <f>IFERROR(INDEX(NoSettings_v3!$C$2:$AH$4612,MATCH('EPS 3.1.3'!$B1406,NoSettings_v3!$A$2:$A$4612,0),MATCH('EPS 3.1.3'!D$1,NoSettings_v3!$C$1:$AH$1,0)),"")</f>
        <v>0</v>
      </c>
      <c r="E1406" s="157">
        <f>IFERROR(INDEX(NoSettings_v3!$C$2:$AH$4612,MATCH('EPS 3.1.3'!$B1406,NoSettings_v3!$A$2:$A$4612,0),MATCH('EPS 3.1.3'!E$1,NoSettings_v3!$C$1:$AH$1,0)),"")</f>
        <v>1088710</v>
      </c>
      <c r="F1406" s="157">
        <f>IFERROR(INDEX(NoSettings_v3!$C$2:$AH$4612,MATCH('EPS 3.1.3'!$B1406,NoSettings_v3!$A$2:$A$4612,0),MATCH('EPS 3.1.3'!F$1,NoSettings_v3!$C$1:$AH$1,0)),"")</f>
        <v>1748290</v>
      </c>
      <c r="G1406" s="157">
        <f>IFERROR(INDEX(NoSettings_v3!$C$2:$AH$4612,MATCH('EPS 3.1.3'!$B1406,NoSettings_v3!$A$2:$A$4612,0),MATCH('EPS 3.1.3'!G$1,NoSettings_v3!$C$1:$AH$1,0)),"")</f>
        <v>2760930</v>
      </c>
      <c r="H1406" s="157">
        <f>IFERROR(INDEX(NoSettings_v3!$C$2:$AH$4612,MATCH('EPS 3.1.3'!$B1406,NoSettings_v3!$A$2:$A$4612,0),MATCH('EPS 3.1.3'!H$1,NoSettings_v3!$C$1:$AH$1,0)),"")</f>
        <v>3700330</v>
      </c>
      <c r="I1406" s="157">
        <f>IFERROR(INDEX(NoSettings_v3!$C$2:$AH$4612,MATCH('EPS 3.1.3'!$B1406,NoSettings_v3!$A$2:$A$4612,0),MATCH('EPS 3.1.3'!I$1,NoSettings_v3!$C$1:$AH$1,0)),"")</f>
        <v>4520560</v>
      </c>
      <c r="J1406" s="157">
        <f>IFERROR(INDEX(NoSettings_v3!$C$2:$AH$4612,MATCH('EPS 3.1.3'!$B1406,NoSettings_v3!$A$2:$A$4612,0),MATCH('EPS 3.1.3'!J$1,NoSettings_v3!$C$1:$AH$1,0)),"")</f>
        <v>5226830</v>
      </c>
      <c r="K1406" s="157">
        <f>IFERROR(INDEX(NoSettings_v3!$C$2:$AH$4612,MATCH('EPS 3.1.3'!$B1406,NoSettings_v3!$A$2:$A$4612,0),MATCH('EPS 3.1.3'!K$1,NoSettings_v3!$C$1:$AH$1,0)),"")</f>
        <v>7850190</v>
      </c>
      <c r="L1406" s="157">
        <f>IFERROR(INDEX(NoSettings_v3!$C$2:$AH$4612,MATCH('EPS 3.1.3'!$B1406,NoSettings_v3!$A$2:$A$4612,0),MATCH('EPS 3.1.3'!L$1,NoSettings_v3!$C$1:$AH$1,0)),"")</f>
        <v>8548670</v>
      </c>
      <c r="M1406" s="157">
        <f>IFERROR(INDEX(NoSettings_v3!$C$2:$AH$4612,MATCH('EPS 3.1.3'!$B1406,NoSettings_v3!$A$2:$A$4612,0),MATCH('EPS 3.1.3'!M$1,NoSettings_v3!$C$1:$AH$1,0)),"")</f>
        <v>9256790</v>
      </c>
      <c r="N1406" s="157">
        <f>IFERROR(INDEX(NoSettings_v3!$C$2:$AH$4612,MATCH('EPS 3.1.3'!$B1406,NoSettings_v3!$A$2:$A$4612,0),MATCH('EPS 3.1.3'!N$1,NoSettings_v3!$C$1:$AH$1,0)),"")</f>
        <v>9861850</v>
      </c>
      <c r="O1406" s="157">
        <f>IFERROR(INDEX(NoSettings_v3!$C$2:$AH$4612,MATCH('EPS 3.1.3'!$B1406,NoSettings_v3!$A$2:$A$4612,0),MATCH('EPS 3.1.3'!O$1,NoSettings_v3!$C$1:$AH$1,0)),"")</f>
        <v>11903200</v>
      </c>
      <c r="P1406" s="157">
        <f>IFERROR(INDEX(NoSettings_v3!$C$2:$AH$4612,MATCH('EPS 3.1.3'!$B1406,NoSettings_v3!$A$2:$A$4612,0),MATCH('EPS 3.1.3'!P$1,NoSettings_v3!$C$1:$AH$1,0)),"")</f>
        <v>12474000</v>
      </c>
      <c r="Q1406" s="157">
        <f>IFERROR(INDEX(NoSettings_v3!$C$2:$AH$4612,MATCH('EPS 3.1.3'!$B1406,NoSettings_v3!$A$2:$A$4612,0),MATCH('EPS 3.1.3'!Q$1,NoSettings_v3!$C$1:$AH$1,0)),"")</f>
        <v>12608200</v>
      </c>
      <c r="R1406" s="157">
        <f>IFERROR(INDEX(NoSettings_v3!$C$2:$AH$4612,MATCH('EPS 3.1.3'!$B1406,NoSettings_v3!$A$2:$A$4612,0),MATCH('EPS 3.1.3'!R$1,NoSettings_v3!$C$1:$AH$1,0)),"")</f>
        <v>13133000</v>
      </c>
      <c r="S1406" s="157">
        <f>IFERROR(INDEX(NoSettings_v3!$C$2:$AH$4612,MATCH('EPS 3.1.3'!$B1406,NoSettings_v3!$A$2:$A$4612,0),MATCH('EPS 3.1.3'!S$1,NoSettings_v3!$C$1:$AH$1,0)),"")</f>
        <v>13476100</v>
      </c>
      <c r="T1406" s="157">
        <f>IFERROR(INDEX(NoSettings_v3!$C$2:$AH$4612,MATCH('EPS 3.1.3'!$B1406,NoSettings_v3!$A$2:$A$4612,0),MATCH('EPS 3.1.3'!T$1,NoSettings_v3!$C$1:$AH$1,0)),"")</f>
        <v>17195700</v>
      </c>
      <c r="U1406" s="157">
        <f>IFERROR(INDEX(NoSettings_v3!$C$2:$AH$4612,MATCH('EPS 3.1.3'!$B1406,NoSettings_v3!$A$2:$A$4612,0),MATCH('EPS 3.1.3'!U$1,NoSettings_v3!$C$1:$AH$1,0)),"")</f>
        <v>17546400</v>
      </c>
      <c r="V1406" s="157">
        <f>IFERROR(INDEX(NoSettings_v3!$C$2:$AH$4612,MATCH('EPS 3.1.3'!$B1406,NoSettings_v3!$A$2:$A$4612,0),MATCH('EPS 3.1.3'!V$1,NoSettings_v3!$C$1:$AH$1,0)),"")</f>
        <v>17895500</v>
      </c>
      <c r="W1406" s="157">
        <f>IFERROR(INDEX(NoSettings_v3!$C$2:$AH$4612,MATCH('EPS 3.1.3'!$B1406,NoSettings_v3!$A$2:$A$4612,0),MATCH('EPS 3.1.3'!W$1,NoSettings_v3!$C$1:$AH$1,0)),"")</f>
        <v>18112200</v>
      </c>
      <c r="X1406" s="157">
        <f>IFERROR(INDEX(NoSettings_v3!$C$2:$AH$4612,MATCH('EPS 3.1.3'!$B1406,NoSettings_v3!$A$2:$A$4612,0),MATCH('EPS 3.1.3'!X$1,NoSettings_v3!$C$1:$AH$1,0)),"")</f>
        <v>20776100</v>
      </c>
      <c r="Y1406" s="157">
        <f>IFERROR(INDEX(NoSettings_v3!$C$2:$AH$4612,MATCH('EPS 3.1.3'!$B1406,NoSettings_v3!$A$2:$A$4612,0),MATCH('EPS 3.1.3'!Y$1,NoSettings_v3!$C$1:$AH$1,0)),"")</f>
        <v>20471100</v>
      </c>
      <c r="Z1406" s="157">
        <f>IFERROR(INDEX(NoSettings_v3!$C$2:$AH$4612,MATCH('EPS 3.1.3'!$B1406,NoSettings_v3!$A$2:$A$4612,0),MATCH('EPS 3.1.3'!Z$1,NoSettings_v3!$C$1:$AH$1,0)),"")</f>
        <v>20612000</v>
      </c>
      <c r="AA1406" s="157">
        <f>IFERROR(INDEX(NoSettings_v3!$C$2:$AH$4612,MATCH('EPS 3.1.3'!$B1406,NoSettings_v3!$A$2:$A$4612,0),MATCH('EPS 3.1.3'!AA$1,NoSettings_v3!$C$1:$AH$1,0)),"")</f>
        <v>20825200</v>
      </c>
      <c r="AB1406" s="157">
        <f>IFERROR(INDEX(NoSettings_v3!$C$2:$AH$4612,MATCH('EPS 3.1.3'!$B1406,NoSettings_v3!$A$2:$A$4612,0),MATCH('EPS 3.1.3'!AB$1,NoSettings_v3!$C$1:$AH$1,0)),"")</f>
        <v>25331400</v>
      </c>
      <c r="AC1406" s="157">
        <f>IFERROR(INDEX(NoSettings_v3!$C$2:$AH$4612,MATCH('EPS 3.1.3'!$B1406,NoSettings_v3!$A$2:$A$4612,0),MATCH('EPS 3.1.3'!AC$1,NoSettings_v3!$C$1:$AH$1,0)),"")</f>
        <v>25682500</v>
      </c>
      <c r="AD1406" s="157">
        <f>IFERROR(INDEX(NoSettings_v3!$C$2:$AH$4612,MATCH('EPS 3.1.3'!$B1406,NoSettings_v3!$A$2:$A$4612,0),MATCH('EPS 3.1.3'!AD$1,NoSettings_v3!$C$1:$AH$1,0)),"")</f>
        <v>26023600</v>
      </c>
      <c r="AE1406" s="157">
        <f>IFERROR(INDEX(NoSettings_v3!$C$2:$AH$4612,MATCH('EPS 3.1.3'!$B1406,NoSettings_v3!$A$2:$A$4612,0),MATCH('EPS 3.1.3'!AE$1,NoSettings_v3!$C$1:$AH$1,0)),"")</f>
        <v>28675900</v>
      </c>
      <c r="AF1406" s="157">
        <f>IFERROR(INDEX(NoSettings_v3!$C$2:$AH$4612,MATCH('EPS 3.1.3'!$B1406,NoSettings_v3!$A$2:$A$4612,0),MATCH('EPS 3.1.3'!AF$1,NoSettings_v3!$C$1:$AH$1,0)),"")</f>
        <v>28927900</v>
      </c>
      <c r="AG1406" s="157">
        <f>IFERROR(INDEX(NoSettings_v3!$C$2:$AH$4612,MATCH('EPS 3.1.3'!$B1406,NoSettings_v3!$A$2:$A$4612,0),MATCH('EPS 3.1.3'!AG$1,NoSettings_v3!$C$1:$AH$1,0)),"")</f>
        <v>34147400</v>
      </c>
      <c r="AH1406" s="157">
        <f>IFERROR(INDEX(NoSettings_v3!$C$2:$AH$4612,MATCH('EPS 3.1.3'!$B1406,NoSettings_v3!$A$2:$A$4612,0),MATCH('EPS 3.1.3'!AH$1,NoSettings_v3!$C$1:$AH$1,0)),"")</f>
        <v>34351300</v>
      </c>
      <c r="AI1406" s="157">
        <f>IFERROR(INDEX(NoSettings_v3!$C$2:$AH$4612,MATCH('EPS 3.1.3'!$B1406,NoSettings_v3!$A$2:$A$4612,0),MATCH('EPS 3.1.3'!AI$1,NoSettings_v3!$C$1:$AH$1,0)),"")</f>
        <v>34747400</v>
      </c>
    </row>
    <row r="1407" spans="1:35" x14ac:dyDescent="0.35">
      <c r="A1407" s="127"/>
      <c r="B1407" s="161" t="s">
        <v>2122</v>
      </c>
      <c r="C1407" s="127" t="s">
        <v>964</v>
      </c>
      <c r="D1407" s="157">
        <f>IFERROR(INDEX(NoSettings_v3!$C$2:$AH$4612,MATCH('EPS 3.1.3'!$B1407,NoSettings_v3!$A$2:$A$4612,0),MATCH('EPS 3.1.3'!D$1,NoSettings_v3!$C$1:$AH$1,0)),"")</f>
        <v>624072000000</v>
      </c>
      <c r="E1407" s="157">
        <f>IFERROR(INDEX(NoSettings_v3!$C$2:$AH$4612,MATCH('EPS 3.1.3'!$B1407,NoSettings_v3!$A$2:$A$4612,0),MATCH('EPS 3.1.3'!E$1,NoSettings_v3!$C$1:$AH$1,0)),"")</f>
        <v>603450000000</v>
      </c>
      <c r="F1407" s="157">
        <f>IFERROR(INDEX(NoSettings_v3!$C$2:$AH$4612,MATCH('EPS 3.1.3'!$B1407,NoSettings_v3!$A$2:$A$4612,0),MATCH('EPS 3.1.3'!F$1,NoSettings_v3!$C$1:$AH$1,0)),"")</f>
        <v>666592000000</v>
      </c>
      <c r="G1407" s="157">
        <f>IFERROR(INDEX(NoSettings_v3!$C$2:$AH$4612,MATCH('EPS 3.1.3'!$B1407,NoSettings_v3!$A$2:$A$4612,0),MATCH('EPS 3.1.3'!G$1,NoSettings_v3!$C$1:$AH$1,0)),"")</f>
        <v>717070000000</v>
      </c>
      <c r="H1407" s="157">
        <f>IFERROR(INDEX(NoSettings_v3!$C$2:$AH$4612,MATCH('EPS 3.1.3'!$B1407,NoSettings_v3!$A$2:$A$4612,0),MATCH('EPS 3.1.3'!H$1,NoSettings_v3!$C$1:$AH$1,0)),"")</f>
        <v>769907000000</v>
      </c>
      <c r="I1407" s="157">
        <f>IFERROR(INDEX(NoSettings_v3!$C$2:$AH$4612,MATCH('EPS 3.1.3'!$B1407,NoSettings_v3!$A$2:$A$4612,0),MATCH('EPS 3.1.3'!I$1,NoSettings_v3!$C$1:$AH$1,0)),"")</f>
        <v>819287000000</v>
      </c>
      <c r="J1407" s="157">
        <f>IFERROR(INDEX(NoSettings_v3!$C$2:$AH$4612,MATCH('EPS 3.1.3'!$B1407,NoSettings_v3!$A$2:$A$4612,0),MATCH('EPS 3.1.3'!J$1,NoSettings_v3!$C$1:$AH$1,0)),"")</f>
        <v>866810000000</v>
      </c>
      <c r="K1407" s="157">
        <f>IFERROR(INDEX(NoSettings_v3!$C$2:$AH$4612,MATCH('EPS 3.1.3'!$B1407,NoSettings_v3!$A$2:$A$4612,0),MATCH('EPS 3.1.3'!K$1,NoSettings_v3!$C$1:$AH$1,0)),"")</f>
        <v>913353000000</v>
      </c>
      <c r="L1407" s="157">
        <f>IFERROR(INDEX(NoSettings_v3!$C$2:$AH$4612,MATCH('EPS 3.1.3'!$B1407,NoSettings_v3!$A$2:$A$4612,0),MATCH('EPS 3.1.3'!L$1,NoSettings_v3!$C$1:$AH$1,0)),"")</f>
        <v>959366000000</v>
      </c>
      <c r="M1407" s="157">
        <f>IFERROR(INDEX(NoSettings_v3!$C$2:$AH$4612,MATCH('EPS 3.1.3'!$B1407,NoSettings_v3!$A$2:$A$4612,0),MATCH('EPS 3.1.3'!M$1,NoSettings_v3!$C$1:$AH$1,0)),"")</f>
        <v>1017650000000</v>
      </c>
      <c r="N1407" s="157">
        <f>IFERROR(INDEX(NoSettings_v3!$C$2:$AH$4612,MATCH('EPS 3.1.3'!$B1407,NoSettings_v3!$A$2:$A$4612,0),MATCH('EPS 3.1.3'!N$1,NoSettings_v3!$C$1:$AH$1,0)),"")</f>
        <v>1075790000000</v>
      </c>
      <c r="O1407" s="157">
        <f>IFERROR(INDEX(NoSettings_v3!$C$2:$AH$4612,MATCH('EPS 3.1.3'!$B1407,NoSettings_v3!$A$2:$A$4612,0),MATCH('EPS 3.1.3'!O$1,NoSettings_v3!$C$1:$AH$1,0)),"")</f>
        <v>1133850000000</v>
      </c>
      <c r="P1407" s="157">
        <f>IFERROR(INDEX(NoSettings_v3!$C$2:$AH$4612,MATCH('EPS 3.1.3'!$B1407,NoSettings_v3!$A$2:$A$4612,0),MATCH('EPS 3.1.3'!P$1,NoSettings_v3!$C$1:$AH$1,0)),"")</f>
        <v>1191870000000</v>
      </c>
      <c r="Q1407" s="157">
        <f>IFERROR(INDEX(NoSettings_v3!$C$2:$AH$4612,MATCH('EPS 3.1.3'!$B1407,NoSettings_v3!$A$2:$A$4612,0),MATCH('EPS 3.1.3'!Q$1,NoSettings_v3!$C$1:$AH$1,0)),"")</f>
        <v>1249900000000</v>
      </c>
      <c r="R1407" s="157">
        <f>IFERROR(INDEX(NoSettings_v3!$C$2:$AH$4612,MATCH('EPS 3.1.3'!$B1407,NoSettings_v3!$A$2:$A$4612,0),MATCH('EPS 3.1.3'!R$1,NoSettings_v3!$C$1:$AH$1,0)),"")</f>
        <v>1303030000000</v>
      </c>
      <c r="S1407" s="157">
        <f>IFERROR(INDEX(NoSettings_v3!$C$2:$AH$4612,MATCH('EPS 3.1.3'!$B1407,NoSettings_v3!$A$2:$A$4612,0),MATCH('EPS 3.1.3'!S$1,NoSettings_v3!$C$1:$AH$1,0)),"")</f>
        <v>1356160000000</v>
      </c>
      <c r="T1407" s="157">
        <f>IFERROR(INDEX(NoSettings_v3!$C$2:$AH$4612,MATCH('EPS 3.1.3'!$B1407,NoSettings_v3!$A$2:$A$4612,0),MATCH('EPS 3.1.3'!T$1,NoSettings_v3!$C$1:$AH$1,0)),"")</f>
        <v>1409280000000</v>
      </c>
      <c r="U1407" s="157">
        <f>IFERROR(INDEX(NoSettings_v3!$C$2:$AH$4612,MATCH('EPS 3.1.3'!$B1407,NoSettings_v3!$A$2:$A$4612,0),MATCH('EPS 3.1.3'!U$1,NoSettings_v3!$C$1:$AH$1,0)),"")</f>
        <v>1462410000000</v>
      </c>
      <c r="V1407" s="157">
        <f>IFERROR(INDEX(NoSettings_v3!$C$2:$AH$4612,MATCH('EPS 3.1.3'!$B1407,NoSettings_v3!$A$2:$A$4612,0),MATCH('EPS 3.1.3'!V$1,NoSettings_v3!$C$1:$AH$1,0)),"")</f>
        <v>1515540000000</v>
      </c>
      <c r="W1407" s="157">
        <f>IFERROR(INDEX(NoSettings_v3!$C$2:$AH$4612,MATCH('EPS 3.1.3'!$B1407,NoSettings_v3!$A$2:$A$4612,0),MATCH('EPS 3.1.3'!W$1,NoSettings_v3!$C$1:$AH$1,0)),"")</f>
        <v>1557850000000</v>
      </c>
      <c r="X1407" s="157">
        <f>IFERROR(INDEX(NoSettings_v3!$C$2:$AH$4612,MATCH('EPS 3.1.3'!$B1407,NoSettings_v3!$A$2:$A$4612,0),MATCH('EPS 3.1.3'!X$1,NoSettings_v3!$C$1:$AH$1,0)),"")</f>
        <v>1600150000000</v>
      </c>
      <c r="Y1407" s="157">
        <f>IFERROR(INDEX(NoSettings_v3!$C$2:$AH$4612,MATCH('EPS 3.1.3'!$B1407,NoSettings_v3!$A$2:$A$4612,0),MATCH('EPS 3.1.3'!Y$1,NoSettings_v3!$C$1:$AH$1,0)),"")</f>
        <v>1642460000000</v>
      </c>
      <c r="Z1407" s="157">
        <f>IFERROR(INDEX(NoSettings_v3!$C$2:$AH$4612,MATCH('EPS 3.1.3'!$B1407,NoSettings_v3!$A$2:$A$4612,0),MATCH('EPS 3.1.3'!Z$1,NoSettings_v3!$C$1:$AH$1,0)),"")</f>
        <v>1684770000000</v>
      </c>
      <c r="AA1407" s="157">
        <f>IFERROR(INDEX(NoSettings_v3!$C$2:$AH$4612,MATCH('EPS 3.1.3'!$B1407,NoSettings_v3!$A$2:$A$4612,0),MATCH('EPS 3.1.3'!AA$1,NoSettings_v3!$C$1:$AH$1,0)),"")</f>
        <v>1727080000000</v>
      </c>
      <c r="AB1407" s="157">
        <f>IFERROR(INDEX(NoSettings_v3!$C$2:$AH$4612,MATCH('EPS 3.1.3'!$B1407,NoSettings_v3!$A$2:$A$4612,0),MATCH('EPS 3.1.3'!AB$1,NoSettings_v3!$C$1:$AH$1,0)),"")</f>
        <v>1754960000000</v>
      </c>
      <c r="AC1407" s="157">
        <f>IFERROR(INDEX(NoSettings_v3!$C$2:$AH$4612,MATCH('EPS 3.1.3'!$B1407,NoSettings_v3!$A$2:$A$4612,0),MATCH('EPS 3.1.3'!AC$1,NoSettings_v3!$C$1:$AH$1,0)),"")</f>
        <v>1782850000000</v>
      </c>
      <c r="AD1407" s="157">
        <f>IFERROR(INDEX(NoSettings_v3!$C$2:$AH$4612,MATCH('EPS 3.1.3'!$B1407,NoSettings_v3!$A$2:$A$4612,0),MATCH('EPS 3.1.3'!AD$1,NoSettings_v3!$C$1:$AH$1,0)),"")</f>
        <v>1810730000000</v>
      </c>
      <c r="AE1407" s="157">
        <f>IFERROR(INDEX(NoSettings_v3!$C$2:$AH$4612,MATCH('EPS 3.1.3'!$B1407,NoSettings_v3!$A$2:$A$4612,0),MATCH('EPS 3.1.3'!AE$1,NoSettings_v3!$C$1:$AH$1,0)),"")</f>
        <v>1838620000000</v>
      </c>
      <c r="AF1407" s="157">
        <f>IFERROR(INDEX(NoSettings_v3!$C$2:$AH$4612,MATCH('EPS 3.1.3'!$B1407,NoSettings_v3!$A$2:$A$4612,0),MATCH('EPS 3.1.3'!AF$1,NoSettings_v3!$C$1:$AH$1,0)),"")</f>
        <v>1866500000000</v>
      </c>
      <c r="AG1407" s="157">
        <f>IFERROR(INDEX(NoSettings_v3!$C$2:$AH$4612,MATCH('EPS 3.1.3'!$B1407,NoSettings_v3!$A$2:$A$4612,0),MATCH('EPS 3.1.3'!AG$1,NoSettings_v3!$C$1:$AH$1,0)),"")</f>
        <v>1894390000000</v>
      </c>
      <c r="AH1407" s="157">
        <f>IFERROR(INDEX(NoSettings_v3!$C$2:$AH$4612,MATCH('EPS 3.1.3'!$B1407,NoSettings_v3!$A$2:$A$4612,0),MATCH('EPS 3.1.3'!AH$1,NoSettings_v3!$C$1:$AH$1,0)),"")</f>
        <v>1922280000000</v>
      </c>
      <c r="AI1407" s="157">
        <f>IFERROR(INDEX(NoSettings_v3!$C$2:$AH$4612,MATCH('EPS 3.1.3'!$B1407,NoSettings_v3!$A$2:$A$4612,0),MATCH('EPS 3.1.3'!AI$1,NoSettings_v3!$C$1:$AH$1,0)),"")</f>
        <v>1950160000000</v>
      </c>
    </row>
    <row r="1408" spans="1:35" x14ac:dyDescent="0.35">
      <c r="A1408" s="127"/>
      <c r="B1408" s="161" t="s">
        <v>2123</v>
      </c>
      <c r="C1408" s="127" t="s">
        <v>964</v>
      </c>
      <c r="D1408" s="157">
        <f>IFERROR(INDEX(NoSettings_v3!$C$2:$AH$4612,MATCH('EPS 3.1.3'!$B1408,NoSettings_v3!$A$2:$A$4612,0),MATCH('EPS 3.1.3'!D$1,NoSettings_v3!$C$1:$AH$1,0)),"")</f>
        <v>33232600000000</v>
      </c>
      <c r="E1408" s="157">
        <f>IFERROR(INDEX(NoSettings_v3!$C$2:$AH$4612,MATCH('EPS 3.1.3'!$B1408,NoSettings_v3!$A$2:$A$4612,0),MATCH('EPS 3.1.3'!E$1,NoSettings_v3!$C$1:$AH$1,0)),"")</f>
        <v>30647700000000</v>
      </c>
      <c r="F1408" s="157">
        <f>IFERROR(INDEX(NoSettings_v3!$C$2:$AH$4612,MATCH('EPS 3.1.3'!$B1408,NoSettings_v3!$A$2:$A$4612,0),MATCH('EPS 3.1.3'!F$1,NoSettings_v3!$C$1:$AH$1,0)),"")</f>
        <v>32382800000000</v>
      </c>
      <c r="G1408" s="157">
        <f>IFERROR(INDEX(NoSettings_v3!$C$2:$AH$4612,MATCH('EPS 3.1.3'!$B1408,NoSettings_v3!$A$2:$A$4612,0),MATCH('EPS 3.1.3'!G$1,NoSettings_v3!$C$1:$AH$1,0)),"")</f>
        <v>33409100000000</v>
      </c>
      <c r="H1408" s="157">
        <f>IFERROR(INDEX(NoSettings_v3!$C$2:$AH$4612,MATCH('EPS 3.1.3'!$B1408,NoSettings_v3!$A$2:$A$4612,0),MATCH('EPS 3.1.3'!H$1,NoSettings_v3!$C$1:$AH$1,0)),"")</f>
        <v>34002300000000</v>
      </c>
      <c r="I1408" s="157">
        <f>IFERROR(INDEX(NoSettings_v3!$C$2:$AH$4612,MATCH('EPS 3.1.3'!$B1408,NoSettings_v3!$A$2:$A$4612,0),MATCH('EPS 3.1.3'!I$1,NoSettings_v3!$C$1:$AH$1,0)),"")</f>
        <v>34414100000000</v>
      </c>
      <c r="J1408" s="157">
        <f>IFERROR(INDEX(NoSettings_v3!$C$2:$AH$4612,MATCH('EPS 3.1.3'!$B1408,NoSettings_v3!$A$2:$A$4612,0),MATCH('EPS 3.1.3'!J$1,NoSettings_v3!$C$1:$AH$1,0)),"")</f>
        <v>34734500000000</v>
      </c>
      <c r="K1408" s="157">
        <f>IFERROR(INDEX(NoSettings_v3!$C$2:$AH$4612,MATCH('EPS 3.1.3'!$B1408,NoSettings_v3!$A$2:$A$4612,0),MATCH('EPS 3.1.3'!K$1,NoSettings_v3!$C$1:$AH$1,0)),"")</f>
        <v>35009000000000</v>
      </c>
      <c r="L1408" s="157">
        <f>IFERROR(INDEX(NoSettings_v3!$C$2:$AH$4612,MATCH('EPS 3.1.3'!$B1408,NoSettings_v3!$A$2:$A$4612,0),MATCH('EPS 3.1.3'!L$1,NoSettings_v3!$C$1:$AH$1,0)),"")</f>
        <v>35260400000000</v>
      </c>
      <c r="M1408" s="157">
        <f>IFERROR(INDEX(NoSettings_v3!$C$2:$AH$4612,MATCH('EPS 3.1.3'!$B1408,NoSettings_v3!$A$2:$A$4612,0),MATCH('EPS 3.1.3'!M$1,NoSettings_v3!$C$1:$AH$1,0)),"")</f>
        <v>35373800000000</v>
      </c>
      <c r="N1408" s="157">
        <f>IFERROR(INDEX(NoSettings_v3!$C$2:$AH$4612,MATCH('EPS 3.1.3'!$B1408,NoSettings_v3!$A$2:$A$4612,0),MATCH('EPS 3.1.3'!N$1,NoSettings_v3!$C$1:$AH$1,0)),"")</f>
        <v>35481200000000</v>
      </c>
      <c r="O1408" s="157">
        <f>IFERROR(INDEX(NoSettings_v3!$C$2:$AH$4612,MATCH('EPS 3.1.3'!$B1408,NoSettings_v3!$A$2:$A$4612,0),MATCH('EPS 3.1.3'!O$1,NoSettings_v3!$C$1:$AH$1,0)),"")</f>
        <v>35585700000000</v>
      </c>
      <c r="P1408" s="157">
        <f>IFERROR(INDEX(NoSettings_v3!$C$2:$AH$4612,MATCH('EPS 3.1.3'!$B1408,NoSettings_v3!$A$2:$A$4612,0),MATCH('EPS 3.1.3'!P$1,NoSettings_v3!$C$1:$AH$1,0)),"")</f>
        <v>35688700000000</v>
      </c>
      <c r="Q1408" s="157">
        <f>IFERROR(INDEX(NoSettings_v3!$C$2:$AH$4612,MATCH('EPS 3.1.3'!$B1408,NoSettings_v3!$A$2:$A$4612,0),MATCH('EPS 3.1.3'!Q$1,NoSettings_v3!$C$1:$AH$1,0)),"")</f>
        <v>35791300000000</v>
      </c>
      <c r="R1408" s="157">
        <f>IFERROR(INDEX(NoSettings_v3!$C$2:$AH$4612,MATCH('EPS 3.1.3'!$B1408,NoSettings_v3!$A$2:$A$4612,0),MATCH('EPS 3.1.3'!R$1,NoSettings_v3!$C$1:$AH$1,0)),"")</f>
        <v>35845600000000</v>
      </c>
      <c r="S1408" s="157">
        <f>IFERROR(INDEX(NoSettings_v3!$C$2:$AH$4612,MATCH('EPS 3.1.3'!$B1408,NoSettings_v3!$A$2:$A$4612,0),MATCH('EPS 3.1.3'!S$1,NoSettings_v3!$C$1:$AH$1,0)),"")</f>
        <v>35899600000000</v>
      </c>
      <c r="T1408" s="157">
        <f>IFERROR(INDEX(NoSettings_v3!$C$2:$AH$4612,MATCH('EPS 3.1.3'!$B1408,NoSettings_v3!$A$2:$A$4612,0),MATCH('EPS 3.1.3'!T$1,NoSettings_v3!$C$1:$AH$1,0)),"")</f>
        <v>35953800000000</v>
      </c>
      <c r="U1408" s="157">
        <f>IFERROR(INDEX(NoSettings_v3!$C$2:$AH$4612,MATCH('EPS 3.1.3'!$B1408,NoSettings_v3!$A$2:$A$4612,0),MATCH('EPS 3.1.3'!U$1,NoSettings_v3!$C$1:$AH$1,0)),"")</f>
        <v>36007900000000</v>
      </c>
      <c r="V1408" s="157">
        <f>IFERROR(INDEX(NoSettings_v3!$C$2:$AH$4612,MATCH('EPS 3.1.3'!$B1408,NoSettings_v3!$A$2:$A$4612,0),MATCH('EPS 3.1.3'!V$1,NoSettings_v3!$C$1:$AH$1,0)),"")</f>
        <v>36062000000000</v>
      </c>
      <c r="W1408" s="157">
        <f>IFERROR(INDEX(NoSettings_v3!$C$2:$AH$4612,MATCH('EPS 3.1.3'!$B1408,NoSettings_v3!$A$2:$A$4612,0),MATCH('EPS 3.1.3'!W$1,NoSettings_v3!$C$1:$AH$1,0)),"")</f>
        <v>36066400000000</v>
      </c>
      <c r="X1408" s="157">
        <f>IFERROR(INDEX(NoSettings_v3!$C$2:$AH$4612,MATCH('EPS 3.1.3'!$B1408,NoSettings_v3!$A$2:$A$4612,0),MATCH('EPS 3.1.3'!X$1,NoSettings_v3!$C$1:$AH$1,0)),"")</f>
        <v>36070400000000</v>
      </c>
      <c r="Y1408" s="157">
        <f>IFERROR(INDEX(NoSettings_v3!$C$2:$AH$4612,MATCH('EPS 3.1.3'!$B1408,NoSettings_v3!$A$2:$A$4612,0),MATCH('EPS 3.1.3'!Y$1,NoSettings_v3!$C$1:$AH$1,0)),"")</f>
        <v>36074100000000</v>
      </c>
      <c r="Z1408" s="157">
        <f>IFERROR(INDEX(NoSettings_v3!$C$2:$AH$4612,MATCH('EPS 3.1.3'!$B1408,NoSettings_v3!$A$2:$A$4612,0),MATCH('EPS 3.1.3'!Z$1,NoSettings_v3!$C$1:$AH$1,0)),"")</f>
        <v>36078100000000</v>
      </c>
      <c r="AA1408" s="157">
        <f>IFERROR(INDEX(NoSettings_v3!$C$2:$AH$4612,MATCH('EPS 3.1.3'!$B1408,NoSettings_v3!$A$2:$A$4612,0),MATCH('EPS 3.1.3'!AA$1,NoSettings_v3!$C$1:$AH$1,0)),"")</f>
        <v>36082000000000</v>
      </c>
      <c r="AB1408" s="157">
        <f>IFERROR(INDEX(NoSettings_v3!$C$2:$AH$4612,MATCH('EPS 3.1.3'!$B1408,NoSettings_v3!$A$2:$A$4612,0),MATCH('EPS 3.1.3'!AB$1,NoSettings_v3!$C$1:$AH$1,0)),"")</f>
        <v>35993900000000</v>
      </c>
      <c r="AC1408" s="157">
        <f>IFERROR(INDEX(NoSettings_v3!$C$2:$AH$4612,MATCH('EPS 3.1.3'!$B1408,NoSettings_v3!$A$2:$A$4612,0),MATCH('EPS 3.1.3'!AC$1,NoSettings_v3!$C$1:$AH$1,0)),"")</f>
        <v>35905800000000</v>
      </c>
      <c r="AD1408" s="157">
        <f>IFERROR(INDEX(NoSettings_v3!$C$2:$AH$4612,MATCH('EPS 3.1.3'!$B1408,NoSettings_v3!$A$2:$A$4612,0),MATCH('EPS 3.1.3'!AD$1,NoSettings_v3!$C$1:$AH$1,0)),"")</f>
        <v>35817800000000</v>
      </c>
      <c r="AE1408" s="157">
        <f>IFERROR(INDEX(NoSettings_v3!$C$2:$AH$4612,MATCH('EPS 3.1.3'!$B1408,NoSettings_v3!$A$2:$A$4612,0),MATCH('EPS 3.1.3'!AE$1,NoSettings_v3!$C$1:$AH$1,0)),"")</f>
        <v>35729500000000</v>
      </c>
      <c r="AF1408" s="157">
        <f>IFERROR(INDEX(NoSettings_v3!$C$2:$AH$4612,MATCH('EPS 3.1.3'!$B1408,NoSettings_v3!$A$2:$A$4612,0),MATCH('EPS 3.1.3'!AF$1,NoSettings_v3!$C$1:$AH$1,0)),"")</f>
        <v>35641400000000</v>
      </c>
      <c r="AG1408" s="157">
        <f>IFERROR(INDEX(NoSettings_v3!$C$2:$AH$4612,MATCH('EPS 3.1.3'!$B1408,NoSettings_v3!$A$2:$A$4612,0),MATCH('EPS 3.1.3'!AG$1,NoSettings_v3!$C$1:$AH$1,0)),"")</f>
        <v>35553300000000</v>
      </c>
      <c r="AH1408" s="157">
        <f>IFERROR(INDEX(NoSettings_v3!$C$2:$AH$4612,MATCH('EPS 3.1.3'!$B1408,NoSettings_v3!$A$2:$A$4612,0),MATCH('EPS 3.1.3'!AH$1,NoSettings_v3!$C$1:$AH$1,0)),"")</f>
        <v>35465600000000</v>
      </c>
      <c r="AI1408" s="157">
        <f>IFERROR(INDEX(NoSettings_v3!$C$2:$AH$4612,MATCH('EPS 3.1.3'!$B1408,NoSettings_v3!$A$2:$A$4612,0),MATCH('EPS 3.1.3'!AI$1,NoSettings_v3!$C$1:$AH$1,0)),"")</f>
        <v>35377500000000</v>
      </c>
    </row>
    <row r="1409" spans="1:35" x14ac:dyDescent="0.35">
      <c r="A1409" s="127"/>
      <c r="B1409" s="161" t="s">
        <v>2124</v>
      </c>
      <c r="C1409" s="127" t="s">
        <v>964</v>
      </c>
      <c r="D1409" s="157">
        <f>IFERROR(INDEX(NoSettings_v3!$C$2:$AH$4612,MATCH('EPS 3.1.3'!$B1409,NoSettings_v3!$A$2:$A$4612,0),MATCH('EPS 3.1.3'!D$1,NoSettings_v3!$C$1:$AH$1,0)),"")</f>
        <v>4303700000000</v>
      </c>
      <c r="E1409" s="157">
        <f>IFERROR(INDEX(NoSettings_v3!$C$2:$AH$4612,MATCH('EPS 3.1.3'!$B1409,NoSettings_v3!$A$2:$A$4612,0),MATCH('EPS 3.1.3'!E$1,NoSettings_v3!$C$1:$AH$1,0)),"")</f>
        <v>4020850000000</v>
      </c>
      <c r="F1409" s="157">
        <f>IFERROR(INDEX(NoSettings_v3!$C$2:$AH$4612,MATCH('EPS 3.1.3'!$B1409,NoSettings_v3!$A$2:$A$4612,0),MATCH('EPS 3.1.3'!F$1,NoSettings_v3!$C$1:$AH$1,0)),"")</f>
        <v>4302390000000</v>
      </c>
      <c r="G1409" s="157">
        <f>IFERROR(INDEX(NoSettings_v3!$C$2:$AH$4612,MATCH('EPS 3.1.3'!$B1409,NoSettings_v3!$A$2:$A$4612,0),MATCH('EPS 3.1.3'!G$1,NoSettings_v3!$C$1:$AH$1,0)),"")</f>
        <v>4493310000000</v>
      </c>
      <c r="H1409" s="157">
        <f>IFERROR(INDEX(NoSettings_v3!$C$2:$AH$4612,MATCH('EPS 3.1.3'!$B1409,NoSettings_v3!$A$2:$A$4612,0),MATCH('EPS 3.1.3'!H$1,NoSettings_v3!$C$1:$AH$1,0)),"")</f>
        <v>4586760000000</v>
      </c>
      <c r="I1409" s="157">
        <f>IFERROR(INDEX(NoSettings_v3!$C$2:$AH$4612,MATCH('EPS 3.1.3'!$B1409,NoSettings_v3!$A$2:$A$4612,0),MATCH('EPS 3.1.3'!I$1,NoSettings_v3!$C$1:$AH$1,0)),"")</f>
        <v>4655960000000</v>
      </c>
      <c r="J1409" s="157">
        <f>IFERROR(INDEX(NoSettings_v3!$C$2:$AH$4612,MATCH('EPS 3.1.3'!$B1409,NoSettings_v3!$A$2:$A$4612,0),MATCH('EPS 3.1.3'!J$1,NoSettings_v3!$C$1:$AH$1,0)),"")</f>
        <v>4712930000000</v>
      </c>
      <c r="K1409" s="157">
        <f>IFERROR(INDEX(NoSettings_v3!$C$2:$AH$4612,MATCH('EPS 3.1.3'!$B1409,NoSettings_v3!$A$2:$A$4612,0),MATCH('EPS 3.1.3'!K$1,NoSettings_v3!$C$1:$AH$1,0)),"")</f>
        <v>4763710000000</v>
      </c>
      <c r="L1409" s="157">
        <f>IFERROR(INDEX(NoSettings_v3!$C$2:$AH$4612,MATCH('EPS 3.1.3'!$B1409,NoSettings_v3!$A$2:$A$4612,0),MATCH('EPS 3.1.3'!L$1,NoSettings_v3!$C$1:$AH$1,0)),"")</f>
        <v>4811370000000</v>
      </c>
      <c r="M1409" s="157">
        <f>IFERROR(INDEX(NoSettings_v3!$C$2:$AH$4612,MATCH('EPS 3.1.3'!$B1409,NoSettings_v3!$A$2:$A$4612,0),MATCH('EPS 3.1.3'!M$1,NoSettings_v3!$C$1:$AH$1,0)),"")</f>
        <v>4805780000000</v>
      </c>
      <c r="N1409" s="157">
        <f>IFERROR(INDEX(NoSettings_v3!$C$2:$AH$4612,MATCH('EPS 3.1.3'!$B1409,NoSettings_v3!$A$2:$A$4612,0),MATCH('EPS 3.1.3'!N$1,NoSettings_v3!$C$1:$AH$1,0)),"")</f>
        <v>4799370000000</v>
      </c>
      <c r="O1409" s="157">
        <f>IFERROR(INDEX(NoSettings_v3!$C$2:$AH$4612,MATCH('EPS 3.1.3'!$B1409,NoSettings_v3!$A$2:$A$4612,0),MATCH('EPS 3.1.3'!O$1,NoSettings_v3!$C$1:$AH$1,0)),"")</f>
        <v>4792570000000</v>
      </c>
      <c r="P1409" s="157">
        <f>IFERROR(INDEX(NoSettings_v3!$C$2:$AH$4612,MATCH('EPS 3.1.3'!$B1409,NoSettings_v3!$A$2:$A$4612,0),MATCH('EPS 3.1.3'!P$1,NoSettings_v3!$C$1:$AH$1,0)),"")</f>
        <v>4785550000000</v>
      </c>
      <c r="Q1409" s="157">
        <f>IFERROR(INDEX(NoSettings_v3!$C$2:$AH$4612,MATCH('EPS 3.1.3'!$B1409,NoSettings_v3!$A$2:$A$4612,0),MATCH('EPS 3.1.3'!Q$1,NoSettings_v3!$C$1:$AH$1,0)),"")</f>
        <v>4778540000000</v>
      </c>
      <c r="R1409" s="157">
        <f>IFERROR(INDEX(NoSettings_v3!$C$2:$AH$4612,MATCH('EPS 3.1.3'!$B1409,NoSettings_v3!$A$2:$A$4612,0),MATCH('EPS 3.1.3'!R$1,NoSettings_v3!$C$1:$AH$1,0)),"")</f>
        <v>4772540000000</v>
      </c>
      <c r="S1409" s="157">
        <f>IFERROR(INDEX(NoSettings_v3!$C$2:$AH$4612,MATCH('EPS 3.1.3'!$B1409,NoSettings_v3!$A$2:$A$4612,0),MATCH('EPS 3.1.3'!S$1,NoSettings_v3!$C$1:$AH$1,0)),"")</f>
        <v>4766520000000</v>
      </c>
      <c r="T1409" s="157">
        <f>IFERROR(INDEX(NoSettings_v3!$C$2:$AH$4612,MATCH('EPS 3.1.3'!$B1409,NoSettings_v3!$A$2:$A$4612,0),MATCH('EPS 3.1.3'!T$1,NoSettings_v3!$C$1:$AH$1,0)),"")</f>
        <v>4760510000000</v>
      </c>
      <c r="U1409" s="157">
        <f>IFERROR(INDEX(NoSettings_v3!$C$2:$AH$4612,MATCH('EPS 3.1.3'!$B1409,NoSettings_v3!$A$2:$A$4612,0),MATCH('EPS 3.1.3'!U$1,NoSettings_v3!$C$1:$AH$1,0)),"")</f>
        <v>4754500000000</v>
      </c>
      <c r="V1409" s="157">
        <f>IFERROR(INDEX(NoSettings_v3!$C$2:$AH$4612,MATCH('EPS 3.1.3'!$B1409,NoSettings_v3!$A$2:$A$4612,0),MATCH('EPS 3.1.3'!V$1,NoSettings_v3!$C$1:$AH$1,0)),"")</f>
        <v>4748490000000</v>
      </c>
      <c r="W1409" s="157">
        <f>IFERROR(INDEX(NoSettings_v3!$C$2:$AH$4612,MATCH('EPS 3.1.3'!$B1409,NoSettings_v3!$A$2:$A$4612,0),MATCH('EPS 3.1.3'!W$1,NoSettings_v3!$C$1:$AH$1,0)),"")</f>
        <v>4583800000000</v>
      </c>
      <c r="X1409" s="157">
        <f>IFERROR(INDEX(NoSettings_v3!$C$2:$AH$4612,MATCH('EPS 3.1.3'!$B1409,NoSettings_v3!$A$2:$A$4612,0),MATCH('EPS 3.1.3'!X$1,NoSettings_v3!$C$1:$AH$1,0)),"")</f>
        <v>4419100000000</v>
      </c>
      <c r="Y1409" s="157">
        <f>IFERROR(INDEX(NoSettings_v3!$C$2:$AH$4612,MATCH('EPS 3.1.3'!$B1409,NoSettings_v3!$A$2:$A$4612,0),MATCH('EPS 3.1.3'!Y$1,NoSettings_v3!$C$1:$AH$1,0)),"")</f>
        <v>4254410000000</v>
      </c>
      <c r="Z1409" s="157">
        <f>IFERROR(INDEX(NoSettings_v3!$C$2:$AH$4612,MATCH('EPS 3.1.3'!$B1409,NoSettings_v3!$A$2:$A$4612,0),MATCH('EPS 3.1.3'!Z$1,NoSettings_v3!$C$1:$AH$1,0)),"")</f>
        <v>4089710000000</v>
      </c>
      <c r="AA1409" s="157">
        <f>IFERROR(INDEX(NoSettings_v3!$C$2:$AH$4612,MATCH('EPS 3.1.3'!$B1409,NoSettings_v3!$A$2:$A$4612,0),MATCH('EPS 3.1.3'!AA$1,NoSettings_v3!$C$1:$AH$1,0)),"")</f>
        <v>3925020000000</v>
      </c>
      <c r="AB1409" s="157">
        <f>IFERROR(INDEX(NoSettings_v3!$C$2:$AH$4612,MATCH('EPS 3.1.3'!$B1409,NoSettings_v3!$A$2:$A$4612,0),MATCH('EPS 3.1.3'!AB$1,NoSettings_v3!$C$1:$AH$1,0)),"")</f>
        <v>3789170000000</v>
      </c>
      <c r="AC1409" s="157">
        <f>IFERROR(INDEX(NoSettings_v3!$C$2:$AH$4612,MATCH('EPS 3.1.3'!$B1409,NoSettings_v3!$A$2:$A$4612,0),MATCH('EPS 3.1.3'!AC$1,NoSettings_v3!$C$1:$AH$1,0)),"")</f>
        <v>3653330000000</v>
      </c>
      <c r="AD1409" s="157">
        <f>IFERROR(INDEX(NoSettings_v3!$C$2:$AH$4612,MATCH('EPS 3.1.3'!$B1409,NoSettings_v3!$A$2:$A$4612,0),MATCH('EPS 3.1.3'!AD$1,NoSettings_v3!$C$1:$AH$1,0)),"")</f>
        <v>3517490000000</v>
      </c>
      <c r="AE1409" s="157">
        <f>IFERROR(INDEX(NoSettings_v3!$C$2:$AH$4612,MATCH('EPS 3.1.3'!$B1409,NoSettings_v3!$A$2:$A$4612,0),MATCH('EPS 3.1.3'!AE$1,NoSettings_v3!$C$1:$AH$1,0)),"")</f>
        <v>3381650000000</v>
      </c>
      <c r="AF1409" s="157">
        <f>IFERROR(INDEX(NoSettings_v3!$C$2:$AH$4612,MATCH('EPS 3.1.3'!$B1409,NoSettings_v3!$A$2:$A$4612,0),MATCH('EPS 3.1.3'!AF$1,NoSettings_v3!$C$1:$AH$1,0)),"")</f>
        <v>3245800000000</v>
      </c>
      <c r="AG1409" s="157">
        <f>IFERROR(INDEX(NoSettings_v3!$C$2:$AH$4612,MATCH('EPS 3.1.3'!$B1409,NoSettings_v3!$A$2:$A$4612,0),MATCH('EPS 3.1.3'!AG$1,NoSettings_v3!$C$1:$AH$1,0)),"")</f>
        <v>3109960000000</v>
      </c>
      <c r="AH1409" s="157">
        <f>IFERROR(INDEX(NoSettings_v3!$C$2:$AH$4612,MATCH('EPS 3.1.3'!$B1409,NoSettings_v3!$A$2:$A$4612,0),MATCH('EPS 3.1.3'!AH$1,NoSettings_v3!$C$1:$AH$1,0)),"")</f>
        <v>2974120000000</v>
      </c>
      <c r="AI1409" s="157">
        <f>IFERROR(INDEX(NoSettings_v3!$C$2:$AH$4612,MATCH('EPS 3.1.3'!$B1409,NoSettings_v3!$A$2:$A$4612,0),MATCH('EPS 3.1.3'!AI$1,NoSettings_v3!$C$1:$AH$1,0)),"")</f>
        <v>2838270000000</v>
      </c>
    </row>
    <row r="1410" spans="1:35" x14ac:dyDescent="0.35">
      <c r="A1410" s="127"/>
      <c r="B1410" s="161" t="s">
        <v>2125</v>
      </c>
      <c r="C1410" s="127" t="s">
        <v>964</v>
      </c>
      <c r="D1410" s="157">
        <f>IFERROR(INDEX(NoSettings_v3!$C$2:$AH$4612,MATCH('EPS 3.1.3'!$B1410,NoSettings_v3!$A$2:$A$4612,0),MATCH('EPS 3.1.3'!D$1,NoSettings_v3!$C$1:$AH$1,0)),"")</f>
        <v>0</v>
      </c>
      <c r="E1410" s="157">
        <f>IFERROR(INDEX(NoSettings_v3!$C$2:$AH$4612,MATCH('EPS 3.1.3'!$B1410,NoSettings_v3!$A$2:$A$4612,0),MATCH('EPS 3.1.3'!E$1,NoSettings_v3!$C$1:$AH$1,0)),"")</f>
        <v>0</v>
      </c>
      <c r="F1410" s="157">
        <f>IFERROR(INDEX(NoSettings_v3!$C$2:$AH$4612,MATCH('EPS 3.1.3'!$B1410,NoSettings_v3!$A$2:$A$4612,0),MATCH('EPS 3.1.3'!F$1,NoSettings_v3!$C$1:$AH$1,0)),"")</f>
        <v>0</v>
      </c>
      <c r="G1410" s="157">
        <f>IFERROR(INDEX(NoSettings_v3!$C$2:$AH$4612,MATCH('EPS 3.1.3'!$B1410,NoSettings_v3!$A$2:$A$4612,0),MATCH('EPS 3.1.3'!G$1,NoSettings_v3!$C$1:$AH$1,0)),"")</f>
        <v>0</v>
      </c>
      <c r="H1410" s="157">
        <f>IFERROR(INDEX(NoSettings_v3!$C$2:$AH$4612,MATCH('EPS 3.1.3'!$B1410,NoSettings_v3!$A$2:$A$4612,0),MATCH('EPS 3.1.3'!H$1,NoSettings_v3!$C$1:$AH$1,0)),"")</f>
        <v>0</v>
      </c>
      <c r="I1410" s="157">
        <f>IFERROR(INDEX(NoSettings_v3!$C$2:$AH$4612,MATCH('EPS 3.1.3'!$B1410,NoSettings_v3!$A$2:$A$4612,0),MATCH('EPS 3.1.3'!I$1,NoSettings_v3!$C$1:$AH$1,0)),"")</f>
        <v>0</v>
      </c>
      <c r="J1410" s="157">
        <f>IFERROR(INDEX(NoSettings_v3!$C$2:$AH$4612,MATCH('EPS 3.1.3'!$B1410,NoSettings_v3!$A$2:$A$4612,0),MATCH('EPS 3.1.3'!J$1,NoSettings_v3!$C$1:$AH$1,0)),"")</f>
        <v>0</v>
      </c>
      <c r="K1410" s="157">
        <f>IFERROR(INDEX(NoSettings_v3!$C$2:$AH$4612,MATCH('EPS 3.1.3'!$B1410,NoSettings_v3!$A$2:$A$4612,0),MATCH('EPS 3.1.3'!K$1,NoSettings_v3!$C$1:$AH$1,0)),"")</f>
        <v>0</v>
      </c>
      <c r="L1410" s="157">
        <f>IFERROR(INDEX(NoSettings_v3!$C$2:$AH$4612,MATCH('EPS 3.1.3'!$B1410,NoSettings_v3!$A$2:$A$4612,0),MATCH('EPS 3.1.3'!L$1,NoSettings_v3!$C$1:$AH$1,0)),"")</f>
        <v>0</v>
      </c>
      <c r="M1410" s="157">
        <f>IFERROR(INDEX(NoSettings_v3!$C$2:$AH$4612,MATCH('EPS 3.1.3'!$B1410,NoSettings_v3!$A$2:$A$4612,0),MATCH('EPS 3.1.3'!M$1,NoSettings_v3!$C$1:$AH$1,0)),"")</f>
        <v>0</v>
      </c>
      <c r="N1410" s="157">
        <f>IFERROR(INDEX(NoSettings_v3!$C$2:$AH$4612,MATCH('EPS 3.1.3'!$B1410,NoSettings_v3!$A$2:$A$4612,0),MATCH('EPS 3.1.3'!N$1,NoSettings_v3!$C$1:$AH$1,0)),"")</f>
        <v>0</v>
      </c>
      <c r="O1410" s="157">
        <f>IFERROR(INDEX(NoSettings_v3!$C$2:$AH$4612,MATCH('EPS 3.1.3'!$B1410,NoSettings_v3!$A$2:$A$4612,0),MATCH('EPS 3.1.3'!O$1,NoSettings_v3!$C$1:$AH$1,0)),"")</f>
        <v>0</v>
      </c>
      <c r="P1410" s="157">
        <f>IFERROR(INDEX(NoSettings_v3!$C$2:$AH$4612,MATCH('EPS 3.1.3'!$B1410,NoSettings_v3!$A$2:$A$4612,0),MATCH('EPS 3.1.3'!P$1,NoSettings_v3!$C$1:$AH$1,0)),"")</f>
        <v>0</v>
      </c>
      <c r="Q1410" s="157">
        <f>IFERROR(INDEX(NoSettings_v3!$C$2:$AH$4612,MATCH('EPS 3.1.3'!$B1410,NoSettings_v3!$A$2:$A$4612,0),MATCH('EPS 3.1.3'!Q$1,NoSettings_v3!$C$1:$AH$1,0)),"")</f>
        <v>0</v>
      </c>
      <c r="R1410" s="157">
        <f>IFERROR(INDEX(NoSettings_v3!$C$2:$AH$4612,MATCH('EPS 3.1.3'!$B1410,NoSettings_v3!$A$2:$A$4612,0),MATCH('EPS 3.1.3'!R$1,NoSettings_v3!$C$1:$AH$1,0)),"")</f>
        <v>0</v>
      </c>
      <c r="S1410" s="157">
        <f>IFERROR(INDEX(NoSettings_v3!$C$2:$AH$4612,MATCH('EPS 3.1.3'!$B1410,NoSettings_v3!$A$2:$A$4612,0),MATCH('EPS 3.1.3'!S$1,NoSettings_v3!$C$1:$AH$1,0)),"")</f>
        <v>0</v>
      </c>
      <c r="T1410" s="157">
        <f>IFERROR(INDEX(NoSettings_v3!$C$2:$AH$4612,MATCH('EPS 3.1.3'!$B1410,NoSettings_v3!$A$2:$A$4612,0),MATCH('EPS 3.1.3'!T$1,NoSettings_v3!$C$1:$AH$1,0)),"")</f>
        <v>0</v>
      </c>
      <c r="U1410" s="157">
        <f>IFERROR(INDEX(NoSettings_v3!$C$2:$AH$4612,MATCH('EPS 3.1.3'!$B1410,NoSettings_v3!$A$2:$A$4612,0),MATCH('EPS 3.1.3'!U$1,NoSettings_v3!$C$1:$AH$1,0)),"")</f>
        <v>0</v>
      </c>
      <c r="V1410" s="157">
        <f>IFERROR(INDEX(NoSettings_v3!$C$2:$AH$4612,MATCH('EPS 3.1.3'!$B1410,NoSettings_v3!$A$2:$A$4612,0),MATCH('EPS 3.1.3'!V$1,NoSettings_v3!$C$1:$AH$1,0)),"")</f>
        <v>0</v>
      </c>
      <c r="W1410" s="157">
        <f>IFERROR(INDEX(NoSettings_v3!$C$2:$AH$4612,MATCH('EPS 3.1.3'!$B1410,NoSettings_v3!$A$2:$A$4612,0),MATCH('EPS 3.1.3'!W$1,NoSettings_v3!$C$1:$AH$1,0)),"")</f>
        <v>0</v>
      </c>
      <c r="X1410" s="157">
        <f>IFERROR(INDEX(NoSettings_v3!$C$2:$AH$4612,MATCH('EPS 3.1.3'!$B1410,NoSettings_v3!$A$2:$A$4612,0),MATCH('EPS 3.1.3'!X$1,NoSettings_v3!$C$1:$AH$1,0)),"")</f>
        <v>0</v>
      </c>
      <c r="Y1410" s="157">
        <f>IFERROR(INDEX(NoSettings_v3!$C$2:$AH$4612,MATCH('EPS 3.1.3'!$B1410,NoSettings_v3!$A$2:$A$4612,0),MATCH('EPS 3.1.3'!Y$1,NoSettings_v3!$C$1:$AH$1,0)),"")</f>
        <v>0</v>
      </c>
      <c r="Z1410" s="157">
        <f>IFERROR(INDEX(NoSettings_v3!$C$2:$AH$4612,MATCH('EPS 3.1.3'!$B1410,NoSettings_v3!$A$2:$A$4612,0),MATCH('EPS 3.1.3'!Z$1,NoSettings_v3!$C$1:$AH$1,0)),"")</f>
        <v>0</v>
      </c>
      <c r="AA1410" s="157">
        <f>IFERROR(INDEX(NoSettings_v3!$C$2:$AH$4612,MATCH('EPS 3.1.3'!$B1410,NoSettings_v3!$A$2:$A$4612,0),MATCH('EPS 3.1.3'!AA$1,NoSettings_v3!$C$1:$AH$1,0)),"")</f>
        <v>0</v>
      </c>
      <c r="AB1410" s="157">
        <f>IFERROR(INDEX(NoSettings_v3!$C$2:$AH$4612,MATCH('EPS 3.1.3'!$B1410,NoSettings_v3!$A$2:$A$4612,0),MATCH('EPS 3.1.3'!AB$1,NoSettings_v3!$C$1:$AH$1,0)),"")</f>
        <v>0</v>
      </c>
      <c r="AC1410" s="157">
        <f>IFERROR(INDEX(NoSettings_v3!$C$2:$AH$4612,MATCH('EPS 3.1.3'!$B1410,NoSettings_v3!$A$2:$A$4612,0),MATCH('EPS 3.1.3'!AC$1,NoSettings_v3!$C$1:$AH$1,0)),"")</f>
        <v>0</v>
      </c>
      <c r="AD1410" s="157">
        <f>IFERROR(INDEX(NoSettings_v3!$C$2:$AH$4612,MATCH('EPS 3.1.3'!$B1410,NoSettings_v3!$A$2:$A$4612,0),MATCH('EPS 3.1.3'!AD$1,NoSettings_v3!$C$1:$AH$1,0)),"")</f>
        <v>0</v>
      </c>
      <c r="AE1410" s="157">
        <f>IFERROR(INDEX(NoSettings_v3!$C$2:$AH$4612,MATCH('EPS 3.1.3'!$B1410,NoSettings_v3!$A$2:$A$4612,0),MATCH('EPS 3.1.3'!AE$1,NoSettings_v3!$C$1:$AH$1,0)),"")</f>
        <v>0</v>
      </c>
      <c r="AF1410" s="157">
        <f>IFERROR(INDEX(NoSettings_v3!$C$2:$AH$4612,MATCH('EPS 3.1.3'!$B1410,NoSettings_v3!$A$2:$A$4612,0),MATCH('EPS 3.1.3'!AF$1,NoSettings_v3!$C$1:$AH$1,0)),"")</f>
        <v>0</v>
      </c>
      <c r="AG1410" s="157">
        <f>IFERROR(INDEX(NoSettings_v3!$C$2:$AH$4612,MATCH('EPS 3.1.3'!$B1410,NoSettings_v3!$A$2:$A$4612,0),MATCH('EPS 3.1.3'!AG$1,NoSettings_v3!$C$1:$AH$1,0)),"")</f>
        <v>0</v>
      </c>
      <c r="AH1410" s="157">
        <f>IFERROR(INDEX(NoSettings_v3!$C$2:$AH$4612,MATCH('EPS 3.1.3'!$B1410,NoSettings_v3!$A$2:$A$4612,0),MATCH('EPS 3.1.3'!AH$1,NoSettings_v3!$C$1:$AH$1,0)),"")</f>
        <v>0</v>
      </c>
      <c r="AI1410" s="157">
        <f>IFERROR(INDEX(NoSettings_v3!$C$2:$AH$4612,MATCH('EPS 3.1.3'!$B1410,NoSettings_v3!$A$2:$A$4612,0),MATCH('EPS 3.1.3'!AI$1,NoSettings_v3!$C$1:$AH$1,0)),"")</f>
        <v>0</v>
      </c>
    </row>
    <row r="1411" spans="1:35" x14ac:dyDescent="0.35">
      <c r="A1411" s="127"/>
      <c r="B1411" s="161" t="s">
        <v>2126</v>
      </c>
      <c r="C1411" s="127" t="s">
        <v>964</v>
      </c>
      <c r="D1411" s="157">
        <f>IFERROR(INDEX(NoSettings_v3!$C$2:$AH$4612,MATCH('EPS 3.1.3'!$B1411,NoSettings_v3!$A$2:$A$4612,0),MATCH('EPS 3.1.3'!D$1,NoSettings_v3!$C$1:$AH$1,0)),"")</f>
        <v>2194040000000</v>
      </c>
      <c r="E1411" s="157">
        <f>IFERROR(INDEX(NoSettings_v3!$C$2:$AH$4612,MATCH('EPS 3.1.3'!$B1411,NoSettings_v3!$A$2:$A$4612,0),MATCH('EPS 3.1.3'!E$1,NoSettings_v3!$C$1:$AH$1,0)),"")</f>
        <v>2114000000000</v>
      </c>
      <c r="F1411" s="157">
        <f>IFERROR(INDEX(NoSettings_v3!$C$2:$AH$4612,MATCH('EPS 3.1.3'!$B1411,NoSettings_v3!$A$2:$A$4612,0),MATCH('EPS 3.1.3'!F$1,NoSettings_v3!$C$1:$AH$1,0)),"")</f>
        <v>2327750000000</v>
      </c>
      <c r="G1411" s="157">
        <f>IFERROR(INDEX(NoSettings_v3!$C$2:$AH$4612,MATCH('EPS 3.1.3'!$B1411,NoSettings_v3!$A$2:$A$4612,0),MATCH('EPS 3.1.3'!G$1,NoSettings_v3!$C$1:$AH$1,0)),"")</f>
        <v>2496810000000</v>
      </c>
      <c r="H1411" s="157">
        <f>IFERROR(INDEX(NoSettings_v3!$C$2:$AH$4612,MATCH('EPS 3.1.3'!$B1411,NoSettings_v3!$A$2:$A$4612,0),MATCH('EPS 3.1.3'!H$1,NoSettings_v3!$C$1:$AH$1,0)),"")</f>
        <v>2661670000000</v>
      </c>
      <c r="I1411" s="157">
        <f>IFERROR(INDEX(NoSettings_v3!$C$2:$AH$4612,MATCH('EPS 3.1.3'!$B1411,NoSettings_v3!$A$2:$A$4612,0),MATCH('EPS 3.1.3'!I$1,NoSettings_v3!$C$1:$AH$1,0)),"")</f>
        <v>2814290000000</v>
      </c>
      <c r="J1411" s="157">
        <f>IFERROR(INDEX(NoSettings_v3!$C$2:$AH$4612,MATCH('EPS 3.1.3'!$B1411,NoSettings_v3!$A$2:$A$4612,0),MATCH('EPS 3.1.3'!J$1,NoSettings_v3!$C$1:$AH$1,0)),"")</f>
        <v>2960420000000</v>
      </c>
      <c r="K1411" s="157">
        <f>IFERROR(INDEX(NoSettings_v3!$C$2:$AH$4612,MATCH('EPS 3.1.3'!$B1411,NoSettings_v3!$A$2:$A$4612,0),MATCH('EPS 3.1.3'!K$1,NoSettings_v3!$C$1:$AH$1,0)),"")</f>
        <v>3103110000000</v>
      </c>
      <c r="L1411" s="157">
        <f>IFERROR(INDEX(NoSettings_v3!$C$2:$AH$4612,MATCH('EPS 3.1.3'!$B1411,NoSettings_v3!$A$2:$A$4612,0),MATCH('EPS 3.1.3'!L$1,NoSettings_v3!$C$1:$AH$1,0)),"")</f>
        <v>3243990000000</v>
      </c>
      <c r="M1411" s="157">
        <f>IFERROR(INDEX(NoSettings_v3!$C$2:$AH$4612,MATCH('EPS 3.1.3'!$B1411,NoSettings_v3!$A$2:$A$4612,0),MATCH('EPS 3.1.3'!M$1,NoSettings_v3!$C$1:$AH$1,0)),"")</f>
        <v>3353790000000</v>
      </c>
      <c r="N1411" s="157">
        <f>IFERROR(INDEX(NoSettings_v3!$C$2:$AH$4612,MATCH('EPS 3.1.3'!$B1411,NoSettings_v3!$A$2:$A$4612,0),MATCH('EPS 3.1.3'!N$1,NoSettings_v3!$C$1:$AH$1,0)),"")</f>
        <v>3463080000000</v>
      </c>
      <c r="O1411" s="157">
        <f>IFERROR(INDEX(NoSettings_v3!$C$2:$AH$4612,MATCH('EPS 3.1.3'!$B1411,NoSettings_v3!$A$2:$A$4612,0),MATCH('EPS 3.1.3'!O$1,NoSettings_v3!$C$1:$AH$1,0)),"")</f>
        <v>3572100000000</v>
      </c>
      <c r="P1411" s="157">
        <f>IFERROR(INDEX(NoSettings_v3!$C$2:$AH$4612,MATCH('EPS 3.1.3'!$B1411,NoSettings_v3!$A$2:$A$4612,0),MATCH('EPS 3.1.3'!P$1,NoSettings_v3!$C$1:$AH$1,0)),"")</f>
        <v>3680990000000</v>
      </c>
      <c r="Q1411" s="157">
        <f>IFERROR(INDEX(NoSettings_v3!$C$2:$AH$4612,MATCH('EPS 3.1.3'!$B1411,NoSettings_v3!$A$2:$A$4612,0),MATCH('EPS 3.1.3'!Q$1,NoSettings_v3!$C$1:$AH$1,0)),"")</f>
        <v>3789890000000</v>
      </c>
      <c r="R1411" s="157">
        <f>IFERROR(INDEX(NoSettings_v3!$C$2:$AH$4612,MATCH('EPS 3.1.3'!$B1411,NoSettings_v3!$A$2:$A$4612,0),MATCH('EPS 3.1.3'!R$1,NoSettings_v3!$C$1:$AH$1,0)),"")</f>
        <v>3800970000000</v>
      </c>
      <c r="S1411" s="157">
        <f>IFERROR(INDEX(NoSettings_v3!$C$2:$AH$4612,MATCH('EPS 3.1.3'!$B1411,NoSettings_v3!$A$2:$A$4612,0),MATCH('EPS 3.1.3'!S$1,NoSettings_v3!$C$1:$AH$1,0)),"")</f>
        <v>3812040000000</v>
      </c>
      <c r="T1411" s="157">
        <f>IFERROR(INDEX(NoSettings_v3!$C$2:$AH$4612,MATCH('EPS 3.1.3'!$B1411,NoSettings_v3!$A$2:$A$4612,0),MATCH('EPS 3.1.3'!T$1,NoSettings_v3!$C$1:$AH$1,0)),"")</f>
        <v>3823120000000</v>
      </c>
      <c r="U1411" s="157">
        <f>IFERROR(INDEX(NoSettings_v3!$C$2:$AH$4612,MATCH('EPS 3.1.3'!$B1411,NoSettings_v3!$A$2:$A$4612,0),MATCH('EPS 3.1.3'!U$1,NoSettings_v3!$C$1:$AH$1,0)),"")</f>
        <v>3834190000000</v>
      </c>
      <c r="V1411" s="157">
        <f>IFERROR(INDEX(NoSettings_v3!$C$2:$AH$4612,MATCH('EPS 3.1.3'!$B1411,NoSettings_v3!$A$2:$A$4612,0),MATCH('EPS 3.1.3'!V$1,NoSettings_v3!$C$1:$AH$1,0)),"")</f>
        <v>3845260000000</v>
      </c>
      <c r="W1411" s="157">
        <f>IFERROR(INDEX(NoSettings_v3!$C$2:$AH$4612,MATCH('EPS 3.1.3'!$B1411,NoSettings_v3!$A$2:$A$4612,0),MATCH('EPS 3.1.3'!W$1,NoSettings_v3!$C$1:$AH$1,0)),"")</f>
        <v>3855960000000</v>
      </c>
      <c r="X1411" s="157">
        <f>IFERROR(INDEX(NoSettings_v3!$C$2:$AH$4612,MATCH('EPS 3.1.3'!$B1411,NoSettings_v3!$A$2:$A$4612,0),MATCH('EPS 3.1.3'!X$1,NoSettings_v3!$C$1:$AH$1,0)),"")</f>
        <v>3866660000000</v>
      </c>
      <c r="Y1411" s="157">
        <f>IFERROR(INDEX(NoSettings_v3!$C$2:$AH$4612,MATCH('EPS 3.1.3'!$B1411,NoSettings_v3!$A$2:$A$4612,0),MATCH('EPS 3.1.3'!Y$1,NoSettings_v3!$C$1:$AH$1,0)),"")</f>
        <v>3877350000000</v>
      </c>
      <c r="Z1411" s="157">
        <f>IFERROR(INDEX(NoSettings_v3!$C$2:$AH$4612,MATCH('EPS 3.1.3'!$B1411,NoSettings_v3!$A$2:$A$4612,0),MATCH('EPS 3.1.3'!Z$1,NoSettings_v3!$C$1:$AH$1,0)),"")</f>
        <v>3888040000000</v>
      </c>
      <c r="AA1411" s="157">
        <f>IFERROR(INDEX(NoSettings_v3!$C$2:$AH$4612,MATCH('EPS 3.1.3'!$B1411,NoSettings_v3!$A$2:$A$4612,0),MATCH('EPS 3.1.3'!AA$1,NoSettings_v3!$C$1:$AH$1,0)),"")</f>
        <v>3898730000000</v>
      </c>
      <c r="AB1411" s="157">
        <f>IFERROR(INDEX(NoSettings_v3!$C$2:$AH$4612,MATCH('EPS 3.1.3'!$B1411,NoSettings_v3!$A$2:$A$4612,0),MATCH('EPS 3.1.3'!AB$1,NoSettings_v3!$C$1:$AH$1,0)),"")</f>
        <v>3898100000000</v>
      </c>
      <c r="AC1411" s="157">
        <f>IFERROR(INDEX(NoSettings_v3!$C$2:$AH$4612,MATCH('EPS 3.1.3'!$B1411,NoSettings_v3!$A$2:$A$4612,0),MATCH('EPS 3.1.3'!AC$1,NoSettings_v3!$C$1:$AH$1,0)),"")</f>
        <v>3897490000000</v>
      </c>
      <c r="AD1411" s="157">
        <f>IFERROR(INDEX(NoSettings_v3!$C$2:$AH$4612,MATCH('EPS 3.1.3'!$B1411,NoSettings_v3!$A$2:$A$4612,0),MATCH('EPS 3.1.3'!AD$1,NoSettings_v3!$C$1:$AH$1,0)),"")</f>
        <v>3896860000000</v>
      </c>
      <c r="AE1411" s="157">
        <f>IFERROR(INDEX(NoSettings_v3!$C$2:$AH$4612,MATCH('EPS 3.1.3'!$B1411,NoSettings_v3!$A$2:$A$4612,0),MATCH('EPS 3.1.3'!AE$1,NoSettings_v3!$C$1:$AH$1,0)),"")</f>
        <v>3896230000000</v>
      </c>
      <c r="AF1411" s="157">
        <f>IFERROR(INDEX(NoSettings_v3!$C$2:$AH$4612,MATCH('EPS 3.1.3'!$B1411,NoSettings_v3!$A$2:$A$4612,0),MATCH('EPS 3.1.3'!AF$1,NoSettings_v3!$C$1:$AH$1,0)),"")</f>
        <v>3895610000000</v>
      </c>
      <c r="AG1411" s="157">
        <f>IFERROR(INDEX(NoSettings_v3!$C$2:$AH$4612,MATCH('EPS 3.1.3'!$B1411,NoSettings_v3!$A$2:$A$4612,0),MATCH('EPS 3.1.3'!AG$1,NoSettings_v3!$C$1:$AH$1,0)),"")</f>
        <v>3894990000000</v>
      </c>
      <c r="AH1411" s="157">
        <f>IFERROR(INDEX(NoSettings_v3!$C$2:$AH$4612,MATCH('EPS 3.1.3'!$B1411,NoSettings_v3!$A$2:$A$4612,0),MATCH('EPS 3.1.3'!AH$1,NoSettings_v3!$C$1:$AH$1,0)),"")</f>
        <v>3894360000000</v>
      </c>
      <c r="AI1411" s="157">
        <f>IFERROR(INDEX(NoSettings_v3!$C$2:$AH$4612,MATCH('EPS 3.1.3'!$B1411,NoSettings_v3!$A$2:$A$4612,0),MATCH('EPS 3.1.3'!AI$1,NoSettings_v3!$C$1:$AH$1,0)),"")</f>
        <v>3893740000000</v>
      </c>
    </row>
    <row r="1412" spans="1:35" x14ac:dyDescent="0.35">
      <c r="A1412" s="127"/>
      <c r="B1412" s="161" t="s">
        <v>2127</v>
      </c>
      <c r="C1412" s="127" t="s">
        <v>964</v>
      </c>
      <c r="D1412" s="157">
        <f>IFERROR(INDEX(NoSettings_v3!$C$2:$AH$4612,MATCH('EPS 3.1.3'!$B1412,NoSettings_v3!$A$2:$A$4612,0),MATCH('EPS 3.1.3'!D$1,NoSettings_v3!$C$1:$AH$1,0)),"")</f>
        <v>241541000000000</v>
      </c>
      <c r="E1412" s="157">
        <f>IFERROR(INDEX(NoSettings_v3!$C$2:$AH$4612,MATCH('EPS 3.1.3'!$B1412,NoSettings_v3!$A$2:$A$4612,0),MATCH('EPS 3.1.3'!E$1,NoSettings_v3!$C$1:$AH$1,0)),"")</f>
        <v>224181000000000</v>
      </c>
      <c r="F1412" s="157">
        <f>IFERROR(INDEX(NoSettings_v3!$C$2:$AH$4612,MATCH('EPS 3.1.3'!$B1412,NoSettings_v3!$A$2:$A$4612,0),MATCH('EPS 3.1.3'!F$1,NoSettings_v3!$C$1:$AH$1,0)),"")</f>
        <v>238355000000000</v>
      </c>
      <c r="G1412" s="157">
        <f>IFERROR(INDEX(NoSettings_v3!$C$2:$AH$4612,MATCH('EPS 3.1.3'!$B1412,NoSettings_v3!$A$2:$A$4612,0),MATCH('EPS 3.1.3'!G$1,NoSettings_v3!$C$1:$AH$1,0)),"")</f>
        <v>247410000000000</v>
      </c>
      <c r="H1412" s="157">
        <f>IFERROR(INDEX(NoSettings_v3!$C$2:$AH$4612,MATCH('EPS 3.1.3'!$B1412,NoSettings_v3!$A$2:$A$4612,0),MATCH('EPS 3.1.3'!H$1,NoSettings_v3!$C$1:$AH$1,0)),"")</f>
        <v>254660000000000</v>
      </c>
      <c r="I1412" s="157">
        <f>IFERROR(INDEX(NoSettings_v3!$C$2:$AH$4612,MATCH('EPS 3.1.3'!$B1412,NoSettings_v3!$A$2:$A$4612,0),MATCH('EPS 3.1.3'!I$1,NoSettings_v3!$C$1:$AH$1,0)),"")</f>
        <v>260599000000000</v>
      </c>
      <c r="J1412" s="157">
        <f>IFERROR(INDEX(NoSettings_v3!$C$2:$AH$4612,MATCH('EPS 3.1.3'!$B1412,NoSettings_v3!$A$2:$A$4612,0),MATCH('EPS 3.1.3'!J$1,NoSettings_v3!$C$1:$AH$1,0)),"")</f>
        <v>265869000000000</v>
      </c>
      <c r="K1412" s="157">
        <f>IFERROR(INDEX(NoSettings_v3!$C$2:$AH$4612,MATCH('EPS 3.1.3'!$B1412,NoSettings_v3!$A$2:$A$4612,0),MATCH('EPS 3.1.3'!K$1,NoSettings_v3!$C$1:$AH$1,0)),"")</f>
        <v>270799000000000</v>
      </c>
      <c r="L1412" s="157">
        <f>IFERROR(INDEX(NoSettings_v3!$C$2:$AH$4612,MATCH('EPS 3.1.3'!$B1412,NoSettings_v3!$A$2:$A$4612,0),MATCH('EPS 3.1.3'!L$1,NoSettings_v3!$C$1:$AH$1,0)),"")</f>
        <v>275556000000000</v>
      </c>
      <c r="M1412" s="157">
        <f>IFERROR(INDEX(NoSettings_v3!$C$2:$AH$4612,MATCH('EPS 3.1.3'!$B1412,NoSettings_v3!$A$2:$A$4612,0),MATCH('EPS 3.1.3'!M$1,NoSettings_v3!$C$1:$AH$1,0)),"")</f>
        <v>280445000000000</v>
      </c>
      <c r="N1412" s="157">
        <f>IFERROR(INDEX(NoSettings_v3!$C$2:$AH$4612,MATCH('EPS 3.1.3'!$B1412,NoSettings_v3!$A$2:$A$4612,0),MATCH('EPS 3.1.3'!N$1,NoSettings_v3!$C$1:$AH$1,0)),"")</f>
        <v>285289000000000</v>
      </c>
      <c r="O1412" s="157">
        <f>IFERROR(INDEX(NoSettings_v3!$C$2:$AH$4612,MATCH('EPS 3.1.3'!$B1412,NoSettings_v3!$A$2:$A$4612,0),MATCH('EPS 3.1.3'!O$1,NoSettings_v3!$C$1:$AH$1,0)),"")</f>
        <v>290109000000000</v>
      </c>
      <c r="P1412" s="157">
        <f>IFERROR(INDEX(NoSettings_v3!$C$2:$AH$4612,MATCH('EPS 3.1.3'!$B1412,NoSettings_v3!$A$2:$A$4612,0),MATCH('EPS 3.1.3'!P$1,NoSettings_v3!$C$1:$AH$1,0)),"")</f>
        <v>294919000000000</v>
      </c>
      <c r="Q1412" s="157">
        <f>IFERROR(INDEX(NoSettings_v3!$C$2:$AH$4612,MATCH('EPS 3.1.3'!$B1412,NoSettings_v3!$A$2:$A$4612,0),MATCH('EPS 3.1.3'!Q$1,NoSettings_v3!$C$1:$AH$1,0)),"")</f>
        <v>299728000000000</v>
      </c>
      <c r="R1412" s="157">
        <f>IFERROR(INDEX(NoSettings_v3!$C$2:$AH$4612,MATCH('EPS 3.1.3'!$B1412,NoSettings_v3!$A$2:$A$4612,0),MATCH('EPS 3.1.3'!R$1,NoSettings_v3!$C$1:$AH$1,0)),"")</f>
        <v>306165000000000</v>
      </c>
      <c r="S1412" s="157">
        <f>IFERROR(INDEX(NoSettings_v3!$C$2:$AH$4612,MATCH('EPS 3.1.3'!$B1412,NoSettings_v3!$A$2:$A$4612,0),MATCH('EPS 3.1.3'!S$1,NoSettings_v3!$C$1:$AH$1,0)),"")</f>
        <v>312603000000000</v>
      </c>
      <c r="T1412" s="157">
        <f>IFERROR(INDEX(NoSettings_v3!$C$2:$AH$4612,MATCH('EPS 3.1.3'!$B1412,NoSettings_v3!$A$2:$A$4612,0),MATCH('EPS 3.1.3'!T$1,NoSettings_v3!$C$1:$AH$1,0)),"")</f>
        <v>319041000000000</v>
      </c>
      <c r="U1412" s="157">
        <f>IFERROR(INDEX(NoSettings_v3!$C$2:$AH$4612,MATCH('EPS 3.1.3'!$B1412,NoSettings_v3!$A$2:$A$4612,0),MATCH('EPS 3.1.3'!U$1,NoSettings_v3!$C$1:$AH$1,0)),"")</f>
        <v>325478000000000</v>
      </c>
      <c r="V1412" s="157">
        <f>IFERROR(INDEX(NoSettings_v3!$C$2:$AH$4612,MATCH('EPS 3.1.3'!$B1412,NoSettings_v3!$A$2:$A$4612,0),MATCH('EPS 3.1.3'!V$1,NoSettings_v3!$C$1:$AH$1,0)),"")</f>
        <v>331916000000000</v>
      </c>
      <c r="W1412" s="157">
        <f>IFERROR(INDEX(NoSettings_v3!$C$2:$AH$4612,MATCH('EPS 3.1.3'!$B1412,NoSettings_v3!$A$2:$A$4612,0),MATCH('EPS 3.1.3'!W$1,NoSettings_v3!$C$1:$AH$1,0)),"")</f>
        <v>341282000000000</v>
      </c>
      <c r="X1412" s="157">
        <f>IFERROR(INDEX(NoSettings_v3!$C$2:$AH$4612,MATCH('EPS 3.1.3'!$B1412,NoSettings_v3!$A$2:$A$4612,0),MATCH('EPS 3.1.3'!X$1,NoSettings_v3!$C$1:$AH$1,0)),"")</f>
        <v>350647000000000</v>
      </c>
      <c r="Y1412" s="157">
        <f>IFERROR(INDEX(NoSettings_v3!$C$2:$AH$4612,MATCH('EPS 3.1.3'!$B1412,NoSettings_v3!$A$2:$A$4612,0),MATCH('EPS 3.1.3'!Y$1,NoSettings_v3!$C$1:$AH$1,0)),"")</f>
        <v>360011000000000</v>
      </c>
      <c r="Z1412" s="157">
        <f>IFERROR(INDEX(NoSettings_v3!$C$2:$AH$4612,MATCH('EPS 3.1.3'!$B1412,NoSettings_v3!$A$2:$A$4612,0),MATCH('EPS 3.1.3'!Z$1,NoSettings_v3!$C$1:$AH$1,0)),"")</f>
        <v>369376000000000</v>
      </c>
      <c r="AA1412" s="157">
        <f>IFERROR(INDEX(NoSettings_v3!$C$2:$AH$4612,MATCH('EPS 3.1.3'!$B1412,NoSettings_v3!$A$2:$A$4612,0),MATCH('EPS 3.1.3'!AA$1,NoSettings_v3!$C$1:$AH$1,0)),"")</f>
        <v>378740000000000</v>
      </c>
      <c r="AB1412" s="157">
        <f>IFERROR(INDEX(NoSettings_v3!$C$2:$AH$4612,MATCH('EPS 3.1.3'!$B1412,NoSettings_v3!$A$2:$A$4612,0),MATCH('EPS 3.1.3'!AB$1,NoSettings_v3!$C$1:$AH$1,0)),"")</f>
        <v>385745000000000</v>
      </c>
      <c r="AC1412" s="157">
        <f>IFERROR(INDEX(NoSettings_v3!$C$2:$AH$4612,MATCH('EPS 3.1.3'!$B1412,NoSettings_v3!$A$2:$A$4612,0),MATCH('EPS 3.1.3'!AC$1,NoSettings_v3!$C$1:$AH$1,0)),"")</f>
        <v>392751000000000</v>
      </c>
      <c r="AD1412" s="157">
        <f>IFERROR(INDEX(NoSettings_v3!$C$2:$AH$4612,MATCH('EPS 3.1.3'!$B1412,NoSettings_v3!$A$2:$A$4612,0),MATCH('EPS 3.1.3'!AD$1,NoSettings_v3!$C$1:$AH$1,0)),"")</f>
        <v>399756000000000</v>
      </c>
      <c r="AE1412" s="157">
        <f>IFERROR(INDEX(NoSettings_v3!$C$2:$AH$4612,MATCH('EPS 3.1.3'!$B1412,NoSettings_v3!$A$2:$A$4612,0),MATCH('EPS 3.1.3'!AE$1,NoSettings_v3!$C$1:$AH$1,0)),"")</f>
        <v>406761000000000</v>
      </c>
      <c r="AF1412" s="157">
        <f>IFERROR(INDEX(NoSettings_v3!$C$2:$AH$4612,MATCH('EPS 3.1.3'!$B1412,NoSettings_v3!$A$2:$A$4612,0),MATCH('EPS 3.1.3'!AF$1,NoSettings_v3!$C$1:$AH$1,0)),"")</f>
        <v>413766000000000</v>
      </c>
      <c r="AG1412" s="157">
        <f>IFERROR(INDEX(NoSettings_v3!$C$2:$AH$4612,MATCH('EPS 3.1.3'!$B1412,NoSettings_v3!$A$2:$A$4612,0),MATCH('EPS 3.1.3'!AG$1,NoSettings_v3!$C$1:$AH$1,0)),"")</f>
        <v>420772000000000</v>
      </c>
      <c r="AH1412" s="157">
        <f>IFERROR(INDEX(NoSettings_v3!$C$2:$AH$4612,MATCH('EPS 3.1.3'!$B1412,NoSettings_v3!$A$2:$A$4612,0),MATCH('EPS 3.1.3'!AH$1,NoSettings_v3!$C$1:$AH$1,0)),"")</f>
        <v>427778000000000</v>
      </c>
      <c r="AI1412" s="157">
        <f>IFERROR(INDEX(NoSettings_v3!$C$2:$AH$4612,MATCH('EPS 3.1.3'!$B1412,NoSettings_v3!$A$2:$A$4612,0),MATCH('EPS 3.1.3'!AI$1,NoSettings_v3!$C$1:$AH$1,0)),"")</f>
        <v>434783000000000</v>
      </c>
    </row>
    <row r="1413" spans="1:35" x14ac:dyDescent="0.35">
      <c r="A1413" s="127"/>
      <c r="B1413" s="161" t="s">
        <v>2128</v>
      </c>
      <c r="C1413" s="127" t="s">
        <v>964</v>
      </c>
      <c r="D1413" s="157">
        <f>IFERROR(INDEX(NoSettings_v3!$C$2:$AH$4612,MATCH('EPS 3.1.3'!$B1413,NoSettings_v3!$A$2:$A$4612,0),MATCH('EPS 3.1.3'!D$1,NoSettings_v3!$C$1:$AH$1,0)),"")</f>
        <v>0</v>
      </c>
      <c r="E1413" s="157">
        <f>IFERROR(INDEX(NoSettings_v3!$C$2:$AH$4612,MATCH('EPS 3.1.3'!$B1413,NoSettings_v3!$A$2:$A$4612,0),MATCH('EPS 3.1.3'!E$1,NoSettings_v3!$C$1:$AH$1,0)),"")</f>
        <v>0</v>
      </c>
      <c r="F1413" s="157">
        <f>IFERROR(INDEX(NoSettings_v3!$C$2:$AH$4612,MATCH('EPS 3.1.3'!$B1413,NoSettings_v3!$A$2:$A$4612,0),MATCH('EPS 3.1.3'!F$1,NoSettings_v3!$C$1:$AH$1,0)),"")</f>
        <v>0</v>
      </c>
      <c r="G1413" s="157">
        <f>IFERROR(INDEX(NoSettings_v3!$C$2:$AH$4612,MATCH('EPS 3.1.3'!$B1413,NoSettings_v3!$A$2:$A$4612,0),MATCH('EPS 3.1.3'!G$1,NoSettings_v3!$C$1:$AH$1,0)),"")</f>
        <v>0</v>
      </c>
      <c r="H1413" s="157">
        <f>IFERROR(INDEX(NoSettings_v3!$C$2:$AH$4612,MATCH('EPS 3.1.3'!$B1413,NoSettings_v3!$A$2:$A$4612,0),MATCH('EPS 3.1.3'!H$1,NoSettings_v3!$C$1:$AH$1,0)),"")</f>
        <v>0</v>
      </c>
      <c r="I1413" s="157">
        <f>IFERROR(INDEX(NoSettings_v3!$C$2:$AH$4612,MATCH('EPS 3.1.3'!$B1413,NoSettings_v3!$A$2:$A$4612,0),MATCH('EPS 3.1.3'!I$1,NoSettings_v3!$C$1:$AH$1,0)),"")</f>
        <v>0</v>
      </c>
      <c r="J1413" s="157">
        <f>IFERROR(INDEX(NoSettings_v3!$C$2:$AH$4612,MATCH('EPS 3.1.3'!$B1413,NoSettings_v3!$A$2:$A$4612,0),MATCH('EPS 3.1.3'!J$1,NoSettings_v3!$C$1:$AH$1,0)),"")</f>
        <v>0</v>
      </c>
      <c r="K1413" s="157">
        <f>IFERROR(INDEX(NoSettings_v3!$C$2:$AH$4612,MATCH('EPS 3.1.3'!$B1413,NoSettings_v3!$A$2:$A$4612,0),MATCH('EPS 3.1.3'!K$1,NoSettings_v3!$C$1:$AH$1,0)),"")</f>
        <v>0</v>
      </c>
      <c r="L1413" s="157">
        <f>IFERROR(INDEX(NoSettings_v3!$C$2:$AH$4612,MATCH('EPS 3.1.3'!$B1413,NoSettings_v3!$A$2:$A$4612,0),MATCH('EPS 3.1.3'!L$1,NoSettings_v3!$C$1:$AH$1,0)),"")</f>
        <v>0</v>
      </c>
      <c r="M1413" s="157">
        <f>IFERROR(INDEX(NoSettings_v3!$C$2:$AH$4612,MATCH('EPS 3.1.3'!$B1413,NoSettings_v3!$A$2:$A$4612,0),MATCH('EPS 3.1.3'!M$1,NoSettings_v3!$C$1:$AH$1,0)),"")</f>
        <v>0</v>
      </c>
      <c r="N1413" s="157">
        <f>IFERROR(INDEX(NoSettings_v3!$C$2:$AH$4612,MATCH('EPS 3.1.3'!$B1413,NoSettings_v3!$A$2:$A$4612,0),MATCH('EPS 3.1.3'!N$1,NoSettings_v3!$C$1:$AH$1,0)),"")</f>
        <v>0</v>
      </c>
      <c r="O1413" s="157">
        <f>IFERROR(INDEX(NoSettings_v3!$C$2:$AH$4612,MATCH('EPS 3.1.3'!$B1413,NoSettings_v3!$A$2:$A$4612,0),MATCH('EPS 3.1.3'!O$1,NoSettings_v3!$C$1:$AH$1,0)),"")</f>
        <v>0</v>
      </c>
      <c r="P1413" s="157">
        <f>IFERROR(INDEX(NoSettings_v3!$C$2:$AH$4612,MATCH('EPS 3.1.3'!$B1413,NoSettings_v3!$A$2:$A$4612,0),MATCH('EPS 3.1.3'!P$1,NoSettings_v3!$C$1:$AH$1,0)),"")</f>
        <v>0</v>
      </c>
      <c r="Q1413" s="157">
        <f>IFERROR(INDEX(NoSettings_v3!$C$2:$AH$4612,MATCH('EPS 3.1.3'!$B1413,NoSettings_v3!$A$2:$A$4612,0),MATCH('EPS 3.1.3'!Q$1,NoSettings_v3!$C$1:$AH$1,0)),"")</f>
        <v>0</v>
      </c>
      <c r="R1413" s="157">
        <f>IFERROR(INDEX(NoSettings_v3!$C$2:$AH$4612,MATCH('EPS 3.1.3'!$B1413,NoSettings_v3!$A$2:$A$4612,0),MATCH('EPS 3.1.3'!R$1,NoSettings_v3!$C$1:$AH$1,0)),"")</f>
        <v>0</v>
      </c>
      <c r="S1413" s="157">
        <f>IFERROR(INDEX(NoSettings_v3!$C$2:$AH$4612,MATCH('EPS 3.1.3'!$B1413,NoSettings_v3!$A$2:$A$4612,0),MATCH('EPS 3.1.3'!S$1,NoSettings_v3!$C$1:$AH$1,0)),"")</f>
        <v>0</v>
      </c>
      <c r="T1413" s="157">
        <f>IFERROR(INDEX(NoSettings_v3!$C$2:$AH$4612,MATCH('EPS 3.1.3'!$B1413,NoSettings_v3!$A$2:$A$4612,0),MATCH('EPS 3.1.3'!T$1,NoSettings_v3!$C$1:$AH$1,0)),"")</f>
        <v>0</v>
      </c>
      <c r="U1413" s="157">
        <f>IFERROR(INDEX(NoSettings_v3!$C$2:$AH$4612,MATCH('EPS 3.1.3'!$B1413,NoSettings_v3!$A$2:$A$4612,0),MATCH('EPS 3.1.3'!U$1,NoSettings_v3!$C$1:$AH$1,0)),"")</f>
        <v>0</v>
      </c>
      <c r="V1413" s="157">
        <f>IFERROR(INDEX(NoSettings_v3!$C$2:$AH$4612,MATCH('EPS 3.1.3'!$B1413,NoSettings_v3!$A$2:$A$4612,0),MATCH('EPS 3.1.3'!V$1,NoSettings_v3!$C$1:$AH$1,0)),"")</f>
        <v>0</v>
      </c>
      <c r="W1413" s="157">
        <f>IFERROR(INDEX(NoSettings_v3!$C$2:$AH$4612,MATCH('EPS 3.1.3'!$B1413,NoSettings_v3!$A$2:$A$4612,0),MATCH('EPS 3.1.3'!W$1,NoSettings_v3!$C$1:$AH$1,0)),"")</f>
        <v>0</v>
      </c>
      <c r="X1413" s="157">
        <f>IFERROR(INDEX(NoSettings_v3!$C$2:$AH$4612,MATCH('EPS 3.1.3'!$B1413,NoSettings_v3!$A$2:$A$4612,0),MATCH('EPS 3.1.3'!X$1,NoSettings_v3!$C$1:$AH$1,0)),"")</f>
        <v>0</v>
      </c>
      <c r="Y1413" s="157">
        <f>IFERROR(INDEX(NoSettings_v3!$C$2:$AH$4612,MATCH('EPS 3.1.3'!$B1413,NoSettings_v3!$A$2:$A$4612,0),MATCH('EPS 3.1.3'!Y$1,NoSettings_v3!$C$1:$AH$1,0)),"")</f>
        <v>0</v>
      </c>
      <c r="Z1413" s="157">
        <f>IFERROR(INDEX(NoSettings_v3!$C$2:$AH$4612,MATCH('EPS 3.1.3'!$B1413,NoSettings_v3!$A$2:$A$4612,0),MATCH('EPS 3.1.3'!Z$1,NoSettings_v3!$C$1:$AH$1,0)),"")</f>
        <v>0</v>
      </c>
      <c r="AA1413" s="157">
        <f>IFERROR(INDEX(NoSettings_v3!$C$2:$AH$4612,MATCH('EPS 3.1.3'!$B1413,NoSettings_v3!$A$2:$A$4612,0),MATCH('EPS 3.1.3'!AA$1,NoSettings_v3!$C$1:$AH$1,0)),"")</f>
        <v>0</v>
      </c>
      <c r="AB1413" s="157">
        <f>IFERROR(INDEX(NoSettings_v3!$C$2:$AH$4612,MATCH('EPS 3.1.3'!$B1413,NoSettings_v3!$A$2:$A$4612,0),MATCH('EPS 3.1.3'!AB$1,NoSettings_v3!$C$1:$AH$1,0)),"")</f>
        <v>0</v>
      </c>
      <c r="AC1413" s="157">
        <f>IFERROR(INDEX(NoSettings_v3!$C$2:$AH$4612,MATCH('EPS 3.1.3'!$B1413,NoSettings_v3!$A$2:$A$4612,0),MATCH('EPS 3.1.3'!AC$1,NoSettings_v3!$C$1:$AH$1,0)),"")</f>
        <v>0</v>
      </c>
      <c r="AD1413" s="157">
        <f>IFERROR(INDEX(NoSettings_v3!$C$2:$AH$4612,MATCH('EPS 3.1.3'!$B1413,NoSettings_v3!$A$2:$A$4612,0),MATCH('EPS 3.1.3'!AD$1,NoSettings_v3!$C$1:$AH$1,0)),"")</f>
        <v>0</v>
      </c>
      <c r="AE1413" s="157">
        <f>IFERROR(INDEX(NoSettings_v3!$C$2:$AH$4612,MATCH('EPS 3.1.3'!$B1413,NoSettings_v3!$A$2:$A$4612,0),MATCH('EPS 3.1.3'!AE$1,NoSettings_v3!$C$1:$AH$1,0)),"")</f>
        <v>0</v>
      </c>
      <c r="AF1413" s="157">
        <f>IFERROR(INDEX(NoSettings_v3!$C$2:$AH$4612,MATCH('EPS 3.1.3'!$B1413,NoSettings_v3!$A$2:$A$4612,0),MATCH('EPS 3.1.3'!AF$1,NoSettings_v3!$C$1:$AH$1,0)),"")</f>
        <v>0</v>
      </c>
      <c r="AG1413" s="157">
        <f>IFERROR(INDEX(NoSettings_v3!$C$2:$AH$4612,MATCH('EPS 3.1.3'!$B1413,NoSettings_v3!$A$2:$A$4612,0),MATCH('EPS 3.1.3'!AG$1,NoSettings_v3!$C$1:$AH$1,0)),"")</f>
        <v>0</v>
      </c>
      <c r="AH1413" s="157">
        <f>IFERROR(INDEX(NoSettings_v3!$C$2:$AH$4612,MATCH('EPS 3.1.3'!$B1413,NoSettings_v3!$A$2:$A$4612,0),MATCH('EPS 3.1.3'!AH$1,NoSettings_v3!$C$1:$AH$1,0)),"")</f>
        <v>0</v>
      </c>
      <c r="AI1413" s="157">
        <f>IFERROR(INDEX(NoSettings_v3!$C$2:$AH$4612,MATCH('EPS 3.1.3'!$B1413,NoSettings_v3!$A$2:$A$4612,0),MATCH('EPS 3.1.3'!AI$1,NoSettings_v3!$C$1:$AH$1,0)),"")</f>
        <v>0</v>
      </c>
    </row>
    <row r="1414" spans="1:35" x14ac:dyDescent="0.35">
      <c r="A1414" s="127"/>
      <c r="B1414" s="161" t="s">
        <v>2129</v>
      </c>
      <c r="C1414" s="127" t="s">
        <v>964</v>
      </c>
      <c r="D1414" s="157">
        <f>IFERROR(INDEX(NoSettings_v3!$C$2:$AH$4612,MATCH('EPS 3.1.3'!$B1414,NoSettings_v3!$A$2:$A$4612,0),MATCH('EPS 3.1.3'!D$1,NoSettings_v3!$C$1:$AH$1,0)),"")</f>
        <v>0</v>
      </c>
      <c r="E1414" s="157">
        <f>IFERROR(INDEX(NoSettings_v3!$C$2:$AH$4612,MATCH('EPS 3.1.3'!$B1414,NoSettings_v3!$A$2:$A$4612,0),MATCH('EPS 3.1.3'!E$1,NoSettings_v3!$C$1:$AH$1,0)),"")</f>
        <v>0</v>
      </c>
      <c r="F1414" s="157">
        <f>IFERROR(INDEX(NoSettings_v3!$C$2:$AH$4612,MATCH('EPS 3.1.3'!$B1414,NoSettings_v3!$A$2:$A$4612,0),MATCH('EPS 3.1.3'!F$1,NoSettings_v3!$C$1:$AH$1,0)),"")</f>
        <v>0</v>
      </c>
      <c r="G1414" s="157">
        <f>IFERROR(INDEX(NoSettings_v3!$C$2:$AH$4612,MATCH('EPS 3.1.3'!$B1414,NoSettings_v3!$A$2:$A$4612,0),MATCH('EPS 3.1.3'!G$1,NoSettings_v3!$C$1:$AH$1,0)),"")</f>
        <v>0</v>
      </c>
      <c r="H1414" s="157">
        <f>IFERROR(INDEX(NoSettings_v3!$C$2:$AH$4612,MATCH('EPS 3.1.3'!$B1414,NoSettings_v3!$A$2:$A$4612,0),MATCH('EPS 3.1.3'!H$1,NoSettings_v3!$C$1:$AH$1,0)),"")</f>
        <v>0</v>
      </c>
      <c r="I1414" s="157">
        <f>IFERROR(INDEX(NoSettings_v3!$C$2:$AH$4612,MATCH('EPS 3.1.3'!$B1414,NoSettings_v3!$A$2:$A$4612,0),MATCH('EPS 3.1.3'!I$1,NoSettings_v3!$C$1:$AH$1,0)),"")</f>
        <v>0</v>
      </c>
      <c r="J1414" s="157">
        <f>IFERROR(INDEX(NoSettings_v3!$C$2:$AH$4612,MATCH('EPS 3.1.3'!$B1414,NoSettings_v3!$A$2:$A$4612,0),MATCH('EPS 3.1.3'!J$1,NoSettings_v3!$C$1:$AH$1,0)),"")</f>
        <v>0</v>
      </c>
      <c r="K1414" s="157">
        <f>IFERROR(INDEX(NoSettings_v3!$C$2:$AH$4612,MATCH('EPS 3.1.3'!$B1414,NoSettings_v3!$A$2:$A$4612,0),MATCH('EPS 3.1.3'!K$1,NoSettings_v3!$C$1:$AH$1,0)),"")</f>
        <v>0</v>
      </c>
      <c r="L1414" s="157">
        <f>IFERROR(INDEX(NoSettings_v3!$C$2:$AH$4612,MATCH('EPS 3.1.3'!$B1414,NoSettings_v3!$A$2:$A$4612,0),MATCH('EPS 3.1.3'!L$1,NoSettings_v3!$C$1:$AH$1,0)),"")</f>
        <v>0</v>
      </c>
      <c r="M1414" s="157">
        <f>IFERROR(INDEX(NoSettings_v3!$C$2:$AH$4612,MATCH('EPS 3.1.3'!$B1414,NoSettings_v3!$A$2:$A$4612,0),MATCH('EPS 3.1.3'!M$1,NoSettings_v3!$C$1:$AH$1,0)),"")</f>
        <v>0</v>
      </c>
      <c r="N1414" s="157">
        <f>IFERROR(INDEX(NoSettings_v3!$C$2:$AH$4612,MATCH('EPS 3.1.3'!$B1414,NoSettings_v3!$A$2:$A$4612,0),MATCH('EPS 3.1.3'!N$1,NoSettings_v3!$C$1:$AH$1,0)),"")</f>
        <v>0</v>
      </c>
      <c r="O1414" s="157">
        <f>IFERROR(INDEX(NoSettings_v3!$C$2:$AH$4612,MATCH('EPS 3.1.3'!$B1414,NoSettings_v3!$A$2:$A$4612,0),MATCH('EPS 3.1.3'!O$1,NoSettings_v3!$C$1:$AH$1,0)),"")</f>
        <v>0</v>
      </c>
      <c r="P1414" s="157">
        <f>IFERROR(INDEX(NoSettings_v3!$C$2:$AH$4612,MATCH('EPS 3.1.3'!$B1414,NoSettings_v3!$A$2:$A$4612,0),MATCH('EPS 3.1.3'!P$1,NoSettings_v3!$C$1:$AH$1,0)),"")</f>
        <v>0</v>
      </c>
      <c r="Q1414" s="157">
        <f>IFERROR(INDEX(NoSettings_v3!$C$2:$AH$4612,MATCH('EPS 3.1.3'!$B1414,NoSettings_v3!$A$2:$A$4612,0),MATCH('EPS 3.1.3'!Q$1,NoSettings_v3!$C$1:$AH$1,0)),"")</f>
        <v>0</v>
      </c>
      <c r="R1414" s="157">
        <f>IFERROR(INDEX(NoSettings_v3!$C$2:$AH$4612,MATCH('EPS 3.1.3'!$B1414,NoSettings_v3!$A$2:$A$4612,0),MATCH('EPS 3.1.3'!R$1,NoSettings_v3!$C$1:$AH$1,0)),"")</f>
        <v>0</v>
      </c>
      <c r="S1414" s="157">
        <f>IFERROR(INDEX(NoSettings_v3!$C$2:$AH$4612,MATCH('EPS 3.1.3'!$B1414,NoSettings_v3!$A$2:$A$4612,0),MATCH('EPS 3.1.3'!S$1,NoSettings_v3!$C$1:$AH$1,0)),"")</f>
        <v>0</v>
      </c>
      <c r="T1414" s="157">
        <f>IFERROR(INDEX(NoSettings_v3!$C$2:$AH$4612,MATCH('EPS 3.1.3'!$B1414,NoSettings_v3!$A$2:$A$4612,0),MATCH('EPS 3.1.3'!T$1,NoSettings_v3!$C$1:$AH$1,0)),"")</f>
        <v>0</v>
      </c>
      <c r="U1414" s="157">
        <f>IFERROR(INDEX(NoSettings_v3!$C$2:$AH$4612,MATCH('EPS 3.1.3'!$B1414,NoSettings_v3!$A$2:$A$4612,0),MATCH('EPS 3.1.3'!U$1,NoSettings_v3!$C$1:$AH$1,0)),"")</f>
        <v>0</v>
      </c>
      <c r="V1414" s="157">
        <f>IFERROR(INDEX(NoSettings_v3!$C$2:$AH$4612,MATCH('EPS 3.1.3'!$B1414,NoSettings_v3!$A$2:$A$4612,0),MATCH('EPS 3.1.3'!V$1,NoSettings_v3!$C$1:$AH$1,0)),"")</f>
        <v>0</v>
      </c>
      <c r="W1414" s="157">
        <f>IFERROR(INDEX(NoSettings_v3!$C$2:$AH$4612,MATCH('EPS 3.1.3'!$B1414,NoSettings_v3!$A$2:$A$4612,0),MATCH('EPS 3.1.3'!W$1,NoSettings_v3!$C$1:$AH$1,0)),"")</f>
        <v>0</v>
      </c>
      <c r="X1414" s="157">
        <f>IFERROR(INDEX(NoSettings_v3!$C$2:$AH$4612,MATCH('EPS 3.1.3'!$B1414,NoSettings_v3!$A$2:$A$4612,0),MATCH('EPS 3.1.3'!X$1,NoSettings_v3!$C$1:$AH$1,0)),"")</f>
        <v>0</v>
      </c>
      <c r="Y1414" s="157">
        <f>IFERROR(INDEX(NoSettings_v3!$C$2:$AH$4612,MATCH('EPS 3.1.3'!$B1414,NoSettings_v3!$A$2:$A$4612,0),MATCH('EPS 3.1.3'!Y$1,NoSettings_v3!$C$1:$AH$1,0)),"")</f>
        <v>0</v>
      </c>
      <c r="Z1414" s="157">
        <f>IFERROR(INDEX(NoSettings_v3!$C$2:$AH$4612,MATCH('EPS 3.1.3'!$B1414,NoSettings_v3!$A$2:$A$4612,0),MATCH('EPS 3.1.3'!Z$1,NoSettings_v3!$C$1:$AH$1,0)),"")</f>
        <v>0</v>
      </c>
      <c r="AA1414" s="157">
        <f>IFERROR(INDEX(NoSettings_v3!$C$2:$AH$4612,MATCH('EPS 3.1.3'!$B1414,NoSettings_v3!$A$2:$A$4612,0),MATCH('EPS 3.1.3'!AA$1,NoSettings_v3!$C$1:$AH$1,0)),"")</f>
        <v>0</v>
      </c>
      <c r="AB1414" s="157">
        <f>IFERROR(INDEX(NoSettings_v3!$C$2:$AH$4612,MATCH('EPS 3.1.3'!$B1414,NoSettings_v3!$A$2:$A$4612,0),MATCH('EPS 3.1.3'!AB$1,NoSettings_v3!$C$1:$AH$1,0)),"")</f>
        <v>0</v>
      </c>
      <c r="AC1414" s="157">
        <f>IFERROR(INDEX(NoSettings_v3!$C$2:$AH$4612,MATCH('EPS 3.1.3'!$B1414,NoSettings_v3!$A$2:$A$4612,0),MATCH('EPS 3.1.3'!AC$1,NoSettings_v3!$C$1:$AH$1,0)),"")</f>
        <v>0</v>
      </c>
      <c r="AD1414" s="157">
        <f>IFERROR(INDEX(NoSettings_v3!$C$2:$AH$4612,MATCH('EPS 3.1.3'!$B1414,NoSettings_v3!$A$2:$A$4612,0),MATCH('EPS 3.1.3'!AD$1,NoSettings_v3!$C$1:$AH$1,0)),"")</f>
        <v>0</v>
      </c>
      <c r="AE1414" s="157">
        <f>IFERROR(INDEX(NoSettings_v3!$C$2:$AH$4612,MATCH('EPS 3.1.3'!$B1414,NoSettings_v3!$A$2:$A$4612,0),MATCH('EPS 3.1.3'!AE$1,NoSettings_v3!$C$1:$AH$1,0)),"")</f>
        <v>0</v>
      </c>
      <c r="AF1414" s="157">
        <f>IFERROR(INDEX(NoSettings_v3!$C$2:$AH$4612,MATCH('EPS 3.1.3'!$B1414,NoSettings_v3!$A$2:$A$4612,0),MATCH('EPS 3.1.3'!AF$1,NoSettings_v3!$C$1:$AH$1,0)),"")</f>
        <v>0</v>
      </c>
      <c r="AG1414" s="157">
        <f>IFERROR(INDEX(NoSettings_v3!$C$2:$AH$4612,MATCH('EPS 3.1.3'!$B1414,NoSettings_v3!$A$2:$A$4612,0),MATCH('EPS 3.1.3'!AG$1,NoSettings_v3!$C$1:$AH$1,0)),"")</f>
        <v>0</v>
      </c>
      <c r="AH1414" s="157">
        <f>IFERROR(INDEX(NoSettings_v3!$C$2:$AH$4612,MATCH('EPS 3.1.3'!$B1414,NoSettings_v3!$A$2:$A$4612,0),MATCH('EPS 3.1.3'!AH$1,NoSettings_v3!$C$1:$AH$1,0)),"")</f>
        <v>0</v>
      </c>
      <c r="AI1414" s="157">
        <f>IFERROR(INDEX(NoSettings_v3!$C$2:$AH$4612,MATCH('EPS 3.1.3'!$B1414,NoSettings_v3!$A$2:$A$4612,0),MATCH('EPS 3.1.3'!AI$1,NoSettings_v3!$C$1:$AH$1,0)),"")</f>
        <v>0</v>
      </c>
    </row>
    <row r="1415" spans="1:35" x14ac:dyDescent="0.35">
      <c r="A1415" s="127"/>
      <c r="B1415" s="161" t="s">
        <v>2130</v>
      </c>
      <c r="C1415" s="127" t="s">
        <v>964</v>
      </c>
      <c r="D1415" s="157">
        <f>IFERROR(INDEX(NoSettings_v3!$C$2:$AH$4612,MATCH('EPS 3.1.3'!$B1415,NoSettings_v3!$A$2:$A$4612,0),MATCH('EPS 3.1.3'!D$1,NoSettings_v3!$C$1:$AH$1,0)),"")</f>
        <v>0</v>
      </c>
      <c r="E1415" s="157">
        <f>IFERROR(INDEX(NoSettings_v3!$C$2:$AH$4612,MATCH('EPS 3.1.3'!$B1415,NoSettings_v3!$A$2:$A$4612,0),MATCH('EPS 3.1.3'!E$1,NoSettings_v3!$C$1:$AH$1,0)),"")</f>
        <v>0</v>
      </c>
      <c r="F1415" s="157">
        <f>IFERROR(INDEX(NoSettings_v3!$C$2:$AH$4612,MATCH('EPS 3.1.3'!$B1415,NoSettings_v3!$A$2:$A$4612,0),MATCH('EPS 3.1.3'!F$1,NoSettings_v3!$C$1:$AH$1,0)),"")</f>
        <v>0</v>
      </c>
      <c r="G1415" s="157">
        <f>IFERROR(INDEX(NoSettings_v3!$C$2:$AH$4612,MATCH('EPS 3.1.3'!$B1415,NoSettings_v3!$A$2:$A$4612,0),MATCH('EPS 3.1.3'!G$1,NoSettings_v3!$C$1:$AH$1,0)),"")</f>
        <v>0</v>
      </c>
      <c r="H1415" s="157">
        <f>IFERROR(INDEX(NoSettings_v3!$C$2:$AH$4612,MATCH('EPS 3.1.3'!$B1415,NoSettings_v3!$A$2:$A$4612,0),MATCH('EPS 3.1.3'!H$1,NoSettings_v3!$C$1:$AH$1,0)),"")</f>
        <v>0</v>
      </c>
      <c r="I1415" s="157">
        <f>IFERROR(INDEX(NoSettings_v3!$C$2:$AH$4612,MATCH('EPS 3.1.3'!$B1415,NoSettings_v3!$A$2:$A$4612,0),MATCH('EPS 3.1.3'!I$1,NoSettings_v3!$C$1:$AH$1,0)),"")</f>
        <v>0</v>
      </c>
      <c r="J1415" s="157">
        <f>IFERROR(INDEX(NoSettings_v3!$C$2:$AH$4612,MATCH('EPS 3.1.3'!$B1415,NoSettings_v3!$A$2:$A$4612,0),MATCH('EPS 3.1.3'!J$1,NoSettings_v3!$C$1:$AH$1,0)),"")</f>
        <v>0</v>
      </c>
      <c r="K1415" s="157">
        <f>IFERROR(INDEX(NoSettings_v3!$C$2:$AH$4612,MATCH('EPS 3.1.3'!$B1415,NoSettings_v3!$A$2:$A$4612,0),MATCH('EPS 3.1.3'!K$1,NoSettings_v3!$C$1:$AH$1,0)),"")</f>
        <v>0</v>
      </c>
      <c r="L1415" s="157">
        <f>IFERROR(INDEX(NoSettings_v3!$C$2:$AH$4612,MATCH('EPS 3.1.3'!$B1415,NoSettings_v3!$A$2:$A$4612,0),MATCH('EPS 3.1.3'!L$1,NoSettings_v3!$C$1:$AH$1,0)),"")</f>
        <v>0</v>
      </c>
      <c r="M1415" s="157">
        <f>IFERROR(INDEX(NoSettings_v3!$C$2:$AH$4612,MATCH('EPS 3.1.3'!$B1415,NoSettings_v3!$A$2:$A$4612,0),MATCH('EPS 3.1.3'!M$1,NoSettings_v3!$C$1:$AH$1,0)),"")</f>
        <v>0</v>
      </c>
      <c r="N1415" s="157">
        <f>IFERROR(INDEX(NoSettings_v3!$C$2:$AH$4612,MATCH('EPS 3.1.3'!$B1415,NoSettings_v3!$A$2:$A$4612,0),MATCH('EPS 3.1.3'!N$1,NoSettings_v3!$C$1:$AH$1,0)),"")</f>
        <v>0</v>
      </c>
      <c r="O1415" s="157">
        <f>IFERROR(INDEX(NoSettings_v3!$C$2:$AH$4612,MATCH('EPS 3.1.3'!$B1415,NoSettings_v3!$A$2:$A$4612,0),MATCH('EPS 3.1.3'!O$1,NoSettings_v3!$C$1:$AH$1,0)),"")</f>
        <v>0</v>
      </c>
      <c r="P1415" s="157">
        <f>IFERROR(INDEX(NoSettings_v3!$C$2:$AH$4612,MATCH('EPS 3.1.3'!$B1415,NoSettings_v3!$A$2:$A$4612,0),MATCH('EPS 3.1.3'!P$1,NoSettings_v3!$C$1:$AH$1,0)),"")</f>
        <v>0</v>
      </c>
      <c r="Q1415" s="157">
        <f>IFERROR(INDEX(NoSettings_v3!$C$2:$AH$4612,MATCH('EPS 3.1.3'!$B1415,NoSettings_v3!$A$2:$A$4612,0),MATCH('EPS 3.1.3'!Q$1,NoSettings_v3!$C$1:$AH$1,0)),"")</f>
        <v>0</v>
      </c>
      <c r="R1415" s="157">
        <f>IFERROR(INDEX(NoSettings_v3!$C$2:$AH$4612,MATCH('EPS 3.1.3'!$B1415,NoSettings_v3!$A$2:$A$4612,0),MATCH('EPS 3.1.3'!R$1,NoSettings_v3!$C$1:$AH$1,0)),"")</f>
        <v>0</v>
      </c>
      <c r="S1415" s="157">
        <f>IFERROR(INDEX(NoSettings_v3!$C$2:$AH$4612,MATCH('EPS 3.1.3'!$B1415,NoSettings_v3!$A$2:$A$4612,0),MATCH('EPS 3.1.3'!S$1,NoSettings_v3!$C$1:$AH$1,0)),"")</f>
        <v>0</v>
      </c>
      <c r="T1415" s="157">
        <f>IFERROR(INDEX(NoSettings_v3!$C$2:$AH$4612,MATCH('EPS 3.1.3'!$B1415,NoSettings_v3!$A$2:$A$4612,0),MATCH('EPS 3.1.3'!T$1,NoSettings_v3!$C$1:$AH$1,0)),"")</f>
        <v>0</v>
      </c>
      <c r="U1415" s="157">
        <f>IFERROR(INDEX(NoSettings_v3!$C$2:$AH$4612,MATCH('EPS 3.1.3'!$B1415,NoSettings_v3!$A$2:$A$4612,0),MATCH('EPS 3.1.3'!U$1,NoSettings_v3!$C$1:$AH$1,0)),"")</f>
        <v>0</v>
      </c>
      <c r="V1415" s="157">
        <f>IFERROR(INDEX(NoSettings_v3!$C$2:$AH$4612,MATCH('EPS 3.1.3'!$B1415,NoSettings_v3!$A$2:$A$4612,0),MATCH('EPS 3.1.3'!V$1,NoSettings_v3!$C$1:$AH$1,0)),"")</f>
        <v>0</v>
      </c>
      <c r="W1415" s="157">
        <f>IFERROR(INDEX(NoSettings_v3!$C$2:$AH$4612,MATCH('EPS 3.1.3'!$B1415,NoSettings_v3!$A$2:$A$4612,0),MATCH('EPS 3.1.3'!W$1,NoSettings_v3!$C$1:$AH$1,0)),"")</f>
        <v>0</v>
      </c>
      <c r="X1415" s="157">
        <f>IFERROR(INDEX(NoSettings_v3!$C$2:$AH$4612,MATCH('EPS 3.1.3'!$B1415,NoSettings_v3!$A$2:$A$4612,0),MATCH('EPS 3.1.3'!X$1,NoSettings_v3!$C$1:$AH$1,0)),"")</f>
        <v>0</v>
      </c>
      <c r="Y1415" s="157">
        <f>IFERROR(INDEX(NoSettings_v3!$C$2:$AH$4612,MATCH('EPS 3.1.3'!$B1415,NoSettings_v3!$A$2:$A$4612,0),MATCH('EPS 3.1.3'!Y$1,NoSettings_v3!$C$1:$AH$1,0)),"")</f>
        <v>0</v>
      </c>
      <c r="Z1415" s="157">
        <f>IFERROR(INDEX(NoSettings_v3!$C$2:$AH$4612,MATCH('EPS 3.1.3'!$B1415,NoSettings_v3!$A$2:$A$4612,0),MATCH('EPS 3.1.3'!Z$1,NoSettings_v3!$C$1:$AH$1,0)),"")</f>
        <v>0</v>
      </c>
      <c r="AA1415" s="157">
        <f>IFERROR(INDEX(NoSettings_v3!$C$2:$AH$4612,MATCH('EPS 3.1.3'!$B1415,NoSettings_v3!$A$2:$A$4612,0),MATCH('EPS 3.1.3'!AA$1,NoSettings_v3!$C$1:$AH$1,0)),"")</f>
        <v>0</v>
      </c>
      <c r="AB1415" s="157">
        <f>IFERROR(INDEX(NoSettings_v3!$C$2:$AH$4612,MATCH('EPS 3.1.3'!$B1415,NoSettings_v3!$A$2:$A$4612,0),MATCH('EPS 3.1.3'!AB$1,NoSettings_v3!$C$1:$AH$1,0)),"")</f>
        <v>0</v>
      </c>
      <c r="AC1415" s="157">
        <f>IFERROR(INDEX(NoSettings_v3!$C$2:$AH$4612,MATCH('EPS 3.1.3'!$B1415,NoSettings_v3!$A$2:$A$4612,0),MATCH('EPS 3.1.3'!AC$1,NoSettings_v3!$C$1:$AH$1,0)),"")</f>
        <v>0</v>
      </c>
      <c r="AD1415" s="157">
        <f>IFERROR(INDEX(NoSettings_v3!$C$2:$AH$4612,MATCH('EPS 3.1.3'!$B1415,NoSettings_v3!$A$2:$A$4612,0),MATCH('EPS 3.1.3'!AD$1,NoSettings_v3!$C$1:$AH$1,0)),"")</f>
        <v>0</v>
      </c>
      <c r="AE1415" s="157">
        <f>IFERROR(INDEX(NoSettings_v3!$C$2:$AH$4612,MATCH('EPS 3.1.3'!$B1415,NoSettings_v3!$A$2:$A$4612,0),MATCH('EPS 3.1.3'!AE$1,NoSettings_v3!$C$1:$AH$1,0)),"")</f>
        <v>0</v>
      </c>
      <c r="AF1415" s="157">
        <f>IFERROR(INDEX(NoSettings_v3!$C$2:$AH$4612,MATCH('EPS 3.1.3'!$B1415,NoSettings_v3!$A$2:$A$4612,0),MATCH('EPS 3.1.3'!AF$1,NoSettings_v3!$C$1:$AH$1,0)),"")</f>
        <v>0</v>
      </c>
      <c r="AG1415" s="157">
        <f>IFERROR(INDEX(NoSettings_v3!$C$2:$AH$4612,MATCH('EPS 3.1.3'!$B1415,NoSettings_v3!$A$2:$A$4612,0),MATCH('EPS 3.1.3'!AG$1,NoSettings_v3!$C$1:$AH$1,0)),"")</f>
        <v>0</v>
      </c>
      <c r="AH1415" s="157">
        <f>IFERROR(INDEX(NoSettings_v3!$C$2:$AH$4612,MATCH('EPS 3.1.3'!$B1415,NoSettings_v3!$A$2:$A$4612,0),MATCH('EPS 3.1.3'!AH$1,NoSettings_v3!$C$1:$AH$1,0)),"")</f>
        <v>0</v>
      </c>
      <c r="AI1415" s="157">
        <f>IFERROR(INDEX(NoSettings_v3!$C$2:$AH$4612,MATCH('EPS 3.1.3'!$B1415,NoSettings_v3!$A$2:$A$4612,0),MATCH('EPS 3.1.3'!AI$1,NoSettings_v3!$C$1:$AH$1,0)),"")</f>
        <v>0</v>
      </c>
    </row>
    <row r="1416" spans="1:35" x14ac:dyDescent="0.35">
      <c r="A1416" s="127"/>
      <c r="B1416" s="161" t="s">
        <v>2131</v>
      </c>
      <c r="C1416" s="127" t="s">
        <v>964</v>
      </c>
      <c r="D1416" s="157">
        <f>IFERROR(INDEX(NoSettings_v3!$C$2:$AH$4612,MATCH('EPS 3.1.3'!$B1416,NoSettings_v3!$A$2:$A$4612,0),MATCH('EPS 3.1.3'!D$1,NoSettings_v3!$C$1:$AH$1,0)),"")</f>
        <v>0</v>
      </c>
      <c r="E1416" s="157">
        <f>IFERROR(INDEX(NoSettings_v3!$C$2:$AH$4612,MATCH('EPS 3.1.3'!$B1416,NoSettings_v3!$A$2:$A$4612,0),MATCH('EPS 3.1.3'!E$1,NoSettings_v3!$C$1:$AH$1,0)),"")</f>
        <v>0</v>
      </c>
      <c r="F1416" s="157">
        <f>IFERROR(INDEX(NoSettings_v3!$C$2:$AH$4612,MATCH('EPS 3.1.3'!$B1416,NoSettings_v3!$A$2:$A$4612,0),MATCH('EPS 3.1.3'!F$1,NoSettings_v3!$C$1:$AH$1,0)),"")</f>
        <v>0</v>
      </c>
      <c r="G1416" s="157">
        <f>IFERROR(INDEX(NoSettings_v3!$C$2:$AH$4612,MATCH('EPS 3.1.3'!$B1416,NoSettings_v3!$A$2:$A$4612,0),MATCH('EPS 3.1.3'!G$1,NoSettings_v3!$C$1:$AH$1,0)),"")</f>
        <v>0</v>
      </c>
      <c r="H1416" s="157">
        <f>IFERROR(INDEX(NoSettings_v3!$C$2:$AH$4612,MATCH('EPS 3.1.3'!$B1416,NoSettings_v3!$A$2:$A$4612,0),MATCH('EPS 3.1.3'!H$1,NoSettings_v3!$C$1:$AH$1,0)),"")</f>
        <v>0</v>
      </c>
      <c r="I1416" s="157">
        <f>IFERROR(INDEX(NoSettings_v3!$C$2:$AH$4612,MATCH('EPS 3.1.3'!$B1416,NoSettings_v3!$A$2:$A$4612,0),MATCH('EPS 3.1.3'!I$1,NoSettings_v3!$C$1:$AH$1,0)),"")</f>
        <v>0</v>
      </c>
      <c r="J1416" s="157">
        <f>IFERROR(INDEX(NoSettings_v3!$C$2:$AH$4612,MATCH('EPS 3.1.3'!$B1416,NoSettings_v3!$A$2:$A$4612,0),MATCH('EPS 3.1.3'!J$1,NoSettings_v3!$C$1:$AH$1,0)),"")</f>
        <v>0</v>
      </c>
      <c r="K1416" s="157">
        <f>IFERROR(INDEX(NoSettings_v3!$C$2:$AH$4612,MATCH('EPS 3.1.3'!$B1416,NoSettings_v3!$A$2:$A$4612,0),MATCH('EPS 3.1.3'!K$1,NoSettings_v3!$C$1:$AH$1,0)),"")</f>
        <v>0</v>
      </c>
      <c r="L1416" s="157">
        <f>IFERROR(INDEX(NoSettings_v3!$C$2:$AH$4612,MATCH('EPS 3.1.3'!$B1416,NoSettings_v3!$A$2:$A$4612,0),MATCH('EPS 3.1.3'!L$1,NoSettings_v3!$C$1:$AH$1,0)),"")</f>
        <v>0</v>
      </c>
      <c r="M1416" s="157">
        <f>IFERROR(INDEX(NoSettings_v3!$C$2:$AH$4612,MATCH('EPS 3.1.3'!$B1416,NoSettings_v3!$A$2:$A$4612,0),MATCH('EPS 3.1.3'!M$1,NoSettings_v3!$C$1:$AH$1,0)),"")</f>
        <v>0</v>
      </c>
      <c r="N1416" s="157">
        <f>IFERROR(INDEX(NoSettings_v3!$C$2:$AH$4612,MATCH('EPS 3.1.3'!$B1416,NoSettings_v3!$A$2:$A$4612,0),MATCH('EPS 3.1.3'!N$1,NoSettings_v3!$C$1:$AH$1,0)),"")</f>
        <v>0</v>
      </c>
      <c r="O1416" s="157">
        <f>IFERROR(INDEX(NoSettings_v3!$C$2:$AH$4612,MATCH('EPS 3.1.3'!$B1416,NoSettings_v3!$A$2:$A$4612,0),MATCH('EPS 3.1.3'!O$1,NoSettings_v3!$C$1:$AH$1,0)),"")</f>
        <v>0</v>
      </c>
      <c r="P1416" s="157">
        <f>IFERROR(INDEX(NoSettings_v3!$C$2:$AH$4612,MATCH('EPS 3.1.3'!$B1416,NoSettings_v3!$A$2:$A$4612,0),MATCH('EPS 3.1.3'!P$1,NoSettings_v3!$C$1:$AH$1,0)),"")</f>
        <v>0</v>
      </c>
      <c r="Q1416" s="157">
        <f>IFERROR(INDEX(NoSettings_v3!$C$2:$AH$4612,MATCH('EPS 3.1.3'!$B1416,NoSettings_v3!$A$2:$A$4612,0),MATCH('EPS 3.1.3'!Q$1,NoSettings_v3!$C$1:$AH$1,0)),"")</f>
        <v>0</v>
      </c>
      <c r="R1416" s="157">
        <f>IFERROR(INDEX(NoSettings_v3!$C$2:$AH$4612,MATCH('EPS 3.1.3'!$B1416,NoSettings_v3!$A$2:$A$4612,0),MATCH('EPS 3.1.3'!R$1,NoSettings_v3!$C$1:$AH$1,0)),"")</f>
        <v>0</v>
      </c>
      <c r="S1416" s="157">
        <f>IFERROR(INDEX(NoSettings_v3!$C$2:$AH$4612,MATCH('EPS 3.1.3'!$B1416,NoSettings_v3!$A$2:$A$4612,0),MATCH('EPS 3.1.3'!S$1,NoSettings_v3!$C$1:$AH$1,0)),"")</f>
        <v>0</v>
      </c>
      <c r="T1416" s="157">
        <f>IFERROR(INDEX(NoSettings_v3!$C$2:$AH$4612,MATCH('EPS 3.1.3'!$B1416,NoSettings_v3!$A$2:$A$4612,0),MATCH('EPS 3.1.3'!T$1,NoSettings_v3!$C$1:$AH$1,0)),"")</f>
        <v>0</v>
      </c>
      <c r="U1416" s="157">
        <f>IFERROR(INDEX(NoSettings_v3!$C$2:$AH$4612,MATCH('EPS 3.1.3'!$B1416,NoSettings_v3!$A$2:$A$4612,0),MATCH('EPS 3.1.3'!U$1,NoSettings_v3!$C$1:$AH$1,0)),"")</f>
        <v>0</v>
      </c>
      <c r="V1416" s="157">
        <f>IFERROR(INDEX(NoSettings_v3!$C$2:$AH$4612,MATCH('EPS 3.1.3'!$B1416,NoSettings_v3!$A$2:$A$4612,0),MATCH('EPS 3.1.3'!V$1,NoSettings_v3!$C$1:$AH$1,0)),"")</f>
        <v>0</v>
      </c>
      <c r="W1416" s="157">
        <f>IFERROR(INDEX(NoSettings_v3!$C$2:$AH$4612,MATCH('EPS 3.1.3'!$B1416,NoSettings_v3!$A$2:$A$4612,0),MATCH('EPS 3.1.3'!W$1,NoSettings_v3!$C$1:$AH$1,0)),"")</f>
        <v>0</v>
      </c>
      <c r="X1416" s="157">
        <f>IFERROR(INDEX(NoSettings_v3!$C$2:$AH$4612,MATCH('EPS 3.1.3'!$B1416,NoSettings_v3!$A$2:$A$4612,0),MATCH('EPS 3.1.3'!X$1,NoSettings_v3!$C$1:$AH$1,0)),"")</f>
        <v>0</v>
      </c>
      <c r="Y1416" s="157">
        <f>IFERROR(INDEX(NoSettings_v3!$C$2:$AH$4612,MATCH('EPS 3.1.3'!$B1416,NoSettings_v3!$A$2:$A$4612,0),MATCH('EPS 3.1.3'!Y$1,NoSettings_v3!$C$1:$AH$1,0)),"")</f>
        <v>0</v>
      </c>
      <c r="Z1416" s="157">
        <f>IFERROR(INDEX(NoSettings_v3!$C$2:$AH$4612,MATCH('EPS 3.1.3'!$B1416,NoSettings_v3!$A$2:$A$4612,0),MATCH('EPS 3.1.3'!Z$1,NoSettings_v3!$C$1:$AH$1,0)),"")</f>
        <v>0</v>
      </c>
      <c r="AA1416" s="157">
        <f>IFERROR(INDEX(NoSettings_v3!$C$2:$AH$4612,MATCH('EPS 3.1.3'!$B1416,NoSettings_v3!$A$2:$A$4612,0),MATCH('EPS 3.1.3'!AA$1,NoSettings_v3!$C$1:$AH$1,0)),"")</f>
        <v>0</v>
      </c>
      <c r="AB1416" s="157">
        <f>IFERROR(INDEX(NoSettings_v3!$C$2:$AH$4612,MATCH('EPS 3.1.3'!$B1416,NoSettings_v3!$A$2:$A$4612,0),MATCH('EPS 3.1.3'!AB$1,NoSettings_v3!$C$1:$AH$1,0)),"")</f>
        <v>0</v>
      </c>
      <c r="AC1416" s="157">
        <f>IFERROR(INDEX(NoSettings_v3!$C$2:$AH$4612,MATCH('EPS 3.1.3'!$B1416,NoSettings_v3!$A$2:$A$4612,0),MATCH('EPS 3.1.3'!AC$1,NoSettings_v3!$C$1:$AH$1,0)),"")</f>
        <v>0</v>
      </c>
      <c r="AD1416" s="157">
        <f>IFERROR(INDEX(NoSettings_v3!$C$2:$AH$4612,MATCH('EPS 3.1.3'!$B1416,NoSettings_v3!$A$2:$A$4612,0),MATCH('EPS 3.1.3'!AD$1,NoSettings_v3!$C$1:$AH$1,0)),"")</f>
        <v>0</v>
      </c>
      <c r="AE1416" s="157">
        <f>IFERROR(INDEX(NoSettings_v3!$C$2:$AH$4612,MATCH('EPS 3.1.3'!$B1416,NoSettings_v3!$A$2:$A$4612,0),MATCH('EPS 3.1.3'!AE$1,NoSettings_v3!$C$1:$AH$1,0)),"")</f>
        <v>0</v>
      </c>
      <c r="AF1416" s="157">
        <f>IFERROR(INDEX(NoSettings_v3!$C$2:$AH$4612,MATCH('EPS 3.1.3'!$B1416,NoSettings_v3!$A$2:$A$4612,0),MATCH('EPS 3.1.3'!AF$1,NoSettings_v3!$C$1:$AH$1,0)),"")</f>
        <v>0</v>
      </c>
      <c r="AG1416" s="157">
        <f>IFERROR(INDEX(NoSettings_v3!$C$2:$AH$4612,MATCH('EPS 3.1.3'!$B1416,NoSettings_v3!$A$2:$A$4612,0),MATCH('EPS 3.1.3'!AG$1,NoSettings_v3!$C$1:$AH$1,0)),"")</f>
        <v>0</v>
      </c>
      <c r="AH1416" s="157">
        <f>IFERROR(INDEX(NoSettings_v3!$C$2:$AH$4612,MATCH('EPS 3.1.3'!$B1416,NoSettings_v3!$A$2:$A$4612,0),MATCH('EPS 3.1.3'!AH$1,NoSettings_v3!$C$1:$AH$1,0)),"")</f>
        <v>0</v>
      </c>
      <c r="AI1416" s="157">
        <f>IFERROR(INDEX(NoSettings_v3!$C$2:$AH$4612,MATCH('EPS 3.1.3'!$B1416,NoSettings_v3!$A$2:$A$4612,0),MATCH('EPS 3.1.3'!AI$1,NoSettings_v3!$C$1:$AH$1,0)),"")</f>
        <v>0</v>
      </c>
    </row>
    <row r="1417" spans="1:35" x14ac:dyDescent="0.35">
      <c r="A1417" s="127"/>
      <c r="B1417" s="161" t="s">
        <v>2132</v>
      </c>
      <c r="C1417" s="127" t="s">
        <v>964</v>
      </c>
      <c r="D1417" s="157">
        <f>IFERROR(INDEX(NoSettings_v3!$C$2:$AH$4612,MATCH('EPS 3.1.3'!$B1417,NoSettings_v3!$A$2:$A$4612,0),MATCH('EPS 3.1.3'!D$1,NoSettings_v3!$C$1:$AH$1,0)),"")</f>
        <v>0</v>
      </c>
      <c r="E1417" s="157">
        <f>IFERROR(INDEX(NoSettings_v3!$C$2:$AH$4612,MATCH('EPS 3.1.3'!$B1417,NoSettings_v3!$A$2:$A$4612,0),MATCH('EPS 3.1.3'!E$1,NoSettings_v3!$C$1:$AH$1,0)),"")</f>
        <v>0</v>
      </c>
      <c r="F1417" s="157">
        <f>IFERROR(INDEX(NoSettings_v3!$C$2:$AH$4612,MATCH('EPS 3.1.3'!$B1417,NoSettings_v3!$A$2:$A$4612,0),MATCH('EPS 3.1.3'!F$1,NoSettings_v3!$C$1:$AH$1,0)),"")</f>
        <v>0</v>
      </c>
      <c r="G1417" s="157">
        <f>IFERROR(INDEX(NoSettings_v3!$C$2:$AH$4612,MATCH('EPS 3.1.3'!$B1417,NoSettings_v3!$A$2:$A$4612,0),MATCH('EPS 3.1.3'!G$1,NoSettings_v3!$C$1:$AH$1,0)),"")</f>
        <v>0</v>
      </c>
      <c r="H1417" s="157">
        <f>IFERROR(INDEX(NoSettings_v3!$C$2:$AH$4612,MATCH('EPS 3.1.3'!$B1417,NoSettings_v3!$A$2:$A$4612,0),MATCH('EPS 3.1.3'!H$1,NoSettings_v3!$C$1:$AH$1,0)),"")</f>
        <v>0</v>
      </c>
      <c r="I1417" s="157">
        <f>IFERROR(INDEX(NoSettings_v3!$C$2:$AH$4612,MATCH('EPS 3.1.3'!$B1417,NoSettings_v3!$A$2:$A$4612,0),MATCH('EPS 3.1.3'!I$1,NoSettings_v3!$C$1:$AH$1,0)),"")</f>
        <v>0</v>
      </c>
      <c r="J1417" s="157">
        <f>IFERROR(INDEX(NoSettings_v3!$C$2:$AH$4612,MATCH('EPS 3.1.3'!$B1417,NoSettings_v3!$A$2:$A$4612,0),MATCH('EPS 3.1.3'!J$1,NoSettings_v3!$C$1:$AH$1,0)),"")</f>
        <v>0</v>
      </c>
      <c r="K1417" s="157">
        <f>IFERROR(INDEX(NoSettings_v3!$C$2:$AH$4612,MATCH('EPS 3.1.3'!$B1417,NoSettings_v3!$A$2:$A$4612,0),MATCH('EPS 3.1.3'!K$1,NoSettings_v3!$C$1:$AH$1,0)),"")</f>
        <v>0</v>
      </c>
      <c r="L1417" s="157">
        <f>IFERROR(INDEX(NoSettings_v3!$C$2:$AH$4612,MATCH('EPS 3.1.3'!$B1417,NoSettings_v3!$A$2:$A$4612,0),MATCH('EPS 3.1.3'!L$1,NoSettings_v3!$C$1:$AH$1,0)),"")</f>
        <v>0</v>
      </c>
      <c r="M1417" s="157">
        <f>IFERROR(INDEX(NoSettings_v3!$C$2:$AH$4612,MATCH('EPS 3.1.3'!$B1417,NoSettings_v3!$A$2:$A$4612,0),MATCH('EPS 3.1.3'!M$1,NoSettings_v3!$C$1:$AH$1,0)),"")</f>
        <v>0</v>
      </c>
      <c r="N1417" s="157">
        <f>IFERROR(INDEX(NoSettings_v3!$C$2:$AH$4612,MATCH('EPS 3.1.3'!$B1417,NoSettings_v3!$A$2:$A$4612,0),MATCH('EPS 3.1.3'!N$1,NoSettings_v3!$C$1:$AH$1,0)),"")</f>
        <v>0</v>
      </c>
      <c r="O1417" s="157">
        <f>IFERROR(INDEX(NoSettings_v3!$C$2:$AH$4612,MATCH('EPS 3.1.3'!$B1417,NoSettings_v3!$A$2:$A$4612,0),MATCH('EPS 3.1.3'!O$1,NoSettings_v3!$C$1:$AH$1,0)),"")</f>
        <v>0</v>
      </c>
      <c r="P1417" s="157">
        <f>IFERROR(INDEX(NoSettings_v3!$C$2:$AH$4612,MATCH('EPS 3.1.3'!$B1417,NoSettings_v3!$A$2:$A$4612,0),MATCH('EPS 3.1.3'!P$1,NoSettings_v3!$C$1:$AH$1,0)),"")</f>
        <v>0</v>
      </c>
      <c r="Q1417" s="157">
        <f>IFERROR(INDEX(NoSettings_v3!$C$2:$AH$4612,MATCH('EPS 3.1.3'!$B1417,NoSettings_v3!$A$2:$A$4612,0),MATCH('EPS 3.1.3'!Q$1,NoSettings_v3!$C$1:$AH$1,0)),"")</f>
        <v>0</v>
      </c>
      <c r="R1417" s="157">
        <f>IFERROR(INDEX(NoSettings_v3!$C$2:$AH$4612,MATCH('EPS 3.1.3'!$B1417,NoSettings_v3!$A$2:$A$4612,0),MATCH('EPS 3.1.3'!R$1,NoSettings_v3!$C$1:$AH$1,0)),"")</f>
        <v>0</v>
      </c>
      <c r="S1417" s="157">
        <f>IFERROR(INDEX(NoSettings_v3!$C$2:$AH$4612,MATCH('EPS 3.1.3'!$B1417,NoSettings_v3!$A$2:$A$4612,0),MATCH('EPS 3.1.3'!S$1,NoSettings_v3!$C$1:$AH$1,0)),"")</f>
        <v>0</v>
      </c>
      <c r="T1417" s="157">
        <f>IFERROR(INDEX(NoSettings_v3!$C$2:$AH$4612,MATCH('EPS 3.1.3'!$B1417,NoSettings_v3!$A$2:$A$4612,0),MATCH('EPS 3.1.3'!T$1,NoSettings_v3!$C$1:$AH$1,0)),"")</f>
        <v>0</v>
      </c>
      <c r="U1417" s="157">
        <f>IFERROR(INDEX(NoSettings_v3!$C$2:$AH$4612,MATCH('EPS 3.1.3'!$B1417,NoSettings_v3!$A$2:$A$4612,0),MATCH('EPS 3.1.3'!U$1,NoSettings_v3!$C$1:$AH$1,0)),"")</f>
        <v>0</v>
      </c>
      <c r="V1417" s="157">
        <f>IFERROR(INDEX(NoSettings_v3!$C$2:$AH$4612,MATCH('EPS 3.1.3'!$B1417,NoSettings_v3!$A$2:$A$4612,0),MATCH('EPS 3.1.3'!V$1,NoSettings_v3!$C$1:$AH$1,0)),"")</f>
        <v>0</v>
      </c>
      <c r="W1417" s="157">
        <f>IFERROR(INDEX(NoSettings_v3!$C$2:$AH$4612,MATCH('EPS 3.1.3'!$B1417,NoSettings_v3!$A$2:$A$4612,0),MATCH('EPS 3.1.3'!W$1,NoSettings_v3!$C$1:$AH$1,0)),"")</f>
        <v>0</v>
      </c>
      <c r="X1417" s="157">
        <f>IFERROR(INDEX(NoSettings_v3!$C$2:$AH$4612,MATCH('EPS 3.1.3'!$B1417,NoSettings_v3!$A$2:$A$4612,0),MATCH('EPS 3.1.3'!X$1,NoSettings_v3!$C$1:$AH$1,0)),"")</f>
        <v>0</v>
      </c>
      <c r="Y1417" s="157">
        <f>IFERROR(INDEX(NoSettings_v3!$C$2:$AH$4612,MATCH('EPS 3.1.3'!$B1417,NoSettings_v3!$A$2:$A$4612,0),MATCH('EPS 3.1.3'!Y$1,NoSettings_v3!$C$1:$AH$1,0)),"")</f>
        <v>0</v>
      </c>
      <c r="Z1417" s="157">
        <f>IFERROR(INDEX(NoSettings_v3!$C$2:$AH$4612,MATCH('EPS 3.1.3'!$B1417,NoSettings_v3!$A$2:$A$4612,0),MATCH('EPS 3.1.3'!Z$1,NoSettings_v3!$C$1:$AH$1,0)),"")</f>
        <v>0</v>
      </c>
      <c r="AA1417" s="157">
        <f>IFERROR(INDEX(NoSettings_v3!$C$2:$AH$4612,MATCH('EPS 3.1.3'!$B1417,NoSettings_v3!$A$2:$A$4612,0),MATCH('EPS 3.1.3'!AA$1,NoSettings_v3!$C$1:$AH$1,0)),"")</f>
        <v>0</v>
      </c>
      <c r="AB1417" s="157">
        <f>IFERROR(INDEX(NoSettings_v3!$C$2:$AH$4612,MATCH('EPS 3.1.3'!$B1417,NoSettings_v3!$A$2:$A$4612,0),MATCH('EPS 3.1.3'!AB$1,NoSettings_v3!$C$1:$AH$1,0)),"")</f>
        <v>0</v>
      </c>
      <c r="AC1417" s="157">
        <f>IFERROR(INDEX(NoSettings_v3!$C$2:$AH$4612,MATCH('EPS 3.1.3'!$B1417,NoSettings_v3!$A$2:$A$4612,0),MATCH('EPS 3.1.3'!AC$1,NoSettings_v3!$C$1:$AH$1,0)),"")</f>
        <v>0</v>
      </c>
      <c r="AD1417" s="157">
        <f>IFERROR(INDEX(NoSettings_v3!$C$2:$AH$4612,MATCH('EPS 3.1.3'!$B1417,NoSettings_v3!$A$2:$A$4612,0),MATCH('EPS 3.1.3'!AD$1,NoSettings_v3!$C$1:$AH$1,0)),"")</f>
        <v>0</v>
      </c>
      <c r="AE1417" s="157">
        <f>IFERROR(INDEX(NoSettings_v3!$C$2:$AH$4612,MATCH('EPS 3.1.3'!$B1417,NoSettings_v3!$A$2:$A$4612,0),MATCH('EPS 3.1.3'!AE$1,NoSettings_v3!$C$1:$AH$1,0)),"")</f>
        <v>0</v>
      </c>
      <c r="AF1417" s="157">
        <f>IFERROR(INDEX(NoSettings_v3!$C$2:$AH$4612,MATCH('EPS 3.1.3'!$B1417,NoSettings_v3!$A$2:$A$4612,0),MATCH('EPS 3.1.3'!AF$1,NoSettings_v3!$C$1:$AH$1,0)),"")</f>
        <v>0</v>
      </c>
      <c r="AG1417" s="157">
        <f>IFERROR(INDEX(NoSettings_v3!$C$2:$AH$4612,MATCH('EPS 3.1.3'!$B1417,NoSettings_v3!$A$2:$A$4612,0),MATCH('EPS 3.1.3'!AG$1,NoSettings_v3!$C$1:$AH$1,0)),"")</f>
        <v>0</v>
      </c>
      <c r="AH1417" s="157">
        <f>IFERROR(INDEX(NoSettings_v3!$C$2:$AH$4612,MATCH('EPS 3.1.3'!$B1417,NoSettings_v3!$A$2:$A$4612,0),MATCH('EPS 3.1.3'!AH$1,NoSettings_v3!$C$1:$AH$1,0)),"")</f>
        <v>0</v>
      </c>
      <c r="AI1417" s="157">
        <f>IFERROR(INDEX(NoSettings_v3!$C$2:$AH$4612,MATCH('EPS 3.1.3'!$B1417,NoSettings_v3!$A$2:$A$4612,0),MATCH('EPS 3.1.3'!AI$1,NoSettings_v3!$C$1:$AH$1,0)),"")</f>
        <v>0</v>
      </c>
    </row>
    <row r="1418" spans="1:35" x14ac:dyDescent="0.35">
      <c r="A1418" s="127"/>
      <c r="B1418" s="161" t="s">
        <v>2133</v>
      </c>
      <c r="C1418" s="127" t="s">
        <v>964</v>
      </c>
      <c r="D1418" s="157">
        <f>IFERROR(INDEX(NoSettings_v3!$C$2:$AH$4612,MATCH('EPS 3.1.3'!$B1418,NoSettings_v3!$A$2:$A$4612,0),MATCH('EPS 3.1.3'!D$1,NoSettings_v3!$C$1:$AH$1,0)),"")</f>
        <v>0</v>
      </c>
      <c r="E1418" s="157">
        <f>IFERROR(INDEX(NoSettings_v3!$C$2:$AH$4612,MATCH('EPS 3.1.3'!$B1418,NoSettings_v3!$A$2:$A$4612,0),MATCH('EPS 3.1.3'!E$1,NoSettings_v3!$C$1:$AH$1,0)),"")</f>
        <v>0</v>
      </c>
      <c r="F1418" s="157">
        <f>IFERROR(INDEX(NoSettings_v3!$C$2:$AH$4612,MATCH('EPS 3.1.3'!$B1418,NoSettings_v3!$A$2:$A$4612,0),MATCH('EPS 3.1.3'!F$1,NoSettings_v3!$C$1:$AH$1,0)),"")</f>
        <v>0</v>
      </c>
      <c r="G1418" s="157">
        <f>IFERROR(INDEX(NoSettings_v3!$C$2:$AH$4612,MATCH('EPS 3.1.3'!$B1418,NoSettings_v3!$A$2:$A$4612,0),MATCH('EPS 3.1.3'!G$1,NoSettings_v3!$C$1:$AH$1,0)),"")</f>
        <v>0</v>
      </c>
      <c r="H1418" s="157">
        <f>IFERROR(INDEX(NoSettings_v3!$C$2:$AH$4612,MATCH('EPS 3.1.3'!$B1418,NoSettings_v3!$A$2:$A$4612,0),MATCH('EPS 3.1.3'!H$1,NoSettings_v3!$C$1:$AH$1,0)),"")</f>
        <v>0</v>
      </c>
      <c r="I1418" s="157">
        <f>IFERROR(INDEX(NoSettings_v3!$C$2:$AH$4612,MATCH('EPS 3.1.3'!$B1418,NoSettings_v3!$A$2:$A$4612,0),MATCH('EPS 3.1.3'!I$1,NoSettings_v3!$C$1:$AH$1,0)),"")</f>
        <v>0</v>
      </c>
      <c r="J1418" s="157">
        <f>IFERROR(INDEX(NoSettings_v3!$C$2:$AH$4612,MATCH('EPS 3.1.3'!$B1418,NoSettings_v3!$A$2:$A$4612,0),MATCH('EPS 3.1.3'!J$1,NoSettings_v3!$C$1:$AH$1,0)),"")</f>
        <v>0</v>
      </c>
      <c r="K1418" s="157">
        <f>IFERROR(INDEX(NoSettings_v3!$C$2:$AH$4612,MATCH('EPS 3.1.3'!$B1418,NoSettings_v3!$A$2:$A$4612,0),MATCH('EPS 3.1.3'!K$1,NoSettings_v3!$C$1:$AH$1,0)),"")</f>
        <v>0</v>
      </c>
      <c r="L1418" s="157">
        <f>IFERROR(INDEX(NoSettings_v3!$C$2:$AH$4612,MATCH('EPS 3.1.3'!$B1418,NoSettings_v3!$A$2:$A$4612,0),MATCH('EPS 3.1.3'!L$1,NoSettings_v3!$C$1:$AH$1,0)),"")</f>
        <v>0</v>
      </c>
      <c r="M1418" s="157">
        <f>IFERROR(INDEX(NoSettings_v3!$C$2:$AH$4612,MATCH('EPS 3.1.3'!$B1418,NoSettings_v3!$A$2:$A$4612,0),MATCH('EPS 3.1.3'!M$1,NoSettings_v3!$C$1:$AH$1,0)),"")</f>
        <v>0</v>
      </c>
      <c r="N1418" s="157">
        <f>IFERROR(INDEX(NoSettings_v3!$C$2:$AH$4612,MATCH('EPS 3.1.3'!$B1418,NoSettings_v3!$A$2:$A$4612,0),MATCH('EPS 3.1.3'!N$1,NoSettings_v3!$C$1:$AH$1,0)),"")</f>
        <v>0</v>
      </c>
      <c r="O1418" s="157">
        <f>IFERROR(INDEX(NoSettings_v3!$C$2:$AH$4612,MATCH('EPS 3.1.3'!$B1418,NoSettings_v3!$A$2:$A$4612,0),MATCH('EPS 3.1.3'!O$1,NoSettings_v3!$C$1:$AH$1,0)),"")</f>
        <v>0</v>
      </c>
      <c r="P1418" s="157">
        <f>IFERROR(INDEX(NoSettings_v3!$C$2:$AH$4612,MATCH('EPS 3.1.3'!$B1418,NoSettings_v3!$A$2:$A$4612,0),MATCH('EPS 3.1.3'!P$1,NoSettings_v3!$C$1:$AH$1,0)),"")</f>
        <v>0</v>
      </c>
      <c r="Q1418" s="157">
        <f>IFERROR(INDEX(NoSettings_v3!$C$2:$AH$4612,MATCH('EPS 3.1.3'!$B1418,NoSettings_v3!$A$2:$A$4612,0),MATCH('EPS 3.1.3'!Q$1,NoSettings_v3!$C$1:$AH$1,0)),"")</f>
        <v>0</v>
      </c>
      <c r="R1418" s="157">
        <f>IFERROR(INDEX(NoSettings_v3!$C$2:$AH$4612,MATCH('EPS 3.1.3'!$B1418,NoSettings_v3!$A$2:$A$4612,0),MATCH('EPS 3.1.3'!R$1,NoSettings_v3!$C$1:$AH$1,0)),"")</f>
        <v>0</v>
      </c>
      <c r="S1418" s="157">
        <f>IFERROR(INDEX(NoSettings_v3!$C$2:$AH$4612,MATCH('EPS 3.1.3'!$B1418,NoSettings_v3!$A$2:$A$4612,0),MATCH('EPS 3.1.3'!S$1,NoSettings_v3!$C$1:$AH$1,0)),"")</f>
        <v>0</v>
      </c>
      <c r="T1418" s="157">
        <f>IFERROR(INDEX(NoSettings_v3!$C$2:$AH$4612,MATCH('EPS 3.1.3'!$B1418,NoSettings_v3!$A$2:$A$4612,0),MATCH('EPS 3.1.3'!T$1,NoSettings_v3!$C$1:$AH$1,0)),"")</f>
        <v>0</v>
      </c>
      <c r="U1418" s="157">
        <f>IFERROR(INDEX(NoSettings_v3!$C$2:$AH$4612,MATCH('EPS 3.1.3'!$B1418,NoSettings_v3!$A$2:$A$4612,0),MATCH('EPS 3.1.3'!U$1,NoSettings_v3!$C$1:$AH$1,0)),"")</f>
        <v>0</v>
      </c>
      <c r="V1418" s="157">
        <f>IFERROR(INDEX(NoSettings_v3!$C$2:$AH$4612,MATCH('EPS 3.1.3'!$B1418,NoSettings_v3!$A$2:$A$4612,0),MATCH('EPS 3.1.3'!V$1,NoSettings_v3!$C$1:$AH$1,0)),"")</f>
        <v>0</v>
      </c>
      <c r="W1418" s="157">
        <f>IFERROR(INDEX(NoSettings_v3!$C$2:$AH$4612,MATCH('EPS 3.1.3'!$B1418,NoSettings_v3!$A$2:$A$4612,0),MATCH('EPS 3.1.3'!W$1,NoSettings_v3!$C$1:$AH$1,0)),"")</f>
        <v>0</v>
      </c>
      <c r="X1418" s="157">
        <f>IFERROR(INDEX(NoSettings_v3!$C$2:$AH$4612,MATCH('EPS 3.1.3'!$B1418,NoSettings_v3!$A$2:$A$4612,0),MATCH('EPS 3.1.3'!X$1,NoSettings_v3!$C$1:$AH$1,0)),"")</f>
        <v>0</v>
      </c>
      <c r="Y1418" s="157">
        <f>IFERROR(INDEX(NoSettings_v3!$C$2:$AH$4612,MATCH('EPS 3.1.3'!$B1418,NoSettings_v3!$A$2:$A$4612,0),MATCH('EPS 3.1.3'!Y$1,NoSettings_v3!$C$1:$AH$1,0)),"")</f>
        <v>0</v>
      </c>
      <c r="Z1418" s="157">
        <f>IFERROR(INDEX(NoSettings_v3!$C$2:$AH$4612,MATCH('EPS 3.1.3'!$B1418,NoSettings_v3!$A$2:$A$4612,0),MATCH('EPS 3.1.3'!Z$1,NoSettings_v3!$C$1:$AH$1,0)),"")</f>
        <v>0</v>
      </c>
      <c r="AA1418" s="157">
        <f>IFERROR(INDEX(NoSettings_v3!$C$2:$AH$4612,MATCH('EPS 3.1.3'!$B1418,NoSettings_v3!$A$2:$A$4612,0),MATCH('EPS 3.1.3'!AA$1,NoSettings_v3!$C$1:$AH$1,0)),"")</f>
        <v>0</v>
      </c>
      <c r="AB1418" s="157">
        <f>IFERROR(INDEX(NoSettings_v3!$C$2:$AH$4612,MATCH('EPS 3.1.3'!$B1418,NoSettings_v3!$A$2:$A$4612,0),MATCH('EPS 3.1.3'!AB$1,NoSettings_v3!$C$1:$AH$1,0)),"")</f>
        <v>0</v>
      </c>
      <c r="AC1418" s="157">
        <f>IFERROR(INDEX(NoSettings_v3!$C$2:$AH$4612,MATCH('EPS 3.1.3'!$B1418,NoSettings_v3!$A$2:$A$4612,0),MATCH('EPS 3.1.3'!AC$1,NoSettings_v3!$C$1:$AH$1,0)),"")</f>
        <v>0</v>
      </c>
      <c r="AD1418" s="157">
        <f>IFERROR(INDEX(NoSettings_v3!$C$2:$AH$4612,MATCH('EPS 3.1.3'!$B1418,NoSettings_v3!$A$2:$A$4612,0),MATCH('EPS 3.1.3'!AD$1,NoSettings_v3!$C$1:$AH$1,0)),"")</f>
        <v>0</v>
      </c>
      <c r="AE1418" s="157">
        <f>IFERROR(INDEX(NoSettings_v3!$C$2:$AH$4612,MATCH('EPS 3.1.3'!$B1418,NoSettings_v3!$A$2:$A$4612,0),MATCH('EPS 3.1.3'!AE$1,NoSettings_v3!$C$1:$AH$1,0)),"")</f>
        <v>0</v>
      </c>
      <c r="AF1418" s="157">
        <f>IFERROR(INDEX(NoSettings_v3!$C$2:$AH$4612,MATCH('EPS 3.1.3'!$B1418,NoSettings_v3!$A$2:$A$4612,0),MATCH('EPS 3.1.3'!AF$1,NoSettings_v3!$C$1:$AH$1,0)),"")</f>
        <v>0</v>
      </c>
      <c r="AG1418" s="157">
        <f>IFERROR(INDEX(NoSettings_v3!$C$2:$AH$4612,MATCH('EPS 3.1.3'!$B1418,NoSettings_v3!$A$2:$A$4612,0),MATCH('EPS 3.1.3'!AG$1,NoSettings_v3!$C$1:$AH$1,0)),"")</f>
        <v>0</v>
      </c>
      <c r="AH1418" s="157">
        <f>IFERROR(INDEX(NoSettings_v3!$C$2:$AH$4612,MATCH('EPS 3.1.3'!$B1418,NoSettings_v3!$A$2:$A$4612,0),MATCH('EPS 3.1.3'!AH$1,NoSettings_v3!$C$1:$AH$1,0)),"")</f>
        <v>0</v>
      </c>
      <c r="AI1418" s="157">
        <f>IFERROR(INDEX(NoSettings_v3!$C$2:$AH$4612,MATCH('EPS 3.1.3'!$B1418,NoSettings_v3!$A$2:$A$4612,0),MATCH('EPS 3.1.3'!AI$1,NoSettings_v3!$C$1:$AH$1,0)),"")</f>
        <v>0</v>
      </c>
    </row>
    <row r="1419" spans="1:35" x14ac:dyDescent="0.35">
      <c r="A1419" s="127"/>
      <c r="B1419" s="161" t="s">
        <v>2134</v>
      </c>
      <c r="C1419" s="127" t="s">
        <v>964</v>
      </c>
      <c r="D1419" s="157">
        <f>IFERROR(INDEX(NoSettings_v3!$C$2:$AH$4612,MATCH('EPS 3.1.3'!$B1419,NoSettings_v3!$A$2:$A$4612,0),MATCH('EPS 3.1.3'!D$1,NoSettings_v3!$C$1:$AH$1,0)),"")</f>
        <v>0</v>
      </c>
      <c r="E1419" s="157">
        <f>IFERROR(INDEX(NoSettings_v3!$C$2:$AH$4612,MATCH('EPS 3.1.3'!$B1419,NoSettings_v3!$A$2:$A$4612,0),MATCH('EPS 3.1.3'!E$1,NoSettings_v3!$C$1:$AH$1,0)),"")</f>
        <v>0</v>
      </c>
      <c r="F1419" s="157">
        <f>IFERROR(INDEX(NoSettings_v3!$C$2:$AH$4612,MATCH('EPS 3.1.3'!$B1419,NoSettings_v3!$A$2:$A$4612,0),MATCH('EPS 3.1.3'!F$1,NoSettings_v3!$C$1:$AH$1,0)),"")</f>
        <v>0</v>
      </c>
      <c r="G1419" s="157">
        <f>IFERROR(INDEX(NoSettings_v3!$C$2:$AH$4612,MATCH('EPS 3.1.3'!$B1419,NoSettings_v3!$A$2:$A$4612,0),MATCH('EPS 3.1.3'!G$1,NoSettings_v3!$C$1:$AH$1,0)),"")</f>
        <v>0</v>
      </c>
      <c r="H1419" s="157">
        <f>IFERROR(INDEX(NoSettings_v3!$C$2:$AH$4612,MATCH('EPS 3.1.3'!$B1419,NoSettings_v3!$A$2:$A$4612,0),MATCH('EPS 3.1.3'!H$1,NoSettings_v3!$C$1:$AH$1,0)),"")</f>
        <v>0</v>
      </c>
      <c r="I1419" s="157">
        <f>IFERROR(INDEX(NoSettings_v3!$C$2:$AH$4612,MATCH('EPS 3.1.3'!$B1419,NoSettings_v3!$A$2:$A$4612,0),MATCH('EPS 3.1.3'!I$1,NoSettings_v3!$C$1:$AH$1,0)),"")</f>
        <v>0</v>
      </c>
      <c r="J1419" s="157">
        <f>IFERROR(INDEX(NoSettings_v3!$C$2:$AH$4612,MATCH('EPS 3.1.3'!$B1419,NoSettings_v3!$A$2:$A$4612,0),MATCH('EPS 3.1.3'!J$1,NoSettings_v3!$C$1:$AH$1,0)),"")</f>
        <v>0</v>
      </c>
      <c r="K1419" s="157">
        <f>IFERROR(INDEX(NoSettings_v3!$C$2:$AH$4612,MATCH('EPS 3.1.3'!$B1419,NoSettings_v3!$A$2:$A$4612,0),MATCH('EPS 3.1.3'!K$1,NoSettings_v3!$C$1:$AH$1,0)),"")</f>
        <v>0</v>
      </c>
      <c r="L1419" s="157">
        <f>IFERROR(INDEX(NoSettings_v3!$C$2:$AH$4612,MATCH('EPS 3.1.3'!$B1419,NoSettings_v3!$A$2:$A$4612,0),MATCH('EPS 3.1.3'!L$1,NoSettings_v3!$C$1:$AH$1,0)),"")</f>
        <v>0</v>
      </c>
      <c r="M1419" s="157">
        <f>IFERROR(INDEX(NoSettings_v3!$C$2:$AH$4612,MATCH('EPS 3.1.3'!$B1419,NoSettings_v3!$A$2:$A$4612,0),MATCH('EPS 3.1.3'!M$1,NoSettings_v3!$C$1:$AH$1,0)),"")</f>
        <v>0</v>
      </c>
      <c r="N1419" s="157">
        <f>IFERROR(INDEX(NoSettings_v3!$C$2:$AH$4612,MATCH('EPS 3.1.3'!$B1419,NoSettings_v3!$A$2:$A$4612,0),MATCH('EPS 3.1.3'!N$1,NoSettings_v3!$C$1:$AH$1,0)),"")</f>
        <v>0</v>
      </c>
      <c r="O1419" s="157">
        <f>IFERROR(INDEX(NoSettings_v3!$C$2:$AH$4612,MATCH('EPS 3.1.3'!$B1419,NoSettings_v3!$A$2:$A$4612,0),MATCH('EPS 3.1.3'!O$1,NoSettings_v3!$C$1:$AH$1,0)),"")</f>
        <v>0</v>
      </c>
      <c r="P1419" s="157">
        <f>IFERROR(INDEX(NoSettings_v3!$C$2:$AH$4612,MATCH('EPS 3.1.3'!$B1419,NoSettings_v3!$A$2:$A$4612,0),MATCH('EPS 3.1.3'!P$1,NoSettings_v3!$C$1:$AH$1,0)),"")</f>
        <v>0</v>
      </c>
      <c r="Q1419" s="157">
        <f>IFERROR(INDEX(NoSettings_v3!$C$2:$AH$4612,MATCH('EPS 3.1.3'!$B1419,NoSettings_v3!$A$2:$A$4612,0),MATCH('EPS 3.1.3'!Q$1,NoSettings_v3!$C$1:$AH$1,0)),"")</f>
        <v>0</v>
      </c>
      <c r="R1419" s="157">
        <f>IFERROR(INDEX(NoSettings_v3!$C$2:$AH$4612,MATCH('EPS 3.1.3'!$B1419,NoSettings_v3!$A$2:$A$4612,0),MATCH('EPS 3.1.3'!R$1,NoSettings_v3!$C$1:$AH$1,0)),"")</f>
        <v>0</v>
      </c>
      <c r="S1419" s="157">
        <f>IFERROR(INDEX(NoSettings_v3!$C$2:$AH$4612,MATCH('EPS 3.1.3'!$B1419,NoSettings_v3!$A$2:$A$4612,0),MATCH('EPS 3.1.3'!S$1,NoSettings_v3!$C$1:$AH$1,0)),"")</f>
        <v>0</v>
      </c>
      <c r="T1419" s="157">
        <f>IFERROR(INDEX(NoSettings_v3!$C$2:$AH$4612,MATCH('EPS 3.1.3'!$B1419,NoSettings_v3!$A$2:$A$4612,0),MATCH('EPS 3.1.3'!T$1,NoSettings_v3!$C$1:$AH$1,0)),"")</f>
        <v>0</v>
      </c>
      <c r="U1419" s="157">
        <f>IFERROR(INDEX(NoSettings_v3!$C$2:$AH$4612,MATCH('EPS 3.1.3'!$B1419,NoSettings_v3!$A$2:$A$4612,0),MATCH('EPS 3.1.3'!U$1,NoSettings_v3!$C$1:$AH$1,0)),"")</f>
        <v>0</v>
      </c>
      <c r="V1419" s="157">
        <f>IFERROR(INDEX(NoSettings_v3!$C$2:$AH$4612,MATCH('EPS 3.1.3'!$B1419,NoSettings_v3!$A$2:$A$4612,0),MATCH('EPS 3.1.3'!V$1,NoSettings_v3!$C$1:$AH$1,0)),"")</f>
        <v>0</v>
      </c>
      <c r="W1419" s="157">
        <f>IFERROR(INDEX(NoSettings_v3!$C$2:$AH$4612,MATCH('EPS 3.1.3'!$B1419,NoSettings_v3!$A$2:$A$4612,0),MATCH('EPS 3.1.3'!W$1,NoSettings_v3!$C$1:$AH$1,0)),"")</f>
        <v>0</v>
      </c>
      <c r="X1419" s="157">
        <f>IFERROR(INDEX(NoSettings_v3!$C$2:$AH$4612,MATCH('EPS 3.1.3'!$B1419,NoSettings_v3!$A$2:$A$4612,0),MATCH('EPS 3.1.3'!X$1,NoSettings_v3!$C$1:$AH$1,0)),"")</f>
        <v>0</v>
      </c>
      <c r="Y1419" s="157">
        <f>IFERROR(INDEX(NoSettings_v3!$C$2:$AH$4612,MATCH('EPS 3.1.3'!$B1419,NoSettings_v3!$A$2:$A$4612,0),MATCH('EPS 3.1.3'!Y$1,NoSettings_v3!$C$1:$AH$1,0)),"")</f>
        <v>0</v>
      </c>
      <c r="Z1419" s="157">
        <f>IFERROR(INDEX(NoSettings_v3!$C$2:$AH$4612,MATCH('EPS 3.1.3'!$B1419,NoSettings_v3!$A$2:$A$4612,0),MATCH('EPS 3.1.3'!Z$1,NoSettings_v3!$C$1:$AH$1,0)),"")</f>
        <v>0</v>
      </c>
      <c r="AA1419" s="157">
        <f>IFERROR(INDEX(NoSettings_v3!$C$2:$AH$4612,MATCH('EPS 3.1.3'!$B1419,NoSettings_v3!$A$2:$A$4612,0),MATCH('EPS 3.1.3'!AA$1,NoSettings_v3!$C$1:$AH$1,0)),"")</f>
        <v>0</v>
      </c>
      <c r="AB1419" s="157">
        <f>IFERROR(INDEX(NoSettings_v3!$C$2:$AH$4612,MATCH('EPS 3.1.3'!$B1419,NoSettings_v3!$A$2:$A$4612,0),MATCH('EPS 3.1.3'!AB$1,NoSettings_v3!$C$1:$AH$1,0)),"")</f>
        <v>0</v>
      </c>
      <c r="AC1419" s="157">
        <f>IFERROR(INDEX(NoSettings_v3!$C$2:$AH$4612,MATCH('EPS 3.1.3'!$B1419,NoSettings_v3!$A$2:$A$4612,0),MATCH('EPS 3.1.3'!AC$1,NoSettings_v3!$C$1:$AH$1,0)),"")</f>
        <v>0</v>
      </c>
      <c r="AD1419" s="157">
        <f>IFERROR(INDEX(NoSettings_v3!$C$2:$AH$4612,MATCH('EPS 3.1.3'!$B1419,NoSettings_v3!$A$2:$A$4612,0),MATCH('EPS 3.1.3'!AD$1,NoSettings_v3!$C$1:$AH$1,0)),"")</f>
        <v>0</v>
      </c>
      <c r="AE1419" s="157">
        <f>IFERROR(INDEX(NoSettings_v3!$C$2:$AH$4612,MATCH('EPS 3.1.3'!$B1419,NoSettings_v3!$A$2:$A$4612,0),MATCH('EPS 3.1.3'!AE$1,NoSettings_v3!$C$1:$AH$1,0)),"")</f>
        <v>0</v>
      </c>
      <c r="AF1419" s="157">
        <f>IFERROR(INDEX(NoSettings_v3!$C$2:$AH$4612,MATCH('EPS 3.1.3'!$B1419,NoSettings_v3!$A$2:$A$4612,0),MATCH('EPS 3.1.3'!AF$1,NoSettings_v3!$C$1:$AH$1,0)),"")</f>
        <v>0</v>
      </c>
      <c r="AG1419" s="157">
        <f>IFERROR(INDEX(NoSettings_v3!$C$2:$AH$4612,MATCH('EPS 3.1.3'!$B1419,NoSettings_v3!$A$2:$A$4612,0),MATCH('EPS 3.1.3'!AG$1,NoSettings_v3!$C$1:$AH$1,0)),"")</f>
        <v>0</v>
      </c>
      <c r="AH1419" s="157">
        <f>IFERROR(INDEX(NoSettings_v3!$C$2:$AH$4612,MATCH('EPS 3.1.3'!$B1419,NoSettings_v3!$A$2:$A$4612,0),MATCH('EPS 3.1.3'!AH$1,NoSettings_v3!$C$1:$AH$1,0)),"")</f>
        <v>0</v>
      </c>
      <c r="AI1419" s="157">
        <f>IFERROR(INDEX(NoSettings_v3!$C$2:$AH$4612,MATCH('EPS 3.1.3'!$B1419,NoSettings_v3!$A$2:$A$4612,0),MATCH('EPS 3.1.3'!AI$1,NoSettings_v3!$C$1:$AH$1,0)),"")</f>
        <v>0</v>
      </c>
    </row>
    <row r="1420" spans="1:35" x14ac:dyDescent="0.35">
      <c r="A1420" s="127"/>
      <c r="B1420" s="161" t="s">
        <v>2135</v>
      </c>
      <c r="C1420" s="127" t="s">
        <v>964</v>
      </c>
      <c r="D1420" s="157">
        <f>IFERROR(INDEX(NoSettings_v3!$C$2:$AH$4612,MATCH('EPS 3.1.3'!$B1420,NoSettings_v3!$A$2:$A$4612,0),MATCH('EPS 3.1.3'!D$1,NoSettings_v3!$C$1:$AH$1,0)),"")</f>
        <v>0</v>
      </c>
      <c r="E1420" s="157">
        <f>IFERROR(INDEX(NoSettings_v3!$C$2:$AH$4612,MATCH('EPS 3.1.3'!$B1420,NoSettings_v3!$A$2:$A$4612,0),MATCH('EPS 3.1.3'!E$1,NoSettings_v3!$C$1:$AH$1,0)),"")</f>
        <v>0</v>
      </c>
      <c r="F1420" s="157">
        <f>IFERROR(INDEX(NoSettings_v3!$C$2:$AH$4612,MATCH('EPS 3.1.3'!$B1420,NoSettings_v3!$A$2:$A$4612,0),MATCH('EPS 3.1.3'!F$1,NoSettings_v3!$C$1:$AH$1,0)),"")</f>
        <v>0</v>
      </c>
      <c r="G1420" s="157">
        <f>IFERROR(INDEX(NoSettings_v3!$C$2:$AH$4612,MATCH('EPS 3.1.3'!$B1420,NoSettings_v3!$A$2:$A$4612,0),MATCH('EPS 3.1.3'!G$1,NoSettings_v3!$C$1:$AH$1,0)),"")</f>
        <v>0</v>
      </c>
      <c r="H1420" s="157">
        <f>IFERROR(INDEX(NoSettings_v3!$C$2:$AH$4612,MATCH('EPS 3.1.3'!$B1420,NoSettings_v3!$A$2:$A$4612,0),MATCH('EPS 3.1.3'!H$1,NoSettings_v3!$C$1:$AH$1,0)),"")</f>
        <v>0</v>
      </c>
      <c r="I1420" s="157">
        <f>IFERROR(INDEX(NoSettings_v3!$C$2:$AH$4612,MATCH('EPS 3.1.3'!$B1420,NoSettings_v3!$A$2:$A$4612,0),MATCH('EPS 3.1.3'!I$1,NoSettings_v3!$C$1:$AH$1,0)),"")</f>
        <v>0</v>
      </c>
      <c r="J1420" s="157">
        <f>IFERROR(INDEX(NoSettings_v3!$C$2:$AH$4612,MATCH('EPS 3.1.3'!$B1420,NoSettings_v3!$A$2:$A$4612,0),MATCH('EPS 3.1.3'!J$1,NoSettings_v3!$C$1:$AH$1,0)),"")</f>
        <v>0</v>
      </c>
      <c r="K1420" s="157">
        <f>IFERROR(INDEX(NoSettings_v3!$C$2:$AH$4612,MATCH('EPS 3.1.3'!$B1420,NoSettings_v3!$A$2:$A$4612,0),MATCH('EPS 3.1.3'!K$1,NoSettings_v3!$C$1:$AH$1,0)),"")</f>
        <v>0</v>
      </c>
      <c r="L1420" s="157">
        <f>IFERROR(INDEX(NoSettings_v3!$C$2:$AH$4612,MATCH('EPS 3.1.3'!$B1420,NoSettings_v3!$A$2:$A$4612,0),MATCH('EPS 3.1.3'!L$1,NoSettings_v3!$C$1:$AH$1,0)),"")</f>
        <v>0</v>
      </c>
      <c r="M1420" s="157">
        <f>IFERROR(INDEX(NoSettings_v3!$C$2:$AH$4612,MATCH('EPS 3.1.3'!$B1420,NoSettings_v3!$A$2:$A$4612,0),MATCH('EPS 3.1.3'!M$1,NoSettings_v3!$C$1:$AH$1,0)),"")</f>
        <v>0</v>
      </c>
      <c r="N1420" s="157">
        <f>IFERROR(INDEX(NoSettings_v3!$C$2:$AH$4612,MATCH('EPS 3.1.3'!$B1420,NoSettings_v3!$A$2:$A$4612,0),MATCH('EPS 3.1.3'!N$1,NoSettings_v3!$C$1:$AH$1,0)),"")</f>
        <v>0</v>
      </c>
      <c r="O1420" s="157">
        <f>IFERROR(INDEX(NoSettings_v3!$C$2:$AH$4612,MATCH('EPS 3.1.3'!$B1420,NoSettings_v3!$A$2:$A$4612,0),MATCH('EPS 3.1.3'!O$1,NoSettings_v3!$C$1:$AH$1,0)),"")</f>
        <v>0</v>
      </c>
      <c r="P1420" s="157">
        <f>IFERROR(INDEX(NoSettings_v3!$C$2:$AH$4612,MATCH('EPS 3.1.3'!$B1420,NoSettings_v3!$A$2:$A$4612,0),MATCH('EPS 3.1.3'!P$1,NoSettings_v3!$C$1:$AH$1,0)),"")</f>
        <v>0</v>
      </c>
      <c r="Q1420" s="157">
        <f>IFERROR(INDEX(NoSettings_v3!$C$2:$AH$4612,MATCH('EPS 3.1.3'!$B1420,NoSettings_v3!$A$2:$A$4612,0),MATCH('EPS 3.1.3'!Q$1,NoSettings_v3!$C$1:$AH$1,0)),"")</f>
        <v>0</v>
      </c>
      <c r="R1420" s="157">
        <f>IFERROR(INDEX(NoSettings_v3!$C$2:$AH$4612,MATCH('EPS 3.1.3'!$B1420,NoSettings_v3!$A$2:$A$4612,0),MATCH('EPS 3.1.3'!R$1,NoSettings_v3!$C$1:$AH$1,0)),"")</f>
        <v>0</v>
      </c>
      <c r="S1420" s="157">
        <f>IFERROR(INDEX(NoSettings_v3!$C$2:$AH$4612,MATCH('EPS 3.1.3'!$B1420,NoSettings_v3!$A$2:$A$4612,0),MATCH('EPS 3.1.3'!S$1,NoSettings_v3!$C$1:$AH$1,0)),"")</f>
        <v>0</v>
      </c>
      <c r="T1420" s="157">
        <f>IFERROR(INDEX(NoSettings_v3!$C$2:$AH$4612,MATCH('EPS 3.1.3'!$B1420,NoSettings_v3!$A$2:$A$4612,0),MATCH('EPS 3.1.3'!T$1,NoSettings_v3!$C$1:$AH$1,0)),"")</f>
        <v>0</v>
      </c>
      <c r="U1420" s="157">
        <f>IFERROR(INDEX(NoSettings_v3!$C$2:$AH$4612,MATCH('EPS 3.1.3'!$B1420,NoSettings_v3!$A$2:$A$4612,0),MATCH('EPS 3.1.3'!U$1,NoSettings_v3!$C$1:$AH$1,0)),"")</f>
        <v>0</v>
      </c>
      <c r="V1420" s="157">
        <f>IFERROR(INDEX(NoSettings_v3!$C$2:$AH$4612,MATCH('EPS 3.1.3'!$B1420,NoSettings_v3!$A$2:$A$4612,0),MATCH('EPS 3.1.3'!V$1,NoSettings_v3!$C$1:$AH$1,0)),"")</f>
        <v>0</v>
      </c>
      <c r="W1420" s="157">
        <f>IFERROR(INDEX(NoSettings_v3!$C$2:$AH$4612,MATCH('EPS 3.1.3'!$B1420,NoSettings_v3!$A$2:$A$4612,0),MATCH('EPS 3.1.3'!W$1,NoSettings_v3!$C$1:$AH$1,0)),"")</f>
        <v>0</v>
      </c>
      <c r="X1420" s="157">
        <f>IFERROR(INDEX(NoSettings_v3!$C$2:$AH$4612,MATCH('EPS 3.1.3'!$B1420,NoSettings_v3!$A$2:$A$4612,0),MATCH('EPS 3.1.3'!X$1,NoSettings_v3!$C$1:$AH$1,0)),"")</f>
        <v>0</v>
      </c>
      <c r="Y1420" s="157">
        <f>IFERROR(INDEX(NoSettings_v3!$C$2:$AH$4612,MATCH('EPS 3.1.3'!$B1420,NoSettings_v3!$A$2:$A$4612,0),MATCH('EPS 3.1.3'!Y$1,NoSettings_v3!$C$1:$AH$1,0)),"")</f>
        <v>0</v>
      </c>
      <c r="Z1420" s="157">
        <f>IFERROR(INDEX(NoSettings_v3!$C$2:$AH$4612,MATCH('EPS 3.1.3'!$B1420,NoSettings_v3!$A$2:$A$4612,0),MATCH('EPS 3.1.3'!Z$1,NoSettings_v3!$C$1:$AH$1,0)),"")</f>
        <v>0</v>
      </c>
      <c r="AA1420" s="157">
        <f>IFERROR(INDEX(NoSettings_v3!$C$2:$AH$4612,MATCH('EPS 3.1.3'!$B1420,NoSettings_v3!$A$2:$A$4612,0),MATCH('EPS 3.1.3'!AA$1,NoSettings_v3!$C$1:$AH$1,0)),"")</f>
        <v>0</v>
      </c>
      <c r="AB1420" s="157">
        <f>IFERROR(INDEX(NoSettings_v3!$C$2:$AH$4612,MATCH('EPS 3.1.3'!$B1420,NoSettings_v3!$A$2:$A$4612,0),MATCH('EPS 3.1.3'!AB$1,NoSettings_v3!$C$1:$AH$1,0)),"")</f>
        <v>0</v>
      </c>
      <c r="AC1420" s="157">
        <f>IFERROR(INDEX(NoSettings_v3!$C$2:$AH$4612,MATCH('EPS 3.1.3'!$B1420,NoSettings_v3!$A$2:$A$4612,0),MATCH('EPS 3.1.3'!AC$1,NoSettings_v3!$C$1:$AH$1,0)),"")</f>
        <v>0</v>
      </c>
      <c r="AD1420" s="157">
        <f>IFERROR(INDEX(NoSettings_v3!$C$2:$AH$4612,MATCH('EPS 3.1.3'!$B1420,NoSettings_v3!$A$2:$A$4612,0),MATCH('EPS 3.1.3'!AD$1,NoSettings_v3!$C$1:$AH$1,0)),"")</f>
        <v>0</v>
      </c>
      <c r="AE1420" s="157">
        <f>IFERROR(INDEX(NoSettings_v3!$C$2:$AH$4612,MATCH('EPS 3.1.3'!$B1420,NoSettings_v3!$A$2:$A$4612,0),MATCH('EPS 3.1.3'!AE$1,NoSettings_v3!$C$1:$AH$1,0)),"")</f>
        <v>0</v>
      </c>
      <c r="AF1420" s="157">
        <f>IFERROR(INDEX(NoSettings_v3!$C$2:$AH$4612,MATCH('EPS 3.1.3'!$B1420,NoSettings_v3!$A$2:$A$4612,0),MATCH('EPS 3.1.3'!AF$1,NoSettings_v3!$C$1:$AH$1,0)),"")</f>
        <v>0</v>
      </c>
      <c r="AG1420" s="157">
        <f>IFERROR(INDEX(NoSettings_v3!$C$2:$AH$4612,MATCH('EPS 3.1.3'!$B1420,NoSettings_v3!$A$2:$A$4612,0),MATCH('EPS 3.1.3'!AG$1,NoSettings_v3!$C$1:$AH$1,0)),"")</f>
        <v>0</v>
      </c>
      <c r="AH1420" s="157">
        <f>IFERROR(INDEX(NoSettings_v3!$C$2:$AH$4612,MATCH('EPS 3.1.3'!$B1420,NoSettings_v3!$A$2:$A$4612,0),MATCH('EPS 3.1.3'!AH$1,NoSettings_v3!$C$1:$AH$1,0)),"")</f>
        <v>0</v>
      </c>
      <c r="AI1420" s="157">
        <f>IFERROR(INDEX(NoSettings_v3!$C$2:$AH$4612,MATCH('EPS 3.1.3'!$B1420,NoSettings_v3!$A$2:$A$4612,0),MATCH('EPS 3.1.3'!AI$1,NoSettings_v3!$C$1:$AH$1,0)),"")</f>
        <v>0</v>
      </c>
    </row>
    <row r="1421" spans="1:35" ht="29" x14ac:dyDescent="0.35">
      <c r="A1421" s="156" t="s">
        <v>2136</v>
      </c>
      <c r="B1421" s="161" t="s">
        <v>2137</v>
      </c>
      <c r="C1421" s="127" t="s">
        <v>964</v>
      </c>
      <c r="D1421" s="157">
        <f>IFERROR(INDEX(NoSettings_v3!$C$2:$AH$4612,MATCH('EPS 3.1.3'!$B1421,NoSettings_v3!$A$2:$A$4612,0),MATCH('EPS 3.1.3'!D$1,NoSettings_v3!$C$1:$AH$1,0)),"")</f>
        <v>952287000000000</v>
      </c>
      <c r="E1421" s="157">
        <f>IFERROR(INDEX(NoSettings_v3!$C$2:$AH$4612,MATCH('EPS 3.1.3'!$B1421,NoSettings_v3!$A$2:$A$4612,0),MATCH('EPS 3.1.3'!E$1,NoSettings_v3!$C$1:$AH$1,0)),"")</f>
        <v>893392000000000</v>
      </c>
      <c r="F1421" s="157">
        <f>IFERROR(INDEX(NoSettings_v3!$C$2:$AH$4612,MATCH('EPS 3.1.3'!$B1421,NoSettings_v3!$A$2:$A$4612,0),MATCH('EPS 3.1.3'!F$1,NoSettings_v3!$C$1:$AH$1,0)),"")</f>
        <v>933638000000000</v>
      </c>
      <c r="G1421" s="157">
        <f>IFERROR(INDEX(NoSettings_v3!$C$2:$AH$4612,MATCH('EPS 3.1.3'!$B1421,NoSettings_v3!$A$2:$A$4612,0),MATCH('EPS 3.1.3'!G$1,NoSettings_v3!$C$1:$AH$1,0)),"")</f>
        <v>954872000000000</v>
      </c>
      <c r="H1421" s="157">
        <f>IFERROR(INDEX(NoSettings_v3!$C$2:$AH$4612,MATCH('EPS 3.1.3'!$B1421,NoSettings_v3!$A$2:$A$4612,0),MATCH('EPS 3.1.3'!H$1,NoSettings_v3!$C$1:$AH$1,0)),"")</f>
        <v>1004650000000000</v>
      </c>
      <c r="I1421" s="157">
        <f>IFERROR(INDEX(NoSettings_v3!$C$2:$AH$4612,MATCH('EPS 3.1.3'!$B1421,NoSettings_v3!$A$2:$A$4612,0),MATCH('EPS 3.1.3'!I$1,NoSettings_v3!$C$1:$AH$1,0)),"")</f>
        <v>1022100000000000</v>
      </c>
      <c r="J1421" s="157">
        <f>IFERROR(INDEX(NoSettings_v3!$C$2:$AH$4612,MATCH('EPS 3.1.3'!$B1421,NoSettings_v3!$A$2:$A$4612,0),MATCH('EPS 3.1.3'!J$1,NoSettings_v3!$C$1:$AH$1,0)),"")</f>
        <v>1021480000000000</v>
      </c>
      <c r="K1421" s="157">
        <f>IFERROR(INDEX(NoSettings_v3!$C$2:$AH$4612,MATCH('EPS 3.1.3'!$B1421,NoSettings_v3!$A$2:$A$4612,0),MATCH('EPS 3.1.3'!K$1,NoSettings_v3!$C$1:$AH$1,0)),"")</f>
        <v>1012900000000000</v>
      </c>
      <c r="L1421" s="157">
        <f>IFERROR(INDEX(NoSettings_v3!$C$2:$AH$4612,MATCH('EPS 3.1.3'!$B1421,NoSettings_v3!$A$2:$A$4612,0),MATCH('EPS 3.1.3'!L$1,NoSettings_v3!$C$1:$AH$1,0)),"")</f>
        <v>995912000000000</v>
      </c>
      <c r="M1421" s="157">
        <f>IFERROR(INDEX(NoSettings_v3!$C$2:$AH$4612,MATCH('EPS 3.1.3'!$B1421,NoSettings_v3!$A$2:$A$4612,0),MATCH('EPS 3.1.3'!M$1,NoSettings_v3!$C$1:$AH$1,0)),"")</f>
        <v>998849000000000</v>
      </c>
      <c r="N1421" s="157">
        <f>IFERROR(INDEX(NoSettings_v3!$C$2:$AH$4612,MATCH('EPS 3.1.3'!$B1421,NoSettings_v3!$A$2:$A$4612,0),MATCH('EPS 3.1.3'!N$1,NoSettings_v3!$C$1:$AH$1,0)),"")</f>
        <v>1010550000000000</v>
      </c>
      <c r="O1421" s="157">
        <f>IFERROR(INDEX(NoSettings_v3!$C$2:$AH$4612,MATCH('EPS 3.1.3'!$B1421,NoSettings_v3!$A$2:$A$4612,0),MATCH('EPS 3.1.3'!O$1,NoSettings_v3!$C$1:$AH$1,0)),"")</f>
        <v>1021460000000000</v>
      </c>
      <c r="P1421" s="157">
        <f>IFERROR(INDEX(NoSettings_v3!$C$2:$AH$4612,MATCH('EPS 3.1.3'!$B1421,NoSettings_v3!$A$2:$A$4612,0),MATCH('EPS 3.1.3'!P$1,NoSettings_v3!$C$1:$AH$1,0)),"")</f>
        <v>1032980000000000</v>
      </c>
      <c r="Q1421" s="157">
        <f>IFERROR(INDEX(NoSettings_v3!$C$2:$AH$4612,MATCH('EPS 3.1.3'!$B1421,NoSettings_v3!$A$2:$A$4612,0),MATCH('EPS 3.1.3'!Q$1,NoSettings_v3!$C$1:$AH$1,0)),"")</f>
        <v>1036550000000000</v>
      </c>
      <c r="R1421" s="157">
        <f>IFERROR(INDEX(NoSettings_v3!$C$2:$AH$4612,MATCH('EPS 3.1.3'!$B1421,NoSettings_v3!$A$2:$A$4612,0),MATCH('EPS 3.1.3'!R$1,NoSettings_v3!$C$1:$AH$1,0)),"")</f>
        <v>1050410000000000</v>
      </c>
      <c r="S1421" s="157">
        <f>IFERROR(INDEX(NoSettings_v3!$C$2:$AH$4612,MATCH('EPS 3.1.3'!$B1421,NoSettings_v3!$A$2:$A$4612,0),MATCH('EPS 3.1.3'!S$1,NoSettings_v3!$C$1:$AH$1,0)),"")</f>
        <v>1050620000000000</v>
      </c>
      <c r="T1421" s="157">
        <f>IFERROR(INDEX(NoSettings_v3!$C$2:$AH$4612,MATCH('EPS 3.1.3'!$B1421,NoSettings_v3!$A$2:$A$4612,0),MATCH('EPS 3.1.3'!T$1,NoSettings_v3!$C$1:$AH$1,0)),"")</f>
        <v>1051070000000000</v>
      </c>
      <c r="U1421" s="157">
        <f>IFERROR(INDEX(NoSettings_v3!$C$2:$AH$4612,MATCH('EPS 3.1.3'!$B1421,NoSettings_v3!$A$2:$A$4612,0),MATCH('EPS 3.1.3'!U$1,NoSettings_v3!$C$1:$AH$1,0)),"")</f>
        <v>1051550000000000</v>
      </c>
      <c r="V1421" s="157">
        <f>IFERROR(INDEX(NoSettings_v3!$C$2:$AH$4612,MATCH('EPS 3.1.3'!$B1421,NoSettings_v3!$A$2:$A$4612,0),MATCH('EPS 3.1.3'!V$1,NoSettings_v3!$C$1:$AH$1,0)),"")</f>
        <v>1051760000000000</v>
      </c>
      <c r="W1421" s="157">
        <f>IFERROR(INDEX(NoSettings_v3!$C$2:$AH$4612,MATCH('EPS 3.1.3'!$B1421,NoSettings_v3!$A$2:$A$4612,0),MATCH('EPS 3.1.3'!W$1,NoSettings_v3!$C$1:$AH$1,0)),"")</f>
        <v>1051750000000000</v>
      </c>
      <c r="X1421" s="157">
        <f>IFERROR(INDEX(NoSettings_v3!$C$2:$AH$4612,MATCH('EPS 3.1.3'!$B1421,NoSettings_v3!$A$2:$A$4612,0),MATCH('EPS 3.1.3'!X$1,NoSettings_v3!$C$1:$AH$1,0)),"")</f>
        <v>1051310000000000</v>
      </c>
      <c r="Y1421" s="157">
        <f>IFERROR(INDEX(NoSettings_v3!$C$2:$AH$4612,MATCH('EPS 3.1.3'!$B1421,NoSettings_v3!$A$2:$A$4612,0),MATCH('EPS 3.1.3'!Y$1,NoSettings_v3!$C$1:$AH$1,0)),"")</f>
        <v>1050580000000000</v>
      </c>
      <c r="Z1421" s="157">
        <f>IFERROR(INDEX(NoSettings_v3!$C$2:$AH$4612,MATCH('EPS 3.1.3'!$B1421,NoSettings_v3!$A$2:$A$4612,0),MATCH('EPS 3.1.3'!Z$1,NoSettings_v3!$C$1:$AH$1,0)),"")</f>
        <v>1050250000000000</v>
      </c>
      <c r="AA1421" s="157">
        <f>IFERROR(INDEX(NoSettings_v3!$C$2:$AH$4612,MATCH('EPS 3.1.3'!$B1421,NoSettings_v3!$A$2:$A$4612,0),MATCH('EPS 3.1.3'!AA$1,NoSettings_v3!$C$1:$AH$1,0)),"")</f>
        <v>1049970000000000</v>
      </c>
      <c r="AB1421" s="157">
        <f>IFERROR(INDEX(NoSettings_v3!$C$2:$AH$4612,MATCH('EPS 3.1.3'!$B1421,NoSettings_v3!$A$2:$A$4612,0),MATCH('EPS 3.1.3'!AB$1,NoSettings_v3!$C$1:$AH$1,0)),"")</f>
        <v>1051110000000000</v>
      </c>
      <c r="AC1421" s="157">
        <f>IFERROR(INDEX(NoSettings_v3!$C$2:$AH$4612,MATCH('EPS 3.1.3'!$B1421,NoSettings_v3!$A$2:$A$4612,0),MATCH('EPS 3.1.3'!AC$1,NoSettings_v3!$C$1:$AH$1,0)),"")</f>
        <v>1050390000000000</v>
      </c>
      <c r="AD1421" s="157">
        <f>IFERROR(INDEX(NoSettings_v3!$C$2:$AH$4612,MATCH('EPS 3.1.3'!$B1421,NoSettings_v3!$A$2:$A$4612,0),MATCH('EPS 3.1.3'!AD$1,NoSettings_v3!$C$1:$AH$1,0)),"")</f>
        <v>1049620000000000</v>
      </c>
      <c r="AE1421" s="157">
        <f>IFERROR(INDEX(NoSettings_v3!$C$2:$AH$4612,MATCH('EPS 3.1.3'!$B1421,NoSettings_v3!$A$2:$A$4612,0),MATCH('EPS 3.1.3'!AE$1,NoSettings_v3!$C$1:$AH$1,0)),"")</f>
        <v>1048860000000000</v>
      </c>
      <c r="AF1421" s="157">
        <f>IFERROR(INDEX(NoSettings_v3!$C$2:$AH$4612,MATCH('EPS 3.1.3'!$B1421,NoSettings_v3!$A$2:$A$4612,0),MATCH('EPS 3.1.3'!AF$1,NoSettings_v3!$C$1:$AH$1,0)),"")</f>
        <v>1047740000000000</v>
      </c>
      <c r="AG1421" s="157">
        <f>IFERROR(INDEX(NoSettings_v3!$C$2:$AH$4612,MATCH('EPS 3.1.3'!$B1421,NoSettings_v3!$A$2:$A$4612,0),MATCH('EPS 3.1.3'!AG$1,NoSettings_v3!$C$1:$AH$1,0)),"")</f>
        <v>1047000000000000</v>
      </c>
      <c r="AH1421" s="157">
        <f>IFERROR(INDEX(NoSettings_v3!$C$2:$AH$4612,MATCH('EPS 3.1.3'!$B1421,NoSettings_v3!$A$2:$A$4612,0),MATCH('EPS 3.1.3'!AH$1,NoSettings_v3!$C$1:$AH$1,0)),"")</f>
        <v>1045570000000000</v>
      </c>
      <c r="AI1421" s="157">
        <f>IFERROR(INDEX(NoSettings_v3!$C$2:$AH$4612,MATCH('EPS 3.1.3'!$B1421,NoSettings_v3!$A$2:$A$4612,0),MATCH('EPS 3.1.3'!AI$1,NoSettings_v3!$C$1:$AH$1,0)),"")</f>
        <v>1044660000000000</v>
      </c>
    </row>
    <row r="1422" spans="1:35" x14ac:dyDescent="0.35">
      <c r="B1422" s="161" t="s">
        <v>2138</v>
      </c>
      <c r="C1422" s="127" t="s">
        <v>964</v>
      </c>
      <c r="D1422" s="157">
        <f>IFERROR(INDEX(NoSettings_v3!$C$2:$AH$4612,MATCH('EPS 3.1.3'!$B1422,NoSettings_v3!$A$2:$A$4612,0),MATCH('EPS 3.1.3'!D$1,NoSettings_v3!$C$1:$AH$1,0)),"")</f>
        <v>409762000000</v>
      </c>
      <c r="E1422" s="157">
        <f>IFERROR(INDEX(NoSettings_v3!$C$2:$AH$4612,MATCH('EPS 3.1.3'!$B1422,NoSettings_v3!$A$2:$A$4612,0),MATCH('EPS 3.1.3'!E$1,NoSettings_v3!$C$1:$AH$1,0)),"")</f>
        <v>351420000000</v>
      </c>
      <c r="F1422" s="157">
        <f>IFERROR(INDEX(NoSettings_v3!$C$2:$AH$4612,MATCH('EPS 3.1.3'!$B1422,NoSettings_v3!$A$2:$A$4612,0),MATCH('EPS 3.1.3'!F$1,NoSettings_v3!$C$1:$AH$1,0)),"")</f>
        <v>61014600000</v>
      </c>
      <c r="G1422" s="157">
        <f>IFERROR(INDEX(NoSettings_v3!$C$2:$AH$4612,MATCH('EPS 3.1.3'!$B1422,NoSettings_v3!$A$2:$A$4612,0),MATCH('EPS 3.1.3'!G$1,NoSettings_v3!$C$1:$AH$1,0)),"")</f>
        <v>49581000000</v>
      </c>
      <c r="H1422" s="157">
        <f>IFERROR(INDEX(NoSettings_v3!$C$2:$AH$4612,MATCH('EPS 3.1.3'!$B1422,NoSettings_v3!$A$2:$A$4612,0),MATCH('EPS 3.1.3'!H$1,NoSettings_v3!$C$1:$AH$1,0)),"")</f>
        <v>70567900000</v>
      </c>
      <c r="I1422" s="157">
        <f>IFERROR(INDEX(NoSettings_v3!$C$2:$AH$4612,MATCH('EPS 3.1.3'!$B1422,NoSettings_v3!$A$2:$A$4612,0),MATCH('EPS 3.1.3'!I$1,NoSettings_v3!$C$1:$AH$1,0)),"")</f>
        <v>92565000000</v>
      </c>
      <c r="J1422" s="157">
        <f>IFERROR(INDEX(NoSettings_v3!$C$2:$AH$4612,MATCH('EPS 3.1.3'!$B1422,NoSettings_v3!$A$2:$A$4612,0),MATCH('EPS 3.1.3'!J$1,NoSettings_v3!$C$1:$AH$1,0)),"")</f>
        <v>78923000000</v>
      </c>
      <c r="K1422" s="157">
        <f>IFERROR(INDEX(NoSettings_v3!$C$2:$AH$4612,MATCH('EPS 3.1.3'!$B1422,NoSettings_v3!$A$2:$A$4612,0),MATCH('EPS 3.1.3'!K$1,NoSettings_v3!$C$1:$AH$1,0)),"")</f>
        <v>70207000000</v>
      </c>
      <c r="L1422" s="157">
        <f>IFERROR(INDEX(NoSettings_v3!$C$2:$AH$4612,MATCH('EPS 3.1.3'!$B1422,NoSettings_v3!$A$2:$A$4612,0),MATCH('EPS 3.1.3'!L$1,NoSettings_v3!$C$1:$AH$1,0)),"")</f>
        <v>66246300000</v>
      </c>
      <c r="M1422" s="157">
        <f>IFERROR(INDEX(NoSettings_v3!$C$2:$AH$4612,MATCH('EPS 3.1.3'!$B1422,NoSettings_v3!$A$2:$A$4612,0),MATCH('EPS 3.1.3'!M$1,NoSettings_v3!$C$1:$AH$1,0)),"")</f>
        <v>55659500000</v>
      </c>
      <c r="N1422" s="157">
        <f>IFERROR(INDEX(NoSettings_v3!$C$2:$AH$4612,MATCH('EPS 3.1.3'!$B1422,NoSettings_v3!$A$2:$A$4612,0),MATCH('EPS 3.1.3'!N$1,NoSettings_v3!$C$1:$AH$1,0)),"")</f>
        <v>49890600000</v>
      </c>
      <c r="O1422" s="157">
        <f>IFERROR(INDEX(NoSettings_v3!$C$2:$AH$4612,MATCH('EPS 3.1.3'!$B1422,NoSettings_v3!$A$2:$A$4612,0),MATCH('EPS 3.1.3'!O$1,NoSettings_v3!$C$1:$AH$1,0)),"")</f>
        <v>47978500000</v>
      </c>
      <c r="P1422" s="157">
        <f>IFERROR(INDEX(NoSettings_v3!$C$2:$AH$4612,MATCH('EPS 3.1.3'!$B1422,NoSettings_v3!$A$2:$A$4612,0),MATCH('EPS 3.1.3'!P$1,NoSettings_v3!$C$1:$AH$1,0)),"")</f>
        <v>47281600000</v>
      </c>
      <c r="Q1422" s="157">
        <f>IFERROR(INDEX(NoSettings_v3!$C$2:$AH$4612,MATCH('EPS 3.1.3'!$B1422,NoSettings_v3!$A$2:$A$4612,0),MATCH('EPS 3.1.3'!Q$1,NoSettings_v3!$C$1:$AH$1,0)),"")</f>
        <v>44489000000</v>
      </c>
      <c r="R1422" s="157">
        <f>IFERROR(INDEX(NoSettings_v3!$C$2:$AH$4612,MATCH('EPS 3.1.3'!$B1422,NoSettings_v3!$A$2:$A$4612,0),MATCH('EPS 3.1.3'!R$1,NoSettings_v3!$C$1:$AH$1,0)),"")</f>
        <v>43461600000</v>
      </c>
      <c r="S1422" s="157">
        <f>IFERROR(INDEX(NoSettings_v3!$C$2:$AH$4612,MATCH('EPS 3.1.3'!$B1422,NoSettings_v3!$A$2:$A$4612,0),MATCH('EPS 3.1.3'!S$1,NoSettings_v3!$C$1:$AH$1,0)),"")</f>
        <v>42231000000</v>
      </c>
      <c r="T1422" s="157">
        <f>IFERROR(INDEX(NoSettings_v3!$C$2:$AH$4612,MATCH('EPS 3.1.3'!$B1422,NoSettings_v3!$A$2:$A$4612,0),MATCH('EPS 3.1.3'!T$1,NoSettings_v3!$C$1:$AH$1,0)),"")</f>
        <v>40891000000</v>
      </c>
      <c r="U1422" s="157">
        <f>IFERROR(INDEX(NoSettings_v3!$C$2:$AH$4612,MATCH('EPS 3.1.3'!$B1422,NoSettings_v3!$A$2:$A$4612,0),MATCH('EPS 3.1.3'!U$1,NoSettings_v3!$C$1:$AH$1,0)),"")</f>
        <v>40769700000</v>
      </c>
      <c r="V1422" s="157">
        <f>IFERROR(INDEX(NoSettings_v3!$C$2:$AH$4612,MATCH('EPS 3.1.3'!$B1422,NoSettings_v3!$A$2:$A$4612,0),MATCH('EPS 3.1.3'!V$1,NoSettings_v3!$C$1:$AH$1,0)),"")</f>
        <v>41936300000</v>
      </c>
      <c r="W1422" s="157">
        <f>IFERROR(INDEX(NoSettings_v3!$C$2:$AH$4612,MATCH('EPS 3.1.3'!$B1422,NoSettings_v3!$A$2:$A$4612,0),MATCH('EPS 3.1.3'!W$1,NoSettings_v3!$C$1:$AH$1,0)),"")</f>
        <v>41093400000</v>
      </c>
      <c r="X1422" s="157">
        <f>IFERROR(INDEX(NoSettings_v3!$C$2:$AH$4612,MATCH('EPS 3.1.3'!$B1422,NoSettings_v3!$A$2:$A$4612,0),MATCH('EPS 3.1.3'!X$1,NoSettings_v3!$C$1:$AH$1,0)),"")</f>
        <v>40330100000</v>
      </c>
      <c r="Y1422" s="157">
        <f>IFERROR(INDEX(NoSettings_v3!$C$2:$AH$4612,MATCH('EPS 3.1.3'!$B1422,NoSettings_v3!$A$2:$A$4612,0),MATCH('EPS 3.1.3'!Y$1,NoSettings_v3!$C$1:$AH$1,0)),"")</f>
        <v>40356300000</v>
      </c>
      <c r="Z1422" s="157">
        <f>IFERROR(INDEX(NoSettings_v3!$C$2:$AH$4612,MATCH('EPS 3.1.3'!$B1422,NoSettings_v3!$A$2:$A$4612,0),MATCH('EPS 3.1.3'!Z$1,NoSettings_v3!$C$1:$AH$1,0)),"")</f>
        <v>40706000000</v>
      </c>
      <c r="AA1422" s="157">
        <f>IFERROR(INDEX(NoSettings_v3!$C$2:$AH$4612,MATCH('EPS 3.1.3'!$B1422,NoSettings_v3!$A$2:$A$4612,0),MATCH('EPS 3.1.3'!AA$1,NoSettings_v3!$C$1:$AH$1,0)),"")</f>
        <v>41198700000</v>
      </c>
      <c r="AB1422" s="157">
        <f>IFERROR(INDEX(NoSettings_v3!$C$2:$AH$4612,MATCH('EPS 3.1.3'!$B1422,NoSettings_v3!$A$2:$A$4612,0),MATCH('EPS 3.1.3'!AB$1,NoSettings_v3!$C$1:$AH$1,0)),"")</f>
        <v>42261900000</v>
      </c>
      <c r="AC1422" s="157">
        <f>IFERROR(INDEX(NoSettings_v3!$C$2:$AH$4612,MATCH('EPS 3.1.3'!$B1422,NoSettings_v3!$A$2:$A$4612,0),MATCH('EPS 3.1.3'!AC$1,NoSettings_v3!$C$1:$AH$1,0)),"")</f>
        <v>42404200000</v>
      </c>
      <c r="AD1422" s="157">
        <f>IFERROR(INDEX(NoSettings_v3!$C$2:$AH$4612,MATCH('EPS 3.1.3'!$B1422,NoSettings_v3!$A$2:$A$4612,0),MATCH('EPS 3.1.3'!AD$1,NoSettings_v3!$C$1:$AH$1,0)),"")</f>
        <v>42138100000</v>
      </c>
      <c r="AE1422" s="157">
        <f>IFERROR(INDEX(NoSettings_v3!$C$2:$AH$4612,MATCH('EPS 3.1.3'!$B1422,NoSettings_v3!$A$2:$A$4612,0),MATCH('EPS 3.1.3'!AE$1,NoSettings_v3!$C$1:$AH$1,0)),"")</f>
        <v>41566100000</v>
      </c>
      <c r="AF1422" s="157">
        <f>IFERROR(INDEX(NoSettings_v3!$C$2:$AH$4612,MATCH('EPS 3.1.3'!$B1422,NoSettings_v3!$A$2:$A$4612,0),MATCH('EPS 3.1.3'!AF$1,NoSettings_v3!$C$1:$AH$1,0)),"")</f>
        <v>40468300000</v>
      </c>
      <c r="AG1422" s="157">
        <f>IFERROR(INDEX(NoSettings_v3!$C$2:$AH$4612,MATCH('EPS 3.1.3'!$B1422,NoSettings_v3!$A$2:$A$4612,0),MATCH('EPS 3.1.3'!AG$1,NoSettings_v3!$C$1:$AH$1,0)),"")</f>
        <v>38583500000</v>
      </c>
      <c r="AH1422" s="157">
        <f>IFERROR(INDEX(NoSettings_v3!$C$2:$AH$4612,MATCH('EPS 3.1.3'!$B1422,NoSettings_v3!$A$2:$A$4612,0),MATCH('EPS 3.1.3'!AH$1,NoSettings_v3!$C$1:$AH$1,0)),"")</f>
        <v>36486600000</v>
      </c>
      <c r="AI1422" s="157">
        <f>IFERROR(INDEX(NoSettings_v3!$C$2:$AH$4612,MATCH('EPS 3.1.3'!$B1422,NoSettings_v3!$A$2:$A$4612,0),MATCH('EPS 3.1.3'!AI$1,NoSettings_v3!$C$1:$AH$1,0)),"")</f>
        <v>35146500000</v>
      </c>
    </row>
    <row r="1423" spans="1:35" x14ac:dyDescent="0.35">
      <c r="B1423" s="161" t="s">
        <v>2139</v>
      </c>
      <c r="C1423" s="127" t="s">
        <v>964</v>
      </c>
      <c r="D1423" s="157">
        <f>IFERROR(INDEX(NoSettings_v3!$C$2:$AH$4612,MATCH('EPS 3.1.3'!$B1423,NoSettings_v3!$A$2:$A$4612,0),MATCH('EPS 3.1.3'!D$1,NoSettings_v3!$C$1:$AH$1,0)),"")</f>
        <v>0</v>
      </c>
      <c r="E1423" s="157">
        <f>IFERROR(INDEX(NoSettings_v3!$C$2:$AH$4612,MATCH('EPS 3.1.3'!$B1423,NoSettings_v3!$A$2:$A$4612,0),MATCH('EPS 3.1.3'!E$1,NoSettings_v3!$C$1:$AH$1,0)),"")</f>
        <v>0</v>
      </c>
      <c r="F1423" s="157">
        <f>IFERROR(INDEX(NoSettings_v3!$C$2:$AH$4612,MATCH('EPS 3.1.3'!$B1423,NoSettings_v3!$A$2:$A$4612,0),MATCH('EPS 3.1.3'!F$1,NoSettings_v3!$C$1:$AH$1,0)),"")</f>
        <v>0</v>
      </c>
      <c r="G1423" s="157">
        <f>IFERROR(INDEX(NoSettings_v3!$C$2:$AH$4612,MATCH('EPS 3.1.3'!$B1423,NoSettings_v3!$A$2:$A$4612,0),MATCH('EPS 3.1.3'!G$1,NoSettings_v3!$C$1:$AH$1,0)),"")</f>
        <v>0</v>
      </c>
      <c r="H1423" s="157">
        <f>IFERROR(INDEX(NoSettings_v3!$C$2:$AH$4612,MATCH('EPS 3.1.3'!$B1423,NoSettings_v3!$A$2:$A$4612,0),MATCH('EPS 3.1.3'!H$1,NoSettings_v3!$C$1:$AH$1,0)),"")</f>
        <v>0</v>
      </c>
      <c r="I1423" s="157">
        <f>IFERROR(INDEX(NoSettings_v3!$C$2:$AH$4612,MATCH('EPS 3.1.3'!$B1423,NoSettings_v3!$A$2:$A$4612,0),MATCH('EPS 3.1.3'!I$1,NoSettings_v3!$C$1:$AH$1,0)),"")</f>
        <v>0</v>
      </c>
      <c r="J1423" s="157">
        <f>IFERROR(INDEX(NoSettings_v3!$C$2:$AH$4612,MATCH('EPS 3.1.3'!$B1423,NoSettings_v3!$A$2:$A$4612,0),MATCH('EPS 3.1.3'!J$1,NoSettings_v3!$C$1:$AH$1,0)),"")</f>
        <v>0</v>
      </c>
      <c r="K1423" s="157">
        <f>IFERROR(INDEX(NoSettings_v3!$C$2:$AH$4612,MATCH('EPS 3.1.3'!$B1423,NoSettings_v3!$A$2:$A$4612,0),MATCH('EPS 3.1.3'!K$1,NoSettings_v3!$C$1:$AH$1,0)),"")</f>
        <v>0</v>
      </c>
      <c r="L1423" s="157">
        <f>IFERROR(INDEX(NoSettings_v3!$C$2:$AH$4612,MATCH('EPS 3.1.3'!$B1423,NoSettings_v3!$A$2:$A$4612,0),MATCH('EPS 3.1.3'!L$1,NoSettings_v3!$C$1:$AH$1,0)),"")</f>
        <v>0</v>
      </c>
      <c r="M1423" s="157">
        <f>IFERROR(INDEX(NoSettings_v3!$C$2:$AH$4612,MATCH('EPS 3.1.3'!$B1423,NoSettings_v3!$A$2:$A$4612,0),MATCH('EPS 3.1.3'!M$1,NoSettings_v3!$C$1:$AH$1,0)),"")</f>
        <v>0</v>
      </c>
      <c r="N1423" s="157">
        <f>IFERROR(INDEX(NoSettings_v3!$C$2:$AH$4612,MATCH('EPS 3.1.3'!$B1423,NoSettings_v3!$A$2:$A$4612,0),MATCH('EPS 3.1.3'!N$1,NoSettings_v3!$C$1:$AH$1,0)),"")</f>
        <v>0</v>
      </c>
      <c r="O1423" s="157">
        <f>IFERROR(INDEX(NoSettings_v3!$C$2:$AH$4612,MATCH('EPS 3.1.3'!$B1423,NoSettings_v3!$A$2:$A$4612,0),MATCH('EPS 3.1.3'!O$1,NoSettings_v3!$C$1:$AH$1,0)),"")</f>
        <v>0</v>
      </c>
      <c r="P1423" s="157">
        <f>IFERROR(INDEX(NoSettings_v3!$C$2:$AH$4612,MATCH('EPS 3.1.3'!$B1423,NoSettings_v3!$A$2:$A$4612,0),MATCH('EPS 3.1.3'!P$1,NoSettings_v3!$C$1:$AH$1,0)),"")</f>
        <v>0</v>
      </c>
      <c r="Q1423" s="157">
        <f>IFERROR(INDEX(NoSettings_v3!$C$2:$AH$4612,MATCH('EPS 3.1.3'!$B1423,NoSettings_v3!$A$2:$A$4612,0),MATCH('EPS 3.1.3'!Q$1,NoSettings_v3!$C$1:$AH$1,0)),"")</f>
        <v>0</v>
      </c>
      <c r="R1423" s="157">
        <f>IFERROR(INDEX(NoSettings_v3!$C$2:$AH$4612,MATCH('EPS 3.1.3'!$B1423,NoSettings_v3!$A$2:$A$4612,0),MATCH('EPS 3.1.3'!R$1,NoSettings_v3!$C$1:$AH$1,0)),"")</f>
        <v>0</v>
      </c>
      <c r="S1423" s="157">
        <f>IFERROR(INDEX(NoSettings_v3!$C$2:$AH$4612,MATCH('EPS 3.1.3'!$B1423,NoSettings_v3!$A$2:$A$4612,0),MATCH('EPS 3.1.3'!S$1,NoSettings_v3!$C$1:$AH$1,0)),"")</f>
        <v>0</v>
      </c>
      <c r="T1423" s="157">
        <f>IFERROR(INDEX(NoSettings_v3!$C$2:$AH$4612,MATCH('EPS 3.1.3'!$B1423,NoSettings_v3!$A$2:$A$4612,0),MATCH('EPS 3.1.3'!T$1,NoSettings_v3!$C$1:$AH$1,0)),"")</f>
        <v>0</v>
      </c>
      <c r="U1423" s="157">
        <f>IFERROR(INDEX(NoSettings_v3!$C$2:$AH$4612,MATCH('EPS 3.1.3'!$B1423,NoSettings_v3!$A$2:$A$4612,0),MATCH('EPS 3.1.3'!U$1,NoSettings_v3!$C$1:$AH$1,0)),"")</f>
        <v>0</v>
      </c>
      <c r="V1423" s="157">
        <f>IFERROR(INDEX(NoSettings_v3!$C$2:$AH$4612,MATCH('EPS 3.1.3'!$B1423,NoSettings_v3!$A$2:$A$4612,0),MATCH('EPS 3.1.3'!V$1,NoSettings_v3!$C$1:$AH$1,0)),"")</f>
        <v>0</v>
      </c>
      <c r="W1423" s="157">
        <f>IFERROR(INDEX(NoSettings_v3!$C$2:$AH$4612,MATCH('EPS 3.1.3'!$B1423,NoSettings_v3!$A$2:$A$4612,0),MATCH('EPS 3.1.3'!W$1,NoSettings_v3!$C$1:$AH$1,0)),"")</f>
        <v>0</v>
      </c>
      <c r="X1423" s="157">
        <f>IFERROR(INDEX(NoSettings_v3!$C$2:$AH$4612,MATCH('EPS 3.1.3'!$B1423,NoSettings_v3!$A$2:$A$4612,0),MATCH('EPS 3.1.3'!X$1,NoSettings_v3!$C$1:$AH$1,0)),"")</f>
        <v>0</v>
      </c>
      <c r="Y1423" s="157">
        <f>IFERROR(INDEX(NoSettings_v3!$C$2:$AH$4612,MATCH('EPS 3.1.3'!$B1423,NoSettings_v3!$A$2:$A$4612,0),MATCH('EPS 3.1.3'!Y$1,NoSettings_v3!$C$1:$AH$1,0)),"")</f>
        <v>0</v>
      </c>
      <c r="Z1423" s="157">
        <f>IFERROR(INDEX(NoSettings_v3!$C$2:$AH$4612,MATCH('EPS 3.1.3'!$B1423,NoSettings_v3!$A$2:$A$4612,0),MATCH('EPS 3.1.3'!Z$1,NoSettings_v3!$C$1:$AH$1,0)),"")</f>
        <v>0</v>
      </c>
      <c r="AA1423" s="157">
        <f>IFERROR(INDEX(NoSettings_v3!$C$2:$AH$4612,MATCH('EPS 3.1.3'!$B1423,NoSettings_v3!$A$2:$A$4612,0),MATCH('EPS 3.1.3'!AA$1,NoSettings_v3!$C$1:$AH$1,0)),"")</f>
        <v>0</v>
      </c>
      <c r="AB1423" s="157">
        <f>IFERROR(INDEX(NoSettings_v3!$C$2:$AH$4612,MATCH('EPS 3.1.3'!$B1423,NoSettings_v3!$A$2:$A$4612,0),MATCH('EPS 3.1.3'!AB$1,NoSettings_v3!$C$1:$AH$1,0)),"")</f>
        <v>0</v>
      </c>
      <c r="AC1423" s="157">
        <f>IFERROR(INDEX(NoSettings_v3!$C$2:$AH$4612,MATCH('EPS 3.1.3'!$B1423,NoSettings_v3!$A$2:$A$4612,0),MATCH('EPS 3.1.3'!AC$1,NoSettings_v3!$C$1:$AH$1,0)),"")</f>
        <v>0</v>
      </c>
      <c r="AD1423" s="157">
        <f>IFERROR(INDEX(NoSettings_v3!$C$2:$AH$4612,MATCH('EPS 3.1.3'!$B1423,NoSettings_v3!$A$2:$A$4612,0),MATCH('EPS 3.1.3'!AD$1,NoSettings_v3!$C$1:$AH$1,0)),"")</f>
        <v>0</v>
      </c>
      <c r="AE1423" s="157">
        <f>IFERROR(INDEX(NoSettings_v3!$C$2:$AH$4612,MATCH('EPS 3.1.3'!$B1423,NoSettings_v3!$A$2:$A$4612,0),MATCH('EPS 3.1.3'!AE$1,NoSettings_v3!$C$1:$AH$1,0)),"")</f>
        <v>0</v>
      </c>
      <c r="AF1423" s="157">
        <f>IFERROR(INDEX(NoSettings_v3!$C$2:$AH$4612,MATCH('EPS 3.1.3'!$B1423,NoSettings_v3!$A$2:$A$4612,0),MATCH('EPS 3.1.3'!AF$1,NoSettings_v3!$C$1:$AH$1,0)),"")</f>
        <v>0</v>
      </c>
      <c r="AG1423" s="157">
        <f>IFERROR(INDEX(NoSettings_v3!$C$2:$AH$4612,MATCH('EPS 3.1.3'!$B1423,NoSettings_v3!$A$2:$A$4612,0),MATCH('EPS 3.1.3'!AG$1,NoSettings_v3!$C$1:$AH$1,0)),"")</f>
        <v>0</v>
      </c>
      <c r="AH1423" s="157">
        <f>IFERROR(INDEX(NoSettings_v3!$C$2:$AH$4612,MATCH('EPS 3.1.3'!$B1423,NoSettings_v3!$A$2:$A$4612,0),MATCH('EPS 3.1.3'!AH$1,NoSettings_v3!$C$1:$AH$1,0)),"")</f>
        <v>0</v>
      </c>
      <c r="AI1423" s="157">
        <f>IFERROR(INDEX(NoSettings_v3!$C$2:$AH$4612,MATCH('EPS 3.1.3'!$B1423,NoSettings_v3!$A$2:$A$4612,0),MATCH('EPS 3.1.3'!AI$1,NoSettings_v3!$C$1:$AH$1,0)),"")</f>
        <v>0</v>
      </c>
    </row>
    <row r="1424" spans="1:35" x14ac:dyDescent="0.35">
      <c r="B1424" s="161" t="s">
        <v>2140</v>
      </c>
      <c r="C1424" s="127" t="s">
        <v>964</v>
      </c>
      <c r="D1424" s="157">
        <f>IFERROR(INDEX(NoSettings_v3!$C$2:$AH$4612,MATCH('EPS 3.1.3'!$B1424,NoSettings_v3!$A$2:$A$4612,0),MATCH('EPS 3.1.3'!D$1,NoSettings_v3!$C$1:$AH$1,0)),"")</f>
        <v>0</v>
      </c>
      <c r="E1424" s="157">
        <f>IFERROR(INDEX(NoSettings_v3!$C$2:$AH$4612,MATCH('EPS 3.1.3'!$B1424,NoSettings_v3!$A$2:$A$4612,0),MATCH('EPS 3.1.3'!E$1,NoSettings_v3!$C$1:$AH$1,0)),"")</f>
        <v>0</v>
      </c>
      <c r="F1424" s="157">
        <f>IFERROR(INDEX(NoSettings_v3!$C$2:$AH$4612,MATCH('EPS 3.1.3'!$B1424,NoSettings_v3!$A$2:$A$4612,0),MATCH('EPS 3.1.3'!F$1,NoSettings_v3!$C$1:$AH$1,0)),"")</f>
        <v>0</v>
      </c>
      <c r="G1424" s="157">
        <f>IFERROR(INDEX(NoSettings_v3!$C$2:$AH$4612,MATCH('EPS 3.1.3'!$B1424,NoSettings_v3!$A$2:$A$4612,0),MATCH('EPS 3.1.3'!G$1,NoSettings_v3!$C$1:$AH$1,0)),"")</f>
        <v>0</v>
      </c>
      <c r="H1424" s="157">
        <f>IFERROR(INDEX(NoSettings_v3!$C$2:$AH$4612,MATCH('EPS 3.1.3'!$B1424,NoSettings_v3!$A$2:$A$4612,0),MATCH('EPS 3.1.3'!H$1,NoSettings_v3!$C$1:$AH$1,0)),"")</f>
        <v>0</v>
      </c>
      <c r="I1424" s="157">
        <f>IFERROR(INDEX(NoSettings_v3!$C$2:$AH$4612,MATCH('EPS 3.1.3'!$B1424,NoSettings_v3!$A$2:$A$4612,0),MATCH('EPS 3.1.3'!I$1,NoSettings_v3!$C$1:$AH$1,0)),"")</f>
        <v>0</v>
      </c>
      <c r="J1424" s="157">
        <f>IFERROR(INDEX(NoSettings_v3!$C$2:$AH$4612,MATCH('EPS 3.1.3'!$B1424,NoSettings_v3!$A$2:$A$4612,0),MATCH('EPS 3.1.3'!J$1,NoSettings_v3!$C$1:$AH$1,0)),"")</f>
        <v>0</v>
      </c>
      <c r="K1424" s="157">
        <f>IFERROR(INDEX(NoSettings_v3!$C$2:$AH$4612,MATCH('EPS 3.1.3'!$B1424,NoSettings_v3!$A$2:$A$4612,0),MATCH('EPS 3.1.3'!K$1,NoSettings_v3!$C$1:$AH$1,0)),"")</f>
        <v>0</v>
      </c>
      <c r="L1424" s="157">
        <f>IFERROR(INDEX(NoSettings_v3!$C$2:$AH$4612,MATCH('EPS 3.1.3'!$B1424,NoSettings_v3!$A$2:$A$4612,0),MATCH('EPS 3.1.3'!L$1,NoSettings_v3!$C$1:$AH$1,0)),"")</f>
        <v>0</v>
      </c>
      <c r="M1424" s="157">
        <f>IFERROR(INDEX(NoSettings_v3!$C$2:$AH$4612,MATCH('EPS 3.1.3'!$B1424,NoSettings_v3!$A$2:$A$4612,0),MATCH('EPS 3.1.3'!M$1,NoSettings_v3!$C$1:$AH$1,0)),"")</f>
        <v>0</v>
      </c>
      <c r="N1424" s="157">
        <f>IFERROR(INDEX(NoSettings_v3!$C$2:$AH$4612,MATCH('EPS 3.1.3'!$B1424,NoSettings_v3!$A$2:$A$4612,0),MATCH('EPS 3.1.3'!N$1,NoSettings_v3!$C$1:$AH$1,0)),"")</f>
        <v>0</v>
      </c>
      <c r="O1424" s="157">
        <f>IFERROR(INDEX(NoSettings_v3!$C$2:$AH$4612,MATCH('EPS 3.1.3'!$B1424,NoSettings_v3!$A$2:$A$4612,0),MATCH('EPS 3.1.3'!O$1,NoSettings_v3!$C$1:$AH$1,0)),"")</f>
        <v>0</v>
      </c>
      <c r="P1424" s="157">
        <f>IFERROR(INDEX(NoSettings_v3!$C$2:$AH$4612,MATCH('EPS 3.1.3'!$B1424,NoSettings_v3!$A$2:$A$4612,0),MATCH('EPS 3.1.3'!P$1,NoSettings_v3!$C$1:$AH$1,0)),"")</f>
        <v>0</v>
      </c>
      <c r="Q1424" s="157">
        <f>IFERROR(INDEX(NoSettings_v3!$C$2:$AH$4612,MATCH('EPS 3.1.3'!$B1424,NoSettings_v3!$A$2:$A$4612,0),MATCH('EPS 3.1.3'!Q$1,NoSettings_v3!$C$1:$AH$1,0)),"")</f>
        <v>0</v>
      </c>
      <c r="R1424" s="157">
        <f>IFERROR(INDEX(NoSettings_v3!$C$2:$AH$4612,MATCH('EPS 3.1.3'!$B1424,NoSettings_v3!$A$2:$A$4612,0),MATCH('EPS 3.1.3'!R$1,NoSettings_v3!$C$1:$AH$1,0)),"")</f>
        <v>0</v>
      </c>
      <c r="S1424" s="157">
        <f>IFERROR(INDEX(NoSettings_v3!$C$2:$AH$4612,MATCH('EPS 3.1.3'!$B1424,NoSettings_v3!$A$2:$A$4612,0),MATCH('EPS 3.1.3'!S$1,NoSettings_v3!$C$1:$AH$1,0)),"")</f>
        <v>0</v>
      </c>
      <c r="T1424" s="157">
        <f>IFERROR(INDEX(NoSettings_v3!$C$2:$AH$4612,MATCH('EPS 3.1.3'!$B1424,NoSettings_v3!$A$2:$A$4612,0),MATCH('EPS 3.1.3'!T$1,NoSettings_v3!$C$1:$AH$1,0)),"")</f>
        <v>0</v>
      </c>
      <c r="U1424" s="157">
        <f>IFERROR(INDEX(NoSettings_v3!$C$2:$AH$4612,MATCH('EPS 3.1.3'!$B1424,NoSettings_v3!$A$2:$A$4612,0),MATCH('EPS 3.1.3'!U$1,NoSettings_v3!$C$1:$AH$1,0)),"")</f>
        <v>0</v>
      </c>
      <c r="V1424" s="157">
        <f>IFERROR(INDEX(NoSettings_v3!$C$2:$AH$4612,MATCH('EPS 3.1.3'!$B1424,NoSettings_v3!$A$2:$A$4612,0),MATCH('EPS 3.1.3'!V$1,NoSettings_v3!$C$1:$AH$1,0)),"")</f>
        <v>0</v>
      </c>
      <c r="W1424" s="157">
        <f>IFERROR(INDEX(NoSettings_v3!$C$2:$AH$4612,MATCH('EPS 3.1.3'!$B1424,NoSettings_v3!$A$2:$A$4612,0),MATCH('EPS 3.1.3'!W$1,NoSettings_v3!$C$1:$AH$1,0)),"")</f>
        <v>0</v>
      </c>
      <c r="X1424" s="157">
        <f>IFERROR(INDEX(NoSettings_v3!$C$2:$AH$4612,MATCH('EPS 3.1.3'!$B1424,NoSettings_v3!$A$2:$A$4612,0),MATCH('EPS 3.1.3'!X$1,NoSettings_v3!$C$1:$AH$1,0)),"")</f>
        <v>0</v>
      </c>
      <c r="Y1424" s="157">
        <f>IFERROR(INDEX(NoSettings_v3!$C$2:$AH$4612,MATCH('EPS 3.1.3'!$B1424,NoSettings_v3!$A$2:$A$4612,0),MATCH('EPS 3.1.3'!Y$1,NoSettings_v3!$C$1:$AH$1,0)),"")</f>
        <v>0</v>
      </c>
      <c r="Z1424" s="157">
        <f>IFERROR(INDEX(NoSettings_v3!$C$2:$AH$4612,MATCH('EPS 3.1.3'!$B1424,NoSettings_v3!$A$2:$A$4612,0),MATCH('EPS 3.1.3'!Z$1,NoSettings_v3!$C$1:$AH$1,0)),"")</f>
        <v>0</v>
      </c>
      <c r="AA1424" s="157">
        <f>IFERROR(INDEX(NoSettings_v3!$C$2:$AH$4612,MATCH('EPS 3.1.3'!$B1424,NoSettings_v3!$A$2:$A$4612,0),MATCH('EPS 3.1.3'!AA$1,NoSettings_v3!$C$1:$AH$1,0)),"")</f>
        <v>0</v>
      </c>
      <c r="AB1424" s="157">
        <f>IFERROR(INDEX(NoSettings_v3!$C$2:$AH$4612,MATCH('EPS 3.1.3'!$B1424,NoSettings_v3!$A$2:$A$4612,0),MATCH('EPS 3.1.3'!AB$1,NoSettings_v3!$C$1:$AH$1,0)),"")</f>
        <v>0</v>
      </c>
      <c r="AC1424" s="157">
        <f>IFERROR(INDEX(NoSettings_v3!$C$2:$AH$4612,MATCH('EPS 3.1.3'!$B1424,NoSettings_v3!$A$2:$A$4612,0),MATCH('EPS 3.1.3'!AC$1,NoSettings_v3!$C$1:$AH$1,0)),"")</f>
        <v>0</v>
      </c>
      <c r="AD1424" s="157">
        <f>IFERROR(INDEX(NoSettings_v3!$C$2:$AH$4612,MATCH('EPS 3.1.3'!$B1424,NoSettings_v3!$A$2:$A$4612,0),MATCH('EPS 3.1.3'!AD$1,NoSettings_v3!$C$1:$AH$1,0)),"")</f>
        <v>0</v>
      </c>
      <c r="AE1424" s="157">
        <f>IFERROR(INDEX(NoSettings_v3!$C$2:$AH$4612,MATCH('EPS 3.1.3'!$B1424,NoSettings_v3!$A$2:$A$4612,0),MATCH('EPS 3.1.3'!AE$1,NoSettings_v3!$C$1:$AH$1,0)),"")</f>
        <v>0</v>
      </c>
      <c r="AF1424" s="157">
        <f>IFERROR(INDEX(NoSettings_v3!$C$2:$AH$4612,MATCH('EPS 3.1.3'!$B1424,NoSettings_v3!$A$2:$A$4612,0),MATCH('EPS 3.1.3'!AF$1,NoSettings_v3!$C$1:$AH$1,0)),"")</f>
        <v>0</v>
      </c>
      <c r="AG1424" s="157">
        <f>IFERROR(INDEX(NoSettings_v3!$C$2:$AH$4612,MATCH('EPS 3.1.3'!$B1424,NoSettings_v3!$A$2:$A$4612,0),MATCH('EPS 3.1.3'!AG$1,NoSettings_v3!$C$1:$AH$1,0)),"")</f>
        <v>0</v>
      </c>
      <c r="AH1424" s="157">
        <f>IFERROR(INDEX(NoSettings_v3!$C$2:$AH$4612,MATCH('EPS 3.1.3'!$B1424,NoSettings_v3!$A$2:$A$4612,0),MATCH('EPS 3.1.3'!AH$1,NoSettings_v3!$C$1:$AH$1,0)),"")</f>
        <v>0</v>
      </c>
      <c r="AI1424" s="157">
        <f>IFERROR(INDEX(NoSettings_v3!$C$2:$AH$4612,MATCH('EPS 3.1.3'!$B1424,NoSettings_v3!$A$2:$A$4612,0),MATCH('EPS 3.1.3'!AI$1,NoSettings_v3!$C$1:$AH$1,0)),"")</f>
        <v>0</v>
      </c>
    </row>
    <row r="1425" spans="1:43" x14ac:dyDescent="0.35">
      <c r="B1425" s="161" t="s">
        <v>2141</v>
      </c>
      <c r="C1425" s="127" t="s">
        <v>964</v>
      </c>
      <c r="D1425" s="157">
        <f>IFERROR(INDEX(NoSettings_v3!$C$2:$AH$4612,MATCH('EPS 3.1.3'!$B1425,NoSettings_v3!$A$2:$A$4612,0),MATCH('EPS 3.1.3'!D$1,NoSettings_v3!$C$1:$AH$1,0)),"")</f>
        <v>0</v>
      </c>
      <c r="E1425" s="157">
        <f>IFERROR(INDEX(NoSettings_v3!$C$2:$AH$4612,MATCH('EPS 3.1.3'!$B1425,NoSettings_v3!$A$2:$A$4612,0),MATCH('EPS 3.1.3'!E$1,NoSettings_v3!$C$1:$AH$1,0)),"")</f>
        <v>0</v>
      </c>
      <c r="F1425" s="157">
        <f>IFERROR(INDEX(NoSettings_v3!$C$2:$AH$4612,MATCH('EPS 3.1.3'!$B1425,NoSettings_v3!$A$2:$A$4612,0),MATCH('EPS 3.1.3'!F$1,NoSettings_v3!$C$1:$AH$1,0)),"")</f>
        <v>0</v>
      </c>
      <c r="G1425" s="157">
        <f>IFERROR(INDEX(NoSettings_v3!$C$2:$AH$4612,MATCH('EPS 3.1.3'!$B1425,NoSettings_v3!$A$2:$A$4612,0),MATCH('EPS 3.1.3'!G$1,NoSettings_v3!$C$1:$AH$1,0)),"")</f>
        <v>0</v>
      </c>
      <c r="H1425" s="157">
        <f>IFERROR(INDEX(NoSettings_v3!$C$2:$AH$4612,MATCH('EPS 3.1.3'!$B1425,NoSettings_v3!$A$2:$A$4612,0),MATCH('EPS 3.1.3'!H$1,NoSettings_v3!$C$1:$AH$1,0)),"")</f>
        <v>0</v>
      </c>
      <c r="I1425" s="157">
        <f>IFERROR(INDEX(NoSettings_v3!$C$2:$AH$4612,MATCH('EPS 3.1.3'!$B1425,NoSettings_v3!$A$2:$A$4612,0),MATCH('EPS 3.1.3'!I$1,NoSettings_v3!$C$1:$AH$1,0)),"")</f>
        <v>0</v>
      </c>
      <c r="J1425" s="157">
        <f>IFERROR(INDEX(NoSettings_v3!$C$2:$AH$4612,MATCH('EPS 3.1.3'!$B1425,NoSettings_v3!$A$2:$A$4612,0),MATCH('EPS 3.1.3'!J$1,NoSettings_v3!$C$1:$AH$1,0)),"")</f>
        <v>0</v>
      </c>
      <c r="K1425" s="157">
        <f>IFERROR(INDEX(NoSettings_v3!$C$2:$AH$4612,MATCH('EPS 3.1.3'!$B1425,NoSettings_v3!$A$2:$A$4612,0),MATCH('EPS 3.1.3'!K$1,NoSettings_v3!$C$1:$AH$1,0)),"")</f>
        <v>0</v>
      </c>
      <c r="L1425" s="157">
        <f>IFERROR(INDEX(NoSettings_v3!$C$2:$AH$4612,MATCH('EPS 3.1.3'!$B1425,NoSettings_v3!$A$2:$A$4612,0),MATCH('EPS 3.1.3'!L$1,NoSettings_v3!$C$1:$AH$1,0)),"")</f>
        <v>0</v>
      </c>
      <c r="M1425" s="157">
        <f>IFERROR(INDEX(NoSettings_v3!$C$2:$AH$4612,MATCH('EPS 3.1.3'!$B1425,NoSettings_v3!$A$2:$A$4612,0),MATCH('EPS 3.1.3'!M$1,NoSettings_v3!$C$1:$AH$1,0)),"")</f>
        <v>0</v>
      </c>
      <c r="N1425" s="157">
        <f>IFERROR(INDEX(NoSettings_v3!$C$2:$AH$4612,MATCH('EPS 3.1.3'!$B1425,NoSettings_v3!$A$2:$A$4612,0),MATCH('EPS 3.1.3'!N$1,NoSettings_v3!$C$1:$AH$1,0)),"")</f>
        <v>0</v>
      </c>
      <c r="O1425" s="157">
        <f>IFERROR(INDEX(NoSettings_v3!$C$2:$AH$4612,MATCH('EPS 3.1.3'!$B1425,NoSettings_v3!$A$2:$A$4612,0),MATCH('EPS 3.1.3'!O$1,NoSettings_v3!$C$1:$AH$1,0)),"")</f>
        <v>0</v>
      </c>
      <c r="P1425" s="157">
        <f>IFERROR(INDEX(NoSettings_v3!$C$2:$AH$4612,MATCH('EPS 3.1.3'!$B1425,NoSettings_v3!$A$2:$A$4612,0),MATCH('EPS 3.1.3'!P$1,NoSettings_v3!$C$1:$AH$1,0)),"")</f>
        <v>0</v>
      </c>
      <c r="Q1425" s="157">
        <f>IFERROR(INDEX(NoSettings_v3!$C$2:$AH$4612,MATCH('EPS 3.1.3'!$B1425,NoSettings_v3!$A$2:$A$4612,0),MATCH('EPS 3.1.3'!Q$1,NoSettings_v3!$C$1:$AH$1,0)),"")</f>
        <v>0</v>
      </c>
      <c r="R1425" s="157">
        <f>IFERROR(INDEX(NoSettings_v3!$C$2:$AH$4612,MATCH('EPS 3.1.3'!$B1425,NoSettings_v3!$A$2:$A$4612,0),MATCH('EPS 3.1.3'!R$1,NoSettings_v3!$C$1:$AH$1,0)),"")</f>
        <v>0</v>
      </c>
      <c r="S1425" s="157">
        <f>IFERROR(INDEX(NoSettings_v3!$C$2:$AH$4612,MATCH('EPS 3.1.3'!$B1425,NoSettings_v3!$A$2:$A$4612,0),MATCH('EPS 3.1.3'!S$1,NoSettings_v3!$C$1:$AH$1,0)),"")</f>
        <v>0</v>
      </c>
      <c r="T1425" s="157">
        <f>IFERROR(INDEX(NoSettings_v3!$C$2:$AH$4612,MATCH('EPS 3.1.3'!$B1425,NoSettings_v3!$A$2:$A$4612,0),MATCH('EPS 3.1.3'!T$1,NoSettings_v3!$C$1:$AH$1,0)),"")</f>
        <v>0</v>
      </c>
      <c r="U1425" s="157">
        <f>IFERROR(INDEX(NoSettings_v3!$C$2:$AH$4612,MATCH('EPS 3.1.3'!$B1425,NoSettings_v3!$A$2:$A$4612,0),MATCH('EPS 3.1.3'!U$1,NoSettings_v3!$C$1:$AH$1,0)),"")</f>
        <v>0</v>
      </c>
      <c r="V1425" s="157">
        <f>IFERROR(INDEX(NoSettings_v3!$C$2:$AH$4612,MATCH('EPS 3.1.3'!$B1425,NoSettings_v3!$A$2:$A$4612,0),MATCH('EPS 3.1.3'!V$1,NoSettings_v3!$C$1:$AH$1,0)),"")</f>
        <v>0</v>
      </c>
      <c r="W1425" s="157">
        <f>IFERROR(INDEX(NoSettings_v3!$C$2:$AH$4612,MATCH('EPS 3.1.3'!$B1425,NoSettings_v3!$A$2:$A$4612,0),MATCH('EPS 3.1.3'!W$1,NoSettings_v3!$C$1:$AH$1,0)),"")</f>
        <v>0</v>
      </c>
      <c r="X1425" s="157">
        <f>IFERROR(INDEX(NoSettings_v3!$C$2:$AH$4612,MATCH('EPS 3.1.3'!$B1425,NoSettings_v3!$A$2:$A$4612,0),MATCH('EPS 3.1.3'!X$1,NoSettings_v3!$C$1:$AH$1,0)),"")</f>
        <v>0</v>
      </c>
      <c r="Y1425" s="157">
        <f>IFERROR(INDEX(NoSettings_v3!$C$2:$AH$4612,MATCH('EPS 3.1.3'!$B1425,NoSettings_v3!$A$2:$A$4612,0),MATCH('EPS 3.1.3'!Y$1,NoSettings_v3!$C$1:$AH$1,0)),"")</f>
        <v>0</v>
      </c>
      <c r="Z1425" s="157">
        <f>IFERROR(INDEX(NoSettings_v3!$C$2:$AH$4612,MATCH('EPS 3.1.3'!$B1425,NoSettings_v3!$A$2:$A$4612,0),MATCH('EPS 3.1.3'!Z$1,NoSettings_v3!$C$1:$AH$1,0)),"")</f>
        <v>0</v>
      </c>
      <c r="AA1425" s="157">
        <f>IFERROR(INDEX(NoSettings_v3!$C$2:$AH$4612,MATCH('EPS 3.1.3'!$B1425,NoSettings_v3!$A$2:$A$4612,0),MATCH('EPS 3.1.3'!AA$1,NoSettings_v3!$C$1:$AH$1,0)),"")</f>
        <v>0</v>
      </c>
      <c r="AB1425" s="157">
        <f>IFERROR(INDEX(NoSettings_v3!$C$2:$AH$4612,MATCH('EPS 3.1.3'!$B1425,NoSettings_v3!$A$2:$A$4612,0),MATCH('EPS 3.1.3'!AB$1,NoSettings_v3!$C$1:$AH$1,0)),"")</f>
        <v>0</v>
      </c>
      <c r="AC1425" s="157">
        <f>IFERROR(INDEX(NoSettings_v3!$C$2:$AH$4612,MATCH('EPS 3.1.3'!$B1425,NoSettings_v3!$A$2:$A$4612,0),MATCH('EPS 3.1.3'!AC$1,NoSettings_v3!$C$1:$AH$1,0)),"")</f>
        <v>0</v>
      </c>
      <c r="AD1425" s="157">
        <f>IFERROR(INDEX(NoSettings_v3!$C$2:$AH$4612,MATCH('EPS 3.1.3'!$B1425,NoSettings_v3!$A$2:$A$4612,0),MATCH('EPS 3.1.3'!AD$1,NoSettings_v3!$C$1:$AH$1,0)),"")</f>
        <v>0</v>
      </c>
      <c r="AE1425" s="157">
        <f>IFERROR(INDEX(NoSettings_v3!$C$2:$AH$4612,MATCH('EPS 3.1.3'!$B1425,NoSettings_v3!$A$2:$A$4612,0),MATCH('EPS 3.1.3'!AE$1,NoSettings_v3!$C$1:$AH$1,0)),"")</f>
        <v>0</v>
      </c>
      <c r="AF1425" s="157">
        <f>IFERROR(INDEX(NoSettings_v3!$C$2:$AH$4612,MATCH('EPS 3.1.3'!$B1425,NoSettings_v3!$A$2:$A$4612,0),MATCH('EPS 3.1.3'!AF$1,NoSettings_v3!$C$1:$AH$1,0)),"")</f>
        <v>0</v>
      </c>
      <c r="AG1425" s="157">
        <f>IFERROR(INDEX(NoSettings_v3!$C$2:$AH$4612,MATCH('EPS 3.1.3'!$B1425,NoSettings_v3!$A$2:$A$4612,0),MATCH('EPS 3.1.3'!AG$1,NoSettings_v3!$C$1:$AH$1,0)),"")</f>
        <v>0</v>
      </c>
      <c r="AH1425" s="157">
        <f>IFERROR(INDEX(NoSettings_v3!$C$2:$AH$4612,MATCH('EPS 3.1.3'!$B1425,NoSettings_v3!$A$2:$A$4612,0),MATCH('EPS 3.1.3'!AH$1,NoSettings_v3!$C$1:$AH$1,0)),"")</f>
        <v>0</v>
      </c>
      <c r="AI1425" s="157">
        <f>IFERROR(INDEX(NoSettings_v3!$C$2:$AH$4612,MATCH('EPS 3.1.3'!$B1425,NoSettings_v3!$A$2:$A$4612,0),MATCH('EPS 3.1.3'!AI$1,NoSettings_v3!$C$1:$AH$1,0)),"")</f>
        <v>0</v>
      </c>
    </row>
    <row r="1426" spans="1:43" x14ac:dyDescent="0.35">
      <c r="B1426" s="161" t="s">
        <v>2142</v>
      </c>
      <c r="C1426" s="127" t="s">
        <v>964</v>
      </c>
      <c r="D1426" s="157">
        <f>IFERROR(INDEX(NoSettings_v3!$C$2:$AH$4612,MATCH('EPS 3.1.3'!$B1426,NoSettings_v3!$A$2:$A$4612,0),MATCH('EPS 3.1.3'!D$1,NoSettings_v3!$C$1:$AH$1,0)),"")</f>
        <v>0</v>
      </c>
      <c r="E1426" s="157">
        <f>IFERROR(INDEX(NoSettings_v3!$C$2:$AH$4612,MATCH('EPS 3.1.3'!$B1426,NoSettings_v3!$A$2:$A$4612,0),MATCH('EPS 3.1.3'!E$1,NoSettings_v3!$C$1:$AH$1,0)),"")</f>
        <v>0</v>
      </c>
      <c r="F1426" s="157">
        <f>IFERROR(INDEX(NoSettings_v3!$C$2:$AH$4612,MATCH('EPS 3.1.3'!$B1426,NoSettings_v3!$A$2:$A$4612,0),MATCH('EPS 3.1.3'!F$1,NoSettings_v3!$C$1:$AH$1,0)),"")</f>
        <v>0</v>
      </c>
      <c r="G1426" s="157">
        <f>IFERROR(INDEX(NoSettings_v3!$C$2:$AH$4612,MATCH('EPS 3.1.3'!$B1426,NoSettings_v3!$A$2:$A$4612,0),MATCH('EPS 3.1.3'!G$1,NoSettings_v3!$C$1:$AH$1,0)),"")</f>
        <v>0</v>
      </c>
      <c r="H1426" s="157">
        <f>IFERROR(INDEX(NoSettings_v3!$C$2:$AH$4612,MATCH('EPS 3.1.3'!$B1426,NoSettings_v3!$A$2:$A$4612,0),MATCH('EPS 3.1.3'!H$1,NoSettings_v3!$C$1:$AH$1,0)),"")</f>
        <v>0</v>
      </c>
      <c r="I1426" s="157">
        <f>IFERROR(INDEX(NoSettings_v3!$C$2:$AH$4612,MATCH('EPS 3.1.3'!$B1426,NoSettings_v3!$A$2:$A$4612,0),MATCH('EPS 3.1.3'!I$1,NoSettings_v3!$C$1:$AH$1,0)),"")</f>
        <v>0</v>
      </c>
      <c r="J1426" s="157">
        <f>IFERROR(INDEX(NoSettings_v3!$C$2:$AH$4612,MATCH('EPS 3.1.3'!$B1426,NoSettings_v3!$A$2:$A$4612,0),MATCH('EPS 3.1.3'!J$1,NoSettings_v3!$C$1:$AH$1,0)),"")</f>
        <v>0</v>
      </c>
      <c r="K1426" s="157">
        <f>IFERROR(INDEX(NoSettings_v3!$C$2:$AH$4612,MATCH('EPS 3.1.3'!$B1426,NoSettings_v3!$A$2:$A$4612,0),MATCH('EPS 3.1.3'!K$1,NoSettings_v3!$C$1:$AH$1,0)),"")</f>
        <v>0</v>
      </c>
      <c r="L1426" s="157">
        <f>IFERROR(INDEX(NoSettings_v3!$C$2:$AH$4612,MATCH('EPS 3.1.3'!$B1426,NoSettings_v3!$A$2:$A$4612,0),MATCH('EPS 3.1.3'!L$1,NoSettings_v3!$C$1:$AH$1,0)),"")</f>
        <v>0</v>
      </c>
      <c r="M1426" s="157">
        <f>IFERROR(INDEX(NoSettings_v3!$C$2:$AH$4612,MATCH('EPS 3.1.3'!$B1426,NoSettings_v3!$A$2:$A$4612,0),MATCH('EPS 3.1.3'!M$1,NoSettings_v3!$C$1:$AH$1,0)),"")</f>
        <v>0</v>
      </c>
      <c r="N1426" s="157">
        <f>IFERROR(INDEX(NoSettings_v3!$C$2:$AH$4612,MATCH('EPS 3.1.3'!$B1426,NoSettings_v3!$A$2:$A$4612,0),MATCH('EPS 3.1.3'!N$1,NoSettings_v3!$C$1:$AH$1,0)),"")</f>
        <v>0</v>
      </c>
      <c r="O1426" s="157">
        <f>IFERROR(INDEX(NoSettings_v3!$C$2:$AH$4612,MATCH('EPS 3.1.3'!$B1426,NoSettings_v3!$A$2:$A$4612,0),MATCH('EPS 3.1.3'!O$1,NoSettings_v3!$C$1:$AH$1,0)),"")</f>
        <v>0</v>
      </c>
      <c r="P1426" s="157">
        <f>IFERROR(INDEX(NoSettings_v3!$C$2:$AH$4612,MATCH('EPS 3.1.3'!$B1426,NoSettings_v3!$A$2:$A$4612,0),MATCH('EPS 3.1.3'!P$1,NoSettings_v3!$C$1:$AH$1,0)),"")</f>
        <v>0</v>
      </c>
      <c r="Q1426" s="157">
        <f>IFERROR(INDEX(NoSettings_v3!$C$2:$AH$4612,MATCH('EPS 3.1.3'!$B1426,NoSettings_v3!$A$2:$A$4612,0),MATCH('EPS 3.1.3'!Q$1,NoSettings_v3!$C$1:$AH$1,0)),"")</f>
        <v>0</v>
      </c>
      <c r="R1426" s="157">
        <f>IFERROR(INDEX(NoSettings_v3!$C$2:$AH$4612,MATCH('EPS 3.1.3'!$B1426,NoSettings_v3!$A$2:$A$4612,0),MATCH('EPS 3.1.3'!R$1,NoSettings_v3!$C$1:$AH$1,0)),"")</f>
        <v>0</v>
      </c>
      <c r="S1426" s="157">
        <f>IFERROR(INDEX(NoSettings_v3!$C$2:$AH$4612,MATCH('EPS 3.1.3'!$B1426,NoSettings_v3!$A$2:$A$4612,0),MATCH('EPS 3.1.3'!S$1,NoSettings_v3!$C$1:$AH$1,0)),"")</f>
        <v>0</v>
      </c>
      <c r="T1426" s="157">
        <f>IFERROR(INDEX(NoSettings_v3!$C$2:$AH$4612,MATCH('EPS 3.1.3'!$B1426,NoSettings_v3!$A$2:$A$4612,0),MATCH('EPS 3.1.3'!T$1,NoSettings_v3!$C$1:$AH$1,0)),"")</f>
        <v>0</v>
      </c>
      <c r="U1426" s="157">
        <f>IFERROR(INDEX(NoSettings_v3!$C$2:$AH$4612,MATCH('EPS 3.1.3'!$B1426,NoSettings_v3!$A$2:$A$4612,0),MATCH('EPS 3.1.3'!U$1,NoSettings_v3!$C$1:$AH$1,0)),"")</f>
        <v>0</v>
      </c>
      <c r="V1426" s="157">
        <f>IFERROR(INDEX(NoSettings_v3!$C$2:$AH$4612,MATCH('EPS 3.1.3'!$B1426,NoSettings_v3!$A$2:$A$4612,0),MATCH('EPS 3.1.3'!V$1,NoSettings_v3!$C$1:$AH$1,0)),"")</f>
        <v>0</v>
      </c>
      <c r="W1426" s="157">
        <f>IFERROR(INDEX(NoSettings_v3!$C$2:$AH$4612,MATCH('EPS 3.1.3'!$B1426,NoSettings_v3!$A$2:$A$4612,0),MATCH('EPS 3.1.3'!W$1,NoSettings_v3!$C$1:$AH$1,0)),"")</f>
        <v>0</v>
      </c>
      <c r="X1426" s="157">
        <f>IFERROR(INDEX(NoSettings_v3!$C$2:$AH$4612,MATCH('EPS 3.1.3'!$B1426,NoSettings_v3!$A$2:$A$4612,0),MATCH('EPS 3.1.3'!X$1,NoSettings_v3!$C$1:$AH$1,0)),"")</f>
        <v>0</v>
      </c>
      <c r="Y1426" s="157">
        <f>IFERROR(INDEX(NoSettings_v3!$C$2:$AH$4612,MATCH('EPS 3.1.3'!$B1426,NoSettings_v3!$A$2:$A$4612,0),MATCH('EPS 3.1.3'!Y$1,NoSettings_v3!$C$1:$AH$1,0)),"")</f>
        <v>0</v>
      </c>
      <c r="Z1426" s="157">
        <f>IFERROR(INDEX(NoSettings_v3!$C$2:$AH$4612,MATCH('EPS 3.1.3'!$B1426,NoSettings_v3!$A$2:$A$4612,0),MATCH('EPS 3.1.3'!Z$1,NoSettings_v3!$C$1:$AH$1,0)),"")</f>
        <v>0</v>
      </c>
      <c r="AA1426" s="157">
        <f>IFERROR(INDEX(NoSettings_v3!$C$2:$AH$4612,MATCH('EPS 3.1.3'!$B1426,NoSettings_v3!$A$2:$A$4612,0),MATCH('EPS 3.1.3'!AA$1,NoSettings_v3!$C$1:$AH$1,0)),"")</f>
        <v>0</v>
      </c>
      <c r="AB1426" s="157">
        <f>IFERROR(INDEX(NoSettings_v3!$C$2:$AH$4612,MATCH('EPS 3.1.3'!$B1426,NoSettings_v3!$A$2:$A$4612,0),MATCH('EPS 3.1.3'!AB$1,NoSettings_v3!$C$1:$AH$1,0)),"")</f>
        <v>0</v>
      </c>
      <c r="AC1426" s="157">
        <f>IFERROR(INDEX(NoSettings_v3!$C$2:$AH$4612,MATCH('EPS 3.1.3'!$B1426,NoSettings_v3!$A$2:$A$4612,0),MATCH('EPS 3.1.3'!AC$1,NoSettings_v3!$C$1:$AH$1,0)),"")</f>
        <v>0</v>
      </c>
      <c r="AD1426" s="157">
        <f>IFERROR(INDEX(NoSettings_v3!$C$2:$AH$4612,MATCH('EPS 3.1.3'!$B1426,NoSettings_v3!$A$2:$A$4612,0),MATCH('EPS 3.1.3'!AD$1,NoSettings_v3!$C$1:$AH$1,0)),"")</f>
        <v>0</v>
      </c>
      <c r="AE1426" s="157">
        <f>IFERROR(INDEX(NoSettings_v3!$C$2:$AH$4612,MATCH('EPS 3.1.3'!$B1426,NoSettings_v3!$A$2:$A$4612,0),MATCH('EPS 3.1.3'!AE$1,NoSettings_v3!$C$1:$AH$1,0)),"")</f>
        <v>0</v>
      </c>
      <c r="AF1426" s="157">
        <f>IFERROR(INDEX(NoSettings_v3!$C$2:$AH$4612,MATCH('EPS 3.1.3'!$B1426,NoSettings_v3!$A$2:$A$4612,0),MATCH('EPS 3.1.3'!AF$1,NoSettings_v3!$C$1:$AH$1,0)),"")</f>
        <v>0</v>
      </c>
      <c r="AG1426" s="157">
        <f>IFERROR(INDEX(NoSettings_v3!$C$2:$AH$4612,MATCH('EPS 3.1.3'!$B1426,NoSettings_v3!$A$2:$A$4612,0),MATCH('EPS 3.1.3'!AG$1,NoSettings_v3!$C$1:$AH$1,0)),"")</f>
        <v>0</v>
      </c>
      <c r="AH1426" s="157">
        <f>IFERROR(INDEX(NoSettings_v3!$C$2:$AH$4612,MATCH('EPS 3.1.3'!$B1426,NoSettings_v3!$A$2:$A$4612,0),MATCH('EPS 3.1.3'!AH$1,NoSettings_v3!$C$1:$AH$1,0)),"")</f>
        <v>0</v>
      </c>
      <c r="AI1426" s="157">
        <f>IFERROR(INDEX(NoSettings_v3!$C$2:$AH$4612,MATCH('EPS 3.1.3'!$B1426,NoSettings_v3!$A$2:$A$4612,0),MATCH('EPS 3.1.3'!AI$1,NoSettings_v3!$C$1:$AH$1,0)),"")</f>
        <v>0</v>
      </c>
    </row>
    <row r="1427" spans="1:43" x14ac:dyDescent="0.35">
      <c r="B1427" s="161" t="s">
        <v>2143</v>
      </c>
      <c r="C1427" s="127" t="s">
        <v>964</v>
      </c>
      <c r="D1427" s="157">
        <f>IFERROR(INDEX(NoSettings_v3!$C$2:$AH$4612,MATCH('EPS 3.1.3'!$B1427,NoSettings_v3!$A$2:$A$4612,0),MATCH('EPS 3.1.3'!D$1,NoSettings_v3!$C$1:$AH$1,0)),"")</f>
        <v>0</v>
      </c>
      <c r="E1427" s="157">
        <f>IFERROR(INDEX(NoSettings_v3!$C$2:$AH$4612,MATCH('EPS 3.1.3'!$B1427,NoSettings_v3!$A$2:$A$4612,0),MATCH('EPS 3.1.3'!E$1,NoSettings_v3!$C$1:$AH$1,0)),"")</f>
        <v>0</v>
      </c>
      <c r="F1427" s="157">
        <f>IFERROR(INDEX(NoSettings_v3!$C$2:$AH$4612,MATCH('EPS 3.1.3'!$B1427,NoSettings_v3!$A$2:$A$4612,0),MATCH('EPS 3.1.3'!F$1,NoSettings_v3!$C$1:$AH$1,0)),"")</f>
        <v>0</v>
      </c>
      <c r="G1427" s="157">
        <f>IFERROR(INDEX(NoSettings_v3!$C$2:$AH$4612,MATCH('EPS 3.1.3'!$B1427,NoSettings_v3!$A$2:$A$4612,0),MATCH('EPS 3.1.3'!G$1,NoSettings_v3!$C$1:$AH$1,0)),"")</f>
        <v>0</v>
      </c>
      <c r="H1427" s="157">
        <f>IFERROR(INDEX(NoSettings_v3!$C$2:$AH$4612,MATCH('EPS 3.1.3'!$B1427,NoSettings_v3!$A$2:$A$4612,0),MATCH('EPS 3.1.3'!H$1,NoSettings_v3!$C$1:$AH$1,0)),"")</f>
        <v>0</v>
      </c>
      <c r="I1427" s="157">
        <f>IFERROR(INDEX(NoSettings_v3!$C$2:$AH$4612,MATCH('EPS 3.1.3'!$B1427,NoSettings_v3!$A$2:$A$4612,0),MATCH('EPS 3.1.3'!I$1,NoSettings_v3!$C$1:$AH$1,0)),"")</f>
        <v>0</v>
      </c>
      <c r="J1427" s="157">
        <f>IFERROR(INDEX(NoSettings_v3!$C$2:$AH$4612,MATCH('EPS 3.1.3'!$B1427,NoSettings_v3!$A$2:$A$4612,0),MATCH('EPS 3.1.3'!J$1,NoSettings_v3!$C$1:$AH$1,0)),"")</f>
        <v>0</v>
      </c>
      <c r="K1427" s="157">
        <f>IFERROR(INDEX(NoSettings_v3!$C$2:$AH$4612,MATCH('EPS 3.1.3'!$B1427,NoSettings_v3!$A$2:$A$4612,0),MATCH('EPS 3.1.3'!K$1,NoSettings_v3!$C$1:$AH$1,0)),"")</f>
        <v>0</v>
      </c>
      <c r="L1427" s="157">
        <f>IFERROR(INDEX(NoSettings_v3!$C$2:$AH$4612,MATCH('EPS 3.1.3'!$B1427,NoSettings_v3!$A$2:$A$4612,0),MATCH('EPS 3.1.3'!L$1,NoSettings_v3!$C$1:$AH$1,0)),"")</f>
        <v>0</v>
      </c>
      <c r="M1427" s="157">
        <f>IFERROR(INDEX(NoSettings_v3!$C$2:$AH$4612,MATCH('EPS 3.1.3'!$B1427,NoSettings_v3!$A$2:$A$4612,0),MATCH('EPS 3.1.3'!M$1,NoSettings_v3!$C$1:$AH$1,0)),"")</f>
        <v>0</v>
      </c>
      <c r="N1427" s="157">
        <f>IFERROR(INDEX(NoSettings_v3!$C$2:$AH$4612,MATCH('EPS 3.1.3'!$B1427,NoSettings_v3!$A$2:$A$4612,0),MATCH('EPS 3.1.3'!N$1,NoSettings_v3!$C$1:$AH$1,0)),"")</f>
        <v>0</v>
      </c>
      <c r="O1427" s="157">
        <f>IFERROR(INDEX(NoSettings_v3!$C$2:$AH$4612,MATCH('EPS 3.1.3'!$B1427,NoSettings_v3!$A$2:$A$4612,0),MATCH('EPS 3.1.3'!O$1,NoSettings_v3!$C$1:$AH$1,0)),"")</f>
        <v>0</v>
      </c>
      <c r="P1427" s="157">
        <f>IFERROR(INDEX(NoSettings_v3!$C$2:$AH$4612,MATCH('EPS 3.1.3'!$B1427,NoSettings_v3!$A$2:$A$4612,0),MATCH('EPS 3.1.3'!P$1,NoSettings_v3!$C$1:$AH$1,0)),"")</f>
        <v>0</v>
      </c>
      <c r="Q1427" s="157">
        <f>IFERROR(INDEX(NoSettings_v3!$C$2:$AH$4612,MATCH('EPS 3.1.3'!$B1427,NoSettings_v3!$A$2:$A$4612,0),MATCH('EPS 3.1.3'!Q$1,NoSettings_v3!$C$1:$AH$1,0)),"")</f>
        <v>0</v>
      </c>
      <c r="R1427" s="157">
        <f>IFERROR(INDEX(NoSettings_v3!$C$2:$AH$4612,MATCH('EPS 3.1.3'!$B1427,NoSettings_v3!$A$2:$A$4612,0),MATCH('EPS 3.1.3'!R$1,NoSettings_v3!$C$1:$AH$1,0)),"")</f>
        <v>0</v>
      </c>
      <c r="S1427" s="157">
        <f>IFERROR(INDEX(NoSettings_v3!$C$2:$AH$4612,MATCH('EPS 3.1.3'!$B1427,NoSettings_v3!$A$2:$A$4612,0),MATCH('EPS 3.1.3'!S$1,NoSettings_v3!$C$1:$AH$1,0)),"")</f>
        <v>0</v>
      </c>
      <c r="T1427" s="157">
        <f>IFERROR(INDEX(NoSettings_v3!$C$2:$AH$4612,MATCH('EPS 3.1.3'!$B1427,NoSettings_v3!$A$2:$A$4612,0),MATCH('EPS 3.1.3'!T$1,NoSettings_v3!$C$1:$AH$1,0)),"")</f>
        <v>0</v>
      </c>
      <c r="U1427" s="157">
        <f>IFERROR(INDEX(NoSettings_v3!$C$2:$AH$4612,MATCH('EPS 3.1.3'!$B1427,NoSettings_v3!$A$2:$A$4612,0),MATCH('EPS 3.1.3'!U$1,NoSettings_v3!$C$1:$AH$1,0)),"")</f>
        <v>0</v>
      </c>
      <c r="V1427" s="157">
        <f>IFERROR(INDEX(NoSettings_v3!$C$2:$AH$4612,MATCH('EPS 3.1.3'!$B1427,NoSettings_v3!$A$2:$A$4612,0),MATCH('EPS 3.1.3'!V$1,NoSettings_v3!$C$1:$AH$1,0)),"")</f>
        <v>0</v>
      </c>
      <c r="W1427" s="157">
        <f>IFERROR(INDEX(NoSettings_v3!$C$2:$AH$4612,MATCH('EPS 3.1.3'!$B1427,NoSettings_v3!$A$2:$A$4612,0),MATCH('EPS 3.1.3'!W$1,NoSettings_v3!$C$1:$AH$1,0)),"")</f>
        <v>0</v>
      </c>
      <c r="X1427" s="157">
        <f>IFERROR(INDEX(NoSettings_v3!$C$2:$AH$4612,MATCH('EPS 3.1.3'!$B1427,NoSettings_v3!$A$2:$A$4612,0),MATCH('EPS 3.1.3'!X$1,NoSettings_v3!$C$1:$AH$1,0)),"")</f>
        <v>0</v>
      </c>
      <c r="Y1427" s="157">
        <f>IFERROR(INDEX(NoSettings_v3!$C$2:$AH$4612,MATCH('EPS 3.1.3'!$B1427,NoSettings_v3!$A$2:$A$4612,0),MATCH('EPS 3.1.3'!Y$1,NoSettings_v3!$C$1:$AH$1,0)),"")</f>
        <v>0</v>
      </c>
      <c r="Z1427" s="157">
        <f>IFERROR(INDEX(NoSettings_v3!$C$2:$AH$4612,MATCH('EPS 3.1.3'!$B1427,NoSettings_v3!$A$2:$A$4612,0),MATCH('EPS 3.1.3'!Z$1,NoSettings_v3!$C$1:$AH$1,0)),"")</f>
        <v>0</v>
      </c>
      <c r="AA1427" s="157">
        <f>IFERROR(INDEX(NoSettings_v3!$C$2:$AH$4612,MATCH('EPS 3.1.3'!$B1427,NoSettings_v3!$A$2:$A$4612,0),MATCH('EPS 3.1.3'!AA$1,NoSettings_v3!$C$1:$AH$1,0)),"")</f>
        <v>0</v>
      </c>
      <c r="AB1427" s="157">
        <f>IFERROR(INDEX(NoSettings_v3!$C$2:$AH$4612,MATCH('EPS 3.1.3'!$B1427,NoSettings_v3!$A$2:$A$4612,0),MATCH('EPS 3.1.3'!AB$1,NoSettings_v3!$C$1:$AH$1,0)),"")</f>
        <v>0</v>
      </c>
      <c r="AC1427" s="157">
        <f>IFERROR(INDEX(NoSettings_v3!$C$2:$AH$4612,MATCH('EPS 3.1.3'!$B1427,NoSettings_v3!$A$2:$A$4612,0),MATCH('EPS 3.1.3'!AC$1,NoSettings_v3!$C$1:$AH$1,0)),"")</f>
        <v>0</v>
      </c>
      <c r="AD1427" s="157">
        <f>IFERROR(INDEX(NoSettings_v3!$C$2:$AH$4612,MATCH('EPS 3.1.3'!$B1427,NoSettings_v3!$A$2:$A$4612,0),MATCH('EPS 3.1.3'!AD$1,NoSettings_v3!$C$1:$AH$1,0)),"")</f>
        <v>0</v>
      </c>
      <c r="AE1427" s="157">
        <f>IFERROR(INDEX(NoSettings_v3!$C$2:$AH$4612,MATCH('EPS 3.1.3'!$B1427,NoSettings_v3!$A$2:$A$4612,0),MATCH('EPS 3.1.3'!AE$1,NoSettings_v3!$C$1:$AH$1,0)),"")</f>
        <v>0</v>
      </c>
      <c r="AF1427" s="157">
        <f>IFERROR(INDEX(NoSettings_v3!$C$2:$AH$4612,MATCH('EPS 3.1.3'!$B1427,NoSettings_v3!$A$2:$A$4612,0),MATCH('EPS 3.1.3'!AF$1,NoSettings_v3!$C$1:$AH$1,0)),"")</f>
        <v>0</v>
      </c>
      <c r="AG1427" s="157">
        <f>IFERROR(INDEX(NoSettings_v3!$C$2:$AH$4612,MATCH('EPS 3.1.3'!$B1427,NoSettings_v3!$A$2:$A$4612,0),MATCH('EPS 3.1.3'!AG$1,NoSettings_v3!$C$1:$AH$1,0)),"")</f>
        <v>0</v>
      </c>
      <c r="AH1427" s="157">
        <f>IFERROR(INDEX(NoSettings_v3!$C$2:$AH$4612,MATCH('EPS 3.1.3'!$B1427,NoSettings_v3!$A$2:$A$4612,0),MATCH('EPS 3.1.3'!AH$1,NoSettings_v3!$C$1:$AH$1,0)),"")</f>
        <v>0</v>
      </c>
      <c r="AI1427" s="157">
        <f>IFERROR(INDEX(NoSettings_v3!$C$2:$AH$4612,MATCH('EPS 3.1.3'!$B1427,NoSettings_v3!$A$2:$A$4612,0),MATCH('EPS 3.1.3'!AI$1,NoSettings_v3!$C$1:$AH$1,0)),"")</f>
        <v>0</v>
      </c>
    </row>
    <row r="1428" spans="1:43" x14ac:dyDescent="0.35">
      <c r="B1428" s="161" t="s">
        <v>2144</v>
      </c>
      <c r="C1428" s="127" t="s">
        <v>964</v>
      </c>
      <c r="D1428" s="157">
        <f>IFERROR(INDEX(NoSettings_v3!$C$2:$AH$4612,MATCH('EPS 3.1.3'!$B1428,NoSettings_v3!$A$2:$A$4612,0),MATCH('EPS 3.1.3'!D$1,NoSettings_v3!$C$1:$AH$1,0)),"")</f>
        <v>0</v>
      </c>
      <c r="E1428" s="157">
        <f>IFERROR(INDEX(NoSettings_v3!$C$2:$AH$4612,MATCH('EPS 3.1.3'!$B1428,NoSettings_v3!$A$2:$A$4612,0),MATCH('EPS 3.1.3'!E$1,NoSettings_v3!$C$1:$AH$1,0)),"")</f>
        <v>0</v>
      </c>
      <c r="F1428" s="157">
        <f>IFERROR(INDEX(NoSettings_v3!$C$2:$AH$4612,MATCH('EPS 3.1.3'!$B1428,NoSettings_v3!$A$2:$A$4612,0),MATCH('EPS 3.1.3'!F$1,NoSettings_v3!$C$1:$AH$1,0)),"")</f>
        <v>0</v>
      </c>
      <c r="G1428" s="157">
        <f>IFERROR(INDEX(NoSettings_v3!$C$2:$AH$4612,MATCH('EPS 3.1.3'!$B1428,NoSettings_v3!$A$2:$A$4612,0),MATCH('EPS 3.1.3'!G$1,NoSettings_v3!$C$1:$AH$1,0)),"")</f>
        <v>0</v>
      </c>
      <c r="H1428" s="157">
        <f>IFERROR(INDEX(NoSettings_v3!$C$2:$AH$4612,MATCH('EPS 3.1.3'!$B1428,NoSettings_v3!$A$2:$A$4612,0),MATCH('EPS 3.1.3'!H$1,NoSettings_v3!$C$1:$AH$1,0)),"")</f>
        <v>0</v>
      </c>
      <c r="I1428" s="157">
        <f>IFERROR(INDEX(NoSettings_v3!$C$2:$AH$4612,MATCH('EPS 3.1.3'!$B1428,NoSettings_v3!$A$2:$A$4612,0),MATCH('EPS 3.1.3'!I$1,NoSettings_v3!$C$1:$AH$1,0)),"")</f>
        <v>0</v>
      </c>
      <c r="J1428" s="157">
        <f>IFERROR(INDEX(NoSettings_v3!$C$2:$AH$4612,MATCH('EPS 3.1.3'!$B1428,NoSettings_v3!$A$2:$A$4612,0),MATCH('EPS 3.1.3'!J$1,NoSettings_v3!$C$1:$AH$1,0)),"")</f>
        <v>0</v>
      </c>
      <c r="K1428" s="157">
        <f>IFERROR(INDEX(NoSettings_v3!$C$2:$AH$4612,MATCH('EPS 3.1.3'!$B1428,NoSettings_v3!$A$2:$A$4612,0),MATCH('EPS 3.1.3'!K$1,NoSettings_v3!$C$1:$AH$1,0)),"")</f>
        <v>0</v>
      </c>
      <c r="L1428" s="157">
        <f>IFERROR(INDEX(NoSettings_v3!$C$2:$AH$4612,MATCH('EPS 3.1.3'!$B1428,NoSettings_v3!$A$2:$A$4612,0),MATCH('EPS 3.1.3'!L$1,NoSettings_v3!$C$1:$AH$1,0)),"")</f>
        <v>0</v>
      </c>
      <c r="M1428" s="157">
        <f>IFERROR(INDEX(NoSettings_v3!$C$2:$AH$4612,MATCH('EPS 3.1.3'!$B1428,NoSettings_v3!$A$2:$A$4612,0),MATCH('EPS 3.1.3'!M$1,NoSettings_v3!$C$1:$AH$1,0)),"")</f>
        <v>0</v>
      </c>
      <c r="N1428" s="157">
        <f>IFERROR(INDEX(NoSettings_v3!$C$2:$AH$4612,MATCH('EPS 3.1.3'!$B1428,NoSettings_v3!$A$2:$A$4612,0),MATCH('EPS 3.1.3'!N$1,NoSettings_v3!$C$1:$AH$1,0)),"")</f>
        <v>0</v>
      </c>
      <c r="O1428" s="157">
        <f>IFERROR(INDEX(NoSettings_v3!$C$2:$AH$4612,MATCH('EPS 3.1.3'!$B1428,NoSettings_v3!$A$2:$A$4612,0),MATCH('EPS 3.1.3'!O$1,NoSettings_v3!$C$1:$AH$1,0)),"")</f>
        <v>0</v>
      </c>
      <c r="P1428" s="157">
        <f>IFERROR(INDEX(NoSettings_v3!$C$2:$AH$4612,MATCH('EPS 3.1.3'!$B1428,NoSettings_v3!$A$2:$A$4612,0),MATCH('EPS 3.1.3'!P$1,NoSettings_v3!$C$1:$AH$1,0)),"")</f>
        <v>0</v>
      </c>
      <c r="Q1428" s="157">
        <f>IFERROR(INDEX(NoSettings_v3!$C$2:$AH$4612,MATCH('EPS 3.1.3'!$B1428,NoSettings_v3!$A$2:$A$4612,0),MATCH('EPS 3.1.3'!Q$1,NoSettings_v3!$C$1:$AH$1,0)),"")</f>
        <v>0</v>
      </c>
      <c r="R1428" s="157">
        <f>IFERROR(INDEX(NoSettings_v3!$C$2:$AH$4612,MATCH('EPS 3.1.3'!$B1428,NoSettings_v3!$A$2:$A$4612,0),MATCH('EPS 3.1.3'!R$1,NoSettings_v3!$C$1:$AH$1,0)),"")</f>
        <v>0</v>
      </c>
      <c r="S1428" s="157">
        <f>IFERROR(INDEX(NoSettings_v3!$C$2:$AH$4612,MATCH('EPS 3.1.3'!$B1428,NoSettings_v3!$A$2:$A$4612,0),MATCH('EPS 3.1.3'!S$1,NoSettings_v3!$C$1:$AH$1,0)),"")</f>
        <v>0</v>
      </c>
      <c r="T1428" s="157">
        <f>IFERROR(INDEX(NoSettings_v3!$C$2:$AH$4612,MATCH('EPS 3.1.3'!$B1428,NoSettings_v3!$A$2:$A$4612,0),MATCH('EPS 3.1.3'!T$1,NoSettings_v3!$C$1:$AH$1,0)),"")</f>
        <v>0</v>
      </c>
      <c r="U1428" s="157">
        <f>IFERROR(INDEX(NoSettings_v3!$C$2:$AH$4612,MATCH('EPS 3.1.3'!$B1428,NoSettings_v3!$A$2:$A$4612,0),MATCH('EPS 3.1.3'!U$1,NoSettings_v3!$C$1:$AH$1,0)),"")</f>
        <v>0</v>
      </c>
      <c r="V1428" s="157">
        <f>IFERROR(INDEX(NoSettings_v3!$C$2:$AH$4612,MATCH('EPS 3.1.3'!$B1428,NoSettings_v3!$A$2:$A$4612,0),MATCH('EPS 3.1.3'!V$1,NoSettings_v3!$C$1:$AH$1,0)),"")</f>
        <v>0</v>
      </c>
      <c r="W1428" s="157">
        <f>IFERROR(INDEX(NoSettings_v3!$C$2:$AH$4612,MATCH('EPS 3.1.3'!$B1428,NoSettings_v3!$A$2:$A$4612,0),MATCH('EPS 3.1.3'!W$1,NoSettings_v3!$C$1:$AH$1,0)),"")</f>
        <v>0</v>
      </c>
      <c r="X1428" s="157">
        <f>IFERROR(INDEX(NoSettings_v3!$C$2:$AH$4612,MATCH('EPS 3.1.3'!$B1428,NoSettings_v3!$A$2:$A$4612,0),MATCH('EPS 3.1.3'!X$1,NoSettings_v3!$C$1:$AH$1,0)),"")</f>
        <v>0</v>
      </c>
      <c r="Y1428" s="157">
        <f>IFERROR(INDEX(NoSettings_v3!$C$2:$AH$4612,MATCH('EPS 3.1.3'!$B1428,NoSettings_v3!$A$2:$A$4612,0),MATCH('EPS 3.1.3'!Y$1,NoSettings_v3!$C$1:$AH$1,0)),"")</f>
        <v>0</v>
      </c>
      <c r="Z1428" s="157">
        <f>IFERROR(INDEX(NoSettings_v3!$C$2:$AH$4612,MATCH('EPS 3.1.3'!$B1428,NoSettings_v3!$A$2:$A$4612,0),MATCH('EPS 3.1.3'!Z$1,NoSettings_v3!$C$1:$AH$1,0)),"")</f>
        <v>0</v>
      </c>
      <c r="AA1428" s="157">
        <f>IFERROR(INDEX(NoSettings_v3!$C$2:$AH$4612,MATCH('EPS 3.1.3'!$B1428,NoSettings_v3!$A$2:$A$4612,0),MATCH('EPS 3.1.3'!AA$1,NoSettings_v3!$C$1:$AH$1,0)),"")</f>
        <v>0</v>
      </c>
      <c r="AB1428" s="157">
        <f>IFERROR(INDEX(NoSettings_v3!$C$2:$AH$4612,MATCH('EPS 3.1.3'!$B1428,NoSettings_v3!$A$2:$A$4612,0),MATCH('EPS 3.1.3'!AB$1,NoSettings_v3!$C$1:$AH$1,0)),"")</f>
        <v>0</v>
      </c>
      <c r="AC1428" s="157">
        <f>IFERROR(INDEX(NoSettings_v3!$C$2:$AH$4612,MATCH('EPS 3.1.3'!$B1428,NoSettings_v3!$A$2:$A$4612,0),MATCH('EPS 3.1.3'!AC$1,NoSettings_v3!$C$1:$AH$1,0)),"")</f>
        <v>0</v>
      </c>
      <c r="AD1428" s="157">
        <f>IFERROR(INDEX(NoSettings_v3!$C$2:$AH$4612,MATCH('EPS 3.1.3'!$B1428,NoSettings_v3!$A$2:$A$4612,0),MATCH('EPS 3.1.3'!AD$1,NoSettings_v3!$C$1:$AH$1,0)),"")</f>
        <v>0</v>
      </c>
      <c r="AE1428" s="157">
        <f>IFERROR(INDEX(NoSettings_v3!$C$2:$AH$4612,MATCH('EPS 3.1.3'!$B1428,NoSettings_v3!$A$2:$A$4612,0),MATCH('EPS 3.1.3'!AE$1,NoSettings_v3!$C$1:$AH$1,0)),"")</f>
        <v>0</v>
      </c>
      <c r="AF1428" s="157">
        <f>IFERROR(INDEX(NoSettings_v3!$C$2:$AH$4612,MATCH('EPS 3.1.3'!$B1428,NoSettings_v3!$A$2:$A$4612,0),MATCH('EPS 3.1.3'!AF$1,NoSettings_v3!$C$1:$AH$1,0)),"")</f>
        <v>0</v>
      </c>
      <c r="AG1428" s="157">
        <f>IFERROR(INDEX(NoSettings_v3!$C$2:$AH$4612,MATCH('EPS 3.1.3'!$B1428,NoSettings_v3!$A$2:$A$4612,0),MATCH('EPS 3.1.3'!AG$1,NoSettings_v3!$C$1:$AH$1,0)),"")</f>
        <v>0</v>
      </c>
      <c r="AH1428" s="157">
        <f>IFERROR(INDEX(NoSettings_v3!$C$2:$AH$4612,MATCH('EPS 3.1.3'!$B1428,NoSettings_v3!$A$2:$A$4612,0),MATCH('EPS 3.1.3'!AH$1,NoSettings_v3!$C$1:$AH$1,0)),"")</f>
        <v>0</v>
      </c>
      <c r="AI1428" s="157">
        <f>IFERROR(INDEX(NoSettings_v3!$C$2:$AH$4612,MATCH('EPS 3.1.3'!$B1428,NoSettings_v3!$A$2:$A$4612,0),MATCH('EPS 3.1.3'!AI$1,NoSettings_v3!$C$1:$AH$1,0)),"")</f>
        <v>0</v>
      </c>
    </row>
    <row r="1429" spans="1:43" x14ac:dyDescent="0.35">
      <c r="B1429" s="161" t="s">
        <v>2145</v>
      </c>
      <c r="C1429" s="127" t="s">
        <v>964</v>
      </c>
      <c r="D1429" s="157">
        <f>IFERROR(INDEX(NoSettings_v3!$C$2:$AH$4612,MATCH('EPS 3.1.3'!$B1429,NoSettings_v3!$A$2:$A$4612,0),MATCH('EPS 3.1.3'!D$1,NoSettings_v3!$C$1:$AH$1,0)),"")</f>
        <v>0</v>
      </c>
      <c r="E1429" s="157">
        <f>IFERROR(INDEX(NoSettings_v3!$C$2:$AH$4612,MATCH('EPS 3.1.3'!$B1429,NoSettings_v3!$A$2:$A$4612,0),MATCH('EPS 3.1.3'!E$1,NoSettings_v3!$C$1:$AH$1,0)),"")</f>
        <v>0</v>
      </c>
      <c r="F1429" s="157">
        <f>IFERROR(INDEX(NoSettings_v3!$C$2:$AH$4612,MATCH('EPS 3.1.3'!$B1429,NoSettings_v3!$A$2:$A$4612,0),MATCH('EPS 3.1.3'!F$1,NoSettings_v3!$C$1:$AH$1,0)),"")</f>
        <v>0</v>
      </c>
      <c r="G1429" s="157">
        <f>IFERROR(INDEX(NoSettings_v3!$C$2:$AH$4612,MATCH('EPS 3.1.3'!$B1429,NoSettings_v3!$A$2:$A$4612,0),MATCH('EPS 3.1.3'!G$1,NoSettings_v3!$C$1:$AH$1,0)),"")</f>
        <v>0</v>
      </c>
      <c r="H1429" s="157">
        <f>IFERROR(INDEX(NoSettings_v3!$C$2:$AH$4612,MATCH('EPS 3.1.3'!$B1429,NoSettings_v3!$A$2:$A$4612,0),MATCH('EPS 3.1.3'!H$1,NoSettings_v3!$C$1:$AH$1,0)),"")</f>
        <v>0</v>
      </c>
      <c r="I1429" s="157">
        <f>IFERROR(INDEX(NoSettings_v3!$C$2:$AH$4612,MATCH('EPS 3.1.3'!$B1429,NoSettings_v3!$A$2:$A$4612,0),MATCH('EPS 3.1.3'!I$1,NoSettings_v3!$C$1:$AH$1,0)),"")</f>
        <v>0</v>
      </c>
      <c r="J1429" s="157">
        <f>IFERROR(INDEX(NoSettings_v3!$C$2:$AH$4612,MATCH('EPS 3.1.3'!$B1429,NoSettings_v3!$A$2:$A$4612,0),MATCH('EPS 3.1.3'!J$1,NoSettings_v3!$C$1:$AH$1,0)),"")</f>
        <v>0</v>
      </c>
      <c r="K1429" s="157">
        <f>IFERROR(INDEX(NoSettings_v3!$C$2:$AH$4612,MATCH('EPS 3.1.3'!$B1429,NoSettings_v3!$A$2:$A$4612,0),MATCH('EPS 3.1.3'!K$1,NoSettings_v3!$C$1:$AH$1,0)),"")</f>
        <v>0</v>
      </c>
      <c r="L1429" s="157">
        <f>IFERROR(INDEX(NoSettings_v3!$C$2:$AH$4612,MATCH('EPS 3.1.3'!$B1429,NoSettings_v3!$A$2:$A$4612,0),MATCH('EPS 3.1.3'!L$1,NoSettings_v3!$C$1:$AH$1,0)),"")</f>
        <v>0</v>
      </c>
      <c r="M1429" s="157">
        <f>IFERROR(INDEX(NoSettings_v3!$C$2:$AH$4612,MATCH('EPS 3.1.3'!$B1429,NoSettings_v3!$A$2:$A$4612,0),MATCH('EPS 3.1.3'!M$1,NoSettings_v3!$C$1:$AH$1,0)),"")</f>
        <v>0</v>
      </c>
      <c r="N1429" s="157">
        <f>IFERROR(INDEX(NoSettings_v3!$C$2:$AH$4612,MATCH('EPS 3.1.3'!$B1429,NoSettings_v3!$A$2:$A$4612,0),MATCH('EPS 3.1.3'!N$1,NoSettings_v3!$C$1:$AH$1,0)),"")</f>
        <v>0</v>
      </c>
      <c r="O1429" s="157">
        <f>IFERROR(INDEX(NoSettings_v3!$C$2:$AH$4612,MATCH('EPS 3.1.3'!$B1429,NoSettings_v3!$A$2:$A$4612,0),MATCH('EPS 3.1.3'!O$1,NoSettings_v3!$C$1:$AH$1,0)),"")</f>
        <v>0</v>
      </c>
      <c r="P1429" s="157">
        <f>IFERROR(INDEX(NoSettings_v3!$C$2:$AH$4612,MATCH('EPS 3.1.3'!$B1429,NoSettings_v3!$A$2:$A$4612,0),MATCH('EPS 3.1.3'!P$1,NoSettings_v3!$C$1:$AH$1,0)),"")</f>
        <v>0</v>
      </c>
      <c r="Q1429" s="157">
        <f>IFERROR(INDEX(NoSettings_v3!$C$2:$AH$4612,MATCH('EPS 3.1.3'!$B1429,NoSettings_v3!$A$2:$A$4612,0),MATCH('EPS 3.1.3'!Q$1,NoSettings_v3!$C$1:$AH$1,0)),"")</f>
        <v>0</v>
      </c>
      <c r="R1429" s="157">
        <f>IFERROR(INDEX(NoSettings_v3!$C$2:$AH$4612,MATCH('EPS 3.1.3'!$B1429,NoSettings_v3!$A$2:$A$4612,0),MATCH('EPS 3.1.3'!R$1,NoSettings_v3!$C$1:$AH$1,0)),"")</f>
        <v>0</v>
      </c>
      <c r="S1429" s="157">
        <f>IFERROR(INDEX(NoSettings_v3!$C$2:$AH$4612,MATCH('EPS 3.1.3'!$B1429,NoSettings_v3!$A$2:$A$4612,0),MATCH('EPS 3.1.3'!S$1,NoSettings_v3!$C$1:$AH$1,0)),"")</f>
        <v>0</v>
      </c>
      <c r="T1429" s="157">
        <f>IFERROR(INDEX(NoSettings_v3!$C$2:$AH$4612,MATCH('EPS 3.1.3'!$B1429,NoSettings_v3!$A$2:$A$4612,0),MATCH('EPS 3.1.3'!T$1,NoSettings_v3!$C$1:$AH$1,0)),"")</f>
        <v>0</v>
      </c>
      <c r="U1429" s="157">
        <f>IFERROR(INDEX(NoSettings_v3!$C$2:$AH$4612,MATCH('EPS 3.1.3'!$B1429,NoSettings_v3!$A$2:$A$4612,0),MATCH('EPS 3.1.3'!U$1,NoSettings_v3!$C$1:$AH$1,0)),"")</f>
        <v>0</v>
      </c>
      <c r="V1429" s="157">
        <f>IFERROR(INDEX(NoSettings_v3!$C$2:$AH$4612,MATCH('EPS 3.1.3'!$B1429,NoSettings_v3!$A$2:$A$4612,0),MATCH('EPS 3.1.3'!V$1,NoSettings_v3!$C$1:$AH$1,0)),"")</f>
        <v>0</v>
      </c>
      <c r="W1429" s="157">
        <f>IFERROR(INDEX(NoSettings_v3!$C$2:$AH$4612,MATCH('EPS 3.1.3'!$B1429,NoSettings_v3!$A$2:$A$4612,0),MATCH('EPS 3.1.3'!W$1,NoSettings_v3!$C$1:$AH$1,0)),"")</f>
        <v>0</v>
      </c>
      <c r="X1429" s="157">
        <f>IFERROR(INDEX(NoSettings_v3!$C$2:$AH$4612,MATCH('EPS 3.1.3'!$B1429,NoSettings_v3!$A$2:$A$4612,0),MATCH('EPS 3.1.3'!X$1,NoSettings_v3!$C$1:$AH$1,0)),"")</f>
        <v>0</v>
      </c>
      <c r="Y1429" s="157">
        <f>IFERROR(INDEX(NoSettings_v3!$C$2:$AH$4612,MATCH('EPS 3.1.3'!$B1429,NoSettings_v3!$A$2:$A$4612,0),MATCH('EPS 3.1.3'!Y$1,NoSettings_v3!$C$1:$AH$1,0)),"")</f>
        <v>0</v>
      </c>
      <c r="Z1429" s="157">
        <f>IFERROR(INDEX(NoSettings_v3!$C$2:$AH$4612,MATCH('EPS 3.1.3'!$B1429,NoSettings_v3!$A$2:$A$4612,0),MATCH('EPS 3.1.3'!Z$1,NoSettings_v3!$C$1:$AH$1,0)),"")</f>
        <v>0</v>
      </c>
      <c r="AA1429" s="157">
        <f>IFERROR(INDEX(NoSettings_v3!$C$2:$AH$4612,MATCH('EPS 3.1.3'!$B1429,NoSettings_v3!$A$2:$A$4612,0),MATCH('EPS 3.1.3'!AA$1,NoSettings_v3!$C$1:$AH$1,0)),"")</f>
        <v>0</v>
      </c>
      <c r="AB1429" s="157">
        <f>IFERROR(INDEX(NoSettings_v3!$C$2:$AH$4612,MATCH('EPS 3.1.3'!$B1429,NoSettings_v3!$A$2:$A$4612,0),MATCH('EPS 3.1.3'!AB$1,NoSettings_v3!$C$1:$AH$1,0)),"")</f>
        <v>0</v>
      </c>
      <c r="AC1429" s="157">
        <f>IFERROR(INDEX(NoSettings_v3!$C$2:$AH$4612,MATCH('EPS 3.1.3'!$B1429,NoSettings_v3!$A$2:$A$4612,0),MATCH('EPS 3.1.3'!AC$1,NoSettings_v3!$C$1:$AH$1,0)),"")</f>
        <v>0</v>
      </c>
      <c r="AD1429" s="157">
        <f>IFERROR(INDEX(NoSettings_v3!$C$2:$AH$4612,MATCH('EPS 3.1.3'!$B1429,NoSettings_v3!$A$2:$A$4612,0),MATCH('EPS 3.1.3'!AD$1,NoSettings_v3!$C$1:$AH$1,0)),"")</f>
        <v>0</v>
      </c>
      <c r="AE1429" s="157">
        <f>IFERROR(INDEX(NoSettings_v3!$C$2:$AH$4612,MATCH('EPS 3.1.3'!$B1429,NoSettings_v3!$A$2:$A$4612,0),MATCH('EPS 3.1.3'!AE$1,NoSettings_v3!$C$1:$AH$1,0)),"")</f>
        <v>0</v>
      </c>
      <c r="AF1429" s="157">
        <f>IFERROR(INDEX(NoSettings_v3!$C$2:$AH$4612,MATCH('EPS 3.1.3'!$B1429,NoSettings_v3!$A$2:$A$4612,0),MATCH('EPS 3.1.3'!AF$1,NoSettings_v3!$C$1:$AH$1,0)),"")</f>
        <v>0</v>
      </c>
      <c r="AG1429" s="157">
        <f>IFERROR(INDEX(NoSettings_v3!$C$2:$AH$4612,MATCH('EPS 3.1.3'!$B1429,NoSettings_v3!$A$2:$A$4612,0),MATCH('EPS 3.1.3'!AG$1,NoSettings_v3!$C$1:$AH$1,0)),"")</f>
        <v>0</v>
      </c>
      <c r="AH1429" s="157">
        <f>IFERROR(INDEX(NoSettings_v3!$C$2:$AH$4612,MATCH('EPS 3.1.3'!$B1429,NoSettings_v3!$A$2:$A$4612,0),MATCH('EPS 3.1.3'!AH$1,NoSettings_v3!$C$1:$AH$1,0)),"")</f>
        <v>0</v>
      </c>
      <c r="AI1429" s="157">
        <f>IFERROR(INDEX(NoSettings_v3!$C$2:$AH$4612,MATCH('EPS 3.1.3'!$B1429,NoSettings_v3!$A$2:$A$4612,0),MATCH('EPS 3.1.3'!AI$1,NoSettings_v3!$C$1:$AH$1,0)),"")</f>
        <v>0</v>
      </c>
    </row>
    <row r="1430" spans="1:43" x14ac:dyDescent="0.35">
      <c r="B1430" s="161" t="s">
        <v>2146</v>
      </c>
      <c r="C1430" s="127" t="s">
        <v>964</v>
      </c>
      <c r="D1430" s="157">
        <f>IFERROR(INDEX(NoSettings_v3!$C$2:$AH$4612,MATCH('EPS 3.1.3'!$B1430,NoSettings_v3!$A$2:$A$4612,0),MATCH('EPS 3.1.3'!D$1,NoSettings_v3!$C$1:$AH$1,0)),"")</f>
        <v>503397000000</v>
      </c>
      <c r="E1430" s="157">
        <f>IFERROR(INDEX(NoSettings_v3!$C$2:$AH$4612,MATCH('EPS 3.1.3'!$B1430,NoSettings_v3!$A$2:$A$4612,0),MATCH('EPS 3.1.3'!E$1,NoSettings_v3!$C$1:$AH$1,0)),"")</f>
        <v>503396000000</v>
      </c>
      <c r="F1430" s="157">
        <f>IFERROR(INDEX(NoSettings_v3!$C$2:$AH$4612,MATCH('EPS 3.1.3'!$B1430,NoSettings_v3!$A$2:$A$4612,0),MATCH('EPS 3.1.3'!F$1,NoSettings_v3!$C$1:$AH$1,0)),"")</f>
        <v>503401000000</v>
      </c>
      <c r="G1430" s="157">
        <f>IFERROR(INDEX(NoSettings_v3!$C$2:$AH$4612,MATCH('EPS 3.1.3'!$B1430,NoSettings_v3!$A$2:$A$4612,0),MATCH('EPS 3.1.3'!G$1,NoSettings_v3!$C$1:$AH$1,0)),"")</f>
        <v>503404000000</v>
      </c>
      <c r="H1430" s="157">
        <f>IFERROR(INDEX(NoSettings_v3!$C$2:$AH$4612,MATCH('EPS 3.1.3'!$B1430,NoSettings_v3!$A$2:$A$4612,0),MATCH('EPS 3.1.3'!H$1,NoSettings_v3!$C$1:$AH$1,0)),"")</f>
        <v>503418000000</v>
      </c>
      <c r="I1430" s="157">
        <f>IFERROR(INDEX(NoSettings_v3!$C$2:$AH$4612,MATCH('EPS 3.1.3'!$B1430,NoSettings_v3!$A$2:$A$4612,0),MATCH('EPS 3.1.3'!I$1,NoSettings_v3!$C$1:$AH$1,0)),"")</f>
        <v>503425000000</v>
      </c>
      <c r="J1430" s="157">
        <f>IFERROR(INDEX(NoSettings_v3!$C$2:$AH$4612,MATCH('EPS 3.1.3'!$B1430,NoSettings_v3!$A$2:$A$4612,0),MATCH('EPS 3.1.3'!J$1,NoSettings_v3!$C$1:$AH$1,0)),"")</f>
        <v>503431000000</v>
      </c>
      <c r="K1430" s="157">
        <f>IFERROR(INDEX(NoSettings_v3!$C$2:$AH$4612,MATCH('EPS 3.1.3'!$B1430,NoSettings_v3!$A$2:$A$4612,0),MATCH('EPS 3.1.3'!K$1,NoSettings_v3!$C$1:$AH$1,0)),"")</f>
        <v>503429000000</v>
      </c>
      <c r="L1430" s="157">
        <f>IFERROR(INDEX(NoSettings_v3!$C$2:$AH$4612,MATCH('EPS 3.1.3'!$B1430,NoSettings_v3!$A$2:$A$4612,0),MATCH('EPS 3.1.3'!L$1,NoSettings_v3!$C$1:$AH$1,0)),"")</f>
        <v>503431000000</v>
      </c>
      <c r="M1430" s="157">
        <f>IFERROR(INDEX(NoSettings_v3!$C$2:$AH$4612,MATCH('EPS 3.1.3'!$B1430,NoSettings_v3!$A$2:$A$4612,0),MATCH('EPS 3.1.3'!M$1,NoSettings_v3!$C$1:$AH$1,0)),"")</f>
        <v>503425000000</v>
      </c>
      <c r="N1430" s="157">
        <f>IFERROR(INDEX(NoSettings_v3!$C$2:$AH$4612,MATCH('EPS 3.1.3'!$B1430,NoSettings_v3!$A$2:$A$4612,0),MATCH('EPS 3.1.3'!N$1,NoSettings_v3!$C$1:$AH$1,0)),"")</f>
        <v>503424000000</v>
      </c>
      <c r="O1430" s="157">
        <f>IFERROR(INDEX(NoSettings_v3!$C$2:$AH$4612,MATCH('EPS 3.1.3'!$B1430,NoSettings_v3!$A$2:$A$4612,0),MATCH('EPS 3.1.3'!O$1,NoSettings_v3!$C$1:$AH$1,0)),"")</f>
        <v>503424000000</v>
      </c>
      <c r="P1430" s="157">
        <f>IFERROR(INDEX(NoSettings_v3!$C$2:$AH$4612,MATCH('EPS 3.1.3'!$B1430,NoSettings_v3!$A$2:$A$4612,0),MATCH('EPS 3.1.3'!P$1,NoSettings_v3!$C$1:$AH$1,0)),"")</f>
        <v>503421000000</v>
      </c>
      <c r="Q1430" s="157">
        <f>IFERROR(INDEX(NoSettings_v3!$C$2:$AH$4612,MATCH('EPS 3.1.3'!$B1430,NoSettings_v3!$A$2:$A$4612,0),MATCH('EPS 3.1.3'!Q$1,NoSettings_v3!$C$1:$AH$1,0)),"")</f>
        <v>503420000000</v>
      </c>
      <c r="R1430" s="157">
        <f>IFERROR(INDEX(NoSettings_v3!$C$2:$AH$4612,MATCH('EPS 3.1.3'!$B1430,NoSettings_v3!$A$2:$A$4612,0),MATCH('EPS 3.1.3'!R$1,NoSettings_v3!$C$1:$AH$1,0)),"")</f>
        <v>503418000000</v>
      </c>
      <c r="S1430" s="157">
        <f>IFERROR(INDEX(NoSettings_v3!$C$2:$AH$4612,MATCH('EPS 3.1.3'!$B1430,NoSettings_v3!$A$2:$A$4612,0),MATCH('EPS 3.1.3'!S$1,NoSettings_v3!$C$1:$AH$1,0)),"")</f>
        <v>503414000000</v>
      </c>
      <c r="T1430" s="157">
        <f>IFERROR(INDEX(NoSettings_v3!$C$2:$AH$4612,MATCH('EPS 3.1.3'!$B1430,NoSettings_v3!$A$2:$A$4612,0),MATCH('EPS 3.1.3'!T$1,NoSettings_v3!$C$1:$AH$1,0)),"")</f>
        <v>503410000000</v>
      </c>
      <c r="U1430" s="157">
        <f>IFERROR(INDEX(NoSettings_v3!$C$2:$AH$4612,MATCH('EPS 3.1.3'!$B1430,NoSettings_v3!$A$2:$A$4612,0),MATCH('EPS 3.1.3'!U$1,NoSettings_v3!$C$1:$AH$1,0)),"")</f>
        <v>503407000000</v>
      </c>
      <c r="V1430" s="157">
        <f>IFERROR(INDEX(NoSettings_v3!$C$2:$AH$4612,MATCH('EPS 3.1.3'!$B1430,NoSettings_v3!$A$2:$A$4612,0),MATCH('EPS 3.1.3'!V$1,NoSettings_v3!$C$1:$AH$1,0)),"")</f>
        <v>503406000000</v>
      </c>
      <c r="W1430" s="157">
        <f>IFERROR(INDEX(NoSettings_v3!$C$2:$AH$4612,MATCH('EPS 3.1.3'!$B1430,NoSettings_v3!$A$2:$A$4612,0),MATCH('EPS 3.1.3'!W$1,NoSettings_v3!$C$1:$AH$1,0)),"")</f>
        <v>503405000000</v>
      </c>
      <c r="X1430" s="157">
        <f>IFERROR(INDEX(NoSettings_v3!$C$2:$AH$4612,MATCH('EPS 3.1.3'!$B1430,NoSettings_v3!$A$2:$A$4612,0),MATCH('EPS 3.1.3'!X$1,NoSettings_v3!$C$1:$AH$1,0)),"")</f>
        <v>503401000000</v>
      </c>
      <c r="Y1430" s="157">
        <f>IFERROR(INDEX(NoSettings_v3!$C$2:$AH$4612,MATCH('EPS 3.1.3'!$B1430,NoSettings_v3!$A$2:$A$4612,0),MATCH('EPS 3.1.3'!Y$1,NoSettings_v3!$C$1:$AH$1,0)),"")</f>
        <v>503401000000</v>
      </c>
      <c r="Z1430" s="157">
        <f>IFERROR(INDEX(NoSettings_v3!$C$2:$AH$4612,MATCH('EPS 3.1.3'!$B1430,NoSettings_v3!$A$2:$A$4612,0),MATCH('EPS 3.1.3'!Z$1,NoSettings_v3!$C$1:$AH$1,0)),"")</f>
        <v>503399000000</v>
      </c>
      <c r="AA1430" s="157">
        <f>IFERROR(INDEX(NoSettings_v3!$C$2:$AH$4612,MATCH('EPS 3.1.3'!$B1430,NoSettings_v3!$A$2:$A$4612,0),MATCH('EPS 3.1.3'!AA$1,NoSettings_v3!$C$1:$AH$1,0)),"")</f>
        <v>503395000000</v>
      </c>
      <c r="AB1430" s="157">
        <f>IFERROR(INDEX(NoSettings_v3!$C$2:$AH$4612,MATCH('EPS 3.1.3'!$B1430,NoSettings_v3!$A$2:$A$4612,0),MATCH('EPS 3.1.3'!AB$1,NoSettings_v3!$C$1:$AH$1,0)),"")</f>
        <v>503393000000</v>
      </c>
      <c r="AC1430" s="157">
        <f>IFERROR(INDEX(NoSettings_v3!$C$2:$AH$4612,MATCH('EPS 3.1.3'!$B1430,NoSettings_v3!$A$2:$A$4612,0),MATCH('EPS 3.1.3'!AC$1,NoSettings_v3!$C$1:$AH$1,0)),"")</f>
        <v>503392000000</v>
      </c>
      <c r="AD1430" s="157">
        <f>IFERROR(INDEX(NoSettings_v3!$C$2:$AH$4612,MATCH('EPS 3.1.3'!$B1430,NoSettings_v3!$A$2:$A$4612,0),MATCH('EPS 3.1.3'!AD$1,NoSettings_v3!$C$1:$AH$1,0)),"")</f>
        <v>503388000000</v>
      </c>
      <c r="AE1430" s="157">
        <f>IFERROR(INDEX(NoSettings_v3!$C$2:$AH$4612,MATCH('EPS 3.1.3'!$B1430,NoSettings_v3!$A$2:$A$4612,0),MATCH('EPS 3.1.3'!AE$1,NoSettings_v3!$C$1:$AH$1,0)),"")</f>
        <v>503387000000</v>
      </c>
      <c r="AF1430" s="157">
        <f>IFERROR(INDEX(NoSettings_v3!$C$2:$AH$4612,MATCH('EPS 3.1.3'!$B1430,NoSettings_v3!$A$2:$A$4612,0),MATCH('EPS 3.1.3'!AF$1,NoSettings_v3!$C$1:$AH$1,0)),"")</f>
        <v>503384000000</v>
      </c>
      <c r="AG1430" s="157">
        <f>IFERROR(INDEX(NoSettings_v3!$C$2:$AH$4612,MATCH('EPS 3.1.3'!$B1430,NoSettings_v3!$A$2:$A$4612,0),MATCH('EPS 3.1.3'!AG$1,NoSettings_v3!$C$1:$AH$1,0)),"")</f>
        <v>503381000000</v>
      </c>
      <c r="AH1430" s="157">
        <f>IFERROR(INDEX(NoSettings_v3!$C$2:$AH$4612,MATCH('EPS 3.1.3'!$B1430,NoSettings_v3!$A$2:$A$4612,0),MATCH('EPS 3.1.3'!AH$1,NoSettings_v3!$C$1:$AH$1,0)),"")</f>
        <v>503379000000</v>
      </c>
      <c r="AI1430" s="157">
        <f>IFERROR(INDEX(NoSettings_v3!$C$2:$AH$4612,MATCH('EPS 3.1.3'!$B1430,NoSettings_v3!$A$2:$A$4612,0),MATCH('EPS 3.1.3'!AI$1,NoSettings_v3!$C$1:$AH$1,0)),"")</f>
        <v>503378000000</v>
      </c>
    </row>
    <row r="1431" spans="1:43" x14ac:dyDescent="0.35">
      <c r="B1431" s="161" t="s">
        <v>2147</v>
      </c>
      <c r="C1431" s="127" t="s">
        <v>964</v>
      </c>
      <c r="D1431" s="157">
        <f>IFERROR(INDEX(NoSettings_v3!$C$2:$AH$4612,MATCH('EPS 3.1.3'!$B1431,NoSettings_v3!$A$2:$A$4612,0),MATCH('EPS 3.1.3'!D$1,NoSettings_v3!$C$1:$AH$1,0)),"")</f>
        <v>193519000000</v>
      </c>
      <c r="E1431" s="157">
        <f>IFERROR(INDEX(NoSettings_v3!$C$2:$AH$4612,MATCH('EPS 3.1.3'!$B1431,NoSettings_v3!$A$2:$A$4612,0),MATCH('EPS 3.1.3'!E$1,NoSettings_v3!$C$1:$AH$1,0)),"")</f>
        <v>193121000000</v>
      </c>
      <c r="F1431" s="157">
        <f>IFERROR(INDEX(NoSettings_v3!$C$2:$AH$4612,MATCH('EPS 3.1.3'!$B1431,NoSettings_v3!$A$2:$A$4612,0),MATCH('EPS 3.1.3'!F$1,NoSettings_v3!$C$1:$AH$1,0)),"")</f>
        <v>191114000000</v>
      </c>
      <c r="G1431" s="157">
        <f>IFERROR(INDEX(NoSettings_v3!$C$2:$AH$4612,MATCH('EPS 3.1.3'!$B1431,NoSettings_v3!$A$2:$A$4612,0),MATCH('EPS 3.1.3'!G$1,NoSettings_v3!$C$1:$AH$1,0)),"")</f>
        <v>191029000000</v>
      </c>
      <c r="H1431" s="157">
        <f>IFERROR(INDEX(NoSettings_v3!$C$2:$AH$4612,MATCH('EPS 3.1.3'!$B1431,NoSettings_v3!$A$2:$A$4612,0),MATCH('EPS 3.1.3'!H$1,NoSettings_v3!$C$1:$AH$1,0)),"")</f>
        <v>191184000000</v>
      </c>
      <c r="I1431" s="157">
        <f>IFERROR(INDEX(NoSettings_v3!$C$2:$AH$4612,MATCH('EPS 3.1.3'!$B1431,NoSettings_v3!$A$2:$A$4612,0),MATCH('EPS 3.1.3'!I$1,NoSettings_v3!$C$1:$AH$1,0)),"")</f>
        <v>191344000000</v>
      </c>
      <c r="J1431" s="157">
        <f>IFERROR(INDEX(NoSettings_v3!$C$2:$AH$4612,MATCH('EPS 3.1.3'!$B1431,NoSettings_v3!$A$2:$A$4612,0),MATCH('EPS 3.1.3'!J$1,NoSettings_v3!$C$1:$AH$1,0)),"")</f>
        <v>191245000000</v>
      </c>
      <c r="K1431" s="157">
        <f>IFERROR(INDEX(NoSettings_v3!$C$2:$AH$4612,MATCH('EPS 3.1.3'!$B1431,NoSettings_v3!$A$2:$A$4612,0),MATCH('EPS 3.1.3'!K$1,NoSettings_v3!$C$1:$AH$1,0)),"")</f>
        <v>191181000000</v>
      </c>
      <c r="L1431" s="157">
        <f>IFERROR(INDEX(NoSettings_v3!$C$2:$AH$4612,MATCH('EPS 3.1.3'!$B1431,NoSettings_v3!$A$2:$A$4612,0),MATCH('EPS 3.1.3'!L$1,NoSettings_v3!$C$1:$AH$1,0)),"")</f>
        <v>191153000000</v>
      </c>
      <c r="M1431" s="157">
        <f>IFERROR(INDEX(NoSettings_v3!$C$2:$AH$4612,MATCH('EPS 3.1.3'!$B1431,NoSettings_v3!$A$2:$A$4612,0),MATCH('EPS 3.1.3'!M$1,NoSettings_v3!$C$1:$AH$1,0)),"")</f>
        <v>191074000000</v>
      </c>
      <c r="N1431" s="157">
        <f>IFERROR(INDEX(NoSettings_v3!$C$2:$AH$4612,MATCH('EPS 3.1.3'!$B1431,NoSettings_v3!$A$2:$A$4612,0),MATCH('EPS 3.1.3'!N$1,NoSettings_v3!$C$1:$AH$1,0)),"")</f>
        <v>191031000000</v>
      </c>
      <c r="O1431" s="157">
        <f>IFERROR(INDEX(NoSettings_v3!$C$2:$AH$4612,MATCH('EPS 3.1.3'!$B1431,NoSettings_v3!$A$2:$A$4612,0),MATCH('EPS 3.1.3'!O$1,NoSettings_v3!$C$1:$AH$1,0)),"")</f>
        <v>191017000000</v>
      </c>
      <c r="P1431" s="157">
        <f>IFERROR(INDEX(NoSettings_v3!$C$2:$AH$4612,MATCH('EPS 3.1.3'!$B1431,NoSettings_v3!$A$2:$A$4612,0),MATCH('EPS 3.1.3'!P$1,NoSettings_v3!$C$1:$AH$1,0)),"")</f>
        <v>191012000000</v>
      </c>
      <c r="Q1431" s="157">
        <f>IFERROR(INDEX(NoSettings_v3!$C$2:$AH$4612,MATCH('EPS 3.1.3'!$B1431,NoSettings_v3!$A$2:$A$4612,0),MATCH('EPS 3.1.3'!Q$1,NoSettings_v3!$C$1:$AH$1,0)),"")</f>
        <v>3301410000000</v>
      </c>
      <c r="R1431" s="157">
        <f>IFERROR(INDEX(NoSettings_v3!$C$2:$AH$4612,MATCH('EPS 3.1.3'!$B1431,NoSettings_v3!$A$2:$A$4612,0),MATCH('EPS 3.1.3'!R$1,NoSettings_v3!$C$1:$AH$1,0)),"")</f>
        <v>7284650000000</v>
      </c>
      <c r="S1431" s="157">
        <f>IFERROR(INDEX(NoSettings_v3!$C$2:$AH$4612,MATCH('EPS 3.1.3'!$B1431,NoSettings_v3!$A$2:$A$4612,0),MATCH('EPS 3.1.3'!S$1,NoSettings_v3!$C$1:$AH$1,0)),"")</f>
        <v>10776400000000</v>
      </c>
      <c r="T1431" s="157">
        <f>IFERROR(INDEX(NoSettings_v3!$C$2:$AH$4612,MATCH('EPS 3.1.3'!$B1431,NoSettings_v3!$A$2:$A$4612,0),MATCH('EPS 3.1.3'!T$1,NoSettings_v3!$C$1:$AH$1,0)),"")</f>
        <v>13994900000000</v>
      </c>
      <c r="U1431" s="157">
        <f>IFERROR(INDEX(NoSettings_v3!$C$2:$AH$4612,MATCH('EPS 3.1.3'!$B1431,NoSettings_v3!$A$2:$A$4612,0),MATCH('EPS 3.1.3'!U$1,NoSettings_v3!$C$1:$AH$1,0)),"")</f>
        <v>16941100000000</v>
      </c>
      <c r="V1431" s="157">
        <f>IFERROR(INDEX(NoSettings_v3!$C$2:$AH$4612,MATCH('EPS 3.1.3'!$B1431,NoSettings_v3!$A$2:$A$4612,0),MATCH('EPS 3.1.3'!V$1,NoSettings_v3!$C$1:$AH$1,0)),"")</f>
        <v>19751900000000</v>
      </c>
      <c r="W1431" s="157">
        <f>IFERROR(INDEX(NoSettings_v3!$C$2:$AH$4612,MATCH('EPS 3.1.3'!$B1431,NoSettings_v3!$A$2:$A$4612,0),MATCH('EPS 3.1.3'!W$1,NoSettings_v3!$C$1:$AH$1,0)),"")</f>
        <v>22643000000000</v>
      </c>
      <c r="X1431" s="157">
        <f>IFERROR(INDEX(NoSettings_v3!$C$2:$AH$4612,MATCH('EPS 3.1.3'!$B1431,NoSettings_v3!$A$2:$A$4612,0),MATCH('EPS 3.1.3'!X$1,NoSettings_v3!$C$1:$AH$1,0)),"")</f>
        <v>25370300000000</v>
      </c>
      <c r="Y1431" s="157">
        <f>IFERROR(INDEX(NoSettings_v3!$C$2:$AH$4612,MATCH('EPS 3.1.3'!$B1431,NoSettings_v3!$A$2:$A$4612,0),MATCH('EPS 3.1.3'!Y$1,NoSettings_v3!$C$1:$AH$1,0)),"")</f>
        <v>27907400000000</v>
      </c>
      <c r="Z1431" s="157">
        <f>IFERROR(INDEX(NoSettings_v3!$C$2:$AH$4612,MATCH('EPS 3.1.3'!$B1431,NoSettings_v3!$A$2:$A$4612,0),MATCH('EPS 3.1.3'!Z$1,NoSettings_v3!$C$1:$AH$1,0)),"")</f>
        <v>30308400000000</v>
      </c>
      <c r="AA1431" s="157">
        <f>IFERROR(INDEX(NoSettings_v3!$C$2:$AH$4612,MATCH('EPS 3.1.3'!$B1431,NoSettings_v3!$A$2:$A$4612,0),MATCH('EPS 3.1.3'!AA$1,NoSettings_v3!$C$1:$AH$1,0)),"")</f>
        <v>32409700000000</v>
      </c>
      <c r="AB1431" s="157">
        <f>IFERROR(INDEX(NoSettings_v3!$C$2:$AH$4612,MATCH('EPS 3.1.3'!$B1431,NoSettings_v3!$A$2:$A$4612,0),MATCH('EPS 3.1.3'!AB$1,NoSettings_v3!$C$1:$AH$1,0)),"")</f>
        <v>33229500000000</v>
      </c>
      <c r="AC1431" s="157">
        <f>IFERROR(INDEX(NoSettings_v3!$C$2:$AH$4612,MATCH('EPS 3.1.3'!$B1431,NoSettings_v3!$A$2:$A$4612,0),MATCH('EPS 3.1.3'!AC$1,NoSettings_v3!$C$1:$AH$1,0)),"")</f>
        <v>34020900000000</v>
      </c>
      <c r="AD1431" s="157">
        <f>IFERROR(INDEX(NoSettings_v3!$C$2:$AH$4612,MATCH('EPS 3.1.3'!$B1431,NoSettings_v3!$A$2:$A$4612,0),MATCH('EPS 3.1.3'!AD$1,NoSettings_v3!$C$1:$AH$1,0)),"")</f>
        <v>34729800000000</v>
      </c>
      <c r="AE1431" s="157">
        <f>IFERROR(INDEX(NoSettings_v3!$C$2:$AH$4612,MATCH('EPS 3.1.3'!$B1431,NoSettings_v3!$A$2:$A$4612,0),MATCH('EPS 3.1.3'!AE$1,NoSettings_v3!$C$1:$AH$1,0)),"")</f>
        <v>35383800000000</v>
      </c>
      <c r="AF1431" s="157">
        <f>IFERROR(INDEX(NoSettings_v3!$C$2:$AH$4612,MATCH('EPS 3.1.3'!$B1431,NoSettings_v3!$A$2:$A$4612,0),MATCH('EPS 3.1.3'!AF$1,NoSettings_v3!$C$1:$AH$1,0)),"")</f>
        <v>35982400000000</v>
      </c>
      <c r="AG1431" s="157">
        <f>IFERROR(INDEX(NoSettings_v3!$C$2:$AH$4612,MATCH('EPS 3.1.3'!$B1431,NoSettings_v3!$A$2:$A$4612,0),MATCH('EPS 3.1.3'!AG$1,NoSettings_v3!$C$1:$AH$1,0)),"")</f>
        <v>36688900000000</v>
      </c>
      <c r="AH1431" s="157">
        <f>IFERROR(INDEX(NoSettings_v3!$C$2:$AH$4612,MATCH('EPS 3.1.3'!$B1431,NoSettings_v3!$A$2:$A$4612,0),MATCH('EPS 3.1.3'!AH$1,NoSettings_v3!$C$1:$AH$1,0)),"")</f>
        <v>37667800000000</v>
      </c>
      <c r="AI1431" s="157">
        <f>IFERROR(INDEX(NoSettings_v3!$C$2:$AH$4612,MATCH('EPS 3.1.3'!$B1431,NoSettings_v3!$A$2:$A$4612,0),MATCH('EPS 3.1.3'!AI$1,NoSettings_v3!$C$1:$AH$1,0)),"")</f>
        <v>38593100000000</v>
      </c>
    </row>
    <row r="1432" spans="1:43" x14ac:dyDescent="0.35">
      <c r="B1432" s="161" t="s">
        <v>2148</v>
      </c>
      <c r="C1432" s="127" t="s">
        <v>964</v>
      </c>
      <c r="D1432" s="157">
        <f>IFERROR(INDEX(NoSettings_v3!$C$2:$AH$4612,MATCH('EPS 3.1.3'!$B1432,NoSettings_v3!$A$2:$A$4612,0),MATCH('EPS 3.1.3'!D$1,NoSettings_v3!$C$1:$AH$1,0)),"")</f>
        <v>1093080000000</v>
      </c>
      <c r="E1432" s="157">
        <f>IFERROR(INDEX(NoSettings_v3!$C$2:$AH$4612,MATCH('EPS 3.1.3'!$B1432,NoSettings_v3!$A$2:$A$4612,0),MATCH('EPS 3.1.3'!E$1,NoSettings_v3!$C$1:$AH$1,0)),"")</f>
        <v>949242000000</v>
      </c>
      <c r="F1432" s="157">
        <f>IFERROR(INDEX(NoSettings_v3!$C$2:$AH$4612,MATCH('EPS 3.1.3'!$B1432,NoSettings_v3!$A$2:$A$4612,0),MATCH('EPS 3.1.3'!F$1,NoSettings_v3!$C$1:$AH$1,0)),"")</f>
        <v>960650000000</v>
      </c>
      <c r="G1432" s="157">
        <f>IFERROR(INDEX(NoSettings_v3!$C$2:$AH$4612,MATCH('EPS 3.1.3'!$B1432,NoSettings_v3!$A$2:$A$4612,0),MATCH('EPS 3.1.3'!G$1,NoSettings_v3!$C$1:$AH$1,0)),"")</f>
        <v>947792000000</v>
      </c>
      <c r="H1432" s="157">
        <f>IFERROR(INDEX(NoSettings_v3!$C$2:$AH$4612,MATCH('EPS 3.1.3'!$B1432,NoSettings_v3!$A$2:$A$4612,0),MATCH('EPS 3.1.3'!H$1,NoSettings_v3!$C$1:$AH$1,0)),"")</f>
        <v>1063060000000</v>
      </c>
      <c r="I1432" s="157">
        <f>IFERROR(INDEX(NoSettings_v3!$C$2:$AH$4612,MATCH('EPS 3.1.3'!$B1432,NoSettings_v3!$A$2:$A$4612,0),MATCH('EPS 3.1.3'!I$1,NoSettings_v3!$C$1:$AH$1,0)),"")</f>
        <v>1094550000000</v>
      </c>
      <c r="J1432" s="157">
        <f>IFERROR(INDEX(NoSettings_v3!$C$2:$AH$4612,MATCH('EPS 3.1.3'!$B1432,NoSettings_v3!$A$2:$A$4612,0),MATCH('EPS 3.1.3'!J$1,NoSettings_v3!$C$1:$AH$1,0)),"")</f>
        <v>1081210000000</v>
      </c>
      <c r="K1432" s="157">
        <f>IFERROR(INDEX(NoSettings_v3!$C$2:$AH$4612,MATCH('EPS 3.1.3'!$B1432,NoSettings_v3!$A$2:$A$4612,0),MATCH('EPS 3.1.3'!K$1,NoSettings_v3!$C$1:$AH$1,0)),"")</f>
        <v>1082530000000</v>
      </c>
      <c r="L1432" s="157">
        <f>IFERROR(INDEX(NoSettings_v3!$C$2:$AH$4612,MATCH('EPS 3.1.3'!$B1432,NoSettings_v3!$A$2:$A$4612,0),MATCH('EPS 3.1.3'!L$1,NoSettings_v3!$C$1:$AH$1,0)),"")</f>
        <v>1079260000000</v>
      </c>
      <c r="M1432" s="157">
        <f>IFERROR(INDEX(NoSettings_v3!$C$2:$AH$4612,MATCH('EPS 3.1.3'!$B1432,NoSettings_v3!$A$2:$A$4612,0),MATCH('EPS 3.1.3'!M$1,NoSettings_v3!$C$1:$AH$1,0)),"")</f>
        <v>1082750000000</v>
      </c>
      <c r="N1432" s="157">
        <f>IFERROR(INDEX(NoSettings_v3!$C$2:$AH$4612,MATCH('EPS 3.1.3'!$B1432,NoSettings_v3!$A$2:$A$4612,0),MATCH('EPS 3.1.3'!N$1,NoSettings_v3!$C$1:$AH$1,0)),"")</f>
        <v>1104660000000</v>
      </c>
      <c r="O1432" s="157">
        <f>IFERROR(INDEX(NoSettings_v3!$C$2:$AH$4612,MATCH('EPS 3.1.3'!$B1432,NoSettings_v3!$A$2:$A$4612,0),MATCH('EPS 3.1.3'!O$1,NoSettings_v3!$C$1:$AH$1,0)),"")</f>
        <v>1125360000000</v>
      </c>
      <c r="P1432" s="157">
        <f>IFERROR(INDEX(NoSettings_v3!$C$2:$AH$4612,MATCH('EPS 3.1.3'!$B1432,NoSettings_v3!$A$2:$A$4612,0),MATCH('EPS 3.1.3'!P$1,NoSettings_v3!$C$1:$AH$1,0)),"")</f>
        <v>1145250000000</v>
      </c>
      <c r="Q1432" s="157">
        <f>IFERROR(INDEX(NoSettings_v3!$C$2:$AH$4612,MATCH('EPS 3.1.3'!$B1432,NoSettings_v3!$A$2:$A$4612,0),MATCH('EPS 3.1.3'!Q$1,NoSettings_v3!$C$1:$AH$1,0)),"")</f>
        <v>1152710000000</v>
      </c>
      <c r="R1432" s="157">
        <f>IFERROR(INDEX(NoSettings_v3!$C$2:$AH$4612,MATCH('EPS 3.1.3'!$B1432,NoSettings_v3!$A$2:$A$4612,0),MATCH('EPS 3.1.3'!R$1,NoSettings_v3!$C$1:$AH$1,0)),"")</f>
        <v>1181610000000</v>
      </c>
      <c r="S1432" s="157">
        <f>IFERROR(INDEX(NoSettings_v3!$C$2:$AH$4612,MATCH('EPS 3.1.3'!$B1432,NoSettings_v3!$A$2:$A$4612,0),MATCH('EPS 3.1.3'!S$1,NoSettings_v3!$C$1:$AH$1,0)),"")</f>
        <v>1182850000000</v>
      </c>
      <c r="T1432" s="157">
        <f>IFERROR(INDEX(NoSettings_v3!$C$2:$AH$4612,MATCH('EPS 3.1.3'!$B1432,NoSettings_v3!$A$2:$A$4612,0),MATCH('EPS 3.1.3'!T$1,NoSettings_v3!$C$1:$AH$1,0)),"")</f>
        <v>1182430000000</v>
      </c>
      <c r="U1432" s="157">
        <f>IFERROR(INDEX(NoSettings_v3!$C$2:$AH$4612,MATCH('EPS 3.1.3'!$B1432,NoSettings_v3!$A$2:$A$4612,0),MATCH('EPS 3.1.3'!U$1,NoSettings_v3!$C$1:$AH$1,0)),"")</f>
        <v>1184230000000</v>
      </c>
      <c r="V1432" s="157">
        <f>IFERROR(INDEX(NoSettings_v3!$C$2:$AH$4612,MATCH('EPS 3.1.3'!$B1432,NoSettings_v3!$A$2:$A$4612,0),MATCH('EPS 3.1.3'!V$1,NoSettings_v3!$C$1:$AH$1,0)),"")</f>
        <v>1187650000000</v>
      </c>
      <c r="W1432" s="157">
        <f>IFERROR(INDEX(NoSettings_v3!$C$2:$AH$4612,MATCH('EPS 3.1.3'!$B1432,NoSettings_v3!$A$2:$A$4612,0),MATCH('EPS 3.1.3'!W$1,NoSettings_v3!$C$1:$AH$1,0)),"")</f>
        <v>1188500000000</v>
      </c>
      <c r="X1432" s="157">
        <f>IFERROR(INDEX(NoSettings_v3!$C$2:$AH$4612,MATCH('EPS 3.1.3'!$B1432,NoSettings_v3!$A$2:$A$4612,0),MATCH('EPS 3.1.3'!X$1,NoSettings_v3!$C$1:$AH$1,0)),"")</f>
        <v>1186440000000</v>
      </c>
      <c r="Y1432" s="157">
        <f>IFERROR(INDEX(NoSettings_v3!$C$2:$AH$4612,MATCH('EPS 3.1.3'!$B1432,NoSettings_v3!$A$2:$A$4612,0),MATCH('EPS 3.1.3'!Y$1,NoSettings_v3!$C$1:$AH$1,0)),"")</f>
        <v>1185940000000</v>
      </c>
      <c r="Z1432" s="157">
        <f>IFERROR(INDEX(NoSettings_v3!$C$2:$AH$4612,MATCH('EPS 3.1.3'!$B1432,NoSettings_v3!$A$2:$A$4612,0),MATCH('EPS 3.1.3'!Z$1,NoSettings_v3!$C$1:$AH$1,0)),"")</f>
        <v>1195690000000</v>
      </c>
      <c r="AA1432" s="157">
        <f>IFERROR(INDEX(NoSettings_v3!$C$2:$AH$4612,MATCH('EPS 3.1.3'!$B1432,NoSettings_v3!$A$2:$A$4612,0),MATCH('EPS 3.1.3'!AA$1,NoSettings_v3!$C$1:$AH$1,0)),"")</f>
        <v>1186590000000</v>
      </c>
      <c r="AB1432" s="157">
        <f>IFERROR(INDEX(NoSettings_v3!$C$2:$AH$4612,MATCH('EPS 3.1.3'!$B1432,NoSettings_v3!$A$2:$A$4612,0),MATCH('EPS 3.1.3'!AB$1,NoSettings_v3!$C$1:$AH$1,0)),"")</f>
        <v>1189640000000</v>
      </c>
      <c r="AC1432" s="157">
        <f>IFERROR(INDEX(NoSettings_v3!$C$2:$AH$4612,MATCH('EPS 3.1.3'!$B1432,NoSettings_v3!$A$2:$A$4612,0),MATCH('EPS 3.1.3'!AC$1,NoSettings_v3!$C$1:$AH$1,0)),"")</f>
        <v>1189160000000</v>
      </c>
      <c r="AD1432" s="157">
        <f>IFERROR(INDEX(NoSettings_v3!$C$2:$AH$4612,MATCH('EPS 3.1.3'!$B1432,NoSettings_v3!$A$2:$A$4612,0),MATCH('EPS 3.1.3'!AD$1,NoSettings_v3!$C$1:$AH$1,0)),"")</f>
        <v>1188600000000</v>
      </c>
      <c r="AE1432" s="157">
        <f>IFERROR(INDEX(NoSettings_v3!$C$2:$AH$4612,MATCH('EPS 3.1.3'!$B1432,NoSettings_v3!$A$2:$A$4612,0),MATCH('EPS 3.1.3'!AE$1,NoSettings_v3!$C$1:$AH$1,0)),"")</f>
        <v>1188050000000</v>
      </c>
      <c r="AF1432" s="157">
        <f>IFERROR(INDEX(NoSettings_v3!$C$2:$AH$4612,MATCH('EPS 3.1.3'!$B1432,NoSettings_v3!$A$2:$A$4612,0),MATCH('EPS 3.1.3'!AF$1,NoSettings_v3!$C$1:$AH$1,0)),"")</f>
        <v>1186820000000</v>
      </c>
      <c r="AG1432" s="157">
        <f>IFERROR(INDEX(NoSettings_v3!$C$2:$AH$4612,MATCH('EPS 3.1.3'!$B1432,NoSettings_v3!$A$2:$A$4612,0),MATCH('EPS 3.1.3'!AG$1,NoSettings_v3!$C$1:$AH$1,0)),"")</f>
        <v>1186310000000</v>
      </c>
      <c r="AH1432" s="157">
        <f>IFERROR(INDEX(NoSettings_v3!$C$2:$AH$4612,MATCH('EPS 3.1.3'!$B1432,NoSettings_v3!$A$2:$A$4612,0),MATCH('EPS 3.1.3'!AH$1,NoSettings_v3!$C$1:$AH$1,0)),"")</f>
        <v>1184500000000</v>
      </c>
      <c r="AI1432" s="157">
        <f>IFERROR(INDEX(NoSettings_v3!$C$2:$AH$4612,MATCH('EPS 3.1.3'!$B1432,NoSettings_v3!$A$2:$A$4612,0),MATCH('EPS 3.1.3'!AI$1,NoSettings_v3!$C$1:$AH$1,0)),"")</f>
        <v>1183670000000</v>
      </c>
    </row>
    <row r="1433" spans="1:43" x14ac:dyDescent="0.35">
      <c r="B1433" s="161" t="s">
        <v>2149</v>
      </c>
      <c r="C1433" s="127" t="s">
        <v>964</v>
      </c>
      <c r="D1433" s="157">
        <f>IFERROR(INDEX(NoSettings_v3!$C$2:$AH$4612,MATCH('EPS 3.1.3'!$B1433,NoSettings_v3!$A$2:$A$4612,0),MATCH('EPS 3.1.3'!D$1,NoSettings_v3!$C$1:$AH$1,0)),"")</f>
        <v>0</v>
      </c>
      <c r="E1433" s="157">
        <f>IFERROR(INDEX(NoSettings_v3!$C$2:$AH$4612,MATCH('EPS 3.1.3'!$B1433,NoSettings_v3!$A$2:$A$4612,0),MATCH('EPS 3.1.3'!E$1,NoSettings_v3!$C$1:$AH$1,0)),"")</f>
        <v>0</v>
      </c>
      <c r="F1433" s="157">
        <f>IFERROR(INDEX(NoSettings_v3!$C$2:$AH$4612,MATCH('EPS 3.1.3'!$B1433,NoSettings_v3!$A$2:$A$4612,0),MATCH('EPS 3.1.3'!F$1,NoSettings_v3!$C$1:$AH$1,0)),"")</f>
        <v>0</v>
      </c>
      <c r="G1433" s="157">
        <f>IFERROR(INDEX(NoSettings_v3!$C$2:$AH$4612,MATCH('EPS 3.1.3'!$B1433,NoSettings_v3!$A$2:$A$4612,0),MATCH('EPS 3.1.3'!G$1,NoSettings_v3!$C$1:$AH$1,0)),"")</f>
        <v>0</v>
      </c>
      <c r="H1433" s="157">
        <f>IFERROR(INDEX(NoSettings_v3!$C$2:$AH$4612,MATCH('EPS 3.1.3'!$B1433,NoSettings_v3!$A$2:$A$4612,0),MATCH('EPS 3.1.3'!H$1,NoSettings_v3!$C$1:$AH$1,0)),"")</f>
        <v>0</v>
      </c>
      <c r="I1433" s="157">
        <f>IFERROR(INDEX(NoSettings_v3!$C$2:$AH$4612,MATCH('EPS 3.1.3'!$B1433,NoSettings_v3!$A$2:$A$4612,0),MATCH('EPS 3.1.3'!I$1,NoSettings_v3!$C$1:$AH$1,0)),"")</f>
        <v>0</v>
      </c>
      <c r="J1433" s="157">
        <f>IFERROR(INDEX(NoSettings_v3!$C$2:$AH$4612,MATCH('EPS 3.1.3'!$B1433,NoSettings_v3!$A$2:$A$4612,0),MATCH('EPS 3.1.3'!J$1,NoSettings_v3!$C$1:$AH$1,0)),"")</f>
        <v>0</v>
      </c>
      <c r="K1433" s="157">
        <f>IFERROR(INDEX(NoSettings_v3!$C$2:$AH$4612,MATCH('EPS 3.1.3'!$B1433,NoSettings_v3!$A$2:$A$4612,0),MATCH('EPS 3.1.3'!K$1,NoSettings_v3!$C$1:$AH$1,0)),"")</f>
        <v>0</v>
      </c>
      <c r="L1433" s="157">
        <f>IFERROR(INDEX(NoSettings_v3!$C$2:$AH$4612,MATCH('EPS 3.1.3'!$B1433,NoSettings_v3!$A$2:$A$4612,0),MATCH('EPS 3.1.3'!L$1,NoSettings_v3!$C$1:$AH$1,0)),"")</f>
        <v>0</v>
      </c>
      <c r="M1433" s="157">
        <f>IFERROR(INDEX(NoSettings_v3!$C$2:$AH$4612,MATCH('EPS 3.1.3'!$B1433,NoSettings_v3!$A$2:$A$4612,0),MATCH('EPS 3.1.3'!M$1,NoSettings_v3!$C$1:$AH$1,0)),"")</f>
        <v>0</v>
      </c>
      <c r="N1433" s="157">
        <f>IFERROR(INDEX(NoSettings_v3!$C$2:$AH$4612,MATCH('EPS 3.1.3'!$B1433,NoSettings_v3!$A$2:$A$4612,0),MATCH('EPS 3.1.3'!N$1,NoSettings_v3!$C$1:$AH$1,0)),"")</f>
        <v>0</v>
      </c>
      <c r="O1433" s="157">
        <f>IFERROR(INDEX(NoSettings_v3!$C$2:$AH$4612,MATCH('EPS 3.1.3'!$B1433,NoSettings_v3!$A$2:$A$4612,0),MATCH('EPS 3.1.3'!O$1,NoSettings_v3!$C$1:$AH$1,0)),"")</f>
        <v>0</v>
      </c>
      <c r="P1433" s="157">
        <f>IFERROR(INDEX(NoSettings_v3!$C$2:$AH$4612,MATCH('EPS 3.1.3'!$B1433,NoSettings_v3!$A$2:$A$4612,0),MATCH('EPS 3.1.3'!P$1,NoSettings_v3!$C$1:$AH$1,0)),"")</f>
        <v>0</v>
      </c>
      <c r="Q1433" s="157">
        <f>IFERROR(INDEX(NoSettings_v3!$C$2:$AH$4612,MATCH('EPS 3.1.3'!$B1433,NoSettings_v3!$A$2:$A$4612,0),MATCH('EPS 3.1.3'!Q$1,NoSettings_v3!$C$1:$AH$1,0)),"")</f>
        <v>0</v>
      </c>
      <c r="R1433" s="157">
        <f>IFERROR(INDEX(NoSettings_v3!$C$2:$AH$4612,MATCH('EPS 3.1.3'!$B1433,NoSettings_v3!$A$2:$A$4612,0),MATCH('EPS 3.1.3'!R$1,NoSettings_v3!$C$1:$AH$1,0)),"")</f>
        <v>0</v>
      </c>
      <c r="S1433" s="157">
        <f>IFERROR(INDEX(NoSettings_v3!$C$2:$AH$4612,MATCH('EPS 3.1.3'!$B1433,NoSettings_v3!$A$2:$A$4612,0),MATCH('EPS 3.1.3'!S$1,NoSettings_v3!$C$1:$AH$1,0)),"")</f>
        <v>0</v>
      </c>
      <c r="T1433" s="157">
        <f>IFERROR(INDEX(NoSettings_v3!$C$2:$AH$4612,MATCH('EPS 3.1.3'!$B1433,NoSettings_v3!$A$2:$A$4612,0),MATCH('EPS 3.1.3'!T$1,NoSettings_v3!$C$1:$AH$1,0)),"")</f>
        <v>0</v>
      </c>
      <c r="U1433" s="157">
        <f>IFERROR(INDEX(NoSettings_v3!$C$2:$AH$4612,MATCH('EPS 3.1.3'!$B1433,NoSettings_v3!$A$2:$A$4612,0),MATCH('EPS 3.1.3'!U$1,NoSettings_v3!$C$1:$AH$1,0)),"")</f>
        <v>0</v>
      </c>
      <c r="V1433" s="157">
        <f>IFERROR(INDEX(NoSettings_v3!$C$2:$AH$4612,MATCH('EPS 3.1.3'!$B1433,NoSettings_v3!$A$2:$A$4612,0),MATCH('EPS 3.1.3'!V$1,NoSettings_v3!$C$1:$AH$1,0)),"")</f>
        <v>0</v>
      </c>
      <c r="W1433" s="157">
        <f>IFERROR(INDEX(NoSettings_v3!$C$2:$AH$4612,MATCH('EPS 3.1.3'!$B1433,NoSettings_v3!$A$2:$A$4612,0),MATCH('EPS 3.1.3'!W$1,NoSettings_v3!$C$1:$AH$1,0)),"")</f>
        <v>0</v>
      </c>
      <c r="X1433" s="157">
        <f>IFERROR(INDEX(NoSettings_v3!$C$2:$AH$4612,MATCH('EPS 3.1.3'!$B1433,NoSettings_v3!$A$2:$A$4612,0),MATCH('EPS 3.1.3'!X$1,NoSettings_v3!$C$1:$AH$1,0)),"")</f>
        <v>0</v>
      </c>
      <c r="Y1433" s="157">
        <f>IFERROR(INDEX(NoSettings_v3!$C$2:$AH$4612,MATCH('EPS 3.1.3'!$B1433,NoSettings_v3!$A$2:$A$4612,0),MATCH('EPS 3.1.3'!Y$1,NoSettings_v3!$C$1:$AH$1,0)),"")</f>
        <v>0</v>
      </c>
      <c r="Z1433" s="157">
        <f>IFERROR(INDEX(NoSettings_v3!$C$2:$AH$4612,MATCH('EPS 3.1.3'!$B1433,NoSettings_v3!$A$2:$A$4612,0),MATCH('EPS 3.1.3'!Z$1,NoSettings_v3!$C$1:$AH$1,0)),"")</f>
        <v>0</v>
      </c>
      <c r="AA1433" s="157">
        <f>IFERROR(INDEX(NoSettings_v3!$C$2:$AH$4612,MATCH('EPS 3.1.3'!$B1433,NoSettings_v3!$A$2:$A$4612,0),MATCH('EPS 3.1.3'!AA$1,NoSettings_v3!$C$1:$AH$1,0)),"")</f>
        <v>0</v>
      </c>
      <c r="AB1433" s="157">
        <f>IFERROR(INDEX(NoSettings_v3!$C$2:$AH$4612,MATCH('EPS 3.1.3'!$B1433,NoSettings_v3!$A$2:$A$4612,0),MATCH('EPS 3.1.3'!AB$1,NoSettings_v3!$C$1:$AH$1,0)),"")</f>
        <v>0</v>
      </c>
      <c r="AC1433" s="157">
        <f>IFERROR(INDEX(NoSettings_v3!$C$2:$AH$4612,MATCH('EPS 3.1.3'!$B1433,NoSettings_v3!$A$2:$A$4612,0),MATCH('EPS 3.1.3'!AC$1,NoSettings_v3!$C$1:$AH$1,0)),"")</f>
        <v>0</v>
      </c>
      <c r="AD1433" s="157">
        <f>IFERROR(INDEX(NoSettings_v3!$C$2:$AH$4612,MATCH('EPS 3.1.3'!$B1433,NoSettings_v3!$A$2:$A$4612,0),MATCH('EPS 3.1.3'!AD$1,NoSettings_v3!$C$1:$AH$1,0)),"")</f>
        <v>0</v>
      </c>
      <c r="AE1433" s="157">
        <f>IFERROR(INDEX(NoSettings_v3!$C$2:$AH$4612,MATCH('EPS 3.1.3'!$B1433,NoSettings_v3!$A$2:$A$4612,0),MATCH('EPS 3.1.3'!AE$1,NoSettings_v3!$C$1:$AH$1,0)),"")</f>
        <v>0</v>
      </c>
      <c r="AF1433" s="157">
        <f>IFERROR(INDEX(NoSettings_v3!$C$2:$AH$4612,MATCH('EPS 3.1.3'!$B1433,NoSettings_v3!$A$2:$A$4612,0),MATCH('EPS 3.1.3'!AF$1,NoSettings_v3!$C$1:$AH$1,0)),"")</f>
        <v>0</v>
      </c>
      <c r="AG1433" s="157">
        <f>IFERROR(INDEX(NoSettings_v3!$C$2:$AH$4612,MATCH('EPS 3.1.3'!$B1433,NoSettings_v3!$A$2:$A$4612,0),MATCH('EPS 3.1.3'!AG$1,NoSettings_v3!$C$1:$AH$1,0)),"")</f>
        <v>0</v>
      </c>
      <c r="AH1433" s="157">
        <f>IFERROR(INDEX(NoSettings_v3!$C$2:$AH$4612,MATCH('EPS 3.1.3'!$B1433,NoSettings_v3!$A$2:$A$4612,0),MATCH('EPS 3.1.3'!AH$1,NoSettings_v3!$C$1:$AH$1,0)),"")</f>
        <v>0</v>
      </c>
      <c r="AI1433" s="157">
        <f>IFERROR(INDEX(NoSettings_v3!$C$2:$AH$4612,MATCH('EPS 3.1.3'!$B1433,NoSettings_v3!$A$2:$A$4612,0),MATCH('EPS 3.1.3'!AI$1,NoSettings_v3!$C$1:$AH$1,0)),"")</f>
        <v>0</v>
      </c>
    </row>
    <row r="1434" spans="1:43" x14ac:dyDescent="0.35">
      <c r="A1434" s="127"/>
      <c r="B1434" s="161" t="s">
        <v>2150</v>
      </c>
      <c r="C1434" s="127" t="s">
        <v>964</v>
      </c>
      <c r="D1434" s="157">
        <f>IFERROR(INDEX(NoSettings_v3!$C$2:$AH$4612,MATCH('EPS 3.1.3'!$B1434,NoSettings_v3!$A$2:$A$4612,0),MATCH('EPS 3.1.3'!D$1,NoSettings_v3!$C$1:$AH$1,0)),"")</f>
        <v>0</v>
      </c>
      <c r="E1434" s="157">
        <f>IFERROR(INDEX(NoSettings_v3!$C$2:$AH$4612,MATCH('EPS 3.1.3'!$B1434,NoSettings_v3!$A$2:$A$4612,0),MATCH('EPS 3.1.3'!E$1,NoSettings_v3!$C$1:$AH$1,0)),"")</f>
        <v>0</v>
      </c>
      <c r="F1434" s="157">
        <f>IFERROR(INDEX(NoSettings_v3!$C$2:$AH$4612,MATCH('EPS 3.1.3'!$B1434,NoSettings_v3!$A$2:$A$4612,0),MATCH('EPS 3.1.3'!F$1,NoSettings_v3!$C$1:$AH$1,0)),"")</f>
        <v>0</v>
      </c>
      <c r="G1434" s="157">
        <f>IFERROR(INDEX(NoSettings_v3!$C$2:$AH$4612,MATCH('EPS 3.1.3'!$B1434,NoSettings_v3!$A$2:$A$4612,0),MATCH('EPS 3.1.3'!G$1,NoSettings_v3!$C$1:$AH$1,0)),"")</f>
        <v>0</v>
      </c>
      <c r="H1434" s="157">
        <f>IFERROR(INDEX(NoSettings_v3!$C$2:$AH$4612,MATCH('EPS 3.1.3'!$B1434,NoSettings_v3!$A$2:$A$4612,0),MATCH('EPS 3.1.3'!H$1,NoSettings_v3!$C$1:$AH$1,0)),"")</f>
        <v>0</v>
      </c>
      <c r="I1434" s="157">
        <f>IFERROR(INDEX(NoSettings_v3!$C$2:$AH$4612,MATCH('EPS 3.1.3'!$B1434,NoSettings_v3!$A$2:$A$4612,0),MATCH('EPS 3.1.3'!I$1,NoSettings_v3!$C$1:$AH$1,0)),"")</f>
        <v>0</v>
      </c>
      <c r="J1434" s="157">
        <f>IFERROR(INDEX(NoSettings_v3!$C$2:$AH$4612,MATCH('EPS 3.1.3'!$B1434,NoSettings_v3!$A$2:$A$4612,0),MATCH('EPS 3.1.3'!J$1,NoSettings_v3!$C$1:$AH$1,0)),"")</f>
        <v>0</v>
      </c>
      <c r="K1434" s="157">
        <f>IFERROR(INDEX(NoSettings_v3!$C$2:$AH$4612,MATCH('EPS 3.1.3'!$B1434,NoSettings_v3!$A$2:$A$4612,0),MATCH('EPS 3.1.3'!K$1,NoSettings_v3!$C$1:$AH$1,0)),"")</f>
        <v>0</v>
      </c>
      <c r="L1434" s="157">
        <f>IFERROR(INDEX(NoSettings_v3!$C$2:$AH$4612,MATCH('EPS 3.1.3'!$B1434,NoSettings_v3!$A$2:$A$4612,0),MATCH('EPS 3.1.3'!L$1,NoSettings_v3!$C$1:$AH$1,0)),"")</f>
        <v>0</v>
      </c>
      <c r="M1434" s="157">
        <f>IFERROR(INDEX(NoSettings_v3!$C$2:$AH$4612,MATCH('EPS 3.1.3'!$B1434,NoSettings_v3!$A$2:$A$4612,0),MATCH('EPS 3.1.3'!M$1,NoSettings_v3!$C$1:$AH$1,0)),"")</f>
        <v>0</v>
      </c>
      <c r="N1434" s="157">
        <f>IFERROR(INDEX(NoSettings_v3!$C$2:$AH$4612,MATCH('EPS 3.1.3'!$B1434,NoSettings_v3!$A$2:$A$4612,0),MATCH('EPS 3.1.3'!N$1,NoSettings_v3!$C$1:$AH$1,0)),"")</f>
        <v>0</v>
      </c>
      <c r="O1434" s="157">
        <f>IFERROR(INDEX(NoSettings_v3!$C$2:$AH$4612,MATCH('EPS 3.1.3'!$B1434,NoSettings_v3!$A$2:$A$4612,0),MATCH('EPS 3.1.3'!O$1,NoSettings_v3!$C$1:$AH$1,0)),"")</f>
        <v>0</v>
      </c>
      <c r="P1434" s="157">
        <f>IFERROR(INDEX(NoSettings_v3!$C$2:$AH$4612,MATCH('EPS 3.1.3'!$B1434,NoSettings_v3!$A$2:$A$4612,0),MATCH('EPS 3.1.3'!P$1,NoSettings_v3!$C$1:$AH$1,0)),"")</f>
        <v>0</v>
      </c>
      <c r="Q1434" s="157">
        <f>IFERROR(INDEX(NoSettings_v3!$C$2:$AH$4612,MATCH('EPS 3.1.3'!$B1434,NoSettings_v3!$A$2:$A$4612,0),MATCH('EPS 3.1.3'!Q$1,NoSettings_v3!$C$1:$AH$1,0)),"")</f>
        <v>0</v>
      </c>
      <c r="R1434" s="157">
        <f>IFERROR(INDEX(NoSettings_v3!$C$2:$AH$4612,MATCH('EPS 3.1.3'!$B1434,NoSettings_v3!$A$2:$A$4612,0),MATCH('EPS 3.1.3'!R$1,NoSettings_v3!$C$1:$AH$1,0)),"")</f>
        <v>0</v>
      </c>
      <c r="S1434" s="157">
        <f>IFERROR(INDEX(NoSettings_v3!$C$2:$AH$4612,MATCH('EPS 3.1.3'!$B1434,NoSettings_v3!$A$2:$A$4612,0),MATCH('EPS 3.1.3'!S$1,NoSettings_v3!$C$1:$AH$1,0)),"")</f>
        <v>0</v>
      </c>
      <c r="T1434" s="157">
        <f>IFERROR(INDEX(NoSettings_v3!$C$2:$AH$4612,MATCH('EPS 3.1.3'!$B1434,NoSettings_v3!$A$2:$A$4612,0),MATCH('EPS 3.1.3'!T$1,NoSettings_v3!$C$1:$AH$1,0)),"")</f>
        <v>0</v>
      </c>
      <c r="U1434" s="157">
        <f>IFERROR(INDEX(NoSettings_v3!$C$2:$AH$4612,MATCH('EPS 3.1.3'!$B1434,NoSettings_v3!$A$2:$A$4612,0),MATCH('EPS 3.1.3'!U$1,NoSettings_v3!$C$1:$AH$1,0)),"")</f>
        <v>0</v>
      </c>
      <c r="V1434" s="157">
        <f>IFERROR(INDEX(NoSettings_v3!$C$2:$AH$4612,MATCH('EPS 3.1.3'!$B1434,NoSettings_v3!$A$2:$A$4612,0),MATCH('EPS 3.1.3'!V$1,NoSettings_v3!$C$1:$AH$1,0)),"")</f>
        <v>0</v>
      </c>
      <c r="W1434" s="157">
        <f>IFERROR(INDEX(NoSettings_v3!$C$2:$AH$4612,MATCH('EPS 3.1.3'!$B1434,NoSettings_v3!$A$2:$A$4612,0),MATCH('EPS 3.1.3'!W$1,NoSettings_v3!$C$1:$AH$1,0)),"")</f>
        <v>0</v>
      </c>
      <c r="X1434" s="157">
        <f>IFERROR(INDEX(NoSettings_v3!$C$2:$AH$4612,MATCH('EPS 3.1.3'!$B1434,NoSettings_v3!$A$2:$A$4612,0),MATCH('EPS 3.1.3'!X$1,NoSettings_v3!$C$1:$AH$1,0)),"")</f>
        <v>0</v>
      </c>
      <c r="Y1434" s="157">
        <f>IFERROR(INDEX(NoSettings_v3!$C$2:$AH$4612,MATCH('EPS 3.1.3'!$B1434,NoSettings_v3!$A$2:$A$4612,0),MATCH('EPS 3.1.3'!Y$1,NoSettings_v3!$C$1:$AH$1,0)),"")</f>
        <v>0</v>
      </c>
      <c r="Z1434" s="157">
        <f>IFERROR(INDEX(NoSettings_v3!$C$2:$AH$4612,MATCH('EPS 3.1.3'!$B1434,NoSettings_v3!$A$2:$A$4612,0),MATCH('EPS 3.1.3'!Z$1,NoSettings_v3!$C$1:$AH$1,0)),"")</f>
        <v>0</v>
      </c>
      <c r="AA1434" s="157">
        <f>IFERROR(INDEX(NoSettings_v3!$C$2:$AH$4612,MATCH('EPS 3.1.3'!$B1434,NoSettings_v3!$A$2:$A$4612,0),MATCH('EPS 3.1.3'!AA$1,NoSettings_v3!$C$1:$AH$1,0)),"")</f>
        <v>0</v>
      </c>
      <c r="AB1434" s="157">
        <f>IFERROR(INDEX(NoSettings_v3!$C$2:$AH$4612,MATCH('EPS 3.1.3'!$B1434,NoSettings_v3!$A$2:$A$4612,0),MATCH('EPS 3.1.3'!AB$1,NoSettings_v3!$C$1:$AH$1,0)),"")</f>
        <v>0</v>
      </c>
      <c r="AC1434" s="157">
        <f>IFERROR(INDEX(NoSettings_v3!$C$2:$AH$4612,MATCH('EPS 3.1.3'!$B1434,NoSettings_v3!$A$2:$A$4612,0),MATCH('EPS 3.1.3'!AC$1,NoSettings_v3!$C$1:$AH$1,0)),"")</f>
        <v>0</v>
      </c>
      <c r="AD1434" s="157">
        <f>IFERROR(INDEX(NoSettings_v3!$C$2:$AH$4612,MATCH('EPS 3.1.3'!$B1434,NoSettings_v3!$A$2:$A$4612,0),MATCH('EPS 3.1.3'!AD$1,NoSettings_v3!$C$1:$AH$1,0)),"")</f>
        <v>0</v>
      </c>
      <c r="AE1434" s="157">
        <f>IFERROR(INDEX(NoSettings_v3!$C$2:$AH$4612,MATCH('EPS 3.1.3'!$B1434,NoSettings_v3!$A$2:$A$4612,0),MATCH('EPS 3.1.3'!AE$1,NoSettings_v3!$C$1:$AH$1,0)),"")</f>
        <v>0</v>
      </c>
      <c r="AF1434" s="157">
        <f>IFERROR(INDEX(NoSettings_v3!$C$2:$AH$4612,MATCH('EPS 3.1.3'!$B1434,NoSettings_v3!$A$2:$A$4612,0),MATCH('EPS 3.1.3'!AF$1,NoSettings_v3!$C$1:$AH$1,0)),"")</f>
        <v>0</v>
      </c>
      <c r="AG1434" s="157">
        <f>IFERROR(INDEX(NoSettings_v3!$C$2:$AH$4612,MATCH('EPS 3.1.3'!$B1434,NoSettings_v3!$A$2:$A$4612,0),MATCH('EPS 3.1.3'!AG$1,NoSettings_v3!$C$1:$AH$1,0)),"")</f>
        <v>0</v>
      </c>
      <c r="AH1434" s="157">
        <f>IFERROR(INDEX(NoSettings_v3!$C$2:$AH$4612,MATCH('EPS 3.1.3'!$B1434,NoSettings_v3!$A$2:$A$4612,0),MATCH('EPS 3.1.3'!AH$1,NoSettings_v3!$C$1:$AH$1,0)),"")</f>
        <v>0</v>
      </c>
      <c r="AI1434" s="157">
        <f>IFERROR(INDEX(NoSettings_v3!$C$2:$AH$4612,MATCH('EPS 3.1.3'!$B1434,NoSettings_v3!$A$2:$A$4612,0),MATCH('EPS 3.1.3'!AI$1,NoSettings_v3!$C$1:$AH$1,0)),"")</f>
        <v>0</v>
      </c>
    </row>
    <row r="1435" spans="1:43" x14ac:dyDescent="0.35">
      <c r="A1435" s="127"/>
      <c r="B1435" s="161" t="s">
        <v>2151</v>
      </c>
      <c r="C1435" s="127" t="s">
        <v>964</v>
      </c>
      <c r="D1435" s="157">
        <f>IFERROR(INDEX(NoSettings_v3!$C$2:$AH$4612,MATCH('EPS 3.1.3'!$B1435,NoSettings_v3!$A$2:$A$4612,0),MATCH('EPS 3.1.3'!D$1,NoSettings_v3!$C$1:$AH$1,0)),"")</f>
        <v>0</v>
      </c>
      <c r="E1435" s="157">
        <f>IFERROR(INDEX(NoSettings_v3!$C$2:$AH$4612,MATCH('EPS 3.1.3'!$B1435,NoSettings_v3!$A$2:$A$4612,0),MATCH('EPS 3.1.3'!E$1,NoSettings_v3!$C$1:$AH$1,0)),"")</f>
        <v>0</v>
      </c>
      <c r="F1435" s="157">
        <f>IFERROR(INDEX(NoSettings_v3!$C$2:$AH$4612,MATCH('EPS 3.1.3'!$B1435,NoSettings_v3!$A$2:$A$4612,0),MATCH('EPS 3.1.3'!F$1,NoSettings_v3!$C$1:$AH$1,0)),"")</f>
        <v>0</v>
      </c>
      <c r="G1435" s="157">
        <f>IFERROR(INDEX(NoSettings_v3!$C$2:$AH$4612,MATCH('EPS 3.1.3'!$B1435,NoSettings_v3!$A$2:$A$4612,0),MATCH('EPS 3.1.3'!G$1,NoSettings_v3!$C$1:$AH$1,0)),"")</f>
        <v>0</v>
      </c>
      <c r="H1435" s="157">
        <f>IFERROR(INDEX(NoSettings_v3!$C$2:$AH$4612,MATCH('EPS 3.1.3'!$B1435,NoSettings_v3!$A$2:$A$4612,0),MATCH('EPS 3.1.3'!H$1,NoSettings_v3!$C$1:$AH$1,0)),"")</f>
        <v>0</v>
      </c>
      <c r="I1435" s="157">
        <f>IFERROR(INDEX(NoSettings_v3!$C$2:$AH$4612,MATCH('EPS 3.1.3'!$B1435,NoSettings_v3!$A$2:$A$4612,0),MATCH('EPS 3.1.3'!I$1,NoSettings_v3!$C$1:$AH$1,0)),"")</f>
        <v>0</v>
      </c>
      <c r="J1435" s="157">
        <f>IFERROR(INDEX(NoSettings_v3!$C$2:$AH$4612,MATCH('EPS 3.1.3'!$B1435,NoSettings_v3!$A$2:$A$4612,0),MATCH('EPS 3.1.3'!J$1,NoSettings_v3!$C$1:$AH$1,0)),"")</f>
        <v>0</v>
      </c>
      <c r="K1435" s="157">
        <f>IFERROR(INDEX(NoSettings_v3!$C$2:$AH$4612,MATCH('EPS 3.1.3'!$B1435,NoSettings_v3!$A$2:$A$4612,0),MATCH('EPS 3.1.3'!K$1,NoSettings_v3!$C$1:$AH$1,0)),"")</f>
        <v>0</v>
      </c>
      <c r="L1435" s="157">
        <f>IFERROR(INDEX(NoSettings_v3!$C$2:$AH$4612,MATCH('EPS 3.1.3'!$B1435,NoSettings_v3!$A$2:$A$4612,0),MATCH('EPS 3.1.3'!L$1,NoSettings_v3!$C$1:$AH$1,0)),"")</f>
        <v>0</v>
      </c>
      <c r="M1435" s="157">
        <f>IFERROR(INDEX(NoSettings_v3!$C$2:$AH$4612,MATCH('EPS 3.1.3'!$B1435,NoSettings_v3!$A$2:$A$4612,0),MATCH('EPS 3.1.3'!M$1,NoSettings_v3!$C$1:$AH$1,0)),"")</f>
        <v>0</v>
      </c>
      <c r="N1435" s="157">
        <f>IFERROR(INDEX(NoSettings_v3!$C$2:$AH$4612,MATCH('EPS 3.1.3'!$B1435,NoSettings_v3!$A$2:$A$4612,0),MATCH('EPS 3.1.3'!N$1,NoSettings_v3!$C$1:$AH$1,0)),"")</f>
        <v>0</v>
      </c>
      <c r="O1435" s="157">
        <f>IFERROR(INDEX(NoSettings_v3!$C$2:$AH$4612,MATCH('EPS 3.1.3'!$B1435,NoSettings_v3!$A$2:$A$4612,0),MATCH('EPS 3.1.3'!O$1,NoSettings_v3!$C$1:$AH$1,0)),"")</f>
        <v>0</v>
      </c>
      <c r="P1435" s="157">
        <f>IFERROR(INDEX(NoSettings_v3!$C$2:$AH$4612,MATCH('EPS 3.1.3'!$B1435,NoSettings_v3!$A$2:$A$4612,0),MATCH('EPS 3.1.3'!P$1,NoSettings_v3!$C$1:$AH$1,0)),"")</f>
        <v>0</v>
      </c>
      <c r="Q1435" s="157">
        <f>IFERROR(INDEX(NoSettings_v3!$C$2:$AH$4612,MATCH('EPS 3.1.3'!$B1435,NoSettings_v3!$A$2:$A$4612,0),MATCH('EPS 3.1.3'!Q$1,NoSettings_v3!$C$1:$AH$1,0)),"")</f>
        <v>0</v>
      </c>
      <c r="R1435" s="157">
        <f>IFERROR(INDEX(NoSettings_v3!$C$2:$AH$4612,MATCH('EPS 3.1.3'!$B1435,NoSettings_v3!$A$2:$A$4612,0),MATCH('EPS 3.1.3'!R$1,NoSettings_v3!$C$1:$AH$1,0)),"")</f>
        <v>0</v>
      </c>
      <c r="S1435" s="157">
        <f>IFERROR(INDEX(NoSettings_v3!$C$2:$AH$4612,MATCH('EPS 3.1.3'!$B1435,NoSettings_v3!$A$2:$A$4612,0),MATCH('EPS 3.1.3'!S$1,NoSettings_v3!$C$1:$AH$1,0)),"")</f>
        <v>0</v>
      </c>
      <c r="T1435" s="157">
        <f>IFERROR(INDEX(NoSettings_v3!$C$2:$AH$4612,MATCH('EPS 3.1.3'!$B1435,NoSettings_v3!$A$2:$A$4612,0),MATCH('EPS 3.1.3'!T$1,NoSettings_v3!$C$1:$AH$1,0)),"")</f>
        <v>0</v>
      </c>
      <c r="U1435" s="157">
        <f>IFERROR(INDEX(NoSettings_v3!$C$2:$AH$4612,MATCH('EPS 3.1.3'!$B1435,NoSettings_v3!$A$2:$A$4612,0),MATCH('EPS 3.1.3'!U$1,NoSettings_v3!$C$1:$AH$1,0)),"")</f>
        <v>0</v>
      </c>
      <c r="V1435" s="157">
        <f>IFERROR(INDEX(NoSettings_v3!$C$2:$AH$4612,MATCH('EPS 3.1.3'!$B1435,NoSettings_v3!$A$2:$A$4612,0),MATCH('EPS 3.1.3'!V$1,NoSettings_v3!$C$1:$AH$1,0)),"")</f>
        <v>0</v>
      </c>
      <c r="W1435" s="157">
        <f>IFERROR(INDEX(NoSettings_v3!$C$2:$AH$4612,MATCH('EPS 3.1.3'!$B1435,NoSettings_v3!$A$2:$A$4612,0),MATCH('EPS 3.1.3'!W$1,NoSettings_v3!$C$1:$AH$1,0)),"")</f>
        <v>0</v>
      </c>
      <c r="X1435" s="157">
        <f>IFERROR(INDEX(NoSettings_v3!$C$2:$AH$4612,MATCH('EPS 3.1.3'!$B1435,NoSettings_v3!$A$2:$A$4612,0),MATCH('EPS 3.1.3'!X$1,NoSettings_v3!$C$1:$AH$1,0)),"")</f>
        <v>0</v>
      </c>
      <c r="Y1435" s="157">
        <f>IFERROR(INDEX(NoSettings_v3!$C$2:$AH$4612,MATCH('EPS 3.1.3'!$B1435,NoSettings_v3!$A$2:$A$4612,0),MATCH('EPS 3.1.3'!Y$1,NoSettings_v3!$C$1:$AH$1,0)),"")</f>
        <v>0</v>
      </c>
      <c r="Z1435" s="157">
        <f>IFERROR(INDEX(NoSettings_v3!$C$2:$AH$4612,MATCH('EPS 3.1.3'!$B1435,NoSettings_v3!$A$2:$A$4612,0),MATCH('EPS 3.1.3'!Z$1,NoSettings_v3!$C$1:$AH$1,0)),"")</f>
        <v>0</v>
      </c>
      <c r="AA1435" s="157">
        <f>IFERROR(INDEX(NoSettings_v3!$C$2:$AH$4612,MATCH('EPS 3.1.3'!$B1435,NoSettings_v3!$A$2:$A$4612,0),MATCH('EPS 3.1.3'!AA$1,NoSettings_v3!$C$1:$AH$1,0)),"")</f>
        <v>0</v>
      </c>
      <c r="AB1435" s="157">
        <f>IFERROR(INDEX(NoSettings_v3!$C$2:$AH$4612,MATCH('EPS 3.1.3'!$B1435,NoSettings_v3!$A$2:$A$4612,0),MATCH('EPS 3.1.3'!AB$1,NoSettings_v3!$C$1:$AH$1,0)),"")</f>
        <v>0</v>
      </c>
      <c r="AC1435" s="157">
        <f>IFERROR(INDEX(NoSettings_v3!$C$2:$AH$4612,MATCH('EPS 3.1.3'!$B1435,NoSettings_v3!$A$2:$A$4612,0),MATCH('EPS 3.1.3'!AC$1,NoSettings_v3!$C$1:$AH$1,0)),"")</f>
        <v>0</v>
      </c>
      <c r="AD1435" s="157">
        <f>IFERROR(INDEX(NoSettings_v3!$C$2:$AH$4612,MATCH('EPS 3.1.3'!$B1435,NoSettings_v3!$A$2:$A$4612,0),MATCH('EPS 3.1.3'!AD$1,NoSettings_v3!$C$1:$AH$1,0)),"")</f>
        <v>0</v>
      </c>
      <c r="AE1435" s="157">
        <f>IFERROR(INDEX(NoSettings_v3!$C$2:$AH$4612,MATCH('EPS 3.1.3'!$B1435,NoSettings_v3!$A$2:$A$4612,0),MATCH('EPS 3.1.3'!AE$1,NoSettings_v3!$C$1:$AH$1,0)),"")</f>
        <v>0</v>
      </c>
      <c r="AF1435" s="157">
        <f>IFERROR(INDEX(NoSettings_v3!$C$2:$AH$4612,MATCH('EPS 3.1.3'!$B1435,NoSettings_v3!$A$2:$A$4612,0),MATCH('EPS 3.1.3'!AF$1,NoSettings_v3!$C$1:$AH$1,0)),"")</f>
        <v>0</v>
      </c>
      <c r="AG1435" s="157">
        <f>IFERROR(INDEX(NoSettings_v3!$C$2:$AH$4612,MATCH('EPS 3.1.3'!$B1435,NoSettings_v3!$A$2:$A$4612,0),MATCH('EPS 3.1.3'!AG$1,NoSettings_v3!$C$1:$AH$1,0)),"")</f>
        <v>0</v>
      </c>
      <c r="AH1435" s="157">
        <f>IFERROR(INDEX(NoSettings_v3!$C$2:$AH$4612,MATCH('EPS 3.1.3'!$B1435,NoSettings_v3!$A$2:$A$4612,0),MATCH('EPS 3.1.3'!AH$1,NoSettings_v3!$C$1:$AH$1,0)),"")</f>
        <v>0</v>
      </c>
      <c r="AI1435" s="157">
        <f>IFERROR(INDEX(NoSettings_v3!$C$2:$AH$4612,MATCH('EPS 3.1.3'!$B1435,NoSettings_v3!$A$2:$A$4612,0),MATCH('EPS 3.1.3'!AI$1,NoSettings_v3!$C$1:$AH$1,0)),"")</f>
        <v>0</v>
      </c>
    </row>
    <row r="1436" spans="1:43" x14ac:dyDescent="0.35">
      <c r="A1436" s="127"/>
      <c r="B1436" s="161" t="s">
        <v>2152</v>
      </c>
      <c r="C1436" s="127" t="s">
        <v>964</v>
      </c>
      <c r="D1436" s="157">
        <f>IFERROR(INDEX(NoSettings_v3!$C$2:$AH$4612,MATCH('EPS 3.1.3'!$B1436,NoSettings_v3!$A$2:$A$4612,0),MATCH('EPS 3.1.3'!D$1,NoSettings_v3!$C$1:$AH$1,0)),"")</f>
        <v>0</v>
      </c>
      <c r="E1436" s="157">
        <f>IFERROR(INDEX(NoSettings_v3!$C$2:$AH$4612,MATCH('EPS 3.1.3'!$B1436,NoSettings_v3!$A$2:$A$4612,0),MATCH('EPS 3.1.3'!E$1,NoSettings_v3!$C$1:$AH$1,0)),"")</f>
        <v>0</v>
      </c>
      <c r="F1436" s="157">
        <f>IFERROR(INDEX(NoSettings_v3!$C$2:$AH$4612,MATCH('EPS 3.1.3'!$B1436,NoSettings_v3!$A$2:$A$4612,0),MATCH('EPS 3.1.3'!F$1,NoSettings_v3!$C$1:$AH$1,0)),"")</f>
        <v>0</v>
      </c>
      <c r="G1436" s="157">
        <f>IFERROR(INDEX(NoSettings_v3!$C$2:$AH$4612,MATCH('EPS 3.1.3'!$B1436,NoSettings_v3!$A$2:$A$4612,0),MATCH('EPS 3.1.3'!G$1,NoSettings_v3!$C$1:$AH$1,0)),"")</f>
        <v>0</v>
      </c>
      <c r="H1436" s="157">
        <f>IFERROR(INDEX(NoSettings_v3!$C$2:$AH$4612,MATCH('EPS 3.1.3'!$B1436,NoSettings_v3!$A$2:$A$4612,0),MATCH('EPS 3.1.3'!H$1,NoSettings_v3!$C$1:$AH$1,0)),"")</f>
        <v>0</v>
      </c>
      <c r="I1436" s="157">
        <f>IFERROR(INDEX(NoSettings_v3!$C$2:$AH$4612,MATCH('EPS 3.1.3'!$B1436,NoSettings_v3!$A$2:$A$4612,0),MATCH('EPS 3.1.3'!I$1,NoSettings_v3!$C$1:$AH$1,0)),"")</f>
        <v>0</v>
      </c>
      <c r="J1436" s="157">
        <f>IFERROR(INDEX(NoSettings_v3!$C$2:$AH$4612,MATCH('EPS 3.1.3'!$B1436,NoSettings_v3!$A$2:$A$4612,0),MATCH('EPS 3.1.3'!J$1,NoSettings_v3!$C$1:$AH$1,0)),"")</f>
        <v>0</v>
      </c>
      <c r="K1436" s="157">
        <f>IFERROR(INDEX(NoSettings_v3!$C$2:$AH$4612,MATCH('EPS 3.1.3'!$B1436,NoSettings_v3!$A$2:$A$4612,0),MATCH('EPS 3.1.3'!K$1,NoSettings_v3!$C$1:$AH$1,0)),"")</f>
        <v>0</v>
      </c>
      <c r="L1436" s="157">
        <f>IFERROR(INDEX(NoSettings_v3!$C$2:$AH$4612,MATCH('EPS 3.1.3'!$B1436,NoSettings_v3!$A$2:$A$4612,0),MATCH('EPS 3.1.3'!L$1,NoSettings_v3!$C$1:$AH$1,0)),"")</f>
        <v>0</v>
      </c>
      <c r="M1436" s="157">
        <f>IFERROR(INDEX(NoSettings_v3!$C$2:$AH$4612,MATCH('EPS 3.1.3'!$B1436,NoSettings_v3!$A$2:$A$4612,0),MATCH('EPS 3.1.3'!M$1,NoSettings_v3!$C$1:$AH$1,0)),"")</f>
        <v>0</v>
      </c>
      <c r="N1436" s="157">
        <f>IFERROR(INDEX(NoSettings_v3!$C$2:$AH$4612,MATCH('EPS 3.1.3'!$B1436,NoSettings_v3!$A$2:$A$4612,0),MATCH('EPS 3.1.3'!N$1,NoSettings_v3!$C$1:$AH$1,0)),"")</f>
        <v>0</v>
      </c>
      <c r="O1436" s="157">
        <f>IFERROR(INDEX(NoSettings_v3!$C$2:$AH$4612,MATCH('EPS 3.1.3'!$B1436,NoSettings_v3!$A$2:$A$4612,0),MATCH('EPS 3.1.3'!O$1,NoSettings_v3!$C$1:$AH$1,0)),"")</f>
        <v>0</v>
      </c>
      <c r="P1436" s="157">
        <f>IFERROR(INDEX(NoSettings_v3!$C$2:$AH$4612,MATCH('EPS 3.1.3'!$B1436,NoSettings_v3!$A$2:$A$4612,0),MATCH('EPS 3.1.3'!P$1,NoSettings_v3!$C$1:$AH$1,0)),"")</f>
        <v>0</v>
      </c>
      <c r="Q1436" s="157">
        <f>IFERROR(INDEX(NoSettings_v3!$C$2:$AH$4612,MATCH('EPS 3.1.3'!$B1436,NoSettings_v3!$A$2:$A$4612,0),MATCH('EPS 3.1.3'!Q$1,NoSettings_v3!$C$1:$AH$1,0)),"")</f>
        <v>0</v>
      </c>
      <c r="R1436" s="157">
        <f>IFERROR(INDEX(NoSettings_v3!$C$2:$AH$4612,MATCH('EPS 3.1.3'!$B1436,NoSettings_v3!$A$2:$A$4612,0),MATCH('EPS 3.1.3'!R$1,NoSettings_v3!$C$1:$AH$1,0)),"")</f>
        <v>0</v>
      </c>
      <c r="S1436" s="157">
        <f>IFERROR(INDEX(NoSettings_v3!$C$2:$AH$4612,MATCH('EPS 3.1.3'!$B1436,NoSettings_v3!$A$2:$A$4612,0),MATCH('EPS 3.1.3'!S$1,NoSettings_v3!$C$1:$AH$1,0)),"")</f>
        <v>0</v>
      </c>
      <c r="T1436" s="157">
        <f>IFERROR(INDEX(NoSettings_v3!$C$2:$AH$4612,MATCH('EPS 3.1.3'!$B1436,NoSettings_v3!$A$2:$A$4612,0),MATCH('EPS 3.1.3'!T$1,NoSettings_v3!$C$1:$AH$1,0)),"")</f>
        <v>0</v>
      </c>
      <c r="U1436" s="157">
        <f>IFERROR(INDEX(NoSettings_v3!$C$2:$AH$4612,MATCH('EPS 3.1.3'!$B1436,NoSettings_v3!$A$2:$A$4612,0),MATCH('EPS 3.1.3'!U$1,NoSettings_v3!$C$1:$AH$1,0)),"")</f>
        <v>0</v>
      </c>
      <c r="V1436" s="157">
        <f>IFERROR(INDEX(NoSettings_v3!$C$2:$AH$4612,MATCH('EPS 3.1.3'!$B1436,NoSettings_v3!$A$2:$A$4612,0),MATCH('EPS 3.1.3'!V$1,NoSettings_v3!$C$1:$AH$1,0)),"")</f>
        <v>0</v>
      </c>
      <c r="W1436" s="157">
        <f>IFERROR(INDEX(NoSettings_v3!$C$2:$AH$4612,MATCH('EPS 3.1.3'!$B1436,NoSettings_v3!$A$2:$A$4612,0),MATCH('EPS 3.1.3'!W$1,NoSettings_v3!$C$1:$AH$1,0)),"")</f>
        <v>0</v>
      </c>
      <c r="X1436" s="157">
        <f>IFERROR(INDEX(NoSettings_v3!$C$2:$AH$4612,MATCH('EPS 3.1.3'!$B1436,NoSettings_v3!$A$2:$A$4612,0),MATCH('EPS 3.1.3'!X$1,NoSettings_v3!$C$1:$AH$1,0)),"")</f>
        <v>0</v>
      </c>
      <c r="Y1436" s="157">
        <f>IFERROR(INDEX(NoSettings_v3!$C$2:$AH$4612,MATCH('EPS 3.1.3'!$B1436,NoSettings_v3!$A$2:$A$4612,0),MATCH('EPS 3.1.3'!Y$1,NoSettings_v3!$C$1:$AH$1,0)),"")</f>
        <v>0</v>
      </c>
      <c r="Z1436" s="157">
        <f>IFERROR(INDEX(NoSettings_v3!$C$2:$AH$4612,MATCH('EPS 3.1.3'!$B1436,NoSettings_v3!$A$2:$A$4612,0),MATCH('EPS 3.1.3'!Z$1,NoSettings_v3!$C$1:$AH$1,0)),"")</f>
        <v>0</v>
      </c>
      <c r="AA1436" s="157">
        <f>IFERROR(INDEX(NoSettings_v3!$C$2:$AH$4612,MATCH('EPS 3.1.3'!$B1436,NoSettings_v3!$A$2:$A$4612,0),MATCH('EPS 3.1.3'!AA$1,NoSettings_v3!$C$1:$AH$1,0)),"")</f>
        <v>0</v>
      </c>
      <c r="AB1436" s="157">
        <f>IFERROR(INDEX(NoSettings_v3!$C$2:$AH$4612,MATCH('EPS 3.1.3'!$B1436,NoSettings_v3!$A$2:$A$4612,0),MATCH('EPS 3.1.3'!AB$1,NoSettings_v3!$C$1:$AH$1,0)),"")</f>
        <v>0</v>
      </c>
      <c r="AC1436" s="157">
        <f>IFERROR(INDEX(NoSettings_v3!$C$2:$AH$4612,MATCH('EPS 3.1.3'!$B1436,NoSettings_v3!$A$2:$A$4612,0),MATCH('EPS 3.1.3'!AC$1,NoSettings_v3!$C$1:$AH$1,0)),"")</f>
        <v>0</v>
      </c>
      <c r="AD1436" s="157">
        <f>IFERROR(INDEX(NoSettings_v3!$C$2:$AH$4612,MATCH('EPS 3.1.3'!$B1436,NoSettings_v3!$A$2:$A$4612,0),MATCH('EPS 3.1.3'!AD$1,NoSettings_v3!$C$1:$AH$1,0)),"")</f>
        <v>0</v>
      </c>
      <c r="AE1436" s="157">
        <f>IFERROR(INDEX(NoSettings_v3!$C$2:$AH$4612,MATCH('EPS 3.1.3'!$B1436,NoSettings_v3!$A$2:$A$4612,0),MATCH('EPS 3.1.3'!AE$1,NoSettings_v3!$C$1:$AH$1,0)),"")</f>
        <v>0</v>
      </c>
      <c r="AF1436" s="157">
        <f>IFERROR(INDEX(NoSettings_v3!$C$2:$AH$4612,MATCH('EPS 3.1.3'!$B1436,NoSettings_v3!$A$2:$A$4612,0),MATCH('EPS 3.1.3'!AF$1,NoSettings_v3!$C$1:$AH$1,0)),"")</f>
        <v>0</v>
      </c>
      <c r="AG1436" s="157">
        <f>IFERROR(INDEX(NoSettings_v3!$C$2:$AH$4612,MATCH('EPS 3.1.3'!$B1436,NoSettings_v3!$A$2:$A$4612,0),MATCH('EPS 3.1.3'!AG$1,NoSettings_v3!$C$1:$AH$1,0)),"")</f>
        <v>0</v>
      </c>
      <c r="AH1436" s="157">
        <f>IFERROR(INDEX(NoSettings_v3!$C$2:$AH$4612,MATCH('EPS 3.1.3'!$B1436,NoSettings_v3!$A$2:$A$4612,0),MATCH('EPS 3.1.3'!AH$1,NoSettings_v3!$C$1:$AH$1,0)),"")</f>
        <v>0</v>
      </c>
      <c r="AI1436" s="157">
        <f>IFERROR(INDEX(NoSettings_v3!$C$2:$AH$4612,MATCH('EPS 3.1.3'!$B1436,NoSettings_v3!$A$2:$A$4612,0),MATCH('EPS 3.1.3'!AI$1,NoSettings_v3!$C$1:$AH$1,0)),"")</f>
        <v>0</v>
      </c>
    </row>
    <row r="1437" spans="1:43" x14ac:dyDescent="0.35">
      <c r="A1437" s="156" t="s">
        <v>5</v>
      </c>
      <c r="B1437" s="161" t="s">
        <v>1624</v>
      </c>
      <c r="C1437" s="127" t="s">
        <v>964</v>
      </c>
      <c r="D1437" s="157">
        <f>IFERROR(INDEX(NoSettings_v3!$C$2:$AH$4612,MATCH('EPS 3.1.3'!$B1437,NoSettings_v3!$A$2:$A$4612,0),MATCH('EPS 3.1.3'!D$1,NoSettings_v3!$C$1:$AH$1,0)),"")</f>
        <v>0</v>
      </c>
      <c r="E1437" s="157">
        <f>IFERROR(INDEX(NoSettings_v3!$C$2:$AH$4612,MATCH('EPS 3.1.3'!$B1437,NoSettings_v3!$A$2:$A$4612,0),MATCH('EPS 3.1.3'!E$1,NoSettings_v3!$C$1:$AH$1,0)),"")</f>
        <v>0</v>
      </c>
      <c r="F1437" s="157">
        <f>IFERROR(INDEX(NoSettings_v3!$C$2:$AH$4612,MATCH('EPS 3.1.3'!$B1437,NoSettings_v3!$A$2:$A$4612,0),MATCH('EPS 3.1.3'!F$1,NoSettings_v3!$C$1:$AH$1,0)),"")</f>
        <v>0</v>
      </c>
      <c r="G1437" s="157">
        <f>IFERROR(INDEX(NoSettings_v3!$C$2:$AH$4612,MATCH('EPS 3.1.3'!$B1437,NoSettings_v3!$A$2:$A$4612,0),MATCH('EPS 3.1.3'!G$1,NoSettings_v3!$C$1:$AH$1,0)),"")</f>
        <v>0</v>
      </c>
      <c r="H1437" s="157">
        <f>IFERROR(INDEX(NoSettings_v3!$C$2:$AH$4612,MATCH('EPS 3.1.3'!$B1437,NoSettings_v3!$A$2:$A$4612,0),MATCH('EPS 3.1.3'!H$1,NoSettings_v3!$C$1:$AH$1,0)),"")</f>
        <v>0</v>
      </c>
      <c r="I1437" s="157">
        <f>IFERROR(INDEX(NoSettings_v3!$C$2:$AH$4612,MATCH('EPS 3.1.3'!$B1437,NoSettings_v3!$A$2:$A$4612,0),MATCH('EPS 3.1.3'!I$1,NoSettings_v3!$C$1:$AH$1,0)),"")</f>
        <v>0</v>
      </c>
      <c r="J1437" s="157">
        <f>IFERROR(INDEX(NoSettings_v3!$C$2:$AH$4612,MATCH('EPS 3.1.3'!$B1437,NoSettings_v3!$A$2:$A$4612,0),MATCH('EPS 3.1.3'!J$1,NoSettings_v3!$C$1:$AH$1,0)),"")</f>
        <v>0</v>
      </c>
      <c r="K1437" s="157">
        <f>IFERROR(INDEX(NoSettings_v3!$C$2:$AH$4612,MATCH('EPS 3.1.3'!$B1437,NoSettings_v3!$A$2:$A$4612,0),MATCH('EPS 3.1.3'!K$1,NoSettings_v3!$C$1:$AH$1,0)),"")</f>
        <v>0</v>
      </c>
      <c r="L1437" s="157">
        <f>IFERROR(INDEX(NoSettings_v3!$C$2:$AH$4612,MATCH('EPS 3.1.3'!$B1437,NoSettings_v3!$A$2:$A$4612,0),MATCH('EPS 3.1.3'!L$1,NoSettings_v3!$C$1:$AH$1,0)),"")</f>
        <v>0</v>
      </c>
      <c r="M1437" s="157">
        <f>IFERROR(INDEX(NoSettings_v3!$C$2:$AH$4612,MATCH('EPS 3.1.3'!$B1437,NoSettings_v3!$A$2:$A$4612,0),MATCH('EPS 3.1.3'!M$1,NoSettings_v3!$C$1:$AH$1,0)),"")</f>
        <v>0</v>
      </c>
      <c r="N1437" s="157">
        <f>IFERROR(INDEX(NoSettings_v3!$C$2:$AH$4612,MATCH('EPS 3.1.3'!$B1437,NoSettings_v3!$A$2:$A$4612,0),MATCH('EPS 3.1.3'!N$1,NoSettings_v3!$C$1:$AH$1,0)),"")</f>
        <v>0</v>
      </c>
      <c r="O1437" s="157">
        <f>IFERROR(INDEX(NoSettings_v3!$C$2:$AH$4612,MATCH('EPS 3.1.3'!$B1437,NoSettings_v3!$A$2:$A$4612,0),MATCH('EPS 3.1.3'!O$1,NoSettings_v3!$C$1:$AH$1,0)),"")</f>
        <v>0</v>
      </c>
      <c r="P1437" s="157">
        <f>IFERROR(INDEX(NoSettings_v3!$C$2:$AH$4612,MATCH('EPS 3.1.3'!$B1437,NoSettings_v3!$A$2:$A$4612,0),MATCH('EPS 3.1.3'!P$1,NoSettings_v3!$C$1:$AH$1,0)),"")</f>
        <v>0</v>
      </c>
      <c r="Q1437" s="157">
        <f>IFERROR(INDEX(NoSettings_v3!$C$2:$AH$4612,MATCH('EPS 3.1.3'!$B1437,NoSettings_v3!$A$2:$A$4612,0),MATCH('EPS 3.1.3'!Q$1,NoSettings_v3!$C$1:$AH$1,0)),"")</f>
        <v>0</v>
      </c>
      <c r="R1437" s="157">
        <f>IFERROR(INDEX(NoSettings_v3!$C$2:$AH$4612,MATCH('EPS 3.1.3'!$B1437,NoSettings_v3!$A$2:$A$4612,0),MATCH('EPS 3.1.3'!R$1,NoSettings_v3!$C$1:$AH$1,0)),"")</f>
        <v>0</v>
      </c>
      <c r="S1437" s="157">
        <f>IFERROR(INDEX(NoSettings_v3!$C$2:$AH$4612,MATCH('EPS 3.1.3'!$B1437,NoSettings_v3!$A$2:$A$4612,0),MATCH('EPS 3.1.3'!S$1,NoSettings_v3!$C$1:$AH$1,0)),"")</f>
        <v>0</v>
      </c>
      <c r="T1437" s="157">
        <f>IFERROR(INDEX(NoSettings_v3!$C$2:$AH$4612,MATCH('EPS 3.1.3'!$B1437,NoSettings_v3!$A$2:$A$4612,0),MATCH('EPS 3.1.3'!T$1,NoSettings_v3!$C$1:$AH$1,0)),"")</f>
        <v>0</v>
      </c>
      <c r="U1437" s="157">
        <f>IFERROR(INDEX(NoSettings_v3!$C$2:$AH$4612,MATCH('EPS 3.1.3'!$B1437,NoSettings_v3!$A$2:$A$4612,0),MATCH('EPS 3.1.3'!U$1,NoSettings_v3!$C$1:$AH$1,0)),"")</f>
        <v>0</v>
      </c>
      <c r="V1437" s="157">
        <f>IFERROR(INDEX(NoSettings_v3!$C$2:$AH$4612,MATCH('EPS 3.1.3'!$B1437,NoSettings_v3!$A$2:$A$4612,0),MATCH('EPS 3.1.3'!V$1,NoSettings_v3!$C$1:$AH$1,0)),"")</f>
        <v>0</v>
      </c>
      <c r="W1437" s="157">
        <f>IFERROR(INDEX(NoSettings_v3!$C$2:$AH$4612,MATCH('EPS 3.1.3'!$B1437,NoSettings_v3!$A$2:$A$4612,0),MATCH('EPS 3.1.3'!W$1,NoSettings_v3!$C$1:$AH$1,0)),"")</f>
        <v>0</v>
      </c>
      <c r="X1437" s="157">
        <f>IFERROR(INDEX(NoSettings_v3!$C$2:$AH$4612,MATCH('EPS 3.1.3'!$B1437,NoSettings_v3!$A$2:$A$4612,0),MATCH('EPS 3.1.3'!X$1,NoSettings_v3!$C$1:$AH$1,0)),"")</f>
        <v>0</v>
      </c>
      <c r="Y1437" s="157">
        <f>IFERROR(INDEX(NoSettings_v3!$C$2:$AH$4612,MATCH('EPS 3.1.3'!$B1437,NoSettings_v3!$A$2:$A$4612,0),MATCH('EPS 3.1.3'!Y$1,NoSettings_v3!$C$1:$AH$1,0)),"")</f>
        <v>0</v>
      </c>
      <c r="Z1437" s="157">
        <f>IFERROR(INDEX(NoSettings_v3!$C$2:$AH$4612,MATCH('EPS 3.1.3'!$B1437,NoSettings_v3!$A$2:$A$4612,0),MATCH('EPS 3.1.3'!Z$1,NoSettings_v3!$C$1:$AH$1,0)),"")</f>
        <v>0</v>
      </c>
      <c r="AA1437" s="157">
        <f>IFERROR(INDEX(NoSettings_v3!$C$2:$AH$4612,MATCH('EPS 3.1.3'!$B1437,NoSettings_v3!$A$2:$A$4612,0),MATCH('EPS 3.1.3'!AA$1,NoSettings_v3!$C$1:$AH$1,0)),"")</f>
        <v>0</v>
      </c>
      <c r="AB1437" s="157">
        <f>IFERROR(INDEX(NoSettings_v3!$C$2:$AH$4612,MATCH('EPS 3.1.3'!$B1437,NoSettings_v3!$A$2:$A$4612,0),MATCH('EPS 3.1.3'!AB$1,NoSettings_v3!$C$1:$AH$1,0)),"")</f>
        <v>0</v>
      </c>
      <c r="AC1437" s="157">
        <f>IFERROR(INDEX(NoSettings_v3!$C$2:$AH$4612,MATCH('EPS 3.1.3'!$B1437,NoSettings_v3!$A$2:$A$4612,0),MATCH('EPS 3.1.3'!AC$1,NoSettings_v3!$C$1:$AH$1,0)),"")</f>
        <v>0</v>
      </c>
      <c r="AD1437" s="157">
        <f>IFERROR(INDEX(NoSettings_v3!$C$2:$AH$4612,MATCH('EPS 3.1.3'!$B1437,NoSettings_v3!$A$2:$A$4612,0),MATCH('EPS 3.1.3'!AD$1,NoSettings_v3!$C$1:$AH$1,0)),"")</f>
        <v>0</v>
      </c>
      <c r="AE1437" s="157">
        <f>IFERROR(INDEX(NoSettings_v3!$C$2:$AH$4612,MATCH('EPS 3.1.3'!$B1437,NoSettings_v3!$A$2:$A$4612,0),MATCH('EPS 3.1.3'!AE$1,NoSettings_v3!$C$1:$AH$1,0)),"")</f>
        <v>0</v>
      </c>
      <c r="AF1437" s="157">
        <f>IFERROR(INDEX(NoSettings_v3!$C$2:$AH$4612,MATCH('EPS 3.1.3'!$B1437,NoSettings_v3!$A$2:$A$4612,0),MATCH('EPS 3.1.3'!AF$1,NoSettings_v3!$C$1:$AH$1,0)),"")</f>
        <v>0</v>
      </c>
      <c r="AG1437" s="157">
        <f>IFERROR(INDEX(NoSettings_v3!$C$2:$AH$4612,MATCH('EPS 3.1.3'!$B1437,NoSettings_v3!$A$2:$A$4612,0),MATCH('EPS 3.1.3'!AG$1,NoSettings_v3!$C$1:$AH$1,0)),"")</f>
        <v>0</v>
      </c>
      <c r="AH1437" s="157">
        <f>IFERROR(INDEX(NoSettings_v3!$C$2:$AH$4612,MATCH('EPS 3.1.3'!$B1437,NoSettings_v3!$A$2:$A$4612,0),MATCH('EPS 3.1.3'!AH$1,NoSettings_v3!$C$1:$AH$1,0)),"")</f>
        <v>0</v>
      </c>
      <c r="AI1437" s="157">
        <f>IFERROR(INDEX(NoSettings_v3!$C$2:$AH$4612,MATCH('EPS 3.1.3'!$B1437,NoSettings_v3!$A$2:$A$4612,0),MATCH('EPS 3.1.3'!AI$1,NoSettings_v3!$C$1:$AH$1,0)),"")</f>
        <v>0</v>
      </c>
      <c r="AJ1437" s="128"/>
      <c r="AK1437" s="128"/>
      <c r="AL1437" s="128"/>
      <c r="AM1437" s="128"/>
      <c r="AN1437" s="128"/>
      <c r="AO1437" s="128"/>
      <c r="AP1437" s="128"/>
      <c r="AQ1437" s="128"/>
    </row>
    <row r="1438" spans="1:43" x14ac:dyDescent="0.35">
      <c r="B1438" s="161" t="s">
        <v>1625</v>
      </c>
      <c r="C1438" s="127" t="s">
        <v>964</v>
      </c>
      <c r="D1438" s="157">
        <f>IFERROR(INDEX(NoSettings_v3!$C$2:$AH$4612,MATCH('EPS 3.1.3'!$B1438,NoSettings_v3!$A$2:$A$4612,0),MATCH('EPS 3.1.3'!D$1,NoSettings_v3!$C$1:$AH$1,0)),"")</f>
        <v>81400000000000</v>
      </c>
      <c r="E1438" s="157">
        <f>IFERROR(INDEX(NoSettings_v3!$C$2:$AH$4612,MATCH('EPS 3.1.3'!$B1438,NoSettings_v3!$A$2:$A$4612,0),MATCH('EPS 3.1.3'!E$1,NoSettings_v3!$C$1:$AH$1,0)),"")</f>
        <v>93700000000000</v>
      </c>
      <c r="F1438" s="157">
        <f>IFERROR(INDEX(NoSettings_v3!$C$2:$AH$4612,MATCH('EPS 3.1.3'!$B1438,NoSettings_v3!$A$2:$A$4612,0),MATCH('EPS 3.1.3'!F$1,NoSettings_v3!$C$1:$AH$1,0)),"")</f>
        <v>106000000000000</v>
      </c>
      <c r="G1438" s="157">
        <f>IFERROR(INDEX(NoSettings_v3!$C$2:$AH$4612,MATCH('EPS 3.1.3'!$B1438,NoSettings_v3!$A$2:$A$4612,0),MATCH('EPS 3.1.3'!G$1,NoSettings_v3!$C$1:$AH$1,0)),"")</f>
        <v>119000000000000</v>
      </c>
      <c r="H1438" s="157">
        <f>IFERROR(INDEX(NoSettings_v3!$C$2:$AH$4612,MATCH('EPS 3.1.3'!$B1438,NoSettings_v3!$A$2:$A$4612,0),MATCH('EPS 3.1.3'!H$1,NoSettings_v3!$C$1:$AH$1,0)),"")</f>
        <v>134000000000000</v>
      </c>
      <c r="I1438" s="157">
        <f>IFERROR(INDEX(NoSettings_v3!$C$2:$AH$4612,MATCH('EPS 3.1.3'!$B1438,NoSettings_v3!$A$2:$A$4612,0),MATCH('EPS 3.1.3'!I$1,NoSettings_v3!$C$1:$AH$1,0)),"")</f>
        <v>150000000000000</v>
      </c>
      <c r="J1438" s="157">
        <f>IFERROR(INDEX(NoSettings_v3!$C$2:$AH$4612,MATCH('EPS 3.1.3'!$B1438,NoSettings_v3!$A$2:$A$4612,0),MATCH('EPS 3.1.3'!J$1,NoSettings_v3!$C$1:$AH$1,0)),"")</f>
        <v>166000000000000</v>
      </c>
      <c r="K1438" s="157">
        <f>IFERROR(INDEX(NoSettings_v3!$C$2:$AH$4612,MATCH('EPS 3.1.3'!$B1438,NoSettings_v3!$A$2:$A$4612,0),MATCH('EPS 3.1.3'!K$1,NoSettings_v3!$C$1:$AH$1,0)),"")</f>
        <v>182000000000000</v>
      </c>
      <c r="L1438" s="157">
        <f>IFERROR(INDEX(NoSettings_v3!$C$2:$AH$4612,MATCH('EPS 3.1.3'!$B1438,NoSettings_v3!$A$2:$A$4612,0),MATCH('EPS 3.1.3'!L$1,NoSettings_v3!$C$1:$AH$1,0)),"")</f>
        <v>198000000000000</v>
      </c>
      <c r="M1438" s="157">
        <f>IFERROR(INDEX(NoSettings_v3!$C$2:$AH$4612,MATCH('EPS 3.1.3'!$B1438,NoSettings_v3!$A$2:$A$4612,0),MATCH('EPS 3.1.3'!M$1,NoSettings_v3!$C$1:$AH$1,0)),"")</f>
        <v>222000000000000</v>
      </c>
      <c r="N1438" s="157">
        <f>IFERROR(INDEX(NoSettings_v3!$C$2:$AH$4612,MATCH('EPS 3.1.3'!$B1438,NoSettings_v3!$A$2:$A$4612,0),MATCH('EPS 3.1.3'!N$1,NoSettings_v3!$C$1:$AH$1,0)),"")</f>
        <v>245000000000000</v>
      </c>
      <c r="O1438" s="157">
        <f>IFERROR(INDEX(NoSettings_v3!$C$2:$AH$4612,MATCH('EPS 3.1.3'!$B1438,NoSettings_v3!$A$2:$A$4612,0),MATCH('EPS 3.1.3'!O$1,NoSettings_v3!$C$1:$AH$1,0)),"")</f>
        <v>269000000000000</v>
      </c>
      <c r="P1438" s="157">
        <f>IFERROR(INDEX(NoSettings_v3!$C$2:$AH$4612,MATCH('EPS 3.1.3'!$B1438,NoSettings_v3!$A$2:$A$4612,0),MATCH('EPS 3.1.3'!P$1,NoSettings_v3!$C$1:$AH$1,0)),"")</f>
        <v>294000000000000</v>
      </c>
      <c r="Q1438" s="157">
        <f>IFERROR(INDEX(NoSettings_v3!$C$2:$AH$4612,MATCH('EPS 3.1.3'!$B1438,NoSettings_v3!$A$2:$A$4612,0),MATCH('EPS 3.1.3'!Q$1,NoSettings_v3!$C$1:$AH$1,0)),"")</f>
        <v>319000000000000</v>
      </c>
      <c r="R1438" s="157">
        <f>IFERROR(INDEX(NoSettings_v3!$C$2:$AH$4612,MATCH('EPS 3.1.3'!$B1438,NoSettings_v3!$A$2:$A$4612,0),MATCH('EPS 3.1.3'!R$1,NoSettings_v3!$C$1:$AH$1,0)),"")</f>
        <v>343000000000000</v>
      </c>
      <c r="S1438" s="157">
        <f>IFERROR(INDEX(NoSettings_v3!$C$2:$AH$4612,MATCH('EPS 3.1.3'!$B1438,NoSettings_v3!$A$2:$A$4612,0),MATCH('EPS 3.1.3'!S$1,NoSettings_v3!$C$1:$AH$1,0)),"")</f>
        <v>368000000000000</v>
      </c>
      <c r="T1438" s="157">
        <f>IFERROR(INDEX(NoSettings_v3!$C$2:$AH$4612,MATCH('EPS 3.1.3'!$B1438,NoSettings_v3!$A$2:$A$4612,0),MATCH('EPS 3.1.3'!T$1,NoSettings_v3!$C$1:$AH$1,0)),"")</f>
        <v>393000000000000</v>
      </c>
      <c r="U1438" s="157">
        <f>IFERROR(INDEX(NoSettings_v3!$C$2:$AH$4612,MATCH('EPS 3.1.3'!$B1438,NoSettings_v3!$A$2:$A$4612,0),MATCH('EPS 3.1.3'!U$1,NoSettings_v3!$C$1:$AH$1,0)),"")</f>
        <v>418000000000000</v>
      </c>
      <c r="V1438" s="157">
        <f>IFERROR(INDEX(NoSettings_v3!$C$2:$AH$4612,MATCH('EPS 3.1.3'!$B1438,NoSettings_v3!$A$2:$A$4612,0),MATCH('EPS 3.1.3'!V$1,NoSettings_v3!$C$1:$AH$1,0)),"")</f>
        <v>444000000000000</v>
      </c>
      <c r="W1438" s="157">
        <f>IFERROR(INDEX(NoSettings_v3!$C$2:$AH$4612,MATCH('EPS 3.1.3'!$B1438,NoSettings_v3!$A$2:$A$4612,0),MATCH('EPS 3.1.3'!W$1,NoSettings_v3!$C$1:$AH$1,0)),"")</f>
        <v>469000000000000</v>
      </c>
      <c r="X1438" s="157">
        <f>IFERROR(INDEX(NoSettings_v3!$C$2:$AH$4612,MATCH('EPS 3.1.3'!$B1438,NoSettings_v3!$A$2:$A$4612,0),MATCH('EPS 3.1.3'!X$1,NoSettings_v3!$C$1:$AH$1,0)),"")</f>
        <v>494000000000000</v>
      </c>
      <c r="Y1438" s="157">
        <f>IFERROR(INDEX(NoSettings_v3!$C$2:$AH$4612,MATCH('EPS 3.1.3'!$B1438,NoSettings_v3!$A$2:$A$4612,0),MATCH('EPS 3.1.3'!Y$1,NoSettings_v3!$C$1:$AH$1,0)),"")</f>
        <v>520000000000000</v>
      </c>
      <c r="Z1438" s="157">
        <f>IFERROR(INDEX(NoSettings_v3!$C$2:$AH$4612,MATCH('EPS 3.1.3'!$B1438,NoSettings_v3!$A$2:$A$4612,0),MATCH('EPS 3.1.3'!Z$1,NoSettings_v3!$C$1:$AH$1,0)),"")</f>
        <v>546000000000000</v>
      </c>
      <c r="AA1438" s="157">
        <f>IFERROR(INDEX(NoSettings_v3!$C$2:$AH$4612,MATCH('EPS 3.1.3'!$B1438,NoSettings_v3!$A$2:$A$4612,0),MATCH('EPS 3.1.3'!AA$1,NoSettings_v3!$C$1:$AH$1,0)),"")</f>
        <v>572000000000000</v>
      </c>
      <c r="AB1438" s="157">
        <f>IFERROR(INDEX(NoSettings_v3!$C$2:$AH$4612,MATCH('EPS 3.1.3'!$B1438,NoSettings_v3!$A$2:$A$4612,0),MATCH('EPS 3.1.3'!AB$1,NoSettings_v3!$C$1:$AH$1,0)),"")</f>
        <v>598000000000000</v>
      </c>
      <c r="AC1438" s="157">
        <f>IFERROR(INDEX(NoSettings_v3!$C$2:$AH$4612,MATCH('EPS 3.1.3'!$B1438,NoSettings_v3!$A$2:$A$4612,0),MATCH('EPS 3.1.3'!AC$1,NoSettings_v3!$C$1:$AH$1,0)),"")</f>
        <v>624000000000000</v>
      </c>
      <c r="AD1438" s="157">
        <f>IFERROR(INDEX(NoSettings_v3!$C$2:$AH$4612,MATCH('EPS 3.1.3'!$B1438,NoSettings_v3!$A$2:$A$4612,0),MATCH('EPS 3.1.3'!AD$1,NoSettings_v3!$C$1:$AH$1,0)),"")</f>
        <v>651000000000000</v>
      </c>
      <c r="AE1438" s="157">
        <f>IFERROR(INDEX(NoSettings_v3!$C$2:$AH$4612,MATCH('EPS 3.1.3'!$B1438,NoSettings_v3!$A$2:$A$4612,0),MATCH('EPS 3.1.3'!AE$1,NoSettings_v3!$C$1:$AH$1,0)),"")</f>
        <v>677000000000000</v>
      </c>
      <c r="AF1438" s="157">
        <f>IFERROR(INDEX(NoSettings_v3!$C$2:$AH$4612,MATCH('EPS 3.1.3'!$B1438,NoSettings_v3!$A$2:$A$4612,0),MATCH('EPS 3.1.3'!AF$1,NoSettings_v3!$C$1:$AH$1,0)),"")</f>
        <v>704000000000000</v>
      </c>
      <c r="AG1438" s="157">
        <f>IFERROR(INDEX(NoSettings_v3!$C$2:$AH$4612,MATCH('EPS 3.1.3'!$B1438,NoSettings_v3!$A$2:$A$4612,0),MATCH('EPS 3.1.3'!AG$1,NoSettings_v3!$C$1:$AH$1,0)),"")</f>
        <v>731000000000000</v>
      </c>
      <c r="AH1438" s="157">
        <f>IFERROR(INDEX(NoSettings_v3!$C$2:$AH$4612,MATCH('EPS 3.1.3'!$B1438,NoSettings_v3!$A$2:$A$4612,0),MATCH('EPS 3.1.3'!AH$1,NoSettings_v3!$C$1:$AH$1,0)),"")</f>
        <v>759000000000000</v>
      </c>
      <c r="AI1438" s="157">
        <f>IFERROR(INDEX(NoSettings_v3!$C$2:$AH$4612,MATCH('EPS 3.1.3'!$B1438,NoSettings_v3!$A$2:$A$4612,0),MATCH('EPS 3.1.3'!AI$1,NoSettings_v3!$C$1:$AH$1,0)),"")</f>
        <v>786000000000000</v>
      </c>
      <c r="AJ1438" s="128"/>
      <c r="AK1438" s="128"/>
      <c r="AL1438" s="128"/>
      <c r="AM1438" s="128"/>
      <c r="AN1438" s="128"/>
      <c r="AO1438" s="128"/>
      <c r="AP1438" s="128"/>
      <c r="AQ1438" s="128"/>
    </row>
    <row r="1439" spans="1:43" x14ac:dyDescent="0.35">
      <c r="B1439" s="161" t="s">
        <v>1626</v>
      </c>
      <c r="C1439" s="127" t="s">
        <v>964</v>
      </c>
      <c r="D1439" s="157">
        <f>IFERROR(INDEX(NoSettings_v3!$C$2:$AH$4612,MATCH('EPS 3.1.3'!$B1439,NoSettings_v3!$A$2:$A$4612,0),MATCH('EPS 3.1.3'!D$1,NoSettings_v3!$C$1:$AH$1,0)),"")</f>
        <v>0</v>
      </c>
      <c r="E1439" s="157">
        <f>IFERROR(INDEX(NoSettings_v3!$C$2:$AH$4612,MATCH('EPS 3.1.3'!$B1439,NoSettings_v3!$A$2:$A$4612,0),MATCH('EPS 3.1.3'!E$1,NoSettings_v3!$C$1:$AH$1,0)),"")</f>
        <v>0</v>
      </c>
      <c r="F1439" s="157">
        <f>IFERROR(INDEX(NoSettings_v3!$C$2:$AH$4612,MATCH('EPS 3.1.3'!$B1439,NoSettings_v3!$A$2:$A$4612,0),MATCH('EPS 3.1.3'!F$1,NoSettings_v3!$C$1:$AH$1,0)),"")</f>
        <v>0</v>
      </c>
      <c r="G1439" s="157">
        <f>IFERROR(INDEX(NoSettings_v3!$C$2:$AH$4612,MATCH('EPS 3.1.3'!$B1439,NoSettings_v3!$A$2:$A$4612,0),MATCH('EPS 3.1.3'!G$1,NoSettings_v3!$C$1:$AH$1,0)),"")</f>
        <v>0</v>
      </c>
      <c r="H1439" s="157">
        <f>IFERROR(INDEX(NoSettings_v3!$C$2:$AH$4612,MATCH('EPS 3.1.3'!$B1439,NoSettings_v3!$A$2:$A$4612,0),MATCH('EPS 3.1.3'!H$1,NoSettings_v3!$C$1:$AH$1,0)),"")</f>
        <v>0</v>
      </c>
      <c r="I1439" s="157">
        <f>IFERROR(INDEX(NoSettings_v3!$C$2:$AH$4612,MATCH('EPS 3.1.3'!$B1439,NoSettings_v3!$A$2:$A$4612,0),MATCH('EPS 3.1.3'!I$1,NoSettings_v3!$C$1:$AH$1,0)),"")</f>
        <v>0</v>
      </c>
      <c r="J1439" s="157">
        <f>IFERROR(INDEX(NoSettings_v3!$C$2:$AH$4612,MATCH('EPS 3.1.3'!$B1439,NoSettings_v3!$A$2:$A$4612,0),MATCH('EPS 3.1.3'!J$1,NoSettings_v3!$C$1:$AH$1,0)),"")</f>
        <v>0</v>
      </c>
      <c r="K1439" s="157">
        <f>IFERROR(INDEX(NoSettings_v3!$C$2:$AH$4612,MATCH('EPS 3.1.3'!$B1439,NoSettings_v3!$A$2:$A$4612,0),MATCH('EPS 3.1.3'!K$1,NoSettings_v3!$C$1:$AH$1,0)),"")</f>
        <v>0</v>
      </c>
      <c r="L1439" s="157">
        <f>IFERROR(INDEX(NoSettings_v3!$C$2:$AH$4612,MATCH('EPS 3.1.3'!$B1439,NoSettings_v3!$A$2:$A$4612,0),MATCH('EPS 3.1.3'!L$1,NoSettings_v3!$C$1:$AH$1,0)),"")</f>
        <v>0</v>
      </c>
      <c r="M1439" s="157">
        <f>IFERROR(INDEX(NoSettings_v3!$C$2:$AH$4612,MATCH('EPS 3.1.3'!$B1439,NoSettings_v3!$A$2:$A$4612,0),MATCH('EPS 3.1.3'!M$1,NoSettings_v3!$C$1:$AH$1,0)),"")</f>
        <v>0</v>
      </c>
      <c r="N1439" s="157">
        <f>IFERROR(INDEX(NoSettings_v3!$C$2:$AH$4612,MATCH('EPS 3.1.3'!$B1439,NoSettings_v3!$A$2:$A$4612,0),MATCH('EPS 3.1.3'!N$1,NoSettings_v3!$C$1:$AH$1,0)),"")</f>
        <v>0</v>
      </c>
      <c r="O1439" s="157">
        <f>IFERROR(INDEX(NoSettings_v3!$C$2:$AH$4612,MATCH('EPS 3.1.3'!$B1439,NoSettings_v3!$A$2:$A$4612,0),MATCH('EPS 3.1.3'!O$1,NoSettings_v3!$C$1:$AH$1,0)),"")</f>
        <v>0</v>
      </c>
      <c r="P1439" s="157">
        <f>IFERROR(INDEX(NoSettings_v3!$C$2:$AH$4612,MATCH('EPS 3.1.3'!$B1439,NoSettings_v3!$A$2:$A$4612,0),MATCH('EPS 3.1.3'!P$1,NoSettings_v3!$C$1:$AH$1,0)),"")</f>
        <v>0</v>
      </c>
      <c r="Q1439" s="157">
        <f>IFERROR(INDEX(NoSettings_v3!$C$2:$AH$4612,MATCH('EPS 3.1.3'!$B1439,NoSettings_v3!$A$2:$A$4612,0),MATCH('EPS 3.1.3'!Q$1,NoSettings_v3!$C$1:$AH$1,0)),"")</f>
        <v>0</v>
      </c>
      <c r="R1439" s="157">
        <f>IFERROR(INDEX(NoSettings_v3!$C$2:$AH$4612,MATCH('EPS 3.1.3'!$B1439,NoSettings_v3!$A$2:$A$4612,0),MATCH('EPS 3.1.3'!R$1,NoSettings_v3!$C$1:$AH$1,0)),"")</f>
        <v>0</v>
      </c>
      <c r="S1439" s="157">
        <f>IFERROR(INDEX(NoSettings_v3!$C$2:$AH$4612,MATCH('EPS 3.1.3'!$B1439,NoSettings_v3!$A$2:$A$4612,0),MATCH('EPS 3.1.3'!S$1,NoSettings_v3!$C$1:$AH$1,0)),"")</f>
        <v>0</v>
      </c>
      <c r="T1439" s="157">
        <f>IFERROR(INDEX(NoSettings_v3!$C$2:$AH$4612,MATCH('EPS 3.1.3'!$B1439,NoSettings_v3!$A$2:$A$4612,0),MATCH('EPS 3.1.3'!T$1,NoSettings_v3!$C$1:$AH$1,0)),"")</f>
        <v>0</v>
      </c>
      <c r="U1439" s="157">
        <f>IFERROR(INDEX(NoSettings_v3!$C$2:$AH$4612,MATCH('EPS 3.1.3'!$B1439,NoSettings_v3!$A$2:$A$4612,0),MATCH('EPS 3.1.3'!U$1,NoSettings_v3!$C$1:$AH$1,0)),"")</f>
        <v>0</v>
      </c>
      <c r="V1439" s="157">
        <f>IFERROR(INDEX(NoSettings_v3!$C$2:$AH$4612,MATCH('EPS 3.1.3'!$B1439,NoSettings_v3!$A$2:$A$4612,0),MATCH('EPS 3.1.3'!V$1,NoSettings_v3!$C$1:$AH$1,0)),"")</f>
        <v>0</v>
      </c>
      <c r="W1439" s="157">
        <f>IFERROR(INDEX(NoSettings_v3!$C$2:$AH$4612,MATCH('EPS 3.1.3'!$B1439,NoSettings_v3!$A$2:$A$4612,0),MATCH('EPS 3.1.3'!W$1,NoSettings_v3!$C$1:$AH$1,0)),"")</f>
        <v>0</v>
      </c>
      <c r="X1439" s="157">
        <f>IFERROR(INDEX(NoSettings_v3!$C$2:$AH$4612,MATCH('EPS 3.1.3'!$B1439,NoSettings_v3!$A$2:$A$4612,0),MATCH('EPS 3.1.3'!X$1,NoSettings_v3!$C$1:$AH$1,0)),"")</f>
        <v>0</v>
      </c>
      <c r="Y1439" s="157">
        <f>IFERROR(INDEX(NoSettings_v3!$C$2:$AH$4612,MATCH('EPS 3.1.3'!$B1439,NoSettings_v3!$A$2:$A$4612,0),MATCH('EPS 3.1.3'!Y$1,NoSettings_v3!$C$1:$AH$1,0)),"")</f>
        <v>0</v>
      </c>
      <c r="Z1439" s="157">
        <f>IFERROR(INDEX(NoSettings_v3!$C$2:$AH$4612,MATCH('EPS 3.1.3'!$B1439,NoSettings_v3!$A$2:$A$4612,0),MATCH('EPS 3.1.3'!Z$1,NoSettings_v3!$C$1:$AH$1,0)),"")</f>
        <v>0</v>
      </c>
      <c r="AA1439" s="157">
        <f>IFERROR(INDEX(NoSettings_v3!$C$2:$AH$4612,MATCH('EPS 3.1.3'!$B1439,NoSettings_v3!$A$2:$A$4612,0),MATCH('EPS 3.1.3'!AA$1,NoSettings_v3!$C$1:$AH$1,0)),"")</f>
        <v>0</v>
      </c>
      <c r="AB1439" s="157">
        <f>IFERROR(INDEX(NoSettings_v3!$C$2:$AH$4612,MATCH('EPS 3.1.3'!$B1439,NoSettings_v3!$A$2:$A$4612,0),MATCH('EPS 3.1.3'!AB$1,NoSettings_v3!$C$1:$AH$1,0)),"")</f>
        <v>0</v>
      </c>
      <c r="AC1439" s="157">
        <f>IFERROR(INDEX(NoSettings_v3!$C$2:$AH$4612,MATCH('EPS 3.1.3'!$B1439,NoSettings_v3!$A$2:$A$4612,0),MATCH('EPS 3.1.3'!AC$1,NoSettings_v3!$C$1:$AH$1,0)),"")</f>
        <v>0</v>
      </c>
      <c r="AD1439" s="157">
        <f>IFERROR(INDEX(NoSettings_v3!$C$2:$AH$4612,MATCH('EPS 3.1.3'!$B1439,NoSettings_v3!$A$2:$A$4612,0),MATCH('EPS 3.1.3'!AD$1,NoSettings_v3!$C$1:$AH$1,0)),"")</f>
        <v>0</v>
      </c>
      <c r="AE1439" s="157">
        <f>IFERROR(INDEX(NoSettings_v3!$C$2:$AH$4612,MATCH('EPS 3.1.3'!$B1439,NoSettings_v3!$A$2:$A$4612,0),MATCH('EPS 3.1.3'!AE$1,NoSettings_v3!$C$1:$AH$1,0)),"")</f>
        <v>0</v>
      </c>
      <c r="AF1439" s="157">
        <f>IFERROR(INDEX(NoSettings_v3!$C$2:$AH$4612,MATCH('EPS 3.1.3'!$B1439,NoSettings_v3!$A$2:$A$4612,0),MATCH('EPS 3.1.3'!AF$1,NoSettings_v3!$C$1:$AH$1,0)),"")</f>
        <v>0</v>
      </c>
      <c r="AG1439" s="157">
        <f>IFERROR(INDEX(NoSettings_v3!$C$2:$AH$4612,MATCH('EPS 3.1.3'!$B1439,NoSettings_v3!$A$2:$A$4612,0),MATCH('EPS 3.1.3'!AG$1,NoSettings_v3!$C$1:$AH$1,0)),"")</f>
        <v>0</v>
      </c>
      <c r="AH1439" s="157">
        <f>IFERROR(INDEX(NoSettings_v3!$C$2:$AH$4612,MATCH('EPS 3.1.3'!$B1439,NoSettings_v3!$A$2:$A$4612,0),MATCH('EPS 3.1.3'!AH$1,NoSettings_v3!$C$1:$AH$1,0)),"")</f>
        <v>0</v>
      </c>
      <c r="AI1439" s="157">
        <f>IFERROR(INDEX(NoSettings_v3!$C$2:$AH$4612,MATCH('EPS 3.1.3'!$B1439,NoSettings_v3!$A$2:$A$4612,0),MATCH('EPS 3.1.3'!AI$1,NoSettings_v3!$C$1:$AH$1,0)),"")</f>
        <v>0</v>
      </c>
    </row>
    <row r="1440" spans="1:43" x14ac:dyDescent="0.35">
      <c r="B1440" s="161" t="s">
        <v>1627</v>
      </c>
      <c r="C1440" s="127" t="s">
        <v>964</v>
      </c>
      <c r="D1440" s="157">
        <f>IFERROR(INDEX(NoSettings_v3!$C$2:$AH$4612,MATCH('EPS 3.1.3'!$B1440,NoSettings_v3!$A$2:$A$4612,0),MATCH('EPS 3.1.3'!D$1,NoSettings_v3!$C$1:$AH$1,0)),"")</f>
        <v>60500000000000</v>
      </c>
      <c r="E1440" s="157">
        <f>IFERROR(INDEX(NoSettings_v3!$C$2:$AH$4612,MATCH('EPS 3.1.3'!$B1440,NoSettings_v3!$A$2:$A$4612,0),MATCH('EPS 3.1.3'!E$1,NoSettings_v3!$C$1:$AH$1,0)),"")</f>
        <v>63900000000000</v>
      </c>
      <c r="F1440" s="157">
        <f>IFERROR(INDEX(NoSettings_v3!$C$2:$AH$4612,MATCH('EPS 3.1.3'!$B1440,NoSettings_v3!$A$2:$A$4612,0),MATCH('EPS 3.1.3'!F$1,NoSettings_v3!$C$1:$AH$1,0)),"")</f>
        <v>67300000000000</v>
      </c>
      <c r="G1440" s="157">
        <f>IFERROR(INDEX(NoSettings_v3!$C$2:$AH$4612,MATCH('EPS 3.1.3'!$B1440,NoSettings_v3!$A$2:$A$4612,0),MATCH('EPS 3.1.3'!G$1,NoSettings_v3!$C$1:$AH$1,0)),"")</f>
        <v>70800000000000</v>
      </c>
      <c r="H1440" s="157">
        <f>IFERROR(INDEX(NoSettings_v3!$C$2:$AH$4612,MATCH('EPS 3.1.3'!$B1440,NoSettings_v3!$A$2:$A$4612,0),MATCH('EPS 3.1.3'!H$1,NoSettings_v3!$C$1:$AH$1,0)),"")</f>
        <v>72000000000000</v>
      </c>
      <c r="I1440" s="157">
        <f>IFERROR(INDEX(NoSettings_v3!$C$2:$AH$4612,MATCH('EPS 3.1.3'!$B1440,NoSettings_v3!$A$2:$A$4612,0),MATCH('EPS 3.1.3'!I$1,NoSettings_v3!$C$1:$AH$1,0)),"")</f>
        <v>73100000000000</v>
      </c>
      <c r="J1440" s="157">
        <f>IFERROR(INDEX(NoSettings_v3!$C$2:$AH$4612,MATCH('EPS 3.1.3'!$B1440,NoSettings_v3!$A$2:$A$4612,0),MATCH('EPS 3.1.3'!J$1,NoSettings_v3!$C$1:$AH$1,0)),"")</f>
        <v>74300000000000</v>
      </c>
      <c r="K1440" s="157">
        <f>IFERROR(INDEX(NoSettings_v3!$C$2:$AH$4612,MATCH('EPS 3.1.3'!$B1440,NoSettings_v3!$A$2:$A$4612,0),MATCH('EPS 3.1.3'!K$1,NoSettings_v3!$C$1:$AH$1,0)),"")</f>
        <v>75400000000000</v>
      </c>
      <c r="L1440" s="157">
        <f>IFERROR(INDEX(NoSettings_v3!$C$2:$AH$4612,MATCH('EPS 3.1.3'!$B1440,NoSettings_v3!$A$2:$A$4612,0),MATCH('EPS 3.1.3'!L$1,NoSettings_v3!$C$1:$AH$1,0)),"")</f>
        <v>76500000000000</v>
      </c>
      <c r="M1440" s="157">
        <f>IFERROR(INDEX(NoSettings_v3!$C$2:$AH$4612,MATCH('EPS 3.1.3'!$B1440,NoSettings_v3!$A$2:$A$4612,0),MATCH('EPS 3.1.3'!M$1,NoSettings_v3!$C$1:$AH$1,0)),"")</f>
        <v>77300000000000</v>
      </c>
      <c r="N1440" s="157">
        <f>IFERROR(INDEX(NoSettings_v3!$C$2:$AH$4612,MATCH('EPS 3.1.3'!$B1440,NoSettings_v3!$A$2:$A$4612,0),MATCH('EPS 3.1.3'!N$1,NoSettings_v3!$C$1:$AH$1,0)),"")</f>
        <v>78100000000000</v>
      </c>
      <c r="O1440" s="157">
        <f>IFERROR(INDEX(NoSettings_v3!$C$2:$AH$4612,MATCH('EPS 3.1.3'!$B1440,NoSettings_v3!$A$2:$A$4612,0),MATCH('EPS 3.1.3'!O$1,NoSettings_v3!$C$1:$AH$1,0)),"")</f>
        <v>78900000000000</v>
      </c>
      <c r="P1440" s="157">
        <f>IFERROR(INDEX(NoSettings_v3!$C$2:$AH$4612,MATCH('EPS 3.1.3'!$B1440,NoSettings_v3!$A$2:$A$4612,0),MATCH('EPS 3.1.3'!P$1,NoSettings_v3!$C$1:$AH$1,0)),"")</f>
        <v>79700000000000</v>
      </c>
      <c r="Q1440" s="157">
        <f>IFERROR(INDEX(NoSettings_v3!$C$2:$AH$4612,MATCH('EPS 3.1.3'!$B1440,NoSettings_v3!$A$2:$A$4612,0),MATCH('EPS 3.1.3'!Q$1,NoSettings_v3!$C$1:$AH$1,0)),"")</f>
        <v>80400000000000</v>
      </c>
      <c r="R1440" s="157">
        <f>IFERROR(INDEX(NoSettings_v3!$C$2:$AH$4612,MATCH('EPS 3.1.3'!$B1440,NoSettings_v3!$A$2:$A$4612,0),MATCH('EPS 3.1.3'!R$1,NoSettings_v3!$C$1:$AH$1,0)),"")</f>
        <v>82100000000000</v>
      </c>
      <c r="S1440" s="157">
        <f>IFERROR(INDEX(NoSettings_v3!$C$2:$AH$4612,MATCH('EPS 3.1.3'!$B1440,NoSettings_v3!$A$2:$A$4612,0),MATCH('EPS 3.1.3'!S$1,NoSettings_v3!$C$1:$AH$1,0)),"")</f>
        <v>83700000000000</v>
      </c>
      <c r="T1440" s="157">
        <f>IFERROR(INDEX(NoSettings_v3!$C$2:$AH$4612,MATCH('EPS 3.1.3'!$B1440,NoSettings_v3!$A$2:$A$4612,0),MATCH('EPS 3.1.3'!T$1,NoSettings_v3!$C$1:$AH$1,0)),"")</f>
        <v>85400000000000</v>
      </c>
      <c r="U1440" s="157">
        <f>IFERROR(INDEX(NoSettings_v3!$C$2:$AH$4612,MATCH('EPS 3.1.3'!$B1440,NoSettings_v3!$A$2:$A$4612,0),MATCH('EPS 3.1.3'!U$1,NoSettings_v3!$C$1:$AH$1,0)),"")</f>
        <v>87000000000000</v>
      </c>
      <c r="V1440" s="157">
        <f>IFERROR(INDEX(NoSettings_v3!$C$2:$AH$4612,MATCH('EPS 3.1.3'!$B1440,NoSettings_v3!$A$2:$A$4612,0),MATCH('EPS 3.1.3'!V$1,NoSettings_v3!$C$1:$AH$1,0)),"")</f>
        <v>88700000000000</v>
      </c>
      <c r="W1440" s="157">
        <f>IFERROR(INDEX(NoSettings_v3!$C$2:$AH$4612,MATCH('EPS 3.1.3'!$B1440,NoSettings_v3!$A$2:$A$4612,0),MATCH('EPS 3.1.3'!W$1,NoSettings_v3!$C$1:$AH$1,0)),"")</f>
        <v>90200000000000</v>
      </c>
      <c r="X1440" s="157">
        <f>IFERROR(INDEX(NoSettings_v3!$C$2:$AH$4612,MATCH('EPS 3.1.3'!$B1440,NoSettings_v3!$A$2:$A$4612,0),MATCH('EPS 3.1.3'!X$1,NoSettings_v3!$C$1:$AH$1,0)),"")</f>
        <v>91800000000000</v>
      </c>
      <c r="Y1440" s="157">
        <f>IFERROR(INDEX(NoSettings_v3!$C$2:$AH$4612,MATCH('EPS 3.1.3'!$B1440,NoSettings_v3!$A$2:$A$4612,0),MATCH('EPS 3.1.3'!Y$1,NoSettings_v3!$C$1:$AH$1,0)),"")</f>
        <v>93400000000000</v>
      </c>
      <c r="Z1440" s="157">
        <f>IFERROR(INDEX(NoSettings_v3!$C$2:$AH$4612,MATCH('EPS 3.1.3'!$B1440,NoSettings_v3!$A$2:$A$4612,0),MATCH('EPS 3.1.3'!Z$1,NoSettings_v3!$C$1:$AH$1,0)),"")</f>
        <v>94900000000000</v>
      </c>
      <c r="AA1440" s="157">
        <f>IFERROR(INDEX(NoSettings_v3!$C$2:$AH$4612,MATCH('EPS 3.1.3'!$B1440,NoSettings_v3!$A$2:$A$4612,0),MATCH('EPS 3.1.3'!AA$1,NoSettings_v3!$C$1:$AH$1,0)),"")</f>
        <v>96400000000000</v>
      </c>
      <c r="AB1440" s="157">
        <f>IFERROR(INDEX(NoSettings_v3!$C$2:$AH$4612,MATCH('EPS 3.1.3'!$B1440,NoSettings_v3!$A$2:$A$4612,0),MATCH('EPS 3.1.3'!AB$1,NoSettings_v3!$C$1:$AH$1,0)),"")</f>
        <v>97700000000000</v>
      </c>
      <c r="AC1440" s="157">
        <f>IFERROR(INDEX(NoSettings_v3!$C$2:$AH$4612,MATCH('EPS 3.1.3'!$B1440,NoSettings_v3!$A$2:$A$4612,0),MATCH('EPS 3.1.3'!AC$1,NoSettings_v3!$C$1:$AH$1,0)),"")</f>
        <v>99000000000000</v>
      </c>
      <c r="AD1440" s="157">
        <f>IFERROR(INDEX(NoSettings_v3!$C$2:$AH$4612,MATCH('EPS 3.1.3'!$B1440,NoSettings_v3!$A$2:$A$4612,0),MATCH('EPS 3.1.3'!AD$1,NoSettings_v3!$C$1:$AH$1,0)),"")</f>
        <v>100000000000000</v>
      </c>
      <c r="AE1440" s="157">
        <f>IFERROR(INDEX(NoSettings_v3!$C$2:$AH$4612,MATCH('EPS 3.1.3'!$B1440,NoSettings_v3!$A$2:$A$4612,0),MATCH('EPS 3.1.3'!AE$1,NoSettings_v3!$C$1:$AH$1,0)),"")</f>
        <v>101000000000000</v>
      </c>
      <c r="AF1440" s="157">
        <f>IFERROR(INDEX(NoSettings_v3!$C$2:$AH$4612,MATCH('EPS 3.1.3'!$B1440,NoSettings_v3!$A$2:$A$4612,0),MATCH('EPS 3.1.3'!AF$1,NoSettings_v3!$C$1:$AH$1,0)),"")</f>
        <v>103000000000000</v>
      </c>
      <c r="AG1440" s="157">
        <f>IFERROR(INDEX(NoSettings_v3!$C$2:$AH$4612,MATCH('EPS 3.1.3'!$B1440,NoSettings_v3!$A$2:$A$4612,0),MATCH('EPS 3.1.3'!AG$1,NoSettings_v3!$C$1:$AH$1,0)),"")</f>
        <v>104000000000000</v>
      </c>
      <c r="AH1440" s="157">
        <f>IFERROR(INDEX(NoSettings_v3!$C$2:$AH$4612,MATCH('EPS 3.1.3'!$B1440,NoSettings_v3!$A$2:$A$4612,0),MATCH('EPS 3.1.3'!AH$1,NoSettings_v3!$C$1:$AH$1,0)),"")</f>
        <v>105000000000000</v>
      </c>
      <c r="AI1440" s="157">
        <f>IFERROR(INDEX(NoSettings_v3!$C$2:$AH$4612,MATCH('EPS 3.1.3'!$B1440,NoSettings_v3!$A$2:$A$4612,0),MATCH('EPS 3.1.3'!AI$1,NoSettings_v3!$C$1:$AH$1,0)),"")</f>
        <v>106000000000000</v>
      </c>
      <c r="AJ1440" s="128"/>
      <c r="AK1440" s="128"/>
      <c r="AL1440" s="128"/>
      <c r="AM1440" s="128"/>
      <c r="AN1440" s="128"/>
      <c r="AO1440" s="128"/>
      <c r="AP1440" s="128"/>
      <c r="AQ1440" s="128"/>
    </row>
    <row r="1441" spans="2:43" x14ac:dyDescent="0.35">
      <c r="B1441" s="161" t="s">
        <v>1628</v>
      </c>
      <c r="C1441" s="127" t="s">
        <v>964</v>
      </c>
      <c r="D1441" s="157">
        <f>IFERROR(INDEX(NoSettings_v3!$C$2:$AH$4612,MATCH('EPS 3.1.3'!$B1441,NoSettings_v3!$A$2:$A$4612,0),MATCH('EPS 3.1.3'!D$1,NoSettings_v3!$C$1:$AH$1,0)),"")</f>
        <v>160000000000000</v>
      </c>
      <c r="E1441" s="157">
        <f>IFERROR(INDEX(NoSettings_v3!$C$2:$AH$4612,MATCH('EPS 3.1.3'!$B1441,NoSettings_v3!$A$2:$A$4612,0),MATCH('EPS 3.1.3'!E$1,NoSettings_v3!$C$1:$AH$1,0)),"")</f>
        <v>172000000000000</v>
      </c>
      <c r="F1441" s="157">
        <f>IFERROR(INDEX(NoSettings_v3!$C$2:$AH$4612,MATCH('EPS 3.1.3'!$B1441,NoSettings_v3!$A$2:$A$4612,0),MATCH('EPS 3.1.3'!F$1,NoSettings_v3!$C$1:$AH$1,0)),"")</f>
        <v>185000000000000</v>
      </c>
      <c r="G1441" s="157">
        <f>IFERROR(INDEX(NoSettings_v3!$C$2:$AH$4612,MATCH('EPS 3.1.3'!$B1441,NoSettings_v3!$A$2:$A$4612,0),MATCH('EPS 3.1.3'!G$1,NoSettings_v3!$C$1:$AH$1,0)),"")</f>
        <v>198000000000000</v>
      </c>
      <c r="H1441" s="157">
        <f>IFERROR(INDEX(NoSettings_v3!$C$2:$AH$4612,MATCH('EPS 3.1.3'!$B1441,NoSettings_v3!$A$2:$A$4612,0),MATCH('EPS 3.1.3'!H$1,NoSettings_v3!$C$1:$AH$1,0)),"")</f>
        <v>210000000000000</v>
      </c>
      <c r="I1441" s="157">
        <f>IFERROR(INDEX(NoSettings_v3!$C$2:$AH$4612,MATCH('EPS 3.1.3'!$B1441,NoSettings_v3!$A$2:$A$4612,0),MATCH('EPS 3.1.3'!I$1,NoSettings_v3!$C$1:$AH$1,0)),"")</f>
        <v>221000000000000</v>
      </c>
      <c r="J1441" s="157">
        <f>IFERROR(INDEX(NoSettings_v3!$C$2:$AH$4612,MATCH('EPS 3.1.3'!$B1441,NoSettings_v3!$A$2:$A$4612,0),MATCH('EPS 3.1.3'!J$1,NoSettings_v3!$C$1:$AH$1,0)),"")</f>
        <v>233000000000000</v>
      </c>
      <c r="K1441" s="157">
        <f>IFERROR(INDEX(NoSettings_v3!$C$2:$AH$4612,MATCH('EPS 3.1.3'!$B1441,NoSettings_v3!$A$2:$A$4612,0),MATCH('EPS 3.1.3'!K$1,NoSettings_v3!$C$1:$AH$1,0)),"")</f>
        <v>245000000000000</v>
      </c>
      <c r="L1441" s="157">
        <f>IFERROR(INDEX(NoSettings_v3!$C$2:$AH$4612,MATCH('EPS 3.1.3'!$B1441,NoSettings_v3!$A$2:$A$4612,0),MATCH('EPS 3.1.3'!L$1,NoSettings_v3!$C$1:$AH$1,0)),"")</f>
        <v>256000000000000</v>
      </c>
      <c r="M1441" s="157">
        <f>IFERROR(INDEX(NoSettings_v3!$C$2:$AH$4612,MATCH('EPS 3.1.3'!$B1441,NoSettings_v3!$A$2:$A$4612,0),MATCH('EPS 3.1.3'!M$1,NoSettings_v3!$C$1:$AH$1,0)),"")</f>
        <v>268000000000000</v>
      </c>
      <c r="N1441" s="157">
        <f>IFERROR(INDEX(NoSettings_v3!$C$2:$AH$4612,MATCH('EPS 3.1.3'!$B1441,NoSettings_v3!$A$2:$A$4612,0),MATCH('EPS 3.1.3'!N$1,NoSettings_v3!$C$1:$AH$1,0)),"")</f>
        <v>281000000000000</v>
      </c>
      <c r="O1441" s="157">
        <f>IFERROR(INDEX(NoSettings_v3!$C$2:$AH$4612,MATCH('EPS 3.1.3'!$B1441,NoSettings_v3!$A$2:$A$4612,0),MATCH('EPS 3.1.3'!O$1,NoSettings_v3!$C$1:$AH$1,0)),"")</f>
        <v>293000000000000</v>
      </c>
      <c r="P1441" s="157">
        <f>IFERROR(INDEX(NoSettings_v3!$C$2:$AH$4612,MATCH('EPS 3.1.3'!$B1441,NoSettings_v3!$A$2:$A$4612,0),MATCH('EPS 3.1.3'!P$1,NoSettings_v3!$C$1:$AH$1,0)),"")</f>
        <v>305000000000000</v>
      </c>
      <c r="Q1441" s="157">
        <f>IFERROR(INDEX(NoSettings_v3!$C$2:$AH$4612,MATCH('EPS 3.1.3'!$B1441,NoSettings_v3!$A$2:$A$4612,0),MATCH('EPS 3.1.3'!Q$1,NoSettings_v3!$C$1:$AH$1,0)),"")</f>
        <v>317000000000000</v>
      </c>
      <c r="R1441" s="157">
        <f>IFERROR(INDEX(NoSettings_v3!$C$2:$AH$4612,MATCH('EPS 3.1.3'!$B1441,NoSettings_v3!$A$2:$A$4612,0),MATCH('EPS 3.1.3'!R$1,NoSettings_v3!$C$1:$AH$1,0)),"")</f>
        <v>328000000000000</v>
      </c>
      <c r="S1441" s="157">
        <f>IFERROR(INDEX(NoSettings_v3!$C$2:$AH$4612,MATCH('EPS 3.1.3'!$B1441,NoSettings_v3!$A$2:$A$4612,0),MATCH('EPS 3.1.3'!S$1,NoSettings_v3!$C$1:$AH$1,0)),"")</f>
        <v>338000000000000</v>
      </c>
      <c r="T1441" s="157">
        <f>IFERROR(INDEX(NoSettings_v3!$C$2:$AH$4612,MATCH('EPS 3.1.3'!$B1441,NoSettings_v3!$A$2:$A$4612,0),MATCH('EPS 3.1.3'!T$1,NoSettings_v3!$C$1:$AH$1,0)),"")</f>
        <v>349000000000000</v>
      </c>
      <c r="U1441" s="157">
        <f>IFERROR(INDEX(NoSettings_v3!$C$2:$AH$4612,MATCH('EPS 3.1.3'!$B1441,NoSettings_v3!$A$2:$A$4612,0),MATCH('EPS 3.1.3'!U$1,NoSettings_v3!$C$1:$AH$1,0)),"")</f>
        <v>359000000000000</v>
      </c>
      <c r="V1441" s="157">
        <f>IFERROR(INDEX(NoSettings_v3!$C$2:$AH$4612,MATCH('EPS 3.1.3'!$B1441,NoSettings_v3!$A$2:$A$4612,0),MATCH('EPS 3.1.3'!V$1,NoSettings_v3!$C$1:$AH$1,0)),"")</f>
        <v>370000000000000</v>
      </c>
      <c r="W1441" s="157">
        <f>IFERROR(INDEX(NoSettings_v3!$C$2:$AH$4612,MATCH('EPS 3.1.3'!$B1441,NoSettings_v3!$A$2:$A$4612,0),MATCH('EPS 3.1.3'!W$1,NoSettings_v3!$C$1:$AH$1,0)),"")</f>
        <v>382000000000000</v>
      </c>
      <c r="X1441" s="157">
        <f>IFERROR(INDEX(NoSettings_v3!$C$2:$AH$4612,MATCH('EPS 3.1.3'!$B1441,NoSettings_v3!$A$2:$A$4612,0),MATCH('EPS 3.1.3'!X$1,NoSettings_v3!$C$1:$AH$1,0)),"")</f>
        <v>394000000000000</v>
      </c>
      <c r="Y1441" s="157">
        <f>IFERROR(INDEX(NoSettings_v3!$C$2:$AH$4612,MATCH('EPS 3.1.3'!$B1441,NoSettings_v3!$A$2:$A$4612,0),MATCH('EPS 3.1.3'!Y$1,NoSettings_v3!$C$1:$AH$1,0)),"")</f>
        <v>406000000000000</v>
      </c>
      <c r="Z1441" s="157">
        <f>IFERROR(INDEX(NoSettings_v3!$C$2:$AH$4612,MATCH('EPS 3.1.3'!$B1441,NoSettings_v3!$A$2:$A$4612,0),MATCH('EPS 3.1.3'!Z$1,NoSettings_v3!$C$1:$AH$1,0)),"")</f>
        <v>419000000000000</v>
      </c>
      <c r="AA1441" s="157">
        <f>IFERROR(INDEX(NoSettings_v3!$C$2:$AH$4612,MATCH('EPS 3.1.3'!$B1441,NoSettings_v3!$A$2:$A$4612,0),MATCH('EPS 3.1.3'!AA$1,NoSettings_v3!$C$1:$AH$1,0)),"")</f>
        <v>431000000000000</v>
      </c>
      <c r="AB1441" s="157">
        <f>IFERROR(INDEX(NoSettings_v3!$C$2:$AH$4612,MATCH('EPS 3.1.3'!$B1441,NoSettings_v3!$A$2:$A$4612,0),MATCH('EPS 3.1.3'!AB$1,NoSettings_v3!$C$1:$AH$1,0)),"")</f>
        <v>443000000000000</v>
      </c>
      <c r="AC1441" s="157">
        <f>IFERROR(INDEX(NoSettings_v3!$C$2:$AH$4612,MATCH('EPS 3.1.3'!$B1441,NoSettings_v3!$A$2:$A$4612,0),MATCH('EPS 3.1.3'!AC$1,NoSettings_v3!$C$1:$AH$1,0)),"")</f>
        <v>455000000000000</v>
      </c>
      <c r="AD1441" s="157">
        <f>IFERROR(INDEX(NoSettings_v3!$C$2:$AH$4612,MATCH('EPS 3.1.3'!$B1441,NoSettings_v3!$A$2:$A$4612,0),MATCH('EPS 3.1.3'!AD$1,NoSettings_v3!$C$1:$AH$1,0)),"")</f>
        <v>467000000000000</v>
      </c>
      <c r="AE1441" s="157">
        <f>IFERROR(INDEX(NoSettings_v3!$C$2:$AH$4612,MATCH('EPS 3.1.3'!$B1441,NoSettings_v3!$A$2:$A$4612,0),MATCH('EPS 3.1.3'!AE$1,NoSettings_v3!$C$1:$AH$1,0)),"")</f>
        <v>479000000000000</v>
      </c>
      <c r="AF1441" s="157">
        <f>IFERROR(INDEX(NoSettings_v3!$C$2:$AH$4612,MATCH('EPS 3.1.3'!$B1441,NoSettings_v3!$A$2:$A$4612,0),MATCH('EPS 3.1.3'!AF$1,NoSettings_v3!$C$1:$AH$1,0)),"")</f>
        <v>491000000000000</v>
      </c>
      <c r="AG1441" s="157">
        <f>IFERROR(INDEX(NoSettings_v3!$C$2:$AH$4612,MATCH('EPS 3.1.3'!$B1441,NoSettings_v3!$A$2:$A$4612,0),MATCH('EPS 3.1.3'!AG$1,NoSettings_v3!$C$1:$AH$1,0)),"")</f>
        <v>503000000000000</v>
      </c>
      <c r="AH1441" s="157">
        <f>IFERROR(INDEX(NoSettings_v3!$C$2:$AH$4612,MATCH('EPS 3.1.3'!$B1441,NoSettings_v3!$A$2:$A$4612,0),MATCH('EPS 3.1.3'!AH$1,NoSettings_v3!$C$1:$AH$1,0)),"")</f>
        <v>515000000000000</v>
      </c>
      <c r="AI1441" s="157">
        <f>IFERROR(INDEX(NoSettings_v3!$C$2:$AH$4612,MATCH('EPS 3.1.3'!$B1441,NoSettings_v3!$A$2:$A$4612,0),MATCH('EPS 3.1.3'!AI$1,NoSettings_v3!$C$1:$AH$1,0)),"")</f>
        <v>528000000000000</v>
      </c>
      <c r="AJ1441" s="128"/>
      <c r="AK1441" s="128"/>
      <c r="AL1441" s="128"/>
      <c r="AM1441" s="128"/>
      <c r="AN1441" s="128"/>
      <c r="AO1441" s="128"/>
      <c r="AP1441" s="128"/>
      <c r="AQ1441" s="128"/>
    </row>
    <row r="1442" spans="2:43" x14ac:dyDescent="0.35">
      <c r="B1442" s="161" t="s">
        <v>1629</v>
      </c>
      <c r="C1442" s="127" t="s">
        <v>964</v>
      </c>
      <c r="D1442" s="157">
        <f>IFERROR(INDEX(NoSettings_v3!$C$2:$AH$4612,MATCH('EPS 3.1.3'!$B1442,NoSettings_v3!$A$2:$A$4612,0),MATCH('EPS 3.1.3'!D$1,NoSettings_v3!$C$1:$AH$1,0)),"")</f>
        <v>29600000000000</v>
      </c>
      <c r="E1442" s="157">
        <f>IFERROR(INDEX(NoSettings_v3!$C$2:$AH$4612,MATCH('EPS 3.1.3'!$B1442,NoSettings_v3!$A$2:$A$4612,0),MATCH('EPS 3.1.3'!E$1,NoSettings_v3!$C$1:$AH$1,0)),"")</f>
        <v>33100000000000</v>
      </c>
      <c r="F1442" s="157">
        <f>IFERROR(INDEX(NoSettings_v3!$C$2:$AH$4612,MATCH('EPS 3.1.3'!$B1442,NoSettings_v3!$A$2:$A$4612,0),MATCH('EPS 3.1.3'!F$1,NoSettings_v3!$C$1:$AH$1,0)),"")</f>
        <v>36600000000000</v>
      </c>
      <c r="G1442" s="157">
        <f>IFERROR(INDEX(NoSettings_v3!$C$2:$AH$4612,MATCH('EPS 3.1.3'!$B1442,NoSettings_v3!$A$2:$A$4612,0),MATCH('EPS 3.1.3'!G$1,NoSettings_v3!$C$1:$AH$1,0)),"")</f>
        <v>40300000000000</v>
      </c>
      <c r="H1442" s="157">
        <f>IFERROR(INDEX(NoSettings_v3!$C$2:$AH$4612,MATCH('EPS 3.1.3'!$B1442,NoSettings_v3!$A$2:$A$4612,0),MATCH('EPS 3.1.3'!H$1,NoSettings_v3!$C$1:$AH$1,0)),"")</f>
        <v>45800000000000</v>
      </c>
      <c r="I1442" s="157">
        <f>IFERROR(INDEX(NoSettings_v3!$C$2:$AH$4612,MATCH('EPS 3.1.3'!$B1442,NoSettings_v3!$A$2:$A$4612,0),MATCH('EPS 3.1.3'!I$1,NoSettings_v3!$C$1:$AH$1,0)),"")</f>
        <v>51300000000000</v>
      </c>
      <c r="J1442" s="157">
        <f>IFERROR(INDEX(NoSettings_v3!$C$2:$AH$4612,MATCH('EPS 3.1.3'!$B1442,NoSettings_v3!$A$2:$A$4612,0),MATCH('EPS 3.1.3'!J$1,NoSettings_v3!$C$1:$AH$1,0)),"")</f>
        <v>57000000000000</v>
      </c>
      <c r="K1442" s="157">
        <f>IFERROR(INDEX(NoSettings_v3!$C$2:$AH$4612,MATCH('EPS 3.1.3'!$B1442,NoSettings_v3!$A$2:$A$4612,0),MATCH('EPS 3.1.3'!K$1,NoSettings_v3!$C$1:$AH$1,0)),"")</f>
        <v>62800000000000</v>
      </c>
      <c r="L1442" s="157">
        <f>IFERROR(INDEX(NoSettings_v3!$C$2:$AH$4612,MATCH('EPS 3.1.3'!$B1442,NoSettings_v3!$A$2:$A$4612,0),MATCH('EPS 3.1.3'!L$1,NoSettings_v3!$C$1:$AH$1,0)),"")</f>
        <v>68600000000000</v>
      </c>
      <c r="M1442" s="157">
        <f>IFERROR(INDEX(NoSettings_v3!$C$2:$AH$4612,MATCH('EPS 3.1.3'!$B1442,NoSettings_v3!$A$2:$A$4612,0),MATCH('EPS 3.1.3'!M$1,NoSettings_v3!$C$1:$AH$1,0)),"")</f>
        <v>77500000000000</v>
      </c>
      <c r="N1442" s="157">
        <f>IFERROR(INDEX(NoSettings_v3!$C$2:$AH$4612,MATCH('EPS 3.1.3'!$B1442,NoSettings_v3!$A$2:$A$4612,0),MATCH('EPS 3.1.3'!N$1,NoSettings_v3!$C$1:$AH$1,0)),"")</f>
        <v>86600000000000</v>
      </c>
      <c r="O1442" s="157">
        <f>IFERROR(INDEX(NoSettings_v3!$C$2:$AH$4612,MATCH('EPS 3.1.3'!$B1442,NoSettings_v3!$A$2:$A$4612,0),MATCH('EPS 3.1.3'!O$1,NoSettings_v3!$C$1:$AH$1,0)),"")</f>
        <v>95800000000000</v>
      </c>
      <c r="P1442" s="157">
        <f>IFERROR(INDEX(NoSettings_v3!$C$2:$AH$4612,MATCH('EPS 3.1.3'!$B1442,NoSettings_v3!$A$2:$A$4612,0),MATCH('EPS 3.1.3'!P$1,NoSettings_v3!$C$1:$AH$1,0)),"")</f>
        <v>105000000000000</v>
      </c>
      <c r="Q1442" s="157">
        <f>IFERROR(INDEX(NoSettings_v3!$C$2:$AH$4612,MATCH('EPS 3.1.3'!$B1442,NoSettings_v3!$A$2:$A$4612,0),MATCH('EPS 3.1.3'!Q$1,NoSettings_v3!$C$1:$AH$1,0)),"")</f>
        <v>115000000000000</v>
      </c>
      <c r="R1442" s="157">
        <f>IFERROR(INDEX(NoSettings_v3!$C$2:$AH$4612,MATCH('EPS 3.1.3'!$B1442,NoSettings_v3!$A$2:$A$4612,0),MATCH('EPS 3.1.3'!R$1,NoSettings_v3!$C$1:$AH$1,0)),"")</f>
        <v>129000000000000</v>
      </c>
      <c r="S1442" s="157">
        <f>IFERROR(INDEX(NoSettings_v3!$C$2:$AH$4612,MATCH('EPS 3.1.3'!$B1442,NoSettings_v3!$A$2:$A$4612,0),MATCH('EPS 3.1.3'!S$1,NoSettings_v3!$C$1:$AH$1,0)),"")</f>
        <v>143000000000000</v>
      </c>
      <c r="T1442" s="157">
        <f>IFERROR(INDEX(NoSettings_v3!$C$2:$AH$4612,MATCH('EPS 3.1.3'!$B1442,NoSettings_v3!$A$2:$A$4612,0),MATCH('EPS 3.1.3'!T$1,NoSettings_v3!$C$1:$AH$1,0)),"")</f>
        <v>158000000000000</v>
      </c>
      <c r="U1442" s="157">
        <f>IFERROR(INDEX(NoSettings_v3!$C$2:$AH$4612,MATCH('EPS 3.1.3'!$B1442,NoSettings_v3!$A$2:$A$4612,0),MATCH('EPS 3.1.3'!U$1,NoSettings_v3!$C$1:$AH$1,0)),"")</f>
        <v>172000000000000</v>
      </c>
      <c r="V1442" s="157">
        <f>IFERROR(INDEX(NoSettings_v3!$C$2:$AH$4612,MATCH('EPS 3.1.3'!$B1442,NoSettings_v3!$A$2:$A$4612,0),MATCH('EPS 3.1.3'!V$1,NoSettings_v3!$C$1:$AH$1,0)),"")</f>
        <v>187000000000000</v>
      </c>
      <c r="W1442" s="157">
        <f>IFERROR(INDEX(NoSettings_v3!$C$2:$AH$4612,MATCH('EPS 3.1.3'!$B1442,NoSettings_v3!$A$2:$A$4612,0),MATCH('EPS 3.1.3'!W$1,NoSettings_v3!$C$1:$AH$1,0)),"")</f>
        <v>204000000000000</v>
      </c>
      <c r="X1442" s="157">
        <f>IFERROR(INDEX(NoSettings_v3!$C$2:$AH$4612,MATCH('EPS 3.1.3'!$B1442,NoSettings_v3!$A$2:$A$4612,0),MATCH('EPS 3.1.3'!X$1,NoSettings_v3!$C$1:$AH$1,0)),"")</f>
        <v>220000000000000</v>
      </c>
      <c r="Y1442" s="157">
        <f>IFERROR(INDEX(NoSettings_v3!$C$2:$AH$4612,MATCH('EPS 3.1.3'!$B1442,NoSettings_v3!$A$2:$A$4612,0),MATCH('EPS 3.1.3'!Y$1,NoSettings_v3!$C$1:$AH$1,0)),"")</f>
        <v>237000000000000</v>
      </c>
      <c r="Z1442" s="157">
        <f>IFERROR(INDEX(NoSettings_v3!$C$2:$AH$4612,MATCH('EPS 3.1.3'!$B1442,NoSettings_v3!$A$2:$A$4612,0),MATCH('EPS 3.1.3'!Z$1,NoSettings_v3!$C$1:$AH$1,0)),"")</f>
        <v>254000000000000</v>
      </c>
      <c r="AA1442" s="157">
        <f>IFERROR(INDEX(NoSettings_v3!$C$2:$AH$4612,MATCH('EPS 3.1.3'!$B1442,NoSettings_v3!$A$2:$A$4612,0),MATCH('EPS 3.1.3'!AA$1,NoSettings_v3!$C$1:$AH$1,0)),"")</f>
        <v>271000000000000</v>
      </c>
      <c r="AB1442" s="157">
        <f>IFERROR(INDEX(NoSettings_v3!$C$2:$AH$4612,MATCH('EPS 3.1.3'!$B1442,NoSettings_v3!$A$2:$A$4612,0),MATCH('EPS 3.1.3'!AB$1,NoSettings_v3!$C$1:$AH$1,0)),"")</f>
        <v>290000000000000</v>
      </c>
      <c r="AC1442" s="157">
        <f>IFERROR(INDEX(NoSettings_v3!$C$2:$AH$4612,MATCH('EPS 3.1.3'!$B1442,NoSettings_v3!$A$2:$A$4612,0),MATCH('EPS 3.1.3'!AC$1,NoSettings_v3!$C$1:$AH$1,0)),"")</f>
        <v>309000000000000</v>
      </c>
      <c r="AD1442" s="157">
        <f>IFERROR(INDEX(NoSettings_v3!$C$2:$AH$4612,MATCH('EPS 3.1.3'!$B1442,NoSettings_v3!$A$2:$A$4612,0),MATCH('EPS 3.1.3'!AD$1,NoSettings_v3!$C$1:$AH$1,0)),"")</f>
        <v>329000000000000</v>
      </c>
      <c r="AE1442" s="157">
        <f>IFERROR(INDEX(NoSettings_v3!$C$2:$AH$4612,MATCH('EPS 3.1.3'!$B1442,NoSettings_v3!$A$2:$A$4612,0),MATCH('EPS 3.1.3'!AE$1,NoSettings_v3!$C$1:$AH$1,0)),"")</f>
        <v>349000000000000</v>
      </c>
      <c r="AF1442" s="157">
        <f>IFERROR(INDEX(NoSettings_v3!$C$2:$AH$4612,MATCH('EPS 3.1.3'!$B1442,NoSettings_v3!$A$2:$A$4612,0),MATCH('EPS 3.1.3'!AF$1,NoSettings_v3!$C$1:$AH$1,0)),"")</f>
        <v>368000000000000</v>
      </c>
      <c r="AG1442" s="157">
        <f>IFERROR(INDEX(NoSettings_v3!$C$2:$AH$4612,MATCH('EPS 3.1.3'!$B1442,NoSettings_v3!$A$2:$A$4612,0),MATCH('EPS 3.1.3'!AG$1,NoSettings_v3!$C$1:$AH$1,0)),"")</f>
        <v>388000000000000</v>
      </c>
      <c r="AH1442" s="157">
        <f>IFERROR(INDEX(NoSettings_v3!$C$2:$AH$4612,MATCH('EPS 3.1.3'!$B1442,NoSettings_v3!$A$2:$A$4612,0),MATCH('EPS 3.1.3'!AH$1,NoSettings_v3!$C$1:$AH$1,0)),"")</f>
        <v>409000000000000</v>
      </c>
      <c r="AI1442" s="157">
        <f>IFERROR(INDEX(NoSettings_v3!$C$2:$AH$4612,MATCH('EPS 3.1.3'!$B1442,NoSettings_v3!$A$2:$A$4612,0),MATCH('EPS 3.1.3'!AI$1,NoSettings_v3!$C$1:$AH$1,0)),"")</f>
        <v>429000000000000</v>
      </c>
      <c r="AJ1442" s="128"/>
      <c r="AK1442" s="128"/>
      <c r="AL1442" s="128"/>
      <c r="AM1442" s="128"/>
      <c r="AN1442" s="128"/>
      <c r="AO1442" s="128"/>
      <c r="AP1442" s="128"/>
      <c r="AQ1442" s="128"/>
    </row>
    <row r="1443" spans="2:43" x14ac:dyDescent="0.35">
      <c r="B1443" s="161" t="s">
        <v>1630</v>
      </c>
      <c r="C1443" s="127" t="s">
        <v>964</v>
      </c>
      <c r="D1443" s="157">
        <f>IFERROR(INDEX(NoSettings_v3!$C$2:$AH$4612,MATCH('EPS 3.1.3'!$B1443,NoSettings_v3!$A$2:$A$4612,0),MATCH('EPS 3.1.3'!D$1,NoSettings_v3!$C$1:$AH$1,0)),"")</f>
        <v>0</v>
      </c>
      <c r="E1443" s="157">
        <f>IFERROR(INDEX(NoSettings_v3!$C$2:$AH$4612,MATCH('EPS 3.1.3'!$B1443,NoSettings_v3!$A$2:$A$4612,0),MATCH('EPS 3.1.3'!E$1,NoSettings_v3!$C$1:$AH$1,0)),"")</f>
        <v>0</v>
      </c>
      <c r="F1443" s="157">
        <f>IFERROR(INDEX(NoSettings_v3!$C$2:$AH$4612,MATCH('EPS 3.1.3'!$B1443,NoSettings_v3!$A$2:$A$4612,0),MATCH('EPS 3.1.3'!F$1,NoSettings_v3!$C$1:$AH$1,0)),"")</f>
        <v>0</v>
      </c>
      <c r="G1443" s="157">
        <f>IFERROR(INDEX(NoSettings_v3!$C$2:$AH$4612,MATCH('EPS 3.1.3'!$B1443,NoSettings_v3!$A$2:$A$4612,0),MATCH('EPS 3.1.3'!G$1,NoSettings_v3!$C$1:$AH$1,0)),"")</f>
        <v>0</v>
      </c>
      <c r="H1443" s="157">
        <f>IFERROR(INDEX(NoSettings_v3!$C$2:$AH$4612,MATCH('EPS 3.1.3'!$B1443,NoSettings_v3!$A$2:$A$4612,0),MATCH('EPS 3.1.3'!H$1,NoSettings_v3!$C$1:$AH$1,0)),"")</f>
        <v>0</v>
      </c>
      <c r="I1443" s="157">
        <f>IFERROR(INDEX(NoSettings_v3!$C$2:$AH$4612,MATCH('EPS 3.1.3'!$B1443,NoSettings_v3!$A$2:$A$4612,0),MATCH('EPS 3.1.3'!I$1,NoSettings_v3!$C$1:$AH$1,0)),"")</f>
        <v>0</v>
      </c>
      <c r="J1443" s="157">
        <f>IFERROR(INDEX(NoSettings_v3!$C$2:$AH$4612,MATCH('EPS 3.1.3'!$B1443,NoSettings_v3!$A$2:$A$4612,0),MATCH('EPS 3.1.3'!J$1,NoSettings_v3!$C$1:$AH$1,0)),"")</f>
        <v>0</v>
      </c>
      <c r="K1443" s="157">
        <f>IFERROR(INDEX(NoSettings_v3!$C$2:$AH$4612,MATCH('EPS 3.1.3'!$B1443,NoSettings_v3!$A$2:$A$4612,0),MATCH('EPS 3.1.3'!K$1,NoSettings_v3!$C$1:$AH$1,0)),"")</f>
        <v>0</v>
      </c>
      <c r="L1443" s="157">
        <f>IFERROR(INDEX(NoSettings_v3!$C$2:$AH$4612,MATCH('EPS 3.1.3'!$B1443,NoSettings_v3!$A$2:$A$4612,0),MATCH('EPS 3.1.3'!L$1,NoSettings_v3!$C$1:$AH$1,0)),"")</f>
        <v>0</v>
      </c>
      <c r="M1443" s="157">
        <f>IFERROR(INDEX(NoSettings_v3!$C$2:$AH$4612,MATCH('EPS 3.1.3'!$B1443,NoSettings_v3!$A$2:$A$4612,0),MATCH('EPS 3.1.3'!M$1,NoSettings_v3!$C$1:$AH$1,0)),"")</f>
        <v>0</v>
      </c>
      <c r="N1443" s="157">
        <f>IFERROR(INDEX(NoSettings_v3!$C$2:$AH$4612,MATCH('EPS 3.1.3'!$B1443,NoSettings_v3!$A$2:$A$4612,0),MATCH('EPS 3.1.3'!N$1,NoSettings_v3!$C$1:$AH$1,0)),"")</f>
        <v>0</v>
      </c>
      <c r="O1443" s="157">
        <f>IFERROR(INDEX(NoSettings_v3!$C$2:$AH$4612,MATCH('EPS 3.1.3'!$B1443,NoSettings_v3!$A$2:$A$4612,0),MATCH('EPS 3.1.3'!O$1,NoSettings_v3!$C$1:$AH$1,0)),"")</f>
        <v>0</v>
      </c>
      <c r="P1443" s="157">
        <f>IFERROR(INDEX(NoSettings_v3!$C$2:$AH$4612,MATCH('EPS 3.1.3'!$B1443,NoSettings_v3!$A$2:$A$4612,0),MATCH('EPS 3.1.3'!P$1,NoSettings_v3!$C$1:$AH$1,0)),"")</f>
        <v>0</v>
      </c>
      <c r="Q1443" s="157">
        <f>IFERROR(INDEX(NoSettings_v3!$C$2:$AH$4612,MATCH('EPS 3.1.3'!$B1443,NoSettings_v3!$A$2:$A$4612,0),MATCH('EPS 3.1.3'!Q$1,NoSettings_v3!$C$1:$AH$1,0)),"")</f>
        <v>0</v>
      </c>
      <c r="R1443" s="157">
        <f>IFERROR(INDEX(NoSettings_v3!$C$2:$AH$4612,MATCH('EPS 3.1.3'!$B1443,NoSettings_v3!$A$2:$A$4612,0),MATCH('EPS 3.1.3'!R$1,NoSettings_v3!$C$1:$AH$1,0)),"")</f>
        <v>0</v>
      </c>
      <c r="S1443" s="157">
        <f>IFERROR(INDEX(NoSettings_v3!$C$2:$AH$4612,MATCH('EPS 3.1.3'!$B1443,NoSettings_v3!$A$2:$A$4612,0),MATCH('EPS 3.1.3'!S$1,NoSettings_v3!$C$1:$AH$1,0)),"")</f>
        <v>0</v>
      </c>
      <c r="T1443" s="157">
        <f>IFERROR(INDEX(NoSettings_v3!$C$2:$AH$4612,MATCH('EPS 3.1.3'!$B1443,NoSettings_v3!$A$2:$A$4612,0),MATCH('EPS 3.1.3'!T$1,NoSettings_v3!$C$1:$AH$1,0)),"")</f>
        <v>0</v>
      </c>
      <c r="U1443" s="157">
        <f>IFERROR(INDEX(NoSettings_v3!$C$2:$AH$4612,MATCH('EPS 3.1.3'!$B1443,NoSettings_v3!$A$2:$A$4612,0),MATCH('EPS 3.1.3'!U$1,NoSettings_v3!$C$1:$AH$1,0)),"")</f>
        <v>0</v>
      </c>
      <c r="V1443" s="157">
        <f>IFERROR(INDEX(NoSettings_v3!$C$2:$AH$4612,MATCH('EPS 3.1.3'!$B1443,NoSettings_v3!$A$2:$A$4612,0),MATCH('EPS 3.1.3'!V$1,NoSettings_v3!$C$1:$AH$1,0)),"")</f>
        <v>0</v>
      </c>
      <c r="W1443" s="157">
        <f>IFERROR(INDEX(NoSettings_v3!$C$2:$AH$4612,MATCH('EPS 3.1.3'!$B1443,NoSettings_v3!$A$2:$A$4612,0),MATCH('EPS 3.1.3'!W$1,NoSettings_v3!$C$1:$AH$1,0)),"")</f>
        <v>0</v>
      </c>
      <c r="X1443" s="157">
        <f>IFERROR(INDEX(NoSettings_v3!$C$2:$AH$4612,MATCH('EPS 3.1.3'!$B1443,NoSettings_v3!$A$2:$A$4612,0),MATCH('EPS 3.1.3'!X$1,NoSettings_v3!$C$1:$AH$1,0)),"")</f>
        <v>0</v>
      </c>
      <c r="Y1443" s="157">
        <f>IFERROR(INDEX(NoSettings_v3!$C$2:$AH$4612,MATCH('EPS 3.1.3'!$B1443,NoSettings_v3!$A$2:$A$4612,0),MATCH('EPS 3.1.3'!Y$1,NoSettings_v3!$C$1:$AH$1,0)),"")</f>
        <v>0</v>
      </c>
      <c r="Z1443" s="157">
        <f>IFERROR(INDEX(NoSettings_v3!$C$2:$AH$4612,MATCH('EPS 3.1.3'!$B1443,NoSettings_v3!$A$2:$A$4612,0),MATCH('EPS 3.1.3'!Z$1,NoSettings_v3!$C$1:$AH$1,0)),"")</f>
        <v>0</v>
      </c>
      <c r="AA1443" s="157">
        <f>IFERROR(INDEX(NoSettings_v3!$C$2:$AH$4612,MATCH('EPS 3.1.3'!$B1443,NoSettings_v3!$A$2:$A$4612,0),MATCH('EPS 3.1.3'!AA$1,NoSettings_v3!$C$1:$AH$1,0)),"")</f>
        <v>0</v>
      </c>
      <c r="AB1443" s="157">
        <f>IFERROR(INDEX(NoSettings_v3!$C$2:$AH$4612,MATCH('EPS 3.1.3'!$B1443,NoSettings_v3!$A$2:$A$4612,0),MATCH('EPS 3.1.3'!AB$1,NoSettings_v3!$C$1:$AH$1,0)),"")</f>
        <v>0</v>
      </c>
      <c r="AC1443" s="157">
        <f>IFERROR(INDEX(NoSettings_v3!$C$2:$AH$4612,MATCH('EPS 3.1.3'!$B1443,NoSettings_v3!$A$2:$A$4612,0),MATCH('EPS 3.1.3'!AC$1,NoSettings_v3!$C$1:$AH$1,0)),"")</f>
        <v>0</v>
      </c>
      <c r="AD1443" s="157">
        <f>IFERROR(INDEX(NoSettings_v3!$C$2:$AH$4612,MATCH('EPS 3.1.3'!$B1443,NoSettings_v3!$A$2:$A$4612,0),MATCH('EPS 3.1.3'!AD$1,NoSettings_v3!$C$1:$AH$1,0)),"")</f>
        <v>0</v>
      </c>
      <c r="AE1443" s="157">
        <f>IFERROR(INDEX(NoSettings_v3!$C$2:$AH$4612,MATCH('EPS 3.1.3'!$B1443,NoSettings_v3!$A$2:$A$4612,0),MATCH('EPS 3.1.3'!AE$1,NoSettings_v3!$C$1:$AH$1,0)),"")</f>
        <v>0</v>
      </c>
      <c r="AF1443" s="157">
        <f>IFERROR(INDEX(NoSettings_v3!$C$2:$AH$4612,MATCH('EPS 3.1.3'!$B1443,NoSettings_v3!$A$2:$A$4612,0),MATCH('EPS 3.1.3'!AF$1,NoSettings_v3!$C$1:$AH$1,0)),"")</f>
        <v>0</v>
      </c>
      <c r="AG1443" s="157">
        <f>IFERROR(INDEX(NoSettings_v3!$C$2:$AH$4612,MATCH('EPS 3.1.3'!$B1443,NoSettings_v3!$A$2:$A$4612,0),MATCH('EPS 3.1.3'!AG$1,NoSettings_v3!$C$1:$AH$1,0)),"")</f>
        <v>0</v>
      </c>
      <c r="AH1443" s="157">
        <f>IFERROR(INDEX(NoSettings_v3!$C$2:$AH$4612,MATCH('EPS 3.1.3'!$B1443,NoSettings_v3!$A$2:$A$4612,0),MATCH('EPS 3.1.3'!AH$1,NoSettings_v3!$C$1:$AH$1,0)),"")</f>
        <v>0</v>
      </c>
      <c r="AI1443" s="157">
        <f>IFERROR(INDEX(NoSettings_v3!$C$2:$AH$4612,MATCH('EPS 3.1.3'!$B1443,NoSettings_v3!$A$2:$A$4612,0),MATCH('EPS 3.1.3'!AI$1,NoSettings_v3!$C$1:$AH$1,0)),"")</f>
        <v>0</v>
      </c>
    </row>
    <row r="1444" spans="2:43" x14ac:dyDescent="0.35">
      <c r="B1444" s="161" t="s">
        <v>1631</v>
      </c>
      <c r="C1444" s="127" t="s">
        <v>964</v>
      </c>
      <c r="D1444" s="157">
        <f>IFERROR(INDEX(NoSettings_v3!$C$2:$AH$4612,MATCH('EPS 3.1.3'!$B1444,NoSettings_v3!$A$2:$A$4612,0),MATCH('EPS 3.1.3'!D$1,NoSettings_v3!$C$1:$AH$1,0)),"")</f>
        <v>0</v>
      </c>
      <c r="E1444" s="157">
        <f>IFERROR(INDEX(NoSettings_v3!$C$2:$AH$4612,MATCH('EPS 3.1.3'!$B1444,NoSettings_v3!$A$2:$A$4612,0),MATCH('EPS 3.1.3'!E$1,NoSettings_v3!$C$1:$AH$1,0)),"")</f>
        <v>0</v>
      </c>
      <c r="F1444" s="157">
        <f>IFERROR(INDEX(NoSettings_v3!$C$2:$AH$4612,MATCH('EPS 3.1.3'!$B1444,NoSettings_v3!$A$2:$A$4612,0),MATCH('EPS 3.1.3'!F$1,NoSettings_v3!$C$1:$AH$1,0)),"")</f>
        <v>0</v>
      </c>
      <c r="G1444" s="157">
        <f>IFERROR(INDEX(NoSettings_v3!$C$2:$AH$4612,MATCH('EPS 3.1.3'!$B1444,NoSettings_v3!$A$2:$A$4612,0),MATCH('EPS 3.1.3'!G$1,NoSettings_v3!$C$1:$AH$1,0)),"")</f>
        <v>0</v>
      </c>
      <c r="H1444" s="157">
        <f>IFERROR(INDEX(NoSettings_v3!$C$2:$AH$4612,MATCH('EPS 3.1.3'!$B1444,NoSettings_v3!$A$2:$A$4612,0),MATCH('EPS 3.1.3'!H$1,NoSettings_v3!$C$1:$AH$1,0)),"")</f>
        <v>0</v>
      </c>
      <c r="I1444" s="157">
        <f>IFERROR(INDEX(NoSettings_v3!$C$2:$AH$4612,MATCH('EPS 3.1.3'!$B1444,NoSettings_v3!$A$2:$A$4612,0),MATCH('EPS 3.1.3'!I$1,NoSettings_v3!$C$1:$AH$1,0)),"")</f>
        <v>0</v>
      </c>
      <c r="J1444" s="157">
        <f>IFERROR(INDEX(NoSettings_v3!$C$2:$AH$4612,MATCH('EPS 3.1.3'!$B1444,NoSettings_v3!$A$2:$A$4612,0),MATCH('EPS 3.1.3'!J$1,NoSettings_v3!$C$1:$AH$1,0)),"")</f>
        <v>0</v>
      </c>
      <c r="K1444" s="157">
        <f>IFERROR(INDEX(NoSettings_v3!$C$2:$AH$4612,MATCH('EPS 3.1.3'!$B1444,NoSettings_v3!$A$2:$A$4612,0),MATCH('EPS 3.1.3'!K$1,NoSettings_v3!$C$1:$AH$1,0)),"")</f>
        <v>0</v>
      </c>
      <c r="L1444" s="157">
        <f>IFERROR(INDEX(NoSettings_v3!$C$2:$AH$4612,MATCH('EPS 3.1.3'!$B1444,NoSettings_v3!$A$2:$A$4612,0),MATCH('EPS 3.1.3'!L$1,NoSettings_v3!$C$1:$AH$1,0)),"")</f>
        <v>0</v>
      </c>
      <c r="M1444" s="157">
        <f>IFERROR(INDEX(NoSettings_v3!$C$2:$AH$4612,MATCH('EPS 3.1.3'!$B1444,NoSettings_v3!$A$2:$A$4612,0),MATCH('EPS 3.1.3'!M$1,NoSettings_v3!$C$1:$AH$1,0)),"")</f>
        <v>0</v>
      </c>
      <c r="N1444" s="157">
        <f>IFERROR(INDEX(NoSettings_v3!$C$2:$AH$4612,MATCH('EPS 3.1.3'!$B1444,NoSettings_v3!$A$2:$A$4612,0),MATCH('EPS 3.1.3'!N$1,NoSettings_v3!$C$1:$AH$1,0)),"")</f>
        <v>0</v>
      </c>
      <c r="O1444" s="157">
        <f>IFERROR(INDEX(NoSettings_v3!$C$2:$AH$4612,MATCH('EPS 3.1.3'!$B1444,NoSettings_v3!$A$2:$A$4612,0),MATCH('EPS 3.1.3'!O$1,NoSettings_v3!$C$1:$AH$1,0)),"")</f>
        <v>0</v>
      </c>
      <c r="P1444" s="157">
        <f>IFERROR(INDEX(NoSettings_v3!$C$2:$AH$4612,MATCH('EPS 3.1.3'!$B1444,NoSettings_v3!$A$2:$A$4612,0),MATCH('EPS 3.1.3'!P$1,NoSettings_v3!$C$1:$AH$1,0)),"")</f>
        <v>0</v>
      </c>
      <c r="Q1444" s="157">
        <f>IFERROR(INDEX(NoSettings_v3!$C$2:$AH$4612,MATCH('EPS 3.1.3'!$B1444,NoSettings_v3!$A$2:$A$4612,0),MATCH('EPS 3.1.3'!Q$1,NoSettings_v3!$C$1:$AH$1,0)),"")</f>
        <v>0</v>
      </c>
      <c r="R1444" s="157">
        <f>IFERROR(INDEX(NoSettings_v3!$C$2:$AH$4612,MATCH('EPS 3.1.3'!$B1444,NoSettings_v3!$A$2:$A$4612,0),MATCH('EPS 3.1.3'!R$1,NoSettings_v3!$C$1:$AH$1,0)),"")</f>
        <v>0</v>
      </c>
      <c r="S1444" s="157">
        <f>IFERROR(INDEX(NoSettings_v3!$C$2:$AH$4612,MATCH('EPS 3.1.3'!$B1444,NoSettings_v3!$A$2:$A$4612,0),MATCH('EPS 3.1.3'!S$1,NoSettings_v3!$C$1:$AH$1,0)),"")</f>
        <v>0</v>
      </c>
      <c r="T1444" s="157">
        <f>IFERROR(INDEX(NoSettings_v3!$C$2:$AH$4612,MATCH('EPS 3.1.3'!$B1444,NoSettings_v3!$A$2:$A$4612,0),MATCH('EPS 3.1.3'!T$1,NoSettings_v3!$C$1:$AH$1,0)),"")</f>
        <v>0</v>
      </c>
      <c r="U1444" s="157">
        <f>IFERROR(INDEX(NoSettings_v3!$C$2:$AH$4612,MATCH('EPS 3.1.3'!$B1444,NoSettings_v3!$A$2:$A$4612,0),MATCH('EPS 3.1.3'!U$1,NoSettings_v3!$C$1:$AH$1,0)),"")</f>
        <v>0</v>
      </c>
      <c r="V1444" s="157">
        <f>IFERROR(INDEX(NoSettings_v3!$C$2:$AH$4612,MATCH('EPS 3.1.3'!$B1444,NoSettings_v3!$A$2:$A$4612,0),MATCH('EPS 3.1.3'!V$1,NoSettings_v3!$C$1:$AH$1,0)),"")</f>
        <v>0</v>
      </c>
      <c r="W1444" s="157">
        <f>IFERROR(INDEX(NoSettings_v3!$C$2:$AH$4612,MATCH('EPS 3.1.3'!$B1444,NoSettings_v3!$A$2:$A$4612,0),MATCH('EPS 3.1.3'!W$1,NoSettings_v3!$C$1:$AH$1,0)),"")</f>
        <v>0</v>
      </c>
      <c r="X1444" s="157">
        <f>IFERROR(INDEX(NoSettings_v3!$C$2:$AH$4612,MATCH('EPS 3.1.3'!$B1444,NoSettings_v3!$A$2:$A$4612,0),MATCH('EPS 3.1.3'!X$1,NoSettings_v3!$C$1:$AH$1,0)),"")</f>
        <v>0</v>
      </c>
      <c r="Y1444" s="157">
        <f>IFERROR(INDEX(NoSettings_v3!$C$2:$AH$4612,MATCH('EPS 3.1.3'!$B1444,NoSettings_v3!$A$2:$A$4612,0),MATCH('EPS 3.1.3'!Y$1,NoSettings_v3!$C$1:$AH$1,0)),"")</f>
        <v>0</v>
      </c>
      <c r="Z1444" s="157">
        <f>IFERROR(INDEX(NoSettings_v3!$C$2:$AH$4612,MATCH('EPS 3.1.3'!$B1444,NoSettings_v3!$A$2:$A$4612,0),MATCH('EPS 3.1.3'!Z$1,NoSettings_v3!$C$1:$AH$1,0)),"")</f>
        <v>0</v>
      </c>
      <c r="AA1444" s="157">
        <f>IFERROR(INDEX(NoSettings_v3!$C$2:$AH$4612,MATCH('EPS 3.1.3'!$B1444,NoSettings_v3!$A$2:$A$4612,0),MATCH('EPS 3.1.3'!AA$1,NoSettings_v3!$C$1:$AH$1,0)),"")</f>
        <v>0</v>
      </c>
      <c r="AB1444" s="157">
        <f>IFERROR(INDEX(NoSettings_v3!$C$2:$AH$4612,MATCH('EPS 3.1.3'!$B1444,NoSettings_v3!$A$2:$A$4612,0),MATCH('EPS 3.1.3'!AB$1,NoSettings_v3!$C$1:$AH$1,0)),"")</f>
        <v>0</v>
      </c>
      <c r="AC1444" s="157">
        <f>IFERROR(INDEX(NoSettings_v3!$C$2:$AH$4612,MATCH('EPS 3.1.3'!$B1444,NoSettings_v3!$A$2:$A$4612,0),MATCH('EPS 3.1.3'!AC$1,NoSettings_v3!$C$1:$AH$1,0)),"")</f>
        <v>0</v>
      </c>
      <c r="AD1444" s="157">
        <f>IFERROR(INDEX(NoSettings_v3!$C$2:$AH$4612,MATCH('EPS 3.1.3'!$B1444,NoSettings_v3!$A$2:$A$4612,0),MATCH('EPS 3.1.3'!AD$1,NoSettings_v3!$C$1:$AH$1,0)),"")</f>
        <v>0</v>
      </c>
      <c r="AE1444" s="157">
        <f>IFERROR(INDEX(NoSettings_v3!$C$2:$AH$4612,MATCH('EPS 3.1.3'!$B1444,NoSettings_v3!$A$2:$A$4612,0),MATCH('EPS 3.1.3'!AE$1,NoSettings_v3!$C$1:$AH$1,0)),"")</f>
        <v>0</v>
      </c>
      <c r="AF1444" s="157">
        <f>IFERROR(INDEX(NoSettings_v3!$C$2:$AH$4612,MATCH('EPS 3.1.3'!$B1444,NoSettings_v3!$A$2:$A$4612,0),MATCH('EPS 3.1.3'!AF$1,NoSettings_v3!$C$1:$AH$1,0)),"")</f>
        <v>0</v>
      </c>
      <c r="AG1444" s="157">
        <f>IFERROR(INDEX(NoSettings_v3!$C$2:$AH$4612,MATCH('EPS 3.1.3'!$B1444,NoSettings_v3!$A$2:$A$4612,0),MATCH('EPS 3.1.3'!AG$1,NoSettings_v3!$C$1:$AH$1,0)),"")</f>
        <v>0</v>
      </c>
      <c r="AH1444" s="157">
        <f>IFERROR(INDEX(NoSettings_v3!$C$2:$AH$4612,MATCH('EPS 3.1.3'!$B1444,NoSettings_v3!$A$2:$A$4612,0),MATCH('EPS 3.1.3'!AH$1,NoSettings_v3!$C$1:$AH$1,0)),"")</f>
        <v>0</v>
      </c>
      <c r="AI1444" s="157">
        <f>IFERROR(INDEX(NoSettings_v3!$C$2:$AH$4612,MATCH('EPS 3.1.3'!$B1444,NoSettings_v3!$A$2:$A$4612,0),MATCH('EPS 3.1.3'!AI$1,NoSettings_v3!$C$1:$AH$1,0)),"")</f>
        <v>0</v>
      </c>
    </row>
    <row r="1445" spans="2:43" x14ac:dyDescent="0.35">
      <c r="B1445" s="161" t="s">
        <v>1632</v>
      </c>
      <c r="C1445" s="127" t="s">
        <v>964</v>
      </c>
      <c r="D1445" s="157">
        <f>IFERROR(INDEX(NoSettings_v3!$C$2:$AH$4612,MATCH('EPS 3.1.3'!$B1445,NoSettings_v3!$A$2:$A$4612,0),MATCH('EPS 3.1.3'!D$1,NoSettings_v3!$C$1:$AH$1,0)),"")</f>
        <v>0</v>
      </c>
      <c r="E1445" s="157">
        <f>IFERROR(INDEX(NoSettings_v3!$C$2:$AH$4612,MATCH('EPS 3.1.3'!$B1445,NoSettings_v3!$A$2:$A$4612,0),MATCH('EPS 3.1.3'!E$1,NoSettings_v3!$C$1:$AH$1,0)),"")</f>
        <v>0</v>
      </c>
      <c r="F1445" s="157">
        <f>IFERROR(INDEX(NoSettings_v3!$C$2:$AH$4612,MATCH('EPS 3.1.3'!$B1445,NoSettings_v3!$A$2:$A$4612,0),MATCH('EPS 3.1.3'!F$1,NoSettings_v3!$C$1:$AH$1,0)),"")</f>
        <v>0</v>
      </c>
      <c r="G1445" s="157">
        <f>IFERROR(INDEX(NoSettings_v3!$C$2:$AH$4612,MATCH('EPS 3.1.3'!$B1445,NoSettings_v3!$A$2:$A$4612,0),MATCH('EPS 3.1.3'!G$1,NoSettings_v3!$C$1:$AH$1,0)),"")</f>
        <v>0</v>
      </c>
      <c r="H1445" s="157">
        <f>IFERROR(INDEX(NoSettings_v3!$C$2:$AH$4612,MATCH('EPS 3.1.3'!$B1445,NoSettings_v3!$A$2:$A$4612,0),MATCH('EPS 3.1.3'!H$1,NoSettings_v3!$C$1:$AH$1,0)),"")</f>
        <v>0</v>
      </c>
      <c r="I1445" s="157">
        <f>IFERROR(INDEX(NoSettings_v3!$C$2:$AH$4612,MATCH('EPS 3.1.3'!$B1445,NoSettings_v3!$A$2:$A$4612,0),MATCH('EPS 3.1.3'!I$1,NoSettings_v3!$C$1:$AH$1,0)),"")</f>
        <v>0</v>
      </c>
      <c r="J1445" s="157">
        <f>IFERROR(INDEX(NoSettings_v3!$C$2:$AH$4612,MATCH('EPS 3.1.3'!$B1445,NoSettings_v3!$A$2:$A$4612,0),MATCH('EPS 3.1.3'!J$1,NoSettings_v3!$C$1:$AH$1,0)),"")</f>
        <v>0</v>
      </c>
      <c r="K1445" s="157">
        <f>IFERROR(INDEX(NoSettings_v3!$C$2:$AH$4612,MATCH('EPS 3.1.3'!$B1445,NoSettings_v3!$A$2:$A$4612,0),MATCH('EPS 3.1.3'!K$1,NoSettings_v3!$C$1:$AH$1,0)),"")</f>
        <v>0</v>
      </c>
      <c r="L1445" s="157">
        <f>IFERROR(INDEX(NoSettings_v3!$C$2:$AH$4612,MATCH('EPS 3.1.3'!$B1445,NoSettings_v3!$A$2:$A$4612,0),MATCH('EPS 3.1.3'!L$1,NoSettings_v3!$C$1:$AH$1,0)),"")</f>
        <v>0</v>
      </c>
      <c r="M1445" s="157">
        <f>IFERROR(INDEX(NoSettings_v3!$C$2:$AH$4612,MATCH('EPS 3.1.3'!$B1445,NoSettings_v3!$A$2:$A$4612,0),MATCH('EPS 3.1.3'!M$1,NoSettings_v3!$C$1:$AH$1,0)),"")</f>
        <v>0</v>
      </c>
      <c r="N1445" s="157">
        <f>IFERROR(INDEX(NoSettings_v3!$C$2:$AH$4612,MATCH('EPS 3.1.3'!$B1445,NoSettings_v3!$A$2:$A$4612,0),MATCH('EPS 3.1.3'!N$1,NoSettings_v3!$C$1:$AH$1,0)),"")</f>
        <v>0</v>
      </c>
      <c r="O1445" s="157">
        <f>IFERROR(INDEX(NoSettings_v3!$C$2:$AH$4612,MATCH('EPS 3.1.3'!$B1445,NoSettings_v3!$A$2:$A$4612,0),MATCH('EPS 3.1.3'!O$1,NoSettings_v3!$C$1:$AH$1,0)),"")</f>
        <v>0</v>
      </c>
      <c r="P1445" s="157">
        <f>IFERROR(INDEX(NoSettings_v3!$C$2:$AH$4612,MATCH('EPS 3.1.3'!$B1445,NoSettings_v3!$A$2:$A$4612,0),MATCH('EPS 3.1.3'!P$1,NoSettings_v3!$C$1:$AH$1,0)),"")</f>
        <v>0</v>
      </c>
      <c r="Q1445" s="157">
        <f>IFERROR(INDEX(NoSettings_v3!$C$2:$AH$4612,MATCH('EPS 3.1.3'!$B1445,NoSettings_v3!$A$2:$A$4612,0),MATCH('EPS 3.1.3'!Q$1,NoSettings_v3!$C$1:$AH$1,0)),"")</f>
        <v>0</v>
      </c>
      <c r="R1445" s="157">
        <f>IFERROR(INDEX(NoSettings_v3!$C$2:$AH$4612,MATCH('EPS 3.1.3'!$B1445,NoSettings_v3!$A$2:$A$4612,0),MATCH('EPS 3.1.3'!R$1,NoSettings_v3!$C$1:$AH$1,0)),"")</f>
        <v>0</v>
      </c>
      <c r="S1445" s="157">
        <f>IFERROR(INDEX(NoSettings_v3!$C$2:$AH$4612,MATCH('EPS 3.1.3'!$B1445,NoSettings_v3!$A$2:$A$4612,0),MATCH('EPS 3.1.3'!S$1,NoSettings_v3!$C$1:$AH$1,0)),"")</f>
        <v>0</v>
      </c>
      <c r="T1445" s="157">
        <f>IFERROR(INDEX(NoSettings_v3!$C$2:$AH$4612,MATCH('EPS 3.1.3'!$B1445,NoSettings_v3!$A$2:$A$4612,0),MATCH('EPS 3.1.3'!T$1,NoSettings_v3!$C$1:$AH$1,0)),"")</f>
        <v>0</v>
      </c>
      <c r="U1445" s="157">
        <f>IFERROR(INDEX(NoSettings_v3!$C$2:$AH$4612,MATCH('EPS 3.1.3'!$B1445,NoSettings_v3!$A$2:$A$4612,0),MATCH('EPS 3.1.3'!U$1,NoSettings_v3!$C$1:$AH$1,0)),"")</f>
        <v>0</v>
      </c>
      <c r="V1445" s="157">
        <f>IFERROR(INDEX(NoSettings_v3!$C$2:$AH$4612,MATCH('EPS 3.1.3'!$B1445,NoSettings_v3!$A$2:$A$4612,0),MATCH('EPS 3.1.3'!V$1,NoSettings_v3!$C$1:$AH$1,0)),"")</f>
        <v>0</v>
      </c>
      <c r="W1445" s="157">
        <f>IFERROR(INDEX(NoSettings_v3!$C$2:$AH$4612,MATCH('EPS 3.1.3'!$B1445,NoSettings_v3!$A$2:$A$4612,0),MATCH('EPS 3.1.3'!W$1,NoSettings_v3!$C$1:$AH$1,0)),"")</f>
        <v>0</v>
      </c>
      <c r="X1445" s="157">
        <f>IFERROR(INDEX(NoSettings_v3!$C$2:$AH$4612,MATCH('EPS 3.1.3'!$B1445,NoSettings_v3!$A$2:$A$4612,0),MATCH('EPS 3.1.3'!X$1,NoSettings_v3!$C$1:$AH$1,0)),"")</f>
        <v>0</v>
      </c>
      <c r="Y1445" s="157">
        <f>IFERROR(INDEX(NoSettings_v3!$C$2:$AH$4612,MATCH('EPS 3.1.3'!$B1445,NoSettings_v3!$A$2:$A$4612,0),MATCH('EPS 3.1.3'!Y$1,NoSettings_v3!$C$1:$AH$1,0)),"")</f>
        <v>0</v>
      </c>
      <c r="Z1445" s="157">
        <f>IFERROR(INDEX(NoSettings_v3!$C$2:$AH$4612,MATCH('EPS 3.1.3'!$B1445,NoSettings_v3!$A$2:$A$4612,0),MATCH('EPS 3.1.3'!Z$1,NoSettings_v3!$C$1:$AH$1,0)),"")</f>
        <v>0</v>
      </c>
      <c r="AA1445" s="157">
        <f>IFERROR(INDEX(NoSettings_v3!$C$2:$AH$4612,MATCH('EPS 3.1.3'!$B1445,NoSettings_v3!$A$2:$A$4612,0),MATCH('EPS 3.1.3'!AA$1,NoSettings_v3!$C$1:$AH$1,0)),"")</f>
        <v>0</v>
      </c>
      <c r="AB1445" s="157">
        <f>IFERROR(INDEX(NoSettings_v3!$C$2:$AH$4612,MATCH('EPS 3.1.3'!$B1445,NoSettings_v3!$A$2:$A$4612,0),MATCH('EPS 3.1.3'!AB$1,NoSettings_v3!$C$1:$AH$1,0)),"")</f>
        <v>0</v>
      </c>
      <c r="AC1445" s="157">
        <f>IFERROR(INDEX(NoSettings_v3!$C$2:$AH$4612,MATCH('EPS 3.1.3'!$B1445,NoSettings_v3!$A$2:$A$4612,0),MATCH('EPS 3.1.3'!AC$1,NoSettings_v3!$C$1:$AH$1,0)),"")</f>
        <v>0</v>
      </c>
      <c r="AD1445" s="157">
        <f>IFERROR(INDEX(NoSettings_v3!$C$2:$AH$4612,MATCH('EPS 3.1.3'!$B1445,NoSettings_v3!$A$2:$A$4612,0),MATCH('EPS 3.1.3'!AD$1,NoSettings_v3!$C$1:$AH$1,0)),"")</f>
        <v>0</v>
      </c>
      <c r="AE1445" s="157">
        <f>IFERROR(INDEX(NoSettings_v3!$C$2:$AH$4612,MATCH('EPS 3.1.3'!$B1445,NoSettings_v3!$A$2:$A$4612,0),MATCH('EPS 3.1.3'!AE$1,NoSettings_v3!$C$1:$AH$1,0)),"")</f>
        <v>0</v>
      </c>
      <c r="AF1445" s="157">
        <f>IFERROR(INDEX(NoSettings_v3!$C$2:$AH$4612,MATCH('EPS 3.1.3'!$B1445,NoSettings_v3!$A$2:$A$4612,0),MATCH('EPS 3.1.3'!AF$1,NoSettings_v3!$C$1:$AH$1,0)),"")</f>
        <v>0</v>
      </c>
      <c r="AG1445" s="157">
        <f>IFERROR(INDEX(NoSettings_v3!$C$2:$AH$4612,MATCH('EPS 3.1.3'!$B1445,NoSettings_v3!$A$2:$A$4612,0),MATCH('EPS 3.1.3'!AG$1,NoSettings_v3!$C$1:$AH$1,0)),"")</f>
        <v>0</v>
      </c>
      <c r="AH1445" s="157">
        <f>IFERROR(INDEX(NoSettings_v3!$C$2:$AH$4612,MATCH('EPS 3.1.3'!$B1445,NoSettings_v3!$A$2:$A$4612,0),MATCH('EPS 3.1.3'!AH$1,NoSettings_v3!$C$1:$AH$1,0)),"")</f>
        <v>0</v>
      </c>
      <c r="AI1445" s="157">
        <f>IFERROR(INDEX(NoSettings_v3!$C$2:$AH$4612,MATCH('EPS 3.1.3'!$B1445,NoSettings_v3!$A$2:$A$4612,0),MATCH('EPS 3.1.3'!AI$1,NoSettings_v3!$C$1:$AH$1,0)),"")</f>
        <v>0</v>
      </c>
    </row>
    <row r="1446" spans="2:43" x14ac:dyDescent="0.35">
      <c r="B1446" s="161" t="s">
        <v>1633</v>
      </c>
      <c r="C1446" s="127" t="s">
        <v>964</v>
      </c>
      <c r="D1446" s="157">
        <f>IFERROR(INDEX(NoSettings_v3!$C$2:$AH$4612,MATCH('EPS 3.1.3'!$B1446,NoSettings_v3!$A$2:$A$4612,0),MATCH('EPS 3.1.3'!D$1,NoSettings_v3!$C$1:$AH$1,0)),"")</f>
        <v>0</v>
      </c>
      <c r="E1446" s="157">
        <f>IFERROR(INDEX(NoSettings_v3!$C$2:$AH$4612,MATCH('EPS 3.1.3'!$B1446,NoSettings_v3!$A$2:$A$4612,0),MATCH('EPS 3.1.3'!E$1,NoSettings_v3!$C$1:$AH$1,0)),"")</f>
        <v>0</v>
      </c>
      <c r="F1446" s="157">
        <f>IFERROR(INDEX(NoSettings_v3!$C$2:$AH$4612,MATCH('EPS 3.1.3'!$B1446,NoSettings_v3!$A$2:$A$4612,0),MATCH('EPS 3.1.3'!F$1,NoSettings_v3!$C$1:$AH$1,0)),"")</f>
        <v>0</v>
      </c>
      <c r="G1446" s="157">
        <f>IFERROR(INDEX(NoSettings_v3!$C$2:$AH$4612,MATCH('EPS 3.1.3'!$B1446,NoSettings_v3!$A$2:$A$4612,0),MATCH('EPS 3.1.3'!G$1,NoSettings_v3!$C$1:$AH$1,0)),"")</f>
        <v>0</v>
      </c>
      <c r="H1446" s="157">
        <f>IFERROR(INDEX(NoSettings_v3!$C$2:$AH$4612,MATCH('EPS 3.1.3'!$B1446,NoSettings_v3!$A$2:$A$4612,0),MATCH('EPS 3.1.3'!H$1,NoSettings_v3!$C$1:$AH$1,0)),"")</f>
        <v>0</v>
      </c>
      <c r="I1446" s="157">
        <f>IFERROR(INDEX(NoSettings_v3!$C$2:$AH$4612,MATCH('EPS 3.1.3'!$B1446,NoSettings_v3!$A$2:$A$4612,0),MATCH('EPS 3.1.3'!I$1,NoSettings_v3!$C$1:$AH$1,0)),"")</f>
        <v>0</v>
      </c>
      <c r="J1446" s="157">
        <f>IFERROR(INDEX(NoSettings_v3!$C$2:$AH$4612,MATCH('EPS 3.1.3'!$B1446,NoSettings_v3!$A$2:$A$4612,0),MATCH('EPS 3.1.3'!J$1,NoSettings_v3!$C$1:$AH$1,0)),"")</f>
        <v>0</v>
      </c>
      <c r="K1446" s="157">
        <f>IFERROR(INDEX(NoSettings_v3!$C$2:$AH$4612,MATCH('EPS 3.1.3'!$B1446,NoSettings_v3!$A$2:$A$4612,0),MATCH('EPS 3.1.3'!K$1,NoSettings_v3!$C$1:$AH$1,0)),"")</f>
        <v>0</v>
      </c>
      <c r="L1446" s="157">
        <f>IFERROR(INDEX(NoSettings_v3!$C$2:$AH$4612,MATCH('EPS 3.1.3'!$B1446,NoSettings_v3!$A$2:$A$4612,0),MATCH('EPS 3.1.3'!L$1,NoSettings_v3!$C$1:$AH$1,0)),"")</f>
        <v>0</v>
      </c>
      <c r="M1446" s="157">
        <f>IFERROR(INDEX(NoSettings_v3!$C$2:$AH$4612,MATCH('EPS 3.1.3'!$B1446,NoSettings_v3!$A$2:$A$4612,0),MATCH('EPS 3.1.3'!M$1,NoSettings_v3!$C$1:$AH$1,0)),"")</f>
        <v>0</v>
      </c>
      <c r="N1446" s="157">
        <f>IFERROR(INDEX(NoSettings_v3!$C$2:$AH$4612,MATCH('EPS 3.1.3'!$B1446,NoSettings_v3!$A$2:$A$4612,0),MATCH('EPS 3.1.3'!N$1,NoSettings_v3!$C$1:$AH$1,0)),"")</f>
        <v>0</v>
      </c>
      <c r="O1446" s="157">
        <f>IFERROR(INDEX(NoSettings_v3!$C$2:$AH$4612,MATCH('EPS 3.1.3'!$B1446,NoSettings_v3!$A$2:$A$4612,0),MATCH('EPS 3.1.3'!O$1,NoSettings_v3!$C$1:$AH$1,0)),"")</f>
        <v>0</v>
      </c>
      <c r="P1446" s="157">
        <f>IFERROR(INDEX(NoSettings_v3!$C$2:$AH$4612,MATCH('EPS 3.1.3'!$B1446,NoSettings_v3!$A$2:$A$4612,0),MATCH('EPS 3.1.3'!P$1,NoSettings_v3!$C$1:$AH$1,0)),"")</f>
        <v>0</v>
      </c>
      <c r="Q1446" s="157">
        <f>IFERROR(INDEX(NoSettings_v3!$C$2:$AH$4612,MATCH('EPS 3.1.3'!$B1446,NoSettings_v3!$A$2:$A$4612,0),MATCH('EPS 3.1.3'!Q$1,NoSettings_v3!$C$1:$AH$1,0)),"")</f>
        <v>0</v>
      </c>
      <c r="R1446" s="157">
        <f>IFERROR(INDEX(NoSettings_v3!$C$2:$AH$4612,MATCH('EPS 3.1.3'!$B1446,NoSettings_v3!$A$2:$A$4612,0),MATCH('EPS 3.1.3'!R$1,NoSettings_v3!$C$1:$AH$1,0)),"")</f>
        <v>0</v>
      </c>
      <c r="S1446" s="157">
        <f>IFERROR(INDEX(NoSettings_v3!$C$2:$AH$4612,MATCH('EPS 3.1.3'!$B1446,NoSettings_v3!$A$2:$A$4612,0),MATCH('EPS 3.1.3'!S$1,NoSettings_v3!$C$1:$AH$1,0)),"")</f>
        <v>0</v>
      </c>
      <c r="T1446" s="157">
        <f>IFERROR(INDEX(NoSettings_v3!$C$2:$AH$4612,MATCH('EPS 3.1.3'!$B1446,NoSettings_v3!$A$2:$A$4612,0),MATCH('EPS 3.1.3'!T$1,NoSettings_v3!$C$1:$AH$1,0)),"")</f>
        <v>0</v>
      </c>
      <c r="U1446" s="157">
        <f>IFERROR(INDEX(NoSettings_v3!$C$2:$AH$4612,MATCH('EPS 3.1.3'!$B1446,NoSettings_v3!$A$2:$A$4612,0),MATCH('EPS 3.1.3'!U$1,NoSettings_v3!$C$1:$AH$1,0)),"")</f>
        <v>0</v>
      </c>
      <c r="V1446" s="157">
        <f>IFERROR(INDEX(NoSettings_v3!$C$2:$AH$4612,MATCH('EPS 3.1.3'!$B1446,NoSettings_v3!$A$2:$A$4612,0),MATCH('EPS 3.1.3'!V$1,NoSettings_v3!$C$1:$AH$1,0)),"")</f>
        <v>0</v>
      </c>
      <c r="W1446" s="157">
        <f>IFERROR(INDEX(NoSettings_v3!$C$2:$AH$4612,MATCH('EPS 3.1.3'!$B1446,NoSettings_v3!$A$2:$A$4612,0),MATCH('EPS 3.1.3'!W$1,NoSettings_v3!$C$1:$AH$1,0)),"")</f>
        <v>0</v>
      </c>
      <c r="X1446" s="157">
        <f>IFERROR(INDEX(NoSettings_v3!$C$2:$AH$4612,MATCH('EPS 3.1.3'!$B1446,NoSettings_v3!$A$2:$A$4612,0),MATCH('EPS 3.1.3'!X$1,NoSettings_v3!$C$1:$AH$1,0)),"")</f>
        <v>0</v>
      </c>
      <c r="Y1446" s="157">
        <f>IFERROR(INDEX(NoSettings_v3!$C$2:$AH$4612,MATCH('EPS 3.1.3'!$B1446,NoSettings_v3!$A$2:$A$4612,0),MATCH('EPS 3.1.3'!Y$1,NoSettings_v3!$C$1:$AH$1,0)),"")</f>
        <v>0</v>
      </c>
      <c r="Z1446" s="157">
        <f>IFERROR(INDEX(NoSettings_v3!$C$2:$AH$4612,MATCH('EPS 3.1.3'!$B1446,NoSettings_v3!$A$2:$A$4612,0),MATCH('EPS 3.1.3'!Z$1,NoSettings_v3!$C$1:$AH$1,0)),"")</f>
        <v>0</v>
      </c>
      <c r="AA1446" s="157">
        <f>IFERROR(INDEX(NoSettings_v3!$C$2:$AH$4612,MATCH('EPS 3.1.3'!$B1446,NoSettings_v3!$A$2:$A$4612,0),MATCH('EPS 3.1.3'!AA$1,NoSettings_v3!$C$1:$AH$1,0)),"")</f>
        <v>0</v>
      </c>
      <c r="AB1446" s="157">
        <f>IFERROR(INDEX(NoSettings_v3!$C$2:$AH$4612,MATCH('EPS 3.1.3'!$B1446,NoSettings_v3!$A$2:$A$4612,0),MATCH('EPS 3.1.3'!AB$1,NoSettings_v3!$C$1:$AH$1,0)),"")</f>
        <v>0</v>
      </c>
      <c r="AC1446" s="157">
        <f>IFERROR(INDEX(NoSettings_v3!$C$2:$AH$4612,MATCH('EPS 3.1.3'!$B1446,NoSettings_v3!$A$2:$A$4612,0),MATCH('EPS 3.1.3'!AC$1,NoSettings_v3!$C$1:$AH$1,0)),"")</f>
        <v>0</v>
      </c>
      <c r="AD1446" s="157">
        <f>IFERROR(INDEX(NoSettings_v3!$C$2:$AH$4612,MATCH('EPS 3.1.3'!$B1446,NoSettings_v3!$A$2:$A$4612,0),MATCH('EPS 3.1.3'!AD$1,NoSettings_v3!$C$1:$AH$1,0)),"")</f>
        <v>0</v>
      </c>
      <c r="AE1446" s="157">
        <f>IFERROR(INDEX(NoSettings_v3!$C$2:$AH$4612,MATCH('EPS 3.1.3'!$B1446,NoSettings_v3!$A$2:$A$4612,0),MATCH('EPS 3.1.3'!AE$1,NoSettings_v3!$C$1:$AH$1,0)),"")</f>
        <v>0</v>
      </c>
      <c r="AF1446" s="157">
        <f>IFERROR(INDEX(NoSettings_v3!$C$2:$AH$4612,MATCH('EPS 3.1.3'!$B1446,NoSettings_v3!$A$2:$A$4612,0),MATCH('EPS 3.1.3'!AF$1,NoSettings_v3!$C$1:$AH$1,0)),"")</f>
        <v>0</v>
      </c>
      <c r="AG1446" s="157">
        <f>IFERROR(INDEX(NoSettings_v3!$C$2:$AH$4612,MATCH('EPS 3.1.3'!$B1446,NoSettings_v3!$A$2:$A$4612,0),MATCH('EPS 3.1.3'!AG$1,NoSettings_v3!$C$1:$AH$1,0)),"")</f>
        <v>0</v>
      </c>
      <c r="AH1446" s="157">
        <f>IFERROR(INDEX(NoSettings_v3!$C$2:$AH$4612,MATCH('EPS 3.1.3'!$B1446,NoSettings_v3!$A$2:$A$4612,0),MATCH('EPS 3.1.3'!AH$1,NoSettings_v3!$C$1:$AH$1,0)),"")</f>
        <v>0</v>
      </c>
      <c r="AI1446" s="157">
        <f>IFERROR(INDEX(NoSettings_v3!$C$2:$AH$4612,MATCH('EPS 3.1.3'!$B1446,NoSettings_v3!$A$2:$A$4612,0),MATCH('EPS 3.1.3'!AI$1,NoSettings_v3!$C$1:$AH$1,0)),"")</f>
        <v>0</v>
      </c>
    </row>
    <row r="1447" spans="2:43" x14ac:dyDescent="0.35">
      <c r="B1447" s="161" t="s">
        <v>1634</v>
      </c>
      <c r="C1447" s="127" t="s">
        <v>964</v>
      </c>
      <c r="D1447" s="157">
        <f>IFERROR(INDEX(NoSettings_v3!$C$2:$AH$4612,MATCH('EPS 3.1.3'!$B1447,NoSettings_v3!$A$2:$A$4612,0),MATCH('EPS 3.1.3'!D$1,NoSettings_v3!$C$1:$AH$1,0)),"")</f>
        <v>0</v>
      </c>
      <c r="E1447" s="157">
        <f>IFERROR(INDEX(NoSettings_v3!$C$2:$AH$4612,MATCH('EPS 3.1.3'!$B1447,NoSettings_v3!$A$2:$A$4612,0),MATCH('EPS 3.1.3'!E$1,NoSettings_v3!$C$1:$AH$1,0)),"")</f>
        <v>0</v>
      </c>
      <c r="F1447" s="157">
        <f>IFERROR(INDEX(NoSettings_v3!$C$2:$AH$4612,MATCH('EPS 3.1.3'!$B1447,NoSettings_v3!$A$2:$A$4612,0),MATCH('EPS 3.1.3'!F$1,NoSettings_v3!$C$1:$AH$1,0)),"")</f>
        <v>0</v>
      </c>
      <c r="G1447" s="157">
        <f>IFERROR(INDEX(NoSettings_v3!$C$2:$AH$4612,MATCH('EPS 3.1.3'!$B1447,NoSettings_v3!$A$2:$A$4612,0),MATCH('EPS 3.1.3'!G$1,NoSettings_v3!$C$1:$AH$1,0)),"")</f>
        <v>0</v>
      </c>
      <c r="H1447" s="157">
        <f>IFERROR(INDEX(NoSettings_v3!$C$2:$AH$4612,MATCH('EPS 3.1.3'!$B1447,NoSettings_v3!$A$2:$A$4612,0),MATCH('EPS 3.1.3'!H$1,NoSettings_v3!$C$1:$AH$1,0)),"")</f>
        <v>0</v>
      </c>
      <c r="I1447" s="157">
        <f>IFERROR(INDEX(NoSettings_v3!$C$2:$AH$4612,MATCH('EPS 3.1.3'!$B1447,NoSettings_v3!$A$2:$A$4612,0),MATCH('EPS 3.1.3'!I$1,NoSettings_v3!$C$1:$AH$1,0)),"")</f>
        <v>0</v>
      </c>
      <c r="J1447" s="157">
        <f>IFERROR(INDEX(NoSettings_v3!$C$2:$AH$4612,MATCH('EPS 3.1.3'!$B1447,NoSettings_v3!$A$2:$A$4612,0),MATCH('EPS 3.1.3'!J$1,NoSettings_v3!$C$1:$AH$1,0)),"")</f>
        <v>0</v>
      </c>
      <c r="K1447" s="157">
        <f>IFERROR(INDEX(NoSettings_v3!$C$2:$AH$4612,MATCH('EPS 3.1.3'!$B1447,NoSettings_v3!$A$2:$A$4612,0),MATCH('EPS 3.1.3'!K$1,NoSettings_v3!$C$1:$AH$1,0)),"")</f>
        <v>0</v>
      </c>
      <c r="L1447" s="157">
        <f>IFERROR(INDEX(NoSettings_v3!$C$2:$AH$4612,MATCH('EPS 3.1.3'!$B1447,NoSettings_v3!$A$2:$A$4612,0),MATCH('EPS 3.1.3'!L$1,NoSettings_v3!$C$1:$AH$1,0)),"")</f>
        <v>0</v>
      </c>
      <c r="M1447" s="157">
        <f>IFERROR(INDEX(NoSettings_v3!$C$2:$AH$4612,MATCH('EPS 3.1.3'!$B1447,NoSettings_v3!$A$2:$A$4612,0),MATCH('EPS 3.1.3'!M$1,NoSettings_v3!$C$1:$AH$1,0)),"")</f>
        <v>0</v>
      </c>
      <c r="N1447" s="157">
        <f>IFERROR(INDEX(NoSettings_v3!$C$2:$AH$4612,MATCH('EPS 3.1.3'!$B1447,NoSettings_v3!$A$2:$A$4612,0),MATCH('EPS 3.1.3'!N$1,NoSettings_v3!$C$1:$AH$1,0)),"")</f>
        <v>0</v>
      </c>
      <c r="O1447" s="157">
        <f>IFERROR(INDEX(NoSettings_v3!$C$2:$AH$4612,MATCH('EPS 3.1.3'!$B1447,NoSettings_v3!$A$2:$A$4612,0),MATCH('EPS 3.1.3'!O$1,NoSettings_v3!$C$1:$AH$1,0)),"")</f>
        <v>0</v>
      </c>
      <c r="P1447" s="157">
        <f>IFERROR(INDEX(NoSettings_v3!$C$2:$AH$4612,MATCH('EPS 3.1.3'!$B1447,NoSettings_v3!$A$2:$A$4612,0),MATCH('EPS 3.1.3'!P$1,NoSettings_v3!$C$1:$AH$1,0)),"")</f>
        <v>0</v>
      </c>
      <c r="Q1447" s="157">
        <f>IFERROR(INDEX(NoSettings_v3!$C$2:$AH$4612,MATCH('EPS 3.1.3'!$B1447,NoSettings_v3!$A$2:$A$4612,0),MATCH('EPS 3.1.3'!Q$1,NoSettings_v3!$C$1:$AH$1,0)),"")</f>
        <v>0</v>
      </c>
      <c r="R1447" s="157">
        <f>IFERROR(INDEX(NoSettings_v3!$C$2:$AH$4612,MATCH('EPS 3.1.3'!$B1447,NoSettings_v3!$A$2:$A$4612,0),MATCH('EPS 3.1.3'!R$1,NoSettings_v3!$C$1:$AH$1,0)),"")</f>
        <v>0</v>
      </c>
      <c r="S1447" s="157">
        <f>IFERROR(INDEX(NoSettings_v3!$C$2:$AH$4612,MATCH('EPS 3.1.3'!$B1447,NoSettings_v3!$A$2:$A$4612,0),MATCH('EPS 3.1.3'!S$1,NoSettings_v3!$C$1:$AH$1,0)),"")</f>
        <v>0</v>
      </c>
      <c r="T1447" s="157">
        <f>IFERROR(INDEX(NoSettings_v3!$C$2:$AH$4612,MATCH('EPS 3.1.3'!$B1447,NoSettings_v3!$A$2:$A$4612,0),MATCH('EPS 3.1.3'!T$1,NoSettings_v3!$C$1:$AH$1,0)),"")</f>
        <v>0</v>
      </c>
      <c r="U1447" s="157">
        <f>IFERROR(INDEX(NoSettings_v3!$C$2:$AH$4612,MATCH('EPS 3.1.3'!$B1447,NoSettings_v3!$A$2:$A$4612,0),MATCH('EPS 3.1.3'!U$1,NoSettings_v3!$C$1:$AH$1,0)),"")</f>
        <v>0</v>
      </c>
      <c r="V1447" s="157">
        <f>IFERROR(INDEX(NoSettings_v3!$C$2:$AH$4612,MATCH('EPS 3.1.3'!$B1447,NoSettings_v3!$A$2:$A$4612,0),MATCH('EPS 3.1.3'!V$1,NoSettings_v3!$C$1:$AH$1,0)),"")</f>
        <v>0</v>
      </c>
      <c r="W1447" s="157">
        <f>IFERROR(INDEX(NoSettings_v3!$C$2:$AH$4612,MATCH('EPS 3.1.3'!$B1447,NoSettings_v3!$A$2:$A$4612,0),MATCH('EPS 3.1.3'!W$1,NoSettings_v3!$C$1:$AH$1,0)),"")</f>
        <v>0</v>
      </c>
      <c r="X1447" s="157">
        <f>IFERROR(INDEX(NoSettings_v3!$C$2:$AH$4612,MATCH('EPS 3.1.3'!$B1447,NoSettings_v3!$A$2:$A$4612,0),MATCH('EPS 3.1.3'!X$1,NoSettings_v3!$C$1:$AH$1,0)),"")</f>
        <v>0</v>
      </c>
      <c r="Y1447" s="157">
        <f>IFERROR(INDEX(NoSettings_v3!$C$2:$AH$4612,MATCH('EPS 3.1.3'!$B1447,NoSettings_v3!$A$2:$A$4612,0),MATCH('EPS 3.1.3'!Y$1,NoSettings_v3!$C$1:$AH$1,0)),"")</f>
        <v>0</v>
      </c>
      <c r="Z1447" s="157">
        <f>IFERROR(INDEX(NoSettings_v3!$C$2:$AH$4612,MATCH('EPS 3.1.3'!$B1447,NoSettings_v3!$A$2:$A$4612,0),MATCH('EPS 3.1.3'!Z$1,NoSettings_v3!$C$1:$AH$1,0)),"")</f>
        <v>0</v>
      </c>
      <c r="AA1447" s="157">
        <f>IFERROR(INDEX(NoSettings_v3!$C$2:$AH$4612,MATCH('EPS 3.1.3'!$B1447,NoSettings_v3!$A$2:$A$4612,0),MATCH('EPS 3.1.3'!AA$1,NoSettings_v3!$C$1:$AH$1,0)),"")</f>
        <v>0</v>
      </c>
      <c r="AB1447" s="157">
        <f>IFERROR(INDEX(NoSettings_v3!$C$2:$AH$4612,MATCH('EPS 3.1.3'!$B1447,NoSettings_v3!$A$2:$A$4612,0),MATCH('EPS 3.1.3'!AB$1,NoSettings_v3!$C$1:$AH$1,0)),"")</f>
        <v>0</v>
      </c>
      <c r="AC1447" s="157">
        <f>IFERROR(INDEX(NoSettings_v3!$C$2:$AH$4612,MATCH('EPS 3.1.3'!$B1447,NoSettings_v3!$A$2:$A$4612,0),MATCH('EPS 3.1.3'!AC$1,NoSettings_v3!$C$1:$AH$1,0)),"")</f>
        <v>0</v>
      </c>
      <c r="AD1447" s="157">
        <f>IFERROR(INDEX(NoSettings_v3!$C$2:$AH$4612,MATCH('EPS 3.1.3'!$B1447,NoSettings_v3!$A$2:$A$4612,0),MATCH('EPS 3.1.3'!AD$1,NoSettings_v3!$C$1:$AH$1,0)),"")</f>
        <v>0</v>
      </c>
      <c r="AE1447" s="157">
        <f>IFERROR(INDEX(NoSettings_v3!$C$2:$AH$4612,MATCH('EPS 3.1.3'!$B1447,NoSettings_v3!$A$2:$A$4612,0),MATCH('EPS 3.1.3'!AE$1,NoSettings_v3!$C$1:$AH$1,0)),"")</f>
        <v>0</v>
      </c>
      <c r="AF1447" s="157">
        <f>IFERROR(INDEX(NoSettings_v3!$C$2:$AH$4612,MATCH('EPS 3.1.3'!$B1447,NoSettings_v3!$A$2:$A$4612,0),MATCH('EPS 3.1.3'!AF$1,NoSettings_v3!$C$1:$AH$1,0)),"")</f>
        <v>0</v>
      </c>
      <c r="AG1447" s="157">
        <f>IFERROR(INDEX(NoSettings_v3!$C$2:$AH$4612,MATCH('EPS 3.1.3'!$B1447,NoSettings_v3!$A$2:$A$4612,0),MATCH('EPS 3.1.3'!AG$1,NoSettings_v3!$C$1:$AH$1,0)),"")</f>
        <v>0</v>
      </c>
      <c r="AH1447" s="157">
        <f>IFERROR(INDEX(NoSettings_v3!$C$2:$AH$4612,MATCH('EPS 3.1.3'!$B1447,NoSettings_v3!$A$2:$A$4612,0),MATCH('EPS 3.1.3'!AH$1,NoSettings_v3!$C$1:$AH$1,0)),"")</f>
        <v>0</v>
      </c>
      <c r="AI1447" s="157">
        <f>IFERROR(INDEX(NoSettings_v3!$C$2:$AH$4612,MATCH('EPS 3.1.3'!$B1447,NoSettings_v3!$A$2:$A$4612,0),MATCH('EPS 3.1.3'!AI$1,NoSettings_v3!$C$1:$AH$1,0)),"")</f>
        <v>0</v>
      </c>
    </row>
    <row r="1448" spans="2:43" x14ac:dyDescent="0.35">
      <c r="B1448" s="161" t="s">
        <v>1635</v>
      </c>
      <c r="C1448" s="127" t="s">
        <v>964</v>
      </c>
      <c r="D1448" s="157">
        <f>IFERROR(INDEX(NoSettings_v3!$C$2:$AH$4612,MATCH('EPS 3.1.3'!$B1448,NoSettings_v3!$A$2:$A$4612,0),MATCH('EPS 3.1.3'!D$1,NoSettings_v3!$C$1:$AH$1,0)),"")</f>
        <v>0</v>
      </c>
      <c r="E1448" s="157">
        <f>IFERROR(INDEX(NoSettings_v3!$C$2:$AH$4612,MATCH('EPS 3.1.3'!$B1448,NoSettings_v3!$A$2:$A$4612,0),MATCH('EPS 3.1.3'!E$1,NoSettings_v3!$C$1:$AH$1,0)),"")</f>
        <v>0</v>
      </c>
      <c r="F1448" s="157">
        <f>IFERROR(INDEX(NoSettings_v3!$C$2:$AH$4612,MATCH('EPS 3.1.3'!$B1448,NoSettings_v3!$A$2:$A$4612,0),MATCH('EPS 3.1.3'!F$1,NoSettings_v3!$C$1:$AH$1,0)),"")</f>
        <v>0</v>
      </c>
      <c r="G1448" s="157">
        <f>IFERROR(INDEX(NoSettings_v3!$C$2:$AH$4612,MATCH('EPS 3.1.3'!$B1448,NoSettings_v3!$A$2:$A$4612,0),MATCH('EPS 3.1.3'!G$1,NoSettings_v3!$C$1:$AH$1,0)),"")</f>
        <v>0</v>
      </c>
      <c r="H1448" s="157">
        <f>IFERROR(INDEX(NoSettings_v3!$C$2:$AH$4612,MATCH('EPS 3.1.3'!$B1448,NoSettings_v3!$A$2:$A$4612,0),MATCH('EPS 3.1.3'!H$1,NoSettings_v3!$C$1:$AH$1,0)),"")</f>
        <v>0</v>
      </c>
      <c r="I1448" s="157">
        <f>IFERROR(INDEX(NoSettings_v3!$C$2:$AH$4612,MATCH('EPS 3.1.3'!$B1448,NoSettings_v3!$A$2:$A$4612,0),MATCH('EPS 3.1.3'!I$1,NoSettings_v3!$C$1:$AH$1,0)),"")</f>
        <v>0</v>
      </c>
      <c r="J1448" s="157">
        <f>IFERROR(INDEX(NoSettings_v3!$C$2:$AH$4612,MATCH('EPS 3.1.3'!$B1448,NoSettings_v3!$A$2:$A$4612,0),MATCH('EPS 3.1.3'!J$1,NoSettings_v3!$C$1:$AH$1,0)),"")</f>
        <v>0</v>
      </c>
      <c r="K1448" s="157">
        <f>IFERROR(INDEX(NoSettings_v3!$C$2:$AH$4612,MATCH('EPS 3.1.3'!$B1448,NoSettings_v3!$A$2:$A$4612,0),MATCH('EPS 3.1.3'!K$1,NoSettings_v3!$C$1:$AH$1,0)),"")</f>
        <v>0</v>
      </c>
      <c r="L1448" s="157">
        <f>IFERROR(INDEX(NoSettings_v3!$C$2:$AH$4612,MATCH('EPS 3.1.3'!$B1448,NoSettings_v3!$A$2:$A$4612,0),MATCH('EPS 3.1.3'!L$1,NoSettings_v3!$C$1:$AH$1,0)),"")</f>
        <v>0</v>
      </c>
      <c r="M1448" s="157">
        <f>IFERROR(INDEX(NoSettings_v3!$C$2:$AH$4612,MATCH('EPS 3.1.3'!$B1448,NoSettings_v3!$A$2:$A$4612,0),MATCH('EPS 3.1.3'!M$1,NoSettings_v3!$C$1:$AH$1,0)),"")</f>
        <v>0</v>
      </c>
      <c r="N1448" s="157">
        <f>IFERROR(INDEX(NoSettings_v3!$C$2:$AH$4612,MATCH('EPS 3.1.3'!$B1448,NoSettings_v3!$A$2:$A$4612,0),MATCH('EPS 3.1.3'!N$1,NoSettings_v3!$C$1:$AH$1,0)),"")</f>
        <v>0</v>
      </c>
      <c r="O1448" s="157">
        <f>IFERROR(INDEX(NoSettings_v3!$C$2:$AH$4612,MATCH('EPS 3.1.3'!$B1448,NoSettings_v3!$A$2:$A$4612,0),MATCH('EPS 3.1.3'!O$1,NoSettings_v3!$C$1:$AH$1,0)),"")</f>
        <v>0</v>
      </c>
      <c r="P1448" s="157">
        <f>IFERROR(INDEX(NoSettings_v3!$C$2:$AH$4612,MATCH('EPS 3.1.3'!$B1448,NoSettings_v3!$A$2:$A$4612,0),MATCH('EPS 3.1.3'!P$1,NoSettings_v3!$C$1:$AH$1,0)),"")</f>
        <v>0</v>
      </c>
      <c r="Q1448" s="157">
        <f>IFERROR(INDEX(NoSettings_v3!$C$2:$AH$4612,MATCH('EPS 3.1.3'!$B1448,NoSettings_v3!$A$2:$A$4612,0),MATCH('EPS 3.1.3'!Q$1,NoSettings_v3!$C$1:$AH$1,0)),"")</f>
        <v>0</v>
      </c>
      <c r="R1448" s="157">
        <f>IFERROR(INDEX(NoSettings_v3!$C$2:$AH$4612,MATCH('EPS 3.1.3'!$B1448,NoSettings_v3!$A$2:$A$4612,0),MATCH('EPS 3.1.3'!R$1,NoSettings_v3!$C$1:$AH$1,0)),"")</f>
        <v>0</v>
      </c>
      <c r="S1448" s="157">
        <f>IFERROR(INDEX(NoSettings_v3!$C$2:$AH$4612,MATCH('EPS 3.1.3'!$B1448,NoSettings_v3!$A$2:$A$4612,0),MATCH('EPS 3.1.3'!S$1,NoSettings_v3!$C$1:$AH$1,0)),"")</f>
        <v>0</v>
      </c>
      <c r="T1448" s="157">
        <f>IFERROR(INDEX(NoSettings_v3!$C$2:$AH$4612,MATCH('EPS 3.1.3'!$B1448,NoSettings_v3!$A$2:$A$4612,0),MATCH('EPS 3.1.3'!T$1,NoSettings_v3!$C$1:$AH$1,0)),"")</f>
        <v>0</v>
      </c>
      <c r="U1448" s="157">
        <f>IFERROR(INDEX(NoSettings_v3!$C$2:$AH$4612,MATCH('EPS 3.1.3'!$B1448,NoSettings_v3!$A$2:$A$4612,0),MATCH('EPS 3.1.3'!U$1,NoSettings_v3!$C$1:$AH$1,0)),"")</f>
        <v>0</v>
      </c>
      <c r="V1448" s="157">
        <f>IFERROR(INDEX(NoSettings_v3!$C$2:$AH$4612,MATCH('EPS 3.1.3'!$B1448,NoSettings_v3!$A$2:$A$4612,0),MATCH('EPS 3.1.3'!V$1,NoSettings_v3!$C$1:$AH$1,0)),"")</f>
        <v>0</v>
      </c>
      <c r="W1448" s="157">
        <f>IFERROR(INDEX(NoSettings_v3!$C$2:$AH$4612,MATCH('EPS 3.1.3'!$B1448,NoSettings_v3!$A$2:$A$4612,0),MATCH('EPS 3.1.3'!W$1,NoSettings_v3!$C$1:$AH$1,0)),"")</f>
        <v>0</v>
      </c>
      <c r="X1448" s="157">
        <f>IFERROR(INDEX(NoSettings_v3!$C$2:$AH$4612,MATCH('EPS 3.1.3'!$B1448,NoSettings_v3!$A$2:$A$4612,0),MATCH('EPS 3.1.3'!X$1,NoSettings_v3!$C$1:$AH$1,0)),"")</f>
        <v>0</v>
      </c>
      <c r="Y1448" s="157">
        <f>IFERROR(INDEX(NoSettings_v3!$C$2:$AH$4612,MATCH('EPS 3.1.3'!$B1448,NoSettings_v3!$A$2:$A$4612,0),MATCH('EPS 3.1.3'!Y$1,NoSettings_v3!$C$1:$AH$1,0)),"")</f>
        <v>0</v>
      </c>
      <c r="Z1448" s="157">
        <f>IFERROR(INDEX(NoSettings_v3!$C$2:$AH$4612,MATCH('EPS 3.1.3'!$B1448,NoSettings_v3!$A$2:$A$4612,0),MATCH('EPS 3.1.3'!Z$1,NoSettings_v3!$C$1:$AH$1,0)),"")</f>
        <v>0</v>
      </c>
      <c r="AA1448" s="157">
        <f>IFERROR(INDEX(NoSettings_v3!$C$2:$AH$4612,MATCH('EPS 3.1.3'!$B1448,NoSettings_v3!$A$2:$A$4612,0),MATCH('EPS 3.1.3'!AA$1,NoSettings_v3!$C$1:$AH$1,0)),"")</f>
        <v>0</v>
      </c>
      <c r="AB1448" s="157">
        <f>IFERROR(INDEX(NoSettings_v3!$C$2:$AH$4612,MATCH('EPS 3.1.3'!$B1448,NoSettings_v3!$A$2:$A$4612,0),MATCH('EPS 3.1.3'!AB$1,NoSettings_v3!$C$1:$AH$1,0)),"")</f>
        <v>0</v>
      </c>
      <c r="AC1448" s="157">
        <f>IFERROR(INDEX(NoSettings_v3!$C$2:$AH$4612,MATCH('EPS 3.1.3'!$B1448,NoSettings_v3!$A$2:$A$4612,0),MATCH('EPS 3.1.3'!AC$1,NoSettings_v3!$C$1:$AH$1,0)),"")</f>
        <v>0</v>
      </c>
      <c r="AD1448" s="157">
        <f>IFERROR(INDEX(NoSettings_v3!$C$2:$AH$4612,MATCH('EPS 3.1.3'!$B1448,NoSettings_v3!$A$2:$A$4612,0),MATCH('EPS 3.1.3'!AD$1,NoSettings_v3!$C$1:$AH$1,0)),"")</f>
        <v>0</v>
      </c>
      <c r="AE1448" s="157">
        <f>IFERROR(INDEX(NoSettings_v3!$C$2:$AH$4612,MATCH('EPS 3.1.3'!$B1448,NoSettings_v3!$A$2:$A$4612,0),MATCH('EPS 3.1.3'!AE$1,NoSettings_v3!$C$1:$AH$1,0)),"")</f>
        <v>0</v>
      </c>
      <c r="AF1448" s="157">
        <f>IFERROR(INDEX(NoSettings_v3!$C$2:$AH$4612,MATCH('EPS 3.1.3'!$B1448,NoSettings_v3!$A$2:$A$4612,0),MATCH('EPS 3.1.3'!AF$1,NoSettings_v3!$C$1:$AH$1,0)),"")</f>
        <v>0</v>
      </c>
      <c r="AG1448" s="157">
        <f>IFERROR(INDEX(NoSettings_v3!$C$2:$AH$4612,MATCH('EPS 3.1.3'!$B1448,NoSettings_v3!$A$2:$A$4612,0),MATCH('EPS 3.1.3'!AG$1,NoSettings_v3!$C$1:$AH$1,0)),"")</f>
        <v>0</v>
      </c>
      <c r="AH1448" s="157">
        <f>IFERROR(INDEX(NoSettings_v3!$C$2:$AH$4612,MATCH('EPS 3.1.3'!$B1448,NoSettings_v3!$A$2:$A$4612,0),MATCH('EPS 3.1.3'!AH$1,NoSettings_v3!$C$1:$AH$1,0)),"")</f>
        <v>0</v>
      </c>
      <c r="AI1448" s="157">
        <f>IFERROR(INDEX(NoSettings_v3!$C$2:$AH$4612,MATCH('EPS 3.1.3'!$B1448,NoSettings_v3!$A$2:$A$4612,0),MATCH('EPS 3.1.3'!AI$1,NoSettings_v3!$C$1:$AH$1,0)),"")</f>
        <v>0</v>
      </c>
    </row>
    <row r="1449" spans="2:43" x14ac:dyDescent="0.35">
      <c r="B1449" s="161" t="s">
        <v>1636</v>
      </c>
      <c r="C1449" s="127" t="s">
        <v>964</v>
      </c>
      <c r="D1449" s="157">
        <f>IFERROR(INDEX(NoSettings_v3!$C$2:$AH$4612,MATCH('EPS 3.1.3'!$B1449,NoSettings_v3!$A$2:$A$4612,0),MATCH('EPS 3.1.3'!D$1,NoSettings_v3!$C$1:$AH$1,0)),"")</f>
        <v>0</v>
      </c>
      <c r="E1449" s="157">
        <f>IFERROR(INDEX(NoSettings_v3!$C$2:$AH$4612,MATCH('EPS 3.1.3'!$B1449,NoSettings_v3!$A$2:$A$4612,0),MATCH('EPS 3.1.3'!E$1,NoSettings_v3!$C$1:$AH$1,0)),"")</f>
        <v>0</v>
      </c>
      <c r="F1449" s="157">
        <f>IFERROR(INDEX(NoSettings_v3!$C$2:$AH$4612,MATCH('EPS 3.1.3'!$B1449,NoSettings_v3!$A$2:$A$4612,0),MATCH('EPS 3.1.3'!F$1,NoSettings_v3!$C$1:$AH$1,0)),"")</f>
        <v>0</v>
      </c>
      <c r="G1449" s="157">
        <f>IFERROR(INDEX(NoSettings_v3!$C$2:$AH$4612,MATCH('EPS 3.1.3'!$B1449,NoSettings_v3!$A$2:$A$4612,0),MATCH('EPS 3.1.3'!G$1,NoSettings_v3!$C$1:$AH$1,0)),"")</f>
        <v>0</v>
      </c>
      <c r="H1449" s="157">
        <f>IFERROR(INDEX(NoSettings_v3!$C$2:$AH$4612,MATCH('EPS 3.1.3'!$B1449,NoSettings_v3!$A$2:$A$4612,0),MATCH('EPS 3.1.3'!H$1,NoSettings_v3!$C$1:$AH$1,0)),"")</f>
        <v>0</v>
      </c>
      <c r="I1449" s="157">
        <f>IFERROR(INDEX(NoSettings_v3!$C$2:$AH$4612,MATCH('EPS 3.1.3'!$B1449,NoSettings_v3!$A$2:$A$4612,0),MATCH('EPS 3.1.3'!I$1,NoSettings_v3!$C$1:$AH$1,0)),"")</f>
        <v>0</v>
      </c>
      <c r="J1449" s="157">
        <f>IFERROR(INDEX(NoSettings_v3!$C$2:$AH$4612,MATCH('EPS 3.1.3'!$B1449,NoSettings_v3!$A$2:$A$4612,0),MATCH('EPS 3.1.3'!J$1,NoSettings_v3!$C$1:$AH$1,0)),"")</f>
        <v>0</v>
      </c>
      <c r="K1449" s="157">
        <f>IFERROR(INDEX(NoSettings_v3!$C$2:$AH$4612,MATCH('EPS 3.1.3'!$B1449,NoSettings_v3!$A$2:$A$4612,0),MATCH('EPS 3.1.3'!K$1,NoSettings_v3!$C$1:$AH$1,0)),"")</f>
        <v>0</v>
      </c>
      <c r="L1449" s="157">
        <f>IFERROR(INDEX(NoSettings_v3!$C$2:$AH$4612,MATCH('EPS 3.1.3'!$B1449,NoSettings_v3!$A$2:$A$4612,0),MATCH('EPS 3.1.3'!L$1,NoSettings_v3!$C$1:$AH$1,0)),"")</f>
        <v>0</v>
      </c>
      <c r="M1449" s="157">
        <f>IFERROR(INDEX(NoSettings_v3!$C$2:$AH$4612,MATCH('EPS 3.1.3'!$B1449,NoSettings_v3!$A$2:$A$4612,0),MATCH('EPS 3.1.3'!M$1,NoSettings_v3!$C$1:$AH$1,0)),"")</f>
        <v>0</v>
      </c>
      <c r="N1449" s="157">
        <f>IFERROR(INDEX(NoSettings_v3!$C$2:$AH$4612,MATCH('EPS 3.1.3'!$B1449,NoSettings_v3!$A$2:$A$4612,0),MATCH('EPS 3.1.3'!N$1,NoSettings_v3!$C$1:$AH$1,0)),"")</f>
        <v>0</v>
      </c>
      <c r="O1449" s="157">
        <f>IFERROR(INDEX(NoSettings_v3!$C$2:$AH$4612,MATCH('EPS 3.1.3'!$B1449,NoSettings_v3!$A$2:$A$4612,0),MATCH('EPS 3.1.3'!O$1,NoSettings_v3!$C$1:$AH$1,0)),"")</f>
        <v>0</v>
      </c>
      <c r="P1449" s="157">
        <f>IFERROR(INDEX(NoSettings_v3!$C$2:$AH$4612,MATCH('EPS 3.1.3'!$B1449,NoSettings_v3!$A$2:$A$4612,0),MATCH('EPS 3.1.3'!P$1,NoSettings_v3!$C$1:$AH$1,0)),"")</f>
        <v>0</v>
      </c>
      <c r="Q1449" s="157">
        <f>IFERROR(INDEX(NoSettings_v3!$C$2:$AH$4612,MATCH('EPS 3.1.3'!$B1449,NoSettings_v3!$A$2:$A$4612,0),MATCH('EPS 3.1.3'!Q$1,NoSettings_v3!$C$1:$AH$1,0)),"")</f>
        <v>0</v>
      </c>
      <c r="R1449" s="157">
        <f>IFERROR(INDEX(NoSettings_v3!$C$2:$AH$4612,MATCH('EPS 3.1.3'!$B1449,NoSettings_v3!$A$2:$A$4612,0),MATCH('EPS 3.1.3'!R$1,NoSettings_v3!$C$1:$AH$1,0)),"")</f>
        <v>0</v>
      </c>
      <c r="S1449" s="157">
        <f>IFERROR(INDEX(NoSettings_v3!$C$2:$AH$4612,MATCH('EPS 3.1.3'!$B1449,NoSettings_v3!$A$2:$A$4612,0),MATCH('EPS 3.1.3'!S$1,NoSettings_v3!$C$1:$AH$1,0)),"")</f>
        <v>0</v>
      </c>
      <c r="T1449" s="157">
        <f>IFERROR(INDEX(NoSettings_v3!$C$2:$AH$4612,MATCH('EPS 3.1.3'!$B1449,NoSettings_v3!$A$2:$A$4612,0),MATCH('EPS 3.1.3'!T$1,NoSettings_v3!$C$1:$AH$1,0)),"")</f>
        <v>0</v>
      </c>
      <c r="U1449" s="157">
        <f>IFERROR(INDEX(NoSettings_v3!$C$2:$AH$4612,MATCH('EPS 3.1.3'!$B1449,NoSettings_v3!$A$2:$A$4612,0),MATCH('EPS 3.1.3'!U$1,NoSettings_v3!$C$1:$AH$1,0)),"")</f>
        <v>0</v>
      </c>
      <c r="V1449" s="157">
        <f>IFERROR(INDEX(NoSettings_v3!$C$2:$AH$4612,MATCH('EPS 3.1.3'!$B1449,NoSettings_v3!$A$2:$A$4612,0),MATCH('EPS 3.1.3'!V$1,NoSettings_v3!$C$1:$AH$1,0)),"")</f>
        <v>0</v>
      </c>
      <c r="W1449" s="157">
        <f>IFERROR(INDEX(NoSettings_v3!$C$2:$AH$4612,MATCH('EPS 3.1.3'!$B1449,NoSettings_v3!$A$2:$A$4612,0),MATCH('EPS 3.1.3'!W$1,NoSettings_v3!$C$1:$AH$1,0)),"")</f>
        <v>0</v>
      </c>
      <c r="X1449" s="157">
        <f>IFERROR(INDEX(NoSettings_v3!$C$2:$AH$4612,MATCH('EPS 3.1.3'!$B1449,NoSettings_v3!$A$2:$A$4612,0),MATCH('EPS 3.1.3'!X$1,NoSettings_v3!$C$1:$AH$1,0)),"")</f>
        <v>0</v>
      </c>
      <c r="Y1449" s="157">
        <f>IFERROR(INDEX(NoSettings_v3!$C$2:$AH$4612,MATCH('EPS 3.1.3'!$B1449,NoSettings_v3!$A$2:$A$4612,0),MATCH('EPS 3.1.3'!Y$1,NoSettings_v3!$C$1:$AH$1,0)),"")</f>
        <v>0</v>
      </c>
      <c r="Z1449" s="157">
        <f>IFERROR(INDEX(NoSettings_v3!$C$2:$AH$4612,MATCH('EPS 3.1.3'!$B1449,NoSettings_v3!$A$2:$A$4612,0),MATCH('EPS 3.1.3'!Z$1,NoSettings_v3!$C$1:$AH$1,0)),"")</f>
        <v>0</v>
      </c>
      <c r="AA1449" s="157">
        <f>IFERROR(INDEX(NoSettings_v3!$C$2:$AH$4612,MATCH('EPS 3.1.3'!$B1449,NoSettings_v3!$A$2:$A$4612,0),MATCH('EPS 3.1.3'!AA$1,NoSettings_v3!$C$1:$AH$1,0)),"")</f>
        <v>0</v>
      </c>
      <c r="AB1449" s="157">
        <f>IFERROR(INDEX(NoSettings_v3!$C$2:$AH$4612,MATCH('EPS 3.1.3'!$B1449,NoSettings_v3!$A$2:$A$4612,0),MATCH('EPS 3.1.3'!AB$1,NoSettings_v3!$C$1:$AH$1,0)),"")</f>
        <v>0</v>
      </c>
      <c r="AC1449" s="157">
        <f>IFERROR(INDEX(NoSettings_v3!$C$2:$AH$4612,MATCH('EPS 3.1.3'!$B1449,NoSettings_v3!$A$2:$A$4612,0),MATCH('EPS 3.1.3'!AC$1,NoSettings_v3!$C$1:$AH$1,0)),"")</f>
        <v>0</v>
      </c>
      <c r="AD1449" s="157">
        <f>IFERROR(INDEX(NoSettings_v3!$C$2:$AH$4612,MATCH('EPS 3.1.3'!$B1449,NoSettings_v3!$A$2:$A$4612,0),MATCH('EPS 3.1.3'!AD$1,NoSettings_v3!$C$1:$AH$1,0)),"")</f>
        <v>0</v>
      </c>
      <c r="AE1449" s="157">
        <f>IFERROR(INDEX(NoSettings_v3!$C$2:$AH$4612,MATCH('EPS 3.1.3'!$B1449,NoSettings_v3!$A$2:$A$4612,0),MATCH('EPS 3.1.3'!AE$1,NoSettings_v3!$C$1:$AH$1,0)),"")</f>
        <v>0</v>
      </c>
      <c r="AF1449" s="157">
        <f>IFERROR(INDEX(NoSettings_v3!$C$2:$AH$4612,MATCH('EPS 3.1.3'!$B1449,NoSettings_v3!$A$2:$A$4612,0),MATCH('EPS 3.1.3'!AF$1,NoSettings_v3!$C$1:$AH$1,0)),"")</f>
        <v>0</v>
      </c>
      <c r="AG1449" s="157">
        <f>IFERROR(INDEX(NoSettings_v3!$C$2:$AH$4612,MATCH('EPS 3.1.3'!$B1449,NoSettings_v3!$A$2:$A$4612,0),MATCH('EPS 3.1.3'!AG$1,NoSettings_v3!$C$1:$AH$1,0)),"")</f>
        <v>0</v>
      </c>
      <c r="AH1449" s="157">
        <f>IFERROR(INDEX(NoSettings_v3!$C$2:$AH$4612,MATCH('EPS 3.1.3'!$B1449,NoSettings_v3!$A$2:$A$4612,0),MATCH('EPS 3.1.3'!AH$1,NoSettings_v3!$C$1:$AH$1,0)),"")</f>
        <v>0</v>
      </c>
      <c r="AI1449" s="157">
        <f>IFERROR(INDEX(NoSettings_v3!$C$2:$AH$4612,MATCH('EPS 3.1.3'!$B1449,NoSettings_v3!$A$2:$A$4612,0),MATCH('EPS 3.1.3'!AI$1,NoSettings_v3!$C$1:$AH$1,0)),"")</f>
        <v>0</v>
      </c>
      <c r="AJ1449" s="128"/>
      <c r="AK1449" s="128"/>
      <c r="AL1449" s="128"/>
      <c r="AM1449" s="128"/>
      <c r="AN1449" s="128"/>
      <c r="AO1449" s="128"/>
      <c r="AP1449" s="128"/>
      <c r="AQ1449" s="128"/>
    </row>
    <row r="1450" spans="2:43" x14ac:dyDescent="0.35">
      <c r="B1450" s="161" t="s">
        <v>1637</v>
      </c>
      <c r="C1450" s="127" t="s">
        <v>964</v>
      </c>
      <c r="D1450" s="157">
        <f>IFERROR(INDEX(NoSettings_v3!$C$2:$AH$4612,MATCH('EPS 3.1.3'!$B1450,NoSettings_v3!$A$2:$A$4612,0),MATCH('EPS 3.1.3'!D$1,NoSettings_v3!$C$1:$AH$1,0)),"")</f>
        <v>0</v>
      </c>
      <c r="E1450" s="157">
        <f>IFERROR(INDEX(NoSettings_v3!$C$2:$AH$4612,MATCH('EPS 3.1.3'!$B1450,NoSettings_v3!$A$2:$A$4612,0),MATCH('EPS 3.1.3'!E$1,NoSettings_v3!$C$1:$AH$1,0)),"")</f>
        <v>0</v>
      </c>
      <c r="F1450" s="157">
        <f>IFERROR(INDEX(NoSettings_v3!$C$2:$AH$4612,MATCH('EPS 3.1.3'!$B1450,NoSettings_v3!$A$2:$A$4612,0),MATCH('EPS 3.1.3'!F$1,NoSettings_v3!$C$1:$AH$1,0)),"")</f>
        <v>0</v>
      </c>
      <c r="G1450" s="157">
        <f>IFERROR(INDEX(NoSettings_v3!$C$2:$AH$4612,MATCH('EPS 3.1.3'!$B1450,NoSettings_v3!$A$2:$A$4612,0),MATCH('EPS 3.1.3'!G$1,NoSettings_v3!$C$1:$AH$1,0)),"")</f>
        <v>0</v>
      </c>
      <c r="H1450" s="157">
        <f>IFERROR(INDEX(NoSettings_v3!$C$2:$AH$4612,MATCH('EPS 3.1.3'!$B1450,NoSettings_v3!$A$2:$A$4612,0),MATCH('EPS 3.1.3'!H$1,NoSettings_v3!$C$1:$AH$1,0)),"")</f>
        <v>0</v>
      </c>
      <c r="I1450" s="157">
        <f>IFERROR(INDEX(NoSettings_v3!$C$2:$AH$4612,MATCH('EPS 3.1.3'!$B1450,NoSettings_v3!$A$2:$A$4612,0),MATCH('EPS 3.1.3'!I$1,NoSettings_v3!$C$1:$AH$1,0)),"")</f>
        <v>0</v>
      </c>
      <c r="J1450" s="157">
        <f>IFERROR(INDEX(NoSettings_v3!$C$2:$AH$4612,MATCH('EPS 3.1.3'!$B1450,NoSettings_v3!$A$2:$A$4612,0),MATCH('EPS 3.1.3'!J$1,NoSettings_v3!$C$1:$AH$1,0)),"")</f>
        <v>0</v>
      </c>
      <c r="K1450" s="157">
        <f>IFERROR(INDEX(NoSettings_v3!$C$2:$AH$4612,MATCH('EPS 3.1.3'!$B1450,NoSettings_v3!$A$2:$A$4612,0),MATCH('EPS 3.1.3'!K$1,NoSettings_v3!$C$1:$AH$1,0)),"")</f>
        <v>0</v>
      </c>
      <c r="L1450" s="157">
        <f>IFERROR(INDEX(NoSettings_v3!$C$2:$AH$4612,MATCH('EPS 3.1.3'!$B1450,NoSettings_v3!$A$2:$A$4612,0),MATCH('EPS 3.1.3'!L$1,NoSettings_v3!$C$1:$AH$1,0)),"")</f>
        <v>0</v>
      </c>
      <c r="M1450" s="157">
        <f>IFERROR(INDEX(NoSettings_v3!$C$2:$AH$4612,MATCH('EPS 3.1.3'!$B1450,NoSettings_v3!$A$2:$A$4612,0),MATCH('EPS 3.1.3'!M$1,NoSettings_v3!$C$1:$AH$1,0)),"")</f>
        <v>0</v>
      </c>
      <c r="N1450" s="157">
        <f>IFERROR(INDEX(NoSettings_v3!$C$2:$AH$4612,MATCH('EPS 3.1.3'!$B1450,NoSettings_v3!$A$2:$A$4612,0),MATCH('EPS 3.1.3'!N$1,NoSettings_v3!$C$1:$AH$1,0)),"")</f>
        <v>0</v>
      </c>
      <c r="O1450" s="157">
        <f>IFERROR(INDEX(NoSettings_v3!$C$2:$AH$4612,MATCH('EPS 3.1.3'!$B1450,NoSettings_v3!$A$2:$A$4612,0),MATCH('EPS 3.1.3'!O$1,NoSettings_v3!$C$1:$AH$1,0)),"")</f>
        <v>0</v>
      </c>
      <c r="P1450" s="157">
        <f>IFERROR(INDEX(NoSettings_v3!$C$2:$AH$4612,MATCH('EPS 3.1.3'!$B1450,NoSettings_v3!$A$2:$A$4612,0),MATCH('EPS 3.1.3'!P$1,NoSettings_v3!$C$1:$AH$1,0)),"")</f>
        <v>0</v>
      </c>
      <c r="Q1450" s="157">
        <f>IFERROR(INDEX(NoSettings_v3!$C$2:$AH$4612,MATCH('EPS 3.1.3'!$B1450,NoSettings_v3!$A$2:$A$4612,0),MATCH('EPS 3.1.3'!Q$1,NoSettings_v3!$C$1:$AH$1,0)),"")</f>
        <v>0</v>
      </c>
      <c r="R1450" s="157">
        <f>IFERROR(INDEX(NoSettings_v3!$C$2:$AH$4612,MATCH('EPS 3.1.3'!$B1450,NoSettings_v3!$A$2:$A$4612,0),MATCH('EPS 3.1.3'!R$1,NoSettings_v3!$C$1:$AH$1,0)),"")</f>
        <v>0</v>
      </c>
      <c r="S1450" s="157">
        <f>IFERROR(INDEX(NoSettings_v3!$C$2:$AH$4612,MATCH('EPS 3.1.3'!$B1450,NoSettings_v3!$A$2:$A$4612,0),MATCH('EPS 3.1.3'!S$1,NoSettings_v3!$C$1:$AH$1,0)),"")</f>
        <v>0</v>
      </c>
      <c r="T1450" s="157">
        <f>IFERROR(INDEX(NoSettings_v3!$C$2:$AH$4612,MATCH('EPS 3.1.3'!$B1450,NoSettings_v3!$A$2:$A$4612,0),MATCH('EPS 3.1.3'!T$1,NoSettings_v3!$C$1:$AH$1,0)),"")</f>
        <v>0</v>
      </c>
      <c r="U1450" s="157">
        <f>IFERROR(INDEX(NoSettings_v3!$C$2:$AH$4612,MATCH('EPS 3.1.3'!$B1450,NoSettings_v3!$A$2:$A$4612,0),MATCH('EPS 3.1.3'!U$1,NoSettings_v3!$C$1:$AH$1,0)),"")</f>
        <v>0</v>
      </c>
      <c r="V1450" s="157">
        <f>IFERROR(INDEX(NoSettings_v3!$C$2:$AH$4612,MATCH('EPS 3.1.3'!$B1450,NoSettings_v3!$A$2:$A$4612,0),MATCH('EPS 3.1.3'!V$1,NoSettings_v3!$C$1:$AH$1,0)),"")</f>
        <v>0</v>
      </c>
      <c r="W1450" s="157">
        <f>IFERROR(INDEX(NoSettings_v3!$C$2:$AH$4612,MATCH('EPS 3.1.3'!$B1450,NoSettings_v3!$A$2:$A$4612,0),MATCH('EPS 3.1.3'!W$1,NoSettings_v3!$C$1:$AH$1,0)),"")</f>
        <v>0</v>
      </c>
      <c r="X1450" s="157">
        <f>IFERROR(INDEX(NoSettings_v3!$C$2:$AH$4612,MATCH('EPS 3.1.3'!$B1450,NoSettings_v3!$A$2:$A$4612,0),MATCH('EPS 3.1.3'!X$1,NoSettings_v3!$C$1:$AH$1,0)),"")</f>
        <v>0</v>
      </c>
      <c r="Y1450" s="157">
        <f>IFERROR(INDEX(NoSettings_v3!$C$2:$AH$4612,MATCH('EPS 3.1.3'!$B1450,NoSettings_v3!$A$2:$A$4612,0),MATCH('EPS 3.1.3'!Y$1,NoSettings_v3!$C$1:$AH$1,0)),"")</f>
        <v>0</v>
      </c>
      <c r="Z1450" s="157">
        <f>IFERROR(INDEX(NoSettings_v3!$C$2:$AH$4612,MATCH('EPS 3.1.3'!$B1450,NoSettings_v3!$A$2:$A$4612,0),MATCH('EPS 3.1.3'!Z$1,NoSettings_v3!$C$1:$AH$1,0)),"")</f>
        <v>0</v>
      </c>
      <c r="AA1450" s="157">
        <f>IFERROR(INDEX(NoSettings_v3!$C$2:$AH$4612,MATCH('EPS 3.1.3'!$B1450,NoSettings_v3!$A$2:$A$4612,0),MATCH('EPS 3.1.3'!AA$1,NoSettings_v3!$C$1:$AH$1,0)),"")</f>
        <v>0</v>
      </c>
      <c r="AB1450" s="157">
        <f>IFERROR(INDEX(NoSettings_v3!$C$2:$AH$4612,MATCH('EPS 3.1.3'!$B1450,NoSettings_v3!$A$2:$A$4612,0),MATCH('EPS 3.1.3'!AB$1,NoSettings_v3!$C$1:$AH$1,0)),"")</f>
        <v>0</v>
      </c>
      <c r="AC1450" s="157">
        <f>IFERROR(INDEX(NoSettings_v3!$C$2:$AH$4612,MATCH('EPS 3.1.3'!$B1450,NoSettings_v3!$A$2:$A$4612,0),MATCH('EPS 3.1.3'!AC$1,NoSettings_v3!$C$1:$AH$1,0)),"")</f>
        <v>0</v>
      </c>
      <c r="AD1450" s="157">
        <f>IFERROR(INDEX(NoSettings_v3!$C$2:$AH$4612,MATCH('EPS 3.1.3'!$B1450,NoSettings_v3!$A$2:$A$4612,0),MATCH('EPS 3.1.3'!AD$1,NoSettings_v3!$C$1:$AH$1,0)),"")</f>
        <v>0</v>
      </c>
      <c r="AE1450" s="157">
        <f>IFERROR(INDEX(NoSettings_v3!$C$2:$AH$4612,MATCH('EPS 3.1.3'!$B1450,NoSettings_v3!$A$2:$A$4612,0),MATCH('EPS 3.1.3'!AE$1,NoSettings_v3!$C$1:$AH$1,0)),"")</f>
        <v>0</v>
      </c>
      <c r="AF1450" s="157">
        <f>IFERROR(INDEX(NoSettings_v3!$C$2:$AH$4612,MATCH('EPS 3.1.3'!$B1450,NoSettings_v3!$A$2:$A$4612,0),MATCH('EPS 3.1.3'!AF$1,NoSettings_v3!$C$1:$AH$1,0)),"")</f>
        <v>0</v>
      </c>
      <c r="AG1450" s="157">
        <f>IFERROR(INDEX(NoSettings_v3!$C$2:$AH$4612,MATCH('EPS 3.1.3'!$B1450,NoSettings_v3!$A$2:$A$4612,0),MATCH('EPS 3.1.3'!AG$1,NoSettings_v3!$C$1:$AH$1,0)),"")</f>
        <v>0</v>
      </c>
      <c r="AH1450" s="157">
        <f>IFERROR(INDEX(NoSettings_v3!$C$2:$AH$4612,MATCH('EPS 3.1.3'!$B1450,NoSettings_v3!$A$2:$A$4612,0),MATCH('EPS 3.1.3'!AH$1,NoSettings_v3!$C$1:$AH$1,0)),"")</f>
        <v>0</v>
      </c>
      <c r="AI1450" s="157">
        <f>IFERROR(INDEX(NoSettings_v3!$C$2:$AH$4612,MATCH('EPS 3.1.3'!$B1450,NoSettings_v3!$A$2:$A$4612,0),MATCH('EPS 3.1.3'!AI$1,NoSettings_v3!$C$1:$AH$1,0)),"")</f>
        <v>0</v>
      </c>
      <c r="AJ1450" s="128"/>
      <c r="AK1450" s="128"/>
      <c r="AL1450" s="128"/>
      <c r="AM1450" s="128"/>
      <c r="AN1450" s="128"/>
      <c r="AO1450" s="128"/>
      <c r="AP1450" s="128"/>
      <c r="AQ1450" s="128"/>
    </row>
    <row r="1451" spans="2:43" x14ac:dyDescent="0.35">
      <c r="B1451" s="161" t="s">
        <v>1638</v>
      </c>
      <c r="C1451" s="127" t="s">
        <v>964</v>
      </c>
      <c r="D1451" s="157">
        <f>IFERROR(INDEX(NoSettings_v3!$C$2:$AH$4612,MATCH('EPS 3.1.3'!$B1451,NoSettings_v3!$A$2:$A$4612,0),MATCH('EPS 3.1.3'!D$1,NoSettings_v3!$C$1:$AH$1,0)),"")</f>
        <v>0</v>
      </c>
      <c r="E1451" s="157">
        <f>IFERROR(INDEX(NoSettings_v3!$C$2:$AH$4612,MATCH('EPS 3.1.3'!$B1451,NoSettings_v3!$A$2:$A$4612,0),MATCH('EPS 3.1.3'!E$1,NoSettings_v3!$C$1:$AH$1,0)),"")</f>
        <v>0</v>
      </c>
      <c r="F1451" s="157">
        <f>IFERROR(INDEX(NoSettings_v3!$C$2:$AH$4612,MATCH('EPS 3.1.3'!$B1451,NoSettings_v3!$A$2:$A$4612,0),MATCH('EPS 3.1.3'!F$1,NoSettings_v3!$C$1:$AH$1,0)),"")</f>
        <v>0</v>
      </c>
      <c r="G1451" s="157">
        <f>IFERROR(INDEX(NoSettings_v3!$C$2:$AH$4612,MATCH('EPS 3.1.3'!$B1451,NoSettings_v3!$A$2:$A$4612,0),MATCH('EPS 3.1.3'!G$1,NoSettings_v3!$C$1:$AH$1,0)),"")</f>
        <v>0</v>
      </c>
      <c r="H1451" s="157">
        <f>IFERROR(INDEX(NoSettings_v3!$C$2:$AH$4612,MATCH('EPS 3.1.3'!$B1451,NoSettings_v3!$A$2:$A$4612,0),MATCH('EPS 3.1.3'!H$1,NoSettings_v3!$C$1:$AH$1,0)),"")</f>
        <v>0</v>
      </c>
      <c r="I1451" s="157">
        <f>IFERROR(INDEX(NoSettings_v3!$C$2:$AH$4612,MATCH('EPS 3.1.3'!$B1451,NoSettings_v3!$A$2:$A$4612,0),MATCH('EPS 3.1.3'!I$1,NoSettings_v3!$C$1:$AH$1,0)),"")</f>
        <v>0</v>
      </c>
      <c r="J1451" s="157">
        <f>IFERROR(INDEX(NoSettings_v3!$C$2:$AH$4612,MATCH('EPS 3.1.3'!$B1451,NoSettings_v3!$A$2:$A$4612,0),MATCH('EPS 3.1.3'!J$1,NoSettings_v3!$C$1:$AH$1,0)),"")</f>
        <v>0</v>
      </c>
      <c r="K1451" s="157">
        <f>IFERROR(INDEX(NoSettings_v3!$C$2:$AH$4612,MATCH('EPS 3.1.3'!$B1451,NoSettings_v3!$A$2:$A$4612,0),MATCH('EPS 3.1.3'!K$1,NoSettings_v3!$C$1:$AH$1,0)),"")</f>
        <v>0</v>
      </c>
      <c r="L1451" s="157">
        <f>IFERROR(INDEX(NoSettings_v3!$C$2:$AH$4612,MATCH('EPS 3.1.3'!$B1451,NoSettings_v3!$A$2:$A$4612,0),MATCH('EPS 3.1.3'!L$1,NoSettings_v3!$C$1:$AH$1,0)),"")</f>
        <v>0</v>
      </c>
      <c r="M1451" s="157">
        <f>IFERROR(INDEX(NoSettings_v3!$C$2:$AH$4612,MATCH('EPS 3.1.3'!$B1451,NoSettings_v3!$A$2:$A$4612,0),MATCH('EPS 3.1.3'!M$1,NoSettings_v3!$C$1:$AH$1,0)),"")</f>
        <v>0</v>
      </c>
      <c r="N1451" s="157">
        <f>IFERROR(INDEX(NoSettings_v3!$C$2:$AH$4612,MATCH('EPS 3.1.3'!$B1451,NoSettings_v3!$A$2:$A$4612,0),MATCH('EPS 3.1.3'!N$1,NoSettings_v3!$C$1:$AH$1,0)),"")</f>
        <v>0</v>
      </c>
      <c r="O1451" s="157">
        <f>IFERROR(INDEX(NoSettings_v3!$C$2:$AH$4612,MATCH('EPS 3.1.3'!$B1451,NoSettings_v3!$A$2:$A$4612,0),MATCH('EPS 3.1.3'!O$1,NoSettings_v3!$C$1:$AH$1,0)),"")</f>
        <v>0</v>
      </c>
      <c r="P1451" s="157">
        <f>IFERROR(INDEX(NoSettings_v3!$C$2:$AH$4612,MATCH('EPS 3.1.3'!$B1451,NoSettings_v3!$A$2:$A$4612,0),MATCH('EPS 3.1.3'!P$1,NoSettings_v3!$C$1:$AH$1,0)),"")</f>
        <v>0</v>
      </c>
      <c r="Q1451" s="157">
        <f>IFERROR(INDEX(NoSettings_v3!$C$2:$AH$4612,MATCH('EPS 3.1.3'!$B1451,NoSettings_v3!$A$2:$A$4612,0),MATCH('EPS 3.1.3'!Q$1,NoSettings_v3!$C$1:$AH$1,0)),"")</f>
        <v>0</v>
      </c>
      <c r="R1451" s="157">
        <f>IFERROR(INDEX(NoSettings_v3!$C$2:$AH$4612,MATCH('EPS 3.1.3'!$B1451,NoSettings_v3!$A$2:$A$4612,0),MATCH('EPS 3.1.3'!R$1,NoSettings_v3!$C$1:$AH$1,0)),"")</f>
        <v>0</v>
      </c>
      <c r="S1451" s="157">
        <f>IFERROR(INDEX(NoSettings_v3!$C$2:$AH$4612,MATCH('EPS 3.1.3'!$B1451,NoSettings_v3!$A$2:$A$4612,0),MATCH('EPS 3.1.3'!S$1,NoSettings_v3!$C$1:$AH$1,0)),"")</f>
        <v>0</v>
      </c>
      <c r="T1451" s="157">
        <f>IFERROR(INDEX(NoSettings_v3!$C$2:$AH$4612,MATCH('EPS 3.1.3'!$B1451,NoSettings_v3!$A$2:$A$4612,0),MATCH('EPS 3.1.3'!T$1,NoSettings_v3!$C$1:$AH$1,0)),"")</f>
        <v>0</v>
      </c>
      <c r="U1451" s="157">
        <f>IFERROR(INDEX(NoSettings_v3!$C$2:$AH$4612,MATCH('EPS 3.1.3'!$B1451,NoSettings_v3!$A$2:$A$4612,0),MATCH('EPS 3.1.3'!U$1,NoSettings_v3!$C$1:$AH$1,0)),"")</f>
        <v>0</v>
      </c>
      <c r="V1451" s="157">
        <f>IFERROR(INDEX(NoSettings_v3!$C$2:$AH$4612,MATCH('EPS 3.1.3'!$B1451,NoSettings_v3!$A$2:$A$4612,0),MATCH('EPS 3.1.3'!V$1,NoSettings_v3!$C$1:$AH$1,0)),"")</f>
        <v>0</v>
      </c>
      <c r="W1451" s="157">
        <f>IFERROR(INDEX(NoSettings_v3!$C$2:$AH$4612,MATCH('EPS 3.1.3'!$B1451,NoSettings_v3!$A$2:$A$4612,0),MATCH('EPS 3.1.3'!W$1,NoSettings_v3!$C$1:$AH$1,0)),"")</f>
        <v>0</v>
      </c>
      <c r="X1451" s="157">
        <f>IFERROR(INDEX(NoSettings_v3!$C$2:$AH$4612,MATCH('EPS 3.1.3'!$B1451,NoSettings_v3!$A$2:$A$4612,0),MATCH('EPS 3.1.3'!X$1,NoSettings_v3!$C$1:$AH$1,0)),"")</f>
        <v>0</v>
      </c>
      <c r="Y1451" s="157">
        <f>IFERROR(INDEX(NoSettings_v3!$C$2:$AH$4612,MATCH('EPS 3.1.3'!$B1451,NoSettings_v3!$A$2:$A$4612,0),MATCH('EPS 3.1.3'!Y$1,NoSettings_v3!$C$1:$AH$1,0)),"")</f>
        <v>0</v>
      </c>
      <c r="Z1451" s="157">
        <f>IFERROR(INDEX(NoSettings_v3!$C$2:$AH$4612,MATCH('EPS 3.1.3'!$B1451,NoSettings_v3!$A$2:$A$4612,0),MATCH('EPS 3.1.3'!Z$1,NoSettings_v3!$C$1:$AH$1,0)),"")</f>
        <v>0</v>
      </c>
      <c r="AA1451" s="157">
        <f>IFERROR(INDEX(NoSettings_v3!$C$2:$AH$4612,MATCH('EPS 3.1.3'!$B1451,NoSettings_v3!$A$2:$A$4612,0),MATCH('EPS 3.1.3'!AA$1,NoSettings_v3!$C$1:$AH$1,0)),"")</f>
        <v>0</v>
      </c>
      <c r="AB1451" s="157">
        <f>IFERROR(INDEX(NoSettings_v3!$C$2:$AH$4612,MATCH('EPS 3.1.3'!$B1451,NoSettings_v3!$A$2:$A$4612,0),MATCH('EPS 3.1.3'!AB$1,NoSettings_v3!$C$1:$AH$1,0)),"")</f>
        <v>0</v>
      </c>
      <c r="AC1451" s="157">
        <f>IFERROR(INDEX(NoSettings_v3!$C$2:$AH$4612,MATCH('EPS 3.1.3'!$B1451,NoSettings_v3!$A$2:$A$4612,0),MATCH('EPS 3.1.3'!AC$1,NoSettings_v3!$C$1:$AH$1,0)),"")</f>
        <v>0</v>
      </c>
      <c r="AD1451" s="157">
        <f>IFERROR(INDEX(NoSettings_v3!$C$2:$AH$4612,MATCH('EPS 3.1.3'!$B1451,NoSettings_v3!$A$2:$A$4612,0),MATCH('EPS 3.1.3'!AD$1,NoSettings_v3!$C$1:$AH$1,0)),"")</f>
        <v>0</v>
      </c>
      <c r="AE1451" s="157">
        <f>IFERROR(INDEX(NoSettings_v3!$C$2:$AH$4612,MATCH('EPS 3.1.3'!$B1451,NoSettings_v3!$A$2:$A$4612,0),MATCH('EPS 3.1.3'!AE$1,NoSettings_v3!$C$1:$AH$1,0)),"")</f>
        <v>0</v>
      </c>
      <c r="AF1451" s="157">
        <f>IFERROR(INDEX(NoSettings_v3!$C$2:$AH$4612,MATCH('EPS 3.1.3'!$B1451,NoSettings_v3!$A$2:$A$4612,0),MATCH('EPS 3.1.3'!AF$1,NoSettings_v3!$C$1:$AH$1,0)),"")</f>
        <v>0</v>
      </c>
      <c r="AG1451" s="157">
        <f>IFERROR(INDEX(NoSettings_v3!$C$2:$AH$4612,MATCH('EPS 3.1.3'!$B1451,NoSettings_v3!$A$2:$A$4612,0),MATCH('EPS 3.1.3'!AG$1,NoSettings_v3!$C$1:$AH$1,0)),"")</f>
        <v>0</v>
      </c>
      <c r="AH1451" s="157">
        <f>IFERROR(INDEX(NoSettings_v3!$C$2:$AH$4612,MATCH('EPS 3.1.3'!$B1451,NoSettings_v3!$A$2:$A$4612,0),MATCH('EPS 3.1.3'!AH$1,NoSettings_v3!$C$1:$AH$1,0)),"")</f>
        <v>0</v>
      </c>
      <c r="AI1451" s="157">
        <f>IFERROR(INDEX(NoSettings_v3!$C$2:$AH$4612,MATCH('EPS 3.1.3'!$B1451,NoSettings_v3!$A$2:$A$4612,0),MATCH('EPS 3.1.3'!AI$1,NoSettings_v3!$C$1:$AH$1,0)),"")</f>
        <v>0</v>
      </c>
    </row>
    <row r="1452" spans="2:43" x14ac:dyDescent="0.35">
      <c r="B1452" s="161" t="s">
        <v>1639</v>
      </c>
      <c r="C1452" s="127" t="s">
        <v>964</v>
      </c>
      <c r="D1452" s="157">
        <f>IFERROR(INDEX(NoSettings_v3!$C$2:$AH$4612,MATCH('EPS 3.1.3'!$B1452,NoSettings_v3!$A$2:$A$4612,0),MATCH('EPS 3.1.3'!D$1,NoSettings_v3!$C$1:$AH$1,0)),"")</f>
        <v>0</v>
      </c>
      <c r="E1452" s="157">
        <f>IFERROR(INDEX(NoSettings_v3!$C$2:$AH$4612,MATCH('EPS 3.1.3'!$B1452,NoSettings_v3!$A$2:$A$4612,0),MATCH('EPS 3.1.3'!E$1,NoSettings_v3!$C$1:$AH$1,0)),"")</f>
        <v>0</v>
      </c>
      <c r="F1452" s="157">
        <f>IFERROR(INDEX(NoSettings_v3!$C$2:$AH$4612,MATCH('EPS 3.1.3'!$B1452,NoSettings_v3!$A$2:$A$4612,0),MATCH('EPS 3.1.3'!F$1,NoSettings_v3!$C$1:$AH$1,0)),"")</f>
        <v>0</v>
      </c>
      <c r="G1452" s="157">
        <f>IFERROR(INDEX(NoSettings_v3!$C$2:$AH$4612,MATCH('EPS 3.1.3'!$B1452,NoSettings_v3!$A$2:$A$4612,0),MATCH('EPS 3.1.3'!G$1,NoSettings_v3!$C$1:$AH$1,0)),"")</f>
        <v>0</v>
      </c>
      <c r="H1452" s="157">
        <f>IFERROR(INDEX(NoSettings_v3!$C$2:$AH$4612,MATCH('EPS 3.1.3'!$B1452,NoSettings_v3!$A$2:$A$4612,0),MATCH('EPS 3.1.3'!H$1,NoSettings_v3!$C$1:$AH$1,0)),"")</f>
        <v>0</v>
      </c>
      <c r="I1452" s="157">
        <f>IFERROR(INDEX(NoSettings_v3!$C$2:$AH$4612,MATCH('EPS 3.1.3'!$B1452,NoSettings_v3!$A$2:$A$4612,0),MATCH('EPS 3.1.3'!I$1,NoSettings_v3!$C$1:$AH$1,0)),"")</f>
        <v>0</v>
      </c>
      <c r="J1452" s="157">
        <f>IFERROR(INDEX(NoSettings_v3!$C$2:$AH$4612,MATCH('EPS 3.1.3'!$B1452,NoSettings_v3!$A$2:$A$4612,0),MATCH('EPS 3.1.3'!J$1,NoSettings_v3!$C$1:$AH$1,0)),"")</f>
        <v>0</v>
      </c>
      <c r="K1452" s="157">
        <f>IFERROR(INDEX(NoSettings_v3!$C$2:$AH$4612,MATCH('EPS 3.1.3'!$B1452,NoSettings_v3!$A$2:$A$4612,0),MATCH('EPS 3.1.3'!K$1,NoSettings_v3!$C$1:$AH$1,0)),"")</f>
        <v>0</v>
      </c>
      <c r="L1452" s="157">
        <f>IFERROR(INDEX(NoSettings_v3!$C$2:$AH$4612,MATCH('EPS 3.1.3'!$B1452,NoSettings_v3!$A$2:$A$4612,0),MATCH('EPS 3.1.3'!L$1,NoSettings_v3!$C$1:$AH$1,0)),"")</f>
        <v>0</v>
      </c>
      <c r="M1452" s="157">
        <f>IFERROR(INDEX(NoSettings_v3!$C$2:$AH$4612,MATCH('EPS 3.1.3'!$B1452,NoSettings_v3!$A$2:$A$4612,0),MATCH('EPS 3.1.3'!M$1,NoSettings_v3!$C$1:$AH$1,0)),"")</f>
        <v>0</v>
      </c>
      <c r="N1452" s="157">
        <f>IFERROR(INDEX(NoSettings_v3!$C$2:$AH$4612,MATCH('EPS 3.1.3'!$B1452,NoSettings_v3!$A$2:$A$4612,0),MATCH('EPS 3.1.3'!N$1,NoSettings_v3!$C$1:$AH$1,0)),"")</f>
        <v>0</v>
      </c>
      <c r="O1452" s="157">
        <f>IFERROR(INDEX(NoSettings_v3!$C$2:$AH$4612,MATCH('EPS 3.1.3'!$B1452,NoSettings_v3!$A$2:$A$4612,0),MATCH('EPS 3.1.3'!O$1,NoSettings_v3!$C$1:$AH$1,0)),"")</f>
        <v>0</v>
      </c>
      <c r="P1452" s="157">
        <f>IFERROR(INDEX(NoSettings_v3!$C$2:$AH$4612,MATCH('EPS 3.1.3'!$B1452,NoSettings_v3!$A$2:$A$4612,0),MATCH('EPS 3.1.3'!P$1,NoSettings_v3!$C$1:$AH$1,0)),"")</f>
        <v>0</v>
      </c>
      <c r="Q1452" s="157">
        <f>IFERROR(INDEX(NoSettings_v3!$C$2:$AH$4612,MATCH('EPS 3.1.3'!$B1452,NoSettings_v3!$A$2:$A$4612,0),MATCH('EPS 3.1.3'!Q$1,NoSettings_v3!$C$1:$AH$1,0)),"")</f>
        <v>0</v>
      </c>
      <c r="R1452" s="157">
        <f>IFERROR(INDEX(NoSettings_v3!$C$2:$AH$4612,MATCH('EPS 3.1.3'!$B1452,NoSettings_v3!$A$2:$A$4612,0),MATCH('EPS 3.1.3'!R$1,NoSettings_v3!$C$1:$AH$1,0)),"")</f>
        <v>0</v>
      </c>
      <c r="S1452" s="157">
        <f>IFERROR(INDEX(NoSettings_v3!$C$2:$AH$4612,MATCH('EPS 3.1.3'!$B1452,NoSettings_v3!$A$2:$A$4612,0),MATCH('EPS 3.1.3'!S$1,NoSettings_v3!$C$1:$AH$1,0)),"")</f>
        <v>0</v>
      </c>
      <c r="T1452" s="157">
        <f>IFERROR(INDEX(NoSettings_v3!$C$2:$AH$4612,MATCH('EPS 3.1.3'!$B1452,NoSettings_v3!$A$2:$A$4612,0),MATCH('EPS 3.1.3'!T$1,NoSettings_v3!$C$1:$AH$1,0)),"")</f>
        <v>0</v>
      </c>
      <c r="U1452" s="157">
        <f>IFERROR(INDEX(NoSettings_v3!$C$2:$AH$4612,MATCH('EPS 3.1.3'!$B1452,NoSettings_v3!$A$2:$A$4612,0),MATCH('EPS 3.1.3'!U$1,NoSettings_v3!$C$1:$AH$1,0)),"")</f>
        <v>0</v>
      </c>
      <c r="V1452" s="157">
        <f>IFERROR(INDEX(NoSettings_v3!$C$2:$AH$4612,MATCH('EPS 3.1.3'!$B1452,NoSettings_v3!$A$2:$A$4612,0),MATCH('EPS 3.1.3'!V$1,NoSettings_v3!$C$1:$AH$1,0)),"")</f>
        <v>0</v>
      </c>
      <c r="W1452" s="157">
        <f>IFERROR(INDEX(NoSettings_v3!$C$2:$AH$4612,MATCH('EPS 3.1.3'!$B1452,NoSettings_v3!$A$2:$A$4612,0),MATCH('EPS 3.1.3'!W$1,NoSettings_v3!$C$1:$AH$1,0)),"")</f>
        <v>0</v>
      </c>
      <c r="X1452" s="157">
        <f>IFERROR(INDEX(NoSettings_v3!$C$2:$AH$4612,MATCH('EPS 3.1.3'!$B1452,NoSettings_v3!$A$2:$A$4612,0),MATCH('EPS 3.1.3'!X$1,NoSettings_v3!$C$1:$AH$1,0)),"")</f>
        <v>0</v>
      </c>
      <c r="Y1452" s="157">
        <f>IFERROR(INDEX(NoSettings_v3!$C$2:$AH$4612,MATCH('EPS 3.1.3'!$B1452,NoSettings_v3!$A$2:$A$4612,0),MATCH('EPS 3.1.3'!Y$1,NoSettings_v3!$C$1:$AH$1,0)),"")</f>
        <v>0</v>
      </c>
      <c r="Z1452" s="157">
        <f>IFERROR(INDEX(NoSettings_v3!$C$2:$AH$4612,MATCH('EPS 3.1.3'!$B1452,NoSettings_v3!$A$2:$A$4612,0),MATCH('EPS 3.1.3'!Z$1,NoSettings_v3!$C$1:$AH$1,0)),"")</f>
        <v>0</v>
      </c>
      <c r="AA1452" s="157">
        <f>IFERROR(INDEX(NoSettings_v3!$C$2:$AH$4612,MATCH('EPS 3.1.3'!$B1452,NoSettings_v3!$A$2:$A$4612,0),MATCH('EPS 3.1.3'!AA$1,NoSettings_v3!$C$1:$AH$1,0)),"")</f>
        <v>0</v>
      </c>
      <c r="AB1452" s="157">
        <f>IFERROR(INDEX(NoSettings_v3!$C$2:$AH$4612,MATCH('EPS 3.1.3'!$B1452,NoSettings_v3!$A$2:$A$4612,0),MATCH('EPS 3.1.3'!AB$1,NoSettings_v3!$C$1:$AH$1,0)),"")</f>
        <v>0</v>
      </c>
      <c r="AC1452" s="157">
        <f>IFERROR(INDEX(NoSettings_v3!$C$2:$AH$4612,MATCH('EPS 3.1.3'!$B1452,NoSettings_v3!$A$2:$A$4612,0),MATCH('EPS 3.1.3'!AC$1,NoSettings_v3!$C$1:$AH$1,0)),"")</f>
        <v>0</v>
      </c>
      <c r="AD1452" s="157">
        <f>IFERROR(INDEX(NoSettings_v3!$C$2:$AH$4612,MATCH('EPS 3.1.3'!$B1452,NoSettings_v3!$A$2:$A$4612,0),MATCH('EPS 3.1.3'!AD$1,NoSettings_v3!$C$1:$AH$1,0)),"")</f>
        <v>0</v>
      </c>
      <c r="AE1452" s="157">
        <f>IFERROR(INDEX(NoSettings_v3!$C$2:$AH$4612,MATCH('EPS 3.1.3'!$B1452,NoSettings_v3!$A$2:$A$4612,0),MATCH('EPS 3.1.3'!AE$1,NoSettings_v3!$C$1:$AH$1,0)),"")</f>
        <v>0</v>
      </c>
      <c r="AF1452" s="157">
        <f>IFERROR(INDEX(NoSettings_v3!$C$2:$AH$4612,MATCH('EPS 3.1.3'!$B1452,NoSettings_v3!$A$2:$A$4612,0),MATCH('EPS 3.1.3'!AF$1,NoSettings_v3!$C$1:$AH$1,0)),"")</f>
        <v>0</v>
      </c>
      <c r="AG1452" s="157">
        <f>IFERROR(INDEX(NoSettings_v3!$C$2:$AH$4612,MATCH('EPS 3.1.3'!$B1452,NoSettings_v3!$A$2:$A$4612,0),MATCH('EPS 3.1.3'!AG$1,NoSettings_v3!$C$1:$AH$1,0)),"")</f>
        <v>0</v>
      </c>
      <c r="AH1452" s="157">
        <f>IFERROR(INDEX(NoSettings_v3!$C$2:$AH$4612,MATCH('EPS 3.1.3'!$B1452,NoSettings_v3!$A$2:$A$4612,0),MATCH('EPS 3.1.3'!AH$1,NoSettings_v3!$C$1:$AH$1,0)),"")</f>
        <v>0</v>
      </c>
      <c r="AI1452" s="157">
        <f>IFERROR(INDEX(NoSettings_v3!$C$2:$AH$4612,MATCH('EPS 3.1.3'!$B1452,NoSettings_v3!$A$2:$A$4612,0),MATCH('EPS 3.1.3'!AI$1,NoSettings_v3!$C$1:$AH$1,0)),"")</f>
        <v>0</v>
      </c>
    </row>
    <row r="1453" spans="2:43" x14ac:dyDescent="0.35">
      <c r="B1453" s="161" t="s">
        <v>1640</v>
      </c>
      <c r="C1453" s="127" t="s">
        <v>964</v>
      </c>
      <c r="D1453" s="157">
        <f>IFERROR(INDEX(NoSettings_v3!$C$2:$AH$4612,MATCH('EPS 3.1.3'!$B1453,NoSettings_v3!$A$2:$A$4612,0),MATCH('EPS 3.1.3'!D$1,NoSettings_v3!$C$1:$AH$1,0)),"")</f>
        <v>97071000000000</v>
      </c>
      <c r="E1453" s="157">
        <f>IFERROR(INDEX(NoSettings_v3!$C$2:$AH$4612,MATCH('EPS 3.1.3'!$B1453,NoSettings_v3!$A$2:$A$4612,0),MATCH('EPS 3.1.3'!E$1,NoSettings_v3!$C$1:$AH$1,0)),"")</f>
        <v>105770000000000</v>
      </c>
      <c r="F1453" s="157">
        <f>IFERROR(INDEX(NoSettings_v3!$C$2:$AH$4612,MATCH('EPS 3.1.3'!$B1453,NoSettings_v3!$A$2:$A$4612,0),MATCH('EPS 3.1.3'!F$1,NoSettings_v3!$C$1:$AH$1,0)),"")</f>
        <v>114468000000000</v>
      </c>
      <c r="G1453" s="157">
        <f>IFERROR(INDEX(NoSettings_v3!$C$2:$AH$4612,MATCH('EPS 3.1.3'!$B1453,NoSettings_v3!$A$2:$A$4612,0),MATCH('EPS 3.1.3'!G$1,NoSettings_v3!$C$1:$AH$1,0)),"")</f>
        <v>123167000000000</v>
      </c>
      <c r="H1453" s="157">
        <f>IFERROR(INDEX(NoSettings_v3!$C$2:$AH$4612,MATCH('EPS 3.1.3'!$B1453,NoSettings_v3!$A$2:$A$4612,0),MATCH('EPS 3.1.3'!H$1,NoSettings_v3!$C$1:$AH$1,0)),"")</f>
        <v>135571000000000</v>
      </c>
      <c r="I1453" s="157">
        <f>IFERROR(INDEX(NoSettings_v3!$C$2:$AH$4612,MATCH('EPS 3.1.3'!$B1453,NoSettings_v3!$A$2:$A$4612,0),MATCH('EPS 3.1.3'!I$1,NoSettings_v3!$C$1:$AH$1,0)),"")</f>
        <v>147975000000000</v>
      </c>
      <c r="J1453" s="157">
        <f>IFERROR(INDEX(NoSettings_v3!$C$2:$AH$4612,MATCH('EPS 3.1.3'!$B1453,NoSettings_v3!$A$2:$A$4612,0),MATCH('EPS 3.1.3'!J$1,NoSettings_v3!$C$1:$AH$1,0)),"")</f>
        <v>160378000000000</v>
      </c>
      <c r="K1453" s="157">
        <f>IFERROR(INDEX(NoSettings_v3!$C$2:$AH$4612,MATCH('EPS 3.1.3'!$B1453,NoSettings_v3!$A$2:$A$4612,0),MATCH('EPS 3.1.3'!K$1,NoSettings_v3!$C$1:$AH$1,0)),"")</f>
        <v>172782000000000</v>
      </c>
      <c r="L1453" s="157">
        <f>IFERROR(INDEX(NoSettings_v3!$C$2:$AH$4612,MATCH('EPS 3.1.3'!$B1453,NoSettings_v3!$A$2:$A$4612,0),MATCH('EPS 3.1.3'!L$1,NoSettings_v3!$C$1:$AH$1,0)),"")</f>
        <v>185186000000000</v>
      </c>
      <c r="M1453" s="157">
        <f>IFERROR(INDEX(NoSettings_v3!$C$2:$AH$4612,MATCH('EPS 3.1.3'!$B1453,NoSettings_v3!$A$2:$A$4612,0),MATCH('EPS 3.1.3'!M$1,NoSettings_v3!$C$1:$AH$1,0)),"")</f>
        <v>195071000000000</v>
      </c>
      <c r="N1453" s="157">
        <f>IFERROR(INDEX(NoSettings_v3!$C$2:$AH$4612,MATCH('EPS 3.1.3'!$B1453,NoSettings_v3!$A$2:$A$4612,0),MATCH('EPS 3.1.3'!N$1,NoSettings_v3!$C$1:$AH$1,0)),"")</f>
        <v>204955000000000</v>
      </c>
      <c r="O1453" s="157">
        <f>IFERROR(INDEX(NoSettings_v3!$C$2:$AH$4612,MATCH('EPS 3.1.3'!$B1453,NoSettings_v3!$A$2:$A$4612,0),MATCH('EPS 3.1.3'!O$1,NoSettings_v3!$C$1:$AH$1,0)),"")</f>
        <v>214840000000000</v>
      </c>
      <c r="P1453" s="157">
        <f>IFERROR(INDEX(NoSettings_v3!$C$2:$AH$4612,MATCH('EPS 3.1.3'!$B1453,NoSettings_v3!$A$2:$A$4612,0),MATCH('EPS 3.1.3'!P$1,NoSettings_v3!$C$1:$AH$1,0)),"")</f>
        <v>224724000000000</v>
      </c>
      <c r="Q1453" s="157">
        <f>IFERROR(INDEX(NoSettings_v3!$C$2:$AH$4612,MATCH('EPS 3.1.3'!$B1453,NoSettings_v3!$A$2:$A$4612,0),MATCH('EPS 3.1.3'!Q$1,NoSettings_v3!$C$1:$AH$1,0)),"")</f>
        <v>234609000000000</v>
      </c>
      <c r="R1453" s="157">
        <f>IFERROR(INDEX(NoSettings_v3!$C$2:$AH$4612,MATCH('EPS 3.1.3'!$B1453,NoSettings_v3!$A$2:$A$4612,0),MATCH('EPS 3.1.3'!R$1,NoSettings_v3!$C$1:$AH$1,0)),"")</f>
        <v>244085000000000</v>
      </c>
      <c r="S1453" s="157">
        <f>IFERROR(INDEX(NoSettings_v3!$C$2:$AH$4612,MATCH('EPS 3.1.3'!$B1453,NoSettings_v3!$A$2:$A$4612,0),MATCH('EPS 3.1.3'!S$1,NoSettings_v3!$C$1:$AH$1,0)),"")</f>
        <v>253560000000000</v>
      </c>
      <c r="T1453" s="157">
        <f>IFERROR(INDEX(NoSettings_v3!$C$2:$AH$4612,MATCH('EPS 3.1.3'!$B1453,NoSettings_v3!$A$2:$A$4612,0),MATCH('EPS 3.1.3'!T$1,NoSettings_v3!$C$1:$AH$1,0)),"")</f>
        <v>263036000000000</v>
      </c>
      <c r="U1453" s="157">
        <f>IFERROR(INDEX(NoSettings_v3!$C$2:$AH$4612,MATCH('EPS 3.1.3'!$B1453,NoSettings_v3!$A$2:$A$4612,0),MATCH('EPS 3.1.3'!U$1,NoSettings_v3!$C$1:$AH$1,0)),"")</f>
        <v>272512000000000</v>
      </c>
      <c r="V1453" s="157">
        <f>IFERROR(INDEX(NoSettings_v3!$C$2:$AH$4612,MATCH('EPS 3.1.3'!$B1453,NoSettings_v3!$A$2:$A$4612,0),MATCH('EPS 3.1.3'!V$1,NoSettings_v3!$C$1:$AH$1,0)),"")</f>
        <v>281988000000000</v>
      </c>
      <c r="W1453" s="157">
        <f>IFERROR(INDEX(NoSettings_v3!$C$2:$AH$4612,MATCH('EPS 3.1.3'!$B1453,NoSettings_v3!$A$2:$A$4612,0),MATCH('EPS 3.1.3'!W$1,NoSettings_v3!$C$1:$AH$1,0)),"")</f>
        <v>293394000000000</v>
      </c>
      <c r="X1453" s="157">
        <f>IFERROR(INDEX(NoSettings_v3!$C$2:$AH$4612,MATCH('EPS 3.1.3'!$B1453,NoSettings_v3!$A$2:$A$4612,0),MATCH('EPS 3.1.3'!X$1,NoSettings_v3!$C$1:$AH$1,0)),"")</f>
        <v>304801000000000</v>
      </c>
      <c r="Y1453" s="157">
        <f>IFERROR(INDEX(NoSettings_v3!$C$2:$AH$4612,MATCH('EPS 3.1.3'!$B1453,NoSettings_v3!$A$2:$A$4612,0),MATCH('EPS 3.1.3'!Y$1,NoSettings_v3!$C$1:$AH$1,0)),"")</f>
        <v>316207000000000</v>
      </c>
      <c r="Z1453" s="157">
        <f>IFERROR(INDEX(NoSettings_v3!$C$2:$AH$4612,MATCH('EPS 3.1.3'!$B1453,NoSettings_v3!$A$2:$A$4612,0),MATCH('EPS 3.1.3'!Z$1,NoSettings_v3!$C$1:$AH$1,0)),"")</f>
        <v>327614000000000</v>
      </c>
      <c r="AA1453" s="157">
        <f>IFERROR(INDEX(NoSettings_v3!$C$2:$AH$4612,MATCH('EPS 3.1.3'!$B1453,NoSettings_v3!$A$2:$A$4612,0),MATCH('EPS 3.1.3'!AA$1,NoSettings_v3!$C$1:$AH$1,0)),"")</f>
        <v>339020000000000</v>
      </c>
      <c r="AB1453" s="157">
        <f>IFERROR(INDEX(NoSettings_v3!$C$2:$AH$4612,MATCH('EPS 3.1.3'!$B1453,NoSettings_v3!$A$2:$A$4612,0),MATCH('EPS 3.1.3'!AB$1,NoSettings_v3!$C$1:$AH$1,0)),"")</f>
        <v>345216000000000</v>
      </c>
      <c r="AC1453" s="157">
        <f>IFERROR(INDEX(NoSettings_v3!$C$2:$AH$4612,MATCH('EPS 3.1.3'!$B1453,NoSettings_v3!$A$2:$A$4612,0),MATCH('EPS 3.1.3'!AC$1,NoSettings_v3!$C$1:$AH$1,0)),"")</f>
        <v>351412000000000</v>
      </c>
      <c r="AD1453" s="157">
        <f>IFERROR(INDEX(NoSettings_v3!$C$2:$AH$4612,MATCH('EPS 3.1.3'!$B1453,NoSettings_v3!$A$2:$A$4612,0),MATCH('EPS 3.1.3'!AD$1,NoSettings_v3!$C$1:$AH$1,0)),"")</f>
        <v>357607000000000</v>
      </c>
      <c r="AE1453" s="157">
        <f>IFERROR(INDEX(NoSettings_v3!$C$2:$AH$4612,MATCH('EPS 3.1.3'!$B1453,NoSettings_v3!$A$2:$A$4612,0),MATCH('EPS 3.1.3'!AE$1,NoSettings_v3!$C$1:$AH$1,0)),"")</f>
        <v>363803000000000</v>
      </c>
      <c r="AF1453" s="157">
        <f>IFERROR(INDEX(NoSettings_v3!$C$2:$AH$4612,MATCH('EPS 3.1.3'!$B1453,NoSettings_v3!$A$2:$A$4612,0),MATCH('EPS 3.1.3'!AF$1,NoSettings_v3!$C$1:$AH$1,0)),"")</f>
        <v>369999000000000</v>
      </c>
      <c r="AG1453" s="157">
        <f>IFERROR(INDEX(NoSettings_v3!$C$2:$AH$4612,MATCH('EPS 3.1.3'!$B1453,NoSettings_v3!$A$2:$A$4612,0),MATCH('EPS 3.1.3'!AG$1,NoSettings_v3!$C$1:$AH$1,0)),"")</f>
        <v>376194000000000</v>
      </c>
      <c r="AH1453" s="157">
        <f>IFERROR(INDEX(NoSettings_v3!$C$2:$AH$4612,MATCH('EPS 3.1.3'!$B1453,NoSettings_v3!$A$2:$A$4612,0),MATCH('EPS 3.1.3'!AH$1,NoSettings_v3!$C$1:$AH$1,0)),"")</f>
        <v>382390000000000</v>
      </c>
      <c r="AI1453" s="157">
        <f>IFERROR(INDEX(NoSettings_v3!$C$2:$AH$4612,MATCH('EPS 3.1.3'!$B1453,NoSettings_v3!$A$2:$A$4612,0),MATCH('EPS 3.1.3'!AI$1,NoSettings_v3!$C$1:$AH$1,0)),"")</f>
        <v>388586000000000</v>
      </c>
      <c r="AJ1453" s="128"/>
      <c r="AK1453" s="128"/>
      <c r="AL1453" s="128"/>
      <c r="AM1453" s="128"/>
      <c r="AN1453" s="128"/>
      <c r="AO1453" s="128"/>
      <c r="AP1453" s="128"/>
      <c r="AQ1453" s="128"/>
    </row>
    <row r="1454" spans="2:43" x14ac:dyDescent="0.35">
      <c r="B1454" s="161" t="s">
        <v>1641</v>
      </c>
      <c r="C1454" s="127" t="s">
        <v>964</v>
      </c>
      <c r="D1454" s="157">
        <f>IFERROR(INDEX(NoSettings_v3!$C$2:$AH$4612,MATCH('EPS 3.1.3'!$B1454,NoSettings_v3!$A$2:$A$4612,0),MATCH('EPS 3.1.3'!D$1,NoSettings_v3!$C$1:$AH$1,0)),"")</f>
        <v>0</v>
      </c>
      <c r="E1454" s="157">
        <f>IFERROR(INDEX(NoSettings_v3!$C$2:$AH$4612,MATCH('EPS 3.1.3'!$B1454,NoSettings_v3!$A$2:$A$4612,0),MATCH('EPS 3.1.3'!E$1,NoSettings_v3!$C$1:$AH$1,0)),"")</f>
        <v>0</v>
      </c>
      <c r="F1454" s="157">
        <f>IFERROR(INDEX(NoSettings_v3!$C$2:$AH$4612,MATCH('EPS 3.1.3'!$B1454,NoSettings_v3!$A$2:$A$4612,0),MATCH('EPS 3.1.3'!F$1,NoSettings_v3!$C$1:$AH$1,0)),"")</f>
        <v>0</v>
      </c>
      <c r="G1454" s="157">
        <f>IFERROR(INDEX(NoSettings_v3!$C$2:$AH$4612,MATCH('EPS 3.1.3'!$B1454,NoSettings_v3!$A$2:$A$4612,0),MATCH('EPS 3.1.3'!G$1,NoSettings_v3!$C$1:$AH$1,0)),"")</f>
        <v>0</v>
      </c>
      <c r="H1454" s="157">
        <f>IFERROR(INDEX(NoSettings_v3!$C$2:$AH$4612,MATCH('EPS 3.1.3'!$B1454,NoSettings_v3!$A$2:$A$4612,0),MATCH('EPS 3.1.3'!H$1,NoSettings_v3!$C$1:$AH$1,0)),"")</f>
        <v>0</v>
      </c>
      <c r="I1454" s="157">
        <f>IFERROR(INDEX(NoSettings_v3!$C$2:$AH$4612,MATCH('EPS 3.1.3'!$B1454,NoSettings_v3!$A$2:$A$4612,0),MATCH('EPS 3.1.3'!I$1,NoSettings_v3!$C$1:$AH$1,0)),"")</f>
        <v>0</v>
      </c>
      <c r="J1454" s="157">
        <f>IFERROR(INDEX(NoSettings_v3!$C$2:$AH$4612,MATCH('EPS 3.1.3'!$B1454,NoSettings_v3!$A$2:$A$4612,0),MATCH('EPS 3.1.3'!J$1,NoSettings_v3!$C$1:$AH$1,0)),"")</f>
        <v>0</v>
      </c>
      <c r="K1454" s="157">
        <f>IFERROR(INDEX(NoSettings_v3!$C$2:$AH$4612,MATCH('EPS 3.1.3'!$B1454,NoSettings_v3!$A$2:$A$4612,0),MATCH('EPS 3.1.3'!K$1,NoSettings_v3!$C$1:$AH$1,0)),"")</f>
        <v>0</v>
      </c>
      <c r="L1454" s="157">
        <f>IFERROR(INDEX(NoSettings_v3!$C$2:$AH$4612,MATCH('EPS 3.1.3'!$B1454,NoSettings_v3!$A$2:$A$4612,0),MATCH('EPS 3.1.3'!L$1,NoSettings_v3!$C$1:$AH$1,0)),"")</f>
        <v>0</v>
      </c>
      <c r="M1454" s="157">
        <f>IFERROR(INDEX(NoSettings_v3!$C$2:$AH$4612,MATCH('EPS 3.1.3'!$B1454,NoSettings_v3!$A$2:$A$4612,0),MATCH('EPS 3.1.3'!M$1,NoSettings_v3!$C$1:$AH$1,0)),"")</f>
        <v>0</v>
      </c>
      <c r="N1454" s="157">
        <f>IFERROR(INDEX(NoSettings_v3!$C$2:$AH$4612,MATCH('EPS 3.1.3'!$B1454,NoSettings_v3!$A$2:$A$4612,0),MATCH('EPS 3.1.3'!N$1,NoSettings_v3!$C$1:$AH$1,0)),"")</f>
        <v>0</v>
      </c>
      <c r="O1454" s="157">
        <f>IFERROR(INDEX(NoSettings_v3!$C$2:$AH$4612,MATCH('EPS 3.1.3'!$B1454,NoSettings_v3!$A$2:$A$4612,0),MATCH('EPS 3.1.3'!O$1,NoSettings_v3!$C$1:$AH$1,0)),"")</f>
        <v>0</v>
      </c>
      <c r="P1454" s="157">
        <f>IFERROR(INDEX(NoSettings_v3!$C$2:$AH$4612,MATCH('EPS 3.1.3'!$B1454,NoSettings_v3!$A$2:$A$4612,0),MATCH('EPS 3.1.3'!P$1,NoSettings_v3!$C$1:$AH$1,0)),"")</f>
        <v>0</v>
      </c>
      <c r="Q1454" s="157">
        <f>IFERROR(INDEX(NoSettings_v3!$C$2:$AH$4612,MATCH('EPS 3.1.3'!$B1454,NoSettings_v3!$A$2:$A$4612,0),MATCH('EPS 3.1.3'!Q$1,NoSettings_v3!$C$1:$AH$1,0)),"")</f>
        <v>0</v>
      </c>
      <c r="R1454" s="157">
        <f>IFERROR(INDEX(NoSettings_v3!$C$2:$AH$4612,MATCH('EPS 3.1.3'!$B1454,NoSettings_v3!$A$2:$A$4612,0),MATCH('EPS 3.1.3'!R$1,NoSettings_v3!$C$1:$AH$1,0)),"")</f>
        <v>0</v>
      </c>
      <c r="S1454" s="157">
        <f>IFERROR(INDEX(NoSettings_v3!$C$2:$AH$4612,MATCH('EPS 3.1.3'!$B1454,NoSettings_v3!$A$2:$A$4612,0),MATCH('EPS 3.1.3'!S$1,NoSettings_v3!$C$1:$AH$1,0)),"")</f>
        <v>0</v>
      </c>
      <c r="T1454" s="157">
        <f>IFERROR(INDEX(NoSettings_v3!$C$2:$AH$4612,MATCH('EPS 3.1.3'!$B1454,NoSettings_v3!$A$2:$A$4612,0),MATCH('EPS 3.1.3'!T$1,NoSettings_v3!$C$1:$AH$1,0)),"")</f>
        <v>0</v>
      </c>
      <c r="U1454" s="157">
        <f>IFERROR(INDEX(NoSettings_v3!$C$2:$AH$4612,MATCH('EPS 3.1.3'!$B1454,NoSettings_v3!$A$2:$A$4612,0),MATCH('EPS 3.1.3'!U$1,NoSettings_v3!$C$1:$AH$1,0)),"")</f>
        <v>0</v>
      </c>
      <c r="V1454" s="157">
        <f>IFERROR(INDEX(NoSettings_v3!$C$2:$AH$4612,MATCH('EPS 3.1.3'!$B1454,NoSettings_v3!$A$2:$A$4612,0),MATCH('EPS 3.1.3'!V$1,NoSettings_v3!$C$1:$AH$1,0)),"")</f>
        <v>0</v>
      </c>
      <c r="W1454" s="157">
        <f>IFERROR(INDEX(NoSettings_v3!$C$2:$AH$4612,MATCH('EPS 3.1.3'!$B1454,NoSettings_v3!$A$2:$A$4612,0),MATCH('EPS 3.1.3'!W$1,NoSettings_v3!$C$1:$AH$1,0)),"")</f>
        <v>0</v>
      </c>
      <c r="X1454" s="157">
        <f>IFERROR(INDEX(NoSettings_v3!$C$2:$AH$4612,MATCH('EPS 3.1.3'!$B1454,NoSettings_v3!$A$2:$A$4612,0),MATCH('EPS 3.1.3'!X$1,NoSettings_v3!$C$1:$AH$1,0)),"")</f>
        <v>0</v>
      </c>
      <c r="Y1454" s="157">
        <f>IFERROR(INDEX(NoSettings_v3!$C$2:$AH$4612,MATCH('EPS 3.1.3'!$B1454,NoSettings_v3!$A$2:$A$4612,0),MATCH('EPS 3.1.3'!Y$1,NoSettings_v3!$C$1:$AH$1,0)),"")</f>
        <v>0</v>
      </c>
      <c r="Z1454" s="157">
        <f>IFERROR(INDEX(NoSettings_v3!$C$2:$AH$4612,MATCH('EPS 3.1.3'!$B1454,NoSettings_v3!$A$2:$A$4612,0),MATCH('EPS 3.1.3'!Z$1,NoSettings_v3!$C$1:$AH$1,0)),"")</f>
        <v>0</v>
      </c>
      <c r="AA1454" s="157">
        <f>IFERROR(INDEX(NoSettings_v3!$C$2:$AH$4612,MATCH('EPS 3.1.3'!$B1454,NoSettings_v3!$A$2:$A$4612,0),MATCH('EPS 3.1.3'!AA$1,NoSettings_v3!$C$1:$AH$1,0)),"")</f>
        <v>0</v>
      </c>
      <c r="AB1454" s="157">
        <f>IFERROR(INDEX(NoSettings_v3!$C$2:$AH$4612,MATCH('EPS 3.1.3'!$B1454,NoSettings_v3!$A$2:$A$4612,0),MATCH('EPS 3.1.3'!AB$1,NoSettings_v3!$C$1:$AH$1,0)),"")</f>
        <v>0</v>
      </c>
      <c r="AC1454" s="157">
        <f>IFERROR(INDEX(NoSettings_v3!$C$2:$AH$4612,MATCH('EPS 3.1.3'!$B1454,NoSettings_v3!$A$2:$A$4612,0),MATCH('EPS 3.1.3'!AC$1,NoSettings_v3!$C$1:$AH$1,0)),"")</f>
        <v>0</v>
      </c>
      <c r="AD1454" s="157">
        <f>IFERROR(INDEX(NoSettings_v3!$C$2:$AH$4612,MATCH('EPS 3.1.3'!$B1454,NoSettings_v3!$A$2:$A$4612,0),MATCH('EPS 3.1.3'!AD$1,NoSettings_v3!$C$1:$AH$1,0)),"")</f>
        <v>0</v>
      </c>
      <c r="AE1454" s="157">
        <f>IFERROR(INDEX(NoSettings_v3!$C$2:$AH$4612,MATCH('EPS 3.1.3'!$B1454,NoSettings_v3!$A$2:$A$4612,0),MATCH('EPS 3.1.3'!AE$1,NoSettings_v3!$C$1:$AH$1,0)),"")</f>
        <v>0</v>
      </c>
      <c r="AF1454" s="157">
        <f>IFERROR(INDEX(NoSettings_v3!$C$2:$AH$4612,MATCH('EPS 3.1.3'!$B1454,NoSettings_v3!$A$2:$A$4612,0),MATCH('EPS 3.1.3'!AF$1,NoSettings_v3!$C$1:$AH$1,0)),"")</f>
        <v>0</v>
      </c>
      <c r="AG1454" s="157">
        <f>IFERROR(INDEX(NoSettings_v3!$C$2:$AH$4612,MATCH('EPS 3.1.3'!$B1454,NoSettings_v3!$A$2:$A$4612,0),MATCH('EPS 3.1.3'!AG$1,NoSettings_v3!$C$1:$AH$1,0)),"")</f>
        <v>0</v>
      </c>
      <c r="AH1454" s="157">
        <f>IFERROR(INDEX(NoSettings_v3!$C$2:$AH$4612,MATCH('EPS 3.1.3'!$B1454,NoSettings_v3!$A$2:$A$4612,0),MATCH('EPS 3.1.3'!AH$1,NoSettings_v3!$C$1:$AH$1,0)),"")</f>
        <v>0</v>
      </c>
      <c r="AI1454" s="157">
        <f>IFERROR(INDEX(NoSettings_v3!$C$2:$AH$4612,MATCH('EPS 3.1.3'!$B1454,NoSettings_v3!$A$2:$A$4612,0),MATCH('EPS 3.1.3'!AI$1,NoSettings_v3!$C$1:$AH$1,0)),"")</f>
        <v>0</v>
      </c>
      <c r="AJ1454" s="128"/>
      <c r="AK1454" s="128"/>
      <c r="AL1454" s="128"/>
      <c r="AM1454" s="128"/>
      <c r="AN1454" s="128"/>
      <c r="AO1454" s="128"/>
      <c r="AP1454" s="128"/>
      <c r="AQ1454" s="128"/>
    </row>
    <row r="1455" spans="2:43" x14ac:dyDescent="0.35">
      <c r="B1455" s="161" t="s">
        <v>1642</v>
      </c>
      <c r="C1455" s="127" t="s">
        <v>964</v>
      </c>
      <c r="D1455" s="157">
        <f>IFERROR(INDEX(NoSettings_v3!$C$2:$AH$4612,MATCH('EPS 3.1.3'!$B1455,NoSettings_v3!$A$2:$A$4612,0),MATCH('EPS 3.1.3'!D$1,NoSettings_v3!$C$1:$AH$1,0)),"")</f>
        <v>0</v>
      </c>
      <c r="E1455" s="157">
        <f>IFERROR(INDEX(NoSettings_v3!$C$2:$AH$4612,MATCH('EPS 3.1.3'!$B1455,NoSettings_v3!$A$2:$A$4612,0),MATCH('EPS 3.1.3'!E$1,NoSettings_v3!$C$1:$AH$1,0)),"")</f>
        <v>0</v>
      </c>
      <c r="F1455" s="157">
        <f>IFERROR(INDEX(NoSettings_v3!$C$2:$AH$4612,MATCH('EPS 3.1.3'!$B1455,NoSettings_v3!$A$2:$A$4612,0),MATCH('EPS 3.1.3'!F$1,NoSettings_v3!$C$1:$AH$1,0)),"")</f>
        <v>0</v>
      </c>
      <c r="G1455" s="157">
        <f>IFERROR(INDEX(NoSettings_v3!$C$2:$AH$4612,MATCH('EPS 3.1.3'!$B1455,NoSettings_v3!$A$2:$A$4612,0),MATCH('EPS 3.1.3'!G$1,NoSettings_v3!$C$1:$AH$1,0)),"")</f>
        <v>0</v>
      </c>
      <c r="H1455" s="157">
        <f>IFERROR(INDEX(NoSettings_v3!$C$2:$AH$4612,MATCH('EPS 3.1.3'!$B1455,NoSettings_v3!$A$2:$A$4612,0),MATCH('EPS 3.1.3'!H$1,NoSettings_v3!$C$1:$AH$1,0)),"")</f>
        <v>0</v>
      </c>
      <c r="I1455" s="157">
        <f>IFERROR(INDEX(NoSettings_v3!$C$2:$AH$4612,MATCH('EPS 3.1.3'!$B1455,NoSettings_v3!$A$2:$A$4612,0),MATCH('EPS 3.1.3'!I$1,NoSettings_v3!$C$1:$AH$1,0)),"")</f>
        <v>0</v>
      </c>
      <c r="J1455" s="157">
        <f>IFERROR(INDEX(NoSettings_v3!$C$2:$AH$4612,MATCH('EPS 3.1.3'!$B1455,NoSettings_v3!$A$2:$A$4612,0),MATCH('EPS 3.1.3'!J$1,NoSettings_v3!$C$1:$AH$1,0)),"")</f>
        <v>0</v>
      </c>
      <c r="K1455" s="157">
        <f>IFERROR(INDEX(NoSettings_v3!$C$2:$AH$4612,MATCH('EPS 3.1.3'!$B1455,NoSettings_v3!$A$2:$A$4612,0),MATCH('EPS 3.1.3'!K$1,NoSettings_v3!$C$1:$AH$1,0)),"")</f>
        <v>0</v>
      </c>
      <c r="L1455" s="157">
        <f>IFERROR(INDEX(NoSettings_v3!$C$2:$AH$4612,MATCH('EPS 3.1.3'!$B1455,NoSettings_v3!$A$2:$A$4612,0),MATCH('EPS 3.1.3'!L$1,NoSettings_v3!$C$1:$AH$1,0)),"")</f>
        <v>0</v>
      </c>
      <c r="M1455" s="157">
        <f>IFERROR(INDEX(NoSettings_v3!$C$2:$AH$4612,MATCH('EPS 3.1.3'!$B1455,NoSettings_v3!$A$2:$A$4612,0),MATCH('EPS 3.1.3'!M$1,NoSettings_v3!$C$1:$AH$1,0)),"")</f>
        <v>0</v>
      </c>
      <c r="N1455" s="157">
        <f>IFERROR(INDEX(NoSettings_v3!$C$2:$AH$4612,MATCH('EPS 3.1.3'!$B1455,NoSettings_v3!$A$2:$A$4612,0),MATCH('EPS 3.1.3'!N$1,NoSettings_v3!$C$1:$AH$1,0)),"")</f>
        <v>0</v>
      </c>
      <c r="O1455" s="157">
        <f>IFERROR(INDEX(NoSettings_v3!$C$2:$AH$4612,MATCH('EPS 3.1.3'!$B1455,NoSettings_v3!$A$2:$A$4612,0),MATCH('EPS 3.1.3'!O$1,NoSettings_v3!$C$1:$AH$1,0)),"")</f>
        <v>0</v>
      </c>
      <c r="P1455" s="157">
        <f>IFERROR(INDEX(NoSettings_v3!$C$2:$AH$4612,MATCH('EPS 3.1.3'!$B1455,NoSettings_v3!$A$2:$A$4612,0),MATCH('EPS 3.1.3'!P$1,NoSettings_v3!$C$1:$AH$1,0)),"")</f>
        <v>0</v>
      </c>
      <c r="Q1455" s="157">
        <f>IFERROR(INDEX(NoSettings_v3!$C$2:$AH$4612,MATCH('EPS 3.1.3'!$B1455,NoSettings_v3!$A$2:$A$4612,0),MATCH('EPS 3.1.3'!Q$1,NoSettings_v3!$C$1:$AH$1,0)),"")</f>
        <v>0</v>
      </c>
      <c r="R1455" s="157">
        <f>IFERROR(INDEX(NoSettings_v3!$C$2:$AH$4612,MATCH('EPS 3.1.3'!$B1455,NoSettings_v3!$A$2:$A$4612,0),MATCH('EPS 3.1.3'!R$1,NoSettings_v3!$C$1:$AH$1,0)),"")</f>
        <v>0</v>
      </c>
      <c r="S1455" s="157">
        <f>IFERROR(INDEX(NoSettings_v3!$C$2:$AH$4612,MATCH('EPS 3.1.3'!$B1455,NoSettings_v3!$A$2:$A$4612,0),MATCH('EPS 3.1.3'!S$1,NoSettings_v3!$C$1:$AH$1,0)),"")</f>
        <v>0</v>
      </c>
      <c r="T1455" s="157">
        <f>IFERROR(INDEX(NoSettings_v3!$C$2:$AH$4612,MATCH('EPS 3.1.3'!$B1455,NoSettings_v3!$A$2:$A$4612,0),MATCH('EPS 3.1.3'!T$1,NoSettings_v3!$C$1:$AH$1,0)),"")</f>
        <v>0</v>
      </c>
      <c r="U1455" s="157">
        <f>IFERROR(INDEX(NoSettings_v3!$C$2:$AH$4612,MATCH('EPS 3.1.3'!$B1455,NoSettings_v3!$A$2:$A$4612,0),MATCH('EPS 3.1.3'!U$1,NoSettings_v3!$C$1:$AH$1,0)),"")</f>
        <v>0</v>
      </c>
      <c r="V1455" s="157">
        <f>IFERROR(INDEX(NoSettings_v3!$C$2:$AH$4612,MATCH('EPS 3.1.3'!$B1455,NoSettings_v3!$A$2:$A$4612,0),MATCH('EPS 3.1.3'!V$1,NoSettings_v3!$C$1:$AH$1,0)),"")</f>
        <v>0</v>
      </c>
      <c r="W1455" s="157">
        <f>IFERROR(INDEX(NoSettings_v3!$C$2:$AH$4612,MATCH('EPS 3.1.3'!$B1455,NoSettings_v3!$A$2:$A$4612,0),MATCH('EPS 3.1.3'!W$1,NoSettings_v3!$C$1:$AH$1,0)),"")</f>
        <v>0</v>
      </c>
      <c r="X1455" s="157">
        <f>IFERROR(INDEX(NoSettings_v3!$C$2:$AH$4612,MATCH('EPS 3.1.3'!$B1455,NoSettings_v3!$A$2:$A$4612,0),MATCH('EPS 3.1.3'!X$1,NoSettings_v3!$C$1:$AH$1,0)),"")</f>
        <v>0</v>
      </c>
      <c r="Y1455" s="157">
        <f>IFERROR(INDEX(NoSettings_v3!$C$2:$AH$4612,MATCH('EPS 3.1.3'!$B1455,NoSettings_v3!$A$2:$A$4612,0),MATCH('EPS 3.1.3'!Y$1,NoSettings_v3!$C$1:$AH$1,0)),"")</f>
        <v>0</v>
      </c>
      <c r="Z1455" s="157">
        <f>IFERROR(INDEX(NoSettings_v3!$C$2:$AH$4612,MATCH('EPS 3.1.3'!$B1455,NoSettings_v3!$A$2:$A$4612,0),MATCH('EPS 3.1.3'!Z$1,NoSettings_v3!$C$1:$AH$1,0)),"")</f>
        <v>0</v>
      </c>
      <c r="AA1455" s="157">
        <f>IFERROR(INDEX(NoSettings_v3!$C$2:$AH$4612,MATCH('EPS 3.1.3'!$B1455,NoSettings_v3!$A$2:$A$4612,0),MATCH('EPS 3.1.3'!AA$1,NoSettings_v3!$C$1:$AH$1,0)),"")</f>
        <v>0</v>
      </c>
      <c r="AB1455" s="157">
        <f>IFERROR(INDEX(NoSettings_v3!$C$2:$AH$4612,MATCH('EPS 3.1.3'!$B1455,NoSettings_v3!$A$2:$A$4612,0),MATCH('EPS 3.1.3'!AB$1,NoSettings_v3!$C$1:$AH$1,0)),"")</f>
        <v>0</v>
      </c>
      <c r="AC1455" s="157">
        <f>IFERROR(INDEX(NoSettings_v3!$C$2:$AH$4612,MATCH('EPS 3.1.3'!$B1455,NoSettings_v3!$A$2:$A$4612,0),MATCH('EPS 3.1.3'!AC$1,NoSettings_v3!$C$1:$AH$1,0)),"")</f>
        <v>0</v>
      </c>
      <c r="AD1455" s="157">
        <f>IFERROR(INDEX(NoSettings_v3!$C$2:$AH$4612,MATCH('EPS 3.1.3'!$B1455,NoSettings_v3!$A$2:$A$4612,0),MATCH('EPS 3.1.3'!AD$1,NoSettings_v3!$C$1:$AH$1,0)),"")</f>
        <v>0</v>
      </c>
      <c r="AE1455" s="157">
        <f>IFERROR(INDEX(NoSettings_v3!$C$2:$AH$4612,MATCH('EPS 3.1.3'!$B1455,NoSettings_v3!$A$2:$A$4612,0),MATCH('EPS 3.1.3'!AE$1,NoSettings_v3!$C$1:$AH$1,0)),"")</f>
        <v>0</v>
      </c>
      <c r="AF1455" s="157">
        <f>IFERROR(INDEX(NoSettings_v3!$C$2:$AH$4612,MATCH('EPS 3.1.3'!$B1455,NoSettings_v3!$A$2:$A$4612,0),MATCH('EPS 3.1.3'!AF$1,NoSettings_v3!$C$1:$AH$1,0)),"")</f>
        <v>0</v>
      </c>
      <c r="AG1455" s="157">
        <f>IFERROR(INDEX(NoSettings_v3!$C$2:$AH$4612,MATCH('EPS 3.1.3'!$B1455,NoSettings_v3!$A$2:$A$4612,0),MATCH('EPS 3.1.3'!AG$1,NoSettings_v3!$C$1:$AH$1,0)),"")</f>
        <v>0</v>
      </c>
      <c r="AH1455" s="157">
        <f>IFERROR(INDEX(NoSettings_v3!$C$2:$AH$4612,MATCH('EPS 3.1.3'!$B1455,NoSettings_v3!$A$2:$A$4612,0),MATCH('EPS 3.1.3'!AH$1,NoSettings_v3!$C$1:$AH$1,0)),"")</f>
        <v>0</v>
      </c>
      <c r="AI1455" s="157">
        <f>IFERROR(INDEX(NoSettings_v3!$C$2:$AH$4612,MATCH('EPS 3.1.3'!$B1455,NoSettings_v3!$A$2:$A$4612,0),MATCH('EPS 3.1.3'!AI$1,NoSettings_v3!$C$1:$AH$1,0)),"")</f>
        <v>0</v>
      </c>
      <c r="AJ1455" s="128"/>
      <c r="AK1455" s="128"/>
      <c r="AL1455" s="128"/>
      <c r="AM1455" s="128"/>
      <c r="AN1455" s="128"/>
      <c r="AO1455" s="128"/>
      <c r="AP1455" s="128"/>
      <c r="AQ1455" s="128"/>
    </row>
    <row r="1456" spans="2:43" x14ac:dyDescent="0.35">
      <c r="B1456" s="161" t="s">
        <v>1643</v>
      </c>
      <c r="C1456" s="127" t="s">
        <v>964</v>
      </c>
      <c r="D1456" s="157">
        <f>IFERROR(INDEX(NoSettings_v3!$C$2:$AH$4612,MATCH('EPS 3.1.3'!$B1456,NoSettings_v3!$A$2:$A$4612,0),MATCH('EPS 3.1.3'!D$1,NoSettings_v3!$C$1:$AH$1,0)),"")</f>
        <v>0</v>
      </c>
      <c r="E1456" s="157">
        <f>IFERROR(INDEX(NoSettings_v3!$C$2:$AH$4612,MATCH('EPS 3.1.3'!$B1456,NoSettings_v3!$A$2:$A$4612,0),MATCH('EPS 3.1.3'!E$1,NoSettings_v3!$C$1:$AH$1,0)),"")</f>
        <v>0</v>
      </c>
      <c r="F1456" s="157">
        <f>IFERROR(INDEX(NoSettings_v3!$C$2:$AH$4612,MATCH('EPS 3.1.3'!$B1456,NoSettings_v3!$A$2:$A$4612,0),MATCH('EPS 3.1.3'!F$1,NoSettings_v3!$C$1:$AH$1,0)),"")</f>
        <v>0</v>
      </c>
      <c r="G1456" s="157">
        <f>IFERROR(INDEX(NoSettings_v3!$C$2:$AH$4612,MATCH('EPS 3.1.3'!$B1456,NoSettings_v3!$A$2:$A$4612,0),MATCH('EPS 3.1.3'!G$1,NoSettings_v3!$C$1:$AH$1,0)),"")</f>
        <v>0</v>
      </c>
      <c r="H1456" s="157">
        <f>IFERROR(INDEX(NoSettings_v3!$C$2:$AH$4612,MATCH('EPS 3.1.3'!$B1456,NoSettings_v3!$A$2:$A$4612,0),MATCH('EPS 3.1.3'!H$1,NoSettings_v3!$C$1:$AH$1,0)),"")</f>
        <v>0</v>
      </c>
      <c r="I1456" s="157">
        <f>IFERROR(INDEX(NoSettings_v3!$C$2:$AH$4612,MATCH('EPS 3.1.3'!$B1456,NoSettings_v3!$A$2:$A$4612,0),MATCH('EPS 3.1.3'!I$1,NoSettings_v3!$C$1:$AH$1,0)),"")</f>
        <v>0</v>
      </c>
      <c r="J1456" s="157">
        <f>IFERROR(INDEX(NoSettings_v3!$C$2:$AH$4612,MATCH('EPS 3.1.3'!$B1456,NoSettings_v3!$A$2:$A$4612,0),MATCH('EPS 3.1.3'!J$1,NoSettings_v3!$C$1:$AH$1,0)),"")</f>
        <v>0</v>
      </c>
      <c r="K1456" s="157">
        <f>IFERROR(INDEX(NoSettings_v3!$C$2:$AH$4612,MATCH('EPS 3.1.3'!$B1456,NoSettings_v3!$A$2:$A$4612,0),MATCH('EPS 3.1.3'!K$1,NoSettings_v3!$C$1:$AH$1,0)),"")</f>
        <v>0</v>
      </c>
      <c r="L1456" s="157">
        <f>IFERROR(INDEX(NoSettings_v3!$C$2:$AH$4612,MATCH('EPS 3.1.3'!$B1456,NoSettings_v3!$A$2:$A$4612,0),MATCH('EPS 3.1.3'!L$1,NoSettings_v3!$C$1:$AH$1,0)),"")</f>
        <v>0</v>
      </c>
      <c r="M1456" s="157">
        <f>IFERROR(INDEX(NoSettings_v3!$C$2:$AH$4612,MATCH('EPS 3.1.3'!$B1456,NoSettings_v3!$A$2:$A$4612,0),MATCH('EPS 3.1.3'!M$1,NoSettings_v3!$C$1:$AH$1,0)),"")</f>
        <v>0</v>
      </c>
      <c r="N1456" s="157">
        <f>IFERROR(INDEX(NoSettings_v3!$C$2:$AH$4612,MATCH('EPS 3.1.3'!$B1456,NoSettings_v3!$A$2:$A$4612,0),MATCH('EPS 3.1.3'!N$1,NoSettings_v3!$C$1:$AH$1,0)),"")</f>
        <v>0</v>
      </c>
      <c r="O1456" s="157">
        <f>IFERROR(INDEX(NoSettings_v3!$C$2:$AH$4612,MATCH('EPS 3.1.3'!$B1456,NoSettings_v3!$A$2:$A$4612,0),MATCH('EPS 3.1.3'!O$1,NoSettings_v3!$C$1:$AH$1,0)),"")</f>
        <v>0</v>
      </c>
      <c r="P1456" s="157">
        <f>IFERROR(INDEX(NoSettings_v3!$C$2:$AH$4612,MATCH('EPS 3.1.3'!$B1456,NoSettings_v3!$A$2:$A$4612,0),MATCH('EPS 3.1.3'!P$1,NoSettings_v3!$C$1:$AH$1,0)),"")</f>
        <v>0</v>
      </c>
      <c r="Q1456" s="157">
        <f>IFERROR(INDEX(NoSettings_v3!$C$2:$AH$4612,MATCH('EPS 3.1.3'!$B1456,NoSettings_v3!$A$2:$A$4612,0),MATCH('EPS 3.1.3'!Q$1,NoSettings_v3!$C$1:$AH$1,0)),"")</f>
        <v>0</v>
      </c>
      <c r="R1456" s="157">
        <f>IFERROR(INDEX(NoSettings_v3!$C$2:$AH$4612,MATCH('EPS 3.1.3'!$B1456,NoSettings_v3!$A$2:$A$4612,0),MATCH('EPS 3.1.3'!R$1,NoSettings_v3!$C$1:$AH$1,0)),"")</f>
        <v>0</v>
      </c>
      <c r="S1456" s="157">
        <f>IFERROR(INDEX(NoSettings_v3!$C$2:$AH$4612,MATCH('EPS 3.1.3'!$B1456,NoSettings_v3!$A$2:$A$4612,0),MATCH('EPS 3.1.3'!S$1,NoSettings_v3!$C$1:$AH$1,0)),"")</f>
        <v>0</v>
      </c>
      <c r="T1456" s="157">
        <f>IFERROR(INDEX(NoSettings_v3!$C$2:$AH$4612,MATCH('EPS 3.1.3'!$B1456,NoSettings_v3!$A$2:$A$4612,0),MATCH('EPS 3.1.3'!T$1,NoSettings_v3!$C$1:$AH$1,0)),"")</f>
        <v>0</v>
      </c>
      <c r="U1456" s="157">
        <f>IFERROR(INDEX(NoSettings_v3!$C$2:$AH$4612,MATCH('EPS 3.1.3'!$B1456,NoSettings_v3!$A$2:$A$4612,0),MATCH('EPS 3.1.3'!U$1,NoSettings_v3!$C$1:$AH$1,0)),"")</f>
        <v>0</v>
      </c>
      <c r="V1456" s="157">
        <f>IFERROR(INDEX(NoSettings_v3!$C$2:$AH$4612,MATCH('EPS 3.1.3'!$B1456,NoSettings_v3!$A$2:$A$4612,0),MATCH('EPS 3.1.3'!V$1,NoSettings_v3!$C$1:$AH$1,0)),"")</f>
        <v>0</v>
      </c>
      <c r="W1456" s="157">
        <f>IFERROR(INDEX(NoSettings_v3!$C$2:$AH$4612,MATCH('EPS 3.1.3'!$B1456,NoSettings_v3!$A$2:$A$4612,0),MATCH('EPS 3.1.3'!W$1,NoSettings_v3!$C$1:$AH$1,0)),"")</f>
        <v>0</v>
      </c>
      <c r="X1456" s="157">
        <f>IFERROR(INDEX(NoSettings_v3!$C$2:$AH$4612,MATCH('EPS 3.1.3'!$B1456,NoSettings_v3!$A$2:$A$4612,0),MATCH('EPS 3.1.3'!X$1,NoSettings_v3!$C$1:$AH$1,0)),"")</f>
        <v>0</v>
      </c>
      <c r="Y1456" s="157">
        <f>IFERROR(INDEX(NoSettings_v3!$C$2:$AH$4612,MATCH('EPS 3.1.3'!$B1456,NoSettings_v3!$A$2:$A$4612,0),MATCH('EPS 3.1.3'!Y$1,NoSettings_v3!$C$1:$AH$1,0)),"")</f>
        <v>0</v>
      </c>
      <c r="Z1456" s="157">
        <f>IFERROR(INDEX(NoSettings_v3!$C$2:$AH$4612,MATCH('EPS 3.1.3'!$B1456,NoSettings_v3!$A$2:$A$4612,0),MATCH('EPS 3.1.3'!Z$1,NoSettings_v3!$C$1:$AH$1,0)),"")</f>
        <v>0</v>
      </c>
      <c r="AA1456" s="157">
        <f>IFERROR(INDEX(NoSettings_v3!$C$2:$AH$4612,MATCH('EPS 3.1.3'!$B1456,NoSettings_v3!$A$2:$A$4612,0),MATCH('EPS 3.1.3'!AA$1,NoSettings_v3!$C$1:$AH$1,0)),"")</f>
        <v>0</v>
      </c>
      <c r="AB1456" s="157">
        <f>IFERROR(INDEX(NoSettings_v3!$C$2:$AH$4612,MATCH('EPS 3.1.3'!$B1456,NoSettings_v3!$A$2:$A$4612,0),MATCH('EPS 3.1.3'!AB$1,NoSettings_v3!$C$1:$AH$1,0)),"")</f>
        <v>0</v>
      </c>
      <c r="AC1456" s="157">
        <f>IFERROR(INDEX(NoSettings_v3!$C$2:$AH$4612,MATCH('EPS 3.1.3'!$B1456,NoSettings_v3!$A$2:$A$4612,0),MATCH('EPS 3.1.3'!AC$1,NoSettings_v3!$C$1:$AH$1,0)),"")</f>
        <v>0</v>
      </c>
      <c r="AD1456" s="157">
        <f>IFERROR(INDEX(NoSettings_v3!$C$2:$AH$4612,MATCH('EPS 3.1.3'!$B1456,NoSettings_v3!$A$2:$A$4612,0),MATCH('EPS 3.1.3'!AD$1,NoSettings_v3!$C$1:$AH$1,0)),"")</f>
        <v>0</v>
      </c>
      <c r="AE1456" s="157">
        <f>IFERROR(INDEX(NoSettings_v3!$C$2:$AH$4612,MATCH('EPS 3.1.3'!$B1456,NoSettings_v3!$A$2:$A$4612,0),MATCH('EPS 3.1.3'!AE$1,NoSettings_v3!$C$1:$AH$1,0)),"")</f>
        <v>0</v>
      </c>
      <c r="AF1456" s="157">
        <f>IFERROR(INDEX(NoSettings_v3!$C$2:$AH$4612,MATCH('EPS 3.1.3'!$B1456,NoSettings_v3!$A$2:$A$4612,0),MATCH('EPS 3.1.3'!AF$1,NoSettings_v3!$C$1:$AH$1,0)),"")</f>
        <v>0</v>
      </c>
      <c r="AG1456" s="157">
        <f>IFERROR(INDEX(NoSettings_v3!$C$2:$AH$4612,MATCH('EPS 3.1.3'!$B1456,NoSettings_v3!$A$2:$A$4612,0),MATCH('EPS 3.1.3'!AG$1,NoSettings_v3!$C$1:$AH$1,0)),"")</f>
        <v>0</v>
      </c>
      <c r="AH1456" s="157">
        <f>IFERROR(INDEX(NoSettings_v3!$C$2:$AH$4612,MATCH('EPS 3.1.3'!$B1456,NoSettings_v3!$A$2:$A$4612,0),MATCH('EPS 3.1.3'!AH$1,NoSettings_v3!$C$1:$AH$1,0)),"")</f>
        <v>0</v>
      </c>
      <c r="AI1456" s="157">
        <f>IFERROR(INDEX(NoSettings_v3!$C$2:$AH$4612,MATCH('EPS 3.1.3'!$B1456,NoSettings_v3!$A$2:$A$4612,0),MATCH('EPS 3.1.3'!AI$1,NoSettings_v3!$C$1:$AH$1,0)),"")</f>
        <v>0</v>
      </c>
    </row>
    <row r="1457" spans="2:43" x14ac:dyDescent="0.35">
      <c r="B1457" s="161" t="s">
        <v>1644</v>
      </c>
      <c r="C1457" s="127" t="s">
        <v>964</v>
      </c>
      <c r="D1457" s="157">
        <f>IFERROR(INDEX(NoSettings_v3!$C$2:$AH$4612,MATCH('EPS 3.1.3'!$B1457,NoSettings_v3!$A$2:$A$4612,0),MATCH('EPS 3.1.3'!D$1,NoSettings_v3!$C$1:$AH$1,0)),"")</f>
        <v>0</v>
      </c>
      <c r="E1457" s="157">
        <f>IFERROR(INDEX(NoSettings_v3!$C$2:$AH$4612,MATCH('EPS 3.1.3'!$B1457,NoSettings_v3!$A$2:$A$4612,0),MATCH('EPS 3.1.3'!E$1,NoSettings_v3!$C$1:$AH$1,0)),"")</f>
        <v>0</v>
      </c>
      <c r="F1457" s="157">
        <f>IFERROR(INDEX(NoSettings_v3!$C$2:$AH$4612,MATCH('EPS 3.1.3'!$B1457,NoSettings_v3!$A$2:$A$4612,0),MATCH('EPS 3.1.3'!F$1,NoSettings_v3!$C$1:$AH$1,0)),"")</f>
        <v>0</v>
      </c>
      <c r="G1457" s="157">
        <f>IFERROR(INDEX(NoSettings_v3!$C$2:$AH$4612,MATCH('EPS 3.1.3'!$B1457,NoSettings_v3!$A$2:$A$4612,0),MATCH('EPS 3.1.3'!G$1,NoSettings_v3!$C$1:$AH$1,0)),"")</f>
        <v>0</v>
      </c>
      <c r="H1457" s="157">
        <f>IFERROR(INDEX(NoSettings_v3!$C$2:$AH$4612,MATCH('EPS 3.1.3'!$B1457,NoSettings_v3!$A$2:$A$4612,0),MATCH('EPS 3.1.3'!H$1,NoSettings_v3!$C$1:$AH$1,0)),"")</f>
        <v>0</v>
      </c>
      <c r="I1457" s="157">
        <f>IFERROR(INDEX(NoSettings_v3!$C$2:$AH$4612,MATCH('EPS 3.1.3'!$B1457,NoSettings_v3!$A$2:$A$4612,0),MATCH('EPS 3.1.3'!I$1,NoSettings_v3!$C$1:$AH$1,0)),"")</f>
        <v>0</v>
      </c>
      <c r="J1457" s="157">
        <f>IFERROR(INDEX(NoSettings_v3!$C$2:$AH$4612,MATCH('EPS 3.1.3'!$B1457,NoSettings_v3!$A$2:$A$4612,0),MATCH('EPS 3.1.3'!J$1,NoSettings_v3!$C$1:$AH$1,0)),"")</f>
        <v>0</v>
      </c>
      <c r="K1457" s="157">
        <f>IFERROR(INDEX(NoSettings_v3!$C$2:$AH$4612,MATCH('EPS 3.1.3'!$B1457,NoSettings_v3!$A$2:$A$4612,0),MATCH('EPS 3.1.3'!K$1,NoSettings_v3!$C$1:$AH$1,0)),"")</f>
        <v>0</v>
      </c>
      <c r="L1457" s="157">
        <f>IFERROR(INDEX(NoSettings_v3!$C$2:$AH$4612,MATCH('EPS 3.1.3'!$B1457,NoSettings_v3!$A$2:$A$4612,0),MATCH('EPS 3.1.3'!L$1,NoSettings_v3!$C$1:$AH$1,0)),"")</f>
        <v>0</v>
      </c>
      <c r="M1457" s="157">
        <f>IFERROR(INDEX(NoSettings_v3!$C$2:$AH$4612,MATCH('EPS 3.1.3'!$B1457,NoSettings_v3!$A$2:$A$4612,0),MATCH('EPS 3.1.3'!M$1,NoSettings_v3!$C$1:$AH$1,0)),"")</f>
        <v>0</v>
      </c>
      <c r="N1457" s="157">
        <f>IFERROR(INDEX(NoSettings_v3!$C$2:$AH$4612,MATCH('EPS 3.1.3'!$B1457,NoSettings_v3!$A$2:$A$4612,0),MATCH('EPS 3.1.3'!N$1,NoSettings_v3!$C$1:$AH$1,0)),"")</f>
        <v>0</v>
      </c>
      <c r="O1457" s="157">
        <f>IFERROR(INDEX(NoSettings_v3!$C$2:$AH$4612,MATCH('EPS 3.1.3'!$B1457,NoSettings_v3!$A$2:$A$4612,0),MATCH('EPS 3.1.3'!O$1,NoSettings_v3!$C$1:$AH$1,0)),"")</f>
        <v>0</v>
      </c>
      <c r="P1457" s="157">
        <f>IFERROR(INDEX(NoSettings_v3!$C$2:$AH$4612,MATCH('EPS 3.1.3'!$B1457,NoSettings_v3!$A$2:$A$4612,0),MATCH('EPS 3.1.3'!P$1,NoSettings_v3!$C$1:$AH$1,0)),"")</f>
        <v>0</v>
      </c>
      <c r="Q1457" s="157">
        <f>IFERROR(INDEX(NoSettings_v3!$C$2:$AH$4612,MATCH('EPS 3.1.3'!$B1457,NoSettings_v3!$A$2:$A$4612,0),MATCH('EPS 3.1.3'!Q$1,NoSettings_v3!$C$1:$AH$1,0)),"")</f>
        <v>0</v>
      </c>
      <c r="R1457" s="157">
        <f>IFERROR(INDEX(NoSettings_v3!$C$2:$AH$4612,MATCH('EPS 3.1.3'!$B1457,NoSettings_v3!$A$2:$A$4612,0),MATCH('EPS 3.1.3'!R$1,NoSettings_v3!$C$1:$AH$1,0)),"")</f>
        <v>0</v>
      </c>
      <c r="S1457" s="157">
        <f>IFERROR(INDEX(NoSettings_v3!$C$2:$AH$4612,MATCH('EPS 3.1.3'!$B1457,NoSettings_v3!$A$2:$A$4612,0),MATCH('EPS 3.1.3'!S$1,NoSettings_v3!$C$1:$AH$1,0)),"")</f>
        <v>0</v>
      </c>
      <c r="T1457" s="157">
        <f>IFERROR(INDEX(NoSettings_v3!$C$2:$AH$4612,MATCH('EPS 3.1.3'!$B1457,NoSettings_v3!$A$2:$A$4612,0),MATCH('EPS 3.1.3'!T$1,NoSettings_v3!$C$1:$AH$1,0)),"")</f>
        <v>0</v>
      </c>
      <c r="U1457" s="157">
        <f>IFERROR(INDEX(NoSettings_v3!$C$2:$AH$4612,MATCH('EPS 3.1.3'!$B1457,NoSettings_v3!$A$2:$A$4612,0),MATCH('EPS 3.1.3'!U$1,NoSettings_v3!$C$1:$AH$1,0)),"")</f>
        <v>0</v>
      </c>
      <c r="V1457" s="157">
        <f>IFERROR(INDEX(NoSettings_v3!$C$2:$AH$4612,MATCH('EPS 3.1.3'!$B1457,NoSettings_v3!$A$2:$A$4612,0),MATCH('EPS 3.1.3'!V$1,NoSettings_v3!$C$1:$AH$1,0)),"")</f>
        <v>0</v>
      </c>
      <c r="W1457" s="157">
        <f>IFERROR(INDEX(NoSettings_v3!$C$2:$AH$4612,MATCH('EPS 3.1.3'!$B1457,NoSettings_v3!$A$2:$A$4612,0),MATCH('EPS 3.1.3'!W$1,NoSettings_v3!$C$1:$AH$1,0)),"")</f>
        <v>0</v>
      </c>
      <c r="X1457" s="157">
        <f>IFERROR(INDEX(NoSettings_v3!$C$2:$AH$4612,MATCH('EPS 3.1.3'!$B1457,NoSettings_v3!$A$2:$A$4612,0),MATCH('EPS 3.1.3'!X$1,NoSettings_v3!$C$1:$AH$1,0)),"")</f>
        <v>0</v>
      </c>
      <c r="Y1457" s="157">
        <f>IFERROR(INDEX(NoSettings_v3!$C$2:$AH$4612,MATCH('EPS 3.1.3'!$B1457,NoSettings_v3!$A$2:$A$4612,0),MATCH('EPS 3.1.3'!Y$1,NoSettings_v3!$C$1:$AH$1,0)),"")</f>
        <v>0</v>
      </c>
      <c r="Z1457" s="157">
        <f>IFERROR(INDEX(NoSettings_v3!$C$2:$AH$4612,MATCH('EPS 3.1.3'!$B1457,NoSettings_v3!$A$2:$A$4612,0),MATCH('EPS 3.1.3'!Z$1,NoSettings_v3!$C$1:$AH$1,0)),"")</f>
        <v>0</v>
      </c>
      <c r="AA1457" s="157">
        <f>IFERROR(INDEX(NoSettings_v3!$C$2:$AH$4612,MATCH('EPS 3.1.3'!$B1457,NoSettings_v3!$A$2:$A$4612,0),MATCH('EPS 3.1.3'!AA$1,NoSettings_v3!$C$1:$AH$1,0)),"")</f>
        <v>0</v>
      </c>
      <c r="AB1457" s="157">
        <f>IFERROR(INDEX(NoSettings_v3!$C$2:$AH$4612,MATCH('EPS 3.1.3'!$B1457,NoSettings_v3!$A$2:$A$4612,0),MATCH('EPS 3.1.3'!AB$1,NoSettings_v3!$C$1:$AH$1,0)),"")</f>
        <v>0</v>
      </c>
      <c r="AC1457" s="157">
        <f>IFERROR(INDEX(NoSettings_v3!$C$2:$AH$4612,MATCH('EPS 3.1.3'!$B1457,NoSettings_v3!$A$2:$A$4612,0),MATCH('EPS 3.1.3'!AC$1,NoSettings_v3!$C$1:$AH$1,0)),"")</f>
        <v>0</v>
      </c>
      <c r="AD1457" s="157">
        <f>IFERROR(INDEX(NoSettings_v3!$C$2:$AH$4612,MATCH('EPS 3.1.3'!$B1457,NoSettings_v3!$A$2:$A$4612,0),MATCH('EPS 3.1.3'!AD$1,NoSettings_v3!$C$1:$AH$1,0)),"")</f>
        <v>0</v>
      </c>
      <c r="AE1457" s="157">
        <f>IFERROR(INDEX(NoSettings_v3!$C$2:$AH$4612,MATCH('EPS 3.1.3'!$B1457,NoSettings_v3!$A$2:$A$4612,0),MATCH('EPS 3.1.3'!AE$1,NoSettings_v3!$C$1:$AH$1,0)),"")</f>
        <v>0</v>
      </c>
      <c r="AF1457" s="157">
        <f>IFERROR(INDEX(NoSettings_v3!$C$2:$AH$4612,MATCH('EPS 3.1.3'!$B1457,NoSettings_v3!$A$2:$A$4612,0),MATCH('EPS 3.1.3'!AF$1,NoSettings_v3!$C$1:$AH$1,0)),"")</f>
        <v>0</v>
      </c>
      <c r="AG1457" s="157">
        <f>IFERROR(INDEX(NoSettings_v3!$C$2:$AH$4612,MATCH('EPS 3.1.3'!$B1457,NoSettings_v3!$A$2:$A$4612,0),MATCH('EPS 3.1.3'!AG$1,NoSettings_v3!$C$1:$AH$1,0)),"")</f>
        <v>0</v>
      </c>
      <c r="AH1457" s="157">
        <f>IFERROR(INDEX(NoSettings_v3!$C$2:$AH$4612,MATCH('EPS 3.1.3'!$B1457,NoSettings_v3!$A$2:$A$4612,0),MATCH('EPS 3.1.3'!AH$1,NoSettings_v3!$C$1:$AH$1,0)),"")</f>
        <v>0</v>
      </c>
      <c r="AI1457" s="157">
        <f>IFERROR(INDEX(NoSettings_v3!$C$2:$AH$4612,MATCH('EPS 3.1.3'!$B1457,NoSettings_v3!$A$2:$A$4612,0),MATCH('EPS 3.1.3'!AI$1,NoSettings_v3!$C$1:$AH$1,0)),"")</f>
        <v>0</v>
      </c>
    </row>
    <row r="1458" spans="2:43" x14ac:dyDescent="0.35">
      <c r="B1458" s="161" t="s">
        <v>1645</v>
      </c>
      <c r="C1458" s="127" t="s">
        <v>964</v>
      </c>
      <c r="D1458" s="157">
        <f>IFERROR(INDEX(NoSettings_v3!$C$2:$AH$4612,MATCH('EPS 3.1.3'!$B1458,NoSettings_v3!$A$2:$A$4612,0),MATCH('EPS 3.1.3'!D$1,NoSettings_v3!$C$1:$AH$1,0)),"")</f>
        <v>0</v>
      </c>
      <c r="E1458" s="157">
        <f>IFERROR(INDEX(NoSettings_v3!$C$2:$AH$4612,MATCH('EPS 3.1.3'!$B1458,NoSettings_v3!$A$2:$A$4612,0),MATCH('EPS 3.1.3'!E$1,NoSettings_v3!$C$1:$AH$1,0)),"")</f>
        <v>0</v>
      </c>
      <c r="F1458" s="157">
        <f>IFERROR(INDEX(NoSettings_v3!$C$2:$AH$4612,MATCH('EPS 3.1.3'!$B1458,NoSettings_v3!$A$2:$A$4612,0),MATCH('EPS 3.1.3'!F$1,NoSettings_v3!$C$1:$AH$1,0)),"")</f>
        <v>0</v>
      </c>
      <c r="G1458" s="157">
        <f>IFERROR(INDEX(NoSettings_v3!$C$2:$AH$4612,MATCH('EPS 3.1.3'!$B1458,NoSettings_v3!$A$2:$A$4612,0),MATCH('EPS 3.1.3'!G$1,NoSettings_v3!$C$1:$AH$1,0)),"")</f>
        <v>0</v>
      </c>
      <c r="H1458" s="157">
        <f>IFERROR(INDEX(NoSettings_v3!$C$2:$AH$4612,MATCH('EPS 3.1.3'!$B1458,NoSettings_v3!$A$2:$A$4612,0),MATCH('EPS 3.1.3'!H$1,NoSettings_v3!$C$1:$AH$1,0)),"")</f>
        <v>0</v>
      </c>
      <c r="I1458" s="157">
        <f>IFERROR(INDEX(NoSettings_v3!$C$2:$AH$4612,MATCH('EPS 3.1.3'!$B1458,NoSettings_v3!$A$2:$A$4612,0),MATCH('EPS 3.1.3'!I$1,NoSettings_v3!$C$1:$AH$1,0)),"")</f>
        <v>0</v>
      </c>
      <c r="J1458" s="157">
        <f>IFERROR(INDEX(NoSettings_v3!$C$2:$AH$4612,MATCH('EPS 3.1.3'!$B1458,NoSettings_v3!$A$2:$A$4612,0),MATCH('EPS 3.1.3'!J$1,NoSettings_v3!$C$1:$AH$1,0)),"")</f>
        <v>0</v>
      </c>
      <c r="K1458" s="157">
        <f>IFERROR(INDEX(NoSettings_v3!$C$2:$AH$4612,MATCH('EPS 3.1.3'!$B1458,NoSettings_v3!$A$2:$A$4612,0),MATCH('EPS 3.1.3'!K$1,NoSettings_v3!$C$1:$AH$1,0)),"")</f>
        <v>0</v>
      </c>
      <c r="L1458" s="157">
        <f>IFERROR(INDEX(NoSettings_v3!$C$2:$AH$4612,MATCH('EPS 3.1.3'!$B1458,NoSettings_v3!$A$2:$A$4612,0),MATCH('EPS 3.1.3'!L$1,NoSettings_v3!$C$1:$AH$1,0)),"")</f>
        <v>0</v>
      </c>
      <c r="M1458" s="157">
        <f>IFERROR(INDEX(NoSettings_v3!$C$2:$AH$4612,MATCH('EPS 3.1.3'!$B1458,NoSettings_v3!$A$2:$A$4612,0),MATCH('EPS 3.1.3'!M$1,NoSettings_v3!$C$1:$AH$1,0)),"")</f>
        <v>0</v>
      </c>
      <c r="N1458" s="157">
        <f>IFERROR(INDEX(NoSettings_v3!$C$2:$AH$4612,MATCH('EPS 3.1.3'!$B1458,NoSettings_v3!$A$2:$A$4612,0),MATCH('EPS 3.1.3'!N$1,NoSettings_v3!$C$1:$AH$1,0)),"")</f>
        <v>0</v>
      </c>
      <c r="O1458" s="157">
        <f>IFERROR(INDEX(NoSettings_v3!$C$2:$AH$4612,MATCH('EPS 3.1.3'!$B1458,NoSettings_v3!$A$2:$A$4612,0),MATCH('EPS 3.1.3'!O$1,NoSettings_v3!$C$1:$AH$1,0)),"")</f>
        <v>0</v>
      </c>
      <c r="P1458" s="157">
        <f>IFERROR(INDEX(NoSettings_v3!$C$2:$AH$4612,MATCH('EPS 3.1.3'!$B1458,NoSettings_v3!$A$2:$A$4612,0),MATCH('EPS 3.1.3'!P$1,NoSettings_v3!$C$1:$AH$1,0)),"")</f>
        <v>0</v>
      </c>
      <c r="Q1458" s="157">
        <f>IFERROR(INDEX(NoSettings_v3!$C$2:$AH$4612,MATCH('EPS 3.1.3'!$B1458,NoSettings_v3!$A$2:$A$4612,0),MATCH('EPS 3.1.3'!Q$1,NoSettings_v3!$C$1:$AH$1,0)),"")</f>
        <v>0</v>
      </c>
      <c r="R1458" s="157">
        <f>IFERROR(INDEX(NoSettings_v3!$C$2:$AH$4612,MATCH('EPS 3.1.3'!$B1458,NoSettings_v3!$A$2:$A$4612,0),MATCH('EPS 3.1.3'!R$1,NoSettings_v3!$C$1:$AH$1,0)),"")</f>
        <v>0</v>
      </c>
      <c r="S1458" s="157">
        <f>IFERROR(INDEX(NoSettings_v3!$C$2:$AH$4612,MATCH('EPS 3.1.3'!$B1458,NoSettings_v3!$A$2:$A$4612,0),MATCH('EPS 3.1.3'!S$1,NoSettings_v3!$C$1:$AH$1,0)),"")</f>
        <v>0</v>
      </c>
      <c r="T1458" s="157">
        <f>IFERROR(INDEX(NoSettings_v3!$C$2:$AH$4612,MATCH('EPS 3.1.3'!$B1458,NoSettings_v3!$A$2:$A$4612,0),MATCH('EPS 3.1.3'!T$1,NoSettings_v3!$C$1:$AH$1,0)),"")</f>
        <v>0</v>
      </c>
      <c r="U1458" s="157">
        <f>IFERROR(INDEX(NoSettings_v3!$C$2:$AH$4612,MATCH('EPS 3.1.3'!$B1458,NoSettings_v3!$A$2:$A$4612,0),MATCH('EPS 3.1.3'!U$1,NoSettings_v3!$C$1:$AH$1,0)),"")</f>
        <v>0</v>
      </c>
      <c r="V1458" s="157">
        <f>IFERROR(INDEX(NoSettings_v3!$C$2:$AH$4612,MATCH('EPS 3.1.3'!$B1458,NoSettings_v3!$A$2:$A$4612,0),MATCH('EPS 3.1.3'!V$1,NoSettings_v3!$C$1:$AH$1,0)),"")</f>
        <v>0</v>
      </c>
      <c r="W1458" s="157">
        <f>IFERROR(INDEX(NoSettings_v3!$C$2:$AH$4612,MATCH('EPS 3.1.3'!$B1458,NoSettings_v3!$A$2:$A$4612,0),MATCH('EPS 3.1.3'!W$1,NoSettings_v3!$C$1:$AH$1,0)),"")</f>
        <v>0</v>
      </c>
      <c r="X1458" s="157">
        <f>IFERROR(INDEX(NoSettings_v3!$C$2:$AH$4612,MATCH('EPS 3.1.3'!$B1458,NoSettings_v3!$A$2:$A$4612,0),MATCH('EPS 3.1.3'!X$1,NoSettings_v3!$C$1:$AH$1,0)),"")</f>
        <v>0</v>
      </c>
      <c r="Y1458" s="157">
        <f>IFERROR(INDEX(NoSettings_v3!$C$2:$AH$4612,MATCH('EPS 3.1.3'!$B1458,NoSettings_v3!$A$2:$A$4612,0),MATCH('EPS 3.1.3'!Y$1,NoSettings_v3!$C$1:$AH$1,0)),"")</f>
        <v>0</v>
      </c>
      <c r="Z1458" s="157">
        <f>IFERROR(INDEX(NoSettings_v3!$C$2:$AH$4612,MATCH('EPS 3.1.3'!$B1458,NoSettings_v3!$A$2:$A$4612,0),MATCH('EPS 3.1.3'!Z$1,NoSettings_v3!$C$1:$AH$1,0)),"")</f>
        <v>0</v>
      </c>
      <c r="AA1458" s="157">
        <f>IFERROR(INDEX(NoSettings_v3!$C$2:$AH$4612,MATCH('EPS 3.1.3'!$B1458,NoSettings_v3!$A$2:$A$4612,0),MATCH('EPS 3.1.3'!AA$1,NoSettings_v3!$C$1:$AH$1,0)),"")</f>
        <v>0</v>
      </c>
      <c r="AB1458" s="157">
        <f>IFERROR(INDEX(NoSettings_v3!$C$2:$AH$4612,MATCH('EPS 3.1.3'!$B1458,NoSettings_v3!$A$2:$A$4612,0),MATCH('EPS 3.1.3'!AB$1,NoSettings_v3!$C$1:$AH$1,0)),"")</f>
        <v>0</v>
      </c>
      <c r="AC1458" s="157">
        <f>IFERROR(INDEX(NoSettings_v3!$C$2:$AH$4612,MATCH('EPS 3.1.3'!$B1458,NoSettings_v3!$A$2:$A$4612,0),MATCH('EPS 3.1.3'!AC$1,NoSettings_v3!$C$1:$AH$1,0)),"")</f>
        <v>0</v>
      </c>
      <c r="AD1458" s="157">
        <f>IFERROR(INDEX(NoSettings_v3!$C$2:$AH$4612,MATCH('EPS 3.1.3'!$B1458,NoSettings_v3!$A$2:$A$4612,0),MATCH('EPS 3.1.3'!AD$1,NoSettings_v3!$C$1:$AH$1,0)),"")</f>
        <v>0</v>
      </c>
      <c r="AE1458" s="157">
        <f>IFERROR(INDEX(NoSettings_v3!$C$2:$AH$4612,MATCH('EPS 3.1.3'!$B1458,NoSettings_v3!$A$2:$A$4612,0),MATCH('EPS 3.1.3'!AE$1,NoSettings_v3!$C$1:$AH$1,0)),"")</f>
        <v>0</v>
      </c>
      <c r="AF1458" s="157">
        <f>IFERROR(INDEX(NoSettings_v3!$C$2:$AH$4612,MATCH('EPS 3.1.3'!$B1458,NoSettings_v3!$A$2:$A$4612,0),MATCH('EPS 3.1.3'!AF$1,NoSettings_v3!$C$1:$AH$1,0)),"")</f>
        <v>0</v>
      </c>
      <c r="AG1458" s="157">
        <f>IFERROR(INDEX(NoSettings_v3!$C$2:$AH$4612,MATCH('EPS 3.1.3'!$B1458,NoSettings_v3!$A$2:$A$4612,0),MATCH('EPS 3.1.3'!AG$1,NoSettings_v3!$C$1:$AH$1,0)),"")</f>
        <v>0</v>
      </c>
      <c r="AH1458" s="157">
        <f>IFERROR(INDEX(NoSettings_v3!$C$2:$AH$4612,MATCH('EPS 3.1.3'!$B1458,NoSettings_v3!$A$2:$A$4612,0),MATCH('EPS 3.1.3'!AH$1,NoSettings_v3!$C$1:$AH$1,0)),"")</f>
        <v>0</v>
      </c>
      <c r="AI1458" s="157">
        <f>IFERROR(INDEX(NoSettings_v3!$C$2:$AH$4612,MATCH('EPS 3.1.3'!$B1458,NoSettings_v3!$A$2:$A$4612,0),MATCH('EPS 3.1.3'!AI$1,NoSettings_v3!$C$1:$AH$1,0)),"")</f>
        <v>0</v>
      </c>
    </row>
    <row r="1459" spans="2:43" x14ac:dyDescent="0.35">
      <c r="B1459" s="161" t="s">
        <v>1646</v>
      </c>
      <c r="C1459" s="127" t="s">
        <v>964</v>
      </c>
      <c r="D1459" s="157">
        <f>IFERROR(INDEX(NoSettings_v3!$C$2:$AH$4612,MATCH('EPS 3.1.3'!$B1459,NoSettings_v3!$A$2:$A$4612,0),MATCH('EPS 3.1.3'!D$1,NoSettings_v3!$C$1:$AH$1,0)),"")</f>
        <v>0</v>
      </c>
      <c r="E1459" s="157">
        <f>IFERROR(INDEX(NoSettings_v3!$C$2:$AH$4612,MATCH('EPS 3.1.3'!$B1459,NoSettings_v3!$A$2:$A$4612,0),MATCH('EPS 3.1.3'!E$1,NoSettings_v3!$C$1:$AH$1,0)),"")</f>
        <v>0</v>
      </c>
      <c r="F1459" s="157">
        <f>IFERROR(INDEX(NoSettings_v3!$C$2:$AH$4612,MATCH('EPS 3.1.3'!$B1459,NoSettings_v3!$A$2:$A$4612,0),MATCH('EPS 3.1.3'!F$1,NoSettings_v3!$C$1:$AH$1,0)),"")</f>
        <v>0</v>
      </c>
      <c r="G1459" s="157">
        <f>IFERROR(INDEX(NoSettings_v3!$C$2:$AH$4612,MATCH('EPS 3.1.3'!$B1459,NoSettings_v3!$A$2:$A$4612,0),MATCH('EPS 3.1.3'!G$1,NoSettings_v3!$C$1:$AH$1,0)),"")</f>
        <v>0</v>
      </c>
      <c r="H1459" s="157">
        <f>IFERROR(INDEX(NoSettings_v3!$C$2:$AH$4612,MATCH('EPS 3.1.3'!$B1459,NoSettings_v3!$A$2:$A$4612,0),MATCH('EPS 3.1.3'!H$1,NoSettings_v3!$C$1:$AH$1,0)),"")</f>
        <v>0</v>
      </c>
      <c r="I1459" s="157">
        <f>IFERROR(INDEX(NoSettings_v3!$C$2:$AH$4612,MATCH('EPS 3.1.3'!$B1459,NoSettings_v3!$A$2:$A$4612,0),MATCH('EPS 3.1.3'!I$1,NoSettings_v3!$C$1:$AH$1,0)),"")</f>
        <v>0</v>
      </c>
      <c r="J1459" s="157">
        <f>IFERROR(INDEX(NoSettings_v3!$C$2:$AH$4612,MATCH('EPS 3.1.3'!$B1459,NoSettings_v3!$A$2:$A$4612,0),MATCH('EPS 3.1.3'!J$1,NoSettings_v3!$C$1:$AH$1,0)),"")</f>
        <v>0</v>
      </c>
      <c r="K1459" s="157">
        <f>IFERROR(INDEX(NoSettings_v3!$C$2:$AH$4612,MATCH('EPS 3.1.3'!$B1459,NoSettings_v3!$A$2:$A$4612,0),MATCH('EPS 3.1.3'!K$1,NoSettings_v3!$C$1:$AH$1,0)),"")</f>
        <v>0</v>
      </c>
      <c r="L1459" s="157">
        <f>IFERROR(INDEX(NoSettings_v3!$C$2:$AH$4612,MATCH('EPS 3.1.3'!$B1459,NoSettings_v3!$A$2:$A$4612,0),MATCH('EPS 3.1.3'!L$1,NoSettings_v3!$C$1:$AH$1,0)),"")</f>
        <v>0</v>
      </c>
      <c r="M1459" s="157">
        <f>IFERROR(INDEX(NoSettings_v3!$C$2:$AH$4612,MATCH('EPS 3.1.3'!$B1459,NoSettings_v3!$A$2:$A$4612,0),MATCH('EPS 3.1.3'!M$1,NoSettings_v3!$C$1:$AH$1,0)),"")</f>
        <v>0</v>
      </c>
      <c r="N1459" s="157">
        <f>IFERROR(INDEX(NoSettings_v3!$C$2:$AH$4612,MATCH('EPS 3.1.3'!$B1459,NoSettings_v3!$A$2:$A$4612,0),MATCH('EPS 3.1.3'!N$1,NoSettings_v3!$C$1:$AH$1,0)),"")</f>
        <v>0</v>
      </c>
      <c r="O1459" s="157">
        <f>IFERROR(INDEX(NoSettings_v3!$C$2:$AH$4612,MATCH('EPS 3.1.3'!$B1459,NoSettings_v3!$A$2:$A$4612,0),MATCH('EPS 3.1.3'!O$1,NoSettings_v3!$C$1:$AH$1,0)),"")</f>
        <v>0</v>
      </c>
      <c r="P1459" s="157">
        <f>IFERROR(INDEX(NoSettings_v3!$C$2:$AH$4612,MATCH('EPS 3.1.3'!$B1459,NoSettings_v3!$A$2:$A$4612,0),MATCH('EPS 3.1.3'!P$1,NoSettings_v3!$C$1:$AH$1,0)),"")</f>
        <v>0</v>
      </c>
      <c r="Q1459" s="157">
        <f>IFERROR(INDEX(NoSettings_v3!$C$2:$AH$4612,MATCH('EPS 3.1.3'!$B1459,NoSettings_v3!$A$2:$A$4612,0),MATCH('EPS 3.1.3'!Q$1,NoSettings_v3!$C$1:$AH$1,0)),"")</f>
        <v>0</v>
      </c>
      <c r="R1459" s="157">
        <f>IFERROR(INDEX(NoSettings_v3!$C$2:$AH$4612,MATCH('EPS 3.1.3'!$B1459,NoSettings_v3!$A$2:$A$4612,0),MATCH('EPS 3.1.3'!R$1,NoSettings_v3!$C$1:$AH$1,0)),"")</f>
        <v>0</v>
      </c>
      <c r="S1459" s="157">
        <f>IFERROR(INDEX(NoSettings_v3!$C$2:$AH$4612,MATCH('EPS 3.1.3'!$B1459,NoSettings_v3!$A$2:$A$4612,0),MATCH('EPS 3.1.3'!S$1,NoSettings_v3!$C$1:$AH$1,0)),"")</f>
        <v>0</v>
      </c>
      <c r="T1459" s="157">
        <f>IFERROR(INDEX(NoSettings_v3!$C$2:$AH$4612,MATCH('EPS 3.1.3'!$B1459,NoSettings_v3!$A$2:$A$4612,0),MATCH('EPS 3.1.3'!T$1,NoSettings_v3!$C$1:$AH$1,0)),"")</f>
        <v>0</v>
      </c>
      <c r="U1459" s="157">
        <f>IFERROR(INDEX(NoSettings_v3!$C$2:$AH$4612,MATCH('EPS 3.1.3'!$B1459,NoSettings_v3!$A$2:$A$4612,0),MATCH('EPS 3.1.3'!U$1,NoSettings_v3!$C$1:$AH$1,0)),"")</f>
        <v>0</v>
      </c>
      <c r="V1459" s="157">
        <f>IFERROR(INDEX(NoSettings_v3!$C$2:$AH$4612,MATCH('EPS 3.1.3'!$B1459,NoSettings_v3!$A$2:$A$4612,0),MATCH('EPS 3.1.3'!V$1,NoSettings_v3!$C$1:$AH$1,0)),"")</f>
        <v>0</v>
      </c>
      <c r="W1459" s="157">
        <f>IFERROR(INDEX(NoSettings_v3!$C$2:$AH$4612,MATCH('EPS 3.1.3'!$B1459,NoSettings_v3!$A$2:$A$4612,0),MATCH('EPS 3.1.3'!W$1,NoSettings_v3!$C$1:$AH$1,0)),"")</f>
        <v>0</v>
      </c>
      <c r="X1459" s="157">
        <f>IFERROR(INDEX(NoSettings_v3!$C$2:$AH$4612,MATCH('EPS 3.1.3'!$B1459,NoSettings_v3!$A$2:$A$4612,0),MATCH('EPS 3.1.3'!X$1,NoSettings_v3!$C$1:$AH$1,0)),"")</f>
        <v>0</v>
      </c>
      <c r="Y1459" s="157">
        <f>IFERROR(INDEX(NoSettings_v3!$C$2:$AH$4612,MATCH('EPS 3.1.3'!$B1459,NoSettings_v3!$A$2:$A$4612,0),MATCH('EPS 3.1.3'!Y$1,NoSettings_v3!$C$1:$AH$1,0)),"")</f>
        <v>0</v>
      </c>
      <c r="Z1459" s="157">
        <f>IFERROR(INDEX(NoSettings_v3!$C$2:$AH$4612,MATCH('EPS 3.1.3'!$B1459,NoSettings_v3!$A$2:$A$4612,0),MATCH('EPS 3.1.3'!Z$1,NoSettings_v3!$C$1:$AH$1,0)),"")</f>
        <v>0</v>
      </c>
      <c r="AA1459" s="157">
        <f>IFERROR(INDEX(NoSettings_v3!$C$2:$AH$4612,MATCH('EPS 3.1.3'!$B1459,NoSettings_v3!$A$2:$A$4612,0),MATCH('EPS 3.1.3'!AA$1,NoSettings_v3!$C$1:$AH$1,0)),"")</f>
        <v>0</v>
      </c>
      <c r="AB1459" s="157">
        <f>IFERROR(INDEX(NoSettings_v3!$C$2:$AH$4612,MATCH('EPS 3.1.3'!$B1459,NoSettings_v3!$A$2:$A$4612,0),MATCH('EPS 3.1.3'!AB$1,NoSettings_v3!$C$1:$AH$1,0)),"")</f>
        <v>0</v>
      </c>
      <c r="AC1459" s="157">
        <f>IFERROR(INDEX(NoSettings_v3!$C$2:$AH$4612,MATCH('EPS 3.1.3'!$B1459,NoSettings_v3!$A$2:$A$4612,0),MATCH('EPS 3.1.3'!AC$1,NoSettings_v3!$C$1:$AH$1,0)),"")</f>
        <v>0</v>
      </c>
      <c r="AD1459" s="157">
        <f>IFERROR(INDEX(NoSettings_v3!$C$2:$AH$4612,MATCH('EPS 3.1.3'!$B1459,NoSettings_v3!$A$2:$A$4612,0),MATCH('EPS 3.1.3'!AD$1,NoSettings_v3!$C$1:$AH$1,0)),"")</f>
        <v>0</v>
      </c>
      <c r="AE1459" s="157">
        <f>IFERROR(INDEX(NoSettings_v3!$C$2:$AH$4612,MATCH('EPS 3.1.3'!$B1459,NoSettings_v3!$A$2:$A$4612,0),MATCH('EPS 3.1.3'!AE$1,NoSettings_v3!$C$1:$AH$1,0)),"")</f>
        <v>0</v>
      </c>
      <c r="AF1459" s="157">
        <f>IFERROR(INDEX(NoSettings_v3!$C$2:$AH$4612,MATCH('EPS 3.1.3'!$B1459,NoSettings_v3!$A$2:$A$4612,0),MATCH('EPS 3.1.3'!AF$1,NoSettings_v3!$C$1:$AH$1,0)),"")</f>
        <v>0</v>
      </c>
      <c r="AG1459" s="157">
        <f>IFERROR(INDEX(NoSettings_v3!$C$2:$AH$4612,MATCH('EPS 3.1.3'!$B1459,NoSettings_v3!$A$2:$A$4612,0),MATCH('EPS 3.1.3'!AG$1,NoSettings_v3!$C$1:$AH$1,0)),"")</f>
        <v>0</v>
      </c>
      <c r="AH1459" s="157">
        <f>IFERROR(INDEX(NoSettings_v3!$C$2:$AH$4612,MATCH('EPS 3.1.3'!$B1459,NoSettings_v3!$A$2:$A$4612,0),MATCH('EPS 3.1.3'!AH$1,NoSettings_v3!$C$1:$AH$1,0)),"")</f>
        <v>0</v>
      </c>
      <c r="AI1459" s="157">
        <f>IFERROR(INDEX(NoSettings_v3!$C$2:$AH$4612,MATCH('EPS 3.1.3'!$B1459,NoSettings_v3!$A$2:$A$4612,0),MATCH('EPS 3.1.3'!AI$1,NoSettings_v3!$C$1:$AH$1,0)),"")</f>
        <v>0</v>
      </c>
      <c r="AJ1459" s="128"/>
      <c r="AK1459" s="128"/>
      <c r="AL1459" s="128"/>
      <c r="AM1459" s="128"/>
      <c r="AN1459" s="128"/>
      <c r="AO1459" s="128"/>
      <c r="AP1459" s="128"/>
      <c r="AQ1459" s="128"/>
    </row>
    <row r="1460" spans="2:43" x14ac:dyDescent="0.35">
      <c r="B1460" s="161" t="s">
        <v>1647</v>
      </c>
      <c r="C1460" s="127" t="s">
        <v>964</v>
      </c>
      <c r="D1460" s="157">
        <f>IFERROR(INDEX(NoSettings_v3!$C$2:$AH$4612,MATCH('EPS 3.1.3'!$B1460,NoSettings_v3!$A$2:$A$4612,0),MATCH('EPS 3.1.3'!D$1,NoSettings_v3!$C$1:$AH$1,0)),"")</f>
        <v>0</v>
      </c>
      <c r="E1460" s="157">
        <f>IFERROR(INDEX(NoSettings_v3!$C$2:$AH$4612,MATCH('EPS 3.1.3'!$B1460,NoSettings_v3!$A$2:$A$4612,0),MATCH('EPS 3.1.3'!E$1,NoSettings_v3!$C$1:$AH$1,0)),"")</f>
        <v>0</v>
      </c>
      <c r="F1460" s="157">
        <f>IFERROR(INDEX(NoSettings_v3!$C$2:$AH$4612,MATCH('EPS 3.1.3'!$B1460,NoSettings_v3!$A$2:$A$4612,0),MATCH('EPS 3.1.3'!F$1,NoSettings_v3!$C$1:$AH$1,0)),"")</f>
        <v>0</v>
      </c>
      <c r="G1460" s="157">
        <f>IFERROR(INDEX(NoSettings_v3!$C$2:$AH$4612,MATCH('EPS 3.1.3'!$B1460,NoSettings_v3!$A$2:$A$4612,0),MATCH('EPS 3.1.3'!G$1,NoSettings_v3!$C$1:$AH$1,0)),"")</f>
        <v>0</v>
      </c>
      <c r="H1460" s="157">
        <f>IFERROR(INDEX(NoSettings_v3!$C$2:$AH$4612,MATCH('EPS 3.1.3'!$B1460,NoSettings_v3!$A$2:$A$4612,0),MATCH('EPS 3.1.3'!H$1,NoSettings_v3!$C$1:$AH$1,0)),"")</f>
        <v>0</v>
      </c>
      <c r="I1460" s="157">
        <f>IFERROR(INDEX(NoSettings_v3!$C$2:$AH$4612,MATCH('EPS 3.1.3'!$B1460,NoSettings_v3!$A$2:$A$4612,0),MATCH('EPS 3.1.3'!I$1,NoSettings_v3!$C$1:$AH$1,0)),"")</f>
        <v>0</v>
      </c>
      <c r="J1460" s="157">
        <f>IFERROR(INDEX(NoSettings_v3!$C$2:$AH$4612,MATCH('EPS 3.1.3'!$B1460,NoSettings_v3!$A$2:$A$4612,0),MATCH('EPS 3.1.3'!J$1,NoSettings_v3!$C$1:$AH$1,0)),"")</f>
        <v>0</v>
      </c>
      <c r="K1460" s="157">
        <f>IFERROR(INDEX(NoSettings_v3!$C$2:$AH$4612,MATCH('EPS 3.1.3'!$B1460,NoSettings_v3!$A$2:$A$4612,0),MATCH('EPS 3.1.3'!K$1,NoSettings_v3!$C$1:$AH$1,0)),"")</f>
        <v>0</v>
      </c>
      <c r="L1460" s="157">
        <f>IFERROR(INDEX(NoSettings_v3!$C$2:$AH$4612,MATCH('EPS 3.1.3'!$B1460,NoSettings_v3!$A$2:$A$4612,0),MATCH('EPS 3.1.3'!L$1,NoSettings_v3!$C$1:$AH$1,0)),"")</f>
        <v>0</v>
      </c>
      <c r="M1460" s="157">
        <f>IFERROR(INDEX(NoSettings_v3!$C$2:$AH$4612,MATCH('EPS 3.1.3'!$B1460,NoSettings_v3!$A$2:$A$4612,0),MATCH('EPS 3.1.3'!M$1,NoSettings_v3!$C$1:$AH$1,0)),"")</f>
        <v>0</v>
      </c>
      <c r="N1460" s="157">
        <f>IFERROR(INDEX(NoSettings_v3!$C$2:$AH$4612,MATCH('EPS 3.1.3'!$B1460,NoSettings_v3!$A$2:$A$4612,0),MATCH('EPS 3.1.3'!N$1,NoSettings_v3!$C$1:$AH$1,0)),"")</f>
        <v>0</v>
      </c>
      <c r="O1460" s="157">
        <f>IFERROR(INDEX(NoSettings_v3!$C$2:$AH$4612,MATCH('EPS 3.1.3'!$B1460,NoSettings_v3!$A$2:$A$4612,0),MATCH('EPS 3.1.3'!O$1,NoSettings_v3!$C$1:$AH$1,0)),"")</f>
        <v>0</v>
      </c>
      <c r="P1460" s="157">
        <f>IFERROR(INDEX(NoSettings_v3!$C$2:$AH$4612,MATCH('EPS 3.1.3'!$B1460,NoSettings_v3!$A$2:$A$4612,0),MATCH('EPS 3.1.3'!P$1,NoSettings_v3!$C$1:$AH$1,0)),"")</f>
        <v>0</v>
      </c>
      <c r="Q1460" s="157">
        <f>IFERROR(INDEX(NoSettings_v3!$C$2:$AH$4612,MATCH('EPS 3.1.3'!$B1460,NoSettings_v3!$A$2:$A$4612,0),MATCH('EPS 3.1.3'!Q$1,NoSettings_v3!$C$1:$AH$1,0)),"")</f>
        <v>0</v>
      </c>
      <c r="R1460" s="157">
        <f>IFERROR(INDEX(NoSettings_v3!$C$2:$AH$4612,MATCH('EPS 3.1.3'!$B1460,NoSettings_v3!$A$2:$A$4612,0),MATCH('EPS 3.1.3'!R$1,NoSettings_v3!$C$1:$AH$1,0)),"")</f>
        <v>0</v>
      </c>
      <c r="S1460" s="157">
        <f>IFERROR(INDEX(NoSettings_v3!$C$2:$AH$4612,MATCH('EPS 3.1.3'!$B1460,NoSettings_v3!$A$2:$A$4612,0),MATCH('EPS 3.1.3'!S$1,NoSettings_v3!$C$1:$AH$1,0)),"")</f>
        <v>0</v>
      </c>
      <c r="T1460" s="157">
        <f>IFERROR(INDEX(NoSettings_v3!$C$2:$AH$4612,MATCH('EPS 3.1.3'!$B1460,NoSettings_v3!$A$2:$A$4612,0),MATCH('EPS 3.1.3'!T$1,NoSettings_v3!$C$1:$AH$1,0)),"")</f>
        <v>0</v>
      </c>
      <c r="U1460" s="157">
        <f>IFERROR(INDEX(NoSettings_v3!$C$2:$AH$4612,MATCH('EPS 3.1.3'!$B1460,NoSettings_v3!$A$2:$A$4612,0),MATCH('EPS 3.1.3'!U$1,NoSettings_v3!$C$1:$AH$1,0)),"")</f>
        <v>0</v>
      </c>
      <c r="V1460" s="157">
        <f>IFERROR(INDEX(NoSettings_v3!$C$2:$AH$4612,MATCH('EPS 3.1.3'!$B1460,NoSettings_v3!$A$2:$A$4612,0),MATCH('EPS 3.1.3'!V$1,NoSettings_v3!$C$1:$AH$1,0)),"")</f>
        <v>0</v>
      </c>
      <c r="W1460" s="157">
        <f>IFERROR(INDEX(NoSettings_v3!$C$2:$AH$4612,MATCH('EPS 3.1.3'!$B1460,NoSettings_v3!$A$2:$A$4612,0),MATCH('EPS 3.1.3'!W$1,NoSettings_v3!$C$1:$AH$1,0)),"")</f>
        <v>0</v>
      </c>
      <c r="X1460" s="157">
        <f>IFERROR(INDEX(NoSettings_v3!$C$2:$AH$4612,MATCH('EPS 3.1.3'!$B1460,NoSettings_v3!$A$2:$A$4612,0),MATCH('EPS 3.1.3'!X$1,NoSettings_v3!$C$1:$AH$1,0)),"")</f>
        <v>0</v>
      </c>
      <c r="Y1460" s="157">
        <f>IFERROR(INDEX(NoSettings_v3!$C$2:$AH$4612,MATCH('EPS 3.1.3'!$B1460,NoSettings_v3!$A$2:$A$4612,0),MATCH('EPS 3.1.3'!Y$1,NoSettings_v3!$C$1:$AH$1,0)),"")</f>
        <v>0</v>
      </c>
      <c r="Z1460" s="157">
        <f>IFERROR(INDEX(NoSettings_v3!$C$2:$AH$4612,MATCH('EPS 3.1.3'!$B1460,NoSettings_v3!$A$2:$A$4612,0),MATCH('EPS 3.1.3'!Z$1,NoSettings_v3!$C$1:$AH$1,0)),"")</f>
        <v>0</v>
      </c>
      <c r="AA1460" s="157">
        <f>IFERROR(INDEX(NoSettings_v3!$C$2:$AH$4612,MATCH('EPS 3.1.3'!$B1460,NoSettings_v3!$A$2:$A$4612,0),MATCH('EPS 3.1.3'!AA$1,NoSettings_v3!$C$1:$AH$1,0)),"")</f>
        <v>0</v>
      </c>
      <c r="AB1460" s="157">
        <f>IFERROR(INDEX(NoSettings_v3!$C$2:$AH$4612,MATCH('EPS 3.1.3'!$B1460,NoSettings_v3!$A$2:$A$4612,0),MATCH('EPS 3.1.3'!AB$1,NoSettings_v3!$C$1:$AH$1,0)),"")</f>
        <v>0</v>
      </c>
      <c r="AC1460" s="157">
        <f>IFERROR(INDEX(NoSettings_v3!$C$2:$AH$4612,MATCH('EPS 3.1.3'!$B1460,NoSettings_v3!$A$2:$A$4612,0),MATCH('EPS 3.1.3'!AC$1,NoSettings_v3!$C$1:$AH$1,0)),"")</f>
        <v>0</v>
      </c>
      <c r="AD1460" s="157">
        <f>IFERROR(INDEX(NoSettings_v3!$C$2:$AH$4612,MATCH('EPS 3.1.3'!$B1460,NoSettings_v3!$A$2:$A$4612,0),MATCH('EPS 3.1.3'!AD$1,NoSettings_v3!$C$1:$AH$1,0)),"")</f>
        <v>0</v>
      </c>
      <c r="AE1460" s="157">
        <f>IFERROR(INDEX(NoSettings_v3!$C$2:$AH$4612,MATCH('EPS 3.1.3'!$B1460,NoSettings_v3!$A$2:$A$4612,0),MATCH('EPS 3.1.3'!AE$1,NoSettings_v3!$C$1:$AH$1,0)),"")</f>
        <v>0</v>
      </c>
      <c r="AF1460" s="157">
        <f>IFERROR(INDEX(NoSettings_v3!$C$2:$AH$4612,MATCH('EPS 3.1.3'!$B1460,NoSettings_v3!$A$2:$A$4612,0),MATCH('EPS 3.1.3'!AF$1,NoSettings_v3!$C$1:$AH$1,0)),"")</f>
        <v>0</v>
      </c>
      <c r="AG1460" s="157">
        <f>IFERROR(INDEX(NoSettings_v3!$C$2:$AH$4612,MATCH('EPS 3.1.3'!$B1460,NoSettings_v3!$A$2:$A$4612,0),MATCH('EPS 3.1.3'!AG$1,NoSettings_v3!$C$1:$AH$1,0)),"")</f>
        <v>0</v>
      </c>
      <c r="AH1460" s="157">
        <f>IFERROR(INDEX(NoSettings_v3!$C$2:$AH$4612,MATCH('EPS 3.1.3'!$B1460,NoSettings_v3!$A$2:$A$4612,0),MATCH('EPS 3.1.3'!AH$1,NoSettings_v3!$C$1:$AH$1,0)),"")</f>
        <v>0</v>
      </c>
      <c r="AI1460" s="157">
        <f>IFERROR(INDEX(NoSettings_v3!$C$2:$AH$4612,MATCH('EPS 3.1.3'!$B1460,NoSettings_v3!$A$2:$A$4612,0),MATCH('EPS 3.1.3'!AI$1,NoSettings_v3!$C$1:$AH$1,0)),"")</f>
        <v>0</v>
      </c>
      <c r="AJ1460" s="128"/>
      <c r="AK1460" s="128"/>
      <c r="AL1460" s="128"/>
      <c r="AM1460" s="128"/>
      <c r="AN1460" s="128"/>
      <c r="AO1460" s="128"/>
      <c r="AP1460" s="128"/>
      <c r="AQ1460" s="128"/>
    </row>
    <row r="1461" spans="2:43" x14ac:dyDescent="0.35">
      <c r="B1461" s="161" t="s">
        <v>1648</v>
      </c>
      <c r="C1461" s="127" t="s">
        <v>964</v>
      </c>
      <c r="D1461" s="157">
        <f>IFERROR(INDEX(NoSettings_v3!$C$2:$AH$4612,MATCH('EPS 3.1.3'!$B1461,NoSettings_v3!$A$2:$A$4612,0),MATCH('EPS 3.1.3'!D$1,NoSettings_v3!$C$1:$AH$1,0)),"")</f>
        <v>0</v>
      </c>
      <c r="E1461" s="157">
        <f>IFERROR(INDEX(NoSettings_v3!$C$2:$AH$4612,MATCH('EPS 3.1.3'!$B1461,NoSettings_v3!$A$2:$A$4612,0),MATCH('EPS 3.1.3'!E$1,NoSettings_v3!$C$1:$AH$1,0)),"")</f>
        <v>0</v>
      </c>
      <c r="F1461" s="157">
        <f>IFERROR(INDEX(NoSettings_v3!$C$2:$AH$4612,MATCH('EPS 3.1.3'!$B1461,NoSettings_v3!$A$2:$A$4612,0),MATCH('EPS 3.1.3'!F$1,NoSettings_v3!$C$1:$AH$1,0)),"")</f>
        <v>0</v>
      </c>
      <c r="G1461" s="157">
        <f>IFERROR(INDEX(NoSettings_v3!$C$2:$AH$4612,MATCH('EPS 3.1.3'!$B1461,NoSettings_v3!$A$2:$A$4612,0),MATCH('EPS 3.1.3'!G$1,NoSettings_v3!$C$1:$AH$1,0)),"")</f>
        <v>0</v>
      </c>
      <c r="H1461" s="157">
        <f>IFERROR(INDEX(NoSettings_v3!$C$2:$AH$4612,MATCH('EPS 3.1.3'!$B1461,NoSettings_v3!$A$2:$A$4612,0),MATCH('EPS 3.1.3'!H$1,NoSettings_v3!$C$1:$AH$1,0)),"")</f>
        <v>0</v>
      </c>
      <c r="I1461" s="157">
        <f>IFERROR(INDEX(NoSettings_v3!$C$2:$AH$4612,MATCH('EPS 3.1.3'!$B1461,NoSettings_v3!$A$2:$A$4612,0),MATCH('EPS 3.1.3'!I$1,NoSettings_v3!$C$1:$AH$1,0)),"")</f>
        <v>0</v>
      </c>
      <c r="J1461" s="157">
        <f>IFERROR(INDEX(NoSettings_v3!$C$2:$AH$4612,MATCH('EPS 3.1.3'!$B1461,NoSettings_v3!$A$2:$A$4612,0),MATCH('EPS 3.1.3'!J$1,NoSettings_v3!$C$1:$AH$1,0)),"")</f>
        <v>0</v>
      </c>
      <c r="K1461" s="157">
        <f>IFERROR(INDEX(NoSettings_v3!$C$2:$AH$4612,MATCH('EPS 3.1.3'!$B1461,NoSettings_v3!$A$2:$A$4612,0),MATCH('EPS 3.1.3'!K$1,NoSettings_v3!$C$1:$AH$1,0)),"")</f>
        <v>0</v>
      </c>
      <c r="L1461" s="157">
        <f>IFERROR(INDEX(NoSettings_v3!$C$2:$AH$4612,MATCH('EPS 3.1.3'!$B1461,NoSettings_v3!$A$2:$A$4612,0),MATCH('EPS 3.1.3'!L$1,NoSettings_v3!$C$1:$AH$1,0)),"")</f>
        <v>0</v>
      </c>
      <c r="M1461" s="157">
        <f>IFERROR(INDEX(NoSettings_v3!$C$2:$AH$4612,MATCH('EPS 3.1.3'!$B1461,NoSettings_v3!$A$2:$A$4612,0),MATCH('EPS 3.1.3'!M$1,NoSettings_v3!$C$1:$AH$1,0)),"")</f>
        <v>0</v>
      </c>
      <c r="N1461" s="157">
        <f>IFERROR(INDEX(NoSettings_v3!$C$2:$AH$4612,MATCH('EPS 3.1.3'!$B1461,NoSettings_v3!$A$2:$A$4612,0),MATCH('EPS 3.1.3'!N$1,NoSettings_v3!$C$1:$AH$1,0)),"")</f>
        <v>0</v>
      </c>
      <c r="O1461" s="157">
        <f>IFERROR(INDEX(NoSettings_v3!$C$2:$AH$4612,MATCH('EPS 3.1.3'!$B1461,NoSettings_v3!$A$2:$A$4612,0),MATCH('EPS 3.1.3'!O$1,NoSettings_v3!$C$1:$AH$1,0)),"")</f>
        <v>0</v>
      </c>
      <c r="P1461" s="157">
        <f>IFERROR(INDEX(NoSettings_v3!$C$2:$AH$4612,MATCH('EPS 3.1.3'!$B1461,NoSettings_v3!$A$2:$A$4612,0),MATCH('EPS 3.1.3'!P$1,NoSettings_v3!$C$1:$AH$1,0)),"")</f>
        <v>0</v>
      </c>
      <c r="Q1461" s="157">
        <f>IFERROR(INDEX(NoSettings_v3!$C$2:$AH$4612,MATCH('EPS 3.1.3'!$B1461,NoSettings_v3!$A$2:$A$4612,0),MATCH('EPS 3.1.3'!Q$1,NoSettings_v3!$C$1:$AH$1,0)),"")</f>
        <v>0</v>
      </c>
      <c r="R1461" s="157">
        <f>IFERROR(INDEX(NoSettings_v3!$C$2:$AH$4612,MATCH('EPS 3.1.3'!$B1461,NoSettings_v3!$A$2:$A$4612,0),MATCH('EPS 3.1.3'!R$1,NoSettings_v3!$C$1:$AH$1,0)),"")</f>
        <v>0</v>
      </c>
      <c r="S1461" s="157">
        <f>IFERROR(INDEX(NoSettings_v3!$C$2:$AH$4612,MATCH('EPS 3.1.3'!$B1461,NoSettings_v3!$A$2:$A$4612,0),MATCH('EPS 3.1.3'!S$1,NoSettings_v3!$C$1:$AH$1,0)),"")</f>
        <v>0</v>
      </c>
      <c r="T1461" s="157">
        <f>IFERROR(INDEX(NoSettings_v3!$C$2:$AH$4612,MATCH('EPS 3.1.3'!$B1461,NoSettings_v3!$A$2:$A$4612,0),MATCH('EPS 3.1.3'!T$1,NoSettings_v3!$C$1:$AH$1,0)),"")</f>
        <v>0</v>
      </c>
      <c r="U1461" s="157">
        <f>IFERROR(INDEX(NoSettings_v3!$C$2:$AH$4612,MATCH('EPS 3.1.3'!$B1461,NoSettings_v3!$A$2:$A$4612,0),MATCH('EPS 3.1.3'!U$1,NoSettings_v3!$C$1:$AH$1,0)),"")</f>
        <v>0</v>
      </c>
      <c r="V1461" s="157">
        <f>IFERROR(INDEX(NoSettings_v3!$C$2:$AH$4612,MATCH('EPS 3.1.3'!$B1461,NoSettings_v3!$A$2:$A$4612,0),MATCH('EPS 3.1.3'!V$1,NoSettings_v3!$C$1:$AH$1,0)),"")</f>
        <v>0</v>
      </c>
      <c r="W1461" s="157">
        <f>IFERROR(INDEX(NoSettings_v3!$C$2:$AH$4612,MATCH('EPS 3.1.3'!$B1461,NoSettings_v3!$A$2:$A$4612,0),MATCH('EPS 3.1.3'!W$1,NoSettings_v3!$C$1:$AH$1,0)),"")</f>
        <v>0</v>
      </c>
      <c r="X1461" s="157">
        <f>IFERROR(INDEX(NoSettings_v3!$C$2:$AH$4612,MATCH('EPS 3.1.3'!$B1461,NoSettings_v3!$A$2:$A$4612,0),MATCH('EPS 3.1.3'!X$1,NoSettings_v3!$C$1:$AH$1,0)),"")</f>
        <v>0</v>
      </c>
      <c r="Y1461" s="157">
        <f>IFERROR(INDEX(NoSettings_v3!$C$2:$AH$4612,MATCH('EPS 3.1.3'!$B1461,NoSettings_v3!$A$2:$A$4612,0),MATCH('EPS 3.1.3'!Y$1,NoSettings_v3!$C$1:$AH$1,0)),"")</f>
        <v>0</v>
      </c>
      <c r="Z1461" s="157">
        <f>IFERROR(INDEX(NoSettings_v3!$C$2:$AH$4612,MATCH('EPS 3.1.3'!$B1461,NoSettings_v3!$A$2:$A$4612,0),MATCH('EPS 3.1.3'!Z$1,NoSettings_v3!$C$1:$AH$1,0)),"")</f>
        <v>0</v>
      </c>
      <c r="AA1461" s="157">
        <f>IFERROR(INDEX(NoSettings_v3!$C$2:$AH$4612,MATCH('EPS 3.1.3'!$B1461,NoSettings_v3!$A$2:$A$4612,0),MATCH('EPS 3.1.3'!AA$1,NoSettings_v3!$C$1:$AH$1,0)),"")</f>
        <v>0</v>
      </c>
      <c r="AB1461" s="157">
        <f>IFERROR(INDEX(NoSettings_v3!$C$2:$AH$4612,MATCH('EPS 3.1.3'!$B1461,NoSettings_v3!$A$2:$A$4612,0),MATCH('EPS 3.1.3'!AB$1,NoSettings_v3!$C$1:$AH$1,0)),"")</f>
        <v>0</v>
      </c>
      <c r="AC1461" s="157">
        <f>IFERROR(INDEX(NoSettings_v3!$C$2:$AH$4612,MATCH('EPS 3.1.3'!$B1461,NoSettings_v3!$A$2:$A$4612,0),MATCH('EPS 3.1.3'!AC$1,NoSettings_v3!$C$1:$AH$1,0)),"")</f>
        <v>0</v>
      </c>
      <c r="AD1461" s="157">
        <f>IFERROR(INDEX(NoSettings_v3!$C$2:$AH$4612,MATCH('EPS 3.1.3'!$B1461,NoSettings_v3!$A$2:$A$4612,0),MATCH('EPS 3.1.3'!AD$1,NoSettings_v3!$C$1:$AH$1,0)),"")</f>
        <v>0</v>
      </c>
      <c r="AE1461" s="157">
        <f>IFERROR(INDEX(NoSettings_v3!$C$2:$AH$4612,MATCH('EPS 3.1.3'!$B1461,NoSettings_v3!$A$2:$A$4612,0),MATCH('EPS 3.1.3'!AE$1,NoSettings_v3!$C$1:$AH$1,0)),"")</f>
        <v>0</v>
      </c>
      <c r="AF1461" s="157">
        <f>IFERROR(INDEX(NoSettings_v3!$C$2:$AH$4612,MATCH('EPS 3.1.3'!$B1461,NoSettings_v3!$A$2:$A$4612,0),MATCH('EPS 3.1.3'!AF$1,NoSettings_v3!$C$1:$AH$1,0)),"")</f>
        <v>0</v>
      </c>
      <c r="AG1461" s="157">
        <f>IFERROR(INDEX(NoSettings_v3!$C$2:$AH$4612,MATCH('EPS 3.1.3'!$B1461,NoSettings_v3!$A$2:$A$4612,0),MATCH('EPS 3.1.3'!AG$1,NoSettings_v3!$C$1:$AH$1,0)),"")</f>
        <v>0</v>
      </c>
      <c r="AH1461" s="157">
        <f>IFERROR(INDEX(NoSettings_v3!$C$2:$AH$4612,MATCH('EPS 3.1.3'!$B1461,NoSettings_v3!$A$2:$A$4612,0),MATCH('EPS 3.1.3'!AH$1,NoSettings_v3!$C$1:$AH$1,0)),"")</f>
        <v>0</v>
      </c>
      <c r="AI1461" s="157">
        <f>IFERROR(INDEX(NoSettings_v3!$C$2:$AH$4612,MATCH('EPS 3.1.3'!$B1461,NoSettings_v3!$A$2:$A$4612,0),MATCH('EPS 3.1.3'!AI$1,NoSettings_v3!$C$1:$AH$1,0)),"")</f>
        <v>0</v>
      </c>
    </row>
    <row r="1462" spans="2:43" x14ac:dyDescent="0.35">
      <c r="B1462" s="161" t="s">
        <v>1649</v>
      </c>
      <c r="C1462" s="127" t="s">
        <v>964</v>
      </c>
      <c r="D1462" s="157">
        <f>IFERROR(INDEX(NoSettings_v3!$C$2:$AH$4612,MATCH('EPS 3.1.3'!$B1462,NoSettings_v3!$A$2:$A$4612,0),MATCH('EPS 3.1.3'!D$1,NoSettings_v3!$C$1:$AH$1,0)),"")</f>
        <v>0</v>
      </c>
      <c r="E1462" s="157">
        <f>IFERROR(INDEX(NoSettings_v3!$C$2:$AH$4612,MATCH('EPS 3.1.3'!$B1462,NoSettings_v3!$A$2:$A$4612,0),MATCH('EPS 3.1.3'!E$1,NoSettings_v3!$C$1:$AH$1,0)),"")</f>
        <v>0</v>
      </c>
      <c r="F1462" s="157">
        <f>IFERROR(INDEX(NoSettings_v3!$C$2:$AH$4612,MATCH('EPS 3.1.3'!$B1462,NoSettings_v3!$A$2:$A$4612,0),MATCH('EPS 3.1.3'!F$1,NoSettings_v3!$C$1:$AH$1,0)),"")</f>
        <v>0</v>
      </c>
      <c r="G1462" s="157">
        <f>IFERROR(INDEX(NoSettings_v3!$C$2:$AH$4612,MATCH('EPS 3.1.3'!$B1462,NoSettings_v3!$A$2:$A$4612,0),MATCH('EPS 3.1.3'!G$1,NoSettings_v3!$C$1:$AH$1,0)),"")</f>
        <v>0</v>
      </c>
      <c r="H1462" s="157">
        <f>IFERROR(INDEX(NoSettings_v3!$C$2:$AH$4612,MATCH('EPS 3.1.3'!$B1462,NoSettings_v3!$A$2:$A$4612,0),MATCH('EPS 3.1.3'!H$1,NoSettings_v3!$C$1:$AH$1,0)),"")</f>
        <v>0</v>
      </c>
      <c r="I1462" s="157">
        <f>IFERROR(INDEX(NoSettings_v3!$C$2:$AH$4612,MATCH('EPS 3.1.3'!$B1462,NoSettings_v3!$A$2:$A$4612,0),MATCH('EPS 3.1.3'!I$1,NoSettings_v3!$C$1:$AH$1,0)),"")</f>
        <v>0</v>
      </c>
      <c r="J1462" s="157">
        <f>IFERROR(INDEX(NoSettings_v3!$C$2:$AH$4612,MATCH('EPS 3.1.3'!$B1462,NoSettings_v3!$A$2:$A$4612,0),MATCH('EPS 3.1.3'!J$1,NoSettings_v3!$C$1:$AH$1,0)),"")</f>
        <v>0</v>
      </c>
      <c r="K1462" s="157">
        <f>IFERROR(INDEX(NoSettings_v3!$C$2:$AH$4612,MATCH('EPS 3.1.3'!$B1462,NoSettings_v3!$A$2:$A$4612,0),MATCH('EPS 3.1.3'!K$1,NoSettings_v3!$C$1:$AH$1,0)),"")</f>
        <v>0</v>
      </c>
      <c r="L1462" s="157">
        <f>IFERROR(INDEX(NoSettings_v3!$C$2:$AH$4612,MATCH('EPS 3.1.3'!$B1462,NoSettings_v3!$A$2:$A$4612,0),MATCH('EPS 3.1.3'!L$1,NoSettings_v3!$C$1:$AH$1,0)),"")</f>
        <v>0</v>
      </c>
      <c r="M1462" s="157">
        <f>IFERROR(INDEX(NoSettings_v3!$C$2:$AH$4612,MATCH('EPS 3.1.3'!$B1462,NoSettings_v3!$A$2:$A$4612,0),MATCH('EPS 3.1.3'!M$1,NoSettings_v3!$C$1:$AH$1,0)),"")</f>
        <v>0</v>
      </c>
      <c r="N1462" s="157">
        <f>IFERROR(INDEX(NoSettings_v3!$C$2:$AH$4612,MATCH('EPS 3.1.3'!$B1462,NoSettings_v3!$A$2:$A$4612,0),MATCH('EPS 3.1.3'!N$1,NoSettings_v3!$C$1:$AH$1,0)),"")</f>
        <v>0</v>
      </c>
      <c r="O1462" s="157">
        <f>IFERROR(INDEX(NoSettings_v3!$C$2:$AH$4612,MATCH('EPS 3.1.3'!$B1462,NoSettings_v3!$A$2:$A$4612,0),MATCH('EPS 3.1.3'!O$1,NoSettings_v3!$C$1:$AH$1,0)),"")</f>
        <v>0</v>
      </c>
      <c r="P1462" s="157">
        <f>IFERROR(INDEX(NoSettings_v3!$C$2:$AH$4612,MATCH('EPS 3.1.3'!$B1462,NoSettings_v3!$A$2:$A$4612,0),MATCH('EPS 3.1.3'!P$1,NoSettings_v3!$C$1:$AH$1,0)),"")</f>
        <v>0</v>
      </c>
      <c r="Q1462" s="157">
        <f>IFERROR(INDEX(NoSettings_v3!$C$2:$AH$4612,MATCH('EPS 3.1.3'!$B1462,NoSettings_v3!$A$2:$A$4612,0),MATCH('EPS 3.1.3'!Q$1,NoSettings_v3!$C$1:$AH$1,0)),"")</f>
        <v>0</v>
      </c>
      <c r="R1462" s="157">
        <f>IFERROR(INDEX(NoSettings_v3!$C$2:$AH$4612,MATCH('EPS 3.1.3'!$B1462,NoSettings_v3!$A$2:$A$4612,0),MATCH('EPS 3.1.3'!R$1,NoSettings_v3!$C$1:$AH$1,0)),"")</f>
        <v>0</v>
      </c>
      <c r="S1462" s="157">
        <f>IFERROR(INDEX(NoSettings_v3!$C$2:$AH$4612,MATCH('EPS 3.1.3'!$B1462,NoSettings_v3!$A$2:$A$4612,0),MATCH('EPS 3.1.3'!S$1,NoSettings_v3!$C$1:$AH$1,0)),"")</f>
        <v>0</v>
      </c>
      <c r="T1462" s="157">
        <f>IFERROR(INDEX(NoSettings_v3!$C$2:$AH$4612,MATCH('EPS 3.1.3'!$B1462,NoSettings_v3!$A$2:$A$4612,0),MATCH('EPS 3.1.3'!T$1,NoSettings_v3!$C$1:$AH$1,0)),"")</f>
        <v>0</v>
      </c>
      <c r="U1462" s="157">
        <f>IFERROR(INDEX(NoSettings_v3!$C$2:$AH$4612,MATCH('EPS 3.1.3'!$B1462,NoSettings_v3!$A$2:$A$4612,0),MATCH('EPS 3.1.3'!U$1,NoSettings_v3!$C$1:$AH$1,0)),"")</f>
        <v>0</v>
      </c>
      <c r="V1462" s="157">
        <f>IFERROR(INDEX(NoSettings_v3!$C$2:$AH$4612,MATCH('EPS 3.1.3'!$B1462,NoSettings_v3!$A$2:$A$4612,0),MATCH('EPS 3.1.3'!V$1,NoSettings_v3!$C$1:$AH$1,0)),"")</f>
        <v>0</v>
      </c>
      <c r="W1462" s="157">
        <f>IFERROR(INDEX(NoSettings_v3!$C$2:$AH$4612,MATCH('EPS 3.1.3'!$B1462,NoSettings_v3!$A$2:$A$4612,0),MATCH('EPS 3.1.3'!W$1,NoSettings_v3!$C$1:$AH$1,0)),"")</f>
        <v>0</v>
      </c>
      <c r="X1462" s="157">
        <f>IFERROR(INDEX(NoSettings_v3!$C$2:$AH$4612,MATCH('EPS 3.1.3'!$B1462,NoSettings_v3!$A$2:$A$4612,0),MATCH('EPS 3.1.3'!X$1,NoSettings_v3!$C$1:$AH$1,0)),"")</f>
        <v>0</v>
      </c>
      <c r="Y1462" s="157">
        <f>IFERROR(INDEX(NoSettings_v3!$C$2:$AH$4612,MATCH('EPS 3.1.3'!$B1462,NoSettings_v3!$A$2:$A$4612,0),MATCH('EPS 3.1.3'!Y$1,NoSettings_v3!$C$1:$AH$1,0)),"")</f>
        <v>0</v>
      </c>
      <c r="Z1462" s="157">
        <f>IFERROR(INDEX(NoSettings_v3!$C$2:$AH$4612,MATCH('EPS 3.1.3'!$B1462,NoSettings_v3!$A$2:$A$4612,0),MATCH('EPS 3.1.3'!Z$1,NoSettings_v3!$C$1:$AH$1,0)),"")</f>
        <v>0</v>
      </c>
      <c r="AA1462" s="157">
        <f>IFERROR(INDEX(NoSettings_v3!$C$2:$AH$4612,MATCH('EPS 3.1.3'!$B1462,NoSettings_v3!$A$2:$A$4612,0),MATCH('EPS 3.1.3'!AA$1,NoSettings_v3!$C$1:$AH$1,0)),"")</f>
        <v>0</v>
      </c>
      <c r="AB1462" s="157">
        <f>IFERROR(INDEX(NoSettings_v3!$C$2:$AH$4612,MATCH('EPS 3.1.3'!$B1462,NoSettings_v3!$A$2:$A$4612,0),MATCH('EPS 3.1.3'!AB$1,NoSettings_v3!$C$1:$AH$1,0)),"")</f>
        <v>0</v>
      </c>
      <c r="AC1462" s="157">
        <f>IFERROR(INDEX(NoSettings_v3!$C$2:$AH$4612,MATCH('EPS 3.1.3'!$B1462,NoSettings_v3!$A$2:$A$4612,0),MATCH('EPS 3.1.3'!AC$1,NoSettings_v3!$C$1:$AH$1,0)),"")</f>
        <v>0</v>
      </c>
      <c r="AD1462" s="157">
        <f>IFERROR(INDEX(NoSettings_v3!$C$2:$AH$4612,MATCH('EPS 3.1.3'!$B1462,NoSettings_v3!$A$2:$A$4612,0),MATCH('EPS 3.1.3'!AD$1,NoSettings_v3!$C$1:$AH$1,0)),"")</f>
        <v>0</v>
      </c>
      <c r="AE1462" s="157">
        <f>IFERROR(INDEX(NoSettings_v3!$C$2:$AH$4612,MATCH('EPS 3.1.3'!$B1462,NoSettings_v3!$A$2:$A$4612,0),MATCH('EPS 3.1.3'!AE$1,NoSettings_v3!$C$1:$AH$1,0)),"")</f>
        <v>0</v>
      </c>
      <c r="AF1462" s="157">
        <f>IFERROR(INDEX(NoSettings_v3!$C$2:$AH$4612,MATCH('EPS 3.1.3'!$B1462,NoSettings_v3!$A$2:$A$4612,0),MATCH('EPS 3.1.3'!AF$1,NoSettings_v3!$C$1:$AH$1,0)),"")</f>
        <v>0</v>
      </c>
      <c r="AG1462" s="157">
        <f>IFERROR(INDEX(NoSettings_v3!$C$2:$AH$4612,MATCH('EPS 3.1.3'!$B1462,NoSettings_v3!$A$2:$A$4612,0),MATCH('EPS 3.1.3'!AG$1,NoSettings_v3!$C$1:$AH$1,0)),"")</f>
        <v>0</v>
      </c>
      <c r="AH1462" s="157">
        <f>IFERROR(INDEX(NoSettings_v3!$C$2:$AH$4612,MATCH('EPS 3.1.3'!$B1462,NoSettings_v3!$A$2:$A$4612,0),MATCH('EPS 3.1.3'!AH$1,NoSettings_v3!$C$1:$AH$1,0)),"")</f>
        <v>0</v>
      </c>
      <c r="AI1462" s="157">
        <f>IFERROR(INDEX(NoSettings_v3!$C$2:$AH$4612,MATCH('EPS 3.1.3'!$B1462,NoSettings_v3!$A$2:$A$4612,0),MATCH('EPS 3.1.3'!AI$1,NoSettings_v3!$C$1:$AH$1,0)),"")</f>
        <v>0</v>
      </c>
    </row>
    <row r="1463" spans="2:43" x14ac:dyDescent="0.35">
      <c r="B1463" s="161" t="s">
        <v>1650</v>
      </c>
      <c r="C1463" s="127" t="s">
        <v>964</v>
      </c>
      <c r="D1463" s="157">
        <f>IFERROR(INDEX(NoSettings_v3!$C$2:$AH$4612,MATCH('EPS 3.1.3'!$B1463,NoSettings_v3!$A$2:$A$4612,0),MATCH('EPS 3.1.3'!D$1,NoSettings_v3!$C$1:$AH$1,0)),"")</f>
        <v>0</v>
      </c>
      <c r="E1463" s="157">
        <f>IFERROR(INDEX(NoSettings_v3!$C$2:$AH$4612,MATCH('EPS 3.1.3'!$B1463,NoSettings_v3!$A$2:$A$4612,0),MATCH('EPS 3.1.3'!E$1,NoSettings_v3!$C$1:$AH$1,0)),"")</f>
        <v>0</v>
      </c>
      <c r="F1463" s="157">
        <f>IFERROR(INDEX(NoSettings_v3!$C$2:$AH$4612,MATCH('EPS 3.1.3'!$B1463,NoSettings_v3!$A$2:$A$4612,0),MATCH('EPS 3.1.3'!F$1,NoSettings_v3!$C$1:$AH$1,0)),"")</f>
        <v>0</v>
      </c>
      <c r="G1463" s="157">
        <f>IFERROR(INDEX(NoSettings_v3!$C$2:$AH$4612,MATCH('EPS 3.1.3'!$B1463,NoSettings_v3!$A$2:$A$4612,0),MATCH('EPS 3.1.3'!G$1,NoSettings_v3!$C$1:$AH$1,0)),"")</f>
        <v>0</v>
      </c>
      <c r="H1463" s="157">
        <f>IFERROR(INDEX(NoSettings_v3!$C$2:$AH$4612,MATCH('EPS 3.1.3'!$B1463,NoSettings_v3!$A$2:$A$4612,0),MATCH('EPS 3.1.3'!H$1,NoSettings_v3!$C$1:$AH$1,0)),"")</f>
        <v>0</v>
      </c>
      <c r="I1463" s="157">
        <f>IFERROR(INDEX(NoSettings_v3!$C$2:$AH$4612,MATCH('EPS 3.1.3'!$B1463,NoSettings_v3!$A$2:$A$4612,0),MATCH('EPS 3.1.3'!I$1,NoSettings_v3!$C$1:$AH$1,0)),"")</f>
        <v>0</v>
      </c>
      <c r="J1463" s="157">
        <f>IFERROR(INDEX(NoSettings_v3!$C$2:$AH$4612,MATCH('EPS 3.1.3'!$B1463,NoSettings_v3!$A$2:$A$4612,0),MATCH('EPS 3.1.3'!J$1,NoSettings_v3!$C$1:$AH$1,0)),"")</f>
        <v>0</v>
      </c>
      <c r="K1463" s="157">
        <f>IFERROR(INDEX(NoSettings_v3!$C$2:$AH$4612,MATCH('EPS 3.1.3'!$B1463,NoSettings_v3!$A$2:$A$4612,0),MATCH('EPS 3.1.3'!K$1,NoSettings_v3!$C$1:$AH$1,0)),"")</f>
        <v>0</v>
      </c>
      <c r="L1463" s="157">
        <f>IFERROR(INDEX(NoSettings_v3!$C$2:$AH$4612,MATCH('EPS 3.1.3'!$B1463,NoSettings_v3!$A$2:$A$4612,0),MATCH('EPS 3.1.3'!L$1,NoSettings_v3!$C$1:$AH$1,0)),"")</f>
        <v>0</v>
      </c>
      <c r="M1463" s="157">
        <f>IFERROR(INDEX(NoSettings_v3!$C$2:$AH$4612,MATCH('EPS 3.1.3'!$B1463,NoSettings_v3!$A$2:$A$4612,0),MATCH('EPS 3.1.3'!M$1,NoSettings_v3!$C$1:$AH$1,0)),"")</f>
        <v>0</v>
      </c>
      <c r="N1463" s="157">
        <f>IFERROR(INDEX(NoSettings_v3!$C$2:$AH$4612,MATCH('EPS 3.1.3'!$B1463,NoSettings_v3!$A$2:$A$4612,0),MATCH('EPS 3.1.3'!N$1,NoSettings_v3!$C$1:$AH$1,0)),"")</f>
        <v>0</v>
      </c>
      <c r="O1463" s="157">
        <f>IFERROR(INDEX(NoSettings_v3!$C$2:$AH$4612,MATCH('EPS 3.1.3'!$B1463,NoSettings_v3!$A$2:$A$4612,0),MATCH('EPS 3.1.3'!O$1,NoSettings_v3!$C$1:$AH$1,0)),"")</f>
        <v>0</v>
      </c>
      <c r="P1463" s="157">
        <f>IFERROR(INDEX(NoSettings_v3!$C$2:$AH$4612,MATCH('EPS 3.1.3'!$B1463,NoSettings_v3!$A$2:$A$4612,0),MATCH('EPS 3.1.3'!P$1,NoSettings_v3!$C$1:$AH$1,0)),"")</f>
        <v>0</v>
      </c>
      <c r="Q1463" s="157">
        <f>IFERROR(INDEX(NoSettings_v3!$C$2:$AH$4612,MATCH('EPS 3.1.3'!$B1463,NoSettings_v3!$A$2:$A$4612,0),MATCH('EPS 3.1.3'!Q$1,NoSettings_v3!$C$1:$AH$1,0)),"")</f>
        <v>0</v>
      </c>
      <c r="R1463" s="157">
        <f>IFERROR(INDEX(NoSettings_v3!$C$2:$AH$4612,MATCH('EPS 3.1.3'!$B1463,NoSettings_v3!$A$2:$A$4612,0),MATCH('EPS 3.1.3'!R$1,NoSettings_v3!$C$1:$AH$1,0)),"")</f>
        <v>0</v>
      </c>
      <c r="S1463" s="157">
        <f>IFERROR(INDEX(NoSettings_v3!$C$2:$AH$4612,MATCH('EPS 3.1.3'!$B1463,NoSettings_v3!$A$2:$A$4612,0),MATCH('EPS 3.1.3'!S$1,NoSettings_v3!$C$1:$AH$1,0)),"")</f>
        <v>0</v>
      </c>
      <c r="T1463" s="157">
        <f>IFERROR(INDEX(NoSettings_v3!$C$2:$AH$4612,MATCH('EPS 3.1.3'!$B1463,NoSettings_v3!$A$2:$A$4612,0),MATCH('EPS 3.1.3'!T$1,NoSettings_v3!$C$1:$AH$1,0)),"")</f>
        <v>0</v>
      </c>
      <c r="U1463" s="157">
        <f>IFERROR(INDEX(NoSettings_v3!$C$2:$AH$4612,MATCH('EPS 3.1.3'!$B1463,NoSettings_v3!$A$2:$A$4612,0),MATCH('EPS 3.1.3'!U$1,NoSettings_v3!$C$1:$AH$1,0)),"")</f>
        <v>0</v>
      </c>
      <c r="V1463" s="157">
        <f>IFERROR(INDEX(NoSettings_v3!$C$2:$AH$4612,MATCH('EPS 3.1.3'!$B1463,NoSettings_v3!$A$2:$A$4612,0),MATCH('EPS 3.1.3'!V$1,NoSettings_v3!$C$1:$AH$1,0)),"")</f>
        <v>0</v>
      </c>
      <c r="W1463" s="157">
        <f>IFERROR(INDEX(NoSettings_v3!$C$2:$AH$4612,MATCH('EPS 3.1.3'!$B1463,NoSettings_v3!$A$2:$A$4612,0),MATCH('EPS 3.1.3'!W$1,NoSettings_v3!$C$1:$AH$1,0)),"")</f>
        <v>0</v>
      </c>
      <c r="X1463" s="157">
        <f>IFERROR(INDEX(NoSettings_v3!$C$2:$AH$4612,MATCH('EPS 3.1.3'!$B1463,NoSettings_v3!$A$2:$A$4612,0),MATCH('EPS 3.1.3'!X$1,NoSettings_v3!$C$1:$AH$1,0)),"")</f>
        <v>0</v>
      </c>
      <c r="Y1463" s="157">
        <f>IFERROR(INDEX(NoSettings_v3!$C$2:$AH$4612,MATCH('EPS 3.1.3'!$B1463,NoSettings_v3!$A$2:$A$4612,0),MATCH('EPS 3.1.3'!Y$1,NoSettings_v3!$C$1:$AH$1,0)),"")</f>
        <v>0</v>
      </c>
      <c r="Z1463" s="157">
        <f>IFERROR(INDEX(NoSettings_v3!$C$2:$AH$4612,MATCH('EPS 3.1.3'!$B1463,NoSettings_v3!$A$2:$A$4612,0),MATCH('EPS 3.1.3'!Z$1,NoSettings_v3!$C$1:$AH$1,0)),"")</f>
        <v>0</v>
      </c>
      <c r="AA1463" s="157">
        <f>IFERROR(INDEX(NoSettings_v3!$C$2:$AH$4612,MATCH('EPS 3.1.3'!$B1463,NoSettings_v3!$A$2:$A$4612,0),MATCH('EPS 3.1.3'!AA$1,NoSettings_v3!$C$1:$AH$1,0)),"")</f>
        <v>0</v>
      </c>
      <c r="AB1463" s="157">
        <f>IFERROR(INDEX(NoSettings_v3!$C$2:$AH$4612,MATCH('EPS 3.1.3'!$B1463,NoSettings_v3!$A$2:$A$4612,0),MATCH('EPS 3.1.3'!AB$1,NoSettings_v3!$C$1:$AH$1,0)),"")</f>
        <v>0</v>
      </c>
      <c r="AC1463" s="157">
        <f>IFERROR(INDEX(NoSettings_v3!$C$2:$AH$4612,MATCH('EPS 3.1.3'!$B1463,NoSettings_v3!$A$2:$A$4612,0),MATCH('EPS 3.1.3'!AC$1,NoSettings_v3!$C$1:$AH$1,0)),"")</f>
        <v>0</v>
      </c>
      <c r="AD1463" s="157">
        <f>IFERROR(INDEX(NoSettings_v3!$C$2:$AH$4612,MATCH('EPS 3.1.3'!$B1463,NoSettings_v3!$A$2:$A$4612,0),MATCH('EPS 3.1.3'!AD$1,NoSettings_v3!$C$1:$AH$1,0)),"")</f>
        <v>0</v>
      </c>
      <c r="AE1463" s="157">
        <f>IFERROR(INDEX(NoSettings_v3!$C$2:$AH$4612,MATCH('EPS 3.1.3'!$B1463,NoSettings_v3!$A$2:$A$4612,0),MATCH('EPS 3.1.3'!AE$1,NoSettings_v3!$C$1:$AH$1,0)),"")</f>
        <v>0</v>
      </c>
      <c r="AF1463" s="157">
        <f>IFERROR(INDEX(NoSettings_v3!$C$2:$AH$4612,MATCH('EPS 3.1.3'!$B1463,NoSettings_v3!$A$2:$A$4612,0),MATCH('EPS 3.1.3'!AF$1,NoSettings_v3!$C$1:$AH$1,0)),"")</f>
        <v>0</v>
      </c>
      <c r="AG1463" s="157">
        <f>IFERROR(INDEX(NoSettings_v3!$C$2:$AH$4612,MATCH('EPS 3.1.3'!$B1463,NoSettings_v3!$A$2:$A$4612,0),MATCH('EPS 3.1.3'!AG$1,NoSettings_v3!$C$1:$AH$1,0)),"")</f>
        <v>0</v>
      </c>
      <c r="AH1463" s="157">
        <f>IFERROR(INDEX(NoSettings_v3!$C$2:$AH$4612,MATCH('EPS 3.1.3'!$B1463,NoSettings_v3!$A$2:$A$4612,0),MATCH('EPS 3.1.3'!AH$1,NoSettings_v3!$C$1:$AH$1,0)),"")</f>
        <v>0</v>
      </c>
      <c r="AI1463" s="157">
        <f>IFERROR(INDEX(NoSettings_v3!$C$2:$AH$4612,MATCH('EPS 3.1.3'!$B1463,NoSettings_v3!$A$2:$A$4612,0),MATCH('EPS 3.1.3'!AI$1,NoSettings_v3!$C$1:$AH$1,0)),"")</f>
        <v>0</v>
      </c>
    </row>
    <row r="1464" spans="2:43" x14ac:dyDescent="0.35">
      <c r="B1464" s="161" t="s">
        <v>1651</v>
      </c>
      <c r="C1464" s="127" t="s">
        <v>964</v>
      </c>
      <c r="D1464" s="157">
        <f>IFERROR(INDEX(NoSettings_v3!$C$2:$AH$4612,MATCH('EPS 3.1.3'!$B1464,NoSettings_v3!$A$2:$A$4612,0),MATCH('EPS 3.1.3'!D$1,NoSettings_v3!$C$1:$AH$1,0)),"")</f>
        <v>0</v>
      </c>
      <c r="E1464" s="157">
        <f>IFERROR(INDEX(NoSettings_v3!$C$2:$AH$4612,MATCH('EPS 3.1.3'!$B1464,NoSettings_v3!$A$2:$A$4612,0),MATCH('EPS 3.1.3'!E$1,NoSettings_v3!$C$1:$AH$1,0)),"")</f>
        <v>0</v>
      </c>
      <c r="F1464" s="157">
        <f>IFERROR(INDEX(NoSettings_v3!$C$2:$AH$4612,MATCH('EPS 3.1.3'!$B1464,NoSettings_v3!$A$2:$A$4612,0),MATCH('EPS 3.1.3'!F$1,NoSettings_v3!$C$1:$AH$1,0)),"")</f>
        <v>0</v>
      </c>
      <c r="G1464" s="157">
        <f>IFERROR(INDEX(NoSettings_v3!$C$2:$AH$4612,MATCH('EPS 3.1.3'!$B1464,NoSettings_v3!$A$2:$A$4612,0),MATCH('EPS 3.1.3'!G$1,NoSettings_v3!$C$1:$AH$1,0)),"")</f>
        <v>0</v>
      </c>
      <c r="H1464" s="157">
        <f>IFERROR(INDEX(NoSettings_v3!$C$2:$AH$4612,MATCH('EPS 3.1.3'!$B1464,NoSettings_v3!$A$2:$A$4612,0),MATCH('EPS 3.1.3'!H$1,NoSettings_v3!$C$1:$AH$1,0)),"")</f>
        <v>0</v>
      </c>
      <c r="I1464" s="157">
        <f>IFERROR(INDEX(NoSettings_v3!$C$2:$AH$4612,MATCH('EPS 3.1.3'!$B1464,NoSettings_v3!$A$2:$A$4612,0),MATCH('EPS 3.1.3'!I$1,NoSettings_v3!$C$1:$AH$1,0)),"")</f>
        <v>0</v>
      </c>
      <c r="J1464" s="157">
        <f>IFERROR(INDEX(NoSettings_v3!$C$2:$AH$4612,MATCH('EPS 3.1.3'!$B1464,NoSettings_v3!$A$2:$A$4612,0),MATCH('EPS 3.1.3'!J$1,NoSettings_v3!$C$1:$AH$1,0)),"")</f>
        <v>0</v>
      </c>
      <c r="K1464" s="157">
        <f>IFERROR(INDEX(NoSettings_v3!$C$2:$AH$4612,MATCH('EPS 3.1.3'!$B1464,NoSettings_v3!$A$2:$A$4612,0),MATCH('EPS 3.1.3'!K$1,NoSettings_v3!$C$1:$AH$1,0)),"")</f>
        <v>0</v>
      </c>
      <c r="L1464" s="157">
        <f>IFERROR(INDEX(NoSettings_v3!$C$2:$AH$4612,MATCH('EPS 3.1.3'!$B1464,NoSettings_v3!$A$2:$A$4612,0),MATCH('EPS 3.1.3'!L$1,NoSettings_v3!$C$1:$AH$1,0)),"")</f>
        <v>0</v>
      </c>
      <c r="M1464" s="157">
        <f>IFERROR(INDEX(NoSettings_v3!$C$2:$AH$4612,MATCH('EPS 3.1.3'!$B1464,NoSettings_v3!$A$2:$A$4612,0),MATCH('EPS 3.1.3'!M$1,NoSettings_v3!$C$1:$AH$1,0)),"")</f>
        <v>0</v>
      </c>
      <c r="N1464" s="157">
        <f>IFERROR(INDEX(NoSettings_v3!$C$2:$AH$4612,MATCH('EPS 3.1.3'!$B1464,NoSettings_v3!$A$2:$A$4612,0),MATCH('EPS 3.1.3'!N$1,NoSettings_v3!$C$1:$AH$1,0)),"")</f>
        <v>0</v>
      </c>
      <c r="O1464" s="157">
        <f>IFERROR(INDEX(NoSettings_v3!$C$2:$AH$4612,MATCH('EPS 3.1.3'!$B1464,NoSettings_v3!$A$2:$A$4612,0),MATCH('EPS 3.1.3'!O$1,NoSettings_v3!$C$1:$AH$1,0)),"")</f>
        <v>0</v>
      </c>
      <c r="P1464" s="157">
        <f>IFERROR(INDEX(NoSettings_v3!$C$2:$AH$4612,MATCH('EPS 3.1.3'!$B1464,NoSettings_v3!$A$2:$A$4612,0),MATCH('EPS 3.1.3'!P$1,NoSettings_v3!$C$1:$AH$1,0)),"")</f>
        <v>0</v>
      </c>
      <c r="Q1464" s="157">
        <f>IFERROR(INDEX(NoSettings_v3!$C$2:$AH$4612,MATCH('EPS 3.1.3'!$B1464,NoSettings_v3!$A$2:$A$4612,0),MATCH('EPS 3.1.3'!Q$1,NoSettings_v3!$C$1:$AH$1,0)),"")</f>
        <v>0</v>
      </c>
      <c r="R1464" s="157">
        <f>IFERROR(INDEX(NoSettings_v3!$C$2:$AH$4612,MATCH('EPS 3.1.3'!$B1464,NoSettings_v3!$A$2:$A$4612,0),MATCH('EPS 3.1.3'!R$1,NoSettings_v3!$C$1:$AH$1,0)),"")</f>
        <v>0</v>
      </c>
      <c r="S1464" s="157">
        <f>IFERROR(INDEX(NoSettings_v3!$C$2:$AH$4612,MATCH('EPS 3.1.3'!$B1464,NoSettings_v3!$A$2:$A$4612,0),MATCH('EPS 3.1.3'!S$1,NoSettings_v3!$C$1:$AH$1,0)),"")</f>
        <v>0</v>
      </c>
      <c r="T1464" s="157">
        <f>IFERROR(INDEX(NoSettings_v3!$C$2:$AH$4612,MATCH('EPS 3.1.3'!$B1464,NoSettings_v3!$A$2:$A$4612,0),MATCH('EPS 3.1.3'!T$1,NoSettings_v3!$C$1:$AH$1,0)),"")</f>
        <v>0</v>
      </c>
      <c r="U1464" s="157">
        <f>IFERROR(INDEX(NoSettings_v3!$C$2:$AH$4612,MATCH('EPS 3.1.3'!$B1464,NoSettings_v3!$A$2:$A$4612,0),MATCH('EPS 3.1.3'!U$1,NoSettings_v3!$C$1:$AH$1,0)),"")</f>
        <v>0</v>
      </c>
      <c r="V1464" s="157">
        <f>IFERROR(INDEX(NoSettings_v3!$C$2:$AH$4612,MATCH('EPS 3.1.3'!$B1464,NoSettings_v3!$A$2:$A$4612,0),MATCH('EPS 3.1.3'!V$1,NoSettings_v3!$C$1:$AH$1,0)),"")</f>
        <v>0</v>
      </c>
      <c r="W1464" s="157">
        <f>IFERROR(INDEX(NoSettings_v3!$C$2:$AH$4612,MATCH('EPS 3.1.3'!$B1464,NoSettings_v3!$A$2:$A$4612,0),MATCH('EPS 3.1.3'!W$1,NoSettings_v3!$C$1:$AH$1,0)),"")</f>
        <v>0</v>
      </c>
      <c r="X1464" s="157">
        <f>IFERROR(INDEX(NoSettings_v3!$C$2:$AH$4612,MATCH('EPS 3.1.3'!$B1464,NoSettings_v3!$A$2:$A$4612,0),MATCH('EPS 3.1.3'!X$1,NoSettings_v3!$C$1:$AH$1,0)),"")</f>
        <v>0</v>
      </c>
      <c r="Y1464" s="157">
        <f>IFERROR(INDEX(NoSettings_v3!$C$2:$AH$4612,MATCH('EPS 3.1.3'!$B1464,NoSettings_v3!$A$2:$A$4612,0),MATCH('EPS 3.1.3'!Y$1,NoSettings_v3!$C$1:$AH$1,0)),"")</f>
        <v>0</v>
      </c>
      <c r="Z1464" s="157">
        <f>IFERROR(INDEX(NoSettings_v3!$C$2:$AH$4612,MATCH('EPS 3.1.3'!$B1464,NoSettings_v3!$A$2:$A$4612,0),MATCH('EPS 3.1.3'!Z$1,NoSettings_v3!$C$1:$AH$1,0)),"")</f>
        <v>0</v>
      </c>
      <c r="AA1464" s="157">
        <f>IFERROR(INDEX(NoSettings_v3!$C$2:$AH$4612,MATCH('EPS 3.1.3'!$B1464,NoSettings_v3!$A$2:$A$4612,0),MATCH('EPS 3.1.3'!AA$1,NoSettings_v3!$C$1:$AH$1,0)),"")</f>
        <v>0</v>
      </c>
      <c r="AB1464" s="157">
        <f>IFERROR(INDEX(NoSettings_v3!$C$2:$AH$4612,MATCH('EPS 3.1.3'!$B1464,NoSettings_v3!$A$2:$A$4612,0),MATCH('EPS 3.1.3'!AB$1,NoSettings_v3!$C$1:$AH$1,0)),"")</f>
        <v>0</v>
      </c>
      <c r="AC1464" s="157">
        <f>IFERROR(INDEX(NoSettings_v3!$C$2:$AH$4612,MATCH('EPS 3.1.3'!$B1464,NoSettings_v3!$A$2:$A$4612,0),MATCH('EPS 3.1.3'!AC$1,NoSettings_v3!$C$1:$AH$1,0)),"")</f>
        <v>0</v>
      </c>
      <c r="AD1464" s="157">
        <f>IFERROR(INDEX(NoSettings_v3!$C$2:$AH$4612,MATCH('EPS 3.1.3'!$B1464,NoSettings_v3!$A$2:$A$4612,0),MATCH('EPS 3.1.3'!AD$1,NoSettings_v3!$C$1:$AH$1,0)),"")</f>
        <v>0</v>
      </c>
      <c r="AE1464" s="157">
        <f>IFERROR(INDEX(NoSettings_v3!$C$2:$AH$4612,MATCH('EPS 3.1.3'!$B1464,NoSettings_v3!$A$2:$A$4612,0),MATCH('EPS 3.1.3'!AE$1,NoSettings_v3!$C$1:$AH$1,0)),"")</f>
        <v>0</v>
      </c>
      <c r="AF1464" s="157">
        <f>IFERROR(INDEX(NoSettings_v3!$C$2:$AH$4612,MATCH('EPS 3.1.3'!$B1464,NoSettings_v3!$A$2:$A$4612,0),MATCH('EPS 3.1.3'!AF$1,NoSettings_v3!$C$1:$AH$1,0)),"")</f>
        <v>0</v>
      </c>
      <c r="AG1464" s="157">
        <f>IFERROR(INDEX(NoSettings_v3!$C$2:$AH$4612,MATCH('EPS 3.1.3'!$B1464,NoSettings_v3!$A$2:$A$4612,0),MATCH('EPS 3.1.3'!AG$1,NoSettings_v3!$C$1:$AH$1,0)),"")</f>
        <v>0</v>
      </c>
      <c r="AH1464" s="157">
        <f>IFERROR(INDEX(NoSettings_v3!$C$2:$AH$4612,MATCH('EPS 3.1.3'!$B1464,NoSettings_v3!$A$2:$A$4612,0),MATCH('EPS 3.1.3'!AH$1,NoSettings_v3!$C$1:$AH$1,0)),"")</f>
        <v>0</v>
      </c>
      <c r="AI1464" s="157">
        <f>IFERROR(INDEX(NoSettings_v3!$C$2:$AH$4612,MATCH('EPS 3.1.3'!$B1464,NoSettings_v3!$A$2:$A$4612,0),MATCH('EPS 3.1.3'!AI$1,NoSettings_v3!$C$1:$AH$1,0)),"")</f>
        <v>0</v>
      </c>
    </row>
    <row r="1465" spans="2:43" x14ac:dyDescent="0.35">
      <c r="B1465" s="161" t="s">
        <v>1652</v>
      </c>
      <c r="C1465" s="127" t="s">
        <v>964</v>
      </c>
      <c r="D1465" s="157">
        <f>IFERROR(INDEX(NoSettings_v3!$C$2:$AH$4612,MATCH('EPS 3.1.3'!$B1465,NoSettings_v3!$A$2:$A$4612,0),MATCH('EPS 3.1.3'!D$1,NoSettings_v3!$C$1:$AH$1,0)),"")</f>
        <v>0</v>
      </c>
      <c r="E1465" s="157">
        <f>IFERROR(INDEX(NoSettings_v3!$C$2:$AH$4612,MATCH('EPS 3.1.3'!$B1465,NoSettings_v3!$A$2:$A$4612,0),MATCH('EPS 3.1.3'!E$1,NoSettings_v3!$C$1:$AH$1,0)),"")</f>
        <v>0</v>
      </c>
      <c r="F1465" s="157">
        <f>IFERROR(INDEX(NoSettings_v3!$C$2:$AH$4612,MATCH('EPS 3.1.3'!$B1465,NoSettings_v3!$A$2:$A$4612,0),MATCH('EPS 3.1.3'!F$1,NoSettings_v3!$C$1:$AH$1,0)),"")</f>
        <v>0</v>
      </c>
      <c r="G1465" s="157">
        <f>IFERROR(INDEX(NoSettings_v3!$C$2:$AH$4612,MATCH('EPS 3.1.3'!$B1465,NoSettings_v3!$A$2:$A$4612,0),MATCH('EPS 3.1.3'!G$1,NoSettings_v3!$C$1:$AH$1,0)),"")</f>
        <v>0</v>
      </c>
      <c r="H1465" s="157">
        <f>IFERROR(INDEX(NoSettings_v3!$C$2:$AH$4612,MATCH('EPS 3.1.3'!$B1465,NoSettings_v3!$A$2:$A$4612,0),MATCH('EPS 3.1.3'!H$1,NoSettings_v3!$C$1:$AH$1,0)),"")</f>
        <v>0</v>
      </c>
      <c r="I1465" s="157">
        <f>IFERROR(INDEX(NoSettings_v3!$C$2:$AH$4612,MATCH('EPS 3.1.3'!$B1465,NoSettings_v3!$A$2:$A$4612,0),MATCH('EPS 3.1.3'!I$1,NoSettings_v3!$C$1:$AH$1,0)),"")</f>
        <v>0</v>
      </c>
      <c r="J1465" s="157">
        <f>IFERROR(INDEX(NoSettings_v3!$C$2:$AH$4612,MATCH('EPS 3.1.3'!$B1465,NoSettings_v3!$A$2:$A$4612,0),MATCH('EPS 3.1.3'!J$1,NoSettings_v3!$C$1:$AH$1,0)),"")</f>
        <v>0</v>
      </c>
      <c r="K1465" s="157">
        <f>IFERROR(INDEX(NoSettings_v3!$C$2:$AH$4612,MATCH('EPS 3.1.3'!$B1465,NoSettings_v3!$A$2:$A$4612,0),MATCH('EPS 3.1.3'!K$1,NoSettings_v3!$C$1:$AH$1,0)),"")</f>
        <v>0</v>
      </c>
      <c r="L1465" s="157">
        <f>IFERROR(INDEX(NoSettings_v3!$C$2:$AH$4612,MATCH('EPS 3.1.3'!$B1465,NoSettings_v3!$A$2:$A$4612,0),MATCH('EPS 3.1.3'!L$1,NoSettings_v3!$C$1:$AH$1,0)),"")</f>
        <v>0</v>
      </c>
      <c r="M1465" s="157">
        <f>IFERROR(INDEX(NoSettings_v3!$C$2:$AH$4612,MATCH('EPS 3.1.3'!$B1465,NoSettings_v3!$A$2:$A$4612,0),MATCH('EPS 3.1.3'!M$1,NoSettings_v3!$C$1:$AH$1,0)),"")</f>
        <v>0</v>
      </c>
      <c r="N1465" s="157">
        <f>IFERROR(INDEX(NoSettings_v3!$C$2:$AH$4612,MATCH('EPS 3.1.3'!$B1465,NoSettings_v3!$A$2:$A$4612,0),MATCH('EPS 3.1.3'!N$1,NoSettings_v3!$C$1:$AH$1,0)),"")</f>
        <v>0</v>
      </c>
      <c r="O1465" s="157">
        <f>IFERROR(INDEX(NoSettings_v3!$C$2:$AH$4612,MATCH('EPS 3.1.3'!$B1465,NoSettings_v3!$A$2:$A$4612,0),MATCH('EPS 3.1.3'!O$1,NoSettings_v3!$C$1:$AH$1,0)),"")</f>
        <v>0</v>
      </c>
      <c r="P1465" s="157">
        <f>IFERROR(INDEX(NoSettings_v3!$C$2:$AH$4612,MATCH('EPS 3.1.3'!$B1465,NoSettings_v3!$A$2:$A$4612,0),MATCH('EPS 3.1.3'!P$1,NoSettings_v3!$C$1:$AH$1,0)),"")</f>
        <v>0</v>
      </c>
      <c r="Q1465" s="157">
        <f>IFERROR(INDEX(NoSettings_v3!$C$2:$AH$4612,MATCH('EPS 3.1.3'!$B1465,NoSettings_v3!$A$2:$A$4612,0),MATCH('EPS 3.1.3'!Q$1,NoSettings_v3!$C$1:$AH$1,0)),"")</f>
        <v>0</v>
      </c>
      <c r="R1465" s="157">
        <f>IFERROR(INDEX(NoSettings_v3!$C$2:$AH$4612,MATCH('EPS 3.1.3'!$B1465,NoSettings_v3!$A$2:$A$4612,0),MATCH('EPS 3.1.3'!R$1,NoSettings_v3!$C$1:$AH$1,0)),"")</f>
        <v>0</v>
      </c>
      <c r="S1465" s="157">
        <f>IFERROR(INDEX(NoSettings_v3!$C$2:$AH$4612,MATCH('EPS 3.1.3'!$B1465,NoSettings_v3!$A$2:$A$4612,0),MATCH('EPS 3.1.3'!S$1,NoSettings_v3!$C$1:$AH$1,0)),"")</f>
        <v>0</v>
      </c>
      <c r="T1465" s="157">
        <f>IFERROR(INDEX(NoSettings_v3!$C$2:$AH$4612,MATCH('EPS 3.1.3'!$B1465,NoSettings_v3!$A$2:$A$4612,0),MATCH('EPS 3.1.3'!T$1,NoSettings_v3!$C$1:$AH$1,0)),"")</f>
        <v>0</v>
      </c>
      <c r="U1465" s="157">
        <f>IFERROR(INDEX(NoSettings_v3!$C$2:$AH$4612,MATCH('EPS 3.1.3'!$B1465,NoSettings_v3!$A$2:$A$4612,0),MATCH('EPS 3.1.3'!U$1,NoSettings_v3!$C$1:$AH$1,0)),"")</f>
        <v>0</v>
      </c>
      <c r="V1465" s="157">
        <f>IFERROR(INDEX(NoSettings_v3!$C$2:$AH$4612,MATCH('EPS 3.1.3'!$B1465,NoSettings_v3!$A$2:$A$4612,0),MATCH('EPS 3.1.3'!V$1,NoSettings_v3!$C$1:$AH$1,0)),"")</f>
        <v>0</v>
      </c>
      <c r="W1465" s="157">
        <f>IFERROR(INDEX(NoSettings_v3!$C$2:$AH$4612,MATCH('EPS 3.1.3'!$B1465,NoSettings_v3!$A$2:$A$4612,0),MATCH('EPS 3.1.3'!W$1,NoSettings_v3!$C$1:$AH$1,0)),"")</f>
        <v>0</v>
      </c>
      <c r="X1465" s="157">
        <f>IFERROR(INDEX(NoSettings_v3!$C$2:$AH$4612,MATCH('EPS 3.1.3'!$B1465,NoSettings_v3!$A$2:$A$4612,0),MATCH('EPS 3.1.3'!X$1,NoSettings_v3!$C$1:$AH$1,0)),"")</f>
        <v>0</v>
      </c>
      <c r="Y1465" s="157">
        <f>IFERROR(INDEX(NoSettings_v3!$C$2:$AH$4612,MATCH('EPS 3.1.3'!$B1465,NoSettings_v3!$A$2:$A$4612,0),MATCH('EPS 3.1.3'!Y$1,NoSettings_v3!$C$1:$AH$1,0)),"")</f>
        <v>0</v>
      </c>
      <c r="Z1465" s="157">
        <f>IFERROR(INDEX(NoSettings_v3!$C$2:$AH$4612,MATCH('EPS 3.1.3'!$B1465,NoSettings_v3!$A$2:$A$4612,0),MATCH('EPS 3.1.3'!Z$1,NoSettings_v3!$C$1:$AH$1,0)),"")</f>
        <v>0</v>
      </c>
      <c r="AA1465" s="157">
        <f>IFERROR(INDEX(NoSettings_v3!$C$2:$AH$4612,MATCH('EPS 3.1.3'!$B1465,NoSettings_v3!$A$2:$A$4612,0),MATCH('EPS 3.1.3'!AA$1,NoSettings_v3!$C$1:$AH$1,0)),"")</f>
        <v>0</v>
      </c>
      <c r="AB1465" s="157">
        <f>IFERROR(INDEX(NoSettings_v3!$C$2:$AH$4612,MATCH('EPS 3.1.3'!$B1465,NoSettings_v3!$A$2:$A$4612,0),MATCH('EPS 3.1.3'!AB$1,NoSettings_v3!$C$1:$AH$1,0)),"")</f>
        <v>0</v>
      </c>
      <c r="AC1465" s="157">
        <f>IFERROR(INDEX(NoSettings_v3!$C$2:$AH$4612,MATCH('EPS 3.1.3'!$B1465,NoSettings_v3!$A$2:$A$4612,0),MATCH('EPS 3.1.3'!AC$1,NoSettings_v3!$C$1:$AH$1,0)),"")</f>
        <v>0</v>
      </c>
      <c r="AD1465" s="157">
        <f>IFERROR(INDEX(NoSettings_v3!$C$2:$AH$4612,MATCH('EPS 3.1.3'!$B1465,NoSettings_v3!$A$2:$A$4612,0),MATCH('EPS 3.1.3'!AD$1,NoSettings_v3!$C$1:$AH$1,0)),"")</f>
        <v>0</v>
      </c>
      <c r="AE1465" s="157">
        <f>IFERROR(INDEX(NoSettings_v3!$C$2:$AH$4612,MATCH('EPS 3.1.3'!$B1465,NoSettings_v3!$A$2:$A$4612,0),MATCH('EPS 3.1.3'!AE$1,NoSettings_v3!$C$1:$AH$1,0)),"")</f>
        <v>0</v>
      </c>
      <c r="AF1465" s="157">
        <f>IFERROR(INDEX(NoSettings_v3!$C$2:$AH$4612,MATCH('EPS 3.1.3'!$B1465,NoSettings_v3!$A$2:$A$4612,0),MATCH('EPS 3.1.3'!AF$1,NoSettings_v3!$C$1:$AH$1,0)),"")</f>
        <v>0</v>
      </c>
      <c r="AG1465" s="157">
        <f>IFERROR(INDEX(NoSettings_v3!$C$2:$AH$4612,MATCH('EPS 3.1.3'!$B1465,NoSettings_v3!$A$2:$A$4612,0),MATCH('EPS 3.1.3'!AG$1,NoSettings_v3!$C$1:$AH$1,0)),"")</f>
        <v>0</v>
      </c>
      <c r="AH1465" s="157">
        <f>IFERROR(INDEX(NoSettings_v3!$C$2:$AH$4612,MATCH('EPS 3.1.3'!$B1465,NoSettings_v3!$A$2:$A$4612,0),MATCH('EPS 3.1.3'!AH$1,NoSettings_v3!$C$1:$AH$1,0)),"")</f>
        <v>0</v>
      </c>
      <c r="AI1465" s="157">
        <f>IFERROR(INDEX(NoSettings_v3!$C$2:$AH$4612,MATCH('EPS 3.1.3'!$B1465,NoSettings_v3!$A$2:$A$4612,0),MATCH('EPS 3.1.3'!AI$1,NoSettings_v3!$C$1:$AH$1,0)),"")</f>
        <v>0</v>
      </c>
    </row>
    <row r="1466" spans="2:43" x14ac:dyDescent="0.35">
      <c r="B1466" s="161" t="s">
        <v>1653</v>
      </c>
      <c r="C1466" s="127" t="s">
        <v>964</v>
      </c>
      <c r="D1466" s="157">
        <f>IFERROR(INDEX(NoSettings_v3!$C$2:$AH$4612,MATCH('EPS 3.1.3'!$B1466,NoSettings_v3!$A$2:$A$4612,0),MATCH('EPS 3.1.3'!D$1,NoSettings_v3!$C$1:$AH$1,0)),"")</f>
        <v>0</v>
      </c>
      <c r="E1466" s="157">
        <f>IFERROR(INDEX(NoSettings_v3!$C$2:$AH$4612,MATCH('EPS 3.1.3'!$B1466,NoSettings_v3!$A$2:$A$4612,0),MATCH('EPS 3.1.3'!E$1,NoSettings_v3!$C$1:$AH$1,0)),"")</f>
        <v>0</v>
      </c>
      <c r="F1466" s="157">
        <f>IFERROR(INDEX(NoSettings_v3!$C$2:$AH$4612,MATCH('EPS 3.1.3'!$B1466,NoSettings_v3!$A$2:$A$4612,0),MATCH('EPS 3.1.3'!F$1,NoSettings_v3!$C$1:$AH$1,0)),"")</f>
        <v>0</v>
      </c>
      <c r="G1466" s="157">
        <f>IFERROR(INDEX(NoSettings_v3!$C$2:$AH$4612,MATCH('EPS 3.1.3'!$B1466,NoSettings_v3!$A$2:$A$4612,0),MATCH('EPS 3.1.3'!G$1,NoSettings_v3!$C$1:$AH$1,0)),"")</f>
        <v>0</v>
      </c>
      <c r="H1466" s="157">
        <f>IFERROR(INDEX(NoSettings_v3!$C$2:$AH$4612,MATCH('EPS 3.1.3'!$B1466,NoSettings_v3!$A$2:$A$4612,0),MATCH('EPS 3.1.3'!H$1,NoSettings_v3!$C$1:$AH$1,0)),"")</f>
        <v>0</v>
      </c>
      <c r="I1466" s="157">
        <f>IFERROR(INDEX(NoSettings_v3!$C$2:$AH$4612,MATCH('EPS 3.1.3'!$B1466,NoSettings_v3!$A$2:$A$4612,0),MATCH('EPS 3.1.3'!I$1,NoSettings_v3!$C$1:$AH$1,0)),"")</f>
        <v>0</v>
      </c>
      <c r="J1466" s="157">
        <f>IFERROR(INDEX(NoSettings_v3!$C$2:$AH$4612,MATCH('EPS 3.1.3'!$B1466,NoSettings_v3!$A$2:$A$4612,0),MATCH('EPS 3.1.3'!J$1,NoSettings_v3!$C$1:$AH$1,0)),"")</f>
        <v>0</v>
      </c>
      <c r="K1466" s="157">
        <f>IFERROR(INDEX(NoSettings_v3!$C$2:$AH$4612,MATCH('EPS 3.1.3'!$B1466,NoSettings_v3!$A$2:$A$4612,0),MATCH('EPS 3.1.3'!K$1,NoSettings_v3!$C$1:$AH$1,0)),"")</f>
        <v>0</v>
      </c>
      <c r="L1466" s="157">
        <f>IFERROR(INDEX(NoSettings_v3!$C$2:$AH$4612,MATCH('EPS 3.1.3'!$B1466,NoSettings_v3!$A$2:$A$4612,0),MATCH('EPS 3.1.3'!L$1,NoSettings_v3!$C$1:$AH$1,0)),"")</f>
        <v>0</v>
      </c>
      <c r="M1466" s="157">
        <f>IFERROR(INDEX(NoSettings_v3!$C$2:$AH$4612,MATCH('EPS 3.1.3'!$B1466,NoSettings_v3!$A$2:$A$4612,0),MATCH('EPS 3.1.3'!M$1,NoSettings_v3!$C$1:$AH$1,0)),"")</f>
        <v>0</v>
      </c>
      <c r="N1466" s="157">
        <f>IFERROR(INDEX(NoSettings_v3!$C$2:$AH$4612,MATCH('EPS 3.1.3'!$B1466,NoSettings_v3!$A$2:$A$4612,0),MATCH('EPS 3.1.3'!N$1,NoSettings_v3!$C$1:$AH$1,0)),"")</f>
        <v>0</v>
      </c>
      <c r="O1466" s="157">
        <f>IFERROR(INDEX(NoSettings_v3!$C$2:$AH$4612,MATCH('EPS 3.1.3'!$B1466,NoSettings_v3!$A$2:$A$4612,0),MATCH('EPS 3.1.3'!O$1,NoSettings_v3!$C$1:$AH$1,0)),"")</f>
        <v>0</v>
      </c>
      <c r="P1466" s="157">
        <f>IFERROR(INDEX(NoSettings_v3!$C$2:$AH$4612,MATCH('EPS 3.1.3'!$B1466,NoSettings_v3!$A$2:$A$4612,0),MATCH('EPS 3.1.3'!P$1,NoSettings_v3!$C$1:$AH$1,0)),"")</f>
        <v>0</v>
      </c>
      <c r="Q1466" s="157">
        <f>IFERROR(INDEX(NoSettings_v3!$C$2:$AH$4612,MATCH('EPS 3.1.3'!$B1466,NoSettings_v3!$A$2:$A$4612,0),MATCH('EPS 3.1.3'!Q$1,NoSettings_v3!$C$1:$AH$1,0)),"")</f>
        <v>0</v>
      </c>
      <c r="R1466" s="157">
        <f>IFERROR(INDEX(NoSettings_v3!$C$2:$AH$4612,MATCH('EPS 3.1.3'!$B1466,NoSettings_v3!$A$2:$A$4612,0),MATCH('EPS 3.1.3'!R$1,NoSettings_v3!$C$1:$AH$1,0)),"")</f>
        <v>0</v>
      </c>
      <c r="S1466" s="157">
        <f>IFERROR(INDEX(NoSettings_v3!$C$2:$AH$4612,MATCH('EPS 3.1.3'!$B1466,NoSettings_v3!$A$2:$A$4612,0),MATCH('EPS 3.1.3'!S$1,NoSettings_v3!$C$1:$AH$1,0)),"")</f>
        <v>0</v>
      </c>
      <c r="T1466" s="157">
        <f>IFERROR(INDEX(NoSettings_v3!$C$2:$AH$4612,MATCH('EPS 3.1.3'!$B1466,NoSettings_v3!$A$2:$A$4612,0),MATCH('EPS 3.1.3'!T$1,NoSettings_v3!$C$1:$AH$1,0)),"")</f>
        <v>0</v>
      </c>
      <c r="U1466" s="157">
        <f>IFERROR(INDEX(NoSettings_v3!$C$2:$AH$4612,MATCH('EPS 3.1.3'!$B1466,NoSettings_v3!$A$2:$A$4612,0),MATCH('EPS 3.1.3'!U$1,NoSettings_v3!$C$1:$AH$1,0)),"")</f>
        <v>0</v>
      </c>
      <c r="V1466" s="157">
        <f>IFERROR(INDEX(NoSettings_v3!$C$2:$AH$4612,MATCH('EPS 3.1.3'!$B1466,NoSettings_v3!$A$2:$A$4612,0),MATCH('EPS 3.1.3'!V$1,NoSettings_v3!$C$1:$AH$1,0)),"")</f>
        <v>0</v>
      </c>
      <c r="W1466" s="157">
        <f>IFERROR(INDEX(NoSettings_v3!$C$2:$AH$4612,MATCH('EPS 3.1.3'!$B1466,NoSettings_v3!$A$2:$A$4612,0),MATCH('EPS 3.1.3'!W$1,NoSettings_v3!$C$1:$AH$1,0)),"")</f>
        <v>0</v>
      </c>
      <c r="X1466" s="157">
        <f>IFERROR(INDEX(NoSettings_v3!$C$2:$AH$4612,MATCH('EPS 3.1.3'!$B1466,NoSettings_v3!$A$2:$A$4612,0),MATCH('EPS 3.1.3'!X$1,NoSettings_v3!$C$1:$AH$1,0)),"")</f>
        <v>0</v>
      </c>
      <c r="Y1466" s="157">
        <f>IFERROR(INDEX(NoSettings_v3!$C$2:$AH$4612,MATCH('EPS 3.1.3'!$B1466,NoSettings_v3!$A$2:$A$4612,0),MATCH('EPS 3.1.3'!Y$1,NoSettings_v3!$C$1:$AH$1,0)),"")</f>
        <v>0</v>
      </c>
      <c r="Z1466" s="157">
        <f>IFERROR(INDEX(NoSettings_v3!$C$2:$AH$4612,MATCH('EPS 3.1.3'!$B1466,NoSettings_v3!$A$2:$A$4612,0),MATCH('EPS 3.1.3'!Z$1,NoSettings_v3!$C$1:$AH$1,0)),"")</f>
        <v>0</v>
      </c>
      <c r="AA1466" s="157">
        <f>IFERROR(INDEX(NoSettings_v3!$C$2:$AH$4612,MATCH('EPS 3.1.3'!$B1466,NoSettings_v3!$A$2:$A$4612,0),MATCH('EPS 3.1.3'!AA$1,NoSettings_v3!$C$1:$AH$1,0)),"")</f>
        <v>0</v>
      </c>
      <c r="AB1466" s="157">
        <f>IFERROR(INDEX(NoSettings_v3!$C$2:$AH$4612,MATCH('EPS 3.1.3'!$B1466,NoSettings_v3!$A$2:$A$4612,0),MATCH('EPS 3.1.3'!AB$1,NoSettings_v3!$C$1:$AH$1,0)),"")</f>
        <v>0</v>
      </c>
      <c r="AC1466" s="157">
        <f>IFERROR(INDEX(NoSettings_v3!$C$2:$AH$4612,MATCH('EPS 3.1.3'!$B1466,NoSettings_v3!$A$2:$A$4612,0),MATCH('EPS 3.1.3'!AC$1,NoSettings_v3!$C$1:$AH$1,0)),"")</f>
        <v>0</v>
      </c>
      <c r="AD1466" s="157">
        <f>IFERROR(INDEX(NoSettings_v3!$C$2:$AH$4612,MATCH('EPS 3.1.3'!$B1466,NoSettings_v3!$A$2:$A$4612,0),MATCH('EPS 3.1.3'!AD$1,NoSettings_v3!$C$1:$AH$1,0)),"")</f>
        <v>0</v>
      </c>
      <c r="AE1466" s="157">
        <f>IFERROR(INDEX(NoSettings_v3!$C$2:$AH$4612,MATCH('EPS 3.1.3'!$B1466,NoSettings_v3!$A$2:$A$4612,0),MATCH('EPS 3.1.3'!AE$1,NoSettings_v3!$C$1:$AH$1,0)),"")</f>
        <v>0</v>
      </c>
      <c r="AF1466" s="157">
        <f>IFERROR(INDEX(NoSettings_v3!$C$2:$AH$4612,MATCH('EPS 3.1.3'!$B1466,NoSettings_v3!$A$2:$A$4612,0),MATCH('EPS 3.1.3'!AF$1,NoSettings_v3!$C$1:$AH$1,0)),"")</f>
        <v>0</v>
      </c>
      <c r="AG1466" s="157">
        <f>IFERROR(INDEX(NoSettings_v3!$C$2:$AH$4612,MATCH('EPS 3.1.3'!$B1466,NoSettings_v3!$A$2:$A$4612,0),MATCH('EPS 3.1.3'!AG$1,NoSettings_v3!$C$1:$AH$1,0)),"")</f>
        <v>0</v>
      </c>
      <c r="AH1466" s="157">
        <f>IFERROR(INDEX(NoSettings_v3!$C$2:$AH$4612,MATCH('EPS 3.1.3'!$B1466,NoSettings_v3!$A$2:$A$4612,0),MATCH('EPS 3.1.3'!AH$1,NoSettings_v3!$C$1:$AH$1,0)),"")</f>
        <v>0</v>
      </c>
      <c r="AI1466" s="157">
        <f>IFERROR(INDEX(NoSettings_v3!$C$2:$AH$4612,MATCH('EPS 3.1.3'!$B1466,NoSettings_v3!$A$2:$A$4612,0),MATCH('EPS 3.1.3'!AI$1,NoSettings_v3!$C$1:$AH$1,0)),"")</f>
        <v>0</v>
      </c>
    </row>
    <row r="1467" spans="2:43" x14ac:dyDescent="0.35">
      <c r="B1467" s="161" t="s">
        <v>1654</v>
      </c>
      <c r="C1467" s="127" t="s">
        <v>964</v>
      </c>
      <c r="D1467" s="157">
        <f>IFERROR(INDEX(NoSettings_v3!$C$2:$AH$4612,MATCH('EPS 3.1.3'!$B1467,NoSettings_v3!$A$2:$A$4612,0),MATCH('EPS 3.1.3'!D$1,NoSettings_v3!$C$1:$AH$1,0)),"")</f>
        <v>0</v>
      </c>
      <c r="E1467" s="157">
        <f>IFERROR(INDEX(NoSettings_v3!$C$2:$AH$4612,MATCH('EPS 3.1.3'!$B1467,NoSettings_v3!$A$2:$A$4612,0),MATCH('EPS 3.1.3'!E$1,NoSettings_v3!$C$1:$AH$1,0)),"")</f>
        <v>0</v>
      </c>
      <c r="F1467" s="157">
        <f>IFERROR(INDEX(NoSettings_v3!$C$2:$AH$4612,MATCH('EPS 3.1.3'!$B1467,NoSettings_v3!$A$2:$A$4612,0),MATCH('EPS 3.1.3'!F$1,NoSettings_v3!$C$1:$AH$1,0)),"")</f>
        <v>0</v>
      </c>
      <c r="G1467" s="157">
        <f>IFERROR(INDEX(NoSettings_v3!$C$2:$AH$4612,MATCH('EPS 3.1.3'!$B1467,NoSettings_v3!$A$2:$A$4612,0),MATCH('EPS 3.1.3'!G$1,NoSettings_v3!$C$1:$AH$1,0)),"")</f>
        <v>0</v>
      </c>
      <c r="H1467" s="157">
        <f>IFERROR(INDEX(NoSettings_v3!$C$2:$AH$4612,MATCH('EPS 3.1.3'!$B1467,NoSettings_v3!$A$2:$A$4612,0),MATCH('EPS 3.1.3'!H$1,NoSettings_v3!$C$1:$AH$1,0)),"")</f>
        <v>0</v>
      </c>
      <c r="I1467" s="157">
        <f>IFERROR(INDEX(NoSettings_v3!$C$2:$AH$4612,MATCH('EPS 3.1.3'!$B1467,NoSettings_v3!$A$2:$A$4612,0),MATCH('EPS 3.1.3'!I$1,NoSettings_v3!$C$1:$AH$1,0)),"")</f>
        <v>0</v>
      </c>
      <c r="J1467" s="157">
        <f>IFERROR(INDEX(NoSettings_v3!$C$2:$AH$4612,MATCH('EPS 3.1.3'!$B1467,NoSettings_v3!$A$2:$A$4612,0),MATCH('EPS 3.1.3'!J$1,NoSettings_v3!$C$1:$AH$1,0)),"")</f>
        <v>0</v>
      </c>
      <c r="K1467" s="157">
        <f>IFERROR(INDEX(NoSettings_v3!$C$2:$AH$4612,MATCH('EPS 3.1.3'!$B1467,NoSettings_v3!$A$2:$A$4612,0),MATCH('EPS 3.1.3'!K$1,NoSettings_v3!$C$1:$AH$1,0)),"")</f>
        <v>0</v>
      </c>
      <c r="L1467" s="157">
        <f>IFERROR(INDEX(NoSettings_v3!$C$2:$AH$4612,MATCH('EPS 3.1.3'!$B1467,NoSettings_v3!$A$2:$A$4612,0),MATCH('EPS 3.1.3'!L$1,NoSettings_v3!$C$1:$AH$1,0)),"")</f>
        <v>0</v>
      </c>
      <c r="M1467" s="157">
        <f>IFERROR(INDEX(NoSettings_v3!$C$2:$AH$4612,MATCH('EPS 3.1.3'!$B1467,NoSettings_v3!$A$2:$A$4612,0),MATCH('EPS 3.1.3'!M$1,NoSettings_v3!$C$1:$AH$1,0)),"")</f>
        <v>0</v>
      </c>
      <c r="N1467" s="157">
        <f>IFERROR(INDEX(NoSettings_v3!$C$2:$AH$4612,MATCH('EPS 3.1.3'!$B1467,NoSettings_v3!$A$2:$A$4612,0),MATCH('EPS 3.1.3'!N$1,NoSettings_v3!$C$1:$AH$1,0)),"")</f>
        <v>0</v>
      </c>
      <c r="O1467" s="157">
        <f>IFERROR(INDEX(NoSettings_v3!$C$2:$AH$4612,MATCH('EPS 3.1.3'!$B1467,NoSettings_v3!$A$2:$A$4612,0),MATCH('EPS 3.1.3'!O$1,NoSettings_v3!$C$1:$AH$1,0)),"")</f>
        <v>0</v>
      </c>
      <c r="P1467" s="157">
        <f>IFERROR(INDEX(NoSettings_v3!$C$2:$AH$4612,MATCH('EPS 3.1.3'!$B1467,NoSettings_v3!$A$2:$A$4612,0),MATCH('EPS 3.1.3'!P$1,NoSettings_v3!$C$1:$AH$1,0)),"")</f>
        <v>0</v>
      </c>
      <c r="Q1467" s="157">
        <f>IFERROR(INDEX(NoSettings_v3!$C$2:$AH$4612,MATCH('EPS 3.1.3'!$B1467,NoSettings_v3!$A$2:$A$4612,0),MATCH('EPS 3.1.3'!Q$1,NoSettings_v3!$C$1:$AH$1,0)),"")</f>
        <v>0</v>
      </c>
      <c r="R1467" s="157">
        <f>IFERROR(INDEX(NoSettings_v3!$C$2:$AH$4612,MATCH('EPS 3.1.3'!$B1467,NoSettings_v3!$A$2:$A$4612,0),MATCH('EPS 3.1.3'!R$1,NoSettings_v3!$C$1:$AH$1,0)),"")</f>
        <v>0</v>
      </c>
      <c r="S1467" s="157">
        <f>IFERROR(INDEX(NoSettings_v3!$C$2:$AH$4612,MATCH('EPS 3.1.3'!$B1467,NoSettings_v3!$A$2:$A$4612,0),MATCH('EPS 3.1.3'!S$1,NoSettings_v3!$C$1:$AH$1,0)),"")</f>
        <v>0</v>
      </c>
      <c r="T1467" s="157">
        <f>IFERROR(INDEX(NoSettings_v3!$C$2:$AH$4612,MATCH('EPS 3.1.3'!$B1467,NoSettings_v3!$A$2:$A$4612,0),MATCH('EPS 3.1.3'!T$1,NoSettings_v3!$C$1:$AH$1,0)),"")</f>
        <v>0</v>
      </c>
      <c r="U1467" s="157">
        <f>IFERROR(INDEX(NoSettings_v3!$C$2:$AH$4612,MATCH('EPS 3.1.3'!$B1467,NoSettings_v3!$A$2:$A$4612,0),MATCH('EPS 3.1.3'!U$1,NoSettings_v3!$C$1:$AH$1,0)),"")</f>
        <v>0</v>
      </c>
      <c r="V1467" s="157">
        <f>IFERROR(INDEX(NoSettings_v3!$C$2:$AH$4612,MATCH('EPS 3.1.3'!$B1467,NoSettings_v3!$A$2:$A$4612,0),MATCH('EPS 3.1.3'!V$1,NoSettings_v3!$C$1:$AH$1,0)),"")</f>
        <v>0</v>
      </c>
      <c r="W1467" s="157">
        <f>IFERROR(INDEX(NoSettings_v3!$C$2:$AH$4612,MATCH('EPS 3.1.3'!$B1467,NoSettings_v3!$A$2:$A$4612,0),MATCH('EPS 3.1.3'!W$1,NoSettings_v3!$C$1:$AH$1,0)),"")</f>
        <v>0</v>
      </c>
      <c r="X1467" s="157">
        <f>IFERROR(INDEX(NoSettings_v3!$C$2:$AH$4612,MATCH('EPS 3.1.3'!$B1467,NoSettings_v3!$A$2:$A$4612,0),MATCH('EPS 3.1.3'!X$1,NoSettings_v3!$C$1:$AH$1,0)),"")</f>
        <v>0</v>
      </c>
      <c r="Y1467" s="157">
        <f>IFERROR(INDEX(NoSettings_v3!$C$2:$AH$4612,MATCH('EPS 3.1.3'!$B1467,NoSettings_v3!$A$2:$A$4612,0),MATCH('EPS 3.1.3'!Y$1,NoSettings_v3!$C$1:$AH$1,0)),"")</f>
        <v>0</v>
      </c>
      <c r="Z1467" s="157">
        <f>IFERROR(INDEX(NoSettings_v3!$C$2:$AH$4612,MATCH('EPS 3.1.3'!$B1467,NoSettings_v3!$A$2:$A$4612,0),MATCH('EPS 3.1.3'!Z$1,NoSettings_v3!$C$1:$AH$1,0)),"")</f>
        <v>0</v>
      </c>
      <c r="AA1467" s="157">
        <f>IFERROR(INDEX(NoSettings_v3!$C$2:$AH$4612,MATCH('EPS 3.1.3'!$B1467,NoSettings_v3!$A$2:$A$4612,0),MATCH('EPS 3.1.3'!AA$1,NoSettings_v3!$C$1:$AH$1,0)),"")</f>
        <v>0</v>
      </c>
      <c r="AB1467" s="157">
        <f>IFERROR(INDEX(NoSettings_v3!$C$2:$AH$4612,MATCH('EPS 3.1.3'!$B1467,NoSettings_v3!$A$2:$A$4612,0),MATCH('EPS 3.1.3'!AB$1,NoSettings_v3!$C$1:$AH$1,0)),"")</f>
        <v>0</v>
      </c>
      <c r="AC1467" s="157">
        <f>IFERROR(INDEX(NoSettings_v3!$C$2:$AH$4612,MATCH('EPS 3.1.3'!$B1467,NoSettings_v3!$A$2:$A$4612,0),MATCH('EPS 3.1.3'!AC$1,NoSettings_v3!$C$1:$AH$1,0)),"")</f>
        <v>0</v>
      </c>
      <c r="AD1467" s="157">
        <f>IFERROR(INDEX(NoSettings_v3!$C$2:$AH$4612,MATCH('EPS 3.1.3'!$B1467,NoSettings_v3!$A$2:$A$4612,0),MATCH('EPS 3.1.3'!AD$1,NoSettings_v3!$C$1:$AH$1,0)),"")</f>
        <v>0</v>
      </c>
      <c r="AE1467" s="157">
        <f>IFERROR(INDEX(NoSettings_v3!$C$2:$AH$4612,MATCH('EPS 3.1.3'!$B1467,NoSettings_v3!$A$2:$A$4612,0),MATCH('EPS 3.1.3'!AE$1,NoSettings_v3!$C$1:$AH$1,0)),"")</f>
        <v>0</v>
      </c>
      <c r="AF1467" s="157">
        <f>IFERROR(INDEX(NoSettings_v3!$C$2:$AH$4612,MATCH('EPS 3.1.3'!$B1467,NoSettings_v3!$A$2:$A$4612,0),MATCH('EPS 3.1.3'!AF$1,NoSettings_v3!$C$1:$AH$1,0)),"")</f>
        <v>0</v>
      </c>
      <c r="AG1467" s="157">
        <f>IFERROR(INDEX(NoSettings_v3!$C$2:$AH$4612,MATCH('EPS 3.1.3'!$B1467,NoSettings_v3!$A$2:$A$4612,0),MATCH('EPS 3.1.3'!AG$1,NoSettings_v3!$C$1:$AH$1,0)),"")</f>
        <v>0</v>
      </c>
      <c r="AH1467" s="157">
        <f>IFERROR(INDEX(NoSettings_v3!$C$2:$AH$4612,MATCH('EPS 3.1.3'!$B1467,NoSettings_v3!$A$2:$A$4612,0),MATCH('EPS 3.1.3'!AH$1,NoSettings_v3!$C$1:$AH$1,0)),"")</f>
        <v>0</v>
      </c>
      <c r="AI1467" s="157">
        <f>IFERROR(INDEX(NoSettings_v3!$C$2:$AH$4612,MATCH('EPS 3.1.3'!$B1467,NoSettings_v3!$A$2:$A$4612,0),MATCH('EPS 3.1.3'!AI$1,NoSettings_v3!$C$1:$AH$1,0)),"")</f>
        <v>0</v>
      </c>
      <c r="AJ1467" s="128"/>
      <c r="AK1467" s="128"/>
      <c r="AL1467" s="128"/>
      <c r="AM1467" s="128"/>
      <c r="AN1467" s="128"/>
      <c r="AO1467" s="128"/>
      <c r="AP1467" s="128"/>
      <c r="AQ1467" s="128"/>
    </row>
    <row r="1468" spans="2:43" x14ac:dyDescent="0.35">
      <c r="B1468" s="161" t="s">
        <v>1655</v>
      </c>
      <c r="C1468" s="127" t="s">
        <v>964</v>
      </c>
      <c r="D1468" s="157">
        <f>IFERROR(INDEX(NoSettings_v3!$C$2:$AH$4612,MATCH('EPS 3.1.3'!$B1468,NoSettings_v3!$A$2:$A$4612,0),MATCH('EPS 3.1.3'!D$1,NoSettings_v3!$C$1:$AH$1,0)),"")</f>
        <v>0</v>
      </c>
      <c r="E1468" s="157">
        <f>IFERROR(INDEX(NoSettings_v3!$C$2:$AH$4612,MATCH('EPS 3.1.3'!$B1468,NoSettings_v3!$A$2:$A$4612,0),MATCH('EPS 3.1.3'!E$1,NoSettings_v3!$C$1:$AH$1,0)),"")</f>
        <v>0</v>
      </c>
      <c r="F1468" s="157">
        <f>IFERROR(INDEX(NoSettings_v3!$C$2:$AH$4612,MATCH('EPS 3.1.3'!$B1468,NoSettings_v3!$A$2:$A$4612,0),MATCH('EPS 3.1.3'!F$1,NoSettings_v3!$C$1:$AH$1,0)),"")</f>
        <v>0</v>
      </c>
      <c r="G1468" s="157">
        <f>IFERROR(INDEX(NoSettings_v3!$C$2:$AH$4612,MATCH('EPS 3.1.3'!$B1468,NoSettings_v3!$A$2:$A$4612,0),MATCH('EPS 3.1.3'!G$1,NoSettings_v3!$C$1:$AH$1,0)),"")</f>
        <v>0</v>
      </c>
      <c r="H1468" s="157">
        <f>IFERROR(INDEX(NoSettings_v3!$C$2:$AH$4612,MATCH('EPS 3.1.3'!$B1468,NoSettings_v3!$A$2:$A$4612,0),MATCH('EPS 3.1.3'!H$1,NoSettings_v3!$C$1:$AH$1,0)),"")</f>
        <v>0</v>
      </c>
      <c r="I1468" s="157">
        <f>IFERROR(INDEX(NoSettings_v3!$C$2:$AH$4612,MATCH('EPS 3.1.3'!$B1468,NoSettings_v3!$A$2:$A$4612,0),MATCH('EPS 3.1.3'!I$1,NoSettings_v3!$C$1:$AH$1,0)),"")</f>
        <v>0</v>
      </c>
      <c r="J1468" s="157">
        <f>IFERROR(INDEX(NoSettings_v3!$C$2:$AH$4612,MATCH('EPS 3.1.3'!$B1468,NoSettings_v3!$A$2:$A$4612,0),MATCH('EPS 3.1.3'!J$1,NoSettings_v3!$C$1:$AH$1,0)),"")</f>
        <v>0</v>
      </c>
      <c r="K1468" s="157">
        <f>IFERROR(INDEX(NoSettings_v3!$C$2:$AH$4612,MATCH('EPS 3.1.3'!$B1468,NoSettings_v3!$A$2:$A$4612,0),MATCH('EPS 3.1.3'!K$1,NoSettings_v3!$C$1:$AH$1,0)),"")</f>
        <v>0</v>
      </c>
      <c r="L1468" s="157">
        <f>IFERROR(INDEX(NoSettings_v3!$C$2:$AH$4612,MATCH('EPS 3.1.3'!$B1468,NoSettings_v3!$A$2:$A$4612,0),MATCH('EPS 3.1.3'!L$1,NoSettings_v3!$C$1:$AH$1,0)),"")</f>
        <v>0</v>
      </c>
      <c r="M1468" s="157">
        <f>IFERROR(INDEX(NoSettings_v3!$C$2:$AH$4612,MATCH('EPS 3.1.3'!$B1468,NoSettings_v3!$A$2:$A$4612,0),MATCH('EPS 3.1.3'!M$1,NoSettings_v3!$C$1:$AH$1,0)),"")</f>
        <v>0</v>
      </c>
      <c r="N1468" s="157">
        <f>IFERROR(INDEX(NoSettings_v3!$C$2:$AH$4612,MATCH('EPS 3.1.3'!$B1468,NoSettings_v3!$A$2:$A$4612,0),MATCH('EPS 3.1.3'!N$1,NoSettings_v3!$C$1:$AH$1,0)),"")</f>
        <v>0</v>
      </c>
      <c r="O1468" s="157">
        <f>IFERROR(INDEX(NoSettings_v3!$C$2:$AH$4612,MATCH('EPS 3.1.3'!$B1468,NoSettings_v3!$A$2:$A$4612,0),MATCH('EPS 3.1.3'!O$1,NoSettings_v3!$C$1:$AH$1,0)),"")</f>
        <v>0</v>
      </c>
      <c r="P1468" s="157">
        <f>IFERROR(INDEX(NoSettings_v3!$C$2:$AH$4612,MATCH('EPS 3.1.3'!$B1468,NoSettings_v3!$A$2:$A$4612,0),MATCH('EPS 3.1.3'!P$1,NoSettings_v3!$C$1:$AH$1,0)),"")</f>
        <v>0</v>
      </c>
      <c r="Q1468" s="157">
        <f>IFERROR(INDEX(NoSettings_v3!$C$2:$AH$4612,MATCH('EPS 3.1.3'!$B1468,NoSettings_v3!$A$2:$A$4612,0),MATCH('EPS 3.1.3'!Q$1,NoSettings_v3!$C$1:$AH$1,0)),"")</f>
        <v>0</v>
      </c>
      <c r="R1468" s="157">
        <f>IFERROR(INDEX(NoSettings_v3!$C$2:$AH$4612,MATCH('EPS 3.1.3'!$B1468,NoSettings_v3!$A$2:$A$4612,0),MATCH('EPS 3.1.3'!R$1,NoSettings_v3!$C$1:$AH$1,0)),"")</f>
        <v>0</v>
      </c>
      <c r="S1468" s="157">
        <f>IFERROR(INDEX(NoSettings_v3!$C$2:$AH$4612,MATCH('EPS 3.1.3'!$B1468,NoSettings_v3!$A$2:$A$4612,0),MATCH('EPS 3.1.3'!S$1,NoSettings_v3!$C$1:$AH$1,0)),"")</f>
        <v>0</v>
      </c>
      <c r="T1468" s="157">
        <f>IFERROR(INDEX(NoSettings_v3!$C$2:$AH$4612,MATCH('EPS 3.1.3'!$B1468,NoSettings_v3!$A$2:$A$4612,0),MATCH('EPS 3.1.3'!T$1,NoSettings_v3!$C$1:$AH$1,0)),"")</f>
        <v>0</v>
      </c>
      <c r="U1468" s="157">
        <f>IFERROR(INDEX(NoSettings_v3!$C$2:$AH$4612,MATCH('EPS 3.1.3'!$B1468,NoSettings_v3!$A$2:$A$4612,0),MATCH('EPS 3.1.3'!U$1,NoSettings_v3!$C$1:$AH$1,0)),"")</f>
        <v>0</v>
      </c>
      <c r="V1468" s="157">
        <f>IFERROR(INDEX(NoSettings_v3!$C$2:$AH$4612,MATCH('EPS 3.1.3'!$B1468,NoSettings_v3!$A$2:$A$4612,0),MATCH('EPS 3.1.3'!V$1,NoSettings_v3!$C$1:$AH$1,0)),"")</f>
        <v>0</v>
      </c>
      <c r="W1468" s="157">
        <f>IFERROR(INDEX(NoSettings_v3!$C$2:$AH$4612,MATCH('EPS 3.1.3'!$B1468,NoSettings_v3!$A$2:$A$4612,0),MATCH('EPS 3.1.3'!W$1,NoSettings_v3!$C$1:$AH$1,0)),"")</f>
        <v>0</v>
      </c>
      <c r="X1468" s="157">
        <f>IFERROR(INDEX(NoSettings_v3!$C$2:$AH$4612,MATCH('EPS 3.1.3'!$B1468,NoSettings_v3!$A$2:$A$4612,0),MATCH('EPS 3.1.3'!X$1,NoSettings_v3!$C$1:$AH$1,0)),"")</f>
        <v>0</v>
      </c>
      <c r="Y1468" s="157">
        <f>IFERROR(INDEX(NoSettings_v3!$C$2:$AH$4612,MATCH('EPS 3.1.3'!$B1468,NoSettings_v3!$A$2:$A$4612,0),MATCH('EPS 3.1.3'!Y$1,NoSettings_v3!$C$1:$AH$1,0)),"")</f>
        <v>0</v>
      </c>
      <c r="Z1468" s="157">
        <f>IFERROR(INDEX(NoSettings_v3!$C$2:$AH$4612,MATCH('EPS 3.1.3'!$B1468,NoSettings_v3!$A$2:$A$4612,0),MATCH('EPS 3.1.3'!Z$1,NoSettings_v3!$C$1:$AH$1,0)),"")</f>
        <v>0</v>
      </c>
      <c r="AA1468" s="157">
        <f>IFERROR(INDEX(NoSettings_v3!$C$2:$AH$4612,MATCH('EPS 3.1.3'!$B1468,NoSettings_v3!$A$2:$A$4612,0),MATCH('EPS 3.1.3'!AA$1,NoSettings_v3!$C$1:$AH$1,0)),"")</f>
        <v>0</v>
      </c>
      <c r="AB1468" s="157">
        <f>IFERROR(INDEX(NoSettings_v3!$C$2:$AH$4612,MATCH('EPS 3.1.3'!$B1468,NoSettings_v3!$A$2:$A$4612,0),MATCH('EPS 3.1.3'!AB$1,NoSettings_v3!$C$1:$AH$1,0)),"")</f>
        <v>0</v>
      </c>
      <c r="AC1468" s="157">
        <f>IFERROR(INDEX(NoSettings_v3!$C$2:$AH$4612,MATCH('EPS 3.1.3'!$B1468,NoSettings_v3!$A$2:$A$4612,0),MATCH('EPS 3.1.3'!AC$1,NoSettings_v3!$C$1:$AH$1,0)),"")</f>
        <v>0</v>
      </c>
      <c r="AD1468" s="157">
        <f>IFERROR(INDEX(NoSettings_v3!$C$2:$AH$4612,MATCH('EPS 3.1.3'!$B1468,NoSettings_v3!$A$2:$A$4612,0),MATCH('EPS 3.1.3'!AD$1,NoSettings_v3!$C$1:$AH$1,0)),"")</f>
        <v>0</v>
      </c>
      <c r="AE1468" s="157">
        <f>IFERROR(INDEX(NoSettings_v3!$C$2:$AH$4612,MATCH('EPS 3.1.3'!$B1468,NoSettings_v3!$A$2:$A$4612,0),MATCH('EPS 3.1.3'!AE$1,NoSettings_v3!$C$1:$AH$1,0)),"")</f>
        <v>0</v>
      </c>
      <c r="AF1468" s="157">
        <f>IFERROR(INDEX(NoSettings_v3!$C$2:$AH$4612,MATCH('EPS 3.1.3'!$B1468,NoSettings_v3!$A$2:$A$4612,0),MATCH('EPS 3.1.3'!AF$1,NoSettings_v3!$C$1:$AH$1,0)),"")</f>
        <v>0</v>
      </c>
      <c r="AG1468" s="157">
        <f>IFERROR(INDEX(NoSettings_v3!$C$2:$AH$4612,MATCH('EPS 3.1.3'!$B1468,NoSettings_v3!$A$2:$A$4612,0),MATCH('EPS 3.1.3'!AG$1,NoSettings_v3!$C$1:$AH$1,0)),"")</f>
        <v>0</v>
      </c>
      <c r="AH1468" s="157">
        <f>IFERROR(INDEX(NoSettings_v3!$C$2:$AH$4612,MATCH('EPS 3.1.3'!$B1468,NoSettings_v3!$A$2:$A$4612,0),MATCH('EPS 3.1.3'!AH$1,NoSettings_v3!$C$1:$AH$1,0)),"")</f>
        <v>0</v>
      </c>
      <c r="AI1468" s="157">
        <f>IFERROR(INDEX(NoSettings_v3!$C$2:$AH$4612,MATCH('EPS 3.1.3'!$B1468,NoSettings_v3!$A$2:$A$4612,0),MATCH('EPS 3.1.3'!AI$1,NoSettings_v3!$C$1:$AH$1,0)),"")</f>
        <v>0</v>
      </c>
    </row>
    <row r="1469" spans="2:43" x14ac:dyDescent="0.35">
      <c r="B1469" s="161" t="s">
        <v>1656</v>
      </c>
      <c r="C1469" s="127" t="s">
        <v>964</v>
      </c>
      <c r="D1469" s="157">
        <f>IFERROR(INDEX(NoSettings_v3!$C$2:$AH$4612,MATCH('EPS 3.1.3'!$B1469,NoSettings_v3!$A$2:$A$4612,0),MATCH('EPS 3.1.3'!D$1,NoSettings_v3!$C$1:$AH$1,0)),"")</f>
        <v>0</v>
      </c>
      <c r="E1469" s="157">
        <f>IFERROR(INDEX(NoSettings_v3!$C$2:$AH$4612,MATCH('EPS 3.1.3'!$B1469,NoSettings_v3!$A$2:$A$4612,0),MATCH('EPS 3.1.3'!E$1,NoSettings_v3!$C$1:$AH$1,0)),"")</f>
        <v>0</v>
      </c>
      <c r="F1469" s="157">
        <f>IFERROR(INDEX(NoSettings_v3!$C$2:$AH$4612,MATCH('EPS 3.1.3'!$B1469,NoSettings_v3!$A$2:$A$4612,0),MATCH('EPS 3.1.3'!F$1,NoSettings_v3!$C$1:$AH$1,0)),"")</f>
        <v>0</v>
      </c>
      <c r="G1469" s="157">
        <f>IFERROR(INDEX(NoSettings_v3!$C$2:$AH$4612,MATCH('EPS 3.1.3'!$B1469,NoSettings_v3!$A$2:$A$4612,0),MATCH('EPS 3.1.3'!G$1,NoSettings_v3!$C$1:$AH$1,0)),"")</f>
        <v>0</v>
      </c>
      <c r="H1469" s="157">
        <f>IFERROR(INDEX(NoSettings_v3!$C$2:$AH$4612,MATCH('EPS 3.1.3'!$B1469,NoSettings_v3!$A$2:$A$4612,0),MATCH('EPS 3.1.3'!H$1,NoSettings_v3!$C$1:$AH$1,0)),"")</f>
        <v>0</v>
      </c>
      <c r="I1469" s="157">
        <f>IFERROR(INDEX(NoSettings_v3!$C$2:$AH$4612,MATCH('EPS 3.1.3'!$B1469,NoSettings_v3!$A$2:$A$4612,0),MATCH('EPS 3.1.3'!I$1,NoSettings_v3!$C$1:$AH$1,0)),"")</f>
        <v>0</v>
      </c>
      <c r="J1469" s="157">
        <f>IFERROR(INDEX(NoSettings_v3!$C$2:$AH$4612,MATCH('EPS 3.1.3'!$B1469,NoSettings_v3!$A$2:$A$4612,0),MATCH('EPS 3.1.3'!J$1,NoSettings_v3!$C$1:$AH$1,0)),"")</f>
        <v>0</v>
      </c>
      <c r="K1469" s="157">
        <f>IFERROR(INDEX(NoSettings_v3!$C$2:$AH$4612,MATCH('EPS 3.1.3'!$B1469,NoSettings_v3!$A$2:$A$4612,0),MATCH('EPS 3.1.3'!K$1,NoSettings_v3!$C$1:$AH$1,0)),"")</f>
        <v>0</v>
      </c>
      <c r="L1469" s="157">
        <f>IFERROR(INDEX(NoSettings_v3!$C$2:$AH$4612,MATCH('EPS 3.1.3'!$B1469,NoSettings_v3!$A$2:$A$4612,0),MATCH('EPS 3.1.3'!L$1,NoSettings_v3!$C$1:$AH$1,0)),"")</f>
        <v>0</v>
      </c>
      <c r="M1469" s="157">
        <f>IFERROR(INDEX(NoSettings_v3!$C$2:$AH$4612,MATCH('EPS 3.1.3'!$B1469,NoSettings_v3!$A$2:$A$4612,0),MATCH('EPS 3.1.3'!M$1,NoSettings_v3!$C$1:$AH$1,0)),"")</f>
        <v>0</v>
      </c>
      <c r="N1469" s="157">
        <f>IFERROR(INDEX(NoSettings_v3!$C$2:$AH$4612,MATCH('EPS 3.1.3'!$B1469,NoSettings_v3!$A$2:$A$4612,0),MATCH('EPS 3.1.3'!N$1,NoSettings_v3!$C$1:$AH$1,0)),"")</f>
        <v>0</v>
      </c>
      <c r="O1469" s="157">
        <f>IFERROR(INDEX(NoSettings_v3!$C$2:$AH$4612,MATCH('EPS 3.1.3'!$B1469,NoSettings_v3!$A$2:$A$4612,0),MATCH('EPS 3.1.3'!O$1,NoSettings_v3!$C$1:$AH$1,0)),"")</f>
        <v>0</v>
      </c>
      <c r="P1469" s="157">
        <f>IFERROR(INDEX(NoSettings_v3!$C$2:$AH$4612,MATCH('EPS 3.1.3'!$B1469,NoSettings_v3!$A$2:$A$4612,0),MATCH('EPS 3.1.3'!P$1,NoSettings_v3!$C$1:$AH$1,0)),"")</f>
        <v>0</v>
      </c>
      <c r="Q1469" s="157">
        <f>IFERROR(INDEX(NoSettings_v3!$C$2:$AH$4612,MATCH('EPS 3.1.3'!$B1469,NoSettings_v3!$A$2:$A$4612,0),MATCH('EPS 3.1.3'!Q$1,NoSettings_v3!$C$1:$AH$1,0)),"")</f>
        <v>0</v>
      </c>
      <c r="R1469" s="157">
        <f>IFERROR(INDEX(NoSettings_v3!$C$2:$AH$4612,MATCH('EPS 3.1.3'!$B1469,NoSettings_v3!$A$2:$A$4612,0),MATCH('EPS 3.1.3'!R$1,NoSettings_v3!$C$1:$AH$1,0)),"")</f>
        <v>0</v>
      </c>
      <c r="S1469" s="157">
        <f>IFERROR(INDEX(NoSettings_v3!$C$2:$AH$4612,MATCH('EPS 3.1.3'!$B1469,NoSettings_v3!$A$2:$A$4612,0),MATCH('EPS 3.1.3'!S$1,NoSettings_v3!$C$1:$AH$1,0)),"")</f>
        <v>0</v>
      </c>
      <c r="T1469" s="157">
        <f>IFERROR(INDEX(NoSettings_v3!$C$2:$AH$4612,MATCH('EPS 3.1.3'!$B1469,NoSettings_v3!$A$2:$A$4612,0),MATCH('EPS 3.1.3'!T$1,NoSettings_v3!$C$1:$AH$1,0)),"")</f>
        <v>0</v>
      </c>
      <c r="U1469" s="157">
        <f>IFERROR(INDEX(NoSettings_v3!$C$2:$AH$4612,MATCH('EPS 3.1.3'!$B1469,NoSettings_v3!$A$2:$A$4612,0),MATCH('EPS 3.1.3'!U$1,NoSettings_v3!$C$1:$AH$1,0)),"")</f>
        <v>0</v>
      </c>
      <c r="V1469" s="157">
        <f>IFERROR(INDEX(NoSettings_v3!$C$2:$AH$4612,MATCH('EPS 3.1.3'!$B1469,NoSettings_v3!$A$2:$A$4612,0),MATCH('EPS 3.1.3'!V$1,NoSettings_v3!$C$1:$AH$1,0)),"")</f>
        <v>0</v>
      </c>
      <c r="W1469" s="157">
        <f>IFERROR(INDEX(NoSettings_v3!$C$2:$AH$4612,MATCH('EPS 3.1.3'!$B1469,NoSettings_v3!$A$2:$A$4612,0),MATCH('EPS 3.1.3'!W$1,NoSettings_v3!$C$1:$AH$1,0)),"")</f>
        <v>0</v>
      </c>
      <c r="X1469" s="157">
        <f>IFERROR(INDEX(NoSettings_v3!$C$2:$AH$4612,MATCH('EPS 3.1.3'!$B1469,NoSettings_v3!$A$2:$A$4612,0),MATCH('EPS 3.1.3'!X$1,NoSettings_v3!$C$1:$AH$1,0)),"")</f>
        <v>0</v>
      </c>
      <c r="Y1469" s="157">
        <f>IFERROR(INDEX(NoSettings_v3!$C$2:$AH$4612,MATCH('EPS 3.1.3'!$B1469,NoSettings_v3!$A$2:$A$4612,0),MATCH('EPS 3.1.3'!Y$1,NoSettings_v3!$C$1:$AH$1,0)),"")</f>
        <v>0</v>
      </c>
      <c r="Z1469" s="157">
        <f>IFERROR(INDEX(NoSettings_v3!$C$2:$AH$4612,MATCH('EPS 3.1.3'!$B1469,NoSettings_v3!$A$2:$A$4612,0),MATCH('EPS 3.1.3'!Z$1,NoSettings_v3!$C$1:$AH$1,0)),"")</f>
        <v>0</v>
      </c>
      <c r="AA1469" s="157">
        <f>IFERROR(INDEX(NoSettings_v3!$C$2:$AH$4612,MATCH('EPS 3.1.3'!$B1469,NoSettings_v3!$A$2:$A$4612,0),MATCH('EPS 3.1.3'!AA$1,NoSettings_v3!$C$1:$AH$1,0)),"")</f>
        <v>0</v>
      </c>
      <c r="AB1469" s="157">
        <f>IFERROR(INDEX(NoSettings_v3!$C$2:$AH$4612,MATCH('EPS 3.1.3'!$B1469,NoSettings_v3!$A$2:$A$4612,0),MATCH('EPS 3.1.3'!AB$1,NoSettings_v3!$C$1:$AH$1,0)),"")</f>
        <v>0</v>
      </c>
      <c r="AC1469" s="157">
        <f>IFERROR(INDEX(NoSettings_v3!$C$2:$AH$4612,MATCH('EPS 3.1.3'!$B1469,NoSettings_v3!$A$2:$A$4612,0),MATCH('EPS 3.1.3'!AC$1,NoSettings_v3!$C$1:$AH$1,0)),"")</f>
        <v>0</v>
      </c>
      <c r="AD1469" s="157">
        <f>IFERROR(INDEX(NoSettings_v3!$C$2:$AH$4612,MATCH('EPS 3.1.3'!$B1469,NoSettings_v3!$A$2:$A$4612,0),MATCH('EPS 3.1.3'!AD$1,NoSettings_v3!$C$1:$AH$1,0)),"")</f>
        <v>0</v>
      </c>
      <c r="AE1469" s="157">
        <f>IFERROR(INDEX(NoSettings_v3!$C$2:$AH$4612,MATCH('EPS 3.1.3'!$B1469,NoSettings_v3!$A$2:$A$4612,0),MATCH('EPS 3.1.3'!AE$1,NoSettings_v3!$C$1:$AH$1,0)),"")</f>
        <v>0</v>
      </c>
      <c r="AF1469" s="157">
        <f>IFERROR(INDEX(NoSettings_v3!$C$2:$AH$4612,MATCH('EPS 3.1.3'!$B1469,NoSettings_v3!$A$2:$A$4612,0),MATCH('EPS 3.1.3'!AF$1,NoSettings_v3!$C$1:$AH$1,0)),"")</f>
        <v>0</v>
      </c>
      <c r="AG1469" s="157">
        <f>IFERROR(INDEX(NoSettings_v3!$C$2:$AH$4612,MATCH('EPS 3.1.3'!$B1469,NoSettings_v3!$A$2:$A$4612,0),MATCH('EPS 3.1.3'!AG$1,NoSettings_v3!$C$1:$AH$1,0)),"")</f>
        <v>0</v>
      </c>
      <c r="AH1469" s="157">
        <f>IFERROR(INDEX(NoSettings_v3!$C$2:$AH$4612,MATCH('EPS 3.1.3'!$B1469,NoSettings_v3!$A$2:$A$4612,0),MATCH('EPS 3.1.3'!AH$1,NoSettings_v3!$C$1:$AH$1,0)),"")</f>
        <v>0</v>
      </c>
      <c r="AI1469" s="157">
        <f>IFERROR(INDEX(NoSettings_v3!$C$2:$AH$4612,MATCH('EPS 3.1.3'!$B1469,NoSettings_v3!$A$2:$A$4612,0),MATCH('EPS 3.1.3'!AI$1,NoSettings_v3!$C$1:$AH$1,0)),"")</f>
        <v>0</v>
      </c>
    </row>
    <row r="1470" spans="2:43" x14ac:dyDescent="0.35">
      <c r="B1470" s="161" t="s">
        <v>1657</v>
      </c>
      <c r="C1470" s="127" t="s">
        <v>964</v>
      </c>
      <c r="D1470" s="157">
        <f>IFERROR(INDEX(NoSettings_v3!$C$2:$AH$4612,MATCH('EPS 3.1.3'!$B1470,NoSettings_v3!$A$2:$A$4612,0),MATCH('EPS 3.1.3'!D$1,NoSettings_v3!$C$1:$AH$1,0)),"")</f>
        <v>0</v>
      </c>
      <c r="E1470" s="157">
        <f>IFERROR(INDEX(NoSettings_v3!$C$2:$AH$4612,MATCH('EPS 3.1.3'!$B1470,NoSettings_v3!$A$2:$A$4612,0),MATCH('EPS 3.1.3'!E$1,NoSettings_v3!$C$1:$AH$1,0)),"")</f>
        <v>0</v>
      </c>
      <c r="F1470" s="157">
        <f>IFERROR(INDEX(NoSettings_v3!$C$2:$AH$4612,MATCH('EPS 3.1.3'!$B1470,NoSettings_v3!$A$2:$A$4612,0),MATCH('EPS 3.1.3'!F$1,NoSettings_v3!$C$1:$AH$1,0)),"")</f>
        <v>0</v>
      </c>
      <c r="G1470" s="157">
        <f>IFERROR(INDEX(NoSettings_v3!$C$2:$AH$4612,MATCH('EPS 3.1.3'!$B1470,NoSettings_v3!$A$2:$A$4612,0),MATCH('EPS 3.1.3'!G$1,NoSettings_v3!$C$1:$AH$1,0)),"")</f>
        <v>0</v>
      </c>
      <c r="H1470" s="157">
        <f>IFERROR(INDEX(NoSettings_v3!$C$2:$AH$4612,MATCH('EPS 3.1.3'!$B1470,NoSettings_v3!$A$2:$A$4612,0),MATCH('EPS 3.1.3'!H$1,NoSettings_v3!$C$1:$AH$1,0)),"")</f>
        <v>0</v>
      </c>
      <c r="I1470" s="157">
        <f>IFERROR(INDEX(NoSettings_v3!$C$2:$AH$4612,MATCH('EPS 3.1.3'!$B1470,NoSettings_v3!$A$2:$A$4612,0),MATCH('EPS 3.1.3'!I$1,NoSettings_v3!$C$1:$AH$1,0)),"")</f>
        <v>0</v>
      </c>
      <c r="J1470" s="157">
        <f>IFERROR(INDEX(NoSettings_v3!$C$2:$AH$4612,MATCH('EPS 3.1.3'!$B1470,NoSettings_v3!$A$2:$A$4612,0),MATCH('EPS 3.1.3'!J$1,NoSettings_v3!$C$1:$AH$1,0)),"")</f>
        <v>0</v>
      </c>
      <c r="K1470" s="157">
        <f>IFERROR(INDEX(NoSettings_v3!$C$2:$AH$4612,MATCH('EPS 3.1.3'!$B1470,NoSettings_v3!$A$2:$A$4612,0),MATCH('EPS 3.1.3'!K$1,NoSettings_v3!$C$1:$AH$1,0)),"")</f>
        <v>0</v>
      </c>
      <c r="L1470" s="157">
        <f>IFERROR(INDEX(NoSettings_v3!$C$2:$AH$4612,MATCH('EPS 3.1.3'!$B1470,NoSettings_v3!$A$2:$A$4612,0),MATCH('EPS 3.1.3'!L$1,NoSettings_v3!$C$1:$AH$1,0)),"")</f>
        <v>0</v>
      </c>
      <c r="M1470" s="157">
        <f>IFERROR(INDEX(NoSettings_v3!$C$2:$AH$4612,MATCH('EPS 3.1.3'!$B1470,NoSettings_v3!$A$2:$A$4612,0),MATCH('EPS 3.1.3'!M$1,NoSettings_v3!$C$1:$AH$1,0)),"")</f>
        <v>0</v>
      </c>
      <c r="N1470" s="157">
        <f>IFERROR(INDEX(NoSettings_v3!$C$2:$AH$4612,MATCH('EPS 3.1.3'!$B1470,NoSettings_v3!$A$2:$A$4612,0),MATCH('EPS 3.1.3'!N$1,NoSettings_v3!$C$1:$AH$1,0)),"")</f>
        <v>0</v>
      </c>
      <c r="O1470" s="157">
        <f>IFERROR(INDEX(NoSettings_v3!$C$2:$AH$4612,MATCH('EPS 3.1.3'!$B1470,NoSettings_v3!$A$2:$A$4612,0),MATCH('EPS 3.1.3'!O$1,NoSettings_v3!$C$1:$AH$1,0)),"")</f>
        <v>0</v>
      </c>
      <c r="P1470" s="157">
        <f>IFERROR(INDEX(NoSettings_v3!$C$2:$AH$4612,MATCH('EPS 3.1.3'!$B1470,NoSettings_v3!$A$2:$A$4612,0),MATCH('EPS 3.1.3'!P$1,NoSettings_v3!$C$1:$AH$1,0)),"")</f>
        <v>0</v>
      </c>
      <c r="Q1470" s="157">
        <f>IFERROR(INDEX(NoSettings_v3!$C$2:$AH$4612,MATCH('EPS 3.1.3'!$B1470,NoSettings_v3!$A$2:$A$4612,0),MATCH('EPS 3.1.3'!Q$1,NoSettings_v3!$C$1:$AH$1,0)),"")</f>
        <v>0</v>
      </c>
      <c r="R1470" s="157">
        <f>IFERROR(INDEX(NoSettings_v3!$C$2:$AH$4612,MATCH('EPS 3.1.3'!$B1470,NoSettings_v3!$A$2:$A$4612,0),MATCH('EPS 3.1.3'!R$1,NoSettings_v3!$C$1:$AH$1,0)),"")</f>
        <v>0</v>
      </c>
      <c r="S1470" s="157">
        <f>IFERROR(INDEX(NoSettings_v3!$C$2:$AH$4612,MATCH('EPS 3.1.3'!$B1470,NoSettings_v3!$A$2:$A$4612,0),MATCH('EPS 3.1.3'!S$1,NoSettings_v3!$C$1:$AH$1,0)),"")</f>
        <v>0</v>
      </c>
      <c r="T1470" s="157">
        <f>IFERROR(INDEX(NoSettings_v3!$C$2:$AH$4612,MATCH('EPS 3.1.3'!$B1470,NoSettings_v3!$A$2:$A$4612,0),MATCH('EPS 3.1.3'!T$1,NoSettings_v3!$C$1:$AH$1,0)),"")</f>
        <v>0</v>
      </c>
      <c r="U1470" s="157">
        <f>IFERROR(INDEX(NoSettings_v3!$C$2:$AH$4612,MATCH('EPS 3.1.3'!$B1470,NoSettings_v3!$A$2:$A$4612,0),MATCH('EPS 3.1.3'!U$1,NoSettings_v3!$C$1:$AH$1,0)),"")</f>
        <v>0</v>
      </c>
      <c r="V1470" s="157">
        <f>IFERROR(INDEX(NoSettings_v3!$C$2:$AH$4612,MATCH('EPS 3.1.3'!$B1470,NoSettings_v3!$A$2:$A$4612,0),MATCH('EPS 3.1.3'!V$1,NoSettings_v3!$C$1:$AH$1,0)),"")</f>
        <v>0</v>
      </c>
      <c r="W1470" s="157">
        <f>IFERROR(INDEX(NoSettings_v3!$C$2:$AH$4612,MATCH('EPS 3.1.3'!$B1470,NoSettings_v3!$A$2:$A$4612,0),MATCH('EPS 3.1.3'!W$1,NoSettings_v3!$C$1:$AH$1,0)),"")</f>
        <v>0</v>
      </c>
      <c r="X1470" s="157">
        <f>IFERROR(INDEX(NoSettings_v3!$C$2:$AH$4612,MATCH('EPS 3.1.3'!$B1470,NoSettings_v3!$A$2:$A$4612,0),MATCH('EPS 3.1.3'!X$1,NoSettings_v3!$C$1:$AH$1,0)),"")</f>
        <v>0</v>
      </c>
      <c r="Y1470" s="157">
        <f>IFERROR(INDEX(NoSettings_v3!$C$2:$AH$4612,MATCH('EPS 3.1.3'!$B1470,NoSettings_v3!$A$2:$A$4612,0),MATCH('EPS 3.1.3'!Y$1,NoSettings_v3!$C$1:$AH$1,0)),"")</f>
        <v>0</v>
      </c>
      <c r="Z1470" s="157">
        <f>IFERROR(INDEX(NoSettings_v3!$C$2:$AH$4612,MATCH('EPS 3.1.3'!$B1470,NoSettings_v3!$A$2:$A$4612,0),MATCH('EPS 3.1.3'!Z$1,NoSettings_v3!$C$1:$AH$1,0)),"")</f>
        <v>0</v>
      </c>
      <c r="AA1470" s="157">
        <f>IFERROR(INDEX(NoSettings_v3!$C$2:$AH$4612,MATCH('EPS 3.1.3'!$B1470,NoSettings_v3!$A$2:$A$4612,0),MATCH('EPS 3.1.3'!AA$1,NoSettings_v3!$C$1:$AH$1,0)),"")</f>
        <v>0</v>
      </c>
      <c r="AB1470" s="157">
        <f>IFERROR(INDEX(NoSettings_v3!$C$2:$AH$4612,MATCH('EPS 3.1.3'!$B1470,NoSettings_v3!$A$2:$A$4612,0),MATCH('EPS 3.1.3'!AB$1,NoSettings_v3!$C$1:$AH$1,0)),"")</f>
        <v>0</v>
      </c>
      <c r="AC1470" s="157">
        <f>IFERROR(INDEX(NoSettings_v3!$C$2:$AH$4612,MATCH('EPS 3.1.3'!$B1470,NoSettings_v3!$A$2:$A$4612,0),MATCH('EPS 3.1.3'!AC$1,NoSettings_v3!$C$1:$AH$1,0)),"")</f>
        <v>0</v>
      </c>
      <c r="AD1470" s="157">
        <f>IFERROR(INDEX(NoSettings_v3!$C$2:$AH$4612,MATCH('EPS 3.1.3'!$B1470,NoSettings_v3!$A$2:$A$4612,0),MATCH('EPS 3.1.3'!AD$1,NoSettings_v3!$C$1:$AH$1,0)),"")</f>
        <v>0</v>
      </c>
      <c r="AE1470" s="157">
        <f>IFERROR(INDEX(NoSettings_v3!$C$2:$AH$4612,MATCH('EPS 3.1.3'!$B1470,NoSettings_v3!$A$2:$A$4612,0),MATCH('EPS 3.1.3'!AE$1,NoSettings_v3!$C$1:$AH$1,0)),"")</f>
        <v>0</v>
      </c>
      <c r="AF1470" s="157">
        <f>IFERROR(INDEX(NoSettings_v3!$C$2:$AH$4612,MATCH('EPS 3.1.3'!$B1470,NoSettings_v3!$A$2:$A$4612,0),MATCH('EPS 3.1.3'!AF$1,NoSettings_v3!$C$1:$AH$1,0)),"")</f>
        <v>0</v>
      </c>
      <c r="AG1470" s="157">
        <f>IFERROR(INDEX(NoSettings_v3!$C$2:$AH$4612,MATCH('EPS 3.1.3'!$B1470,NoSettings_v3!$A$2:$A$4612,0),MATCH('EPS 3.1.3'!AG$1,NoSettings_v3!$C$1:$AH$1,0)),"")</f>
        <v>0</v>
      </c>
      <c r="AH1470" s="157">
        <f>IFERROR(INDEX(NoSettings_v3!$C$2:$AH$4612,MATCH('EPS 3.1.3'!$B1470,NoSettings_v3!$A$2:$A$4612,0),MATCH('EPS 3.1.3'!AH$1,NoSettings_v3!$C$1:$AH$1,0)),"")</f>
        <v>0</v>
      </c>
      <c r="AI1470" s="157">
        <f>IFERROR(INDEX(NoSettings_v3!$C$2:$AH$4612,MATCH('EPS 3.1.3'!$B1470,NoSettings_v3!$A$2:$A$4612,0),MATCH('EPS 3.1.3'!AI$1,NoSettings_v3!$C$1:$AH$1,0)),"")</f>
        <v>0</v>
      </c>
    </row>
    <row r="1471" spans="2:43" x14ac:dyDescent="0.35">
      <c r="B1471" s="161" t="s">
        <v>1658</v>
      </c>
      <c r="C1471" s="127" t="s">
        <v>964</v>
      </c>
      <c r="D1471" s="157">
        <f>IFERROR(INDEX(NoSettings_v3!$C$2:$AH$4612,MATCH('EPS 3.1.3'!$B1471,NoSettings_v3!$A$2:$A$4612,0),MATCH('EPS 3.1.3'!D$1,NoSettings_v3!$C$1:$AH$1,0)),"")</f>
        <v>382020000000000</v>
      </c>
      <c r="E1471" s="157">
        <f>IFERROR(INDEX(NoSettings_v3!$C$2:$AH$4612,MATCH('EPS 3.1.3'!$B1471,NoSettings_v3!$A$2:$A$4612,0),MATCH('EPS 3.1.3'!E$1,NoSettings_v3!$C$1:$AH$1,0)),"")</f>
        <v>350184000000000</v>
      </c>
      <c r="F1471" s="157">
        <f>IFERROR(INDEX(NoSettings_v3!$C$2:$AH$4612,MATCH('EPS 3.1.3'!$B1471,NoSettings_v3!$A$2:$A$4612,0),MATCH('EPS 3.1.3'!F$1,NoSettings_v3!$C$1:$AH$1,0)),"")</f>
        <v>318348000000000</v>
      </c>
      <c r="G1471" s="157">
        <f>IFERROR(INDEX(NoSettings_v3!$C$2:$AH$4612,MATCH('EPS 3.1.3'!$B1471,NoSettings_v3!$A$2:$A$4612,0),MATCH('EPS 3.1.3'!G$1,NoSettings_v3!$C$1:$AH$1,0)),"")</f>
        <v>286512000000000</v>
      </c>
      <c r="H1471" s="157">
        <f>IFERROR(INDEX(NoSettings_v3!$C$2:$AH$4612,MATCH('EPS 3.1.3'!$B1471,NoSettings_v3!$A$2:$A$4612,0),MATCH('EPS 3.1.3'!H$1,NoSettings_v3!$C$1:$AH$1,0)),"")</f>
        <v>251902000000000</v>
      </c>
      <c r="I1471" s="157">
        <f>IFERROR(INDEX(NoSettings_v3!$C$2:$AH$4612,MATCH('EPS 3.1.3'!$B1471,NoSettings_v3!$A$2:$A$4612,0),MATCH('EPS 3.1.3'!I$1,NoSettings_v3!$C$1:$AH$1,0)),"")</f>
        <v>217291000000000</v>
      </c>
      <c r="J1471" s="157">
        <f>IFERROR(INDEX(NoSettings_v3!$C$2:$AH$4612,MATCH('EPS 3.1.3'!$B1471,NoSettings_v3!$A$2:$A$4612,0),MATCH('EPS 3.1.3'!J$1,NoSettings_v3!$C$1:$AH$1,0)),"")</f>
        <v>182681000000000</v>
      </c>
      <c r="K1471" s="157">
        <f>IFERROR(INDEX(NoSettings_v3!$C$2:$AH$4612,MATCH('EPS 3.1.3'!$B1471,NoSettings_v3!$A$2:$A$4612,0),MATCH('EPS 3.1.3'!K$1,NoSettings_v3!$C$1:$AH$1,0)),"")</f>
        <v>148071000000000</v>
      </c>
      <c r="L1471" s="157">
        <f>IFERROR(INDEX(NoSettings_v3!$C$2:$AH$4612,MATCH('EPS 3.1.3'!$B1471,NoSettings_v3!$A$2:$A$4612,0),MATCH('EPS 3.1.3'!L$1,NoSettings_v3!$C$1:$AH$1,0)),"")</f>
        <v>113461000000000</v>
      </c>
      <c r="M1471" s="157">
        <f>IFERROR(INDEX(NoSettings_v3!$C$2:$AH$4612,MATCH('EPS 3.1.3'!$B1471,NoSettings_v3!$A$2:$A$4612,0),MATCH('EPS 3.1.3'!M$1,NoSettings_v3!$C$1:$AH$1,0)),"")</f>
        <v>101680000000000</v>
      </c>
      <c r="N1471" s="157">
        <f>IFERROR(INDEX(NoSettings_v3!$C$2:$AH$4612,MATCH('EPS 3.1.3'!$B1471,NoSettings_v3!$A$2:$A$4612,0),MATCH('EPS 3.1.3'!N$1,NoSettings_v3!$C$1:$AH$1,0)),"")</f>
        <v>89899400000000</v>
      </c>
      <c r="O1471" s="157">
        <f>IFERROR(INDEX(NoSettings_v3!$C$2:$AH$4612,MATCH('EPS 3.1.3'!$B1471,NoSettings_v3!$A$2:$A$4612,0),MATCH('EPS 3.1.3'!O$1,NoSettings_v3!$C$1:$AH$1,0)),"")</f>
        <v>78118700000000</v>
      </c>
      <c r="P1471" s="157">
        <f>IFERROR(INDEX(NoSettings_v3!$C$2:$AH$4612,MATCH('EPS 3.1.3'!$B1471,NoSettings_v3!$A$2:$A$4612,0),MATCH('EPS 3.1.3'!P$1,NoSettings_v3!$C$1:$AH$1,0)),"")</f>
        <v>66338100000000</v>
      </c>
      <c r="Q1471" s="157">
        <f>IFERROR(INDEX(NoSettings_v3!$C$2:$AH$4612,MATCH('EPS 3.1.3'!$B1471,NoSettings_v3!$A$2:$A$4612,0),MATCH('EPS 3.1.3'!Q$1,NoSettings_v3!$C$1:$AH$1,0)),"")</f>
        <v>54557400000000</v>
      </c>
      <c r="R1471" s="157">
        <f>IFERROR(INDEX(NoSettings_v3!$C$2:$AH$4612,MATCH('EPS 3.1.3'!$B1471,NoSettings_v3!$A$2:$A$4612,0),MATCH('EPS 3.1.3'!R$1,NoSettings_v3!$C$1:$AH$1,0)),"")</f>
        <v>43645900000000</v>
      </c>
      <c r="S1471" s="157">
        <f>IFERROR(INDEX(NoSettings_v3!$C$2:$AH$4612,MATCH('EPS 3.1.3'!$B1471,NoSettings_v3!$A$2:$A$4612,0),MATCH('EPS 3.1.3'!S$1,NoSettings_v3!$C$1:$AH$1,0)),"")</f>
        <v>32734500000000</v>
      </c>
      <c r="T1471" s="157">
        <f>IFERROR(INDEX(NoSettings_v3!$C$2:$AH$4612,MATCH('EPS 3.1.3'!$B1471,NoSettings_v3!$A$2:$A$4612,0),MATCH('EPS 3.1.3'!T$1,NoSettings_v3!$C$1:$AH$1,0)),"")</f>
        <v>21823000000000</v>
      </c>
      <c r="U1471" s="157">
        <f>IFERROR(INDEX(NoSettings_v3!$C$2:$AH$4612,MATCH('EPS 3.1.3'!$B1471,NoSettings_v3!$A$2:$A$4612,0),MATCH('EPS 3.1.3'!U$1,NoSettings_v3!$C$1:$AH$1,0)),"")</f>
        <v>10911500000000</v>
      </c>
      <c r="V1471" s="157">
        <f>IFERROR(INDEX(NoSettings_v3!$C$2:$AH$4612,MATCH('EPS 3.1.3'!$B1471,NoSettings_v3!$A$2:$A$4612,0),MATCH('EPS 3.1.3'!V$1,NoSettings_v3!$C$1:$AH$1,0)),"")</f>
        <v>0</v>
      </c>
      <c r="W1471" s="157">
        <f>IFERROR(INDEX(NoSettings_v3!$C$2:$AH$4612,MATCH('EPS 3.1.3'!$B1471,NoSettings_v3!$A$2:$A$4612,0),MATCH('EPS 3.1.3'!W$1,NoSettings_v3!$C$1:$AH$1,0)),"")</f>
        <v>0</v>
      </c>
      <c r="X1471" s="157">
        <f>IFERROR(INDEX(NoSettings_v3!$C$2:$AH$4612,MATCH('EPS 3.1.3'!$B1471,NoSettings_v3!$A$2:$A$4612,0),MATCH('EPS 3.1.3'!X$1,NoSettings_v3!$C$1:$AH$1,0)),"")</f>
        <v>0</v>
      </c>
      <c r="Y1471" s="157">
        <f>IFERROR(INDEX(NoSettings_v3!$C$2:$AH$4612,MATCH('EPS 3.1.3'!$B1471,NoSettings_v3!$A$2:$A$4612,0),MATCH('EPS 3.1.3'!Y$1,NoSettings_v3!$C$1:$AH$1,0)),"")</f>
        <v>0</v>
      </c>
      <c r="Z1471" s="157">
        <f>IFERROR(INDEX(NoSettings_v3!$C$2:$AH$4612,MATCH('EPS 3.1.3'!$B1471,NoSettings_v3!$A$2:$A$4612,0),MATCH('EPS 3.1.3'!Z$1,NoSettings_v3!$C$1:$AH$1,0)),"")</f>
        <v>0</v>
      </c>
      <c r="AA1471" s="157">
        <f>IFERROR(INDEX(NoSettings_v3!$C$2:$AH$4612,MATCH('EPS 3.1.3'!$B1471,NoSettings_v3!$A$2:$A$4612,0),MATCH('EPS 3.1.3'!AA$1,NoSettings_v3!$C$1:$AH$1,0)),"")</f>
        <v>0</v>
      </c>
      <c r="AB1471" s="157">
        <f>IFERROR(INDEX(NoSettings_v3!$C$2:$AH$4612,MATCH('EPS 3.1.3'!$B1471,NoSettings_v3!$A$2:$A$4612,0),MATCH('EPS 3.1.3'!AB$1,NoSettings_v3!$C$1:$AH$1,0)),"")</f>
        <v>0</v>
      </c>
      <c r="AC1471" s="157">
        <f>IFERROR(INDEX(NoSettings_v3!$C$2:$AH$4612,MATCH('EPS 3.1.3'!$B1471,NoSettings_v3!$A$2:$A$4612,0),MATCH('EPS 3.1.3'!AC$1,NoSettings_v3!$C$1:$AH$1,0)),"")</f>
        <v>0</v>
      </c>
      <c r="AD1471" s="157">
        <f>IFERROR(INDEX(NoSettings_v3!$C$2:$AH$4612,MATCH('EPS 3.1.3'!$B1471,NoSettings_v3!$A$2:$A$4612,0),MATCH('EPS 3.1.3'!AD$1,NoSettings_v3!$C$1:$AH$1,0)),"")</f>
        <v>0</v>
      </c>
      <c r="AE1471" s="157">
        <f>IFERROR(INDEX(NoSettings_v3!$C$2:$AH$4612,MATCH('EPS 3.1.3'!$B1471,NoSettings_v3!$A$2:$A$4612,0),MATCH('EPS 3.1.3'!AE$1,NoSettings_v3!$C$1:$AH$1,0)),"")</f>
        <v>0</v>
      </c>
      <c r="AF1471" s="157">
        <f>IFERROR(INDEX(NoSettings_v3!$C$2:$AH$4612,MATCH('EPS 3.1.3'!$B1471,NoSettings_v3!$A$2:$A$4612,0),MATCH('EPS 3.1.3'!AF$1,NoSettings_v3!$C$1:$AH$1,0)),"")</f>
        <v>0</v>
      </c>
      <c r="AG1471" s="157">
        <f>IFERROR(INDEX(NoSettings_v3!$C$2:$AH$4612,MATCH('EPS 3.1.3'!$B1471,NoSettings_v3!$A$2:$A$4612,0),MATCH('EPS 3.1.3'!AG$1,NoSettings_v3!$C$1:$AH$1,0)),"")</f>
        <v>0</v>
      </c>
      <c r="AH1471" s="157">
        <f>IFERROR(INDEX(NoSettings_v3!$C$2:$AH$4612,MATCH('EPS 3.1.3'!$B1471,NoSettings_v3!$A$2:$A$4612,0),MATCH('EPS 3.1.3'!AH$1,NoSettings_v3!$C$1:$AH$1,0)),"")</f>
        <v>0</v>
      </c>
      <c r="AI1471" s="157">
        <f>IFERROR(INDEX(NoSettings_v3!$C$2:$AH$4612,MATCH('EPS 3.1.3'!$B1471,NoSettings_v3!$A$2:$A$4612,0),MATCH('EPS 3.1.3'!AI$1,NoSettings_v3!$C$1:$AH$1,0)),"")</f>
        <v>0</v>
      </c>
    </row>
    <row r="1472" spans="2:43" x14ac:dyDescent="0.35">
      <c r="B1472" s="161" t="s">
        <v>1659</v>
      </c>
      <c r="C1472" s="127" t="s">
        <v>964</v>
      </c>
      <c r="D1472" s="157">
        <f>IFERROR(INDEX(NoSettings_v3!$C$2:$AH$4612,MATCH('EPS 3.1.3'!$B1472,NoSettings_v3!$A$2:$A$4612,0),MATCH('EPS 3.1.3'!D$1,NoSettings_v3!$C$1:$AH$1,0)),"")</f>
        <v>0</v>
      </c>
      <c r="E1472" s="157">
        <f>IFERROR(INDEX(NoSettings_v3!$C$2:$AH$4612,MATCH('EPS 3.1.3'!$B1472,NoSettings_v3!$A$2:$A$4612,0),MATCH('EPS 3.1.3'!E$1,NoSettings_v3!$C$1:$AH$1,0)),"")</f>
        <v>0</v>
      </c>
      <c r="F1472" s="157">
        <f>IFERROR(INDEX(NoSettings_v3!$C$2:$AH$4612,MATCH('EPS 3.1.3'!$B1472,NoSettings_v3!$A$2:$A$4612,0),MATCH('EPS 3.1.3'!F$1,NoSettings_v3!$C$1:$AH$1,0)),"")</f>
        <v>0</v>
      </c>
      <c r="G1472" s="157">
        <f>IFERROR(INDEX(NoSettings_v3!$C$2:$AH$4612,MATCH('EPS 3.1.3'!$B1472,NoSettings_v3!$A$2:$A$4612,0),MATCH('EPS 3.1.3'!G$1,NoSettings_v3!$C$1:$AH$1,0)),"")</f>
        <v>0</v>
      </c>
      <c r="H1472" s="157">
        <f>IFERROR(INDEX(NoSettings_v3!$C$2:$AH$4612,MATCH('EPS 3.1.3'!$B1472,NoSettings_v3!$A$2:$A$4612,0),MATCH('EPS 3.1.3'!H$1,NoSettings_v3!$C$1:$AH$1,0)),"")</f>
        <v>0</v>
      </c>
      <c r="I1472" s="157">
        <f>IFERROR(INDEX(NoSettings_v3!$C$2:$AH$4612,MATCH('EPS 3.1.3'!$B1472,NoSettings_v3!$A$2:$A$4612,0),MATCH('EPS 3.1.3'!I$1,NoSettings_v3!$C$1:$AH$1,0)),"")</f>
        <v>0</v>
      </c>
      <c r="J1472" s="157">
        <f>IFERROR(INDEX(NoSettings_v3!$C$2:$AH$4612,MATCH('EPS 3.1.3'!$B1472,NoSettings_v3!$A$2:$A$4612,0),MATCH('EPS 3.1.3'!J$1,NoSettings_v3!$C$1:$AH$1,0)),"")</f>
        <v>0</v>
      </c>
      <c r="K1472" s="157">
        <f>IFERROR(INDEX(NoSettings_v3!$C$2:$AH$4612,MATCH('EPS 3.1.3'!$B1472,NoSettings_v3!$A$2:$A$4612,0),MATCH('EPS 3.1.3'!K$1,NoSettings_v3!$C$1:$AH$1,0)),"")</f>
        <v>0</v>
      </c>
      <c r="L1472" s="157">
        <f>IFERROR(INDEX(NoSettings_v3!$C$2:$AH$4612,MATCH('EPS 3.1.3'!$B1472,NoSettings_v3!$A$2:$A$4612,0),MATCH('EPS 3.1.3'!L$1,NoSettings_v3!$C$1:$AH$1,0)),"")</f>
        <v>0</v>
      </c>
      <c r="M1472" s="157">
        <f>IFERROR(INDEX(NoSettings_v3!$C$2:$AH$4612,MATCH('EPS 3.1.3'!$B1472,NoSettings_v3!$A$2:$A$4612,0),MATCH('EPS 3.1.3'!M$1,NoSettings_v3!$C$1:$AH$1,0)),"")</f>
        <v>0</v>
      </c>
      <c r="N1472" s="157">
        <f>IFERROR(INDEX(NoSettings_v3!$C$2:$AH$4612,MATCH('EPS 3.1.3'!$B1472,NoSettings_v3!$A$2:$A$4612,0),MATCH('EPS 3.1.3'!N$1,NoSettings_v3!$C$1:$AH$1,0)),"")</f>
        <v>0</v>
      </c>
      <c r="O1472" s="157">
        <f>IFERROR(INDEX(NoSettings_v3!$C$2:$AH$4612,MATCH('EPS 3.1.3'!$B1472,NoSettings_v3!$A$2:$A$4612,0),MATCH('EPS 3.1.3'!O$1,NoSettings_v3!$C$1:$AH$1,0)),"")</f>
        <v>0</v>
      </c>
      <c r="P1472" s="157">
        <f>IFERROR(INDEX(NoSettings_v3!$C$2:$AH$4612,MATCH('EPS 3.1.3'!$B1472,NoSettings_v3!$A$2:$A$4612,0),MATCH('EPS 3.1.3'!P$1,NoSettings_v3!$C$1:$AH$1,0)),"")</f>
        <v>0</v>
      </c>
      <c r="Q1472" s="157">
        <f>IFERROR(INDEX(NoSettings_v3!$C$2:$AH$4612,MATCH('EPS 3.1.3'!$B1472,NoSettings_v3!$A$2:$A$4612,0),MATCH('EPS 3.1.3'!Q$1,NoSettings_v3!$C$1:$AH$1,0)),"")</f>
        <v>0</v>
      </c>
      <c r="R1472" s="157">
        <f>IFERROR(INDEX(NoSettings_v3!$C$2:$AH$4612,MATCH('EPS 3.1.3'!$B1472,NoSettings_v3!$A$2:$A$4612,0),MATCH('EPS 3.1.3'!R$1,NoSettings_v3!$C$1:$AH$1,0)),"")</f>
        <v>0</v>
      </c>
      <c r="S1472" s="157">
        <f>IFERROR(INDEX(NoSettings_v3!$C$2:$AH$4612,MATCH('EPS 3.1.3'!$B1472,NoSettings_v3!$A$2:$A$4612,0),MATCH('EPS 3.1.3'!S$1,NoSettings_v3!$C$1:$AH$1,0)),"")</f>
        <v>0</v>
      </c>
      <c r="T1472" s="157">
        <f>IFERROR(INDEX(NoSettings_v3!$C$2:$AH$4612,MATCH('EPS 3.1.3'!$B1472,NoSettings_v3!$A$2:$A$4612,0),MATCH('EPS 3.1.3'!T$1,NoSettings_v3!$C$1:$AH$1,0)),"")</f>
        <v>0</v>
      </c>
      <c r="U1472" s="157">
        <f>IFERROR(INDEX(NoSettings_v3!$C$2:$AH$4612,MATCH('EPS 3.1.3'!$B1472,NoSettings_v3!$A$2:$A$4612,0),MATCH('EPS 3.1.3'!U$1,NoSettings_v3!$C$1:$AH$1,0)),"")</f>
        <v>0</v>
      </c>
      <c r="V1472" s="157">
        <f>IFERROR(INDEX(NoSettings_v3!$C$2:$AH$4612,MATCH('EPS 3.1.3'!$B1472,NoSettings_v3!$A$2:$A$4612,0),MATCH('EPS 3.1.3'!V$1,NoSettings_v3!$C$1:$AH$1,0)),"")</f>
        <v>0</v>
      </c>
      <c r="W1472" s="157">
        <f>IFERROR(INDEX(NoSettings_v3!$C$2:$AH$4612,MATCH('EPS 3.1.3'!$B1472,NoSettings_v3!$A$2:$A$4612,0),MATCH('EPS 3.1.3'!W$1,NoSettings_v3!$C$1:$AH$1,0)),"")</f>
        <v>0</v>
      </c>
      <c r="X1472" s="157">
        <f>IFERROR(INDEX(NoSettings_v3!$C$2:$AH$4612,MATCH('EPS 3.1.3'!$B1472,NoSettings_v3!$A$2:$A$4612,0),MATCH('EPS 3.1.3'!X$1,NoSettings_v3!$C$1:$AH$1,0)),"")</f>
        <v>0</v>
      </c>
      <c r="Y1472" s="157">
        <f>IFERROR(INDEX(NoSettings_v3!$C$2:$AH$4612,MATCH('EPS 3.1.3'!$B1472,NoSettings_v3!$A$2:$A$4612,0),MATCH('EPS 3.1.3'!Y$1,NoSettings_v3!$C$1:$AH$1,0)),"")</f>
        <v>0</v>
      </c>
      <c r="Z1472" s="157">
        <f>IFERROR(INDEX(NoSettings_v3!$C$2:$AH$4612,MATCH('EPS 3.1.3'!$B1472,NoSettings_v3!$A$2:$A$4612,0),MATCH('EPS 3.1.3'!Z$1,NoSettings_v3!$C$1:$AH$1,0)),"")</f>
        <v>0</v>
      </c>
      <c r="AA1472" s="157">
        <f>IFERROR(INDEX(NoSettings_v3!$C$2:$AH$4612,MATCH('EPS 3.1.3'!$B1472,NoSettings_v3!$A$2:$A$4612,0),MATCH('EPS 3.1.3'!AA$1,NoSettings_v3!$C$1:$AH$1,0)),"")</f>
        <v>0</v>
      </c>
      <c r="AB1472" s="157">
        <f>IFERROR(INDEX(NoSettings_v3!$C$2:$AH$4612,MATCH('EPS 3.1.3'!$B1472,NoSettings_v3!$A$2:$A$4612,0),MATCH('EPS 3.1.3'!AB$1,NoSettings_v3!$C$1:$AH$1,0)),"")</f>
        <v>0</v>
      </c>
      <c r="AC1472" s="157">
        <f>IFERROR(INDEX(NoSettings_v3!$C$2:$AH$4612,MATCH('EPS 3.1.3'!$B1472,NoSettings_v3!$A$2:$A$4612,0),MATCH('EPS 3.1.3'!AC$1,NoSettings_v3!$C$1:$AH$1,0)),"")</f>
        <v>0</v>
      </c>
      <c r="AD1472" s="157">
        <f>IFERROR(INDEX(NoSettings_v3!$C$2:$AH$4612,MATCH('EPS 3.1.3'!$B1472,NoSettings_v3!$A$2:$A$4612,0),MATCH('EPS 3.1.3'!AD$1,NoSettings_v3!$C$1:$AH$1,0)),"")</f>
        <v>0</v>
      </c>
      <c r="AE1472" s="157">
        <f>IFERROR(INDEX(NoSettings_v3!$C$2:$AH$4612,MATCH('EPS 3.1.3'!$B1472,NoSettings_v3!$A$2:$A$4612,0),MATCH('EPS 3.1.3'!AE$1,NoSettings_v3!$C$1:$AH$1,0)),"")</f>
        <v>0</v>
      </c>
      <c r="AF1472" s="157">
        <f>IFERROR(INDEX(NoSettings_v3!$C$2:$AH$4612,MATCH('EPS 3.1.3'!$B1472,NoSettings_v3!$A$2:$A$4612,0),MATCH('EPS 3.1.3'!AF$1,NoSettings_v3!$C$1:$AH$1,0)),"")</f>
        <v>0</v>
      </c>
      <c r="AG1472" s="157">
        <f>IFERROR(INDEX(NoSettings_v3!$C$2:$AH$4612,MATCH('EPS 3.1.3'!$B1472,NoSettings_v3!$A$2:$A$4612,0),MATCH('EPS 3.1.3'!AG$1,NoSettings_v3!$C$1:$AH$1,0)),"")</f>
        <v>0</v>
      </c>
      <c r="AH1472" s="157">
        <f>IFERROR(INDEX(NoSettings_v3!$C$2:$AH$4612,MATCH('EPS 3.1.3'!$B1472,NoSettings_v3!$A$2:$A$4612,0),MATCH('EPS 3.1.3'!AH$1,NoSettings_v3!$C$1:$AH$1,0)),"")</f>
        <v>0</v>
      </c>
      <c r="AI1472" s="157">
        <f>IFERROR(INDEX(NoSettings_v3!$C$2:$AH$4612,MATCH('EPS 3.1.3'!$B1472,NoSettings_v3!$A$2:$A$4612,0),MATCH('EPS 3.1.3'!AI$1,NoSettings_v3!$C$1:$AH$1,0)),"")</f>
        <v>0</v>
      </c>
    </row>
    <row r="1473" spans="2:43" x14ac:dyDescent="0.35">
      <c r="B1473" s="161" t="s">
        <v>1660</v>
      </c>
      <c r="C1473" s="127" t="s">
        <v>964</v>
      </c>
      <c r="D1473" s="157">
        <f>IFERROR(INDEX(NoSettings_v3!$C$2:$AH$4612,MATCH('EPS 3.1.3'!$B1473,NoSettings_v3!$A$2:$A$4612,0),MATCH('EPS 3.1.3'!D$1,NoSettings_v3!$C$1:$AH$1,0)),"")</f>
        <v>0</v>
      </c>
      <c r="E1473" s="157">
        <f>IFERROR(INDEX(NoSettings_v3!$C$2:$AH$4612,MATCH('EPS 3.1.3'!$B1473,NoSettings_v3!$A$2:$A$4612,0),MATCH('EPS 3.1.3'!E$1,NoSettings_v3!$C$1:$AH$1,0)),"")</f>
        <v>0</v>
      </c>
      <c r="F1473" s="157">
        <f>IFERROR(INDEX(NoSettings_v3!$C$2:$AH$4612,MATCH('EPS 3.1.3'!$B1473,NoSettings_v3!$A$2:$A$4612,0),MATCH('EPS 3.1.3'!F$1,NoSettings_v3!$C$1:$AH$1,0)),"")</f>
        <v>0</v>
      </c>
      <c r="G1473" s="157">
        <f>IFERROR(INDEX(NoSettings_v3!$C$2:$AH$4612,MATCH('EPS 3.1.3'!$B1473,NoSettings_v3!$A$2:$A$4612,0),MATCH('EPS 3.1.3'!G$1,NoSettings_v3!$C$1:$AH$1,0)),"")</f>
        <v>0</v>
      </c>
      <c r="H1473" s="157">
        <f>IFERROR(INDEX(NoSettings_v3!$C$2:$AH$4612,MATCH('EPS 3.1.3'!$B1473,NoSettings_v3!$A$2:$A$4612,0),MATCH('EPS 3.1.3'!H$1,NoSettings_v3!$C$1:$AH$1,0)),"")</f>
        <v>0</v>
      </c>
      <c r="I1473" s="157">
        <f>IFERROR(INDEX(NoSettings_v3!$C$2:$AH$4612,MATCH('EPS 3.1.3'!$B1473,NoSettings_v3!$A$2:$A$4612,0),MATCH('EPS 3.1.3'!I$1,NoSettings_v3!$C$1:$AH$1,0)),"")</f>
        <v>0</v>
      </c>
      <c r="J1473" s="157">
        <f>IFERROR(INDEX(NoSettings_v3!$C$2:$AH$4612,MATCH('EPS 3.1.3'!$B1473,NoSettings_v3!$A$2:$A$4612,0),MATCH('EPS 3.1.3'!J$1,NoSettings_v3!$C$1:$AH$1,0)),"")</f>
        <v>0</v>
      </c>
      <c r="K1473" s="157">
        <f>IFERROR(INDEX(NoSettings_v3!$C$2:$AH$4612,MATCH('EPS 3.1.3'!$B1473,NoSettings_v3!$A$2:$A$4612,0),MATCH('EPS 3.1.3'!K$1,NoSettings_v3!$C$1:$AH$1,0)),"")</f>
        <v>0</v>
      </c>
      <c r="L1473" s="157">
        <f>IFERROR(INDEX(NoSettings_v3!$C$2:$AH$4612,MATCH('EPS 3.1.3'!$B1473,NoSettings_v3!$A$2:$A$4612,0),MATCH('EPS 3.1.3'!L$1,NoSettings_v3!$C$1:$AH$1,0)),"")</f>
        <v>0</v>
      </c>
      <c r="M1473" s="157">
        <f>IFERROR(INDEX(NoSettings_v3!$C$2:$AH$4612,MATCH('EPS 3.1.3'!$B1473,NoSettings_v3!$A$2:$A$4612,0),MATCH('EPS 3.1.3'!M$1,NoSettings_v3!$C$1:$AH$1,0)),"")</f>
        <v>0</v>
      </c>
      <c r="N1473" s="157">
        <f>IFERROR(INDEX(NoSettings_v3!$C$2:$AH$4612,MATCH('EPS 3.1.3'!$B1473,NoSettings_v3!$A$2:$A$4612,0),MATCH('EPS 3.1.3'!N$1,NoSettings_v3!$C$1:$AH$1,0)),"")</f>
        <v>0</v>
      </c>
      <c r="O1473" s="157">
        <f>IFERROR(INDEX(NoSettings_v3!$C$2:$AH$4612,MATCH('EPS 3.1.3'!$B1473,NoSettings_v3!$A$2:$A$4612,0),MATCH('EPS 3.1.3'!O$1,NoSettings_v3!$C$1:$AH$1,0)),"")</f>
        <v>0</v>
      </c>
      <c r="P1473" s="157">
        <f>IFERROR(INDEX(NoSettings_v3!$C$2:$AH$4612,MATCH('EPS 3.1.3'!$B1473,NoSettings_v3!$A$2:$A$4612,0),MATCH('EPS 3.1.3'!P$1,NoSettings_v3!$C$1:$AH$1,0)),"")</f>
        <v>0</v>
      </c>
      <c r="Q1473" s="157">
        <f>IFERROR(INDEX(NoSettings_v3!$C$2:$AH$4612,MATCH('EPS 3.1.3'!$B1473,NoSettings_v3!$A$2:$A$4612,0),MATCH('EPS 3.1.3'!Q$1,NoSettings_v3!$C$1:$AH$1,0)),"")</f>
        <v>0</v>
      </c>
      <c r="R1473" s="157">
        <f>IFERROR(INDEX(NoSettings_v3!$C$2:$AH$4612,MATCH('EPS 3.1.3'!$B1473,NoSettings_v3!$A$2:$A$4612,0),MATCH('EPS 3.1.3'!R$1,NoSettings_v3!$C$1:$AH$1,0)),"")</f>
        <v>0</v>
      </c>
      <c r="S1473" s="157">
        <f>IFERROR(INDEX(NoSettings_v3!$C$2:$AH$4612,MATCH('EPS 3.1.3'!$B1473,NoSettings_v3!$A$2:$A$4612,0),MATCH('EPS 3.1.3'!S$1,NoSettings_v3!$C$1:$AH$1,0)),"")</f>
        <v>0</v>
      </c>
      <c r="T1473" s="157">
        <f>IFERROR(INDEX(NoSettings_v3!$C$2:$AH$4612,MATCH('EPS 3.1.3'!$B1473,NoSettings_v3!$A$2:$A$4612,0),MATCH('EPS 3.1.3'!T$1,NoSettings_v3!$C$1:$AH$1,0)),"")</f>
        <v>0</v>
      </c>
      <c r="U1473" s="157">
        <f>IFERROR(INDEX(NoSettings_v3!$C$2:$AH$4612,MATCH('EPS 3.1.3'!$B1473,NoSettings_v3!$A$2:$A$4612,0),MATCH('EPS 3.1.3'!U$1,NoSettings_v3!$C$1:$AH$1,0)),"")</f>
        <v>0</v>
      </c>
      <c r="V1473" s="157">
        <f>IFERROR(INDEX(NoSettings_v3!$C$2:$AH$4612,MATCH('EPS 3.1.3'!$B1473,NoSettings_v3!$A$2:$A$4612,0),MATCH('EPS 3.1.3'!V$1,NoSettings_v3!$C$1:$AH$1,0)),"")</f>
        <v>0</v>
      </c>
      <c r="W1473" s="157">
        <f>IFERROR(INDEX(NoSettings_v3!$C$2:$AH$4612,MATCH('EPS 3.1.3'!$B1473,NoSettings_v3!$A$2:$A$4612,0),MATCH('EPS 3.1.3'!W$1,NoSettings_v3!$C$1:$AH$1,0)),"")</f>
        <v>0</v>
      </c>
      <c r="X1473" s="157">
        <f>IFERROR(INDEX(NoSettings_v3!$C$2:$AH$4612,MATCH('EPS 3.1.3'!$B1473,NoSettings_v3!$A$2:$A$4612,0),MATCH('EPS 3.1.3'!X$1,NoSettings_v3!$C$1:$AH$1,0)),"")</f>
        <v>0</v>
      </c>
      <c r="Y1473" s="157">
        <f>IFERROR(INDEX(NoSettings_v3!$C$2:$AH$4612,MATCH('EPS 3.1.3'!$B1473,NoSettings_v3!$A$2:$A$4612,0),MATCH('EPS 3.1.3'!Y$1,NoSettings_v3!$C$1:$AH$1,0)),"")</f>
        <v>0</v>
      </c>
      <c r="Z1473" s="157">
        <f>IFERROR(INDEX(NoSettings_v3!$C$2:$AH$4612,MATCH('EPS 3.1.3'!$B1473,NoSettings_v3!$A$2:$A$4612,0),MATCH('EPS 3.1.3'!Z$1,NoSettings_v3!$C$1:$AH$1,0)),"")</f>
        <v>0</v>
      </c>
      <c r="AA1473" s="157">
        <f>IFERROR(INDEX(NoSettings_v3!$C$2:$AH$4612,MATCH('EPS 3.1.3'!$B1473,NoSettings_v3!$A$2:$A$4612,0),MATCH('EPS 3.1.3'!AA$1,NoSettings_v3!$C$1:$AH$1,0)),"")</f>
        <v>0</v>
      </c>
      <c r="AB1473" s="157">
        <f>IFERROR(INDEX(NoSettings_v3!$C$2:$AH$4612,MATCH('EPS 3.1.3'!$B1473,NoSettings_v3!$A$2:$A$4612,0),MATCH('EPS 3.1.3'!AB$1,NoSettings_v3!$C$1:$AH$1,0)),"")</f>
        <v>0</v>
      </c>
      <c r="AC1473" s="157">
        <f>IFERROR(INDEX(NoSettings_v3!$C$2:$AH$4612,MATCH('EPS 3.1.3'!$B1473,NoSettings_v3!$A$2:$A$4612,0),MATCH('EPS 3.1.3'!AC$1,NoSettings_v3!$C$1:$AH$1,0)),"")</f>
        <v>0</v>
      </c>
      <c r="AD1473" s="157">
        <f>IFERROR(INDEX(NoSettings_v3!$C$2:$AH$4612,MATCH('EPS 3.1.3'!$B1473,NoSettings_v3!$A$2:$A$4612,0),MATCH('EPS 3.1.3'!AD$1,NoSettings_v3!$C$1:$AH$1,0)),"")</f>
        <v>0</v>
      </c>
      <c r="AE1473" s="157">
        <f>IFERROR(INDEX(NoSettings_v3!$C$2:$AH$4612,MATCH('EPS 3.1.3'!$B1473,NoSettings_v3!$A$2:$A$4612,0),MATCH('EPS 3.1.3'!AE$1,NoSettings_v3!$C$1:$AH$1,0)),"")</f>
        <v>0</v>
      </c>
      <c r="AF1473" s="157">
        <f>IFERROR(INDEX(NoSettings_v3!$C$2:$AH$4612,MATCH('EPS 3.1.3'!$B1473,NoSettings_v3!$A$2:$A$4612,0),MATCH('EPS 3.1.3'!AF$1,NoSettings_v3!$C$1:$AH$1,0)),"")</f>
        <v>0</v>
      </c>
      <c r="AG1473" s="157">
        <f>IFERROR(INDEX(NoSettings_v3!$C$2:$AH$4612,MATCH('EPS 3.1.3'!$B1473,NoSettings_v3!$A$2:$A$4612,0),MATCH('EPS 3.1.3'!AG$1,NoSettings_v3!$C$1:$AH$1,0)),"")</f>
        <v>0</v>
      </c>
      <c r="AH1473" s="157">
        <f>IFERROR(INDEX(NoSettings_v3!$C$2:$AH$4612,MATCH('EPS 3.1.3'!$B1473,NoSettings_v3!$A$2:$A$4612,0),MATCH('EPS 3.1.3'!AH$1,NoSettings_v3!$C$1:$AH$1,0)),"")</f>
        <v>0</v>
      </c>
      <c r="AI1473" s="157">
        <f>IFERROR(INDEX(NoSettings_v3!$C$2:$AH$4612,MATCH('EPS 3.1.3'!$B1473,NoSettings_v3!$A$2:$A$4612,0),MATCH('EPS 3.1.3'!AI$1,NoSettings_v3!$C$1:$AH$1,0)),"")</f>
        <v>0</v>
      </c>
    </row>
    <row r="1474" spans="2:43" x14ac:dyDescent="0.35">
      <c r="B1474" s="161" t="s">
        <v>1661</v>
      </c>
      <c r="C1474" s="127" t="s">
        <v>964</v>
      </c>
      <c r="D1474" s="157">
        <f>IFERROR(INDEX(NoSettings_v3!$C$2:$AH$4612,MATCH('EPS 3.1.3'!$B1474,NoSettings_v3!$A$2:$A$4612,0),MATCH('EPS 3.1.3'!D$1,NoSettings_v3!$C$1:$AH$1,0)),"")</f>
        <v>0</v>
      </c>
      <c r="E1474" s="157">
        <f>IFERROR(INDEX(NoSettings_v3!$C$2:$AH$4612,MATCH('EPS 3.1.3'!$B1474,NoSettings_v3!$A$2:$A$4612,0),MATCH('EPS 3.1.3'!E$1,NoSettings_v3!$C$1:$AH$1,0)),"")</f>
        <v>0</v>
      </c>
      <c r="F1474" s="157">
        <f>IFERROR(INDEX(NoSettings_v3!$C$2:$AH$4612,MATCH('EPS 3.1.3'!$B1474,NoSettings_v3!$A$2:$A$4612,0),MATCH('EPS 3.1.3'!F$1,NoSettings_v3!$C$1:$AH$1,0)),"")</f>
        <v>0</v>
      </c>
      <c r="G1474" s="157">
        <f>IFERROR(INDEX(NoSettings_v3!$C$2:$AH$4612,MATCH('EPS 3.1.3'!$B1474,NoSettings_v3!$A$2:$A$4612,0),MATCH('EPS 3.1.3'!G$1,NoSettings_v3!$C$1:$AH$1,0)),"")</f>
        <v>0</v>
      </c>
      <c r="H1474" s="157">
        <f>IFERROR(INDEX(NoSettings_v3!$C$2:$AH$4612,MATCH('EPS 3.1.3'!$B1474,NoSettings_v3!$A$2:$A$4612,0),MATCH('EPS 3.1.3'!H$1,NoSettings_v3!$C$1:$AH$1,0)),"")</f>
        <v>0</v>
      </c>
      <c r="I1474" s="157">
        <f>IFERROR(INDEX(NoSettings_v3!$C$2:$AH$4612,MATCH('EPS 3.1.3'!$B1474,NoSettings_v3!$A$2:$A$4612,0),MATCH('EPS 3.1.3'!I$1,NoSettings_v3!$C$1:$AH$1,0)),"")</f>
        <v>0</v>
      </c>
      <c r="J1474" s="157">
        <f>IFERROR(INDEX(NoSettings_v3!$C$2:$AH$4612,MATCH('EPS 3.1.3'!$B1474,NoSettings_v3!$A$2:$A$4612,0),MATCH('EPS 3.1.3'!J$1,NoSettings_v3!$C$1:$AH$1,0)),"")</f>
        <v>0</v>
      </c>
      <c r="K1474" s="157">
        <f>IFERROR(INDEX(NoSettings_v3!$C$2:$AH$4612,MATCH('EPS 3.1.3'!$B1474,NoSettings_v3!$A$2:$A$4612,0),MATCH('EPS 3.1.3'!K$1,NoSettings_v3!$C$1:$AH$1,0)),"")</f>
        <v>0</v>
      </c>
      <c r="L1474" s="157">
        <f>IFERROR(INDEX(NoSettings_v3!$C$2:$AH$4612,MATCH('EPS 3.1.3'!$B1474,NoSettings_v3!$A$2:$A$4612,0),MATCH('EPS 3.1.3'!L$1,NoSettings_v3!$C$1:$AH$1,0)),"")</f>
        <v>0</v>
      </c>
      <c r="M1474" s="157">
        <f>IFERROR(INDEX(NoSettings_v3!$C$2:$AH$4612,MATCH('EPS 3.1.3'!$B1474,NoSettings_v3!$A$2:$A$4612,0),MATCH('EPS 3.1.3'!M$1,NoSettings_v3!$C$1:$AH$1,0)),"")</f>
        <v>0</v>
      </c>
      <c r="N1474" s="157">
        <f>IFERROR(INDEX(NoSettings_v3!$C$2:$AH$4612,MATCH('EPS 3.1.3'!$B1474,NoSettings_v3!$A$2:$A$4612,0),MATCH('EPS 3.1.3'!N$1,NoSettings_v3!$C$1:$AH$1,0)),"")</f>
        <v>0</v>
      </c>
      <c r="O1474" s="157">
        <f>IFERROR(INDEX(NoSettings_v3!$C$2:$AH$4612,MATCH('EPS 3.1.3'!$B1474,NoSettings_v3!$A$2:$A$4612,0),MATCH('EPS 3.1.3'!O$1,NoSettings_v3!$C$1:$AH$1,0)),"")</f>
        <v>0</v>
      </c>
      <c r="P1474" s="157">
        <f>IFERROR(INDEX(NoSettings_v3!$C$2:$AH$4612,MATCH('EPS 3.1.3'!$B1474,NoSettings_v3!$A$2:$A$4612,0),MATCH('EPS 3.1.3'!P$1,NoSettings_v3!$C$1:$AH$1,0)),"")</f>
        <v>0</v>
      </c>
      <c r="Q1474" s="157">
        <f>IFERROR(INDEX(NoSettings_v3!$C$2:$AH$4612,MATCH('EPS 3.1.3'!$B1474,NoSettings_v3!$A$2:$A$4612,0),MATCH('EPS 3.1.3'!Q$1,NoSettings_v3!$C$1:$AH$1,0)),"")</f>
        <v>0</v>
      </c>
      <c r="R1474" s="157">
        <f>IFERROR(INDEX(NoSettings_v3!$C$2:$AH$4612,MATCH('EPS 3.1.3'!$B1474,NoSettings_v3!$A$2:$A$4612,0),MATCH('EPS 3.1.3'!R$1,NoSettings_v3!$C$1:$AH$1,0)),"")</f>
        <v>0</v>
      </c>
      <c r="S1474" s="157">
        <f>IFERROR(INDEX(NoSettings_v3!$C$2:$AH$4612,MATCH('EPS 3.1.3'!$B1474,NoSettings_v3!$A$2:$A$4612,0),MATCH('EPS 3.1.3'!S$1,NoSettings_v3!$C$1:$AH$1,0)),"")</f>
        <v>0</v>
      </c>
      <c r="T1474" s="157">
        <f>IFERROR(INDEX(NoSettings_v3!$C$2:$AH$4612,MATCH('EPS 3.1.3'!$B1474,NoSettings_v3!$A$2:$A$4612,0),MATCH('EPS 3.1.3'!T$1,NoSettings_v3!$C$1:$AH$1,0)),"")</f>
        <v>0</v>
      </c>
      <c r="U1474" s="157">
        <f>IFERROR(INDEX(NoSettings_v3!$C$2:$AH$4612,MATCH('EPS 3.1.3'!$B1474,NoSettings_v3!$A$2:$A$4612,0),MATCH('EPS 3.1.3'!U$1,NoSettings_v3!$C$1:$AH$1,0)),"")</f>
        <v>0</v>
      </c>
      <c r="V1474" s="157">
        <f>IFERROR(INDEX(NoSettings_v3!$C$2:$AH$4612,MATCH('EPS 3.1.3'!$B1474,NoSettings_v3!$A$2:$A$4612,0),MATCH('EPS 3.1.3'!V$1,NoSettings_v3!$C$1:$AH$1,0)),"")</f>
        <v>0</v>
      </c>
      <c r="W1474" s="157">
        <f>IFERROR(INDEX(NoSettings_v3!$C$2:$AH$4612,MATCH('EPS 3.1.3'!$B1474,NoSettings_v3!$A$2:$A$4612,0),MATCH('EPS 3.1.3'!W$1,NoSettings_v3!$C$1:$AH$1,0)),"")</f>
        <v>0</v>
      </c>
      <c r="X1474" s="157">
        <f>IFERROR(INDEX(NoSettings_v3!$C$2:$AH$4612,MATCH('EPS 3.1.3'!$B1474,NoSettings_v3!$A$2:$A$4612,0),MATCH('EPS 3.1.3'!X$1,NoSettings_v3!$C$1:$AH$1,0)),"")</f>
        <v>0</v>
      </c>
      <c r="Y1474" s="157">
        <f>IFERROR(INDEX(NoSettings_v3!$C$2:$AH$4612,MATCH('EPS 3.1.3'!$B1474,NoSettings_v3!$A$2:$A$4612,0),MATCH('EPS 3.1.3'!Y$1,NoSettings_v3!$C$1:$AH$1,0)),"")</f>
        <v>0</v>
      </c>
      <c r="Z1474" s="157">
        <f>IFERROR(INDEX(NoSettings_v3!$C$2:$AH$4612,MATCH('EPS 3.1.3'!$B1474,NoSettings_v3!$A$2:$A$4612,0),MATCH('EPS 3.1.3'!Z$1,NoSettings_v3!$C$1:$AH$1,0)),"")</f>
        <v>0</v>
      </c>
      <c r="AA1474" s="157">
        <f>IFERROR(INDEX(NoSettings_v3!$C$2:$AH$4612,MATCH('EPS 3.1.3'!$B1474,NoSettings_v3!$A$2:$A$4612,0),MATCH('EPS 3.1.3'!AA$1,NoSettings_v3!$C$1:$AH$1,0)),"")</f>
        <v>0</v>
      </c>
      <c r="AB1474" s="157">
        <f>IFERROR(INDEX(NoSettings_v3!$C$2:$AH$4612,MATCH('EPS 3.1.3'!$B1474,NoSettings_v3!$A$2:$A$4612,0),MATCH('EPS 3.1.3'!AB$1,NoSettings_v3!$C$1:$AH$1,0)),"")</f>
        <v>0</v>
      </c>
      <c r="AC1474" s="157">
        <f>IFERROR(INDEX(NoSettings_v3!$C$2:$AH$4612,MATCH('EPS 3.1.3'!$B1474,NoSettings_v3!$A$2:$A$4612,0),MATCH('EPS 3.1.3'!AC$1,NoSettings_v3!$C$1:$AH$1,0)),"")</f>
        <v>0</v>
      </c>
      <c r="AD1474" s="157">
        <f>IFERROR(INDEX(NoSettings_v3!$C$2:$AH$4612,MATCH('EPS 3.1.3'!$B1474,NoSettings_v3!$A$2:$A$4612,0),MATCH('EPS 3.1.3'!AD$1,NoSettings_v3!$C$1:$AH$1,0)),"")</f>
        <v>0</v>
      </c>
      <c r="AE1474" s="157">
        <f>IFERROR(INDEX(NoSettings_v3!$C$2:$AH$4612,MATCH('EPS 3.1.3'!$B1474,NoSettings_v3!$A$2:$A$4612,0),MATCH('EPS 3.1.3'!AE$1,NoSettings_v3!$C$1:$AH$1,0)),"")</f>
        <v>0</v>
      </c>
      <c r="AF1474" s="157">
        <f>IFERROR(INDEX(NoSettings_v3!$C$2:$AH$4612,MATCH('EPS 3.1.3'!$B1474,NoSettings_v3!$A$2:$A$4612,0),MATCH('EPS 3.1.3'!AF$1,NoSettings_v3!$C$1:$AH$1,0)),"")</f>
        <v>0</v>
      </c>
      <c r="AG1474" s="157">
        <f>IFERROR(INDEX(NoSettings_v3!$C$2:$AH$4612,MATCH('EPS 3.1.3'!$B1474,NoSettings_v3!$A$2:$A$4612,0),MATCH('EPS 3.1.3'!AG$1,NoSettings_v3!$C$1:$AH$1,0)),"")</f>
        <v>0</v>
      </c>
      <c r="AH1474" s="157">
        <f>IFERROR(INDEX(NoSettings_v3!$C$2:$AH$4612,MATCH('EPS 3.1.3'!$B1474,NoSettings_v3!$A$2:$A$4612,0),MATCH('EPS 3.1.3'!AH$1,NoSettings_v3!$C$1:$AH$1,0)),"")</f>
        <v>0</v>
      </c>
      <c r="AI1474" s="157">
        <f>IFERROR(INDEX(NoSettings_v3!$C$2:$AH$4612,MATCH('EPS 3.1.3'!$B1474,NoSettings_v3!$A$2:$A$4612,0),MATCH('EPS 3.1.3'!AI$1,NoSettings_v3!$C$1:$AH$1,0)),"")</f>
        <v>0</v>
      </c>
    </row>
    <row r="1475" spans="2:43" x14ac:dyDescent="0.35">
      <c r="B1475" s="161" t="s">
        <v>1662</v>
      </c>
      <c r="C1475" s="127" t="s">
        <v>964</v>
      </c>
      <c r="D1475" s="157">
        <f>IFERROR(INDEX(NoSettings_v3!$C$2:$AH$4612,MATCH('EPS 3.1.3'!$B1475,NoSettings_v3!$A$2:$A$4612,0),MATCH('EPS 3.1.3'!D$1,NoSettings_v3!$C$1:$AH$1,0)),"")</f>
        <v>0</v>
      </c>
      <c r="E1475" s="157">
        <f>IFERROR(INDEX(NoSettings_v3!$C$2:$AH$4612,MATCH('EPS 3.1.3'!$B1475,NoSettings_v3!$A$2:$A$4612,0),MATCH('EPS 3.1.3'!E$1,NoSettings_v3!$C$1:$AH$1,0)),"")</f>
        <v>0</v>
      </c>
      <c r="F1475" s="157">
        <f>IFERROR(INDEX(NoSettings_v3!$C$2:$AH$4612,MATCH('EPS 3.1.3'!$B1475,NoSettings_v3!$A$2:$A$4612,0),MATCH('EPS 3.1.3'!F$1,NoSettings_v3!$C$1:$AH$1,0)),"")</f>
        <v>0</v>
      </c>
      <c r="G1475" s="157">
        <f>IFERROR(INDEX(NoSettings_v3!$C$2:$AH$4612,MATCH('EPS 3.1.3'!$B1475,NoSettings_v3!$A$2:$A$4612,0),MATCH('EPS 3.1.3'!G$1,NoSettings_v3!$C$1:$AH$1,0)),"")</f>
        <v>0</v>
      </c>
      <c r="H1475" s="157">
        <f>IFERROR(INDEX(NoSettings_v3!$C$2:$AH$4612,MATCH('EPS 3.1.3'!$B1475,NoSettings_v3!$A$2:$A$4612,0),MATCH('EPS 3.1.3'!H$1,NoSettings_v3!$C$1:$AH$1,0)),"")</f>
        <v>0</v>
      </c>
      <c r="I1475" s="157">
        <f>IFERROR(INDEX(NoSettings_v3!$C$2:$AH$4612,MATCH('EPS 3.1.3'!$B1475,NoSettings_v3!$A$2:$A$4612,0),MATCH('EPS 3.1.3'!I$1,NoSettings_v3!$C$1:$AH$1,0)),"")</f>
        <v>0</v>
      </c>
      <c r="J1475" s="157">
        <f>IFERROR(INDEX(NoSettings_v3!$C$2:$AH$4612,MATCH('EPS 3.1.3'!$B1475,NoSettings_v3!$A$2:$A$4612,0),MATCH('EPS 3.1.3'!J$1,NoSettings_v3!$C$1:$AH$1,0)),"")</f>
        <v>0</v>
      </c>
      <c r="K1475" s="157">
        <f>IFERROR(INDEX(NoSettings_v3!$C$2:$AH$4612,MATCH('EPS 3.1.3'!$B1475,NoSettings_v3!$A$2:$A$4612,0),MATCH('EPS 3.1.3'!K$1,NoSettings_v3!$C$1:$AH$1,0)),"")</f>
        <v>0</v>
      </c>
      <c r="L1475" s="157">
        <f>IFERROR(INDEX(NoSettings_v3!$C$2:$AH$4612,MATCH('EPS 3.1.3'!$B1475,NoSettings_v3!$A$2:$A$4612,0),MATCH('EPS 3.1.3'!L$1,NoSettings_v3!$C$1:$AH$1,0)),"")</f>
        <v>0</v>
      </c>
      <c r="M1475" s="157">
        <f>IFERROR(INDEX(NoSettings_v3!$C$2:$AH$4612,MATCH('EPS 3.1.3'!$B1475,NoSettings_v3!$A$2:$A$4612,0),MATCH('EPS 3.1.3'!M$1,NoSettings_v3!$C$1:$AH$1,0)),"")</f>
        <v>0</v>
      </c>
      <c r="N1475" s="157">
        <f>IFERROR(INDEX(NoSettings_v3!$C$2:$AH$4612,MATCH('EPS 3.1.3'!$B1475,NoSettings_v3!$A$2:$A$4612,0),MATCH('EPS 3.1.3'!N$1,NoSettings_v3!$C$1:$AH$1,0)),"")</f>
        <v>0</v>
      </c>
      <c r="O1475" s="157">
        <f>IFERROR(INDEX(NoSettings_v3!$C$2:$AH$4612,MATCH('EPS 3.1.3'!$B1475,NoSettings_v3!$A$2:$A$4612,0),MATCH('EPS 3.1.3'!O$1,NoSettings_v3!$C$1:$AH$1,0)),"")</f>
        <v>0</v>
      </c>
      <c r="P1475" s="157">
        <f>IFERROR(INDEX(NoSettings_v3!$C$2:$AH$4612,MATCH('EPS 3.1.3'!$B1475,NoSettings_v3!$A$2:$A$4612,0),MATCH('EPS 3.1.3'!P$1,NoSettings_v3!$C$1:$AH$1,0)),"")</f>
        <v>0</v>
      </c>
      <c r="Q1475" s="157">
        <f>IFERROR(INDEX(NoSettings_v3!$C$2:$AH$4612,MATCH('EPS 3.1.3'!$B1475,NoSettings_v3!$A$2:$A$4612,0),MATCH('EPS 3.1.3'!Q$1,NoSettings_v3!$C$1:$AH$1,0)),"")</f>
        <v>0</v>
      </c>
      <c r="R1475" s="157">
        <f>IFERROR(INDEX(NoSettings_v3!$C$2:$AH$4612,MATCH('EPS 3.1.3'!$B1475,NoSettings_v3!$A$2:$A$4612,0),MATCH('EPS 3.1.3'!R$1,NoSettings_v3!$C$1:$AH$1,0)),"")</f>
        <v>0</v>
      </c>
      <c r="S1475" s="157">
        <f>IFERROR(INDEX(NoSettings_v3!$C$2:$AH$4612,MATCH('EPS 3.1.3'!$B1475,NoSettings_v3!$A$2:$A$4612,0),MATCH('EPS 3.1.3'!S$1,NoSettings_v3!$C$1:$AH$1,0)),"")</f>
        <v>0</v>
      </c>
      <c r="T1475" s="157">
        <f>IFERROR(INDEX(NoSettings_v3!$C$2:$AH$4612,MATCH('EPS 3.1.3'!$B1475,NoSettings_v3!$A$2:$A$4612,0),MATCH('EPS 3.1.3'!T$1,NoSettings_v3!$C$1:$AH$1,0)),"")</f>
        <v>0</v>
      </c>
      <c r="U1475" s="157">
        <f>IFERROR(INDEX(NoSettings_v3!$C$2:$AH$4612,MATCH('EPS 3.1.3'!$B1475,NoSettings_v3!$A$2:$A$4612,0),MATCH('EPS 3.1.3'!U$1,NoSettings_v3!$C$1:$AH$1,0)),"")</f>
        <v>0</v>
      </c>
      <c r="V1475" s="157">
        <f>IFERROR(INDEX(NoSettings_v3!$C$2:$AH$4612,MATCH('EPS 3.1.3'!$B1475,NoSettings_v3!$A$2:$A$4612,0),MATCH('EPS 3.1.3'!V$1,NoSettings_v3!$C$1:$AH$1,0)),"")</f>
        <v>0</v>
      </c>
      <c r="W1475" s="157">
        <f>IFERROR(INDEX(NoSettings_v3!$C$2:$AH$4612,MATCH('EPS 3.1.3'!$B1475,NoSettings_v3!$A$2:$A$4612,0),MATCH('EPS 3.1.3'!W$1,NoSettings_v3!$C$1:$AH$1,0)),"")</f>
        <v>0</v>
      </c>
      <c r="X1475" s="157">
        <f>IFERROR(INDEX(NoSettings_v3!$C$2:$AH$4612,MATCH('EPS 3.1.3'!$B1475,NoSettings_v3!$A$2:$A$4612,0),MATCH('EPS 3.1.3'!X$1,NoSettings_v3!$C$1:$AH$1,0)),"")</f>
        <v>0</v>
      </c>
      <c r="Y1475" s="157">
        <f>IFERROR(INDEX(NoSettings_v3!$C$2:$AH$4612,MATCH('EPS 3.1.3'!$B1475,NoSettings_v3!$A$2:$A$4612,0),MATCH('EPS 3.1.3'!Y$1,NoSettings_v3!$C$1:$AH$1,0)),"")</f>
        <v>0</v>
      </c>
      <c r="Z1475" s="157">
        <f>IFERROR(INDEX(NoSettings_v3!$C$2:$AH$4612,MATCH('EPS 3.1.3'!$B1475,NoSettings_v3!$A$2:$A$4612,0),MATCH('EPS 3.1.3'!Z$1,NoSettings_v3!$C$1:$AH$1,0)),"")</f>
        <v>0</v>
      </c>
      <c r="AA1475" s="157">
        <f>IFERROR(INDEX(NoSettings_v3!$C$2:$AH$4612,MATCH('EPS 3.1.3'!$B1475,NoSettings_v3!$A$2:$A$4612,0),MATCH('EPS 3.1.3'!AA$1,NoSettings_v3!$C$1:$AH$1,0)),"")</f>
        <v>0</v>
      </c>
      <c r="AB1475" s="157">
        <f>IFERROR(INDEX(NoSettings_v3!$C$2:$AH$4612,MATCH('EPS 3.1.3'!$B1475,NoSettings_v3!$A$2:$A$4612,0),MATCH('EPS 3.1.3'!AB$1,NoSettings_v3!$C$1:$AH$1,0)),"")</f>
        <v>0</v>
      </c>
      <c r="AC1475" s="157">
        <f>IFERROR(INDEX(NoSettings_v3!$C$2:$AH$4612,MATCH('EPS 3.1.3'!$B1475,NoSettings_v3!$A$2:$A$4612,0),MATCH('EPS 3.1.3'!AC$1,NoSettings_v3!$C$1:$AH$1,0)),"")</f>
        <v>0</v>
      </c>
      <c r="AD1475" s="157">
        <f>IFERROR(INDEX(NoSettings_v3!$C$2:$AH$4612,MATCH('EPS 3.1.3'!$B1475,NoSettings_v3!$A$2:$A$4612,0),MATCH('EPS 3.1.3'!AD$1,NoSettings_v3!$C$1:$AH$1,0)),"")</f>
        <v>0</v>
      </c>
      <c r="AE1475" s="157">
        <f>IFERROR(INDEX(NoSettings_v3!$C$2:$AH$4612,MATCH('EPS 3.1.3'!$B1475,NoSettings_v3!$A$2:$A$4612,0),MATCH('EPS 3.1.3'!AE$1,NoSettings_v3!$C$1:$AH$1,0)),"")</f>
        <v>0</v>
      </c>
      <c r="AF1475" s="157">
        <f>IFERROR(INDEX(NoSettings_v3!$C$2:$AH$4612,MATCH('EPS 3.1.3'!$B1475,NoSettings_v3!$A$2:$A$4612,0),MATCH('EPS 3.1.3'!AF$1,NoSettings_v3!$C$1:$AH$1,0)),"")</f>
        <v>0</v>
      </c>
      <c r="AG1475" s="157">
        <f>IFERROR(INDEX(NoSettings_v3!$C$2:$AH$4612,MATCH('EPS 3.1.3'!$B1475,NoSettings_v3!$A$2:$A$4612,0),MATCH('EPS 3.1.3'!AG$1,NoSettings_v3!$C$1:$AH$1,0)),"")</f>
        <v>0</v>
      </c>
      <c r="AH1475" s="157">
        <f>IFERROR(INDEX(NoSettings_v3!$C$2:$AH$4612,MATCH('EPS 3.1.3'!$B1475,NoSettings_v3!$A$2:$A$4612,0),MATCH('EPS 3.1.3'!AH$1,NoSettings_v3!$C$1:$AH$1,0)),"")</f>
        <v>0</v>
      </c>
      <c r="AI1475" s="157">
        <f>IFERROR(INDEX(NoSettings_v3!$C$2:$AH$4612,MATCH('EPS 3.1.3'!$B1475,NoSettings_v3!$A$2:$A$4612,0),MATCH('EPS 3.1.3'!AI$1,NoSettings_v3!$C$1:$AH$1,0)),"")</f>
        <v>0</v>
      </c>
    </row>
    <row r="1476" spans="2:43" x14ac:dyDescent="0.35">
      <c r="B1476" s="161" t="s">
        <v>1663</v>
      </c>
      <c r="C1476" s="127" t="s">
        <v>964</v>
      </c>
      <c r="D1476" s="157">
        <f>IFERROR(INDEX(NoSettings_v3!$C$2:$AH$4612,MATCH('EPS 3.1.3'!$B1476,NoSettings_v3!$A$2:$A$4612,0),MATCH('EPS 3.1.3'!D$1,NoSettings_v3!$C$1:$AH$1,0)),"")</f>
        <v>0</v>
      </c>
      <c r="E1476" s="157">
        <f>IFERROR(INDEX(NoSettings_v3!$C$2:$AH$4612,MATCH('EPS 3.1.3'!$B1476,NoSettings_v3!$A$2:$A$4612,0),MATCH('EPS 3.1.3'!E$1,NoSettings_v3!$C$1:$AH$1,0)),"")</f>
        <v>0</v>
      </c>
      <c r="F1476" s="157">
        <f>IFERROR(INDEX(NoSettings_v3!$C$2:$AH$4612,MATCH('EPS 3.1.3'!$B1476,NoSettings_v3!$A$2:$A$4612,0),MATCH('EPS 3.1.3'!F$1,NoSettings_v3!$C$1:$AH$1,0)),"")</f>
        <v>0</v>
      </c>
      <c r="G1476" s="157">
        <f>IFERROR(INDEX(NoSettings_v3!$C$2:$AH$4612,MATCH('EPS 3.1.3'!$B1476,NoSettings_v3!$A$2:$A$4612,0),MATCH('EPS 3.1.3'!G$1,NoSettings_v3!$C$1:$AH$1,0)),"")</f>
        <v>0</v>
      </c>
      <c r="H1476" s="157">
        <f>IFERROR(INDEX(NoSettings_v3!$C$2:$AH$4612,MATCH('EPS 3.1.3'!$B1476,NoSettings_v3!$A$2:$A$4612,0),MATCH('EPS 3.1.3'!H$1,NoSettings_v3!$C$1:$AH$1,0)),"")</f>
        <v>0</v>
      </c>
      <c r="I1476" s="157">
        <f>IFERROR(INDEX(NoSettings_v3!$C$2:$AH$4612,MATCH('EPS 3.1.3'!$B1476,NoSettings_v3!$A$2:$A$4612,0),MATCH('EPS 3.1.3'!I$1,NoSettings_v3!$C$1:$AH$1,0)),"")</f>
        <v>0</v>
      </c>
      <c r="J1476" s="157">
        <f>IFERROR(INDEX(NoSettings_v3!$C$2:$AH$4612,MATCH('EPS 3.1.3'!$B1476,NoSettings_v3!$A$2:$A$4612,0),MATCH('EPS 3.1.3'!J$1,NoSettings_v3!$C$1:$AH$1,0)),"")</f>
        <v>0</v>
      </c>
      <c r="K1476" s="157">
        <f>IFERROR(INDEX(NoSettings_v3!$C$2:$AH$4612,MATCH('EPS 3.1.3'!$B1476,NoSettings_v3!$A$2:$A$4612,0),MATCH('EPS 3.1.3'!K$1,NoSettings_v3!$C$1:$AH$1,0)),"")</f>
        <v>0</v>
      </c>
      <c r="L1476" s="157">
        <f>IFERROR(INDEX(NoSettings_v3!$C$2:$AH$4612,MATCH('EPS 3.1.3'!$B1476,NoSettings_v3!$A$2:$A$4612,0),MATCH('EPS 3.1.3'!L$1,NoSettings_v3!$C$1:$AH$1,0)),"")</f>
        <v>0</v>
      </c>
      <c r="M1476" s="157">
        <f>IFERROR(INDEX(NoSettings_v3!$C$2:$AH$4612,MATCH('EPS 3.1.3'!$B1476,NoSettings_v3!$A$2:$A$4612,0),MATCH('EPS 3.1.3'!M$1,NoSettings_v3!$C$1:$AH$1,0)),"")</f>
        <v>0</v>
      </c>
      <c r="N1476" s="157">
        <f>IFERROR(INDEX(NoSettings_v3!$C$2:$AH$4612,MATCH('EPS 3.1.3'!$B1476,NoSettings_v3!$A$2:$A$4612,0),MATCH('EPS 3.1.3'!N$1,NoSettings_v3!$C$1:$AH$1,0)),"")</f>
        <v>0</v>
      </c>
      <c r="O1476" s="157">
        <f>IFERROR(INDEX(NoSettings_v3!$C$2:$AH$4612,MATCH('EPS 3.1.3'!$B1476,NoSettings_v3!$A$2:$A$4612,0),MATCH('EPS 3.1.3'!O$1,NoSettings_v3!$C$1:$AH$1,0)),"")</f>
        <v>0</v>
      </c>
      <c r="P1476" s="157">
        <f>IFERROR(INDEX(NoSettings_v3!$C$2:$AH$4612,MATCH('EPS 3.1.3'!$B1476,NoSettings_v3!$A$2:$A$4612,0),MATCH('EPS 3.1.3'!P$1,NoSettings_v3!$C$1:$AH$1,0)),"")</f>
        <v>0</v>
      </c>
      <c r="Q1476" s="157">
        <f>IFERROR(INDEX(NoSettings_v3!$C$2:$AH$4612,MATCH('EPS 3.1.3'!$B1476,NoSettings_v3!$A$2:$A$4612,0),MATCH('EPS 3.1.3'!Q$1,NoSettings_v3!$C$1:$AH$1,0)),"")</f>
        <v>0</v>
      </c>
      <c r="R1476" s="157">
        <f>IFERROR(INDEX(NoSettings_v3!$C$2:$AH$4612,MATCH('EPS 3.1.3'!$B1476,NoSettings_v3!$A$2:$A$4612,0),MATCH('EPS 3.1.3'!R$1,NoSettings_v3!$C$1:$AH$1,0)),"")</f>
        <v>0</v>
      </c>
      <c r="S1476" s="157">
        <f>IFERROR(INDEX(NoSettings_v3!$C$2:$AH$4612,MATCH('EPS 3.1.3'!$B1476,NoSettings_v3!$A$2:$A$4612,0),MATCH('EPS 3.1.3'!S$1,NoSettings_v3!$C$1:$AH$1,0)),"")</f>
        <v>0</v>
      </c>
      <c r="T1476" s="157">
        <f>IFERROR(INDEX(NoSettings_v3!$C$2:$AH$4612,MATCH('EPS 3.1.3'!$B1476,NoSettings_v3!$A$2:$A$4612,0),MATCH('EPS 3.1.3'!T$1,NoSettings_v3!$C$1:$AH$1,0)),"")</f>
        <v>0</v>
      </c>
      <c r="U1476" s="157">
        <f>IFERROR(INDEX(NoSettings_v3!$C$2:$AH$4612,MATCH('EPS 3.1.3'!$B1476,NoSettings_v3!$A$2:$A$4612,0),MATCH('EPS 3.1.3'!U$1,NoSettings_v3!$C$1:$AH$1,0)),"")</f>
        <v>0</v>
      </c>
      <c r="V1476" s="157">
        <f>IFERROR(INDEX(NoSettings_v3!$C$2:$AH$4612,MATCH('EPS 3.1.3'!$B1476,NoSettings_v3!$A$2:$A$4612,0),MATCH('EPS 3.1.3'!V$1,NoSettings_v3!$C$1:$AH$1,0)),"")</f>
        <v>0</v>
      </c>
      <c r="W1476" s="157">
        <f>IFERROR(INDEX(NoSettings_v3!$C$2:$AH$4612,MATCH('EPS 3.1.3'!$B1476,NoSettings_v3!$A$2:$A$4612,0),MATCH('EPS 3.1.3'!W$1,NoSettings_v3!$C$1:$AH$1,0)),"")</f>
        <v>0</v>
      </c>
      <c r="X1476" s="157">
        <f>IFERROR(INDEX(NoSettings_v3!$C$2:$AH$4612,MATCH('EPS 3.1.3'!$B1476,NoSettings_v3!$A$2:$A$4612,0),MATCH('EPS 3.1.3'!X$1,NoSettings_v3!$C$1:$AH$1,0)),"")</f>
        <v>0</v>
      </c>
      <c r="Y1476" s="157">
        <f>IFERROR(INDEX(NoSettings_v3!$C$2:$AH$4612,MATCH('EPS 3.1.3'!$B1476,NoSettings_v3!$A$2:$A$4612,0),MATCH('EPS 3.1.3'!Y$1,NoSettings_v3!$C$1:$AH$1,0)),"")</f>
        <v>0</v>
      </c>
      <c r="Z1476" s="157">
        <f>IFERROR(INDEX(NoSettings_v3!$C$2:$AH$4612,MATCH('EPS 3.1.3'!$B1476,NoSettings_v3!$A$2:$A$4612,0),MATCH('EPS 3.1.3'!Z$1,NoSettings_v3!$C$1:$AH$1,0)),"")</f>
        <v>0</v>
      </c>
      <c r="AA1476" s="157">
        <f>IFERROR(INDEX(NoSettings_v3!$C$2:$AH$4612,MATCH('EPS 3.1.3'!$B1476,NoSettings_v3!$A$2:$A$4612,0),MATCH('EPS 3.1.3'!AA$1,NoSettings_v3!$C$1:$AH$1,0)),"")</f>
        <v>0</v>
      </c>
      <c r="AB1476" s="157">
        <f>IFERROR(INDEX(NoSettings_v3!$C$2:$AH$4612,MATCH('EPS 3.1.3'!$B1476,NoSettings_v3!$A$2:$A$4612,0),MATCH('EPS 3.1.3'!AB$1,NoSettings_v3!$C$1:$AH$1,0)),"")</f>
        <v>0</v>
      </c>
      <c r="AC1476" s="157">
        <f>IFERROR(INDEX(NoSettings_v3!$C$2:$AH$4612,MATCH('EPS 3.1.3'!$B1476,NoSettings_v3!$A$2:$A$4612,0),MATCH('EPS 3.1.3'!AC$1,NoSettings_v3!$C$1:$AH$1,0)),"")</f>
        <v>0</v>
      </c>
      <c r="AD1476" s="157">
        <f>IFERROR(INDEX(NoSettings_v3!$C$2:$AH$4612,MATCH('EPS 3.1.3'!$B1476,NoSettings_v3!$A$2:$A$4612,0),MATCH('EPS 3.1.3'!AD$1,NoSettings_v3!$C$1:$AH$1,0)),"")</f>
        <v>0</v>
      </c>
      <c r="AE1476" s="157">
        <f>IFERROR(INDEX(NoSettings_v3!$C$2:$AH$4612,MATCH('EPS 3.1.3'!$B1476,NoSettings_v3!$A$2:$A$4612,0),MATCH('EPS 3.1.3'!AE$1,NoSettings_v3!$C$1:$AH$1,0)),"")</f>
        <v>0</v>
      </c>
      <c r="AF1476" s="157">
        <f>IFERROR(INDEX(NoSettings_v3!$C$2:$AH$4612,MATCH('EPS 3.1.3'!$B1476,NoSettings_v3!$A$2:$A$4612,0),MATCH('EPS 3.1.3'!AF$1,NoSettings_v3!$C$1:$AH$1,0)),"")</f>
        <v>0</v>
      </c>
      <c r="AG1476" s="157">
        <f>IFERROR(INDEX(NoSettings_v3!$C$2:$AH$4612,MATCH('EPS 3.1.3'!$B1476,NoSettings_v3!$A$2:$A$4612,0),MATCH('EPS 3.1.3'!AG$1,NoSettings_v3!$C$1:$AH$1,0)),"")</f>
        <v>0</v>
      </c>
      <c r="AH1476" s="157">
        <f>IFERROR(INDEX(NoSettings_v3!$C$2:$AH$4612,MATCH('EPS 3.1.3'!$B1476,NoSettings_v3!$A$2:$A$4612,0),MATCH('EPS 3.1.3'!AH$1,NoSettings_v3!$C$1:$AH$1,0)),"")</f>
        <v>0</v>
      </c>
      <c r="AI1476" s="157">
        <f>IFERROR(INDEX(NoSettings_v3!$C$2:$AH$4612,MATCH('EPS 3.1.3'!$B1476,NoSettings_v3!$A$2:$A$4612,0),MATCH('EPS 3.1.3'!AI$1,NoSettings_v3!$C$1:$AH$1,0)),"")</f>
        <v>0</v>
      </c>
    </row>
    <row r="1477" spans="2:43" x14ac:dyDescent="0.35">
      <c r="B1477" s="161" t="s">
        <v>1664</v>
      </c>
      <c r="C1477" s="127" t="s">
        <v>964</v>
      </c>
      <c r="D1477" s="157">
        <f>IFERROR(INDEX(NoSettings_v3!$C$2:$AH$4612,MATCH('EPS 3.1.3'!$B1477,NoSettings_v3!$A$2:$A$4612,0),MATCH('EPS 3.1.3'!D$1,NoSettings_v3!$C$1:$AH$1,0)),"")</f>
        <v>0</v>
      </c>
      <c r="E1477" s="157">
        <f>IFERROR(INDEX(NoSettings_v3!$C$2:$AH$4612,MATCH('EPS 3.1.3'!$B1477,NoSettings_v3!$A$2:$A$4612,0),MATCH('EPS 3.1.3'!E$1,NoSettings_v3!$C$1:$AH$1,0)),"")</f>
        <v>0</v>
      </c>
      <c r="F1477" s="157">
        <f>IFERROR(INDEX(NoSettings_v3!$C$2:$AH$4612,MATCH('EPS 3.1.3'!$B1477,NoSettings_v3!$A$2:$A$4612,0),MATCH('EPS 3.1.3'!F$1,NoSettings_v3!$C$1:$AH$1,0)),"")</f>
        <v>0</v>
      </c>
      <c r="G1477" s="157">
        <f>IFERROR(INDEX(NoSettings_v3!$C$2:$AH$4612,MATCH('EPS 3.1.3'!$B1477,NoSettings_v3!$A$2:$A$4612,0),MATCH('EPS 3.1.3'!G$1,NoSettings_v3!$C$1:$AH$1,0)),"")</f>
        <v>0</v>
      </c>
      <c r="H1477" s="157">
        <f>IFERROR(INDEX(NoSettings_v3!$C$2:$AH$4612,MATCH('EPS 3.1.3'!$B1477,NoSettings_v3!$A$2:$A$4612,0),MATCH('EPS 3.1.3'!H$1,NoSettings_v3!$C$1:$AH$1,0)),"")</f>
        <v>0</v>
      </c>
      <c r="I1477" s="157">
        <f>IFERROR(INDEX(NoSettings_v3!$C$2:$AH$4612,MATCH('EPS 3.1.3'!$B1477,NoSettings_v3!$A$2:$A$4612,0),MATCH('EPS 3.1.3'!I$1,NoSettings_v3!$C$1:$AH$1,0)),"")</f>
        <v>0</v>
      </c>
      <c r="J1477" s="157">
        <f>IFERROR(INDEX(NoSettings_v3!$C$2:$AH$4612,MATCH('EPS 3.1.3'!$B1477,NoSettings_v3!$A$2:$A$4612,0),MATCH('EPS 3.1.3'!J$1,NoSettings_v3!$C$1:$AH$1,0)),"")</f>
        <v>0</v>
      </c>
      <c r="K1477" s="157">
        <f>IFERROR(INDEX(NoSettings_v3!$C$2:$AH$4612,MATCH('EPS 3.1.3'!$B1477,NoSettings_v3!$A$2:$A$4612,0),MATCH('EPS 3.1.3'!K$1,NoSettings_v3!$C$1:$AH$1,0)),"")</f>
        <v>0</v>
      </c>
      <c r="L1477" s="157">
        <f>IFERROR(INDEX(NoSettings_v3!$C$2:$AH$4612,MATCH('EPS 3.1.3'!$B1477,NoSettings_v3!$A$2:$A$4612,0),MATCH('EPS 3.1.3'!L$1,NoSettings_v3!$C$1:$AH$1,0)),"")</f>
        <v>0</v>
      </c>
      <c r="M1477" s="157">
        <f>IFERROR(INDEX(NoSettings_v3!$C$2:$AH$4612,MATCH('EPS 3.1.3'!$B1477,NoSettings_v3!$A$2:$A$4612,0),MATCH('EPS 3.1.3'!M$1,NoSettings_v3!$C$1:$AH$1,0)),"")</f>
        <v>0</v>
      </c>
      <c r="N1477" s="157">
        <f>IFERROR(INDEX(NoSettings_v3!$C$2:$AH$4612,MATCH('EPS 3.1.3'!$B1477,NoSettings_v3!$A$2:$A$4612,0),MATCH('EPS 3.1.3'!N$1,NoSettings_v3!$C$1:$AH$1,0)),"")</f>
        <v>0</v>
      </c>
      <c r="O1477" s="157">
        <f>IFERROR(INDEX(NoSettings_v3!$C$2:$AH$4612,MATCH('EPS 3.1.3'!$B1477,NoSettings_v3!$A$2:$A$4612,0),MATCH('EPS 3.1.3'!O$1,NoSettings_v3!$C$1:$AH$1,0)),"")</f>
        <v>0</v>
      </c>
      <c r="P1477" s="157">
        <f>IFERROR(INDEX(NoSettings_v3!$C$2:$AH$4612,MATCH('EPS 3.1.3'!$B1477,NoSettings_v3!$A$2:$A$4612,0),MATCH('EPS 3.1.3'!P$1,NoSettings_v3!$C$1:$AH$1,0)),"")</f>
        <v>0</v>
      </c>
      <c r="Q1477" s="157">
        <f>IFERROR(INDEX(NoSettings_v3!$C$2:$AH$4612,MATCH('EPS 3.1.3'!$B1477,NoSettings_v3!$A$2:$A$4612,0),MATCH('EPS 3.1.3'!Q$1,NoSettings_v3!$C$1:$AH$1,0)),"")</f>
        <v>0</v>
      </c>
      <c r="R1477" s="157">
        <f>IFERROR(INDEX(NoSettings_v3!$C$2:$AH$4612,MATCH('EPS 3.1.3'!$B1477,NoSettings_v3!$A$2:$A$4612,0),MATCH('EPS 3.1.3'!R$1,NoSettings_v3!$C$1:$AH$1,0)),"")</f>
        <v>0</v>
      </c>
      <c r="S1477" s="157">
        <f>IFERROR(INDEX(NoSettings_v3!$C$2:$AH$4612,MATCH('EPS 3.1.3'!$B1477,NoSettings_v3!$A$2:$A$4612,0),MATCH('EPS 3.1.3'!S$1,NoSettings_v3!$C$1:$AH$1,0)),"")</f>
        <v>0</v>
      </c>
      <c r="T1477" s="157">
        <f>IFERROR(INDEX(NoSettings_v3!$C$2:$AH$4612,MATCH('EPS 3.1.3'!$B1477,NoSettings_v3!$A$2:$A$4612,0),MATCH('EPS 3.1.3'!T$1,NoSettings_v3!$C$1:$AH$1,0)),"")</f>
        <v>0</v>
      </c>
      <c r="U1477" s="157">
        <f>IFERROR(INDEX(NoSettings_v3!$C$2:$AH$4612,MATCH('EPS 3.1.3'!$B1477,NoSettings_v3!$A$2:$A$4612,0),MATCH('EPS 3.1.3'!U$1,NoSettings_v3!$C$1:$AH$1,0)),"")</f>
        <v>0</v>
      </c>
      <c r="V1477" s="157">
        <f>IFERROR(INDEX(NoSettings_v3!$C$2:$AH$4612,MATCH('EPS 3.1.3'!$B1477,NoSettings_v3!$A$2:$A$4612,0),MATCH('EPS 3.1.3'!V$1,NoSettings_v3!$C$1:$AH$1,0)),"")</f>
        <v>0</v>
      </c>
      <c r="W1477" s="157">
        <f>IFERROR(INDEX(NoSettings_v3!$C$2:$AH$4612,MATCH('EPS 3.1.3'!$B1477,NoSettings_v3!$A$2:$A$4612,0),MATCH('EPS 3.1.3'!W$1,NoSettings_v3!$C$1:$AH$1,0)),"")</f>
        <v>0</v>
      </c>
      <c r="X1477" s="157">
        <f>IFERROR(INDEX(NoSettings_v3!$C$2:$AH$4612,MATCH('EPS 3.1.3'!$B1477,NoSettings_v3!$A$2:$A$4612,0),MATCH('EPS 3.1.3'!X$1,NoSettings_v3!$C$1:$AH$1,0)),"")</f>
        <v>0</v>
      </c>
      <c r="Y1477" s="157">
        <f>IFERROR(INDEX(NoSettings_v3!$C$2:$AH$4612,MATCH('EPS 3.1.3'!$B1477,NoSettings_v3!$A$2:$A$4612,0),MATCH('EPS 3.1.3'!Y$1,NoSettings_v3!$C$1:$AH$1,0)),"")</f>
        <v>0</v>
      </c>
      <c r="Z1477" s="157">
        <f>IFERROR(INDEX(NoSettings_v3!$C$2:$AH$4612,MATCH('EPS 3.1.3'!$B1477,NoSettings_v3!$A$2:$A$4612,0),MATCH('EPS 3.1.3'!Z$1,NoSettings_v3!$C$1:$AH$1,0)),"")</f>
        <v>0</v>
      </c>
      <c r="AA1477" s="157">
        <f>IFERROR(INDEX(NoSettings_v3!$C$2:$AH$4612,MATCH('EPS 3.1.3'!$B1477,NoSettings_v3!$A$2:$A$4612,0),MATCH('EPS 3.1.3'!AA$1,NoSettings_v3!$C$1:$AH$1,0)),"")</f>
        <v>0</v>
      </c>
      <c r="AB1477" s="157">
        <f>IFERROR(INDEX(NoSettings_v3!$C$2:$AH$4612,MATCH('EPS 3.1.3'!$B1477,NoSettings_v3!$A$2:$A$4612,0),MATCH('EPS 3.1.3'!AB$1,NoSettings_v3!$C$1:$AH$1,0)),"")</f>
        <v>0</v>
      </c>
      <c r="AC1477" s="157">
        <f>IFERROR(INDEX(NoSettings_v3!$C$2:$AH$4612,MATCH('EPS 3.1.3'!$B1477,NoSettings_v3!$A$2:$A$4612,0),MATCH('EPS 3.1.3'!AC$1,NoSettings_v3!$C$1:$AH$1,0)),"")</f>
        <v>0</v>
      </c>
      <c r="AD1477" s="157">
        <f>IFERROR(INDEX(NoSettings_v3!$C$2:$AH$4612,MATCH('EPS 3.1.3'!$B1477,NoSettings_v3!$A$2:$A$4612,0),MATCH('EPS 3.1.3'!AD$1,NoSettings_v3!$C$1:$AH$1,0)),"")</f>
        <v>0</v>
      </c>
      <c r="AE1477" s="157">
        <f>IFERROR(INDEX(NoSettings_v3!$C$2:$AH$4612,MATCH('EPS 3.1.3'!$B1477,NoSettings_v3!$A$2:$A$4612,0),MATCH('EPS 3.1.3'!AE$1,NoSettings_v3!$C$1:$AH$1,0)),"")</f>
        <v>0</v>
      </c>
      <c r="AF1477" s="157">
        <f>IFERROR(INDEX(NoSettings_v3!$C$2:$AH$4612,MATCH('EPS 3.1.3'!$B1477,NoSettings_v3!$A$2:$A$4612,0),MATCH('EPS 3.1.3'!AF$1,NoSettings_v3!$C$1:$AH$1,0)),"")</f>
        <v>0</v>
      </c>
      <c r="AG1477" s="157">
        <f>IFERROR(INDEX(NoSettings_v3!$C$2:$AH$4612,MATCH('EPS 3.1.3'!$B1477,NoSettings_v3!$A$2:$A$4612,0),MATCH('EPS 3.1.3'!AG$1,NoSettings_v3!$C$1:$AH$1,0)),"")</f>
        <v>0</v>
      </c>
      <c r="AH1477" s="157">
        <f>IFERROR(INDEX(NoSettings_v3!$C$2:$AH$4612,MATCH('EPS 3.1.3'!$B1477,NoSettings_v3!$A$2:$A$4612,0),MATCH('EPS 3.1.3'!AH$1,NoSettings_v3!$C$1:$AH$1,0)),"")</f>
        <v>0</v>
      </c>
      <c r="AI1477" s="157">
        <f>IFERROR(INDEX(NoSettings_v3!$C$2:$AH$4612,MATCH('EPS 3.1.3'!$B1477,NoSettings_v3!$A$2:$A$4612,0),MATCH('EPS 3.1.3'!AI$1,NoSettings_v3!$C$1:$AH$1,0)),"")</f>
        <v>0</v>
      </c>
    </row>
    <row r="1478" spans="2:43" x14ac:dyDescent="0.35">
      <c r="B1478" s="161" t="s">
        <v>1665</v>
      </c>
      <c r="C1478" s="127" t="s">
        <v>964</v>
      </c>
      <c r="D1478" s="157">
        <f>IFERROR(INDEX(NoSettings_v3!$C$2:$AH$4612,MATCH('EPS 3.1.3'!$B1478,NoSettings_v3!$A$2:$A$4612,0),MATCH('EPS 3.1.3'!D$1,NoSettings_v3!$C$1:$AH$1,0)),"")</f>
        <v>0</v>
      </c>
      <c r="E1478" s="157">
        <f>IFERROR(INDEX(NoSettings_v3!$C$2:$AH$4612,MATCH('EPS 3.1.3'!$B1478,NoSettings_v3!$A$2:$A$4612,0),MATCH('EPS 3.1.3'!E$1,NoSettings_v3!$C$1:$AH$1,0)),"")</f>
        <v>0</v>
      </c>
      <c r="F1478" s="157">
        <f>IFERROR(INDEX(NoSettings_v3!$C$2:$AH$4612,MATCH('EPS 3.1.3'!$B1478,NoSettings_v3!$A$2:$A$4612,0),MATCH('EPS 3.1.3'!F$1,NoSettings_v3!$C$1:$AH$1,0)),"")</f>
        <v>0</v>
      </c>
      <c r="G1478" s="157">
        <f>IFERROR(INDEX(NoSettings_v3!$C$2:$AH$4612,MATCH('EPS 3.1.3'!$B1478,NoSettings_v3!$A$2:$A$4612,0),MATCH('EPS 3.1.3'!G$1,NoSettings_v3!$C$1:$AH$1,0)),"")</f>
        <v>0</v>
      </c>
      <c r="H1478" s="157">
        <f>IFERROR(INDEX(NoSettings_v3!$C$2:$AH$4612,MATCH('EPS 3.1.3'!$B1478,NoSettings_v3!$A$2:$A$4612,0),MATCH('EPS 3.1.3'!H$1,NoSettings_v3!$C$1:$AH$1,0)),"")</f>
        <v>0</v>
      </c>
      <c r="I1478" s="157">
        <f>IFERROR(INDEX(NoSettings_v3!$C$2:$AH$4612,MATCH('EPS 3.1.3'!$B1478,NoSettings_v3!$A$2:$A$4612,0),MATCH('EPS 3.1.3'!I$1,NoSettings_v3!$C$1:$AH$1,0)),"")</f>
        <v>0</v>
      </c>
      <c r="J1478" s="157">
        <f>IFERROR(INDEX(NoSettings_v3!$C$2:$AH$4612,MATCH('EPS 3.1.3'!$B1478,NoSettings_v3!$A$2:$A$4612,0),MATCH('EPS 3.1.3'!J$1,NoSettings_v3!$C$1:$AH$1,0)),"")</f>
        <v>0</v>
      </c>
      <c r="K1478" s="157">
        <f>IFERROR(INDEX(NoSettings_v3!$C$2:$AH$4612,MATCH('EPS 3.1.3'!$B1478,NoSettings_v3!$A$2:$A$4612,0),MATCH('EPS 3.1.3'!K$1,NoSettings_v3!$C$1:$AH$1,0)),"")</f>
        <v>0</v>
      </c>
      <c r="L1478" s="157">
        <f>IFERROR(INDEX(NoSettings_v3!$C$2:$AH$4612,MATCH('EPS 3.1.3'!$B1478,NoSettings_v3!$A$2:$A$4612,0),MATCH('EPS 3.1.3'!L$1,NoSettings_v3!$C$1:$AH$1,0)),"")</f>
        <v>0</v>
      </c>
      <c r="M1478" s="157">
        <f>IFERROR(INDEX(NoSettings_v3!$C$2:$AH$4612,MATCH('EPS 3.1.3'!$B1478,NoSettings_v3!$A$2:$A$4612,0),MATCH('EPS 3.1.3'!M$1,NoSettings_v3!$C$1:$AH$1,0)),"")</f>
        <v>0</v>
      </c>
      <c r="N1478" s="157">
        <f>IFERROR(INDEX(NoSettings_v3!$C$2:$AH$4612,MATCH('EPS 3.1.3'!$B1478,NoSettings_v3!$A$2:$A$4612,0),MATCH('EPS 3.1.3'!N$1,NoSettings_v3!$C$1:$AH$1,0)),"")</f>
        <v>0</v>
      </c>
      <c r="O1478" s="157">
        <f>IFERROR(INDEX(NoSettings_v3!$C$2:$AH$4612,MATCH('EPS 3.1.3'!$B1478,NoSettings_v3!$A$2:$A$4612,0),MATCH('EPS 3.1.3'!O$1,NoSettings_v3!$C$1:$AH$1,0)),"")</f>
        <v>0</v>
      </c>
      <c r="P1478" s="157">
        <f>IFERROR(INDEX(NoSettings_v3!$C$2:$AH$4612,MATCH('EPS 3.1.3'!$B1478,NoSettings_v3!$A$2:$A$4612,0),MATCH('EPS 3.1.3'!P$1,NoSettings_v3!$C$1:$AH$1,0)),"")</f>
        <v>0</v>
      </c>
      <c r="Q1478" s="157">
        <f>IFERROR(INDEX(NoSettings_v3!$C$2:$AH$4612,MATCH('EPS 3.1.3'!$B1478,NoSettings_v3!$A$2:$A$4612,0),MATCH('EPS 3.1.3'!Q$1,NoSettings_v3!$C$1:$AH$1,0)),"")</f>
        <v>0</v>
      </c>
      <c r="R1478" s="157">
        <f>IFERROR(INDEX(NoSettings_v3!$C$2:$AH$4612,MATCH('EPS 3.1.3'!$B1478,NoSettings_v3!$A$2:$A$4612,0),MATCH('EPS 3.1.3'!R$1,NoSettings_v3!$C$1:$AH$1,0)),"")</f>
        <v>0</v>
      </c>
      <c r="S1478" s="157">
        <f>IFERROR(INDEX(NoSettings_v3!$C$2:$AH$4612,MATCH('EPS 3.1.3'!$B1478,NoSettings_v3!$A$2:$A$4612,0),MATCH('EPS 3.1.3'!S$1,NoSettings_v3!$C$1:$AH$1,0)),"")</f>
        <v>0</v>
      </c>
      <c r="T1478" s="157">
        <f>IFERROR(INDEX(NoSettings_v3!$C$2:$AH$4612,MATCH('EPS 3.1.3'!$B1478,NoSettings_v3!$A$2:$A$4612,0),MATCH('EPS 3.1.3'!T$1,NoSettings_v3!$C$1:$AH$1,0)),"")</f>
        <v>0</v>
      </c>
      <c r="U1478" s="157">
        <f>IFERROR(INDEX(NoSettings_v3!$C$2:$AH$4612,MATCH('EPS 3.1.3'!$B1478,NoSettings_v3!$A$2:$A$4612,0),MATCH('EPS 3.1.3'!U$1,NoSettings_v3!$C$1:$AH$1,0)),"")</f>
        <v>0</v>
      </c>
      <c r="V1478" s="157">
        <f>IFERROR(INDEX(NoSettings_v3!$C$2:$AH$4612,MATCH('EPS 3.1.3'!$B1478,NoSettings_v3!$A$2:$A$4612,0),MATCH('EPS 3.1.3'!V$1,NoSettings_v3!$C$1:$AH$1,0)),"")</f>
        <v>0</v>
      </c>
      <c r="W1478" s="157">
        <f>IFERROR(INDEX(NoSettings_v3!$C$2:$AH$4612,MATCH('EPS 3.1.3'!$B1478,NoSettings_v3!$A$2:$A$4612,0),MATCH('EPS 3.1.3'!W$1,NoSettings_v3!$C$1:$AH$1,0)),"")</f>
        <v>0</v>
      </c>
      <c r="X1478" s="157">
        <f>IFERROR(INDEX(NoSettings_v3!$C$2:$AH$4612,MATCH('EPS 3.1.3'!$B1478,NoSettings_v3!$A$2:$A$4612,0),MATCH('EPS 3.1.3'!X$1,NoSettings_v3!$C$1:$AH$1,0)),"")</f>
        <v>0</v>
      </c>
      <c r="Y1478" s="157">
        <f>IFERROR(INDEX(NoSettings_v3!$C$2:$AH$4612,MATCH('EPS 3.1.3'!$B1478,NoSettings_v3!$A$2:$A$4612,0),MATCH('EPS 3.1.3'!Y$1,NoSettings_v3!$C$1:$AH$1,0)),"")</f>
        <v>0</v>
      </c>
      <c r="Z1478" s="157">
        <f>IFERROR(INDEX(NoSettings_v3!$C$2:$AH$4612,MATCH('EPS 3.1.3'!$B1478,NoSettings_v3!$A$2:$A$4612,0),MATCH('EPS 3.1.3'!Z$1,NoSettings_v3!$C$1:$AH$1,0)),"")</f>
        <v>0</v>
      </c>
      <c r="AA1478" s="157">
        <f>IFERROR(INDEX(NoSettings_v3!$C$2:$AH$4612,MATCH('EPS 3.1.3'!$B1478,NoSettings_v3!$A$2:$A$4612,0),MATCH('EPS 3.1.3'!AA$1,NoSettings_v3!$C$1:$AH$1,0)),"")</f>
        <v>0</v>
      </c>
      <c r="AB1478" s="157">
        <f>IFERROR(INDEX(NoSettings_v3!$C$2:$AH$4612,MATCH('EPS 3.1.3'!$B1478,NoSettings_v3!$A$2:$A$4612,0),MATCH('EPS 3.1.3'!AB$1,NoSettings_v3!$C$1:$AH$1,0)),"")</f>
        <v>0</v>
      </c>
      <c r="AC1478" s="157">
        <f>IFERROR(INDEX(NoSettings_v3!$C$2:$AH$4612,MATCH('EPS 3.1.3'!$B1478,NoSettings_v3!$A$2:$A$4612,0),MATCH('EPS 3.1.3'!AC$1,NoSettings_v3!$C$1:$AH$1,0)),"")</f>
        <v>0</v>
      </c>
      <c r="AD1478" s="157">
        <f>IFERROR(INDEX(NoSettings_v3!$C$2:$AH$4612,MATCH('EPS 3.1.3'!$B1478,NoSettings_v3!$A$2:$A$4612,0),MATCH('EPS 3.1.3'!AD$1,NoSettings_v3!$C$1:$AH$1,0)),"")</f>
        <v>0</v>
      </c>
      <c r="AE1478" s="157">
        <f>IFERROR(INDEX(NoSettings_v3!$C$2:$AH$4612,MATCH('EPS 3.1.3'!$B1478,NoSettings_v3!$A$2:$A$4612,0),MATCH('EPS 3.1.3'!AE$1,NoSettings_v3!$C$1:$AH$1,0)),"")</f>
        <v>0</v>
      </c>
      <c r="AF1478" s="157">
        <f>IFERROR(INDEX(NoSettings_v3!$C$2:$AH$4612,MATCH('EPS 3.1.3'!$B1478,NoSettings_v3!$A$2:$A$4612,0),MATCH('EPS 3.1.3'!AF$1,NoSettings_v3!$C$1:$AH$1,0)),"")</f>
        <v>0</v>
      </c>
      <c r="AG1478" s="157">
        <f>IFERROR(INDEX(NoSettings_v3!$C$2:$AH$4612,MATCH('EPS 3.1.3'!$B1478,NoSettings_v3!$A$2:$A$4612,0),MATCH('EPS 3.1.3'!AG$1,NoSettings_v3!$C$1:$AH$1,0)),"")</f>
        <v>0</v>
      </c>
      <c r="AH1478" s="157">
        <f>IFERROR(INDEX(NoSettings_v3!$C$2:$AH$4612,MATCH('EPS 3.1.3'!$B1478,NoSettings_v3!$A$2:$A$4612,0),MATCH('EPS 3.1.3'!AH$1,NoSettings_v3!$C$1:$AH$1,0)),"")</f>
        <v>0</v>
      </c>
      <c r="AI1478" s="157">
        <f>IFERROR(INDEX(NoSettings_v3!$C$2:$AH$4612,MATCH('EPS 3.1.3'!$B1478,NoSettings_v3!$A$2:$A$4612,0),MATCH('EPS 3.1.3'!AI$1,NoSettings_v3!$C$1:$AH$1,0)),"")</f>
        <v>0</v>
      </c>
    </row>
    <row r="1479" spans="2:43" x14ac:dyDescent="0.35">
      <c r="B1479" s="161" t="s">
        <v>1666</v>
      </c>
      <c r="C1479" s="127" t="s">
        <v>964</v>
      </c>
      <c r="D1479" s="157">
        <f>IFERROR(INDEX(NoSettings_v3!$C$2:$AH$4612,MATCH('EPS 3.1.3'!$B1479,NoSettings_v3!$A$2:$A$4612,0),MATCH('EPS 3.1.3'!D$1,NoSettings_v3!$C$1:$AH$1,0)),"")</f>
        <v>0</v>
      </c>
      <c r="E1479" s="157">
        <f>IFERROR(INDEX(NoSettings_v3!$C$2:$AH$4612,MATCH('EPS 3.1.3'!$B1479,NoSettings_v3!$A$2:$A$4612,0),MATCH('EPS 3.1.3'!E$1,NoSettings_v3!$C$1:$AH$1,0)),"")</f>
        <v>0</v>
      </c>
      <c r="F1479" s="157">
        <f>IFERROR(INDEX(NoSettings_v3!$C$2:$AH$4612,MATCH('EPS 3.1.3'!$B1479,NoSettings_v3!$A$2:$A$4612,0),MATCH('EPS 3.1.3'!F$1,NoSettings_v3!$C$1:$AH$1,0)),"")</f>
        <v>0</v>
      </c>
      <c r="G1479" s="157">
        <f>IFERROR(INDEX(NoSettings_v3!$C$2:$AH$4612,MATCH('EPS 3.1.3'!$B1479,NoSettings_v3!$A$2:$A$4612,0),MATCH('EPS 3.1.3'!G$1,NoSettings_v3!$C$1:$AH$1,0)),"")</f>
        <v>0</v>
      </c>
      <c r="H1479" s="157">
        <f>IFERROR(INDEX(NoSettings_v3!$C$2:$AH$4612,MATCH('EPS 3.1.3'!$B1479,NoSettings_v3!$A$2:$A$4612,0),MATCH('EPS 3.1.3'!H$1,NoSettings_v3!$C$1:$AH$1,0)),"")</f>
        <v>0</v>
      </c>
      <c r="I1479" s="157">
        <f>IFERROR(INDEX(NoSettings_v3!$C$2:$AH$4612,MATCH('EPS 3.1.3'!$B1479,NoSettings_v3!$A$2:$A$4612,0),MATCH('EPS 3.1.3'!I$1,NoSettings_v3!$C$1:$AH$1,0)),"")</f>
        <v>0</v>
      </c>
      <c r="J1479" s="157">
        <f>IFERROR(INDEX(NoSettings_v3!$C$2:$AH$4612,MATCH('EPS 3.1.3'!$B1479,NoSettings_v3!$A$2:$A$4612,0),MATCH('EPS 3.1.3'!J$1,NoSettings_v3!$C$1:$AH$1,0)),"")</f>
        <v>0</v>
      </c>
      <c r="K1479" s="157">
        <f>IFERROR(INDEX(NoSettings_v3!$C$2:$AH$4612,MATCH('EPS 3.1.3'!$B1479,NoSettings_v3!$A$2:$A$4612,0),MATCH('EPS 3.1.3'!K$1,NoSettings_v3!$C$1:$AH$1,0)),"")</f>
        <v>0</v>
      </c>
      <c r="L1479" s="157">
        <f>IFERROR(INDEX(NoSettings_v3!$C$2:$AH$4612,MATCH('EPS 3.1.3'!$B1479,NoSettings_v3!$A$2:$A$4612,0),MATCH('EPS 3.1.3'!L$1,NoSettings_v3!$C$1:$AH$1,0)),"")</f>
        <v>0</v>
      </c>
      <c r="M1479" s="157">
        <f>IFERROR(INDEX(NoSettings_v3!$C$2:$AH$4612,MATCH('EPS 3.1.3'!$B1479,NoSettings_v3!$A$2:$A$4612,0),MATCH('EPS 3.1.3'!M$1,NoSettings_v3!$C$1:$AH$1,0)),"")</f>
        <v>0</v>
      </c>
      <c r="N1479" s="157">
        <f>IFERROR(INDEX(NoSettings_v3!$C$2:$AH$4612,MATCH('EPS 3.1.3'!$B1479,NoSettings_v3!$A$2:$A$4612,0),MATCH('EPS 3.1.3'!N$1,NoSettings_v3!$C$1:$AH$1,0)),"")</f>
        <v>0</v>
      </c>
      <c r="O1479" s="157">
        <f>IFERROR(INDEX(NoSettings_v3!$C$2:$AH$4612,MATCH('EPS 3.1.3'!$B1479,NoSettings_v3!$A$2:$A$4612,0),MATCH('EPS 3.1.3'!O$1,NoSettings_v3!$C$1:$AH$1,0)),"")</f>
        <v>0</v>
      </c>
      <c r="P1479" s="157">
        <f>IFERROR(INDEX(NoSettings_v3!$C$2:$AH$4612,MATCH('EPS 3.1.3'!$B1479,NoSettings_v3!$A$2:$A$4612,0),MATCH('EPS 3.1.3'!P$1,NoSettings_v3!$C$1:$AH$1,0)),"")</f>
        <v>0</v>
      </c>
      <c r="Q1479" s="157">
        <f>IFERROR(INDEX(NoSettings_v3!$C$2:$AH$4612,MATCH('EPS 3.1.3'!$B1479,NoSettings_v3!$A$2:$A$4612,0),MATCH('EPS 3.1.3'!Q$1,NoSettings_v3!$C$1:$AH$1,0)),"")</f>
        <v>0</v>
      </c>
      <c r="R1479" s="157">
        <f>IFERROR(INDEX(NoSettings_v3!$C$2:$AH$4612,MATCH('EPS 3.1.3'!$B1479,NoSettings_v3!$A$2:$A$4612,0),MATCH('EPS 3.1.3'!R$1,NoSettings_v3!$C$1:$AH$1,0)),"")</f>
        <v>0</v>
      </c>
      <c r="S1479" s="157">
        <f>IFERROR(INDEX(NoSettings_v3!$C$2:$AH$4612,MATCH('EPS 3.1.3'!$B1479,NoSettings_v3!$A$2:$A$4612,0),MATCH('EPS 3.1.3'!S$1,NoSettings_v3!$C$1:$AH$1,0)),"")</f>
        <v>0</v>
      </c>
      <c r="T1479" s="157">
        <f>IFERROR(INDEX(NoSettings_v3!$C$2:$AH$4612,MATCH('EPS 3.1.3'!$B1479,NoSettings_v3!$A$2:$A$4612,0),MATCH('EPS 3.1.3'!T$1,NoSettings_v3!$C$1:$AH$1,0)),"")</f>
        <v>0</v>
      </c>
      <c r="U1479" s="157">
        <f>IFERROR(INDEX(NoSettings_v3!$C$2:$AH$4612,MATCH('EPS 3.1.3'!$B1479,NoSettings_v3!$A$2:$A$4612,0),MATCH('EPS 3.1.3'!U$1,NoSettings_v3!$C$1:$AH$1,0)),"")</f>
        <v>0</v>
      </c>
      <c r="V1479" s="157">
        <f>IFERROR(INDEX(NoSettings_v3!$C$2:$AH$4612,MATCH('EPS 3.1.3'!$B1479,NoSettings_v3!$A$2:$A$4612,0),MATCH('EPS 3.1.3'!V$1,NoSettings_v3!$C$1:$AH$1,0)),"")</f>
        <v>0</v>
      </c>
      <c r="W1479" s="157">
        <f>IFERROR(INDEX(NoSettings_v3!$C$2:$AH$4612,MATCH('EPS 3.1.3'!$B1479,NoSettings_v3!$A$2:$A$4612,0),MATCH('EPS 3.1.3'!W$1,NoSettings_v3!$C$1:$AH$1,0)),"")</f>
        <v>0</v>
      </c>
      <c r="X1479" s="157">
        <f>IFERROR(INDEX(NoSettings_v3!$C$2:$AH$4612,MATCH('EPS 3.1.3'!$B1479,NoSettings_v3!$A$2:$A$4612,0),MATCH('EPS 3.1.3'!X$1,NoSettings_v3!$C$1:$AH$1,0)),"")</f>
        <v>0</v>
      </c>
      <c r="Y1479" s="157">
        <f>IFERROR(INDEX(NoSettings_v3!$C$2:$AH$4612,MATCH('EPS 3.1.3'!$B1479,NoSettings_v3!$A$2:$A$4612,0),MATCH('EPS 3.1.3'!Y$1,NoSettings_v3!$C$1:$AH$1,0)),"")</f>
        <v>0</v>
      </c>
      <c r="Z1479" s="157">
        <f>IFERROR(INDEX(NoSettings_v3!$C$2:$AH$4612,MATCH('EPS 3.1.3'!$B1479,NoSettings_v3!$A$2:$A$4612,0),MATCH('EPS 3.1.3'!Z$1,NoSettings_v3!$C$1:$AH$1,0)),"")</f>
        <v>0</v>
      </c>
      <c r="AA1479" s="157">
        <f>IFERROR(INDEX(NoSettings_v3!$C$2:$AH$4612,MATCH('EPS 3.1.3'!$B1479,NoSettings_v3!$A$2:$A$4612,0),MATCH('EPS 3.1.3'!AA$1,NoSettings_v3!$C$1:$AH$1,0)),"")</f>
        <v>0</v>
      </c>
      <c r="AB1479" s="157">
        <f>IFERROR(INDEX(NoSettings_v3!$C$2:$AH$4612,MATCH('EPS 3.1.3'!$B1479,NoSettings_v3!$A$2:$A$4612,0),MATCH('EPS 3.1.3'!AB$1,NoSettings_v3!$C$1:$AH$1,0)),"")</f>
        <v>0</v>
      </c>
      <c r="AC1479" s="157">
        <f>IFERROR(INDEX(NoSettings_v3!$C$2:$AH$4612,MATCH('EPS 3.1.3'!$B1479,NoSettings_v3!$A$2:$A$4612,0),MATCH('EPS 3.1.3'!AC$1,NoSettings_v3!$C$1:$AH$1,0)),"")</f>
        <v>0</v>
      </c>
      <c r="AD1479" s="157">
        <f>IFERROR(INDEX(NoSettings_v3!$C$2:$AH$4612,MATCH('EPS 3.1.3'!$B1479,NoSettings_v3!$A$2:$A$4612,0),MATCH('EPS 3.1.3'!AD$1,NoSettings_v3!$C$1:$AH$1,0)),"")</f>
        <v>0</v>
      </c>
      <c r="AE1479" s="157">
        <f>IFERROR(INDEX(NoSettings_v3!$C$2:$AH$4612,MATCH('EPS 3.1.3'!$B1479,NoSettings_v3!$A$2:$A$4612,0),MATCH('EPS 3.1.3'!AE$1,NoSettings_v3!$C$1:$AH$1,0)),"")</f>
        <v>0</v>
      </c>
      <c r="AF1479" s="157">
        <f>IFERROR(INDEX(NoSettings_v3!$C$2:$AH$4612,MATCH('EPS 3.1.3'!$B1479,NoSettings_v3!$A$2:$A$4612,0),MATCH('EPS 3.1.3'!AF$1,NoSettings_v3!$C$1:$AH$1,0)),"")</f>
        <v>0</v>
      </c>
      <c r="AG1479" s="157">
        <f>IFERROR(INDEX(NoSettings_v3!$C$2:$AH$4612,MATCH('EPS 3.1.3'!$B1479,NoSettings_v3!$A$2:$A$4612,0),MATCH('EPS 3.1.3'!AG$1,NoSettings_v3!$C$1:$AH$1,0)),"")</f>
        <v>0</v>
      </c>
      <c r="AH1479" s="157">
        <f>IFERROR(INDEX(NoSettings_v3!$C$2:$AH$4612,MATCH('EPS 3.1.3'!$B1479,NoSettings_v3!$A$2:$A$4612,0),MATCH('EPS 3.1.3'!AH$1,NoSettings_v3!$C$1:$AH$1,0)),"")</f>
        <v>0</v>
      </c>
      <c r="AI1479" s="157">
        <f>IFERROR(INDEX(NoSettings_v3!$C$2:$AH$4612,MATCH('EPS 3.1.3'!$B1479,NoSettings_v3!$A$2:$A$4612,0),MATCH('EPS 3.1.3'!AI$1,NoSettings_v3!$C$1:$AH$1,0)),"")</f>
        <v>0</v>
      </c>
    </row>
    <row r="1480" spans="2:43" x14ac:dyDescent="0.35">
      <c r="B1480" s="161" t="s">
        <v>1667</v>
      </c>
      <c r="C1480" s="127" t="s">
        <v>964</v>
      </c>
      <c r="D1480" s="157">
        <f>IFERROR(INDEX(NoSettings_v3!$C$2:$AH$4612,MATCH('EPS 3.1.3'!$B1480,NoSettings_v3!$A$2:$A$4612,0),MATCH('EPS 3.1.3'!D$1,NoSettings_v3!$C$1:$AH$1,0)),"")</f>
        <v>0</v>
      </c>
      <c r="E1480" s="157">
        <f>IFERROR(INDEX(NoSettings_v3!$C$2:$AH$4612,MATCH('EPS 3.1.3'!$B1480,NoSettings_v3!$A$2:$A$4612,0),MATCH('EPS 3.1.3'!E$1,NoSettings_v3!$C$1:$AH$1,0)),"")</f>
        <v>0</v>
      </c>
      <c r="F1480" s="157">
        <f>IFERROR(INDEX(NoSettings_v3!$C$2:$AH$4612,MATCH('EPS 3.1.3'!$B1480,NoSettings_v3!$A$2:$A$4612,0),MATCH('EPS 3.1.3'!F$1,NoSettings_v3!$C$1:$AH$1,0)),"")</f>
        <v>0</v>
      </c>
      <c r="G1480" s="157">
        <f>IFERROR(INDEX(NoSettings_v3!$C$2:$AH$4612,MATCH('EPS 3.1.3'!$B1480,NoSettings_v3!$A$2:$A$4612,0),MATCH('EPS 3.1.3'!G$1,NoSettings_v3!$C$1:$AH$1,0)),"")</f>
        <v>0</v>
      </c>
      <c r="H1480" s="157">
        <f>IFERROR(INDEX(NoSettings_v3!$C$2:$AH$4612,MATCH('EPS 3.1.3'!$B1480,NoSettings_v3!$A$2:$A$4612,0),MATCH('EPS 3.1.3'!H$1,NoSettings_v3!$C$1:$AH$1,0)),"")</f>
        <v>0</v>
      </c>
      <c r="I1480" s="157">
        <f>IFERROR(INDEX(NoSettings_v3!$C$2:$AH$4612,MATCH('EPS 3.1.3'!$B1480,NoSettings_v3!$A$2:$A$4612,0),MATCH('EPS 3.1.3'!I$1,NoSettings_v3!$C$1:$AH$1,0)),"")</f>
        <v>0</v>
      </c>
      <c r="J1480" s="157">
        <f>IFERROR(INDEX(NoSettings_v3!$C$2:$AH$4612,MATCH('EPS 3.1.3'!$B1480,NoSettings_v3!$A$2:$A$4612,0),MATCH('EPS 3.1.3'!J$1,NoSettings_v3!$C$1:$AH$1,0)),"")</f>
        <v>0</v>
      </c>
      <c r="K1480" s="157">
        <f>IFERROR(INDEX(NoSettings_v3!$C$2:$AH$4612,MATCH('EPS 3.1.3'!$B1480,NoSettings_v3!$A$2:$A$4612,0),MATCH('EPS 3.1.3'!K$1,NoSettings_v3!$C$1:$AH$1,0)),"")</f>
        <v>0</v>
      </c>
      <c r="L1480" s="157">
        <f>IFERROR(INDEX(NoSettings_v3!$C$2:$AH$4612,MATCH('EPS 3.1.3'!$B1480,NoSettings_v3!$A$2:$A$4612,0),MATCH('EPS 3.1.3'!L$1,NoSettings_v3!$C$1:$AH$1,0)),"")</f>
        <v>0</v>
      </c>
      <c r="M1480" s="157">
        <f>IFERROR(INDEX(NoSettings_v3!$C$2:$AH$4612,MATCH('EPS 3.1.3'!$B1480,NoSettings_v3!$A$2:$A$4612,0),MATCH('EPS 3.1.3'!M$1,NoSettings_v3!$C$1:$AH$1,0)),"")</f>
        <v>0</v>
      </c>
      <c r="N1480" s="157">
        <f>IFERROR(INDEX(NoSettings_v3!$C$2:$AH$4612,MATCH('EPS 3.1.3'!$B1480,NoSettings_v3!$A$2:$A$4612,0),MATCH('EPS 3.1.3'!N$1,NoSettings_v3!$C$1:$AH$1,0)),"")</f>
        <v>0</v>
      </c>
      <c r="O1480" s="157">
        <f>IFERROR(INDEX(NoSettings_v3!$C$2:$AH$4612,MATCH('EPS 3.1.3'!$B1480,NoSettings_v3!$A$2:$A$4612,0),MATCH('EPS 3.1.3'!O$1,NoSettings_v3!$C$1:$AH$1,0)),"")</f>
        <v>0</v>
      </c>
      <c r="P1480" s="157">
        <f>IFERROR(INDEX(NoSettings_v3!$C$2:$AH$4612,MATCH('EPS 3.1.3'!$B1480,NoSettings_v3!$A$2:$A$4612,0),MATCH('EPS 3.1.3'!P$1,NoSettings_v3!$C$1:$AH$1,0)),"")</f>
        <v>0</v>
      </c>
      <c r="Q1480" s="157">
        <f>IFERROR(INDEX(NoSettings_v3!$C$2:$AH$4612,MATCH('EPS 3.1.3'!$B1480,NoSettings_v3!$A$2:$A$4612,0),MATCH('EPS 3.1.3'!Q$1,NoSettings_v3!$C$1:$AH$1,0)),"")</f>
        <v>0</v>
      </c>
      <c r="R1480" s="157">
        <f>IFERROR(INDEX(NoSettings_v3!$C$2:$AH$4612,MATCH('EPS 3.1.3'!$B1480,NoSettings_v3!$A$2:$A$4612,0),MATCH('EPS 3.1.3'!R$1,NoSettings_v3!$C$1:$AH$1,0)),"")</f>
        <v>0</v>
      </c>
      <c r="S1480" s="157">
        <f>IFERROR(INDEX(NoSettings_v3!$C$2:$AH$4612,MATCH('EPS 3.1.3'!$B1480,NoSettings_v3!$A$2:$A$4612,0),MATCH('EPS 3.1.3'!S$1,NoSettings_v3!$C$1:$AH$1,0)),"")</f>
        <v>0</v>
      </c>
      <c r="T1480" s="157">
        <f>IFERROR(INDEX(NoSettings_v3!$C$2:$AH$4612,MATCH('EPS 3.1.3'!$B1480,NoSettings_v3!$A$2:$A$4612,0),MATCH('EPS 3.1.3'!T$1,NoSettings_v3!$C$1:$AH$1,0)),"")</f>
        <v>0</v>
      </c>
      <c r="U1480" s="157">
        <f>IFERROR(INDEX(NoSettings_v3!$C$2:$AH$4612,MATCH('EPS 3.1.3'!$B1480,NoSettings_v3!$A$2:$A$4612,0),MATCH('EPS 3.1.3'!U$1,NoSettings_v3!$C$1:$AH$1,0)),"")</f>
        <v>0</v>
      </c>
      <c r="V1480" s="157">
        <f>IFERROR(INDEX(NoSettings_v3!$C$2:$AH$4612,MATCH('EPS 3.1.3'!$B1480,NoSettings_v3!$A$2:$A$4612,0),MATCH('EPS 3.1.3'!V$1,NoSettings_v3!$C$1:$AH$1,0)),"")</f>
        <v>0</v>
      </c>
      <c r="W1480" s="157">
        <f>IFERROR(INDEX(NoSettings_v3!$C$2:$AH$4612,MATCH('EPS 3.1.3'!$B1480,NoSettings_v3!$A$2:$A$4612,0),MATCH('EPS 3.1.3'!W$1,NoSettings_v3!$C$1:$AH$1,0)),"")</f>
        <v>0</v>
      </c>
      <c r="X1480" s="157">
        <f>IFERROR(INDEX(NoSettings_v3!$C$2:$AH$4612,MATCH('EPS 3.1.3'!$B1480,NoSettings_v3!$A$2:$A$4612,0),MATCH('EPS 3.1.3'!X$1,NoSettings_v3!$C$1:$AH$1,0)),"")</f>
        <v>0</v>
      </c>
      <c r="Y1480" s="157">
        <f>IFERROR(INDEX(NoSettings_v3!$C$2:$AH$4612,MATCH('EPS 3.1.3'!$B1480,NoSettings_v3!$A$2:$A$4612,0),MATCH('EPS 3.1.3'!Y$1,NoSettings_v3!$C$1:$AH$1,0)),"")</f>
        <v>0</v>
      </c>
      <c r="Z1480" s="157">
        <f>IFERROR(INDEX(NoSettings_v3!$C$2:$AH$4612,MATCH('EPS 3.1.3'!$B1480,NoSettings_v3!$A$2:$A$4612,0),MATCH('EPS 3.1.3'!Z$1,NoSettings_v3!$C$1:$AH$1,0)),"")</f>
        <v>0</v>
      </c>
      <c r="AA1480" s="157">
        <f>IFERROR(INDEX(NoSettings_v3!$C$2:$AH$4612,MATCH('EPS 3.1.3'!$B1480,NoSettings_v3!$A$2:$A$4612,0),MATCH('EPS 3.1.3'!AA$1,NoSettings_v3!$C$1:$AH$1,0)),"")</f>
        <v>0</v>
      </c>
      <c r="AB1480" s="157">
        <f>IFERROR(INDEX(NoSettings_v3!$C$2:$AH$4612,MATCH('EPS 3.1.3'!$B1480,NoSettings_v3!$A$2:$A$4612,0),MATCH('EPS 3.1.3'!AB$1,NoSettings_v3!$C$1:$AH$1,0)),"")</f>
        <v>0</v>
      </c>
      <c r="AC1480" s="157">
        <f>IFERROR(INDEX(NoSettings_v3!$C$2:$AH$4612,MATCH('EPS 3.1.3'!$B1480,NoSettings_v3!$A$2:$A$4612,0),MATCH('EPS 3.1.3'!AC$1,NoSettings_v3!$C$1:$AH$1,0)),"")</f>
        <v>0</v>
      </c>
      <c r="AD1480" s="157">
        <f>IFERROR(INDEX(NoSettings_v3!$C$2:$AH$4612,MATCH('EPS 3.1.3'!$B1480,NoSettings_v3!$A$2:$A$4612,0),MATCH('EPS 3.1.3'!AD$1,NoSettings_v3!$C$1:$AH$1,0)),"")</f>
        <v>0</v>
      </c>
      <c r="AE1480" s="157">
        <f>IFERROR(INDEX(NoSettings_v3!$C$2:$AH$4612,MATCH('EPS 3.1.3'!$B1480,NoSettings_v3!$A$2:$A$4612,0),MATCH('EPS 3.1.3'!AE$1,NoSettings_v3!$C$1:$AH$1,0)),"")</f>
        <v>0</v>
      </c>
      <c r="AF1480" s="157">
        <f>IFERROR(INDEX(NoSettings_v3!$C$2:$AH$4612,MATCH('EPS 3.1.3'!$B1480,NoSettings_v3!$A$2:$A$4612,0),MATCH('EPS 3.1.3'!AF$1,NoSettings_v3!$C$1:$AH$1,0)),"")</f>
        <v>0</v>
      </c>
      <c r="AG1480" s="157">
        <f>IFERROR(INDEX(NoSettings_v3!$C$2:$AH$4612,MATCH('EPS 3.1.3'!$B1480,NoSettings_v3!$A$2:$A$4612,0),MATCH('EPS 3.1.3'!AG$1,NoSettings_v3!$C$1:$AH$1,0)),"")</f>
        <v>0</v>
      </c>
      <c r="AH1480" s="157">
        <f>IFERROR(INDEX(NoSettings_v3!$C$2:$AH$4612,MATCH('EPS 3.1.3'!$B1480,NoSettings_v3!$A$2:$A$4612,0),MATCH('EPS 3.1.3'!AH$1,NoSettings_v3!$C$1:$AH$1,0)),"")</f>
        <v>0</v>
      </c>
      <c r="AI1480" s="157">
        <f>IFERROR(INDEX(NoSettings_v3!$C$2:$AH$4612,MATCH('EPS 3.1.3'!$B1480,NoSettings_v3!$A$2:$A$4612,0),MATCH('EPS 3.1.3'!AI$1,NoSettings_v3!$C$1:$AH$1,0)),"")</f>
        <v>0</v>
      </c>
    </row>
    <row r="1481" spans="2:43" x14ac:dyDescent="0.35">
      <c r="B1481" s="161" t="s">
        <v>1668</v>
      </c>
      <c r="C1481" s="127" t="s">
        <v>964</v>
      </c>
      <c r="D1481" s="157">
        <f>IFERROR(INDEX(NoSettings_v3!$C$2:$AH$4612,MATCH('EPS 3.1.3'!$B1481,NoSettings_v3!$A$2:$A$4612,0),MATCH('EPS 3.1.3'!D$1,NoSettings_v3!$C$1:$AH$1,0)),"")</f>
        <v>0</v>
      </c>
      <c r="E1481" s="157">
        <f>IFERROR(INDEX(NoSettings_v3!$C$2:$AH$4612,MATCH('EPS 3.1.3'!$B1481,NoSettings_v3!$A$2:$A$4612,0),MATCH('EPS 3.1.3'!E$1,NoSettings_v3!$C$1:$AH$1,0)),"")</f>
        <v>0</v>
      </c>
      <c r="F1481" s="157">
        <f>IFERROR(INDEX(NoSettings_v3!$C$2:$AH$4612,MATCH('EPS 3.1.3'!$B1481,NoSettings_v3!$A$2:$A$4612,0),MATCH('EPS 3.1.3'!F$1,NoSettings_v3!$C$1:$AH$1,0)),"")</f>
        <v>0</v>
      </c>
      <c r="G1481" s="157">
        <f>IFERROR(INDEX(NoSettings_v3!$C$2:$AH$4612,MATCH('EPS 3.1.3'!$B1481,NoSettings_v3!$A$2:$A$4612,0),MATCH('EPS 3.1.3'!G$1,NoSettings_v3!$C$1:$AH$1,0)),"")</f>
        <v>0</v>
      </c>
      <c r="H1481" s="157">
        <f>IFERROR(INDEX(NoSettings_v3!$C$2:$AH$4612,MATCH('EPS 3.1.3'!$B1481,NoSettings_v3!$A$2:$A$4612,0),MATCH('EPS 3.1.3'!H$1,NoSettings_v3!$C$1:$AH$1,0)),"")</f>
        <v>0</v>
      </c>
      <c r="I1481" s="157">
        <f>IFERROR(INDEX(NoSettings_v3!$C$2:$AH$4612,MATCH('EPS 3.1.3'!$B1481,NoSettings_v3!$A$2:$A$4612,0),MATCH('EPS 3.1.3'!I$1,NoSettings_v3!$C$1:$AH$1,0)),"")</f>
        <v>0</v>
      </c>
      <c r="J1481" s="157">
        <f>IFERROR(INDEX(NoSettings_v3!$C$2:$AH$4612,MATCH('EPS 3.1.3'!$B1481,NoSettings_v3!$A$2:$A$4612,0),MATCH('EPS 3.1.3'!J$1,NoSettings_v3!$C$1:$AH$1,0)),"")</f>
        <v>0</v>
      </c>
      <c r="K1481" s="157">
        <f>IFERROR(INDEX(NoSettings_v3!$C$2:$AH$4612,MATCH('EPS 3.1.3'!$B1481,NoSettings_v3!$A$2:$A$4612,0),MATCH('EPS 3.1.3'!K$1,NoSettings_v3!$C$1:$AH$1,0)),"")</f>
        <v>0</v>
      </c>
      <c r="L1481" s="157">
        <f>IFERROR(INDEX(NoSettings_v3!$C$2:$AH$4612,MATCH('EPS 3.1.3'!$B1481,NoSettings_v3!$A$2:$A$4612,0),MATCH('EPS 3.1.3'!L$1,NoSettings_v3!$C$1:$AH$1,0)),"")</f>
        <v>0</v>
      </c>
      <c r="M1481" s="157">
        <f>IFERROR(INDEX(NoSettings_v3!$C$2:$AH$4612,MATCH('EPS 3.1.3'!$B1481,NoSettings_v3!$A$2:$A$4612,0),MATCH('EPS 3.1.3'!M$1,NoSettings_v3!$C$1:$AH$1,0)),"")</f>
        <v>0</v>
      </c>
      <c r="N1481" s="157">
        <f>IFERROR(INDEX(NoSettings_v3!$C$2:$AH$4612,MATCH('EPS 3.1.3'!$B1481,NoSettings_v3!$A$2:$A$4612,0),MATCH('EPS 3.1.3'!N$1,NoSettings_v3!$C$1:$AH$1,0)),"")</f>
        <v>0</v>
      </c>
      <c r="O1481" s="157">
        <f>IFERROR(INDEX(NoSettings_v3!$C$2:$AH$4612,MATCH('EPS 3.1.3'!$B1481,NoSettings_v3!$A$2:$A$4612,0),MATCH('EPS 3.1.3'!O$1,NoSettings_v3!$C$1:$AH$1,0)),"")</f>
        <v>0</v>
      </c>
      <c r="P1481" s="157">
        <f>IFERROR(INDEX(NoSettings_v3!$C$2:$AH$4612,MATCH('EPS 3.1.3'!$B1481,NoSettings_v3!$A$2:$A$4612,0),MATCH('EPS 3.1.3'!P$1,NoSettings_v3!$C$1:$AH$1,0)),"")</f>
        <v>0</v>
      </c>
      <c r="Q1481" s="157">
        <f>IFERROR(INDEX(NoSettings_v3!$C$2:$AH$4612,MATCH('EPS 3.1.3'!$B1481,NoSettings_v3!$A$2:$A$4612,0),MATCH('EPS 3.1.3'!Q$1,NoSettings_v3!$C$1:$AH$1,0)),"")</f>
        <v>0</v>
      </c>
      <c r="R1481" s="157">
        <f>IFERROR(INDEX(NoSettings_v3!$C$2:$AH$4612,MATCH('EPS 3.1.3'!$B1481,NoSettings_v3!$A$2:$A$4612,0),MATCH('EPS 3.1.3'!R$1,NoSettings_v3!$C$1:$AH$1,0)),"")</f>
        <v>0</v>
      </c>
      <c r="S1481" s="157">
        <f>IFERROR(INDEX(NoSettings_v3!$C$2:$AH$4612,MATCH('EPS 3.1.3'!$B1481,NoSettings_v3!$A$2:$A$4612,0),MATCH('EPS 3.1.3'!S$1,NoSettings_v3!$C$1:$AH$1,0)),"")</f>
        <v>0</v>
      </c>
      <c r="T1481" s="157">
        <f>IFERROR(INDEX(NoSettings_v3!$C$2:$AH$4612,MATCH('EPS 3.1.3'!$B1481,NoSettings_v3!$A$2:$A$4612,0),MATCH('EPS 3.1.3'!T$1,NoSettings_v3!$C$1:$AH$1,0)),"")</f>
        <v>0</v>
      </c>
      <c r="U1481" s="157">
        <f>IFERROR(INDEX(NoSettings_v3!$C$2:$AH$4612,MATCH('EPS 3.1.3'!$B1481,NoSettings_v3!$A$2:$A$4612,0),MATCH('EPS 3.1.3'!U$1,NoSettings_v3!$C$1:$AH$1,0)),"")</f>
        <v>0</v>
      </c>
      <c r="V1481" s="157">
        <f>IFERROR(INDEX(NoSettings_v3!$C$2:$AH$4612,MATCH('EPS 3.1.3'!$B1481,NoSettings_v3!$A$2:$A$4612,0),MATCH('EPS 3.1.3'!V$1,NoSettings_v3!$C$1:$AH$1,0)),"")</f>
        <v>0</v>
      </c>
      <c r="W1481" s="157">
        <f>IFERROR(INDEX(NoSettings_v3!$C$2:$AH$4612,MATCH('EPS 3.1.3'!$B1481,NoSettings_v3!$A$2:$A$4612,0),MATCH('EPS 3.1.3'!W$1,NoSettings_v3!$C$1:$AH$1,0)),"")</f>
        <v>0</v>
      </c>
      <c r="X1481" s="157">
        <f>IFERROR(INDEX(NoSettings_v3!$C$2:$AH$4612,MATCH('EPS 3.1.3'!$B1481,NoSettings_v3!$A$2:$A$4612,0),MATCH('EPS 3.1.3'!X$1,NoSettings_v3!$C$1:$AH$1,0)),"")</f>
        <v>0</v>
      </c>
      <c r="Y1481" s="157">
        <f>IFERROR(INDEX(NoSettings_v3!$C$2:$AH$4612,MATCH('EPS 3.1.3'!$B1481,NoSettings_v3!$A$2:$A$4612,0),MATCH('EPS 3.1.3'!Y$1,NoSettings_v3!$C$1:$AH$1,0)),"")</f>
        <v>0</v>
      </c>
      <c r="Z1481" s="157">
        <f>IFERROR(INDEX(NoSettings_v3!$C$2:$AH$4612,MATCH('EPS 3.1.3'!$B1481,NoSettings_v3!$A$2:$A$4612,0),MATCH('EPS 3.1.3'!Z$1,NoSettings_v3!$C$1:$AH$1,0)),"")</f>
        <v>0</v>
      </c>
      <c r="AA1481" s="157">
        <f>IFERROR(INDEX(NoSettings_v3!$C$2:$AH$4612,MATCH('EPS 3.1.3'!$B1481,NoSettings_v3!$A$2:$A$4612,0),MATCH('EPS 3.1.3'!AA$1,NoSettings_v3!$C$1:$AH$1,0)),"")</f>
        <v>0</v>
      </c>
      <c r="AB1481" s="157">
        <f>IFERROR(INDEX(NoSettings_v3!$C$2:$AH$4612,MATCH('EPS 3.1.3'!$B1481,NoSettings_v3!$A$2:$A$4612,0),MATCH('EPS 3.1.3'!AB$1,NoSettings_v3!$C$1:$AH$1,0)),"")</f>
        <v>0</v>
      </c>
      <c r="AC1481" s="157">
        <f>IFERROR(INDEX(NoSettings_v3!$C$2:$AH$4612,MATCH('EPS 3.1.3'!$B1481,NoSettings_v3!$A$2:$A$4612,0),MATCH('EPS 3.1.3'!AC$1,NoSettings_v3!$C$1:$AH$1,0)),"")</f>
        <v>0</v>
      </c>
      <c r="AD1481" s="157">
        <f>IFERROR(INDEX(NoSettings_v3!$C$2:$AH$4612,MATCH('EPS 3.1.3'!$B1481,NoSettings_v3!$A$2:$A$4612,0),MATCH('EPS 3.1.3'!AD$1,NoSettings_v3!$C$1:$AH$1,0)),"")</f>
        <v>0</v>
      </c>
      <c r="AE1481" s="157">
        <f>IFERROR(INDEX(NoSettings_v3!$C$2:$AH$4612,MATCH('EPS 3.1.3'!$B1481,NoSettings_v3!$A$2:$A$4612,0),MATCH('EPS 3.1.3'!AE$1,NoSettings_v3!$C$1:$AH$1,0)),"")</f>
        <v>0</v>
      </c>
      <c r="AF1481" s="157">
        <f>IFERROR(INDEX(NoSettings_v3!$C$2:$AH$4612,MATCH('EPS 3.1.3'!$B1481,NoSettings_v3!$A$2:$A$4612,0),MATCH('EPS 3.1.3'!AF$1,NoSettings_v3!$C$1:$AH$1,0)),"")</f>
        <v>0</v>
      </c>
      <c r="AG1481" s="157">
        <f>IFERROR(INDEX(NoSettings_v3!$C$2:$AH$4612,MATCH('EPS 3.1.3'!$B1481,NoSettings_v3!$A$2:$A$4612,0),MATCH('EPS 3.1.3'!AG$1,NoSettings_v3!$C$1:$AH$1,0)),"")</f>
        <v>0</v>
      </c>
      <c r="AH1481" s="157">
        <f>IFERROR(INDEX(NoSettings_v3!$C$2:$AH$4612,MATCH('EPS 3.1.3'!$B1481,NoSettings_v3!$A$2:$A$4612,0),MATCH('EPS 3.1.3'!AH$1,NoSettings_v3!$C$1:$AH$1,0)),"")</f>
        <v>0</v>
      </c>
      <c r="AI1481" s="157">
        <f>IFERROR(INDEX(NoSettings_v3!$C$2:$AH$4612,MATCH('EPS 3.1.3'!$B1481,NoSettings_v3!$A$2:$A$4612,0),MATCH('EPS 3.1.3'!AI$1,NoSettings_v3!$C$1:$AH$1,0)),"")</f>
        <v>0</v>
      </c>
    </row>
    <row r="1482" spans="2:43" x14ac:dyDescent="0.35">
      <c r="B1482" s="161" t="s">
        <v>1669</v>
      </c>
      <c r="C1482" s="127" t="s">
        <v>964</v>
      </c>
      <c r="D1482" s="157">
        <f>IFERROR(INDEX(NoSettings_v3!$C$2:$AH$4612,MATCH('EPS 3.1.3'!$B1482,NoSettings_v3!$A$2:$A$4612,0),MATCH('EPS 3.1.3'!D$1,NoSettings_v3!$C$1:$AH$1,0)),"")</f>
        <v>0</v>
      </c>
      <c r="E1482" s="157">
        <f>IFERROR(INDEX(NoSettings_v3!$C$2:$AH$4612,MATCH('EPS 3.1.3'!$B1482,NoSettings_v3!$A$2:$A$4612,0),MATCH('EPS 3.1.3'!E$1,NoSettings_v3!$C$1:$AH$1,0)),"")</f>
        <v>0</v>
      </c>
      <c r="F1482" s="157">
        <f>IFERROR(INDEX(NoSettings_v3!$C$2:$AH$4612,MATCH('EPS 3.1.3'!$B1482,NoSettings_v3!$A$2:$A$4612,0),MATCH('EPS 3.1.3'!F$1,NoSettings_v3!$C$1:$AH$1,0)),"")</f>
        <v>0</v>
      </c>
      <c r="G1482" s="157">
        <f>IFERROR(INDEX(NoSettings_v3!$C$2:$AH$4612,MATCH('EPS 3.1.3'!$B1482,NoSettings_v3!$A$2:$A$4612,0),MATCH('EPS 3.1.3'!G$1,NoSettings_v3!$C$1:$AH$1,0)),"")</f>
        <v>0</v>
      </c>
      <c r="H1482" s="157">
        <f>IFERROR(INDEX(NoSettings_v3!$C$2:$AH$4612,MATCH('EPS 3.1.3'!$B1482,NoSettings_v3!$A$2:$A$4612,0),MATCH('EPS 3.1.3'!H$1,NoSettings_v3!$C$1:$AH$1,0)),"")</f>
        <v>0</v>
      </c>
      <c r="I1482" s="157">
        <f>IFERROR(INDEX(NoSettings_v3!$C$2:$AH$4612,MATCH('EPS 3.1.3'!$B1482,NoSettings_v3!$A$2:$A$4612,0),MATCH('EPS 3.1.3'!I$1,NoSettings_v3!$C$1:$AH$1,0)),"")</f>
        <v>0</v>
      </c>
      <c r="J1482" s="157">
        <f>IFERROR(INDEX(NoSettings_v3!$C$2:$AH$4612,MATCH('EPS 3.1.3'!$B1482,NoSettings_v3!$A$2:$A$4612,0),MATCH('EPS 3.1.3'!J$1,NoSettings_v3!$C$1:$AH$1,0)),"")</f>
        <v>0</v>
      </c>
      <c r="K1482" s="157">
        <f>IFERROR(INDEX(NoSettings_v3!$C$2:$AH$4612,MATCH('EPS 3.1.3'!$B1482,NoSettings_v3!$A$2:$A$4612,0),MATCH('EPS 3.1.3'!K$1,NoSettings_v3!$C$1:$AH$1,0)),"")</f>
        <v>0</v>
      </c>
      <c r="L1482" s="157">
        <f>IFERROR(INDEX(NoSettings_v3!$C$2:$AH$4612,MATCH('EPS 3.1.3'!$B1482,NoSettings_v3!$A$2:$A$4612,0),MATCH('EPS 3.1.3'!L$1,NoSettings_v3!$C$1:$AH$1,0)),"")</f>
        <v>0</v>
      </c>
      <c r="M1482" s="157">
        <f>IFERROR(INDEX(NoSettings_v3!$C$2:$AH$4612,MATCH('EPS 3.1.3'!$B1482,NoSettings_v3!$A$2:$A$4612,0),MATCH('EPS 3.1.3'!M$1,NoSettings_v3!$C$1:$AH$1,0)),"")</f>
        <v>0</v>
      </c>
      <c r="N1482" s="157">
        <f>IFERROR(INDEX(NoSettings_v3!$C$2:$AH$4612,MATCH('EPS 3.1.3'!$B1482,NoSettings_v3!$A$2:$A$4612,0),MATCH('EPS 3.1.3'!N$1,NoSettings_v3!$C$1:$AH$1,0)),"")</f>
        <v>0</v>
      </c>
      <c r="O1482" s="157">
        <f>IFERROR(INDEX(NoSettings_v3!$C$2:$AH$4612,MATCH('EPS 3.1.3'!$B1482,NoSettings_v3!$A$2:$A$4612,0),MATCH('EPS 3.1.3'!O$1,NoSettings_v3!$C$1:$AH$1,0)),"")</f>
        <v>0</v>
      </c>
      <c r="P1482" s="157">
        <f>IFERROR(INDEX(NoSettings_v3!$C$2:$AH$4612,MATCH('EPS 3.1.3'!$B1482,NoSettings_v3!$A$2:$A$4612,0),MATCH('EPS 3.1.3'!P$1,NoSettings_v3!$C$1:$AH$1,0)),"")</f>
        <v>0</v>
      </c>
      <c r="Q1482" s="157">
        <f>IFERROR(INDEX(NoSettings_v3!$C$2:$AH$4612,MATCH('EPS 3.1.3'!$B1482,NoSettings_v3!$A$2:$A$4612,0),MATCH('EPS 3.1.3'!Q$1,NoSettings_v3!$C$1:$AH$1,0)),"")</f>
        <v>0</v>
      </c>
      <c r="R1482" s="157">
        <f>IFERROR(INDEX(NoSettings_v3!$C$2:$AH$4612,MATCH('EPS 3.1.3'!$B1482,NoSettings_v3!$A$2:$A$4612,0),MATCH('EPS 3.1.3'!R$1,NoSettings_v3!$C$1:$AH$1,0)),"")</f>
        <v>0</v>
      </c>
      <c r="S1482" s="157">
        <f>IFERROR(INDEX(NoSettings_v3!$C$2:$AH$4612,MATCH('EPS 3.1.3'!$B1482,NoSettings_v3!$A$2:$A$4612,0),MATCH('EPS 3.1.3'!S$1,NoSettings_v3!$C$1:$AH$1,0)),"")</f>
        <v>0</v>
      </c>
      <c r="T1482" s="157">
        <f>IFERROR(INDEX(NoSettings_v3!$C$2:$AH$4612,MATCH('EPS 3.1.3'!$B1482,NoSettings_v3!$A$2:$A$4612,0),MATCH('EPS 3.1.3'!T$1,NoSettings_v3!$C$1:$AH$1,0)),"")</f>
        <v>0</v>
      </c>
      <c r="U1482" s="157">
        <f>IFERROR(INDEX(NoSettings_v3!$C$2:$AH$4612,MATCH('EPS 3.1.3'!$B1482,NoSettings_v3!$A$2:$A$4612,0),MATCH('EPS 3.1.3'!U$1,NoSettings_v3!$C$1:$AH$1,0)),"")</f>
        <v>0</v>
      </c>
      <c r="V1482" s="157">
        <f>IFERROR(INDEX(NoSettings_v3!$C$2:$AH$4612,MATCH('EPS 3.1.3'!$B1482,NoSettings_v3!$A$2:$A$4612,0),MATCH('EPS 3.1.3'!V$1,NoSettings_v3!$C$1:$AH$1,0)),"")</f>
        <v>0</v>
      </c>
      <c r="W1482" s="157">
        <f>IFERROR(INDEX(NoSettings_v3!$C$2:$AH$4612,MATCH('EPS 3.1.3'!$B1482,NoSettings_v3!$A$2:$A$4612,0),MATCH('EPS 3.1.3'!W$1,NoSettings_v3!$C$1:$AH$1,0)),"")</f>
        <v>0</v>
      </c>
      <c r="X1482" s="157">
        <f>IFERROR(INDEX(NoSettings_v3!$C$2:$AH$4612,MATCH('EPS 3.1.3'!$B1482,NoSettings_v3!$A$2:$A$4612,0),MATCH('EPS 3.1.3'!X$1,NoSettings_v3!$C$1:$AH$1,0)),"")</f>
        <v>0</v>
      </c>
      <c r="Y1482" s="157">
        <f>IFERROR(INDEX(NoSettings_v3!$C$2:$AH$4612,MATCH('EPS 3.1.3'!$B1482,NoSettings_v3!$A$2:$A$4612,0),MATCH('EPS 3.1.3'!Y$1,NoSettings_v3!$C$1:$AH$1,0)),"")</f>
        <v>0</v>
      </c>
      <c r="Z1482" s="157">
        <f>IFERROR(INDEX(NoSettings_v3!$C$2:$AH$4612,MATCH('EPS 3.1.3'!$B1482,NoSettings_v3!$A$2:$A$4612,0),MATCH('EPS 3.1.3'!Z$1,NoSettings_v3!$C$1:$AH$1,0)),"")</f>
        <v>0</v>
      </c>
      <c r="AA1482" s="157">
        <f>IFERROR(INDEX(NoSettings_v3!$C$2:$AH$4612,MATCH('EPS 3.1.3'!$B1482,NoSettings_v3!$A$2:$A$4612,0),MATCH('EPS 3.1.3'!AA$1,NoSettings_v3!$C$1:$AH$1,0)),"")</f>
        <v>0</v>
      </c>
      <c r="AB1482" s="157">
        <f>IFERROR(INDEX(NoSettings_v3!$C$2:$AH$4612,MATCH('EPS 3.1.3'!$B1482,NoSettings_v3!$A$2:$A$4612,0),MATCH('EPS 3.1.3'!AB$1,NoSettings_v3!$C$1:$AH$1,0)),"")</f>
        <v>0</v>
      </c>
      <c r="AC1482" s="157">
        <f>IFERROR(INDEX(NoSettings_v3!$C$2:$AH$4612,MATCH('EPS 3.1.3'!$B1482,NoSettings_v3!$A$2:$A$4612,0),MATCH('EPS 3.1.3'!AC$1,NoSettings_v3!$C$1:$AH$1,0)),"")</f>
        <v>0</v>
      </c>
      <c r="AD1482" s="157">
        <f>IFERROR(INDEX(NoSettings_v3!$C$2:$AH$4612,MATCH('EPS 3.1.3'!$B1482,NoSettings_v3!$A$2:$A$4612,0),MATCH('EPS 3.1.3'!AD$1,NoSettings_v3!$C$1:$AH$1,0)),"")</f>
        <v>0</v>
      </c>
      <c r="AE1482" s="157">
        <f>IFERROR(INDEX(NoSettings_v3!$C$2:$AH$4612,MATCH('EPS 3.1.3'!$B1482,NoSettings_v3!$A$2:$A$4612,0),MATCH('EPS 3.1.3'!AE$1,NoSettings_v3!$C$1:$AH$1,0)),"")</f>
        <v>0</v>
      </c>
      <c r="AF1482" s="157">
        <f>IFERROR(INDEX(NoSettings_v3!$C$2:$AH$4612,MATCH('EPS 3.1.3'!$B1482,NoSettings_v3!$A$2:$A$4612,0),MATCH('EPS 3.1.3'!AF$1,NoSettings_v3!$C$1:$AH$1,0)),"")</f>
        <v>0</v>
      </c>
      <c r="AG1482" s="157">
        <f>IFERROR(INDEX(NoSettings_v3!$C$2:$AH$4612,MATCH('EPS 3.1.3'!$B1482,NoSettings_v3!$A$2:$A$4612,0),MATCH('EPS 3.1.3'!AG$1,NoSettings_v3!$C$1:$AH$1,0)),"")</f>
        <v>0</v>
      </c>
      <c r="AH1482" s="157">
        <f>IFERROR(INDEX(NoSettings_v3!$C$2:$AH$4612,MATCH('EPS 3.1.3'!$B1482,NoSettings_v3!$A$2:$A$4612,0),MATCH('EPS 3.1.3'!AH$1,NoSettings_v3!$C$1:$AH$1,0)),"")</f>
        <v>0</v>
      </c>
      <c r="AI1482" s="157">
        <f>IFERROR(INDEX(NoSettings_v3!$C$2:$AH$4612,MATCH('EPS 3.1.3'!$B1482,NoSettings_v3!$A$2:$A$4612,0),MATCH('EPS 3.1.3'!AI$1,NoSettings_v3!$C$1:$AH$1,0)),"")</f>
        <v>0</v>
      </c>
    </row>
    <row r="1483" spans="2:43" x14ac:dyDescent="0.35">
      <c r="B1483" s="161" t="s">
        <v>1670</v>
      </c>
      <c r="C1483" s="127" t="s">
        <v>964</v>
      </c>
      <c r="D1483" s="157">
        <f>IFERROR(INDEX(NoSettings_v3!$C$2:$AH$4612,MATCH('EPS 3.1.3'!$B1483,NoSettings_v3!$A$2:$A$4612,0),MATCH('EPS 3.1.3'!D$1,NoSettings_v3!$C$1:$AH$1,0)),"")</f>
        <v>0</v>
      </c>
      <c r="E1483" s="157">
        <f>IFERROR(INDEX(NoSettings_v3!$C$2:$AH$4612,MATCH('EPS 3.1.3'!$B1483,NoSettings_v3!$A$2:$A$4612,0),MATCH('EPS 3.1.3'!E$1,NoSettings_v3!$C$1:$AH$1,0)),"")</f>
        <v>0</v>
      </c>
      <c r="F1483" s="157">
        <f>IFERROR(INDEX(NoSettings_v3!$C$2:$AH$4612,MATCH('EPS 3.1.3'!$B1483,NoSettings_v3!$A$2:$A$4612,0),MATCH('EPS 3.1.3'!F$1,NoSettings_v3!$C$1:$AH$1,0)),"")</f>
        <v>0</v>
      </c>
      <c r="G1483" s="157">
        <f>IFERROR(INDEX(NoSettings_v3!$C$2:$AH$4612,MATCH('EPS 3.1.3'!$B1483,NoSettings_v3!$A$2:$A$4612,0),MATCH('EPS 3.1.3'!G$1,NoSettings_v3!$C$1:$AH$1,0)),"")</f>
        <v>0</v>
      </c>
      <c r="H1483" s="157">
        <f>IFERROR(INDEX(NoSettings_v3!$C$2:$AH$4612,MATCH('EPS 3.1.3'!$B1483,NoSettings_v3!$A$2:$A$4612,0),MATCH('EPS 3.1.3'!H$1,NoSettings_v3!$C$1:$AH$1,0)),"")</f>
        <v>0</v>
      </c>
      <c r="I1483" s="157">
        <f>IFERROR(INDEX(NoSettings_v3!$C$2:$AH$4612,MATCH('EPS 3.1.3'!$B1483,NoSettings_v3!$A$2:$A$4612,0),MATCH('EPS 3.1.3'!I$1,NoSettings_v3!$C$1:$AH$1,0)),"")</f>
        <v>0</v>
      </c>
      <c r="J1483" s="157">
        <f>IFERROR(INDEX(NoSettings_v3!$C$2:$AH$4612,MATCH('EPS 3.1.3'!$B1483,NoSettings_v3!$A$2:$A$4612,0),MATCH('EPS 3.1.3'!J$1,NoSettings_v3!$C$1:$AH$1,0)),"")</f>
        <v>0</v>
      </c>
      <c r="K1483" s="157">
        <f>IFERROR(INDEX(NoSettings_v3!$C$2:$AH$4612,MATCH('EPS 3.1.3'!$B1483,NoSettings_v3!$A$2:$A$4612,0),MATCH('EPS 3.1.3'!K$1,NoSettings_v3!$C$1:$AH$1,0)),"")</f>
        <v>0</v>
      </c>
      <c r="L1483" s="157">
        <f>IFERROR(INDEX(NoSettings_v3!$C$2:$AH$4612,MATCH('EPS 3.1.3'!$B1483,NoSettings_v3!$A$2:$A$4612,0),MATCH('EPS 3.1.3'!L$1,NoSettings_v3!$C$1:$AH$1,0)),"")</f>
        <v>0</v>
      </c>
      <c r="M1483" s="157">
        <f>IFERROR(INDEX(NoSettings_v3!$C$2:$AH$4612,MATCH('EPS 3.1.3'!$B1483,NoSettings_v3!$A$2:$A$4612,0),MATCH('EPS 3.1.3'!M$1,NoSettings_v3!$C$1:$AH$1,0)),"")</f>
        <v>0</v>
      </c>
      <c r="N1483" s="157">
        <f>IFERROR(INDEX(NoSettings_v3!$C$2:$AH$4612,MATCH('EPS 3.1.3'!$B1483,NoSettings_v3!$A$2:$A$4612,0),MATCH('EPS 3.1.3'!N$1,NoSettings_v3!$C$1:$AH$1,0)),"")</f>
        <v>0</v>
      </c>
      <c r="O1483" s="157">
        <f>IFERROR(INDEX(NoSettings_v3!$C$2:$AH$4612,MATCH('EPS 3.1.3'!$B1483,NoSettings_v3!$A$2:$A$4612,0),MATCH('EPS 3.1.3'!O$1,NoSettings_v3!$C$1:$AH$1,0)),"")</f>
        <v>0</v>
      </c>
      <c r="P1483" s="157">
        <f>IFERROR(INDEX(NoSettings_v3!$C$2:$AH$4612,MATCH('EPS 3.1.3'!$B1483,NoSettings_v3!$A$2:$A$4612,0),MATCH('EPS 3.1.3'!P$1,NoSettings_v3!$C$1:$AH$1,0)),"")</f>
        <v>0</v>
      </c>
      <c r="Q1483" s="157">
        <f>IFERROR(INDEX(NoSettings_v3!$C$2:$AH$4612,MATCH('EPS 3.1.3'!$B1483,NoSettings_v3!$A$2:$A$4612,0),MATCH('EPS 3.1.3'!Q$1,NoSettings_v3!$C$1:$AH$1,0)),"")</f>
        <v>0</v>
      </c>
      <c r="R1483" s="157">
        <f>IFERROR(INDEX(NoSettings_v3!$C$2:$AH$4612,MATCH('EPS 3.1.3'!$B1483,NoSettings_v3!$A$2:$A$4612,0),MATCH('EPS 3.1.3'!R$1,NoSettings_v3!$C$1:$AH$1,0)),"")</f>
        <v>0</v>
      </c>
      <c r="S1483" s="157">
        <f>IFERROR(INDEX(NoSettings_v3!$C$2:$AH$4612,MATCH('EPS 3.1.3'!$B1483,NoSettings_v3!$A$2:$A$4612,0),MATCH('EPS 3.1.3'!S$1,NoSettings_v3!$C$1:$AH$1,0)),"")</f>
        <v>0</v>
      </c>
      <c r="T1483" s="157">
        <f>IFERROR(INDEX(NoSettings_v3!$C$2:$AH$4612,MATCH('EPS 3.1.3'!$B1483,NoSettings_v3!$A$2:$A$4612,0),MATCH('EPS 3.1.3'!T$1,NoSettings_v3!$C$1:$AH$1,0)),"")</f>
        <v>0</v>
      </c>
      <c r="U1483" s="157">
        <f>IFERROR(INDEX(NoSettings_v3!$C$2:$AH$4612,MATCH('EPS 3.1.3'!$B1483,NoSettings_v3!$A$2:$A$4612,0),MATCH('EPS 3.1.3'!U$1,NoSettings_v3!$C$1:$AH$1,0)),"")</f>
        <v>0</v>
      </c>
      <c r="V1483" s="157">
        <f>IFERROR(INDEX(NoSettings_v3!$C$2:$AH$4612,MATCH('EPS 3.1.3'!$B1483,NoSettings_v3!$A$2:$A$4612,0),MATCH('EPS 3.1.3'!V$1,NoSettings_v3!$C$1:$AH$1,0)),"")</f>
        <v>0</v>
      </c>
      <c r="W1483" s="157">
        <f>IFERROR(INDEX(NoSettings_v3!$C$2:$AH$4612,MATCH('EPS 3.1.3'!$B1483,NoSettings_v3!$A$2:$A$4612,0),MATCH('EPS 3.1.3'!W$1,NoSettings_v3!$C$1:$AH$1,0)),"")</f>
        <v>0</v>
      </c>
      <c r="X1483" s="157">
        <f>IFERROR(INDEX(NoSettings_v3!$C$2:$AH$4612,MATCH('EPS 3.1.3'!$B1483,NoSettings_v3!$A$2:$A$4612,0),MATCH('EPS 3.1.3'!X$1,NoSettings_v3!$C$1:$AH$1,0)),"")</f>
        <v>0</v>
      </c>
      <c r="Y1483" s="157">
        <f>IFERROR(INDEX(NoSettings_v3!$C$2:$AH$4612,MATCH('EPS 3.1.3'!$B1483,NoSettings_v3!$A$2:$A$4612,0),MATCH('EPS 3.1.3'!Y$1,NoSettings_v3!$C$1:$AH$1,0)),"")</f>
        <v>0</v>
      </c>
      <c r="Z1483" s="157">
        <f>IFERROR(INDEX(NoSettings_v3!$C$2:$AH$4612,MATCH('EPS 3.1.3'!$B1483,NoSettings_v3!$A$2:$A$4612,0),MATCH('EPS 3.1.3'!Z$1,NoSettings_v3!$C$1:$AH$1,0)),"")</f>
        <v>0</v>
      </c>
      <c r="AA1483" s="157">
        <f>IFERROR(INDEX(NoSettings_v3!$C$2:$AH$4612,MATCH('EPS 3.1.3'!$B1483,NoSettings_v3!$A$2:$A$4612,0),MATCH('EPS 3.1.3'!AA$1,NoSettings_v3!$C$1:$AH$1,0)),"")</f>
        <v>0</v>
      </c>
      <c r="AB1483" s="157">
        <f>IFERROR(INDEX(NoSettings_v3!$C$2:$AH$4612,MATCH('EPS 3.1.3'!$B1483,NoSettings_v3!$A$2:$A$4612,0),MATCH('EPS 3.1.3'!AB$1,NoSettings_v3!$C$1:$AH$1,0)),"")</f>
        <v>0</v>
      </c>
      <c r="AC1483" s="157">
        <f>IFERROR(INDEX(NoSettings_v3!$C$2:$AH$4612,MATCH('EPS 3.1.3'!$B1483,NoSettings_v3!$A$2:$A$4612,0),MATCH('EPS 3.1.3'!AC$1,NoSettings_v3!$C$1:$AH$1,0)),"")</f>
        <v>0</v>
      </c>
      <c r="AD1483" s="157">
        <f>IFERROR(INDEX(NoSettings_v3!$C$2:$AH$4612,MATCH('EPS 3.1.3'!$B1483,NoSettings_v3!$A$2:$A$4612,0),MATCH('EPS 3.1.3'!AD$1,NoSettings_v3!$C$1:$AH$1,0)),"")</f>
        <v>0</v>
      </c>
      <c r="AE1483" s="157">
        <f>IFERROR(INDEX(NoSettings_v3!$C$2:$AH$4612,MATCH('EPS 3.1.3'!$B1483,NoSettings_v3!$A$2:$A$4612,0),MATCH('EPS 3.1.3'!AE$1,NoSettings_v3!$C$1:$AH$1,0)),"")</f>
        <v>0</v>
      </c>
      <c r="AF1483" s="157">
        <f>IFERROR(INDEX(NoSettings_v3!$C$2:$AH$4612,MATCH('EPS 3.1.3'!$B1483,NoSettings_v3!$A$2:$A$4612,0),MATCH('EPS 3.1.3'!AF$1,NoSettings_v3!$C$1:$AH$1,0)),"")</f>
        <v>0</v>
      </c>
      <c r="AG1483" s="157">
        <f>IFERROR(INDEX(NoSettings_v3!$C$2:$AH$4612,MATCH('EPS 3.1.3'!$B1483,NoSettings_v3!$A$2:$A$4612,0),MATCH('EPS 3.1.3'!AG$1,NoSettings_v3!$C$1:$AH$1,0)),"")</f>
        <v>0</v>
      </c>
      <c r="AH1483" s="157">
        <f>IFERROR(INDEX(NoSettings_v3!$C$2:$AH$4612,MATCH('EPS 3.1.3'!$B1483,NoSettings_v3!$A$2:$A$4612,0),MATCH('EPS 3.1.3'!AH$1,NoSettings_v3!$C$1:$AH$1,0)),"")</f>
        <v>0</v>
      </c>
      <c r="AI1483" s="157">
        <f>IFERROR(INDEX(NoSettings_v3!$C$2:$AH$4612,MATCH('EPS 3.1.3'!$B1483,NoSettings_v3!$A$2:$A$4612,0),MATCH('EPS 3.1.3'!AI$1,NoSettings_v3!$C$1:$AH$1,0)),"")</f>
        <v>0</v>
      </c>
    </row>
    <row r="1484" spans="2:43" x14ac:dyDescent="0.35">
      <c r="B1484" s="161" t="s">
        <v>1671</v>
      </c>
      <c r="C1484" s="127" t="s">
        <v>964</v>
      </c>
      <c r="D1484" s="157">
        <f>IFERROR(INDEX(NoSettings_v3!$C$2:$AH$4612,MATCH('EPS 3.1.3'!$B1484,NoSettings_v3!$A$2:$A$4612,0),MATCH('EPS 3.1.3'!D$1,NoSettings_v3!$C$1:$AH$1,0)),"")</f>
        <v>0</v>
      </c>
      <c r="E1484" s="157">
        <f>IFERROR(INDEX(NoSettings_v3!$C$2:$AH$4612,MATCH('EPS 3.1.3'!$B1484,NoSettings_v3!$A$2:$A$4612,0),MATCH('EPS 3.1.3'!E$1,NoSettings_v3!$C$1:$AH$1,0)),"")</f>
        <v>0</v>
      </c>
      <c r="F1484" s="157">
        <f>IFERROR(INDEX(NoSettings_v3!$C$2:$AH$4612,MATCH('EPS 3.1.3'!$B1484,NoSettings_v3!$A$2:$A$4612,0),MATCH('EPS 3.1.3'!F$1,NoSettings_v3!$C$1:$AH$1,0)),"")</f>
        <v>0</v>
      </c>
      <c r="G1484" s="157">
        <f>IFERROR(INDEX(NoSettings_v3!$C$2:$AH$4612,MATCH('EPS 3.1.3'!$B1484,NoSettings_v3!$A$2:$A$4612,0),MATCH('EPS 3.1.3'!G$1,NoSettings_v3!$C$1:$AH$1,0)),"")</f>
        <v>0</v>
      </c>
      <c r="H1484" s="157">
        <f>IFERROR(INDEX(NoSettings_v3!$C$2:$AH$4612,MATCH('EPS 3.1.3'!$B1484,NoSettings_v3!$A$2:$A$4612,0),MATCH('EPS 3.1.3'!H$1,NoSettings_v3!$C$1:$AH$1,0)),"")</f>
        <v>0</v>
      </c>
      <c r="I1484" s="157">
        <f>IFERROR(INDEX(NoSettings_v3!$C$2:$AH$4612,MATCH('EPS 3.1.3'!$B1484,NoSettings_v3!$A$2:$A$4612,0),MATCH('EPS 3.1.3'!I$1,NoSettings_v3!$C$1:$AH$1,0)),"")</f>
        <v>0</v>
      </c>
      <c r="J1484" s="157">
        <f>IFERROR(INDEX(NoSettings_v3!$C$2:$AH$4612,MATCH('EPS 3.1.3'!$B1484,NoSettings_v3!$A$2:$A$4612,0),MATCH('EPS 3.1.3'!J$1,NoSettings_v3!$C$1:$AH$1,0)),"")</f>
        <v>0</v>
      </c>
      <c r="K1484" s="157">
        <f>IFERROR(INDEX(NoSettings_v3!$C$2:$AH$4612,MATCH('EPS 3.1.3'!$B1484,NoSettings_v3!$A$2:$A$4612,0),MATCH('EPS 3.1.3'!K$1,NoSettings_v3!$C$1:$AH$1,0)),"")</f>
        <v>0</v>
      </c>
      <c r="L1484" s="157">
        <f>IFERROR(INDEX(NoSettings_v3!$C$2:$AH$4612,MATCH('EPS 3.1.3'!$B1484,NoSettings_v3!$A$2:$A$4612,0),MATCH('EPS 3.1.3'!L$1,NoSettings_v3!$C$1:$AH$1,0)),"")</f>
        <v>0</v>
      </c>
      <c r="M1484" s="157">
        <f>IFERROR(INDEX(NoSettings_v3!$C$2:$AH$4612,MATCH('EPS 3.1.3'!$B1484,NoSettings_v3!$A$2:$A$4612,0),MATCH('EPS 3.1.3'!M$1,NoSettings_v3!$C$1:$AH$1,0)),"")</f>
        <v>0</v>
      </c>
      <c r="N1484" s="157">
        <f>IFERROR(INDEX(NoSettings_v3!$C$2:$AH$4612,MATCH('EPS 3.1.3'!$B1484,NoSettings_v3!$A$2:$A$4612,0),MATCH('EPS 3.1.3'!N$1,NoSettings_v3!$C$1:$AH$1,0)),"")</f>
        <v>0</v>
      </c>
      <c r="O1484" s="157">
        <f>IFERROR(INDEX(NoSettings_v3!$C$2:$AH$4612,MATCH('EPS 3.1.3'!$B1484,NoSettings_v3!$A$2:$A$4612,0),MATCH('EPS 3.1.3'!O$1,NoSettings_v3!$C$1:$AH$1,0)),"")</f>
        <v>0</v>
      </c>
      <c r="P1484" s="157">
        <f>IFERROR(INDEX(NoSettings_v3!$C$2:$AH$4612,MATCH('EPS 3.1.3'!$B1484,NoSettings_v3!$A$2:$A$4612,0),MATCH('EPS 3.1.3'!P$1,NoSettings_v3!$C$1:$AH$1,0)),"")</f>
        <v>0</v>
      </c>
      <c r="Q1484" s="157">
        <f>IFERROR(INDEX(NoSettings_v3!$C$2:$AH$4612,MATCH('EPS 3.1.3'!$B1484,NoSettings_v3!$A$2:$A$4612,0),MATCH('EPS 3.1.3'!Q$1,NoSettings_v3!$C$1:$AH$1,0)),"")</f>
        <v>0</v>
      </c>
      <c r="R1484" s="157">
        <f>IFERROR(INDEX(NoSettings_v3!$C$2:$AH$4612,MATCH('EPS 3.1.3'!$B1484,NoSettings_v3!$A$2:$A$4612,0),MATCH('EPS 3.1.3'!R$1,NoSettings_v3!$C$1:$AH$1,0)),"")</f>
        <v>0</v>
      </c>
      <c r="S1484" s="157">
        <f>IFERROR(INDEX(NoSettings_v3!$C$2:$AH$4612,MATCH('EPS 3.1.3'!$B1484,NoSettings_v3!$A$2:$A$4612,0),MATCH('EPS 3.1.3'!S$1,NoSettings_v3!$C$1:$AH$1,0)),"")</f>
        <v>0</v>
      </c>
      <c r="T1484" s="157">
        <f>IFERROR(INDEX(NoSettings_v3!$C$2:$AH$4612,MATCH('EPS 3.1.3'!$B1484,NoSettings_v3!$A$2:$A$4612,0),MATCH('EPS 3.1.3'!T$1,NoSettings_v3!$C$1:$AH$1,0)),"")</f>
        <v>0</v>
      </c>
      <c r="U1484" s="157">
        <f>IFERROR(INDEX(NoSettings_v3!$C$2:$AH$4612,MATCH('EPS 3.1.3'!$B1484,NoSettings_v3!$A$2:$A$4612,0),MATCH('EPS 3.1.3'!U$1,NoSettings_v3!$C$1:$AH$1,0)),"")</f>
        <v>0</v>
      </c>
      <c r="V1484" s="157">
        <f>IFERROR(INDEX(NoSettings_v3!$C$2:$AH$4612,MATCH('EPS 3.1.3'!$B1484,NoSettings_v3!$A$2:$A$4612,0),MATCH('EPS 3.1.3'!V$1,NoSettings_v3!$C$1:$AH$1,0)),"")</f>
        <v>0</v>
      </c>
      <c r="W1484" s="157">
        <f>IFERROR(INDEX(NoSettings_v3!$C$2:$AH$4612,MATCH('EPS 3.1.3'!$B1484,NoSettings_v3!$A$2:$A$4612,0),MATCH('EPS 3.1.3'!W$1,NoSettings_v3!$C$1:$AH$1,0)),"")</f>
        <v>0</v>
      </c>
      <c r="X1484" s="157">
        <f>IFERROR(INDEX(NoSettings_v3!$C$2:$AH$4612,MATCH('EPS 3.1.3'!$B1484,NoSettings_v3!$A$2:$A$4612,0),MATCH('EPS 3.1.3'!X$1,NoSettings_v3!$C$1:$AH$1,0)),"")</f>
        <v>0</v>
      </c>
      <c r="Y1484" s="157">
        <f>IFERROR(INDEX(NoSettings_v3!$C$2:$AH$4612,MATCH('EPS 3.1.3'!$B1484,NoSettings_v3!$A$2:$A$4612,0),MATCH('EPS 3.1.3'!Y$1,NoSettings_v3!$C$1:$AH$1,0)),"")</f>
        <v>0</v>
      </c>
      <c r="Z1484" s="157">
        <f>IFERROR(INDEX(NoSettings_v3!$C$2:$AH$4612,MATCH('EPS 3.1.3'!$B1484,NoSettings_v3!$A$2:$A$4612,0),MATCH('EPS 3.1.3'!Z$1,NoSettings_v3!$C$1:$AH$1,0)),"")</f>
        <v>0</v>
      </c>
      <c r="AA1484" s="157">
        <f>IFERROR(INDEX(NoSettings_v3!$C$2:$AH$4612,MATCH('EPS 3.1.3'!$B1484,NoSettings_v3!$A$2:$A$4612,0),MATCH('EPS 3.1.3'!AA$1,NoSettings_v3!$C$1:$AH$1,0)),"")</f>
        <v>0</v>
      </c>
      <c r="AB1484" s="157">
        <f>IFERROR(INDEX(NoSettings_v3!$C$2:$AH$4612,MATCH('EPS 3.1.3'!$B1484,NoSettings_v3!$A$2:$A$4612,0),MATCH('EPS 3.1.3'!AB$1,NoSettings_v3!$C$1:$AH$1,0)),"")</f>
        <v>0</v>
      </c>
      <c r="AC1484" s="157">
        <f>IFERROR(INDEX(NoSettings_v3!$C$2:$AH$4612,MATCH('EPS 3.1.3'!$B1484,NoSettings_v3!$A$2:$A$4612,0),MATCH('EPS 3.1.3'!AC$1,NoSettings_v3!$C$1:$AH$1,0)),"")</f>
        <v>0</v>
      </c>
      <c r="AD1484" s="157">
        <f>IFERROR(INDEX(NoSettings_v3!$C$2:$AH$4612,MATCH('EPS 3.1.3'!$B1484,NoSettings_v3!$A$2:$A$4612,0),MATCH('EPS 3.1.3'!AD$1,NoSettings_v3!$C$1:$AH$1,0)),"")</f>
        <v>0</v>
      </c>
      <c r="AE1484" s="157">
        <f>IFERROR(INDEX(NoSettings_v3!$C$2:$AH$4612,MATCH('EPS 3.1.3'!$B1484,NoSettings_v3!$A$2:$A$4612,0),MATCH('EPS 3.1.3'!AE$1,NoSettings_v3!$C$1:$AH$1,0)),"")</f>
        <v>0</v>
      </c>
      <c r="AF1484" s="157">
        <f>IFERROR(INDEX(NoSettings_v3!$C$2:$AH$4612,MATCH('EPS 3.1.3'!$B1484,NoSettings_v3!$A$2:$A$4612,0),MATCH('EPS 3.1.3'!AF$1,NoSettings_v3!$C$1:$AH$1,0)),"")</f>
        <v>0</v>
      </c>
      <c r="AG1484" s="157">
        <f>IFERROR(INDEX(NoSettings_v3!$C$2:$AH$4612,MATCH('EPS 3.1.3'!$B1484,NoSettings_v3!$A$2:$A$4612,0),MATCH('EPS 3.1.3'!AG$1,NoSettings_v3!$C$1:$AH$1,0)),"")</f>
        <v>0</v>
      </c>
      <c r="AH1484" s="157">
        <f>IFERROR(INDEX(NoSettings_v3!$C$2:$AH$4612,MATCH('EPS 3.1.3'!$B1484,NoSettings_v3!$A$2:$A$4612,0),MATCH('EPS 3.1.3'!AH$1,NoSettings_v3!$C$1:$AH$1,0)),"")</f>
        <v>0</v>
      </c>
      <c r="AI1484" s="157">
        <f>IFERROR(INDEX(NoSettings_v3!$C$2:$AH$4612,MATCH('EPS 3.1.3'!$B1484,NoSettings_v3!$A$2:$A$4612,0),MATCH('EPS 3.1.3'!AI$1,NoSettings_v3!$C$1:$AH$1,0)),"")</f>
        <v>0</v>
      </c>
    </row>
    <row r="1485" spans="2:43" x14ac:dyDescent="0.35">
      <c r="B1485" s="161" t="s">
        <v>1672</v>
      </c>
      <c r="C1485" s="127" t="s">
        <v>964</v>
      </c>
      <c r="D1485" s="157">
        <f>IFERROR(INDEX(NoSettings_v3!$C$2:$AH$4612,MATCH('EPS 3.1.3'!$B1485,NoSettings_v3!$A$2:$A$4612,0),MATCH('EPS 3.1.3'!D$1,NoSettings_v3!$C$1:$AH$1,0)),"")</f>
        <v>0</v>
      </c>
      <c r="E1485" s="157">
        <f>IFERROR(INDEX(NoSettings_v3!$C$2:$AH$4612,MATCH('EPS 3.1.3'!$B1485,NoSettings_v3!$A$2:$A$4612,0),MATCH('EPS 3.1.3'!E$1,NoSettings_v3!$C$1:$AH$1,0)),"")</f>
        <v>0</v>
      </c>
      <c r="F1485" s="157">
        <f>IFERROR(INDEX(NoSettings_v3!$C$2:$AH$4612,MATCH('EPS 3.1.3'!$B1485,NoSettings_v3!$A$2:$A$4612,0),MATCH('EPS 3.1.3'!F$1,NoSettings_v3!$C$1:$AH$1,0)),"")</f>
        <v>0</v>
      </c>
      <c r="G1485" s="157">
        <f>IFERROR(INDEX(NoSettings_v3!$C$2:$AH$4612,MATCH('EPS 3.1.3'!$B1485,NoSettings_v3!$A$2:$A$4612,0),MATCH('EPS 3.1.3'!G$1,NoSettings_v3!$C$1:$AH$1,0)),"")</f>
        <v>0</v>
      </c>
      <c r="H1485" s="157">
        <f>IFERROR(INDEX(NoSettings_v3!$C$2:$AH$4612,MATCH('EPS 3.1.3'!$B1485,NoSettings_v3!$A$2:$A$4612,0),MATCH('EPS 3.1.3'!H$1,NoSettings_v3!$C$1:$AH$1,0)),"")</f>
        <v>0</v>
      </c>
      <c r="I1485" s="157">
        <f>IFERROR(INDEX(NoSettings_v3!$C$2:$AH$4612,MATCH('EPS 3.1.3'!$B1485,NoSettings_v3!$A$2:$A$4612,0),MATCH('EPS 3.1.3'!I$1,NoSettings_v3!$C$1:$AH$1,0)),"")</f>
        <v>0</v>
      </c>
      <c r="J1485" s="157">
        <f>IFERROR(INDEX(NoSettings_v3!$C$2:$AH$4612,MATCH('EPS 3.1.3'!$B1485,NoSettings_v3!$A$2:$A$4612,0),MATCH('EPS 3.1.3'!J$1,NoSettings_v3!$C$1:$AH$1,0)),"")</f>
        <v>0</v>
      </c>
      <c r="K1485" s="157">
        <f>IFERROR(INDEX(NoSettings_v3!$C$2:$AH$4612,MATCH('EPS 3.1.3'!$B1485,NoSettings_v3!$A$2:$A$4612,0),MATCH('EPS 3.1.3'!K$1,NoSettings_v3!$C$1:$AH$1,0)),"")</f>
        <v>0</v>
      </c>
      <c r="L1485" s="157">
        <f>IFERROR(INDEX(NoSettings_v3!$C$2:$AH$4612,MATCH('EPS 3.1.3'!$B1485,NoSettings_v3!$A$2:$A$4612,0),MATCH('EPS 3.1.3'!L$1,NoSettings_v3!$C$1:$AH$1,0)),"")</f>
        <v>0</v>
      </c>
      <c r="M1485" s="157">
        <f>IFERROR(INDEX(NoSettings_v3!$C$2:$AH$4612,MATCH('EPS 3.1.3'!$B1485,NoSettings_v3!$A$2:$A$4612,0),MATCH('EPS 3.1.3'!M$1,NoSettings_v3!$C$1:$AH$1,0)),"")</f>
        <v>0</v>
      </c>
      <c r="N1485" s="157">
        <f>IFERROR(INDEX(NoSettings_v3!$C$2:$AH$4612,MATCH('EPS 3.1.3'!$B1485,NoSettings_v3!$A$2:$A$4612,0),MATCH('EPS 3.1.3'!N$1,NoSettings_v3!$C$1:$AH$1,0)),"")</f>
        <v>0</v>
      </c>
      <c r="O1485" s="157">
        <f>IFERROR(INDEX(NoSettings_v3!$C$2:$AH$4612,MATCH('EPS 3.1.3'!$B1485,NoSettings_v3!$A$2:$A$4612,0),MATCH('EPS 3.1.3'!O$1,NoSettings_v3!$C$1:$AH$1,0)),"")</f>
        <v>0</v>
      </c>
      <c r="P1485" s="157">
        <f>IFERROR(INDEX(NoSettings_v3!$C$2:$AH$4612,MATCH('EPS 3.1.3'!$B1485,NoSettings_v3!$A$2:$A$4612,0),MATCH('EPS 3.1.3'!P$1,NoSettings_v3!$C$1:$AH$1,0)),"")</f>
        <v>0</v>
      </c>
      <c r="Q1485" s="157">
        <f>IFERROR(INDEX(NoSettings_v3!$C$2:$AH$4612,MATCH('EPS 3.1.3'!$B1485,NoSettings_v3!$A$2:$A$4612,0),MATCH('EPS 3.1.3'!Q$1,NoSettings_v3!$C$1:$AH$1,0)),"")</f>
        <v>0</v>
      </c>
      <c r="R1485" s="157">
        <f>IFERROR(INDEX(NoSettings_v3!$C$2:$AH$4612,MATCH('EPS 3.1.3'!$B1485,NoSettings_v3!$A$2:$A$4612,0),MATCH('EPS 3.1.3'!R$1,NoSettings_v3!$C$1:$AH$1,0)),"")</f>
        <v>0</v>
      </c>
      <c r="S1485" s="157">
        <f>IFERROR(INDEX(NoSettings_v3!$C$2:$AH$4612,MATCH('EPS 3.1.3'!$B1485,NoSettings_v3!$A$2:$A$4612,0),MATCH('EPS 3.1.3'!S$1,NoSettings_v3!$C$1:$AH$1,0)),"")</f>
        <v>0</v>
      </c>
      <c r="T1485" s="157">
        <f>IFERROR(INDEX(NoSettings_v3!$C$2:$AH$4612,MATCH('EPS 3.1.3'!$B1485,NoSettings_v3!$A$2:$A$4612,0),MATCH('EPS 3.1.3'!T$1,NoSettings_v3!$C$1:$AH$1,0)),"")</f>
        <v>0</v>
      </c>
      <c r="U1485" s="157">
        <f>IFERROR(INDEX(NoSettings_v3!$C$2:$AH$4612,MATCH('EPS 3.1.3'!$B1485,NoSettings_v3!$A$2:$A$4612,0),MATCH('EPS 3.1.3'!U$1,NoSettings_v3!$C$1:$AH$1,0)),"")</f>
        <v>0</v>
      </c>
      <c r="V1485" s="157">
        <f>IFERROR(INDEX(NoSettings_v3!$C$2:$AH$4612,MATCH('EPS 3.1.3'!$B1485,NoSettings_v3!$A$2:$A$4612,0),MATCH('EPS 3.1.3'!V$1,NoSettings_v3!$C$1:$AH$1,0)),"")</f>
        <v>0</v>
      </c>
      <c r="W1485" s="157">
        <f>IFERROR(INDEX(NoSettings_v3!$C$2:$AH$4612,MATCH('EPS 3.1.3'!$B1485,NoSettings_v3!$A$2:$A$4612,0),MATCH('EPS 3.1.3'!W$1,NoSettings_v3!$C$1:$AH$1,0)),"")</f>
        <v>0</v>
      </c>
      <c r="X1485" s="157">
        <f>IFERROR(INDEX(NoSettings_v3!$C$2:$AH$4612,MATCH('EPS 3.1.3'!$B1485,NoSettings_v3!$A$2:$A$4612,0),MATCH('EPS 3.1.3'!X$1,NoSettings_v3!$C$1:$AH$1,0)),"")</f>
        <v>0</v>
      </c>
      <c r="Y1485" s="157">
        <f>IFERROR(INDEX(NoSettings_v3!$C$2:$AH$4612,MATCH('EPS 3.1.3'!$B1485,NoSettings_v3!$A$2:$A$4612,0),MATCH('EPS 3.1.3'!Y$1,NoSettings_v3!$C$1:$AH$1,0)),"")</f>
        <v>0</v>
      </c>
      <c r="Z1485" s="157">
        <f>IFERROR(INDEX(NoSettings_v3!$C$2:$AH$4612,MATCH('EPS 3.1.3'!$B1485,NoSettings_v3!$A$2:$A$4612,0),MATCH('EPS 3.1.3'!Z$1,NoSettings_v3!$C$1:$AH$1,0)),"")</f>
        <v>0</v>
      </c>
      <c r="AA1485" s="157">
        <f>IFERROR(INDEX(NoSettings_v3!$C$2:$AH$4612,MATCH('EPS 3.1.3'!$B1485,NoSettings_v3!$A$2:$A$4612,0),MATCH('EPS 3.1.3'!AA$1,NoSettings_v3!$C$1:$AH$1,0)),"")</f>
        <v>0</v>
      </c>
      <c r="AB1485" s="157">
        <f>IFERROR(INDEX(NoSettings_v3!$C$2:$AH$4612,MATCH('EPS 3.1.3'!$B1485,NoSettings_v3!$A$2:$A$4612,0),MATCH('EPS 3.1.3'!AB$1,NoSettings_v3!$C$1:$AH$1,0)),"")</f>
        <v>0</v>
      </c>
      <c r="AC1485" s="157">
        <f>IFERROR(INDEX(NoSettings_v3!$C$2:$AH$4612,MATCH('EPS 3.1.3'!$B1485,NoSettings_v3!$A$2:$A$4612,0),MATCH('EPS 3.1.3'!AC$1,NoSettings_v3!$C$1:$AH$1,0)),"")</f>
        <v>0</v>
      </c>
      <c r="AD1485" s="157">
        <f>IFERROR(INDEX(NoSettings_v3!$C$2:$AH$4612,MATCH('EPS 3.1.3'!$B1485,NoSettings_v3!$A$2:$A$4612,0),MATCH('EPS 3.1.3'!AD$1,NoSettings_v3!$C$1:$AH$1,0)),"")</f>
        <v>0</v>
      </c>
      <c r="AE1485" s="157">
        <f>IFERROR(INDEX(NoSettings_v3!$C$2:$AH$4612,MATCH('EPS 3.1.3'!$B1485,NoSettings_v3!$A$2:$A$4612,0),MATCH('EPS 3.1.3'!AE$1,NoSettings_v3!$C$1:$AH$1,0)),"")</f>
        <v>0</v>
      </c>
      <c r="AF1485" s="157">
        <f>IFERROR(INDEX(NoSettings_v3!$C$2:$AH$4612,MATCH('EPS 3.1.3'!$B1485,NoSettings_v3!$A$2:$A$4612,0),MATCH('EPS 3.1.3'!AF$1,NoSettings_v3!$C$1:$AH$1,0)),"")</f>
        <v>0</v>
      </c>
      <c r="AG1485" s="157">
        <f>IFERROR(INDEX(NoSettings_v3!$C$2:$AH$4612,MATCH('EPS 3.1.3'!$B1485,NoSettings_v3!$A$2:$A$4612,0),MATCH('EPS 3.1.3'!AG$1,NoSettings_v3!$C$1:$AH$1,0)),"")</f>
        <v>0</v>
      </c>
      <c r="AH1485" s="157">
        <f>IFERROR(INDEX(NoSettings_v3!$C$2:$AH$4612,MATCH('EPS 3.1.3'!$B1485,NoSettings_v3!$A$2:$A$4612,0),MATCH('EPS 3.1.3'!AH$1,NoSettings_v3!$C$1:$AH$1,0)),"")</f>
        <v>0</v>
      </c>
      <c r="AI1485" s="157">
        <f>IFERROR(INDEX(NoSettings_v3!$C$2:$AH$4612,MATCH('EPS 3.1.3'!$B1485,NoSettings_v3!$A$2:$A$4612,0),MATCH('EPS 3.1.3'!AI$1,NoSettings_v3!$C$1:$AH$1,0)),"")</f>
        <v>0</v>
      </c>
      <c r="AJ1485" s="128"/>
      <c r="AK1485" s="128"/>
      <c r="AL1485" s="128"/>
      <c r="AM1485" s="128"/>
      <c r="AN1485" s="128"/>
      <c r="AO1485" s="128"/>
      <c r="AP1485" s="128"/>
      <c r="AQ1485" s="128"/>
    </row>
    <row r="1486" spans="2:43" x14ac:dyDescent="0.35">
      <c r="B1486" s="161" t="s">
        <v>1673</v>
      </c>
      <c r="C1486" s="127" t="s">
        <v>964</v>
      </c>
      <c r="D1486" s="157">
        <f>IFERROR(INDEX(NoSettings_v3!$C$2:$AH$4612,MATCH('EPS 3.1.3'!$B1486,NoSettings_v3!$A$2:$A$4612,0),MATCH('EPS 3.1.3'!D$1,NoSettings_v3!$C$1:$AH$1,0)),"")</f>
        <v>0</v>
      </c>
      <c r="E1486" s="157">
        <f>IFERROR(INDEX(NoSettings_v3!$C$2:$AH$4612,MATCH('EPS 3.1.3'!$B1486,NoSettings_v3!$A$2:$A$4612,0),MATCH('EPS 3.1.3'!E$1,NoSettings_v3!$C$1:$AH$1,0)),"")</f>
        <v>0</v>
      </c>
      <c r="F1486" s="157">
        <f>IFERROR(INDEX(NoSettings_v3!$C$2:$AH$4612,MATCH('EPS 3.1.3'!$B1486,NoSettings_v3!$A$2:$A$4612,0),MATCH('EPS 3.1.3'!F$1,NoSettings_v3!$C$1:$AH$1,0)),"")</f>
        <v>0</v>
      </c>
      <c r="G1486" s="157">
        <f>IFERROR(INDEX(NoSettings_v3!$C$2:$AH$4612,MATCH('EPS 3.1.3'!$B1486,NoSettings_v3!$A$2:$A$4612,0),MATCH('EPS 3.1.3'!G$1,NoSettings_v3!$C$1:$AH$1,0)),"")</f>
        <v>0</v>
      </c>
      <c r="H1486" s="157">
        <f>IFERROR(INDEX(NoSettings_v3!$C$2:$AH$4612,MATCH('EPS 3.1.3'!$B1486,NoSettings_v3!$A$2:$A$4612,0),MATCH('EPS 3.1.3'!H$1,NoSettings_v3!$C$1:$AH$1,0)),"")</f>
        <v>0</v>
      </c>
      <c r="I1486" s="157">
        <f>IFERROR(INDEX(NoSettings_v3!$C$2:$AH$4612,MATCH('EPS 3.1.3'!$B1486,NoSettings_v3!$A$2:$A$4612,0),MATCH('EPS 3.1.3'!I$1,NoSettings_v3!$C$1:$AH$1,0)),"")</f>
        <v>0</v>
      </c>
      <c r="J1486" s="157">
        <f>IFERROR(INDEX(NoSettings_v3!$C$2:$AH$4612,MATCH('EPS 3.1.3'!$B1486,NoSettings_v3!$A$2:$A$4612,0),MATCH('EPS 3.1.3'!J$1,NoSettings_v3!$C$1:$AH$1,0)),"")</f>
        <v>0</v>
      </c>
      <c r="K1486" s="157">
        <f>IFERROR(INDEX(NoSettings_v3!$C$2:$AH$4612,MATCH('EPS 3.1.3'!$B1486,NoSettings_v3!$A$2:$A$4612,0),MATCH('EPS 3.1.3'!K$1,NoSettings_v3!$C$1:$AH$1,0)),"")</f>
        <v>0</v>
      </c>
      <c r="L1486" s="157">
        <f>IFERROR(INDEX(NoSettings_v3!$C$2:$AH$4612,MATCH('EPS 3.1.3'!$B1486,NoSettings_v3!$A$2:$A$4612,0),MATCH('EPS 3.1.3'!L$1,NoSettings_v3!$C$1:$AH$1,0)),"")</f>
        <v>0</v>
      </c>
      <c r="M1486" s="157">
        <f>IFERROR(INDEX(NoSettings_v3!$C$2:$AH$4612,MATCH('EPS 3.1.3'!$B1486,NoSettings_v3!$A$2:$A$4612,0),MATCH('EPS 3.1.3'!M$1,NoSettings_v3!$C$1:$AH$1,0)),"")</f>
        <v>0</v>
      </c>
      <c r="N1486" s="157">
        <f>IFERROR(INDEX(NoSettings_v3!$C$2:$AH$4612,MATCH('EPS 3.1.3'!$B1486,NoSettings_v3!$A$2:$A$4612,0),MATCH('EPS 3.1.3'!N$1,NoSettings_v3!$C$1:$AH$1,0)),"")</f>
        <v>0</v>
      </c>
      <c r="O1486" s="157">
        <f>IFERROR(INDEX(NoSettings_v3!$C$2:$AH$4612,MATCH('EPS 3.1.3'!$B1486,NoSettings_v3!$A$2:$A$4612,0),MATCH('EPS 3.1.3'!O$1,NoSettings_v3!$C$1:$AH$1,0)),"")</f>
        <v>0</v>
      </c>
      <c r="P1486" s="157">
        <f>IFERROR(INDEX(NoSettings_v3!$C$2:$AH$4612,MATCH('EPS 3.1.3'!$B1486,NoSettings_v3!$A$2:$A$4612,0),MATCH('EPS 3.1.3'!P$1,NoSettings_v3!$C$1:$AH$1,0)),"")</f>
        <v>0</v>
      </c>
      <c r="Q1486" s="157">
        <f>IFERROR(INDEX(NoSettings_v3!$C$2:$AH$4612,MATCH('EPS 3.1.3'!$B1486,NoSettings_v3!$A$2:$A$4612,0),MATCH('EPS 3.1.3'!Q$1,NoSettings_v3!$C$1:$AH$1,0)),"")</f>
        <v>0</v>
      </c>
      <c r="R1486" s="157">
        <f>IFERROR(INDEX(NoSettings_v3!$C$2:$AH$4612,MATCH('EPS 3.1.3'!$B1486,NoSettings_v3!$A$2:$A$4612,0),MATCH('EPS 3.1.3'!R$1,NoSettings_v3!$C$1:$AH$1,0)),"")</f>
        <v>0</v>
      </c>
      <c r="S1486" s="157">
        <f>IFERROR(INDEX(NoSettings_v3!$C$2:$AH$4612,MATCH('EPS 3.1.3'!$B1486,NoSettings_v3!$A$2:$A$4612,0),MATCH('EPS 3.1.3'!S$1,NoSettings_v3!$C$1:$AH$1,0)),"")</f>
        <v>0</v>
      </c>
      <c r="T1486" s="157">
        <f>IFERROR(INDEX(NoSettings_v3!$C$2:$AH$4612,MATCH('EPS 3.1.3'!$B1486,NoSettings_v3!$A$2:$A$4612,0),MATCH('EPS 3.1.3'!T$1,NoSettings_v3!$C$1:$AH$1,0)),"")</f>
        <v>0</v>
      </c>
      <c r="U1486" s="157">
        <f>IFERROR(INDEX(NoSettings_v3!$C$2:$AH$4612,MATCH('EPS 3.1.3'!$B1486,NoSettings_v3!$A$2:$A$4612,0),MATCH('EPS 3.1.3'!U$1,NoSettings_v3!$C$1:$AH$1,0)),"")</f>
        <v>0</v>
      </c>
      <c r="V1486" s="157">
        <f>IFERROR(INDEX(NoSettings_v3!$C$2:$AH$4612,MATCH('EPS 3.1.3'!$B1486,NoSettings_v3!$A$2:$A$4612,0),MATCH('EPS 3.1.3'!V$1,NoSettings_v3!$C$1:$AH$1,0)),"")</f>
        <v>0</v>
      </c>
      <c r="W1486" s="157">
        <f>IFERROR(INDEX(NoSettings_v3!$C$2:$AH$4612,MATCH('EPS 3.1.3'!$B1486,NoSettings_v3!$A$2:$A$4612,0),MATCH('EPS 3.1.3'!W$1,NoSettings_v3!$C$1:$AH$1,0)),"")</f>
        <v>0</v>
      </c>
      <c r="X1486" s="157">
        <f>IFERROR(INDEX(NoSettings_v3!$C$2:$AH$4612,MATCH('EPS 3.1.3'!$B1486,NoSettings_v3!$A$2:$A$4612,0),MATCH('EPS 3.1.3'!X$1,NoSettings_v3!$C$1:$AH$1,0)),"")</f>
        <v>0</v>
      </c>
      <c r="Y1486" s="157">
        <f>IFERROR(INDEX(NoSettings_v3!$C$2:$AH$4612,MATCH('EPS 3.1.3'!$B1486,NoSettings_v3!$A$2:$A$4612,0),MATCH('EPS 3.1.3'!Y$1,NoSettings_v3!$C$1:$AH$1,0)),"")</f>
        <v>0</v>
      </c>
      <c r="Z1486" s="157">
        <f>IFERROR(INDEX(NoSettings_v3!$C$2:$AH$4612,MATCH('EPS 3.1.3'!$B1486,NoSettings_v3!$A$2:$A$4612,0),MATCH('EPS 3.1.3'!Z$1,NoSettings_v3!$C$1:$AH$1,0)),"")</f>
        <v>0</v>
      </c>
      <c r="AA1486" s="157">
        <f>IFERROR(INDEX(NoSettings_v3!$C$2:$AH$4612,MATCH('EPS 3.1.3'!$B1486,NoSettings_v3!$A$2:$A$4612,0),MATCH('EPS 3.1.3'!AA$1,NoSettings_v3!$C$1:$AH$1,0)),"")</f>
        <v>0</v>
      </c>
      <c r="AB1486" s="157">
        <f>IFERROR(INDEX(NoSettings_v3!$C$2:$AH$4612,MATCH('EPS 3.1.3'!$B1486,NoSettings_v3!$A$2:$A$4612,0),MATCH('EPS 3.1.3'!AB$1,NoSettings_v3!$C$1:$AH$1,0)),"")</f>
        <v>0</v>
      </c>
      <c r="AC1486" s="157">
        <f>IFERROR(INDEX(NoSettings_v3!$C$2:$AH$4612,MATCH('EPS 3.1.3'!$B1486,NoSettings_v3!$A$2:$A$4612,0),MATCH('EPS 3.1.3'!AC$1,NoSettings_v3!$C$1:$AH$1,0)),"")</f>
        <v>0</v>
      </c>
      <c r="AD1486" s="157">
        <f>IFERROR(INDEX(NoSettings_v3!$C$2:$AH$4612,MATCH('EPS 3.1.3'!$B1486,NoSettings_v3!$A$2:$A$4612,0),MATCH('EPS 3.1.3'!AD$1,NoSettings_v3!$C$1:$AH$1,0)),"")</f>
        <v>0</v>
      </c>
      <c r="AE1486" s="157">
        <f>IFERROR(INDEX(NoSettings_v3!$C$2:$AH$4612,MATCH('EPS 3.1.3'!$B1486,NoSettings_v3!$A$2:$A$4612,0),MATCH('EPS 3.1.3'!AE$1,NoSettings_v3!$C$1:$AH$1,0)),"")</f>
        <v>0</v>
      </c>
      <c r="AF1486" s="157">
        <f>IFERROR(INDEX(NoSettings_v3!$C$2:$AH$4612,MATCH('EPS 3.1.3'!$B1486,NoSettings_v3!$A$2:$A$4612,0),MATCH('EPS 3.1.3'!AF$1,NoSettings_v3!$C$1:$AH$1,0)),"")</f>
        <v>0</v>
      </c>
      <c r="AG1486" s="157">
        <f>IFERROR(INDEX(NoSettings_v3!$C$2:$AH$4612,MATCH('EPS 3.1.3'!$B1486,NoSettings_v3!$A$2:$A$4612,0),MATCH('EPS 3.1.3'!AG$1,NoSettings_v3!$C$1:$AH$1,0)),"")</f>
        <v>0</v>
      </c>
      <c r="AH1486" s="157">
        <f>IFERROR(INDEX(NoSettings_v3!$C$2:$AH$4612,MATCH('EPS 3.1.3'!$B1486,NoSettings_v3!$A$2:$A$4612,0),MATCH('EPS 3.1.3'!AH$1,NoSettings_v3!$C$1:$AH$1,0)),"")</f>
        <v>0</v>
      </c>
      <c r="AI1486" s="157">
        <f>IFERROR(INDEX(NoSettings_v3!$C$2:$AH$4612,MATCH('EPS 3.1.3'!$B1486,NoSettings_v3!$A$2:$A$4612,0),MATCH('EPS 3.1.3'!AI$1,NoSettings_v3!$C$1:$AH$1,0)),"")</f>
        <v>0</v>
      </c>
    </row>
    <row r="1487" spans="2:43" x14ac:dyDescent="0.35">
      <c r="B1487" s="161" t="s">
        <v>1674</v>
      </c>
      <c r="C1487" s="127" t="s">
        <v>964</v>
      </c>
      <c r="D1487" s="157">
        <f>IFERROR(INDEX(NoSettings_v3!$C$2:$AH$4612,MATCH('EPS 3.1.3'!$B1487,NoSettings_v3!$A$2:$A$4612,0),MATCH('EPS 3.1.3'!D$1,NoSettings_v3!$C$1:$AH$1,0)),"")</f>
        <v>0</v>
      </c>
      <c r="E1487" s="157">
        <f>IFERROR(INDEX(NoSettings_v3!$C$2:$AH$4612,MATCH('EPS 3.1.3'!$B1487,NoSettings_v3!$A$2:$A$4612,0),MATCH('EPS 3.1.3'!E$1,NoSettings_v3!$C$1:$AH$1,0)),"")</f>
        <v>0</v>
      </c>
      <c r="F1487" s="157">
        <f>IFERROR(INDEX(NoSettings_v3!$C$2:$AH$4612,MATCH('EPS 3.1.3'!$B1487,NoSettings_v3!$A$2:$A$4612,0),MATCH('EPS 3.1.3'!F$1,NoSettings_v3!$C$1:$AH$1,0)),"")</f>
        <v>0</v>
      </c>
      <c r="G1487" s="157">
        <f>IFERROR(INDEX(NoSettings_v3!$C$2:$AH$4612,MATCH('EPS 3.1.3'!$B1487,NoSettings_v3!$A$2:$A$4612,0),MATCH('EPS 3.1.3'!G$1,NoSettings_v3!$C$1:$AH$1,0)),"")</f>
        <v>0</v>
      </c>
      <c r="H1487" s="157">
        <f>IFERROR(INDEX(NoSettings_v3!$C$2:$AH$4612,MATCH('EPS 3.1.3'!$B1487,NoSettings_v3!$A$2:$A$4612,0),MATCH('EPS 3.1.3'!H$1,NoSettings_v3!$C$1:$AH$1,0)),"")</f>
        <v>0</v>
      </c>
      <c r="I1487" s="157">
        <f>IFERROR(INDEX(NoSettings_v3!$C$2:$AH$4612,MATCH('EPS 3.1.3'!$B1487,NoSettings_v3!$A$2:$A$4612,0),MATCH('EPS 3.1.3'!I$1,NoSettings_v3!$C$1:$AH$1,0)),"")</f>
        <v>0</v>
      </c>
      <c r="J1487" s="157">
        <f>IFERROR(INDEX(NoSettings_v3!$C$2:$AH$4612,MATCH('EPS 3.1.3'!$B1487,NoSettings_v3!$A$2:$A$4612,0),MATCH('EPS 3.1.3'!J$1,NoSettings_v3!$C$1:$AH$1,0)),"")</f>
        <v>0</v>
      </c>
      <c r="K1487" s="157">
        <f>IFERROR(INDEX(NoSettings_v3!$C$2:$AH$4612,MATCH('EPS 3.1.3'!$B1487,NoSettings_v3!$A$2:$A$4612,0),MATCH('EPS 3.1.3'!K$1,NoSettings_v3!$C$1:$AH$1,0)),"")</f>
        <v>0</v>
      </c>
      <c r="L1487" s="157">
        <f>IFERROR(INDEX(NoSettings_v3!$C$2:$AH$4612,MATCH('EPS 3.1.3'!$B1487,NoSettings_v3!$A$2:$A$4612,0),MATCH('EPS 3.1.3'!L$1,NoSettings_v3!$C$1:$AH$1,0)),"")</f>
        <v>0</v>
      </c>
      <c r="M1487" s="157">
        <f>IFERROR(INDEX(NoSettings_v3!$C$2:$AH$4612,MATCH('EPS 3.1.3'!$B1487,NoSettings_v3!$A$2:$A$4612,0),MATCH('EPS 3.1.3'!M$1,NoSettings_v3!$C$1:$AH$1,0)),"")</f>
        <v>0</v>
      </c>
      <c r="N1487" s="157">
        <f>IFERROR(INDEX(NoSettings_v3!$C$2:$AH$4612,MATCH('EPS 3.1.3'!$B1487,NoSettings_v3!$A$2:$A$4612,0),MATCH('EPS 3.1.3'!N$1,NoSettings_v3!$C$1:$AH$1,0)),"")</f>
        <v>0</v>
      </c>
      <c r="O1487" s="157">
        <f>IFERROR(INDEX(NoSettings_v3!$C$2:$AH$4612,MATCH('EPS 3.1.3'!$B1487,NoSettings_v3!$A$2:$A$4612,0),MATCH('EPS 3.1.3'!O$1,NoSettings_v3!$C$1:$AH$1,0)),"")</f>
        <v>0</v>
      </c>
      <c r="P1487" s="157">
        <f>IFERROR(INDEX(NoSettings_v3!$C$2:$AH$4612,MATCH('EPS 3.1.3'!$B1487,NoSettings_v3!$A$2:$A$4612,0),MATCH('EPS 3.1.3'!P$1,NoSettings_v3!$C$1:$AH$1,0)),"")</f>
        <v>0</v>
      </c>
      <c r="Q1487" s="157">
        <f>IFERROR(INDEX(NoSettings_v3!$C$2:$AH$4612,MATCH('EPS 3.1.3'!$B1487,NoSettings_v3!$A$2:$A$4612,0),MATCH('EPS 3.1.3'!Q$1,NoSettings_v3!$C$1:$AH$1,0)),"")</f>
        <v>0</v>
      </c>
      <c r="R1487" s="157">
        <f>IFERROR(INDEX(NoSettings_v3!$C$2:$AH$4612,MATCH('EPS 3.1.3'!$B1487,NoSettings_v3!$A$2:$A$4612,0),MATCH('EPS 3.1.3'!R$1,NoSettings_v3!$C$1:$AH$1,0)),"")</f>
        <v>0</v>
      </c>
      <c r="S1487" s="157">
        <f>IFERROR(INDEX(NoSettings_v3!$C$2:$AH$4612,MATCH('EPS 3.1.3'!$B1487,NoSettings_v3!$A$2:$A$4612,0),MATCH('EPS 3.1.3'!S$1,NoSettings_v3!$C$1:$AH$1,0)),"")</f>
        <v>0</v>
      </c>
      <c r="T1487" s="157">
        <f>IFERROR(INDEX(NoSettings_v3!$C$2:$AH$4612,MATCH('EPS 3.1.3'!$B1487,NoSettings_v3!$A$2:$A$4612,0),MATCH('EPS 3.1.3'!T$1,NoSettings_v3!$C$1:$AH$1,0)),"")</f>
        <v>0</v>
      </c>
      <c r="U1487" s="157">
        <f>IFERROR(INDEX(NoSettings_v3!$C$2:$AH$4612,MATCH('EPS 3.1.3'!$B1487,NoSettings_v3!$A$2:$A$4612,0),MATCH('EPS 3.1.3'!U$1,NoSettings_v3!$C$1:$AH$1,0)),"")</f>
        <v>0</v>
      </c>
      <c r="V1487" s="157">
        <f>IFERROR(INDEX(NoSettings_v3!$C$2:$AH$4612,MATCH('EPS 3.1.3'!$B1487,NoSettings_v3!$A$2:$A$4612,0),MATCH('EPS 3.1.3'!V$1,NoSettings_v3!$C$1:$AH$1,0)),"")</f>
        <v>0</v>
      </c>
      <c r="W1487" s="157">
        <f>IFERROR(INDEX(NoSettings_v3!$C$2:$AH$4612,MATCH('EPS 3.1.3'!$B1487,NoSettings_v3!$A$2:$A$4612,0),MATCH('EPS 3.1.3'!W$1,NoSettings_v3!$C$1:$AH$1,0)),"")</f>
        <v>0</v>
      </c>
      <c r="X1487" s="157">
        <f>IFERROR(INDEX(NoSettings_v3!$C$2:$AH$4612,MATCH('EPS 3.1.3'!$B1487,NoSettings_v3!$A$2:$A$4612,0),MATCH('EPS 3.1.3'!X$1,NoSettings_v3!$C$1:$AH$1,0)),"")</f>
        <v>0</v>
      </c>
      <c r="Y1487" s="157">
        <f>IFERROR(INDEX(NoSettings_v3!$C$2:$AH$4612,MATCH('EPS 3.1.3'!$B1487,NoSettings_v3!$A$2:$A$4612,0),MATCH('EPS 3.1.3'!Y$1,NoSettings_v3!$C$1:$AH$1,0)),"")</f>
        <v>0</v>
      </c>
      <c r="Z1487" s="157">
        <f>IFERROR(INDEX(NoSettings_v3!$C$2:$AH$4612,MATCH('EPS 3.1.3'!$B1487,NoSettings_v3!$A$2:$A$4612,0),MATCH('EPS 3.1.3'!Z$1,NoSettings_v3!$C$1:$AH$1,0)),"")</f>
        <v>0</v>
      </c>
      <c r="AA1487" s="157">
        <f>IFERROR(INDEX(NoSettings_v3!$C$2:$AH$4612,MATCH('EPS 3.1.3'!$B1487,NoSettings_v3!$A$2:$A$4612,0),MATCH('EPS 3.1.3'!AA$1,NoSettings_v3!$C$1:$AH$1,0)),"")</f>
        <v>0</v>
      </c>
      <c r="AB1487" s="157">
        <f>IFERROR(INDEX(NoSettings_v3!$C$2:$AH$4612,MATCH('EPS 3.1.3'!$B1487,NoSettings_v3!$A$2:$A$4612,0),MATCH('EPS 3.1.3'!AB$1,NoSettings_v3!$C$1:$AH$1,0)),"")</f>
        <v>0</v>
      </c>
      <c r="AC1487" s="157">
        <f>IFERROR(INDEX(NoSettings_v3!$C$2:$AH$4612,MATCH('EPS 3.1.3'!$B1487,NoSettings_v3!$A$2:$A$4612,0),MATCH('EPS 3.1.3'!AC$1,NoSettings_v3!$C$1:$AH$1,0)),"")</f>
        <v>0</v>
      </c>
      <c r="AD1487" s="157">
        <f>IFERROR(INDEX(NoSettings_v3!$C$2:$AH$4612,MATCH('EPS 3.1.3'!$B1487,NoSettings_v3!$A$2:$A$4612,0),MATCH('EPS 3.1.3'!AD$1,NoSettings_v3!$C$1:$AH$1,0)),"")</f>
        <v>0</v>
      </c>
      <c r="AE1487" s="157">
        <f>IFERROR(INDEX(NoSettings_v3!$C$2:$AH$4612,MATCH('EPS 3.1.3'!$B1487,NoSettings_v3!$A$2:$A$4612,0),MATCH('EPS 3.1.3'!AE$1,NoSettings_v3!$C$1:$AH$1,0)),"")</f>
        <v>0</v>
      </c>
      <c r="AF1487" s="157">
        <f>IFERROR(INDEX(NoSettings_v3!$C$2:$AH$4612,MATCH('EPS 3.1.3'!$B1487,NoSettings_v3!$A$2:$A$4612,0),MATCH('EPS 3.1.3'!AF$1,NoSettings_v3!$C$1:$AH$1,0)),"")</f>
        <v>0</v>
      </c>
      <c r="AG1487" s="157">
        <f>IFERROR(INDEX(NoSettings_v3!$C$2:$AH$4612,MATCH('EPS 3.1.3'!$B1487,NoSettings_v3!$A$2:$A$4612,0),MATCH('EPS 3.1.3'!AG$1,NoSettings_v3!$C$1:$AH$1,0)),"")</f>
        <v>0</v>
      </c>
      <c r="AH1487" s="157">
        <f>IFERROR(INDEX(NoSettings_v3!$C$2:$AH$4612,MATCH('EPS 3.1.3'!$B1487,NoSettings_v3!$A$2:$A$4612,0),MATCH('EPS 3.1.3'!AH$1,NoSettings_v3!$C$1:$AH$1,0)),"")</f>
        <v>0</v>
      </c>
      <c r="AI1487" s="157">
        <f>IFERROR(INDEX(NoSettings_v3!$C$2:$AH$4612,MATCH('EPS 3.1.3'!$B1487,NoSettings_v3!$A$2:$A$4612,0),MATCH('EPS 3.1.3'!AI$1,NoSettings_v3!$C$1:$AH$1,0)),"")</f>
        <v>0</v>
      </c>
    </row>
    <row r="1488" spans="2:43" x14ac:dyDescent="0.35">
      <c r="B1488" s="161" t="s">
        <v>1675</v>
      </c>
      <c r="C1488" s="127" t="s">
        <v>964</v>
      </c>
      <c r="D1488" s="157">
        <f>IFERROR(INDEX(NoSettings_v3!$C$2:$AH$4612,MATCH('EPS 3.1.3'!$B1488,NoSettings_v3!$A$2:$A$4612,0),MATCH('EPS 3.1.3'!D$1,NoSettings_v3!$C$1:$AH$1,0)),"")</f>
        <v>0</v>
      </c>
      <c r="E1488" s="157">
        <f>IFERROR(INDEX(NoSettings_v3!$C$2:$AH$4612,MATCH('EPS 3.1.3'!$B1488,NoSettings_v3!$A$2:$A$4612,0),MATCH('EPS 3.1.3'!E$1,NoSettings_v3!$C$1:$AH$1,0)),"")</f>
        <v>0</v>
      </c>
      <c r="F1488" s="157">
        <f>IFERROR(INDEX(NoSettings_v3!$C$2:$AH$4612,MATCH('EPS 3.1.3'!$B1488,NoSettings_v3!$A$2:$A$4612,0),MATCH('EPS 3.1.3'!F$1,NoSettings_v3!$C$1:$AH$1,0)),"")</f>
        <v>0</v>
      </c>
      <c r="G1488" s="157">
        <f>IFERROR(INDEX(NoSettings_v3!$C$2:$AH$4612,MATCH('EPS 3.1.3'!$B1488,NoSettings_v3!$A$2:$A$4612,0),MATCH('EPS 3.1.3'!G$1,NoSettings_v3!$C$1:$AH$1,0)),"")</f>
        <v>0</v>
      </c>
      <c r="H1488" s="157">
        <f>IFERROR(INDEX(NoSettings_v3!$C$2:$AH$4612,MATCH('EPS 3.1.3'!$B1488,NoSettings_v3!$A$2:$A$4612,0),MATCH('EPS 3.1.3'!H$1,NoSettings_v3!$C$1:$AH$1,0)),"")</f>
        <v>0</v>
      </c>
      <c r="I1488" s="157">
        <f>IFERROR(INDEX(NoSettings_v3!$C$2:$AH$4612,MATCH('EPS 3.1.3'!$B1488,NoSettings_v3!$A$2:$A$4612,0),MATCH('EPS 3.1.3'!I$1,NoSettings_v3!$C$1:$AH$1,0)),"")</f>
        <v>0</v>
      </c>
      <c r="J1488" s="157">
        <f>IFERROR(INDEX(NoSettings_v3!$C$2:$AH$4612,MATCH('EPS 3.1.3'!$B1488,NoSettings_v3!$A$2:$A$4612,0),MATCH('EPS 3.1.3'!J$1,NoSettings_v3!$C$1:$AH$1,0)),"")</f>
        <v>0</v>
      </c>
      <c r="K1488" s="157">
        <f>IFERROR(INDEX(NoSettings_v3!$C$2:$AH$4612,MATCH('EPS 3.1.3'!$B1488,NoSettings_v3!$A$2:$A$4612,0),MATCH('EPS 3.1.3'!K$1,NoSettings_v3!$C$1:$AH$1,0)),"")</f>
        <v>0</v>
      </c>
      <c r="L1488" s="157">
        <f>IFERROR(INDEX(NoSettings_v3!$C$2:$AH$4612,MATCH('EPS 3.1.3'!$B1488,NoSettings_v3!$A$2:$A$4612,0),MATCH('EPS 3.1.3'!L$1,NoSettings_v3!$C$1:$AH$1,0)),"")</f>
        <v>0</v>
      </c>
      <c r="M1488" s="157">
        <f>IFERROR(INDEX(NoSettings_v3!$C$2:$AH$4612,MATCH('EPS 3.1.3'!$B1488,NoSettings_v3!$A$2:$A$4612,0),MATCH('EPS 3.1.3'!M$1,NoSettings_v3!$C$1:$AH$1,0)),"")</f>
        <v>0</v>
      </c>
      <c r="N1488" s="157">
        <f>IFERROR(INDEX(NoSettings_v3!$C$2:$AH$4612,MATCH('EPS 3.1.3'!$B1488,NoSettings_v3!$A$2:$A$4612,0),MATCH('EPS 3.1.3'!N$1,NoSettings_v3!$C$1:$AH$1,0)),"")</f>
        <v>0</v>
      </c>
      <c r="O1488" s="157">
        <f>IFERROR(INDEX(NoSettings_v3!$C$2:$AH$4612,MATCH('EPS 3.1.3'!$B1488,NoSettings_v3!$A$2:$A$4612,0),MATCH('EPS 3.1.3'!O$1,NoSettings_v3!$C$1:$AH$1,0)),"")</f>
        <v>0</v>
      </c>
      <c r="P1488" s="157">
        <f>IFERROR(INDEX(NoSettings_v3!$C$2:$AH$4612,MATCH('EPS 3.1.3'!$B1488,NoSettings_v3!$A$2:$A$4612,0),MATCH('EPS 3.1.3'!P$1,NoSettings_v3!$C$1:$AH$1,0)),"")</f>
        <v>0</v>
      </c>
      <c r="Q1488" s="157">
        <f>IFERROR(INDEX(NoSettings_v3!$C$2:$AH$4612,MATCH('EPS 3.1.3'!$B1488,NoSettings_v3!$A$2:$A$4612,0),MATCH('EPS 3.1.3'!Q$1,NoSettings_v3!$C$1:$AH$1,0)),"")</f>
        <v>0</v>
      </c>
      <c r="R1488" s="157">
        <f>IFERROR(INDEX(NoSettings_v3!$C$2:$AH$4612,MATCH('EPS 3.1.3'!$B1488,NoSettings_v3!$A$2:$A$4612,0),MATCH('EPS 3.1.3'!R$1,NoSettings_v3!$C$1:$AH$1,0)),"")</f>
        <v>0</v>
      </c>
      <c r="S1488" s="157">
        <f>IFERROR(INDEX(NoSettings_v3!$C$2:$AH$4612,MATCH('EPS 3.1.3'!$B1488,NoSettings_v3!$A$2:$A$4612,0),MATCH('EPS 3.1.3'!S$1,NoSettings_v3!$C$1:$AH$1,0)),"")</f>
        <v>0</v>
      </c>
      <c r="T1488" s="157">
        <f>IFERROR(INDEX(NoSettings_v3!$C$2:$AH$4612,MATCH('EPS 3.1.3'!$B1488,NoSettings_v3!$A$2:$A$4612,0),MATCH('EPS 3.1.3'!T$1,NoSettings_v3!$C$1:$AH$1,0)),"")</f>
        <v>0</v>
      </c>
      <c r="U1488" s="157">
        <f>IFERROR(INDEX(NoSettings_v3!$C$2:$AH$4612,MATCH('EPS 3.1.3'!$B1488,NoSettings_v3!$A$2:$A$4612,0),MATCH('EPS 3.1.3'!U$1,NoSettings_v3!$C$1:$AH$1,0)),"")</f>
        <v>0</v>
      </c>
      <c r="V1488" s="157">
        <f>IFERROR(INDEX(NoSettings_v3!$C$2:$AH$4612,MATCH('EPS 3.1.3'!$B1488,NoSettings_v3!$A$2:$A$4612,0),MATCH('EPS 3.1.3'!V$1,NoSettings_v3!$C$1:$AH$1,0)),"")</f>
        <v>0</v>
      </c>
      <c r="W1488" s="157">
        <f>IFERROR(INDEX(NoSettings_v3!$C$2:$AH$4612,MATCH('EPS 3.1.3'!$B1488,NoSettings_v3!$A$2:$A$4612,0),MATCH('EPS 3.1.3'!W$1,NoSettings_v3!$C$1:$AH$1,0)),"")</f>
        <v>0</v>
      </c>
      <c r="X1488" s="157">
        <f>IFERROR(INDEX(NoSettings_v3!$C$2:$AH$4612,MATCH('EPS 3.1.3'!$B1488,NoSettings_v3!$A$2:$A$4612,0),MATCH('EPS 3.1.3'!X$1,NoSettings_v3!$C$1:$AH$1,0)),"")</f>
        <v>0</v>
      </c>
      <c r="Y1488" s="157">
        <f>IFERROR(INDEX(NoSettings_v3!$C$2:$AH$4612,MATCH('EPS 3.1.3'!$B1488,NoSettings_v3!$A$2:$A$4612,0),MATCH('EPS 3.1.3'!Y$1,NoSettings_v3!$C$1:$AH$1,0)),"")</f>
        <v>0</v>
      </c>
      <c r="Z1488" s="157">
        <f>IFERROR(INDEX(NoSettings_v3!$C$2:$AH$4612,MATCH('EPS 3.1.3'!$B1488,NoSettings_v3!$A$2:$A$4612,0),MATCH('EPS 3.1.3'!Z$1,NoSettings_v3!$C$1:$AH$1,0)),"")</f>
        <v>0</v>
      </c>
      <c r="AA1488" s="157">
        <f>IFERROR(INDEX(NoSettings_v3!$C$2:$AH$4612,MATCH('EPS 3.1.3'!$B1488,NoSettings_v3!$A$2:$A$4612,0),MATCH('EPS 3.1.3'!AA$1,NoSettings_v3!$C$1:$AH$1,0)),"")</f>
        <v>0</v>
      </c>
      <c r="AB1488" s="157">
        <f>IFERROR(INDEX(NoSettings_v3!$C$2:$AH$4612,MATCH('EPS 3.1.3'!$B1488,NoSettings_v3!$A$2:$A$4612,0),MATCH('EPS 3.1.3'!AB$1,NoSettings_v3!$C$1:$AH$1,0)),"")</f>
        <v>0</v>
      </c>
      <c r="AC1488" s="157">
        <f>IFERROR(INDEX(NoSettings_v3!$C$2:$AH$4612,MATCH('EPS 3.1.3'!$B1488,NoSettings_v3!$A$2:$A$4612,0),MATCH('EPS 3.1.3'!AC$1,NoSettings_v3!$C$1:$AH$1,0)),"")</f>
        <v>0</v>
      </c>
      <c r="AD1488" s="157">
        <f>IFERROR(INDEX(NoSettings_v3!$C$2:$AH$4612,MATCH('EPS 3.1.3'!$B1488,NoSettings_v3!$A$2:$A$4612,0),MATCH('EPS 3.1.3'!AD$1,NoSettings_v3!$C$1:$AH$1,0)),"")</f>
        <v>0</v>
      </c>
      <c r="AE1488" s="157">
        <f>IFERROR(INDEX(NoSettings_v3!$C$2:$AH$4612,MATCH('EPS 3.1.3'!$B1488,NoSettings_v3!$A$2:$A$4612,0),MATCH('EPS 3.1.3'!AE$1,NoSettings_v3!$C$1:$AH$1,0)),"")</f>
        <v>0</v>
      </c>
      <c r="AF1488" s="157">
        <f>IFERROR(INDEX(NoSettings_v3!$C$2:$AH$4612,MATCH('EPS 3.1.3'!$B1488,NoSettings_v3!$A$2:$A$4612,0),MATCH('EPS 3.1.3'!AF$1,NoSettings_v3!$C$1:$AH$1,0)),"")</f>
        <v>0</v>
      </c>
      <c r="AG1488" s="157">
        <f>IFERROR(INDEX(NoSettings_v3!$C$2:$AH$4612,MATCH('EPS 3.1.3'!$B1488,NoSettings_v3!$A$2:$A$4612,0),MATCH('EPS 3.1.3'!AG$1,NoSettings_v3!$C$1:$AH$1,0)),"")</f>
        <v>0</v>
      </c>
      <c r="AH1488" s="157">
        <f>IFERROR(INDEX(NoSettings_v3!$C$2:$AH$4612,MATCH('EPS 3.1.3'!$B1488,NoSettings_v3!$A$2:$A$4612,0),MATCH('EPS 3.1.3'!AH$1,NoSettings_v3!$C$1:$AH$1,0)),"")</f>
        <v>0</v>
      </c>
      <c r="AI1488" s="157">
        <f>IFERROR(INDEX(NoSettings_v3!$C$2:$AH$4612,MATCH('EPS 3.1.3'!$B1488,NoSettings_v3!$A$2:$A$4612,0),MATCH('EPS 3.1.3'!AI$1,NoSettings_v3!$C$1:$AH$1,0)),"")</f>
        <v>0</v>
      </c>
    </row>
    <row r="1489" spans="2:43" x14ac:dyDescent="0.35">
      <c r="B1489" s="161" t="s">
        <v>1676</v>
      </c>
      <c r="C1489" s="127" t="s">
        <v>964</v>
      </c>
      <c r="D1489" s="157">
        <f>IFERROR(INDEX(NoSettings_v3!$C$2:$AH$4612,MATCH('EPS 3.1.3'!$B1489,NoSettings_v3!$A$2:$A$4612,0),MATCH('EPS 3.1.3'!D$1,NoSettings_v3!$C$1:$AH$1,0)),"")</f>
        <v>570095000000000</v>
      </c>
      <c r="E1489" s="157">
        <f>IFERROR(INDEX(NoSettings_v3!$C$2:$AH$4612,MATCH('EPS 3.1.3'!$B1489,NoSettings_v3!$A$2:$A$4612,0),MATCH('EPS 3.1.3'!E$1,NoSettings_v3!$C$1:$AH$1,0)),"")</f>
        <v>579667000000000</v>
      </c>
      <c r="F1489" s="157">
        <f>IFERROR(INDEX(NoSettings_v3!$C$2:$AH$4612,MATCH('EPS 3.1.3'!$B1489,NoSettings_v3!$A$2:$A$4612,0),MATCH('EPS 3.1.3'!F$1,NoSettings_v3!$C$1:$AH$1,0)),"")</f>
        <v>589240000000000</v>
      </c>
      <c r="G1489" s="157">
        <f>IFERROR(INDEX(NoSettings_v3!$C$2:$AH$4612,MATCH('EPS 3.1.3'!$B1489,NoSettings_v3!$A$2:$A$4612,0),MATCH('EPS 3.1.3'!G$1,NoSettings_v3!$C$1:$AH$1,0)),"")</f>
        <v>598813000000000</v>
      </c>
      <c r="H1489" s="157">
        <f>IFERROR(INDEX(NoSettings_v3!$C$2:$AH$4612,MATCH('EPS 3.1.3'!$B1489,NoSettings_v3!$A$2:$A$4612,0),MATCH('EPS 3.1.3'!H$1,NoSettings_v3!$C$1:$AH$1,0)),"")</f>
        <v>599260000000000</v>
      </c>
      <c r="I1489" s="157">
        <f>IFERROR(INDEX(NoSettings_v3!$C$2:$AH$4612,MATCH('EPS 3.1.3'!$B1489,NoSettings_v3!$A$2:$A$4612,0),MATCH('EPS 3.1.3'!I$1,NoSettings_v3!$C$1:$AH$1,0)),"")</f>
        <v>599707000000000</v>
      </c>
      <c r="J1489" s="157">
        <f>IFERROR(INDEX(NoSettings_v3!$C$2:$AH$4612,MATCH('EPS 3.1.3'!$B1489,NoSettings_v3!$A$2:$A$4612,0),MATCH('EPS 3.1.3'!J$1,NoSettings_v3!$C$1:$AH$1,0)),"")</f>
        <v>600155000000000</v>
      </c>
      <c r="K1489" s="157">
        <f>IFERROR(INDEX(NoSettings_v3!$C$2:$AH$4612,MATCH('EPS 3.1.3'!$B1489,NoSettings_v3!$A$2:$A$4612,0),MATCH('EPS 3.1.3'!K$1,NoSettings_v3!$C$1:$AH$1,0)),"")</f>
        <v>600602000000000</v>
      </c>
      <c r="L1489" s="157">
        <f>IFERROR(INDEX(NoSettings_v3!$C$2:$AH$4612,MATCH('EPS 3.1.3'!$B1489,NoSettings_v3!$A$2:$A$4612,0),MATCH('EPS 3.1.3'!L$1,NoSettings_v3!$C$1:$AH$1,0)),"")</f>
        <v>601049000000000</v>
      </c>
      <c r="M1489" s="157">
        <f>IFERROR(INDEX(NoSettings_v3!$C$2:$AH$4612,MATCH('EPS 3.1.3'!$B1489,NoSettings_v3!$A$2:$A$4612,0),MATCH('EPS 3.1.3'!M$1,NoSettings_v3!$C$1:$AH$1,0)),"")</f>
        <v>605897000000000</v>
      </c>
      <c r="N1489" s="157">
        <f>IFERROR(INDEX(NoSettings_v3!$C$2:$AH$4612,MATCH('EPS 3.1.3'!$B1489,NoSettings_v3!$A$2:$A$4612,0),MATCH('EPS 3.1.3'!N$1,NoSettings_v3!$C$1:$AH$1,0)),"")</f>
        <v>610745000000000</v>
      </c>
      <c r="O1489" s="157">
        <f>IFERROR(INDEX(NoSettings_v3!$C$2:$AH$4612,MATCH('EPS 3.1.3'!$B1489,NoSettings_v3!$A$2:$A$4612,0),MATCH('EPS 3.1.3'!O$1,NoSettings_v3!$C$1:$AH$1,0)),"")</f>
        <v>615593000000000</v>
      </c>
      <c r="P1489" s="157">
        <f>IFERROR(INDEX(NoSettings_v3!$C$2:$AH$4612,MATCH('EPS 3.1.3'!$B1489,NoSettings_v3!$A$2:$A$4612,0),MATCH('EPS 3.1.3'!P$1,NoSettings_v3!$C$1:$AH$1,0)),"")</f>
        <v>620441000000000</v>
      </c>
      <c r="Q1489" s="157">
        <f>IFERROR(INDEX(NoSettings_v3!$C$2:$AH$4612,MATCH('EPS 3.1.3'!$B1489,NoSettings_v3!$A$2:$A$4612,0),MATCH('EPS 3.1.3'!Q$1,NoSettings_v3!$C$1:$AH$1,0)),"")</f>
        <v>625289000000000</v>
      </c>
      <c r="R1489" s="157">
        <f>IFERROR(INDEX(NoSettings_v3!$C$2:$AH$4612,MATCH('EPS 3.1.3'!$B1489,NoSettings_v3!$A$2:$A$4612,0),MATCH('EPS 3.1.3'!R$1,NoSettings_v3!$C$1:$AH$1,0)),"")</f>
        <v>631960000000000</v>
      </c>
      <c r="S1489" s="157">
        <f>IFERROR(INDEX(NoSettings_v3!$C$2:$AH$4612,MATCH('EPS 3.1.3'!$B1489,NoSettings_v3!$A$2:$A$4612,0),MATCH('EPS 3.1.3'!S$1,NoSettings_v3!$C$1:$AH$1,0)),"")</f>
        <v>638632000000000</v>
      </c>
      <c r="T1489" s="157">
        <f>IFERROR(INDEX(NoSettings_v3!$C$2:$AH$4612,MATCH('EPS 3.1.3'!$B1489,NoSettings_v3!$A$2:$A$4612,0),MATCH('EPS 3.1.3'!T$1,NoSettings_v3!$C$1:$AH$1,0)),"")</f>
        <v>645303000000000</v>
      </c>
      <c r="U1489" s="157">
        <f>IFERROR(INDEX(NoSettings_v3!$C$2:$AH$4612,MATCH('EPS 3.1.3'!$B1489,NoSettings_v3!$A$2:$A$4612,0),MATCH('EPS 3.1.3'!U$1,NoSettings_v3!$C$1:$AH$1,0)),"")</f>
        <v>651975000000000</v>
      </c>
      <c r="V1489" s="157">
        <f>IFERROR(INDEX(NoSettings_v3!$C$2:$AH$4612,MATCH('EPS 3.1.3'!$B1489,NoSettings_v3!$A$2:$A$4612,0),MATCH('EPS 3.1.3'!V$1,NoSettings_v3!$C$1:$AH$1,0)),"")</f>
        <v>658646000000000</v>
      </c>
      <c r="W1489" s="157">
        <f>IFERROR(INDEX(NoSettings_v3!$C$2:$AH$4612,MATCH('EPS 3.1.3'!$B1489,NoSettings_v3!$A$2:$A$4612,0),MATCH('EPS 3.1.3'!W$1,NoSettings_v3!$C$1:$AH$1,0)),"")</f>
        <v>649949000000000</v>
      </c>
      <c r="X1489" s="157">
        <f>IFERROR(INDEX(NoSettings_v3!$C$2:$AH$4612,MATCH('EPS 3.1.3'!$B1489,NoSettings_v3!$A$2:$A$4612,0),MATCH('EPS 3.1.3'!X$1,NoSettings_v3!$C$1:$AH$1,0)),"")</f>
        <v>641252000000000</v>
      </c>
      <c r="Y1489" s="157">
        <f>IFERROR(INDEX(NoSettings_v3!$C$2:$AH$4612,MATCH('EPS 3.1.3'!$B1489,NoSettings_v3!$A$2:$A$4612,0),MATCH('EPS 3.1.3'!Y$1,NoSettings_v3!$C$1:$AH$1,0)),"")</f>
        <v>632555000000000</v>
      </c>
      <c r="Z1489" s="157">
        <f>IFERROR(INDEX(NoSettings_v3!$C$2:$AH$4612,MATCH('EPS 3.1.3'!$B1489,NoSettings_v3!$A$2:$A$4612,0),MATCH('EPS 3.1.3'!Z$1,NoSettings_v3!$C$1:$AH$1,0)),"")</f>
        <v>623857000000000</v>
      </c>
      <c r="AA1489" s="157">
        <f>IFERROR(INDEX(NoSettings_v3!$C$2:$AH$4612,MATCH('EPS 3.1.3'!$B1489,NoSettings_v3!$A$2:$A$4612,0),MATCH('EPS 3.1.3'!AA$1,NoSettings_v3!$C$1:$AH$1,0)),"")</f>
        <v>615160000000000</v>
      </c>
      <c r="AB1489" s="157">
        <f>IFERROR(INDEX(NoSettings_v3!$C$2:$AH$4612,MATCH('EPS 3.1.3'!$B1489,NoSettings_v3!$A$2:$A$4612,0),MATCH('EPS 3.1.3'!AB$1,NoSettings_v3!$C$1:$AH$1,0)),"")</f>
        <v>613432000000000</v>
      </c>
      <c r="AC1489" s="157">
        <f>IFERROR(INDEX(NoSettings_v3!$C$2:$AH$4612,MATCH('EPS 3.1.3'!$B1489,NoSettings_v3!$A$2:$A$4612,0),MATCH('EPS 3.1.3'!AC$1,NoSettings_v3!$C$1:$AH$1,0)),"")</f>
        <v>611704000000000</v>
      </c>
      <c r="AD1489" s="157">
        <f>IFERROR(INDEX(NoSettings_v3!$C$2:$AH$4612,MATCH('EPS 3.1.3'!$B1489,NoSettings_v3!$A$2:$A$4612,0),MATCH('EPS 3.1.3'!AD$1,NoSettings_v3!$C$1:$AH$1,0)),"")</f>
        <v>609975000000000</v>
      </c>
      <c r="AE1489" s="157">
        <f>IFERROR(INDEX(NoSettings_v3!$C$2:$AH$4612,MATCH('EPS 3.1.3'!$B1489,NoSettings_v3!$A$2:$A$4612,0),MATCH('EPS 3.1.3'!AE$1,NoSettings_v3!$C$1:$AH$1,0)),"")</f>
        <v>608247000000000</v>
      </c>
      <c r="AF1489" s="157">
        <f>IFERROR(INDEX(NoSettings_v3!$C$2:$AH$4612,MATCH('EPS 3.1.3'!$B1489,NoSettings_v3!$A$2:$A$4612,0),MATCH('EPS 3.1.3'!AF$1,NoSettings_v3!$C$1:$AH$1,0)),"")</f>
        <v>606519000000000</v>
      </c>
      <c r="AG1489" s="157">
        <f>IFERROR(INDEX(NoSettings_v3!$C$2:$AH$4612,MATCH('EPS 3.1.3'!$B1489,NoSettings_v3!$A$2:$A$4612,0),MATCH('EPS 3.1.3'!AG$1,NoSettings_v3!$C$1:$AH$1,0)),"")</f>
        <v>604790000000000</v>
      </c>
      <c r="AH1489" s="157">
        <f>IFERROR(INDEX(NoSettings_v3!$C$2:$AH$4612,MATCH('EPS 3.1.3'!$B1489,NoSettings_v3!$A$2:$A$4612,0),MATCH('EPS 3.1.3'!AH$1,NoSettings_v3!$C$1:$AH$1,0)),"")</f>
        <v>603062000000000</v>
      </c>
      <c r="AI1489" s="157">
        <f>IFERROR(INDEX(NoSettings_v3!$C$2:$AH$4612,MATCH('EPS 3.1.3'!$B1489,NoSettings_v3!$A$2:$A$4612,0),MATCH('EPS 3.1.3'!AI$1,NoSettings_v3!$C$1:$AH$1,0)),"")</f>
        <v>601334000000000</v>
      </c>
      <c r="AJ1489" s="128"/>
      <c r="AK1489" s="128"/>
      <c r="AL1489" s="128"/>
      <c r="AM1489" s="128"/>
      <c r="AN1489" s="128"/>
      <c r="AO1489" s="128"/>
      <c r="AP1489" s="128"/>
      <c r="AQ1489" s="128"/>
    </row>
    <row r="1490" spans="2:43" x14ac:dyDescent="0.35">
      <c r="B1490" s="161" t="s">
        <v>1677</v>
      </c>
      <c r="C1490" s="127" t="s">
        <v>964</v>
      </c>
      <c r="D1490" s="157">
        <f>IFERROR(INDEX(NoSettings_v3!$C$2:$AH$4612,MATCH('EPS 3.1.3'!$B1490,NoSettings_v3!$A$2:$A$4612,0),MATCH('EPS 3.1.3'!D$1,NoSettings_v3!$C$1:$AH$1,0)),"")</f>
        <v>0</v>
      </c>
      <c r="E1490" s="157">
        <f>IFERROR(INDEX(NoSettings_v3!$C$2:$AH$4612,MATCH('EPS 3.1.3'!$B1490,NoSettings_v3!$A$2:$A$4612,0),MATCH('EPS 3.1.3'!E$1,NoSettings_v3!$C$1:$AH$1,0)),"")</f>
        <v>0</v>
      </c>
      <c r="F1490" s="157">
        <f>IFERROR(INDEX(NoSettings_v3!$C$2:$AH$4612,MATCH('EPS 3.1.3'!$B1490,NoSettings_v3!$A$2:$A$4612,0),MATCH('EPS 3.1.3'!F$1,NoSettings_v3!$C$1:$AH$1,0)),"")</f>
        <v>0</v>
      </c>
      <c r="G1490" s="157">
        <f>IFERROR(INDEX(NoSettings_v3!$C$2:$AH$4612,MATCH('EPS 3.1.3'!$B1490,NoSettings_v3!$A$2:$A$4612,0),MATCH('EPS 3.1.3'!G$1,NoSettings_v3!$C$1:$AH$1,0)),"")</f>
        <v>0</v>
      </c>
      <c r="H1490" s="157">
        <f>IFERROR(INDEX(NoSettings_v3!$C$2:$AH$4612,MATCH('EPS 3.1.3'!$B1490,NoSettings_v3!$A$2:$A$4612,0),MATCH('EPS 3.1.3'!H$1,NoSettings_v3!$C$1:$AH$1,0)),"")</f>
        <v>0</v>
      </c>
      <c r="I1490" s="157">
        <f>IFERROR(INDEX(NoSettings_v3!$C$2:$AH$4612,MATCH('EPS 3.1.3'!$B1490,NoSettings_v3!$A$2:$A$4612,0),MATCH('EPS 3.1.3'!I$1,NoSettings_v3!$C$1:$AH$1,0)),"")</f>
        <v>0</v>
      </c>
      <c r="J1490" s="157">
        <f>IFERROR(INDEX(NoSettings_v3!$C$2:$AH$4612,MATCH('EPS 3.1.3'!$B1490,NoSettings_v3!$A$2:$A$4612,0),MATCH('EPS 3.1.3'!J$1,NoSettings_v3!$C$1:$AH$1,0)),"")</f>
        <v>0</v>
      </c>
      <c r="K1490" s="157">
        <f>IFERROR(INDEX(NoSettings_v3!$C$2:$AH$4612,MATCH('EPS 3.1.3'!$B1490,NoSettings_v3!$A$2:$A$4612,0),MATCH('EPS 3.1.3'!K$1,NoSettings_v3!$C$1:$AH$1,0)),"")</f>
        <v>0</v>
      </c>
      <c r="L1490" s="157">
        <f>IFERROR(INDEX(NoSettings_v3!$C$2:$AH$4612,MATCH('EPS 3.1.3'!$B1490,NoSettings_v3!$A$2:$A$4612,0),MATCH('EPS 3.1.3'!L$1,NoSettings_v3!$C$1:$AH$1,0)),"")</f>
        <v>0</v>
      </c>
      <c r="M1490" s="157">
        <f>IFERROR(INDEX(NoSettings_v3!$C$2:$AH$4612,MATCH('EPS 3.1.3'!$B1490,NoSettings_v3!$A$2:$A$4612,0),MATCH('EPS 3.1.3'!M$1,NoSettings_v3!$C$1:$AH$1,0)),"")</f>
        <v>0</v>
      </c>
      <c r="N1490" s="157">
        <f>IFERROR(INDEX(NoSettings_v3!$C$2:$AH$4612,MATCH('EPS 3.1.3'!$B1490,NoSettings_v3!$A$2:$A$4612,0),MATCH('EPS 3.1.3'!N$1,NoSettings_v3!$C$1:$AH$1,0)),"")</f>
        <v>0</v>
      </c>
      <c r="O1490" s="157">
        <f>IFERROR(INDEX(NoSettings_v3!$C$2:$AH$4612,MATCH('EPS 3.1.3'!$B1490,NoSettings_v3!$A$2:$A$4612,0),MATCH('EPS 3.1.3'!O$1,NoSettings_v3!$C$1:$AH$1,0)),"")</f>
        <v>0</v>
      </c>
      <c r="P1490" s="157">
        <f>IFERROR(INDEX(NoSettings_v3!$C$2:$AH$4612,MATCH('EPS 3.1.3'!$B1490,NoSettings_v3!$A$2:$A$4612,0),MATCH('EPS 3.1.3'!P$1,NoSettings_v3!$C$1:$AH$1,0)),"")</f>
        <v>0</v>
      </c>
      <c r="Q1490" s="157">
        <f>IFERROR(INDEX(NoSettings_v3!$C$2:$AH$4612,MATCH('EPS 3.1.3'!$B1490,NoSettings_v3!$A$2:$A$4612,0),MATCH('EPS 3.1.3'!Q$1,NoSettings_v3!$C$1:$AH$1,0)),"")</f>
        <v>0</v>
      </c>
      <c r="R1490" s="157">
        <f>IFERROR(INDEX(NoSettings_v3!$C$2:$AH$4612,MATCH('EPS 3.1.3'!$B1490,NoSettings_v3!$A$2:$A$4612,0),MATCH('EPS 3.1.3'!R$1,NoSettings_v3!$C$1:$AH$1,0)),"")</f>
        <v>0</v>
      </c>
      <c r="S1490" s="157">
        <f>IFERROR(INDEX(NoSettings_v3!$C$2:$AH$4612,MATCH('EPS 3.1.3'!$B1490,NoSettings_v3!$A$2:$A$4612,0),MATCH('EPS 3.1.3'!S$1,NoSettings_v3!$C$1:$AH$1,0)),"")</f>
        <v>0</v>
      </c>
      <c r="T1490" s="157">
        <f>IFERROR(INDEX(NoSettings_v3!$C$2:$AH$4612,MATCH('EPS 3.1.3'!$B1490,NoSettings_v3!$A$2:$A$4612,0),MATCH('EPS 3.1.3'!T$1,NoSettings_v3!$C$1:$AH$1,0)),"")</f>
        <v>0</v>
      </c>
      <c r="U1490" s="157">
        <f>IFERROR(INDEX(NoSettings_v3!$C$2:$AH$4612,MATCH('EPS 3.1.3'!$B1490,NoSettings_v3!$A$2:$A$4612,0),MATCH('EPS 3.1.3'!U$1,NoSettings_v3!$C$1:$AH$1,0)),"")</f>
        <v>0</v>
      </c>
      <c r="V1490" s="157">
        <f>IFERROR(INDEX(NoSettings_v3!$C$2:$AH$4612,MATCH('EPS 3.1.3'!$B1490,NoSettings_v3!$A$2:$A$4612,0),MATCH('EPS 3.1.3'!V$1,NoSettings_v3!$C$1:$AH$1,0)),"")</f>
        <v>0</v>
      </c>
      <c r="W1490" s="157">
        <f>IFERROR(INDEX(NoSettings_v3!$C$2:$AH$4612,MATCH('EPS 3.1.3'!$B1490,NoSettings_v3!$A$2:$A$4612,0),MATCH('EPS 3.1.3'!W$1,NoSettings_v3!$C$1:$AH$1,0)),"")</f>
        <v>0</v>
      </c>
      <c r="X1490" s="157">
        <f>IFERROR(INDEX(NoSettings_v3!$C$2:$AH$4612,MATCH('EPS 3.1.3'!$B1490,NoSettings_v3!$A$2:$A$4612,0),MATCH('EPS 3.1.3'!X$1,NoSettings_v3!$C$1:$AH$1,0)),"")</f>
        <v>0</v>
      </c>
      <c r="Y1490" s="157">
        <f>IFERROR(INDEX(NoSettings_v3!$C$2:$AH$4612,MATCH('EPS 3.1.3'!$B1490,NoSettings_v3!$A$2:$A$4612,0),MATCH('EPS 3.1.3'!Y$1,NoSettings_v3!$C$1:$AH$1,0)),"")</f>
        <v>0</v>
      </c>
      <c r="Z1490" s="157">
        <f>IFERROR(INDEX(NoSettings_v3!$C$2:$AH$4612,MATCH('EPS 3.1.3'!$B1490,NoSettings_v3!$A$2:$A$4612,0),MATCH('EPS 3.1.3'!Z$1,NoSettings_v3!$C$1:$AH$1,0)),"")</f>
        <v>0</v>
      </c>
      <c r="AA1490" s="157">
        <f>IFERROR(INDEX(NoSettings_v3!$C$2:$AH$4612,MATCH('EPS 3.1.3'!$B1490,NoSettings_v3!$A$2:$A$4612,0),MATCH('EPS 3.1.3'!AA$1,NoSettings_v3!$C$1:$AH$1,0)),"")</f>
        <v>0</v>
      </c>
      <c r="AB1490" s="157">
        <f>IFERROR(INDEX(NoSettings_v3!$C$2:$AH$4612,MATCH('EPS 3.1.3'!$B1490,NoSettings_v3!$A$2:$A$4612,0),MATCH('EPS 3.1.3'!AB$1,NoSettings_v3!$C$1:$AH$1,0)),"")</f>
        <v>0</v>
      </c>
      <c r="AC1490" s="157">
        <f>IFERROR(INDEX(NoSettings_v3!$C$2:$AH$4612,MATCH('EPS 3.1.3'!$B1490,NoSettings_v3!$A$2:$A$4612,0),MATCH('EPS 3.1.3'!AC$1,NoSettings_v3!$C$1:$AH$1,0)),"")</f>
        <v>0</v>
      </c>
      <c r="AD1490" s="157">
        <f>IFERROR(INDEX(NoSettings_v3!$C$2:$AH$4612,MATCH('EPS 3.1.3'!$B1490,NoSettings_v3!$A$2:$A$4612,0),MATCH('EPS 3.1.3'!AD$1,NoSettings_v3!$C$1:$AH$1,0)),"")</f>
        <v>0</v>
      </c>
      <c r="AE1490" s="157">
        <f>IFERROR(INDEX(NoSettings_v3!$C$2:$AH$4612,MATCH('EPS 3.1.3'!$B1490,NoSettings_v3!$A$2:$A$4612,0),MATCH('EPS 3.1.3'!AE$1,NoSettings_v3!$C$1:$AH$1,0)),"")</f>
        <v>0</v>
      </c>
      <c r="AF1490" s="157">
        <f>IFERROR(INDEX(NoSettings_v3!$C$2:$AH$4612,MATCH('EPS 3.1.3'!$B1490,NoSettings_v3!$A$2:$A$4612,0),MATCH('EPS 3.1.3'!AF$1,NoSettings_v3!$C$1:$AH$1,0)),"")</f>
        <v>0</v>
      </c>
      <c r="AG1490" s="157">
        <f>IFERROR(INDEX(NoSettings_v3!$C$2:$AH$4612,MATCH('EPS 3.1.3'!$B1490,NoSettings_v3!$A$2:$A$4612,0),MATCH('EPS 3.1.3'!AG$1,NoSettings_v3!$C$1:$AH$1,0)),"")</f>
        <v>0</v>
      </c>
      <c r="AH1490" s="157">
        <f>IFERROR(INDEX(NoSettings_v3!$C$2:$AH$4612,MATCH('EPS 3.1.3'!$B1490,NoSettings_v3!$A$2:$A$4612,0),MATCH('EPS 3.1.3'!AH$1,NoSettings_v3!$C$1:$AH$1,0)),"")</f>
        <v>0</v>
      </c>
      <c r="AI1490" s="157">
        <f>IFERROR(INDEX(NoSettings_v3!$C$2:$AH$4612,MATCH('EPS 3.1.3'!$B1490,NoSettings_v3!$A$2:$A$4612,0),MATCH('EPS 3.1.3'!AI$1,NoSettings_v3!$C$1:$AH$1,0)),"")</f>
        <v>0</v>
      </c>
      <c r="AJ1490" s="128"/>
      <c r="AK1490" s="128"/>
      <c r="AL1490" s="128"/>
      <c r="AM1490" s="128"/>
      <c r="AN1490" s="128"/>
      <c r="AO1490" s="128"/>
      <c r="AP1490" s="128"/>
      <c r="AQ1490" s="128"/>
    </row>
    <row r="1491" spans="2:43" x14ac:dyDescent="0.35">
      <c r="B1491" s="161" t="s">
        <v>1678</v>
      </c>
      <c r="C1491" s="127" t="s">
        <v>964</v>
      </c>
      <c r="D1491" s="157">
        <f>IFERROR(INDEX(NoSettings_v3!$C$2:$AH$4612,MATCH('EPS 3.1.3'!$B1491,NoSettings_v3!$A$2:$A$4612,0),MATCH('EPS 3.1.3'!D$1,NoSettings_v3!$C$1:$AH$1,0)),"")</f>
        <v>0</v>
      </c>
      <c r="E1491" s="157">
        <f>IFERROR(INDEX(NoSettings_v3!$C$2:$AH$4612,MATCH('EPS 3.1.3'!$B1491,NoSettings_v3!$A$2:$A$4612,0),MATCH('EPS 3.1.3'!E$1,NoSettings_v3!$C$1:$AH$1,0)),"")</f>
        <v>0</v>
      </c>
      <c r="F1491" s="157">
        <f>IFERROR(INDEX(NoSettings_v3!$C$2:$AH$4612,MATCH('EPS 3.1.3'!$B1491,NoSettings_v3!$A$2:$A$4612,0),MATCH('EPS 3.1.3'!F$1,NoSettings_v3!$C$1:$AH$1,0)),"")</f>
        <v>0</v>
      </c>
      <c r="G1491" s="157">
        <f>IFERROR(INDEX(NoSettings_v3!$C$2:$AH$4612,MATCH('EPS 3.1.3'!$B1491,NoSettings_v3!$A$2:$A$4612,0),MATCH('EPS 3.1.3'!G$1,NoSettings_v3!$C$1:$AH$1,0)),"")</f>
        <v>0</v>
      </c>
      <c r="H1491" s="157">
        <f>IFERROR(INDEX(NoSettings_v3!$C$2:$AH$4612,MATCH('EPS 3.1.3'!$B1491,NoSettings_v3!$A$2:$A$4612,0),MATCH('EPS 3.1.3'!H$1,NoSettings_v3!$C$1:$AH$1,0)),"")</f>
        <v>0</v>
      </c>
      <c r="I1491" s="157">
        <f>IFERROR(INDEX(NoSettings_v3!$C$2:$AH$4612,MATCH('EPS 3.1.3'!$B1491,NoSettings_v3!$A$2:$A$4612,0),MATCH('EPS 3.1.3'!I$1,NoSettings_v3!$C$1:$AH$1,0)),"")</f>
        <v>0</v>
      </c>
      <c r="J1491" s="157">
        <f>IFERROR(INDEX(NoSettings_v3!$C$2:$AH$4612,MATCH('EPS 3.1.3'!$B1491,NoSettings_v3!$A$2:$A$4612,0),MATCH('EPS 3.1.3'!J$1,NoSettings_v3!$C$1:$AH$1,0)),"")</f>
        <v>0</v>
      </c>
      <c r="K1491" s="157">
        <f>IFERROR(INDEX(NoSettings_v3!$C$2:$AH$4612,MATCH('EPS 3.1.3'!$B1491,NoSettings_v3!$A$2:$A$4612,0),MATCH('EPS 3.1.3'!K$1,NoSettings_v3!$C$1:$AH$1,0)),"")</f>
        <v>0</v>
      </c>
      <c r="L1491" s="157">
        <f>IFERROR(INDEX(NoSettings_v3!$C$2:$AH$4612,MATCH('EPS 3.1.3'!$B1491,NoSettings_v3!$A$2:$A$4612,0),MATCH('EPS 3.1.3'!L$1,NoSettings_v3!$C$1:$AH$1,0)),"")</f>
        <v>0</v>
      </c>
      <c r="M1491" s="157">
        <f>IFERROR(INDEX(NoSettings_v3!$C$2:$AH$4612,MATCH('EPS 3.1.3'!$B1491,NoSettings_v3!$A$2:$A$4612,0),MATCH('EPS 3.1.3'!M$1,NoSettings_v3!$C$1:$AH$1,0)),"")</f>
        <v>0</v>
      </c>
      <c r="N1491" s="157">
        <f>IFERROR(INDEX(NoSettings_v3!$C$2:$AH$4612,MATCH('EPS 3.1.3'!$B1491,NoSettings_v3!$A$2:$A$4612,0),MATCH('EPS 3.1.3'!N$1,NoSettings_v3!$C$1:$AH$1,0)),"")</f>
        <v>0</v>
      </c>
      <c r="O1491" s="157">
        <f>IFERROR(INDEX(NoSettings_v3!$C$2:$AH$4612,MATCH('EPS 3.1.3'!$B1491,NoSettings_v3!$A$2:$A$4612,0),MATCH('EPS 3.1.3'!O$1,NoSettings_v3!$C$1:$AH$1,0)),"")</f>
        <v>0</v>
      </c>
      <c r="P1491" s="157">
        <f>IFERROR(INDEX(NoSettings_v3!$C$2:$AH$4612,MATCH('EPS 3.1.3'!$B1491,NoSettings_v3!$A$2:$A$4612,0),MATCH('EPS 3.1.3'!P$1,NoSettings_v3!$C$1:$AH$1,0)),"")</f>
        <v>0</v>
      </c>
      <c r="Q1491" s="157">
        <f>IFERROR(INDEX(NoSettings_v3!$C$2:$AH$4612,MATCH('EPS 3.1.3'!$B1491,NoSettings_v3!$A$2:$A$4612,0),MATCH('EPS 3.1.3'!Q$1,NoSettings_v3!$C$1:$AH$1,0)),"")</f>
        <v>0</v>
      </c>
      <c r="R1491" s="157">
        <f>IFERROR(INDEX(NoSettings_v3!$C$2:$AH$4612,MATCH('EPS 3.1.3'!$B1491,NoSettings_v3!$A$2:$A$4612,0),MATCH('EPS 3.1.3'!R$1,NoSettings_v3!$C$1:$AH$1,0)),"")</f>
        <v>0</v>
      </c>
      <c r="S1491" s="157">
        <f>IFERROR(INDEX(NoSettings_v3!$C$2:$AH$4612,MATCH('EPS 3.1.3'!$B1491,NoSettings_v3!$A$2:$A$4612,0),MATCH('EPS 3.1.3'!S$1,NoSettings_v3!$C$1:$AH$1,0)),"")</f>
        <v>0</v>
      </c>
      <c r="T1491" s="157">
        <f>IFERROR(INDEX(NoSettings_v3!$C$2:$AH$4612,MATCH('EPS 3.1.3'!$B1491,NoSettings_v3!$A$2:$A$4612,0),MATCH('EPS 3.1.3'!T$1,NoSettings_v3!$C$1:$AH$1,0)),"")</f>
        <v>0</v>
      </c>
      <c r="U1491" s="157">
        <f>IFERROR(INDEX(NoSettings_v3!$C$2:$AH$4612,MATCH('EPS 3.1.3'!$B1491,NoSettings_v3!$A$2:$A$4612,0),MATCH('EPS 3.1.3'!U$1,NoSettings_v3!$C$1:$AH$1,0)),"")</f>
        <v>0</v>
      </c>
      <c r="V1491" s="157">
        <f>IFERROR(INDEX(NoSettings_v3!$C$2:$AH$4612,MATCH('EPS 3.1.3'!$B1491,NoSettings_v3!$A$2:$A$4612,0),MATCH('EPS 3.1.3'!V$1,NoSettings_v3!$C$1:$AH$1,0)),"")</f>
        <v>0</v>
      </c>
      <c r="W1491" s="157">
        <f>IFERROR(INDEX(NoSettings_v3!$C$2:$AH$4612,MATCH('EPS 3.1.3'!$B1491,NoSettings_v3!$A$2:$A$4612,0),MATCH('EPS 3.1.3'!W$1,NoSettings_v3!$C$1:$AH$1,0)),"")</f>
        <v>0</v>
      </c>
      <c r="X1491" s="157">
        <f>IFERROR(INDEX(NoSettings_v3!$C$2:$AH$4612,MATCH('EPS 3.1.3'!$B1491,NoSettings_v3!$A$2:$A$4612,0),MATCH('EPS 3.1.3'!X$1,NoSettings_v3!$C$1:$AH$1,0)),"")</f>
        <v>0</v>
      </c>
      <c r="Y1491" s="157">
        <f>IFERROR(INDEX(NoSettings_v3!$C$2:$AH$4612,MATCH('EPS 3.1.3'!$B1491,NoSettings_v3!$A$2:$A$4612,0),MATCH('EPS 3.1.3'!Y$1,NoSettings_v3!$C$1:$AH$1,0)),"")</f>
        <v>0</v>
      </c>
      <c r="Z1491" s="157">
        <f>IFERROR(INDEX(NoSettings_v3!$C$2:$AH$4612,MATCH('EPS 3.1.3'!$B1491,NoSettings_v3!$A$2:$A$4612,0),MATCH('EPS 3.1.3'!Z$1,NoSettings_v3!$C$1:$AH$1,0)),"")</f>
        <v>0</v>
      </c>
      <c r="AA1491" s="157">
        <f>IFERROR(INDEX(NoSettings_v3!$C$2:$AH$4612,MATCH('EPS 3.1.3'!$B1491,NoSettings_v3!$A$2:$A$4612,0),MATCH('EPS 3.1.3'!AA$1,NoSettings_v3!$C$1:$AH$1,0)),"")</f>
        <v>0</v>
      </c>
      <c r="AB1491" s="157">
        <f>IFERROR(INDEX(NoSettings_v3!$C$2:$AH$4612,MATCH('EPS 3.1.3'!$B1491,NoSettings_v3!$A$2:$A$4612,0),MATCH('EPS 3.1.3'!AB$1,NoSettings_v3!$C$1:$AH$1,0)),"")</f>
        <v>0</v>
      </c>
      <c r="AC1491" s="157">
        <f>IFERROR(INDEX(NoSettings_v3!$C$2:$AH$4612,MATCH('EPS 3.1.3'!$B1491,NoSettings_v3!$A$2:$A$4612,0),MATCH('EPS 3.1.3'!AC$1,NoSettings_v3!$C$1:$AH$1,0)),"")</f>
        <v>0</v>
      </c>
      <c r="AD1491" s="157">
        <f>IFERROR(INDEX(NoSettings_v3!$C$2:$AH$4612,MATCH('EPS 3.1.3'!$B1491,NoSettings_v3!$A$2:$A$4612,0),MATCH('EPS 3.1.3'!AD$1,NoSettings_v3!$C$1:$AH$1,0)),"")</f>
        <v>0</v>
      </c>
      <c r="AE1491" s="157">
        <f>IFERROR(INDEX(NoSettings_v3!$C$2:$AH$4612,MATCH('EPS 3.1.3'!$B1491,NoSettings_v3!$A$2:$A$4612,0),MATCH('EPS 3.1.3'!AE$1,NoSettings_v3!$C$1:$AH$1,0)),"")</f>
        <v>0</v>
      </c>
      <c r="AF1491" s="157">
        <f>IFERROR(INDEX(NoSettings_v3!$C$2:$AH$4612,MATCH('EPS 3.1.3'!$B1491,NoSettings_v3!$A$2:$A$4612,0),MATCH('EPS 3.1.3'!AF$1,NoSettings_v3!$C$1:$AH$1,0)),"")</f>
        <v>0</v>
      </c>
      <c r="AG1491" s="157">
        <f>IFERROR(INDEX(NoSettings_v3!$C$2:$AH$4612,MATCH('EPS 3.1.3'!$B1491,NoSettings_v3!$A$2:$A$4612,0),MATCH('EPS 3.1.3'!AG$1,NoSettings_v3!$C$1:$AH$1,0)),"")</f>
        <v>0</v>
      </c>
      <c r="AH1491" s="157">
        <f>IFERROR(INDEX(NoSettings_v3!$C$2:$AH$4612,MATCH('EPS 3.1.3'!$B1491,NoSettings_v3!$A$2:$A$4612,0),MATCH('EPS 3.1.3'!AH$1,NoSettings_v3!$C$1:$AH$1,0)),"")</f>
        <v>0</v>
      </c>
      <c r="AI1491" s="157">
        <f>IFERROR(INDEX(NoSettings_v3!$C$2:$AH$4612,MATCH('EPS 3.1.3'!$B1491,NoSettings_v3!$A$2:$A$4612,0),MATCH('EPS 3.1.3'!AI$1,NoSettings_v3!$C$1:$AH$1,0)),"")</f>
        <v>0</v>
      </c>
    </row>
    <row r="1492" spans="2:43" x14ac:dyDescent="0.35">
      <c r="B1492" s="161" t="s">
        <v>1679</v>
      </c>
      <c r="C1492" s="127" t="s">
        <v>964</v>
      </c>
      <c r="D1492" s="157">
        <f>IFERROR(INDEX(NoSettings_v3!$C$2:$AH$4612,MATCH('EPS 3.1.3'!$B1492,NoSettings_v3!$A$2:$A$4612,0),MATCH('EPS 3.1.3'!D$1,NoSettings_v3!$C$1:$AH$1,0)),"")</f>
        <v>0</v>
      </c>
      <c r="E1492" s="157">
        <f>IFERROR(INDEX(NoSettings_v3!$C$2:$AH$4612,MATCH('EPS 3.1.3'!$B1492,NoSettings_v3!$A$2:$A$4612,0),MATCH('EPS 3.1.3'!E$1,NoSettings_v3!$C$1:$AH$1,0)),"")</f>
        <v>0</v>
      </c>
      <c r="F1492" s="157">
        <f>IFERROR(INDEX(NoSettings_v3!$C$2:$AH$4612,MATCH('EPS 3.1.3'!$B1492,NoSettings_v3!$A$2:$A$4612,0),MATCH('EPS 3.1.3'!F$1,NoSettings_v3!$C$1:$AH$1,0)),"")</f>
        <v>0</v>
      </c>
      <c r="G1492" s="157">
        <f>IFERROR(INDEX(NoSettings_v3!$C$2:$AH$4612,MATCH('EPS 3.1.3'!$B1492,NoSettings_v3!$A$2:$A$4612,0),MATCH('EPS 3.1.3'!G$1,NoSettings_v3!$C$1:$AH$1,0)),"")</f>
        <v>0</v>
      </c>
      <c r="H1492" s="157">
        <f>IFERROR(INDEX(NoSettings_v3!$C$2:$AH$4612,MATCH('EPS 3.1.3'!$B1492,NoSettings_v3!$A$2:$A$4612,0),MATCH('EPS 3.1.3'!H$1,NoSettings_v3!$C$1:$AH$1,0)),"")</f>
        <v>0</v>
      </c>
      <c r="I1492" s="157">
        <f>IFERROR(INDEX(NoSettings_v3!$C$2:$AH$4612,MATCH('EPS 3.1.3'!$B1492,NoSettings_v3!$A$2:$A$4612,0),MATCH('EPS 3.1.3'!I$1,NoSettings_v3!$C$1:$AH$1,0)),"")</f>
        <v>0</v>
      </c>
      <c r="J1492" s="157">
        <f>IFERROR(INDEX(NoSettings_v3!$C$2:$AH$4612,MATCH('EPS 3.1.3'!$B1492,NoSettings_v3!$A$2:$A$4612,0),MATCH('EPS 3.1.3'!J$1,NoSettings_v3!$C$1:$AH$1,0)),"")</f>
        <v>0</v>
      </c>
      <c r="K1492" s="157">
        <f>IFERROR(INDEX(NoSettings_v3!$C$2:$AH$4612,MATCH('EPS 3.1.3'!$B1492,NoSettings_v3!$A$2:$A$4612,0),MATCH('EPS 3.1.3'!K$1,NoSettings_v3!$C$1:$AH$1,0)),"")</f>
        <v>0</v>
      </c>
      <c r="L1492" s="157">
        <f>IFERROR(INDEX(NoSettings_v3!$C$2:$AH$4612,MATCH('EPS 3.1.3'!$B1492,NoSettings_v3!$A$2:$A$4612,0),MATCH('EPS 3.1.3'!L$1,NoSettings_v3!$C$1:$AH$1,0)),"")</f>
        <v>0</v>
      </c>
      <c r="M1492" s="157">
        <f>IFERROR(INDEX(NoSettings_v3!$C$2:$AH$4612,MATCH('EPS 3.1.3'!$B1492,NoSettings_v3!$A$2:$A$4612,0),MATCH('EPS 3.1.3'!M$1,NoSettings_v3!$C$1:$AH$1,0)),"")</f>
        <v>0</v>
      </c>
      <c r="N1492" s="157">
        <f>IFERROR(INDEX(NoSettings_v3!$C$2:$AH$4612,MATCH('EPS 3.1.3'!$B1492,NoSettings_v3!$A$2:$A$4612,0),MATCH('EPS 3.1.3'!N$1,NoSettings_v3!$C$1:$AH$1,0)),"")</f>
        <v>0</v>
      </c>
      <c r="O1492" s="157">
        <f>IFERROR(INDEX(NoSettings_v3!$C$2:$AH$4612,MATCH('EPS 3.1.3'!$B1492,NoSettings_v3!$A$2:$A$4612,0),MATCH('EPS 3.1.3'!O$1,NoSettings_v3!$C$1:$AH$1,0)),"")</f>
        <v>0</v>
      </c>
      <c r="P1492" s="157">
        <f>IFERROR(INDEX(NoSettings_v3!$C$2:$AH$4612,MATCH('EPS 3.1.3'!$B1492,NoSettings_v3!$A$2:$A$4612,0),MATCH('EPS 3.1.3'!P$1,NoSettings_v3!$C$1:$AH$1,0)),"")</f>
        <v>0</v>
      </c>
      <c r="Q1492" s="157">
        <f>IFERROR(INDEX(NoSettings_v3!$C$2:$AH$4612,MATCH('EPS 3.1.3'!$B1492,NoSettings_v3!$A$2:$A$4612,0),MATCH('EPS 3.1.3'!Q$1,NoSettings_v3!$C$1:$AH$1,0)),"")</f>
        <v>0</v>
      </c>
      <c r="R1492" s="157">
        <f>IFERROR(INDEX(NoSettings_v3!$C$2:$AH$4612,MATCH('EPS 3.1.3'!$B1492,NoSettings_v3!$A$2:$A$4612,0),MATCH('EPS 3.1.3'!R$1,NoSettings_v3!$C$1:$AH$1,0)),"")</f>
        <v>0</v>
      </c>
      <c r="S1492" s="157">
        <f>IFERROR(INDEX(NoSettings_v3!$C$2:$AH$4612,MATCH('EPS 3.1.3'!$B1492,NoSettings_v3!$A$2:$A$4612,0),MATCH('EPS 3.1.3'!S$1,NoSettings_v3!$C$1:$AH$1,0)),"")</f>
        <v>0</v>
      </c>
      <c r="T1492" s="157">
        <f>IFERROR(INDEX(NoSettings_v3!$C$2:$AH$4612,MATCH('EPS 3.1.3'!$B1492,NoSettings_v3!$A$2:$A$4612,0),MATCH('EPS 3.1.3'!T$1,NoSettings_v3!$C$1:$AH$1,0)),"")</f>
        <v>0</v>
      </c>
      <c r="U1492" s="157">
        <f>IFERROR(INDEX(NoSettings_v3!$C$2:$AH$4612,MATCH('EPS 3.1.3'!$B1492,NoSettings_v3!$A$2:$A$4612,0),MATCH('EPS 3.1.3'!U$1,NoSettings_v3!$C$1:$AH$1,0)),"")</f>
        <v>0</v>
      </c>
      <c r="V1492" s="157">
        <f>IFERROR(INDEX(NoSettings_v3!$C$2:$AH$4612,MATCH('EPS 3.1.3'!$B1492,NoSettings_v3!$A$2:$A$4612,0),MATCH('EPS 3.1.3'!V$1,NoSettings_v3!$C$1:$AH$1,0)),"")</f>
        <v>0</v>
      </c>
      <c r="W1492" s="157">
        <f>IFERROR(INDEX(NoSettings_v3!$C$2:$AH$4612,MATCH('EPS 3.1.3'!$B1492,NoSettings_v3!$A$2:$A$4612,0),MATCH('EPS 3.1.3'!W$1,NoSettings_v3!$C$1:$AH$1,0)),"")</f>
        <v>0</v>
      </c>
      <c r="X1492" s="157">
        <f>IFERROR(INDEX(NoSettings_v3!$C$2:$AH$4612,MATCH('EPS 3.1.3'!$B1492,NoSettings_v3!$A$2:$A$4612,0),MATCH('EPS 3.1.3'!X$1,NoSettings_v3!$C$1:$AH$1,0)),"")</f>
        <v>0</v>
      </c>
      <c r="Y1492" s="157">
        <f>IFERROR(INDEX(NoSettings_v3!$C$2:$AH$4612,MATCH('EPS 3.1.3'!$B1492,NoSettings_v3!$A$2:$A$4612,0),MATCH('EPS 3.1.3'!Y$1,NoSettings_v3!$C$1:$AH$1,0)),"")</f>
        <v>0</v>
      </c>
      <c r="Z1492" s="157">
        <f>IFERROR(INDEX(NoSettings_v3!$C$2:$AH$4612,MATCH('EPS 3.1.3'!$B1492,NoSettings_v3!$A$2:$A$4612,0),MATCH('EPS 3.1.3'!Z$1,NoSettings_v3!$C$1:$AH$1,0)),"")</f>
        <v>0</v>
      </c>
      <c r="AA1492" s="157">
        <f>IFERROR(INDEX(NoSettings_v3!$C$2:$AH$4612,MATCH('EPS 3.1.3'!$B1492,NoSettings_v3!$A$2:$A$4612,0),MATCH('EPS 3.1.3'!AA$1,NoSettings_v3!$C$1:$AH$1,0)),"")</f>
        <v>0</v>
      </c>
      <c r="AB1492" s="157">
        <f>IFERROR(INDEX(NoSettings_v3!$C$2:$AH$4612,MATCH('EPS 3.1.3'!$B1492,NoSettings_v3!$A$2:$A$4612,0),MATCH('EPS 3.1.3'!AB$1,NoSettings_v3!$C$1:$AH$1,0)),"")</f>
        <v>0</v>
      </c>
      <c r="AC1492" s="157">
        <f>IFERROR(INDEX(NoSettings_v3!$C$2:$AH$4612,MATCH('EPS 3.1.3'!$B1492,NoSettings_v3!$A$2:$A$4612,0),MATCH('EPS 3.1.3'!AC$1,NoSettings_v3!$C$1:$AH$1,0)),"")</f>
        <v>0</v>
      </c>
      <c r="AD1492" s="157">
        <f>IFERROR(INDEX(NoSettings_v3!$C$2:$AH$4612,MATCH('EPS 3.1.3'!$B1492,NoSettings_v3!$A$2:$A$4612,0),MATCH('EPS 3.1.3'!AD$1,NoSettings_v3!$C$1:$AH$1,0)),"")</f>
        <v>0</v>
      </c>
      <c r="AE1492" s="157">
        <f>IFERROR(INDEX(NoSettings_v3!$C$2:$AH$4612,MATCH('EPS 3.1.3'!$B1492,NoSettings_v3!$A$2:$A$4612,0),MATCH('EPS 3.1.3'!AE$1,NoSettings_v3!$C$1:$AH$1,0)),"")</f>
        <v>0</v>
      </c>
      <c r="AF1492" s="157">
        <f>IFERROR(INDEX(NoSettings_v3!$C$2:$AH$4612,MATCH('EPS 3.1.3'!$B1492,NoSettings_v3!$A$2:$A$4612,0),MATCH('EPS 3.1.3'!AF$1,NoSettings_v3!$C$1:$AH$1,0)),"")</f>
        <v>0</v>
      </c>
      <c r="AG1492" s="157">
        <f>IFERROR(INDEX(NoSettings_v3!$C$2:$AH$4612,MATCH('EPS 3.1.3'!$B1492,NoSettings_v3!$A$2:$A$4612,0),MATCH('EPS 3.1.3'!AG$1,NoSettings_v3!$C$1:$AH$1,0)),"")</f>
        <v>0</v>
      </c>
      <c r="AH1492" s="157">
        <f>IFERROR(INDEX(NoSettings_v3!$C$2:$AH$4612,MATCH('EPS 3.1.3'!$B1492,NoSettings_v3!$A$2:$A$4612,0),MATCH('EPS 3.1.3'!AH$1,NoSettings_v3!$C$1:$AH$1,0)),"")</f>
        <v>0</v>
      </c>
      <c r="AI1492" s="157">
        <f>IFERROR(INDEX(NoSettings_v3!$C$2:$AH$4612,MATCH('EPS 3.1.3'!$B1492,NoSettings_v3!$A$2:$A$4612,0),MATCH('EPS 3.1.3'!AI$1,NoSettings_v3!$C$1:$AH$1,0)),"")</f>
        <v>0</v>
      </c>
    </row>
    <row r="1493" spans="2:43" x14ac:dyDescent="0.35">
      <c r="B1493" s="161" t="s">
        <v>1680</v>
      </c>
      <c r="C1493" s="127" t="s">
        <v>964</v>
      </c>
      <c r="D1493" s="157">
        <f>IFERROR(INDEX(NoSettings_v3!$C$2:$AH$4612,MATCH('EPS 3.1.3'!$B1493,NoSettings_v3!$A$2:$A$4612,0),MATCH('EPS 3.1.3'!D$1,NoSettings_v3!$C$1:$AH$1,0)),"")</f>
        <v>0</v>
      </c>
      <c r="E1493" s="157">
        <f>IFERROR(INDEX(NoSettings_v3!$C$2:$AH$4612,MATCH('EPS 3.1.3'!$B1493,NoSettings_v3!$A$2:$A$4612,0),MATCH('EPS 3.1.3'!E$1,NoSettings_v3!$C$1:$AH$1,0)),"")</f>
        <v>0</v>
      </c>
      <c r="F1493" s="157">
        <f>IFERROR(INDEX(NoSettings_v3!$C$2:$AH$4612,MATCH('EPS 3.1.3'!$B1493,NoSettings_v3!$A$2:$A$4612,0),MATCH('EPS 3.1.3'!F$1,NoSettings_v3!$C$1:$AH$1,0)),"")</f>
        <v>0</v>
      </c>
      <c r="G1493" s="157">
        <f>IFERROR(INDEX(NoSettings_v3!$C$2:$AH$4612,MATCH('EPS 3.1.3'!$B1493,NoSettings_v3!$A$2:$A$4612,0),MATCH('EPS 3.1.3'!G$1,NoSettings_v3!$C$1:$AH$1,0)),"")</f>
        <v>0</v>
      </c>
      <c r="H1493" s="157">
        <f>IFERROR(INDEX(NoSettings_v3!$C$2:$AH$4612,MATCH('EPS 3.1.3'!$B1493,NoSettings_v3!$A$2:$A$4612,0),MATCH('EPS 3.1.3'!H$1,NoSettings_v3!$C$1:$AH$1,0)),"")</f>
        <v>0</v>
      </c>
      <c r="I1493" s="157">
        <f>IFERROR(INDEX(NoSettings_v3!$C$2:$AH$4612,MATCH('EPS 3.1.3'!$B1493,NoSettings_v3!$A$2:$A$4612,0),MATCH('EPS 3.1.3'!I$1,NoSettings_v3!$C$1:$AH$1,0)),"")</f>
        <v>0</v>
      </c>
      <c r="J1493" s="157">
        <f>IFERROR(INDEX(NoSettings_v3!$C$2:$AH$4612,MATCH('EPS 3.1.3'!$B1493,NoSettings_v3!$A$2:$A$4612,0),MATCH('EPS 3.1.3'!J$1,NoSettings_v3!$C$1:$AH$1,0)),"")</f>
        <v>0</v>
      </c>
      <c r="K1493" s="157">
        <f>IFERROR(INDEX(NoSettings_v3!$C$2:$AH$4612,MATCH('EPS 3.1.3'!$B1493,NoSettings_v3!$A$2:$A$4612,0),MATCH('EPS 3.1.3'!K$1,NoSettings_v3!$C$1:$AH$1,0)),"")</f>
        <v>0</v>
      </c>
      <c r="L1493" s="157">
        <f>IFERROR(INDEX(NoSettings_v3!$C$2:$AH$4612,MATCH('EPS 3.1.3'!$B1493,NoSettings_v3!$A$2:$A$4612,0),MATCH('EPS 3.1.3'!L$1,NoSettings_v3!$C$1:$AH$1,0)),"")</f>
        <v>0</v>
      </c>
      <c r="M1493" s="157">
        <f>IFERROR(INDEX(NoSettings_v3!$C$2:$AH$4612,MATCH('EPS 3.1.3'!$B1493,NoSettings_v3!$A$2:$A$4612,0),MATCH('EPS 3.1.3'!M$1,NoSettings_v3!$C$1:$AH$1,0)),"")</f>
        <v>0</v>
      </c>
      <c r="N1493" s="157">
        <f>IFERROR(INDEX(NoSettings_v3!$C$2:$AH$4612,MATCH('EPS 3.1.3'!$B1493,NoSettings_v3!$A$2:$A$4612,0),MATCH('EPS 3.1.3'!N$1,NoSettings_v3!$C$1:$AH$1,0)),"")</f>
        <v>0</v>
      </c>
      <c r="O1493" s="157">
        <f>IFERROR(INDEX(NoSettings_v3!$C$2:$AH$4612,MATCH('EPS 3.1.3'!$B1493,NoSettings_v3!$A$2:$A$4612,0),MATCH('EPS 3.1.3'!O$1,NoSettings_v3!$C$1:$AH$1,0)),"")</f>
        <v>0</v>
      </c>
      <c r="P1493" s="157">
        <f>IFERROR(INDEX(NoSettings_v3!$C$2:$AH$4612,MATCH('EPS 3.1.3'!$B1493,NoSettings_v3!$A$2:$A$4612,0),MATCH('EPS 3.1.3'!P$1,NoSettings_v3!$C$1:$AH$1,0)),"")</f>
        <v>0</v>
      </c>
      <c r="Q1493" s="157">
        <f>IFERROR(INDEX(NoSettings_v3!$C$2:$AH$4612,MATCH('EPS 3.1.3'!$B1493,NoSettings_v3!$A$2:$A$4612,0),MATCH('EPS 3.1.3'!Q$1,NoSettings_v3!$C$1:$AH$1,0)),"")</f>
        <v>0</v>
      </c>
      <c r="R1493" s="157">
        <f>IFERROR(INDEX(NoSettings_v3!$C$2:$AH$4612,MATCH('EPS 3.1.3'!$B1493,NoSettings_v3!$A$2:$A$4612,0),MATCH('EPS 3.1.3'!R$1,NoSettings_v3!$C$1:$AH$1,0)),"")</f>
        <v>0</v>
      </c>
      <c r="S1493" s="157">
        <f>IFERROR(INDEX(NoSettings_v3!$C$2:$AH$4612,MATCH('EPS 3.1.3'!$B1493,NoSettings_v3!$A$2:$A$4612,0),MATCH('EPS 3.1.3'!S$1,NoSettings_v3!$C$1:$AH$1,0)),"")</f>
        <v>0</v>
      </c>
      <c r="T1493" s="157">
        <f>IFERROR(INDEX(NoSettings_v3!$C$2:$AH$4612,MATCH('EPS 3.1.3'!$B1493,NoSettings_v3!$A$2:$A$4612,0),MATCH('EPS 3.1.3'!T$1,NoSettings_v3!$C$1:$AH$1,0)),"")</f>
        <v>0</v>
      </c>
      <c r="U1493" s="157">
        <f>IFERROR(INDEX(NoSettings_v3!$C$2:$AH$4612,MATCH('EPS 3.1.3'!$B1493,NoSettings_v3!$A$2:$A$4612,0),MATCH('EPS 3.1.3'!U$1,NoSettings_v3!$C$1:$AH$1,0)),"")</f>
        <v>0</v>
      </c>
      <c r="V1493" s="157">
        <f>IFERROR(INDEX(NoSettings_v3!$C$2:$AH$4612,MATCH('EPS 3.1.3'!$B1493,NoSettings_v3!$A$2:$A$4612,0),MATCH('EPS 3.1.3'!V$1,NoSettings_v3!$C$1:$AH$1,0)),"")</f>
        <v>0</v>
      </c>
      <c r="W1493" s="157">
        <f>IFERROR(INDEX(NoSettings_v3!$C$2:$AH$4612,MATCH('EPS 3.1.3'!$B1493,NoSettings_v3!$A$2:$A$4612,0),MATCH('EPS 3.1.3'!W$1,NoSettings_v3!$C$1:$AH$1,0)),"")</f>
        <v>0</v>
      </c>
      <c r="X1493" s="157">
        <f>IFERROR(INDEX(NoSettings_v3!$C$2:$AH$4612,MATCH('EPS 3.1.3'!$B1493,NoSettings_v3!$A$2:$A$4612,0),MATCH('EPS 3.1.3'!X$1,NoSettings_v3!$C$1:$AH$1,0)),"")</f>
        <v>0</v>
      </c>
      <c r="Y1493" s="157">
        <f>IFERROR(INDEX(NoSettings_v3!$C$2:$AH$4612,MATCH('EPS 3.1.3'!$B1493,NoSettings_v3!$A$2:$A$4612,0),MATCH('EPS 3.1.3'!Y$1,NoSettings_v3!$C$1:$AH$1,0)),"")</f>
        <v>0</v>
      </c>
      <c r="Z1493" s="157">
        <f>IFERROR(INDEX(NoSettings_v3!$C$2:$AH$4612,MATCH('EPS 3.1.3'!$B1493,NoSettings_v3!$A$2:$A$4612,0),MATCH('EPS 3.1.3'!Z$1,NoSettings_v3!$C$1:$AH$1,0)),"")</f>
        <v>0</v>
      </c>
      <c r="AA1493" s="157">
        <f>IFERROR(INDEX(NoSettings_v3!$C$2:$AH$4612,MATCH('EPS 3.1.3'!$B1493,NoSettings_v3!$A$2:$A$4612,0),MATCH('EPS 3.1.3'!AA$1,NoSettings_v3!$C$1:$AH$1,0)),"")</f>
        <v>0</v>
      </c>
      <c r="AB1493" s="157">
        <f>IFERROR(INDEX(NoSettings_v3!$C$2:$AH$4612,MATCH('EPS 3.1.3'!$B1493,NoSettings_v3!$A$2:$A$4612,0),MATCH('EPS 3.1.3'!AB$1,NoSettings_v3!$C$1:$AH$1,0)),"")</f>
        <v>0</v>
      </c>
      <c r="AC1493" s="157">
        <f>IFERROR(INDEX(NoSettings_v3!$C$2:$AH$4612,MATCH('EPS 3.1.3'!$B1493,NoSettings_v3!$A$2:$A$4612,0),MATCH('EPS 3.1.3'!AC$1,NoSettings_v3!$C$1:$AH$1,0)),"")</f>
        <v>0</v>
      </c>
      <c r="AD1493" s="157">
        <f>IFERROR(INDEX(NoSettings_v3!$C$2:$AH$4612,MATCH('EPS 3.1.3'!$B1493,NoSettings_v3!$A$2:$A$4612,0),MATCH('EPS 3.1.3'!AD$1,NoSettings_v3!$C$1:$AH$1,0)),"")</f>
        <v>0</v>
      </c>
      <c r="AE1493" s="157">
        <f>IFERROR(INDEX(NoSettings_v3!$C$2:$AH$4612,MATCH('EPS 3.1.3'!$B1493,NoSettings_v3!$A$2:$A$4612,0),MATCH('EPS 3.1.3'!AE$1,NoSettings_v3!$C$1:$AH$1,0)),"")</f>
        <v>0</v>
      </c>
      <c r="AF1493" s="157">
        <f>IFERROR(INDEX(NoSettings_v3!$C$2:$AH$4612,MATCH('EPS 3.1.3'!$B1493,NoSettings_v3!$A$2:$A$4612,0),MATCH('EPS 3.1.3'!AF$1,NoSettings_v3!$C$1:$AH$1,0)),"")</f>
        <v>0</v>
      </c>
      <c r="AG1493" s="157">
        <f>IFERROR(INDEX(NoSettings_v3!$C$2:$AH$4612,MATCH('EPS 3.1.3'!$B1493,NoSettings_v3!$A$2:$A$4612,0),MATCH('EPS 3.1.3'!AG$1,NoSettings_v3!$C$1:$AH$1,0)),"")</f>
        <v>0</v>
      </c>
      <c r="AH1493" s="157">
        <f>IFERROR(INDEX(NoSettings_v3!$C$2:$AH$4612,MATCH('EPS 3.1.3'!$B1493,NoSettings_v3!$A$2:$A$4612,0),MATCH('EPS 3.1.3'!AH$1,NoSettings_v3!$C$1:$AH$1,0)),"")</f>
        <v>0</v>
      </c>
      <c r="AI1493" s="157">
        <f>IFERROR(INDEX(NoSettings_v3!$C$2:$AH$4612,MATCH('EPS 3.1.3'!$B1493,NoSettings_v3!$A$2:$A$4612,0),MATCH('EPS 3.1.3'!AI$1,NoSettings_v3!$C$1:$AH$1,0)),"")</f>
        <v>0</v>
      </c>
    </row>
    <row r="1494" spans="2:43" x14ac:dyDescent="0.35">
      <c r="B1494" s="161" t="s">
        <v>1681</v>
      </c>
      <c r="C1494" s="127" t="s">
        <v>964</v>
      </c>
      <c r="D1494" s="157">
        <f>IFERROR(INDEX(NoSettings_v3!$C$2:$AH$4612,MATCH('EPS 3.1.3'!$B1494,NoSettings_v3!$A$2:$A$4612,0),MATCH('EPS 3.1.3'!D$1,NoSettings_v3!$C$1:$AH$1,0)),"")</f>
        <v>0</v>
      </c>
      <c r="E1494" s="157">
        <f>IFERROR(INDEX(NoSettings_v3!$C$2:$AH$4612,MATCH('EPS 3.1.3'!$B1494,NoSettings_v3!$A$2:$A$4612,0),MATCH('EPS 3.1.3'!E$1,NoSettings_v3!$C$1:$AH$1,0)),"")</f>
        <v>0</v>
      </c>
      <c r="F1494" s="157">
        <f>IFERROR(INDEX(NoSettings_v3!$C$2:$AH$4612,MATCH('EPS 3.1.3'!$B1494,NoSettings_v3!$A$2:$A$4612,0),MATCH('EPS 3.1.3'!F$1,NoSettings_v3!$C$1:$AH$1,0)),"")</f>
        <v>0</v>
      </c>
      <c r="G1494" s="157">
        <f>IFERROR(INDEX(NoSettings_v3!$C$2:$AH$4612,MATCH('EPS 3.1.3'!$B1494,NoSettings_v3!$A$2:$A$4612,0),MATCH('EPS 3.1.3'!G$1,NoSettings_v3!$C$1:$AH$1,0)),"")</f>
        <v>0</v>
      </c>
      <c r="H1494" s="157">
        <f>IFERROR(INDEX(NoSettings_v3!$C$2:$AH$4612,MATCH('EPS 3.1.3'!$B1494,NoSettings_v3!$A$2:$A$4612,0),MATCH('EPS 3.1.3'!H$1,NoSettings_v3!$C$1:$AH$1,0)),"")</f>
        <v>0</v>
      </c>
      <c r="I1494" s="157">
        <f>IFERROR(INDEX(NoSettings_v3!$C$2:$AH$4612,MATCH('EPS 3.1.3'!$B1494,NoSettings_v3!$A$2:$A$4612,0),MATCH('EPS 3.1.3'!I$1,NoSettings_v3!$C$1:$AH$1,0)),"")</f>
        <v>0</v>
      </c>
      <c r="J1494" s="157">
        <f>IFERROR(INDEX(NoSettings_v3!$C$2:$AH$4612,MATCH('EPS 3.1.3'!$B1494,NoSettings_v3!$A$2:$A$4612,0),MATCH('EPS 3.1.3'!J$1,NoSettings_v3!$C$1:$AH$1,0)),"")</f>
        <v>0</v>
      </c>
      <c r="K1494" s="157">
        <f>IFERROR(INDEX(NoSettings_v3!$C$2:$AH$4612,MATCH('EPS 3.1.3'!$B1494,NoSettings_v3!$A$2:$A$4612,0),MATCH('EPS 3.1.3'!K$1,NoSettings_v3!$C$1:$AH$1,0)),"")</f>
        <v>0</v>
      </c>
      <c r="L1494" s="157">
        <f>IFERROR(INDEX(NoSettings_v3!$C$2:$AH$4612,MATCH('EPS 3.1.3'!$B1494,NoSettings_v3!$A$2:$A$4612,0),MATCH('EPS 3.1.3'!L$1,NoSettings_v3!$C$1:$AH$1,0)),"")</f>
        <v>0</v>
      </c>
      <c r="M1494" s="157">
        <f>IFERROR(INDEX(NoSettings_v3!$C$2:$AH$4612,MATCH('EPS 3.1.3'!$B1494,NoSettings_v3!$A$2:$A$4612,0),MATCH('EPS 3.1.3'!M$1,NoSettings_v3!$C$1:$AH$1,0)),"")</f>
        <v>0</v>
      </c>
      <c r="N1494" s="157">
        <f>IFERROR(INDEX(NoSettings_v3!$C$2:$AH$4612,MATCH('EPS 3.1.3'!$B1494,NoSettings_v3!$A$2:$A$4612,0),MATCH('EPS 3.1.3'!N$1,NoSettings_v3!$C$1:$AH$1,0)),"")</f>
        <v>0</v>
      </c>
      <c r="O1494" s="157">
        <f>IFERROR(INDEX(NoSettings_v3!$C$2:$AH$4612,MATCH('EPS 3.1.3'!$B1494,NoSettings_v3!$A$2:$A$4612,0),MATCH('EPS 3.1.3'!O$1,NoSettings_v3!$C$1:$AH$1,0)),"")</f>
        <v>0</v>
      </c>
      <c r="P1494" s="157">
        <f>IFERROR(INDEX(NoSettings_v3!$C$2:$AH$4612,MATCH('EPS 3.1.3'!$B1494,NoSettings_v3!$A$2:$A$4612,0),MATCH('EPS 3.1.3'!P$1,NoSettings_v3!$C$1:$AH$1,0)),"")</f>
        <v>0</v>
      </c>
      <c r="Q1494" s="157">
        <f>IFERROR(INDEX(NoSettings_v3!$C$2:$AH$4612,MATCH('EPS 3.1.3'!$B1494,NoSettings_v3!$A$2:$A$4612,0),MATCH('EPS 3.1.3'!Q$1,NoSettings_v3!$C$1:$AH$1,0)),"")</f>
        <v>0</v>
      </c>
      <c r="R1494" s="157">
        <f>IFERROR(INDEX(NoSettings_v3!$C$2:$AH$4612,MATCH('EPS 3.1.3'!$B1494,NoSettings_v3!$A$2:$A$4612,0),MATCH('EPS 3.1.3'!R$1,NoSettings_v3!$C$1:$AH$1,0)),"")</f>
        <v>0</v>
      </c>
      <c r="S1494" s="157">
        <f>IFERROR(INDEX(NoSettings_v3!$C$2:$AH$4612,MATCH('EPS 3.1.3'!$B1494,NoSettings_v3!$A$2:$A$4612,0),MATCH('EPS 3.1.3'!S$1,NoSettings_v3!$C$1:$AH$1,0)),"")</f>
        <v>0</v>
      </c>
      <c r="T1494" s="157">
        <f>IFERROR(INDEX(NoSettings_v3!$C$2:$AH$4612,MATCH('EPS 3.1.3'!$B1494,NoSettings_v3!$A$2:$A$4612,0),MATCH('EPS 3.1.3'!T$1,NoSettings_v3!$C$1:$AH$1,0)),"")</f>
        <v>0</v>
      </c>
      <c r="U1494" s="157">
        <f>IFERROR(INDEX(NoSettings_v3!$C$2:$AH$4612,MATCH('EPS 3.1.3'!$B1494,NoSettings_v3!$A$2:$A$4612,0),MATCH('EPS 3.1.3'!U$1,NoSettings_v3!$C$1:$AH$1,0)),"")</f>
        <v>0</v>
      </c>
      <c r="V1494" s="157">
        <f>IFERROR(INDEX(NoSettings_v3!$C$2:$AH$4612,MATCH('EPS 3.1.3'!$B1494,NoSettings_v3!$A$2:$A$4612,0),MATCH('EPS 3.1.3'!V$1,NoSettings_v3!$C$1:$AH$1,0)),"")</f>
        <v>0</v>
      </c>
      <c r="W1494" s="157">
        <f>IFERROR(INDEX(NoSettings_v3!$C$2:$AH$4612,MATCH('EPS 3.1.3'!$B1494,NoSettings_v3!$A$2:$A$4612,0),MATCH('EPS 3.1.3'!W$1,NoSettings_v3!$C$1:$AH$1,0)),"")</f>
        <v>0</v>
      </c>
      <c r="X1494" s="157">
        <f>IFERROR(INDEX(NoSettings_v3!$C$2:$AH$4612,MATCH('EPS 3.1.3'!$B1494,NoSettings_v3!$A$2:$A$4612,0),MATCH('EPS 3.1.3'!X$1,NoSettings_v3!$C$1:$AH$1,0)),"")</f>
        <v>0</v>
      </c>
      <c r="Y1494" s="157">
        <f>IFERROR(INDEX(NoSettings_v3!$C$2:$AH$4612,MATCH('EPS 3.1.3'!$B1494,NoSettings_v3!$A$2:$A$4612,0),MATCH('EPS 3.1.3'!Y$1,NoSettings_v3!$C$1:$AH$1,0)),"")</f>
        <v>0</v>
      </c>
      <c r="Z1494" s="157">
        <f>IFERROR(INDEX(NoSettings_v3!$C$2:$AH$4612,MATCH('EPS 3.1.3'!$B1494,NoSettings_v3!$A$2:$A$4612,0),MATCH('EPS 3.1.3'!Z$1,NoSettings_v3!$C$1:$AH$1,0)),"")</f>
        <v>0</v>
      </c>
      <c r="AA1494" s="157">
        <f>IFERROR(INDEX(NoSettings_v3!$C$2:$AH$4612,MATCH('EPS 3.1.3'!$B1494,NoSettings_v3!$A$2:$A$4612,0),MATCH('EPS 3.1.3'!AA$1,NoSettings_v3!$C$1:$AH$1,0)),"")</f>
        <v>0</v>
      </c>
      <c r="AB1494" s="157">
        <f>IFERROR(INDEX(NoSettings_v3!$C$2:$AH$4612,MATCH('EPS 3.1.3'!$B1494,NoSettings_v3!$A$2:$A$4612,0),MATCH('EPS 3.1.3'!AB$1,NoSettings_v3!$C$1:$AH$1,0)),"")</f>
        <v>0</v>
      </c>
      <c r="AC1494" s="157">
        <f>IFERROR(INDEX(NoSettings_v3!$C$2:$AH$4612,MATCH('EPS 3.1.3'!$B1494,NoSettings_v3!$A$2:$A$4612,0),MATCH('EPS 3.1.3'!AC$1,NoSettings_v3!$C$1:$AH$1,0)),"")</f>
        <v>0</v>
      </c>
      <c r="AD1494" s="157">
        <f>IFERROR(INDEX(NoSettings_v3!$C$2:$AH$4612,MATCH('EPS 3.1.3'!$B1494,NoSettings_v3!$A$2:$A$4612,0),MATCH('EPS 3.1.3'!AD$1,NoSettings_v3!$C$1:$AH$1,0)),"")</f>
        <v>0</v>
      </c>
      <c r="AE1494" s="157">
        <f>IFERROR(INDEX(NoSettings_v3!$C$2:$AH$4612,MATCH('EPS 3.1.3'!$B1494,NoSettings_v3!$A$2:$A$4612,0),MATCH('EPS 3.1.3'!AE$1,NoSettings_v3!$C$1:$AH$1,0)),"")</f>
        <v>0</v>
      </c>
      <c r="AF1494" s="157">
        <f>IFERROR(INDEX(NoSettings_v3!$C$2:$AH$4612,MATCH('EPS 3.1.3'!$B1494,NoSettings_v3!$A$2:$A$4612,0),MATCH('EPS 3.1.3'!AF$1,NoSettings_v3!$C$1:$AH$1,0)),"")</f>
        <v>0</v>
      </c>
      <c r="AG1494" s="157">
        <f>IFERROR(INDEX(NoSettings_v3!$C$2:$AH$4612,MATCH('EPS 3.1.3'!$B1494,NoSettings_v3!$A$2:$A$4612,0),MATCH('EPS 3.1.3'!AG$1,NoSettings_v3!$C$1:$AH$1,0)),"")</f>
        <v>0</v>
      </c>
      <c r="AH1494" s="157">
        <f>IFERROR(INDEX(NoSettings_v3!$C$2:$AH$4612,MATCH('EPS 3.1.3'!$B1494,NoSettings_v3!$A$2:$A$4612,0),MATCH('EPS 3.1.3'!AH$1,NoSettings_v3!$C$1:$AH$1,0)),"")</f>
        <v>0</v>
      </c>
      <c r="AI1494" s="157">
        <f>IFERROR(INDEX(NoSettings_v3!$C$2:$AH$4612,MATCH('EPS 3.1.3'!$B1494,NoSettings_v3!$A$2:$A$4612,0),MATCH('EPS 3.1.3'!AI$1,NoSettings_v3!$C$1:$AH$1,0)),"")</f>
        <v>0</v>
      </c>
    </row>
    <row r="1495" spans="2:43" x14ac:dyDescent="0.35">
      <c r="B1495" s="161" t="s">
        <v>1682</v>
      </c>
      <c r="C1495" s="127" t="s">
        <v>964</v>
      </c>
      <c r="D1495" s="157">
        <f>IFERROR(INDEX(NoSettings_v3!$C$2:$AH$4612,MATCH('EPS 3.1.3'!$B1495,NoSettings_v3!$A$2:$A$4612,0),MATCH('EPS 3.1.3'!D$1,NoSettings_v3!$C$1:$AH$1,0)),"")</f>
        <v>0</v>
      </c>
      <c r="E1495" s="157">
        <f>IFERROR(INDEX(NoSettings_v3!$C$2:$AH$4612,MATCH('EPS 3.1.3'!$B1495,NoSettings_v3!$A$2:$A$4612,0),MATCH('EPS 3.1.3'!E$1,NoSettings_v3!$C$1:$AH$1,0)),"")</f>
        <v>0</v>
      </c>
      <c r="F1495" s="157">
        <f>IFERROR(INDEX(NoSettings_v3!$C$2:$AH$4612,MATCH('EPS 3.1.3'!$B1495,NoSettings_v3!$A$2:$A$4612,0),MATCH('EPS 3.1.3'!F$1,NoSettings_v3!$C$1:$AH$1,0)),"")</f>
        <v>0</v>
      </c>
      <c r="G1495" s="157">
        <f>IFERROR(INDEX(NoSettings_v3!$C$2:$AH$4612,MATCH('EPS 3.1.3'!$B1495,NoSettings_v3!$A$2:$A$4612,0),MATCH('EPS 3.1.3'!G$1,NoSettings_v3!$C$1:$AH$1,0)),"")</f>
        <v>0</v>
      </c>
      <c r="H1495" s="157">
        <f>IFERROR(INDEX(NoSettings_v3!$C$2:$AH$4612,MATCH('EPS 3.1.3'!$B1495,NoSettings_v3!$A$2:$A$4612,0),MATCH('EPS 3.1.3'!H$1,NoSettings_v3!$C$1:$AH$1,0)),"")</f>
        <v>0</v>
      </c>
      <c r="I1495" s="157">
        <f>IFERROR(INDEX(NoSettings_v3!$C$2:$AH$4612,MATCH('EPS 3.1.3'!$B1495,NoSettings_v3!$A$2:$A$4612,0),MATCH('EPS 3.1.3'!I$1,NoSettings_v3!$C$1:$AH$1,0)),"")</f>
        <v>0</v>
      </c>
      <c r="J1495" s="157">
        <f>IFERROR(INDEX(NoSettings_v3!$C$2:$AH$4612,MATCH('EPS 3.1.3'!$B1495,NoSettings_v3!$A$2:$A$4612,0),MATCH('EPS 3.1.3'!J$1,NoSettings_v3!$C$1:$AH$1,0)),"")</f>
        <v>0</v>
      </c>
      <c r="K1495" s="157">
        <f>IFERROR(INDEX(NoSettings_v3!$C$2:$AH$4612,MATCH('EPS 3.1.3'!$B1495,NoSettings_v3!$A$2:$A$4612,0),MATCH('EPS 3.1.3'!K$1,NoSettings_v3!$C$1:$AH$1,0)),"")</f>
        <v>0</v>
      </c>
      <c r="L1495" s="157">
        <f>IFERROR(INDEX(NoSettings_v3!$C$2:$AH$4612,MATCH('EPS 3.1.3'!$B1495,NoSettings_v3!$A$2:$A$4612,0),MATCH('EPS 3.1.3'!L$1,NoSettings_v3!$C$1:$AH$1,0)),"")</f>
        <v>0</v>
      </c>
      <c r="M1495" s="157">
        <f>IFERROR(INDEX(NoSettings_v3!$C$2:$AH$4612,MATCH('EPS 3.1.3'!$B1495,NoSettings_v3!$A$2:$A$4612,0),MATCH('EPS 3.1.3'!M$1,NoSettings_v3!$C$1:$AH$1,0)),"")</f>
        <v>0</v>
      </c>
      <c r="N1495" s="157">
        <f>IFERROR(INDEX(NoSettings_v3!$C$2:$AH$4612,MATCH('EPS 3.1.3'!$B1495,NoSettings_v3!$A$2:$A$4612,0),MATCH('EPS 3.1.3'!N$1,NoSettings_v3!$C$1:$AH$1,0)),"")</f>
        <v>0</v>
      </c>
      <c r="O1495" s="157">
        <f>IFERROR(INDEX(NoSettings_v3!$C$2:$AH$4612,MATCH('EPS 3.1.3'!$B1495,NoSettings_v3!$A$2:$A$4612,0),MATCH('EPS 3.1.3'!O$1,NoSettings_v3!$C$1:$AH$1,0)),"")</f>
        <v>0</v>
      </c>
      <c r="P1495" s="157">
        <f>IFERROR(INDEX(NoSettings_v3!$C$2:$AH$4612,MATCH('EPS 3.1.3'!$B1495,NoSettings_v3!$A$2:$A$4612,0),MATCH('EPS 3.1.3'!P$1,NoSettings_v3!$C$1:$AH$1,0)),"")</f>
        <v>0</v>
      </c>
      <c r="Q1495" s="157">
        <f>IFERROR(INDEX(NoSettings_v3!$C$2:$AH$4612,MATCH('EPS 3.1.3'!$B1495,NoSettings_v3!$A$2:$A$4612,0),MATCH('EPS 3.1.3'!Q$1,NoSettings_v3!$C$1:$AH$1,0)),"")</f>
        <v>0</v>
      </c>
      <c r="R1495" s="157">
        <f>IFERROR(INDEX(NoSettings_v3!$C$2:$AH$4612,MATCH('EPS 3.1.3'!$B1495,NoSettings_v3!$A$2:$A$4612,0),MATCH('EPS 3.1.3'!R$1,NoSettings_v3!$C$1:$AH$1,0)),"")</f>
        <v>0</v>
      </c>
      <c r="S1495" s="157">
        <f>IFERROR(INDEX(NoSettings_v3!$C$2:$AH$4612,MATCH('EPS 3.1.3'!$B1495,NoSettings_v3!$A$2:$A$4612,0),MATCH('EPS 3.1.3'!S$1,NoSettings_v3!$C$1:$AH$1,0)),"")</f>
        <v>0</v>
      </c>
      <c r="T1495" s="157">
        <f>IFERROR(INDEX(NoSettings_v3!$C$2:$AH$4612,MATCH('EPS 3.1.3'!$B1495,NoSettings_v3!$A$2:$A$4612,0),MATCH('EPS 3.1.3'!T$1,NoSettings_v3!$C$1:$AH$1,0)),"")</f>
        <v>0</v>
      </c>
      <c r="U1495" s="157">
        <f>IFERROR(INDEX(NoSettings_v3!$C$2:$AH$4612,MATCH('EPS 3.1.3'!$B1495,NoSettings_v3!$A$2:$A$4612,0),MATCH('EPS 3.1.3'!U$1,NoSettings_v3!$C$1:$AH$1,0)),"")</f>
        <v>0</v>
      </c>
      <c r="V1495" s="157">
        <f>IFERROR(INDEX(NoSettings_v3!$C$2:$AH$4612,MATCH('EPS 3.1.3'!$B1495,NoSettings_v3!$A$2:$A$4612,0),MATCH('EPS 3.1.3'!V$1,NoSettings_v3!$C$1:$AH$1,0)),"")</f>
        <v>0</v>
      </c>
      <c r="W1495" s="157">
        <f>IFERROR(INDEX(NoSettings_v3!$C$2:$AH$4612,MATCH('EPS 3.1.3'!$B1495,NoSettings_v3!$A$2:$A$4612,0),MATCH('EPS 3.1.3'!W$1,NoSettings_v3!$C$1:$AH$1,0)),"")</f>
        <v>0</v>
      </c>
      <c r="X1495" s="157">
        <f>IFERROR(INDEX(NoSettings_v3!$C$2:$AH$4612,MATCH('EPS 3.1.3'!$B1495,NoSettings_v3!$A$2:$A$4612,0),MATCH('EPS 3.1.3'!X$1,NoSettings_v3!$C$1:$AH$1,0)),"")</f>
        <v>0</v>
      </c>
      <c r="Y1495" s="157">
        <f>IFERROR(INDEX(NoSettings_v3!$C$2:$AH$4612,MATCH('EPS 3.1.3'!$B1495,NoSettings_v3!$A$2:$A$4612,0),MATCH('EPS 3.1.3'!Y$1,NoSettings_v3!$C$1:$AH$1,0)),"")</f>
        <v>0</v>
      </c>
      <c r="Z1495" s="157">
        <f>IFERROR(INDEX(NoSettings_v3!$C$2:$AH$4612,MATCH('EPS 3.1.3'!$B1495,NoSettings_v3!$A$2:$A$4612,0),MATCH('EPS 3.1.3'!Z$1,NoSettings_v3!$C$1:$AH$1,0)),"")</f>
        <v>0</v>
      </c>
      <c r="AA1495" s="157">
        <f>IFERROR(INDEX(NoSettings_v3!$C$2:$AH$4612,MATCH('EPS 3.1.3'!$B1495,NoSettings_v3!$A$2:$A$4612,0),MATCH('EPS 3.1.3'!AA$1,NoSettings_v3!$C$1:$AH$1,0)),"")</f>
        <v>0</v>
      </c>
      <c r="AB1495" s="157">
        <f>IFERROR(INDEX(NoSettings_v3!$C$2:$AH$4612,MATCH('EPS 3.1.3'!$B1495,NoSettings_v3!$A$2:$A$4612,0),MATCH('EPS 3.1.3'!AB$1,NoSettings_v3!$C$1:$AH$1,0)),"")</f>
        <v>0</v>
      </c>
      <c r="AC1495" s="157">
        <f>IFERROR(INDEX(NoSettings_v3!$C$2:$AH$4612,MATCH('EPS 3.1.3'!$B1495,NoSettings_v3!$A$2:$A$4612,0),MATCH('EPS 3.1.3'!AC$1,NoSettings_v3!$C$1:$AH$1,0)),"")</f>
        <v>0</v>
      </c>
      <c r="AD1495" s="157">
        <f>IFERROR(INDEX(NoSettings_v3!$C$2:$AH$4612,MATCH('EPS 3.1.3'!$B1495,NoSettings_v3!$A$2:$A$4612,0),MATCH('EPS 3.1.3'!AD$1,NoSettings_v3!$C$1:$AH$1,0)),"")</f>
        <v>0</v>
      </c>
      <c r="AE1495" s="157">
        <f>IFERROR(INDEX(NoSettings_v3!$C$2:$AH$4612,MATCH('EPS 3.1.3'!$B1495,NoSettings_v3!$A$2:$A$4612,0),MATCH('EPS 3.1.3'!AE$1,NoSettings_v3!$C$1:$AH$1,0)),"")</f>
        <v>0</v>
      </c>
      <c r="AF1495" s="157">
        <f>IFERROR(INDEX(NoSettings_v3!$C$2:$AH$4612,MATCH('EPS 3.1.3'!$B1495,NoSettings_v3!$A$2:$A$4612,0),MATCH('EPS 3.1.3'!AF$1,NoSettings_v3!$C$1:$AH$1,0)),"")</f>
        <v>0</v>
      </c>
      <c r="AG1495" s="157">
        <f>IFERROR(INDEX(NoSettings_v3!$C$2:$AH$4612,MATCH('EPS 3.1.3'!$B1495,NoSettings_v3!$A$2:$A$4612,0),MATCH('EPS 3.1.3'!AG$1,NoSettings_v3!$C$1:$AH$1,0)),"")</f>
        <v>0</v>
      </c>
      <c r="AH1495" s="157">
        <f>IFERROR(INDEX(NoSettings_v3!$C$2:$AH$4612,MATCH('EPS 3.1.3'!$B1495,NoSettings_v3!$A$2:$A$4612,0),MATCH('EPS 3.1.3'!AH$1,NoSettings_v3!$C$1:$AH$1,0)),"")</f>
        <v>0</v>
      </c>
      <c r="AI1495" s="157">
        <f>IFERROR(INDEX(NoSettings_v3!$C$2:$AH$4612,MATCH('EPS 3.1.3'!$B1495,NoSettings_v3!$A$2:$A$4612,0),MATCH('EPS 3.1.3'!AI$1,NoSettings_v3!$C$1:$AH$1,0)),"")</f>
        <v>0</v>
      </c>
    </row>
    <row r="1496" spans="2:43" x14ac:dyDescent="0.35">
      <c r="B1496" s="161" t="s">
        <v>1683</v>
      </c>
      <c r="C1496" s="127" t="s">
        <v>964</v>
      </c>
      <c r="D1496" s="157">
        <f>IFERROR(INDEX(NoSettings_v3!$C$2:$AH$4612,MATCH('EPS 3.1.3'!$B1496,NoSettings_v3!$A$2:$A$4612,0),MATCH('EPS 3.1.3'!D$1,NoSettings_v3!$C$1:$AH$1,0)),"")</f>
        <v>0</v>
      </c>
      <c r="E1496" s="157">
        <f>IFERROR(INDEX(NoSettings_v3!$C$2:$AH$4612,MATCH('EPS 3.1.3'!$B1496,NoSettings_v3!$A$2:$A$4612,0),MATCH('EPS 3.1.3'!E$1,NoSettings_v3!$C$1:$AH$1,0)),"")</f>
        <v>0</v>
      </c>
      <c r="F1496" s="157">
        <f>IFERROR(INDEX(NoSettings_v3!$C$2:$AH$4612,MATCH('EPS 3.1.3'!$B1496,NoSettings_v3!$A$2:$A$4612,0),MATCH('EPS 3.1.3'!F$1,NoSettings_v3!$C$1:$AH$1,0)),"")</f>
        <v>0</v>
      </c>
      <c r="G1496" s="157">
        <f>IFERROR(INDEX(NoSettings_v3!$C$2:$AH$4612,MATCH('EPS 3.1.3'!$B1496,NoSettings_v3!$A$2:$A$4612,0),MATCH('EPS 3.1.3'!G$1,NoSettings_v3!$C$1:$AH$1,0)),"")</f>
        <v>0</v>
      </c>
      <c r="H1496" s="157">
        <f>IFERROR(INDEX(NoSettings_v3!$C$2:$AH$4612,MATCH('EPS 3.1.3'!$B1496,NoSettings_v3!$A$2:$A$4612,0),MATCH('EPS 3.1.3'!H$1,NoSettings_v3!$C$1:$AH$1,0)),"")</f>
        <v>0</v>
      </c>
      <c r="I1496" s="157">
        <f>IFERROR(INDEX(NoSettings_v3!$C$2:$AH$4612,MATCH('EPS 3.1.3'!$B1496,NoSettings_v3!$A$2:$A$4612,0),MATCH('EPS 3.1.3'!I$1,NoSettings_v3!$C$1:$AH$1,0)),"")</f>
        <v>0</v>
      </c>
      <c r="J1496" s="157">
        <f>IFERROR(INDEX(NoSettings_v3!$C$2:$AH$4612,MATCH('EPS 3.1.3'!$B1496,NoSettings_v3!$A$2:$A$4612,0),MATCH('EPS 3.1.3'!J$1,NoSettings_v3!$C$1:$AH$1,0)),"")</f>
        <v>0</v>
      </c>
      <c r="K1496" s="157">
        <f>IFERROR(INDEX(NoSettings_v3!$C$2:$AH$4612,MATCH('EPS 3.1.3'!$B1496,NoSettings_v3!$A$2:$A$4612,0),MATCH('EPS 3.1.3'!K$1,NoSettings_v3!$C$1:$AH$1,0)),"")</f>
        <v>0</v>
      </c>
      <c r="L1496" s="157">
        <f>IFERROR(INDEX(NoSettings_v3!$C$2:$AH$4612,MATCH('EPS 3.1.3'!$B1496,NoSettings_v3!$A$2:$A$4612,0),MATCH('EPS 3.1.3'!L$1,NoSettings_v3!$C$1:$AH$1,0)),"")</f>
        <v>0</v>
      </c>
      <c r="M1496" s="157">
        <f>IFERROR(INDEX(NoSettings_v3!$C$2:$AH$4612,MATCH('EPS 3.1.3'!$B1496,NoSettings_v3!$A$2:$A$4612,0),MATCH('EPS 3.1.3'!M$1,NoSettings_v3!$C$1:$AH$1,0)),"")</f>
        <v>0</v>
      </c>
      <c r="N1496" s="157">
        <f>IFERROR(INDEX(NoSettings_v3!$C$2:$AH$4612,MATCH('EPS 3.1.3'!$B1496,NoSettings_v3!$A$2:$A$4612,0),MATCH('EPS 3.1.3'!N$1,NoSettings_v3!$C$1:$AH$1,0)),"")</f>
        <v>0</v>
      </c>
      <c r="O1496" s="157">
        <f>IFERROR(INDEX(NoSettings_v3!$C$2:$AH$4612,MATCH('EPS 3.1.3'!$B1496,NoSettings_v3!$A$2:$A$4612,0),MATCH('EPS 3.1.3'!O$1,NoSettings_v3!$C$1:$AH$1,0)),"")</f>
        <v>0</v>
      </c>
      <c r="P1496" s="157">
        <f>IFERROR(INDEX(NoSettings_v3!$C$2:$AH$4612,MATCH('EPS 3.1.3'!$B1496,NoSettings_v3!$A$2:$A$4612,0),MATCH('EPS 3.1.3'!P$1,NoSettings_v3!$C$1:$AH$1,0)),"")</f>
        <v>0</v>
      </c>
      <c r="Q1496" s="157">
        <f>IFERROR(INDEX(NoSettings_v3!$C$2:$AH$4612,MATCH('EPS 3.1.3'!$B1496,NoSettings_v3!$A$2:$A$4612,0),MATCH('EPS 3.1.3'!Q$1,NoSettings_v3!$C$1:$AH$1,0)),"")</f>
        <v>0</v>
      </c>
      <c r="R1496" s="157">
        <f>IFERROR(INDEX(NoSettings_v3!$C$2:$AH$4612,MATCH('EPS 3.1.3'!$B1496,NoSettings_v3!$A$2:$A$4612,0),MATCH('EPS 3.1.3'!R$1,NoSettings_v3!$C$1:$AH$1,0)),"")</f>
        <v>0</v>
      </c>
      <c r="S1496" s="157">
        <f>IFERROR(INDEX(NoSettings_v3!$C$2:$AH$4612,MATCH('EPS 3.1.3'!$B1496,NoSettings_v3!$A$2:$A$4612,0),MATCH('EPS 3.1.3'!S$1,NoSettings_v3!$C$1:$AH$1,0)),"")</f>
        <v>0</v>
      </c>
      <c r="T1496" s="157">
        <f>IFERROR(INDEX(NoSettings_v3!$C$2:$AH$4612,MATCH('EPS 3.1.3'!$B1496,NoSettings_v3!$A$2:$A$4612,0),MATCH('EPS 3.1.3'!T$1,NoSettings_v3!$C$1:$AH$1,0)),"")</f>
        <v>0</v>
      </c>
      <c r="U1496" s="157">
        <f>IFERROR(INDEX(NoSettings_v3!$C$2:$AH$4612,MATCH('EPS 3.1.3'!$B1496,NoSettings_v3!$A$2:$A$4612,0),MATCH('EPS 3.1.3'!U$1,NoSettings_v3!$C$1:$AH$1,0)),"")</f>
        <v>0</v>
      </c>
      <c r="V1496" s="157">
        <f>IFERROR(INDEX(NoSettings_v3!$C$2:$AH$4612,MATCH('EPS 3.1.3'!$B1496,NoSettings_v3!$A$2:$A$4612,0),MATCH('EPS 3.1.3'!V$1,NoSettings_v3!$C$1:$AH$1,0)),"")</f>
        <v>0</v>
      </c>
      <c r="W1496" s="157">
        <f>IFERROR(INDEX(NoSettings_v3!$C$2:$AH$4612,MATCH('EPS 3.1.3'!$B1496,NoSettings_v3!$A$2:$A$4612,0),MATCH('EPS 3.1.3'!W$1,NoSettings_v3!$C$1:$AH$1,0)),"")</f>
        <v>0</v>
      </c>
      <c r="X1496" s="157">
        <f>IFERROR(INDEX(NoSettings_v3!$C$2:$AH$4612,MATCH('EPS 3.1.3'!$B1496,NoSettings_v3!$A$2:$A$4612,0),MATCH('EPS 3.1.3'!X$1,NoSettings_v3!$C$1:$AH$1,0)),"")</f>
        <v>0</v>
      </c>
      <c r="Y1496" s="157">
        <f>IFERROR(INDEX(NoSettings_v3!$C$2:$AH$4612,MATCH('EPS 3.1.3'!$B1496,NoSettings_v3!$A$2:$A$4612,0),MATCH('EPS 3.1.3'!Y$1,NoSettings_v3!$C$1:$AH$1,0)),"")</f>
        <v>0</v>
      </c>
      <c r="Z1496" s="157">
        <f>IFERROR(INDEX(NoSettings_v3!$C$2:$AH$4612,MATCH('EPS 3.1.3'!$B1496,NoSettings_v3!$A$2:$A$4612,0),MATCH('EPS 3.1.3'!Z$1,NoSettings_v3!$C$1:$AH$1,0)),"")</f>
        <v>0</v>
      </c>
      <c r="AA1496" s="157">
        <f>IFERROR(INDEX(NoSettings_v3!$C$2:$AH$4612,MATCH('EPS 3.1.3'!$B1496,NoSettings_v3!$A$2:$A$4612,0),MATCH('EPS 3.1.3'!AA$1,NoSettings_v3!$C$1:$AH$1,0)),"")</f>
        <v>0</v>
      </c>
      <c r="AB1496" s="157">
        <f>IFERROR(INDEX(NoSettings_v3!$C$2:$AH$4612,MATCH('EPS 3.1.3'!$B1496,NoSettings_v3!$A$2:$A$4612,0),MATCH('EPS 3.1.3'!AB$1,NoSettings_v3!$C$1:$AH$1,0)),"")</f>
        <v>0</v>
      </c>
      <c r="AC1496" s="157">
        <f>IFERROR(INDEX(NoSettings_v3!$C$2:$AH$4612,MATCH('EPS 3.1.3'!$B1496,NoSettings_v3!$A$2:$A$4612,0),MATCH('EPS 3.1.3'!AC$1,NoSettings_v3!$C$1:$AH$1,0)),"")</f>
        <v>0</v>
      </c>
      <c r="AD1496" s="157">
        <f>IFERROR(INDEX(NoSettings_v3!$C$2:$AH$4612,MATCH('EPS 3.1.3'!$B1496,NoSettings_v3!$A$2:$A$4612,0),MATCH('EPS 3.1.3'!AD$1,NoSettings_v3!$C$1:$AH$1,0)),"")</f>
        <v>0</v>
      </c>
      <c r="AE1496" s="157">
        <f>IFERROR(INDEX(NoSettings_v3!$C$2:$AH$4612,MATCH('EPS 3.1.3'!$B1496,NoSettings_v3!$A$2:$A$4612,0),MATCH('EPS 3.1.3'!AE$1,NoSettings_v3!$C$1:$AH$1,0)),"")</f>
        <v>0</v>
      </c>
      <c r="AF1496" s="157">
        <f>IFERROR(INDEX(NoSettings_v3!$C$2:$AH$4612,MATCH('EPS 3.1.3'!$B1496,NoSettings_v3!$A$2:$A$4612,0),MATCH('EPS 3.1.3'!AF$1,NoSettings_v3!$C$1:$AH$1,0)),"")</f>
        <v>0</v>
      </c>
      <c r="AG1496" s="157">
        <f>IFERROR(INDEX(NoSettings_v3!$C$2:$AH$4612,MATCH('EPS 3.1.3'!$B1496,NoSettings_v3!$A$2:$A$4612,0),MATCH('EPS 3.1.3'!AG$1,NoSettings_v3!$C$1:$AH$1,0)),"")</f>
        <v>0</v>
      </c>
      <c r="AH1496" s="157">
        <f>IFERROR(INDEX(NoSettings_v3!$C$2:$AH$4612,MATCH('EPS 3.1.3'!$B1496,NoSettings_v3!$A$2:$A$4612,0),MATCH('EPS 3.1.3'!AH$1,NoSettings_v3!$C$1:$AH$1,0)),"")</f>
        <v>0</v>
      </c>
      <c r="AI1496" s="157">
        <f>IFERROR(INDEX(NoSettings_v3!$C$2:$AH$4612,MATCH('EPS 3.1.3'!$B1496,NoSettings_v3!$A$2:$A$4612,0),MATCH('EPS 3.1.3'!AI$1,NoSettings_v3!$C$1:$AH$1,0)),"")</f>
        <v>0</v>
      </c>
    </row>
    <row r="1497" spans="2:43" x14ac:dyDescent="0.35">
      <c r="B1497" s="161" t="s">
        <v>1684</v>
      </c>
      <c r="C1497" s="127" t="s">
        <v>964</v>
      </c>
      <c r="D1497" s="157">
        <f>IFERROR(INDEX(NoSettings_v3!$C$2:$AH$4612,MATCH('EPS 3.1.3'!$B1497,NoSettings_v3!$A$2:$A$4612,0),MATCH('EPS 3.1.3'!D$1,NoSettings_v3!$C$1:$AH$1,0)),"")</f>
        <v>0</v>
      </c>
      <c r="E1497" s="157">
        <f>IFERROR(INDEX(NoSettings_v3!$C$2:$AH$4612,MATCH('EPS 3.1.3'!$B1497,NoSettings_v3!$A$2:$A$4612,0),MATCH('EPS 3.1.3'!E$1,NoSettings_v3!$C$1:$AH$1,0)),"")</f>
        <v>0</v>
      </c>
      <c r="F1497" s="157">
        <f>IFERROR(INDEX(NoSettings_v3!$C$2:$AH$4612,MATCH('EPS 3.1.3'!$B1497,NoSettings_v3!$A$2:$A$4612,0),MATCH('EPS 3.1.3'!F$1,NoSettings_v3!$C$1:$AH$1,0)),"")</f>
        <v>0</v>
      </c>
      <c r="G1497" s="157">
        <f>IFERROR(INDEX(NoSettings_v3!$C$2:$AH$4612,MATCH('EPS 3.1.3'!$B1497,NoSettings_v3!$A$2:$A$4612,0),MATCH('EPS 3.1.3'!G$1,NoSettings_v3!$C$1:$AH$1,0)),"")</f>
        <v>0</v>
      </c>
      <c r="H1497" s="157">
        <f>IFERROR(INDEX(NoSettings_v3!$C$2:$AH$4612,MATCH('EPS 3.1.3'!$B1497,NoSettings_v3!$A$2:$A$4612,0),MATCH('EPS 3.1.3'!H$1,NoSettings_v3!$C$1:$AH$1,0)),"")</f>
        <v>0</v>
      </c>
      <c r="I1497" s="157">
        <f>IFERROR(INDEX(NoSettings_v3!$C$2:$AH$4612,MATCH('EPS 3.1.3'!$B1497,NoSettings_v3!$A$2:$A$4612,0),MATCH('EPS 3.1.3'!I$1,NoSettings_v3!$C$1:$AH$1,0)),"")</f>
        <v>0</v>
      </c>
      <c r="J1497" s="157">
        <f>IFERROR(INDEX(NoSettings_v3!$C$2:$AH$4612,MATCH('EPS 3.1.3'!$B1497,NoSettings_v3!$A$2:$A$4612,0),MATCH('EPS 3.1.3'!J$1,NoSettings_v3!$C$1:$AH$1,0)),"")</f>
        <v>0</v>
      </c>
      <c r="K1497" s="157">
        <f>IFERROR(INDEX(NoSettings_v3!$C$2:$AH$4612,MATCH('EPS 3.1.3'!$B1497,NoSettings_v3!$A$2:$A$4612,0),MATCH('EPS 3.1.3'!K$1,NoSettings_v3!$C$1:$AH$1,0)),"")</f>
        <v>0</v>
      </c>
      <c r="L1497" s="157">
        <f>IFERROR(INDEX(NoSettings_v3!$C$2:$AH$4612,MATCH('EPS 3.1.3'!$B1497,NoSettings_v3!$A$2:$A$4612,0),MATCH('EPS 3.1.3'!L$1,NoSettings_v3!$C$1:$AH$1,0)),"")</f>
        <v>0</v>
      </c>
      <c r="M1497" s="157">
        <f>IFERROR(INDEX(NoSettings_v3!$C$2:$AH$4612,MATCH('EPS 3.1.3'!$B1497,NoSettings_v3!$A$2:$A$4612,0),MATCH('EPS 3.1.3'!M$1,NoSettings_v3!$C$1:$AH$1,0)),"")</f>
        <v>0</v>
      </c>
      <c r="N1497" s="157">
        <f>IFERROR(INDEX(NoSettings_v3!$C$2:$AH$4612,MATCH('EPS 3.1.3'!$B1497,NoSettings_v3!$A$2:$A$4612,0),MATCH('EPS 3.1.3'!N$1,NoSettings_v3!$C$1:$AH$1,0)),"")</f>
        <v>0</v>
      </c>
      <c r="O1497" s="157">
        <f>IFERROR(INDEX(NoSettings_v3!$C$2:$AH$4612,MATCH('EPS 3.1.3'!$B1497,NoSettings_v3!$A$2:$A$4612,0),MATCH('EPS 3.1.3'!O$1,NoSettings_v3!$C$1:$AH$1,0)),"")</f>
        <v>0</v>
      </c>
      <c r="P1497" s="157">
        <f>IFERROR(INDEX(NoSettings_v3!$C$2:$AH$4612,MATCH('EPS 3.1.3'!$B1497,NoSettings_v3!$A$2:$A$4612,0),MATCH('EPS 3.1.3'!P$1,NoSettings_v3!$C$1:$AH$1,0)),"")</f>
        <v>0</v>
      </c>
      <c r="Q1497" s="157">
        <f>IFERROR(INDEX(NoSettings_v3!$C$2:$AH$4612,MATCH('EPS 3.1.3'!$B1497,NoSettings_v3!$A$2:$A$4612,0),MATCH('EPS 3.1.3'!Q$1,NoSettings_v3!$C$1:$AH$1,0)),"")</f>
        <v>0</v>
      </c>
      <c r="R1497" s="157">
        <f>IFERROR(INDEX(NoSettings_v3!$C$2:$AH$4612,MATCH('EPS 3.1.3'!$B1497,NoSettings_v3!$A$2:$A$4612,0),MATCH('EPS 3.1.3'!R$1,NoSettings_v3!$C$1:$AH$1,0)),"")</f>
        <v>0</v>
      </c>
      <c r="S1497" s="157">
        <f>IFERROR(INDEX(NoSettings_v3!$C$2:$AH$4612,MATCH('EPS 3.1.3'!$B1497,NoSettings_v3!$A$2:$A$4612,0),MATCH('EPS 3.1.3'!S$1,NoSettings_v3!$C$1:$AH$1,0)),"")</f>
        <v>0</v>
      </c>
      <c r="T1497" s="157">
        <f>IFERROR(INDEX(NoSettings_v3!$C$2:$AH$4612,MATCH('EPS 3.1.3'!$B1497,NoSettings_v3!$A$2:$A$4612,0),MATCH('EPS 3.1.3'!T$1,NoSettings_v3!$C$1:$AH$1,0)),"")</f>
        <v>0</v>
      </c>
      <c r="U1497" s="157">
        <f>IFERROR(INDEX(NoSettings_v3!$C$2:$AH$4612,MATCH('EPS 3.1.3'!$B1497,NoSettings_v3!$A$2:$A$4612,0),MATCH('EPS 3.1.3'!U$1,NoSettings_v3!$C$1:$AH$1,0)),"")</f>
        <v>0</v>
      </c>
      <c r="V1497" s="157">
        <f>IFERROR(INDEX(NoSettings_v3!$C$2:$AH$4612,MATCH('EPS 3.1.3'!$B1497,NoSettings_v3!$A$2:$A$4612,0),MATCH('EPS 3.1.3'!V$1,NoSettings_v3!$C$1:$AH$1,0)),"")</f>
        <v>0</v>
      </c>
      <c r="W1497" s="157">
        <f>IFERROR(INDEX(NoSettings_v3!$C$2:$AH$4612,MATCH('EPS 3.1.3'!$B1497,NoSettings_v3!$A$2:$A$4612,0),MATCH('EPS 3.1.3'!W$1,NoSettings_v3!$C$1:$AH$1,0)),"")</f>
        <v>0</v>
      </c>
      <c r="X1497" s="157">
        <f>IFERROR(INDEX(NoSettings_v3!$C$2:$AH$4612,MATCH('EPS 3.1.3'!$B1497,NoSettings_v3!$A$2:$A$4612,0),MATCH('EPS 3.1.3'!X$1,NoSettings_v3!$C$1:$AH$1,0)),"")</f>
        <v>0</v>
      </c>
      <c r="Y1497" s="157">
        <f>IFERROR(INDEX(NoSettings_v3!$C$2:$AH$4612,MATCH('EPS 3.1.3'!$B1497,NoSettings_v3!$A$2:$A$4612,0),MATCH('EPS 3.1.3'!Y$1,NoSettings_v3!$C$1:$AH$1,0)),"")</f>
        <v>0</v>
      </c>
      <c r="Z1497" s="157">
        <f>IFERROR(INDEX(NoSettings_v3!$C$2:$AH$4612,MATCH('EPS 3.1.3'!$B1497,NoSettings_v3!$A$2:$A$4612,0),MATCH('EPS 3.1.3'!Z$1,NoSettings_v3!$C$1:$AH$1,0)),"")</f>
        <v>0</v>
      </c>
      <c r="AA1497" s="157">
        <f>IFERROR(INDEX(NoSettings_v3!$C$2:$AH$4612,MATCH('EPS 3.1.3'!$B1497,NoSettings_v3!$A$2:$A$4612,0),MATCH('EPS 3.1.3'!AA$1,NoSettings_v3!$C$1:$AH$1,0)),"")</f>
        <v>0</v>
      </c>
      <c r="AB1497" s="157">
        <f>IFERROR(INDEX(NoSettings_v3!$C$2:$AH$4612,MATCH('EPS 3.1.3'!$B1497,NoSettings_v3!$A$2:$A$4612,0),MATCH('EPS 3.1.3'!AB$1,NoSettings_v3!$C$1:$AH$1,0)),"")</f>
        <v>0</v>
      </c>
      <c r="AC1497" s="157">
        <f>IFERROR(INDEX(NoSettings_v3!$C$2:$AH$4612,MATCH('EPS 3.1.3'!$B1497,NoSettings_v3!$A$2:$A$4612,0),MATCH('EPS 3.1.3'!AC$1,NoSettings_v3!$C$1:$AH$1,0)),"")</f>
        <v>0</v>
      </c>
      <c r="AD1497" s="157">
        <f>IFERROR(INDEX(NoSettings_v3!$C$2:$AH$4612,MATCH('EPS 3.1.3'!$B1497,NoSettings_v3!$A$2:$A$4612,0),MATCH('EPS 3.1.3'!AD$1,NoSettings_v3!$C$1:$AH$1,0)),"")</f>
        <v>0</v>
      </c>
      <c r="AE1497" s="157">
        <f>IFERROR(INDEX(NoSettings_v3!$C$2:$AH$4612,MATCH('EPS 3.1.3'!$B1497,NoSettings_v3!$A$2:$A$4612,0),MATCH('EPS 3.1.3'!AE$1,NoSettings_v3!$C$1:$AH$1,0)),"")</f>
        <v>0</v>
      </c>
      <c r="AF1497" s="157">
        <f>IFERROR(INDEX(NoSettings_v3!$C$2:$AH$4612,MATCH('EPS 3.1.3'!$B1497,NoSettings_v3!$A$2:$A$4612,0),MATCH('EPS 3.1.3'!AF$1,NoSettings_v3!$C$1:$AH$1,0)),"")</f>
        <v>0</v>
      </c>
      <c r="AG1497" s="157">
        <f>IFERROR(INDEX(NoSettings_v3!$C$2:$AH$4612,MATCH('EPS 3.1.3'!$B1497,NoSettings_v3!$A$2:$A$4612,0),MATCH('EPS 3.1.3'!AG$1,NoSettings_v3!$C$1:$AH$1,0)),"")</f>
        <v>0</v>
      </c>
      <c r="AH1497" s="157">
        <f>IFERROR(INDEX(NoSettings_v3!$C$2:$AH$4612,MATCH('EPS 3.1.3'!$B1497,NoSettings_v3!$A$2:$A$4612,0),MATCH('EPS 3.1.3'!AH$1,NoSettings_v3!$C$1:$AH$1,0)),"")</f>
        <v>0</v>
      </c>
      <c r="AI1497" s="157">
        <f>IFERROR(INDEX(NoSettings_v3!$C$2:$AH$4612,MATCH('EPS 3.1.3'!$B1497,NoSettings_v3!$A$2:$A$4612,0),MATCH('EPS 3.1.3'!AI$1,NoSettings_v3!$C$1:$AH$1,0)),"")</f>
        <v>0</v>
      </c>
      <c r="AJ1497" s="128"/>
      <c r="AK1497" s="128"/>
      <c r="AL1497" s="128"/>
      <c r="AM1497" s="128"/>
      <c r="AN1497" s="128"/>
      <c r="AO1497" s="128"/>
      <c r="AP1497" s="128"/>
      <c r="AQ1497" s="128"/>
    </row>
    <row r="1498" spans="2:43" x14ac:dyDescent="0.35">
      <c r="B1498" s="161" t="s">
        <v>1685</v>
      </c>
      <c r="C1498" s="127" t="s">
        <v>964</v>
      </c>
      <c r="D1498" s="157">
        <f>IFERROR(INDEX(NoSettings_v3!$C$2:$AH$4612,MATCH('EPS 3.1.3'!$B1498,NoSettings_v3!$A$2:$A$4612,0),MATCH('EPS 3.1.3'!D$1,NoSettings_v3!$C$1:$AH$1,0)),"")</f>
        <v>160000000000000</v>
      </c>
      <c r="E1498" s="157">
        <f>IFERROR(INDEX(NoSettings_v3!$C$2:$AH$4612,MATCH('EPS 3.1.3'!$B1498,NoSettings_v3!$A$2:$A$4612,0),MATCH('EPS 3.1.3'!E$1,NoSettings_v3!$C$1:$AH$1,0)),"")</f>
        <v>181000000000000</v>
      </c>
      <c r="F1498" s="157">
        <f>IFERROR(INDEX(NoSettings_v3!$C$2:$AH$4612,MATCH('EPS 3.1.3'!$B1498,NoSettings_v3!$A$2:$A$4612,0),MATCH('EPS 3.1.3'!F$1,NoSettings_v3!$C$1:$AH$1,0)),"")</f>
        <v>202000000000000</v>
      </c>
      <c r="G1498" s="157">
        <f>IFERROR(INDEX(NoSettings_v3!$C$2:$AH$4612,MATCH('EPS 3.1.3'!$B1498,NoSettings_v3!$A$2:$A$4612,0),MATCH('EPS 3.1.3'!G$1,NoSettings_v3!$C$1:$AH$1,0)),"")</f>
        <v>223000000000000</v>
      </c>
      <c r="H1498" s="157">
        <f>IFERROR(INDEX(NoSettings_v3!$C$2:$AH$4612,MATCH('EPS 3.1.3'!$B1498,NoSettings_v3!$A$2:$A$4612,0),MATCH('EPS 3.1.3'!H$1,NoSettings_v3!$C$1:$AH$1,0)),"")</f>
        <v>247000000000000</v>
      </c>
      <c r="I1498" s="157">
        <f>IFERROR(INDEX(NoSettings_v3!$C$2:$AH$4612,MATCH('EPS 3.1.3'!$B1498,NoSettings_v3!$A$2:$A$4612,0),MATCH('EPS 3.1.3'!I$1,NoSettings_v3!$C$1:$AH$1,0)),"")</f>
        <v>271000000000000</v>
      </c>
      <c r="J1498" s="157">
        <f>IFERROR(INDEX(NoSettings_v3!$C$2:$AH$4612,MATCH('EPS 3.1.3'!$B1498,NoSettings_v3!$A$2:$A$4612,0),MATCH('EPS 3.1.3'!J$1,NoSettings_v3!$C$1:$AH$1,0)),"")</f>
        <v>295000000000000</v>
      </c>
      <c r="K1498" s="157">
        <f>IFERROR(INDEX(NoSettings_v3!$C$2:$AH$4612,MATCH('EPS 3.1.3'!$B1498,NoSettings_v3!$A$2:$A$4612,0),MATCH('EPS 3.1.3'!K$1,NoSettings_v3!$C$1:$AH$1,0)),"")</f>
        <v>318000000000000</v>
      </c>
      <c r="L1498" s="157">
        <f>IFERROR(INDEX(NoSettings_v3!$C$2:$AH$4612,MATCH('EPS 3.1.3'!$B1498,NoSettings_v3!$A$2:$A$4612,0),MATCH('EPS 3.1.3'!L$1,NoSettings_v3!$C$1:$AH$1,0)),"")</f>
        <v>342000000000000</v>
      </c>
      <c r="M1498" s="157">
        <f>IFERROR(INDEX(NoSettings_v3!$C$2:$AH$4612,MATCH('EPS 3.1.3'!$B1498,NoSettings_v3!$A$2:$A$4612,0),MATCH('EPS 3.1.3'!M$1,NoSettings_v3!$C$1:$AH$1,0)),"")</f>
        <v>375000000000000</v>
      </c>
      <c r="N1498" s="157">
        <f>IFERROR(INDEX(NoSettings_v3!$C$2:$AH$4612,MATCH('EPS 3.1.3'!$B1498,NoSettings_v3!$A$2:$A$4612,0),MATCH('EPS 3.1.3'!N$1,NoSettings_v3!$C$1:$AH$1,0)),"")</f>
        <v>409000000000000</v>
      </c>
      <c r="O1498" s="157">
        <f>IFERROR(INDEX(NoSettings_v3!$C$2:$AH$4612,MATCH('EPS 3.1.3'!$B1498,NoSettings_v3!$A$2:$A$4612,0),MATCH('EPS 3.1.3'!O$1,NoSettings_v3!$C$1:$AH$1,0)),"")</f>
        <v>442000000000000</v>
      </c>
      <c r="P1498" s="157">
        <f>IFERROR(INDEX(NoSettings_v3!$C$2:$AH$4612,MATCH('EPS 3.1.3'!$B1498,NoSettings_v3!$A$2:$A$4612,0),MATCH('EPS 3.1.3'!P$1,NoSettings_v3!$C$1:$AH$1,0)),"")</f>
        <v>474000000000000</v>
      </c>
      <c r="Q1498" s="157">
        <f>IFERROR(INDEX(NoSettings_v3!$C$2:$AH$4612,MATCH('EPS 3.1.3'!$B1498,NoSettings_v3!$A$2:$A$4612,0),MATCH('EPS 3.1.3'!Q$1,NoSettings_v3!$C$1:$AH$1,0)),"")</f>
        <v>507000000000000</v>
      </c>
      <c r="R1498" s="157">
        <f>IFERROR(INDEX(NoSettings_v3!$C$2:$AH$4612,MATCH('EPS 3.1.3'!$B1498,NoSettings_v3!$A$2:$A$4612,0),MATCH('EPS 3.1.3'!R$1,NoSettings_v3!$C$1:$AH$1,0)),"")</f>
        <v>537000000000000</v>
      </c>
      <c r="S1498" s="157">
        <f>IFERROR(INDEX(NoSettings_v3!$C$2:$AH$4612,MATCH('EPS 3.1.3'!$B1498,NoSettings_v3!$A$2:$A$4612,0),MATCH('EPS 3.1.3'!S$1,NoSettings_v3!$C$1:$AH$1,0)),"")</f>
        <v>567000000000000</v>
      </c>
      <c r="T1498" s="157">
        <f>IFERROR(INDEX(NoSettings_v3!$C$2:$AH$4612,MATCH('EPS 3.1.3'!$B1498,NoSettings_v3!$A$2:$A$4612,0),MATCH('EPS 3.1.3'!T$1,NoSettings_v3!$C$1:$AH$1,0)),"")</f>
        <v>597000000000000</v>
      </c>
      <c r="U1498" s="157">
        <f>IFERROR(INDEX(NoSettings_v3!$C$2:$AH$4612,MATCH('EPS 3.1.3'!$B1498,NoSettings_v3!$A$2:$A$4612,0),MATCH('EPS 3.1.3'!U$1,NoSettings_v3!$C$1:$AH$1,0)),"")</f>
        <v>626000000000000</v>
      </c>
      <c r="V1498" s="157">
        <f>IFERROR(INDEX(NoSettings_v3!$C$2:$AH$4612,MATCH('EPS 3.1.3'!$B1498,NoSettings_v3!$A$2:$A$4612,0),MATCH('EPS 3.1.3'!V$1,NoSettings_v3!$C$1:$AH$1,0)),"")</f>
        <v>655000000000000</v>
      </c>
      <c r="W1498" s="157">
        <f>IFERROR(INDEX(NoSettings_v3!$C$2:$AH$4612,MATCH('EPS 3.1.3'!$B1498,NoSettings_v3!$A$2:$A$4612,0),MATCH('EPS 3.1.3'!W$1,NoSettings_v3!$C$1:$AH$1,0)),"")</f>
        <v>681000000000000</v>
      </c>
      <c r="X1498" s="157">
        <f>IFERROR(INDEX(NoSettings_v3!$C$2:$AH$4612,MATCH('EPS 3.1.3'!$B1498,NoSettings_v3!$A$2:$A$4612,0),MATCH('EPS 3.1.3'!X$1,NoSettings_v3!$C$1:$AH$1,0)),"")</f>
        <v>707000000000000</v>
      </c>
      <c r="Y1498" s="157">
        <f>IFERROR(INDEX(NoSettings_v3!$C$2:$AH$4612,MATCH('EPS 3.1.3'!$B1498,NoSettings_v3!$A$2:$A$4612,0),MATCH('EPS 3.1.3'!Y$1,NoSettings_v3!$C$1:$AH$1,0)),"")</f>
        <v>732000000000000</v>
      </c>
      <c r="Z1498" s="157">
        <f>IFERROR(INDEX(NoSettings_v3!$C$2:$AH$4612,MATCH('EPS 3.1.3'!$B1498,NoSettings_v3!$A$2:$A$4612,0),MATCH('EPS 3.1.3'!Z$1,NoSettings_v3!$C$1:$AH$1,0)),"")</f>
        <v>758000000000000</v>
      </c>
      <c r="AA1498" s="157">
        <f>IFERROR(INDEX(NoSettings_v3!$C$2:$AH$4612,MATCH('EPS 3.1.3'!$B1498,NoSettings_v3!$A$2:$A$4612,0),MATCH('EPS 3.1.3'!AA$1,NoSettings_v3!$C$1:$AH$1,0)),"")</f>
        <v>783000000000000</v>
      </c>
      <c r="AB1498" s="157">
        <f>IFERROR(INDEX(NoSettings_v3!$C$2:$AH$4612,MATCH('EPS 3.1.3'!$B1498,NoSettings_v3!$A$2:$A$4612,0),MATCH('EPS 3.1.3'!AB$1,NoSettings_v3!$C$1:$AH$1,0)),"")</f>
        <v>806000000000000</v>
      </c>
      <c r="AC1498" s="157">
        <f>IFERROR(INDEX(NoSettings_v3!$C$2:$AH$4612,MATCH('EPS 3.1.3'!$B1498,NoSettings_v3!$A$2:$A$4612,0),MATCH('EPS 3.1.3'!AC$1,NoSettings_v3!$C$1:$AH$1,0)),"")</f>
        <v>829000000000000</v>
      </c>
      <c r="AD1498" s="157">
        <f>IFERROR(INDEX(NoSettings_v3!$C$2:$AH$4612,MATCH('EPS 3.1.3'!$B1498,NoSettings_v3!$A$2:$A$4612,0),MATCH('EPS 3.1.3'!AD$1,NoSettings_v3!$C$1:$AH$1,0)),"")</f>
        <v>852000000000000</v>
      </c>
      <c r="AE1498" s="157">
        <f>IFERROR(INDEX(NoSettings_v3!$C$2:$AH$4612,MATCH('EPS 3.1.3'!$B1498,NoSettings_v3!$A$2:$A$4612,0),MATCH('EPS 3.1.3'!AE$1,NoSettings_v3!$C$1:$AH$1,0)),"")</f>
        <v>874000000000000</v>
      </c>
      <c r="AF1498" s="157">
        <f>IFERROR(INDEX(NoSettings_v3!$C$2:$AH$4612,MATCH('EPS 3.1.3'!$B1498,NoSettings_v3!$A$2:$A$4612,0),MATCH('EPS 3.1.3'!AF$1,NoSettings_v3!$C$1:$AH$1,0)),"")</f>
        <v>896000000000000</v>
      </c>
      <c r="AG1498" s="157">
        <f>IFERROR(INDEX(NoSettings_v3!$C$2:$AH$4612,MATCH('EPS 3.1.3'!$B1498,NoSettings_v3!$A$2:$A$4612,0),MATCH('EPS 3.1.3'!AG$1,NoSettings_v3!$C$1:$AH$1,0)),"")</f>
        <v>918000000000000</v>
      </c>
      <c r="AH1498" s="157">
        <f>IFERROR(INDEX(NoSettings_v3!$C$2:$AH$4612,MATCH('EPS 3.1.3'!$B1498,NoSettings_v3!$A$2:$A$4612,0),MATCH('EPS 3.1.3'!AH$1,NoSettings_v3!$C$1:$AH$1,0)),"")</f>
        <v>940000000000000</v>
      </c>
      <c r="AI1498" s="157">
        <f>IFERROR(INDEX(NoSettings_v3!$C$2:$AH$4612,MATCH('EPS 3.1.3'!$B1498,NoSettings_v3!$A$2:$A$4612,0),MATCH('EPS 3.1.3'!AI$1,NoSettings_v3!$C$1:$AH$1,0)),"")</f>
        <v>962000000000000</v>
      </c>
      <c r="AJ1498" s="128"/>
      <c r="AK1498" s="128"/>
      <c r="AL1498" s="128"/>
      <c r="AM1498" s="128"/>
      <c r="AN1498" s="128"/>
      <c r="AO1498" s="128"/>
      <c r="AP1498" s="128"/>
      <c r="AQ1498" s="128"/>
    </row>
    <row r="1499" spans="2:43" x14ac:dyDescent="0.35">
      <c r="B1499" s="161" t="s">
        <v>1686</v>
      </c>
      <c r="C1499" s="127" t="s">
        <v>964</v>
      </c>
      <c r="D1499" s="157">
        <f>IFERROR(INDEX(NoSettings_v3!$C$2:$AH$4612,MATCH('EPS 3.1.3'!$B1499,NoSettings_v3!$A$2:$A$4612,0),MATCH('EPS 3.1.3'!D$1,NoSettings_v3!$C$1:$AH$1,0)),"")</f>
        <v>0</v>
      </c>
      <c r="E1499" s="157">
        <f>IFERROR(INDEX(NoSettings_v3!$C$2:$AH$4612,MATCH('EPS 3.1.3'!$B1499,NoSettings_v3!$A$2:$A$4612,0),MATCH('EPS 3.1.3'!E$1,NoSettings_v3!$C$1:$AH$1,0)),"")</f>
        <v>0</v>
      </c>
      <c r="F1499" s="157">
        <f>IFERROR(INDEX(NoSettings_v3!$C$2:$AH$4612,MATCH('EPS 3.1.3'!$B1499,NoSettings_v3!$A$2:$A$4612,0),MATCH('EPS 3.1.3'!F$1,NoSettings_v3!$C$1:$AH$1,0)),"")</f>
        <v>0</v>
      </c>
      <c r="G1499" s="157">
        <f>IFERROR(INDEX(NoSettings_v3!$C$2:$AH$4612,MATCH('EPS 3.1.3'!$B1499,NoSettings_v3!$A$2:$A$4612,0),MATCH('EPS 3.1.3'!G$1,NoSettings_v3!$C$1:$AH$1,0)),"")</f>
        <v>0</v>
      </c>
      <c r="H1499" s="157">
        <f>IFERROR(INDEX(NoSettings_v3!$C$2:$AH$4612,MATCH('EPS 3.1.3'!$B1499,NoSettings_v3!$A$2:$A$4612,0),MATCH('EPS 3.1.3'!H$1,NoSettings_v3!$C$1:$AH$1,0)),"")</f>
        <v>0</v>
      </c>
      <c r="I1499" s="157">
        <f>IFERROR(INDEX(NoSettings_v3!$C$2:$AH$4612,MATCH('EPS 3.1.3'!$B1499,NoSettings_v3!$A$2:$A$4612,0),MATCH('EPS 3.1.3'!I$1,NoSettings_v3!$C$1:$AH$1,0)),"")</f>
        <v>0</v>
      </c>
      <c r="J1499" s="157">
        <f>IFERROR(INDEX(NoSettings_v3!$C$2:$AH$4612,MATCH('EPS 3.1.3'!$B1499,NoSettings_v3!$A$2:$A$4612,0),MATCH('EPS 3.1.3'!J$1,NoSettings_v3!$C$1:$AH$1,0)),"")</f>
        <v>0</v>
      </c>
      <c r="K1499" s="157">
        <f>IFERROR(INDEX(NoSettings_v3!$C$2:$AH$4612,MATCH('EPS 3.1.3'!$B1499,NoSettings_v3!$A$2:$A$4612,0),MATCH('EPS 3.1.3'!K$1,NoSettings_v3!$C$1:$AH$1,0)),"")</f>
        <v>0</v>
      </c>
      <c r="L1499" s="157">
        <f>IFERROR(INDEX(NoSettings_v3!$C$2:$AH$4612,MATCH('EPS 3.1.3'!$B1499,NoSettings_v3!$A$2:$A$4612,0),MATCH('EPS 3.1.3'!L$1,NoSettings_v3!$C$1:$AH$1,0)),"")</f>
        <v>0</v>
      </c>
      <c r="M1499" s="157">
        <f>IFERROR(INDEX(NoSettings_v3!$C$2:$AH$4612,MATCH('EPS 3.1.3'!$B1499,NoSettings_v3!$A$2:$A$4612,0),MATCH('EPS 3.1.3'!M$1,NoSettings_v3!$C$1:$AH$1,0)),"")</f>
        <v>0</v>
      </c>
      <c r="N1499" s="157">
        <f>IFERROR(INDEX(NoSettings_v3!$C$2:$AH$4612,MATCH('EPS 3.1.3'!$B1499,NoSettings_v3!$A$2:$A$4612,0),MATCH('EPS 3.1.3'!N$1,NoSettings_v3!$C$1:$AH$1,0)),"")</f>
        <v>0</v>
      </c>
      <c r="O1499" s="157">
        <f>IFERROR(INDEX(NoSettings_v3!$C$2:$AH$4612,MATCH('EPS 3.1.3'!$B1499,NoSettings_v3!$A$2:$A$4612,0),MATCH('EPS 3.1.3'!O$1,NoSettings_v3!$C$1:$AH$1,0)),"")</f>
        <v>0</v>
      </c>
      <c r="P1499" s="157">
        <f>IFERROR(INDEX(NoSettings_v3!$C$2:$AH$4612,MATCH('EPS 3.1.3'!$B1499,NoSettings_v3!$A$2:$A$4612,0),MATCH('EPS 3.1.3'!P$1,NoSettings_v3!$C$1:$AH$1,0)),"")</f>
        <v>0</v>
      </c>
      <c r="Q1499" s="157">
        <f>IFERROR(INDEX(NoSettings_v3!$C$2:$AH$4612,MATCH('EPS 3.1.3'!$B1499,NoSettings_v3!$A$2:$A$4612,0),MATCH('EPS 3.1.3'!Q$1,NoSettings_v3!$C$1:$AH$1,0)),"")</f>
        <v>0</v>
      </c>
      <c r="R1499" s="157">
        <f>IFERROR(INDEX(NoSettings_v3!$C$2:$AH$4612,MATCH('EPS 3.1.3'!$B1499,NoSettings_v3!$A$2:$A$4612,0),MATCH('EPS 3.1.3'!R$1,NoSettings_v3!$C$1:$AH$1,0)),"")</f>
        <v>0</v>
      </c>
      <c r="S1499" s="157">
        <f>IFERROR(INDEX(NoSettings_v3!$C$2:$AH$4612,MATCH('EPS 3.1.3'!$B1499,NoSettings_v3!$A$2:$A$4612,0),MATCH('EPS 3.1.3'!S$1,NoSettings_v3!$C$1:$AH$1,0)),"")</f>
        <v>0</v>
      </c>
      <c r="T1499" s="157">
        <f>IFERROR(INDEX(NoSettings_v3!$C$2:$AH$4612,MATCH('EPS 3.1.3'!$B1499,NoSettings_v3!$A$2:$A$4612,0),MATCH('EPS 3.1.3'!T$1,NoSettings_v3!$C$1:$AH$1,0)),"")</f>
        <v>0</v>
      </c>
      <c r="U1499" s="157">
        <f>IFERROR(INDEX(NoSettings_v3!$C$2:$AH$4612,MATCH('EPS 3.1.3'!$B1499,NoSettings_v3!$A$2:$A$4612,0),MATCH('EPS 3.1.3'!U$1,NoSettings_v3!$C$1:$AH$1,0)),"")</f>
        <v>0</v>
      </c>
      <c r="V1499" s="157">
        <f>IFERROR(INDEX(NoSettings_v3!$C$2:$AH$4612,MATCH('EPS 3.1.3'!$B1499,NoSettings_v3!$A$2:$A$4612,0),MATCH('EPS 3.1.3'!V$1,NoSettings_v3!$C$1:$AH$1,0)),"")</f>
        <v>0</v>
      </c>
      <c r="W1499" s="157">
        <f>IFERROR(INDEX(NoSettings_v3!$C$2:$AH$4612,MATCH('EPS 3.1.3'!$B1499,NoSettings_v3!$A$2:$A$4612,0),MATCH('EPS 3.1.3'!W$1,NoSettings_v3!$C$1:$AH$1,0)),"")</f>
        <v>0</v>
      </c>
      <c r="X1499" s="157">
        <f>IFERROR(INDEX(NoSettings_v3!$C$2:$AH$4612,MATCH('EPS 3.1.3'!$B1499,NoSettings_v3!$A$2:$A$4612,0),MATCH('EPS 3.1.3'!X$1,NoSettings_v3!$C$1:$AH$1,0)),"")</f>
        <v>0</v>
      </c>
      <c r="Y1499" s="157">
        <f>IFERROR(INDEX(NoSettings_v3!$C$2:$AH$4612,MATCH('EPS 3.1.3'!$B1499,NoSettings_v3!$A$2:$A$4612,0),MATCH('EPS 3.1.3'!Y$1,NoSettings_v3!$C$1:$AH$1,0)),"")</f>
        <v>0</v>
      </c>
      <c r="Z1499" s="157">
        <f>IFERROR(INDEX(NoSettings_v3!$C$2:$AH$4612,MATCH('EPS 3.1.3'!$B1499,NoSettings_v3!$A$2:$A$4612,0),MATCH('EPS 3.1.3'!Z$1,NoSettings_v3!$C$1:$AH$1,0)),"")</f>
        <v>0</v>
      </c>
      <c r="AA1499" s="157">
        <f>IFERROR(INDEX(NoSettings_v3!$C$2:$AH$4612,MATCH('EPS 3.1.3'!$B1499,NoSettings_v3!$A$2:$A$4612,0),MATCH('EPS 3.1.3'!AA$1,NoSettings_v3!$C$1:$AH$1,0)),"")</f>
        <v>0</v>
      </c>
      <c r="AB1499" s="157">
        <f>IFERROR(INDEX(NoSettings_v3!$C$2:$AH$4612,MATCH('EPS 3.1.3'!$B1499,NoSettings_v3!$A$2:$A$4612,0),MATCH('EPS 3.1.3'!AB$1,NoSettings_v3!$C$1:$AH$1,0)),"")</f>
        <v>0</v>
      </c>
      <c r="AC1499" s="157">
        <f>IFERROR(INDEX(NoSettings_v3!$C$2:$AH$4612,MATCH('EPS 3.1.3'!$B1499,NoSettings_v3!$A$2:$A$4612,0),MATCH('EPS 3.1.3'!AC$1,NoSettings_v3!$C$1:$AH$1,0)),"")</f>
        <v>0</v>
      </c>
      <c r="AD1499" s="157">
        <f>IFERROR(INDEX(NoSettings_v3!$C$2:$AH$4612,MATCH('EPS 3.1.3'!$B1499,NoSettings_v3!$A$2:$A$4612,0),MATCH('EPS 3.1.3'!AD$1,NoSettings_v3!$C$1:$AH$1,0)),"")</f>
        <v>0</v>
      </c>
      <c r="AE1499" s="157">
        <f>IFERROR(INDEX(NoSettings_v3!$C$2:$AH$4612,MATCH('EPS 3.1.3'!$B1499,NoSettings_v3!$A$2:$A$4612,0),MATCH('EPS 3.1.3'!AE$1,NoSettings_v3!$C$1:$AH$1,0)),"")</f>
        <v>0</v>
      </c>
      <c r="AF1499" s="157">
        <f>IFERROR(INDEX(NoSettings_v3!$C$2:$AH$4612,MATCH('EPS 3.1.3'!$B1499,NoSettings_v3!$A$2:$A$4612,0),MATCH('EPS 3.1.3'!AF$1,NoSettings_v3!$C$1:$AH$1,0)),"")</f>
        <v>0</v>
      </c>
      <c r="AG1499" s="157">
        <f>IFERROR(INDEX(NoSettings_v3!$C$2:$AH$4612,MATCH('EPS 3.1.3'!$B1499,NoSettings_v3!$A$2:$A$4612,0),MATCH('EPS 3.1.3'!AG$1,NoSettings_v3!$C$1:$AH$1,0)),"")</f>
        <v>0</v>
      </c>
      <c r="AH1499" s="157">
        <f>IFERROR(INDEX(NoSettings_v3!$C$2:$AH$4612,MATCH('EPS 3.1.3'!$B1499,NoSettings_v3!$A$2:$A$4612,0),MATCH('EPS 3.1.3'!AH$1,NoSettings_v3!$C$1:$AH$1,0)),"")</f>
        <v>0</v>
      </c>
      <c r="AI1499" s="157">
        <f>IFERROR(INDEX(NoSettings_v3!$C$2:$AH$4612,MATCH('EPS 3.1.3'!$B1499,NoSettings_v3!$A$2:$A$4612,0),MATCH('EPS 3.1.3'!AI$1,NoSettings_v3!$C$1:$AH$1,0)),"")</f>
        <v>0</v>
      </c>
    </row>
    <row r="1500" spans="2:43" x14ac:dyDescent="0.35">
      <c r="B1500" s="161" t="s">
        <v>1687</v>
      </c>
      <c r="C1500" s="127" t="s">
        <v>964</v>
      </c>
      <c r="D1500" s="157">
        <f>IFERROR(INDEX(NoSettings_v3!$C$2:$AH$4612,MATCH('EPS 3.1.3'!$B1500,NoSettings_v3!$A$2:$A$4612,0),MATCH('EPS 3.1.3'!D$1,NoSettings_v3!$C$1:$AH$1,0)),"")</f>
        <v>119000000000000</v>
      </c>
      <c r="E1500" s="157">
        <f>IFERROR(INDEX(NoSettings_v3!$C$2:$AH$4612,MATCH('EPS 3.1.3'!$B1500,NoSettings_v3!$A$2:$A$4612,0),MATCH('EPS 3.1.3'!E$1,NoSettings_v3!$C$1:$AH$1,0)),"")</f>
        <v>124000000000000</v>
      </c>
      <c r="F1500" s="157">
        <f>IFERROR(INDEX(NoSettings_v3!$C$2:$AH$4612,MATCH('EPS 3.1.3'!$B1500,NoSettings_v3!$A$2:$A$4612,0),MATCH('EPS 3.1.3'!F$1,NoSettings_v3!$C$1:$AH$1,0)),"")</f>
        <v>128000000000000</v>
      </c>
      <c r="G1500" s="157">
        <f>IFERROR(INDEX(NoSettings_v3!$C$2:$AH$4612,MATCH('EPS 3.1.3'!$B1500,NoSettings_v3!$A$2:$A$4612,0),MATCH('EPS 3.1.3'!G$1,NoSettings_v3!$C$1:$AH$1,0)),"")</f>
        <v>132000000000000</v>
      </c>
      <c r="H1500" s="157">
        <f>IFERROR(INDEX(NoSettings_v3!$C$2:$AH$4612,MATCH('EPS 3.1.3'!$B1500,NoSettings_v3!$A$2:$A$4612,0),MATCH('EPS 3.1.3'!H$1,NoSettings_v3!$C$1:$AH$1,0)),"")</f>
        <v>132000000000000</v>
      </c>
      <c r="I1500" s="157">
        <f>IFERROR(INDEX(NoSettings_v3!$C$2:$AH$4612,MATCH('EPS 3.1.3'!$B1500,NoSettings_v3!$A$2:$A$4612,0),MATCH('EPS 3.1.3'!I$1,NoSettings_v3!$C$1:$AH$1,0)),"")</f>
        <v>132000000000000</v>
      </c>
      <c r="J1500" s="157">
        <f>IFERROR(INDEX(NoSettings_v3!$C$2:$AH$4612,MATCH('EPS 3.1.3'!$B1500,NoSettings_v3!$A$2:$A$4612,0),MATCH('EPS 3.1.3'!J$1,NoSettings_v3!$C$1:$AH$1,0)),"")</f>
        <v>132000000000000</v>
      </c>
      <c r="K1500" s="157">
        <f>IFERROR(INDEX(NoSettings_v3!$C$2:$AH$4612,MATCH('EPS 3.1.3'!$B1500,NoSettings_v3!$A$2:$A$4612,0),MATCH('EPS 3.1.3'!K$1,NoSettings_v3!$C$1:$AH$1,0)),"")</f>
        <v>132000000000000</v>
      </c>
      <c r="L1500" s="157">
        <f>IFERROR(INDEX(NoSettings_v3!$C$2:$AH$4612,MATCH('EPS 3.1.3'!$B1500,NoSettings_v3!$A$2:$A$4612,0),MATCH('EPS 3.1.3'!L$1,NoSettings_v3!$C$1:$AH$1,0)),"")</f>
        <v>132000000000000</v>
      </c>
      <c r="M1500" s="157">
        <f>IFERROR(INDEX(NoSettings_v3!$C$2:$AH$4612,MATCH('EPS 3.1.3'!$B1500,NoSettings_v3!$A$2:$A$4612,0),MATCH('EPS 3.1.3'!M$1,NoSettings_v3!$C$1:$AH$1,0)),"")</f>
        <v>131000000000000</v>
      </c>
      <c r="N1500" s="157">
        <f>IFERROR(INDEX(NoSettings_v3!$C$2:$AH$4612,MATCH('EPS 3.1.3'!$B1500,NoSettings_v3!$A$2:$A$4612,0),MATCH('EPS 3.1.3'!N$1,NoSettings_v3!$C$1:$AH$1,0)),"")</f>
        <v>130000000000000</v>
      </c>
      <c r="O1500" s="157">
        <f>IFERROR(INDEX(NoSettings_v3!$C$2:$AH$4612,MATCH('EPS 3.1.3'!$B1500,NoSettings_v3!$A$2:$A$4612,0),MATCH('EPS 3.1.3'!O$1,NoSettings_v3!$C$1:$AH$1,0)),"")</f>
        <v>129000000000000</v>
      </c>
      <c r="P1500" s="157">
        <f>IFERROR(INDEX(NoSettings_v3!$C$2:$AH$4612,MATCH('EPS 3.1.3'!$B1500,NoSettings_v3!$A$2:$A$4612,0),MATCH('EPS 3.1.3'!P$1,NoSettings_v3!$C$1:$AH$1,0)),"")</f>
        <v>129000000000000</v>
      </c>
      <c r="Q1500" s="157">
        <f>IFERROR(INDEX(NoSettings_v3!$C$2:$AH$4612,MATCH('EPS 3.1.3'!$B1500,NoSettings_v3!$A$2:$A$4612,0),MATCH('EPS 3.1.3'!Q$1,NoSettings_v3!$C$1:$AH$1,0)),"")</f>
        <v>128000000000000</v>
      </c>
      <c r="R1500" s="157">
        <f>IFERROR(INDEX(NoSettings_v3!$C$2:$AH$4612,MATCH('EPS 3.1.3'!$B1500,NoSettings_v3!$A$2:$A$4612,0),MATCH('EPS 3.1.3'!R$1,NoSettings_v3!$C$1:$AH$1,0)),"")</f>
        <v>128000000000000</v>
      </c>
      <c r="S1500" s="157">
        <f>IFERROR(INDEX(NoSettings_v3!$C$2:$AH$4612,MATCH('EPS 3.1.3'!$B1500,NoSettings_v3!$A$2:$A$4612,0),MATCH('EPS 3.1.3'!S$1,NoSettings_v3!$C$1:$AH$1,0)),"")</f>
        <v>129000000000000</v>
      </c>
      <c r="T1500" s="157">
        <f>IFERROR(INDEX(NoSettings_v3!$C$2:$AH$4612,MATCH('EPS 3.1.3'!$B1500,NoSettings_v3!$A$2:$A$4612,0),MATCH('EPS 3.1.3'!T$1,NoSettings_v3!$C$1:$AH$1,0)),"")</f>
        <v>130000000000000</v>
      </c>
      <c r="U1500" s="157">
        <f>IFERROR(INDEX(NoSettings_v3!$C$2:$AH$4612,MATCH('EPS 3.1.3'!$B1500,NoSettings_v3!$A$2:$A$4612,0),MATCH('EPS 3.1.3'!U$1,NoSettings_v3!$C$1:$AH$1,0)),"")</f>
        <v>130000000000000</v>
      </c>
      <c r="V1500" s="157">
        <f>IFERROR(INDEX(NoSettings_v3!$C$2:$AH$4612,MATCH('EPS 3.1.3'!$B1500,NoSettings_v3!$A$2:$A$4612,0),MATCH('EPS 3.1.3'!V$1,NoSettings_v3!$C$1:$AH$1,0)),"")</f>
        <v>131000000000000</v>
      </c>
      <c r="W1500" s="157">
        <f>IFERROR(INDEX(NoSettings_v3!$C$2:$AH$4612,MATCH('EPS 3.1.3'!$B1500,NoSettings_v3!$A$2:$A$4612,0),MATCH('EPS 3.1.3'!W$1,NoSettings_v3!$C$1:$AH$1,0)),"")</f>
        <v>131000000000000</v>
      </c>
      <c r="X1500" s="157">
        <f>IFERROR(INDEX(NoSettings_v3!$C$2:$AH$4612,MATCH('EPS 3.1.3'!$B1500,NoSettings_v3!$A$2:$A$4612,0),MATCH('EPS 3.1.3'!X$1,NoSettings_v3!$C$1:$AH$1,0)),"")</f>
        <v>131000000000000</v>
      </c>
      <c r="Y1500" s="157">
        <f>IFERROR(INDEX(NoSettings_v3!$C$2:$AH$4612,MATCH('EPS 3.1.3'!$B1500,NoSettings_v3!$A$2:$A$4612,0),MATCH('EPS 3.1.3'!Y$1,NoSettings_v3!$C$1:$AH$1,0)),"")</f>
        <v>132000000000000</v>
      </c>
      <c r="Z1500" s="157">
        <f>IFERROR(INDEX(NoSettings_v3!$C$2:$AH$4612,MATCH('EPS 3.1.3'!$B1500,NoSettings_v3!$A$2:$A$4612,0),MATCH('EPS 3.1.3'!Z$1,NoSettings_v3!$C$1:$AH$1,0)),"")</f>
        <v>132000000000000</v>
      </c>
      <c r="AA1500" s="157">
        <f>IFERROR(INDEX(NoSettings_v3!$C$2:$AH$4612,MATCH('EPS 3.1.3'!$B1500,NoSettings_v3!$A$2:$A$4612,0),MATCH('EPS 3.1.3'!AA$1,NoSettings_v3!$C$1:$AH$1,0)),"")</f>
        <v>132000000000000</v>
      </c>
      <c r="AB1500" s="157">
        <f>IFERROR(INDEX(NoSettings_v3!$C$2:$AH$4612,MATCH('EPS 3.1.3'!$B1500,NoSettings_v3!$A$2:$A$4612,0),MATCH('EPS 3.1.3'!AB$1,NoSettings_v3!$C$1:$AH$1,0)),"")</f>
        <v>132000000000000</v>
      </c>
      <c r="AC1500" s="157">
        <f>IFERROR(INDEX(NoSettings_v3!$C$2:$AH$4612,MATCH('EPS 3.1.3'!$B1500,NoSettings_v3!$A$2:$A$4612,0),MATCH('EPS 3.1.3'!AC$1,NoSettings_v3!$C$1:$AH$1,0)),"")</f>
        <v>132000000000000</v>
      </c>
      <c r="AD1500" s="157">
        <f>IFERROR(INDEX(NoSettings_v3!$C$2:$AH$4612,MATCH('EPS 3.1.3'!$B1500,NoSettings_v3!$A$2:$A$4612,0),MATCH('EPS 3.1.3'!AD$1,NoSettings_v3!$C$1:$AH$1,0)),"")</f>
        <v>131000000000000</v>
      </c>
      <c r="AE1500" s="157">
        <f>IFERROR(INDEX(NoSettings_v3!$C$2:$AH$4612,MATCH('EPS 3.1.3'!$B1500,NoSettings_v3!$A$2:$A$4612,0),MATCH('EPS 3.1.3'!AE$1,NoSettings_v3!$C$1:$AH$1,0)),"")</f>
        <v>131000000000000</v>
      </c>
      <c r="AF1500" s="157">
        <f>IFERROR(INDEX(NoSettings_v3!$C$2:$AH$4612,MATCH('EPS 3.1.3'!$B1500,NoSettings_v3!$A$2:$A$4612,0),MATCH('EPS 3.1.3'!AF$1,NoSettings_v3!$C$1:$AH$1,0)),"")</f>
        <v>131000000000000</v>
      </c>
      <c r="AG1500" s="157">
        <f>IFERROR(INDEX(NoSettings_v3!$C$2:$AH$4612,MATCH('EPS 3.1.3'!$B1500,NoSettings_v3!$A$2:$A$4612,0),MATCH('EPS 3.1.3'!AG$1,NoSettings_v3!$C$1:$AH$1,0)),"")</f>
        <v>131000000000000</v>
      </c>
      <c r="AH1500" s="157">
        <f>IFERROR(INDEX(NoSettings_v3!$C$2:$AH$4612,MATCH('EPS 3.1.3'!$B1500,NoSettings_v3!$A$2:$A$4612,0),MATCH('EPS 3.1.3'!AH$1,NoSettings_v3!$C$1:$AH$1,0)),"")</f>
        <v>130000000000000</v>
      </c>
      <c r="AI1500" s="157">
        <f>IFERROR(INDEX(NoSettings_v3!$C$2:$AH$4612,MATCH('EPS 3.1.3'!$B1500,NoSettings_v3!$A$2:$A$4612,0),MATCH('EPS 3.1.3'!AI$1,NoSettings_v3!$C$1:$AH$1,0)),"")</f>
        <v>130000000000000</v>
      </c>
      <c r="AJ1500" s="128"/>
      <c r="AK1500" s="128"/>
      <c r="AL1500" s="128"/>
      <c r="AM1500" s="128"/>
      <c r="AN1500" s="128"/>
      <c r="AO1500" s="128"/>
      <c r="AP1500" s="128"/>
      <c r="AQ1500" s="128"/>
    </row>
    <row r="1501" spans="2:43" x14ac:dyDescent="0.35">
      <c r="B1501" s="161" t="s">
        <v>1688</v>
      </c>
      <c r="C1501" s="127" t="s">
        <v>964</v>
      </c>
      <c r="D1501" s="157">
        <f>IFERROR(INDEX(NoSettings_v3!$C$2:$AH$4612,MATCH('EPS 3.1.3'!$B1501,NoSettings_v3!$A$2:$A$4612,0),MATCH('EPS 3.1.3'!D$1,NoSettings_v3!$C$1:$AH$1,0)),"")</f>
        <v>314700000000000</v>
      </c>
      <c r="E1501" s="157">
        <f>IFERROR(INDEX(NoSettings_v3!$C$2:$AH$4612,MATCH('EPS 3.1.3'!$B1501,NoSettings_v3!$A$2:$A$4612,0),MATCH('EPS 3.1.3'!E$1,NoSettings_v3!$C$1:$AH$1,0)),"")</f>
        <v>333300000000000</v>
      </c>
      <c r="F1501" s="157">
        <f>IFERROR(INDEX(NoSettings_v3!$C$2:$AH$4612,MATCH('EPS 3.1.3'!$B1501,NoSettings_v3!$A$2:$A$4612,0),MATCH('EPS 3.1.3'!F$1,NoSettings_v3!$C$1:$AH$1,0)),"")</f>
        <v>351800000000000</v>
      </c>
      <c r="G1501" s="157">
        <f>IFERROR(INDEX(NoSettings_v3!$C$2:$AH$4612,MATCH('EPS 3.1.3'!$B1501,NoSettings_v3!$A$2:$A$4612,0),MATCH('EPS 3.1.3'!G$1,NoSettings_v3!$C$1:$AH$1,0)),"")</f>
        <v>370100000000000</v>
      </c>
      <c r="H1501" s="157">
        <f>IFERROR(INDEX(NoSettings_v3!$C$2:$AH$4612,MATCH('EPS 3.1.3'!$B1501,NoSettings_v3!$A$2:$A$4612,0),MATCH('EPS 3.1.3'!H$1,NoSettings_v3!$C$1:$AH$1,0)),"")</f>
        <v>384700000000000</v>
      </c>
      <c r="I1501" s="157">
        <f>IFERROR(INDEX(NoSettings_v3!$C$2:$AH$4612,MATCH('EPS 3.1.3'!$B1501,NoSettings_v3!$A$2:$A$4612,0),MATCH('EPS 3.1.3'!I$1,NoSettings_v3!$C$1:$AH$1,0)),"")</f>
        <v>399300000000000</v>
      </c>
      <c r="J1501" s="157">
        <f>IFERROR(INDEX(NoSettings_v3!$C$2:$AH$4612,MATCH('EPS 3.1.3'!$B1501,NoSettings_v3!$A$2:$A$4612,0),MATCH('EPS 3.1.3'!J$1,NoSettings_v3!$C$1:$AH$1,0)),"")</f>
        <v>413700000000000</v>
      </c>
      <c r="K1501" s="157">
        <f>IFERROR(INDEX(NoSettings_v3!$C$2:$AH$4612,MATCH('EPS 3.1.3'!$B1501,NoSettings_v3!$A$2:$A$4612,0),MATCH('EPS 3.1.3'!K$1,NoSettings_v3!$C$1:$AH$1,0)),"")</f>
        <v>428000000000000</v>
      </c>
      <c r="L1501" s="157">
        <f>IFERROR(INDEX(NoSettings_v3!$C$2:$AH$4612,MATCH('EPS 3.1.3'!$B1501,NoSettings_v3!$A$2:$A$4612,0),MATCH('EPS 3.1.3'!L$1,NoSettings_v3!$C$1:$AH$1,0)),"")</f>
        <v>442200000000000</v>
      </c>
      <c r="M1501" s="157">
        <f>IFERROR(INDEX(NoSettings_v3!$C$2:$AH$4612,MATCH('EPS 3.1.3'!$B1501,NoSettings_v3!$A$2:$A$4612,0),MATCH('EPS 3.1.3'!M$1,NoSettings_v3!$C$1:$AH$1,0)),"")</f>
        <v>454900000000000</v>
      </c>
      <c r="N1501" s="157">
        <f>IFERROR(INDEX(NoSettings_v3!$C$2:$AH$4612,MATCH('EPS 3.1.3'!$B1501,NoSettings_v3!$A$2:$A$4612,0),MATCH('EPS 3.1.3'!N$1,NoSettings_v3!$C$1:$AH$1,0)),"")</f>
        <v>467500000000000</v>
      </c>
      <c r="O1501" s="157">
        <f>IFERROR(INDEX(NoSettings_v3!$C$2:$AH$4612,MATCH('EPS 3.1.3'!$B1501,NoSettings_v3!$A$2:$A$4612,0),MATCH('EPS 3.1.3'!O$1,NoSettings_v3!$C$1:$AH$1,0)),"")</f>
        <v>480000000000000</v>
      </c>
      <c r="P1501" s="157">
        <f>IFERROR(INDEX(NoSettings_v3!$C$2:$AH$4612,MATCH('EPS 3.1.3'!$B1501,NoSettings_v3!$A$2:$A$4612,0),MATCH('EPS 3.1.3'!P$1,NoSettings_v3!$C$1:$AH$1,0)),"")</f>
        <v>492400000000000</v>
      </c>
      <c r="Q1501" s="157">
        <f>IFERROR(INDEX(NoSettings_v3!$C$2:$AH$4612,MATCH('EPS 3.1.3'!$B1501,NoSettings_v3!$A$2:$A$4612,0),MATCH('EPS 3.1.3'!Q$1,NoSettings_v3!$C$1:$AH$1,0)),"")</f>
        <v>504700000000000</v>
      </c>
      <c r="R1501" s="157">
        <f>IFERROR(INDEX(NoSettings_v3!$C$2:$AH$4612,MATCH('EPS 3.1.3'!$B1501,NoSettings_v3!$A$2:$A$4612,0),MATCH('EPS 3.1.3'!R$1,NoSettings_v3!$C$1:$AH$1,0)),"")</f>
        <v>513100000000000</v>
      </c>
      <c r="S1501" s="157">
        <f>IFERROR(INDEX(NoSettings_v3!$C$2:$AH$4612,MATCH('EPS 3.1.3'!$B1501,NoSettings_v3!$A$2:$A$4612,0),MATCH('EPS 3.1.3'!S$1,NoSettings_v3!$C$1:$AH$1,0)),"")</f>
        <v>521300000000000</v>
      </c>
      <c r="T1501" s="157">
        <f>IFERROR(INDEX(NoSettings_v3!$C$2:$AH$4612,MATCH('EPS 3.1.3'!$B1501,NoSettings_v3!$A$2:$A$4612,0),MATCH('EPS 3.1.3'!T$1,NoSettings_v3!$C$1:$AH$1,0)),"")</f>
        <v>529600000000000</v>
      </c>
      <c r="U1501" s="157">
        <f>IFERROR(INDEX(NoSettings_v3!$C$2:$AH$4612,MATCH('EPS 3.1.3'!$B1501,NoSettings_v3!$A$2:$A$4612,0),MATCH('EPS 3.1.3'!U$1,NoSettings_v3!$C$1:$AH$1,0)),"")</f>
        <v>537800000000000</v>
      </c>
      <c r="V1501" s="157">
        <f>IFERROR(INDEX(NoSettings_v3!$C$2:$AH$4612,MATCH('EPS 3.1.3'!$B1501,NoSettings_v3!$A$2:$A$4612,0),MATCH('EPS 3.1.3'!V$1,NoSettings_v3!$C$1:$AH$1,0)),"")</f>
        <v>545900000000000</v>
      </c>
      <c r="W1501" s="157">
        <f>IFERROR(INDEX(NoSettings_v3!$C$2:$AH$4612,MATCH('EPS 3.1.3'!$B1501,NoSettings_v3!$A$2:$A$4612,0),MATCH('EPS 3.1.3'!W$1,NoSettings_v3!$C$1:$AH$1,0)),"")</f>
        <v>554900000000000</v>
      </c>
      <c r="X1501" s="157">
        <f>IFERROR(INDEX(NoSettings_v3!$C$2:$AH$4612,MATCH('EPS 3.1.3'!$B1501,NoSettings_v3!$A$2:$A$4612,0),MATCH('EPS 3.1.3'!X$1,NoSettings_v3!$C$1:$AH$1,0)),"")</f>
        <v>563700000000000</v>
      </c>
      <c r="Y1501" s="157">
        <f>IFERROR(INDEX(NoSettings_v3!$C$2:$AH$4612,MATCH('EPS 3.1.3'!$B1501,NoSettings_v3!$A$2:$A$4612,0),MATCH('EPS 3.1.3'!Y$1,NoSettings_v3!$C$1:$AH$1,0)),"")</f>
        <v>572600000000000</v>
      </c>
      <c r="Z1501" s="157">
        <f>IFERROR(INDEX(NoSettings_v3!$C$2:$AH$4612,MATCH('EPS 3.1.3'!$B1501,NoSettings_v3!$A$2:$A$4612,0),MATCH('EPS 3.1.3'!Z$1,NoSettings_v3!$C$1:$AH$1,0)),"")</f>
        <v>581400000000000</v>
      </c>
      <c r="AA1501" s="157">
        <f>IFERROR(INDEX(NoSettings_v3!$C$2:$AH$4612,MATCH('EPS 3.1.3'!$B1501,NoSettings_v3!$A$2:$A$4612,0),MATCH('EPS 3.1.3'!AA$1,NoSettings_v3!$C$1:$AH$1,0)),"")</f>
        <v>590100000000000</v>
      </c>
      <c r="AB1501" s="157">
        <f>IFERROR(INDEX(NoSettings_v3!$C$2:$AH$4612,MATCH('EPS 3.1.3'!$B1501,NoSettings_v3!$A$2:$A$4612,0),MATCH('EPS 3.1.3'!AB$1,NoSettings_v3!$C$1:$AH$1,0)),"")</f>
        <v>597200000000000</v>
      </c>
      <c r="AC1501" s="157">
        <f>IFERROR(INDEX(NoSettings_v3!$C$2:$AH$4612,MATCH('EPS 3.1.3'!$B1501,NoSettings_v3!$A$2:$A$4612,0),MATCH('EPS 3.1.3'!AC$1,NoSettings_v3!$C$1:$AH$1,0)),"")</f>
        <v>604200000000000</v>
      </c>
      <c r="AD1501" s="157">
        <f>IFERROR(INDEX(NoSettings_v3!$C$2:$AH$4612,MATCH('EPS 3.1.3'!$B1501,NoSettings_v3!$A$2:$A$4612,0),MATCH('EPS 3.1.3'!AD$1,NoSettings_v3!$C$1:$AH$1,0)),"")</f>
        <v>611200000000000</v>
      </c>
      <c r="AE1501" s="157">
        <f>IFERROR(INDEX(NoSettings_v3!$C$2:$AH$4612,MATCH('EPS 3.1.3'!$B1501,NoSettings_v3!$A$2:$A$4612,0),MATCH('EPS 3.1.3'!AE$1,NoSettings_v3!$C$1:$AH$1,0)),"")</f>
        <v>618100000000000</v>
      </c>
      <c r="AF1501" s="157">
        <f>IFERROR(INDEX(NoSettings_v3!$C$2:$AH$4612,MATCH('EPS 3.1.3'!$B1501,NoSettings_v3!$A$2:$A$4612,0),MATCH('EPS 3.1.3'!AF$1,NoSettings_v3!$C$1:$AH$1,0)),"")</f>
        <v>625000000000000</v>
      </c>
      <c r="AG1501" s="157">
        <f>IFERROR(INDEX(NoSettings_v3!$C$2:$AH$4612,MATCH('EPS 3.1.3'!$B1501,NoSettings_v3!$A$2:$A$4612,0),MATCH('EPS 3.1.3'!AG$1,NoSettings_v3!$C$1:$AH$1,0)),"")</f>
        <v>631900000000000</v>
      </c>
      <c r="AH1501" s="157">
        <f>IFERROR(INDEX(NoSettings_v3!$C$2:$AH$4612,MATCH('EPS 3.1.3'!$B1501,NoSettings_v3!$A$2:$A$4612,0),MATCH('EPS 3.1.3'!AH$1,NoSettings_v3!$C$1:$AH$1,0)),"")</f>
        <v>638800000000000</v>
      </c>
      <c r="AI1501" s="157">
        <f>IFERROR(INDEX(NoSettings_v3!$C$2:$AH$4612,MATCH('EPS 3.1.3'!$B1501,NoSettings_v3!$A$2:$A$4612,0),MATCH('EPS 3.1.3'!AI$1,NoSettings_v3!$C$1:$AH$1,0)),"")</f>
        <v>645600000000000</v>
      </c>
      <c r="AJ1501" s="128"/>
      <c r="AK1501" s="128"/>
      <c r="AL1501" s="128"/>
      <c r="AM1501" s="128"/>
      <c r="AN1501" s="128"/>
      <c r="AO1501" s="128"/>
      <c r="AP1501" s="128"/>
      <c r="AQ1501" s="128"/>
    </row>
    <row r="1502" spans="2:43" x14ac:dyDescent="0.35">
      <c r="B1502" s="161" t="s">
        <v>1689</v>
      </c>
      <c r="C1502" s="127" t="s">
        <v>964</v>
      </c>
      <c r="D1502" s="157">
        <f>IFERROR(INDEX(NoSettings_v3!$C$2:$AH$4612,MATCH('EPS 3.1.3'!$B1502,NoSettings_v3!$A$2:$A$4612,0),MATCH('EPS 3.1.3'!D$1,NoSettings_v3!$C$1:$AH$1,0)),"")</f>
        <v>29600000000000</v>
      </c>
      <c r="E1502" s="157">
        <f>IFERROR(INDEX(NoSettings_v3!$C$2:$AH$4612,MATCH('EPS 3.1.3'!$B1502,NoSettings_v3!$A$2:$A$4612,0),MATCH('EPS 3.1.3'!E$1,NoSettings_v3!$C$1:$AH$1,0)),"")</f>
        <v>33100000000000</v>
      </c>
      <c r="F1502" s="157">
        <f>IFERROR(INDEX(NoSettings_v3!$C$2:$AH$4612,MATCH('EPS 3.1.3'!$B1502,NoSettings_v3!$A$2:$A$4612,0),MATCH('EPS 3.1.3'!F$1,NoSettings_v3!$C$1:$AH$1,0)),"")</f>
        <v>36600000000000</v>
      </c>
      <c r="G1502" s="157">
        <f>IFERROR(INDEX(NoSettings_v3!$C$2:$AH$4612,MATCH('EPS 3.1.3'!$B1502,NoSettings_v3!$A$2:$A$4612,0),MATCH('EPS 3.1.3'!G$1,NoSettings_v3!$C$1:$AH$1,0)),"")</f>
        <v>40300000000000</v>
      </c>
      <c r="H1502" s="157">
        <f>IFERROR(INDEX(NoSettings_v3!$C$2:$AH$4612,MATCH('EPS 3.1.3'!$B1502,NoSettings_v3!$A$2:$A$4612,0),MATCH('EPS 3.1.3'!H$1,NoSettings_v3!$C$1:$AH$1,0)),"")</f>
        <v>45800000000000</v>
      </c>
      <c r="I1502" s="157">
        <f>IFERROR(INDEX(NoSettings_v3!$C$2:$AH$4612,MATCH('EPS 3.1.3'!$B1502,NoSettings_v3!$A$2:$A$4612,0),MATCH('EPS 3.1.3'!I$1,NoSettings_v3!$C$1:$AH$1,0)),"")</f>
        <v>51300000000000</v>
      </c>
      <c r="J1502" s="157">
        <f>IFERROR(INDEX(NoSettings_v3!$C$2:$AH$4612,MATCH('EPS 3.1.3'!$B1502,NoSettings_v3!$A$2:$A$4612,0),MATCH('EPS 3.1.3'!J$1,NoSettings_v3!$C$1:$AH$1,0)),"")</f>
        <v>57000000000000</v>
      </c>
      <c r="K1502" s="157">
        <f>IFERROR(INDEX(NoSettings_v3!$C$2:$AH$4612,MATCH('EPS 3.1.3'!$B1502,NoSettings_v3!$A$2:$A$4612,0),MATCH('EPS 3.1.3'!K$1,NoSettings_v3!$C$1:$AH$1,0)),"")</f>
        <v>62800000000000</v>
      </c>
      <c r="L1502" s="157">
        <f>IFERROR(INDEX(NoSettings_v3!$C$2:$AH$4612,MATCH('EPS 3.1.3'!$B1502,NoSettings_v3!$A$2:$A$4612,0),MATCH('EPS 3.1.3'!L$1,NoSettings_v3!$C$1:$AH$1,0)),"")</f>
        <v>68600000000000</v>
      </c>
      <c r="M1502" s="157">
        <f>IFERROR(INDEX(NoSettings_v3!$C$2:$AH$4612,MATCH('EPS 3.1.3'!$B1502,NoSettings_v3!$A$2:$A$4612,0),MATCH('EPS 3.1.3'!M$1,NoSettings_v3!$C$1:$AH$1,0)),"")</f>
        <v>77500000000000</v>
      </c>
      <c r="N1502" s="157">
        <f>IFERROR(INDEX(NoSettings_v3!$C$2:$AH$4612,MATCH('EPS 3.1.3'!$B1502,NoSettings_v3!$A$2:$A$4612,0),MATCH('EPS 3.1.3'!N$1,NoSettings_v3!$C$1:$AH$1,0)),"")</f>
        <v>86600000000000</v>
      </c>
      <c r="O1502" s="157">
        <f>IFERROR(INDEX(NoSettings_v3!$C$2:$AH$4612,MATCH('EPS 3.1.3'!$B1502,NoSettings_v3!$A$2:$A$4612,0),MATCH('EPS 3.1.3'!O$1,NoSettings_v3!$C$1:$AH$1,0)),"")</f>
        <v>95800000000000</v>
      </c>
      <c r="P1502" s="157">
        <f>IFERROR(INDEX(NoSettings_v3!$C$2:$AH$4612,MATCH('EPS 3.1.3'!$B1502,NoSettings_v3!$A$2:$A$4612,0),MATCH('EPS 3.1.3'!P$1,NoSettings_v3!$C$1:$AH$1,0)),"")</f>
        <v>105000000000000</v>
      </c>
      <c r="Q1502" s="157">
        <f>IFERROR(INDEX(NoSettings_v3!$C$2:$AH$4612,MATCH('EPS 3.1.3'!$B1502,NoSettings_v3!$A$2:$A$4612,0),MATCH('EPS 3.1.3'!Q$1,NoSettings_v3!$C$1:$AH$1,0)),"")</f>
        <v>115000000000000</v>
      </c>
      <c r="R1502" s="157">
        <f>IFERROR(INDEX(NoSettings_v3!$C$2:$AH$4612,MATCH('EPS 3.1.3'!$B1502,NoSettings_v3!$A$2:$A$4612,0),MATCH('EPS 3.1.3'!R$1,NoSettings_v3!$C$1:$AH$1,0)),"")</f>
        <v>129000000000000</v>
      </c>
      <c r="S1502" s="157">
        <f>IFERROR(INDEX(NoSettings_v3!$C$2:$AH$4612,MATCH('EPS 3.1.3'!$B1502,NoSettings_v3!$A$2:$A$4612,0),MATCH('EPS 3.1.3'!S$1,NoSettings_v3!$C$1:$AH$1,0)),"")</f>
        <v>143000000000000</v>
      </c>
      <c r="T1502" s="157">
        <f>IFERROR(INDEX(NoSettings_v3!$C$2:$AH$4612,MATCH('EPS 3.1.3'!$B1502,NoSettings_v3!$A$2:$A$4612,0),MATCH('EPS 3.1.3'!T$1,NoSettings_v3!$C$1:$AH$1,0)),"")</f>
        <v>158000000000000</v>
      </c>
      <c r="U1502" s="157">
        <f>IFERROR(INDEX(NoSettings_v3!$C$2:$AH$4612,MATCH('EPS 3.1.3'!$B1502,NoSettings_v3!$A$2:$A$4612,0),MATCH('EPS 3.1.3'!U$1,NoSettings_v3!$C$1:$AH$1,0)),"")</f>
        <v>172000000000000</v>
      </c>
      <c r="V1502" s="157">
        <f>IFERROR(INDEX(NoSettings_v3!$C$2:$AH$4612,MATCH('EPS 3.1.3'!$B1502,NoSettings_v3!$A$2:$A$4612,0),MATCH('EPS 3.1.3'!V$1,NoSettings_v3!$C$1:$AH$1,0)),"")</f>
        <v>187000000000000</v>
      </c>
      <c r="W1502" s="157">
        <f>IFERROR(INDEX(NoSettings_v3!$C$2:$AH$4612,MATCH('EPS 3.1.3'!$B1502,NoSettings_v3!$A$2:$A$4612,0),MATCH('EPS 3.1.3'!W$1,NoSettings_v3!$C$1:$AH$1,0)),"")</f>
        <v>204000000000000</v>
      </c>
      <c r="X1502" s="157">
        <f>IFERROR(INDEX(NoSettings_v3!$C$2:$AH$4612,MATCH('EPS 3.1.3'!$B1502,NoSettings_v3!$A$2:$A$4612,0),MATCH('EPS 3.1.3'!X$1,NoSettings_v3!$C$1:$AH$1,0)),"")</f>
        <v>220000000000000</v>
      </c>
      <c r="Y1502" s="157">
        <f>IFERROR(INDEX(NoSettings_v3!$C$2:$AH$4612,MATCH('EPS 3.1.3'!$B1502,NoSettings_v3!$A$2:$A$4612,0),MATCH('EPS 3.1.3'!Y$1,NoSettings_v3!$C$1:$AH$1,0)),"")</f>
        <v>237000000000000</v>
      </c>
      <c r="Z1502" s="157">
        <f>IFERROR(INDEX(NoSettings_v3!$C$2:$AH$4612,MATCH('EPS 3.1.3'!$B1502,NoSettings_v3!$A$2:$A$4612,0),MATCH('EPS 3.1.3'!Z$1,NoSettings_v3!$C$1:$AH$1,0)),"")</f>
        <v>254000000000000</v>
      </c>
      <c r="AA1502" s="157">
        <f>IFERROR(INDEX(NoSettings_v3!$C$2:$AH$4612,MATCH('EPS 3.1.3'!$B1502,NoSettings_v3!$A$2:$A$4612,0),MATCH('EPS 3.1.3'!AA$1,NoSettings_v3!$C$1:$AH$1,0)),"")</f>
        <v>271000000000000</v>
      </c>
      <c r="AB1502" s="157">
        <f>IFERROR(INDEX(NoSettings_v3!$C$2:$AH$4612,MATCH('EPS 3.1.3'!$B1502,NoSettings_v3!$A$2:$A$4612,0),MATCH('EPS 3.1.3'!AB$1,NoSettings_v3!$C$1:$AH$1,0)),"")</f>
        <v>290000000000000</v>
      </c>
      <c r="AC1502" s="157">
        <f>IFERROR(INDEX(NoSettings_v3!$C$2:$AH$4612,MATCH('EPS 3.1.3'!$B1502,NoSettings_v3!$A$2:$A$4612,0),MATCH('EPS 3.1.3'!AC$1,NoSettings_v3!$C$1:$AH$1,0)),"")</f>
        <v>309000000000000</v>
      </c>
      <c r="AD1502" s="157">
        <f>IFERROR(INDEX(NoSettings_v3!$C$2:$AH$4612,MATCH('EPS 3.1.3'!$B1502,NoSettings_v3!$A$2:$A$4612,0),MATCH('EPS 3.1.3'!AD$1,NoSettings_v3!$C$1:$AH$1,0)),"")</f>
        <v>329000000000000</v>
      </c>
      <c r="AE1502" s="157">
        <f>IFERROR(INDEX(NoSettings_v3!$C$2:$AH$4612,MATCH('EPS 3.1.3'!$B1502,NoSettings_v3!$A$2:$A$4612,0),MATCH('EPS 3.1.3'!AE$1,NoSettings_v3!$C$1:$AH$1,0)),"")</f>
        <v>349000000000000</v>
      </c>
      <c r="AF1502" s="157">
        <f>IFERROR(INDEX(NoSettings_v3!$C$2:$AH$4612,MATCH('EPS 3.1.3'!$B1502,NoSettings_v3!$A$2:$A$4612,0),MATCH('EPS 3.1.3'!AF$1,NoSettings_v3!$C$1:$AH$1,0)),"")</f>
        <v>368000000000000</v>
      </c>
      <c r="AG1502" s="157">
        <f>IFERROR(INDEX(NoSettings_v3!$C$2:$AH$4612,MATCH('EPS 3.1.3'!$B1502,NoSettings_v3!$A$2:$A$4612,0),MATCH('EPS 3.1.3'!AG$1,NoSettings_v3!$C$1:$AH$1,0)),"")</f>
        <v>388000000000000</v>
      </c>
      <c r="AH1502" s="157">
        <f>IFERROR(INDEX(NoSettings_v3!$C$2:$AH$4612,MATCH('EPS 3.1.3'!$B1502,NoSettings_v3!$A$2:$A$4612,0),MATCH('EPS 3.1.3'!AH$1,NoSettings_v3!$C$1:$AH$1,0)),"")</f>
        <v>409000000000000</v>
      </c>
      <c r="AI1502" s="157">
        <f>IFERROR(INDEX(NoSettings_v3!$C$2:$AH$4612,MATCH('EPS 3.1.3'!$B1502,NoSettings_v3!$A$2:$A$4612,0),MATCH('EPS 3.1.3'!AI$1,NoSettings_v3!$C$1:$AH$1,0)),"")</f>
        <v>429000000000000</v>
      </c>
      <c r="AJ1502" s="128"/>
      <c r="AK1502" s="128"/>
      <c r="AL1502" s="128"/>
      <c r="AM1502" s="128"/>
      <c r="AN1502" s="128"/>
      <c r="AO1502" s="128"/>
      <c r="AP1502" s="128"/>
      <c r="AQ1502" s="128"/>
    </row>
    <row r="1503" spans="2:43" x14ac:dyDescent="0.35">
      <c r="B1503" s="161" t="s">
        <v>1690</v>
      </c>
      <c r="C1503" s="127" t="s">
        <v>964</v>
      </c>
      <c r="D1503" s="157">
        <f>IFERROR(INDEX(NoSettings_v3!$C$2:$AH$4612,MATCH('EPS 3.1.3'!$B1503,NoSettings_v3!$A$2:$A$4612,0),MATCH('EPS 3.1.3'!D$1,NoSettings_v3!$C$1:$AH$1,0)),"")</f>
        <v>0</v>
      </c>
      <c r="E1503" s="157">
        <f>IFERROR(INDEX(NoSettings_v3!$C$2:$AH$4612,MATCH('EPS 3.1.3'!$B1503,NoSettings_v3!$A$2:$A$4612,0),MATCH('EPS 3.1.3'!E$1,NoSettings_v3!$C$1:$AH$1,0)),"")</f>
        <v>0</v>
      </c>
      <c r="F1503" s="157">
        <f>IFERROR(INDEX(NoSettings_v3!$C$2:$AH$4612,MATCH('EPS 3.1.3'!$B1503,NoSettings_v3!$A$2:$A$4612,0),MATCH('EPS 3.1.3'!F$1,NoSettings_v3!$C$1:$AH$1,0)),"")</f>
        <v>0</v>
      </c>
      <c r="G1503" s="157">
        <f>IFERROR(INDEX(NoSettings_v3!$C$2:$AH$4612,MATCH('EPS 3.1.3'!$B1503,NoSettings_v3!$A$2:$A$4612,0),MATCH('EPS 3.1.3'!G$1,NoSettings_v3!$C$1:$AH$1,0)),"")</f>
        <v>0</v>
      </c>
      <c r="H1503" s="157">
        <f>IFERROR(INDEX(NoSettings_v3!$C$2:$AH$4612,MATCH('EPS 3.1.3'!$B1503,NoSettings_v3!$A$2:$A$4612,0),MATCH('EPS 3.1.3'!H$1,NoSettings_v3!$C$1:$AH$1,0)),"")</f>
        <v>0</v>
      </c>
      <c r="I1503" s="157">
        <f>IFERROR(INDEX(NoSettings_v3!$C$2:$AH$4612,MATCH('EPS 3.1.3'!$B1503,NoSettings_v3!$A$2:$A$4612,0),MATCH('EPS 3.1.3'!I$1,NoSettings_v3!$C$1:$AH$1,0)),"")</f>
        <v>0</v>
      </c>
      <c r="J1503" s="157">
        <f>IFERROR(INDEX(NoSettings_v3!$C$2:$AH$4612,MATCH('EPS 3.1.3'!$B1503,NoSettings_v3!$A$2:$A$4612,0),MATCH('EPS 3.1.3'!J$1,NoSettings_v3!$C$1:$AH$1,0)),"")</f>
        <v>0</v>
      </c>
      <c r="K1503" s="157">
        <f>IFERROR(INDEX(NoSettings_v3!$C$2:$AH$4612,MATCH('EPS 3.1.3'!$B1503,NoSettings_v3!$A$2:$A$4612,0),MATCH('EPS 3.1.3'!K$1,NoSettings_v3!$C$1:$AH$1,0)),"")</f>
        <v>0</v>
      </c>
      <c r="L1503" s="157">
        <f>IFERROR(INDEX(NoSettings_v3!$C$2:$AH$4612,MATCH('EPS 3.1.3'!$B1503,NoSettings_v3!$A$2:$A$4612,0),MATCH('EPS 3.1.3'!L$1,NoSettings_v3!$C$1:$AH$1,0)),"")</f>
        <v>0</v>
      </c>
      <c r="M1503" s="157">
        <f>IFERROR(INDEX(NoSettings_v3!$C$2:$AH$4612,MATCH('EPS 3.1.3'!$B1503,NoSettings_v3!$A$2:$A$4612,0),MATCH('EPS 3.1.3'!M$1,NoSettings_v3!$C$1:$AH$1,0)),"")</f>
        <v>0</v>
      </c>
      <c r="N1503" s="157">
        <f>IFERROR(INDEX(NoSettings_v3!$C$2:$AH$4612,MATCH('EPS 3.1.3'!$B1503,NoSettings_v3!$A$2:$A$4612,0),MATCH('EPS 3.1.3'!N$1,NoSettings_v3!$C$1:$AH$1,0)),"")</f>
        <v>0</v>
      </c>
      <c r="O1503" s="157">
        <f>IFERROR(INDEX(NoSettings_v3!$C$2:$AH$4612,MATCH('EPS 3.1.3'!$B1503,NoSettings_v3!$A$2:$A$4612,0),MATCH('EPS 3.1.3'!O$1,NoSettings_v3!$C$1:$AH$1,0)),"")</f>
        <v>0</v>
      </c>
      <c r="P1503" s="157">
        <f>IFERROR(INDEX(NoSettings_v3!$C$2:$AH$4612,MATCH('EPS 3.1.3'!$B1503,NoSettings_v3!$A$2:$A$4612,0),MATCH('EPS 3.1.3'!P$1,NoSettings_v3!$C$1:$AH$1,0)),"")</f>
        <v>0</v>
      </c>
      <c r="Q1503" s="157">
        <f>IFERROR(INDEX(NoSettings_v3!$C$2:$AH$4612,MATCH('EPS 3.1.3'!$B1503,NoSettings_v3!$A$2:$A$4612,0),MATCH('EPS 3.1.3'!Q$1,NoSettings_v3!$C$1:$AH$1,0)),"")</f>
        <v>0</v>
      </c>
      <c r="R1503" s="157">
        <f>IFERROR(INDEX(NoSettings_v3!$C$2:$AH$4612,MATCH('EPS 3.1.3'!$B1503,NoSettings_v3!$A$2:$A$4612,0),MATCH('EPS 3.1.3'!R$1,NoSettings_v3!$C$1:$AH$1,0)),"")</f>
        <v>0</v>
      </c>
      <c r="S1503" s="157">
        <f>IFERROR(INDEX(NoSettings_v3!$C$2:$AH$4612,MATCH('EPS 3.1.3'!$B1503,NoSettings_v3!$A$2:$A$4612,0),MATCH('EPS 3.1.3'!S$1,NoSettings_v3!$C$1:$AH$1,0)),"")</f>
        <v>0</v>
      </c>
      <c r="T1503" s="157">
        <f>IFERROR(INDEX(NoSettings_v3!$C$2:$AH$4612,MATCH('EPS 3.1.3'!$B1503,NoSettings_v3!$A$2:$A$4612,0),MATCH('EPS 3.1.3'!T$1,NoSettings_v3!$C$1:$AH$1,0)),"")</f>
        <v>0</v>
      </c>
      <c r="U1503" s="157">
        <f>IFERROR(INDEX(NoSettings_v3!$C$2:$AH$4612,MATCH('EPS 3.1.3'!$B1503,NoSettings_v3!$A$2:$A$4612,0),MATCH('EPS 3.1.3'!U$1,NoSettings_v3!$C$1:$AH$1,0)),"")</f>
        <v>0</v>
      </c>
      <c r="V1503" s="157">
        <f>IFERROR(INDEX(NoSettings_v3!$C$2:$AH$4612,MATCH('EPS 3.1.3'!$B1503,NoSettings_v3!$A$2:$A$4612,0),MATCH('EPS 3.1.3'!V$1,NoSettings_v3!$C$1:$AH$1,0)),"")</f>
        <v>0</v>
      </c>
      <c r="W1503" s="157">
        <f>IFERROR(INDEX(NoSettings_v3!$C$2:$AH$4612,MATCH('EPS 3.1.3'!$B1503,NoSettings_v3!$A$2:$A$4612,0),MATCH('EPS 3.1.3'!W$1,NoSettings_v3!$C$1:$AH$1,0)),"")</f>
        <v>0</v>
      </c>
      <c r="X1503" s="157">
        <f>IFERROR(INDEX(NoSettings_v3!$C$2:$AH$4612,MATCH('EPS 3.1.3'!$B1503,NoSettings_v3!$A$2:$A$4612,0),MATCH('EPS 3.1.3'!X$1,NoSettings_v3!$C$1:$AH$1,0)),"")</f>
        <v>0</v>
      </c>
      <c r="Y1503" s="157">
        <f>IFERROR(INDEX(NoSettings_v3!$C$2:$AH$4612,MATCH('EPS 3.1.3'!$B1503,NoSettings_v3!$A$2:$A$4612,0),MATCH('EPS 3.1.3'!Y$1,NoSettings_v3!$C$1:$AH$1,0)),"")</f>
        <v>0</v>
      </c>
      <c r="Z1503" s="157">
        <f>IFERROR(INDEX(NoSettings_v3!$C$2:$AH$4612,MATCH('EPS 3.1.3'!$B1503,NoSettings_v3!$A$2:$A$4612,0),MATCH('EPS 3.1.3'!Z$1,NoSettings_v3!$C$1:$AH$1,0)),"")</f>
        <v>0</v>
      </c>
      <c r="AA1503" s="157">
        <f>IFERROR(INDEX(NoSettings_v3!$C$2:$AH$4612,MATCH('EPS 3.1.3'!$B1503,NoSettings_v3!$A$2:$A$4612,0),MATCH('EPS 3.1.3'!AA$1,NoSettings_v3!$C$1:$AH$1,0)),"")</f>
        <v>0</v>
      </c>
      <c r="AB1503" s="157">
        <f>IFERROR(INDEX(NoSettings_v3!$C$2:$AH$4612,MATCH('EPS 3.1.3'!$B1503,NoSettings_v3!$A$2:$A$4612,0),MATCH('EPS 3.1.3'!AB$1,NoSettings_v3!$C$1:$AH$1,0)),"")</f>
        <v>0</v>
      </c>
      <c r="AC1503" s="157">
        <f>IFERROR(INDEX(NoSettings_v3!$C$2:$AH$4612,MATCH('EPS 3.1.3'!$B1503,NoSettings_v3!$A$2:$A$4612,0),MATCH('EPS 3.1.3'!AC$1,NoSettings_v3!$C$1:$AH$1,0)),"")</f>
        <v>0</v>
      </c>
      <c r="AD1503" s="157">
        <f>IFERROR(INDEX(NoSettings_v3!$C$2:$AH$4612,MATCH('EPS 3.1.3'!$B1503,NoSettings_v3!$A$2:$A$4612,0),MATCH('EPS 3.1.3'!AD$1,NoSettings_v3!$C$1:$AH$1,0)),"")</f>
        <v>0</v>
      </c>
      <c r="AE1503" s="157">
        <f>IFERROR(INDEX(NoSettings_v3!$C$2:$AH$4612,MATCH('EPS 3.1.3'!$B1503,NoSettings_v3!$A$2:$A$4612,0),MATCH('EPS 3.1.3'!AE$1,NoSettings_v3!$C$1:$AH$1,0)),"")</f>
        <v>0</v>
      </c>
      <c r="AF1503" s="157">
        <f>IFERROR(INDEX(NoSettings_v3!$C$2:$AH$4612,MATCH('EPS 3.1.3'!$B1503,NoSettings_v3!$A$2:$A$4612,0),MATCH('EPS 3.1.3'!AF$1,NoSettings_v3!$C$1:$AH$1,0)),"")</f>
        <v>0</v>
      </c>
      <c r="AG1503" s="157">
        <f>IFERROR(INDEX(NoSettings_v3!$C$2:$AH$4612,MATCH('EPS 3.1.3'!$B1503,NoSettings_v3!$A$2:$A$4612,0),MATCH('EPS 3.1.3'!AG$1,NoSettings_v3!$C$1:$AH$1,0)),"")</f>
        <v>0</v>
      </c>
      <c r="AH1503" s="157">
        <f>IFERROR(INDEX(NoSettings_v3!$C$2:$AH$4612,MATCH('EPS 3.1.3'!$B1503,NoSettings_v3!$A$2:$A$4612,0),MATCH('EPS 3.1.3'!AH$1,NoSettings_v3!$C$1:$AH$1,0)),"")</f>
        <v>0</v>
      </c>
      <c r="AI1503" s="157">
        <f>IFERROR(INDEX(NoSettings_v3!$C$2:$AH$4612,MATCH('EPS 3.1.3'!$B1503,NoSettings_v3!$A$2:$A$4612,0),MATCH('EPS 3.1.3'!AI$1,NoSettings_v3!$C$1:$AH$1,0)),"")</f>
        <v>0</v>
      </c>
    </row>
    <row r="1504" spans="2:43" x14ac:dyDescent="0.35">
      <c r="B1504" s="161" t="s">
        <v>1691</v>
      </c>
      <c r="C1504" s="127" t="s">
        <v>964</v>
      </c>
      <c r="D1504" s="157">
        <f>IFERROR(INDEX(NoSettings_v3!$C$2:$AH$4612,MATCH('EPS 3.1.3'!$B1504,NoSettings_v3!$A$2:$A$4612,0),MATCH('EPS 3.1.3'!D$1,NoSettings_v3!$C$1:$AH$1,0)),"")</f>
        <v>0</v>
      </c>
      <c r="E1504" s="157">
        <f>IFERROR(INDEX(NoSettings_v3!$C$2:$AH$4612,MATCH('EPS 3.1.3'!$B1504,NoSettings_v3!$A$2:$A$4612,0),MATCH('EPS 3.1.3'!E$1,NoSettings_v3!$C$1:$AH$1,0)),"")</f>
        <v>0</v>
      </c>
      <c r="F1504" s="157">
        <f>IFERROR(INDEX(NoSettings_v3!$C$2:$AH$4612,MATCH('EPS 3.1.3'!$B1504,NoSettings_v3!$A$2:$A$4612,0),MATCH('EPS 3.1.3'!F$1,NoSettings_v3!$C$1:$AH$1,0)),"")</f>
        <v>0</v>
      </c>
      <c r="G1504" s="157">
        <f>IFERROR(INDEX(NoSettings_v3!$C$2:$AH$4612,MATCH('EPS 3.1.3'!$B1504,NoSettings_v3!$A$2:$A$4612,0),MATCH('EPS 3.1.3'!G$1,NoSettings_v3!$C$1:$AH$1,0)),"")</f>
        <v>0</v>
      </c>
      <c r="H1504" s="157">
        <f>IFERROR(INDEX(NoSettings_v3!$C$2:$AH$4612,MATCH('EPS 3.1.3'!$B1504,NoSettings_v3!$A$2:$A$4612,0),MATCH('EPS 3.1.3'!H$1,NoSettings_v3!$C$1:$AH$1,0)),"")</f>
        <v>0</v>
      </c>
      <c r="I1504" s="157">
        <f>IFERROR(INDEX(NoSettings_v3!$C$2:$AH$4612,MATCH('EPS 3.1.3'!$B1504,NoSettings_v3!$A$2:$A$4612,0),MATCH('EPS 3.1.3'!I$1,NoSettings_v3!$C$1:$AH$1,0)),"")</f>
        <v>0</v>
      </c>
      <c r="J1504" s="157">
        <f>IFERROR(INDEX(NoSettings_v3!$C$2:$AH$4612,MATCH('EPS 3.1.3'!$B1504,NoSettings_v3!$A$2:$A$4612,0),MATCH('EPS 3.1.3'!J$1,NoSettings_v3!$C$1:$AH$1,0)),"")</f>
        <v>0</v>
      </c>
      <c r="K1504" s="157">
        <f>IFERROR(INDEX(NoSettings_v3!$C$2:$AH$4612,MATCH('EPS 3.1.3'!$B1504,NoSettings_v3!$A$2:$A$4612,0),MATCH('EPS 3.1.3'!K$1,NoSettings_v3!$C$1:$AH$1,0)),"")</f>
        <v>0</v>
      </c>
      <c r="L1504" s="157">
        <f>IFERROR(INDEX(NoSettings_v3!$C$2:$AH$4612,MATCH('EPS 3.1.3'!$B1504,NoSettings_v3!$A$2:$A$4612,0),MATCH('EPS 3.1.3'!L$1,NoSettings_v3!$C$1:$AH$1,0)),"")</f>
        <v>0</v>
      </c>
      <c r="M1504" s="157">
        <f>IFERROR(INDEX(NoSettings_v3!$C$2:$AH$4612,MATCH('EPS 3.1.3'!$B1504,NoSettings_v3!$A$2:$A$4612,0),MATCH('EPS 3.1.3'!M$1,NoSettings_v3!$C$1:$AH$1,0)),"")</f>
        <v>0</v>
      </c>
      <c r="N1504" s="157">
        <f>IFERROR(INDEX(NoSettings_v3!$C$2:$AH$4612,MATCH('EPS 3.1.3'!$B1504,NoSettings_v3!$A$2:$A$4612,0),MATCH('EPS 3.1.3'!N$1,NoSettings_v3!$C$1:$AH$1,0)),"")</f>
        <v>0</v>
      </c>
      <c r="O1504" s="157">
        <f>IFERROR(INDEX(NoSettings_v3!$C$2:$AH$4612,MATCH('EPS 3.1.3'!$B1504,NoSettings_v3!$A$2:$A$4612,0),MATCH('EPS 3.1.3'!O$1,NoSettings_v3!$C$1:$AH$1,0)),"")</f>
        <v>0</v>
      </c>
      <c r="P1504" s="157">
        <f>IFERROR(INDEX(NoSettings_v3!$C$2:$AH$4612,MATCH('EPS 3.1.3'!$B1504,NoSettings_v3!$A$2:$A$4612,0),MATCH('EPS 3.1.3'!P$1,NoSettings_v3!$C$1:$AH$1,0)),"")</f>
        <v>0</v>
      </c>
      <c r="Q1504" s="157">
        <f>IFERROR(INDEX(NoSettings_v3!$C$2:$AH$4612,MATCH('EPS 3.1.3'!$B1504,NoSettings_v3!$A$2:$A$4612,0),MATCH('EPS 3.1.3'!Q$1,NoSettings_v3!$C$1:$AH$1,0)),"")</f>
        <v>0</v>
      </c>
      <c r="R1504" s="157">
        <f>IFERROR(INDEX(NoSettings_v3!$C$2:$AH$4612,MATCH('EPS 3.1.3'!$B1504,NoSettings_v3!$A$2:$A$4612,0),MATCH('EPS 3.1.3'!R$1,NoSettings_v3!$C$1:$AH$1,0)),"")</f>
        <v>0</v>
      </c>
      <c r="S1504" s="157">
        <f>IFERROR(INDEX(NoSettings_v3!$C$2:$AH$4612,MATCH('EPS 3.1.3'!$B1504,NoSettings_v3!$A$2:$A$4612,0),MATCH('EPS 3.1.3'!S$1,NoSettings_v3!$C$1:$AH$1,0)),"")</f>
        <v>0</v>
      </c>
      <c r="T1504" s="157">
        <f>IFERROR(INDEX(NoSettings_v3!$C$2:$AH$4612,MATCH('EPS 3.1.3'!$B1504,NoSettings_v3!$A$2:$A$4612,0),MATCH('EPS 3.1.3'!T$1,NoSettings_v3!$C$1:$AH$1,0)),"")</f>
        <v>0</v>
      </c>
      <c r="U1504" s="157">
        <f>IFERROR(INDEX(NoSettings_v3!$C$2:$AH$4612,MATCH('EPS 3.1.3'!$B1504,NoSettings_v3!$A$2:$A$4612,0),MATCH('EPS 3.1.3'!U$1,NoSettings_v3!$C$1:$AH$1,0)),"")</f>
        <v>0</v>
      </c>
      <c r="V1504" s="157">
        <f>IFERROR(INDEX(NoSettings_v3!$C$2:$AH$4612,MATCH('EPS 3.1.3'!$B1504,NoSettings_v3!$A$2:$A$4612,0),MATCH('EPS 3.1.3'!V$1,NoSettings_v3!$C$1:$AH$1,0)),"")</f>
        <v>0</v>
      </c>
      <c r="W1504" s="157">
        <f>IFERROR(INDEX(NoSettings_v3!$C$2:$AH$4612,MATCH('EPS 3.1.3'!$B1504,NoSettings_v3!$A$2:$A$4612,0),MATCH('EPS 3.1.3'!W$1,NoSettings_v3!$C$1:$AH$1,0)),"")</f>
        <v>0</v>
      </c>
      <c r="X1504" s="157">
        <f>IFERROR(INDEX(NoSettings_v3!$C$2:$AH$4612,MATCH('EPS 3.1.3'!$B1504,NoSettings_v3!$A$2:$A$4612,0),MATCH('EPS 3.1.3'!X$1,NoSettings_v3!$C$1:$AH$1,0)),"")</f>
        <v>0</v>
      </c>
      <c r="Y1504" s="157">
        <f>IFERROR(INDEX(NoSettings_v3!$C$2:$AH$4612,MATCH('EPS 3.1.3'!$B1504,NoSettings_v3!$A$2:$A$4612,0),MATCH('EPS 3.1.3'!Y$1,NoSettings_v3!$C$1:$AH$1,0)),"")</f>
        <v>0</v>
      </c>
      <c r="Z1504" s="157">
        <f>IFERROR(INDEX(NoSettings_v3!$C$2:$AH$4612,MATCH('EPS 3.1.3'!$B1504,NoSettings_v3!$A$2:$A$4612,0),MATCH('EPS 3.1.3'!Z$1,NoSettings_v3!$C$1:$AH$1,0)),"")</f>
        <v>0</v>
      </c>
      <c r="AA1504" s="157">
        <f>IFERROR(INDEX(NoSettings_v3!$C$2:$AH$4612,MATCH('EPS 3.1.3'!$B1504,NoSettings_v3!$A$2:$A$4612,0),MATCH('EPS 3.1.3'!AA$1,NoSettings_v3!$C$1:$AH$1,0)),"")</f>
        <v>0</v>
      </c>
      <c r="AB1504" s="157">
        <f>IFERROR(INDEX(NoSettings_v3!$C$2:$AH$4612,MATCH('EPS 3.1.3'!$B1504,NoSettings_v3!$A$2:$A$4612,0),MATCH('EPS 3.1.3'!AB$1,NoSettings_v3!$C$1:$AH$1,0)),"")</f>
        <v>0</v>
      </c>
      <c r="AC1504" s="157">
        <f>IFERROR(INDEX(NoSettings_v3!$C$2:$AH$4612,MATCH('EPS 3.1.3'!$B1504,NoSettings_v3!$A$2:$A$4612,0),MATCH('EPS 3.1.3'!AC$1,NoSettings_v3!$C$1:$AH$1,0)),"")</f>
        <v>0</v>
      </c>
      <c r="AD1504" s="157">
        <f>IFERROR(INDEX(NoSettings_v3!$C$2:$AH$4612,MATCH('EPS 3.1.3'!$B1504,NoSettings_v3!$A$2:$A$4612,0),MATCH('EPS 3.1.3'!AD$1,NoSettings_v3!$C$1:$AH$1,0)),"")</f>
        <v>0</v>
      </c>
      <c r="AE1504" s="157">
        <f>IFERROR(INDEX(NoSettings_v3!$C$2:$AH$4612,MATCH('EPS 3.1.3'!$B1504,NoSettings_v3!$A$2:$A$4612,0),MATCH('EPS 3.1.3'!AE$1,NoSettings_v3!$C$1:$AH$1,0)),"")</f>
        <v>0</v>
      </c>
      <c r="AF1504" s="157">
        <f>IFERROR(INDEX(NoSettings_v3!$C$2:$AH$4612,MATCH('EPS 3.1.3'!$B1504,NoSettings_v3!$A$2:$A$4612,0),MATCH('EPS 3.1.3'!AF$1,NoSettings_v3!$C$1:$AH$1,0)),"")</f>
        <v>0</v>
      </c>
      <c r="AG1504" s="157">
        <f>IFERROR(INDEX(NoSettings_v3!$C$2:$AH$4612,MATCH('EPS 3.1.3'!$B1504,NoSettings_v3!$A$2:$A$4612,0),MATCH('EPS 3.1.3'!AG$1,NoSettings_v3!$C$1:$AH$1,0)),"")</f>
        <v>0</v>
      </c>
      <c r="AH1504" s="157">
        <f>IFERROR(INDEX(NoSettings_v3!$C$2:$AH$4612,MATCH('EPS 3.1.3'!$B1504,NoSettings_v3!$A$2:$A$4612,0),MATCH('EPS 3.1.3'!AH$1,NoSettings_v3!$C$1:$AH$1,0)),"")</f>
        <v>0</v>
      </c>
      <c r="AI1504" s="157">
        <f>IFERROR(INDEX(NoSettings_v3!$C$2:$AH$4612,MATCH('EPS 3.1.3'!$B1504,NoSettings_v3!$A$2:$A$4612,0),MATCH('EPS 3.1.3'!AI$1,NoSettings_v3!$C$1:$AH$1,0)),"")</f>
        <v>0</v>
      </c>
    </row>
    <row r="1505" spans="1:43" x14ac:dyDescent="0.35">
      <c r="B1505" s="161" t="s">
        <v>1692</v>
      </c>
      <c r="C1505" s="127" t="s">
        <v>964</v>
      </c>
      <c r="D1505" s="157">
        <f>IFERROR(INDEX(NoSettings_v3!$C$2:$AH$4612,MATCH('EPS 3.1.3'!$B1505,NoSettings_v3!$A$2:$A$4612,0),MATCH('EPS 3.1.3'!D$1,NoSettings_v3!$C$1:$AH$1,0)),"")</f>
        <v>0</v>
      </c>
      <c r="E1505" s="157">
        <f>IFERROR(INDEX(NoSettings_v3!$C$2:$AH$4612,MATCH('EPS 3.1.3'!$B1505,NoSettings_v3!$A$2:$A$4612,0),MATCH('EPS 3.1.3'!E$1,NoSettings_v3!$C$1:$AH$1,0)),"")</f>
        <v>0</v>
      </c>
      <c r="F1505" s="157">
        <f>IFERROR(INDEX(NoSettings_v3!$C$2:$AH$4612,MATCH('EPS 3.1.3'!$B1505,NoSettings_v3!$A$2:$A$4612,0),MATCH('EPS 3.1.3'!F$1,NoSettings_v3!$C$1:$AH$1,0)),"")</f>
        <v>0</v>
      </c>
      <c r="G1505" s="157">
        <f>IFERROR(INDEX(NoSettings_v3!$C$2:$AH$4612,MATCH('EPS 3.1.3'!$B1505,NoSettings_v3!$A$2:$A$4612,0),MATCH('EPS 3.1.3'!G$1,NoSettings_v3!$C$1:$AH$1,0)),"")</f>
        <v>0</v>
      </c>
      <c r="H1505" s="157">
        <f>IFERROR(INDEX(NoSettings_v3!$C$2:$AH$4612,MATCH('EPS 3.1.3'!$B1505,NoSettings_v3!$A$2:$A$4612,0),MATCH('EPS 3.1.3'!H$1,NoSettings_v3!$C$1:$AH$1,0)),"")</f>
        <v>0</v>
      </c>
      <c r="I1505" s="157">
        <f>IFERROR(INDEX(NoSettings_v3!$C$2:$AH$4612,MATCH('EPS 3.1.3'!$B1505,NoSettings_v3!$A$2:$A$4612,0),MATCH('EPS 3.1.3'!I$1,NoSettings_v3!$C$1:$AH$1,0)),"")</f>
        <v>0</v>
      </c>
      <c r="J1505" s="157">
        <f>IFERROR(INDEX(NoSettings_v3!$C$2:$AH$4612,MATCH('EPS 3.1.3'!$B1505,NoSettings_v3!$A$2:$A$4612,0),MATCH('EPS 3.1.3'!J$1,NoSettings_v3!$C$1:$AH$1,0)),"")</f>
        <v>0</v>
      </c>
      <c r="K1505" s="157">
        <f>IFERROR(INDEX(NoSettings_v3!$C$2:$AH$4612,MATCH('EPS 3.1.3'!$B1505,NoSettings_v3!$A$2:$A$4612,0),MATCH('EPS 3.1.3'!K$1,NoSettings_v3!$C$1:$AH$1,0)),"")</f>
        <v>0</v>
      </c>
      <c r="L1505" s="157">
        <f>IFERROR(INDEX(NoSettings_v3!$C$2:$AH$4612,MATCH('EPS 3.1.3'!$B1505,NoSettings_v3!$A$2:$A$4612,0),MATCH('EPS 3.1.3'!L$1,NoSettings_v3!$C$1:$AH$1,0)),"")</f>
        <v>0</v>
      </c>
      <c r="M1505" s="157">
        <f>IFERROR(INDEX(NoSettings_v3!$C$2:$AH$4612,MATCH('EPS 3.1.3'!$B1505,NoSettings_v3!$A$2:$A$4612,0),MATCH('EPS 3.1.3'!M$1,NoSettings_v3!$C$1:$AH$1,0)),"")</f>
        <v>0</v>
      </c>
      <c r="N1505" s="157">
        <f>IFERROR(INDEX(NoSettings_v3!$C$2:$AH$4612,MATCH('EPS 3.1.3'!$B1505,NoSettings_v3!$A$2:$A$4612,0),MATCH('EPS 3.1.3'!N$1,NoSettings_v3!$C$1:$AH$1,0)),"")</f>
        <v>0</v>
      </c>
      <c r="O1505" s="157">
        <f>IFERROR(INDEX(NoSettings_v3!$C$2:$AH$4612,MATCH('EPS 3.1.3'!$B1505,NoSettings_v3!$A$2:$A$4612,0),MATCH('EPS 3.1.3'!O$1,NoSettings_v3!$C$1:$AH$1,0)),"")</f>
        <v>0</v>
      </c>
      <c r="P1505" s="157">
        <f>IFERROR(INDEX(NoSettings_v3!$C$2:$AH$4612,MATCH('EPS 3.1.3'!$B1505,NoSettings_v3!$A$2:$A$4612,0),MATCH('EPS 3.1.3'!P$1,NoSettings_v3!$C$1:$AH$1,0)),"")</f>
        <v>0</v>
      </c>
      <c r="Q1505" s="157">
        <f>IFERROR(INDEX(NoSettings_v3!$C$2:$AH$4612,MATCH('EPS 3.1.3'!$B1505,NoSettings_v3!$A$2:$A$4612,0),MATCH('EPS 3.1.3'!Q$1,NoSettings_v3!$C$1:$AH$1,0)),"")</f>
        <v>0</v>
      </c>
      <c r="R1505" s="157">
        <f>IFERROR(INDEX(NoSettings_v3!$C$2:$AH$4612,MATCH('EPS 3.1.3'!$B1505,NoSettings_v3!$A$2:$A$4612,0),MATCH('EPS 3.1.3'!R$1,NoSettings_v3!$C$1:$AH$1,0)),"")</f>
        <v>0</v>
      </c>
      <c r="S1505" s="157">
        <f>IFERROR(INDEX(NoSettings_v3!$C$2:$AH$4612,MATCH('EPS 3.1.3'!$B1505,NoSettings_v3!$A$2:$A$4612,0),MATCH('EPS 3.1.3'!S$1,NoSettings_v3!$C$1:$AH$1,0)),"")</f>
        <v>0</v>
      </c>
      <c r="T1505" s="157">
        <f>IFERROR(INDEX(NoSettings_v3!$C$2:$AH$4612,MATCH('EPS 3.1.3'!$B1505,NoSettings_v3!$A$2:$A$4612,0),MATCH('EPS 3.1.3'!T$1,NoSettings_v3!$C$1:$AH$1,0)),"")</f>
        <v>0</v>
      </c>
      <c r="U1505" s="157">
        <f>IFERROR(INDEX(NoSettings_v3!$C$2:$AH$4612,MATCH('EPS 3.1.3'!$B1505,NoSettings_v3!$A$2:$A$4612,0),MATCH('EPS 3.1.3'!U$1,NoSettings_v3!$C$1:$AH$1,0)),"")</f>
        <v>0</v>
      </c>
      <c r="V1505" s="157">
        <f>IFERROR(INDEX(NoSettings_v3!$C$2:$AH$4612,MATCH('EPS 3.1.3'!$B1505,NoSettings_v3!$A$2:$A$4612,0),MATCH('EPS 3.1.3'!V$1,NoSettings_v3!$C$1:$AH$1,0)),"")</f>
        <v>0</v>
      </c>
      <c r="W1505" s="157">
        <f>IFERROR(INDEX(NoSettings_v3!$C$2:$AH$4612,MATCH('EPS 3.1.3'!$B1505,NoSettings_v3!$A$2:$A$4612,0),MATCH('EPS 3.1.3'!W$1,NoSettings_v3!$C$1:$AH$1,0)),"")</f>
        <v>0</v>
      </c>
      <c r="X1505" s="157">
        <f>IFERROR(INDEX(NoSettings_v3!$C$2:$AH$4612,MATCH('EPS 3.1.3'!$B1505,NoSettings_v3!$A$2:$A$4612,0),MATCH('EPS 3.1.3'!X$1,NoSettings_v3!$C$1:$AH$1,0)),"")</f>
        <v>0</v>
      </c>
      <c r="Y1505" s="157">
        <f>IFERROR(INDEX(NoSettings_v3!$C$2:$AH$4612,MATCH('EPS 3.1.3'!$B1505,NoSettings_v3!$A$2:$A$4612,0),MATCH('EPS 3.1.3'!Y$1,NoSettings_v3!$C$1:$AH$1,0)),"")</f>
        <v>0</v>
      </c>
      <c r="Z1505" s="157">
        <f>IFERROR(INDEX(NoSettings_v3!$C$2:$AH$4612,MATCH('EPS 3.1.3'!$B1505,NoSettings_v3!$A$2:$A$4612,0),MATCH('EPS 3.1.3'!Z$1,NoSettings_v3!$C$1:$AH$1,0)),"")</f>
        <v>0</v>
      </c>
      <c r="AA1505" s="157">
        <f>IFERROR(INDEX(NoSettings_v3!$C$2:$AH$4612,MATCH('EPS 3.1.3'!$B1505,NoSettings_v3!$A$2:$A$4612,0),MATCH('EPS 3.1.3'!AA$1,NoSettings_v3!$C$1:$AH$1,0)),"")</f>
        <v>0</v>
      </c>
      <c r="AB1505" s="157">
        <f>IFERROR(INDEX(NoSettings_v3!$C$2:$AH$4612,MATCH('EPS 3.1.3'!$B1505,NoSettings_v3!$A$2:$A$4612,0),MATCH('EPS 3.1.3'!AB$1,NoSettings_v3!$C$1:$AH$1,0)),"")</f>
        <v>0</v>
      </c>
      <c r="AC1505" s="157">
        <f>IFERROR(INDEX(NoSettings_v3!$C$2:$AH$4612,MATCH('EPS 3.1.3'!$B1505,NoSettings_v3!$A$2:$A$4612,0),MATCH('EPS 3.1.3'!AC$1,NoSettings_v3!$C$1:$AH$1,0)),"")</f>
        <v>0</v>
      </c>
      <c r="AD1505" s="157">
        <f>IFERROR(INDEX(NoSettings_v3!$C$2:$AH$4612,MATCH('EPS 3.1.3'!$B1505,NoSettings_v3!$A$2:$A$4612,0),MATCH('EPS 3.1.3'!AD$1,NoSettings_v3!$C$1:$AH$1,0)),"")</f>
        <v>0</v>
      </c>
      <c r="AE1505" s="157">
        <f>IFERROR(INDEX(NoSettings_v3!$C$2:$AH$4612,MATCH('EPS 3.1.3'!$B1505,NoSettings_v3!$A$2:$A$4612,0),MATCH('EPS 3.1.3'!AE$1,NoSettings_v3!$C$1:$AH$1,0)),"")</f>
        <v>0</v>
      </c>
      <c r="AF1505" s="157">
        <f>IFERROR(INDEX(NoSettings_v3!$C$2:$AH$4612,MATCH('EPS 3.1.3'!$B1505,NoSettings_v3!$A$2:$A$4612,0),MATCH('EPS 3.1.3'!AF$1,NoSettings_v3!$C$1:$AH$1,0)),"")</f>
        <v>0</v>
      </c>
      <c r="AG1505" s="157">
        <f>IFERROR(INDEX(NoSettings_v3!$C$2:$AH$4612,MATCH('EPS 3.1.3'!$B1505,NoSettings_v3!$A$2:$A$4612,0),MATCH('EPS 3.1.3'!AG$1,NoSettings_v3!$C$1:$AH$1,0)),"")</f>
        <v>0</v>
      </c>
      <c r="AH1505" s="157">
        <f>IFERROR(INDEX(NoSettings_v3!$C$2:$AH$4612,MATCH('EPS 3.1.3'!$B1505,NoSettings_v3!$A$2:$A$4612,0),MATCH('EPS 3.1.3'!AH$1,NoSettings_v3!$C$1:$AH$1,0)),"")</f>
        <v>0</v>
      </c>
      <c r="AI1505" s="157">
        <f>IFERROR(INDEX(NoSettings_v3!$C$2:$AH$4612,MATCH('EPS 3.1.3'!$B1505,NoSettings_v3!$A$2:$A$4612,0),MATCH('EPS 3.1.3'!AI$1,NoSettings_v3!$C$1:$AH$1,0)),"")</f>
        <v>0</v>
      </c>
    </row>
    <row r="1506" spans="1:43" x14ac:dyDescent="0.35">
      <c r="A1506" s="158"/>
      <c r="B1506" s="161" t="s">
        <v>1693</v>
      </c>
      <c r="C1506" s="127" t="s">
        <v>964</v>
      </c>
      <c r="D1506" s="157">
        <f>IFERROR(INDEX(NoSettings_v3!$C$2:$AH$4612,MATCH('EPS 3.1.3'!$B1506,NoSettings_v3!$A$2:$A$4612,0),MATCH('EPS 3.1.3'!D$1,NoSettings_v3!$C$1:$AH$1,0)),"")</f>
        <v>0</v>
      </c>
      <c r="E1506" s="157">
        <f>IFERROR(INDEX(NoSettings_v3!$C$2:$AH$4612,MATCH('EPS 3.1.3'!$B1506,NoSettings_v3!$A$2:$A$4612,0),MATCH('EPS 3.1.3'!E$1,NoSettings_v3!$C$1:$AH$1,0)),"")</f>
        <v>0</v>
      </c>
      <c r="F1506" s="157">
        <f>IFERROR(INDEX(NoSettings_v3!$C$2:$AH$4612,MATCH('EPS 3.1.3'!$B1506,NoSettings_v3!$A$2:$A$4612,0),MATCH('EPS 3.1.3'!F$1,NoSettings_v3!$C$1:$AH$1,0)),"")</f>
        <v>0</v>
      </c>
      <c r="G1506" s="157">
        <f>IFERROR(INDEX(NoSettings_v3!$C$2:$AH$4612,MATCH('EPS 3.1.3'!$B1506,NoSettings_v3!$A$2:$A$4612,0),MATCH('EPS 3.1.3'!G$1,NoSettings_v3!$C$1:$AH$1,0)),"")</f>
        <v>0</v>
      </c>
      <c r="H1506" s="157">
        <f>IFERROR(INDEX(NoSettings_v3!$C$2:$AH$4612,MATCH('EPS 3.1.3'!$B1506,NoSettings_v3!$A$2:$A$4612,0),MATCH('EPS 3.1.3'!H$1,NoSettings_v3!$C$1:$AH$1,0)),"")</f>
        <v>0</v>
      </c>
      <c r="I1506" s="157">
        <f>IFERROR(INDEX(NoSettings_v3!$C$2:$AH$4612,MATCH('EPS 3.1.3'!$B1506,NoSettings_v3!$A$2:$A$4612,0),MATCH('EPS 3.1.3'!I$1,NoSettings_v3!$C$1:$AH$1,0)),"")</f>
        <v>0</v>
      </c>
      <c r="J1506" s="157">
        <f>IFERROR(INDEX(NoSettings_v3!$C$2:$AH$4612,MATCH('EPS 3.1.3'!$B1506,NoSettings_v3!$A$2:$A$4612,0),MATCH('EPS 3.1.3'!J$1,NoSettings_v3!$C$1:$AH$1,0)),"")</f>
        <v>0</v>
      </c>
      <c r="K1506" s="157">
        <f>IFERROR(INDEX(NoSettings_v3!$C$2:$AH$4612,MATCH('EPS 3.1.3'!$B1506,NoSettings_v3!$A$2:$A$4612,0),MATCH('EPS 3.1.3'!K$1,NoSettings_v3!$C$1:$AH$1,0)),"")</f>
        <v>0</v>
      </c>
      <c r="L1506" s="157">
        <f>IFERROR(INDEX(NoSettings_v3!$C$2:$AH$4612,MATCH('EPS 3.1.3'!$B1506,NoSettings_v3!$A$2:$A$4612,0),MATCH('EPS 3.1.3'!L$1,NoSettings_v3!$C$1:$AH$1,0)),"")</f>
        <v>0</v>
      </c>
      <c r="M1506" s="157">
        <f>IFERROR(INDEX(NoSettings_v3!$C$2:$AH$4612,MATCH('EPS 3.1.3'!$B1506,NoSettings_v3!$A$2:$A$4612,0),MATCH('EPS 3.1.3'!M$1,NoSettings_v3!$C$1:$AH$1,0)),"")</f>
        <v>0</v>
      </c>
      <c r="N1506" s="157">
        <f>IFERROR(INDEX(NoSettings_v3!$C$2:$AH$4612,MATCH('EPS 3.1.3'!$B1506,NoSettings_v3!$A$2:$A$4612,0),MATCH('EPS 3.1.3'!N$1,NoSettings_v3!$C$1:$AH$1,0)),"")</f>
        <v>0</v>
      </c>
      <c r="O1506" s="157">
        <f>IFERROR(INDEX(NoSettings_v3!$C$2:$AH$4612,MATCH('EPS 3.1.3'!$B1506,NoSettings_v3!$A$2:$A$4612,0),MATCH('EPS 3.1.3'!O$1,NoSettings_v3!$C$1:$AH$1,0)),"")</f>
        <v>0</v>
      </c>
      <c r="P1506" s="157">
        <f>IFERROR(INDEX(NoSettings_v3!$C$2:$AH$4612,MATCH('EPS 3.1.3'!$B1506,NoSettings_v3!$A$2:$A$4612,0),MATCH('EPS 3.1.3'!P$1,NoSettings_v3!$C$1:$AH$1,0)),"")</f>
        <v>0</v>
      </c>
      <c r="Q1506" s="157">
        <f>IFERROR(INDEX(NoSettings_v3!$C$2:$AH$4612,MATCH('EPS 3.1.3'!$B1506,NoSettings_v3!$A$2:$A$4612,0),MATCH('EPS 3.1.3'!Q$1,NoSettings_v3!$C$1:$AH$1,0)),"")</f>
        <v>0</v>
      </c>
      <c r="R1506" s="157">
        <f>IFERROR(INDEX(NoSettings_v3!$C$2:$AH$4612,MATCH('EPS 3.1.3'!$B1506,NoSettings_v3!$A$2:$A$4612,0),MATCH('EPS 3.1.3'!R$1,NoSettings_v3!$C$1:$AH$1,0)),"")</f>
        <v>0</v>
      </c>
      <c r="S1506" s="157">
        <f>IFERROR(INDEX(NoSettings_v3!$C$2:$AH$4612,MATCH('EPS 3.1.3'!$B1506,NoSettings_v3!$A$2:$A$4612,0),MATCH('EPS 3.1.3'!S$1,NoSettings_v3!$C$1:$AH$1,0)),"")</f>
        <v>0</v>
      </c>
      <c r="T1506" s="157">
        <f>IFERROR(INDEX(NoSettings_v3!$C$2:$AH$4612,MATCH('EPS 3.1.3'!$B1506,NoSettings_v3!$A$2:$A$4612,0),MATCH('EPS 3.1.3'!T$1,NoSettings_v3!$C$1:$AH$1,0)),"")</f>
        <v>0</v>
      </c>
      <c r="U1506" s="157">
        <f>IFERROR(INDEX(NoSettings_v3!$C$2:$AH$4612,MATCH('EPS 3.1.3'!$B1506,NoSettings_v3!$A$2:$A$4612,0),MATCH('EPS 3.1.3'!U$1,NoSettings_v3!$C$1:$AH$1,0)),"")</f>
        <v>0</v>
      </c>
      <c r="V1506" s="157">
        <f>IFERROR(INDEX(NoSettings_v3!$C$2:$AH$4612,MATCH('EPS 3.1.3'!$B1506,NoSettings_v3!$A$2:$A$4612,0),MATCH('EPS 3.1.3'!V$1,NoSettings_v3!$C$1:$AH$1,0)),"")</f>
        <v>0</v>
      </c>
      <c r="W1506" s="157">
        <f>IFERROR(INDEX(NoSettings_v3!$C$2:$AH$4612,MATCH('EPS 3.1.3'!$B1506,NoSettings_v3!$A$2:$A$4612,0),MATCH('EPS 3.1.3'!W$1,NoSettings_v3!$C$1:$AH$1,0)),"")</f>
        <v>0</v>
      </c>
      <c r="X1506" s="157">
        <f>IFERROR(INDEX(NoSettings_v3!$C$2:$AH$4612,MATCH('EPS 3.1.3'!$B1506,NoSettings_v3!$A$2:$A$4612,0),MATCH('EPS 3.1.3'!X$1,NoSettings_v3!$C$1:$AH$1,0)),"")</f>
        <v>0</v>
      </c>
      <c r="Y1506" s="157">
        <f>IFERROR(INDEX(NoSettings_v3!$C$2:$AH$4612,MATCH('EPS 3.1.3'!$B1506,NoSettings_v3!$A$2:$A$4612,0),MATCH('EPS 3.1.3'!Y$1,NoSettings_v3!$C$1:$AH$1,0)),"")</f>
        <v>0</v>
      </c>
      <c r="Z1506" s="157">
        <f>IFERROR(INDEX(NoSettings_v3!$C$2:$AH$4612,MATCH('EPS 3.1.3'!$B1506,NoSettings_v3!$A$2:$A$4612,0),MATCH('EPS 3.1.3'!Z$1,NoSettings_v3!$C$1:$AH$1,0)),"")</f>
        <v>0</v>
      </c>
      <c r="AA1506" s="157">
        <f>IFERROR(INDEX(NoSettings_v3!$C$2:$AH$4612,MATCH('EPS 3.1.3'!$B1506,NoSettings_v3!$A$2:$A$4612,0),MATCH('EPS 3.1.3'!AA$1,NoSettings_v3!$C$1:$AH$1,0)),"")</f>
        <v>0</v>
      </c>
      <c r="AB1506" s="157">
        <f>IFERROR(INDEX(NoSettings_v3!$C$2:$AH$4612,MATCH('EPS 3.1.3'!$B1506,NoSettings_v3!$A$2:$A$4612,0),MATCH('EPS 3.1.3'!AB$1,NoSettings_v3!$C$1:$AH$1,0)),"")</f>
        <v>0</v>
      </c>
      <c r="AC1506" s="157">
        <f>IFERROR(INDEX(NoSettings_v3!$C$2:$AH$4612,MATCH('EPS 3.1.3'!$B1506,NoSettings_v3!$A$2:$A$4612,0),MATCH('EPS 3.1.3'!AC$1,NoSettings_v3!$C$1:$AH$1,0)),"")</f>
        <v>0</v>
      </c>
      <c r="AD1506" s="157">
        <f>IFERROR(INDEX(NoSettings_v3!$C$2:$AH$4612,MATCH('EPS 3.1.3'!$B1506,NoSettings_v3!$A$2:$A$4612,0),MATCH('EPS 3.1.3'!AD$1,NoSettings_v3!$C$1:$AH$1,0)),"")</f>
        <v>0</v>
      </c>
      <c r="AE1506" s="157">
        <f>IFERROR(INDEX(NoSettings_v3!$C$2:$AH$4612,MATCH('EPS 3.1.3'!$B1506,NoSettings_v3!$A$2:$A$4612,0),MATCH('EPS 3.1.3'!AE$1,NoSettings_v3!$C$1:$AH$1,0)),"")</f>
        <v>0</v>
      </c>
      <c r="AF1506" s="157">
        <f>IFERROR(INDEX(NoSettings_v3!$C$2:$AH$4612,MATCH('EPS 3.1.3'!$B1506,NoSettings_v3!$A$2:$A$4612,0),MATCH('EPS 3.1.3'!AF$1,NoSettings_v3!$C$1:$AH$1,0)),"")</f>
        <v>0</v>
      </c>
      <c r="AG1506" s="157">
        <f>IFERROR(INDEX(NoSettings_v3!$C$2:$AH$4612,MATCH('EPS 3.1.3'!$B1506,NoSettings_v3!$A$2:$A$4612,0),MATCH('EPS 3.1.3'!AG$1,NoSettings_v3!$C$1:$AH$1,0)),"")</f>
        <v>0</v>
      </c>
      <c r="AH1506" s="157">
        <f>IFERROR(INDEX(NoSettings_v3!$C$2:$AH$4612,MATCH('EPS 3.1.3'!$B1506,NoSettings_v3!$A$2:$A$4612,0),MATCH('EPS 3.1.3'!AH$1,NoSettings_v3!$C$1:$AH$1,0)),"")</f>
        <v>0</v>
      </c>
      <c r="AI1506" s="157">
        <f>IFERROR(INDEX(NoSettings_v3!$C$2:$AH$4612,MATCH('EPS 3.1.3'!$B1506,NoSettings_v3!$A$2:$A$4612,0),MATCH('EPS 3.1.3'!AI$1,NoSettings_v3!$C$1:$AH$1,0)),"")</f>
        <v>0</v>
      </c>
    </row>
    <row r="1507" spans="1:43" x14ac:dyDescent="0.35">
      <c r="B1507" s="161" t="s">
        <v>1694</v>
      </c>
      <c r="C1507" s="127" t="s">
        <v>964</v>
      </c>
      <c r="D1507" s="157">
        <f>IFERROR(INDEX(NoSettings_v3!$C$2:$AH$4612,MATCH('EPS 3.1.3'!$B1507,NoSettings_v3!$A$2:$A$4612,0),MATCH('EPS 3.1.3'!D$1,NoSettings_v3!$C$1:$AH$1,0)),"")</f>
        <v>0</v>
      </c>
      <c r="E1507" s="157">
        <f>IFERROR(INDEX(NoSettings_v3!$C$2:$AH$4612,MATCH('EPS 3.1.3'!$B1507,NoSettings_v3!$A$2:$A$4612,0),MATCH('EPS 3.1.3'!E$1,NoSettings_v3!$C$1:$AH$1,0)),"")</f>
        <v>0</v>
      </c>
      <c r="F1507" s="157">
        <f>IFERROR(INDEX(NoSettings_v3!$C$2:$AH$4612,MATCH('EPS 3.1.3'!$B1507,NoSettings_v3!$A$2:$A$4612,0),MATCH('EPS 3.1.3'!F$1,NoSettings_v3!$C$1:$AH$1,0)),"")</f>
        <v>0</v>
      </c>
      <c r="G1507" s="157">
        <f>IFERROR(INDEX(NoSettings_v3!$C$2:$AH$4612,MATCH('EPS 3.1.3'!$B1507,NoSettings_v3!$A$2:$A$4612,0),MATCH('EPS 3.1.3'!G$1,NoSettings_v3!$C$1:$AH$1,0)),"")</f>
        <v>0</v>
      </c>
      <c r="H1507" s="157">
        <f>IFERROR(INDEX(NoSettings_v3!$C$2:$AH$4612,MATCH('EPS 3.1.3'!$B1507,NoSettings_v3!$A$2:$A$4612,0),MATCH('EPS 3.1.3'!H$1,NoSettings_v3!$C$1:$AH$1,0)),"")</f>
        <v>0</v>
      </c>
      <c r="I1507" s="157">
        <f>IFERROR(INDEX(NoSettings_v3!$C$2:$AH$4612,MATCH('EPS 3.1.3'!$B1507,NoSettings_v3!$A$2:$A$4612,0),MATCH('EPS 3.1.3'!I$1,NoSettings_v3!$C$1:$AH$1,0)),"")</f>
        <v>0</v>
      </c>
      <c r="J1507" s="157">
        <f>IFERROR(INDEX(NoSettings_v3!$C$2:$AH$4612,MATCH('EPS 3.1.3'!$B1507,NoSettings_v3!$A$2:$A$4612,0),MATCH('EPS 3.1.3'!J$1,NoSettings_v3!$C$1:$AH$1,0)),"")</f>
        <v>0</v>
      </c>
      <c r="K1507" s="157">
        <f>IFERROR(INDEX(NoSettings_v3!$C$2:$AH$4612,MATCH('EPS 3.1.3'!$B1507,NoSettings_v3!$A$2:$A$4612,0),MATCH('EPS 3.1.3'!K$1,NoSettings_v3!$C$1:$AH$1,0)),"")</f>
        <v>0</v>
      </c>
      <c r="L1507" s="157">
        <f>IFERROR(INDEX(NoSettings_v3!$C$2:$AH$4612,MATCH('EPS 3.1.3'!$B1507,NoSettings_v3!$A$2:$A$4612,0),MATCH('EPS 3.1.3'!L$1,NoSettings_v3!$C$1:$AH$1,0)),"")</f>
        <v>0</v>
      </c>
      <c r="M1507" s="157">
        <f>IFERROR(INDEX(NoSettings_v3!$C$2:$AH$4612,MATCH('EPS 3.1.3'!$B1507,NoSettings_v3!$A$2:$A$4612,0),MATCH('EPS 3.1.3'!M$1,NoSettings_v3!$C$1:$AH$1,0)),"")</f>
        <v>0</v>
      </c>
      <c r="N1507" s="157">
        <f>IFERROR(INDEX(NoSettings_v3!$C$2:$AH$4612,MATCH('EPS 3.1.3'!$B1507,NoSettings_v3!$A$2:$A$4612,0),MATCH('EPS 3.1.3'!N$1,NoSettings_v3!$C$1:$AH$1,0)),"")</f>
        <v>0</v>
      </c>
      <c r="O1507" s="157">
        <f>IFERROR(INDEX(NoSettings_v3!$C$2:$AH$4612,MATCH('EPS 3.1.3'!$B1507,NoSettings_v3!$A$2:$A$4612,0),MATCH('EPS 3.1.3'!O$1,NoSettings_v3!$C$1:$AH$1,0)),"")</f>
        <v>0</v>
      </c>
      <c r="P1507" s="157">
        <f>IFERROR(INDEX(NoSettings_v3!$C$2:$AH$4612,MATCH('EPS 3.1.3'!$B1507,NoSettings_v3!$A$2:$A$4612,0),MATCH('EPS 3.1.3'!P$1,NoSettings_v3!$C$1:$AH$1,0)),"")</f>
        <v>0</v>
      </c>
      <c r="Q1507" s="157">
        <f>IFERROR(INDEX(NoSettings_v3!$C$2:$AH$4612,MATCH('EPS 3.1.3'!$B1507,NoSettings_v3!$A$2:$A$4612,0),MATCH('EPS 3.1.3'!Q$1,NoSettings_v3!$C$1:$AH$1,0)),"")</f>
        <v>0</v>
      </c>
      <c r="R1507" s="157">
        <f>IFERROR(INDEX(NoSettings_v3!$C$2:$AH$4612,MATCH('EPS 3.1.3'!$B1507,NoSettings_v3!$A$2:$A$4612,0),MATCH('EPS 3.1.3'!R$1,NoSettings_v3!$C$1:$AH$1,0)),"")</f>
        <v>0</v>
      </c>
      <c r="S1507" s="157">
        <f>IFERROR(INDEX(NoSettings_v3!$C$2:$AH$4612,MATCH('EPS 3.1.3'!$B1507,NoSettings_v3!$A$2:$A$4612,0),MATCH('EPS 3.1.3'!S$1,NoSettings_v3!$C$1:$AH$1,0)),"")</f>
        <v>0</v>
      </c>
      <c r="T1507" s="157">
        <f>IFERROR(INDEX(NoSettings_v3!$C$2:$AH$4612,MATCH('EPS 3.1.3'!$B1507,NoSettings_v3!$A$2:$A$4612,0),MATCH('EPS 3.1.3'!T$1,NoSettings_v3!$C$1:$AH$1,0)),"")</f>
        <v>0</v>
      </c>
      <c r="U1507" s="157">
        <f>IFERROR(INDEX(NoSettings_v3!$C$2:$AH$4612,MATCH('EPS 3.1.3'!$B1507,NoSettings_v3!$A$2:$A$4612,0),MATCH('EPS 3.1.3'!U$1,NoSettings_v3!$C$1:$AH$1,0)),"")</f>
        <v>0</v>
      </c>
      <c r="V1507" s="157">
        <f>IFERROR(INDEX(NoSettings_v3!$C$2:$AH$4612,MATCH('EPS 3.1.3'!$B1507,NoSettings_v3!$A$2:$A$4612,0),MATCH('EPS 3.1.3'!V$1,NoSettings_v3!$C$1:$AH$1,0)),"")</f>
        <v>0</v>
      </c>
      <c r="W1507" s="157">
        <f>IFERROR(INDEX(NoSettings_v3!$C$2:$AH$4612,MATCH('EPS 3.1.3'!$B1507,NoSettings_v3!$A$2:$A$4612,0),MATCH('EPS 3.1.3'!W$1,NoSettings_v3!$C$1:$AH$1,0)),"")</f>
        <v>0</v>
      </c>
      <c r="X1507" s="157">
        <f>IFERROR(INDEX(NoSettings_v3!$C$2:$AH$4612,MATCH('EPS 3.1.3'!$B1507,NoSettings_v3!$A$2:$A$4612,0),MATCH('EPS 3.1.3'!X$1,NoSettings_v3!$C$1:$AH$1,0)),"")</f>
        <v>0</v>
      </c>
      <c r="Y1507" s="157">
        <f>IFERROR(INDEX(NoSettings_v3!$C$2:$AH$4612,MATCH('EPS 3.1.3'!$B1507,NoSettings_v3!$A$2:$A$4612,0),MATCH('EPS 3.1.3'!Y$1,NoSettings_v3!$C$1:$AH$1,0)),"")</f>
        <v>0</v>
      </c>
      <c r="Z1507" s="157">
        <f>IFERROR(INDEX(NoSettings_v3!$C$2:$AH$4612,MATCH('EPS 3.1.3'!$B1507,NoSettings_v3!$A$2:$A$4612,0),MATCH('EPS 3.1.3'!Z$1,NoSettings_v3!$C$1:$AH$1,0)),"")</f>
        <v>0</v>
      </c>
      <c r="AA1507" s="157">
        <f>IFERROR(INDEX(NoSettings_v3!$C$2:$AH$4612,MATCH('EPS 3.1.3'!$B1507,NoSettings_v3!$A$2:$A$4612,0),MATCH('EPS 3.1.3'!AA$1,NoSettings_v3!$C$1:$AH$1,0)),"")</f>
        <v>0</v>
      </c>
      <c r="AB1507" s="157">
        <f>IFERROR(INDEX(NoSettings_v3!$C$2:$AH$4612,MATCH('EPS 3.1.3'!$B1507,NoSettings_v3!$A$2:$A$4612,0),MATCH('EPS 3.1.3'!AB$1,NoSettings_v3!$C$1:$AH$1,0)),"")</f>
        <v>0</v>
      </c>
      <c r="AC1507" s="157">
        <f>IFERROR(INDEX(NoSettings_v3!$C$2:$AH$4612,MATCH('EPS 3.1.3'!$B1507,NoSettings_v3!$A$2:$A$4612,0),MATCH('EPS 3.1.3'!AC$1,NoSettings_v3!$C$1:$AH$1,0)),"")</f>
        <v>0</v>
      </c>
      <c r="AD1507" s="157">
        <f>IFERROR(INDEX(NoSettings_v3!$C$2:$AH$4612,MATCH('EPS 3.1.3'!$B1507,NoSettings_v3!$A$2:$A$4612,0),MATCH('EPS 3.1.3'!AD$1,NoSettings_v3!$C$1:$AH$1,0)),"")</f>
        <v>0</v>
      </c>
      <c r="AE1507" s="157">
        <f>IFERROR(INDEX(NoSettings_v3!$C$2:$AH$4612,MATCH('EPS 3.1.3'!$B1507,NoSettings_v3!$A$2:$A$4612,0),MATCH('EPS 3.1.3'!AE$1,NoSettings_v3!$C$1:$AH$1,0)),"")</f>
        <v>0</v>
      </c>
      <c r="AF1507" s="157">
        <f>IFERROR(INDEX(NoSettings_v3!$C$2:$AH$4612,MATCH('EPS 3.1.3'!$B1507,NoSettings_v3!$A$2:$A$4612,0),MATCH('EPS 3.1.3'!AF$1,NoSettings_v3!$C$1:$AH$1,0)),"")</f>
        <v>0</v>
      </c>
      <c r="AG1507" s="157">
        <f>IFERROR(INDEX(NoSettings_v3!$C$2:$AH$4612,MATCH('EPS 3.1.3'!$B1507,NoSettings_v3!$A$2:$A$4612,0),MATCH('EPS 3.1.3'!AG$1,NoSettings_v3!$C$1:$AH$1,0)),"")</f>
        <v>0</v>
      </c>
      <c r="AH1507" s="157">
        <f>IFERROR(INDEX(NoSettings_v3!$C$2:$AH$4612,MATCH('EPS 3.1.3'!$B1507,NoSettings_v3!$A$2:$A$4612,0),MATCH('EPS 3.1.3'!AH$1,NoSettings_v3!$C$1:$AH$1,0)),"")</f>
        <v>0</v>
      </c>
      <c r="AI1507" s="157">
        <f>IFERROR(INDEX(NoSettings_v3!$C$2:$AH$4612,MATCH('EPS 3.1.3'!$B1507,NoSettings_v3!$A$2:$A$4612,0),MATCH('EPS 3.1.3'!AI$1,NoSettings_v3!$C$1:$AH$1,0)),"")</f>
        <v>0</v>
      </c>
    </row>
    <row r="1508" spans="1:43" x14ac:dyDescent="0.35">
      <c r="B1508" s="161" t="s">
        <v>1695</v>
      </c>
      <c r="C1508" s="127" t="s">
        <v>964</v>
      </c>
      <c r="D1508" s="157">
        <f>IFERROR(INDEX(NoSettings_v3!$C$2:$AH$4612,MATCH('EPS 3.1.3'!$B1508,NoSettings_v3!$A$2:$A$4612,0),MATCH('EPS 3.1.3'!D$1,NoSettings_v3!$C$1:$AH$1,0)),"")</f>
        <v>0</v>
      </c>
      <c r="E1508" s="157">
        <f>IFERROR(INDEX(NoSettings_v3!$C$2:$AH$4612,MATCH('EPS 3.1.3'!$B1508,NoSettings_v3!$A$2:$A$4612,0),MATCH('EPS 3.1.3'!E$1,NoSettings_v3!$C$1:$AH$1,0)),"")</f>
        <v>0</v>
      </c>
      <c r="F1508" s="157">
        <f>IFERROR(INDEX(NoSettings_v3!$C$2:$AH$4612,MATCH('EPS 3.1.3'!$B1508,NoSettings_v3!$A$2:$A$4612,0),MATCH('EPS 3.1.3'!F$1,NoSettings_v3!$C$1:$AH$1,0)),"")</f>
        <v>0</v>
      </c>
      <c r="G1508" s="157">
        <f>IFERROR(INDEX(NoSettings_v3!$C$2:$AH$4612,MATCH('EPS 3.1.3'!$B1508,NoSettings_v3!$A$2:$A$4612,0),MATCH('EPS 3.1.3'!G$1,NoSettings_v3!$C$1:$AH$1,0)),"")</f>
        <v>0</v>
      </c>
      <c r="H1508" s="157">
        <f>IFERROR(INDEX(NoSettings_v3!$C$2:$AH$4612,MATCH('EPS 3.1.3'!$B1508,NoSettings_v3!$A$2:$A$4612,0),MATCH('EPS 3.1.3'!H$1,NoSettings_v3!$C$1:$AH$1,0)),"")</f>
        <v>0</v>
      </c>
      <c r="I1508" s="157">
        <f>IFERROR(INDEX(NoSettings_v3!$C$2:$AH$4612,MATCH('EPS 3.1.3'!$B1508,NoSettings_v3!$A$2:$A$4612,0),MATCH('EPS 3.1.3'!I$1,NoSettings_v3!$C$1:$AH$1,0)),"")</f>
        <v>0</v>
      </c>
      <c r="J1508" s="157">
        <f>IFERROR(INDEX(NoSettings_v3!$C$2:$AH$4612,MATCH('EPS 3.1.3'!$B1508,NoSettings_v3!$A$2:$A$4612,0),MATCH('EPS 3.1.3'!J$1,NoSettings_v3!$C$1:$AH$1,0)),"")</f>
        <v>0</v>
      </c>
      <c r="K1508" s="157">
        <f>IFERROR(INDEX(NoSettings_v3!$C$2:$AH$4612,MATCH('EPS 3.1.3'!$B1508,NoSettings_v3!$A$2:$A$4612,0),MATCH('EPS 3.1.3'!K$1,NoSettings_v3!$C$1:$AH$1,0)),"")</f>
        <v>0</v>
      </c>
      <c r="L1508" s="157">
        <f>IFERROR(INDEX(NoSettings_v3!$C$2:$AH$4612,MATCH('EPS 3.1.3'!$B1508,NoSettings_v3!$A$2:$A$4612,0),MATCH('EPS 3.1.3'!L$1,NoSettings_v3!$C$1:$AH$1,0)),"")</f>
        <v>0</v>
      </c>
      <c r="M1508" s="157">
        <f>IFERROR(INDEX(NoSettings_v3!$C$2:$AH$4612,MATCH('EPS 3.1.3'!$B1508,NoSettings_v3!$A$2:$A$4612,0),MATCH('EPS 3.1.3'!M$1,NoSettings_v3!$C$1:$AH$1,0)),"")</f>
        <v>0</v>
      </c>
      <c r="N1508" s="157">
        <f>IFERROR(INDEX(NoSettings_v3!$C$2:$AH$4612,MATCH('EPS 3.1.3'!$B1508,NoSettings_v3!$A$2:$A$4612,0),MATCH('EPS 3.1.3'!N$1,NoSettings_v3!$C$1:$AH$1,0)),"")</f>
        <v>0</v>
      </c>
      <c r="O1508" s="157">
        <f>IFERROR(INDEX(NoSettings_v3!$C$2:$AH$4612,MATCH('EPS 3.1.3'!$B1508,NoSettings_v3!$A$2:$A$4612,0),MATCH('EPS 3.1.3'!O$1,NoSettings_v3!$C$1:$AH$1,0)),"")</f>
        <v>0</v>
      </c>
      <c r="P1508" s="157">
        <f>IFERROR(INDEX(NoSettings_v3!$C$2:$AH$4612,MATCH('EPS 3.1.3'!$B1508,NoSettings_v3!$A$2:$A$4612,0),MATCH('EPS 3.1.3'!P$1,NoSettings_v3!$C$1:$AH$1,0)),"")</f>
        <v>0</v>
      </c>
      <c r="Q1508" s="157">
        <f>IFERROR(INDEX(NoSettings_v3!$C$2:$AH$4612,MATCH('EPS 3.1.3'!$B1508,NoSettings_v3!$A$2:$A$4612,0),MATCH('EPS 3.1.3'!Q$1,NoSettings_v3!$C$1:$AH$1,0)),"")</f>
        <v>0</v>
      </c>
      <c r="R1508" s="157">
        <f>IFERROR(INDEX(NoSettings_v3!$C$2:$AH$4612,MATCH('EPS 3.1.3'!$B1508,NoSettings_v3!$A$2:$A$4612,0),MATCH('EPS 3.1.3'!R$1,NoSettings_v3!$C$1:$AH$1,0)),"")</f>
        <v>0</v>
      </c>
      <c r="S1508" s="157">
        <f>IFERROR(INDEX(NoSettings_v3!$C$2:$AH$4612,MATCH('EPS 3.1.3'!$B1508,NoSettings_v3!$A$2:$A$4612,0),MATCH('EPS 3.1.3'!S$1,NoSettings_v3!$C$1:$AH$1,0)),"")</f>
        <v>0</v>
      </c>
      <c r="T1508" s="157">
        <f>IFERROR(INDEX(NoSettings_v3!$C$2:$AH$4612,MATCH('EPS 3.1.3'!$B1508,NoSettings_v3!$A$2:$A$4612,0),MATCH('EPS 3.1.3'!T$1,NoSettings_v3!$C$1:$AH$1,0)),"")</f>
        <v>0</v>
      </c>
      <c r="U1508" s="157">
        <f>IFERROR(INDEX(NoSettings_v3!$C$2:$AH$4612,MATCH('EPS 3.1.3'!$B1508,NoSettings_v3!$A$2:$A$4612,0),MATCH('EPS 3.1.3'!U$1,NoSettings_v3!$C$1:$AH$1,0)),"")</f>
        <v>0</v>
      </c>
      <c r="V1508" s="157">
        <f>IFERROR(INDEX(NoSettings_v3!$C$2:$AH$4612,MATCH('EPS 3.1.3'!$B1508,NoSettings_v3!$A$2:$A$4612,0),MATCH('EPS 3.1.3'!V$1,NoSettings_v3!$C$1:$AH$1,0)),"")</f>
        <v>0</v>
      </c>
      <c r="W1508" s="157">
        <f>IFERROR(INDEX(NoSettings_v3!$C$2:$AH$4612,MATCH('EPS 3.1.3'!$B1508,NoSettings_v3!$A$2:$A$4612,0),MATCH('EPS 3.1.3'!W$1,NoSettings_v3!$C$1:$AH$1,0)),"")</f>
        <v>0</v>
      </c>
      <c r="X1508" s="157">
        <f>IFERROR(INDEX(NoSettings_v3!$C$2:$AH$4612,MATCH('EPS 3.1.3'!$B1508,NoSettings_v3!$A$2:$A$4612,0),MATCH('EPS 3.1.3'!X$1,NoSettings_v3!$C$1:$AH$1,0)),"")</f>
        <v>0</v>
      </c>
      <c r="Y1508" s="157">
        <f>IFERROR(INDEX(NoSettings_v3!$C$2:$AH$4612,MATCH('EPS 3.1.3'!$B1508,NoSettings_v3!$A$2:$A$4612,0),MATCH('EPS 3.1.3'!Y$1,NoSettings_v3!$C$1:$AH$1,0)),"")</f>
        <v>0</v>
      </c>
      <c r="Z1508" s="157">
        <f>IFERROR(INDEX(NoSettings_v3!$C$2:$AH$4612,MATCH('EPS 3.1.3'!$B1508,NoSettings_v3!$A$2:$A$4612,0),MATCH('EPS 3.1.3'!Z$1,NoSettings_v3!$C$1:$AH$1,0)),"")</f>
        <v>0</v>
      </c>
      <c r="AA1508" s="157">
        <f>IFERROR(INDEX(NoSettings_v3!$C$2:$AH$4612,MATCH('EPS 3.1.3'!$B1508,NoSettings_v3!$A$2:$A$4612,0),MATCH('EPS 3.1.3'!AA$1,NoSettings_v3!$C$1:$AH$1,0)),"")</f>
        <v>0</v>
      </c>
      <c r="AB1508" s="157">
        <f>IFERROR(INDEX(NoSettings_v3!$C$2:$AH$4612,MATCH('EPS 3.1.3'!$B1508,NoSettings_v3!$A$2:$A$4612,0),MATCH('EPS 3.1.3'!AB$1,NoSettings_v3!$C$1:$AH$1,0)),"")</f>
        <v>0</v>
      </c>
      <c r="AC1508" s="157">
        <f>IFERROR(INDEX(NoSettings_v3!$C$2:$AH$4612,MATCH('EPS 3.1.3'!$B1508,NoSettings_v3!$A$2:$A$4612,0),MATCH('EPS 3.1.3'!AC$1,NoSettings_v3!$C$1:$AH$1,0)),"")</f>
        <v>0</v>
      </c>
      <c r="AD1508" s="157">
        <f>IFERROR(INDEX(NoSettings_v3!$C$2:$AH$4612,MATCH('EPS 3.1.3'!$B1508,NoSettings_v3!$A$2:$A$4612,0),MATCH('EPS 3.1.3'!AD$1,NoSettings_v3!$C$1:$AH$1,0)),"")</f>
        <v>0</v>
      </c>
      <c r="AE1508" s="157">
        <f>IFERROR(INDEX(NoSettings_v3!$C$2:$AH$4612,MATCH('EPS 3.1.3'!$B1508,NoSettings_v3!$A$2:$A$4612,0),MATCH('EPS 3.1.3'!AE$1,NoSettings_v3!$C$1:$AH$1,0)),"")</f>
        <v>0</v>
      </c>
      <c r="AF1508" s="157">
        <f>IFERROR(INDEX(NoSettings_v3!$C$2:$AH$4612,MATCH('EPS 3.1.3'!$B1508,NoSettings_v3!$A$2:$A$4612,0),MATCH('EPS 3.1.3'!AF$1,NoSettings_v3!$C$1:$AH$1,0)),"")</f>
        <v>0</v>
      </c>
      <c r="AG1508" s="157">
        <f>IFERROR(INDEX(NoSettings_v3!$C$2:$AH$4612,MATCH('EPS 3.1.3'!$B1508,NoSettings_v3!$A$2:$A$4612,0),MATCH('EPS 3.1.3'!AG$1,NoSettings_v3!$C$1:$AH$1,0)),"")</f>
        <v>0</v>
      </c>
      <c r="AH1508" s="157">
        <f>IFERROR(INDEX(NoSettings_v3!$C$2:$AH$4612,MATCH('EPS 3.1.3'!$B1508,NoSettings_v3!$A$2:$A$4612,0),MATCH('EPS 3.1.3'!AH$1,NoSettings_v3!$C$1:$AH$1,0)),"")</f>
        <v>0</v>
      </c>
      <c r="AI1508" s="157">
        <f>IFERROR(INDEX(NoSettings_v3!$C$2:$AH$4612,MATCH('EPS 3.1.3'!$B1508,NoSettings_v3!$A$2:$A$4612,0),MATCH('EPS 3.1.3'!AI$1,NoSettings_v3!$C$1:$AH$1,0)),"")</f>
        <v>0</v>
      </c>
    </row>
    <row r="1509" spans="1:43" x14ac:dyDescent="0.35">
      <c r="B1509" s="161" t="s">
        <v>1696</v>
      </c>
      <c r="C1509" s="127" t="s">
        <v>964</v>
      </c>
      <c r="D1509" s="157">
        <f>IFERROR(INDEX(NoSettings_v3!$C$2:$AH$4612,MATCH('EPS 3.1.3'!$B1509,NoSettings_v3!$A$2:$A$4612,0),MATCH('EPS 3.1.3'!D$1,NoSettings_v3!$C$1:$AH$1,0)),"")</f>
        <v>0</v>
      </c>
      <c r="E1509" s="157">
        <f>IFERROR(INDEX(NoSettings_v3!$C$2:$AH$4612,MATCH('EPS 3.1.3'!$B1509,NoSettings_v3!$A$2:$A$4612,0),MATCH('EPS 3.1.3'!E$1,NoSettings_v3!$C$1:$AH$1,0)),"")</f>
        <v>0</v>
      </c>
      <c r="F1509" s="157">
        <f>IFERROR(INDEX(NoSettings_v3!$C$2:$AH$4612,MATCH('EPS 3.1.3'!$B1509,NoSettings_v3!$A$2:$A$4612,0),MATCH('EPS 3.1.3'!F$1,NoSettings_v3!$C$1:$AH$1,0)),"")</f>
        <v>0</v>
      </c>
      <c r="G1509" s="157">
        <f>IFERROR(INDEX(NoSettings_v3!$C$2:$AH$4612,MATCH('EPS 3.1.3'!$B1509,NoSettings_v3!$A$2:$A$4612,0),MATCH('EPS 3.1.3'!G$1,NoSettings_v3!$C$1:$AH$1,0)),"")</f>
        <v>0</v>
      </c>
      <c r="H1509" s="157">
        <f>IFERROR(INDEX(NoSettings_v3!$C$2:$AH$4612,MATCH('EPS 3.1.3'!$B1509,NoSettings_v3!$A$2:$A$4612,0),MATCH('EPS 3.1.3'!H$1,NoSettings_v3!$C$1:$AH$1,0)),"")</f>
        <v>0</v>
      </c>
      <c r="I1509" s="157">
        <f>IFERROR(INDEX(NoSettings_v3!$C$2:$AH$4612,MATCH('EPS 3.1.3'!$B1509,NoSettings_v3!$A$2:$A$4612,0),MATCH('EPS 3.1.3'!I$1,NoSettings_v3!$C$1:$AH$1,0)),"")</f>
        <v>0</v>
      </c>
      <c r="J1509" s="157">
        <f>IFERROR(INDEX(NoSettings_v3!$C$2:$AH$4612,MATCH('EPS 3.1.3'!$B1509,NoSettings_v3!$A$2:$A$4612,0),MATCH('EPS 3.1.3'!J$1,NoSettings_v3!$C$1:$AH$1,0)),"")</f>
        <v>0</v>
      </c>
      <c r="K1509" s="157">
        <f>IFERROR(INDEX(NoSettings_v3!$C$2:$AH$4612,MATCH('EPS 3.1.3'!$B1509,NoSettings_v3!$A$2:$A$4612,0),MATCH('EPS 3.1.3'!K$1,NoSettings_v3!$C$1:$AH$1,0)),"")</f>
        <v>0</v>
      </c>
      <c r="L1509" s="157">
        <f>IFERROR(INDEX(NoSettings_v3!$C$2:$AH$4612,MATCH('EPS 3.1.3'!$B1509,NoSettings_v3!$A$2:$A$4612,0),MATCH('EPS 3.1.3'!L$1,NoSettings_v3!$C$1:$AH$1,0)),"")</f>
        <v>0</v>
      </c>
      <c r="M1509" s="157">
        <f>IFERROR(INDEX(NoSettings_v3!$C$2:$AH$4612,MATCH('EPS 3.1.3'!$B1509,NoSettings_v3!$A$2:$A$4612,0),MATCH('EPS 3.1.3'!M$1,NoSettings_v3!$C$1:$AH$1,0)),"")</f>
        <v>0</v>
      </c>
      <c r="N1509" s="157">
        <f>IFERROR(INDEX(NoSettings_v3!$C$2:$AH$4612,MATCH('EPS 3.1.3'!$B1509,NoSettings_v3!$A$2:$A$4612,0),MATCH('EPS 3.1.3'!N$1,NoSettings_v3!$C$1:$AH$1,0)),"")</f>
        <v>0</v>
      </c>
      <c r="O1509" s="157">
        <f>IFERROR(INDEX(NoSettings_v3!$C$2:$AH$4612,MATCH('EPS 3.1.3'!$B1509,NoSettings_v3!$A$2:$A$4612,0),MATCH('EPS 3.1.3'!O$1,NoSettings_v3!$C$1:$AH$1,0)),"")</f>
        <v>0</v>
      </c>
      <c r="P1509" s="157">
        <f>IFERROR(INDEX(NoSettings_v3!$C$2:$AH$4612,MATCH('EPS 3.1.3'!$B1509,NoSettings_v3!$A$2:$A$4612,0),MATCH('EPS 3.1.3'!P$1,NoSettings_v3!$C$1:$AH$1,0)),"")</f>
        <v>0</v>
      </c>
      <c r="Q1509" s="157">
        <f>IFERROR(INDEX(NoSettings_v3!$C$2:$AH$4612,MATCH('EPS 3.1.3'!$B1509,NoSettings_v3!$A$2:$A$4612,0),MATCH('EPS 3.1.3'!Q$1,NoSettings_v3!$C$1:$AH$1,0)),"")</f>
        <v>0</v>
      </c>
      <c r="R1509" s="157">
        <f>IFERROR(INDEX(NoSettings_v3!$C$2:$AH$4612,MATCH('EPS 3.1.3'!$B1509,NoSettings_v3!$A$2:$A$4612,0),MATCH('EPS 3.1.3'!R$1,NoSettings_v3!$C$1:$AH$1,0)),"")</f>
        <v>0</v>
      </c>
      <c r="S1509" s="157">
        <f>IFERROR(INDEX(NoSettings_v3!$C$2:$AH$4612,MATCH('EPS 3.1.3'!$B1509,NoSettings_v3!$A$2:$A$4612,0),MATCH('EPS 3.1.3'!S$1,NoSettings_v3!$C$1:$AH$1,0)),"")</f>
        <v>0</v>
      </c>
      <c r="T1509" s="157">
        <f>IFERROR(INDEX(NoSettings_v3!$C$2:$AH$4612,MATCH('EPS 3.1.3'!$B1509,NoSettings_v3!$A$2:$A$4612,0),MATCH('EPS 3.1.3'!T$1,NoSettings_v3!$C$1:$AH$1,0)),"")</f>
        <v>0</v>
      </c>
      <c r="U1509" s="157">
        <f>IFERROR(INDEX(NoSettings_v3!$C$2:$AH$4612,MATCH('EPS 3.1.3'!$B1509,NoSettings_v3!$A$2:$A$4612,0),MATCH('EPS 3.1.3'!U$1,NoSettings_v3!$C$1:$AH$1,0)),"")</f>
        <v>0</v>
      </c>
      <c r="V1509" s="157">
        <f>IFERROR(INDEX(NoSettings_v3!$C$2:$AH$4612,MATCH('EPS 3.1.3'!$B1509,NoSettings_v3!$A$2:$A$4612,0),MATCH('EPS 3.1.3'!V$1,NoSettings_v3!$C$1:$AH$1,0)),"")</f>
        <v>0</v>
      </c>
      <c r="W1509" s="157">
        <f>IFERROR(INDEX(NoSettings_v3!$C$2:$AH$4612,MATCH('EPS 3.1.3'!$B1509,NoSettings_v3!$A$2:$A$4612,0),MATCH('EPS 3.1.3'!W$1,NoSettings_v3!$C$1:$AH$1,0)),"")</f>
        <v>0</v>
      </c>
      <c r="X1509" s="157">
        <f>IFERROR(INDEX(NoSettings_v3!$C$2:$AH$4612,MATCH('EPS 3.1.3'!$B1509,NoSettings_v3!$A$2:$A$4612,0),MATCH('EPS 3.1.3'!X$1,NoSettings_v3!$C$1:$AH$1,0)),"")</f>
        <v>0</v>
      </c>
      <c r="Y1509" s="157">
        <f>IFERROR(INDEX(NoSettings_v3!$C$2:$AH$4612,MATCH('EPS 3.1.3'!$B1509,NoSettings_v3!$A$2:$A$4612,0),MATCH('EPS 3.1.3'!Y$1,NoSettings_v3!$C$1:$AH$1,0)),"")</f>
        <v>0</v>
      </c>
      <c r="Z1509" s="157">
        <f>IFERROR(INDEX(NoSettings_v3!$C$2:$AH$4612,MATCH('EPS 3.1.3'!$B1509,NoSettings_v3!$A$2:$A$4612,0),MATCH('EPS 3.1.3'!Z$1,NoSettings_v3!$C$1:$AH$1,0)),"")</f>
        <v>0</v>
      </c>
      <c r="AA1509" s="157">
        <f>IFERROR(INDEX(NoSettings_v3!$C$2:$AH$4612,MATCH('EPS 3.1.3'!$B1509,NoSettings_v3!$A$2:$A$4612,0),MATCH('EPS 3.1.3'!AA$1,NoSettings_v3!$C$1:$AH$1,0)),"")</f>
        <v>0</v>
      </c>
      <c r="AB1509" s="157">
        <f>IFERROR(INDEX(NoSettings_v3!$C$2:$AH$4612,MATCH('EPS 3.1.3'!$B1509,NoSettings_v3!$A$2:$A$4612,0),MATCH('EPS 3.1.3'!AB$1,NoSettings_v3!$C$1:$AH$1,0)),"")</f>
        <v>0</v>
      </c>
      <c r="AC1509" s="157">
        <f>IFERROR(INDEX(NoSettings_v3!$C$2:$AH$4612,MATCH('EPS 3.1.3'!$B1509,NoSettings_v3!$A$2:$A$4612,0),MATCH('EPS 3.1.3'!AC$1,NoSettings_v3!$C$1:$AH$1,0)),"")</f>
        <v>0</v>
      </c>
      <c r="AD1509" s="157">
        <f>IFERROR(INDEX(NoSettings_v3!$C$2:$AH$4612,MATCH('EPS 3.1.3'!$B1509,NoSettings_v3!$A$2:$A$4612,0),MATCH('EPS 3.1.3'!AD$1,NoSettings_v3!$C$1:$AH$1,0)),"")</f>
        <v>0</v>
      </c>
      <c r="AE1509" s="157">
        <f>IFERROR(INDEX(NoSettings_v3!$C$2:$AH$4612,MATCH('EPS 3.1.3'!$B1509,NoSettings_v3!$A$2:$A$4612,0),MATCH('EPS 3.1.3'!AE$1,NoSettings_v3!$C$1:$AH$1,0)),"")</f>
        <v>0</v>
      </c>
      <c r="AF1509" s="157">
        <f>IFERROR(INDEX(NoSettings_v3!$C$2:$AH$4612,MATCH('EPS 3.1.3'!$B1509,NoSettings_v3!$A$2:$A$4612,0),MATCH('EPS 3.1.3'!AF$1,NoSettings_v3!$C$1:$AH$1,0)),"")</f>
        <v>0</v>
      </c>
      <c r="AG1509" s="157">
        <f>IFERROR(INDEX(NoSettings_v3!$C$2:$AH$4612,MATCH('EPS 3.1.3'!$B1509,NoSettings_v3!$A$2:$A$4612,0),MATCH('EPS 3.1.3'!AG$1,NoSettings_v3!$C$1:$AH$1,0)),"")</f>
        <v>0</v>
      </c>
      <c r="AH1509" s="157">
        <f>IFERROR(INDEX(NoSettings_v3!$C$2:$AH$4612,MATCH('EPS 3.1.3'!$B1509,NoSettings_v3!$A$2:$A$4612,0),MATCH('EPS 3.1.3'!AH$1,NoSettings_v3!$C$1:$AH$1,0)),"")</f>
        <v>0</v>
      </c>
      <c r="AI1509" s="157">
        <f>IFERROR(INDEX(NoSettings_v3!$C$2:$AH$4612,MATCH('EPS 3.1.3'!$B1509,NoSettings_v3!$A$2:$A$4612,0),MATCH('EPS 3.1.3'!AI$1,NoSettings_v3!$C$1:$AH$1,0)),"")</f>
        <v>0</v>
      </c>
      <c r="AJ1509" s="128"/>
      <c r="AK1509" s="128"/>
      <c r="AL1509" s="128"/>
      <c r="AM1509" s="128"/>
      <c r="AN1509" s="128"/>
      <c r="AO1509" s="128"/>
      <c r="AP1509" s="128"/>
      <c r="AQ1509" s="128"/>
    </row>
    <row r="1510" spans="1:43" x14ac:dyDescent="0.35">
      <c r="B1510" s="161" t="s">
        <v>1697</v>
      </c>
      <c r="C1510" s="127" t="s">
        <v>964</v>
      </c>
      <c r="D1510" s="157">
        <f>IFERROR(INDEX(NoSettings_v3!$C$2:$AH$4612,MATCH('EPS 3.1.3'!$B1510,NoSettings_v3!$A$2:$A$4612,0),MATCH('EPS 3.1.3'!D$1,NoSettings_v3!$C$1:$AH$1,0)),"")</f>
        <v>0</v>
      </c>
      <c r="E1510" s="157">
        <f>IFERROR(INDEX(NoSettings_v3!$C$2:$AH$4612,MATCH('EPS 3.1.3'!$B1510,NoSettings_v3!$A$2:$A$4612,0),MATCH('EPS 3.1.3'!E$1,NoSettings_v3!$C$1:$AH$1,0)),"")</f>
        <v>0</v>
      </c>
      <c r="F1510" s="157">
        <f>IFERROR(INDEX(NoSettings_v3!$C$2:$AH$4612,MATCH('EPS 3.1.3'!$B1510,NoSettings_v3!$A$2:$A$4612,0),MATCH('EPS 3.1.3'!F$1,NoSettings_v3!$C$1:$AH$1,0)),"")</f>
        <v>0</v>
      </c>
      <c r="G1510" s="157">
        <f>IFERROR(INDEX(NoSettings_v3!$C$2:$AH$4612,MATCH('EPS 3.1.3'!$B1510,NoSettings_v3!$A$2:$A$4612,0),MATCH('EPS 3.1.3'!G$1,NoSettings_v3!$C$1:$AH$1,0)),"")</f>
        <v>0</v>
      </c>
      <c r="H1510" s="157">
        <f>IFERROR(INDEX(NoSettings_v3!$C$2:$AH$4612,MATCH('EPS 3.1.3'!$B1510,NoSettings_v3!$A$2:$A$4612,0),MATCH('EPS 3.1.3'!H$1,NoSettings_v3!$C$1:$AH$1,0)),"")</f>
        <v>0</v>
      </c>
      <c r="I1510" s="157">
        <f>IFERROR(INDEX(NoSettings_v3!$C$2:$AH$4612,MATCH('EPS 3.1.3'!$B1510,NoSettings_v3!$A$2:$A$4612,0),MATCH('EPS 3.1.3'!I$1,NoSettings_v3!$C$1:$AH$1,0)),"")</f>
        <v>0</v>
      </c>
      <c r="J1510" s="157">
        <f>IFERROR(INDEX(NoSettings_v3!$C$2:$AH$4612,MATCH('EPS 3.1.3'!$B1510,NoSettings_v3!$A$2:$A$4612,0),MATCH('EPS 3.1.3'!J$1,NoSettings_v3!$C$1:$AH$1,0)),"")</f>
        <v>0</v>
      </c>
      <c r="K1510" s="157">
        <f>IFERROR(INDEX(NoSettings_v3!$C$2:$AH$4612,MATCH('EPS 3.1.3'!$B1510,NoSettings_v3!$A$2:$A$4612,0),MATCH('EPS 3.1.3'!K$1,NoSettings_v3!$C$1:$AH$1,0)),"")</f>
        <v>0</v>
      </c>
      <c r="L1510" s="157">
        <f>IFERROR(INDEX(NoSettings_v3!$C$2:$AH$4612,MATCH('EPS 3.1.3'!$B1510,NoSettings_v3!$A$2:$A$4612,0),MATCH('EPS 3.1.3'!L$1,NoSettings_v3!$C$1:$AH$1,0)),"")</f>
        <v>0</v>
      </c>
      <c r="M1510" s="157">
        <f>IFERROR(INDEX(NoSettings_v3!$C$2:$AH$4612,MATCH('EPS 3.1.3'!$B1510,NoSettings_v3!$A$2:$A$4612,0),MATCH('EPS 3.1.3'!M$1,NoSettings_v3!$C$1:$AH$1,0)),"")</f>
        <v>0</v>
      </c>
      <c r="N1510" s="157">
        <f>IFERROR(INDEX(NoSettings_v3!$C$2:$AH$4612,MATCH('EPS 3.1.3'!$B1510,NoSettings_v3!$A$2:$A$4612,0),MATCH('EPS 3.1.3'!N$1,NoSettings_v3!$C$1:$AH$1,0)),"")</f>
        <v>0</v>
      </c>
      <c r="O1510" s="157">
        <f>IFERROR(INDEX(NoSettings_v3!$C$2:$AH$4612,MATCH('EPS 3.1.3'!$B1510,NoSettings_v3!$A$2:$A$4612,0),MATCH('EPS 3.1.3'!O$1,NoSettings_v3!$C$1:$AH$1,0)),"")</f>
        <v>0</v>
      </c>
      <c r="P1510" s="157">
        <f>IFERROR(INDEX(NoSettings_v3!$C$2:$AH$4612,MATCH('EPS 3.1.3'!$B1510,NoSettings_v3!$A$2:$A$4612,0),MATCH('EPS 3.1.3'!P$1,NoSettings_v3!$C$1:$AH$1,0)),"")</f>
        <v>0</v>
      </c>
      <c r="Q1510" s="157">
        <f>IFERROR(INDEX(NoSettings_v3!$C$2:$AH$4612,MATCH('EPS 3.1.3'!$B1510,NoSettings_v3!$A$2:$A$4612,0),MATCH('EPS 3.1.3'!Q$1,NoSettings_v3!$C$1:$AH$1,0)),"")</f>
        <v>0</v>
      </c>
      <c r="R1510" s="157">
        <f>IFERROR(INDEX(NoSettings_v3!$C$2:$AH$4612,MATCH('EPS 3.1.3'!$B1510,NoSettings_v3!$A$2:$A$4612,0),MATCH('EPS 3.1.3'!R$1,NoSettings_v3!$C$1:$AH$1,0)),"")</f>
        <v>0</v>
      </c>
      <c r="S1510" s="157">
        <f>IFERROR(INDEX(NoSettings_v3!$C$2:$AH$4612,MATCH('EPS 3.1.3'!$B1510,NoSettings_v3!$A$2:$A$4612,0),MATCH('EPS 3.1.3'!S$1,NoSettings_v3!$C$1:$AH$1,0)),"")</f>
        <v>0</v>
      </c>
      <c r="T1510" s="157">
        <f>IFERROR(INDEX(NoSettings_v3!$C$2:$AH$4612,MATCH('EPS 3.1.3'!$B1510,NoSettings_v3!$A$2:$A$4612,0),MATCH('EPS 3.1.3'!T$1,NoSettings_v3!$C$1:$AH$1,0)),"")</f>
        <v>0</v>
      </c>
      <c r="U1510" s="157">
        <f>IFERROR(INDEX(NoSettings_v3!$C$2:$AH$4612,MATCH('EPS 3.1.3'!$B1510,NoSettings_v3!$A$2:$A$4612,0),MATCH('EPS 3.1.3'!U$1,NoSettings_v3!$C$1:$AH$1,0)),"")</f>
        <v>0</v>
      </c>
      <c r="V1510" s="157">
        <f>IFERROR(INDEX(NoSettings_v3!$C$2:$AH$4612,MATCH('EPS 3.1.3'!$B1510,NoSettings_v3!$A$2:$A$4612,0),MATCH('EPS 3.1.3'!V$1,NoSettings_v3!$C$1:$AH$1,0)),"")</f>
        <v>0</v>
      </c>
      <c r="W1510" s="157">
        <f>IFERROR(INDEX(NoSettings_v3!$C$2:$AH$4612,MATCH('EPS 3.1.3'!$B1510,NoSettings_v3!$A$2:$A$4612,0),MATCH('EPS 3.1.3'!W$1,NoSettings_v3!$C$1:$AH$1,0)),"")</f>
        <v>0</v>
      </c>
      <c r="X1510" s="157">
        <f>IFERROR(INDEX(NoSettings_v3!$C$2:$AH$4612,MATCH('EPS 3.1.3'!$B1510,NoSettings_v3!$A$2:$A$4612,0),MATCH('EPS 3.1.3'!X$1,NoSettings_v3!$C$1:$AH$1,0)),"")</f>
        <v>0</v>
      </c>
      <c r="Y1510" s="157">
        <f>IFERROR(INDEX(NoSettings_v3!$C$2:$AH$4612,MATCH('EPS 3.1.3'!$B1510,NoSettings_v3!$A$2:$A$4612,0),MATCH('EPS 3.1.3'!Y$1,NoSettings_v3!$C$1:$AH$1,0)),"")</f>
        <v>0</v>
      </c>
      <c r="Z1510" s="157">
        <f>IFERROR(INDEX(NoSettings_v3!$C$2:$AH$4612,MATCH('EPS 3.1.3'!$B1510,NoSettings_v3!$A$2:$A$4612,0),MATCH('EPS 3.1.3'!Z$1,NoSettings_v3!$C$1:$AH$1,0)),"")</f>
        <v>0</v>
      </c>
      <c r="AA1510" s="157">
        <f>IFERROR(INDEX(NoSettings_v3!$C$2:$AH$4612,MATCH('EPS 3.1.3'!$B1510,NoSettings_v3!$A$2:$A$4612,0),MATCH('EPS 3.1.3'!AA$1,NoSettings_v3!$C$1:$AH$1,0)),"")</f>
        <v>0</v>
      </c>
      <c r="AB1510" s="157">
        <f>IFERROR(INDEX(NoSettings_v3!$C$2:$AH$4612,MATCH('EPS 3.1.3'!$B1510,NoSettings_v3!$A$2:$A$4612,0),MATCH('EPS 3.1.3'!AB$1,NoSettings_v3!$C$1:$AH$1,0)),"")</f>
        <v>0</v>
      </c>
      <c r="AC1510" s="157">
        <f>IFERROR(INDEX(NoSettings_v3!$C$2:$AH$4612,MATCH('EPS 3.1.3'!$B1510,NoSettings_v3!$A$2:$A$4612,0),MATCH('EPS 3.1.3'!AC$1,NoSettings_v3!$C$1:$AH$1,0)),"")</f>
        <v>0</v>
      </c>
      <c r="AD1510" s="157">
        <f>IFERROR(INDEX(NoSettings_v3!$C$2:$AH$4612,MATCH('EPS 3.1.3'!$B1510,NoSettings_v3!$A$2:$A$4612,0),MATCH('EPS 3.1.3'!AD$1,NoSettings_v3!$C$1:$AH$1,0)),"")</f>
        <v>0</v>
      </c>
      <c r="AE1510" s="157">
        <f>IFERROR(INDEX(NoSettings_v3!$C$2:$AH$4612,MATCH('EPS 3.1.3'!$B1510,NoSettings_v3!$A$2:$A$4612,0),MATCH('EPS 3.1.3'!AE$1,NoSettings_v3!$C$1:$AH$1,0)),"")</f>
        <v>0</v>
      </c>
      <c r="AF1510" s="157">
        <f>IFERROR(INDEX(NoSettings_v3!$C$2:$AH$4612,MATCH('EPS 3.1.3'!$B1510,NoSettings_v3!$A$2:$A$4612,0),MATCH('EPS 3.1.3'!AF$1,NoSettings_v3!$C$1:$AH$1,0)),"")</f>
        <v>0</v>
      </c>
      <c r="AG1510" s="157">
        <f>IFERROR(INDEX(NoSettings_v3!$C$2:$AH$4612,MATCH('EPS 3.1.3'!$B1510,NoSettings_v3!$A$2:$A$4612,0),MATCH('EPS 3.1.3'!AG$1,NoSettings_v3!$C$1:$AH$1,0)),"")</f>
        <v>0</v>
      </c>
      <c r="AH1510" s="157">
        <f>IFERROR(INDEX(NoSettings_v3!$C$2:$AH$4612,MATCH('EPS 3.1.3'!$B1510,NoSettings_v3!$A$2:$A$4612,0),MATCH('EPS 3.1.3'!AH$1,NoSettings_v3!$C$1:$AH$1,0)),"")</f>
        <v>0</v>
      </c>
      <c r="AI1510" s="157">
        <f>IFERROR(INDEX(NoSettings_v3!$C$2:$AH$4612,MATCH('EPS 3.1.3'!$B1510,NoSettings_v3!$A$2:$A$4612,0),MATCH('EPS 3.1.3'!AI$1,NoSettings_v3!$C$1:$AH$1,0)),"")</f>
        <v>0</v>
      </c>
      <c r="AJ1510" s="128"/>
      <c r="AK1510" s="128"/>
      <c r="AL1510" s="128"/>
      <c r="AM1510" s="128"/>
      <c r="AN1510" s="128"/>
      <c r="AO1510" s="128"/>
      <c r="AP1510" s="128"/>
      <c r="AQ1510" s="128"/>
    </row>
    <row r="1511" spans="1:43" x14ac:dyDescent="0.35">
      <c r="B1511" s="161" t="s">
        <v>1698</v>
      </c>
      <c r="C1511" s="127" t="s">
        <v>964</v>
      </c>
      <c r="D1511" s="157">
        <f>IFERROR(INDEX(NoSettings_v3!$C$2:$AH$4612,MATCH('EPS 3.1.3'!$B1511,NoSettings_v3!$A$2:$A$4612,0),MATCH('EPS 3.1.3'!D$1,NoSettings_v3!$C$1:$AH$1,0)),"")</f>
        <v>0</v>
      </c>
      <c r="E1511" s="157">
        <f>IFERROR(INDEX(NoSettings_v3!$C$2:$AH$4612,MATCH('EPS 3.1.3'!$B1511,NoSettings_v3!$A$2:$A$4612,0),MATCH('EPS 3.1.3'!E$1,NoSettings_v3!$C$1:$AH$1,0)),"")</f>
        <v>0</v>
      </c>
      <c r="F1511" s="157">
        <f>IFERROR(INDEX(NoSettings_v3!$C$2:$AH$4612,MATCH('EPS 3.1.3'!$B1511,NoSettings_v3!$A$2:$A$4612,0),MATCH('EPS 3.1.3'!F$1,NoSettings_v3!$C$1:$AH$1,0)),"")</f>
        <v>0</v>
      </c>
      <c r="G1511" s="157">
        <f>IFERROR(INDEX(NoSettings_v3!$C$2:$AH$4612,MATCH('EPS 3.1.3'!$B1511,NoSettings_v3!$A$2:$A$4612,0),MATCH('EPS 3.1.3'!G$1,NoSettings_v3!$C$1:$AH$1,0)),"")</f>
        <v>0</v>
      </c>
      <c r="H1511" s="157">
        <f>IFERROR(INDEX(NoSettings_v3!$C$2:$AH$4612,MATCH('EPS 3.1.3'!$B1511,NoSettings_v3!$A$2:$A$4612,0),MATCH('EPS 3.1.3'!H$1,NoSettings_v3!$C$1:$AH$1,0)),"")</f>
        <v>0</v>
      </c>
      <c r="I1511" s="157">
        <f>IFERROR(INDEX(NoSettings_v3!$C$2:$AH$4612,MATCH('EPS 3.1.3'!$B1511,NoSettings_v3!$A$2:$A$4612,0),MATCH('EPS 3.1.3'!I$1,NoSettings_v3!$C$1:$AH$1,0)),"")</f>
        <v>0</v>
      </c>
      <c r="J1511" s="157">
        <f>IFERROR(INDEX(NoSettings_v3!$C$2:$AH$4612,MATCH('EPS 3.1.3'!$B1511,NoSettings_v3!$A$2:$A$4612,0),MATCH('EPS 3.1.3'!J$1,NoSettings_v3!$C$1:$AH$1,0)),"")</f>
        <v>0</v>
      </c>
      <c r="K1511" s="157">
        <f>IFERROR(INDEX(NoSettings_v3!$C$2:$AH$4612,MATCH('EPS 3.1.3'!$B1511,NoSettings_v3!$A$2:$A$4612,0),MATCH('EPS 3.1.3'!K$1,NoSettings_v3!$C$1:$AH$1,0)),"")</f>
        <v>0</v>
      </c>
      <c r="L1511" s="157">
        <f>IFERROR(INDEX(NoSettings_v3!$C$2:$AH$4612,MATCH('EPS 3.1.3'!$B1511,NoSettings_v3!$A$2:$A$4612,0),MATCH('EPS 3.1.3'!L$1,NoSettings_v3!$C$1:$AH$1,0)),"")</f>
        <v>0</v>
      </c>
      <c r="M1511" s="157">
        <f>IFERROR(INDEX(NoSettings_v3!$C$2:$AH$4612,MATCH('EPS 3.1.3'!$B1511,NoSettings_v3!$A$2:$A$4612,0),MATCH('EPS 3.1.3'!M$1,NoSettings_v3!$C$1:$AH$1,0)),"")</f>
        <v>0</v>
      </c>
      <c r="N1511" s="157">
        <f>IFERROR(INDEX(NoSettings_v3!$C$2:$AH$4612,MATCH('EPS 3.1.3'!$B1511,NoSettings_v3!$A$2:$A$4612,0),MATCH('EPS 3.1.3'!N$1,NoSettings_v3!$C$1:$AH$1,0)),"")</f>
        <v>0</v>
      </c>
      <c r="O1511" s="157">
        <f>IFERROR(INDEX(NoSettings_v3!$C$2:$AH$4612,MATCH('EPS 3.1.3'!$B1511,NoSettings_v3!$A$2:$A$4612,0),MATCH('EPS 3.1.3'!O$1,NoSettings_v3!$C$1:$AH$1,0)),"")</f>
        <v>0</v>
      </c>
      <c r="P1511" s="157">
        <f>IFERROR(INDEX(NoSettings_v3!$C$2:$AH$4612,MATCH('EPS 3.1.3'!$B1511,NoSettings_v3!$A$2:$A$4612,0),MATCH('EPS 3.1.3'!P$1,NoSettings_v3!$C$1:$AH$1,0)),"")</f>
        <v>0</v>
      </c>
      <c r="Q1511" s="157">
        <f>IFERROR(INDEX(NoSettings_v3!$C$2:$AH$4612,MATCH('EPS 3.1.3'!$B1511,NoSettings_v3!$A$2:$A$4612,0),MATCH('EPS 3.1.3'!Q$1,NoSettings_v3!$C$1:$AH$1,0)),"")</f>
        <v>0</v>
      </c>
      <c r="R1511" s="157">
        <f>IFERROR(INDEX(NoSettings_v3!$C$2:$AH$4612,MATCH('EPS 3.1.3'!$B1511,NoSettings_v3!$A$2:$A$4612,0),MATCH('EPS 3.1.3'!R$1,NoSettings_v3!$C$1:$AH$1,0)),"")</f>
        <v>0</v>
      </c>
      <c r="S1511" s="157">
        <f>IFERROR(INDEX(NoSettings_v3!$C$2:$AH$4612,MATCH('EPS 3.1.3'!$B1511,NoSettings_v3!$A$2:$A$4612,0),MATCH('EPS 3.1.3'!S$1,NoSettings_v3!$C$1:$AH$1,0)),"")</f>
        <v>0</v>
      </c>
      <c r="T1511" s="157">
        <f>IFERROR(INDEX(NoSettings_v3!$C$2:$AH$4612,MATCH('EPS 3.1.3'!$B1511,NoSettings_v3!$A$2:$A$4612,0),MATCH('EPS 3.1.3'!T$1,NoSettings_v3!$C$1:$AH$1,0)),"")</f>
        <v>0</v>
      </c>
      <c r="U1511" s="157">
        <f>IFERROR(INDEX(NoSettings_v3!$C$2:$AH$4612,MATCH('EPS 3.1.3'!$B1511,NoSettings_v3!$A$2:$A$4612,0),MATCH('EPS 3.1.3'!U$1,NoSettings_v3!$C$1:$AH$1,0)),"")</f>
        <v>0</v>
      </c>
      <c r="V1511" s="157">
        <f>IFERROR(INDEX(NoSettings_v3!$C$2:$AH$4612,MATCH('EPS 3.1.3'!$B1511,NoSettings_v3!$A$2:$A$4612,0),MATCH('EPS 3.1.3'!V$1,NoSettings_v3!$C$1:$AH$1,0)),"")</f>
        <v>0</v>
      </c>
      <c r="W1511" s="157">
        <f>IFERROR(INDEX(NoSettings_v3!$C$2:$AH$4612,MATCH('EPS 3.1.3'!$B1511,NoSettings_v3!$A$2:$A$4612,0),MATCH('EPS 3.1.3'!W$1,NoSettings_v3!$C$1:$AH$1,0)),"")</f>
        <v>0</v>
      </c>
      <c r="X1511" s="157">
        <f>IFERROR(INDEX(NoSettings_v3!$C$2:$AH$4612,MATCH('EPS 3.1.3'!$B1511,NoSettings_v3!$A$2:$A$4612,0),MATCH('EPS 3.1.3'!X$1,NoSettings_v3!$C$1:$AH$1,0)),"")</f>
        <v>0</v>
      </c>
      <c r="Y1511" s="157">
        <f>IFERROR(INDEX(NoSettings_v3!$C$2:$AH$4612,MATCH('EPS 3.1.3'!$B1511,NoSettings_v3!$A$2:$A$4612,0),MATCH('EPS 3.1.3'!Y$1,NoSettings_v3!$C$1:$AH$1,0)),"")</f>
        <v>0</v>
      </c>
      <c r="Z1511" s="157">
        <f>IFERROR(INDEX(NoSettings_v3!$C$2:$AH$4612,MATCH('EPS 3.1.3'!$B1511,NoSettings_v3!$A$2:$A$4612,0),MATCH('EPS 3.1.3'!Z$1,NoSettings_v3!$C$1:$AH$1,0)),"")</f>
        <v>0</v>
      </c>
      <c r="AA1511" s="157">
        <f>IFERROR(INDEX(NoSettings_v3!$C$2:$AH$4612,MATCH('EPS 3.1.3'!$B1511,NoSettings_v3!$A$2:$A$4612,0),MATCH('EPS 3.1.3'!AA$1,NoSettings_v3!$C$1:$AH$1,0)),"")</f>
        <v>0</v>
      </c>
      <c r="AB1511" s="157">
        <f>IFERROR(INDEX(NoSettings_v3!$C$2:$AH$4612,MATCH('EPS 3.1.3'!$B1511,NoSettings_v3!$A$2:$A$4612,0),MATCH('EPS 3.1.3'!AB$1,NoSettings_v3!$C$1:$AH$1,0)),"")</f>
        <v>0</v>
      </c>
      <c r="AC1511" s="157">
        <f>IFERROR(INDEX(NoSettings_v3!$C$2:$AH$4612,MATCH('EPS 3.1.3'!$B1511,NoSettings_v3!$A$2:$A$4612,0),MATCH('EPS 3.1.3'!AC$1,NoSettings_v3!$C$1:$AH$1,0)),"")</f>
        <v>0</v>
      </c>
      <c r="AD1511" s="157">
        <f>IFERROR(INDEX(NoSettings_v3!$C$2:$AH$4612,MATCH('EPS 3.1.3'!$B1511,NoSettings_v3!$A$2:$A$4612,0),MATCH('EPS 3.1.3'!AD$1,NoSettings_v3!$C$1:$AH$1,0)),"")</f>
        <v>0</v>
      </c>
      <c r="AE1511" s="157">
        <f>IFERROR(INDEX(NoSettings_v3!$C$2:$AH$4612,MATCH('EPS 3.1.3'!$B1511,NoSettings_v3!$A$2:$A$4612,0),MATCH('EPS 3.1.3'!AE$1,NoSettings_v3!$C$1:$AH$1,0)),"")</f>
        <v>0</v>
      </c>
      <c r="AF1511" s="157">
        <f>IFERROR(INDEX(NoSettings_v3!$C$2:$AH$4612,MATCH('EPS 3.1.3'!$B1511,NoSettings_v3!$A$2:$A$4612,0),MATCH('EPS 3.1.3'!AF$1,NoSettings_v3!$C$1:$AH$1,0)),"")</f>
        <v>0</v>
      </c>
      <c r="AG1511" s="157">
        <f>IFERROR(INDEX(NoSettings_v3!$C$2:$AH$4612,MATCH('EPS 3.1.3'!$B1511,NoSettings_v3!$A$2:$A$4612,0),MATCH('EPS 3.1.3'!AG$1,NoSettings_v3!$C$1:$AH$1,0)),"")</f>
        <v>0</v>
      </c>
      <c r="AH1511" s="157">
        <f>IFERROR(INDEX(NoSettings_v3!$C$2:$AH$4612,MATCH('EPS 3.1.3'!$B1511,NoSettings_v3!$A$2:$A$4612,0),MATCH('EPS 3.1.3'!AH$1,NoSettings_v3!$C$1:$AH$1,0)),"")</f>
        <v>0</v>
      </c>
      <c r="AI1511" s="157">
        <f>IFERROR(INDEX(NoSettings_v3!$C$2:$AH$4612,MATCH('EPS 3.1.3'!$B1511,NoSettings_v3!$A$2:$A$4612,0),MATCH('EPS 3.1.3'!AI$1,NoSettings_v3!$C$1:$AH$1,0)),"")</f>
        <v>0</v>
      </c>
    </row>
    <row r="1512" spans="1:43" x14ac:dyDescent="0.35">
      <c r="B1512" s="161" t="s">
        <v>1699</v>
      </c>
      <c r="C1512" s="127" t="s">
        <v>964</v>
      </c>
      <c r="D1512" s="157">
        <f>IFERROR(INDEX(NoSettings_v3!$C$2:$AH$4612,MATCH('EPS 3.1.3'!$B1512,NoSettings_v3!$A$2:$A$4612,0),MATCH('EPS 3.1.3'!D$1,NoSettings_v3!$C$1:$AH$1,0)),"")</f>
        <v>0</v>
      </c>
      <c r="E1512" s="157">
        <f>IFERROR(INDEX(NoSettings_v3!$C$2:$AH$4612,MATCH('EPS 3.1.3'!$B1512,NoSettings_v3!$A$2:$A$4612,0),MATCH('EPS 3.1.3'!E$1,NoSettings_v3!$C$1:$AH$1,0)),"")</f>
        <v>0</v>
      </c>
      <c r="F1512" s="157">
        <f>IFERROR(INDEX(NoSettings_v3!$C$2:$AH$4612,MATCH('EPS 3.1.3'!$B1512,NoSettings_v3!$A$2:$A$4612,0),MATCH('EPS 3.1.3'!F$1,NoSettings_v3!$C$1:$AH$1,0)),"")</f>
        <v>0</v>
      </c>
      <c r="G1512" s="157">
        <f>IFERROR(INDEX(NoSettings_v3!$C$2:$AH$4612,MATCH('EPS 3.1.3'!$B1512,NoSettings_v3!$A$2:$A$4612,0),MATCH('EPS 3.1.3'!G$1,NoSettings_v3!$C$1:$AH$1,0)),"")</f>
        <v>0</v>
      </c>
      <c r="H1512" s="157">
        <f>IFERROR(INDEX(NoSettings_v3!$C$2:$AH$4612,MATCH('EPS 3.1.3'!$B1512,NoSettings_v3!$A$2:$A$4612,0),MATCH('EPS 3.1.3'!H$1,NoSettings_v3!$C$1:$AH$1,0)),"")</f>
        <v>0</v>
      </c>
      <c r="I1512" s="157">
        <f>IFERROR(INDEX(NoSettings_v3!$C$2:$AH$4612,MATCH('EPS 3.1.3'!$B1512,NoSettings_v3!$A$2:$A$4612,0),MATCH('EPS 3.1.3'!I$1,NoSettings_v3!$C$1:$AH$1,0)),"")</f>
        <v>0</v>
      </c>
      <c r="J1512" s="157">
        <f>IFERROR(INDEX(NoSettings_v3!$C$2:$AH$4612,MATCH('EPS 3.1.3'!$B1512,NoSettings_v3!$A$2:$A$4612,0),MATCH('EPS 3.1.3'!J$1,NoSettings_v3!$C$1:$AH$1,0)),"")</f>
        <v>0</v>
      </c>
      <c r="K1512" s="157">
        <f>IFERROR(INDEX(NoSettings_v3!$C$2:$AH$4612,MATCH('EPS 3.1.3'!$B1512,NoSettings_v3!$A$2:$A$4612,0),MATCH('EPS 3.1.3'!K$1,NoSettings_v3!$C$1:$AH$1,0)),"")</f>
        <v>0</v>
      </c>
      <c r="L1512" s="157">
        <f>IFERROR(INDEX(NoSettings_v3!$C$2:$AH$4612,MATCH('EPS 3.1.3'!$B1512,NoSettings_v3!$A$2:$A$4612,0),MATCH('EPS 3.1.3'!L$1,NoSettings_v3!$C$1:$AH$1,0)),"")</f>
        <v>0</v>
      </c>
      <c r="M1512" s="157">
        <f>IFERROR(INDEX(NoSettings_v3!$C$2:$AH$4612,MATCH('EPS 3.1.3'!$B1512,NoSettings_v3!$A$2:$A$4612,0),MATCH('EPS 3.1.3'!M$1,NoSettings_v3!$C$1:$AH$1,0)),"")</f>
        <v>0</v>
      </c>
      <c r="N1512" s="157">
        <f>IFERROR(INDEX(NoSettings_v3!$C$2:$AH$4612,MATCH('EPS 3.1.3'!$B1512,NoSettings_v3!$A$2:$A$4612,0),MATCH('EPS 3.1.3'!N$1,NoSettings_v3!$C$1:$AH$1,0)),"")</f>
        <v>0</v>
      </c>
      <c r="O1512" s="157">
        <f>IFERROR(INDEX(NoSettings_v3!$C$2:$AH$4612,MATCH('EPS 3.1.3'!$B1512,NoSettings_v3!$A$2:$A$4612,0),MATCH('EPS 3.1.3'!O$1,NoSettings_v3!$C$1:$AH$1,0)),"")</f>
        <v>0</v>
      </c>
      <c r="P1512" s="157">
        <f>IFERROR(INDEX(NoSettings_v3!$C$2:$AH$4612,MATCH('EPS 3.1.3'!$B1512,NoSettings_v3!$A$2:$A$4612,0),MATCH('EPS 3.1.3'!P$1,NoSettings_v3!$C$1:$AH$1,0)),"")</f>
        <v>0</v>
      </c>
      <c r="Q1512" s="157">
        <f>IFERROR(INDEX(NoSettings_v3!$C$2:$AH$4612,MATCH('EPS 3.1.3'!$B1512,NoSettings_v3!$A$2:$A$4612,0),MATCH('EPS 3.1.3'!Q$1,NoSettings_v3!$C$1:$AH$1,0)),"")</f>
        <v>0</v>
      </c>
      <c r="R1512" s="157">
        <f>IFERROR(INDEX(NoSettings_v3!$C$2:$AH$4612,MATCH('EPS 3.1.3'!$B1512,NoSettings_v3!$A$2:$A$4612,0),MATCH('EPS 3.1.3'!R$1,NoSettings_v3!$C$1:$AH$1,0)),"")</f>
        <v>0</v>
      </c>
      <c r="S1512" s="157">
        <f>IFERROR(INDEX(NoSettings_v3!$C$2:$AH$4612,MATCH('EPS 3.1.3'!$B1512,NoSettings_v3!$A$2:$A$4612,0),MATCH('EPS 3.1.3'!S$1,NoSettings_v3!$C$1:$AH$1,0)),"")</f>
        <v>0</v>
      </c>
      <c r="T1512" s="157">
        <f>IFERROR(INDEX(NoSettings_v3!$C$2:$AH$4612,MATCH('EPS 3.1.3'!$B1512,NoSettings_v3!$A$2:$A$4612,0),MATCH('EPS 3.1.3'!T$1,NoSettings_v3!$C$1:$AH$1,0)),"")</f>
        <v>0</v>
      </c>
      <c r="U1512" s="157">
        <f>IFERROR(INDEX(NoSettings_v3!$C$2:$AH$4612,MATCH('EPS 3.1.3'!$B1512,NoSettings_v3!$A$2:$A$4612,0),MATCH('EPS 3.1.3'!U$1,NoSettings_v3!$C$1:$AH$1,0)),"")</f>
        <v>0</v>
      </c>
      <c r="V1512" s="157">
        <f>IFERROR(INDEX(NoSettings_v3!$C$2:$AH$4612,MATCH('EPS 3.1.3'!$B1512,NoSettings_v3!$A$2:$A$4612,0),MATCH('EPS 3.1.3'!V$1,NoSettings_v3!$C$1:$AH$1,0)),"")</f>
        <v>0</v>
      </c>
      <c r="W1512" s="157">
        <f>IFERROR(INDEX(NoSettings_v3!$C$2:$AH$4612,MATCH('EPS 3.1.3'!$B1512,NoSettings_v3!$A$2:$A$4612,0),MATCH('EPS 3.1.3'!W$1,NoSettings_v3!$C$1:$AH$1,0)),"")</f>
        <v>0</v>
      </c>
      <c r="X1512" s="157">
        <f>IFERROR(INDEX(NoSettings_v3!$C$2:$AH$4612,MATCH('EPS 3.1.3'!$B1512,NoSettings_v3!$A$2:$A$4612,0),MATCH('EPS 3.1.3'!X$1,NoSettings_v3!$C$1:$AH$1,0)),"")</f>
        <v>0</v>
      </c>
      <c r="Y1512" s="157">
        <f>IFERROR(INDEX(NoSettings_v3!$C$2:$AH$4612,MATCH('EPS 3.1.3'!$B1512,NoSettings_v3!$A$2:$A$4612,0),MATCH('EPS 3.1.3'!Y$1,NoSettings_v3!$C$1:$AH$1,0)),"")</f>
        <v>0</v>
      </c>
      <c r="Z1512" s="157">
        <f>IFERROR(INDEX(NoSettings_v3!$C$2:$AH$4612,MATCH('EPS 3.1.3'!$B1512,NoSettings_v3!$A$2:$A$4612,0),MATCH('EPS 3.1.3'!Z$1,NoSettings_v3!$C$1:$AH$1,0)),"")</f>
        <v>0</v>
      </c>
      <c r="AA1512" s="157">
        <f>IFERROR(INDEX(NoSettings_v3!$C$2:$AH$4612,MATCH('EPS 3.1.3'!$B1512,NoSettings_v3!$A$2:$A$4612,0),MATCH('EPS 3.1.3'!AA$1,NoSettings_v3!$C$1:$AH$1,0)),"")</f>
        <v>0</v>
      </c>
      <c r="AB1512" s="157">
        <f>IFERROR(INDEX(NoSettings_v3!$C$2:$AH$4612,MATCH('EPS 3.1.3'!$B1512,NoSettings_v3!$A$2:$A$4612,0),MATCH('EPS 3.1.3'!AB$1,NoSettings_v3!$C$1:$AH$1,0)),"")</f>
        <v>0</v>
      </c>
      <c r="AC1512" s="157">
        <f>IFERROR(INDEX(NoSettings_v3!$C$2:$AH$4612,MATCH('EPS 3.1.3'!$B1512,NoSettings_v3!$A$2:$A$4612,0),MATCH('EPS 3.1.3'!AC$1,NoSettings_v3!$C$1:$AH$1,0)),"")</f>
        <v>0</v>
      </c>
      <c r="AD1512" s="157">
        <f>IFERROR(INDEX(NoSettings_v3!$C$2:$AH$4612,MATCH('EPS 3.1.3'!$B1512,NoSettings_v3!$A$2:$A$4612,0),MATCH('EPS 3.1.3'!AD$1,NoSettings_v3!$C$1:$AH$1,0)),"")</f>
        <v>0</v>
      </c>
      <c r="AE1512" s="157">
        <f>IFERROR(INDEX(NoSettings_v3!$C$2:$AH$4612,MATCH('EPS 3.1.3'!$B1512,NoSettings_v3!$A$2:$A$4612,0),MATCH('EPS 3.1.3'!AE$1,NoSettings_v3!$C$1:$AH$1,0)),"")</f>
        <v>0</v>
      </c>
      <c r="AF1512" s="157">
        <f>IFERROR(INDEX(NoSettings_v3!$C$2:$AH$4612,MATCH('EPS 3.1.3'!$B1512,NoSettings_v3!$A$2:$A$4612,0),MATCH('EPS 3.1.3'!AF$1,NoSettings_v3!$C$1:$AH$1,0)),"")</f>
        <v>0</v>
      </c>
      <c r="AG1512" s="157">
        <f>IFERROR(INDEX(NoSettings_v3!$C$2:$AH$4612,MATCH('EPS 3.1.3'!$B1512,NoSettings_v3!$A$2:$A$4612,0),MATCH('EPS 3.1.3'!AG$1,NoSettings_v3!$C$1:$AH$1,0)),"")</f>
        <v>0</v>
      </c>
      <c r="AH1512" s="157">
        <f>IFERROR(INDEX(NoSettings_v3!$C$2:$AH$4612,MATCH('EPS 3.1.3'!$B1512,NoSettings_v3!$A$2:$A$4612,0),MATCH('EPS 3.1.3'!AH$1,NoSettings_v3!$C$1:$AH$1,0)),"")</f>
        <v>0</v>
      </c>
      <c r="AI1512" s="157">
        <f>IFERROR(INDEX(NoSettings_v3!$C$2:$AH$4612,MATCH('EPS 3.1.3'!$B1512,NoSettings_v3!$A$2:$A$4612,0),MATCH('EPS 3.1.3'!AI$1,NoSettings_v3!$C$1:$AH$1,0)),"")</f>
        <v>0</v>
      </c>
    </row>
    <row r="1513" spans="1:43" x14ac:dyDescent="0.35">
      <c r="B1513" s="161" t="s">
        <v>1700</v>
      </c>
      <c r="C1513" s="127" t="s">
        <v>964</v>
      </c>
      <c r="D1513" s="157">
        <f>IFERROR(INDEX(NoSettings_v3!$C$2:$AH$4612,MATCH('EPS 3.1.3'!$B1513,NoSettings_v3!$A$2:$A$4612,0),MATCH('EPS 3.1.3'!D$1,NoSettings_v3!$C$1:$AH$1,0)),"")</f>
        <v>54880000000000</v>
      </c>
      <c r="E1513" s="157">
        <f>IFERROR(INDEX(NoSettings_v3!$C$2:$AH$4612,MATCH('EPS 3.1.3'!$B1513,NoSettings_v3!$A$2:$A$4612,0),MATCH('EPS 3.1.3'!E$1,NoSettings_v3!$C$1:$AH$1,0)),"")</f>
        <v>58870000000000</v>
      </c>
      <c r="F1513" s="157">
        <f>IFERROR(INDEX(NoSettings_v3!$C$2:$AH$4612,MATCH('EPS 3.1.3'!$B1513,NoSettings_v3!$A$2:$A$4612,0),MATCH('EPS 3.1.3'!F$1,NoSettings_v3!$C$1:$AH$1,0)),"")</f>
        <v>62860000000000</v>
      </c>
      <c r="G1513" s="157">
        <f>IFERROR(INDEX(NoSettings_v3!$C$2:$AH$4612,MATCH('EPS 3.1.3'!$B1513,NoSettings_v3!$A$2:$A$4612,0),MATCH('EPS 3.1.3'!G$1,NoSettings_v3!$C$1:$AH$1,0)),"")</f>
        <v>66860000000000</v>
      </c>
      <c r="H1513" s="157">
        <f>IFERROR(INDEX(NoSettings_v3!$C$2:$AH$4612,MATCH('EPS 3.1.3'!$B1513,NoSettings_v3!$A$2:$A$4612,0),MATCH('EPS 3.1.3'!H$1,NoSettings_v3!$C$1:$AH$1,0)),"")</f>
        <v>70140000000000</v>
      </c>
      <c r="I1513" s="157">
        <f>IFERROR(INDEX(NoSettings_v3!$C$2:$AH$4612,MATCH('EPS 3.1.3'!$B1513,NoSettings_v3!$A$2:$A$4612,0),MATCH('EPS 3.1.3'!I$1,NoSettings_v3!$C$1:$AH$1,0)),"")</f>
        <v>73420000000000</v>
      </c>
      <c r="J1513" s="157">
        <f>IFERROR(INDEX(NoSettings_v3!$C$2:$AH$4612,MATCH('EPS 3.1.3'!$B1513,NoSettings_v3!$A$2:$A$4612,0),MATCH('EPS 3.1.3'!J$1,NoSettings_v3!$C$1:$AH$1,0)),"")</f>
        <v>76700000000000</v>
      </c>
      <c r="K1513" s="157">
        <f>IFERROR(INDEX(NoSettings_v3!$C$2:$AH$4612,MATCH('EPS 3.1.3'!$B1513,NoSettings_v3!$A$2:$A$4612,0),MATCH('EPS 3.1.3'!K$1,NoSettings_v3!$C$1:$AH$1,0)),"")</f>
        <v>79980000000000</v>
      </c>
      <c r="L1513" s="157">
        <f>IFERROR(INDEX(NoSettings_v3!$C$2:$AH$4612,MATCH('EPS 3.1.3'!$B1513,NoSettings_v3!$A$2:$A$4612,0),MATCH('EPS 3.1.3'!L$1,NoSettings_v3!$C$1:$AH$1,0)),"")</f>
        <v>83260000000000</v>
      </c>
      <c r="M1513" s="157">
        <f>IFERROR(INDEX(NoSettings_v3!$C$2:$AH$4612,MATCH('EPS 3.1.3'!$B1513,NoSettings_v3!$A$2:$A$4612,0),MATCH('EPS 3.1.3'!M$1,NoSettings_v3!$C$1:$AH$1,0)),"")</f>
        <v>88330000000000</v>
      </c>
      <c r="N1513" s="157">
        <f>IFERROR(INDEX(NoSettings_v3!$C$2:$AH$4612,MATCH('EPS 3.1.3'!$B1513,NoSettings_v3!$A$2:$A$4612,0),MATCH('EPS 3.1.3'!N$1,NoSettings_v3!$C$1:$AH$1,0)),"")</f>
        <v>93400000000000</v>
      </c>
      <c r="O1513" s="157">
        <f>IFERROR(INDEX(NoSettings_v3!$C$2:$AH$4612,MATCH('EPS 3.1.3'!$B1513,NoSettings_v3!$A$2:$A$4612,0),MATCH('EPS 3.1.3'!O$1,NoSettings_v3!$C$1:$AH$1,0)),"")</f>
        <v>98470000000000</v>
      </c>
      <c r="P1513" s="157">
        <f>IFERROR(INDEX(NoSettings_v3!$C$2:$AH$4612,MATCH('EPS 3.1.3'!$B1513,NoSettings_v3!$A$2:$A$4612,0),MATCH('EPS 3.1.3'!P$1,NoSettings_v3!$C$1:$AH$1,0)),"")</f>
        <v>103500000000000</v>
      </c>
      <c r="Q1513" s="157">
        <f>IFERROR(INDEX(NoSettings_v3!$C$2:$AH$4612,MATCH('EPS 3.1.3'!$B1513,NoSettings_v3!$A$2:$A$4612,0),MATCH('EPS 3.1.3'!Q$1,NoSettings_v3!$C$1:$AH$1,0)),"")</f>
        <v>108600000000000</v>
      </c>
      <c r="R1513" s="157">
        <f>IFERROR(INDEX(NoSettings_v3!$C$2:$AH$4612,MATCH('EPS 3.1.3'!$B1513,NoSettings_v3!$A$2:$A$4612,0),MATCH('EPS 3.1.3'!R$1,NoSettings_v3!$C$1:$AH$1,0)),"")</f>
        <v>114700000000000</v>
      </c>
      <c r="S1513" s="157">
        <f>IFERROR(INDEX(NoSettings_v3!$C$2:$AH$4612,MATCH('EPS 3.1.3'!$B1513,NoSettings_v3!$A$2:$A$4612,0),MATCH('EPS 3.1.3'!S$1,NoSettings_v3!$C$1:$AH$1,0)),"")</f>
        <v>120800000000000</v>
      </c>
      <c r="T1513" s="157">
        <f>IFERROR(INDEX(NoSettings_v3!$C$2:$AH$4612,MATCH('EPS 3.1.3'!$B1513,NoSettings_v3!$A$2:$A$4612,0),MATCH('EPS 3.1.3'!T$1,NoSettings_v3!$C$1:$AH$1,0)),"")</f>
        <v>126900000000000</v>
      </c>
      <c r="U1513" s="157">
        <f>IFERROR(INDEX(NoSettings_v3!$C$2:$AH$4612,MATCH('EPS 3.1.3'!$B1513,NoSettings_v3!$A$2:$A$4612,0),MATCH('EPS 3.1.3'!U$1,NoSettings_v3!$C$1:$AH$1,0)),"")</f>
        <v>133000000000000</v>
      </c>
      <c r="V1513" s="157">
        <f>IFERROR(INDEX(NoSettings_v3!$C$2:$AH$4612,MATCH('EPS 3.1.3'!$B1513,NoSettings_v3!$A$2:$A$4612,0),MATCH('EPS 3.1.3'!V$1,NoSettings_v3!$C$1:$AH$1,0)),"")</f>
        <v>139100000000000</v>
      </c>
      <c r="W1513" s="157">
        <f>IFERROR(INDEX(NoSettings_v3!$C$2:$AH$4612,MATCH('EPS 3.1.3'!$B1513,NoSettings_v3!$A$2:$A$4612,0),MATCH('EPS 3.1.3'!W$1,NoSettings_v3!$C$1:$AH$1,0)),"")</f>
        <v>143500000000000</v>
      </c>
      <c r="X1513" s="157">
        <f>IFERROR(INDEX(NoSettings_v3!$C$2:$AH$4612,MATCH('EPS 3.1.3'!$B1513,NoSettings_v3!$A$2:$A$4612,0),MATCH('EPS 3.1.3'!X$1,NoSettings_v3!$C$1:$AH$1,0)),"")</f>
        <v>147900000000000</v>
      </c>
      <c r="Y1513" s="157">
        <f>IFERROR(INDEX(NoSettings_v3!$C$2:$AH$4612,MATCH('EPS 3.1.3'!$B1513,NoSettings_v3!$A$2:$A$4612,0),MATCH('EPS 3.1.3'!Y$1,NoSettings_v3!$C$1:$AH$1,0)),"")</f>
        <v>152200000000000</v>
      </c>
      <c r="Z1513" s="157">
        <f>IFERROR(INDEX(NoSettings_v3!$C$2:$AH$4612,MATCH('EPS 3.1.3'!$B1513,NoSettings_v3!$A$2:$A$4612,0),MATCH('EPS 3.1.3'!Z$1,NoSettings_v3!$C$1:$AH$1,0)),"")</f>
        <v>156600000000000</v>
      </c>
      <c r="AA1513" s="157">
        <f>IFERROR(INDEX(NoSettings_v3!$C$2:$AH$4612,MATCH('EPS 3.1.3'!$B1513,NoSettings_v3!$A$2:$A$4612,0),MATCH('EPS 3.1.3'!AA$1,NoSettings_v3!$C$1:$AH$1,0)),"")</f>
        <v>160900000000000</v>
      </c>
      <c r="AB1513" s="157">
        <f>IFERROR(INDEX(NoSettings_v3!$C$2:$AH$4612,MATCH('EPS 3.1.3'!$B1513,NoSettings_v3!$A$2:$A$4612,0),MATCH('EPS 3.1.3'!AB$1,NoSettings_v3!$C$1:$AH$1,0)),"")</f>
        <v>164900000000000</v>
      </c>
      <c r="AC1513" s="157">
        <f>IFERROR(INDEX(NoSettings_v3!$C$2:$AH$4612,MATCH('EPS 3.1.3'!$B1513,NoSettings_v3!$A$2:$A$4612,0),MATCH('EPS 3.1.3'!AC$1,NoSettings_v3!$C$1:$AH$1,0)),"")</f>
        <v>168900000000000</v>
      </c>
      <c r="AD1513" s="157">
        <f>IFERROR(INDEX(NoSettings_v3!$C$2:$AH$4612,MATCH('EPS 3.1.3'!$B1513,NoSettings_v3!$A$2:$A$4612,0),MATCH('EPS 3.1.3'!AD$1,NoSettings_v3!$C$1:$AH$1,0)),"")</f>
        <v>172900000000000</v>
      </c>
      <c r="AE1513" s="157">
        <f>IFERROR(INDEX(NoSettings_v3!$C$2:$AH$4612,MATCH('EPS 3.1.3'!$B1513,NoSettings_v3!$A$2:$A$4612,0),MATCH('EPS 3.1.3'!AE$1,NoSettings_v3!$C$1:$AH$1,0)),"")</f>
        <v>176900000000000</v>
      </c>
      <c r="AF1513" s="157">
        <f>IFERROR(INDEX(NoSettings_v3!$C$2:$AH$4612,MATCH('EPS 3.1.3'!$B1513,NoSettings_v3!$A$2:$A$4612,0),MATCH('EPS 3.1.3'!AF$1,NoSettings_v3!$C$1:$AH$1,0)),"")</f>
        <v>180900000000000</v>
      </c>
      <c r="AG1513" s="157">
        <f>IFERROR(INDEX(NoSettings_v3!$C$2:$AH$4612,MATCH('EPS 3.1.3'!$B1513,NoSettings_v3!$A$2:$A$4612,0),MATCH('EPS 3.1.3'!AG$1,NoSettings_v3!$C$1:$AH$1,0)),"")</f>
        <v>184800000000000</v>
      </c>
      <c r="AH1513" s="157">
        <f>IFERROR(INDEX(NoSettings_v3!$C$2:$AH$4612,MATCH('EPS 3.1.3'!$B1513,NoSettings_v3!$A$2:$A$4612,0),MATCH('EPS 3.1.3'!AH$1,NoSettings_v3!$C$1:$AH$1,0)),"")</f>
        <v>188800000000000</v>
      </c>
      <c r="AI1513" s="157">
        <f>IFERROR(INDEX(NoSettings_v3!$C$2:$AH$4612,MATCH('EPS 3.1.3'!$B1513,NoSettings_v3!$A$2:$A$4612,0),MATCH('EPS 3.1.3'!AI$1,NoSettings_v3!$C$1:$AH$1,0)),"")</f>
        <v>192800000000000</v>
      </c>
      <c r="AJ1513" s="128"/>
      <c r="AK1513" s="128"/>
      <c r="AL1513" s="128"/>
      <c r="AM1513" s="128"/>
      <c r="AN1513" s="128"/>
      <c r="AO1513" s="128"/>
      <c r="AP1513" s="128"/>
      <c r="AQ1513" s="128"/>
    </row>
    <row r="1514" spans="1:43" x14ac:dyDescent="0.35">
      <c r="B1514" s="161" t="s">
        <v>1701</v>
      </c>
      <c r="C1514" s="127" t="s">
        <v>964</v>
      </c>
      <c r="D1514" s="157">
        <f>IFERROR(INDEX(NoSettings_v3!$C$2:$AH$4612,MATCH('EPS 3.1.3'!$B1514,NoSettings_v3!$A$2:$A$4612,0),MATCH('EPS 3.1.3'!D$1,NoSettings_v3!$C$1:$AH$1,0)),"")</f>
        <v>0</v>
      </c>
      <c r="E1514" s="157">
        <f>IFERROR(INDEX(NoSettings_v3!$C$2:$AH$4612,MATCH('EPS 3.1.3'!$B1514,NoSettings_v3!$A$2:$A$4612,0),MATCH('EPS 3.1.3'!E$1,NoSettings_v3!$C$1:$AH$1,0)),"")</f>
        <v>0</v>
      </c>
      <c r="F1514" s="157">
        <f>IFERROR(INDEX(NoSettings_v3!$C$2:$AH$4612,MATCH('EPS 3.1.3'!$B1514,NoSettings_v3!$A$2:$A$4612,0),MATCH('EPS 3.1.3'!F$1,NoSettings_v3!$C$1:$AH$1,0)),"")</f>
        <v>0</v>
      </c>
      <c r="G1514" s="157">
        <f>IFERROR(INDEX(NoSettings_v3!$C$2:$AH$4612,MATCH('EPS 3.1.3'!$B1514,NoSettings_v3!$A$2:$A$4612,0),MATCH('EPS 3.1.3'!G$1,NoSettings_v3!$C$1:$AH$1,0)),"")</f>
        <v>0</v>
      </c>
      <c r="H1514" s="157">
        <f>IFERROR(INDEX(NoSettings_v3!$C$2:$AH$4612,MATCH('EPS 3.1.3'!$B1514,NoSettings_v3!$A$2:$A$4612,0),MATCH('EPS 3.1.3'!H$1,NoSettings_v3!$C$1:$AH$1,0)),"")</f>
        <v>0</v>
      </c>
      <c r="I1514" s="157">
        <f>IFERROR(INDEX(NoSettings_v3!$C$2:$AH$4612,MATCH('EPS 3.1.3'!$B1514,NoSettings_v3!$A$2:$A$4612,0),MATCH('EPS 3.1.3'!I$1,NoSettings_v3!$C$1:$AH$1,0)),"")</f>
        <v>0</v>
      </c>
      <c r="J1514" s="157">
        <f>IFERROR(INDEX(NoSettings_v3!$C$2:$AH$4612,MATCH('EPS 3.1.3'!$B1514,NoSettings_v3!$A$2:$A$4612,0),MATCH('EPS 3.1.3'!J$1,NoSettings_v3!$C$1:$AH$1,0)),"")</f>
        <v>0</v>
      </c>
      <c r="K1514" s="157">
        <f>IFERROR(INDEX(NoSettings_v3!$C$2:$AH$4612,MATCH('EPS 3.1.3'!$B1514,NoSettings_v3!$A$2:$A$4612,0),MATCH('EPS 3.1.3'!K$1,NoSettings_v3!$C$1:$AH$1,0)),"")</f>
        <v>0</v>
      </c>
      <c r="L1514" s="157">
        <f>IFERROR(INDEX(NoSettings_v3!$C$2:$AH$4612,MATCH('EPS 3.1.3'!$B1514,NoSettings_v3!$A$2:$A$4612,0),MATCH('EPS 3.1.3'!L$1,NoSettings_v3!$C$1:$AH$1,0)),"")</f>
        <v>0</v>
      </c>
      <c r="M1514" s="157">
        <f>IFERROR(INDEX(NoSettings_v3!$C$2:$AH$4612,MATCH('EPS 3.1.3'!$B1514,NoSettings_v3!$A$2:$A$4612,0),MATCH('EPS 3.1.3'!M$1,NoSettings_v3!$C$1:$AH$1,0)),"")</f>
        <v>0</v>
      </c>
      <c r="N1514" s="157">
        <f>IFERROR(INDEX(NoSettings_v3!$C$2:$AH$4612,MATCH('EPS 3.1.3'!$B1514,NoSettings_v3!$A$2:$A$4612,0),MATCH('EPS 3.1.3'!N$1,NoSettings_v3!$C$1:$AH$1,0)),"")</f>
        <v>0</v>
      </c>
      <c r="O1514" s="157">
        <f>IFERROR(INDEX(NoSettings_v3!$C$2:$AH$4612,MATCH('EPS 3.1.3'!$B1514,NoSettings_v3!$A$2:$A$4612,0),MATCH('EPS 3.1.3'!O$1,NoSettings_v3!$C$1:$AH$1,0)),"")</f>
        <v>0</v>
      </c>
      <c r="P1514" s="157">
        <f>IFERROR(INDEX(NoSettings_v3!$C$2:$AH$4612,MATCH('EPS 3.1.3'!$B1514,NoSettings_v3!$A$2:$A$4612,0),MATCH('EPS 3.1.3'!P$1,NoSettings_v3!$C$1:$AH$1,0)),"")</f>
        <v>0</v>
      </c>
      <c r="Q1514" s="157">
        <f>IFERROR(INDEX(NoSettings_v3!$C$2:$AH$4612,MATCH('EPS 3.1.3'!$B1514,NoSettings_v3!$A$2:$A$4612,0),MATCH('EPS 3.1.3'!Q$1,NoSettings_v3!$C$1:$AH$1,0)),"")</f>
        <v>0</v>
      </c>
      <c r="R1514" s="157">
        <f>IFERROR(INDEX(NoSettings_v3!$C$2:$AH$4612,MATCH('EPS 3.1.3'!$B1514,NoSettings_v3!$A$2:$A$4612,0),MATCH('EPS 3.1.3'!R$1,NoSettings_v3!$C$1:$AH$1,0)),"")</f>
        <v>0</v>
      </c>
      <c r="S1514" s="157">
        <f>IFERROR(INDEX(NoSettings_v3!$C$2:$AH$4612,MATCH('EPS 3.1.3'!$B1514,NoSettings_v3!$A$2:$A$4612,0),MATCH('EPS 3.1.3'!S$1,NoSettings_v3!$C$1:$AH$1,0)),"")</f>
        <v>0</v>
      </c>
      <c r="T1514" s="157">
        <f>IFERROR(INDEX(NoSettings_v3!$C$2:$AH$4612,MATCH('EPS 3.1.3'!$B1514,NoSettings_v3!$A$2:$A$4612,0),MATCH('EPS 3.1.3'!T$1,NoSettings_v3!$C$1:$AH$1,0)),"")</f>
        <v>0</v>
      </c>
      <c r="U1514" s="157">
        <f>IFERROR(INDEX(NoSettings_v3!$C$2:$AH$4612,MATCH('EPS 3.1.3'!$B1514,NoSettings_v3!$A$2:$A$4612,0),MATCH('EPS 3.1.3'!U$1,NoSettings_v3!$C$1:$AH$1,0)),"")</f>
        <v>0</v>
      </c>
      <c r="V1514" s="157">
        <f>IFERROR(INDEX(NoSettings_v3!$C$2:$AH$4612,MATCH('EPS 3.1.3'!$B1514,NoSettings_v3!$A$2:$A$4612,0),MATCH('EPS 3.1.3'!V$1,NoSettings_v3!$C$1:$AH$1,0)),"")</f>
        <v>0</v>
      </c>
      <c r="W1514" s="157">
        <f>IFERROR(INDEX(NoSettings_v3!$C$2:$AH$4612,MATCH('EPS 3.1.3'!$B1514,NoSettings_v3!$A$2:$A$4612,0),MATCH('EPS 3.1.3'!W$1,NoSettings_v3!$C$1:$AH$1,0)),"")</f>
        <v>0</v>
      </c>
      <c r="X1514" s="157">
        <f>IFERROR(INDEX(NoSettings_v3!$C$2:$AH$4612,MATCH('EPS 3.1.3'!$B1514,NoSettings_v3!$A$2:$A$4612,0),MATCH('EPS 3.1.3'!X$1,NoSettings_v3!$C$1:$AH$1,0)),"")</f>
        <v>0</v>
      </c>
      <c r="Y1514" s="157">
        <f>IFERROR(INDEX(NoSettings_v3!$C$2:$AH$4612,MATCH('EPS 3.1.3'!$B1514,NoSettings_v3!$A$2:$A$4612,0),MATCH('EPS 3.1.3'!Y$1,NoSettings_v3!$C$1:$AH$1,0)),"")</f>
        <v>0</v>
      </c>
      <c r="Z1514" s="157">
        <f>IFERROR(INDEX(NoSettings_v3!$C$2:$AH$4612,MATCH('EPS 3.1.3'!$B1514,NoSettings_v3!$A$2:$A$4612,0),MATCH('EPS 3.1.3'!Z$1,NoSettings_v3!$C$1:$AH$1,0)),"")</f>
        <v>0</v>
      </c>
      <c r="AA1514" s="157">
        <f>IFERROR(INDEX(NoSettings_v3!$C$2:$AH$4612,MATCH('EPS 3.1.3'!$B1514,NoSettings_v3!$A$2:$A$4612,0),MATCH('EPS 3.1.3'!AA$1,NoSettings_v3!$C$1:$AH$1,0)),"")</f>
        <v>0</v>
      </c>
      <c r="AB1514" s="157">
        <f>IFERROR(INDEX(NoSettings_v3!$C$2:$AH$4612,MATCH('EPS 3.1.3'!$B1514,NoSettings_v3!$A$2:$A$4612,0),MATCH('EPS 3.1.3'!AB$1,NoSettings_v3!$C$1:$AH$1,0)),"")</f>
        <v>0</v>
      </c>
      <c r="AC1514" s="157">
        <f>IFERROR(INDEX(NoSettings_v3!$C$2:$AH$4612,MATCH('EPS 3.1.3'!$B1514,NoSettings_v3!$A$2:$A$4612,0),MATCH('EPS 3.1.3'!AC$1,NoSettings_v3!$C$1:$AH$1,0)),"")</f>
        <v>0</v>
      </c>
      <c r="AD1514" s="157">
        <f>IFERROR(INDEX(NoSettings_v3!$C$2:$AH$4612,MATCH('EPS 3.1.3'!$B1514,NoSettings_v3!$A$2:$A$4612,0),MATCH('EPS 3.1.3'!AD$1,NoSettings_v3!$C$1:$AH$1,0)),"")</f>
        <v>0</v>
      </c>
      <c r="AE1514" s="157">
        <f>IFERROR(INDEX(NoSettings_v3!$C$2:$AH$4612,MATCH('EPS 3.1.3'!$B1514,NoSettings_v3!$A$2:$A$4612,0),MATCH('EPS 3.1.3'!AE$1,NoSettings_v3!$C$1:$AH$1,0)),"")</f>
        <v>0</v>
      </c>
      <c r="AF1514" s="157">
        <f>IFERROR(INDEX(NoSettings_v3!$C$2:$AH$4612,MATCH('EPS 3.1.3'!$B1514,NoSettings_v3!$A$2:$A$4612,0),MATCH('EPS 3.1.3'!AF$1,NoSettings_v3!$C$1:$AH$1,0)),"")</f>
        <v>0</v>
      </c>
      <c r="AG1514" s="157">
        <f>IFERROR(INDEX(NoSettings_v3!$C$2:$AH$4612,MATCH('EPS 3.1.3'!$B1514,NoSettings_v3!$A$2:$A$4612,0),MATCH('EPS 3.1.3'!AG$1,NoSettings_v3!$C$1:$AH$1,0)),"")</f>
        <v>0</v>
      </c>
      <c r="AH1514" s="157">
        <f>IFERROR(INDEX(NoSettings_v3!$C$2:$AH$4612,MATCH('EPS 3.1.3'!$B1514,NoSettings_v3!$A$2:$A$4612,0),MATCH('EPS 3.1.3'!AH$1,NoSettings_v3!$C$1:$AH$1,0)),"")</f>
        <v>0</v>
      </c>
      <c r="AI1514" s="157">
        <f>IFERROR(INDEX(NoSettings_v3!$C$2:$AH$4612,MATCH('EPS 3.1.3'!$B1514,NoSettings_v3!$A$2:$A$4612,0),MATCH('EPS 3.1.3'!AI$1,NoSettings_v3!$C$1:$AH$1,0)),"")</f>
        <v>0</v>
      </c>
      <c r="AJ1514" s="128"/>
      <c r="AK1514" s="128"/>
      <c r="AL1514" s="128"/>
      <c r="AM1514" s="128"/>
      <c r="AN1514" s="128"/>
      <c r="AO1514" s="128"/>
      <c r="AP1514" s="128"/>
      <c r="AQ1514" s="128"/>
    </row>
    <row r="1515" spans="1:43" x14ac:dyDescent="0.35">
      <c r="B1515" s="161" t="s">
        <v>1702</v>
      </c>
      <c r="C1515" s="127" t="s">
        <v>964</v>
      </c>
      <c r="D1515" s="157">
        <f>IFERROR(INDEX(NoSettings_v3!$C$2:$AH$4612,MATCH('EPS 3.1.3'!$B1515,NoSettings_v3!$A$2:$A$4612,0),MATCH('EPS 3.1.3'!D$1,NoSettings_v3!$C$1:$AH$1,0)),"")</f>
        <v>0</v>
      </c>
      <c r="E1515" s="157">
        <f>IFERROR(INDEX(NoSettings_v3!$C$2:$AH$4612,MATCH('EPS 3.1.3'!$B1515,NoSettings_v3!$A$2:$A$4612,0),MATCH('EPS 3.1.3'!E$1,NoSettings_v3!$C$1:$AH$1,0)),"")</f>
        <v>0</v>
      </c>
      <c r="F1515" s="157">
        <f>IFERROR(INDEX(NoSettings_v3!$C$2:$AH$4612,MATCH('EPS 3.1.3'!$B1515,NoSettings_v3!$A$2:$A$4612,0),MATCH('EPS 3.1.3'!F$1,NoSettings_v3!$C$1:$AH$1,0)),"")</f>
        <v>0</v>
      </c>
      <c r="G1515" s="157">
        <f>IFERROR(INDEX(NoSettings_v3!$C$2:$AH$4612,MATCH('EPS 3.1.3'!$B1515,NoSettings_v3!$A$2:$A$4612,0),MATCH('EPS 3.1.3'!G$1,NoSettings_v3!$C$1:$AH$1,0)),"")</f>
        <v>0</v>
      </c>
      <c r="H1515" s="157">
        <f>IFERROR(INDEX(NoSettings_v3!$C$2:$AH$4612,MATCH('EPS 3.1.3'!$B1515,NoSettings_v3!$A$2:$A$4612,0),MATCH('EPS 3.1.3'!H$1,NoSettings_v3!$C$1:$AH$1,0)),"")</f>
        <v>0</v>
      </c>
      <c r="I1515" s="157">
        <f>IFERROR(INDEX(NoSettings_v3!$C$2:$AH$4612,MATCH('EPS 3.1.3'!$B1515,NoSettings_v3!$A$2:$A$4612,0),MATCH('EPS 3.1.3'!I$1,NoSettings_v3!$C$1:$AH$1,0)),"")</f>
        <v>0</v>
      </c>
      <c r="J1515" s="157">
        <f>IFERROR(INDEX(NoSettings_v3!$C$2:$AH$4612,MATCH('EPS 3.1.3'!$B1515,NoSettings_v3!$A$2:$A$4612,0),MATCH('EPS 3.1.3'!J$1,NoSettings_v3!$C$1:$AH$1,0)),"")</f>
        <v>0</v>
      </c>
      <c r="K1515" s="157">
        <f>IFERROR(INDEX(NoSettings_v3!$C$2:$AH$4612,MATCH('EPS 3.1.3'!$B1515,NoSettings_v3!$A$2:$A$4612,0),MATCH('EPS 3.1.3'!K$1,NoSettings_v3!$C$1:$AH$1,0)),"")</f>
        <v>0</v>
      </c>
      <c r="L1515" s="157">
        <f>IFERROR(INDEX(NoSettings_v3!$C$2:$AH$4612,MATCH('EPS 3.1.3'!$B1515,NoSettings_v3!$A$2:$A$4612,0),MATCH('EPS 3.1.3'!L$1,NoSettings_v3!$C$1:$AH$1,0)),"")</f>
        <v>0</v>
      </c>
      <c r="M1515" s="157">
        <f>IFERROR(INDEX(NoSettings_v3!$C$2:$AH$4612,MATCH('EPS 3.1.3'!$B1515,NoSettings_v3!$A$2:$A$4612,0),MATCH('EPS 3.1.3'!M$1,NoSettings_v3!$C$1:$AH$1,0)),"")</f>
        <v>0</v>
      </c>
      <c r="N1515" s="157">
        <f>IFERROR(INDEX(NoSettings_v3!$C$2:$AH$4612,MATCH('EPS 3.1.3'!$B1515,NoSettings_v3!$A$2:$A$4612,0),MATCH('EPS 3.1.3'!N$1,NoSettings_v3!$C$1:$AH$1,0)),"")</f>
        <v>0</v>
      </c>
      <c r="O1515" s="157">
        <f>IFERROR(INDEX(NoSettings_v3!$C$2:$AH$4612,MATCH('EPS 3.1.3'!$B1515,NoSettings_v3!$A$2:$A$4612,0),MATCH('EPS 3.1.3'!O$1,NoSettings_v3!$C$1:$AH$1,0)),"")</f>
        <v>0</v>
      </c>
      <c r="P1515" s="157">
        <f>IFERROR(INDEX(NoSettings_v3!$C$2:$AH$4612,MATCH('EPS 3.1.3'!$B1515,NoSettings_v3!$A$2:$A$4612,0),MATCH('EPS 3.1.3'!P$1,NoSettings_v3!$C$1:$AH$1,0)),"")</f>
        <v>0</v>
      </c>
      <c r="Q1515" s="157">
        <f>IFERROR(INDEX(NoSettings_v3!$C$2:$AH$4612,MATCH('EPS 3.1.3'!$B1515,NoSettings_v3!$A$2:$A$4612,0),MATCH('EPS 3.1.3'!Q$1,NoSettings_v3!$C$1:$AH$1,0)),"")</f>
        <v>0</v>
      </c>
      <c r="R1515" s="157">
        <f>IFERROR(INDEX(NoSettings_v3!$C$2:$AH$4612,MATCH('EPS 3.1.3'!$B1515,NoSettings_v3!$A$2:$A$4612,0),MATCH('EPS 3.1.3'!R$1,NoSettings_v3!$C$1:$AH$1,0)),"")</f>
        <v>0</v>
      </c>
      <c r="S1515" s="157">
        <f>IFERROR(INDEX(NoSettings_v3!$C$2:$AH$4612,MATCH('EPS 3.1.3'!$B1515,NoSettings_v3!$A$2:$A$4612,0),MATCH('EPS 3.1.3'!S$1,NoSettings_v3!$C$1:$AH$1,0)),"")</f>
        <v>0</v>
      </c>
      <c r="T1515" s="157">
        <f>IFERROR(INDEX(NoSettings_v3!$C$2:$AH$4612,MATCH('EPS 3.1.3'!$B1515,NoSettings_v3!$A$2:$A$4612,0),MATCH('EPS 3.1.3'!T$1,NoSettings_v3!$C$1:$AH$1,0)),"")</f>
        <v>0</v>
      </c>
      <c r="U1515" s="157">
        <f>IFERROR(INDEX(NoSettings_v3!$C$2:$AH$4612,MATCH('EPS 3.1.3'!$B1515,NoSettings_v3!$A$2:$A$4612,0),MATCH('EPS 3.1.3'!U$1,NoSettings_v3!$C$1:$AH$1,0)),"")</f>
        <v>0</v>
      </c>
      <c r="V1515" s="157">
        <f>IFERROR(INDEX(NoSettings_v3!$C$2:$AH$4612,MATCH('EPS 3.1.3'!$B1515,NoSettings_v3!$A$2:$A$4612,0),MATCH('EPS 3.1.3'!V$1,NoSettings_v3!$C$1:$AH$1,0)),"")</f>
        <v>0</v>
      </c>
      <c r="W1515" s="157">
        <f>IFERROR(INDEX(NoSettings_v3!$C$2:$AH$4612,MATCH('EPS 3.1.3'!$B1515,NoSettings_v3!$A$2:$A$4612,0),MATCH('EPS 3.1.3'!W$1,NoSettings_v3!$C$1:$AH$1,0)),"")</f>
        <v>0</v>
      </c>
      <c r="X1515" s="157">
        <f>IFERROR(INDEX(NoSettings_v3!$C$2:$AH$4612,MATCH('EPS 3.1.3'!$B1515,NoSettings_v3!$A$2:$A$4612,0),MATCH('EPS 3.1.3'!X$1,NoSettings_v3!$C$1:$AH$1,0)),"")</f>
        <v>0</v>
      </c>
      <c r="Y1515" s="157">
        <f>IFERROR(INDEX(NoSettings_v3!$C$2:$AH$4612,MATCH('EPS 3.1.3'!$B1515,NoSettings_v3!$A$2:$A$4612,0),MATCH('EPS 3.1.3'!Y$1,NoSettings_v3!$C$1:$AH$1,0)),"")</f>
        <v>0</v>
      </c>
      <c r="Z1515" s="157">
        <f>IFERROR(INDEX(NoSettings_v3!$C$2:$AH$4612,MATCH('EPS 3.1.3'!$B1515,NoSettings_v3!$A$2:$A$4612,0),MATCH('EPS 3.1.3'!Z$1,NoSettings_v3!$C$1:$AH$1,0)),"")</f>
        <v>0</v>
      </c>
      <c r="AA1515" s="157">
        <f>IFERROR(INDEX(NoSettings_v3!$C$2:$AH$4612,MATCH('EPS 3.1.3'!$B1515,NoSettings_v3!$A$2:$A$4612,0),MATCH('EPS 3.1.3'!AA$1,NoSettings_v3!$C$1:$AH$1,0)),"")</f>
        <v>0</v>
      </c>
      <c r="AB1515" s="157">
        <f>IFERROR(INDEX(NoSettings_v3!$C$2:$AH$4612,MATCH('EPS 3.1.3'!$B1515,NoSettings_v3!$A$2:$A$4612,0),MATCH('EPS 3.1.3'!AB$1,NoSettings_v3!$C$1:$AH$1,0)),"")</f>
        <v>0</v>
      </c>
      <c r="AC1515" s="157">
        <f>IFERROR(INDEX(NoSettings_v3!$C$2:$AH$4612,MATCH('EPS 3.1.3'!$B1515,NoSettings_v3!$A$2:$A$4612,0),MATCH('EPS 3.1.3'!AC$1,NoSettings_v3!$C$1:$AH$1,0)),"")</f>
        <v>0</v>
      </c>
      <c r="AD1515" s="157">
        <f>IFERROR(INDEX(NoSettings_v3!$C$2:$AH$4612,MATCH('EPS 3.1.3'!$B1515,NoSettings_v3!$A$2:$A$4612,0),MATCH('EPS 3.1.3'!AD$1,NoSettings_v3!$C$1:$AH$1,0)),"")</f>
        <v>0</v>
      </c>
      <c r="AE1515" s="157">
        <f>IFERROR(INDEX(NoSettings_v3!$C$2:$AH$4612,MATCH('EPS 3.1.3'!$B1515,NoSettings_v3!$A$2:$A$4612,0),MATCH('EPS 3.1.3'!AE$1,NoSettings_v3!$C$1:$AH$1,0)),"")</f>
        <v>0</v>
      </c>
      <c r="AF1515" s="157">
        <f>IFERROR(INDEX(NoSettings_v3!$C$2:$AH$4612,MATCH('EPS 3.1.3'!$B1515,NoSettings_v3!$A$2:$A$4612,0),MATCH('EPS 3.1.3'!AF$1,NoSettings_v3!$C$1:$AH$1,0)),"")</f>
        <v>0</v>
      </c>
      <c r="AG1515" s="157">
        <f>IFERROR(INDEX(NoSettings_v3!$C$2:$AH$4612,MATCH('EPS 3.1.3'!$B1515,NoSettings_v3!$A$2:$A$4612,0),MATCH('EPS 3.1.3'!AG$1,NoSettings_v3!$C$1:$AH$1,0)),"")</f>
        <v>0</v>
      </c>
      <c r="AH1515" s="157">
        <f>IFERROR(INDEX(NoSettings_v3!$C$2:$AH$4612,MATCH('EPS 3.1.3'!$B1515,NoSettings_v3!$A$2:$A$4612,0),MATCH('EPS 3.1.3'!AH$1,NoSettings_v3!$C$1:$AH$1,0)),"")</f>
        <v>0</v>
      </c>
      <c r="AI1515" s="157">
        <f>IFERROR(INDEX(NoSettings_v3!$C$2:$AH$4612,MATCH('EPS 3.1.3'!$B1515,NoSettings_v3!$A$2:$A$4612,0),MATCH('EPS 3.1.3'!AI$1,NoSettings_v3!$C$1:$AH$1,0)),"")</f>
        <v>0</v>
      </c>
      <c r="AJ1515" s="128"/>
      <c r="AK1515" s="128"/>
      <c r="AL1515" s="128"/>
      <c r="AM1515" s="128"/>
      <c r="AN1515" s="128"/>
      <c r="AO1515" s="128"/>
      <c r="AP1515" s="128"/>
      <c r="AQ1515" s="128"/>
    </row>
    <row r="1516" spans="1:43" x14ac:dyDescent="0.35">
      <c r="B1516" s="161" t="s">
        <v>1703</v>
      </c>
      <c r="C1516" s="127" t="s">
        <v>964</v>
      </c>
      <c r="D1516" s="157">
        <f>IFERROR(INDEX(NoSettings_v3!$C$2:$AH$4612,MATCH('EPS 3.1.3'!$B1516,NoSettings_v3!$A$2:$A$4612,0),MATCH('EPS 3.1.3'!D$1,NoSettings_v3!$C$1:$AH$1,0)),"")</f>
        <v>0</v>
      </c>
      <c r="E1516" s="157">
        <f>IFERROR(INDEX(NoSettings_v3!$C$2:$AH$4612,MATCH('EPS 3.1.3'!$B1516,NoSettings_v3!$A$2:$A$4612,0),MATCH('EPS 3.1.3'!E$1,NoSettings_v3!$C$1:$AH$1,0)),"")</f>
        <v>0</v>
      </c>
      <c r="F1516" s="157">
        <f>IFERROR(INDEX(NoSettings_v3!$C$2:$AH$4612,MATCH('EPS 3.1.3'!$B1516,NoSettings_v3!$A$2:$A$4612,0),MATCH('EPS 3.1.3'!F$1,NoSettings_v3!$C$1:$AH$1,0)),"")</f>
        <v>0</v>
      </c>
      <c r="G1516" s="157">
        <f>IFERROR(INDEX(NoSettings_v3!$C$2:$AH$4612,MATCH('EPS 3.1.3'!$B1516,NoSettings_v3!$A$2:$A$4612,0),MATCH('EPS 3.1.3'!G$1,NoSettings_v3!$C$1:$AH$1,0)),"")</f>
        <v>0</v>
      </c>
      <c r="H1516" s="157">
        <f>IFERROR(INDEX(NoSettings_v3!$C$2:$AH$4612,MATCH('EPS 3.1.3'!$B1516,NoSettings_v3!$A$2:$A$4612,0),MATCH('EPS 3.1.3'!H$1,NoSettings_v3!$C$1:$AH$1,0)),"")</f>
        <v>0</v>
      </c>
      <c r="I1516" s="157">
        <f>IFERROR(INDEX(NoSettings_v3!$C$2:$AH$4612,MATCH('EPS 3.1.3'!$B1516,NoSettings_v3!$A$2:$A$4612,0),MATCH('EPS 3.1.3'!I$1,NoSettings_v3!$C$1:$AH$1,0)),"")</f>
        <v>0</v>
      </c>
      <c r="J1516" s="157">
        <f>IFERROR(INDEX(NoSettings_v3!$C$2:$AH$4612,MATCH('EPS 3.1.3'!$B1516,NoSettings_v3!$A$2:$A$4612,0),MATCH('EPS 3.1.3'!J$1,NoSettings_v3!$C$1:$AH$1,0)),"")</f>
        <v>0</v>
      </c>
      <c r="K1516" s="157">
        <f>IFERROR(INDEX(NoSettings_v3!$C$2:$AH$4612,MATCH('EPS 3.1.3'!$B1516,NoSettings_v3!$A$2:$A$4612,0),MATCH('EPS 3.1.3'!K$1,NoSettings_v3!$C$1:$AH$1,0)),"")</f>
        <v>0</v>
      </c>
      <c r="L1516" s="157">
        <f>IFERROR(INDEX(NoSettings_v3!$C$2:$AH$4612,MATCH('EPS 3.1.3'!$B1516,NoSettings_v3!$A$2:$A$4612,0),MATCH('EPS 3.1.3'!L$1,NoSettings_v3!$C$1:$AH$1,0)),"")</f>
        <v>0</v>
      </c>
      <c r="M1516" s="157">
        <f>IFERROR(INDEX(NoSettings_v3!$C$2:$AH$4612,MATCH('EPS 3.1.3'!$B1516,NoSettings_v3!$A$2:$A$4612,0),MATCH('EPS 3.1.3'!M$1,NoSettings_v3!$C$1:$AH$1,0)),"")</f>
        <v>0</v>
      </c>
      <c r="N1516" s="157">
        <f>IFERROR(INDEX(NoSettings_v3!$C$2:$AH$4612,MATCH('EPS 3.1.3'!$B1516,NoSettings_v3!$A$2:$A$4612,0),MATCH('EPS 3.1.3'!N$1,NoSettings_v3!$C$1:$AH$1,0)),"")</f>
        <v>0</v>
      </c>
      <c r="O1516" s="157">
        <f>IFERROR(INDEX(NoSettings_v3!$C$2:$AH$4612,MATCH('EPS 3.1.3'!$B1516,NoSettings_v3!$A$2:$A$4612,0),MATCH('EPS 3.1.3'!O$1,NoSettings_v3!$C$1:$AH$1,0)),"")</f>
        <v>0</v>
      </c>
      <c r="P1516" s="157">
        <f>IFERROR(INDEX(NoSettings_v3!$C$2:$AH$4612,MATCH('EPS 3.1.3'!$B1516,NoSettings_v3!$A$2:$A$4612,0),MATCH('EPS 3.1.3'!P$1,NoSettings_v3!$C$1:$AH$1,0)),"")</f>
        <v>0</v>
      </c>
      <c r="Q1516" s="157">
        <f>IFERROR(INDEX(NoSettings_v3!$C$2:$AH$4612,MATCH('EPS 3.1.3'!$B1516,NoSettings_v3!$A$2:$A$4612,0),MATCH('EPS 3.1.3'!Q$1,NoSettings_v3!$C$1:$AH$1,0)),"")</f>
        <v>0</v>
      </c>
      <c r="R1516" s="157">
        <f>IFERROR(INDEX(NoSettings_v3!$C$2:$AH$4612,MATCH('EPS 3.1.3'!$B1516,NoSettings_v3!$A$2:$A$4612,0),MATCH('EPS 3.1.3'!R$1,NoSettings_v3!$C$1:$AH$1,0)),"")</f>
        <v>0</v>
      </c>
      <c r="S1516" s="157">
        <f>IFERROR(INDEX(NoSettings_v3!$C$2:$AH$4612,MATCH('EPS 3.1.3'!$B1516,NoSettings_v3!$A$2:$A$4612,0),MATCH('EPS 3.1.3'!S$1,NoSettings_v3!$C$1:$AH$1,0)),"")</f>
        <v>0</v>
      </c>
      <c r="T1516" s="157">
        <f>IFERROR(INDEX(NoSettings_v3!$C$2:$AH$4612,MATCH('EPS 3.1.3'!$B1516,NoSettings_v3!$A$2:$A$4612,0),MATCH('EPS 3.1.3'!T$1,NoSettings_v3!$C$1:$AH$1,0)),"")</f>
        <v>0</v>
      </c>
      <c r="U1516" s="157">
        <f>IFERROR(INDEX(NoSettings_v3!$C$2:$AH$4612,MATCH('EPS 3.1.3'!$B1516,NoSettings_v3!$A$2:$A$4612,0),MATCH('EPS 3.1.3'!U$1,NoSettings_v3!$C$1:$AH$1,0)),"")</f>
        <v>0</v>
      </c>
      <c r="V1516" s="157">
        <f>IFERROR(INDEX(NoSettings_v3!$C$2:$AH$4612,MATCH('EPS 3.1.3'!$B1516,NoSettings_v3!$A$2:$A$4612,0),MATCH('EPS 3.1.3'!V$1,NoSettings_v3!$C$1:$AH$1,0)),"")</f>
        <v>0</v>
      </c>
      <c r="W1516" s="157">
        <f>IFERROR(INDEX(NoSettings_v3!$C$2:$AH$4612,MATCH('EPS 3.1.3'!$B1516,NoSettings_v3!$A$2:$A$4612,0),MATCH('EPS 3.1.3'!W$1,NoSettings_v3!$C$1:$AH$1,0)),"")</f>
        <v>0</v>
      </c>
      <c r="X1516" s="157">
        <f>IFERROR(INDEX(NoSettings_v3!$C$2:$AH$4612,MATCH('EPS 3.1.3'!$B1516,NoSettings_v3!$A$2:$A$4612,0),MATCH('EPS 3.1.3'!X$1,NoSettings_v3!$C$1:$AH$1,0)),"")</f>
        <v>0</v>
      </c>
      <c r="Y1516" s="157">
        <f>IFERROR(INDEX(NoSettings_v3!$C$2:$AH$4612,MATCH('EPS 3.1.3'!$B1516,NoSettings_v3!$A$2:$A$4612,0),MATCH('EPS 3.1.3'!Y$1,NoSettings_v3!$C$1:$AH$1,0)),"")</f>
        <v>0</v>
      </c>
      <c r="Z1516" s="157">
        <f>IFERROR(INDEX(NoSettings_v3!$C$2:$AH$4612,MATCH('EPS 3.1.3'!$B1516,NoSettings_v3!$A$2:$A$4612,0),MATCH('EPS 3.1.3'!Z$1,NoSettings_v3!$C$1:$AH$1,0)),"")</f>
        <v>0</v>
      </c>
      <c r="AA1516" s="157">
        <f>IFERROR(INDEX(NoSettings_v3!$C$2:$AH$4612,MATCH('EPS 3.1.3'!$B1516,NoSettings_v3!$A$2:$A$4612,0),MATCH('EPS 3.1.3'!AA$1,NoSettings_v3!$C$1:$AH$1,0)),"")</f>
        <v>0</v>
      </c>
      <c r="AB1516" s="157">
        <f>IFERROR(INDEX(NoSettings_v3!$C$2:$AH$4612,MATCH('EPS 3.1.3'!$B1516,NoSettings_v3!$A$2:$A$4612,0),MATCH('EPS 3.1.3'!AB$1,NoSettings_v3!$C$1:$AH$1,0)),"")</f>
        <v>0</v>
      </c>
      <c r="AC1516" s="157">
        <f>IFERROR(INDEX(NoSettings_v3!$C$2:$AH$4612,MATCH('EPS 3.1.3'!$B1516,NoSettings_v3!$A$2:$A$4612,0),MATCH('EPS 3.1.3'!AC$1,NoSettings_v3!$C$1:$AH$1,0)),"")</f>
        <v>0</v>
      </c>
      <c r="AD1516" s="157">
        <f>IFERROR(INDEX(NoSettings_v3!$C$2:$AH$4612,MATCH('EPS 3.1.3'!$B1516,NoSettings_v3!$A$2:$A$4612,0),MATCH('EPS 3.1.3'!AD$1,NoSettings_v3!$C$1:$AH$1,0)),"")</f>
        <v>0</v>
      </c>
      <c r="AE1516" s="157">
        <f>IFERROR(INDEX(NoSettings_v3!$C$2:$AH$4612,MATCH('EPS 3.1.3'!$B1516,NoSettings_v3!$A$2:$A$4612,0),MATCH('EPS 3.1.3'!AE$1,NoSettings_v3!$C$1:$AH$1,0)),"")</f>
        <v>0</v>
      </c>
      <c r="AF1516" s="157">
        <f>IFERROR(INDEX(NoSettings_v3!$C$2:$AH$4612,MATCH('EPS 3.1.3'!$B1516,NoSettings_v3!$A$2:$A$4612,0),MATCH('EPS 3.1.3'!AF$1,NoSettings_v3!$C$1:$AH$1,0)),"")</f>
        <v>0</v>
      </c>
      <c r="AG1516" s="157">
        <f>IFERROR(INDEX(NoSettings_v3!$C$2:$AH$4612,MATCH('EPS 3.1.3'!$B1516,NoSettings_v3!$A$2:$A$4612,0),MATCH('EPS 3.1.3'!AG$1,NoSettings_v3!$C$1:$AH$1,0)),"")</f>
        <v>0</v>
      </c>
      <c r="AH1516" s="157">
        <f>IFERROR(INDEX(NoSettings_v3!$C$2:$AH$4612,MATCH('EPS 3.1.3'!$B1516,NoSettings_v3!$A$2:$A$4612,0),MATCH('EPS 3.1.3'!AH$1,NoSettings_v3!$C$1:$AH$1,0)),"")</f>
        <v>0</v>
      </c>
      <c r="AI1516" s="157">
        <f>IFERROR(INDEX(NoSettings_v3!$C$2:$AH$4612,MATCH('EPS 3.1.3'!$B1516,NoSettings_v3!$A$2:$A$4612,0),MATCH('EPS 3.1.3'!AI$1,NoSettings_v3!$C$1:$AH$1,0)),"")</f>
        <v>0</v>
      </c>
    </row>
    <row r="1517" spans="1:43" x14ac:dyDescent="0.35">
      <c r="B1517" s="161" t="s">
        <v>1704</v>
      </c>
      <c r="C1517" s="127" t="s">
        <v>964</v>
      </c>
      <c r="D1517" s="157">
        <f>IFERROR(INDEX(NoSettings_v3!$C$2:$AH$4612,MATCH('EPS 3.1.3'!$B1517,NoSettings_v3!$A$2:$A$4612,0),MATCH('EPS 3.1.3'!D$1,NoSettings_v3!$C$1:$AH$1,0)),"")</f>
        <v>0</v>
      </c>
      <c r="E1517" s="157">
        <f>IFERROR(INDEX(NoSettings_v3!$C$2:$AH$4612,MATCH('EPS 3.1.3'!$B1517,NoSettings_v3!$A$2:$A$4612,0),MATCH('EPS 3.1.3'!E$1,NoSettings_v3!$C$1:$AH$1,0)),"")</f>
        <v>0</v>
      </c>
      <c r="F1517" s="157">
        <f>IFERROR(INDEX(NoSettings_v3!$C$2:$AH$4612,MATCH('EPS 3.1.3'!$B1517,NoSettings_v3!$A$2:$A$4612,0),MATCH('EPS 3.1.3'!F$1,NoSettings_v3!$C$1:$AH$1,0)),"")</f>
        <v>0</v>
      </c>
      <c r="G1517" s="157">
        <f>IFERROR(INDEX(NoSettings_v3!$C$2:$AH$4612,MATCH('EPS 3.1.3'!$B1517,NoSettings_v3!$A$2:$A$4612,0),MATCH('EPS 3.1.3'!G$1,NoSettings_v3!$C$1:$AH$1,0)),"")</f>
        <v>0</v>
      </c>
      <c r="H1517" s="157">
        <f>IFERROR(INDEX(NoSettings_v3!$C$2:$AH$4612,MATCH('EPS 3.1.3'!$B1517,NoSettings_v3!$A$2:$A$4612,0),MATCH('EPS 3.1.3'!H$1,NoSettings_v3!$C$1:$AH$1,0)),"")</f>
        <v>0</v>
      </c>
      <c r="I1517" s="157">
        <f>IFERROR(INDEX(NoSettings_v3!$C$2:$AH$4612,MATCH('EPS 3.1.3'!$B1517,NoSettings_v3!$A$2:$A$4612,0),MATCH('EPS 3.1.3'!I$1,NoSettings_v3!$C$1:$AH$1,0)),"")</f>
        <v>0</v>
      </c>
      <c r="J1517" s="157">
        <f>IFERROR(INDEX(NoSettings_v3!$C$2:$AH$4612,MATCH('EPS 3.1.3'!$B1517,NoSettings_v3!$A$2:$A$4612,0),MATCH('EPS 3.1.3'!J$1,NoSettings_v3!$C$1:$AH$1,0)),"")</f>
        <v>0</v>
      </c>
      <c r="K1517" s="157">
        <f>IFERROR(INDEX(NoSettings_v3!$C$2:$AH$4612,MATCH('EPS 3.1.3'!$B1517,NoSettings_v3!$A$2:$A$4612,0),MATCH('EPS 3.1.3'!K$1,NoSettings_v3!$C$1:$AH$1,0)),"")</f>
        <v>0</v>
      </c>
      <c r="L1517" s="157">
        <f>IFERROR(INDEX(NoSettings_v3!$C$2:$AH$4612,MATCH('EPS 3.1.3'!$B1517,NoSettings_v3!$A$2:$A$4612,0),MATCH('EPS 3.1.3'!L$1,NoSettings_v3!$C$1:$AH$1,0)),"")</f>
        <v>0</v>
      </c>
      <c r="M1517" s="157">
        <f>IFERROR(INDEX(NoSettings_v3!$C$2:$AH$4612,MATCH('EPS 3.1.3'!$B1517,NoSettings_v3!$A$2:$A$4612,0),MATCH('EPS 3.1.3'!M$1,NoSettings_v3!$C$1:$AH$1,0)),"")</f>
        <v>0</v>
      </c>
      <c r="N1517" s="157">
        <f>IFERROR(INDEX(NoSettings_v3!$C$2:$AH$4612,MATCH('EPS 3.1.3'!$B1517,NoSettings_v3!$A$2:$A$4612,0),MATCH('EPS 3.1.3'!N$1,NoSettings_v3!$C$1:$AH$1,0)),"")</f>
        <v>0</v>
      </c>
      <c r="O1517" s="157">
        <f>IFERROR(INDEX(NoSettings_v3!$C$2:$AH$4612,MATCH('EPS 3.1.3'!$B1517,NoSettings_v3!$A$2:$A$4612,0),MATCH('EPS 3.1.3'!O$1,NoSettings_v3!$C$1:$AH$1,0)),"")</f>
        <v>0</v>
      </c>
      <c r="P1517" s="157">
        <f>IFERROR(INDEX(NoSettings_v3!$C$2:$AH$4612,MATCH('EPS 3.1.3'!$B1517,NoSettings_v3!$A$2:$A$4612,0),MATCH('EPS 3.1.3'!P$1,NoSettings_v3!$C$1:$AH$1,0)),"")</f>
        <v>0</v>
      </c>
      <c r="Q1517" s="157">
        <f>IFERROR(INDEX(NoSettings_v3!$C$2:$AH$4612,MATCH('EPS 3.1.3'!$B1517,NoSettings_v3!$A$2:$A$4612,0),MATCH('EPS 3.1.3'!Q$1,NoSettings_v3!$C$1:$AH$1,0)),"")</f>
        <v>0</v>
      </c>
      <c r="R1517" s="157">
        <f>IFERROR(INDEX(NoSettings_v3!$C$2:$AH$4612,MATCH('EPS 3.1.3'!$B1517,NoSettings_v3!$A$2:$A$4612,0),MATCH('EPS 3.1.3'!R$1,NoSettings_v3!$C$1:$AH$1,0)),"")</f>
        <v>0</v>
      </c>
      <c r="S1517" s="157">
        <f>IFERROR(INDEX(NoSettings_v3!$C$2:$AH$4612,MATCH('EPS 3.1.3'!$B1517,NoSettings_v3!$A$2:$A$4612,0),MATCH('EPS 3.1.3'!S$1,NoSettings_v3!$C$1:$AH$1,0)),"")</f>
        <v>0</v>
      </c>
      <c r="T1517" s="157">
        <f>IFERROR(INDEX(NoSettings_v3!$C$2:$AH$4612,MATCH('EPS 3.1.3'!$B1517,NoSettings_v3!$A$2:$A$4612,0),MATCH('EPS 3.1.3'!T$1,NoSettings_v3!$C$1:$AH$1,0)),"")</f>
        <v>0</v>
      </c>
      <c r="U1517" s="157">
        <f>IFERROR(INDEX(NoSettings_v3!$C$2:$AH$4612,MATCH('EPS 3.1.3'!$B1517,NoSettings_v3!$A$2:$A$4612,0),MATCH('EPS 3.1.3'!U$1,NoSettings_v3!$C$1:$AH$1,0)),"")</f>
        <v>0</v>
      </c>
      <c r="V1517" s="157">
        <f>IFERROR(INDEX(NoSettings_v3!$C$2:$AH$4612,MATCH('EPS 3.1.3'!$B1517,NoSettings_v3!$A$2:$A$4612,0),MATCH('EPS 3.1.3'!V$1,NoSettings_v3!$C$1:$AH$1,0)),"")</f>
        <v>0</v>
      </c>
      <c r="W1517" s="157">
        <f>IFERROR(INDEX(NoSettings_v3!$C$2:$AH$4612,MATCH('EPS 3.1.3'!$B1517,NoSettings_v3!$A$2:$A$4612,0),MATCH('EPS 3.1.3'!W$1,NoSettings_v3!$C$1:$AH$1,0)),"")</f>
        <v>0</v>
      </c>
      <c r="X1517" s="157">
        <f>IFERROR(INDEX(NoSettings_v3!$C$2:$AH$4612,MATCH('EPS 3.1.3'!$B1517,NoSettings_v3!$A$2:$A$4612,0),MATCH('EPS 3.1.3'!X$1,NoSettings_v3!$C$1:$AH$1,0)),"")</f>
        <v>0</v>
      </c>
      <c r="Y1517" s="157">
        <f>IFERROR(INDEX(NoSettings_v3!$C$2:$AH$4612,MATCH('EPS 3.1.3'!$B1517,NoSettings_v3!$A$2:$A$4612,0),MATCH('EPS 3.1.3'!Y$1,NoSettings_v3!$C$1:$AH$1,0)),"")</f>
        <v>0</v>
      </c>
      <c r="Z1517" s="157">
        <f>IFERROR(INDEX(NoSettings_v3!$C$2:$AH$4612,MATCH('EPS 3.1.3'!$B1517,NoSettings_v3!$A$2:$A$4612,0),MATCH('EPS 3.1.3'!Z$1,NoSettings_v3!$C$1:$AH$1,0)),"")</f>
        <v>0</v>
      </c>
      <c r="AA1517" s="157">
        <f>IFERROR(INDEX(NoSettings_v3!$C$2:$AH$4612,MATCH('EPS 3.1.3'!$B1517,NoSettings_v3!$A$2:$A$4612,0),MATCH('EPS 3.1.3'!AA$1,NoSettings_v3!$C$1:$AH$1,0)),"")</f>
        <v>0</v>
      </c>
      <c r="AB1517" s="157">
        <f>IFERROR(INDEX(NoSettings_v3!$C$2:$AH$4612,MATCH('EPS 3.1.3'!$B1517,NoSettings_v3!$A$2:$A$4612,0),MATCH('EPS 3.1.3'!AB$1,NoSettings_v3!$C$1:$AH$1,0)),"")</f>
        <v>0</v>
      </c>
      <c r="AC1517" s="157">
        <f>IFERROR(INDEX(NoSettings_v3!$C$2:$AH$4612,MATCH('EPS 3.1.3'!$B1517,NoSettings_v3!$A$2:$A$4612,0),MATCH('EPS 3.1.3'!AC$1,NoSettings_v3!$C$1:$AH$1,0)),"")</f>
        <v>0</v>
      </c>
      <c r="AD1517" s="157">
        <f>IFERROR(INDEX(NoSettings_v3!$C$2:$AH$4612,MATCH('EPS 3.1.3'!$B1517,NoSettings_v3!$A$2:$A$4612,0),MATCH('EPS 3.1.3'!AD$1,NoSettings_v3!$C$1:$AH$1,0)),"")</f>
        <v>0</v>
      </c>
      <c r="AE1517" s="157">
        <f>IFERROR(INDEX(NoSettings_v3!$C$2:$AH$4612,MATCH('EPS 3.1.3'!$B1517,NoSettings_v3!$A$2:$A$4612,0),MATCH('EPS 3.1.3'!AE$1,NoSettings_v3!$C$1:$AH$1,0)),"")</f>
        <v>0</v>
      </c>
      <c r="AF1517" s="157">
        <f>IFERROR(INDEX(NoSettings_v3!$C$2:$AH$4612,MATCH('EPS 3.1.3'!$B1517,NoSettings_v3!$A$2:$A$4612,0),MATCH('EPS 3.1.3'!AF$1,NoSettings_v3!$C$1:$AH$1,0)),"")</f>
        <v>0</v>
      </c>
      <c r="AG1517" s="157">
        <f>IFERROR(INDEX(NoSettings_v3!$C$2:$AH$4612,MATCH('EPS 3.1.3'!$B1517,NoSettings_v3!$A$2:$A$4612,0),MATCH('EPS 3.1.3'!AG$1,NoSettings_v3!$C$1:$AH$1,0)),"")</f>
        <v>0</v>
      </c>
      <c r="AH1517" s="157">
        <f>IFERROR(INDEX(NoSettings_v3!$C$2:$AH$4612,MATCH('EPS 3.1.3'!$B1517,NoSettings_v3!$A$2:$A$4612,0),MATCH('EPS 3.1.3'!AH$1,NoSettings_v3!$C$1:$AH$1,0)),"")</f>
        <v>0</v>
      </c>
      <c r="AI1517" s="157">
        <f>IFERROR(INDEX(NoSettings_v3!$C$2:$AH$4612,MATCH('EPS 3.1.3'!$B1517,NoSettings_v3!$A$2:$A$4612,0),MATCH('EPS 3.1.3'!AI$1,NoSettings_v3!$C$1:$AH$1,0)),"")</f>
        <v>0</v>
      </c>
    </row>
    <row r="1518" spans="1:43" x14ac:dyDescent="0.35">
      <c r="B1518" s="161" t="s">
        <v>1705</v>
      </c>
      <c r="C1518" s="127" t="s">
        <v>964</v>
      </c>
      <c r="D1518" s="157">
        <f>IFERROR(INDEX(NoSettings_v3!$C$2:$AH$4612,MATCH('EPS 3.1.3'!$B1518,NoSettings_v3!$A$2:$A$4612,0),MATCH('EPS 3.1.3'!D$1,NoSettings_v3!$C$1:$AH$1,0)),"")</f>
        <v>0</v>
      </c>
      <c r="E1518" s="157">
        <f>IFERROR(INDEX(NoSettings_v3!$C$2:$AH$4612,MATCH('EPS 3.1.3'!$B1518,NoSettings_v3!$A$2:$A$4612,0),MATCH('EPS 3.1.3'!E$1,NoSettings_v3!$C$1:$AH$1,0)),"")</f>
        <v>0</v>
      </c>
      <c r="F1518" s="157">
        <f>IFERROR(INDEX(NoSettings_v3!$C$2:$AH$4612,MATCH('EPS 3.1.3'!$B1518,NoSettings_v3!$A$2:$A$4612,0),MATCH('EPS 3.1.3'!F$1,NoSettings_v3!$C$1:$AH$1,0)),"")</f>
        <v>0</v>
      </c>
      <c r="G1518" s="157">
        <f>IFERROR(INDEX(NoSettings_v3!$C$2:$AH$4612,MATCH('EPS 3.1.3'!$B1518,NoSettings_v3!$A$2:$A$4612,0),MATCH('EPS 3.1.3'!G$1,NoSettings_v3!$C$1:$AH$1,0)),"")</f>
        <v>0</v>
      </c>
      <c r="H1518" s="157">
        <f>IFERROR(INDEX(NoSettings_v3!$C$2:$AH$4612,MATCH('EPS 3.1.3'!$B1518,NoSettings_v3!$A$2:$A$4612,0),MATCH('EPS 3.1.3'!H$1,NoSettings_v3!$C$1:$AH$1,0)),"")</f>
        <v>0</v>
      </c>
      <c r="I1518" s="157">
        <f>IFERROR(INDEX(NoSettings_v3!$C$2:$AH$4612,MATCH('EPS 3.1.3'!$B1518,NoSettings_v3!$A$2:$A$4612,0),MATCH('EPS 3.1.3'!I$1,NoSettings_v3!$C$1:$AH$1,0)),"")</f>
        <v>0</v>
      </c>
      <c r="J1518" s="157">
        <f>IFERROR(INDEX(NoSettings_v3!$C$2:$AH$4612,MATCH('EPS 3.1.3'!$B1518,NoSettings_v3!$A$2:$A$4612,0),MATCH('EPS 3.1.3'!J$1,NoSettings_v3!$C$1:$AH$1,0)),"")</f>
        <v>0</v>
      </c>
      <c r="K1518" s="157">
        <f>IFERROR(INDEX(NoSettings_v3!$C$2:$AH$4612,MATCH('EPS 3.1.3'!$B1518,NoSettings_v3!$A$2:$A$4612,0),MATCH('EPS 3.1.3'!K$1,NoSettings_v3!$C$1:$AH$1,0)),"")</f>
        <v>0</v>
      </c>
      <c r="L1518" s="157">
        <f>IFERROR(INDEX(NoSettings_v3!$C$2:$AH$4612,MATCH('EPS 3.1.3'!$B1518,NoSettings_v3!$A$2:$A$4612,0),MATCH('EPS 3.1.3'!L$1,NoSettings_v3!$C$1:$AH$1,0)),"")</f>
        <v>0</v>
      </c>
      <c r="M1518" s="157">
        <f>IFERROR(INDEX(NoSettings_v3!$C$2:$AH$4612,MATCH('EPS 3.1.3'!$B1518,NoSettings_v3!$A$2:$A$4612,0),MATCH('EPS 3.1.3'!M$1,NoSettings_v3!$C$1:$AH$1,0)),"")</f>
        <v>0</v>
      </c>
      <c r="N1518" s="157">
        <f>IFERROR(INDEX(NoSettings_v3!$C$2:$AH$4612,MATCH('EPS 3.1.3'!$B1518,NoSettings_v3!$A$2:$A$4612,0),MATCH('EPS 3.1.3'!N$1,NoSettings_v3!$C$1:$AH$1,0)),"")</f>
        <v>0</v>
      </c>
      <c r="O1518" s="157">
        <f>IFERROR(INDEX(NoSettings_v3!$C$2:$AH$4612,MATCH('EPS 3.1.3'!$B1518,NoSettings_v3!$A$2:$A$4612,0),MATCH('EPS 3.1.3'!O$1,NoSettings_v3!$C$1:$AH$1,0)),"")</f>
        <v>0</v>
      </c>
      <c r="P1518" s="157">
        <f>IFERROR(INDEX(NoSettings_v3!$C$2:$AH$4612,MATCH('EPS 3.1.3'!$B1518,NoSettings_v3!$A$2:$A$4612,0),MATCH('EPS 3.1.3'!P$1,NoSettings_v3!$C$1:$AH$1,0)),"")</f>
        <v>0</v>
      </c>
      <c r="Q1518" s="157">
        <f>IFERROR(INDEX(NoSettings_v3!$C$2:$AH$4612,MATCH('EPS 3.1.3'!$B1518,NoSettings_v3!$A$2:$A$4612,0),MATCH('EPS 3.1.3'!Q$1,NoSettings_v3!$C$1:$AH$1,0)),"")</f>
        <v>0</v>
      </c>
      <c r="R1518" s="157">
        <f>IFERROR(INDEX(NoSettings_v3!$C$2:$AH$4612,MATCH('EPS 3.1.3'!$B1518,NoSettings_v3!$A$2:$A$4612,0),MATCH('EPS 3.1.3'!R$1,NoSettings_v3!$C$1:$AH$1,0)),"")</f>
        <v>0</v>
      </c>
      <c r="S1518" s="157">
        <f>IFERROR(INDEX(NoSettings_v3!$C$2:$AH$4612,MATCH('EPS 3.1.3'!$B1518,NoSettings_v3!$A$2:$A$4612,0),MATCH('EPS 3.1.3'!S$1,NoSettings_v3!$C$1:$AH$1,0)),"")</f>
        <v>0</v>
      </c>
      <c r="T1518" s="157">
        <f>IFERROR(INDEX(NoSettings_v3!$C$2:$AH$4612,MATCH('EPS 3.1.3'!$B1518,NoSettings_v3!$A$2:$A$4612,0),MATCH('EPS 3.1.3'!T$1,NoSettings_v3!$C$1:$AH$1,0)),"")</f>
        <v>0</v>
      </c>
      <c r="U1518" s="157">
        <f>IFERROR(INDEX(NoSettings_v3!$C$2:$AH$4612,MATCH('EPS 3.1.3'!$B1518,NoSettings_v3!$A$2:$A$4612,0),MATCH('EPS 3.1.3'!U$1,NoSettings_v3!$C$1:$AH$1,0)),"")</f>
        <v>0</v>
      </c>
      <c r="V1518" s="157">
        <f>IFERROR(INDEX(NoSettings_v3!$C$2:$AH$4612,MATCH('EPS 3.1.3'!$B1518,NoSettings_v3!$A$2:$A$4612,0),MATCH('EPS 3.1.3'!V$1,NoSettings_v3!$C$1:$AH$1,0)),"")</f>
        <v>0</v>
      </c>
      <c r="W1518" s="157">
        <f>IFERROR(INDEX(NoSettings_v3!$C$2:$AH$4612,MATCH('EPS 3.1.3'!$B1518,NoSettings_v3!$A$2:$A$4612,0),MATCH('EPS 3.1.3'!W$1,NoSettings_v3!$C$1:$AH$1,0)),"")</f>
        <v>0</v>
      </c>
      <c r="X1518" s="157">
        <f>IFERROR(INDEX(NoSettings_v3!$C$2:$AH$4612,MATCH('EPS 3.1.3'!$B1518,NoSettings_v3!$A$2:$A$4612,0),MATCH('EPS 3.1.3'!X$1,NoSettings_v3!$C$1:$AH$1,0)),"")</f>
        <v>0</v>
      </c>
      <c r="Y1518" s="157">
        <f>IFERROR(INDEX(NoSettings_v3!$C$2:$AH$4612,MATCH('EPS 3.1.3'!$B1518,NoSettings_v3!$A$2:$A$4612,0),MATCH('EPS 3.1.3'!Y$1,NoSettings_v3!$C$1:$AH$1,0)),"")</f>
        <v>0</v>
      </c>
      <c r="Z1518" s="157">
        <f>IFERROR(INDEX(NoSettings_v3!$C$2:$AH$4612,MATCH('EPS 3.1.3'!$B1518,NoSettings_v3!$A$2:$A$4612,0),MATCH('EPS 3.1.3'!Z$1,NoSettings_v3!$C$1:$AH$1,0)),"")</f>
        <v>0</v>
      </c>
      <c r="AA1518" s="157">
        <f>IFERROR(INDEX(NoSettings_v3!$C$2:$AH$4612,MATCH('EPS 3.1.3'!$B1518,NoSettings_v3!$A$2:$A$4612,0),MATCH('EPS 3.1.3'!AA$1,NoSettings_v3!$C$1:$AH$1,0)),"")</f>
        <v>0</v>
      </c>
      <c r="AB1518" s="157">
        <f>IFERROR(INDEX(NoSettings_v3!$C$2:$AH$4612,MATCH('EPS 3.1.3'!$B1518,NoSettings_v3!$A$2:$A$4612,0),MATCH('EPS 3.1.3'!AB$1,NoSettings_v3!$C$1:$AH$1,0)),"")</f>
        <v>0</v>
      </c>
      <c r="AC1518" s="157">
        <f>IFERROR(INDEX(NoSettings_v3!$C$2:$AH$4612,MATCH('EPS 3.1.3'!$B1518,NoSettings_v3!$A$2:$A$4612,0),MATCH('EPS 3.1.3'!AC$1,NoSettings_v3!$C$1:$AH$1,0)),"")</f>
        <v>0</v>
      </c>
      <c r="AD1518" s="157">
        <f>IFERROR(INDEX(NoSettings_v3!$C$2:$AH$4612,MATCH('EPS 3.1.3'!$B1518,NoSettings_v3!$A$2:$A$4612,0),MATCH('EPS 3.1.3'!AD$1,NoSettings_v3!$C$1:$AH$1,0)),"")</f>
        <v>0</v>
      </c>
      <c r="AE1518" s="157">
        <f>IFERROR(INDEX(NoSettings_v3!$C$2:$AH$4612,MATCH('EPS 3.1.3'!$B1518,NoSettings_v3!$A$2:$A$4612,0),MATCH('EPS 3.1.3'!AE$1,NoSettings_v3!$C$1:$AH$1,0)),"")</f>
        <v>0</v>
      </c>
      <c r="AF1518" s="157">
        <f>IFERROR(INDEX(NoSettings_v3!$C$2:$AH$4612,MATCH('EPS 3.1.3'!$B1518,NoSettings_v3!$A$2:$A$4612,0),MATCH('EPS 3.1.3'!AF$1,NoSettings_v3!$C$1:$AH$1,0)),"")</f>
        <v>0</v>
      </c>
      <c r="AG1518" s="157">
        <f>IFERROR(INDEX(NoSettings_v3!$C$2:$AH$4612,MATCH('EPS 3.1.3'!$B1518,NoSettings_v3!$A$2:$A$4612,0),MATCH('EPS 3.1.3'!AG$1,NoSettings_v3!$C$1:$AH$1,0)),"")</f>
        <v>0</v>
      </c>
      <c r="AH1518" s="157">
        <f>IFERROR(INDEX(NoSettings_v3!$C$2:$AH$4612,MATCH('EPS 3.1.3'!$B1518,NoSettings_v3!$A$2:$A$4612,0),MATCH('EPS 3.1.3'!AH$1,NoSettings_v3!$C$1:$AH$1,0)),"")</f>
        <v>0</v>
      </c>
      <c r="AI1518" s="157">
        <f>IFERROR(INDEX(NoSettings_v3!$C$2:$AH$4612,MATCH('EPS 3.1.3'!$B1518,NoSettings_v3!$A$2:$A$4612,0),MATCH('EPS 3.1.3'!AI$1,NoSettings_v3!$C$1:$AH$1,0)),"")</f>
        <v>0</v>
      </c>
    </row>
    <row r="1519" spans="1:43" x14ac:dyDescent="0.35">
      <c r="B1519" s="161" t="s">
        <v>1706</v>
      </c>
      <c r="C1519" s="127" t="s">
        <v>964</v>
      </c>
      <c r="D1519" s="157">
        <f>IFERROR(INDEX(NoSettings_v3!$C$2:$AH$4612,MATCH('EPS 3.1.3'!$B1519,NoSettings_v3!$A$2:$A$4612,0),MATCH('EPS 3.1.3'!D$1,NoSettings_v3!$C$1:$AH$1,0)),"")</f>
        <v>0</v>
      </c>
      <c r="E1519" s="157">
        <f>IFERROR(INDEX(NoSettings_v3!$C$2:$AH$4612,MATCH('EPS 3.1.3'!$B1519,NoSettings_v3!$A$2:$A$4612,0),MATCH('EPS 3.1.3'!E$1,NoSettings_v3!$C$1:$AH$1,0)),"")</f>
        <v>0</v>
      </c>
      <c r="F1519" s="157">
        <f>IFERROR(INDEX(NoSettings_v3!$C$2:$AH$4612,MATCH('EPS 3.1.3'!$B1519,NoSettings_v3!$A$2:$A$4612,0),MATCH('EPS 3.1.3'!F$1,NoSettings_v3!$C$1:$AH$1,0)),"")</f>
        <v>0</v>
      </c>
      <c r="G1519" s="157">
        <f>IFERROR(INDEX(NoSettings_v3!$C$2:$AH$4612,MATCH('EPS 3.1.3'!$B1519,NoSettings_v3!$A$2:$A$4612,0),MATCH('EPS 3.1.3'!G$1,NoSettings_v3!$C$1:$AH$1,0)),"")</f>
        <v>0</v>
      </c>
      <c r="H1519" s="157">
        <f>IFERROR(INDEX(NoSettings_v3!$C$2:$AH$4612,MATCH('EPS 3.1.3'!$B1519,NoSettings_v3!$A$2:$A$4612,0),MATCH('EPS 3.1.3'!H$1,NoSettings_v3!$C$1:$AH$1,0)),"")</f>
        <v>0</v>
      </c>
      <c r="I1519" s="157">
        <f>IFERROR(INDEX(NoSettings_v3!$C$2:$AH$4612,MATCH('EPS 3.1.3'!$B1519,NoSettings_v3!$A$2:$A$4612,0),MATCH('EPS 3.1.3'!I$1,NoSettings_v3!$C$1:$AH$1,0)),"")</f>
        <v>0</v>
      </c>
      <c r="J1519" s="157">
        <f>IFERROR(INDEX(NoSettings_v3!$C$2:$AH$4612,MATCH('EPS 3.1.3'!$B1519,NoSettings_v3!$A$2:$A$4612,0),MATCH('EPS 3.1.3'!J$1,NoSettings_v3!$C$1:$AH$1,0)),"")</f>
        <v>0</v>
      </c>
      <c r="K1519" s="157">
        <f>IFERROR(INDEX(NoSettings_v3!$C$2:$AH$4612,MATCH('EPS 3.1.3'!$B1519,NoSettings_v3!$A$2:$A$4612,0),MATCH('EPS 3.1.3'!K$1,NoSettings_v3!$C$1:$AH$1,0)),"")</f>
        <v>0</v>
      </c>
      <c r="L1519" s="157">
        <f>IFERROR(INDEX(NoSettings_v3!$C$2:$AH$4612,MATCH('EPS 3.1.3'!$B1519,NoSettings_v3!$A$2:$A$4612,0),MATCH('EPS 3.1.3'!L$1,NoSettings_v3!$C$1:$AH$1,0)),"")</f>
        <v>0</v>
      </c>
      <c r="M1519" s="157">
        <f>IFERROR(INDEX(NoSettings_v3!$C$2:$AH$4612,MATCH('EPS 3.1.3'!$B1519,NoSettings_v3!$A$2:$A$4612,0),MATCH('EPS 3.1.3'!M$1,NoSettings_v3!$C$1:$AH$1,0)),"")</f>
        <v>0</v>
      </c>
      <c r="N1519" s="157">
        <f>IFERROR(INDEX(NoSettings_v3!$C$2:$AH$4612,MATCH('EPS 3.1.3'!$B1519,NoSettings_v3!$A$2:$A$4612,0),MATCH('EPS 3.1.3'!N$1,NoSettings_v3!$C$1:$AH$1,0)),"")</f>
        <v>0</v>
      </c>
      <c r="O1519" s="157">
        <f>IFERROR(INDEX(NoSettings_v3!$C$2:$AH$4612,MATCH('EPS 3.1.3'!$B1519,NoSettings_v3!$A$2:$A$4612,0),MATCH('EPS 3.1.3'!O$1,NoSettings_v3!$C$1:$AH$1,0)),"")</f>
        <v>0</v>
      </c>
      <c r="P1519" s="157">
        <f>IFERROR(INDEX(NoSettings_v3!$C$2:$AH$4612,MATCH('EPS 3.1.3'!$B1519,NoSettings_v3!$A$2:$A$4612,0),MATCH('EPS 3.1.3'!P$1,NoSettings_v3!$C$1:$AH$1,0)),"")</f>
        <v>0</v>
      </c>
      <c r="Q1519" s="157">
        <f>IFERROR(INDEX(NoSettings_v3!$C$2:$AH$4612,MATCH('EPS 3.1.3'!$B1519,NoSettings_v3!$A$2:$A$4612,0),MATCH('EPS 3.1.3'!Q$1,NoSettings_v3!$C$1:$AH$1,0)),"")</f>
        <v>0</v>
      </c>
      <c r="R1519" s="157">
        <f>IFERROR(INDEX(NoSettings_v3!$C$2:$AH$4612,MATCH('EPS 3.1.3'!$B1519,NoSettings_v3!$A$2:$A$4612,0),MATCH('EPS 3.1.3'!R$1,NoSettings_v3!$C$1:$AH$1,0)),"")</f>
        <v>0</v>
      </c>
      <c r="S1519" s="157">
        <f>IFERROR(INDEX(NoSettings_v3!$C$2:$AH$4612,MATCH('EPS 3.1.3'!$B1519,NoSettings_v3!$A$2:$A$4612,0),MATCH('EPS 3.1.3'!S$1,NoSettings_v3!$C$1:$AH$1,0)),"")</f>
        <v>0</v>
      </c>
      <c r="T1519" s="157">
        <f>IFERROR(INDEX(NoSettings_v3!$C$2:$AH$4612,MATCH('EPS 3.1.3'!$B1519,NoSettings_v3!$A$2:$A$4612,0),MATCH('EPS 3.1.3'!T$1,NoSettings_v3!$C$1:$AH$1,0)),"")</f>
        <v>0</v>
      </c>
      <c r="U1519" s="157">
        <f>IFERROR(INDEX(NoSettings_v3!$C$2:$AH$4612,MATCH('EPS 3.1.3'!$B1519,NoSettings_v3!$A$2:$A$4612,0),MATCH('EPS 3.1.3'!U$1,NoSettings_v3!$C$1:$AH$1,0)),"")</f>
        <v>0</v>
      </c>
      <c r="V1519" s="157">
        <f>IFERROR(INDEX(NoSettings_v3!$C$2:$AH$4612,MATCH('EPS 3.1.3'!$B1519,NoSettings_v3!$A$2:$A$4612,0),MATCH('EPS 3.1.3'!V$1,NoSettings_v3!$C$1:$AH$1,0)),"")</f>
        <v>0</v>
      </c>
      <c r="W1519" s="157">
        <f>IFERROR(INDEX(NoSettings_v3!$C$2:$AH$4612,MATCH('EPS 3.1.3'!$B1519,NoSettings_v3!$A$2:$A$4612,0),MATCH('EPS 3.1.3'!W$1,NoSettings_v3!$C$1:$AH$1,0)),"")</f>
        <v>0</v>
      </c>
      <c r="X1519" s="157">
        <f>IFERROR(INDEX(NoSettings_v3!$C$2:$AH$4612,MATCH('EPS 3.1.3'!$B1519,NoSettings_v3!$A$2:$A$4612,0),MATCH('EPS 3.1.3'!X$1,NoSettings_v3!$C$1:$AH$1,0)),"")</f>
        <v>0</v>
      </c>
      <c r="Y1519" s="157">
        <f>IFERROR(INDEX(NoSettings_v3!$C$2:$AH$4612,MATCH('EPS 3.1.3'!$B1519,NoSettings_v3!$A$2:$A$4612,0),MATCH('EPS 3.1.3'!Y$1,NoSettings_v3!$C$1:$AH$1,0)),"")</f>
        <v>0</v>
      </c>
      <c r="Z1519" s="157">
        <f>IFERROR(INDEX(NoSettings_v3!$C$2:$AH$4612,MATCH('EPS 3.1.3'!$B1519,NoSettings_v3!$A$2:$A$4612,0),MATCH('EPS 3.1.3'!Z$1,NoSettings_v3!$C$1:$AH$1,0)),"")</f>
        <v>0</v>
      </c>
      <c r="AA1519" s="157">
        <f>IFERROR(INDEX(NoSettings_v3!$C$2:$AH$4612,MATCH('EPS 3.1.3'!$B1519,NoSettings_v3!$A$2:$A$4612,0),MATCH('EPS 3.1.3'!AA$1,NoSettings_v3!$C$1:$AH$1,0)),"")</f>
        <v>0</v>
      </c>
      <c r="AB1519" s="157">
        <f>IFERROR(INDEX(NoSettings_v3!$C$2:$AH$4612,MATCH('EPS 3.1.3'!$B1519,NoSettings_v3!$A$2:$A$4612,0),MATCH('EPS 3.1.3'!AB$1,NoSettings_v3!$C$1:$AH$1,0)),"")</f>
        <v>0</v>
      </c>
      <c r="AC1519" s="157">
        <f>IFERROR(INDEX(NoSettings_v3!$C$2:$AH$4612,MATCH('EPS 3.1.3'!$B1519,NoSettings_v3!$A$2:$A$4612,0),MATCH('EPS 3.1.3'!AC$1,NoSettings_v3!$C$1:$AH$1,0)),"")</f>
        <v>0</v>
      </c>
      <c r="AD1519" s="157">
        <f>IFERROR(INDEX(NoSettings_v3!$C$2:$AH$4612,MATCH('EPS 3.1.3'!$B1519,NoSettings_v3!$A$2:$A$4612,0),MATCH('EPS 3.1.3'!AD$1,NoSettings_v3!$C$1:$AH$1,0)),"")</f>
        <v>0</v>
      </c>
      <c r="AE1519" s="157">
        <f>IFERROR(INDEX(NoSettings_v3!$C$2:$AH$4612,MATCH('EPS 3.1.3'!$B1519,NoSettings_v3!$A$2:$A$4612,0),MATCH('EPS 3.1.3'!AE$1,NoSettings_v3!$C$1:$AH$1,0)),"")</f>
        <v>0</v>
      </c>
      <c r="AF1519" s="157">
        <f>IFERROR(INDEX(NoSettings_v3!$C$2:$AH$4612,MATCH('EPS 3.1.3'!$B1519,NoSettings_v3!$A$2:$A$4612,0),MATCH('EPS 3.1.3'!AF$1,NoSettings_v3!$C$1:$AH$1,0)),"")</f>
        <v>0</v>
      </c>
      <c r="AG1519" s="157">
        <f>IFERROR(INDEX(NoSettings_v3!$C$2:$AH$4612,MATCH('EPS 3.1.3'!$B1519,NoSettings_v3!$A$2:$A$4612,0),MATCH('EPS 3.1.3'!AG$1,NoSettings_v3!$C$1:$AH$1,0)),"")</f>
        <v>0</v>
      </c>
      <c r="AH1519" s="157">
        <f>IFERROR(INDEX(NoSettings_v3!$C$2:$AH$4612,MATCH('EPS 3.1.3'!$B1519,NoSettings_v3!$A$2:$A$4612,0),MATCH('EPS 3.1.3'!AH$1,NoSettings_v3!$C$1:$AH$1,0)),"")</f>
        <v>0</v>
      </c>
      <c r="AI1519" s="157">
        <f>IFERROR(INDEX(NoSettings_v3!$C$2:$AH$4612,MATCH('EPS 3.1.3'!$B1519,NoSettings_v3!$A$2:$A$4612,0),MATCH('EPS 3.1.3'!AI$1,NoSettings_v3!$C$1:$AH$1,0)),"")</f>
        <v>0</v>
      </c>
      <c r="AJ1519" s="128"/>
      <c r="AK1519" s="128"/>
      <c r="AL1519" s="128"/>
      <c r="AM1519" s="128"/>
      <c r="AN1519" s="128"/>
      <c r="AO1519" s="128"/>
      <c r="AP1519" s="128"/>
      <c r="AQ1519" s="128"/>
    </row>
    <row r="1520" spans="1:43" x14ac:dyDescent="0.35">
      <c r="B1520" s="161" t="s">
        <v>1707</v>
      </c>
      <c r="C1520" s="127" t="s">
        <v>964</v>
      </c>
      <c r="D1520" s="157">
        <f>IFERROR(INDEX(NoSettings_v3!$C$2:$AH$4612,MATCH('EPS 3.1.3'!$B1520,NoSettings_v3!$A$2:$A$4612,0),MATCH('EPS 3.1.3'!D$1,NoSettings_v3!$C$1:$AH$1,0)),"")</f>
        <v>0</v>
      </c>
      <c r="E1520" s="157">
        <f>IFERROR(INDEX(NoSettings_v3!$C$2:$AH$4612,MATCH('EPS 3.1.3'!$B1520,NoSettings_v3!$A$2:$A$4612,0),MATCH('EPS 3.1.3'!E$1,NoSettings_v3!$C$1:$AH$1,0)),"")</f>
        <v>0</v>
      </c>
      <c r="F1520" s="157">
        <f>IFERROR(INDEX(NoSettings_v3!$C$2:$AH$4612,MATCH('EPS 3.1.3'!$B1520,NoSettings_v3!$A$2:$A$4612,0),MATCH('EPS 3.1.3'!F$1,NoSettings_v3!$C$1:$AH$1,0)),"")</f>
        <v>0</v>
      </c>
      <c r="G1520" s="157">
        <f>IFERROR(INDEX(NoSettings_v3!$C$2:$AH$4612,MATCH('EPS 3.1.3'!$B1520,NoSettings_v3!$A$2:$A$4612,0),MATCH('EPS 3.1.3'!G$1,NoSettings_v3!$C$1:$AH$1,0)),"")</f>
        <v>0</v>
      </c>
      <c r="H1520" s="157">
        <f>IFERROR(INDEX(NoSettings_v3!$C$2:$AH$4612,MATCH('EPS 3.1.3'!$B1520,NoSettings_v3!$A$2:$A$4612,0),MATCH('EPS 3.1.3'!H$1,NoSettings_v3!$C$1:$AH$1,0)),"")</f>
        <v>0</v>
      </c>
      <c r="I1520" s="157">
        <f>IFERROR(INDEX(NoSettings_v3!$C$2:$AH$4612,MATCH('EPS 3.1.3'!$B1520,NoSettings_v3!$A$2:$A$4612,0),MATCH('EPS 3.1.3'!I$1,NoSettings_v3!$C$1:$AH$1,0)),"")</f>
        <v>0</v>
      </c>
      <c r="J1520" s="157">
        <f>IFERROR(INDEX(NoSettings_v3!$C$2:$AH$4612,MATCH('EPS 3.1.3'!$B1520,NoSettings_v3!$A$2:$A$4612,0),MATCH('EPS 3.1.3'!J$1,NoSettings_v3!$C$1:$AH$1,0)),"")</f>
        <v>0</v>
      </c>
      <c r="K1520" s="157">
        <f>IFERROR(INDEX(NoSettings_v3!$C$2:$AH$4612,MATCH('EPS 3.1.3'!$B1520,NoSettings_v3!$A$2:$A$4612,0),MATCH('EPS 3.1.3'!K$1,NoSettings_v3!$C$1:$AH$1,0)),"")</f>
        <v>0</v>
      </c>
      <c r="L1520" s="157">
        <f>IFERROR(INDEX(NoSettings_v3!$C$2:$AH$4612,MATCH('EPS 3.1.3'!$B1520,NoSettings_v3!$A$2:$A$4612,0),MATCH('EPS 3.1.3'!L$1,NoSettings_v3!$C$1:$AH$1,0)),"")</f>
        <v>0</v>
      </c>
      <c r="M1520" s="157">
        <f>IFERROR(INDEX(NoSettings_v3!$C$2:$AH$4612,MATCH('EPS 3.1.3'!$B1520,NoSettings_v3!$A$2:$A$4612,0),MATCH('EPS 3.1.3'!M$1,NoSettings_v3!$C$1:$AH$1,0)),"")</f>
        <v>0</v>
      </c>
      <c r="N1520" s="157">
        <f>IFERROR(INDEX(NoSettings_v3!$C$2:$AH$4612,MATCH('EPS 3.1.3'!$B1520,NoSettings_v3!$A$2:$A$4612,0),MATCH('EPS 3.1.3'!N$1,NoSettings_v3!$C$1:$AH$1,0)),"")</f>
        <v>0</v>
      </c>
      <c r="O1520" s="157">
        <f>IFERROR(INDEX(NoSettings_v3!$C$2:$AH$4612,MATCH('EPS 3.1.3'!$B1520,NoSettings_v3!$A$2:$A$4612,0),MATCH('EPS 3.1.3'!O$1,NoSettings_v3!$C$1:$AH$1,0)),"")</f>
        <v>0</v>
      </c>
      <c r="P1520" s="157">
        <f>IFERROR(INDEX(NoSettings_v3!$C$2:$AH$4612,MATCH('EPS 3.1.3'!$B1520,NoSettings_v3!$A$2:$A$4612,0),MATCH('EPS 3.1.3'!P$1,NoSettings_v3!$C$1:$AH$1,0)),"")</f>
        <v>0</v>
      </c>
      <c r="Q1520" s="157">
        <f>IFERROR(INDEX(NoSettings_v3!$C$2:$AH$4612,MATCH('EPS 3.1.3'!$B1520,NoSettings_v3!$A$2:$A$4612,0),MATCH('EPS 3.1.3'!Q$1,NoSettings_v3!$C$1:$AH$1,0)),"")</f>
        <v>0</v>
      </c>
      <c r="R1520" s="157">
        <f>IFERROR(INDEX(NoSettings_v3!$C$2:$AH$4612,MATCH('EPS 3.1.3'!$B1520,NoSettings_v3!$A$2:$A$4612,0),MATCH('EPS 3.1.3'!R$1,NoSettings_v3!$C$1:$AH$1,0)),"")</f>
        <v>0</v>
      </c>
      <c r="S1520" s="157">
        <f>IFERROR(INDEX(NoSettings_v3!$C$2:$AH$4612,MATCH('EPS 3.1.3'!$B1520,NoSettings_v3!$A$2:$A$4612,0),MATCH('EPS 3.1.3'!S$1,NoSettings_v3!$C$1:$AH$1,0)),"")</f>
        <v>0</v>
      </c>
      <c r="T1520" s="157">
        <f>IFERROR(INDEX(NoSettings_v3!$C$2:$AH$4612,MATCH('EPS 3.1.3'!$B1520,NoSettings_v3!$A$2:$A$4612,0),MATCH('EPS 3.1.3'!T$1,NoSettings_v3!$C$1:$AH$1,0)),"")</f>
        <v>0</v>
      </c>
      <c r="U1520" s="157">
        <f>IFERROR(INDEX(NoSettings_v3!$C$2:$AH$4612,MATCH('EPS 3.1.3'!$B1520,NoSettings_v3!$A$2:$A$4612,0),MATCH('EPS 3.1.3'!U$1,NoSettings_v3!$C$1:$AH$1,0)),"")</f>
        <v>0</v>
      </c>
      <c r="V1520" s="157">
        <f>IFERROR(INDEX(NoSettings_v3!$C$2:$AH$4612,MATCH('EPS 3.1.3'!$B1520,NoSettings_v3!$A$2:$A$4612,0),MATCH('EPS 3.1.3'!V$1,NoSettings_v3!$C$1:$AH$1,0)),"")</f>
        <v>0</v>
      </c>
      <c r="W1520" s="157">
        <f>IFERROR(INDEX(NoSettings_v3!$C$2:$AH$4612,MATCH('EPS 3.1.3'!$B1520,NoSettings_v3!$A$2:$A$4612,0),MATCH('EPS 3.1.3'!W$1,NoSettings_v3!$C$1:$AH$1,0)),"")</f>
        <v>0</v>
      </c>
      <c r="X1520" s="157">
        <f>IFERROR(INDEX(NoSettings_v3!$C$2:$AH$4612,MATCH('EPS 3.1.3'!$B1520,NoSettings_v3!$A$2:$A$4612,0),MATCH('EPS 3.1.3'!X$1,NoSettings_v3!$C$1:$AH$1,0)),"")</f>
        <v>0</v>
      </c>
      <c r="Y1520" s="157">
        <f>IFERROR(INDEX(NoSettings_v3!$C$2:$AH$4612,MATCH('EPS 3.1.3'!$B1520,NoSettings_v3!$A$2:$A$4612,0),MATCH('EPS 3.1.3'!Y$1,NoSettings_v3!$C$1:$AH$1,0)),"")</f>
        <v>0</v>
      </c>
      <c r="Z1520" s="157">
        <f>IFERROR(INDEX(NoSettings_v3!$C$2:$AH$4612,MATCH('EPS 3.1.3'!$B1520,NoSettings_v3!$A$2:$A$4612,0),MATCH('EPS 3.1.3'!Z$1,NoSettings_v3!$C$1:$AH$1,0)),"")</f>
        <v>0</v>
      </c>
      <c r="AA1520" s="157">
        <f>IFERROR(INDEX(NoSettings_v3!$C$2:$AH$4612,MATCH('EPS 3.1.3'!$B1520,NoSettings_v3!$A$2:$A$4612,0),MATCH('EPS 3.1.3'!AA$1,NoSettings_v3!$C$1:$AH$1,0)),"")</f>
        <v>0</v>
      </c>
      <c r="AB1520" s="157">
        <f>IFERROR(INDEX(NoSettings_v3!$C$2:$AH$4612,MATCH('EPS 3.1.3'!$B1520,NoSettings_v3!$A$2:$A$4612,0),MATCH('EPS 3.1.3'!AB$1,NoSettings_v3!$C$1:$AH$1,0)),"")</f>
        <v>0</v>
      </c>
      <c r="AC1520" s="157">
        <f>IFERROR(INDEX(NoSettings_v3!$C$2:$AH$4612,MATCH('EPS 3.1.3'!$B1520,NoSettings_v3!$A$2:$A$4612,0),MATCH('EPS 3.1.3'!AC$1,NoSettings_v3!$C$1:$AH$1,0)),"")</f>
        <v>0</v>
      </c>
      <c r="AD1520" s="157">
        <f>IFERROR(INDEX(NoSettings_v3!$C$2:$AH$4612,MATCH('EPS 3.1.3'!$B1520,NoSettings_v3!$A$2:$A$4612,0),MATCH('EPS 3.1.3'!AD$1,NoSettings_v3!$C$1:$AH$1,0)),"")</f>
        <v>0</v>
      </c>
      <c r="AE1520" s="157">
        <f>IFERROR(INDEX(NoSettings_v3!$C$2:$AH$4612,MATCH('EPS 3.1.3'!$B1520,NoSettings_v3!$A$2:$A$4612,0),MATCH('EPS 3.1.3'!AE$1,NoSettings_v3!$C$1:$AH$1,0)),"")</f>
        <v>0</v>
      </c>
      <c r="AF1520" s="157">
        <f>IFERROR(INDEX(NoSettings_v3!$C$2:$AH$4612,MATCH('EPS 3.1.3'!$B1520,NoSettings_v3!$A$2:$A$4612,0),MATCH('EPS 3.1.3'!AF$1,NoSettings_v3!$C$1:$AH$1,0)),"")</f>
        <v>0</v>
      </c>
      <c r="AG1520" s="157">
        <f>IFERROR(INDEX(NoSettings_v3!$C$2:$AH$4612,MATCH('EPS 3.1.3'!$B1520,NoSettings_v3!$A$2:$A$4612,0),MATCH('EPS 3.1.3'!AG$1,NoSettings_v3!$C$1:$AH$1,0)),"")</f>
        <v>0</v>
      </c>
      <c r="AH1520" s="157">
        <f>IFERROR(INDEX(NoSettings_v3!$C$2:$AH$4612,MATCH('EPS 3.1.3'!$B1520,NoSettings_v3!$A$2:$A$4612,0),MATCH('EPS 3.1.3'!AH$1,NoSettings_v3!$C$1:$AH$1,0)),"")</f>
        <v>0</v>
      </c>
      <c r="AI1520" s="157">
        <f>IFERROR(INDEX(NoSettings_v3!$C$2:$AH$4612,MATCH('EPS 3.1.3'!$B1520,NoSettings_v3!$A$2:$A$4612,0),MATCH('EPS 3.1.3'!AI$1,NoSettings_v3!$C$1:$AH$1,0)),"")</f>
        <v>0</v>
      </c>
      <c r="AJ1520" s="128"/>
      <c r="AK1520" s="128"/>
      <c r="AL1520" s="128"/>
      <c r="AM1520" s="128"/>
      <c r="AN1520" s="128"/>
      <c r="AO1520" s="128"/>
      <c r="AP1520" s="128"/>
      <c r="AQ1520" s="128"/>
    </row>
    <row r="1521" spans="2:43" x14ac:dyDescent="0.35">
      <c r="B1521" s="161" t="s">
        <v>1708</v>
      </c>
      <c r="C1521" s="127" t="s">
        <v>964</v>
      </c>
      <c r="D1521" s="157">
        <f>IFERROR(INDEX(NoSettings_v3!$C$2:$AH$4612,MATCH('EPS 3.1.3'!$B1521,NoSettings_v3!$A$2:$A$4612,0),MATCH('EPS 3.1.3'!D$1,NoSettings_v3!$C$1:$AH$1,0)),"")</f>
        <v>0</v>
      </c>
      <c r="E1521" s="157">
        <f>IFERROR(INDEX(NoSettings_v3!$C$2:$AH$4612,MATCH('EPS 3.1.3'!$B1521,NoSettings_v3!$A$2:$A$4612,0),MATCH('EPS 3.1.3'!E$1,NoSettings_v3!$C$1:$AH$1,0)),"")</f>
        <v>0</v>
      </c>
      <c r="F1521" s="157">
        <f>IFERROR(INDEX(NoSettings_v3!$C$2:$AH$4612,MATCH('EPS 3.1.3'!$B1521,NoSettings_v3!$A$2:$A$4612,0),MATCH('EPS 3.1.3'!F$1,NoSettings_v3!$C$1:$AH$1,0)),"")</f>
        <v>0</v>
      </c>
      <c r="G1521" s="157">
        <f>IFERROR(INDEX(NoSettings_v3!$C$2:$AH$4612,MATCH('EPS 3.1.3'!$B1521,NoSettings_v3!$A$2:$A$4612,0),MATCH('EPS 3.1.3'!G$1,NoSettings_v3!$C$1:$AH$1,0)),"")</f>
        <v>0</v>
      </c>
      <c r="H1521" s="157">
        <f>IFERROR(INDEX(NoSettings_v3!$C$2:$AH$4612,MATCH('EPS 3.1.3'!$B1521,NoSettings_v3!$A$2:$A$4612,0),MATCH('EPS 3.1.3'!H$1,NoSettings_v3!$C$1:$AH$1,0)),"")</f>
        <v>0</v>
      </c>
      <c r="I1521" s="157">
        <f>IFERROR(INDEX(NoSettings_v3!$C$2:$AH$4612,MATCH('EPS 3.1.3'!$B1521,NoSettings_v3!$A$2:$A$4612,0),MATCH('EPS 3.1.3'!I$1,NoSettings_v3!$C$1:$AH$1,0)),"")</f>
        <v>0</v>
      </c>
      <c r="J1521" s="157">
        <f>IFERROR(INDEX(NoSettings_v3!$C$2:$AH$4612,MATCH('EPS 3.1.3'!$B1521,NoSettings_v3!$A$2:$A$4612,0),MATCH('EPS 3.1.3'!J$1,NoSettings_v3!$C$1:$AH$1,0)),"")</f>
        <v>0</v>
      </c>
      <c r="K1521" s="157">
        <f>IFERROR(INDEX(NoSettings_v3!$C$2:$AH$4612,MATCH('EPS 3.1.3'!$B1521,NoSettings_v3!$A$2:$A$4612,0),MATCH('EPS 3.1.3'!K$1,NoSettings_v3!$C$1:$AH$1,0)),"")</f>
        <v>0</v>
      </c>
      <c r="L1521" s="157">
        <f>IFERROR(INDEX(NoSettings_v3!$C$2:$AH$4612,MATCH('EPS 3.1.3'!$B1521,NoSettings_v3!$A$2:$A$4612,0),MATCH('EPS 3.1.3'!L$1,NoSettings_v3!$C$1:$AH$1,0)),"")</f>
        <v>0</v>
      </c>
      <c r="M1521" s="157">
        <f>IFERROR(INDEX(NoSettings_v3!$C$2:$AH$4612,MATCH('EPS 3.1.3'!$B1521,NoSettings_v3!$A$2:$A$4612,0),MATCH('EPS 3.1.3'!M$1,NoSettings_v3!$C$1:$AH$1,0)),"")</f>
        <v>0</v>
      </c>
      <c r="N1521" s="157">
        <f>IFERROR(INDEX(NoSettings_v3!$C$2:$AH$4612,MATCH('EPS 3.1.3'!$B1521,NoSettings_v3!$A$2:$A$4612,0),MATCH('EPS 3.1.3'!N$1,NoSettings_v3!$C$1:$AH$1,0)),"")</f>
        <v>0</v>
      </c>
      <c r="O1521" s="157">
        <f>IFERROR(INDEX(NoSettings_v3!$C$2:$AH$4612,MATCH('EPS 3.1.3'!$B1521,NoSettings_v3!$A$2:$A$4612,0),MATCH('EPS 3.1.3'!O$1,NoSettings_v3!$C$1:$AH$1,0)),"")</f>
        <v>0</v>
      </c>
      <c r="P1521" s="157">
        <f>IFERROR(INDEX(NoSettings_v3!$C$2:$AH$4612,MATCH('EPS 3.1.3'!$B1521,NoSettings_v3!$A$2:$A$4612,0),MATCH('EPS 3.1.3'!P$1,NoSettings_v3!$C$1:$AH$1,0)),"")</f>
        <v>0</v>
      </c>
      <c r="Q1521" s="157">
        <f>IFERROR(INDEX(NoSettings_v3!$C$2:$AH$4612,MATCH('EPS 3.1.3'!$B1521,NoSettings_v3!$A$2:$A$4612,0),MATCH('EPS 3.1.3'!Q$1,NoSettings_v3!$C$1:$AH$1,0)),"")</f>
        <v>0</v>
      </c>
      <c r="R1521" s="157">
        <f>IFERROR(INDEX(NoSettings_v3!$C$2:$AH$4612,MATCH('EPS 3.1.3'!$B1521,NoSettings_v3!$A$2:$A$4612,0),MATCH('EPS 3.1.3'!R$1,NoSettings_v3!$C$1:$AH$1,0)),"")</f>
        <v>0</v>
      </c>
      <c r="S1521" s="157">
        <f>IFERROR(INDEX(NoSettings_v3!$C$2:$AH$4612,MATCH('EPS 3.1.3'!$B1521,NoSettings_v3!$A$2:$A$4612,0),MATCH('EPS 3.1.3'!S$1,NoSettings_v3!$C$1:$AH$1,0)),"")</f>
        <v>0</v>
      </c>
      <c r="T1521" s="157">
        <f>IFERROR(INDEX(NoSettings_v3!$C$2:$AH$4612,MATCH('EPS 3.1.3'!$B1521,NoSettings_v3!$A$2:$A$4612,0),MATCH('EPS 3.1.3'!T$1,NoSettings_v3!$C$1:$AH$1,0)),"")</f>
        <v>0</v>
      </c>
      <c r="U1521" s="157">
        <f>IFERROR(INDEX(NoSettings_v3!$C$2:$AH$4612,MATCH('EPS 3.1.3'!$B1521,NoSettings_v3!$A$2:$A$4612,0),MATCH('EPS 3.1.3'!U$1,NoSettings_v3!$C$1:$AH$1,0)),"")</f>
        <v>0</v>
      </c>
      <c r="V1521" s="157">
        <f>IFERROR(INDEX(NoSettings_v3!$C$2:$AH$4612,MATCH('EPS 3.1.3'!$B1521,NoSettings_v3!$A$2:$A$4612,0),MATCH('EPS 3.1.3'!V$1,NoSettings_v3!$C$1:$AH$1,0)),"")</f>
        <v>0</v>
      </c>
      <c r="W1521" s="157">
        <f>IFERROR(INDEX(NoSettings_v3!$C$2:$AH$4612,MATCH('EPS 3.1.3'!$B1521,NoSettings_v3!$A$2:$A$4612,0),MATCH('EPS 3.1.3'!W$1,NoSettings_v3!$C$1:$AH$1,0)),"")</f>
        <v>0</v>
      </c>
      <c r="X1521" s="157">
        <f>IFERROR(INDEX(NoSettings_v3!$C$2:$AH$4612,MATCH('EPS 3.1.3'!$B1521,NoSettings_v3!$A$2:$A$4612,0),MATCH('EPS 3.1.3'!X$1,NoSettings_v3!$C$1:$AH$1,0)),"")</f>
        <v>0</v>
      </c>
      <c r="Y1521" s="157">
        <f>IFERROR(INDEX(NoSettings_v3!$C$2:$AH$4612,MATCH('EPS 3.1.3'!$B1521,NoSettings_v3!$A$2:$A$4612,0),MATCH('EPS 3.1.3'!Y$1,NoSettings_v3!$C$1:$AH$1,0)),"")</f>
        <v>0</v>
      </c>
      <c r="Z1521" s="157">
        <f>IFERROR(INDEX(NoSettings_v3!$C$2:$AH$4612,MATCH('EPS 3.1.3'!$B1521,NoSettings_v3!$A$2:$A$4612,0),MATCH('EPS 3.1.3'!Z$1,NoSettings_v3!$C$1:$AH$1,0)),"")</f>
        <v>0</v>
      </c>
      <c r="AA1521" s="157">
        <f>IFERROR(INDEX(NoSettings_v3!$C$2:$AH$4612,MATCH('EPS 3.1.3'!$B1521,NoSettings_v3!$A$2:$A$4612,0),MATCH('EPS 3.1.3'!AA$1,NoSettings_v3!$C$1:$AH$1,0)),"")</f>
        <v>0</v>
      </c>
      <c r="AB1521" s="157">
        <f>IFERROR(INDEX(NoSettings_v3!$C$2:$AH$4612,MATCH('EPS 3.1.3'!$B1521,NoSettings_v3!$A$2:$A$4612,0),MATCH('EPS 3.1.3'!AB$1,NoSettings_v3!$C$1:$AH$1,0)),"")</f>
        <v>0</v>
      </c>
      <c r="AC1521" s="157">
        <f>IFERROR(INDEX(NoSettings_v3!$C$2:$AH$4612,MATCH('EPS 3.1.3'!$B1521,NoSettings_v3!$A$2:$A$4612,0),MATCH('EPS 3.1.3'!AC$1,NoSettings_v3!$C$1:$AH$1,0)),"")</f>
        <v>0</v>
      </c>
      <c r="AD1521" s="157">
        <f>IFERROR(INDEX(NoSettings_v3!$C$2:$AH$4612,MATCH('EPS 3.1.3'!$B1521,NoSettings_v3!$A$2:$A$4612,0),MATCH('EPS 3.1.3'!AD$1,NoSettings_v3!$C$1:$AH$1,0)),"")</f>
        <v>0</v>
      </c>
      <c r="AE1521" s="157">
        <f>IFERROR(INDEX(NoSettings_v3!$C$2:$AH$4612,MATCH('EPS 3.1.3'!$B1521,NoSettings_v3!$A$2:$A$4612,0),MATCH('EPS 3.1.3'!AE$1,NoSettings_v3!$C$1:$AH$1,0)),"")</f>
        <v>0</v>
      </c>
      <c r="AF1521" s="157">
        <f>IFERROR(INDEX(NoSettings_v3!$C$2:$AH$4612,MATCH('EPS 3.1.3'!$B1521,NoSettings_v3!$A$2:$A$4612,0),MATCH('EPS 3.1.3'!AF$1,NoSettings_v3!$C$1:$AH$1,0)),"")</f>
        <v>0</v>
      </c>
      <c r="AG1521" s="157">
        <f>IFERROR(INDEX(NoSettings_v3!$C$2:$AH$4612,MATCH('EPS 3.1.3'!$B1521,NoSettings_v3!$A$2:$A$4612,0),MATCH('EPS 3.1.3'!AG$1,NoSettings_v3!$C$1:$AH$1,0)),"")</f>
        <v>0</v>
      </c>
      <c r="AH1521" s="157">
        <f>IFERROR(INDEX(NoSettings_v3!$C$2:$AH$4612,MATCH('EPS 3.1.3'!$B1521,NoSettings_v3!$A$2:$A$4612,0),MATCH('EPS 3.1.3'!AH$1,NoSettings_v3!$C$1:$AH$1,0)),"")</f>
        <v>0</v>
      </c>
      <c r="AI1521" s="157">
        <f>IFERROR(INDEX(NoSettings_v3!$C$2:$AH$4612,MATCH('EPS 3.1.3'!$B1521,NoSettings_v3!$A$2:$A$4612,0),MATCH('EPS 3.1.3'!AI$1,NoSettings_v3!$C$1:$AH$1,0)),"")</f>
        <v>0</v>
      </c>
    </row>
    <row r="1522" spans="2:43" x14ac:dyDescent="0.35">
      <c r="B1522" s="161" t="s">
        <v>1709</v>
      </c>
      <c r="C1522" s="127" t="s">
        <v>964</v>
      </c>
      <c r="D1522" s="157">
        <f>IFERROR(INDEX(NoSettings_v3!$C$2:$AH$4612,MATCH('EPS 3.1.3'!$B1522,NoSettings_v3!$A$2:$A$4612,0),MATCH('EPS 3.1.3'!D$1,NoSettings_v3!$C$1:$AH$1,0)),"")</f>
        <v>0</v>
      </c>
      <c r="E1522" s="157">
        <f>IFERROR(INDEX(NoSettings_v3!$C$2:$AH$4612,MATCH('EPS 3.1.3'!$B1522,NoSettings_v3!$A$2:$A$4612,0),MATCH('EPS 3.1.3'!E$1,NoSettings_v3!$C$1:$AH$1,0)),"")</f>
        <v>0</v>
      </c>
      <c r="F1522" s="157">
        <f>IFERROR(INDEX(NoSettings_v3!$C$2:$AH$4612,MATCH('EPS 3.1.3'!$B1522,NoSettings_v3!$A$2:$A$4612,0),MATCH('EPS 3.1.3'!F$1,NoSettings_v3!$C$1:$AH$1,0)),"")</f>
        <v>0</v>
      </c>
      <c r="G1522" s="157">
        <f>IFERROR(INDEX(NoSettings_v3!$C$2:$AH$4612,MATCH('EPS 3.1.3'!$B1522,NoSettings_v3!$A$2:$A$4612,0),MATCH('EPS 3.1.3'!G$1,NoSettings_v3!$C$1:$AH$1,0)),"")</f>
        <v>0</v>
      </c>
      <c r="H1522" s="157">
        <f>IFERROR(INDEX(NoSettings_v3!$C$2:$AH$4612,MATCH('EPS 3.1.3'!$B1522,NoSettings_v3!$A$2:$A$4612,0),MATCH('EPS 3.1.3'!H$1,NoSettings_v3!$C$1:$AH$1,0)),"")</f>
        <v>0</v>
      </c>
      <c r="I1522" s="157">
        <f>IFERROR(INDEX(NoSettings_v3!$C$2:$AH$4612,MATCH('EPS 3.1.3'!$B1522,NoSettings_v3!$A$2:$A$4612,0),MATCH('EPS 3.1.3'!I$1,NoSettings_v3!$C$1:$AH$1,0)),"")</f>
        <v>0</v>
      </c>
      <c r="J1522" s="157">
        <f>IFERROR(INDEX(NoSettings_v3!$C$2:$AH$4612,MATCH('EPS 3.1.3'!$B1522,NoSettings_v3!$A$2:$A$4612,0),MATCH('EPS 3.1.3'!J$1,NoSettings_v3!$C$1:$AH$1,0)),"")</f>
        <v>0</v>
      </c>
      <c r="K1522" s="157">
        <f>IFERROR(INDEX(NoSettings_v3!$C$2:$AH$4612,MATCH('EPS 3.1.3'!$B1522,NoSettings_v3!$A$2:$A$4612,0),MATCH('EPS 3.1.3'!K$1,NoSettings_v3!$C$1:$AH$1,0)),"")</f>
        <v>0</v>
      </c>
      <c r="L1522" s="157">
        <f>IFERROR(INDEX(NoSettings_v3!$C$2:$AH$4612,MATCH('EPS 3.1.3'!$B1522,NoSettings_v3!$A$2:$A$4612,0),MATCH('EPS 3.1.3'!L$1,NoSettings_v3!$C$1:$AH$1,0)),"")</f>
        <v>0</v>
      </c>
      <c r="M1522" s="157">
        <f>IFERROR(INDEX(NoSettings_v3!$C$2:$AH$4612,MATCH('EPS 3.1.3'!$B1522,NoSettings_v3!$A$2:$A$4612,0),MATCH('EPS 3.1.3'!M$1,NoSettings_v3!$C$1:$AH$1,0)),"")</f>
        <v>0</v>
      </c>
      <c r="N1522" s="157">
        <f>IFERROR(INDEX(NoSettings_v3!$C$2:$AH$4612,MATCH('EPS 3.1.3'!$B1522,NoSettings_v3!$A$2:$A$4612,0),MATCH('EPS 3.1.3'!N$1,NoSettings_v3!$C$1:$AH$1,0)),"")</f>
        <v>0</v>
      </c>
      <c r="O1522" s="157">
        <f>IFERROR(INDEX(NoSettings_v3!$C$2:$AH$4612,MATCH('EPS 3.1.3'!$B1522,NoSettings_v3!$A$2:$A$4612,0),MATCH('EPS 3.1.3'!O$1,NoSettings_v3!$C$1:$AH$1,0)),"")</f>
        <v>0</v>
      </c>
      <c r="P1522" s="157">
        <f>IFERROR(INDEX(NoSettings_v3!$C$2:$AH$4612,MATCH('EPS 3.1.3'!$B1522,NoSettings_v3!$A$2:$A$4612,0),MATCH('EPS 3.1.3'!P$1,NoSettings_v3!$C$1:$AH$1,0)),"")</f>
        <v>0</v>
      </c>
      <c r="Q1522" s="157">
        <f>IFERROR(INDEX(NoSettings_v3!$C$2:$AH$4612,MATCH('EPS 3.1.3'!$B1522,NoSettings_v3!$A$2:$A$4612,0),MATCH('EPS 3.1.3'!Q$1,NoSettings_v3!$C$1:$AH$1,0)),"")</f>
        <v>0</v>
      </c>
      <c r="R1522" s="157">
        <f>IFERROR(INDEX(NoSettings_v3!$C$2:$AH$4612,MATCH('EPS 3.1.3'!$B1522,NoSettings_v3!$A$2:$A$4612,0),MATCH('EPS 3.1.3'!R$1,NoSettings_v3!$C$1:$AH$1,0)),"")</f>
        <v>0</v>
      </c>
      <c r="S1522" s="157">
        <f>IFERROR(INDEX(NoSettings_v3!$C$2:$AH$4612,MATCH('EPS 3.1.3'!$B1522,NoSettings_v3!$A$2:$A$4612,0),MATCH('EPS 3.1.3'!S$1,NoSettings_v3!$C$1:$AH$1,0)),"")</f>
        <v>0</v>
      </c>
      <c r="T1522" s="157">
        <f>IFERROR(INDEX(NoSettings_v3!$C$2:$AH$4612,MATCH('EPS 3.1.3'!$B1522,NoSettings_v3!$A$2:$A$4612,0),MATCH('EPS 3.1.3'!T$1,NoSettings_v3!$C$1:$AH$1,0)),"")</f>
        <v>0</v>
      </c>
      <c r="U1522" s="157">
        <f>IFERROR(INDEX(NoSettings_v3!$C$2:$AH$4612,MATCH('EPS 3.1.3'!$B1522,NoSettings_v3!$A$2:$A$4612,0),MATCH('EPS 3.1.3'!U$1,NoSettings_v3!$C$1:$AH$1,0)),"")</f>
        <v>0</v>
      </c>
      <c r="V1522" s="157">
        <f>IFERROR(INDEX(NoSettings_v3!$C$2:$AH$4612,MATCH('EPS 3.1.3'!$B1522,NoSettings_v3!$A$2:$A$4612,0),MATCH('EPS 3.1.3'!V$1,NoSettings_v3!$C$1:$AH$1,0)),"")</f>
        <v>0</v>
      </c>
      <c r="W1522" s="157">
        <f>IFERROR(INDEX(NoSettings_v3!$C$2:$AH$4612,MATCH('EPS 3.1.3'!$B1522,NoSettings_v3!$A$2:$A$4612,0),MATCH('EPS 3.1.3'!W$1,NoSettings_v3!$C$1:$AH$1,0)),"")</f>
        <v>0</v>
      </c>
      <c r="X1522" s="157">
        <f>IFERROR(INDEX(NoSettings_v3!$C$2:$AH$4612,MATCH('EPS 3.1.3'!$B1522,NoSettings_v3!$A$2:$A$4612,0),MATCH('EPS 3.1.3'!X$1,NoSettings_v3!$C$1:$AH$1,0)),"")</f>
        <v>0</v>
      </c>
      <c r="Y1522" s="157">
        <f>IFERROR(INDEX(NoSettings_v3!$C$2:$AH$4612,MATCH('EPS 3.1.3'!$B1522,NoSettings_v3!$A$2:$A$4612,0),MATCH('EPS 3.1.3'!Y$1,NoSettings_v3!$C$1:$AH$1,0)),"")</f>
        <v>0</v>
      </c>
      <c r="Z1522" s="157">
        <f>IFERROR(INDEX(NoSettings_v3!$C$2:$AH$4612,MATCH('EPS 3.1.3'!$B1522,NoSettings_v3!$A$2:$A$4612,0),MATCH('EPS 3.1.3'!Z$1,NoSettings_v3!$C$1:$AH$1,0)),"")</f>
        <v>0</v>
      </c>
      <c r="AA1522" s="157">
        <f>IFERROR(INDEX(NoSettings_v3!$C$2:$AH$4612,MATCH('EPS 3.1.3'!$B1522,NoSettings_v3!$A$2:$A$4612,0),MATCH('EPS 3.1.3'!AA$1,NoSettings_v3!$C$1:$AH$1,0)),"")</f>
        <v>0</v>
      </c>
      <c r="AB1522" s="157">
        <f>IFERROR(INDEX(NoSettings_v3!$C$2:$AH$4612,MATCH('EPS 3.1.3'!$B1522,NoSettings_v3!$A$2:$A$4612,0),MATCH('EPS 3.1.3'!AB$1,NoSettings_v3!$C$1:$AH$1,0)),"")</f>
        <v>0</v>
      </c>
      <c r="AC1522" s="157">
        <f>IFERROR(INDEX(NoSettings_v3!$C$2:$AH$4612,MATCH('EPS 3.1.3'!$B1522,NoSettings_v3!$A$2:$A$4612,0),MATCH('EPS 3.1.3'!AC$1,NoSettings_v3!$C$1:$AH$1,0)),"")</f>
        <v>0</v>
      </c>
      <c r="AD1522" s="157">
        <f>IFERROR(INDEX(NoSettings_v3!$C$2:$AH$4612,MATCH('EPS 3.1.3'!$B1522,NoSettings_v3!$A$2:$A$4612,0),MATCH('EPS 3.1.3'!AD$1,NoSettings_v3!$C$1:$AH$1,0)),"")</f>
        <v>0</v>
      </c>
      <c r="AE1522" s="157">
        <f>IFERROR(INDEX(NoSettings_v3!$C$2:$AH$4612,MATCH('EPS 3.1.3'!$B1522,NoSettings_v3!$A$2:$A$4612,0),MATCH('EPS 3.1.3'!AE$1,NoSettings_v3!$C$1:$AH$1,0)),"")</f>
        <v>0</v>
      </c>
      <c r="AF1522" s="157">
        <f>IFERROR(INDEX(NoSettings_v3!$C$2:$AH$4612,MATCH('EPS 3.1.3'!$B1522,NoSettings_v3!$A$2:$A$4612,0),MATCH('EPS 3.1.3'!AF$1,NoSettings_v3!$C$1:$AH$1,0)),"")</f>
        <v>0</v>
      </c>
      <c r="AG1522" s="157">
        <f>IFERROR(INDEX(NoSettings_v3!$C$2:$AH$4612,MATCH('EPS 3.1.3'!$B1522,NoSettings_v3!$A$2:$A$4612,0),MATCH('EPS 3.1.3'!AG$1,NoSettings_v3!$C$1:$AH$1,0)),"")</f>
        <v>0</v>
      </c>
      <c r="AH1522" s="157">
        <f>IFERROR(INDEX(NoSettings_v3!$C$2:$AH$4612,MATCH('EPS 3.1.3'!$B1522,NoSettings_v3!$A$2:$A$4612,0),MATCH('EPS 3.1.3'!AH$1,NoSettings_v3!$C$1:$AH$1,0)),"")</f>
        <v>0</v>
      </c>
      <c r="AI1522" s="157">
        <f>IFERROR(INDEX(NoSettings_v3!$C$2:$AH$4612,MATCH('EPS 3.1.3'!$B1522,NoSettings_v3!$A$2:$A$4612,0),MATCH('EPS 3.1.3'!AI$1,NoSettings_v3!$C$1:$AH$1,0)),"")</f>
        <v>0</v>
      </c>
    </row>
    <row r="1523" spans="2:43" x14ac:dyDescent="0.35">
      <c r="B1523" s="161" t="s">
        <v>1710</v>
      </c>
      <c r="C1523" s="127" t="s">
        <v>964</v>
      </c>
      <c r="D1523" s="157">
        <f>IFERROR(INDEX(NoSettings_v3!$C$2:$AH$4612,MATCH('EPS 3.1.3'!$B1523,NoSettings_v3!$A$2:$A$4612,0),MATCH('EPS 3.1.3'!D$1,NoSettings_v3!$C$1:$AH$1,0)),"")</f>
        <v>0</v>
      </c>
      <c r="E1523" s="157">
        <f>IFERROR(INDEX(NoSettings_v3!$C$2:$AH$4612,MATCH('EPS 3.1.3'!$B1523,NoSettings_v3!$A$2:$A$4612,0),MATCH('EPS 3.1.3'!E$1,NoSettings_v3!$C$1:$AH$1,0)),"")</f>
        <v>0</v>
      </c>
      <c r="F1523" s="157">
        <f>IFERROR(INDEX(NoSettings_v3!$C$2:$AH$4612,MATCH('EPS 3.1.3'!$B1523,NoSettings_v3!$A$2:$A$4612,0),MATCH('EPS 3.1.3'!F$1,NoSettings_v3!$C$1:$AH$1,0)),"")</f>
        <v>0</v>
      </c>
      <c r="G1523" s="157">
        <f>IFERROR(INDEX(NoSettings_v3!$C$2:$AH$4612,MATCH('EPS 3.1.3'!$B1523,NoSettings_v3!$A$2:$A$4612,0),MATCH('EPS 3.1.3'!G$1,NoSettings_v3!$C$1:$AH$1,0)),"")</f>
        <v>0</v>
      </c>
      <c r="H1523" s="157">
        <f>IFERROR(INDEX(NoSettings_v3!$C$2:$AH$4612,MATCH('EPS 3.1.3'!$B1523,NoSettings_v3!$A$2:$A$4612,0),MATCH('EPS 3.1.3'!H$1,NoSettings_v3!$C$1:$AH$1,0)),"")</f>
        <v>0</v>
      </c>
      <c r="I1523" s="157">
        <f>IFERROR(INDEX(NoSettings_v3!$C$2:$AH$4612,MATCH('EPS 3.1.3'!$B1523,NoSettings_v3!$A$2:$A$4612,0),MATCH('EPS 3.1.3'!I$1,NoSettings_v3!$C$1:$AH$1,0)),"")</f>
        <v>0</v>
      </c>
      <c r="J1523" s="157">
        <f>IFERROR(INDEX(NoSettings_v3!$C$2:$AH$4612,MATCH('EPS 3.1.3'!$B1523,NoSettings_v3!$A$2:$A$4612,0),MATCH('EPS 3.1.3'!J$1,NoSettings_v3!$C$1:$AH$1,0)),"")</f>
        <v>0</v>
      </c>
      <c r="K1523" s="157">
        <f>IFERROR(INDEX(NoSettings_v3!$C$2:$AH$4612,MATCH('EPS 3.1.3'!$B1523,NoSettings_v3!$A$2:$A$4612,0),MATCH('EPS 3.1.3'!K$1,NoSettings_v3!$C$1:$AH$1,0)),"")</f>
        <v>0</v>
      </c>
      <c r="L1523" s="157">
        <f>IFERROR(INDEX(NoSettings_v3!$C$2:$AH$4612,MATCH('EPS 3.1.3'!$B1523,NoSettings_v3!$A$2:$A$4612,0),MATCH('EPS 3.1.3'!L$1,NoSettings_v3!$C$1:$AH$1,0)),"")</f>
        <v>0</v>
      </c>
      <c r="M1523" s="157">
        <f>IFERROR(INDEX(NoSettings_v3!$C$2:$AH$4612,MATCH('EPS 3.1.3'!$B1523,NoSettings_v3!$A$2:$A$4612,0),MATCH('EPS 3.1.3'!M$1,NoSettings_v3!$C$1:$AH$1,0)),"")</f>
        <v>0</v>
      </c>
      <c r="N1523" s="157">
        <f>IFERROR(INDEX(NoSettings_v3!$C$2:$AH$4612,MATCH('EPS 3.1.3'!$B1523,NoSettings_v3!$A$2:$A$4612,0),MATCH('EPS 3.1.3'!N$1,NoSettings_v3!$C$1:$AH$1,0)),"")</f>
        <v>0</v>
      </c>
      <c r="O1523" s="157">
        <f>IFERROR(INDEX(NoSettings_v3!$C$2:$AH$4612,MATCH('EPS 3.1.3'!$B1523,NoSettings_v3!$A$2:$A$4612,0),MATCH('EPS 3.1.3'!O$1,NoSettings_v3!$C$1:$AH$1,0)),"")</f>
        <v>0</v>
      </c>
      <c r="P1523" s="157">
        <f>IFERROR(INDEX(NoSettings_v3!$C$2:$AH$4612,MATCH('EPS 3.1.3'!$B1523,NoSettings_v3!$A$2:$A$4612,0),MATCH('EPS 3.1.3'!P$1,NoSettings_v3!$C$1:$AH$1,0)),"")</f>
        <v>0</v>
      </c>
      <c r="Q1523" s="157">
        <f>IFERROR(INDEX(NoSettings_v3!$C$2:$AH$4612,MATCH('EPS 3.1.3'!$B1523,NoSettings_v3!$A$2:$A$4612,0),MATCH('EPS 3.1.3'!Q$1,NoSettings_v3!$C$1:$AH$1,0)),"")</f>
        <v>0</v>
      </c>
      <c r="R1523" s="157">
        <f>IFERROR(INDEX(NoSettings_v3!$C$2:$AH$4612,MATCH('EPS 3.1.3'!$B1523,NoSettings_v3!$A$2:$A$4612,0),MATCH('EPS 3.1.3'!R$1,NoSettings_v3!$C$1:$AH$1,0)),"")</f>
        <v>0</v>
      </c>
      <c r="S1523" s="157">
        <f>IFERROR(INDEX(NoSettings_v3!$C$2:$AH$4612,MATCH('EPS 3.1.3'!$B1523,NoSettings_v3!$A$2:$A$4612,0),MATCH('EPS 3.1.3'!S$1,NoSettings_v3!$C$1:$AH$1,0)),"")</f>
        <v>0</v>
      </c>
      <c r="T1523" s="157">
        <f>IFERROR(INDEX(NoSettings_v3!$C$2:$AH$4612,MATCH('EPS 3.1.3'!$B1523,NoSettings_v3!$A$2:$A$4612,0),MATCH('EPS 3.1.3'!T$1,NoSettings_v3!$C$1:$AH$1,0)),"")</f>
        <v>0</v>
      </c>
      <c r="U1523" s="157">
        <f>IFERROR(INDEX(NoSettings_v3!$C$2:$AH$4612,MATCH('EPS 3.1.3'!$B1523,NoSettings_v3!$A$2:$A$4612,0),MATCH('EPS 3.1.3'!U$1,NoSettings_v3!$C$1:$AH$1,0)),"")</f>
        <v>0</v>
      </c>
      <c r="V1523" s="157">
        <f>IFERROR(INDEX(NoSettings_v3!$C$2:$AH$4612,MATCH('EPS 3.1.3'!$B1523,NoSettings_v3!$A$2:$A$4612,0),MATCH('EPS 3.1.3'!V$1,NoSettings_v3!$C$1:$AH$1,0)),"")</f>
        <v>0</v>
      </c>
      <c r="W1523" s="157">
        <f>IFERROR(INDEX(NoSettings_v3!$C$2:$AH$4612,MATCH('EPS 3.1.3'!$B1523,NoSettings_v3!$A$2:$A$4612,0),MATCH('EPS 3.1.3'!W$1,NoSettings_v3!$C$1:$AH$1,0)),"")</f>
        <v>0</v>
      </c>
      <c r="X1523" s="157">
        <f>IFERROR(INDEX(NoSettings_v3!$C$2:$AH$4612,MATCH('EPS 3.1.3'!$B1523,NoSettings_v3!$A$2:$A$4612,0),MATCH('EPS 3.1.3'!X$1,NoSettings_v3!$C$1:$AH$1,0)),"")</f>
        <v>0</v>
      </c>
      <c r="Y1523" s="157">
        <f>IFERROR(INDEX(NoSettings_v3!$C$2:$AH$4612,MATCH('EPS 3.1.3'!$B1523,NoSettings_v3!$A$2:$A$4612,0),MATCH('EPS 3.1.3'!Y$1,NoSettings_v3!$C$1:$AH$1,0)),"")</f>
        <v>0</v>
      </c>
      <c r="Z1523" s="157">
        <f>IFERROR(INDEX(NoSettings_v3!$C$2:$AH$4612,MATCH('EPS 3.1.3'!$B1523,NoSettings_v3!$A$2:$A$4612,0),MATCH('EPS 3.1.3'!Z$1,NoSettings_v3!$C$1:$AH$1,0)),"")</f>
        <v>0</v>
      </c>
      <c r="AA1523" s="157">
        <f>IFERROR(INDEX(NoSettings_v3!$C$2:$AH$4612,MATCH('EPS 3.1.3'!$B1523,NoSettings_v3!$A$2:$A$4612,0),MATCH('EPS 3.1.3'!AA$1,NoSettings_v3!$C$1:$AH$1,0)),"")</f>
        <v>0</v>
      </c>
      <c r="AB1523" s="157">
        <f>IFERROR(INDEX(NoSettings_v3!$C$2:$AH$4612,MATCH('EPS 3.1.3'!$B1523,NoSettings_v3!$A$2:$A$4612,0),MATCH('EPS 3.1.3'!AB$1,NoSettings_v3!$C$1:$AH$1,0)),"")</f>
        <v>0</v>
      </c>
      <c r="AC1523" s="157">
        <f>IFERROR(INDEX(NoSettings_v3!$C$2:$AH$4612,MATCH('EPS 3.1.3'!$B1523,NoSettings_v3!$A$2:$A$4612,0),MATCH('EPS 3.1.3'!AC$1,NoSettings_v3!$C$1:$AH$1,0)),"")</f>
        <v>0</v>
      </c>
      <c r="AD1523" s="157">
        <f>IFERROR(INDEX(NoSettings_v3!$C$2:$AH$4612,MATCH('EPS 3.1.3'!$B1523,NoSettings_v3!$A$2:$A$4612,0),MATCH('EPS 3.1.3'!AD$1,NoSettings_v3!$C$1:$AH$1,0)),"")</f>
        <v>0</v>
      </c>
      <c r="AE1523" s="157">
        <f>IFERROR(INDEX(NoSettings_v3!$C$2:$AH$4612,MATCH('EPS 3.1.3'!$B1523,NoSettings_v3!$A$2:$A$4612,0),MATCH('EPS 3.1.3'!AE$1,NoSettings_v3!$C$1:$AH$1,0)),"")</f>
        <v>0</v>
      </c>
      <c r="AF1523" s="157">
        <f>IFERROR(INDEX(NoSettings_v3!$C$2:$AH$4612,MATCH('EPS 3.1.3'!$B1523,NoSettings_v3!$A$2:$A$4612,0),MATCH('EPS 3.1.3'!AF$1,NoSettings_v3!$C$1:$AH$1,0)),"")</f>
        <v>0</v>
      </c>
      <c r="AG1523" s="157">
        <f>IFERROR(INDEX(NoSettings_v3!$C$2:$AH$4612,MATCH('EPS 3.1.3'!$B1523,NoSettings_v3!$A$2:$A$4612,0),MATCH('EPS 3.1.3'!AG$1,NoSettings_v3!$C$1:$AH$1,0)),"")</f>
        <v>0</v>
      </c>
      <c r="AH1523" s="157">
        <f>IFERROR(INDEX(NoSettings_v3!$C$2:$AH$4612,MATCH('EPS 3.1.3'!$B1523,NoSettings_v3!$A$2:$A$4612,0),MATCH('EPS 3.1.3'!AH$1,NoSettings_v3!$C$1:$AH$1,0)),"")</f>
        <v>0</v>
      </c>
      <c r="AI1523" s="157">
        <f>IFERROR(INDEX(NoSettings_v3!$C$2:$AH$4612,MATCH('EPS 3.1.3'!$B1523,NoSettings_v3!$A$2:$A$4612,0),MATCH('EPS 3.1.3'!AI$1,NoSettings_v3!$C$1:$AH$1,0)),"")</f>
        <v>0</v>
      </c>
    </row>
    <row r="1524" spans="2:43" x14ac:dyDescent="0.35">
      <c r="B1524" s="161" t="s">
        <v>1711</v>
      </c>
      <c r="C1524" s="127" t="s">
        <v>964</v>
      </c>
      <c r="D1524" s="157">
        <f>IFERROR(INDEX(NoSettings_v3!$C$2:$AH$4612,MATCH('EPS 3.1.3'!$B1524,NoSettings_v3!$A$2:$A$4612,0),MATCH('EPS 3.1.3'!D$1,NoSettings_v3!$C$1:$AH$1,0)),"")</f>
        <v>0</v>
      </c>
      <c r="E1524" s="157">
        <f>IFERROR(INDEX(NoSettings_v3!$C$2:$AH$4612,MATCH('EPS 3.1.3'!$B1524,NoSettings_v3!$A$2:$A$4612,0),MATCH('EPS 3.1.3'!E$1,NoSettings_v3!$C$1:$AH$1,0)),"")</f>
        <v>0</v>
      </c>
      <c r="F1524" s="157">
        <f>IFERROR(INDEX(NoSettings_v3!$C$2:$AH$4612,MATCH('EPS 3.1.3'!$B1524,NoSettings_v3!$A$2:$A$4612,0),MATCH('EPS 3.1.3'!F$1,NoSettings_v3!$C$1:$AH$1,0)),"")</f>
        <v>0</v>
      </c>
      <c r="G1524" s="157">
        <f>IFERROR(INDEX(NoSettings_v3!$C$2:$AH$4612,MATCH('EPS 3.1.3'!$B1524,NoSettings_v3!$A$2:$A$4612,0),MATCH('EPS 3.1.3'!G$1,NoSettings_v3!$C$1:$AH$1,0)),"")</f>
        <v>0</v>
      </c>
      <c r="H1524" s="157">
        <f>IFERROR(INDEX(NoSettings_v3!$C$2:$AH$4612,MATCH('EPS 3.1.3'!$B1524,NoSettings_v3!$A$2:$A$4612,0),MATCH('EPS 3.1.3'!H$1,NoSettings_v3!$C$1:$AH$1,0)),"")</f>
        <v>0</v>
      </c>
      <c r="I1524" s="157">
        <f>IFERROR(INDEX(NoSettings_v3!$C$2:$AH$4612,MATCH('EPS 3.1.3'!$B1524,NoSettings_v3!$A$2:$A$4612,0),MATCH('EPS 3.1.3'!I$1,NoSettings_v3!$C$1:$AH$1,0)),"")</f>
        <v>0</v>
      </c>
      <c r="J1524" s="157">
        <f>IFERROR(INDEX(NoSettings_v3!$C$2:$AH$4612,MATCH('EPS 3.1.3'!$B1524,NoSettings_v3!$A$2:$A$4612,0),MATCH('EPS 3.1.3'!J$1,NoSettings_v3!$C$1:$AH$1,0)),"")</f>
        <v>0</v>
      </c>
      <c r="K1524" s="157">
        <f>IFERROR(INDEX(NoSettings_v3!$C$2:$AH$4612,MATCH('EPS 3.1.3'!$B1524,NoSettings_v3!$A$2:$A$4612,0),MATCH('EPS 3.1.3'!K$1,NoSettings_v3!$C$1:$AH$1,0)),"")</f>
        <v>0</v>
      </c>
      <c r="L1524" s="157">
        <f>IFERROR(INDEX(NoSettings_v3!$C$2:$AH$4612,MATCH('EPS 3.1.3'!$B1524,NoSettings_v3!$A$2:$A$4612,0),MATCH('EPS 3.1.3'!L$1,NoSettings_v3!$C$1:$AH$1,0)),"")</f>
        <v>0</v>
      </c>
      <c r="M1524" s="157">
        <f>IFERROR(INDEX(NoSettings_v3!$C$2:$AH$4612,MATCH('EPS 3.1.3'!$B1524,NoSettings_v3!$A$2:$A$4612,0),MATCH('EPS 3.1.3'!M$1,NoSettings_v3!$C$1:$AH$1,0)),"")</f>
        <v>0</v>
      </c>
      <c r="N1524" s="157">
        <f>IFERROR(INDEX(NoSettings_v3!$C$2:$AH$4612,MATCH('EPS 3.1.3'!$B1524,NoSettings_v3!$A$2:$A$4612,0),MATCH('EPS 3.1.3'!N$1,NoSettings_v3!$C$1:$AH$1,0)),"")</f>
        <v>0</v>
      </c>
      <c r="O1524" s="157">
        <f>IFERROR(INDEX(NoSettings_v3!$C$2:$AH$4612,MATCH('EPS 3.1.3'!$B1524,NoSettings_v3!$A$2:$A$4612,0),MATCH('EPS 3.1.3'!O$1,NoSettings_v3!$C$1:$AH$1,0)),"")</f>
        <v>0</v>
      </c>
      <c r="P1524" s="157">
        <f>IFERROR(INDEX(NoSettings_v3!$C$2:$AH$4612,MATCH('EPS 3.1.3'!$B1524,NoSettings_v3!$A$2:$A$4612,0),MATCH('EPS 3.1.3'!P$1,NoSettings_v3!$C$1:$AH$1,0)),"")</f>
        <v>0</v>
      </c>
      <c r="Q1524" s="157">
        <f>IFERROR(INDEX(NoSettings_v3!$C$2:$AH$4612,MATCH('EPS 3.1.3'!$B1524,NoSettings_v3!$A$2:$A$4612,0),MATCH('EPS 3.1.3'!Q$1,NoSettings_v3!$C$1:$AH$1,0)),"")</f>
        <v>0</v>
      </c>
      <c r="R1524" s="157">
        <f>IFERROR(INDEX(NoSettings_v3!$C$2:$AH$4612,MATCH('EPS 3.1.3'!$B1524,NoSettings_v3!$A$2:$A$4612,0),MATCH('EPS 3.1.3'!R$1,NoSettings_v3!$C$1:$AH$1,0)),"")</f>
        <v>0</v>
      </c>
      <c r="S1524" s="157">
        <f>IFERROR(INDEX(NoSettings_v3!$C$2:$AH$4612,MATCH('EPS 3.1.3'!$B1524,NoSettings_v3!$A$2:$A$4612,0),MATCH('EPS 3.1.3'!S$1,NoSettings_v3!$C$1:$AH$1,0)),"")</f>
        <v>0</v>
      </c>
      <c r="T1524" s="157">
        <f>IFERROR(INDEX(NoSettings_v3!$C$2:$AH$4612,MATCH('EPS 3.1.3'!$B1524,NoSettings_v3!$A$2:$A$4612,0),MATCH('EPS 3.1.3'!T$1,NoSettings_v3!$C$1:$AH$1,0)),"")</f>
        <v>0</v>
      </c>
      <c r="U1524" s="157">
        <f>IFERROR(INDEX(NoSettings_v3!$C$2:$AH$4612,MATCH('EPS 3.1.3'!$B1524,NoSettings_v3!$A$2:$A$4612,0),MATCH('EPS 3.1.3'!U$1,NoSettings_v3!$C$1:$AH$1,0)),"")</f>
        <v>0</v>
      </c>
      <c r="V1524" s="157">
        <f>IFERROR(INDEX(NoSettings_v3!$C$2:$AH$4612,MATCH('EPS 3.1.3'!$B1524,NoSettings_v3!$A$2:$A$4612,0),MATCH('EPS 3.1.3'!V$1,NoSettings_v3!$C$1:$AH$1,0)),"")</f>
        <v>0</v>
      </c>
      <c r="W1524" s="157">
        <f>IFERROR(INDEX(NoSettings_v3!$C$2:$AH$4612,MATCH('EPS 3.1.3'!$B1524,NoSettings_v3!$A$2:$A$4612,0),MATCH('EPS 3.1.3'!W$1,NoSettings_v3!$C$1:$AH$1,0)),"")</f>
        <v>0</v>
      </c>
      <c r="X1524" s="157">
        <f>IFERROR(INDEX(NoSettings_v3!$C$2:$AH$4612,MATCH('EPS 3.1.3'!$B1524,NoSettings_v3!$A$2:$A$4612,0),MATCH('EPS 3.1.3'!X$1,NoSettings_v3!$C$1:$AH$1,0)),"")</f>
        <v>0</v>
      </c>
      <c r="Y1524" s="157">
        <f>IFERROR(INDEX(NoSettings_v3!$C$2:$AH$4612,MATCH('EPS 3.1.3'!$B1524,NoSettings_v3!$A$2:$A$4612,0),MATCH('EPS 3.1.3'!Y$1,NoSettings_v3!$C$1:$AH$1,0)),"")</f>
        <v>0</v>
      </c>
      <c r="Z1524" s="157">
        <f>IFERROR(INDEX(NoSettings_v3!$C$2:$AH$4612,MATCH('EPS 3.1.3'!$B1524,NoSettings_v3!$A$2:$A$4612,0),MATCH('EPS 3.1.3'!Z$1,NoSettings_v3!$C$1:$AH$1,0)),"")</f>
        <v>0</v>
      </c>
      <c r="AA1524" s="157">
        <f>IFERROR(INDEX(NoSettings_v3!$C$2:$AH$4612,MATCH('EPS 3.1.3'!$B1524,NoSettings_v3!$A$2:$A$4612,0),MATCH('EPS 3.1.3'!AA$1,NoSettings_v3!$C$1:$AH$1,0)),"")</f>
        <v>0</v>
      </c>
      <c r="AB1524" s="157">
        <f>IFERROR(INDEX(NoSettings_v3!$C$2:$AH$4612,MATCH('EPS 3.1.3'!$B1524,NoSettings_v3!$A$2:$A$4612,0),MATCH('EPS 3.1.3'!AB$1,NoSettings_v3!$C$1:$AH$1,0)),"")</f>
        <v>0</v>
      </c>
      <c r="AC1524" s="157">
        <f>IFERROR(INDEX(NoSettings_v3!$C$2:$AH$4612,MATCH('EPS 3.1.3'!$B1524,NoSettings_v3!$A$2:$A$4612,0),MATCH('EPS 3.1.3'!AC$1,NoSettings_v3!$C$1:$AH$1,0)),"")</f>
        <v>0</v>
      </c>
      <c r="AD1524" s="157">
        <f>IFERROR(INDEX(NoSettings_v3!$C$2:$AH$4612,MATCH('EPS 3.1.3'!$B1524,NoSettings_v3!$A$2:$A$4612,0),MATCH('EPS 3.1.3'!AD$1,NoSettings_v3!$C$1:$AH$1,0)),"")</f>
        <v>0</v>
      </c>
      <c r="AE1524" s="157">
        <f>IFERROR(INDEX(NoSettings_v3!$C$2:$AH$4612,MATCH('EPS 3.1.3'!$B1524,NoSettings_v3!$A$2:$A$4612,0),MATCH('EPS 3.1.3'!AE$1,NoSettings_v3!$C$1:$AH$1,0)),"")</f>
        <v>0</v>
      </c>
      <c r="AF1524" s="157">
        <f>IFERROR(INDEX(NoSettings_v3!$C$2:$AH$4612,MATCH('EPS 3.1.3'!$B1524,NoSettings_v3!$A$2:$A$4612,0),MATCH('EPS 3.1.3'!AF$1,NoSettings_v3!$C$1:$AH$1,0)),"")</f>
        <v>0</v>
      </c>
      <c r="AG1524" s="157">
        <f>IFERROR(INDEX(NoSettings_v3!$C$2:$AH$4612,MATCH('EPS 3.1.3'!$B1524,NoSettings_v3!$A$2:$A$4612,0),MATCH('EPS 3.1.3'!AG$1,NoSettings_v3!$C$1:$AH$1,0)),"")</f>
        <v>0</v>
      </c>
      <c r="AH1524" s="157">
        <f>IFERROR(INDEX(NoSettings_v3!$C$2:$AH$4612,MATCH('EPS 3.1.3'!$B1524,NoSettings_v3!$A$2:$A$4612,0),MATCH('EPS 3.1.3'!AH$1,NoSettings_v3!$C$1:$AH$1,0)),"")</f>
        <v>0</v>
      </c>
      <c r="AI1524" s="157">
        <f>IFERROR(INDEX(NoSettings_v3!$C$2:$AH$4612,MATCH('EPS 3.1.3'!$B1524,NoSettings_v3!$A$2:$A$4612,0),MATCH('EPS 3.1.3'!AI$1,NoSettings_v3!$C$1:$AH$1,0)),"")</f>
        <v>0</v>
      </c>
    </row>
    <row r="1525" spans="2:43" x14ac:dyDescent="0.35">
      <c r="B1525" s="161" t="s">
        <v>1712</v>
      </c>
      <c r="C1525" s="127" t="s">
        <v>964</v>
      </c>
      <c r="D1525" s="157">
        <f>IFERROR(INDEX(NoSettings_v3!$C$2:$AH$4612,MATCH('EPS 3.1.3'!$B1525,NoSettings_v3!$A$2:$A$4612,0),MATCH('EPS 3.1.3'!D$1,NoSettings_v3!$C$1:$AH$1,0)),"")</f>
        <v>0</v>
      </c>
      <c r="E1525" s="157">
        <f>IFERROR(INDEX(NoSettings_v3!$C$2:$AH$4612,MATCH('EPS 3.1.3'!$B1525,NoSettings_v3!$A$2:$A$4612,0),MATCH('EPS 3.1.3'!E$1,NoSettings_v3!$C$1:$AH$1,0)),"")</f>
        <v>0</v>
      </c>
      <c r="F1525" s="157">
        <f>IFERROR(INDEX(NoSettings_v3!$C$2:$AH$4612,MATCH('EPS 3.1.3'!$B1525,NoSettings_v3!$A$2:$A$4612,0),MATCH('EPS 3.1.3'!F$1,NoSettings_v3!$C$1:$AH$1,0)),"")</f>
        <v>0</v>
      </c>
      <c r="G1525" s="157">
        <f>IFERROR(INDEX(NoSettings_v3!$C$2:$AH$4612,MATCH('EPS 3.1.3'!$B1525,NoSettings_v3!$A$2:$A$4612,0),MATCH('EPS 3.1.3'!G$1,NoSettings_v3!$C$1:$AH$1,0)),"")</f>
        <v>0</v>
      </c>
      <c r="H1525" s="157">
        <f>IFERROR(INDEX(NoSettings_v3!$C$2:$AH$4612,MATCH('EPS 3.1.3'!$B1525,NoSettings_v3!$A$2:$A$4612,0),MATCH('EPS 3.1.3'!H$1,NoSettings_v3!$C$1:$AH$1,0)),"")</f>
        <v>0</v>
      </c>
      <c r="I1525" s="157">
        <f>IFERROR(INDEX(NoSettings_v3!$C$2:$AH$4612,MATCH('EPS 3.1.3'!$B1525,NoSettings_v3!$A$2:$A$4612,0),MATCH('EPS 3.1.3'!I$1,NoSettings_v3!$C$1:$AH$1,0)),"")</f>
        <v>0</v>
      </c>
      <c r="J1525" s="157">
        <f>IFERROR(INDEX(NoSettings_v3!$C$2:$AH$4612,MATCH('EPS 3.1.3'!$B1525,NoSettings_v3!$A$2:$A$4612,0),MATCH('EPS 3.1.3'!J$1,NoSettings_v3!$C$1:$AH$1,0)),"")</f>
        <v>0</v>
      </c>
      <c r="K1525" s="157">
        <f>IFERROR(INDEX(NoSettings_v3!$C$2:$AH$4612,MATCH('EPS 3.1.3'!$B1525,NoSettings_v3!$A$2:$A$4612,0),MATCH('EPS 3.1.3'!K$1,NoSettings_v3!$C$1:$AH$1,0)),"")</f>
        <v>0</v>
      </c>
      <c r="L1525" s="157">
        <f>IFERROR(INDEX(NoSettings_v3!$C$2:$AH$4612,MATCH('EPS 3.1.3'!$B1525,NoSettings_v3!$A$2:$A$4612,0),MATCH('EPS 3.1.3'!L$1,NoSettings_v3!$C$1:$AH$1,0)),"")</f>
        <v>0</v>
      </c>
      <c r="M1525" s="157">
        <f>IFERROR(INDEX(NoSettings_v3!$C$2:$AH$4612,MATCH('EPS 3.1.3'!$B1525,NoSettings_v3!$A$2:$A$4612,0),MATCH('EPS 3.1.3'!M$1,NoSettings_v3!$C$1:$AH$1,0)),"")</f>
        <v>0</v>
      </c>
      <c r="N1525" s="157">
        <f>IFERROR(INDEX(NoSettings_v3!$C$2:$AH$4612,MATCH('EPS 3.1.3'!$B1525,NoSettings_v3!$A$2:$A$4612,0),MATCH('EPS 3.1.3'!N$1,NoSettings_v3!$C$1:$AH$1,0)),"")</f>
        <v>0</v>
      </c>
      <c r="O1525" s="157">
        <f>IFERROR(INDEX(NoSettings_v3!$C$2:$AH$4612,MATCH('EPS 3.1.3'!$B1525,NoSettings_v3!$A$2:$A$4612,0),MATCH('EPS 3.1.3'!O$1,NoSettings_v3!$C$1:$AH$1,0)),"")</f>
        <v>0</v>
      </c>
      <c r="P1525" s="157">
        <f>IFERROR(INDEX(NoSettings_v3!$C$2:$AH$4612,MATCH('EPS 3.1.3'!$B1525,NoSettings_v3!$A$2:$A$4612,0),MATCH('EPS 3.1.3'!P$1,NoSettings_v3!$C$1:$AH$1,0)),"")</f>
        <v>0</v>
      </c>
      <c r="Q1525" s="157">
        <f>IFERROR(INDEX(NoSettings_v3!$C$2:$AH$4612,MATCH('EPS 3.1.3'!$B1525,NoSettings_v3!$A$2:$A$4612,0),MATCH('EPS 3.1.3'!Q$1,NoSettings_v3!$C$1:$AH$1,0)),"")</f>
        <v>0</v>
      </c>
      <c r="R1525" s="157">
        <f>IFERROR(INDEX(NoSettings_v3!$C$2:$AH$4612,MATCH('EPS 3.1.3'!$B1525,NoSettings_v3!$A$2:$A$4612,0),MATCH('EPS 3.1.3'!R$1,NoSettings_v3!$C$1:$AH$1,0)),"")</f>
        <v>0</v>
      </c>
      <c r="S1525" s="157">
        <f>IFERROR(INDEX(NoSettings_v3!$C$2:$AH$4612,MATCH('EPS 3.1.3'!$B1525,NoSettings_v3!$A$2:$A$4612,0),MATCH('EPS 3.1.3'!S$1,NoSettings_v3!$C$1:$AH$1,0)),"")</f>
        <v>0</v>
      </c>
      <c r="T1525" s="157">
        <f>IFERROR(INDEX(NoSettings_v3!$C$2:$AH$4612,MATCH('EPS 3.1.3'!$B1525,NoSettings_v3!$A$2:$A$4612,0),MATCH('EPS 3.1.3'!T$1,NoSettings_v3!$C$1:$AH$1,0)),"")</f>
        <v>0</v>
      </c>
      <c r="U1525" s="157">
        <f>IFERROR(INDEX(NoSettings_v3!$C$2:$AH$4612,MATCH('EPS 3.1.3'!$B1525,NoSettings_v3!$A$2:$A$4612,0),MATCH('EPS 3.1.3'!U$1,NoSettings_v3!$C$1:$AH$1,0)),"")</f>
        <v>0</v>
      </c>
      <c r="V1525" s="157">
        <f>IFERROR(INDEX(NoSettings_v3!$C$2:$AH$4612,MATCH('EPS 3.1.3'!$B1525,NoSettings_v3!$A$2:$A$4612,0),MATCH('EPS 3.1.3'!V$1,NoSettings_v3!$C$1:$AH$1,0)),"")</f>
        <v>0</v>
      </c>
      <c r="W1525" s="157">
        <f>IFERROR(INDEX(NoSettings_v3!$C$2:$AH$4612,MATCH('EPS 3.1.3'!$B1525,NoSettings_v3!$A$2:$A$4612,0),MATCH('EPS 3.1.3'!W$1,NoSettings_v3!$C$1:$AH$1,0)),"")</f>
        <v>0</v>
      </c>
      <c r="X1525" s="157">
        <f>IFERROR(INDEX(NoSettings_v3!$C$2:$AH$4612,MATCH('EPS 3.1.3'!$B1525,NoSettings_v3!$A$2:$A$4612,0),MATCH('EPS 3.1.3'!X$1,NoSettings_v3!$C$1:$AH$1,0)),"")</f>
        <v>0</v>
      </c>
      <c r="Y1525" s="157">
        <f>IFERROR(INDEX(NoSettings_v3!$C$2:$AH$4612,MATCH('EPS 3.1.3'!$B1525,NoSettings_v3!$A$2:$A$4612,0),MATCH('EPS 3.1.3'!Y$1,NoSettings_v3!$C$1:$AH$1,0)),"")</f>
        <v>0</v>
      </c>
      <c r="Z1525" s="157">
        <f>IFERROR(INDEX(NoSettings_v3!$C$2:$AH$4612,MATCH('EPS 3.1.3'!$B1525,NoSettings_v3!$A$2:$A$4612,0),MATCH('EPS 3.1.3'!Z$1,NoSettings_v3!$C$1:$AH$1,0)),"")</f>
        <v>0</v>
      </c>
      <c r="AA1525" s="157">
        <f>IFERROR(INDEX(NoSettings_v3!$C$2:$AH$4612,MATCH('EPS 3.1.3'!$B1525,NoSettings_v3!$A$2:$A$4612,0),MATCH('EPS 3.1.3'!AA$1,NoSettings_v3!$C$1:$AH$1,0)),"")</f>
        <v>0</v>
      </c>
      <c r="AB1525" s="157">
        <f>IFERROR(INDEX(NoSettings_v3!$C$2:$AH$4612,MATCH('EPS 3.1.3'!$B1525,NoSettings_v3!$A$2:$A$4612,0),MATCH('EPS 3.1.3'!AB$1,NoSettings_v3!$C$1:$AH$1,0)),"")</f>
        <v>0</v>
      </c>
      <c r="AC1525" s="157">
        <f>IFERROR(INDEX(NoSettings_v3!$C$2:$AH$4612,MATCH('EPS 3.1.3'!$B1525,NoSettings_v3!$A$2:$A$4612,0),MATCH('EPS 3.1.3'!AC$1,NoSettings_v3!$C$1:$AH$1,0)),"")</f>
        <v>0</v>
      </c>
      <c r="AD1525" s="157">
        <f>IFERROR(INDEX(NoSettings_v3!$C$2:$AH$4612,MATCH('EPS 3.1.3'!$B1525,NoSettings_v3!$A$2:$A$4612,0),MATCH('EPS 3.1.3'!AD$1,NoSettings_v3!$C$1:$AH$1,0)),"")</f>
        <v>0</v>
      </c>
      <c r="AE1525" s="157">
        <f>IFERROR(INDEX(NoSettings_v3!$C$2:$AH$4612,MATCH('EPS 3.1.3'!$B1525,NoSettings_v3!$A$2:$A$4612,0),MATCH('EPS 3.1.3'!AE$1,NoSettings_v3!$C$1:$AH$1,0)),"")</f>
        <v>0</v>
      </c>
      <c r="AF1525" s="157">
        <f>IFERROR(INDEX(NoSettings_v3!$C$2:$AH$4612,MATCH('EPS 3.1.3'!$B1525,NoSettings_v3!$A$2:$A$4612,0),MATCH('EPS 3.1.3'!AF$1,NoSettings_v3!$C$1:$AH$1,0)),"")</f>
        <v>0</v>
      </c>
      <c r="AG1525" s="157">
        <f>IFERROR(INDEX(NoSettings_v3!$C$2:$AH$4612,MATCH('EPS 3.1.3'!$B1525,NoSettings_v3!$A$2:$A$4612,0),MATCH('EPS 3.1.3'!AG$1,NoSettings_v3!$C$1:$AH$1,0)),"")</f>
        <v>0</v>
      </c>
      <c r="AH1525" s="157">
        <f>IFERROR(INDEX(NoSettings_v3!$C$2:$AH$4612,MATCH('EPS 3.1.3'!$B1525,NoSettings_v3!$A$2:$A$4612,0),MATCH('EPS 3.1.3'!AH$1,NoSettings_v3!$C$1:$AH$1,0)),"")</f>
        <v>0</v>
      </c>
      <c r="AI1525" s="157">
        <f>IFERROR(INDEX(NoSettings_v3!$C$2:$AH$4612,MATCH('EPS 3.1.3'!$B1525,NoSettings_v3!$A$2:$A$4612,0),MATCH('EPS 3.1.3'!AI$1,NoSettings_v3!$C$1:$AH$1,0)),"")</f>
        <v>0</v>
      </c>
    </row>
    <row r="1526" spans="2:43" x14ac:dyDescent="0.35">
      <c r="B1526" s="161" t="s">
        <v>1713</v>
      </c>
      <c r="C1526" s="127" t="s">
        <v>964</v>
      </c>
      <c r="D1526" s="157">
        <f>IFERROR(INDEX(NoSettings_v3!$C$2:$AH$4612,MATCH('EPS 3.1.3'!$B1526,NoSettings_v3!$A$2:$A$4612,0),MATCH('EPS 3.1.3'!D$1,NoSettings_v3!$C$1:$AH$1,0)),"")</f>
        <v>0</v>
      </c>
      <c r="E1526" s="157">
        <f>IFERROR(INDEX(NoSettings_v3!$C$2:$AH$4612,MATCH('EPS 3.1.3'!$B1526,NoSettings_v3!$A$2:$A$4612,0),MATCH('EPS 3.1.3'!E$1,NoSettings_v3!$C$1:$AH$1,0)),"")</f>
        <v>0</v>
      </c>
      <c r="F1526" s="157">
        <f>IFERROR(INDEX(NoSettings_v3!$C$2:$AH$4612,MATCH('EPS 3.1.3'!$B1526,NoSettings_v3!$A$2:$A$4612,0),MATCH('EPS 3.1.3'!F$1,NoSettings_v3!$C$1:$AH$1,0)),"")</f>
        <v>0</v>
      </c>
      <c r="G1526" s="157">
        <f>IFERROR(INDEX(NoSettings_v3!$C$2:$AH$4612,MATCH('EPS 3.1.3'!$B1526,NoSettings_v3!$A$2:$A$4612,0),MATCH('EPS 3.1.3'!G$1,NoSettings_v3!$C$1:$AH$1,0)),"")</f>
        <v>0</v>
      </c>
      <c r="H1526" s="157">
        <f>IFERROR(INDEX(NoSettings_v3!$C$2:$AH$4612,MATCH('EPS 3.1.3'!$B1526,NoSettings_v3!$A$2:$A$4612,0),MATCH('EPS 3.1.3'!H$1,NoSettings_v3!$C$1:$AH$1,0)),"")</f>
        <v>0</v>
      </c>
      <c r="I1526" s="157">
        <f>IFERROR(INDEX(NoSettings_v3!$C$2:$AH$4612,MATCH('EPS 3.1.3'!$B1526,NoSettings_v3!$A$2:$A$4612,0),MATCH('EPS 3.1.3'!I$1,NoSettings_v3!$C$1:$AH$1,0)),"")</f>
        <v>0</v>
      </c>
      <c r="J1526" s="157">
        <f>IFERROR(INDEX(NoSettings_v3!$C$2:$AH$4612,MATCH('EPS 3.1.3'!$B1526,NoSettings_v3!$A$2:$A$4612,0),MATCH('EPS 3.1.3'!J$1,NoSettings_v3!$C$1:$AH$1,0)),"")</f>
        <v>0</v>
      </c>
      <c r="K1526" s="157">
        <f>IFERROR(INDEX(NoSettings_v3!$C$2:$AH$4612,MATCH('EPS 3.1.3'!$B1526,NoSettings_v3!$A$2:$A$4612,0),MATCH('EPS 3.1.3'!K$1,NoSettings_v3!$C$1:$AH$1,0)),"")</f>
        <v>0</v>
      </c>
      <c r="L1526" s="157">
        <f>IFERROR(INDEX(NoSettings_v3!$C$2:$AH$4612,MATCH('EPS 3.1.3'!$B1526,NoSettings_v3!$A$2:$A$4612,0),MATCH('EPS 3.1.3'!L$1,NoSettings_v3!$C$1:$AH$1,0)),"")</f>
        <v>0</v>
      </c>
      <c r="M1526" s="157">
        <f>IFERROR(INDEX(NoSettings_v3!$C$2:$AH$4612,MATCH('EPS 3.1.3'!$B1526,NoSettings_v3!$A$2:$A$4612,0),MATCH('EPS 3.1.3'!M$1,NoSettings_v3!$C$1:$AH$1,0)),"")</f>
        <v>0</v>
      </c>
      <c r="N1526" s="157">
        <f>IFERROR(INDEX(NoSettings_v3!$C$2:$AH$4612,MATCH('EPS 3.1.3'!$B1526,NoSettings_v3!$A$2:$A$4612,0),MATCH('EPS 3.1.3'!N$1,NoSettings_v3!$C$1:$AH$1,0)),"")</f>
        <v>0</v>
      </c>
      <c r="O1526" s="157">
        <f>IFERROR(INDEX(NoSettings_v3!$C$2:$AH$4612,MATCH('EPS 3.1.3'!$B1526,NoSettings_v3!$A$2:$A$4612,0),MATCH('EPS 3.1.3'!O$1,NoSettings_v3!$C$1:$AH$1,0)),"")</f>
        <v>0</v>
      </c>
      <c r="P1526" s="157">
        <f>IFERROR(INDEX(NoSettings_v3!$C$2:$AH$4612,MATCH('EPS 3.1.3'!$B1526,NoSettings_v3!$A$2:$A$4612,0),MATCH('EPS 3.1.3'!P$1,NoSettings_v3!$C$1:$AH$1,0)),"")</f>
        <v>0</v>
      </c>
      <c r="Q1526" s="157">
        <f>IFERROR(INDEX(NoSettings_v3!$C$2:$AH$4612,MATCH('EPS 3.1.3'!$B1526,NoSettings_v3!$A$2:$A$4612,0),MATCH('EPS 3.1.3'!Q$1,NoSettings_v3!$C$1:$AH$1,0)),"")</f>
        <v>0</v>
      </c>
      <c r="R1526" s="157">
        <f>IFERROR(INDEX(NoSettings_v3!$C$2:$AH$4612,MATCH('EPS 3.1.3'!$B1526,NoSettings_v3!$A$2:$A$4612,0),MATCH('EPS 3.1.3'!R$1,NoSettings_v3!$C$1:$AH$1,0)),"")</f>
        <v>0</v>
      </c>
      <c r="S1526" s="157">
        <f>IFERROR(INDEX(NoSettings_v3!$C$2:$AH$4612,MATCH('EPS 3.1.3'!$B1526,NoSettings_v3!$A$2:$A$4612,0),MATCH('EPS 3.1.3'!S$1,NoSettings_v3!$C$1:$AH$1,0)),"")</f>
        <v>0</v>
      </c>
      <c r="T1526" s="157">
        <f>IFERROR(INDEX(NoSettings_v3!$C$2:$AH$4612,MATCH('EPS 3.1.3'!$B1526,NoSettings_v3!$A$2:$A$4612,0),MATCH('EPS 3.1.3'!T$1,NoSettings_v3!$C$1:$AH$1,0)),"")</f>
        <v>0</v>
      </c>
      <c r="U1526" s="157">
        <f>IFERROR(INDEX(NoSettings_v3!$C$2:$AH$4612,MATCH('EPS 3.1.3'!$B1526,NoSettings_v3!$A$2:$A$4612,0),MATCH('EPS 3.1.3'!U$1,NoSettings_v3!$C$1:$AH$1,0)),"")</f>
        <v>0</v>
      </c>
      <c r="V1526" s="157">
        <f>IFERROR(INDEX(NoSettings_v3!$C$2:$AH$4612,MATCH('EPS 3.1.3'!$B1526,NoSettings_v3!$A$2:$A$4612,0),MATCH('EPS 3.1.3'!V$1,NoSettings_v3!$C$1:$AH$1,0)),"")</f>
        <v>0</v>
      </c>
      <c r="W1526" s="157">
        <f>IFERROR(INDEX(NoSettings_v3!$C$2:$AH$4612,MATCH('EPS 3.1.3'!$B1526,NoSettings_v3!$A$2:$A$4612,0),MATCH('EPS 3.1.3'!W$1,NoSettings_v3!$C$1:$AH$1,0)),"")</f>
        <v>0</v>
      </c>
      <c r="X1526" s="157">
        <f>IFERROR(INDEX(NoSettings_v3!$C$2:$AH$4612,MATCH('EPS 3.1.3'!$B1526,NoSettings_v3!$A$2:$A$4612,0),MATCH('EPS 3.1.3'!X$1,NoSettings_v3!$C$1:$AH$1,0)),"")</f>
        <v>0</v>
      </c>
      <c r="Y1526" s="157">
        <f>IFERROR(INDEX(NoSettings_v3!$C$2:$AH$4612,MATCH('EPS 3.1.3'!$B1526,NoSettings_v3!$A$2:$A$4612,0),MATCH('EPS 3.1.3'!Y$1,NoSettings_v3!$C$1:$AH$1,0)),"")</f>
        <v>0</v>
      </c>
      <c r="Z1526" s="157">
        <f>IFERROR(INDEX(NoSettings_v3!$C$2:$AH$4612,MATCH('EPS 3.1.3'!$B1526,NoSettings_v3!$A$2:$A$4612,0),MATCH('EPS 3.1.3'!Z$1,NoSettings_v3!$C$1:$AH$1,0)),"")</f>
        <v>0</v>
      </c>
      <c r="AA1526" s="157">
        <f>IFERROR(INDEX(NoSettings_v3!$C$2:$AH$4612,MATCH('EPS 3.1.3'!$B1526,NoSettings_v3!$A$2:$A$4612,0),MATCH('EPS 3.1.3'!AA$1,NoSettings_v3!$C$1:$AH$1,0)),"")</f>
        <v>0</v>
      </c>
      <c r="AB1526" s="157">
        <f>IFERROR(INDEX(NoSettings_v3!$C$2:$AH$4612,MATCH('EPS 3.1.3'!$B1526,NoSettings_v3!$A$2:$A$4612,0),MATCH('EPS 3.1.3'!AB$1,NoSettings_v3!$C$1:$AH$1,0)),"")</f>
        <v>0</v>
      </c>
      <c r="AC1526" s="157">
        <f>IFERROR(INDEX(NoSettings_v3!$C$2:$AH$4612,MATCH('EPS 3.1.3'!$B1526,NoSettings_v3!$A$2:$A$4612,0),MATCH('EPS 3.1.3'!AC$1,NoSettings_v3!$C$1:$AH$1,0)),"")</f>
        <v>0</v>
      </c>
      <c r="AD1526" s="157">
        <f>IFERROR(INDEX(NoSettings_v3!$C$2:$AH$4612,MATCH('EPS 3.1.3'!$B1526,NoSettings_v3!$A$2:$A$4612,0),MATCH('EPS 3.1.3'!AD$1,NoSettings_v3!$C$1:$AH$1,0)),"")</f>
        <v>0</v>
      </c>
      <c r="AE1526" s="157">
        <f>IFERROR(INDEX(NoSettings_v3!$C$2:$AH$4612,MATCH('EPS 3.1.3'!$B1526,NoSettings_v3!$A$2:$A$4612,0),MATCH('EPS 3.1.3'!AE$1,NoSettings_v3!$C$1:$AH$1,0)),"")</f>
        <v>0</v>
      </c>
      <c r="AF1526" s="157">
        <f>IFERROR(INDEX(NoSettings_v3!$C$2:$AH$4612,MATCH('EPS 3.1.3'!$B1526,NoSettings_v3!$A$2:$A$4612,0),MATCH('EPS 3.1.3'!AF$1,NoSettings_v3!$C$1:$AH$1,0)),"")</f>
        <v>0</v>
      </c>
      <c r="AG1526" s="157">
        <f>IFERROR(INDEX(NoSettings_v3!$C$2:$AH$4612,MATCH('EPS 3.1.3'!$B1526,NoSettings_v3!$A$2:$A$4612,0),MATCH('EPS 3.1.3'!AG$1,NoSettings_v3!$C$1:$AH$1,0)),"")</f>
        <v>0</v>
      </c>
      <c r="AH1526" s="157">
        <f>IFERROR(INDEX(NoSettings_v3!$C$2:$AH$4612,MATCH('EPS 3.1.3'!$B1526,NoSettings_v3!$A$2:$A$4612,0),MATCH('EPS 3.1.3'!AH$1,NoSettings_v3!$C$1:$AH$1,0)),"")</f>
        <v>0</v>
      </c>
      <c r="AI1526" s="157">
        <f>IFERROR(INDEX(NoSettings_v3!$C$2:$AH$4612,MATCH('EPS 3.1.3'!$B1526,NoSettings_v3!$A$2:$A$4612,0),MATCH('EPS 3.1.3'!AI$1,NoSettings_v3!$C$1:$AH$1,0)),"")</f>
        <v>0</v>
      </c>
    </row>
    <row r="1527" spans="2:43" x14ac:dyDescent="0.35">
      <c r="B1527" s="161" t="s">
        <v>1714</v>
      </c>
      <c r="C1527" s="127" t="s">
        <v>964</v>
      </c>
      <c r="D1527" s="157">
        <f>IFERROR(INDEX(NoSettings_v3!$C$2:$AH$4612,MATCH('EPS 3.1.3'!$B1527,NoSettings_v3!$A$2:$A$4612,0),MATCH('EPS 3.1.3'!D$1,NoSettings_v3!$C$1:$AH$1,0)),"")</f>
        <v>0</v>
      </c>
      <c r="E1527" s="157">
        <f>IFERROR(INDEX(NoSettings_v3!$C$2:$AH$4612,MATCH('EPS 3.1.3'!$B1527,NoSettings_v3!$A$2:$A$4612,0),MATCH('EPS 3.1.3'!E$1,NoSettings_v3!$C$1:$AH$1,0)),"")</f>
        <v>0</v>
      </c>
      <c r="F1527" s="157">
        <f>IFERROR(INDEX(NoSettings_v3!$C$2:$AH$4612,MATCH('EPS 3.1.3'!$B1527,NoSettings_v3!$A$2:$A$4612,0),MATCH('EPS 3.1.3'!F$1,NoSettings_v3!$C$1:$AH$1,0)),"")</f>
        <v>0</v>
      </c>
      <c r="G1527" s="157">
        <f>IFERROR(INDEX(NoSettings_v3!$C$2:$AH$4612,MATCH('EPS 3.1.3'!$B1527,NoSettings_v3!$A$2:$A$4612,0),MATCH('EPS 3.1.3'!G$1,NoSettings_v3!$C$1:$AH$1,0)),"")</f>
        <v>0</v>
      </c>
      <c r="H1527" s="157">
        <f>IFERROR(INDEX(NoSettings_v3!$C$2:$AH$4612,MATCH('EPS 3.1.3'!$B1527,NoSettings_v3!$A$2:$A$4612,0),MATCH('EPS 3.1.3'!H$1,NoSettings_v3!$C$1:$AH$1,0)),"")</f>
        <v>0</v>
      </c>
      <c r="I1527" s="157">
        <f>IFERROR(INDEX(NoSettings_v3!$C$2:$AH$4612,MATCH('EPS 3.1.3'!$B1527,NoSettings_v3!$A$2:$A$4612,0),MATCH('EPS 3.1.3'!I$1,NoSettings_v3!$C$1:$AH$1,0)),"")</f>
        <v>0</v>
      </c>
      <c r="J1527" s="157">
        <f>IFERROR(INDEX(NoSettings_v3!$C$2:$AH$4612,MATCH('EPS 3.1.3'!$B1527,NoSettings_v3!$A$2:$A$4612,0),MATCH('EPS 3.1.3'!J$1,NoSettings_v3!$C$1:$AH$1,0)),"")</f>
        <v>0</v>
      </c>
      <c r="K1527" s="157">
        <f>IFERROR(INDEX(NoSettings_v3!$C$2:$AH$4612,MATCH('EPS 3.1.3'!$B1527,NoSettings_v3!$A$2:$A$4612,0),MATCH('EPS 3.1.3'!K$1,NoSettings_v3!$C$1:$AH$1,0)),"")</f>
        <v>0</v>
      </c>
      <c r="L1527" s="157">
        <f>IFERROR(INDEX(NoSettings_v3!$C$2:$AH$4612,MATCH('EPS 3.1.3'!$B1527,NoSettings_v3!$A$2:$A$4612,0),MATCH('EPS 3.1.3'!L$1,NoSettings_v3!$C$1:$AH$1,0)),"")</f>
        <v>0</v>
      </c>
      <c r="M1527" s="157">
        <f>IFERROR(INDEX(NoSettings_v3!$C$2:$AH$4612,MATCH('EPS 3.1.3'!$B1527,NoSettings_v3!$A$2:$A$4612,0),MATCH('EPS 3.1.3'!M$1,NoSettings_v3!$C$1:$AH$1,0)),"")</f>
        <v>0</v>
      </c>
      <c r="N1527" s="157">
        <f>IFERROR(INDEX(NoSettings_v3!$C$2:$AH$4612,MATCH('EPS 3.1.3'!$B1527,NoSettings_v3!$A$2:$A$4612,0),MATCH('EPS 3.1.3'!N$1,NoSettings_v3!$C$1:$AH$1,0)),"")</f>
        <v>0</v>
      </c>
      <c r="O1527" s="157">
        <f>IFERROR(INDEX(NoSettings_v3!$C$2:$AH$4612,MATCH('EPS 3.1.3'!$B1527,NoSettings_v3!$A$2:$A$4612,0),MATCH('EPS 3.1.3'!O$1,NoSettings_v3!$C$1:$AH$1,0)),"")</f>
        <v>0</v>
      </c>
      <c r="P1527" s="157">
        <f>IFERROR(INDEX(NoSettings_v3!$C$2:$AH$4612,MATCH('EPS 3.1.3'!$B1527,NoSettings_v3!$A$2:$A$4612,0),MATCH('EPS 3.1.3'!P$1,NoSettings_v3!$C$1:$AH$1,0)),"")</f>
        <v>0</v>
      </c>
      <c r="Q1527" s="157">
        <f>IFERROR(INDEX(NoSettings_v3!$C$2:$AH$4612,MATCH('EPS 3.1.3'!$B1527,NoSettings_v3!$A$2:$A$4612,0),MATCH('EPS 3.1.3'!Q$1,NoSettings_v3!$C$1:$AH$1,0)),"")</f>
        <v>0</v>
      </c>
      <c r="R1527" s="157">
        <f>IFERROR(INDEX(NoSettings_v3!$C$2:$AH$4612,MATCH('EPS 3.1.3'!$B1527,NoSettings_v3!$A$2:$A$4612,0),MATCH('EPS 3.1.3'!R$1,NoSettings_v3!$C$1:$AH$1,0)),"")</f>
        <v>0</v>
      </c>
      <c r="S1527" s="157">
        <f>IFERROR(INDEX(NoSettings_v3!$C$2:$AH$4612,MATCH('EPS 3.1.3'!$B1527,NoSettings_v3!$A$2:$A$4612,0),MATCH('EPS 3.1.3'!S$1,NoSettings_v3!$C$1:$AH$1,0)),"")</f>
        <v>0</v>
      </c>
      <c r="T1527" s="157">
        <f>IFERROR(INDEX(NoSettings_v3!$C$2:$AH$4612,MATCH('EPS 3.1.3'!$B1527,NoSettings_v3!$A$2:$A$4612,0),MATCH('EPS 3.1.3'!T$1,NoSettings_v3!$C$1:$AH$1,0)),"")</f>
        <v>0</v>
      </c>
      <c r="U1527" s="157">
        <f>IFERROR(INDEX(NoSettings_v3!$C$2:$AH$4612,MATCH('EPS 3.1.3'!$B1527,NoSettings_v3!$A$2:$A$4612,0),MATCH('EPS 3.1.3'!U$1,NoSettings_v3!$C$1:$AH$1,0)),"")</f>
        <v>0</v>
      </c>
      <c r="V1527" s="157">
        <f>IFERROR(INDEX(NoSettings_v3!$C$2:$AH$4612,MATCH('EPS 3.1.3'!$B1527,NoSettings_v3!$A$2:$A$4612,0),MATCH('EPS 3.1.3'!V$1,NoSettings_v3!$C$1:$AH$1,0)),"")</f>
        <v>0</v>
      </c>
      <c r="W1527" s="157">
        <f>IFERROR(INDEX(NoSettings_v3!$C$2:$AH$4612,MATCH('EPS 3.1.3'!$B1527,NoSettings_v3!$A$2:$A$4612,0),MATCH('EPS 3.1.3'!W$1,NoSettings_v3!$C$1:$AH$1,0)),"")</f>
        <v>0</v>
      </c>
      <c r="X1527" s="157">
        <f>IFERROR(INDEX(NoSettings_v3!$C$2:$AH$4612,MATCH('EPS 3.1.3'!$B1527,NoSettings_v3!$A$2:$A$4612,0),MATCH('EPS 3.1.3'!X$1,NoSettings_v3!$C$1:$AH$1,0)),"")</f>
        <v>0</v>
      </c>
      <c r="Y1527" s="157">
        <f>IFERROR(INDEX(NoSettings_v3!$C$2:$AH$4612,MATCH('EPS 3.1.3'!$B1527,NoSettings_v3!$A$2:$A$4612,0),MATCH('EPS 3.1.3'!Y$1,NoSettings_v3!$C$1:$AH$1,0)),"")</f>
        <v>0</v>
      </c>
      <c r="Z1527" s="157">
        <f>IFERROR(INDEX(NoSettings_v3!$C$2:$AH$4612,MATCH('EPS 3.1.3'!$B1527,NoSettings_v3!$A$2:$A$4612,0),MATCH('EPS 3.1.3'!Z$1,NoSettings_v3!$C$1:$AH$1,0)),"")</f>
        <v>0</v>
      </c>
      <c r="AA1527" s="157">
        <f>IFERROR(INDEX(NoSettings_v3!$C$2:$AH$4612,MATCH('EPS 3.1.3'!$B1527,NoSettings_v3!$A$2:$A$4612,0),MATCH('EPS 3.1.3'!AA$1,NoSettings_v3!$C$1:$AH$1,0)),"")</f>
        <v>0</v>
      </c>
      <c r="AB1527" s="157">
        <f>IFERROR(INDEX(NoSettings_v3!$C$2:$AH$4612,MATCH('EPS 3.1.3'!$B1527,NoSettings_v3!$A$2:$A$4612,0),MATCH('EPS 3.1.3'!AB$1,NoSettings_v3!$C$1:$AH$1,0)),"")</f>
        <v>0</v>
      </c>
      <c r="AC1527" s="157">
        <f>IFERROR(INDEX(NoSettings_v3!$C$2:$AH$4612,MATCH('EPS 3.1.3'!$B1527,NoSettings_v3!$A$2:$A$4612,0),MATCH('EPS 3.1.3'!AC$1,NoSettings_v3!$C$1:$AH$1,0)),"")</f>
        <v>0</v>
      </c>
      <c r="AD1527" s="157">
        <f>IFERROR(INDEX(NoSettings_v3!$C$2:$AH$4612,MATCH('EPS 3.1.3'!$B1527,NoSettings_v3!$A$2:$A$4612,0),MATCH('EPS 3.1.3'!AD$1,NoSettings_v3!$C$1:$AH$1,0)),"")</f>
        <v>0</v>
      </c>
      <c r="AE1527" s="157">
        <f>IFERROR(INDEX(NoSettings_v3!$C$2:$AH$4612,MATCH('EPS 3.1.3'!$B1527,NoSettings_v3!$A$2:$A$4612,0),MATCH('EPS 3.1.3'!AE$1,NoSettings_v3!$C$1:$AH$1,0)),"")</f>
        <v>0</v>
      </c>
      <c r="AF1527" s="157">
        <f>IFERROR(INDEX(NoSettings_v3!$C$2:$AH$4612,MATCH('EPS 3.1.3'!$B1527,NoSettings_v3!$A$2:$A$4612,0),MATCH('EPS 3.1.3'!AF$1,NoSettings_v3!$C$1:$AH$1,0)),"")</f>
        <v>0</v>
      </c>
      <c r="AG1527" s="157">
        <f>IFERROR(INDEX(NoSettings_v3!$C$2:$AH$4612,MATCH('EPS 3.1.3'!$B1527,NoSettings_v3!$A$2:$A$4612,0),MATCH('EPS 3.1.3'!AG$1,NoSettings_v3!$C$1:$AH$1,0)),"")</f>
        <v>0</v>
      </c>
      <c r="AH1527" s="157">
        <f>IFERROR(INDEX(NoSettings_v3!$C$2:$AH$4612,MATCH('EPS 3.1.3'!$B1527,NoSettings_v3!$A$2:$A$4612,0),MATCH('EPS 3.1.3'!AH$1,NoSettings_v3!$C$1:$AH$1,0)),"")</f>
        <v>0</v>
      </c>
      <c r="AI1527" s="157">
        <f>IFERROR(INDEX(NoSettings_v3!$C$2:$AH$4612,MATCH('EPS 3.1.3'!$B1527,NoSettings_v3!$A$2:$A$4612,0),MATCH('EPS 3.1.3'!AI$1,NoSettings_v3!$C$1:$AH$1,0)),"")</f>
        <v>0</v>
      </c>
      <c r="AJ1527" s="128"/>
      <c r="AK1527" s="128"/>
      <c r="AL1527" s="128"/>
      <c r="AM1527" s="128"/>
      <c r="AN1527" s="128"/>
      <c r="AO1527" s="128"/>
      <c r="AP1527" s="128"/>
      <c r="AQ1527" s="128"/>
    </row>
    <row r="1528" spans="2:43" x14ac:dyDescent="0.35">
      <c r="B1528" s="161" t="s">
        <v>1715</v>
      </c>
      <c r="C1528" s="127" t="s">
        <v>964</v>
      </c>
      <c r="D1528" s="157">
        <f>IFERROR(INDEX(NoSettings_v3!$C$2:$AH$4612,MATCH('EPS 3.1.3'!$B1528,NoSettings_v3!$A$2:$A$4612,0),MATCH('EPS 3.1.3'!D$1,NoSettings_v3!$C$1:$AH$1,0)),"")</f>
        <v>0</v>
      </c>
      <c r="E1528" s="157">
        <f>IFERROR(INDEX(NoSettings_v3!$C$2:$AH$4612,MATCH('EPS 3.1.3'!$B1528,NoSettings_v3!$A$2:$A$4612,0),MATCH('EPS 3.1.3'!E$1,NoSettings_v3!$C$1:$AH$1,0)),"")</f>
        <v>0</v>
      </c>
      <c r="F1528" s="157">
        <f>IFERROR(INDEX(NoSettings_v3!$C$2:$AH$4612,MATCH('EPS 3.1.3'!$B1528,NoSettings_v3!$A$2:$A$4612,0),MATCH('EPS 3.1.3'!F$1,NoSettings_v3!$C$1:$AH$1,0)),"")</f>
        <v>0</v>
      </c>
      <c r="G1528" s="157">
        <f>IFERROR(INDEX(NoSettings_v3!$C$2:$AH$4612,MATCH('EPS 3.1.3'!$B1528,NoSettings_v3!$A$2:$A$4612,0),MATCH('EPS 3.1.3'!G$1,NoSettings_v3!$C$1:$AH$1,0)),"")</f>
        <v>0</v>
      </c>
      <c r="H1528" s="157">
        <f>IFERROR(INDEX(NoSettings_v3!$C$2:$AH$4612,MATCH('EPS 3.1.3'!$B1528,NoSettings_v3!$A$2:$A$4612,0),MATCH('EPS 3.1.3'!H$1,NoSettings_v3!$C$1:$AH$1,0)),"")</f>
        <v>0</v>
      </c>
      <c r="I1528" s="157">
        <f>IFERROR(INDEX(NoSettings_v3!$C$2:$AH$4612,MATCH('EPS 3.1.3'!$B1528,NoSettings_v3!$A$2:$A$4612,0),MATCH('EPS 3.1.3'!I$1,NoSettings_v3!$C$1:$AH$1,0)),"")</f>
        <v>0</v>
      </c>
      <c r="J1528" s="157">
        <f>IFERROR(INDEX(NoSettings_v3!$C$2:$AH$4612,MATCH('EPS 3.1.3'!$B1528,NoSettings_v3!$A$2:$A$4612,0),MATCH('EPS 3.1.3'!J$1,NoSettings_v3!$C$1:$AH$1,0)),"")</f>
        <v>0</v>
      </c>
      <c r="K1528" s="157">
        <f>IFERROR(INDEX(NoSettings_v3!$C$2:$AH$4612,MATCH('EPS 3.1.3'!$B1528,NoSettings_v3!$A$2:$A$4612,0),MATCH('EPS 3.1.3'!K$1,NoSettings_v3!$C$1:$AH$1,0)),"")</f>
        <v>0</v>
      </c>
      <c r="L1528" s="157">
        <f>IFERROR(INDEX(NoSettings_v3!$C$2:$AH$4612,MATCH('EPS 3.1.3'!$B1528,NoSettings_v3!$A$2:$A$4612,0),MATCH('EPS 3.1.3'!L$1,NoSettings_v3!$C$1:$AH$1,0)),"")</f>
        <v>0</v>
      </c>
      <c r="M1528" s="157">
        <f>IFERROR(INDEX(NoSettings_v3!$C$2:$AH$4612,MATCH('EPS 3.1.3'!$B1528,NoSettings_v3!$A$2:$A$4612,0),MATCH('EPS 3.1.3'!M$1,NoSettings_v3!$C$1:$AH$1,0)),"")</f>
        <v>0</v>
      </c>
      <c r="N1528" s="157">
        <f>IFERROR(INDEX(NoSettings_v3!$C$2:$AH$4612,MATCH('EPS 3.1.3'!$B1528,NoSettings_v3!$A$2:$A$4612,0),MATCH('EPS 3.1.3'!N$1,NoSettings_v3!$C$1:$AH$1,0)),"")</f>
        <v>0</v>
      </c>
      <c r="O1528" s="157">
        <f>IFERROR(INDEX(NoSettings_v3!$C$2:$AH$4612,MATCH('EPS 3.1.3'!$B1528,NoSettings_v3!$A$2:$A$4612,0),MATCH('EPS 3.1.3'!O$1,NoSettings_v3!$C$1:$AH$1,0)),"")</f>
        <v>0</v>
      </c>
      <c r="P1528" s="157">
        <f>IFERROR(INDEX(NoSettings_v3!$C$2:$AH$4612,MATCH('EPS 3.1.3'!$B1528,NoSettings_v3!$A$2:$A$4612,0),MATCH('EPS 3.1.3'!P$1,NoSettings_v3!$C$1:$AH$1,0)),"")</f>
        <v>0</v>
      </c>
      <c r="Q1528" s="157">
        <f>IFERROR(INDEX(NoSettings_v3!$C$2:$AH$4612,MATCH('EPS 3.1.3'!$B1528,NoSettings_v3!$A$2:$A$4612,0),MATCH('EPS 3.1.3'!Q$1,NoSettings_v3!$C$1:$AH$1,0)),"")</f>
        <v>0</v>
      </c>
      <c r="R1528" s="157">
        <f>IFERROR(INDEX(NoSettings_v3!$C$2:$AH$4612,MATCH('EPS 3.1.3'!$B1528,NoSettings_v3!$A$2:$A$4612,0),MATCH('EPS 3.1.3'!R$1,NoSettings_v3!$C$1:$AH$1,0)),"")</f>
        <v>0</v>
      </c>
      <c r="S1528" s="157">
        <f>IFERROR(INDEX(NoSettings_v3!$C$2:$AH$4612,MATCH('EPS 3.1.3'!$B1528,NoSettings_v3!$A$2:$A$4612,0),MATCH('EPS 3.1.3'!S$1,NoSettings_v3!$C$1:$AH$1,0)),"")</f>
        <v>0</v>
      </c>
      <c r="T1528" s="157">
        <f>IFERROR(INDEX(NoSettings_v3!$C$2:$AH$4612,MATCH('EPS 3.1.3'!$B1528,NoSettings_v3!$A$2:$A$4612,0),MATCH('EPS 3.1.3'!T$1,NoSettings_v3!$C$1:$AH$1,0)),"")</f>
        <v>0</v>
      </c>
      <c r="U1528" s="157">
        <f>IFERROR(INDEX(NoSettings_v3!$C$2:$AH$4612,MATCH('EPS 3.1.3'!$B1528,NoSettings_v3!$A$2:$A$4612,0),MATCH('EPS 3.1.3'!U$1,NoSettings_v3!$C$1:$AH$1,0)),"")</f>
        <v>0</v>
      </c>
      <c r="V1528" s="157">
        <f>IFERROR(INDEX(NoSettings_v3!$C$2:$AH$4612,MATCH('EPS 3.1.3'!$B1528,NoSettings_v3!$A$2:$A$4612,0),MATCH('EPS 3.1.3'!V$1,NoSettings_v3!$C$1:$AH$1,0)),"")</f>
        <v>0</v>
      </c>
      <c r="W1528" s="157">
        <f>IFERROR(INDEX(NoSettings_v3!$C$2:$AH$4612,MATCH('EPS 3.1.3'!$B1528,NoSettings_v3!$A$2:$A$4612,0),MATCH('EPS 3.1.3'!W$1,NoSettings_v3!$C$1:$AH$1,0)),"")</f>
        <v>0</v>
      </c>
      <c r="X1528" s="157">
        <f>IFERROR(INDEX(NoSettings_v3!$C$2:$AH$4612,MATCH('EPS 3.1.3'!$B1528,NoSettings_v3!$A$2:$A$4612,0),MATCH('EPS 3.1.3'!X$1,NoSettings_v3!$C$1:$AH$1,0)),"")</f>
        <v>0</v>
      </c>
      <c r="Y1528" s="157">
        <f>IFERROR(INDEX(NoSettings_v3!$C$2:$AH$4612,MATCH('EPS 3.1.3'!$B1528,NoSettings_v3!$A$2:$A$4612,0),MATCH('EPS 3.1.3'!Y$1,NoSettings_v3!$C$1:$AH$1,0)),"")</f>
        <v>0</v>
      </c>
      <c r="Z1528" s="157">
        <f>IFERROR(INDEX(NoSettings_v3!$C$2:$AH$4612,MATCH('EPS 3.1.3'!$B1528,NoSettings_v3!$A$2:$A$4612,0),MATCH('EPS 3.1.3'!Z$1,NoSettings_v3!$C$1:$AH$1,0)),"")</f>
        <v>0</v>
      </c>
      <c r="AA1528" s="157">
        <f>IFERROR(INDEX(NoSettings_v3!$C$2:$AH$4612,MATCH('EPS 3.1.3'!$B1528,NoSettings_v3!$A$2:$A$4612,0),MATCH('EPS 3.1.3'!AA$1,NoSettings_v3!$C$1:$AH$1,0)),"")</f>
        <v>0</v>
      </c>
      <c r="AB1528" s="157">
        <f>IFERROR(INDEX(NoSettings_v3!$C$2:$AH$4612,MATCH('EPS 3.1.3'!$B1528,NoSettings_v3!$A$2:$A$4612,0),MATCH('EPS 3.1.3'!AB$1,NoSettings_v3!$C$1:$AH$1,0)),"")</f>
        <v>0</v>
      </c>
      <c r="AC1528" s="157">
        <f>IFERROR(INDEX(NoSettings_v3!$C$2:$AH$4612,MATCH('EPS 3.1.3'!$B1528,NoSettings_v3!$A$2:$A$4612,0),MATCH('EPS 3.1.3'!AC$1,NoSettings_v3!$C$1:$AH$1,0)),"")</f>
        <v>0</v>
      </c>
      <c r="AD1528" s="157">
        <f>IFERROR(INDEX(NoSettings_v3!$C$2:$AH$4612,MATCH('EPS 3.1.3'!$B1528,NoSettings_v3!$A$2:$A$4612,0),MATCH('EPS 3.1.3'!AD$1,NoSettings_v3!$C$1:$AH$1,0)),"")</f>
        <v>0</v>
      </c>
      <c r="AE1528" s="157">
        <f>IFERROR(INDEX(NoSettings_v3!$C$2:$AH$4612,MATCH('EPS 3.1.3'!$B1528,NoSettings_v3!$A$2:$A$4612,0),MATCH('EPS 3.1.3'!AE$1,NoSettings_v3!$C$1:$AH$1,0)),"")</f>
        <v>0</v>
      </c>
      <c r="AF1528" s="157">
        <f>IFERROR(INDEX(NoSettings_v3!$C$2:$AH$4612,MATCH('EPS 3.1.3'!$B1528,NoSettings_v3!$A$2:$A$4612,0),MATCH('EPS 3.1.3'!AF$1,NoSettings_v3!$C$1:$AH$1,0)),"")</f>
        <v>0</v>
      </c>
      <c r="AG1528" s="157">
        <f>IFERROR(INDEX(NoSettings_v3!$C$2:$AH$4612,MATCH('EPS 3.1.3'!$B1528,NoSettings_v3!$A$2:$A$4612,0),MATCH('EPS 3.1.3'!AG$1,NoSettings_v3!$C$1:$AH$1,0)),"")</f>
        <v>0</v>
      </c>
      <c r="AH1528" s="157">
        <f>IFERROR(INDEX(NoSettings_v3!$C$2:$AH$4612,MATCH('EPS 3.1.3'!$B1528,NoSettings_v3!$A$2:$A$4612,0),MATCH('EPS 3.1.3'!AH$1,NoSettings_v3!$C$1:$AH$1,0)),"")</f>
        <v>0</v>
      </c>
      <c r="AI1528" s="157">
        <f>IFERROR(INDEX(NoSettings_v3!$C$2:$AH$4612,MATCH('EPS 3.1.3'!$B1528,NoSettings_v3!$A$2:$A$4612,0),MATCH('EPS 3.1.3'!AI$1,NoSettings_v3!$C$1:$AH$1,0)),"")</f>
        <v>0</v>
      </c>
    </row>
    <row r="1529" spans="2:43" x14ac:dyDescent="0.35">
      <c r="B1529" s="161" t="s">
        <v>1716</v>
      </c>
      <c r="C1529" s="127" t="s">
        <v>964</v>
      </c>
      <c r="D1529" s="157">
        <f>IFERROR(INDEX(NoSettings_v3!$C$2:$AH$4612,MATCH('EPS 3.1.3'!$B1529,NoSettings_v3!$A$2:$A$4612,0),MATCH('EPS 3.1.3'!D$1,NoSettings_v3!$C$1:$AH$1,0)),"")</f>
        <v>0</v>
      </c>
      <c r="E1529" s="157">
        <f>IFERROR(INDEX(NoSettings_v3!$C$2:$AH$4612,MATCH('EPS 3.1.3'!$B1529,NoSettings_v3!$A$2:$A$4612,0),MATCH('EPS 3.1.3'!E$1,NoSettings_v3!$C$1:$AH$1,0)),"")</f>
        <v>0</v>
      </c>
      <c r="F1529" s="157">
        <f>IFERROR(INDEX(NoSettings_v3!$C$2:$AH$4612,MATCH('EPS 3.1.3'!$B1529,NoSettings_v3!$A$2:$A$4612,0),MATCH('EPS 3.1.3'!F$1,NoSettings_v3!$C$1:$AH$1,0)),"")</f>
        <v>0</v>
      </c>
      <c r="G1529" s="157">
        <f>IFERROR(INDEX(NoSettings_v3!$C$2:$AH$4612,MATCH('EPS 3.1.3'!$B1529,NoSettings_v3!$A$2:$A$4612,0),MATCH('EPS 3.1.3'!G$1,NoSettings_v3!$C$1:$AH$1,0)),"")</f>
        <v>0</v>
      </c>
      <c r="H1529" s="157">
        <f>IFERROR(INDEX(NoSettings_v3!$C$2:$AH$4612,MATCH('EPS 3.1.3'!$B1529,NoSettings_v3!$A$2:$A$4612,0),MATCH('EPS 3.1.3'!H$1,NoSettings_v3!$C$1:$AH$1,0)),"")</f>
        <v>0</v>
      </c>
      <c r="I1529" s="157">
        <f>IFERROR(INDEX(NoSettings_v3!$C$2:$AH$4612,MATCH('EPS 3.1.3'!$B1529,NoSettings_v3!$A$2:$A$4612,0),MATCH('EPS 3.1.3'!I$1,NoSettings_v3!$C$1:$AH$1,0)),"")</f>
        <v>0</v>
      </c>
      <c r="J1529" s="157">
        <f>IFERROR(INDEX(NoSettings_v3!$C$2:$AH$4612,MATCH('EPS 3.1.3'!$B1529,NoSettings_v3!$A$2:$A$4612,0),MATCH('EPS 3.1.3'!J$1,NoSettings_v3!$C$1:$AH$1,0)),"")</f>
        <v>0</v>
      </c>
      <c r="K1529" s="157">
        <f>IFERROR(INDEX(NoSettings_v3!$C$2:$AH$4612,MATCH('EPS 3.1.3'!$B1529,NoSettings_v3!$A$2:$A$4612,0),MATCH('EPS 3.1.3'!K$1,NoSettings_v3!$C$1:$AH$1,0)),"")</f>
        <v>0</v>
      </c>
      <c r="L1529" s="157">
        <f>IFERROR(INDEX(NoSettings_v3!$C$2:$AH$4612,MATCH('EPS 3.1.3'!$B1529,NoSettings_v3!$A$2:$A$4612,0),MATCH('EPS 3.1.3'!L$1,NoSettings_v3!$C$1:$AH$1,0)),"")</f>
        <v>0</v>
      </c>
      <c r="M1529" s="157">
        <f>IFERROR(INDEX(NoSettings_v3!$C$2:$AH$4612,MATCH('EPS 3.1.3'!$B1529,NoSettings_v3!$A$2:$A$4612,0),MATCH('EPS 3.1.3'!M$1,NoSettings_v3!$C$1:$AH$1,0)),"")</f>
        <v>0</v>
      </c>
      <c r="N1529" s="157">
        <f>IFERROR(INDEX(NoSettings_v3!$C$2:$AH$4612,MATCH('EPS 3.1.3'!$B1529,NoSettings_v3!$A$2:$A$4612,0),MATCH('EPS 3.1.3'!N$1,NoSettings_v3!$C$1:$AH$1,0)),"")</f>
        <v>0</v>
      </c>
      <c r="O1529" s="157">
        <f>IFERROR(INDEX(NoSettings_v3!$C$2:$AH$4612,MATCH('EPS 3.1.3'!$B1529,NoSettings_v3!$A$2:$A$4612,0),MATCH('EPS 3.1.3'!O$1,NoSettings_v3!$C$1:$AH$1,0)),"")</f>
        <v>0</v>
      </c>
      <c r="P1529" s="157">
        <f>IFERROR(INDEX(NoSettings_v3!$C$2:$AH$4612,MATCH('EPS 3.1.3'!$B1529,NoSettings_v3!$A$2:$A$4612,0),MATCH('EPS 3.1.3'!P$1,NoSettings_v3!$C$1:$AH$1,0)),"")</f>
        <v>0</v>
      </c>
      <c r="Q1529" s="157">
        <f>IFERROR(INDEX(NoSettings_v3!$C$2:$AH$4612,MATCH('EPS 3.1.3'!$B1529,NoSettings_v3!$A$2:$A$4612,0),MATCH('EPS 3.1.3'!Q$1,NoSettings_v3!$C$1:$AH$1,0)),"")</f>
        <v>0</v>
      </c>
      <c r="R1529" s="157">
        <f>IFERROR(INDEX(NoSettings_v3!$C$2:$AH$4612,MATCH('EPS 3.1.3'!$B1529,NoSettings_v3!$A$2:$A$4612,0),MATCH('EPS 3.1.3'!R$1,NoSettings_v3!$C$1:$AH$1,0)),"")</f>
        <v>0</v>
      </c>
      <c r="S1529" s="157">
        <f>IFERROR(INDEX(NoSettings_v3!$C$2:$AH$4612,MATCH('EPS 3.1.3'!$B1529,NoSettings_v3!$A$2:$A$4612,0),MATCH('EPS 3.1.3'!S$1,NoSettings_v3!$C$1:$AH$1,0)),"")</f>
        <v>0</v>
      </c>
      <c r="T1529" s="157">
        <f>IFERROR(INDEX(NoSettings_v3!$C$2:$AH$4612,MATCH('EPS 3.1.3'!$B1529,NoSettings_v3!$A$2:$A$4612,0),MATCH('EPS 3.1.3'!T$1,NoSettings_v3!$C$1:$AH$1,0)),"")</f>
        <v>0</v>
      </c>
      <c r="U1529" s="157">
        <f>IFERROR(INDEX(NoSettings_v3!$C$2:$AH$4612,MATCH('EPS 3.1.3'!$B1529,NoSettings_v3!$A$2:$A$4612,0),MATCH('EPS 3.1.3'!U$1,NoSettings_v3!$C$1:$AH$1,0)),"")</f>
        <v>0</v>
      </c>
      <c r="V1529" s="157">
        <f>IFERROR(INDEX(NoSettings_v3!$C$2:$AH$4612,MATCH('EPS 3.1.3'!$B1529,NoSettings_v3!$A$2:$A$4612,0),MATCH('EPS 3.1.3'!V$1,NoSettings_v3!$C$1:$AH$1,0)),"")</f>
        <v>0</v>
      </c>
      <c r="W1529" s="157">
        <f>IFERROR(INDEX(NoSettings_v3!$C$2:$AH$4612,MATCH('EPS 3.1.3'!$B1529,NoSettings_v3!$A$2:$A$4612,0),MATCH('EPS 3.1.3'!W$1,NoSettings_v3!$C$1:$AH$1,0)),"")</f>
        <v>0</v>
      </c>
      <c r="X1529" s="157">
        <f>IFERROR(INDEX(NoSettings_v3!$C$2:$AH$4612,MATCH('EPS 3.1.3'!$B1529,NoSettings_v3!$A$2:$A$4612,0),MATCH('EPS 3.1.3'!X$1,NoSettings_v3!$C$1:$AH$1,0)),"")</f>
        <v>0</v>
      </c>
      <c r="Y1529" s="157">
        <f>IFERROR(INDEX(NoSettings_v3!$C$2:$AH$4612,MATCH('EPS 3.1.3'!$B1529,NoSettings_v3!$A$2:$A$4612,0),MATCH('EPS 3.1.3'!Y$1,NoSettings_v3!$C$1:$AH$1,0)),"")</f>
        <v>0</v>
      </c>
      <c r="Z1529" s="157">
        <f>IFERROR(INDEX(NoSettings_v3!$C$2:$AH$4612,MATCH('EPS 3.1.3'!$B1529,NoSettings_v3!$A$2:$A$4612,0),MATCH('EPS 3.1.3'!Z$1,NoSettings_v3!$C$1:$AH$1,0)),"")</f>
        <v>0</v>
      </c>
      <c r="AA1529" s="157">
        <f>IFERROR(INDEX(NoSettings_v3!$C$2:$AH$4612,MATCH('EPS 3.1.3'!$B1529,NoSettings_v3!$A$2:$A$4612,0),MATCH('EPS 3.1.3'!AA$1,NoSettings_v3!$C$1:$AH$1,0)),"")</f>
        <v>0</v>
      </c>
      <c r="AB1529" s="157">
        <f>IFERROR(INDEX(NoSettings_v3!$C$2:$AH$4612,MATCH('EPS 3.1.3'!$B1529,NoSettings_v3!$A$2:$A$4612,0),MATCH('EPS 3.1.3'!AB$1,NoSettings_v3!$C$1:$AH$1,0)),"")</f>
        <v>0</v>
      </c>
      <c r="AC1529" s="157">
        <f>IFERROR(INDEX(NoSettings_v3!$C$2:$AH$4612,MATCH('EPS 3.1.3'!$B1529,NoSettings_v3!$A$2:$A$4612,0),MATCH('EPS 3.1.3'!AC$1,NoSettings_v3!$C$1:$AH$1,0)),"")</f>
        <v>0</v>
      </c>
      <c r="AD1529" s="157">
        <f>IFERROR(INDEX(NoSettings_v3!$C$2:$AH$4612,MATCH('EPS 3.1.3'!$B1529,NoSettings_v3!$A$2:$A$4612,0),MATCH('EPS 3.1.3'!AD$1,NoSettings_v3!$C$1:$AH$1,0)),"")</f>
        <v>0</v>
      </c>
      <c r="AE1529" s="157">
        <f>IFERROR(INDEX(NoSettings_v3!$C$2:$AH$4612,MATCH('EPS 3.1.3'!$B1529,NoSettings_v3!$A$2:$A$4612,0),MATCH('EPS 3.1.3'!AE$1,NoSettings_v3!$C$1:$AH$1,0)),"")</f>
        <v>0</v>
      </c>
      <c r="AF1529" s="157">
        <f>IFERROR(INDEX(NoSettings_v3!$C$2:$AH$4612,MATCH('EPS 3.1.3'!$B1529,NoSettings_v3!$A$2:$A$4612,0),MATCH('EPS 3.1.3'!AF$1,NoSettings_v3!$C$1:$AH$1,0)),"")</f>
        <v>0</v>
      </c>
      <c r="AG1529" s="157">
        <f>IFERROR(INDEX(NoSettings_v3!$C$2:$AH$4612,MATCH('EPS 3.1.3'!$B1529,NoSettings_v3!$A$2:$A$4612,0),MATCH('EPS 3.1.3'!AG$1,NoSettings_v3!$C$1:$AH$1,0)),"")</f>
        <v>0</v>
      </c>
      <c r="AH1529" s="157">
        <f>IFERROR(INDEX(NoSettings_v3!$C$2:$AH$4612,MATCH('EPS 3.1.3'!$B1529,NoSettings_v3!$A$2:$A$4612,0),MATCH('EPS 3.1.3'!AH$1,NoSettings_v3!$C$1:$AH$1,0)),"")</f>
        <v>0</v>
      </c>
      <c r="AI1529" s="157">
        <f>IFERROR(INDEX(NoSettings_v3!$C$2:$AH$4612,MATCH('EPS 3.1.3'!$B1529,NoSettings_v3!$A$2:$A$4612,0),MATCH('EPS 3.1.3'!AI$1,NoSettings_v3!$C$1:$AH$1,0)),"")</f>
        <v>0</v>
      </c>
    </row>
    <row r="1530" spans="2:43" x14ac:dyDescent="0.35">
      <c r="B1530" s="161" t="s">
        <v>1717</v>
      </c>
      <c r="C1530" s="127" t="s">
        <v>964</v>
      </c>
      <c r="D1530" s="157">
        <f>IFERROR(INDEX(NoSettings_v3!$C$2:$AH$4612,MATCH('EPS 3.1.3'!$B1530,NoSettings_v3!$A$2:$A$4612,0),MATCH('EPS 3.1.3'!D$1,NoSettings_v3!$C$1:$AH$1,0)),"")</f>
        <v>0</v>
      </c>
      <c r="E1530" s="157">
        <f>IFERROR(INDEX(NoSettings_v3!$C$2:$AH$4612,MATCH('EPS 3.1.3'!$B1530,NoSettings_v3!$A$2:$A$4612,0),MATCH('EPS 3.1.3'!E$1,NoSettings_v3!$C$1:$AH$1,0)),"")</f>
        <v>0</v>
      </c>
      <c r="F1530" s="157">
        <f>IFERROR(INDEX(NoSettings_v3!$C$2:$AH$4612,MATCH('EPS 3.1.3'!$B1530,NoSettings_v3!$A$2:$A$4612,0),MATCH('EPS 3.1.3'!F$1,NoSettings_v3!$C$1:$AH$1,0)),"")</f>
        <v>0</v>
      </c>
      <c r="G1530" s="157">
        <f>IFERROR(INDEX(NoSettings_v3!$C$2:$AH$4612,MATCH('EPS 3.1.3'!$B1530,NoSettings_v3!$A$2:$A$4612,0),MATCH('EPS 3.1.3'!G$1,NoSettings_v3!$C$1:$AH$1,0)),"")</f>
        <v>0</v>
      </c>
      <c r="H1530" s="157">
        <f>IFERROR(INDEX(NoSettings_v3!$C$2:$AH$4612,MATCH('EPS 3.1.3'!$B1530,NoSettings_v3!$A$2:$A$4612,0),MATCH('EPS 3.1.3'!H$1,NoSettings_v3!$C$1:$AH$1,0)),"")</f>
        <v>0</v>
      </c>
      <c r="I1530" s="157">
        <f>IFERROR(INDEX(NoSettings_v3!$C$2:$AH$4612,MATCH('EPS 3.1.3'!$B1530,NoSettings_v3!$A$2:$A$4612,0),MATCH('EPS 3.1.3'!I$1,NoSettings_v3!$C$1:$AH$1,0)),"")</f>
        <v>0</v>
      </c>
      <c r="J1530" s="157">
        <f>IFERROR(INDEX(NoSettings_v3!$C$2:$AH$4612,MATCH('EPS 3.1.3'!$B1530,NoSettings_v3!$A$2:$A$4612,0),MATCH('EPS 3.1.3'!J$1,NoSettings_v3!$C$1:$AH$1,0)),"")</f>
        <v>0</v>
      </c>
      <c r="K1530" s="157">
        <f>IFERROR(INDEX(NoSettings_v3!$C$2:$AH$4612,MATCH('EPS 3.1.3'!$B1530,NoSettings_v3!$A$2:$A$4612,0),MATCH('EPS 3.1.3'!K$1,NoSettings_v3!$C$1:$AH$1,0)),"")</f>
        <v>0</v>
      </c>
      <c r="L1530" s="157">
        <f>IFERROR(INDEX(NoSettings_v3!$C$2:$AH$4612,MATCH('EPS 3.1.3'!$B1530,NoSettings_v3!$A$2:$A$4612,0),MATCH('EPS 3.1.3'!L$1,NoSettings_v3!$C$1:$AH$1,0)),"")</f>
        <v>0</v>
      </c>
      <c r="M1530" s="157">
        <f>IFERROR(INDEX(NoSettings_v3!$C$2:$AH$4612,MATCH('EPS 3.1.3'!$B1530,NoSettings_v3!$A$2:$A$4612,0),MATCH('EPS 3.1.3'!M$1,NoSettings_v3!$C$1:$AH$1,0)),"")</f>
        <v>0</v>
      </c>
      <c r="N1530" s="157">
        <f>IFERROR(INDEX(NoSettings_v3!$C$2:$AH$4612,MATCH('EPS 3.1.3'!$B1530,NoSettings_v3!$A$2:$A$4612,0),MATCH('EPS 3.1.3'!N$1,NoSettings_v3!$C$1:$AH$1,0)),"")</f>
        <v>0</v>
      </c>
      <c r="O1530" s="157">
        <f>IFERROR(INDEX(NoSettings_v3!$C$2:$AH$4612,MATCH('EPS 3.1.3'!$B1530,NoSettings_v3!$A$2:$A$4612,0),MATCH('EPS 3.1.3'!O$1,NoSettings_v3!$C$1:$AH$1,0)),"")</f>
        <v>0</v>
      </c>
      <c r="P1530" s="157">
        <f>IFERROR(INDEX(NoSettings_v3!$C$2:$AH$4612,MATCH('EPS 3.1.3'!$B1530,NoSettings_v3!$A$2:$A$4612,0),MATCH('EPS 3.1.3'!P$1,NoSettings_v3!$C$1:$AH$1,0)),"")</f>
        <v>0</v>
      </c>
      <c r="Q1530" s="157">
        <f>IFERROR(INDEX(NoSettings_v3!$C$2:$AH$4612,MATCH('EPS 3.1.3'!$B1530,NoSettings_v3!$A$2:$A$4612,0),MATCH('EPS 3.1.3'!Q$1,NoSettings_v3!$C$1:$AH$1,0)),"")</f>
        <v>0</v>
      </c>
      <c r="R1530" s="157">
        <f>IFERROR(INDEX(NoSettings_v3!$C$2:$AH$4612,MATCH('EPS 3.1.3'!$B1530,NoSettings_v3!$A$2:$A$4612,0),MATCH('EPS 3.1.3'!R$1,NoSettings_v3!$C$1:$AH$1,0)),"")</f>
        <v>0</v>
      </c>
      <c r="S1530" s="157">
        <f>IFERROR(INDEX(NoSettings_v3!$C$2:$AH$4612,MATCH('EPS 3.1.3'!$B1530,NoSettings_v3!$A$2:$A$4612,0),MATCH('EPS 3.1.3'!S$1,NoSettings_v3!$C$1:$AH$1,0)),"")</f>
        <v>0</v>
      </c>
      <c r="T1530" s="157">
        <f>IFERROR(INDEX(NoSettings_v3!$C$2:$AH$4612,MATCH('EPS 3.1.3'!$B1530,NoSettings_v3!$A$2:$A$4612,0),MATCH('EPS 3.1.3'!T$1,NoSettings_v3!$C$1:$AH$1,0)),"")</f>
        <v>0</v>
      </c>
      <c r="U1530" s="157">
        <f>IFERROR(INDEX(NoSettings_v3!$C$2:$AH$4612,MATCH('EPS 3.1.3'!$B1530,NoSettings_v3!$A$2:$A$4612,0),MATCH('EPS 3.1.3'!U$1,NoSettings_v3!$C$1:$AH$1,0)),"")</f>
        <v>0</v>
      </c>
      <c r="V1530" s="157">
        <f>IFERROR(INDEX(NoSettings_v3!$C$2:$AH$4612,MATCH('EPS 3.1.3'!$B1530,NoSettings_v3!$A$2:$A$4612,0),MATCH('EPS 3.1.3'!V$1,NoSettings_v3!$C$1:$AH$1,0)),"")</f>
        <v>0</v>
      </c>
      <c r="W1530" s="157">
        <f>IFERROR(INDEX(NoSettings_v3!$C$2:$AH$4612,MATCH('EPS 3.1.3'!$B1530,NoSettings_v3!$A$2:$A$4612,0),MATCH('EPS 3.1.3'!W$1,NoSettings_v3!$C$1:$AH$1,0)),"")</f>
        <v>0</v>
      </c>
      <c r="X1530" s="157">
        <f>IFERROR(INDEX(NoSettings_v3!$C$2:$AH$4612,MATCH('EPS 3.1.3'!$B1530,NoSettings_v3!$A$2:$A$4612,0),MATCH('EPS 3.1.3'!X$1,NoSettings_v3!$C$1:$AH$1,0)),"")</f>
        <v>0</v>
      </c>
      <c r="Y1530" s="157">
        <f>IFERROR(INDEX(NoSettings_v3!$C$2:$AH$4612,MATCH('EPS 3.1.3'!$B1530,NoSettings_v3!$A$2:$A$4612,0),MATCH('EPS 3.1.3'!Y$1,NoSettings_v3!$C$1:$AH$1,0)),"")</f>
        <v>0</v>
      </c>
      <c r="Z1530" s="157">
        <f>IFERROR(INDEX(NoSettings_v3!$C$2:$AH$4612,MATCH('EPS 3.1.3'!$B1530,NoSettings_v3!$A$2:$A$4612,0),MATCH('EPS 3.1.3'!Z$1,NoSettings_v3!$C$1:$AH$1,0)),"")</f>
        <v>0</v>
      </c>
      <c r="AA1530" s="157">
        <f>IFERROR(INDEX(NoSettings_v3!$C$2:$AH$4612,MATCH('EPS 3.1.3'!$B1530,NoSettings_v3!$A$2:$A$4612,0),MATCH('EPS 3.1.3'!AA$1,NoSettings_v3!$C$1:$AH$1,0)),"")</f>
        <v>0</v>
      </c>
      <c r="AB1530" s="157">
        <f>IFERROR(INDEX(NoSettings_v3!$C$2:$AH$4612,MATCH('EPS 3.1.3'!$B1530,NoSettings_v3!$A$2:$A$4612,0),MATCH('EPS 3.1.3'!AB$1,NoSettings_v3!$C$1:$AH$1,0)),"")</f>
        <v>0</v>
      </c>
      <c r="AC1530" s="157">
        <f>IFERROR(INDEX(NoSettings_v3!$C$2:$AH$4612,MATCH('EPS 3.1.3'!$B1530,NoSettings_v3!$A$2:$A$4612,0),MATCH('EPS 3.1.3'!AC$1,NoSettings_v3!$C$1:$AH$1,0)),"")</f>
        <v>0</v>
      </c>
      <c r="AD1530" s="157">
        <f>IFERROR(INDEX(NoSettings_v3!$C$2:$AH$4612,MATCH('EPS 3.1.3'!$B1530,NoSettings_v3!$A$2:$A$4612,0),MATCH('EPS 3.1.3'!AD$1,NoSettings_v3!$C$1:$AH$1,0)),"")</f>
        <v>0</v>
      </c>
      <c r="AE1530" s="157">
        <f>IFERROR(INDEX(NoSettings_v3!$C$2:$AH$4612,MATCH('EPS 3.1.3'!$B1530,NoSettings_v3!$A$2:$A$4612,0),MATCH('EPS 3.1.3'!AE$1,NoSettings_v3!$C$1:$AH$1,0)),"")</f>
        <v>0</v>
      </c>
      <c r="AF1530" s="157">
        <f>IFERROR(INDEX(NoSettings_v3!$C$2:$AH$4612,MATCH('EPS 3.1.3'!$B1530,NoSettings_v3!$A$2:$A$4612,0),MATCH('EPS 3.1.3'!AF$1,NoSettings_v3!$C$1:$AH$1,0)),"")</f>
        <v>0</v>
      </c>
      <c r="AG1530" s="157">
        <f>IFERROR(INDEX(NoSettings_v3!$C$2:$AH$4612,MATCH('EPS 3.1.3'!$B1530,NoSettings_v3!$A$2:$A$4612,0),MATCH('EPS 3.1.3'!AG$1,NoSettings_v3!$C$1:$AH$1,0)),"")</f>
        <v>0</v>
      </c>
      <c r="AH1530" s="157">
        <f>IFERROR(INDEX(NoSettings_v3!$C$2:$AH$4612,MATCH('EPS 3.1.3'!$B1530,NoSettings_v3!$A$2:$A$4612,0),MATCH('EPS 3.1.3'!AH$1,NoSettings_v3!$C$1:$AH$1,0)),"")</f>
        <v>0</v>
      </c>
      <c r="AI1530" s="157">
        <f>IFERROR(INDEX(NoSettings_v3!$C$2:$AH$4612,MATCH('EPS 3.1.3'!$B1530,NoSettings_v3!$A$2:$A$4612,0),MATCH('EPS 3.1.3'!AI$1,NoSettings_v3!$C$1:$AH$1,0)),"")</f>
        <v>0</v>
      </c>
    </row>
    <row r="1531" spans="2:43" x14ac:dyDescent="0.35">
      <c r="B1531" s="161" t="s">
        <v>1718</v>
      </c>
      <c r="C1531" s="127" t="s">
        <v>964</v>
      </c>
      <c r="D1531" s="157">
        <f>IFERROR(INDEX(NoSettings_v3!$C$2:$AH$4612,MATCH('EPS 3.1.3'!$B1531,NoSettings_v3!$A$2:$A$4612,0),MATCH('EPS 3.1.3'!D$1,NoSettings_v3!$C$1:$AH$1,0)),"")</f>
        <v>3041000000000000</v>
      </c>
      <c r="E1531" s="157">
        <f>IFERROR(INDEX(NoSettings_v3!$C$2:$AH$4612,MATCH('EPS 3.1.3'!$B1531,NoSettings_v3!$A$2:$A$4612,0),MATCH('EPS 3.1.3'!E$1,NoSettings_v3!$C$1:$AH$1,0)),"")</f>
        <v>2850000000000000</v>
      </c>
      <c r="F1531" s="157">
        <f>IFERROR(INDEX(NoSettings_v3!$C$2:$AH$4612,MATCH('EPS 3.1.3'!$B1531,NoSettings_v3!$A$2:$A$4612,0),MATCH('EPS 3.1.3'!F$1,NoSettings_v3!$C$1:$AH$1,0)),"")</f>
        <v>2660000000000000</v>
      </c>
      <c r="G1531" s="157">
        <f>IFERROR(INDEX(NoSettings_v3!$C$2:$AH$4612,MATCH('EPS 3.1.3'!$B1531,NoSettings_v3!$A$2:$A$4612,0),MATCH('EPS 3.1.3'!G$1,NoSettings_v3!$C$1:$AH$1,0)),"")</f>
        <v>2470000000000000</v>
      </c>
      <c r="H1531" s="157">
        <f>IFERROR(INDEX(NoSettings_v3!$C$2:$AH$4612,MATCH('EPS 3.1.3'!$B1531,NoSettings_v3!$A$2:$A$4612,0),MATCH('EPS 3.1.3'!H$1,NoSettings_v3!$C$1:$AH$1,0)),"")</f>
        <v>2302000000000000</v>
      </c>
      <c r="I1531" s="157">
        <f>IFERROR(INDEX(NoSettings_v3!$C$2:$AH$4612,MATCH('EPS 3.1.3'!$B1531,NoSettings_v3!$A$2:$A$4612,0),MATCH('EPS 3.1.3'!I$1,NoSettings_v3!$C$1:$AH$1,0)),"")</f>
        <v>2134000000000000</v>
      </c>
      <c r="J1531" s="157">
        <f>IFERROR(INDEX(NoSettings_v3!$C$2:$AH$4612,MATCH('EPS 3.1.3'!$B1531,NoSettings_v3!$A$2:$A$4612,0),MATCH('EPS 3.1.3'!J$1,NoSettings_v3!$C$1:$AH$1,0)),"")</f>
        <v>1966000000000000</v>
      </c>
      <c r="K1531" s="157">
        <f>IFERROR(INDEX(NoSettings_v3!$C$2:$AH$4612,MATCH('EPS 3.1.3'!$B1531,NoSettings_v3!$A$2:$A$4612,0),MATCH('EPS 3.1.3'!K$1,NoSettings_v3!$C$1:$AH$1,0)),"")</f>
        <v>1799000000000000</v>
      </c>
      <c r="L1531" s="157">
        <f>IFERROR(INDEX(NoSettings_v3!$C$2:$AH$4612,MATCH('EPS 3.1.3'!$B1531,NoSettings_v3!$A$2:$A$4612,0),MATCH('EPS 3.1.3'!L$1,NoSettings_v3!$C$1:$AH$1,0)),"")</f>
        <v>1631000000000000</v>
      </c>
      <c r="M1531" s="157">
        <f>IFERROR(INDEX(NoSettings_v3!$C$2:$AH$4612,MATCH('EPS 3.1.3'!$B1531,NoSettings_v3!$A$2:$A$4612,0),MATCH('EPS 3.1.3'!M$1,NoSettings_v3!$C$1:$AH$1,0)),"")</f>
        <v>1507000000000000</v>
      </c>
      <c r="N1531" s="157">
        <f>IFERROR(INDEX(NoSettings_v3!$C$2:$AH$4612,MATCH('EPS 3.1.3'!$B1531,NoSettings_v3!$A$2:$A$4612,0),MATCH('EPS 3.1.3'!N$1,NoSettings_v3!$C$1:$AH$1,0)),"")</f>
        <v>1383000000000000</v>
      </c>
      <c r="O1531" s="157">
        <f>IFERROR(INDEX(NoSettings_v3!$C$2:$AH$4612,MATCH('EPS 3.1.3'!$B1531,NoSettings_v3!$A$2:$A$4612,0),MATCH('EPS 3.1.3'!O$1,NoSettings_v3!$C$1:$AH$1,0)),"")</f>
        <v>1260000000000000</v>
      </c>
      <c r="P1531" s="157">
        <f>IFERROR(INDEX(NoSettings_v3!$C$2:$AH$4612,MATCH('EPS 3.1.3'!$B1531,NoSettings_v3!$A$2:$A$4612,0),MATCH('EPS 3.1.3'!P$1,NoSettings_v3!$C$1:$AH$1,0)),"")</f>
        <v>1136000000000000</v>
      </c>
      <c r="Q1531" s="157">
        <f>IFERROR(INDEX(NoSettings_v3!$C$2:$AH$4612,MATCH('EPS 3.1.3'!$B1531,NoSettings_v3!$A$2:$A$4612,0),MATCH('EPS 3.1.3'!Q$1,NoSettings_v3!$C$1:$AH$1,0)),"")</f>
        <v>1012000000000000</v>
      </c>
      <c r="R1531" s="157">
        <f>IFERROR(INDEX(NoSettings_v3!$C$2:$AH$4612,MATCH('EPS 3.1.3'!$B1531,NoSettings_v3!$A$2:$A$4612,0),MATCH('EPS 3.1.3'!R$1,NoSettings_v3!$C$1:$AH$1,0)),"")</f>
        <v>925400000000000</v>
      </c>
      <c r="S1531" s="157">
        <f>IFERROR(INDEX(NoSettings_v3!$C$2:$AH$4612,MATCH('EPS 3.1.3'!$B1531,NoSettings_v3!$A$2:$A$4612,0),MATCH('EPS 3.1.3'!S$1,NoSettings_v3!$C$1:$AH$1,0)),"")</f>
        <v>838400000000000</v>
      </c>
      <c r="T1531" s="157">
        <f>IFERROR(INDEX(NoSettings_v3!$C$2:$AH$4612,MATCH('EPS 3.1.3'!$B1531,NoSettings_v3!$A$2:$A$4612,0),MATCH('EPS 3.1.3'!T$1,NoSettings_v3!$C$1:$AH$1,0)),"")</f>
        <v>751300000000000</v>
      </c>
      <c r="U1531" s="157">
        <f>IFERROR(INDEX(NoSettings_v3!$C$2:$AH$4612,MATCH('EPS 3.1.3'!$B1531,NoSettings_v3!$A$2:$A$4612,0),MATCH('EPS 3.1.3'!U$1,NoSettings_v3!$C$1:$AH$1,0)),"")</f>
        <v>664300000000000</v>
      </c>
      <c r="V1531" s="157">
        <f>IFERROR(INDEX(NoSettings_v3!$C$2:$AH$4612,MATCH('EPS 3.1.3'!$B1531,NoSettings_v3!$A$2:$A$4612,0),MATCH('EPS 3.1.3'!V$1,NoSettings_v3!$C$1:$AH$1,0)),"")</f>
        <v>577200000000000</v>
      </c>
      <c r="W1531" s="157">
        <f>IFERROR(INDEX(NoSettings_v3!$C$2:$AH$4612,MATCH('EPS 3.1.3'!$B1531,NoSettings_v3!$A$2:$A$4612,0),MATCH('EPS 3.1.3'!W$1,NoSettings_v3!$C$1:$AH$1,0)),"")</f>
        <v>554800000000000</v>
      </c>
      <c r="X1531" s="157">
        <f>IFERROR(INDEX(NoSettings_v3!$C$2:$AH$4612,MATCH('EPS 3.1.3'!$B1531,NoSettings_v3!$A$2:$A$4612,0),MATCH('EPS 3.1.3'!X$1,NoSettings_v3!$C$1:$AH$1,0)),"")</f>
        <v>532300000000000</v>
      </c>
      <c r="Y1531" s="157">
        <f>IFERROR(INDEX(NoSettings_v3!$C$2:$AH$4612,MATCH('EPS 3.1.3'!$B1531,NoSettings_v3!$A$2:$A$4612,0),MATCH('EPS 3.1.3'!Y$1,NoSettings_v3!$C$1:$AH$1,0)),"")</f>
        <v>509800000000000</v>
      </c>
      <c r="Z1531" s="157">
        <f>IFERROR(INDEX(NoSettings_v3!$C$2:$AH$4612,MATCH('EPS 3.1.3'!$B1531,NoSettings_v3!$A$2:$A$4612,0),MATCH('EPS 3.1.3'!Z$1,NoSettings_v3!$C$1:$AH$1,0)),"")</f>
        <v>487300000000000</v>
      </c>
      <c r="AA1531" s="157">
        <f>IFERROR(INDEX(NoSettings_v3!$C$2:$AH$4612,MATCH('EPS 3.1.3'!$B1531,NoSettings_v3!$A$2:$A$4612,0),MATCH('EPS 3.1.3'!AA$1,NoSettings_v3!$C$1:$AH$1,0)),"")</f>
        <v>464800000000000</v>
      </c>
      <c r="AB1531" s="157">
        <f>IFERROR(INDEX(NoSettings_v3!$C$2:$AH$4612,MATCH('EPS 3.1.3'!$B1531,NoSettings_v3!$A$2:$A$4612,0),MATCH('EPS 3.1.3'!AB$1,NoSettings_v3!$C$1:$AH$1,0)),"")</f>
        <v>442700000000000</v>
      </c>
      <c r="AC1531" s="157">
        <f>IFERROR(INDEX(NoSettings_v3!$C$2:$AH$4612,MATCH('EPS 3.1.3'!$B1531,NoSettings_v3!$A$2:$A$4612,0),MATCH('EPS 3.1.3'!AC$1,NoSettings_v3!$C$1:$AH$1,0)),"")</f>
        <v>420600000000000</v>
      </c>
      <c r="AD1531" s="157">
        <f>IFERROR(INDEX(NoSettings_v3!$C$2:$AH$4612,MATCH('EPS 3.1.3'!$B1531,NoSettings_v3!$A$2:$A$4612,0),MATCH('EPS 3.1.3'!AD$1,NoSettings_v3!$C$1:$AH$1,0)),"")</f>
        <v>398400000000000</v>
      </c>
      <c r="AE1531" s="157">
        <f>IFERROR(INDEX(NoSettings_v3!$C$2:$AH$4612,MATCH('EPS 3.1.3'!$B1531,NoSettings_v3!$A$2:$A$4612,0),MATCH('EPS 3.1.3'!AE$1,NoSettings_v3!$C$1:$AH$1,0)),"")</f>
        <v>376300000000000</v>
      </c>
      <c r="AF1531" s="157">
        <f>IFERROR(INDEX(NoSettings_v3!$C$2:$AH$4612,MATCH('EPS 3.1.3'!$B1531,NoSettings_v3!$A$2:$A$4612,0),MATCH('EPS 3.1.3'!AF$1,NoSettings_v3!$C$1:$AH$1,0)),"")</f>
        <v>354200000000000</v>
      </c>
      <c r="AG1531" s="157">
        <f>IFERROR(INDEX(NoSettings_v3!$C$2:$AH$4612,MATCH('EPS 3.1.3'!$B1531,NoSettings_v3!$A$2:$A$4612,0),MATCH('EPS 3.1.3'!AG$1,NoSettings_v3!$C$1:$AH$1,0)),"")</f>
        <v>332100000000000</v>
      </c>
      <c r="AH1531" s="157">
        <f>IFERROR(INDEX(NoSettings_v3!$C$2:$AH$4612,MATCH('EPS 3.1.3'!$B1531,NoSettings_v3!$A$2:$A$4612,0),MATCH('EPS 3.1.3'!AH$1,NoSettings_v3!$C$1:$AH$1,0)),"")</f>
        <v>309900000000000</v>
      </c>
      <c r="AI1531" s="157">
        <f>IFERROR(INDEX(NoSettings_v3!$C$2:$AH$4612,MATCH('EPS 3.1.3'!$B1531,NoSettings_v3!$A$2:$A$4612,0),MATCH('EPS 3.1.3'!AI$1,NoSettings_v3!$C$1:$AH$1,0)),"")</f>
        <v>287800000000000</v>
      </c>
    </row>
    <row r="1532" spans="2:43" x14ac:dyDescent="0.35">
      <c r="B1532" s="161" t="s">
        <v>1719</v>
      </c>
      <c r="C1532" s="127" t="s">
        <v>964</v>
      </c>
      <c r="D1532" s="157">
        <f>IFERROR(INDEX(NoSettings_v3!$C$2:$AH$4612,MATCH('EPS 3.1.3'!$B1532,NoSettings_v3!$A$2:$A$4612,0),MATCH('EPS 3.1.3'!D$1,NoSettings_v3!$C$1:$AH$1,0)),"")</f>
        <v>0</v>
      </c>
      <c r="E1532" s="157">
        <f>IFERROR(INDEX(NoSettings_v3!$C$2:$AH$4612,MATCH('EPS 3.1.3'!$B1532,NoSettings_v3!$A$2:$A$4612,0),MATCH('EPS 3.1.3'!E$1,NoSettings_v3!$C$1:$AH$1,0)),"")</f>
        <v>0</v>
      </c>
      <c r="F1532" s="157">
        <f>IFERROR(INDEX(NoSettings_v3!$C$2:$AH$4612,MATCH('EPS 3.1.3'!$B1532,NoSettings_v3!$A$2:$A$4612,0),MATCH('EPS 3.1.3'!F$1,NoSettings_v3!$C$1:$AH$1,0)),"")</f>
        <v>0</v>
      </c>
      <c r="G1532" s="157">
        <f>IFERROR(INDEX(NoSettings_v3!$C$2:$AH$4612,MATCH('EPS 3.1.3'!$B1532,NoSettings_v3!$A$2:$A$4612,0),MATCH('EPS 3.1.3'!G$1,NoSettings_v3!$C$1:$AH$1,0)),"")</f>
        <v>0</v>
      </c>
      <c r="H1532" s="157">
        <f>IFERROR(INDEX(NoSettings_v3!$C$2:$AH$4612,MATCH('EPS 3.1.3'!$B1532,NoSettings_v3!$A$2:$A$4612,0),MATCH('EPS 3.1.3'!H$1,NoSettings_v3!$C$1:$AH$1,0)),"")</f>
        <v>0</v>
      </c>
      <c r="I1532" s="157">
        <f>IFERROR(INDEX(NoSettings_v3!$C$2:$AH$4612,MATCH('EPS 3.1.3'!$B1532,NoSettings_v3!$A$2:$A$4612,0),MATCH('EPS 3.1.3'!I$1,NoSettings_v3!$C$1:$AH$1,0)),"")</f>
        <v>0</v>
      </c>
      <c r="J1532" s="157">
        <f>IFERROR(INDEX(NoSettings_v3!$C$2:$AH$4612,MATCH('EPS 3.1.3'!$B1532,NoSettings_v3!$A$2:$A$4612,0),MATCH('EPS 3.1.3'!J$1,NoSettings_v3!$C$1:$AH$1,0)),"")</f>
        <v>0</v>
      </c>
      <c r="K1532" s="157">
        <f>IFERROR(INDEX(NoSettings_v3!$C$2:$AH$4612,MATCH('EPS 3.1.3'!$B1532,NoSettings_v3!$A$2:$A$4612,0),MATCH('EPS 3.1.3'!K$1,NoSettings_v3!$C$1:$AH$1,0)),"")</f>
        <v>0</v>
      </c>
      <c r="L1532" s="157">
        <f>IFERROR(INDEX(NoSettings_v3!$C$2:$AH$4612,MATCH('EPS 3.1.3'!$B1532,NoSettings_v3!$A$2:$A$4612,0),MATCH('EPS 3.1.3'!L$1,NoSettings_v3!$C$1:$AH$1,0)),"")</f>
        <v>0</v>
      </c>
      <c r="M1532" s="157">
        <f>IFERROR(INDEX(NoSettings_v3!$C$2:$AH$4612,MATCH('EPS 3.1.3'!$B1532,NoSettings_v3!$A$2:$A$4612,0),MATCH('EPS 3.1.3'!M$1,NoSettings_v3!$C$1:$AH$1,0)),"")</f>
        <v>0</v>
      </c>
      <c r="N1532" s="157">
        <f>IFERROR(INDEX(NoSettings_v3!$C$2:$AH$4612,MATCH('EPS 3.1.3'!$B1532,NoSettings_v3!$A$2:$A$4612,0),MATCH('EPS 3.1.3'!N$1,NoSettings_v3!$C$1:$AH$1,0)),"")</f>
        <v>0</v>
      </c>
      <c r="O1532" s="157">
        <f>IFERROR(INDEX(NoSettings_v3!$C$2:$AH$4612,MATCH('EPS 3.1.3'!$B1532,NoSettings_v3!$A$2:$A$4612,0),MATCH('EPS 3.1.3'!O$1,NoSettings_v3!$C$1:$AH$1,0)),"")</f>
        <v>0</v>
      </c>
      <c r="P1532" s="157">
        <f>IFERROR(INDEX(NoSettings_v3!$C$2:$AH$4612,MATCH('EPS 3.1.3'!$B1532,NoSettings_v3!$A$2:$A$4612,0),MATCH('EPS 3.1.3'!P$1,NoSettings_v3!$C$1:$AH$1,0)),"")</f>
        <v>0</v>
      </c>
      <c r="Q1532" s="157">
        <f>IFERROR(INDEX(NoSettings_v3!$C$2:$AH$4612,MATCH('EPS 3.1.3'!$B1532,NoSettings_v3!$A$2:$A$4612,0),MATCH('EPS 3.1.3'!Q$1,NoSettings_v3!$C$1:$AH$1,0)),"")</f>
        <v>0</v>
      </c>
      <c r="R1532" s="157">
        <f>IFERROR(INDEX(NoSettings_v3!$C$2:$AH$4612,MATCH('EPS 3.1.3'!$B1532,NoSettings_v3!$A$2:$A$4612,0),MATCH('EPS 3.1.3'!R$1,NoSettings_v3!$C$1:$AH$1,0)),"")</f>
        <v>0</v>
      </c>
      <c r="S1532" s="157">
        <f>IFERROR(INDEX(NoSettings_v3!$C$2:$AH$4612,MATCH('EPS 3.1.3'!$B1532,NoSettings_v3!$A$2:$A$4612,0),MATCH('EPS 3.1.3'!S$1,NoSettings_v3!$C$1:$AH$1,0)),"")</f>
        <v>0</v>
      </c>
      <c r="T1532" s="157">
        <f>IFERROR(INDEX(NoSettings_v3!$C$2:$AH$4612,MATCH('EPS 3.1.3'!$B1532,NoSettings_v3!$A$2:$A$4612,0),MATCH('EPS 3.1.3'!T$1,NoSettings_v3!$C$1:$AH$1,0)),"")</f>
        <v>0</v>
      </c>
      <c r="U1532" s="157">
        <f>IFERROR(INDEX(NoSettings_v3!$C$2:$AH$4612,MATCH('EPS 3.1.3'!$B1532,NoSettings_v3!$A$2:$A$4612,0),MATCH('EPS 3.1.3'!U$1,NoSettings_v3!$C$1:$AH$1,0)),"")</f>
        <v>0</v>
      </c>
      <c r="V1532" s="157">
        <f>IFERROR(INDEX(NoSettings_v3!$C$2:$AH$4612,MATCH('EPS 3.1.3'!$B1532,NoSettings_v3!$A$2:$A$4612,0),MATCH('EPS 3.1.3'!V$1,NoSettings_v3!$C$1:$AH$1,0)),"")</f>
        <v>0</v>
      </c>
      <c r="W1532" s="157">
        <f>IFERROR(INDEX(NoSettings_v3!$C$2:$AH$4612,MATCH('EPS 3.1.3'!$B1532,NoSettings_v3!$A$2:$A$4612,0),MATCH('EPS 3.1.3'!W$1,NoSettings_v3!$C$1:$AH$1,0)),"")</f>
        <v>0</v>
      </c>
      <c r="X1532" s="157">
        <f>IFERROR(INDEX(NoSettings_v3!$C$2:$AH$4612,MATCH('EPS 3.1.3'!$B1532,NoSettings_v3!$A$2:$A$4612,0),MATCH('EPS 3.1.3'!X$1,NoSettings_v3!$C$1:$AH$1,0)),"")</f>
        <v>0</v>
      </c>
      <c r="Y1532" s="157">
        <f>IFERROR(INDEX(NoSettings_v3!$C$2:$AH$4612,MATCH('EPS 3.1.3'!$B1532,NoSettings_v3!$A$2:$A$4612,0),MATCH('EPS 3.1.3'!Y$1,NoSettings_v3!$C$1:$AH$1,0)),"")</f>
        <v>0</v>
      </c>
      <c r="Z1532" s="157">
        <f>IFERROR(INDEX(NoSettings_v3!$C$2:$AH$4612,MATCH('EPS 3.1.3'!$B1532,NoSettings_v3!$A$2:$A$4612,0),MATCH('EPS 3.1.3'!Z$1,NoSettings_v3!$C$1:$AH$1,0)),"")</f>
        <v>0</v>
      </c>
      <c r="AA1532" s="157">
        <f>IFERROR(INDEX(NoSettings_v3!$C$2:$AH$4612,MATCH('EPS 3.1.3'!$B1532,NoSettings_v3!$A$2:$A$4612,0),MATCH('EPS 3.1.3'!AA$1,NoSettings_v3!$C$1:$AH$1,0)),"")</f>
        <v>0</v>
      </c>
      <c r="AB1532" s="157">
        <f>IFERROR(INDEX(NoSettings_v3!$C$2:$AH$4612,MATCH('EPS 3.1.3'!$B1532,NoSettings_v3!$A$2:$A$4612,0),MATCH('EPS 3.1.3'!AB$1,NoSettings_v3!$C$1:$AH$1,0)),"")</f>
        <v>0</v>
      </c>
      <c r="AC1532" s="157">
        <f>IFERROR(INDEX(NoSettings_v3!$C$2:$AH$4612,MATCH('EPS 3.1.3'!$B1532,NoSettings_v3!$A$2:$A$4612,0),MATCH('EPS 3.1.3'!AC$1,NoSettings_v3!$C$1:$AH$1,0)),"")</f>
        <v>0</v>
      </c>
      <c r="AD1532" s="157">
        <f>IFERROR(INDEX(NoSettings_v3!$C$2:$AH$4612,MATCH('EPS 3.1.3'!$B1532,NoSettings_v3!$A$2:$A$4612,0),MATCH('EPS 3.1.3'!AD$1,NoSettings_v3!$C$1:$AH$1,0)),"")</f>
        <v>0</v>
      </c>
      <c r="AE1532" s="157">
        <f>IFERROR(INDEX(NoSettings_v3!$C$2:$AH$4612,MATCH('EPS 3.1.3'!$B1532,NoSettings_v3!$A$2:$A$4612,0),MATCH('EPS 3.1.3'!AE$1,NoSettings_v3!$C$1:$AH$1,0)),"")</f>
        <v>0</v>
      </c>
      <c r="AF1532" s="157">
        <f>IFERROR(INDEX(NoSettings_v3!$C$2:$AH$4612,MATCH('EPS 3.1.3'!$B1532,NoSettings_v3!$A$2:$A$4612,0),MATCH('EPS 3.1.3'!AF$1,NoSettings_v3!$C$1:$AH$1,0)),"")</f>
        <v>0</v>
      </c>
      <c r="AG1532" s="157">
        <f>IFERROR(INDEX(NoSettings_v3!$C$2:$AH$4612,MATCH('EPS 3.1.3'!$B1532,NoSettings_v3!$A$2:$A$4612,0),MATCH('EPS 3.1.3'!AG$1,NoSettings_v3!$C$1:$AH$1,0)),"")</f>
        <v>0</v>
      </c>
      <c r="AH1532" s="157">
        <f>IFERROR(INDEX(NoSettings_v3!$C$2:$AH$4612,MATCH('EPS 3.1.3'!$B1532,NoSettings_v3!$A$2:$A$4612,0),MATCH('EPS 3.1.3'!AH$1,NoSettings_v3!$C$1:$AH$1,0)),"")</f>
        <v>0</v>
      </c>
      <c r="AI1532" s="157">
        <f>IFERROR(INDEX(NoSettings_v3!$C$2:$AH$4612,MATCH('EPS 3.1.3'!$B1532,NoSettings_v3!$A$2:$A$4612,0),MATCH('EPS 3.1.3'!AI$1,NoSettings_v3!$C$1:$AH$1,0)),"")</f>
        <v>0</v>
      </c>
    </row>
    <row r="1533" spans="2:43" x14ac:dyDescent="0.35">
      <c r="B1533" s="161" t="s">
        <v>1720</v>
      </c>
      <c r="C1533" s="127" t="s">
        <v>964</v>
      </c>
      <c r="D1533" s="157">
        <f>IFERROR(INDEX(NoSettings_v3!$C$2:$AH$4612,MATCH('EPS 3.1.3'!$B1533,NoSettings_v3!$A$2:$A$4612,0),MATCH('EPS 3.1.3'!D$1,NoSettings_v3!$C$1:$AH$1,0)),"")</f>
        <v>0</v>
      </c>
      <c r="E1533" s="157">
        <f>IFERROR(INDEX(NoSettings_v3!$C$2:$AH$4612,MATCH('EPS 3.1.3'!$B1533,NoSettings_v3!$A$2:$A$4612,0),MATCH('EPS 3.1.3'!E$1,NoSettings_v3!$C$1:$AH$1,0)),"")</f>
        <v>0</v>
      </c>
      <c r="F1533" s="157">
        <f>IFERROR(INDEX(NoSettings_v3!$C$2:$AH$4612,MATCH('EPS 3.1.3'!$B1533,NoSettings_v3!$A$2:$A$4612,0),MATCH('EPS 3.1.3'!F$1,NoSettings_v3!$C$1:$AH$1,0)),"")</f>
        <v>0</v>
      </c>
      <c r="G1533" s="157">
        <f>IFERROR(INDEX(NoSettings_v3!$C$2:$AH$4612,MATCH('EPS 3.1.3'!$B1533,NoSettings_v3!$A$2:$A$4612,0),MATCH('EPS 3.1.3'!G$1,NoSettings_v3!$C$1:$AH$1,0)),"")</f>
        <v>0</v>
      </c>
      <c r="H1533" s="157">
        <f>IFERROR(INDEX(NoSettings_v3!$C$2:$AH$4612,MATCH('EPS 3.1.3'!$B1533,NoSettings_v3!$A$2:$A$4612,0),MATCH('EPS 3.1.3'!H$1,NoSettings_v3!$C$1:$AH$1,0)),"")</f>
        <v>0</v>
      </c>
      <c r="I1533" s="157">
        <f>IFERROR(INDEX(NoSettings_v3!$C$2:$AH$4612,MATCH('EPS 3.1.3'!$B1533,NoSettings_v3!$A$2:$A$4612,0),MATCH('EPS 3.1.3'!I$1,NoSettings_v3!$C$1:$AH$1,0)),"")</f>
        <v>0</v>
      </c>
      <c r="J1533" s="157">
        <f>IFERROR(INDEX(NoSettings_v3!$C$2:$AH$4612,MATCH('EPS 3.1.3'!$B1533,NoSettings_v3!$A$2:$A$4612,0),MATCH('EPS 3.1.3'!J$1,NoSettings_v3!$C$1:$AH$1,0)),"")</f>
        <v>0</v>
      </c>
      <c r="K1533" s="157">
        <f>IFERROR(INDEX(NoSettings_v3!$C$2:$AH$4612,MATCH('EPS 3.1.3'!$B1533,NoSettings_v3!$A$2:$A$4612,0),MATCH('EPS 3.1.3'!K$1,NoSettings_v3!$C$1:$AH$1,0)),"")</f>
        <v>0</v>
      </c>
      <c r="L1533" s="157">
        <f>IFERROR(INDEX(NoSettings_v3!$C$2:$AH$4612,MATCH('EPS 3.1.3'!$B1533,NoSettings_v3!$A$2:$A$4612,0),MATCH('EPS 3.1.3'!L$1,NoSettings_v3!$C$1:$AH$1,0)),"")</f>
        <v>0</v>
      </c>
      <c r="M1533" s="157">
        <f>IFERROR(INDEX(NoSettings_v3!$C$2:$AH$4612,MATCH('EPS 3.1.3'!$B1533,NoSettings_v3!$A$2:$A$4612,0),MATCH('EPS 3.1.3'!M$1,NoSettings_v3!$C$1:$AH$1,0)),"")</f>
        <v>0</v>
      </c>
      <c r="N1533" s="157">
        <f>IFERROR(INDEX(NoSettings_v3!$C$2:$AH$4612,MATCH('EPS 3.1.3'!$B1533,NoSettings_v3!$A$2:$A$4612,0),MATCH('EPS 3.1.3'!N$1,NoSettings_v3!$C$1:$AH$1,0)),"")</f>
        <v>0</v>
      </c>
      <c r="O1533" s="157">
        <f>IFERROR(INDEX(NoSettings_v3!$C$2:$AH$4612,MATCH('EPS 3.1.3'!$B1533,NoSettings_v3!$A$2:$A$4612,0),MATCH('EPS 3.1.3'!O$1,NoSettings_v3!$C$1:$AH$1,0)),"")</f>
        <v>0</v>
      </c>
      <c r="P1533" s="157">
        <f>IFERROR(INDEX(NoSettings_v3!$C$2:$AH$4612,MATCH('EPS 3.1.3'!$B1533,NoSettings_v3!$A$2:$A$4612,0),MATCH('EPS 3.1.3'!P$1,NoSettings_v3!$C$1:$AH$1,0)),"")</f>
        <v>0</v>
      </c>
      <c r="Q1533" s="157">
        <f>IFERROR(INDEX(NoSettings_v3!$C$2:$AH$4612,MATCH('EPS 3.1.3'!$B1533,NoSettings_v3!$A$2:$A$4612,0),MATCH('EPS 3.1.3'!Q$1,NoSettings_v3!$C$1:$AH$1,0)),"")</f>
        <v>0</v>
      </c>
      <c r="R1533" s="157">
        <f>IFERROR(INDEX(NoSettings_v3!$C$2:$AH$4612,MATCH('EPS 3.1.3'!$B1533,NoSettings_v3!$A$2:$A$4612,0),MATCH('EPS 3.1.3'!R$1,NoSettings_v3!$C$1:$AH$1,0)),"")</f>
        <v>0</v>
      </c>
      <c r="S1533" s="157">
        <f>IFERROR(INDEX(NoSettings_v3!$C$2:$AH$4612,MATCH('EPS 3.1.3'!$B1533,NoSettings_v3!$A$2:$A$4612,0),MATCH('EPS 3.1.3'!S$1,NoSettings_v3!$C$1:$AH$1,0)),"")</f>
        <v>0</v>
      </c>
      <c r="T1533" s="157">
        <f>IFERROR(INDEX(NoSettings_v3!$C$2:$AH$4612,MATCH('EPS 3.1.3'!$B1533,NoSettings_v3!$A$2:$A$4612,0),MATCH('EPS 3.1.3'!T$1,NoSettings_v3!$C$1:$AH$1,0)),"")</f>
        <v>0</v>
      </c>
      <c r="U1533" s="157">
        <f>IFERROR(INDEX(NoSettings_v3!$C$2:$AH$4612,MATCH('EPS 3.1.3'!$B1533,NoSettings_v3!$A$2:$A$4612,0),MATCH('EPS 3.1.3'!U$1,NoSettings_v3!$C$1:$AH$1,0)),"")</f>
        <v>0</v>
      </c>
      <c r="V1533" s="157">
        <f>IFERROR(INDEX(NoSettings_v3!$C$2:$AH$4612,MATCH('EPS 3.1.3'!$B1533,NoSettings_v3!$A$2:$A$4612,0),MATCH('EPS 3.1.3'!V$1,NoSettings_v3!$C$1:$AH$1,0)),"")</f>
        <v>0</v>
      </c>
      <c r="W1533" s="157">
        <f>IFERROR(INDEX(NoSettings_v3!$C$2:$AH$4612,MATCH('EPS 3.1.3'!$B1533,NoSettings_v3!$A$2:$A$4612,0),MATCH('EPS 3.1.3'!W$1,NoSettings_v3!$C$1:$AH$1,0)),"")</f>
        <v>0</v>
      </c>
      <c r="X1533" s="157">
        <f>IFERROR(INDEX(NoSettings_v3!$C$2:$AH$4612,MATCH('EPS 3.1.3'!$B1533,NoSettings_v3!$A$2:$A$4612,0),MATCH('EPS 3.1.3'!X$1,NoSettings_v3!$C$1:$AH$1,0)),"")</f>
        <v>0</v>
      </c>
      <c r="Y1533" s="157">
        <f>IFERROR(INDEX(NoSettings_v3!$C$2:$AH$4612,MATCH('EPS 3.1.3'!$B1533,NoSettings_v3!$A$2:$A$4612,0),MATCH('EPS 3.1.3'!Y$1,NoSettings_v3!$C$1:$AH$1,0)),"")</f>
        <v>0</v>
      </c>
      <c r="Z1533" s="157">
        <f>IFERROR(INDEX(NoSettings_v3!$C$2:$AH$4612,MATCH('EPS 3.1.3'!$B1533,NoSettings_v3!$A$2:$A$4612,0),MATCH('EPS 3.1.3'!Z$1,NoSettings_v3!$C$1:$AH$1,0)),"")</f>
        <v>0</v>
      </c>
      <c r="AA1533" s="157">
        <f>IFERROR(INDEX(NoSettings_v3!$C$2:$AH$4612,MATCH('EPS 3.1.3'!$B1533,NoSettings_v3!$A$2:$A$4612,0),MATCH('EPS 3.1.3'!AA$1,NoSettings_v3!$C$1:$AH$1,0)),"")</f>
        <v>0</v>
      </c>
      <c r="AB1533" s="157">
        <f>IFERROR(INDEX(NoSettings_v3!$C$2:$AH$4612,MATCH('EPS 3.1.3'!$B1533,NoSettings_v3!$A$2:$A$4612,0),MATCH('EPS 3.1.3'!AB$1,NoSettings_v3!$C$1:$AH$1,0)),"")</f>
        <v>0</v>
      </c>
      <c r="AC1533" s="157">
        <f>IFERROR(INDEX(NoSettings_v3!$C$2:$AH$4612,MATCH('EPS 3.1.3'!$B1533,NoSettings_v3!$A$2:$A$4612,0),MATCH('EPS 3.1.3'!AC$1,NoSettings_v3!$C$1:$AH$1,0)),"")</f>
        <v>0</v>
      </c>
      <c r="AD1533" s="157">
        <f>IFERROR(INDEX(NoSettings_v3!$C$2:$AH$4612,MATCH('EPS 3.1.3'!$B1533,NoSettings_v3!$A$2:$A$4612,0),MATCH('EPS 3.1.3'!AD$1,NoSettings_v3!$C$1:$AH$1,0)),"")</f>
        <v>0</v>
      </c>
      <c r="AE1533" s="157">
        <f>IFERROR(INDEX(NoSettings_v3!$C$2:$AH$4612,MATCH('EPS 3.1.3'!$B1533,NoSettings_v3!$A$2:$A$4612,0),MATCH('EPS 3.1.3'!AE$1,NoSettings_v3!$C$1:$AH$1,0)),"")</f>
        <v>0</v>
      </c>
      <c r="AF1533" s="157">
        <f>IFERROR(INDEX(NoSettings_v3!$C$2:$AH$4612,MATCH('EPS 3.1.3'!$B1533,NoSettings_v3!$A$2:$A$4612,0),MATCH('EPS 3.1.3'!AF$1,NoSettings_v3!$C$1:$AH$1,0)),"")</f>
        <v>0</v>
      </c>
      <c r="AG1533" s="157">
        <f>IFERROR(INDEX(NoSettings_v3!$C$2:$AH$4612,MATCH('EPS 3.1.3'!$B1533,NoSettings_v3!$A$2:$A$4612,0),MATCH('EPS 3.1.3'!AG$1,NoSettings_v3!$C$1:$AH$1,0)),"")</f>
        <v>0</v>
      </c>
      <c r="AH1533" s="157">
        <f>IFERROR(INDEX(NoSettings_v3!$C$2:$AH$4612,MATCH('EPS 3.1.3'!$B1533,NoSettings_v3!$A$2:$A$4612,0),MATCH('EPS 3.1.3'!AH$1,NoSettings_v3!$C$1:$AH$1,0)),"")</f>
        <v>0</v>
      </c>
      <c r="AI1533" s="157">
        <f>IFERROR(INDEX(NoSettings_v3!$C$2:$AH$4612,MATCH('EPS 3.1.3'!$B1533,NoSettings_v3!$A$2:$A$4612,0),MATCH('EPS 3.1.3'!AI$1,NoSettings_v3!$C$1:$AH$1,0)),"")</f>
        <v>0</v>
      </c>
    </row>
    <row r="1534" spans="2:43" x14ac:dyDescent="0.35">
      <c r="B1534" s="161" t="s">
        <v>1721</v>
      </c>
      <c r="C1534" s="127" t="s">
        <v>964</v>
      </c>
      <c r="D1534" s="157">
        <f>IFERROR(INDEX(NoSettings_v3!$C$2:$AH$4612,MATCH('EPS 3.1.3'!$B1534,NoSettings_v3!$A$2:$A$4612,0),MATCH('EPS 3.1.3'!D$1,NoSettings_v3!$C$1:$AH$1,0)),"")</f>
        <v>0</v>
      </c>
      <c r="E1534" s="157">
        <f>IFERROR(INDEX(NoSettings_v3!$C$2:$AH$4612,MATCH('EPS 3.1.3'!$B1534,NoSettings_v3!$A$2:$A$4612,0),MATCH('EPS 3.1.3'!E$1,NoSettings_v3!$C$1:$AH$1,0)),"")</f>
        <v>0</v>
      </c>
      <c r="F1534" s="157">
        <f>IFERROR(INDEX(NoSettings_v3!$C$2:$AH$4612,MATCH('EPS 3.1.3'!$B1534,NoSettings_v3!$A$2:$A$4612,0),MATCH('EPS 3.1.3'!F$1,NoSettings_v3!$C$1:$AH$1,0)),"")</f>
        <v>0</v>
      </c>
      <c r="G1534" s="157">
        <f>IFERROR(INDEX(NoSettings_v3!$C$2:$AH$4612,MATCH('EPS 3.1.3'!$B1534,NoSettings_v3!$A$2:$A$4612,0),MATCH('EPS 3.1.3'!G$1,NoSettings_v3!$C$1:$AH$1,0)),"")</f>
        <v>0</v>
      </c>
      <c r="H1534" s="157">
        <f>IFERROR(INDEX(NoSettings_v3!$C$2:$AH$4612,MATCH('EPS 3.1.3'!$B1534,NoSettings_v3!$A$2:$A$4612,0),MATCH('EPS 3.1.3'!H$1,NoSettings_v3!$C$1:$AH$1,0)),"")</f>
        <v>0</v>
      </c>
      <c r="I1534" s="157">
        <f>IFERROR(INDEX(NoSettings_v3!$C$2:$AH$4612,MATCH('EPS 3.1.3'!$B1534,NoSettings_v3!$A$2:$A$4612,0),MATCH('EPS 3.1.3'!I$1,NoSettings_v3!$C$1:$AH$1,0)),"")</f>
        <v>0</v>
      </c>
      <c r="J1534" s="157">
        <f>IFERROR(INDEX(NoSettings_v3!$C$2:$AH$4612,MATCH('EPS 3.1.3'!$B1534,NoSettings_v3!$A$2:$A$4612,0),MATCH('EPS 3.1.3'!J$1,NoSettings_v3!$C$1:$AH$1,0)),"")</f>
        <v>0</v>
      </c>
      <c r="K1534" s="157">
        <f>IFERROR(INDEX(NoSettings_v3!$C$2:$AH$4612,MATCH('EPS 3.1.3'!$B1534,NoSettings_v3!$A$2:$A$4612,0),MATCH('EPS 3.1.3'!K$1,NoSettings_v3!$C$1:$AH$1,0)),"")</f>
        <v>0</v>
      </c>
      <c r="L1534" s="157">
        <f>IFERROR(INDEX(NoSettings_v3!$C$2:$AH$4612,MATCH('EPS 3.1.3'!$B1534,NoSettings_v3!$A$2:$A$4612,0),MATCH('EPS 3.1.3'!L$1,NoSettings_v3!$C$1:$AH$1,0)),"")</f>
        <v>0</v>
      </c>
      <c r="M1534" s="157">
        <f>IFERROR(INDEX(NoSettings_v3!$C$2:$AH$4612,MATCH('EPS 3.1.3'!$B1534,NoSettings_v3!$A$2:$A$4612,0),MATCH('EPS 3.1.3'!M$1,NoSettings_v3!$C$1:$AH$1,0)),"")</f>
        <v>0</v>
      </c>
      <c r="N1534" s="157">
        <f>IFERROR(INDEX(NoSettings_v3!$C$2:$AH$4612,MATCH('EPS 3.1.3'!$B1534,NoSettings_v3!$A$2:$A$4612,0),MATCH('EPS 3.1.3'!N$1,NoSettings_v3!$C$1:$AH$1,0)),"")</f>
        <v>0</v>
      </c>
      <c r="O1534" s="157">
        <f>IFERROR(INDEX(NoSettings_v3!$C$2:$AH$4612,MATCH('EPS 3.1.3'!$B1534,NoSettings_v3!$A$2:$A$4612,0),MATCH('EPS 3.1.3'!O$1,NoSettings_v3!$C$1:$AH$1,0)),"")</f>
        <v>0</v>
      </c>
      <c r="P1534" s="157">
        <f>IFERROR(INDEX(NoSettings_v3!$C$2:$AH$4612,MATCH('EPS 3.1.3'!$B1534,NoSettings_v3!$A$2:$A$4612,0),MATCH('EPS 3.1.3'!P$1,NoSettings_v3!$C$1:$AH$1,0)),"")</f>
        <v>0</v>
      </c>
      <c r="Q1534" s="157">
        <f>IFERROR(INDEX(NoSettings_v3!$C$2:$AH$4612,MATCH('EPS 3.1.3'!$B1534,NoSettings_v3!$A$2:$A$4612,0),MATCH('EPS 3.1.3'!Q$1,NoSettings_v3!$C$1:$AH$1,0)),"")</f>
        <v>0</v>
      </c>
      <c r="R1534" s="157">
        <f>IFERROR(INDEX(NoSettings_v3!$C$2:$AH$4612,MATCH('EPS 3.1.3'!$B1534,NoSettings_v3!$A$2:$A$4612,0),MATCH('EPS 3.1.3'!R$1,NoSettings_v3!$C$1:$AH$1,0)),"")</f>
        <v>0</v>
      </c>
      <c r="S1534" s="157">
        <f>IFERROR(INDEX(NoSettings_v3!$C$2:$AH$4612,MATCH('EPS 3.1.3'!$B1534,NoSettings_v3!$A$2:$A$4612,0),MATCH('EPS 3.1.3'!S$1,NoSettings_v3!$C$1:$AH$1,0)),"")</f>
        <v>0</v>
      </c>
      <c r="T1534" s="157">
        <f>IFERROR(INDEX(NoSettings_v3!$C$2:$AH$4612,MATCH('EPS 3.1.3'!$B1534,NoSettings_v3!$A$2:$A$4612,0),MATCH('EPS 3.1.3'!T$1,NoSettings_v3!$C$1:$AH$1,0)),"")</f>
        <v>0</v>
      </c>
      <c r="U1534" s="157">
        <f>IFERROR(INDEX(NoSettings_v3!$C$2:$AH$4612,MATCH('EPS 3.1.3'!$B1534,NoSettings_v3!$A$2:$A$4612,0),MATCH('EPS 3.1.3'!U$1,NoSettings_v3!$C$1:$AH$1,0)),"")</f>
        <v>0</v>
      </c>
      <c r="V1534" s="157">
        <f>IFERROR(INDEX(NoSettings_v3!$C$2:$AH$4612,MATCH('EPS 3.1.3'!$B1534,NoSettings_v3!$A$2:$A$4612,0),MATCH('EPS 3.1.3'!V$1,NoSettings_v3!$C$1:$AH$1,0)),"")</f>
        <v>0</v>
      </c>
      <c r="W1534" s="157">
        <f>IFERROR(INDEX(NoSettings_v3!$C$2:$AH$4612,MATCH('EPS 3.1.3'!$B1534,NoSettings_v3!$A$2:$A$4612,0),MATCH('EPS 3.1.3'!W$1,NoSettings_v3!$C$1:$AH$1,0)),"")</f>
        <v>0</v>
      </c>
      <c r="X1534" s="157">
        <f>IFERROR(INDEX(NoSettings_v3!$C$2:$AH$4612,MATCH('EPS 3.1.3'!$B1534,NoSettings_v3!$A$2:$A$4612,0),MATCH('EPS 3.1.3'!X$1,NoSettings_v3!$C$1:$AH$1,0)),"")</f>
        <v>0</v>
      </c>
      <c r="Y1534" s="157">
        <f>IFERROR(INDEX(NoSettings_v3!$C$2:$AH$4612,MATCH('EPS 3.1.3'!$B1534,NoSettings_v3!$A$2:$A$4612,0),MATCH('EPS 3.1.3'!Y$1,NoSettings_v3!$C$1:$AH$1,0)),"")</f>
        <v>0</v>
      </c>
      <c r="Z1534" s="157">
        <f>IFERROR(INDEX(NoSettings_v3!$C$2:$AH$4612,MATCH('EPS 3.1.3'!$B1534,NoSettings_v3!$A$2:$A$4612,0),MATCH('EPS 3.1.3'!Z$1,NoSettings_v3!$C$1:$AH$1,0)),"")</f>
        <v>0</v>
      </c>
      <c r="AA1534" s="157">
        <f>IFERROR(INDEX(NoSettings_v3!$C$2:$AH$4612,MATCH('EPS 3.1.3'!$B1534,NoSettings_v3!$A$2:$A$4612,0),MATCH('EPS 3.1.3'!AA$1,NoSettings_v3!$C$1:$AH$1,0)),"")</f>
        <v>0</v>
      </c>
      <c r="AB1534" s="157">
        <f>IFERROR(INDEX(NoSettings_v3!$C$2:$AH$4612,MATCH('EPS 3.1.3'!$B1534,NoSettings_v3!$A$2:$A$4612,0),MATCH('EPS 3.1.3'!AB$1,NoSettings_v3!$C$1:$AH$1,0)),"")</f>
        <v>0</v>
      </c>
      <c r="AC1534" s="157">
        <f>IFERROR(INDEX(NoSettings_v3!$C$2:$AH$4612,MATCH('EPS 3.1.3'!$B1534,NoSettings_v3!$A$2:$A$4612,0),MATCH('EPS 3.1.3'!AC$1,NoSettings_v3!$C$1:$AH$1,0)),"")</f>
        <v>0</v>
      </c>
      <c r="AD1534" s="157">
        <f>IFERROR(INDEX(NoSettings_v3!$C$2:$AH$4612,MATCH('EPS 3.1.3'!$B1534,NoSettings_v3!$A$2:$A$4612,0),MATCH('EPS 3.1.3'!AD$1,NoSettings_v3!$C$1:$AH$1,0)),"")</f>
        <v>0</v>
      </c>
      <c r="AE1534" s="157">
        <f>IFERROR(INDEX(NoSettings_v3!$C$2:$AH$4612,MATCH('EPS 3.1.3'!$B1534,NoSettings_v3!$A$2:$A$4612,0),MATCH('EPS 3.1.3'!AE$1,NoSettings_v3!$C$1:$AH$1,0)),"")</f>
        <v>0</v>
      </c>
      <c r="AF1534" s="157">
        <f>IFERROR(INDEX(NoSettings_v3!$C$2:$AH$4612,MATCH('EPS 3.1.3'!$B1534,NoSettings_v3!$A$2:$A$4612,0),MATCH('EPS 3.1.3'!AF$1,NoSettings_v3!$C$1:$AH$1,0)),"")</f>
        <v>0</v>
      </c>
      <c r="AG1534" s="157">
        <f>IFERROR(INDEX(NoSettings_v3!$C$2:$AH$4612,MATCH('EPS 3.1.3'!$B1534,NoSettings_v3!$A$2:$A$4612,0),MATCH('EPS 3.1.3'!AG$1,NoSettings_v3!$C$1:$AH$1,0)),"")</f>
        <v>0</v>
      </c>
      <c r="AH1534" s="157">
        <f>IFERROR(INDEX(NoSettings_v3!$C$2:$AH$4612,MATCH('EPS 3.1.3'!$B1534,NoSettings_v3!$A$2:$A$4612,0),MATCH('EPS 3.1.3'!AH$1,NoSettings_v3!$C$1:$AH$1,0)),"")</f>
        <v>0</v>
      </c>
      <c r="AI1534" s="157">
        <f>IFERROR(INDEX(NoSettings_v3!$C$2:$AH$4612,MATCH('EPS 3.1.3'!$B1534,NoSettings_v3!$A$2:$A$4612,0),MATCH('EPS 3.1.3'!AI$1,NoSettings_v3!$C$1:$AH$1,0)),"")</f>
        <v>0</v>
      </c>
    </row>
    <row r="1535" spans="2:43" x14ac:dyDescent="0.35">
      <c r="B1535" s="161" t="s">
        <v>1722</v>
      </c>
      <c r="C1535" s="127" t="s">
        <v>964</v>
      </c>
      <c r="D1535" s="157">
        <f>IFERROR(INDEX(NoSettings_v3!$C$2:$AH$4612,MATCH('EPS 3.1.3'!$B1535,NoSettings_v3!$A$2:$A$4612,0),MATCH('EPS 3.1.3'!D$1,NoSettings_v3!$C$1:$AH$1,0)),"")</f>
        <v>0</v>
      </c>
      <c r="E1535" s="157">
        <f>IFERROR(INDEX(NoSettings_v3!$C$2:$AH$4612,MATCH('EPS 3.1.3'!$B1535,NoSettings_v3!$A$2:$A$4612,0),MATCH('EPS 3.1.3'!E$1,NoSettings_v3!$C$1:$AH$1,0)),"")</f>
        <v>0</v>
      </c>
      <c r="F1535" s="157">
        <f>IFERROR(INDEX(NoSettings_v3!$C$2:$AH$4612,MATCH('EPS 3.1.3'!$B1535,NoSettings_v3!$A$2:$A$4612,0),MATCH('EPS 3.1.3'!F$1,NoSettings_v3!$C$1:$AH$1,0)),"")</f>
        <v>0</v>
      </c>
      <c r="G1535" s="157">
        <f>IFERROR(INDEX(NoSettings_v3!$C$2:$AH$4612,MATCH('EPS 3.1.3'!$B1535,NoSettings_v3!$A$2:$A$4612,0),MATCH('EPS 3.1.3'!G$1,NoSettings_v3!$C$1:$AH$1,0)),"")</f>
        <v>0</v>
      </c>
      <c r="H1535" s="157">
        <f>IFERROR(INDEX(NoSettings_v3!$C$2:$AH$4612,MATCH('EPS 3.1.3'!$B1535,NoSettings_v3!$A$2:$A$4612,0),MATCH('EPS 3.1.3'!H$1,NoSettings_v3!$C$1:$AH$1,0)),"")</f>
        <v>0</v>
      </c>
      <c r="I1535" s="157">
        <f>IFERROR(INDEX(NoSettings_v3!$C$2:$AH$4612,MATCH('EPS 3.1.3'!$B1535,NoSettings_v3!$A$2:$A$4612,0),MATCH('EPS 3.1.3'!I$1,NoSettings_v3!$C$1:$AH$1,0)),"")</f>
        <v>0</v>
      </c>
      <c r="J1535" s="157">
        <f>IFERROR(INDEX(NoSettings_v3!$C$2:$AH$4612,MATCH('EPS 3.1.3'!$B1535,NoSettings_v3!$A$2:$A$4612,0),MATCH('EPS 3.1.3'!J$1,NoSettings_v3!$C$1:$AH$1,0)),"")</f>
        <v>0</v>
      </c>
      <c r="K1535" s="157">
        <f>IFERROR(INDEX(NoSettings_v3!$C$2:$AH$4612,MATCH('EPS 3.1.3'!$B1535,NoSettings_v3!$A$2:$A$4612,0),MATCH('EPS 3.1.3'!K$1,NoSettings_v3!$C$1:$AH$1,0)),"")</f>
        <v>0</v>
      </c>
      <c r="L1535" s="157">
        <f>IFERROR(INDEX(NoSettings_v3!$C$2:$AH$4612,MATCH('EPS 3.1.3'!$B1535,NoSettings_v3!$A$2:$A$4612,0),MATCH('EPS 3.1.3'!L$1,NoSettings_v3!$C$1:$AH$1,0)),"")</f>
        <v>0</v>
      </c>
      <c r="M1535" s="157">
        <f>IFERROR(INDEX(NoSettings_v3!$C$2:$AH$4612,MATCH('EPS 3.1.3'!$B1535,NoSettings_v3!$A$2:$A$4612,0),MATCH('EPS 3.1.3'!M$1,NoSettings_v3!$C$1:$AH$1,0)),"")</f>
        <v>0</v>
      </c>
      <c r="N1535" s="157">
        <f>IFERROR(INDEX(NoSettings_v3!$C$2:$AH$4612,MATCH('EPS 3.1.3'!$B1535,NoSettings_v3!$A$2:$A$4612,0),MATCH('EPS 3.1.3'!N$1,NoSettings_v3!$C$1:$AH$1,0)),"")</f>
        <v>0</v>
      </c>
      <c r="O1535" s="157">
        <f>IFERROR(INDEX(NoSettings_v3!$C$2:$AH$4612,MATCH('EPS 3.1.3'!$B1535,NoSettings_v3!$A$2:$A$4612,0),MATCH('EPS 3.1.3'!O$1,NoSettings_v3!$C$1:$AH$1,0)),"")</f>
        <v>0</v>
      </c>
      <c r="P1535" s="157">
        <f>IFERROR(INDEX(NoSettings_v3!$C$2:$AH$4612,MATCH('EPS 3.1.3'!$B1535,NoSettings_v3!$A$2:$A$4612,0),MATCH('EPS 3.1.3'!P$1,NoSettings_v3!$C$1:$AH$1,0)),"")</f>
        <v>0</v>
      </c>
      <c r="Q1535" s="157">
        <f>IFERROR(INDEX(NoSettings_v3!$C$2:$AH$4612,MATCH('EPS 3.1.3'!$B1535,NoSettings_v3!$A$2:$A$4612,0),MATCH('EPS 3.1.3'!Q$1,NoSettings_v3!$C$1:$AH$1,0)),"")</f>
        <v>0</v>
      </c>
      <c r="R1535" s="157">
        <f>IFERROR(INDEX(NoSettings_v3!$C$2:$AH$4612,MATCH('EPS 3.1.3'!$B1535,NoSettings_v3!$A$2:$A$4612,0),MATCH('EPS 3.1.3'!R$1,NoSettings_v3!$C$1:$AH$1,0)),"")</f>
        <v>0</v>
      </c>
      <c r="S1535" s="157">
        <f>IFERROR(INDEX(NoSettings_v3!$C$2:$AH$4612,MATCH('EPS 3.1.3'!$B1535,NoSettings_v3!$A$2:$A$4612,0),MATCH('EPS 3.1.3'!S$1,NoSettings_v3!$C$1:$AH$1,0)),"")</f>
        <v>0</v>
      </c>
      <c r="T1535" s="157">
        <f>IFERROR(INDEX(NoSettings_v3!$C$2:$AH$4612,MATCH('EPS 3.1.3'!$B1535,NoSettings_v3!$A$2:$A$4612,0),MATCH('EPS 3.1.3'!T$1,NoSettings_v3!$C$1:$AH$1,0)),"")</f>
        <v>0</v>
      </c>
      <c r="U1535" s="157">
        <f>IFERROR(INDEX(NoSettings_v3!$C$2:$AH$4612,MATCH('EPS 3.1.3'!$B1535,NoSettings_v3!$A$2:$A$4612,0),MATCH('EPS 3.1.3'!U$1,NoSettings_v3!$C$1:$AH$1,0)),"")</f>
        <v>0</v>
      </c>
      <c r="V1535" s="157">
        <f>IFERROR(INDEX(NoSettings_v3!$C$2:$AH$4612,MATCH('EPS 3.1.3'!$B1535,NoSettings_v3!$A$2:$A$4612,0),MATCH('EPS 3.1.3'!V$1,NoSettings_v3!$C$1:$AH$1,0)),"")</f>
        <v>0</v>
      </c>
      <c r="W1535" s="157">
        <f>IFERROR(INDEX(NoSettings_v3!$C$2:$AH$4612,MATCH('EPS 3.1.3'!$B1535,NoSettings_v3!$A$2:$A$4612,0),MATCH('EPS 3.1.3'!W$1,NoSettings_v3!$C$1:$AH$1,0)),"")</f>
        <v>0</v>
      </c>
      <c r="X1535" s="157">
        <f>IFERROR(INDEX(NoSettings_v3!$C$2:$AH$4612,MATCH('EPS 3.1.3'!$B1535,NoSettings_v3!$A$2:$A$4612,0),MATCH('EPS 3.1.3'!X$1,NoSettings_v3!$C$1:$AH$1,0)),"")</f>
        <v>0</v>
      </c>
      <c r="Y1535" s="157">
        <f>IFERROR(INDEX(NoSettings_v3!$C$2:$AH$4612,MATCH('EPS 3.1.3'!$B1535,NoSettings_v3!$A$2:$A$4612,0),MATCH('EPS 3.1.3'!Y$1,NoSettings_v3!$C$1:$AH$1,0)),"")</f>
        <v>0</v>
      </c>
      <c r="Z1535" s="157">
        <f>IFERROR(INDEX(NoSettings_v3!$C$2:$AH$4612,MATCH('EPS 3.1.3'!$B1535,NoSettings_v3!$A$2:$A$4612,0),MATCH('EPS 3.1.3'!Z$1,NoSettings_v3!$C$1:$AH$1,0)),"")</f>
        <v>0</v>
      </c>
      <c r="AA1535" s="157">
        <f>IFERROR(INDEX(NoSettings_v3!$C$2:$AH$4612,MATCH('EPS 3.1.3'!$B1535,NoSettings_v3!$A$2:$A$4612,0),MATCH('EPS 3.1.3'!AA$1,NoSettings_v3!$C$1:$AH$1,0)),"")</f>
        <v>0</v>
      </c>
      <c r="AB1535" s="157">
        <f>IFERROR(INDEX(NoSettings_v3!$C$2:$AH$4612,MATCH('EPS 3.1.3'!$B1535,NoSettings_v3!$A$2:$A$4612,0),MATCH('EPS 3.1.3'!AB$1,NoSettings_v3!$C$1:$AH$1,0)),"")</f>
        <v>0</v>
      </c>
      <c r="AC1535" s="157">
        <f>IFERROR(INDEX(NoSettings_v3!$C$2:$AH$4612,MATCH('EPS 3.1.3'!$B1535,NoSettings_v3!$A$2:$A$4612,0),MATCH('EPS 3.1.3'!AC$1,NoSettings_v3!$C$1:$AH$1,0)),"")</f>
        <v>0</v>
      </c>
      <c r="AD1535" s="157">
        <f>IFERROR(INDEX(NoSettings_v3!$C$2:$AH$4612,MATCH('EPS 3.1.3'!$B1535,NoSettings_v3!$A$2:$A$4612,0),MATCH('EPS 3.1.3'!AD$1,NoSettings_v3!$C$1:$AH$1,0)),"")</f>
        <v>0</v>
      </c>
      <c r="AE1535" s="157">
        <f>IFERROR(INDEX(NoSettings_v3!$C$2:$AH$4612,MATCH('EPS 3.1.3'!$B1535,NoSettings_v3!$A$2:$A$4612,0),MATCH('EPS 3.1.3'!AE$1,NoSettings_v3!$C$1:$AH$1,0)),"")</f>
        <v>0</v>
      </c>
      <c r="AF1535" s="157">
        <f>IFERROR(INDEX(NoSettings_v3!$C$2:$AH$4612,MATCH('EPS 3.1.3'!$B1535,NoSettings_v3!$A$2:$A$4612,0),MATCH('EPS 3.1.3'!AF$1,NoSettings_v3!$C$1:$AH$1,0)),"")</f>
        <v>0</v>
      </c>
      <c r="AG1535" s="157">
        <f>IFERROR(INDEX(NoSettings_v3!$C$2:$AH$4612,MATCH('EPS 3.1.3'!$B1535,NoSettings_v3!$A$2:$A$4612,0),MATCH('EPS 3.1.3'!AG$1,NoSettings_v3!$C$1:$AH$1,0)),"")</f>
        <v>0</v>
      </c>
      <c r="AH1535" s="157">
        <f>IFERROR(INDEX(NoSettings_v3!$C$2:$AH$4612,MATCH('EPS 3.1.3'!$B1535,NoSettings_v3!$A$2:$A$4612,0),MATCH('EPS 3.1.3'!AH$1,NoSettings_v3!$C$1:$AH$1,0)),"")</f>
        <v>0</v>
      </c>
      <c r="AI1535" s="157">
        <f>IFERROR(INDEX(NoSettings_v3!$C$2:$AH$4612,MATCH('EPS 3.1.3'!$B1535,NoSettings_v3!$A$2:$A$4612,0),MATCH('EPS 3.1.3'!AI$1,NoSettings_v3!$C$1:$AH$1,0)),"")</f>
        <v>0</v>
      </c>
    </row>
    <row r="1536" spans="2:43" x14ac:dyDescent="0.35">
      <c r="B1536" s="161" t="s">
        <v>1723</v>
      </c>
      <c r="C1536" s="127" t="s">
        <v>964</v>
      </c>
      <c r="D1536" s="157">
        <f>IFERROR(INDEX(NoSettings_v3!$C$2:$AH$4612,MATCH('EPS 3.1.3'!$B1536,NoSettings_v3!$A$2:$A$4612,0),MATCH('EPS 3.1.3'!D$1,NoSettings_v3!$C$1:$AH$1,0)),"")</f>
        <v>120515000000000</v>
      </c>
      <c r="E1536" s="157">
        <f>IFERROR(INDEX(NoSettings_v3!$C$2:$AH$4612,MATCH('EPS 3.1.3'!$B1536,NoSettings_v3!$A$2:$A$4612,0),MATCH('EPS 3.1.3'!E$1,NoSettings_v3!$C$1:$AH$1,0)),"")</f>
        <v>80343200000000</v>
      </c>
      <c r="F1536" s="157">
        <f>IFERROR(INDEX(NoSettings_v3!$C$2:$AH$4612,MATCH('EPS 3.1.3'!$B1536,NoSettings_v3!$A$2:$A$4612,0),MATCH('EPS 3.1.3'!F$1,NoSettings_v3!$C$1:$AH$1,0)),"")</f>
        <v>40171600000000</v>
      </c>
      <c r="G1536" s="157">
        <f>IFERROR(INDEX(NoSettings_v3!$C$2:$AH$4612,MATCH('EPS 3.1.3'!$B1536,NoSettings_v3!$A$2:$A$4612,0),MATCH('EPS 3.1.3'!G$1,NoSettings_v3!$C$1:$AH$1,0)),"")</f>
        <v>0</v>
      </c>
      <c r="H1536" s="157">
        <f>IFERROR(INDEX(NoSettings_v3!$C$2:$AH$4612,MATCH('EPS 3.1.3'!$B1536,NoSettings_v3!$A$2:$A$4612,0),MATCH('EPS 3.1.3'!H$1,NoSettings_v3!$C$1:$AH$1,0)),"")</f>
        <v>0</v>
      </c>
      <c r="I1536" s="157">
        <f>IFERROR(INDEX(NoSettings_v3!$C$2:$AH$4612,MATCH('EPS 3.1.3'!$B1536,NoSettings_v3!$A$2:$A$4612,0),MATCH('EPS 3.1.3'!I$1,NoSettings_v3!$C$1:$AH$1,0)),"")</f>
        <v>0</v>
      </c>
      <c r="J1536" s="157">
        <f>IFERROR(INDEX(NoSettings_v3!$C$2:$AH$4612,MATCH('EPS 3.1.3'!$B1536,NoSettings_v3!$A$2:$A$4612,0),MATCH('EPS 3.1.3'!J$1,NoSettings_v3!$C$1:$AH$1,0)),"")</f>
        <v>0</v>
      </c>
      <c r="K1536" s="157">
        <f>IFERROR(INDEX(NoSettings_v3!$C$2:$AH$4612,MATCH('EPS 3.1.3'!$B1536,NoSettings_v3!$A$2:$A$4612,0),MATCH('EPS 3.1.3'!K$1,NoSettings_v3!$C$1:$AH$1,0)),"")</f>
        <v>0</v>
      </c>
      <c r="L1536" s="157">
        <f>IFERROR(INDEX(NoSettings_v3!$C$2:$AH$4612,MATCH('EPS 3.1.3'!$B1536,NoSettings_v3!$A$2:$A$4612,0),MATCH('EPS 3.1.3'!L$1,NoSettings_v3!$C$1:$AH$1,0)),"")</f>
        <v>0</v>
      </c>
      <c r="M1536" s="157">
        <f>IFERROR(INDEX(NoSettings_v3!$C$2:$AH$4612,MATCH('EPS 3.1.3'!$B1536,NoSettings_v3!$A$2:$A$4612,0),MATCH('EPS 3.1.3'!M$1,NoSettings_v3!$C$1:$AH$1,0)),"")</f>
        <v>0</v>
      </c>
      <c r="N1536" s="157">
        <f>IFERROR(INDEX(NoSettings_v3!$C$2:$AH$4612,MATCH('EPS 3.1.3'!$B1536,NoSettings_v3!$A$2:$A$4612,0),MATCH('EPS 3.1.3'!N$1,NoSettings_v3!$C$1:$AH$1,0)),"")</f>
        <v>0</v>
      </c>
      <c r="O1536" s="157">
        <f>IFERROR(INDEX(NoSettings_v3!$C$2:$AH$4612,MATCH('EPS 3.1.3'!$B1536,NoSettings_v3!$A$2:$A$4612,0),MATCH('EPS 3.1.3'!O$1,NoSettings_v3!$C$1:$AH$1,0)),"")</f>
        <v>0</v>
      </c>
      <c r="P1536" s="157">
        <f>IFERROR(INDEX(NoSettings_v3!$C$2:$AH$4612,MATCH('EPS 3.1.3'!$B1536,NoSettings_v3!$A$2:$A$4612,0),MATCH('EPS 3.1.3'!P$1,NoSettings_v3!$C$1:$AH$1,0)),"")</f>
        <v>0</v>
      </c>
      <c r="Q1536" s="157">
        <f>IFERROR(INDEX(NoSettings_v3!$C$2:$AH$4612,MATCH('EPS 3.1.3'!$B1536,NoSettings_v3!$A$2:$A$4612,0),MATCH('EPS 3.1.3'!Q$1,NoSettings_v3!$C$1:$AH$1,0)),"")</f>
        <v>0</v>
      </c>
      <c r="R1536" s="157">
        <f>IFERROR(INDEX(NoSettings_v3!$C$2:$AH$4612,MATCH('EPS 3.1.3'!$B1536,NoSettings_v3!$A$2:$A$4612,0),MATCH('EPS 3.1.3'!R$1,NoSettings_v3!$C$1:$AH$1,0)),"")</f>
        <v>0</v>
      </c>
      <c r="S1536" s="157">
        <f>IFERROR(INDEX(NoSettings_v3!$C$2:$AH$4612,MATCH('EPS 3.1.3'!$B1536,NoSettings_v3!$A$2:$A$4612,0),MATCH('EPS 3.1.3'!S$1,NoSettings_v3!$C$1:$AH$1,0)),"")</f>
        <v>0</v>
      </c>
      <c r="T1536" s="157">
        <f>IFERROR(INDEX(NoSettings_v3!$C$2:$AH$4612,MATCH('EPS 3.1.3'!$B1536,NoSettings_v3!$A$2:$A$4612,0),MATCH('EPS 3.1.3'!T$1,NoSettings_v3!$C$1:$AH$1,0)),"")</f>
        <v>0</v>
      </c>
      <c r="U1536" s="157">
        <f>IFERROR(INDEX(NoSettings_v3!$C$2:$AH$4612,MATCH('EPS 3.1.3'!$B1536,NoSettings_v3!$A$2:$A$4612,0),MATCH('EPS 3.1.3'!U$1,NoSettings_v3!$C$1:$AH$1,0)),"")</f>
        <v>0</v>
      </c>
      <c r="V1536" s="157">
        <f>IFERROR(INDEX(NoSettings_v3!$C$2:$AH$4612,MATCH('EPS 3.1.3'!$B1536,NoSettings_v3!$A$2:$A$4612,0),MATCH('EPS 3.1.3'!V$1,NoSettings_v3!$C$1:$AH$1,0)),"")</f>
        <v>0</v>
      </c>
      <c r="W1536" s="157">
        <f>IFERROR(INDEX(NoSettings_v3!$C$2:$AH$4612,MATCH('EPS 3.1.3'!$B1536,NoSettings_v3!$A$2:$A$4612,0),MATCH('EPS 3.1.3'!W$1,NoSettings_v3!$C$1:$AH$1,0)),"")</f>
        <v>0</v>
      </c>
      <c r="X1536" s="157">
        <f>IFERROR(INDEX(NoSettings_v3!$C$2:$AH$4612,MATCH('EPS 3.1.3'!$B1536,NoSettings_v3!$A$2:$A$4612,0),MATCH('EPS 3.1.3'!X$1,NoSettings_v3!$C$1:$AH$1,0)),"")</f>
        <v>0</v>
      </c>
      <c r="Y1536" s="157">
        <f>IFERROR(INDEX(NoSettings_v3!$C$2:$AH$4612,MATCH('EPS 3.1.3'!$B1536,NoSettings_v3!$A$2:$A$4612,0),MATCH('EPS 3.1.3'!Y$1,NoSettings_v3!$C$1:$AH$1,0)),"")</f>
        <v>0</v>
      </c>
      <c r="Z1536" s="157">
        <f>IFERROR(INDEX(NoSettings_v3!$C$2:$AH$4612,MATCH('EPS 3.1.3'!$B1536,NoSettings_v3!$A$2:$A$4612,0),MATCH('EPS 3.1.3'!Z$1,NoSettings_v3!$C$1:$AH$1,0)),"")</f>
        <v>0</v>
      </c>
      <c r="AA1536" s="157">
        <f>IFERROR(INDEX(NoSettings_v3!$C$2:$AH$4612,MATCH('EPS 3.1.3'!$B1536,NoSettings_v3!$A$2:$A$4612,0),MATCH('EPS 3.1.3'!AA$1,NoSettings_v3!$C$1:$AH$1,0)),"")</f>
        <v>0</v>
      </c>
      <c r="AB1536" s="157">
        <f>IFERROR(INDEX(NoSettings_v3!$C$2:$AH$4612,MATCH('EPS 3.1.3'!$B1536,NoSettings_v3!$A$2:$A$4612,0),MATCH('EPS 3.1.3'!AB$1,NoSettings_v3!$C$1:$AH$1,0)),"")</f>
        <v>0</v>
      </c>
      <c r="AC1536" s="157">
        <f>IFERROR(INDEX(NoSettings_v3!$C$2:$AH$4612,MATCH('EPS 3.1.3'!$B1536,NoSettings_v3!$A$2:$A$4612,0),MATCH('EPS 3.1.3'!AC$1,NoSettings_v3!$C$1:$AH$1,0)),"")</f>
        <v>0</v>
      </c>
      <c r="AD1536" s="157">
        <f>IFERROR(INDEX(NoSettings_v3!$C$2:$AH$4612,MATCH('EPS 3.1.3'!$B1536,NoSettings_v3!$A$2:$A$4612,0),MATCH('EPS 3.1.3'!AD$1,NoSettings_v3!$C$1:$AH$1,0)),"")</f>
        <v>0</v>
      </c>
      <c r="AE1536" s="157">
        <f>IFERROR(INDEX(NoSettings_v3!$C$2:$AH$4612,MATCH('EPS 3.1.3'!$B1536,NoSettings_v3!$A$2:$A$4612,0),MATCH('EPS 3.1.3'!AE$1,NoSettings_v3!$C$1:$AH$1,0)),"")</f>
        <v>0</v>
      </c>
      <c r="AF1536" s="157">
        <f>IFERROR(INDEX(NoSettings_v3!$C$2:$AH$4612,MATCH('EPS 3.1.3'!$B1536,NoSettings_v3!$A$2:$A$4612,0),MATCH('EPS 3.1.3'!AF$1,NoSettings_v3!$C$1:$AH$1,0)),"")</f>
        <v>0</v>
      </c>
      <c r="AG1536" s="157">
        <f>IFERROR(INDEX(NoSettings_v3!$C$2:$AH$4612,MATCH('EPS 3.1.3'!$B1536,NoSettings_v3!$A$2:$A$4612,0),MATCH('EPS 3.1.3'!AG$1,NoSettings_v3!$C$1:$AH$1,0)),"")</f>
        <v>0</v>
      </c>
      <c r="AH1536" s="157">
        <f>IFERROR(INDEX(NoSettings_v3!$C$2:$AH$4612,MATCH('EPS 3.1.3'!$B1536,NoSettings_v3!$A$2:$A$4612,0),MATCH('EPS 3.1.3'!AH$1,NoSettings_v3!$C$1:$AH$1,0)),"")</f>
        <v>0</v>
      </c>
      <c r="AI1536" s="157">
        <f>IFERROR(INDEX(NoSettings_v3!$C$2:$AH$4612,MATCH('EPS 3.1.3'!$B1536,NoSettings_v3!$A$2:$A$4612,0),MATCH('EPS 3.1.3'!AI$1,NoSettings_v3!$C$1:$AH$1,0)),"")</f>
        <v>0</v>
      </c>
    </row>
    <row r="1537" spans="2:43" x14ac:dyDescent="0.35">
      <c r="B1537" s="161" t="s">
        <v>1724</v>
      </c>
      <c r="C1537" s="127" t="s">
        <v>964</v>
      </c>
      <c r="D1537" s="157">
        <f>IFERROR(INDEX(NoSettings_v3!$C$2:$AH$4612,MATCH('EPS 3.1.3'!$B1537,NoSettings_v3!$A$2:$A$4612,0),MATCH('EPS 3.1.3'!D$1,NoSettings_v3!$C$1:$AH$1,0)),"")</f>
        <v>13390000000000</v>
      </c>
      <c r="E1537" s="157">
        <f>IFERROR(INDEX(NoSettings_v3!$C$2:$AH$4612,MATCH('EPS 3.1.3'!$B1537,NoSettings_v3!$A$2:$A$4612,0),MATCH('EPS 3.1.3'!E$1,NoSettings_v3!$C$1:$AH$1,0)),"")</f>
        <v>8927000000000</v>
      </c>
      <c r="F1537" s="157">
        <f>IFERROR(INDEX(NoSettings_v3!$C$2:$AH$4612,MATCH('EPS 3.1.3'!$B1537,NoSettings_v3!$A$2:$A$4612,0),MATCH('EPS 3.1.3'!F$1,NoSettings_v3!$C$1:$AH$1,0)),"")</f>
        <v>4464000000000</v>
      </c>
      <c r="G1537" s="157">
        <f>IFERROR(INDEX(NoSettings_v3!$C$2:$AH$4612,MATCH('EPS 3.1.3'!$B1537,NoSettings_v3!$A$2:$A$4612,0),MATCH('EPS 3.1.3'!G$1,NoSettings_v3!$C$1:$AH$1,0)),"")</f>
        <v>0</v>
      </c>
      <c r="H1537" s="157">
        <f>IFERROR(INDEX(NoSettings_v3!$C$2:$AH$4612,MATCH('EPS 3.1.3'!$B1537,NoSettings_v3!$A$2:$A$4612,0),MATCH('EPS 3.1.3'!H$1,NoSettings_v3!$C$1:$AH$1,0)),"")</f>
        <v>0</v>
      </c>
      <c r="I1537" s="157">
        <f>IFERROR(INDEX(NoSettings_v3!$C$2:$AH$4612,MATCH('EPS 3.1.3'!$B1537,NoSettings_v3!$A$2:$A$4612,0),MATCH('EPS 3.1.3'!I$1,NoSettings_v3!$C$1:$AH$1,0)),"")</f>
        <v>0</v>
      </c>
      <c r="J1537" s="157">
        <f>IFERROR(INDEX(NoSettings_v3!$C$2:$AH$4612,MATCH('EPS 3.1.3'!$B1537,NoSettings_v3!$A$2:$A$4612,0),MATCH('EPS 3.1.3'!J$1,NoSettings_v3!$C$1:$AH$1,0)),"")</f>
        <v>0</v>
      </c>
      <c r="K1537" s="157">
        <f>IFERROR(INDEX(NoSettings_v3!$C$2:$AH$4612,MATCH('EPS 3.1.3'!$B1537,NoSettings_v3!$A$2:$A$4612,0),MATCH('EPS 3.1.3'!K$1,NoSettings_v3!$C$1:$AH$1,0)),"")</f>
        <v>0</v>
      </c>
      <c r="L1537" s="157">
        <f>IFERROR(INDEX(NoSettings_v3!$C$2:$AH$4612,MATCH('EPS 3.1.3'!$B1537,NoSettings_v3!$A$2:$A$4612,0),MATCH('EPS 3.1.3'!L$1,NoSettings_v3!$C$1:$AH$1,0)),"")</f>
        <v>0</v>
      </c>
      <c r="M1537" s="157">
        <f>IFERROR(INDEX(NoSettings_v3!$C$2:$AH$4612,MATCH('EPS 3.1.3'!$B1537,NoSettings_v3!$A$2:$A$4612,0),MATCH('EPS 3.1.3'!M$1,NoSettings_v3!$C$1:$AH$1,0)),"")</f>
        <v>0</v>
      </c>
      <c r="N1537" s="157">
        <f>IFERROR(INDEX(NoSettings_v3!$C$2:$AH$4612,MATCH('EPS 3.1.3'!$B1537,NoSettings_v3!$A$2:$A$4612,0),MATCH('EPS 3.1.3'!N$1,NoSettings_v3!$C$1:$AH$1,0)),"")</f>
        <v>0</v>
      </c>
      <c r="O1537" s="157">
        <f>IFERROR(INDEX(NoSettings_v3!$C$2:$AH$4612,MATCH('EPS 3.1.3'!$B1537,NoSettings_v3!$A$2:$A$4612,0),MATCH('EPS 3.1.3'!O$1,NoSettings_v3!$C$1:$AH$1,0)),"")</f>
        <v>0</v>
      </c>
      <c r="P1537" s="157">
        <f>IFERROR(INDEX(NoSettings_v3!$C$2:$AH$4612,MATCH('EPS 3.1.3'!$B1537,NoSettings_v3!$A$2:$A$4612,0),MATCH('EPS 3.1.3'!P$1,NoSettings_v3!$C$1:$AH$1,0)),"")</f>
        <v>0</v>
      </c>
      <c r="Q1537" s="157">
        <f>IFERROR(INDEX(NoSettings_v3!$C$2:$AH$4612,MATCH('EPS 3.1.3'!$B1537,NoSettings_v3!$A$2:$A$4612,0),MATCH('EPS 3.1.3'!Q$1,NoSettings_v3!$C$1:$AH$1,0)),"")</f>
        <v>0</v>
      </c>
      <c r="R1537" s="157">
        <f>IFERROR(INDEX(NoSettings_v3!$C$2:$AH$4612,MATCH('EPS 3.1.3'!$B1537,NoSettings_v3!$A$2:$A$4612,0),MATCH('EPS 3.1.3'!R$1,NoSettings_v3!$C$1:$AH$1,0)),"")</f>
        <v>0</v>
      </c>
      <c r="S1537" s="157">
        <f>IFERROR(INDEX(NoSettings_v3!$C$2:$AH$4612,MATCH('EPS 3.1.3'!$B1537,NoSettings_v3!$A$2:$A$4612,0),MATCH('EPS 3.1.3'!S$1,NoSettings_v3!$C$1:$AH$1,0)),"")</f>
        <v>0</v>
      </c>
      <c r="T1537" s="157">
        <f>IFERROR(INDEX(NoSettings_v3!$C$2:$AH$4612,MATCH('EPS 3.1.3'!$B1537,NoSettings_v3!$A$2:$A$4612,0),MATCH('EPS 3.1.3'!T$1,NoSettings_v3!$C$1:$AH$1,0)),"")</f>
        <v>0</v>
      </c>
      <c r="U1537" s="157">
        <f>IFERROR(INDEX(NoSettings_v3!$C$2:$AH$4612,MATCH('EPS 3.1.3'!$B1537,NoSettings_v3!$A$2:$A$4612,0),MATCH('EPS 3.1.3'!U$1,NoSettings_v3!$C$1:$AH$1,0)),"")</f>
        <v>0</v>
      </c>
      <c r="V1537" s="157">
        <f>IFERROR(INDEX(NoSettings_v3!$C$2:$AH$4612,MATCH('EPS 3.1.3'!$B1537,NoSettings_v3!$A$2:$A$4612,0),MATCH('EPS 3.1.3'!V$1,NoSettings_v3!$C$1:$AH$1,0)),"")</f>
        <v>0</v>
      </c>
      <c r="W1537" s="157">
        <f>IFERROR(INDEX(NoSettings_v3!$C$2:$AH$4612,MATCH('EPS 3.1.3'!$B1537,NoSettings_v3!$A$2:$A$4612,0),MATCH('EPS 3.1.3'!W$1,NoSettings_v3!$C$1:$AH$1,0)),"")</f>
        <v>0</v>
      </c>
      <c r="X1537" s="157">
        <f>IFERROR(INDEX(NoSettings_v3!$C$2:$AH$4612,MATCH('EPS 3.1.3'!$B1537,NoSettings_v3!$A$2:$A$4612,0),MATCH('EPS 3.1.3'!X$1,NoSettings_v3!$C$1:$AH$1,0)),"")</f>
        <v>0</v>
      </c>
      <c r="Y1537" s="157">
        <f>IFERROR(INDEX(NoSettings_v3!$C$2:$AH$4612,MATCH('EPS 3.1.3'!$B1537,NoSettings_v3!$A$2:$A$4612,0),MATCH('EPS 3.1.3'!Y$1,NoSettings_v3!$C$1:$AH$1,0)),"")</f>
        <v>0</v>
      </c>
      <c r="Z1537" s="157">
        <f>IFERROR(INDEX(NoSettings_v3!$C$2:$AH$4612,MATCH('EPS 3.1.3'!$B1537,NoSettings_v3!$A$2:$A$4612,0),MATCH('EPS 3.1.3'!Z$1,NoSettings_v3!$C$1:$AH$1,0)),"")</f>
        <v>0</v>
      </c>
      <c r="AA1537" s="157">
        <f>IFERROR(INDEX(NoSettings_v3!$C$2:$AH$4612,MATCH('EPS 3.1.3'!$B1537,NoSettings_v3!$A$2:$A$4612,0),MATCH('EPS 3.1.3'!AA$1,NoSettings_v3!$C$1:$AH$1,0)),"")</f>
        <v>0</v>
      </c>
      <c r="AB1537" s="157">
        <f>IFERROR(INDEX(NoSettings_v3!$C$2:$AH$4612,MATCH('EPS 3.1.3'!$B1537,NoSettings_v3!$A$2:$A$4612,0),MATCH('EPS 3.1.3'!AB$1,NoSettings_v3!$C$1:$AH$1,0)),"")</f>
        <v>0</v>
      </c>
      <c r="AC1537" s="157">
        <f>IFERROR(INDEX(NoSettings_v3!$C$2:$AH$4612,MATCH('EPS 3.1.3'!$B1537,NoSettings_v3!$A$2:$A$4612,0),MATCH('EPS 3.1.3'!AC$1,NoSettings_v3!$C$1:$AH$1,0)),"")</f>
        <v>0</v>
      </c>
      <c r="AD1537" s="157">
        <f>IFERROR(INDEX(NoSettings_v3!$C$2:$AH$4612,MATCH('EPS 3.1.3'!$B1537,NoSettings_v3!$A$2:$A$4612,0),MATCH('EPS 3.1.3'!AD$1,NoSettings_v3!$C$1:$AH$1,0)),"")</f>
        <v>0</v>
      </c>
      <c r="AE1537" s="157">
        <f>IFERROR(INDEX(NoSettings_v3!$C$2:$AH$4612,MATCH('EPS 3.1.3'!$B1537,NoSettings_v3!$A$2:$A$4612,0),MATCH('EPS 3.1.3'!AE$1,NoSettings_v3!$C$1:$AH$1,0)),"")</f>
        <v>0</v>
      </c>
      <c r="AF1537" s="157">
        <f>IFERROR(INDEX(NoSettings_v3!$C$2:$AH$4612,MATCH('EPS 3.1.3'!$B1537,NoSettings_v3!$A$2:$A$4612,0),MATCH('EPS 3.1.3'!AF$1,NoSettings_v3!$C$1:$AH$1,0)),"")</f>
        <v>0</v>
      </c>
      <c r="AG1537" s="157">
        <f>IFERROR(INDEX(NoSettings_v3!$C$2:$AH$4612,MATCH('EPS 3.1.3'!$B1537,NoSettings_v3!$A$2:$A$4612,0),MATCH('EPS 3.1.3'!AG$1,NoSettings_v3!$C$1:$AH$1,0)),"")</f>
        <v>0</v>
      </c>
      <c r="AH1537" s="157">
        <f>IFERROR(INDEX(NoSettings_v3!$C$2:$AH$4612,MATCH('EPS 3.1.3'!$B1537,NoSettings_v3!$A$2:$A$4612,0),MATCH('EPS 3.1.3'!AH$1,NoSettings_v3!$C$1:$AH$1,0)),"")</f>
        <v>0</v>
      </c>
      <c r="AI1537" s="157">
        <f>IFERROR(INDEX(NoSettings_v3!$C$2:$AH$4612,MATCH('EPS 3.1.3'!$B1537,NoSettings_v3!$A$2:$A$4612,0),MATCH('EPS 3.1.3'!AI$1,NoSettings_v3!$C$1:$AH$1,0)),"")</f>
        <v>0</v>
      </c>
    </row>
    <row r="1538" spans="2:43" x14ac:dyDescent="0.35">
      <c r="B1538" s="161" t="s">
        <v>1725</v>
      </c>
      <c r="C1538" s="127" t="s">
        <v>964</v>
      </c>
      <c r="D1538" s="157">
        <f>IFERROR(INDEX(NoSettings_v3!$C$2:$AH$4612,MATCH('EPS 3.1.3'!$B1538,NoSettings_v3!$A$2:$A$4612,0),MATCH('EPS 3.1.3'!D$1,NoSettings_v3!$C$1:$AH$1,0)),"")</f>
        <v>0</v>
      </c>
      <c r="E1538" s="157">
        <f>IFERROR(INDEX(NoSettings_v3!$C$2:$AH$4612,MATCH('EPS 3.1.3'!$B1538,NoSettings_v3!$A$2:$A$4612,0),MATCH('EPS 3.1.3'!E$1,NoSettings_v3!$C$1:$AH$1,0)),"")</f>
        <v>0</v>
      </c>
      <c r="F1538" s="157">
        <f>IFERROR(INDEX(NoSettings_v3!$C$2:$AH$4612,MATCH('EPS 3.1.3'!$B1538,NoSettings_v3!$A$2:$A$4612,0),MATCH('EPS 3.1.3'!F$1,NoSettings_v3!$C$1:$AH$1,0)),"")</f>
        <v>0</v>
      </c>
      <c r="G1538" s="157">
        <f>IFERROR(INDEX(NoSettings_v3!$C$2:$AH$4612,MATCH('EPS 3.1.3'!$B1538,NoSettings_v3!$A$2:$A$4612,0),MATCH('EPS 3.1.3'!G$1,NoSettings_v3!$C$1:$AH$1,0)),"")</f>
        <v>0</v>
      </c>
      <c r="H1538" s="157">
        <f>IFERROR(INDEX(NoSettings_v3!$C$2:$AH$4612,MATCH('EPS 3.1.3'!$B1538,NoSettings_v3!$A$2:$A$4612,0),MATCH('EPS 3.1.3'!H$1,NoSettings_v3!$C$1:$AH$1,0)),"")</f>
        <v>0</v>
      </c>
      <c r="I1538" s="157">
        <f>IFERROR(INDEX(NoSettings_v3!$C$2:$AH$4612,MATCH('EPS 3.1.3'!$B1538,NoSettings_v3!$A$2:$A$4612,0),MATCH('EPS 3.1.3'!I$1,NoSettings_v3!$C$1:$AH$1,0)),"")</f>
        <v>0</v>
      </c>
      <c r="J1538" s="157">
        <f>IFERROR(INDEX(NoSettings_v3!$C$2:$AH$4612,MATCH('EPS 3.1.3'!$B1538,NoSettings_v3!$A$2:$A$4612,0),MATCH('EPS 3.1.3'!J$1,NoSettings_v3!$C$1:$AH$1,0)),"")</f>
        <v>0</v>
      </c>
      <c r="K1538" s="157">
        <f>IFERROR(INDEX(NoSettings_v3!$C$2:$AH$4612,MATCH('EPS 3.1.3'!$B1538,NoSettings_v3!$A$2:$A$4612,0),MATCH('EPS 3.1.3'!K$1,NoSettings_v3!$C$1:$AH$1,0)),"")</f>
        <v>0</v>
      </c>
      <c r="L1538" s="157">
        <f>IFERROR(INDEX(NoSettings_v3!$C$2:$AH$4612,MATCH('EPS 3.1.3'!$B1538,NoSettings_v3!$A$2:$A$4612,0),MATCH('EPS 3.1.3'!L$1,NoSettings_v3!$C$1:$AH$1,0)),"")</f>
        <v>0</v>
      </c>
      <c r="M1538" s="157">
        <f>IFERROR(INDEX(NoSettings_v3!$C$2:$AH$4612,MATCH('EPS 3.1.3'!$B1538,NoSettings_v3!$A$2:$A$4612,0),MATCH('EPS 3.1.3'!M$1,NoSettings_v3!$C$1:$AH$1,0)),"")</f>
        <v>0</v>
      </c>
      <c r="N1538" s="157">
        <f>IFERROR(INDEX(NoSettings_v3!$C$2:$AH$4612,MATCH('EPS 3.1.3'!$B1538,NoSettings_v3!$A$2:$A$4612,0),MATCH('EPS 3.1.3'!N$1,NoSettings_v3!$C$1:$AH$1,0)),"")</f>
        <v>0</v>
      </c>
      <c r="O1538" s="157">
        <f>IFERROR(INDEX(NoSettings_v3!$C$2:$AH$4612,MATCH('EPS 3.1.3'!$B1538,NoSettings_v3!$A$2:$A$4612,0),MATCH('EPS 3.1.3'!O$1,NoSettings_v3!$C$1:$AH$1,0)),"")</f>
        <v>0</v>
      </c>
      <c r="P1538" s="157">
        <f>IFERROR(INDEX(NoSettings_v3!$C$2:$AH$4612,MATCH('EPS 3.1.3'!$B1538,NoSettings_v3!$A$2:$A$4612,0),MATCH('EPS 3.1.3'!P$1,NoSettings_v3!$C$1:$AH$1,0)),"")</f>
        <v>0</v>
      </c>
      <c r="Q1538" s="157">
        <f>IFERROR(INDEX(NoSettings_v3!$C$2:$AH$4612,MATCH('EPS 3.1.3'!$B1538,NoSettings_v3!$A$2:$A$4612,0),MATCH('EPS 3.1.3'!Q$1,NoSettings_v3!$C$1:$AH$1,0)),"")</f>
        <v>0</v>
      </c>
      <c r="R1538" s="157">
        <f>IFERROR(INDEX(NoSettings_v3!$C$2:$AH$4612,MATCH('EPS 3.1.3'!$B1538,NoSettings_v3!$A$2:$A$4612,0),MATCH('EPS 3.1.3'!R$1,NoSettings_v3!$C$1:$AH$1,0)),"")</f>
        <v>0</v>
      </c>
      <c r="S1538" s="157">
        <f>IFERROR(INDEX(NoSettings_v3!$C$2:$AH$4612,MATCH('EPS 3.1.3'!$B1538,NoSettings_v3!$A$2:$A$4612,0),MATCH('EPS 3.1.3'!S$1,NoSettings_v3!$C$1:$AH$1,0)),"")</f>
        <v>0</v>
      </c>
      <c r="T1538" s="157">
        <f>IFERROR(INDEX(NoSettings_v3!$C$2:$AH$4612,MATCH('EPS 3.1.3'!$B1538,NoSettings_v3!$A$2:$A$4612,0),MATCH('EPS 3.1.3'!T$1,NoSettings_v3!$C$1:$AH$1,0)),"")</f>
        <v>0</v>
      </c>
      <c r="U1538" s="157">
        <f>IFERROR(INDEX(NoSettings_v3!$C$2:$AH$4612,MATCH('EPS 3.1.3'!$B1538,NoSettings_v3!$A$2:$A$4612,0),MATCH('EPS 3.1.3'!U$1,NoSettings_v3!$C$1:$AH$1,0)),"")</f>
        <v>0</v>
      </c>
      <c r="V1538" s="157">
        <f>IFERROR(INDEX(NoSettings_v3!$C$2:$AH$4612,MATCH('EPS 3.1.3'!$B1538,NoSettings_v3!$A$2:$A$4612,0),MATCH('EPS 3.1.3'!V$1,NoSettings_v3!$C$1:$AH$1,0)),"")</f>
        <v>0</v>
      </c>
      <c r="W1538" s="157">
        <f>IFERROR(INDEX(NoSettings_v3!$C$2:$AH$4612,MATCH('EPS 3.1.3'!$B1538,NoSettings_v3!$A$2:$A$4612,0),MATCH('EPS 3.1.3'!W$1,NoSettings_v3!$C$1:$AH$1,0)),"")</f>
        <v>0</v>
      </c>
      <c r="X1538" s="157">
        <f>IFERROR(INDEX(NoSettings_v3!$C$2:$AH$4612,MATCH('EPS 3.1.3'!$B1538,NoSettings_v3!$A$2:$A$4612,0),MATCH('EPS 3.1.3'!X$1,NoSettings_v3!$C$1:$AH$1,0)),"")</f>
        <v>0</v>
      </c>
      <c r="Y1538" s="157">
        <f>IFERROR(INDEX(NoSettings_v3!$C$2:$AH$4612,MATCH('EPS 3.1.3'!$B1538,NoSettings_v3!$A$2:$A$4612,0),MATCH('EPS 3.1.3'!Y$1,NoSettings_v3!$C$1:$AH$1,0)),"")</f>
        <v>0</v>
      </c>
      <c r="Z1538" s="157">
        <f>IFERROR(INDEX(NoSettings_v3!$C$2:$AH$4612,MATCH('EPS 3.1.3'!$B1538,NoSettings_v3!$A$2:$A$4612,0),MATCH('EPS 3.1.3'!Z$1,NoSettings_v3!$C$1:$AH$1,0)),"")</f>
        <v>0</v>
      </c>
      <c r="AA1538" s="157">
        <f>IFERROR(INDEX(NoSettings_v3!$C$2:$AH$4612,MATCH('EPS 3.1.3'!$B1538,NoSettings_v3!$A$2:$A$4612,0),MATCH('EPS 3.1.3'!AA$1,NoSettings_v3!$C$1:$AH$1,0)),"")</f>
        <v>0</v>
      </c>
      <c r="AB1538" s="157">
        <f>IFERROR(INDEX(NoSettings_v3!$C$2:$AH$4612,MATCH('EPS 3.1.3'!$B1538,NoSettings_v3!$A$2:$A$4612,0),MATCH('EPS 3.1.3'!AB$1,NoSettings_v3!$C$1:$AH$1,0)),"")</f>
        <v>0</v>
      </c>
      <c r="AC1538" s="157">
        <f>IFERROR(INDEX(NoSettings_v3!$C$2:$AH$4612,MATCH('EPS 3.1.3'!$B1538,NoSettings_v3!$A$2:$A$4612,0),MATCH('EPS 3.1.3'!AC$1,NoSettings_v3!$C$1:$AH$1,0)),"")</f>
        <v>0</v>
      </c>
      <c r="AD1538" s="157">
        <f>IFERROR(INDEX(NoSettings_v3!$C$2:$AH$4612,MATCH('EPS 3.1.3'!$B1538,NoSettings_v3!$A$2:$A$4612,0),MATCH('EPS 3.1.3'!AD$1,NoSettings_v3!$C$1:$AH$1,0)),"")</f>
        <v>0</v>
      </c>
      <c r="AE1538" s="157">
        <f>IFERROR(INDEX(NoSettings_v3!$C$2:$AH$4612,MATCH('EPS 3.1.3'!$B1538,NoSettings_v3!$A$2:$A$4612,0),MATCH('EPS 3.1.3'!AE$1,NoSettings_v3!$C$1:$AH$1,0)),"")</f>
        <v>0</v>
      </c>
      <c r="AF1538" s="157">
        <f>IFERROR(INDEX(NoSettings_v3!$C$2:$AH$4612,MATCH('EPS 3.1.3'!$B1538,NoSettings_v3!$A$2:$A$4612,0),MATCH('EPS 3.1.3'!AF$1,NoSettings_v3!$C$1:$AH$1,0)),"")</f>
        <v>0</v>
      </c>
      <c r="AG1538" s="157">
        <f>IFERROR(INDEX(NoSettings_v3!$C$2:$AH$4612,MATCH('EPS 3.1.3'!$B1538,NoSettings_v3!$A$2:$A$4612,0),MATCH('EPS 3.1.3'!AG$1,NoSettings_v3!$C$1:$AH$1,0)),"")</f>
        <v>0</v>
      </c>
      <c r="AH1538" s="157">
        <f>IFERROR(INDEX(NoSettings_v3!$C$2:$AH$4612,MATCH('EPS 3.1.3'!$B1538,NoSettings_v3!$A$2:$A$4612,0),MATCH('EPS 3.1.3'!AH$1,NoSettings_v3!$C$1:$AH$1,0)),"")</f>
        <v>0</v>
      </c>
      <c r="AI1538" s="157">
        <f>IFERROR(INDEX(NoSettings_v3!$C$2:$AH$4612,MATCH('EPS 3.1.3'!$B1538,NoSettings_v3!$A$2:$A$4612,0),MATCH('EPS 3.1.3'!AI$1,NoSettings_v3!$C$1:$AH$1,0)),"")</f>
        <v>0</v>
      </c>
    </row>
    <row r="1539" spans="2:43" x14ac:dyDescent="0.35">
      <c r="B1539" s="161" t="s">
        <v>1726</v>
      </c>
      <c r="C1539" s="127" t="s">
        <v>964</v>
      </c>
      <c r="D1539" s="157">
        <f>IFERROR(INDEX(NoSettings_v3!$C$2:$AH$4612,MATCH('EPS 3.1.3'!$B1539,NoSettings_v3!$A$2:$A$4612,0),MATCH('EPS 3.1.3'!D$1,NoSettings_v3!$C$1:$AH$1,0)),"")</f>
        <v>0</v>
      </c>
      <c r="E1539" s="157">
        <f>IFERROR(INDEX(NoSettings_v3!$C$2:$AH$4612,MATCH('EPS 3.1.3'!$B1539,NoSettings_v3!$A$2:$A$4612,0),MATCH('EPS 3.1.3'!E$1,NoSettings_v3!$C$1:$AH$1,0)),"")</f>
        <v>0</v>
      </c>
      <c r="F1539" s="157">
        <f>IFERROR(INDEX(NoSettings_v3!$C$2:$AH$4612,MATCH('EPS 3.1.3'!$B1539,NoSettings_v3!$A$2:$A$4612,0),MATCH('EPS 3.1.3'!F$1,NoSettings_v3!$C$1:$AH$1,0)),"")</f>
        <v>0</v>
      </c>
      <c r="G1539" s="157">
        <f>IFERROR(INDEX(NoSettings_v3!$C$2:$AH$4612,MATCH('EPS 3.1.3'!$B1539,NoSettings_v3!$A$2:$A$4612,0),MATCH('EPS 3.1.3'!G$1,NoSettings_v3!$C$1:$AH$1,0)),"")</f>
        <v>0</v>
      </c>
      <c r="H1539" s="157">
        <f>IFERROR(INDEX(NoSettings_v3!$C$2:$AH$4612,MATCH('EPS 3.1.3'!$B1539,NoSettings_v3!$A$2:$A$4612,0),MATCH('EPS 3.1.3'!H$1,NoSettings_v3!$C$1:$AH$1,0)),"")</f>
        <v>0</v>
      </c>
      <c r="I1539" s="157">
        <f>IFERROR(INDEX(NoSettings_v3!$C$2:$AH$4612,MATCH('EPS 3.1.3'!$B1539,NoSettings_v3!$A$2:$A$4612,0),MATCH('EPS 3.1.3'!I$1,NoSettings_v3!$C$1:$AH$1,0)),"")</f>
        <v>0</v>
      </c>
      <c r="J1539" s="157">
        <f>IFERROR(INDEX(NoSettings_v3!$C$2:$AH$4612,MATCH('EPS 3.1.3'!$B1539,NoSettings_v3!$A$2:$A$4612,0),MATCH('EPS 3.1.3'!J$1,NoSettings_v3!$C$1:$AH$1,0)),"")</f>
        <v>0</v>
      </c>
      <c r="K1539" s="157">
        <f>IFERROR(INDEX(NoSettings_v3!$C$2:$AH$4612,MATCH('EPS 3.1.3'!$B1539,NoSettings_v3!$A$2:$A$4612,0),MATCH('EPS 3.1.3'!K$1,NoSettings_v3!$C$1:$AH$1,0)),"")</f>
        <v>0</v>
      </c>
      <c r="L1539" s="157">
        <f>IFERROR(INDEX(NoSettings_v3!$C$2:$AH$4612,MATCH('EPS 3.1.3'!$B1539,NoSettings_v3!$A$2:$A$4612,0),MATCH('EPS 3.1.3'!L$1,NoSettings_v3!$C$1:$AH$1,0)),"")</f>
        <v>0</v>
      </c>
      <c r="M1539" s="157">
        <f>IFERROR(INDEX(NoSettings_v3!$C$2:$AH$4612,MATCH('EPS 3.1.3'!$B1539,NoSettings_v3!$A$2:$A$4612,0),MATCH('EPS 3.1.3'!M$1,NoSettings_v3!$C$1:$AH$1,0)),"")</f>
        <v>0</v>
      </c>
      <c r="N1539" s="157">
        <f>IFERROR(INDEX(NoSettings_v3!$C$2:$AH$4612,MATCH('EPS 3.1.3'!$B1539,NoSettings_v3!$A$2:$A$4612,0),MATCH('EPS 3.1.3'!N$1,NoSettings_v3!$C$1:$AH$1,0)),"")</f>
        <v>0</v>
      </c>
      <c r="O1539" s="157">
        <f>IFERROR(INDEX(NoSettings_v3!$C$2:$AH$4612,MATCH('EPS 3.1.3'!$B1539,NoSettings_v3!$A$2:$A$4612,0),MATCH('EPS 3.1.3'!O$1,NoSettings_v3!$C$1:$AH$1,0)),"")</f>
        <v>0</v>
      </c>
      <c r="P1539" s="157">
        <f>IFERROR(INDEX(NoSettings_v3!$C$2:$AH$4612,MATCH('EPS 3.1.3'!$B1539,NoSettings_v3!$A$2:$A$4612,0),MATCH('EPS 3.1.3'!P$1,NoSettings_v3!$C$1:$AH$1,0)),"")</f>
        <v>0</v>
      </c>
      <c r="Q1539" s="157">
        <f>IFERROR(INDEX(NoSettings_v3!$C$2:$AH$4612,MATCH('EPS 3.1.3'!$B1539,NoSettings_v3!$A$2:$A$4612,0),MATCH('EPS 3.1.3'!Q$1,NoSettings_v3!$C$1:$AH$1,0)),"")</f>
        <v>0</v>
      </c>
      <c r="R1539" s="157">
        <f>IFERROR(INDEX(NoSettings_v3!$C$2:$AH$4612,MATCH('EPS 3.1.3'!$B1539,NoSettings_v3!$A$2:$A$4612,0),MATCH('EPS 3.1.3'!R$1,NoSettings_v3!$C$1:$AH$1,0)),"")</f>
        <v>0</v>
      </c>
      <c r="S1539" s="157">
        <f>IFERROR(INDEX(NoSettings_v3!$C$2:$AH$4612,MATCH('EPS 3.1.3'!$B1539,NoSettings_v3!$A$2:$A$4612,0),MATCH('EPS 3.1.3'!S$1,NoSettings_v3!$C$1:$AH$1,0)),"")</f>
        <v>0</v>
      </c>
      <c r="T1539" s="157">
        <f>IFERROR(INDEX(NoSettings_v3!$C$2:$AH$4612,MATCH('EPS 3.1.3'!$B1539,NoSettings_v3!$A$2:$A$4612,0),MATCH('EPS 3.1.3'!T$1,NoSettings_v3!$C$1:$AH$1,0)),"")</f>
        <v>0</v>
      </c>
      <c r="U1539" s="157">
        <f>IFERROR(INDEX(NoSettings_v3!$C$2:$AH$4612,MATCH('EPS 3.1.3'!$B1539,NoSettings_v3!$A$2:$A$4612,0),MATCH('EPS 3.1.3'!U$1,NoSettings_v3!$C$1:$AH$1,0)),"")</f>
        <v>0</v>
      </c>
      <c r="V1539" s="157">
        <f>IFERROR(INDEX(NoSettings_v3!$C$2:$AH$4612,MATCH('EPS 3.1.3'!$B1539,NoSettings_v3!$A$2:$A$4612,0),MATCH('EPS 3.1.3'!V$1,NoSettings_v3!$C$1:$AH$1,0)),"")</f>
        <v>0</v>
      </c>
      <c r="W1539" s="157">
        <f>IFERROR(INDEX(NoSettings_v3!$C$2:$AH$4612,MATCH('EPS 3.1.3'!$B1539,NoSettings_v3!$A$2:$A$4612,0),MATCH('EPS 3.1.3'!W$1,NoSettings_v3!$C$1:$AH$1,0)),"")</f>
        <v>0</v>
      </c>
      <c r="X1539" s="157">
        <f>IFERROR(INDEX(NoSettings_v3!$C$2:$AH$4612,MATCH('EPS 3.1.3'!$B1539,NoSettings_v3!$A$2:$A$4612,0),MATCH('EPS 3.1.3'!X$1,NoSettings_v3!$C$1:$AH$1,0)),"")</f>
        <v>0</v>
      </c>
      <c r="Y1539" s="157">
        <f>IFERROR(INDEX(NoSettings_v3!$C$2:$AH$4612,MATCH('EPS 3.1.3'!$B1539,NoSettings_v3!$A$2:$A$4612,0),MATCH('EPS 3.1.3'!Y$1,NoSettings_v3!$C$1:$AH$1,0)),"")</f>
        <v>0</v>
      </c>
      <c r="Z1539" s="157">
        <f>IFERROR(INDEX(NoSettings_v3!$C$2:$AH$4612,MATCH('EPS 3.1.3'!$B1539,NoSettings_v3!$A$2:$A$4612,0),MATCH('EPS 3.1.3'!Z$1,NoSettings_v3!$C$1:$AH$1,0)),"")</f>
        <v>0</v>
      </c>
      <c r="AA1539" s="157">
        <f>IFERROR(INDEX(NoSettings_v3!$C$2:$AH$4612,MATCH('EPS 3.1.3'!$B1539,NoSettings_v3!$A$2:$A$4612,0),MATCH('EPS 3.1.3'!AA$1,NoSettings_v3!$C$1:$AH$1,0)),"")</f>
        <v>0</v>
      </c>
      <c r="AB1539" s="157">
        <f>IFERROR(INDEX(NoSettings_v3!$C$2:$AH$4612,MATCH('EPS 3.1.3'!$B1539,NoSettings_v3!$A$2:$A$4612,0),MATCH('EPS 3.1.3'!AB$1,NoSettings_v3!$C$1:$AH$1,0)),"")</f>
        <v>0</v>
      </c>
      <c r="AC1539" s="157">
        <f>IFERROR(INDEX(NoSettings_v3!$C$2:$AH$4612,MATCH('EPS 3.1.3'!$B1539,NoSettings_v3!$A$2:$A$4612,0),MATCH('EPS 3.1.3'!AC$1,NoSettings_v3!$C$1:$AH$1,0)),"")</f>
        <v>0</v>
      </c>
      <c r="AD1539" s="157">
        <f>IFERROR(INDEX(NoSettings_v3!$C$2:$AH$4612,MATCH('EPS 3.1.3'!$B1539,NoSettings_v3!$A$2:$A$4612,0),MATCH('EPS 3.1.3'!AD$1,NoSettings_v3!$C$1:$AH$1,0)),"")</f>
        <v>0</v>
      </c>
      <c r="AE1539" s="157">
        <f>IFERROR(INDEX(NoSettings_v3!$C$2:$AH$4612,MATCH('EPS 3.1.3'!$B1539,NoSettings_v3!$A$2:$A$4612,0),MATCH('EPS 3.1.3'!AE$1,NoSettings_v3!$C$1:$AH$1,0)),"")</f>
        <v>0</v>
      </c>
      <c r="AF1539" s="157">
        <f>IFERROR(INDEX(NoSettings_v3!$C$2:$AH$4612,MATCH('EPS 3.1.3'!$B1539,NoSettings_v3!$A$2:$A$4612,0),MATCH('EPS 3.1.3'!AF$1,NoSettings_v3!$C$1:$AH$1,0)),"")</f>
        <v>0</v>
      </c>
      <c r="AG1539" s="157">
        <f>IFERROR(INDEX(NoSettings_v3!$C$2:$AH$4612,MATCH('EPS 3.1.3'!$B1539,NoSettings_v3!$A$2:$A$4612,0),MATCH('EPS 3.1.3'!AG$1,NoSettings_v3!$C$1:$AH$1,0)),"")</f>
        <v>0</v>
      </c>
      <c r="AH1539" s="157">
        <f>IFERROR(INDEX(NoSettings_v3!$C$2:$AH$4612,MATCH('EPS 3.1.3'!$B1539,NoSettings_v3!$A$2:$A$4612,0),MATCH('EPS 3.1.3'!AH$1,NoSettings_v3!$C$1:$AH$1,0)),"")</f>
        <v>0</v>
      </c>
      <c r="AI1539" s="157">
        <f>IFERROR(INDEX(NoSettings_v3!$C$2:$AH$4612,MATCH('EPS 3.1.3'!$B1539,NoSettings_v3!$A$2:$A$4612,0),MATCH('EPS 3.1.3'!AI$1,NoSettings_v3!$C$1:$AH$1,0)),"")</f>
        <v>0</v>
      </c>
    </row>
    <row r="1540" spans="2:43" x14ac:dyDescent="0.35">
      <c r="B1540" s="161" t="s">
        <v>1727</v>
      </c>
      <c r="C1540" s="127" t="s">
        <v>964</v>
      </c>
      <c r="D1540" s="157">
        <f>IFERROR(INDEX(NoSettings_v3!$C$2:$AH$4612,MATCH('EPS 3.1.3'!$B1540,NoSettings_v3!$A$2:$A$4612,0),MATCH('EPS 3.1.3'!D$1,NoSettings_v3!$C$1:$AH$1,0)),"")</f>
        <v>0</v>
      </c>
      <c r="E1540" s="157">
        <f>IFERROR(INDEX(NoSettings_v3!$C$2:$AH$4612,MATCH('EPS 3.1.3'!$B1540,NoSettings_v3!$A$2:$A$4612,0),MATCH('EPS 3.1.3'!E$1,NoSettings_v3!$C$1:$AH$1,0)),"")</f>
        <v>0</v>
      </c>
      <c r="F1540" s="157">
        <f>IFERROR(INDEX(NoSettings_v3!$C$2:$AH$4612,MATCH('EPS 3.1.3'!$B1540,NoSettings_v3!$A$2:$A$4612,0),MATCH('EPS 3.1.3'!F$1,NoSettings_v3!$C$1:$AH$1,0)),"")</f>
        <v>0</v>
      </c>
      <c r="G1540" s="157">
        <f>IFERROR(INDEX(NoSettings_v3!$C$2:$AH$4612,MATCH('EPS 3.1.3'!$B1540,NoSettings_v3!$A$2:$A$4612,0),MATCH('EPS 3.1.3'!G$1,NoSettings_v3!$C$1:$AH$1,0)),"")</f>
        <v>0</v>
      </c>
      <c r="H1540" s="157">
        <f>IFERROR(INDEX(NoSettings_v3!$C$2:$AH$4612,MATCH('EPS 3.1.3'!$B1540,NoSettings_v3!$A$2:$A$4612,0),MATCH('EPS 3.1.3'!H$1,NoSettings_v3!$C$1:$AH$1,0)),"")</f>
        <v>0</v>
      </c>
      <c r="I1540" s="157">
        <f>IFERROR(INDEX(NoSettings_v3!$C$2:$AH$4612,MATCH('EPS 3.1.3'!$B1540,NoSettings_v3!$A$2:$A$4612,0),MATCH('EPS 3.1.3'!I$1,NoSettings_v3!$C$1:$AH$1,0)),"")</f>
        <v>0</v>
      </c>
      <c r="J1540" s="157">
        <f>IFERROR(INDEX(NoSettings_v3!$C$2:$AH$4612,MATCH('EPS 3.1.3'!$B1540,NoSettings_v3!$A$2:$A$4612,0),MATCH('EPS 3.1.3'!J$1,NoSettings_v3!$C$1:$AH$1,0)),"")</f>
        <v>0</v>
      </c>
      <c r="K1540" s="157">
        <f>IFERROR(INDEX(NoSettings_v3!$C$2:$AH$4612,MATCH('EPS 3.1.3'!$B1540,NoSettings_v3!$A$2:$A$4612,0),MATCH('EPS 3.1.3'!K$1,NoSettings_v3!$C$1:$AH$1,0)),"")</f>
        <v>0</v>
      </c>
      <c r="L1540" s="157">
        <f>IFERROR(INDEX(NoSettings_v3!$C$2:$AH$4612,MATCH('EPS 3.1.3'!$B1540,NoSettings_v3!$A$2:$A$4612,0),MATCH('EPS 3.1.3'!L$1,NoSettings_v3!$C$1:$AH$1,0)),"")</f>
        <v>0</v>
      </c>
      <c r="M1540" s="157">
        <f>IFERROR(INDEX(NoSettings_v3!$C$2:$AH$4612,MATCH('EPS 3.1.3'!$B1540,NoSettings_v3!$A$2:$A$4612,0),MATCH('EPS 3.1.3'!M$1,NoSettings_v3!$C$1:$AH$1,0)),"")</f>
        <v>0</v>
      </c>
      <c r="N1540" s="157">
        <f>IFERROR(INDEX(NoSettings_v3!$C$2:$AH$4612,MATCH('EPS 3.1.3'!$B1540,NoSettings_v3!$A$2:$A$4612,0),MATCH('EPS 3.1.3'!N$1,NoSettings_v3!$C$1:$AH$1,0)),"")</f>
        <v>0</v>
      </c>
      <c r="O1540" s="157">
        <f>IFERROR(INDEX(NoSettings_v3!$C$2:$AH$4612,MATCH('EPS 3.1.3'!$B1540,NoSettings_v3!$A$2:$A$4612,0),MATCH('EPS 3.1.3'!O$1,NoSettings_v3!$C$1:$AH$1,0)),"")</f>
        <v>0</v>
      </c>
      <c r="P1540" s="157">
        <f>IFERROR(INDEX(NoSettings_v3!$C$2:$AH$4612,MATCH('EPS 3.1.3'!$B1540,NoSettings_v3!$A$2:$A$4612,0),MATCH('EPS 3.1.3'!P$1,NoSettings_v3!$C$1:$AH$1,0)),"")</f>
        <v>0</v>
      </c>
      <c r="Q1540" s="157">
        <f>IFERROR(INDEX(NoSettings_v3!$C$2:$AH$4612,MATCH('EPS 3.1.3'!$B1540,NoSettings_v3!$A$2:$A$4612,0),MATCH('EPS 3.1.3'!Q$1,NoSettings_v3!$C$1:$AH$1,0)),"")</f>
        <v>0</v>
      </c>
      <c r="R1540" s="157">
        <f>IFERROR(INDEX(NoSettings_v3!$C$2:$AH$4612,MATCH('EPS 3.1.3'!$B1540,NoSettings_v3!$A$2:$A$4612,0),MATCH('EPS 3.1.3'!R$1,NoSettings_v3!$C$1:$AH$1,0)),"")</f>
        <v>0</v>
      </c>
      <c r="S1540" s="157">
        <f>IFERROR(INDEX(NoSettings_v3!$C$2:$AH$4612,MATCH('EPS 3.1.3'!$B1540,NoSettings_v3!$A$2:$A$4612,0),MATCH('EPS 3.1.3'!S$1,NoSettings_v3!$C$1:$AH$1,0)),"")</f>
        <v>0</v>
      </c>
      <c r="T1540" s="157">
        <f>IFERROR(INDEX(NoSettings_v3!$C$2:$AH$4612,MATCH('EPS 3.1.3'!$B1540,NoSettings_v3!$A$2:$A$4612,0),MATCH('EPS 3.1.3'!T$1,NoSettings_v3!$C$1:$AH$1,0)),"")</f>
        <v>0</v>
      </c>
      <c r="U1540" s="157">
        <f>IFERROR(INDEX(NoSettings_v3!$C$2:$AH$4612,MATCH('EPS 3.1.3'!$B1540,NoSettings_v3!$A$2:$A$4612,0),MATCH('EPS 3.1.3'!U$1,NoSettings_v3!$C$1:$AH$1,0)),"")</f>
        <v>0</v>
      </c>
      <c r="V1540" s="157">
        <f>IFERROR(INDEX(NoSettings_v3!$C$2:$AH$4612,MATCH('EPS 3.1.3'!$B1540,NoSettings_v3!$A$2:$A$4612,0),MATCH('EPS 3.1.3'!V$1,NoSettings_v3!$C$1:$AH$1,0)),"")</f>
        <v>0</v>
      </c>
      <c r="W1540" s="157">
        <f>IFERROR(INDEX(NoSettings_v3!$C$2:$AH$4612,MATCH('EPS 3.1.3'!$B1540,NoSettings_v3!$A$2:$A$4612,0),MATCH('EPS 3.1.3'!W$1,NoSettings_v3!$C$1:$AH$1,0)),"")</f>
        <v>0</v>
      </c>
      <c r="X1540" s="157">
        <f>IFERROR(INDEX(NoSettings_v3!$C$2:$AH$4612,MATCH('EPS 3.1.3'!$B1540,NoSettings_v3!$A$2:$A$4612,0),MATCH('EPS 3.1.3'!X$1,NoSettings_v3!$C$1:$AH$1,0)),"")</f>
        <v>0</v>
      </c>
      <c r="Y1540" s="157">
        <f>IFERROR(INDEX(NoSettings_v3!$C$2:$AH$4612,MATCH('EPS 3.1.3'!$B1540,NoSettings_v3!$A$2:$A$4612,0),MATCH('EPS 3.1.3'!Y$1,NoSettings_v3!$C$1:$AH$1,0)),"")</f>
        <v>0</v>
      </c>
      <c r="Z1540" s="157">
        <f>IFERROR(INDEX(NoSettings_v3!$C$2:$AH$4612,MATCH('EPS 3.1.3'!$B1540,NoSettings_v3!$A$2:$A$4612,0),MATCH('EPS 3.1.3'!Z$1,NoSettings_v3!$C$1:$AH$1,0)),"")</f>
        <v>0</v>
      </c>
      <c r="AA1540" s="157">
        <f>IFERROR(INDEX(NoSettings_v3!$C$2:$AH$4612,MATCH('EPS 3.1.3'!$B1540,NoSettings_v3!$A$2:$A$4612,0),MATCH('EPS 3.1.3'!AA$1,NoSettings_v3!$C$1:$AH$1,0)),"")</f>
        <v>0</v>
      </c>
      <c r="AB1540" s="157">
        <f>IFERROR(INDEX(NoSettings_v3!$C$2:$AH$4612,MATCH('EPS 3.1.3'!$B1540,NoSettings_v3!$A$2:$A$4612,0),MATCH('EPS 3.1.3'!AB$1,NoSettings_v3!$C$1:$AH$1,0)),"")</f>
        <v>0</v>
      </c>
      <c r="AC1540" s="157">
        <f>IFERROR(INDEX(NoSettings_v3!$C$2:$AH$4612,MATCH('EPS 3.1.3'!$B1540,NoSettings_v3!$A$2:$A$4612,0),MATCH('EPS 3.1.3'!AC$1,NoSettings_v3!$C$1:$AH$1,0)),"")</f>
        <v>0</v>
      </c>
      <c r="AD1540" s="157">
        <f>IFERROR(INDEX(NoSettings_v3!$C$2:$AH$4612,MATCH('EPS 3.1.3'!$B1540,NoSettings_v3!$A$2:$A$4612,0),MATCH('EPS 3.1.3'!AD$1,NoSettings_v3!$C$1:$AH$1,0)),"")</f>
        <v>0</v>
      </c>
      <c r="AE1540" s="157">
        <f>IFERROR(INDEX(NoSettings_v3!$C$2:$AH$4612,MATCH('EPS 3.1.3'!$B1540,NoSettings_v3!$A$2:$A$4612,0),MATCH('EPS 3.1.3'!AE$1,NoSettings_v3!$C$1:$AH$1,0)),"")</f>
        <v>0</v>
      </c>
      <c r="AF1540" s="157">
        <f>IFERROR(INDEX(NoSettings_v3!$C$2:$AH$4612,MATCH('EPS 3.1.3'!$B1540,NoSettings_v3!$A$2:$A$4612,0),MATCH('EPS 3.1.3'!AF$1,NoSettings_v3!$C$1:$AH$1,0)),"")</f>
        <v>0</v>
      </c>
      <c r="AG1540" s="157">
        <f>IFERROR(INDEX(NoSettings_v3!$C$2:$AH$4612,MATCH('EPS 3.1.3'!$B1540,NoSettings_v3!$A$2:$A$4612,0),MATCH('EPS 3.1.3'!AG$1,NoSettings_v3!$C$1:$AH$1,0)),"")</f>
        <v>0</v>
      </c>
      <c r="AH1540" s="157">
        <f>IFERROR(INDEX(NoSettings_v3!$C$2:$AH$4612,MATCH('EPS 3.1.3'!$B1540,NoSettings_v3!$A$2:$A$4612,0),MATCH('EPS 3.1.3'!AH$1,NoSettings_v3!$C$1:$AH$1,0)),"")</f>
        <v>0</v>
      </c>
      <c r="AI1540" s="157">
        <f>IFERROR(INDEX(NoSettings_v3!$C$2:$AH$4612,MATCH('EPS 3.1.3'!$B1540,NoSettings_v3!$A$2:$A$4612,0),MATCH('EPS 3.1.3'!AI$1,NoSettings_v3!$C$1:$AH$1,0)),"")</f>
        <v>0</v>
      </c>
    </row>
    <row r="1541" spans="2:43" x14ac:dyDescent="0.35">
      <c r="B1541" s="161" t="s">
        <v>1728</v>
      </c>
      <c r="C1541" s="127" t="s">
        <v>964</v>
      </c>
      <c r="D1541" s="157">
        <f>IFERROR(INDEX(NoSettings_v3!$C$2:$AH$4612,MATCH('EPS 3.1.3'!$B1541,NoSettings_v3!$A$2:$A$4612,0),MATCH('EPS 3.1.3'!D$1,NoSettings_v3!$C$1:$AH$1,0)),"")</f>
        <v>0</v>
      </c>
      <c r="E1541" s="157">
        <f>IFERROR(INDEX(NoSettings_v3!$C$2:$AH$4612,MATCH('EPS 3.1.3'!$B1541,NoSettings_v3!$A$2:$A$4612,0),MATCH('EPS 3.1.3'!E$1,NoSettings_v3!$C$1:$AH$1,0)),"")</f>
        <v>0</v>
      </c>
      <c r="F1541" s="157">
        <f>IFERROR(INDEX(NoSettings_v3!$C$2:$AH$4612,MATCH('EPS 3.1.3'!$B1541,NoSettings_v3!$A$2:$A$4612,0),MATCH('EPS 3.1.3'!F$1,NoSettings_v3!$C$1:$AH$1,0)),"")</f>
        <v>0</v>
      </c>
      <c r="G1541" s="157">
        <f>IFERROR(INDEX(NoSettings_v3!$C$2:$AH$4612,MATCH('EPS 3.1.3'!$B1541,NoSettings_v3!$A$2:$A$4612,0),MATCH('EPS 3.1.3'!G$1,NoSettings_v3!$C$1:$AH$1,0)),"")</f>
        <v>0</v>
      </c>
      <c r="H1541" s="157">
        <f>IFERROR(INDEX(NoSettings_v3!$C$2:$AH$4612,MATCH('EPS 3.1.3'!$B1541,NoSettings_v3!$A$2:$A$4612,0),MATCH('EPS 3.1.3'!H$1,NoSettings_v3!$C$1:$AH$1,0)),"")</f>
        <v>0</v>
      </c>
      <c r="I1541" s="157">
        <f>IFERROR(INDEX(NoSettings_v3!$C$2:$AH$4612,MATCH('EPS 3.1.3'!$B1541,NoSettings_v3!$A$2:$A$4612,0),MATCH('EPS 3.1.3'!I$1,NoSettings_v3!$C$1:$AH$1,0)),"")</f>
        <v>0</v>
      </c>
      <c r="J1541" s="157">
        <f>IFERROR(INDEX(NoSettings_v3!$C$2:$AH$4612,MATCH('EPS 3.1.3'!$B1541,NoSettings_v3!$A$2:$A$4612,0),MATCH('EPS 3.1.3'!J$1,NoSettings_v3!$C$1:$AH$1,0)),"")</f>
        <v>0</v>
      </c>
      <c r="K1541" s="157">
        <f>IFERROR(INDEX(NoSettings_v3!$C$2:$AH$4612,MATCH('EPS 3.1.3'!$B1541,NoSettings_v3!$A$2:$A$4612,0),MATCH('EPS 3.1.3'!K$1,NoSettings_v3!$C$1:$AH$1,0)),"")</f>
        <v>0</v>
      </c>
      <c r="L1541" s="157">
        <f>IFERROR(INDEX(NoSettings_v3!$C$2:$AH$4612,MATCH('EPS 3.1.3'!$B1541,NoSettings_v3!$A$2:$A$4612,0),MATCH('EPS 3.1.3'!L$1,NoSettings_v3!$C$1:$AH$1,0)),"")</f>
        <v>0</v>
      </c>
      <c r="M1541" s="157">
        <f>IFERROR(INDEX(NoSettings_v3!$C$2:$AH$4612,MATCH('EPS 3.1.3'!$B1541,NoSettings_v3!$A$2:$A$4612,0),MATCH('EPS 3.1.3'!M$1,NoSettings_v3!$C$1:$AH$1,0)),"")</f>
        <v>0</v>
      </c>
      <c r="N1541" s="157">
        <f>IFERROR(INDEX(NoSettings_v3!$C$2:$AH$4612,MATCH('EPS 3.1.3'!$B1541,NoSettings_v3!$A$2:$A$4612,0),MATCH('EPS 3.1.3'!N$1,NoSettings_v3!$C$1:$AH$1,0)),"")</f>
        <v>0</v>
      </c>
      <c r="O1541" s="157">
        <f>IFERROR(INDEX(NoSettings_v3!$C$2:$AH$4612,MATCH('EPS 3.1.3'!$B1541,NoSettings_v3!$A$2:$A$4612,0),MATCH('EPS 3.1.3'!O$1,NoSettings_v3!$C$1:$AH$1,0)),"")</f>
        <v>0</v>
      </c>
      <c r="P1541" s="157">
        <f>IFERROR(INDEX(NoSettings_v3!$C$2:$AH$4612,MATCH('EPS 3.1.3'!$B1541,NoSettings_v3!$A$2:$A$4612,0),MATCH('EPS 3.1.3'!P$1,NoSettings_v3!$C$1:$AH$1,0)),"")</f>
        <v>0</v>
      </c>
      <c r="Q1541" s="157">
        <f>IFERROR(INDEX(NoSettings_v3!$C$2:$AH$4612,MATCH('EPS 3.1.3'!$B1541,NoSettings_v3!$A$2:$A$4612,0),MATCH('EPS 3.1.3'!Q$1,NoSettings_v3!$C$1:$AH$1,0)),"")</f>
        <v>0</v>
      </c>
      <c r="R1541" s="157">
        <f>IFERROR(INDEX(NoSettings_v3!$C$2:$AH$4612,MATCH('EPS 3.1.3'!$B1541,NoSettings_v3!$A$2:$A$4612,0),MATCH('EPS 3.1.3'!R$1,NoSettings_v3!$C$1:$AH$1,0)),"")</f>
        <v>0</v>
      </c>
      <c r="S1541" s="157">
        <f>IFERROR(INDEX(NoSettings_v3!$C$2:$AH$4612,MATCH('EPS 3.1.3'!$B1541,NoSettings_v3!$A$2:$A$4612,0),MATCH('EPS 3.1.3'!S$1,NoSettings_v3!$C$1:$AH$1,0)),"")</f>
        <v>0</v>
      </c>
      <c r="T1541" s="157">
        <f>IFERROR(INDEX(NoSettings_v3!$C$2:$AH$4612,MATCH('EPS 3.1.3'!$B1541,NoSettings_v3!$A$2:$A$4612,0),MATCH('EPS 3.1.3'!T$1,NoSettings_v3!$C$1:$AH$1,0)),"")</f>
        <v>0</v>
      </c>
      <c r="U1541" s="157">
        <f>IFERROR(INDEX(NoSettings_v3!$C$2:$AH$4612,MATCH('EPS 3.1.3'!$B1541,NoSettings_v3!$A$2:$A$4612,0),MATCH('EPS 3.1.3'!U$1,NoSettings_v3!$C$1:$AH$1,0)),"")</f>
        <v>0</v>
      </c>
      <c r="V1541" s="157">
        <f>IFERROR(INDEX(NoSettings_v3!$C$2:$AH$4612,MATCH('EPS 3.1.3'!$B1541,NoSettings_v3!$A$2:$A$4612,0),MATCH('EPS 3.1.3'!V$1,NoSettings_v3!$C$1:$AH$1,0)),"")</f>
        <v>0</v>
      </c>
      <c r="W1541" s="157">
        <f>IFERROR(INDEX(NoSettings_v3!$C$2:$AH$4612,MATCH('EPS 3.1.3'!$B1541,NoSettings_v3!$A$2:$A$4612,0),MATCH('EPS 3.1.3'!W$1,NoSettings_v3!$C$1:$AH$1,0)),"")</f>
        <v>0</v>
      </c>
      <c r="X1541" s="157">
        <f>IFERROR(INDEX(NoSettings_v3!$C$2:$AH$4612,MATCH('EPS 3.1.3'!$B1541,NoSettings_v3!$A$2:$A$4612,0),MATCH('EPS 3.1.3'!X$1,NoSettings_v3!$C$1:$AH$1,0)),"")</f>
        <v>0</v>
      </c>
      <c r="Y1541" s="157">
        <f>IFERROR(INDEX(NoSettings_v3!$C$2:$AH$4612,MATCH('EPS 3.1.3'!$B1541,NoSettings_v3!$A$2:$A$4612,0),MATCH('EPS 3.1.3'!Y$1,NoSettings_v3!$C$1:$AH$1,0)),"")</f>
        <v>0</v>
      </c>
      <c r="Z1541" s="157">
        <f>IFERROR(INDEX(NoSettings_v3!$C$2:$AH$4612,MATCH('EPS 3.1.3'!$B1541,NoSettings_v3!$A$2:$A$4612,0),MATCH('EPS 3.1.3'!Z$1,NoSettings_v3!$C$1:$AH$1,0)),"")</f>
        <v>0</v>
      </c>
      <c r="AA1541" s="157">
        <f>IFERROR(INDEX(NoSettings_v3!$C$2:$AH$4612,MATCH('EPS 3.1.3'!$B1541,NoSettings_v3!$A$2:$A$4612,0),MATCH('EPS 3.1.3'!AA$1,NoSettings_v3!$C$1:$AH$1,0)),"")</f>
        <v>0</v>
      </c>
      <c r="AB1541" s="157">
        <f>IFERROR(INDEX(NoSettings_v3!$C$2:$AH$4612,MATCH('EPS 3.1.3'!$B1541,NoSettings_v3!$A$2:$A$4612,0),MATCH('EPS 3.1.3'!AB$1,NoSettings_v3!$C$1:$AH$1,0)),"")</f>
        <v>0</v>
      </c>
      <c r="AC1541" s="157">
        <f>IFERROR(INDEX(NoSettings_v3!$C$2:$AH$4612,MATCH('EPS 3.1.3'!$B1541,NoSettings_v3!$A$2:$A$4612,0),MATCH('EPS 3.1.3'!AC$1,NoSettings_v3!$C$1:$AH$1,0)),"")</f>
        <v>0</v>
      </c>
      <c r="AD1541" s="157">
        <f>IFERROR(INDEX(NoSettings_v3!$C$2:$AH$4612,MATCH('EPS 3.1.3'!$B1541,NoSettings_v3!$A$2:$A$4612,0),MATCH('EPS 3.1.3'!AD$1,NoSettings_v3!$C$1:$AH$1,0)),"")</f>
        <v>0</v>
      </c>
      <c r="AE1541" s="157">
        <f>IFERROR(INDEX(NoSettings_v3!$C$2:$AH$4612,MATCH('EPS 3.1.3'!$B1541,NoSettings_v3!$A$2:$A$4612,0),MATCH('EPS 3.1.3'!AE$1,NoSettings_v3!$C$1:$AH$1,0)),"")</f>
        <v>0</v>
      </c>
      <c r="AF1541" s="157">
        <f>IFERROR(INDEX(NoSettings_v3!$C$2:$AH$4612,MATCH('EPS 3.1.3'!$B1541,NoSettings_v3!$A$2:$A$4612,0),MATCH('EPS 3.1.3'!AF$1,NoSettings_v3!$C$1:$AH$1,0)),"")</f>
        <v>0</v>
      </c>
      <c r="AG1541" s="157">
        <f>IFERROR(INDEX(NoSettings_v3!$C$2:$AH$4612,MATCH('EPS 3.1.3'!$B1541,NoSettings_v3!$A$2:$A$4612,0),MATCH('EPS 3.1.3'!AG$1,NoSettings_v3!$C$1:$AH$1,0)),"")</f>
        <v>0</v>
      </c>
      <c r="AH1541" s="157">
        <f>IFERROR(INDEX(NoSettings_v3!$C$2:$AH$4612,MATCH('EPS 3.1.3'!$B1541,NoSettings_v3!$A$2:$A$4612,0),MATCH('EPS 3.1.3'!AH$1,NoSettings_v3!$C$1:$AH$1,0)),"")</f>
        <v>0</v>
      </c>
      <c r="AI1541" s="157">
        <f>IFERROR(INDEX(NoSettings_v3!$C$2:$AH$4612,MATCH('EPS 3.1.3'!$B1541,NoSettings_v3!$A$2:$A$4612,0),MATCH('EPS 3.1.3'!AI$1,NoSettings_v3!$C$1:$AH$1,0)),"")</f>
        <v>0</v>
      </c>
    </row>
    <row r="1542" spans="2:43" x14ac:dyDescent="0.35">
      <c r="B1542" s="161" t="s">
        <v>1729</v>
      </c>
      <c r="C1542" s="127" t="s">
        <v>964</v>
      </c>
      <c r="D1542" s="157">
        <f>IFERROR(INDEX(NoSettings_v3!$C$2:$AH$4612,MATCH('EPS 3.1.3'!$B1542,NoSettings_v3!$A$2:$A$4612,0),MATCH('EPS 3.1.3'!D$1,NoSettings_v3!$C$1:$AH$1,0)),"")</f>
        <v>0</v>
      </c>
      <c r="E1542" s="157">
        <f>IFERROR(INDEX(NoSettings_v3!$C$2:$AH$4612,MATCH('EPS 3.1.3'!$B1542,NoSettings_v3!$A$2:$A$4612,0),MATCH('EPS 3.1.3'!E$1,NoSettings_v3!$C$1:$AH$1,0)),"")</f>
        <v>0</v>
      </c>
      <c r="F1542" s="157">
        <f>IFERROR(INDEX(NoSettings_v3!$C$2:$AH$4612,MATCH('EPS 3.1.3'!$B1542,NoSettings_v3!$A$2:$A$4612,0),MATCH('EPS 3.1.3'!F$1,NoSettings_v3!$C$1:$AH$1,0)),"")</f>
        <v>0</v>
      </c>
      <c r="G1542" s="157">
        <f>IFERROR(INDEX(NoSettings_v3!$C$2:$AH$4612,MATCH('EPS 3.1.3'!$B1542,NoSettings_v3!$A$2:$A$4612,0),MATCH('EPS 3.1.3'!G$1,NoSettings_v3!$C$1:$AH$1,0)),"")</f>
        <v>0</v>
      </c>
      <c r="H1542" s="157">
        <f>IFERROR(INDEX(NoSettings_v3!$C$2:$AH$4612,MATCH('EPS 3.1.3'!$B1542,NoSettings_v3!$A$2:$A$4612,0),MATCH('EPS 3.1.3'!H$1,NoSettings_v3!$C$1:$AH$1,0)),"")</f>
        <v>0</v>
      </c>
      <c r="I1542" s="157">
        <f>IFERROR(INDEX(NoSettings_v3!$C$2:$AH$4612,MATCH('EPS 3.1.3'!$B1542,NoSettings_v3!$A$2:$A$4612,0),MATCH('EPS 3.1.3'!I$1,NoSettings_v3!$C$1:$AH$1,0)),"")</f>
        <v>0</v>
      </c>
      <c r="J1542" s="157">
        <f>IFERROR(INDEX(NoSettings_v3!$C$2:$AH$4612,MATCH('EPS 3.1.3'!$B1542,NoSettings_v3!$A$2:$A$4612,0),MATCH('EPS 3.1.3'!J$1,NoSettings_v3!$C$1:$AH$1,0)),"")</f>
        <v>0</v>
      </c>
      <c r="K1542" s="157">
        <f>IFERROR(INDEX(NoSettings_v3!$C$2:$AH$4612,MATCH('EPS 3.1.3'!$B1542,NoSettings_v3!$A$2:$A$4612,0),MATCH('EPS 3.1.3'!K$1,NoSettings_v3!$C$1:$AH$1,0)),"")</f>
        <v>0</v>
      </c>
      <c r="L1542" s="157">
        <f>IFERROR(INDEX(NoSettings_v3!$C$2:$AH$4612,MATCH('EPS 3.1.3'!$B1542,NoSettings_v3!$A$2:$A$4612,0),MATCH('EPS 3.1.3'!L$1,NoSettings_v3!$C$1:$AH$1,0)),"")</f>
        <v>0</v>
      </c>
      <c r="M1542" s="157">
        <f>IFERROR(INDEX(NoSettings_v3!$C$2:$AH$4612,MATCH('EPS 3.1.3'!$B1542,NoSettings_v3!$A$2:$A$4612,0),MATCH('EPS 3.1.3'!M$1,NoSettings_v3!$C$1:$AH$1,0)),"")</f>
        <v>0</v>
      </c>
      <c r="N1542" s="157">
        <f>IFERROR(INDEX(NoSettings_v3!$C$2:$AH$4612,MATCH('EPS 3.1.3'!$B1542,NoSettings_v3!$A$2:$A$4612,0),MATCH('EPS 3.1.3'!N$1,NoSettings_v3!$C$1:$AH$1,0)),"")</f>
        <v>0</v>
      </c>
      <c r="O1542" s="157">
        <f>IFERROR(INDEX(NoSettings_v3!$C$2:$AH$4612,MATCH('EPS 3.1.3'!$B1542,NoSettings_v3!$A$2:$A$4612,0),MATCH('EPS 3.1.3'!O$1,NoSettings_v3!$C$1:$AH$1,0)),"")</f>
        <v>0</v>
      </c>
      <c r="P1542" s="157">
        <f>IFERROR(INDEX(NoSettings_v3!$C$2:$AH$4612,MATCH('EPS 3.1.3'!$B1542,NoSettings_v3!$A$2:$A$4612,0),MATCH('EPS 3.1.3'!P$1,NoSettings_v3!$C$1:$AH$1,0)),"")</f>
        <v>0</v>
      </c>
      <c r="Q1542" s="157">
        <f>IFERROR(INDEX(NoSettings_v3!$C$2:$AH$4612,MATCH('EPS 3.1.3'!$B1542,NoSettings_v3!$A$2:$A$4612,0),MATCH('EPS 3.1.3'!Q$1,NoSettings_v3!$C$1:$AH$1,0)),"")</f>
        <v>0</v>
      </c>
      <c r="R1542" s="157">
        <f>IFERROR(INDEX(NoSettings_v3!$C$2:$AH$4612,MATCH('EPS 3.1.3'!$B1542,NoSettings_v3!$A$2:$A$4612,0),MATCH('EPS 3.1.3'!R$1,NoSettings_v3!$C$1:$AH$1,0)),"")</f>
        <v>0</v>
      </c>
      <c r="S1542" s="157">
        <f>IFERROR(INDEX(NoSettings_v3!$C$2:$AH$4612,MATCH('EPS 3.1.3'!$B1542,NoSettings_v3!$A$2:$A$4612,0),MATCH('EPS 3.1.3'!S$1,NoSettings_v3!$C$1:$AH$1,0)),"")</f>
        <v>0</v>
      </c>
      <c r="T1542" s="157">
        <f>IFERROR(INDEX(NoSettings_v3!$C$2:$AH$4612,MATCH('EPS 3.1.3'!$B1542,NoSettings_v3!$A$2:$A$4612,0),MATCH('EPS 3.1.3'!T$1,NoSettings_v3!$C$1:$AH$1,0)),"")</f>
        <v>0</v>
      </c>
      <c r="U1542" s="157">
        <f>IFERROR(INDEX(NoSettings_v3!$C$2:$AH$4612,MATCH('EPS 3.1.3'!$B1542,NoSettings_v3!$A$2:$A$4612,0),MATCH('EPS 3.1.3'!U$1,NoSettings_v3!$C$1:$AH$1,0)),"")</f>
        <v>0</v>
      </c>
      <c r="V1542" s="157">
        <f>IFERROR(INDEX(NoSettings_v3!$C$2:$AH$4612,MATCH('EPS 3.1.3'!$B1542,NoSettings_v3!$A$2:$A$4612,0),MATCH('EPS 3.1.3'!V$1,NoSettings_v3!$C$1:$AH$1,0)),"")</f>
        <v>0</v>
      </c>
      <c r="W1542" s="157">
        <f>IFERROR(INDEX(NoSettings_v3!$C$2:$AH$4612,MATCH('EPS 3.1.3'!$B1542,NoSettings_v3!$A$2:$A$4612,0),MATCH('EPS 3.1.3'!W$1,NoSettings_v3!$C$1:$AH$1,0)),"")</f>
        <v>0</v>
      </c>
      <c r="X1542" s="157">
        <f>IFERROR(INDEX(NoSettings_v3!$C$2:$AH$4612,MATCH('EPS 3.1.3'!$B1542,NoSettings_v3!$A$2:$A$4612,0),MATCH('EPS 3.1.3'!X$1,NoSettings_v3!$C$1:$AH$1,0)),"")</f>
        <v>0</v>
      </c>
      <c r="Y1542" s="157">
        <f>IFERROR(INDEX(NoSettings_v3!$C$2:$AH$4612,MATCH('EPS 3.1.3'!$B1542,NoSettings_v3!$A$2:$A$4612,0),MATCH('EPS 3.1.3'!Y$1,NoSettings_v3!$C$1:$AH$1,0)),"")</f>
        <v>0</v>
      </c>
      <c r="Z1542" s="157">
        <f>IFERROR(INDEX(NoSettings_v3!$C$2:$AH$4612,MATCH('EPS 3.1.3'!$B1542,NoSettings_v3!$A$2:$A$4612,0),MATCH('EPS 3.1.3'!Z$1,NoSettings_v3!$C$1:$AH$1,0)),"")</f>
        <v>0</v>
      </c>
      <c r="AA1542" s="157">
        <f>IFERROR(INDEX(NoSettings_v3!$C$2:$AH$4612,MATCH('EPS 3.1.3'!$B1542,NoSettings_v3!$A$2:$A$4612,0),MATCH('EPS 3.1.3'!AA$1,NoSettings_v3!$C$1:$AH$1,0)),"")</f>
        <v>0</v>
      </c>
      <c r="AB1542" s="157">
        <f>IFERROR(INDEX(NoSettings_v3!$C$2:$AH$4612,MATCH('EPS 3.1.3'!$B1542,NoSettings_v3!$A$2:$A$4612,0),MATCH('EPS 3.1.3'!AB$1,NoSettings_v3!$C$1:$AH$1,0)),"")</f>
        <v>0</v>
      </c>
      <c r="AC1542" s="157">
        <f>IFERROR(INDEX(NoSettings_v3!$C$2:$AH$4612,MATCH('EPS 3.1.3'!$B1542,NoSettings_v3!$A$2:$A$4612,0),MATCH('EPS 3.1.3'!AC$1,NoSettings_v3!$C$1:$AH$1,0)),"")</f>
        <v>0</v>
      </c>
      <c r="AD1542" s="157">
        <f>IFERROR(INDEX(NoSettings_v3!$C$2:$AH$4612,MATCH('EPS 3.1.3'!$B1542,NoSettings_v3!$A$2:$A$4612,0),MATCH('EPS 3.1.3'!AD$1,NoSettings_v3!$C$1:$AH$1,0)),"")</f>
        <v>0</v>
      </c>
      <c r="AE1542" s="157">
        <f>IFERROR(INDEX(NoSettings_v3!$C$2:$AH$4612,MATCH('EPS 3.1.3'!$B1542,NoSettings_v3!$A$2:$A$4612,0),MATCH('EPS 3.1.3'!AE$1,NoSettings_v3!$C$1:$AH$1,0)),"")</f>
        <v>0</v>
      </c>
      <c r="AF1542" s="157">
        <f>IFERROR(INDEX(NoSettings_v3!$C$2:$AH$4612,MATCH('EPS 3.1.3'!$B1542,NoSettings_v3!$A$2:$A$4612,0),MATCH('EPS 3.1.3'!AF$1,NoSettings_v3!$C$1:$AH$1,0)),"")</f>
        <v>0</v>
      </c>
      <c r="AG1542" s="157">
        <f>IFERROR(INDEX(NoSettings_v3!$C$2:$AH$4612,MATCH('EPS 3.1.3'!$B1542,NoSettings_v3!$A$2:$A$4612,0),MATCH('EPS 3.1.3'!AG$1,NoSettings_v3!$C$1:$AH$1,0)),"")</f>
        <v>0</v>
      </c>
      <c r="AH1542" s="157">
        <f>IFERROR(INDEX(NoSettings_v3!$C$2:$AH$4612,MATCH('EPS 3.1.3'!$B1542,NoSettings_v3!$A$2:$A$4612,0),MATCH('EPS 3.1.3'!AH$1,NoSettings_v3!$C$1:$AH$1,0)),"")</f>
        <v>0</v>
      </c>
      <c r="AI1542" s="157">
        <f>IFERROR(INDEX(NoSettings_v3!$C$2:$AH$4612,MATCH('EPS 3.1.3'!$B1542,NoSettings_v3!$A$2:$A$4612,0),MATCH('EPS 3.1.3'!AI$1,NoSettings_v3!$C$1:$AH$1,0)),"")</f>
        <v>0</v>
      </c>
    </row>
    <row r="1543" spans="2:43" x14ac:dyDescent="0.35">
      <c r="B1543" s="161" t="s">
        <v>1730</v>
      </c>
      <c r="C1543" s="127" t="s">
        <v>964</v>
      </c>
      <c r="D1543" s="157">
        <f>IFERROR(INDEX(NoSettings_v3!$C$2:$AH$4612,MATCH('EPS 3.1.3'!$B1543,NoSettings_v3!$A$2:$A$4612,0),MATCH('EPS 3.1.3'!D$1,NoSettings_v3!$C$1:$AH$1,0)),"")</f>
        <v>0</v>
      </c>
      <c r="E1543" s="157">
        <f>IFERROR(INDEX(NoSettings_v3!$C$2:$AH$4612,MATCH('EPS 3.1.3'!$B1543,NoSettings_v3!$A$2:$A$4612,0),MATCH('EPS 3.1.3'!E$1,NoSettings_v3!$C$1:$AH$1,0)),"")</f>
        <v>0</v>
      </c>
      <c r="F1543" s="157">
        <f>IFERROR(INDEX(NoSettings_v3!$C$2:$AH$4612,MATCH('EPS 3.1.3'!$B1543,NoSettings_v3!$A$2:$A$4612,0),MATCH('EPS 3.1.3'!F$1,NoSettings_v3!$C$1:$AH$1,0)),"")</f>
        <v>0</v>
      </c>
      <c r="G1543" s="157">
        <f>IFERROR(INDEX(NoSettings_v3!$C$2:$AH$4612,MATCH('EPS 3.1.3'!$B1543,NoSettings_v3!$A$2:$A$4612,0),MATCH('EPS 3.1.3'!G$1,NoSettings_v3!$C$1:$AH$1,0)),"")</f>
        <v>0</v>
      </c>
      <c r="H1543" s="157">
        <f>IFERROR(INDEX(NoSettings_v3!$C$2:$AH$4612,MATCH('EPS 3.1.3'!$B1543,NoSettings_v3!$A$2:$A$4612,0),MATCH('EPS 3.1.3'!H$1,NoSettings_v3!$C$1:$AH$1,0)),"")</f>
        <v>0</v>
      </c>
      <c r="I1543" s="157">
        <f>IFERROR(INDEX(NoSettings_v3!$C$2:$AH$4612,MATCH('EPS 3.1.3'!$B1543,NoSettings_v3!$A$2:$A$4612,0),MATCH('EPS 3.1.3'!I$1,NoSettings_v3!$C$1:$AH$1,0)),"")</f>
        <v>0</v>
      </c>
      <c r="J1543" s="157">
        <f>IFERROR(INDEX(NoSettings_v3!$C$2:$AH$4612,MATCH('EPS 3.1.3'!$B1543,NoSettings_v3!$A$2:$A$4612,0),MATCH('EPS 3.1.3'!J$1,NoSettings_v3!$C$1:$AH$1,0)),"")</f>
        <v>0</v>
      </c>
      <c r="K1543" s="157">
        <f>IFERROR(INDEX(NoSettings_v3!$C$2:$AH$4612,MATCH('EPS 3.1.3'!$B1543,NoSettings_v3!$A$2:$A$4612,0),MATCH('EPS 3.1.3'!K$1,NoSettings_v3!$C$1:$AH$1,0)),"")</f>
        <v>0</v>
      </c>
      <c r="L1543" s="157">
        <f>IFERROR(INDEX(NoSettings_v3!$C$2:$AH$4612,MATCH('EPS 3.1.3'!$B1543,NoSettings_v3!$A$2:$A$4612,0),MATCH('EPS 3.1.3'!L$1,NoSettings_v3!$C$1:$AH$1,0)),"")</f>
        <v>0</v>
      </c>
      <c r="M1543" s="157">
        <f>IFERROR(INDEX(NoSettings_v3!$C$2:$AH$4612,MATCH('EPS 3.1.3'!$B1543,NoSettings_v3!$A$2:$A$4612,0),MATCH('EPS 3.1.3'!M$1,NoSettings_v3!$C$1:$AH$1,0)),"")</f>
        <v>0</v>
      </c>
      <c r="N1543" s="157">
        <f>IFERROR(INDEX(NoSettings_v3!$C$2:$AH$4612,MATCH('EPS 3.1.3'!$B1543,NoSettings_v3!$A$2:$A$4612,0),MATCH('EPS 3.1.3'!N$1,NoSettings_v3!$C$1:$AH$1,0)),"")</f>
        <v>0</v>
      </c>
      <c r="O1543" s="157">
        <f>IFERROR(INDEX(NoSettings_v3!$C$2:$AH$4612,MATCH('EPS 3.1.3'!$B1543,NoSettings_v3!$A$2:$A$4612,0),MATCH('EPS 3.1.3'!O$1,NoSettings_v3!$C$1:$AH$1,0)),"")</f>
        <v>0</v>
      </c>
      <c r="P1543" s="157">
        <f>IFERROR(INDEX(NoSettings_v3!$C$2:$AH$4612,MATCH('EPS 3.1.3'!$B1543,NoSettings_v3!$A$2:$A$4612,0),MATCH('EPS 3.1.3'!P$1,NoSettings_v3!$C$1:$AH$1,0)),"")</f>
        <v>0</v>
      </c>
      <c r="Q1543" s="157">
        <f>IFERROR(INDEX(NoSettings_v3!$C$2:$AH$4612,MATCH('EPS 3.1.3'!$B1543,NoSettings_v3!$A$2:$A$4612,0),MATCH('EPS 3.1.3'!Q$1,NoSettings_v3!$C$1:$AH$1,0)),"")</f>
        <v>0</v>
      </c>
      <c r="R1543" s="157">
        <f>IFERROR(INDEX(NoSettings_v3!$C$2:$AH$4612,MATCH('EPS 3.1.3'!$B1543,NoSettings_v3!$A$2:$A$4612,0),MATCH('EPS 3.1.3'!R$1,NoSettings_v3!$C$1:$AH$1,0)),"")</f>
        <v>0</v>
      </c>
      <c r="S1543" s="157">
        <f>IFERROR(INDEX(NoSettings_v3!$C$2:$AH$4612,MATCH('EPS 3.1.3'!$B1543,NoSettings_v3!$A$2:$A$4612,0),MATCH('EPS 3.1.3'!S$1,NoSettings_v3!$C$1:$AH$1,0)),"")</f>
        <v>0</v>
      </c>
      <c r="T1543" s="157">
        <f>IFERROR(INDEX(NoSettings_v3!$C$2:$AH$4612,MATCH('EPS 3.1.3'!$B1543,NoSettings_v3!$A$2:$A$4612,0),MATCH('EPS 3.1.3'!T$1,NoSettings_v3!$C$1:$AH$1,0)),"")</f>
        <v>0</v>
      </c>
      <c r="U1543" s="157">
        <f>IFERROR(INDEX(NoSettings_v3!$C$2:$AH$4612,MATCH('EPS 3.1.3'!$B1543,NoSettings_v3!$A$2:$A$4612,0),MATCH('EPS 3.1.3'!U$1,NoSettings_v3!$C$1:$AH$1,0)),"")</f>
        <v>0</v>
      </c>
      <c r="V1543" s="157">
        <f>IFERROR(INDEX(NoSettings_v3!$C$2:$AH$4612,MATCH('EPS 3.1.3'!$B1543,NoSettings_v3!$A$2:$A$4612,0),MATCH('EPS 3.1.3'!V$1,NoSettings_v3!$C$1:$AH$1,0)),"")</f>
        <v>0</v>
      </c>
      <c r="W1543" s="157">
        <f>IFERROR(INDEX(NoSettings_v3!$C$2:$AH$4612,MATCH('EPS 3.1.3'!$B1543,NoSettings_v3!$A$2:$A$4612,0),MATCH('EPS 3.1.3'!W$1,NoSettings_v3!$C$1:$AH$1,0)),"")</f>
        <v>0</v>
      </c>
      <c r="X1543" s="157">
        <f>IFERROR(INDEX(NoSettings_v3!$C$2:$AH$4612,MATCH('EPS 3.1.3'!$B1543,NoSettings_v3!$A$2:$A$4612,0),MATCH('EPS 3.1.3'!X$1,NoSettings_v3!$C$1:$AH$1,0)),"")</f>
        <v>0</v>
      </c>
      <c r="Y1543" s="157">
        <f>IFERROR(INDEX(NoSettings_v3!$C$2:$AH$4612,MATCH('EPS 3.1.3'!$B1543,NoSettings_v3!$A$2:$A$4612,0),MATCH('EPS 3.1.3'!Y$1,NoSettings_v3!$C$1:$AH$1,0)),"")</f>
        <v>0</v>
      </c>
      <c r="Z1543" s="157">
        <f>IFERROR(INDEX(NoSettings_v3!$C$2:$AH$4612,MATCH('EPS 3.1.3'!$B1543,NoSettings_v3!$A$2:$A$4612,0),MATCH('EPS 3.1.3'!Z$1,NoSettings_v3!$C$1:$AH$1,0)),"")</f>
        <v>0</v>
      </c>
      <c r="AA1543" s="157">
        <f>IFERROR(INDEX(NoSettings_v3!$C$2:$AH$4612,MATCH('EPS 3.1.3'!$B1543,NoSettings_v3!$A$2:$A$4612,0),MATCH('EPS 3.1.3'!AA$1,NoSettings_v3!$C$1:$AH$1,0)),"")</f>
        <v>0</v>
      </c>
      <c r="AB1543" s="157">
        <f>IFERROR(INDEX(NoSettings_v3!$C$2:$AH$4612,MATCH('EPS 3.1.3'!$B1543,NoSettings_v3!$A$2:$A$4612,0),MATCH('EPS 3.1.3'!AB$1,NoSettings_v3!$C$1:$AH$1,0)),"")</f>
        <v>0</v>
      </c>
      <c r="AC1543" s="157">
        <f>IFERROR(INDEX(NoSettings_v3!$C$2:$AH$4612,MATCH('EPS 3.1.3'!$B1543,NoSettings_v3!$A$2:$A$4612,0),MATCH('EPS 3.1.3'!AC$1,NoSettings_v3!$C$1:$AH$1,0)),"")</f>
        <v>0</v>
      </c>
      <c r="AD1543" s="157">
        <f>IFERROR(INDEX(NoSettings_v3!$C$2:$AH$4612,MATCH('EPS 3.1.3'!$B1543,NoSettings_v3!$A$2:$A$4612,0),MATCH('EPS 3.1.3'!AD$1,NoSettings_v3!$C$1:$AH$1,0)),"")</f>
        <v>0</v>
      </c>
      <c r="AE1543" s="157">
        <f>IFERROR(INDEX(NoSettings_v3!$C$2:$AH$4612,MATCH('EPS 3.1.3'!$B1543,NoSettings_v3!$A$2:$A$4612,0),MATCH('EPS 3.1.3'!AE$1,NoSettings_v3!$C$1:$AH$1,0)),"")</f>
        <v>0</v>
      </c>
      <c r="AF1543" s="157">
        <f>IFERROR(INDEX(NoSettings_v3!$C$2:$AH$4612,MATCH('EPS 3.1.3'!$B1543,NoSettings_v3!$A$2:$A$4612,0),MATCH('EPS 3.1.3'!AF$1,NoSettings_v3!$C$1:$AH$1,0)),"")</f>
        <v>0</v>
      </c>
      <c r="AG1543" s="157">
        <f>IFERROR(INDEX(NoSettings_v3!$C$2:$AH$4612,MATCH('EPS 3.1.3'!$B1543,NoSettings_v3!$A$2:$A$4612,0),MATCH('EPS 3.1.3'!AG$1,NoSettings_v3!$C$1:$AH$1,0)),"")</f>
        <v>0</v>
      </c>
      <c r="AH1543" s="157">
        <f>IFERROR(INDEX(NoSettings_v3!$C$2:$AH$4612,MATCH('EPS 3.1.3'!$B1543,NoSettings_v3!$A$2:$A$4612,0),MATCH('EPS 3.1.3'!AH$1,NoSettings_v3!$C$1:$AH$1,0)),"")</f>
        <v>0</v>
      </c>
      <c r="AI1543" s="157">
        <f>IFERROR(INDEX(NoSettings_v3!$C$2:$AH$4612,MATCH('EPS 3.1.3'!$B1543,NoSettings_v3!$A$2:$A$4612,0),MATCH('EPS 3.1.3'!AI$1,NoSettings_v3!$C$1:$AH$1,0)),"")</f>
        <v>0</v>
      </c>
    </row>
    <row r="1544" spans="2:43" x14ac:dyDescent="0.35">
      <c r="B1544" s="161" t="s">
        <v>1731</v>
      </c>
      <c r="C1544" s="127" t="s">
        <v>964</v>
      </c>
      <c r="D1544" s="157">
        <f>IFERROR(INDEX(NoSettings_v3!$C$2:$AH$4612,MATCH('EPS 3.1.3'!$B1544,NoSettings_v3!$A$2:$A$4612,0),MATCH('EPS 3.1.3'!D$1,NoSettings_v3!$C$1:$AH$1,0)),"")</f>
        <v>0</v>
      </c>
      <c r="E1544" s="157">
        <f>IFERROR(INDEX(NoSettings_v3!$C$2:$AH$4612,MATCH('EPS 3.1.3'!$B1544,NoSettings_v3!$A$2:$A$4612,0),MATCH('EPS 3.1.3'!E$1,NoSettings_v3!$C$1:$AH$1,0)),"")</f>
        <v>0</v>
      </c>
      <c r="F1544" s="157">
        <f>IFERROR(INDEX(NoSettings_v3!$C$2:$AH$4612,MATCH('EPS 3.1.3'!$B1544,NoSettings_v3!$A$2:$A$4612,0),MATCH('EPS 3.1.3'!F$1,NoSettings_v3!$C$1:$AH$1,0)),"")</f>
        <v>0</v>
      </c>
      <c r="G1544" s="157">
        <f>IFERROR(INDEX(NoSettings_v3!$C$2:$AH$4612,MATCH('EPS 3.1.3'!$B1544,NoSettings_v3!$A$2:$A$4612,0),MATCH('EPS 3.1.3'!G$1,NoSettings_v3!$C$1:$AH$1,0)),"")</f>
        <v>0</v>
      </c>
      <c r="H1544" s="157">
        <f>IFERROR(INDEX(NoSettings_v3!$C$2:$AH$4612,MATCH('EPS 3.1.3'!$B1544,NoSettings_v3!$A$2:$A$4612,0),MATCH('EPS 3.1.3'!H$1,NoSettings_v3!$C$1:$AH$1,0)),"")</f>
        <v>0</v>
      </c>
      <c r="I1544" s="157">
        <f>IFERROR(INDEX(NoSettings_v3!$C$2:$AH$4612,MATCH('EPS 3.1.3'!$B1544,NoSettings_v3!$A$2:$A$4612,0),MATCH('EPS 3.1.3'!I$1,NoSettings_v3!$C$1:$AH$1,0)),"")</f>
        <v>0</v>
      </c>
      <c r="J1544" s="157">
        <f>IFERROR(INDEX(NoSettings_v3!$C$2:$AH$4612,MATCH('EPS 3.1.3'!$B1544,NoSettings_v3!$A$2:$A$4612,0),MATCH('EPS 3.1.3'!J$1,NoSettings_v3!$C$1:$AH$1,0)),"")</f>
        <v>0</v>
      </c>
      <c r="K1544" s="157">
        <f>IFERROR(INDEX(NoSettings_v3!$C$2:$AH$4612,MATCH('EPS 3.1.3'!$B1544,NoSettings_v3!$A$2:$A$4612,0),MATCH('EPS 3.1.3'!K$1,NoSettings_v3!$C$1:$AH$1,0)),"")</f>
        <v>0</v>
      </c>
      <c r="L1544" s="157">
        <f>IFERROR(INDEX(NoSettings_v3!$C$2:$AH$4612,MATCH('EPS 3.1.3'!$B1544,NoSettings_v3!$A$2:$A$4612,0),MATCH('EPS 3.1.3'!L$1,NoSettings_v3!$C$1:$AH$1,0)),"")</f>
        <v>0</v>
      </c>
      <c r="M1544" s="157">
        <f>IFERROR(INDEX(NoSettings_v3!$C$2:$AH$4612,MATCH('EPS 3.1.3'!$B1544,NoSettings_v3!$A$2:$A$4612,0),MATCH('EPS 3.1.3'!M$1,NoSettings_v3!$C$1:$AH$1,0)),"")</f>
        <v>0</v>
      </c>
      <c r="N1544" s="157">
        <f>IFERROR(INDEX(NoSettings_v3!$C$2:$AH$4612,MATCH('EPS 3.1.3'!$B1544,NoSettings_v3!$A$2:$A$4612,0),MATCH('EPS 3.1.3'!N$1,NoSettings_v3!$C$1:$AH$1,0)),"")</f>
        <v>0</v>
      </c>
      <c r="O1544" s="157">
        <f>IFERROR(INDEX(NoSettings_v3!$C$2:$AH$4612,MATCH('EPS 3.1.3'!$B1544,NoSettings_v3!$A$2:$A$4612,0),MATCH('EPS 3.1.3'!O$1,NoSettings_v3!$C$1:$AH$1,0)),"")</f>
        <v>0</v>
      </c>
      <c r="P1544" s="157">
        <f>IFERROR(INDEX(NoSettings_v3!$C$2:$AH$4612,MATCH('EPS 3.1.3'!$B1544,NoSettings_v3!$A$2:$A$4612,0),MATCH('EPS 3.1.3'!P$1,NoSettings_v3!$C$1:$AH$1,0)),"")</f>
        <v>0</v>
      </c>
      <c r="Q1544" s="157">
        <f>IFERROR(INDEX(NoSettings_v3!$C$2:$AH$4612,MATCH('EPS 3.1.3'!$B1544,NoSettings_v3!$A$2:$A$4612,0),MATCH('EPS 3.1.3'!Q$1,NoSettings_v3!$C$1:$AH$1,0)),"")</f>
        <v>0</v>
      </c>
      <c r="R1544" s="157">
        <f>IFERROR(INDEX(NoSettings_v3!$C$2:$AH$4612,MATCH('EPS 3.1.3'!$B1544,NoSettings_v3!$A$2:$A$4612,0),MATCH('EPS 3.1.3'!R$1,NoSettings_v3!$C$1:$AH$1,0)),"")</f>
        <v>0</v>
      </c>
      <c r="S1544" s="157">
        <f>IFERROR(INDEX(NoSettings_v3!$C$2:$AH$4612,MATCH('EPS 3.1.3'!$B1544,NoSettings_v3!$A$2:$A$4612,0),MATCH('EPS 3.1.3'!S$1,NoSettings_v3!$C$1:$AH$1,0)),"")</f>
        <v>0</v>
      </c>
      <c r="T1544" s="157">
        <f>IFERROR(INDEX(NoSettings_v3!$C$2:$AH$4612,MATCH('EPS 3.1.3'!$B1544,NoSettings_v3!$A$2:$A$4612,0),MATCH('EPS 3.1.3'!T$1,NoSettings_v3!$C$1:$AH$1,0)),"")</f>
        <v>0</v>
      </c>
      <c r="U1544" s="157">
        <f>IFERROR(INDEX(NoSettings_v3!$C$2:$AH$4612,MATCH('EPS 3.1.3'!$B1544,NoSettings_v3!$A$2:$A$4612,0),MATCH('EPS 3.1.3'!U$1,NoSettings_v3!$C$1:$AH$1,0)),"")</f>
        <v>0</v>
      </c>
      <c r="V1544" s="157">
        <f>IFERROR(INDEX(NoSettings_v3!$C$2:$AH$4612,MATCH('EPS 3.1.3'!$B1544,NoSettings_v3!$A$2:$A$4612,0),MATCH('EPS 3.1.3'!V$1,NoSettings_v3!$C$1:$AH$1,0)),"")</f>
        <v>0</v>
      </c>
      <c r="W1544" s="157">
        <f>IFERROR(INDEX(NoSettings_v3!$C$2:$AH$4612,MATCH('EPS 3.1.3'!$B1544,NoSettings_v3!$A$2:$A$4612,0),MATCH('EPS 3.1.3'!W$1,NoSettings_v3!$C$1:$AH$1,0)),"")</f>
        <v>0</v>
      </c>
      <c r="X1544" s="157">
        <f>IFERROR(INDEX(NoSettings_v3!$C$2:$AH$4612,MATCH('EPS 3.1.3'!$B1544,NoSettings_v3!$A$2:$A$4612,0),MATCH('EPS 3.1.3'!X$1,NoSettings_v3!$C$1:$AH$1,0)),"")</f>
        <v>0</v>
      </c>
      <c r="Y1544" s="157">
        <f>IFERROR(INDEX(NoSettings_v3!$C$2:$AH$4612,MATCH('EPS 3.1.3'!$B1544,NoSettings_v3!$A$2:$A$4612,0),MATCH('EPS 3.1.3'!Y$1,NoSettings_v3!$C$1:$AH$1,0)),"")</f>
        <v>0</v>
      </c>
      <c r="Z1544" s="157">
        <f>IFERROR(INDEX(NoSettings_v3!$C$2:$AH$4612,MATCH('EPS 3.1.3'!$B1544,NoSettings_v3!$A$2:$A$4612,0),MATCH('EPS 3.1.3'!Z$1,NoSettings_v3!$C$1:$AH$1,0)),"")</f>
        <v>0</v>
      </c>
      <c r="AA1544" s="157">
        <f>IFERROR(INDEX(NoSettings_v3!$C$2:$AH$4612,MATCH('EPS 3.1.3'!$B1544,NoSettings_v3!$A$2:$A$4612,0),MATCH('EPS 3.1.3'!AA$1,NoSettings_v3!$C$1:$AH$1,0)),"")</f>
        <v>0</v>
      </c>
      <c r="AB1544" s="157">
        <f>IFERROR(INDEX(NoSettings_v3!$C$2:$AH$4612,MATCH('EPS 3.1.3'!$B1544,NoSettings_v3!$A$2:$A$4612,0),MATCH('EPS 3.1.3'!AB$1,NoSettings_v3!$C$1:$AH$1,0)),"")</f>
        <v>0</v>
      </c>
      <c r="AC1544" s="157">
        <f>IFERROR(INDEX(NoSettings_v3!$C$2:$AH$4612,MATCH('EPS 3.1.3'!$B1544,NoSettings_v3!$A$2:$A$4612,0),MATCH('EPS 3.1.3'!AC$1,NoSettings_v3!$C$1:$AH$1,0)),"")</f>
        <v>0</v>
      </c>
      <c r="AD1544" s="157">
        <f>IFERROR(INDEX(NoSettings_v3!$C$2:$AH$4612,MATCH('EPS 3.1.3'!$B1544,NoSettings_v3!$A$2:$A$4612,0),MATCH('EPS 3.1.3'!AD$1,NoSettings_v3!$C$1:$AH$1,0)),"")</f>
        <v>0</v>
      </c>
      <c r="AE1544" s="157">
        <f>IFERROR(INDEX(NoSettings_v3!$C$2:$AH$4612,MATCH('EPS 3.1.3'!$B1544,NoSettings_v3!$A$2:$A$4612,0),MATCH('EPS 3.1.3'!AE$1,NoSettings_v3!$C$1:$AH$1,0)),"")</f>
        <v>0</v>
      </c>
      <c r="AF1544" s="157">
        <f>IFERROR(INDEX(NoSettings_v3!$C$2:$AH$4612,MATCH('EPS 3.1.3'!$B1544,NoSettings_v3!$A$2:$A$4612,0),MATCH('EPS 3.1.3'!AF$1,NoSettings_v3!$C$1:$AH$1,0)),"")</f>
        <v>0</v>
      </c>
      <c r="AG1544" s="157">
        <f>IFERROR(INDEX(NoSettings_v3!$C$2:$AH$4612,MATCH('EPS 3.1.3'!$B1544,NoSettings_v3!$A$2:$A$4612,0),MATCH('EPS 3.1.3'!AG$1,NoSettings_v3!$C$1:$AH$1,0)),"")</f>
        <v>0</v>
      </c>
      <c r="AH1544" s="157">
        <f>IFERROR(INDEX(NoSettings_v3!$C$2:$AH$4612,MATCH('EPS 3.1.3'!$B1544,NoSettings_v3!$A$2:$A$4612,0),MATCH('EPS 3.1.3'!AH$1,NoSettings_v3!$C$1:$AH$1,0)),"")</f>
        <v>0</v>
      </c>
      <c r="AI1544" s="157">
        <f>IFERROR(INDEX(NoSettings_v3!$C$2:$AH$4612,MATCH('EPS 3.1.3'!$B1544,NoSettings_v3!$A$2:$A$4612,0),MATCH('EPS 3.1.3'!AI$1,NoSettings_v3!$C$1:$AH$1,0)),"")</f>
        <v>0</v>
      </c>
    </row>
    <row r="1545" spans="2:43" x14ac:dyDescent="0.35">
      <c r="B1545" s="161" t="s">
        <v>1732</v>
      </c>
      <c r="C1545" s="127" t="s">
        <v>964</v>
      </c>
      <c r="D1545" s="157">
        <f>IFERROR(INDEX(NoSettings_v3!$C$2:$AH$4612,MATCH('EPS 3.1.3'!$B1545,NoSettings_v3!$A$2:$A$4612,0),MATCH('EPS 3.1.3'!D$1,NoSettings_v3!$C$1:$AH$1,0)),"")</f>
        <v>0</v>
      </c>
      <c r="E1545" s="157">
        <f>IFERROR(INDEX(NoSettings_v3!$C$2:$AH$4612,MATCH('EPS 3.1.3'!$B1545,NoSettings_v3!$A$2:$A$4612,0),MATCH('EPS 3.1.3'!E$1,NoSettings_v3!$C$1:$AH$1,0)),"")</f>
        <v>0</v>
      </c>
      <c r="F1545" s="157">
        <f>IFERROR(INDEX(NoSettings_v3!$C$2:$AH$4612,MATCH('EPS 3.1.3'!$B1545,NoSettings_v3!$A$2:$A$4612,0),MATCH('EPS 3.1.3'!F$1,NoSettings_v3!$C$1:$AH$1,0)),"")</f>
        <v>0</v>
      </c>
      <c r="G1545" s="157">
        <f>IFERROR(INDEX(NoSettings_v3!$C$2:$AH$4612,MATCH('EPS 3.1.3'!$B1545,NoSettings_v3!$A$2:$A$4612,0),MATCH('EPS 3.1.3'!G$1,NoSettings_v3!$C$1:$AH$1,0)),"")</f>
        <v>0</v>
      </c>
      <c r="H1545" s="157">
        <f>IFERROR(INDEX(NoSettings_v3!$C$2:$AH$4612,MATCH('EPS 3.1.3'!$B1545,NoSettings_v3!$A$2:$A$4612,0),MATCH('EPS 3.1.3'!H$1,NoSettings_v3!$C$1:$AH$1,0)),"")</f>
        <v>0</v>
      </c>
      <c r="I1545" s="157">
        <f>IFERROR(INDEX(NoSettings_v3!$C$2:$AH$4612,MATCH('EPS 3.1.3'!$B1545,NoSettings_v3!$A$2:$A$4612,0),MATCH('EPS 3.1.3'!I$1,NoSettings_v3!$C$1:$AH$1,0)),"")</f>
        <v>0</v>
      </c>
      <c r="J1545" s="157">
        <f>IFERROR(INDEX(NoSettings_v3!$C$2:$AH$4612,MATCH('EPS 3.1.3'!$B1545,NoSettings_v3!$A$2:$A$4612,0),MATCH('EPS 3.1.3'!J$1,NoSettings_v3!$C$1:$AH$1,0)),"")</f>
        <v>0</v>
      </c>
      <c r="K1545" s="157">
        <f>IFERROR(INDEX(NoSettings_v3!$C$2:$AH$4612,MATCH('EPS 3.1.3'!$B1545,NoSettings_v3!$A$2:$A$4612,0),MATCH('EPS 3.1.3'!K$1,NoSettings_v3!$C$1:$AH$1,0)),"")</f>
        <v>0</v>
      </c>
      <c r="L1545" s="157">
        <f>IFERROR(INDEX(NoSettings_v3!$C$2:$AH$4612,MATCH('EPS 3.1.3'!$B1545,NoSettings_v3!$A$2:$A$4612,0),MATCH('EPS 3.1.3'!L$1,NoSettings_v3!$C$1:$AH$1,0)),"")</f>
        <v>0</v>
      </c>
      <c r="M1545" s="157">
        <f>IFERROR(INDEX(NoSettings_v3!$C$2:$AH$4612,MATCH('EPS 3.1.3'!$B1545,NoSettings_v3!$A$2:$A$4612,0),MATCH('EPS 3.1.3'!M$1,NoSettings_v3!$C$1:$AH$1,0)),"")</f>
        <v>0</v>
      </c>
      <c r="N1545" s="157">
        <f>IFERROR(INDEX(NoSettings_v3!$C$2:$AH$4612,MATCH('EPS 3.1.3'!$B1545,NoSettings_v3!$A$2:$A$4612,0),MATCH('EPS 3.1.3'!N$1,NoSettings_v3!$C$1:$AH$1,0)),"")</f>
        <v>0</v>
      </c>
      <c r="O1545" s="157">
        <f>IFERROR(INDEX(NoSettings_v3!$C$2:$AH$4612,MATCH('EPS 3.1.3'!$B1545,NoSettings_v3!$A$2:$A$4612,0),MATCH('EPS 3.1.3'!O$1,NoSettings_v3!$C$1:$AH$1,0)),"")</f>
        <v>0</v>
      </c>
      <c r="P1545" s="157">
        <f>IFERROR(INDEX(NoSettings_v3!$C$2:$AH$4612,MATCH('EPS 3.1.3'!$B1545,NoSettings_v3!$A$2:$A$4612,0),MATCH('EPS 3.1.3'!P$1,NoSettings_v3!$C$1:$AH$1,0)),"")</f>
        <v>0</v>
      </c>
      <c r="Q1545" s="157">
        <f>IFERROR(INDEX(NoSettings_v3!$C$2:$AH$4612,MATCH('EPS 3.1.3'!$B1545,NoSettings_v3!$A$2:$A$4612,0),MATCH('EPS 3.1.3'!Q$1,NoSettings_v3!$C$1:$AH$1,0)),"")</f>
        <v>0</v>
      </c>
      <c r="R1545" s="157">
        <f>IFERROR(INDEX(NoSettings_v3!$C$2:$AH$4612,MATCH('EPS 3.1.3'!$B1545,NoSettings_v3!$A$2:$A$4612,0),MATCH('EPS 3.1.3'!R$1,NoSettings_v3!$C$1:$AH$1,0)),"")</f>
        <v>0</v>
      </c>
      <c r="S1545" s="157">
        <f>IFERROR(INDEX(NoSettings_v3!$C$2:$AH$4612,MATCH('EPS 3.1.3'!$B1545,NoSettings_v3!$A$2:$A$4612,0),MATCH('EPS 3.1.3'!S$1,NoSettings_v3!$C$1:$AH$1,0)),"")</f>
        <v>0</v>
      </c>
      <c r="T1545" s="157">
        <f>IFERROR(INDEX(NoSettings_v3!$C$2:$AH$4612,MATCH('EPS 3.1.3'!$B1545,NoSettings_v3!$A$2:$A$4612,0),MATCH('EPS 3.1.3'!T$1,NoSettings_v3!$C$1:$AH$1,0)),"")</f>
        <v>0</v>
      </c>
      <c r="U1545" s="157">
        <f>IFERROR(INDEX(NoSettings_v3!$C$2:$AH$4612,MATCH('EPS 3.1.3'!$B1545,NoSettings_v3!$A$2:$A$4612,0),MATCH('EPS 3.1.3'!U$1,NoSettings_v3!$C$1:$AH$1,0)),"")</f>
        <v>0</v>
      </c>
      <c r="V1545" s="157">
        <f>IFERROR(INDEX(NoSettings_v3!$C$2:$AH$4612,MATCH('EPS 3.1.3'!$B1545,NoSettings_v3!$A$2:$A$4612,0),MATCH('EPS 3.1.3'!V$1,NoSettings_v3!$C$1:$AH$1,0)),"")</f>
        <v>0</v>
      </c>
      <c r="W1545" s="157">
        <f>IFERROR(INDEX(NoSettings_v3!$C$2:$AH$4612,MATCH('EPS 3.1.3'!$B1545,NoSettings_v3!$A$2:$A$4612,0),MATCH('EPS 3.1.3'!W$1,NoSettings_v3!$C$1:$AH$1,0)),"")</f>
        <v>0</v>
      </c>
      <c r="X1545" s="157">
        <f>IFERROR(INDEX(NoSettings_v3!$C$2:$AH$4612,MATCH('EPS 3.1.3'!$B1545,NoSettings_v3!$A$2:$A$4612,0),MATCH('EPS 3.1.3'!X$1,NoSettings_v3!$C$1:$AH$1,0)),"")</f>
        <v>0</v>
      </c>
      <c r="Y1545" s="157">
        <f>IFERROR(INDEX(NoSettings_v3!$C$2:$AH$4612,MATCH('EPS 3.1.3'!$B1545,NoSettings_v3!$A$2:$A$4612,0),MATCH('EPS 3.1.3'!Y$1,NoSettings_v3!$C$1:$AH$1,0)),"")</f>
        <v>0</v>
      </c>
      <c r="Z1545" s="157">
        <f>IFERROR(INDEX(NoSettings_v3!$C$2:$AH$4612,MATCH('EPS 3.1.3'!$B1545,NoSettings_v3!$A$2:$A$4612,0),MATCH('EPS 3.1.3'!Z$1,NoSettings_v3!$C$1:$AH$1,0)),"")</f>
        <v>0</v>
      </c>
      <c r="AA1545" s="157">
        <f>IFERROR(INDEX(NoSettings_v3!$C$2:$AH$4612,MATCH('EPS 3.1.3'!$B1545,NoSettings_v3!$A$2:$A$4612,0),MATCH('EPS 3.1.3'!AA$1,NoSettings_v3!$C$1:$AH$1,0)),"")</f>
        <v>0</v>
      </c>
      <c r="AB1545" s="157">
        <f>IFERROR(INDEX(NoSettings_v3!$C$2:$AH$4612,MATCH('EPS 3.1.3'!$B1545,NoSettings_v3!$A$2:$A$4612,0),MATCH('EPS 3.1.3'!AB$1,NoSettings_v3!$C$1:$AH$1,0)),"")</f>
        <v>0</v>
      </c>
      <c r="AC1545" s="157">
        <f>IFERROR(INDEX(NoSettings_v3!$C$2:$AH$4612,MATCH('EPS 3.1.3'!$B1545,NoSettings_v3!$A$2:$A$4612,0),MATCH('EPS 3.1.3'!AC$1,NoSettings_v3!$C$1:$AH$1,0)),"")</f>
        <v>0</v>
      </c>
      <c r="AD1545" s="157">
        <f>IFERROR(INDEX(NoSettings_v3!$C$2:$AH$4612,MATCH('EPS 3.1.3'!$B1545,NoSettings_v3!$A$2:$A$4612,0),MATCH('EPS 3.1.3'!AD$1,NoSettings_v3!$C$1:$AH$1,0)),"")</f>
        <v>0</v>
      </c>
      <c r="AE1545" s="157">
        <f>IFERROR(INDEX(NoSettings_v3!$C$2:$AH$4612,MATCH('EPS 3.1.3'!$B1545,NoSettings_v3!$A$2:$A$4612,0),MATCH('EPS 3.1.3'!AE$1,NoSettings_v3!$C$1:$AH$1,0)),"")</f>
        <v>0</v>
      </c>
      <c r="AF1545" s="157">
        <f>IFERROR(INDEX(NoSettings_v3!$C$2:$AH$4612,MATCH('EPS 3.1.3'!$B1545,NoSettings_v3!$A$2:$A$4612,0),MATCH('EPS 3.1.3'!AF$1,NoSettings_v3!$C$1:$AH$1,0)),"")</f>
        <v>0</v>
      </c>
      <c r="AG1545" s="157">
        <f>IFERROR(INDEX(NoSettings_v3!$C$2:$AH$4612,MATCH('EPS 3.1.3'!$B1545,NoSettings_v3!$A$2:$A$4612,0),MATCH('EPS 3.1.3'!AG$1,NoSettings_v3!$C$1:$AH$1,0)),"")</f>
        <v>0</v>
      </c>
      <c r="AH1545" s="157">
        <f>IFERROR(INDEX(NoSettings_v3!$C$2:$AH$4612,MATCH('EPS 3.1.3'!$B1545,NoSettings_v3!$A$2:$A$4612,0),MATCH('EPS 3.1.3'!AH$1,NoSettings_v3!$C$1:$AH$1,0)),"")</f>
        <v>0</v>
      </c>
      <c r="AI1545" s="157">
        <f>IFERROR(INDEX(NoSettings_v3!$C$2:$AH$4612,MATCH('EPS 3.1.3'!$B1545,NoSettings_v3!$A$2:$A$4612,0),MATCH('EPS 3.1.3'!AI$1,NoSettings_v3!$C$1:$AH$1,0)),"")</f>
        <v>0</v>
      </c>
      <c r="AJ1545" s="128"/>
      <c r="AK1545" s="128"/>
      <c r="AL1545" s="128"/>
      <c r="AM1545" s="128"/>
      <c r="AN1545" s="128"/>
      <c r="AO1545" s="128"/>
      <c r="AP1545" s="128"/>
      <c r="AQ1545" s="128"/>
    </row>
    <row r="1546" spans="2:43" x14ac:dyDescent="0.35">
      <c r="B1546" s="161" t="s">
        <v>1733</v>
      </c>
      <c r="C1546" s="127" t="s">
        <v>964</v>
      </c>
      <c r="D1546" s="157">
        <f>IFERROR(INDEX(NoSettings_v3!$C$2:$AH$4612,MATCH('EPS 3.1.3'!$B1546,NoSettings_v3!$A$2:$A$4612,0),MATCH('EPS 3.1.3'!D$1,NoSettings_v3!$C$1:$AH$1,0)),"")</f>
        <v>0</v>
      </c>
      <c r="E1546" s="157">
        <f>IFERROR(INDEX(NoSettings_v3!$C$2:$AH$4612,MATCH('EPS 3.1.3'!$B1546,NoSettings_v3!$A$2:$A$4612,0),MATCH('EPS 3.1.3'!E$1,NoSettings_v3!$C$1:$AH$1,0)),"")</f>
        <v>0</v>
      </c>
      <c r="F1546" s="157">
        <f>IFERROR(INDEX(NoSettings_v3!$C$2:$AH$4612,MATCH('EPS 3.1.3'!$B1546,NoSettings_v3!$A$2:$A$4612,0),MATCH('EPS 3.1.3'!F$1,NoSettings_v3!$C$1:$AH$1,0)),"")</f>
        <v>0</v>
      </c>
      <c r="G1546" s="157">
        <f>IFERROR(INDEX(NoSettings_v3!$C$2:$AH$4612,MATCH('EPS 3.1.3'!$B1546,NoSettings_v3!$A$2:$A$4612,0),MATCH('EPS 3.1.3'!G$1,NoSettings_v3!$C$1:$AH$1,0)),"")</f>
        <v>0</v>
      </c>
      <c r="H1546" s="157">
        <f>IFERROR(INDEX(NoSettings_v3!$C$2:$AH$4612,MATCH('EPS 3.1.3'!$B1546,NoSettings_v3!$A$2:$A$4612,0),MATCH('EPS 3.1.3'!H$1,NoSettings_v3!$C$1:$AH$1,0)),"")</f>
        <v>0</v>
      </c>
      <c r="I1546" s="157">
        <f>IFERROR(INDEX(NoSettings_v3!$C$2:$AH$4612,MATCH('EPS 3.1.3'!$B1546,NoSettings_v3!$A$2:$A$4612,0),MATCH('EPS 3.1.3'!I$1,NoSettings_v3!$C$1:$AH$1,0)),"")</f>
        <v>0</v>
      </c>
      <c r="J1546" s="157">
        <f>IFERROR(INDEX(NoSettings_v3!$C$2:$AH$4612,MATCH('EPS 3.1.3'!$B1546,NoSettings_v3!$A$2:$A$4612,0),MATCH('EPS 3.1.3'!J$1,NoSettings_v3!$C$1:$AH$1,0)),"")</f>
        <v>0</v>
      </c>
      <c r="K1546" s="157">
        <f>IFERROR(INDEX(NoSettings_v3!$C$2:$AH$4612,MATCH('EPS 3.1.3'!$B1546,NoSettings_v3!$A$2:$A$4612,0),MATCH('EPS 3.1.3'!K$1,NoSettings_v3!$C$1:$AH$1,0)),"")</f>
        <v>0</v>
      </c>
      <c r="L1546" s="157">
        <f>IFERROR(INDEX(NoSettings_v3!$C$2:$AH$4612,MATCH('EPS 3.1.3'!$B1546,NoSettings_v3!$A$2:$A$4612,0),MATCH('EPS 3.1.3'!L$1,NoSettings_v3!$C$1:$AH$1,0)),"")</f>
        <v>0</v>
      </c>
      <c r="M1546" s="157">
        <f>IFERROR(INDEX(NoSettings_v3!$C$2:$AH$4612,MATCH('EPS 3.1.3'!$B1546,NoSettings_v3!$A$2:$A$4612,0),MATCH('EPS 3.1.3'!M$1,NoSettings_v3!$C$1:$AH$1,0)),"")</f>
        <v>0</v>
      </c>
      <c r="N1546" s="157">
        <f>IFERROR(INDEX(NoSettings_v3!$C$2:$AH$4612,MATCH('EPS 3.1.3'!$B1546,NoSettings_v3!$A$2:$A$4612,0),MATCH('EPS 3.1.3'!N$1,NoSettings_v3!$C$1:$AH$1,0)),"")</f>
        <v>0</v>
      </c>
      <c r="O1546" s="157">
        <f>IFERROR(INDEX(NoSettings_v3!$C$2:$AH$4612,MATCH('EPS 3.1.3'!$B1546,NoSettings_v3!$A$2:$A$4612,0),MATCH('EPS 3.1.3'!O$1,NoSettings_v3!$C$1:$AH$1,0)),"")</f>
        <v>0</v>
      </c>
      <c r="P1546" s="157">
        <f>IFERROR(INDEX(NoSettings_v3!$C$2:$AH$4612,MATCH('EPS 3.1.3'!$B1546,NoSettings_v3!$A$2:$A$4612,0),MATCH('EPS 3.1.3'!P$1,NoSettings_v3!$C$1:$AH$1,0)),"")</f>
        <v>0</v>
      </c>
      <c r="Q1546" s="157">
        <f>IFERROR(INDEX(NoSettings_v3!$C$2:$AH$4612,MATCH('EPS 3.1.3'!$B1546,NoSettings_v3!$A$2:$A$4612,0),MATCH('EPS 3.1.3'!Q$1,NoSettings_v3!$C$1:$AH$1,0)),"")</f>
        <v>0</v>
      </c>
      <c r="R1546" s="157">
        <f>IFERROR(INDEX(NoSettings_v3!$C$2:$AH$4612,MATCH('EPS 3.1.3'!$B1546,NoSettings_v3!$A$2:$A$4612,0),MATCH('EPS 3.1.3'!R$1,NoSettings_v3!$C$1:$AH$1,0)),"")</f>
        <v>0</v>
      </c>
      <c r="S1546" s="157">
        <f>IFERROR(INDEX(NoSettings_v3!$C$2:$AH$4612,MATCH('EPS 3.1.3'!$B1546,NoSettings_v3!$A$2:$A$4612,0),MATCH('EPS 3.1.3'!S$1,NoSettings_v3!$C$1:$AH$1,0)),"")</f>
        <v>0</v>
      </c>
      <c r="T1546" s="157">
        <f>IFERROR(INDEX(NoSettings_v3!$C$2:$AH$4612,MATCH('EPS 3.1.3'!$B1546,NoSettings_v3!$A$2:$A$4612,0),MATCH('EPS 3.1.3'!T$1,NoSettings_v3!$C$1:$AH$1,0)),"")</f>
        <v>0</v>
      </c>
      <c r="U1546" s="157">
        <f>IFERROR(INDEX(NoSettings_v3!$C$2:$AH$4612,MATCH('EPS 3.1.3'!$B1546,NoSettings_v3!$A$2:$A$4612,0),MATCH('EPS 3.1.3'!U$1,NoSettings_v3!$C$1:$AH$1,0)),"")</f>
        <v>0</v>
      </c>
      <c r="V1546" s="157">
        <f>IFERROR(INDEX(NoSettings_v3!$C$2:$AH$4612,MATCH('EPS 3.1.3'!$B1546,NoSettings_v3!$A$2:$A$4612,0),MATCH('EPS 3.1.3'!V$1,NoSettings_v3!$C$1:$AH$1,0)),"")</f>
        <v>0</v>
      </c>
      <c r="W1546" s="157">
        <f>IFERROR(INDEX(NoSettings_v3!$C$2:$AH$4612,MATCH('EPS 3.1.3'!$B1546,NoSettings_v3!$A$2:$A$4612,0),MATCH('EPS 3.1.3'!W$1,NoSettings_v3!$C$1:$AH$1,0)),"")</f>
        <v>0</v>
      </c>
      <c r="X1546" s="157">
        <f>IFERROR(INDEX(NoSettings_v3!$C$2:$AH$4612,MATCH('EPS 3.1.3'!$B1546,NoSettings_v3!$A$2:$A$4612,0),MATCH('EPS 3.1.3'!X$1,NoSettings_v3!$C$1:$AH$1,0)),"")</f>
        <v>0</v>
      </c>
      <c r="Y1546" s="157">
        <f>IFERROR(INDEX(NoSettings_v3!$C$2:$AH$4612,MATCH('EPS 3.1.3'!$B1546,NoSettings_v3!$A$2:$A$4612,0),MATCH('EPS 3.1.3'!Y$1,NoSettings_v3!$C$1:$AH$1,0)),"")</f>
        <v>0</v>
      </c>
      <c r="Z1546" s="157">
        <f>IFERROR(INDEX(NoSettings_v3!$C$2:$AH$4612,MATCH('EPS 3.1.3'!$B1546,NoSettings_v3!$A$2:$A$4612,0),MATCH('EPS 3.1.3'!Z$1,NoSettings_v3!$C$1:$AH$1,0)),"")</f>
        <v>0</v>
      </c>
      <c r="AA1546" s="157">
        <f>IFERROR(INDEX(NoSettings_v3!$C$2:$AH$4612,MATCH('EPS 3.1.3'!$B1546,NoSettings_v3!$A$2:$A$4612,0),MATCH('EPS 3.1.3'!AA$1,NoSettings_v3!$C$1:$AH$1,0)),"")</f>
        <v>0</v>
      </c>
      <c r="AB1546" s="157">
        <f>IFERROR(INDEX(NoSettings_v3!$C$2:$AH$4612,MATCH('EPS 3.1.3'!$B1546,NoSettings_v3!$A$2:$A$4612,0),MATCH('EPS 3.1.3'!AB$1,NoSettings_v3!$C$1:$AH$1,0)),"")</f>
        <v>0</v>
      </c>
      <c r="AC1546" s="157">
        <f>IFERROR(INDEX(NoSettings_v3!$C$2:$AH$4612,MATCH('EPS 3.1.3'!$B1546,NoSettings_v3!$A$2:$A$4612,0),MATCH('EPS 3.1.3'!AC$1,NoSettings_v3!$C$1:$AH$1,0)),"")</f>
        <v>0</v>
      </c>
      <c r="AD1546" s="157">
        <f>IFERROR(INDEX(NoSettings_v3!$C$2:$AH$4612,MATCH('EPS 3.1.3'!$B1546,NoSettings_v3!$A$2:$A$4612,0),MATCH('EPS 3.1.3'!AD$1,NoSettings_v3!$C$1:$AH$1,0)),"")</f>
        <v>0</v>
      </c>
      <c r="AE1546" s="157">
        <f>IFERROR(INDEX(NoSettings_v3!$C$2:$AH$4612,MATCH('EPS 3.1.3'!$B1546,NoSettings_v3!$A$2:$A$4612,0),MATCH('EPS 3.1.3'!AE$1,NoSettings_v3!$C$1:$AH$1,0)),"")</f>
        <v>0</v>
      </c>
      <c r="AF1546" s="157">
        <f>IFERROR(INDEX(NoSettings_v3!$C$2:$AH$4612,MATCH('EPS 3.1.3'!$B1546,NoSettings_v3!$A$2:$A$4612,0),MATCH('EPS 3.1.3'!AF$1,NoSettings_v3!$C$1:$AH$1,0)),"")</f>
        <v>0</v>
      </c>
      <c r="AG1546" s="157">
        <f>IFERROR(INDEX(NoSettings_v3!$C$2:$AH$4612,MATCH('EPS 3.1.3'!$B1546,NoSettings_v3!$A$2:$A$4612,0),MATCH('EPS 3.1.3'!AG$1,NoSettings_v3!$C$1:$AH$1,0)),"")</f>
        <v>0</v>
      </c>
      <c r="AH1546" s="157">
        <f>IFERROR(INDEX(NoSettings_v3!$C$2:$AH$4612,MATCH('EPS 3.1.3'!$B1546,NoSettings_v3!$A$2:$A$4612,0),MATCH('EPS 3.1.3'!AH$1,NoSettings_v3!$C$1:$AH$1,0)),"")</f>
        <v>0</v>
      </c>
      <c r="AI1546" s="157">
        <f>IFERROR(INDEX(NoSettings_v3!$C$2:$AH$4612,MATCH('EPS 3.1.3'!$B1546,NoSettings_v3!$A$2:$A$4612,0),MATCH('EPS 3.1.3'!AI$1,NoSettings_v3!$C$1:$AH$1,0)),"")</f>
        <v>0</v>
      </c>
    </row>
    <row r="1547" spans="2:43" x14ac:dyDescent="0.35">
      <c r="B1547" s="161" t="s">
        <v>1734</v>
      </c>
      <c r="C1547" s="127" t="s">
        <v>964</v>
      </c>
      <c r="D1547" s="157">
        <f>IFERROR(INDEX(NoSettings_v3!$C$2:$AH$4612,MATCH('EPS 3.1.3'!$B1547,NoSettings_v3!$A$2:$A$4612,0),MATCH('EPS 3.1.3'!D$1,NoSettings_v3!$C$1:$AH$1,0)),"")</f>
        <v>0</v>
      </c>
      <c r="E1547" s="157">
        <f>IFERROR(INDEX(NoSettings_v3!$C$2:$AH$4612,MATCH('EPS 3.1.3'!$B1547,NoSettings_v3!$A$2:$A$4612,0),MATCH('EPS 3.1.3'!E$1,NoSettings_v3!$C$1:$AH$1,0)),"")</f>
        <v>0</v>
      </c>
      <c r="F1547" s="157">
        <f>IFERROR(INDEX(NoSettings_v3!$C$2:$AH$4612,MATCH('EPS 3.1.3'!$B1547,NoSettings_v3!$A$2:$A$4612,0),MATCH('EPS 3.1.3'!F$1,NoSettings_v3!$C$1:$AH$1,0)),"")</f>
        <v>0</v>
      </c>
      <c r="G1547" s="157">
        <f>IFERROR(INDEX(NoSettings_v3!$C$2:$AH$4612,MATCH('EPS 3.1.3'!$B1547,NoSettings_v3!$A$2:$A$4612,0),MATCH('EPS 3.1.3'!G$1,NoSettings_v3!$C$1:$AH$1,0)),"")</f>
        <v>0</v>
      </c>
      <c r="H1547" s="157">
        <f>IFERROR(INDEX(NoSettings_v3!$C$2:$AH$4612,MATCH('EPS 3.1.3'!$B1547,NoSettings_v3!$A$2:$A$4612,0),MATCH('EPS 3.1.3'!H$1,NoSettings_v3!$C$1:$AH$1,0)),"")</f>
        <v>0</v>
      </c>
      <c r="I1547" s="157">
        <f>IFERROR(INDEX(NoSettings_v3!$C$2:$AH$4612,MATCH('EPS 3.1.3'!$B1547,NoSettings_v3!$A$2:$A$4612,0),MATCH('EPS 3.1.3'!I$1,NoSettings_v3!$C$1:$AH$1,0)),"")</f>
        <v>0</v>
      </c>
      <c r="J1547" s="157">
        <f>IFERROR(INDEX(NoSettings_v3!$C$2:$AH$4612,MATCH('EPS 3.1.3'!$B1547,NoSettings_v3!$A$2:$A$4612,0),MATCH('EPS 3.1.3'!J$1,NoSettings_v3!$C$1:$AH$1,0)),"")</f>
        <v>0</v>
      </c>
      <c r="K1547" s="157">
        <f>IFERROR(INDEX(NoSettings_v3!$C$2:$AH$4612,MATCH('EPS 3.1.3'!$B1547,NoSettings_v3!$A$2:$A$4612,0),MATCH('EPS 3.1.3'!K$1,NoSettings_v3!$C$1:$AH$1,0)),"")</f>
        <v>0</v>
      </c>
      <c r="L1547" s="157">
        <f>IFERROR(INDEX(NoSettings_v3!$C$2:$AH$4612,MATCH('EPS 3.1.3'!$B1547,NoSettings_v3!$A$2:$A$4612,0),MATCH('EPS 3.1.3'!L$1,NoSettings_v3!$C$1:$AH$1,0)),"")</f>
        <v>0</v>
      </c>
      <c r="M1547" s="157">
        <f>IFERROR(INDEX(NoSettings_v3!$C$2:$AH$4612,MATCH('EPS 3.1.3'!$B1547,NoSettings_v3!$A$2:$A$4612,0),MATCH('EPS 3.1.3'!M$1,NoSettings_v3!$C$1:$AH$1,0)),"")</f>
        <v>0</v>
      </c>
      <c r="N1547" s="157">
        <f>IFERROR(INDEX(NoSettings_v3!$C$2:$AH$4612,MATCH('EPS 3.1.3'!$B1547,NoSettings_v3!$A$2:$A$4612,0),MATCH('EPS 3.1.3'!N$1,NoSettings_v3!$C$1:$AH$1,0)),"")</f>
        <v>0</v>
      </c>
      <c r="O1547" s="157">
        <f>IFERROR(INDEX(NoSettings_v3!$C$2:$AH$4612,MATCH('EPS 3.1.3'!$B1547,NoSettings_v3!$A$2:$A$4612,0),MATCH('EPS 3.1.3'!O$1,NoSettings_v3!$C$1:$AH$1,0)),"")</f>
        <v>0</v>
      </c>
      <c r="P1547" s="157">
        <f>IFERROR(INDEX(NoSettings_v3!$C$2:$AH$4612,MATCH('EPS 3.1.3'!$B1547,NoSettings_v3!$A$2:$A$4612,0),MATCH('EPS 3.1.3'!P$1,NoSettings_v3!$C$1:$AH$1,0)),"")</f>
        <v>0</v>
      </c>
      <c r="Q1547" s="157">
        <f>IFERROR(INDEX(NoSettings_v3!$C$2:$AH$4612,MATCH('EPS 3.1.3'!$B1547,NoSettings_v3!$A$2:$A$4612,0),MATCH('EPS 3.1.3'!Q$1,NoSettings_v3!$C$1:$AH$1,0)),"")</f>
        <v>0</v>
      </c>
      <c r="R1547" s="157">
        <f>IFERROR(INDEX(NoSettings_v3!$C$2:$AH$4612,MATCH('EPS 3.1.3'!$B1547,NoSettings_v3!$A$2:$A$4612,0),MATCH('EPS 3.1.3'!R$1,NoSettings_v3!$C$1:$AH$1,0)),"")</f>
        <v>0</v>
      </c>
      <c r="S1547" s="157">
        <f>IFERROR(INDEX(NoSettings_v3!$C$2:$AH$4612,MATCH('EPS 3.1.3'!$B1547,NoSettings_v3!$A$2:$A$4612,0),MATCH('EPS 3.1.3'!S$1,NoSettings_v3!$C$1:$AH$1,0)),"")</f>
        <v>0</v>
      </c>
      <c r="T1547" s="157">
        <f>IFERROR(INDEX(NoSettings_v3!$C$2:$AH$4612,MATCH('EPS 3.1.3'!$B1547,NoSettings_v3!$A$2:$A$4612,0),MATCH('EPS 3.1.3'!T$1,NoSettings_v3!$C$1:$AH$1,0)),"")</f>
        <v>0</v>
      </c>
      <c r="U1547" s="157">
        <f>IFERROR(INDEX(NoSettings_v3!$C$2:$AH$4612,MATCH('EPS 3.1.3'!$B1547,NoSettings_v3!$A$2:$A$4612,0),MATCH('EPS 3.1.3'!U$1,NoSettings_v3!$C$1:$AH$1,0)),"")</f>
        <v>0</v>
      </c>
      <c r="V1547" s="157">
        <f>IFERROR(INDEX(NoSettings_v3!$C$2:$AH$4612,MATCH('EPS 3.1.3'!$B1547,NoSettings_v3!$A$2:$A$4612,0),MATCH('EPS 3.1.3'!V$1,NoSettings_v3!$C$1:$AH$1,0)),"")</f>
        <v>0</v>
      </c>
      <c r="W1547" s="157">
        <f>IFERROR(INDEX(NoSettings_v3!$C$2:$AH$4612,MATCH('EPS 3.1.3'!$B1547,NoSettings_v3!$A$2:$A$4612,0),MATCH('EPS 3.1.3'!W$1,NoSettings_v3!$C$1:$AH$1,0)),"")</f>
        <v>0</v>
      </c>
      <c r="X1547" s="157">
        <f>IFERROR(INDEX(NoSettings_v3!$C$2:$AH$4612,MATCH('EPS 3.1.3'!$B1547,NoSettings_v3!$A$2:$A$4612,0),MATCH('EPS 3.1.3'!X$1,NoSettings_v3!$C$1:$AH$1,0)),"")</f>
        <v>0</v>
      </c>
      <c r="Y1547" s="157">
        <f>IFERROR(INDEX(NoSettings_v3!$C$2:$AH$4612,MATCH('EPS 3.1.3'!$B1547,NoSettings_v3!$A$2:$A$4612,0),MATCH('EPS 3.1.3'!Y$1,NoSettings_v3!$C$1:$AH$1,0)),"")</f>
        <v>0</v>
      </c>
      <c r="Z1547" s="157">
        <f>IFERROR(INDEX(NoSettings_v3!$C$2:$AH$4612,MATCH('EPS 3.1.3'!$B1547,NoSettings_v3!$A$2:$A$4612,0),MATCH('EPS 3.1.3'!Z$1,NoSettings_v3!$C$1:$AH$1,0)),"")</f>
        <v>0</v>
      </c>
      <c r="AA1547" s="157">
        <f>IFERROR(INDEX(NoSettings_v3!$C$2:$AH$4612,MATCH('EPS 3.1.3'!$B1547,NoSettings_v3!$A$2:$A$4612,0),MATCH('EPS 3.1.3'!AA$1,NoSettings_v3!$C$1:$AH$1,0)),"")</f>
        <v>0</v>
      </c>
      <c r="AB1547" s="157">
        <f>IFERROR(INDEX(NoSettings_v3!$C$2:$AH$4612,MATCH('EPS 3.1.3'!$B1547,NoSettings_v3!$A$2:$A$4612,0),MATCH('EPS 3.1.3'!AB$1,NoSettings_v3!$C$1:$AH$1,0)),"")</f>
        <v>0</v>
      </c>
      <c r="AC1547" s="157">
        <f>IFERROR(INDEX(NoSettings_v3!$C$2:$AH$4612,MATCH('EPS 3.1.3'!$B1547,NoSettings_v3!$A$2:$A$4612,0),MATCH('EPS 3.1.3'!AC$1,NoSettings_v3!$C$1:$AH$1,0)),"")</f>
        <v>0</v>
      </c>
      <c r="AD1547" s="157">
        <f>IFERROR(INDEX(NoSettings_v3!$C$2:$AH$4612,MATCH('EPS 3.1.3'!$B1547,NoSettings_v3!$A$2:$A$4612,0),MATCH('EPS 3.1.3'!AD$1,NoSettings_v3!$C$1:$AH$1,0)),"")</f>
        <v>0</v>
      </c>
      <c r="AE1547" s="157">
        <f>IFERROR(INDEX(NoSettings_v3!$C$2:$AH$4612,MATCH('EPS 3.1.3'!$B1547,NoSettings_v3!$A$2:$A$4612,0),MATCH('EPS 3.1.3'!AE$1,NoSettings_v3!$C$1:$AH$1,0)),"")</f>
        <v>0</v>
      </c>
      <c r="AF1547" s="157">
        <f>IFERROR(INDEX(NoSettings_v3!$C$2:$AH$4612,MATCH('EPS 3.1.3'!$B1547,NoSettings_v3!$A$2:$A$4612,0),MATCH('EPS 3.1.3'!AF$1,NoSettings_v3!$C$1:$AH$1,0)),"")</f>
        <v>0</v>
      </c>
      <c r="AG1547" s="157">
        <f>IFERROR(INDEX(NoSettings_v3!$C$2:$AH$4612,MATCH('EPS 3.1.3'!$B1547,NoSettings_v3!$A$2:$A$4612,0),MATCH('EPS 3.1.3'!AG$1,NoSettings_v3!$C$1:$AH$1,0)),"")</f>
        <v>0</v>
      </c>
      <c r="AH1547" s="157">
        <f>IFERROR(INDEX(NoSettings_v3!$C$2:$AH$4612,MATCH('EPS 3.1.3'!$B1547,NoSettings_v3!$A$2:$A$4612,0),MATCH('EPS 3.1.3'!AH$1,NoSettings_v3!$C$1:$AH$1,0)),"")</f>
        <v>0</v>
      </c>
      <c r="AI1547" s="157">
        <f>IFERROR(INDEX(NoSettings_v3!$C$2:$AH$4612,MATCH('EPS 3.1.3'!$B1547,NoSettings_v3!$A$2:$A$4612,0),MATCH('EPS 3.1.3'!AI$1,NoSettings_v3!$C$1:$AH$1,0)),"")</f>
        <v>0</v>
      </c>
    </row>
    <row r="1548" spans="2:43" x14ac:dyDescent="0.35">
      <c r="B1548" s="161" t="s">
        <v>1735</v>
      </c>
      <c r="C1548" s="127" t="s">
        <v>964</v>
      </c>
      <c r="D1548" s="157">
        <f>IFERROR(INDEX(NoSettings_v3!$C$2:$AH$4612,MATCH('EPS 3.1.3'!$B1548,NoSettings_v3!$A$2:$A$4612,0),MATCH('EPS 3.1.3'!D$1,NoSettings_v3!$C$1:$AH$1,0)),"")</f>
        <v>0</v>
      </c>
      <c r="E1548" s="157">
        <f>IFERROR(INDEX(NoSettings_v3!$C$2:$AH$4612,MATCH('EPS 3.1.3'!$B1548,NoSettings_v3!$A$2:$A$4612,0),MATCH('EPS 3.1.3'!E$1,NoSettings_v3!$C$1:$AH$1,0)),"")</f>
        <v>0</v>
      </c>
      <c r="F1548" s="157">
        <f>IFERROR(INDEX(NoSettings_v3!$C$2:$AH$4612,MATCH('EPS 3.1.3'!$B1548,NoSettings_v3!$A$2:$A$4612,0),MATCH('EPS 3.1.3'!F$1,NoSettings_v3!$C$1:$AH$1,0)),"")</f>
        <v>0</v>
      </c>
      <c r="G1548" s="157">
        <f>IFERROR(INDEX(NoSettings_v3!$C$2:$AH$4612,MATCH('EPS 3.1.3'!$B1548,NoSettings_v3!$A$2:$A$4612,0),MATCH('EPS 3.1.3'!G$1,NoSettings_v3!$C$1:$AH$1,0)),"")</f>
        <v>0</v>
      </c>
      <c r="H1548" s="157">
        <f>IFERROR(INDEX(NoSettings_v3!$C$2:$AH$4612,MATCH('EPS 3.1.3'!$B1548,NoSettings_v3!$A$2:$A$4612,0),MATCH('EPS 3.1.3'!H$1,NoSettings_v3!$C$1:$AH$1,0)),"")</f>
        <v>0</v>
      </c>
      <c r="I1548" s="157">
        <f>IFERROR(INDEX(NoSettings_v3!$C$2:$AH$4612,MATCH('EPS 3.1.3'!$B1548,NoSettings_v3!$A$2:$A$4612,0),MATCH('EPS 3.1.3'!I$1,NoSettings_v3!$C$1:$AH$1,0)),"")</f>
        <v>0</v>
      </c>
      <c r="J1548" s="157">
        <f>IFERROR(INDEX(NoSettings_v3!$C$2:$AH$4612,MATCH('EPS 3.1.3'!$B1548,NoSettings_v3!$A$2:$A$4612,0),MATCH('EPS 3.1.3'!J$1,NoSettings_v3!$C$1:$AH$1,0)),"")</f>
        <v>0</v>
      </c>
      <c r="K1548" s="157">
        <f>IFERROR(INDEX(NoSettings_v3!$C$2:$AH$4612,MATCH('EPS 3.1.3'!$B1548,NoSettings_v3!$A$2:$A$4612,0),MATCH('EPS 3.1.3'!K$1,NoSettings_v3!$C$1:$AH$1,0)),"")</f>
        <v>0</v>
      </c>
      <c r="L1548" s="157">
        <f>IFERROR(INDEX(NoSettings_v3!$C$2:$AH$4612,MATCH('EPS 3.1.3'!$B1548,NoSettings_v3!$A$2:$A$4612,0),MATCH('EPS 3.1.3'!L$1,NoSettings_v3!$C$1:$AH$1,0)),"")</f>
        <v>0</v>
      </c>
      <c r="M1548" s="157">
        <f>IFERROR(INDEX(NoSettings_v3!$C$2:$AH$4612,MATCH('EPS 3.1.3'!$B1548,NoSettings_v3!$A$2:$A$4612,0),MATCH('EPS 3.1.3'!M$1,NoSettings_v3!$C$1:$AH$1,0)),"")</f>
        <v>0</v>
      </c>
      <c r="N1548" s="157">
        <f>IFERROR(INDEX(NoSettings_v3!$C$2:$AH$4612,MATCH('EPS 3.1.3'!$B1548,NoSettings_v3!$A$2:$A$4612,0),MATCH('EPS 3.1.3'!N$1,NoSettings_v3!$C$1:$AH$1,0)),"")</f>
        <v>0</v>
      </c>
      <c r="O1548" s="157">
        <f>IFERROR(INDEX(NoSettings_v3!$C$2:$AH$4612,MATCH('EPS 3.1.3'!$B1548,NoSettings_v3!$A$2:$A$4612,0),MATCH('EPS 3.1.3'!O$1,NoSettings_v3!$C$1:$AH$1,0)),"")</f>
        <v>0</v>
      </c>
      <c r="P1548" s="157">
        <f>IFERROR(INDEX(NoSettings_v3!$C$2:$AH$4612,MATCH('EPS 3.1.3'!$B1548,NoSettings_v3!$A$2:$A$4612,0),MATCH('EPS 3.1.3'!P$1,NoSettings_v3!$C$1:$AH$1,0)),"")</f>
        <v>0</v>
      </c>
      <c r="Q1548" s="157">
        <f>IFERROR(INDEX(NoSettings_v3!$C$2:$AH$4612,MATCH('EPS 3.1.3'!$B1548,NoSettings_v3!$A$2:$A$4612,0),MATCH('EPS 3.1.3'!Q$1,NoSettings_v3!$C$1:$AH$1,0)),"")</f>
        <v>0</v>
      </c>
      <c r="R1548" s="157">
        <f>IFERROR(INDEX(NoSettings_v3!$C$2:$AH$4612,MATCH('EPS 3.1.3'!$B1548,NoSettings_v3!$A$2:$A$4612,0),MATCH('EPS 3.1.3'!R$1,NoSettings_v3!$C$1:$AH$1,0)),"")</f>
        <v>0</v>
      </c>
      <c r="S1548" s="157">
        <f>IFERROR(INDEX(NoSettings_v3!$C$2:$AH$4612,MATCH('EPS 3.1.3'!$B1548,NoSettings_v3!$A$2:$A$4612,0),MATCH('EPS 3.1.3'!S$1,NoSettings_v3!$C$1:$AH$1,0)),"")</f>
        <v>0</v>
      </c>
      <c r="T1548" s="157">
        <f>IFERROR(INDEX(NoSettings_v3!$C$2:$AH$4612,MATCH('EPS 3.1.3'!$B1548,NoSettings_v3!$A$2:$A$4612,0),MATCH('EPS 3.1.3'!T$1,NoSettings_v3!$C$1:$AH$1,0)),"")</f>
        <v>0</v>
      </c>
      <c r="U1548" s="157">
        <f>IFERROR(INDEX(NoSettings_v3!$C$2:$AH$4612,MATCH('EPS 3.1.3'!$B1548,NoSettings_v3!$A$2:$A$4612,0),MATCH('EPS 3.1.3'!U$1,NoSettings_v3!$C$1:$AH$1,0)),"")</f>
        <v>0</v>
      </c>
      <c r="V1548" s="157">
        <f>IFERROR(INDEX(NoSettings_v3!$C$2:$AH$4612,MATCH('EPS 3.1.3'!$B1548,NoSettings_v3!$A$2:$A$4612,0),MATCH('EPS 3.1.3'!V$1,NoSettings_v3!$C$1:$AH$1,0)),"")</f>
        <v>0</v>
      </c>
      <c r="W1548" s="157">
        <f>IFERROR(INDEX(NoSettings_v3!$C$2:$AH$4612,MATCH('EPS 3.1.3'!$B1548,NoSettings_v3!$A$2:$A$4612,0),MATCH('EPS 3.1.3'!W$1,NoSettings_v3!$C$1:$AH$1,0)),"")</f>
        <v>0</v>
      </c>
      <c r="X1548" s="157">
        <f>IFERROR(INDEX(NoSettings_v3!$C$2:$AH$4612,MATCH('EPS 3.1.3'!$B1548,NoSettings_v3!$A$2:$A$4612,0),MATCH('EPS 3.1.3'!X$1,NoSettings_v3!$C$1:$AH$1,0)),"")</f>
        <v>0</v>
      </c>
      <c r="Y1548" s="157">
        <f>IFERROR(INDEX(NoSettings_v3!$C$2:$AH$4612,MATCH('EPS 3.1.3'!$B1548,NoSettings_v3!$A$2:$A$4612,0),MATCH('EPS 3.1.3'!Y$1,NoSettings_v3!$C$1:$AH$1,0)),"")</f>
        <v>0</v>
      </c>
      <c r="Z1548" s="157">
        <f>IFERROR(INDEX(NoSettings_v3!$C$2:$AH$4612,MATCH('EPS 3.1.3'!$B1548,NoSettings_v3!$A$2:$A$4612,0),MATCH('EPS 3.1.3'!Z$1,NoSettings_v3!$C$1:$AH$1,0)),"")</f>
        <v>0</v>
      </c>
      <c r="AA1548" s="157">
        <f>IFERROR(INDEX(NoSettings_v3!$C$2:$AH$4612,MATCH('EPS 3.1.3'!$B1548,NoSettings_v3!$A$2:$A$4612,0),MATCH('EPS 3.1.3'!AA$1,NoSettings_v3!$C$1:$AH$1,0)),"")</f>
        <v>0</v>
      </c>
      <c r="AB1548" s="157">
        <f>IFERROR(INDEX(NoSettings_v3!$C$2:$AH$4612,MATCH('EPS 3.1.3'!$B1548,NoSettings_v3!$A$2:$A$4612,0),MATCH('EPS 3.1.3'!AB$1,NoSettings_v3!$C$1:$AH$1,0)),"")</f>
        <v>0</v>
      </c>
      <c r="AC1548" s="157">
        <f>IFERROR(INDEX(NoSettings_v3!$C$2:$AH$4612,MATCH('EPS 3.1.3'!$B1548,NoSettings_v3!$A$2:$A$4612,0),MATCH('EPS 3.1.3'!AC$1,NoSettings_v3!$C$1:$AH$1,0)),"")</f>
        <v>0</v>
      </c>
      <c r="AD1548" s="157">
        <f>IFERROR(INDEX(NoSettings_v3!$C$2:$AH$4612,MATCH('EPS 3.1.3'!$B1548,NoSettings_v3!$A$2:$A$4612,0),MATCH('EPS 3.1.3'!AD$1,NoSettings_v3!$C$1:$AH$1,0)),"")</f>
        <v>0</v>
      </c>
      <c r="AE1548" s="157">
        <f>IFERROR(INDEX(NoSettings_v3!$C$2:$AH$4612,MATCH('EPS 3.1.3'!$B1548,NoSettings_v3!$A$2:$A$4612,0),MATCH('EPS 3.1.3'!AE$1,NoSettings_v3!$C$1:$AH$1,0)),"")</f>
        <v>0</v>
      </c>
      <c r="AF1548" s="157">
        <f>IFERROR(INDEX(NoSettings_v3!$C$2:$AH$4612,MATCH('EPS 3.1.3'!$B1548,NoSettings_v3!$A$2:$A$4612,0),MATCH('EPS 3.1.3'!AF$1,NoSettings_v3!$C$1:$AH$1,0)),"")</f>
        <v>0</v>
      </c>
      <c r="AG1548" s="157">
        <f>IFERROR(INDEX(NoSettings_v3!$C$2:$AH$4612,MATCH('EPS 3.1.3'!$B1548,NoSettings_v3!$A$2:$A$4612,0),MATCH('EPS 3.1.3'!AG$1,NoSettings_v3!$C$1:$AH$1,0)),"")</f>
        <v>0</v>
      </c>
      <c r="AH1548" s="157">
        <f>IFERROR(INDEX(NoSettings_v3!$C$2:$AH$4612,MATCH('EPS 3.1.3'!$B1548,NoSettings_v3!$A$2:$A$4612,0),MATCH('EPS 3.1.3'!AH$1,NoSettings_v3!$C$1:$AH$1,0)),"")</f>
        <v>0</v>
      </c>
      <c r="AI1548" s="157">
        <f>IFERROR(INDEX(NoSettings_v3!$C$2:$AH$4612,MATCH('EPS 3.1.3'!$B1548,NoSettings_v3!$A$2:$A$4612,0),MATCH('EPS 3.1.3'!AI$1,NoSettings_v3!$C$1:$AH$1,0)),"")</f>
        <v>0</v>
      </c>
    </row>
    <row r="1549" spans="2:43" x14ac:dyDescent="0.35">
      <c r="B1549" s="161" t="s">
        <v>1736</v>
      </c>
      <c r="C1549" s="127" t="s">
        <v>964</v>
      </c>
      <c r="D1549" s="157">
        <f>IFERROR(INDEX(NoSettings_v3!$C$2:$AH$4612,MATCH('EPS 3.1.3'!$B1549,NoSettings_v3!$A$2:$A$4612,0),MATCH('EPS 3.1.3'!D$1,NoSettings_v3!$C$1:$AH$1,0)),"")</f>
        <v>403600000000000</v>
      </c>
      <c r="E1549" s="157">
        <f>IFERROR(INDEX(NoSettings_v3!$C$2:$AH$4612,MATCH('EPS 3.1.3'!$B1549,NoSettings_v3!$A$2:$A$4612,0),MATCH('EPS 3.1.3'!E$1,NoSettings_v3!$C$1:$AH$1,0)),"")</f>
        <v>427800000000000</v>
      </c>
      <c r="F1549" s="157">
        <f>IFERROR(INDEX(NoSettings_v3!$C$2:$AH$4612,MATCH('EPS 3.1.3'!$B1549,NoSettings_v3!$A$2:$A$4612,0),MATCH('EPS 3.1.3'!F$1,NoSettings_v3!$C$1:$AH$1,0)),"")</f>
        <v>452000000000000</v>
      </c>
      <c r="G1549" s="157">
        <f>IFERROR(INDEX(NoSettings_v3!$C$2:$AH$4612,MATCH('EPS 3.1.3'!$B1549,NoSettings_v3!$A$2:$A$4612,0),MATCH('EPS 3.1.3'!G$1,NoSettings_v3!$C$1:$AH$1,0)),"")</f>
        <v>476300000000000</v>
      </c>
      <c r="H1549" s="157">
        <f>IFERROR(INDEX(NoSettings_v3!$C$2:$AH$4612,MATCH('EPS 3.1.3'!$B1549,NoSettings_v3!$A$2:$A$4612,0),MATCH('EPS 3.1.3'!H$1,NoSettings_v3!$C$1:$AH$1,0)),"")</f>
        <v>491100000000000</v>
      </c>
      <c r="I1549" s="157">
        <f>IFERROR(INDEX(NoSettings_v3!$C$2:$AH$4612,MATCH('EPS 3.1.3'!$B1549,NoSettings_v3!$A$2:$A$4612,0),MATCH('EPS 3.1.3'!I$1,NoSettings_v3!$C$1:$AH$1,0)),"")</f>
        <v>506000000000000</v>
      </c>
      <c r="J1549" s="157">
        <f>IFERROR(INDEX(NoSettings_v3!$C$2:$AH$4612,MATCH('EPS 3.1.3'!$B1549,NoSettings_v3!$A$2:$A$4612,0),MATCH('EPS 3.1.3'!J$1,NoSettings_v3!$C$1:$AH$1,0)),"")</f>
        <v>520900000000000</v>
      </c>
      <c r="K1549" s="157">
        <f>IFERROR(INDEX(NoSettings_v3!$C$2:$AH$4612,MATCH('EPS 3.1.3'!$B1549,NoSettings_v3!$A$2:$A$4612,0),MATCH('EPS 3.1.3'!K$1,NoSettings_v3!$C$1:$AH$1,0)),"")</f>
        <v>535700000000000</v>
      </c>
      <c r="L1549" s="157">
        <f>IFERROR(INDEX(NoSettings_v3!$C$2:$AH$4612,MATCH('EPS 3.1.3'!$B1549,NoSettings_v3!$A$2:$A$4612,0),MATCH('EPS 3.1.3'!L$1,NoSettings_v3!$C$1:$AH$1,0)),"")</f>
        <v>550600000000000</v>
      </c>
      <c r="M1549" s="157">
        <f>IFERROR(INDEX(NoSettings_v3!$C$2:$AH$4612,MATCH('EPS 3.1.3'!$B1549,NoSettings_v3!$A$2:$A$4612,0),MATCH('EPS 3.1.3'!M$1,NoSettings_v3!$C$1:$AH$1,0)),"")</f>
        <v>586000000000000</v>
      </c>
      <c r="N1549" s="157">
        <f>IFERROR(INDEX(NoSettings_v3!$C$2:$AH$4612,MATCH('EPS 3.1.3'!$B1549,NoSettings_v3!$A$2:$A$4612,0),MATCH('EPS 3.1.3'!N$1,NoSettings_v3!$C$1:$AH$1,0)),"")</f>
        <v>621500000000000</v>
      </c>
      <c r="O1549" s="157">
        <f>IFERROR(INDEX(NoSettings_v3!$C$2:$AH$4612,MATCH('EPS 3.1.3'!$B1549,NoSettings_v3!$A$2:$A$4612,0),MATCH('EPS 3.1.3'!O$1,NoSettings_v3!$C$1:$AH$1,0)),"")</f>
        <v>656900000000000</v>
      </c>
      <c r="P1549" s="157">
        <f>IFERROR(INDEX(NoSettings_v3!$C$2:$AH$4612,MATCH('EPS 3.1.3'!$B1549,NoSettings_v3!$A$2:$A$4612,0),MATCH('EPS 3.1.3'!P$1,NoSettings_v3!$C$1:$AH$1,0)),"")</f>
        <v>692300000000000</v>
      </c>
      <c r="Q1549" s="157">
        <f>IFERROR(INDEX(NoSettings_v3!$C$2:$AH$4612,MATCH('EPS 3.1.3'!$B1549,NoSettings_v3!$A$2:$A$4612,0),MATCH('EPS 3.1.3'!Q$1,NoSettings_v3!$C$1:$AH$1,0)),"")</f>
        <v>727700000000000</v>
      </c>
      <c r="R1549" s="157">
        <f>IFERROR(INDEX(NoSettings_v3!$C$2:$AH$4612,MATCH('EPS 3.1.3'!$B1549,NoSettings_v3!$A$2:$A$4612,0),MATCH('EPS 3.1.3'!R$1,NoSettings_v3!$C$1:$AH$1,0)),"")</f>
        <v>726400000000000</v>
      </c>
      <c r="S1549" s="157">
        <f>IFERROR(INDEX(NoSettings_v3!$C$2:$AH$4612,MATCH('EPS 3.1.3'!$B1549,NoSettings_v3!$A$2:$A$4612,0),MATCH('EPS 3.1.3'!S$1,NoSettings_v3!$C$1:$AH$1,0)),"")</f>
        <v>725000000000000</v>
      </c>
      <c r="T1549" s="157">
        <f>IFERROR(INDEX(NoSettings_v3!$C$2:$AH$4612,MATCH('EPS 3.1.3'!$B1549,NoSettings_v3!$A$2:$A$4612,0),MATCH('EPS 3.1.3'!T$1,NoSettings_v3!$C$1:$AH$1,0)),"")</f>
        <v>723600000000000</v>
      </c>
      <c r="U1549" s="157">
        <f>IFERROR(INDEX(NoSettings_v3!$C$2:$AH$4612,MATCH('EPS 3.1.3'!$B1549,NoSettings_v3!$A$2:$A$4612,0),MATCH('EPS 3.1.3'!U$1,NoSettings_v3!$C$1:$AH$1,0)),"")</f>
        <v>722200000000000</v>
      </c>
      <c r="V1549" s="157">
        <f>IFERROR(INDEX(NoSettings_v3!$C$2:$AH$4612,MATCH('EPS 3.1.3'!$B1549,NoSettings_v3!$A$2:$A$4612,0),MATCH('EPS 3.1.3'!V$1,NoSettings_v3!$C$1:$AH$1,0)),"")</f>
        <v>720900000000000</v>
      </c>
      <c r="W1549" s="157">
        <f>IFERROR(INDEX(NoSettings_v3!$C$2:$AH$4612,MATCH('EPS 3.1.3'!$B1549,NoSettings_v3!$A$2:$A$4612,0),MATCH('EPS 3.1.3'!W$1,NoSettings_v3!$C$1:$AH$1,0)),"")</f>
        <v>720100000000000</v>
      </c>
      <c r="X1549" s="157">
        <f>IFERROR(INDEX(NoSettings_v3!$C$2:$AH$4612,MATCH('EPS 3.1.3'!$B1549,NoSettings_v3!$A$2:$A$4612,0),MATCH('EPS 3.1.3'!X$1,NoSettings_v3!$C$1:$AH$1,0)),"")</f>
        <v>719400000000000</v>
      </c>
      <c r="Y1549" s="157">
        <f>IFERROR(INDEX(NoSettings_v3!$C$2:$AH$4612,MATCH('EPS 3.1.3'!$B1549,NoSettings_v3!$A$2:$A$4612,0),MATCH('EPS 3.1.3'!Y$1,NoSettings_v3!$C$1:$AH$1,0)),"")</f>
        <v>718600000000000</v>
      </c>
      <c r="Z1549" s="157">
        <f>IFERROR(INDEX(NoSettings_v3!$C$2:$AH$4612,MATCH('EPS 3.1.3'!$B1549,NoSettings_v3!$A$2:$A$4612,0),MATCH('EPS 3.1.3'!Z$1,NoSettings_v3!$C$1:$AH$1,0)),"")</f>
        <v>717900000000000</v>
      </c>
      <c r="AA1549" s="157">
        <f>IFERROR(INDEX(NoSettings_v3!$C$2:$AH$4612,MATCH('EPS 3.1.3'!$B1549,NoSettings_v3!$A$2:$A$4612,0),MATCH('EPS 3.1.3'!AA$1,NoSettings_v3!$C$1:$AH$1,0)),"")</f>
        <v>717100000000000</v>
      </c>
      <c r="AB1549" s="157">
        <f>IFERROR(INDEX(NoSettings_v3!$C$2:$AH$4612,MATCH('EPS 3.1.3'!$B1549,NoSettings_v3!$A$2:$A$4612,0),MATCH('EPS 3.1.3'!AB$1,NoSettings_v3!$C$1:$AH$1,0)),"")</f>
        <v>714300000000000</v>
      </c>
      <c r="AC1549" s="157">
        <f>IFERROR(INDEX(NoSettings_v3!$C$2:$AH$4612,MATCH('EPS 3.1.3'!$B1549,NoSettings_v3!$A$2:$A$4612,0),MATCH('EPS 3.1.3'!AC$1,NoSettings_v3!$C$1:$AH$1,0)),"")</f>
        <v>711400000000000</v>
      </c>
      <c r="AD1549" s="157">
        <f>IFERROR(INDEX(NoSettings_v3!$C$2:$AH$4612,MATCH('EPS 3.1.3'!$B1549,NoSettings_v3!$A$2:$A$4612,0),MATCH('EPS 3.1.3'!AD$1,NoSettings_v3!$C$1:$AH$1,0)),"")</f>
        <v>708600000000000</v>
      </c>
      <c r="AE1549" s="157">
        <f>IFERROR(INDEX(NoSettings_v3!$C$2:$AH$4612,MATCH('EPS 3.1.3'!$B1549,NoSettings_v3!$A$2:$A$4612,0),MATCH('EPS 3.1.3'!AE$1,NoSettings_v3!$C$1:$AH$1,0)),"")</f>
        <v>705700000000000</v>
      </c>
      <c r="AF1549" s="157">
        <f>IFERROR(INDEX(NoSettings_v3!$C$2:$AH$4612,MATCH('EPS 3.1.3'!$B1549,NoSettings_v3!$A$2:$A$4612,0),MATCH('EPS 3.1.3'!AF$1,NoSettings_v3!$C$1:$AH$1,0)),"")</f>
        <v>702800000000000</v>
      </c>
      <c r="AG1549" s="157">
        <f>IFERROR(INDEX(NoSettings_v3!$C$2:$AH$4612,MATCH('EPS 3.1.3'!$B1549,NoSettings_v3!$A$2:$A$4612,0),MATCH('EPS 3.1.3'!AG$1,NoSettings_v3!$C$1:$AH$1,0)),"")</f>
        <v>700000000000000</v>
      </c>
      <c r="AH1549" s="157">
        <f>IFERROR(INDEX(NoSettings_v3!$C$2:$AH$4612,MATCH('EPS 3.1.3'!$B1549,NoSettings_v3!$A$2:$A$4612,0),MATCH('EPS 3.1.3'!AH$1,NoSettings_v3!$C$1:$AH$1,0)),"")</f>
        <v>697100000000000</v>
      </c>
      <c r="AI1549" s="157">
        <f>IFERROR(INDEX(NoSettings_v3!$C$2:$AH$4612,MATCH('EPS 3.1.3'!$B1549,NoSettings_v3!$A$2:$A$4612,0),MATCH('EPS 3.1.3'!AI$1,NoSettings_v3!$C$1:$AH$1,0)),"")</f>
        <v>694300000000000</v>
      </c>
      <c r="AJ1549" s="128"/>
      <c r="AK1549" s="128"/>
      <c r="AL1549" s="128"/>
      <c r="AM1549" s="128"/>
      <c r="AN1549" s="128"/>
      <c r="AO1549" s="128"/>
      <c r="AP1549" s="128"/>
      <c r="AQ1549" s="128"/>
    </row>
    <row r="1550" spans="2:43" x14ac:dyDescent="0.35">
      <c r="B1550" s="161" t="s">
        <v>1737</v>
      </c>
      <c r="C1550" s="127" t="s">
        <v>964</v>
      </c>
      <c r="D1550" s="157">
        <f>IFERROR(INDEX(NoSettings_v3!$C$2:$AH$4612,MATCH('EPS 3.1.3'!$B1550,NoSettings_v3!$A$2:$A$4612,0),MATCH('EPS 3.1.3'!D$1,NoSettings_v3!$C$1:$AH$1,0)),"")</f>
        <v>0</v>
      </c>
      <c r="E1550" s="157">
        <f>IFERROR(INDEX(NoSettings_v3!$C$2:$AH$4612,MATCH('EPS 3.1.3'!$B1550,NoSettings_v3!$A$2:$A$4612,0),MATCH('EPS 3.1.3'!E$1,NoSettings_v3!$C$1:$AH$1,0)),"")</f>
        <v>0</v>
      </c>
      <c r="F1550" s="157">
        <f>IFERROR(INDEX(NoSettings_v3!$C$2:$AH$4612,MATCH('EPS 3.1.3'!$B1550,NoSettings_v3!$A$2:$A$4612,0),MATCH('EPS 3.1.3'!F$1,NoSettings_v3!$C$1:$AH$1,0)),"")</f>
        <v>0</v>
      </c>
      <c r="G1550" s="157">
        <f>IFERROR(INDEX(NoSettings_v3!$C$2:$AH$4612,MATCH('EPS 3.1.3'!$B1550,NoSettings_v3!$A$2:$A$4612,0),MATCH('EPS 3.1.3'!G$1,NoSettings_v3!$C$1:$AH$1,0)),"")</f>
        <v>0</v>
      </c>
      <c r="H1550" s="157">
        <f>IFERROR(INDEX(NoSettings_v3!$C$2:$AH$4612,MATCH('EPS 3.1.3'!$B1550,NoSettings_v3!$A$2:$A$4612,0),MATCH('EPS 3.1.3'!H$1,NoSettings_v3!$C$1:$AH$1,0)),"")</f>
        <v>0</v>
      </c>
      <c r="I1550" s="157">
        <f>IFERROR(INDEX(NoSettings_v3!$C$2:$AH$4612,MATCH('EPS 3.1.3'!$B1550,NoSettings_v3!$A$2:$A$4612,0),MATCH('EPS 3.1.3'!I$1,NoSettings_v3!$C$1:$AH$1,0)),"")</f>
        <v>0</v>
      </c>
      <c r="J1550" s="157">
        <f>IFERROR(INDEX(NoSettings_v3!$C$2:$AH$4612,MATCH('EPS 3.1.3'!$B1550,NoSettings_v3!$A$2:$A$4612,0),MATCH('EPS 3.1.3'!J$1,NoSettings_v3!$C$1:$AH$1,0)),"")</f>
        <v>0</v>
      </c>
      <c r="K1550" s="157">
        <f>IFERROR(INDEX(NoSettings_v3!$C$2:$AH$4612,MATCH('EPS 3.1.3'!$B1550,NoSettings_v3!$A$2:$A$4612,0),MATCH('EPS 3.1.3'!K$1,NoSettings_v3!$C$1:$AH$1,0)),"")</f>
        <v>0</v>
      </c>
      <c r="L1550" s="157">
        <f>IFERROR(INDEX(NoSettings_v3!$C$2:$AH$4612,MATCH('EPS 3.1.3'!$B1550,NoSettings_v3!$A$2:$A$4612,0),MATCH('EPS 3.1.3'!L$1,NoSettings_v3!$C$1:$AH$1,0)),"")</f>
        <v>0</v>
      </c>
      <c r="M1550" s="157">
        <f>IFERROR(INDEX(NoSettings_v3!$C$2:$AH$4612,MATCH('EPS 3.1.3'!$B1550,NoSettings_v3!$A$2:$A$4612,0),MATCH('EPS 3.1.3'!M$1,NoSettings_v3!$C$1:$AH$1,0)),"")</f>
        <v>0</v>
      </c>
      <c r="N1550" s="157">
        <f>IFERROR(INDEX(NoSettings_v3!$C$2:$AH$4612,MATCH('EPS 3.1.3'!$B1550,NoSettings_v3!$A$2:$A$4612,0),MATCH('EPS 3.1.3'!N$1,NoSettings_v3!$C$1:$AH$1,0)),"")</f>
        <v>0</v>
      </c>
      <c r="O1550" s="157">
        <f>IFERROR(INDEX(NoSettings_v3!$C$2:$AH$4612,MATCH('EPS 3.1.3'!$B1550,NoSettings_v3!$A$2:$A$4612,0),MATCH('EPS 3.1.3'!O$1,NoSettings_v3!$C$1:$AH$1,0)),"")</f>
        <v>0</v>
      </c>
      <c r="P1550" s="157">
        <f>IFERROR(INDEX(NoSettings_v3!$C$2:$AH$4612,MATCH('EPS 3.1.3'!$B1550,NoSettings_v3!$A$2:$A$4612,0),MATCH('EPS 3.1.3'!P$1,NoSettings_v3!$C$1:$AH$1,0)),"")</f>
        <v>0</v>
      </c>
      <c r="Q1550" s="157">
        <f>IFERROR(INDEX(NoSettings_v3!$C$2:$AH$4612,MATCH('EPS 3.1.3'!$B1550,NoSettings_v3!$A$2:$A$4612,0),MATCH('EPS 3.1.3'!Q$1,NoSettings_v3!$C$1:$AH$1,0)),"")</f>
        <v>0</v>
      </c>
      <c r="R1550" s="157">
        <f>IFERROR(INDEX(NoSettings_v3!$C$2:$AH$4612,MATCH('EPS 3.1.3'!$B1550,NoSettings_v3!$A$2:$A$4612,0),MATCH('EPS 3.1.3'!R$1,NoSettings_v3!$C$1:$AH$1,0)),"")</f>
        <v>0</v>
      </c>
      <c r="S1550" s="157">
        <f>IFERROR(INDEX(NoSettings_v3!$C$2:$AH$4612,MATCH('EPS 3.1.3'!$B1550,NoSettings_v3!$A$2:$A$4612,0),MATCH('EPS 3.1.3'!S$1,NoSettings_v3!$C$1:$AH$1,0)),"")</f>
        <v>0</v>
      </c>
      <c r="T1550" s="157">
        <f>IFERROR(INDEX(NoSettings_v3!$C$2:$AH$4612,MATCH('EPS 3.1.3'!$B1550,NoSettings_v3!$A$2:$A$4612,0),MATCH('EPS 3.1.3'!T$1,NoSettings_v3!$C$1:$AH$1,0)),"")</f>
        <v>0</v>
      </c>
      <c r="U1550" s="157">
        <f>IFERROR(INDEX(NoSettings_v3!$C$2:$AH$4612,MATCH('EPS 3.1.3'!$B1550,NoSettings_v3!$A$2:$A$4612,0),MATCH('EPS 3.1.3'!U$1,NoSettings_v3!$C$1:$AH$1,0)),"")</f>
        <v>0</v>
      </c>
      <c r="V1550" s="157">
        <f>IFERROR(INDEX(NoSettings_v3!$C$2:$AH$4612,MATCH('EPS 3.1.3'!$B1550,NoSettings_v3!$A$2:$A$4612,0),MATCH('EPS 3.1.3'!V$1,NoSettings_v3!$C$1:$AH$1,0)),"")</f>
        <v>0</v>
      </c>
      <c r="W1550" s="157">
        <f>IFERROR(INDEX(NoSettings_v3!$C$2:$AH$4612,MATCH('EPS 3.1.3'!$B1550,NoSettings_v3!$A$2:$A$4612,0),MATCH('EPS 3.1.3'!W$1,NoSettings_v3!$C$1:$AH$1,0)),"")</f>
        <v>0</v>
      </c>
      <c r="X1550" s="157">
        <f>IFERROR(INDEX(NoSettings_v3!$C$2:$AH$4612,MATCH('EPS 3.1.3'!$B1550,NoSettings_v3!$A$2:$A$4612,0),MATCH('EPS 3.1.3'!X$1,NoSettings_v3!$C$1:$AH$1,0)),"")</f>
        <v>0</v>
      </c>
      <c r="Y1550" s="157">
        <f>IFERROR(INDEX(NoSettings_v3!$C$2:$AH$4612,MATCH('EPS 3.1.3'!$B1550,NoSettings_v3!$A$2:$A$4612,0),MATCH('EPS 3.1.3'!Y$1,NoSettings_v3!$C$1:$AH$1,0)),"")</f>
        <v>0</v>
      </c>
      <c r="Z1550" s="157">
        <f>IFERROR(INDEX(NoSettings_v3!$C$2:$AH$4612,MATCH('EPS 3.1.3'!$B1550,NoSettings_v3!$A$2:$A$4612,0),MATCH('EPS 3.1.3'!Z$1,NoSettings_v3!$C$1:$AH$1,0)),"")</f>
        <v>0</v>
      </c>
      <c r="AA1550" s="157">
        <f>IFERROR(INDEX(NoSettings_v3!$C$2:$AH$4612,MATCH('EPS 3.1.3'!$B1550,NoSettings_v3!$A$2:$A$4612,0),MATCH('EPS 3.1.3'!AA$1,NoSettings_v3!$C$1:$AH$1,0)),"")</f>
        <v>0</v>
      </c>
      <c r="AB1550" s="157">
        <f>IFERROR(INDEX(NoSettings_v3!$C$2:$AH$4612,MATCH('EPS 3.1.3'!$B1550,NoSettings_v3!$A$2:$A$4612,0),MATCH('EPS 3.1.3'!AB$1,NoSettings_v3!$C$1:$AH$1,0)),"")</f>
        <v>0</v>
      </c>
      <c r="AC1550" s="157">
        <f>IFERROR(INDEX(NoSettings_v3!$C$2:$AH$4612,MATCH('EPS 3.1.3'!$B1550,NoSettings_v3!$A$2:$A$4612,0),MATCH('EPS 3.1.3'!AC$1,NoSettings_v3!$C$1:$AH$1,0)),"")</f>
        <v>0</v>
      </c>
      <c r="AD1550" s="157">
        <f>IFERROR(INDEX(NoSettings_v3!$C$2:$AH$4612,MATCH('EPS 3.1.3'!$B1550,NoSettings_v3!$A$2:$A$4612,0),MATCH('EPS 3.1.3'!AD$1,NoSettings_v3!$C$1:$AH$1,0)),"")</f>
        <v>0</v>
      </c>
      <c r="AE1550" s="157">
        <f>IFERROR(INDEX(NoSettings_v3!$C$2:$AH$4612,MATCH('EPS 3.1.3'!$B1550,NoSettings_v3!$A$2:$A$4612,0),MATCH('EPS 3.1.3'!AE$1,NoSettings_v3!$C$1:$AH$1,0)),"")</f>
        <v>0</v>
      </c>
      <c r="AF1550" s="157">
        <f>IFERROR(INDEX(NoSettings_v3!$C$2:$AH$4612,MATCH('EPS 3.1.3'!$B1550,NoSettings_v3!$A$2:$A$4612,0),MATCH('EPS 3.1.3'!AF$1,NoSettings_v3!$C$1:$AH$1,0)),"")</f>
        <v>0</v>
      </c>
      <c r="AG1550" s="157">
        <f>IFERROR(INDEX(NoSettings_v3!$C$2:$AH$4612,MATCH('EPS 3.1.3'!$B1550,NoSettings_v3!$A$2:$A$4612,0),MATCH('EPS 3.1.3'!AG$1,NoSettings_v3!$C$1:$AH$1,0)),"")</f>
        <v>0</v>
      </c>
      <c r="AH1550" s="157">
        <f>IFERROR(INDEX(NoSettings_v3!$C$2:$AH$4612,MATCH('EPS 3.1.3'!$B1550,NoSettings_v3!$A$2:$A$4612,0),MATCH('EPS 3.1.3'!AH$1,NoSettings_v3!$C$1:$AH$1,0)),"")</f>
        <v>0</v>
      </c>
      <c r="AI1550" s="157">
        <f>IFERROR(INDEX(NoSettings_v3!$C$2:$AH$4612,MATCH('EPS 3.1.3'!$B1550,NoSettings_v3!$A$2:$A$4612,0),MATCH('EPS 3.1.3'!AI$1,NoSettings_v3!$C$1:$AH$1,0)),"")</f>
        <v>0</v>
      </c>
      <c r="AJ1550" s="128"/>
      <c r="AK1550" s="128"/>
      <c r="AL1550" s="128"/>
      <c r="AM1550" s="128"/>
      <c r="AN1550" s="128"/>
      <c r="AO1550" s="128"/>
      <c r="AP1550" s="128"/>
      <c r="AQ1550" s="128"/>
    </row>
    <row r="1551" spans="2:43" x14ac:dyDescent="0.35">
      <c r="B1551" s="161" t="s">
        <v>1738</v>
      </c>
      <c r="C1551" s="127" t="s">
        <v>964</v>
      </c>
      <c r="D1551" s="157">
        <f>IFERROR(INDEX(NoSettings_v3!$C$2:$AH$4612,MATCH('EPS 3.1.3'!$B1551,NoSettings_v3!$A$2:$A$4612,0),MATCH('EPS 3.1.3'!D$1,NoSettings_v3!$C$1:$AH$1,0)),"")</f>
        <v>0</v>
      </c>
      <c r="E1551" s="157">
        <f>IFERROR(INDEX(NoSettings_v3!$C$2:$AH$4612,MATCH('EPS 3.1.3'!$B1551,NoSettings_v3!$A$2:$A$4612,0),MATCH('EPS 3.1.3'!E$1,NoSettings_v3!$C$1:$AH$1,0)),"")</f>
        <v>0</v>
      </c>
      <c r="F1551" s="157">
        <f>IFERROR(INDEX(NoSettings_v3!$C$2:$AH$4612,MATCH('EPS 3.1.3'!$B1551,NoSettings_v3!$A$2:$A$4612,0),MATCH('EPS 3.1.3'!F$1,NoSettings_v3!$C$1:$AH$1,0)),"")</f>
        <v>0</v>
      </c>
      <c r="G1551" s="157">
        <f>IFERROR(INDEX(NoSettings_v3!$C$2:$AH$4612,MATCH('EPS 3.1.3'!$B1551,NoSettings_v3!$A$2:$A$4612,0),MATCH('EPS 3.1.3'!G$1,NoSettings_v3!$C$1:$AH$1,0)),"")</f>
        <v>0</v>
      </c>
      <c r="H1551" s="157">
        <f>IFERROR(INDEX(NoSettings_v3!$C$2:$AH$4612,MATCH('EPS 3.1.3'!$B1551,NoSettings_v3!$A$2:$A$4612,0),MATCH('EPS 3.1.3'!H$1,NoSettings_v3!$C$1:$AH$1,0)),"")</f>
        <v>0</v>
      </c>
      <c r="I1551" s="157">
        <f>IFERROR(INDEX(NoSettings_v3!$C$2:$AH$4612,MATCH('EPS 3.1.3'!$B1551,NoSettings_v3!$A$2:$A$4612,0),MATCH('EPS 3.1.3'!I$1,NoSettings_v3!$C$1:$AH$1,0)),"")</f>
        <v>0</v>
      </c>
      <c r="J1551" s="157">
        <f>IFERROR(INDEX(NoSettings_v3!$C$2:$AH$4612,MATCH('EPS 3.1.3'!$B1551,NoSettings_v3!$A$2:$A$4612,0),MATCH('EPS 3.1.3'!J$1,NoSettings_v3!$C$1:$AH$1,0)),"")</f>
        <v>0</v>
      </c>
      <c r="K1551" s="157">
        <f>IFERROR(INDEX(NoSettings_v3!$C$2:$AH$4612,MATCH('EPS 3.1.3'!$B1551,NoSettings_v3!$A$2:$A$4612,0),MATCH('EPS 3.1.3'!K$1,NoSettings_v3!$C$1:$AH$1,0)),"")</f>
        <v>0</v>
      </c>
      <c r="L1551" s="157">
        <f>IFERROR(INDEX(NoSettings_v3!$C$2:$AH$4612,MATCH('EPS 3.1.3'!$B1551,NoSettings_v3!$A$2:$A$4612,0),MATCH('EPS 3.1.3'!L$1,NoSettings_v3!$C$1:$AH$1,0)),"")</f>
        <v>0</v>
      </c>
      <c r="M1551" s="157">
        <f>IFERROR(INDEX(NoSettings_v3!$C$2:$AH$4612,MATCH('EPS 3.1.3'!$B1551,NoSettings_v3!$A$2:$A$4612,0),MATCH('EPS 3.1.3'!M$1,NoSettings_v3!$C$1:$AH$1,0)),"")</f>
        <v>0</v>
      </c>
      <c r="N1551" s="157">
        <f>IFERROR(INDEX(NoSettings_v3!$C$2:$AH$4612,MATCH('EPS 3.1.3'!$B1551,NoSettings_v3!$A$2:$A$4612,0),MATCH('EPS 3.1.3'!N$1,NoSettings_v3!$C$1:$AH$1,0)),"")</f>
        <v>0</v>
      </c>
      <c r="O1551" s="157">
        <f>IFERROR(INDEX(NoSettings_v3!$C$2:$AH$4612,MATCH('EPS 3.1.3'!$B1551,NoSettings_v3!$A$2:$A$4612,0),MATCH('EPS 3.1.3'!O$1,NoSettings_v3!$C$1:$AH$1,0)),"")</f>
        <v>0</v>
      </c>
      <c r="P1551" s="157">
        <f>IFERROR(INDEX(NoSettings_v3!$C$2:$AH$4612,MATCH('EPS 3.1.3'!$B1551,NoSettings_v3!$A$2:$A$4612,0),MATCH('EPS 3.1.3'!P$1,NoSettings_v3!$C$1:$AH$1,0)),"")</f>
        <v>0</v>
      </c>
      <c r="Q1551" s="157">
        <f>IFERROR(INDEX(NoSettings_v3!$C$2:$AH$4612,MATCH('EPS 3.1.3'!$B1551,NoSettings_v3!$A$2:$A$4612,0),MATCH('EPS 3.1.3'!Q$1,NoSettings_v3!$C$1:$AH$1,0)),"")</f>
        <v>0</v>
      </c>
      <c r="R1551" s="157">
        <f>IFERROR(INDEX(NoSettings_v3!$C$2:$AH$4612,MATCH('EPS 3.1.3'!$B1551,NoSettings_v3!$A$2:$A$4612,0),MATCH('EPS 3.1.3'!R$1,NoSettings_v3!$C$1:$AH$1,0)),"")</f>
        <v>0</v>
      </c>
      <c r="S1551" s="157">
        <f>IFERROR(INDEX(NoSettings_v3!$C$2:$AH$4612,MATCH('EPS 3.1.3'!$B1551,NoSettings_v3!$A$2:$A$4612,0),MATCH('EPS 3.1.3'!S$1,NoSettings_v3!$C$1:$AH$1,0)),"")</f>
        <v>0</v>
      </c>
      <c r="T1551" s="157">
        <f>IFERROR(INDEX(NoSettings_v3!$C$2:$AH$4612,MATCH('EPS 3.1.3'!$B1551,NoSettings_v3!$A$2:$A$4612,0),MATCH('EPS 3.1.3'!T$1,NoSettings_v3!$C$1:$AH$1,0)),"")</f>
        <v>0</v>
      </c>
      <c r="U1551" s="157">
        <f>IFERROR(INDEX(NoSettings_v3!$C$2:$AH$4612,MATCH('EPS 3.1.3'!$B1551,NoSettings_v3!$A$2:$A$4612,0),MATCH('EPS 3.1.3'!U$1,NoSettings_v3!$C$1:$AH$1,0)),"")</f>
        <v>0</v>
      </c>
      <c r="V1551" s="157">
        <f>IFERROR(INDEX(NoSettings_v3!$C$2:$AH$4612,MATCH('EPS 3.1.3'!$B1551,NoSettings_v3!$A$2:$A$4612,0),MATCH('EPS 3.1.3'!V$1,NoSettings_v3!$C$1:$AH$1,0)),"")</f>
        <v>0</v>
      </c>
      <c r="W1551" s="157">
        <f>IFERROR(INDEX(NoSettings_v3!$C$2:$AH$4612,MATCH('EPS 3.1.3'!$B1551,NoSettings_v3!$A$2:$A$4612,0),MATCH('EPS 3.1.3'!W$1,NoSettings_v3!$C$1:$AH$1,0)),"")</f>
        <v>0</v>
      </c>
      <c r="X1551" s="157">
        <f>IFERROR(INDEX(NoSettings_v3!$C$2:$AH$4612,MATCH('EPS 3.1.3'!$B1551,NoSettings_v3!$A$2:$A$4612,0),MATCH('EPS 3.1.3'!X$1,NoSettings_v3!$C$1:$AH$1,0)),"")</f>
        <v>0</v>
      </c>
      <c r="Y1551" s="157">
        <f>IFERROR(INDEX(NoSettings_v3!$C$2:$AH$4612,MATCH('EPS 3.1.3'!$B1551,NoSettings_v3!$A$2:$A$4612,0),MATCH('EPS 3.1.3'!Y$1,NoSettings_v3!$C$1:$AH$1,0)),"")</f>
        <v>0</v>
      </c>
      <c r="Z1551" s="157">
        <f>IFERROR(INDEX(NoSettings_v3!$C$2:$AH$4612,MATCH('EPS 3.1.3'!$B1551,NoSettings_v3!$A$2:$A$4612,0),MATCH('EPS 3.1.3'!Z$1,NoSettings_v3!$C$1:$AH$1,0)),"")</f>
        <v>0</v>
      </c>
      <c r="AA1551" s="157">
        <f>IFERROR(INDEX(NoSettings_v3!$C$2:$AH$4612,MATCH('EPS 3.1.3'!$B1551,NoSettings_v3!$A$2:$A$4612,0),MATCH('EPS 3.1.3'!AA$1,NoSettings_v3!$C$1:$AH$1,0)),"")</f>
        <v>0</v>
      </c>
      <c r="AB1551" s="157">
        <f>IFERROR(INDEX(NoSettings_v3!$C$2:$AH$4612,MATCH('EPS 3.1.3'!$B1551,NoSettings_v3!$A$2:$A$4612,0),MATCH('EPS 3.1.3'!AB$1,NoSettings_v3!$C$1:$AH$1,0)),"")</f>
        <v>0</v>
      </c>
      <c r="AC1551" s="157">
        <f>IFERROR(INDEX(NoSettings_v3!$C$2:$AH$4612,MATCH('EPS 3.1.3'!$B1551,NoSettings_v3!$A$2:$A$4612,0),MATCH('EPS 3.1.3'!AC$1,NoSettings_v3!$C$1:$AH$1,0)),"")</f>
        <v>0</v>
      </c>
      <c r="AD1551" s="157">
        <f>IFERROR(INDEX(NoSettings_v3!$C$2:$AH$4612,MATCH('EPS 3.1.3'!$B1551,NoSettings_v3!$A$2:$A$4612,0),MATCH('EPS 3.1.3'!AD$1,NoSettings_v3!$C$1:$AH$1,0)),"")</f>
        <v>0</v>
      </c>
      <c r="AE1551" s="157">
        <f>IFERROR(INDEX(NoSettings_v3!$C$2:$AH$4612,MATCH('EPS 3.1.3'!$B1551,NoSettings_v3!$A$2:$A$4612,0),MATCH('EPS 3.1.3'!AE$1,NoSettings_v3!$C$1:$AH$1,0)),"")</f>
        <v>0</v>
      </c>
      <c r="AF1551" s="157">
        <f>IFERROR(INDEX(NoSettings_v3!$C$2:$AH$4612,MATCH('EPS 3.1.3'!$B1551,NoSettings_v3!$A$2:$A$4612,0),MATCH('EPS 3.1.3'!AF$1,NoSettings_v3!$C$1:$AH$1,0)),"")</f>
        <v>0</v>
      </c>
      <c r="AG1551" s="157">
        <f>IFERROR(INDEX(NoSettings_v3!$C$2:$AH$4612,MATCH('EPS 3.1.3'!$B1551,NoSettings_v3!$A$2:$A$4612,0),MATCH('EPS 3.1.3'!AG$1,NoSettings_v3!$C$1:$AH$1,0)),"")</f>
        <v>0</v>
      </c>
      <c r="AH1551" s="157">
        <f>IFERROR(INDEX(NoSettings_v3!$C$2:$AH$4612,MATCH('EPS 3.1.3'!$B1551,NoSettings_v3!$A$2:$A$4612,0),MATCH('EPS 3.1.3'!AH$1,NoSettings_v3!$C$1:$AH$1,0)),"")</f>
        <v>0</v>
      </c>
      <c r="AI1551" s="157">
        <f>IFERROR(INDEX(NoSettings_v3!$C$2:$AH$4612,MATCH('EPS 3.1.3'!$B1551,NoSettings_v3!$A$2:$A$4612,0),MATCH('EPS 3.1.3'!AI$1,NoSettings_v3!$C$1:$AH$1,0)),"")</f>
        <v>0</v>
      </c>
    </row>
    <row r="1552" spans="2:43" x14ac:dyDescent="0.35">
      <c r="B1552" s="161" t="s">
        <v>1739</v>
      </c>
      <c r="C1552" s="127" t="s">
        <v>964</v>
      </c>
      <c r="D1552" s="157">
        <f>IFERROR(INDEX(NoSettings_v3!$C$2:$AH$4612,MATCH('EPS 3.1.3'!$B1552,NoSettings_v3!$A$2:$A$4612,0),MATCH('EPS 3.1.3'!D$1,NoSettings_v3!$C$1:$AH$1,0)),"")</f>
        <v>0</v>
      </c>
      <c r="E1552" s="157">
        <f>IFERROR(INDEX(NoSettings_v3!$C$2:$AH$4612,MATCH('EPS 3.1.3'!$B1552,NoSettings_v3!$A$2:$A$4612,0),MATCH('EPS 3.1.3'!E$1,NoSettings_v3!$C$1:$AH$1,0)),"")</f>
        <v>0</v>
      </c>
      <c r="F1552" s="157">
        <f>IFERROR(INDEX(NoSettings_v3!$C$2:$AH$4612,MATCH('EPS 3.1.3'!$B1552,NoSettings_v3!$A$2:$A$4612,0),MATCH('EPS 3.1.3'!F$1,NoSettings_v3!$C$1:$AH$1,0)),"")</f>
        <v>0</v>
      </c>
      <c r="G1552" s="157">
        <f>IFERROR(INDEX(NoSettings_v3!$C$2:$AH$4612,MATCH('EPS 3.1.3'!$B1552,NoSettings_v3!$A$2:$A$4612,0),MATCH('EPS 3.1.3'!G$1,NoSettings_v3!$C$1:$AH$1,0)),"")</f>
        <v>0</v>
      </c>
      <c r="H1552" s="157">
        <f>IFERROR(INDEX(NoSettings_v3!$C$2:$AH$4612,MATCH('EPS 3.1.3'!$B1552,NoSettings_v3!$A$2:$A$4612,0),MATCH('EPS 3.1.3'!H$1,NoSettings_v3!$C$1:$AH$1,0)),"")</f>
        <v>0</v>
      </c>
      <c r="I1552" s="157">
        <f>IFERROR(INDEX(NoSettings_v3!$C$2:$AH$4612,MATCH('EPS 3.1.3'!$B1552,NoSettings_v3!$A$2:$A$4612,0),MATCH('EPS 3.1.3'!I$1,NoSettings_v3!$C$1:$AH$1,0)),"")</f>
        <v>0</v>
      </c>
      <c r="J1552" s="157">
        <f>IFERROR(INDEX(NoSettings_v3!$C$2:$AH$4612,MATCH('EPS 3.1.3'!$B1552,NoSettings_v3!$A$2:$A$4612,0),MATCH('EPS 3.1.3'!J$1,NoSettings_v3!$C$1:$AH$1,0)),"")</f>
        <v>0</v>
      </c>
      <c r="K1552" s="157">
        <f>IFERROR(INDEX(NoSettings_v3!$C$2:$AH$4612,MATCH('EPS 3.1.3'!$B1552,NoSettings_v3!$A$2:$A$4612,0),MATCH('EPS 3.1.3'!K$1,NoSettings_v3!$C$1:$AH$1,0)),"")</f>
        <v>0</v>
      </c>
      <c r="L1552" s="157">
        <f>IFERROR(INDEX(NoSettings_v3!$C$2:$AH$4612,MATCH('EPS 3.1.3'!$B1552,NoSettings_v3!$A$2:$A$4612,0),MATCH('EPS 3.1.3'!L$1,NoSettings_v3!$C$1:$AH$1,0)),"")</f>
        <v>0</v>
      </c>
      <c r="M1552" s="157">
        <f>IFERROR(INDEX(NoSettings_v3!$C$2:$AH$4612,MATCH('EPS 3.1.3'!$B1552,NoSettings_v3!$A$2:$A$4612,0),MATCH('EPS 3.1.3'!M$1,NoSettings_v3!$C$1:$AH$1,0)),"")</f>
        <v>0</v>
      </c>
      <c r="N1552" s="157">
        <f>IFERROR(INDEX(NoSettings_v3!$C$2:$AH$4612,MATCH('EPS 3.1.3'!$B1552,NoSettings_v3!$A$2:$A$4612,0),MATCH('EPS 3.1.3'!N$1,NoSettings_v3!$C$1:$AH$1,0)),"")</f>
        <v>0</v>
      </c>
      <c r="O1552" s="157">
        <f>IFERROR(INDEX(NoSettings_v3!$C$2:$AH$4612,MATCH('EPS 3.1.3'!$B1552,NoSettings_v3!$A$2:$A$4612,0),MATCH('EPS 3.1.3'!O$1,NoSettings_v3!$C$1:$AH$1,0)),"")</f>
        <v>0</v>
      </c>
      <c r="P1552" s="157">
        <f>IFERROR(INDEX(NoSettings_v3!$C$2:$AH$4612,MATCH('EPS 3.1.3'!$B1552,NoSettings_v3!$A$2:$A$4612,0),MATCH('EPS 3.1.3'!P$1,NoSettings_v3!$C$1:$AH$1,0)),"")</f>
        <v>0</v>
      </c>
      <c r="Q1552" s="157">
        <f>IFERROR(INDEX(NoSettings_v3!$C$2:$AH$4612,MATCH('EPS 3.1.3'!$B1552,NoSettings_v3!$A$2:$A$4612,0),MATCH('EPS 3.1.3'!Q$1,NoSettings_v3!$C$1:$AH$1,0)),"")</f>
        <v>0</v>
      </c>
      <c r="R1552" s="157">
        <f>IFERROR(INDEX(NoSettings_v3!$C$2:$AH$4612,MATCH('EPS 3.1.3'!$B1552,NoSettings_v3!$A$2:$A$4612,0),MATCH('EPS 3.1.3'!R$1,NoSettings_v3!$C$1:$AH$1,0)),"")</f>
        <v>0</v>
      </c>
      <c r="S1552" s="157">
        <f>IFERROR(INDEX(NoSettings_v3!$C$2:$AH$4612,MATCH('EPS 3.1.3'!$B1552,NoSettings_v3!$A$2:$A$4612,0),MATCH('EPS 3.1.3'!S$1,NoSettings_v3!$C$1:$AH$1,0)),"")</f>
        <v>0</v>
      </c>
      <c r="T1552" s="157">
        <f>IFERROR(INDEX(NoSettings_v3!$C$2:$AH$4612,MATCH('EPS 3.1.3'!$B1552,NoSettings_v3!$A$2:$A$4612,0),MATCH('EPS 3.1.3'!T$1,NoSettings_v3!$C$1:$AH$1,0)),"")</f>
        <v>0</v>
      </c>
      <c r="U1552" s="157">
        <f>IFERROR(INDEX(NoSettings_v3!$C$2:$AH$4612,MATCH('EPS 3.1.3'!$B1552,NoSettings_v3!$A$2:$A$4612,0),MATCH('EPS 3.1.3'!U$1,NoSettings_v3!$C$1:$AH$1,0)),"")</f>
        <v>0</v>
      </c>
      <c r="V1552" s="157">
        <f>IFERROR(INDEX(NoSettings_v3!$C$2:$AH$4612,MATCH('EPS 3.1.3'!$B1552,NoSettings_v3!$A$2:$A$4612,0),MATCH('EPS 3.1.3'!V$1,NoSettings_v3!$C$1:$AH$1,0)),"")</f>
        <v>0</v>
      </c>
      <c r="W1552" s="157">
        <f>IFERROR(INDEX(NoSettings_v3!$C$2:$AH$4612,MATCH('EPS 3.1.3'!$B1552,NoSettings_v3!$A$2:$A$4612,0),MATCH('EPS 3.1.3'!W$1,NoSettings_v3!$C$1:$AH$1,0)),"")</f>
        <v>0</v>
      </c>
      <c r="X1552" s="157">
        <f>IFERROR(INDEX(NoSettings_v3!$C$2:$AH$4612,MATCH('EPS 3.1.3'!$B1552,NoSettings_v3!$A$2:$A$4612,0),MATCH('EPS 3.1.3'!X$1,NoSettings_v3!$C$1:$AH$1,0)),"")</f>
        <v>0</v>
      </c>
      <c r="Y1552" s="157">
        <f>IFERROR(INDEX(NoSettings_v3!$C$2:$AH$4612,MATCH('EPS 3.1.3'!$B1552,NoSettings_v3!$A$2:$A$4612,0),MATCH('EPS 3.1.3'!Y$1,NoSettings_v3!$C$1:$AH$1,0)),"")</f>
        <v>0</v>
      </c>
      <c r="Z1552" s="157">
        <f>IFERROR(INDEX(NoSettings_v3!$C$2:$AH$4612,MATCH('EPS 3.1.3'!$B1552,NoSettings_v3!$A$2:$A$4612,0),MATCH('EPS 3.1.3'!Z$1,NoSettings_v3!$C$1:$AH$1,0)),"")</f>
        <v>0</v>
      </c>
      <c r="AA1552" s="157">
        <f>IFERROR(INDEX(NoSettings_v3!$C$2:$AH$4612,MATCH('EPS 3.1.3'!$B1552,NoSettings_v3!$A$2:$A$4612,0),MATCH('EPS 3.1.3'!AA$1,NoSettings_v3!$C$1:$AH$1,0)),"")</f>
        <v>0</v>
      </c>
      <c r="AB1552" s="157">
        <f>IFERROR(INDEX(NoSettings_v3!$C$2:$AH$4612,MATCH('EPS 3.1.3'!$B1552,NoSettings_v3!$A$2:$A$4612,0),MATCH('EPS 3.1.3'!AB$1,NoSettings_v3!$C$1:$AH$1,0)),"")</f>
        <v>0</v>
      </c>
      <c r="AC1552" s="157">
        <f>IFERROR(INDEX(NoSettings_v3!$C$2:$AH$4612,MATCH('EPS 3.1.3'!$B1552,NoSettings_v3!$A$2:$A$4612,0),MATCH('EPS 3.1.3'!AC$1,NoSettings_v3!$C$1:$AH$1,0)),"")</f>
        <v>0</v>
      </c>
      <c r="AD1552" s="157">
        <f>IFERROR(INDEX(NoSettings_v3!$C$2:$AH$4612,MATCH('EPS 3.1.3'!$B1552,NoSettings_v3!$A$2:$A$4612,0),MATCH('EPS 3.1.3'!AD$1,NoSettings_v3!$C$1:$AH$1,0)),"")</f>
        <v>0</v>
      </c>
      <c r="AE1552" s="157">
        <f>IFERROR(INDEX(NoSettings_v3!$C$2:$AH$4612,MATCH('EPS 3.1.3'!$B1552,NoSettings_v3!$A$2:$A$4612,0),MATCH('EPS 3.1.3'!AE$1,NoSettings_v3!$C$1:$AH$1,0)),"")</f>
        <v>0</v>
      </c>
      <c r="AF1552" s="157">
        <f>IFERROR(INDEX(NoSettings_v3!$C$2:$AH$4612,MATCH('EPS 3.1.3'!$B1552,NoSettings_v3!$A$2:$A$4612,0),MATCH('EPS 3.1.3'!AF$1,NoSettings_v3!$C$1:$AH$1,0)),"")</f>
        <v>0</v>
      </c>
      <c r="AG1552" s="157">
        <f>IFERROR(INDEX(NoSettings_v3!$C$2:$AH$4612,MATCH('EPS 3.1.3'!$B1552,NoSettings_v3!$A$2:$A$4612,0),MATCH('EPS 3.1.3'!AG$1,NoSettings_v3!$C$1:$AH$1,0)),"")</f>
        <v>0</v>
      </c>
      <c r="AH1552" s="157">
        <f>IFERROR(INDEX(NoSettings_v3!$C$2:$AH$4612,MATCH('EPS 3.1.3'!$B1552,NoSettings_v3!$A$2:$A$4612,0),MATCH('EPS 3.1.3'!AH$1,NoSettings_v3!$C$1:$AH$1,0)),"")</f>
        <v>0</v>
      </c>
      <c r="AI1552" s="157">
        <f>IFERROR(INDEX(NoSettings_v3!$C$2:$AH$4612,MATCH('EPS 3.1.3'!$B1552,NoSettings_v3!$A$2:$A$4612,0),MATCH('EPS 3.1.3'!AI$1,NoSettings_v3!$C$1:$AH$1,0)),"")</f>
        <v>0</v>
      </c>
    </row>
    <row r="1553" spans="2:43" x14ac:dyDescent="0.35">
      <c r="B1553" s="161" t="s">
        <v>1740</v>
      </c>
      <c r="C1553" s="127" t="s">
        <v>964</v>
      </c>
      <c r="D1553" s="157">
        <f>IFERROR(INDEX(NoSettings_v3!$C$2:$AH$4612,MATCH('EPS 3.1.3'!$B1553,NoSettings_v3!$A$2:$A$4612,0),MATCH('EPS 3.1.3'!D$1,NoSettings_v3!$C$1:$AH$1,0)),"")</f>
        <v>0</v>
      </c>
      <c r="E1553" s="157">
        <f>IFERROR(INDEX(NoSettings_v3!$C$2:$AH$4612,MATCH('EPS 3.1.3'!$B1553,NoSettings_v3!$A$2:$A$4612,0),MATCH('EPS 3.1.3'!E$1,NoSettings_v3!$C$1:$AH$1,0)),"")</f>
        <v>0</v>
      </c>
      <c r="F1553" s="157">
        <f>IFERROR(INDEX(NoSettings_v3!$C$2:$AH$4612,MATCH('EPS 3.1.3'!$B1553,NoSettings_v3!$A$2:$A$4612,0),MATCH('EPS 3.1.3'!F$1,NoSettings_v3!$C$1:$AH$1,0)),"")</f>
        <v>0</v>
      </c>
      <c r="G1553" s="157">
        <f>IFERROR(INDEX(NoSettings_v3!$C$2:$AH$4612,MATCH('EPS 3.1.3'!$B1553,NoSettings_v3!$A$2:$A$4612,0),MATCH('EPS 3.1.3'!G$1,NoSettings_v3!$C$1:$AH$1,0)),"")</f>
        <v>0</v>
      </c>
      <c r="H1553" s="157">
        <f>IFERROR(INDEX(NoSettings_v3!$C$2:$AH$4612,MATCH('EPS 3.1.3'!$B1553,NoSettings_v3!$A$2:$A$4612,0),MATCH('EPS 3.1.3'!H$1,NoSettings_v3!$C$1:$AH$1,0)),"")</f>
        <v>0</v>
      </c>
      <c r="I1553" s="157">
        <f>IFERROR(INDEX(NoSettings_v3!$C$2:$AH$4612,MATCH('EPS 3.1.3'!$B1553,NoSettings_v3!$A$2:$A$4612,0),MATCH('EPS 3.1.3'!I$1,NoSettings_v3!$C$1:$AH$1,0)),"")</f>
        <v>0</v>
      </c>
      <c r="J1553" s="157">
        <f>IFERROR(INDEX(NoSettings_v3!$C$2:$AH$4612,MATCH('EPS 3.1.3'!$B1553,NoSettings_v3!$A$2:$A$4612,0),MATCH('EPS 3.1.3'!J$1,NoSettings_v3!$C$1:$AH$1,0)),"")</f>
        <v>0</v>
      </c>
      <c r="K1553" s="157">
        <f>IFERROR(INDEX(NoSettings_v3!$C$2:$AH$4612,MATCH('EPS 3.1.3'!$B1553,NoSettings_v3!$A$2:$A$4612,0),MATCH('EPS 3.1.3'!K$1,NoSettings_v3!$C$1:$AH$1,0)),"")</f>
        <v>0</v>
      </c>
      <c r="L1553" s="157">
        <f>IFERROR(INDEX(NoSettings_v3!$C$2:$AH$4612,MATCH('EPS 3.1.3'!$B1553,NoSettings_v3!$A$2:$A$4612,0),MATCH('EPS 3.1.3'!L$1,NoSettings_v3!$C$1:$AH$1,0)),"")</f>
        <v>0</v>
      </c>
      <c r="M1553" s="157">
        <f>IFERROR(INDEX(NoSettings_v3!$C$2:$AH$4612,MATCH('EPS 3.1.3'!$B1553,NoSettings_v3!$A$2:$A$4612,0),MATCH('EPS 3.1.3'!M$1,NoSettings_v3!$C$1:$AH$1,0)),"")</f>
        <v>0</v>
      </c>
      <c r="N1553" s="157">
        <f>IFERROR(INDEX(NoSettings_v3!$C$2:$AH$4612,MATCH('EPS 3.1.3'!$B1553,NoSettings_v3!$A$2:$A$4612,0),MATCH('EPS 3.1.3'!N$1,NoSettings_v3!$C$1:$AH$1,0)),"")</f>
        <v>0</v>
      </c>
      <c r="O1553" s="157">
        <f>IFERROR(INDEX(NoSettings_v3!$C$2:$AH$4612,MATCH('EPS 3.1.3'!$B1553,NoSettings_v3!$A$2:$A$4612,0),MATCH('EPS 3.1.3'!O$1,NoSettings_v3!$C$1:$AH$1,0)),"")</f>
        <v>0</v>
      </c>
      <c r="P1553" s="157">
        <f>IFERROR(INDEX(NoSettings_v3!$C$2:$AH$4612,MATCH('EPS 3.1.3'!$B1553,NoSettings_v3!$A$2:$A$4612,0),MATCH('EPS 3.1.3'!P$1,NoSettings_v3!$C$1:$AH$1,0)),"")</f>
        <v>0</v>
      </c>
      <c r="Q1553" s="157">
        <f>IFERROR(INDEX(NoSettings_v3!$C$2:$AH$4612,MATCH('EPS 3.1.3'!$B1553,NoSettings_v3!$A$2:$A$4612,0),MATCH('EPS 3.1.3'!Q$1,NoSettings_v3!$C$1:$AH$1,0)),"")</f>
        <v>0</v>
      </c>
      <c r="R1553" s="157">
        <f>IFERROR(INDEX(NoSettings_v3!$C$2:$AH$4612,MATCH('EPS 3.1.3'!$B1553,NoSettings_v3!$A$2:$A$4612,0),MATCH('EPS 3.1.3'!R$1,NoSettings_v3!$C$1:$AH$1,0)),"")</f>
        <v>0</v>
      </c>
      <c r="S1553" s="157">
        <f>IFERROR(INDEX(NoSettings_v3!$C$2:$AH$4612,MATCH('EPS 3.1.3'!$B1553,NoSettings_v3!$A$2:$A$4612,0),MATCH('EPS 3.1.3'!S$1,NoSettings_v3!$C$1:$AH$1,0)),"")</f>
        <v>0</v>
      </c>
      <c r="T1553" s="157">
        <f>IFERROR(INDEX(NoSettings_v3!$C$2:$AH$4612,MATCH('EPS 3.1.3'!$B1553,NoSettings_v3!$A$2:$A$4612,0),MATCH('EPS 3.1.3'!T$1,NoSettings_v3!$C$1:$AH$1,0)),"")</f>
        <v>0</v>
      </c>
      <c r="U1553" s="157">
        <f>IFERROR(INDEX(NoSettings_v3!$C$2:$AH$4612,MATCH('EPS 3.1.3'!$B1553,NoSettings_v3!$A$2:$A$4612,0),MATCH('EPS 3.1.3'!U$1,NoSettings_v3!$C$1:$AH$1,0)),"")</f>
        <v>0</v>
      </c>
      <c r="V1553" s="157">
        <f>IFERROR(INDEX(NoSettings_v3!$C$2:$AH$4612,MATCH('EPS 3.1.3'!$B1553,NoSettings_v3!$A$2:$A$4612,0),MATCH('EPS 3.1.3'!V$1,NoSettings_v3!$C$1:$AH$1,0)),"")</f>
        <v>0</v>
      </c>
      <c r="W1553" s="157">
        <f>IFERROR(INDEX(NoSettings_v3!$C$2:$AH$4612,MATCH('EPS 3.1.3'!$B1553,NoSettings_v3!$A$2:$A$4612,0),MATCH('EPS 3.1.3'!W$1,NoSettings_v3!$C$1:$AH$1,0)),"")</f>
        <v>0</v>
      </c>
      <c r="X1553" s="157">
        <f>IFERROR(INDEX(NoSettings_v3!$C$2:$AH$4612,MATCH('EPS 3.1.3'!$B1553,NoSettings_v3!$A$2:$A$4612,0),MATCH('EPS 3.1.3'!X$1,NoSettings_v3!$C$1:$AH$1,0)),"")</f>
        <v>0</v>
      </c>
      <c r="Y1553" s="157">
        <f>IFERROR(INDEX(NoSettings_v3!$C$2:$AH$4612,MATCH('EPS 3.1.3'!$B1553,NoSettings_v3!$A$2:$A$4612,0),MATCH('EPS 3.1.3'!Y$1,NoSettings_v3!$C$1:$AH$1,0)),"")</f>
        <v>0</v>
      </c>
      <c r="Z1553" s="157">
        <f>IFERROR(INDEX(NoSettings_v3!$C$2:$AH$4612,MATCH('EPS 3.1.3'!$B1553,NoSettings_v3!$A$2:$A$4612,0),MATCH('EPS 3.1.3'!Z$1,NoSettings_v3!$C$1:$AH$1,0)),"")</f>
        <v>0</v>
      </c>
      <c r="AA1553" s="157">
        <f>IFERROR(INDEX(NoSettings_v3!$C$2:$AH$4612,MATCH('EPS 3.1.3'!$B1553,NoSettings_v3!$A$2:$A$4612,0),MATCH('EPS 3.1.3'!AA$1,NoSettings_v3!$C$1:$AH$1,0)),"")</f>
        <v>0</v>
      </c>
      <c r="AB1553" s="157">
        <f>IFERROR(INDEX(NoSettings_v3!$C$2:$AH$4612,MATCH('EPS 3.1.3'!$B1553,NoSettings_v3!$A$2:$A$4612,0),MATCH('EPS 3.1.3'!AB$1,NoSettings_v3!$C$1:$AH$1,0)),"")</f>
        <v>0</v>
      </c>
      <c r="AC1553" s="157">
        <f>IFERROR(INDEX(NoSettings_v3!$C$2:$AH$4612,MATCH('EPS 3.1.3'!$B1553,NoSettings_v3!$A$2:$A$4612,0),MATCH('EPS 3.1.3'!AC$1,NoSettings_v3!$C$1:$AH$1,0)),"")</f>
        <v>0</v>
      </c>
      <c r="AD1553" s="157">
        <f>IFERROR(INDEX(NoSettings_v3!$C$2:$AH$4612,MATCH('EPS 3.1.3'!$B1553,NoSettings_v3!$A$2:$A$4612,0),MATCH('EPS 3.1.3'!AD$1,NoSettings_v3!$C$1:$AH$1,0)),"")</f>
        <v>0</v>
      </c>
      <c r="AE1553" s="157">
        <f>IFERROR(INDEX(NoSettings_v3!$C$2:$AH$4612,MATCH('EPS 3.1.3'!$B1553,NoSettings_v3!$A$2:$A$4612,0),MATCH('EPS 3.1.3'!AE$1,NoSettings_v3!$C$1:$AH$1,0)),"")</f>
        <v>0</v>
      </c>
      <c r="AF1553" s="157">
        <f>IFERROR(INDEX(NoSettings_v3!$C$2:$AH$4612,MATCH('EPS 3.1.3'!$B1553,NoSettings_v3!$A$2:$A$4612,0),MATCH('EPS 3.1.3'!AF$1,NoSettings_v3!$C$1:$AH$1,0)),"")</f>
        <v>0</v>
      </c>
      <c r="AG1553" s="157">
        <f>IFERROR(INDEX(NoSettings_v3!$C$2:$AH$4612,MATCH('EPS 3.1.3'!$B1553,NoSettings_v3!$A$2:$A$4612,0),MATCH('EPS 3.1.3'!AG$1,NoSettings_v3!$C$1:$AH$1,0)),"")</f>
        <v>0</v>
      </c>
      <c r="AH1553" s="157">
        <f>IFERROR(INDEX(NoSettings_v3!$C$2:$AH$4612,MATCH('EPS 3.1.3'!$B1553,NoSettings_v3!$A$2:$A$4612,0),MATCH('EPS 3.1.3'!AH$1,NoSettings_v3!$C$1:$AH$1,0)),"")</f>
        <v>0</v>
      </c>
      <c r="AI1553" s="157">
        <f>IFERROR(INDEX(NoSettings_v3!$C$2:$AH$4612,MATCH('EPS 3.1.3'!$B1553,NoSettings_v3!$A$2:$A$4612,0),MATCH('EPS 3.1.3'!AI$1,NoSettings_v3!$C$1:$AH$1,0)),"")</f>
        <v>0</v>
      </c>
    </row>
    <row r="1554" spans="2:43" x14ac:dyDescent="0.35">
      <c r="B1554" s="161" t="s">
        <v>1741</v>
      </c>
      <c r="C1554" s="127" t="s">
        <v>964</v>
      </c>
      <c r="D1554" s="157">
        <f>IFERROR(INDEX(NoSettings_v3!$C$2:$AH$4612,MATCH('EPS 3.1.3'!$B1554,NoSettings_v3!$A$2:$A$4612,0),MATCH('EPS 3.1.3'!D$1,NoSettings_v3!$C$1:$AH$1,0)),"")</f>
        <v>0</v>
      </c>
      <c r="E1554" s="157">
        <f>IFERROR(INDEX(NoSettings_v3!$C$2:$AH$4612,MATCH('EPS 3.1.3'!$B1554,NoSettings_v3!$A$2:$A$4612,0),MATCH('EPS 3.1.3'!E$1,NoSettings_v3!$C$1:$AH$1,0)),"")</f>
        <v>0</v>
      </c>
      <c r="F1554" s="157">
        <f>IFERROR(INDEX(NoSettings_v3!$C$2:$AH$4612,MATCH('EPS 3.1.3'!$B1554,NoSettings_v3!$A$2:$A$4612,0),MATCH('EPS 3.1.3'!F$1,NoSettings_v3!$C$1:$AH$1,0)),"")</f>
        <v>0</v>
      </c>
      <c r="G1554" s="157">
        <f>IFERROR(INDEX(NoSettings_v3!$C$2:$AH$4612,MATCH('EPS 3.1.3'!$B1554,NoSettings_v3!$A$2:$A$4612,0),MATCH('EPS 3.1.3'!G$1,NoSettings_v3!$C$1:$AH$1,0)),"")</f>
        <v>0</v>
      </c>
      <c r="H1554" s="157">
        <f>IFERROR(INDEX(NoSettings_v3!$C$2:$AH$4612,MATCH('EPS 3.1.3'!$B1554,NoSettings_v3!$A$2:$A$4612,0),MATCH('EPS 3.1.3'!H$1,NoSettings_v3!$C$1:$AH$1,0)),"")</f>
        <v>0</v>
      </c>
      <c r="I1554" s="157">
        <f>IFERROR(INDEX(NoSettings_v3!$C$2:$AH$4612,MATCH('EPS 3.1.3'!$B1554,NoSettings_v3!$A$2:$A$4612,0),MATCH('EPS 3.1.3'!I$1,NoSettings_v3!$C$1:$AH$1,0)),"")</f>
        <v>0</v>
      </c>
      <c r="J1554" s="157">
        <f>IFERROR(INDEX(NoSettings_v3!$C$2:$AH$4612,MATCH('EPS 3.1.3'!$B1554,NoSettings_v3!$A$2:$A$4612,0),MATCH('EPS 3.1.3'!J$1,NoSettings_v3!$C$1:$AH$1,0)),"")</f>
        <v>0</v>
      </c>
      <c r="K1554" s="157">
        <f>IFERROR(INDEX(NoSettings_v3!$C$2:$AH$4612,MATCH('EPS 3.1.3'!$B1554,NoSettings_v3!$A$2:$A$4612,0),MATCH('EPS 3.1.3'!K$1,NoSettings_v3!$C$1:$AH$1,0)),"")</f>
        <v>0</v>
      </c>
      <c r="L1554" s="157">
        <f>IFERROR(INDEX(NoSettings_v3!$C$2:$AH$4612,MATCH('EPS 3.1.3'!$B1554,NoSettings_v3!$A$2:$A$4612,0),MATCH('EPS 3.1.3'!L$1,NoSettings_v3!$C$1:$AH$1,0)),"")</f>
        <v>0</v>
      </c>
      <c r="M1554" s="157">
        <f>IFERROR(INDEX(NoSettings_v3!$C$2:$AH$4612,MATCH('EPS 3.1.3'!$B1554,NoSettings_v3!$A$2:$A$4612,0),MATCH('EPS 3.1.3'!M$1,NoSettings_v3!$C$1:$AH$1,0)),"")</f>
        <v>0</v>
      </c>
      <c r="N1554" s="157">
        <f>IFERROR(INDEX(NoSettings_v3!$C$2:$AH$4612,MATCH('EPS 3.1.3'!$B1554,NoSettings_v3!$A$2:$A$4612,0),MATCH('EPS 3.1.3'!N$1,NoSettings_v3!$C$1:$AH$1,0)),"")</f>
        <v>0</v>
      </c>
      <c r="O1554" s="157">
        <f>IFERROR(INDEX(NoSettings_v3!$C$2:$AH$4612,MATCH('EPS 3.1.3'!$B1554,NoSettings_v3!$A$2:$A$4612,0),MATCH('EPS 3.1.3'!O$1,NoSettings_v3!$C$1:$AH$1,0)),"")</f>
        <v>0</v>
      </c>
      <c r="P1554" s="157">
        <f>IFERROR(INDEX(NoSettings_v3!$C$2:$AH$4612,MATCH('EPS 3.1.3'!$B1554,NoSettings_v3!$A$2:$A$4612,0),MATCH('EPS 3.1.3'!P$1,NoSettings_v3!$C$1:$AH$1,0)),"")</f>
        <v>0</v>
      </c>
      <c r="Q1554" s="157">
        <f>IFERROR(INDEX(NoSettings_v3!$C$2:$AH$4612,MATCH('EPS 3.1.3'!$B1554,NoSettings_v3!$A$2:$A$4612,0),MATCH('EPS 3.1.3'!Q$1,NoSettings_v3!$C$1:$AH$1,0)),"")</f>
        <v>0</v>
      </c>
      <c r="R1554" s="157">
        <f>IFERROR(INDEX(NoSettings_v3!$C$2:$AH$4612,MATCH('EPS 3.1.3'!$B1554,NoSettings_v3!$A$2:$A$4612,0),MATCH('EPS 3.1.3'!R$1,NoSettings_v3!$C$1:$AH$1,0)),"")</f>
        <v>0</v>
      </c>
      <c r="S1554" s="157">
        <f>IFERROR(INDEX(NoSettings_v3!$C$2:$AH$4612,MATCH('EPS 3.1.3'!$B1554,NoSettings_v3!$A$2:$A$4612,0),MATCH('EPS 3.1.3'!S$1,NoSettings_v3!$C$1:$AH$1,0)),"")</f>
        <v>0</v>
      </c>
      <c r="T1554" s="157">
        <f>IFERROR(INDEX(NoSettings_v3!$C$2:$AH$4612,MATCH('EPS 3.1.3'!$B1554,NoSettings_v3!$A$2:$A$4612,0),MATCH('EPS 3.1.3'!T$1,NoSettings_v3!$C$1:$AH$1,0)),"")</f>
        <v>0</v>
      </c>
      <c r="U1554" s="157">
        <f>IFERROR(INDEX(NoSettings_v3!$C$2:$AH$4612,MATCH('EPS 3.1.3'!$B1554,NoSettings_v3!$A$2:$A$4612,0),MATCH('EPS 3.1.3'!U$1,NoSettings_v3!$C$1:$AH$1,0)),"")</f>
        <v>0</v>
      </c>
      <c r="V1554" s="157">
        <f>IFERROR(INDEX(NoSettings_v3!$C$2:$AH$4612,MATCH('EPS 3.1.3'!$B1554,NoSettings_v3!$A$2:$A$4612,0),MATCH('EPS 3.1.3'!V$1,NoSettings_v3!$C$1:$AH$1,0)),"")</f>
        <v>0</v>
      </c>
      <c r="W1554" s="157">
        <f>IFERROR(INDEX(NoSettings_v3!$C$2:$AH$4612,MATCH('EPS 3.1.3'!$B1554,NoSettings_v3!$A$2:$A$4612,0),MATCH('EPS 3.1.3'!W$1,NoSettings_v3!$C$1:$AH$1,0)),"")</f>
        <v>0</v>
      </c>
      <c r="X1554" s="157">
        <f>IFERROR(INDEX(NoSettings_v3!$C$2:$AH$4612,MATCH('EPS 3.1.3'!$B1554,NoSettings_v3!$A$2:$A$4612,0),MATCH('EPS 3.1.3'!X$1,NoSettings_v3!$C$1:$AH$1,0)),"")</f>
        <v>0</v>
      </c>
      <c r="Y1554" s="157">
        <f>IFERROR(INDEX(NoSettings_v3!$C$2:$AH$4612,MATCH('EPS 3.1.3'!$B1554,NoSettings_v3!$A$2:$A$4612,0),MATCH('EPS 3.1.3'!Y$1,NoSettings_v3!$C$1:$AH$1,0)),"")</f>
        <v>0</v>
      </c>
      <c r="Z1554" s="157">
        <f>IFERROR(INDEX(NoSettings_v3!$C$2:$AH$4612,MATCH('EPS 3.1.3'!$B1554,NoSettings_v3!$A$2:$A$4612,0),MATCH('EPS 3.1.3'!Z$1,NoSettings_v3!$C$1:$AH$1,0)),"")</f>
        <v>0</v>
      </c>
      <c r="AA1554" s="157">
        <f>IFERROR(INDEX(NoSettings_v3!$C$2:$AH$4612,MATCH('EPS 3.1.3'!$B1554,NoSettings_v3!$A$2:$A$4612,0),MATCH('EPS 3.1.3'!AA$1,NoSettings_v3!$C$1:$AH$1,0)),"")</f>
        <v>0</v>
      </c>
      <c r="AB1554" s="157">
        <f>IFERROR(INDEX(NoSettings_v3!$C$2:$AH$4612,MATCH('EPS 3.1.3'!$B1554,NoSettings_v3!$A$2:$A$4612,0),MATCH('EPS 3.1.3'!AB$1,NoSettings_v3!$C$1:$AH$1,0)),"")</f>
        <v>0</v>
      </c>
      <c r="AC1554" s="157">
        <f>IFERROR(INDEX(NoSettings_v3!$C$2:$AH$4612,MATCH('EPS 3.1.3'!$B1554,NoSettings_v3!$A$2:$A$4612,0),MATCH('EPS 3.1.3'!AC$1,NoSettings_v3!$C$1:$AH$1,0)),"")</f>
        <v>0</v>
      </c>
      <c r="AD1554" s="157">
        <f>IFERROR(INDEX(NoSettings_v3!$C$2:$AH$4612,MATCH('EPS 3.1.3'!$B1554,NoSettings_v3!$A$2:$A$4612,0),MATCH('EPS 3.1.3'!AD$1,NoSettings_v3!$C$1:$AH$1,0)),"")</f>
        <v>0</v>
      </c>
      <c r="AE1554" s="157">
        <f>IFERROR(INDEX(NoSettings_v3!$C$2:$AH$4612,MATCH('EPS 3.1.3'!$B1554,NoSettings_v3!$A$2:$A$4612,0),MATCH('EPS 3.1.3'!AE$1,NoSettings_v3!$C$1:$AH$1,0)),"")</f>
        <v>0</v>
      </c>
      <c r="AF1554" s="157">
        <f>IFERROR(INDEX(NoSettings_v3!$C$2:$AH$4612,MATCH('EPS 3.1.3'!$B1554,NoSettings_v3!$A$2:$A$4612,0),MATCH('EPS 3.1.3'!AF$1,NoSettings_v3!$C$1:$AH$1,0)),"")</f>
        <v>0</v>
      </c>
      <c r="AG1554" s="157">
        <f>IFERROR(INDEX(NoSettings_v3!$C$2:$AH$4612,MATCH('EPS 3.1.3'!$B1554,NoSettings_v3!$A$2:$A$4612,0),MATCH('EPS 3.1.3'!AG$1,NoSettings_v3!$C$1:$AH$1,0)),"")</f>
        <v>0</v>
      </c>
      <c r="AH1554" s="157">
        <f>IFERROR(INDEX(NoSettings_v3!$C$2:$AH$4612,MATCH('EPS 3.1.3'!$B1554,NoSettings_v3!$A$2:$A$4612,0),MATCH('EPS 3.1.3'!AH$1,NoSettings_v3!$C$1:$AH$1,0)),"")</f>
        <v>0</v>
      </c>
      <c r="AI1554" s="157">
        <f>IFERROR(INDEX(NoSettings_v3!$C$2:$AH$4612,MATCH('EPS 3.1.3'!$B1554,NoSettings_v3!$A$2:$A$4612,0),MATCH('EPS 3.1.3'!AI$1,NoSettings_v3!$C$1:$AH$1,0)),"")</f>
        <v>0</v>
      </c>
    </row>
    <row r="1555" spans="2:43" x14ac:dyDescent="0.35">
      <c r="B1555" s="161" t="s">
        <v>1742</v>
      </c>
      <c r="C1555" s="127" t="s">
        <v>964</v>
      </c>
      <c r="D1555" s="157">
        <f>IFERROR(INDEX(NoSettings_v3!$C$2:$AH$4612,MATCH('EPS 3.1.3'!$B1555,NoSettings_v3!$A$2:$A$4612,0),MATCH('EPS 3.1.3'!D$1,NoSettings_v3!$C$1:$AH$1,0)),"")</f>
        <v>0</v>
      </c>
      <c r="E1555" s="157">
        <f>IFERROR(INDEX(NoSettings_v3!$C$2:$AH$4612,MATCH('EPS 3.1.3'!$B1555,NoSettings_v3!$A$2:$A$4612,0),MATCH('EPS 3.1.3'!E$1,NoSettings_v3!$C$1:$AH$1,0)),"")</f>
        <v>0</v>
      </c>
      <c r="F1555" s="157">
        <f>IFERROR(INDEX(NoSettings_v3!$C$2:$AH$4612,MATCH('EPS 3.1.3'!$B1555,NoSettings_v3!$A$2:$A$4612,0),MATCH('EPS 3.1.3'!F$1,NoSettings_v3!$C$1:$AH$1,0)),"")</f>
        <v>0</v>
      </c>
      <c r="G1555" s="157">
        <f>IFERROR(INDEX(NoSettings_v3!$C$2:$AH$4612,MATCH('EPS 3.1.3'!$B1555,NoSettings_v3!$A$2:$A$4612,0),MATCH('EPS 3.1.3'!G$1,NoSettings_v3!$C$1:$AH$1,0)),"")</f>
        <v>0</v>
      </c>
      <c r="H1555" s="157">
        <f>IFERROR(INDEX(NoSettings_v3!$C$2:$AH$4612,MATCH('EPS 3.1.3'!$B1555,NoSettings_v3!$A$2:$A$4612,0),MATCH('EPS 3.1.3'!H$1,NoSettings_v3!$C$1:$AH$1,0)),"")</f>
        <v>0</v>
      </c>
      <c r="I1555" s="157">
        <f>IFERROR(INDEX(NoSettings_v3!$C$2:$AH$4612,MATCH('EPS 3.1.3'!$B1555,NoSettings_v3!$A$2:$A$4612,0),MATCH('EPS 3.1.3'!I$1,NoSettings_v3!$C$1:$AH$1,0)),"")</f>
        <v>0</v>
      </c>
      <c r="J1555" s="157">
        <f>IFERROR(INDEX(NoSettings_v3!$C$2:$AH$4612,MATCH('EPS 3.1.3'!$B1555,NoSettings_v3!$A$2:$A$4612,0),MATCH('EPS 3.1.3'!J$1,NoSettings_v3!$C$1:$AH$1,0)),"")</f>
        <v>0</v>
      </c>
      <c r="K1555" s="157">
        <f>IFERROR(INDEX(NoSettings_v3!$C$2:$AH$4612,MATCH('EPS 3.1.3'!$B1555,NoSettings_v3!$A$2:$A$4612,0),MATCH('EPS 3.1.3'!K$1,NoSettings_v3!$C$1:$AH$1,0)),"")</f>
        <v>0</v>
      </c>
      <c r="L1555" s="157">
        <f>IFERROR(INDEX(NoSettings_v3!$C$2:$AH$4612,MATCH('EPS 3.1.3'!$B1555,NoSettings_v3!$A$2:$A$4612,0),MATCH('EPS 3.1.3'!L$1,NoSettings_v3!$C$1:$AH$1,0)),"")</f>
        <v>0</v>
      </c>
      <c r="M1555" s="157">
        <f>IFERROR(INDEX(NoSettings_v3!$C$2:$AH$4612,MATCH('EPS 3.1.3'!$B1555,NoSettings_v3!$A$2:$A$4612,0),MATCH('EPS 3.1.3'!M$1,NoSettings_v3!$C$1:$AH$1,0)),"")</f>
        <v>0</v>
      </c>
      <c r="N1555" s="157">
        <f>IFERROR(INDEX(NoSettings_v3!$C$2:$AH$4612,MATCH('EPS 3.1.3'!$B1555,NoSettings_v3!$A$2:$A$4612,0),MATCH('EPS 3.1.3'!N$1,NoSettings_v3!$C$1:$AH$1,0)),"")</f>
        <v>0</v>
      </c>
      <c r="O1555" s="157">
        <f>IFERROR(INDEX(NoSettings_v3!$C$2:$AH$4612,MATCH('EPS 3.1.3'!$B1555,NoSettings_v3!$A$2:$A$4612,0),MATCH('EPS 3.1.3'!O$1,NoSettings_v3!$C$1:$AH$1,0)),"")</f>
        <v>0</v>
      </c>
      <c r="P1555" s="157">
        <f>IFERROR(INDEX(NoSettings_v3!$C$2:$AH$4612,MATCH('EPS 3.1.3'!$B1555,NoSettings_v3!$A$2:$A$4612,0),MATCH('EPS 3.1.3'!P$1,NoSettings_v3!$C$1:$AH$1,0)),"")</f>
        <v>0</v>
      </c>
      <c r="Q1555" s="157">
        <f>IFERROR(INDEX(NoSettings_v3!$C$2:$AH$4612,MATCH('EPS 3.1.3'!$B1555,NoSettings_v3!$A$2:$A$4612,0),MATCH('EPS 3.1.3'!Q$1,NoSettings_v3!$C$1:$AH$1,0)),"")</f>
        <v>0</v>
      </c>
      <c r="R1555" s="157">
        <f>IFERROR(INDEX(NoSettings_v3!$C$2:$AH$4612,MATCH('EPS 3.1.3'!$B1555,NoSettings_v3!$A$2:$A$4612,0),MATCH('EPS 3.1.3'!R$1,NoSettings_v3!$C$1:$AH$1,0)),"")</f>
        <v>0</v>
      </c>
      <c r="S1555" s="157">
        <f>IFERROR(INDEX(NoSettings_v3!$C$2:$AH$4612,MATCH('EPS 3.1.3'!$B1555,NoSettings_v3!$A$2:$A$4612,0),MATCH('EPS 3.1.3'!S$1,NoSettings_v3!$C$1:$AH$1,0)),"")</f>
        <v>0</v>
      </c>
      <c r="T1555" s="157">
        <f>IFERROR(INDEX(NoSettings_v3!$C$2:$AH$4612,MATCH('EPS 3.1.3'!$B1555,NoSettings_v3!$A$2:$A$4612,0),MATCH('EPS 3.1.3'!T$1,NoSettings_v3!$C$1:$AH$1,0)),"")</f>
        <v>0</v>
      </c>
      <c r="U1555" s="157">
        <f>IFERROR(INDEX(NoSettings_v3!$C$2:$AH$4612,MATCH('EPS 3.1.3'!$B1555,NoSettings_v3!$A$2:$A$4612,0),MATCH('EPS 3.1.3'!U$1,NoSettings_v3!$C$1:$AH$1,0)),"")</f>
        <v>0</v>
      </c>
      <c r="V1555" s="157">
        <f>IFERROR(INDEX(NoSettings_v3!$C$2:$AH$4612,MATCH('EPS 3.1.3'!$B1555,NoSettings_v3!$A$2:$A$4612,0),MATCH('EPS 3.1.3'!V$1,NoSettings_v3!$C$1:$AH$1,0)),"")</f>
        <v>0</v>
      </c>
      <c r="W1555" s="157">
        <f>IFERROR(INDEX(NoSettings_v3!$C$2:$AH$4612,MATCH('EPS 3.1.3'!$B1555,NoSettings_v3!$A$2:$A$4612,0),MATCH('EPS 3.1.3'!W$1,NoSettings_v3!$C$1:$AH$1,0)),"")</f>
        <v>0</v>
      </c>
      <c r="X1555" s="157">
        <f>IFERROR(INDEX(NoSettings_v3!$C$2:$AH$4612,MATCH('EPS 3.1.3'!$B1555,NoSettings_v3!$A$2:$A$4612,0),MATCH('EPS 3.1.3'!X$1,NoSettings_v3!$C$1:$AH$1,0)),"")</f>
        <v>0</v>
      </c>
      <c r="Y1555" s="157">
        <f>IFERROR(INDEX(NoSettings_v3!$C$2:$AH$4612,MATCH('EPS 3.1.3'!$B1555,NoSettings_v3!$A$2:$A$4612,0),MATCH('EPS 3.1.3'!Y$1,NoSettings_v3!$C$1:$AH$1,0)),"")</f>
        <v>0</v>
      </c>
      <c r="Z1555" s="157">
        <f>IFERROR(INDEX(NoSettings_v3!$C$2:$AH$4612,MATCH('EPS 3.1.3'!$B1555,NoSettings_v3!$A$2:$A$4612,0),MATCH('EPS 3.1.3'!Z$1,NoSettings_v3!$C$1:$AH$1,0)),"")</f>
        <v>0</v>
      </c>
      <c r="AA1555" s="157">
        <f>IFERROR(INDEX(NoSettings_v3!$C$2:$AH$4612,MATCH('EPS 3.1.3'!$B1555,NoSettings_v3!$A$2:$A$4612,0),MATCH('EPS 3.1.3'!AA$1,NoSettings_v3!$C$1:$AH$1,0)),"")</f>
        <v>0</v>
      </c>
      <c r="AB1555" s="157">
        <f>IFERROR(INDEX(NoSettings_v3!$C$2:$AH$4612,MATCH('EPS 3.1.3'!$B1555,NoSettings_v3!$A$2:$A$4612,0),MATCH('EPS 3.1.3'!AB$1,NoSettings_v3!$C$1:$AH$1,0)),"")</f>
        <v>0</v>
      </c>
      <c r="AC1555" s="157">
        <f>IFERROR(INDEX(NoSettings_v3!$C$2:$AH$4612,MATCH('EPS 3.1.3'!$B1555,NoSettings_v3!$A$2:$A$4612,0),MATCH('EPS 3.1.3'!AC$1,NoSettings_v3!$C$1:$AH$1,0)),"")</f>
        <v>0</v>
      </c>
      <c r="AD1555" s="157">
        <f>IFERROR(INDEX(NoSettings_v3!$C$2:$AH$4612,MATCH('EPS 3.1.3'!$B1555,NoSettings_v3!$A$2:$A$4612,0),MATCH('EPS 3.1.3'!AD$1,NoSettings_v3!$C$1:$AH$1,0)),"")</f>
        <v>0</v>
      </c>
      <c r="AE1555" s="157">
        <f>IFERROR(INDEX(NoSettings_v3!$C$2:$AH$4612,MATCH('EPS 3.1.3'!$B1555,NoSettings_v3!$A$2:$A$4612,0),MATCH('EPS 3.1.3'!AE$1,NoSettings_v3!$C$1:$AH$1,0)),"")</f>
        <v>0</v>
      </c>
      <c r="AF1555" s="157">
        <f>IFERROR(INDEX(NoSettings_v3!$C$2:$AH$4612,MATCH('EPS 3.1.3'!$B1555,NoSettings_v3!$A$2:$A$4612,0),MATCH('EPS 3.1.3'!AF$1,NoSettings_v3!$C$1:$AH$1,0)),"")</f>
        <v>0</v>
      </c>
      <c r="AG1555" s="157">
        <f>IFERROR(INDEX(NoSettings_v3!$C$2:$AH$4612,MATCH('EPS 3.1.3'!$B1555,NoSettings_v3!$A$2:$A$4612,0),MATCH('EPS 3.1.3'!AG$1,NoSettings_v3!$C$1:$AH$1,0)),"")</f>
        <v>0</v>
      </c>
      <c r="AH1555" s="157">
        <f>IFERROR(INDEX(NoSettings_v3!$C$2:$AH$4612,MATCH('EPS 3.1.3'!$B1555,NoSettings_v3!$A$2:$A$4612,0),MATCH('EPS 3.1.3'!AH$1,NoSettings_v3!$C$1:$AH$1,0)),"")</f>
        <v>0</v>
      </c>
      <c r="AI1555" s="157">
        <f>IFERROR(INDEX(NoSettings_v3!$C$2:$AH$4612,MATCH('EPS 3.1.3'!$B1555,NoSettings_v3!$A$2:$A$4612,0),MATCH('EPS 3.1.3'!AI$1,NoSettings_v3!$C$1:$AH$1,0)),"")</f>
        <v>0</v>
      </c>
    </row>
    <row r="1556" spans="2:43" x14ac:dyDescent="0.35">
      <c r="B1556" s="161" t="s">
        <v>1743</v>
      </c>
      <c r="C1556" s="127" t="s">
        <v>964</v>
      </c>
      <c r="D1556" s="157">
        <f>IFERROR(INDEX(NoSettings_v3!$C$2:$AH$4612,MATCH('EPS 3.1.3'!$B1556,NoSettings_v3!$A$2:$A$4612,0),MATCH('EPS 3.1.3'!D$1,NoSettings_v3!$C$1:$AH$1,0)),"")</f>
        <v>0</v>
      </c>
      <c r="E1556" s="157">
        <f>IFERROR(INDEX(NoSettings_v3!$C$2:$AH$4612,MATCH('EPS 3.1.3'!$B1556,NoSettings_v3!$A$2:$A$4612,0),MATCH('EPS 3.1.3'!E$1,NoSettings_v3!$C$1:$AH$1,0)),"")</f>
        <v>0</v>
      </c>
      <c r="F1556" s="157">
        <f>IFERROR(INDEX(NoSettings_v3!$C$2:$AH$4612,MATCH('EPS 3.1.3'!$B1556,NoSettings_v3!$A$2:$A$4612,0),MATCH('EPS 3.1.3'!F$1,NoSettings_v3!$C$1:$AH$1,0)),"")</f>
        <v>0</v>
      </c>
      <c r="G1556" s="157">
        <f>IFERROR(INDEX(NoSettings_v3!$C$2:$AH$4612,MATCH('EPS 3.1.3'!$B1556,NoSettings_v3!$A$2:$A$4612,0),MATCH('EPS 3.1.3'!G$1,NoSettings_v3!$C$1:$AH$1,0)),"")</f>
        <v>0</v>
      </c>
      <c r="H1556" s="157">
        <f>IFERROR(INDEX(NoSettings_v3!$C$2:$AH$4612,MATCH('EPS 3.1.3'!$B1556,NoSettings_v3!$A$2:$A$4612,0),MATCH('EPS 3.1.3'!H$1,NoSettings_v3!$C$1:$AH$1,0)),"")</f>
        <v>0</v>
      </c>
      <c r="I1556" s="157">
        <f>IFERROR(INDEX(NoSettings_v3!$C$2:$AH$4612,MATCH('EPS 3.1.3'!$B1556,NoSettings_v3!$A$2:$A$4612,0),MATCH('EPS 3.1.3'!I$1,NoSettings_v3!$C$1:$AH$1,0)),"")</f>
        <v>0</v>
      </c>
      <c r="J1556" s="157">
        <f>IFERROR(INDEX(NoSettings_v3!$C$2:$AH$4612,MATCH('EPS 3.1.3'!$B1556,NoSettings_v3!$A$2:$A$4612,0),MATCH('EPS 3.1.3'!J$1,NoSettings_v3!$C$1:$AH$1,0)),"")</f>
        <v>0</v>
      </c>
      <c r="K1556" s="157">
        <f>IFERROR(INDEX(NoSettings_v3!$C$2:$AH$4612,MATCH('EPS 3.1.3'!$B1556,NoSettings_v3!$A$2:$A$4612,0),MATCH('EPS 3.1.3'!K$1,NoSettings_v3!$C$1:$AH$1,0)),"")</f>
        <v>0</v>
      </c>
      <c r="L1556" s="157">
        <f>IFERROR(INDEX(NoSettings_v3!$C$2:$AH$4612,MATCH('EPS 3.1.3'!$B1556,NoSettings_v3!$A$2:$A$4612,0),MATCH('EPS 3.1.3'!L$1,NoSettings_v3!$C$1:$AH$1,0)),"")</f>
        <v>0</v>
      </c>
      <c r="M1556" s="157">
        <f>IFERROR(INDEX(NoSettings_v3!$C$2:$AH$4612,MATCH('EPS 3.1.3'!$B1556,NoSettings_v3!$A$2:$A$4612,0),MATCH('EPS 3.1.3'!M$1,NoSettings_v3!$C$1:$AH$1,0)),"")</f>
        <v>0</v>
      </c>
      <c r="N1556" s="157">
        <f>IFERROR(INDEX(NoSettings_v3!$C$2:$AH$4612,MATCH('EPS 3.1.3'!$B1556,NoSettings_v3!$A$2:$A$4612,0),MATCH('EPS 3.1.3'!N$1,NoSettings_v3!$C$1:$AH$1,0)),"")</f>
        <v>0</v>
      </c>
      <c r="O1556" s="157">
        <f>IFERROR(INDEX(NoSettings_v3!$C$2:$AH$4612,MATCH('EPS 3.1.3'!$B1556,NoSettings_v3!$A$2:$A$4612,0),MATCH('EPS 3.1.3'!O$1,NoSettings_v3!$C$1:$AH$1,0)),"")</f>
        <v>0</v>
      </c>
      <c r="P1556" s="157">
        <f>IFERROR(INDEX(NoSettings_v3!$C$2:$AH$4612,MATCH('EPS 3.1.3'!$B1556,NoSettings_v3!$A$2:$A$4612,0),MATCH('EPS 3.1.3'!P$1,NoSettings_v3!$C$1:$AH$1,0)),"")</f>
        <v>0</v>
      </c>
      <c r="Q1556" s="157">
        <f>IFERROR(INDEX(NoSettings_v3!$C$2:$AH$4612,MATCH('EPS 3.1.3'!$B1556,NoSettings_v3!$A$2:$A$4612,0),MATCH('EPS 3.1.3'!Q$1,NoSettings_v3!$C$1:$AH$1,0)),"")</f>
        <v>0</v>
      </c>
      <c r="R1556" s="157">
        <f>IFERROR(INDEX(NoSettings_v3!$C$2:$AH$4612,MATCH('EPS 3.1.3'!$B1556,NoSettings_v3!$A$2:$A$4612,0),MATCH('EPS 3.1.3'!R$1,NoSettings_v3!$C$1:$AH$1,0)),"")</f>
        <v>0</v>
      </c>
      <c r="S1556" s="157">
        <f>IFERROR(INDEX(NoSettings_v3!$C$2:$AH$4612,MATCH('EPS 3.1.3'!$B1556,NoSettings_v3!$A$2:$A$4612,0),MATCH('EPS 3.1.3'!S$1,NoSettings_v3!$C$1:$AH$1,0)),"")</f>
        <v>0</v>
      </c>
      <c r="T1556" s="157">
        <f>IFERROR(INDEX(NoSettings_v3!$C$2:$AH$4612,MATCH('EPS 3.1.3'!$B1556,NoSettings_v3!$A$2:$A$4612,0),MATCH('EPS 3.1.3'!T$1,NoSettings_v3!$C$1:$AH$1,0)),"")</f>
        <v>0</v>
      </c>
      <c r="U1556" s="157">
        <f>IFERROR(INDEX(NoSettings_v3!$C$2:$AH$4612,MATCH('EPS 3.1.3'!$B1556,NoSettings_v3!$A$2:$A$4612,0),MATCH('EPS 3.1.3'!U$1,NoSettings_v3!$C$1:$AH$1,0)),"")</f>
        <v>0</v>
      </c>
      <c r="V1556" s="157">
        <f>IFERROR(INDEX(NoSettings_v3!$C$2:$AH$4612,MATCH('EPS 3.1.3'!$B1556,NoSettings_v3!$A$2:$A$4612,0),MATCH('EPS 3.1.3'!V$1,NoSettings_v3!$C$1:$AH$1,0)),"")</f>
        <v>0</v>
      </c>
      <c r="W1556" s="157">
        <f>IFERROR(INDEX(NoSettings_v3!$C$2:$AH$4612,MATCH('EPS 3.1.3'!$B1556,NoSettings_v3!$A$2:$A$4612,0),MATCH('EPS 3.1.3'!W$1,NoSettings_v3!$C$1:$AH$1,0)),"")</f>
        <v>0</v>
      </c>
      <c r="X1556" s="157">
        <f>IFERROR(INDEX(NoSettings_v3!$C$2:$AH$4612,MATCH('EPS 3.1.3'!$B1556,NoSettings_v3!$A$2:$A$4612,0),MATCH('EPS 3.1.3'!X$1,NoSettings_v3!$C$1:$AH$1,0)),"")</f>
        <v>0</v>
      </c>
      <c r="Y1556" s="157">
        <f>IFERROR(INDEX(NoSettings_v3!$C$2:$AH$4612,MATCH('EPS 3.1.3'!$B1556,NoSettings_v3!$A$2:$A$4612,0),MATCH('EPS 3.1.3'!Y$1,NoSettings_v3!$C$1:$AH$1,0)),"")</f>
        <v>0</v>
      </c>
      <c r="Z1556" s="157">
        <f>IFERROR(INDEX(NoSettings_v3!$C$2:$AH$4612,MATCH('EPS 3.1.3'!$B1556,NoSettings_v3!$A$2:$A$4612,0),MATCH('EPS 3.1.3'!Z$1,NoSettings_v3!$C$1:$AH$1,0)),"")</f>
        <v>0</v>
      </c>
      <c r="AA1556" s="157">
        <f>IFERROR(INDEX(NoSettings_v3!$C$2:$AH$4612,MATCH('EPS 3.1.3'!$B1556,NoSettings_v3!$A$2:$A$4612,0),MATCH('EPS 3.1.3'!AA$1,NoSettings_v3!$C$1:$AH$1,0)),"")</f>
        <v>0</v>
      </c>
      <c r="AB1556" s="157">
        <f>IFERROR(INDEX(NoSettings_v3!$C$2:$AH$4612,MATCH('EPS 3.1.3'!$B1556,NoSettings_v3!$A$2:$A$4612,0),MATCH('EPS 3.1.3'!AB$1,NoSettings_v3!$C$1:$AH$1,0)),"")</f>
        <v>0</v>
      </c>
      <c r="AC1556" s="157">
        <f>IFERROR(INDEX(NoSettings_v3!$C$2:$AH$4612,MATCH('EPS 3.1.3'!$B1556,NoSettings_v3!$A$2:$A$4612,0),MATCH('EPS 3.1.3'!AC$1,NoSettings_v3!$C$1:$AH$1,0)),"")</f>
        <v>0</v>
      </c>
      <c r="AD1556" s="157">
        <f>IFERROR(INDEX(NoSettings_v3!$C$2:$AH$4612,MATCH('EPS 3.1.3'!$B1556,NoSettings_v3!$A$2:$A$4612,0),MATCH('EPS 3.1.3'!AD$1,NoSettings_v3!$C$1:$AH$1,0)),"")</f>
        <v>0</v>
      </c>
      <c r="AE1556" s="157">
        <f>IFERROR(INDEX(NoSettings_v3!$C$2:$AH$4612,MATCH('EPS 3.1.3'!$B1556,NoSettings_v3!$A$2:$A$4612,0),MATCH('EPS 3.1.3'!AE$1,NoSettings_v3!$C$1:$AH$1,0)),"")</f>
        <v>0</v>
      </c>
      <c r="AF1556" s="157">
        <f>IFERROR(INDEX(NoSettings_v3!$C$2:$AH$4612,MATCH('EPS 3.1.3'!$B1556,NoSettings_v3!$A$2:$A$4612,0),MATCH('EPS 3.1.3'!AF$1,NoSettings_v3!$C$1:$AH$1,0)),"")</f>
        <v>0</v>
      </c>
      <c r="AG1556" s="157">
        <f>IFERROR(INDEX(NoSettings_v3!$C$2:$AH$4612,MATCH('EPS 3.1.3'!$B1556,NoSettings_v3!$A$2:$A$4612,0),MATCH('EPS 3.1.3'!AG$1,NoSettings_v3!$C$1:$AH$1,0)),"")</f>
        <v>0</v>
      </c>
      <c r="AH1556" s="157">
        <f>IFERROR(INDEX(NoSettings_v3!$C$2:$AH$4612,MATCH('EPS 3.1.3'!$B1556,NoSettings_v3!$A$2:$A$4612,0),MATCH('EPS 3.1.3'!AH$1,NoSettings_v3!$C$1:$AH$1,0)),"")</f>
        <v>0</v>
      </c>
      <c r="AI1556" s="157">
        <f>IFERROR(INDEX(NoSettings_v3!$C$2:$AH$4612,MATCH('EPS 3.1.3'!$B1556,NoSettings_v3!$A$2:$A$4612,0),MATCH('EPS 3.1.3'!AI$1,NoSettings_v3!$C$1:$AH$1,0)),"")</f>
        <v>0</v>
      </c>
    </row>
    <row r="1557" spans="2:43" x14ac:dyDescent="0.35">
      <c r="B1557" s="161" t="s">
        <v>1744</v>
      </c>
      <c r="C1557" s="127" t="s">
        <v>964</v>
      </c>
      <c r="D1557" s="157">
        <f>IFERROR(INDEX(NoSettings_v3!$C$2:$AH$4612,MATCH('EPS 3.1.3'!$B1557,NoSettings_v3!$A$2:$A$4612,0),MATCH('EPS 3.1.3'!D$1,NoSettings_v3!$C$1:$AH$1,0)),"")</f>
        <v>0</v>
      </c>
      <c r="E1557" s="157">
        <f>IFERROR(INDEX(NoSettings_v3!$C$2:$AH$4612,MATCH('EPS 3.1.3'!$B1557,NoSettings_v3!$A$2:$A$4612,0),MATCH('EPS 3.1.3'!E$1,NoSettings_v3!$C$1:$AH$1,0)),"")</f>
        <v>0</v>
      </c>
      <c r="F1557" s="157">
        <f>IFERROR(INDEX(NoSettings_v3!$C$2:$AH$4612,MATCH('EPS 3.1.3'!$B1557,NoSettings_v3!$A$2:$A$4612,0),MATCH('EPS 3.1.3'!F$1,NoSettings_v3!$C$1:$AH$1,0)),"")</f>
        <v>0</v>
      </c>
      <c r="G1557" s="157">
        <f>IFERROR(INDEX(NoSettings_v3!$C$2:$AH$4612,MATCH('EPS 3.1.3'!$B1557,NoSettings_v3!$A$2:$A$4612,0),MATCH('EPS 3.1.3'!G$1,NoSettings_v3!$C$1:$AH$1,0)),"")</f>
        <v>0</v>
      </c>
      <c r="H1557" s="157">
        <f>IFERROR(INDEX(NoSettings_v3!$C$2:$AH$4612,MATCH('EPS 3.1.3'!$B1557,NoSettings_v3!$A$2:$A$4612,0),MATCH('EPS 3.1.3'!H$1,NoSettings_v3!$C$1:$AH$1,0)),"")</f>
        <v>0</v>
      </c>
      <c r="I1557" s="157">
        <f>IFERROR(INDEX(NoSettings_v3!$C$2:$AH$4612,MATCH('EPS 3.1.3'!$B1557,NoSettings_v3!$A$2:$A$4612,0),MATCH('EPS 3.1.3'!I$1,NoSettings_v3!$C$1:$AH$1,0)),"")</f>
        <v>0</v>
      </c>
      <c r="J1557" s="157">
        <f>IFERROR(INDEX(NoSettings_v3!$C$2:$AH$4612,MATCH('EPS 3.1.3'!$B1557,NoSettings_v3!$A$2:$A$4612,0),MATCH('EPS 3.1.3'!J$1,NoSettings_v3!$C$1:$AH$1,0)),"")</f>
        <v>0</v>
      </c>
      <c r="K1557" s="157">
        <f>IFERROR(INDEX(NoSettings_v3!$C$2:$AH$4612,MATCH('EPS 3.1.3'!$B1557,NoSettings_v3!$A$2:$A$4612,0),MATCH('EPS 3.1.3'!K$1,NoSettings_v3!$C$1:$AH$1,0)),"")</f>
        <v>0</v>
      </c>
      <c r="L1557" s="157">
        <f>IFERROR(INDEX(NoSettings_v3!$C$2:$AH$4612,MATCH('EPS 3.1.3'!$B1557,NoSettings_v3!$A$2:$A$4612,0),MATCH('EPS 3.1.3'!L$1,NoSettings_v3!$C$1:$AH$1,0)),"")</f>
        <v>0</v>
      </c>
      <c r="M1557" s="157">
        <f>IFERROR(INDEX(NoSettings_v3!$C$2:$AH$4612,MATCH('EPS 3.1.3'!$B1557,NoSettings_v3!$A$2:$A$4612,0),MATCH('EPS 3.1.3'!M$1,NoSettings_v3!$C$1:$AH$1,0)),"")</f>
        <v>0</v>
      </c>
      <c r="N1557" s="157">
        <f>IFERROR(INDEX(NoSettings_v3!$C$2:$AH$4612,MATCH('EPS 3.1.3'!$B1557,NoSettings_v3!$A$2:$A$4612,0),MATCH('EPS 3.1.3'!N$1,NoSettings_v3!$C$1:$AH$1,0)),"")</f>
        <v>0</v>
      </c>
      <c r="O1557" s="157">
        <f>IFERROR(INDEX(NoSettings_v3!$C$2:$AH$4612,MATCH('EPS 3.1.3'!$B1557,NoSettings_v3!$A$2:$A$4612,0),MATCH('EPS 3.1.3'!O$1,NoSettings_v3!$C$1:$AH$1,0)),"")</f>
        <v>0</v>
      </c>
      <c r="P1557" s="157">
        <f>IFERROR(INDEX(NoSettings_v3!$C$2:$AH$4612,MATCH('EPS 3.1.3'!$B1557,NoSettings_v3!$A$2:$A$4612,0),MATCH('EPS 3.1.3'!P$1,NoSettings_v3!$C$1:$AH$1,0)),"")</f>
        <v>0</v>
      </c>
      <c r="Q1557" s="157">
        <f>IFERROR(INDEX(NoSettings_v3!$C$2:$AH$4612,MATCH('EPS 3.1.3'!$B1557,NoSettings_v3!$A$2:$A$4612,0),MATCH('EPS 3.1.3'!Q$1,NoSettings_v3!$C$1:$AH$1,0)),"")</f>
        <v>0</v>
      </c>
      <c r="R1557" s="157">
        <f>IFERROR(INDEX(NoSettings_v3!$C$2:$AH$4612,MATCH('EPS 3.1.3'!$B1557,NoSettings_v3!$A$2:$A$4612,0),MATCH('EPS 3.1.3'!R$1,NoSettings_v3!$C$1:$AH$1,0)),"")</f>
        <v>0</v>
      </c>
      <c r="S1557" s="157">
        <f>IFERROR(INDEX(NoSettings_v3!$C$2:$AH$4612,MATCH('EPS 3.1.3'!$B1557,NoSettings_v3!$A$2:$A$4612,0),MATCH('EPS 3.1.3'!S$1,NoSettings_v3!$C$1:$AH$1,0)),"")</f>
        <v>0</v>
      </c>
      <c r="T1557" s="157">
        <f>IFERROR(INDEX(NoSettings_v3!$C$2:$AH$4612,MATCH('EPS 3.1.3'!$B1557,NoSettings_v3!$A$2:$A$4612,0),MATCH('EPS 3.1.3'!T$1,NoSettings_v3!$C$1:$AH$1,0)),"")</f>
        <v>0</v>
      </c>
      <c r="U1557" s="157">
        <f>IFERROR(INDEX(NoSettings_v3!$C$2:$AH$4612,MATCH('EPS 3.1.3'!$B1557,NoSettings_v3!$A$2:$A$4612,0),MATCH('EPS 3.1.3'!U$1,NoSettings_v3!$C$1:$AH$1,0)),"")</f>
        <v>0</v>
      </c>
      <c r="V1557" s="157">
        <f>IFERROR(INDEX(NoSettings_v3!$C$2:$AH$4612,MATCH('EPS 3.1.3'!$B1557,NoSettings_v3!$A$2:$A$4612,0),MATCH('EPS 3.1.3'!V$1,NoSettings_v3!$C$1:$AH$1,0)),"")</f>
        <v>0</v>
      </c>
      <c r="W1557" s="157">
        <f>IFERROR(INDEX(NoSettings_v3!$C$2:$AH$4612,MATCH('EPS 3.1.3'!$B1557,NoSettings_v3!$A$2:$A$4612,0),MATCH('EPS 3.1.3'!W$1,NoSettings_v3!$C$1:$AH$1,0)),"")</f>
        <v>0</v>
      </c>
      <c r="X1557" s="157">
        <f>IFERROR(INDEX(NoSettings_v3!$C$2:$AH$4612,MATCH('EPS 3.1.3'!$B1557,NoSettings_v3!$A$2:$A$4612,0),MATCH('EPS 3.1.3'!X$1,NoSettings_v3!$C$1:$AH$1,0)),"")</f>
        <v>0</v>
      </c>
      <c r="Y1557" s="157">
        <f>IFERROR(INDEX(NoSettings_v3!$C$2:$AH$4612,MATCH('EPS 3.1.3'!$B1557,NoSettings_v3!$A$2:$A$4612,0),MATCH('EPS 3.1.3'!Y$1,NoSettings_v3!$C$1:$AH$1,0)),"")</f>
        <v>0</v>
      </c>
      <c r="Z1557" s="157">
        <f>IFERROR(INDEX(NoSettings_v3!$C$2:$AH$4612,MATCH('EPS 3.1.3'!$B1557,NoSettings_v3!$A$2:$A$4612,0),MATCH('EPS 3.1.3'!Z$1,NoSettings_v3!$C$1:$AH$1,0)),"")</f>
        <v>0</v>
      </c>
      <c r="AA1557" s="157">
        <f>IFERROR(INDEX(NoSettings_v3!$C$2:$AH$4612,MATCH('EPS 3.1.3'!$B1557,NoSettings_v3!$A$2:$A$4612,0),MATCH('EPS 3.1.3'!AA$1,NoSettings_v3!$C$1:$AH$1,0)),"")</f>
        <v>0</v>
      </c>
      <c r="AB1557" s="157">
        <f>IFERROR(INDEX(NoSettings_v3!$C$2:$AH$4612,MATCH('EPS 3.1.3'!$B1557,NoSettings_v3!$A$2:$A$4612,0),MATCH('EPS 3.1.3'!AB$1,NoSettings_v3!$C$1:$AH$1,0)),"")</f>
        <v>0</v>
      </c>
      <c r="AC1557" s="157">
        <f>IFERROR(INDEX(NoSettings_v3!$C$2:$AH$4612,MATCH('EPS 3.1.3'!$B1557,NoSettings_v3!$A$2:$A$4612,0),MATCH('EPS 3.1.3'!AC$1,NoSettings_v3!$C$1:$AH$1,0)),"")</f>
        <v>0</v>
      </c>
      <c r="AD1557" s="157">
        <f>IFERROR(INDEX(NoSettings_v3!$C$2:$AH$4612,MATCH('EPS 3.1.3'!$B1557,NoSettings_v3!$A$2:$A$4612,0),MATCH('EPS 3.1.3'!AD$1,NoSettings_v3!$C$1:$AH$1,0)),"")</f>
        <v>0</v>
      </c>
      <c r="AE1557" s="157">
        <f>IFERROR(INDEX(NoSettings_v3!$C$2:$AH$4612,MATCH('EPS 3.1.3'!$B1557,NoSettings_v3!$A$2:$A$4612,0),MATCH('EPS 3.1.3'!AE$1,NoSettings_v3!$C$1:$AH$1,0)),"")</f>
        <v>0</v>
      </c>
      <c r="AF1557" s="157">
        <f>IFERROR(INDEX(NoSettings_v3!$C$2:$AH$4612,MATCH('EPS 3.1.3'!$B1557,NoSettings_v3!$A$2:$A$4612,0),MATCH('EPS 3.1.3'!AF$1,NoSettings_v3!$C$1:$AH$1,0)),"")</f>
        <v>0</v>
      </c>
      <c r="AG1557" s="157">
        <f>IFERROR(INDEX(NoSettings_v3!$C$2:$AH$4612,MATCH('EPS 3.1.3'!$B1557,NoSettings_v3!$A$2:$A$4612,0),MATCH('EPS 3.1.3'!AG$1,NoSettings_v3!$C$1:$AH$1,0)),"")</f>
        <v>0</v>
      </c>
      <c r="AH1557" s="157">
        <f>IFERROR(INDEX(NoSettings_v3!$C$2:$AH$4612,MATCH('EPS 3.1.3'!$B1557,NoSettings_v3!$A$2:$A$4612,0),MATCH('EPS 3.1.3'!AH$1,NoSettings_v3!$C$1:$AH$1,0)),"")</f>
        <v>0</v>
      </c>
      <c r="AI1557" s="157">
        <f>IFERROR(INDEX(NoSettings_v3!$C$2:$AH$4612,MATCH('EPS 3.1.3'!$B1557,NoSettings_v3!$A$2:$A$4612,0),MATCH('EPS 3.1.3'!AI$1,NoSettings_v3!$C$1:$AH$1,0)),"")</f>
        <v>0</v>
      </c>
      <c r="AJ1557" s="128"/>
      <c r="AK1557" s="128"/>
      <c r="AL1557" s="128"/>
      <c r="AM1557" s="128"/>
      <c r="AN1557" s="128"/>
      <c r="AO1557" s="128"/>
      <c r="AP1557" s="128"/>
      <c r="AQ1557" s="128"/>
    </row>
    <row r="1558" spans="2:43" x14ac:dyDescent="0.35">
      <c r="B1558" s="161" t="s">
        <v>1745</v>
      </c>
      <c r="C1558" s="127" t="s">
        <v>964</v>
      </c>
      <c r="D1558" s="157">
        <f>IFERROR(INDEX(NoSettings_v3!$C$2:$AH$4612,MATCH('EPS 3.1.3'!$B1558,NoSettings_v3!$A$2:$A$4612,0),MATCH('EPS 3.1.3'!D$1,NoSettings_v3!$C$1:$AH$1,0)),"")</f>
        <v>191000000000000</v>
      </c>
      <c r="E1558" s="157">
        <f>IFERROR(INDEX(NoSettings_v3!$C$2:$AH$4612,MATCH('EPS 3.1.3'!$B1558,NoSettings_v3!$A$2:$A$4612,0),MATCH('EPS 3.1.3'!E$1,NoSettings_v3!$C$1:$AH$1,0)),"")</f>
        <v>199000000000000</v>
      </c>
      <c r="F1558" s="157">
        <f>IFERROR(INDEX(NoSettings_v3!$C$2:$AH$4612,MATCH('EPS 3.1.3'!$B1558,NoSettings_v3!$A$2:$A$4612,0),MATCH('EPS 3.1.3'!F$1,NoSettings_v3!$C$1:$AH$1,0)),"")</f>
        <v>207000000000000</v>
      </c>
      <c r="G1558" s="157">
        <f>IFERROR(INDEX(NoSettings_v3!$C$2:$AH$4612,MATCH('EPS 3.1.3'!$B1558,NoSettings_v3!$A$2:$A$4612,0),MATCH('EPS 3.1.3'!G$1,NoSettings_v3!$C$1:$AH$1,0)),"")</f>
        <v>216000000000000</v>
      </c>
      <c r="H1558" s="157">
        <f>IFERROR(INDEX(NoSettings_v3!$C$2:$AH$4612,MATCH('EPS 3.1.3'!$B1558,NoSettings_v3!$A$2:$A$4612,0),MATCH('EPS 3.1.3'!H$1,NoSettings_v3!$C$1:$AH$1,0)),"")</f>
        <v>228000000000000</v>
      </c>
      <c r="I1558" s="157">
        <f>IFERROR(INDEX(NoSettings_v3!$C$2:$AH$4612,MATCH('EPS 3.1.3'!$B1558,NoSettings_v3!$A$2:$A$4612,0),MATCH('EPS 3.1.3'!I$1,NoSettings_v3!$C$1:$AH$1,0)),"")</f>
        <v>239000000000000</v>
      </c>
      <c r="J1558" s="157">
        <f>IFERROR(INDEX(NoSettings_v3!$C$2:$AH$4612,MATCH('EPS 3.1.3'!$B1558,NoSettings_v3!$A$2:$A$4612,0),MATCH('EPS 3.1.3'!J$1,NoSettings_v3!$C$1:$AH$1,0)),"")</f>
        <v>251000000000000</v>
      </c>
      <c r="K1558" s="157">
        <f>IFERROR(INDEX(NoSettings_v3!$C$2:$AH$4612,MATCH('EPS 3.1.3'!$B1558,NoSettings_v3!$A$2:$A$4612,0),MATCH('EPS 3.1.3'!K$1,NoSettings_v3!$C$1:$AH$1,0)),"")</f>
        <v>263000000000000</v>
      </c>
      <c r="L1558" s="157">
        <f>IFERROR(INDEX(NoSettings_v3!$C$2:$AH$4612,MATCH('EPS 3.1.3'!$B1558,NoSettings_v3!$A$2:$A$4612,0),MATCH('EPS 3.1.3'!L$1,NoSettings_v3!$C$1:$AH$1,0)),"")</f>
        <v>275000000000000</v>
      </c>
      <c r="M1558" s="157">
        <f>IFERROR(INDEX(NoSettings_v3!$C$2:$AH$4612,MATCH('EPS 3.1.3'!$B1558,NoSettings_v3!$A$2:$A$4612,0),MATCH('EPS 3.1.3'!M$1,NoSettings_v3!$C$1:$AH$1,0)),"")</f>
        <v>293000000000000</v>
      </c>
      <c r="N1558" s="157">
        <f>IFERROR(INDEX(NoSettings_v3!$C$2:$AH$4612,MATCH('EPS 3.1.3'!$B1558,NoSettings_v3!$A$2:$A$4612,0),MATCH('EPS 3.1.3'!N$1,NoSettings_v3!$C$1:$AH$1,0)),"")</f>
        <v>311000000000000</v>
      </c>
      <c r="O1558" s="157">
        <f>IFERROR(INDEX(NoSettings_v3!$C$2:$AH$4612,MATCH('EPS 3.1.3'!$B1558,NoSettings_v3!$A$2:$A$4612,0),MATCH('EPS 3.1.3'!O$1,NoSettings_v3!$C$1:$AH$1,0)),"")</f>
        <v>328000000000000</v>
      </c>
      <c r="P1558" s="157">
        <f>IFERROR(INDEX(NoSettings_v3!$C$2:$AH$4612,MATCH('EPS 3.1.3'!$B1558,NoSettings_v3!$A$2:$A$4612,0),MATCH('EPS 3.1.3'!P$1,NoSettings_v3!$C$1:$AH$1,0)),"")</f>
        <v>346000000000000</v>
      </c>
      <c r="Q1558" s="157">
        <f>IFERROR(INDEX(NoSettings_v3!$C$2:$AH$4612,MATCH('EPS 3.1.3'!$B1558,NoSettings_v3!$A$2:$A$4612,0),MATCH('EPS 3.1.3'!Q$1,NoSettings_v3!$C$1:$AH$1,0)),"")</f>
        <v>363000000000000</v>
      </c>
      <c r="R1558" s="157">
        <f>IFERROR(INDEX(NoSettings_v3!$C$2:$AH$4612,MATCH('EPS 3.1.3'!$B1558,NoSettings_v3!$A$2:$A$4612,0),MATCH('EPS 3.1.3'!R$1,NoSettings_v3!$C$1:$AH$1,0)),"")</f>
        <v>389000000000000</v>
      </c>
      <c r="S1558" s="157">
        <f>IFERROR(INDEX(NoSettings_v3!$C$2:$AH$4612,MATCH('EPS 3.1.3'!$B1558,NoSettings_v3!$A$2:$A$4612,0),MATCH('EPS 3.1.3'!S$1,NoSettings_v3!$C$1:$AH$1,0)),"")</f>
        <v>414000000000000</v>
      </c>
      <c r="T1558" s="157">
        <f>IFERROR(INDEX(NoSettings_v3!$C$2:$AH$4612,MATCH('EPS 3.1.3'!$B1558,NoSettings_v3!$A$2:$A$4612,0),MATCH('EPS 3.1.3'!T$1,NoSettings_v3!$C$1:$AH$1,0)),"")</f>
        <v>439000000000000</v>
      </c>
      <c r="U1558" s="157">
        <f>IFERROR(INDEX(NoSettings_v3!$C$2:$AH$4612,MATCH('EPS 3.1.3'!$B1558,NoSettings_v3!$A$2:$A$4612,0),MATCH('EPS 3.1.3'!U$1,NoSettings_v3!$C$1:$AH$1,0)),"")</f>
        <v>464000000000000</v>
      </c>
      <c r="V1558" s="157">
        <f>IFERROR(INDEX(NoSettings_v3!$C$2:$AH$4612,MATCH('EPS 3.1.3'!$B1558,NoSettings_v3!$A$2:$A$4612,0),MATCH('EPS 3.1.3'!V$1,NoSettings_v3!$C$1:$AH$1,0)),"")</f>
        <v>489000000000000</v>
      </c>
      <c r="W1558" s="157">
        <f>IFERROR(INDEX(NoSettings_v3!$C$2:$AH$4612,MATCH('EPS 3.1.3'!$B1558,NoSettings_v3!$A$2:$A$4612,0),MATCH('EPS 3.1.3'!W$1,NoSettings_v3!$C$1:$AH$1,0)),"")</f>
        <v>518000000000000</v>
      </c>
      <c r="X1558" s="157">
        <f>IFERROR(INDEX(NoSettings_v3!$C$2:$AH$4612,MATCH('EPS 3.1.3'!$B1558,NoSettings_v3!$A$2:$A$4612,0),MATCH('EPS 3.1.3'!X$1,NoSettings_v3!$C$1:$AH$1,0)),"")</f>
        <v>548000000000000</v>
      </c>
      <c r="Y1558" s="157">
        <f>IFERROR(INDEX(NoSettings_v3!$C$2:$AH$4612,MATCH('EPS 3.1.3'!$B1558,NoSettings_v3!$A$2:$A$4612,0),MATCH('EPS 3.1.3'!Y$1,NoSettings_v3!$C$1:$AH$1,0)),"")</f>
        <v>577000000000000</v>
      </c>
      <c r="Z1558" s="157">
        <f>IFERROR(INDEX(NoSettings_v3!$C$2:$AH$4612,MATCH('EPS 3.1.3'!$B1558,NoSettings_v3!$A$2:$A$4612,0),MATCH('EPS 3.1.3'!Z$1,NoSettings_v3!$C$1:$AH$1,0)),"")</f>
        <v>607000000000000</v>
      </c>
      <c r="AA1558" s="157">
        <f>IFERROR(INDEX(NoSettings_v3!$C$2:$AH$4612,MATCH('EPS 3.1.3'!$B1558,NoSettings_v3!$A$2:$A$4612,0),MATCH('EPS 3.1.3'!AA$1,NoSettings_v3!$C$1:$AH$1,0)),"")</f>
        <v>636000000000000</v>
      </c>
      <c r="AB1558" s="157">
        <f>IFERROR(INDEX(NoSettings_v3!$C$2:$AH$4612,MATCH('EPS 3.1.3'!$B1558,NoSettings_v3!$A$2:$A$4612,0),MATCH('EPS 3.1.3'!AB$1,NoSettings_v3!$C$1:$AH$1,0)),"")</f>
        <v>671000000000000</v>
      </c>
      <c r="AC1558" s="157">
        <f>IFERROR(INDEX(NoSettings_v3!$C$2:$AH$4612,MATCH('EPS 3.1.3'!$B1558,NoSettings_v3!$A$2:$A$4612,0),MATCH('EPS 3.1.3'!AC$1,NoSettings_v3!$C$1:$AH$1,0)),"")</f>
        <v>706000000000000</v>
      </c>
      <c r="AD1558" s="157">
        <f>IFERROR(INDEX(NoSettings_v3!$C$2:$AH$4612,MATCH('EPS 3.1.3'!$B1558,NoSettings_v3!$A$2:$A$4612,0),MATCH('EPS 3.1.3'!AD$1,NoSettings_v3!$C$1:$AH$1,0)),"")</f>
        <v>741000000000000</v>
      </c>
      <c r="AE1558" s="157">
        <f>IFERROR(INDEX(NoSettings_v3!$C$2:$AH$4612,MATCH('EPS 3.1.3'!$B1558,NoSettings_v3!$A$2:$A$4612,0),MATCH('EPS 3.1.3'!AE$1,NoSettings_v3!$C$1:$AH$1,0)),"")</f>
        <v>776000000000000</v>
      </c>
      <c r="AF1558" s="157">
        <f>IFERROR(INDEX(NoSettings_v3!$C$2:$AH$4612,MATCH('EPS 3.1.3'!$B1558,NoSettings_v3!$A$2:$A$4612,0),MATCH('EPS 3.1.3'!AF$1,NoSettings_v3!$C$1:$AH$1,0)),"")</f>
        <v>811000000000000</v>
      </c>
      <c r="AG1558" s="157">
        <f>IFERROR(INDEX(NoSettings_v3!$C$2:$AH$4612,MATCH('EPS 3.1.3'!$B1558,NoSettings_v3!$A$2:$A$4612,0),MATCH('EPS 3.1.3'!AG$1,NoSettings_v3!$C$1:$AH$1,0)),"")</f>
        <v>846000000000000</v>
      </c>
      <c r="AH1558" s="157">
        <f>IFERROR(INDEX(NoSettings_v3!$C$2:$AH$4612,MATCH('EPS 3.1.3'!$B1558,NoSettings_v3!$A$2:$A$4612,0),MATCH('EPS 3.1.3'!AH$1,NoSettings_v3!$C$1:$AH$1,0)),"")</f>
        <v>881000000000000</v>
      </c>
      <c r="AI1558" s="157">
        <f>IFERROR(INDEX(NoSettings_v3!$C$2:$AH$4612,MATCH('EPS 3.1.3'!$B1558,NoSettings_v3!$A$2:$A$4612,0),MATCH('EPS 3.1.3'!AI$1,NoSettings_v3!$C$1:$AH$1,0)),"")</f>
        <v>916000000000000</v>
      </c>
      <c r="AJ1558" s="128"/>
      <c r="AK1558" s="128"/>
      <c r="AL1558" s="128"/>
      <c r="AM1558" s="128"/>
      <c r="AN1558" s="128"/>
      <c r="AO1558" s="128"/>
      <c r="AP1558" s="128"/>
      <c r="AQ1558" s="128"/>
    </row>
    <row r="1559" spans="2:43" x14ac:dyDescent="0.35">
      <c r="B1559" s="161" t="s">
        <v>1746</v>
      </c>
      <c r="C1559" s="127" t="s">
        <v>964</v>
      </c>
      <c r="D1559" s="157">
        <f>IFERROR(INDEX(NoSettings_v3!$C$2:$AH$4612,MATCH('EPS 3.1.3'!$B1559,NoSettings_v3!$A$2:$A$4612,0),MATCH('EPS 3.1.3'!D$1,NoSettings_v3!$C$1:$AH$1,0)),"")</f>
        <v>0</v>
      </c>
      <c r="E1559" s="157">
        <f>IFERROR(INDEX(NoSettings_v3!$C$2:$AH$4612,MATCH('EPS 3.1.3'!$B1559,NoSettings_v3!$A$2:$A$4612,0),MATCH('EPS 3.1.3'!E$1,NoSettings_v3!$C$1:$AH$1,0)),"")</f>
        <v>0</v>
      </c>
      <c r="F1559" s="157">
        <f>IFERROR(INDEX(NoSettings_v3!$C$2:$AH$4612,MATCH('EPS 3.1.3'!$B1559,NoSettings_v3!$A$2:$A$4612,0),MATCH('EPS 3.1.3'!F$1,NoSettings_v3!$C$1:$AH$1,0)),"")</f>
        <v>0</v>
      </c>
      <c r="G1559" s="157">
        <f>IFERROR(INDEX(NoSettings_v3!$C$2:$AH$4612,MATCH('EPS 3.1.3'!$B1559,NoSettings_v3!$A$2:$A$4612,0),MATCH('EPS 3.1.3'!G$1,NoSettings_v3!$C$1:$AH$1,0)),"")</f>
        <v>0</v>
      </c>
      <c r="H1559" s="157">
        <f>IFERROR(INDEX(NoSettings_v3!$C$2:$AH$4612,MATCH('EPS 3.1.3'!$B1559,NoSettings_v3!$A$2:$A$4612,0),MATCH('EPS 3.1.3'!H$1,NoSettings_v3!$C$1:$AH$1,0)),"")</f>
        <v>0</v>
      </c>
      <c r="I1559" s="157">
        <f>IFERROR(INDEX(NoSettings_v3!$C$2:$AH$4612,MATCH('EPS 3.1.3'!$B1559,NoSettings_v3!$A$2:$A$4612,0),MATCH('EPS 3.1.3'!I$1,NoSettings_v3!$C$1:$AH$1,0)),"")</f>
        <v>0</v>
      </c>
      <c r="J1559" s="157">
        <f>IFERROR(INDEX(NoSettings_v3!$C$2:$AH$4612,MATCH('EPS 3.1.3'!$B1559,NoSettings_v3!$A$2:$A$4612,0),MATCH('EPS 3.1.3'!J$1,NoSettings_v3!$C$1:$AH$1,0)),"")</f>
        <v>0</v>
      </c>
      <c r="K1559" s="157">
        <f>IFERROR(INDEX(NoSettings_v3!$C$2:$AH$4612,MATCH('EPS 3.1.3'!$B1559,NoSettings_v3!$A$2:$A$4612,0),MATCH('EPS 3.1.3'!K$1,NoSettings_v3!$C$1:$AH$1,0)),"")</f>
        <v>0</v>
      </c>
      <c r="L1559" s="157">
        <f>IFERROR(INDEX(NoSettings_v3!$C$2:$AH$4612,MATCH('EPS 3.1.3'!$B1559,NoSettings_v3!$A$2:$A$4612,0),MATCH('EPS 3.1.3'!L$1,NoSettings_v3!$C$1:$AH$1,0)),"")</f>
        <v>0</v>
      </c>
      <c r="M1559" s="157">
        <f>IFERROR(INDEX(NoSettings_v3!$C$2:$AH$4612,MATCH('EPS 3.1.3'!$B1559,NoSettings_v3!$A$2:$A$4612,0),MATCH('EPS 3.1.3'!M$1,NoSettings_v3!$C$1:$AH$1,0)),"")</f>
        <v>0</v>
      </c>
      <c r="N1559" s="157">
        <f>IFERROR(INDEX(NoSettings_v3!$C$2:$AH$4612,MATCH('EPS 3.1.3'!$B1559,NoSettings_v3!$A$2:$A$4612,0),MATCH('EPS 3.1.3'!N$1,NoSettings_v3!$C$1:$AH$1,0)),"")</f>
        <v>0</v>
      </c>
      <c r="O1559" s="157">
        <f>IFERROR(INDEX(NoSettings_v3!$C$2:$AH$4612,MATCH('EPS 3.1.3'!$B1559,NoSettings_v3!$A$2:$A$4612,0),MATCH('EPS 3.1.3'!O$1,NoSettings_v3!$C$1:$AH$1,0)),"")</f>
        <v>0</v>
      </c>
      <c r="P1559" s="157">
        <f>IFERROR(INDEX(NoSettings_v3!$C$2:$AH$4612,MATCH('EPS 3.1.3'!$B1559,NoSettings_v3!$A$2:$A$4612,0),MATCH('EPS 3.1.3'!P$1,NoSettings_v3!$C$1:$AH$1,0)),"")</f>
        <v>0</v>
      </c>
      <c r="Q1559" s="157">
        <f>IFERROR(INDEX(NoSettings_v3!$C$2:$AH$4612,MATCH('EPS 3.1.3'!$B1559,NoSettings_v3!$A$2:$A$4612,0),MATCH('EPS 3.1.3'!Q$1,NoSettings_v3!$C$1:$AH$1,0)),"")</f>
        <v>0</v>
      </c>
      <c r="R1559" s="157">
        <f>IFERROR(INDEX(NoSettings_v3!$C$2:$AH$4612,MATCH('EPS 3.1.3'!$B1559,NoSettings_v3!$A$2:$A$4612,0),MATCH('EPS 3.1.3'!R$1,NoSettings_v3!$C$1:$AH$1,0)),"")</f>
        <v>0</v>
      </c>
      <c r="S1559" s="157">
        <f>IFERROR(INDEX(NoSettings_v3!$C$2:$AH$4612,MATCH('EPS 3.1.3'!$B1559,NoSettings_v3!$A$2:$A$4612,0),MATCH('EPS 3.1.3'!S$1,NoSettings_v3!$C$1:$AH$1,0)),"")</f>
        <v>0</v>
      </c>
      <c r="T1559" s="157">
        <f>IFERROR(INDEX(NoSettings_v3!$C$2:$AH$4612,MATCH('EPS 3.1.3'!$B1559,NoSettings_v3!$A$2:$A$4612,0),MATCH('EPS 3.1.3'!T$1,NoSettings_v3!$C$1:$AH$1,0)),"")</f>
        <v>0</v>
      </c>
      <c r="U1559" s="157">
        <f>IFERROR(INDEX(NoSettings_v3!$C$2:$AH$4612,MATCH('EPS 3.1.3'!$B1559,NoSettings_v3!$A$2:$A$4612,0),MATCH('EPS 3.1.3'!U$1,NoSettings_v3!$C$1:$AH$1,0)),"")</f>
        <v>0</v>
      </c>
      <c r="V1559" s="157">
        <f>IFERROR(INDEX(NoSettings_v3!$C$2:$AH$4612,MATCH('EPS 3.1.3'!$B1559,NoSettings_v3!$A$2:$A$4612,0),MATCH('EPS 3.1.3'!V$1,NoSettings_v3!$C$1:$AH$1,0)),"")</f>
        <v>0</v>
      </c>
      <c r="W1559" s="157">
        <f>IFERROR(INDEX(NoSettings_v3!$C$2:$AH$4612,MATCH('EPS 3.1.3'!$B1559,NoSettings_v3!$A$2:$A$4612,0),MATCH('EPS 3.1.3'!W$1,NoSettings_v3!$C$1:$AH$1,0)),"")</f>
        <v>0</v>
      </c>
      <c r="X1559" s="157">
        <f>IFERROR(INDEX(NoSettings_v3!$C$2:$AH$4612,MATCH('EPS 3.1.3'!$B1559,NoSettings_v3!$A$2:$A$4612,0),MATCH('EPS 3.1.3'!X$1,NoSettings_v3!$C$1:$AH$1,0)),"")</f>
        <v>0</v>
      </c>
      <c r="Y1559" s="157">
        <f>IFERROR(INDEX(NoSettings_v3!$C$2:$AH$4612,MATCH('EPS 3.1.3'!$B1559,NoSettings_v3!$A$2:$A$4612,0),MATCH('EPS 3.1.3'!Y$1,NoSettings_v3!$C$1:$AH$1,0)),"")</f>
        <v>0</v>
      </c>
      <c r="Z1559" s="157">
        <f>IFERROR(INDEX(NoSettings_v3!$C$2:$AH$4612,MATCH('EPS 3.1.3'!$B1559,NoSettings_v3!$A$2:$A$4612,0),MATCH('EPS 3.1.3'!Z$1,NoSettings_v3!$C$1:$AH$1,0)),"")</f>
        <v>0</v>
      </c>
      <c r="AA1559" s="157">
        <f>IFERROR(INDEX(NoSettings_v3!$C$2:$AH$4612,MATCH('EPS 3.1.3'!$B1559,NoSettings_v3!$A$2:$A$4612,0),MATCH('EPS 3.1.3'!AA$1,NoSettings_v3!$C$1:$AH$1,0)),"")</f>
        <v>0</v>
      </c>
      <c r="AB1559" s="157">
        <f>IFERROR(INDEX(NoSettings_v3!$C$2:$AH$4612,MATCH('EPS 3.1.3'!$B1559,NoSettings_v3!$A$2:$A$4612,0),MATCH('EPS 3.1.3'!AB$1,NoSettings_v3!$C$1:$AH$1,0)),"")</f>
        <v>0</v>
      </c>
      <c r="AC1559" s="157">
        <f>IFERROR(INDEX(NoSettings_v3!$C$2:$AH$4612,MATCH('EPS 3.1.3'!$B1559,NoSettings_v3!$A$2:$A$4612,0),MATCH('EPS 3.1.3'!AC$1,NoSettings_v3!$C$1:$AH$1,0)),"")</f>
        <v>0</v>
      </c>
      <c r="AD1559" s="157">
        <f>IFERROR(INDEX(NoSettings_v3!$C$2:$AH$4612,MATCH('EPS 3.1.3'!$B1559,NoSettings_v3!$A$2:$A$4612,0),MATCH('EPS 3.1.3'!AD$1,NoSettings_v3!$C$1:$AH$1,0)),"")</f>
        <v>0</v>
      </c>
      <c r="AE1559" s="157">
        <f>IFERROR(INDEX(NoSettings_v3!$C$2:$AH$4612,MATCH('EPS 3.1.3'!$B1559,NoSettings_v3!$A$2:$A$4612,0),MATCH('EPS 3.1.3'!AE$1,NoSettings_v3!$C$1:$AH$1,0)),"")</f>
        <v>0</v>
      </c>
      <c r="AF1559" s="157">
        <f>IFERROR(INDEX(NoSettings_v3!$C$2:$AH$4612,MATCH('EPS 3.1.3'!$B1559,NoSettings_v3!$A$2:$A$4612,0),MATCH('EPS 3.1.3'!AF$1,NoSettings_v3!$C$1:$AH$1,0)),"")</f>
        <v>0</v>
      </c>
      <c r="AG1559" s="157">
        <f>IFERROR(INDEX(NoSettings_v3!$C$2:$AH$4612,MATCH('EPS 3.1.3'!$B1559,NoSettings_v3!$A$2:$A$4612,0),MATCH('EPS 3.1.3'!AG$1,NoSettings_v3!$C$1:$AH$1,0)),"")</f>
        <v>0</v>
      </c>
      <c r="AH1559" s="157">
        <f>IFERROR(INDEX(NoSettings_v3!$C$2:$AH$4612,MATCH('EPS 3.1.3'!$B1559,NoSettings_v3!$A$2:$A$4612,0),MATCH('EPS 3.1.3'!AH$1,NoSettings_v3!$C$1:$AH$1,0)),"")</f>
        <v>0</v>
      </c>
      <c r="AI1559" s="157">
        <f>IFERROR(INDEX(NoSettings_v3!$C$2:$AH$4612,MATCH('EPS 3.1.3'!$B1559,NoSettings_v3!$A$2:$A$4612,0),MATCH('EPS 3.1.3'!AI$1,NoSettings_v3!$C$1:$AH$1,0)),"")</f>
        <v>0</v>
      </c>
    </row>
    <row r="1560" spans="2:43" x14ac:dyDescent="0.35">
      <c r="B1560" s="161" t="s">
        <v>1747</v>
      </c>
      <c r="C1560" s="127" t="s">
        <v>964</v>
      </c>
      <c r="D1560" s="157">
        <f>IFERROR(INDEX(NoSettings_v3!$C$2:$AH$4612,MATCH('EPS 3.1.3'!$B1560,NoSettings_v3!$A$2:$A$4612,0),MATCH('EPS 3.1.3'!D$1,NoSettings_v3!$C$1:$AH$1,0)),"")</f>
        <v>43700000000000</v>
      </c>
      <c r="E1560" s="157">
        <f>IFERROR(INDEX(NoSettings_v3!$C$2:$AH$4612,MATCH('EPS 3.1.3'!$B1560,NoSettings_v3!$A$2:$A$4612,0),MATCH('EPS 3.1.3'!E$1,NoSettings_v3!$C$1:$AH$1,0)),"")</f>
        <v>44700000000000</v>
      </c>
      <c r="F1560" s="157">
        <f>IFERROR(INDEX(NoSettings_v3!$C$2:$AH$4612,MATCH('EPS 3.1.3'!$B1560,NoSettings_v3!$A$2:$A$4612,0),MATCH('EPS 3.1.3'!F$1,NoSettings_v3!$C$1:$AH$1,0)),"")</f>
        <v>45700000000000</v>
      </c>
      <c r="G1560" s="157">
        <f>IFERROR(INDEX(NoSettings_v3!$C$2:$AH$4612,MATCH('EPS 3.1.3'!$B1560,NoSettings_v3!$A$2:$A$4612,0),MATCH('EPS 3.1.3'!G$1,NoSettings_v3!$C$1:$AH$1,0)),"")</f>
        <v>46800000000000</v>
      </c>
      <c r="H1560" s="157">
        <f>IFERROR(INDEX(NoSettings_v3!$C$2:$AH$4612,MATCH('EPS 3.1.3'!$B1560,NoSettings_v3!$A$2:$A$4612,0),MATCH('EPS 3.1.3'!H$1,NoSettings_v3!$C$1:$AH$1,0)),"")</f>
        <v>48300000000000</v>
      </c>
      <c r="I1560" s="157">
        <f>IFERROR(INDEX(NoSettings_v3!$C$2:$AH$4612,MATCH('EPS 3.1.3'!$B1560,NoSettings_v3!$A$2:$A$4612,0),MATCH('EPS 3.1.3'!I$1,NoSettings_v3!$C$1:$AH$1,0)),"")</f>
        <v>49800000000000</v>
      </c>
      <c r="J1560" s="157">
        <f>IFERROR(INDEX(NoSettings_v3!$C$2:$AH$4612,MATCH('EPS 3.1.3'!$B1560,NoSettings_v3!$A$2:$A$4612,0),MATCH('EPS 3.1.3'!J$1,NoSettings_v3!$C$1:$AH$1,0)),"")</f>
        <v>51300000000000</v>
      </c>
      <c r="K1560" s="157">
        <f>IFERROR(INDEX(NoSettings_v3!$C$2:$AH$4612,MATCH('EPS 3.1.3'!$B1560,NoSettings_v3!$A$2:$A$4612,0),MATCH('EPS 3.1.3'!K$1,NoSettings_v3!$C$1:$AH$1,0)),"")</f>
        <v>52900000000000</v>
      </c>
      <c r="L1560" s="157">
        <f>IFERROR(INDEX(NoSettings_v3!$C$2:$AH$4612,MATCH('EPS 3.1.3'!$B1560,NoSettings_v3!$A$2:$A$4612,0),MATCH('EPS 3.1.3'!L$1,NoSettings_v3!$C$1:$AH$1,0)),"")</f>
        <v>54400000000000</v>
      </c>
      <c r="M1560" s="157">
        <f>IFERROR(INDEX(NoSettings_v3!$C$2:$AH$4612,MATCH('EPS 3.1.3'!$B1560,NoSettings_v3!$A$2:$A$4612,0),MATCH('EPS 3.1.3'!M$1,NoSettings_v3!$C$1:$AH$1,0)),"")</f>
        <v>56600000000000</v>
      </c>
      <c r="N1560" s="157">
        <f>IFERROR(INDEX(NoSettings_v3!$C$2:$AH$4612,MATCH('EPS 3.1.3'!$B1560,NoSettings_v3!$A$2:$A$4612,0),MATCH('EPS 3.1.3'!N$1,NoSettings_v3!$C$1:$AH$1,0)),"")</f>
        <v>58900000000000</v>
      </c>
      <c r="O1560" s="157">
        <f>IFERROR(INDEX(NoSettings_v3!$C$2:$AH$4612,MATCH('EPS 3.1.3'!$B1560,NoSettings_v3!$A$2:$A$4612,0),MATCH('EPS 3.1.3'!O$1,NoSettings_v3!$C$1:$AH$1,0)),"")</f>
        <v>61200000000000</v>
      </c>
      <c r="P1560" s="157">
        <f>IFERROR(INDEX(NoSettings_v3!$C$2:$AH$4612,MATCH('EPS 3.1.3'!$B1560,NoSettings_v3!$A$2:$A$4612,0),MATCH('EPS 3.1.3'!P$1,NoSettings_v3!$C$1:$AH$1,0)),"")</f>
        <v>63400000000000</v>
      </c>
      <c r="Q1560" s="157">
        <f>IFERROR(INDEX(NoSettings_v3!$C$2:$AH$4612,MATCH('EPS 3.1.3'!$B1560,NoSettings_v3!$A$2:$A$4612,0),MATCH('EPS 3.1.3'!Q$1,NoSettings_v3!$C$1:$AH$1,0)),"")</f>
        <v>65700000000000</v>
      </c>
      <c r="R1560" s="157">
        <f>IFERROR(INDEX(NoSettings_v3!$C$2:$AH$4612,MATCH('EPS 3.1.3'!$B1560,NoSettings_v3!$A$2:$A$4612,0),MATCH('EPS 3.1.3'!R$1,NoSettings_v3!$C$1:$AH$1,0)),"")</f>
        <v>70700000000000</v>
      </c>
      <c r="S1560" s="157">
        <f>IFERROR(INDEX(NoSettings_v3!$C$2:$AH$4612,MATCH('EPS 3.1.3'!$B1560,NoSettings_v3!$A$2:$A$4612,0),MATCH('EPS 3.1.3'!S$1,NoSettings_v3!$C$1:$AH$1,0)),"")</f>
        <v>75700000000000</v>
      </c>
      <c r="T1560" s="157">
        <f>IFERROR(INDEX(NoSettings_v3!$C$2:$AH$4612,MATCH('EPS 3.1.3'!$B1560,NoSettings_v3!$A$2:$A$4612,0),MATCH('EPS 3.1.3'!T$1,NoSettings_v3!$C$1:$AH$1,0)),"")</f>
        <v>80700000000000</v>
      </c>
      <c r="U1560" s="157">
        <f>IFERROR(INDEX(NoSettings_v3!$C$2:$AH$4612,MATCH('EPS 3.1.3'!$B1560,NoSettings_v3!$A$2:$A$4612,0),MATCH('EPS 3.1.3'!U$1,NoSettings_v3!$C$1:$AH$1,0)),"")</f>
        <v>85700000000000</v>
      </c>
      <c r="V1560" s="157">
        <f>IFERROR(INDEX(NoSettings_v3!$C$2:$AH$4612,MATCH('EPS 3.1.3'!$B1560,NoSettings_v3!$A$2:$A$4612,0),MATCH('EPS 3.1.3'!V$1,NoSettings_v3!$C$1:$AH$1,0)),"")</f>
        <v>90700000000000</v>
      </c>
      <c r="W1560" s="157">
        <f>IFERROR(INDEX(NoSettings_v3!$C$2:$AH$4612,MATCH('EPS 3.1.3'!$B1560,NoSettings_v3!$A$2:$A$4612,0),MATCH('EPS 3.1.3'!W$1,NoSettings_v3!$C$1:$AH$1,0)),"")</f>
        <v>97000000000000</v>
      </c>
      <c r="X1560" s="157">
        <f>IFERROR(INDEX(NoSettings_v3!$C$2:$AH$4612,MATCH('EPS 3.1.3'!$B1560,NoSettings_v3!$A$2:$A$4612,0),MATCH('EPS 3.1.3'!X$1,NoSettings_v3!$C$1:$AH$1,0)),"")</f>
        <v>103000000000000</v>
      </c>
      <c r="Y1560" s="157">
        <f>IFERROR(INDEX(NoSettings_v3!$C$2:$AH$4612,MATCH('EPS 3.1.3'!$B1560,NoSettings_v3!$A$2:$A$4612,0),MATCH('EPS 3.1.3'!Y$1,NoSettings_v3!$C$1:$AH$1,0)),"")</f>
        <v>110000000000000</v>
      </c>
      <c r="Z1560" s="157">
        <f>IFERROR(INDEX(NoSettings_v3!$C$2:$AH$4612,MATCH('EPS 3.1.3'!$B1560,NoSettings_v3!$A$2:$A$4612,0),MATCH('EPS 3.1.3'!Z$1,NoSettings_v3!$C$1:$AH$1,0)),"")</f>
        <v>116000000000000</v>
      </c>
      <c r="AA1560" s="157">
        <f>IFERROR(INDEX(NoSettings_v3!$C$2:$AH$4612,MATCH('EPS 3.1.3'!$B1560,NoSettings_v3!$A$2:$A$4612,0),MATCH('EPS 3.1.3'!AA$1,NoSettings_v3!$C$1:$AH$1,0)),"")</f>
        <v>122000000000000</v>
      </c>
      <c r="AB1560" s="157">
        <f>IFERROR(INDEX(NoSettings_v3!$C$2:$AH$4612,MATCH('EPS 3.1.3'!$B1560,NoSettings_v3!$A$2:$A$4612,0),MATCH('EPS 3.1.3'!AB$1,NoSettings_v3!$C$1:$AH$1,0)),"")</f>
        <v>130000000000000</v>
      </c>
      <c r="AC1560" s="157">
        <f>IFERROR(INDEX(NoSettings_v3!$C$2:$AH$4612,MATCH('EPS 3.1.3'!$B1560,NoSettings_v3!$A$2:$A$4612,0),MATCH('EPS 3.1.3'!AC$1,NoSettings_v3!$C$1:$AH$1,0)),"")</f>
        <v>138000000000000</v>
      </c>
      <c r="AD1560" s="157">
        <f>IFERROR(INDEX(NoSettings_v3!$C$2:$AH$4612,MATCH('EPS 3.1.3'!$B1560,NoSettings_v3!$A$2:$A$4612,0),MATCH('EPS 3.1.3'!AD$1,NoSettings_v3!$C$1:$AH$1,0)),"")</f>
        <v>147000000000000</v>
      </c>
      <c r="AE1560" s="157">
        <f>IFERROR(INDEX(NoSettings_v3!$C$2:$AH$4612,MATCH('EPS 3.1.3'!$B1560,NoSettings_v3!$A$2:$A$4612,0),MATCH('EPS 3.1.3'!AE$1,NoSettings_v3!$C$1:$AH$1,0)),"")</f>
        <v>155000000000000</v>
      </c>
      <c r="AF1560" s="157">
        <f>IFERROR(INDEX(NoSettings_v3!$C$2:$AH$4612,MATCH('EPS 3.1.3'!$B1560,NoSettings_v3!$A$2:$A$4612,0),MATCH('EPS 3.1.3'!AF$1,NoSettings_v3!$C$1:$AH$1,0)),"")</f>
        <v>163000000000000</v>
      </c>
      <c r="AG1560" s="157">
        <f>IFERROR(INDEX(NoSettings_v3!$C$2:$AH$4612,MATCH('EPS 3.1.3'!$B1560,NoSettings_v3!$A$2:$A$4612,0),MATCH('EPS 3.1.3'!AG$1,NoSettings_v3!$C$1:$AH$1,0)),"")</f>
        <v>171000000000000</v>
      </c>
      <c r="AH1560" s="157">
        <f>IFERROR(INDEX(NoSettings_v3!$C$2:$AH$4612,MATCH('EPS 3.1.3'!$B1560,NoSettings_v3!$A$2:$A$4612,0),MATCH('EPS 3.1.3'!AH$1,NoSettings_v3!$C$1:$AH$1,0)),"")</f>
        <v>179000000000000</v>
      </c>
      <c r="AI1560" s="157">
        <f>IFERROR(INDEX(NoSettings_v3!$C$2:$AH$4612,MATCH('EPS 3.1.3'!$B1560,NoSettings_v3!$A$2:$A$4612,0),MATCH('EPS 3.1.3'!AI$1,NoSettings_v3!$C$1:$AH$1,0)),"")</f>
        <v>187000000000000</v>
      </c>
      <c r="AJ1560" s="128"/>
      <c r="AK1560" s="128"/>
      <c r="AL1560" s="128"/>
      <c r="AM1560" s="128"/>
      <c r="AN1560" s="128"/>
      <c r="AO1560" s="128"/>
      <c r="AP1560" s="128"/>
      <c r="AQ1560" s="128"/>
    </row>
    <row r="1561" spans="2:43" x14ac:dyDescent="0.35">
      <c r="B1561" s="161" t="s">
        <v>1748</v>
      </c>
      <c r="C1561" s="127" t="s">
        <v>964</v>
      </c>
      <c r="D1561" s="157">
        <f>IFERROR(INDEX(NoSettings_v3!$C$2:$AH$4612,MATCH('EPS 3.1.3'!$B1561,NoSettings_v3!$A$2:$A$4612,0),MATCH('EPS 3.1.3'!D$1,NoSettings_v3!$C$1:$AH$1,0)),"")</f>
        <v>66100000000000</v>
      </c>
      <c r="E1561" s="157">
        <f>IFERROR(INDEX(NoSettings_v3!$C$2:$AH$4612,MATCH('EPS 3.1.3'!$B1561,NoSettings_v3!$A$2:$A$4612,0),MATCH('EPS 3.1.3'!E$1,NoSettings_v3!$C$1:$AH$1,0)),"")</f>
        <v>67900000000000</v>
      </c>
      <c r="F1561" s="157">
        <f>IFERROR(INDEX(NoSettings_v3!$C$2:$AH$4612,MATCH('EPS 3.1.3'!$B1561,NoSettings_v3!$A$2:$A$4612,0),MATCH('EPS 3.1.3'!F$1,NoSettings_v3!$C$1:$AH$1,0)),"")</f>
        <v>69600000000000</v>
      </c>
      <c r="G1561" s="157">
        <f>IFERROR(INDEX(NoSettings_v3!$C$2:$AH$4612,MATCH('EPS 3.1.3'!$B1561,NoSettings_v3!$A$2:$A$4612,0),MATCH('EPS 3.1.3'!G$1,NoSettings_v3!$C$1:$AH$1,0)),"")</f>
        <v>71300000000000</v>
      </c>
      <c r="H1561" s="157">
        <f>IFERROR(INDEX(NoSettings_v3!$C$2:$AH$4612,MATCH('EPS 3.1.3'!$B1561,NoSettings_v3!$A$2:$A$4612,0),MATCH('EPS 3.1.3'!H$1,NoSettings_v3!$C$1:$AH$1,0)),"")</f>
        <v>72800000000000</v>
      </c>
      <c r="I1561" s="157">
        <f>IFERROR(INDEX(NoSettings_v3!$C$2:$AH$4612,MATCH('EPS 3.1.3'!$B1561,NoSettings_v3!$A$2:$A$4612,0),MATCH('EPS 3.1.3'!I$1,NoSettings_v3!$C$1:$AH$1,0)),"")</f>
        <v>74300000000000</v>
      </c>
      <c r="J1561" s="157">
        <f>IFERROR(INDEX(NoSettings_v3!$C$2:$AH$4612,MATCH('EPS 3.1.3'!$B1561,NoSettings_v3!$A$2:$A$4612,0),MATCH('EPS 3.1.3'!J$1,NoSettings_v3!$C$1:$AH$1,0)),"")</f>
        <v>75800000000000</v>
      </c>
      <c r="K1561" s="157">
        <f>IFERROR(INDEX(NoSettings_v3!$C$2:$AH$4612,MATCH('EPS 3.1.3'!$B1561,NoSettings_v3!$A$2:$A$4612,0),MATCH('EPS 3.1.3'!K$1,NoSettings_v3!$C$1:$AH$1,0)),"")</f>
        <v>77300000000000</v>
      </c>
      <c r="L1561" s="157">
        <f>IFERROR(INDEX(NoSettings_v3!$C$2:$AH$4612,MATCH('EPS 3.1.3'!$B1561,NoSettings_v3!$A$2:$A$4612,0),MATCH('EPS 3.1.3'!L$1,NoSettings_v3!$C$1:$AH$1,0)),"")</f>
        <v>78800000000000</v>
      </c>
      <c r="M1561" s="157">
        <f>IFERROR(INDEX(NoSettings_v3!$C$2:$AH$4612,MATCH('EPS 3.1.3'!$B1561,NoSettings_v3!$A$2:$A$4612,0),MATCH('EPS 3.1.3'!M$1,NoSettings_v3!$C$1:$AH$1,0)),"")</f>
        <v>80600000000000</v>
      </c>
      <c r="N1561" s="157">
        <f>IFERROR(INDEX(NoSettings_v3!$C$2:$AH$4612,MATCH('EPS 3.1.3'!$B1561,NoSettings_v3!$A$2:$A$4612,0),MATCH('EPS 3.1.3'!N$1,NoSettings_v3!$C$1:$AH$1,0)),"")</f>
        <v>82300000000000</v>
      </c>
      <c r="O1561" s="157">
        <f>IFERROR(INDEX(NoSettings_v3!$C$2:$AH$4612,MATCH('EPS 3.1.3'!$B1561,NoSettings_v3!$A$2:$A$4612,0),MATCH('EPS 3.1.3'!O$1,NoSettings_v3!$C$1:$AH$1,0)),"")</f>
        <v>84100000000000</v>
      </c>
      <c r="P1561" s="157">
        <f>IFERROR(INDEX(NoSettings_v3!$C$2:$AH$4612,MATCH('EPS 3.1.3'!$B1561,NoSettings_v3!$A$2:$A$4612,0),MATCH('EPS 3.1.3'!P$1,NoSettings_v3!$C$1:$AH$1,0)),"")</f>
        <v>85800000000000</v>
      </c>
      <c r="Q1561" s="157">
        <f>IFERROR(INDEX(NoSettings_v3!$C$2:$AH$4612,MATCH('EPS 3.1.3'!$B1561,NoSettings_v3!$A$2:$A$4612,0),MATCH('EPS 3.1.3'!Q$1,NoSettings_v3!$C$1:$AH$1,0)),"")</f>
        <v>87500000000000</v>
      </c>
      <c r="R1561" s="157">
        <f>IFERROR(INDEX(NoSettings_v3!$C$2:$AH$4612,MATCH('EPS 3.1.3'!$B1561,NoSettings_v3!$A$2:$A$4612,0),MATCH('EPS 3.1.3'!R$1,NoSettings_v3!$C$1:$AH$1,0)),"")</f>
        <v>89000000000000</v>
      </c>
      <c r="S1561" s="157">
        <f>IFERROR(INDEX(NoSettings_v3!$C$2:$AH$4612,MATCH('EPS 3.1.3'!$B1561,NoSettings_v3!$A$2:$A$4612,0),MATCH('EPS 3.1.3'!S$1,NoSettings_v3!$C$1:$AH$1,0)),"")</f>
        <v>90500000000000</v>
      </c>
      <c r="T1561" s="157">
        <f>IFERROR(INDEX(NoSettings_v3!$C$2:$AH$4612,MATCH('EPS 3.1.3'!$B1561,NoSettings_v3!$A$2:$A$4612,0),MATCH('EPS 3.1.3'!T$1,NoSettings_v3!$C$1:$AH$1,0)),"")</f>
        <v>92100000000000</v>
      </c>
      <c r="U1561" s="157">
        <f>IFERROR(INDEX(NoSettings_v3!$C$2:$AH$4612,MATCH('EPS 3.1.3'!$B1561,NoSettings_v3!$A$2:$A$4612,0),MATCH('EPS 3.1.3'!U$1,NoSettings_v3!$C$1:$AH$1,0)),"")</f>
        <v>93600000000000</v>
      </c>
      <c r="V1561" s="157">
        <f>IFERROR(INDEX(NoSettings_v3!$C$2:$AH$4612,MATCH('EPS 3.1.3'!$B1561,NoSettings_v3!$A$2:$A$4612,0),MATCH('EPS 3.1.3'!V$1,NoSettings_v3!$C$1:$AH$1,0)),"")</f>
        <v>95100000000000</v>
      </c>
      <c r="W1561" s="157">
        <f>IFERROR(INDEX(NoSettings_v3!$C$2:$AH$4612,MATCH('EPS 3.1.3'!$B1561,NoSettings_v3!$A$2:$A$4612,0),MATCH('EPS 3.1.3'!W$1,NoSettings_v3!$C$1:$AH$1,0)),"")</f>
        <v>96800000000000</v>
      </c>
      <c r="X1561" s="157">
        <f>IFERROR(INDEX(NoSettings_v3!$C$2:$AH$4612,MATCH('EPS 3.1.3'!$B1561,NoSettings_v3!$A$2:$A$4612,0),MATCH('EPS 3.1.3'!X$1,NoSettings_v3!$C$1:$AH$1,0)),"")</f>
        <v>98500000000000</v>
      </c>
      <c r="Y1561" s="157">
        <f>IFERROR(INDEX(NoSettings_v3!$C$2:$AH$4612,MATCH('EPS 3.1.3'!$B1561,NoSettings_v3!$A$2:$A$4612,0),MATCH('EPS 3.1.3'!Y$1,NoSettings_v3!$C$1:$AH$1,0)),"")</f>
        <v>100000000000000</v>
      </c>
      <c r="Z1561" s="157">
        <f>IFERROR(INDEX(NoSettings_v3!$C$2:$AH$4612,MATCH('EPS 3.1.3'!$B1561,NoSettings_v3!$A$2:$A$4612,0),MATCH('EPS 3.1.3'!Z$1,NoSettings_v3!$C$1:$AH$1,0)),"")</f>
        <v>102000000000000</v>
      </c>
      <c r="AA1561" s="157">
        <f>IFERROR(INDEX(NoSettings_v3!$C$2:$AH$4612,MATCH('EPS 3.1.3'!$B1561,NoSettings_v3!$A$2:$A$4612,0),MATCH('EPS 3.1.3'!AA$1,NoSettings_v3!$C$1:$AH$1,0)),"")</f>
        <v>104000000000000</v>
      </c>
      <c r="AB1561" s="157">
        <f>IFERROR(INDEX(NoSettings_v3!$C$2:$AH$4612,MATCH('EPS 3.1.3'!$B1561,NoSettings_v3!$A$2:$A$4612,0),MATCH('EPS 3.1.3'!AB$1,NoSettings_v3!$C$1:$AH$1,0)),"")</f>
        <v>105000000000000</v>
      </c>
      <c r="AC1561" s="157">
        <f>IFERROR(INDEX(NoSettings_v3!$C$2:$AH$4612,MATCH('EPS 3.1.3'!$B1561,NoSettings_v3!$A$2:$A$4612,0),MATCH('EPS 3.1.3'!AC$1,NoSettings_v3!$C$1:$AH$1,0)),"")</f>
        <v>106000000000000</v>
      </c>
      <c r="AD1561" s="157">
        <f>IFERROR(INDEX(NoSettings_v3!$C$2:$AH$4612,MATCH('EPS 3.1.3'!$B1561,NoSettings_v3!$A$2:$A$4612,0),MATCH('EPS 3.1.3'!AD$1,NoSettings_v3!$C$1:$AH$1,0)),"")</f>
        <v>108000000000000</v>
      </c>
      <c r="AE1561" s="157">
        <f>IFERROR(INDEX(NoSettings_v3!$C$2:$AH$4612,MATCH('EPS 3.1.3'!$B1561,NoSettings_v3!$A$2:$A$4612,0),MATCH('EPS 3.1.3'!AE$1,NoSettings_v3!$C$1:$AH$1,0)),"")</f>
        <v>109000000000000</v>
      </c>
      <c r="AF1561" s="157">
        <f>IFERROR(INDEX(NoSettings_v3!$C$2:$AH$4612,MATCH('EPS 3.1.3'!$B1561,NoSettings_v3!$A$2:$A$4612,0),MATCH('EPS 3.1.3'!AF$1,NoSettings_v3!$C$1:$AH$1,0)),"")</f>
        <v>111000000000000</v>
      </c>
      <c r="AG1561" s="157">
        <f>IFERROR(INDEX(NoSettings_v3!$C$2:$AH$4612,MATCH('EPS 3.1.3'!$B1561,NoSettings_v3!$A$2:$A$4612,0),MATCH('EPS 3.1.3'!AG$1,NoSettings_v3!$C$1:$AH$1,0)),"")</f>
        <v>112000000000000</v>
      </c>
      <c r="AH1561" s="157">
        <f>IFERROR(INDEX(NoSettings_v3!$C$2:$AH$4612,MATCH('EPS 3.1.3'!$B1561,NoSettings_v3!$A$2:$A$4612,0),MATCH('EPS 3.1.3'!AH$1,NoSettings_v3!$C$1:$AH$1,0)),"")</f>
        <v>114000000000000</v>
      </c>
      <c r="AI1561" s="157">
        <f>IFERROR(INDEX(NoSettings_v3!$C$2:$AH$4612,MATCH('EPS 3.1.3'!$B1561,NoSettings_v3!$A$2:$A$4612,0),MATCH('EPS 3.1.3'!AI$1,NoSettings_v3!$C$1:$AH$1,0)),"")</f>
        <v>115000000000000</v>
      </c>
      <c r="AJ1561" s="128"/>
      <c r="AK1561" s="128"/>
      <c r="AL1561" s="128"/>
      <c r="AM1561" s="128"/>
      <c r="AN1561" s="128"/>
      <c r="AO1561" s="128"/>
      <c r="AP1561" s="128"/>
      <c r="AQ1561" s="128"/>
    </row>
    <row r="1562" spans="2:43" x14ac:dyDescent="0.35">
      <c r="B1562" s="161" t="s">
        <v>1749</v>
      </c>
      <c r="C1562" s="127" t="s">
        <v>964</v>
      </c>
      <c r="D1562" s="157">
        <f>IFERROR(INDEX(NoSettings_v3!$C$2:$AH$4612,MATCH('EPS 3.1.3'!$B1562,NoSettings_v3!$A$2:$A$4612,0),MATCH('EPS 3.1.3'!D$1,NoSettings_v3!$C$1:$AH$1,0)),"")</f>
        <v>34800000000000</v>
      </c>
      <c r="E1562" s="157">
        <f>IFERROR(INDEX(NoSettings_v3!$C$2:$AH$4612,MATCH('EPS 3.1.3'!$B1562,NoSettings_v3!$A$2:$A$4612,0),MATCH('EPS 3.1.3'!E$1,NoSettings_v3!$C$1:$AH$1,0)),"")</f>
        <v>35800000000000</v>
      </c>
      <c r="F1562" s="157">
        <f>IFERROR(INDEX(NoSettings_v3!$C$2:$AH$4612,MATCH('EPS 3.1.3'!$B1562,NoSettings_v3!$A$2:$A$4612,0),MATCH('EPS 3.1.3'!F$1,NoSettings_v3!$C$1:$AH$1,0)),"")</f>
        <v>36900000000000</v>
      </c>
      <c r="G1562" s="157">
        <f>IFERROR(INDEX(NoSettings_v3!$C$2:$AH$4612,MATCH('EPS 3.1.3'!$B1562,NoSettings_v3!$A$2:$A$4612,0),MATCH('EPS 3.1.3'!G$1,NoSettings_v3!$C$1:$AH$1,0)),"")</f>
        <v>38000000000000</v>
      </c>
      <c r="H1562" s="157">
        <f>IFERROR(INDEX(NoSettings_v3!$C$2:$AH$4612,MATCH('EPS 3.1.3'!$B1562,NoSettings_v3!$A$2:$A$4612,0),MATCH('EPS 3.1.3'!H$1,NoSettings_v3!$C$1:$AH$1,0)),"")</f>
        <v>38900000000000</v>
      </c>
      <c r="I1562" s="157">
        <f>IFERROR(INDEX(NoSettings_v3!$C$2:$AH$4612,MATCH('EPS 3.1.3'!$B1562,NoSettings_v3!$A$2:$A$4612,0),MATCH('EPS 3.1.3'!I$1,NoSettings_v3!$C$1:$AH$1,0)),"")</f>
        <v>39900000000000</v>
      </c>
      <c r="J1562" s="157">
        <f>IFERROR(INDEX(NoSettings_v3!$C$2:$AH$4612,MATCH('EPS 3.1.3'!$B1562,NoSettings_v3!$A$2:$A$4612,0),MATCH('EPS 3.1.3'!J$1,NoSettings_v3!$C$1:$AH$1,0)),"")</f>
        <v>40800000000000</v>
      </c>
      <c r="K1562" s="157">
        <f>IFERROR(INDEX(NoSettings_v3!$C$2:$AH$4612,MATCH('EPS 3.1.3'!$B1562,NoSettings_v3!$A$2:$A$4612,0),MATCH('EPS 3.1.3'!K$1,NoSettings_v3!$C$1:$AH$1,0)),"")</f>
        <v>41800000000000</v>
      </c>
      <c r="L1562" s="157">
        <f>IFERROR(INDEX(NoSettings_v3!$C$2:$AH$4612,MATCH('EPS 3.1.3'!$B1562,NoSettings_v3!$A$2:$A$4612,0),MATCH('EPS 3.1.3'!L$1,NoSettings_v3!$C$1:$AH$1,0)),"")</f>
        <v>42700000000000</v>
      </c>
      <c r="M1562" s="157">
        <f>IFERROR(INDEX(NoSettings_v3!$C$2:$AH$4612,MATCH('EPS 3.1.3'!$B1562,NoSettings_v3!$A$2:$A$4612,0),MATCH('EPS 3.1.3'!M$1,NoSettings_v3!$C$1:$AH$1,0)),"")</f>
        <v>44500000000000</v>
      </c>
      <c r="N1562" s="157">
        <f>IFERROR(INDEX(NoSettings_v3!$C$2:$AH$4612,MATCH('EPS 3.1.3'!$B1562,NoSettings_v3!$A$2:$A$4612,0),MATCH('EPS 3.1.3'!N$1,NoSettings_v3!$C$1:$AH$1,0)),"")</f>
        <v>46300000000000</v>
      </c>
      <c r="O1562" s="157">
        <f>IFERROR(INDEX(NoSettings_v3!$C$2:$AH$4612,MATCH('EPS 3.1.3'!$B1562,NoSettings_v3!$A$2:$A$4612,0),MATCH('EPS 3.1.3'!O$1,NoSettings_v3!$C$1:$AH$1,0)),"")</f>
        <v>48100000000000</v>
      </c>
      <c r="P1562" s="157">
        <f>IFERROR(INDEX(NoSettings_v3!$C$2:$AH$4612,MATCH('EPS 3.1.3'!$B1562,NoSettings_v3!$A$2:$A$4612,0),MATCH('EPS 3.1.3'!P$1,NoSettings_v3!$C$1:$AH$1,0)),"")</f>
        <v>49900000000000</v>
      </c>
      <c r="Q1562" s="157">
        <f>IFERROR(INDEX(NoSettings_v3!$C$2:$AH$4612,MATCH('EPS 3.1.3'!$B1562,NoSettings_v3!$A$2:$A$4612,0),MATCH('EPS 3.1.3'!Q$1,NoSettings_v3!$C$1:$AH$1,0)),"")</f>
        <v>51700000000000</v>
      </c>
      <c r="R1562" s="157">
        <f>IFERROR(INDEX(NoSettings_v3!$C$2:$AH$4612,MATCH('EPS 3.1.3'!$B1562,NoSettings_v3!$A$2:$A$4612,0),MATCH('EPS 3.1.3'!R$1,NoSettings_v3!$C$1:$AH$1,0)),"")</f>
        <v>55600000000000</v>
      </c>
      <c r="S1562" s="157">
        <f>IFERROR(INDEX(NoSettings_v3!$C$2:$AH$4612,MATCH('EPS 3.1.3'!$B1562,NoSettings_v3!$A$2:$A$4612,0),MATCH('EPS 3.1.3'!S$1,NoSettings_v3!$C$1:$AH$1,0)),"")</f>
        <v>59600000000000</v>
      </c>
      <c r="T1562" s="157">
        <f>IFERROR(INDEX(NoSettings_v3!$C$2:$AH$4612,MATCH('EPS 3.1.3'!$B1562,NoSettings_v3!$A$2:$A$4612,0),MATCH('EPS 3.1.3'!T$1,NoSettings_v3!$C$1:$AH$1,0)),"")</f>
        <v>63500000000000</v>
      </c>
      <c r="U1562" s="157">
        <f>IFERROR(INDEX(NoSettings_v3!$C$2:$AH$4612,MATCH('EPS 3.1.3'!$B1562,NoSettings_v3!$A$2:$A$4612,0),MATCH('EPS 3.1.3'!U$1,NoSettings_v3!$C$1:$AH$1,0)),"")</f>
        <v>67400000000000</v>
      </c>
      <c r="V1562" s="157">
        <f>IFERROR(INDEX(NoSettings_v3!$C$2:$AH$4612,MATCH('EPS 3.1.3'!$B1562,NoSettings_v3!$A$2:$A$4612,0),MATCH('EPS 3.1.3'!V$1,NoSettings_v3!$C$1:$AH$1,0)),"")</f>
        <v>71400000000000</v>
      </c>
      <c r="W1562" s="157">
        <f>IFERROR(INDEX(NoSettings_v3!$C$2:$AH$4612,MATCH('EPS 3.1.3'!$B1562,NoSettings_v3!$A$2:$A$4612,0),MATCH('EPS 3.1.3'!W$1,NoSettings_v3!$C$1:$AH$1,0)),"")</f>
        <v>79600000000000</v>
      </c>
      <c r="X1562" s="157">
        <f>IFERROR(INDEX(NoSettings_v3!$C$2:$AH$4612,MATCH('EPS 3.1.3'!$B1562,NoSettings_v3!$A$2:$A$4612,0),MATCH('EPS 3.1.3'!X$1,NoSettings_v3!$C$1:$AH$1,0)),"")</f>
        <v>87800000000000</v>
      </c>
      <c r="Y1562" s="157">
        <f>IFERROR(INDEX(NoSettings_v3!$C$2:$AH$4612,MATCH('EPS 3.1.3'!$B1562,NoSettings_v3!$A$2:$A$4612,0),MATCH('EPS 3.1.3'!Y$1,NoSettings_v3!$C$1:$AH$1,0)),"")</f>
        <v>96100000000000</v>
      </c>
      <c r="Z1562" s="157">
        <f>IFERROR(INDEX(NoSettings_v3!$C$2:$AH$4612,MATCH('EPS 3.1.3'!$B1562,NoSettings_v3!$A$2:$A$4612,0),MATCH('EPS 3.1.3'!Z$1,NoSettings_v3!$C$1:$AH$1,0)),"")</f>
        <v>104000000000000</v>
      </c>
      <c r="AA1562" s="157">
        <f>IFERROR(INDEX(NoSettings_v3!$C$2:$AH$4612,MATCH('EPS 3.1.3'!$B1562,NoSettings_v3!$A$2:$A$4612,0),MATCH('EPS 3.1.3'!AA$1,NoSettings_v3!$C$1:$AH$1,0)),"")</f>
        <v>113000000000000</v>
      </c>
      <c r="AB1562" s="157">
        <f>IFERROR(INDEX(NoSettings_v3!$C$2:$AH$4612,MATCH('EPS 3.1.3'!$B1562,NoSettings_v3!$A$2:$A$4612,0),MATCH('EPS 3.1.3'!AB$1,NoSettings_v3!$C$1:$AH$1,0)),"")</f>
        <v>116000000000000</v>
      </c>
      <c r="AC1562" s="157">
        <f>IFERROR(INDEX(NoSettings_v3!$C$2:$AH$4612,MATCH('EPS 3.1.3'!$B1562,NoSettings_v3!$A$2:$A$4612,0),MATCH('EPS 3.1.3'!AC$1,NoSettings_v3!$C$1:$AH$1,0)),"")</f>
        <v>119000000000000</v>
      </c>
      <c r="AD1562" s="157">
        <f>IFERROR(INDEX(NoSettings_v3!$C$2:$AH$4612,MATCH('EPS 3.1.3'!$B1562,NoSettings_v3!$A$2:$A$4612,0),MATCH('EPS 3.1.3'!AD$1,NoSettings_v3!$C$1:$AH$1,0)),"")</f>
        <v>122000000000000</v>
      </c>
      <c r="AE1562" s="157">
        <f>IFERROR(INDEX(NoSettings_v3!$C$2:$AH$4612,MATCH('EPS 3.1.3'!$B1562,NoSettings_v3!$A$2:$A$4612,0),MATCH('EPS 3.1.3'!AE$1,NoSettings_v3!$C$1:$AH$1,0)),"")</f>
        <v>125000000000000</v>
      </c>
      <c r="AF1562" s="157">
        <f>IFERROR(INDEX(NoSettings_v3!$C$2:$AH$4612,MATCH('EPS 3.1.3'!$B1562,NoSettings_v3!$A$2:$A$4612,0),MATCH('EPS 3.1.3'!AF$1,NoSettings_v3!$C$1:$AH$1,0)),"")</f>
        <v>128000000000000</v>
      </c>
      <c r="AG1562" s="157">
        <f>IFERROR(INDEX(NoSettings_v3!$C$2:$AH$4612,MATCH('EPS 3.1.3'!$B1562,NoSettings_v3!$A$2:$A$4612,0),MATCH('EPS 3.1.3'!AG$1,NoSettings_v3!$C$1:$AH$1,0)),"")</f>
        <v>131000000000000</v>
      </c>
      <c r="AH1562" s="157">
        <f>IFERROR(INDEX(NoSettings_v3!$C$2:$AH$4612,MATCH('EPS 3.1.3'!$B1562,NoSettings_v3!$A$2:$A$4612,0),MATCH('EPS 3.1.3'!AH$1,NoSettings_v3!$C$1:$AH$1,0)),"")</f>
        <v>134000000000000</v>
      </c>
      <c r="AI1562" s="157">
        <f>IFERROR(INDEX(NoSettings_v3!$C$2:$AH$4612,MATCH('EPS 3.1.3'!$B1562,NoSettings_v3!$A$2:$A$4612,0),MATCH('EPS 3.1.3'!AI$1,NoSettings_v3!$C$1:$AH$1,0)),"")</f>
        <v>137000000000000</v>
      </c>
      <c r="AJ1562" s="128"/>
      <c r="AK1562" s="128"/>
      <c r="AL1562" s="128"/>
      <c r="AM1562" s="128"/>
      <c r="AN1562" s="128"/>
      <c r="AO1562" s="128"/>
      <c r="AP1562" s="128"/>
      <c r="AQ1562" s="128"/>
    </row>
    <row r="1563" spans="2:43" x14ac:dyDescent="0.35">
      <c r="B1563" s="161" t="s">
        <v>1750</v>
      </c>
      <c r="C1563" s="127" t="s">
        <v>964</v>
      </c>
      <c r="D1563" s="157">
        <f>IFERROR(INDEX(NoSettings_v3!$C$2:$AH$4612,MATCH('EPS 3.1.3'!$B1563,NoSettings_v3!$A$2:$A$4612,0),MATCH('EPS 3.1.3'!D$1,NoSettings_v3!$C$1:$AH$1,0)),"")</f>
        <v>0</v>
      </c>
      <c r="E1563" s="157">
        <f>IFERROR(INDEX(NoSettings_v3!$C$2:$AH$4612,MATCH('EPS 3.1.3'!$B1563,NoSettings_v3!$A$2:$A$4612,0),MATCH('EPS 3.1.3'!E$1,NoSettings_v3!$C$1:$AH$1,0)),"")</f>
        <v>0</v>
      </c>
      <c r="F1563" s="157">
        <f>IFERROR(INDEX(NoSettings_v3!$C$2:$AH$4612,MATCH('EPS 3.1.3'!$B1563,NoSettings_v3!$A$2:$A$4612,0),MATCH('EPS 3.1.3'!F$1,NoSettings_v3!$C$1:$AH$1,0)),"")</f>
        <v>0</v>
      </c>
      <c r="G1563" s="157">
        <f>IFERROR(INDEX(NoSettings_v3!$C$2:$AH$4612,MATCH('EPS 3.1.3'!$B1563,NoSettings_v3!$A$2:$A$4612,0),MATCH('EPS 3.1.3'!G$1,NoSettings_v3!$C$1:$AH$1,0)),"")</f>
        <v>0</v>
      </c>
      <c r="H1563" s="157">
        <f>IFERROR(INDEX(NoSettings_v3!$C$2:$AH$4612,MATCH('EPS 3.1.3'!$B1563,NoSettings_v3!$A$2:$A$4612,0),MATCH('EPS 3.1.3'!H$1,NoSettings_v3!$C$1:$AH$1,0)),"")</f>
        <v>0</v>
      </c>
      <c r="I1563" s="157">
        <f>IFERROR(INDEX(NoSettings_v3!$C$2:$AH$4612,MATCH('EPS 3.1.3'!$B1563,NoSettings_v3!$A$2:$A$4612,0),MATCH('EPS 3.1.3'!I$1,NoSettings_v3!$C$1:$AH$1,0)),"")</f>
        <v>0</v>
      </c>
      <c r="J1563" s="157">
        <f>IFERROR(INDEX(NoSettings_v3!$C$2:$AH$4612,MATCH('EPS 3.1.3'!$B1563,NoSettings_v3!$A$2:$A$4612,0),MATCH('EPS 3.1.3'!J$1,NoSettings_v3!$C$1:$AH$1,0)),"")</f>
        <v>0</v>
      </c>
      <c r="K1563" s="157">
        <f>IFERROR(INDEX(NoSettings_v3!$C$2:$AH$4612,MATCH('EPS 3.1.3'!$B1563,NoSettings_v3!$A$2:$A$4612,0),MATCH('EPS 3.1.3'!K$1,NoSettings_v3!$C$1:$AH$1,0)),"")</f>
        <v>0</v>
      </c>
      <c r="L1563" s="157">
        <f>IFERROR(INDEX(NoSettings_v3!$C$2:$AH$4612,MATCH('EPS 3.1.3'!$B1563,NoSettings_v3!$A$2:$A$4612,0),MATCH('EPS 3.1.3'!L$1,NoSettings_v3!$C$1:$AH$1,0)),"")</f>
        <v>0</v>
      </c>
      <c r="M1563" s="157">
        <f>IFERROR(INDEX(NoSettings_v3!$C$2:$AH$4612,MATCH('EPS 3.1.3'!$B1563,NoSettings_v3!$A$2:$A$4612,0),MATCH('EPS 3.1.3'!M$1,NoSettings_v3!$C$1:$AH$1,0)),"")</f>
        <v>0</v>
      </c>
      <c r="N1563" s="157">
        <f>IFERROR(INDEX(NoSettings_v3!$C$2:$AH$4612,MATCH('EPS 3.1.3'!$B1563,NoSettings_v3!$A$2:$A$4612,0),MATCH('EPS 3.1.3'!N$1,NoSettings_v3!$C$1:$AH$1,0)),"")</f>
        <v>0</v>
      </c>
      <c r="O1563" s="157">
        <f>IFERROR(INDEX(NoSettings_v3!$C$2:$AH$4612,MATCH('EPS 3.1.3'!$B1563,NoSettings_v3!$A$2:$A$4612,0),MATCH('EPS 3.1.3'!O$1,NoSettings_v3!$C$1:$AH$1,0)),"")</f>
        <v>0</v>
      </c>
      <c r="P1563" s="157">
        <f>IFERROR(INDEX(NoSettings_v3!$C$2:$AH$4612,MATCH('EPS 3.1.3'!$B1563,NoSettings_v3!$A$2:$A$4612,0),MATCH('EPS 3.1.3'!P$1,NoSettings_v3!$C$1:$AH$1,0)),"")</f>
        <v>0</v>
      </c>
      <c r="Q1563" s="157">
        <f>IFERROR(INDEX(NoSettings_v3!$C$2:$AH$4612,MATCH('EPS 3.1.3'!$B1563,NoSettings_v3!$A$2:$A$4612,0),MATCH('EPS 3.1.3'!Q$1,NoSettings_v3!$C$1:$AH$1,0)),"")</f>
        <v>0</v>
      </c>
      <c r="R1563" s="157">
        <f>IFERROR(INDEX(NoSettings_v3!$C$2:$AH$4612,MATCH('EPS 3.1.3'!$B1563,NoSettings_v3!$A$2:$A$4612,0),MATCH('EPS 3.1.3'!R$1,NoSettings_v3!$C$1:$AH$1,0)),"")</f>
        <v>0</v>
      </c>
      <c r="S1563" s="157">
        <f>IFERROR(INDEX(NoSettings_v3!$C$2:$AH$4612,MATCH('EPS 3.1.3'!$B1563,NoSettings_v3!$A$2:$A$4612,0),MATCH('EPS 3.1.3'!S$1,NoSettings_v3!$C$1:$AH$1,0)),"")</f>
        <v>0</v>
      </c>
      <c r="T1563" s="157">
        <f>IFERROR(INDEX(NoSettings_v3!$C$2:$AH$4612,MATCH('EPS 3.1.3'!$B1563,NoSettings_v3!$A$2:$A$4612,0),MATCH('EPS 3.1.3'!T$1,NoSettings_v3!$C$1:$AH$1,0)),"")</f>
        <v>0</v>
      </c>
      <c r="U1563" s="157">
        <f>IFERROR(INDEX(NoSettings_v3!$C$2:$AH$4612,MATCH('EPS 3.1.3'!$B1563,NoSettings_v3!$A$2:$A$4612,0),MATCH('EPS 3.1.3'!U$1,NoSettings_v3!$C$1:$AH$1,0)),"")</f>
        <v>0</v>
      </c>
      <c r="V1563" s="157">
        <f>IFERROR(INDEX(NoSettings_v3!$C$2:$AH$4612,MATCH('EPS 3.1.3'!$B1563,NoSettings_v3!$A$2:$A$4612,0),MATCH('EPS 3.1.3'!V$1,NoSettings_v3!$C$1:$AH$1,0)),"")</f>
        <v>0</v>
      </c>
      <c r="W1563" s="157">
        <f>IFERROR(INDEX(NoSettings_v3!$C$2:$AH$4612,MATCH('EPS 3.1.3'!$B1563,NoSettings_v3!$A$2:$A$4612,0),MATCH('EPS 3.1.3'!W$1,NoSettings_v3!$C$1:$AH$1,0)),"")</f>
        <v>0</v>
      </c>
      <c r="X1563" s="157">
        <f>IFERROR(INDEX(NoSettings_v3!$C$2:$AH$4612,MATCH('EPS 3.1.3'!$B1563,NoSettings_v3!$A$2:$A$4612,0),MATCH('EPS 3.1.3'!X$1,NoSettings_v3!$C$1:$AH$1,0)),"")</f>
        <v>0</v>
      </c>
      <c r="Y1563" s="157">
        <f>IFERROR(INDEX(NoSettings_v3!$C$2:$AH$4612,MATCH('EPS 3.1.3'!$B1563,NoSettings_v3!$A$2:$A$4612,0),MATCH('EPS 3.1.3'!Y$1,NoSettings_v3!$C$1:$AH$1,0)),"")</f>
        <v>0</v>
      </c>
      <c r="Z1563" s="157">
        <f>IFERROR(INDEX(NoSettings_v3!$C$2:$AH$4612,MATCH('EPS 3.1.3'!$B1563,NoSettings_v3!$A$2:$A$4612,0),MATCH('EPS 3.1.3'!Z$1,NoSettings_v3!$C$1:$AH$1,0)),"")</f>
        <v>0</v>
      </c>
      <c r="AA1563" s="157">
        <f>IFERROR(INDEX(NoSettings_v3!$C$2:$AH$4612,MATCH('EPS 3.1.3'!$B1563,NoSettings_v3!$A$2:$A$4612,0),MATCH('EPS 3.1.3'!AA$1,NoSettings_v3!$C$1:$AH$1,0)),"")</f>
        <v>0</v>
      </c>
      <c r="AB1563" s="157">
        <f>IFERROR(INDEX(NoSettings_v3!$C$2:$AH$4612,MATCH('EPS 3.1.3'!$B1563,NoSettings_v3!$A$2:$A$4612,0),MATCH('EPS 3.1.3'!AB$1,NoSettings_v3!$C$1:$AH$1,0)),"")</f>
        <v>0</v>
      </c>
      <c r="AC1563" s="157">
        <f>IFERROR(INDEX(NoSettings_v3!$C$2:$AH$4612,MATCH('EPS 3.1.3'!$B1563,NoSettings_v3!$A$2:$A$4612,0),MATCH('EPS 3.1.3'!AC$1,NoSettings_v3!$C$1:$AH$1,0)),"")</f>
        <v>0</v>
      </c>
      <c r="AD1563" s="157">
        <f>IFERROR(INDEX(NoSettings_v3!$C$2:$AH$4612,MATCH('EPS 3.1.3'!$B1563,NoSettings_v3!$A$2:$A$4612,0),MATCH('EPS 3.1.3'!AD$1,NoSettings_v3!$C$1:$AH$1,0)),"")</f>
        <v>0</v>
      </c>
      <c r="AE1563" s="157">
        <f>IFERROR(INDEX(NoSettings_v3!$C$2:$AH$4612,MATCH('EPS 3.1.3'!$B1563,NoSettings_v3!$A$2:$A$4612,0),MATCH('EPS 3.1.3'!AE$1,NoSettings_v3!$C$1:$AH$1,0)),"")</f>
        <v>0</v>
      </c>
      <c r="AF1563" s="157">
        <f>IFERROR(INDEX(NoSettings_v3!$C$2:$AH$4612,MATCH('EPS 3.1.3'!$B1563,NoSettings_v3!$A$2:$A$4612,0),MATCH('EPS 3.1.3'!AF$1,NoSettings_v3!$C$1:$AH$1,0)),"")</f>
        <v>0</v>
      </c>
      <c r="AG1563" s="157">
        <f>IFERROR(INDEX(NoSettings_v3!$C$2:$AH$4612,MATCH('EPS 3.1.3'!$B1563,NoSettings_v3!$A$2:$A$4612,0),MATCH('EPS 3.1.3'!AG$1,NoSettings_v3!$C$1:$AH$1,0)),"")</f>
        <v>0</v>
      </c>
      <c r="AH1563" s="157">
        <f>IFERROR(INDEX(NoSettings_v3!$C$2:$AH$4612,MATCH('EPS 3.1.3'!$B1563,NoSettings_v3!$A$2:$A$4612,0),MATCH('EPS 3.1.3'!AH$1,NoSettings_v3!$C$1:$AH$1,0)),"")</f>
        <v>0</v>
      </c>
      <c r="AI1563" s="157">
        <f>IFERROR(INDEX(NoSettings_v3!$C$2:$AH$4612,MATCH('EPS 3.1.3'!$B1563,NoSettings_v3!$A$2:$A$4612,0),MATCH('EPS 3.1.3'!AI$1,NoSettings_v3!$C$1:$AH$1,0)),"")</f>
        <v>0</v>
      </c>
    </row>
    <row r="1564" spans="2:43" x14ac:dyDescent="0.35">
      <c r="B1564" s="161" t="s">
        <v>1751</v>
      </c>
      <c r="C1564" s="127" t="s">
        <v>964</v>
      </c>
      <c r="D1564" s="157">
        <f>IFERROR(INDEX(NoSettings_v3!$C$2:$AH$4612,MATCH('EPS 3.1.3'!$B1564,NoSettings_v3!$A$2:$A$4612,0),MATCH('EPS 3.1.3'!D$1,NoSettings_v3!$C$1:$AH$1,0)),"")</f>
        <v>0</v>
      </c>
      <c r="E1564" s="157">
        <f>IFERROR(INDEX(NoSettings_v3!$C$2:$AH$4612,MATCH('EPS 3.1.3'!$B1564,NoSettings_v3!$A$2:$A$4612,0),MATCH('EPS 3.1.3'!E$1,NoSettings_v3!$C$1:$AH$1,0)),"")</f>
        <v>0</v>
      </c>
      <c r="F1564" s="157">
        <f>IFERROR(INDEX(NoSettings_v3!$C$2:$AH$4612,MATCH('EPS 3.1.3'!$B1564,NoSettings_v3!$A$2:$A$4612,0),MATCH('EPS 3.1.3'!F$1,NoSettings_v3!$C$1:$AH$1,0)),"")</f>
        <v>0</v>
      </c>
      <c r="G1564" s="157">
        <f>IFERROR(INDEX(NoSettings_v3!$C$2:$AH$4612,MATCH('EPS 3.1.3'!$B1564,NoSettings_v3!$A$2:$A$4612,0),MATCH('EPS 3.1.3'!G$1,NoSettings_v3!$C$1:$AH$1,0)),"")</f>
        <v>0</v>
      </c>
      <c r="H1564" s="157">
        <f>IFERROR(INDEX(NoSettings_v3!$C$2:$AH$4612,MATCH('EPS 3.1.3'!$B1564,NoSettings_v3!$A$2:$A$4612,0),MATCH('EPS 3.1.3'!H$1,NoSettings_v3!$C$1:$AH$1,0)),"")</f>
        <v>0</v>
      </c>
      <c r="I1564" s="157">
        <f>IFERROR(INDEX(NoSettings_v3!$C$2:$AH$4612,MATCH('EPS 3.1.3'!$B1564,NoSettings_v3!$A$2:$A$4612,0),MATCH('EPS 3.1.3'!I$1,NoSettings_v3!$C$1:$AH$1,0)),"")</f>
        <v>0</v>
      </c>
      <c r="J1564" s="157">
        <f>IFERROR(INDEX(NoSettings_v3!$C$2:$AH$4612,MATCH('EPS 3.1.3'!$B1564,NoSettings_v3!$A$2:$A$4612,0),MATCH('EPS 3.1.3'!J$1,NoSettings_v3!$C$1:$AH$1,0)),"")</f>
        <v>0</v>
      </c>
      <c r="K1564" s="157">
        <f>IFERROR(INDEX(NoSettings_v3!$C$2:$AH$4612,MATCH('EPS 3.1.3'!$B1564,NoSettings_v3!$A$2:$A$4612,0),MATCH('EPS 3.1.3'!K$1,NoSettings_v3!$C$1:$AH$1,0)),"")</f>
        <v>0</v>
      </c>
      <c r="L1564" s="157">
        <f>IFERROR(INDEX(NoSettings_v3!$C$2:$AH$4612,MATCH('EPS 3.1.3'!$B1564,NoSettings_v3!$A$2:$A$4612,0),MATCH('EPS 3.1.3'!L$1,NoSettings_v3!$C$1:$AH$1,0)),"")</f>
        <v>0</v>
      </c>
      <c r="M1564" s="157">
        <f>IFERROR(INDEX(NoSettings_v3!$C$2:$AH$4612,MATCH('EPS 3.1.3'!$B1564,NoSettings_v3!$A$2:$A$4612,0),MATCH('EPS 3.1.3'!M$1,NoSettings_v3!$C$1:$AH$1,0)),"")</f>
        <v>0</v>
      </c>
      <c r="N1564" s="157">
        <f>IFERROR(INDEX(NoSettings_v3!$C$2:$AH$4612,MATCH('EPS 3.1.3'!$B1564,NoSettings_v3!$A$2:$A$4612,0),MATCH('EPS 3.1.3'!N$1,NoSettings_v3!$C$1:$AH$1,0)),"")</f>
        <v>0</v>
      </c>
      <c r="O1564" s="157">
        <f>IFERROR(INDEX(NoSettings_v3!$C$2:$AH$4612,MATCH('EPS 3.1.3'!$B1564,NoSettings_v3!$A$2:$A$4612,0),MATCH('EPS 3.1.3'!O$1,NoSettings_v3!$C$1:$AH$1,0)),"")</f>
        <v>0</v>
      </c>
      <c r="P1564" s="157">
        <f>IFERROR(INDEX(NoSettings_v3!$C$2:$AH$4612,MATCH('EPS 3.1.3'!$B1564,NoSettings_v3!$A$2:$A$4612,0),MATCH('EPS 3.1.3'!P$1,NoSettings_v3!$C$1:$AH$1,0)),"")</f>
        <v>0</v>
      </c>
      <c r="Q1564" s="157">
        <f>IFERROR(INDEX(NoSettings_v3!$C$2:$AH$4612,MATCH('EPS 3.1.3'!$B1564,NoSettings_v3!$A$2:$A$4612,0),MATCH('EPS 3.1.3'!Q$1,NoSettings_v3!$C$1:$AH$1,0)),"")</f>
        <v>0</v>
      </c>
      <c r="R1564" s="157">
        <f>IFERROR(INDEX(NoSettings_v3!$C$2:$AH$4612,MATCH('EPS 3.1.3'!$B1564,NoSettings_v3!$A$2:$A$4612,0),MATCH('EPS 3.1.3'!R$1,NoSettings_v3!$C$1:$AH$1,0)),"")</f>
        <v>0</v>
      </c>
      <c r="S1564" s="157">
        <f>IFERROR(INDEX(NoSettings_v3!$C$2:$AH$4612,MATCH('EPS 3.1.3'!$B1564,NoSettings_v3!$A$2:$A$4612,0),MATCH('EPS 3.1.3'!S$1,NoSettings_v3!$C$1:$AH$1,0)),"")</f>
        <v>0</v>
      </c>
      <c r="T1564" s="157">
        <f>IFERROR(INDEX(NoSettings_v3!$C$2:$AH$4612,MATCH('EPS 3.1.3'!$B1564,NoSettings_v3!$A$2:$A$4612,0),MATCH('EPS 3.1.3'!T$1,NoSettings_v3!$C$1:$AH$1,0)),"")</f>
        <v>0</v>
      </c>
      <c r="U1564" s="157">
        <f>IFERROR(INDEX(NoSettings_v3!$C$2:$AH$4612,MATCH('EPS 3.1.3'!$B1564,NoSettings_v3!$A$2:$A$4612,0),MATCH('EPS 3.1.3'!U$1,NoSettings_v3!$C$1:$AH$1,0)),"")</f>
        <v>0</v>
      </c>
      <c r="V1564" s="157">
        <f>IFERROR(INDEX(NoSettings_v3!$C$2:$AH$4612,MATCH('EPS 3.1.3'!$B1564,NoSettings_v3!$A$2:$A$4612,0),MATCH('EPS 3.1.3'!V$1,NoSettings_v3!$C$1:$AH$1,0)),"")</f>
        <v>0</v>
      </c>
      <c r="W1564" s="157">
        <f>IFERROR(INDEX(NoSettings_v3!$C$2:$AH$4612,MATCH('EPS 3.1.3'!$B1564,NoSettings_v3!$A$2:$A$4612,0),MATCH('EPS 3.1.3'!W$1,NoSettings_v3!$C$1:$AH$1,0)),"")</f>
        <v>0</v>
      </c>
      <c r="X1564" s="157">
        <f>IFERROR(INDEX(NoSettings_v3!$C$2:$AH$4612,MATCH('EPS 3.1.3'!$B1564,NoSettings_v3!$A$2:$A$4612,0),MATCH('EPS 3.1.3'!X$1,NoSettings_v3!$C$1:$AH$1,0)),"")</f>
        <v>0</v>
      </c>
      <c r="Y1564" s="157">
        <f>IFERROR(INDEX(NoSettings_v3!$C$2:$AH$4612,MATCH('EPS 3.1.3'!$B1564,NoSettings_v3!$A$2:$A$4612,0),MATCH('EPS 3.1.3'!Y$1,NoSettings_v3!$C$1:$AH$1,0)),"")</f>
        <v>0</v>
      </c>
      <c r="Z1564" s="157">
        <f>IFERROR(INDEX(NoSettings_v3!$C$2:$AH$4612,MATCH('EPS 3.1.3'!$B1564,NoSettings_v3!$A$2:$A$4612,0),MATCH('EPS 3.1.3'!Z$1,NoSettings_v3!$C$1:$AH$1,0)),"")</f>
        <v>0</v>
      </c>
      <c r="AA1564" s="157">
        <f>IFERROR(INDEX(NoSettings_v3!$C$2:$AH$4612,MATCH('EPS 3.1.3'!$B1564,NoSettings_v3!$A$2:$A$4612,0),MATCH('EPS 3.1.3'!AA$1,NoSettings_v3!$C$1:$AH$1,0)),"")</f>
        <v>0</v>
      </c>
      <c r="AB1564" s="157">
        <f>IFERROR(INDEX(NoSettings_v3!$C$2:$AH$4612,MATCH('EPS 3.1.3'!$B1564,NoSettings_v3!$A$2:$A$4612,0),MATCH('EPS 3.1.3'!AB$1,NoSettings_v3!$C$1:$AH$1,0)),"")</f>
        <v>0</v>
      </c>
      <c r="AC1564" s="157">
        <f>IFERROR(INDEX(NoSettings_v3!$C$2:$AH$4612,MATCH('EPS 3.1.3'!$B1564,NoSettings_v3!$A$2:$A$4612,0),MATCH('EPS 3.1.3'!AC$1,NoSettings_v3!$C$1:$AH$1,0)),"")</f>
        <v>0</v>
      </c>
      <c r="AD1564" s="157">
        <f>IFERROR(INDEX(NoSettings_v3!$C$2:$AH$4612,MATCH('EPS 3.1.3'!$B1564,NoSettings_v3!$A$2:$A$4612,0),MATCH('EPS 3.1.3'!AD$1,NoSettings_v3!$C$1:$AH$1,0)),"")</f>
        <v>0</v>
      </c>
      <c r="AE1564" s="157">
        <f>IFERROR(INDEX(NoSettings_v3!$C$2:$AH$4612,MATCH('EPS 3.1.3'!$B1564,NoSettings_v3!$A$2:$A$4612,0),MATCH('EPS 3.1.3'!AE$1,NoSettings_v3!$C$1:$AH$1,0)),"")</f>
        <v>0</v>
      </c>
      <c r="AF1564" s="157">
        <f>IFERROR(INDEX(NoSettings_v3!$C$2:$AH$4612,MATCH('EPS 3.1.3'!$B1564,NoSettings_v3!$A$2:$A$4612,0),MATCH('EPS 3.1.3'!AF$1,NoSettings_v3!$C$1:$AH$1,0)),"")</f>
        <v>0</v>
      </c>
      <c r="AG1564" s="157">
        <f>IFERROR(INDEX(NoSettings_v3!$C$2:$AH$4612,MATCH('EPS 3.1.3'!$B1564,NoSettings_v3!$A$2:$A$4612,0),MATCH('EPS 3.1.3'!AG$1,NoSettings_v3!$C$1:$AH$1,0)),"")</f>
        <v>0</v>
      </c>
      <c r="AH1564" s="157">
        <f>IFERROR(INDEX(NoSettings_v3!$C$2:$AH$4612,MATCH('EPS 3.1.3'!$B1564,NoSettings_v3!$A$2:$A$4612,0),MATCH('EPS 3.1.3'!AH$1,NoSettings_v3!$C$1:$AH$1,0)),"")</f>
        <v>0</v>
      </c>
      <c r="AI1564" s="157">
        <f>IFERROR(INDEX(NoSettings_v3!$C$2:$AH$4612,MATCH('EPS 3.1.3'!$B1564,NoSettings_v3!$A$2:$A$4612,0),MATCH('EPS 3.1.3'!AI$1,NoSettings_v3!$C$1:$AH$1,0)),"")</f>
        <v>0</v>
      </c>
    </row>
    <row r="1565" spans="2:43" x14ac:dyDescent="0.35">
      <c r="B1565" s="161" t="s">
        <v>1752</v>
      </c>
      <c r="C1565" s="127" t="s">
        <v>964</v>
      </c>
      <c r="D1565" s="157">
        <f>IFERROR(INDEX(NoSettings_v3!$C$2:$AH$4612,MATCH('EPS 3.1.3'!$B1565,NoSettings_v3!$A$2:$A$4612,0),MATCH('EPS 3.1.3'!D$1,NoSettings_v3!$C$1:$AH$1,0)),"")</f>
        <v>0</v>
      </c>
      <c r="E1565" s="157">
        <f>IFERROR(INDEX(NoSettings_v3!$C$2:$AH$4612,MATCH('EPS 3.1.3'!$B1565,NoSettings_v3!$A$2:$A$4612,0),MATCH('EPS 3.1.3'!E$1,NoSettings_v3!$C$1:$AH$1,0)),"")</f>
        <v>0</v>
      </c>
      <c r="F1565" s="157">
        <f>IFERROR(INDEX(NoSettings_v3!$C$2:$AH$4612,MATCH('EPS 3.1.3'!$B1565,NoSettings_v3!$A$2:$A$4612,0),MATCH('EPS 3.1.3'!F$1,NoSettings_v3!$C$1:$AH$1,0)),"")</f>
        <v>0</v>
      </c>
      <c r="G1565" s="157">
        <f>IFERROR(INDEX(NoSettings_v3!$C$2:$AH$4612,MATCH('EPS 3.1.3'!$B1565,NoSettings_v3!$A$2:$A$4612,0),MATCH('EPS 3.1.3'!G$1,NoSettings_v3!$C$1:$AH$1,0)),"")</f>
        <v>0</v>
      </c>
      <c r="H1565" s="157">
        <f>IFERROR(INDEX(NoSettings_v3!$C$2:$AH$4612,MATCH('EPS 3.1.3'!$B1565,NoSettings_v3!$A$2:$A$4612,0),MATCH('EPS 3.1.3'!H$1,NoSettings_v3!$C$1:$AH$1,0)),"")</f>
        <v>0</v>
      </c>
      <c r="I1565" s="157">
        <f>IFERROR(INDEX(NoSettings_v3!$C$2:$AH$4612,MATCH('EPS 3.1.3'!$B1565,NoSettings_v3!$A$2:$A$4612,0),MATCH('EPS 3.1.3'!I$1,NoSettings_v3!$C$1:$AH$1,0)),"")</f>
        <v>0</v>
      </c>
      <c r="J1565" s="157">
        <f>IFERROR(INDEX(NoSettings_v3!$C$2:$AH$4612,MATCH('EPS 3.1.3'!$B1565,NoSettings_v3!$A$2:$A$4612,0),MATCH('EPS 3.1.3'!J$1,NoSettings_v3!$C$1:$AH$1,0)),"")</f>
        <v>0</v>
      </c>
      <c r="K1565" s="157">
        <f>IFERROR(INDEX(NoSettings_v3!$C$2:$AH$4612,MATCH('EPS 3.1.3'!$B1565,NoSettings_v3!$A$2:$A$4612,0),MATCH('EPS 3.1.3'!K$1,NoSettings_v3!$C$1:$AH$1,0)),"")</f>
        <v>0</v>
      </c>
      <c r="L1565" s="157">
        <f>IFERROR(INDEX(NoSettings_v3!$C$2:$AH$4612,MATCH('EPS 3.1.3'!$B1565,NoSettings_v3!$A$2:$A$4612,0),MATCH('EPS 3.1.3'!L$1,NoSettings_v3!$C$1:$AH$1,0)),"")</f>
        <v>0</v>
      </c>
      <c r="M1565" s="157">
        <f>IFERROR(INDEX(NoSettings_v3!$C$2:$AH$4612,MATCH('EPS 3.1.3'!$B1565,NoSettings_v3!$A$2:$A$4612,0),MATCH('EPS 3.1.3'!M$1,NoSettings_v3!$C$1:$AH$1,0)),"")</f>
        <v>0</v>
      </c>
      <c r="N1565" s="157">
        <f>IFERROR(INDEX(NoSettings_v3!$C$2:$AH$4612,MATCH('EPS 3.1.3'!$B1565,NoSettings_v3!$A$2:$A$4612,0),MATCH('EPS 3.1.3'!N$1,NoSettings_v3!$C$1:$AH$1,0)),"")</f>
        <v>0</v>
      </c>
      <c r="O1565" s="157">
        <f>IFERROR(INDEX(NoSettings_v3!$C$2:$AH$4612,MATCH('EPS 3.1.3'!$B1565,NoSettings_v3!$A$2:$A$4612,0),MATCH('EPS 3.1.3'!O$1,NoSettings_v3!$C$1:$AH$1,0)),"")</f>
        <v>0</v>
      </c>
      <c r="P1565" s="157">
        <f>IFERROR(INDEX(NoSettings_v3!$C$2:$AH$4612,MATCH('EPS 3.1.3'!$B1565,NoSettings_v3!$A$2:$A$4612,0),MATCH('EPS 3.1.3'!P$1,NoSettings_v3!$C$1:$AH$1,0)),"")</f>
        <v>0</v>
      </c>
      <c r="Q1565" s="157">
        <f>IFERROR(INDEX(NoSettings_v3!$C$2:$AH$4612,MATCH('EPS 3.1.3'!$B1565,NoSettings_v3!$A$2:$A$4612,0),MATCH('EPS 3.1.3'!Q$1,NoSettings_v3!$C$1:$AH$1,0)),"")</f>
        <v>0</v>
      </c>
      <c r="R1565" s="157">
        <f>IFERROR(INDEX(NoSettings_v3!$C$2:$AH$4612,MATCH('EPS 3.1.3'!$B1565,NoSettings_v3!$A$2:$A$4612,0),MATCH('EPS 3.1.3'!R$1,NoSettings_v3!$C$1:$AH$1,0)),"")</f>
        <v>0</v>
      </c>
      <c r="S1565" s="157">
        <f>IFERROR(INDEX(NoSettings_v3!$C$2:$AH$4612,MATCH('EPS 3.1.3'!$B1565,NoSettings_v3!$A$2:$A$4612,0),MATCH('EPS 3.1.3'!S$1,NoSettings_v3!$C$1:$AH$1,0)),"")</f>
        <v>0</v>
      </c>
      <c r="T1565" s="157">
        <f>IFERROR(INDEX(NoSettings_v3!$C$2:$AH$4612,MATCH('EPS 3.1.3'!$B1565,NoSettings_v3!$A$2:$A$4612,0),MATCH('EPS 3.1.3'!T$1,NoSettings_v3!$C$1:$AH$1,0)),"")</f>
        <v>0</v>
      </c>
      <c r="U1565" s="157">
        <f>IFERROR(INDEX(NoSettings_v3!$C$2:$AH$4612,MATCH('EPS 3.1.3'!$B1565,NoSettings_v3!$A$2:$A$4612,0),MATCH('EPS 3.1.3'!U$1,NoSettings_v3!$C$1:$AH$1,0)),"")</f>
        <v>0</v>
      </c>
      <c r="V1565" s="157">
        <f>IFERROR(INDEX(NoSettings_v3!$C$2:$AH$4612,MATCH('EPS 3.1.3'!$B1565,NoSettings_v3!$A$2:$A$4612,0),MATCH('EPS 3.1.3'!V$1,NoSettings_v3!$C$1:$AH$1,0)),"")</f>
        <v>0</v>
      </c>
      <c r="W1565" s="157">
        <f>IFERROR(INDEX(NoSettings_v3!$C$2:$AH$4612,MATCH('EPS 3.1.3'!$B1565,NoSettings_v3!$A$2:$A$4612,0),MATCH('EPS 3.1.3'!W$1,NoSettings_v3!$C$1:$AH$1,0)),"")</f>
        <v>0</v>
      </c>
      <c r="X1565" s="157">
        <f>IFERROR(INDEX(NoSettings_v3!$C$2:$AH$4612,MATCH('EPS 3.1.3'!$B1565,NoSettings_v3!$A$2:$A$4612,0),MATCH('EPS 3.1.3'!X$1,NoSettings_v3!$C$1:$AH$1,0)),"")</f>
        <v>0</v>
      </c>
      <c r="Y1565" s="157">
        <f>IFERROR(INDEX(NoSettings_v3!$C$2:$AH$4612,MATCH('EPS 3.1.3'!$B1565,NoSettings_v3!$A$2:$A$4612,0),MATCH('EPS 3.1.3'!Y$1,NoSettings_v3!$C$1:$AH$1,0)),"")</f>
        <v>0</v>
      </c>
      <c r="Z1565" s="157">
        <f>IFERROR(INDEX(NoSettings_v3!$C$2:$AH$4612,MATCH('EPS 3.1.3'!$B1565,NoSettings_v3!$A$2:$A$4612,0),MATCH('EPS 3.1.3'!Z$1,NoSettings_v3!$C$1:$AH$1,0)),"")</f>
        <v>0</v>
      </c>
      <c r="AA1565" s="157">
        <f>IFERROR(INDEX(NoSettings_v3!$C$2:$AH$4612,MATCH('EPS 3.1.3'!$B1565,NoSettings_v3!$A$2:$A$4612,0),MATCH('EPS 3.1.3'!AA$1,NoSettings_v3!$C$1:$AH$1,0)),"")</f>
        <v>0</v>
      </c>
      <c r="AB1565" s="157">
        <f>IFERROR(INDEX(NoSettings_v3!$C$2:$AH$4612,MATCH('EPS 3.1.3'!$B1565,NoSettings_v3!$A$2:$A$4612,0),MATCH('EPS 3.1.3'!AB$1,NoSettings_v3!$C$1:$AH$1,0)),"")</f>
        <v>0</v>
      </c>
      <c r="AC1565" s="157">
        <f>IFERROR(INDEX(NoSettings_v3!$C$2:$AH$4612,MATCH('EPS 3.1.3'!$B1565,NoSettings_v3!$A$2:$A$4612,0),MATCH('EPS 3.1.3'!AC$1,NoSettings_v3!$C$1:$AH$1,0)),"")</f>
        <v>0</v>
      </c>
      <c r="AD1565" s="157">
        <f>IFERROR(INDEX(NoSettings_v3!$C$2:$AH$4612,MATCH('EPS 3.1.3'!$B1565,NoSettings_v3!$A$2:$A$4612,0),MATCH('EPS 3.1.3'!AD$1,NoSettings_v3!$C$1:$AH$1,0)),"")</f>
        <v>0</v>
      </c>
      <c r="AE1565" s="157">
        <f>IFERROR(INDEX(NoSettings_v3!$C$2:$AH$4612,MATCH('EPS 3.1.3'!$B1565,NoSettings_v3!$A$2:$A$4612,0),MATCH('EPS 3.1.3'!AE$1,NoSettings_v3!$C$1:$AH$1,0)),"")</f>
        <v>0</v>
      </c>
      <c r="AF1565" s="157">
        <f>IFERROR(INDEX(NoSettings_v3!$C$2:$AH$4612,MATCH('EPS 3.1.3'!$B1565,NoSettings_v3!$A$2:$A$4612,0),MATCH('EPS 3.1.3'!AF$1,NoSettings_v3!$C$1:$AH$1,0)),"")</f>
        <v>0</v>
      </c>
      <c r="AG1565" s="157">
        <f>IFERROR(INDEX(NoSettings_v3!$C$2:$AH$4612,MATCH('EPS 3.1.3'!$B1565,NoSettings_v3!$A$2:$A$4612,0),MATCH('EPS 3.1.3'!AG$1,NoSettings_v3!$C$1:$AH$1,0)),"")</f>
        <v>0</v>
      </c>
      <c r="AH1565" s="157">
        <f>IFERROR(INDEX(NoSettings_v3!$C$2:$AH$4612,MATCH('EPS 3.1.3'!$B1565,NoSettings_v3!$A$2:$A$4612,0),MATCH('EPS 3.1.3'!AH$1,NoSettings_v3!$C$1:$AH$1,0)),"")</f>
        <v>0</v>
      </c>
      <c r="AI1565" s="157">
        <f>IFERROR(INDEX(NoSettings_v3!$C$2:$AH$4612,MATCH('EPS 3.1.3'!$B1565,NoSettings_v3!$A$2:$A$4612,0),MATCH('EPS 3.1.3'!AI$1,NoSettings_v3!$C$1:$AH$1,0)),"")</f>
        <v>0</v>
      </c>
    </row>
    <row r="1566" spans="2:43" x14ac:dyDescent="0.35">
      <c r="B1566" s="161" t="s">
        <v>1753</v>
      </c>
      <c r="C1566" s="127" t="s">
        <v>964</v>
      </c>
      <c r="D1566" s="157">
        <f>IFERROR(INDEX(NoSettings_v3!$C$2:$AH$4612,MATCH('EPS 3.1.3'!$B1566,NoSettings_v3!$A$2:$A$4612,0),MATCH('EPS 3.1.3'!D$1,NoSettings_v3!$C$1:$AH$1,0)),"")</f>
        <v>0</v>
      </c>
      <c r="E1566" s="157">
        <f>IFERROR(INDEX(NoSettings_v3!$C$2:$AH$4612,MATCH('EPS 3.1.3'!$B1566,NoSettings_v3!$A$2:$A$4612,0),MATCH('EPS 3.1.3'!E$1,NoSettings_v3!$C$1:$AH$1,0)),"")</f>
        <v>0</v>
      </c>
      <c r="F1566" s="157">
        <f>IFERROR(INDEX(NoSettings_v3!$C$2:$AH$4612,MATCH('EPS 3.1.3'!$B1566,NoSettings_v3!$A$2:$A$4612,0),MATCH('EPS 3.1.3'!F$1,NoSettings_v3!$C$1:$AH$1,0)),"")</f>
        <v>0</v>
      </c>
      <c r="G1566" s="157">
        <f>IFERROR(INDEX(NoSettings_v3!$C$2:$AH$4612,MATCH('EPS 3.1.3'!$B1566,NoSettings_v3!$A$2:$A$4612,0),MATCH('EPS 3.1.3'!G$1,NoSettings_v3!$C$1:$AH$1,0)),"")</f>
        <v>0</v>
      </c>
      <c r="H1566" s="157">
        <f>IFERROR(INDEX(NoSettings_v3!$C$2:$AH$4612,MATCH('EPS 3.1.3'!$B1566,NoSettings_v3!$A$2:$A$4612,0),MATCH('EPS 3.1.3'!H$1,NoSettings_v3!$C$1:$AH$1,0)),"")</f>
        <v>0</v>
      </c>
      <c r="I1566" s="157">
        <f>IFERROR(INDEX(NoSettings_v3!$C$2:$AH$4612,MATCH('EPS 3.1.3'!$B1566,NoSettings_v3!$A$2:$A$4612,0),MATCH('EPS 3.1.3'!I$1,NoSettings_v3!$C$1:$AH$1,0)),"")</f>
        <v>0</v>
      </c>
      <c r="J1566" s="157">
        <f>IFERROR(INDEX(NoSettings_v3!$C$2:$AH$4612,MATCH('EPS 3.1.3'!$B1566,NoSettings_v3!$A$2:$A$4612,0),MATCH('EPS 3.1.3'!J$1,NoSettings_v3!$C$1:$AH$1,0)),"")</f>
        <v>0</v>
      </c>
      <c r="K1566" s="157">
        <f>IFERROR(INDEX(NoSettings_v3!$C$2:$AH$4612,MATCH('EPS 3.1.3'!$B1566,NoSettings_v3!$A$2:$A$4612,0),MATCH('EPS 3.1.3'!K$1,NoSettings_v3!$C$1:$AH$1,0)),"")</f>
        <v>0</v>
      </c>
      <c r="L1566" s="157">
        <f>IFERROR(INDEX(NoSettings_v3!$C$2:$AH$4612,MATCH('EPS 3.1.3'!$B1566,NoSettings_v3!$A$2:$A$4612,0),MATCH('EPS 3.1.3'!L$1,NoSettings_v3!$C$1:$AH$1,0)),"")</f>
        <v>0</v>
      </c>
      <c r="M1566" s="157">
        <f>IFERROR(INDEX(NoSettings_v3!$C$2:$AH$4612,MATCH('EPS 3.1.3'!$B1566,NoSettings_v3!$A$2:$A$4612,0),MATCH('EPS 3.1.3'!M$1,NoSettings_v3!$C$1:$AH$1,0)),"")</f>
        <v>0</v>
      </c>
      <c r="N1566" s="157">
        <f>IFERROR(INDEX(NoSettings_v3!$C$2:$AH$4612,MATCH('EPS 3.1.3'!$B1566,NoSettings_v3!$A$2:$A$4612,0),MATCH('EPS 3.1.3'!N$1,NoSettings_v3!$C$1:$AH$1,0)),"")</f>
        <v>0</v>
      </c>
      <c r="O1566" s="157">
        <f>IFERROR(INDEX(NoSettings_v3!$C$2:$AH$4612,MATCH('EPS 3.1.3'!$B1566,NoSettings_v3!$A$2:$A$4612,0),MATCH('EPS 3.1.3'!O$1,NoSettings_v3!$C$1:$AH$1,0)),"")</f>
        <v>0</v>
      </c>
      <c r="P1566" s="157">
        <f>IFERROR(INDEX(NoSettings_v3!$C$2:$AH$4612,MATCH('EPS 3.1.3'!$B1566,NoSettings_v3!$A$2:$A$4612,0),MATCH('EPS 3.1.3'!P$1,NoSettings_v3!$C$1:$AH$1,0)),"")</f>
        <v>0</v>
      </c>
      <c r="Q1566" s="157">
        <f>IFERROR(INDEX(NoSettings_v3!$C$2:$AH$4612,MATCH('EPS 3.1.3'!$B1566,NoSettings_v3!$A$2:$A$4612,0),MATCH('EPS 3.1.3'!Q$1,NoSettings_v3!$C$1:$AH$1,0)),"")</f>
        <v>0</v>
      </c>
      <c r="R1566" s="157">
        <f>IFERROR(INDEX(NoSettings_v3!$C$2:$AH$4612,MATCH('EPS 3.1.3'!$B1566,NoSettings_v3!$A$2:$A$4612,0),MATCH('EPS 3.1.3'!R$1,NoSettings_v3!$C$1:$AH$1,0)),"")</f>
        <v>0</v>
      </c>
      <c r="S1566" s="157">
        <f>IFERROR(INDEX(NoSettings_v3!$C$2:$AH$4612,MATCH('EPS 3.1.3'!$B1566,NoSettings_v3!$A$2:$A$4612,0),MATCH('EPS 3.1.3'!S$1,NoSettings_v3!$C$1:$AH$1,0)),"")</f>
        <v>0</v>
      </c>
      <c r="T1566" s="157">
        <f>IFERROR(INDEX(NoSettings_v3!$C$2:$AH$4612,MATCH('EPS 3.1.3'!$B1566,NoSettings_v3!$A$2:$A$4612,0),MATCH('EPS 3.1.3'!T$1,NoSettings_v3!$C$1:$AH$1,0)),"")</f>
        <v>0</v>
      </c>
      <c r="U1566" s="157">
        <f>IFERROR(INDEX(NoSettings_v3!$C$2:$AH$4612,MATCH('EPS 3.1.3'!$B1566,NoSettings_v3!$A$2:$A$4612,0),MATCH('EPS 3.1.3'!U$1,NoSettings_v3!$C$1:$AH$1,0)),"")</f>
        <v>0</v>
      </c>
      <c r="V1566" s="157">
        <f>IFERROR(INDEX(NoSettings_v3!$C$2:$AH$4612,MATCH('EPS 3.1.3'!$B1566,NoSettings_v3!$A$2:$A$4612,0),MATCH('EPS 3.1.3'!V$1,NoSettings_v3!$C$1:$AH$1,0)),"")</f>
        <v>0</v>
      </c>
      <c r="W1566" s="157">
        <f>IFERROR(INDEX(NoSettings_v3!$C$2:$AH$4612,MATCH('EPS 3.1.3'!$B1566,NoSettings_v3!$A$2:$A$4612,0),MATCH('EPS 3.1.3'!W$1,NoSettings_v3!$C$1:$AH$1,0)),"")</f>
        <v>0</v>
      </c>
      <c r="X1566" s="157">
        <f>IFERROR(INDEX(NoSettings_v3!$C$2:$AH$4612,MATCH('EPS 3.1.3'!$B1566,NoSettings_v3!$A$2:$A$4612,0),MATCH('EPS 3.1.3'!X$1,NoSettings_v3!$C$1:$AH$1,0)),"")</f>
        <v>0</v>
      </c>
      <c r="Y1566" s="157">
        <f>IFERROR(INDEX(NoSettings_v3!$C$2:$AH$4612,MATCH('EPS 3.1.3'!$B1566,NoSettings_v3!$A$2:$A$4612,0),MATCH('EPS 3.1.3'!Y$1,NoSettings_v3!$C$1:$AH$1,0)),"")</f>
        <v>0</v>
      </c>
      <c r="Z1566" s="157">
        <f>IFERROR(INDEX(NoSettings_v3!$C$2:$AH$4612,MATCH('EPS 3.1.3'!$B1566,NoSettings_v3!$A$2:$A$4612,0),MATCH('EPS 3.1.3'!Z$1,NoSettings_v3!$C$1:$AH$1,0)),"")</f>
        <v>0</v>
      </c>
      <c r="AA1566" s="157">
        <f>IFERROR(INDEX(NoSettings_v3!$C$2:$AH$4612,MATCH('EPS 3.1.3'!$B1566,NoSettings_v3!$A$2:$A$4612,0),MATCH('EPS 3.1.3'!AA$1,NoSettings_v3!$C$1:$AH$1,0)),"")</f>
        <v>0</v>
      </c>
      <c r="AB1566" s="157">
        <f>IFERROR(INDEX(NoSettings_v3!$C$2:$AH$4612,MATCH('EPS 3.1.3'!$B1566,NoSettings_v3!$A$2:$A$4612,0),MATCH('EPS 3.1.3'!AB$1,NoSettings_v3!$C$1:$AH$1,0)),"")</f>
        <v>0</v>
      </c>
      <c r="AC1566" s="157">
        <f>IFERROR(INDEX(NoSettings_v3!$C$2:$AH$4612,MATCH('EPS 3.1.3'!$B1566,NoSettings_v3!$A$2:$A$4612,0),MATCH('EPS 3.1.3'!AC$1,NoSettings_v3!$C$1:$AH$1,0)),"")</f>
        <v>0</v>
      </c>
      <c r="AD1566" s="157">
        <f>IFERROR(INDEX(NoSettings_v3!$C$2:$AH$4612,MATCH('EPS 3.1.3'!$B1566,NoSettings_v3!$A$2:$A$4612,0),MATCH('EPS 3.1.3'!AD$1,NoSettings_v3!$C$1:$AH$1,0)),"")</f>
        <v>0</v>
      </c>
      <c r="AE1566" s="157">
        <f>IFERROR(INDEX(NoSettings_v3!$C$2:$AH$4612,MATCH('EPS 3.1.3'!$B1566,NoSettings_v3!$A$2:$A$4612,0),MATCH('EPS 3.1.3'!AE$1,NoSettings_v3!$C$1:$AH$1,0)),"")</f>
        <v>0</v>
      </c>
      <c r="AF1566" s="157">
        <f>IFERROR(INDEX(NoSettings_v3!$C$2:$AH$4612,MATCH('EPS 3.1.3'!$B1566,NoSettings_v3!$A$2:$A$4612,0),MATCH('EPS 3.1.3'!AF$1,NoSettings_v3!$C$1:$AH$1,0)),"")</f>
        <v>0</v>
      </c>
      <c r="AG1566" s="157">
        <f>IFERROR(INDEX(NoSettings_v3!$C$2:$AH$4612,MATCH('EPS 3.1.3'!$B1566,NoSettings_v3!$A$2:$A$4612,0),MATCH('EPS 3.1.3'!AG$1,NoSettings_v3!$C$1:$AH$1,0)),"")</f>
        <v>0</v>
      </c>
      <c r="AH1566" s="157">
        <f>IFERROR(INDEX(NoSettings_v3!$C$2:$AH$4612,MATCH('EPS 3.1.3'!$B1566,NoSettings_v3!$A$2:$A$4612,0),MATCH('EPS 3.1.3'!AH$1,NoSettings_v3!$C$1:$AH$1,0)),"")</f>
        <v>0</v>
      </c>
      <c r="AI1566" s="157">
        <f>IFERROR(INDEX(NoSettings_v3!$C$2:$AH$4612,MATCH('EPS 3.1.3'!$B1566,NoSettings_v3!$A$2:$A$4612,0),MATCH('EPS 3.1.3'!AI$1,NoSettings_v3!$C$1:$AH$1,0)),"")</f>
        <v>0</v>
      </c>
    </row>
    <row r="1567" spans="2:43" x14ac:dyDescent="0.35">
      <c r="B1567" s="161" t="s">
        <v>1754</v>
      </c>
      <c r="C1567" s="127" t="s">
        <v>964</v>
      </c>
      <c r="D1567" s="157">
        <f>IFERROR(INDEX(NoSettings_v3!$C$2:$AH$4612,MATCH('EPS 3.1.3'!$B1567,NoSettings_v3!$A$2:$A$4612,0),MATCH('EPS 3.1.3'!D$1,NoSettings_v3!$C$1:$AH$1,0)),"")</f>
        <v>0</v>
      </c>
      <c r="E1567" s="157">
        <f>IFERROR(INDEX(NoSettings_v3!$C$2:$AH$4612,MATCH('EPS 3.1.3'!$B1567,NoSettings_v3!$A$2:$A$4612,0),MATCH('EPS 3.1.3'!E$1,NoSettings_v3!$C$1:$AH$1,0)),"")</f>
        <v>0</v>
      </c>
      <c r="F1567" s="157">
        <f>IFERROR(INDEX(NoSettings_v3!$C$2:$AH$4612,MATCH('EPS 3.1.3'!$B1567,NoSettings_v3!$A$2:$A$4612,0),MATCH('EPS 3.1.3'!F$1,NoSettings_v3!$C$1:$AH$1,0)),"")</f>
        <v>0</v>
      </c>
      <c r="G1567" s="157">
        <f>IFERROR(INDEX(NoSettings_v3!$C$2:$AH$4612,MATCH('EPS 3.1.3'!$B1567,NoSettings_v3!$A$2:$A$4612,0),MATCH('EPS 3.1.3'!G$1,NoSettings_v3!$C$1:$AH$1,0)),"")</f>
        <v>0</v>
      </c>
      <c r="H1567" s="157">
        <f>IFERROR(INDEX(NoSettings_v3!$C$2:$AH$4612,MATCH('EPS 3.1.3'!$B1567,NoSettings_v3!$A$2:$A$4612,0),MATCH('EPS 3.1.3'!H$1,NoSettings_v3!$C$1:$AH$1,0)),"")</f>
        <v>0</v>
      </c>
      <c r="I1567" s="157">
        <f>IFERROR(INDEX(NoSettings_v3!$C$2:$AH$4612,MATCH('EPS 3.1.3'!$B1567,NoSettings_v3!$A$2:$A$4612,0),MATCH('EPS 3.1.3'!I$1,NoSettings_v3!$C$1:$AH$1,0)),"")</f>
        <v>0</v>
      </c>
      <c r="J1567" s="157">
        <f>IFERROR(INDEX(NoSettings_v3!$C$2:$AH$4612,MATCH('EPS 3.1.3'!$B1567,NoSettings_v3!$A$2:$A$4612,0),MATCH('EPS 3.1.3'!J$1,NoSettings_v3!$C$1:$AH$1,0)),"")</f>
        <v>0</v>
      </c>
      <c r="K1567" s="157">
        <f>IFERROR(INDEX(NoSettings_v3!$C$2:$AH$4612,MATCH('EPS 3.1.3'!$B1567,NoSettings_v3!$A$2:$A$4612,0),MATCH('EPS 3.1.3'!K$1,NoSettings_v3!$C$1:$AH$1,0)),"")</f>
        <v>0</v>
      </c>
      <c r="L1567" s="157">
        <f>IFERROR(INDEX(NoSettings_v3!$C$2:$AH$4612,MATCH('EPS 3.1.3'!$B1567,NoSettings_v3!$A$2:$A$4612,0),MATCH('EPS 3.1.3'!L$1,NoSettings_v3!$C$1:$AH$1,0)),"")</f>
        <v>0</v>
      </c>
      <c r="M1567" s="157">
        <f>IFERROR(INDEX(NoSettings_v3!$C$2:$AH$4612,MATCH('EPS 3.1.3'!$B1567,NoSettings_v3!$A$2:$A$4612,0),MATCH('EPS 3.1.3'!M$1,NoSettings_v3!$C$1:$AH$1,0)),"")</f>
        <v>0</v>
      </c>
      <c r="N1567" s="157">
        <f>IFERROR(INDEX(NoSettings_v3!$C$2:$AH$4612,MATCH('EPS 3.1.3'!$B1567,NoSettings_v3!$A$2:$A$4612,0),MATCH('EPS 3.1.3'!N$1,NoSettings_v3!$C$1:$AH$1,0)),"")</f>
        <v>0</v>
      </c>
      <c r="O1567" s="157">
        <f>IFERROR(INDEX(NoSettings_v3!$C$2:$AH$4612,MATCH('EPS 3.1.3'!$B1567,NoSettings_v3!$A$2:$A$4612,0),MATCH('EPS 3.1.3'!O$1,NoSettings_v3!$C$1:$AH$1,0)),"")</f>
        <v>0</v>
      </c>
      <c r="P1567" s="157">
        <f>IFERROR(INDEX(NoSettings_v3!$C$2:$AH$4612,MATCH('EPS 3.1.3'!$B1567,NoSettings_v3!$A$2:$A$4612,0),MATCH('EPS 3.1.3'!P$1,NoSettings_v3!$C$1:$AH$1,0)),"")</f>
        <v>0</v>
      </c>
      <c r="Q1567" s="157">
        <f>IFERROR(INDEX(NoSettings_v3!$C$2:$AH$4612,MATCH('EPS 3.1.3'!$B1567,NoSettings_v3!$A$2:$A$4612,0),MATCH('EPS 3.1.3'!Q$1,NoSettings_v3!$C$1:$AH$1,0)),"")</f>
        <v>0</v>
      </c>
      <c r="R1567" s="157">
        <f>IFERROR(INDEX(NoSettings_v3!$C$2:$AH$4612,MATCH('EPS 3.1.3'!$B1567,NoSettings_v3!$A$2:$A$4612,0),MATCH('EPS 3.1.3'!R$1,NoSettings_v3!$C$1:$AH$1,0)),"")</f>
        <v>0</v>
      </c>
      <c r="S1567" s="157">
        <f>IFERROR(INDEX(NoSettings_v3!$C$2:$AH$4612,MATCH('EPS 3.1.3'!$B1567,NoSettings_v3!$A$2:$A$4612,0),MATCH('EPS 3.1.3'!S$1,NoSettings_v3!$C$1:$AH$1,0)),"")</f>
        <v>0</v>
      </c>
      <c r="T1567" s="157">
        <f>IFERROR(INDEX(NoSettings_v3!$C$2:$AH$4612,MATCH('EPS 3.1.3'!$B1567,NoSettings_v3!$A$2:$A$4612,0),MATCH('EPS 3.1.3'!T$1,NoSettings_v3!$C$1:$AH$1,0)),"")</f>
        <v>0</v>
      </c>
      <c r="U1567" s="157">
        <f>IFERROR(INDEX(NoSettings_v3!$C$2:$AH$4612,MATCH('EPS 3.1.3'!$B1567,NoSettings_v3!$A$2:$A$4612,0),MATCH('EPS 3.1.3'!U$1,NoSettings_v3!$C$1:$AH$1,0)),"")</f>
        <v>0</v>
      </c>
      <c r="V1567" s="157">
        <f>IFERROR(INDEX(NoSettings_v3!$C$2:$AH$4612,MATCH('EPS 3.1.3'!$B1567,NoSettings_v3!$A$2:$A$4612,0),MATCH('EPS 3.1.3'!V$1,NoSettings_v3!$C$1:$AH$1,0)),"")</f>
        <v>0</v>
      </c>
      <c r="W1567" s="157">
        <f>IFERROR(INDEX(NoSettings_v3!$C$2:$AH$4612,MATCH('EPS 3.1.3'!$B1567,NoSettings_v3!$A$2:$A$4612,0),MATCH('EPS 3.1.3'!W$1,NoSettings_v3!$C$1:$AH$1,0)),"")</f>
        <v>0</v>
      </c>
      <c r="X1567" s="157">
        <f>IFERROR(INDEX(NoSettings_v3!$C$2:$AH$4612,MATCH('EPS 3.1.3'!$B1567,NoSettings_v3!$A$2:$A$4612,0),MATCH('EPS 3.1.3'!X$1,NoSettings_v3!$C$1:$AH$1,0)),"")</f>
        <v>0</v>
      </c>
      <c r="Y1567" s="157">
        <f>IFERROR(INDEX(NoSettings_v3!$C$2:$AH$4612,MATCH('EPS 3.1.3'!$B1567,NoSettings_v3!$A$2:$A$4612,0),MATCH('EPS 3.1.3'!Y$1,NoSettings_v3!$C$1:$AH$1,0)),"")</f>
        <v>0</v>
      </c>
      <c r="Z1567" s="157">
        <f>IFERROR(INDEX(NoSettings_v3!$C$2:$AH$4612,MATCH('EPS 3.1.3'!$B1567,NoSettings_v3!$A$2:$A$4612,0),MATCH('EPS 3.1.3'!Z$1,NoSettings_v3!$C$1:$AH$1,0)),"")</f>
        <v>0</v>
      </c>
      <c r="AA1567" s="157">
        <f>IFERROR(INDEX(NoSettings_v3!$C$2:$AH$4612,MATCH('EPS 3.1.3'!$B1567,NoSettings_v3!$A$2:$A$4612,0),MATCH('EPS 3.1.3'!AA$1,NoSettings_v3!$C$1:$AH$1,0)),"")</f>
        <v>0</v>
      </c>
      <c r="AB1567" s="157">
        <f>IFERROR(INDEX(NoSettings_v3!$C$2:$AH$4612,MATCH('EPS 3.1.3'!$B1567,NoSettings_v3!$A$2:$A$4612,0),MATCH('EPS 3.1.3'!AB$1,NoSettings_v3!$C$1:$AH$1,0)),"")</f>
        <v>0</v>
      </c>
      <c r="AC1567" s="157">
        <f>IFERROR(INDEX(NoSettings_v3!$C$2:$AH$4612,MATCH('EPS 3.1.3'!$B1567,NoSettings_v3!$A$2:$A$4612,0),MATCH('EPS 3.1.3'!AC$1,NoSettings_v3!$C$1:$AH$1,0)),"")</f>
        <v>0</v>
      </c>
      <c r="AD1567" s="157">
        <f>IFERROR(INDEX(NoSettings_v3!$C$2:$AH$4612,MATCH('EPS 3.1.3'!$B1567,NoSettings_v3!$A$2:$A$4612,0),MATCH('EPS 3.1.3'!AD$1,NoSettings_v3!$C$1:$AH$1,0)),"")</f>
        <v>0</v>
      </c>
      <c r="AE1567" s="157">
        <f>IFERROR(INDEX(NoSettings_v3!$C$2:$AH$4612,MATCH('EPS 3.1.3'!$B1567,NoSettings_v3!$A$2:$A$4612,0),MATCH('EPS 3.1.3'!AE$1,NoSettings_v3!$C$1:$AH$1,0)),"")</f>
        <v>0</v>
      </c>
      <c r="AF1567" s="157">
        <f>IFERROR(INDEX(NoSettings_v3!$C$2:$AH$4612,MATCH('EPS 3.1.3'!$B1567,NoSettings_v3!$A$2:$A$4612,0),MATCH('EPS 3.1.3'!AF$1,NoSettings_v3!$C$1:$AH$1,0)),"")</f>
        <v>0</v>
      </c>
      <c r="AG1567" s="157">
        <f>IFERROR(INDEX(NoSettings_v3!$C$2:$AH$4612,MATCH('EPS 3.1.3'!$B1567,NoSettings_v3!$A$2:$A$4612,0),MATCH('EPS 3.1.3'!AG$1,NoSettings_v3!$C$1:$AH$1,0)),"")</f>
        <v>0</v>
      </c>
      <c r="AH1567" s="157">
        <f>IFERROR(INDEX(NoSettings_v3!$C$2:$AH$4612,MATCH('EPS 3.1.3'!$B1567,NoSettings_v3!$A$2:$A$4612,0),MATCH('EPS 3.1.3'!AH$1,NoSettings_v3!$C$1:$AH$1,0)),"")</f>
        <v>0</v>
      </c>
      <c r="AI1567" s="157">
        <f>IFERROR(INDEX(NoSettings_v3!$C$2:$AH$4612,MATCH('EPS 3.1.3'!$B1567,NoSettings_v3!$A$2:$A$4612,0),MATCH('EPS 3.1.3'!AI$1,NoSettings_v3!$C$1:$AH$1,0)),"")</f>
        <v>0</v>
      </c>
    </row>
    <row r="1568" spans="2:43" x14ac:dyDescent="0.35">
      <c r="B1568" s="161" t="s">
        <v>1755</v>
      </c>
      <c r="C1568" s="127" t="s">
        <v>964</v>
      </c>
      <c r="D1568" s="157">
        <f>IFERROR(INDEX(NoSettings_v3!$C$2:$AH$4612,MATCH('EPS 3.1.3'!$B1568,NoSettings_v3!$A$2:$A$4612,0),MATCH('EPS 3.1.3'!D$1,NoSettings_v3!$C$1:$AH$1,0)),"")</f>
        <v>0</v>
      </c>
      <c r="E1568" s="157">
        <f>IFERROR(INDEX(NoSettings_v3!$C$2:$AH$4612,MATCH('EPS 3.1.3'!$B1568,NoSettings_v3!$A$2:$A$4612,0),MATCH('EPS 3.1.3'!E$1,NoSettings_v3!$C$1:$AH$1,0)),"")</f>
        <v>0</v>
      </c>
      <c r="F1568" s="157">
        <f>IFERROR(INDEX(NoSettings_v3!$C$2:$AH$4612,MATCH('EPS 3.1.3'!$B1568,NoSettings_v3!$A$2:$A$4612,0),MATCH('EPS 3.1.3'!F$1,NoSettings_v3!$C$1:$AH$1,0)),"")</f>
        <v>0</v>
      </c>
      <c r="G1568" s="157">
        <f>IFERROR(INDEX(NoSettings_v3!$C$2:$AH$4612,MATCH('EPS 3.1.3'!$B1568,NoSettings_v3!$A$2:$A$4612,0),MATCH('EPS 3.1.3'!G$1,NoSettings_v3!$C$1:$AH$1,0)),"")</f>
        <v>0</v>
      </c>
      <c r="H1568" s="157">
        <f>IFERROR(INDEX(NoSettings_v3!$C$2:$AH$4612,MATCH('EPS 3.1.3'!$B1568,NoSettings_v3!$A$2:$A$4612,0),MATCH('EPS 3.1.3'!H$1,NoSettings_v3!$C$1:$AH$1,0)),"")</f>
        <v>0</v>
      </c>
      <c r="I1568" s="157">
        <f>IFERROR(INDEX(NoSettings_v3!$C$2:$AH$4612,MATCH('EPS 3.1.3'!$B1568,NoSettings_v3!$A$2:$A$4612,0),MATCH('EPS 3.1.3'!I$1,NoSettings_v3!$C$1:$AH$1,0)),"")</f>
        <v>0</v>
      </c>
      <c r="J1568" s="157">
        <f>IFERROR(INDEX(NoSettings_v3!$C$2:$AH$4612,MATCH('EPS 3.1.3'!$B1568,NoSettings_v3!$A$2:$A$4612,0),MATCH('EPS 3.1.3'!J$1,NoSettings_v3!$C$1:$AH$1,0)),"")</f>
        <v>0</v>
      </c>
      <c r="K1568" s="157">
        <f>IFERROR(INDEX(NoSettings_v3!$C$2:$AH$4612,MATCH('EPS 3.1.3'!$B1568,NoSettings_v3!$A$2:$A$4612,0),MATCH('EPS 3.1.3'!K$1,NoSettings_v3!$C$1:$AH$1,0)),"")</f>
        <v>0</v>
      </c>
      <c r="L1568" s="157">
        <f>IFERROR(INDEX(NoSettings_v3!$C$2:$AH$4612,MATCH('EPS 3.1.3'!$B1568,NoSettings_v3!$A$2:$A$4612,0),MATCH('EPS 3.1.3'!L$1,NoSettings_v3!$C$1:$AH$1,0)),"")</f>
        <v>0</v>
      </c>
      <c r="M1568" s="157">
        <f>IFERROR(INDEX(NoSettings_v3!$C$2:$AH$4612,MATCH('EPS 3.1.3'!$B1568,NoSettings_v3!$A$2:$A$4612,0),MATCH('EPS 3.1.3'!M$1,NoSettings_v3!$C$1:$AH$1,0)),"")</f>
        <v>0</v>
      </c>
      <c r="N1568" s="157">
        <f>IFERROR(INDEX(NoSettings_v3!$C$2:$AH$4612,MATCH('EPS 3.1.3'!$B1568,NoSettings_v3!$A$2:$A$4612,0),MATCH('EPS 3.1.3'!N$1,NoSettings_v3!$C$1:$AH$1,0)),"")</f>
        <v>0</v>
      </c>
      <c r="O1568" s="157">
        <f>IFERROR(INDEX(NoSettings_v3!$C$2:$AH$4612,MATCH('EPS 3.1.3'!$B1568,NoSettings_v3!$A$2:$A$4612,0),MATCH('EPS 3.1.3'!O$1,NoSettings_v3!$C$1:$AH$1,0)),"")</f>
        <v>0</v>
      </c>
      <c r="P1568" s="157">
        <f>IFERROR(INDEX(NoSettings_v3!$C$2:$AH$4612,MATCH('EPS 3.1.3'!$B1568,NoSettings_v3!$A$2:$A$4612,0),MATCH('EPS 3.1.3'!P$1,NoSettings_v3!$C$1:$AH$1,0)),"")</f>
        <v>0</v>
      </c>
      <c r="Q1568" s="157">
        <f>IFERROR(INDEX(NoSettings_v3!$C$2:$AH$4612,MATCH('EPS 3.1.3'!$B1568,NoSettings_v3!$A$2:$A$4612,0),MATCH('EPS 3.1.3'!Q$1,NoSettings_v3!$C$1:$AH$1,0)),"")</f>
        <v>0</v>
      </c>
      <c r="R1568" s="157">
        <f>IFERROR(INDEX(NoSettings_v3!$C$2:$AH$4612,MATCH('EPS 3.1.3'!$B1568,NoSettings_v3!$A$2:$A$4612,0),MATCH('EPS 3.1.3'!R$1,NoSettings_v3!$C$1:$AH$1,0)),"")</f>
        <v>0</v>
      </c>
      <c r="S1568" s="157">
        <f>IFERROR(INDEX(NoSettings_v3!$C$2:$AH$4612,MATCH('EPS 3.1.3'!$B1568,NoSettings_v3!$A$2:$A$4612,0),MATCH('EPS 3.1.3'!S$1,NoSettings_v3!$C$1:$AH$1,0)),"")</f>
        <v>0</v>
      </c>
      <c r="T1568" s="157">
        <f>IFERROR(INDEX(NoSettings_v3!$C$2:$AH$4612,MATCH('EPS 3.1.3'!$B1568,NoSettings_v3!$A$2:$A$4612,0),MATCH('EPS 3.1.3'!T$1,NoSettings_v3!$C$1:$AH$1,0)),"")</f>
        <v>0</v>
      </c>
      <c r="U1568" s="157">
        <f>IFERROR(INDEX(NoSettings_v3!$C$2:$AH$4612,MATCH('EPS 3.1.3'!$B1568,NoSettings_v3!$A$2:$A$4612,0),MATCH('EPS 3.1.3'!U$1,NoSettings_v3!$C$1:$AH$1,0)),"")</f>
        <v>0</v>
      </c>
      <c r="V1568" s="157">
        <f>IFERROR(INDEX(NoSettings_v3!$C$2:$AH$4612,MATCH('EPS 3.1.3'!$B1568,NoSettings_v3!$A$2:$A$4612,0),MATCH('EPS 3.1.3'!V$1,NoSettings_v3!$C$1:$AH$1,0)),"")</f>
        <v>0</v>
      </c>
      <c r="W1568" s="157">
        <f>IFERROR(INDEX(NoSettings_v3!$C$2:$AH$4612,MATCH('EPS 3.1.3'!$B1568,NoSettings_v3!$A$2:$A$4612,0),MATCH('EPS 3.1.3'!W$1,NoSettings_v3!$C$1:$AH$1,0)),"")</f>
        <v>0</v>
      </c>
      <c r="X1568" s="157">
        <f>IFERROR(INDEX(NoSettings_v3!$C$2:$AH$4612,MATCH('EPS 3.1.3'!$B1568,NoSettings_v3!$A$2:$A$4612,0),MATCH('EPS 3.1.3'!X$1,NoSettings_v3!$C$1:$AH$1,0)),"")</f>
        <v>0</v>
      </c>
      <c r="Y1568" s="157">
        <f>IFERROR(INDEX(NoSettings_v3!$C$2:$AH$4612,MATCH('EPS 3.1.3'!$B1568,NoSettings_v3!$A$2:$A$4612,0),MATCH('EPS 3.1.3'!Y$1,NoSettings_v3!$C$1:$AH$1,0)),"")</f>
        <v>0</v>
      </c>
      <c r="Z1568" s="157">
        <f>IFERROR(INDEX(NoSettings_v3!$C$2:$AH$4612,MATCH('EPS 3.1.3'!$B1568,NoSettings_v3!$A$2:$A$4612,0),MATCH('EPS 3.1.3'!Z$1,NoSettings_v3!$C$1:$AH$1,0)),"")</f>
        <v>0</v>
      </c>
      <c r="AA1568" s="157">
        <f>IFERROR(INDEX(NoSettings_v3!$C$2:$AH$4612,MATCH('EPS 3.1.3'!$B1568,NoSettings_v3!$A$2:$A$4612,0),MATCH('EPS 3.1.3'!AA$1,NoSettings_v3!$C$1:$AH$1,0)),"")</f>
        <v>0</v>
      </c>
      <c r="AB1568" s="157">
        <f>IFERROR(INDEX(NoSettings_v3!$C$2:$AH$4612,MATCH('EPS 3.1.3'!$B1568,NoSettings_v3!$A$2:$A$4612,0),MATCH('EPS 3.1.3'!AB$1,NoSettings_v3!$C$1:$AH$1,0)),"")</f>
        <v>0</v>
      </c>
      <c r="AC1568" s="157">
        <f>IFERROR(INDEX(NoSettings_v3!$C$2:$AH$4612,MATCH('EPS 3.1.3'!$B1568,NoSettings_v3!$A$2:$A$4612,0),MATCH('EPS 3.1.3'!AC$1,NoSettings_v3!$C$1:$AH$1,0)),"")</f>
        <v>0</v>
      </c>
      <c r="AD1568" s="157">
        <f>IFERROR(INDEX(NoSettings_v3!$C$2:$AH$4612,MATCH('EPS 3.1.3'!$B1568,NoSettings_v3!$A$2:$A$4612,0),MATCH('EPS 3.1.3'!AD$1,NoSettings_v3!$C$1:$AH$1,0)),"")</f>
        <v>0</v>
      </c>
      <c r="AE1568" s="157">
        <f>IFERROR(INDEX(NoSettings_v3!$C$2:$AH$4612,MATCH('EPS 3.1.3'!$B1568,NoSettings_v3!$A$2:$A$4612,0),MATCH('EPS 3.1.3'!AE$1,NoSettings_v3!$C$1:$AH$1,0)),"")</f>
        <v>0</v>
      </c>
      <c r="AF1568" s="157">
        <f>IFERROR(INDEX(NoSettings_v3!$C$2:$AH$4612,MATCH('EPS 3.1.3'!$B1568,NoSettings_v3!$A$2:$A$4612,0),MATCH('EPS 3.1.3'!AF$1,NoSettings_v3!$C$1:$AH$1,0)),"")</f>
        <v>0</v>
      </c>
      <c r="AG1568" s="157">
        <f>IFERROR(INDEX(NoSettings_v3!$C$2:$AH$4612,MATCH('EPS 3.1.3'!$B1568,NoSettings_v3!$A$2:$A$4612,0),MATCH('EPS 3.1.3'!AG$1,NoSettings_v3!$C$1:$AH$1,0)),"")</f>
        <v>0</v>
      </c>
      <c r="AH1568" s="157">
        <f>IFERROR(INDEX(NoSettings_v3!$C$2:$AH$4612,MATCH('EPS 3.1.3'!$B1568,NoSettings_v3!$A$2:$A$4612,0),MATCH('EPS 3.1.3'!AH$1,NoSettings_v3!$C$1:$AH$1,0)),"")</f>
        <v>0</v>
      </c>
      <c r="AI1568" s="157">
        <f>IFERROR(INDEX(NoSettings_v3!$C$2:$AH$4612,MATCH('EPS 3.1.3'!$B1568,NoSettings_v3!$A$2:$A$4612,0),MATCH('EPS 3.1.3'!AI$1,NoSettings_v3!$C$1:$AH$1,0)),"")</f>
        <v>0</v>
      </c>
      <c r="AJ1568" s="128"/>
      <c r="AK1568" s="128"/>
      <c r="AL1568" s="128"/>
      <c r="AM1568" s="128"/>
      <c r="AN1568" s="128"/>
      <c r="AO1568" s="128"/>
      <c r="AP1568" s="128"/>
      <c r="AQ1568" s="128"/>
    </row>
    <row r="1569" spans="2:43" x14ac:dyDescent="0.35">
      <c r="B1569" s="161" t="s">
        <v>1756</v>
      </c>
      <c r="C1569" s="127" t="s">
        <v>964</v>
      </c>
      <c r="D1569" s="157">
        <f>IFERROR(INDEX(NoSettings_v3!$C$2:$AH$4612,MATCH('EPS 3.1.3'!$B1569,NoSettings_v3!$A$2:$A$4612,0),MATCH('EPS 3.1.3'!D$1,NoSettings_v3!$C$1:$AH$1,0)),"")</f>
        <v>0</v>
      </c>
      <c r="E1569" s="157">
        <f>IFERROR(INDEX(NoSettings_v3!$C$2:$AH$4612,MATCH('EPS 3.1.3'!$B1569,NoSettings_v3!$A$2:$A$4612,0),MATCH('EPS 3.1.3'!E$1,NoSettings_v3!$C$1:$AH$1,0)),"")</f>
        <v>0</v>
      </c>
      <c r="F1569" s="157">
        <f>IFERROR(INDEX(NoSettings_v3!$C$2:$AH$4612,MATCH('EPS 3.1.3'!$B1569,NoSettings_v3!$A$2:$A$4612,0),MATCH('EPS 3.1.3'!F$1,NoSettings_v3!$C$1:$AH$1,0)),"")</f>
        <v>0</v>
      </c>
      <c r="G1569" s="157">
        <f>IFERROR(INDEX(NoSettings_v3!$C$2:$AH$4612,MATCH('EPS 3.1.3'!$B1569,NoSettings_v3!$A$2:$A$4612,0),MATCH('EPS 3.1.3'!G$1,NoSettings_v3!$C$1:$AH$1,0)),"")</f>
        <v>0</v>
      </c>
      <c r="H1569" s="157">
        <f>IFERROR(INDEX(NoSettings_v3!$C$2:$AH$4612,MATCH('EPS 3.1.3'!$B1569,NoSettings_v3!$A$2:$A$4612,0),MATCH('EPS 3.1.3'!H$1,NoSettings_v3!$C$1:$AH$1,0)),"")</f>
        <v>0</v>
      </c>
      <c r="I1569" s="157">
        <f>IFERROR(INDEX(NoSettings_v3!$C$2:$AH$4612,MATCH('EPS 3.1.3'!$B1569,NoSettings_v3!$A$2:$A$4612,0),MATCH('EPS 3.1.3'!I$1,NoSettings_v3!$C$1:$AH$1,0)),"")</f>
        <v>0</v>
      </c>
      <c r="J1569" s="157">
        <f>IFERROR(INDEX(NoSettings_v3!$C$2:$AH$4612,MATCH('EPS 3.1.3'!$B1569,NoSettings_v3!$A$2:$A$4612,0),MATCH('EPS 3.1.3'!J$1,NoSettings_v3!$C$1:$AH$1,0)),"")</f>
        <v>0</v>
      </c>
      <c r="K1569" s="157">
        <f>IFERROR(INDEX(NoSettings_v3!$C$2:$AH$4612,MATCH('EPS 3.1.3'!$B1569,NoSettings_v3!$A$2:$A$4612,0),MATCH('EPS 3.1.3'!K$1,NoSettings_v3!$C$1:$AH$1,0)),"")</f>
        <v>0</v>
      </c>
      <c r="L1569" s="157">
        <f>IFERROR(INDEX(NoSettings_v3!$C$2:$AH$4612,MATCH('EPS 3.1.3'!$B1569,NoSettings_v3!$A$2:$A$4612,0),MATCH('EPS 3.1.3'!L$1,NoSettings_v3!$C$1:$AH$1,0)),"")</f>
        <v>0</v>
      </c>
      <c r="M1569" s="157">
        <f>IFERROR(INDEX(NoSettings_v3!$C$2:$AH$4612,MATCH('EPS 3.1.3'!$B1569,NoSettings_v3!$A$2:$A$4612,0),MATCH('EPS 3.1.3'!M$1,NoSettings_v3!$C$1:$AH$1,0)),"")</f>
        <v>0</v>
      </c>
      <c r="N1569" s="157">
        <f>IFERROR(INDEX(NoSettings_v3!$C$2:$AH$4612,MATCH('EPS 3.1.3'!$B1569,NoSettings_v3!$A$2:$A$4612,0),MATCH('EPS 3.1.3'!N$1,NoSettings_v3!$C$1:$AH$1,0)),"")</f>
        <v>0</v>
      </c>
      <c r="O1569" s="157">
        <f>IFERROR(INDEX(NoSettings_v3!$C$2:$AH$4612,MATCH('EPS 3.1.3'!$B1569,NoSettings_v3!$A$2:$A$4612,0),MATCH('EPS 3.1.3'!O$1,NoSettings_v3!$C$1:$AH$1,0)),"")</f>
        <v>0</v>
      </c>
      <c r="P1569" s="157">
        <f>IFERROR(INDEX(NoSettings_v3!$C$2:$AH$4612,MATCH('EPS 3.1.3'!$B1569,NoSettings_v3!$A$2:$A$4612,0),MATCH('EPS 3.1.3'!P$1,NoSettings_v3!$C$1:$AH$1,0)),"")</f>
        <v>0</v>
      </c>
      <c r="Q1569" s="157">
        <f>IFERROR(INDEX(NoSettings_v3!$C$2:$AH$4612,MATCH('EPS 3.1.3'!$B1569,NoSettings_v3!$A$2:$A$4612,0),MATCH('EPS 3.1.3'!Q$1,NoSettings_v3!$C$1:$AH$1,0)),"")</f>
        <v>0</v>
      </c>
      <c r="R1569" s="157">
        <f>IFERROR(INDEX(NoSettings_v3!$C$2:$AH$4612,MATCH('EPS 3.1.3'!$B1569,NoSettings_v3!$A$2:$A$4612,0),MATCH('EPS 3.1.3'!R$1,NoSettings_v3!$C$1:$AH$1,0)),"")</f>
        <v>0</v>
      </c>
      <c r="S1569" s="157">
        <f>IFERROR(INDEX(NoSettings_v3!$C$2:$AH$4612,MATCH('EPS 3.1.3'!$B1569,NoSettings_v3!$A$2:$A$4612,0),MATCH('EPS 3.1.3'!S$1,NoSettings_v3!$C$1:$AH$1,0)),"")</f>
        <v>0</v>
      </c>
      <c r="T1569" s="157">
        <f>IFERROR(INDEX(NoSettings_v3!$C$2:$AH$4612,MATCH('EPS 3.1.3'!$B1569,NoSettings_v3!$A$2:$A$4612,0),MATCH('EPS 3.1.3'!T$1,NoSettings_v3!$C$1:$AH$1,0)),"")</f>
        <v>0</v>
      </c>
      <c r="U1569" s="157">
        <f>IFERROR(INDEX(NoSettings_v3!$C$2:$AH$4612,MATCH('EPS 3.1.3'!$B1569,NoSettings_v3!$A$2:$A$4612,0),MATCH('EPS 3.1.3'!U$1,NoSettings_v3!$C$1:$AH$1,0)),"")</f>
        <v>0</v>
      </c>
      <c r="V1569" s="157">
        <f>IFERROR(INDEX(NoSettings_v3!$C$2:$AH$4612,MATCH('EPS 3.1.3'!$B1569,NoSettings_v3!$A$2:$A$4612,0),MATCH('EPS 3.1.3'!V$1,NoSettings_v3!$C$1:$AH$1,0)),"")</f>
        <v>0</v>
      </c>
      <c r="W1569" s="157">
        <f>IFERROR(INDEX(NoSettings_v3!$C$2:$AH$4612,MATCH('EPS 3.1.3'!$B1569,NoSettings_v3!$A$2:$A$4612,0),MATCH('EPS 3.1.3'!W$1,NoSettings_v3!$C$1:$AH$1,0)),"")</f>
        <v>0</v>
      </c>
      <c r="X1569" s="157">
        <f>IFERROR(INDEX(NoSettings_v3!$C$2:$AH$4612,MATCH('EPS 3.1.3'!$B1569,NoSettings_v3!$A$2:$A$4612,0),MATCH('EPS 3.1.3'!X$1,NoSettings_v3!$C$1:$AH$1,0)),"")</f>
        <v>0</v>
      </c>
      <c r="Y1569" s="157">
        <f>IFERROR(INDEX(NoSettings_v3!$C$2:$AH$4612,MATCH('EPS 3.1.3'!$B1569,NoSettings_v3!$A$2:$A$4612,0),MATCH('EPS 3.1.3'!Y$1,NoSettings_v3!$C$1:$AH$1,0)),"")</f>
        <v>0</v>
      </c>
      <c r="Z1569" s="157">
        <f>IFERROR(INDEX(NoSettings_v3!$C$2:$AH$4612,MATCH('EPS 3.1.3'!$B1569,NoSettings_v3!$A$2:$A$4612,0),MATCH('EPS 3.1.3'!Z$1,NoSettings_v3!$C$1:$AH$1,0)),"")</f>
        <v>0</v>
      </c>
      <c r="AA1569" s="157">
        <f>IFERROR(INDEX(NoSettings_v3!$C$2:$AH$4612,MATCH('EPS 3.1.3'!$B1569,NoSettings_v3!$A$2:$A$4612,0),MATCH('EPS 3.1.3'!AA$1,NoSettings_v3!$C$1:$AH$1,0)),"")</f>
        <v>0</v>
      </c>
      <c r="AB1569" s="157">
        <f>IFERROR(INDEX(NoSettings_v3!$C$2:$AH$4612,MATCH('EPS 3.1.3'!$B1569,NoSettings_v3!$A$2:$A$4612,0),MATCH('EPS 3.1.3'!AB$1,NoSettings_v3!$C$1:$AH$1,0)),"")</f>
        <v>0</v>
      </c>
      <c r="AC1569" s="157">
        <f>IFERROR(INDEX(NoSettings_v3!$C$2:$AH$4612,MATCH('EPS 3.1.3'!$B1569,NoSettings_v3!$A$2:$A$4612,0),MATCH('EPS 3.1.3'!AC$1,NoSettings_v3!$C$1:$AH$1,0)),"")</f>
        <v>0</v>
      </c>
      <c r="AD1569" s="157">
        <f>IFERROR(INDEX(NoSettings_v3!$C$2:$AH$4612,MATCH('EPS 3.1.3'!$B1569,NoSettings_v3!$A$2:$A$4612,0),MATCH('EPS 3.1.3'!AD$1,NoSettings_v3!$C$1:$AH$1,0)),"")</f>
        <v>0</v>
      </c>
      <c r="AE1569" s="157">
        <f>IFERROR(INDEX(NoSettings_v3!$C$2:$AH$4612,MATCH('EPS 3.1.3'!$B1569,NoSettings_v3!$A$2:$A$4612,0),MATCH('EPS 3.1.3'!AE$1,NoSettings_v3!$C$1:$AH$1,0)),"")</f>
        <v>0</v>
      </c>
      <c r="AF1569" s="157">
        <f>IFERROR(INDEX(NoSettings_v3!$C$2:$AH$4612,MATCH('EPS 3.1.3'!$B1569,NoSettings_v3!$A$2:$A$4612,0),MATCH('EPS 3.1.3'!AF$1,NoSettings_v3!$C$1:$AH$1,0)),"")</f>
        <v>0</v>
      </c>
      <c r="AG1569" s="157">
        <f>IFERROR(INDEX(NoSettings_v3!$C$2:$AH$4612,MATCH('EPS 3.1.3'!$B1569,NoSettings_v3!$A$2:$A$4612,0),MATCH('EPS 3.1.3'!AG$1,NoSettings_v3!$C$1:$AH$1,0)),"")</f>
        <v>0</v>
      </c>
      <c r="AH1569" s="157">
        <f>IFERROR(INDEX(NoSettings_v3!$C$2:$AH$4612,MATCH('EPS 3.1.3'!$B1569,NoSettings_v3!$A$2:$A$4612,0),MATCH('EPS 3.1.3'!AH$1,NoSettings_v3!$C$1:$AH$1,0)),"")</f>
        <v>0</v>
      </c>
      <c r="AI1569" s="157">
        <f>IFERROR(INDEX(NoSettings_v3!$C$2:$AH$4612,MATCH('EPS 3.1.3'!$B1569,NoSettings_v3!$A$2:$A$4612,0),MATCH('EPS 3.1.3'!AI$1,NoSettings_v3!$C$1:$AH$1,0)),"")</f>
        <v>0</v>
      </c>
      <c r="AJ1569" s="128"/>
      <c r="AK1569" s="128"/>
      <c r="AL1569" s="128"/>
      <c r="AM1569" s="128"/>
      <c r="AN1569" s="128"/>
      <c r="AO1569" s="128"/>
      <c r="AP1569" s="128"/>
      <c r="AQ1569" s="128"/>
    </row>
    <row r="1570" spans="2:43" x14ac:dyDescent="0.35">
      <c r="B1570" s="161" t="s">
        <v>1757</v>
      </c>
      <c r="C1570" s="127" t="s">
        <v>964</v>
      </c>
      <c r="D1570" s="157">
        <f>IFERROR(INDEX(NoSettings_v3!$C$2:$AH$4612,MATCH('EPS 3.1.3'!$B1570,NoSettings_v3!$A$2:$A$4612,0),MATCH('EPS 3.1.3'!D$1,NoSettings_v3!$C$1:$AH$1,0)),"")</f>
        <v>0</v>
      </c>
      <c r="E1570" s="157">
        <f>IFERROR(INDEX(NoSettings_v3!$C$2:$AH$4612,MATCH('EPS 3.1.3'!$B1570,NoSettings_v3!$A$2:$A$4612,0),MATCH('EPS 3.1.3'!E$1,NoSettings_v3!$C$1:$AH$1,0)),"")</f>
        <v>0</v>
      </c>
      <c r="F1570" s="157">
        <f>IFERROR(INDEX(NoSettings_v3!$C$2:$AH$4612,MATCH('EPS 3.1.3'!$B1570,NoSettings_v3!$A$2:$A$4612,0),MATCH('EPS 3.1.3'!F$1,NoSettings_v3!$C$1:$AH$1,0)),"")</f>
        <v>0</v>
      </c>
      <c r="G1570" s="157">
        <f>IFERROR(INDEX(NoSettings_v3!$C$2:$AH$4612,MATCH('EPS 3.1.3'!$B1570,NoSettings_v3!$A$2:$A$4612,0),MATCH('EPS 3.1.3'!G$1,NoSettings_v3!$C$1:$AH$1,0)),"")</f>
        <v>0</v>
      </c>
      <c r="H1570" s="157">
        <f>IFERROR(INDEX(NoSettings_v3!$C$2:$AH$4612,MATCH('EPS 3.1.3'!$B1570,NoSettings_v3!$A$2:$A$4612,0),MATCH('EPS 3.1.3'!H$1,NoSettings_v3!$C$1:$AH$1,0)),"")</f>
        <v>0</v>
      </c>
      <c r="I1570" s="157">
        <f>IFERROR(INDEX(NoSettings_v3!$C$2:$AH$4612,MATCH('EPS 3.1.3'!$B1570,NoSettings_v3!$A$2:$A$4612,0),MATCH('EPS 3.1.3'!I$1,NoSettings_v3!$C$1:$AH$1,0)),"")</f>
        <v>0</v>
      </c>
      <c r="J1570" s="157">
        <f>IFERROR(INDEX(NoSettings_v3!$C$2:$AH$4612,MATCH('EPS 3.1.3'!$B1570,NoSettings_v3!$A$2:$A$4612,0),MATCH('EPS 3.1.3'!J$1,NoSettings_v3!$C$1:$AH$1,0)),"")</f>
        <v>0</v>
      </c>
      <c r="K1570" s="157">
        <f>IFERROR(INDEX(NoSettings_v3!$C$2:$AH$4612,MATCH('EPS 3.1.3'!$B1570,NoSettings_v3!$A$2:$A$4612,0),MATCH('EPS 3.1.3'!K$1,NoSettings_v3!$C$1:$AH$1,0)),"")</f>
        <v>0</v>
      </c>
      <c r="L1570" s="157">
        <f>IFERROR(INDEX(NoSettings_v3!$C$2:$AH$4612,MATCH('EPS 3.1.3'!$B1570,NoSettings_v3!$A$2:$A$4612,0),MATCH('EPS 3.1.3'!L$1,NoSettings_v3!$C$1:$AH$1,0)),"")</f>
        <v>0</v>
      </c>
      <c r="M1570" s="157">
        <f>IFERROR(INDEX(NoSettings_v3!$C$2:$AH$4612,MATCH('EPS 3.1.3'!$B1570,NoSettings_v3!$A$2:$A$4612,0),MATCH('EPS 3.1.3'!M$1,NoSettings_v3!$C$1:$AH$1,0)),"")</f>
        <v>0</v>
      </c>
      <c r="N1570" s="157">
        <f>IFERROR(INDEX(NoSettings_v3!$C$2:$AH$4612,MATCH('EPS 3.1.3'!$B1570,NoSettings_v3!$A$2:$A$4612,0),MATCH('EPS 3.1.3'!N$1,NoSettings_v3!$C$1:$AH$1,0)),"")</f>
        <v>0</v>
      </c>
      <c r="O1570" s="157">
        <f>IFERROR(INDEX(NoSettings_v3!$C$2:$AH$4612,MATCH('EPS 3.1.3'!$B1570,NoSettings_v3!$A$2:$A$4612,0),MATCH('EPS 3.1.3'!O$1,NoSettings_v3!$C$1:$AH$1,0)),"")</f>
        <v>0</v>
      </c>
      <c r="P1570" s="157">
        <f>IFERROR(INDEX(NoSettings_v3!$C$2:$AH$4612,MATCH('EPS 3.1.3'!$B1570,NoSettings_v3!$A$2:$A$4612,0),MATCH('EPS 3.1.3'!P$1,NoSettings_v3!$C$1:$AH$1,0)),"")</f>
        <v>0</v>
      </c>
      <c r="Q1570" s="157">
        <f>IFERROR(INDEX(NoSettings_v3!$C$2:$AH$4612,MATCH('EPS 3.1.3'!$B1570,NoSettings_v3!$A$2:$A$4612,0),MATCH('EPS 3.1.3'!Q$1,NoSettings_v3!$C$1:$AH$1,0)),"")</f>
        <v>0</v>
      </c>
      <c r="R1570" s="157">
        <f>IFERROR(INDEX(NoSettings_v3!$C$2:$AH$4612,MATCH('EPS 3.1.3'!$B1570,NoSettings_v3!$A$2:$A$4612,0),MATCH('EPS 3.1.3'!R$1,NoSettings_v3!$C$1:$AH$1,0)),"")</f>
        <v>0</v>
      </c>
      <c r="S1570" s="157">
        <f>IFERROR(INDEX(NoSettings_v3!$C$2:$AH$4612,MATCH('EPS 3.1.3'!$B1570,NoSettings_v3!$A$2:$A$4612,0),MATCH('EPS 3.1.3'!S$1,NoSettings_v3!$C$1:$AH$1,0)),"")</f>
        <v>0</v>
      </c>
      <c r="T1570" s="157">
        <f>IFERROR(INDEX(NoSettings_v3!$C$2:$AH$4612,MATCH('EPS 3.1.3'!$B1570,NoSettings_v3!$A$2:$A$4612,0),MATCH('EPS 3.1.3'!T$1,NoSettings_v3!$C$1:$AH$1,0)),"")</f>
        <v>0</v>
      </c>
      <c r="U1570" s="157">
        <f>IFERROR(INDEX(NoSettings_v3!$C$2:$AH$4612,MATCH('EPS 3.1.3'!$B1570,NoSettings_v3!$A$2:$A$4612,0),MATCH('EPS 3.1.3'!U$1,NoSettings_v3!$C$1:$AH$1,0)),"")</f>
        <v>0</v>
      </c>
      <c r="V1570" s="157">
        <f>IFERROR(INDEX(NoSettings_v3!$C$2:$AH$4612,MATCH('EPS 3.1.3'!$B1570,NoSettings_v3!$A$2:$A$4612,0),MATCH('EPS 3.1.3'!V$1,NoSettings_v3!$C$1:$AH$1,0)),"")</f>
        <v>0</v>
      </c>
      <c r="W1570" s="157">
        <f>IFERROR(INDEX(NoSettings_v3!$C$2:$AH$4612,MATCH('EPS 3.1.3'!$B1570,NoSettings_v3!$A$2:$A$4612,0),MATCH('EPS 3.1.3'!W$1,NoSettings_v3!$C$1:$AH$1,0)),"")</f>
        <v>0</v>
      </c>
      <c r="X1570" s="157">
        <f>IFERROR(INDEX(NoSettings_v3!$C$2:$AH$4612,MATCH('EPS 3.1.3'!$B1570,NoSettings_v3!$A$2:$A$4612,0),MATCH('EPS 3.1.3'!X$1,NoSettings_v3!$C$1:$AH$1,0)),"")</f>
        <v>0</v>
      </c>
      <c r="Y1570" s="157">
        <f>IFERROR(INDEX(NoSettings_v3!$C$2:$AH$4612,MATCH('EPS 3.1.3'!$B1570,NoSettings_v3!$A$2:$A$4612,0),MATCH('EPS 3.1.3'!Y$1,NoSettings_v3!$C$1:$AH$1,0)),"")</f>
        <v>0</v>
      </c>
      <c r="Z1570" s="157">
        <f>IFERROR(INDEX(NoSettings_v3!$C$2:$AH$4612,MATCH('EPS 3.1.3'!$B1570,NoSettings_v3!$A$2:$A$4612,0),MATCH('EPS 3.1.3'!Z$1,NoSettings_v3!$C$1:$AH$1,0)),"")</f>
        <v>0</v>
      </c>
      <c r="AA1570" s="157">
        <f>IFERROR(INDEX(NoSettings_v3!$C$2:$AH$4612,MATCH('EPS 3.1.3'!$B1570,NoSettings_v3!$A$2:$A$4612,0),MATCH('EPS 3.1.3'!AA$1,NoSettings_v3!$C$1:$AH$1,0)),"")</f>
        <v>0</v>
      </c>
      <c r="AB1570" s="157">
        <f>IFERROR(INDEX(NoSettings_v3!$C$2:$AH$4612,MATCH('EPS 3.1.3'!$B1570,NoSettings_v3!$A$2:$A$4612,0),MATCH('EPS 3.1.3'!AB$1,NoSettings_v3!$C$1:$AH$1,0)),"")</f>
        <v>0</v>
      </c>
      <c r="AC1570" s="157">
        <f>IFERROR(INDEX(NoSettings_v3!$C$2:$AH$4612,MATCH('EPS 3.1.3'!$B1570,NoSettings_v3!$A$2:$A$4612,0),MATCH('EPS 3.1.3'!AC$1,NoSettings_v3!$C$1:$AH$1,0)),"")</f>
        <v>0</v>
      </c>
      <c r="AD1570" s="157">
        <f>IFERROR(INDEX(NoSettings_v3!$C$2:$AH$4612,MATCH('EPS 3.1.3'!$B1570,NoSettings_v3!$A$2:$A$4612,0),MATCH('EPS 3.1.3'!AD$1,NoSettings_v3!$C$1:$AH$1,0)),"")</f>
        <v>0</v>
      </c>
      <c r="AE1570" s="157">
        <f>IFERROR(INDEX(NoSettings_v3!$C$2:$AH$4612,MATCH('EPS 3.1.3'!$B1570,NoSettings_v3!$A$2:$A$4612,0),MATCH('EPS 3.1.3'!AE$1,NoSettings_v3!$C$1:$AH$1,0)),"")</f>
        <v>0</v>
      </c>
      <c r="AF1570" s="157">
        <f>IFERROR(INDEX(NoSettings_v3!$C$2:$AH$4612,MATCH('EPS 3.1.3'!$B1570,NoSettings_v3!$A$2:$A$4612,0),MATCH('EPS 3.1.3'!AF$1,NoSettings_v3!$C$1:$AH$1,0)),"")</f>
        <v>0</v>
      </c>
      <c r="AG1570" s="157">
        <f>IFERROR(INDEX(NoSettings_v3!$C$2:$AH$4612,MATCH('EPS 3.1.3'!$B1570,NoSettings_v3!$A$2:$A$4612,0),MATCH('EPS 3.1.3'!AG$1,NoSettings_v3!$C$1:$AH$1,0)),"")</f>
        <v>0</v>
      </c>
      <c r="AH1570" s="157">
        <f>IFERROR(INDEX(NoSettings_v3!$C$2:$AH$4612,MATCH('EPS 3.1.3'!$B1570,NoSettings_v3!$A$2:$A$4612,0),MATCH('EPS 3.1.3'!AH$1,NoSettings_v3!$C$1:$AH$1,0)),"")</f>
        <v>0</v>
      </c>
      <c r="AI1570" s="157">
        <f>IFERROR(INDEX(NoSettings_v3!$C$2:$AH$4612,MATCH('EPS 3.1.3'!$B1570,NoSettings_v3!$A$2:$A$4612,0),MATCH('EPS 3.1.3'!AI$1,NoSettings_v3!$C$1:$AH$1,0)),"")</f>
        <v>0</v>
      </c>
      <c r="AJ1570" s="128"/>
      <c r="AK1570" s="128"/>
      <c r="AL1570" s="128"/>
      <c r="AM1570" s="128"/>
      <c r="AN1570" s="128"/>
      <c r="AO1570" s="128"/>
      <c r="AP1570" s="128"/>
      <c r="AQ1570" s="128"/>
    </row>
    <row r="1571" spans="2:43" x14ac:dyDescent="0.35">
      <c r="B1571" s="161" t="s">
        <v>1758</v>
      </c>
      <c r="C1571" s="127" t="s">
        <v>964</v>
      </c>
      <c r="D1571" s="157">
        <f>IFERROR(INDEX(NoSettings_v3!$C$2:$AH$4612,MATCH('EPS 3.1.3'!$B1571,NoSettings_v3!$A$2:$A$4612,0),MATCH('EPS 3.1.3'!D$1,NoSettings_v3!$C$1:$AH$1,0)),"")</f>
        <v>0</v>
      </c>
      <c r="E1571" s="157">
        <f>IFERROR(INDEX(NoSettings_v3!$C$2:$AH$4612,MATCH('EPS 3.1.3'!$B1571,NoSettings_v3!$A$2:$A$4612,0),MATCH('EPS 3.1.3'!E$1,NoSettings_v3!$C$1:$AH$1,0)),"")</f>
        <v>0</v>
      </c>
      <c r="F1571" s="157">
        <f>IFERROR(INDEX(NoSettings_v3!$C$2:$AH$4612,MATCH('EPS 3.1.3'!$B1571,NoSettings_v3!$A$2:$A$4612,0),MATCH('EPS 3.1.3'!F$1,NoSettings_v3!$C$1:$AH$1,0)),"")</f>
        <v>0</v>
      </c>
      <c r="G1571" s="157">
        <f>IFERROR(INDEX(NoSettings_v3!$C$2:$AH$4612,MATCH('EPS 3.1.3'!$B1571,NoSettings_v3!$A$2:$A$4612,0),MATCH('EPS 3.1.3'!G$1,NoSettings_v3!$C$1:$AH$1,0)),"")</f>
        <v>0</v>
      </c>
      <c r="H1571" s="157">
        <f>IFERROR(INDEX(NoSettings_v3!$C$2:$AH$4612,MATCH('EPS 3.1.3'!$B1571,NoSettings_v3!$A$2:$A$4612,0),MATCH('EPS 3.1.3'!H$1,NoSettings_v3!$C$1:$AH$1,0)),"")</f>
        <v>0</v>
      </c>
      <c r="I1571" s="157">
        <f>IFERROR(INDEX(NoSettings_v3!$C$2:$AH$4612,MATCH('EPS 3.1.3'!$B1571,NoSettings_v3!$A$2:$A$4612,0),MATCH('EPS 3.1.3'!I$1,NoSettings_v3!$C$1:$AH$1,0)),"")</f>
        <v>0</v>
      </c>
      <c r="J1571" s="157">
        <f>IFERROR(INDEX(NoSettings_v3!$C$2:$AH$4612,MATCH('EPS 3.1.3'!$B1571,NoSettings_v3!$A$2:$A$4612,0),MATCH('EPS 3.1.3'!J$1,NoSettings_v3!$C$1:$AH$1,0)),"")</f>
        <v>0</v>
      </c>
      <c r="K1571" s="157">
        <f>IFERROR(INDEX(NoSettings_v3!$C$2:$AH$4612,MATCH('EPS 3.1.3'!$B1571,NoSettings_v3!$A$2:$A$4612,0),MATCH('EPS 3.1.3'!K$1,NoSettings_v3!$C$1:$AH$1,0)),"")</f>
        <v>0</v>
      </c>
      <c r="L1571" s="157">
        <f>IFERROR(INDEX(NoSettings_v3!$C$2:$AH$4612,MATCH('EPS 3.1.3'!$B1571,NoSettings_v3!$A$2:$A$4612,0),MATCH('EPS 3.1.3'!L$1,NoSettings_v3!$C$1:$AH$1,0)),"")</f>
        <v>0</v>
      </c>
      <c r="M1571" s="157">
        <f>IFERROR(INDEX(NoSettings_v3!$C$2:$AH$4612,MATCH('EPS 3.1.3'!$B1571,NoSettings_v3!$A$2:$A$4612,0),MATCH('EPS 3.1.3'!M$1,NoSettings_v3!$C$1:$AH$1,0)),"")</f>
        <v>0</v>
      </c>
      <c r="N1571" s="157">
        <f>IFERROR(INDEX(NoSettings_v3!$C$2:$AH$4612,MATCH('EPS 3.1.3'!$B1571,NoSettings_v3!$A$2:$A$4612,0),MATCH('EPS 3.1.3'!N$1,NoSettings_v3!$C$1:$AH$1,0)),"")</f>
        <v>0</v>
      </c>
      <c r="O1571" s="157">
        <f>IFERROR(INDEX(NoSettings_v3!$C$2:$AH$4612,MATCH('EPS 3.1.3'!$B1571,NoSettings_v3!$A$2:$A$4612,0),MATCH('EPS 3.1.3'!O$1,NoSettings_v3!$C$1:$AH$1,0)),"")</f>
        <v>0</v>
      </c>
      <c r="P1571" s="157">
        <f>IFERROR(INDEX(NoSettings_v3!$C$2:$AH$4612,MATCH('EPS 3.1.3'!$B1571,NoSettings_v3!$A$2:$A$4612,0),MATCH('EPS 3.1.3'!P$1,NoSettings_v3!$C$1:$AH$1,0)),"")</f>
        <v>0</v>
      </c>
      <c r="Q1571" s="157">
        <f>IFERROR(INDEX(NoSettings_v3!$C$2:$AH$4612,MATCH('EPS 3.1.3'!$B1571,NoSettings_v3!$A$2:$A$4612,0),MATCH('EPS 3.1.3'!Q$1,NoSettings_v3!$C$1:$AH$1,0)),"")</f>
        <v>0</v>
      </c>
      <c r="R1571" s="157">
        <f>IFERROR(INDEX(NoSettings_v3!$C$2:$AH$4612,MATCH('EPS 3.1.3'!$B1571,NoSettings_v3!$A$2:$A$4612,0),MATCH('EPS 3.1.3'!R$1,NoSettings_v3!$C$1:$AH$1,0)),"")</f>
        <v>0</v>
      </c>
      <c r="S1571" s="157">
        <f>IFERROR(INDEX(NoSettings_v3!$C$2:$AH$4612,MATCH('EPS 3.1.3'!$B1571,NoSettings_v3!$A$2:$A$4612,0),MATCH('EPS 3.1.3'!S$1,NoSettings_v3!$C$1:$AH$1,0)),"")</f>
        <v>0</v>
      </c>
      <c r="T1571" s="157">
        <f>IFERROR(INDEX(NoSettings_v3!$C$2:$AH$4612,MATCH('EPS 3.1.3'!$B1571,NoSettings_v3!$A$2:$A$4612,0),MATCH('EPS 3.1.3'!T$1,NoSettings_v3!$C$1:$AH$1,0)),"")</f>
        <v>0</v>
      </c>
      <c r="U1571" s="157">
        <f>IFERROR(INDEX(NoSettings_v3!$C$2:$AH$4612,MATCH('EPS 3.1.3'!$B1571,NoSettings_v3!$A$2:$A$4612,0),MATCH('EPS 3.1.3'!U$1,NoSettings_v3!$C$1:$AH$1,0)),"")</f>
        <v>0</v>
      </c>
      <c r="V1571" s="157">
        <f>IFERROR(INDEX(NoSettings_v3!$C$2:$AH$4612,MATCH('EPS 3.1.3'!$B1571,NoSettings_v3!$A$2:$A$4612,0),MATCH('EPS 3.1.3'!V$1,NoSettings_v3!$C$1:$AH$1,0)),"")</f>
        <v>0</v>
      </c>
      <c r="W1571" s="157">
        <f>IFERROR(INDEX(NoSettings_v3!$C$2:$AH$4612,MATCH('EPS 3.1.3'!$B1571,NoSettings_v3!$A$2:$A$4612,0),MATCH('EPS 3.1.3'!W$1,NoSettings_v3!$C$1:$AH$1,0)),"")</f>
        <v>0</v>
      </c>
      <c r="X1571" s="157">
        <f>IFERROR(INDEX(NoSettings_v3!$C$2:$AH$4612,MATCH('EPS 3.1.3'!$B1571,NoSettings_v3!$A$2:$A$4612,0),MATCH('EPS 3.1.3'!X$1,NoSettings_v3!$C$1:$AH$1,0)),"")</f>
        <v>0</v>
      </c>
      <c r="Y1571" s="157">
        <f>IFERROR(INDEX(NoSettings_v3!$C$2:$AH$4612,MATCH('EPS 3.1.3'!$B1571,NoSettings_v3!$A$2:$A$4612,0),MATCH('EPS 3.1.3'!Y$1,NoSettings_v3!$C$1:$AH$1,0)),"")</f>
        <v>0</v>
      </c>
      <c r="Z1571" s="157">
        <f>IFERROR(INDEX(NoSettings_v3!$C$2:$AH$4612,MATCH('EPS 3.1.3'!$B1571,NoSettings_v3!$A$2:$A$4612,0),MATCH('EPS 3.1.3'!Z$1,NoSettings_v3!$C$1:$AH$1,0)),"")</f>
        <v>0</v>
      </c>
      <c r="AA1571" s="157">
        <f>IFERROR(INDEX(NoSettings_v3!$C$2:$AH$4612,MATCH('EPS 3.1.3'!$B1571,NoSettings_v3!$A$2:$A$4612,0),MATCH('EPS 3.1.3'!AA$1,NoSettings_v3!$C$1:$AH$1,0)),"")</f>
        <v>0</v>
      </c>
      <c r="AB1571" s="157">
        <f>IFERROR(INDEX(NoSettings_v3!$C$2:$AH$4612,MATCH('EPS 3.1.3'!$B1571,NoSettings_v3!$A$2:$A$4612,0),MATCH('EPS 3.1.3'!AB$1,NoSettings_v3!$C$1:$AH$1,0)),"")</f>
        <v>0</v>
      </c>
      <c r="AC1571" s="157">
        <f>IFERROR(INDEX(NoSettings_v3!$C$2:$AH$4612,MATCH('EPS 3.1.3'!$B1571,NoSettings_v3!$A$2:$A$4612,0),MATCH('EPS 3.1.3'!AC$1,NoSettings_v3!$C$1:$AH$1,0)),"")</f>
        <v>0</v>
      </c>
      <c r="AD1571" s="157">
        <f>IFERROR(INDEX(NoSettings_v3!$C$2:$AH$4612,MATCH('EPS 3.1.3'!$B1571,NoSettings_v3!$A$2:$A$4612,0),MATCH('EPS 3.1.3'!AD$1,NoSettings_v3!$C$1:$AH$1,0)),"")</f>
        <v>0</v>
      </c>
      <c r="AE1571" s="157">
        <f>IFERROR(INDEX(NoSettings_v3!$C$2:$AH$4612,MATCH('EPS 3.1.3'!$B1571,NoSettings_v3!$A$2:$A$4612,0),MATCH('EPS 3.1.3'!AE$1,NoSettings_v3!$C$1:$AH$1,0)),"")</f>
        <v>0</v>
      </c>
      <c r="AF1571" s="157">
        <f>IFERROR(INDEX(NoSettings_v3!$C$2:$AH$4612,MATCH('EPS 3.1.3'!$B1571,NoSettings_v3!$A$2:$A$4612,0),MATCH('EPS 3.1.3'!AF$1,NoSettings_v3!$C$1:$AH$1,0)),"")</f>
        <v>0</v>
      </c>
      <c r="AG1571" s="157">
        <f>IFERROR(INDEX(NoSettings_v3!$C$2:$AH$4612,MATCH('EPS 3.1.3'!$B1571,NoSettings_v3!$A$2:$A$4612,0),MATCH('EPS 3.1.3'!AG$1,NoSettings_v3!$C$1:$AH$1,0)),"")</f>
        <v>0</v>
      </c>
      <c r="AH1571" s="157">
        <f>IFERROR(INDEX(NoSettings_v3!$C$2:$AH$4612,MATCH('EPS 3.1.3'!$B1571,NoSettings_v3!$A$2:$A$4612,0),MATCH('EPS 3.1.3'!AH$1,NoSettings_v3!$C$1:$AH$1,0)),"")</f>
        <v>0</v>
      </c>
      <c r="AI1571" s="157">
        <f>IFERROR(INDEX(NoSettings_v3!$C$2:$AH$4612,MATCH('EPS 3.1.3'!$B1571,NoSettings_v3!$A$2:$A$4612,0),MATCH('EPS 3.1.3'!AI$1,NoSettings_v3!$C$1:$AH$1,0)),"")</f>
        <v>0</v>
      </c>
    </row>
    <row r="1572" spans="2:43" x14ac:dyDescent="0.35">
      <c r="B1572" s="161" t="s">
        <v>1759</v>
      </c>
      <c r="C1572" s="127" t="s">
        <v>964</v>
      </c>
      <c r="D1572" s="157">
        <f>IFERROR(INDEX(NoSettings_v3!$C$2:$AH$4612,MATCH('EPS 3.1.3'!$B1572,NoSettings_v3!$A$2:$A$4612,0),MATCH('EPS 3.1.3'!D$1,NoSettings_v3!$C$1:$AH$1,0)),"")</f>
        <v>0</v>
      </c>
      <c r="E1572" s="157">
        <f>IFERROR(INDEX(NoSettings_v3!$C$2:$AH$4612,MATCH('EPS 3.1.3'!$B1572,NoSettings_v3!$A$2:$A$4612,0),MATCH('EPS 3.1.3'!E$1,NoSettings_v3!$C$1:$AH$1,0)),"")</f>
        <v>0</v>
      </c>
      <c r="F1572" s="157">
        <f>IFERROR(INDEX(NoSettings_v3!$C$2:$AH$4612,MATCH('EPS 3.1.3'!$B1572,NoSettings_v3!$A$2:$A$4612,0),MATCH('EPS 3.1.3'!F$1,NoSettings_v3!$C$1:$AH$1,0)),"")</f>
        <v>0</v>
      </c>
      <c r="G1572" s="157">
        <f>IFERROR(INDEX(NoSettings_v3!$C$2:$AH$4612,MATCH('EPS 3.1.3'!$B1572,NoSettings_v3!$A$2:$A$4612,0),MATCH('EPS 3.1.3'!G$1,NoSettings_v3!$C$1:$AH$1,0)),"")</f>
        <v>0</v>
      </c>
      <c r="H1572" s="157">
        <f>IFERROR(INDEX(NoSettings_v3!$C$2:$AH$4612,MATCH('EPS 3.1.3'!$B1572,NoSettings_v3!$A$2:$A$4612,0),MATCH('EPS 3.1.3'!H$1,NoSettings_v3!$C$1:$AH$1,0)),"")</f>
        <v>0</v>
      </c>
      <c r="I1572" s="157">
        <f>IFERROR(INDEX(NoSettings_v3!$C$2:$AH$4612,MATCH('EPS 3.1.3'!$B1572,NoSettings_v3!$A$2:$A$4612,0),MATCH('EPS 3.1.3'!I$1,NoSettings_v3!$C$1:$AH$1,0)),"")</f>
        <v>0</v>
      </c>
      <c r="J1572" s="157">
        <f>IFERROR(INDEX(NoSettings_v3!$C$2:$AH$4612,MATCH('EPS 3.1.3'!$B1572,NoSettings_v3!$A$2:$A$4612,0),MATCH('EPS 3.1.3'!J$1,NoSettings_v3!$C$1:$AH$1,0)),"")</f>
        <v>0</v>
      </c>
      <c r="K1572" s="157">
        <f>IFERROR(INDEX(NoSettings_v3!$C$2:$AH$4612,MATCH('EPS 3.1.3'!$B1572,NoSettings_v3!$A$2:$A$4612,0),MATCH('EPS 3.1.3'!K$1,NoSettings_v3!$C$1:$AH$1,0)),"")</f>
        <v>0</v>
      </c>
      <c r="L1572" s="157">
        <f>IFERROR(INDEX(NoSettings_v3!$C$2:$AH$4612,MATCH('EPS 3.1.3'!$B1572,NoSettings_v3!$A$2:$A$4612,0),MATCH('EPS 3.1.3'!L$1,NoSettings_v3!$C$1:$AH$1,0)),"")</f>
        <v>0</v>
      </c>
      <c r="M1572" s="157">
        <f>IFERROR(INDEX(NoSettings_v3!$C$2:$AH$4612,MATCH('EPS 3.1.3'!$B1572,NoSettings_v3!$A$2:$A$4612,0),MATCH('EPS 3.1.3'!M$1,NoSettings_v3!$C$1:$AH$1,0)),"")</f>
        <v>0</v>
      </c>
      <c r="N1572" s="157">
        <f>IFERROR(INDEX(NoSettings_v3!$C$2:$AH$4612,MATCH('EPS 3.1.3'!$B1572,NoSettings_v3!$A$2:$A$4612,0),MATCH('EPS 3.1.3'!N$1,NoSettings_v3!$C$1:$AH$1,0)),"")</f>
        <v>0</v>
      </c>
      <c r="O1572" s="157">
        <f>IFERROR(INDEX(NoSettings_v3!$C$2:$AH$4612,MATCH('EPS 3.1.3'!$B1572,NoSettings_v3!$A$2:$A$4612,0),MATCH('EPS 3.1.3'!O$1,NoSettings_v3!$C$1:$AH$1,0)),"")</f>
        <v>0</v>
      </c>
      <c r="P1572" s="157">
        <f>IFERROR(INDEX(NoSettings_v3!$C$2:$AH$4612,MATCH('EPS 3.1.3'!$B1572,NoSettings_v3!$A$2:$A$4612,0),MATCH('EPS 3.1.3'!P$1,NoSettings_v3!$C$1:$AH$1,0)),"")</f>
        <v>0</v>
      </c>
      <c r="Q1572" s="157">
        <f>IFERROR(INDEX(NoSettings_v3!$C$2:$AH$4612,MATCH('EPS 3.1.3'!$B1572,NoSettings_v3!$A$2:$A$4612,0),MATCH('EPS 3.1.3'!Q$1,NoSettings_v3!$C$1:$AH$1,0)),"")</f>
        <v>0</v>
      </c>
      <c r="R1572" s="157">
        <f>IFERROR(INDEX(NoSettings_v3!$C$2:$AH$4612,MATCH('EPS 3.1.3'!$B1572,NoSettings_v3!$A$2:$A$4612,0),MATCH('EPS 3.1.3'!R$1,NoSettings_v3!$C$1:$AH$1,0)),"")</f>
        <v>0</v>
      </c>
      <c r="S1572" s="157">
        <f>IFERROR(INDEX(NoSettings_v3!$C$2:$AH$4612,MATCH('EPS 3.1.3'!$B1572,NoSettings_v3!$A$2:$A$4612,0),MATCH('EPS 3.1.3'!S$1,NoSettings_v3!$C$1:$AH$1,0)),"")</f>
        <v>0</v>
      </c>
      <c r="T1572" s="157">
        <f>IFERROR(INDEX(NoSettings_v3!$C$2:$AH$4612,MATCH('EPS 3.1.3'!$B1572,NoSettings_v3!$A$2:$A$4612,0),MATCH('EPS 3.1.3'!T$1,NoSettings_v3!$C$1:$AH$1,0)),"")</f>
        <v>0</v>
      </c>
      <c r="U1572" s="157">
        <f>IFERROR(INDEX(NoSettings_v3!$C$2:$AH$4612,MATCH('EPS 3.1.3'!$B1572,NoSettings_v3!$A$2:$A$4612,0),MATCH('EPS 3.1.3'!U$1,NoSettings_v3!$C$1:$AH$1,0)),"")</f>
        <v>0</v>
      </c>
      <c r="V1572" s="157">
        <f>IFERROR(INDEX(NoSettings_v3!$C$2:$AH$4612,MATCH('EPS 3.1.3'!$B1572,NoSettings_v3!$A$2:$A$4612,0),MATCH('EPS 3.1.3'!V$1,NoSettings_v3!$C$1:$AH$1,0)),"")</f>
        <v>0</v>
      </c>
      <c r="W1572" s="157">
        <f>IFERROR(INDEX(NoSettings_v3!$C$2:$AH$4612,MATCH('EPS 3.1.3'!$B1572,NoSettings_v3!$A$2:$A$4612,0),MATCH('EPS 3.1.3'!W$1,NoSettings_v3!$C$1:$AH$1,0)),"")</f>
        <v>0</v>
      </c>
      <c r="X1572" s="157">
        <f>IFERROR(INDEX(NoSettings_v3!$C$2:$AH$4612,MATCH('EPS 3.1.3'!$B1572,NoSettings_v3!$A$2:$A$4612,0),MATCH('EPS 3.1.3'!X$1,NoSettings_v3!$C$1:$AH$1,0)),"")</f>
        <v>0</v>
      </c>
      <c r="Y1572" s="157">
        <f>IFERROR(INDEX(NoSettings_v3!$C$2:$AH$4612,MATCH('EPS 3.1.3'!$B1572,NoSettings_v3!$A$2:$A$4612,0),MATCH('EPS 3.1.3'!Y$1,NoSettings_v3!$C$1:$AH$1,0)),"")</f>
        <v>0</v>
      </c>
      <c r="Z1572" s="157">
        <f>IFERROR(INDEX(NoSettings_v3!$C$2:$AH$4612,MATCH('EPS 3.1.3'!$B1572,NoSettings_v3!$A$2:$A$4612,0),MATCH('EPS 3.1.3'!Z$1,NoSettings_v3!$C$1:$AH$1,0)),"")</f>
        <v>0</v>
      </c>
      <c r="AA1572" s="157">
        <f>IFERROR(INDEX(NoSettings_v3!$C$2:$AH$4612,MATCH('EPS 3.1.3'!$B1572,NoSettings_v3!$A$2:$A$4612,0),MATCH('EPS 3.1.3'!AA$1,NoSettings_v3!$C$1:$AH$1,0)),"")</f>
        <v>0</v>
      </c>
      <c r="AB1572" s="157">
        <f>IFERROR(INDEX(NoSettings_v3!$C$2:$AH$4612,MATCH('EPS 3.1.3'!$B1572,NoSettings_v3!$A$2:$A$4612,0),MATCH('EPS 3.1.3'!AB$1,NoSettings_v3!$C$1:$AH$1,0)),"")</f>
        <v>0</v>
      </c>
      <c r="AC1572" s="157">
        <f>IFERROR(INDEX(NoSettings_v3!$C$2:$AH$4612,MATCH('EPS 3.1.3'!$B1572,NoSettings_v3!$A$2:$A$4612,0),MATCH('EPS 3.1.3'!AC$1,NoSettings_v3!$C$1:$AH$1,0)),"")</f>
        <v>0</v>
      </c>
      <c r="AD1572" s="157">
        <f>IFERROR(INDEX(NoSettings_v3!$C$2:$AH$4612,MATCH('EPS 3.1.3'!$B1572,NoSettings_v3!$A$2:$A$4612,0),MATCH('EPS 3.1.3'!AD$1,NoSettings_v3!$C$1:$AH$1,0)),"")</f>
        <v>0</v>
      </c>
      <c r="AE1572" s="157">
        <f>IFERROR(INDEX(NoSettings_v3!$C$2:$AH$4612,MATCH('EPS 3.1.3'!$B1572,NoSettings_v3!$A$2:$A$4612,0),MATCH('EPS 3.1.3'!AE$1,NoSettings_v3!$C$1:$AH$1,0)),"")</f>
        <v>0</v>
      </c>
      <c r="AF1572" s="157">
        <f>IFERROR(INDEX(NoSettings_v3!$C$2:$AH$4612,MATCH('EPS 3.1.3'!$B1572,NoSettings_v3!$A$2:$A$4612,0),MATCH('EPS 3.1.3'!AF$1,NoSettings_v3!$C$1:$AH$1,0)),"")</f>
        <v>0</v>
      </c>
      <c r="AG1572" s="157">
        <f>IFERROR(INDEX(NoSettings_v3!$C$2:$AH$4612,MATCH('EPS 3.1.3'!$B1572,NoSettings_v3!$A$2:$A$4612,0),MATCH('EPS 3.1.3'!AG$1,NoSettings_v3!$C$1:$AH$1,0)),"")</f>
        <v>0</v>
      </c>
      <c r="AH1572" s="157">
        <f>IFERROR(INDEX(NoSettings_v3!$C$2:$AH$4612,MATCH('EPS 3.1.3'!$B1572,NoSettings_v3!$A$2:$A$4612,0),MATCH('EPS 3.1.3'!AH$1,NoSettings_v3!$C$1:$AH$1,0)),"")</f>
        <v>0</v>
      </c>
      <c r="AI1572" s="157">
        <f>IFERROR(INDEX(NoSettings_v3!$C$2:$AH$4612,MATCH('EPS 3.1.3'!$B1572,NoSettings_v3!$A$2:$A$4612,0),MATCH('EPS 3.1.3'!AI$1,NoSettings_v3!$C$1:$AH$1,0)),"")</f>
        <v>0</v>
      </c>
    </row>
    <row r="1573" spans="2:43" x14ac:dyDescent="0.35">
      <c r="B1573" s="161" t="s">
        <v>1760</v>
      </c>
      <c r="C1573" s="127" t="s">
        <v>964</v>
      </c>
      <c r="D1573" s="157">
        <f>IFERROR(INDEX(NoSettings_v3!$C$2:$AH$4612,MATCH('EPS 3.1.3'!$B1573,NoSettings_v3!$A$2:$A$4612,0),MATCH('EPS 3.1.3'!D$1,NoSettings_v3!$C$1:$AH$1,0)),"")</f>
        <v>0</v>
      </c>
      <c r="E1573" s="157">
        <f>IFERROR(INDEX(NoSettings_v3!$C$2:$AH$4612,MATCH('EPS 3.1.3'!$B1573,NoSettings_v3!$A$2:$A$4612,0),MATCH('EPS 3.1.3'!E$1,NoSettings_v3!$C$1:$AH$1,0)),"")</f>
        <v>0</v>
      </c>
      <c r="F1573" s="157">
        <f>IFERROR(INDEX(NoSettings_v3!$C$2:$AH$4612,MATCH('EPS 3.1.3'!$B1573,NoSettings_v3!$A$2:$A$4612,0),MATCH('EPS 3.1.3'!F$1,NoSettings_v3!$C$1:$AH$1,0)),"")</f>
        <v>0</v>
      </c>
      <c r="G1573" s="157">
        <f>IFERROR(INDEX(NoSettings_v3!$C$2:$AH$4612,MATCH('EPS 3.1.3'!$B1573,NoSettings_v3!$A$2:$A$4612,0),MATCH('EPS 3.1.3'!G$1,NoSettings_v3!$C$1:$AH$1,0)),"")</f>
        <v>0</v>
      </c>
      <c r="H1573" s="157">
        <f>IFERROR(INDEX(NoSettings_v3!$C$2:$AH$4612,MATCH('EPS 3.1.3'!$B1573,NoSettings_v3!$A$2:$A$4612,0),MATCH('EPS 3.1.3'!H$1,NoSettings_v3!$C$1:$AH$1,0)),"")</f>
        <v>0</v>
      </c>
      <c r="I1573" s="157">
        <f>IFERROR(INDEX(NoSettings_v3!$C$2:$AH$4612,MATCH('EPS 3.1.3'!$B1573,NoSettings_v3!$A$2:$A$4612,0),MATCH('EPS 3.1.3'!I$1,NoSettings_v3!$C$1:$AH$1,0)),"")</f>
        <v>0</v>
      </c>
      <c r="J1573" s="157">
        <f>IFERROR(INDEX(NoSettings_v3!$C$2:$AH$4612,MATCH('EPS 3.1.3'!$B1573,NoSettings_v3!$A$2:$A$4612,0),MATCH('EPS 3.1.3'!J$1,NoSettings_v3!$C$1:$AH$1,0)),"")</f>
        <v>0</v>
      </c>
      <c r="K1573" s="157">
        <f>IFERROR(INDEX(NoSettings_v3!$C$2:$AH$4612,MATCH('EPS 3.1.3'!$B1573,NoSettings_v3!$A$2:$A$4612,0),MATCH('EPS 3.1.3'!K$1,NoSettings_v3!$C$1:$AH$1,0)),"")</f>
        <v>0</v>
      </c>
      <c r="L1573" s="157">
        <f>IFERROR(INDEX(NoSettings_v3!$C$2:$AH$4612,MATCH('EPS 3.1.3'!$B1573,NoSettings_v3!$A$2:$A$4612,0),MATCH('EPS 3.1.3'!L$1,NoSettings_v3!$C$1:$AH$1,0)),"")</f>
        <v>0</v>
      </c>
      <c r="M1573" s="157">
        <f>IFERROR(INDEX(NoSettings_v3!$C$2:$AH$4612,MATCH('EPS 3.1.3'!$B1573,NoSettings_v3!$A$2:$A$4612,0),MATCH('EPS 3.1.3'!M$1,NoSettings_v3!$C$1:$AH$1,0)),"")</f>
        <v>0</v>
      </c>
      <c r="N1573" s="157">
        <f>IFERROR(INDEX(NoSettings_v3!$C$2:$AH$4612,MATCH('EPS 3.1.3'!$B1573,NoSettings_v3!$A$2:$A$4612,0),MATCH('EPS 3.1.3'!N$1,NoSettings_v3!$C$1:$AH$1,0)),"")</f>
        <v>0</v>
      </c>
      <c r="O1573" s="157">
        <f>IFERROR(INDEX(NoSettings_v3!$C$2:$AH$4612,MATCH('EPS 3.1.3'!$B1573,NoSettings_v3!$A$2:$A$4612,0),MATCH('EPS 3.1.3'!O$1,NoSettings_v3!$C$1:$AH$1,0)),"")</f>
        <v>0</v>
      </c>
      <c r="P1573" s="157">
        <f>IFERROR(INDEX(NoSettings_v3!$C$2:$AH$4612,MATCH('EPS 3.1.3'!$B1573,NoSettings_v3!$A$2:$A$4612,0),MATCH('EPS 3.1.3'!P$1,NoSettings_v3!$C$1:$AH$1,0)),"")</f>
        <v>0</v>
      </c>
      <c r="Q1573" s="157">
        <f>IFERROR(INDEX(NoSettings_v3!$C$2:$AH$4612,MATCH('EPS 3.1.3'!$B1573,NoSettings_v3!$A$2:$A$4612,0),MATCH('EPS 3.1.3'!Q$1,NoSettings_v3!$C$1:$AH$1,0)),"")</f>
        <v>0</v>
      </c>
      <c r="R1573" s="157">
        <f>IFERROR(INDEX(NoSettings_v3!$C$2:$AH$4612,MATCH('EPS 3.1.3'!$B1573,NoSettings_v3!$A$2:$A$4612,0),MATCH('EPS 3.1.3'!R$1,NoSettings_v3!$C$1:$AH$1,0)),"")</f>
        <v>0</v>
      </c>
      <c r="S1573" s="157">
        <f>IFERROR(INDEX(NoSettings_v3!$C$2:$AH$4612,MATCH('EPS 3.1.3'!$B1573,NoSettings_v3!$A$2:$A$4612,0),MATCH('EPS 3.1.3'!S$1,NoSettings_v3!$C$1:$AH$1,0)),"")</f>
        <v>0</v>
      </c>
      <c r="T1573" s="157">
        <f>IFERROR(INDEX(NoSettings_v3!$C$2:$AH$4612,MATCH('EPS 3.1.3'!$B1573,NoSettings_v3!$A$2:$A$4612,0),MATCH('EPS 3.1.3'!T$1,NoSettings_v3!$C$1:$AH$1,0)),"")</f>
        <v>0</v>
      </c>
      <c r="U1573" s="157">
        <f>IFERROR(INDEX(NoSettings_v3!$C$2:$AH$4612,MATCH('EPS 3.1.3'!$B1573,NoSettings_v3!$A$2:$A$4612,0),MATCH('EPS 3.1.3'!U$1,NoSettings_v3!$C$1:$AH$1,0)),"")</f>
        <v>0</v>
      </c>
      <c r="V1573" s="157">
        <f>IFERROR(INDEX(NoSettings_v3!$C$2:$AH$4612,MATCH('EPS 3.1.3'!$B1573,NoSettings_v3!$A$2:$A$4612,0),MATCH('EPS 3.1.3'!V$1,NoSettings_v3!$C$1:$AH$1,0)),"")</f>
        <v>0</v>
      </c>
      <c r="W1573" s="157">
        <f>IFERROR(INDEX(NoSettings_v3!$C$2:$AH$4612,MATCH('EPS 3.1.3'!$B1573,NoSettings_v3!$A$2:$A$4612,0),MATCH('EPS 3.1.3'!W$1,NoSettings_v3!$C$1:$AH$1,0)),"")</f>
        <v>0</v>
      </c>
      <c r="X1573" s="157">
        <f>IFERROR(INDEX(NoSettings_v3!$C$2:$AH$4612,MATCH('EPS 3.1.3'!$B1573,NoSettings_v3!$A$2:$A$4612,0),MATCH('EPS 3.1.3'!X$1,NoSettings_v3!$C$1:$AH$1,0)),"")</f>
        <v>0</v>
      </c>
      <c r="Y1573" s="157">
        <f>IFERROR(INDEX(NoSettings_v3!$C$2:$AH$4612,MATCH('EPS 3.1.3'!$B1573,NoSettings_v3!$A$2:$A$4612,0),MATCH('EPS 3.1.3'!Y$1,NoSettings_v3!$C$1:$AH$1,0)),"")</f>
        <v>0</v>
      </c>
      <c r="Z1573" s="157">
        <f>IFERROR(INDEX(NoSettings_v3!$C$2:$AH$4612,MATCH('EPS 3.1.3'!$B1573,NoSettings_v3!$A$2:$A$4612,0),MATCH('EPS 3.1.3'!Z$1,NoSettings_v3!$C$1:$AH$1,0)),"")</f>
        <v>0</v>
      </c>
      <c r="AA1573" s="157">
        <f>IFERROR(INDEX(NoSettings_v3!$C$2:$AH$4612,MATCH('EPS 3.1.3'!$B1573,NoSettings_v3!$A$2:$A$4612,0),MATCH('EPS 3.1.3'!AA$1,NoSettings_v3!$C$1:$AH$1,0)),"")</f>
        <v>0</v>
      </c>
      <c r="AB1573" s="157">
        <f>IFERROR(INDEX(NoSettings_v3!$C$2:$AH$4612,MATCH('EPS 3.1.3'!$B1573,NoSettings_v3!$A$2:$A$4612,0),MATCH('EPS 3.1.3'!AB$1,NoSettings_v3!$C$1:$AH$1,0)),"")</f>
        <v>0</v>
      </c>
      <c r="AC1573" s="157">
        <f>IFERROR(INDEX(NoSettings_v3!$C$2:$AH$4612,MATCH('EPS 3.1.3'!$B1573,NoSettings_v3!$A$2:$A$4612,0),MATCH('EPS 3.1.3'!AC$1,NoSettings_v3!$C$1:$AH$1,0)),"")</f>
        <v>0</v>
      </c>
      <c r="AD1573" s="157">
        <f>IFERROR(INDEX(NoSettings_v3!$C$2:$AH$4612,MATCH('EPS 3.1.3'!$B1573,NoSettings_v3!$A$2:$A$4612,0),MATCH('EPS 3.1.3'!AD$1,NoSettings_v3!$C$1:$AH$1,0)),"")</f>
        <v>0</v>
      </c>
      <c r="AE1573" s="157">
        <f>IFERROR(INDEX(NoSettings_v3!$C$2:$AH$4612,MATCH('EPS 3.1.3'!$B1573,NoSettings_v3!$A$2:$A$4612,0),MATCH('EPS 3.1.3'!AE$1,NoSettings_v3!$C$1:$AH$1,0)),"")</f>
        <v>0</v>
      </c>
      <c r="AF1573" s="157">
        <f>IFERROR(INDEX(NoSettings_v3!$C$2:$AH$4612,MATCH('EPS 3.1.3'!$B1573,NoSettings_v3!$A$2:$A$4612,0),MATCH('EPS 3.1.3'!AF$1,NoSettings_v3!$C$1:$AH$1,0)),"")</f>
        <v>0</v>
      </c>
      <c r="AG1573" s="157">
        <f>IFERROR(INDEX(NoSettings_v3!$C$2:$AH$4612,MATCH('EPS 3.1.3'!$B1573,NoSettings_v3!$A$2:$A$4612,0),MATCH('EPS 3.1.3'!AG$1,NoSettings_v3!$C$1:$AH$1,0)),"")</f>
        <v>0</v>
      </c>
      <c r="AH1573" s="157">
        <f>IFERROR(INDEX(NoSettings_v3!$C$2:$AH$4612,MATCH('EPS 3.1.3'!$B1573,NoSettings_v3!$A$2:$A$4612,0),MATCH('EPS 3.1.3'!AH$1,NoSettings_v3!$C$1:$AH$1,0)),"")</f>
        <v>0</v>
      </c>
      <c r="AI1573" s="157">
        <f>IFERROR(INDEX(NoSettings_v3!$C$2:$AH$4612,MATCH('EPS 3.1.3'!$B1573,NoSettings_v3!$A$2:$A$4612,0),MATCH('EPS 3.1.3'!AI$1,NoSettings_v3!$C$1:$AH$1,0)),"")</f>
        <v>0</v>
      </c>
      <c r="AJ1573" s="128"/>
      <c r="AK1573" s="128"/>
      <c r="AL1573" s="128"/>
      <c r="AM1573" s="128"/>
      <c r="AN1573" s="128"/>
      <c r="AO1573" s="128"/>
      <c r="AP1573" s="128"/>
      <c r="AQ1573" s="128"/>
    </row>
    <row r="1574" spans="2:43" x14ac:dyDescent="0.35">
      <c r="B1574" s="161" t="s">
        <v>1761</v>
      </c>
      <c r="C1574" s="127" t="s">
        <v>964</v>
      </c>
      <c r="D1574" s="157">
        <f>IFERROR(INDEX(NoSettings_v3!$C$2:$AH$4612,MATCH('EPS 3.1.3'!$B1574,NoSettings_v3!$A$2:$A$4612,0),MATCH('EPS 3.1.3'!D$1,NoSettings_v3!$C$1:$AH$1,0)),"")</f>
        <v>0</v>
      </c>
      <c r="E1574" s="157">
        <f>IFERROR(INDEX(NoSettings_v3!$C$2:$AH$4612,MATCH('EPS 3.1.3'!$B1574,NoSettings_v3!$A$2:$A$4612,0),MATCH('EPS 3.1.3'!E$1,NoSettings_v3!$C$1:$AH$1,0)),"")</f>
        <v>0</v>
      </c>
      <c r="F1574" s="157">
        <f>IFERROR(INDEX(NoSettings_v3!$C$2:$AH$4612,MATCH('EPS 3.1.3'!$B1574,NoSettings_v3!$A$2:$A$4612,0),MATCH('EPS 3.1.3'!F$1,NoSettings_v3!$C$1:$AH$1,0)),"")</f>
        <v>0</v>
      </c>
      <c r="G1574" s="157">
        <f>IFERROR(INDEX(NoSettings_v3!$C$2:$AH$4612,MATCH('EPS 3.1.3'!$B1574,NoSettings_v3!$A$2:$A$4612,0),MATCH('EPS 3.1.3'!G$1,NoSettings_v3!$C$1:$AH$1,0)),"")</f>
        <v>0</v>
      </c>
      <c r="H1574" s="157">
        <f>IFERROR(INDEX(NoSettings_v3!$C$2:$AH$4612,MATCH('EPS 3.1.3'!$B1574,NoSettings_v3!$A$2:$A$4612,0),MATCH('EPS 3.1.3'!H$1,NoSettings_v3!$C$1:$AH$1,0)),"")</f>
        <v>0</v>
      </c>
      <c r="I1574" s="157">
        <f>IFERROR(INDEX(NoSettings_v3!$C$2:$AH$4612,MATCH('EPS 3.1.3'!$B1574,NoSettings_v3!$A$2:$A$4612,0),MATCH('EPS 3.1.3'!I$1,NoSettings_v3!$C$1:$AH$1,0)),"")</f>
        <v>0</v>
      </c>
      <c r="J1574" s="157">
        <f>IFERROR(INDEX(NoSettings_v3!$C$2:$AH$4612,MATCH('EPS 3.1.3'!$B1574,NoSettings_v3!$A$2:$A$4612,0),MATCH('EPS 3.1.3'!J$1,NoSettings_v3!$C$1:$AH$1,0)),"")</f>
        <v>0</v>
      </c>
      <c r="K1574" s="157">
        <f>IFERROR(INDEX(NoSettings_v3!$C$2:$AH$4612,MATCH('EPS 3.1.3'!$B1574,NoSettings_v3!$A$2:$A$4612,0),MATCH('EPS 3.1.3'!K$1,NoSettings_v3!$C$1:$AH$1,0)),"")</f>
        <v>0</v>
      </c>
      <c r="L1574" s="157">
        <f>IFERROR(INDEX(NoSettings_v3!$C$2:$AH$4612,MATCH('EPS 3.1.3'!$B1574,NoSettings_v3!$A$2:$A$4612,0),MATCH('EPS 3.1.3'!L$1,NoSettings_v3!$C$1:$AH$1,0)),"")</f>
        <v>0</v>
      </c>
      <c r="M1574" s="157">
        <f>IFERROR(INDEX(NoSettings_v3!$C$2:$AH$4612,MATCH('EPS 3.1.3'!$B1574,NoSettings_v3!$A$2:$A$4612,0),MATCH('EPS 3.1.3'!M$1,NoSettings_v3!$C$1:$AH$1,0)),"")</f>
        <v>0</v>
      </c>
      <c r="N1574" s="157">
        <f>IFERROR(INDEX(NoSettings_v3!$C$2:$AH$4612,MATCH('EPS 3.1.3'!$B1574,NoSettings_v3!$A$2:$A$4612,0),MATCH('EPS 3.1.3'!N$1,NoSettings_v3!$C$1:$AH$1,0)),"")</f>
        <v>0</v>
      </c>
      <c r="O1574" s="157">
        <f>IFERROR(INDEX(NoSettings_v3!$C$2:$AH$4612,MATCH('EPS 3.1.3'!$B1574,NoSettings_v3!$A$2:$A$4612,0),MATCH('EPS 3.1.3'!O$1,NoSettings_v3!$C$1:$AH$1,0)),"")</f>
        <v>0</v>
      </c>
      <c r="P1574" s="157">
        <f>IFERROR(INDEX(NoSettings_v3!$C$2:$AH$4612,MATCH('EPS 3.1.3'!$B1574,NoSettings_v3!$A$2:$A$4612,0),MATCH('EPS 3.1.3'!P$1,NoSettings_v3!$C$1:$AH$1,0)),"")</f>
        <v>0</v>
      </c>
      <c r="Q1574" s="157">
        <f>IFERROR(INDEX(NoSettings_v3!$C$2:$AH$4612,MATCH('EPS 3.1.3'!$B1574,NoSettings_v3!$A$2:$A$4612,0),MATCH('EPS 3.1.3'!Q$1,NoSettings_v3!$C$1:$AH$1,0)),"")</f>
        <v>0</v>
      </c>
      <c r="R1574" s="157">
        <f>IFERROR(INDEX(NoSettings_v3!$C$2:$AH$4612,MATCH('EPS 3.1.3'!$B1574,NoSettings_v3!$A$2:$A$4612,0),MATCH('EPS 3.1.3'!R$1,NoSettings_v3!$C$1:$AH$1,0)),"")</f>
        <v>0</v>
      </c>
      <c r="S1574" s="157">
        <f>IFERROR(INDEX(NoSettings_v3!$C$2:$AH$4612,MATCH('EPS 3.1.3'!$B1574,NoSettings_v3!$A$2:$A$4612,0),MATCH('EPS 3.1.3'!S$1,NoSettings_v3!$C$1:$AH$1,0)),"")</f>
        <v>0</v>
      </c>
      <c r="T1574" s="157">
        <f>IFERROR(INDEX(NoSettings_v3!$C$2:$AH$4612,MATCH('EPS 3.1.3'!$B1574,NoSettings_v3!$A$2:$A$4612,0),MATCH('EPS 3.1.3'!T$1,NoSettings_v3!$C$1:$AH$1,0)),"")</f>
        <v>0</v>
      </c>
      <c r="U1574" s="157">
        <f>IFERROR(INDEX(NoSettings_v3!$C$2:$AH$4612,MATCH('EPS 3.1.3'!$B1574,NoSettings_v3!$A$2:$A$4612,0),MATCH('EPS 3.1.3'!U$1,NoSettings_v3!$C$1:$AH$1,0)),"")</f>
        <v>0</v>
      </c>
      <c r="V1574" s="157">
        <f>IFERROR(INDEX(NoSettings_v3!$C$2:$AH$4612,MATCH('EPS 3.1.3'!$B1574,NoSettings_v3!$A$2:$A$4612,0),MATCH('EPS 3.1.3'!V$1,NoSettings_v3!$C$1:$AH$1,0)),"")</f>
        <v>0</v>
      </c>
      <c r="W1574" s="157">
        <f>IFERROR(INDEX(NoSettings_v3!$C$2:$AH$4612,MATCH('EPS 3.1.3'!$B1574,NoSettings_v3!$A$2:$A$4612,0),MATCH('EPS 3.1.3'!W$1,NoSettings_v3!$C$1:$AH$1,0)),"")</f>
        <v>0</v>
      </c>
      <c r="X1574" s="157">
        <f>IFERROR(INDEX(NoSettings_v3!$C$2:$AH$4612,MATCH('EPS 3.1.3'!$B1574,NoSettings_v3!$A$2:$A$4612,0),MATCH('EPS 3.1.3'!X$1,NoSettings_v3!$C$1:$AH$1,0)),"")</f>
        <v>0</v>
      </c>
      <c r="Y1574" s="157">
        <f>IFERROR(INDEX(NoSettings_v3!$C$2:$AH$4612,MATCH('EPS 3.1.3'!$B1574,NoSettings_v3!$A$2:$A$4612,0),MATCH('EPS 3.1.3'!Y$1,NoSettings_v3!$C$1:$AH$1,0)),"")</f>
        <v>0</v>
      </c>
      <c r="Z1574" s="157">
        <f>IFERROR(INDEX(NoSettings_v3!$C$2:$AH$4612,MATCH('EPS 3.1.3'!$B1574,NoSettings_v3!$A$2:$A$4612,0),MATCH('EPS 3.1.3'!Z$1,NoSettings_v3!$C$1:$AH$1,0)),"")</f>
        <v>0</v>
      </c>
      <c r="AA1574" s="157">
        <f>IFERROR(INDEX(NoSettings_v3!$C$2:$AH$4612,MATCH('EPS 3.1.3'!$B1574,NoSettings_v3!$A$2:$A$4612,0),MATCH('EPS 3.1.3'!AA$1,NoSettings_v3!$C$1:$AH$1,0)),"")</f>
        <v>0</v>
      </c>
      <c r="AB1574" s="157">
        <f>IFERROR(INDEX(NoSettings_v3!$C$2:$AH$4612,MATCH('EPS 3.1.3'!$B1574,NoSettings_v3!$A$2:$A$4612,0),MATCH('EPS 3.1.3'!AB$1,NoSettings_v3!$C$1:$AH$1,0)),"")</f>
        <v>0</v>
      </c>
      <c r="AC1574" s="157">
        <f>IFERROR(INDEX(NoSettings_v3!$C$2:$AH$4612,MATCH('EPS 3.1.3'!$B1574,NoSettings_v3!$A$2:$A$4612,0),MATCH('EPS 3.1.3'!AC$1,NoSettings_v3!$C$1:$AH$1,0)),"")</f>
        <v>0</v>
      </c>
      <c r="AD1574" s="157">
        <f>IFERROR(INDEX(NoSettings_v3!$C$2:$AH$4612,MATCH('EPS 3.1.3'!$B1574,NoSettings_v3!$A$2:$A$4612,0),MATCH('EPS 3.1.3'!AD$1,NoSettings_v3!$C$1:$AH$1,0)),"")</f>
        <v>0</v>
      </c>
      <c r="AE1574" s="157">
        <f>IFERROR(INDEX(NoSettings_v3!$C$2:$AH$4612,MATCH('EPS 3.1.3'!$B1574,NoSettings_v3!$A$2:$A$4612,0),MATCH('EPS 3.1.3'!AE$1,NoSettings_v3!$C$1:$AH$1,0)),"")</f>
        <v>0</v>
      </c>
      <c r="AF1574" s="157">
        <f>IFERROR(INDEX(NoSettings_v3!$C$2:$AH$4612,MATCH('EPS 3.1.3'!$B1574,NoSettings_v3!$A$2:$A$4612,0),MATCH('EPS 3.1.3'!AF$1,NoSettings_v3!$C$1:$AH$1,0)),"")</f>
        <v>0</v>
      </c>
      <c r="AG1574" s="157">
        <f>IFERROR(INDEX(NoSettings_v3!$C$2:$AH$4612,MATCH('EPS 3.1.3'!$B1574,NoSettings_v3!$A$2:$A$4612,0),MATCH('EPS 3.1.3'!AG$1,NoSettings_v3!$C$1:$AH$1,0)),"")</f>
        <v>0</v>
      </c>
      <c r="AH1574" s="157">
        <f>IFERROR(INDEX(NoSettings_v3!$C$2:$AH$4612,MATCH('EPS 3.1.3'!$B1574,NoSettings_v3!$A$2:$A$4612,0),MATCH('EPS 3.1.3'!AH$1,NoSettings_v3!$C$1:$AH$1,0)),"")</f>
        <v>0</v>
      </c>
      <c r="AI1574" s="157">
        <f>IFERROR(INDEX(NoSettings_v3!$C$2:$AH$4612,MATCH('EPS 3.1.3'!$B1574,NoSettings_v3!$A$2:$A$4612,0),MATCH('EPS 3.1.3'!AI$1,NoSettings_v3!$C$1:$AH$1,0)),"")</f>
        <v>0</v>
      </c>
      <c r="AJ1574" s="128"/>
      <c r="AK1574" s="128"/>
      <c r="AL1574" s="128"/>
      <c r="AM1574" s="128"/>
      <c r="AN1574" s="128"/>
      <c r="AO1574" s="128"/>
      <c r="AP1574" s="128"/>
      <c r="AQ1574" s="128"/>
    </row>
    <row r="1575" spans="2:43" x14ac:dyDescent="0.35">
      <c r="B1575" s="161" t="s">
        <v>1762</v>
      </c>
      <c r="C1575" s="127" t="s">
        <v>964</v>
      </c>
      <c r="D1575" s="157">
        <f>IFERROR(INDEX(NoSettings_v3!$C$2:$AH$4612,MATCH('EPS 3.1.3'!$B1575,NoSettings_v3!$A$2:$A$4612,0),MATCH('EPS 3.1.3'!D$1,NoSettings_v3!$C$1:$AH$1,0)),"")</f>
        <v>0</v>
      </c>
      <c r="E1575" s="157">
        <f>IFERROR(INDEX(NoSettings_v3!$C$2:$AH$4612,MATCH('EPS 3.1.3'!$B1575,NoSettings_v3!$A$2:$A$4612,0),MATCH('EPS 3.1.3'!E$1,NoSettings_v3!$C$1:$AH$1,0)),"")</f>
        <v>0</v>
      </c>
      <c r="F1575" s="157">
        <f>IFERROR(INDEX(NoSettings_v3!$C$2:$AH$4612,MATCH('EPS 3.1.3'!$B1575,NoSettings_v3!$A$2:$A$4612,0),MATCH('EPS 3.1.3'!F$1,NoSettings_v3!$C$1:$AH$1,0)),"")</f>
        <v>0</v>
      </c>
      <c r="G1575" s="157">
        <f>IFERROR(INDEX(NoSettings_v3!$C$2:$AH$4612,MATCH('EPS 3.1.3'!$B1575,NoSettings_v3!$A$2:$A$4612,0),MATCH('EPS 3.1.3'!G$1,NoSettings_v3!$C$1:$AH$1,0)),"")</f>
        <v>0</v>
      </c>
      <c r="H1575" s="157">
        <f>IFERROR(INDEX(NoSettings_v3!$C$2:$AH$4612,MATCH('EPS 3.1.3'!$B1575,NoSettings_v3!$A$2:$A$4612,0),MATCH('EPS 3.1.3'!H$1,NoSettings_v3!$C$1:$AH$1,0)),"")</f>
        <v>0</v>
      </c>
      <c r="I1575" s="157">
        <f>IFERROR(INDEX(NoSettings_v3!$C$2:$AH$4612,MATCH('EPS 3.1.3'!$B1575,NoSettings_v3!$A$2:$A$4612,0),MATCH('EPS 3.1.3'!I$1,NoSettings_v3!$C$1:$AH$1,0)),"")</f>
        <v>0</v>
      </c>
      <c r="J1575" s="157">
        <f>IFERROR(INDEX(NoSettings_v3!$C$2:$AH$4612,MATCH('EPS 3.1.3'!$B1575,NoSettings_v3!$A$2:$A$4612,0),MATCH('EPS 3.1.3'!J$1,NoSettings_v3!$C$1:$AH$1,0)),"")</f>
        <v>0</v>
      </c>
      <c r="K1575" s="157">
        <f>IFERROR(INDEX(NoSettings_v3!$C$2:$AH$4612,MATCH('EPS 3.1.3'!$B1575,NoSettings_v3!$A$2:$A$4612,0),MATCH('EPS 3.1.3'!K$1,NoSettings_v3!$C$1:$AH$1,0)),"")</f>
        <v>0</v>
      </c>
      <c r="L1575" s="157">
        <f>IFERROR(INDEX(NoSettings_v3!$C$2:$AH$4612,MATCH('EPS 3.1.3'!$B1575,NoSettings_v3!$A$2:$A$4612,0),MATCH('EPS 3.1.3'!L$1,NoSettings_v3!$C$1:$AH$1,0)),"")</f>
        <v>0</v>
      </c>
      <c r="M1575" s="157">
        <f>IFERROR(INDEX(NoSettings_v3!$C$2:$AH$4612,MATCH('EPS 3.1.3'!$B1575,NoSettings_v3!$A$2:$A$4612,0),MATCH('EPS 3.1.3'!M$1,NoSettings_v3!$C$1:$AH$1,0)),"")</f>
        <v>0</v>
      </c>
      <c r="N1575" s="157">
        <f>IFERROR(INDEX(NoSettings_v3!$C$2:$AH$4612,MATCH('EPS 3.1.3'!$B1575,NoSettings_v3!$A$2:$A$4612,0),MATCH('EPS 3.1.3'!N$1,NoSettings_v3!$C$1:$AH$1,0)),"")</f>
        <v>0</v>
      </c>
      <c r="O1575" s="157">
        <f>IFERROR(INDEX(NoSettings_v3!$C$2:$AH$4612,MATCH('EPS 3.1.3'!$B1575,NoSettings_v3!$A$2:$A$4612,0),MATCH('EPS 3.1.3'!O$1,NoSettings_v3!$C$1:$AH$1,0)),"")</f>
        <v>0</v>
      </c>
      <c r="P1575" s="157">
        <f>IFERROR(INDEX(NoSettings_v3!$C$2:$AH$4612,MATCH('EPS 3.1.3'!$B1575,NoSettings_v3!$A$2:$A$4612,0),MATCH('EPS 3.1.3'!P$1,NoSettings_v3!$C$1:$AH$1,0)),"")</f>
        <v>0</v>
      </c>
      <c r="Q1575" s="157">
        <f>IFERROR(INDEX(NoSettings_v3!$C$2:$AH$4612,MATCH('EPS 3.1.3'!$B1575,NoSettings_v3!$A$2:$A$4612,0),MATCH('EPS 3.1.3'!Q$1,NoSettings_v3!$C$1:$AH$1,0)),"")</f>
        <v>0</v>
      </c>
      <c r="R1575" s="157">
        <f>IFERROR(INDEX(NoSettings_v3!$C$2:$AH$4612,MATCH('EPS 3.1.3'!$B1575,NoSettings_v3!$A$2:$A$4612,0),MATCH('EPS 3.1.3'!R$1,NoSettings_v3!$C$1:$AH$1,0)),"")</f>
        <v>0</v>
      </c>
      <c r="S1575" s="157">
        <f>IFERROR(INDEX(NoSettings_v3!$C$2:$AH$4612,MATCH('EPS 3.1.3'!$B1575,NoSettings_v3!$A$2:$A$4612,0),MATCH('EPS 3.1.3'!S$1,NoSettings_v3!$C$1:$AH$1,0)),"")</f>
        <v>0</v>
      </c>
      <c r="T1575" s="157">
        <f>IFERROR(INDEX(NoSettings_v3!$C$2:$AH$4612,MATCH('EPS 3.1.3'!$B1575,NoSettings_v3!$A$2:$A$4612,0),MATCH('EPS 3.1.3'!T$1,NoSettings_v3!$C$1:$AH$1,0)),"")</f>
        <v>0</v>
      </c>
      <c r="U1575" s="157">
        <f>IFERROR(INDEX(NoSettings_v3!$C$2:$AH$4612,MATCH('EPS 3.1.3'!$B1575,NoSettings_v3!$A$2:$A$4612,0),MATCH('EPS 3.1.3'!U$1,NoSettings_v3!$C$1:$AH$1,0)),"")</f>
        <v>0</v>
      </c>
      <c r="V1575" s="157">
        <f>IFERROR(INDEX(NoSettings_v3!$C$2:$AH$4612,MATCH('EPS 3.1.3'!$B1575,NoSettings_v3!$A$2:$A$4612,0),MATCH('EPS 3.1.3'!V$1,NoSettings_v3!$C$1:$AH$1,0)),"")</f>
        <v>0</v>
      </c>
      <c r="W1575" s="157">
        <f>IFERROR(INDEX(NoSettings_v3!$C$2:$AH$4612,MATCH('EPS 3.1.3'!$B1575,NoSettings_v3!$A$2:$A$4612,0),MATCH('EPS 3.1.3'!W$1,NoSettings_v3!$C$1:$AH$1,0)),"")</f>
        <v>0</v>
      </c>
      <c r="X1575" s="157">
        <f>IFERROR(INDEX(NoSettings_v3!$C$2:$AH$4612,MATCH('EPS 3.1.3'!$B1575,NoSettings_v3!$A$2:$A$4612,0),MATCH('EPS 3.1.3'!X$1,NoSettings_v3!$C$1:$AH$1,0)),"")</f>
        <v>0</v>
      </c>
      <c r="Y1575" s="157">
        <f>IFERROR(INDEX(NoSettings_v3!$C$2:$AH$4612,MATCH('EPS 3.1.3'!$B1575,NoSettings_v3!$A$2:$A$4612,0),MATCH('EPS 3.1.3'!Y$1,NoSettings_v3!$C$1:$AH$1,0)),"")</f>
        <v>0</v>
      </c>
      <c r="Z1575" s="157">
        <f>IFERROR(INDEX(NoSettings_v3!$C$2:$AH$4612,MATCH('EPS 3.1.3'!$B1575,NoSettings_v3!$A$2:$A$4612,0),MATCH('EPS 3.1.3'!Z$1,NoSettings_v3!$C$1:$AH$1,0)),"")</f>
        <v>0</v>
      </c>
      <c r="AA1575" s="157">
        <f>IFERROR(INDEX(NoSettings_v3!$C$2:$AH$4612,MATCH('EPS 3.1.3'!$B1575,NoSettings_v3!$A$2:$A$4612,0),MATCH('EPS 3.1.3'!AA$1,NoSettings_v3!$C$1:$AH$1,0)),"")</f>
        <v>0</v>
      </c>
      <c r="AB1575" s="157">
        <f>IFERROR(INDEX(NoSettings_v3!$C$2:$AH$4612,MATCH('EPS 3.1.3'!$B1575,NoSettings_v3!$A$2:$A$4612,0),MATCH('EPS 3.1.3'!AB$1,NoSettings_v3!$C$1:$AH$1,0)),"")</f>
        <v>0</v>
      </c>
      <c r="AC1575" s="157">
        <f>IFERROR(INDEX(NoSettings_v3!$C$2:$AH$4612,MATCH('EPS 3.1.3'!$B1575,NoSettings_v3!$A$2:$A$4612,0),MATCH('EPS 3.1.3'!AC$1,NoSettings_v3!$C$1:$AH$1,0)),"")</f>
        <v>0</v>
      </c>
      <c r="AD1575" s="157">
        <f>IFERROR(INDEX(NoSettings_v3!$C$2:$AH$4612,MATCH('EPS 3.1.3'!$B1575,NoSettings_v3!$A$2:$A$4612,0),MATCH('EPS 3.1.3'!AD$1,NoSettings_v3!$C$1:$AH$1,0)),"")</f>
        <v>0</v>
      </c>
      <c r="AE1575" s="157">
        <f>IFERROR(INDEX(NoSettings_v3!$C$2:$AH$4612,MATCH('EPS 3.1.3'!$B1575,NoSettings_v3!$A$2:$A$4612,0),MATCH('EPS 3.1.3'!AE$1,NoSettings_v3!$C$1:$AH$1,0)),"")</f>
        <v>0</v>
      </c>
      <c r="AF1575" s="157">
        <f>IFERROR(INDEX(NoSettings_v3!$C$2:$AH$4612,MATCH('EPS 3.1.3'!$B1575,NoSettings_v3!$A$2:$A$4612,0),MATCH('EPS 3.1.3'!AF$1,NoSettings_v3!$C$1:$AH$1,0)),"")</f>
        <v>0</v>
      </c>
      <c r="AG1575" s="157">
        <f>IFERROR(INDEX(NoSettings_v3!$C$2:$AH$4612,MATCH('EPS 3.1.3'!$B1575,NoSettings_v3!$A$2:$A$4612,0),MATCH('EPS 3.1.3'!AG$1,NoSettings_v3!$C$1:$AH$1,0)),"")</f>
        <v>0</v>
      </c>
      <c r="AH1575" s="157">
        <f>IFERROR(INDEX(NoSettings_v3!$C$2:$AH$4612,MATCH('EPS 3.1.3'!$B1575,NoSettings_v3!$A$2:$A$4612,0),MATCH('EPS 3.1.3'!AH$1,NoSettings_v3!$C$1:$AH$1,0)),"")</f>
        <v>0</v>
      </c>
      <c r="AI1575" s="157">
        <f>IFERROR(INDEX(NoSettings_v3!$C$2:$AH$4612,MATCH('EPS 3.1.3'!$B1575,NoSettings_v3!$A$2:$A$4612,0),MATCH('EPS 3.1.3'!AI$1,NoSettings_v3!$C$1:$AH$1,0)),"")</f>
        <v>0</v>
      </c>
      <c r="AJ1575" s="128"/>
      <c r="AK1575" s="128"/>
      <c r="AL1575" s="128"/>
      <c r="AM1575" s="128"/>
      <c r="AN1575" s="128"/>
      <c r="AO1575" s="128"/>
      <c r="AP1575" s="128"/>
      <c r="AQ1575" s="128"/>
    </row>
    <row r="1576" spans="2:43" x14ac:dyDescent="0.35">
      <c r="B1576" s="161" t="s">
        <v>1763</v>
      </c>
      <c r="C1576" s="127" t="s">
        <v>964</v>
      </c>
      <c r="D1576" s="157">
        <f>IFERROR(INDEX(NoSettings_v3!$C$2:$AH$4612,MATCH('EPS 3.1.3'!$B1576,NoSettings_v3!$A$2:$A$4612,0),MATCH('EPS 3.1.3'!D$1,NoSettings_v3!$C$1:$AH$1,0)),"")</f>
        <v>0</v>
      </c>
      <c r="E1576" s="157">
        <f>IFERROR(INDEX(NoSettings_v3!$C$2:$AH$4612,MATCH('EPS 3.1.3'!$B1576,NoSettings_v3!$A$2:$A$4612,0),MATCH('EPS 3.1.3'!E$1,NoSettings_v3!$C$1:$AH$1,0)),"")</f>
        <v>0</v>
      </c>
      <c r="F1576" s="157">
        <f>IFERROR(INDEX(NoSettings_v3!$C$2:$AH$4612,MATCH('EPS 3.1.3'!$B1576,NoSettings_v3!$A$2:$A$4612,0),MATCH('EPS 3.1.3'!F$1,NoSettings_v3!$C$1:$AH$1,0)),"")</f>
        <v>0</v>
      </c>
      <c r="G1576" s="157">
        <f>IFERROR(INDEX(NoSettings_v3!$C$2:$AH$4612,MATCH('EPS 3.1.3'!$B1576,NoSettings_v3!$A$2:$A$4612,0),MATCH('EPS 3.1.3'!G$1,NoSettings_v3!$C$1:$AH$1,0)),"")</f>
        <v>0</v>
      </c>
      <c r="H1576" s="157">
        <f>IFERROR(INDEX(NoSettings_v3!$C$2:$AH$4612,MATCH('EPS 3.1.3'!$B1576,NoSettings_v3!$A$2:$A$4612,0),MATCH('EPS 3.1.3'!H$1,NoSettings_v3!$C$1:$AH$1,0)),"")</f>
        <v>0</v>
      </c>
      <c r="I1576" s="157">
        <f>IFERROR(INDEX(NoSettings_v3!$C$2:$AH$4612,MATCH('EPS 3.1.3'!$B1576,NoSettings_v3!$A$2:$A$4612,0),MATCH('EPS 3.1.3'!I$1,NoSettings_v3!$C$1:$AH$1,0)),"")</f>
        <v>0</v>
      </c>
      <c r="J1576" s="157">
        <f>IFERROR(INDEX(NoSettings_v3!$C$2:$AH$4612,MATCH('EPS 3.1.3'!$B1576,NoSettings_v3!$A$2:$A$4612,0),MATCH('EPS 3.1.3'!J$1,NoSettings_v3!$C$1:$AH$1,0)),"")</f>
        <v>0</v>
      </c>
      <c r="K1576" s="157">
        <f>IFERROR(INDEX(NoSettings_v3!$C$2:$AH$4612,MATCH('EPS 3.1.3'!$B1576,NoSettings_v3!$A$2:$A$4612,0),MATCH('EPS 3.1.3'!K$1,NoSettings_v3!$C$1:$AH$1,0)),"")</f>
        <v>0</v>
      </c>
      <c r="L1576" s="157">
        <f>IFERROR(INDEX(NoSettings_v3!$C$2:$AH$4612,MATCH('EPS 3.1.3'!$B1576,NoSettings_v3!$A$2:$A$4612,0),MATCH('EPS 3.1.3'!L$1,NoSettings_v3!$C$1:$AH$1,0)),"")</f>
        <v>0</v>
      </c>
      <c r="M1576" s="157">
        <f>IFERROR(INDEX(NoSettings_v3!$C$2:$AH$4612,MATCH('EPS 3.1.3'!$B1576,NoSettings_v3!$A$2:$A$4612,0),MATCH('EPS 3.1.3'!M$1,NoSettings_v3!$C$1:$AH$1,0)),"")</f>
        <v>0</v>
      </c>
      <c r="N1576" s="157">
        <f>IFERROR(INDEX(NoSettings_v3!$C$2:$AH$4612,MATCH('EPS 3.1.3'!$B1576,NoSettings_v3!$A$2:$A$4612,0),MATCH('EPS 3.1.3'!N$1,NoSettings_v3!$C$1:$AH$1,0)),"")</f>
        <v>0</v>
      </c>
      <c r="O1576" s="157">
        <f>IFERROR(INDEX(NoSettings_v3!$C$2:$AH$4612,MATCH('EPS 3.1.3'!$B1576,NoSettings_v3!$A$2:$A$4612,0),MATCH('EPS 3.1.3'!O$1,NoSettings_v3!$C$1:$AH$1,0)),"")</f>
        <v>0</v>
      </c>
      <c r="P1576" s="157">
        <f>IFERROR(INDEX(NoSettings_v3!$C$2:$AH$4612,MATCH('EPS 3.1.3'!$B1576,NoSettings_v3!$A$2:$A$4612,0),MATCH('EPS 3.1.3'!P$1,NoSettings_v3!$C$1:$AH$1,0)),"")</f>
        <v>0</v>
      </c>
      <c r="Q1576" s="157">
        <f>IFERROR(INDEX(NoSettings_v3!$C$2:$AH$4612,MATCH('EPS 3.1.3'!$B1576,NoSettings_v3!$A$2:$A$4612,0),MATCH('EPS 3.1.3'!Q$1,NoSettings_v3!$C$1:$AH$1,0)),"")</f>
        <v>0</v>
      </c>
      <c r="R1576" s="157">
        <f>IFERROR(INDEX(NoSettings_v3!$C$2:$AH$4612,MATCH('EPS 3.1.3'!$B1576,NoSettings_v3!$A$2:$A$4612,0),MATCH('EPS 3.1.3'!R$1,NoSettings_v3!$C$1:$AH$1,0)),"")</f>
        <v>0</v>
      </c>
      <c r="S1576" s="157">
        <f>IFERROR(INDEX(NoSettings_v3!$C$2:$AH$4612,MATCH('EPS 3.1.3'!$B1576,NoSettings_v3!$A$2:$A$4612,0),MATCH('EPS 3.1.3'!S$1,NoSettings_v3!$C$1:$AH$1,0)),"")</f>
        <v>0</v>
      </c>
      <c r="T1576" s="157">
        <f>IFERROR(INDEX(NoSettings_v3!$C$2:$AH$4612,MATCH('EPS 3.1.3'!$B1576,NoSettings_v3!$A$2:$A$4612,0),MATCH('EPS 3.1.3'!T$1,NoSettings_v3!$C$1:$AH$1,0)),"")</f>
        <v>0</v>
      </c>
      <c r="U1576" s="157">
        <f>IFERROR(INDEX(NoSettings_v3!$C$2:$AH$4612,MATCH('EPS 3.1.3'!$B1576,NoSettings_v3!$A$2:$A$4612,0),MATCH('EPS 3.1.3'!U$1,NoSettings_v3!$C$1:$AH$1,0)),"")</f>
        <v>0</v>
      </c>
      <c r="V1576" s="157">
        <f>IFERROR(INDEX(NoSettings_v3!$C$2:$AH$4612,MATCH('EPS 3.1.3'!$B1576,NoSettings_v3!$A$2:$A$4612,0),MATCH('EPS 3.1.3'!V$1,NoSettings_v3!$C$1:$AH$1,0)),"")</f>
        <v>0</v>
      </c>
      <c r="W1576" s="157">
        <f>IFERROR(INDEX(NoSettings_v3!$C$2:$AH$4612,MATCH('EPS 3.1.3'!$B1576,NoSettings_v3!$A$2:$A$4612,0),MATCH('EPS 3.1.3'!W$1,NoSettings_v3!$C$1:$AH$1,0)),"")</f>
        <v>0</v>
      </c>
      <c r="X1576" s="157">
        <f>IFERROR(INDEX(NoSettings_v3!$C$2:$AH$4612,MATCH('EPS 3.1.3'!$B1576,NoSettings_v3!$A$2:$A$4612,0),MATCH('EPS 3.1.3'!X$1,NoSettings_v3!$C$1:$AH$1,0)),"")</f>
        <v>0</v>
      </c>
      <c r="Y1576" s="157">
        <f>IFERROR(INDEX(NoSettings_v3!$C$2:$AH$4612,MATCH('EPS 3.1.3'!$B1576,NoSettings_v3!$A$2:$A$4612,0),MATCH('EPS 3.1.3'!Y$1,NoSettings_v3!$C$1:$AH$1,0)),"")</f>
        <v>0</v>
      </c>
      <c r="Z1576" s="157">
        <f>IFERROR(INDEX(NoSettings_v3!$C$2:$AH$4612,MATCH('EPS 3.1.3'!$B1576,NoSettings_v3!$A$2:$A$4612,0),MATCH('EPS 3.1.3'!Z$1,NoSettings_v3!$C$1:$AH$1,0)),"")</f>
        <v>0</v>
      </c>
      <c r="AA1576" s="157">
        <f>IFERROR(INDEX(NoSettings_v3!$C$2:$AH$4612,MATCH('EPS 3.1.3'!$B1576,NoSettings_v3!$A$2:$A$4612,0),MATCH('EPS 3.1.3'!AA$1,NoSettings_v3!$C$1:$AH$1,0)),"")</f>
        <v>0</v>
      </c>
      <c r="AB1576" s="157">
        <f>IFERROR(INDEX(NoSettings_v3!$C$2:$AH$4612,MATCH('EPS 3.1.3'!$B1576,NoSettings_v3!$A$2:$A$4612,0),MATCH('EPS 3.1.3'!AB$1,NoSettings_v3!$C$1:$AH$1,0)),"")</f>
        <v>0</v>
      </c>
      <c r="AC1576" s="157">
        <f>IFERROR(INDEX(NoSettings_v3!$C$2:$AH$4612,MATCH('EPS 3.1.3'!$B1576,NoSettings_v3!$A$2:$A$4612,0),MATCH('EPS 3.1.3'!AC$1,NoSettings_v3!$C$1:$AH$1,0)),"")</f>
        <v>0</v>
      </c>
      <c r="AD1576" s="157">
        <f>IFERROR(INDEX(NoSettings_v3!$C$2:$AH$4612,MATCH('EPS 3.1.3'!$B1576,NoSettings_v3!$A$2:$A$4612,0),MATCH('EPS 3.1.3'!AD$1,NoSettings_v3!$C$1:$AH$1,0)),"")</f>
        <v>0</v>
      </c>
      <c r="AE1576" s="157">
        <f>IFERROR(INDEX(NoSettings_v3!$C$2:$AH$4612,MATCH('EPS 3.1.3'!$B1576,NoSettings_v3!$A$2:$A$4612,0),MATCH('EPS 3.1.3'!AE$1,NoSettings_v3!$C$1:$AH$1,0)),"")</f>
        <v>0</v>
      </c>
      <c r="AF1576" s="157">
        <f>IFERROR(INDEX(NoSettings_v3!$C$2:$AH$4612,MATCH('EPS 3.1.3'!$B1576,NoSettings_v3!$A$2:$A$4612,0),MATCH('EPS 3.1.3'!AF$1,NoSettings_v3!$C$1:$AH$1,0)),"")</f>
        <v>0</v>
      </c>
      <c r="AG1576" s="157">
        <f>IFERROR(INDEX(NoSettings_v3!$C$2:$AH$4612,MATCH('EPS 3.1.3'!$B1576,NoSettings_v3!$A$2:$A$4612,0),MATCH('EPS 3.1.3'!AG$1,NoSettings_v3!$C$1:$AH$1,0)),"")</f>
        <v>0</v>
      </c>
      <c r="AH1576" s="157">
        <f>IFERROR(INDEX(NoSettings_v3!$C$2:$AH$4612,MATCH('EPS 3.1.3'!$B1576,NoSettings_v3!$A$2:$A$4612,0),MATCH('EPS 3.1.3'!AH$1,NoSettings_v3!$C$1:$AH$1,0)),"")</f>
        <v>0</v>
      </c>
      <c r="AI1576" s="157">
        <f>IFERROR(INDEX(NoSettings_v3!$C$2:$AH$4612,MATCH('EPS 3.1.3'!$B1576,NoSettings_v3!$A$2:$A$4612,0),MATCH('EPS 3.1.3'!AI$1,NoSettings_v3!$C$1:$AH$1,0)),"")</f>
        <v>0</v>
      </c>
    </row>
    <row r="1577" spans="2:43" x14ac:dyDescent="0.35">
      <c r="B1577" s="161" t="s">
        <v>1764</v>
      </c>
      <c r="C1577" s="127" t="s">
        <v>964</v>
      </c>
      <c r="D1577" s="157">
        <f>IFERROR(INDEX(NoSettings_v3!$C$2:$AH$4612,MATCH('EPS 3.1.3'!$B1577,NoSettings_v3!$A$2:$A$4612,0),MATCH('EPS 3.1.3'!D$1,NoSettings_v3!$C$1:$AH$1,0)),"")</f>
        <v>0</v>
      </c>
      <c r="E1577" s="157">
        <f>IFERROR(INDEX(NoSettings_v3!$C$2:$AH$4612,MATCH('EPS 3.1.3'!$B1577,NoSettings_v3!$A$2:$A$4612,0),MATCH('EPS 3.1.3'!E$1,NoSettings_v3!$C$1:$AH$1,0)),"")</f>
        <v>0</v>
      </c>
      <c r="F1577" s="157">
        <f>IFERROR(INDEX(NoSettings_v3!$C$2:$AH$4612,MATCH('EPS 3.1.3'!$B1577,NoSettings_v3!$A$2:$A$4612,0),MATCH('EPS 3.1.3'!F$1,NoSettings_v3!$C$1:$AH$1,0)),"")</f>
        <v>0</v>
      </c>
      <c r="G1577" s="157">
        <f>IFERROR(INDEX(NoSettings_v3!$C$2:$AH$4612,MATCH('EPS 3.1.3'!$B1577,NoSettings_v3!$A$2:$A$4612,0),MATCH('EPS 3.1.3'!G$1,NoSettings_v3!$C$1:$AH$1,0)),"")</f>
        <v>0</v>
      </c>
      <c r="H1577" s="157">
        <f>IFERROR(INDEX(NoSettings_v3!$C$2:$AH$4612,MATCH('EPS 3.1.3'!$B1577,NoSettings_v3!$A$2:$A$4612,0),MATCH('EPS 3.1.3'!H$1,NoSettings_v3!$C$1:$AH$1,0)),"")</f>
        <v>0</v>
      </c>
      <c r="I1577" s="157">
        <f>IFERROR(INDEX(NoSettings_v3!$C$2:$AH$4612,MATCH('EPS 3.1.3'!$B1577,NoSettings_v3!$A$2:$A$4612,0),MATCH('EPS 3.1.3'!I$1,NoSettings_v3!$C$1:$AH$1,0)),"")</f>
        <v>0</v>
      </c>
      <c r="J1577" s="157">
        <f>IFERROR(INDEX(NoSettings_v3!$C$2:$AH$4612,MATCH('EPS 3.1.3'!$B1577,NoSettings_v3!$A$2:$A$4612,0),MATCH('EPS 3.1.3'!J$1,NoSettings_v3!$C$1:$AH$1,0)),"")</f>
        <v>0</v>
      </c>
      <c r="K1577" s="157">
        <f>IFERROR(INDEX(NoSettings_v3!$C$2:$AH$4612,MATCH('EPS 3.1.3'!$B1577,NoSettings_v3!$A$2:$A$4612,0),MATCH('EPS 3.1.3'!K$1,NoSettings_v3!$C$1:$AH$1,0)),"")</f>
        <v>0</v>
      </c>
      <c r="L1577" s="157">
        <f>IFERROR(INDEX(NoSettings_v3!$C$2:$AH$4612,MATCH('EPS 3.1.3'!$B1577,NoSettings_v3!$A$2:$A$4612,0),MATCH('EPS 3.1.3'!L$1,NoSettings_v3!$C$1:$AH$1,0)),"")</f>
        <v>0</v>
      </c>
      <c r="M1577" s="157">
        <f>IFERROR(INDEX(NoSettings_v3!$C$2:$AH$4612,MATCH('EPS 3.1.3'!$B1577,NoSettings_v3!$A$2:$A$4612,0),MATCH('EPS 3.1.3'!M$1,NoSettings_v3!$C$1:$AH$1,0)),"")</f>
        <v>0</v>
      </c>
      <c r="N1577" s="157">
        <f>IFERROR(INDEX(NoSettings_v3!$C$2:$AH$4612,MATCH('EPS 3.1.3'!$B1577,NoSettings_v3!$A$2:$A$4612,0),MATCH('EPS 3.1.3'!N$1,NoSettings_v3!$C$1:$AH$1,0)),"")</f>
        <v>0</v>
      </c>
      <c r="O1577" s="157">
        <f>IFERROR(INDEX(NoSettings_v3!$C$2:$AH$4612,MATCH('EPS 3.1.3'!$B1577,NoSettings_v3!$A$2:$A$4612,0),MATCH('EPS 3.1.3'!O$1,NoSettings_v3!$C$1:$AH$1,0)),"")</f>
        <v>0</v>
      </c>
      <c r="P1577" s="157">
        <f>IFERROR(INDEX(NoSettings_v3!$C$2:$AH$4612,MATCH('EPS 3.1.3'!$B1577,NoSettings_v3!$A$2:$A$4612,0),MATCH('EPS 3.1.3'!P$1,NoSettings_v3!$C$1:$AH$1,0)),"")</f>
        <v>0</v>
      </c>
      <c r="Q1577" s="157">
        <f>IFERROR(INDEX(NoSettings_v3!$C$2:$AH$4612,MATCH('EPS 3.1.3'!$B1577,NoSettings_v3!$A$2:$A$4612,0),MATCH('EPS 3.1.3'!Q$1,NoSettings_v3!$C$1:$AH$1,0)),"")</f>
        <v>0</v>
      </c>
      <c r="R1577" s="157">
        <f>IFERROR(INDEX(NoSettings_v3!$C$2:$AH$4612,MATCH('EPS 3.1.3'!$B1577,NoSettings_v3!$A$2:$A$4612,0),MATCH('EPS 3.1.3'!R$1,NoSettings_v3!$C$1:$AH$1,0)),"")</f>
        <v>0</v>
      </c>
      <c r="S1577" s="157">
        <f>IFERROR(INDEX(NoSettings_v3!$C$2:$AH$4612,MATCH('EPS 3.1.3'!$B1577,NoSettings_v3!$A$2:$A$4612,0),MATCH('EPS 3.1.3'!S$1,NoSettings_v3!$C$1:$AH$1,0)),"")</f>
        <v>0</v>
      </c>
      <c r="T1577" s="157">
        <f>IFERROR(INDEX(NoSettings_v3!$C$2:$AH$4612,MATCH('EPS 3.1.3'!$B1577,NoSettings_v3!$A$2:$A$4612,0),MATCH('EPS 3.1.3'!T$1,NoSettings_v3!$C$1:$AH$1,0)),"")</f>
        <v>0</v>
      </c>
      <c r="U1577" s="157">
        <f>IFERROR(INDEX(NoSettings_v3!$C$2:$AH$4612,MATCH('EPS 3.1.3'!$B1577,NoSettings_v3!$A$2:$A$4612,0),MATCH('EPS 3.1.3'!U$1,NoSettings_v3!$C$1:$AH$1,0)),"")</f>
        <v>0</v>
      </c>
      <c r="V1577" s="157">
        <f>IFERROR(INDEX(NoSettings_v3!$C$2:$AH$4612,MATCH('EPS 3.1.3'!$B1577,NoSettings_v3!$A$2:$A$4612,0),MATCH('EPS 3.1.3'!V$1,NoSettings_v3!$C$1:$AH$1,0)),"")</f>
        <v>0</v>
      </c>
      <c r="W1577" s="157">
        <f>IFERROR(INDEX(NoSettings_v3!$C$2:$AH$4612,MATCH('EPS 3.1.3'!$B1577,NoSettings_v3!$A$2:$A$4612,0),MATCH('EPS 3.1.3'!W$1,NoSettings_v3!$C$1:$AH$1,0)),"")</f>
        <v>0</v>
      </c>
      <c r="X1577" s="157">
        <f>IFERROR(INDEX(NoSettings_v3!$C$2:$AH$4612,MATCH('EPS 3.1.3'!$B1577,NoSettings_v3!$A$2:$A$4612,0),MATCH('EPS 3.1.3'!X$1,NoSettings_v3!$C$1:$AH$1,0)),"")</f>
        <v>0</v>
      </c>
      <c r="Y1577" s="157">
        <f>IFERROR(INDEX(NoSettings_v3!$C$2:$AH$4612,MATCH('EPS 3.1.3'!$B1577,NoSettings_v3!$A$2:$A$4612,0),MATCH('EPS 3.1.3'!Y$1,NoSettings_v3!$C$1:$AH$1,0)),"")</f>
        <v>0</v>
      </c>
      <c r="Z1577" s="157">
        <f>IFERROR(INDEX(NoSettings_v3!$C$2:$AH$4612,MATCH('EPS 3.1.3'!$B1577,NoSettings_v3!$A$2:$A$4612,0),MATCH('EPS 3.1.3'!Z$1,NoSettings_v3!$C$1:$AH$1,0)),"")</f>
        <v>0</v>
      </c>
      <c r="AA1577" s="157">
        <f>IFERROR(INDEX(NoSettings_v3!$C$2:$AH$4612,MATCH('EPS 3.1.3'!$B1577,NoSettings_v3!$A$2:$A$4612,0),MATCH('EPS 3.1.3'!AA$1,NoSettings_v3!$C$1:$AH$1,0)),"")</f>
        <v>0</v>
      </c>
      <c r="AB1577" s="157">
        <f>IFERROR(INDEX(NoSettings_v3!$C$2:$AH$4612,MATCH('EPS 3.1.3'!$B1577,NoSettings_v3!$A$2:$A$4612,0),MATCH('EPS 3.1.3'!AB$1,NoSettings_v3!$C$1:$AH$1,0)),"")</f>
        <v>0</v>
      </c>
      <c r="AC1577" s="157">
        <f>IFERROR(INDEX(NoSettings_v3!$C$2:$AH$4612,MATCH('EPS 3.1.3'!$B1577,NoSettings_v3!$A$2:$A$4612,0),MATCH('EPS 3.1.3'!AC$1,NoSettings_v3!$C$1:$AH$1,0)),"")</f>
        <v>0</v>
      </c>
      <c r="AD1577" s="157">
        <f>IFERROR(INDEX(NoSettings_v3!$C$2:$AH$4612,MATCH('EPS 3.1.3'!$B1577,NoSettings_v3!$A$2:$A$4612,0),MATCH('EPS 3.1.3'!AD$1,NoSettings_v3!$C$1:$AH$1,0)),"")</f>
        <v>0</v>
      </c>
      <c r="AE1577" s="157">
        <f>IFERROR(INDEX(NoSettings_v3!$C$2:$AH$4612,MATCH('EPS 3.1.3'!$B1577,NoSettings_v3!$A$2:$A$4612,0),MATCH('EPS 3.1.3'!AE$1,NoSettings_v3!$C$1:$AH$1,0)),"")</f>
        <v>0</v>
      </c>
      <c r="AF1577" s="157">
        <f>IFERROR(INDEX(NoSettings_v3!$C$2:$AH$4612,MATCH('EPS 3.1.3'!$B1577,NoSettings_v3!$A$2:$A$4612,0),MATCH('EPS 3.1.3'!AF$1,NoSettings_v3!$C$1:$AH$1,0)),"")</f>
        <v>0</v>
      </c>
      <c r="AG1577" s="157">
        <f>IFERROR(INDEX(NoSettings_v3!$C$2:$AH$4612,MATCH('EPS 3.1.3'!$B1577,NoSettings_v3!$A$2:$A$4612,0),MATCH('EPS 3.1.3'!AG$1,NoSettings_v3!$C$1:$AH$1,0)),"")</f>
        <v>0</v>
      </c>
      <c r="AH1577" s="157">
        <f>IFERROR(INDEX(NoSettings_v3!$C$2:$AH$4612,MATCH('EPS 3.1.3'!$B1577,NoSettings_v3!$A$2:$A$4612,0),MATCH('EPS 3.1.3'!AH$1,NoSettings_v3!$C$1:$AH$1,0)),"")</f>
        <v>0</v>
      </c>
      <c r="AI1577" s="157">
        <f>IFERROR(INDEX(NoSettings_v3!$C$2:$AH$4612,MATCH('EPS 3.1.3'!$B1577,NoSettings_v3!$A$2:$A$4612,0),MATCH('EPS 3.1.3'!AI$1,NoSettings_v3!$C$1:$AH$1,0)),"")</f>
        <v>0</v>
      </c>
    </row>
    <row r="1578" spans="2:43" x14ac:dyDescent="0.35">
      <c r="B1578" s="161" t="s">
        <v>1765</v>
      </c>
      <c r="C1578" s="127" t="s">
        <v>964</v>
      </c>
      <c r="D1578" s="157">
        <f>IFERROR(INDEX(NoSettings_v3!$C$2:$AH$4612,MATCH('EPS 3.1.3'!$B1578,NoSettings_v3!$A$2:$A$4612,0),MATCH('EPS 3.1.3'!D$1,NoSettings_v3!$C$1:$AH$1,0)),"")</f>
        <v>0</v>
      </c>
      <c r="E1578" s="157">
        <f>IFERROR(INDEX(NoSettings_v3!$C$2:$AH$4612,MATCH('EPS 3.1.3'!$B1578,NoSettings_v3!$A$2:$A$4612,0),MATCH('EPS 3.1.3'!E$1,NoSettings_v3!$C$1:$AH$1,0)),"")</f>
        <v>0</v>
      </c>
      <c r="F1578" s="157">
        <f>IFERROR(INDEX(NoSettings_v3!$C$2:$AH$4612,MATCH('EPS 3.1.3'!$B1578,NoSettings_v3!$A$2:$A$4612,0),MATCH('EPS 3.1.3'!F$1,NoSettings_v3!$C$1:$AH$1,0)),"")</f>
        <v>0</v>
      </c>
      <c r="G1578" s="157">
        <f>IFERROR(INDEX(NoSettings_v3!$C$2:$AH$4612,MATCH('EPS 3.1.3'!$B1578,NoSettings_v3!$A$2:$A$4612,0),MATCH('EPS 3.1.3'!G$1,NoSettings_v3!$C$1:$AH$1,0)),"")</f>
        <v>0</v>
      </c>
      <c r="H1578" s="157">
        <f>IFERROR(INDEX(NoSettings_v3!$C$2:$AH$4612,MATCH('EPS 3.1.3'!$B1578,NoSettings_v3!$A$2:$A$4612,0),MATCH('EPS 3.1.3'!H$1,NoSettings_v3!$C$1:$AH$1,0)),"")</f>
        <v>0</v>
      </c>
      <c r="I1578" s="157">
        <f>IFERROR(INDEX(NoSettings_v3!$C$2:$AH$4612,MATCH('EPS 3.1.3'!$B1578,NoSettings_v3!$A$2:$A$4612,0),MATCH('EPS 3.1.3'!I$1,NoSettings_v3!$C$1:$AH$1,0)),"")</f>
        <v>0</v>
      </c>
      <c r="J1578" s="157">
        <f>IFERROR(INDEX(NoSettings_v3!$C$2:$AH$4612,MATCH('EPS 3.1.3'!$B1578,NoSettings_v3!$A$2:$A$4612,0),MATCH('EPS 3.1.3'!J$1,NoSettings_v3!$C$1:$AH$1,0)),"")</f>
        <v>0</v>
      </c>
      <c r="K1578" s="157">
        <f>IFERROR(INDEX(NoSettings_v3!$C$2:$AH$4612,MATCH('EPS 3.1.3'!$B1578,NoSettings_v3!$A$2:$A$4612,0),MATCH('EPS 3.1.3'!K$1,NoSettings_v3!$C$1:$AH$1,0)),"")</f>
        <v>0</v>
      </c>
      <c r="L1578" s="157">
        <f>IFERROR(INDEX(NoSettings_v3!$C$2:$AH$4612,MATCH('EPS 3.1.3'!$B1578,NoSettings_v3!$A$2:$A$4612,0),MATCH('EPS 3.1.3'!L$1,NoSettings_v3!$C$1:$AH$1,0)),"")</f>
        <v>0</v>
      </c>
      <c r="M1578" s="157">
        <f>IFERROR(INDEX(NoSettings_v3!$C$2:$AH$4612,MATCH('EPS 3.1.3'!$B1578,NoSettings_v3!$A$2:$A$4612,0),MATCH('EPS 3.1.3'!M$1,NoSettings_v3!$C$1:$AH$1,0)),"")</f>
        <v>0</v>
      </c>
      <c r="N1578" s="157">
        <f>IFERROR(INDEX(NoSettings_v3!$C$2:$AH$4612,MATCH('EPS 3.1.3'!$B1578,NoSettings_v3!$A$2:$A$4612,0),MATCH('EPS 3.1.3'!N$1,NoSettings_v3!$C$1:$AH$1,0)),"")</f>
        <v>0</v>
      </c>
      <c r="O1578" s="157">
        <f>IFERROR(INDEX(NoSettings_v3!$C$2:$AH$4612,MATCH('EPS 3.1.3'!$B1578,NoSettings_v3!$A$2:$A$4612,0),MATCH('EPS 3.1.3'!O$1,NoSettings_v3!$C$1:$AH$1,0)),"")</f>
        <v>0</v>
      </c>
      <c r="P1578" s="157">
        <f>IFERROR(INDEX(NoSettings_v3!$C$2:$AH$4612,MATCH('EPS 3.1.3'!$B1578,NoSettings_v3!$A$2:$A$4612,0),MATCH('EPS 3.1.3'!P$1,NoSettings_v3!$C$1:$AH$1,0)),"")</f>
        <v>0</v>
      </c>
      <c r="Q1578" s="157">
        <f>IFERROR(INDEX(NoSettings_v3!$C$2:$AH$4612,MATCH('EPS 3.1.3'!$B1578,NoSettings_v3!$A$2:$A$4612,0),MATCH('EPS 3.1.3'!Q$1,NoSettings_v3!$C$1:$AH$1,0)),"")</f>
        <v>0</v>
      </c>
      <c r="R1578" s="157">
        <f>IFERROR(INDEX(NoSettings_v3!$C$2:$AH$4612,MATCH('EPS 3.1.3'!$B1578,NoSettings_v3!$A$2:$A$4612,0),MATCH('EPS 3.1.3'!R$1,NoSettings_v3!$C$1:$AH$1,0)),"")</f>
        <v>0</v>
      </c>
      <c r="S1578" s="157">
        <f>IFERROR(INDEX(NoSettings_v3!$C$2:$AH$4612,MATCH('EPS 3.1.3'!$B1578,NoSettings_v3!$A$2:$A$4612,0),MATCH('EPS 3.1.3'!S$1,NoSettings_v3!$C$1:$AH$1,0)),"")</f>
        <v>0</v>
      </c>
      <c r="T1578" s="157">
        <f>IFERROR(INDEX(NoSettings_v3!$C$2:$AH$4612,MATCH('EPS 3.1.3'!$B1578,NoSettings_v3!$A$2:$A$4612,0),MATCH('EPS 3.1.3'!T$1,NoSettings_v3!$C$1:$AH$1,0)),"")</f>
        <v>0</v>
      </c>
      <c r="U1578" s="157">
        <f>IFERROR(INDEX(NoSettings_v3!$C$2:$AH$4612,MATCH('EPS 3.1.3'!$B1578,NoSettings_v3!$A$2:$A$4612,0),MATCH('EPS 3.1.3'!U$1,NoSettings_v3!$C$1:$AH$1,0)),"")</f>
        <v>0</v>
      </c>
      <c r="V1578" s="157">
        <f>IFERROR(INDEX(NoSettings_v3!$C$2:$AH$4612,MATCH('EPS 3.1.3'!$B1578,NoSettings_v3!$A$2:$A$4612,0),MATCH('EPS 3.1.3'!V$1,NoSettings_v3!$C$1:$AH$1,0)),"")</f>
        <v>0</v>
      </c>
      <c r="W1578" s="157">
        <f>IFERROR(INDEX(NoSettings_v3!$C$2:$AH$4612,MATCH('EPS 3.1.3'!$B1578,NoSettings_v3!$A$2:$A$4612,0),MATCH('EPS 3.1.3'!W$1,NoSettings_v3!$C$1:$AH$1,0)),"")</f>
        <v>0</v>
      </c>
      <c r="X1578" s="157">
        <f>IFERROR(INDEX(NoSettings_v3!$C$2:$AH$4612,MATCH('EPS 3.1.3'!$B1578,NoSettings_v3!$A$2:$A$4612,0),MATCH('EPS 3.1.3'!X$1,NoSettings_v3!$C$1:$AH$1,0)),"")</f>
        <v>0</v>
      </c>
      <c r="Y1578" s="157">
        <f>IFERROR(INDEX(NoSettings_v3!$C$2:$AH$4612,MATCH('EPS 3.1.3'!$B1578,NoSettings_v3!$A$2:$A$4612,0),MATCH('EPS 3.1.3'!Y$1,NoSettings_v3!$C$1:$AH$1,0)),"")</f>
        <v>0</v>
      </c>
      <c r="Z1578" s="157">
        <f>IFERROR(INDEX(NoSettings_v3!$C$2:$AH$4612,MATCH('EPS 3.1.3'!$B1578,NoSettings_v3!$A$2:$A$4612,0),MATCH('EPS 3.1.3'!Z$1,NoSettings_v3!$C$1:$AH$1,0)),"")</f>
        <v>0</v>
      </c>
      <c r="AA1578" s="157">
        <f>IFERROR(INDEX(NoSettings_v3!$C$2:$AH$4612,MATCH('EPS 3.1.3'!$B1578,NoSettings_v3!$A$2:$A$4612,0),MATCH('EPS 3.1.3'!AA$1,NoSettings_v3!$C$1:$AH$1,0)),"")</f>
        <v>0</v>
      </c>
      <c r="AB1578" s="157">
        <f>IFERROR(INDEX(NoSettings_v3!$C$2:$AH$4612,MATCH('EPS 3.1.3'!$B1578,NoSettings_v3!$A$2:$A$4612,0),MATCH('EPS 3.1.3'!AB$1,NoSettings_v3!$C$1:$AH$1,0)),"")</f>
        <v>0</v>
      </c>
      <c r="AC1578" s="157">
        <f>IFERROR(INDEX(NoSettings_v3!$C$2:$AH$4612,MATCH('EPS 3.1.3'!$B1578,NoSettings_v3!$A$2:$A$4612,0),MATCH('EPS 3.1.3'!AC$1,NoSettings_v3!$C$1:$AH$1,0)),"")</f>
        <v>0</v>
      </c>
      <c r="AD1578" s="157">
        <f>IFERROR(INDEX(NoSettings_v3!$C$2:$AH$4612,MATCH('EPS 3.1.3'!$B1578,NoSettings_v3!$A$2:$A$4612,0),MATCH('EPS 3.1.3'!AD$1,NoSettings_v3!$C$1:$AH$1,0)),"")</f>
        <v>0</v>
      </c>
      <c r="AE1578" s="157">
        <f>IFERROR(INDEX(NoSettings_v3!$C$2:$AH$4612,MATCH('EPS 3.1.3'!$B1578,NoSettings_v3!$A$2:$A$4612,0),MATCH('EPS 3.1.3'!AE$1,NoSettings_v3!$C$1:$AH$1,0)),"")</f>
        <v>0</v>
      </c>
      <c r="AF1578" s="157">
        <f>IFERROR(INDEX(NoSettings_v3!$C$2:$AH$4612,MATCH('EPS 3.1.3'!$B1578,NoSettings_v3!$A$2:$A$4612,0),MATCH('EPS 3.1.3'!AF$1,NoSettings_v3!$C$1:$AH$1,0)),"")</f>
        <v>0</v>
      </c>
      <c r="AG1578" s="157">
        <f>IFERROR(INDEX(NoSettings_v3!$C$2:$AH$4612,MATCH('EPS 3.1.3'!$B1578,NoSettings_v3!$A$2:$A$4612,0),MATCH('EPS 3.1.3'!AG$1,NoSettings_v3!$C$1:$AH$1,0)),"")</f>
        <v>0</v>
      </c>
      <c r="AH1578" s="157">
        <f>IFERROR(INDEX(NoSettings_v3!$C$2:$AH$4612,MATCH('EPS 3.1.3'!$B1578,NoSettings_v3!$A$2:$A$4612,0),MATCH('EPS 3.1.3'!AH$1,NoSettings_v3!$C$1:$AH$1,0)),"")</f>
        <v>0</v>
      </c>
      <c r="AI1578" s="157">
        <f>IFERROR(INDEX(NoSettings_v3!$C$2:$AH$4612,MATCH('EPS 3.1.3'!$B1578,NoSettings_v3!$A$2:$A$4612,0),MATCH('EPS 3.1.3'!AI$1,NoSettings_v3!$C$1:$AH$1,0)),"")</f>
        <v>0</v>
      </c>
    </row>
    <row r="1579" spans="2:43" x14ac:dyDescent="0.35">
      <c r="B1579" s="161" t="s">
        <v>1766</v>
      </c>
      <c r="C1579" s="127" t="s">
        <v>964</v>
      </c>
      <c r="D1579" s="157">
        <f>IFERROR(INDEX(NoSettings_v3!$C$2:$AH$4612,MATCH('EPS 3.1.3'!$B1579,NoSettings_v3!$A$2:$A$4612,0),MATCH('EPS 3.1.3'!D$1,NoSettings_v3!$C$1:$AH$1,0)),"")</f>
        <v>0</v>
      </c>
      <c r="E1579" s="157">
        <f>IFERROR(INDEX(NoSettings_v3!$C$2:$AH$4612,MATCH('EPS 3.1.3'!$B1579,NoSettings_v3!$A$2:$A$4612,0),MATCH('EPS 3.1.3'!E$1,NoSettings_v3!$C$1:$AH$1,0)),"")</f>
        <v>0</v>
      </c>
      <c r="F1579" s="157">
        <f>IFERROR(INDEX(NoSettings_v3!$C$2:$AH$4612,MATCH('EPS 3.1.3'!$B1579,NoSettings_v3!$A$2:$A$4612,0),MATCH('EPS 3.1.3'!F$1,NoSettings_v3!$C$1:$AH$1,0)),"")</f>
        <v>0</v>
      </c>
      <c r="G1579" s="157">
        <f>IFERROR(INDEX(NoSettings_v3!$C$2:$AH$4612,MATCH('EPS 3.1.3'!$B1579,NoSettings_v3!$A$2:$A$4612,0),MATCH('EPS 3.1.3'!G$1,NoSettings_v3!$C$1:$AH$1,0)),"")</f>
        <v>0</v>
      </c>
      <c r="H1579" s="157">
        <f>IFERROR(INDEX(NoSettings_v3!$C$2:$AH$4612,MATCH('EPS 3.1.3'!$B1579,NoSettings_v3!$A$2:$A$4612,0),MATCH('EPS 3.1.3'!H$1,NoSettings_v3!$C$1:$AH$1,0)),"")</f>
        <v>0</v>
      </c>
      <c r="I1579" s="157">
        <f>IFERROR(INDEX(NoSettings_v3!$C$2:$AH$4612,MATCH('EPS 3.1.3'!$B1579,NoSettings_v3!$A$2:$A$4612,0),MATCH('EPS 3.1.3'!I$1,NoSettings_v3!$C$1:$AH$1,0)),"")</f>
        <v>0</v>
      </c>
      <c r="J1579" s="157">
        <f>IFERROR(INDEX(NoSettings_v3!$C$2:$AH$4612,MATCH('EPS 3.1.3'!$B1579,NoSettings_v3!$A$2:$A$4612,0),MATCH('EPS 3.1.3'!J$1,NoSettings_v3!$C$1:$AH$1,0)),"")</f>
        <v>0</v>
      </c>
      <c r="K1579" s="157">
        <f>IFERROR(INDEX(NoSettings_v3!$C$2:$AH$4612,MATCH('EPS 3.1.3'!$B1579,NoSettings_v3!$A$2:$A$4612,0),MATCH('EPS 3.1.3'!K$1,NoSettings_v3!$C$1:$AH$1,0)),"")</f>
        <v>0</v>
      </c>
      <c r="L1579" s="157">
        <f>IFERROR(INDEX(NoSettings_v3!$C$2:$AH$4612,MATCH('EPS 3.1.3'!$B1579,NoSettings_v3!$A$2:$A$4612,0),MATCH('EPS 3.1.3'!L$1,NoSettings_v3!$C$1:$AH$1,0)),"")</f>
        <v>0</v>
      </c>
      <c r="M1579" s="157">
        <f>IFERROR(INDEX(NoSettings_v3!$C$2:$AH$4612,MATCH('EPS 3.1.3'!$B1579,NoSettings_v3!$A$2:$A$4612,0),MATCH('EPS 3.1.3'!M$1,NoSettings_v3!$C$1:$AH$1,0)),"")</f>
        <v>0</v>
      </c>
      <c r="N1579" s="157">
        <f>IFERROR(INDEX(NoSettings_v3!$C$2:$AH$4612,MATCH('EPS 3.1.3'!$B1579,NoSettings_v3!$A$2:$A$4612,0),MATCH('EPS 3.1.3'!N$1,NoSettings_v3!$C$1:$AH$1,0)),"")</f>
        <v>0</v>
      </c>
      <c r="O1579" s="157">
        <f>IFERROR(INDEX(NoSettings_v3!$C$2:$AH$4612,MATCH('EPS 3.1.3'!$B1579,NoSettings_v3!$A$2:$A$4612,0),MATCH('EPS 3.1.3'!O$1,NoSettings_v3!$C$1:$AH$1,0)),"")</f>
        <v>0</v>
      </c>
      <c r="P1579" s="157">
        <f>IFERROR(INDEX(NoSettings_v3!$C$2:$AH$4612,MATCH('EPS 3.1.3'!$B1579,NoSettings_v3!$A$2:$A$4612,0),MATCH('EPS 3.1.3'!P$1,NoSettings_v3!$C$1:$AH$1,0)),"")</f>
        <v>0</v>
      </c>
      <c r="Q1579" s="157">
        <f>IFERROR(INDEX(NoSettings_v3!$C$2:$AH$4612,MATCH('EPS 3.1.3'!$B1579,NoSettings_v3!$A$2:$A$4612,0),MATCH('EPS 3.1.3'!Q$1,NoSettings_v3!$C$1:$AH$1,0)),"")</f>
        <v>0</v>
      </c>
      <c r="R1579" s="157">
        <f>IFERROR(INDEX(NoSettings_v3!$C$2:$AH$4612,MATCH('EPS 3.1.3'!$B1579,NoSettings_v3!$A$2:$A$4612,0),MATCH('EPS 3.1.3'!R$1,NoSettings_v3!$C$1:$AH$1,0)),"")</f>
        <v>0</v>
      </c>
      <c r="S1579" s="157">
        <f>IFERROR(INDEX(NoSettings_v3!$C$2:$AH$4612,MATCH('EPS 3.1.3'!$B1579,NoSettings_v3!$A$2:$A$4612,0),MATCH('EPS 3.1.3'!S$1,NoSettings_v3!$C$1:$AH$1,0)),"")</f>
        <v>0</v>
      </c>
      <c r="T1579" s="157">
        <f>IFERROR(INDEX(NoSettings_v3!$C$2:$AH$4612,MATCH('EPS 3.1.3'!$B1579,NoSettings_v3!$A$2:$A$4612,0),MATCH('EPS 3.1.3'!T$1,NoSettings_v3!$C$1:$AH$1,0)),"")</f>
        <v>0</v>
      </c>
      <c r="U1579" s="157">
        <f>IFERROR(INDEX(NoSettings_v3!$C$2:$AH$4612,MATCH('EPS 3.1.3'!$B1579,NoSettings_v3!$A$2:$A$4612,0),MATCH('EPS 3.1.3'!U$1,NoSettings_v3!$C$1:$AH$1,0)),"")</f>
        <v>0</v>
      </c>
      <c r="V1579" s="157">
        <f>IFERROR(INDEX(NoSettings_v3!$C$2:$AH$4612,MATCH('EPS 3.1.3'!$B1579,NoSettings_v3!$A$2:$A$4612,0),MATCH('EPS 3.1.3'!V$1,NoSettings_v3!$C$1:$AH$1,0)),"")</f>
        <v>0</v>
      </c>
      <c r="W1579" s="157">
        <f>IFERROR(INDEX(NoSettings_v3!$C$2:$AH$4612,MATCH('EPS 3.1.3'!$B1579,NoSettings_v3!$A$2:$A$4612,0),MATCH('EPS 3.1.3'!W$1,NoSettings_v3!$C$1:$AH$1,0)),"")</f>
        <v>0</v>
      </c>
      <c r="X1579" s="157">
        <f>IFERROR(INDEX(NoSettings_v3!$C$2:$AH$4612,MATCH('EPS 3.1.3'!$B1579,NoSettings_v3!$A$2:$A$4612,0),MATCH('EPS 3.1.3'!X$1,NoSettings_v3!$C$1:$AH$1,0)),"")</f>
        <v>0</v>
      </c>
      <c r="Y1579" s="157">
        <f>IFERROR(INDEX(NoSettings_v3!$C$2:$AH$4612,MATCH('EPS 3.1.3'!$B1579,NoSettings_v3!$A$2:$A$4612,0),MATCH('EPS 3.1.3'!Y$1,NoSettings_v3!$C$1:$AH$1,0)),"")</f>
        <v>0</v>
      </c>
      <c r="Z1579" s="157">
        <f>IFERROR(INDEX(NoSettings_v3!$C$2:$AH$4612,MATCH('EPS 3.1.3'!$B1579,NoSettings_v3!$A$2:$A$4612,0),MATCH('EPS 3.1.3'!Z$1,NoSettings_v3!$C$1:$AH$1,0)),"")</f>
        <v>0</v>
      </c>
      <c r="AA1579" s="157">
        <f>IFERROR(INDEX(NoSettings_v3!$C$2:$AH$4612,MATCH('EPS 3.1.3'!$B1579,NoSettings_v3!$A$2:$A$4612,0),MATCH('EPS 3.1.3'!AA$1,NoSettings_v3!$C$1:$AH$1,0)),"")</f>
        <v>0</v>
      </c>
      <c r="AB1579" s="157">
        <f>IFERROR(INDEX(NoSettings_v3!$C$2:$AH$4612,MATCH('EPS 3.1.3'!$B1579,NoSettings_v3!$A$2:$A$4612,0),MATCH('EPS 3.1.3'!AB$1,NoSettings_v3!$C$1:$AH$1,0)),"")</f>
        <v>0</v>
      </c>
      <c r="AC1579" s="157">
        <f>IFERROR(INDEX(NoSettings_v3!$C$2:$AH$4612,MATCH('EPS 3.1.3'!$B1579,NoSettings_v3!$A$2:$A$4612,0),MATCH('EPS 3.1.3'!AC$1,NoSettings_v3!$C$1:$AH$1,0)),"")</f>
        <v>0</v>
      </c>
      <c r="AD1579" s="157">
        <f>IFERROR(INDEX(NoSettings_v3!$C$2:$AH$4612,MATCH('EPS 3.1.3'!$B1579,NoSettings_v3!$A$2:$A$4612,0),MATCH('EPS 3.1.3'!AD$1,NoSettings_v3!$C$1:$AH$1,0)),"")</f>
        <v>0</v>
      </c>
      <c r="AE1579" s="157">
        <f>IFERROR(INDEX(NoSettings_v3!$C$2:$AH$4612,MATCH('EPS 3.1.3'!$B1579,NoSettings_v3!$A$2:$A$4612,0),MATCH('EPS 3.1.3'!AE$1,NoSettings_v3!$C$1:$AH$1,0)),"")</f>
        <v>0</v>
      </c>
      <c r="AF1579" s="157">
        <f>IFERROR(INDEX(NoSettings_v3!$C$2:$AH$4612,MATCH('EPS 3.1.3'!$B1579,NoSettings_v3!$A$2:$A$4612,0),MATCH('EPS 3.1.3'!AF$1,NoSettings_v3!$C$1:$AH$1,0)),"")</f>
        <v>0</v>
      </c>
      <c r="AG1579" s="157">
        <f>IFERROR(INDEX(NoSettings_v3!$C$2:$AH$4612,MATCH('EPS 3.1.3'!$B1579,NoSettings_v3!$A$2:$A$4612,0),MATCH('EPS 3.1.3'!AG$1,NoSettings_v3!$C$1:$AH$1,0)),"")</f>
        <v>0</v>
      </c>
      <c r="AH1579" s="157">
        <f>IFERROR(INDEX(NoSettings_v3!$C$2:$AH$4612,MATCH('EPS 3.1.3'!$B1579,NoSettings_v3!$A$2:$A$4612,0),MATCH('EPS 3.1.3'!AH$1,NoSettings_v3!$C$1:$AH$1,0)),"")</f>
        <v>0</v>
      </c>
      <c r="AI1579" s="157">
        <f>IFERROR(INDEX(NoSettings_v3!$C$2:$AH$4612,MATCH('EPS 3.1.3'!$B1579,NoSettings_v3!$A$2:$A$4612,0),MATCH('EPS 3.1.3'!AI$1,NoSettings_v3!$C$1:$AH$1,0)),"")</f>
        <v>0</v>
      </c>
      <c r="AJ1579" s="128"/>
      <c r="AK1579" s="128"/>
      <c r="AL1579" s="128"/>
      <c r="AM1579" s="128"/>
      <c r="AN1579" s="128"/>
      <c r="AO1579" s="128"/>
      <c r="AP1579" s="128"/>
      <c r="AQ1579" s="128"/>
    </row>
    <row r="1580" spans="2:43" x14ac:dyDescent="0.35">
      <c r="B1580" s="161" t="s">
        <v>1767</v>
      </c>
      <c r="C1580" s="127" t="s">
        <v>964</v>
      </c>
      <c r="D1580" s="157">
        <f>IFERROR(INDEX(NoSettings_v3!$C$2:$AH$4612,MATCH('EPS 3.1.3'!$B1580,NoSettings_v3!$A$2:$A$4612,0),MATCH('EPS 3.1.3'!D$1,NoSettings_v3!$C$1:$AH$1,0)),"")</f>
        <v>0</v>
      </c>
      <c r="E1580" s="157">
        <f>IFERROR(INDEX(NoSettings_v3!$C$2:$AH$4612,MATCH('EPS 3.1.3'!$B1580,NoSettings_v3!$A$2:$A$4612,0),MATCH('EPS 3.1.3'!E$1,NoSettings_v3!$C$1:$AH$1,0)),"")</f>
        <v>0</v>
      </c>
      <c r="F1580" s="157">
        <f>IFERROR(INDEX(NoSettings_v3!$C$2:$AH$4612,MATCH('EPS 3.1.3'!$B1580,NoSettings_v3!$A$2:$A$4612,0),MATCH('EPS 3.1.3'!F$1,NoSettings_v3!$C$1:$AH$1,0)),"")</f>
        <v>0</v>
      </c>
      <c r="G1580" s="157">
        <f>IFERROR(INDEX(NoSettings_v3!$C$2:$AH$4612,MATCH('EPS 3.1.3'!$B1580,NoSettings_v3!$A$2:$A$4612,0),MATCH('EPS 3.1.3'!G$1,NoSettings_v3!$C$1:$AH$1,0)),"")</f>
        <v>0</v>
      </c>
      <c r="H1580" s="157">
        <f>IFERROR(INDEX(NoSettings_v3!$C$2:$AH$4612,MATCH('EPS 3.1.3'!$B1580,NoSettings_v3!$A$2:$A$4612,0),MATCH('EPS 3.1.3'!H$1,NoSettings_v3!$C$1:$AH$1,0)),"")</f>
        <v>0</v>
      </c>
      <c r="I1580" s="157">
        <f>IFERROR(INDEX(NoSettings_v3!$C$2:$AH$4612,MATCH('EPS 3.1.3'!$B1580,NoSettings_v3!$A$2:$A$4612,0),MATCH('EPS 3.1.3'!I$1,NoSettings_v3!$C$1:$AH$1,0)),"")</f>
        <v>0</v>
      </c>
      <c r="J1580" s="157">
        <f>IFERROR(INDEX(NoSettings_v3!$C$2:$AH$4612,MATCH('EPS 3.1.3'!$B1580,NoSettings_v3!$A$2:$A$4612,0),MATCH('EPS 3.1.3'!J$1,NoSettings_v3!$C$1:$AH$1,0)),"")</f>
        <v>0</v>
      </c>
      <c r="K1580" s="157">
        <f>IFERROR(INDEX(NoSettings_v3!$C$2:$AH$4612,MATCH('EPS 3.1.3'!$B1580,NoSettings_v3!$A$2:$A$4612,0),MATCH('EPS 3.1.3'!K$1,NoSettings_v3!$C$1:$AH$1,0)),"")</f>
        <v>0</v>
      </c>
      <c r="L1580" s="157">
        <f>IFERROR(INDEX(NoSettings_v3!$C$2:$AH$4612,MATCH('EPS 3.1.3'!$B1580,NoSettings_v3!$A$2:$A$4612,0),MATCH('EPS 3.1.3'!L$1,NoSettings_v3!$C$1:$AH$1,0)),"")</f>
        <v>0</v>
      </c>
      <c r="M1580" s="157">
        <f>IFERROR(INDEX(NoSettings_v3!$C$2:$AH$4612,MATCH('EPS 3.1.3'!$B1580,NoSettings_v3!$A$2:$A$4612,0),MATCH('EPS 3.1.3'!M$1,NoSettings_v3!$C$1:$AH$1,0)),"")</f>
        <v>0</v>
      </c>
      <c r="N1580" s="157">
        <f>IFERROR(INDEX(NoSettings_v3!$C$2:$AH$4612,MATCH('EPS 3.1.3'!$B1580,NoSettings_v3!$A$2:$A$4612,0),MATCH('EPS 3.1.3'!N$1,NoSettings_v3!$C$1:$AH$1,0)),"")</f>
        <v>0</v>
      </c>
      <c r="O1580" s="157">
        <f>IFERROR(INDEX(NoSettings_v3!$C$2:$AH$4612,MATCH('EPS 3.1.3'!$B1580,NoSettings_v3!$A$2:$A$4612,0),MATCH('EPS 3.1.3'!O$1,NoSettings_v3!$C$1:$AH$1,0)),"")</f>
        <v>0</v>
      </c>
      <c r="P1580" s="157">
        <f>IFERROR(INDEX(NoSettings_v3!$C$2:$AH$4612,MATCH('EPS 3.1.3'!$B1580,NoSettings_v3!$A$2:$A$4612,0),MATCH('EPS 3.1.3'!P$1,NoSettings_v3!$C$1:$AH$1,0)),"")</f>
        <v>0</v>
      </c>
      <c r="Q1580" s="157">
        <f>IFERROR(INDEX(NoSettings_v3!$C$2:$AH$4612,MATCH('EPS 3.1.3'!$B1580,NoSettings_v3!$A$2:$A$4612,0),MATCH('EPS 3.1.3'!Q$1,NoSettings_v3!$C$1:$AH$1,0)),"")</f>
        <v>0</v>
      </c>
      <c r="R1580" s="157">
        <f>IFERROR(INDEX(NoSettings_v3!$C$2:$AH$4612,MATCH('EPS 3.1.3'!$B1580,NoSettings_v3!$A$2:$A$4612,0),MATCH('EPS 3.1.3'!R$1,NoSettings_v3!$C$1:$AH$1,0)),"")</f>
        <v>0</v>
      </c>
      <c r="S1580" s="157">
        <f>IFERROR(INDEX(NoSettings_v3!$C$2:$AH$4612,MATCH('EPS 3.1.3'!$B1580,NoSettings_v3!$A$2:$A$4612,0),MATCH('EPS 3.1.3'!S$1,NoSettings_v3!$C$1:$AH$1,0)),"")</f>
        <v>0</v>
      </c>
      <c r="T1580" s="157">
        <f>IFERROR(INDEX(NoSettings_v3!$C$2:$AH$4612,MATCH('EPS 3.1.3'!$B1580,NoSettings_v3!$A$2:$A$4612,0),MATCH('EPS 3.1.3'!T$1,NoSettings_v3!$C$1:$AH$1,0)),"")</f>
        <v>0</v>
      </c>
      <c r="U1580" s="157">
        <f>IFERROR(INDEX(NoSettings_v3!$C$2:$AH$4612,MATCH('EPS 3.1.3'!$B1580,NoSettings_v3!$A$2:$A$4612,0),MATCH('EPS 3.1.3'!U$1,NoSettings_v3!$C$1:$AH$1,0)),"")</f>
        <v>0</v>
      </c>
      <c r="V1580" s="157">
        <f>IFERROR(INDEX(NoSettings_v3!$C$2:$AH$4612,MATCH('EPS 3.1.3'!$B1580,NoSettings_v3!$A$2:$A$4612,0),MATCH('EPS 3.1.3'!V$1,NoSettings_v3!$C$1:$AH$1,0)),"")</f>
        <v>0</v>
      </c>
      <c r="W1580" s="157">
        <f>IFERROR(INDEX(NoSettings_v3!$C$2:$AH$4612,MATCH('EPS 3.1.3'!$B1580,NoSettings_v3!$A$2:$A$4612,0),MATCH('EPS 3.1.3'!W$1,NoSettings_v3!$C$1:$AH$1,0)),"")</f>
        <v>0</v>
      </c>
      <c r="X1580" s="157">
        <f>IFERROR(INDEX(NoSettings_v3!$C$2:$AH$4612,MATCH('EPS 3.1.3'!$B1580,NoSettings_v3!$A$2:$A$4612,0),MATCH('EPS 3.1.3'!X$1,NoSettings_v3!$C$1:$AH$1,0)),"")</f>
        <v>0</v>
      </c>
      <c r="Y1580" s="157">
        <f>IFERROR(INDEX(NoSettings_v3!$C$2:$AH$4612,MATCH('EPS 3.1.3'!$B1580,NoSettings_v3!$A$2:$A$4612,0),MATCH('EPS 3.1.3'!Y$1,NoSettings_v3!$C$1:$AH$1,0)),"")</f>
        <v>0</v>
      </c>
      <c r="Z1580" s="157">
        <f>IFERROR(INDEX(NoSettings_v3!$C$2:$AH$4612,MATCH('EPS 3.1.3'!$B1580,NoSettings_v3!$A$2:$A$4612,0),MATCH('EPS 3.1.3'!Z$1,NoSettings_v3!$C$1:$AH$1,0)),"")</f>
        <v>0</v>
      </c>
      <c r="AA1580" s="157">
        <f>IFERROR(INDEX(NoSettings_v3!$C$2:$AH$4612,MATCH('EPS 3.1.3'!$B1580,NoSettings_v3!$A$2:$A$4612,0),MATCH('EPS 3.1.3'!AA$1,NoSettings_v3!$C$1:$AH$1,0)),"")</f>
        <v>0</v>
      </c>
      <c r="AB1580" s="157">
        <f>IFERROR(INDEX(NoSettings_v3!$C$2:$AH$4612,MATCH('EPS 3.1.3'!$B1580,NoSettings_v3!$A$2:$A$4612,0),MATCH('EPS 3.1.3'!AB$1,NoSettings_v3!$C$1:$AH$1,0)),"")</f>
        <v>0</v>
      </c>
      <c r="AC1580" s="157">
        <f>IFERROR(INDEX(NoSettings_v3!$C$2:$AH$4612,MATCH('EPS 3.1.3'!$B1580,NoSettings_v3!$A$2:$A$4612,0),MATCH('EPS 3.1.3'!AC$1,NoSettings_v3!$C$1:$AH$1,0)),"")</f>
        <v>0</v>
      </c>
      <c r="AD1580" s="157">
        <f>IFERROR(INDEX(NoSettings_v3!$C$2:$AH$4612,MATCH('EPS 3.1.3'!$B1580,NoSettings_v3!$A$2:$A$4612,0),MATCH('EPS 3.1.3'!AD$1,NoSettings_v3!$C$1:$AH$1,0)),"")</f>
        <v>0</v>
      </c>
      <c r="AE1580" s="157">
        <f>IFERROR(INDEX(NoSettings_v3!$C$2:$AH$4612,MATCH('EPS 3.1.3'!$B1580,NoSettings_v3!$A$2:$A$4612,0),MATCH('EPS 3.1.3'!AE$1,NoSettings_v3!$C$1:$AH$1,0)),"")</f>
        <v>0</v>
      </c>
      <c r="AF1580" s="157">
        <f>IFERROR(INDEX(NoSettings_v3!$C$2:$AH$4612,MATCH('EPS 3.1.3'!$B1580,NoSettings_v3!$A$2:$A$4612,0),MATCH('EPS 3.1.3'!AF$1,NoSettings_v3!$C$1:$AH$1,0)),"")</f>
        <v>0</v>
      </c>
      <c r="AG1580" s="157">
        <f>IFERROR(INDEX(NoSettings_v3!$C$2:$AH$4612,MATCH('EPS 3.1.3'!$B1580,NoSettings_v3!$A$2:$A$4612,0),MATCH('EPS 3.1.3'!AG$1,NoSettings_v3!$C$1:$AH$1,0)),"")</f>
        <v>0</v>
      </c>
      <c r="AH1580" s="157">
        <f>IFERROR(INDEX(NoSettings_v3!$C$2:$AH$4612,MATCH('EPS 3.1.3'!$B1580,NoSettings_v3!$A$2:$A$4612,0),MATCH('EPS 3.1.3'!AH$1,NoSettings_v3!$C$1:$AH$1,0)),"")</f>
        <v>0</v>
      </c>
      <c r="AI1580" s="157">
        <f>IFERROR(INDEX(NoSettings_v3!$C$2:$AH$4612,MATCH('EPS 3.1.3'!$B1580,NoSettings_v3!$A$2:$A$4612,0),MATCH('EPS 3.1.3'!AI$1,NoSettings_v3!$C$1:$AH$1,0)),"")</f>
        <v>0</v>
      </c>
      <c r="AJ1580" s="128"/>
      <c r="AK1580" s="128"/>
      <c r="AL1580" s="128"/>
      <c r="AM1580" s="128"/>
      <c r="AN1580" s="128"/>
      <c r="AO1580" s="128"/>
      <c r="AP1580" s="128"/>
      <c r="AQ1580" s="128"/>
    </row>
    <row r="1581" spans="2:43" x14ac:dyDescent="0.35">
      <c r="B1581" s="161" t="s">
        <v>1768</v>
      </c>
      <c r="C1581" s="127" t="s">
        <v>964</v>
      </c>
      <c r="D1581" s="157">
        <f>IFERROR(INDEX(NoSettings_v3!$C$2:$AH$4612,MATCH('EPS 3.1.3'!$B1581,NoSettings_v3!$A$2:$A$4612,0),MATCH('EPS 3.1.3'!D$1,NoSettings_v3!$C$1:$AH$1,0)),"")</f>
        <v>0</v>
      </c>
      <c r="E1581" s="157">
        <f>IFERROR(INDEX(NoSettings_v3!$C$2:$AH$4612,MATCH('EPS 3.1.3'!$B1581,NoSettings_v3!$A$2:$A$4612,0),MATCH('EPS 3.1.3'!E$1,NoSettings_v3!$C$1:$AH$1,0)),"")</f>
        <v>0</v>
      </c>
      <c r="F1581" s="157">
        <f>IFERROR(INDEX(NoSettings_v3!$C$2:$AH$4612,MATCH('EPS 3.1.3'!$B1581,NoSettings_v3!$A$2:$A$4612,0),MATCH('EPS 3.1.3'!F$1,NoSettings_v3!$C$1:$AH$1,0)),"")</f>
        <v>0</v>
      </c>
      <c r="G1581" s="157">
        <f>IFERROR(INDEX(NoSettings_v3!$C$2:$AH$4612,MATCH('EPS 3.1.3'!$B1581,NoSettings_v3!$A$2:$A$4612,0),MATCH('EPS 3.1.3'!G$1,NoSettings_v3!$C$1:$AH$1,0)),"")</f>
        <v>0</v>
      </c>
      <c r="H1581" s="157">
        <f>IFERROR(INDEX(NoSettings_v3!$C$2:$AH$4612,MATCH('EPS 3.1.3'!$B1581,NoSettings_v3!$A$2:$A$4612,0),MATCH('EPS 3.1.3'!H$1,NoSettings_v3!$C$1:$AH$1,0)),"")</f>
        <v>0</v>
      </c>
      <c r="I1581" s="157">
        <f>IFERROR(INDEX(NoSettings_v3!$C$2:$AH$4612,MATCH('EPS 3.1.3'!$B1581,NoSettings_v3!$A$2:$A$4612,0),MATCH('EPS 3.1.3'!I$1,NoSettings_v3!$C$1:$AH$1,0)),"")</f>
        <v>0</v>
      </c>
      <c r="J1581" s="157">
        <f>IFERROR(INDEX(NoSettings_v3!$C$2:$AH$4612,MATCH('EPS 3.1.3'!$B1581,NoSettings_v3!$A$2:$A$4612,0),MATCH('EPS 3.1.3'!J$1,NoSettings_v3!$C$1:$AH$1,0)),"")</f>
        <v>0</v>
      </c>
      <c r="K1581" s="157">
        <f>IFERROR(INDEX(NoSettings_v3!$C$2:$AH$4612,MATCH('EPS 3.1.3'!$B1581,NoSettings_v3!$A$2:$A$4612,0),MATCH('EPS 3.1.3'!K$1,NoSettings_v3!$C$1:$AH$1,0)),"")</f>
        <v>0</v>
      </c>
      <c r="L1581" s="157">
        <f>IFERROR(INDEX(NoSettings_v3!$C$2:$AH$4612,MATCH('EPS 3.1.3'!$B1581,NoSettings_v3!$A$2:$A$4612,0),MATCH('EPS 3.1.3'!L$1,NoSettings_v3!$C$1:$AH$1,0)),"")</f>
        <v>0</v>
      </c>
      <c r="M1581" s="157">
        <f>IFERROR(INDEX(NoSettings_v3!$C$2:$AH$4612,MATCH('EPS 3.1.3'!$B1581,NoSettings_v3!$A$2:$A$4612,0),MATCH('EPS 3.1.3'!M$1,NoSettings_v3!$C$1:$AH$1,0)),"")</f>
        <v>0</v>
      </c>
      <c r="N1581" s="157">
        <f>IFERROR(INDEX(NoSettings_v3!$C$2:$AH$4612,MATCH('EPS 3.1.3'!$B1581,NoSettings_v3!$A$2:$A$4612,0),MATCH('EPS 3.1.3'!N$1,NoSettings_v3!$C$1:$AH$1,0)),"")</f>
        <v>0</v>
      </c>
      <c r="O1581" s="157">
        <f>IFERROR(INDEX(NoSettings_v3!$C$2:$AH$4612,MATCH('EPS 3.1.3'!$B1581,NoSettings_v3!$A$2:$A$4612,0),MATCH('EPS 3.1.3'!O$1,NoSettings_v3!$C$1:$AH$1,0)),"")</f>
        <v>0</v>
      </c>
      <c r="P1581" s="157">
        <f>IFERROR(INDEX(NoSettings_v3!$C$2:$AH$4612,MATCH('EPS 3.1.3'!$B1581,NoSettings_v3!$A$2:$A$4612,0),MATCH('EPS 3.1.3'!P$1,NoSettings_v3!$C$1:$AH$1,0)),"")</f>
        <v>0</v>
      </c>
      <c r="Q1581" s="157">
        <f>IFERROR(INDEX(NoSettings_v3!$C$2:$AH$4612,MATCH('EPS 3.1.3'!$B1581,NoSettings_v3!$A$2:$A$4612,0),MATCH('EPS 3.1.3'!Q$1,NoSettings_v3!$C$1:$AH$1,0)),"")</f>
        <v>0</v>
      </c>
      <c r="R1581" s="157">
        <f>IFERROR(INDEX(NoSettings_v3!$C$2:$AH$4612,MATCH('EPS 3.1.3'!$B1581,NoSettings_v3!$A$2:$A$4612,0),MATCH('EPS 3.1.3'!R$1,NoSettings_v3!$C$1:$AH$1,0)),"")</f>
        <v>0</v>
      </c>
      <c r="S1581" s="157">
        <f>IFERROR(INDEX(NoSettings_v3!$C$2:$AH$4612,MATCH('EPS 3.1.3'!$B1581,NoSettings_v3!$A$2:$A$4612,0),MATCH('EPS 3.1.3'!S$1,NoSettings_v3!$C$1:$AH$1,0)),"")</f>
        <v>0</v>
      </c>
      <c r="T1581" s="157">
        <f>IFERROR(INDEX(NoSettings_v3!$C$2:$AH$4612,MATCH('EPS 3.1.3'!$B1581,NoSettings_v3!$A$2:$A$4612,0),MATCH('EPS 3.1.3'!T$1,NoSettings_v3!$C$1:$AH$1,0)),"")</f>
        <v>0</v>
      </c>
      <c r="U1581" s="157">
        <f>IFERROR(INDEX(NoSettings_v3!$C$2:$AH$4612,MATCH('EPS 3.1.3'!$B1581,NoSettings_v3!$A$2:$A$4612,0),MATCH('EPS 3.1.3'!U$1,NoSettings_v3!$C$1:$AH$1,0)),"")</f>
        <v>0</v>
      </c>
      <c r="V1581" s="157">
        <f>IFERROR(INDEX(NoSettings_v3!$C$2:$AH$4612,MATCH('EPS 3.1.3'!$B1581,NoSettings_v3!$A$2:$A$4612,0),MATCH('EPS 3.1.3'!V$1,NoSettings_v3!$C$1:$AH$1,0)),"")</f>
        <v>0</v>
      </c>
      <c r="W1581" s="157">
        <f>IFERROR(INDEX(NoSettings_v3!$C$2:$AH$4612,MATCH('EPS 3.1.3'!$B1581,NoSettings_v3!$A$2:$A$4612,0),MATCH('EPS 3.1.3'!W$1,NoSettings_v3!$C$1:$AH$1,0)),"")</f>
        <v>0</v>
      </c>
      <c r="X1581" s="157">
        <f>IFERROR(INDEX(NoSettings_v3!$C$2:$AH$4612,MATCH('EPS 3.1.3'!$B1581,NoSettings_v3!$A$2:$A$4612,0),MATCH('EPS 3.1.3'!X$1,NoSettings_v3!$C$1:$AH$1,0)),"")</f>
        <v>0</v>
      </c>
      <c r="Y1581" s="157">
        <f>IFERROR(INDEX(NoSettings_v3!$C$2:$AH$4612,MATCH('EPS 3.1.3'!$B1581,NoSettings_v3!$A$2:$A$4612,0),MATCH('EPS 3.1.3'!Y$1,NoSettings_v3!$C$1:$AH$1,0)),"")</f>
        <v>0</v>
      </c>
      <c r="Z1581" s="157">
        <f>IFERROR(INDEX(NoSettings_v3!$C$2:$AH$4612,MATCH('EPS 3.1.3'!$B1581,NoSettings_v3!$A$2:$A$4612,0),MATCH('EPS 3.1.3'!Z$1,NoSettings_v3!$C$1:$AH$1,0)),"")</f>
        <v>0</v>
      </c>
      <c r="AA1581" s="157">
        <f>IFERROR(INDEX(NoSettings_v3!$C$2:$AH$4612,MATCH('EPS 3.1.3'!$B1581,NoSettings_v3!$A$2:$A$4612,0),MATCH('EPS 3.1.3'!AA$1,NoSettings_v3!$C$1:$AH$1,0)),"")</f>
        <v>0</v>
      </c>
      <c r="AB1581" s="157">
        <f>IFERROR(INDEX(NoSettings_v3!$C$2:$AH$4612,MATCH('EPS 3.1.3'!$B1581,NoSettings_v3!$A$2:$A$4612,0),MATCH('EPS 3.1.3'!AB$1,NoSettings_v3!$C$1:$AH$1,0)),"")</f>
        <v>0</v>
      </c>
      <c r="AC1581" s="157">
        <f>IFERROR(INDEX(NoSettings_v3!$C$2:$AH$4612,MATCH('EPS 3.1.3'!$B1581,NoSettings_v3!$A$2:$A$4612,0),MATCH('EPS 3.1.3'!AC$1,NoSettings_v3!$C$1:$AH$1,0)),"")</f>
        <v>0</v>
      </c>
      <c r="AD1581" s="157">
        <f>IFERROR(INDEX(NoSettings_v3!$C$2:$AH$4612,MATCH('EPS 3.1.3'!$B1581,NoSettings_v3!$A$2:$A$4612,0),MATCH('EPS 3.1.3'!AD$1,NoSettings_v3!$C$1:$AH$1,0)),"")</f>
        <v>0</v>
      </c>
      <c r="AE1581" s="157">
        <f>IFERROR(INDEX(NoSettings_v3!$C$2:$AH$4612,MATCH('EPS 3.1.3'!$B1581,NoSettings_v3!$A$2:$A$4612,0),MATCH('EPS 3.1.3'!AE$1,NoSettings_v3!$C$1:$AH$1,0)),"")</f>
        <v>0</v>
      </c>
      <c r="AF1581" s="157">
        <f>IFERROR(INDEX(NoSettings_v3!$C$2:$AH$4612,MATCH('EPS 3.1.3'!$B1581,NoSettings_v3!$A$2:$A$4612,0),MATCH('EPS 3.1.3'!AF$1,NoSettings_v3!$C$1:$AH$1,0)),"")</f>
        <v>0</v>
      </c>
      <c r="AG1581" s="157">
        <f>IFERROR(INDEX(NoSettings_v3!$C$2:$AH$4612,MATCH('EPS 3.1.3'!$B1581,NoSettings_v3!$A$2:$A$4612,0),MATCH('EPS 3.1.3'!AG$1,NoSettings_v3!$C$1:$AH$1,0)),"")</f>
        <v>0</v>
      </c>
      <c r="AH1581" s="157">
        <f>IFERROR(INDEX(NoSettings_v3!$C$2:$AH$4612,MATCH('EPS 3.1.3'!$B1581,NoSettings_v3!$A$2:$A$4612,0),MATCH('EPS 3.1.3'!AH$1,NoSettings_v3!$C$1:$AH$1,0)),"")</f>
        <v>0</v>
      </c>
      <c r="AI1581" s="157">
        <f>IFERROR(INDEX(NoSettings_v3!$C$2:$AH$4612,MATCH('EPS 3.1.3'!$B1581,NoSettings_v3!$A$2:$A$4612,0),MATCH('EPS 3.1.3'!AI$1,NoSettings_v3!$C$1:$AH$1,0)),"")</f>
        <v>0</v>
      </c>
      <c r="AJ1581" s="128"/>
      <c r="AK1581" s="128"/>
      <c r="AL1581" s="128"/>
      <c r="AM1581" s="128"/>
      <c r="AN1581" s="128"/>
      <c r="AO1581" s="128"/>
      <c r="AP1581" s="128"/>
      <c r="AQ1581" s="128"/>
    </row>
    <row r="1582" spans="2:43" x14ac:dyDescent="0.35">
      <c r="B1582" s="161" t="s">
        <v>1769</v>
      </c>
      <c r="C1582" s="127" t="s">
        <v>964</v>
      </c>
      <c r="D1582" s="157">
        <f>IFERROR(INDEX(NoSettings_v3!$C$2:$AH$4612,MATCH('EPS 3.1.3'!$B1582,NoSettings_v3!$A$2:$A$4612,0),MATCH('EPS 3.1.3'!D$1,NoSettings_v3!$C$1:$AH$1,0)),"")</f>
        <v>0</v>
      </c>
      <c r="E1582" s="157">
        <f>IFERROR(INDEX(NoSettings_v3!$C$2:$AH$4612,MATCH('EPS 3.1.3'!$B1582,NoSettings_v3!$A$2:$A$4612,0),MATCH('EPS 3.1.3'!E$1,NoSettings_v3!$C$1:$AH$1,0)),"")</f>
        <v>0</v>
      </c>
      <c r="F1582" s="157">
        <f>IFERROR(INDEX(NoSettings_v3!$C$2:$AH$4612,MATCH('EPS 3.1.3'!$B1582,NoSettings_v3!$A$2:$A$4612,0),MATCH('EPS 3.1.3'!F$1,NoSettings_v3!$C$1:$AH$1,0)),"")</f>
        <v>0</v>
      </c>
      <c r="G1582" s="157">
        <f>IFERROR(INDEX(NoSettings_v3!$C$2:$AH$4612,MATCH('EPS 3.1.3'!$B1582,NoSettings_v3!$A$2:$A$4612,0),MATCH('EPS 3.1.3'!G$1,NoSettings_v3!$C$1:$AH$1,0)),"")</f>
        <v>0</v>
      </c>
      <c r="H1582" s="157">
        <f>IFERROR(INDEX(NoSettings_v3!$C$2:$AH$4612,MATCH('EPS 3.1.3'!$B1582,NoSettings_v3!$A$2:$A$4612,0),MATCH('EPS 3.1.3'!H$1,NoSettings_v3!$C$1:$AH$1,0)),"")</f>
        <v>0</v>
      </c>
      <c r="I1582" s="157">
        <f>IFERROR(INDEX(NoSettings_v3!$C$2:$AH$4612,MATCH('EPS 3.1.3'!$B1582,NoSettings_v3!$A$2:$A$4612,0),MATCH('EPS 3.1.3'!I$1,NoSettings_v3!$C$1:$AH$1,0)),"")</f>
        <v>0</v>
      </c>
      <c r="J1582" s="157">
        <f>IFERROR(INDEX(NoSettings_v3!$C$2:$AH$4612,MATCH('EPS 3.1.3'!$B1582,NoSettings_v3!$A$2:$A$4612,0),MATCH('EPS 3.1.3'!J$1,NoSettings_v3!$C$1:$AH$1,0)),"")</f>
        <v>0</v>
      </c>
      <c r="K1582" s="157">
        <f>IFERROR(INDEX(NoSettings_v3!$C$2:$AH$4612,MATCH('EPS 3.1.3'!$B1582,NoSettings_v3!$A$2:$A$4612,0),MATCH('EPS 3.1.3'!K$1,NoSettings_v3!$C$1:$AH$1,0)),"")</f>
        <v>0</v>
      </c>
      <c r="L1582" s="157">
        <f>IFERROR(INDEX(NoSettings_v3!$C$2:$AH$4612,MATCH('EPS 3.1.3'!$B1582,NoSettings_v3!$A$2:$A$4612,0),MATCH('EPS 3.1.3'!L$1,NoSettings_v3!$C$1:$AH$1,0)),"")</f>
        <v>0</v>
      </c>
      <c r="M1582" s="157">
        <f>IFERROR(INDEX(NoSettings_v3!$C$2:$AH$4612,MATCH('EPS 3.1.3'!$B1582,NoSettings_v3!$A$2:$A$4612,0),MATCH('EPS 3.1.3'!M$1,NoSettings_v3!$C$1:$AH$1,0)),"")</f>
        <v>0</v>
      </c>
      <c r="N1582" s="157">
        <f>IFERROR(INDEX(NoSettings_v3!$C$2:$AH$4612,MATCH('EPS 3.1.3'!$B1582,NoSettings_v3!$A$2:$A$4612,0),MATCH('EPS 3.1.3'!N$1,NoSettings_v3!$C$1:$AH$1,0)),"")</f>
        <v>0</v>
      </c>
      <c r="O1582" s="157">
        <f>IFERROR(INDEX(NoSettings_v3!$C$2:$AH$4612,MATCH('EPS 3.1.3'!$B1582,NoSettings_v3!$A$2:$A$4612,0),MATCH('EPS 3.1.3'!O$1,NoSettings_v3!$C$1:$AH$1,0)),"")</f>
        <v>0</v>
      </c>
      <c r="P1582" s="157">
        <f>IFERROR(INDEX(NoSettings_v3!$C$2:$AH$4612,MATCH('EPS 3.1.3'!$B1582,NoSettings_v3!$A$2:$A$4612,0),MATCH('EPS 3.1.3'!P$1,NoSettings_v3!$C$1:$AH$1,0)),"")</f>
        <v>0</v>
      </c>
      <c r="Q1582" s="157">
        <f>IFERROR(INDEX(NoSettings_v3!$C$2:$AH$4612,MATCH('EPS 3.1.3'!$B1582,NoSettings_v3!$A$2:$A$4612,0),MATCH('EPS 3.1.3'!Q$1,NoSettings_v3!$C$1:$AH$1,0)),"")</f>
        <v>0</v>
      </c>
      <c r="R1582" s="157">
        <f>IFERROR(INDEX(NoSettings_v3!$C$2:$AH$4612,MATCH('EPS 3.1.3'!$B1582,NoSettings_v3!$A$2:$A$4612,0),MATCH('EPS 3.1.3'!R$1,NoSettings_v3!$C$1:$AH$1,0)),"")</f>
        <v>0</v>
      </c>
      <c r="S1582" s="157">
        <f>IFERROR(INDEX(NoSettings_v3!$C$2:$AH$4612,MATCH('EPS 3.1.3'!$B1582,NoSettings_v3!$A$2:$A$4612,0),MATCH('EPS 3.1.3'!S$1,NoSettings_v3!$C$1:$AH$1,0)),"")</f>
        <v>0</v>
      </c>
      <c r="T1582" s="157">
        <f>IFERROR(INDEX(NoSettings_v3!$C$2:$AH$4612,MATCH('EPS 3.1.3'!$B1582,NoSettings_v3!$A$2:$A$4612,0),MATCH('EPS 3.1.3'!T$1,NoSettings_v3!$C$1:$AH$1,0)),"")</f>
        <v>0</v>
      </c>
      <c r="U1582" s="157">
        <f>IFERROR(INDEX(NoSettings_v3!$C$2:$AH$4612,MATCH('EPS 3.1.3'!$B1582,NoSettings_v3!$A$2:$A$4612,0),MATCH('EPS 3.1.3'!U$1,NoSettings_v3!$C$1:$AH$1,0)),"")</f>
        <v>0</v>
      </c>
      <c r="V1582" s="157">
        <f>IFERROR(INDEX(NoSettings_v3!$C$2:$AH$4612,MATCH('EPS 3.1.3'!$B1582,NoSettings_v3!$A$2:$A$4612,0),MATCH('EPS 3.1.3'!V$1,NoSettings_v3!$C$1:$AH$1,0)),"")</f>
        <v>0</v>
      </c>
      <c r="W1582" s="157">
        <f>IFERROR(INDEX(NoSettings_v3!$C$2:$AH$4612,MATCH('EPS 3.1.3'!$B1582,NoSettings_v3!$A$2:$A$4612,0),MATCH('EPS 3.1.3'!W$1,NoSettings_v3!$C$1:$AH$1,0)),"")</f>
        <v>0</v>
      </c>
      <c r="X1582" s="157">
        <f>IFERROR(INDEX(NoSettings_v3!$C$2:$AH$4612,MATCH('EPS 3.1.3'!$B1582,NoSettings_v3!$A$2:$A$4612,0),MATCH('EPS 3.1.3'!X$1,NoSettings_v3!$C$1:$AH$1,0)),"")</f>
        <v>0</v>
      </c>
      <c r="Y1582" s="157">
        <f>IFERROR(INDEX(NoSettings_v3!$C$2:$AH$4612,MATCH('EPS 3.1.3'!$B1582,NoSettings_v3!$A$2:$A$4612,0),MATCH('EPS 3.1.3'!Y$1,NoSettings_v3!$C$1:$AH$1,0)),"")</f>
        <v>0</v>
      </c>
      <c r="Z1582" s="157">
        <f>IFERROR(INDEX(NoSettings_v3!$C$2:$AH$4612,MATCH('EPS 3.1.3'!$B1582,NoSettings_v3!$A$2:$A$4612,0),MATCH('EPS 3.1.3'!Z$1,NoSettings_v3!$C$1:$AH$1,0)),"")</f>
        <v>0</v>
      </c>
      <c r="AA1582" s="157">
        <f>IFERROR(INDEX(NoSettings_v3!$C$2:$AH$4612,MATCH('EPS 3.1.3'!$B1582,NoSettings_v3!$A$2:$A$4612,0),MATCH('EPS 3.1.3'!AA$1,NoSettings_v3!$C$1:$AH$1,0)),"")</f>
        <v>0</v>
      </c>
      <c r="AB1582" s="157">
        <f>IFERROR(INDEX(NoSettings_v3!$C$2:$AH$4612,MATCH('EPS 3.1.3'!$B1582,NoSettings_v3!$A$2:$A$4612,0),MATCH('EPS 3.1.3'!AB$1,NoSettings_v3!$C$1:$AH$1,0)),"")</f>
        <v>0</v>
      </c>
      <c r="AC1582" s="157">
        <f>IFERROR(INDEX(NoSettings_v3!$C$2:$AH$4612,MATCH('EPS 3.1.3'!$B1582,NoSettings_v3!$A$2:$A$4612,0),MATCH('EPS 3.1.3'!AC$1,NoSettings_v3!$C$1:$AH$1,0)),"")</f>
        <v>0</v>
      </c>
      <c r="AD1582" s="157">
        <f>IFERROR(INDEX(NoSettings_v3!$C$2:$AH$4612,MATCH('EPS 3.1.3'!$B1582,NoSettings_v3!$A$2:$A$4612,0),MATCH('EPS 3.1.3'!AD$1,NoSettings_v3!$C$1:$AH$1,0)),"")</f>
        <v>0</v>
      </c>
      <c r="AE1582" s="157">
        <f>IFERROR(INDEX(NoSettings_v3!$C$2:$AH$4612,MATCH('EPS 3.1.3'!$B1582,NoSettings_v3!$A$2:$A$4612,0),MATCH('EPS 3.1.3'!AE$1,NoSettings_v3!$C$1:$AH$1,0)),"")</f>
        <v>0</v>
      </c>
      <c r="AF1582" s="157">
        <f>IFERROR(INDEX(NoSettings_v3!$C$2:$AH$4612,MATCH('EPS 3.1.3'!$B1582,NoSettings_v3!$A$2:$A$4612,0),MATCH('EPS 3.1.3'!AF$1,NoSettings_v3!$C$1:$AH$1,0)),"")</f>
        <v>0</v>
      </c>
      <c r="AG1582" s="157">
        <f>IFERROR(INDEX(NoSettings_v3!$C$2:$AH$4612,MATCH('EPS 3.1.3'!$B1582,NoSettings_v3!$A$2:$A$4612,0),MATCH('EPS 3.1.3'!AG$1,NoSettings_v3!$C$1:$AH$1,0)),"")</f>
        <v>0</v>
      </c>
      <c r="AH1582" s="157">
        <f>IFERROR(INDEX(NoSettings_v3!$C$2:$AH$4612,MATCH('EPS 3.1.3'!$B1582,NoSettings_v3!$A$2:$A$4612,0),MATCH('EPS 3.1.3'!AH$1,NoSettings_v3!$C$1:$AH$1,0)),"")</f>
        <v>0</v>
      </c>
      <c r="AI1582" s="157">
        <f>IFERROR(INDEX(NoSettings_v3!$C$2:$AH$4612,MATCH('EPS 3.1.3'!$B1582,NoSettings_v3!$A$2:$A$4612,0),MATCH('EPS 3.1.3'!AI$1,NoSettings_v3!$C$1:$AH$1,0)),"")</f>
        <v>0</v>
      </c>
    </row>
    <row r="1583" spans="2:43" x14ac:dyDescent="0.35">
      <c r="B1583" s="161" t="s">
        <v>1770</v>
      </c>
      <c r="C1583" s="127" t="s">
        <v>964</v>
      </c>
      <c r="D1583" s="157">
        <f>IFERROR(INDEX(NoSettings_v3!$C$2:$AH$4612,MATCH('EPS 3.1.3'!$B1583,NoSettings_v3!$A$2:$A$4612,0),MATCH('EPS 3.1.3'!D$1,NoSettings_v3!$C$1:$AH$1,0)),"")</f>
        <v>0</v>
      </c>
      <c r="E1583" s="157">
        <f>IFERROR(INDEX(NoSettings_v3!$C$2:$AH$4612,MATCH('EPS 3.1.3'!$B1583,NoSettings_v3!$A$2:$A$4612,0),MATCH('EPS 3.1.3'!E$1,NoSettings_v3!$C$1:$AH$1,0)),"")</f>
        <v>0</v>
      </c>
      <c r="F1583" s="157">
        <f>IFERROR(INDEX(NoSettings_v3!$C$2:$AH$4612,MATCH('EPS 3.1.3'!$B1583,NoSettings_v3!$A$2:$A$4612,0),MATCH('EPS 3.1.3'!F$1,NoSettings_v3!$C$1:$AH$1,0)),"")</f>
        <v>0</v>
      </c>
      <c r="G1583" s="157">
        <f>IFERROR(INDEX(NoSettings_v3!$C$2:$AH$4612,MATCH('EPS 3.1.3'!$B1583,NoSettings_v3!$A$2:$A$4612,0),MATCH('EPS 3.1.3'!G$1,NoSettings_v3!$C$1:$AH$1,0)),"")</f>
        <v>0</v>
      </c>
      <c r="H1583" s="157">
        <f>IFERROR(INDEX(NoSettings_v3!$C$2:$AH$4612,MATCH('EPS 3.1.3'!$B1583,NoSettings_v3!$A$2:$A$4612,0),MATCH('EPS 3.1.3'!H$1,NoSettings_v3!$C$1:$AH$1,0)),"")</f>
        <v>0</v>
      </c>
      <c r="I1583" s="157">
        <f>IFERROR(INDEX(NoSettings_v3!$C$2:$AH$4612,MATCH('EPS 3.1.3'!$B1583,NoSettings_v3!$A$2:$A$4612,0),MATCH('EPS 3.1.3'!I$1,NoSettings_v3!$C$1:$AH$1,0)),"")</f>
        <v>0</v>
      </c>
      <c r="J1583" s="157">
        <f>IFERROR(INDEX(NoSettings_v3!$C$2:$AH$4612,MATCH('EPS 3.1.3'!$B1583,NoSettings_v3!$A$2:$A$4612,0),MATCH('EPS 3.1.3'!J$1,NoSettings_v3!$C$1:$AH$1,0)),"")</f>
        <v>0</v>
      </c>
      <c r="K1583" s="157">
        <f>IFERROR(INDEX(NoSettings_v3!$C$2:$AH$4612,MATCH('EPS 3.1.3'!$B1583,NoSettings_v3!$A$2:$A$4612,0),MATCH('EPS 3.1.3'!K$1,NoSettings_v3!$C$1:$AH$1,0)),"")</f>
        <v>0</v>
      </c>
      <c r="L1583" s="157">
        <f>IFERROR(INDEX(NoSettings_v3!$C$2:$AH$4612,MATCH('EPS 3.1.3'!$B1583,NoSettings_v3!$A$2:$A$4612,0),MATCH('EPS 3.1.3'!L$1,NoSettings_v3!$C$1:$AH$1,0)),"")</f>
        <v>0</v>
      </c>
      <c r="M1583" s="157">
        <f>IFERROR(INDEX(NoSettings_v3!$C$2:$AH$4612,MATCH('EPS 3.1.3'!$B1583,NoSettings_v3!$A$2:$A$4612,0),MATCH('EPS 3.1.3'!M$1,NoSettings_v3!$C$1:$AH$1,0)),"")</f>
        <v>0</v>
      </c>
      <c r="N1583" s="157">
        <f>IFERROR(INDEX(NoSettings_v3!$C$2:$AH$4612,MATCH('EPS 3.1.3'!$B1583,NoSettings_v3!$A$2:$A$4612,0),MATCH('EPS 3.1.3'!N$1,NoSettings_v3!$C$1:$AH$1,0)),"")</f>
        <v>0</v>
      </c>
      <c r="O1583" s="157">
        <f>IFERROR(INDEX(NoSettings_v3!$C$2:$AH$4612,MATCH('EPS 3.1.3'!$B1583,NoSettings_v3!$A$2:$A$4612,0),MATCH('EPS 3.1.3'!O$1,NoSettings_v3!$C$1:$AH$1,0)),"")</f>
        <v>0</v>
      </c>
      <c r="P1583" s="157">
        <f>IFERROR(INDEX(NoSettings_v3!$C$2:$AH$4612,MATCH('EPS 3.1.3'!$B1583,NoSettings_v3!$A$2:$A$4612,0),MATCH('EPS 3.1.3'!P$1,NoSettings_v3!$C$1:$AH$1,0)),"")</f>
        <v>0</v>
      </c>
      <c r="Q1583" s="157">
        <f>IFERROR(INDEX(NoSettings_v3!$C$2:$AH$4612,MATCH('EPS 3.1.3'!$B1583,NoSettings_v3!$A$2:$A$4612,0),MATCH('EPS 3.1.3'!Q$1,NoSettings_v3!$C$1:$AH$1,0)),"")</f>
        <v>0</v>
      </c>
      <c r="R1583" s="157">
        <f>IFERROR(INDEX(NoSettings_v3!$C$2:$AH$4612,MATCH('EPS 3.1.3'!$B1583,NoSettings_v3!$A$2:$A$4612,0),MATCH('EPS 3.1.3'!R$1,NoSettings_v3!$C$1:$AH$1,0)),"")</f>
        <v>0</v>
      </c>
      <c r="S1583" s="157">
        <f>IFERROR(INDEX(NoSettings_v3!$C$2:$AH$4612,MATCH('EPS 3.1.3'!$B1583,NoSettings_v3!$A$2:$A$4612,0),MATCH('EPS 3.1.3'!S$1,NoSettings_v3!$C$1:$AH$1,0)),"")</f>
        <v>0</v>
      </c>
      <c r="T1583" s="157">
        <f>IFERROR(INDEX(NoSettings_v3!$C$2:$AH$4612,MATCH('EPS 3.1.3'!$B1583,NoSettings_v3!$A$2:$A$4612,0),MATCH('EPS 3.1.3'!T$1,NoSettings_v3!$C$1:$AH$1,0)),"")</f>
        <v>0</v>
      </c>
      <c r="U1583" s="157">
        <f>IFERROR(INDEX(NoSettings_v3!$C$2:$AH$4612,MATCH('EPS 3.1.3'!$B1583,NoSettings_v3!$A$2:$A$4612,0),MATCH('EPS 3.1.3'!U$1,NoSettings_v3!$C$1:$AH$1,0)),"")</f>
        <v>0</v>
      </c>
      <c r="V1583" s="157">
        <f>IFERROR(INDEX(NoSettings_v3!$C$2:$AH$4612,MATCH('EPS 3.1.3'!$B1583,NoSettings_v3!$A$2:$A$4612,0),MATCH('EPS 3.1.3'!V$1,NoSettings_v3!$C$1:$AH$1,0)),"")</f>
        <v>0</v>
      </c>
      <c r="W1583" s="157">
        <f>IFERROR(INDEX(NoSettings_v3!$C$2:$AH$4612,MATCH('EPS 3.1.3'!$B1583,NoSettings_v3!$A$2:$A$4612,0),MATCH('EPS 3.1.3'!W$1,NoSettings_v3!$C$1:$AH$1,0)),"")</f>
        <v>0</v>
      </c>
      <c r="X1583" s="157">
        <f>IFERROR(INDEX(NoSettings_v3!$C$2:$AH$4612,MATCH('EPS 3.1.3'!$B1583,NoSettings_v3!$A$2:$A$4612,0),MATCH('EPS 3.1.3'!X$1,NoSettings_v3!$C$1:$AH$1,0)),"")</f>
        <v>0</v>
      </c>
      <c r="Y1583" s="157">
        <f>IFERROR(INDEX(NoSettings_v3!$C$2:$AH$4612,MATCH('EPS 3.1.3'!$B1583,NoSettings_v3!$A$2:$A$4612,0),MATCH('EPS 3.1.3'!Y$1,NoSettings_v3!$C$1:$AH$1,0)),"")</f>
        <v>0</v>
      </c>
      <c r="Z1583" s="157">
        <f>IFERROR(INDEX(NoSettings_v3!$C$2:$AH$4612,MATCH('EPS 3.1.3'!$B1583,NoSettings_v3!$A$2:$A$4612,0),MATCH('EPS 3.1.3'!Z$1,NoSettings_v3!$C$1:$AH$1,0)),"")</f>
        <v>0</v>
      </c>
      <c r="AA1583" s="157">
        <f>IFERROR(INDEX(NoSettings_v3!$C$2:$AH$4612,MATCH('EPS 3.1.3'!$B1583,NoSettings_v3!$A$2:$A$4612,0),MATCH('EPS 3.1.3'!AA$1,NoSettings_v3!$C$1:$AH$1,0)),"")</f>
        <v>0</v>
      </c>
      <c r="AB1583" s="157">
        <f>IFERROR(INDEX(NoSettings_v3!$C$2:$AH$4612,MATCH('EPS 3.1.3'!$B1583,NoSettings_v3!$A$2:$A$4612,0),MATCH('EPS 3.1.3'!AB$1,NoSettings_v3!$C$1:$AH$1,0)),"")</f>
        <v>0</v>
      </c>
      <c r="AC1583" s="157">
        <f>IFERROR(INDEX(NoSettings_v3!$C$2:$AH$4612,MATCH('EPS 3.1.3'!$B1583,NoSettings_v3!$A$2:$A$4612,0),MATCH('EPS 3.1.3'!AC$1,NoSettings_v3!$C$1:$AH$1,0)),"")</f>
        <v>0</v>
      </c>
      <c r="AD1583" s="157">
        <f>IFERROR(INDEX(NoSettings_v3!$C$2:$AH$4612,MATCH('EPS 3.1.3'!$B1583,NoSettings_v3!$A$2:$A$4612,0),MATCH('EPS 3.1.3'!AD$1,NoSettings_v3!$C$1:$AH$1,0)),"")</f>
        <v>0</v>
      </c>
      <c r="AE1583" s="157">
        <f>IFERROR(INDEX(NoSettings_v3!$C$2:$AH$4612,MATCH('EPS 3.1.3'!$B1583,NoSettings_v3!$A$2:$A$4612,0),MATCH('EPS 3.1.3'!AE$1,NoSettings_v3!$C$1:$AH$1,0)),"")</f>
        <v>0</v>
      </c>
      <c r="AF1583" s="157">
        <f>IFERROR(INDEX(NoSettings_v3!$C$2:$AH$4612,MATCH('EPS 3.1.3'!$B1583,NoSettings_v3!$A$2:$A$4612,0),MATCH('EPS 3.1.3'!AF$1,NoSettings_v3!$C$1:$AH$1,0)),"")</f>
        <v>0</v>
      </c>
      <c r="AG1583" s="157">
        <f>IFERROR(INDEX(NoSettings_v3!$C$2:$AH$4612,MATCH('EPS 3.1.3'!$B1583,NoSettings_v3!$A$2:$A$4612,0),MATCH('EPS 3.1.3'!AG$1,NoSettings_v3!$C$1:$AH$1,0)),"")</f>
        <v>0</v>
      </c>
      <c r="AH1583" s="157">
        <f>IFERROR(INDEX(NoSettings_v3!$C$2:$AH$4612,MATCH('EPS 3.1.3'!$B1583,NoSettings_v3!$A$2:$A$4612,0),MATCH('EPS 3.1.3'!AH$1,NoSettings_v3!$C$1:$AH$1,0)),"")</f>
        <v>0</v>
      </c>
      <c r="AI1583" s="157">
        <f>IFERROR(INDEX(NoSettings_v3!$C$2:$AH$4612,MATCH('EPS 3.1.3'!$B1583,NoSettings_v3!$A$2:$A$4612,0),MATCH('EPS 3.1.3'!AI$1,NoSettings_v3!$C$1:$AH$1,0)),"")</f>
        <v>0</v>
      </c>
    </row>
    <row r="1584" spans="2:43" x14ac:dyDescent="0.35">
      <c r="B1584" s="161" t="s">
        <v>1771</v>
      </c>
      <c r="C1584" s="127" t="s">
        <v>964</v>
      </c>
      <c r="D1584" s="157">
        <f>IFERROR(INDEX(NoSettings_v3!$C$2:$AH$4612,MATCH('EPS 3.1.3'!$B1584,NoSettings_v3!$A$2:$A$4612,0),MATCH('EPS 3.1.3'!D$1,NoSettings_v3!$C$1:$AH$1,0)),"")</f>
        <v>0</v>
      </c>
      <c r="E1584" s="157">
        <f>IFERROR(INDEX(NoSettings_v3!$C$2:$AH$4612,MATCH('EPS 3.1.3'!$B1584,NoSettings_v3!$A$2:$A$4612,0),MATCH('EPS 3.1.3'!E$1,NoSettings_v3!$C$1:$AH$1,0)),"")</f>
        <v>0</v>
      </c>
      <c r="F1584" s="157">
        <f>IFERROR(INDEX(NoSettings_v3!$C$2:$AH$4612,MATCH('EPS 3.1.3'!$B1584,NoSettings_v3!$A$2:$A$4612,0),MATCH('EPS 3.1.3'!F$1,NoSettings_v3!$C$1:$AH$1,0)),"")</f>
        <v>0</v>
      </c>
      <c r="G1584" s="157">
        <f>IFERROR(INDEX(NoSettings_v3!$C$2:$AH$4612,MATCH('EPS 3.1.3'!$B1584,NoSettings_v3!$A$2:$A$4612,0),MATCH('EPS 3.1.3'!G$1,NoSettings_v3!$C$1:$AH$1,0)),"")</f>
        <v>0</v>
      </c>
      <c r="H1584" s="157">
        <f>IFERROR(INDEX(NoSettings_v3!$C$2:$AH$4612,MATCH('EPS 3.1.3'!$B1584,NoSettings_v3!$A$2:$A$4612,0),MATCH('EPS 3.1.3'!H$1,NoSettings_v3!$C$1:$AH$1,0)),"")</f>
        <v>0</v>
      </c>
      <c r="I1584" s="157">
        <f>IFERROR(INDEX(NoSettings_v3!$C$2:$AH$4612,MATCH('EPS 3.1.3'!$B1584,NoSettings_v3!$A$2:$A$4612,0),MATCH('EPS 3.1.3'!I$1,NoSettings_v3!$C$1:$AH$1,0)),"")</f>
        <v>0</v>
      </c>
      <c r="J1584" s="157">
        <f>IFERROR(INDEX(NoSettings_v3!$C$2:$AH$4612,MATCH('EPS 3.1.3'!$B1584,NoSettings_v3!$A$2:$A$4612,0),MATCH('EPS 3.1.3'!J$1,NoSettings_v3!$C$1:$AH$1,0)),"")</f>
        <v>0</v>
      </c>
      <c r="K1584" s="157">
        <f>IFERROR(INDEX(NoSettings_v3!$C$2:$AH$4612,MATCH('EPS 3.1.3'!$B1584,NoSettings_v3!$A$2:$A$4612,0),MATCH('EPS 3.1.3'!K$1,NoSettings_v3!$C$1:$AH$1,0)),"")</f>
        <v>0</v>
      </c>
      <c r="L1584" s="157">
        <f>IFERROR(INDEX(NoSettings_v3!$C$2:$AH$4612,MATCH('EPS 3.1.3'!$B1584,NoSettings_v3!$A$2:$A$4612,0),MATCH('EPS 3.1.3'!L$1,NoSettings_v3!$C$1:$AH$1,0)),"")</f>
        <v>0</v>
      </c>
      <c r="M1584" s="157">
        <f>IFERROR(INDEX(NoSettings_v3!$C$2:$AH$4612,MATCH('EPS 3.1.3'!$B1584,NoSettings_v3!$A$2:$A$4612,0),MATCH('EPS 3.1.3'!M$1,NoSettings_v3!$C$1:$AH$1,0)),"")</f>
        <v>0</v>
      </c>
      <c r="N1584" s="157">
        <f>IFERROR(INDEX(NoSettings_v3!$C$2:$AH$4612,MATCH('EPS 3.1.3'!$B1584,NoSettings_v3!$A$2:$A$4612,0),MATCH('EPS 3.1.3'!N$1,NoSettings_v3!$C$1:$AH$1,0)),"")</f>
        <v>0</v>
      </c>
      <c r="O1584" s="157">
        <f>IFERROR(INDEX(NoSettings_v3!$C$2:$AH$4612,MATCH('EPS 3.1.3'!$B1584,NoSettings_v3!$A$2:$A$4612,0),MATCH('EPS 3.1.3'!O$1,NoSettings_v3!$C$1:$AH$1,0)),"")</f>
        <v>0</v>
      </c>
      <c r="P1584" s="157">
        <f>IFERROR(INDEX(NoSettings_v3!$C$2:$AH$4612,MATCH('EPS 3.1.3'!$B1584,NoSettings_v3!$A$2:$A$4612,0),MATCH('EPS 3.1.3'!P$1,NoSettings_v3!$C$1:$AH$1,0)),"")</f>
        <v>0</v>
      </c>
      <c r="Q1584" s="157">
        <f>IFERROR(INDEX(NoSettings_v3!$C$2:$AH$4612,MATCH('EPS 3.1.3'!$B1584,NoSettings_v3!$A$2:$A$4612,0),MATCH('EPS 3.1.3'!Q$1,NoSettings_v3!$C$1:$AH$1,0)),"")</f>
        <v>0</v>
      </c>
      <c r="R1584" s="157">
        <f>IFERROR(INDEX(NoSettings_v3!$C$2:$AH$4612,MATCH('EPS 3.1.3'!$B1584,NoSettings_v3!$A$2:$A$4612,0),MATCH('EPS 3.1.3'!R$1,NoSettings_v3!$C$1:$AH$1,0)),"")</f>
        <v>0</v>
      </c>
      <c r="S1584" s="157">
        <f>IFERROR(INDEX(NoSettings_v3!$C$2:$AH$4612,MATCH('EPS 3.1.3'!$B1584,NoSettings_v3!$A$2:$A$4612,0),MATCH('EPS 3.1.3'!S$1,NoSettings_v3!$C$1:$AH$1,0)),"")</f>
        <v>0</v>
      </c>
      <c r="T1584" s="157">
        <f>IFERROR(INDEX(NoSettings_v3!$C$2:$AH$4612,MATCH('EPS 3.1.3'!$B1584,NoSettings_v3!$A$2:$A$4612,0),MATCH('EPS 3.1.3'!T$1,NoSettings_v3!$C$1:$AH$1,0)),"")</f>
        <v>0</v>
      </c>
      <c r="U1584" s="157">
        <f>IFERROR(INDEX(NoSettings_v3!$C$2:$AH$4612,MATCH('EPS 3.1.3'!$B1584,NoSettings_v3!$A$2:$A$4612,0),MATCH('EPS 3.1.3'!U$1,NoSettings_v3!$C$1:$AH$1,0)),"")</f>
        <v>0</v>
      </c>
      <c r="V1584" s="157">
        <f>IFERROR(INDEX(NoSettings_v3!$C$2:$AH$4612,MATCH('EPS 3.1.3'!$B1584,NoSettings_v3!$A$2:$A$4612,0),MATCH('EPS 3.1.3'!V$1,NoSettings_v3!$C$1:$AH$1,0)),"")</f>
        <v>0</v>
      </c>
      <c r="W1584" s="157">
        <f>IFERROR(INDEX(NoSettings_v3!$C$2:$AH$4612,MATCH('EPS 3.1.3'!$B1584,NoSettings_v3!$A$2:$A$4612,0),MATCH('EPS 3.1.3'!W$1,NoSettings_v3!$C$1:$AH$1,0)),"")</f>
        <v>0</v>
      </c>
      <c r="X1584" s="157">
        <f>IFERROR(INDEX(NoSettings_v3!$C$2:$AH$4612,MATCH('EPS 3.1.3'!$B1584,NoSettings_v3!$A$2:$A$4612,0),MATCH('EPS 3.1.3'!X$1,NoSettings_v3!$C$1:$AH$1,0)),"")</f>
        <v>0</v>
      </c>
      <c r="Y1584" s="157">
        <f>IFERROR(INDEX(NoSettings_v3!$C$2:$AH$4612,MATCH('EPS 3.1.3'!$B1584,NoSettings_v3!$A$2:$A$4612,0),MATCH('EPS 3.1.3'!Y$1,NoSettings_v3!$C$1:$AH$1,0)),"")</f>
        <v>0</v>
      </c>
      <c r="Z1584" s="157">
        <f>IFERROR(INDEX(NoSettings_v3!$C$2:$AH$4612,MATCH('EPS 3.1.3'!$B1584,NoSettings_v3!$A$2:$A$4612,0),MATCH('EPS 3.1.3'!Z$1,NoSettings_v3!$C$1:$AH$1,0)),"")</f>
        <v>0</v>
      </c>
      <c r="AA1584" s="157">
        <f>IFERROR(INDEX(NoSettings_v3!$C$2:$AH$4612,MATCH('EPS 3.1.3'!$B1584,NoSettings_v3!$A$2:$A$4612,0),MATCH('EPS 3.1.3'!AA$1,NoSettings_v3!$C$1:$AH$1,0)),"")</f>
        <v>0</v>
      </c>
      <c r="AB1584" s="157">
        <f>IFERROR(INDEX(NoSettings_v3!$C$2:$AH$4612,MATCH('EPS 3.1.3'!$B1584,NoSettings_v3!$A$2:$A$4612,0),MATCH('EPS 3.1.3'!AB$1,NoSettings_v3!$C$1:$AH$1,0)),"")</f>
        <v>0</v>
      </c>
      <c r="AC1584" s="157">
        <f>IFERROR(INDEX(NoSettings_v3!$C$2:$AH$4612,MATCH('EPS 3.1.3'!$B1584,NoSettings_v3!$A$2:$A$4612,0),MATCH('EPS 3.1.3'!AC$1,NoSettings_v3!$C$1:$AH$1,0)),"")</f>
        <v>0</v>
      </c>
      <c r="AD1584" s="157">
        <f>IFERROR(INDEX(NoSettings_v3!$C$2:$AH$4612,MATCH('EPS 3.1.3'!$B1584,NoSettings_v3!$A$2:$A$4612,0),MATCH('EPS 3.1.3'!AD$1,NoSettings_v3!$C$1:$AH$1,0)),"")</f>
        <v>0</v>
      </c>
      <c r="AE1584" s="157">
        <f>IFERROR(INDEX(NoSettings_v3!$C$2:$AH$4612,MATCH('EPS 3.1.3'!$B1584,NoSettings_v3!$A$2:$A$4612,0),MATCH('EPS 3.1.3'!AE$1,NoSettings_v3!$C$1:$AH$1,0)),"")</f>
        <v>0</v>
      </c>
      <c r="AF1584" s="157">
        <f>IFERROR(INDEX(NoSettings_v3!$C$2:$AH$4612,MATCH('EPS 3.1.3'!$B1584,NoSettings_v3!$A$2:$A$4612,0),MATCH('EPS 3.1.3'!AF$1,NoSettings_v3!$C$1:$AH$1,0)),"")</f>
        <v>0</v>
      </c>
      <c r="AG1584" s="157">
        <f>IFERROR(INDEX(NoSettings_v3!$C$2:$AH$4612,MATCH('EPS 3.1.3'!$B1584,NoSettings_v3!$A$2:$A$4612,0),MATCH('EPS 3.1.3'!AG$1,NoSettings_v3!$C$1:$AH$1,0)),"")</f>
        <v>0</v>
      </c>
      <c r="AH1584" s="157">
        <f>IFERROR(INDEX(NoSettings_v3!$C$2:$AH$4612,MATCH('EPS 3.1.3'!$B1584,NoSettings_v3!$A$2:$A$4612,0),MATCH('EPS 3.1.3'!AH$1,NoSettings_v3!$C$1:$AH$1,0)),"")</f>
        <v>0</v>
      </c>
      <c r="AI1584" s="157">
        <f>IFERROR(INDEX(NoSettings_v3!$C$2:$AH$4612,MATCH('EPS 3.1.3'!$B1584,NoSettings_v3!$A$2:$A$4612,0),MATCH('EPS 3.1.3'!AI$1,NoSettings_v3!$C$1:$AH$1,0)),"")</f>
        <v>0</v>
      </c>
    </row>
    <row r="1585" spans="2:35" x14ac:dyDescent="0.35">
      <c r="B1585" s="161" t="s">
        <v>1772</v>
      </c>
      <c r="C1585" s="127" t="s">
        <v>964</v>
      </c>
      <c r="D1585" s="157">
        <f>IFERROR(INDEX(NoSettings_v3!$C$2:$AH$4612,MATCH('EPS 3.1.3'!$B1585,NoSettings_v3!$A$2:$A$4612,0),MATCH('EPS 3.1.3'!D$1,NoSettings_v3!$C$1:$AH$1,0)),"")</f>
        <v>0</v>
      </c>
      <c r="E1585" s="157">
        <f>IFERROR(INDEX(NoSettings_v3!$C$2:$AH$4612,MATCH('EPS 3.1.3'!$B1585,NoSettings_v3!$A$2:$A$4612,0),MATCH('EPS 3.1.3'!E$1,NoSettings_v3!$C$1:$AH$1,0)),"")</f>
        <v>0</v>
      </c>
      <c r="F1585" s="157">
        <f>IFERROR(INDEX(NoSettings_v3!$C$2:$AH$4612,MATCH('EPS 3.1.3'!$B1585,NoSettings_v3!$A$2:$A$4612,0),MATCH('EPS 3.1.3'!F$1,NoSettings_v3!$C$1:$AH$1,0)),"")</f>
        <v>0</v>
      </c>
      <c r="G1585" s="157">
        <f>IFERROR(INDEX(NoSettings_v3!$C$2:$AH$4612,MATCH('EPS 3.1.3'!$B1585,NoSettings_v3!$A$2:$A$4612,0),MATCH('EPS 3.1.3'!G$1,NoSettings_v3!$C$1:$AH$1,0)),"")</f>
        <v>0</v>
      </c>
      <c r="H1585" s="157">
        <f>IFERROR(INDEX(NoSettings_v3!$C$2:$AH$4612,MATCH('EPS 3.1.3'!$B1585,NoSettings_v3!$A$2:$A$4612,0),MATCH('EPS 3.1.3'!H$1,NoSettings_v3!$C$1:$AH$1,0)),"")</f>
        <v>0</v>
      </c>
      <c r="I1585" s="157">
        <f>IFERROR(INDEX(NoSettings_v3!$C$2:$AH$4612,MATCH('EPS 3.1.3'!$B1585,NoSettings_v3!$A$2:$A$4612,0),MATCH('EPS 3.1.3'!I$1,NoSettings_v3!$C$1:$AH$1,0)),"")</f>
        <v>0</v>
      </c>
      <c r="J1585" s="157">
        <f>IFERROR(INDEX(NoSettings_v3!$C$2:$AH$4612,MATCH('EPS 3.1.3'!$B1585,NoSettings_v3!$A$2:$A$4612,0),MATCH('EPS 3.1.3'!J$1,NoSettings_v3!$C$1:$AH$1,0)),"")</f>
        <v>0</v>
      </c>
      <c r="K1585" s="157">
        <f>IFERROR(INDEX(NoSettings_v3!$C$2:$AH$4612,MATCH('EPS 3.1.3'!$B1585,NoSettings_v3!$A$2:$A$4612,0),MATCH('EPS 3.1.3'!K$1,NoSettings_v3!$C$1:$AH$1,0)),"")</f>
        <v>0</v>
      </c>
      <c r="L1585" s="157">
        <f>IFERROR(INDEX(NoSettings_v3!$C$2:$AH$4612,MATCH('EPS 3.1.3'!$B1585,NoSettings_v3!$A$2:$A$4612,0),MATCH('EPS 3.1.3'!L$1,NoSettings_v3!$C$1:$AH$1,0)),"")</f>
        <v>0</v>
      </c>
      <c r="M1585" s="157">
        <f>IFERROR(INDEX(NoSettings_v3!$C$2:$AH$4612,MATCH('EPS 3.1.3'!$B1585,NoSettings_v3!$A$2:$A$4612,0),MATCH('EPS 3.1.3'!M$1,NoSettings_v3!$C$1:$AH$1,0)),"")</f>
        <v>0</v>
      </c>
      <c r="N1585" s="157">
        <f>IFERROR(INDEX(NoSettings_v3!$C$2:$AH$4612,MATCH('EPS 3.1.3'!$B1585,NoSettings_v3!$A$2:$A$4612,0),MATCH('EPS 3.1.3'!N$1,NoSettings_v3!$C$1:$AH$1,0)),"")</f>
        <v>0</v>
      </c>
      <c r="O1585" s="157">
        <f>IFERROR(INDEX(NoSettings_v3!$C$2:$AH$4612,MATCH('EPS 3.1.3'!$B1585,NoSettings_v3!$A$2:$A$4612,0),MATCH('EPS 3.1.3'!O$1,NoSettings_v3!$C$1:$AH$1,0)),"")</f>
        <v>0</v>
      </c>
      <c r="P1585" s="157">
        <f>IFERROR(INDEX(NoSettings_v3!$C$2:$AH$4612,MATCH('EPS 3.1.3'!$B1585,NoSettings_v3!$A$2:$A$4612,0),MATCH('EPS 3.1.3'!P$1,NoSettings_v3!$C$1:$AH$1,0)),"")</f>
        <v>0</v>
      </c>
      <c r="Q1585" s="157">
        <f>IFERROR(INDEX(NoSettings_v3!$C$2:$AH$4612,MATCH('EPS 3.1.3'!$B1585,NoSettings_v3!$A$2:$A$4612,0),MATCH('EPS 3.1.3'!Q$1,NoSettings_v3!$C$1:$AH$1,0)),"")</f>
        <v>0</v>
      </c>
      <c r="R1585" s="157">
        <f>IFERROR(INDEX(NoSettings_v3!$C$2:$AH$4612,MATCH('EPS 3.1.3'!$B1585,NoSettings_v3!$A$2:$A$4612,0),MATCH('EPS 3.1.3'!R$1,NoSettings_v3!$C$1:$AH$1,0)),"")</f>
        <v>0</v>
      </c>
      <c r="S1585" s="157">
        <f>IFERROR(INDEX(NoSettings_v3!$C$2:$AH$4612,MATCH('EPS 3.1.3'!$B1585,NoSettings_v3!$A$2:$A$4612,0),MATCH('EPS 3.1.3'!S$1,NoSettings_v3!$C$1:$AH$1,0)),"")</f>
        <v>0</v>
      </c>
      <c r="T1585" s="157">
        <f>IFERROR(INDEX(NoSettings_v3!$C$2:$AH$4612,MATCH('EPS 3.1.3'!$B1585,NoSettings_v3!$A$2:$A$4612,0),MATCH('EPS 3.1.3'!T$1,NoSettings_v3!$C$1:$AH$1,0)),"")</f>
        <v>0</v>
      </c>
      <c r="U1585" s="157">
        <f>IFERROR(INDEX(NoSettings_v3!$C$2:$AH$4612,MATCH('EPS 3.1.3'!$B1585,NoSettings_v3!$A$2:$A$4612,0),MATCH('EPS 3.1.3'!U$1,NoSettings_v3!$C$1:$AH$1,0)),"")</f>
        <v>0</v>
      </c>
      <c r="V1585" s="157">
        <f>IFERROR(INDEX(NoSettings_v3!$C$2:$AH$4612,MATCH('EPS 3.1.3'!$B1585,NoSettings_v3!$A$2:$A$4612,0),MATCH('EPS 3.1.3'!V$1,NoSettings_v3!$C$1:$AH$1,0)),"")</f>
        <v>0</v>
      </c>
      <c r="W1585" s="157">
        <f>IFERROR(INDEX(NoSettings_v3!$C$2:$AH$4612,MATCH('EPS 3.1.3'!$B1585,NoSettings_v3!$A$2:$A$4612,0),MATCH('EPS 3.1.3'!W$1,NoSettings_v3!$C$1:$AH$1,0)),"")</f>
        <v>0</v>
      </c>
      <c r="X1585" s="157">
        <f>IFERROR(INDEX(NoSettings_v3!$C$2:$AH$4612,MATCH('EPS 3.1.3'!$B1585,NoSettings_v3!$A$2:$A$4612,0),MATCH('EPS 3.1.3'!X$1,NoSettings_v3!$C$1:$AH$1,0)),"")</f>
        <v>0</v>
      </c>
      <c r="Y1585" s="157">
        <f>IFERROR(INDEX(NoSettings_v3!$C$2:$AH$4612,MATCH('EPS 3.1.3'!$B1585,NoSettings_v3!$A$2:$A$4612,0),MATCH('EPS 3.1.3'!Y$1,NoSettings_v3!$C$1:$AH$1,0)),"")</f>
        <v>0</v>
      </c>
      <c r="Z1585" s="157">
        <f>IFERROR(INDEX(NoSettings_v3!$C$2:$AH$4612,MATCH('EPS 3.1.3'!$B1585,NoSettings_v3!$A$2:$A$4612,0),MATCH('EPS 3.1.3'!Z$1,NoSettings_v3!$C$1:$AH$1,0)),"")</f>
        <v>0</v>
      </c>
      <c r="AA1585" s="157">
        <f>IFERROR(INDEX(NoSettings_v3!$C$2:$AH$4612,MATCH('EPS 3.1.3'!$B1585,NoSettings_v3!$A$2:$A$4612,0),MATCH('EPS 3.1.3'!AA$1,NoSettings_v3!$C$1:$AH$1,0)),"")</f>
        <v>0</v>
      </c>
      <c r="AB1585" s="157">
        <f>IFERROR(INDEX(NoSettings_v3!$C$2:$AH$4612,MATCH('EPS 3.1.3'!$B1585,NoSettings_v3!$A$2:$A$4612,0),MATCH('EPS 3.1.3'!AB$1,NoSettings_v3!$C$1:$AH$1,0)),"")</f>
        <v>0</v>
      </c>
      <c r="AC1585" s="157">
        <f>IFERROR(INDEX(NoSettings_v3!$C$2:$AH$4612,MATCH('EPS 3.1.3'!$B1585,NoSettings_v3!$A$2:$A$4612,0),MATCH('EPS 3.1.3'!AC$1,NoSettings_v3!$C$1:$AH$1,0)),"")</f>
        <v>0</v>
      </c>
      <c r="AD1585" s="157">
        <f>IFERROR(INDEX(NoSettings_v3!$C$2:$AH$4612,MATCH('EPS 3.1.3'!$B1585,NoSettings_v3!$A$2:$A$4612,0),MATCH('EPS 3.1.3'!AD$1,NoSettings_v3!$C$1:$AH$1,0)),"")</f>
        <v>0</v>
      </c>
      <c r="AE1585" s="157">
        <f>IFERROR(INDEX(NoSettings_v3!$C$2:$AH$4612,MATCH('EPS 3.1.3'!$B1585,NoSettings_v3!$A$2:$A$4612,0),MATCH('EPS 3.1.3'!AE$1,NoSettings_v3!$C$1:$AH$1,0)),"")</f>
        <v>0</v>
      </c>
      <c r="AF1585" s="157">
        <f>IFERROR(INDEX(NoSettings_v3!$C$2:$AH$4612,MATCH('EPS 3.1.3'!$B1585,NoSettings_v3!$A$2:$A$4612,0),MATCH('EPS 3.1.3'!AF$1,NoSettings_v3!$C$1:$AH$1,0)),"")</f>
        <v>0</v>
      </c>
      <c r="AG1585" s="157">
        <f>IFERROR(INDEX(NoSettings_v3!$C$2:$AH$4612,MATCH('EPS 3.1.3'!$B1585,NoSettings_v3!$A$2:$A$4612,0),MATCH('EPS 3.1.3'!AG$1,NoSettings_v3!$C$1:$AH$1,0)),"")</f>
        <v>0</v>
      </c>
      <c r="AH1585" s="157">
        <f>IFERROR(INDEX(NoSettings_v3!$C$2:$AH$4612,MATCH('EPS 3.1.3'!$B1585,NoSettings_v3!$A$2:$A$4612,0),MATCH('EPS 3.1.3'!AH$1,NoSettings_v3!$C$1:$AH$1,0)),"")</f>
        <v>0</v>
      </c>
      <c r="AI1585" s="157">
        <f>IFERROR(INDEX(NoSettings_v3!$C$2:$AH$4612,MATCH('EPS 3.1.3'!$B1585,NoSettings_v3!$A$2:$A$4612,0),MATCH('EPS 3.1.3'!AI$1,NoSettings_v3!$C$1:$AH$1,0)),"")</f>
        <v>0</v>
      </c>
    </row>
    <row r="1586" spans="2:35" x14ac:dyDescent="0.35">
      <c r="B1586" s="161" t="s">
        <v>1773</v>
      </c>
      <c r="C1586" s="127" t="s">
        <v>964</v>
      </c>
      <c r="D1586" s="157">
        <f>IFERROR(INDEX(NoSettings_v3!$C$2:$AH$4612,MATCH('EPS 3.1.3'!$B1586,NoSettings_v3!$A$2:$A$4612,0),MATCH('EPS 3.1.3'!D$1,NoSettings_v3!$C$1:$AH$1,0)),"")</f>
        <v>0</v>
      </c>
      <c r="E1586" s="157">
        <f>IFERROR(INDEX(NoSettings_v3!$C$2:$AH$4612,MATCH('EPS 3.1.3'!$B1586,NoSettings_v3!$A$2:$A$4612,0),MATCH('EPS 3.1.3'!E$1,NoSettings_v3!$C$1:$AH$1,0)),"")</f>
        <v>0</v>
      </c>
      <c r="F1586" s="157">
        <f>IFERROR(INDEX(NoSettings_v3!$C$2:$AH$4612,MATCH('EPS 3.1.3'!$B1586,NoSettings_v3!$A$2:$A$4612,0),MATCH('EPS 3.1.3'!F$1,NoSettings_v3!$C$1:$AH$1,0)),"")</f>
        <v>0</v>
      </c>
      <c r="G1586" s="157">
        <f>IFERROR(INDEX(NoSettings_v3!$C$2:$AH$4612,MATCH('EPS 3.1.3'!$B1586,NoSettings_v3!$A$2:$A$4612,0),MATCH('EPS 3.1.3'!G$1,NoSettings_v3!$C$1:$AH$1,0)),"")</f>
        <v>0</v>
      </c>
      <c r="H1586" s="157">
        <f>IFERROR(INDEX(NoSettings_v3!$C$2:$AH$4612,MATCH('EPS 3.1.3'!$B1586,NoSettings_v3!$A$2:$A$4612,0),MATCH('EPS 3.1.3'!H$1,NoSettings_v3!$C$1:$AH$1,0)),"")</f>
        <v>0</v>
      </c>
      <c r="I1586" s="157">
        <f>IFERROR(INDEX(NoSettings_v3!$C$2:$AH$4612,MATCH('EPS 3.1.3'!$B1586,NoSettings_v3!$A$2:$A$4612,0),MATCH('EPS 3.1.3'!I$1,NoSettings_v3!$C$1:$AH$1,0)),"")</f>
        <v>0</v>
      </c>
      <c r="J1586" s="157">
        <f>IFERROR(INDEX(NoSettings_v3!$C$2:$AH$4612,MATCH('EPS 3.1.3'!$B1586,NoSettings_v3!$A$2:$A$4612,0),MATCH('EPS 3.1.3'!J$1,NoSettings_v3!$C$1:$AH$1,0)),"")</f>
        <v>0</v>
      </c>
      <c r="K1586" s="157">
        <f>IFERROR(INDEX(NoSettings_v3!$C$2:$AH$4612,MATCH('EPS 3.1.3'!$B1586,NoSettings_v3!$A$2:$A$4612,0),MATCH('EPS 3.1.3'!K$1,NoSettings_v3!$C$1:$AH$1,0)),"")</f>
        <v>0</v>
      </c>
      <c r="L1586" s="157">
        <f>IFERROR(INDEX(NoSettings_v3!$C$2:$AH$4612,MATCH('EPS 3.1.3'!$B1586,NoSettings_v3!$A$2:$A$4612,0),MATCH('EPS 3.1.3'!L$1,NoSettings_v3!$C$1:$AH$1,0)),"")</f>
        <v>0</v>
      </c>
      <c r="M1586" s="157">
        <f>IFERROR(INDEX(NoSettings_v3!$C$2:$AH$4612,MATCH('EPS 3.1.3'!$B1586,NoSettings_v3!$A$2:$A$4612,0),MATCH('EPS 3.1.3'!M$1,NoSettings_v3!$C$1:$AH$1,0)),"")</f>
        <v>0</v>
      </c>
      <c r="N1586" s="157">
        <f>IFERROR(INDEX(NoSettings_v3!$C$2:$AH$4612,MATCH('EPS 3.1.3'!$B1586,NoSettings_v3!$A$2:$A$4612,0),MATCH('EPS 3.1.3'!N$1,NoSettings_v3!$C$1:$AH$1,0)),"")</f>
        <v>0</v>
      </c>
      <c r="O1586" s="157">
        <f>IFERROR(INDEX(NoSettings_v3!$C$2:$AH$4612,MATCH('EPS 3.1.3'!$B1586,NoSettings_v3!$A$2:$A$4612,0),MATCH('EPS 3.1.3'!O$1,NoSettings_v3!$C$1:$AH$1,0)),"")</f>
        <v>0</v>
      </c>
      <c r="P1586" s="157">
        <f>IFERROR(INDEX(NoSettings_v3!$C$2:$AH$4612,MATCH('EPS 3.1.3'!$B1586,NoSettings_v3!$A$2:$A$4612,0),MATCH('EPS 3.1.3'!P$1,NoSettings_v3!$C$1:$AH$1,0)),"")</f>
        <v>0</v>
      </c>
      <c r="Q1586" s="157">
        <f>IFERROR(INDEX(NoSettings_v3!$C$2:$AH$4612,MATCH('EPS 3.1.3'!$B1586,NoSettings_v3!$A$2:$A$4612,0),MATCH('EPS 3.1.3'!Q$1,NoSettings_v3!$C$1:$AH$1,0)),"")</f>
        <v>0</v>
      </c>
      <c r="R1586" s="157">
        <f>IFERROR(INDEX(NoSettings_v3!$C$2:$AH$4612,MATCH('EPS 3.1.3'!$B1586,NoSettings_v3!$A$2:$A$4612,0),MATCH('EPS 3.1.3'!R$1,NoSettings_v3!$C$1:$AH$1,0)),"")</f>
        <v>0</v>
      </c>
      <c r="S1586" s="157">
        <f>IFERROR(INDEX(NoSettings_v3!$C$2:$AH$4612,MATCH('EPS 3.1.3'!$B1586,NoSettings_v3!$A$2:$A$4612,0),MATCH('EPS 3.1.3'!S$1,NoSettings_v3!$C$1:$AH$1,0)),"")</f>
        <v>0</v>
      </c>
      <c r="T1586" s="157">
        <f>IFERROR(INDEX(NoSettings_v3!$C$2:$AH$4612,MATCH('EPS 3.1.3'!$B1586,NoSettings_v3!$A$2:$A$4612,0),MATCH('EPS 3.1.3'!T$1,NoSettings_v3!$C$1:$AH$1,0)),"")</f>
        <v>0</v>
      </c>
      <c r="U1586" s="157">
        <f>IFERROR(INDEX(NoSettings_v3!$C$2:$AH$4612,MATCH('EPS 3.1.3'!$B1586,NoSettings_v3!$A$2:$A$4612,0),MATCH('EPS 3.1.3'!U$1,NoSettings_v3!$C$1:$AH$1,0)),"")</f>
        <v>0</v>
      </c>
      <c r="V1586" s="157">
        <f>IFERROR(INDEX(NoSettings_v3!$C$2:$AH$4612,MATCH('EPS 3.1.3'!$B1586,NoSettings_v3!$A$2:$A$4612,0),MATCH('EPS 3.1.3'!V$1,NoSettings_v3!$C$1:$AH$1,0)),"")</f>
        <v>0</v>
      </c>
      <c r="W1586" s="157">
        <f>IFERROR(INDEX(NoSettings_v3!$C$2:$AH$4612,MATCH('EPS 3.1.3'!$B1586,NoSettings_v3!$A$2:$A$4612,0),MATCH('EPS 3.1.3'!W$1,NoSettings_v3!$C$1:$AH$1,0)),"")</f>
        <v>0</v>
      </c>
      <c r="X1586" s="157">
        <f>IFERROR(INDEX(NoSettings_v3!$C$2:$AH$4612,MATCH('EPS 3.1.3'!$B1586,NoSettings_v3!$A$2:$A$4612,0),MATCH('EPS 3.1.3'!X$1,NoSettings_v3!$C$1:$AH$1,0)),"")</f>
        <v>0</v>
      </c>
      <c r="Y1586" s="157">
        <f>IFERROR(INDEX(NoSettings_v3!$C$2:$AH$4612,MATCH('EPS 3.1.3'!$B1586,NoSettings_v3!$A$2:$A$4612,0),MATCH('EPS 3.1.3'!Y$1,NoSettings_v3!$C$1:$AH$1,0)),"")</f>
        <v>0</v>
      </c>
      <c r="Z1586" s="157">
        <f>IFERROR(INDEX(NoSettings_v3!$C$2:$AH$4612,MATCH('EPS 3.1.3'!$B1586,NoSettings_v3!$A$2:$A$4612,0),MATCH('EPS 3.1.3'!Z$1,NoSettings_v3!$C$1:$AH$1,0)),"")</f>
        <v>0</v>
      </c>
      <c r="AA1586" s="157">
        <f>IFERROR(INDEX(NoSettings_v3!$C$2:$AH$4612,MATCH('EPS 3.1.3'!$B1586,NoSettings_v3!$A$2:$A$4612,0),MATCH('EPS 3.1.3'!AA$1,NoSettings_v3!$C$1:$AH$1,0)),"")</f>
        <v>0</v>
      </c>
      <c r="AB1586" s="157">
        <f>IFERROR(INDEX(NoSettings_v3!$C$2:$AH$4612,MATCH('EPS 3.1.3'!$B1586,NoSettings_v3!$A$2:$A$4612,0),MATCH('EPS 3.1.3'!AB$1,NoSettings_v3!$C$1:$AH$1,0)),"")</f>
        <v>0</v>
      </c>
      <c r="AC1586" s="157">
        <f>IFERROR(INDEX(NoSettings_v3!$C$2:$AH$4612,MATCH('EPS 3.1.3'!$B1586,NoSettings_v3!$A$2:$A$4612,0),MATCH('EPS 3.1.3'!AC$1,NoSettings_v3!$C$1:$AH$1,0)),"")</f>
        <v>0</v>
      </c>
      <c r="AD1586" s="157">
        <f>IFERROR(INDEX(NoSettings_v3!$C$2:$AH$4612,MATCH('EPS 3.1.3'!$B1586,NoSettings_v3!$A$2:$A$4612,0),MATCH('EPS 3.1.3'!AD$1,NoSettings_v3!$C$1:$AH$1,0)),"")</f>
        <v>0</v>
      </c>
      <c r="AE1586" s="157">
        <f>IFERROR(INDEX(NoSettings_v3!$C$2:$AH$4612,MATCH('EPS 3.1.3'!$B1586,NoSettings_v3!$A$2:$A$4612,0),MATCH('EPS 3.1.3'!AE$1,NoSettings_v3!$C$1:$AH$1,0)),"")</f>
        <v>0</v>
      </c>
      <c r="AF1586" s="157">
        <f>IFERROR(INDEX(NoSettings_v3!$C$2:$AH$4612,MATCH('EPS 3.1.3'!$B1586,NoSettings_v3!$A$2:$A$4612,0),MATCH('EPS 3.1.3'!AF$1,NoSettings_v3!$C$1:$AH$1,0)),"")</f>
        <v>0</v>
      </c>
      <c r="AG1586" s="157">
        <f>IFERROR(INDEX(NoSettings_v3!$C$2:$AH$4612,MATCH('EPS 3.1.3'!$B1586,NoSettings_v3!$A$2:$A$4612,0),MATCH('EPS 3.1.3'!AG$1,NoSettings_v3!$C$1:$AH$1,0)),"")</f>
        <v>0</v>
      </c>
      <c r="AH1586" s="157">
        <f>IFERROR(INDEX(NoSettings_v3!$C$2:$AH$4612,MATCH('EPS 3.1.3'!$B1586,NoSettings_v3!$A$2:$A$4612,0),MATCH('EPS 3.1.3'!AH$1,NoSettings_v3!$C$1:$AH$1,0)),"")</f>
        <v>0</v>
      </c>
      <c r="AI1586" s="157">
        <f>IFERROR(INDEX(NoSettings_v3!$C$2:$AH$4612,MATCH('EPS 3.1.3'!$B1586,NoSettings_v3!$A$2:$A$4612,0),MATCH('EPS 3.1.3'!AI$1,NoSettings_v3!$C$1:$AH$1,0)),"")</f>
        <v>0</v>
      </c>
    </row>
    <row r="1587" spans="2:35" x14ac:dyDescent="0.35">
      <c r="B1587" s="161" t="s">
        <v>1774</v>
      </c>
      <c r="C1587" s="127" t="s">
        <v>964</v>
      </c>
      <c r="D1587" s="157">
        <f>IFERROR(INDEX(NoSettings_v3!$C$2:$AH$4612,MATCH('EPS 3.1.3'!$B1587,NoSettings_v3!$A$2:$A$4612,0),MATCH('EPS 3.1.3'!D$1,NoSettings_v3!$C$1:$AH$1,0)),"")</f>
        <v>0</v>
      </c>
      <c r="E1587" s="157">
        <f>IFERROR(INDEX(NoSettings_v3!$C$2:$AH$4612,MATCH('EPS 3.1.3'!$B1587,NoSettings_v3!$A$2:$A$4612,0),MATCH('EPS 3.1.3'!E$1,NoSettings_v3!$C$1:$AH$1,0)),"")</f>
        <v>0</v>
      </c>
      <c r="F1587" s="157">
        <f>IFERROR(INDEX(NoSettings_v3!$C$2:$AH$4612,MATCH('EPS 3.1.3'!$B1587,NoSettings_v3!$A$2:$A$4612,0),MATCH('EPS 3.1.3'!F$1,NoSettings_v3!$C$1:$AH$1,0)),"")</f>
        <v>0</v>
      </c>
      <c r="G1587" s="157">
        <f>IFERROR(INDEX(NoSettings_v3!$C$2:$AH$4612,MATCH('EPS 3.1.3'!$B1587,NoSettings_v3!$A$2:$A$4612,0),MATCH('EPS 3.1.3'!G$1,NoSettings_v3!$C$1:$AH$1,0)),"")</f>
        <v>0</v>
      </c>
      <c r="H1587" s="157">
        <f>IFERROR(INDEX(NoSettings_v3!$C$2:$AH$4612,MATCH('EPS 3.1.3'!$B1587,NoSettings_v3!$A$2:$A$4612,0),MATCH('EPS 3.1.3'!H$1,NoSettings_v3!$C$1:$AH$1,0)),"")</f>
        <v>0</v>
      </c>
      <c r="I1587" s="157">
        <f>IFERROR(INDEX(NoSettings_v3!$C$2:$AH$4612,MATCH('EPS 3.1.3'!$B1587,NoSettings_v3!$A$2:$A$4612,0),MATCH('EPS 3.1.3'!I$1,NoSettings_v3!$C$1:$AH$1,0)),"")</f>
        <v>0</v>
      </c>
      <c r="J1587" s="157">
        <f>IFERROR(INDEX(NoSettings_v3!$C$2:$AH$4612,MATCH('EPS 3.1.3'!$B1587,NoSettings_v3!$A$2:$A$4612,0),MATCH('EPS 3.1.3'!J$1,NoSettings_v3!$C$1:$AH$1,0)),"")</f>
        <v>0</v>
      </c>
      <c r="K1587" s="157">
        <f>IFERROR(INDEX(NoSettings_v3!$C$2:$AH$4612,MATCH('EPS 3.1.3'!$B1587,NoSettings_v3!$A$2:$A$4612,0),MATCH('EPS 3.1.3'!K$1,NoSettings_v3!$C$1:$AH$1,0)),"")</f>
        <v>0</v>
      </c>
      <c r="L1587" s="157">
        <f>IFERROR(INDEX(NoSettings_v3!$C$2:$AH$4612,MATCH('EPS 3.1.3'!$B1587,NoSettings_v3!$A$2:$A$4612,0),MATCH('EPS 3.1.3'!L$1,NoSettings_v3!$C$1:$AH$1,0)),"")</f>
        <v>0</v>
      </c>
      <c r="M1587" s="157">
        <f>IFERROR(INDEX(NoSettings_v3!$C$2:$AH$4612,MATCH('EPS 3.1.3'!$B1587,NoSettings_v3!$A$2:$A$4612,0),MATCH('EPS 3.1.3'!M$1,NoSettings_v3!$C$1:$AH$1,0)),"")</f>
        <v>0</v>
      </c>
      <c r="N1587" s="157">
        <f>IFERROR(INDEX(NoSettings_v3!$C$2:$AH$4612,MATCH('EPS 3.1.3'!$B1587,NoSettings_v3!$A$2:$A$4612,0),MATCH('EPS 3.1.3'!N$1,NoSettings_v3!$C$1:$AH$1,0)),"")</f>
        <v>0</v>
      </c>
      <c r="O1587" s="157">
        <f>IFERROR(INDEX(NoSettings_v3!$C$2:$AH$4612,MATCH('EPS 3.1.3'!$B1587,NoSettings_v3!$A$2:$A$4612,0),MATCH('EPS 3.1.3'!O$1,NoSettings_v3!$C$1:$AH$1,0)),"")</f>
        <v>0</v>
      </c>
      <c r="P1587" s="157">
        <f>IFERROR(INDEX(NoSettings_v3!$C$2:$AH$4612,MATCH('EPS 3.1.3'!$B1587,NoSettings_v3!$A$2:$A$4612,0),MATCH('EPS 3.1.3'!P$1,NoSettings_v3!$C$1:$AH$1,0)),"")</f>
        <v>0</v>
      </c>
      <c r="Q1587" s="157">
        <f>IFERROR(INDEX(NoSettings_v3!$C$2:$AH$4612,MATCH('EPS 3.1.3'!$B1587,NoSettings_v3!$A$2:$A$4612,0),MATCH('EPS 3.1.3'!Q$1,NoSettings_v3!$C$1:$AH$1,0)),"")</f>
        <v>0</v>
      </c>
      <c r="R1587" s="157">
        <f>IFERROR(INDEX(NoSettings_v3!$C$2:$AH$4612,MATCH('EPS 3.1.3'!$B1587,NoSettings_v3!$A$2:$A$4612,0),MATCH('EPS 3.1.3'!R$1,NoSettings_v3!$C$1:$AH$1,0)),"")</f>
        <v>0</v>
      </c>
      <c r="S1587" s="157">
        <f>IFERROR(INDEX(NoSettings_v3!$C$2:$AH$4612,MATCH('EPS 3.1.3'!$B1587,NoSettings_v3!$A$2:$A$4612,0),MATCH('EPS 3.1.3'!S$1,NoSettings_v3!$C$1:$AH$1,0)),"")</f>
        <v>0</v>
      </c>
      <c r="T1587" s="157">
        <f>IFERROR(INDEX(NoSettings_v3!$C$2:$AH$4612,MATCH('EPS 3.1.3'!$B1587,NoSettings_v3!$A$2:$A$4612,0),MATCH('EPS 3.1.3'!T$1,NoSettings_v3!$C$1:$AH$1,0)),"")</f>
        <v>0</v>
      </c>
      <c r="U1587" s="157">
        <f>IFERROR(INDEX(NoSettings_v3!$C$2:$AH$4612,MATCH('EPS 3.1.3'!$B1587,NoSettings_v3!$A$2:$A$4612,0),MATCH('EPS 3.1.3'!U$1,NoSettings_v3!$C$1:$AH$1,0)),"")</f>
        <v>0</v>
      </c>
      <c r="V1587" s="157">
        <f>IFERROR(INDEX(NoSettings_v3!$C$2:$AH$4612,MATCH('EPS 3.1.3'!$B1587,NoSettings_v3!$A$2:$A$4612,0),MATCH('EPS 3.1.3'!V$1,NoSettings_v3!$C$1:$AH$1,0)),"")</f>
        <v>0</v>
      </c>
      <c r="W1587" s="157">
        <f>IFERROR(INDEX(NoSettings_v3!$C$2:$AH$4612,MATCH('EPS 3.1.3'!$B1587,NoSettings_v3!$A$2:$A$4612,0),MATCH('EPS 3.1.3'!W$1,NoSettings_v3!$C$1:$AH$1,0)),"")</f>
        <v>0</v>
      </c>
      <c r="X1587" s="157">
        <f>IFERROR(INDEX(NoSettings_v3!$C$2:$AH$4612,MATCH('EPS 3.1.3'!$B1587,NoSettings_v3!$A$2:$A$4612,0),MATCH('EPS 3.1.3'!X$1,NoSettings_v3!$C$1:$AH$1,0)),"")</f>
        <v>0</v>
      </c>
      <c r="Y1587" s="157">
        <f>IFERROR(INDEX(NoSettings_v3!$C$2:$AH$4612,MATCH('EPS 3.1.3'!$B1587,NoSettings_v3!$A$2:$A$4612,0),MATCH('EPS 3.1.3'!Y$1,NoSettings_v3!$C$1:$AH$1,0)),"")</f>
        <v>0</v>
      </c>
      <c r="Z1587" s="157">
        <f>IFERROR(INDEX(NoSettings_v3!$C$2:$AH$4612,MATCH('EPS 3.1.3'!$B1587,NoSettings_v3!$A$2:$A$4612,0),MATCH('EPS 3.1.3'!Z$1,NoSettings_v3!$C$1:$AH$1,0)),"")</f>
        <v>0</v>
      </c>
      <c r="AA1587" s="157">
        <f>IFERROR(INDEX(NoSettings_v3!$C$2:$AH$4612,MATCH('EPS 3.1.3'!$B1587,NoSettings_v3!$A$2:$A$4612,0),MATCH('EPS 3.1.3'!AA$1,NoSettings_v3!$C$1:$AH$1,0)),"")</f>
        <v>0</v>
      </c>
      <c r="AB1587" s="157">
        <f>IFERROR(INDEX(NoSettings_v3!$C$2:$AH$4612,MATCH('EPS 3.1.3'!$B1587,NoSettings_v3!$A$2:$A$4612,0),MATCH('EPS 3.1.3'!AB$1,NoSettings_v3!$C$1:$AH$1,0)),"")</f>
        <v>0</v>
      </c>
      <c r="AC1587" s="157">
        <f>IFERROR(INDEX(NoSettings_v3!$C$2:$AH$4612,MATCH('EPS 3.1.3'!$B1587,NoSettings_v3!$A$2:$A$4612,0),MATCH('EPS 3.1.3'!AC$1,NoSettings_v3!$C$1:$AH$1,0)),"")</f>
        <v>0</v>
      </c>
      <c r="AD1587" s="157">
        <f>IFERROR(INDEX(NoSettings_v3!$C$2:$AH$4612,MATCH('EPS 3.1.3'!$B1587,NoSettings_v3!$A$2:$A$4612,0),MATCH('EPS 3.1.3'!AD$1,NoSettings_v3!$C$1:$AH$1,0)),"")</f>
        <v>0</v>
      </c>
      <c r="AE1587" s="157">
        <f>IFERROR(INDEX(NoSettings_v3!$C$2:$AH$4612,MATCH('EPS 3.1.3'!$B1587,NoSettings_v3!$A$2:$A$4612,0),MATCH('EPS 3.1.3'!AE$1,NoSettings_v3!$C$1:$AH$1,0)),"")</f>
        <v>0</v>
      </c>
      <c r="AF1587" s="157">
        <f>IFERROR(INDEX(NoSettings_v3!$C$2:$AH$4612,MATCH('EPS 3.1.3'!$B1587,NoSettings_v3!$A$2:$A$4612,0),MATCH('EPS 3.1.3'!AF$1,NoSettings_v3!$C$1:$AH$1,0)),"")</f>
        <v>0</v>
      </c>
      <c r="AG1587" s="157">
        <f>IFERROR(INDEX(NoSettings_v3!$C$2:$AH$4612,MATCH('EPS 3.1.3'!$B1587,NoSettings_v3!$A$2:$A$4612,0),MATCH('EPS 3.1.3'!AG$1,NoSettings_v3!$C$1:$AH$1,0)),"")</f>
        <v>0</v>
      </c>
      <c r="AH1587" s="157">
        <f>IFERROR(INDEX(NoSettings_v3!$C$2:$AH$4612,MATCH('EPS 3.1.3'!$B1587,NoSettings_v3!$A$2:$A$4612,0),MATCH('EPS 3.1.3'!AH$1,NoSettings_v3!$C$1:$AH$1,0)),"")</f>
        <v>0</v>
      </c>
      <c r="AI1587" s="157">
        <f>IFERROR(INDEX(NoSettings_v3!$C$2:$AH$4612,MATCH('EPS 3.1.3'!$B1587,NoSettings_v3!$A$2:$A$4612,0),MATCH('EPS 3.1.3'!AI$1,NoSettings_v3!$C$1:$AH$1,0)),"")</f>
        <v>0</v>
      </c>
    </row>
    <row r="1588" spans="2:35" x14ac:dyDescent="0.35">
      <c r="B1588" s="161" t="s">
        <v>1775</v>
      </c>
      <c r="C1588" s="127" t="s">
        <v>964</v>
      </c>
      <c r="D1588" s="157">
        <f>IFERROR(INDEX(NoSettings_v3!$C$2:$AH$4612,MATCH('EPS 3.1.3'!$B1588,NoSettings_v3!$A$2:$A$4612,0),MATCH('EPS 3.1.3'!D$1,NoSettings_v3!$C$1:$AH$1,0)),"")</f>
        <v>0</v>
      </c>
      <c r="E1588" s="157">
        <f>IFERROR(INDEX(NoSettings_v3!$C$2:$AH$4612,MATCH('EPS 3.1.3'!$B1588,NoSettings_v3!$A$2:$A$4612,0),MATCH('EPS 3.1.3'!E$1,NoSettings_v3!$C$1:$AH$1,0)),"")</f>
        <v>0</v>
      </c>
      <c r="F1588" s="157">
        <f>IFERROR(INDEX(NoSettings_v3!$C$2:$AH$4612,MATCH('EPS 3.1.3'!$B1588,NoSettings_v3!$A$2:$A$4612,0),MATCH('EPS 3.1.3'!F$1,NoSettings_v3!$C$1:$AH$1,0)),"")</f>
        <v>0</v>
      </c>
      <c r="G1588" s="157">
        <f>IFERROR(INDEX(NoSettings_v3!$C$2:$AH$4612,MATCH('EPS 3.1.3'!$B1588,NoSettings_v3!$A$2:$A$4612,0),MATCH('EPS 3.1.3'!G$1,NoSettings_v3!$C$1:$AH$1,0)),"")</f>
        <v>0</v>
      </c>
      <c r="H1588" s="157">
        <f>IFERROR(INDEX(NoSettings_v3!$C$2:$AH$4612,MATCH('EPS 3.1.3'!$B1588,NoSettings_v3!$A$2:$A$4612,0),MATCH('EPS 3.1.3'!H$1,NoSettings_v3!$C$1:$AH$1,0)),"")</f>
        <v>0</v>
      </c>
      <c r="I1588" s="157">
        <f>IFERROR(INDEX(NoSettings_v3!$C$2:$AH$4612,MATCH('EPS 3.1.3'!$B1588,NoSettings_v3!$A$2:$A$4612,0),MATCH('EPS 3.1.3'!I$1,NoSettings_v3!$C$1:$AH$1,0)),"")</f>
        <v>0</v>
      </c>
      <c r="J1588" s="157">
        <f>IFERROR(INDEX(NoSettings_v3!$C$2:$AH$4612,MATCH('EPS 3.1.3'!$B1588,NoSettings_v3!$A$2:$A$4612,0),MATCH('EPS 3.1.3'!J$1,NoSettings_v3!$C$1:$AH$1,0)),"")</f>
        <v>0</v>
      </c>
      <c r="K1588" s="157">
        <f>IFERROR(INDEX(NoSettings_v3!$C$2:$AH$4612,MATCH('EPS 3.1.3'!$B1588,NoSettings_v3!$A$2:$A$4612,0),MATCH('EPS 3.1.3'!K$1,NoSettings_v3!$C$1:$AH$1,0)),"")</f>
        <v>0</v>
      </c>
      <c r="L1588" s="157">
        <f>IFERROR(INDEX(NoSettings_v3!$C$2:$AH$4612,MATCH('EPS 3.1.3'!$B1588,NoSettings_v3!$A$2:$A$4612,0),MATCH('EPS 3.1.3'!L$1,NoSettings_v3!$C$1:$AH$1,0)),"")</f>
        <v>0</v>
      </c>
      <c r="M1588" s="157">
        <f>IFERROR(INDEX(NoSettings_v3!$C$2:$AH$4612,MATCH('EPS 3.1.3'!$B1588,NoSettings_v3!$A$2:$A$4612,0),MATCH('EPS 3.1.3'!M$1,NoSettings_v3!$C$1:$AH$1,0)),"")</f>
        <v>0</v>
      </c>
      <c r="N1588" s="157">
        <f>IFERROR(INDEX(NoSettings_v3!$C$2:$AH$4612,MATCH('EPS 3.1.3'!$B1588,NoSettings_v3!$A$2:$A$4612,0),MATCH('EPS 3.1.3'!N$1,NoSettings_v3!$C$1:$AH$1,0)),"")</f>
        <v>0</v>
      </c>
      <c r="O1588" s="157">
        <f>IFERROR(INDEX(NoSettings_v3!$C$2:$AH$4612,MATCH('EPS 3.1.3'!$B1588,NoSettings_v3!$A$2:$A$4612,0),MATCH('EPS 3.1.3'!O$1,NoSettings_v3!$C$1:$AH$1,0)),"")</f>
        <v>0</v>
      </c>
      <c r="P1588" s="157">
        <f>IFERROR(INDEX(NoSettings_v3!$C$2:$AH$4612,MATCH('EPS 3.1.3'!$B1588,NoSettings_v3!$A$2:$A$4612,0),MATCH('EPS 3.1.3'!P$1,NoSettings_v3!$C$1:$AH$1,0)),"")</f>
        <v>0</v>
      </c>
      <c r="Q1588" s="157">
        <f>IFERROR(INDEX(NoSettings_v3!$C$2:$AH$4612,MATCH('EPS 3.1.3'!$B1588,NoSettings_v3!$A$2:$A$4612,0),MATCH('EPS 3.1.3'!Q$1,NoSettings_v3!$C$1:$AH$1,0)),"")</f>
        <v>0</v>
      </c>
      <c r="R1588" s="157">
        <f>IFERROR(INDEX(NoSettings_v3!$C$2:$AH$4612,MATCH('EPS 3.1.3'!$B1588,NoSettings_v3!$A$2:$A$4612,0),MATCH('EPS 3.1.3'!R$1,NoSettings_v3!$C$1:$AH$1,0)),"")</f>
        <v>0</v>
      </c>
      <c r="S1588" s="157">
        <f>IFERROR(INDEX(NoSettings_v3!$C$2:$AH$4612,MATCH('EPS 3.1.3'!$B1588,NoSettings_v3!$A$2:$A$4612,0),MATCH('EPS 3.1.3'!S$1,NoSettings_v3!$C$1:$AH$1,0)),"")</f>
        <v>0</v>
      </c>
      <c r="T1588" s="157">
        <f>IFERROR(INDEX(NoSettings_v3!$C$2:$AH$4612,MATCH('EPS 3.1.3'!$B1588,NoSettings_v3!$A$2:$A$4612,0),MATCH('EPS 3.1.3'!T$1,NoSettings_v3!$C$1:$AH$1,0)),"")</f>
        <v>0</v>
      </c>
      <c r="U1588" s="157">
        <f>IFERROR(INDEX(NoSettings_v3!$C$2:$AH$4612,MATCH('EPS 3.1.3'!$B1588,NoSettings_v3!$A$2:$A$4612,0),MATCH('EPS 3.1.3'!U$1,NoSettings_v3!$C$1:$AH$1,0)),"")</f>
        <v>0</v>
      </c>
      <c r="V1588" s="157">
        <f>IFERROR(INDEX(NoSettings_v3!$C$2:$AH$4612,MATCH('EPS 3.1.3'!$B1588,NoSettings_v3!$A$2:$A$4612,0),MATCH('EPS 3.1.3'!V$1,NoSettings_v3!$C$1:$AH$1,0)),"")</f>
        <v>0</v>
      </c>
      <c r="W1588" s="157">
        <f>IFERROR(INDEX(NoSettings_v3!$C$2:$AH$4612,MATCH('EPS 3.1.3'!$B1588,NoSettings_v3!$A$2:$A$4612,0),MATCH('EPS 3.1.3'!W$1,NoSettings_v3!$C$1:$AH$1,0)),"")</f>
        <v>0</v>
      </c>
      <c r="X1588" s="157">
        <f>IFERROR(INDEX(NoSettings_v3!$C$2:$AH$4612,MATCH('EPS 3.1.3'!$B1588,NoSettings_v3!$A$2:$A$4612,0),MATCH('EPS 3.1.3'!X$1,NoSettings_v3!$C$1:$AH$1,0)),"")</f>
        <v>0</v>
      </c>
      <c r="Y1588" s="157">
        <f>IFERROR(INDEX(NoSettings_v3!$C$2:$AH$4612,MATCH('EPS 3.1.3'!$B1588,NoSettings_v3!$A$2:$A$4612,0),MATCH('EPS 3.1.3'!Y$1,NoSettings_v3!$C$1:$AH$1,0)),"")</f>
        <v>0</v>
      </c>
      <c r="Z1588" s="157">
        <f>IFERROR(INDEX(NoSettings_v3!$C$2:$AH$4612,MATCH('EPS 3.1.3'!$B1588,NoSettings_v3!$A$2:$A$4612,0),MATCH('EPS 3.1.3'!Z$1,NoSettings_v3!$C$1:$AH$1,0)),"")</f>
        <v>0</v>
      </c>
      <c r="AA1588" s="157">
        <f>IFERROR(INDEX(NoSettings_v3!$C$2:$AH$4612,MATCH('EPS 3.1.3'!$B1588,NoSettings_v3!$A$2:$A$4612,0),MATCH('EPS 3.1.3'!AA$1,NoSettings_v3!$C$1:$AH$1,0)),"")</f>
        <v>0</v>
      </c>
      <c r="AB1588" s="157">
        <f>IFERROR(INDEX(NoSettings_v3!$C$2:$AH$4612,MATCH('EPS 3.1.3'!$B1588,NoSettings_v3!$A$2:$A$4612,0),MATCH('EPS 3.1.3'!AB$1,NoSettings_v3!$C$1:$AH$1,0)),"")</f>
        <v>0</v>
      </c>
      <c r="AC1588" s="157">
        <f>IFERROR(INDEX(NoSettings_v3!$C$2:$AH$4612,MATCH('EPS 3.1.3'!$B1588,NoSettings_v3!$A$2:$A$4612,0),MATCH('EPS 3.1.3'!AC$1,NoSettings_v3!$C$1:$AH$1,0)),"")</f>
        <v>0</v>
      </c>
      <c r="AD1588" s="157">
        <f>IFERROR(INDEX(NoSettings_v3!$C$2:$AH$4612,MATCH('EPS 3.1.3'!$B1588,NoSettings_v3!$A$2:$A$4612,0),MATCH('EPS 3.1.3'!AD$1,NoSettings_v3!$C$1:$AH$1,0)),"")</f>
        <v>0</v>
      </c>
      <c r="AE1588" s="157">
        <f>IFERROR(INDEX(NoSettings_v3!$C$2:$AH$4612,MATCH('EPS 3.1.3'!$B1588,NoSettings_v3!$A$2:$A$4612,0),MATCH('EPS 3.1.3'!AE$1,NoSettings_v3!$C$1:$AH$1,0)),"")</f>
        <v>0</v>
      </c>
      <c r="AF1588" s="157">
        <f>IFERROR(INDEX(NoSettings_v3!$C$2:$AH$4612,MATCH('EPS 3.1.3'!$B1588,NoSettings_v3!$A$2:$A$4612,0),MATCH('EPS 3.1.3'!AF$1,NoSettings_v3!$C$1:$AH$1,0)),"")</f>
        <v>0</v>
      </c>
      <c r="AG1588" s="157">
        <f>IFERROR(INDEX(NoSettings_v3!$C$2:$AH$4612,MATCH('EPS 3.1.3'!$B1588,NoSettings_v3!$A$2:$A$4612,0),MATCH('EPS 3.1.3'!AG$1,NoSettings_v3!$C$1:$AH$1,0)),"")</f>
        <v>0</v>
      </c>
      <c r="AH1588" s="157">
        <f>IFERROR(INDEX(NoSettings_v3!$C$2:$AH$4612,MATCH('EPS 3.1.3'!$B1588,NoSettings_v3!$A$2:$A$4612,0),MATCH('EPS 3.1.3'!AH$1,NoSettings_v3!$C$1:$AH$1,0)),"")</f>
        <v>0</v>
      </c>
      <c r="AI1588" s="157">
        <f>IFERROR(INDEX(NoSettings_v3!$C$2:$AH$4612,MATCH('EPS 3.1.3'!$B1588,NoSettings_v3!$A$2:$A$4612,0),MATCH('EPS 3.1.3'!AI$1,NoSettings_v3!$C$1:$AH$1,0)),"")</f>
        <v>0</v>
      </c>
    </row>
    <row r="1589" spans="2:35" x14ac:dyDescent="0.35">
      <c r="B1589" s="161" t="s">
        <v>1776</v>
      </c>
      <c r="C1589" s="127" t="s">
        <v>964</v>
      </c>
      <c r="D1589" s="157">
        <f>IFERROR(INDEX(NoSettings_v3!$C$2:$AH$4612,MATCH('EPS 3.1.3'!$B1589,NoSettings_v3!$A$2:$A$4612,0),MATCH('EPS 3.1.3'!D$1,NoSettings_v3!$C$1:$AH$1,0)),"")</f>
        <v>0</v>
      </c>
      <c r="E1589" s="157">
        <f>IFERROR(INDEX(NoSettings_v3!$C$2:$AH$4612,MATCH('EPS 3.1.3'!$B1589,NoSettings_v3!$A$2:$A$4612,0),MATCH('EPS 3.1.3'!E$1,NoSettings_v3!$C$1:$AH$1,0)),"")</f>
        <v>0</v>
      </c>
      <c r="F1589" s="157">
        <f>IFERROR(INDEX(NoSettings_v3!$C$2:$AH$4612,MATCH('EPS 3.1.3'!$B1589,NoSettings_v3!$A$2:$A$4612,0),MATCH('EPS 3.1.3'!F$1,NoSettings_v3!$C$1:$AH$1,0)),"")</f>
        <v>0</v>
      </c>
      <c r="G1589" s="157">
        <f>IFERROR(INDEX(NoSettings_v3!$C$2:$AH$4612,MATCH('EPS 3.1.3'!$B1589,NoSettings_v3!$A$2:$A$4612,0),MATCH('EPS 3.1.3'!G$1,NoSettings_v3!$C$1:$AH$1,0)),"")</f>
        <v>0</v>
      </c>
      <c r="H1589" s="157">
        <f>IFERROR(INDEX(NoSettings_v3!$C$2:$AH$4612,MATCH('EPS 3.1.3'!$B1589,NoSettings_v3!$A$2:$A$4612,0),MATCH('EPS 3.1.3'!H$1,NoSettings_v3!$C$1:$AH$1,0)),"")</f>
        <v>0</v>
      </c>
      <c r="I1589" s="157">
        <f>IFERROR(INDEX(NoSettings_v3!$C$2:$AH$4612,MATCH('EPS 3.1.3'!$B1589,NoSettings_v3!$A$2:$A$4612,0),MATCH('EPS 3.1.3'!I$1,NoSettings_v3!$C$1:$AH$1,0)),"")</f>
        <v>0</v>
      </c>
      <c r="J1589" s="157">
        <f>IFERROR(INDEX(NoSettings_v3!$C$2:$AH$4612,MATCH('EPS 3.1.3'!$B1589,NoSettings_v3!$A$2:$A$4612,0),MATCH('EPS 3.1.3'!J$1,NoSettings_v3!$C$1:$AH$1,0)),"")</f>
        <v>0</v>
      </c>
      <c r="K1589" s="157">
        <f>IFERROR(INDEX(NoSettings_v3!$C$2:$AH$4612,MATCH('EPS 3.1.3'!$B1589,NoSettings_v3!$A$2:$A$4612,0),MATCH('EPS 3.1.3'!K$1,NoSettings_v3!$C$1:$AH$1,0)),"")</f>
        <v>0</v>
      </c>
      <c r="L1589" s="157">
        <f>IFERROR(INDEX(NoSettings_v3!$C$2:$AH$4612,MATCH('EPS 3.1.3'!$B1589,NoSettings_v3!$A$2:$A$4612,0),MATCH('EPS 3.1.3'!L$1,NoSettings_v3!$C$1:$AH$1,0)),"")</f>
        <v>0</v>
      </c>
      <c r="M1589" s="157">
        <f>IFERROR(INDEX(NoSettings_v3!$C$2:$AH$4612,MATCH('EPS 3.1.3'!$B1589,NoSettings_v3!$A$2:$A$4612,0),MATCH('EPS 3.1.3'!M$1,NoSettings_v3!$C$1:$AH$1,0)),"")</f>
        <v>0</v>
      </c>
      <c r="N1589" s="157">
        <f>IFERROR(INDEX(NoSettings_v3!$C$2:$AH$4612,MATCH('EPS 3.1.3'!$B1589,NoSettings_v3!$A$2:$A$4612,0),MATCH('EPS 3.1.3'!N$1,NoSettings_v3!$C$1:$AH$1,0)),"")</f>
        <v>0</v>
      </c>
      <c r="O1589" s="157">
        <f>IFERROR(INDEX(NoSettings_v3!$C$2:$AH$4612,MATCH('EPS 3.1.3'!$B1589,NoSettings_v3!$A$2:$A$4612,0),MATCH('EPS 3.1.3'!O$1,NoSettings_v3!$C$1:$AH$1,0)),"")</f>
        <v>0</v>
      </c>
      <c r="P1589" s="157">
        <f>IFERROR(INDEX(NoSettings_v3!$C$2:$AH$4612,MATCH('EPS 3.1.3'!$B1589,NoSettings_v3!$A$2:$A$4612,0),MATCH('EPS 3.1.3'!P$1,NoSettings_v3!$C$1:$AH$1,0)),"")</f>
        <v>0</v>
      </c>
      <c r="Q1589" s="157">
        <f>IFERROR(INDEX(NoSettings_v3!$C$2:$AH$4612,MATCH('EPS 3.1.3'!$B1589,NoSettings_v3!$A$2:$A$4612,0),MATCH('EPS 3.1.3'!Q$1,NoSettings_v3!$C$1:$AH$1,0)),"")</f>
        <v>0</v>
      </c>
      <c r="R1589" s="157">
        <f>IFERROR(INDEX(NoSettings_v3!$C$2:$AH$4612,MATCH('EPS 3.1.3'!$B1589,NoSettings_v3!$A$2:$A$4612,0),MATCH('EPS 3.1.3'!R$1,NoSettings_v3!$C$1:$AH$1,0)),"")</f>
        <v>0</v>
      </c>
      <c r="S1589" s="157">
        <f>IFERROR(INDEX(NoSettings_v3!$C$2:$AH$4612,MATCH('EPS 3.1.3'!$B1589,NoSettings_v3!$A$2:$A$4612,0),MATCH('EPS 3.1.3'!S$1,NoSettings_v3!$C$1:$AH$1,0)),"")</f>
        <v>0</v>
      </c>
      <c r="T1589" s="157">
        <f>IFERROR(INDEX(NoSettings_v3!$C$2:$AH$4612,MATCH('EPS 3.1.3'!$B1589,NoSettings_v3!$A$2:$A$4612,0),MATCH('EPS 3.1.3'!T$1,NoSettings_v3!$C$1:$AH$1,0)),"")</f>
        <v>0</v>
      </c>
      <c r="U1589" s="157">
        <f>IFERROR(INDEX(NoSettings_v3!$C$2:$AH$4612,MATCH('EPS 3.1.3'!$B1589,NoSettings_v3!$A$2:$A$4612,0),MATCH('EPS 3.1.3'!U$1,NoSettings_v3!$C$1:$AH$1,0)),"")</f>
        <v>0</v>
      </c>
      <c r="V1589" s="157">
        <f>IFERROR(INDEX(NoSettings_v3!$C$2:$AH$4612,MATCH('EPS 3.1.3'!$B1589,NoSettings_v3!$A$2:$A$4612,0),MATCH('EPS 3.1.3'!V$1,NoSettings_v3!$C$1:$AH$1,0)),"")</f>
        <v>0</v>
      </c>
      <c r="W1589" s="157">
        <f>IFERROR(INDEX(NoSettings_v3!$C$2:$AH$4612,MATCH('EPS 3.1.3'!$B1589,NoSettings_v3!$A$2:$A$4612,0),MATCH('EPS 3.1.3'!W$1,NoSettings_v3!$C$1:$AH$1,0)),"")</f>
        <v>0</v>
      </c>
      <c r="X1589" s="157">
        <f>IFERROR(INDEX(NoSettings_v3!$C$2:$AH$4612,MATCH('EPS 3.1.3'!$B1589,NoSettings_v3!$A$2:$A$4612,0),MATCH('EPS 3.1.3'!X$1,NoSettings_v3!$C$1:$AH$1,0)),"")</f>
        <v>0</v>
      </c>
      <c r="Y1589" s="157">
        <f>IFERROR(INDEX(NoSettings_v3!$C$2:$AH$4612,MATCH('EPS 3.1.3'!$B1589,NoSettings_v3!$A$2:$A$4612,0),MATCH('EPS 3.1.3'!Y$1,NoSettings_v3!$C$1:$AH$1,0)),"")</f>
        <v>0</v>
      </c>
      <c r="Z1589" s="157">
        <f>IFERROR(INDEX(NoSettings_v3!$C$2:$AH$4612,MATCH('EPS 3.1.3'!$B1589,NoSettings_v3!$A$2:$A$4612,0),MATCH('EPS 3.1.3'!Z$1,NoSettings_v3!$C$1:$AH$1,0)),"")</f>
        <v>0</v>
      </c>
      <c r="AA1589" s="157">
        <f>IFERROR(INDEX(NoSettings_v3!$C$2:$AH$4612,MATCH('EPS 3.1.3'!$B1589,NoSettings_v3!$A$2:$A$4612,0),MATCH('EPS 3.1.3'!AA$1,NoSettings_v3!$C$1:$AH$1,0)),"")</f>
        <v>0</v>
      </c>
      <c r="AB1589" s="157">
        <f>IFERROR(INDEX(NoSettings_v3!$C$2:$AH$4612,MATCH('EPS 3.1.3'!$B1589,NoSettings_v3!$A$2:$A$4612,0),MATCH('EPS 3.1.3'!AB$1,NoSettings_v3!$C$1:$AH$1,0)),"")</f>
        <v>0</v>
      </c>
      <c r="AC1589" s="157">
        <f>IFERROR(INDEX(NoSettings_v3!$C$2:$AH$4612,MATCH('EPS 3.1.3'!$B1589,NoSettings_v3!$A$2:$A$4612,0),MATCH('EPS 3.1.3'!AC$1,NoSettings_v3!$C$1:$AH$1,0)),"")</f>
        <v>0</v>
      </c>
      <c r="AD1589" s="157">
        <f>IFERROR(INDEX(NoSettings_v3!$C$2:$AH$4612,MATCH('EPS 3.1.3'!$B1589,NoSettings_v3!$A$2:$A$4612,0),MATCH('EPS 3.1.3'!AD$1,NoSettings_v3!$C$1:$AH$1,0)),"")</f>
        <v>0</v>
      </c>
      <c r="AE1589" s="157">
        <f>IFERROR(INDEX(NoSettings_v3!$C$2:$AH$4612,MATCH('EPS 3.1.3'!$B1589,NoSettings_v3!$A$2:$A$4612,0),MATCH('EPS 3.1.3'!AE$1,NoSettings_v3!$C$1:$AH$1,0)),"")</f>
        <v>0</v>
      </c>
      <c r="AF1589" s="157">
        <f>IFERROR(INDEX(NoSettings_v3!$C$2:$AH$4612,MATCH('EPS 3.1.3'!$B1589,NoSettings_v3!$A$2:$A$4612,0),MATCH('EPS 3.1.3'!AF$1,NoSettings_v3!$C$1:$AH$1,0)),"")</f>
        <v>0</v>
      </c>
      <c r="AG1589" s="157">
        <f>IFERROR(INDEX(NoSettings_v3!$C$2:$AH$4612,MATCH('EPS 3.1.3'!$B1589,NoSettings_v3!$A$2:$A$4612,0),MATCH('EPS 3.1.3'!AG$1,NoSettings_v3!$C$1:$AH$1,0)),"")</f>
        <v>0</v>
      </c>
      <c r="AH1589" s="157">
        <f>IFERROR(INDEX(NoSettings_v3!$C$2:$AH$4612,MATCH('EPS 3.1.3'!$B1589,NoSettings_v3!$A$2:$A$4612,0),MATCH('EPS 3.1.3'!AH$1,NoSettings_v3!$C$1:$AH$1,0)),"")</f>
        <v>0</v>
      </c>
      <c r="AI1589" s="157">
        <f>IFERROR(INDEX(NoSettings_v3!$C$2:$AH$4612,MATCH('EPS 3.1.3'!$B1589,NoSettings_v3!$A$2:$A$4612,0),MATCH('EPS 3.1.3'!AI$1,NoSettings_v3!$C$1:$AH$1,0)),"")</f>
        <v>0</v>
      </c>
    </row>
    <row r="1590" spans="2:35" x14ac:dyDescent="0.35">
      <c r="B1590" s="161" t="s">
        <v>1777</v>
      </c>
      <c r="C1590" s="127" t="s">
        <v>964</v>
      </c>
      <c r="D1590" s="157">
        <f>IFERROR(INDEX(NoSettings_v3!$C$2:$AH$4612,MATCH('EPS 3.1.3'!$B1590,NoSettings_v3!$A$2:$A$4612,0),MATCH('EPS 3.1.3'!D$1,NoSettings_v3!$C$1:$AH$1,0)),"")</f>
        <v>0</v>
      </c>
      <c r="E1590" s="157">
        <f>IFERROR(INDEX(NoSettings_v3!$C$2:$AH$4612,MATCH('EPS 3.1.3'!$B1590,NoSettings_v3!$A$2:$A$4612,0),MATCH('EPS 3.1.3'!E$1,NoSettings_v3!$C$1:$AH$1,0)),"")</f>
        <v>0</v>
      </c>
      <c r="F1590" s="157">
        <f>IFERROR(INDEX(NoSettings_v3!$C$2:$AH$4612,MATCH('EPS 3.1.3'!$B1590,NoSettings_v3!$A$2:$A$4612,0),MATCH('EPS 3.1.3'!F$1,NoSettings_v3!$C$1:$AH$1,0)),"")</f>
        <v>0</v>
      </c>
      <c r="G1590" s="157">
        <f>IFERROR(INDEX(NoSettings_v3!$C$2:$AH$4612,MATCH('EPS 3.1.3'!$B1590,NoSettings_v3!$A$2:$A$4612,0),MATCH('EPS 3.1.3'!G$1,NoSettings_v3!$C$1:$AH$1,0)),"")</f>
        <v>0</v>
      </c>
      <c r="H1590" s="157">
        <f>IFERROR(INDEX(NoSettings_v3!$C$2:$AH$4612,MATCH('EPS 3.1.3'!$B1590,NoSettings_v3!$A$2:$A$4612,0),MATCH('EPS 3.1.3'!H$1,NoSettings_v3!$C$1:$AH$1,0)),"")</f>
        <v>0</v>
      </c>
      <c r="I1590" s="157">
        <f>IFERROR(INDEX(NoSettings_v3!$C$2:$AH$4612,MATCH('EPS 3.1.3'!$B1590,NoSettings_v3!$A$2:$A$4612,0),MATCH('EPS 3.1.3'!I$1,NoSettings_v3!$C$1:$AH$1,0)),"")</f>
        <v>0</v>
      </c>
      <c r="J1590" s="157">
        <f>IFERROR(INDEX(NoSettings_v3!$C$2:$AH$4612,MATCH('EPS 3.1.3'!$B1590,NoSettings_v3!$A$2:$A$4612,0),MATCH('EPS 3.1.3'!J$1,NoSettings_v3!$C$1:$AH$1,0)),"")</f>
        <v>0</v>
      </c>
      <c r="K1590" s="157">
        <f>IFERROR(INDEX(NoSettings_v3!$C$2:$AH$4612,MATCH('EPS 3.1.3'!$B1590,NoSettings_v3!$A$2:$A$4612,0),MATCH('EPS 3.1.3'!K$1,NoSettings_v3!$C$1:$AH$1,0)),"")</f>
        <v>0</v>
      </c>
      <c r="L1590" s="157">
        <f>IFERROR(INDEX(NoSettings_v3!$C$2:$AH$4612,MATCH('EPS 3.1.3'!$B1590,NoSettings_v3!$A$2:$A$4612,0),MATCH('EPS 3.1.3'!L$1,NoSettings_v3!$C$1:$AH$1,0)),"")</f>
        <v>0</v>
      </c>
      <c r="M1590" s="157">
        <f>IFERROR(INDEX(NoSettings_v3!$C$2:$AH$4612,MATCH('EPS 3.1.3'!$B1590,NoSettings_v3!$A$2:$A$4612,0),MATCH('EPS 3.1.3'!M$1,NoSettings_v3!$C$1:$AH$1,0)),"")</f>
        <v>0</v>
      </c>
      <c r="N1590" s="157">
        <f>IFERROR(INDEX(NoSettings_v3!$C$2:$AH$4612,MATCH('EPS 3.1.3'!$B1590,NoSettings_v3!$A$2:$A$4612,0),MATCH('EPS 3.1.3'!N$1,NoSettings_v3!$C$1:$AH$1,0)),"")</f>
        <v>0</v>
      </c>
      <c r="O1590" s="157">
        <f>IFERROR(INDEX(NoSettings_v3!$C$2:$AH$4612,MATCH('EPS 3.1.3'!$B1590,NoSettings_v3!$A$2:$A$4612,0),MATCH('EPS 3.1.3'!O$1,NoSettings_v3!$C$1:$AH$1,0)),"")</f>
        <v>0</v>
      </c>
      <c r="P1590" s="157">
        <f>IFERROR(INDEX(NoSettings_v3!$C$2:$AH$4612,MATCH('EPS 3.1.3'!$B1590,NoSettings_v3!$A$2:$A$4612,0),MATCH('EPS 3.1.3'!P$1,NoSettings_v3!$C$1:$AH$1,0)),"")</f>
        <v>0</v>
      </c>
      <c r="Q1590" s="157">
        <f>IFERROR(INDEX(NoSettings_v3!$C$2:$AH$4612,MATCH('EPS 3.1.3'!$B1590,NoSettings_v3!$A$2:$A$4612,0),MATCH('EPS 3.1.3'!Q$1,NoSettings_v3!$C$1:$AH$1,0)),"")</f>
        <v>0</v>
      </c>
      <c r="R1590" s="157">
        <f>IFERROR(INDEX(NoSettings_v3!$C$2:$AH$4612,MATCH('EPS 3.1.3'!$B1590,NoSettings_v3!$A$2:$A$4612,0),MATCH('EPS 3.1.3'!R$1,NoSettings_v3!$C$1:$AH$1,0)),"")</f>
        <v>0</v>
      </c>
      <c r="S1590" s="157">
        <f>IFERROR(INDEX(NoSettings_v3!$C$2:$AH$4612,MATCH('EPS 3.1.3'!$B1590,NoSettings_v3!$A$2:$A$4612,0),MATCH('EPS 3.1.3'!S$1,NoSettings_v3!$C$1:$AH$1,0)),"")</f>
        <v>0</v>
      </c>
      <c r="T1590" s="157">
        <f>IFERROR(INDEX(NoSettings_v3!$C$2:$AH$4612,MATCH('EPS 3.1.3'!$B1590,NoSettings_v3!$A$2:$A$4612,0),MATCH('EPS 3.1.3'!T$1,NoSettings_v3!$C$1:$AH$1,0)),"")</f>
        <v>0</v>
      </c>
      <c r="U1590" s="157">
        <f>IFERROR(INDEX(NoSettings_v3!$C$2:$AH$4612,MATCH('EPS 3.1.3'!$B1590,NoSettings_v3!$A$2:$A$4612,0),MATCH('EPS 3.1.3'!U$1,NoSettings_v3!$C$1:$AH$1,0)),"")</f>
        <v>0</v>
      </c>
      <c r="V1590" s="157">
        <f>IFERROR(INDEX(NoSettings_v3!$C$2:$AH$4612,MATCH('EPS 3.1.3'!$B1590,NoSettings_v3!$A$2:$A$4612,0),MATCH('EPS 3.1.3'!V$1,NoSettings_v3!$C$1:$AH$1,0)),"")</f>
        <v>0</v>
      </c>
      <c r="W1590" s="157">
        <f>IFERROR(INDEX(NoSettings_v3!$C$2:$AH$4612,MATCH('EPS 3.1.3'!$B1590,NoSettings_v3!$A$2:$A$4612,0),MATCH('EPS 3.1.3'!W$1,NoSettings_v3!$C$1:$AH$1,0)),"")</f>
        <v>0</v>
      </c>
      <c r="X1590" s="157">
        <f>IFERROR(INDEX(NoSettings_v3!$C$2:$AH$4612,MATCH('EPS 3.1.3'!$B1590,NoSettings_v3!$A$2:$A$4612,0),MATCH('EPS 3.1.3'!X$1,NoSettings_v3!$C$1:$AH$1,0)),"")</f>
        <v>0</v>
      </c>
      <c r="Y1590" s="157">
        <f>IFERROR(INDEX(NoSettings_v3!$C$2:$AH$4612,MATCH('EPS 3.1.3'!$B1590,NoSettings_v3!$A$2:$A$4612,0),MATCH('EPS 3.1.3'!Y$1,NoSettings_v3!$C$1:$AH$1,0)),"")</f>
        <v>0</v>
      </c>
      <c r="Z1590" s="157">
        <f>IFERROR(INDEX(NoSettings_v3!$C$2:$AH$4612,MATCH('EPS 3.1.3'!$B1590,NoSettings_v3!$A$2:$A$4612,0),MATCH('EPS 3.1.3'!Z$1,NoSettings_v3!$C$1:$AH$1,0)),"")</f>
        <v>0</v>
      </c>
      <c r="AA1590" s="157">
        <f>IFERROR(INDEX(NoSettings_v3!$C$2:$AH$4612,MATCH('EPS 3.1.3'!$B1590,NoSettings_v3!$A$2:$A$4612,0),MATCH('EPS 3.1.3'!AA$1,NoSettings_v3!$C$1:$AH$1,0)),"")</f>
        <v>0</v>
      </c>
      <c r="AB1590" s="157">
        <f>IFERROR(INDEX(NoSettings_v3!$C$2:$AH$4612,MATCH('EPS 3.1.3'!$B1590,NoSettings_v3!$A$2:$A$4612,0),MATCH('EPS 3.1.3'!AB$1,NoSettings_v3!$C$1:$AH$1,0)),"")</f>
        <v>0</v>
      </c>
      <c r="AC1590" s="157">
        <f>IFERROR(INDEX(NoSettings_v3!$C$2:$AH$4612,MATCH('EPS 3.1.3'!$B1590,NoSettings_v3!$A$2:$A$4612,0),MATCH('EPS 3.1.3'!AC$1,NoSettings_v3!$C$1:$AH$1,0)),"")</f>
        <v>0</v>
      </c>
      <c r="AD1590" s="157">
        <f>IFERROR(INDEX(NoSettings_v3!$C$2:$AH$4612,MATCH('EPS 3.1.3'!$B1590,NoSettings_v3!$A$2:$A$4612,0),MATCH('EPS 3.1.3'!AD$1,NoSettings_v3!$C$1:$AH$1,0)),"")</f>
        <v>0</v>
      </c>
      <c r="AE1590" s="157">
        <f>IFERROR(INDEX(NoSettings_v3!$C$2:$AH$4612,MATCH('EPS 3.1.3'!$B1590,NoSettings_v3!$A$2:$A$4612,0),MATCH('EPS 3.1.3'!AE$1,NoSettings_v3!$C$1:$AH$1,0)),"")</f>
        <v>0</v>
      </c>
      <c r="AF1590" s="157">
        <f>IFERROR(INDEX(NoSettings_v3!$C$2:$AH$4612,MATCH('EPS 3.1.3'!$B1590,NoSettings_v3!$A$2:$A$4612,0),MATCH('EPS 3.1.3'!AF$1,NoSettings_v3!$C$1:$AH$1,0)),"")</f>
        <v>0</v>
      </c>
      <c r="AG1590" s="157">
        <f>IFERROR(INDEX(NoSettings_v3!$C$2:$AH$4612,MATCH('EPS 3.1.3'!$B1590,NoSettings_v3!$A$2:$A$4612,0),MATCH('EPS 3.1.3'!AG$1,NoSettings_v3!$C$1:$AH$1,0)),"")</f>
        <v>0</v>
      </c>
      <c r="AH1590" s="157">
        <f>IFERROR(INDEX(NoSettings_v3!$C$2:$AH$4612,MATCH('EPS 3.1.3'!$B1590,NoSettings_v3!$A$2:$A$4612,0),MATCH('EPS 3.1.3'!AH$1,NoSettings_v3!$C$1:$AH$1,0)),"")</f>
        <v>0</v>
      </c>
      <c r="AI1590" s="157">
        <f>IFERROR(INDEX(NoSettings_v3!$C$2:$AH$4612,MATCH('EPS 3.1.3'!$B1590,NoSettings_v3!$A$2:$A$4612,0),MATCH('EPS 3.1.3'!AI$1,NoSettings_v3!$C$1:$AH$1,0)),"")</f>
        <v>0</v>
      </c>
    </row>
    <row r="1591" spans="2:35" x14ac:dyDescent="0.35">
      <c r="B1591" s="161" t="s">
        <v>1778</v>
      </c>
      <c r="C1591" s="127" t="s">
        <v>964</v>
      </c>
      <c r="D1591" s="157">
        <f>IFERROR(INDEX(NoSettings_v3!$C$2:$AH$4612,MATCH('EPS 3.1.3'!$B1591,NoSettings_v3!$A$2:$A$4612,0),MATCH('EPS 3.1.3'!D$1,NoSettings_v3!$C$1:$AH$1,0)),"")</f>
        <v>0</v>
      </c>
      <c r="E1591" s="157">
        <f>IFERROR(INDEX(NoSettings_v3!$C$2:$AH$4612,MATCH('EPS 3.1.3'!$B1591,NoSettings_v3!$A$2:$A$4612,0),MATCH('EPS 3.1.3'!E$1,NoSettings_v3!$C$1:$AH$1,0)),"")</f>
        <v>0</v>
      </c>
      <c r="F1591" s="157">
        <f>IFERROR(INDEX(NoSettings_v3!$C$2:$AH$4612,MATCH('EPS 3.1.3'!$B1591,NoSettings_v3!$A$2:$A$4612,0),MATCH('EPS 3.1.3'!F$1,NoSettings_v3!$C$1:$AH$1,0)),"")</f>
        <v>0</v>
      </c>
      <c r="G1591" s="157">
        <f>IFERROR(INDEX(NoSettings_v3!$C$2:$AH$4612,MATCH('EPS 3.1.3'!$B1591,NoSettings_v3!$A$2:$A$4612,0),MATCH('EPS 3.1.3'!G$1,NoSettings_v3!$C$1:$AH$1,0)),"")</f>
        <v>0</v>
      </c>
      <c r="H1591" s="157">
        <f>IFERROR(INDEX(NoSettings_v3!$C$2:$AH$4612,MATCH('EPS 3.1.3'!$B1591,NoSettings_v3!$A$2:$A$4612,0),MATCH('EPS 3.1.3'!H$1,NoSettings_v3!$C$1:$AH$1,0)),"")</f>
        <v>0</v>
      </c>
      <c r="I1591" s="157">
        <f>IFERROR(INDEX(NoSettings_v3!$C$2:$AH$4612,MATCH('EPS 3.1.3'!$B1591,NoSettings_v3!$A$2:$A$4612,0),MATCH('EPS 3.1.3'!I$1,NoSettings_v3!$C$1:$AH$1,0)),"")</f>
        <v>0</v>
      </c>
      <c r="J1591" s="157">
        <f>IFERROR(INDEX(NoSettings_v3!$C$2:$AH$4612,MATCH('EPS 3.1.3'!$B1591,NoSettings_v3!$A$2:$A$4612,0),MATCH('EPS 3.1.3'!J$1,NoSettings_v3!$C$1:$AH$1,0)),"")</f>
        <v>0</v>
      </c>
      <c r="K1591" s="157">
        <f>IFERROR(INDEX(NoSettings_v3!$C$2:$AH$4612,MATCH('EPS 3.1.3'!$B1591,NoSettings_v3!$A$2:$A$4612,0),MATCH('EPS 3.1.3'!K$1,NoSettings_v3!$C$1:$AH$1,0)),"")</f>
        <v>0</v>
      </c>
      <c r="L1591" s="157">
        <f>IFERROR(INDEX(NoSettings_v3!$C$2:$AH$4612,MATCH('EPS 3.1.3'!$B1591,NoSettings_v3!$A$2:$A$4612,0),MATCH('EPS 3.1.3'!L$1,NoSettings_v3!$C$1:$AH$1,0)),"")</f>
        <v>0</v>
      </c>
      <c r="M1591" s="157">
        <f>IFERROR(INDEX(NoSettings_v3!$C$2:$AH$4612,MATCH('EPS 3.1.3'!$B1591,NoSettings_v3!$A$2:$A$4612,0),MATCH('EPS 3.1.3'!M$1,NoSettings_v3!$C$1:$AH$1,0)),"")</f>
        <v>0</v>
      </c>
      <c r="N1591" s="157">
        <f>IFERROR(INDEX(NoSettings_v3!$C$2:$AH$4612,MATCH('EPS 3.1.3'!$B1591,NoSettings_v3!$A$2:$A$4612,0),MATCH('EPS 3.1.3'!N$1,NoSettings_v3!$C$1:$AH$1,0)),"")</f>
        <v>0</v>
      </c>
      <c r="O1591" s="157">
        <f>IFERROR(INDEX(NoSettings_v3!$C$2:$AH$4612,MATCH('EPS 3.1.3'!$B1591,NoSettings_v3!$A$2:$A$4612,0),MATCH('EPS 3.1.3'!O$1,NoSettings_v3!$C$1:$AH$1,0)),"")</f>
        <v>0</v>
      </c>
      <c r="P1591" s="157">
        <f>IFERROR(INDEX(NoSettings_v3!$C$2:$AH$4612,MATCH('EPS 3.1.3'!$B1591,NoSettings_v3!$A$2:$A$4612,0),MATCH('EPS 3.1.3'!P$1,NoSettings_v3!$C$1:$AH$1,0)),"")</f>
        <v>0</v>
      </c>
      <c r="Q1591" s="157">
        <f>IFERROR(INDEX(NoSettings_v3!$C$2:$AH$4612,MATCH('EPS 3.1.3'!$B1591,NoSettings_v3!$A$2:$A$4612,0),MATCH('EPS 3.1.3'!Q$1,NoSettings_v3!$C$1:$AH$1,0)),"")</f>
        <v>0</v>
      </c>
      <c r="R1591" s="157">
        <f>IFERROR(INDEX(NoSettings_v3!$C$2:$AH$4612,MATCH('EPS 3.1.3'!$B1591,NoSettings_v3!$A$2:$A$4612,0),MATCH('EPS 3.1.3'!R$1,NoSettings_v3!$C$1:$AH$1,0)),"")</f>
        <v>0</v>
      </c>
      <c r="S1591" s="157">
        <f>IFERROR(INDEX(NoSettings_v3!$C$2:$AH$4612,MATCH('EPS 3.1.3'!$B1591,NoSettings_v3!$A$2:$A$4612,0),MATCH('EPS 3.1.3'!S$1,NoSettings_v3!$C$1:$AH$1,0)),"")</f>
        <v>0</v>
      </c>
      <c r="T1591" s="157">
        <f>IFERROR(INDEX(NoSettings_v3!$C$2:$AH$4612,MATCH('EPS 3.1.3'!$B1591,NoSettings_v3!$A$2:$A$4612,0),MATCH('EPS 3.1.3'!T$1,NoSettings_v3!$C$1:$AH$1,0)),"")</f>
        <v>0</v>
      </c>
      <c r="U1591" s="157">
        <f>IFERROR(INDEX(NoSettings_v3!$C$2:$AH$4612,MATCH('EPS 3.1.3'!$B1591,NoSettings_v3!$A$2:$A$4612,0),MATCH('EPS 3.1.3'!U$1,NoSettings_v3!$C$1:$AH$1,0)),"")</f>
        <v>0</v>
      </c>
      <c r="V1591" s="157">
        <f>IFERROR(INDEX(NoSettings_v3!$C$2:$AH$4612,MATCH('EPS 3.1.3'!$B1591,NoSettings_v3!$A$2:$A$4612,0),MATCH('EPS 3.1.3'!V$1,NoSettings_v3!$C$1:$AH$1,0)),"")</f>
        <v>0</v>
      </c>
      <c r="W1591" s="157">
        <f>IFERROR(INDEX(NoSettings_v3!$C$2:$AH$4612,MATCH('EPS 3.1.3'!$B1591,NoSettings_v3!$A$2:$A$4612,0),MATCH('EPS 3.1.3'!W$1,NoSettings_v3!$C$1:$AH$1,0)),"")</f>
        <v>0</v>
      </c>
      <c r="X1591" s="157">
        <f>IFERROR(INDEX(NoSettings_v3!$C$2:$AH$4612,MATCH('EPS 3.1.3'!$B1591,NoSettings_v3!$A$2:$A$4612,0),MATCH('EPS 3.1.3'!X$1,NoSettings_v3!$C$1:$AH$1,0)),"")</f>
        <v>0</v>
      </c>
      <c r="Y1591" s="157">
        <f>IFERROR(INDEX(NoSettings_v3!$C$2:$AH$4612,MATCH('EPS 3.1.3'!$B1591,NoSettings_v3!$A$2:$A$4612,0),MATCH('EPS 3.1.3'!Y$1,NoSettings_v3!$C$1:$AH$1,0)),"")</f>
        <v>0</v>
      </c>
      <c r="Z1591" s="157">
        <f>IFERROR(INDEX(NoSettings_v3!$C$2:$AH$4612,MATCH('EPS 3.1.3'!$B1591,NoSettings_v3!$A$2:$A$4612,0),MATCH('EPS 3.1.3'!Z$1,NoSettings_v3!$C$1:$AH$1,0)),"")</f>
        <v>0</v>
      </c>
      <c r="AA1591" s="157">
        <f>IFERROR(INDEX(NoSettings_v3!$C$2:$AH$4612,MATCH('EPS 3.1.3'!$B1591,NoSettings_v3!$A$2:$A$4612,0),MATCH('EPS 3.1.3'!AA$1,NoSettings_v3!$C$1:$AH$1,0)),"")</f>
        <v>0</v>
      </c>
      <c r="AB1591" s="157">
        <f>IFERROR(INDEX(NoSettings_v3!$C$2:$AH$4612,MATCH('EPS 3.1.3'!$B1591,NoSettings_v3!$A$2:$A$4612,0),MATCH('EPS 3.1.3'!AB$1,NoSettings_v3!$C$1:$AH$1,0)),"")</f>
        <v>0</v>
      </c>
      <c r="AC1591" s="157">
        <f>IFERROR(INDEX(NoSettings_v3!$C$2:$AH$4612,MATCH('EPS 3.1.3'!$B1591,NoSettings_v3!$A$2:$A$4612,0),MATCH('EPS 3.1.3'!AC$1,NoSettings_v3!$C$1:$AH$1,0)),"")</f>
        <v>0</v>
      </c>
      <c r="AD1591" s="157">
        <f>IFERROR(INDEX(NoSettings_v3!$C$2:$AH$4612,MATCH('EPS 3.1.3'!$B1591,NoSettings_v3!$A$2:$A$4612,0),MATCH('EPS 3.1.3'!AD$1,NoSettings_v3!$C$1:$AH$1,0)),"")</f>
        <v>0</v>
      </c>
      <c r="AE1591" s="157">
        <f>IFERROR(INDEX(NoSettings_v3!$C$2:$AH$4612,MATCH('EPS 3.1.3'!$B1591,NoSettings_v3!$A$2:$A$4612,0),MATCH('EPS 3.1.3'!AE$1,NoSettings_v3!$C$1:$AH$1,0)),"")</f>
        <v>0</v>
      </c>
      <c r="AF1591" s="157">
        <f>IFERROR(INDEX(NoSettings_v3!$C$2:$AH$4612,MATCH('EPS 3.1.3'!$B1591,NoSettings_v3!$A$2:$A$4612,0),MATCH('EPS 3.1.3'!AF$1,NoSettings_v3!$C$1:$AH$1,0)),"")</f>
        <v>0</v>
      </c>
      <c r="AG1591" s="157">
        <f>IFERROR(INDEX(NoSettings_v3!$C$2:$AH$4612,MATCH('EPS 3.1.3'!$B1591,NoSettings_v3!$A$2:$A$4612,0),MATCH('EPS 3.1.3'!AG$1,NoSettings_v3!$C$1:$AH$1,0)),"")</f>
        <v>0</v>
      </c>
      <c r="AH1591" s="157">
        <f>IFERROR(INDEX(NoSettings_v3!$C$2:$AH$4612,MATCH('EPS 3.1.3'!$B1591,NoSettings_v3!$A$2:$A$4612,0),MATCH('EPS 3.1.3'!AH$1,NoSettings_v3!$C$1:$AH$1,0)),"")</f>
        <v>0</v>
      </c>
      <c r="AI1591" s="157">
        <f>IFERROR(INDEX(NoSettings_v3!$C$2:$AH$4612,MATCH('EPS 3.1.3'!$B1591,NoSettings_v3!$A$2:$A$4612,0),MATCH('EPS 3.1.3'!AI$1,NoSettings_v3!$C$1:$AH$1,0)),"")</f>
        <v>0</v>
      </c>
    </row>
    <row r="1592" spans="2:35" x14ac:dyDescent="0.35">
      <c r="B1592" s="161" t="s">
        <v>1779</v>
      </c>
      <c r="C1592" s="127" t="s">
        <v>964</v>
      </c>
      <c r="D1592" s="157">
        <f>IFERROR(INDEX(NoSettings_v3!$C$2:$AH$4612,MATCH('EPS 3.1.3'!$B1592,NoSettings_v3!$A$2:$A$4612,0),MATCH('EPS 3.1.3'!D$1,NoSettings_v3!$C$1:$AH$1,0)),"")</f>
        <v>0</v>
      </c>
      <c r="E1592" s="157">
        <f>IFERROR(INDEX(NoSettings_v3!$C$2:$AH$4612,MATCH('EPS 3.1.3'!$B1592,NoSettings_v3!$A$2:$A$4612,0),MATCH('EPS 3.1.3'!E$1,NoSettings_v3!$C$1:$AH$1,0)),"")</f>
        <v>0</v>
      </c>
      <c r="F1592" s="157">
        <f>IFERROR(INDEX(NoSettings_v3!$C$2:$AH$4612,MATCH('EPS 3.1.3'!$B1592,NoSettings_v3!$A$2:$A$4612,0),MATCH('EPS 3.1.3'!F$1,NoSettings_v3!$C$1:$AH$1,0)),"")</f>
        <v>0</v>
      </c>
      <c r="G1592" s="157">
        <f>IFERROR(INDEX(NoSettings_v3!$C$2:$AH$4612,MATCH('EPS 3.1.3'!$B1592,NoSettings_v3!$A$2:$A$4612,0),MATCH('EPS 3.1.3'!G$1,NoSettings_v3!$C$1:$AH$1,0)),"")</f>
        <v>0</v>
      </c>
      <c r="H1592" s="157">
        <f>IFERROR(INDEX(NoSettings_v3!$C$2:$AH$4612,MATCH('EPS 3.1.3'!$B1592,NoSettings_v3!$A$2:$A$4612,0),MATCH('EPS 3.1.3'!H$1,NoSettings_v3!$C$1:$AH$1,0)),"")</f>
        <v>0</v>
      </c>
      <c r="I1592" s="157">
        <f>IFERROR(INDEX(NoSettings_v3!$C$2:$AH$4612,MATCH('EPS 3.1.3'!$B1592,NoSettings_v3!$A$2:$A$4612,0),MATCH('EPS 3.1.3'!I$1,NoSettings_v3!$C$1:$AH$1,0)),"")</f>
        <v>0</v>
      </c>
      <c r="J1592" s="157">
        <f>IFERROR(INDEX(NoSettings_v3!$C$2:$AH$4612,MATCH('EPS 3.1.3'!$B1592,NoSettings_v3!$A$2:$A$4612,0),MATCH('EPS 3.1.3'!J$1,NoSettings_v3!$C$1:$AH$1,0)),"")</f>
        <v>0</v>
      </c>
      <c r="K1592" s="157">
        <f>IFERROR(INDEX(NoSettings_v3!$C$2:$AH$4612,MATCH('EPS 3.1.3'!$B1592,NoSettings_v3!$A$2:$A$4612,0),MATCH('EPS 3.1.3'!K$1,NoSettings_v3!$C$1:$AH$1,0)),"")</f>
        <v>0</v>
      </c>
      <c r="L1592" s="157">
        <f>IFERROR(INDEX(NoSettings_v3!$C$2:$AH$4612,MATCH('EPS 3.1.3'!$B1592,NoSettings_v3!$A$2:$A$4612,0),MATCH('EPS 3.1.3'!L$1,NoSettings_v3!$C$1:$AH$1,0)),"")</f>
        <v>0</v>
      </c>
      <c r="M1592" s="157">
        <f>IFERROR(INDEX(NoSettings_v3!$C$2:$AH$4612,MATCH('EPS 3.1.3'!$B1592,NoSettings_v3!$A$2:$A$4612,0),MATCH('EPS 3.1.3'!M$1,NoSettings_v3!$C$1:$AH$1,0)),"")</f>
        <v>0</v>
      </c>
      <c r="N1592" s="157">
        <f>IFERROR(INDEX(NoSettings_v3!$C$2:$AH$4612,MATCH('EPS 3.1.3'!$B1592,NoSettings_v3!$A$2:$A$4612,0),MATCH('EPS 3.1.3'!N$1,NoSettings_v3!$C$1:$AH$1,0)),"")</f>
        <v>0</v>
      </c>
      <c r="O1592" s="157">
        <f>IFERROR(INDEX(NoSettings_v3!$C$2:$AH$4612,MATCH('EPS 3.1.3'!$B1592,NoSettings_v3!$A$2:$A$4612,0),MATCH('EPS 3.1.3'!O$1,NoSettings_v3!$C$1:$AH$1,0)),"")</f>
        <v>0</v>
      </c>
      <c r="P1592" s="157">
        <f>IFERROR(INDEX(NoSettings_v3!$C$2:$AH$4612,MATCH('EPS 3.1.3'!$B1592,NoSettings_v3!$A$2:$A$4612,0),MATCH('EPS 3.1.3'!P$1,NoSettings_v3!$C$1:$AH$1,0)),"")</f>
        <v>0</v>
      </c>
      <c r="Q1592" s="157">
        <f>IFERROR(INDEX(NoSettings_v3!$C$2:$AH$4612,MATCH('EPS 3.1.3'!$B1592,NoSettings_v3!$A$2:$A$4612,0),MATCH('EPS 3.1.3'!Q$1,NoSettings_v3!$C$1:$AH$1,0)),"")</f>
        <v>0</v>
      </c>
      <c r="R1592" s="157">
        <f>IFERROR(INDEX(NoSettings_v3!$C$2:$AH$4612,MATCH('EPS 3.1.3'!$B1592,NoSettings_v3!$A$2:$A$4612,0),MATCH('EPS 3.1.3'!R$1,NoSettings_v3!$C$1:$AH$1,0)),"")</f>
        <v>0</v>
      </c>
      <c r="S1592" s="157">
        <f>IFERROR(INDEX(NoSettings_v3!$C$2:$AH$4612,MATCH('EPS 3.1.3'!$B1592,NoSettings_v3!$A$2:$A$4612,0),MATCH('EPS 3.1.3'!S$1,NoSettings_v3!$C$1:$AH$1,0)),"")</f>
        <v>0</v>
      </c>
      <c r="T1592" s="157">
        <f>IFERROR(INDEX(NoSettings_v3!$C$2:$AH$4612,MATCH('EPS 3.1.3'!$B1592,NoSettings_v3!$A$2:$A$4612,0),MATCH('EPS 3.1.3'!T$1,NoSettings_v3!$C$1:$AH$1,0)),"")</f>
        <v>0</v>
      </c>
      <c r="U1592" s="157">
        <f>IFERROR(INDEX(NoSettings_v3!$C$2:$AH$4612,MATCH('EPS 3.1.3'!$B1592,NoSettings_v3!$A$2:$A$4612,0),MATCH('EPS 3.1.3'!U$1,NoSettings_v3!$C$1:$AH$1,0)),"")</f>
        <v>0</v>
      </c>
      <c r="V1592" s="157">
        <f>IFERROR(INDEX(NoSettings_v3!$C$2:$AH$4612,MATCH('EPS 3.1.3'!$B1592,NoSettings_v3!$A$2:$A$4612,0),MATCH('EPS 3.1.3'!V$1,NoSettings_v3!$C$1:$AH$1,0)),"")</f>
        <v>0</v>
      </c>
      <c r="W1592" s="157">
        <f>IFERROR(INDEX(NoSettings_v3!$C$2:$AH$4612,MATCH('EPS 3.1.3'!$B1592,NoSettings_v3!$A$2:$A$4612,0),MATCH('EPS 3.1.3'!W$1,NoSettings_v3!$C$1:$AH$1,0)),"")</f>
        <v>0</v>
      </c>
      <c r="X1592" s="157">
        <f>IFERROR(INDEX(NoSettings_v3!$C$2:$AH$4612,MATCH('EPS 3.1.3'!$B1592,NoSettings_v3!$A$2:$A$4612,0),MATCH('EPS 3.1.3'!X$1,NoSettings_v3!$C$1:$AH$1,0)),"")</f>
        <v>0</v>
      </c>
      <c r="Y1592" s="157">
        <f>IFERROR(INDEX(NoSettings_v3!$C$2:$AH$4612,MATCH('EPS 3.1.3'!$B1592,NoSettings_v3!$A$2:$A$4612,0),MATCH('EPS 3.1.3'!Y$1,NoSettings_v3!$C$1:$AH$1,0)),"")</f>
        <v>0</v>
      </c>
      <c r="Z1592" s="157">
        <f>IFERROR(INDEX(NoSettings_v3!$C$2:$AH$4612,MATCH('EPS 3.1.3'!$B1592,NoSettings_v3!$A$2:$A$4612,0),MATCH('EPS 3.1.3'!Z$1,NoSettings_v3!$C$1:$AH$1,0)),"")</f>
        <v>0</v>
      </c>
      <c r="AA1592" s="157">
        <f>IFERROR(INDEX(NoSettings_v3!$C$2:$AH$4612,MATCH('EPS 3.1.3'!$B1592,NoSettings_v3!$A$2:$A$4612,0),MATCH('EPS 3.1.3'!AA$1,NoSettings_v3!$C$1:$AH$1,0)),"")</f>
        <v>0</v>
      </c>
      <c r="AB1592" s="157">
        <f>IFERROR(INDEX(NoSettings_v3!$C$2:$AH$4612,MATCH('EPS 3.1.3'!$B1592,NoSettings_v3!$A$2:$A$4612,0),MATCH('EPS 3.1.3'!AB$1,NoSettings_v3!$C$1:$AH$1,0)),"")</f>
        <v>0</v>
      </c>
      <c r="AC1592" s="157">
        <f>IFERROR(INDEX(NoSettings_v3!$C$2:$AH$4612,MATCH('EPS 3.1.3'!$B1592,NoSettings_v3!$A$2:$A$4612,0),MATCH('EPS 3.1.3'!AC$1,NoSettings_v3!$C$1:$AH$1,0)),"")</f>
        <v>0</v>
      </c>
      <c r="AD1592" s="157">
        <f>IFERROR(INDEX(NoSettings_v3!$C$2:$AH$4612,MATCH('EPS 3.1.3'!$B1592,NoSettings_v3!$A$2:$A$4612,0),MATCH('EPS 3.1.3'!AD$1,NoSettings_v3!$C$1:$AH$1,0)),"")</f>
        <v>0</v>
      </c>
      <c r="AE1592" s="157">
        <f>IFERROR(INDEX(NoSettings_v3!$C$2:$AH$4612,MATCH('EPS 3.1.3'!$B1592,NoSettings_v3!$A$2:$A$4612,0),MATCH('EPS 3.1.3'!AE$1,NoSettings_v3!$C$1:$AH$1,0)),"")</f>
        <v>0</v>
      </c>
      <c r="AF1592" s="157">
        <f>IFERROR(INDEX(NoSettings_v3!$C$2:$AH$4612,MATCH('EPS 3.1.3'!$B1592,NoSettings_v3!$A$2:$A$4612,0),MATCH('EPS 3.1.3'!AF$1,NoSettings_v3!$C$1:$AH$1,0)),"")</f>
        <v>0</v>
      </c>
      <c r="AG1592" s="157">
        <f>IFERROR(INDEX(NoSettings_v3!$C$2:$AH$4612,MATCH('EPS 3.1.3'!$B1592,NoSettings_v3!$A$2:$A$4612,0),MATCH('EPS 3.1.3'!AG$1,NoSettings_v3!$C$1:$AH$1,0)),"")</f>
        <v>0</v>
      </c>
      <c r="AH1592" s="157">
        <f>IFERROR(INDEX(NoSettings_v3!$C$2:$AH$4612,MATCH('EPS 3.1.3'!$B1592,NoSettings_v3!$A$2:$A$4612,0),MATCH('EPS 3.1.3'!AH$1,NoSettings_v3!$C$1:$AH$1,0)),"")</f>
        <v>0</v>
      </c>
      <c r="AI1592" s="157">
        <f>IFERROR(INDEX(NoSettings_v3!$C$2:$AH$4612,MATCH('EPS 3.1.3'!$B1592,NoSettings_v3!$A$2:$A$4612,0),MATCH('EPS 3.1.3'!AI$1,NoSettings_v3!$C$1:$AH$1,0)),"")</f>
        <v>0</v>
      </c>
    </row>
    <row r="1593" spans="2:35" x14ac:dyDescent="0.35">
      <c r="B1593" s="161" t="s">
        <v>1780</v>
      </c>
      <c r="C1593" s="127" t="s">
        <v>964</v>
      </c>
      <c r="D1593" s="157">
        <f>IFERROR(INDEX(NoSettings_v3!$C$2:$AH$4612,MATCH('EPS 3.1.3'!$B1593,NoSettings_v3!$A$2:$A$4612,0),MATCH('EPS 3.1.3'!D$1,NoSettings_v3!$C$1:$AH$1,0)),"")</f>
        <v>0</v>
      </c>
      <c r="E1593" s="157">
        <f>IFERROR(INDEX(NoSettings_v3!$C$2:$AH$4612,MATCH('EPS 3.1.3'!$B1593,NoSettings_v3!$A$2:$A$4612,0),MATCH('EPS 3.1.3'!E$1,NoSettings_v3!$C$1:$AH$1,0)),"")</f>
        <v>0</v>
      </c>
      <c r="F1593" s="157">
        <f>IFERROR(INDEX(NoSettings_v3!$C$2:$AH$4612,MATCH('EPS 3.1.3'!$B1593,NoSettings_v3!$A$2:$A$4612,0),MATCH('EPS 3.1.3'!F$1,NoSettings_v3!$C$1:$AH$1,0)),"")</f>
        <v>0</v>
      </c>
      <c r="G1593" s="157">
        <f>IFERROR(INDEX(NoSettings_v3!$C$2:$AH$4612,MATCH('EPS 3.1.3'!$B1593,NoSettings_v3!$A$2:$A$4612,0),MATCH('EPS 3.1.3'!G$1,NoSettings_v3!$C$1:$AH$1,0)),"")</f>
        <v>0</v>
      </c>
      <c r="H1593" s="157">
        <f>IFERROR(INDEX(NoSettings_v3!$C$2:$AH$4612,MATCH('EPS 3.1.3'!$B1593,NoSettings_v3!$A$2:$A$4612,0),MATCH('EPS 3.1.3'!H$1,NoSettings_v3!$C$1:$AH$1,0)),"")</f>
        <v>0</v>
      </c>
      <c r="I1593" s="157">
        <f>IFERROR(INDEX(NoSettings_v3!$C$2:$AH$4612,MATCH('EPS 3.1.3'!$B1593,NoSettings_v3!$A$2:$A$4612,0),MATCH('EPS 3.1.3'!I$1,NoSettings_v3!$C$1:$AH$1,0)),"")</f>
        <v>0</v>
      </c>
      <c r="J1593" s="157">
        <f>IFERROR(INDEX(NoSettings_v3!$C$2:$AH$4612,MATCH('EPS 3.1.3'!$B1593,NoSettings_v3!$A$2:$A$4612,0),MATCH('EPS 3.1.3'!J$1,NoSettings_v3!$C$1:$AH$1,0)),"")</f>
        <v>0</v>
      </c>
      <c r="K1593" s="157">
        <f>IFERROR(INDEX(NoSettings_v3!$C$2:$AH$4612,MATCH('EPS 3.1.3'!$B1593,NoSettings_v3!$A$2:$A$4612,0),MATCH('EPS 3.1.3'!K$1,NoSettings_v3!$C$1:$AH$1,0)),"")</f>
        <v>0</v>
      </c>
      <c r="L1593" s="157">
        <f>IFERROR(INDEX(NoSettings_v3!$C$2:$AH$4612,MATCH('EPS 3.1.3'!$B1593,NoSettings_v3!$A$2:$A$4612,0),MATCH('EPS 3.1.3'!L$1,NoSettings_v3!$C$1:$AH$1,0)),"")</f>
        <v>0</v>
      </c>
      <c r="M1593" s="157">
        <f>IFERROR(INDEX(NoSettings_v3!$C$2:$AH$4612,MATCH('EPS 3.1.3'!$B1593,NoSettings_v3!$A$2:$A$4612,0),MATCH('EPS 3.1.3'!M$1,NoSettings_v3!$C$1:$AH$1,0)),"")</f>
        <v>0</v>
      </c>
      <c r="N1593" s="157">
        <f>IFERROR(INDEX(NoSettings_v3!$C$2:$AH$4612,MATCH('EPS 3.1.3'!$B1593,NoSettings_v3!$A$2:$A$4612,0),MATCH('EPS 3.1.3'!N$1,NoSettings_v3!$C$1:$AH$1,0)),"")</f>
        <v>0</v>
      </c>
      <c r="O1593" s="157">
        <f>IFERROR(INDEX(NoSettings_v3!$C$2:$AH$4612,MATCH('EPS 3.1.3'!$B1593,NoSettings_v3!$A$2:$A$4612,0),MATCH('EPS 3.1.3'!O$1,NoSettings_v3!$C$1:$AH$1,0)),"")</f>
        <v>0</v>
      </c>
      <c r="P1593" s="157">
        <f>IFERROR(INDEX(NoSettings_v3!$C$2:$AH$4612,MATCH('EPS 3.1.3'!$B1593,NoSettings_v3!$A$2:$A$4612,0),MATCH('EPS 3.1.3'!P$1,NoSettings_v3!$C$1:$AH$1,0)),"")</f>
        <v>0</v>
      </c>
      <c r="Q1593" s="157">
        <f>IFERROR(INDEX(NoSettings_v3!$C$2:$AH$4612,MATCH('EPS 3.1.3'!$B1593,NoSettings_v3!$A$2:$A$4612,0),MATCH('EPS 3.1.3'!Q$1,NoSettings_v3!$C$1:$AH$1,0)),"")</f>
        <v>0</v>
      </c>
      <c r="R1593" s="157">
        <f>IFERROR(INDEX(NoSettings_v3!$C$2:$AH$4612,MATCH('EPS 3.1.3'!$B1593,NoSettings_v3!$A$2:$A$4612,0),MATCH('EPS 3.1.3'!R$1,NoSettings_v3!$C$1:$AH$1,0)),"")</f>
        <v>0</v>
      </c>
      <c r="S1593" s="157">
        <f>IFERROR(INDEX(NoSettings_v3!$C$2:$AH$4612,MATCH('EPS 3.1.3'!$B1593,NoSettings_v3!$A$2:$A$4612,0),MATCH('EPS 3.1.3'!S$1,NoSettings_v3!$C$1:$AH$1,0)),"")</f>
        <v>0</v>
      </c>
      <c r="T1593" s="157">
        <f>IFERROR(INDEX(NoSettings_v3!$C$2:$AH$4612,MATCH('EPS 3.1.3'!$B1593,NoSettings_v3!$A$2:$A$4612,0),MATCH('EPS 3.1.3'!T$1,NoSettings_v3!$C$1:$AH$1,0)),"")</f>
        <v>0</v>
      </c>
      <c r="U1593" s="157">
        <f>IFERROR(INDEX(NoSettings_v3!$C$2:$AH$4612,MATCH('EPS 3.1.3'!$B1593,NoSettings_v3!$A$2:$A$4612,0),MATCH('EPS 3.1.3'!U$1,NoSettings_v3!$C$1:$AH$1,0)),"")</f>
        <v>0</v>
      </c>
      <c r="V1593" s="157">
        <f>IFERROR(INDEX(NoSettings_v3!$C$2:$AH$4612,MATCH('EPS 3.1.3'!$B1593,NoSettings_v3!$A$2:$A$4612,0),MATCH('EPS 3.1.3'!V$1,NoSettings_v3!$C$1:$AH$1,0)),"")</f>
        <v>0</v>
      </c>
      <c r="W1593" s="157">
        <f>IFERROR(INDEX(NoSettings_v3!$C$2:$AH$4612,MATCH('EPS 3.1.3'!$B1593,NoSettings_v3!$A$2:$A$4612,0),MATCH('EPS 3.1.3'!W$1,NoSettings_v3!$C$1:$AH$1,0)),"")</f>
        <v>0</v>
      </c>
      <c r="X1593" s="157">
        <f>IFERROR(INDEX(NoSettings_v3!$C$2:$AH$4612,MATCH('EPS 3.1.3'!$B1593,NoSettings_v3!$A$2:$A$4612,0),MATCH('EPS 3.1.3'!X$1,NoSettings_v3!$C$1:$AH$1,0)),"")</f>
        <v>0</v>
      </c>
      <c r="Y1593" s="157">
        <f>IFERROR(INDEX(NoSettings_v3!$C$2:$AH$4612,MATCH('EPS 3.1.3'!$B1593,NoSettings_v3!$A$2:$A$4612,0),MATCH('EPS 3.1.3'!Y$1,NoSettings_v3!$C$1:$AH$1,0)),"")</f>
        <v>0</v>
      </c>
      <c r="Z1593" s="157">
        <f>IFERROR(INDEX(NoSettings_v3!$C$2:$AH$4612,MATCH('EPS 3.1.3'!$B1593,NoSettings_v3!$A$2:$A$4612,0),MATCH('EPS 3.1.3'!Z$1,NoSettings_v3!$C$1:$AH$1,0)),"")</f>
        <v>0</v>
      </c>
      <c r="AA1593" s="157">
        <f>IFERROR(INDEX(NoSettings_v3!$C$2:$AH$4612,MATCH('EPS 3.1.3'!$B1593,NoSettings_v3!$A$2:$A$4612,0),MATCH('EPS 3.1.3'!AA$1,NoSettings_v3!$C$1:$AH$1,0)),"")</f>
        <v>0</v>
      </c>
      <c r="AB1593" s="157">
        <f>IFERROR(INDEX(NoSettings_v3!$C$2:$AH$4612,MATCH('EPS 3.1.3'!$B1593,NoSettings_v3!$A$2:$A$4612,0),MATCH('EPS 3.1.3'!AB$1,NoSettings_v3!$C$1:$AH$1,0)),"")</f>
        <v>0</v>
      </c>
      <c r="AC1593" s="157">
        <f>IFERROR(INDEX(NoSettings_v3!$C$2:$AH$4612,MATCH('EPS 3.1.3'!$B1593,NoSettings_v3!$A$2:$A$4612,0),MATCH('EPS 3.1.3'!AC$1,NoSettings_v3!$C$1:$AH$1,0)),"")</f>
        <v>0</v>
      </c>
      <c r="AD1593" s="157">
        <f>IFERROR(INDEX(NoSettings_v3!$C$2:$AH$4612,MATCH('EPS 3.1.3'!$B1593,NoSettings_v3!$A$2:$A$4612,0),MATCH('EPS 3.1.3'!AD$1,NoSettings_v3!$C$1:$AH$1,0)),"")</f>
        <v>0</v>
      </c>
      <c r="AE1593" s="157">
        <f>IFERROR(INDEX(NoSettings_v3!$C$2:$AH$4612,MATCH('EPS 3.1.3'!$B1593,NoSettings_v3!$A$2:$A$4612,0),MATCH('EPS 3.1.3'!AE$1,NoSettings_v3!$C$1:$AH$1,0)),"")</f>
        <v>0</v>
      </c>
      <c r="AF1593" s="157">
        <f>IFERROR(INDEX(NoSettings_v3!$C$2:$AH$4612,MATCH('EPS 3.1.3'!$B1593,NoSettings_v3!$A$2:$A$4612,0),MATCH('EPS 3.1.3'!AF$1,NoSettings_v3!$C$1:$AH$1,0)),"")</f>
        <v>0</v>
      </c>
      <c r="AG1593" s="157">
        <f>IFERROR(INDEX(NoSettings_v3!$C$2:$AH$4612,MATCH('EPS 3.1.3'!$B1593,NoSettings_v3!$A$2:$A$4612,0),MATCH('EPS 3.1.3'!AG$1,NoSettings_v3!$C$1:$AH$1,0)),"")</f>
        <v>0</v>
      </c>
      <c r="AH1593" s="157">
        <f>IFERROR(INDEX(NoSettings_v3!$C$2:$AH$4612,MATCH('EPS 3.1.3'!$B1593,NoSettings_v3!$A$2:$A$4612,0),MATCH('EPS 3.1.3'!AH$1,NoSettings_v3!$C$1:$AH$1,0)),"")</f>
        <v>0</v>
      </c>
      <c r="AI1593" s="157">
        <f>IFERROR(INDEX(NoSettings_v3!$C$2:$AH$4612,MATCH('EPS 3.1.3'!$B1593,NoSettings_v3!$A$2:$A$4612,0),MATCH('EPS 3.1.3'!AI$1,NoSettings_v3!$C$1:$AH$1,0)),"")</f>
        <v>0</v>
      </c>
    </row>
    <row r="1594" spans="2:35" x14ac:dyDescent="0.35">
      <c r="B1594" s="161" t="s">
        <v>1781</v>
      </c>
      <c r="C1594" s="127" t="s">
        <v>964</v>
      </c>
      <c r="D1594" s="157">
        <f>IFERROR(INDEX(NoSettings_v3!$C$2:$AH$4612,MATCH('EPS 3.1.3'!$B1594,NoSettings_v3!$A$2:$A$4612,0),MATCH('EPS 3.1.3'!D$1,NoSettings_v3!$C$1:$AH$1,0)),"")</f>
        <v>0</v>
      </c>
      <c r="E1594" s="157">
        <f>IFERROR(INDEX(NoSettings_v3!$C$2:$AH$4612,MATCH('EPS 3.1.3'!$B1594,NoSettings_v3!$A$2:$A$4612,0),MATCH('EPS 3.1.3'!E$1,NoSettings_v3!$C$1:$AH$1,0)),"")</f>
        <v>0</v>
      </c>
      <c r="F1594" s="157">
        <f>IFERROR(INDEX(NoSettings_v3!$C$2:$AH$4612,MATCH('EPS 3.1.3'!$B1594,NoSettings_v3!$A$2:$A$4612,0),MATCH('EPS 3.1.3'!F$1,NoSettings_v3!$C$1:$AH$1,0)),"")</f>
        <v>0</v>
      </c>
      <c r="G1594" s="157">
        <f>IFERROR(INDEX(NoSettings_v3!$C$2:$AH$4612,MATCH('EPS 3.1.3'!$B1594,NoSettings_v3!$A$2:$A$4612,0),MATCH('EPS 3.1.3'!G$1,NoSettings_v3!$C$1:$AH$1,0)),"")</f>
        <v>0</v>
      </c>
      <c r="H1594" s="157">
        <f>IFERROR(INDEX(NoSettings_v3!$C$2:$AH$4612,MATCH('EPS 3.1.3'!$B1594,NoSettings_v3!$A$2:$A$4612,0),MATCH('EPS 3.1.3'!H$1,NoSettings_v3!$C$1:$AH$1,0)),"")</f>
        <v>0</v>
      </c>
      <c r="I1594" s="157">
        <f>IFERROR(INDEX(NoSettings_v3!$C$2:$AH$4612,MATCH('EPS 3.1.3'!$B1594,NoSettings_v3!$A$2:$A$4612,0),MATCH('EPS 3.1.3'!I$1,NoSettings_v3!$C$1:$AH$1,0)),"")</f>
        <v>0</v>
      </c>
      <c r="J1594" s="157">
        <f>IFERROR(INDEX(NoSettings_v3!$C$2:$AH$4612,MATCH('EPS 3.1.3'!$B1594,NoSettings_v3!$A$2:$A$4612,0),MATCH('EPS 3.1.3'!J$1,NoSettings_v3!$C$1:$AH$1,0)),"")</f>
        <v>0</v>
      </c>
      <c r="K1594" s="157">
        <f>IFERROR(INDEX(NoSettings_v3!$C$2:$AH$4612,MATCH('EPS 3.1.3'!$B1594,NoSettings_v3!$A$2:$A$4612,0),MATCH('EPS 3.1.3'!K$1,NoSettings_v3!$C$1:$AH$1,0)),"")</f>
        <v>0</v>
      </c>
      <c r="L1594" s="157">
        <f>IFERROR(INDEX(NoSettings_v3!$C$2:$AH$4612,MATCH('EPS 3.1.3'!$B1594,NoSettings_v3!$A$2:$A$4612,0),MATCH('EPS 3.1.3'!L$1,NoSettings_v3!$C$1:$AH$1,0)),"")</f>
        <v>0</v>
      </c>
      <c r="M1594" s="157">
        <f>IFERROR(INDEX(NoSettings_v3!$C$2:$AH$4612,MATCH('EPS 3.1.3'!$B1594,NoSettings_v3!$A$2:$A$4612,0),MATCH('EPS 3.1.3'!M$1,NoSettings_v3!$C$1:$AH$1,0)),"")</f>
        <v>0</v>
      </c>
      <c r="N1594" s="157">
        <f>IFERROR(INDEX(NoSettings_v3!$C$2:$AH$4612,MATCH('EPS 3.1.3'!$B1594,NoSettings_v3!$A$2:$A$4612,0),MATCH('EPS 3.1.3'!N$1,NoSettings_v3!$C$1:$AH$1,0)),"")</f>
        <v>0</v>
      </c>
      <c r="O1594" s="157">
        <f>IFERROR(INDEX(NoSettings_v3!$C$2:$AH$4612,MATCH('EPS 3.1.3'!$B1594,NoSettings_v3!$A$2:$A$4612,0),MATCH('EPS 3.1.3'!O$1,NoSettings_v3!$C$1:$AH$1,0)),"")</f>
        <v>0</v>
      </c>
      <c r="P1594" s="157">
        <f>IFERROR(INDEX(NoSettings_v3!$C$2:$AH$4612,MATCH('EPS 3.1.3'!$B1594,NoSettings_v3!$A$2:$A$4612,0),MATCH('EPS 3.1.3'!P$1,NoSettings_v3!$C$1:$AH$1,0)),"")</f>
        <v>0</v>
      </c>
      <c r="Q1594" s="157">
        <f>IFERROR(INDEX(NoSettings_v3!$C$2:$AH$4612,MATCH('EPS 3.1.3'!$B1594,NoSettings_v3!$A$2:$A$4612,0),MATCH('EPS 3.1.3'!Q$1,NoSettings_v3!$C$1:$AH$1,0)),"")</f>
        <v>0</v>
      </c>
      <c r="R1594" s="157">
        <f>IFERROR(INDEX(NoSettings_v3!$C$2:$AH$4612,MATCH('EPS 3.1.3'!$B1594,NoSettings_v3!$A$2:$A$4612,0),MATCH('EPS 3.1.3'!R$1,NoSettings_v3!$C$1:$AH$1,0)),"")</f>
        <v>0</v>
      </c>
      <c r="S1594" s="157">
        <f>IFERROR(INDEX(NoSettings_v3!$C$2:$AH$4612,MATCH('EPS 3.1.3'!$B1594,NoSettings_v3!$A$2:$A$4612,0),MATCH('EPS 3.1.3'!S$1,NoSettings_v3!$C$1:$AH$1,0)),"")</f>
        <v>0</v>
      </c>
      <c r="T1594" s="157">
        <f>IFERROR(INDEX(NoSettings_v3!$C$2:$AH$4612,MATCH('EPS 3.1.3'!$B1594,NoSettings_v3!$A$2:$A$4612,0),MATCH('EPS 3.1.3'!T$1,NoSettings_v3!$C$1:$AH$1,0)),"")</f>
        <v>0</v>
      </c>
      <c r="U1594" s="157">
        <f>IFERROR(INDEX(NoSettings_v3!$C$2:$AH$4612,MATCH('EPS 3.1.3'!$B1594,NoSettings_v3!$A$2:$A$4612,0),MATCH('EPS 3.1.3'!U$1,NoSettings_v3!$C$1:$AH$1,0)),"")</f>
        <v>0</v>
      </c>
      <c r="V1594" s="157">
        <f>IFERROR(INDEX(NoSettings_v3!$C$2:$AH$4612,MATCH('EPS 3.1.3'!$B1594,NoSettings_v3!$A$2:$A$4612,0),MATCH('EPS 3.1.3'!V$1,NoSettings_v3!$C$1:$AH$1,0)),"")</f>
        <v>0</v>
      </c>
      <c r="W1594" s="157">
        <f>IFERROR(INDEX(NoSettings_v3!$C$2:$AH$4612,MATCH('EPS 3.1.3'!$B1594,NoSettings_v3!$A$2:$A$4612,0),MATCH('EPS 3.1.3'!W$1,NoSettings_v3!$C$1:$AH$1,0)),"")</f>
        <v>0</v>
      </c>
      <c r="X1594" s="157">
        <f>IFERROR(INDEX(NoSettings_v3!$C$2:$AH$4612,MATCH('EPS 3.1.3'!$B1594,NoSettings_v3!$A$2:$A$4612,0),MATCH('EPS 3.1.3'!X$1,NoSettings_v3!$C$1:$AH$1,0)),"")</f>
        <v>0</v>
      </c>
      <c r="Y1594" s="157">
        <f>IFERROR(INDEX(NoSettings_v3!$C$2:$AH$4612,MATCH('EPS 3.1.3'!$B1594,NoSettings_v3!$A$2:$A$4612,0),MATCH('EPS 3.1.3'!Y$1,NoSettings_v3!$C$1:$AH$1,0)),"")</f>
        <v>0</v>
      </c>
      <c r="Z1594" s="157">
        <f>IFERROR(INDEX(NoSettings_v3!$C$2:$AH$4612,MATCH('EPS 3.1.3'!$B1594,NoSettings_v3!$A$2:$A$4612,0),MATCH('EPS 3.1.3'!Z$1,NoSettings_v3!$C$1:$AH$1,0)),"")</f>
        <v>0</v>
      </c>
      <c r="AA1594" s="157">
        <f>IFERROR(INDEX(NoSettings_v3!$C$2:$AH$4612,MATCH('EPS 3.1.3'!$B1594,NoSettings_v3!$A$2:$A$4612,0),MATCH('EPS 3.1.3'!AA$1,NoSettings_v3!$C$1:$AH$1,0)),"")</f>
        <v>0</v>
      </c>
      <c r="AB1594" s="157">
        <f>IFERROR(INDEX(NoSettings_v3!$C$2:$AH$4612,MATCH('EPS 3.1.3'!$B1594,NoSettings_v3!$A$2:$A$4612,0),MATCH('EPS 3.1.3'!AB$1,NoSettings_v3!$C$1:$AH$1,0)),"")</f>
        <v>0</v>
      </c>
      <c r="AC1594" s="157">
        <f>IFERROR(INDEX(NoSettings_v3!$C$2:$AH$4612,MATCH('EPS 3.1.3'!$B1594,NoSettings_v3!$A$2:$A$4612,0),MATCH('EPS 3.1.3'!AC$1,NoSettings_v3!$C$1:$AH$1,0)),"")</f>
        <v>0</v>
      </c>
      <c r="AD1594" s="157">
        <f>IFERROR(INDEX(NoSettings_v3!$C$2:$AH$4612,MATCH('EPS 3.1.3'!$B1594,NoSettings_v3!$A$2:$A$4612,0),MATCH('EPS 3.1.3'!AD$1,NoSettings_v3!$C$1:$AH$1,0)),"")</f>
        <v>0</v>
      </c>
      <c r="AE1594" s="157">
        <f>IFERROR(INDEX(NoSettings_v3!$C$2:$AH$4612,MATCH('EPS 3.1.3'!$B1594,NoSettings_v3!$A$2:$A$4612,0),MATCH('EPS 3.1.3'!AE$1,NoSettings_v3!$C$1:$AH$1,0)),"")</f>
        <v>0</v>
      </c>
      <c r="AF1594" s="157">
        <f>IFERROR(INDEX(NoSettings_v3!$C$2:$AH$4612,MATCH('EPS 3.1.3'!$B1594,NoSettings_v3!$A$2:$A$4612,0),MATCH('EPS 3.1.3'!AF$1,NoSettings_v3!$C$1:$AH$1,0)),"")</f>
        <v>0</v>
      </c>
      <c r="AG1594" s="157">
        <f>IFERROR(INDEX(NoSettings_v3!$C$2:$AH$4612,MATCH('EPS 3.1.3'!$B1594,NoSettings_v3!$A$2:$A$4612,0),MATCH('EPS 3.1.3'!AG$1,NoSettings_v3!$C$1:$AH$1,0)),"")</f>
        <v>0</v>
      </c>
      <c r="AH1594" s="157">
        <f>IFERROR(INDEX(NoSettings_v3!$C$2:$AH$4612,MATCH('EPS 3.1.3'!$B1594,NoSettings_v3!$A$2:$A$4612,0),MATCH('EPS 3.1.3'!AH$1,NoSettings_v3!$C$1:$AH$1,0)),"")</f>
        <v>0</v>
      </c>
      <c r="AI1594" s="157">
        <f>IFERROR(INDEX(NoSettings_v3!$C$2:$AH$4612,MATCH('EPS 3.1.3'!$B1594,NoSettings_v3!$A$2:$A$4612,0),MATCH('EPS 3.1.3'!AI$1,NoSettings_v3!$C$1:$AH$1,0)),"")</f>
        <v>0</v>
      </c>
    </row>
    <row r="1595" spans="2:35" x14ac:dyDescent="0.35">
      <c r="B1595" s="161" t="s">
        <v>1782</v>
      </c>
      <c r="C1595" s="127" t="s">
        <v>964</v>
      </c>
      <c r="D1595" s="157">
        <f>IFERROR(INDEX(NoSettings_v3!$C$2:$AH$4612,MATCH('EPS 3.1.3'!$B1595,NoSettings_v3!$A$2:$A$4612,0),MATCH('EPS 3.1.3'!D$1,NoSettings_v3!$C$1:$AH$1,0)),"")</f>
        <v>0</v>
      </c>
      <c r="E1595" s="157">
        <f>IFERROR(INDEX(NoSettings_v3!$C$2:$AH$4612,MATCH('EPS 3.1.3'!$B1595,NoSettings_v3!$A$2:$A$4612,0),MATCH('EPS 3.1.3'!E$1,NoSettings_v3!$C$1:$AH$1,0)),"")</f>
        <v>0</v>
      </c>
      <c r="F1595" s="157">
        <f>IFERROR(INDEX(NoSettings_v3!$C$2:$AH$4612,MATCH('EPS 3.1.3'!$B1595,NoSettings_v3!$A$2:$A$4612,0),MATCH('EPS 3.1.3'!F$1,NoSettings_v3!$C$1:$AH$1,0)),"")</f>
        <v>0</v>
      </c>
      <c r="G1595" s="157">
        <f>IFERROR(INDEX(NoSettings_v3!$C$2:$AH$4612,MATCH('EPS 3.1.3'!$B1595,NoSettings_v3!$A$2:$A$4612,0),MATCH('EPS 3.1.3'!G$1,NoSettings_v3!$C$1:$AH$1,0)),"")</f>
        <v>0</v>
      </c>
      <c r="H1595" s="157">
        <f>IFERROR(INDEX(NoSettings_v3!$C$2:$AH$4612,MATCH('EPS 3.1.3'!$B1595,NoSettings_v3!$A$2:$A$4612,0),MATCH('EPS 3.1.3'!H$1,NoSettings_v3!$C$1:$AH$1,0)),"")</f>
        <v>0</v>
      </c>
      <c r="I1595" s="157">
        <f>IFERROR(INDEX(NoSettings_v3!$C$2:$AH$4612,MATCH('EPS 3.1.3'!$B1595,NoSettings_v3!$A$2:$A$4612,0),MATCH('EPS 3.1.3'!I$1,NoSettings_v3!$C$1:$AH$1,0)),"")</f>
        <v>0</v>
      </c>
      <c r="J1595" s="157">
        <f>IFERROR(INDEX(NoSettings_v3!$C$2:$AH$4612,MATCH('EPS 3.1.3'!$B1595,NoSettings_v3!$A$2:$A$4612,0),MATCH('EPS 3.1.3'!J$1,NoSettings_v3!$C$1:$AH$1,0)),"")</f>
        <v>0</v>
      </c>
      <c r="K1595" s="157">
        <f>IFERROR(INDEX(NoSettings_v3!$C$2:$AH$4612,MATCH('EPS 3.1.3'!$B1595,NoSettings_v3!$A$2:$A$4612,0),MATCH('EPS 3.1.3'!K$1,NoSettings_v3!$C$1:$AH$1,0)),"")</f>
        <v>0</v>
      </c>
      <c r="L1595" s="157">
        <f>IFERROR(INDEX(NoSettings_v3!$C$2:$AH$4612,MATCH('EPS 3.1.3'!$B1595,NoSettings_v3!$A$2:$A$4612,0),MATCH('EPS 3.1.3'!L$1,NoSettings_v3!$C$1:$AH$1,0)),"")</f>
        <v>0</v>
      </c>
      <c r="M1595" s="157">
        <f>IFERROR(INDEX(NoSettings_v3!$C$2:$AH$4612,MATCH('EPS 3.1.3'!$B1595,NoSettings_v3!$A$2:$A$4612,0),MATCH('EPS 3.1.3'!M$1,NoSettings_v3!$C$1:$AH$1,0)),"")</f>
        <v>0</v>
      </c>
      <c r="N1595" s="157">
        <f>IFERROR(INDEX(NoSettings_v3!$C$2:$AH$4612,MATCH('EPS 3.1.3'!$B1595,NoSettings_v3!$A$2:$A$4612,0),MATCH('EPS 3.1.3'!N$1,NoSettings_v3!$C$1:$AH$1,0)),"")</f>
        <v>0</v>
      </c>
      <c r="O1595" s="157">
        <f>IFERROR(INDEX(NoSettings_v3!$C$2:$AH$4612,MATCH('EPS 3.1.3'!$B1595,NoSettings_v3!$A$2:$A$4612,0),MATCH('EPS 3.1.3'!O$1,NoSettings_v3!$C$1:$AH$1,0)),"")</f>
        <v>0</v>
      </c>
      <c r="P1595" s="157">
        <f>IFERROR(INDEX(NoSettings_v3!$C$2:$AH$4612,MATCH('EPS 3.1.3'!$B1595,NoSettings_v3!$A$2:$A$4612,0),MATCH('EPS 3.1.3'!P$1,NoSettings_v3!$C$1:$AH$1,0)),"")</f>
        <v>0</v>
      </c>
      <c r="Q1595" s="157">
        <f>IFERROR(INDEX(NoSettings_v3!$C$2:$AH$4612,MATCH('EPS 3.1.3'!$B1595,NoSettings_v3!$A$2:$A$4612,0),MATCH('EPS 3.1.3'!Q$1,NoSettings_v3!$C$1:$AH$1,0)),"")</f>
        <v>0</v>
      </c>
      <c r="R1595" s="157">
        <f>IFERROR(INDEX(NoSettings_v3!$C$2:$AH$4612,MATCH('EPS 3.1.3'!$B1595,NoSettings_v3!$A$2:$A$4612,0),MATCH('EPS 3.1.3'!R$1,NoSettings_v3!$C$1:$AH$1,0)),"")</f>
        <v>0</v>
      </c>
      <c r="S1595" s="157">
        <f>IFERROR(INDEX(NoSettings_v3!$C$2:$AH$4612,MATCH('EPS 3.1.3'!$B1595,NoSettings_v3!$A$2:$A$4612,0),MATCH('EPS 3.1.3'!S$1,NoSettings_v3!$C$1:$AH$1,0)),"")</f>
        <v>0</v>
      </c>
      <c r="T1595" s="157">
        <f>IFERROR(INDEX(NoSettings_v3!$C$2:$AH$4612,MATCH('EPS 3.1.3'!$B1595,NoSettings_v3!$A$2:$A$4612,0),MATCH('EPS 3.1.3'!T$1,NoSettings_v3!$C$1:$AH$1,0)),"")</f>
        <v>0</v>
      </c>
      <c r="U1595" s="157">
        <f>IFERROR(INDEX(NoSettings_v3!$C$2:$AH$4612,MATCH('EPS 3.1.3'!$B1595,NoSettings_v3!$A$2:$A$4612,0),MATCH('EPS 3.1.3'!U$1,NoSettings_v3!$C$1:$AH$1,0)),"")</f>
        <v>0</v>
      </c>
      <c r="V1595" s="157">
        <f>IFERROR(INDEX(NoSettings_v3!$C$2:$AH$4612,MATCH('EPS 3.1.3'!$B1595,NoSettings_v3!$A$2:$A$4612,0),MATCH('EPS 3.1.3'!V$1,NoSettings_v3!$C$1:$AH$1,0)),"")</f>
        <v>0</v>
      </c>
      <c r="W1595" s="157">
        <f>IFERROR(INDEX(NoSettings_v3!$C$2:$AH$4612,MATCH('EPS 3.1.3'!$B1595,NoSettings_v3!$A$2:$A$4612,0),MATCH('EPS 3.1.3'!W$1,NoSettings_v3!$C$1:$AH$1,0)),"")</f>
        <v>0</v>
      </c>
      <c r="X1595" s="157">
        <f>IFERROR(INDEX(NoSettings_v3!$C$2:$AH$4612,MATCH('EPS 3.1.3'!$B1595,NoSettings_v3!$A$2:$A$4612,0),MATCH('EPS 3.1.3'!X$1,NoSettings_v3!$C$1:$AH$1,0)),"")</f>
        <v>0</v>
      </c>
      <c r="Y1595" s="157">
        <f>IFERROR(INDEX(NoSettings_v3!$C$2:$AH$4612,MATCH('EPS 3.1.3'!$B1595,NoSettings_v3!$A$2:$A$4612,0),MATCH('EPS 3.1.3'!Y$1,NoSettings_v3!$C$1:$AH$1,0)),"")</f>
        <v>0</v>
      </c>
      <c r="Z1595" s="157">
        <f>IFERROR(INDEX(NoSettings_v3!$C$2:$AH$4612,MATCH('EPS 3.1.3'!$B1595,NoSettings_v3!$A$2:$A$4612,0),MATCH('EPS 3.1.3'!Z$1,NoSettings_v3!$C$1:$AH$1,0)),"")</f>
        <v>0</v>
      </c>
      <c r="AA1595" s="157">
        <f>IFERROR(INDEX(NoSettings_v3!$C$2:$AH$4612,MATCH('EPS 3.1.3'!$B1595,NoSettings_v3!$A$2:$A$4612,0),MATCH('EPS 3.1.3'!AA$1,NoSettings_v3!$C$1:$AH$1,0)),"")</f>
        <v>0</v>
      </c>
      <c r="AB1595" s="157">
        <f>IFERROR(INDEX(NoSettings_v3!$C$2:$AH$4612,MATCH('EPS 3.1.3'!$B1595,NoSettings_v3!$A$2:$A$4612,0),MATCH('EPS 3.1.3'!AB$1,NoSettings_v3!$C$1:$AH$1,0)),"")</f>
        <v>0</v>
      </c>
      <c r="AC1595" s="157">
        <f>IFERROR(INDEX(NoSettings_v3!$C$2:$AH$4612,MATCH('EPS 3.1.3'!$B1595,NoSettings_v3!$A$2:$A$4612,0),MATCH('EPS 3.1.3'!AC$1,NoSettings_v3!$C$1:$AH$1,0)),"")</f>
        <v>0</v>
      </c>
      <c r="AD1595" s="157">
        <f>IFERROR(INDEX(NoSettings_v3!$C$2:$AH$4612,MATCH('EPS 3.1.3'!$B1595,NoSettings_v3!$A$2:$A$4612,0),MATCH('EPS 3.1.3'!AD$1,NoSettings_v3!$C$1:$AH$1,0)),"")</f>
        <v>0</v>
      </c>
      <c r="AE1595" s="157">
        <f>IFERROR(INDEX(NoSettings_v3!$C$2:$AH$4612,MATCH('EPS 3.1.3'!$B1595,NoSettings_v3!$A$2:$A$4612,0),MATCH('EPS 3.1.3'!AE$1,NoSettings_v3!$C$1:$AH$1,0)),"")</f>
        <v>0</v>
      </c>
      <c r="AF1595" s="157">
        <f>IFERROR(INDEX(NoSettings_v3!$C$2:$AH$4612,MATCH('EPS 3.1.3'!$B1595,NoSettings_v3!$A$2:$A$4612,0),MATCH('EPS 3.1.3'!AF$1,NoSettings_v3!$C$1:$AH$1,0)),"")</f>
        <v>0</v>
      </c>
      <c r="AG1595" s="157">
        <f>IFERROR(INDEX(NoSettings_v3!$C$2:$AH$4612,MATCH('EPS 3.1.3'!$B1595,NoSettings_v3!$A$2:$A$4612,0),MATCH('EPS 3.1.3'!AG$1,NoSettings_v3!$C$1:$AH$1,0)),"")</f>
        <v>0</v>
      </c>
      <c r="AH1595" s="157">
        <f>IFERROR(INDEX(NoSettings_v3!$C$2:$AH$4612,MATCH('EPS 3.1.3'!$B1595,NoSettings_v3!$A$2:$A$4612,0),MATCH('EPS 3.1.3'!AH$1,NoSettings_v3!$C$1:$AH$1,0)),"")</f>
        <v>0</v>
      </c>
      <c r="AI1595" s="157">
        <f>IFERROR(INDEX(NoSettings_v3!$C$2:$AH$4612,MATCH('EPS 3.1.3'!$B1595,NoSettings_v3!$A$2:$A$4612,0),MATCH('EPS 3.1.3'!AI$1,NoSettings_v3!$C$1:$AH$1,0)),"")</f>
        <v>0</v>
      </c>
    </row>
    <row r="1596" spans="2:35" x14ac:dyDescent="0.35">
      <c r="B1596" s="161" t="s">
        <v>1783</v>
      </c>
      <c r="C1596" s="127" t="s">
        <v>964</v>
      </c>
      <c r="D1596" s="157">
        <f>IFERROR(INDEX(NoSettings_v3!$C$2:$AH$4612,MATCH('EPS 3.1.3'!$B1596,NoSettings_v3!$A$2:$A$4612,0),MATCH('EPS 3.1.3'!D$1,NoSettings_v3!$C$1:$AH$1,0)),"")</f>
        <v>3629010000000</v>
      </c>
      <c r="E1596" s="157">
        <f>IFERROR(INDEX(NoSettings_v3!$C$2:$AH$4612,MATCH('EPS 3.1.3'!$B1596,NoSettings_v3!$A$2:$A$4612,0),MATCH('EPS 3.1.3'!E$1,NoSettings_v3!$C$1:$AH$1,0)),"")</f>
        <v>2419340000000</v>
      </c>
      <c r="F1596" s="157">
        <f>IFERROR(INDEX(NoSettings_v3!$C$2:$AH$4612,MATCH('EPS 3.1.3'!$B1596,NoSettings_v3!$A$2:$A$4612,0),MATCH('EPS 3.1.3'!F$1,NoSettings_v3!$C$1:$AH$1,0)),"")</f>
        <v>1209670000000</v>
      </c>
      <c r="G1596" s="157">
        <f>IFERROR(INDEX(NoSettings_v3!$C$2:$AH$4612,MATCH('EPS 3.1.3'!$B1596,NoSettings_v3!$A$2:$A$4612,0),MATCH('EPS 3.1.3'!G$1,NoSettings_v3!$C$1:$AH$1,0)),"")</f>
        <v>0</v>
      </c>
      <c r="H1596" s="157">
        <f>IFERROR(INDEX(NoSettings_v3!$C$2:$AH$4612,MATCH('EPS 3.1.3'!$B1596,NoSettings_v3!$A$2:$A$4612,0),MATCH('EPS 3.1.3'!H$1,NoSettings_v3!$C$1:$AH$1,0)),"")</f>
        <v>0</v>
      </c>
      <c r="I1596" s="157">
        <f>IFERROR(INDEX(NoSettings_v3!$C$2:$AH$4612,MATCH('EPS 3.1.3'!$B1596,NoSettings_v3!$A$2:$A$4612,0),MATCH('EPS 3.1.3'!I$1,NoSettings_v3!$C$1:$AH$1,0)),"")</f>
        <v>0</v>
      </c>
      <c r="J1596" s="157">
        <f>IFERROR(INDEX(NoSettings_v3!$C$2:$AH$4612,MATCH('EPS 3.1.3'!$B1596,NoSettings_v3!$A$2:$A$4612,0),MATCH('EPS 3.1.3'!J$1,NoSettings_v3!$C$1:$AH$1,0)),"")</f>
        <v>0</v>
      </c>
      <c r="K1596" s="157">
        <f>IFERROR(INDEX(NoSettings_v3!$C$2:$AH$4612,MATCH('EPS 3.1.3'!$B1596,NoSettings_v3!$A$2:$A$4612,0),MATCH('EPS 3.1.3'!K$1,NoSettings_v3!$C$1:$AH$1,0)),"")</f>
        <v>0</v>
      </c>
      <c r="L1596" s="157">
        <f>IFERROR(INDEX(NoSettings_v3!$C$2:$AH$4612,MATCH('EPS 3.1.3'!$B1596,NoSettings_v3!$A$2:$A$4612,0),MATCH('EPS 3.1.3'!L$1,NoSettings_v3!$C$1:$AH$1,0)),"")</f>
        <v>0</v>
      </c>
      <c r="M1596" s="157">
        <f>IFERROR(INDEX(NoSettings_v3!$C$2:$AH$4612,MATCH('EPS 3.1.3'!$B1596,NoSettings_v3!$A$2:$A$4612,0),MATCH('EPS 3.1.3'!M$1,NoSettings_v3!$C$1:$AH$1,0)),"")</f>
        <v>0</v>
      </c>
      <c r="N1596" s="157">
        <f>IFERROR(INDEX(NoSettings_v3!$C$2:$AH$4612,MATCH('EPS 3.1.3'!$B1596,NoSettings_v3!$A$2:$A$4612,0),MATCH('EPS 3.1.3'!N$1,NoSettings_v3!$C$1:$AH$1,0)),"")</f>
        <v>0</v>
      </c>
      <c r="O1596" s="157">
        <f>IFERROR(INDEX(NoSettings_v3!$C$2:$AH$4612,MATCH('EPS 3.1.3'!$B1596,NoSettings_v3!$A$2:$A$4612,0),MATCH('EPS 3.1.3'!O$1,NoSettings_v3!$C$1:$AH$1,0)),"")</f>
        <v>0</v>
      </c>
      <c r="P1596" s="157">
        <f>IFERROR(INDEX(NoSettings_v3!$C$2:$AH$4612,MATCH('EPS 3.1.3'!$B1596,NoSettings_v3!$A$2:$A$4612,0),MATCH('EPS 3.1.3'!P$1,NoSettings_v3!$C$1:$AH$1,0)),"")</f>
        <v>0</v>
      </c>
      <c r="Q1596" s="157">
        <f>IFERROR(INDEX(NoSettings_v3!$C$2:$AH$4612,MATCH('EPS 3.1.3'!$B1596,NoSettings_v3!$A$2:$A$4612,0),MATCH('EPS 3.1.3'!Q$1,NoSettings_v3!$C$1:$AH$1,0)),"")</f>
        <v>0</v>
      </c>
      <c r="R1596" s="157">
        <f>IFERROR(INDEX(NoSettings_v3!$C$2:$AH$4612,MATCH('EPS 3.1.3'!$B1596,NoSettings_v3!$A$2:$A$4612,0),MATCH('EPS 3.1.3'!R$1,NoSettings_v3!$C$1:$AH$1,0)),"")</f>
        <v>0</v>
      </c>
      <c r="S1596" s="157">
        <f>IFERROR(INDEX(NoSettings_v3!$C$2:$AH$4612,MATCH('EPS 3.1.3'!$B1596,NoSettings_v3!$A$2:$A$4612,0),MATCH('EPS 3.1.3'!S$1,NoSettings_v3!$C$1:$AH$1,0)),"")</f>
        <v>0</v>
      </c>
      <c r="T1596" s="157">
        <f>IFERROR(INDEX(NoSettings_v3!$C$2:$AH$4612,MATCH('EPS 3.1.3'!$B1596,NoSettings_v3!$A$2:$A$4612,0),MATCH('EPS 3.1.3'!T$1,NoSettings_v3!$C$1:$AH$1,0)),"")</f>
        <v>0</v>
      </c>
      <c r="U1596" s="157">
        <f>IFERROR(INDEX(NoSettings_v3!$C$2:$AH$4612,MATCH('EPS 3.1.3'!$B1596,NoSettings_v3!$A$2:$A$4612,0),MATCH('EPS 3.1.3'!U$1,NoSettings_v3!$C$1:$AH$1,0)),"")</f>
        <v>0</v>
      </c>
      <c r="V1596" s="157">
        <f>IFERROR(INDEX(NoSettings_v3!$C$2:$AH$4612,MATCH('EPS 3.1.3'!$B1596,NoSettings_v3!$A$2:$A$4612,0),MATCH('EPS 3.1.3'!V$1,NoSettings_v3!$C$1:$AH$1,0)),"")</f>
        <v>0</v>
      </c>
      <c r="W1596" s="157">
        <f>IFERROR(INDEX(NoSettings_v3!$C$2:$AH$4612,MATCH('EPS 3.1.3'!$B1596,NoSettings_v3!$A$2:$A$4612,0),MATCH('EPS 3.1.3'!W$1,NoSettings_v3!$C$1:$AH$1,0)),"")</f>
        <v>0</v>
      </c>
      <c r="X1596" s="157">
        <f>IFERROR(INDEX(NoSettings_v3!$C$2:$AH$4612,MATCH('EPS 3.1.3'!$B1596,NoSettings_v3!$A$2:$A$4612,0),MATCH('EPS 3.1.3'!X$1,NoSettings_v3!$C$1:$AH$1,0)),"")</f>
        <v>0</v>
      </c>
      <c r="Y1596" s="157">
        <f>IFERROR(INDEX(NoSettings_v3!$C$2:$AH$4612,MATCH('EPS 3.1.3'!$B1596,NoSettings_v3!$A$2:$A$4612,0),MATCH('EPS 3.1.3'!Y$1,NoSettings_v3!$C$1:$AH$1,0)),"")</f>
        <v>0</v>
      </c>
      <c r="Z1596" s="157">
        <f>IFERROR(INDEX(NoSettings_v3!$C$2:$AH$4612,MATCH('EPS 3.1.3'!$B1596,NoSettings_v3!$A$2:$A$4612,0),MATCH('EPS 3.1.3'!Z$1,NoSettings_v3!$C$1:$AH$1,0)),"")</f>
        <v>0</v>
      </c>
      <c r="AA1596" s="157">
        <f>IFERROR(INDEX(NoSettings_v3!$C$2:$AH$4612,MATCH('EPS 3.1.3'!$B1596,NoSettings_v3!$A$2:$A$4612,0),MATCH('EPS 3.1.3'!AA$1,NoSettings_v3!$C$1:$AH$1,0)),"")</f>
        <v>0</v>
      </c>
      <c r="AB1596" s="157">
        <f>IFERROR(INDEX(NoSettings_v3!$C$2:$AH$4612,MATCH('EPS 3.1.3'!$B1596,NoSettings_v3!$A$2:$A$4612,0),MATCH('EPS 3.1.3'!AB$1,NoSettings_v3!$C$1:$AH$1,0)),"")</f>
        <v>0</v>
      </c>
      <c r="AC1596" s="157">
        <f>IFERROR(INDEX(NoSettings_v3!$C$2:$AH$4612,MATCH('EPS 3.1.3'!$B1596,NoSettings_v3!$A$2:$A$4612,0),MATCH('EPS 3.1.3'!AC$1,NoSettings_v3!$C$1:$AH$1,0)),"")</f>
        <v>0</v>
      </c>
      <c r="AD1596" s="157">
        <f>IFERROR(INDEX(NoSettings_v3!$C$2:$AH$4612,MATCH('EPS 3.1.3'!$B1596,NoSettings_v3!$A$2:$A$4612,0),MATCH('EPS 3.1.3'!AD$1,NoSettings_v3!$C$1:$AH$1,0)),"")</f>
        <v>0</v>
      </c>
      <c r="AE1596" s="157">
        <f>IFERROR(INDEX(NoSettings_v3!$C$2:$AH$4612,MATCH('EPS 3.1.3'!$B1596,NoSettings_v3!$A$2:$A$4612,0),MATCH('EPS 3.1.3'!AE$1,NoSettings_v3!$C$1:$AH$1,0)),"")</f>
        <v>0</v>
      </c>
      <c r="AF1596" s="157">
        <f>IFERROR(INDEX(NoSettings_v3!$C$2:$AH$4612,MATCH('EPS 3.1.3'!$B1596,NoSettings_v3!$A$2:$A$4612,0),MATCH('EPS 3.1.3'!AF$1,NoSettings_v3!$C$1:$AH$1,0)),"")</f>
        <v>0</v>
      </c>
      <c r="AG1596" s="157">
        <f>IFERROR(INDEX(NoSettings_v3!$C$2:$AH$4612,MATCH('EPS 3.1.3'!$B1596,NoSettings_v3!$A$2:$A$4612,0),MATCH('EPS 3.1.3'!AG$1,NoSettings_v3!$C$1:$AH$1,0)),"")</f>
        <v>0</v>
      </c>
      <c r="AH1596" s="157">
        <f>IFERROR(INDEX(NoSettings_v3!$C$2:$AH$4612,MATCH('EPS 3.1.3'!$B1596,NoSettings_v3!$A$2:$A$4612,0),MATCH('EPS 3.1.3'!AH$1,NoSettings_v3!$C$1:$AH$1,0)),"")</f>
        <v>0</v>
      </c>
      <c r="AI1596" s="157">
        <f>IFERROR(INDEX(NoSettings_v3!$C$2:$AH$4612,MATCH('EPS 3.1.3'!$B1596,NoSettings_v3!$A$2:$A$4612,0),MATCH('EPS 3.1.3'!AI$1,NoSettings_v3!$C$1:$AH$1,0)),"")</f>
        <v>0</v>
      </c>
    </row>
    <row r="1597" spans="2:35" x14ac:dyDescent="0.35">
      <c r="B1597" s="161" t="s">
        <v>1784</v>
      </c>
      <c r="C1597" s="127" t="s">
        <v>964</v>
      </c>
      <c r="D1597" s="157">
        <f>IFERROR(INDEX(NoSettings_v3!$C$2:$AH$4612,MATCH('EPS 3.1.3'!$B1597,NoSettings_v3!$A$2:$A$4612,0),MATCH('EPS 3.1.3'!D$1,NoSettings_v3!$C$1:$AH$1,0)),"")</f>
        <v>403223000000</v>
      </c>
      <c r="E1597" s="157">
        <f>IFERROR(INDEX(NoSettings_v3!$C$2:$AH$4612,MATCH('EPS 3.1.3'!$B1597,NoSettings_v3!$A$2:$A$4612,0),MATCH('EPS 3.1.3'!E$1,NoSettings_v3!$C$1:$AH$1,0)),"")</f>
        <v>268816000000</v>
      </c>
      <c r="F1597" s="157">
        <f>IFERROR(INDEX(NoSettings_v3!$C$2:$AH$4612,MATCH('EPS 3.1.3'!$B1597,NoSettings_v3!$A$2:$A$4612,0),MATCH('EPS 3.1.3'!F$1,NoSettings_v3!$C$1:$AH$1,0)),"")</f>
        <v>134408000000</v>
      </c>
      <c r="G1597" s="157">
        <f>IFERROR(INDEX(NoSettings_v3!$C$2:$AH$4612,MATCH('EPS 3.1.3'!$B1597,NoSettings_v3!$A$2:$A$4612,0),MATCH('EPS 3.1.3'!G$1,NoSettings_v3!$C$1:$AH$1,0)),"")</f>
        <v>0</v>
      </c>
      <c r="H1597" s="157">
        <f>IFERROR(INDEX(NoSettings_v3!$C$2:$AH$4612,MATCH('EPS 3.1.3'!$B1597,NoSettings_v3!$A$2:$A$4612,0),MATCH('EPS 3.1.3'!H$1,NoSettings_v3!$C$1:$AH$1,0)),"")</f>
        <v>0</v>
      </c>
      <c r="I1597" s="157">
        <f>IFERROR(INDEX(NoSettings_v3!$C$2:$AH$4612,MATCH('EPS 3.1.3'!$B1597,NoSettings_v3!$A$2:$A$4612,0),MATCH('EPS 3.1.3'!I$1,NoSettings_v3!$C$1:$AH$1,0)),"")</f>
        <v>0</v>
      </c>
      <c r="J1597" s="157">
        <f>IFERROR(INDEX(NoSettings_v3!$C$2:$AH$4612,MATCH('EPS 3.1.3'!$B1597,NoSettings_v3!$A$2:$A$4612,0),MATCH('EPS 3.1.3'!J$1,NoSettings_v3!$C$1:$AH$1,0)),"")</f>
        <v>0</v>
      </c>
      <c r="K1597" s="157">
        <f>IFERROR(INDEX(NoSettings_v3!$C$2:$AH$4612,MATCH('EPS 3.1.3'!$B1597,NoSettings_v3!$A$2:$A$4612,0),MATCH('EPS 3.1.3'!K$1,NoSettings_v3!$C$1:$AH$1,0)),"")</f>
        <v>0</v>
      </c>
      <c r="L1597" s="157">
        <f>IFERROR(INDEX(NoSettings_v3!$C$2:$AH$4612,MATCH('EPS 3.1.3'!$B1597,NoSettings_v3!$A$2:$A$4612,0),MATCH('EPS 3.1.3'!L$1,NoSettings_v3!$C$1:$AH$1,0)),"")</f>
        <v>0</v>
      </c>
      <c r="M1597" s="157">
        <f>IFERROR(INDEX(NoSettings_v3!$C$2:$AH$4612,MATCH('EPS 3.1.3'!$B1597,NoSettings_v3!$A$2:$A$4612,0),MATCH('EPS 3.1.3'!M$1,NoSettings_v3!$C$1:$AH$1,0)),"")</f>
        <v>0</v>
      </c>
      <c r="N1597" s="157">
        <f>IFERROR(INDEX(NoSettings_v3!$C$2:$AH$4612,MATCH('EPS 3.1.3'!$B1597,NoSettings_v3!$A$2:$A$4612,0),MATCH('EPS 3.1.3'!N$1,NoSettings_v3!$C$1:$AH$1,0)),"")</f>
        <v>0</v>
      </c>
      <c r="O1597" s="157">
        <f>IFERROR(INDEX(NoSettings_v3!$C$2:$AH$4612,MATCH('EPS 3.1.3'!$B1597,NoSettings_v3!$A$2:$A$4612,0),MATCH('EPS 3.1.3'!O$1,NoSettings_v3!$C$1:$AH$1,0)),"")</f>
        <v>0</v>
      </c>
      <c r="P1597" s="157">
        <f>IFERROR(INDEX(NoSettings_v3!$C$2:$AH$4612,MATCH('EPS 3.1.3'!$B1597,NoSettings_v3!$A$2:$A$4612,0),MATCH('EPS 3.1.3'!P$1,NoSettings_v3!$C$1:$AH$1,0)),"")</f>
        <v>0</v>
      </c>
      <c r="Q1597" s="157">
        <f>IFERROR(INDEX(NoSettings_v3!$C$2:$AH$4612,MATCH('EPS 3.1.3'!$B1597,NoSettings_v3!$A$2:$A$4612,0),MATCH('EPS 3.1.3'!Q$1,NoSettings_v3!$C$1:$AH$1,0)),"")</f>
        <v>0</v>
      </c>
      <c r="R1597" s="157">
        <f>IFERROR(INDEX(NoSettings_v3!$C$2:$AH$4612,MATCH('EPS 3.1.3'!$B1597,NoSettings_v3!$A$2:$A$4612,0),MATCH('EPS 3.1.3'!R$1,NoSettings_v3!$C$1:$AH$1,0)),"")</f>
        <v>0</v>
      </c>
      <c r="S1597" s="157">
        <f>IFERROR(INDEX(NoSettings_v3!$C$2:$AH$4612,MATCH('EPS 3.1.3'!$B1597,NoSettings_v3!$A$2:$A$4612,0),MATCH('EPS 3.1.3'!S$1,NoSettings_v3!$C$1:$AH$1,0)),"")</f>
        <v>0</v>
      </c>
      <c r="T1597" s="157">
        <f>IFERROR(INDEX(NoSettings_v3!$C$2:$AH$4612,MATCH('EPS 3.1.3'!$B1597,NoSettings_v3!$A$2:$A$4612,0),MATCH('EPS 3.1.3'!T$1,NoSettings_v3!$C$1:$AH$1,0)),"")</f>
        <v>0</v>
      </c>
      <c r="U1597" s="157">
        <f>IFERROR(INDEX(NoSettings_v3!$C$2:$AH$4612,MATCH('EPS 3.1.3'!$B1597,NoSettings_v3!$A$2:$A$4612,0),MATCH('EPS 3.1.3'!U$1,NoSettings_v3!$C$1:$AH$1,0)),"")</f>
        <v>0</v>
      </c>
      <c r="V1597" s="157">
        <f>IFERROR(INDEX(NoSettings_v3!$C$2:$AH$4612,MATCH('EPS 3.1.3'!$B1597,NoSettings_v3!$A$2:$A$4612,0),MATCH('EPS 3.1.3'!V$1,NoSettings_v3!$C$1:$AH$1,0)),"")</f>
        <v>0</v>
      </c>
      <c r="W1597" s="157">
        <f>IFERROR(INDEX(NoSettings_v3!$C$2:$AH$4612,MATCH('EPS 3.1.3'!$B1597,NoSettings_v3!$A$2:$A$4612,0),MATCH('EPS 3.1.3'!W$1,NoSettings_v3!$C$1:$AH$1,0)),"")</f>
        <v>0</v>
      </c>
      <c r="X1597" s="157">
        <f>IFERROR(INDEX(NoSettings_v3!$C$2:$AH$4612,MATCH('EPS 3.1.3'!$B1597,NoSettings_v3!$A$2:$A$4612,0),MATCH('EPS 3.1.3'!X$1,NoSettings_v3!$C$1:$AH$1,0)),"")</f>
        <v>0</v>
      </c>
      <c r="Y1597" s="157">
        <f>IFERROR(INDEX(NoSettings_v3!$C$2:$AH$4612,MATCH('EPS 3.1.3'!$B1597,NoSettings_v3!$A$2:$A$4612,0),MATCH('EPS 3.1.3'!Y$1,NoSettings_v3!$C$1:$AH$1,0)),"")</f>
        <v>0</v>
      </c>
      <c r="Z1597" s="157">
        <f>IFERROR(INDEX(NoSettings_v3!$C$2:$AH$4612,MATCH('EPS 3.1.3'!$B1597,NoSettings_v3!$A$2:$A$4612,0),MATCH('EPS 3.1.3'!Z$1,NoSettings_v3!$C$1:$AH$1,0)),"")</f>
        <v>0</v>
      </c>
      <c r="AA1597" s="157">
        <f>IFERROR(INDEX(NoSettings_v3!$C$2:$AH$4612,MATCH('EPS 3.1.3'!$B1597,NoSettings_v3!$A$2:$A$4612,0),MATCH('EPS 3.1.3'!AA$1,NoSettings_v3!$C$1:$AH$1,0)),"")</f>
        <v>0</v>
      </c>
      <c r="AB1597" s="157">
        <f>IFERROR(INDEX(NoSettings_v3!$C$2:$AH$4612,MATCH('EPS 3.1.3'!$B1597,NoSettings_v3!$A$2:$A$4612,0),MATCH('EPS 3.1.3'!AB$1,NoSettings_v3!$C$1:$AH$1,0)),"")</f>
        <v>0</v>
      </c>
      <c r="AC1597" s="157">
        <f>IFERROR(INDEX(NoSettings_v3!$C$2:$AH$4612,MATCH('EPS 3.1.3'!$B1597,NoSettings_v3!$A$2:$A$4612,0),MATCH('EPS 3.1.3'!AC$1,NoSettings_v3!$C$1:$AH$1,0)),"")</f>
        <v>0</v>
      </c>
      <c r="AD1597" s="157">
        <f>IFERROR(INDEX(NoSettings_v3!$C$2:$AH$4612,MATCH('EPS 3.1.3'!$B1597,NoSettings_v3!$A$2:$A$4612,0),MATCH('EPS 3.1.3'!AD$1,NoSettings_v3!$C$1:$AH$1,0)),"")</f>
        <v>0</v>
      </c>
      <c r="AE1597" s="157">
        <f>IFERROR(INDEX(NoSettings_v3!$C$2:$AH$4612,MATCH('EPS 3.1.3'!$B1597,NoSettings_v3!$A$2:$A$4612,0),MATCH('EPS 3.1.3'!AE$1,NoSettings_v3!$C$1:$AH$1,0)),"")</f>
        <v>0</v>
      </c>
      <c r="AF1597" s="157">
        <f>IFERROR(INDEX(NoSettings_v3!$C$2:$AH$4612,MATCH('EPS 3.1.3'!$B1597,NoSettings_v3!$A$2:$A$4612,0),MATCH('EPS 3.1.3'!AF$1,NoSettings_v3!$C$1:$AH$1,0)),"")</f>
        <v>0</v>
      </c>
      <c r="AG1597" s="157">
        <f>IFERROR(INDEX(NoSettings_v3!$C$2:$AH$4612,MATCH('EPS 3.1.3'!$B1597,NoSettings_v3!$A$2:$A$4612,0),MATCH('EPS 3.1.3'!AG$1,NoSettings_v3!$C$1:$AH$1,0)),"")</f>
        <v>0</v>
      </c>
      <c r="AH1597" s="157">
        <f>IFERROR(INDEX(NoSettings_v3!$C$2:$AH$4612,MATCH('EPS 3.1.3'!$B1597,NoSettings_v3!$A$2:$A$4612,0),MATCH('EPS 3.1.3'!AH$1,NoSettings_v3!$C$1:$AH$1,0)),"")</f>
        <v>0</v>
      </c>
      <c r="AI1597" s="157">
        <f>IFERROR(INDEX(NoSettings_v3!$C$2:$AH$4612,MATCH('EPS 3.1.3'!$B1597,NoSettings_v3!$A$2:$A$4612,0),MATCH('EPS 3.1.3'!AI$1,NoSettings_v3!$C$1:$AH$1,0)),"")</f>
        <v>0</v>
      </c>
    </row>
    <row r="1598" spans="2:35" x14ac:dyDescent="0.35">
      <c r="B1598" s="161" t="s">
        <v>1785</v>
      </c>
      <c r="C1598" s="127" t="s">
        <v>964</v>
      </c>
      <c r="D1598" s="157">
        <f>IFERROR(INDEX(NoSettings_v3!$C$2:$AH$4612,MATCH('EPS 3.1.3'!$B1598,NoSettings_v3!$A$2:$A$4612,0),MATCH('EPS 3.1.3'!D$1,NoSettings_v3!$C$1:$AH$1,0)),"")</f>
        <v>0</v>
      </c>
      <c r="E1598" s="157">
        <f>IFERROR(INDEX(NoSettings_v3!$C$2:$AH$4612,MATCH('EPS 3.1.3'!$B1598,NoSettings_v3!$A$2:$A$4612,0),MATCH('EPS 3.1.3'!E$1,NoSettings_v3!$C$1:$AH$1,0)),"")</f>
        <v>0</v>
      </c>
      <c r="F1598" s="157">
        <f>IFERROR(INDEX(NoSettings_v3!$C$2:$AH$4612,MATCH('EPS 3.1.3'!$B1598,NoSettings_v3!$A$2:$A$4612,0),MATCH('EPS 3.1.3'!F$1,NoSettings_v3!$C$1:$AH$1,0)),"")</f>
        <v>0</v>
      </c>
      <c r="G1598" s="157">
        <f>IFERROR(INDEX(NoSettings_v3!$C$2:$AH$4612,MATCH('EPS 3.1.3'!$B1598,NoSettings_v3!$A$2:$A$4612,0),MATCH('EPS 3.1.3'!G$1,NoSettings_v3!$C$1:$AH$1,0)),"")</f>
        <v>0</v>
      </c>
      <c r="H1598" s="157">
        <f>IFERROR(INDEX(NoSettings_v3!$C$2:$AH$4612,MATCH('EPS 3.1.3'!$B1598,NoSettings_v3!$A$2:$A$4612,0),MATCH('EPS 3.1.3'!H$1,NoSettings_v3!$C$1:$AH$1,0)),"")</f>
        <v>0</v>
      </c>
      <c r="I1598" s="157">
        <f>IFERROR(INDEX(NoSettings_v3!$C$2:$AH$4612,MATCH('EPS 3.1.3'!$B1598,NoSettings_v3!$A$2:$A$4612,0),MATCH('EPS 3.1.3'!I$1,NoSettings_v3!$C$1:$AH$1,0)),"")</f>
        <v>0</v>
      </c>
      <c r="J1598" s="157">
        <f>IFERROR(INDEX(NoSettings_v3!$C$2:$AH$4612,MATCH('EPS 3.1.3'!$B1598,NoSettings_v3!$A$2:$A$4612,0),MATCH('EPS 3.1.3'!J$1,NoSettings_v3!$C$1:$AH$1,0)),"")</f>
        <v>0</v>
      </c>
      <c r="K1598" s="157">
        <f>IFERROR(INDEX(NoSettings_v3!$C$2:$AH$4612,MATCH('EPS 3.1.3'!$B1598,NoSettings_v3!$A$2:$A$4612,0),MATCH('EPS 3.1.3'!K$1,NoSettings_v3!$C$1:$AH$1,0)),"")</f>
        <v>0</v>
      </c>
      <c r="L1598" s="157">
        <f>IFERROR(INDEX(NoSettings_v3!$C$2:$AH$4612,MATCH('EPS 3.1.3'!$B1598,NoSettings_v3!$A$2:$A$4612,0),MATCH('EPS 3.1.3'!L$1,NoSettings_v3!$C$1:$AH$1,0)),"")</f>
        <v>0</v>
      </c>
      <c r="M1598" s="157">
        <f>IFERROR(INDEX(NoSettings_v3!$C$2:$AH$4612,MATCH('EPS 3.1.3'!$B1598,NoSettings_v3!$A$2:$A$4612,0),MATCH('EPS 3.1.3'!M$1,NoSettings_v3!$C$1:$AH$1,0)),"")</f>
        <v>0</v>
      </c>
      <c r="N1598" s="157">
        <f>IFERROR(INDEX(NoSettings_v3!$C$2:$AH$4612,MATCH('EPS 3.1.3'!$B1598,NoSettings_v3!$A$2:$A$4612,0),MATCH('EPS 3.1.3'!N$1,NoSettings_v3!$C$1:$AH$1,0)),"")</f>
        <v>0</v>
      </c>
      <c r="O1598" s="157">
        <f>IFERROR(INDEX(NoSettings_v3!$C$2:$AH$4612,MATCH('EPS 3.1.3'!$B1598,NoSettings_v3!$A$2:$A$4612,0),MATCH('EPS 3.1.3'!O$1,NoSettings_v3!$C$1:$AH$1,0)),"")</f>
        <v>0</v>
      </c>
      <c r="P1598" s="157">
        <f>IFERROR(INDEX(NoSettings_v3!$C$2:$AH$4612,MATCH('EPS 3.1.3'!$B1598,NoSettings_v3!$A$2:$A$4612,0),MATCH('EPS 3.1.3'!P$1,NoSettings_v3!$C$1:$AH$1,0)),"")</f>
        <v>0</v>
      </c>
      <c r="Q1598" s="157">
        <f>IFERROR(INDEX(NoSettings_v3!$C$2:$AH$4612,MATCH('EPS 3.1.3'!$B1598,NoSettings_v3!$A$2:$A$4612,0),MATCH('EPS 3.1.3'!Q$1,NoSettings_v3!$C$1:$AH$1,0)),"")</f>
        <v>0</v>
      </c>
      <c r="R1598" s="157">
        <f>IFERROR(INDEX(NoSettings_v3!$C$2:$AH$4612,MATCH('EPS 3.1.3'!$B1598,NoSettings_v3!$A$2:$A$4612,0),MATCH('EPS 3.1.3'!R$1,NoSettings_v3!$C$1:$AH$1,0)),"")</f>
        <v>0</v>
      </c>
      <c r="S1598" s="157">
        <f>IFERROR(INDEX(NoSettings_v3!$C$2:$AH$4612,MATCH('EPS 3.1.3'!$B1598,NoSettings_v3!$A$2:$A$4612,0),MATCH('EPS 3.1.3'!S$1,NoSettings_v3!$C$1:$AH$1,0)),"")</f>
        <v>0</v>
      </c>
      <c r="T1598" s="157">
        <f>IFERROR(INDEX(NoSettings_v3!$C$2:$AH$4612,MATCH('EPS 3.1.3'!$B1598,NoSettings_v3!$A$2:$A$4612,0),MATCH('EPS 3.1.3'!T$1,NoSettings_v3!$C$1:$AH$1,0)),"")</f>
        <v>0</v>
      </c>
      <c r="U1598" s="157">
        <f>IFERROR(INDEX(NoSettings_v3!$C$2:$AH$4612,MATCH('EPS 3.1.3'!$B1598,NoSettings_v3!$A$2:$A$4612,0),MATCH('EPS 3.1.3'!U$1,NoSettings_v3!$C$1:$AH$1,0)),"")</f>
        <v>0</v>
      </c>
      <c r="V1598" s="157">
        <f>IFERROR(INDEX(NoSettings_v3!$C$2:$AH$4612,MATCH('EPS 3.1.3'!$B1598,NoSettings_v3!$A$2:$A$4612,0),MATCH('EPS 3.1.3'!V$1,NoSettings_v3!$C$1:$AH$1,0)),"")</f>
        <v>0</v>
      </c>
      <c r="W1598" s="157">
        <f>IFERROR(INDEX(NoSettings_v3!$C$2:$AH$4612,MATCH('EPS 3.1.3'!$B1598,NoSettings_v3!$A$2:$A$4612,0),MATCH('EPS 3.1.3'!W$1,NoSettings_v3!$C$1:$AH$1,0)),"")</f>
        <v>0</v>
      </c>
      <c r="X1598" s="157">
        <f>IFERROR(INDEX(NoSettings_v3!$C$2:$AH$4612,MATCH('EPS 3.1.3'!$B1598,NoSettings_v3!$A$2:$A$4612,0),MATCH('EPS 3.1.3'!X$1,NoSettings_v3!$C$1:$AH$1,0)),"")</f>
        <v>0</v>
      </c>
      <c r="Y1598" s="157">
        <f>IFERROR(INDEX(NoSettings_v3!$C$2:$AH$4612,MATCH('EPS 3.1.3'!$B1598,NoSettings_v3!$A$2:$A$4612,0),MATCH('EPS 3.1.3'!Y$1,NoSettings_v3!$C$1:$AH$1,0)),"")</f>
        <v>0</v>
      </c>
      <c r="Z1598" s="157">
        <f>IFERROR(INDEX(NoSettings_v3!$C$2:$AH$4612,MATCH('EPS 3.1.3'!$B1598,NoSettings_v3!$A$2:$A$4612,0),MATCH('EPS 3.1.3'!Z$1,NoSettings_v3!$C$1:$AH$1,0)),"")</f>
        <v>0</v>
      </c>
      <c r="AA1598" s="157">
        <f>IFERROR(INDEX(NoSettings_v3!$C$2:$AH$4612,MATCH('EPS 3.1.3'!$B1598,NoSettings_v3!$A$2:$A$4612,0),MATCH('EPS 3.1.3'!AA$1,NoSettings_v3!$C$1:$AH$1,0)),"")</f>
        <v>0</v>
      </c>
      <c r="AB1598" s="157">
        <f>IFERROR(INDEX(NoSettings_v3!$C$2:$AH$4612,MATCH('EPS 3.1.3'!$B1598,NoSettings_v3!$A$2:$A$4612,0),MATCH('EPS 3.1.3'!AB$1,NoSettings_v3!$C$1:$AH$1,0)),"")</f>
        <v>0</v>
      </c>
      <c r="AC1598" s="157">
        <f>IFERROR(INDEX(NoSettings_v3!$C$2:$AH$4612,MATCH('EPS 3.1.3'!$B1598,NoSettings_v3!$A$2:$A$4612,0),MATCH('EPS 3.1.3'!AC$1,NoSettings_v3!$C$1:$AH$1,0)),"")</f>
        <v>0</v>
      </c>
      <c r="AD1598" s="157">
        <f>IFERROR(INDEX(NoSettings_v3!$C$2:$AH$4612,MATCH('EPS 3.1.3'!$B1598,NoSettings_v3!$A$2:$A$4612,0),MATCH('EPS 3.1.3'!AD$1,NoSettings_v3!$C$1:$AH$1,0)),"")</f>
        <v>0</v>
      </c>
      <c r="AE1598" s="157">
        <f>IFERROR(INDEX(NoSettings_v3!$C$2:$AH$4612,MATCH('EPS 3.1.3'!$B1598,NoSettings_v3!$A$2:$A$4612,0),MATCH('EPS 3.1.3'!AE$1,NoSettings_v3!$C$1:$AH$1,0)),"")</f>
        <v>0</v>
      </c>
      <c r="AF1598" s="157">
        <f>IFERROR(INDEX(NoSettings_v3!$C$2:$AH$4612,MATCH('EPS 3.1.3'!$B1598,NoSettings_v3!$A$2:$A$4612,0),MATCH('EPS 3.1.3'!AF$1,NoSettings_v3!$C$1:$AH$1,0)),"")</f>
        <v>0</v>
      </c>
      <c r="AG1598" s="157">
        <f>IFERROR(INDEX(NoSettings_v3!$C$2:$AH$4612,MATCH('EPS 3.1.3'!$B1598,NoSettings_v3!$A$2:$A$4612,0),MATCH('EPS 3.1.3'!AG$1,NoSettings_v3!$C$1:$AH$1,0)),"")</f>
        <v>0</v>
      </c>
      <c r="AH1598" s="157">
        <f>IFERROR(INDEX(NoSettings_v3!$C$2:$AH$4612,MATCH('EPS 3.1.3'!$B1598,NoSettings_v3!$A$2:$A$4612,0),MATCH('EPS 3.1.3'!AH$1,NoSettings_v3!$C$1:$AH$1,0)),"")</f>
        <v>0</v>
      </c>
      <c r="AI1598" s="157">
        <f>IFERROR(INDEX(NoSettings_v3!$C$2:$AH$4612,MATCH('EPS 3.1.3'!$B1598,NoSettings_v3!$A$2:$A$4612,0),MATCH('EPS 3.1.3'!AI$1,NoSettings_v3!$C$1:$AH$1,0)),"")</f>
        <v>0</v>
      </c>
    </row>
    <row r="1599" spans="2:35" x14ac:dyDescent="0.35">
      <c r="B1599" s="161" t="s">
        <v>1786</v>
      </c>
      <c r="C1599" s="127" t="s">
        <v>964</v>
      </c>
      <c r="D1599" s="157">
        <f>IFERROR(INDEX(NoSettings_v3!$C$2:$AH$4612,MATCH('EPS 3.1.3'!$B1599,NoSettings_v3!$A$2:$A$4612,0),MATCH('EPS 3.1.3'!D$1,NoSettings_v3!$C$1:$AH$1,0)),"")</f>
        <v>0</v>
      </c>
      <c r="E1599" s="157">
        <f>IFERROR(INDEX(NoSettings_v3!$C$2:$AH$4612,MATCH('EPS 3.1.3'!$B1599,NoSettings_v3!$A$2:$A$4612,0),MATCH('EPS 3.1.3'!E$1,NoSettings_v3!$C$1:$AH$1,0)),"")</f>
        <v>0</v>
      </c>
      <c r="F1599" s="157">
        <f>IFERROR(INDEX(NoSettings_v3!$C$2:$AH$4612,MATCH('EPS 3.1.3'!$B1599,NoSettings_v3!$A$2:$A$4612,0),MATCH('EPS 3.1.3'!F$1,NoSettings_v3!$C$1:$AH$1,0)),"")</f>
        <v>0</v>
      </c>
      <c r="G1599" s="157">
        <f>IFERROR(INDEX(NoSettings_v3!$C$2:$AH$4612,MATCH('EPS 3.1.3'!$B1599,NoSettings_v3!$A$2:$A$4612,0),MATCH('EPS 3.1.3'!G$1,NoSettings_v3!$C$1:$AH$1,0)),"")</f>
        <v>0</v>
      </c>
      <c r="H1599" s="157">
        <f>IFERROR(INDEX(NoSettings_v3!$C$2:$AH$4612,MATCH('EPS 3.1.3'!$B1599,NoSettings_v3!$A$2:$A$4612,0),MATCH('EPS 3.1.3'!H$1,NoSettings_v3!$C$1:$AH$1,0)),"")</f>
        <v>0</v>
      </c>
      <c r="I1599" s="157">
        <f>IFERROR(INDEX(NoSettings_v3!$C$2:$AH$4612,MATCH('EPS 3.1.3'!$B1599,NoSettings_v3!$A$2:$A$4612,0),MATCH('EPS 3.1.3'!I$1,NoSettings_v3!$C$1:$AH$1,0)),"")</f>
        <v>0</v>
      </c>
      <c r="J1599" s="157">
        <f>IFERROR(INDEX(NoSettings_v3!$C$2:$AH$4612,MATCH('EPS 3.1.3'!$B1599,NoSettings_v3!$A$2:$A$4612,0),MATCH('EPS 3.1.3'!J$1,NoSettings_v3!$C$1:$AH$1,0)),"")</f>
        <v>0</v>
      </c>
      <c r="K1599" s="157">
        <f>IFERROR(INDEX(NoSettings_v3!$C$2:$AH$4612,MATCH('EPS 3.1.3'!$B1599,NoSettings_v3!$A$2:$A$4612,0),MATCH('EPS 3.1.3'!K$1,NoSettings_v3!$C$1:$AH$1,0)),"")</f>
        <v>0</v>
      </c>
      <c r="L1599" s="157">
        <f>IFERROR(INDEX(NoSettings_v3!$C$2:$AH$4612,MATCH('EPS 3.1.3'!$B1599,NoSettings_v3!$A$2:$A$4612,0),MATCH('EPS 3.1.3'!L$1,NoSettings_v3!$C$1:$AH$1,0)),"")</f>
        <v>0</v>
      </c>
      <c r="M1599" s="157">
        <f>IFERROR(INDEX(NoSettings_v3!$C$2:$AH$4612,MATCH('EPS 3.1.3'!$B1599,NoSettings_v3!$A$2:$A$4612,0),MATCH('EPS 3.1.3'!M$1,NoSettings_v3!$C$1:$AH$1,0)),"")</f>
        <v>0</v>
      </c>
      <c r="N1599" s="157">
        <f>IFERROR(INDEX(NoSettings_v3!$C$2:$AH$4612,MATCH('EPS 3.1.3'!$B1599,NoSettings_v3!$A$2:$A$4612,0),MATCH('EPS 3.1.3'!N$1,NoSettings_v3!$C$1:$AH$1,0)),"")</f>
        <v>0</v>
      </c>
      <c r="O1599" s="157">
        <f>IFERROR(INDEX(NoSettings_v3!$C$2:$AH$4612,MATCH('EPS 3.1.3'!$B1599,NoSettings_v3!$A$2:$A$4612,0),MATCH('EPS 3.1.3'!O$1,NoSettings_v3!$C$1:$AH$1,0)),"")</f>
        <v>0</v>
      </c>
      <c r="P1599" s="157">
        <f>IFERROR(INDEX(NoSettings_v3!$C$2:$AH$4612,MATCH('EPS 3.1.3'!$B1599,NoSettings_v3!$A$2:$A$4612,0),MATCH('EPS 3.1.3'!P$1,NoSettings_v3!$C$1:$AH$1,0)),"")</f>
        <v>0</v>
      </c>
      <c r="Q1599" s="157">
        <f>IFERROR(INDEX(NoSettings_v3!$C$2:$AH$4612,MATCH('EPS 3.1.3'!$B1599,NoSettings_v3!$A$2:$A$4612,0),MATCH('EPS 3.1.3'!Q$1,NoSettings_v3!$C$1:$AH$1,0)),"")</f>
        <v>0</v>
      </c>
      <c r="R1599" s="157">
        <f>IFERROR(INDEX(NoSettings_v3!$C$2:$AH$4612,MATCH('EPS 3.1.3'!$B1599,NoSettings_v3!$A$2:$A$4612,0),MATCH('EPS 3.1.3'!R$1,NoSettings_v3!$C$1:$AH$1,0)),"")</f>
        <v>0</v>
      </c>
      <c r="S1599" s="157">
        <f>IFERROR(INDEX(NoSettings_v3!$C$2:$AH$4612,MATCH('EPS 3.1.3'!$B1599,NoSettings_v3!$A$2:$A$4612,0),MATCH('EPS 3.1.3'!S$1,NoSettings_v3!$C$1:$AH$1,0)),"")</f>
        <v>0</v>
      </c>
      <c r="T1599" s="157">
        <f>IFERROR(INDEX(NoSettings_v3!$C$2:$AH$4612,MATCH('EPS 3.1.3'!$B1599,NoSettings_v3!$A$2:$A$4612,0),MATCH('EPS 3.1.3'!T$1,NoSettings_v3!$C$1:$AH$1,0)),"")</f>
        <v>0</v>
      </c>
      <c r="U1599" s="157">
        <f>IFERROR(INDEX(NoSettings_v3!$C$2:$AH$4612,MATCH('EPS 3.1.3'!$B1599,NoSettings_v3!$A$2:$A$4612,0),MATCH('EPS 3.1.3'!U$1,NoSettings_v3!$C$1:$AH$1,0)),"")</f>
        <v>0</v>
      </c>
      <c r="V1599" s="157">
        <f>IFERROR(INDEX(NoSettings_v3!$C$2:$AH$4612,MATCH('EPS 3.1.3'!$B1599,NoSettings_v3!$A$2:$A$4612,0),MATCH('EPS 3.1.3'!V$1,NoSettings_v3!$C$1:$AH$1,0)),"")</f>
        <v>0</v>
      </c>
      <c r="W1599" s="157">
        <f>IFERROR(INDEX(NoSettings_v3!$C$2:$AH$4612,MATCH('EPS 3.1.3'!$B1599,NoSettings_v3!$A$2:$A$4612,0),MATCH('EPS 3.1.3'!W$1,NoSettings_v3!$C$1:$AH$1,0)),"")</f>
        <v>0</v>
      </c>
      <c r="X1599" s="157">
        <f>IFERROR(INDEX(NoSettings_v3!$C$2:$AH$4612,MATCH('EPS 3.1.3'!$B1599,NoSettings_v3!$A$2:$A$4612,0),MATCH('EPS 3.1.3'!X$1,NoSettings_v3!$C$1:$AH$1,0)),"")</f>
        <v>0</v>
      </c>
      <c r="Y1599" s="157">
        <f>IFERROR(INDEX(NoSettings_v3!$C$2:$AH$4612,MATCH('EPS 3.1.3'!$B1599,NoSettings_v3!$A$2:$A$4612,0),MATCH('EPS 3.1.3'!Y$1,NoSettings_v3!$C$1:$AH$1,0)),"")</f>
        <v>0</v>
      </c>
      <c r="Z1599" s="157">
        <f>IFERROR(INDEX(NoSettings_v3!$C$2:$AH$4612,MATCH('EPS 3.1.3'!$B1599,NoSettings_v3!$A$2:$A$4612,0),MATCH('EPS 3.1.3'!Z$1,NoSettings_v3!$C$1:$AH$1,0)),"")</f>
        <v>0</v>
      </c>
      <c r="AA1599" s="157">
        <f>IFERROR(INDEX(NoSettings_v3!$C$2:$AH$4612,MATCH('EPS 3.1.3'!$B1599,NoSettings_v3!$A$2:$A$4612,0),MATCH('EPS 3.1.3'!AA$1,NoSettings_v3!$C$1:$AH$1,0)),"")</f>
        <v>0</v>
      </c>
      <c r="AB1599" s="157">
        <f>IFERROR(INDEX(NoSettings_v3!$C$2:$AH$4612,MATCH('EPS 3.1.3'!$B1599,NoSettings_v3!$A$2:$A$4612,0),MATCH('EPS 3.1.3'!AB$1,NoSettings_v3!$C$1:$AH$1,0)),"")</f>
        <v>0</v>
      </c>
      <c r="AC1599" s="157">
        <f>IFERROR(INDEX(NoSettings_v3!$C$2:$AH$4612,MATCH('EPS 3.1.3'!$B1599,NoSettings_v3!$A$2:$A$4612,0),MATCH('EPS 3.1.3'!AC$1,NoSettings_v3!$C$1:$AH$1,0)),"")</f>
        <v>0</v>
      </c>
      <c r="AD1599" s="157">
        <f>IFERROR(INDEX(NoSettings_v3!$C$2:$AH$4612,MATCH('EPS 3.1.3'!$B1599,NoSettings_v3!$A$2:$A$4612,0),MATCH('EPS 3.1.3'!AD$1,NoSettings_v3!$C$1:$AH$1,0)),"")</f>
        <v>0</v>
      </c>
      <c r="AE1599" s="157">
        <f>IFERROR(INDEX(NoSettings_v3!$C$2:$AH$4612,MATCH('EPS 3.1.3'!$B1599,NoSettings_v3!$A$2:$A$4612,0),MATCH('EPS 3.1.3'!AE$1,NoSettings_v3!$C$1:$AH$1,0)),"")</f>
        <v>0</v>
      </c>
      <c r="AF1599" s="157">
        <f>IFERROR(INDEX(NoSettings_v3!$C$2:$AH$4612,MATCH('EPS 3.1.3'!$B1599,NoSettings_v3!$A$2:$A$4612,0),MATCH('EPS 3.1.3'!AF$1,NoSettings_v3!$C$1:$AH$1,0)),"")</f>
        <v>0</v>
      </c>
      <c r="AG1599" s="157">
        <f>IFERROR(INDEX(NoSettings_v3!$C$2:$AH$4612,MATCH('EPS 3.1.3'!$B1599,NoSettings_v3!$A$2:$A$4612,0),MATCH('EPS 3.1.3'!AG$1,NoSettings_v3!$C$1:$AH$1,0)),"")</f>
        <v>0</v>
      </c>
      <c r="AH1599" s="157">
        <f>IFERROR(INDEX(NoSettings_v3!$C$2:$AH$4612,MATCH('EPS 3.1.3'!$B1599,NoSettings_v3!$A$2:$A$4612,0),MATCH('EPS 3.1.3'!AH$1,NoSettings_v3!$C$1:$AH$1,0)),"")</f>
        <v>0</v>
      </c>
      <c r="AI1599" s="157">
        <f>IFERROR(INDEX(NoSettings_v3!$C$2:$AH$4612,MATCH('EPS 3.1.3'!$B1599,NoSettings_v3!$A$2:$A$4612,0),MATCH('EPS 3.1.3'!AI$1,NoSettings_v3!$C$1:$AH$1,0)),"")</f>
        <v>0</v>
      </c>
    </row>
    <row r="1600" spans="2:35" x14ac:dyDescent="0.35">
      <c r="B1600" s="161" t="s">
        <v>1787</v>
      </c>
      <c r="C1600" s="127" t="s">
        <v>964</v>
      </c>
      <c r="D1600" s="157">
        <f>IFERROR(INDEX(NoSettings_v3!$C$2:$AH$4612,MATCH('EPS 3.1.3'!$B1600,NoSettings_v3!$A$2:$A$4612,0),MATCH('EPS 3.1.3'!D$1,NoSettings_v3!$C$1:$AH$1,0)),"")</f>
        <v>0</v>
      </c>
      <c r="E1600" s="157">
        <f>IFERROR(INDEX(NoSettings_v3!$C$2:$AH$4612,MATCH('EPS 3.1.3'!$B1600,NoSettings_v3!$A$2:$A$4612,0),MATCH('EPS 3.1.3'!E$1,NoSettings_v3!$C$1:$AH$1,0)),"")</f>
        <v>0</v>
      </c>
      <c r="F1600" s="157">
        <f>IFERROR(INDEX(NoSettings_v3!$C$2:$AH$4612,MATCH('EPS 3.1.3'!$B1600,NoSettings_v3!$A$2:$A$4612,0),MATCH('EPS 3.1.3'!F$1,NoSettings_v3!$C$1:$AH$1,0)),"")</f>
        <v>0</v>
      </c>
      <c r="G1600" s="157">
        <f>IFERROR(INDEX(NoSettings_v3!$C$2:$AH$4612,MATCH('EPS 3.1.3'!$B1600,NoSettings_v3!$A$2:$A$4612,0),MATCH('EPS 3.1.3'!G$1,NoSettings_v3!$C$1:$AH$1,0)),"")</f>
        <v>0</v>
      </c>
      <c r="H1600" s="157">
        <f>IFERROR(INDEX(NoSettings_v3!$C$2:$AH$4612,MATCH('EPS 3.1.3'!$B1600,NoSettings_v3!$A$2:$A$4612,0),MATCH('EPS 3.1.3'!H$1,NoSettings_v3!$C$1:$AH$1,0)),"")</f>
        <v>0</v>
      </c>
      <c r="I1600" s="157">
        <f>IFERROR(INDEX(NoSettings_v3!$C$2:$AH$4612,MATCH('EPS 3.1.3'!$B1600,NoSettings_v3!$A$2:$A$4612,0),MATCH('EPS 3.1.3'!I$1,NoSettings_v3!$C$1:$AH$1,0)),"")</f>
        <v>0</v>
      </c>
      <c r="J1600" s="157">
        <f>IFERROR(INDEX(NoSettings_v3!$C$2:$AH$4612,MATCH('EPS 3.1.3'!$B1600,NoSettings_v3!$A$2:$A$4612,0),MATCH('EPS 3.1.3'!J$1,NoSettings_v3!$C$1:$AH$1,0)),"")</f>
        <v>0</v>
      </c>
      <c r="K1600" s="157">
        <f>IFERROR(INDEX(NoSettings_v3!$C$2:$AH$4612,MATCH('EPS 3.1.3'!$B1600,NoSettings_v3!$A$2:$A$4612,0),MATCH('EPS 3.1.3'!K$1,NoSettings_v3!$C$1:$AH$1,0)),"")</f>
        <v>0</v>
      </c>
      <c r="L1600" s="157">
        <f>IFERROR(INDEX(NoSettings_v3!$C$2:$AH$4612,MATCH('EPS 3.1.3'!$B1600,NoSettings_v3!$A$2:$A$4612,0),MATCH('EPS 3.1.3'!L$1,NoSettings_v3!$C$1:$AH$1,0)),"")</f>
        <v>0</v>
      </c>
      <c r="M1600" s="157">
        <f>IFERROR(INDEX(NoSettings_v3!$C$2:$AH$4612,MATCH('EPS 3.1.3'!$B1600,NoSettings_v3!$A$2:$A$4612,0),MATCH('EPS 3.1.3'!M$1,NoSettings_v3!$C$1:$AH$1,0)),"")</f>
        <v>0</v>
      </c>
      <c r="N1600" s="157">
        <f>IFERROR(INDEX(NoSettings_v3!$C$2:$AH$4612,MATCH('EPS 3.1.3'!$B1600,NoSettings_v3!$A$2:$A$4612,0),MATCH('EPS 3.1.3'!N$1,NoSettings_v3!$C$1:$AH$1,0)),"")</f>
        <v>0</v>
      </c>
      <c r="O1600" s="157">
        <f>IFERROR(INDEX(NoSettings_v3!$C$2:$AH$4612,MATCH('EPS 3.1.3'!$B1600,NoSettings_v3!$A$2:$A$4612,0),MATCH('EPS 3.1.3'!O$1,NoSettings_v3!$C$1:$AH$1,0)),"")</f>
        <v>0</v>
      </c>
      <c r="P1600" s="157">
        <f>IFERROR(INDEX(NoSettings_v3!$C$2:$AH$4612,MATCH('EPS 3.1.3'!$B1600,NoSettings_v3!$A$2:$A$4612,0),MATCH('EPS 3.1.3'!P$1,NoSettings_v3!$C$1:$AH$1,0)),"")</f>
        <v>0</v>
      </c>
      <c r="Q1600" s="157">
        <f>IFERROR(INDEX(NoSettings_v3!$C$2:$AH$4612,MATCH('EPS 3.1.3'!$B1600,NoSettings_v3!$A$2:$A$4612,0),MATCH('EPS 3.1.3'!Q$1,NoSettings_v3!$C$1:$AH$1,0)),"")</f>
        <v>0</v>
      </c>
      <c r="R1600" s="157">
        <f>IFERROR(INDEX(NoSettings_v3!$C$2:$AH$4612,MATCH('EPS 3.1.3'!$B1600,NoSettings_v3!$A$2:$A$4612,0),MATCH('EPS 3.1.3'!R$1,NoSettings_v3!$C$1:$AH$1,0)),"")</f>
        <v>0</v>
      </c>
      <c r="S1600" s="157">
        <f>IFERROR(INDEX(NoSettings_v3!$C$2:$AH$4612,MATCH('EPS 3.1.3'!$B1600,NoSettings_v3!$A$2:$A$4612,0),MATCH('EPS 3.1.3'!S$1,NoSettings_v3!$C$1:$AH$1,0)),"")</f>
        <v>0</v>
      </c>
      <c r="T1600" s="157">
        <f>IFERROR(INDEX(NoSettings_v3!$C$2:$AH$4612,MATCH('EPS 3.1.3'!$B1600,NoSettings_v3!$A$2:$A$4612,0),MATCH('EPS 3.1.3'!T$1,NoSettings_v3!$C$1:$AH$1,0)),"")</f>
        <v>0</v>
      </c>
      <c r="U1600" s="157">
        <f>IFERROR(INDEX(NoSettings_v3!$C$2:$AH$4612,MATCH('EPS 3.1.3'!$B1600,NoSettings_v3!$A$2:$A$4612,0),MATCH('EPS 3.1.3'!U$1,NoSettings_v3!$C$1:$AH$1,0)),"")</f>
        <v>0</v>
      </c>
      <c r="V1600" s="157">
        <f>IFERROR(INDEX(NoSettings_v3!$C$2:$AH$4612,MATCH('EPS 3.1.3'!$B1600,NoSettings_v3!$A$2:$A$4612,0),MATCH('EPS 3.1.3'!V$1,NoSettings_v3!$C$1:$AH$1,0)),"")</f>
        <v>0</v>
      </c>
      <c r="W1600" s="157">
        <f>IFERROR(INDEX(NoSettings_v3!$C$2:$AH$4612,MATCH('EPS 3.1.3'!$B1600,NoSettings_v3!$A$2:$A$4612,0),MATCH('EPS 3.1.3'!W$1,NoSettings_v3!$C$1:$AH$1,0)),"")</f>
        <v>0</v>
      </c>
      <c r="X1600" s="157">
        <f>IFERROR(INDEX(NoSettings_v3!$C$2:$AH$4612,MATCH('EPS 3.1.3'!$B1600,NoSettings_v3!$A$2:$A$4612,0),MATCH('EPS 3.1.3'!X$1,NoSettings_v3!$C$1:$AH$1,0)),"")</f>
        <v>0</v>
      </c>
      <c r="Y1600" s="157">
        <f>IFERROR(INDEX(NoSettings_v3!$C$2:$AH$4612,MATCH('EPS 3.1.3'!$B1600,NoSettings_v3!$A$2:$A$4612,0),MATCH('EPS 3.1.3'!Y$1,NoSettings_v3!$C$1:$AH$1,0)),"")</f>
        <v>0</v>
      </c>
      <c r="Z1600" s="157">
        <f>IFERROR(INDEX(NoSettings_v3!$C$2:$AH$4612,MATCH('EPS 3.1.3'!$B1600,NoSettings_v3!$A$2:$A$4612,0),MATCH('EPS 3.1.3'!Z$1,NoSettings_v3!$C$1:$AH$1,0)),"")</f>
        <v>0</v>
      </c>
      <c r="AA1600" s="157">
        <f>IFERROR(INDEX(NoSettings_v3!$C$2:$AH$4612,MATCH('EPS 3.1.3'!$B1600,NoSettings_v3!$A$2:$A$4612,0),MATCH('EPS 3.1.3'!AA$1,NoSettings_v3!$C$1:$AH$1,0)),"")</f>
        <v>0</v>
      </c>
      <c r="AB1600" s="157">
        <f>IFERROR(INDEX(NoSettings_v3!$C$2:$AH$4612,MATCH('EPS 3.1.3'!$B1600,NoSettings_v3!$A$2:$A$4612,0),MATCH('EPS 3.1.3'!AB$1,NoSettings_v3!$C$1:$AH$1,0)),"")</f>
        <v>0</v>
      </c>
      <c r="AC1600" s="157">
        <f>IFERROR(INDEX(NoSettings_v3!$C$2:$AH$4612,MATCH('EPS 3.1.3'!$B1600,NoSettings_v3!$A$2:$A$4612,0),MATCH('EPS 3.1.3'!AC$1,NoSettings_v3!$C$1:$AH$1,0)),"")</f>
        <v>0</v>
      </c>
      <c r="AD1600" s="157">
        <f>IFERROR(INDEX(NoSettings_v3!$C$2:$AH$4612,MATCH('EPS 3.1.3'!$B1600,NoSettings_v3!$A$2:$A$4612,0),MATCH('EPS 3.1.3'!AD$1,NoSettings_v3!$C$1:$AH$1,0)),"")</f>
        <v>0</v>
      </c>
      <c r="AE1600" s="157">
        <f>IFERROR(INDEX(NoSettings_v3!$C$2:$AH$4612,MATCH('EPS 3.1.3'!$B1600,NoSettings_v3!$A$2:$A$4612,0),MATCH('EPS 3.1.3'!AE$1,NoSettings_v3!$C$1:$AH$1,0)),"")</f>
        <v>0</v>
      </c>
      <c r="AF1600" s="157">
        <f>IFERROR(INDEX(NoSettings_v3!$C$2:$AH$4612,MATCH('EPS 3.1.3'!$B1600,NoSettings_v3!$A$2:$A$4612,0),MATCH('EPS 3.1.3'!AF$1,NoSettings_v3!$C$1:$AH$1,0)),"")</f>
        <v>0</v>
      </c>
      <c r="AG1600" s="157">
        <f>IFERROR(INDEX(NoSettings_v3!$C$2:$AH$4612,MATCH('EPS 3.1.3'!$B1600,NoSettings_v3!$A$2:$A$4612,0),MATCH('EPS 3.1.3'!AG$1,NoSettings_v3!$C$1:$AH$1,0)),"")</f>
        <v>0</v>
      </c>
      <c r="AH1600" s="157">
        <f>IFERROR(INDEX(NoSettings_v3!$C$2:$AH$4612,MATCH('EPS 3.1.3'!$B1600,NoSettings_v3!$A$2:$A$4612,0),MATCH('EPS 3.1.3'!AH$1,NoSettings_v3!$C$1:$AH$1,0)),"")</f>
        <v>0</v>
      </c>
      <c r="AI1600" s="157">
        <f>IFERROR(INDEX(NoSettings_v3!$C$2:$AH$4612,MATCH('EPS 3.1.3'!$B1600,NoSettings_v3!$A$2:$A$4612,0),MATCH('EPS 3.1.3'!AI$1,NoSettings_v3!$C$1:$AH$1,0)),"")</f>
        <v>0</v>
      </c>
    </row>
    <row r="1601" spans="2:43" x14ac:dyDescent="0.35">
      <c r="B1601" s="161" t="s">
        <v>1788</v>
      </c>
      <c r="C1601" s="127" t="s">
        <v>964</v>
      </c>
      <c r="D1601" s="157">
        <f>IFERROR(INDEX(NoSettings_v3!$C$2:$AH$4612,MATCH('EPS 3.1.3'!$B1601,NoSettings_v3!$A$2:$A$4612,0),MATCH('EPS 3.1.3'!D$1,NoSettings_v3!$C$1:$AH$1,0)),"")</f>
        <v>0</v>
      </c>
      <c r="E1601" s="157">
        <f>IFERROR(INDEX(NoSettings_v3!$C$2:$AH$4612,MATCH('EPS 3.1.3'!$B1601,NoSettings_v3!$A$2:$A$4612,0),MATCH('EPS 3.1.3'!E$1,NoSettings_v3!$C$1:$AH$1,0)),"")</f>
        <v>0</v>
      </c>
      <c r="F1601" s="157">
        <f>IFERROR(INDEX(NoSettings_v3!$C$2:$AH$4612,MATCH('EPS 3.1.3'!$B1601,NoSettings_v3!$A$2:$A$4612,0),MATCH('EPS 3.1.3'!F$1,NoSettings_v3!$C$1:$AH$1,0)),"")</f>
        <v>0</v>
      </c>
      <c r="G1601" s="157">
        <f>IFERROR(INDEX(NoSettings_v3!$C$2:$AH$4612,MATCH('EPS 3.1.3'!$B1601,NoSettings_v3!$A$2:$A$4612,0),MATCH('EPS 3.1.3'!G$1,NoSettings_v3!$C$1:$AH$1,0)),"")</f>
        <v>0</v>
      </c>
      <c r="H1601" s="157">
        <f>IFERROR(INDEX(NoSettings_v3!$C$2:$AH$4612,MATCH('EPS 3.1.3'!$B1601,NoSettings_v3!$A$2:$A$4612,0),MATCH('EPS 3.1.3'!H$1,NoSettings_v3!$C$1:$AH$1,0)),"")</f>
        <v>0</v>
      </c>
      <c r="I1601" s="157">
        <f>IFERROR(INDEX(NoSettings_v3!$C$2:$AH$4612,MATCH('EPS 3.1.3'!$B1601,NoSettings_v3!$A$2:$A$4612,0),MATCH('EPS 3.1.3'!I$1,NoSettings_v3!$C$1:$AH$1,0)),"")</f>
        <v>0</v>
      </c>
      <c r="J1601" s="157">
        <f>IFERROR(INDEX(NoSettings_v3!$C$2:$AH$4612,MATCH('EPS 3.1.3'!$B1601,NoSettings_v3!$A$2:$A$4612,0),MATCH('EPS 3.1.3'!J$1,NoSettings_v3!$C$1:$AH$1,0)),"")</f>
        <v>0</v>
      </c>
      <c r="K1601" s="157">
        <f>IFERROR(INDEX(NoSettings_v3!$C$2:$AH$4612,MATCH('EPS 3.1.3'!$B1601,NoSettings_v3!$A$2:$A$4612,0),MATCH('EPS 3.1.3'!K$1,NoSettings_v3!$C$1:$AH$1,0)),"")</f>
        <v>0</v>
      </c>
      <c r="L1601" s="157">
        <f>IFERROR(INDEX(NoSettings_v3!$C$2:$AH$4612,MATCH('EPS 3.1.3'!$B1601,NoSettings_v3!$A$2:$A$4612,0),MATCH('EPS 3.1.3'!L$1,NoSettings_v3!$C$1:$AH$1,0)),"")</f>
        <v>0</v>
      </c>
      <c r="M1601" s="157">
        <f>IFERROR(INDEX(NoSettings_v3!$C$2:$AH$4612,MATCH('EPS 3.1.3'!$B1601,NoSettings_v3!$A$2:$A$4612,0),MATCH('EPS 3.1.3'!M$1,NoSettings_v3!$C$1:$AH$1,0)),"")</f>
        <v>0</v>
      </c>
      <c r="N1601" s="157">
        <f>IFERROR(INDEX(NoSettings_v3!$C$2:$AH$4612,MATCH('EPS 3.1.3'!$B1601,NoSettings_v3!$A$2:$A$4612,0),MATCH('EPS 3.1.3'!N$1,NoSettings_v3!$C$1:$AH$1,0)),"")</f>
        <v>0</v>
      </c>
      <c r="O1601" s="157">
        <f>IFERROR(INDEX(NoSettings_v3!$C$2:$AH$4612,MATCH('EPS 3.1.3'!$B1601,NoSettings_v3!$A$2:$A$4612,0),MATCH('EPS 3.1.3'!O$1,NoSettings_v3!$C$1:$AH$1,0)),"")</f>
        <v>0</v>
      </c>
      <c r="P1601" s="157">
        <f>IFERROR(INDEX(NoSettings_v3!$C$2:$AH$4612,MATCH('EPS 3.1.3'!$B1601,NoSettings_v3!$A$2:$A$4612,0),MATCH('EPS 3.1.3'!P$1,NoSettings_v3!$C$1:$AH$1,0)),"")</f>
        <v>0</v>
      </c>
      <c r="Q1601" s="157">
        <f>IFERROR(INDEX(NoSettings_v3!$C$2:$AH$4612,MATCH('EPS 3.1.3'!$B1601,NoSettings_v3!$A$2:$A$4612,0),MATCH('EPS 3.1.3'!Q$1,NoSettings_v3!$C$1:$AH$1,0)),"")</f>
        <v>0</v>
      </c>
      <c r="R1601" s="157">
        <f>IFERROR(INDEX(NoSettings_v3!$C$2:$AH$4612,MATCH('EPS 3.1.3'!$B1601,NoSettings_v3!$A$2:$A$4612,0),MATCH('EPS 3.1.3'!R$1,NoSettings_v3!$C$1:$AH$1,0)),"")</f>
        <v>0</v>
      </c>
      <c r="S1601" s="157">
        <f>IFERROR(INDEX(NoSettings_v3!$C$2:$AH$4612,MATCH('EPS 3.1.3'!$B1601,NoSettings_v3!$A$2:$A$4612,0),MATCH('EPS 3.1.3'!S$1,NoSettings_v3!$C$1:$AH$1,0)),"")</f>
        <v>0</v>
      </c>
      <c r="T1601" s="157">
        <f>IFERROR(INDEX(NoSettings_v3!$C$2:$AH$4612,MATCH('EPS 3.1.3'!$B1601,NoSettings_v3!$A$2:$A$4612,0),MATCH('EPS 3.1.3'!T$1,NoSettings_v3!$C$1:$AH$1,0)),"")</f>
        <v>0</v>
      </c>
      <c r="U1601" s="157">
        <f>IFERROR(INDEX(NoSettings_v3!$C$2:$AH$4612,MATCH('EPS 3.1.3'!$B1601,NoSettings_v3!$A$2:$A$4612,0),MATCH('EPS 3.1.3'!U$1,NoSettings_v3!$C$1:$AH$1,0)),"")</f>
        <v>0</v>
      </c>
      <c r="V1601" s="157">
        <f>IFERROR(INDEX(NoSettings_v3!$C$2:$AH$4612,MATCH('EPS 3.1.3'!$B1601,NoSettings_v3!$A$2:$A$4612,0),MATCH('EPS 3.1.3'!V$1,NoSettings_v3!$C$1:$AH$1,0)),"")</f>
        <v>0</v>
      </c>
      <c r="W1601" s="157">
        <f>IFERROR(INDEX(NoSettings_v3!$C$2:$AH$4612,MATCH('EPS 3.1.3'!$B1601,NoSettings_v3!$A$2:$A$4612,0),MATCH('EPS 3.1.3'!W$1,NoSettings_v3!$C$1:$AH$1,0)),"")</f>
        <v>0</v>
      </c>
      <c r="X1601" s="157">
        <f>IFERROR(INDEX(NoSettings_v3!$C$2:$AH$4612,MATCH('EPS 3.1.3'!$B1601,NoSettings_v3!$A$2:$A$4612,0),MATCH('EPS 3.1.3'!X$1,NoSettings_v3!$C$1:$AH$1,0)),"")</f>
        <v>0</v>
      </c>
      <c r="Y1601" s="157">
        <f>IFERROR(INDEX(NoSettings_v3!$C$2:$AH$4612,MATCH('EPS 3.1.3'!$B1601,NoSettings_v3!$A$2:$A$4612,0),MATCH('EPS 3.1.3'!Y$1,NoSettings_v3!$C$1:$AH$1,0)),"")</f>
        <v>0</v>
      </c>
      <c r="Z1601" s="157">
        <f>IFERROR(INDEX(NoSettings_v3!$C$2:$AH$4612,MATCH('EPS 3.1.3'!$B1601,NoSettings_v3!$A$2:$A$4612,0),MATCH('EPS 3.1.3'!Z$1,NoSettings_v3!$C$1:$AH$1,0)),"")</f>
        <v>0</v>
      </c>
      <c r="AA1601" s="157">
        <f>IFERROR(INDEX(NoSettings_v3!$C$2:$AH$4612,MATCH('EPS 3.1.3'!$B1601,NoSettings_v3!$A$2:$A$4612,0),MATCH('EPS 3.1.3'!AA$1,NoSettings_v3!$C$1:$AH$1,0)),"")</f>
        <v>0</v>
      </c>
      <c r="AB1601" s="157">
        <f>IFERROR(INDEX(NoSettings_v3!$C$2:$AH$4612,MATCH('EPS 3.1.3'!$B1601,NoSettings_v3!$A$2:$A$4612,0),MATCH('EPS 3.1.3'!AB$1,NoSettings_v3!$C$1:$AH$1,0)),"")</f>
        <v>0</v>
      </c>
      <c r="AC1601" s="157">
        <f>IFERROR(INDEX(NoSettings_v3!$C$2:$AH$4612,MATCH('EPS 3.1.3'!$B1601,NoSettings_v3!$A$2:$A$4612,0),MATCH('EPS 3.1.3'!AC$1,NoSettings_v3!$C$1:$AH$1,0)),"")</f>
        <v>0</v>
      </c>
      <c r="AD1601" s="157">
        <f>IFERROR(INDEX(NoSettings_v3!$C$2:$AH$4612,MATCH('EPS 3.1.3'!$B1601,NoSettings_v3!$A$2:$A$4612,0),MATCH('EPS 3.1.3'!AD$1,NoSettings_v3!$C$1:$AH$1,0)),"")</f>
        <v>0</v>
      </c>
      <c r="AE1601" s="157">
        <f>IFERROR(INDEX(NoSettings_v3!$C$2:$AH$4612,MATCH('EPS 3.1.3'!$B1601,NoSettings_v3!$A$2:$A$4612,0),MATCH('EPS 3.1.3'!AE$1,NoSettings_v3!$C$1:$AH$1,0)),"")</f>
        <v>0</v>
      </c>
      <c r="AF1601" s="157">
        <f>IFERROR(INDEX(NoSettings_v3!$C$2:$AH$4612,MATCH('EPS 3.1.3'!$B1601,NoSettings_v3!$A$2:$A$4612,0),MATCH('EPS 3.1.3'!AF$1,NoSettings_v3!$C$1:$AH$1,0)),"")</f>
        <v>0</v>
      </c>
      <c r="AG1601" s="157">
        <f>IFERROR(INDEX(NoSettings_v3!$C$2:$AH$4612,MATCH('EPS 3.1.3'!$B1601,NoSettings_v3!$A$2:$A$4612,0),MATCH('EPS 3.1.3'!AG$1,NoSettings_v3!$C$1:$AH$1,0)),"")</f>
        <v>0</v>
      </c>
      <c r="AH1601" s="157">
        <f>IFERROR(INDEX(NoSettings_v3!$C$2:$AH$4612,MATCH('EPS 3.1.3'!$B1601,NoSettings_v3!$A$2:$A$4612,0),MATCH('EPS 3.1.3'!AH$1,NoSettings_v3!$C$1:$AH$1,0)),"")</f>
        <v>0</v>
      </c>
      <c r="AI1601" s="157">
        <f>IFERROR(INDEX(NoSettings_v3!$C$2:$AH$4612,MATCH('EPS 3.1.3'!$B1601,NoSettings_v3!$A$2:$A$4612,0),MATCH('EPS 3.1.3'!AI$1,NoSettings_v3!$C$1:$AH$1,0)),"")</f>
        <v>0</v>
      </c>
    </row>
    <row r="1602" spans="2:43" x14ac:dyDescent="0.35">
      <c r="B1602" s="161" t="s">
        <v>1789</v>
      </c>
      <c r="C1602" s="127" t="s">
        <v>964</v>
      </c>
      <c r="D1602" s="157">
        <f>IFERROR(INDEX(NoSettings_v3!$C$2:$AH$4612,MATCH('EPS 3.1.3'!$B1602,NoSettings_v3!$A$2:$A$4612,0),MATCH('EPS 3.1.3'!D$1,NoSettings_v3!$C$1:$AH$1,0)),"")</f>
        <v>0</v>
      </c>
      <c r="E1602" s="157">
        <f>IFERROR(INDEX(NoSettings_v3!$C$2:$AH$4612,MATCH('EPS 3.1.3'!$B1602,NoSettings_v3!$A$2:$A$4612,0),MATCH('EPS 3.1.3'!E$1,NoSettings_v3!$C$1:$AH$1,0)),"")</f>
        <v>0</v>
      </c>
      <c r="F1602" s="157">
        <f>IFERROR(INDEX(NoSettings_v3!$C$2:$AH$4612,MATCH('EPS 3.1.3'!$B1602,NoSettings_v3!$A$2:$A$4612,0),MATCH('EPS 3.1.3'!F$1,NoSettings_v3!$C$1:$AH$1,0)),"")</f>
        <v>0</v>
      </c>
      <c r="G1602" s="157">
        <f>IFERROR(INDEX(NoSettings_v3!$C$2:$AH$4612,MATCH('EPS 3.1.3'!$B1602,NoSettings_v3!$A$2:$A$4612,0),MATCH('EPS 3.1.3'!G$1,NoSettings_v3!$C$1:$AH$1,0)),"")</f>
        <v>0</v>
      </c>
      <c r="H1602" s="157">
        <f>IFERROR(INDEX(NoSettings_v3!$C$2:$AH$4612,MATCH('EPS 3.1.3'!$B1602,NoSettings_v3!$A$2:$A$4612,0),MATCH('EPS 3.1.3'!H$1,NoSettings_v3!$C$1:$AH$1,0)),"")</f>
        <v>0</v>
      </c>
      <c r="I1602" s="157">
        <f>IFERROR(INDEX(NoSettings_v3!$C$2:$AH$4612,MATCH('EPS 3.1.3'!$B1602,NoSettings_v3!$A$2:$A$4612,0),MATCH('EPS 3.1.3'!I$1,NoSettings_v3!$C$1:$AH$1,0)),"")</f>
        <v>0</v>
      </c>
      <c r="J1602" s="157">
        <f>IFERROR(INDEX(NoSettings_v3!$C$2:$AH$4612,MATCH('EPS 3.1.3'!$B1602,NoSettings_v3!$A$2:$A$4612,0),MATCH('EPS 3.1.3'!J$1,NoSettings_v3!$C$1:$AH$1,0)),"")</f>
        <v>0</v>
      </c>
      <c r="K1602" s="157">
        <f>IFERROR(INDEX(NoSettings_v3!$C$2:$AH$4612,MATCH('EPS 3.1.3'!$B1602,NoSettings_v3!$A$2:$A$4612,0),MATCH('EPS 3.1.3'!K$1,NoSettings_v3!$C$1:$AH$1,0)),"")</f>
        <v>0</v>
      </c>
      <c r="L1602" s="157">
        <f>IFERROR(INDEX(NoSettings_v3!$C$2:$AH$4612,MATCH('EPS 3.1.3'!$B1602,NoSettings_v3!$A$2:$A$4612,0),MATCH('EPS 3.1.3'!L$1,NoSettings_v3!$C$1:$AH$1,0)),"")</f>
        <v>0</v>
      </c>
      <c r="M1602" s="157">
        <f>IFERROR(INDEX(NoSettings_v3!$C$2:$AH$4612,MATCH('EPS 3.1.3'!$B1602,NoSettings_v3!$A$2:$A$4612,0),MATCH('EPS 3.1.3'!M$1,NoSettings_v3!$C$1:$AH$1,0)),"")</f>
        <v>0</v>
      </c>
      <c r="N1602" s="157">
        <f>IFERROR(INDEX(NoSettings_v3!$C$2:$AH$4612,MATCH('EPS 3.1.3'!$B1602,NoSettings_v3!$A$2:$A$4612,0),MATCH('EPS 3.1.3'!N$1,NoSettings_v3!$C$1:$AH$1,0)),"")</f>
        <v>0</v>
      </c>
      <c r="O1602" s="157">
        <f>IFERROR(INDEX(NoSettings_v3!$C$2:$AH$4612,MATCH('EPS 3.1.3'!$B1602,NoSettings_v3!$A$2:$A$4612,0),MATCH('EPS 3.1.3'!O$1,NoSettings_v3!$C$1:$AH$1,0)),"")</f>
        <v>0</v>
      </c>
      <c r="P1602" s="157">
        <f>IFERROR(INDEX(NoSettings_v3!$C$2:$AH$4612,MATCH('EPS 3.1.3'!$B1602,NoSettings_v3!$A$2:$A$4612,0),MATCH('EPS 3.1.3'!P$1,NoSettings_v3!$C$1:$AH$1,0)),"")</f>
        <v>0</v>
      </c>
      <c r="Q1602" s="157">
        <f>IFERROR(INDEX(NoSettings_v3!$C$2:$AH$4612,MATCH('EPS 3.1.3'!$B1602,NoSettings_v3!$A$2:$A$4612,0),MATCH('EPS 3.1.3'!Q$1,NoSettings_v3!$C$1:$AH$1,0)),"")</f>
        <v>0</v>
      </c>
      <c r="R1602" s="157">
        <f>IFERROR(INDEX(NoSettings_v3!$C$2:$AH$4612,MATCH('EPS 3.1.3'!$B1602,NoSettings_v3!$A$2:$A$4612,0),MATCH('EPS 3.1.3'!R$1,NoSettings_v3!$C$1:$AH$1,0)),"")</f>
        <v>0</v>
      </c>
      <c r="S1602" s="157">
        <f>IFERROR(INDEX(NoSettings_v3!$C$2:$AH$4612,MATCH('EPS 3.1.3'!$B1602,NoSettings_v3!$A$2:$A$4612,0),MATCH('EPS 3.1.3'!S$1,NoSettings_v3!$C$1:$AH$1,0)),"")</f>
        <v>0</v>
      </c>
      <c r="T1602" s="157">
        <f>IFERROR(INDEX(NoSettings_v3!$C$2:$AH$4612,MATCH('EPS 3.1.3'!$B1602,NoSettings_v3!$A$2:$A$4612,0),MATCH('EPS 3.1.3'!T$1,NoSettings_v3!$C$1:$AH$1,0)),"")</f>
        <v>0</v>
      </c>
      <c r="U1602" s="157">
        <f>IFERROR(INDEX(NoSettings_v3!$C$2:$AH$4612,MATCH('EPS 3.1.3'!$B1602,NoSettings_v3!$A$2:$A$4612,0),MATCH('EPS 3.1.3'!U$1,NoSettings_v3!$C$1:$AH$1,0)),"")</f>
        <v>0</v>
      </c>
      <c r="V1602" s="157">
        <f>IFERROR(INDEX(NoSettings_v3!$C$2:$AH$4612,MATCH('EPS 3.1.3'!$B1602,NoSettings_v3!$A$2:$A$4612,0),MATCH('EPS 3.1.3'!V$1,NoSettings_v3!$C$1:$AH$1,0)),"")</f>
        <v>0</v>
      </c>
      <c r="W1602" s="157">
        <f>IFERROR(INDEX(NoSettings_v3!$C$2:$AH$4612,MATCH('EPS 3.1.3'!$B1602,NoSettings_v3!$A$2:$A$4612,0),MATCH('EPS 3.1.3'!W$1,NoSettings_v3!$C$1:$AH$1,0)),"")</f>
        <v>0</v>
      </c>
      <c r="X1602" s="157">
        <f>IFERROR(INDEX(NoSettings_v3!$C$2:$AH$4612,MATCH('EPS 3.1.3'!$B1602,NoSettings_v3!$A$2:$A$4612,0),MATCH('EPS 3.1.3'!X$1,NoSettings_v3!$C$1:$AH$1,0)),"")</f>
        <v>0</v>
      </c>
      <c r="Y1602" s="157">
        <f>IFERROR(INDEX(NoSettings_v3!$C$2:$AH$4612,MATCH('EPS 3.1.3'!$B1602,NoSettings_v3!$A$2:$A$4612,0),MATCH('EPS 3.1.3'!Y$1,NoSettings_v3!$C$1:$AH$1,0)),"")</f>
        <v>0</v>
      </c>
      <c r="Z1602" s="157">
        <f>IFERROR(INDEX(NoSettings_v3!$C$2:$AH$4612,MATCH('EPS 3.1.3'!$B1602,NoSettings_v3!$A$2:$A$4612,0),MATCH('EPS 3.1.3'!Z$1,NoSettings_v3!$C$1:$AH$1,0)),"")</f>
        <v>0</v>
      </c>
      <c r="AA1602" s="157">
        <f>IFERROR(INDEX(NoSettings_v3!$C$2:$AH$4612,MATCH('EPS 3.1.3'!$B1602,NoSettings_v3!$A$2:$A$4612,0),MATCH('EPS 3.1.3'!AA$1,NoSettings_v3!$C$1:$AH$1,0)),"")</f>
        <v>0</v>
      </c>
      <c r="AB1602" s="157">
        <f>IFERROR(INDEX(NoSettings_v3!$C$2:$AH$4612,MATCH('EPS 3.1.3'!$B1602,NoSettings_v3!$A$2:$A$4612,0),MATCH('EPS 3.1.3'!AB$1,NoSettings_v3!$C$1:$AH$1,0)),"")</f>
        <v>0</v>
      </c>
      <c r="AC1602" s="157">
        <f>IFERROR(INDEX(NoSettings_v3!$C$2:$AH$4612,MATCH('EPS 3.1.3'!$B1602,NoSettings_v3!$A$2:$A$4612,0),MATCH('EPS 3.1.3'!AC$1,NoSettings_v3!$C$1:$AH$1,0)),"")</f>
        <v>0</v>
      </c>
      <c r="AD1602" s="157">
        <f>IFERROR(INDEX(NoSettings_v3!$C$2:$AH$4612,MATCH('EPS 3.1.3'!$B1602,NoSettings_v3!$A$2:$A$4612,0),MATCH('EPS 3.1.3'!AD$1,NoSettings_v3!$C$1:$AH$1,0)),"")</f>
        <v>0</v>
      </c>
      <c r="AE1602" s="157">
        <f>IFERROR(INDEX(NoSettings_v3!$C$2:$AH$4612,MATCH('EPS 3.1.3'!$B1602,NoSettings_v3!$A$2:$A$4612,0),MATCH('EPS 3.1.3'!AE$1,NoSettings_v3!$C$1:$AH$1,0)),"")</f>
        <v>0</v>
      </c>
      <c r="AF1602" s="157">
        <f>IFERROR(INDEX(NoSettings_v3!$C$2:$AH$4612,MATCH('EPS 3.1.3'!$B1602,NoSettings_v3!$A$2:$A$4612,0),MATCH('EPS 3.1.3'!AF$1,NoSettings_v3!$C$1:$AH$1,0)),"")</f>
        <v>0</v>
      </c>
      <c r="AG1602" s="157">
        <f>IFERROR(INDEX(NoSettings_v3!$C$2:$AH$4612,MATCH('EPS 3.1.3'!$B1602,NoSettings_v3!$A$2:$A$4612,0),MATCH('EPS 3.1.3'!AG$1,NoSettings_v3!$C$1:$AH$1,0)),"")</f>
        <v>0</v>
      </c>
      <c r="AH1602" s="157">
        <f>IFERROR(INDEX(NoSettings_v3!$C$2:$AH$4612,MATCH('EPS 3.1.3'!$B1602,NoSettings_v3!$A$2:$A$4612,0),MATCH('EPS 3.1.3'!AH$1,NoSettings_v3!$C$1:$AH$1,0)),"")</f>
        <v>0</v>
      </c>
      <c r="AI1602" s="157">
        <f>IFERROR(INDEX(NoSettings_v3!$C$2:$AH$4612,MATCH('EPS 3.1.3'!$B1602,NoSettings_v3!$A$2:$A$4612,0),MATCH('EPS 3.1.3'!AI$1,NoSettings_v3!$C$1:$AH$1,0)),"")</f>
        <v>0</v>
      </c>
    </row>
    <row r="1603" spans="2:43" x14ac:dyDescent="0.35">
      <c r="B1603" s="161" t="s">
        <v>1790</v>
      </c>
      <c r="C1603" s="127" t="s">
        <v>964</v>
      </c>
      <c r="D1603" s="157">
        <f>IFERROR(INDEX(NoSettings_v3!$C$2:$AH$4612,MATCH('EPS 3.1.3'!$B1603,NoSettings_v3!$A$2:$A$4612,0),MATCH('EPS 3.1.3'!D$1,NoSettings_v3!$C$1:$AH$1,0)),"")</f>
        <v>0</v>
      </c>
      <c r="E1603" s="157">
        <f>IFERROR(INDEX(NoSettings_v3!$C$2:$AH$4612,MATCH('EPS 3.1.3'!$B1603,NoSettings_v3!$A$2:$A$4612,0),MATCH('EPS 3.1.3'!E$1,NoSettings_v3!$C$1:$AH$1,0)),"")</f>
        <v>0</v>
      </c>
      <c r="F1603" s="157">
        <f>IFERROR(INDEX(NoSettings_v3!$C$2:$AH$4612,MATCH('EPS 3.1.3'!$B1603,NoSettings_v3!$A$2:$A$4612,0),MATCH('EPS 3.1.3'!F$1,NoSettings_v3!$C$1:$AH$1,0)),"")</f>
        <v>0</v>
      </c>
      <c r="G1603" s="157">
        <f>IFERROR(INDEX(NoSettings_v3!$C$2:$AH$4612,MATCH('EPS 3.1.3'!$B1603,NoSettings_v3!$A$2:$A$4612,0),MATCH('EPS 3.1.3'!G$1,NoSettings_v3!$C$1:$AH$1,0)),"")</f>
        <v>0</v>
      </c>
      <c r="H1603" s="157">
        <f>IFERROR(INDEX(NoSettings_v3!$C$2:$AH$4612,MATCH('EPS 3.1.3'!$B1603,NoSettings_v3!$A$2:$A$4612,0),MATCH('EPS 3.1.3'!H$1,NoSettings_v3!$C$1:$AH$1,0)),"")</f>
        <v>0</v>
      </c>
      <c r="I1603" s="157">
        <f>IFERROR(INDEX(NoSettings_v3!$C$2:$AH$4612,MATCH('EPS 3.1.3'!$B1603,NoSettings_v3!$A$2:$A$4612,0),MATCH('EPS 3.1.3'!I$1,NoSettings_v3!$C$1:$AH$1,0)),"")</f>
        <v>0</v>
      </c>
      <c r="J1603" s="157">
        <f>IFERROR(INDEX(NoSettings_v3!$C$2:$AH$4612,MATCH('EPS 3.1.3'!$B1603,NoSettings_v3!$A$2:$A$4612,0),MATCH('EPS 3.1.3'!J$1,NoSettings_v3!$C$1:$AH$1,0)),"")</f>
        <v>0</v>
      </c>
      <c r="K1603" s="157">
        <f>IFERROR(INDEX(NoSettings_v3!$C$2:$AH$4612,MATCH('EPS 3.1.3'!$B1603,NoSettings_v3!$A$2:$A$4612,0),MATCH('EPS 3.1.3'!K$1,NoSettings_v3!$C$1:$AH$1,0)),"")</f>
        <v>0</v>
      </c>
      <c r="L1603" s="157">
        <f>IFERROR(INDEX(NoSettings_v3!$C$2:$AH$4612,MATCH('EPS 3.1.3'!$B1603,NoSettings_v3!$A$2:$A$4612,0),MATCH('EPS 3.1.3'!L$1,NoSettings_v3!$C$1:$AH$1,0)),"")</f>
        <v>0</v>
      </c>
      <c r="M1603" s="157">
        <f>IFERROR(INDEX(NoSettings_v3!$C$2:$AH$4612,MATCH('EPS 3.1.3'!$B1603,NoSettings_v3!$A$2:$A$4612,0),MATCH('EPS 3.1.3'!M$1,NoSettings_v3!$C$1:$AH$1,0)),"")</f>
        <v>0</v>
      </c>
      <c r="N1603" s="157">
        <f>IFERROR(INDEX(NoSettings_v3!$C$2:$AH$4612,MATCH('EPS 3.1.3'!$B1603,NoSettings_v3!$A$2:$A$4612,0),MATCH('EPS 3.1.3'!N$1,NoSettings_v3!$C$1:$AH$1,0)),"")</f>
        <v>0</v>
      </c>
      <c r="O1603" s="157">
        <f>IFERROR(INDEX(NoSettings_v3!$C$2:$AH$4612,MATCH('EPS 3.1.3'!$B1603,NoSettings_v3!$A$2:$A$4612,0),MATCH('EPS 3.1.3'!O$1,NoSettings_v3!$C$1:$AH$1,0)),"")</f>
        <v>0</v>
      </c>
      <c r="P1603" s="157">
        <f>IFERROR(INDEX(NoSettings_v3!$C$2:$AH$4612,MATCH('EPS 3.1.3'!$B1603,NoSettings_v3!$A$2:$A$4612,0),MATCH('EPS 3.1.3'!P$1,NoSettings_v3!$C$1:$AH$1,0)),"")</f>
        <v>0</v>
      </c>
      <c r="Q1603" s="157">
        <f>IFERROR(INDEX(NoSettings_v3!$C$2:$AH$4612,MATCH('EPS 3.1.3'!$B1603,NoSettings_v3!$A$2:$A$4612,0),MATCH('EPS 3.1.3'!Q$1,NoSettings_v3!$C$1:$AH$1,0)),"")</f>
        <v>0</v>
      </c>
      <c r="R1603" s="157">
        <f>IFERROR(INDEX(NoSettings_v3!$C$2:$AH$4612,MATCH('EPS 3.1.3'!$B1603,NoSettings_v3!$A$2:$A$4612,0),MATCH('EPS 3.1.3'!R$1,NoSettings_v3!$C$1:$AH$1,0)),"")</f>
        <v>0</v>
      </c>
      <c r="S1603" s="157">
        <f>IFERROR(INDEX(NoSettings_v3!$C$2:$AH$4612,MATCH('EPS 3.1.3'!$B1603,NoSettings_v3!$A$2:$A$4612,0),MATCH('EPS 3.1.3'!S$1,NoSettings_v3!$C$1:$AH$1,0)),"")</f>
        <v>0</v>
      </c>
      <c r="T1603" s="157">
        <f>IFERROR(INDEX(NoSettings_v3!$C$2:$AH$4612,MATCH('EPS 3.1.3'!$B1603,NoSettings_v3!$A$2:$A$4612,0),MATCH('EPS 3.1.3'!T$1,NoSettings_v3!$C$1:$AH$1,0)),"")</f>
        <v>0</v>
      </c>
      <c r="U1603" s="157">
        <f>IFERROR(INDEX(NoSettings_v3!$C$2:$AH$4612,MATCH('EPS 3.1.3'!$B1603,NoSettings_v3!$A$2:$A$4612,0),MATCH('EPS 3.1.3'!U$1,NoSettings_v3!$C$1:$AH$1,0)),"")</f>
        <v>0</v>
      </c>
      <c r="V1603" s="157">
        <f>IFERROR(INDEX(NoSettings_v3!$C$2:$AH$4612,MATCH('EPS 3.1.3'!$B1603,NoSettings_v3!$A$2:$A$4612,0),MATCH('EPS 3.1.3'!V$1,NoSettings_v3!$C$1:$AH$1,0)),"")</f>
        <v>0</v>
      </c>
      <c r="W1603" s="157">
        <f>IFERROR(INDEX(NoSettings_v3!$C$2:$AH$4612,MATCH('EPS 3.1.3'!$B1603,NoSettings_v3!$A$2:$A$4612,0),MATCH('EPS 3.1.3'!W$1,NoSettings_v3!$C$1:$AH$1,0)),"")</f>
        <v>0</v>
      </c>
      <c r="X1603" s="157">
        <f>IFERROR(INDEX(NoSettings_v3!$C$2:$AH$4612,MATCH('EPS 3.1.3'!$B1603,NoSettings_v3!$A$2:$A$4612,0),MATCH('EPS 3.1.3'!X$1,NoSettings_v3!$C$1:$AH$1,0)),"")</f>
        <v>0</v>
      </c>
      <c r="Y1603" s="157">
        <f>IFERROR(INDEX(NoSettings_v3!$C$2:$AH$4612,MATCH('EPS 3.1.3'!$B1603,NoSettings_v3!$A$2:$A$4612,0),MATCH('EPS 3.1.3'!Y$1,NoSettings_v3!$C$1:$AH$1,0)),"")</f>
        <v>0</v>
      </c>
      <c r="Z1603" s="157">
        <f>IFERROR(INDEX(NoSettings_v3!$C$2:$AH$4612,MATCH('EPS 3.1.3'!$B1603,NoSettings_v3!$A$2:$A$4612,0),MATCH('EPS 3.1.3'!Z$1,NoSettings_v3!$C$1:$AH$1,0)),"")</f>
        <v>0</v>
      </c>
      <c r="AA1603" s="157">
        <f>IFERROR(INDEX(NoSettings_v3!$C$2:$AH$4612,MATCH('EPS 3.1.3'!$B1603,NoSettings_v3!$A$2:$A$4612,0),MATCH('EPS 3.1.3'!AA$1,NoSettings_v3!$C$1:$AH$1,0)),"")</f>
        <v>0</v>
      </c>
      <c r="AB1603" s="157">
        <f>IFERROR(INDEX(NoSettings_v3!$C$2:$AH$4612,MATCH('EPS 3.1.3'!$B1603,NoSettings_v3!$A$2:$A$4612,0),MATCH('EPS 3.1.3'!AB$1,NoSettings_v3!$C$1:$AH$1,0)),"")</f>
        <v>0</v>
      </c>
      <c r="AC1603" s="157">
        <f>IFERROR(INDEX(NoSettings_v3!$C$2:$AH$4612,MATCH('EPS 3.1.3'!$B1603,NoSettings_v3!$A$2:$A$4612,0),MATCH('EPS 3.1.3'!AC$1,NoSettings_v3!$C$1:$AH$1,0)),"")</f>
        <v>0</v>
      </c>
      <c r="AD1603" s="157">
        <f>IFERROR(INDEX(NoSettings_v3!$C$2:$AH$4612,MATCH('EPS 3.1.3'!$B1603,NoSettings_v3!$A$2:$A$4612,0),MATCH('EPS 3.1.3'!AD$1,NoSettings_v3!$C$1:$AH$1,0)),"")</f>
        <v>0</v>
      </c>
      <c r="AE1603" s="157">
        <f>IFERROR(INDEX(NoSettings_v3!$C$2:$AH$4612,MATCH('EPS 3.1.3'!$B1603,NoSettings_v3!$A$2:$A$4612,0),MATCH('EPS 3.1.3'!AE$1,NoSettings_v3!$C$1:$AH$1,0)),"")</f>
        <v>0</v>
      </c>
      <c r="AF1603" s="157">
        <f>IFERROR(INDEX(NoSettings_v3!$C$2:$AH$4612,MATCH('EPS 3.1.3'!$B1603,NoSettings_v3!$A$2:$A$4612,0),MATCH('EPS 3.1.3'!AF$1,NoSettings_v3!$C$1:$AH$1,0)),"")</f>
        <v>0</v>
      </c>
      <c r="AG1603" s="157">
        <f>IFERROR(INDEX(NoSettings_v3!$C$2:$AH$4612,MATCH('EPS 3.1.3'!$B1603,NoSettings_v3!$A$2:$A$4612,0),MATCH('EPS 3.1.3'!AG$1,NoSettings_v3!$C$1:$AH$1,0)),"")</f>
        <v>0</v>
      </c>
      <c r="AH1603" s="157">
        <f>IFERROR(INDEX(NoSettings_v3!$C$2:$AH$4612,MATCH('EPS 3.1.3'!$B1603,NoSettings_v3!$A$2:$A$4612,0),MATCH('EPS 3.1.3'!AH$1,NoSettings_v3!$C$1:$AH$1,0)),"")</f>
        <v>0</v>
      </c>
      <c r="AI1603" s="157">
        <f>IFERROR(INDEX(NoSettings_v3!$C$2:$AH$4612,MATCH('EPS 3.1.3'!$B1603,NoSettings_v3!$A$2:$A$4612,0),MATCH('EPS 3.1.3'!AI$1,NoSettings_v3!$C$1:$AH$1,0)),"")</f>
        <v>0</v>
      </c>
    </row>
    <row r="1604" spans="2:43" x14ac:dyDescent="0.35">
      <c r="B1604" s="161" t="s">
        <v>1791</v>
      </c>
      <c r="C1604" s="127" t="s">
        <v>964</v>
      </c>
      <c r="D1604" s="157">
        <f>IFERROR(INDEX(NoSettings_v3!$C$2:$AH$4612,MATCH('EPS 3.1.3'!$B1604,NoSettings_v3!$A$2:$A$4612,0),MATCH('EPS 3.1.3'!D$1,NoSettings_v3!$C$1:$AH$1,0)),"")</f>
        <v>0</v>
      </c>
      <c r="E1604" s="157">
        <f>IFERROR(INDEX(NoSettings_v3!$C$2:$AH$4612,MATCH('EPS 3.1.3'!$B1604,NoSettings_v3!$A$2:$A$4612,0),MATCH('EPS 3.1.3'!E$1,NoSettings_v3!$C$1:$AH$1,0)),"")</f>
        <v>0</v>
      </c>
      <c r="F1604" s="157">
        <f>IFERROR(INDEX(NoSettings_v3!$C$2:$AH$4612,MATCH('EPS 3.1.3'!$B1604,NoSettings_v3!$A$2:$A$4612,0),MATCH('EPS 3.1.3'!F$1,NoSettings_v3!$C$1:$AH$1,0)),"")</f>
        <v>0</v>
      </c>
      <c r="G1604" s="157">
        <f>IFERROR(INDEX(NoSettings_v3!$C$2:$AH$4612,MATCH('EPS 3.1.3'!$B1604,NoSettings_v3!$A$2:$A$4612,0),MATCH('EPS 3.1.3'!G$1,NoSettings_v3!$C$1:$AH$1,0)),"")</f>
        <v>0</v>
      </c>
      <c r="H1604" s="157">
        <f>IFERROR(INDEX(NoSettings_v3!$C$2:$AH$4612,MATCH('EPS 3.1.3'!$B1604,NoSettings_v3!$A$2:$A$4612,0),MATCH('EPS 3.1.3'!H$1,NoSettings_v3!$C$1:$AH$1,0)),"")</f>
        <v>0</v>
      </c>
      <c r="I1604" s="157">
        <f>IFERROR(INDEX(NoSettings_v3!$C$2:$AH$4612,MATCH('EPS 3.1.3'!$B1604,NoSettings_v3!$A$2:$A$4612,0),MATCH('EPS 3.1.3'!I$1,NoSettings_v3!$C$1:$AH$1,0)),"")</f>
        <v>0</v>
      </c>
      <c r="J1604" s="157">
        <f>IFERROR(INDEX(NoSettings_v3!$C$2:$AH$4612,MATCH('EPS 3.1.3'!$B1604,NoSettings_v3!$A$2:$A$4612,0),MATCH('EPS 3.1.3'!J$1,NoSettings_v3!$C$1:$AH$1,0)),"")</f>
        <v>0</v>
      </c>
      <c r="K1604" s="157">
        <f>IFERROR(INDEX(NoSettings_v3!$C$2:$AH$4612,MATCH('EPS 3.1.3'!$B1604,NoSettings_v3!$A$2:$A$4612,0),MATCH('EPS 3.1.3'!K$1,NoSettings_v3!$C$1:$AH$1,0)),"")</f>
        <v>0</v>
      </c>
      <c r="L1604" s="157">
        <f>IFERROR(INDEX(NoSettings_v3!$C$2:$AH$4612,MATCH('EPS 3.1.3'!$B1604,NoSettings_v3!$A$2:$A$4612,0),MATCH('EPS 3.1.3'!L$1,NoSettings_v3!$C$1:$AH$1,0)),"")</f>
        <v>0</v>
      </c>
      <c r="M1604" s="157">
        <f>IFERROR(INDEX(NoSettings_v3!$C$2:$AH$4612,MATCH('EPS 3.1.3'!$B1604,NoSettings_v3!$A$2:$A$4612,0),MATCH('EPS 3.1.3'!M$1,NoSettings_v3!$C$1:$AH$1,0)),"")</f>
        <v>0</v>
      </c>
      <c r="N1604" s="157">
        <f>IFERROR(INDEX(NoSettings_v3!$C$2:$AH$4612,MATCH('EPS 3.1.3'!$B1604,NoSettings_v3!$A$2:$A$4612,0),MATCH('EPS 3.1.3'!N$1,NoSettings_v3!$C$1:$AH$1,0)),"")</f>
        <v>0</v>
      </c>
      <c r="O1604" s="157">
        <f>IFERROR(INDEX(NoSettings_v3!$C$2:$AH$4612,MATCH('EPS 3.1.3'!$B1604,NoSettings_v3!$A$2:$A$4612,0),MATCH('EPS 3.1.3'!O$1,NoSettings_v3!$C$1:$AH$1,0)),"")</f>
        <v>0</v>
      </c>
      <c r="P1604" s="157">
        <f>IFERROR(INDEX(NoSettings_v3!$C$2:$AH$4612,MATCH('EPS 3.1.3'!$B1604,NoSettings_v3!$A$2:$A$4612,0),MATCH('EPS 3.1.3'!P$1,NoSettings_v3!$C$1:$AH$1,0)),"")</f>
        <v>0</v>
      </c>
      <c r="Q1604" s="157">
        <f>IFERROR(INDEX(NoSettings_v3!$C$2:$AH$4612,MATCH('EPS 3.1.3'!$B1604,NoSettings_v3!$A$2:$A$4612,0),MATCH('EPS 3.1.3'!Q$1,NoSettings_v3!$C$1:$AH$1,0)),"")</f>
        <v>0</v>
      </c>
      <c r="R1604" s="157">
        <f>IFERROR(INDEX(NoSettings_v3!$C$2:$AH$4612,MATCH('EPS 3.1.3'!$B1604,NoSettings_v3!$A$2:$A$4612,0),MATCH('EPS 3.1.3'!R$1,NoSettings_v3!$C$1:$AH$1,0)),"")</f>
        <v>0</v>
      </c>
      <c r="S1604" s="157">
        <f>IFERROR(INDEX(NoSettings_v3!$C$2:$AH$4612,MATCH('EPS 3.1.3'!$B1604,NoSettings_v3!$A$2:$A$4612,0),MATCH('EPS 3.1.3'!S$1,NoSettings_v3!$C$1:$AH$1,0)),"")</f>
        <v>0</v>
      </c>
      <c r="T1604" s="157">
        <f>IFERROR(INDEX(NoSettings_v3!$C$2:$AH$4612,MATCH('EPS 3.1.3'!$B1604,NoSettings_v3!$A$2:$A$4612,0),MATCH('EPS 3.1.3'!T$1,NoSettings_v3!$C$1:$AH$1,0)),"")</f>
        <v>0</v>
      </c>
      <c r="U1604" s="157">
        <f>IFERROR(INDEX(NoSettings_v3!$C$2:$AH$4612,MATCH('EPS 3.1.3'!$B1604,NoSettings_v3!$A$2:$A$4612,0),MATCH('EPS 3.1.3'!U$1,NoSettings_v3!$C$1:$AH$1,0)),"")</f>
        <v>0</v>
      </c>
      <c r="V1604" s="157">
        <f>IFERROR(INDEX(NoSettings_v3!$C$2:$AH$4612,MATCH('EPS 3.1.3'!$B1604,NoSettings_v3!$A$2:$A$4612,0),MATCH('EPS 3.1.3'!V$1,NoSettings_v3!$C$1:$AH$1,0)),"")</f>
        <v>0</v>
      </c>
      <c r="W1604" s="157">
        <f>IFERROR(INDEX(NoSettings_v3!$C$2:$AH$4612,MATCH('EPS 3.1.3'!$B1604,NoSettings_v3!$A$2:$A$4612,0),MATCH('EPS 3.1.3'!W$1,NoSettings_v3!$C$1:$AH$1,0)),"")</f>
        <v>0</v>
      </c>
      <c r="X1604" s="157">
        <f>IFERROR(INDEX(NoSettings_v3!$C$2:$AH$4612,MATCH('EPS 3.1.3'!$B1604,NoSettings_v3!$A$2:$A$4612,0),MATCH('EPS 3.1.3'!X$1,NoSettings_v3!$C$1:$AH$1,0)),"")</f>
        <v>0</v>
      </c>
      <c r="Y1604" s="157">
        <f>IFERROR(INDEX(NoSettings_v3!$C$2:$AH$4612,MATCH('EPS 3.1.3'!$B1604,NoSettings_v3!$A$2:$A$4612,0),MATCH('EPS 3.1.3'!Y$1,NoSettings_v3!$C$1:$AH$1,0)),"")</f>
        <v>0</v>
      </c>
      <c r="Z1604" s="157">
        <f>IFERROR(INDEX(NoSettings_v3!$C$2:$AH$4612,MATCH('EPS 3.1.3'!$B1604,NoSettings_v3!$A$2:$A$4612,0),MATCH('EPS 3.1.3'!Z$1,NoSettings_v3!$C$1:$AH$1,0)),"")</f>
        <v>0</v>
      </c>
      <c r="AA1604" s="157">
        <f>IFERROR(INDEX(NoSettings_v3!$C$2:$AH$4612,MATCH('EPS 3.1.3'!$B1604,NoSettings_v3!$A$2:$A$4612,0),MATCH('EPS 3.1.3'!AA$1,NoSettings_v3!$C$1:$AH$1,0)),"")</f>
        <v>0</v>
      </c>
      <c r="AB1604" s="157">
        <f>IFERROR(INDEX(NoSettings_v3!$C$2:$AH$4612,MATCH('EPS 3.1.3'!$B1604,NoSettings_v3!$A$2:$A$4612,0),MATCH('EPS 3.1.3'!AB$1,NoSettings_v3!$C$1:$AH$1,0)),"")</f>
        <v>0</v>
      </c>
      <c r="AC1604" s="157">
        <f>IFERROR(INDEX(NoSettings_v3!$C$2:$AH$4612,MATCH('EPS 3.1.3'!$B1604,NoSettings_v3!$A$2:$A$4612,0),MATCH('EPS 3.1.3'!AC$1,NoSettings_v3!$C$1:$AH$1,0)),"")</f>
        <v>0</v>
      </c>
      <c r="AD1604" s="157">
        <f>IFERROR(INDEX(NoSettings_v3!$C$2:$AH$4612,MATCH('EPS 3.1.3'!$B1604,NoSettings_v3!$A$2:$A$4612,0),MATCH('EPS 3.1.3'!AD$1,NoSettings_v3!$C$1:$AH$1,0)),"")</f>
        <v>0</v>
      </c>
      <c r="AE1604" s="157">
        <f>IFERROR(INDEX(NoSettings_v3!$C$2:$AH$4612,MATCH('EPS 3.1.3'!$B1604,NoSettings_v3!$A$2:$A$4612,0),MATCH('EPS 3.1.3'!AE$1,NoSettings_v3!$C$1:$AH$1,0)),"")</f>
        <v>0</v>
      </c>
      <c r="AF1604" s="157">
        <f>IFERROR(INDEX(NoSettings_v3!$C$2:$AH$4612,MATCH('EPS 3.1.3'!$B1604,NoSettings_v3!$A$2:$A$4612,0),MATCH('EPS 3.1.3'!AF$1,NoSettings_v3!$C$1:$AH$1,0)),"")</f>
        <v>0</v>
      </c>
      <c r="AG1604" s="157">
        <f>IFERROR(INDEX(NoSettings_v3!$C$2:$AH$4612,MATCH('EPS 3.1.3'!$B1604,NoSettings_v3!$A$2:$A$4612,0),MATCH('EPS 3.1.3'!AG$1,NoSettings_v3!$C$1:$AH$1,0)),"")</f>
        <v>0</v>
      </c>
      <c r="AH1604" s="157">
        <f>IFERROR(INDEX(NoSettings_v3!$C$2:$AH$4612,MATCH('EPS 3.1.3'!$B1604,NoSettings_v3!$A$2:$A$4612,0),MATCH('EPS 3.1.3'!AH$1,NoSettings_v3!$C$1:$AH$1,0)),"")</f>
        <v>0</v>
      </c>
      <c r="AI1604" s="157">
        <f>IFERROR(INDEX(NoSettings_v3!$C$2:$AH$4612,MATCH('EPS 3.1.3'!$B1604,NoSettings_v3!$A$2:$A$4612,0),MATCH('EPS 3.1.3'!AI$1,NoSettings_v3!$C$1:$AH$1,0)),"")</f>
        <v>0</v>
      </c>
    </row>
    <row r="1605" spans="2:43" x14ac:dyDescent="0.35">
      <c r="B1605" s="161" t="s">
        <v>1792</v>
      </c>
      <c r="C1605" s="127" t="s">
        <v>964</v>
      </c>
      <c r="D1605" s="157">
        <f>IFERROR(INDEX(NoSettings_v3!$C$2:$AH$4612,MATCH('EPS 3.1.3'!$B1605,NoSettings_v3!$A$2:$A$4612,0),MATCH('EPS 3.1.3'!D$1,NoSettings_v3!$C$1:$AH$1,0)),"")</f>
        <v>0</v>
      </c>
      <c r="E1605" s="157">
        <f>IFERROR(INDEX(NoSettings_v3!$C$2:$AH$4612,MATCH('EPS 3.1.3'!$B1605,NoSettings_v3!$A$2:$A$4612,0),MATCH('EPS 3.1.3'!E$1,NoSettings_v3!$C$1:$AH$1,0)),"")</f>
        <v>0</v>
      </c>
      <c r="F1605" s="157">
        <f>IFERROR(INDEX(NoSettings_v3!$C$2:$AH$4612,MATCH('EPS 3.1.3'!$B1605,NoSettings_v3!$A$2:$A$4612,0),MATCH('EPS 3.1.3'!F$1,NoSettings_v3!$C$1:$AH$1,0)),"")</f>
        <v>0</v>
      </c>
      <c r="G1605" s="157">
        <f>IFERROR(INDEX(NoSettings_v3!$C$2:$AH$4612,MATCH('EPS 3.1.3'!$B1605,NoSettings_v3!$A$2:$A$4612,0),MATCH('EPS 3.1.3'!G$1,NoSettings_v3!$C$1:$AH$1,0)),"")</f>
        <v>0</v>
      </c>
      <c r="H1605" s="157">
        <f>IFERROR(INDEX(NoSettings_v3!$C$2:$AH$4612,MATCH('EPS 3.1.3'!$B1605,NoSettings_v3!$A$2:$A$4612,0),MATCH('EPS 3.1.3'!H$1,NoSettings_v3!$C$1:$AH$1,0)),"")</f>
        <v>0</v>
      </c>
      <c r="I1605" s="157">
        <f>IFERROR(INDEX(NoSettings_v3!$C$2:$AH$4612,MATCH('EPS 3.1.3'!$B1605,NoSettings_v3!$A$2:$A$4612,0),MATCH('EPS 3.1.3'!I$1,NoSettings_v3!$C$1:$AH$1,0)),"")</f>
        <v>0</v>
      </c>
      <c r="J1605" s="157">
        <f>IFERROR(INDEX(NoSettings_v3!$C$2:$AH$4612,MATCH('EPS 3.1.3'!$B1605,NoSettings_v3!$A$2:$A$4612,0),MATCH('EPS 3.1.3'!J$1,NoSettings_v3!$C$1:$AH$1,0)),"")</f>
        <v>0</v>
      </c>
      <c r="K1605" s="157">
        <f>IFERROR(INDEX(NoSettings_v3!$C$2:$AH$4612,MATCH('EPS 3.1.3'!$B1605,NoSettings_v3!$A$2:$A$4612,0),MATCH('EPS 3.1.3'!K$1,NoSettings_v3!$C$1:$AH$1,0)),"")</f>
        <v>0</v>
      </c>
      <c r="L1605" s="157">
        <f>IFERROR(INDEX(NoSettings_v3!$C$2:$AH$4612,MATCH('EPS 3.1.3'!$B1605,NoSettings_v3!$A$2:$A$4612,0),MATCH('EPS 3.1.3'!L$1,NoSettings_v3!$C$1:$AH$1,0)),"")</f>
        <v>0</v>
      </c>
      <c r="M1605" s="157">
        <f>IFERROR(INDEX(NoSettings_v3!$C$2:$AH$4612,MATCH('EPS 3.1.3'!$B1605,NoSettings_v3!$A$2:$A$4612,0),MATCH('EPS 3.1.3'!M$1,NoSettings_v3!$C$1:$AH$1,0)),"")</f>
        <v>0</v>
      </c>
      <c r="N1605" s="157">
        <f>IFERROR(INDEX(NoSettings_v3!$C$2:$AH$4612,MATCH('EPS 3.1.3'!$B1605,NoSettings_v3!$A$2:$A$4612,0),MATCH('EPS 3.1.3'!N$1,NoSettings_v3!$C$1:$AH$1,0)),"")</f>
        <v>0</v>
      </c>
      <c r="O1605" s="157">
        <f>IFERROR(INDEX(NoSettings_v3!$C$2:$AH$4612,MATCH('EPS 3.1.3'!$B1605,NoSettings_v3!$A$2:$A$4612,0),MATCH('EPS 3.1.3'!O$1,NoSettings_v3!$C$1:$AH$1,0)),"")</f>
        <v>0</v>
      </c>
      <c r="P1605" s="157">
        <f>IFERROR(INDEX(NoSettings_v3!$C$2:$AH$4612,MATCH('EPS 3.1.3'!$B1605,NoSettings_v3!$A$2:$A$4612,0),MATCH('EPS 3.1.3'!P$1,NoSettings_v3!$C$1:$AH$1,0)),"")</f>
        <v>0</v>
      </c>
      <c r="Q1605" s="157">
        <f>IFERROR(INDEX(NoSettings_v3!$C$2:$AH$4612,MATCH('EPS 3.1.3'!$B1605,NoSettings_v3!$A$2:$A$4612,0),MATCH('EPS 3.1.3'!Q$1,NoSettings_v3!$C$1:$AH$1,0)),"")</f>
        <v>0</v>
      </c>
      <c r="R1605" s="157">
        <f>IFERROR(INDEX(NoSettings_v3!$C$2:$AH$4612,MATCH('EPS 3.1.3'!$B1605,NoSettings_v3!$A$2:$A$4612,0),MATCH('EPS 3.1.3'!R$1,NoSettings_v3!$C$1:$AH$1,0)),"")</f>
        <v>0</v>
      </c>
      <c r="S1605" s="157">
        <f>IFERROR(INDEX(NoSettings_v3!$C$2:$AH$4612,MATCH('EPS 3.1.3'!$B1605,NoSettings_v3!$A$2:$A$4612,0),MATCH('EPS 3.1.3'!S$1,NoSettings_v3!$C$1:$AH$1,0)),"")</f>
        <v>0</v>
      </c>
      <c r="T1605" s="157">
        <f>IFERROR(INDEX(NoSettings_v3!$C$2:$AH$4612,MATCH('EPS 3.1.3'!$B1605,NoSettings_v3!$A$2:$A$4612,0),MATCH('EPS 3.1.3'!T$1,NoSettings_v3!$C$1:$AH$1,0)),"")</f>
        <v>0</v>
      </c>
      <c r="U1605" s="157">
        <f>IFERROR(INDEX(NoSettings_v3!$C$2:$AH$4612,MATCH('EPS 3.1.3'!$B1605,NoSettings_v3!$A$2:$A$4612,0),MATCH('EPS 3.1.3'!U$1,NoSettings_v3!$C$1:$AH$1,0)),"")</f>
        <v>0</v>
      </c>
      <c r="V1605" s="157">
        <f>IFERROR(INDEX(NoSettings_v3!$C$2:$AH$4612,MATCH('EPS 3.1.3'!$B1605,NoSettings_v3!$A$2:$A$4612,0),MATCH('EPS 3.1.3'!V$1,NoSettings_v3!$C$1:$AH$1,0)),"")</f>
        <v>0</v>
      </c>
      <c r="W1605" s="157">
        <f>IFERROR(INDEX(NoSettings_v3!$C$2:$AH$4612,MATCH('EPS 3.1.3'!$B1605,NoSettings_v3!$A$2:$A$4612,0),MATCH('EPS 3.1.3'!W$1,NoSettings_v3!$C$1:$AH$1,0)),"")</f>
        <v>0</v>
      </c>
      <c r="X1605" s="157">
        <f>IFERROR(INDEX(NoSettings_v3!$C$2:$AH$4612,MATCH('EPS 3.1.3'!$B1605,NoSettings_v3!$A$2:$A$4612,0),MATCH('EPS 3.1.3'!X$1,NoSettings_v3!$C$1:$AH$1,0)),"")</f>
        <v>0</v>
      </c>
      <c r="Y1605" s="157">
        <f>IFERROR(INDEX(NoSettings_v3!$C$2:$AH$4612,MATCH('EPS 3.1.3'!$B1605,NoSettings_v3!$A$2:$A$4612,0),MATCH('EPS 3.1.3'!Y$1,NoSettings_v3!$C$1:$AH$1,0)),"")</f>
        <v>0</v>
      </c>
      <c r="Z1605" s="157">
        <f>IFERROR(INDEX(NoSettings_v3!$C$2:$AH$4612,MATCH('EPS 3.1.3'!$B1605,NoSettings_v3!$A$2:$A$4612,0),MATCH('EPS 3.1.3'!Z$1,NoSettings_v3!$C$1:$AH$1,0)),"")</f>
        <v>0</v>
      </c>
      <c r="AA1605" s="157">
        <f>IFERROR(INDEX(NoSettings_v3!$C$2:$AH$4612,MATCH('EPS 3.1.3'!$B1605,NoSettings_v3!$A$2:$A$4612,0),MATCH('EPS 3.1.3'!AA$1,NoSettings_v3!$C$1:$AH$1,0)),"")</f>
        <v>0</v>
      </c>
      <c r="AB1605" s="157">
        <f>IFERROR(INDEX(NoSettings_v3!$C$2:$AH$4612,MATCH('EPS 3.1.3'!$B1605,NoSettings_v3!$A$2:$A$4612,0),MATCH('EPS 3.1.3'!AB$1,NoSettings_v3!$C$1:$AH$1,0)),"")</f>
        <v>0</v>
      </c>
      <c r="AC1605" s="157">
        <f>IFERROR(INDEX(NoSettings_v3!$C$2:$AH$4612,MATCH('EPS 3.1.3'!$B1605,NoSettings_v3!$A$2:$A$4612,0),MATCH('EPS 3.1.3'!AC$1,NoSettings_v3!$C$1:$AH$1,0)),"")</f>
        <v>0</v>
      </c>
      <c r="AD1605" s="157">
        <f>IFERROR(INDEX(NoSettings_v3!$C$2:$AH$4612,MATCH('EPS 3.1.3'!$B1605,NoSettings_v3!$A$2:$A$4612,0),MATCH('EPS 3.1.3'!AD$1,NoSettings_v3!$C$1:$AH$1,0)),"")</f>
        <v>0</v>
      </c>
      <c r="AE1605" s="157">
        <f>IFERROR(INDEX(NoSettings_v3!$C$2:$AH$4612,MATCH('EPS 3.1.3'!$B1605,NoSettings_v3!$A$2:$A$4612,0),MATCH('EPS 3.1.3'!AE$1,NoSettings_v3!$C$1:$AH$1,0)),"")</f>
        <v>0</v>
      </c>
      <c r="AF1605" s="157">
        <f>IFERROR(INDEX(NoSettings_v3!$C$2:$AH$4612,MATCH('EPS 3.1.3'!$B1605,NoSettings_v3!$A$2:$A$4612,0),MATCH('EPS 3.1.3'!AF$1,NoSettings_v3!$C$1:$AH$1,0)),"")</f>
        <v>0</v>
      </c>
      <c r="AG1605" s="157">
        <f>IFERROR(INDEX(NoSettings_v3!$C$2:$AH$4612,MATCH('EPS 3.1.3'!$B1605,NoSettings_v3!$A$2:$A$4612,0),MATCH('EPS 3.1.3'!AG$1,NoSettings_v3!$C$1:$AH$1,0)),"")</f>
        <v>0</v>
      </c>
      <c r="AH1605" s="157">
        <f>IFERROR(INDEX(NoSettings_v3!$C$2:$AH$4612,MATCH('EPS 3.1.3'!$B1605,NoSettings_v3!$A$2:$A$4612,0),MATCH('EPS 3.1.3'!AH$1,NoSettings_v3!$C$1:$AH$1,0)),"")</f>
        <v>0</v>
      </c>
      <c r="AI1605" s="157">
        <f>IFERROR(INDEX(NoSettings_v3!$C$2:$AH$4612,MATCH('EPS 3.1.3'!$B1605,NoSettings_v3!$A$2:$A$4612,0),MATCH('EPS 3.1.3'!AI$1,NoSettings_v3!$C$1:$AH$1,0)),"")</f>
        <v>0</v>
      </c>
      <c r="AJ1605" s="128"/>
      <c r="AK1605" s="128"/>
      <c r="AL1605" s="128"/>
      <c r="AM1605" s="128"/>
      <c r="AN1605" s="128"/>
      <c r="AO1605" s="128"/>
      <c r="AP1605" s="128"/>
      <c r="AQ1605" s="128"/>
    </row>
    <row r="1606" spans="2:43" x14ac:dyDescent="0.35">
      <c r="B1606" s="161" t="s">
        <v>1793</v>
      </c>
      <c r="C1606" s="127" t="s">
        <v>964</v>
      </c>
      <c r="D1606" s="157">
        <f>IFERROR(INDEX(NoSettings_v3!$C$2:$AH$4612,MATCH('EPS 3.1.3'!$B1606,NoSettings_v3!$A$2:$A$4612,0),MATCH('EPS 3.1.3'!D$1,NoSettings_v3!$C$1:$AH$1,0)),"")</f>
        <v>0</v>
      </c>
      <c r="E1606" s="157">
        <f>IFERROR(INDEX(NoSettings_v3!$C$2:$AH$4612,MATCH('EPS 3.1.3'!$B1606,NoSettings_v3!$A$2:$A$4612,0),MATCH('EPS 3.1.3'!E$1,NoSettings_v3!$C$1:$AH$1,0)),"")</f>
        <v>0</v>
      </c>
      <c r="F1606" s="157">
        <f>IFERROR(INDEX(NoSettings_v3!$C$2:$AH$4612,MATCH('EPS 3.1.3'!$B1606,NoSettings_v3!$A$2:$A$4612,0),MATCH('EPS 3.1.3'!F$1,NoSettings_v3!$C$1:$AH$1,0)),"")</f>
        <v>0</v>
      </c>
      <c r="G1606" s="157">
        <f>IFERROR(INDEX(NoSettings_v3!$C$2:$AH$4612,MATCH('EPS 3.1.3'!$B1606,NoSettings_v3!$A$2:$A$4612,0),MATCH('EPS 3.1.3'!G$1,NoSettings_v3!$C$1:$AH$1,0)),"")</f>
        <v>0</v>
      </c>
      <c r="H1606" s="157">
        <f>IFERROR(INDEX(NoSettings_v3!$C$2:$AH$4612,MATCH('EPS 3.1.3'!$B1606,NoSettings_v3!$A$2:$A$4612,0),MATCH('EPS 3.1.3'!H$1,NoSettings_v3!$C$1:$AH$1,0)),"")</f>
        <v>0</v>
      </c>
      <c r="I1606" s="157">
        <f>IFERROR(INDEX(NoSettings_v3!$C$2:$AH$4612,MATCH('EPS 3.1.3'!$B1606,NoSettings_v3!$A$2:$A$4612,0),MATCH('EPS 3.1.3'!I$1,NoSettings_v3!$C$1:$AH$1,0)),"")</f>
        <v>0</v>
      </c>
      <c r="J1606" s="157">
        <f>IFERROR(INDEX(NoSettings_v3!$C$2:$AH$4612,MATCH('EPS 3.1.3'!$B1606,NoSettings_v3!$A$2:$A$4612,0),MATCH('EPS 3.1.3'!J$1,NoSettings_v3!$C$1:$AH$1,0)),"")</f>
        <v>0</v>
      </c>
      <c r="K1606" s="157">
        <f>IFERROR(INDEX(NoSettings_v3!$C$2:$AH$4612,MATCH('EPS 3.1.3'!$B1606,NoSettings_v3!$A$2:$A$4612,0),MATCH('EPS 3.1.3'!K$1,NoSettings_v3!$C$1:$AH$1,0)),"")</f>
        <v>0</v>
      </c>
      <c r="L1606" s="157">
        <f>IFERROR(INDEX(NoSettings_v3!$C$2:$AH$4612,MATCH('EPS 3.1.3'!$B1606,NoSettings_v3!$A$2:$A$4612,0),MATCH('EPS 3.1.3'!L$1,NoSettings_v3!$C$1:$AH$1,0)),"")</f>
        <v>0</v>
      </c>
      <c r="M1606" s="157">
        <f>IFERROR(INDEX(NoSettings_v3!$C$2:$AH$4612,MATCH('EPS 3.1.3'!$B1606,NoSettings_v3!$A$2:$A$4612,0),MATCH('EPS 3.1.3'!M$1,NoSettings_v3!$C$1:$AH$1,0)),"")</f>
        <v>0</v>
      </c>
      <c r="N1606" s="157">
        <f>IFERROR(INDEX(NoSettings_v3!$C$2:$AH$4612,MATCH('EPS 3.1.3'!$B1606,NoSettings_v3!$A$2:$A$4612,0),MATCH('EPS 3.1.3'!N$1,NoSettings_v3!$C$1:$AH$1,0)),"")</f>
        <v>0</v>
      </c>
      <c r="O1606" s="157">
        <f>IFERROR(INDEX(NoSettings_v3!$C$2:$AH$4612,MATCH('EPS 3.1.3'!$B1606,NoSettings_v3!$A$2:$A$4612,0),MATCH('EPS 3.1.3'!O$1,NoSettings_v3!$C$1:$AH$1,0)),"")</f>
        <v>0</v>
      </c>
      <c r="P1606" s="157">
        <f>IFERROR(INDEX(NoSettings_v3!$C$2:$AH$4612,MATCH('EPS 3.1.3'!$B1606,NoSettings_v3!$A$2:$A$4612,0),MATCH('EPS 3.1.3'!P$1,NoSettings_v3!$C$1:$AH$1,0)),"")</f>
        <v>0</v>
      </c>
      <c r="Q1606" s="157">
        <f>IFERROR(INDEX(NoSettings_v3!$C$2:$AH$4612,MATCH('EPS 3.1.3'!$B1606,NoSettings_v3!$A$2:$A$4612,0),MATCH('EPS 3.1.3'!Q$1,NoSettings_v3!$C$1:$AH$1,0)),"")</f>
        <v>0</v>
      </c>
      <c r="R1606" s="157">
        <f>IFERROR(INDEX(NoSettings_v3!$C$2:$AH$4612,MATCH('EPS 3.1.3'!$B1606,NoSettings_v3!$A$2:$A$4612,0),MATCH('EPS 3.1.3'!R$1,NoSettings_v3!$C$1:$AH$1,0)),"")</f>
        <v>0</v>
      </c>
      <c r="S1606" s="157">
        <f>IFERROR(INDEX(NoSettings_v3!$C$2:$AH$4612,MATCH('EPS 3.1.3'!$B1606,NoSettings_v3!$A$2:$A$4612,0),MATCH('EPS 3.1.3'!S$1,NoSettings_v3!$C$1:$AH$1,0)),"")</f>
        <v>0</v>
      </c>
      <c r="T1606" s="157">
        <f>IFERROR(INDEX(NoSettings_v3!$C$2:$AH$4612,MATCH('EPS 3.1.3'!$B1606,NoSettings_v3!$A$2:$A$4612,0),MATCH('EPS 3.1.3'!T$1,NoSettings_v3!$C$1:$AH$1,0)),"")</f>
        <v>0</v>
      </c>
      <c r="U1606" s="157">
        <f>IFERROR(INDEX(NoSettings_v3!$C$2:$AH$4612,MATCH('EPS 3.1.3'!$B1606,NoSettings_v3!$A$2:$A$4612,0),MATCH('EPS 3.1.3'!U$1,NoSettings_v3!$C$1:$AH$1,0)),"")</f>
        <v>0</v>
      </c>
      <c r="V1606" s="157">
        <f>IFERROR(INDEX(NoSettings_v3!$C$2:$AH$4612,MATCH('EPS 3.1.3'!$B1606,NoSettings_v3!$A$2:$A$4612,0),MATCH('EPS 3.1.3'!V$1,NoSettings_v3!$C$1:$AH$1,0)),"")</f>
        <v>0</v>
      </c>
      <c r="W1606" s="157">
        <f>IFERROR(INDEX(NoSettings_v3!$C$2:$AH$4612,MATCH('EPS 3.1.3'!$B1606,NoSettings_v3!$A$2:$A$4612,0),MATCH('EPS 3.1.3'!W$1,NoSettings_v3!$C$1:$AH$1,0)),"")</f>
        <v>0</v>
      </c>
      <c r="X1606" s="157">
        <f>IFERROR(INDEX(NoSettings_v3!$C$2:$AH$4612,MATCH('EPS 3.1.3'!$B1606,NoSettings_v3!$A$2:$A$4612,0),MATCH('EPS 3.1.3'!X$1,NoSettings_v3!$C$1:$AH$1,0)),"")</f>
        <v>0</v>
      </c>
      <c r="Y1606" s="157">
        <f>IFERROR(INDEX(NoSettings_v3!$C$2:$AH$4612,MATCH('EPS 3.1.3'!$B1606,NoSettings_v3!$A$2:$A$4612,0),MATCH('EPS 3.1.3'!Y$1,NoSettings_v3!$C$1:$AH$1,0)),"")</f>
        <v>0</v>
      </c>
      <c r="Z1606" s="157">
        <f>IFERROR(INDEX(NoSettings_v3!$C$2:$AH$4612,MATCH('EPS 3.1.3'!$B1606,NoSettings_v3!$A$2:$A$4612,0),MATCH('EPS 3.1.3'!Z$1,NoSettings_v3!$C$1:$AH$1,0)),"")</f>
        <v>0</v>
      </c>
      <c r="AA1606" s="157">
        <f>IFERROR(INDEX(NoSettings_v3!$C$2:$AH$4612,MATCH('EPS 3.1.3'!$B1606,NoSettings_v3!$A$2:$A$4612,0),MATCH('EPS 3.1.3'!AA$1,NoSettings_v3!$C$1:$AH$1,0)),"")</f>
        <v>0</v>
      </c>
      <c r="AB1606" s="157">
        <f>IFERROR(INDEX(NoSettings_v3!$C$2:$AH$4612,MATCH('EPS 3.1.3'!$B1606,NoSettings_v3!$A$2:$A$4612,0),MATCH('EPS 3.1.3'!AB$1,NoSettings_v3!$C$1:$AH$1,0)),"")</f>
        <v>0</v>
      </c>
      <c r="AC1606" s="157">
        <f>IFERROR(INDEX(NoSettings_v3!$C$2:$AH$4612,MATCH('EPS 3.1.3'!$B1606,NoSettings_v3!$A$2:$A$4612,0),MATCH('EPS 3.1.3'!AC$1,NoSettings_v3!$C$1:$AH$1,0)),"")</f>
        <v>0</v>
      </c>
      <c r="AD1606" s="157">
        <f>IFERROR(INDEX(NoSettings_v3!$C$2:$AH$4612,MATCH('EPS 3.1.3'!$B1606,NoSettings_v3!$A$2:$A$4612,0),MATCH('EPS 3.1.3'!AD$1,NoSettings_v3!$C$1:$AH$1,0)),"")</f>
        <v>0</v>
      </c>
      <c r="AE1606" s="157">
        <f>IFERROR(INDEX(NoSettings_v3!$C$2:$AH$4612,MATCH('EPS 3.1.3'!$B1606,NoSettings_v3!$A$2:$A$4612,0),MATCH('EPS 3.1.3'!AE$1,NoSettings_v3!$C$1:$AH$1,0)),"")</f>
        <v>0</v>
      </c>
      <c r="AF1606" s="157">
        <f>IFERROR(INDEX(NoSettings_v3!$C$2:$AH$4612,MATCH('EPS 3.1.3'!$B1606,NoSettings_v3!$A$2:$A$4612,0),MATCH('EPS 3.1.3'!AF$1,NoSettings_v3!$C$1:$AH$1,0)),"")</f>
        <v>0</v>
      </c>
      <c r="AG1606" s="157">
        <f>IFERROR(INDEX(NoSettings_v3!$C$2:$AH$4612,MATCH('EPS 3.1.3'!$B1606,NoSettings_v3!$A$2:$A$4612,0),MATCH('EPS 3.1.3'!AG$1,NoSettings_v3!$C$1:$AH$1,0)),"")</f>
        <v>0</v>
      </c>
      <c r="AH1606" s="157">
        <f>IFERROR(INDEX(NoSettings_v3!$C$2:$AH$4612,MATCH('EPS 3.1.3'!$B1606,NoSettings_v3!$A$2:$A$4612,0),MATCH('EPS 3.1.3'!AH$1,NoSettings_v3!$C$1:$AH$1,0)),"")</f>
        <v>0</v>
      </c>
      <c r="AI1606" s="157">
        <f>IFERROR(INDEX(NoSettings_v3!$C$2:$AH$4612,MATCH('EPS 3.1.3'!$B1606,NoSettings_v3!$A$2:$A$4612,0),MATCH('EPS 3.1.3'!AI$1,NoSettings_v3!$C$1:$AH$1,0)),"")</f>
        <v>0</v>
      </c>
    </row>
    <row r="1607" spans="2:43" x14ac:dyDescent="0.35">
      <c r="B1607" s="161" t="s">
        <v>1794</v>
      </c>
      <c r="C1607" s="127" t="s">
        <v>964</v>
      </c>
      <c r="D1607" s="157">
        <f>IFERROR(INDEX(NoSettings_v3!$C$2:$AH$4612,MATCH('EPS 3.1.3'!$B1607,NoSettings_v3!$A$2:$A$4612,0),MATCH('EPS 3.1.3'!D$1,NoSettings_v3!$C$1:$AH$1,0)),"")</f>
        <v>0</v>
      </c>
      <c r="E1607" s="157">
        <f>IFERROR(INDEX(NoSettings_v3!$C$2:$AH$4612,MATCH('EPS 3.1.3'!$B1607,NoSettings_v3!$A$2:$A$4612,0),MATCH('EPS 3.1.3'!E$1,NoSettings_v3!$C$1:$AH$1,0)),"")</f>
        <v>0</v>
      </c>
      <c r="F1607" s="157">
        <f>IFERROR(INDEX(NoSettings_v3!$C$2:$AH$4612,MATCH('EPS 3.1.3'!$B1607,NoSettings_v3!$A$2:$A$4612,0),MATCH('EPS 3.1.3'!F$1,NoSettings_v3!$C$1:$AH$1,0)),"")</f>
        <v>0</v>
      </c>
      <c r="G1607" s="157">
        <f>IFERROR(INDEX(NoSettings_v3!$C$2:$AH$4612,MATCH('EPS 3.1.3'!$B1607,NoSettings_v3!$A$2:$A$4612,0),MATCH('EPS 3.1.3'!G$1,NoSettings_v3!$C$1:$AH$1,0)),"")</f>
        <v>0</v>
      </c>
      <c r="H1607" s="157">
        <f>IFERROR(INDEX(NoSettings_v3!$C$2:$AH$4612,MATCH('EPS 3.1.3'!$B1607,NoSettings_v3!$A$2:$A$4612,0),MATCH('EPS 3.1.3'!H$1,NoSettings_v3!$C$1:$AH$1,0)),"")</f>
        <v>0</v>
      </c>
      <c r="I1607" s="157">
        <f>IFERROR(INDEX(NoSettings_v3!$C$2:$AH$4612,MATCH('EPS 3.1.3'!$B1607,NoSettings_v3!$A$2:$A$4612,0),MATCH('EPS 3.1.3'!I$1,NoSettings_v3!$C$1:$AH$1,0)),"")</f>
        <v>0</v>
      </c>
      <c r="J1607" s="157">
        <f>IFERROR(INDEX(NoSettings_v3!$C$2:$AH$4612,MATCH('EPS 3.1.3'!$B1607,NoSettings_v3!$A$2:$A$4612,0),MATCH('EPS 3.1.3'!J$1,NoSettings_v3!$C$1:$AH$1,0)),"")</f>
        <v>0</v>
      </c>
      <c r="K1607" s="157">
        <f>IFERROR(INDEX(NoSettings_v3!$C$2:$AH$4612,MATCH('EPS 3.1.3'!$B1607,NoSettings_v3!$A$2:$A$4612,0),MATCH('EPS 3.1.3'!K$1,NoSettings_v3!$C$1:$AH$1,0)),"")</f>
        <v>0</v>
      </c>
      <c r="L1607" s="157">
        <f>IFERROR(INDEX(NoSettings_v3!$C$2:$AH$4612,MATCH('EPS 3.1.3'!$B1607,NoSettings_v3!$A$2:$A$4612,0),MATCH('EPS 3.1.3'!L$1,NoSettings_v3!$C$1:$AH$1,0)),"")</f>
        <v>0</v>
      </c>
      <c r="M1607" s="157">
        <f>IFERROR(INDEX(NoSettings_v3!$C$2:$AH$4612,MATCH('EPS 3.1.3'!$B1607,NoSettings_v3!$A$2:$A$4612,0),MATCH('EPS 3.1.3'!M$1,NoSettings_v3!$C$1:$AH$1,0)),"")</f>
        <v>0</v>
      </c>
      <c r="N1607" s="157">
        <f>IFERROR(INDEX(NoSettings_v3!$C$2:$AH$4612,MATCH('EPS 3.1.3'!$B1607,NoSettings_v3!$A$2:$A$4612,0),MATCH('EPS 3.1.3'!N$1,NoSettings_v3!$C$1:$AH$1,0)),"")</f>
        <v>0</v>
      </c>
      <c r="O1607" s="157">
        <f>IFERROR(INDEX(NoSettings_v3!$C$2:$AH$4612,MATCH('EPS 3.1.3'!$B1607,NoSettings_v3!$A$2:$A$4612,0),MATCH('EPS 3.1.3'!O$1,NoSettings_v3!$C$1:$AH$1,0)),"")</f>
        <v>0</v>
      </c>
      <c r="P1607" s="157">
        <f>IFERROR(INDEX(NoSettings_v3!$C$2:$AH$4612,MATCH('EPS 3.1.3'!$B1607,NoSettings_v3!$A$2:$A$4612,0),MATCH('EPS 3.1.3'!P$1,NoSettings_v3!$C$1:$AH$1,0)),"")</f>
        <v>0</v>
      </c>
      <c r="Q1607" s="157">
        <f>IFERROR(INDEX(NoSettings_v3!$C$2:$AH$4612,MATCH('EPS 3.1.3'!$B1607,NoSettings_v3!$A$2:$A$4612,0),MATCH('EPS 3.1.3'!Q$1,NoSettings_v3!$C$1:$AH$1,0)),"")</f>
        <v>0</v>
      </c>
      <c r="R1607" s="157">
        <f>IFERROR(INDEX(NoSettings_v3!$C$2:$AH$4612,MATCH('EPS 3.1.3'!$B1607,NoSettings_v3!$A$2:$A$4612,0),MATCH('EPS 3.1.3'!R$1,NoSettings_v3!$C$1:$AH$1,0)),"")</f>
        <v>0</v>
      </c>
      <c r="S1607" s="157">
        <f>IFERROR(INDEX(NoSettings_v3!$C$2:$AH$4612,MATCH('EPS 3.1.3'!$B1607,NoSettings_v3!$A$2:$A$4612,0),MATCH('EPS 3.1.3'!S$1,NoSettings_v3!$C$1:$AH$1,0)),"")</f>
        <v>0</v>
      </c>
      <c r="T1607" s="157">
        <f>IFERROR(INDEX(NoSettings_v3!$C$2:$AH$4612,MATCH('EPS 3.1.3'!$B1607,NoSettings_v3!$A$2:$A$4612,0),MATCH('EPS 3.1.3'!T$1,NoSettings_v3!$C$1:$AH$1,0)),"")</f>
        <v>0</v>
      </c>
      <c r="U1607" s="157">
        <f>IFERROR(INDEX(NoSettings_v3!$C$2:$AH$4612,MATCH('EPS 3.1.3'!$B1607,NoSettings_v3!$A$2:$A$4612,0),MATCH('EPS 3.1.3'!U$1,NoSettings_v3!$C$1:$AH$1,0)),"")</f>
        <v>0</v>
      </c>
      <c r="V1607" s="157">
        <f>IFERROR(INDEX(NoSettings_v3!$C$2:$AH$4612,MATCH('EPS 3.1.3'!$B1607,NoSettings_v3!$A$2:$A$4612,0),MATCH('EPS 3.1.3'!V$1,NoSettings_v3!$C$1:$AH$1,0)),"")</f>
        <v>0</v>
      </c>
      <c r="W1607" s="157">
        <f>IFERROR(INDEX(NoSettings_v3!$C$2:$AH$4612,MATCH('EPS 3.1.3'!$B1607,NoSettings_v3!$A$2:$A$4612,0),MATCH('EPS 3.1.3'!W$1,NoSettings_v3!$C$1:$AH$1,0)),"")</f>
        <v>0</v>
      </c>
      <c r="X1607" s="157">
        <f>IFERROR(INDEX(NoSettings_v3!$C$2:$AH$4612,MATCH('EPS 3.1.3'!$B1607,NoSettings_v3!$A$2:$A$4612,0),MATCH('EPS 3.1.3'!X$1,NoSettings_v3!$C$1:$AH$1,0)),"")</f>
        <v>0</v>
      </c>
      <c r="Y1607" s="157">
        <f>IFERROR(INDEX(NoSettings_v3!$C$2:$AH$4612,MATCH('EPS 3.1.3'!$B1607,NoSettings_v3!$A$2:$A$4612,0),MATCH('EPS 3.1.3'!Y$1,NoSettings_v3!$C$1:$AH$1,0)),"")</f>
        <v>0</v>
      </c>
      <c r="Z1607" s="157">
        <f>IFERROR(INDEX(NoSettings_v3!$C$2:$AH$4612,MATCH('EPS 3.1.3'!$B1607,NoSettings_v3!$A$2:$A$4612,0),MATCH('EPS 3.1.3'!Z$1,NoSettings_v3!$C$1:$AH$1,0)),"")</f>
        <v>0</v>
      </c>
      <c r="AA1607" s="157">
        <f>IFERROR(INDEX(NoSettings_v3!$C$2:$AH$4612,MATCH('EPS 3.1.3'!$B1607,NoSettings_v3!$A$2:$A$4612,0),MATCH('EPS 3.1.3'!AA$1,NoSettings_v3!$C$1:$AH$1,0)),"")</f>
        <v>0</v>
      </c>
      <c r="AB1607" s="157">
        <f>IFERROR(INDEX(NoSettings_v3!$C$2:$AH$4612,MATCH('EPS 3.1.3'!$B1607,NoSettings_v3!$A$2:$A$4612,0),MATCH('EPS 3.1.3'!AB$1,NoSettings_v3!$C$1:$AH$1,0)),"")</f>
        <v>0</v>
      </c>
      <c r="AC1607" s="157">
        <f>IFERROR(INDEX(NoSettings_v3!$C$2:$AH$4612,MATCH('EPS 3.1.3'!$B1607,NoSettings_v3!$A$2:$A$4612,0),MATCH('EPS 3.1.3'!AC$1,NoSettings_v3!$C$1:$AH$1,0)),"")</f>
        <v>0</v>
      </c>
      <c r="AD1607" s="157">
        <f>IFERROR(INDEX(NoSettings_v3!$C$2:$AH$4612,MATCH('EPS 3.1.3'!$B1607,NoSettings_v3!$A$2:$A$4612,0),MATCH('EPS 3.1.3'!AD$1,NoSettings_v3!$C$1:$AH$1,0)),"")</f>
        <v>0</v>
      </c>
      <c r="AE1607" s="157">
        <f>IFERROR(INDEX(NoSettings_v3!$C$2:$AH$4612,MATCH('EPS 3.1.3'!$B1607,NoSettings_v3!$A$2:$A$4612,0),MATCH('EPS 3.1.3'!AE$1,NoSettings_v3!$C$1:$AH$1,0)),"")</f>
        <v>0</v>
      </c>
      <c r="AF1607" s="157">
        <f>IFERROR(INDEX(NoSettings_v3!$C$2:$AH$4612,MATCH('EPS 3.1.3'!$B1607,NoSettings_v3!$A$2:$A$4612,0),MATCH('EPS 3.1.3'!AF$1,NoSettings_v3!$C$1:$AH$1,0)),"")</f>
        <v>0</v>
      </c>
      <c r="AG1607" s="157">
        <f>IFERROR(INDEX(NoSettings_v3!$C$2:$AH$4612,MATCH('EPS 3.1.3'!$B1607,NoSettings_v3!$A$2:$A$4612,0),MATCH('EPS 3.1.3'!AG$1,NoSettings_v3!$C$1:$AH$1,0)),"")</f>
        <v>0</v>
      </c>
      <c r="AH1607" s="157">
        <f>IFERROR(INDEX(NoSettings_v3!$C$2:$AH$4612,MATCH('EPS 3.1.3'!$B1607,NoSettings_v3!$A$2:$A$4612,0),MATCH('EPS 3.1.3'!AH$1,NoSettings_v3!$C$1:$AH$1,0)),"")</f>
        <v>0</v>
      </c>
      <c r="AI1607" s="157">
        <f>IFERROR(INDEX(NoSettings_v3!$C$2:$AH$4612,MATCH('EPS 3.1.3'!$B1607,NoSettings_v3!$A$2:$A$4612,0),MATCH('EPS 3.1.3'!AI$1,NoSettings_v3!$C$1:$AH$1,0)),"")</f>
        <v>0</v>
      </c>
    </row>
    <row r="1608" spans="2:43" x14ac:dyDescent="0.35">
      <c r="B1608" s="161" t="s">
        <v>1795</v>
      </c>
      <c r="C1608" s="127" t="s">
        <v>964</v>
      </c>
      <c r="D1608" s="157">
        <f>IFERROR(INDEX(NoSettings_v3!$C$2:$AH$4612,MATCH('EPS 3.1.3'!$B1608,NoSettings_v3!$A$2:$A$4612,0),MATCH('EPS 3.1.3'!D$1,NoSettings_v3!$C$1:$AH$1,0)),"")</f>
        <v>0</v>
      </c>
      <c r="E1608" s="157">
        <f>IFERROR(INDEX(NoSettings_v3!$C$2:$AH$4612,MATCH('EPS 3.1.3'!$B1608,NoSettings_v3!$A$2:$A$4612,0),MATCH('EPS 3.1.3'!E$1,NoSettings_v3!$C$1:$AH$1,0)),"")</f>
        <v>0</v>
      </c>
      <c r="F1608" s="157">
        <f>IFERROR(INDEX(NoSettings_v3!$C$2:$AH$4612,MATCH('EPS 3.1.3'!$B1608,NoSettings_v3!$A$2:$A$4612,0),MATCH('EPS 3.1.3'!F$1,NoSettings_v3!$C$1:$AH$1,0)),"")</f>
        <v>0</v>
      </c>
      <c r="G1608" s="157">
        <f>IFERROR(INDEX(NoSettings_v3!$C$2:$AH$4612,MATCH('EPS 3.1.3'!$B1608,NoSettings_v3!$A$2:$A$4612,0),MATCH('EPS 3.1.3'!G$1,NoSettings_v3!$C$1:$AH$1,0)),"")</f>
        <v>0</v>
      </c>
      <c r="H1608" s="157">
        <f>IFERROR(INDEX(NoSettings_v3!$C$2:$AH$4612,MATCH('EPS 3.1.3'!$B1608,NoSettings_v3!$A$2:$A$4612,0),MATCH('EPS 3.1.3'!H$1,NoSettings_v3!$C$1:$AH$1,0)),"")</f>
        <v>0</v>
      </c>
      <c r="I1608" s="157">
        <f>IFERROR(INDEX(NoSettings_v3!$C$2:$AH$4612,MATCH('EPS 3.1.3'!$B1608,NoSettings_v3!$A$2:$A$4612,0),MATCH('EPS 3.1.3'!I$1,NoSettings_v3!$C$1:$AH$1,0)),"")</f>
        <v>0</v>
      </c>
      <c r="J1608" s="157">
        <f>IFERROR(INDEX(NoSettings_v3!$C$2:$AH$4612,MATCH('EPS 3.1.3'!$B1608,NoSettings_v3!$A$2:$A$4612,0),MATCH('EPS 3.1.3'!J$1,NoSettings_v3!$C$1:$AH$1,0)),"")</f>
        <v>0</v>
      </c>
      <c r="K1608" s="157">
        <f>IFERROR(INDEX(NoSettings_v3!$C$2:$AH$4612,MATCH('EPS 3.1.3'!$B1608,NoSettings_v3!$A$2:$A$4612,0),MATCH('EPS 3.1.3'!K$1,NoSettings_v3!$C$1:$AH$1,0)),"")</f>
        <v>0</v>
      </c>
      <c r="L1608" s="157">
        <f>IFERROR(INDEX(NoSettings_v3!$C$2:$AH$4612,MATCH('EPS 3.1.3'!$B1608,NoSettings_v3!$A$2:$A$4612,0),MATCH('EPS 3.1.3'!L$1,NoSettings_v3!$C$1:$AH$1,0)),"")</f>
        <v>0</v>
      </c>
      <c r="M1608" s="157">
        <f>IFERROR(INDEX(NoSettings_v3!$C$2:$AH$4612,MATCH('EPS 3.1.3'!$B1608,NoSettings_v3!$A$2:$A$4612,0),MATCH('EPS 3.1.3'!M$1,NoSettings_v3!$C$1:$AH$1,0)),"")</f>
        <v>0</v>
      </c>
      <c r="N1608" s="157">
        <f>IFERROR(INDEX(NoSettings_v3!$C$2:$AH$4612,MATCH('EPS 3.1.3'!$B1608,NoSettings_v3!$A$2:$A$4612,0),MATCH('EPS 3.1.3'!N$1,NoSettings_v3!$C$1:$AH$1,0)),"")</f>
        <v>0</v>
      </c>
      <c r="O1608" s="157">
        <f>IFERROR(INDEX(NoSettings_v3!$C$2:$AH$4612,MATCH('EPS 3.1.3'!$B1608,NoSettings_v3!$A$2:$A$4612,0),MATCH('EPS 3.1.3'!O$1,NoSettings_v3!$C$1:$AH$1,0)),"")</f>
        <v>0</v>
      </c>
      <c r="P1608" s="157">
        <f>IFERROR(INDEX(NoSettings_v3!$C$2:$AH$4612,MATCH('EPS 3.1.3'!$B1608,NoSettings_v3!$A$2:$A$4612,0),MATCH('EPS 3.1.3'!P$1,NoSettings_v3!$C$1:$AH$1,0)),"")</f>
        <v>0</v>
      </c>
      <c r="Q1608" s="157">
        <f>IFERROR(INDEX(NoSettings_v3!$C$2:$AH$4612,MATCH('EPS 3.1.3'!$B1608,NoSettings_v3!$A$2:$A$4612,0),MATCH('EPS 3.1.3'!Q$1,NoSettings_v3!$C$1:$AH$1,0)),"")</f>
        <v>0</v>
      </c>
      <c r="R1608" s="157">
        <f>IFERROR(INDEX(NoSettings_v3!$C$2:$AH$4612,MATCH('EPS 3.1.3'!$B1608,NoSettings_v3!$A$2:$A$4612,0),MATCH('EPS 3.1.3'!R$1,NoSettings_v3!$C$1:$AH$1,0)),"")</f>
        <v>0</v>
      </c>
      <c r="S1608" s="157">
        <f>IFERROR(INDEX(NoSettings_v3!$C$2:$AH$4612,MATCH('EPS 3.1.3'!$B1608,NoSettings_v3!$A$2:$A$4612,0),MATCH('EPS 3.1.3'!S$1,NoSettings_v3!$C$1:$AH$1,0)),"")</f>
        <v>0</v>
      </c>
      <c r="T1608" s="157">
        <f>IFERROR(INDEX(NoSettings_v3!$C$2:$AH$4612,MATCH('EPS 3.1.3'!$B1608,NoSettings_v3!$A$2:$A$4612,0),MATCH('EPS 3.1.3'!T$1,NoSettings_v3!$C$1:$AH$1,0)),"")</f>
        <v>0</v>
      </c>
      <c r="U1608" s="157">
        <f>IFERROR(INDEX(NoSettings_v3!$C$2:$AH$4612,MATCH('EPS 3.1.3'!$B1608,NoSettings_v3!$A$2:$A$4612,0),MATCH('EPS 3.1.3'!U$1,NoSettings_v3!$C$1:$AH$1,0)),"")</f>
        <v>0</v>
      </c>
      <c r="V1608" s="157">
        <f>IFERROR(INDEX(NoSettings_v3!$C$2:$AH$4612,MATCH('EPS 3.1.3'!$B1608,NoSettings_v3!$A$2:$A$4612,0),MATCH('EPS 3.1.3'!V$1,NoSettings_v3!$C$1:$AH$1,0)),"")</f>
        <v>0</v>
      </c>
      <c r="W1608" s="157">
        <f>IFERROR(INDEX(NoSettings_v3!$C$2:$AH$4612,MATCH('EPS 3.1.3'!$B1608,NoSettings_v3!$A$2:$A$4612,0),MATCH('EPS 3.1.3'!W$1,NoSettings_v3!$C$1:$AH$1,0)),"")</f>
        <v>0</v>
      </c>
      <c r="X1608" s="157">
        <f>IFERROR(INDEX(NoSettings_v3!$C$2:$AH$4612,MATCH('EPS 3.1.3'!$B1608,NoSettings_v3!$A$2:$A$4612,0),MATCH('EPS 3.1.3'!X$1,NoSettings_v3!$C$1:$AH$1,0)),"")</f>
        <v>0</v>
      </c>
      <c r="Y1608" s="157">
        <f>IFERROR(INDEX(NoSettings_v3!$C$2:$AH$4612,MATCH('EPS 3.1.3'!$B1608,NoSettings_v3!$A$2:$A$4612,0),MATCH('EPS 3.1.3'!Y$1,NoSettings_v3!$C$1:$AH$1,0)),"")</f>
        <v>0</v>
      </c>
      <c r="Z1608" s="157">
        <f>IFERROR(INDEX(NoSettings_v3!$C$2:$AH$4612,MATCH('EPS 3.1.3'!$B1608,NoSettings_v3!$A$2:$A$4612,0),MATCH('EPS 3.1.3'!Z$1,NoSettings_v3!$C$1:$AH$1,0)),"")</f>
        <v>0</v>
      </c>
      <c r="AA1608" s="157">
        <f>IFERROR(INDEX(NoSettings_v3!$C$2:$AH$4612,MATCH('EPS 3.1.3'!$B1608,NoSettings_v3!$A$2:$A$4612,0),MATCH('EPS 3.1.3'!AA$1,NoSettings_v3!$C$1:$AH$1,0)),"")</f>
        <v>0</v>
      </c>
      <c r="AB1608" s="157">
        <f>IFERROR(INDEX(NoSettings_v3!$C$2:$AH$4612,MATCH('EPS 3.1.3'!$B1608,NoSettings_v3!$A$2:$A$4612,0),MATCH('EPS 3.1.3'!AB$1,NoSettings_v3!$C$1:$AH$1,0)),"")</f>
        <v>0</v>
      </c>
      <c r="AC1608" s="157">
        <f>IFERROR(INDEX(NoSettings_v3!$C$2:$AH$4612,MATCH('EPS 3.1.3'!$B1608,NoSettings_v3!$A$2:$A$4612,0),MATCH('EPS 3.1.3'!AC$1,NoSettings_v3!$C$1:$AH$1,0)),"")</f>
        <v>0</v>
      </c>
      <c r="AD1608" s="157">
        <f>IFERROR(INDEX(NoSettings_v3!$C$2:$AH$4612,MATCH('EPS 3.1.3'!$B1608,NoSettings_v3!$A$2:$A$4612,0),MATCH('EPS 3.1.3'!AD$1,NoSettings_v3!$C$1:$AH$1,0)),"")</f>
        <v>0</v>
      </c>
      <c r="AE1608" s="157">
        <f>IFERROR(INDEX(NoSettings_v3!$C$2:$AH$4612,MATCH('EPS 3.1.3'!$B1608,NoSettings_v3!$A$2:$A$4612,0),MATCH('EPS 3.1.3'!AE$1,NoSettings_v3!$C$1:$AH$1,0)),"")</f>
        <v>0</v>
      </c>
      <c r="AF1608" s="157">
        <f>IFERROR(INDEX(NoSettings_v3!$C$2:$AH$4612,MATCH('EPS 3.1.3'!$B1608,NoSettings_v3!$A$2:$A$4612,0),MATCH('EPS 3.1.3'!AF$1,NoSettings_v3!$C$1:$AH$1,0)),"")</f>
        <v>0</v>
      </c>
      <c r="AG1608" s="157">
        <f>IFERROR(INDEX(NoSettings_v3!$C$2:$AH$4612,MATCH('EPS 3.1.3'!$B1608,NoSettings_v3!$A$2:$A$4612,0),MATCH('EPS 3.1.3'!AG$1,NoSettings_v3!$C$1:$AH$1,0)),"")</f>
        <v>0</v>
      </c>
      <c r="AH1608" s="157">
        <f>IFERROR(INDEX(NoSettings_v3!$C$2:$AH$4612,MATCH('EPS 3.1.3'!$B1608,NoSettings_v3!$A$2:$A$4612,0),MATCH('EPS 3.1.3'!AH$1,NoSettings_v3!$C$1:$AH$1,0)),"")</f>
        <v>0</v>
      </c>
      <c r="AI1608" s="157">
        <f>IFERROR(INDEX(NoSettings_v3!$C$2:$AH$4612,MATCH('EPS 3.1.3'!$B1608,NoSettings_v3!$A$2:$A$4612,0),MATCH('EPS 3.1.3'!AI$1,NoSettings_v3!$C$1:$AH$1,0)),"")</f>
        <v>0</v>
      </c>
    </row>
    <row r="1609" spans="2:43" x14ac:dyDescent="0.35">
      <c r="B1609" s="161" t="s">
        <v>1796</v>
      </c>
      <c r="C1609" s="127" t="s">
        <v>964</v>
      </c>
      <c r="D1609" s="157">
        <f>IFERROR(INDEX(NoSettings_v3!$C$2:$AH$4612,MATCH('EPS 3.1.3'!$B1609,NoSettings_v3!$A$2:$A$4612,0),MATCH('EPS 3.1.3'!D$1,NoSettings_v3!$C$1:$AH$1,0)),"")</f>
        <v>105936000000000</v>
      </c>
      <c r="E1609" s="157">
        <f>IFERROR(INDEX(NoSettings_v3!$C$2:$AH$4612,MATCH('EPS 3.1.3'!$B1609,NoSettings_v3!$A$2:$A$4612,0),MATCH('EPS 3.1.3'!E$1,NoSettings_v3!$C$1:$AH$1,0)),"")</f>
        <v>109718000000000</v>
      </c>
      <c r="F1609" s="157">
        <f>IFERROR(INDEX(NoSettings_v3!$C$2:$AH$4612,MATCH('EPS 3.1.3'!$B1609,NoSettings_v3!$A$2:$A$4612,0),MATCH('EPS 3.1.3'!F$1,NoSettings_v3!$C$1:$AH$1,0)),"")</f>
        <v>113501000000000</v>
      </c>
      <c r="G1609" s="157">
        <f>IFERROR(INDEX(NoSettings_v3!$C$2:$AH$4612,MATCH('EPS 3.1.3'!$B1609,NoSettings_v3!$A$2:$A$4612,0),MATCH('EPS 3.1.3'!G$1,NoSettings_v3!$C$1:$AH$1,0)),"")</f>
        <v>117284000000000</v>
      </c>
      <c r="H1609" s="157">
        <f>IFERROR(INDEX(NoSettings_v3!$C$2:$AH$4612,MATCH('EPS 3.1.3'!$B1609,NoSettings_v3!$A$2:$A$4612,0),MATCH('EPS 3.1.3'!H$1,NoSettings_v3!$C$1:$AH$1,0)),"")</f>
        <v>119038000000000</v>
      </c>
      <c r="I1609" s="157">
        <f>IFERROR(INDEX(NoSettings_v3!$C$2:$AH$4612,MATCH('EPS 3.1.3'!$B1609,NoSettings_v3!$A$2:$A$4612,0),MATCH('EPS 3.1.3'!I$1,NoSettings_v3!$C$1:$AH$1,0)),"")</f>
        <v>120792000000000</v>
      </c>
      <c r="J1609" s="157">
        <f>IFERROR(INDEX(NoSettings_v3!$C$2:$AH$4612,MATCH('EPS 3.1.3'!$B1609,NoSettings_v3!$A$2:$A$4612,0),MATCH('EPS 3.1.3'!J$1,NoSettings_v3!$C$1:$AH$1,0)),"")</f>
        <v>122545000000000</v>
      </c>
      <c r="K1609" s="157">
        <f>IFERROR(INDEX(NoSettings_v3!$C$2:$AH$4612,MATCH('EPS 3.1.3'!$B1609,NoSettings_v3!$A$2:$A$4612,0),MATCH('EPS 3.1.3'!K$1,NoSettings_v3!$C$1:$AH$1,0)),"")</f>
        <v>124299000000000</v>
      </c>
      <c r="L1609" s="157">
        <f>IFERROR(INDEX(NoSettings_v3!$C$2:$AH$4612,MATCH('EPS 3.1.3'!$B1609,NoSettings_v3!$A$2:$A$4612,0),MATCH('EPS 3.1.3'!L$1,NoSettings_v3!$C$1:$AH$1,0)),"")</f>
        <v>126053000000000</v>
      </c>
      <c r="M1609" s="157">
        <f>IFERROR(INDEX(NoSettings_v3!$C$2:$AH$4612,MATCH('EPS 3.1.3'!$B1609,NoSettings_v3!$A$2:$A$4612,0),MATCH('EPS 3.1.3'!M$1,NoSettings_v3!$C$1:$AH$1,0)),"")</f>
        <v>130627000000000</v>
      </c>
      <c r="N1609" s="157">
        <f>IFERROR(INDEX(NoSettings_v3!$C$2:$AH$4612,MATCH('EPS 3.1.3'!$B1609,NoSettings_v3!$A$2:$A$4612,0),MATCH('EPS 3.1.3'!N$1,NoSettings_v3!$C$1:$AH$1,0)),"")</f>
        <v>135201000000000</v>
      </c>
      <c r="O1609" s="157">
        <f>IFERROR(INDEX(NoSettings_v3!$C$2:$AH$4612,MATCH('EPS 3.1.3'!$B1609,NoSettings_v3!$A$2:$A$4612,0),MATCH('EPS 3.1.3'!O$1,NoSettings_v3!$C$1:$AH$1,0)),"")</f>
        <v>139775000000000</v>
      </c>
      <c r="P1609" s="157">
        <f>IFERROR(INDEX(NoSettings_v3!$C$2:$AH$4612,MATCH('EPS 3.1.3'!$B1609,NoSettings_v3!$A$2:$A$4612,0),MATCH('EPS 3.1.3'!P$1,NoSettings_v3!$C$1:$AH$1,0)),"")</f>
        <v>144349000000000</v>
      </c>
      <c r="Q1609" s="157">
        <f>IFERROR(INDEX(NoSettings_v3!$C$2:$AH$4612,MATCH('EPS 3.1.3'!$B1609,NoSettings_v3!$A$2:$A$4612,0),MATCH('EPS 3.1.3'!Q$1,NoSettings_v3!$C$1:$AH$1,0)),"")</f>
        <v>148923000000000</v>
      </c>
      <c r="R1609" s="157">
        <f>IFERROR(INDEX(NoSettings_v3!$C$2:$AH$4612,MATCH('EPS 3.1.3'!$B1609,NoSettings_v3!$A$2:$A$4612,0),MATCH('EPS 3.1.3'!R$1,NoSettings_v3!$C$1:$AH$1,0)),"")</f>
        <v>149463000000000</v>
      </c>
      <c r="S1609" s="157">
        <f>IFERROR(INDEX(NoSettings_v3!$C$2:$AH$4612,MATCH('EPS 3.1.3'!$B1609,NoSettings_v3!$A$2:$A$4612,0),MATCH('EPS 3.1.3'!S$1,NoSettings_v3!$C$1:$AH$1,0)),"")</f>
        <v>150003000000000</v>
      </c>
      <c r="T1609" s="157">
        <f>IFERROR(INDEX(NoSettings_v3!$C$2:$AH$4612,MATCH('EPS 3.1.3'!$B1609,NoSettings_v3!$A$2:$A$4612,0),MATCH('EPS 3.1.3'!T$1,NoSettings_v3!$C$1:$AH$1,0)),"")</f>
        <v>150543000000000</v>
      </c>
      <c r="U1609" s="157">
        <f>IFERROR(INDEX(NoSettings_v3!$C$2:$AH$4612,MATCH('EPS 3.1.3'!$B1609,NoSettings_v3!$A$2:$A$4612,0),MATCH('EPS 3.1.3'!U$1,NoSettings_v3!$C$1:$AH$1,0)),"")</f>
        <v>151083000000000</v>
      </c>
      <c r="V1609" s="157">
        <f>IFERROR(INDEX(NoSettings_v3!$C$2:$AH$4612,MATCH('EPS 3.1.3'!$B1609,NoSettings_v3!$A$2:$A$4612,0),MATCH('EPS 3.1.3'!V$1,NoSettings_v3!$C$1:$AH$1,0)),"")</f>
        <v>151623000000000</v>
      </c>
      <c r="W1609" s="157">
        <f>IFERROR(INDEX(NoSettings_v3!$C$2:$AH$4612,MATCH('EPS 3.1.3'!$B1609,NoSettings_v3!$A$2:$A$4612,0),MATCH('EPS 3.1.3'!W$1,NoSettings_v3!$C$1:$AH$1,0)),"")</f>
        <v>150628000000000</v>
      </c>
      <c r="X1609" s="157">
        <f>IFERROR(INDEX(NoSettings_v3!$C$2:$AH$4612,MATCH('EPS 3.1.3'!$B1609,NoSettings_v3!$A$2:$A$4612,0),MATCH('EPS 3.1.3'!X$1,NoSettings_v3!$C$1:$AH$1,0)),"")</f>
        <v>149633000000000</v>
      </c>
      <c r="Y1609" s="157">
        <f>IFERROR(INDEX(NoSettings_v3!$C$2:$AH$4612,MATCH('EPS 3.1.3'!$B1609,NoSettings_v3!$A$2:$A$4612,0),MATCH('EPS 3.1.3'!Y$1,NoSettings_v3!$C$1:$AH$1,0)),"")</f>
        <v>148637000000000</v>
      </c>
      <c r="Z1609" s="157">
        <f>IFERROR(INDEX(NoSettings_v3!$C$2:$AH$4612,MATCH('EPS 3.1.3'!$B1609,NoSettings_v3!$A$2:$A$4612,0),MATCH('EPS 3.1.3'!Z$1,NoSettings_v3!$C$1:$AH$1,0)),"")</f>
        <v>147642000000000</v>
      </c>
      <c r="AA1609" s="157">
        <f>IFERROR(INDEX(NoSettings_v3!$C$2:$AH$4612,MATCH('EPS 3.1.3'!$B1609,NoSettings_v3!$A$2:$A$4612,0),MATCH('EPS 3.1.3'!AA$1,NoSettings_v3!$C$1:$AH$1,0)),"")</f>
        <v>146647000000000</v>
      </c>
      <c r="AB1609" s="157">
        <f>IFERROR(INDEX(NoSettings_v3!$C$2:$AH$4612,MATCH('EPS 3.1.3'!$B1609,NoSettings_v3!$A$2:$A$4612,0),MATCH('EPS 3.1.3'!AB$1,NoSettings_v3!$C$1:$AH$1,0)),"")</f>
        <v>146138000000000</v>
      </c>
      <c r="AC1609" s="157">
        <f>IFERROR(INDEX(NoSettings_v3!$C$2:$AH$4612,MATCH('EPS 3.1.3'!$B1609,NoSettings_v3!$A$2:$A$4612,0),MATCH('EPS 3.1.3'!AC$1,NoSettings_v3!$C$1:$AH$1,0)),"")</f>
        <v>145630000000000</v>
      </c>
      <c r="AD1609" s="157">
        <f>IFERROR(INDEX(NoSettings_v3!$C$2:$AH$4612,MATCH('EPS 3.1.3'!$B1609,NoSettings_v3!$A$2:$A$4612,0),MATCH('EPS 3.1.3'!AD$1,NoSettings_v3!$C$1:$AH$1,0)),"")</f>
        <v>145121000000000</v>
      </c>
      <c r="AE1609" s="157">
        <f>IFERROR(INDEX(NoSettings_v3!$C$2:$AH$4612,MATCH('EPS 3.1.3'!$B1609,NoSettings_v3!$A$2:$A$4612,0),MATCH('EPS 3.1.3'!AE$1,NoSettings_v3!$C$1:$AH$1,0)),"")</f>
        <v>144613000000000</v>
      </c>
      <c r="AF1609" s="157">
        <f>IFERROR(INDEX(NoSettings_v3!$C$2:$AH$4612,MATCH('EPS 3.1.3'!$B1609,NoSettings_v3!$A$2:$A$4612,0),MATCH('EPS 3.1.3'!AF$1,NoSettings_v3!$C$1:$AH$1,0)),"")</f>
        <v>144104000000000</v>
      </c>
      <c r="AG1609" s="157">
        <f>IFERROR(INDEX(NoSettings_v3!$C$2:$AH$4612,MATCH('EPS 3.1.3'!$B1609,NoSettings_v3!$A$2:$A$4612,0),MATCH('EPS 3.1.3'!AG$1,NoSettings_v3!$C$1:$AH$1,0)),"")</f>
        <v>143595000000000</v>
      </c>
      <c r="AH1609" s="157">
        <f>IFERROR(INDEX(NoSettings_v3!$C$2:$AH$4612,MATCH('EPS 3.1.3'!$B1609,NoSettings_v3!$A$2:$A$4612,0),MATCH('EPS 3.1.3'!AH$1,NoSettings_v3!$C$1:$AH$1,0)),"")</f>
        <v>143087000000000</v>
      </c>
      <c r="AI1609" s="157">
        <f>IFERROR(INDEX(NoSettings_v3!$C$2:$AH$4612,MATCH('EPS 3.1.3'!$B1609,NoSettings_v3!$A$2:$A$4612,0),MATCH('EPS 3.1.3'!AI$1,NoSettings_v3!$C$1:$AH$1,0)),"")</f>
        <v>142578000000000</v>
      </c>
      <c r="AJ1609" s="128"/>
      <c r="AK1609" s="128"/>
      <c r="AL1609" s="128"/>
      <c r="AM1609" s="128"/>
      <c r="AN1609" s="128"/>
      <c r="AO1609" s="128"/>
      <c r="AP1609" s="128"/>
      <c r="AQ1609" s="128"/>
    </row>
    <row r="1610" spans="2:43" x14ac:dyDescent="0.35">
      <c r="B1610" s="161" t="s">
        <v>1797</v>
      </c>
      <c r="C1610" s="127" t="s">
        <v>964</v>
      </c>
      <c r="D1610" s="157">
        <f>IFERROR(INDEX(NoSettings_v3!$C$2:$AH$4612,MATCH('EPS 3.1.3'!$B1610,NoSettings_v3!$A$2:$A$4612,0),MATCH('EPS 3.1.3'!D$1,NoSettings_v3!$C$1:$AH$1,0)),"")</f>
        <v>0</v>
      </c>
      <c r="E1610" s="157">
        <f>IFERROR(INDEX(NoSettings_v3!$C$2:$AH$4612,MATCH('EPS 3.1.3'!$B1610,NoSettings_v3!$A$2:$A$4612,0),MATCH('EPS 3.1.3'!E$1,NoSettings_v3!$C$1:$AH$1,0)),"")</f>
        <v>0</v>
      </c>
      <c r="F1610" s="157">
        <f>IFERROR(INDEX(NoSettings_v3!$C$2:$AH$4612,MATCH('EPS 3.1.3'!$B1610,NoSettings_v3!$A$2:$A$4612,0),MATCH('EPS 3.1.3'!F$1,NoSettings_v3!$C$1:$AH$1,0)),"")</f>
        <v>0</v>
      </c>
      <c r="G1610" s="157">
        <f>IFERROR(INDEX(NoSettings_v3!$C$2:$AH$4612,MATCH('EPS 3.1.3'!$B1610,NoSettings_v3!$A$2:$A$4612,0),MATCH('EPS 3.1.3'!G$1,NoSettings_v3!$C$1:$AH$1,0)),"")</f>
        <v>0</v>
      </c>
      <c r="H1610" s="157">
        <f>IFERROR(INDEX(NoSettings_v3!$C$2:$AH$4612,MATCH('EPS 3.1.3'!$B1610,NoSettings_v3!$A$2:$A$4612,0),MATCH('EPS 3.1.3'!H$1,NoSettings_v3!$C$1:$AH$1,0)),"")</f>
        <v>0</v>
      </c>
      <c r="I1610" s="157">
        <f>IFERROR(INDEX(NoSettings_v3!$C$2:$AH$4612,MATCH('EPS 3.1.3'!$B1610,NoSettings_v3!$A$2:$A$4612,0),MATCH('EPS 3.1.3'!I$1,NoSettings_v3!$C$1:$AH$1,0)),"")</f>
        <v>0</v>
      </c>
      <c r="J1610" s="157">
        <f>IFERROR(INDEX(NoSettings_v3!$C$2:$AH$4612,MATCH('EPS 3.1.3'!$B1610,NoSettings_v3!$A$2:$A$4612,0),MATCH('EPS 3.1.3'!J$1,NoSettings_v3!$C$1:$AH$1,0)),"")</f>
        <v>0</v>
      </c>
      <c r="K1610" s="157">
        <f>IFERROR(INDEX(NoSettings_v3!$C$2:$AH$4612,MATCH('EPS 3.1.3'!$B1610,NoSettings_v3!$A$2:$A$4612,0),MATCH('EPS 3.1.3'!K$1,NoSettings_v3!$C$1:$AH$1,0)),"")</f>
        <v>0</v>
      </c>
      <c r="L1610" s="157">
        <f>IFERROR(INDEX(NoSettings_v3!$C$2:$AH$4612,MATCH('EPS 3.1.3'!$B1610,NoSettings_v3!$A$2:$A$4612,0),MATCH('EPS 3.1.3'!L$1,NoSettings_v3!$C$1:$AH$1,0)),"")</f>
        <v>0</v>
      </c>
      <c r="M1610" s="157">
        <f>IFERROR(INDEX(NoSettings_v3!$C$2:$AH$4612,MATCH('EPS 3.1.3'!$B1610,NoSettings_v3!$A$2:$A$4612,0),MATCH('EPS 3.1.3'!M$1,NoSettings_v3!$C$1:$AH$1,0)),"")</f>
        <v>0</v>
      </c>
      <c r="N1610" s="157">
        <f>IFERROR(INDEX(NoSettings_v3!$C$2:$AH$4612,MATCH('EPS 3.1.3'!$B1610,NoSettings_v3!$A$2:$A$4612,0),MATCH('EPS 3.1.3'!N$1,NoSettings_v3!$C$1:$AH$1,0)),"")</f>
        <v>0</v>
      </c>
      <c r="O1610" s="157">
        <f>IFERROR(INDEX(NoSettings_v3!$C$2:$AH$4612,MATCH('EPS 3.1.3'!$B1610,NoSettings_v3!$A$2:$A$4612,0),MATCH('EPS 3.1.3'!O$1,NoSettings_v3!$C$1:$AH$1,0)),"")</f>
        <v>0</v>
      </c>
      <c r="P1610" s="157">
        <f>IFERROR(INDEX(NoSettings_v3!$C$2:$AH$4612,MATCH('EPS 3.1.3'!$B1610,NoSettings_v3!$A$2:$A$4612,0),MATCH('EPS 3.1.3'!P$1,NoSettings_v3!$C$1:$AH$1,0)),"")</f>
        <v>0</v>
      </c>
      <c r="Q1610" s="157">
        <f>IFERROR(INDEX(NoSettings_v3!$C$2:$AH$4612,MATCH('EPS 3.1.3'!$B1610,NoSettings_v3!$A$2:$A$4612,0),MATCH('EPS 3.1.3'!Q$1,NoSettings_v3!$C$1:$AH$1,0)),"")</f>
        <v>0</v>
      </c>
      <c r="R1610" s="157">
        <f>IFERROR(INDEX(NoSettings_v3!$C$2:$AH$4612,MATCH('EPS 3.1.3'!$B1610,NoSettings_v3!$A$2:$A$4612,0),MATCH('EPS 3.1.3'!R$1,NoSettings_v3!$C$1:$AH$1,0)),"")</f>
        <v>0</v>
      </c>
      <c r="S1610" s="157">
        <f>IFERROR(INDEX(NoSettings_v3!$C$2:$AH$4612,MATCH('EPS 3.1.3'!$B1610,NoSettings_v3!$A$2:$A$4612,0),MATCH('EPS 3.1.3'!S$1,NoSettings_v3!$C$1:$AH$1,0)),"")</f>
        <v>0</v>
      </c>
      <c r="T1610" s="157">
        <f>IFERROR(INDEX(NoSettings_v3!$C$2:$AH$4612,MATCH('EPS 3.1.3'!$B1610,NoSettings_v3!$A$2:$A$4612,0),MATCH('EPS 3.1.3'!T$1,NoSettings_v3!$C$1:$AH$1,0)),"")</f>
        <v>0</v>
      </c>
      <c r="U1610" s="157">
        <f>IFERROR(INDEX(NoSettings_v3!$C$2:$AH$4612,MATCH('EPS 3.1.3'!$B1610,NoSettings_v3!$A$2:$A$4612,0),MATCH('EPS 3.1.3'!U$1,NoSettings_v3!$C$1:$AH$1,0)),"")</f>
        <v>0</v>
      </c>
      <c r="V1610" s="157">
        <f>IFERROR(INDEX(NoSettings_v3!$C$2:$AH$4612,MATCH('EPS 3.1.3'!$B1610,NoSettings_v3!$A$2:$A$4612,0),MATCH('EPS 3.1.3'!V$1,NoSettings_v3!$C$1:$AH$1,0)),"")</f>
        <v>0</v>
      </c>
      <c r="W1610" s="157">
        <f>IFERROR(INDEX(NoSettings_v3!$C$2:$AH$4612,MATCH('EPS 3.1.3'!$B1610,NoSettings_v3!$A$2:$A$4612,0),MATCH('EPS 3.1.3'!W$1,NoSettings_v3!$C$1:$AH$1,0)),"")</f>
        <v>0</v>
      </c>
      <c r="X1610" s="157">
        <f>IFERROR(INDEX(NoSettings_v3!$C$2:$AH$4612,MATCH('EPS 3.1.3'!$B1610,NoSettings_v3!$A$2:$A$4612,0),MATCH('EPS 3.1.3'!X$1,NoSettings_v3!$C$1:$AH$1,0)),"")</f>
        <v>0</v>
      </c>
      <c r="Y1610" s="157">
        <f>IFERROR(INDEX(NoSettings_v3!$C$2:$AH$4612,MATCH('EPS 3.1.3'!$B1610,NoSettings_v3!$A$2:$A$4612,0),MATCH('EPS 3.1.3'!Y$1,NoSettings_v3!$C$1:$AH$1,0)),"")</f>
        <v>0</v>
      </c>
      <c r="Z1610" s="157">
        <f>IFERROR(INDEX(NoSettings_v3!$C$2:$AH$4612,MATCH('EPS 3.1.3'!$B1610,NoSettings_v3!$A$2:$A$4612,0),MATCH('EPS 3.1.3'!Z$1,NoSettings_v3!$C$1:$AH$1,0)),"")</f>
        <v>0</v>
      </c>
      <c r="AA1610" s="157">
        <f>IFERROR(INDEX(NoSettings_v3!$C$2:$AH$4612,MATCH('EPS 3.1.3'!$B1610,NoSettings_v3!$A$2:$A$4612,0),MATCH('EPS 3.1.3'!AA$1,NoSettings_v3!$C$1:$AH$1,0)),"")</f>
        <v>0</v>
      </c>
      <c r="AB1610" s="157">
        <f>IFERROR(INDEX(NoSettings_v3!$C$2:$AH$4612,MATCH('EPS 3.1.3'!$B1610,NoSettings_v3!$A$2:$A$4612,0),MATCH('EPS 3.1.3'!AB$1,NoSettings_v3!$C$1:$AH$1,0)),"")</f>
        <v>0</v>
      </c>
      <c r="AC1610" s="157">
        <f>IFERROR(INDEX(NoSettings_v3!$C$2:$AH$4612,MATCH('EPS 3.1.3'!$B1610,NoSettings_v3!$A$2:$A$4612,0),MATCH('EPS 3.1.3'!AC$1,NoSettings_v3!$C$1:$AH$1,0)),"")</f>
        <v>0</v>
      </c>
      <c r="AD1610" s="157">
        <f>IFERROR(INDEX(NoSettings_v3!$C$2:$AH$4612,MATCH('EPS 3.1.3'!$B1610,NoSettings_v3!$A$2:$A$4612,0),MATCH('EPS 3.1.3'!AD$1,NoSettings_v3!$C$1:$AH$1,0)),"")</f>
        <v>0</v>
      </c>
      <c r="AE1610" s="157">
        <f>IFERROR(INDEX(NoSettings_v3!$C$2:$AH$4612,MATCH('EPS 3.1.3'!$B1610,NoSettings_v3!$A$2:$A$4612,0),MATCH('EPS 3.1.3'!AE$1,NoSettings_v3!$C$1:$AH$1,0)),"")</f>
        <v>0</v>
      </c>
      <c r="AF1610" s="157">
        <f>IFERROR(INDEX(NoSettings_v3!$C$2:$AH$4612,MATCH('EPS 3.1.3'!$B1610,NoSettings_v3!$A$2:$A$4612,0),MATCH('EPS 3.1.3'!AF$1,NoSettings_v3!$C$1:$AH$1,0)),"")</f>
        <v>0</v>
      </c>
      <c r="AG1610" s="157">
        <f>IFERROR(INDEX(NoSettings_v3!$C$2:$AH$4612,MATCH('EPS 3.1.3'!$B1610,NoSettings_v3!$A$2:$A$4612,0),MATCH('EPS 3.1.3'!AG$1,NoSettings_v3!$C$1:$AH$1,0)),"")</f>
        <v>0</v>
      </c>
      <c r="AH1610" s="157">
        <f>IFERROR(INDEX(NoSettings_v3!$C$2:$AH$4612,MATCH('EPS 3.1.3'!$B1610,NoSettings_v3!$A$2:$A$4612,0),MATCH('EPS 3.1.3'!AH$1,NoSettings_v3!$C$1:$AH$1,0)),"")</f>
        <v>0</v>
      </c>
      <c r="AI1610" s="157">
        <f>IFERROR(INDEX(NoSettings_v3!$C$2:$AH$4612,MATCH('EPS 3.1.3'!$B1610,NoSettings_v3!$A$2:$A$4612,0),MATCH('EPS 3.1.3'!AI$1,NoSettings_v3!$C$1:$AH$1,0)),"")</f>
        <v>0</v>
      </c>
      <c r="AJ1610" s="128"/>
      <c r="AK1610" s="128"/>
      <c r="AL1610" s="128"/>
      <c r="AM1610" s="128"/>
      <c r="AN1610" s="128"/>
      <c r="AO1610" s="128"/>
      <c r="AP1610" s="128"/>
      <c r="AQ1610" s="128"/>
    </row>
    <row r="1611" spans="2:43" x14ac:dyDescent="0.35">
      <c r="B1611" s="161" t="s">
        <v>1798</v>
      </c>
      <c r="C1611" s="127" t="s">
        <v>964</v>
      </c>
      <c r="D1611" s="157">
        <f>IFERROR(INDEX(NoSettings_v3!$C$2:$AH$4612,MATCH('EPS 3.1.3'!$B1611,NoSettings_v3!$A$2:$A$4612,0),MATCH('EPS 3.1.3'!D$1,NoSettings_v3!$C$1:$AH$1,0)),"")</f>
        <v>0</v>
      </c>
      <c r="E1611" s="157">
        <f>IFERROR(INDEX(NoSettings_v3!$C$2:$AH$4612,MATCH('EPS 3.1.3'!$B1611,NoSettings_v3!$A$2:$A$4612,0),MATCH('EPS 3.1.3'!E$1,NoSettings_v3!$C$1:$AH$1,0)),"")</f>
        <v>0</v>
      </c>
      <c r="F1611" s="157">
        <f>IFERROR(INDEX(NoSettings_v3!$C$2:$AH$4612,MATCH('EPS 3.1.3'!$B1611,NoSettings_v3!$A$2:$A$4612,0),MATCH('EPS 3.1.3'!F$1,NoSettings_v3!$C$1:$AH$1,0)),"")</f>
        <v>0</v>
      </c>
      <c r="G1611" s="157">
        <f>IFERROR(INDEX(NoSettings_v3!$C$2:$AH$4612,MATCH('EPS 3.1.3'!$B1611,NoSettings_v3!$A$2:$A$4612,0),MATCH('EPS 3.1.3'!G$1,NoSettings_v3!$C$1:$AH$1,0)),"")</f>
        <v>0</v>
      </c>
      <c r="H1611" s="157">
        <f>IFERROR(INDEX(NoSettings_v3!$C$2:$AH$4612,MATCH('EPS 3.1.3'!$B1611,NoSettings_v3!$A$2:$A$4612,0),MATCH('EPS 3.1.3'!H$1,NoSettings_v3!$C$1:$AH$1,0)),"")</f>
        <v>0</v>
      </c>
      <c r="I1611" s="157">
        <f>IFERROR(INDEX(NoSettings_v3!$C$2:$AH$4612,MATCH('EPS 3.1.3'!$B1611,NoSettings_v3!$A$2:$A$4612,0),MATCH('EPS 3.1.3'!I$1,NoSettings_v3!$C$1:$AH$1,0)),"")</f>
        <v>0</v>
      </c>
      <c r="J1611" s="157">
        <f>IFERROR(INDEX(NoSettings_v3!$C$2:$AH$4612,MATCH('EPS 3.1.3'!$B1611,NoSettings_v3!$A$2:$A$4612,0),MATCH('EPS 3.1.3'!J$1,NoSettings_v3!$C$1:$AH$1,0)),"")</f>
        <v>0</v>
      </c>
      <c r="K1611" s="157">
        <f>IFERROR(INDEX(NoSettings_v3!$C$2:$AH$4612,MATCH('EPS 3.1.3'!$B1611,NoSettings_v3!$A$2:$A$4612,0),MATCH('EPS 3.1.3'!K$1,NoSettings_v3!$C$1:$AH$1,0)),"")</f>
        <v>0</v>
      </c>
      <c r="L1611" s="157">
        <f>IFERROR(INDEX(NoSettings_v3!$C$2:$AH$4612,MATCH('EPS 3.1.3'!$B1611,NoSettings_v3!$A$2:$A$4612,0),MATCH('EPS 3.1.3'!L$1,NoSettings_v3!$C$1:$AH$1,0)),"")</f>
        <v>0</v>
      </c>
      <c r="M1611" s="157">
        <f>IFERROR(INDEX(NoSettings_v3!$C$2:$AH$4612,MATCH('EPS 3.1.3'!$B1611,NoSettings_v3!$A$2:$A$4612,0),MATCH('EPS 3.1.3'!M$1,NoSettings_v3!$C$1:$AH$1,0)),"")</f>
        <v>0</v>
      </c>
      <c r="N1611" s="157">
        <f>IFERROR(INDEX(NoSettings_v3!$C$2:$AH$4612,MATCH('EPS 3.1.3'!$B1611,NoSettings_v3!$A$2:$A$4612,0),MATCH('EPS 3.1.3'!N$1,NoSettings_v3!$C$1:$AH$1,0)),"")</f>
        <v>0</v>
      </c>
      <c r="O1611" s="157">
        <f>IFERROR(INDEX(NoSettings_v3!$C$2:$AH$4612,MATCH('EPS 3.1.3'!$B1611,NoSettings_v3!$A$2:$A$4612,0),MATCH('EPS 3.1.3'!O$1,NoSettings_v3!$C$1:$AH$1,0)),"")</f>
        <v>0</v>
      </c>
      <c r="P1611" s="157">
        <f>IFERROR(INDEX(NoSettings_v3!$C$2:$AH$4612,MATCH('EPS 3.1.3'!$B1611,NoSettings_v3!$A$2:$A$4612,0),MATCH('EPS 3.1.3'!P$1,NoSettings_v3!$C$1:$AH$1,0)),"")</f>
        <v>0</v>
      </c>
      <c r="Q1611" s="157">
        <f>IFERROR(INDEX(NoSettings_v3!$C$2:$AH$4612,MATCH('EPS 3.1.3'!$B1611,NoSettings_v3!$A$2:$A$4612,0),MATCH('EPS 3.1.3'!Q$1,NoSettings_v3!$C$1:$AH$1,0)),"")</f>
        <v>0</v>
      </c>
      <c r="R1611" s="157">
        <f>IFERROR(INDEX(NoSettings_v3!$C$2:$AH$4612,MATCH('EPS 3.1.3'!$B1611,NoSettings_v3!$A$2:$A$4612,0),MATCH('EPS 3.1.3'!R$1,NoSettings_v3!$C$1:$AH$1,0)),"")</f>
        <v>0</v>
      </c>
      <c r="S1611" s="157">
        <f>IFERROR(INDEX(NoSettings_v3!$C$2:$AH$4612,MATCH('EPS 3.1.3'!$B1611,NoSettings_v3!$A$2:$A$4612,0),MATCH('EPS 3.1.3'!S$1,NoSettings_v3!$C$1:$AH$1,0)),"")</f>
        <v>0</v>
      </c>
      <c r="T1611" s="157">
        <f>IFERROR(INDEX(NoSettings_v3!$C$2:$AH$4612,MATCH('EPS 3.1.3'!$B1611,NoSettings_v3!$A$2:$A$4612,0),MATCH('EPS 3.1.3'!T$1,NoSettings_v3!$C$1:$AH$1,0)),"")</f>
        <v>0</v>
      </c>
      <c r="U1611" s="157">
        <f>IFERROR(INDEX(NoSettings_v3!$C$2:$AH$4612,MATCH('EPS 3.1.3'!$B1611,NoSettings_v3!$A$2:$A$4612,0),MATCH('EPS 3.1.3'!U$1,NoSettings_v3!$C$1:$AH$1,0)),"")</f>
        <v>0</v>
      </c>
      <c r="V1611" s="157">
        <f>IFERROR(INDEX(NoSettings_v3!$C$2:$AH$4612,MATCH('EPS 3.1.3'!$B1611,NoSettings_v3!$A$2:$A$4612,0),MATCH('EPS 3.1.3'!V$1,NoSettings_v3!$C$1:$AH$1,0)),"")</f>
        <v>0</v>
      </c>
      <c r="W1611" s="157">
        <f>IFERROR(INDEX(NoSettings_v3!$C$2:$AH$4612,MATCH('EPS 3.1.3'!$B1611,NoSettings_v3!$A$2:$A$4612,0),MATCH('EPS 3.1.3'!W$1,NoSettings_v3!$C$1:$AH$1,0)),"")</f>
        <v>0</v>
      </c>
      <c r="X1611" s="157">
        <f>IFERROR(INDEX(NoSettings_v3!$C$2:$AH$4612,MATCH('EPS 3.1.3'!$B1611,NoSettings_v3!$A$2:$A$4612,0),MATCH('EPS 3.1.3'!X$1,NoSettings_v3!$C$1:$AH$1,0)),"")</f>
        <v>0</v>
      </c>
      <c r="Y1611" s="157">
        <f>IFERROR(INDEX(NoSettings_v3!$C$2:$AH$4612,MATCH('EPS 3.1.3'!$B1611,NoSettings_v3!$A$2:$A$4612,0),MATCH('EPS 3.1.3'!Y$1,NoSettings_v3!$C$1:$AH$1,0)),"")</f>
        <v>0</v>
      </c>
      <c r="Z1611" s="157">
        <f>IFERROR(INDEX(NoSettings_v3!$C$2:$AH$4612,MATCH('EPS 3.1.3'!$B1611,NoSettings_v3!$A$2:$A$4612,0),MATCH('EPS 3.1.3'!Z$1,NoSettings_v3!$C$1:$AH$1,0)),"")</f>
        <v>0</v>
      </c>
      <c r="AA1611" s="157">
        <f>IFERROR(INDEX(NoSettings_v3!$C$2:$AH$4612,MATCH('EPS 3.1.3'!$B1611,NoSettings_v3!$A$2:$A$4612,0),MATCH('EPS 3.1.3'!AA$1,NoSettings_v3!$C$1:$AH$1,0)),"")</f>
        <v>0</v>
      </c>
      <c r="AB1611" s="157">
        <f>IFERROR(INDEX(NoSettings_v3!$C$2:$AH$4612,MATCH('EPS 3.1.3'!$B1611,NoSettings_v3!$A$2:$A$4612,0),MATCH('EPS 3.1.3'!AB$1,NoSettings_v3!$C$1:$AH$1,0)),"")</f>
        <v>0</v>
      </c>
      <c r="AC1611" s="157">
        <f>IFERROR(INDEX(NoSettings_v3!$C$2:$AH$4612,MATCH('EPS 3.1.3'!$B1611,NoSettings_v3!$A$2:$A$4612,0),MATCH('EPS 3.1.3'!AC$1,NoSettings_v3!$C$1:$AH$1,0)),"")</f>
        <v>0</v>
      </c>
      <c r="AD1611" s="157">
        <f>IFERROR(INDEX(NoSettings_v3!$C$2:$AH$4612,MATCH('EPS 3.1.3'!$B1611,NoSettings_v3!$A$2:$A$4612,0),MATCH('EPS 3.1.3'!AD$1,NoSettings_v3!$C$1:$AH$1,0)),"")</f>
        <v>0</v>
      </c>
      <c r="AE1611" s="157">
        <f>IFERROR(INDEX(NoSettings_v3!$C$2:$AH$4612,MATCH('EPS 3.1.3'!$B1611,NoSettings_v3!$A$2:$A$4612,0),MATCH('EPS 3.1.3'!AE$1,NoSettings_v3!$C$1:$AH$1,0)),"")</f>
        <v>0</v>
      </c>
      <c r="AF1611" s="157">
        <f>IFERROR(INDEX(NoSettings_v3!$C$2:$AH$4612,MATCH('EPS 3.1.3'!$B1611,NoSettings_v3!$A$2:$A$4612,0),MATCH('EPS 3.1.3'!AF$1,NoSettings_v3!$C$1:$AH$1,0)),"")</f>
        <v>0</v>
      </c>
      <c r="AG1611" s="157">
        <f>IFERROR(INDEX(NoSettings_v3!$C$2:$AH$4612,MATCH('EPS 3.1.3'!$B1611,NoSettings_v3!$A$2:$A$4612,0),MATCH('EPS 3.1.3'!AG$1,NoSettings_v3!$C$1:$AH$1,0)),"")</f>
        <v>0</v>
      </c>
      <c r="AH1611" s="157">
        <f>IFERROR(INDEX(NoSettings_v3!$C$2:$AH$4612,MATCH('EPS 3.1.3'!$B1611,NoSettings_v3!$A$2:$A$4612,0),MATCH('EPS 3.1.3'!AH$1,NoSettings_v3!$C$1:$AH$1,0)),"")</f>
        <v>0</v>
      </c>
      <c r="AI1611" s="157">
        <f>IFERROR(INDEX(NoSettings_v3!$C$2:$AH$4612,MATCH('EPS 3.1.3'!$B1611,NoSettings_v3!$A$2:$A$4612,0),MATCH('EPS 3.1.3'!AI$1,NoSettings_v3!$C$1:$AH$1,0)),"")</f>
        <v>0</v>
      </c>
    </row>
    <row r="1612" spans="2:43" x14ac:dyDescent="0.35">
      <c r="B1612" s="161" t="s">
        <v>1799</v>
      </c>
      <c r="C1612" s="127" t="s">
        <v>964</v>
      </c>
      <c r="D1612" s="157">
        <f>IFERROR(INDEX(NoSettings_v3!$C$2:$AH$4612,MATCH('EPS 3.1.3'!$B1612,NoSettings_v3!$A$2:$A$4612,0),MATCH('EPS 3.1.3'!D$1,NoSettings_v3!$C$1:$AH$1,0)),"")</f>
        <v>0</v>
      </c>
      <c r="E1612" s="157">
        <f>IFERROR(INDEX(NoSettings_v3!$C$2:$AH$4612,MATCH('EPS 3.1.3'!$B1612,NoSettings_v3!$A$2:$A$4612,0),MATCH('EPS 3.1.3'!E$1,NoSettings_v3!$C$1:$AH$1,0)),"")</f>
        <v>0</v>
      </c>
      <c r="F1612" s="157">
        <f>IFERROR(INDEX(NoSettings_v3!$C$2:$AH$4612,MATCH('EPS 3.1.3'!$B1612,NoSettings_v3!$A$2:$A$4612,0),MATCH('EPS 3.1.3'!F$1,NoSettings_v3!$C$1:$AH$1,0)),"")</f>
        <v>0</v>
      </c>
      <c r="G1612" s="157">
        <f>IFERROR(INDEX(NoSettings_v3!$C$2:$AH$4612,MATCH('EPS 3.1.3'!$B1612,NoSettings_v3!$A$2:$A$4612,0),MATCH('EPS 3.1.3'!G$1,NoSettings_v3!$C$1:$AH$1,0)),"")</f>
        <v>0</v>
      </c>
      <c r="H1612" s="157">
        <f>IFERROR(INDEX(NoSettings_v3!$C$2:$AH$4612,MATCH('EPS 3.1.3'!$B1612,NoSettings_v3!$A$2:$A$4612,0),MATCH('EPS 3.1.3'!H$1,NoSettings_v3!$C$1:$AH$1,0)),"")</f>
        <v>0</v>
      </c>
      <c r="I1612" s="157">
        <f>IFERROR(INDEX(NoSettings_v3!$C$2:$AH$4612,MATCH('EPS 3.1.3'!$B1612,NoSettings_v3!$A$2:$A$4612,0),MATCH('EPS 3.1.3'!I$1,NoSettings_v3!$C$1:$AH$1,0)),"")</f>
        <v>0</v>
      </c>
      <c r="J1612" s="157">
        <f>IFERROR(INDEX(NoSettings_v3!$C$2:$AH$4612,MATCH('EPS 3.1.3'!$B1612,NoSettings_v3!$A$2:$A$4612,0),MATCH('EPS 3.1.3'!J$1,NoSettings_v3!$C$1:$AH$1,0)),"")</f>
        <v>0</v>
      </c>
      <c r="K1612" s="157">
        <f>IFERROR(INDEX(NoSettings_v3!$C$2:$AH$4612,MATCH('EPS 3.1.3'!$B1612,NoSettings_v3!$A$2:$A$4612,0),MATCH('EPS 3.1.3'!K$1,NoSettings_v3!$C$1:$AH$1,0)),"")</f>
        <v>0</v>
      </c>
      <c r="L1612" s="157">
        <f>IFERROR(INDEX(NoSettings_v3!$C$2:$AH$4612,MATCH('EPS 3.1.3'!$B1612,NoSettings_v3!$A$2:$A$4612,0),MATCH('EPS 3.1.3'!L$1,NoSettings_v3!$C$1:$AH$1,0)),"")</f>
        <v>0</v>
      </c>
      <c r="M1612" s="157">
        <f>IFERROR(INDEX(NoSettings_v3!$C$2:$AH$4612,MATCH('EPS 3.1.3'!$B1612,NoSettings_v3!$A$2:$A$4612,0),MATCH('EPS 3.1.3'!M$1,NoSettings_v3!$C$1:$AH$1,0)),"")</f>
        <v>0</v>
      </c>
      <c r="N1612" s="157">
        <f>IFERROR(INDEX(NoSettings_v3!$C$2:$AH$4612,MATCH('EPS 3.1.3'!$B1612,NoSettings_v3!$A$2:$A$4612,0),MATCH('EPS 3.1.3'!N$1,NoSettings_v3!$C$1:$AH$1,0)),"")</f>
        <v>0</v>
      </c>
      <c r="O1612" s="157">
        <f>IFERROR(INDEX(NoSettings_v3!$C$2:$AH$4612,MATCH('EPS 3.1.3'!$B1612,NoSettings_v3!$A$2:$A$4612,0),MATCH('EPS 3.1.3'!O$1,NoSettings_v3!$C$1:$AH$1,0)),"")</f>
        <v>0</v>
      </c>
      <c r="P1612" s="157">
        <f>IFERROR(INDEX(NoSettings_v3!$C$2:$AH$4612,MATCH('EPS 3.1.3'!$B1612,NoSettings_v3!$A$2:$A$4612,0),MATCH('EPS 3.1.3'!P$1,NoSettings_v3!$C$1:$AH$1,0)),"")</f>
        <v>0</v>
      </c>
      <c r="Q1612" s="157">
        <f>IFERROR(INDEX(NoSettings_v3!$C$2:$AH$4612,MATCH('EPS 3.1.3'!$B1612,NoSettings_v3!$A$2:$A$4612,0),MATCH('EPS 3.1.3'!Q$1,NoSettings_v3!$C$1:$AH$1,0)),"")</f>
        <v>0</v>
      </c>
      <c r="R1612" s="157">
        <f>IFERROR(INDEX(NoSettings_v3!$C$2:$AH$4612,MATCH('EPS 3.1.3'!$B1612,NoSettings_v3!$A$2:$A$4612,0),MATCH('EPS 3.1.3'!R$1,NoSettings_v3!$C$1:$AH$1,0)),"")</f>
        <v>0</v>
      </c>
      <c r="S1612" s="157">
        <f>IFERROR(INDEX(NoSettings_v3!$C$2:$AH$4612,MATCH('EPS 3.1.3'!$B1612,NoSettings_v3!$A$2:$A$4612,0),MATCH('EPS 3.1.3'!S$1,NoSettings_v3!$C$1:$AH$1,0)),"")</f>
        <v>0</v>
      </c>
      <c r="T1612" s="157">
        <f>IFERROR(INDEX(NoSettings_v3!$C$2:$AH$4612,MATCH('EPS 3.1.3'!$B1612,NoSettings_v3!$A$2:$A$4612,0),MATCH('EPS 3.1.3'!T$1,NoSettings_v3!$C$1:$AH$1,0)),"")</f>
        <v>0</v>
      </c>
      <c r="U1612" s="157">
        <f>IFERROR(INDEX(NoSettings_v3!$C$2:$AH$4612,MATCH('EPS 3.1.3'!$B1612,NoSettings_v3!$A$2:$A$4612,0),MATCH('EPS 3.1.3'!U$1,NoSettings_v3!$C$1:$AH$1,0)),"")</f>
        <v>0</v>
      </c>
      <c r="V1612" s="157">
        <f>IFERROR(INDEX(NoSettings_v3!$C$2:$AH$4612,MATCH('EPS 3.1.3'!$B1612,NoSettings_v3!$A$2:$A$4612,0),MATCH('EPS 3.1.3'!V$1,NoSettings_v3!$C$1:$AH$1,0)),"")</f>
        <v>0</v>
      </c>
      <c r="W1612" s="157">
        <f>IFERROR(INDEX(NoSettings_v3!$C$2:$AH$4612,MATCH('EPS 3.1.3'!$B1612,NoSettings_v3!$A$2:$A$4612,0),MATCH('EPS 3.1.3'!W$1,NoSettings_v3!$C$1:$AH$1,0)),"")</f>
        <v>0</v>
      </c>
      <c r="X1612" s="157">
        <f>IFERROR(INDEX(NoSettings_v3!$C$2:$AH$4612,MATCH('EPS 3.1.3'!$B1612,NoSettings_v3!$A$2:$A$4612,0),MATCH('EPS 3.1.3'!X$1,NoSettings_v3!$C$1:$AH$1,0)),"")</f>
        <v>0</v>
      </c>
      <c r="Y1612" s="157">
        <f>IFERROR(INDEX(NoSettings_v3!$C$2:$AH$4612,MATCH('EPS 3.1.3'!$B1612,NoSettings_v3!$A$2:$A$4612,0),MATCH('EPS 3.1.3'!Y$1,NoSettings_v3!$C$1:$AH$1,0)),"")</f>
        <v>0</v>
      </c>
      <c r="Z1612" s="157">
        <f>IFERROR(INDEX(NoSettings_v3!$C$2:$AH$4612,MATCH('EPS 3.1.3'!$B1612,NoSettings_v3!$A$2:$A$4612,0),MATCH('EPS 3.1.3'!Z$1,NoSettings_v3!$C$1:$AH$1,0)),"")</f>
        <v>0</v>
      </c>
      <c r="AA1612" s="157">
        <f>IFERROR(INDEX(NoSettings_v3!$C$2:$AH$4612,MATCH('EPS 3.1.3'!$B1612,NoSettings_v3!$A$2:$A$4612,0),MATCH('EPS 3.1.3'!AA$1,NoSettings_v3!$C$1:$AH$1,0)),"")</f>
        <v>0</v>
      </c>
      <c r="AB1612" s="157">
        <f>IFERROR(INDEX(NoSettings_v3!$C$2:$AH$4612,MATCH('EPS 3.1.3'!$B1612,NoSettings_v3!$A$2:$A$4612,0),MATCH('EPS 3.1.3'!AB$1,NoSettings_v3!$C$1:$AH$1,0)),"")</f>
        <v>0</v>
      </c>
      <c r="AC1612" s="157">
        <f>IFERROR(INDEX(NoSettings_v3!$C$2:$AH$4612,MATCH('EPS 3.1.3'!$B1612,NoSettings_v3!$A$2:$A$4612,0),MATCH('EPS 3.1.3'!AC$1,NoSettings_v3!$C$1:$AH$1,0)),"")</f>
        <v>0</v>
      </c>
      <c r="AD1612" s="157">
        <f>IFERROR(INDEX(NoSettings_v3!$C$2:$AH$4612,MATCH('EPS 3.1.3'!$B1612,NoSettings_v3!$A$2:$A$4612,0),MATCH('EPS 3.1.3'!AD$1,NoSettings_v3!$C$1:$AH$1,0)),"")</f>
        <v>0</v>
      </c>
      <c r="AE1612" s="157">
        <f>IFERROR(INDEX(NoSettings_v3!$C$2:$AH$4612,MATCH('EPS 3.1.3'!$B1612,NoSettings_v3!$A$2:$A$4612,0),MATCH('EPS 3.1.3'!AE$1,NoSettings_v3!$C$1:$AH$1,0)),"")</f>
        <v>0</v>
      </c>
      <c r="AF1612" s="157">
        <f>IFERROR(INDEX(NoSettings_v3!$C$2:$AH$4612,MATCH('EPS 3.1.3'!$B1612,NoSettings_v3!$A$2:$A$4612,0),MATCH('EPS 3.1.3'!AF$1,NoSettings_v3!$C$1:$AH$1,0)),"")</f>
        <v>0</v>
      </c>
      <c r="AG1612" s="157">
        <f>IFERROR(INDEX(NoSettings_v3!$C$2:$AH$4612,MATCH('EPS 3.1.3'!$B1612,NoSettings_v3!$A$2:$A$4612,0),MATCH('EPS 3.1.3'!AG$1,NoSettings_v3!$C$1:$AH$1,0)),"")</f>
        <v>0</v>
      </c>
      <c r="AH1612" s="157">
        <f>IFERROR(INDEX(NoSettings_v3!$C$2:$AH$4612,MATCH('EPS 3.1.3'!$B1612,NoSettings_v3!$A$2:$A$4612,0),MATCH('EPS 3.1.3'!AH$1,NoSettings_v3!$C$1:$AH$1,0)),"")</f>
        <v>0</v>
      </c>
      <c r="AI1612" s="157">
        <f>IFERROR(INDEX(NoSettings_v3!$C$2:$AH$4612,MATCH('EPS 3.1.3'!$B1612,NoSettings_v3!$A$2:$A$4612,0),MATCH('EPS 3.1.3'!AI$1,NoSettings_v3!$C$1:$AH$1,0)),"")</f>
        <v>0</v>
      </c>
    </row>
    <row r="1613" spans="2:43" x14ac:dyDescent="0.35">
      <c r="B1613" s="161" t="s">
        <v>1800</v>
      </c>
      <c r="C1613" s="127" t="s">
        <v>964</v>
      </c>
      <c r="D1613" s="157">
        <f>IFERROR(INDEX(NoSettings_v3!$C$2:$AH$4612,MATCH('EPS 3.1.3'!$B1613,NoSettings_v3!$A$2:$A$4612,0),MATCH('EPS 3.1.3'!D$1,NoSettings_v3!$C$1:$AH$1,0)),"")</f>
        <v>0</v>
      </c>
      <c r="E1613" s="157">
        <f>IFERROR(INDEX(NoSettings_v3!$C$2:$AH$4612,MATCH('EPS 3.1.3'!$B1613,NoSettings_v3!$A$2:$A$4612,0),MATCH('EPS 3.1.3'!E$1,NoSettings_v3!$C$1:$AH$1,0)),"")</f>
        <v>0</v>
      </c>
      <c r="F1613" s="157">
        <f>IFERROR(INDEX(NoSettings_v3!$C$2:$AH$4612,MATCH('EPS 3.1.3'!$B1613,NoSettings_v3!$A$2:$A$4612,0),MATCH('EPS 3.1.3'!F$1,NoSettings_v3!$C$1:$AH$1,0)),"")</f>
        <v>0</v>
      </c>
      <c r="G1613" s="157">
        <f>IFERROR(INDEX(NoSettings_v3!$C$2:$AH$4612,MATCH('EPS 3.1.3'!$B1613,NoSettings_v3!$A$2:$A$4612,0),MATCH('EPS 3.1.3'!G$1,NoSettings_v3!$C$1:$AH$1,0)),"")</f>
        <v>0</v>
      </c>
      <c r="H1613" s="157">
        <f>IFERROR(INDEX(NoSettings_v3!$C$2:$AH$4612,MATCH('EPS 3.1.3'!$B1613,NoSettings_v3!$A$2:$A$4612,0),MATCH('EPS 3.1.3'!H$1,NoSettings_v3!$C$1:$AH$1,0)),"")</f>
        <v>0</v>
      </c>
      <c r="I1613" s="157">
        <f>IFERROR(INDEX(NoSettings_v3!$C$2:$AH$4612,MATCH('EPS 3.1.3'!$B1613,NoSettings_v3!$A$2:$A$4612,0),MATCH('EPS 3.1.3'!I$1,NoSettings_v3!$C$1:$AH$1,0)),"")</f>
        <v>0</v>
      </c>
      <c r="J1613" s="157">
        <f>IFERROR(INDEX(NoSettings_v3!$C$2:$AH$4612,MATCH('EPS 3.1.3'!$B1613,NoSettings_v3!$A$2:$A$4612,0),MATCH('EPS 3.1.3'!J$1,NoSettings_v3!$C$1:$AH$1,0)),"")</f>
        <v>0</v>
      </c>
      <c r="K1613" s="157">
        <f>IFERROR(INDEX(NoSettings_v3!$C$2:$AH$4612,MATCH('EPS 3.1.3'!$B1613,NoSettings_v3!$A$2:$A$4612,0),MATCH('EPS 3.1.3'!K$1,NoSettings_v3!$C$1:$AH$1,0)),"")</f>
        <v>0</v>
      </c>
      <c r="L1613" s="157">
        <f>IFERROR(INDEX(NoSettings_v3!$C$2:$AH$4612,MATCH('EPS 3.1.3'!$B1613,NoSettings_v3!$A$2:$A$4612,0),MATCH('EPS 3.1.3'!L$1,NoSettings_v3!$C$1:$AH$1,0)),"")</f>
        <v>0</v>
      </c>
      <c r="M1613" s="157">
        <f>IFERROR(INDEX(NoSettings_v3!$C$2:$AH$4612,MATCH('EPS 3.1.3'!$B1613,NoSettings_v3!$A$2:$A$4612,0),MATCH('EPS 3.1.3'!M$1,NoSettings_v3!$C$1:$AH$1,0)),"")</f>
        <v>0</v>
      </c>
      <c r="N1613" s="157">
        <f>IFERROR(INDEX(NoSettings_v3!$C$2:$AH$4612,MATCH('EPS 3.1.3'!$B1613,NoSettings_v3!$A$2:$A$4612,0),MATCH('EPS 3.1.3'!N$1,NoSettings_v3!$C$1:$AH$1,0)),"")</f>
        <v>0</v>
      </c>
      <c r="O1613" s="157">
        <f>IFERROR(INDEX(NoSettings_v3!$C$2:$AH$4612,MATCH('EPS 3.1.3'!$B1613,NoSettings_v3!$A$2:$A$4612,0),MATCH('EPS 3.1.3'!O$1,NoSettings_v3!$C$1:$AH$1,0)),"")</f>
        <v>0</v>
      </c>
      <c r="P1613" s="157">
        <f>IFERROR(INDEX(NoSettings_v3!$C$2:$AH$4612,MATCH('EPS 3.1.3'!$B1613,NoSettings_v3!$A$2:$A$4612,0),MATCH('EPS 3.1.3'!P$1,NoSettings_v3!$C$1:$AH$1,0)),"")</f>
        <v>0</v>
      </c>
      <c r="Q1613" s="157">
        <f>IFERROR(INDEX(NoSettings_v3!$C$2:$AH$4612,MATCH('EPS 3.1.3'!$B1613,NoSettings_v3!$A$2:$A$4612,0),MATCH('EPS 3.1.3'!Q$1,NoSettings_v3!$C$1:$AH$1,0)),"")</f>
        <v>0</v>
      </c>
      <c r="R1613" s="157">
        <f>IFERROR(INDEX(NoSettings_v3!$C$2:$AH$4612,MATCH('EPS 3.1.3'!$B1613,NoSettings_v3!$A$2:$A$4612,0),MATCH('EPS 3.1.3'!R$1,NoSettings_v3!$C$1:$AH$1,0)),"")</f>
        <v>0</v>
      </c>
      <c r="S1613" s="157">
        <f>IFERROR(INDEX(NoSettings_v3!$C$2:$AH$4612,MATCH('EPS 3.1.3'!$B1613,NoSettings_v3!$A$2:$A$4612,0),MATCH('EPS 3.1.3'!S$1,NoSettings_v3!$C$1:$AH$1,0)),"")</f>
        <v>0</v>
      </c>
      <c r="T1613" s="157">
        <f>IFERROR(INDEX(NoSettings_v3!$C$2:$AH$4612,MATCH('EPS 3.1.3'!$B1613,NoSettings_v3!$A$2:$A$4612,0),MATCH('EPS 3.1.3'!T$1,NoSettings_v3!$C$1:$AH$1,0)),"")</f>
        <v>0</v>
      </c>
      <c r="U1613" s="157">
        <f>IFERROR(INDEX(NoSettings_v3!$C$2:$AH$4612,MATCH('EPS 3.1.3'!$B1613,NoSettings_v3!$A$2:$A$4612,0),MATCH('EPS 3.1.3'!U$1,NoSettings_v3!$C$1:$AH$1,0)),"")</f>
        <v>0</v>
      </c>
      <c r="V1613" s="157">
        <f>IFERROR(INDEX(NoSettings_v3!$C$2:$AH$4612,MATCH('EPS 3.1.3'!$B1613,NoSettings_v3!$A$2:$A$4612,0),MATCH('EPS 3.1.3'!V$1,NoSettings_v3!$C$1:$AH$1,0)),"")</f>
        <v>0</v>
      </c>
      <c r="W1613" s="157">
        <f>IFERROR(INDEX(NoSettings_v3!$C$2:$AH$4612,MATCH('EPS 3.1.3'!$B1613,NoSettings_v3!$A$2:$A$4612,0),MATCH('EPS 3.1.3'!W$1,NoSettings_v3!$C$1:$AH$1,0)),"")</f>
        <v>0</v>
      </c>
      <c r="X1613" s="157">
        <f>IFERROR(INDEX(NoSettings_v3!$C$2:$AH$4612,MATCH('EPS 3.1.3'!$B1613,NoSettings_v3!$A$2:$A$4612,0),MATCH('EPS 3.1.3'!X$1,NoSettings_v3!$C$1:$AH$1,0)),"")</f>
        <v>0</v>
      </c>
      <c r="Y1613" s="157">
        <f>IFERROR(INDEX(NoSettings_v3!$C$2:$AH$4612,MATCH('EPS 3.1.3'!$B1613,NoSettings_v3!$A$2:$A$4612,0),MATCH('EPS 3.1.3'!Y$1,NoSettings_v3!$C$1:$AH$1,0)),"")</f>
        <v>0</v>
      </c>
      <c r="Z1613" s="157">
        <f>IFERROR(INDEX(NoSettings_v3!$C$2:$AH$4612,MATCH('EPS 3.1.3'!$B1613,NoSettings_v3!$A$2:$A$4612,0),MATCH('EPS 3.1.3'!Z$1,NoSettings_v3!$C$1:$AH$1,0)),"")</f>
        <v>0</v>
      </c>
      <c r="AA1613" s="157">
        <f>IFERROR(INDEX(NoSettings_v3!$C$2:$AH$4612,MATCH('EPS 3.1.3'!$B1613,NoSettings_v3!$A$2:$A$4612,0),MATCH('EPS 3.1.3'!AA$1,NoSettings_v3!$C$1:$AH$1,0)),"")</f>
        <v>0</v>
      </c>
      <c r="AB1613" s="157">
        <f>IFERROR(INDEX(NoSettings_v3!$C$2:$AH$4612,MATCH('EPS 3.1.3'!$B1613,NoSettings_v3!$A$2:$A$4612,0),MATCH('EPS 3.1.3'!AB$1,NoSettings_v3!$C$1:$AH$1,0)),"")</f>
        <v>0</v>
      </c>
      <c r="AC1613" s="157">
        <f>IFERROR(INDEX(NoSettings_v3!$C$2:$AH$4612,MATCH('EPS 3.1.3'!$B1613,NoSettings_v3!$A$2:$A$4612,0),MATCH('EPS 3.1.3'!AC$1,NoSettings_v3!$C$1:$AH$1,0)),"")</f>
        <v>0</v>
      </c>
      <c r="AD1613" s="157">
        <f>IFERROR(INDEX(NoSettings_v3!$C$2:$AH$4612,MATCH('EPS 3.1.3'!$B1613,NoSettings_v3!$A$2:$A$4612,0),MATCH('EPS 3.1.3'!AD$1,NoSettings_v3!$C$1:$AH$1,0)),"")</f>
        <v>0</v>
      </c>
      <c r="AE1613" s="157">
        <f>IFERROR(INDEX(NoSettings_v3!$C$2:$AH$4612,MATCH('EPS 3.1.3'!$B1613,NoSettings_v3!$A$2:$A$4612,0),MATCH('EPS 3.1.3'!AE$1,NoSettings_v3!$C$1:$AH$1,0)),"")</f>
        <v>0</v>
      </c>
      <c r="AF1613" s="157">
        <f>IFERROR(INDEX(NoSettings_v3!$C$2:$AH$4612,MATCH('EPS 3.1.3'!$B1613,NoSettings_v3!$A$2:$A$4612,0),MATCH('EPS 3.1.3'!AF$1,NoSettings_v3!$C$1:$AH$1,0)),"")</f>
        <v>0</v>
      </c>
      <c r="AG1613" s="157">
        <f>IFERROR(INDEX(NoSettings_v3!$C$2:$AH$4612,MATCH('EPS 3.1.3'!$B1613,NoSettings_v3!$A$2:$A$4612,0),MATCH('EPS 3.1.3'!AG$1,NoSettings_v3!$C$1:$AH$1,0)),"")</f>
        <v>0</v>
      </c>
      <c r="AH1613" s="157">
        <f>IFERROR(INDEX(NoSettings_v3!$C$2:$AH$4612,MATCH('EPS 3.1.3'!$B1613,NoSettings_v3!$A$2:$A$4612,0),MATCH('EPS 3.1.3'!AH$1,NoSettings_v3!$C$1:$AH$1,0)),"")</f>
        <v>0</v>
      </c>
      <c r="AI1613" s="157">
        <f>IFERROR(INDEX(NoSettings_v3!$C$2:$AH$4612,MATCH('EPS 3.1.3'!$B1613,NoSettings_v3!$A$2:$A$4612,0),MATCH('EPS 3.1.3'!AI$1,NoSettings_v3!$C$1:$AH$1,0)),"")</f>
        <v>0</v>
      </c>
    </row>
    <row r="1614" spans="2:43" x14ac:dyDescent="0.35">
      <c r="B1614" s="161" t="s">
        <v>1801</v>
      </c>
      <c r="C1614" s="127" t="s">
        <v>964</v>
      </c>
      <c r="D1614" s="157">
        <f>IFERROR(INDEX(NoSettings_v3!$C$2:$AH$4612,MATCH('EPS 3.1.3'!$B1614,NoSettings_v3!$A$2:$A$4612,0),MATCH('EPS 3.1.3'!D$1,NoSettings_v3!$C$1:$AH$1,0)),"")</f>
        <v>0</v>
      </c>
      <c r="E1614" s="157">
        <f>IFERROR(INDEX(NoSettings_v3!$C$2:$AH$4612,MATCH('EPS 3.1.3'!$B1614,NoSettings_v3!$A$2:$A$4612,0),MATCH('EPS 3.1.3'!E$1,NoSettings_v3!$C$1:$AH$1,0)),"")</f>
        <v>0</v>
      </c>
      <c r="F1614" s="157">
        <f>IFERROR(INDEX(NoSettings_v3!$C$2:$AH$4612,MATCH('EPS 3.1.3'!$B1614,NoSettings_v3!$A$2:$A$4612,0),MATCH('EPS 3.1.3'!F$1,NoSettings_v3!$C$1:$AH$1,0)),"")</f>
        <v>0</v>
      </c>
      <c r="G1614" s="157">
        <f>IFERROR(INDEX(NoSettings_v3!$C$2:$AH$4612,MATCH('EPS 3.1.3'!$B1614,NoSettings_v3!$A$2:$A$4612,0),MATCH('EPS 3.1.3'!G$1,NoSettings_v3!$C$1:$AH$1,0)),"")</f>
        <v>0</v>
      </c>
      <c r="H1614" s="157">
        <f>IFERROR(INDEX(NoSettings_v3!$C$2:$AH$4612,MATCH('EPS 3.1.3'!$B1614,NoSettings_v3!$A$2:$A$4612,0),MATCH('EPS 3.1.3'!H$1,NoSettings_v3!$C$1:$AH$1,0)),"")</f>
        <v>0</v>
      </c>
      <c r="I1614" s="157">
        <f>IFERROR(INDEX(NoSettings_v3!$C$2:$AH$4612,MATCH('EPS 3.1.3'!$B1614,NoSettings_v3!$A$2:$A$4612,0),MATCH('EPS 3.1.3'!I$1,NoSettings_v3!$C$1:$AH$1,0)),"")</f>
        <v>0</v>
      </c>
      <c r="J1614" s="157">
        <f>IFERROR(INDEX(NoSettings_v3!$C$2:$AH$4612,MATCH('EPS 3.1.3'!$B1614,NoSettings_v3!$A$2:$A$4612,0),MATCH('EPS 3.1.3'!J$1,NoSettings_v3!$C$1:$AH$1,0)),"")</f>
        <v>0</v>
      </c>
      <c r="K1614" s="157">
        <f>IFERROR(INDEX(NoSettings_v3!$C$2:$AH$4612,MATCH('EPS 3.1.3'!$B1614,NoSettings_v3!$A$2:$A$4612,0),MATCH('EPS 3.1.3'!K$1,NoSettings_v3!$C$1:$AH$1,0)),"")</f>
        <v>0</v>
      </c>
      <c r="L1614" s="157">
        <f>IFERROR(INDEX(NoSettings_v3!$C$2:$AH$4612,MATCH('EPS 3.1.3'!$B1614,NoSettings_v3!$A$2:$A$4612,0),MATCH('EPS 3.1.3'!L$1,NoSettings_v3!$C$1:$AH$1,0)),"")</f>
        <v>0</v>
      </c>
      <c r="M1614" s="157">
        <f>IFERROR(INDEX(NoSettings_v3!$C$2:$AH$4612,MATCH('EPS 3.1.3'!$B1614,NoSettings_v3!$A$2:$A$4612,0),MATCH('EPS 3.1.3'!M$1,NoSettings_v3!$C$1:$AH$1,0)),"")</f>
        <v>0</v>
      </c>
      <c r="N1614" s="157">
        <f>IFERROR(INDEX(NoSettings_v3!$C$2:$AH$4612,MATCH('EPS 3.1.3'!$B1614,NoSettings_v3!$A$2:$A$4612,0),MATCH('EPS 3.1.3'!N$1,NoSettings_v3!$C$1:$AH$1,0)),"")</f>
        <v>0</v>
      </c>
      <c r="O1614" s="157">
        <f>IFERROR(INDEX(NoSettings_v3!$C$2:$AH$4612,MATCH('EPS 3.1.3'!$B1614,NoSettings_v3!$A$2:$A$4612,0),MATCH('EPS 3.1.3'!O$1,NoSettings_v3!$C$1:$AH$1,0)),"")</f>
        <v>0</v>
      </c>
      <c r="P1614" s="157">
        <f>IFERROR(INDEX(NoSettings_v3!$C$2:$AH$4612,MATCH('EPS 3.1.3'!$B1614,NoSettings_v3!$A$2:$A$4612,0),MATCH('EPS 3.1.3'!P$1,NoSettings_v3!$C$1:$AH$1,0)),"")</f>
        <v>0</v>
      </c>
      <c r="Q1614" s="157">
        <f>IFERROR(INDEX(NoSettings_v3!$C$2:$AH$4612,MATCH('EPS 3.1.3'!$B1614,NoSettings_v3!$A$2:$A$4612,0),MATCH('EPS 3.1.3'!Q$1,NoSettings_v3!$C$1:$AH$1,0)),"")</f>
        <v>0</v>
      </c>
      <c r="R1614" s="157">
        <f>IFERROR(INDEX(NoSettings_v3!$C$2:$AH$4612,MATCH('EPS 3.1.3'!$B1614,NoSettings_v3!$A$2:$A$4612,0),MATCH('EPS 3.1.3'!R$1,NoSettings_v3!$C$1:$AH$1,0)),"")</f>
        <v>0</v>
      </c>
      <c r="S1614" s="157">
        <f>IFERROR(INDEX(NoSettings_v3!$C$2:$AH$4612,MATCH('EPS 3.1.3'!$B1614,NoSettings_v3!$A$2:$A$4612,0),MATCH('EPS 3.1.3'!S$1,NoSettings_v3!$C$1:$AH$1,0)),"")</f>
        <v>0</v>
      </c>
      <c r="T1614" s="157">
        <f>IFERROR(INDEX(NoSettings_v3!$C$2:$AH$4612,MATCH('EPS 3.1.3'!$B1614,NoSettings_v3!$A$2:$A$4612,0),MATCH('EPS 3.1.3'!T$1,NoSettings_v3!$C$1:$AH$1,0)),"")</f>
        <v>0</v>
      </c>
      <c r="U1614" s="157">
        <f>IFERROR(INDEX(NoSettings_v3!$C$2:$AH$4612,MATCH('EPS 3.1.3'!$B1614,NoSettings_v3!$A$2:$A$4612,0),MATCH('EPS 3.1.3'!U$1,NoSettings_v3!$C$1:$AH$1,0)),"")</f>
        <v>0</v>
      </c>
      <c r="V1614" s="157">
        <f>IFERROR(INDEX(NoSettings_v3!$C$2:$AH$4612,MATCH('EPS 3.1.3'!$B1614,NoSettings_v3!$A$2:$A$4612,0),MATCH('EPS 3.1.3'!V$1,NoSettings_v3!$C$1:$AH$1,0)),"")</f>
        <v>0</v>
      </c>
      <c r="W1614" s="157">
        <f>IFERROR(INDEX(NoSettings_v3!$C$2:$AH$4612,MATCH('EPS 3.1.3'!$B1614,NoSettings_v3!$A$2:$A$4612,0),MATCH('EPS 3.1.3'!W$1,NoSettings_v3!$C$1:$AH$1,0)),"")</f>
        <v>0</v>
      </c>
      <c r="X1614" s="157">
        <f>IFERROR(INDEX(NoSettings_v3!$C$2:$AH$4612,MATCH('EPS 3.1.3'!$B1614,NoSettings_v3!$A$2:$A$4612,0),MATCH('EPS 3.1.3'!X$1,NoSettings_v3!$C$1:$AH$1,0)),"")</f>
        <v>0</v>
      </c>
      <c r="Y1614" s="157">
        <f>IFERROR(INDEX(NoSettings_v3!$C$2:$AH$4612,MATCH('EPS 3.1.3'!$B1614,NoSettings_v3!$A$2:$A$4612,0),MATCH('EPS 3.1.3'!Y$1,NoSettings_v3!$C$1:$AH$1,0)),"")</f>
        <v>0</v>
      </c>
      <c r="Z1614" s="157">
        <f>IFERROR(INDEX(NoSettings_v3!$C$2:$AH$4612,MATCH('EPS 3.1.3'!$B1614,NoSettings_v3!$A$2:$A$4612,0),MATCH('EPS 3.1.3'!Z$1,NoSettings_v3!$C$1:$AH$1,0)),"")</f>
        <v>0</v>
      </c>
      <c r="AA1614" s="157">
        <f>IFERROR(INDEX(NoSettings_v3!$C$2:$AH$4612,MATCH('EPS 3.1.3'!$B1614,NoSettings_v3!$A$2:$A$4612,0),MATCH('EPS 3.1.3'!AA$1,NoSettings_v3!$C$1:$AH$1,0)),"")</f>
        <v>0</v>
      </c>
      <c r="AB1614" s="157">
        <f>IFERROR(INDEX(NoSettings_v3!$C$2:$AH$4612,MATCH('EPS 3.1.3'!$B1614,NoSettings_v3!$A$2:$A$4612,0),MATCH('EPS 3.1.3'!AB$1,NoSettings_v3!$C$1:$AH$1,0)),"")</f>
        <v>0</v>
      </c>
      <c r="AC1614" s="157">
        <f>IFERROR(INDEX(NoSettings_v3!$C$2:$AH$4612,MATCH('EPS 3.1.3'!$B1614,NoSettings_v3!$A$2:$A$4612,0),MATCH('EPS 3.1.3'!AC$1,NoSettings_v3!$C$1:$AH$1,0)),"")</f>
        <v>0</v>
      </c>
      <c r="AD1614" s="157">
        <f>IFERROR(INDEX(NoSettings_v3!$C$2:$AH$4612,MATCH('EPS 3.1.3'!$B1614,NoSettings_v3!$A$2:$A$4612,0),MATCH('EPS 3.1.3'!AD$1,NoSettings_v3!$C$1:$AH$1,0)),"")</f>
        <v>0</v>
      </c>
      <c r="AE1614" s="157">
        <f>IFERROR(INDEX(NoSettings_v3!$C$2:$AH$4612,MATCH('EPS 3.1.3'!$B1614,NoSettings_v3!$A$2:$A$4612,0),MATCH('EPS 3.1.3'!AE$1,NoSettings_v3!$C$1:$AH$1,0)),"")</f>
        <v>0</v>
      </c>
      <c r="AF1614" s="157">
        <f>IFERROR(INDEX(NoSettings_v3!$C$2:$AH$4612,MATCH('EPS 3.1.3'!$B1614,NoSettings_v3!$A$2:$A$4612,0),MATCH('EPS 3.1.3'!AF$1,NoSettings_v3!$C$1:$AH$1,0)),"")</f>
        <v>0</v>
      </c>
      <c r="AG1614" s="157">
        <f>IFERROR(INDEX(NoSettings_v3!$C$2:$AH$4612,MATCH('EPS 3.1.3'!$B1614,NoSettings_v3!$A$2:$A$4612,0),MATCH('EPS 3.1.3'!AG$1,NoSettings_v3!$C$1:$AH$1,0)),"")</f>
        <v>0</v>
      </c>
      <c r="AH1614" s="157">
        <f>IFERROR(INDEX(NoSettings_v3!$C$2:$AH$4612,MATCH('EPS 3.1.3'!$B1614,NoSettings_v3!$A$2:$A$4612,0),MATCH('EPS 3.1.3'!AH$1,NoSettings_v3!$C$1:$AH$1,0)),"")</f>
        <v>0</v>
      </c>
      <c r="AI1614" s="157">
        <f>IFERROR(INDEX(NoSettings_v3!$C$2:$AH$4612,MATCH('EPS 3.1.3'!$B1614,NoSettings_v3!$A$2:$A$4612,0),MATCH('EPS 3.1.3'!AI$1,NoSettings_v3!$C$1:$AH$1,0)),"")</f>
        <v>0</v>
      </c>
    </row>
    <row r="1615" spans="2:43" x14ac:dyDescent="0.35">
      <c r="B1615" s="161" t="s">
        <v>1802</v>
      </c>
      <c r="C1615" s="127" t="s">
        <v>964</v>
      </c>
      <c r="D1615" s="157">
        <f>IFERROR(INDEX(NoSettings_v3!$C$2:$AH$4612,MATCH('EPS 3.1.3'!$B1615,NoSettings_v3!$A$2:$A$4612,0),MATCH('EPS 3.1.3'!D$1,NoSettings_v3!$C$1:$AH$1,0)),"")</f>
        <v>0</v>
      </c>
      <c r="E1615" s="157">
        <f>IFERROR(INDEX(NoSettings_v3!$C$2:$AH$4612,MATCH('EPS 3.1.3'!$B1615,NoSettings_v3!$A$2:$A$4612,0),MATCH('EPS 3.1.3'!E$1,NoSettings_v3!$C$1:$AH$1,0)),"")</f>
        <v>0</v>
      </c>
      <c r="F1615" s="157">
        <f>IFERROR(INDEX(NoSettings_v3!$C$2:$AH$4612,MATCH('EPS 3.1.3'!$B1615,NoSettings_v3!$A$2:$A$4612,0),MATCH('EPS 3.1.3'!F$1,NoSettings_v3!$C$1:$AH$1,0)),"")</f>
        <v>0</v>
      </c>
      <c r="G1615" s="157">
        <f>IFERROR(INDEX(NoSettings_v3!$C$2:$AH$4612,MATCH('EPS 3.1.3'!$B1615,NoSettings_v3!$A$2:$A$4612,0),MATCH('EPS 3.1.3'!G$1,NoSettings_v3!$C$1:$AH$1,0)),"")</f>
        <v>0</v>
      </c>
      <c r="H1615" s="157">
        <f>IFERROR(INDEX(NoSettings_v3!$C$2:$AH$4612,MATCH('EPS 3.1.3'!$B1615,NoSettings_v3!$A$2:$A$4612,0),MATCH('EPS 3.1.3'!H$1,NoSettings_v3!$C$1:$AH$1,0)),"")</f>
        <v>0</v>
      </c>
      <c r="I1615" s="157">
        <f>IFERROR(INDEX(NoSettings_v3!$C$2:$AH$4612,MATCH('EPS 3.1.3'!$B1615,NoSettings_v3!$A$2:$A$4612,0),MATCH('EPS 3.1.3'!I$1,NoSettings_v3!$C$1:$AH$1,0)),"")</f>
        <v>0</v>
      </c>
      <c r="J1615" s="157">
        <f>IFERROR(INDEX(NoSettings_v3!$C$2:$AH$4612,MATCH('EPS 3.1.3'!$B1615,NoSettings_v3!$A$2:$A$4612,0),MATCH('EPS 3.1.3'!J$1,NoSettings_v3!$C$1:$AH$1,0)),"")</f>
        <v>0</v>
      </c>
      <c r="K1615" s="157">
        <f>IFERROR(INDEX(NoSettings_v3!$C$2:$AH$4612,MATCH('EPS 3.1.3'!$B1615,NoSettings_v3!$A$2:$A$4612,0),MATCH('EPS 3.1.3'!K$1,NoSettings_v3!$C$1:$AH$1,0)),"")</f>
        <v>0</v>
      </c>
      <c r="L1615" s="157">
        <f>IFERROR(INDEX(NoSettings_v3!$C$2:$AH$4612,MATCH('EPS 3.1.3'!$B1615,NoSettings_v3!$A$2:$A$4612,0),MATCH('EPS 3.1.3'!L$1,NoSettings_v3!$C$1:$AH$1,0)),"")</f>
        <v>0</v>
      </c>
      <c r="M1615" s="157">
        <f>IFERROR(INDEX(NoSettings_v3!$C$2:$AH$4612,MATCH('EPS 3.1.3'!$B1615,NoSettings_v3!$A$2:$A$4612,0),MATCH('EPS 3.1.3'!M$1,NoSettings_v3!$C$1:$AH$1,0)),"")</f>
        <v>0</v>
      </c>
      <c r="N1615" s="157">
        <f>IFERROR(INDEX(NoSettings_v3!$C$2:$AH$4612,MATCH('EPS 3.1.3'!$B1615,NoSettings_v3!$A$2:$A$4612,0),MATCH('EPS 3.1.3'!N$1,NoSettings_v3!$C$1:$AH$1,0)),"")</f>
        <v>0</v>
      </c>
      <c r="O1615" s="157">
        <f>IFERROR(INDEX(NoSettings_v3!$C$2:$AH$4612,MATCH('EPS 3.1.3'!$B1615,NoSettings_v3!$A$2:$A$4612,0),MATCH('EPS 3.1.3'!O$1,NoSettings_v3!$C$1:$AH$1,0)),"")</f>
        <v>0</v>
      </c>
      <c r="P1615" s="157">
        <f>IFERROR(INDEX(NoSettings_v3!$C$2:$AH$4612,MATCH('EPS 3.1.3'!$B1615,NoSettings_v3!$A$2:$A$4612,0),MATCH('EPS 3.1.3'!P$1,NoSettings_v3!$C$1:$AH$1,0)),"")</f>
        <v>0</v>
      </c>
      <c r="Q1615" s="157">
        <f>IFERROR(INDEX(NoSettings_v3!$C$2:$AH$4612,MATCH('EPS 3.1.3'!$B1615,NoSettings_v3!$A$2:$A$4612,0),MATCH('EPS 3.1.3'!Q$1,NoSettings_v3!$C$1:$AH$1,0)),"")</f>
        <v>0</v>
      </c>
      <c r="R1615" s="157">
        <f>IFERROR(INDEX(NoSettings_v3!$C$2:$AH$4612,MATCH('EPS 3.1.3'!$B1615,NoSettings_v3!$A$2:$A$4612,0),MATCH('EPS 3.1.3'!R$1,NoSettings_v3!$C$1:$AH$1,0)),"")</f>
        <v>0</v>
      </c>
      <c r="S1615" s="157">
        <f>IFERROR(INDEX(NoSettings_v3!$C$2:$AH$4612,MATCH('EPS 3.1.3'!$B1615,NoSettings_v3!$A$2:$A$4612,0),MATCH('EPS 3.1.3'!S$1,NoSettings_v3!$C$1:$AH$1,0)),"")</f>
        <v>0</v>
      </c>
      <c r="T1615" s="157">
        <f>IFERROR(INDEX(NoSettings_v3!$C$2:$AH$4612,MATCH('EPS 3.1.3'!$B1615,NoSettings_v3!$A$2:$A$4612,0),MATCH('EPS 3.1.3'!T$1,NoSettings_v3!$C$1:$AH$1,0)),"")</f>
        <v>0</v>
      </c>
      <c r="U1615" s="157">
        <f>IFERROR(INDEX(NoSettings_v3!$C$2:$AH$4612,MATCH('EPS 3.1.3'!$B1615,NoSettings_v3!$A$2:$A$4612,0),MATCH('EPS 3.1.3'!U$1,NoSettings_v3!$C$1:$AH$1,0)),"")</f>
        <v>0</v>
      </c>
      <c r="V1615" s="157">
        <f>IFERROR(INDEX(NoSettings_v3!$C$2:$AH$4612,MATCH('EPS 3.1.3'!$B1615,NoSettings_v3!$A$2:$A$4612,0),MATCH('EPS 3.1.3'!V$1,NoSettings_v3!$C$1:$AH$1,0)),"")</f>
        <v>0</v>
      </c>
      <c r="W1615" s="157">
        <f>IFERROR(INDEX(NoSettings_v3!$C$2:$AH$4612,MATCH('EPS 3.1.3'!$B1615,NoSettings_v3!$A$2:$A$4612,0),MATCH('EPS 3.1.3'!W$1,NoSettings_v3!$C$1:$AH$1,0)),"")</f>
        <v>0</v>
      </c>
      <c r="X1615" s="157">
        <f>IFERROR(INDEX(NoSettings_v3!$C$2:$AH$4612,MATCH('EPS 3.1.3'!$B1615,NoSettings_v3!$A$2:$A$4612,0),MATCH('EPS 3.1.3'!X$1,NoSettings_v3!$C$1:$AH$1,0)),"")</f>
        <v>0</v>
      </c>
      <c r="Y1615" s="157">
        <f>IFERROR(INDEX(NoSettings_v3!$C$2:$AH$4612,MATCH('EPS 3.1.3'!$B1615,NoSettings_v3!$A$2:$A$4612,0),MATCH('EPS 3.1.3'!Y$1,NoSettings_v3!$C$1:$AH$1,0)),"")</f>
        <v>0</v>
      </c>
      <c r="Z1615" s="157">
        <f>IFERROR(INDEX(NoSettings_v3!$C$2:$AH$4612,MATCH('EPS 3.1.3'!$B1615,NoSettings_v3!$A$2:$A$4612,0),MATCH('EPS 3.1.3'!Z$1,NoSettings_v3!$C$1:$AH$1,0)),"")</f>
        <v>0</v>
      </c>
      <c r="AA1615" s="157">
        <f>IFERROR(INDEX(NoSettings_v3!$C$2:$AH$4612,MATCH('EPS 3.1.3'!$B1615,NoSettings_v3!$A$2:$A$4612,0),MATCH('EPS 3.1.3'!AA$1,NoSettings_v3!$C$1:$AH$1,0)),"")</f>
        <v>0</v>
      </c>
      <c r="AB1615" s="157">
        <f>IFERROR(INDEX(NoSettings_v3!$C$2:$AH$4612,MATCH('EPS 3.1.3'!$B1615,NoSettings_v3!$A$2:$A$4612,0),MATCH('EPS 3.1.3'!AB$1,NoSettings_v3!$C$1:$AH$1,0)),"")</f>
        <v>0</v>
      </c>
      <c r="AC1615" s="157">
        <f>IFERROR(INDEX(NoSettings_v3!$C$2:$AH$4612,MATCH('EPS 3.1.3'!$B1615,NoSettings_v3!$A$2:$A$4612,0),MATCH('EPS 3.1.3'!AC$1,NoSettings_v3!$C$1:$AH$1,0)),"")</f>
        <v>0</v>
      </c>
      <c r="AD1615" s="157">
        <f>IFERROR(INDEX(NoSettings_v3!$C$2:$AH$4612,MATCH('EPS 3.1.3'!$B1615,NoSettings_v3!$A$2:$A$4612,0),MATCH('EPS 3.1.3'!AD$1,NoSettings_v3!$C$1:$AH$1,0)),"")</f>
        <v>0</v>
      </c>
      <c r="AE1615" s="157">
        <f>IFERROR(INDEX(NoSettings_v3!$C$2:$AH$4612,MATCH('EPS 3.1.3'!$B1615,NoSettings_v3!$A$2:$A$4612,0),MATCH('EPS 3.1.3'!AE$1,NoSettings_v3!$C$1:$AH$1,0)),"")</f>
        <v>0</v>
      </c>
      <c r="AF1615" s="157">
        <f>IFERROR(INDEX(NoSettings_v3!$C$2:$AH$4612,MATCH('EPS 3.1.3'!$B1615,NoSettings_v3!$A$2:$A$4612,0),MATCH('EPS 3.1.3'!AF$1,NoSettings_v3!$C$1:$AH$1,0)),"")</f>
        <v>0</v>
      </c>
      <c r="AG1615" s="157">
        <f>IFERROR(INDEX(NoSettings_v3!$C$2:$AH$4612,MATCH('EPS 3.1.3'!$B1615,NoSettings_v3!$A$2:$A$4612,0),MATCH('EPS 3.1.3'!AG$1,NoSettings_v3!$C$1:$AH$1,0)),"")</f>
        <v>0</v>
      </c>
      <c r="AH1615" s="157">
        <f>IFERROR(INDEX(NoSettings_v3!$C$2:$AH$4612,MATCH('EPS 3.1.3'!$B1615,NoSettings_v3!$A$2:$A$4612,0),MATCH('EPS 3.1.3'!AH$1,NoSettings_v3!$C$1:$AH$1,0)),"")</f>
        <v>0</v>
      </c>
      <c r="AI1615" s="157">
        <f>IFERROR(INDEX(NoSettings_v3!$C$2:$AH$4612,MATCH('EPS 3.1.3'!$B1615,NoSettings_v3!$A$2:$A$4612,0),MATCH('EPS 3.1.3'!AI$1,NoSettings_v3!$C$1:$AH$1,0)),"")</f>
        <v>0</v>
      </c>
    </row>
    <row r="1616" spans="2:43" x14ac:dyDescent="0.35">
      <c r="B1616" s="161" t="s">
        <v>1803</v>
      </c>
      <c r="C1616" s="127" t="s">
        <v>964</v>
      </c>
      <c r="D1616" s="157">
        <f>IFERROR(INDEX(NoSettings_v3!$C$2:$AH$4612,MATCH('EPS 3.1.3'!$B1616,NoSettings_v3!$A$2:$A$4612,0),MATCH('EPS 3.1.3'!D$1,NoSettings_v3!$C$1:$AH$1,0)),"")</f>
        <v>0</v>
      </c>
      <c r="E1616" s="157">
        <f>IFERROR(INDEX(NoSettings_v3!$C$2:$AH$4612,MATCH('EPS 3.1.3'!$B1616,NoSettings_v3!$A$2:$A$4612,0),MATCH('EPS 3.1.3'!E$1,NoSettings_v3!$C$1:$AH$1,0)),"")</f>
        <v>0</v>
      </c>
      <c r="F1616" s="157">
        <f>IFERROR(INDEX(NoSettings_v3!$C$2:$AH$4612,MATCH('EPS 3.1.3'!$B1616,NoSettings_v3!$A$2:$A$4612,0),MATCH('EPS 3.1.3'!F$1,NoSettings_v3!$C$1:$AH$1,0)),"")</f>
        <v>0</v>
      </c>
      <c r="G1616" s="157">
        <f>IFERROR(INDEX(NoSettings_v3!$C$2:$AH$4612,MATCH('EPS 3.1.3'!$B1616,NoSettings_v3!$A$2:$A$4612,0),MATCH('EPS 3.1.3'!G$1,NoSettings_v3!$C$1:$AH$1,0)),"")</f>
        <v>0</v>
      </c>
      <c r="H1616" s="157">
        <f>IFERROR(INDEX(NoSettings_v3!$C$2:$AH$4612,MATCH('EPS 3.1.3'!$B1616,NoSettings_v3!$A$2:$A$4612,0),MATCH('EPS 3.1.3'!H$1,NoSettings_v3!$C$1:$AH$1,0)),"")</f>
        <v>0</v>
      </c>
      <c r="I1616" s="157">
        <f>IFERROR(INDEX(NoSettings_v3!$C$2:$AH$4612,MATCH('EPS 3.1.3'!$B1616,NoSettings_v3!$A$2:$A$4612,0),MATCH('EPS 3.1.3'!I$1,NoSettings_v3!$C$1:$AH$1,0)),"")</f>
        <v>0</v>
      </c>
      <c r="J1616" s="157">
        <f>IFERROR(INDEX(NoSettings_v3!$C$2:$AH$4612,MATCH('EPS 3.1.3'!$B1616,NoSettings_v3!$A$2:$A$4612,0),MATCH('EPS 3.1.3'!J$1,NoSettings_v3!$C$1:$AH$1,0)),"")</f>
        <v>0</v>
      </c>
      <c r="K1616" s="157">
        <f>IFERROR(INDEX(NoSettings_v3!$C$2:$AH$4612,MATCH('EPS 3.1.3'!$B1616,NoSettings_v3!$A$2:$A$4612,0),MATCH('EPS 3.1.3'!K$1,NoSettings_v3!$C$1:$AH$1,0)),"")</f>
        <v>0</v>
      </c>
      <c r="L1616" s="157">
        <f>IFERROR(INDEX(NoSettings_v3!$C$2:$AH$4612,MATCH('EPS 3.1.3'!$B1616,NoSettings_v3!$A$2:$A$4612,0),MATCH('EPS 3.1.3'!L$1,NoSettings_v3!$C$1:$AH$1,0)),"")</f>
        <v>0</v>
      </c>
      <c r="M1616" s="157">
        <f>IFERROR(INDEX(NoSettings_v3!$C$2:$AH$4612,MATCH('EPS 3.1.3'!$B1616,NoSettings_v3!$A$2:$A$4612,0),MATCH('EPS 3.1.3'!M$1,NoSettings_v3!$C$1:$AH$1,0)),"")</f>
        <v>0</v>
      </c>
      <c r="N1616" s="157">
        <f>IFERROR(INDEX(NoSettings_v3!$C$2:$AH$4612,MATCH('EPS 3.1.3'!$B1616,NoSettings_v3!$A$2:$A$4612,0),MATCH('EPS 3.1.3'!N$1,NoSettings_v3!$C$1:$AH$1,0)),"")</f>
        <v>0</v>
      </c>
      <c r="O1616" s="157">
        <f>IFERROR(INDEX(NoSettings_v3!$C$2:$AH$4612,MATCH('EPS 3.1.3'!$B1616,NoSettings_v3!$A$2:$A$4612,0),MATCH('EPS 3.1.3'!O$1,NoSettings_v3!$C$1:$AH$1,0)),"")</f>
        <v>0</v>
      </c>
      <c r="P1616" s="157">
        <f>IFERROR(INDEX(NoSettings_v3!$C$2:$AH$4612,MATCH('EPS 3.1.3'!$B1616,NoSettings_v3!$A$2:$A$4612,0),MATCH('EPS 3.1.3'!P$1,NoSettings_v3!$C$1:$AH$1,0)),"")</f>
        <v>0</v>
      </c>
      <c r="Q1616" s="157">
        <f>IFERROR(INDEX(NoSettings_v3!$C$2:$AH$4612,MATCH('EPS 3.1.3'!$B1616,NoSettings_v3!$A$2:$A$4612,0),MATCH('EPS 3.1.3'!Q$1,NoSettings_v3!$C$1:$AH$1,0)),"")</f>
        <v>0</v>
      </c>
      <c r="R1616" s="157">
        <f>IFERROR(INDEX(NoSettings_v3!$C$2:$AH$4612,MATCH('EPS 3.1.3'!$B1616,NoSettings_v3!$A$2:$A$4612,0),MATCH('EPS 3.1.3'!R$1,NoSettings_v3!$C$1:$AH$1,0)),"")</f>
        <v>0</v>
      </c>
      <c r="S1616" s="157">
        <f>IFERROR(INDEX(NoSettings_v3!$C$2:$AH$4612,MATCH('EPS 3.1.3'!$B1616,NoSettings_v3!$A$2:$A$4612,0),MATCH('EPS 3.1.3'!S$1,NoSettings_v3!$C$1:$AH$1,0)),"")</f>
        <v>0</v>
      </c>
      <c r="T1616" s="157">
        <f>IFERROR(INDEX(NoSettings_v3!$C$2:$AH$4612,MATCH('EPS 3.1.3'!$B1616,NoSettings_v3!$A$2:$A$4612,0),MATCH('EPS 3.1.3'!T$1,NoSettings_v3!$C$1:$AH$1,0)),"")</f>
        <v>0</v>
      </c>
      <c r="U1616" s="157">
        <f>IFERROR(INDEX(NoSettings_v3!$C$2:$AH$4612,MATCH('EPS 3.1.3'!$B1616,NoSettings_v3!$A$2:$A$4612,0),MATCH('EPS 3.1.3'!U$1,NoSettings_v3!$C$1:$AH$1,0)),"")</f>
        <v>0</v>
      </c>
      <c r="V1616" s="157">
        <f>IFERROR(INDEX(NoSettings_v3!$C$2:$AH$4612,MATCH('EPS 3.1.3'!$B1616,NoSettings_v3!$A$2:$A$4612,0),MATCH('EPS 3.1.3'!V$1,NoSettings_v3!$C$1:$AH$1,0)),"")</f>
        <v>0</v>
      </c>
      <c r="W1616" s="157">
        <f>IFERROR(INDEX(NoSettings_v3!$C$2:$AH$4612,MATCH('EPS 3.1.3'!$B1616,NoSettings_v3!$A$2:$A$4612,0),MATCH('EPS 3.1.3'!W$1,NoSettings_v3!$C$1:$AH$1,0)),"")</f>
        <v>0</v>
      </c>
      <c r="X1616" s="157">
        <f>IFERROR(INDEX(NoSettings_v3!$C$2:$AH$4612,MATCH('EPS 3.1.3'!$B1616,NoSettings_v3!$A$2:$A$4612,0),MATCH('EPS 3.1.3'!X$1,NoSettings_v3!$C$1:$AH$1,0)),"")</f>
        <v>0</v>
      </c>
      <c r="Y1616" s="157">
        <f>IFERROR(INDEX(NoSettings_v3!$C$2:$AH$4612,MATCH('EPS 3.1.3'!$B1616,NoSettings_v3!$A$2:$A$4612,0),MATCH('EPS 3.1.3'!Y$1,NoSettings_v3!$C$1:$AH$1,0)),"")</f>
        <v>0</v>
      </c>
      <c r="Z1616" s="157">
        <f>IFERROR(INDEX(NoSettings_v3!$C$2:$AH$4612,MATCH('EPS 3.1.3'!$B1616,NoSettings_v3!$A$2:$A$4612,0),MATCH('EPS 3.1.3'!Z$1,NoSettings_v3!$C$1:$AH$1,0)),"")</f>
        <v>0</v>
      </c>
      <c r="AA1616" s="157">
        <f>IFERROR(INDEX(NoSettings_v3!$C$2:$AH$4612,MATCH('EPS 3.1.3'!$B1616,NoSettings_v3!$A$2:$A$4612,0),MATCH('EPS 3.1.3'!AA$1,NoSettings_v3!$C$1:$AH$1,0)),"")</f>
        <v>0</v>
      </c>
      <c r="AB1616" s="157">
        <f>IFERROR(INDEX(NoSettings_v3!$C$2:$AH$4612,MATCH('EPS 3.1.3'!$B1616,NoSettings_v3!$A$2:$A$4612,0),MATCH('EPS 3.1.3'!AB$1,NoSettings_v3!$C$1:$AH$1,0)),"")</f>
        <v>0</v>
      </c>
      <c r="AC1616" s="157">
        <f>IFERROR(INDEX(NoSettings_v3!$C$2:$AH$4612,MATCH('EPS 3.1.3'!$B1616,NoSettings_v3!$A$2:$A$4612,0),MATCH('EPS 3.1.3'!AC$1,NoSettings_v3!$C$1:$AH$1,0)),"")</f>
        <v>0</v>
      </c>
      <c r="AD1616" s="157">
        <f>IFERROR(INDEX(NoSettings_v3!$C$2:$AH$4612,MATCH('EPS 3.1.3'!$B1616,NoSettings_v3!$A$2:$A$4612,0),MATCH('EPS 3.1.3'!AD$1,NoSettings_v3!$C$1:$AH$1,0)),"")</f>
        <v>0</v>
      </c>
      <c r="AE1616" s="157">
        <f>IFERROR(INDEX(NoSettings_v3!$C$2:$AH$4612,MATCH('EPS 3.1.3'!$B1616,NoSettings_v3!$A$2:$A$4612,0),MATCH('EPS 3.1.3'!AE$1,NoSettings_v3!$C$1:$AH$1,0)),"")</f>
        <v>0</v>
      </c>
      <c r="AF1616" s="157">
        <f>IFERROR(INDEX(NoSettings_v3!$C$2:$AH$4612,MATCH('EPS 3.1.3'!$B1616,NoSettings_v3!$A$2:$A$4612,0),MATCH('EPS 3.1.3'!AF$1,NoSettings_v3!$C$1:$AH$1,0)),"")</f>
        <v>0</v>
      </c>
      <c r="AG1616" s="157">
        <f>IFERROR(INDEX(NoSettings_v3!$C$2:$AH$4612,MATCH('EPS 3.1.3'!$B1616,NoSettings_v3!$A$2:$A$4612,0),MATCH('EPS 3.1.3'!AG$1,NoSettings_v3!$C$1:$AH$1,0)),"")</f>
        <v>0</v>
      </c>
      <c r="AH1616" s="157">
        <f>IFERROR(INDEX(NoSettings_v3!$C$2:$AH$4612,MATCH('EPS 3.1.3'!$B1616,NoSettings_v3!$A$2:$A$4612,0),MATCH('EPS 3.1.3'!AH$1,NoSettings_v3!$C$1:$AH$1,0)),"")</f>
        <v>0</v>
      </c>
      <c r="AI1616" s="157">
        <f>IFERROR(INDEX(NoSettings_v3!$C$2:$AH$4612,MATCH('EPS 3.1.3'!$B1616,NoSettings_v3!$A$2:$A$4612,0),MATCH('EPS 3.1.3'!AI$1,NoSettings_v3!$C$1:$AH$1,0)),"")</f>
        <v>0</v>
      </c>
    </row>
    <row r="1617" spans="1:43" s="159" customFormat="1" x14ac:dyDescent="0.35">
      <c r="A1617" s="154"/>
      <c r="B1617" s="161" t="s">
        <v>2153</v>
      </c>
      <c r="D1617" s="160"/>
      <c r="E1617" s="160"/>
      <c r="F1617" s="160"/>
      <c r="G1617" s="160"/>
      <c r="H1617" s="160"/>
      <c r="I1617" s="160"/>
      <c r="J1617" s="160"/>
      <c r="K1617" s="160"/>
      <c r="L1617" s="160"/>
      <c r="M1617" s="160"/>
      <c r="N1617" s="160"/>
      <c r="O1617" s="160"/>
      <c r="P1617" s="160"/>
      <c r="Q1617" s="160"/>
      <c r="R1617" s="160"/>
      <c r="S1617" s="160"/>
      <c r="T1617" s="160"/>
      <c r="U1617" s="160"/>
      <c r="V1617" s="160"/>
      <c r="W1617" s="160"/>
      <c r="X1617" s="160"/>
      <c r="Y1617" s="160"/>
      <c r="Z1617" s="160"/>
      <c r="AA1617" s="160"/>
      <c r="AB1617" s="160"/>
      <c r="AC1617" s="160"/>
      <c r="AD1617" s="160"/>
      <c r="AE1617" s="160"/>
      <c r="AF1617" s="160"/>
      <c r="AG1617" s="160"/>
      <c r="AH1617" s="160"/>
      <c r="AI1617" s="160"/>
      <c r="AJ1617" s="160"/>
      <c r="AK1617" s="160"/>
      <c r="AL1617" s="160"/>
      <c r="AM1617" s="160"/>
      <c r="AN1617" s="160"/>
      <c r="AO1617" s="160"/>
      <c r="AP1617" s="160"/>
      <c r="AQ1617" s="160"/>
    </row>
    <row r="1618" spans="1:43" x14ac:dyDescent="0.35">
      <c r="D1618" s="128"/>
      <c r="E1618" s="128"/>
      <c r="F1618" s="128"/>
      <c r="G1618" s="128"/>
      <c r="H1618" s="128"/>
      <c r="I1618" s="128"/>
      <c r="J1618" s="128"/>
      <c r="K1618" s="128"/>
      <c r="L1618" s="128"/>
      <c r="M1618" s="128"/>
      <c r="N1618" s="128"/>
      <c r="O1618" s="128"/>
      <c r="P1618" s="128"/>
      <c r="Q1618" s="128"/>
      <c r="R1618" s="128"/>
      <c r="S1618" s="128"/>
      <c r="T1618" s="128"/>
      <c r="U1618" s="128"/>
      <c r="V1618" s="128"/>
      <c r="W1618" s="128"/>
      <c r="X1618" s="128"/>
      <c r="Y1618" s="128"/>
      <c r="Z1618" s="128"/>
      <c r="AA1618" s="128"/>
      <c r="AB1618" s="128"/>
      <c r="AC1618" s="128"/>
      <c r="AD1618" s="128"/>
      <c r="AE1618" s="128"/>
      <c r="AF1618" s="128"/>
      <c r="AG1618" s="128"/>
      <c r="AH1618" s="128"/>
      <c r="AI1618" s="128"/>
    </row>
    <row r="1619" spans="1:43" x14ac:dyDescent="0.35">
      <c r="D1619" s="128"/>
      <c r="E1619" s="128"/>
      <c r="F1619" s="128"/>
      <c r="G1619" s="128"/>
      <c r="H1619" s="128"/>
      <c r="I1619" s="128"/>
      <c r="J1619" s="128"/>
      <c r="K1619" s="128"/>
      <c r="L1619" s="128"/>
      <c r="M1619" s="128"/>
      <c r="N1619" s="128"/>
      <c r="O1619" s="128"/>
      <c r="P1619" s="128"/>
      <c r="Q1619" s="128"/>
      <c r="R1619" s="128"/>
      <c r="S1619" s="128"/>
      <c r="T1619" s="128"/>
      <c r="U1619" s="128"/>
      <c r="V1619" s="128"/>
      <c r="W1619" s="128"/>
      <c r="X1619" s="128"/>
      <c r="Y1619" s="128"/>
      <c r="Z1619" s="128"/>
      <c r="AA1619" s="128"/>
      <c r="AB1619" s="128"/>
      <c r="AC1619" s="128"/>
      <c r="AD1619" s="128"/>
      <c r="AE1619" s="128"/>
      <c r="AF1619" s="128"/>
      <c r="AG1619" s="128"/>
      <c r="AH1619" s="128"/>
      <c r="AI1619" s="128"/>
    </row>
    <row r="1620" spans="1:43" x14ac:dyDescent="0.35">
      <c r="D1620" s="128"/>
      <c r="E1620" s="128"/>
      <c r="F1620" s="128"/>
      <c r="G1620" s="128"/>
      <c r="H1620" s="128"/>
      <c r="I1620" s="128"/>
      <c r="J1620" s="128"/>
      <c r="K1620" s="128"/>
      <c r="L1620" s="128"/>
      <c r="M1620" s="128"/>
      <c r="N1620" s="128"/>
      <c r="O1620" s="128"/>
      <c r="P1620" s="128"/>
      <c r="Q1620" s="128"/>
      <c r="R1620" s="128"/>
      <c r="S1620" s="128"/>
      <c r="T1620" s="128"/>
      <c r="U1620" s="128"/>
      <c r="V1620" s="128"/>
      <c r="W1620" s="128"/>
      <c r="X1620" s="128"/>
      <c r="Y1620" s="128"/>
      <c r="Z1620" s="128"/>
      <c r="AA1620" s="128"/>
      <c r="AB1620" s="128"/>
      <c r="AC1620" s="128"/>
      <c r="AD1620" s="128"/>
      <c r="AE1620" s="128"/>
      <c r="AF1620" s="128"/>
      <c r="AG1620" s="128"/>
      <c r="AH1620" s="128"/>
      <c r="AI1620" s="128"/>
    </row>
    <row r="1621" spans="1:43" x14ac:dyDescent="0.35">
      <c r="D1621" s="128"/>
      <c r="E1621" s="128"/>
      <c r="F1621" s="128"/>
      <c r="G1621" s="128"/>
      <c r="H1621" s="128"/>
      <c r="I1621" s="128"/>
      <c r="J1621" s="128"/>
      <c r="K1621" s="128"/>
      <c r="L1621" s="128"/>
      <c r="M1621" s="128"/>
      <c r="N1621" s="128"/>
      <c r="O1621" s="128"/>
      <c r="P1621" s="128"/>
      <c r="Q1621" s="128"/>
      <c r="R1621" s="128"/>
      <c r="S1621" s="128"/>
      <c r="T1621" s="128"/>
      <c r="U1621" s="128"/>
      <c r="V1621" s="128"/>
      <c r="W1621" s="128"/>
      <c r="X1621" s="128"/>
      <c r="Y1621" s="128"/>
      <c r="Z1621" s="128"/>
      <c r="AA1621" s="128"/>
      <c r="AB1621" s="128"/>
      <c r="AC1621" s="128"/>
      <c r="AD1621" s="128"/>
      <c r="AE1621" s="128"/>
      <c r="AF1621" s="128"/>
      <c r="AG1621" s="128"/>
      <c r="AH1621" s="128"/>
      <c r="AI1621" s="128"/>
    </row>
    <row r="1622" spans="1:43" x14ac:dyDescent="0.35">
      <c r="D1622" s="128"/>
      <c r="E1622" s="128"/>
      <c r="F1622" s="128"/>
      <c r="G1622" s="128"/>
      <c r="H1622" s="128"/>
      <c r="I1622" s="128"/>
      <c r="J1622" s="128"/>
      <c r="K1622" s="128"/>
      <c r="L1622" s="128"/>
      <c r="M1622" s="128"/>
      <c r="N1622" s="128"/>
      <c r="O1622" s="128"/>
      <c r="P1622" s="128"/>
      <c r="Q1622" s="128"/>
      <c r="R1622" s="128"/>
      <c r="S1622" s="128"/>
      <c r="T1622" s="128"/>
      <c r="U1622" s="128"/>
      <c r="V1622" s="128"/>
      <c r="W1622" s="128"/>
      <c r="X1622" s="128"/>
      <c r="Y1622" s="128"/>
      <c r="Z1622" s="128"/>
      <c r="AA1622" s="128"/>
      <c r="AB1622" s="128"/>
      <c r="AC1622" s="128"/>
      <c r="AD1622" s="128"/>
      <c r="AE1622" s="128"/>
      <c r="AF1622" s="128"/>
      <c r="AG1622" s="128"/>
      <c r="AH1622" s="128"/>
      <c r="AI1622" s="128"/>
    </row>
    <row r="1623" spans="1:43" x14ac:dyDescent="0.35">
      <c r="D1623" s="128"/>
      <c r="E1623" s="128"/>
      <c r="F1623" s="128"/>
      <c r="G1623" s="128"/>
      <c r="H1623" s="128"/>
      <c r="I1623" s="128"/>
      <c r="J1623" s="128"/>
      <c r="K1623" s="128"/>
      <c r="L1623" s="128"/>
      <c r="M1623" s="128"/>
      <c r="N1623" s="128"/>
      <c r="O1623" s="128"/>
      <c r="P1623" s="128"/>
      <c r="Q1623" s="128"/>
      <c r="R1623" s="128"/>
      <c r="S1623" s="128"/>
      <c r="T1623" s="128"/>
      <c r="U1623" s="128"/>
      <c r="V1623" s="128"/>
      <c r="W1623" s="128"/>
      <c r="X1623" s="128"/>
      <c r="Y1623" s="128"/>
      <c r="Z1623" s="128"/>
      <c r="AA1623" s="128"/>
      <c r="AB1623" s="128"/>
      <c r="AC1623" s="128"/>
      <c r="AD1623" s="128"/>
      <c r="AE1623" s="128"/>
      <c r="AF1623" s="128"/>
      <c r="AG1623" s="128"/>
      <c r="AH1623" s="128"/>
      <c r="AI1623" s="128"/>
    </row>
    <row r="1624" spans="1:43" x14ac:dyDescent="0.35">
      <c r="D1624" s="128"/>
      <c r="E1624" s="128"/>
      <c r="F1624" s="128"/>
      <c r="G1624" s="128"/>
      <c r="H1624" s="128"/>
      <c r="I1624" s="128"/>
      <c r="J1624" s="128"/>
      <c r="K1624" s="128"/>
      <c r="L1624" s="128"/>
      <c r="M1624" s="128"/>
      <c r="N1624" s="128"/>
      <c r="O1624" s="128"/>
      <c r="P1624" s="128"/>
      <c r="Q1624" s="128"/>
      <c r="R1624" s="128"/>
      <c r="S1624" s="128"/>
      <c r="T1624" s="128"/>
      <c r="U1624" s="128"/>
      <c r="V1624" s="128"/>
      <c r="W1624" s="128"/>
      <c r="X1624" s="128"/>
      <c r="Y1624" s="128"/>
      <c r="Z1624" s="128"/>
      <c r="AA1624" s="128"/>
      <c r="AB1624" s="128"/>
      <c r="AC1624" s="128"/>
      <c r="AD1624" s="128"/>
      <c r="AE1624" s="128"/>
      <c r="AF1624" s="128"/>
      <c r="AG1624" s="128"/>
      <c r="AH1624" s="128"/>
      <c r="AI1624" s="128"/>
    </row>
    <row r="1625" spans="1:43" x14ac:dyDescent="0.35">
      <c r="D1625" s="128"/>
      <c r="E1625" s="128"/>
      <c r="F1625" s="128"/>
      <c r="G1625" s="128"/>
      <c r="H1625" s="128"/>
      <c r="I1625" s="128"/>
      <c r="J1625" s="128"/>
      <c r="K1625" s="128"/>
      <c r="L1625" s="128"/>
      <c r="M1625" s="128"/>
      <c r="N1625" s="128"/>
      <c r="O1625" s="128"/>
      <c r="P1625" s="128"/>
      <c r="Q1625" s="128"/>
      <c r="R1625" s="128"/>
      <c r="S1625" s="128"/>
      <c r="T1625" s="128"/>
      <c r="U1625" s="128"/>
      <c r="V1625" s="128"/>
      <c r="W1625" s="128"/>
      <c r="X1625" s="128"/>
      <c r="Y1625" s="128"/>
      <c r="Z1625" s="128"/>
      <c r="AA1625" s="128"/>
      <c r="AB1625" s="128"/>
      <c r="AC1625" s="128"/>
      <c r="AD1625" s="128"/>
      <c r="AE1625" s="128"/>
      <c r="AF1625" s="128"/>
      <c r="AG1625" s="128"/>
      <c r="AH1625" s="128"/>
      <c r="AI1625" s="128"/>
    </row>
    <row r="1626" spans="1:43" x14ac:dyDescent="0.35">
      <c r="D1626" s="128"/>
      <c r="E1626" s="128"/>
      <c r="F1626" s="128"/>
      <c r="G1626" s="128"/>
      <c r="H1626" s="128"/>
      <c r="I1626" s="128"/>
      <c r="J1626" s="128"/>
      <c r="K1626" s="128"/>
      <c r="L1626" s="128"/>
      <c r="M1626" s="128"/>
      <c r="N1626" s="128"/>
      <c r="O1626" s="128"/>
      <c r="P1626" s="128"/>
      <c r="Q1626" s="128"/>
      <c r="R1626" s="128"/>
      <c r="S1626" s="128"/>
      <c r="T1626" s="128"/>
      <c r="U1626" s="128"/>
      <c r="V1626" s="128"/>
      <c r="W1626" s="128"/>
      <c r="X1626" s="128"/>
      <c r="Y1626" s="128"/>
      <c r="Z1626" s="128"/>
      <c r="AA1626" s="128"/>
      <c r="AB1626" s="128"/>
      <c r="AC1626" s="128"/>
      <c r="AD1626" s="128"/>
      <c r="AE1626" s="128"/>
      <c r="AF1626" s="128"/>
      <c r="AG1626" s="128"/>
      <c r="AH1626" s="128"/>
      <c r="AI1626" s="128"/>
    </row>
    <row r="1627" spans="1:43" x14ac:dyDescent="0.35">
      <c r="D1627" s="128"/>
      <c r="E1627" s="128"/>
      <c r="F1627" s="128"/>
      <c r="G1627" s="128"/>
      <c r="H1627" s="128"/>
      <c r="I1627" s="128"/>
      <c r="J1627" s="128"/>
      <c r="K1627" s="128"/>
      <c r="L1627" s="128"/>
      <c r="M1627" s="128"/>
      <c r="N1627" s="128"/>
      <c r="O1627" s="128"/>
      <c r="P1627" s="128"/>
      <c r="Q1627" s="128"/>
      <c r="R1627" s="128"/>
      <c r="S1627" s="128"/>
      <c r="T1627" s="128"/>
      <c r="U1627" s="128"/>
      <c r="V1627" s="128"/>
      <c r="W1627" s="128"/>
      <c r="X1627" s="128"/>
      <c r="Y1627" s="128"/>
      <c r="Z1627" s="128"/>
      <c r="AA1627" s="128"/>
      <c r="AB1627" s="128"/>
      <c r="AC1627" s="128"/>
      <c r="AD1627" s="128"/>
      <c r="AE1627" s="128"/>
      <c r="AF1627" s="128"/>
      <c r="AG1627" s="128"/>
      <c r="AH1627" s="128"/>
      <c r="AI1627" s="128"/>
    </row>
    <row r="1628" spans="1:43" x14ac:dyDescent="0.35">
      <c r="D1628" s="128"/>
      <c r="E1628" s="128"/>
      <c r="F1628" s="128"/>
      <c r="G1628" s="128"/>
      <c r="H1628" s="128"/>
      <c r="I1628" s="128"/>
      <c r="J1628" s="128"/>
      <c r="K1628" s="128"/>
      <c r="L1628" s="128"/>
      <c r="M1628" s="128"/>
      <c r="N1628" s="128"/>
      <c r="O1628" s="128"/>
      <c r="P1628" s="128"/>
      <c r="Q1628" s="128"/>
      <c r="R1628" s="128"/>
      <c r="S1628" s="128"/>
      <c r="T1628" s="128"/>
      <c r="U1628" s="128"/>
      <c r="V1628" s="128"/>
      <c r="W1628" s="128"/>
      <c r="X1628" s="128"/>
      <c r="Y1628" s="128"/>
      <c r="Z1628" s="128"/>
      <c r="AA1628" s="128"/>
      <c r="AB1628" s="128"/>
      <c r="AC1628" s="128"/>
      <c r="AD1628" s="128"/>
      <c r="AE1628" s="128"/>
      <c r="AF1628" s="128"/>
      <c r="AG1628" s="128"/>
      <c r="AH1628" s="128"/>
      <c r="AI1628" s="128"/>
    </row>
    <row r="1629" spans="1:43" x14ac:dyDescent="0.35">
      <c r="D1629" s="128"/>
      <c r="E1629" s="128"/>
      <c r="F1629" s="128"/>
      <c r="G1629" s="128"/>
      <c r="H1629" s="128"/>
      <c r="I1629" s="128"/>
      <c r="J1629" s="128"/>
      <c r="K1629" s="128"/>
      <c r="L1629" s="128"/>
      <c r="M1629" s="128"/>
      <c r="N1629" s="128"/>
      <c r="O1629" s="128"/>
      <c r="P1629" s="128"/>
      <c r="Q1629" s="128"/>
      <c r="R1629" s="128"/>
      <c r="S1629" s="128"/>
      <c r="T1629" s="128"/>
      <c r="U1629" s="128"/>
      <c r="V1629" s="128"/>
      <c r="W1629" s="128"/>
      <c r="X1629" s="128"/>
      <c r="Y1629" s="128"/>
      <c r="Z1629" s="128"/>
      <c r="AA1629" s="128"/>
      <c r="AB1629" s="128"/>
      <c r="AC1629" s="128"/>
      <c r="AD1629" s="128"/>
      <c r="AE1629" s="128"/>
      <c r="AF1629" s="128"/>
      <c r="AG1629" s="128"/>
      <c r="AH1629" s="128"/>
      <c r="AI1629" s="128"/>
    </row>
    <row r="1630" spans="1:43" x14ac:dyDescent="0.35">
      <c r="D1630" s="128"/>
      <c r="E1630" s="128"/>
      <c r="F1630" s="128"/>
      <c r="G1630" s="128"/>
      <c r="H1630" s="128"/>
      <c r="I1630" s="128"/>
      <c r="J1630" s="128"/>
      <c r="K1630" s="128"/>
      <c r="L1630" s="128"/>
      <c r="M1630" s="128"/>
      <c r="N1630" s="128"/>
      <c r="O1630" s="128"/>
      <c r="P1630" s="128"/>
      <c r="Q1630" s="128"/>
      <c r="R1630" s="128"/>
      <c r="S1630" s="128"/>
      <c r="T1630" s="128"/>
      <c r="U1630" s="128"/>
      <c r="V1630" s="128"/>
      <c r="W1630" s="128"/>
      <c r="X1630" s="128"/>
      <c r="Y1630" s="128"/>
      <c r="Z1630" s="128"/>
      <c r="AA1630" s="128"/>
      <c r="AB1630" s="128"/>
      <c r="AC1630" s="128"/>
      <c r="AD1630" s="128"/>
      <c r="AE1630" s="128"/>
      <c r="AF1630" s="128"/>
      <c r="AG1630" s="128"/>
      <c r="AH1630" s="128"/>
      <c r="AI1630" s="128"/>
    </row>
    <row r="1631" spans="1:43" x14ac:dyDescent="0.35">
      <c r="D1631" s="128"/>
      <c r="E1631" s="128"/>
      <c r="F1631" s="128"/>
      <c r="G1631" s="128"/>
      <c r="H1631" s="128"/>
      <c r="I1631" s="128"/>
      <c r="J1631" s="128"/>
      <c r="K1631" s="128"/>
      <c r="L1631" s="128"/>
      <c r="M1631" s="128"/>
      <c r="N1631" s="128"/>
      <c r="O1631" s="128"/>
      <c r="P1631" s="128"/>
      <c r="Q1631" s="128"/>
      <c r="R1631" s="128"/>
      <c r="S1631" s="128"/>
      <c r="T1631" s="128"/>
      <c r="U1631" s="128"/>
      <c r="V1631" s="128"/>
      <c r="W1631" s="128"/>
      <c r="X1631" s="128"/>
      <c r="Y1631" s="128"/>
      <c r="Z1631" s="128"/>
      <c r="AA1631" s="128"/>
      <c r="AB1631" s="128"/>
      <c r="AC1631" s="128"/>
      <c r="AD1631" s="128"/>
      <c r="AE1631" s="128"/>
      <c r="AF1631" s="128"/>
      <c r="AG1631" s="128"/>
      <c r="AH1631" s="128"/>
      <c r="AI1631" s="128"/>
    </row>
    <row r="1632" spans="1:43" x14ac:dyDescent="0.35">
      <c r="D1632" s="128"/>
      <c r="E1632" s="128"/>
      <c r="F1632" s="128"/>
      <c r="G1632" s="128"/>
      <c r="H1632" s="128"/>
      <c r="I1632" s="128"/>
      <c r="J1632" s="128"/>
      <c r="K1632" s="128"/>
      <c r="L1632" s="128"/>
      <c r="M1632" s="128"/>
      <c r="N1632" s="128"/>
      <c r="O1632" s="128"/>
      <c r="P1632" s="128"/>
      <c r="Q1632" s="128"/>
      <c r="R1632" s="128"/>
      <c r="S1632" s="128"/>
      <c r="T1632" s="128"/>
      <c r="U1632" s="128"/>
      <c r="V1632" s="128"/>
      <c r="W1632" s="128"/>
      <c r="X1632" s="128"/>
      <c r="Y1632" s="128"/>
      <c r="Z1632" s="128"/>
      <c r="AA1632" s="128"/>
      <c r="AB1632" s="128"/>
      <c r="AC1632" s="128"/>
      <c r="AD1632" s="128"/>
      <c r="AE1632" s="128"/>
      <c r="AF1632" s="128"/>
      <c r="AG1632" s="128"/>
      <c r="AH1632" s="128"/>
      <c r="AI1632" s="128"/>
    </row>
    <row r="1633" spans="4:35" x14ac:dyDescent="0.35">
      <c r="D1633" s="128"/>
      <c r="E1633" s="128"/>
      <c r="F1633" s="128"/>
      <c r="G1633" s="128"/>
      <c r="H1633" s="128"/>
      <c r="I1633" s="128"/>
      <c r="J1633" s="128"/>
      <c r="K1633" s="128"/>
      <c r="L1633" s="128"/>
      <c r="M1633" s="128"/>
      <c r="N1633" s="128"/>
      <c r="O1633" s="128"/>
      <c r="P1633" s="128"/>
      <c r="Q1633" s="128"/>
      <c r="R1633" s="128"/>
      <c r="S1633" s="128"/>
      <c r="T1633" s="128"/>
      <c r="U1633" s="128"/>
      <c r="V1633" s="128"/>
      <c r="W1633" s="128"/>
      <c r="X1633" s="128"/>
      <c r="Y1633" s="128"/>
      <c r="Z1633" s="128"/>
      <c r="AA1633" s="128"/>
      <c r="AB1633" s="128"/>
      <c r="AC1633" s="128"/>
      <c r="AD1633" s="128"/>
      <c r="AE1633" s="128"/>
      <c r="AF1633" s="128"/>
      <c r="AG1633" s="128"/>
      <c r="AH1633" s="128"/>
      <c r="AI1633" s="128"/>
    </row>
    <row r="1634" spans="4:35" x14ac:dyDescent="0.35">
      <c r="D1634" s="128"/>
      <c r="E1634" s="128"/>
      <c r="F1634" s="128"/>
      <c r="G1634" s="128"/>
      <c r="H1634" s="128"/>
      <c r="I1634" s="128"/>
      <c r="J1634" s="128"/>
      <c r="K1634" s="128"/>
      <c r="L1634" s="128"/>
      <c r="M1634" s="128"/>
      <c r="N1634" s="128"/>
      <c r="O1634" s="128"/>
      <c r="P1634" s="128"/>
      <c r="Q1634" s="128"/>
      <c r="R1634" s="128"/>
      <c r="S1634" s="128"/>
      <c r="T1634" s="128"/>
      <c r="U1634" s="128"/>
      <c r="V1634" s="128"/>
      <c r="W1634" s="128"/>
      <c r="X1634" s="128"/>
      <c r="Y1634" s="128"/>
      <c r="Z1634" s="128"/>
      <c r="AA1634" s="128"/>
      <c r="AB1634" s="128"/>
      <c r="AC1634" s="128"/>
      <c r="AD1634" s="128"/>
      <c r="AE1634" s="128"/>
      <c r="AF1634" s="128"/>
      <c r="AG1634" s="128"/>
      <c r="AH1634" s="128"/>
      <c r="AI1634" s="128"/>
    </row>
    <row r="1635" spans="4:35" x14ac:dyDescent="0.35">
      <c r="D1635" s="128"/>
      <c r="E1635" s="128"/>
      <c r="F1635" s="128"/>
      <c r="G1635" s="128"/>
      <c r="H1635" s="128"/>
      <c r="I1635" s="128"/>
      <c r="J1635" s="128"/>
      <c r="K1635" s="128"/>
      <c r="L1635" s="128"/>
      <c r="M1635" s="128"/>
      <c r="N1635" s="128"/>
      <c r="O1635" s="128"/>
      <c r="P1635" s="128"/>
      <c r="Q1635" s="128"/>
      <c r="R1635" s="128"/>
      <c r="S1635" s="128"/>
      <c r="T1635" s="128"/>
      <c r="U1635" s="128"/>
      <c r="V1635" s="128"/>
      <c r="W1635" s="128"/>
      <c r="X1635" s="128"/>
      <c r="Y1635" s="128"/>
      <c r="Z1635" s="128"/>
      <c r="AA1635" s="128"/>
      <c r="AB1635" s="128"/>
      <c r="AC1635" s="128"/>
      <c r="AD1635" s="128"/>
      <c r="AE1635" s="128"/>
      <c r="AF1635" s="128"/>
      <c r="AG1635" s="128"/>
      <c r="AH1635" s="128"/>
      <c r="AI1635" s="128"/>
    </row>
    <row r="1636" spans="4:35" x14ac:dyDescent="0.35">
      <c r="D1636" s="128"/>
      <c r="E1636" s="128"/>
      <c r="F1636" s="128"/>
      <c r="G1636" s="128"/>
      <c r="H1636" s="128"/>
      <c r="I1636" s="128"/>
      <c r="J1636" s="128"/>
      <c r="K1636" s="128"/>
      <c r="L1636" s="128"/>
      <c r="M1636" s="128"/>
      <c r="N1636" s="128"/>
      <c r="O1636" s="128"/>
      <c r="P1636" s="128"/>
      <c r="Q1636" s="128"/>
      <c r="R1636" s="128"/>
      <c r="S1636" s="128"/>
      <c r="T1636" s="128"/>
      <c r="U1636" s="128"/>
      <c r="V1636" s="128"/>
      <c r="W1636" s="128"/>
      <c r="X1636" s="128"/>
      <c r="Y1636" s="128"/>
      <c r="Z1636" s="128"/>
      <c r="AA1636" s="128"/>
      <c r="AB1636" s="128"/>
      <c r="AC1636" s="128"/>
      <c r="AD1636" s="128"/>
      <c r="AE1636" s="128"/>
      <c r="AF1636" s="128"/>
      <c r="AG1636" s="128"/>
      <c r="AH1636" s="128"/>
      <c r="AI1636" s="128"/>
    </row>
    <row r="1637" spans="4:35" x14ac:dyDescent="0.35">
      <c r="D1637" s="128"/>
      <c r="E1637" s="128"/>
      <c r="F1637" s="128"/>
      <c r="G1637" s="128"/>
      <c r="H1637" s="128"/>
      <c r="I1637" s="128"/>
      <c r="J1637" s="128"/>
      <c r="K1637" s="128"/>
      <c r="L1637" s="128"/>
      <c r="M1637" s="128"/>
      <c r="N1637" s="128"/>
      <c r="O1637" s="128"/>
      <c r="P1637" s="128"/>
      <c r="Q1637" s="128"/>
      <c r="R1637" s="128"/>
      <c r="S1637" s="128"/>
      <c r="T1637" s="128"/>
      <c r="U1637" s="128"/>
      <c r="V1637" s="128"/>
      <c r="W1637" s="128"/>
      <c r="X1637" s="128"/>
      <c r="Y1637" s="128"/>
      <c r="Z1637" s="128"/>
      <c r="AA1637" s="128"/>
      <c r="AB1637" s="128"/>
      <c r="AC1637" s="128"/>
      <c r="AD1637" s="128"/>
      <c r="AE1637" s="128"/>
      <c r="AF1637" s="128"/>
      <c r="AG1637" s="128"/>
      <c r="AH1637" s="128"/>
      <c r="AI1637" s="128"/>
    </row>
    <row r="1638" spans="4:35" x14ac:dyDescent="0.35">
      <c r="D1638" s="128"/>
      <c r="E1638" s="128"/>
      <c r="F1638" s="128"/>
      <c r="G1638" s="128"/>
      <c r="H1638" s="128"/>
      <c r="I1638" s="128"/>
      <c r="J1638" s="128"/>
      <c r="K1638" s="128"/>
      <c r="L1638" s="128"/>
      <c r="M1638" s="128"/>
      <c r="N1638" s="128"/>
      <c r="O1638" s="128"/>
      <c r="P1638" s="128"/>
      <c r="Q1638" s="128"/>
      <c r="R1638" s="128"/>
      <c r="S1638" s="128"/>
      <c r="T1638" s="128"/>
      <c r="U1638" s="128"/>
      <c r="V1638" s="128"/>
      <c r="W1638" s="128"/>
      <c r="X1638" s="128"/>
      <c r="Y1638" s="128"/>
      <c r="Z1638" s="128"/>
      <c r="AA1638" s="128"/>
      <c r="AB1638" s="128"/>
      <c r="AC1638" s="128"/>
      <c r="AD1638" s="128"/>
      <c r="AE1638" s="128"/>
      <c r="AF1638" s="128"/>
      <c r="AG1638" s="128"/>
      <c r="AH1638" s="128"/>
      <c r="AI1638" s="128"/>
    </row>
    <row r="1639" spans="4:35" x14ac:dyDescent="0.35">
      <c r="D1639" s="128"/>
      <c r="E1639" s="128"/>
      <c r="F1639" s="128"/>
      <c r="G1639" s="128"/>
      <c r="H1639" s="128"/>
      <c r="I1639" s="128"/>
      <c r="J1639" s="128"/>
      <c r="K1639" s="128"/>
      <c r="L1639" s="128"/>
      <c r="M1639" s="128"/>
      <c r="N1639" s="128"/>
      <c r="O1639" s="128"/>
      <c r="P1639" s="128"/>
      <c r="Q1639" s="128"/>
      <c r="R1639" s="128"/>
      <c r="S1639" s="128"/>
      <c r="T1639" s="128"/>
      <c r="U1639" s="128"/>
      <c r="V1639" s="128"/>
      <c r="W1639" s="128"/>
      <c r="X1639" s="128"/>
      <c r="Y1639" s="128"/>
      <c r="Z1639" s="128"/>
      <c r="AA1639" s="128"/>
      <c r="AB1639" s="128"/>
      <c r="AC1639" s="128"/>
      <c r="AD1639" s="128"/>
      <c r="AE1639" s="128"/>
      <c r="AF1639" s="128"/>
      <c r="AG1639" s="128"/>
      <c r="AH1639" s="128"/>
      <c r="AI1639" s="128"/>
    </row>
    <row r="1640" spans="4:35" x14ac:dyDescent="0.35">
      <c r="D1640" s="128"/>
      <c r="E1640" s="128"/>
      <c r="F1640" s="128"/>
      <c r="G1640" s="128"/>
      <c r="H1640" s="128"/>
      <c r="I1640" s="128"/>
      <c r="J1640" s="128"/>
      <c r="K1640" s="128"/>
      <c r="L1640" s="128"/>
      <c r="M1640" s="128"/>
      <c r="N1640" s="128"/>
      <c r="O1640" s="128"/>
      <c r="P1640" s="128"/>
      <c r="Q1640" s="128"/>
      <c r="R1640" s="128"/>
      <c r="S1640" s="128"/>
      <c r="T1640" s="128"/>
      <c r="U1640" s="128"/>
      <c r="V1640" s="128"/>
      <c r="W1640" s="128"/>
      <c r="X1640" s="128"/>
      <c r="Y1640" s="128"/>
      <c r="Z1640" s="128"/>
      <c r="AA1640" s="128"/>
      <c r="AB1640" s="128"/>
      <c r="AC1640" s="128"/>
      <c r="AD1640" s="128"/>
      <c r="AE1640" s="128"/>
      <c r="AF1640" s="128"/>
      <c r="AG1640" s="128"/>
      <c r="AH1640" s="128"/>
      <c r="AI1640" s="128"/>
    </row>
    <row r="1641" spans="4:35" x14ac:dyDescent="0.35">
      <c r="D1641" s="128"/>
      <c r="E1641" s="128"/>
      <c r="F1641" s="128"/>
      <c r="G1641" s="128"/>
      <c r="H1641" s="128"/>
      <c r="I1641" s="128"/>
      <c r="J1641" s="128"/>
      <c r="K1641" s="128"/>
      <c r="L1641" s="128"/>
      <c r="M1641" s="128"/>
      <c r="N1641" s="128"/>
      <c r="O1641" s="128"/>
      <c r="P1641" s="128"/>
      <c r="Q1641" s="128"/>
      <c r="R1641" s="128"/>
      <c r="S1641" s="128"/>
      <c r="T1641" s="128"/>
      <c r="U1641" s="128"/>
      <c r="V1641" s="128"/>
      <c r="W1641" s="128"/>
      <c r="X1641" s="128"/>
      <c r="Y1641" s="128"/>
      <c r="Z1641" s="128"/>
      <c r="AA1641" s="128"/>
      <c r="AB1641" s="128"/>
      <c r="AC1641" s="128"/>
      <c r="AD1641" s="128"/>
      <c r="AE1641" s="128"/>
      <c r="AF1641" s="128"/>
      <c r="AG1641" s="128"/>
      <c r="AH1641" s="128"/>
      <c r="AI1641" s="128"/>
    </row>
    <row r="1642" spans="4:35" x14ac:dyDescent="0.35">
      <c r="D1642" s="128"/>
      <c r="E1642" s="128"/>
      <c r="F1642" s="128"/>
      <c r="G1642" s="128"/>
      <c r="H1642" s="128"/>
      <c r="I1642" s="128"/>
      <c r="J1642" s="128"/>
      <c r="K1642" s="128"/>
      <c r="L1642" s="128"/>
      <c r="M1642" s="128"/>
      <c r="N1642" s="128"/>
      <c r="O1642" s="128"/>
      <c r="P1642" s="128"/>
      <c r="Q1642" s="128"/>
      <c r="R1642" s="128"/>
      <c r="S1642" s="128"/>
      <c r="T1642" s="128"/>
      <c r="U1642" s="128"/>
      <c r="V1642" s="128"/>
      <c r="W1642" s="128"/>
      <c r="X1642" s="128"/>
      <c r="Y1642" s="128"/>
      <c r="Z1642" s="128"/>
      <c r="AA1642" s="128"/>
      <c r="AB1642" s="128"/>
      <c r="AC1642" s="128"/>
      <c r="AD1642" s="128"/>
      <c r="AE1642" s="128"/>
      <c r="AF1642" s="128"/>
      <c r="AG1642" s="128"/>
      <c r="AH1642" s="128"/>
      <c r="AI1642" s="128"/>
    </row>
    <row r="1643" spans="4:35" x14ac:dyDescent="0.35">
      <c r="D1643" s="128"/>
      <c r="E1643" s="128"/>
      <c r="F1643" s="128"/>
      <c r="G1643" s="128"/>
      <c r="H1643" s="128"/>
      <c r="I1643" s="128"/>
      <c r="J1643" s="128"/>
      <c r="K1643" s="128"/>
      <c r="L1643" s="128"/>
      <c r="M1643" s="128"/>
      <c r="N1643" s="128"/>
      <c r="O1643" s="128"/>
      <c r="P1643" s="128"/>
      <c r="Q1643" s="128"/>
      <c r="R1643" s="128"/>
      <c r="S1643" s="128"/>
      <c r="T1643" s="128"/>
      <c r="U1643" s="128"/>
      <c r="V1643" s="128"/>
      <c r="W1643" s="128"/>
      <c r="X1643" s="128"/>
      <c r="Y1643" s="128"/>
      <c r="Z1643" s="128"/>
      <c r="AA1643" s="128"/>
      <c r="AB1643" s="128"/>
      <c r="AC1643" s="128"/>
      <c r="AD1643" s="128"/>
      <c r="AE1643" s="128"/>
      <c r="AF1643" s="128"/>
      <c r="AG1643" s="128"/>
      <c r="AH1643" s="128"/>
      <c r="AI1643" s="128"/>
    </row>
    <row r="1644" spans="4:35" x14ac:dyDescent="0.35">
      <c r="D1644" s="128"/>
      <c r="E1644" s="128"/>
      <c r="F1644" s="128"/>
      <c r="G1644" s="128"/>
      <c r="H1644" s="128"/>
      <c r="I1644" s="128"/>
      <c r="J1644" s="128"/>
      <c r="K1644" s="128"/>
      <c r="L1644" s="128"/>
      <c r="M1644" s="128"/>
      <c r="N1644" s="128"/>
      <c r="O1644" s="128"/>
      <c r="P1644" s="128"/>
      <c r="Q1644" s="128"/>
      <c r="R1644" s="128"/>
      <c r="S1644" s="128"/>
      <c r="T1644" s="128"/>
      <c r="U1644" s="128"/>
      <c r="V1644" s="128"/>
      <c r="W1644" s="128"/>
      <c r="X1644" s="128"/>
      <c r="Y1644" s="128"/>
      <c r="Z1644" s="128"/>
      <c r="AA1644" s="128"/>
      <c r="AB1644" s="128"/>
      <c r="AC1644" s="128"/>
      <c r="AD1644" s="128"/>
      <c r="AE1644" s="128"/>
      <c r="AF1644" s="128"/>
      <c r="AG1644" s="128"/>
      <c r="AH1644" s="128"/>
      <c r="AI1644" s="128"/>
    </row>
    <row r="1645" spans="4:35" x14ac:dyDescent="0.35">
      <c r="D1645" s="128"/>
      <c r="E1645" s="128"/>
      <c r="F1645" s="128"/>
      <c r="G1645" s="128"/>
      <c r="H1645" s="128"/>
      <c r="I1645" s="128"/>
      <c r="J1645" s="128"/>
      <c r="K1645" s="128"/>
      <c r="L1645" s="128"/>
      <c r="M1645" s="128"/>
      <c r="N1645" s="128"/>
      <c r="O1645" s="128"/>
      <c r="P1645" s="128"/>
      <c r="Q1645" s="128"/>
      <c r="R1645" s="128"/>
      <c r="S1645" s="128"/>
      <c r="T1645" s="128"/>
      <c r="U1645" s="128"/>
      <c r="V1645" s="128"/>
      <c r="W1645" s="128"/>
      <c r="X1645" s="128"/>
      <c r="Y1645" s="128"/>
      <c r="Z1645" s="128"/>
      <c r="AA1645" s="128"/>
      <c r="AB1645" s="128"/>
      <c r="AC1645" s="128"/>
      <c r="AD1645" s="128"/>
      <c r="AE1645" s="128"/>
      <c r="AF1645" s="128"/>
      <c r="AG1645" s="128"/>
      <c r="AH1645" s="128"/>
      <c r="AI1645" s="128"/>
    </row>
    <row r="1646" spans="4:35" x14ac:dyDescent="0.35">
      <c r="D1646" s="128"/>
      <c r="E1646" s="128"/>
      <c r="F1646" s="128"/>
      <c r="G1646" s="128"/>
      <c r="H1646" s="128"/>
      <c r="I1646" s="128"/>
      <c r="J1646" s="128"/>
      <c r="K1646" s="128"/>
      <c r="L1646" s="128"/>
      <c r="M1646" s="128"/>
      <c r="N1646" s="128"/>
      <c r="O1646" s="128"/>
      <c r="P1646" s="128"/>
      <c r="Q1646" s="128"/>
      <c r="R1646" s="128"/>
      <c r="S1646" s="128"/>
      <c r="T1646" s="128"/>
      <c r="U1646" s="128"/>
      <c r="V1646" s="128"/>
      <c r="W1646" s="128"/>
      <c r="X1646" s="128"/>
      <c r="Y1646" s="128"/>
      <c r="Z1646" s="128"/>
      <c r="AA1646" s="128"/>
      <c r="AB1646" s="128"/>
      <c r="AC1646" s="128"/>
      <c r="AD1646" s="128"/>
      <c r="AE1646" s="128"/>
      <c r="AF1646" s="128"/>
      <c r="AG1646" s="128"/>
      <c r="AH1646" s="128"/>
      <c r="AI1646" s="128"/>
    </row>
    <row r="1647" spans="4:35" x14ac:dyDescent="0.35">
      <c r="D1647" s="128"/>
      <c r="E1647" s="128"/>
      <c r="F1647" s="128"/>
      <c r="G1647" s="128"/>
      <c r="H1647" s="128"/>
      <c r="I1647" s="128"/>
      <c r="J1647" s="128"/>
      <c r="K1647" s="128"/>
      <c r="L1647" s="128"/>
      <c r="M1647" s="128"/>
      <c r="N1647" s="128"/>
      <c r="O1647" s="128"/>
      <c r="P1647" s="128"/>
      <c r="Q1647" s="128"/>
      <c r="R1647" s="128"/>
      <c r="S1647" s="128"/>
      <c r="T1647" s="128"/>
      <c r="U1647" s="128"/>
      <c r="V1647" s="128"/>
      <c r="W1647" s="128"/>
      <c r="X1647" s="128"/>
      <c r="Y1647" s="128"/>
      <c r="Z1647" s="128"/>
      <c r="AA1647" s="128"/>
      <c r="AB1647" s="128"/>
      <c r="AC1647" s="128"/>
      <c r="AD1647" s="128"/>
      <c r="AE1647" s="128"/>
      <c r="AF1647" s="128"/>
      <c r="AG1647" s="128"/>
      <c r="AH1647" s="128"/>
      <c r="AI1647" s="128"/>
    </row>
    <row r="1648" spans="4:35" x14ac:dyDescent="0.35">
      <c r="D1648" s="128"/>
      <c r="E1648" s="128"/>
      <c r="F1648" s="128"/>
      <c r="G1648" s="128"/>
      <c r="H1648" s="128"/>
      <c r="I1648" s="128"/>
      <c r="J1648" s="128"/>
      <c r="K1648" s="128"/>
      <c r="L1648" s="128"/>
      <c r="M1648" s="128"/>
      <c r="N1648" s="128"/>
      <c r="O1648" s="128"/>
      <c r="P1648" s="128"/>
      <c r="Q1648" s="128"/>
      <c r="R1648" s="128"/>
      <c r="S1648" s="128"/>
      <c r="T1648" s="128"/>
      <c r="U1648" s="128"/>
      <c r="V1648" s="128"/>
      <c r="W1648" s="128"/>
      <c r="X1648" s="128"/>
      <c r="Y1648" s="128"/>
      <c r="Z1648" s="128"/>
      <c r="AA1648" s="128"/>
      <c r="AB1648" s="128"/>
      <c r="AC1648" s="128"/>
      <c r="AD1648" s="128"/>
      <c r="AE1648" s="128"/>
      <c r="AF1648" s="128"/>
      <c r="AG1648" s="128"/>
      <c r="AH1648" s="128"/>
      <c r="AI1648" s="128"/>
    </row>
    <row r="1649" spans="4:35" x14ac:dyDescent="0.35">
      <c r="D1649" s="128"/>
      <c r="E1649" s="128"/>
      <c r="F1649" s="128"/>
      <c r="G1649" s="128"/>
      <c r="H1649" s="128"/>
      <c r="I1649" s="128"/>
      <c r="J1649" s="128"/>
      <c r="K1649" s="128"/>
      <c r="L1649" s="128"/>
      <c r="M1649" s="128"/>
      <c r="N1649" s="128"/>
      <c r="O1649" s="128"/>
      <c r="P1649" s="128"/>
      <c r="Q1649" s="128"/>
      <c r="R1649" s="128"/>
      <c r="S1649" s="128"/>
      <c r="T1649" s="128"/>
      <c r="U1649" s="128"/>
      <c r="V1649" s="128"/>
      <c r="W1649" s="128"/>
      <c r="X1649" s="128"/>
      <c r="Y1649" s="128"/>
      <c r="Z1649" s="128"/>
      <c r="AA1649" s="128"/>
      <c r="AB1649" s="128"/>
      <c r="AC1649" s="128"/>
      <c r="AD1649" s="128"/>
      <c r="AE1649" s="128"/>
      <c r="AF1649" s="128"/>
      <c r="AG1649" s="128"/>
      <c r="AH1649" s="128"/>
      <c r="AI1649" s="128"/>
    </row>
    <row r="1650" spans="4:35" x14ac:dyDescent="0.35">
      <c r="D1650" s="128"/>
      <c r="E1650" s="128"/>
      <c r="F1650" s="128"/>
      <c r="G1650" s="128"/>
      <c r="H1650" s="128"/>
      <c r="I1650" s="128"/>
      <c r="J1650" s="128"/>
      <c r="K1650" s="128"/>
      <c r="L1650" s="128"/>
      <c r="M1650" s="128"/>
      <c r="N1650" s="128"/>
      <c r="O1650" s="128"/>
      <c r="P1650" s="128"/>
      <c r="Q1650" s="128"/>
      <c r="R1650" s="128"/>
      <c r="S1650" s="128"/>
      <c r="T1650" s="128"/>
      <c r="U1650" s="128"/>
      <c r="V1650" s="128"/>
      <c r="W1650" s="128"/>
      <c r="X1650" s="128"/>
      <c r="Y1650" s="128"/>
      <c r="Z1650" s="128"/>
      <c r="AA1650" s="128"/>
      <c r="AB1650" s="128"/>
      <c r="AC1650" s="128"/>
      <c r="AD1650" s="128"/>
      <c r="AE1650" s="128"/>
      <c r="AF1650" s="128"/>
      <c r="AG1650" s="128"/>
      <c r="AH1650" s="128"/>
      <c r="AI1650" s="128"/>
    </row>
    <row r="1651" spans="4:35" x14ac:dyDescent="0.35">
      <c r="D1651" s="128"/>
      <c r="E1651" s="128"/>
      <c r="F1651" s="128"/>
      <c r="G1651" s="128"/>
      <c r="H1651" s="128"/>
      <c r="I1651" s="128"/>
      <c r="J1651" s="128"/>
      <c r="K1651" s="128"/>
      <c r="L1651" s="128"/>
      <c r="M1651" s="128"/>
      <c r="N1651" s="128"/>
      <c r="O1651" s="128"/>
      <c r="P1651" s="128"/>
      <c r="Q1651" s="128"/>
      <c r="R1651" s="128"/>
      <c r="S1651" s="128"/>
      <c r="T1651" s="128"/>
      <c r="U1651" s="128"/>
      <c r="V1651" s="128"/>
      <c r="W1651" s="128"/>
      <c r="X1651" s="128"/>
      <c r="Y1651" s="128"/>
      <c r="Z1651" s="128"/>
      <c r="AA1651" s="128"/>
      <c r="AB1651" s="128"/>
      <c r="AC1651" s="128"/>
      <c r="AD1651" s="128"/>
      <c r="AE1651" s="128"/>
      <c r="AF1651" s="128"/>
      <c r="AG1651" s="128"/>
      <c r="AH1651" s="128"/>
      <c r="AI1651" s="128"/>
    </row>
    <row r="1652" spans="4:35" x14ac:dyDescent="0.35">
      <c r="D1652" s="128"/>
      <c r="E1652" s="128"/>
      <c r="F1652" s="128"/>
      <c r="G1652" s="128"/>
      <c r="H1652" s="128"/>
      <c r="I1652" s="128"/>
      <c r="J1652" s="128"/>
      <c r="K1652" s="128"/>
      <c r="L1652" s="128"/>
      <c r="M1652" s="128"/>
      <c r="N1652" s="128"/>
      <c r="O1652" s="128"/>
      <c r="P1652" s="128"/>
      <c r="Q1652" s="128"/>
      <c r="R1652" s="128"/>
      <c r="S1652" s="128"/>
      <c r="T1652" s="128"/>
      <c r="U1652" s="128"/>
      <c r="V1652" s="128"/>
      <c r="W1652" s="128"/>
      <c r="X1652" s="128"/>
      <c r="Y1652" s="128"/>
      <c r="Z1652" s="128"/>
      <c r="AA1652" s="128"/>
      <c r="AB1652" s="128"/>
      <c r="AC1652" s="128"/>
      <c r="AD1652" s="128"/>
      <c r="AE1652" s="128"/>
      <c r="AF1652" s="128"/>
      <c r="AG1652" s="128"/>
      <c r="AH1652" s="128"/>
      <c r="AI1652" s="128"/>
    </row>
    <row r="1653" spans="4:35" x14ac:dyDescent="0.35">
      <c r="D1653" s="128"/>
      <c r="E1653" s="128"/>
      <c r="F1653" s="128"/>
      <c r="G1653" s="128"/>
      <c r="H1653" s="128"/>
      <c r="I1653" s="128"/>
      <c r="J1653" s="128"/>
      <c r="K1653" s="128"/>
      <c r="L1653" s="128"/>
      <c r="M1653" s="128"/>
      <c r="N1653" s="128"/>
      <c r="O1653" s="128"/>
      <c r="P1653" s="128"/>
      <c r="Q1653" s="128"/>
      <c r="R1653" s="128"/>
      <c r="S1653" s="128"/>
      <c r="T1653" s="128"/>
      <c r="U1653" s="128"/>
      <c r="V1653" s="128"/>
      <c r="W1653" s="128"/>
      <c r="X1653" s="128"/>
      <c r="Y1653" s="128"/>
      <c r="Z1653" s="128"/>
      <c r="AA1653" s="128"/>
      <c r="AB1653" s="128"/>
      <c r="AC1653" s="128"/>
      <c r="AD1653" s="128"/>
      <c r="AE1653" s="128"/>
      <c r="AF1653" s="128"/>
      <c r="AG1653" s="128"/>
      <c r="AH1653" s="128"/>
      <c r="AI1653" s="128"/>
    </row>
    <row r="1654" spans="4:35" x14ac:dyDescent="0.35">
      <c r="D1654" s="128"/>
      <c r="E1654" s="128"/>
      <c r="F1654" s="128"/>
      <c r="G1654" s="128"/>
      <c r="H1654" s="128"/>
      <c r="I1654" s="128"/>
      <c r="J1654" s="128"/>
      <c r="K1654" s="128"/>
      <c r="L1654" s="128"/>
      <c r="M1654" s="128"/>
      <c r="N1654" s="128"/>
      <c r="O1654" s="128"/>
      <c r="P1654" s="128"/>
      <c r="Q1654" s="128"/>
      <c r="R1654" s="128"/>
      <c r="S1654" s="128"/>
      <c r="T1654" s="128"/>
      <c r="U1654" s="128"/>
      <c r="V1654" s="128"/>
      <c r="W1654" s="128"/>
      <c r="X1654" s="128"/>
      <c r="Y1654" s="128"/>
      <c r="Z1654" s="128"/>
      <c r="AA1654" s="128"/>
      <c r="AB1654" s="128"/>
      <c r="AC1654" s="128"/>
      <c r="AD1654" s="128"/>
      <c r="AE1654" s="128"/>
      <c r="AF1654" s="128"/>
      <c r="AG1654" s="128"/>
      <c r="AH1654" s="128"/>
      <c r="AI1654" s="128"/>
    </row>
    <row r="1655" spans="4:35" x14ac:dyDescent="0.35">
      <c r="D1655" s="128"/>
      <c r="E1655" s="128"/>
      <c r="F1655" s="128"/>
      <c r="G1655" s="128"/>
      <c r="H1655" s="128"/>
      <c r="I1655" s="128"/>
      <c r="J1655" s="128"/>
      <c r="K1655" s="128"/>
      <c r="L1655" s="128"/>
      <c r="M1655" s="128"/>
      <c r="N1655" s="128"/>
      <c r="O1655" s="128"/>
      <c r="P1655" s="128"/>
      <c r="Q1655" s="128"/>
      <c r="R1655" s="128"/>
      <c r="S1655" s="128"/>
      <c r="T1655" s="128"/>
      <c r="U1655" s="128"/>
      <c r="V1655" s="128"/>
      <c r="W1655" s="128"/>
      <c r="X1655" s="128"/>
      <c r="Y1655" s="128"/>
      <c r="Z1655" s="128"/>
      <c r="AA1655" s="128"/>
      <c r="AB1655" s="128"/>
      <c r="AC1655" s="128"/>
      <c r="AD1655" s="128"/>
      <c r="AE1655" s="128"/>
      <c r="AF1655" s="128"/>
      <c r="AG1655" s="128"/>
      <c r="AH1655" s="128"/>
      <c r="AI1655" s="128"/>
    </row>
    <row r="1656" spans="4:35" x14ac:dyDescent="0.35">
      <c r="D1656" s="128"/>
      <c r="E1656" s="128"/>
      <c r="F1656" s="128"/>
      <c r="G1656" s="128"/>
      <c r="H1656" s="128"/>
      <c r="I1656" s="128"/>
      <c r="J1656" s="128"/>
      <c r="K1656" s="128"/>
      <c r="L1656" s="128"/>
      <c r="M1656" s="128"/>
      <c r="N1656" s="128"/>
      <c r="O1656" s="128"/>
      <c r="P1656" s="128"/>
      <c r="Q1656" s="128"/>
      <c r="R1656" s="128"/>
      <c r="S1656" s="128"/>
      <c r="T1656" s="128"/>
      <c r="U1656" s="128"/>
      <c r="V1656" s="128"/>
      <c r="W1656" s="128"/>
      <c r="X1656" s="128"/>
      <c r="Y1656" s="128"/>
      <c r="Z1656" s="128"/>
      <c r="AA1656" s="128"/>
      <c r="AB1656" s="128"/>
      <c r="AC1656" s="128"/>
      <c r="AD1656" s="128"/>
      <c r="AE1656" s="128"/>
      <c r="AF1656" s="128"/>
      <c r="AG1656" s="128"/>
      <c r="AH1656" s="128"/>
      <c r="AI1656" s="128"/>
    </row>
    <row r="1657" spans="4:35" x14ac:dyDescent="0.35">
      <c r="D1657" s="128"/>
      <c r="E1657" s="128"/>
      <c r="F1657" s="128"/>
      <c r="G1657" s="128"/>
      <c r="H1657" s="128"/>
      <c r="I1657" s="128"/>
      <c r="J1657" s="128"/>
      <c r="K1657" s="128"/>
      <c r="L1657" s="128"/>
      <c r="M1657" s="128"/>
      <c r="N1657" s="128"/>
      <c r="O1657" s="128"/>
      <c r="P1657" s="128"/>
      <c r="Q1657" s="128"/>
      <c r="R1657" s="128"/>
      <c r="S1657" s="128"/>
      <c r="T1657" s="128"/>
      <c r="U1657" s="128"/>
      <c r="V1657" s="128"/>
      <c r="W1657" s="128"/>
      <c r="X1657" s="128"/>
      <c r="Y1657" s="128"/>
      <c r="Z1657" s="128"/>
      <c r="AA1657" s="128"/>
      <c r="AB1657" s="128"/>
      <c r="AC1657" s="128"/>
      <c r="AD1657" s="128"/>
      <c r="AE1657" s="128"/>
      <c r="AF1657" s="128"/>
      <c r="AG1657" s="128"/>
      <c r="AH1657" s="128"/>
      <c r="AI1657" s="128"/>
    </row>
    <row r="1658" spans="4:35" x14ac:dyDescent="0.35">
      <c r="D1658" s="128"/>
      <c r="E1658" s="128"/>
      <c r="F1658" s="128"/>
      <c r="G1658" s="128"/>
      <c r="H1658" s="128"/>
      <c r="I1658" s="128"/>
      <c r="J1658" s="128"/>
      <c r="K1658" s="128"/>
      <c r="L1658" s="128"/>
      <c r="M1658" s="128"/>
      <c r="N1658" s="128"/>
      <c r="O1658" s="128"/>
      <c r="P1658" s="128"/>
      <c r="Q1658" s="128"/>
      <c r="R1658" s="128"/>
      <c r="S1658" s="128"/>
      <c r="T1658" s="128"/>
      <c r="U1658" s="128"/>
      <c r="V1658" s="128"/>
      <c r="W1658" s="128"/>
      <c r="X1658" s="128"/>
      <c r="Y1658" s="128"/>
      <c r="Z1658" s="128"/>
      <c r="AA1658" s="128"/>
      <c r="AB1658" s="128"/>
      <c r="AC1658" s="128"/>
      <c r="AD1658" s="128"/>
      <c r="AE1658" s="128"/>
      <c r="AF1658" s="128"/>
      <c r="AG1658" s="128"/>
      <c r="AH1658" s="128"/>
      <c r="AI1658" s="128"/>
    </row>
    <row r="1659" spans="4:35" x14ac:dyDescent="0.35">
      <c r="D1659" s="128"/>
      <c r="E1659" s="128"/>
      <c r="F1659" s="128"/>
      <c r="G1659" s="128"/>
      <c r="H1659" s="128"/>
      <c r="I1659" s="128"/>
      <c r="J1659" s="128"/>
      <c r="K1659" s="128"/>
      <c r="L1659" s="128"/>
      <c r="M1659" s="128"/>
      <c r="N1659" s="128"/>
      <c r="O1659" s="128"/>
      <c r="P1659" s="128"/>
      <c r="Q1659" s="128"/>
      <c r="R1659" s="128"/>
      <c r="S1659" s="128"/>
      <c r="T1659" s="128"/>
      <c r="U1659" s="128"/>
      <c r="V1659" s="128"/>
      <c r="W1659" s="128"/>
      <c r="X1659" s="128"/>
      <c r="Y1659" s="128"/>
      <c r="Z1659" s="128"/>
      <c r="AA1659" s="128"/>
      <c r="AB1659" s="128"/>
      <c r="AC1659" s="128"/>
      <c r="AD1659" s="128"/>
      <c r="AE1659" s="128"/>
      <c r="AF1659" s="128"/>
      <c r="AG1659" s="128"/>
      <c r="AH1659" s="128"/>
      <c r="AI1659" s="128"/>
    </row>
    <row r="1660" spans="4:35" x14ac:dyDescent="0.35">
      <c r="D1660" s="128"/>
      <c r="E1660" s="128"/>
      <c r="F1660" s="128"/>
      <c r="G1660" s="128"/>
      <c r="H1660" s="128"/>
      <c r="I1660" s="128"/>
      <c r="J1660" s="128"/>
      <c r="K1660" s="128"/>
      <c r="L1660" s="128"/>
      <c r="M1660" s="128"/>
      <c r="N1660" s="128"/>
      <c r="O1660" s="128"/>
      <c r="P1660" s="128"/>
      <c r="Q1660" s="128"/>
      <c r="R1660" s="128"/>
      <c r="S1660" s="128"/>
      <c r="T1660" s="128"/>
      <c r="U1660" s="128"/>
      <c r="V1660" s="128"/>
      <c r="W1660" s="128"/>
      <c r="X1660" s="128"/>
      <c r="Y1660" s="128"/>
      <c r="Z1660" s="128"/>
      <c r="AA1660" s="128"/>
      <c r="AB1660" s="128"/>
      <c r="AC1660" s="128"/>
      <c r="AD1660" s="128"/>
      <c r="AE1660" s="128"/>
      <c r="AF1660" s="128"/>
      <c r="AG1660" s="128"/>
      <c r="AH1660" s="128"/>
      <c r="AI1660" s="128"/>
    </row>
    <row r="1661" spans="4:35" x14ac:dyDescent="0.35">
      <c r="D1661" s="128"/>
      <c r="E1661" s="128"/>
      <c r="F1661" s="128"/>
      <c r="G1661" s="128"/>
      <c r="H1661" s="128"/>
      <c r="I1661" s="128"/>
      <c r="J1661" s="128"/>
      <c r="K1661" s="128"/>
      <c r="L1661" s="128"/>
      <c r="M1661" s="128"/>
      <c r="N1661" s="128"/>
      <c r="O1661" s="128"/>
      <c r="P1661" s="128"/>
      <c r="Q1661" s="128"/>
      <c r="R1661" s="128"/>
      <c r="S1661" s="128"/>
      <c r="T1661" s="128"/>
      <c r="U1661" s="128"/>
      <c r="V1661" s="128"/>
      <c r="W1661" s="128"/>
      <c r="X1661" s="128"/>
      <c r="Y1661" s="128"/>
      <c r="Z1661" s="128"/>
      <c r="AA1661" s="128"/>
      <c r="AB1661" s="128"/>
      <c r="AC1661" s="128"/>
      <c r="AD1661" s="128"/>
      <c r="AE1661" s="128"/>
      <c r="AF1661" s="128"/>
      <c r="AG1661" s="128"/>
      <c r="AH1661" s="128"/>
      <c r="AI1661" s="128"/>
    </row>
    <row r="1662" spans="4:35" x14ac:dyDescent="0.35">
      <c r="D1662" s="128"/>
      <c r="E1662" s="128"/>
      <c r="F1662" s="128"/>
      <c r="G1662" s="128"/>
      <c r="H1662" s="128"/>
      <c r="I1662" s="128"/>
      <c r="J1662" s="128"/>
      <c r="K1662" s="128"/>
      <c r="L1662" s="128"/>
      <c r="M1662" s="128"/>
      <c r="N1662" s="128"/>
      <c r="O1662" s="128"/>
      <c r="P1662" s="128"/>
      <c r="Q1662" s="128"/>
      <c r="R1662" s="128"/>
      <c r="S1662" s="128"/>
      <c r="T1662" s="128"/>
      <c r="U1662" s="128"/>
      <c r="V1662" s="128"/>
      <c r="W1662" s="128"/>
      <c r="X1662" s="128"/>
      <c r="Y1662" s="128"/>
      <c r="Z1662" s="128"/>
      <c r="AA1662" s="128"/>
      <c r="AB1662" s="128"/>
      <c r="AC1662" s="128"/>
      <c r="AD1662" s="128"/>
      <c r="AE1662" s="128"/>
      <c r="AF1662" s="128"/>
      <c r="AG1662" s="128"/>
      <c r="AH1662" s="128"/>
      <c r="AI1662" s="128"/>
    </row>
    <row r="1663" spans="4:35" x14ac:dyDescent="0.35">
      <c r="D1663" s="128"/>
      <c r="E1663" s="128"/>
      <c r="F1663" s="128"/>
      <c r="G1663" s="128"/>
      <c r="H1663" s="128"/>
      <c r="I1663" s="128"/>
      <c r="J1663" s="128"/>
      <c r="K1663" s="128"/>
      <c r="L1663" s="128"/>
      <c r="M1663" s="128"/>
      <c r="N1663" s="128"/>
      <c r="O1663" s="128"/>
      <c r="P1663" s="128"/>
      <c r="Q1663" s="128"/>
      <c r="R1663" s="128"/>
      <c r="S1663" s="128"/>
      <c r="T1663" s="128"/>
      <c r="U1663" s="128"/>
      <c r="V1663" s="128"/>
      <c r="W1663" s="128"/>
      <c r="X1663" s="128"/>
      <c r="Y1663" s="128"/>
      <c r="Z1663" s="128"/>
      <c r="AA1663" s="128"/>
      <c r="AB1663" s="128"/>
      <c r="AC1663" s="128"/>
      <c r="AD1663" s="128"/>
      <c r="AE1663" s="128"/>
      <c r="AF1663" s="128"/>
      <c r="AG1663" s="128"/>
      <c r="AH1663" s="128"/>
      <c r="AI1663" s="12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45"/>
  <sheetViews>
    <sheetView topLeftCell="A709" workbookViewId="0"/>
  </sheetViews>
  <sheetFormatPr defaultRowHeight="14.5" x14ac:dyDescent="0.35"/>
  <cols>
    <col min="1" max="1" width="95.81640625" bestFit="1" customWidth="1"/>
    <col min="2" max="9" width="4.1796875" customWidth="1"/>
    <col min="10" max="10" width="7.453125" customWidth="1"/>
  </cols>
  <sheetData>
    <row r="1" spans="1:10" x14ac:dyDescent="0.35">
      <c r="A1" s="45" t="s">
        <v>861</v>
      </c>
    </row>
    <row r="2" spans="1:10" x14ac:dyDescent="0.35">
      <c r="A2" s="46" t="s">
        <v>862</v>
      </c>
    </row>
    <row r="3" spans="1:10" x14ac:dyDescent="0.35">
      <c r="A3" s="46"/>
    </row>
    <row r="4" spans="1:10" ht="15.5" x14ac:dyDescent="0.35">
      <c r="A4" s="1" t="s">
        <v>863</v>
      </c>
      <c r="B4" s="2"/>
      <c r="C4" s="2"/>
      <c r="D4" s="2"/>
      <c r="E4" s="2"/>
      <c r="F4" s="2"/>
      <c r="G4" s="2"/>
      <c r="H4" s="2"/>
      <c r="I4" s="2"/>
      <c r="J4" s="3"/>
    </row>
    <row r="5" spans="1:10" x14ac:dyDescent="0.35">
      <c r="A5" s="4" t="s">
        <v>864</v>
      </c>
      <c r="B5" s="5"/>
      <c r="C5" s="5"/>
      <c r="D5" s="5"/>
      <c r="E5" s="5"/>
      <c r="F5" s="5"/>
      <c r="G5" s="5"/>
      <c r="H5" s="5"/>
      <c r="I5" s="5"/>
      <c r="J5" s="6"/>
    </row>
    <row r="6" spans="1:10" x14ac:dyDescent="0.35">
      <c r="A6" s="5"/>
      <c r="B6" s="5"/>
      <c r="C6" s="5"/>
      <c r="D6" s="5"/>
      <c r="E6" s="5"/>
      <c r="F6" s="5"/>
      <c r="G6" s="5"/>
      <c r="H6" s="5"/>
      <c r="I6" s="5"/>
      <c r="J6" s="6"/>
    </row>
    <row r="7" spans="1:10" ht="73" thickBot="1" x14ac:dyDescent="0.4">
      <c r="A7" s="7" t="s">
        <v>194</v>
      </c>
      <c r="B7" s="7">
        <v>2018</v>
      </c>
      <c r="C7" s="7">
        <v>2020</v>
      </c>
      <c r="D7" s="7">
        <v>2025</v>
      </c>
      <c r="E7" s="7">
        <v>2030</v>
      </c>
      <c r="F7" s="7">
        <v>2035</v>
      </c>
      <c r="G7" s="7">
        <v>2040</v>
      </c>
      <c r="H7" s="7">
        <v>2045</v>
      </c>
      <c r="I7" s="7">
        <v>2050</v>
      </c>
      <c r="J7" s="8" t="s">
        <v>865</v>
      </c>
    </row>
    <row r="8" spans="1:10" ht="15" thickTop="1" x14ac:dyDescent="0.35">
      <c r="A8" s="9" t="s">
        <v>195</v>
      </c>
      <c r="B8" s="9"/>
      <c r="C8" s="9"/>
      <c r="D8" s="9"/>
      <c r="E8" s="9"/>
      <c r="F8" s="9"/>
      <c r="G8" s="9"/>
      <c r="H8" s="9"/>
      <c r="I8" s="9"/>
      <c r="J8" s="10"/>
    </row>
    <row r="9" spans="1:10" x14ac:dyDescent="0.35">
      <c r="A9" s="11" t="s">
        <v>196</v>
      </c>
      <c r="B9" s="12">
        <v>1.1708000000000001</v>
      </c>
      <c r="C9" s="12">
        <v>1.1597</v>
      </c>
      <c r="D9" s="12">
        <v>1.1504000000000001</v>
      </c>
      <c r="E9" s="12">
        <v>1.1792</v>
      </c>
      <c r="F9" s="12">
        <v>1.2009000000000001</v>
      </c>
      <c r="G9" s="12">
        <v>1.2213000000000001</v>
      </c>
      <c r="H9" s="12">
        <v>1.2367999999999999</v>
      </c>
      <c r="I9" s="12">
        <v>1.2509999999999999</v>
      </c>
      <c r="J9" s="13">
        <v>0.20730000000000001</v>
      </c>
    </row>
    <row r="10" spans="1:10" x14ac:dyDescent="0.35">
      <c r="A10" s="11" t="s">
        <v>197</v>
      </c>
      <c r="B10" s="12">
        <v>3.6600000000000001E-2</v>
      </c>
      <c r="C10" s="12">
        <v>4.0399999999999998E-2</v>
      </c>
      <c r="D10" s="12">
        <v>5.04E-2</v>
      </c>
      <c r="E10" s="12">
        <v>6.1499999999999999E-2</v>
      </c>
      <c r="F10" s="12">
        <v>7.3300000000000004E-2</v>
      </c>
      <c r="G10" s="12">
        <v>8.5900000000000004E-2</v>
      </c>
      <c r="H10" s="12">
        <v>0.1</v>
      </c>
      <c r="I10" s="12">
        <v>0.11459999999999999</v>
      </c>
      <c r="J10" s="13">
        <v>3.6278999999999999</v>
      </c>
    </row>
    <row r="11" spans="1:10" x14ac:dyDescent="0.35">
      <c r="A11" s="11" t="s">
        <v>198</v>
      </c>
      <c r="B11" s="12">
        <v>0.1066</v>
      </c>
      <c r="C11" s="12">
        <v>0.10680000000000001</v>
      </c>
      <c r="D11" s="12">
        <v>0.107</v>
      </c>
      <c r="E11" s="12">
        <v>0.1076</v>
      </c>
      <c r="F11" s="12">
        <v>0.108</v>
      </c>
      <c r="G11" s="12">
        <v>0.1084</v>
      </c>
      <c r="H11" s="12">
        <v>0.1087</v>
      </c>
      <c r="I11" s="12">
        <v>0.1089</v>
      </c>
      <c r="J11" s="13">
        <v>6.7199999999999996E-2</v>
      </c>
    </row>
    <row r="12" spans="1:10" x14ac:dyDescent="0.35">
      <c r="A12" s="11" t="s">
        <v>199</v>
      </c>
      <c r="B12" s="12">
        <v>1.3914</v>
      </c>
      <c r="C12" s="12">
        <v>1.6152</v>
      </c>
      <c r="D12" s="12">
        <v>2.4331</v>
      </c>
      <c r="E12" s="12">
        <v>3.7191999999999998</v>
      </c>
      <c r="F12" s="12">
        <v>5.1222000000000003</v>
      </c>
      <c r="G12" s="12">
        <v>6.3960999999999997</v>
      </c>
      <c r="H12" s="12">
        <v>8.3513000000000002</v>
      </c>
      <c r="I12" s="12">
        <v>10.003500000000001</v>
      </c>
      <c r="J12" s="13">
        <v>6.3583999999999996</v>
      </c>
    </row>
    <row r="13" spans="1:10" x14ac:dyDescent="0.35">
      <c r="A13" s="11" t="s">
        <v>200</v>
      </c>
      <c r="B13" s="12">
        <v>2.4299999999999999E-2</v>
      </c>
      <c r="C13" s="12">
        <v>2.47E-2</v>
      </c>
      <c r="D13" s="12">
        <v>2.5700000000000001E-2</v>
      </c>
      <c r="E13" s="12">
        <v>2.6700000000000002E-2</v>
      </c>
      <c r="F13" s="12">
        <v>2.7799999999999998E-2</v>
      </c>
      <c r="G13" s="12">
        <v>2.8899999999999999E-2</v>
      </c>
      <c r="H13" s="12">
        <v>3.0099999999999998E-2</v>
      </c>
      <c r="I13" s="12">
        <v>3.1399999999999997E-2</v>
      </c>
      <c r="J13" s="13">
        <v>0.8</v>
      </c>
    </row>
    <row r="14" spans="1:10" x14ac:dyDescent="0.35">
      <c r="A14" s="14" t="s">
        <v>201</v>
      </c>
      <c r="B14" s="15">
        <v>2.7298</v>
      </c>
      <c r="C14" s="15">
        <v>2.9468999999999999</v>
      </c>
      <c r="D14" s="15">
        <v>3.7665999999999999</v>
      </c>
      <c r="E14" s="15">
        <v>5.0941999999999998</v>
      </c>
      <c r="F14" s="15">
        <v>6.5321999999999996</v>
      </c>
      <c r="G14" s="15">
        <v>7.8407</v>
      </c>
      <c r="H14" s="15">
        <v>9.8269000000000002</v>
      </c>
      <c r="I14" s="15">
        <v>11.509399999999999</v>
      </c>
      <c r="J14" s="16">
        <v>4.5993000000000004</v>
      </c>
    </row>
    <row r="15" spans="1:10" x14ac:dyDescent="0.35">
      <c r="A15" s="17" t="s">
        <v>202</v>
      </c>
      <c r="B15" s="18"/>
      <c r="C15" s="18"/>
      <c r="D15" s="18"/>
      <c r="E15" s="18"/>
      <c r="F15" s="18"/>
      <c r="G15" s="18"/>
      <c r="H15" s="18"/>
      <c r="I15" s="18"/>
      <c r="J15" s="19"/>
    </row>
    <row r="16" spans="1:10" x14ac:dyDescent="0.35">
      <c r="A16" s="11" t="s">
        <v>196</v>
      </c>
      <c r="B16" s="12">
        <v>9.8599999999999993E-2</v>
      </c>
      <c r="C16" s="12">
        <v>0.10539999999999999</v>
      </c>
      <c r="D16" s="12">
        <v>0.12540000000000001</v>
      </c>
      <c r="E16" s="12">
        <v>0.15029999999999999</v>
      </c>
      <c r="F16" s="12">
        <v>0.1764</v>
      </c>
      <c r="G16" s="12">
        <v>0.20380000000000001</v>
      </c>
      <c r="H16" s="12">
        <v>0.23180000000000001</v>
      </c>
      <c r="I16" s="12">
        <v>0.2606</v>
      </c>
      <c r="J16" s="13">
        <v>3.0849000000000002</v>
      </c>
    </row>
    <row r="17" spans="1:10" x14ac:dyDescent="0.35">
      <c r="A17" s="11" t="s">
        <v>197</v>
      </c>
      <c r="B17" s="12">
        <v>3.7999999999999999E-2</v>
      </c>
      <c r="C17" s="12">
        <v>4.0899999999999999E-2</v>
      </c>
      <c r="D17" s="12">
        <v>4.8800000000000003E-2</v>
      </c>
      <c r="E17" s="12">
        <v>5.6300000000000003E-2</v>
      </c>
      <c r="F17" s="12">
        <v>6.4399999999999999E-2</v>
      </c>
      <c r="G17" s="12">
        <v>7.2700000000000001E-2</v>
      </c>
      <c r="H17" s="12">
        <v>8.14E-2</v>
      </c>
      <c r="I17" s="12">
        <v>9.0200000000000002E-2</v>
      </c>
      <c r="J17" s="13">
        <v>2.7381000000000002</v>
      </c>
    </row>
    <row r="18" spans="1:10" x14ac:dyDescent="0.35">
      <c r="A18" s="11" t="s">
        <v>198</v>
      </c>
      <c r="B18" s="12">
        <v>0.18859999999999999</v>
      </c>
      <c r="C18" s="12">
        <v>0.2016</v>
      </c>
      <c r="D18" s="12">
        <v>0.23760000000000001</v>
      </c>
      <c r="E18" s="12">
        <v>0.27700000000000002</v>
      </c>
      <c r="F18" s="12">
        <v>0.31759999999999999</v>
      </c>
      <c r="G18" s="12">
        <v>0.35899999999999999</v>
      </c>
      <c r="H18" s="12">
        <v>0.40210000000000001</v>
      </c>
      <c r="I18" s="12">
        <v>0.44429999999999997</v>
      </c>
      <c r="J18" s="13">
        <v>2.7136</v>
      </c>
    </row>
    <row r="19" spans="1:10" x14ac:dyDescent="0.35">
      <c r="A19" s="11" t="s">
        <v>199</v>
      </c>
      <c r="B19" s="12">
        <v>0.55649999999999999</v>
      </c>
      <c r="C19" s="12">
        <v>0.63039999999999996</v>
      </c>
      <c r="D19" s="12">
        <v>0.85119999999999996</v>
      </c>
      <c r="E19" s="12">
        <v>1.1195999999999999</v>
      </c>
      <c r="F19" s="12">
        <v>1.4076</v>
      </c>
      <c r="G19" s="12">
        <v>1.7028000000000001</v>
      </c>
      <c r="H19" s="12">
        <v>2.0571999999999999</v>
      </c>
      <c r="I19" s="12">
        <v>2.4041999999999999</v>
      </c>
      <c r="J19" s="13">
        <v>4.6788999999999996</v>
      </c>
    </row>
    <row r="20" spans="1:10" x14ac:dyDescent="0.35">
      <c r="A20" s="11" t="s">
        <v>200</v>
      </c>
      <c r="B20" s="12">
        <v>2.7000000000000001E-3</v>
      </c>
      <c r="C20" s="12">
        <v>2.8E-3</v>
      </c>
      <c r="D20" s="12">
        <v>2.8999999999999998E-3</v>
      </c>
      <c r="E20" s="12">
        <v>3.0000000000000001E-3</v>
      </c>
      <c r="F20" s="12">
        <v>3.0999999999999999E-3</v>
      </c>
      <c r="G20" s="12">
        <v>3.2000000000000002E-3</v>
      </c>
      <c r="H20" s="12">
        <v>3.3999999999999998E-3</v>
      </c>
      <c r="I20" s="12">
        <v>3.5000000000000001E-3</v>
      </c>
      <c r="J20" s="13">
        <v>0.8</v>
      </c>
    </row>
    <row r="21" spans="1:10" x14ac:dyDescent="0.35">
      <c r="A21" s="14" t="s">
        <v>201</v>
      </c>
      <c r="B21" s="15">
        <v>0.88439999999999996</v>
      </c>
      <c r="C21" s="15">
        <v>0.98109999999999997</v>
      </c>
      <c r="D21" s="15">
        <v>1.266</v>
      </c>
      <c r="E21" s="15">
        <v>1.6062000000000001</v>
      </c>
      <c r="F21" s="15">
        <v>1.9690000000000001</v>
      </c>
      <c r="G21" s="15">
        <v>2.3414999999999999</v>
      </c>
      <c r="H21" s="15">
        <v>2.7757999999999998</v>
      </c>
      <c r="I21" s="15">
        <v>3.2027000000000001</v>
      </c>
      <c r="J21" s="16">
        <v>4.1033999999999997</v>
      </c>
    </row>
    <row r="22" spans="1:10" x14ac:dyDescent="0.35">
      <c r="A22" s="17" t="s">
        <v>203</v>
      </c>
      <c r="B22" s="18"/>
      <c r="C22" s="18"/>
      <c r="D22" s="18"/>
      <c r="E22" s="18"/>
      <c r="F22" s="18"/>
      <c r="G22" s="18"/>
      <c r="H22" s="18"/>
      <c r="I22" s="18"/>
      <c r="J22" s="19"/>
    </row>
    <row r="23" spans="1:10" x14ac:dyDescent="0.35">
      <c r="A23" s="11" t="s">
        <v>196</v>
      </c>
      <c r="B23" s="12">
        <v>3.6956000000000002</v>
      </c>
      <c r="C23" s="12">
        <v>3.7225000000000001</v>
      </c>
      <c r="D23" s="12">
        <v>4.0887000000000002</v>
      </c>
      <c r="E23" s="12">
        <v>4.6871999999999998</v>
      </c>
      <c r="F23" s="12">
        <v>5.4557000000000002</v>
      </c>
      <c r="G23" s="12">
        <v>6.3226000000000004</v>
      </c>
      <c r="H23" s="12">
        <v>7.3072999999999997</v>
      </c>
      <c r="I23" s="12">
        <v>8.3063000000000002</v>
      </c>
      <c r="J23" s="13">
        <v>2.5630999999999999</v>
      </c>
    </row>
    <row r="24" spans="1:10" x14ac:dyDescent="0.35">
      <c r="A24" s="11" t="s">
        <v>197</v>
      </c>
      <c r="B24" s="12">
        <v>1.6807000000000001</v>
      </c>
      <c r="C24" s="12">
        <v>1.7395</v>
      </c>
      <c r="D24" s="12">
        <v>2.1358999999999999</v>
      </c>
      <c r="E24" s="12">
        <v>2.6669999999999998</v>
      </c>
      <c r="F24" s="12">
        <v>3.3462999999999998</v>
      </c>
      <c r="G24" s="12">
        <v>4.1691000000000003</v>
      </c>
      <c r="H24" s="12">
        <v>5.1238000000000001</v>
      </c>
      <c r="I24" s="12">
        <v>6.1467999999999998</v>
      </c>
      <c r="J24" s="13">
        <v>4.1353999999999997</v>
      </c>
    </row>
    <row r="25" spans="1:10" x14ac:dyDescent="0.35">
      <c r="A25" s="11" t="s">
        <v>198</v>
      </c>
      <c r="B25" s="12">
        <v>6.2465000000000002</v>
      </c>
      <c r="C25" s="12">
        <v>6.4490999999999996</v>
      </c>
      <c r="D25" s="12">
        <v>7.7603</v>
      </c>
      <c r="E25" s="12">
        <v>9.7165999999999997</v>
      </c>
      <c r="F25" s="12">
        <v>12.0717</v>
      </c>
      <c r="G25" s="12">
        <v>14.8302</v>
      </c>
      <c r="H25" s="12">
        <v>18.061299999999999</v>
      </c>
      <c r="I25" s="12">
        <v>21.542899999999999</v>
      </c>
      <c r="J25" s="13">
        <v>3.9445999999999999</v>
      </c>
    </row>
    <row r="26" spans="1:10" x14ac:dyDescent="0.35">
      <c r="A26" s="11" t="s">
        <v>199</v>
      </c>
      <c r="B26" s="12">
        <v>2.1617000000000002</v>
      </c>
      <c r="C26" s="12">
        <v>2.2227999999999999</v>
      </c>
      <c r="D26" s="12">
        <v>2.4944000000000002</v>
      </c>
      <c r="E26" s="12">
        <v>2.9087000000000001</v>
      </c>
      <c r="F26" s="12">
        <v>3.4134000000000002</v>
      </c>
      <c r="G26" s="12">
        <v>4.0025000000000004</v>
      </c>
      <c r="H26" s="12">
        <v>4.6939000000000002</v>
      </c>
      <c r="I26" s="12">
        <v>5.4367000000000001</v>
      </c>
      <c r="J26" s="13">
        <v>2.9239999999999999</v>
      </c>
    </row>
    <row r="27" spans="1:10" x14ac:dyDescent="0.35">
      <c r="A27" s="11" t="s">
        <v>200</v>
      </c>
      <c r="B27" s="12">
        <v>2.5510999999999999</v>
      </c>
      <c r="C27" s="12">
        <v>2.5314000000000001</v>
      </c>
      <c r="D27" s="12">
        <v>2.7734999999999999</v>
      </c>
      <c r="E27" s="12">
        <v>3.2389000000000001</v>
      </c>
      <c r="F27" s="12">
        <v>3.8311000000000002</v>
      </c>
      <c r="G27" s="12">
        <v>4.4927000000000001</v>
      </c>
      <c r="H27" s="12">
        <v>5.2100999999999997</v>
      </c>
      <c r="I27" s="12">
        <v>5.9036</v>
      </c>
      <c r="J27" s="13">
        <v>2.6566999999999998</v>
      </c>
    </row>
    <row r="28" spans="1:10" x14ac:dyDescent="0.35">
      <c r="A28" s="14" t="s">
        <v>201</v>
      </c>
      <c r="B28" s="15">
        <v>16.335699999999999</v>
      </c>
      <c r="C28" s="15">
        <v>16.665199999999999</v>
      </c>
      <c r="D28" s="15">
        <v>19.252800000000001</v>
      </c>
      <c r="E28" s="15">
        <v>23.218399999999999</v>
      </c>
      <c r="F28" s="15">
        <v>28.118400000000001</v>
      </c>
      <c r="G28" s="15">
        <v>33.8172</v>
      </c>
      <c r="H28" s="15">
        <v>40.396500000000003</v>
      </c>
      <c r="I28" s="15">
        <v>47.336300000000001</v>
      </c>
      <c r="J28" s="16">
        <v>3.3807</v>
      </c>
    </row>
    <row r="29" spans="1:10" x14ac:dyDescent="0.35">
      <c r="A29" s="17" t="s">
        <v>204</v>
      </c>
      <c r="B29" s="18"/>
      <c r="C29" s="18"/>
      <c r="D29" s="18"/>
      <c r="E29" s="18"/>
      <c r="F29" s="18"/>
      <c r="G29" s="18"/>
      <c r="H29" s="18"/>
      <c r="I29" s="18"/>
      <c r="J29" s="19"/>
    </row>
    <row r="30" spans="1:10" x14ac:dyDescent="0.35">
      <c r="A30" s="11" t="s">
        <v>196</v>
      </c>
      <c r="B30" s="12">
        <v>4.3361000000000001</v>
      </c>
      <c r="C30" s="12">
        <v>4.7641999999999998</v>
      </c>
      <c r="D30" s="12">
        <v>5.9748000000000001</v>
      </c>
      <c r="E30" s="12">
        <v>7.2916999999999996</v>
      </c>
      <c r="F30" s="12">
        <v>8.6770999999999994</v>
      </c>
      <c r="G30" s="12">
        <v>9.9794999999999998</v>
      </c>
      <c r="H30" s="12">
        <v>11.0671</v>
      </c>
      <c r="I30" s="12">
        <v>11.6945</v>
      </c>
      <c r="J30" s="13">
        <v>3.149</v>
      </c>
    </row>
    <row r="31" spans="1:10" x14ac:dyDescent="0.35">
      <c r="A31" s="11" t="s">
        <v>197</v>
      </c>
      <c r="B31" s="12">
        <v>0.20039999999999999</v>
      </c>
      <c r="C31" s="12">
        <v>0.23960000000000001</v>
      </c>
      <c r="D31" s="12">
        <v>0.31950000000000001</v>
      </c>
      <c r="E31" s="12">
        <v>0.40110000000000001</v>
      </c>
      <c r="F31" s="12">
        <v>0.50149999999999995</v>
      </c>
      <c r="G31" s="12">
        <v>0.65869999999999995</v>
      </c>
      <c r="H31" s="12">
        <v>0.91679999999999995</v>
      </c>
      <c r="I31" s="12">
        <v>1.2494000000000001</v>
      </c>
      <c r="J31" s="13">
        <v>5.8864000000000001</v>
      </c>
    </row>
    <row r="32" spans="1:10" x14ac:dyDescent="0.35">
      <c r="A32" s="11" t="s">
        <v>198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3">
        <v>0</v>
      </c>
    </row>
    <row r="33" spans="1:10" x14ac:dyDescent="0.35">
      <c r="A33" s="11" t="s">
        <v>199</v>
      </c>
      <c r="B33" s="12">
        <v>0.14460000000000001</v>
      </c>
      <c r="C33" s="12">
        <v>0.16209999999999999</v>
      </c>
      <c r="D33" s="12">
        <v>0.22750000000000001</v>
      </c>
      <c r="E33" s="12">
        <v>0.33839999999999998</v>
      </c>
      <c r="F33" s="12">
        <v>0.52090000000000003</v>
      </c>
      <c r="G33" s="12">
        <v>0.85199999999999998</v>
      </c>
      <c r="H33" s="12">
        <v>1.3918999999999999</v>
      </c>
      <c r="I33" s="12">
        <v>2.0651999999999999</v>
      </c>
      <c r="J33" s="13">
        <v>8.6636000000000006</v>
      </c>
    </row>
    <row r="34" spans="1:10" x14ac:dyDescent="0.35">
      <c r="A34" s="14" t="s">
        <v>201</v>
      </c>
      <c r="B34" s="15">
        <v>4.6810999999999998</v>
      </c>
      <c r="C34" s="15">
        <v>5.1657999999999999</v>
      </c>
      <c r="D34" s="15">
        <v>6.5217999999999998</v>
      </c>
      <c r="E34" s="15">
        <v>8.0312999999999999</v>
      </c>
      <c r="F34" s="15">
        <v>9.6994000000000007</v>
      </c>
      <c r="G34" s="15">
        <v>11.4901</v>
      </c>
      <c r="H34" s="15">
        <v>13.3757</v>
      </c>
      <c r="I34" s="15">
        <v>15.0091</v>
      </c>
      <c r="J34" s="16">
        <v>3.7081</v>
      </c>
    </row>
    <row r="35" spans="1:10" x14ac:dyDescent="0.35">
      <c r="A35" s="17" t="s">
        <v>205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x14ac:dyDescent="0.35">
      <c r="A36" s="11" t="s">
        <v>196</v>
      </c>
      <c r="B36" s="12">
        <v>9.3010999999999999</v>
      </c>
      <c r="C36" s="12">
        <v>9.7518999999999991</v>
      </c>
      <c r="D36" s="12">
        <v>11.3393</v>
      </c>
      <c r="E36" s="12">
        <v>13.308400000000001</v>
      </c>
      <c r="F36" s="12">
        <v>15.5101</v>
      </c>
      <c r="G36" s="12">
        <v>17.7272</v>
      </c>
      <c r="H36" s="12">
        <v>19.8429</v>
      </c>
      <c r="I36" s="12">
        <v>21.5123</v>
      </c>
      <c r="J36" s="13">
        <v>2.6549</v>
      </c>
    </row>
    <row r="37" spans="1:10" x14ac:dyDescent="0.35">
      <c r="A37" s="11" t="s">
        <v>197</v>
      </c>
      <c r="B37" s="12">
        <v>1.9557</v>
      </c>
      <c r="C37" s="12">
        <v>2.0605000000000002</v>
      </c>
      <c r="D37" s="12">
        <v>2.5547</v>
      </c>
      <c r="E37" s="12">
        <v>3.1859000000000002</v>
      </c>
      <c r="F37" s="12">
        <v>3.9855</v>
      </c>
      <c r="G37" s="12">
        <v>4.9863999999999997</v>
      </c>
      <c r="H37" s="12">
        <v>6.2220000000000004</v>
      </c>
      <c r="I37" s="12">
        <v>7.601</v>
      </c>
      <c r="J37" s="13">
        <v>4.3334999999999999</v>
      </c>
    </row>
    <row r="38" spans="1:10" x14ac:dyDescent="0.35">
      <c r="A38" s="11" t="s">
        <v>198</v>
      </c>
      <c r="B38" s="12">
        <v>6.5416999999999996</v>
      </c>
      <c r="C38" s="12">
        <v>6.7573999999999996</v>
      </c>
      <c r="D38" s="12">
        <v>8.1050000000000004</v>
      </c>
      <c r="E38" s="12">
        <v>10.1012</v>
      </c>
      <c r="F38" s="12">
        <v>12.497299999999999</v>
      </c>
      <c r="G38" s="12">
        <v>15.297599999999999</v>
      </c>
      <c r="H38" s="12">
        <v>18.572099999999999</v>
      </c>
      <c r="I38" s="12">
        <v>22.0961</v>
      </c>
      <c r="J38" s="13">
        <v>3.8769999999999998</v>
      </c>
    </row>
    <row r="39" spans="1:10" x14ac:dyDescent="0.35">
      <c r="A39" s="11" t="s">
        <v>199</v>
      </c>
      <c r="B39" s="12">
        <v>4.2542999999999997</v>
      </c>
      <c r="C39" s="12">
        <v>4.6304999999999996</v>
      </c>
      <c r="D39" s="12">
        <v>6.0061999999999998</v>
      </c>
      <c r="E39" s="12">
        <v>8.0859000000000005</v>
      </c>
      <c r="F39" s="12">
        <v>10.4641</v>
      </c>
      <c r="G39" s="12">
        <v>12.9533</v>
      </c>
      <c r="H39" s="12">
        <v>16.494199999999999</v>
      </c>
      <c r="I39" s="12">
        <v>19.909600000000001</v>
      </c>
      <c r="J39" s="13">
        <v>4.9409000000000001</v>
      </c>
    </row>
    <row r="40" spans="1:10" x14ac:dyDescent="0.35">
      <c r="A40" s="11" t="s">
        <v>200</v>
      </c>
      <c r="B40" s="12">
        <v>2.5781000000000001</v>
      </c>
      <c r="C40" s="12">
        <v>2.5588000000000002</v>
      </c>
      <c r="D40" s="12">
        <v>2.8020999999999998</v>
      </c>
      <c r="E40" s="12">
        <v>3.2686000000000002</v>
      </c>
      <c r="F40" s="12">
        <v>3.8620999999999999</v>
      </c>
      <c r="G40" s="12">
        <v>4.5248999999999997</v>
      </c>
      <c r="H40" s="12">
        <v>5.2435999999999998</v>
      </c>
      <c r="I40" s="12">
        <v>5.9385000000000003</v>
      </c>
      <c r="J40" s="13">
        <v>2.6417999999999999</v>
      </c>
    </row>
    <row r="41" spans="1:10" x14ac:dyDescent="0.35">
      <c r="A41" s="14" t="s">
        <v>206</v>
      </c>
      <c r="B41" s="15">
        <v>24.6309</v>
      </c>
      <c r="C41" s="15">
        <v>25.7591</v>
      </c>
      <c r="D41" s="15">
        <v>30.807200000000002</v>
      </c>
      <c r="E41" s="15">
        <v>37.950099999999999</v>
      </c>
      <c r="F41" s="15">
        <v>46.319000000000003</v>
      </c>
      <c r="G41" s="15">
        <v>55.4895</v>
      </c>
      <c r="H41" s="15">
        <v>66.374899999999997</v>
      </c>
      <c r="I41" s="15">
        <v>77.057400000000001</v>
      </c>
      <c r="J41" s="16">
        <v>3.6284999999999998</v>
      </c>
    </row>
    <row r="42" spans="1:10" x14ac:dyDescent="0.35">
      <c r="A42" s="11" t="s">
        <v>207</v>
      </c>
      <c r="B42" s="12">
        <v>10.5617</v>
      </c>
      <c r="C42" s="12">
        <v>11.2727</v>
      </c>
      <c r="D42" s="12">
        <v>13.676600000000001</v>
      </c>
      <c r="E42" s="12">
        <v>17.479399999999998</v>
      </c>
      <c r="F42" s="12">
        <v>22.500499999999999</v>
      </c>
      <c r="G42" s="12">
        <v>27.680499999999999</v>
      </c>
      <c r="H42" s="12">
        <v>35.400100000000002</v>
      </c>
      <c r="I42" s="12">
        <v>42.667499999999997</v>
      </c>
      <c r="J42" s="13">
        <v>4.4596999999999998</v>
      </c>
    </row>
    <row r="43" spans="1:10" x14ac:dyDescent="0.35">
      <c r="A43" s="11" t="s">
        <v>208</v>
      </c>
      <c r="B43" s="12">
        <v>-1.6899999999999998E-2</v>
      </c>
      <c r="C43" s="12">
        <v>0.33029999999999998</v>
      </c>
      <c r="D43" s="12">
        <v>0.37269999999999998</v>
      </c>
      <c r="E43" s="12">
        <v>0.4526</v>
      </c>
      <c r="F43" s="12">
        <v>0.51270000000000004</v>
      </c>
      <c r="G43" s="12">
        <v>0.54769999999999996</v>
      </c>
      <c r="H43" s="12">
        <v>0.56430000000000002</v>
      </c>
      <c r="I43" s="12">
        <v>0.53359999999999996</v>
      </c>
      <c r="J43" s="13"/>
    </row>
    <row r="44" spans="1:10" x14ac:dyDescent="0.35">
      <c r="A44" s="14" t="s">
        <v>201</v>
      </c>
      <c r="B44" s="15">
        <v>35.175699999999999</v>
      </c>
      <c r="C44" s="15">
        <v>37.362099999999998</v>
      </c>
      <c r="D44" s="15">
        <v>44.856499999999997</v>
      </c>
      <c r="E44" s="15">
        <v>55.881999999999998</v>
      </c>
      <c r="F44" s="15">
        <v>69.332300000000004</v>
      </c>
      <c r="G44" s="15">
        <v>83.717699999999994</v>
      </c>
      <c r="H44" s="15">
        <v>102.33929999999999</v>
      </c>
      <c r="I44" s="15">
        <v>120.2585</v>
      </c>
      <c r="J44" s="16">
        <v>3.9163000000000001</v>
      </c>
    </row>
    <row r="45" spans="1:10" x14ac:dyDescent="0.35">
      <c r="A45" s="17" t="s">
        <v>209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x14ac:dyDescent="0.35">
      <c r="A46" s="11" t="s">
        <v>196</v>
      </c>
      <c r="B46" s="12">
        <v>4.4699999999999997E-2</v>
      </c>
      <c r="C46" s="12">
        <v>4.3799999999999999E-2</v>
      </c>
      <c r="D46" s="12">
        <v>4.3799999999999999E-2</v>
      </c>
      <c r="E46" s="12">
        <v>4.7699999999999999E-2</v>
      </c>
      <c r="F46" s="12">
        <v>5.16E-2</v>
      </c>
      <c r="G46" s="12">
        <v>4.4400000000000002E-2</v>
      </c>
      <c r="H46" s="12">
        <v>4.3799999999999999E-2</v>
      </c>
      <c r="I46" s="12">
        <v>4.3799999999999999E-2</v>
      </c>
      <c r="J46" s="13">
        <v>-6.3500000000000001E-2</v>
      </c>
    </row>
    <row r="47" spans="1:10" x14ac:dyDescent="0.35">
      <c r="A47" s="11" t="s">
        <v>197</v>
      </c>
      <c r="B47" s="12">
        <v>0.36130000000000001</v>
      </c>
      <c r="C47" s="12">
        <v>0.33560000000000001</v>
      </c>
      <c r="D47" s="12">
        <v>0.4597</v>
      </c>
      <c r="E47" s="12">
        <v>0.36520000000000002</v>
      </c>
      <c r="F47" s="12">
        <v>0.4874</v>
      </c>
      <c r="G47" s="12">
        <v>0.64200000000000002</v>
      </c>
      <c r="H47" s="12">
        <v>0.6321</v>
      </c>
      <c r="I47" s="12">
        <v>0.63949999999999996</v>
      </c>
      <c r="J47" s="13">
        <v>1.8006</v>
      </c>
    </row>
    <row r="48" spans="1:10" x14ac:dyDescent="0.35">
      <c r="A48" s="11" t="s">
        <v>198</v>
      </c>
      <c r="B48" s="12">
        <v>10.941000000000001</v>
      </c>
      <c r="C48" s="12">
        <v>11.3371</v>
      </c>
      <c r="D48" s="12">
        <v>12.985099999999999</v>
      </c>
      <c r="E48" s="12">
        <v>15.4482</v>
      </c>
      <c r="F48" s="12">
        <v>17.934200000000001</v>
      </c>
      <c r="G48" s="12">
        <v>18.080300000000001</v>
      </c>
      <c r="H48" s="12">
        <v>19.9968</v>
      </c>
      <c r="I48" s="12">
        <v>23.844999999999999</v>
      </c>
      <c r="J48" s="13">
        <v>2.4643999999999999</v>
      </c>
    </row>
    <row r="49" spans="1:10" x14ac:dyDescent="0.35">
      <c r="A49" s="11" t="s">
        <v>210</v>
      </c>
      <c r="B49" s="12">
        <v>0.41089999999999999</v>
      </c>
      <c r="C49" s="12">
        <v>0.4637</v>
      </c>
      <c r="D49" s="12">
        <v>0.55389999999999995</v>
      </c>
      <c r="E49" s="12">
        <v>0.73939999999999995</v>
      </c>
      <c r="F49" s="12">
        <v>0.81420000000000003</v>
      </c>
      <c r="G49" s="12">
        <v>1.135</v>
      </c>
      <c r="H49" s="12">
        <v>1.3613</v>
      </c>
      <c r="I49" s="12">
        <v>1.6086</v>
      </c>
      <c r="J49" s="13">
        <v>4.3571</v>
      </c>
    </row>
    <row r="50" spans="1:10" x14ac:dyDescent="0.35">
      <c r="A50" s="11" t="s">
        <v>200</v>
      </c>
      <c r="B50" s="12">
        <v>3.0579999999999998</v>
      </c>
      <c r="C50" s="12">
        <v>3.7229999999999999</v>
      </c>
      <c r="D50" s="12">
        <v>5.6403999999999996</v>
      </c>
      <c r="E50" s="12">
        <v>8.9649000000000001</v>
      </c>
      <c r="F50" s="12">
        <v>13.677300000000001</v>
      </c>
      <c r="G50" s="12">
        <v>20.732099999999999</v>
      </c>
      <c r="H50" s="12">
        <v>29.860199999999999</v>
      </c>
      <c r="I50" s="12">
        <v>36.440199999999997</v>
      </c>
      <c r="J50" s="13">
        <v>8.0510999999999999</v>
      </c>
    </row>
    <row r="51" spans="1:10" x14ac:dyDescent="0.35">
      <c r="A51" s="14" t="s">
        <v>201</v>
      </c>
      <c r="B51" s="15">
        <v>14.816000000000001</v>
      </c>
      <c r="C51" s="15">
        <v>15.9032</v>
      </c>
      <c r="D51" s="15">
        <v>19.6828</v>
      </c>
      <c r="E51" s="15">
        <v>25.565300000000001</v>
      </c>
      <c r="F51" s="15">
        <v>32.964599999999997</v>
      </c>
      <c r="G51" s="15">
        <v>40.633899999999997</v>
      </c>
      <c r="H51" s="15">
        <v>51.894300000000001</v>
      </c>
      <c r="I51" s="15">
        <v>62.577100000000002</v>
      </c>
      <c r="J51" s="16">
        <v>4.6051000000000002</v>
      </c>
    </row>
    <row r="52" spans="1:10" x14ac:dyDescent="0.35">
      <c r="A52" s="17" t="s">
        <v>211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x14ac:dyDescent="0.35">
      <c r="A53" s="11" t="s">
        <v>196</v>
      </c>
      <c r="B53" s="12">
        <v>9.5576000000000008</v>
      </c>
      <c r="C53" s="12">
        <v>10.362500000000001</v>
      </c>
      <c r="D53" s="12">
        <v>12.0533</v>
      </c>
      <c r="E53" s="12">
        <v>14.1592</v>
      </c>
      <c r="F53" s="12">
        <v>16.515799999999999</v>
      </c>
      <c r="G53" s="12">
        <v>18.8749</v>
      </c>
      <c r="H53" s="12">
        <v>21.127600000000001</v>
      </c>
      <c r="I53" s="12">
        <v>22.902999999999999</v>
      </c>
      <c r="J53" s="13">
        <v>2.7686999999999999</v>
      </c>
    </row>
    <row r="54" spans="1:10" x14ac:dyDescent="0.35">
      <c r="A54" s="11" t="s">
        <v>197</v>
      </c>
      <c r="B54" s="12">
        <v>2.0882999999999998</v>
      </c>
      <c r="C54" s="12">
        <v>2.1596000000000002</v>
      </c>
      <c r="D54" s="12">
        <v>2.7168000000000001</v>
      </c>
      <c r="E54" s="12">
        <v>3.2006000000000001</v>
      </c>
      <c r="F54" s="12">
        <v>4.0313999999999997</v>
      </c>
      <c r="G54" s="12">
        <v>5.0728999999999997</v>
      </c>
      <c r="H54" s="12">
        <v>6.1776</v>
      </c>
      <c r="I54" s="12">
        <v>7.4272</v>
      </c>
      <c r="J54" s="13">
        <v>4.0446</v>
      </c>
    </row>
    <row r="55" spans="1:10" x14ac:dyDescent="0.35">
      <c r="A55" s="11" t="s">
        <v>198</v>
      </c>
      <c r="B55" s="12">
        <v>17.482800000000001</v>
      </c>
      <c r="C55" s="12">
        <v>18.0945</v>
      </c>
      <c r="D55" s="12">
        <v>21.09</v>
      </c>
      <c r="E55" s="12">
        <v>25.549299999999999</v>
      </c>
      <c r="F55" s="12">
        <v>30.4315</v>
      </c>
      <c r="G55" s="12">
        <v>33.377899999999997</v>
      </c>
      <c r="H55" s="12">
        <v>38.569000000000003</v>
      </c>
      <c r="I55" s="12">
        <v>45.941099999999999</v>
      </c>
      <c r="J55" s="13">
        <v>3.0651999999999999</v>
      </c>
    </row>
    <row r="56" spans="1:10" x14ac:dyDescent="0.35">
      <c r="A56" s="11" t="s">
        <v>210</v>
      </c>
      <c r="B56" s="12">
        <v>0.41089999999999999</v>
      </c>
      <c r="C56" s="12">
        <v>0.4637</v>
      </c>
      <c r="D56" s="12">
        <v>0.55389999999999995</v>
      </c>
      <c r="E56" s="12">
        <v>0.73939999999999995</v>
      </c>
      <c r="F56" s="12">
        <v>0.81420000000000003</v>
      </c>
      <c r="G56" s="12">
        <v>1.135</v>
      </c>
      <c r="H56" s="12">
        <v>1.3613</v>
      </c>
      <c r="I56" s="12">
        <v>1.6086</v>
      </c>
      <c r="J56" s="13">
        <v>4.3571</v>
      </c>
    </row>
    <row r="57" spans="1:10" x14ac:dyDescent="0.35">
      <c r="A57" s="11" t="s">
        <v>200</v>
      </c>
      <c r="B57" s="12">
        <v>5.6361999999999997</v>
      </c>
      <c r="C57" s="12">
        <v>6.2817999999999996</v>
      </c>
      <c r="D57" s="12">
        <v>8.4425000000000008</v>
      </c>
      <c r="E57" s="12">
        <v>12.233499999999999</v>
      </c>
      <c r="F57" s="12">
        <v>17.539400000000001</v>
      </c>
      <c r="G57" s="12">
        <v>25.257000000000001</v>
      </c>
      <c r="H57" s="12">
        <v>35.103900000000003</v>
      </c>
      <c r="I57" s="12">
        <v>42.378700000000002</v>
      </c>
      <c r="J57" s="13">
        <v>6.5075000000000003</v>
      </c>
    </row>
    <row r="58" spans="1:10" ht="15" thickBot="1" x14ac:dyDescent="0.4">
      <c r="A58" s="14" t="s">
        <v>201</v>
      </c>
      <c r="B58" s="15">
        <v>35.175699999999999</v>
      </c>
      <c r="C58" s="15">
        <v>37.362099999999998</v>
      </c>
      <c r="D58" s="15">
        <v>44.856499999999997</v>
      </c>
      <c r="E58" s="15">
        <v>55.881999999999998</v>
      </c>
      <c r="F58" s="15">
        <v>69.332300000000004</v>
      </c>
      <c r="G58" s="15">
        <v>83.717699999999994</v>
      </c>
      <c r="H58" s="15">
        <v>102.33929999999999</v>
      </c>
      <c r="I58" s="15">
        <v>120.2585</v>
      </c>
      <c r="J58" s="16">
        <v>3.9163000000000001</v>
      </c>
    </row>
    <row r="59" spans="1:10" x14ac:dyDescent="0.35">
      <c r="A59" s="343" t="s">
        <v>866</v>
      </c>
      <c r="B59" s="343"/>
      <c r="C59" s="343"/>
      <c r="D59" s="343"/>
      <c r="E59" s="343"/>
      <c r="F59" s="343"/>
      <c r="G59" s="343"/>
      <c r="H59" s="343"/>
      <c r="I59" s="343"/>
      <c r="J59" s="343"/>
    </row>
    <row r="60" spans="1:10" x14ac:dyDescent="0.35">
      <c r="A60" s="341" t="s">
        <v>867</v>
      </c>
      <c r="B60" s="341"/>
      <c r="C60" s="341"/>
      <c r="D60" s="341"/>
      <c r="E60" s="341"/>
      <c r="F60" s="341"/>
      <c r="G60" s="341"/>
      <c r="H60" s="341"/>
      <c r="I60" s="341"/>
      <c r="J60" s="341"/>
    </row>
    <row r="61" spans="1:10" x14ac:dyDescent="0.35">
      <c r="A61" s="342" t="s">
        <v>868</v>
      </c>
      <c r="B61" s="341"/>
      <c r="C61" s="341"/>
      <c r="D61" s="341"/>
      <c r="E61" s="341"/>
      <c r="F61" s="341"/>
      <c r="G61" s="341"/>
      <c r="H61" s="341"/>
      <c r="I61" s="341"/>
      <c r="J61" s="341"/>
    </row>
    <row r="63" spans="1:10" ht="15.5" x14ac:dyDescent="0.35">
      <c r="A63" s="1" t="s">
        <v>869</v>
      </c>
      <c r="B63" s="2"/>
      <c r="C63" s="2"/>
      <c r="D63" s="2"/>
      <c r="E63" s="2"/>
      <c r="F63" s="2"/>
      <c r="G63" s="2"/>
      <c r="H63" s="2"/>
      <c r="I63" s="2"/>
      <c r="J63" s="3"/>
    </row>
    <row r="64" spans="1:10" x14ac:dyDescent="0.35">
      <c r="A64" s="5" t="s">
        <v>870</v>
      </c>
      <c r="B64" s="5"/>
      <c r="C64" s="5"/>
      <c r="D64" s="5"/>
      <c r="E64" s="5"/>
      <c r="F64" s="5"/>
      <c r="G64" s="5"/>
      <c r="H64" s="5"/>
      <c r="I64" s="5"/>
      <c r="J64" s="6"/>
    </row>
    <row r="65" spans="1:10" x14ac:dyDescent="0.35">
      <c r="A65" s="5"/>
      <c r="B65" s="5"/>
      <c r="C65" s="5"/>
      <c r="D65" s="5"/>
      <c r="E65" s="5"/>
      <c r="F65" s="5"/>
      <c r="G65" s="5"/>
      <c r="H65" s="5"/>
      <c r="I65" s="5"/>
      <c r="J65" s="6"/>
    </row>
    <row r="66" spans="1:10" ht="73" thickBot="1" x14ac:dyDescent="0.4">
      <c r="A66" s="21" t="s">
        <v>212</v>
      </c>
      <c r="B66" s="21">
        <v>2018</v>
      </c>
      <c r="C66" s="21">
        <v>2020</v>
      </c>
      <c r="D66" s="21">
        <v>2025</v>
      </c>
      <c r="E66" s="21">
        <v>2030</v>
      </c>
      <c r="F66" s="21">
        <v>2035</v>
      </c>
      <c r="G66" s="21">
        <v>2040</v>
      </c>
      <c r="H66" s="21">
        <v>2045</v>
      </c>
      <c r="I66" s="21">
        <v>2050</v>
      </c>
      <c r="J66" s="22" t="s">
        <v>871</v>
      </c>
    </row>
    <row r="67" spans="1:10" ht="15" thickTop="1" x14ac:dyDescent="0.35">
      <c r="A67" s="23" t="s">
        <v>213</v>
      </c>
      <c r="B67" s="23"/>
      <c r="C67" s="23"/>
      <c r="D67" s="23"/>
      <c r="E67" s="23"/>
      <c r="F67" s="23"/>
      <c r="G67" s="23"/>
      <c r="H67" s="23"/>
      <c r="I67" s="23"/>
      <c r="J67" s="24"/>
    </row>
    <row r="68" spans="1:10" x14ac:dyDescent="0.35">
      <c r="A68" s="23" t="s">
        <v>872</v>
      </c>
      <c r="B68" s="25">
        <v>102.8421</v>
      </c>
      <c r="C68" s="25">
        <v>97.027199999999993</v>
      </c>
      <c r="D68" s="25">
        <v>77.463899999999995</v>
      </c>
      <c r="E68" s="25">
        <v>67.992999999999995</v>
      </c>
      <c r="F68" s="25">
        <v>65.961500000000001</v>
      </c>
      <c r="G68" s="25">
        <v>64.2834</v>
      </c>
      <c r="H68" s="25">
        <v>62.844700000000003</v>
      </c>
      <c r="I68" s="25">
        <v>62.554299999999998</v>
      </c>
      <c r="J68" s="26">
        <v>-1.5416000000000001</v>
      </c>
    </row>
    <row r="69" spans="1:10" x14ac:dyDescent="0.35">
      <c r="A69" s="11" t="s">
        <v>873</v>
      </c>
      <c r="B69" s="27">
        <v>83.781400000000005</v>
      </c>
      <c r="C69" s="27">
        <v>80.368700000000004</v>
      </c>
      <c r="D69" s="27">
        <v>65.153599999999997</v>
      </c>
      <c r="E69" s="27">
        <v>58.529000000000003</v>
      </c>
      <c r="F69" s="27">
        <v>58.336399999999998</v>
      </c>
      <c r="G69" s="27">
        <v>57.815300000000001</v>
      </c>
      <c r="H69" s="27">
        <v>57.0717</v>
      </c>
      <c r="I69" s="27">
        <v>57.073700000000002</v>
      </c>
      <c r="J69" s="13">
        <v>-1.1923999999999999</v>
      </c>
    </row>
    <row r="70" spans="1:10" x14ac:dyDescent="0.35">
      <c r="A70" s="11" t="s">
        <v>874</v>
      </c>
      <c r="B70" s="27">
        <v>3.4500999999999999</v>
      </c>
      <c r="C70" s="27">
        <v>3.0785</v>
      </c>
      <c r="D70" s="27">
        <v>2.2862</v>
      </c>
      <c r="E70" s="27">
        <v>1.7497</v>
      </c>
      <c r="F70" s="27">
        <v>1.3863000000000001</v>
      </c>
      <c r="G70" s="27">
        <v>1.1403000000000001</v>
      </c>
      <c r="H70" s="27">
        <v>0.97370000000000001</v>
      </c>
      <c r="I70" s="27">
        <v>0.95069999999999999</v>
      </c>
      <c r="J70" s="13">
        <v>-3.948</v>
      </c>
    </row>
    <row r="71" spans="1:10" x14ac:dyDescent="0.35">
      <c r="A71" s="11" t="s">
        <v>875</v>
      </c>
      <c r="B71" s="27">
        <v>15.6106</v>
      </c>
      <c r="C71" s="27">
        <v>13.58</v>
      </c>
      <c r="D71" s="27">
        <v>10.024100000000001</v>
      </c>
      <c r="E71" s="27">
        <v>7.7144000000000004</v>
      </c>
      <c r="F71" s="27">
        <v>6.2386999999999997</v>
      </c>
      <c r="G71" s="27">
        <v>5.3277999999999999</v>
      </c>
      <c r="H71" s="27">
        <v>4.7994000000000003</v>
      </c>
      <c r="I71" s="27">
        <v>4.5298999999999996</v>
      </c>
      <c r="J71" s="13">
        <v>-3.7926000000000002</v>
      </c>
    </row>
    <row r="72" spans="1:10" x14ac:dyDescent="0.35">
      <c r="A72" s="23" t="s">
        <v>876</v>
      </c>
      <c r="B72" s="25">
        <v>26.515999999999998</v>
      </c>
      <c r="C72" s="25">
        <v>21.782499999999999</v>
      </c>
      <c r="D72" s="25">
        <v>13.172599999999999</v>
      </c>
      <c r="E72" s="25">
        <v>13.0229</v>
      </c>
      <c r="F72" s="25">
        <v>12.914899999999999</v>
      </c>
      <c r="G72" s="25">
        <v>12.655799999999999</v>
      </c>
      <c r="H72" s="25">
        <v>12.5524</v>
      </c>
      <c r="I72" s="25">
        <v>12.7461</v>
      </c>
      <c r="J72" s="26">
        <v>-2.2631000000000001</v>
      </c>
    </row>
    <row r="73" spans="1:10" x14ac:dyDescent="0.35">
      <c r="A73" s="23" t="s">
        <v>877</v>
      </c>
      <c r="B73" s="25">
        <v>47.504100000000001</v>
      </c>
      <c r="C73" s="25">
        <v>40.7836</v>
      </c>
      <c r="D73" s="25">
        <v>27.9697</v>
      </c>
      <c r="E73" s="25">
        <v>20.060600000000001</v>
      </c>
      <c r="F73" s="25">
        <v>14.8368</v>
      </c>
      <c r="G73" s="25">
        <v>11.303100000000001</v>
      </c>
      <c r="H73" s="25">
        <v>8.9144000000000005</v>
      </c>
      <c r="I73" s="25">
        <v>7.9466999999999999</v>
      </c>
      <c r="J73" s="26">
        <v>-5.4344999999999999</v>
      </c>
    </row>
    <row r="74" spans="1:10" x14ac:dyDescent="0.35">
      <c r="A74" s="11" t="s">
        <v>878</v>
      </c>
      <c r="B74" s="27">
        <v>41.0334</v>
      </c>
      <c r="C74" s="27">
        <v>35.045499999999997</v>
      </c>
      <c r="D74" s="27">
        <v>23.932200000000002</v>
      </c>
      <c r="E74" s="27">
        <v>16.406500000000001</v>
      </c>
      <c r="F74" s="27">
        <v>11.3102</v>
      </c>
      <c r="G74" s="27">
        <v>7.859</v>
      </c>
      <c r="H74" s="27">
        <v>5.5218999999999996</v>
      </c>
      <c r="I74" s="27">
        <v>4.1124000000000001</v>
      </c>
      <c r="J74" s="13">
        <v>-6.9363999999999999</v>
      </c>
    </row>
    <row r="75" spans="1:10" x14ac:dyDescent="0.35">
      <c r="A75" s="11" t="s">
        <v>879</v>
      </c>
      <c r="B75" s="27">
        <v>4.7712000000000003</v>
      </c>
      <c r="C75" s="27">
        <v>4.1280000000000001</v>
      </c>
      <c r="D75" s="27">
        <v>2.6951000000000001</v>
      </c>
      <c r="E75" s="27">
        <v>2.4851000000000001</v>
      </c>
      <c r="F75" s="27">
        <v>2.4672999999999998</v>
      </c>
      <c r="G75" s="27">
        <v>2.4514</v>
      </c>
      <c r="H75" s="27">
        <v>2.4369999999999998</v>
      </c>
      <c r="I75" s="27">
        <v>2.8546</v>
      </c>
      <c r="J75" s="13">
        <v>-1.5924</v>
      </c>
    </row>
    <row r="76" spans="1:10" x14ac:dyDescent="0.35">
      <c r="A76" s="11" t="s">
        <v>880</v>
      </c>
      <c r="B76" s="27">
        <v>1.6996</v>
      </c>
      <c r="C76" s="27">
        <v>1.61</v>
      </c>
      <c r="D76" s="27">
        <v>1.3424</v>
      </c>
      <c r="E76" s="27">
        <v>1.169</v>
      </c>
      <c r="F76" s="27">
        <v>1.0592999999999999</v>
      </c>
      <c r="G76" s="27">
        <v>0.99280000000000002</v>
      </c>
      <c r="H76" s="27">
        <v>0.95550000000000002</v>
      </c>
      <c r="I76" s="27">
        <v>0.97960000000000003</v>
      </c>
      <c r="J76" s="13">
        <v>-1.7070000000000001</v>
      </c>
    </row>
    <row r="77" spans="1:10" x14ac:dyDescent="0.35">
      <c r="A77" s="23" t="s">
        <v>881</v>
      </c>
      <c r="B77" s="25">
        <v>176.8622</v>
      </c>
      <c r="C77" s="25">
        <v>159.5933</v>
      </c>
      <c r="D77" s="25">
        <v>118.6063</v>
      </c>
      <c r="E77" s="25">
        <v>101.0765</v>
      </c>
      <c r="F77" s="25">
        <v>93.713200000000001</v>
      </c>
      <c r="G77" s="25">
        <v>88.242400000000004</v>
      </c>
      <c r="H77" s="25">
        <v>84.311599999999999</v>
      </c>
      <c r="I77" s="25">
        <v>83.247100000000003</v>
      </c>
      <c r="J77" s="26">
        <v>-2.3273999999999999</v>
      </c>
    </row>
    <row r="78" spans="1:10" x14ac:dyDescent="0.35">
      <c r="A78" s="28" t="s">
        <v>214</v>
      </c>
      <c r="B78" s="29"/>
      <c r="C78" s="29"/>
      <c r="D78" s="29"/>
      <c r="E78" s="29"/>
      <c r="F78" s="29"/>
      <c r="G78" s="29"/>
      <c r="H78" s="29"/>
      <c r="I78" s="29"/>
      <c r="J78" s="30"/>
    </row>
    <row r="79" spans="1:10" x14ac:dyDescent="0.35">
      <c r="A79" s="23" t="s">
        <v>882</v>
      </c>
      <c r="B79" s="25">
        <v>16.636700000000001</v>
      </c>
      <c r="C79" s="25">
        <v>16.691099999999999</v>
      </c>
      <c r="D79" s="25">
        <v>18.490500000000001</v>
      </c>
      <c r="E79" s="25">
        <v>20.592700000000001</v>
      </c>
      <c r="F79" s="25">
        <v>23.306999999999999</v>
      </c>
      <c r="G79" s="25">
        <v>26.0261</v>
      </c>
      <c r="H79" s="25">
        <v>29.042100000000001</v>
      </c>
      <c r="I79" s="25">
        <v>32.410600000000002</v>
      </c>
      <c r="J79" s="26">
        <v>2.1057999999999999</v>
      </c>
    </row>
    <row r="80" spans="1:10" x14ac:dyDescent="0.35">
      <c r="A80" s="11" t="s">
        <v>883</v>
      </c>
      <c r="B80" s="27">
        <v>2.9367000000000001</v>
      </c>
      <c r="C80" s="27">
        <v>2.3835000000000002</v>
      </c>
      <c r="D80" s="27">
        <v>2.2589999999999999</v>
      </c>
      <c r="E80" s="27">
        <v>1.9396</v>
      </c>
      <c r="F80" s="27">
        <v>1.895</v>
      </c>
      <c r="G80" s="27">
        <v>1.627</v>
      </c>
      <c r="H80" s="27">
        <v>1.5011000000000001</v>
      </c>
      <c r="I80" s="27">
        <v>1.4036</v>
      </c>
      <c r="J80" s="13">
        <v>-2.2806000000000002</v>
      </c>
    </row>
    <row r="81" spans="1:10" x14ac:dyDescent="0.35">
      <c r="A81" s="11" t="s">
        <v>884</v>
      </c>
      <c r="B81" s="27">
        <v>13.700100000000001</v>
      </c>
      <c r="C81" s="27">
        <v>14.307700000000001</v>
      </c>
      <c r="D81" s="27">
        <v>16.2315</v>
      </c>
      <c r="E81" s="27">
        <v>18.653199999999998</v>
      </c>
      <c r="F81" s="27">
        <v>21.411999999999999</v>
      </c>
      <c r="G81" s="27">
        <v>24.3992</v>
      </c>
      <c r="H81" s="27">
        <v>27.541</v>
      </c>
      <c r="I81" s="27">
        <v>31.007100000000001</v>
      </c>
      <c r="J81" s="13">
        <v>2.5853999999999999</v>
      </c>
    </row>
    <row r="82" spans="1:10" x14ac:dyDescent="0.35">
      <c r="A82" s="23" t="s">
        <v>885</v>
      </c>
      <c r="B82" s="25">
        <v>46.272300000000001</v>
      </c>
      <c r="C82" s="25">
        <v>40.355499999999999</v>
      </c>
      <c r="D82" s="25">
        <v>29.839400000000001</v>
      </c>
      <c r="E82" s="25">
        <v>22.7165</v>
      </c>
      <c r="F82" s="25">
        <v>18.0716</v>
      </c>
      <c r="G82" s="25">
        <v>15.2875</v>
      </c>
      <c r="H82" s="25">
        <v>13.401</v>
      </c>
      <c r="I82" s="25">
        <v>12.1266</v>
      </c>
      <c r="J82" s="26">
        <v>-4.0984999999999996</v>
      </c>
    </row>
    <row r="83" spans="1:10" x14ac:dyDescent="0.35">
      <c r="A83" s="11" t="s">
        <v>886</v>
      </c>
      <c r="B83" s="27">
        <v>6.2430000000000003</v>
      </c>
      <c r="C83" s="27">
        <v>5.4534000000000002</v>
      </c>
      <c r="D83" s="27">
        <v>3.8929</v>
      </c>
      <c r="E83" s="27">
        <v>2.8361000000000001</v>
      </c>
      <c r="F83" s="27">
        <v>2.3006000000000002</v>
      </c>
      <c r="G83" s="27">
        <v>2.3006000000000002</v>
      </c>
      <c r="H83" s="27">
        <v>2.3006000000000002</v>
      </c>
      <c r="I83" s="27">
        <v>2.3006000000000002</v>
      </c>
      <c r="J83" s="13">
        <v>-3.0714999999999999</v>
      </c>
    </row>
    <row r="84" spans="1:10" x14ac:dyDescent="0.35">
      <c r="A84" s="11" t="s">
        <v>887</v>
      </c>
      <c r="B84" s="27">
        <v>6.6192000000000002</v>
      </c>
      <c r="C84" s="27">
        <v>6.4913999999999996</v>
      </c>
      <c r="D84" s="27">
        <v>6.4913999999999996</v>
      </c>
      <c r="E84" s="27">
        <v>6.4913999999999996</v>
      </c>
      <c r="F84" s="27">
        <v>6.4913999999999996</v>
      </c>
      <c r="G84" s="27">
        <v>6.4913999999999996</v>
      </c>
      <c r="H84" s="27">
        <v>6.4913999999999996</v>
      </c>
      <c r="I84" s="27">
        <v>6.4913999999999996</v>
      </c>
      <c r="J84" s="13">
        <v>-6.0900000000000003E-2</v>
      </c>
    </row>
    <row r="85" spans="1:10" x14ac:dyDescent="0.35">
      <c r="A85" s="11" t="s">
        <v>888</v>
      </c>
      <c r="B85" s="27">
        <v>33.4101</v>
      </c>
      <c r="C85" s="27">
        <v>28.410699999999999</v>
      </c>
      <c r="D85" s="27">
        <v>19.455100000000002</v>
      </c>
      <c r="E85" s="27">
        <v>13.3889</v>
      </c>
      <c r="F85" s="27">
        <v>9.2795000000000005</v>
      </c>
      <c r="G85" s="27">
        <v>6.4954000000000001</v>
      </c>
      <c r="H85" s="27">
        <v>4.6089000000000002</v>
      </c>
      <c r="I85" s="27">
        <v>3.3346</v>
      </c>
      <c r="J85" s="13">
        <v>-6.9484000000000004</v>
      </c>
    </row>
    <row r="86" spans="1:10" x14ac:dyDescent="0.35">
      <c r="A86" s="23" t="s">
        <v>889</v>
      </c>
      <c r="B86" s="25">
        <v>43.790100000000002</v>
      </c>
      <c r="C86" s="25">
        <v>37.3902</v>
      </c>
      <c r="D86" s="25">
        <v>25.520099999999999</v>
      </c>
      <c r="E86" s="25">
        <v>17.4818</v>
      </c>
      <c r="F86" s="25">
        <v>12.0383</v>
      </c>
      <c r="G86" s="25">
        <v>8.3521000000000001</v>
      </c>
      <c r="H86" s="25">
        <v>8.3521000000000001</v>
      </c>
      <c r="I86" s="25">
        <v>8.3521000000000001</v>
      </c>
      <c r="J86" s="26">
        <v>-5.0460000000000003</v>
      </c>
    </row>
    <row r="87" spans="1:10" x14ac:dyDescent="0.35">
      <c r="A87" s="23" t="s">
        <v>890</v>
      </c>
      <c r="B87" s="25">
        <v>16.876300000000001</v>
      </c>
      <c r="C87" s="25">
        <v>14.5036</v>
      </c>
      <c r="D87" s="25">
        <v>10.0319</v>
      </c>
      <c r="E87" s="25">
        <v>6.9786000000000001</v>
      </c>
      <c r="F87" s="25">
        <v>4.9290000000000003</v>
      </c>
      <c r="G87" s="25">
        <v>3.5411000000000001</v>
      </c>
      <c r="H87" s="25">
        <v>2.9401999999999999</v>
      </c>
      <c r="I87" s="25">
        <v>3.0990000000000002</v>
      </c>
      <c r="J87" s="26">
        <v>-5.1585000000000001</v>
      </c>
    </row>
    <row r="88" spans="1:10" x14ac:dyDescent="0.35">
      <c r="A88" s="23" t="s">
        <v>891</v>
      </c>
      <c r="B88" s="25">
        <v>32.981999999999999</v>
      </c>
      <c r="C88" s="25">
        <v>28.408200000000001</v>
      </c>
      <c r="D88" s="25">
        <v>19.6206</v>
      </c>
      <c r="E88" s="25">
        <v>13.7979</v>
      </c>
      <c r="F88" s="25">
        <v>10.0275</v>
      </c>
      <c r="G88" s="25">
        <v>7.1036000000000001</v>
      </c>
      <c r="H88" s="25">
        <v>5.3540000000000001</v>
      </c>
      <c r="I88" s="25">
        <v>4.5995999999999997</v>
      </c>
      <c r="J88" s="26">
        <v>-5.9706000000000001</v>
      </c>
    </row>
    <row r="89" spans="1:10" x14ac:dyDescent="0.35">
      <c r="A89" s="11" t="s">
        <v>892</v>
      </c>
      <c r="B89" s="27">
        <v>7.5609000000000002</v>
      </c>
      <c r="C89" s="27">
        <v>6.6421999999999999</v>
      </c>
      <c r="D89" s="27">
        <v>4.6810999999999998</v>
      </c>
      <c r="E89" s="27">
        <v>3.4811000000000001</v>
      </c>
      <c r="F89" s="27">
        <v>2.8412000000000002</v>
      </c>
      <c r="G89" s="27">
        <v>2.0371999999999999</v>
      </c>
      <c r="H89" s="27">
        <v>1.7232000000000001</v>
      </c>
      <c r="I89" s="27">
        <v>1.5126999999999999</v>
      </c>
      <c r="J89" s="13">
        <v>-4.9040999999999997</v>
      </c>
    </row>
    <row r="90" spans="1:10" x14ac:dyDescent="0.35">
      <c r="A90" s="11" t="s">
        <v>893</v>
      </c>
      <c r="B90" s="27">
        <v>25.421199999999999</v>
      </c>
      <c r="C90" s="27">
        <v>21.765999999999998</v>
      </c>
      <c r="D90" s="27">
        <v>14.9396</v>
      </c>
      <c r="E90" s="27">
        <v>10.316800000000001</v>
      </c>
      <c r="F90" s="27">
        <v>7.1863000000000001</v>
      </c>
      <c r="G90" s="27">
        <v>5.0663999999999998</v>
      </c>
      <c r="H90" s="27">
        <v>3.6307999999999998</v>
      </c>
      <c r="I90" s="27">
        <v>3.0869</v>
      </c>
      <c r="J90" s="13">
        <v>-6.3765000000000001</v>
      </c>
    </row>
    <row r="91" spans="1:10" x14ac:dyDescent="0.35">
      <c r="A91" s="23" t="s">
        <v>894</v>
      </c>
      <c r="B91" s="25">
        <v>156.5574</v>
      </c>
      <c r="C91" s="25">
        <v>137.34880000000001</v>
      </c>
      <c r="D91" s="25">
        <v>103.5026</v>
      </c>
      <c r="E91" s="25">
        <v>81.567499999999995</v>
      </c>
      <c r="F91" s="25">
        <v>68.373500000000007</v>
      </c>
      <c r="G91" s="25">
        <v>60.310400000000001</v>
      </c>
      <c r="H91" s="25">
        <v>59.089399999999998</v>
      </c>
      <c r="I91" s="25">
        <v>60.587899999999998</v>
      </c>
      <c r="J91" s="26">
        <v>-2.9230999999999998</v>
      </c>
    </row>
    <row r="92" spans="1:10" ht="15" thickBot="1" x14ac:dyDescent="0.4">
      <c r="A92" s="28" t="s">
        <v>215</v>
      </c>
      <c r="B92" s="29">
        <v>333.4196</v>
      </c>
      <c r="C92" s="29">
        <v>296.94200000000001</v>
      </c>
      <c r="D92" s="29">
        <v>222.10890000000001</v>
      </c>
      <c r="E92" s="29">
        <v>182.64400000000001</v>
      </c>
      <c r="F92" s="29">
        <v>162.0866</v>
      </c>
      <c r="G92" s="29">
        <v>148.55269999999999</v>
      </c>
      <c r="H92" s="29">
        <v>143.40100000000001</v>
      </c>
      <c r="I92" s="29">
        <v>143.83510000000001</v>
      </c>
      <c r="J92" s="30">
        <v>-2.5931000000000002</v>
      </c>
    </row>
    <row r="93" spans="1:10" x14ac:dyDescent="0.35">
      <c r="A93" s="343" t="s">
        <v>895</v>
      </c>
      <c r="B93" s="343"/>
      <c r="C93" s="343"/>
      <c r="D93" s="343"/>
      <c r="E93" s="343"/>
      <c r="F93" s="343"/>
      <c r="G93" s="343"/>
      <c r="H93" s="343"/>
      <c r="I93" s="343"/>
      <c r="J93" s="343"/>
    </row>
    <row r="94" spans="1:10" x14ac:dyDescent="0.35">
      <c r="A94" s="341" t="s">
        <v>867</v>
      </c>
      <c r="B94" s="341"/>
      <c r="C94" s="341"/>
      <c r="D94" s="341"/>
      <c r="E94" s="341"/>
      <c r="F94" s="341"/>
      <c r="G94" s="341"/>
      <c r="H94" s="341"/>
      <c r="I94" s="341"/>
      <c r="J94" s="341"/>
    </row>
    <row r="95" spans="1:10" x14ac:dyDescent="0.35">
      <c r="A95" s="342" t="s">
        <v>868</v>
      </c>
      <c r="B95" s="341"/>
      <c r="C95" s="341"/>
      <c r="D95" s="341"/>
      <c r="E95" s="341"/>
      <c r="F95" s="341"/>
      <c r="G95" s="341"/>
      <c r="H95" s="341"/>
      <c r="I95" s="341"/>
      <c r="J95" s="341"/>
    </row>
    <row r="96" spans="1:10" x14ac:dyDescent="0.35">
      <c r="A96" s="20"/>
      <c r="B96" s="31"/>
      <c r="C96" s="31"/>
      <c r="D96" s="31"/>
      <c r="E96" s="31"/>
      <c r="F96" s="31"/>
      <c r="G96" s="31"/>
      <c r="H96" s="31"/>
      <c r="I96" s="31"/>
      <c r="J96" s="32"/>
    </row>
    <row r="97" spans="1:10" x14ac:dyDescent="0.35">
      <c r="A97" s="20"/>
      <c r="B97" s="31"/>
      <c r="C97" s="31"/>
      <c r="D97" s="31"/>
      <c r="E97" s="31"/>
      <c r="F97" s="31"/>
      <c r="G97" s="31"/>
      <c r="H97" s="31"/>
      <c r="I97" s="31"/>
      <c r="J97" s="32"/>
    </row>
    <row r="99" spans="1:10" ht="15.5" x14ac:dyDescent="0.35">
      <c r="A99" s="1" t="s">
        <v>896</v>
      </c>
      <c r="B99" s="2"/>
      <c r="C99" s="2"/>
      <c r="D99" s="2"/>
      <c r="E99" s="2"/>
      <c r="F99" s="2"/>
      <c r="G99" s="2"/>
      <c r="H99" s="2"/>
      <c r="I99" s="2"/>
      <c r="J99" s="3"/>
    </row>
    <row r="100" spans="1:10" x14ac:dyDescent="0.35">
      <c r="A100" s="5" t="s">
        <v>870</v>
      </c>
      <c r="B100" s="5"/>
      <c r="C100" s="5"/>
      <c r="D100" s="5"/>
      <c r="E100" s="5"/>
      <c r="F100" s="5"/>
      <c r="G100" s="5"/>
      <c r="H100" s="5"/>
      <c r="I100" s="5"/>
      <c r="J100" s="6"/>
    </row>
    <row r="101" spans="1:10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6"/>
    </row>
    <row r="102" spans="1:10" ht="73" thickBot="1" x14ac:dyDescent="0.4">
      <c r="A102" s="21" t="s">
        <v>212</v>
      </c>
      <c r="B102" s="21">
        <v>2018</v>
      </c>
      <c r="C102" s="21">
        <v>2020</v>
      </c>
      <c r="D102" s="21">
        <v>2025</v>
      </c>
      <c r="E102" s="21">
        <v>2030</v>
      </c>
      <c r="F102" s="21">
        <v>2035</v>
      </c>
      <c r="G102" s="21">
        <v>2040</v>
      </c>
      <c r="H102" s="21">
        <v>2045</v>
      </c>
      <c r="I102" s="21">
        <v>2050</v>
      </c>
      <c r="J102" s="22" t="s">
        <v>871</v>
      </c>
    </row>
    <row r="103" spans="1:10" ht="15" thickTop="1" x14ac:dyDescent="0.35">
      <c r="A103" s="23" t="s">
        <v>213</v>
      </c>
      <c r="B103" s="23"/>
      <c r="C103" s="23"/>
      <c r="D103" s="23"/>
      <c r="E103" s="23"/>
      <c r="F103" s="23"/>
      <c r="G103" s="23"/>
      <c r="H103" s="23"/>
      <c r="I103" s="23"/>
      <c r="J103" s="24"/>
    </row>
    <row r="104" spans="1:10" x14ac:dyDescent="0.35">
      <c r="A104" s="23" t="s">
        <v>872</v>
      </c>
      <c r="B104" s="25">
        <v>479.5951</v>
      </c>
      <c r="C104" s="25">
        <v>512.28070000000002</v>
      </c>
      <c r="D104" s="25">
        <v>571.5779</v>
      </c>
      <c r="E104" s="25">
        <v>619.75419999999997</v>
      </c>
      <c r="F104" s="25">
        <v>670.26279999999997</v>
      </c>
      <c r="G104" s="25">
        <v>725.26670000000001</v>
      </c>
      <c r="H104" s="25">
        <v>786.42700000000002</v>
      </c>
      <c r="I104" s="25">
        <v>850.49490000000003</v>
      </c>
      <c r="J104" s="26">
        <v>1.8064</v>
      </c>
    </row>
    <row r="105" spans="1:10" x14ac:dyDescent="0.35">
      <c r="A105" s="11" t="s">
        <v>873</v>
      </c>
      <c r="B105" s="27">
        <v>415.64729999999997</v>
      </c>
      <c r="C105" s="27">
        <v>448.63470000000001</v>
      </c>
      <c r="D105" s="27">
        <v>509.14920000000001</v>
      </c>
      <c r="E105" s="27">
        <v>553.77980000000002</v>
      </c>
      <c r="F105" s="27">
        <v>599.46950000000004</v>
      </c>
      <c r="G105" s="27">
        <v>644.91</v>
      </c>
      <c r="H105" s="27">
        <v>698.55539999999996</v>
      </c>
      <c r="I105" s="27">
        <v>752.899</v>
      </c>
      <c r="J105" s="13">
        <v>1.8738999999999999</v>
      </c>
    </row>
    <row r="106" spans="1:10" x14ac:dyDescent="0.35">
      <c r="A106" s="11" t="s">
        <v>874</v>
      </c>
      <c r="B106" s="27">
        <v>25.024000000000001</v>
      </c>
      <c r="C106" s="27">
        <v>23.814900000000002</v>
      </c>
      <c r="D106" s="27">
        <v>21.4528</v>
      </c>
      <c r="E106" s="27">
        <v>21.518699999999999</v>
      </c>
      <c r="F106" s="27">
        <v>24.174900000000001</v>
      </c>
      <c r="G106" s="27">
        <v>30.640699999999999</v>
      </c>
      <c r="H106" s="27">
        <v>36.476900000000001</v>
      </c>
      <c r="I106" s="27">
        <v>42.2361</v>
      </c>
      <c r="J106" s="13">
        <v>1.6492</v>
      </c>
    </row>
    <row r="107" spans="1:10" x14ac:dyDescent="0.35">
      <c r="A107" s="11" t="s">
        <v>875</v>
      </c>
      <c r="B107" s="27">
        <v>38.9238</v>
      </c>
      <c r="C107" s="27">
        <v>39.831099999999999</v>
      </c>
      <c r="D107" s="27">
        <v>40.975900000000003</v>
      </c>
      <c r="E107" s="27">
        <v>44.4557</v>
      </c>
      <c r="F107" s="27">
        <v>46.618400000000001</v>
      </c>
      <c r="G107" s="27">
        <v>49.716099999999997</v>
      </c>
      <c r="H107" s="27">
        <v>51.394799999999996</v>
      </c>
      <c r="I107" s="27">
        <v>55.3598</v>
      </c>
      <c r="J107" s="13">
        <v>1.1069</v>
      </c>
    </row>
    <row r="108" spans="1:10" x14ac:dyDescent="0.35">
      <c r="A108" s="23" t="s">
        <v>876</v>
      </c>
      <c r="B108" s="25">
        <v>267.10329999999999</v>
      </c>
      <c r="C108" s="25">
        <v>258.85090000000002</v>
      </c>
      <c r="D108" s="25">
        <v>243.3689</v>
      </c>
      <c r="E108" s="25">
        <v>269.35969999999998</v>
      </c>
      <c r="F108" s="25">
        <v>290.47680000000003</v>
      </c>
      <c r="G108" s="25">
        <v>295.60680000000002</v>
      </c>
      <c r="H108" s="25">
        <v>299.31459999999998</v>
      </c>
      <c r="I108" s="25">
        <v>299.31459999999998</v>
      </c>
      <c r="J108" s="26">
        <v>0.35639999999999999</v>
      </c>
    </row>
    <row r="109" spans="1:10" x14ac:dyDescent="0.35">
      <c r="A109" s="23" t="s">
        <v>877</v>
      </c>
      <c r="B109" s="25">
        <v>149.31630000000001</v>
      </c>
      <c r="C109" s="25">
        <v>150.86150000000001</v>
      </c>
      <c r="D109" s="25">
        <v>150.476</v>
      </c>
      <c r="E109" s="25">
        <v>150.5686</v>
      </c>
      <c r="F109" s="25">
        <v>157.2149</v>
      </c>
      <c r="G109" s="25">
        <v>173.2106</v>
      </c>
      <c r="H109" s="25">
        <v>193.0727</v>
      </c>
      <c r="I109" s="25">
        <v>210.01650000000001</v>
      </c>
      <c r="J109" s="26">
        <v>1.0717000000000001</v>
      </c>
    </row>
    <row r="110" spans="1:10" x14ac:dyDescent="0.35">
      <c r="A110" s="11" t="s">
        <v>878</v>
      </c>
      <c r="B110" s="27">
        <v>90.288499999999999</v>
      </c>
      <c r="C110" s="27">
        <v>89.616399999999999</v>
      </c>
      <c r="D110" s="27">
        <v>89.726799999999997</v>
      </c>
      <c r="E110" s="27">
        <v>87.758300000000006</v>
      </c>
      <c r="F110" s="27">
        <v>87.758300000000006</v>
      </c>
      <c r="G110" s="27">
        <v>88.385499999999993</v>
      </c>
      <c r="H110" s="27">
        <v>92.198700000000002</v>
      </c>
      <c r="I110" s="27">
        <v>94.748699999999999</v>
      </c>
      <c r="J110" s="13">
        <v>0.15079999999999999</v>
      </c>
    </row>
    <row r="111" spans="1:10" x14ac:dyDescent="0.35">
      <c r="A111" s="11" t="s">
        <v>879</v>
      </c>
      <c r="B111" s="27">
        <v>35.3521</v>
      </c>
      <c r="C111" s="27">
        <v>38.054000000000002</v>
      </c>
      <c r="D111" s="27">
        <v>37.65</v>
      </c>
      <c r="E111" s="27">
        <v>38.866199999999999</v>
      </c>
      <c r="F111" s="27">
        <v>42.786799999999999</v>
      </c>
      <c r="G111" s="27">
        <v>50.204700000000003</v>
      </c>
      <c r="H111" s="27">
        <v>56.996200000000002</v>
      </c>
      <c r="I111" s="27">
        <v>61.432000000000002</v>
      </c>
      <c r="J111" s="13">
        <v>1.7418</v>
      </c>
    </row>
    <row r="112" spans="1:10" x14ac:dyDescent="0.35">
      <c r="A112" s="11" t="s">
        <v>880</v>
      </c>
      <c r="B112" s="27">
        <v>23.675699999999999</v>
      </c>
      <c r="C112" s="27">
        <v>23.191099999999999</v>
      </c>
      <c r="D112" s="27">
        <v>23.099299999999999</v>
      </c>
      <c r="E112" s="27">
        <v>23.944099999999999</v>
      </c>
      <c r="F112" s="27">
        <v>26.669799999999999</v>
      </c>
      <c r="G112" s="27">
        <v>34.6203</v>
      </c>
      <c r="H112" s="27">
        <v>43.877699999999997</v>
      </c>
      <c r="I112" s="27">
        <v>53.835900000000002</v>
      </c>
      <c r="J112" s="13">
        <v>2.6004</v>
      </c>
    </row>
    <row r="113" spans="1:10" x14ac:dyDescent="0.35">
      <c r="A113" s="23" t="s">
        <v>881</v>
      </c>
      <c r="B113" s="25">
        <v>896.01469999999995</v>
      </c>
      <c r="C113" s="25">
        <v>921.99310000000003</v>
      </c>
      <c r="D113" s="25">
        <v>965.42290000000003</v>
      </c>
      <c r="E113" s="25">
        <v>1039.6824999999999</v>
      </c>
      <c r="F113" s="25">
        <v>1117.9545000000001</v>
      </c>
      <c r="G113" s="25">
        <v>1194.0841</v>
      </c>
      <c r="H113" s="25">
        <v>1278.8143</v>
      </c>
      <c r="I113" s="25">
        <v>1359.826</v>
      </c>
      <c r="J113" s="26">
        <v>1.3121</v>
      </c>
    </row>
    <row r="114" spans="1:10" x14ac:dyDescent="0.35">
      <c r="A114" s="28" t="s">
        <v>214</v>
      </c>
      <c r="B114" s="29"/>
      <c r="C114" s="29"/>
      <c r="D114" s="29"/>
      <c r="E114" s="29"/>
      <c r="F114" s="29"/>
      <c r="G114" s="29"/>
      <c r="H114" s="29"/>
      <c r="I114" s="29"/>
      <c r="J114" s="30"/>
    </row>
    <row r="115" spans="1:10" x14ac:dyDescent="0.35">
      <c r="A115" s="23" t="s">
        <v>882</v>
      </c>
      <c r="B115" s="25">
        <v>158.35290000000001</v>
      </c>
      <c r="C115" s="25">
        <v>155.29050000000001</v>
      </c>
      <c r="D115" s="25">
        <v>157.81129999999999</v>
      </c>
      <c r="E115" s="25">
        <v>156.60550000000001</v>
      </c>
      <c r="F115" s="25">
        <v>169.31720000000001</v>
      </c>
      <c r="G115" s="25">
        <v>173.2174</v>
      </c>
      <c r="H115" s="25">
        <v>180.07839999999999</v>
      </c>
      <c r="I115" s="25">
        <v>181.50110000000001</v>
      </c>
      <c r="J115" s="26">
        <v>0.42730000000000001</v>
      </c>
    </row>
    <row r="116" spans="1:10" x14ac:dyDescent="0.35">
      <c r="A116" s="11" t="s">
        <v>883</v>
      </c>
      <c r="B116" s="27">
        <v>115.0886</v>
      </c>
      <c r="C116" s="27">
        <v>111.6309</v>
      </c>
      <c r="D116" s="27">
        <v>113.9318</v>
      </c>
      <c r="E116" s="27">
        <v>112.00069999999999</v>
      </c>
      <c r="F116" s="27">
        <v>117.95950000000001</v>
      </c>
      <c r="G116" s="27">
        <v>116.9896</v>
      </c>
      <c r="H116" s="27">
        <v>120.2264</v>
      </c>
      <c r="I116" s="27">
        <v>120.3023</v>
      </c>
      <c r="J116" s="13">
        <v>0.1386</v>
      </c>
    </row>
    <row r="117" spans="1:10" x14ac:dyDescent="0.35">
      <c r="A117" s="11" t="s">
        <v>884</v>
      </c>
      <c r="B117" s="27">
        <v>43.264299999999999</v>
      </c>
      <c r="C117" s="27">
        <v>43.659599999999998</v>
      </c>
      <c r="D117" s="27">
        <v>43.8795</v>
      </c>
      <c r="E117" s="27">
        <v>44.604799999999997</v>
      </c>
      <c r="F117" s="27">
        <v>51.357700000000001</v>
      </c>
      <c r="G117" s="27">
        <v>56.227899999999998</v>
      </c>
      <c r="H117" s="27">
        <v>59.851999999999997</v>
      </c>
      <c r="I117" s="27">
        <v>61.198799999999999</v>
      </c>
      <c r="J117" s="13">
        <v>1.0895999999999999</v>
      </c>
    </row>
    <row r="118" spans="1:10" x14ac:dyDescent="0.35">
      <c r="A118" s="23" t="s">
        <v>885</v>
      </c>
      <c r="B118" s="25">
        <v>236.54259999999999</v>
      </c>
      <c r="C118" s="25">
        <v>240.8176</v>
      </c>
      <c r="D118" s="25">
        <v>256.03539999999998</v>
      </c>
      <c r="E118" s="25">
        <v>386.17140000000001</v>
      </c>
      <c r="F118" s="25">
        <v>594.75639999999999</v>
      </c>
      <c r="G118" s="25">
        <v>678.94090000000006</v>
      </c>
      <c r="H118" s="25">
        <v>734.39250000000004</v>
      </c>
      <c r="I118" s="25">
        <v>845.90030000000002</v>
      </c>
      <c r="J118" s="26">
        <v>4.0625</v>
      </c>
    </row>
    <row r="119" spans="1:10" x14ac:dyDescent="0.35">
      <c r="A119" s="11" t="s">
        <v>886</v>
      </c>
      <c r="B119" s="27">
        <v>85.156599999999997</v>
      </c>
      <c r="C119" s="27">
        <v>96.571100000000001</v>
      </c>
      <c r="D119" s="27">
        <v>122.3305</v>
      </c>
      <c r="E119" s="27">
        <v>231.78389999999999</v>
      </c>
      <c r="F119" s="27">
        <v>423.5188</v>
      </c>
      <c r="G119" s="27">
        <v>477.69740000000002</v>
      </c>
      <c r="H119" s="27">
        <v>517.32270000000005</v>
      </c>
      <c r="I119" s="27">
        <v>605.5838</v>
      </c>
      <c r="J119" s="13">
        <v>6.3220999999999998</v>
      </c>
    </row>
    <row r="120" spans="1:10" x14ac:dyDescent="0.35">
      <c r="A120" s="11" t="s">
        <v>887</v>
      </c>
      <c r="B120" s="27">
        <v>29.070499999999999</v>
      </c>
      <c r="C120" s="27">
        <v>29.117799999999999</v>
      </c>
      <c r="D120" s="27">
        <v>29.117799999999999</v>
      </c>
      <c r="E120" s="27">
        <v>29.654199999999999</v>
      </c>
      <c r="F120" s="27">
        <v>39.106099999999998</v>
      </c>
      <c r="G120" s="27">
        <v>54.217100000000002</v>
      </c>
      <c r="H120" s="27">
        <v>54.217100000000002</v>
      </c>
      <c r="I120" s="27">
        <v>54.823700000000002</v>
      </c>
      <c r="J120" s="13">
        <v>2.0023</v>
      </c>
    </row>
    <row r="121" spans="1:10" x14ac:dyDescent="0.35">
      <c r="A121" s="11" t="s">
        <v>888</v>
      </c>
      <c r="B121" s="27">
        <v>122.3155</v>
      </c>
      <c r="C121" s="27">
        <v>115.1288</v>
      </c>
      <c r="D121" s="27">
        <v>104.58710000000001</v>
      </c>
      <c r="E121" s="27">
        <v>124.7333</v>
      </c>
      <c r="F121" s="27">
        <v>132.13149999999999</v>
      </c>
      <c r="G121" s="27">
        <v>147.0265</v>
      </c>
      <c r="H121" s="27">
        <v>162.8528</v>
      </c>
      <c r="I121" s="27">
        <v>185.49279999999999</v>
      </c>
      <c r="J121" s="13">
        <v>1.3098000000000001</v>
      </c>
    </row>
    <row r="122" spans="1:10" x14ac:dyDescent="0.35">
      <c r="A122" s="23" t="s">
        <v>889</v>
      </c>
      <c r="B122" s="25">
        <v>197.9796</v>
      </c>
      <c r="C122" s="25">
        <v>196.0111</v>
      </c>
      <c r="D122" s="25">
        <v>217.65819999999999</v>
      </c>
      <c r="E122" s="25">
        <v>253.21299999999999</v>
      </c>
      <c r="F122" s="25">
        <v>297.13729999999998</v>
      </c>
      <c r="G122" s="25">
        <v>326.93020000000001</v>
      </c>
      <c r="H122" s="25">
        <v>346.08390000000003</v>
      </c>
      <c r="I122" s="25">
        <v>380.14170000000001</v>
      </c>
      <c r="J122" s="26">
        <v>2.0596000000000001</v>
      </c>
    </row>
    <row r="123" spans="1:10" x14ac:dyDescent="0.35">
      <c r="A123" s="23" t="s">
        <v>890</v>
      </c>
      <c r="B123" s="25">
        <v>83.478499999999997</v>
      </c>
      <c r="C123" s="25">
        <v>82.069100000000006</v>
      </c>
      <c r="D123" s="25">
        <v>82.555800000000005</v>
      </c>
      <c r="E123" s="25">
        <v>89.672399999999996</v>
      </c>
      <c r="F123" s="25">
        <v>115.98309999999999</v>
      </c>
      <c r="G123" s="25">
        <v>148.4545</v>
      </c>
      <c r="H123" s="25">
        <v>163.39619999999999</v>
      </c>
      <c r="I123" s="25">
        <v>180.59780000000001</v>
      </c>
      <c r="J123" s="26">
        <v>2.4407999999999999</v>
      </c>
    </row>
    <row r="124" spans="1:10" x14ac:dyDescent="0.35">
      <c r="A124" s="23" t="s">
        <v>891</v>
      </c>
      <c r="B124" s="25">
        <v>71.485100000000003</v>
      </c>
      <c r="C124" s="25">
        <v>65.602000000000004</v>
      </c>
      <c r="D124" s="25">
        <v>65.466800000000006</v>
      </c>
      <c r="E124" s="25">
        <v>67.394499999999994</v>
      </c>
      <c r="F124" s="25">
        <v>69.845299999999995</v>
      </c>
      <c r="G124" s="25">
        <v>72.408600000000007</v>
      </c>
      <c r="H124" s="25">
        <v>78.079400000000007</v>
      </c>
      <c r="I124" s="25">
        <v>83.531000000000006</v>
      </c>
      <c r="J124" s="26">
        <v>0.48780000000000001</v>
      </c>
    </row>
    <row r="125" spans="1:10" x14ac:dyDescent="0.35">
      <c r="A125" s="11" t="s">
        <v>892</v>
      </c>
      <c r="B125" s="27">
        <v>14.7689</v>
      </c>
      <c r="C125" s="27">
        <v>12.1494</v>
      </c>
      <c r="D125" s="27">
        <v>11.3291</v>
      </c>
      <c r="E125" s="27">
        <v>10.3316</v>
      </c>
      <c r="F125" s="27">
        <v>9.4749999999999996</v>
      </c>
      <c r="G125" s="27">
        <v>9.7294</v>
      </c>
      <c r="H125" s="27">
        <v>9.7294</v>
      </c>
      <c r="I125" s="27">
        <v>9.7844999999999995</v>
      </c>
      <c r="J125" s="13">
        <v>-1.2784</v>
      </c>
    </row>
    <row r="126" spans="1:10" x14ac:dyDescent="0.35">
      <c r="A126" s="11" t="s">
        <v>893</v>
      </c>
      <c r="B126" s="27">
        <v>56.716299999999997</v>
      </c>
      <c r="C126" s="27">
        <v>53.452599999999997</v>
      </c>
      <c r="D126" s="27">
        <v>54.137700000000002</v>
      </c>
      <c r="E126" s="27">
        <v>57.062899999999999</v>
      </c>
      <c r="F126" s="27">
        <v>60.3703</v>
      </c>
      <c r="G126" s="27">
        <v>62.679200000000002</v>
      </c>
      <c r="H126" s="27">
        <v>68.349999999999994</v>
      </c>
      <c r="I126" s="27">
        <v>73.746399999999994</v>
      </c>
      <c r="J126" s="13">
        <v>0.82389999999999997</v>
      </c>
    </row>
    <row r="127" spans="1:10" x14ac:dyDescent="0.35">
      <c r="A127" s="23" t="s">
        <v>894</v>
      </c>
      <c r="B127" s="25">
        <v>747.83860000000004</v>
      </c>
      <c r="C127" s="25">
        <v>739.7903</v>
      </c>
      <c r="D127" s="25">
        <v>779.52750000000003</v>
      </c>
      <c r="E127" s="25">
        <v>953.05669999999998</v>
      </c>
      <c r="F127" s="25">
        <v>1247.0393999999999</v>
      </c>
      <c r="G127" s="25">
        <v>1399.9517000000001</v>
      </c>
      <c r="H127" s="25">
        <v>1502.0304000000001</v>
      </c>
      <c r="I127" s="25">
        <v>1671.672</v>
      </c>
      <c r="J127" s="26">
        <v>2.5455999999999999</v>
      </c>
    </row>
    <row r="128" spans="1:10" ht="15" thickBot="1" x14ac:dyDescent="0.4">
      <c r="A128" s="28" t="s">
        <v>215</v>
      </c>
      <c r="B128" s="29">
        <v>1643.8534</v>
      </c>
      <c r="C128" s="29">
        <v>1661.7834</v>
      </c>
      <c r="D128" s="29">
        <v>1744.9503</v>
      </c>
      <c r="E128" s="29">
        <v>1992.7392</v>
      </c>
      <c r="F128" s="29">
        <v>2364.9938999999999</v>
      </c>
      <c r="G128" s="29">
        <v>2594.0358000000001</v>
      </c>
      <c r="H128" s="29">
        <v>2780.8447000000001</v>
      </c>
      <c r="I128" s="29">
        <v>3031.498</v>
      </c>
      <c r="J128" s="30">
        <v>1.9309000000000001</v>
      </c>
    </row>
    <row r="129" spans="1:10" x14ac:dyDescent="0.35">
      <c r="A129" s="343" t="s">
        <v>895</v>
      </c>
      <c r="B129" s="343"/>
      <c r="C129" s="343"/>
      <c r="D129" s="343"/>
      <c r="E129" s="343"/>
      <c r="F129" s="343"/>
      <c r="G129" s="343"/>
      <c r="H129" s="343"/>
      <c r="I129" s="343"/>
      <c r="J129" s="343"/>
    </row>
    <row r="130" spans="1:10" x14ac:dyDescent="0.35">
      <c r="A130" s="341" t="s">
        <v>867</v>
      </c>
      <c r="B130" s="341"/>
      <c r="C130" s="341"/>
      <c r="D130" s="341"/>
      <c r="E130" s="341"/>
      <c r="F130" s="341"/>
      <c r="G130" s="341"/>
      <c r="H130" s="341"/>
      <c r="I130" s="341"/>
      <c r="J130" s="341"/>
    </row>
    <row r="131" spans="1:10" x14ac:dyDescent="0.35">
      <c r="A131" s="342" t="s">
        <v>868</v>
      </c>
      <c r="B131" s="341"/>
      <c r="C131" s="341"/>
      <c r="D131" s="341"/>
      <c r="E131" s="341"/>
      <c r="F131" s="341"/>
      <c r="G131" s="341"/>
      <c r="H131" s="341"/>
      <c r="I131" s="341"/>
      <c r="J131" s="341"/>
    </row>
    <row r="132" spans="1:10" x14ac:dyDescent="0.35">
      <c r="A132" s="20"/>
      <c r="B132" s="31"/>
      <c r="C132" s="31"/>
      <c r="D132" s="31"/>
      <c r="E132" s="31"/>
      <c r="F132" s="31"/>
      <c r="G132" s="31"/>
      <c r="H132" s="31"/>
      <c r="I132" s="31"/>
      <c r="J132" s="32"/>
    </row>
    <row r="133" spans="1:10" x14ac:dyDescent="0.35">
      <c r="A133" s="20"/>
      <c r="B133" s="31"/>
      <c r="C133" s="31"/>
      <c r="D133" s="31"/>
      <c r="E133" s="31"/>
      <c r="F133" s="31"/>
      <c r="G133" s="31"/>
      <c r="H133" s="31"/>
      <c r="I133" s="31"/>
      <c r="J133" s="32"/>
    </row>
    <row r="135" spans="1:10" ht="15.5" x14ac:dyDescent="0.35">
      <c r="A135" s="1" t="s">
        <v>897</v>
      </c>
      <c r="B135" s="2"/>
      <c r="C135" s="2"/>
      <c r="D135" s="2"/>
      <c r="E135" s="2"/>
      <c r="F135" s="2"/>
      <c r="G135" s="2"/>
      <c r="H135" s="2"/>
      <c r="I135" s="2"/>
      <c r="J135" s="3"/>
    </row>
    <row r="136" spans="1:10" x14ac:dyDescent="0.35">
      <c r="A136" s="5" t="s">
        <v>870</v>
      </c>
      <c r="B136" s="5"/>
      <c r="C136" s="5"/>
      <c r="D136" s="5"/>
      <c r="E136" s="5"/>
      <c r="F136" s="5"/>
      <c r="G136" s="5"/>
      <c r="H136" s="5"/>
      <c r="I136" s="5"/>
      <c r="J136" s="6"/>
    </row>
    <row r="137" spans="1:10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6"/>
    </row>
    <row r="138" spans="1:10" ht="73" thickBot="1" x14ac:dyDescent="0.4">
      <c r="A138" s="21" t="s">
        <v>212</v>
      </c>
      <c r="B138" s="21">
        <v>2018</v>
      </c>
      <c r="C138" s="21">
        <v>2020</v>
      </c>
      <c r="D138" s="21">
        <v>2025</v>
      </c>
      <c r="E138" s="21">
        <v>2030</v>
      </c>
      <c r="F138" s="21">
        <v>2035</v>
      </c>
      <c r="G138" s="21">
        <v>2040</v>
      </c>
      <c r="H138" s="21">
        <v>2045</v>
      </c>
      <c r="I138" s="21">
        <v>2050</v>
      </c>
      <c r="J138" s="22" t="s">
        <v>871</v>
      </c>
    </row>
    <row r="139" spans="1:10" ht="15" thickTop="1" x14ac:dyDescent="0.35">
      <c r="A139" s="23" t="s">
        <v>213</v>
      </c>
      <c r="B139" s="23"/>
      <c r="C139" s="23"/>
      <c r="D139" s="23"/>
      <c r="E139" s="23"/>
      <c r="F139" s="23"/>
      <c r="G139" s="23"/>
      <c r="H139" s="23"/>
      <c r="I139" s="23"/>
      <c r="J139" s="24"/>
    </row>
    <row r="140" spans="1:10" x14ac:dyDescent="0.35">
      <c r="A140" s="23" t="s">
        <v>872</v>
      </c>
      <c r="B140" s="25">
        <v>260.33519999999999</v>
      </c>
      <c r="C140" s="25">
        <v>249.16290000000001</v>
      </c>
      <c r="D140" s="25">
        <v>195.55539999999999</v>
      </c>
      <c r="E140" s="25">
        <v>179.8211</v>
      </c>
      <c r="F140" s="25">
        <v>168.2414</v>
      </c>
      <c r="G140" s="25">
        <v>166.45519999999999</v>
      </c>
      <c r="H140" s="25">
        <v>164.5565</v>
      </c>
      <c r="I140" s="25">
        <v>164.43860000000001</v>
      </c>
      <c r="J140" s="26">
        <v>-1.4255</v>
      </c>
    </row>
    <row r="141" spans="1:10" x14ac:dyDescent="0.35">
      <c r="A141" s="11" t="s">
        <v>873</v>
      </c>
      <c r="B141" s="27">
        <v>242.51580000000001</v>
      </c>
      <c r="C141" s="27">
        <v>233.1464</v>
      </c>
      <c r="D141" s="27">
        <v>181.6602</v>
      </c>
      <c r="E141" s="27">
        <v>167.0582</v>
      </c>
      <c r="F141" s="27">
        <v>156.24529999999999</v>
      </c>
      <c r="G141" s="27">
        <v>154.97829999999999</v>
      </c>
      <c r="H141" s="27">
        <v>153.0797</v>
      </c>
      <c r="I141" s="27">
        <v>152.96180000000001</v>
      </c>
      <c r="J141" s="13">
        <v>-1.4298999999999999</v>
      </c>
    </row>
    <row r="142" spans="1:10" x14ac:dyDescent="0.35">
      <c r="A142" s="11" t="s">
        <v>874</v>
      </c>
      <c r="B142" s="27">
        <v>7.7691999999999997</v>
      </c>
      <c r="C142" s="27">
        <v>7.0381999999999998</v>
      </c>
      <c r="D142" s="27">
        <v>5.3661000000000003</v>
      </c>
      <c r="E142" s="27">
        <v>4.2336999999999998</v>
      </c>
      <c r="F142" s="27">
        <v>3.4668999999999999</v>
      </c>
      <c r="G142" s="27">
        <v>2.9477000000000002</v>
      </c>
      <c r="H142" s="27">
        <v>2.9477000000000002</v>
      </c>
      <c r="I142" s="27">
        <v>2.9477000000000002</v>
      </c>
      <c r="J142" s="13">
        <v>-2.9832000000000001</v>
      </c>
    </row>
    <row r="143" spans="1:10" x14ac:dyDescent="0.35">
      <c r="A143" s="11" t="s">
        <v>875</v>
      </c>
      <c r="B143" s="27">
        <v>10.0502</v>
      </c>
      <c r="C143" s="27">
        <v>8.9783000000000008</v>
      </c>
      <c r="D143" s="27">
        <v>8.5291999999999994</v>
      </c>
      <c r="E143" s="27">
        <v>8.5291999999999994</v>
      </c>
      <c r="F143" s="27">
        <v>8.5291999999999994</v>
      </c>
      <c r="G143" s="27">
        <v>8.5291999999999994</v>
      </c>
      <c r="H143" s="27">
        <v>8.5291999999999994</v>
      </c>
      <c r="I143" s="27">
        <v>8.5291999999999994</v>
      </c>
      <c r="J143" s="13">
        <v>-0.51149999999999995</v>
      </c>
    </row>
    <row r="144" spans="1:10" x14ac:dyDescent="0.35">
      <c r="A144" s="23" t="s">
        <v>876</v>
      </c>
      <c r="B144" s="25">
        <v>156.29140000000001</v>
      </c>
      <c r="C144" s="25">
        <v>131.19319999999999</v>
      </c>
      <c r="D144" s="25">
        <v>101.3031</v>
      </c>
      <c r="E144" s="25">
        <v>81.061899999999994</v>
      </c>
      <c r="F144" s="25">
        <v>72.6053</v>
      </c>
      <c r="G144" s="25">
        <v>71.304400000000001</v>
      </c>
      <c r="H144" s="25">
        <v>70.213800000000006</v>
      </c>
      <c r="I144" s="25">
        <v>70.097800000000007</v>
      </c>
      <c r="J144" s="26">
        <v>-2.4746000000000001</v>
      </c>
    </row>
    <row r="145" spans="1:10" x14ac:dyDescent="0.35">
      <c r="A145" s="23" t="s">
        <v>877</v>
      </c>
      <c r="B145" s="25">
        <v>109.0279</v>
      </c>
      <c r="C145" s="25">
        <v>100.274</v>
      </c>
      <c r="D145" s="25">
        <v>95.93</v>
      </c>
      <c r="E145" s="25">
        <v>95.837599999999995</v>
      </c>
      <c r="F145" s="25">
        <v>95.7453</v>
      </c>
      <c r="G145" s="25">
        <v>95.652900000000002</v>
      </c>
      <c r="H145" s="25">
        <v>95.645300000000006</v>
      </c>
      <c r="I145" s="25">
        <v>95.638499999999993</v>
      </c>
      <c r="J145" s="26">
        <v>-0.40860000000000002</v>
      </c>
    </row>
    <row r="146" spans="1:10" x14ac:dyDescent="0.35">
      <c r="A146" s="11" t="s">
        <v>878</v>
      </c>
      <c r="B146" s="27">
        <v>47.828699999999998</v>
      </c>
      <c r="C146" s="27">
        <v>41.112000000000002</v>
      </c>
      <c r="D146" s="27">
        <v>35.877099999999999</v>
      </c>
      <c r="E146" s="27">
        <v>35.877099999999999</v>
      </c>
      <c r="F146" s="27">
        <v>35.877099999999999</v>
      </c>
      <c r="G146" s="27">
        <v>35.877099999999999</v>
      </c>
      <c r="H146" s="27">
        <v>35.877099999999999</v>
      </c>
      <c r="I146" s="27">
        <v>35.877099999999999</v>
      </c>
      <c r="J146" s="13">
        <v>-0.89449999999999996</v>
      </c>
    </row>
    <row r="147" spans="1:10" x14ac:dyDescent="0.35">
      <c r="A147" s="11" t="s">
        <v>879</v>
      </c>
      <c r="B147" s="27">
        <v>37.044400000000003</v>
      </c>
      <c r="C147" s="27">
        <v>35.703800000000001</v>
      </c>
      <c r="D147" s="27">
        <v>36.814100000000003</v>
      </c>
      <c r="E147" s="27">
        <v>36.814100000000003</v>
      </c>
      <c r="F147" s="27">
        <v>36.814100000000003</v>
      </c>
      <c r="G147" s="27">
        <v>36.814100000000003</v>
      </c>
      <c r="H147" s="27">
        <v>36.814100000000003</v>
      </c>
      <c r="I147" s="27">
        <v>36.814100000000003</v>
      </c>
      <c r="J147" s="13">
        <v>-1.95E-2</v>
      </c>
    </row>
    <row r="148" spans="1:10" x14ac:dyDescent="0.35">
      <c r="A148" s="11" t="s">
        <v>880</v>
      </c>
      <c r="B148" s="27">
        <v>24.154900000000001</v>
      </c>
      <c r="C148" s="27">
        <v>23.458200000000001</v>
      </c>
      <c r="D148" s="27">
        <v>23.238700000000001</v>
      </c>
      <c r="E148" s="27">
        <v>23.1464</v>
      </c>
      <c r="F148" s="27">
        <v>23.054099999999998</v>
      </c>
      <c r="G148" s="27">
        <v>22.9617</v>
      </c>
      <c r="H148" s="27">
        <v>22.9541</v>
      </c>
      <c r="I148" s="27">
        <v>22.947299999999998</v>
      </c>
      <c r="J148" s="13">
        <v>-0.16009999999999999</v>
      </c>
    </row>
    <row r="149" spans="1:10" x14ac:dyDescent="0.35">
      <c r="A149" s="23" t="s">
        <v>881</v>
      </c>
      <c r="B149" s="25">
        <v>525.65449999999998</v>
      </c>
      <c r="C149" s="25">
        <v>480.63010000000003</v>
      </c>
      <c r="D149" s="25">
        <v>392.7885</v>
      </c>
      <c r="E149" s="25">
        <v>356.72059999999999</v>
      </c>
      <c r="F149" s="25">
        <v>336.59190000000001</v>
      </c>
      <c r="G149" s="25">
        <v>333.41250000000002</v>
      </c>
      <c r="H149" s="25">
        <v>330.41559999999998</v>
      </c>
      <c r="I149" s="25">
        <v>330.17489999999998</v>
      </c>
      <c r="J149" s="26">
        <v>-1.4427000000000001</v>
      </c>
    </row>
    <row r="150" spans="1:10" x14ac:dyDescent="0.35">
      <c r="A150" s="28" t="s">
        <v>214</v>
      </c>
      <c r="B150" s="29"/>
      <c r="C150" s="29"/>
      <c r="D150" s="29"/>
      <c r="E150" s="29"/>
      <c r="F150" s="29"/>
      <c r="G150" s="29"/>
      <c r="H150" s="29"/>
      <c r="I150" s="29"/>
      <c r="J150" s="30"/>
    </row>
    <row r="151" spans="1:10" x14ac:dyDescent="0.35">
      <c r="A151" s="23" t="s">
        <v>882</v>
      </c>
      <c r="B151" s="25">
        <v>100.489</v>
      </c>
      <c r="C151" s="25">
        <v>94.092200000000005</v>
      </c>
      <c r="D151" s="25">
        <v>86.174800000000005</v>
      </c>
      <c r="E151" s="25">
        <v>80.226799999999997</v>
      </c>
      <c r="F151" s="25">
        <v>78.410300000000007</v>
      </c>
      <c r="G151" s="25">
        <v>75.061899999999994</v>
      </c>
      <c r="H151" s="25">
        <v>71.579599999999999</v>
      </c>
      <c r="I151" s="25">
        <v>68.155100000000004</v>
      </c>
      <c r="J151" s="26">
        <v>-1.206</v>
      </c>
    </row>
    <row r="152" spans="1:10" x14ac:dyDescent="0.35">
      <c r="A152" s="11" t="s">
        <v>883</v>
      </c>
      <c r="B152" s="27">
        <v>42.247900000000001</v>
      </c>
      <c r="C152" s="27">
        <v>39.9557</v>
      </c>
      <c r="D152" s="27">
        <v>39.963299999999997</v>
      </c>
      <c r="E152" s="27">
        <v>37.211599999999997</v>
      </c>
      <c r="F152" s="27">
        <v>37.263199999999998</v>
      </c>
      <c r="G152" s="27">
        <v>33.914900000000003</v>
      </c>
      <c r="H152" s="27">
        <v>30.432600000000001</v>
      </c>
      <c r="I152" s="27">
        <v>27.008099999999999</v>
      </c>
      <c r="J152" s="13">
        <v>-1.3885000000000001</v>
      </c>
    </row>
    <row r="153" spans="1:10" x14ac:dyDescent="0.35">
      <c r="A153" s="11" t="s">
        <v>884</v>
      </c>
      <c r="B153" s="27">
        <v>58.241100000000003</v>
      </c>
      <c r="C153" s="27">
        <v>54.136499999999998</v>
      </c>
      <c r="D153" s="27">
        <v>46.211500000000001</v>
      </c>
      <c r="E153" s="27">
        <v>43.0152</v>
      </c>
      <c r="F153" s="27">
        <v>41.146999999999998</v>
      </c>
      <c r="G153" s="27">
        <v>41.146999999999998</v>
      </c>
      <c r="H153" s="27">
        <v>41.146999999999998</v>
      </c>
      <c r="I153" s="27">
        <v>41.146999999999998</v>
      </c>
      <c r="J153" s="13">
        <v>-1.0799000000000001</v>
      </c>
    </row>
    <row r="154" spans="1:10" x14ac:dyDescent="0.35">
      <c r="A154" s="23" t="s">
        <v>885</v>
      </c>
      <c r="B154" s="25">
        <v>1420.5905</v>
      </c>
      <c r="C154" s="25">
        <v>1517.0074</v>
      </c>
      <c r="D154" s="25">
        <v>1628.3244</v>
      </c>
      <c r="E154" s="25">
        <v>1713.9109000000001</v>
      </c>
      <c r="F154" s="25">
        <v>1660.2337</v>
      </c>
      <c r="G154" s="25">
        <v>1618.6141</v>
      </c>
      <c r="H154" s="25">
        <v>1613.6938</v>
      </c>
      <c r="I154" s="25">
        <v>1707.4649999999999</v>
      </c>
      <c r="J154" s="26">
        <v>0.57650000000000001</v>
      </c>
    </row>
    <row r="155" spans="1:10" x14ac:dyDescent="0.35">
      <c r="A155" s="11" t="s">
        <v>886</v>
      </c>
      <c r="B155" s="27">
        <v>1043.9302</v>
      </c>
      <c r="C155" s="27">
        <v>1100.0034000000001</v>
      </c>
      <c r="D155" s="27">
        <v>1194.1003000000001</v>
      </c>
      <c r="E155" s="27">
        <v>1274.9961000000001</v>
      </c>
      <c r="F155" s="27">
        <v>1212.4963</v>
      </c>
      <c r="G155" s="27">
        <v>1149.9965</v>
      </c>
      <c r="H155" s="27">
        <v>1100.0034000000001</v>
      </c>
      <c r="I155" s="27">
        <v>1100.0034000000001</v>
      </c>
      <c r="J155" s="13">
        <v>0.1636</v>
      </c>
    </row>
    <row r="156" spans="1:10" x14ac:dyDescent="0.35">
      <c r="A156" s="11" t="s">
        <v>887</v>
      </c>
      <c r="B156" s="27">
        <v>264.81470000000002</v>
      </c>
      <c r="C156" s="27">
        <v>286.5224</v>
      </c>
      <c r="D156" s="27">
        <v>293.7217</v>
      </c>
      <c r="E156" s="27">
        <v>296.62139999999999</v>
      </c>
      <c r="F156" s="27">
        <v>301.64</v>
      </c>
      <c r="G156" s="27">
        <v>313.92989999999998</v>
      </c>
      <c r="H156" s="27">
        <v>340.8449</v>
      </c>
      <c r="I156" s="27">
        <v>397.1764</v>
      </c>
      <c r="J156" s="13">
        <v>1.2747999999999999</v>
      </c>
    </row>
    <row r="157" spans="1:10" x14ac:dyDescent="0.35">
      <c r="A157" s="11" t="s">
        <v>888</v>
      </c>
      <c r="B157" s="27">
        <v>111.8456</v>
      </c>
      <c r="C157" s="27">
        <v>130.48159999999999</v>
      </c>
      <c r="D157" s="27">
        <v>140.50229999999999</v>
      </c>
      <c r="E157" s="27">
        <v>142.29339999999999</v>
      </c>
      <c r="F157" s="27">
        <v>146.0975</v>
      </c>
      <c r="G157" s="27">
        <v>154.68770000000001</v>
      </c>
      <c r="H157" s="27">
        <v>172.84549999999999</v>
      </c>
      <c r="I157" s="27">
        <v>210.2852</v>
      </c>
      <c r="J157" s="13">
        <v>1.9924999999999999</v>
      </c>
    </row>
    <row r="158" spans="1:10" x14ac:dyDescent="0.35">
      <c r="A158" s="23" t="s">
        <v>889</v>
      </c>
      <c r="B158" s="25">
        <v>1.3512</v>
      </c>
      <c r="C158" s="25">
        <v>2.3302999999999998</v>
      </c>
      <c r="D158" s="25">
        <v>3.8809999999999998</v>
      </c>
      <c r="E158" s="25">
        <v>3.8809999999999998</v>
      </c>
      <c r="F158" s="25">
        <v>3.8809999999999998</v>
      </c>
      <c r="G158" s="25">
        <v>3.8809999999999998</v>
      </c>
      <c r="H158" s="25">
        <v>3.8809999999999998</v>
      </c>
      <c r="I158" s="25">
        <v>3.8809999999999998</v>
      </c>
      <c r="J158" s="26">
        <v>3.3521000000000001</v>
      </c>
    </row>
    <row r="159" spans="1:10" x14ac:dyDescent="0.35">
      <c r="A159" s="23" t="s">
        <v>890</v>
      </c>
      <c r="B159" s="25">
        <v>46.735300000000002</v>
      </c>
      <c r="C159" s="25">
        <v>50.079000000000001</v>
      </c>
      <c r="D159" s="25">
        <v>52.1402</v>
      </c>
      <c r="E159" s="25">
        <v>52.502899999999997</v>
      </c>
      <c r="F159" s="25">
        <v>53.561900000000001</v>
      </c>
      <c r="G159" s="25">
        <v>56.451900000000002</v>
      </c>
      <c r="H159" s="25">
        <v>63.638300000000001</v>
      </c>
      <c r="I159" s="25">
        <v>79.427000000000007</v>
      </c>
      <c r="J159" s="26">
        <v>1.6711</v>
      </c>
    </row>
    <row r="160" spans="1:10" x14ac:dyDescent="0.35">
      <c r="A160" s="23" t="s">
        <v>891</v>
      </c>
      <c r="B160" s="25">
        <v>9.1959999999999997</v>
      </c>
      <c r="C160" s="25">
        <v>9.6303999999999998</v>
      </c>
      <c r="D160" s="25">
        <v>9.7643000000000004</v>
      </c>
      <c r="E160" s="25">
        <v>10.061400000000001</v>
      </c>
      <c r="F160" s="25">
        <v>10.697100000000001</v>
      </c>
      <c r="G160" s="25">
        <v>11.039300000000001</v>
      </c>
      <c r="H160" s="25">
        <v>11.282999999999999</v>
      </c>
      <c r="I160" s="25">
        <v>11.6691</v>
      </c>
      <c r="J160" s="26">
        <v>0.74709999999999999</v>
      </c>
    </row>
    <row r="161" spans="1:10" x14ac:dyDescent="0.35">
      <c r="A161" s="11" t="s">
        <v>892</v>
      </c>
      <c r="B161" s="27">
        <v>5.0141</v>
      </c>
      <c r="C161" s="27">
        <v>4.9997999999999996</v>
      </c>
      <c r="D161" s="27">
        <v>5.1337000000000002</v>
      </c>
      <c r="E161" s="27">
        <v>5.4307999999999996</v>
      </c>
      <c r="F161" s="27">
        <v>6.0664999999999996</v>
      </c>
      <c r="G161" s="27">
        <v>6.4086999999999996</v>
      </c>
      <c r="H161" s="27">
        <v>6.6524000000000001</v>
      </c>
      <c r="I161" s="27">
        <v>7.0385</v>
      </c>
      <c r="J161" s="13">
        <v>1.0654999999999999</v>
      </c>
    </row>
    <row r="162" spans="1:10" x14ac:dyDescent="0.35">
      <c r="A162" s="11" t="s">
        <v>893</v>
      </c>
      <c r="B162" s="27">
        <v>4.1818999999999997</v>
      </c>
      <c r="C162" s="27">
        <v>4.6306000000000003</v>
      </c>
      <c r="D162" s="27">
        <v>4.6306000000000003</v>
      </c>
      <c r="E162" s="27">
        <v>4.6306000000000003</v>
      </c>
      <c r="F162" s="27">
        <v>4.6306000000000003</v>
      </c>
      <c r="G162" s="27">
        <v>4.6306000000000003</v>
      </c>
      <c r="H162" s="27">
        <v>4.6306000000000003</v>
      </c>
      <c r="I162" s="27">
        <v>4.6306000000000003</v>
      </c>
      <c r="J162" s="13">
        <v>0.31900000000000001</v>
      </c>
    </row>
    <row r="163" spans="1:10" x14ac:dyDescent="0.35">
      <c r="A163" s="23" t="s">
        <v>894</v>
      </c>
      <c r="B163" s="25">
        <v>1578.3620000000001</v>
      </c>
      <c r="C163" s="25">
        <v>1673.1393</v>
      </c>
      <c r="D163" s="25">
        <v>1780.2846</v>
      </c>
      <c r="E163" s="25">
        <v>1860.5829000000001</v>
      </c>
      <c r="F163" s="25">
        <v>1806.7838999999999</v>
      </c>
      <c r="G163" s="25">
        <v>1765.0482</v>
      </c>
      <c r="H163" s="25">
        <v>1764.0755999999999</v>
      </c>
      <c r="I163" s="25">
        <v>1870.5971999999999</v>
      </c>
      <c r="J163" s="26">
        <v>0.5323</v>
      </c>
    </row>
    <row r="164" spans="1:10" ht="15" thickBot="1" x14ac:dyDescent="0.4">
      <c r="A164" s="28" t="s">
        <v>215</v>
      </c>
      <c r="B164" s="29">
        <v>2104.0165000000002</v>
      </c>
      <c r="C164" s="29">
        <v>2153.7694000000001</v>
      </c>
      <c r="D164" s="29">
        <v>2173.0731000000001</v>
      </c>
      <c r="E164" s="29">
        <v>2217.3036000000002</v>
      </c>
      <c r="F164" s="29">
        <v>2143.3757999999998</v>
      </c>
      <c r="G164" s="29">
        <v>2098.4605999999999</v>
      </c>
      <c r="H164" s="29">
        <v>2094.4911999999999</v>
      </c>
      <c r="I164" s="29">
        <v>2200.7721000000001</v>
      </c>
      <c r="J164" s="30">
        <v>0.1406</v>
      </c>
    </row>
    <row r="165" spans="1:10" x14ac:dyDescent="0.35">
      <c r="A165" s="343" t="s">
        <v>895</v>
      </c>
      <c r="B165" s="343"/>
      <c r="C165" s="343"/>
      <c r="D165" s="343"/>
      <c r="E165" s="343"/>
      <c r="F165" s="343"/>
      <c r="G165" s="343"/>
      <c r="H165" s="343"/>
      <c r="I165" s="343"/>
      <c r="J165" s="343"/>
    </row>
    <row r="166" spans="1:10" x14ac:dyDescent="0.35">
      <c r="A166" s="341" t="s">
        <v>867</v>
      </c>
      <c r="B166" s="341"/>
      <c r="C166" s="341"/>
      <c r="D166" s="341"/>
      <c r="E166" s="341"/>
      <c r="F166" s="341"/>
      <c r="G166" s="341"/>
      <c r="H166" s="341"/>
      <c r="I166" s="341"/>
      <c r="J166" s="341"/>
    </row>
    <row r="167" spans="1:10" x14ac:dyDescent="0.35">
      <c r="A167" s="342" t="s">
        <v>868</v>
      </c>
      <c r="B167" s="341"/>
      <c r="C167" s="341"/>
      <c r="D167" s="341"/>
      <c r="E167" s="341"/>
      <c r="F167" s="341"/>
      <c r="G167" s="341"/>
      <c r="H167" s="341"/>
      <c r="I167" s="341"/>
      <c r="J167" s="341"/>
    </row>
    <row r="168" spans="1:10" x14ac:dyDescent="0.35">
      <c r="A168" s="20"/>
      <c r="B168" s="31"/>
      <c r="C168" s="31"/>
      <c r="D168" s="31"/>
      <c r="E168" s="31"/>
      <c r="F168" s="31"/>
      <c r="G168" s="31"/>
      <c r="H168" s="31"/>
      <c r="I168" s="31"/>
      <c r="J168" s="32"/>
    </row>
    <row r="169" spans="1:10" x14ac:dyDescent="0.35">
      <c r="A169" s="20"/>
      <c r="B169" s="31"/>
      <c r="C169" s="31"/>
      <c r="D169" s="31"/>
      <c r="E169" s="31"/>
      <c r="F169" s="31"/>
      <c r="G169" s="31"/>
      <c r="H169" s="31"/>
      <c r="I169" s="31"/>
      <c r="J169" s="32"/>
    </row>
    <row r="171" spans="1:10" ht="15.5" x14ac:dyDescent="0.35">
      <c r="A171" s="1" t="s">
        <v>898</v>
      </c>
      <c r="B171" s="2"/>
      <c r="C171" s="2"/>
      <c r="D171" s="2"/>
      <c r="E171" s="2"/>
      <c r="F171" s="2"/>
      <c r="G171" s="2"/>
      <c r="H171" s="2"/>
      <c r="I171" s="2"/>
      <c r="J171" s="3"/>
    </row>
    <row r="172" spans="1:10" x14ac:dyDescent="0.35">
      <c r="A172" s="5" t="s">
        <v>870</v>
      </c>
      <c r="B172" s="5"/>
      <c r="C172" s="5"/>
      <c r="D172" s="5"/>
      <c r="E172" s="5"/>
      <c r="F172" s="5"/>
      <c r="G172" s="5"/>
      <c r="H172" s="5"/>
      <c r="I172" s="5"/>
      <c r="J172" s="6"/>
    </row>
    <row r="173" spans="1:10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6"/>
    </row>
    <row r="174" spans="1:10" ht="73" thickBot="1" x14ac:dyDescent="0.4">
      <c r="A174" s="21" t="s">
        <v>212</v>
      </c>
      <c r="B174" s="21">
        <v>2018</v>
      </c>
      <c r="C174" s="21">
        <v>2020</v>
      </c>
      <c r="D174" s="21">
        <v>2025</v>
      </c>
      <c r="E174" s="21">
        <v>2030</v>
      </c>
      <c r="F174" s="21">
        <v>2035</v>
      </c>
      <c r="G174" s="21">
        <v>2040</v>
      </c>
      <c r="H174" s="21">
        <v>2045</v>
      </c>
      <c r="I174" s="21">
        <v>2050</v>
      </c>
      <c r="J174" s="22" t="s">
        <v>871</v>
      </c>
    </row>
    <row r="175" spans="1:10" ht="15" thickTop="1" x14ac:dyDescent="0.35">
      <c r="A175" s="23" t="s">
        <v>213</v>
      </c>
      <c r="B175" s="23"/>
      <c r="C175" s="23"/>
      <c r="D175" s="23"/>
      <c r="E175" s="23"/>
      <c r="F175" s="23"/>
      <c r="G175" s="23"/>
      <c r="H175" s="23"/>
      <c r="I175" s="23"/>
      <c r="J175" s="24"/>
    </row>
    <row r="176" spans="1:10" x14ac:dyDescent="0.35">
      <c r="A176" s="23" t="s">
        <v>872</v>
      </c>
      <c r="B176" s="25">
        <v>113.1555</v>
      </c>
      <c r="C176" s="25">
        <v>109.9528</v>
      </c>
      <c r="D176" s="25">
        <v>94.315399999999997</v>
      </c>
      <c r="E176" s="25">
        <v>95.352500000000006</v>
      </c>
      <c r="F176" s="25">
        <v>95.01</v>
      </c>
      <c r="G176" s="25">
        <v>91.955699999999993</v>
      </c>
      <c r="H176" s="25">
        <v>90.001300000000001</v>
      </c>
      <c r="I176" s="25">
        <v>88.997</v>
      </c>
      <c r="J176" s="26">
        <v>-0.74770000000000003</v>
      </c>
    </row>
    <row r="177" spans="1:10" x14ac:dyDescent="0.35">
      <c r="A177" s="11" t="s">
        <v>873</v>
      </c>
      <c r="B177" s="27">
        <v>99.062200000000004</v>
      </c>
      <c r="C177" s="27">
        <v>96.152799999999999</v>
      </c>
      <c r="D177" s="27">
        <v>82.725399999999993</v>
      </c>
      <c r="E177" s="27">
        <v>81.682500000000005</v>
      </c>
      <c r="F177" s="27">
        <v>80.8</v>
      </c>
      <c r="G177" s="27">
        <v>81.425700000000006</v>
      </c>
      <c r="H177" s="27">
        <v>82.051299999999998</v>
      </c>
      <c r="I177" s="27">
        <v>82.677000000000007</v>
      </c>
      <c r="J177" s="13">
        <v>-0.56340000000000001</v>
      </c>
    </row>
    <row r="178" spans="1:10" x14ac:dyDescent="0.35">
      <c r="A178" s="11" t="s">
        <v>874</v>
      </c>
      <c r="B178" s="27">
        <v>12.4733</v>
      </c>
      <c r="C178" s="27">
        <v>12.18</v>
      </c>
      <c r="D178" s="27">
        <v>9.9700000000000006</v>
      </c>
      <c r="E178" s="27">
        <v>10.85</v>
      </c>
      <c r="F178" s="27">
        <v>10.19</v>
      </c>
      <c r="G178" s="27">
        <v>7.18</v>
      </c>
      <c r="H178" s="27">
        <v>5.55</v>
      </c>
      <c r="I178" s="27">
        <v>3.92</v>
      </c>
      <c r="J178" s="13">
        <v>-3.5526</v>
      </c>
    </row>
    <row r="179" spans="1:10" x14ac:dyDescent="0.35">
      <c r="A179" s="11" t="s">
        <v>875</v>
      </c>
      <c r="B179" s="27">
        <v>1.62</v>
      </c>
      <c r="C179" s="27">
        <v>1.62</v>
      </c>
      <c r="D179" s="27">
        <v>1.62</v>
      </c>
      <c r="E179" s="27">
        <v>2.82</v>
      </c>
      <c r="F179" s="27">
        <v>4.0199999999999996</v>
      </c>
      <c r="G179" s="27">
        <v>3.35</v>
      </c>
      <c r="H179" s="27">
        <v>2.4</v>
      </c>
      <c r="I179" s="27">
        <v>2.4</v>
      </c>
      <c r="J179" s="13">
        <v>1.2358</v>
      </c>
    </row>
    <row r="180" spans="1:10" x14ac:dyDescent="0.35">
      <c r="A180" s="23" t="s">
        <v>876</v>
      </c>
      <c r="B180" s="25">
        <v>115.7967</v>
      </c>
      <c r="C180" s="25">
        <v>112.61</v>
      </c>
      <c r="D180" s="25">
        <v>106.52</v>
      </c>
      <c r="E180" s="25">
        <v>103.96</v>
      </c>
      <c r="F180" s="25">
        <v>100.3506</v>
      </c>
      <c r="G180" s="25">
        <v>100.1499</v>
      </c>
      <c r="H180" s="25">
        <v>100.6399</v>
      </c>
      <c r="I180" s="25">
        <v>100.6399</v>
      </c>
      <c r="J180" s="26">
        <v>-0.43740000000000001</v>
      </c>
    </row>
    <row r="181" spans="1:10" x14ac:dyDescent="0.35">
      <c r="A181" s="23" t="s">
        <v>877</v>
      </c>
      <c r="B181" s="25">
        <v>29.353300000000001</v>
      </c>
      <c r="C181" s="25">
        <v>36.32</v>
      </c>
      <c r="D181" s="25">
        <v>49.54</v>
      </c>
      <c r="E181" s="25">
        <v>52.48</v>
      </c>
      <c r="F181" s="25">
        <v>52.28</v>
      </c>
      <c r="G181" s="25">
        <v>47.890099999999997</v>
      </c>
      <c r="H181" s="25">
        <v>44.540100000000002</v>
      </c>
      <c r="I181" s="25">
        <v>44.540100000000002</v>
      </c>
      <c r="J181" s="26">
        <v>1.3116000000000001</v>
      </c>
    </row>
    <row r="182" spans="1:10" x14ac:dyDescent="0.35">
      <c r="A182" s="11" t="s">
        <v>878</v>
      </c>
      <c r="B182" s="27">
        <v>5.0766999999999998</v>
      </c>
      <c r="C182" s="27">
        <v>11.15</v>
      </c>
      <c r="D182" s="27">
        <v>20.3</v>
      </c>
      <c r="E182" s="27">
        <v>23.24</v>
      </c>
      <c r="F182" s="27">
        <v>23.24</v>
      </c>
      <c r="G182" s="27">
        <v>20.010000000000002</v>
      </c>
      <c r="H182" s="27">
        <v>16.66</v>
      </c>
      <c r="I182" s="27">
        <v>16.66</v>
      </c>
      <c r="J182" s="13">
        <v>3.7833999999999999</v>
      </c>
    </row>
    <row r="183" spans="1:10" x14ac:dyDescent="0.35">
      <c r="A183" s="11" t="s">
        <v>879</v>
      </c>
      <c r="B183" s="27">
        <v>24.276700000000002</v>
      </c>
      <c r="C183" s="27">
        <v>25.17</v>
      </c>
      <c r="D183" s="27">
        <v>29.24</v>
      </c>
      <c r="E183" s="27">
        <v>29.24</v>
      </c>
      <c r="F183" s="27">
        <v>29.04</v>
      </c>
      <c r="G183" s="27">
        <v>27.880099999999999</v>
      </c>
      <c r="H183" s="27">
        <v>27.880099999999999</v>
      </c>
      <c r="I183" s="27">
        <v>27.880099999999999</v>
      </c>
      <c r="J183" s="13">
        <v>0.43340000000000001</v>
      </c>
    </row>
    <row r="184" spans="1:10" x14ac:dyDescent="0.35">
      <c r="A184" s="11" t="s">
        <v>880</v>
      </c>
      <c r="B184" s="27">
        <v>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13">
        <v>0</v>
      </c>
    </row>
    <row r="185" spans="1:10" x14ac:dyDescent="0.35">
      <c r="A185" s="23" t="s">
        <v>881</v>
      </c>
      <c r="B185" s="25">
        <v>258.30549999999999</v>
      </c>
      <c r="C185" s="25">
        <v>258.88279999999997</v>
      </c>
      <c r="D185" s="25">
        <v>250.37540000000001</v>
      </c>
      <c r="E185" s="25">
        <v>251.79249999999999</v>
      </c>
      <c r="F185" s="25">
        <v>247.64060000000001</v>
      </c>
      <c r="G185" s="25">
        <v>239.9957</v>
      </c>
      <c r="H185" s="25">
        <v>235.18129999999999</v>
      </c>
      <c r="I185" s="25">
        <v>234.17699999999999</v>
      </c>
      <c r="J185" s="26">
        <v>-0.30599999999999999</v>
      </c>
    </row>
    <row r="186" spans="1:10" x14ac:dyDescent="0.35">
      <c r="A186" s="28" t="s">
        <v>214</v>
      </c>
      <c r="B186" s="29"/>
      <c r="C186" s="29"/>
      <c r="D186" s="29"/>
      <c r="E186" s="29"/>
      <c r="F186" s="29"/>
      <c r="G186" s="29"/>
      <c r="H186" s="29"/>
      <c r="I186" s="29"/>
      <c r="J186" s="30"/>
    </row>
    <row r="187" spans="1:10" x14ac:dyDescent="0.35">
      <c r="A187" s="23" t="s">
        <v>882</v>
      </c>
      <c r="B187" s="25">
        <v>44.863999999999997</v>
      </c>
      <c r="C187" s="25">
        <v>46.650700000000001</v>
      </c>
      <c r="D187" s="25">
        <v>47.100700000000003</v>
      </c>
      <c r="E187" s="25">
        <v>53.890700000000002</v>
      </c>
      <c r="F187" s="25">
        <v>52.890700000000002</v>
      </c>
      <c r="G187" s="25">
        <v>53.040700000000001</v>
      </c>
      <c r="H187" s="25">
        <v>53.040700000000001</v>
      </c>
      <c r="I187" s="25">
        <v>53.480600000000003</v>
      </c>
      <c r="J187" s="26">
        <v>0.55049999999999999</v>
      </c>
    </row>
    <row r="188" spans="1:10" x14ac:dyDescent="0.35">
      <c r="A188" s="11" t="s">
        <v>883</v>
      </c>
      <c r="B188" s="27">
        <v>27.783300000000001</v>
      </c>
      <c r="C188" s="27">
        <v>28.83</v>
      </c>
      <c r="D188" s="27">
        <v>28.17</v>
      </c>
      <c r="E188" s="27">
        <v>32.409999999999997</v>
      </c>
      <c r="F188" s="27">
        <v>30.69</v>
      </c>
      <c r="G188" s="27">
        <v>30.84</v>
      </c>
      <c r="H188" s="27">
        <v>30.84</v>
      </c>
      <c r="I188" s="27">
        <v>29.919899999999998</v>
      </c>
      <c r="J188" s="13">
        <v>0.23180000000000001</v>
      </c>
    </row>
    <row r="189" spans="1:10" x14ac:dyDescent="0.35">
      <c r="A189" s="11" t="s">
        <v>884</v>
      </c>
      <c r="B189" s="27">
        <v>17.0807</v>
      </c>
      <c r="C189" s="27">
        <v>17.820699999999999</v>
      </c>
      <c r="D189" s="27">
        <v>18.930700000000002</v>
      </c>
      <c r="E189" s="27">
        <v>21.480699999999999</v>
      </c>
      <c r="F189" s="27">
        <v>22.200700000000001</v>
      </c>
      <c r="G189" s="27">
        <v>22.200700000000001</v>
      </c>
      <c r="H189" s="27">
        <v>22.200700000000001</v>
      </c>
      <c r="I189" s="27">
        <v>23.560700000000001</v>
      </c>
      <c r="J189" s="13">
        <v>1.0102</v>
      </c>
    </row>
    <row r="190" spans="1:10" x14ac:dyDescent="0.35">
      <c r="A190" s="23" t="s">
        <v>885</v>
      </c>
      <c r="B190" s="25">
        <v>51.94</v>
      </c>
      <c r="C190" s="25">
        <v>60.7</v>
      </c>
      <c r="D190" s="25">
        <v>77.03</v>
      </c>
      <c r="E190" s="25">
        <v>97.16</v>
      </c>
      <c r="F190" s="25">
        <v>117.37</v>
      </c>
      <c r="G190" s="25">
        <v>143.5599</v>
      </c>
      <c r="H190" s="25">
        <v>167.2199</v>
      </c>
      <c r="I190" s="25">
        <v>191.2199</v>
      </c>
      <c r="J190" s="26">
        <v>4.157</v>
      </c>
    </row>
    <row r="191" spans="1:10" x14ac:dyDescent="0.35">
      <c r="A191" s="11" t="s">
        <v>886</v>
      </c>
      <c r="B191" s="27">
        <v>39.246699999999997</v>
      </c>
      <c r="C191" s="27">
        <v>47.22</v>
      </c>
      <c r="D191" s="27">
        <v>62.44</v>
      </c>
      <c r="E191" s="27">
        <v>79.569999999999993</v>
      </c>
      <c r="F191" s="27">
        <v>98.57</v>
      </c>
      <c r="G191" s="27">
        <v>119.5699</v>
      </c>
      <c r="H191" s="27">
        <v>139.56989999999999</v>
      </c>
      <c r="I191" s="27">
        <v>159.56989999999999</v>
      </c>
      <c r="J191" s="13">
        <v>4.4806999999999997</v>
      </c>
    </row>
    <row r="192" spans="1:10" x14ac:dyDescent="0.35">
      <c r="A192" s="11" t="s">
        <v>887</v>
      </c>
      <c r="B192" s="27">
        <v>6.6467000000000001</v>
      </c>
      <c r="C192" s="27">
        <v>7.5</v>
      </c>
      <c r="D192" s="27">
        <v>8.9600000000000009</v>
      </c>
      <c r="E192" s="27">
        <v>11.96</v>
      </c>
      <c r="F192" s="27">
        <v>13.17</v>
      </c>
      <c r="G192" s="27">
        <v>18.36</v>
      </c>
      <c r="H192" s="27">
        <v>22.02</v>
      </c>
      <c r="I192" s="27">
        <v>26.02</v>
      </c>
      <c r="J192" s="13">
        <v>4.3571</v>
      </c>
    </row>
    <row r="193" spans="1:10" x14ac:dyDescent="0.35">
      <c r="A193" s="11" t="s">
        <v>888</v>
      </c>
      <c r="B193" s="27">
        <v>6.0467000000000004</v>
      </c>
      <c r="C193" s="27">
        <v>5.98</v>
      </c>
      <c r="D193" s="27">
        <v>5.63</v>
      </c>
      <c r="E193" s="27">
        <v>5.63</v>
      </c>
      <c r="F193" s="27">
        <v>5.63</v>
      </c>
      <c r="G193" s="27">
        <v>5.63</v>
      </c>
      <c r="H193" s="27">
        <v>5.63</v>
      </c>
      <c r="I193" s="27">
        <v>5.63</v>
      </c>
      <c r="J193" s="13">
        <v>-0.22289999999999999</v>
      </c>
    </row>
    <row r="194" spans="1:10" x14ac:dyDescent="0.35">
      <c r="A194" s="23" t="s">
        <v>889</v>
      </c>
      <c r="B194" s="25">
        <v>1.3667</v>
      </c>
      <c r="C194" s="25">
        <v>2.2599999999999998</v>
      </c>
      <c r="D194" s="25">
        <v>8.5500000000000007</v>
      </c>
      <c r="E194" s="25">
        <v>11.12</v>
      </c>
      <c r="F194" s="25">
        <v>12.46</v>
      </c>
      <c r="G194" s="25">
        <v>13.81</v>
      </c>
      <c r="H194" s="25">
        <v>13.81</v>
      </c>
      <c r="I194" s="25">
        <v>13.81</v>
      </c>
      <c r="J194" s="26">
        <v>7.4958</v>
      </c>
    </row>
    <row r="195" spans="1:10" x14ac:dyDescent="0.35">
      <c r="A195" s="23" t="s">
        <v>890</v>
      </c>
      <c r="B195" s="25">
        <v>1.86</v>
      </c>
      <c r="C195" s="25">
        <v>1.86</v>
      </c>
      <c r="D195" s="25">
        <v>1.86</v>
      </c>
      <c r="E195" s="25">
        <v>6.62</v>
      </c>
      <c r="F195" s="25">
        <v>6.12</v>
      </c>
      <c r="G195" s="25">
        <v>7.48</v>
      </c>
      <c r="H195" s="25">
        <v>7.48</v>
      </c>
      <c r="I195" s="25">
        <v>8.84</v>
      </c>
      <c r="J195" s="26">
        <v>4.9916</v>
      </c>
    </row>
    <row r="196" spans="1:10" x14ac:dyDescent="0.35">
      <c r="A196" s="23" t="s">
        <v>891</v>
      </c>
      <c r="B196" s="25">
        <v>3.51</v>
      </c>
      <c r="C196" s="25">
        <v>3.51</v>
      </c>
      <c r="D196" s="25">
        <v>4.79</v>
      </c>
      <c r="E196" s="25">
        <v>5.54</v>
      </c>
      <c r="F196" s="25">
        <v>5.2</v>
      </c>
      <c r="G196" s="25">
        <v>5.2</v>
      </c>
      <c r="H196" s="25">
        <v>4.51</v>
      </c>
      <c r="I196" s="25">
        <v>4.51</v>
      </c>
      <c r="J196" s="26">
        <v>0.78649999999999998</v>
      </c>
    </row>
    <row r="197" spans="1:10" x14ac:dyDescent="0.35">
      <c r="A197" s="11" t="s">
        <v>892</v>
      </c>
      <c r="B197" s="27">
        <v>1.88</v>
      </c>
      <c r="C197" s="27">
        <v>1.88</v>
      </c>
      <c r="D197" s="27">
        <v>3.13</v>
      </c>
      <c r="E197" s="27">
        <v>3.13</v>
      </c>
      <c r="F197" s="27">
        <v>3.13</v>
      </c>
      <c r="G197" s="27">
        <v>3.13</v>
      </c>
      <c r="H197" s="27">
        <v>2.44</v>
      </c>
      <c r="I197" s="27">
        <v>2.44</v>
      </c>
      <c r="J197" s="13">
        <v>0.81810000000000005</v>
      </c>
    </row>
    <row r="198" spans="1:10" x14ac:dyDescent="0.35">
      <c r="A198" s="11" t="s">
        <v>893</v>
      </c>
      <c r="B198" s="27">
        <v>1.63</v>
      </c>
      <c r="C198" s="27">
        <v>1.63</v>
      </c>
      <c r="D198" s="27">
        <v>1.66</v>
      </c>
      <c r="E198" s="27">
        <v>2.41</v>
      </c>
      <c r="F198" s="27">
        <v>2.0699999999999998</v>
      </c>
      <c r="G198" s="27">
        <v>2.0699999999999998</v>
      </c>
      <c r="H198" s="27">
        <v>2.0699999999999998</v>
      </c>
      <c r="I198" s="27">
        <v>2.0699999999999998</v>
      </c>
      <c r="J198" s="13">
        <v>0.74960000000000004</v>
      </c>
    </row>
    <row r="199" spans="1:10" x14ac:dyDescent="0.35">
      <c r="A199" s="23" t="s">
        <v>894</v>
      </c>
      <c r="B199" s="25">
        <v>103.5407</v>
      </c>
      <c r="C199" s="25">
        <v>114.9807</v>
      </c>
      <c r="D199" s="25">
        <v>139.33070000000001</v>
      </c>
      <c r="E199" s="25">
        <v>174.33070000000001</v>
      </c>
      <c r="F199" s="25">
        <v>194.04069999999999</v>
      </c>
      <c r="G199" s="25">
        <v>223.09059999999999</v>
      </c>
      <c r="H199" s="25">
        <v>246.06059999999999</v>
      </c>
      <c r="I199" s="25">
        <v>271.8605</v>
      </c>
      <c r="J199" s="26">
        <v>3.0626000000000002</v>
      </c>
    </row>
    <row r="200" spans="1:10" ht="15" thickBot="1" x14ac:dyDescent="0.4">
      <c r="A200" s="28" t="s">
        <v>215</v>
      </c>
      <c r="B200" s="29">
        <v>361.84629999999999</v>
      </c>
      <c r="C200" s="29">
        <v>373.86349999999999</v>
      </c>
      <c r="D200" s="29">
        <v>389.70609999999999</v>
      </c>
      <c r="E200" s="29">
        <v>426.1232</v>
      </c>
      <c r="F200" s="29">
        <v>441.6814</v>
      </c>
      <c r="G200" s="29">
        <v>463.08629999999999</v>
      </c>
      <c r="H200" s="29">
        <v>481.24189999999999</v>
      </c>
      <c r="I200" s="29">
        <v>506.03750000000002</v>
      </c>
      <c r="J200" s="30">
        <v>1.0536000000000001</v>
      </c>
    </row>
    <row r="201" spans="1:10" x14ac:dyDescent="0.35">
      <c r="A201" s="343" t="s">
        <v>895</v>
      </c>
      <c r="B201" s="343"/>
      <c r="C201" s="343"/>
      <c r="D201" s="343"/>
      <c r="E201" s="343"/>
      <c r="F201" s="343"/>
      <c r="G201" s="343"/>
      <c r="H201" s="343"/>
      <c r="I201" s="343"/>
      <c r="J201" s="343"/>
    </row>
    <row r="202" spans="1:10" x14ac:dyDescent="0.35">
      <c r="A202" s="341" t="s">
        <v>867</v>
      </c>
      <c r="B202" s="341"/>
      <c r="C202" s="341"/>
      <c r="D202" s="341"/>
      <c r="E202" s="341"/>
      <c r="F202" s="341"/>
      <c r="G202" s="341"/>
      <c r="H202" s="341"/>
      <c r="I202" s="341"/>
      <c r="J202" s="341"/>
    </row>
    <row r="203" spans="1:10" x14ac:dyDescent="0.35">
      <c r="A203" s="342" t="s">
        <v>868</v>
      </c>
      <c r="B203" s="341"/>
      <c r="C203" s="341"/>
      <c r="D203" s="341"/>
      <c r="E203" s="341"/>
      <c r="F203" s="341"/>
      <c r="G203" s="341"/>
      <c r="H203" s="341"/>
      <c r="I203" s="341"/>
      <c r="J203" s="341"/>
    </row>
    <row r="204" spans="1:10" x14ac:dyDescent="0.35">
      <c r="A204" s="20"/>
      <c r="B204" s="31"/>
      <c r="C204" s="31"/>
      <c r="D204" s="31"/>
      <c r="E204" s="31"/>
      <c r="F204" s="31"/>
      <c r="G204" s="31"/>
      <c r="H204" s="31"/>
      <c r="I204" s="31"/>
      <c r="J204" s="32"/>
    </row>
    <row r="205" spans="1:10" x14ac:dyDescent="0.35">
      <c r="A205" s="20"/>
      <c r="B205" s="31"/>
      <c r="C205" s="31"/>
      <c r="D205" s="31"/>
      <c r="E205" s="31"/>
      <c r="F205" s="31"/>
      <c r="G205" s="31"/>
      <c r="H205" s="31"/>
      <c r="I205" s="31"/>
      <c r="J205" s="32"/>
    </row>
    <row r="207" spans="1:10" ht="15.5" x14ac:dyDescent="0.35">
      <c r="A207" s="1" t="s">
        <v>899</v>
      </c>
      <c r="B207" s="2"/>
      <c r="C207" s="2"/>
      <c r="D207" s="2"/>
      <c r="E207" s="2"/>
      <c r="F207" s="2"/>
      <c r="G207" s="2"/>
      <c r="H207" s="2"/>
      <c r="I207" s="2"/>
      <c r="J207" s="3"/>
    </row>
    <row r="208" spans="1:10" x14ac:dyDescent="0.35">
      <c r="A208" s="5" t="s">
        <v>870</v>
      </c>
      <c r="B208" s="5"/>
      <c r="C208" s="5"/>
      <c r="D208" s="5"/>
      <c r="E208" s="5"/>
      <c r="F208" s="5"/>
      <c r="G208" s="5"/>
      <c r="H208" s="5"/>
      <c r="I208" s="5"/>
      <c r="J208" s="6"/>
    </row>
    <row r="209" spans="1:10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6"/>
    </row>
    <row r="210" spans="1:10" ht="73" thickBot="1" x14ac:dyDescent="0.4">
      <c r="A210" s="21" t="s">
        <v>212</v>
      </c>
      <c r="B210" s="21">
        <v>2018</v>
      </c>
      <c r="C210" s="21">
        <v>2020</v>
      </c>
      <c r="D210" s="21">
        <v>2025</v>
      </c>
      <c r="E210" s="21">
        <v>2030</v>
      </c>
      <c r="F210" s="21">
        <v>2035</v>
      </c>
      <c r="G210" s="21">
        <v>2040</v>
      </c>
      <c r="H210" s="21">
        <v>2045</v>
      </c>
      <c r="I210" s="21">
        <v>2050</v>
      </c>
      <c r="J210" s="22" t="s">
        <v>871</v>
      </c>
    </row>
    <row r="211" spans="1:10" ht="15" thickTop="1" x14ac:dyDescent="0.35">
      <c r="A211" s="23" t="s">
        <v>213</v>
      </c>
      <c r="B211" s="23"/>
      <c r="C211" s="23"/>
      <c r="D211" s="23"/>
      <c r="E211" s="23"/>
      <c r="F211" s="23"/>
      <c r="G211" s="23"/>
      <c r="H211" s="23"/>
      <c r="I211" s="23"/>
      <c r="J211" s="24"/>
    </row>
    <row r="212" spans="1:10" x14ac:dyDescent="0.35">
      <c r="A212" s="23" t="s">
        <v>872</v>
      </c>
      <c r="B212" s="25">
        <v>179.60769999999999</v>
      </c>
      <c r="C212" s="25">
        <v>181.07159999999999</v>
      </c>
      <c r="D212" s="25">
        <v>182.61490000000001</v>
      </c>
      <c r="E212" s="25">
        <v>182.86320000000001</v>
      </c>
      <c r="F212" s="25">
        <v>182.93109999999999</v>
      </c>
      <c r="G212" s="25">
        <v>182.9443</v>
      </c>
      <c r="H212" s="25">
        <v>182.94730000000001</v>
      </c>
      <c r="I212" s="25">
        <v>183.1643</v>
      </c>
      <c r="J212" s="26">
        <v>6.13E-2</v>
      </c>
    </row>
    <row r="213" spans="1:10" x14ac:dyDescent="0.35">
      <c r="A213" s="11" t="s">
        <v>873</v>
      </c>
      <c r="B213" s="27">
        <v>79.2928</v>
      </c>
      <c r="C213" s="27">
        <v>79.533500000000004</v>
      </c>
      <c r="D213" s="27">
        <v>79.557199999999995</v>
      </c>
      <c r="E213" s="27">
        <v>79.555199999999999</v>
      </c>
      <c r="F213" s="27">
        <v>79.623099999999994</v>
      </c>
      <c r="G213" s="27">
        <v>79.636300000000006</v>
      </c>
      <c r="H213" s="27">
        <v>79.639399999999995</v>
      </c>
      <c r="I213" s="27">
        <v>79.856399999999994</v>
      </c>
      <c r="J213" s="13">
        <v>2.2100000000000002E-2</v>
      </c>
    </row>
    <row r="214" spans="1:10" x14ac:dyDescent="0.35">
      <c r="A214" s="11" t="s">
        <v>874</v>
      </c>
      <c r="B214" s="27">
        <v>82.114900000000006</v>
      </c>
      <c r="C214" s="27">
        <v>85.590100000000007</v>
      </c>
      <c r="D214" s="27">
        <v>87.109700000000004</v>
      </c>
      <c r="E214" s="27">
        <v>87.36</v>
      </c>
      <c r="F214" s="27">
        <v>87.36</v>
      </c>
      <c r="G214" s="27">
        <v>87.36</v>
      </c>
      <c r="H214" s="27">
        <v>87.36</v>
      </c>
      <c r="I214" s="27">
        <v>87.36</v>
      </c>
      <c r="J214" s="13">
        <v>0.19370000000000001</v>
      </c>
    </row>
    <row r="215" spans="1:10" x14ac:dyDescent="0.35">
      <c r="A215" s="11" t="s">
        <v>875</v>
      </c>
      <c r="B215" s="27">
        <v>18.1999</v>
      </c>
      <c r="C215" s="27">
        <v>15.948</v>
      </c>
      <c r="D215" s="27">
        <v>15.948</v>
      </c>
      <c r="E215" s="27">
        <v>15.948</v>
      </c>
      <c r="F215" s="27">
        <v>15.948</v>
      </c>
      <c r="G215" s="27">
        <v>15.948</v>
      </c>
      <c r="H215" s="27">
        <v>15.948</v>
      </c>
      <c r="I215" s="27">
        <v>15.948</v>
      </c>
      <c r="J215" s="13">
        <v>-0.41189999999999999</v>
      </c>
    </row>
    <row r="216" spans="1:10" x14ac:dyDescent="0.35">
      <c r="A216" s="23" t="s">
        <v>876</v>
      </c>
      <c r="B216" s="25">
        <v>174.7182</v>
      </c>
      <c r="C216" s="25">
        <v>183.14599999999999</v>
      </c>
      <c r="D216" s="25">
        <v>202.7946</v>
      </c>
      <c r="E216" s="25">
        <v>225.0138</v>
      </c>
      <c r="F216" s="25">
        <v>230.01140000000001</v>
      </c>
      <c r="G216" s="25">
        <v>234.48240000000001</v>
      </c>
      <c r="H216" s="25">
        <v>238.95330000000001</v>
      </c>
      <c r="I216" s="25">
        <v>243.42429999999999</v>
      </c>
      <c r="J216" s="26">
        <v>1.0417000000000001</v>
      </c>
    </row>
    <row r="217" spans="1:10" x14ac:dyDescent="0.35">
      <c r="A217" s="23" t="s">
        <v>877</v>
      </c>
      <c r="B217" s="25">
        <v>37.446800000000003</v>
      </c>
      <c r="C217" s="25">
        <v>39.39</v>
      </c>
      <c r="D217" s="25">
        <v>45.917700000000004</v>
      </c>
      <c r="E217" s="25">
        <v>50.142000000000003</v>
      </c>
      <c r="F217" s="25">
        <v>50.142000000000003</v>
      </c>
      <c r="G217" s="25">
        <v>50.142000000000003</v>
      </c>
      <c r="H217" s="25">
        <v>50.142000000000003</v>
      </c>
      <c r="I217" s="25">
        <v>50.142000000000003</v>
      </c>
      <c r="J217" s="26">
        <v>0.91649999999999998</v>
      </c>
    </row>
    <row r="218" spans="1:10" x14ac:dyDescent="0.35">
      <c r="A218" s="11" t="s">
        <v>878</v>
      </c>
      <c r="B218" s="27">
        <v>22.273199999999999</v>
      </c>
      <c r="C218" s="27">
        <v>22.283200000000001</v>
      </c>
      <c r="D218" s="27">
        <v>22.283200000000001</v>
      </c>
      <c r="E218" s="27">
        <v>22.283200000000001</v>
      </c>
      <c r="F218" s="27">
        <v>22.283200000000001</v>
      </c>
      <c r="G218" s="27">
        <v>22.283200000000001</v>
      </c>
      <c r="H218" s="27">
        <v>22.283200000000001</v>
      </c>
      <c r="I218" s="27">
        <v>22.283200000000001</v>
      </c>
      <c r="J218" s="13">
        <v>1.4E-3</v>
      </c>
    </row>
    <row r="219" spans="1:10" x14ac:dyDescent="0.35">
      <c r="A219" s="11" t="s">
        <v>879</v>
      </c>
      <c r="B219" s="27">
        <v>1.546</v>
      </c>
      <c r="C219" s="27">
        <v>1.5580000000000001</v>
      </c>
      <c r="D219" s="27">
        <v>1.5580000000000001</v>
      </c>
      <c r="E219" s="27">
        <v>1.5580000000000001</v>
      </c>
      <c r="F219" s="27">
        <v>1.5580000000000001</v>
      </c>
      <c r="G219" s="27">
        <v>1.5580000000000001</v>
      </c>
      <c r="H219" s="27">
        <v>1.5580000000000001</v>
      </c>
      <c r="I219" s="27">
        <v>1.5580000000000001</v>
      </c>
      <c r="J219" s="13">
        <v>2.4199999999999999E-2</v>
      </c>
    </row>
    <row r="220" spans="1:10" x14ac:dyDescent="0.35">
      <c r="A220" s="11" t="s">
        <v>880</v>
      </c>
      <c r="B220" s="27">
        <v>13.627599999999999</v>
      </c>
      <c r="C220" s="27">
        <v>15.5488</v>
      </c>
      <c r="D220" s="27">
        <v>22.076499999999999</v>
      </c>
      <c r="E220" s="27">
        <v>26.300799999999999</v>
      </c>
      <c r="F220" s="27">
        <v>26.300799999999999</v>
      </c>
      <c r="G220" s="27">
        <v>26.300799999999999</v>
      </c>
      <c r="H220" s="27">
        <v>26.300799999999999</v>
      </c>
      <c r="I220" s="27">
        <v>26.300799999999999</v>
      </c>
      <c r="J220" s="13">
        <v>2.0760000000000001</v>
      </c>
    </row>
    <row r="221" spans="1:10" x14ac:dyDescent="0.35">
      <c r="A221" s="23" t="s">
        <v>881</v>
      </c>
      <c r="B221" s="25">
        <v>391.77269999999999</v>
      </c>
      <c r="C221" s="25">
        <v>403.60759999999999</v>
      </c>
      <c r="D221" s="25">
        <v>431.3272</v>
      </c>
      <c r="E221" s="25">
        <v>458.01900000000001</v>
      </c>
      <c r="F221" s="25">
        <v>463.08449999999999</v>
      </c>
      <c r="G221" s="25">
        <v>467.56869999999998</v>
      </c>
      <c r="H221" s="25">
        <v>472.04270000000002</v>
      </c>
      <c r="I221" s="25">
        <v>476.73059999999998</v>
      </c>
      <c r="J221" s="26">
        <v>0.61519999999999997</v>
      </c>
    </row>
    <row r="222" spans="1:10" x14ac:dyDescent="0.35">
      <c r="A222" s="28" t="s">
        <v>214</v>
      </c>
      <c r="B222" s="29"/>
      <c r="C222" s="29"/>
      <c r="D222" s="29"/>
      <c r="E222" s="29"/>
      <c r="F222" s="29"/>
      <c r="G222" s="29"/>
      <c r="H222" s="29"/>
      <c r="I222" s="29"/>
      <c r="J222" s="30"/>
    </row>
    <row r="223" spans="1:10" x14ac:dyDescent="0.35">
      <c r="A223" s="23" t="s">
        <v>882</v>
      </c>
      <c r="B223" s="25">
        <v>94.617400000000004</v>
      </c>
      <c r="C223" s="25">
        <v>97.519000000000005</v>
      </c>
      <c r="D223" s="25">
        <v>100.10509999999999</v>
      </c>
      <c r="E223" s="25">
        <v>102.4079</v>
      </c>
      <c r="F223" s="25">
        <v>103.77200000000001</v>
      </c>
      <c r="G223" s="25">
        <v>105.6045</v>
      </c>
      <c r="H223" s="25">
        <v>107.437</v>
      </c>
      <c r="I223" s="25">
        <v>109.26949999999999</v>
      </c>
      <c r="J223" s="26">
        <v>0.45090000000000002</v>
      </c>
    </row>
    <row r="224" spans="1:10" x14ac:dyDescent="0.35">
      <c r="A224" s="11" t="s">
        <v>883</v>
      </c>
      <c r="B224" s="27">
        <v>50.034700000000001</v>
      </c>
      <c r="C224" s="27">
        <v>49.862699999999997</v>
      </c>
      <c r="D224" s="27">
        <v>49.902200000000001</v>
      </c>
      <c r="E224" s="27">
        <v>49.902200000000001</v>
      </c>
      <c r="F224" s="27">
        <v>49.902200000000001</v>
      </c>
      <c r="G224" s="27">
        <v>49.902200000000001</v>
      </c>
      <c r="H224" s="27">
        <v>49.902200000000001</v>
      </c>
      <c r="I224" s="27">
        <v>49.902200000000001</v>
      </c>
      <c r="J224" s="13">
        <v>-8.3000000000000001E-3</v>
      </c>
    </row>
    <row r="225" spans="1:10" x14ac:dyDescent="0.35">
      <c r="A225" s="11" t="s">
        <v>884</v>
      </c>
      <c r="B225" s="27">
        <v>44.582700000000003</v>
      </c>
      <c r="C225" s="27">
        <v>47.656300000000002</v>
      </c>
      <c r="D225" s="27">
        <v>50.2029</v>
      </c>
      <c r="E225" s="27">
        <v>52.505699999999997</v>
      </c>
      <c r="F225" s="27">
        <v>53.869799999999998</v>
      </c>
      <c r="G225" s="27">
        <v>55.702300000000001</v>
      </c>
      <c r="H225" s="27">
        <v>57.534799999999997</v>
      </c>
      <c r="I225" s="27">
        <v>59.3673</v>
      </c>
      <c r="J225" s="13">
        <v>0.89900000000000002</v>
      </c>
    </row>
    <row r="226" spans="1:10" x14ac:dyDescent="0.35">
      <c r="A226" s="23" t="s">
        <v>885</v>
      </c>
      <c r="B226" s="25">
        <v>460.93509999999998</v>
      </c>
      <c r="C226" s="25">
        <v>525.28089999999997</v>
      </c>
      <c r="D226" s="25">
        <v>606.72460000000001</v>
      </c>
      <c r="E226" s="25">
        <v>631.83690000000001</v>
      </c>
      <c r="F226" s="25">
        <v>668.88840000000005</v>
      </c>
      <c r="G226" s="25">
        <v>676.32640000000004</v>
      </c>
      <c r="H226" s="25">
        <v>676.32640000000004</v>
      </c>
      <c r="I226" s="25">
        <v>676.32640000000004</v>
      </c>
      <c r="J226" s="26">
        <v>1.2054</v>
      </c>
    </row>
    <row r="227" spans="1:10" x14ac:dyDescent="0.35">
      <c r="A227" s="11" t="s">
        <v>886</v>
      </c>
      <c r="B227" s="27">
        <v>340.26</v>
      </c>
      <c r="C227" s="27">
        <v>392.01600000000002</v>
      </c>
      <c r="D227" s="27">
        <v>448.60559999999998</v>
      </c>
      <c r="E227" s="27">
        <v>448.60559999999998</v>
      </c>
      <c r="F227" s="27">
        <v>448.60559999999998</v>
      </c>
      <c r="G227" s="27">
        <v>448.60559999999998</v>
      </c>
      <c r="H227" s="27">
        <v>448.60559999999998</v>
      </c>
      <c r="I227" s="27">
        <v>448.60559999999998</v>
      </c>
      <c r="J227" s="13">
        <v>0.86760000000000004</v>
      </c>
    </row>
    <row r="228" spans="1:10" x14ac:dyDescent="0.35">
      <c r="A228" s="11" t="s">
        <v>887</v>
      </c>
      <c r="B228" s="27">
        <v>46.716099999999997</v>
      </c>
      <c r="C228" s="27">
        <v>50.677700000000002</v>
      </c>
      <c r="D228" s="27">
        <v>63.9985</v>
      </c>
      <c r="E228" s="27">
        <v>78.947599999999994</v>
      </c>
      <c r="F228" s="27">
        <v>101.01349999999999</v>
      </c>
      <c r="G228" s="27">
        <v>105.4862</v>
      </c>
      <c r="H228" s="27">
        <v>105.4862</v>
      </c>
      <c r="I228" s="27">
        <v>105.4862</v>
      </c>
      <c r="J228" s="13">
        <v>2.5779999999999998</v>
      </c>
    </row>
    <row r="229" spans="1:10" x14ac:dyDescent="0.35">
      <c r="A229" s="11" t="s">
        <v>888</v>
      </c>
      <c r="B229" s="27">
        <v>73.959000000000003</v>
      </c>
      <c r="C229" s="27">
        <v>82.587199999999996</v>
      </c>
      <c r="D229" s="27">
        <v>94.120599999999996</v>
      </c>
      <c r="E229" s="27">
        <v>104.2837</v>
      </c>
      <c r="F229" s="27">
        <v>119.2693</v>
      </c>
      <c r="G229" s="27">
        <v>122.2347</v>
      </c>
      <c r="H229" s="27">
        <v>122.2347</v>
      </c>
      <c r="I229" s="27">
        <v>122.2347</v>
      </c>
      <c r="J229" s="13">
        <v>1.5825</v>
      </c>
    </row>
    <row r="230" spans="1:10" x14ac:dyDescent="0.35">
      <c r="A230" s="23" t="s">
        <v>889</v>
      </c>
      <c r="B230" s="25">
        <v>16.504999999999999</v>
      </c>
      <c r="C230" s="25">
        <v>17.550599999999999</v>
      </c>
      <c r="D230" s="25">
        <v>18.021100000000001</v>
      </c>
      <c r="E230" s="25">
        <v>18.412199999999999</v>
      </c>
      <c r="F230" s="25">
        <v>18.557200000000002</v>
      </c>
      <c r="G230" s="25">
        <v>18.702200000000001</v>
      </c>
      <c r="H230" s="25">
        <v>18.847200000000001</v>
      </c>
      <c r="I230" s="25">
        <v>18.9922</v>
      </c>
      <c r="J230" s="26">
        <v>0.43959999999999999</v>
      </c>
    </row>
    <row r="231" spans="1:10" x14ac:dyDescent="0.35">
      <c r="A231" s="23" t="s">
        <v>890</v>
      </c>
      <c r="B231" s="25">
        <v>34.308</v>
      </c>
      <c r="C231" s="25">
        <v>39.643999999999998</v>
      </c>
      <c r="D231" s="25">
        <v>45.2273</v>
      </c>
      <c r="E231" s="25">
        <v>46.005699999999997</v>
      </c>
      <c r="F231" s="25">
        <v>46.7928</v>
      </c>
      <c r="G231" s="25">
        <v>48.811</v>
      </c>
      <c r="H231" s="25">
        <v>53.305399999999999</v>
      </c>
      <c r="I231" s="25">
        <v>62.780200000000001</v>
      </c>
      <c r="J231" s="26">
        <v>1.9063000000000001</v>
      </c>
    </row>
    <row r="232" spans="1:10" x14ac:dyDescent="0.35">
      <c r="A232" s="23" t="s">
        <v>891</v>
      </c>
      <c r="B232" s="25">
        <v>170.5213</v>
      </c>
      <c r="C232" s="25">
        <v>177.93049999999999</v>
      </c>
      <c r="D232" s="25">
        <v>185.05359999999999</v>
      </c>
      <c r="E232" s="25">
        <v>193.93960000000001</v>
      </c>
      <c r="F232" s="25">
        <v>209.1567</v>
      </c>
      <c r="G232" s="25">
        <v>224.41159999999999</v>
      </c>
      <c r="H232" s="25">
        <v>236.79259999999999</v>
      </c>
      <c r="I232" s="25">
        <v>247.8125</v>
      </c>
      <c r="J232" s="26">
        <v>1.175</v>
      </c>
    </row>
    <row r="233" spans="1:10" x14ac:dyDescent="0.35">
      <c r="A233" s="11" t="s">
        <v>892</v>
      </c>
      <c r="B233" s="27">
        <v>101.9572</v>
      </c>
      <c r="C233" s="27">
        <v>105.2328</v>
      </c>
      <c r="D233" s="27">
        <v>110.03959999999999</v>
      </c>
      <c r="E233" s="27">
        <v>116.66079999999999</v>
      </c>
      <c r="F233" s="27">
        <v>127.14579999999999</v>
      </c>
      <c r="G233" s="27">
        <v>135.2286</v>
      </c>
      <c r="H233" s="27">
        <v>145.59010000000001</v>
      </c>
      <c r="I233" s="27">
        <v>155.21209999999999</v>
      </c>
      <c r="J233" s="13">
        <v>1.3219000000000001</v>
      </c>
    </row>
    <row r="234" spans="1:10" x14ac:dyDescent="0.35">
      <c r="A234" s="11" t="s">
        <v>893</v>
      </c>
      <c r="B234" s="27">
        <v>68.564099999999996</v>
      </c>
      <c r="C234" s="27">
        <v>72.697699999999998</v>
      </c>
      <c r="D234" s="27">
        <v>75.013999999999996</v>
      </c>
      <c r="E234" s="27">
        <v>77.278800000000004</v>
      </c>
      <c r="F234" s="27">
        <v>82.010900000000007</v>
      </c>
      <c r="G234" s="27">
        <v>89.182900000000004</v>
      </c>
      <c r="H234" s="27">
        <v>91.202600000000004</v>
      </c>
      <c r="I234" s="27">
        <v>92.600499999999997</v>
      </c>
      <c r="J234" s="13">
        <v>0.94359999999999999</v>
      </c>
    </row>
    <row r="235" spans="1:10" x14ac:dyDescent="0.35">
      <c r="A235" s="23" t="s">
        <v>894</v>
      </c>
      <c r="B235" s="25">
        <v>776.88670000000002</v>
      </c>
      <c r="C235" s="25">
        <v>857.92510000000004</v>
      </c>
      <c r="D235" s="25">
        <v>955.13170000000002</v>
      </c>
      <c r="E235" s="25">
        <v>992.60230000000001</v>
      </c>
      <c r="F235" s="25">
        <v>1047.1672000000001</v>
      </c>
      <c r="G235" s="25">
        <v>1073.8558</v>
      </c>
      <c r="H235" s="25">
        <v>1092.7086999999999</v>
      </c>
      <c r="I235" s="25">
        <v>1115.1808000000001</v>
      </c>
      <c r="J235" s="26">
        <v>1.1359999999999999</v>
      </c>
    </row>
    <row r="236" spans="1:10" ht="15" thickBot="1" x14ac:dyDescent="0.4">
      <c r="A236" s="28" t="s">
        <v>215</v>
      </c>
      <c r="B236" s="29">
        <v>1168.6594</v>
      </c>
      <c r="C236" s="29">
        <v>1261.5327</v>
      </c>
      <c r="D236" s="29">
        <v>1386.4589000000001</v>
      </c>
      <c r="E236" s="29">
        <v>1450.6213</v>
      </c>
      <c r="F236" s="29">
        <v>1510.2517</v>
      </c>
      <c r="G236" s="29">
        <v>1541.4244000000001</v>
      </c>
      <c r="H236" s="29">
        <v>1564.7514000000001</v>
      </c>
      <c r="I236" s="29">
        <v>1591.9114</v>
      </c>
      <c r="J236" s="30">
        <v>0.97050000000000003</v>
      </c>
    </row>
    <row r="237" spans="1:10" x14ac:dyDescent="0.35">
      <c r="A237" s="343" t="s">
        <v>895</v>
      </c>
      <c r="B237" s="343"/>
      <c r="C237" s="343"/>
      <c r="D237" s="343"/>
      <c r="E237" s="343"/>
      <c r="F237" s="343"/>
      <c r="G237" s="343"/>
      <c r="H237" s="343"/>
      <c r="I237" s="343"/>
      <c r="J237" s="343"/>
    </row>
    <row r="238" spans="1:10" x14ac:dyDescent="0.35">
      <c r="A238" s="341" t="s">
        <v>867</v>
      </c>
      <c r="B238" s="341"/>
      <c r="C238" s="341"/>
      <c r="D238" s="341"/>
      <c r="E238" s="341"/>
      <c r="F238" s="341"/>
      <c r="G238" s="341"/>
      <c r="H238" s="341"/>
      <c r="I238" s="341"/>
      <c r="J238" s="341"/>
    </row>
    <row r="239" spans="1:10" x14ac:dyDescent="0.35">
      <c r="A239" s="342" t="s">
        <v>868</v>
      </c>
      <c r="B239" s="341"/>
      <c r="C239" s="341"/>
      <c r="D239" s="341"/>
      <c r="E239" s="341"/>
      <c r="F239" s="341"/>
      <c r="G239" s="341"/>
      <c r="H239" s="341"/>
      <c r="I239" s="341"/>
      <c r="J239" s="341"/>
    </row>
    <row r="240" spans="1:10" x14ac:dyDescent="0.35">
      <c r="A240" s="20"/>
      <c r="B240" s="31"/>
      <c r="C240" s="31"/>
      <c r="D240" s="31"/>
      <c r="E240" s="31"/>
      <c r="F240" s="31"/>
      <c r="G240" s="31"/>
      <c r="H240" s="31"/>
      <c r="I240" s="31"/>
      <c r="J240" s="32"/>
    </row>
    <row r="241" spans="1:10" x14ac:dyDescent="0.35">
      <c r="A241" s="20"/>
      <c r="B241" s="31"/>
      <c r="C241" s="31"/>
      <c r="D241" s="31"/>
      <c r="E241" s="31"/>
      <c r="F241" s="31"/>
      <c r="G241" s="31"/>
      <c r="H241" s="31"/>
      <c r="I241" s="31"/>
      <c r="J241" s="32"/>
    </row>
    <row r="243" spans="1:10" ht="15.5" x14ac:dyDescent="0.35">
      <c r="A243" s="1" t="s">
        <v>900</v>
      </c>
      <c r="B243" s="2"/>
      <c r="C243" s="2"/>
      <c r="D243" s="2"/>
      <c r="E243" s="2"/>
      <c r="F243" s="2"/>
      <c r="G243" s="2"/>
      <c r="H243" s="2"/>
      <c r="I243" s="2"/>
      <c r="J243" s="3"/>
    </row>
    <row r="244" spans="1:10" x14ac:dyDescent="0.35">
      <c r="A244" s="5" t="s">
        <v>870</v>
      </c>
      <c r="B244" s="5"/>
      <c r="C244" s="5"/>
      <c r="D244" s="5"/>
      <c r="E244" s="5"/>
      <c r="F244" s="5"/>
      <c r="G244" s="5"/>
      <c r="H244" s="5"/>
      <c r="I244" s="5"/>
      <c r="J244" s="6"/>
    </row>
    <row r="245" spans="1:10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6"/>
    </row>
    <row r="246" spans="1:10" ht="73" thickBot="1" x14ac:dyDescent="0.4">
      <c r="A246" s="21" t="s">
        <v>212</v>
      </c>
      <c r="B246" s="21">
        <v>2018</v>
      </c>
      <c r="C246" s="21">
        <v>2020</v>
      </c>
      <c r="D246" s="21">
        <v>2025</v>
      </c>
      <c r="E246" s="21">
        <v>2030</v>
      </c>
      <c r="F246" s="21">
        <v>2035</v>
      </c>
      <c r="G246" s="21">
        <v>2040</v>
      </c>
      <c r="H246" s="21">
        <v>2045</v>
      </c>
      <c r="I246" s="21">
        <v>2050</v>
      </c>
      <c r="J246" s="22" t="s">
        <v>871</v>
      </c>
    </row>
    <row r="247" spans="1:10" ht="15" thickTop="1" x14ac:dyDescent="0.35">
      <c r="A247" s="23" t="s">
        <v>213</v>
      </c>
      <c r="B247" s="23"/>
      <c r="C247" s="23"/>
      <c r="D247" s="23"/>
      <c r="E247" s="23"/>
      <c r="F247" s="23"/>
      <c r="G247" s="23"/>
      <c r="H247" s="23"/>
      <c r="I247" s="23"/>
      <c r="J247" s="24"/>
    </row>
    <row r="248" spans="1:10" x14ac:dyDescent="0.35">
      <c r="A248" s="23" t="s">
        <v>872</v>
      </c>
      <c r="B248" s="25">
        <v>117.4894</v>
      </c>
      <c r="C248" s="25">
        <v>142.03800000000001</v>
      </c>
      <c r="D248" s="25">
        <v>165.36920000000001</v>
      </c>
      <c r="E248" s="25">
        <v>183.61340000000001</v>
      </c>
      <c r="F248" s="25">
        <v>199.56229999999999</v>
      </c>
      <c r="G248" s="25">
        <v>222.54910000000001</v>
      </c>
      <c r="H248" s="25">
        <v>247.35300000000001</v>
      </c>
      <c r="I248" s="25">
        <v>273.42680000000001</v>
      </c>
      <c r="J248" s="26">
        <v>2.6747999999999998</v>
      </c>
    </row>
    <row r="249" spans="1:10" x14ac:dyDescent="0.35">
      <c r="A249" s="11" t="s">
        <v>873</v>
      </c>
      <c r="B249" s="27">
        <v>95.365899999999996</v>
      </c>
      <c r="C249" s="27">
        <v>111.4798</v>
      </c>
      <c r="D249" s="27">
        <v>118.72839999999999</v>
      </c>
      <c r="E249" s="27">
        <v>120.3712</v>
      </c>
      <c r="F249" s="27">
        <v>121.41459999999999</v>
      </c>
      <c r="G249" s="27">
        <v>124.2719</v>
      </c>
      <c r="H249" s="27">
        <v>128.7063</v>
      </c>
      <c r="I249" s="27">
        <v>137.1952</v>
      </c>
      <c r="J249" s="13">
        <v>1.143</v>
      </c>
    </row>
    <row r="250" spans="1:10" x14ac:dyDescent="0.35">
      <c r="A250" s="11" t="s">
        <v>874</v>
      </c>
      <c r="B250" s="27">
        <v>15.356999999999999</v>
      </c>
      <c r="C250" s="27">
        <v>21.2668</v>
      </c>
      <c r="D250" s="27">
        <v>34.221899999999998</v>
      </c>
      <c r="E250" s="27">
        <v>48.812800000000003</v>
      </c>
      <c r="F250" s="27">
        <v>59.674100000000003</v>
      </c>
      <c r="G250" s="27">
        <v>71.669499999999999</v>
      </c>
      <c r="H250" s="27">
        <v>82.430499999999995</v>
      </c>
      <c r="I250" s="27">
        <v>92.695499999999996</v>
      </c>
      <c r="J250" s="13">
        <v>5.7788000000000004</v>
      </c>
    </row>
    <row r="251" spans="1:10" x14ac:dyDescent="0.35">
      <c r="A251" s="11" t="s">
        <v>875</v>
      </c>
      <c r="B251" s="27">
        <v>6.7666000000000004</v>
      </c>
      <c r="C251" s="27">
        <v>9.2913999999999994</v>
      </c>
      <c r="D251" s="27">
        <v>12.418799999999999</v>
      </c>
      <c r="E251" s="27">
        <v>14.429399999999999</v>
      </c>
      <c r="F251" s="27">
        <v>18.473500000000001</v>
      </c>
      <c r="G251" s="27">
        <v>26.607700000000001</v>
      </c>
      <c r="H251" s="27">
        <v>36.216200000000001</v>
      </c>
      <c r="I251" s="27">
        <v>43.536200000000001</v>
      </c>
      <c r="J251" s="13">
        <v>5.99</v>
      </c>
    </row>
    <row r="252" spans="1:10" x14ac:dyDescent="0.35">
      <c r="A252" s="23" t="s">
        <v>876</v>
      </c>
      <c r="B252" s="25">
        <v>176.22470000000001</v>
      </c>
      <c r="C252" s="25">
        <v>192.0377</v>
      </c>
      <c r="D252" s="25">
        <v>234.62690000000001</v>
      </c>
      <c r="E252" s="25">
        <v>281.2629</v>
      </c>
      <c r="F252" s="25">
        <v>312.29969999999997</v>
      </c>
      <c r="G252" s="25">
        <v>348.6694</v>
      </c>
      <c r="H252" s="25">
        <v>391.52969999999999</v>
      </c>
      <c r="I252" s="25">
        <v>430.89819999999997</v>
      </c>
      <c r="J252" s="26">
        <v>2.8334999999999999</v>
      </c>
    </row>
    <row r="253" spans="1:10" x14ac:dyDescent="0.35">
      <c r="A253" s="23" t="s">
        <v>877</v>
      </c>
      <c r="B253" s="25">
        <v>17.426300000000001</v>
      </c>
      <c r="C253" s="25">
        <v>32.084600000000002</v>
      </c>
      <c r="D253" s="25">
        <v>47.4343</v>
      </c>
      <c r="E253" s="25">
        <v>66.243099999999998</v>
      </c>
      <c r="F253" s="25">
        <v>89.506399999999999</v>
      </c>
      <c r="G253" s="25">
        <v>118.5682</v>
      </c>
      <c r="H253" s="25">
        <v>137.34690000000001</v>
      </c>
      <c r="I253" s="25">
        <v>149.14930000000001</v>
      </c>
      <c r="J253" s="26">
        <v>6.9394999999999998</v>
      </c>
    </row>
    <row r="254" spans="1:10" x14ac:dyDescent="0.35">
      <c r="A254" s="11" t="s">
        <v>878</v>
      </c>
      <c r="B254" s="27">
        <v>4.3478000000000003</v>
      </c>
      <c r="C254" s="27">
        <v>6.2591999999999999</v>
      </c>
      <c r="D254" s="27">
        <v>10.7553</v>
      </c>
      <c r="E254" s="27">
        <v>19.241700000000002</v>
      </c>
      <c r="F254" s="27">
        <v>37.130699999999997</v>
      </c>
      <c r="G254" s="27">
        <v>59.950099999999999</v>
      </c>
      <c r="H254" s="27">
        <v>72.014099999999999</v>
      </c>
      <c r="I254" s="27">
        <v>77.472099999999998</v>
      </c>
      <c r="J254" s="13">
        <v>9.4183000000000003</v>
      </c>
    </row>
    <row r="255" spans="1:10" x14ac:dyDescent="0.35">
      <c r="A255" s="11" t="s">
        <v>879</v>
      </c>
      <c r="B255" s="27">
        <v>5.6501000000000001</v>
      </c>
      <c r="C255" s="27">
        <v>14.664400000000001</v>
      </c>
      <c r="D255" s="27">
        <v>23.339600000000001</v>
      </c>
      <c r="E255" s="27">
        <v>33.235100000000003</v>
      </c>
      <c r="F255" s="27">
        <v>37.750799999999998</v>
      </c>
      <c r="G255" s="27">
        <v>42.266500000000001</v>
      </c>
      <c r="H255" s="27">
        <v>46.782200000000003</v>
      </c>
      <c r="I255" s="27">
        <v>51.297899999999998</v>
      </c>
      <c r="J255" s="13">
        <v>7.1368</v>
      </c>
    </row>
    <row r="256" spans="1:10" x14ac:dyDescent="0.35">
      <c r="A256" s="11" t="s">
        <v>880</v>
      </c>
      <c r="B256" s="27">
        <v>7.4283999999999999</v>
      </c>
      <c r="C256" s="27">
        <v>11.161</v>
      </c>
      <c r="D256" s="27">
        <v>13.339499999999999</v>
      </c>
      <c r="E256" s="27">
        <v>13.766299999999999</v>
      </c>
      <c r="F256" s="27">
        <v>14.6248</v>
      </c>
      <c r="G256" s="27">
        <v>16.351700000000001</v>
      </c>
      <c r="H256" s="27">
        <v>18.550599999999999</v>
      </c>
      <c r="I256" s="27">
        <v>20.379300000000001</v>
      </c>
      <c r="J256" s="13">
        <v>3.2040000000000002</v>
      </c>
    </row>
    <row r="257" spans="1:10" x14ac:dyDescent="0.35">
      <c r="A257" s="23" t="s">
        <v>881</v>
      </c>
      <c r="B257" s="25">
        <v>311.14049999999997</v>
      </c>
      <c r="C257" s="25">
        <v>366.16030000000001</v>
      </c>
      <c r="D257" s="25">
        <v>447.43029999999999</v>
      </c>
      <c r="E257" s="25">
        <v>531.11940000000004</v>
      </c>
      <c r="F257" s="25">
        <v>601.36829999999998</v>
      </c>
      <c r="G257" s="25">
        <v>689.7867</v>
      </c>
      <c r="H257" s="25">
        <v>776.2296</v>
      </c>
      <c r="I257" s="25">
        <v>853.47429999999997</v>
      </c>
      <c r="J257" s="26">
        <v>3.2035999999999998</v>
      </c>
    </row>
    <row r="258" spans="1:10" x14ac:dyDescent="0.35">
      <c r="A258" s="28" t="s">
        <v>214</v>
      </c>
      <c r="B258" s="29"/>
      <c r="C258" s="29"/>
      <c r="D258" s="29"/>
      <c r="E258" s="29"/>
      <c r="F258" s="29"/>
      <c r="G258" s="29"/>
      <c r="H258" s="29"/>
      <c r="I258" s="29"/>
      <c r="J258" s="30"/>
    </row>
    <row r="259" spans="1:10" x14ac:dyDescent="0.35">
      <c r="A259" s="23" t="s">
        <v>882</v>
      </c>
      <c r="B259" s="25">
        <v>7.1726999999999999</v>
      </c>
      <c r="C259" s="25">
        <v>8.8484999999999996</v>
      </c>
      <c r="D259" s="25">
        <v>10.8462</v>
      </c>
      <c r="E259" s="25">
        <v>12.9857</v>
      </c>
      <c r="F259" s="25">
        <v>14.3507</v>
      </c>
      <c r="G259" s="25">
        <v>17.3583</v>
      </c>
      <c r="H259" s="25">
        <v>24.243300000000001</v>
      </c>
      <c r="I259" s="25">
        <v>38.927100000000003</v>
      </c>
      <c r="J259" s="26">
        <v>5.4279000000000002</v>
      </c>
    </row>
    <row r="260" spans="1:10" x14ac:dyDescent="0.35">
      <c r="A260" s="11" t="s">
        <v>883</v>
      </c>
      <c r="B260" s="27">
        <v>0.2329</v>
      </c>
      <c r="C260" s="27">
        <v>0.60699999999999998</v>
      </c>
      <c r="D260" s="27">
        <v>2.4956</v>
      </c>
      <c r="E260" s="27">
        <v>4.6040000000000001</v>
      </c>
      <c r="F260" s="27">
        <v>5.9231999999999996</v>
      </c>
      <c r="G260" s="27">
        <v>8.8389000000000006</v>
      </c>
      <c r="H260" s="27">
        <v>15.5389</v>
      </c>
      <c r="I260" s="27">
        <v>29.8506</v>
      </c>
      <c r="J260" s="13">
        <v>16.376799999999999</v>
      </c>
    </row>
    <row r="261" spans="1:10" x14ac:dyDescent="0.35">
      <c r="A261" s="11" t="s">
        <v>884</v>
      </c>
      <c r="B261" s="27">
        <v>6.9397000000000002</v>
      </c>
      <c r="C261" s="27">
        <v>8.2415000000000003</v>
      </c>
      <c r="D261" s="27">
        <v>8.3506</v>
      </c>
      <c r="E261" s="27">
        <v>8.3817000000000004</v>
      </c>
      <c r="F261" s="27">
        <v>8.4275000000000002</v>
      </c>
      <c r="G261" s="27">
        <v>8.5193999999999992</v>
      </c>
      <c r="H261" s="27">
        <v>8.7043999999999997</v>
      </c>
      <c r="I261" s="27">
        <v>9.0764999999999993</v>
      </c>
      <c r="J261" s="13">
        <v>0.84240000000000004</v>
      </c>
    </row>
    <row r="262" spans="1:10" x14ac:dyDescent="0.35">
      <c r="A262" s="23" t="s">
        <v>885</v>
      </c>
      <c r="B262" s="25">
        <v>215.17169999999999</v>
      </c>
      <c r="C262" s="25">
        <v>244.69820000000001</v>
      </c>
      <c r="D262" s="25">
        <v>346.9538</v>
      </c>
      <c r="E262" s="25">
        <v>518.21519999999998</v>
      </c>
      <c r="F262" s="25">
        <v>778.12980000000005</v>
      </c>
      <c r="G262" s="25">
        <v>1091.8742</v>
      </c>
      <c r="H262" s="25">
        <v>1374.6939</v>
      </c>
      <c r="I262" s="25">
        <v>1446.1519000000001</v>
      </c>
      <c r="J262" s="26">
        <v>6.1345999999999998</v>
      </c>
    </row>
    <row r="263" spans="1:10" x14ac:dyDescent="0.35">
      <c r="A263" s="11" t="s">
        <v>886</v>
      </c>
      <c r="B263" s="27">
        <v>175.50489999999999</v>
      </c>
      <c r="C263" s="27">
        <v>197.73070000000001</v>
      </c>
      <c r="D263" s="27">
        <v>273.44490000000002</v>
      </c>
      <c r="E263" s="27">
        <v>397.07859999999999</v>
      </c>
      <c r="F263" s="27">
        <v>559.82090000000005</v>
      </c>
      <c r="G263" s="27">
        <v>679.91290000000004</v>
      </c>
      <c r="H263" s="27">
        <v>780.48940000000005</v>
      </c>
      <c r="I263" s="27">
        <v>838.56989999999996</v>
      </c>
      <c r="J263" s="13">
        <v>5.0090000000000003</v>
      </c>
    </row>
    <row r="264" spans="1:10" x14ac:dyDescent="0.35">
      <c r="A264" s="11" t="s">
        <v>887</v>
      </c>
      <c r="B264" s="27">
        <v>36.024799999999999</v>
      </c>
      <c r="C264" s="27">
        <v>42.376300000000001</v>
      </c>
      <c r="D264" s="27">
        <v>66.124499999999998</v>
      </c>
      <c r="E264" s="27">
        <v>109.3446</v>
      </c>
      <c r="F264" s="27">
        <v>199.3766</v>
      </c>
      <c r="G264" s="27">
        <v>377.44279999999998</v>
      </c>
      <c r="H264" s="27">
        <v>544.08920000000001</v>
      </c>
      <c r="I264" s="27">
        <v>555.68759999999997</v>
      </c>
      <c r="J264" s="13">
        <v>8.9261999999999997</v>
      </c>
    </row>
    <row r="265" spans="1:10" x14ac:dyDescent="0.35">
      <c r="A265" s="11" t="s">
        <v>888</v>
      </c>
      <c r="B265" s="27">
        <v>3.6421000000000001</v>
      </c>
      <c r="C265" s="27">
        <v>4.5911999999999997</v>
      </c>
      <c r="D265" s="27">
        <v>7.3845000000000001</v>
      </c>
      <c r="E265" s="27">
        <v>11.7919</v>
      </c>
      <c r="F265" s="27">
        <v>18.932200000000002</v>
      </c>
      <c r="G265" s="27">
        <v>34.518500000000003</v>
      </c>
      <c r="H265" s="27">
        <v>50.115200000000002</v>
      </c>
      <c r="I265" s="27">
        <v>51.894300000000001</v>
      </c>
      <c r="J265" s="13">
        <v>8.6563999999999997</v>
      </c>
    </row>
    <row r="266" spans="1:10" x14ac:dyDescent="0.35">
      <c r="A266" s="23" t="s">
        <v>889</v>
      </c>
      <c r="B266" s="25">
        <v>0.77359999999999995</v>
      </c>
      <c r="C266" s="25">
        <v>1.1516999999999999</v>
      </c>
      <c r="D266" s="25">
        <v>1.8706</v>
      </c>
      <c r="E266" s="25">
        <v>3.1364999999999998</v>
      </c>
      <c r="F266" s="25">
        <v>5.7473999999999998</v>
      </c>
      <c r="G266" s="25">
        <v>8.6111000000000004</v>
      </c>
      <c r="H266" s="25">
        <v>9.3201999999999998</v>
      </c>
      <c r="I266" s="25">
        <v>9.4124999999999996</v>
      </c>
      <c r="J266" s="26">
        <v>8.1216000000000008</v>
      </c>
    </row>
    <row r="267" spans="1:10" x14ac:dyDescent="0.35">
      <c r="A267" s="23" t="s">
        <v>890</v>
      </c>
      <c r="B267" s="25">
        <v>5.1315999999999997</v>
      </c>
      <c r="C267" s="25">
        <v>6.2545000000000002</v>
      </c>
      <c r="D267" s="25">
        <v>10.6172</v>
      </c>
      <c r="E267" s="25">
        <v>20.149999999999999</v>
      </c>
      <c r="F267" s="25">
        <v>30.539000000000001</v>
      </c>
      <c r="G267" s="25">
        <v>32.814999999999998</v>
      </c>
      <c r="H267" s="25">
        <v>35.091000000000001</v>
      </c>
      <c r="I267" s="25">
        <v>37.367100000000001</v>
      </c>
      <c r="J267" s="26">
        <v>6.4008000000000003</v>
      </c>
    </row>
    <row r="268" spans="1:10" x14ac:dyDescent="0.35">
      <c r="A268" s="23" t="s">
        <v>891</v>
      </c>
      <c r="B268" s="25">
        <v>16.808399999999999</v>
      </c>
      <c r="C268" s="25">
        <v>18.4968</v>
      </c>
      <c r="D268" s="25">
        <v>20.487200000000001</v>
      </c>
      <c r="E268" s="25">
        <v>22.579000000000001</v>
      </c>
      <c r="F268" s="25">
        <v>22.579000000000001</v>
      </c>
      <c r="G268" s="25">
        <v>22.579000000000001</v>
      </c>
      <c r="H268" s="25">
        <v>22.579000000000001</v>
      </c>
      <c r="I268" s="25">
        <v>22.579000000000001</v>
      </c>
      <c r="J268" s="26">
        <v>0.92659999999999998</v>
      </c>
    </row>
    <row r="269" spans="1:10" x14ac:dyDescent="0.35">
      <c r="A269" s="11" t="s">
        <v>892</v>
      </c>
      <c r="B269" s="27">
        <v>12.732699999999999</v>
      </c>
      <c r="C269" s="27">
        <v>13.6099</v>
      </c>
      <c r="D269" s="27">
        <v>14.2638</v>
      </c>
      <c r="E269" s="27">
        <v>15.3315</v>
      </c>
      <c r="F269" s="27">
        <v>15.3315</v>
      </c>
      <c r="G269" s="27">
        <v>15.3315</v>
      </c>
      <c r="H269" s="27">
        <v>15.3315</v>
      </c>
      <c r="I269" s="27">
        <v>15.3315</v>
      </c>
      <c r="J269" s="13">
        <v>0.58209999999999995</v>
      </c>
    </row>
    <row r="270" spans="1:10" x14ac:dyDescent="0.35">
      <c r="A270" s="11" t="s">
        <v>893</v>
      </c>
      <c r="B270" s="27">
        <v>4.0757000000000003</v>
      </c>
      <c r="C270" s="27">
        <v>4.8868999999999998</v>
      </c>
      <c r="D270" s="27">
        <v>6.2233999999999998</v>
      </c>
      <c r="E270" s="27">
        <v>7.2474999999999996</v>
      </c>
      <c r="F270" s="27">
        <v>7.2474999999999996</v>
      </c>
      <c r="G270" s="27">
        <v>7.2474999999999996</v>
      </c>
      <c r="H270" s="27">
        <v>7.2474999999999996</v>
      </c>
      <c r="I270" s="27">
        <v>7.2474999999999996</v>
      </c>
      <c r="J270" s="13">
        <v>1.8150999999999999</v>
      </c>
    </row>
    <row r="271" spans="1:10" x14ac:dyDescent="0.35">
      <c r="A271" s="23" t="s">
        <v>894</v>
      </c>
      <c r="B271" s="25">
        <v>245.05799999999999</v>
      </c>
      <c r="C271" s="25">
        <v>279.44970000000001</v>
      </c>
      <c r="D271" s="25">
        <v>390.77499999999998</v>
      </c>
      <c r="E271" s="25">
        <v>577.06640000000004</v>
      </c>
      <c r="F271" s="25">
        <v>851.34580000000005</v>
      </c>
      <c r="G271" s="25">
        <v>1173.2375</v>
      </c>
      <c r="H271" s="25">
        <v>1465.9274</v>
      </c>
      <c r="I271" s="25">
        <v>1554.4375</v>
      </c>
      <c r="J271" s="26">
        <v>5.9428999999999998</v>
      </c>
    </row>
    <row r="272" spans="1:10" ht="15" thickBot="1" x14ac:dyDescent="0.4">
      <c r="A272" s="28" t="s">
        <v>215</v>
      </c>
      <c r="B272" s="29">
        <v>556.19849999999997</v>
      </c>
      <c r="C272" s="29">
        <v>645.61009999999999</v>
      </c>
      <c r="D272" s="29">
        <v>838.20540000000005</v>
      </c>
      <c r="E272" s="29">
        <v>1108.1858</v>
      </c>
      <c r="F272" s="29">
        <v>1452.7140999999999</v>
      </c>
      <c r="G272" s="29">
        <v>1863.0243</v>
      </c>
      <c r="H272" s="29">
        <v>2242.1570000000002</v>
      </c>
      <c r="I272" s="29">
        <v>2407.9117999999999</v>
      </c>
      <c r="J272" s="30">
        <v>4.6858000000000004</v>
      </c>
    </row>
    <row r="273" spans="1:10" x14ac:dyDescent="0.35">
      <c r="A273" s="343" t="s">
        <v>895</v>
      </c>
      <c r="B273" s="343"/>
      <c r="C273" s="343"/>
      <c r="D273" s="343"/>
      <c r="E273" s="343"/>
      <c r="F273" s="343"/>
      <c r="G273" s="343"/>
      <c r="H273" s="343"/>
      <c r="I273" s="343"/>
      <c r="J273" s="343"/>
    </row>
    <row r="274" spans="1:10" x14ac:dyDescent="0.35">
      <c r="A274" s="341" t="s">
        <v>867</v>
      </c>
      <c r="B274" s="341"/>
      <c r="C274" s="341"/>
      <c r="D274" s="341"/>
      <c r="E274" s="341"/>
      <c r="F274" s="341"/>
      <c r="G274" s="341"/>
      <c r="H274" s="341"/>
      <c r="I274" s="341"/>
      <c r="J274" s="341"/>
    </row>
    <row r="275" spans="1:10" x14ac:dyDescent="0.35">
      <c r="A275" s="342" t="s">
        <v>868</v>
      </c>
      <c r="B275" s="341"/>
      <c r="C275" s="341"/>
      <c r="D275" s="341"/>
      <c r="E275" s="341"/>
      <c r="F275" s="341"/>
      <c r="G275" s="341"/>
      <c r="H275" s="341"/>
      <c r="I275" s="341"/>
      <c r="J275" s="341"/>
    </row>
    <row r="276" spans="1:10" x14ac:dyDescent="0.35">
      <c r="A276" s="20"/>
      <c r="B276" s="31"/>
      <c r="C276" s="31"/>
      <c r="D276" s="31"/>
      <c r="E276" s="31"/>
      <c r="F276" s="31"/>
      <c r="G276" s="31"/>
      <c r="H276" s="31"/>
      <c r="I276" s="31"/>
      <c r="J276" s="32"/>
    </row>
    <row r="277" spans="1:10" x14ac:dyDescent="0.35">
      <c r="A277" s="20"/>
      <c r="B277" s="31"/>
      <c r="C277" s="31"/>
      <c r="D277" s="31"/>
      <c r="E277" s="31"/>
      <c r="F277" s="31"/>
      <c r="G277" s="31"/>
      <c r="H277" s="31"/>
      <c r="I277" s="31"/>
      <c r="J277" s="32"/>
    </row>
    <row r="279" spans="1:10" ht="15.5" x14ac:dyDescent="0.35">
      <c r="A279" s="1" t="s">
        <v>901</v>
      </c>
      <c r="B279" s="2"/>
      <c r="C279" s="2"/>
      <c r="D279" s="2"/>
      <c r="E279" s="2"/>
      <c r="F279" s="2"/>
      <c r="G279" s="2"/>
      <c r="H279" s="2"/>
      <c r="I279" s="2"/>
      <c r="J279" s="3"/>
    </row>
    <row r="280" spans="1:10" x14ac:dyDescent="0.35">
      <c r="A280" s="5" t="s">
        <v>870</v>
      </c>
      <c r="B280" s="5"/>
      <c r="C280" s="5"/>
      <c r="D280" s="5"/>
      <c r="E280" s="5"/>
      <c r="F280" s="5"/>
      <c r="G280" s="5"/>
      <c r="H280" s="5"/>
      <c r="I280" s="5"/>
      <c r="J280" s="6"/>
    </row>
    <row r="281" spans="1:10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6"/>
    </row>
    <row r="282" spans="1:10" ht="73" thickBot="1" x14ac:dyDescent="0.4">
      <c r="A282" s="21" t="s">
        <v>212</v>
      </c>
      <c r="B282" s="21">
        <v>2018</v>
      </c>
      <c r="C282" s="21">
        <v>2020</v>
      </c>
      <c r="D282" s="21">
        <v>2025</v>
      </c>
      <c r="E282" s="21">
        <v>2030</v>
      </c>
      <c r="F282" s="21">
        <v>2035</v>
      </c>
      <c r="G282" s="21">
        <v>2040</v>
      </c>
      <c r="H282" s="21">
        <v>2045</v>
      </c>
      <c r="I282" s="21">
        <v>2050</v>
      </c>
      <c r="J282" s="22" t="s">
        <v>871</v>
      </c>
    </row>
    <row r="283" spans="1:10" ht="15" thickTop="1" x14ac:dyDescent="0.35">
      <c r="A283" s="23" t="s">
        <v>213</v>
      </c>
      <c r="B283" s="23"/>
      <c r="C283" s="23"/>
      <c r="D283" s="23"/>
      <c r="E283" s="23"/>
      <c r="F283" s="23"/>
      <c r="G283" s="23"/>
      <c r="H283" s="23"/>
      <c r="I283" s="23"/>
      <c r="J283" s="24"/>
    </row>
    <row r="284" spans="1:10" x14ac:dyDescent="0.35">
      <c r="A284" s="23" t="s">
        <v>872</v>
      </c>
      <c r="B284" s="25">
        <v>3.4064000000000001</v>
      </c>
      <c r="C284" s="25">
        <v>3.5562999999999998</v>
      </c>
      <c r="D284" s="25">
        <v>5.1448</v>
      </c>
      <c r="E284" s="25">
        <v>6.625</v>
      </c>
      <c r="F284" s="25">
        <v>8.3804999999999996</v>
      </c>
      <c r="G284" s="25">
        <v>9.5495999999999999</v>
      </c>
      <c r="H284" s="25">
        <v>10.256500000000001</v>
      </c>
      <c r="I284" s="25">
        <v>11.1395</v>
      </c>
      <c r="J284" s="26">
        <v>3.7719999999999998</v>
      </c>
    </row>
    <row r="285" spans="1:10" x14ac:dyDescent="0.35">
      <c r="A285" s="11" t="s">
        <v>873</v>
      </c>
      <c r="B285" s="27">
        <v>2.4563000000000001</v>
      </c>
      <c r="C285" s="27">
        <v>2.6061999999999999</v>
      </c>
      <c r="D285" s="27">
        <v>3.4550999999999998</v>
      </c>
      <c r="E285" s="27">
        <v>4.8630000000000004</v>
      </c>
      <c r="F285" s="27">
        <v>6.3674999999999997</v>
      </c>
      <c r="G285" s="27">
        <v>7.2855999999999996</v>
      </c>
      <c r="H285" s="27">
        <v>7.7413999999999996</v>
      </c>
      <c r="I285" s="27">
        <v>8.3734000000000002</v>
      </c>
      <c r="J285" s="13">
        <v>3.9068999999999998</v>
      </c>
    </row>
    <row r="286" spans="1:10" x14ac:dyDescent="0.35">
      <c r="A286" s="11" t="s">
        <v>874</v>
      </c>
      <c r="B286" s="27">
        <v>0</v>
      </c>
      <c r="C286" s="27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13">
        <v>0</v>
      </c>
    </row>
    <row r="287" spans="1:10" x14ac:dyDescent="0.35">
      <c r="A287" s="11" t="s">
        <v>875</v>
      </c>
      <c r="B287" s="27">
        <v>0.95009999999999994</v>
      </c>
      <c r="C287" s="27">
        <v>0.95009999999999994</v>
      </c>
      <c r="D287" s="27">
        <v>1.6897</v>
      </c>
      <c r="E287" s="27">
        <v>1.762</v>
      </c>
      <c r="F287" s="27">
        <v>2.0129999999999999</v>
      </c>
      <c r="G287" s="27">
        <v>2.2639999999999998</v>
      </c>
      <c r="H287" s="27">
        <v>2.5150000000000001</v>
      </c>
      <c r="I287" s="27">
        <v>2.7660999999999998</v>
      </c>
      <c r="J287" s="13">
        <v>3.3957999999999999</v>
      </c>
    </row>
    <row r="288" spans="1:10" x14ac:dyDescent="0.35">
      <c r="A288" s="23" t="s">
        <v>876</v>
      </c>
      <c r="B288" s="25">
        <v>2.0013000000000001</v>
      </c>
      <c r="C288" s="25">
        <v>2.0630999999999999</v>
      </c>
      <c r="D288" s="25">
        <v>2.0630999999999999</v>
      </c>
      <c r="E288" s="25">
        <v>2.0630999999999999</v>
      </c>
      <c r="F288" s="25">
        <v>2.0630999999999999</v>
      </c>
      <c r="G288" s="25">
        <v>2.0630999999999999</v>
      </c>
      <c r="H288" s="25">
        <v>2.0630999999999999</v>
      </c>
      <c r="I288" s="25">
        <v>2.0630999999999999</v>
      </c>
      <c r="J288" s="26">
        <v>9.5100000000000004E-2</v>
      </c>
    </row>
    <row r="289" spans="1:10" x14ac:dyDescent="0.35">
      <c r="A289" s="23" t="s">
        <v>877</v>
      </c>
      <c r="B289" s="25">
        <v>1.5149999999999999</v>
      </c>
      <c r="C289" s="25">
        <v>1.5533999999999999</v>
      </c>
      <c r="D289" s="25">
        <v>2.0156999999999998</v>
      </c>
      <c r="E289" s="25">
        <v>2.5722999999999998</v>
      </c>
      <c r="F289" s="25">
        <v>2.7366000000000001</v>
      </c>
      <c r="G289" s="25">
        <v>2.7366000000000001</v>
      </c>
      <c r="H289" s="25">
        <v>3.0114000000000001</v>
      </c>
      <c r="I289" s="25">
        <v>3.0924999999999998</v>
      </c>
      <c r="J289" s="26">
        <v>2.2549999999999999</v>
      </c>
    </row>
    <row r="290" spans="1:10" x14ac:dyDescent="0.35">
      <c r="A290" s="11" t="s">
        <v>878</v>
      </c>
      <c r="B290" s="27">
        <v>0.54830000000000001</v>
      </c>
      <c r="C290" s="27">
        <v>0.57799999999999996</v>
      </c>
      <c r="D290" s="27">
        <v>0.57799999999999996</v>
      </c>
      <c r="E290" s="27">
        <v>1.1346000000000001</v>
      </c>
      <c r="F290" s="27">
        <v>1.2988999999999999</v>
      </c>
      <c r="G290" s="27">
        <v>1.2988999999999999</v>
      </c>
      <c r="H290" s="27">
        <v>1.2988999999999999</v>
      </c>
      <c r="I290" s="27">
        <v>1.2988999999999999</v>
      </c>
      <c r="J290" s="13">
        <v>2.7320000000000002</v>
      </c>
    </row>
    <row r="291" spans="1:10" x14ac:dyDescent="0.35">
      <c r="A291" s="11" t="s">
        <v>879</v>
      </c>
      <c r="B291" s="27">
        <v>0</v>
      </c>
      <c r="C291" s="27">
        <v>0</v>
      </c>
      <c r="D291" s="27">
        <v>0</v>
      </c>
      <c r="E291" s="27">
        <v>0</v>
      </c>
      <c r="F291" s="27">
        <v>0</v>
      </c>
      <c r="G291" s="27">
        <v>0</v>
      </c>
      <c r="H291" s="27">
        <v>0.2747</v>
      </c>
      <c r="I291" s="27">
        <v>0.35580000000000001</v>
      </c>
      <c r="J291" s="13" t="s">
        <v>216</v>
      </c>
    </row>
    <row r="292" spans="1:10" x14ac:dyDescent="0.35">
      <c r="A292" s="11" t="s">
        <v>880</v>
      </c>
      <c r="B292" s="27">
        <v>0.9667</v>
      </c>
      <c r="C292" s="27">
        <v>0.97540000000000004</v>
      </c>
      <c r="D292" s="27">
        <v>1.4377</v>
      </c>
      <c r="E292" s="27">
        <v>1.4377</v>
      </c>
      <c r="F292" s="27">
        <v>1.4377</v>
      </c>
      <c r="G292" s="27">
        <v>1.4377</v>
      </c>
      <c r="H292" s="27">
        <v>1.4377</v>
      </c>
      <c r="I292" s="27">
        <v>1.4377</v>
      </c>
      <c r="J292" s="13">
        <v>1.2481</v>
      </c>
    </row>
    <row r="293" spans="1:10" x14ac:dyDescent="0.35">
      <c r="A293" s="23" t="s">
        <v>881</v>
      </c>
      <c r="B293" s="25">
        <v>6.9226000000000001</v>
      </c>
      <c r="C293" s="25">
        <v>7.1727999999999996</v>
      </c>
      <c r="D293" s="25">
        <v>9.2235999999999994</v>
      </c>
      <c r="E293" s="25">
        <v>11.260400000000001</v>
      </c>
      <c r="F293" s="25">
        <v>13.180300000000001</v>
      </c>
      <c r="G293" s="25">
        <v>14.349299999999999</v>
      </c>
      <c r="H293" s="25">
        <v>15.3309</v>
      </c>
      <c r="I293" s="25">
        <v>16.295100000000001</v>
      </c>
      <c r="J293" s="26">
        <v>2.7113</v>
      </c>
    </row>
    <row r="294" spans="1:10" x14ac:dyDescent="0.35">
      <c r="A294" s="28" t="s">
        <v>214</v>
      </c>
      <c r="B294" s="29"/>
      <c r="C294" s="29"/>
      <c r="D294" s="29"/>
      <c r="E294" s="29"/>
      <c r="F294" s="29"/>
      <c r="G294" s="29"/>
      <c r="H294" s="29"/>
      <c r="I294" s="29"/>
      <c r="J294" s="30"/>
    </row>
    <row r="295" spans="1:10" x14ac:dyDescent="0.35">
      <c r="A295" s="23" t="s">
        <v>882</v>
      </c>
      <c r="B295" s="25">
        <v>0.1047</v>
      </c>
      <c r="C295" s="25">
        <v>0.127</v>
      </c>
      <c r="D295" s="25">
        <v>0.1545</v>
      </c>
      <c r="E295" s="25">
        <v>0.1545</v>
      </c>
      <c r="F295" s="25">
        <v>0.1545</v>
      </c>
      <c r="G295" s="25">
        <v>0.1545</v>
      </c>
      <c r="H295" s="25">
        <v>0.1545</v>
      </c>
      <c r="I295" s="25">
        <v>0.1545</v>
      </c>
      <c r="J295" s="26">
        <v>1.2224999999999999</v>
      </c>
    </row>
    <row r="296" spans="1:10" x14ac:dyDescent="0.35">
      <c r="A296" s="11" t="s">
        <v>883</v>
      </c>
      <c r="B296" s="27">
        <v>8.2000000000000003E-2</v>
      </c>
      <c r="C296" s="27">
        <v>8.2000000000000003E-2</v>
      </c>
      <c r="D296" s="27">
        <v>8.2000000000000003E-2</v>
      </c>
      <c r="E296" s="27">
        <v>8.2000000000000003E-2</v>
      </c>
      <c r="F296" s="27">
        <v>8.2000000000000003E-2</v>
      </c>
      <c r="G296" s="27">
        <v>8.2000000000000003E-2</v>
      </c>
      <c r="H296" s="27">
        <v>8.2000000000000003E-2</v>
      </c>
      <c r="I296" s="27">
        <v>8.2000000000000003E-2</v>
      </c>
      <c r="J296" s="13">
        <v>0</v>
      </c>
    </row>
    <row r="297" spans="1:10" x14ac:dyDescent="0.35">
      <c r="A297" s="11" t="s">
        <v>884</v>
      </c>
      <c r="B297" s="27">
        <v>2.2700000000000001E-2</v>
      </c>
      <c r="C297" s="27">
        <v>4.4999999999999998E-2</v>
      </c>
      <c r="D297" s="27">
        <v>7.2499999999999995E-2</v>
      </c>
      <c r="E297" s="27">
        <v>7.2499999999999995E-2</v>
      </c>
      <c r="F297" s="27">
        <v>7.2499999999999995E-2</v>
      </c>
      <c r="G297" s="27">
        <v>7.2499999999999995E-2</v>
      </c>
      <c r="H297" s="27">
        <v>7.2499999999999995E-2</v>
      </c>
      <c r="I297" s="27">
        <v>7.2499999999999995E-2</v>
      </c>
      <c r="J297" s="13">
        <v>3.6916000000000002</v>
      </c>
    </row>
    <row r="298" spans="1:10" x14ac:dyDescent="0.35">
      <c r="A298" s="23" t="s">
        <v>885</v>
      </c>
      <c r="B298" s="25">
        <v>3.8759000000000001</v>
      </c>
      <c r="C298" s="25">
        <v>4.0121000000000002</v>
      </c>
      <c r="D298" s="25">
        <v>7.3282999999999996</v>
      </c>
      <c r="E298" s="25">
        <v>8.0744000000000007</v>
      </c>
      <c r="F298" s="25">
        <v>8.0777000000000001</v>
      </c>
      <c r="G298" s="25">
        <v>8.0810999999999993</v>
      </c>
      <c r="H298" s="25">
        <v>8.0845000000000002</v>
      </c>
      <c r="I298" s="25">
        <v>8.0877999999999997</v>
      </c>
      <c r="J298" s="26">
        <v>2.3252999999999999</v>
      </c>
    </row>
    <row r="299" spans="1:10" x14ac:dyDescent="0.35">
      <c r="A299" s="11" t="s">
        <v>886</v>
      </c>
      <c r="B299" s="27">
        <v>2.7E-2</v>
      </c>
      <c r="C299" s="27">
        <v>2.7E-2</v>
      </c>
      <c r="D299" s="27">
        <v>2.7E-2</v>
      </c>
      <c r="E299" s="27">
        <v>2.7E-2</v>
      </c>
      <c r="F299" s="27">
        <v>2.7E-2</v>
      </c>
      <c r="G299" s="27">
        <v>2.7E-2</v>
      </c>
      <c r="H299" s="27">
        <v>2.7E-2</v>
      </c>
      <c r="I299" s="27">
        <v>2.7E-2</v>
      </c>
      <c r="J299" s="13">
        <v>0</v>
      </c>
    </row>
    <row r="300" spans="1:10" x14ac:dyDescent="0.35">
      <c r="A300" s="11" t="s">
        <v>887</v>
      </c>
      <c r="B300" s="27">
        <v>0</v>
      </c>
      <c r="C300" s="27"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13">
        <v>0</v>
      </c>
    </row>
    <row r="301" spans="1:10" x14ac:dyDescent="0.35">
      <c r="A301" s="11" t="s">
        <v>888</v>
      </c>
      <c r="B301" s="27">
        <v>3.8489</v>
      </c>
      <c r="C301" s="27">
        <v>3.9851000000000001</v>
      </c>
      <c r="D301" s="27">
        <v>7.3013000000000003</v>
      </c>
      <c r="E301" s="27">
        <v>8.0473999999999997</v>
      </c>
      <c r="F301" s="27">
        <v>8.0507000000000009</v>
      </c>
      <c r="G301" s="27">
        <v>8.0541</v>
      </c>
      <c r="H301" s="27">
        <v>8.0574999999999992</v>
      </c>
      <c r="I301" s="27">
        <v>8.0608000000000004</v>
      </c>
      <c r="J301" s="13">
        <v>2.3370000000000002</v>
      </c>
    </row>
    <row r="302" spans="1:10" x14ac:dyDescent="0.35">
      <c r="A302" s="23" t="s">
        <v>889</v>
      </c>
      <c r="B302" s="25">
        <v>0</v>
      </c>
      <c r="C302" s="25">
        <v>0</v>
      </c>
      <c r="D302" s="25">
        <v>9.5299999999999996E-2</v>
      </c>
      <c r="E302" s="25">
        <v>0.21460000000000001</v>
      </c>
      <c r="F302" s="25">
        <v>0.33389999999999997</v>
      </c>
      <c r="G302" s="25">
        <v>0.45329999999999998</v>
      </c>
      <c r="H302" s="25">
        <v>0.47920000000000001</v>
      </c>
      <c r="I302" s="25">
        <v>0.47920000000000001</v>
      </c>
      <c r="J302" s="26" t="s">
        <v>216</v>
      </c>
    </row>
    <row r="303" spans="1:10" x14ac:dyDescent="0.35">
      <c r="A303" s="23" t="s">
        <v>890</v>
      </c>
      <c r="B303" s="25">
        <v>0.73350000000000004</v>
      </c>
      <c r="C303" s="25">
        <v>0.84019999999999995</v>
      </c>
      <c r="D303" s="25">
        <v>3.5535000000000001</v>
      </c>
      <c r="E303" s="25">
        <v>5.3856000000000002</v>
      </c>
      <c r="F303" s="25">
        <v>6.3533999999999997</v>
      </c>
      <c r="G303" s="25">
        <v>6.7404999999999999</v>
      </c>
      <c r="H303" s="25">
        <v>6.7705000000000002</v>
      </c>
      <c r="I303" s="25">
        <v>6.7705000000000002</v>
      </c>
      <c r="J303" s="26">
        <v>7.1920000000000002</v>
      </c>
    </row>
    <row r="304" spans="1:10" x14ac:dyDescent="0.35">
      <c r="A304" s="23" t="s">
        <v>891</v>
      </c>
      <c r="B304" s="25">
        <v>0.72660000000000002</v>
      </c>
      <c r="C304" s="25">
        <v>0.84989999999999999</v>
      </c>
      <c r="D304" s="25">
        <v>0.99870000000000003</v>
      </c>
      <c r="E304" s="25">
        <v>0.99870000000000003</v>
      </c>
      <c r="F304" s="25">
        <v>0.99870000000000003</v>
      </c>
      <c r="G304" s="25">
        <v>0.99870000000000003</v>
      </c>
      <c r="H304" s="25">
        <v>0.99870000000000003</v>
      </c>
      <c r="I304" s="25">
        <v>0.99870000000000003</v>
      </c>
      <c r="J304" s="26">
        <v>0.99909999999999999</v>
      </c>
    </row>
    <row r="305" spans="1:10" x14ac:dyDescent="0.35">
      <c r="A305" s="11" t="s">
        <v>892</v>
      </c>
      <c r="B305" s="27">
        <v>0</v>
      </c>
      <c r="C305" s="27">
        <v>0</v>
      </c>
      <c r="D305" s="27">
        <v>0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13">
        <v>0</v>
      </c>
    </row>
    <row r="306" spans="1:10" x14ac:dyDescent="0.35">
      <c r="A306" s="11" t="s">
        <v>893</v>
      </c>
      <c r="B306" s="27">
        <v>0.72660000000000002</v>
      </c>
      <c r="C306" s="27">
        <v>0.84989999999999999</v>
      </c>
      <c r="D306" s="27">
        <v>0.99870000000000003</v>
      </c>
      <c r="E306" s="27">
        <v>0.99870000000000003</v>
      </c>
      <c r="F306" s="27">
        <v>0.99870000000000003</v>
      </c>
      <c r="G306" s="27">
        <v>0.99870000000000003</v>
      </c>
      <c r="H306" s="27">
        <v>0.99870000000000003</v>
      </c>
      <c r="I306" s="27">
        <v>0.99870000000000003</v>
      </c>
      <c r="J306" s="13">
        <v>0.99909999999999999</v>
      </c>
    </row>
    <row r="307" spans="1:10" x14ac:dyDescent="0.35">
      <c r="A307" s="23" t="s">
        <v>894</v>
      </c>
      <c r="B307" s="25">
        <v>5.4406999999999996</v>
      </c>
      <c r="C307" s="25">
        <v>5.8292000000000002</v>
      </c>
      <c r="D307" s="25">
        <v>12.1302</v>
      </c>
      <c r="E307" s="25">
        <v>14.8277</v>
      </c>
      <c r="F307" s="25">
        <v>15.918200000000001</v>
      </c>
      <c r="G307" s="25">
        <v>16.428100000000001</v>
      </c>
      <c r="H307" s="25">
        <v>16.487300000000001</v>
      </c>
      <c r="I307" s="25">
        <v>16.4907</v>
      </c>
      <c r="J307" s="26">
        <v>3.5259999999999998</v>
      </c>
    </row>
    <row r="308" spans="1:10" ht="15" thickBot="1" x14ac:dyDescent="0.4">
      <c r="A308" s="28" t="s">
        <v>215</v>
      </c>
      <c r="B308" s="29">
        <v>12.3634</v>
      </c>
      <c r="C308" s="29">
        <v>13.002000000000001</v>
      </c>
      <c r="D308" s="29">
        <v>21.3538</v>
      </c>
      <c r="E308" s="29">
        <v>26.088200000000001</v>
      </c>
      <c r="F308" s="29">
        <v>29.098500000000001</v>
      </c>
      <c r="G308" s="29">
        <v>30.7774</v>
      </c>
      <c r="H308" s="29">
        <v>31.818200000000001</v>
      </c>
      <c r="I308" s="29">
        <v>32.785699999999999</v>
      </c>
      <c r="J308" s="30">
        <v>3.0945999999999998</v>
      </c>
    </row>
    <row r="309" spans="1:10" x14ac:dyDescent="0.35">
      <c r="A309" s="343" t="s">
        <v>895</v>
      </c>
      <c r="B309" s="343"/>
      <c r="C309" s="343"/>
      <c r="D309" s="343"/>
      <c r="E309" s="343"/>
      <c r="F309" s="343"/>
      <c r="G309" s="343"/>
      <c r="H309" s="343"/>
      <c r="I309" s="343"/>
      <c r="J309" s="343"/>
    </row>
    <row r="310" spans="1:10" x14ac:dyDescent="0.35">
      <c r="A310" s="341" t="s">
        <v>867</v>
      </c>
      <c r="B310" s="341"/>
      <c r="C310" s="341"/>
      <c r="D310" s="341"/>
      <c r="E310" s="341"/>
      <c r="F310" s="341"/>
      <c r="G310" s="341"/>
      <c r="H310" s="341"/>
      <c r="I310" s="341"/>
      <c r="J310" s="341"/>
    </row>
    <row r="311" spans="1:10" x14ac:dyDescent="0.35">
      <c r="A311" s="342" t="s">
        <v>868</v>
      </c>
      <c r="B311" s="341"/>
      <c r="C311" s="341"/>
      <c r="D311" s="341"/>
      <c r="E311" s="341"/>
      <c r="F311" s="341"/>
      <c r="G311" s="341"/>
      <c r="H311" s="341"/>
      <c r="I311" s="341"/>
      <c r="J311" s="341"/>
    </row>
    <row r="312" spans="1:10" x14ac:dyDescent="0.35">
      <c r="A312" s="20"/>
      <c r="B312" s="31"/>
      <c r="C312" s="31"/>
      <c r="D312" s="31"/>
      <c r="E312" s="31"/>
      <c r="F312" s="31"/>
      <c r="G312" s="31"/>
      <c r="H312" s="31"/>
      <c r="I312" s="31"/>
      <c r="J312" s="32"/>
    </row>
    <row r="313" spans="1:10" x14ac:dyDescent="0.35">
      <c r="A313" s="20"/>
      <c r="B313" s="31"/>
      <c r="C313" s="31"/>
      <c r="D313" s="31"/>
      <c r="E313" s="31"/>
      <c r="F313" s="31"/>
      <c r="G313" s="31"/>
      <c r="H313" s="31"/>
      <c r="I313" s="31"/>
      <c r="J313" s="32"/>
    </row>
    <row r="315" spans="1:10" ht="15.5" x14ac:dyDescent="0.35">
      <c r="A315" s="1" t="s">
        <v>902</v>
      </c>
      <c r="B315" s="2"/>
      <c r="C315" s="2"/>
      <c r="D315" s="2"/>
      <c r="E315" s="2"/>
      <c r="F315" s="2"/>
      <c r="G315" s="2"/>
      <c r="H315" s="2"/>
      <c r="I315" s="2"/>
      <c r="J315" s="3"/>
    </row>
    <row r="316" spans="1:10" x14ac:dyDescent="0.35">
      <c r="A316" s="5" t="s">
        <v>870</v>
      </c>
      <c r="B316" s="5"/>
      <c r="C316" s="5"/>
      <c r="D316" s="5"/>
      <c r="E316" s="5"/>
      <c r="F316" s="5"/>
      <c r="G316" s="5"/>
      <c r="H316" s="5"/>
      <c r="I316" s="5"/>
      <c r="J316" s="6"/>
    </row>
    <row r="317" spans="1:10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6"/>
    </row>
    <row r="318" spans="1:10" ht="73" thickBot="1" x14ac:dyDescent="0.4">
      <c r="A318" s="21" t="s">
        <v>212</v>
      </c>
      <c r="B318" s="21">
        <v>2018</v>
      </c>
      <c r="C318" s="21">
        <v>2020</v>
      </c>
      <c r="D318" s="21">
        <v>2025</v>
      </c>
      <c r="E318" s="21">
        <v>2030</v>
      </c>
      <c r="F318" s="21">
        <v>2035</v>
      </c>
      <c r="G318" s="21">
        <v>2040</v>
      </c>
      <c r="H318" s="21">
        <v>2045</v>
      </c>
      <c r="I318" s="21">
        <v>2050</v>
      </c>
      <c r="J318" s="22" t="s">
        <v>871</v>
      </c>
    </row>
    <row r="319" spans="1:10" ht="15" thickTop="1" x14ac:dyDescent="0.35">
      <c r="A319" s="23" t="s">
        <v>213</v>
      </c>
      <c r="B319" s="23"/>
      <c r="C319" s="23"/>
      <c r="D319" s="23"/>
      <c r="E319" s="23"/>
      <c r="F319" s="23"/>
      <c r="G319" s="23"/>
      <c r="H319" s="23"/>
      <c r="I319" s="23"/>
      <c r="J319" s="24"/>
    </row>
    <row r="320" spans="1:10" x14ac:dyDescent="0.35">
      <c r="A320" s="23" t="s">
        <v>872</v>
      </c>
      <c r="B320" s="25">
        <v>62.7468</v>
      </c>
      <c r="C320" s="25">
        <v>85.358800000000002</v>
      </c>
      <c r="D320" s="25">
        <v>143.8466</v>
      </c>
      <c r="E320" s="25">
        <v>178.47810000000001</v>
      </c>
      <c r="F320" s="25">
        <v>221.30029999999999</v>
      </c>
      <c r="G320" s="25">
        <v>284.9556</v>
      </c>
      <c r="H320" s="25">
        <v>345.33819999999997</v>
      </c>
      <c r="I320" s="25">
        <v>429.23379999999997</v>
      </c>
      <c r="J320" s="26">
        <v>6.1932999999999998</v>
      </c>
    </row>
    <row r="321" spans="1:10" x14ac:dyDescent="0.35">
      <c r="A321" s="11" t="s">
        <v>873</v>
      </c>
      <c r="B321" s="27">
        <v>56.074800000000003</v>
      </c>
      <c r="C321" s="27">
        <v>76.052999999999997</v>
      </c>
      <c r="D321" s="27">
        <v>130.999</v>
      </c>
      <c r="E321" s="27">
        <v>163.4906</v>
      </c>
      <c r="F321" s="27">
        <v>205.6172</v>
      </c>
      <c r="G321" s="27">
        <v>267.82510000000002</v>
      </c>
      <c r="H321" s="27">
        <v>325.24770000000001</v>
      </c>
      <c r="I321" s="27">
        <v>403.14139999999998</v>
      </c>
      <c r="J321" s="13">
        <v>6.3582999999999998</v>
      </c>
    </row>
    <row r="322" spans="1:10" x14ac:dyDescent="0.35">
      <c r="A322" s="11" t="s">
        <v>874</v>
      </c>
      <c r="B322" s="27">
        <v>3.7088999999999999</v>
      </c>
      <c r="C322" s="27">
        <v>5.3827999999999996</v>
      </c>
      <c r="D322" s="27">
        <v>8.7824000000000009</v>
      </c>
      <c r="E322" s="27">
        <v>10.6007</v>
      </c>
      <c r="F322" s="27">
        <v>10.6007</v>
      </c>
      <c r="G322" s="27">
        <v>10.6007</v>
      </c>
      <c r="H322" s="27">
        <v>10.6007</v>
      </c>
      <c r="I322" s="27">
        <v>10.6007</v>
      </c>
      <c r="J322" s="13">
        <v>3.3361999999999998</v>
      </c>
    </row>
    <row r="323" spans="1:10" x14ac:dyDescent="0.35">
      <c r="A323" s="11" t="s">
        <v>875</v>
      </c>
      <c r="B323" s="27">
        <v>2.9630999999999998</v>
      </c>
      <c r="C323" s="27">
        <v>3.923</v>
      </c>
      <c r="D323" s="27">
        <v>4.0651999999999999</v>
      </c>
      <c r="E323" s="27">
        <v>4.3868</v>
      </c>
      <c r="F323" s="27">
        <v>5.0823</v>
      </c>
      <c r="G323" s="27">
        <v>6.5297999999999998</v>
      </c>
      <c r="H323" s="27">
        <v>9.4896999999999991</v>
      </c>
      <c r="I323" s="27">
        <v>15.4917</v>
      </c>
      <c r="J323" s="13">
        <v>5.3048999999999999</v>
      </c>
    </row>
    <row r="324" spans="1:10" x14ac:dyDescent="0.35">
      <c r="A324" s="23" t="s">
        <v>876</v>
      </c>
      <c r="B324" s="25">
        <v>128.53829999999999</v>
      </c>
      <c r="C324" s="25">
        <v>160.40690000000001</v>
      </c>
      <c r="D324" s="25">
        <v>244.47579999999999</v>
      </c>
      <c r="E324" s="25">
        <v>360.55709999999999</v>
      </c>
      <c r="F324" s="25">
        <v>432.75009999999997</v>
      </c>
      <c r="G324" s="25">
        <v>491.9785</v>
      </c>
      <c r="H324" s="25">
        <v>546.37720000000002</v>
      </c>
      <c r="I324" s="25">
        <v>608.15949999999998</v>
      </c>
      <c r="J324" s="26">
        <v>4.9767999999999999</v>
      </c>
    </row>
    <row r="325" spans="1:10" x14ac:dyDescent="0.35">
      <c r="A325" s="23" t="s">
        <v>877</v>
      </c>
      <c r="B325" s="25">
        <v>69.132499999999993</v>
      </c>
      <c r="C325" s="25">
        <v>85.553600000000003</v>
      </c>
      <c r="D325" s="25">
        <v>107.97580000000001</v>
      </c>
      <c r="E325" s="25">
        <v>148.21019999999999</v>
      </c>
      <c r="F325" s="25">
        <v>189.59780000000001</v>
      </c>
      <c r="G325" s="25">
        <v>211.70419999999999</v>
      </c>
      <c r="H325" s="25">
        <v>229.74760000000001</v>
      </c>
      <c r="I325" s="25">
        <v>243.87119999999999</v>
      </c>
      <c r="J325" s="26">
        <v>4.0179999999999998</v>
      </c>
    </row>
    <row r="326" spans="1:10" x14ac:dyDescent="0.35">
      <c r="A326" s="11" t="s">
        <v>878</v>
      </c>
      <c r="B326" s="27">
        <v>53.491199999999999</v>
      </c>
      <c r="C326" s="27">
        <v>62.393599999999999</v>
      </c>
      <c r="D326" s="27">
        <v>65.497500000000002</v>
      </c>
      <c r="E326" s="27">
        <v>65.497500000000002</v>
      </c>
      <c r="F326" s="27">
        <v>65.497500000000002</v>
      </c>
      <c r="G326" s="27">
        <v>65.497500000000002</v>
      </c>
      <c r="H326" s="27">
        <v>65.497500000000002</v>
      </c>
      <c r="I326" s="27">
        <v>65.497500000000002</v>
      </c>
      <c r="J326" s="13">
        <v>0.63480000000000003</v>
      </c>
    </row>
    <row r="327" spans="1:10" x14ac:dyDescent="0.35">
      <c r="A327" s="11" t="s">
        <v>879</v>
      </c>
      <c r="B327" s="27">
        <v>7.6630000000000003</v>
      </c>
      <c r="C327" s="27">
        <v>11.319000000000001</v>
      </c>
      <c r="D327" s="27">
        <v>21.295500000000001</v>
      </c>
      <c r="E327" s="27">
        <v>42.284199999999998</v>
      </c>
      <c r="F327" s="27">
        <v>68.0749</v>
      </c>
      <c r="G327" s="27">
        <v>84.238399999999999</v>
      </c>
      <c r="H327" s="27">
        <v>95.215299999999999</v>
      </c>
      <c r="I327" s="27">
        <v>101.7865</v>
      </c>
      <c r="J327" s="13">
        <v>8.4184000000000001</v>
      </c>
    </row>
    <row r="328" spans="1:10" x14ac:dyDescent="0.35">
      <c r="A328" s="11" t="s">
        <v>880</v>
      </c>
      <c r="B328" s="27">
        <v>7.9782999999999999</v>
      </c>
      <c r="C328" s="27">
        <v>11.840999999999999</v>
      </c>
      <c r="D328" s="27">
        <v>21.1828</v>
      </c>
      <c r="E328" s="27">
        <v>40.428600000000003</v>
      </c>
      <c r="F328" s="27">
        <v>56.025399999999998</v>
      </c>
      <c r="G328" s="27">
        <v>61.968299999999999</v>
      </c>
      <c r="H328" s="27">
        <v>69.034899999999993</v>
      </c>
      <c r="I328" s="27">
        <v>76.587199999999996</v>
      </c>
      <c r="J328" s="13">
        <v>7.3235999999999999</v>
      </c>
    </row>
    <row r="329" spans="1:10" x14ac:dyDescent="0.35">
      <c r="A329" s="23" t="s">
        <v>881</v>
      </c>
      <c r="B329" s="25">
        <v>260.41770000000002</v>
      </c>
      <c r="C329" s="25">
        <v>331.3193</v>
      </c>
      <c r="D329" s="25">
        <v>496.29820000000001</v>
      </c>
      <c r="E329" s="25">
        <v>687.24540000000002</v>
      </c>
      <c r="F329" s="25">
        <v>843.64819999999997</v>
      </c>
      <c r="G329" s="25">
        <v>988.63829999999996</v>
      </c>
      <c r="H329" s="25">
        <v>1121.463</v>
      </c>
      <c r="I329" s="25">
        <v>1281.2645</v>
      </c>
      <c r="J329" s="26">
        <v>5.1052</v>
      </c>
    </row>
    <row r="330" spans="1:10" x14ac:dyDescent="0.35">
      <c r="A330" s="28" t="s">
        <v>214</v>
      </c>
      <c r="B330" s="29"/>
      <c r="C330" s="29"/>
      <c r="D330" s="29"/>
      <c r="E330" s="29"/>
      <c r="F330" s="29"/>
      <c r="G330" s="29"/>
      <c r="H330" s="29"/>
      <c r="I330" s="29"/>
      <c r="J330" s="30"/>
    </row>
    <row r="331" spans="1:10" x14ac:dyDescent="0.35">
      <c r="A331" s="23" t="s">
        <v>882</v>
      </c>
      <c r="B331" s="25">
        <v>5.1588000000000003</v>
      </c>
      <c r="C331" s="25">
        <v>6.6608000000000001</v>
      </c>
      <c r="D331" s="25">
        <v>7.4530000000000003</v>
      </c>
      <c r="E331" s="25">
        <v>8.3650000000000002</v>
      </c>
      <c r="F331" s="25">
        <v>9.4926999999999992</v>
      </c>
      <c r="G331" s="25">
        <v>11.768800000000001</v>
      </c>
      <c r="H331" s="25">
        <v>16.572199999999999</v>
      </c>
      <c r="I331" s="25">
        <v>26.4588</v>
      </c>
      <c r="J331" s="26">
        <v>5.2417999999999996</v>
      </c>
    </row>
    <row r="332" spans="1:10" x14ac:dyDescent="0.35">
      <c r="A332" s="11" t="s">
        <v>883</v>
      </c>
      <c r="B332" s="27">
        <v>0.33239999999999997</v>
      </c>
      <c r="C332" s="27">
        <v>0.52569999999999995</v>
      </c>
      <c r="D332" s="27">
        <v>1.0919000000000001</v>
      </c>
      <c r="E332" s="27">
        <v>1.575</v>
      </c>
      <c r="F332" s="27">
        <v>1.8401000000000001</v>
      </c>
      <c r="G332" s="27">
        <v>2.3811</v>
      </c>
      <c r="H332" s="27">
        <v>3.6945999999999999</v>
      </c>
      <c r="I332" s="27">
        <v>6.5617000000000001</v>
      </c>
      <c r="J332" s="13">
        <v>9.7688000000000006</v>
      </c>
    </row>
    <row r="333" spans="1:10" x14ac:dyDescent="0.35">
      <c r="A333" s="11" t="s">
        <v>884</v>
      </c>
      <c r="B333" s="27">
        <v>4.8263999999999996</v>
      </c>
      <c r="C333" s="27">
        <v>6.1352000000000002</v>
      </c>
      <c r="D333" s="27">
        <v>6.3609999999999998</v>
      </c>
      <c r="E333" s="27">
        <v>6.7899000000000003</v>
      </c>
      <c r="F333" s="27">
        <v>7.6525999999999996</v>
      </c>
      <c r="G333" s="27">
        <v>9.3877000000000006</v>
      </c>
      <c r="H333" s="27">
        <v>12.877599999999999</v>
      </c>
      <c r="I333" s="27">
        <v>19.897099999999998</v>
      </c>
      <c r="J333" s="13">
        <v>4.5259</v>
      </c>
    </row>
    <row r="334" spans="1:10" x14ac:dyDescent="0.35">
      <c r="A334" s="23" t="s">
        <v>885</v>
      </c>
      <c r="B334" s="25">
        <v>208.74709999999999</v>
      </c>
      <c r="C334" s="25">
        <v>313.99130000000002</v>
      </c>
      <c r="D334" s="25">
        <v>526.51080000000002</v>
      </c>
      <c r="E334" s="25">
        <v>851.36270000000002</v>
      </c>
      <c r="F334" s="25">
        <v>1117.7483</v>
      </c>
      <c r="G334" s="25">
        <v>1402.4686999999999</v>
      </c>
      <c r="H334" s="25">
        <v>1932.7091</v>
      </c>
      <c r="I334" s="25">
        <v>2373.5443</v>
      </c>
      <c r="J334" s="26">
        <v>7.8929</v>
      </c>
    </row>
    <row r="335" spans="1:10" x14ac:dyDescent="0.35">
      <c r="A335" s="11" t="s">
        <v>886</v>
      </c>
      <c r="B335" s="27">
        <v>175.87530000000001</v>
      </c>
      <c r="C335" s="27">
        <v>265.9939</v>
      </c>
      <c r="D335" s="27">
        <v>438.59469999999999</v>
      </c>
      <c r="E335" s="27">
        <v>684.50210000000004</v>
      </c>
      <c r="F335" s="27">
        <v>857.8546</v>
      </c>
      <c r="G335" s="27">
        <v>1004.037</v>
      </c>
      <c r="H335" s="27">
        <v>1298.0618999999999</v>
      </c>
      <c r="I335" s="27">
        <v>1464.6519000000001</v>
      </c>
      <c r="J335" s="13">
        <v>6.8479999999999999</v>
      </c>
    </row>
    <row r="336" spans="1:10" x14ac:dyDescent="0.35">
      <c r="A336" s="11" t="s">
        <v>887</v>
      </c>
      <c r="B336" s="27">
        <v>23.8931</v>
      </c>
      <c r="C336" s="27">
        <v>35.933199999999999</v>
      </c>
      <c r="D336" s="27">
        <v>69.588899999999995</v>
      </c>
      <c r="E336" s="27">
        <v>139.35140000000001</v>
      </c>
      <c r="F336" s="27">
        <v>215.97399999999999</v>
      </c>
      <c r="G336" s="27">
        <v>321.01260000000002</v>
      </c>
      <c r="H336" s="27">
        <v>537.79380000000003</v>
      </c>
      <c r="I336" s="27">
        <v>811.33619999999996</v>
      </c>
      <c r="J336" s="13">
        <v>11.6456</v>
      </c>
    </row>
    <row r="337" spans="1:10" x14ac:dyDescent="0.35">
      <c r="A337" s="11" t="s">
        <v>888</v>
      </c>
      <c r="B337" s="27">
        <v>8.9786999999999999</v>
      </c>
      <c r="C337" s="27">
        <v>12.0642</v>
      </c>
      <c r="D337" s="27">
        <v>18.327100000000002</v>
      </c>
      <c r="E337" s="27">
        <v>27.5091</v>
      </c>
      <c r="F337" s="27">
        <v>43.919699999999999</v>
      </c>
      <c r="G337" s="27">
        <v>77.4191</v>
      </c>
      <c r="H337" s="27">
        <v>96.853399999999993</v>
      </c>
      <c r="I337" s="27">
        <v>97.556299999999993</v>
      </c>
      <c r="J337" s="13">
        <v>7.7397999999999998</v>
      </c>
    </row>
    <row r="338" spans="1:10" x14ac:dyDescent="0.35">
      <c r="A338" s="23" t="s">
        <v>889</v>
      </c>
      <c r="B338" s="25">
        <v>13.229900000000001</v>
      </c>
      <c r="C338" s="25">
        <v>37.273499999999999</v>
      </c>
      <c r="D338" s="25">
        <v>67.975099999999998</v>
      </c>
      <c r="E338" s="25">
        <v>84.597200000000001</v>
      </c>
      <c r="F338" s="25">
        <v>101.2192</v>
      </c>
      <c r="G338" s="25">
        <v>117.8413</v>
      </c>
      <c r="H338" s="25">
        <v>134.46340000000001</v>
      </c>
      <c r="I338" s="25">
        <v>151.08539999999999</v>
      </c>
      <c r="J338" s="26">
        <v>7.9076000000000004</v>
      </c>
    </row>
    <row r="339" spans="1:10" x14ac:dyDescent="0.35">
      <c r="A339" s="23" t="s">
        <v>890</v>
      </c>
      <c r="B339" s="25">
        <v>5.3094000000000001</v>
      </c>
      <c r="C339" s="25">
        <v>7.3895</v>
      </c>
      <c r="D339" s="25">
        <v>13.367800000000001</v>
      </c>
      <c r="E339" s="25">
        <v>26.7912</v>
      </c>
      <c r="F339" s="25">
        <v>36.046599999999998</v>
      </c>
      <c r="G339" s="25">
        <v>41.078499999999998</v>
      </c>
      <c r="H339" s="25">
        <v>53.148600000000002</v>
      </c>
      <c r="I339" s="25">
        <v>79.375200000000007</v>
      </c>
      <c r="J339" s="26">
        <v>8.8196999999999992</v>
      </c>
    </row>
    <row r="340" spans="1:10" x14ac:dyDescent="0.35">
      <c r="A340" s="23" t="s">
        <v>891</v>
      </c>
      <c r="B340" s="25">
        <v>3.3327</v>
      </c>
      <c r="C340" s="25">
        <v>3.86</v>
      </c>
      <c r="D340" s="25">
        <v>5.1105</v>
      </c>
      <c r="E340" s="25">
        <v>8.4283999999999999</v>
      </c>
      <c r="F340" s="25">
        <v>11.2766</v>
      </c>
      <c r="G340" s="25">
        <v>12.733700000000001</v>
      </c>
      <c r="H340" s="25">
        <v>14.1907</v>
      </c>
      <c r="I340" s="25">
        <v>15.6477</v>
      </c>
      <c r="J340" s="26">
        <v>4.9516</v>
      </c>
    </row>
    <row r="341" spans="1:10" x14ac:dyDescent="0.35">
      <c r="A341" s="11" t="s">
        <v>892</v>
      </c>
      <c r="B341" s="27">
        <v>1.2605999999999999</v>
      </c>
      <c r="C341" s="27">
        <v>1.5875999999999999</v>
      </c>
      <c r="D341" s="27">
        <v>2.5857000000000001</v>
      </c>
      <c r="E341" s="27">
        <v>5.3174999999999999</v>
      </c>
      <c r="F341" s="27">
        <v>7.7550999999999997</v>
      </c>
      <c r="G341" s="27">
        <v>9.0937999999999999</v>
      </c>
      <c r="H341" s="27">
        <v>10.432499999999999</v>
      </c>
      <c r="I341" s="27">
        <v>11.7713</v>
      </c>
      <c r="J341" s="13">
        <v>7.2309999999999999</v>
      </c>
    </row>
    <row r="342" spans="1:10" x14ac:dyDescent="0.35">
      <c r="A342" s="11" t="s">
        <v>893</v>
      </c>
      <c r="B342" s="27">
        <v>2.0720999999999998</v>
      </c>
      <c r="C342" s="27">
        <v>2.2724000000000002</v>
      </c>
      <c r="D342" s="27">
        <v>2.5247999999999999</v>
      </c>
      <c r="E342" s="27">
        <v>3.1109</v>
      </c>
      <c r="F342" s="27">
        <v>3.5215999999999998</v>
      </c>
      <c r="G342" s="27">
        <v>3.6398999999999999</v>
      </c>
      <c r="H342" s="27">
        <v>3.7582</v>
      </c>
      <c r="I342" s="27">
        <v>3.8765000000000001</v>
      </c>
      <c r="J342" s="13">
        <v>1.9765999999999999</v>
      </c>
    </row>
    <row r="343" spans="1:10" x14ac:dyDescent="0.35">
      <c r="A343" s="23" t="s">
        <v>894</v>
      </c>
      <c r="B343" s="25">
        <v>235.77789999999999</v>
      </c>
      <c r="C343" s="25">
        <v>369.17509999999999</v>
      </c>
      <c r="D343" s="25">
        <v>620.41719999999998</v>
      </c>
      <c r="E343" s="25">
        <v>979.5444</v>
      </c>
      <c r="F343" s="25">
        <v>1275.7835</v>
      </c>
      <c r="G343" s="25">
        <v>1585.8909000000001</v>
      </c>
      <c r="H343" s="25">
        <v>2151.0839000000001</v>
      </c>
      <c r="I343" s="25">
        <v>2646.1115</v>
      </c>
      <c r="J343" s="26">
        <v>7.8489000000000004</v>
      </c>
    </row>
    <row r="344" spans="1:10" ht="15" thickBot="1" x14ac:dyDescent="0.4">
      <c r="A344" s="28" t="s">
        <v>215</v>
      </c>
      <c r="B344" s="29">
        <v>496.19560000000001</v>
      </c>
      <c r="C344" s="29">
        <v>700.49440000000004</v>
      </c>
      <c r="D344" s="29">
        <v>1116.7154</v>
      </c>
      <c r="E344" s="29">
        <v>1666.7898</v>
      </c>
      <c r="F344" s="29">
        <v>2119.4317000000001</v>
      </c>
      <c r="G344" s="29">
        <v>2574.5291999999999</v>
      </c>
      <c r="H344" s="29">
        <v>3272.5468999999998</v>
      </c>
      <c r="I344" s="29">
        <v>3927.3760000000002</v>
      </c>
      <c r="J344" s="30">
        <v>6.6783999999999999</v>
      </c>
    </row>
    <row r="345" spans="1:10" x14ac:dyDescent="0.35">
      <c r="A345" s="343" t="s">
        <v>895</v>
      </c>
      <c r="B345" s="343"/>
      <c r="C345" s="343"/>
      <c r="D345" s="343"/>
      <c r="E345" s="343"/>
      <c r="F345" s="343"/>
      <c r="G345" s="343"/>
      <c r="H345" s="343"/>
      <c r="I345" s="343"/>
      <c r="J345" s="343"/>
    </row>
    <row r="346" spans="1:10" x14ac:dyDescent="0.35">
      <c r="A346" s="341" t="s">
        <v>867</v>
      </c>
      <c r="B346" s="341"/>
      <c r="C346" s="341"/>
      <c r="D346" s="341"/>
      <c r="E346" s="341"/>
      <c r="F346" s="341"/>
      <c r="G346" s="341"/>
      <c r="H346" s="341"/>
      <c r="I346" s="341"/>
      <c r="J346" s="341"/>
    </row>
    <row r="347" spans="1:10" x14ac:dyDescent="0.35">
      <c r="A347" s="342" t="s">
        <v>868</v>
      </c>
      <c r="B347" s="341"/>
      <c r="C347" s="341"/>
      <c r="D347" s="341"/>
      <c r="E347" s="341"/>
      <c r="F347" s="341"/>
      <c r="G347" s="341"/>
      <c r="H347" s="341"/>
      <c r="I347" s="341"/>
      <c r="J347" s="341"/>
    </row>
    <row r="348" spans="1:10" x14ac:dyDescent="0.35">
      <c r="A348" s="20"/>
      <c r="B348" s="31"/>
      <c r="C348" s="31"/>
      <c r="D348" s="31"/>
      <c r="E348" s="31"/>
      <c r="F348" s="31"/>
      <c r="G348" s="31"/>
      <c r="H348" s="31"/>
      <c r="I348" s="31"/>
      <c r="J348" s="32"/>
    </row>
    <row r="349" spans="1:10" x14ac:dyDescent="0.35">
      <c r="A349" s="20"/>
      <c r="B349" s="31"/>
      <c r="C349" s="31"/>
      <c r="D349" s="31"/>
      <c r="E349" s="31"/>
      <c r="F349" s="31"/>
      <c r="G349" s="31"/>
      <c r="H349" s="31"/>
      <c r="I349" s="31"/>
      <c r="J349" s="32"/>
    </row>
    <row r="351" spans="1:10" ht="15.5" x14ac:dyDescent="0.35">
      <c r="A351" s="1" t="s">
        <v>903</v>
      </c>
      <c r="B351" s="2"/>
      <c r="C351" s="2"/>
      <c r="D351" s="2"/>
      <c r="E351" s="2"/>
      <c r="F351" s="2"/>
      <c r="G351" s="2"/>
      <c r="H351" s="2"/>
      <c r="I351" s="2"/>
      <c r="J351" s="3"/>
    </row>
    <row r="352" spans="1:10" x14ac:dyDescent="0.35">
      <c r="A352" s="5" t="s">
        <v>870</v>
      </c>
      <c r="B352" s="5"/>
      <c r="C352" s="5"/>
      <c r="D352" s="5"/>
      <c r="E352" s="5"/>
      <c r="F352" s="5"/>
      <c r="G352" s="5"/>
      <c r="H352" s="5"/>
      <c r="I352" s="5"/>
      <c r="J352" s="6"/>
    </row>
    <row r="353" spans="1:10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6"/>
    </row>
    <row r="354" spans="1:10" ht="73" thickBot="1" x14ac:dyDescent="0.4">
      <c r="A354" s="21" t="s">
        <v>904</v>
      </c>
      <c r="B354" s="21">
        <v>2018</v>
      </c>
      <c r="C354" s="21">
        <v>2020</v>
      </c>
      <c r="D354" s="21">
        <v>2025</v>
      </c>
      <c r="E354" s="21">
        <v>2030</v>
      </c>
      <c r="F354" s="21">
        <v>2035</v>
      </c>
      <c r="G354" s="21">
        <v>2040</v>
      </c>
      <c r="H354" s="21">
        <v>2045</v>
      </c>
      <c r="I354" s="21">
        <v>2050</v>
      </c>
      <c r="J354" s="22" t="s">
        <v>871</v>
      </c>
    </row>
    <row r="355" spans="1:10" ht="15" thickTop="1" x14ac:dyDescent="0.35">
      <c r="A355" s="23" t="s">
        <v>213</v>
      </c>
      <c r="B355" s="23"/>
      <c r="C355" s="23"/>
      <c r="D355" s="23"/>
      <c r="E355" s="23"/>
      <c r="F355" s="23"/>
      <c r="G355" s="23"/>
      <c r="H355" s="23"/>
      <c r="I355" s="23"/>
      <c r="J355" s="24"/>
    </row>
    <row r="356" spans="1:10" x14ac:dyDescent="0.35">
      <c r="A356" s="23" t="s">
        <v>872</v>
      </c>
      <c r="B356" s="25">
        <v>41.335299999999997</v>
      </c>
      <c r="C356" s="25">
        <v>41.7849</v>
      </c>
      <c r="D356" s="25">
        <v>42.750599999999999</v>
      </c>
      <c r="E356" s="25">
        <v>43.306199999999997</v>
      </c>
      <c r="F356" s="25">
        <v>43.589199999999998</v>
      </c>
      <c r="G356" s="25">
        <v>43.965899999999998</v>
      </c>
      <c r="H356" s="25">
        <v>44.3</v>
      </c>
      <c r="I356" s="25">
        <v>44.662599999999998</v>
      </c>
      <c r="J356" s="26">
        <v>0.2422</v>
      </c>
    </row>
    <row r="357" spans="1:10" x14ac:dyDescent="0.35">
      <c r="A357" s="11" t="s">
        <v>873</v>
      </c>
      <c r="B357" s="27">
        <v>38.227600000000002</v>
      </c>
      <c r="C357" s="27">
        <v>38.773400000000002</v>
      </c>
      <c r="D357" s="27">
        <v>38.976900000000001</v>
      </c>
      <c r="E357" s="27">
        <v>39.127099999999999</v>
      </c>
      <c r="F357" s="27">
        <v>39.407200000000003</v>
      </c>
      <c r="G357" s="27">
        <v>39.780999999999999</v>
      </c>
      <c r="H357" s="27">
        <v>40.112200000000001</v>
      </c>
      <c r="I357" s="27">
        <v>40.471899999999998</v>
      </c>
      <c r="J357" s="13">
        <v>0.1784</v>
      </c>
    </row>
    <row r="358" spans="1:10" x14ac:dyDescent="0.35">
      <c r="A358" s="11" t="s">
        <v>874</v>
      </c>
      <c r="B358" s="27">
        <v>2.2555999999999998</v>
      </c>
      <c r="C358" s="27">
        <v>2.2831000000000001</v>
      </c>
      <c r="D358" s="27">
        <v>2.3679000000000001</v>
      </c>
      <c r="E358" s="27">
        <v>2.7703000000000002</v>
      </c>
      <c r="F358" s="27">
        <v>2.7703000000000002</v>
      </c>
      <c r="G358" s="27">
        <v>2.7703000000000002</v>
      </c>
      <c r="H358" s="27">
        <v>2.7703000000000002</v>
      </c>
      <c r="I358" s="27">
        <v>2.7703000000000002</v>
      </c>
      <c r="J358" s="13">
        <v>0.64439999999999997</v>
      </c>
    </row>
    <row r="359" spans="1:10" x14ac:dyDescent="0.35">
      <c r="A359" s="11" t="s">
        <v>875</v>
      </c>
      <c r="B359" s="27">
        <v>0.85209999999999997</v>
      </c>
      <c r="C359" s="27">
        <v>0.72840000000000005</v>
      </c>
      <c r="D359" s="27">
        <v>1.4058999999999999</v>
      </c>
      <c r="E359" s="27">
        <v>1.4088000000000001</v>
      </c>
      <c r="F359" s="27">
        <v>1.4117</v>
      </c>
      <c r="G359" s="27">
        <v>1.4146000000000001</v>
      </c>
      <c r="H359" s="27">
        <v>1.4175</v>
      </c>
      <c r="I359" s="27">
        <v>1.4204000000000001</v>
      </c>
      <c r="J359" s="13">
        <v>1.6094999999999999</v>
      </c>
    </row>
    <row r="360" spans="1:10" x14ac:dyDescent="0.35">
      <c r="A360" s="23" t="s">
        <v>876</v>
      </c>
      <c r="B360" s="25">
        <v>17.796500000000002</v>
      </c>
      <c r="C360" s="25">
        <v>27.644500000000001</v>
      </c>
      <c r="D360" s="25">
        <v>27.7364</v>
      </c>
      <c r="E360" s="25">
        <v>27.7364</v>
      </c>
      <c r="F360" s="25">
        <v>27.7364</v>
      </c>
      <c r="G360" s="25">
        <v>27.7364</v>
      </c>
      <c r="H360" s="25">
        <v>27.7364</v>
      </c>
      <c r="I360" s="25">
        <v>29.265899999999998</v>
      </c>
      <c r="J360" s="26">
        <v>1.5666</v>
      </c>
    </row>
    <row r="361" spans="1:10" x14ac:dyDescent="0.35">
      <c r="A361" s="23" t="s">
        <v>877</v>
      </c>
      <c r="B361" s="25">
        <v>3.9666999999999999</v>
      </c>
      <c r="C361" s="25">
        <v>4.2201000000000004</v>
      </c>
      <c r="D361" s="25">
        <v>4.7554999999999996</v>
      </c>
      <c r="E361" s="25">
        <v>6.8083999999999998</v>
      </c>
      <c r="F361" s="25">
        <v>6.8696000000000002</v>
      </c>
      <c r="G361" s="25">
        <v>6.9307999999999996</v>
      </c>
      <c r="H361" s="25">
        <v>6.992</v>
      </c>
      <c r="I361" s="25">
        <v>12.81</v>
      </c>
      <c r="J361" s="26">
        <v>3.7313000000000001</v>
      </c>
    </row>
    <row r="362" spans="1:10" x14ac:dyDescent="0.35">
      <c r="A362" s="11" t="s">
        <v>878</v>
      </c>
      <c r="B362" s="27">
        <v>2.2749000000000001</v>
      </c>
      <c r="C362" s="27">
        <v>2.3969999999999998</v>
      </c>
      <c r="D362" s="27">
        <v>2.8711000000000002</v>
      </c>
      <c r="E362" s="27">
        <v>4.8628999999999998</v>
      </c>
      <c r="F362" s="27">
        <v>4.8628999999999998</v>
      </c>
      <c r="G362" s="27">
        <v>4.8628999999999998</v>
      </c>
      <c r="H362" s="27">
        <v>4.8628999999999998</v>
      </c>
      <c r="I362" s="27">
        <v>4.8628999999999998</v>
      </c>
      <c r="J362" s="13">
        <v>2.4024000000000001</v>
      </c>
    </row>
    <row r="363" spans="1:10" x14ac:dyDescent="0.35">
      <c r="A363" s="11" t="s">
        <v>879</v>
      </c>
      <c r="B363" s="27">
        <v>0.82940000000000003</v>
      </c>
      <c r="C363" s="27">
        <v>0.82940000000000003</v>
      </c>
      <c r="D363" s="27">
        <v>0.82940000000000003</v>
      </c>
      <c r="E363" s="27">
        <v>0.82940000000000003</v>
      </c>
      <c r="F363" s="27">
        <v>0.82940000000000003</v>
      </c>
      <c r="G363" s="27">
        <v>0.82940000000000003</v>
      </c>
      <c r="H363" s="27">
        <v>0.82940000000000003</v>
      </c>
      <c r="I363" s="27">
        <v>6.5861000000000001</v>
      </c>
      <c r="J363" s="13">
        <v>6.6894</v>
      </c>
    </row>
    <row r="364" spans="1:10" x14ac:dyDescent="0.35">
      <c r="A364" s="11" t="s">
        <v>880</v>
      </c>
      <c r="B364" s="27">
        <v>0.86240000000000006</v>
      </c>
      <c r="C364" s="27">
        <v>0.99380000000000002</v>
      </c>
      <c r="D364" s="27">
        <v>1.0549999999999999</v>
      </c>
      <c r="E364" s="27">
        <v>1.1162000000000001</v>
      </c>
      <c r="F364" s="27">
        <v>1.1774</v>
      </c>
      <c r="G364" s="27">
        <v>1.2385999999999999</v>
      </c>
      <c r="H364" s="27">
        <v>1.2998000000000001</v>
      </c>
      <c r="I364" s="27">
        <v>1.361</v>
      </c>
      <c r="J364" s="13">
        <v>1.4358</v>
      </c>
    </row>
    <row r="365" spans="1:10" x14ac:dyDescent="0.35">
      <c r="A365" s="23" t="s">
        <v>881</v>
      </c>
      <c r="B365" s="25">
        <v>63.098500000000001</v>
      </c>
      <c r="C365" s="25">
        <v>73.649600000000007</v>
      </c>
      <c r="D365" s="25">
        <v>75.242500000000007</v>
      </c>
      <c r="E365" s="25">
        <v>77.850999999999999</v>
      </c>
      <c r="F365" s="25">
        <v>78.1952</v>
      </c>
      <c r="G365" s="25">
        <v>78.633200000000002</v>
      </c>
      <c r="H365" s="25">
        <v>79.028400000000005</v>
      </c>
      <c r="I365" s="25">
        <v>86.738500000000002</v>
      </c>
      <c r="J365" s="26">
        <v>0.99929999999999997</v>
      </c>
    </row>
    <row r="366" spans="1:10" x14ac:dyDescent="0.35">
      <c r="A366" s="28" t="s">
        <v>214</v>
      </c>
      <c r="B366" s="29"/>
      <c r="C366" s="29"/>
      <c r="D366" s="29"/>
      <c r="E366" s="29"/>
      <c r="F366" s="29"/>
      <c r="G366" s="29"/>
      <c r="H366" s="29"/>
      <c r="I366" s="29"/>
      <c r="J366" s="30"/>
    </row>
    <row r="367" spans="1:10" x14ac:dyDescent="0.35">
      <c r="A367" s="23" t="s">
        <v>882</v>
      </c>
      <c r="B367" s="25">
        <v>0.64270000000000005</v>
      </c>
      <c r="C367" s="25">
        <v>1.1429</v>
      </c>
      <c r="D367" s="25">
        <v>1.0629</v>
      </c>
      <c r="E367" s="25">
        <v>1.0792999999999999</v>
      </c>
      <c r="F367" s="25">
        <v>0.8448</v>
      </c>
      <c r="G367" s="25">
        <v>0.8448</v>
      </c>
      <c r="H367" s="25">
        <v>0.8448</v>
      </c>
      <c r="I367" s="25">
        <v>0.8448</v>
      </c>
      <c r="J367" s="26">
        <v>0.85799999999999998</v>
      </c>
    </row>
    <row r="368" spans="1:10" x14ac:dyDescent="0.35">
      <c r="A368" s="11" t="s">
        <v>883</v>
      </c>
      <c r="B368" s="27">
        <v>0.1462</v>
      </c>
      <c r="C368" s="27">
        <v>0.1462</v>
      </c>
      <c r="D368" s="27">
        <v>0.1462</v>
      </c>
      <c r="E368" s="27">
        <v>0.1462</v>
      </c>
      <c r="F368" s="27">
        <v>0.1462</v>
      </c>
      <c r="G368" s="27">
        <v>0.1462</v>
      </c>
      <c r="H368" s="27">
        <v>0.1462</v>
      </c>
      <c r="I368" s="27">
        <v>0.1462</v>
      </c>
      <c r="J368" s="13">
        <v>0</v>
      </c>
    </row>
    <row r="369" spans="1:10" x14ac:dyDescent="0.35">
      <c r="A369" s="11" t="s">
        <v>884</v>
      </c>
      <c r="B369" s="27">
        <v>0.4965</v>
      </c>
      <c r="C369" s="27">
        <v>0.99670000000000003</v>
      </c>
      <c r="D369" s="27">
        <v>0.91669999999999996</v>
      </c>
      <c r="E369" s="27">
        <v>0.93310000000000004</v>
      </c>
      <c r="F369" s="27">
        <v>0.6986</v>
      </c>
      <c r="G369" s="27">
        <v>0.6986</v>
      </c>
      <c r="H369" s="27">
        <v>0.6986</v>
      </c>
      <c r="I369" s="27">
        <v>0.6986</v>
      </c>
      <c r="J369" s="13">
        <v>1.0728</v>
      </c>
    </row>
    <row r="370" spans="1:10" x14ac:dyDescent="0.35">
      <c r="A370" s="23" t="s">
        <v>885</v>
      </c>
      <c r="B370" s="25">
        <v>22.740600000000001</v>
      </c>
      <c r="C370" s="25">
        <v>24.671800000000001</v>
      </c>
      <c r="D370" s="25">
        <v>31.729500000000002</v>
      </c>
      <c r="E370" s="25">
        <v>33.098799999999997</v>
      </c>
      <c r="F370" s="25">
        <v>35.580800000000004</v>
      </c>
      <c r="G370" s="25">
        <v>36.525300000000001</v>
      </c>
      <c r="H370" s="25">
        <v>37.085299999999997</v>
      </c>
      <c r="I370" s="25">
        <v>38.042499999999997</v>
      </c>
      <c r="J370" s="26">
        <v>1.621</v>
      </c>
    </row>
    <row r="371" spans="1:10" x14ac:dyDescent="0.35">
      <c r="A371" s="11" t="s">
        <v>886</v>
      </c>
      <c r="B371" s="27">
        <v>12.1549</v>
      </c>
      <c r="C371" s="27">
        <v>13.9969</v>
      </c>
      <c r="D371" s="27">
        <v>14.0411</v>
      </c>
      <c r="E371" s="27">
        <v>14.0411</v>
      </c>
      <c r="F371" s="27">
        <v>14.0411</v>
      </c>
      <c r="G371" s="27">
        <v>14.0411</v>
      </c>
      <c r="H371" s="27">
        <v>14.0411</v>
      </c>
      <c r="I371" s="27">
        <v>14.0411</v>
      </c>
      <c r="J371" s="13">
        <v>0.45179999999999998</v>
      </c>
    </row>
    <row r="372" spans="1:10" x14ac:dyDescent="0.35">
      <c r="A372" s="11" t="s">
        <v>887</v>
      </c>
      <c r="B372" s="27">
        <v>5.4701000000000004</v>
      </c>
      <c r="C372" s="27">
        <v>5.5082000000000004</v>
      </c>
      <c r="D372" s="27">
        <v>5.5082000000000004</v>
      </c>
      <c r="E372" s="27">
        <v>5.5082000000000004</v>
      </c>
      <c r="F372" s="27">
        <v>5.5082000000000004</v>
      </c>
      <c r="G372" s="27">
        <v>5.5082000000000004</v>
      </c>
      <c r="H372" s="27">
        <v>5.5082000000000004</v>
      </c>
      <c r="I372" s="27">
        <v>5.9053000000000004</v>
      </c>
      <c r="J372" s="13">
        <v>0.23949999999999999</v>
      </c>
    </row>
    <row r="373" spans="1:10" x14ac:dyDescent="0.35">
      <c r="A373" s="11" t="s">
        <v>888</v>
      </c>
      <c r="B373" s="27">
        <v>5.1155999999999997</v>
      </c>
      <c r="C373" s="27">
        <v>5.1665999999999999</v>
      </c>
      <c r="D373" s="27">
        <v>12.180300000000001</v>
      </c>
      <c r="E373" s="27">
        <v>13.5496</v>
      </c>
      <c r="F373" s="27">
        <v>16.031600000000001</v>
      </c>
      <c r="G373" s="27">
        <v>16.975999999999999</v>
      </c>
      <c r="H373" s="27">
        <v>17.536100000000001</v>
      </c>
      <c r="I373" s="27">
        <v>18.0961</v>
      </c>
      <c r="J373" s="13">
        <v>4.0270999999999999</v>
      </c>
    </row>
    <row r="374" spans="1:10" x14ac:dyDescent="0.35">
      <c r="A374" s="23" t="s">
        <v>889</v>
      </c>
      <c r="B374" s="25">
        <v>0.62219999999999998</v>
      </c>
      <c r="C374" s="25">
        <v>0.62219999999999998</v>
      </c>
      <c r="D374" s="25">
        <v>0.66549999999999998</v>
      </c>
      <c r="E374" s="25">
        <v>1.1289</v>
      </c>
      <c r="F374" s="25">
        <v>2.7397</v>
      </c>
      <c r="G374" s="25">
        <v>4.3505000000000003</v>
      </c>
      <c r="H374" s="25">
        <v>4.3505000000000003</v>
      </c>
      <c r="I374" s="25">
        <v>4.3505000000000003</v>
      </c>
      <c r="J374" s="26">
        <v>6.2659000000000002</v>
      </c>
    </row>
    <row r="375" spans="1:10" x14ac:dyDescent="0.35">
      <c r="A375" s="23" t="s">
        <v>890</v>
      </c>
      <c r="B375" s="25">
        <v>1.4334</v>
      </c>
      <c r="C375" s="25">
        <v>1.4507000000000001</v>
      </c>
      <c r="D375" s="25">
        <v>1.6361000000000001</v>
      </c>
      <c r="E375" s="25">
        <v>2.4786999999999999</v>
      </c>
      <c r="F375" s="25">
        <v>2.4786999999999999</v>
      </c>
      <c r="G375" s="25">
        <v>2.6362999999999999</v>
      </c>
      <c r="H375" s="25">
        <v>2.7894000000000001</v>
      </c>
      <c r="I375" s="25">
        <v>2.9571000000000001</v>
      </c>
      <c r="J375" s="26">
        <v>2.2887</v>
      </c>
    </row>
    <row r="376" spans="1:10" x14ac:dyDescent="0.35">
      <c r="A376" s="23" t="s">
        <v>891</v>
      </c>
      <c r="B376" s="25">
        <v>19.004999999999999</v>
      </c>
      <c r="C376" s="25">
        <v>19.838000000000001</v>
      </c>
      <c r="D376" s="25">
        <v>28.751899999999999</v>
      </c>
      <c r="E376" s="25">
        <v>33.485500000000002</v>
      </c>
      <c r="F376" s="25">
        <v>33.489699999999999</v>
      </c>
      <c r="G376" s="25">
        <v>33.494500000000002</v>
      </c>
      <c r="H376" s="25">
        <v>33.497599999999998</v>
      </c>
      <c r="I376" s="25">
        <v>33.500399999999999</v>
      </c>
      <c r="J376" s="26">
        <v>1.7871999999999999</v>
      </c>
    </row>
    <row r="377" spans="1:10" x14ac:dyDescent="0.35">
      <c r="A377" s="11" t="s">
        <v>892</v>
      </c>
      <c r="B377" s="27">
        <v>14.5319</v>
      </c>
      <c r="C377" s="27">
        <v>15.2826</v>
      </c>
      <c r="D377" s="27">
        <v>18.225300000000001</v>
      </c>
      <c r="E377" s="27">
        <v>22.8995</v>
      </c>
      <c r="F377" s="27">
        <v>22.903400000000001</v>
      </c>
      <c r="G377" s="27">
        <v>22.9068</v>
      </c>
      <c r="H377" s="27">
        <v>22.9099</v>
      </c>
      <c r="I377" s="27">
        <v>22.912700000000001</v>
      </c>
      <c r="J377" s="13">
        <v>1.4331</v>
      </c>
    </row>
    <row r="378" spans="1:10" x14ac:dyDescent="0.35">
      <c r="A378" s="11" t="s">
        <v>893</v>
      </c>
      <c r="B378" s="27">
        <v>4.4730999999999996</v>
      </c>
      <c r="C378" s="27">
        <v>4.5553999999999997</v>
      </c>
      <c r="D378" s="27">
        <v>10.5266</v>
      </c>
      <c r="E378" s="27">
        <v>10.586</v>
      </c>
      <c r="F378" s="27">
        <v>10.5863</v>
      </c>
      <c r="G378" s="27">
        <v>10.5876</v>
      </c>
      <c r="H378" s="27">
        <v>10.5876</v>
      </c>
      <c r="I378" s="27">
        <v>10.5876</v>
      </c>
      <c r="J378" s="13">
        <v>2.7290999999999999</v>
      </c>
    </row>
    <row r="379" spans="1:10" x14ac:dyDescent="0.35">
      <c r="A379" s="23" t="s">
        <v>894</v>
      </c>
      <c r="B379" s="25">
        <v>44.444000000000003</v>
      </c>
      <c r="C379" s="25">
        <v>47.725499999999997</v>
      </c>
      <c r="D379" s="25">
        <v>63.8459</v>
      </c>
      <c r="E379" s="25">
        <v>71.2714</v>
      </c>
      <c r="F379" s="25">
        <v>75.133799999999994</v>
      </c>
      <c r="G379" s="25">
        <v>77.851299999999995</v>
      </c>
      <c r="H379" s="25">
        <v>78.567700000000002</v>
      </c>
      <c r="I379" s="25">
        <v>79.695300000000003</v>
      </c>
      <c r="J379" s="26">
        <v>1.8416999999999999</v>
      </c>
    </row>
    <row r="380" spans="1:10" ht="15" thickBot="1" x14ac:dyDescent="0.4">
      <c r="A380" s="28" t="s">
        <v>215</v>
      </c>
      <c r="B380" s="29">
        <v>107.5425</v>
      </c>
      <c r="C380" s="29">
        <v>121.3751</v>
      </c>
      <c r="D380" s="29">
        <v>139.08840000000001</v>
      </c>
      <c r="E380" s="29">
        <v>149.1224</v>
      </c>
      <c r="F380" s="29">
        <v>153.32900000000001</v>
      </c>
      <c r="G380" s="29">
        <v>156.4845</v>
      </c>
      <c r="H380" s="29">
        <v>157.59610000000001</v>
      </c>
      <c r="I380" s="29">
        <v>166.43379999999999</v>
      </c>
      <c r="J380" s="30">
        <v>1.3741000000000001</v>
      </c>
    </row>
    <row r="381" spans="1:10" x14ac:dyDescent="0.35">
      <c r="A381" s="343" t="s">
        <v>895</v>
      </c>
      <c r="B381" s="343"/>
      <c r="C381" s="343"/>
      <c r="D381" s="343"/>
      <c r="E381" s="343"/>
      <c r="F381" s="343"/>
      <c r="G381" s="343"/>
      <c r="H381" s="343"/>
      <c r="I381" s="343"/>
      <c r="J381" s="343"/>
    </row>
    <row r="382" spans="1:10" x14ac:dyDescent="0.35">
      <c r="A382" s="341" t="s">
        <v>867</v>
      </c>
      <c r="B382" s="341"/>
      <c r="C382" s="341"/>
      <c r="D382" s="341"/>
      <c r="E382" s="341"/>
      <c r="F382" s="341"/>
      <c r="G382" s="341"/>
      <c r="H382" s="341"/>
      <c r="I382" s="341"/>
      <c r="J382" s="341"/>
    </row>
    <row r="383" spans="1:10" x14ac:dyDescent="0.35">
      <c r="A383" s="342" t="s">
        <v>868</v>
      </c>
      <c r="B383" s="341"/>
      <c r="C383" s="341"/>
      <c r="D383" s="341"/>
      <c r="E383" s="341"/>
      <c r="F383" s="341"/>
      <c r="G383" s="341"/>
      <c r="H383" s="341"/>
      <c r="I383" s="341"/>
      <c r="J383" s="341"/>
    </row>
    <row r="384" spans="1:10" x14ac:dyDescent="0.35">
      <c r="A384" s="20"/>
      <c r="B384" s="31"/>
      <c r="C384" s="31"/>
      <c r="D384" s="31"/>
      <c r="E384" s="31"/>
      <c r="F384" s="31"/>
      <c r="G384" s="31"/>
      <c r="H384" s="31"/>
      <c r="I384" s="31"/>
      <c r="J384" s="32"/>
    </row>
    <row r="385" spans="1:10" x14ac:dyDescent="0.35">
      <c r="A385" s="20"/>
      <c r="B385" s="31"/>
      <c r="C385" s="31"/>
      <c r="D385" s="31"/>
      <c r="E385" s="31"/>
      <c r="F385" s="31"/>
      <c r="G385" s="31"/>
      <c r="H385" s="31"/>
      <c r="I385" s="31"/>
      <c r="J385" s="32"/>
    </row>
    <row r="387" spans="1:10" ht="15.5" x14ac:dyDescent="0.35">
      <c r="A387" s="1" t="s">
        <v>905</v>
      </c>
      <c r="B387" s="2"/>
      <c r="C387" s="2"/>
      <c r="D387" s="2"/>
      <c r="E387" s="2"/>
      <c r="F387" s="2"/>
      <c r="G387" s="2"/>
      <c r="H387" s="2"/>
      <c r="I387" s="2"/>
      <c r="J387" s="3"/>
    </row>
    <row r="388" spans="1:10" x14ac:dyDescent="0.35">
      <c r="A388" s="5" t="s">
        <v>906</v>
      </c>
      <c r="B388" s="5"/>
      <c r="C388" s="5"/>
      <c r="D388" s="5"/>
      <c r="E388" s="5"/>
      <c r="F388" s="5"/>
      <c r="G388" s="5"/>
      <c r="H388" s="5"/>
      <c r="I388" s="5"/>
      <c r="J388" s="6"/>
    </row>
    <row r="389" spans="1:10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6"/>
    </row>
    <row r="390" spans="1:10" ht="73" thickBot="1" x14ac:dyDescent="0.4">
      <c r="A390" s="21" t="s">
        <v>212</v>
      </c>
      <c r="B390" s="21">
        <v>2018</v>
      </c>
      <c r="C390" s="21">
        <v>2020</v>
      </c>
      <c r="D390" s="21">
        <v>2025</v>
      </c>
      <c r="E390" s="21">
        <v>2030</v>
      </c>
      <c r="F390" s="21">
        <v>2035</v>
      </c>
      <c r="G390" s="21">
        <v>2040</v>
      </c>
      <c r="H390" s="21">
        <v>2045</v>
      </c>
      <c r="I390" s="21">
        <v>2050</v>
      </c>
      <c r="J390" s="22" t="s">
        <v>871</v>
      </c>
    </row>
    <row r="391" spans="1:10" ht="15" thickTop="1" x14ac:dyDescent="0.35">
      <c r="A391" s="23" t="s">
        <v>213</v>
      </c>
      <c r="B391" s="23"/>
      <c r="C391" s="23"/>
      <c r="D391" s="23"/>
      <c r="E391" s="23"/>
      <c r="F391" s="23"/>
      <c r="G391" s="23"/>
      <c r="H391" s="23"/>
      <c r="I391" s="23"/>
      <c r="J391" s="24"/>
    </row>
    <row r="392" spans="1:10" x14ac:dyDescent="0.35">
      <c r="A392" s="23" t="s">
        <v>872</v>
      </c>
      <c r="B392" s="25">
        <v>70.426100000000005</v>
      </c>
      <c r="C392" s="25">
        <v>62.3399</v>
      </c>
      <c r="D392" s="25">
        <v>44.959600000000002</v>
      </c>
      <c r="E392" s="25">
        <v>35.076799999999999</v>
      </c>
      <c r="F392" s="25">
        <v>28.837900000000001</v>
      </c>
      <c r="G392" s="25">
        <v>24.627199999999998</v>
      </c>
      <c r="H392" s="25">
        <v>20.928000000000001</v>
      </c>
      <c r="I392" s="25">
        <v>19.828600000000002</v>
      </c>
      <c r="J392" s="26">
        <v>-3.8833000000000002</v>
      </c>
    </row>
    <row r="393" spans="1:10" x14ac:dyDescent="0.35">
      <c r="A393" s="11" t="s">
        <v>873</v>
      </c>
      <c r="B393" s="27">
        <v>17.1234</v>
      </c>
      <c r="C393" s="27">
        <v>16.0078</v>
      </c>
      <c r="D393" s="27">
        <v>11.386900000000001</v>
      </c>
      <c r="E393" s="27">
        <v>9.9492999999999991</v>
      </c>
      <c r="F393" s="27">
        <v>9.2535000000000007</v>
      </c>
      <c r="G393" s="27">
        <v>8.6204999999999998</v>
      </c>
      <c r="H393" s="27">
        <v>7.1681999999999997</v>
      </c>
      <c r="I393" s="27">
        <v>7.2733999999999996</v>
      </c>
      <c r="J393" s="13">
        <v>-2.6402000000000001</v>
      </c>
    </row>
    <row r="394" spans="1:10" x14ac:dyDescent="0.35">
      <c r="A394" s="11" t="s">
        <v>874</v>
      </c>
      <c r="B394" s="27">
        <v>5.4244000000000003</v>
      </c>
      <c r="C394" s="27">
        <v>4.8403999999999998</v>
      </c>
      <c r="D394" s="27">
        <v>3.5951</v>
      </c>
      <c r="E394" s="27">
        <v>2.7517</v>
      </c>
      <c r="F394" s="27">
        <v>2.1806000000000001</v>
      </c>
      <c r="G394" s="27">
        <v>1.7939000000000001</v>
      </c>
      <c r="H394" s="27">
        <v>1.5319</v>
      </c>
      <c r="I394" s="27">
        <v>1.4958</v>
      </c>
      <c r="J394" s="13">
        <v>-3.9458000000000002</v>
      </c>
    </row>
    <row r="395" spans="1:10" x14ac:dyDescent="0.35">
      <c r="A395" s="11" t="s">
        <v>875</v>
      </c>
      <c r="B395" s="27">
        <v>47.8782</v>
      </c>
      <c r="C395" s="27">
        <v>41.491700000000002</v>
      </c>
      <c r="D395" s="27">
        <v>29.977599999999999</v>
      </c>
      <c r="E395" s="27">
        <v>22.375800000000002</v>
      </c>
      <c r="F395" s="27">
        <v>17.4039</v>
      </c>
      <c r="G395" s="27">
        <v>14.2128</v>
      </c>
      <c r="H395" s="27">
        <v>12.2278</v>
      </c>
      <c r="I395" s="27">
        <v>11.0595</v>
      </c>
      <c r="J395" s="13">
        <v>-4.476</v>
      </c>
    </row>
    <row r="396" spans="1:10" x14ac:dyDescent="0.35">
      <c r="A396" s="23" t="s">
        <v>876</v>
      </c>
      <c r="B396" s="25">
        <v>30.287500000000001</v>
      </c>
      <c r="C396" s="25">
        <v>24.475999999999999</v>
      </c>
      <c r="D396" s="25">
        <v>12.329800000000001</v>
      </c>
      <c r="E396" s="25">
        <v>12.119</v>
      </c>
      <c r="F396" s="25">
        <v>11.9527</v>
      </c>
      <c r="G396" s="25">
        <v>11.661199999999999</v>
      </c>
      <c r="H396" s="25">
        <v>11.512499999999999</v>
      </c>
      <c r="I396" s="25">
        <v>11.660500000000001</v>
      </c>
      <c r="J396" s="26">
        <v>-2.9388999999999998</v>
      </c>
    </row>
    <row r="397" spans="1:10" x14ac:dyDescent="0.35">
      <c r="A397" s="23" t="s">
        <v>877</v>
      </c>
      <c r="B397" s="25">
        <v>73.328999999999994</v>
      </c>
      <c r="C397" s="25">
        <v>62.776299999999999</v>
      </c>
      <c r="D397" s="25">
        <v>42.630400000000002</v>
      </c>
      <c r="E397" s="25">
        <v>30.290099999999999</v>
      </c>
      <c r="F397" s="25">
        <v>22.061699999999998</v>
      </c>
      <c r="G397" s="25">
        <v>16.5061</v>
      </c>
      <c r="H397" s="25">
        <v>12.7616</v>
      </c>
      <c r="I397" s="25">
        <v>10.9466</v>
      </c>
      <c r="J397" s="26">
        <v>-5.7702999999999998</v>
      </c>
    </row>
    <row r="398" spans="1:10" x14ac:dyDescent="0.35">
      <c r="A398" s="11" t="s">
        <v>878</v>
      </c>
      <c r="B398" s="27">
        <v>65.259799999999998</v>
      </c>
      <c r="C398" s="27">
        <v>55.736600000000003</v>
      </c>
      <c r="D398" s="27">
        <v>38.061999999999998</v>
      </c>
      <c r="E398" s="27">
        <v>26.093</v>
      </c>
      <c r="F398" s="27">
        <v>17.9878</v>
      </c>
      <c r="G398" s="27">
        <v>12.499000000000001</v>
      </c>
      <c r="H398" s="27">
        <v>8.7820999999999998</v>
      </c>
      <c r="I398" s="27">
        <v>6.5404</v>
      </c>
      <c r="J398" s="13">
        <v>-6.9363999999999999</v>
      </c>
    </row>
    <row r="399" spans="1:10" x14ac:dyDescent="0.35">
      <c r="A399" s="11" t="s">
        <v>879</v>
      </c>
      <c r="B399" s="27">
        <v>5.8609999999999998</v>
      </c>
      <c r="C399" s="27">
        <v>4.9165999999999999</v>
      </c>
      <c r="D399" s="27">
        <v>2.7101999999999999</v>
      </c>
      <c r="E399" s="27">
        <v>2.4912999999999998</v>
      </c>
      <c r="F399" s="27">
        <v>2.4443000000000001</v>
      </c>
      <c r="G399" s="27">
        <v>2.4020000000000001</v>
      </c>
      <c r="H399" s="27">
        <v>2.3639999999999999</v>
      </c>
      <c r="I399" s="27">
        <v>2.7069000000000001</v>
      </c>
      <c r="J399" s="13">
        <v>-2.3852000000000002</v>
      </c>
    </row>
    <row r="400" spans="1:10" x14ac:dyDescent="0.35">
      <c r="A400" s="11" t="s">
        <v>880</v>
      </c>
      <c r="B400" s="27">
        <v>2.2081</v>
      </c>
      <c r="C400" s="27">
        <v>2.1231</v>
      </c>
      <c r="D400" s="27">
        <v>1.8582000000000001</v>
      </c>
      <c r="E400" s="27">
        <v>1.7058</v>
      </c>
      <c r="F400" s="27">
        <v>1.6295999999999999</v>
      </c>
      <c r="G400" s="27">
        <v>1.6051</v>
      </c>
      <c r="H400" s="27">
        <v>1.6154999999999999</v>
      </c>
      <c r="I400" s="27">
        <v>1.6993</v>
      </c>
      <c r="J400" s="13">
        <v>-0.81520000000000004</v>
      </c>
    </row>
    <row r="401" spans="1:10" x14ac:dyDescent="0.35">
      <c r="A401" s="23" t="s">
        <v>881</v>
      </c>
      <c r="B401" s="25">
        <v>174.04259999999999</v>
      </c>
      <c r="C401" s="25">
        <v>149.59229999999999</v>
      </c>
      <c r="D401" s="25">
        <v>99.919799999999995</v>
      </c>
      <c r="E401" s="25">
        <v>77.485900000000001</v>
      </c>
      <c r="F401" s="25">
        <v>62.852400000000003</v>
      </c>
      <c r="G401" s="25">
        <v>52.794499999999999</v>
      </c>
      <c r="H401" s="25">
        <v>45.202100000000002</v>
      </c>
      <c r="I401" s="25">
        <v>42.4358</v>
      </c>
      <c r="J401" s="26">
        <v>-4.3144999999999998</v>
      </c>
    </row>
    <row r="402" spans="1:10" x14ac:dyDescent="0.35">
      <c r="A402" s="28" t="s">
        <v>214</v>
      </c>
      <c r="B402" s="29"/>
      <c r="C402" s="29"/>
      <c r="D402" s="29"/>
      <c r="E402" s="29"/>
      <c r="F402" s="29"/>
      <c r="G402" s="29"/>
      <c r="H402" s="29"/>
      <c r="I402" s="29"/>
      <c r="J402" s="30"/>
    </row>
    <row r="403" spans="1:10" x14ac:dyDescent="0.35">
      <c r="A403" s="23" t="s">
        <v>882</v>
      </c>
      <c r="B403" s="25">
        <v>19.611899999999999</v>
      </c>
      <c r="C403" s="25">
        <v>17.9208</v>
      </c>
      <c r="D403" s="25">
        <v>19.294599999999999</v>
      </c>
      <c r="E403" s="25">
        <v>20.367799999999999</v>
      </c>
      <c r="F403" s="25">
        <v>22.61</v>
      </c>
      <c r="G403" s="25">
        <v>24.263999999999999</v>
      </c>
      <c r="H403" s="25">
        <v>26.508099999999999</v>
      </c>
      <c r="I403" s="25">
        <v>29.080500000000001</v>
      </c>
      <c r="J403" s="26">
        <v>1.2385999999999999</v>
      </c>
    </row>
    <row r="404" spans="1:10" x14ac:dyDescent="0.35">
      <c r="A404" s="11" t="s">
        <v>883</v>
      </c>
      <c r="B404" s="27">
        <v>7.6189999999999998</v>
      </c>
      <c r="C404" s="27">
        <v>5.7355999999999998</v>
      </c>
      <c r="D404" s="27">
        <v>5.5594000000000001</v>
      </c>
      <c r="E404" s="27">
        <v>4.6466000000000003</v>
      </c>
      <c r="F404" s="27">
        <v>4.6075999999999997</v>
      </c>
      <c r="G404" s="27">
        <v>3.7801999999999998</v>
      </c>
      <c r="H404" s="27">
        <v>3.4075000000000002</v>
      </c>
      <c r="I404" s="27">
        <v>3.0790000000000002</v>
      </c>
      <c r="J404" s="13">
        <v>-2.7917000000000001</v>
      </c>
    </row>
    <row r="405" spans="1:10" x14ac:dyDescent="0.35">
      <c r="A405" s="11" t="s">
        <v>884</v>
      </c>
      <c r="B405" s="27">
        <v>11.992900000000001</v>
      </c>
      <c r="C405" s="27">
        <v>12.1853</v>
      </c>
      <c r="D405" s="27">
        <v>13.735099999999999</v>
      </c>
      <c r="E405" s="27">
        <v>15.7211</v>
      </c>
      <c r="F405" s="27">
        <v>18.002500000000001</v>
      </c>
      <c r="G405" s="27">
        <v>20.483799999999999</v>
      </c>
      <c r="H405" s="27">
        <v>23.1006</v>
      </c>
      <c r="I405" s="27">
        <v>26.0015</v>
      </c>
      <c r="J405" s="13">
        <v>2.4477000000000002</v>
      </c>
    </row>
    <row r="406" spans="1:10" x14ac:dyDescent="0.35">
      <c r="A406" s="23" t="s">
        <v>885</v>
      </c>
      <c r="B406" s="25">
        <v>99.663399999999996</v>
      </c>
      <c r="C406" s="25">
        <v>85.667299999999997</v>
      </c>
      <c r="D406" s="25">
        <v>60.591099999999997</v>
      </c>
      <c r="E406" s="25">
        <v>43.606000000000002</v>
      </c>
      <c r="F406" s="25">
        <v>32.258200000000002</v>
      </c>
      <c r="G406" s="25">
        <v>24.888300000000001</v>
      </c>
      <c r="H406" s="25">
        <v>19.894600000000001</v>
      </c>
      <c r="I406" s="25">
        <v>16.520600000000002</v>
      </c>
      <c r="J406" s="26">
        <v>-5.4614000000000003</v>
      </c>
    </row>
    <row r="407" spans="1:10" x14ac:dyDescent="0.35">
      <c r="A407" s="11" t="s">
        <v>886</v>
      </c>
      <c r="B407" s="27">
        <v>5.4688999999999997</v>
      </c>
      <c r="C407" s="27">
        <v>4.7771999999999997</v>
      </c>
      <c r="D407" s="27">
        <v>3.4100999999999999</v>
      </c>
      <c r="E407" s="27">
        <v>2.4843999999999999</v>
      </c>
      <c r="F407" s="27">
        <v>2.0152999999999999</v>
      </c>
      <c r="G407" s="27">
        <v>2.0152999999999999</v>
      </c>
      <c r="H407" s="27">
        <v>2.0152999999999999</v>
      </c>
      <c r="I407" s="27">
        <v>2.0152999999999999</v>
      </c>
      <c r="J407" s="13">
        <v>-3.0714999999999999</v>
      </c>
    </row>
    <row r="408" spans="1:10" x14ac:dyDescent="0.35">
      <c r="A408" s="11" t="s">
        <v>887</v>
      </c>
      <c r="B408" s="27">
        <v>5.7984</v>
      </c>
      <c r="C408" s="27">
        <v>5.6864999999999997</v>
      </c>
      <c r="D408" s="27">
        <v>5.6864999999999997</v>
      </c>
      <c r="E408" s="27">
        <v>5.6864999999999997</v>
      </c>
      <c r="F408" s="27">
        <v>5.6864999999999997</v>
      </c>
      <c r="G408" s="27">
        <v>5.6864999999999997</v>
      </c>
      <c r="H408" s="27">
        <v>5.6864999999999997</v>
      </c>
      <c r="I408" s="27">
        <v>5.6864999999999997</v>
      </c>
      <c r="J408" s="13">
        <v>-6.0900000000000003E-2</v>
      </c>
    </row>
    <row r="409" spans="1:10" x14ac:dyDescent="0.35">
      <c r="A409" s="11" t="s">
        <v>888</v>
      </c>
      <c r="B409" s="27">
        <v>88.396100000000004</v>
      </c>
      <c r="C409" s="27">
        <v>75.203699999999998</v>
      </c>
      <c r="D409" s="27">
        <v>51.494500000000002</v>
      </c>
      <c r="E409" s="27">
        <v>35.435099999999998</v>
      </c>
      <c r="F409" s="27">
        <v>24.5565</v>
      </c>
      <c r="G409" s="27">
        <v>17.186499999999999</v>
      </c>
      <c r="H409" s="27">
        <v>12.1928</v>
      </c>
      <c r="I409" s="27">
        <v>8.8187999999999995</v>
      </c>
      <c r="J409" s="13">
        <v>-6.9496000000000002</v>
      </c>
    </row>
    <row r="410" spans="1:10" x14ac:dyDescent="0.35">
      <c r="A410" s="23" t="s">
        <v>889</v>
      </c>
      <c r="B410" s="25">
        <v>261.73099999999999</v>
      </c>
      <c r="C410" s="25">
        <v>223.47970000000001</v>
      </c>
      <c r="D410" s="25">
        <v>152.53229999999999</v>
      </c>
      <c r="E410" s="25">
        <v>104.4877</v>
      </c>
      <c r="F410" s="25">
        <v>71.952500000000001</v>
      </c>
      <c r="G410" s="25">
        <v>49.920099999999998</v>
      </c>
      <c r="H410" s="25">
        <v>49.920099999999998</v>
      </c>
      <c r="I410" s="25">
        <v>49.920099999999998</v>
      </c>
      <c r="J410" s="26">
        <v>-5.0460000000000003</v>
      </c>
    </row>
    <row r="411" spans="1:10" x14ac:dyDescent="0.35">
      <c r="A411" s="23" t="s">
        <v>890</v>
      </c>
      <c r="B411" s="25">
        <v>69.803899999999999</v>
      </c>
      <c r="C411" s="25">
        <v>59.993299999999998</v>
      </c>
      <c r="D411" s="25">
        <v>41.502200000000002</v>
      </c>
      <c r="E411" s="25">
        <v>28.861599999999999</v>
      </c>
      <c r="F411" s="25">
        <v>20.386800000000001</v>
      </c>
      <c r="G411" s="25">
        <v>14.6478</v>
      </c>
      <c r="H411" s="25">
        <v>12.163399999999999</v>
      </c>
      <c r="I411" s="25">
        <v>12.82</v>
      </c>
      <c r="J411" s="26">
        <v>-5.1581000000000001</v>
      </c>
    </row>
    <row r="412" spans="1:10" x14ac:dyDescent="0.35">
      <c r="A412" s="23" t="s">
        <v>891</v>
      </c>
      <c r="B412" s="25">
        <v>112.6293</v>
      </c>
      <c r="C412" s="25">
        <v>96.650499999999994</v>
      </c>
      <c r="D412" s="25">
        <v>66.395300000000006</v>
      </c>
      <c r="E412" s="25">
        <v>46.1828</v>
      </c>
      <c r="F412" s="25">
        <v>32.866300000000003</v>
      </c>
      <c r="G412" s="25">
        <v>23.052700000000002</v>
      </c>
      <c r="H412" s="25">
        <v>16.9023</v>
      </c>
      <c r="I412" s="25">
        <v>14.463200000000001</v>
      </c>
      <c r="J412" s="26">
        <v>-6.2126999999999999</v>
      </c>
    </row>
    <row r="413" spans="1:10" x14ac:dyDescent="0.35">
      <c r="A413" s="11" t="s">
        <v>892</v>
      </c>
      <c r="B413" s="27">
        <v>9.4131999999999998</v>
      </c>
      <c r="C413" s="27">
        <v>8.2752999999999997</v>
      </c>
      <c r="D413" s="27">
        <v>5.7370999999999999</v>
      </c>
      <c r="E413" s="27">
        <v>4.2942</v>
      </c>
      <c r="F413" s="27">
        <v>3.6882000000000001</v>
      </c>
      <c r="G413" s="27">
        <v>2.4820000000000002</v>
      </c>
      <c r="H413" s="27">
        <v>2.1604999999999999</v>
      </c>
      <c r="I413" s="27">
        <v>1.9298</v>
      </c>
      <c r="J413" s="13">
        <v>-4.8315999999999999</v>
      </c>
    </row>
    <row r="414" spans="1:10" x14ac:dyDescent="0.35">
      <c r="A414" s="11" t="s">
        <v>893</v>
      </c>
      <c r="B414" s="27">
        <v>103.2161</v>
      </c>
      <c r="C414" s="27">
        <v>88.375200000000007</v>
      </c>
      <c r="D414" s="27">
        <v>60.658200000000001</v>
      </c>
      <c r="E414" s="27">
        <v>41.888599999999997</v>
      </c>
      <c r="F414" s="27">
        <v>29.178000000000001</v>
      </c>
      <c r="G414" s="27">
        <v>20.570599999999999</v>
      </c>
      <c r="H414" s="27">
        <v>14.7418</v>
      </c>
      <c r="I414" s="27">
        <v>12.5334</v>
      </c>
      <c r="J414" s="13">
        <v>-6.3765000000000001</v>
      </c>
    </row>
    <row r="415" spans="1:10" x14ac:dyDescent="0.35">
      <c r="A415" s="23" t="s">
        <v>894</v>
      </c>
      <c r="B415" s="25">
        <v>563.43949999999995</v>
      </c>
      <c r="C415" s="25">
        <v>483.71179999999998</v>
      </c>
      <c r="D415" s="25">
        <v>340.31560000000002</v>
      </c>
      <c r="E415" s="25">
        <v>243.5059</v>
      </c>
      <c r="F415" s="25">
        <v>180.07390000000001</v>
      </c>
      <c r="G415" s="25">
        <v>136.77279999999999</v>
      </c>
      <c r="H415" s="25">
        <v>125.38849999999999</v>
      </c>
      <c r="I415" s="25">
        <v>122.8044</v>
      </c>
      <c r="J415" s="26">
        <v>-4.6493000000000002</v>
      </c>
    </row>
    <row r="416" spans="1:10" ht="15" thickBot="1" x14ac:dyDescent="0.4">
      <c r="A416" s="28" t="s">
        <v>215</v>
      </c>
      <c r="B416" s="29">
        <v>737.48209999999995</v>
      </c>
      <c r="C416" s="29">
        <v>633.30399999999997</v>
      </c>
      <c r="D416" s="29">
        <v>440.23540000000003</v>
      </c>
      <c r="E416" s="29">
        <v>320.99180000000001</v>
      </c>
      <c r="F416" s="29">
        <v>242.92619999999999</v>
      </c>
      <c r="G416" s="29">
        <v>189.56729999999999</v>
      </c>
      <c r="H416" s="29">
        <v>170.59059999999999</v>
      </c>
      <c r="I416" s="29">
        <v>165.24019999999999</v>
      </c>
      <c r="J416" s="30">
        <v>-4.5669000000000004</v>
      </c>
    </row>
    <row r="417" spans="1:10" x14ac:dyDescent="0.35">
      <c r="A417" s="343" t="s">
        <v>895</v>
      </c>
      <c r="B417" s="343"/>
      <c r="C417" s="343"/>
      <c r="D417" s="343"/>
      <c r="E417" s="343"/>
      <c r="F417" s="343"/>
      <c r="G417" s="343"/>
      <c r="H417" s="343"/>
      <c r="I417" s="343"/>
      <c r="J417" s="343"/>
    </row>
    <row r="418" spans="1:10" x14ac:dyDescent="0.35">
      <c r="A418" s="341" t="s">
        <v>867</v>
      </c>
      <c r="B418" s="341"/>
      <c r="C418" s="341"/>
      <c r="D418" s="341"/>
      <c r="E418" s="341"/>
      <c r="F418" s="341"/>
      <c r="G418" s="341"/>
      <c r="H418" s="341"/>
      <c r="I418" s="341"/>
      <c r="J418" s="341"/>
    </row>
    <row r="419" spans="1:10" x14ac:dyDescent="0.35">
      <c r="A419" s="342" t="s">
        <v>868</v>
      </c>
      <c r="B419" s="341"/>
      <c r="C419" s="341"/>
      <c r="D419" s="341"/>
      <c r="E419" s="341"/>
      <c r="F419" s="341"/>
      <c r="G419" s="341"/>
      <c r="H419" s="341"/>
      <c r="I419" s="341"/>
      <c r="J419" s="341"/>
    </row>
    <row r="420" spans="1:10" x14ac:dyDescent="0.35">
      <c r="A420" s="20"/>
      <c r="B420" s="31"/>
      <c r="C420" s="31"/>
      <c r="D420" s="31"/>
      <c r="E420" s="31"/>
      <c r="F420" s="31"/>
      <c r="G420" s="31"/>
      <c r="H420" s="31"/>
      <c r="I420" s="31"/>
      <c r="J420" s="32"/>
    </row>
    <row r="421" spans="1:10" x14ac:dyDescent="0.35">
      <c r="A421" s="20"/>
      <c r="B421" s="31"/>
      <c r="C421" s="31"/>
      <c r="D421" s="31"/>
      <c r="E421" s="31"/>
      <c r="F421" s="31"/>
      <c r="G421" s="31"/>
      <c r="H421" s="31"/>
      <c r="I421" s="31"/>
      <c r="J421" s="32"/>
    </row>
    <row r="423" spans="1:10" ht="15.5" x14ac:dyDescent="0.35">
      <c r="A423" s="1" t="s">
        <v>907</v>
      </c>
      <c r="B423" s="2"/>
      <c r="C423" s="2"/>
      <c r="D423" s="2"/>
      <c r="E423" s="2"/>
      <c r="F423" s="2"/>
      <c r="G423" s="2"/>
      <c r="H423" s="2"/>
      <c r="I423" s="2"/>
      <c r="J423" s="3"/>
    </row>
    <row r="424" spans="1:10" x14ac:dyDescent="0.35">
      <c r="A424" s="5" t="s">
        <v>906</v>
      </c>
      <c r="B424" s="5"/>
      <c r="C424" s="5"/>
      <c r="D424" s="5"/>
      <c r="E424" s="5"/>
      <c r="F424" s="5"/>
      <c r="G424" s="5"/>
      <c r="H424" s="5"/>
      <c r="I424" s="5"/>
      <c r="J424" s="6"/>
    </row>
    <row r="425" spans="1:10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6"/>
    </row>
    <row r="426" spans="1:10" ht="73" thickBot="1" x14ac:dyDescent="0.4">
      <c r="A426" s="21" t="s">
        <v>212</v>
      </c>
      <c r="B426" s="21">
        <v>2018</v>
      </c>
      <c r="C426" s="21">
        <v>2020</v>
      </c>
      <c r="D426" s="21">
        <v>2025</v>
      </c>
      <c r="E426" s="21">
        <v>2030</v>
      </c>
      <c r="F426" s="21">
        <v>2035</v>
      </c>
      <c r="G426" s="21">
        <v>2040</v>
      </c>
      <c r="H426" s="21">
        <v>2045</v>
      </c>
      <c r="I426" s="21">
        <v>2050</v>
      </c>
      <c r="J426" s="22" t="s">
        <v>871</v>
      </c>
    </row>
    <row r="427" spans="1:10" ht="15" thickTop="1" x14ac:dyDescent="0.35">
      <c r="A427" s="23" t="s">
        <v>213</v>
      </c>
      <c r="B427" s="23"/>
      <c r="C427" s="23"/>
      <c r="D427" s="23"/>
      <c r="E427" s="23"/>
      <c r="F427" s="23"/>
      <c r="G427" s="23"/>
      <c r="H427" s="23"/>
      <c r="I427" s="23"/>
      <c r="J427" s="24"/>
    </row>
    <row r="428" spans="1:10" x14ac:dyDescent="0.35">
      <c r="A428" s="23" t="s">
        <v>872</v>
      </c>
      <c r="B428" s="25">
        <v>1738.2527</v>
      </c>
      <c r="C428" s="25">
        <v>1828.4708000000001</v>
      </c>
      <c r="D428" s="25">
        <v>1975.4473</v>
      </c>
      <c r="E428" s="25">
        <v>2050.8431999999998</v>
      </c>
      <c r="F428" s="25">
        <v>2203.6284999999998</v>
      </c>
      <c r="G428" s="25">
        <v>2292.1909000000001</v>
      </c>
      <c r="H428" s="25">
        <v>2415.1934000000001</v>
      </c>
      <c r="I428" s="25">
        <v>2499.6718000000001</v>
      </c>
      <c r="J428" s="26">
        <v>1.1416999999999999</v>
      </c>
    </row>
    <row r="429" spans="1:10" x14ac:dyDescent="0.35">
      <c r="A429" s="11" t="s">
        <v>873</v>
      </c>
      <c r="B429" s="27">
        <v>1440.13</v>
      </c>
      <c r="C429" s="27">
        <v>1537.5962999999999</v>
      </c>
      <c r="D429" s="27">
        <v>1676.9362000000001</v>
      </c>
      <c r="E429" s="27">
        <v>1749.7511999999999</v>
      </c>
      <c r="F429" s="27">
        <v>1883.8408999999999</v>
      </c>
      <c r="G429" s="27">
        <v>1946.0259000000001</v>
      </c>
      <c r="H429" s="27">
        <v>2048.5718000000002</v>
      </c>
      <c r="I429" s="27">
        <v>2116.7869000000001</v>
      </c>
      <c r="J429" s="13">
        <v>1.2109000000000001</v>
      </c>
    </row>
    <row r="430" spans="1:10" x14ac:dyDescent="0.35">
      <c r="A430" s="11" t="s">
        <v>874</v>
      </c>
      <c r="B430" s="27">
        <v>81.911699999999996</v>
      </c>
      <c r="C430" s="27">
        <v>65.572400000000002</v>
      </c>
      <c r="D430" s="27">
        <v>64.310699999999997</v>
      </c>
      <c r="E430" s="27">
        <v>42.437399999999997</v>
      </c>
      <c r="F430" s="27">
        <v>47.093000000000004</v>
      </c>
      <c r="G430" s="27">
        <v>58.361899999999999</v>
      </c>
      <c r="H430" s="27">
        <v>68.466800000000006</v>
      </c>
      <c r="I430" s="27">
        <v>78.375699999999995</v>
      </c>
      <c r="J430" s="13">
        <v>-0.13780000000000001</v>
      </c>
    </row>
    <row r="431" spans="1:10" x14ac:dyDescent="0.35">
      <c r="A431" s="11" t="s">
        <v>875</v>
      </c>
      <c r="B431" s="27">
        <v>216.21100000000001</v>
      </c>
      <c r="C431" s="27">
        <v>225.3021</v>
      </c>
      <c r="D431" s="27">
        <v>234.20050000000001</v>
      </c>
      <c r="E431" s="27">
        <v>258.65449999999998</v>
      </c>
      <c r="F431" s="27">
        <v>272.69450000000001</v>
      </c>
      <c r="G431" s="27">
        <v>287.80309999999997</v>
      </c>
      <c r="H431" s="27">
        <v>298.15480000000002</v>
      </c>
      <c r="I431" s="27">
        <v>304.50920000000002</v>
      </c>
      <c r="J431" s="13">
        <v>1.0759000000000001</v>
      </c>
    </row>
    <row r="432" spans="1:10" x14ac:dyDescent="0.35">
      <c r="A432" s="23" t="s">
        <v>876</v>
      </c>
      <c r="B432" s="25">
        <v>781.24749999999995</v>
      </c>
      <c r="C432" s="25">
        <v>764.08860000000004</v>
      </c>
      <c r="D432" s="25">
        <v>705.52710000000002</v>
      </c>
      <c r="E432" s="25">
        <v>581.2269</v>
      </c>
      <c r="F432" s="25">
        <v>620.62130000000002</v>
      </c>
      <c r="G432" s="25">
        <v>633.82460000000003</v>
      </c>
      <c r="H432" s="25">
        <v>644.2423</v>
      </c>
      <c r="I432" s="25">
        <v>644.2423</v>
      </c>
      <c r="J432" s="26">
        <v>-0.60070000000000001</v>
      </c>
    </row>
    <row r="433" spans="1:10" x14ac:dyDescent="0.35">
      <c r="A433" s="23" t="s">
        <v>877</v>
      </c>
      <c r="B433" s="25">
        <v>611.47109999999998</v>
      </c>
      <c r="C433" s="25">
        <v>688.78319999999997</v>
      </c>
      <c r="D433" s="25">
        <v>677.38099999999997</v>
      </c>
      <c r="E433" s="25">
        <v>648.36530000000005</v>
      </c>
      <c r="F433" s="25">
        <v>623.38300000000004</v>
      </c>
      <c r="G433" s="25">
        <v>658.32709999999997</v>
      </c>
      <c r="H433" s="25">
        <v>687.47130000000004</v>
      </c>
      <c r="I433" s="25">
        <v>701.49969999999996</v>
      </c>
      <c r="J433" s="26">
        <v>0.43020000000000003</v>
      </c>
    </row>
    <row r="434" spans="1:10" x14ac:dyDescent="0.35">
      <c r="A434" s="11" t="s">
        <v>878</v>
      </c>
      <c r="B434" s="27">
        <v>433.74639999999999</v>
      </c>
      <c r="C434" s="27">
        <v>437.47789999999998</v>
      </c>
      <c r="D434" s="27">
        <v>438.6207</v>
      </c>
      <c r="E434" s="27">
        <v>428.99810000000002</v>
      </c>
      <c r="F434" s="27">
        <v>404.98289999999997</v>
      </c>
      <c r="G434" s="27">
        <v>378.4495</v>
      </c>
      <c r="H434" s="27">
        <v>366.32229999999998</v>
      </c>
      <c r="I434" s="27">
        <v>362.43360000000001</v>
      </c>
      <c r="J434" s="13">
        <v>-0.55969999999999998</v>
      </c>
    </row>
    <row r="435" spans="1:10" x14ac:dyDescent="0.35">
      <c r="A435" s="11" t="s">
        <v>879</v>
      </c>
      <c r="B435" s="27">
        <v>113.417</v>
      </c>
      <c r="C435" s="27">
        <v>191.6164</v>
      </c>
      <c r="D435" s="27">
        <v>183.38499999999999</v>
      </c>
      <c r="E435" s="27">
        <v>161.78720000000001</v>
      </c>
      <c r="F435" s="27">
        <v>144.28129999999999</v>
      </c>
      <c r="G435" s="27">
        <v>171.6438</v>
      </c>
      <c r="H435" s="27">
        <v>197.4469</v>
      </c>
      <c r="I435" s="27">
        <v>194.9502</v>
      </c>
      <c r="J435" s="13">
        <v>1.7071000000000001</v>
      </c>
    </row>
    <row r="436" spans="1:10" x14ac:dyDescent="0.35">
      <c r="A436" s="11" t="s">
        <v>880</v>
      </c>
      <c r="B436" s="27">
        <v>64.307599999999994</v>
      </c>
      <c r="C436" s="27">
        <v>59.688899999999997</v>
      </c>
      <c r="D436" s="27">
        <v>55.375300000000003</v>
      </c>
      <c r="E436" s="27">
        <v>57.580100000000002</v>
      </c>
      <c r="F436" s="27">
        <v>74.118700000000004</v>
      </c>
      <c r="G436" s="27">
        <v>108.2337</v>
      </c>
      <c r="H436" s="27">
        <v>123.7021</v>
      </c>
      <c r="I436" s="27">
        <v>144.11590000000001</v>
      </c>
      <c r="J436" s="13">
        <v>2.5537000000000001</v>
      </c>
    </row>
    <row r="437" spans="1:10" x14ac:dyDescent="0.35">
      <c r="A437" s="23" t="s">
        <v>881</v>
      </c>
      <c r="B437" s="25">
        <v>3130.9713000000002</v>
      </c>
      <c r="C437" s="25">
        <v>3281.3427000000001</v>
      </c>
      <c r="D437" s="25">
        <v>3358.3555000000001</v>
      </c>
      <c r="E437" s="25">
        <v>3280.4355</v>
      </c>
      <c r="F437" s="25">
        <v>3447.6327999999999</v>
      </c>
      <c r="G437" s="25">
        <v>3584.3425999999999</v>
      </c>
      <c r="H437" s="25">
        <v>3746.9070000000002</v>
      </c>
      <c r="I437" s="25">
        <v>3845.4137999999998</v>
      </c>
      <c r="J437" s="26">
        <v>0.64439999999999997</v>
      </c>
    </row>
    <row r="438" spans="1:10" x14ac:dyDescent="0.35">
      <c r="A438" s="28" t="s">
        <v>214</v>
      </c>
      <c r="B438" s="29"/>
      <c r="C438" s="29"/>
      <c r="D438" s="29"/>
      <c r="E438" s="29"/>
      <c r="F438" s="29"/>
      <c r="G438" s="29"/>
      <c r="H438" s="29"/>
      <c r="I438" s="29"/>
      <c r="J438" s="30"/>
    </row>
    <row r="439" spans="1:10" x14ac:dyDescent="0.35">
      <c r="A439" s="23" t="s">
        <v>882</v>
      </c>
      <c r="B439" s="25">
        <v>621.18320000000006</v>
      </c>
      <c r="C439" s="25">
        <v>602.93629999999996</v>
      </c>
      <c r="D439" s="25">
        <v>635.29169999999999</v>
      </c>
      <c r="E439" s="25">
        <v>635.63760000000002</v>
      </c>
      <c r="F439" s="25">
        <v>691.31690000000003</v>
      </c>
      <c r="G439" s="25">
        <v>705.28300000000002</v>
      </c>
      <c r="H439" s="25">
        <v>758.65840000000003</v>
      </c>
      <c r="I439" s="25">
        <v>751.57460000000003</v>
      </c>
      <c r="J439" s="26">
        <v>0.59719999999999995</v>
      </c>
    </row>
    <row r="440" spans="1:10" x14ac:dyDescent="0.35">
      <c r="A440" s="11" t="s">
        <v>883</v>
      </c>
      <c r="B440" s="27">
        <v>476.23689999999999</v>
      </c>
      <c r="C440" s="27">
        <v>447.17129999999997</v>
      </c>
      <c r="D440" s="27">
        <v>458.64659999999998</v>
      </c>
      <c r="E440" s="27">
        <v>452.25799999999998</v>
      </c>
      <c r="F440" s="27">
        <v>478.43920000000003</v>
      </c>
      <c r="G440" s="27">
        <v>469.9477</v>
      </c>
      <c r="H440" s="27">
        <v>509.01620000000003</v>
      </c>
      <c r="I440" s="27">
        <v>496.74520000000001</v>
      </c>
      <c r="J440" s="13">
        <v>0.1318</v>
      </c>
    </row>
    <row r="441" spans="1:10" x14ac:dyDescent="0.35">
      <c r="A441" s="11" t="s">
        <v>884</v>
      </c>
      <c r="B441" s="27">
        <v>144.94630000000001</v>
      </c>
      <c r="C441" s="27">
        <v>155.76499999999999</v>
      </c>
      <c r="D441" s="27">
        <v>176.64510000000001</v>
      </c>
      <c r="E441" s="27">
        <v>183.37960000000001</v>
      </c>
      <c r="F441" s="27">
        <v>212.8777</v>
      </c>
      <c r="G441" s="27">
        <v>235.33519999999999</v>
      </c>
      <c r="H441" s="27">
        <v>249.64230000000001</v>
      </c>
      <c r="I441" s="27">
        <v>254.82939999999999</v>
      </c>
      <c r="J441" s="13">
        <v>1.7788999999999999</v>
      </c>
    </row>
    <row r="442" spans="1:10" x14ac:dyDescent="0.35">
      <c r="A442" s="23" t="s">
        <v>885</v>
      </c>
      <c r="B442" s="25">
        <v>810.73260000000005</v>
      </c>
      <c r="C442" s="25">
        <v>805.48500000000001</v>
      </c>
      <c r="D442" s="25">
        <v>895.73630000000003</v>
      </c>
      <c r="E442" s="25">
        <v>1129.6503</v>
      </c>
      <c r="F442" s="25">
        <v>1430.9109000000001</v>
      </c>
      <c r="G442" s="25">
        <v>1681.0397</v>
      </c>
      <c r="H442" s="25">
        <v>1853.9656</v>
      </c>
      <c r="I442" s="25">
        <v>2002.5445999999999</v>
      </c>
      <c r="J442" s="26">
        <v>2.8660000000000001</v>
      </c>
    </row>
    <row r="443" spans="1:10" x14ac:dyDescent="0.35">
      <c r="A443" s="11" t="s">
        <v>886</v>
      </c>
      <c r="B443" s="27">
        <v>167.94589999999999</v>
      </c>
      <c r="C443" s="27">
        <v>192.1891</v>
      </c>
      <c r="D443" s="27">
        <v>247.8066</v>
      </c>
      <c r="E443" s="27">
        <v>453.84039999999999</v>
      </c>
      <c r="F443" s="27">
        <v>682.15790000000004</v>
      </c>
      <c r="G443" s="27">
        <v>811.19399999999996</v>
      </c>
      <c r="H443" s="27">
        <v>903.62239999999997</v>
      </c>
      <c r="I443" s="27">
        <v>955.72799999999995</v>
      </c>
      <c r="J443" s="13">
        <v>5.5842000000000001</v>
      </c>
    </row>
    <row r="444" spans="1:10" x14ac:dyDescent="0.35">
      <c r="A444" s="11" t="s">
        <v>887</v>
      </c>
      <c r="B444" s="27">
        <v>55.3645</v>
      </c>
      <c r="C444" s="27">
        <v>51.014299999999999</v>
      </c>
      <c r="D444" s="27">
        <v>68.4709</v>
      </c>
      <c r="E444" s="27">
        <v>51.954099999999997</v>
      </c>
      <c r="F444" s="27">
        <v>68.513900000000007</v>
      </c>
      <c r="G444" s="27">
        <v>94.988299999999995</v>
      </c>
      <c r="H444" s="27">
        <v>94.988299999999995</v>
      </c>
      <c r="I444" s="27">
        <v>96.051000000000002</v>
      </c>
      <c r="J444" s="13">
        <v>1.7365999999999999</v>
      </c>
    </row>
    <row r="445" spans="1:10" x14ac:dyDescent="0.35">
      <c r="A445" s="11" t="s">
        <v>888</v>
      </c>
      <c r="B445" s="27">
        <v>587.42219999999998</v>
      </c>
      <c r="C445" s="27">
        <v>562.28160000000003</v>
      </c>
      <c r="D445" s="27">
        <v>579.4588</v>
      </c>
      <c r="E445" s="27">
        <v>623.85580000000004</v>
      </c>
      <c r="F445" s="27">
        <v>680.23910000000001</v>
      </c>
      <c r="G445" s="27">
        <v>774.85749999999996</v>
      </c>
      <c r="H445" s="27">
        <v>855.35500000000002</v>
      </c>
      <c r="I445" s="27">
        <v>950.76559999999995</v>
      </c>
      <c r="J445" s="13">
        <v>1.5161</v>
      </c>
    </row>
    <row r="446" spans="1:10" x14ac:dyDescent="0.35">
      <c r="A446" s="23" t="s">
        <v>889</v>
      </c>
      <c r="B446" s="25">
        <v>739.18790000000001</v>
      </c>
      <c r="C446" s="25">
        <v>780.6114</v>
      </c>
      <c r="D446" s="25">
        <v>875.42510000000004</v>
      </c>
      <c r="E446" s="25">
        <v>1041.0821000000001</v>
      </c>
      <c r="F446" s="25">
        <v>1209.4106999999999</v>
      </c>
      <c r="G446" s="25">
        <v>1369.4909</v>
      </c>
      <c r="H446" s="25">
        <v>1519.5385000000001</v>
      </c>
      <c r="I446" s="25">
        <v>1663.1107</v>
      </c>
      <c r="J446" s="26">
        <v>2.5663999999999998</v>
      </c>
    </row>
    <row r="447" spans="1:10" x14ac:dyDescent="0.35">
      <c r="A447" s="23" t="s">
        <v>890</v>
      </c>
      <c r="B447" s="25">
        <v>293.5532</v>
      </c>
      <c r="C447" s="25">
        <v>306.21170000000001</v>
      </c>
      <c r="D447" s="25">
        <v>344.61939999999998</v>
      </c>
      <c r="E447" s="25">
        <v>399.14960000000002</v>
      </c>
      <c r="F447" s="25">
        <v>466.08420000000001</v>
      </c>
      <c r="G447" s="25">
        <v>571.37990000000002</v>
      </c>
      <c r="H447" s="25">
        <v>676.91240000000005</v>
      </c>
      <c r="I447" s="25">
        <v>707.69240000000002</v>
      </c>
      <c r="J447" s="26">
        <v>2.7879999999999998</v>
      </c>
    </row>
    <row r="448" spans="1:10" x14ac:dyDescent="0.35">
      <c r="A448" s="23" t="s">
        <v>891</v>
      </c>
      <c r="B448" s="25">
        <v>157.17410000000001</v>
      </c>
      <c r="C448" s="25">
        <v>135.18219999999999</v>
      </c>
      <c r="D448" s="25">
        <v>139.99809999999999</v>
      </c>
      <c r="E448" s="25">
        <v>163.48830000000001</v>
      </c>
      <c r="F448" s="25">
        <v>184.24930000000001</v>
      </c>
      <c r="G448" s="25">
        <v>203.0635</v>
      </c>
      <c r="H448" s="25">
        <v>246.2816</v>
      </c>
      <c r="I448" s="25">
        <v>284.20659999999998</v>
      </c>
      <c r="J448" s="26">
        <v>1.8683000000000001</v>
      </c>
    </row>
    <row r="449" spans="1:10" x14ac:dyDescent="0.35">
      <c r="A449" s="11" t="s">
        <v>892</v>
      </c>
      <c r="B449" s="27">
        <v>40.008899999999997</v>
      </c>
      <c r="C449" s="27">
        <v>28.8993</v>
      </c>
      <c r="D449" s="27">
        <v>28.497199999999999</v>
      </c>
      <c r="E449" s="27">
        <v>29.693899999999999</v>
      </c>
      <c r="F449" s="27">
        <v>25.248699999999999</v>
      </c>
      <c r="G449" s="27">
        <v>26.465800000000002</v>
      </c>
      <c r="H449" s="27">
        <v>26.465800000000002</v>
      </c>
      <c r="I449" s="27">
        <v>26.729500000000002</v>
      </c>
      <c r="J449" s="13">
        <v>-1.2524999999999999</v>
      </c>
    </row>
    <row r="450" spans="1:10" x14ac:dyDescent="0.35">
      <c r="A450" s="11" t="s">
        <v>893</v>
      </c>
      <c r="B450" s="27">
        <v>117.1653</v>
      </c>
      <c r="C450" s="27">
        <v>106.28279999999999</v>
      </c>
      <c r="D450" s="27">
        <v>111.5009</v>
      </c>
      <c r="E450" s="27">
        <v>133.7944</v>
      </c>
      <c r="F450" s="27">
        <v>159.00059999999999</v>
      </c>
      <c r="G450" s="27">
        <v>176.5977</v>
      </c>
      <c r="H450" s="27">
        <v>219.8158</v>
      </c>
      <c r="I450" s="27">
        <v>257.47710000000001</v>
      </c>
      <c r="J450" s="13">
        <v>2.4910000000000001</v>
      </c>
    </row>
    <row r="451" spans="1:10" x14ac:dyDescent="0.35">
      <c r="A451" s="23" t="s">
        <v>894</v>
      </c>
      <c r="B451" s="25">
        <v>2621.8310000000001</v>
      </c>
      <c r="C451" s="25">
        <v>2630.4265999999998</v>
      </c>
      <c r="D451" s="25">
        <v>2891.0706</v>
      </c>
      <c r="E451" s="25">
        <v>3369.0079000000001</v>
      </c>
      <c r="F451" s="25">
        <v>3981.9719</v>
      </c>
      <c r="G451" s="25">
        <v>4530.2569000000003</v>
      </c>
      <c r="H451" s="25">
        <v>5055.3566000000001</v>
      </c>
      <c r="I451" s="25">
        <v>5409.1288999999997</v>
      </c>
      <c r="J451" s="26">
        <v>2.2890000000000001</v>
      </c>
    </row>
    <row r="452" spans="1:10" ht="15" thickBot="1" x14ac:dyDescent="0.4">
      <c r="A452" s="28" t="s">
        <v>215</v>
      </c>
      <c r="B452" s="29">
        <v>5752.8023000000003</v>
      </c>
      <c r="C452" s="29">
        <v>5911.7691999999997</v>
      </c>
      <c r="D452" s="29">
        <v>6249.4260999999997</v>
      </c>
      <c r="E452" s="29">
        <v>6649.4432999999999</v>
      </c>
      <c r="F452" s="29">
        <v>7429.6046999999999</v>
      </c>
      <c r="G452" s="29">
        <v>8114.5995000000003</v>
      </c>
      <c r="H452" s="29">
        <v>8802.2634999999991</v>
      </c>
      <c r="I452" s="29">
        <v>9254.5427</v>
      </c>
      <c r="J452" s="30">
        <v>1.4967999999999999</v>
      </c>
    </row>
    <row r="453" spans="1:10" x14ac:dyDescent="0.35">
      <c r="A453" s="343" t="s">
        <v>895</v>
      </c>
      <c r="B453" s="343"/>
      <c r="C453" s="343"/>
      <c r="D453" s="343"/>
      <c r="E453" s="343"/>
      <c r="F453" s="343"/>
      <c r="G453" s="343"/>
      <c r="H453" s="343"/>
      <c r="I453" s="343"/>
      <c r="J453" s="343"/>
    </row>
    <row r="454" spans="1:10" x14ac:dyDescent="0.35">
      <c r="A454" s="341" t="s">
        <v>867</v>
      </c>
      <c r="B454" s="341"/>
      <c r="C454" s="341"/>
      <c r="D454" s="341"/>
      <c r="E454" s="341"/>
      <c r="F454" s="341"/>
      <c r="G454" s="341"/>
      <c r="H454" s="341"/>
      <c r="I454" s="341"/>
      <c r="J454" s="341"/>
    </row>
    <row r="455" spans="1:10" x14ac:dyDescent="0.35">
      <c r="A455" s="342" t="s">
        <v>868</v>
      </c>
      <c r="B455" s="341"/>
      <c r="C455" s="341"/>
      <c r="D455" s="341"/>
      <c r="E455" s="341"/>
      <c r="F455" s="341"/>
      <c r="G455" s="341"/>
      <c r="H455" s="341"/>
      <c r="I455" s="341"/>
      <c r="J455" s="341"/>
    </row>
    <row r="456" spans="1:10" x14ac:dyDescent="0.35">
      <c r="A456" s="20"/>
      <c r="B456" s="31"/>
      <c r="C456" s="31"/>
      <c r="D456" s="31"/>
      <c r="E456" s="31"/>
      <c r="F456" s="31"/>
      <c r="G456" s="31"/>
      <c r="H456" s="31"/>
      <c r="I456" s="31"/>
      <c r="J456" s="32"/>
    </row>
    <row r="457" spans="1:10" x14ac:dyDescent="0.35">
      <c r="A457" s="20"/>
      <c r="B457" s="31"/>
      <c r="C457" s="31"/>
      <c r="D457" s="31"/>
      <c r="E457" s="31"/>
      <c r="F457" s="31"/>
      <c r="G457" s="31"/>
      <c r="H457" s="31"/>
      <c r="I457" s="31"/>
      <c r="J457" s="32"/>
    </row>
    <row r="459" spans="1:10" ht="15.5" x14ac:dyDescent="0.35">
      <c r="A459" s="1" t="s">
        <v>908</v>
      </c>
      <c r="B459" s="2"/>
      <c r="C459" s="2"/>
      <c r="D459" s="2"/>
      <c r="E459" s="2"/>
      <c r="F459" s="2"/>
      <c r="G459" s="2"/>
      <c r="H459" s="2"/>
      <c r="I459" s="2"/>
      <c r="J459" s="3"/>
    </row>
    <row r="460" spans="1:10" x14ac:dyDescent="0.35">
      <c r="A460" s="5" t="s">
        <v>906</v>
      </c>
      <c r="B460" s="5"/>
      <c r="C460" s="5"/>
      <c r="D460" s="5"/>
      <c r="E460" s="5"/>
      <c r="F460" s="5"/>
      <c r="G460" s="5"/>
      <c r="H460" s="5"/>
      <c r="I460" s="5"/>
      <c r="J460" s="6"/>
    </row>
    <row r="461" spans="1:10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/>
    </row>
    <row r="462" spans="1:10" ht="73" thickBot="1" x14ac:dyDescent="0.4">
      <c r="A462" s="21" t="s">
        <v>212</v>
      </c>
      <c r="B462" s="21">
        <v>2018</v>
      </c>
      <c r="C462" s="21">
        <v>2020</v>
      </c>
      <c r="D462" s="21">
        <v>2025</v>
      </c>
      <c r="E462" s="21">
        <v>2030</v>
      </c>
      <c r="F462" s="21">
        <v>2035</v>
      </c>
      <c r="G462" s="21">
        <v>2040</v>
      </c>
      <c r="H462" s="21">
        <v>2045</v>
      </c>
      <c r="I462" s="21">
        <v>2050</v>
      </c>
      <c r="J462" s="22" t="s">
        <v>871</v>
      </c>
    </row>
    <row r="463" spans="1:10" ht="15" thickTop="1" x14ac:dyDescent="0.35">
      <c r="A463" s="23" t="s">
        <v>213</v>
      </c>
      <c r="B463" s="23"/>
      <c r="C463" s="23"/>
      <c r="D463" s="23"/>
      <c r="E463" s="23"/>
      <c r="F463" s="23"/>
      <c r="G463" s="23"/>
      <c r="H463" s="23"/>
      <c r="I463" s="23"/>
      <c r="J463" s="24"/>
    </row>
    <row r="464" spans="1:10" x14ac:dyDescent="0.35">
      <c r="A464" s="23" t="s">
        <v>872</v>
      </c>
      <c r="B464" s="25">
        <v>1207.8792000000001</v>
      </c>
      <c r="C464" s="25">
        <v>1085.259</v>
      </c>
      <c r="D464" s="25">
        <v>1045.2017000000001</v>
      </c>
      <c r="E464" s="25">
        <v>1040.9884999999999</v>
      </c>
      <c r="F464" s="25">
        <v>977.5027</v>
      </c>
      <c r="G464" s="25">
        <v>966.6395</v>
      </c>
      <c r="H464" s="25">
        <v>960.42600000000004</v>
      </c>
      <c r="I464" s="25">
        <v>963.29139999999995</v>
      </c>
      <c r="J464" s="26">
        <v>-0.7046</v>
      </c>
    </row>
    <row r="465" spans="1:10" x14ac:dyDescent="0.35">
      <c r="A465" s="11" t="s">
        <v>873</v>
      </c>
      <c r="B465" s="27">
        <v>1164.5663999999999</v>
      </c>
      <c r="C465" s="27">
        <v>1050.183</v>
      </c>
      <c r="D465" s="27">
        <v>1014.7712</v>
      </c>
      <c r="E465" s="27">
        <v>1013.0377999999999</v>
      </c>
      <c r="F465" s="27">
        <v>951.23140000000001</v>
      </c>
      <c r="G465" s="27">
        <v>941.50530000000003</v>
      </c>
      <c r="H465" s="27">
        <v>935.29190000000006</v>
      </c>
      <c r="I465" s="27">
        <v>938.15719999999999</v>
      </c>
      <c r="J465" s="13">
        <v>-0.67330000000000001</v>
      </c>
    </row>
    <row r="466" spans="1:10" x14ac:dyDescent="0.35">
      <c r="A466" s="11" t="s">
        <v>874</v>
      </c>
      <c r="B466" s="27">
        <v>21.303000000000001</v>
      </c>
      <c r="C466" s="27">
        <v>15.413600000000001</v>
      </c>
      <c r="D466" s="27">
        <v>11.7516</v>
      </c>
      <c r="E466" s="27">
        <v>9.2718000000000007</v>
      </c>
      <c r="F466" s="27">
        <v>7.5925000000000002</v>
      </c>
      <c r="G466" s="27">
        <v>6.4553000000000003</v>
      </c>
      <c r="H466" s="27">
        <v>6.4553000000000003</v>
      </c>
      <c r="I466" s="27">
        <v>6.4553000000000003</v>
      </c>
      <c r="J466" s="13">
        <v>-3.6623000000000001</v>
      </c>
    </row>
    <row r="467" spans="1:10" x14ac:dyDescent="0.35">
      <c r="A467" s="11" t="s">
        <v>875</v>
      </c>
      <c r="B467" s="27">
        <v>22.009899999999998</v>
      </c>
      <c r="C467" s="27">
        <v>19.662500000000001</v>
      </c>
      <c r="D467" s="27">
        <v>18.678799999999999</v>
      </c>
      <c r="E467" s="27">
        <v>18.678799999999999</v>
      </c>
      <c r="F467" s="27">
        <v>18.678799999999999</v>
      </c>
      <c r="G467" s="27">
        <v>18.678799999999999</v>
      </c>
      <c r="H467" s="27">
        <v>18.678799999999999</v>
      </c>
      <c r="I467" s="27">
        <v>18.678799999999999</v>
      </c>
      <c r="J467" s="13">
        <v>-0.51149999999999995</v>
      </c>
    </row>
    <row r="468" spans="1:10" x14ac:dyDescent="0.35">
      <c r="A468" s="23" t="s">
        <v>876</v>
      </c>
      <c r="B468" s="25">
        <v>519.51589999999999</v>
      </c>
      <c r="C468" s="25">
        <v>367.69540000000001</v>
      </c>
      <c r="D468" s="25">
        <v>302.23610000000002</v>
      </c>
      <c r="E468" s="25">
        <v>257.90780000000001</v>
      </c>
      <c r="F468" s="25">
        <v>239.3878</v>
      </c>
      <c r="G468" s="25">
        <v>233.69300000000001</v>
      </c>
      <c r="H468" s="25">
        <v>228.91839999999999</v>
      </c>
      <c r="I468" s="25">
        <v>228.4109</v>
      </c>
      <c r="J468" s="26">
        <v>-2.5352999999999999</v>
      </c>
    </row>
    <row r="469" spans="1:10" x14ac:dyDescent="0.35">
      <c r="A469" s="23" t="s">
        <v>877</v>
      </c>
      <c r="B469" s="25">
        <v>613.75340000000006</v>
      </c>
      <c r="C469" s="25">
        <v>473.89760000000001</v>
      </c>
      <c r="D469" s="25">
        <v>444.01580000000001</v>
      </c>
      <c r="E469" s="25">
        <v>422.78829999999999</v>
      </c>
      <c r="F469" s="25">
        <v>421.4255</v>
      </c>
      <c r="G469" s="25">
        <v>394.11630000000002</v>
      </c>
      <c r="H469" s="25">
        <v>402.28899999999999</v>
      </c>
      <c r="I469" s="25">
        <v>413.8399</v>
      </c>
      <c r="J469" s="26">
        <v>-1.2241</v>
      </c>
    </row>
    <row r="470" spans="1:10" x14ac:dyDescent="0.35">
      <c r="A470" s="11" t="s">
        <v>878</v>
      </c>
      <c r="B470" s="27">
        <v>250.26689999999999</v>
      </c>
      <c r="C470" s="27">
        <v>213.76820000000001</v>
      </c>
      <c r="D470" s="27">
        <v>188.20410000000001</v>
      </c>
      <c r="E470" s="27">
        <v>188.20410000000001</v>
      </c>
      <c r="F470" s="27">
        <v>188.20410000000001</v>
      </c>
      <c r="G470" s="27">
        <v>182.2559</v>
      </c>
      <c r="H470" s="27">
        <v>188.20410000000001</v>
      </c>
      <c r="I470" s="27">
        <v>188.20410000000001</v>
      </c>
      <c r="J470" s="13">
        <v>-0.88670000000000004</v>
      </c>
    </row>
    <row r="471" spans="1:10" x14ac:dyDescent="0.35">
      <c r="A471" s="11" t="s">
        <v>879</v>
      </c>
      <c r="B471" s="27">
        <v>204.5462</v>
      </c>
      <c r="C471" s="27">
        <v>105.7824</v>
      </c>
      <c r="D471" s="27">
        <v>105.1953</v>
      </c>
      <c r="E471" s="27">
        <v>107.3827</v>
      </c>
      <c r="F471" s="27">
        <v>112.7291</v>
      </c>
      <c r="G471" s="27">
        <v>101.50620000000001</v>
      </c>
      <c r="H471" s="27">
        <v>90.928700000000006</v>
      </c>
      <c r="I471" s="27">
        <v>90.928700000000006</v>
      </c>
      <c r="J471" s="13">
        <v>-2.5017</v>
      </c>
    </row>
    <row r="472" spans="1:10" x14ac:dyDescent="0.35">
      <c r="A472" s="11" t="s">
        <v>880</v>
      </c>
      <c r="B472" s="27">
        <v>158.94030000000001</v>
      </c>
      <c r="C472" s="27">
        <v>154.34700000000001</v>
      </c>
      <c r="D472" s="27">
        <v>150.6164</v>
      </c>
      <c r="E472" s="27">
        <v>127.2015</v>
      </c>
      <c r="F472" s="27">
        <v>120.4924</v>
      </c>
      <c r="G472" s="27">
        <v>110.35429999999999</v>
      </c>
      <c r="H472" s="27">
        <v>123.1562</v>
      </c>
      <c r="I472" s="27">
        <v>134.7071</v>
      </c>
      <c r="J472" s="13">
        <v>-0.51559999999999995</v>
      </c>
    </row>
    <row r="473" spans="1:10" x14ac:dyDescent="0.35">
      <c r="A473" s="23" t="s">
        <v>881</v>
      </c>
      <c r="B473" s="25">
        <v>2341.1484999999998</v>
      </c>
      <c r="C473" s="25">
        <v>1926.8521000000001</v>
      </c>
      <c r="D473" s="25">
        <v>1791.4536000000001</v>
      </c>
      <c r="E473" s="25">
        <v>1721.6847</v>
      </c>
      <c r="F473" s="25">
        <v>1638.316</v>
      </c>
      <c r="G473" s="25">
        <v>1594.4487999999999</v>
      </c>
      <c r="H473" s="25">
        <v>1591.6334999999999</v>
      </c>
      <c r="I473" s="25">
        <v>1605.5422000000001</v>
      </c>
      <c r="J473" s="26">
        <v>-1.1718</v>
      </c>
    </row>
    <row r="474" spans="1:10" x14ac:dyDescent="0.35">
      <c r="A474" s="28" t="s">
        <v>214</v>
      </c>
      <c r="B474" s="29"/>
      <c r="C474" s="29"/>
      <c r="D474" s="29"/>
      <c r="E474" s="29"/>
      <c r="F474" s="29"/>
      <c r="G474" s="29"/>
      <c r="H474" s="29"/>
      <c r="I474" s="29"/>
      <c r="J474" s="30"/>
    </row>
    <row r="475" spans="1:10" x14ac:dyDescent="0.35">
      <c r="A475" s="23" t="s">
        <v>882</v>
      </c>
      <c r="B475" s="25">
        <v>321.13639999999998</v>
      </c>
      <c r="C475" s="25">
        <v>284.80450000000002</v>
      </c>
      <c r="D475" s="25">
        <v>252.90219999999999</v>
      </c>
      <c r="E475" s="25">
        <v>237.29939999999999</v>
      </c>
      <c r="F475" s="25">
        <v>231.2868</v>
      </c>
      <c r="G475" s="25">
        <v>221.05760000000001</v>
      </c>
      <c r="H475" s="25">
        <v>212.6318</v>
      </c>
      <c r="I475" s="25">
        <v>205.29079999999999</v>
      </c>
      <c r="J475" s="26">
        <v>-1.3885000000000001</v>
      </c>
    </row>
    <row r="476" spans="1:10" x14ac:dyDescent="0.35">
      <c r="A476" s="11" t="s">
        <v>883</v>
      </c>
      <c r="B476" s="27">
        <v>128.79130000000001</v>
      </c>
      <c r="C476" s="27">
        <v>120.4602</v>
      </c>
      <c r="D476" s="27">
        <v>120.477</v>
      </c>
      <c r="E476" s="27">
        <v>112.0652</v>
      </c>
      <c r="F476" s="27">
        <v>112.2206</v>
      </c>
      <c r="G476" s="27">
        <v>101.9914</v>
      </c>
      <c r="H476" s="27">
        <v>93.5655</v>
      </c>
      <c r="I476" s="27">
        <v>83.106999999999999</v>
      </c>
      <c r="J476" s="13">
        <v>-1.3595999999999999</v>
      </c>
    </row>
    <row r="477" spans="1:10" x14ac:dyDescent="0.35">
      <c r="A477" s="11" t="s">
        <v>884</v>
      </c>
      <c r="B477" s="27">
        <v>192.3451</v>
      </c>
      <c r="C477" s="27">
        <v>164.34440000000001</v>
      </c>
      <c r="D477" s="27">
        <v>132.42519999999999</v>
      </c>
      <c r="E477" s="27">
        <v>125.2342</v>
      </c>
      <c r="F477" s="27">
        <v>119.0663</v>
      </c>
      <c r="G477" s="27">
        <v>119.0663</v>
      </c>
      <c r="H477" s="27">
        <v>119.0663</v>
      </c>
      <c r="I477" s="27">
        <v>122.18380000000001</v>
      </c>
      <c r="J477" s="13">
        <v>-1.4079999999999999</v>
      </c>
    </row>
    <row r="478" spans="1:10" x14ac:dyDescent="0.35">
      <c r="A478" s="23" t="s">
        <v>885</v>
      </c>
      <c r="B478" s="25">
        <v>5734.2974000000004</v>
      </c>
      <c r="C478" s="25">
        <v>6028.5853999999999</v>
      </c>
      <c r="D478" s="25">
        <v>6255.6918999999998</v>
      </c>
      <c r="E478" s="25">
        <v>6336.7897999999996</v>
      </c>
      <c r="F478" s="25">
        <v>6363.7484000000004</v>
      </c>
      <c r="G478" s="25">
        <v>6399.4733999999999</v>
      </c>
      <c r="H478" s="25">
        <v>6666.5347000000002</v>
      </c>
      <c r="I478" s="25">
        <v>7256.6473999999998</v>
      </c>
      <c r="J478" s="26">
        <v>0.73850000000000005</v>
      </c>
    </row>
    <row r="479" spans="1:10" x14ac:dyDescent="0.35">
      <c r="A479" s="11" t="s">
        <v>886</v>
      </c>
      <c r="B479" s="27">
        <v>4202.4542000000001</v>
      </c>
      <c r="C479" s="27">
        <v>4382.3262000000004</v>
      </c>
      <c r="D479" s="27">
        <v>4383.3334000000004</v>
      </c>
      <c r="E479" s="27">
        <v>4108.54</v>
      </c>
      <c r="F479" s="27">
        <v>3895.1080000000002</v>
      </c>
      <c r="G479" s="27">
        <v>3839.1601999999998</v>
      </c>
      <c r="H479" s="27">
        <v>3797.3618999999999</v>
      </c>
      <c r="I479" s="27">
        <v>3755.3253</v>
      </c>
      <c r="J479" s="13">
        <v>-0.35089999999999999</v>
      </c>
    </row>
    <row r="480" spans="1:10" x14ac:dyDescent="0.35">
      <c r="A480" s="11" t="s">
        <v>887</v>
      </c>
      <c r="B480" s="27">
        <v>1048.4425000000001</v>
      </c>
      <c r="C480" s="27">
        <v>1087.3478</v>
      </c>
      <c r="D480" s="27">
        <v>1239.9291000000001</v>
      </c>
      <c r="E480" s="27">
        <v>1461.7835</v>
      </c>
      <c r="F480" s="27">
        <v>1690.2464</v>
      </c>
      <c r="G480" s="27">
        <v>1719.2992999999999</v>
      </c>
      <c r="H480" s="27">
        <v>1929.3896</v>
      </c>
      <c r="I480" s="27">
        <v>2357.8319000000001</v>
      </c>
      <c r="J480" s="13">
        <v>2.5649999999999999</v>
      </c>
    </row>
    <row r="481" spans="1:10" x14ac:dyDescent="0.35">
      <c r="A481" s="11" t="s">
        <v>888</v>
      </c>
      <c r="B481" s="27">
        <v>483.40069999999997</v>
      </c>
      <c r="C481" s="27">
        <v>558.91139999999996</v>
      </c>
      <c r="D481" s="27">
        <v>632.42939999999999</v>
      </c>
      <c r="E481" s="27">
        <v>766.46630000000005</v>
      </c>
      <c r="F481" s="27">
        <v>778.39400000000001</v>
      </c>
      <c r="G481" s="27">
        <v>841.01379999999995</v>
      </c>
      <c r="H481" s="27">
        <v>939.78330000000005</v>
      </c>
      <c r="I481" s="27">
        <v>1143.4902</v>
      </c>
      <c r="J481" s="13">
        <v>2.7271000000000001</v>
      </c>
    </row>
    <row r="482" spans="1:10" x14ac:dyDescent="0.35">
      <c r="A482" s="23" t="s">
        <v>889</v>
      </c>
      <c r="B482" s="25">
        <v>1.1837</v>
      </c>
      <c r="C482" s="25">
        <v>2.0413999999999999</v>
      </c>
      <c r="D482" s="25">
        <v>3.3997000000000002</v>
      </c>
      <c r="E482" s="25">
        <v>3.3997000000000002</v>
      </c>
      <c r="F482" s="25">
        <v>3.3997000000000002</v>
      </c>
      <c r="G482" s="25">
        <v>3.3997000000000002</v>
      </c>
      <c r="H482" s="25">
        <v>3.3997000000000002</v>
      </c>
      <c r="I482" s="25">
        <v>3.3997000000000002</v>
      </c>
      <c r="J482" s="26">
        <v>3.3521000000000001</v>
      </c>
    </row>
    <row r="483" spans="1:10" x14ac:dyDescent="0.35">
      <c r="A483" s="23" t="s">
        <v>890</v>
      </c>
      <c r="B483" s="25">
        <v>230.327</v>
      </c>
      <c r="C483" s="25">
        <v>229.98050000000001</v>
      </c>
      <c r="D483" s="25">
        <v>242.374</v>
      </c>
      <c r="E483" s="25">
        <v>234.69110000000001</v>
      </c>
      <c r="F483" s="25">
        <v>288.24439999999998</v>
      </c>
      <c r="G483" s="25">
        <v>340.45679999999999</v>
      </c>
      <c r="H483" s="25">
        <v>383.79689999999999</v>
      </c>
      <c r="I483" s="25">
        <v>479.01909999999998</v>
      </c>
      <c r="J483" s="26">
        <v>2.3146</v>
      </c>
    </row>
    <row r="484" spans="1:10" x14ac:dyDescent="0.35">
      <c r="A484" s="23" t="s">
        <v>891</v>
      </c>
      <c r="B484" s="25">
        <v>26.395399999999999</v>
      </c>
      <c r="C484" s="25">
        <v>26.665700000000001</v>
      </c>
      <c r="D484" s="25">
        <v>28.282800000000002</v>
      </c>
      <c r="E484" s="25">
        <v>39.040700000000001</v>
      </c>
      <c r="F484" s="25">
        <v>40.759799999999998</v>
      </c>
      <c r="G484" s="25">
        <v>42.608800000000002</v>
      </c>
      <c r="H484" s="25">
        <v>43.9253</v>
      </c>
      <c r="I484" s="25">
        <v>46.011600000000001</v>
      </c>
      <c r="J484" s="26">
        <v>1.7517</v>
      </c>
    </row>
    <row r="485" spans="1:10" x14ac:dyDescent="0.35">
      <c r="A485" s="11" t="s">
        <v>892</v>
      </c>
      <c r="B485" s="27">
        <v>16.453499999999998</v>
      </c>
      <c r="C485" s="27">
        <v>16.524799999999999</v>
      </c>
      <c r="D485" s="27">
        <v>17.230699999999999</v>
      </c>
      <c r="E485" s="27">
        <v>20.550899999999999</v>
      </c>
      <c r="F485" s="27">
        <v>22.27</v>
      </c>
      <c r="G485" s="27">
        <v>24.119</v>
      </c>
      <c r="H485" s="27">
        <v>25.435500000000001</v>
      </c>
      <c r="I485" s="27">
        <v>27.521799999999999</v>
      </c>
      <c r="J485" s="13">
        <v>1.6206</v>
      </c>
    </row>
    <row r="486" spans="1:10" x14ac:dyDescent="0.35">
      <c r="A486" s="11" t="s">
        <v>893</v>
      </c>
      <c r="B486" s="27">
        <v>9.9419000000000004</v>
      </c>
      <c r="C486" s="27">
        <v>10.141</v>
      </c>
      <c r="D486" s="27">
        <v>11.052099999999999</v>
      </c>
      <c r="E486" s="27">
        <v>18.489799999999999</v>
      </c>
      <c r="F486" s="27">
        <v>18.489799999999999</v>
      </c>
      <c r="G486" s="27">
        <v>18.489799999999999</v>
      </c>
      <c r="H486" s="27">
        <v>18.489799999999999</v>
      </c>
      <c r="I486" s="27">
        <v>18.489799999999999</v>
      </c>
      <c r="J486" s="13">
        <v>1.9579</v>
      </c>
    </row>
    <row r="487" spans="1:10" x14ac:dyDescent="0.35">
      <c r="A487" s="23" t="s">
        <v>894</v>
      </c>
      <c r="B487" s="25">
        <v>6313.3397999999997</v>
      </c>
      <c r="C487" s="25">
        <v>6572.0775000000003</v>
      </c>
      <c r="D487" s="25">
        <v>6782.6505999999999</v>
      </c>
      <c r="E487" s="25">
        <v>6851.2206999999999</v>
      </c>
      <c r="F487" s="25">
        <v>6927.4391999999998</v>
      </c>
      <c r="G487" s="25">
        <v>7006.9962999999998</v>
      </c>
      <c r="H487" s="25">
        <v>7310.2884000000004</v>
      </c>
      <c r="I487" s="25">
        <v>7990.3684999999996</v>
      </c>
      <c r="J487" s="26">
        <v>0.7389</v>
      </c>
    </row>
    <row r="488" spans="1:10" ht="15" thickBot="1" x14ac:dyDescent="0.4">
      <c r="A488" s="28" t="s">
        <v>215</v>
      </c>
      <c r="B488" s="29">
        <v>8654.4883000000009</v>
      </c>
      <c r="C488" s="29">
        <v>8498.9295999999995</v>
      </c>
      <c r="D488" s="29">
        <v>8574.1041999999998</v>
      </c>
      <c r="E488" s="29">
        <v>8572.9053999999996</v>
      </c>
      <c r="F488" s="29">
        <v>8565.7551999999996</v>
      </c>
      <c r="G488" s="29">
        <v>8601.4451000000008</v>
      </c>
      <c r="H488" s="29">
        <v>8901.9218000000001</v>
      </c>
      <c r="I488" s="29">
        <v>9595.9107000000004</v>
      </c>
      <c r="J488" s="30">
        <v>0.32319999999999999</v>
      </c>
    </row>
    <row r="489" spans="1:10" x14ac:dyDescent="0.35">
      <c r="A489" s="343" t="s">
        <v>895</v>
      </c>
      <c r="B489" s="343"/>
      <c r="C489" s="343"/>
      <c r="D489" s="343"/>
      <c r="E489" s="343"/>
      <c r="F489" s="343"/>
      <c r="G489" s="343"/>
      <c r="H489" s="343"/>
      <c r="I489" s="343"/>
      <c r="J489" s="343"/>
    </row>
    <row r="490" spans="1:10" x14ac:dyDescent="0.35">
      <c r="A490" s="341" t="s">
        <v>867</v>
      </c>
      <c r="B490" s="341"/>
      <c r="C490" s="341"/>
      <c r="D490" s="341"/>
      <c r="E490" s="341"/>
      <c r="F490" s="341"/>
      <c r="G490" s="341"/>
      <c r="H490" s="341"/>
      <c r="I490" s="341"/>
      <c r="J490" s="341"/>
    </row>
    <row r="491" spans="1:10" x14ac:dyDescent="0.35">
      <c r="A491" s="342" t="s">
        <v>868</v>
      </c>
      <c r="B491" s="341"/>
      <c r="C491" s="341"/>
      <c r="D491" s="341"/>
      <c r="E491" s="341"/>
      <c r="F491" s="341"/>
      <c r="G491" s="341"/>
      <c r="H491" s="341"/>
      <c r="I491" s="341"/>
      <c r="J491" s="341"/>
    </row>
    <row r="492" spans="1:10" x14ac:dyDescent="0.35">
      <c r="A492" s="20"/>
      <c r="B492" s="31"/>
      <c r="C492" s="31"/>
      <c r="D492" s="31"/>
      <c r="E492" s="31"/>
      <c r="F492" s="31"/>
      <c r="G492" s="31"/>
      <c r="H492" s="31"/>
      <c r="I492" s="31"/>
      <c r="J492" s="32"/>
    </row>
    <row r="493" spans="1:10" x14ac:dyDescent="0.35">
      <c r="A493" s="20"/>
      <c r="B493" s="31"/>
      <c r="C493" s="31"/>
      <c r="D493" s="31"/>
      <c r="E493" s="31"/>
      <c r="F493" s="31"/>
      <c r="G493" s="31"/>
      <c r="H493" s="31"/>
      <c r="I493" s="31"/>
      <c r="J493" s="32"/>
    </row>
    <row r="495" spans="1:10" ht="15.5" x14ac:dyDescent="0.35">
      <c r="A495" s="1" t="s">
        <v>909</v>
      </c>
      <c r="B495" s="2"/>
      <c r="C495" s="2"/>
      <c r="D495" s="2"/>
      <c r="E495" s="2"/>
      <c r="F495" s="2"/>
      <c r="G495" s="2"/>
      <c r="H495" s="2"/>
      <c r="I495" s="2"/>
      <c r="J495" s="3"/>
    </row>
    <row r="496" spans="1:10" x14ac:dyDescent="0.35">
      <c r="A496" s="5" t="s">
        <v>906</v>
      </c>
      <c r="B496" s="5"/>
      <c r="C496" s="5"/>
      <c r="D496" s="5"/>
      <c r="E496" s="5"/>
      <c r="F496" s="5"/>
      <c r="G496" s="5"/>
      <c r="H496" s="5"/>
      <c r="I496" s="5"/>
      <c r="J496" s="6"/>
    </row>
    <row r="497" spans="1:10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6"/>
    </row>
    <row r="498" spans="1:10" ht="73" thickBot="1" x14ac:dyDescent="0.4">
      <c r="A498" s="21" t="s">
        <v>212</v>
      </c>
      <c r="B498" s="21">
        <v>2018</v>
      </c>
      <c r="C498" s="21">
        <v>2020</v>
      </c>
      <c r="D498" s="21">
        <v>2025</v>
      </c>
      <c r="E498" s="21">
        <v>2030</v>
      </c>
      <c r="F498" s="21">
        <v>2035</v>
      </c>
      <c r="G498" s="21">
        <v>2040</v>
      </c>
      <c r="H498" s="21">
        <v>2045</v>
      </c>
      <c r="I498" s="21">
        <v>2050</v>
      </c>
      <c r="J498" s="22" t="s">
        <v>871</v>
      </c>
    </row>
    <row r="499" spans="1:10" ht="15" thickTop="1" x14ac:dyDescent="0.35">
      <c r="A499" s="23" t="s">
        <v>213</v>
      </c>
      <c r="B499" s="23"/>
      <c r="C499" s="23"/>
      <c r="D499" s="23"/>
      <c r="E499" s="23"/>
      <c r="F499" s="23"/>
      <c r="G499" s="23"/>
      <c r="H499" s="23"/>
      <c r="I499" s="23"/>
      <c r="J499" s="24"/>
    </row>
    <row r="500" spans="1:10" x14ac:dyDescent="0.35">
      <c r="A500" s="23" t="s">
        <v>872</v>
      </c>
      <c r="B500" s="25">
        <v>909.30700000000002</v>
      </c>
      <c r="C500" s="25">
        <v>883.72619999999995</v>
      </c>
      <c r="D500" s="25">
        <v>755.14509999999996</v>
      </c>
      <c r="E500" s="25">
        <v>761.39089999999999</v>
      </c>
      <c r="F500" s="25">
        <v>758.10419999999999</v>
      </c>
      <c r="G500" s="25">
        <v>736.78240000000005</v>
      </c>
      <c r="H500" s="25">
        <v>723.39530000000002</v>
      </c>
      <c r="I500" s="25">
        <v>716.61360000000002</v>
      </c>
      <c r="J500" s="26">
        <v>-0.74139999999999995</v>
      </c>
    </row>
    <row r="501" spans="1:10" x14ac:dyDescent="0.35">
      <c r="A501" s="11" t="s">
        <v>873</v>
      </c>
      <c r="B501" s="27">
        <v>808.60580000000004</v>
      </c>
      <c r="C501" s="27">
        <v>785.12720000000002</v>
      </c>
      <c r="D501" s="27">
        <v>672.38419999999996</v>
      </c>
      <c r="E501" s="27">
        <v>663.94529999999997</v>
      </c>
      <c r="F501" s="27">
        <v>657.01049999999998</v>
      </c>
      <c r="G501" s="27">
        <v>661.93769999999995</v>
      </c>
      <c r="H501" s="27">
        <v>666.86479999999995</v>
      </c>
      <c r="I501" s="27">
        <v>671.7645</v>
      </c>
      <c r="J501" s="13">
        <v>-0.57769999999999999</v>
      </c>
    </row>
    <row r="502" spans="1:10" x14ac:dyDescent="0.35">
      <c r="A502" s="11" t="s">
        <v>874</v>
      </c>
      <c r="B502" s="27">
        <v>89.390799999999999</v>
      </c>
      <c r="C502" s="27">
        <v>87.288700000000006</v>
      </c>
      <c r="D502" s="27">
        <v>71.450599999999994</v>
      </c>
      <c r="E502" s="27">
        <v>77.757099999999994</v>
      </c>
      <c r="F502" s="27">
        <v>73.027199999999993</v>
      </c>
      <c r="G502" s="27">
        <v>51.4559</v>
      </c>
      <c r="H502" s="27">
        <v>39.7744</v>
      </c>
      <c r="I502" s="27">
        <v>28.0929</v>
      </c>
      <c r="J502" s="13">
        <v>-3.5526</v>
      </c>
    </row>
    <row r="503" spans="1:10" x14ac:dyDescent="0.35">
      <c r="A503" s="11" t="s">
        <v>875</v>
      </c>
      <c r="B503" s="27">
        <v>11.3104</v>
      </c>
      <c r="C503" s="27">
        <v>11.3104</v>
      </c>
      <c r="D503" s="27">
        <v>11.3104</v>
      </c>
      <c r="E503" s="27">
        <v>19.688500000000001</v>
      </c>
      <c r="F503" s="27">
        <v>28.066500000000001</v>
      </c>
      <c r="G503" s="27">
        <v>23.3888</v>
      </c>
      <c r="H503" s="27">
        <v>16.7561</v>
      </c>
      <c r="I503" s="27">
        <v>16.7561</v>
      </c>
      <c r="J503" s="13">
        <v>1.2358</v>
      </c>
    </row>
    <row r="504" spans="1:10" x14ac:dyDescent="0.35">
      <c r="A504" s="23" t="s">
        <v>876</v>
      </c>
      <c r="B504" s="25">
        <v>786.99770000000001</v>
      </c>
      <c r="C504" s="25">
        <v>764.90110000000004</v>
      </c>
      <c r="D504" s="25">
        <v>721.53660000000002</v>
      </c>
      <c r="E504" s="25">
        <v>710.65480000000002</v>
      </c>
      <c r="F504" s="25">
        <v>681.32839999999999</v>
      </c>
      <c r="G504" s="25">
        <v>674.8904</v>
      </c>
      <c r="H504" s="25">
        <v>675.84860000000003</v>
      </c>
      <c r="I504" s="25">
        <v>675.84860000000003</v>
      </c>
      <c r="J504" s="26">
        <v>-0.47470000000000001</v>
      </c>
    </row>
    <row r="505" spans="1:10" x14ac:dyDescent="0.35">
      <c r="A505" s="23" t="s">
        <v>877</v>
      </c>
      <c r="B505" s="25">
        <v>217.8794</v>
      </c>
      <c r="C505" s="25">
        <v>259.41480000000001</v>
      </c>
      <c r="D505" s="25">
        <v>343.19630000000001</v>
      </c>
      <c r="E505" s="25">
        <v>359.93669999999997</v>
      </c>
      <c r="F505" s="25">
        <v>358.37990000000002</v>
      </c>
      <c r="G505" s="25">
        <v>330.0532</v>
      </c>
      <c r="H505" s="25">
        <v>310.97829999999999</v>
      </c>
      <c r="I505" s="25">
        <v>310.97829999999999</v>
      </c>
      <c r="J505" s="26">
        <v>1.1180000000000001</v>
      </c>
    </row>
    <row r="506" spans="1:10" x14ac:dyDescent="0.35">
      <c r="A506" s="11" t="s">
        <v>878</v>
      </c>
      <c r="B506" s="27">
        <v>28.906500000000001</v>
      </c>
      <c r="C506" s="27">
        <v>63.488100000000003</v>
      </c>
      <c r="D506" s="27">
        <v>115.5882</v>
      </c>
      <c r="E506" s="27">
        <v>132.32859999999999</v>
      </c>
      <c r="F506" s="27">
        <v>132.32859999999999</v>
      </c>
      <c r="G506" s="27">
        <v>113.93689999999999</v>
      </c>
      <c r="H506" s="27">
        <v>94.861999999999995</v>
      </c>
      <c r="I506" s="27">
        <v>94.861999999999995</v>
      </c>
      <c r="J506" s="13">
        <v>3.7833999999999999</v>
      </c>
    </row>
    <row r="507" spans="1:10" x14ac:dyDescent="0.35">
      <c r="A507" s="11" t="s">
        <v>879</v>
      </c>
      <c r="B507" s="27">
        <v>188.97290000000001</v>
      </c>
      <c r="C507" s="27">
        <v>195.92670000000001</v>
      </c>
      <c r="D507" s="27">
        <v>227.60810000000001</v>
      </c>
      <c r="E507" s="27">
        <v>227.60810000000001</v>
      </c>
      <c r="F507" s="27">
        <v>226.0513</v>
      </c>
      <c r="G507" s="27">
        <v>216.1163</v>
      </c>
      <c r="H507" s="27">
        <v>216.1163</v>
      </c>
      <c r="I507" s="27">
        <v>216.1163</v>
      </c>
      <c r="J507" s="13">
        <v>0.42030000000000001</v>
      </c>
    </row>
    <row r="508" spans="1:10" x14ac:dyDescent="0.35">
      <c r="A508" s="11" t="s">
        <v>880</v>
      </c>
      <c r="B508" s="27">
        <v>0</v>
      </c>
      <c r="C508" s="27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13">
        <v>0</v>
      </c>
    </row>
    <row r="509" spans="1:10" x14ac:dyDescent="0.35">
      <c r="A509" s="23" t="s">
        <v>881</v>
      </c>
      <c r="B509" s="25">
        <v>1914.1840999999999</v>
      </c>
      <c r="C509" s="25">
        <v>1908.0420999999999</v>
      </c>
      <c r="D509" s="25">
        <v>1819.8780999999999</v>
      </c>
      <c r="E509" s="25">
        <v>1831.9824000000001</v>
      </c>
      <c r="F509" s="25">
        <v>1797.8125</v>
      </c>
      <c r="G509" s="25">
        <v>1741.7260000000001</v>
      </c>
      <c r="H509" s="25">
        <v>1710.2221999999999</v>
      </c>
      <c r="I509" s="25">
        <v>1703.4404</v>
      </c>
      <c r="J509" s="26">
        <v>-0.36380000000000001</v>
      </c>
    </row>
    <row r="510" spans="1:10" x14ac:dyDescent="0.35">
      <c r="A510" s="28" t="s">
        <v>214</v>
      </c>
      <c r="B510" s="29"/>
      <c r="C510" s="29"/>
      <c r="D510" s="29"/>
      <c r="E510" s="29"/>
      <c r="F510" s="29"/>
      <c r="G510" s="29"/>
      <c r="H510" s="29"/>
      <c r="I510" s="29"/>
      <c r="J510" s="30"/>
    </row>
    <row r="511" spans="1:10" x14ac:dyDescent="0.35">
      <c r="A511" s="23" t="s">
        <v>882</v>
      </c>
      <c r="B511" s="25">
        <v>315.3098</v>
      </c>
      <c r="C511" s="25">
        <v>328.2792</v>
      </c>
      <c r="D511" s="25">
        <v>331.42579999999998</v>
      </c>
      <c r="E511" s="25">
        <v>381.01859999999999</v>
      </c>
      <c r="F511" s="25">
        <v>374.1782</v>
      </c>
      <c r="G511" s="25">
        <v>375.27510000000001</v>
      </c>
      <c r="H511" s="25">
        <v>375.27510000000001</v>
      </c>
      <c r="I511" s="25">
        <v>378.31650000000002</v>
      </c>
      <c r="J511" s="26">
        <v>0.57089999999999996</v>
      </c>
    </row>
    <row r="512" spans="1:10" x14ac:dyDescent="0.35">
      <c r="A512" s="11" t="s">
        <v>883</v>
      </c>
      <c r="B512" s="27">
        <v>203.17529999999999</v>
      </c>
      <c r="C512" s="27">
        <v>210.82939999999999</v>
      </c>
      <c r="D512" s="27">
        <v>206.00290000000001</v>
      </c>
      <c r="E512" s="27">
        <v>237.0094</v>
      </c>
      <c r="F512" s="27">
        <v>224.43129999999999</v>
      </c>
      <c r="G512" s="27">
        <v>225.5282</v>
      </c>
      <c r="H512" s="27">
        <v>225.5282</v>
      </c>
      <c r="I512" s="27">
        <v>218.8004</v>
      </c>
      <c r="J512" s="13">
        <v>0.23180000000000001</v>
      </c>
    </row>
    <row r="513" spans="1:10" x14ac:dyDescent="0.35">
      <c r="A513" s="11" t="s">
        <v>884</v>
      </c>
      <c r="B513" s="27">
        <v>112.1345</v>
      </c>
      <c r="C513" s="27">
        <v>117.4498</v>
      </c>
      <c r="D513" s="27">
        <v>125.4229</v>
      </c>
      <c r="E513" s="27">
        <v>144.00919999999999</v>
      </c>
      <c r="F513" s="27">
        <v>149.74690000000001</v>
      </c>
      <c r="G513" s="27">
        <v>149.74690000000001</v>
      </c>
      <c r="H513" s="27">
        <v>149.74690000000001</v>
      </c>
      <c r="I513" s="27">
        <v>159.51599999999999</v>
      </c>
      <c r="J513" s="13">
        <v>1.1074999999999999</v>
      </c>
    </row>
    <row r="514" spans="1:10" x14ac:dyDescent="0.35">
      <c r="A514" s="23" t="s">
        <v>885</v>
      </c>
      <c r="B514" s="25">
        <v>360.79579999999999</v>
      </c>
      <c r="C514" s="25">
        <v>419.38709999999998</v>
      </c>
      <c r="D514" s="25">
        <v>527.39769999999999</v>
      </c>
      <c r="E514" s="25">
        <v>665.00189999999998</v>
      </c>
      <c r="F514" s="25">
        <v>805.35180000000003</v>
      </c>
      <c r="G514" s="25">
        <v>982.81050000000005</v>
      </c>
      <c r="H514" s="25">
        <v>1144.3815</v>
      </c>
      <c r="I514" s="25">
        <v>1307.9237000000001</v>
      </c>
      <c r="J514" s="26">
        <v>4.1067</v>
      </c>
    </row>
    <row r="515" spans="1:10" x14ac:dyDescent="0.35">
      <c r="A515" s="11" t="s">
        <v>886</v>
      </c>
      <c r="B515" s="27">
        <v>275.41879999999998</v>
      </c>
      <c r="C515" s="27">
        <v>331.37279999999998</v>
      </c>
      <c r="D515" s="27">
        <v>438.18119999999999</v>
      </c>
      <c r="E515" s="27">
        <v>558.39329999999995</v>
      </c>
      <c r="F515" s="27">
        <v>691.72839999999997</v>
      </c>
      <c r="G515" s="27">
        <v>839.09870000000001</v>
      </c>
      <c r="H515" s="27">
        <v>979.45150000000001</v>
      </c>
      <c r="I515" s="27">
        <v>1119.8042</v>
      </c>
      <c r="J515" s="13">
        <v>4.4806999999999997</v>
      </c>
    </row>
    <row r="516" spans="1:10" x14ac:dyDescent="0.35">
      <c r="A516" s="11" t="s">
        <v>887</v>
      </c>
      <c r="B516" s="27">
        <v>38.533200000000001</v>
      </c>
      <c r="C516" s="27">
        <v>43.4803</v>
      </c>
      <c r="D516" s="27">
        <v>51.944400000000002</v>
      </c>
      <c r="E516" s="27">
        <v>69.336500000000001</v>
      </c>
      <c r="F516" s="27">
        <v>76.351299999999995</v>
      </c>
      <c r="G516" s="27">
        <v>106.4397</v>
      </c>
      <c r="H516" s="27">
        <v>127.658</v>
      </c>
      <c r="I516" s="27">
        <v>150.8475</v>
      </c>
      <c r="J516" s="13">
        <v>4.3571</v>
      </c>
    </row>
    <row r="517" spans="1:10" x14ac:dyDescent="0.35">
      <c r="A517" s="11" t="s">
        <v>888</v>
      </c>
      <c r="B517" s="27">
        <v>46.843800000000002</v>
      </c>
      <c r="C517" s="27">
        <v>44.534100000000002</v>
      </c>
      <c r="D517" s="27">
        <v>37.271999999999998</v>
      </c>
      <c r="E517" s="27">
        <v>37.271999999999998</v>
      </c>
      <c r="F517" s="27">
        <v>37.271999999999998</v>
      </c>
      <c r="G517" s="27">
        <v>37.271999999999998</v>
      </c>
      <c r="H517" s="27">
        <v>37.271999999999998</v>
      </c>
      <c r="I517" s="27">
        <v>37.271999999999998</v>
      </c>
      <c r="J517" s="13">
        <v>-0.71179999999999999</v>
      </c>
    </row>
    <row r="518" spans="1:10" x14ac:dyDescent="0.35">
      <c r="A518" s="23" t="s">
        <v>889</v>
      </c>
      <c r="B518" s="25">
        <v>8.875</v>
      </c>
      <c r="C518" s="25">
        <v>14.744199999999999</v>
      </c>
      <c r="D518" s="25">
        <v>56.318899999999999</v>
      </c>
      <c r="E518" s="25">
        <v>73.480900000000005</v>
      </c>
      <c r="F518" s="25">
        <v>82.636799999999994</v>
      </c>
      <c r="G518" s="25">
        <v>91.861099999999993</v>
      </c>
      <c r="H518" s="25">
        <v>91.861099999999993</v>
      </c>
      <c r="I518" s="25">
        <v>91.861099999999993</v>
      </c>
      <c r="J518" s="26">
        <v>7.5765000000000002</v>
      </c>
    </row>
    <row r="519" spans="1:10" x14ac:dyDescent="0.35">
      <c r="A519" s="23" t="s">
        <v>890</v>
      </c>
      <c r="B519" s="25">
        <v>12.9306</v>
      </c>
      <c r="C519" s="25">
        <v>12.9306</v>
      </c>
      <c r="D519" s="25">
        <v>12.9306</v>
      </c>
      <c r="E519" s="25">
        <v>44.285200000000003</v>
      </c>
      <c r="F519" s="25">
        <v>42.911700000000003</v>
      </c>
      <c r="G519" s="25">
        <v>52.366300000000003</v>
      </c>
      <c r="H519" s="25">
        <v>52.366300000000003</v>
      </c>
      <c r="I519" s="25">
        <v>61.820900000000002</v>
      </c>
      <c r="J519" s="26">
        <v>5.0110000000000001</v>
      </c>
    </row>
    <row r="520" spans="1:10" x14ac:dyDescent="0.35">
      <c r="A520" s="23" t="s">
        <v>891</v>
      </c>
      <c r="B520" s="25">
        <v>25.151399999999999</v>
      </c>
      <c r="C520" s="25">
        <v>25.151399999999999</v>
      </c>
      <c r="D520" s="25">
        <v>34.2532</v>
      </c>
      <c r="E520" s="25">
        <v>39.677399999999999</v>
      </c>
      <c r="F520" s="25">
        <v>37.218400000000003</v>
      </c>
      <c r="G520" s="25">
        <v>37.218400000000003</v>
      </c>
      <c r="H520" s="25">
        <v>32.314</v>
      </c>
      <c r="I520" s="25">
        <v>32.314</v>
      </c>
      <c r="J520" s="26">
        <v>0.78620000000000001</v>
      </c>
    </row>
    <row r="521" spans="1:10" x14ac:dyDescent="0.35">
      <c r="A521" s="11" t="s">
        <v>892</v>
      </c>
      <c r="B521" s="27">
        <v>13.3628</v>
      </c>
      <c r="C521" s="27">
        <v>13.3628</v>
      </c>
      <c r="D521" s="27">
        <v>22.247599999999998</v>
      </c>
      <c r="E521" s="27">
        <v>22.247599999999998</v>
      </c>
      <c r="F521" s="27">
        <v>22.247599999999998</v>
      </c>
      <c r="G521" s="27">
        <v>22.247599999999998</v>
      </c>
      <c r="H521" s="27">
        <v>17.3432</v>
      </c>
      <c r="I521" s="27">
        <v>17.3432</v>
      </c>
      <c r="J521" s="13">
        <v>0.81810000000000005</v>
      </c>
    </row>
    <row r="522" spans="1:10" x14ac:dyDescent="0.35">
      <c r="A522" s="11" t="s">
        <v>893</v>
      </c>
      <c r="B522" s="27">
        <v>11.788600000000001</v>
      </c>
      <c r="C522" s="27">
        <v>11.788600000000001</v>
      </c>
      <c r="D522" s="27">
        <v>12.0055</v>
      </c>
      <c r="E522" s="27">
        <v>17.4297</v>
      </c>
      <c r="F522" s="27">
        <v>14.970800000000001</v>
      </c>
      <c r="G522" s="27">
        <v>14.970800000000001</v>
      </c>
      <c r="H522" s="27">
        <v>14.970800000000001</v>
      </c>
      <c r="I522" s="27">
        <v>14.970800000000001</v>
      </c>
      <c r="J522" s="13">
        <v>0.74960000000000004</v>
      </c>
    </row>
    <row r="523" spans="1:10" x14ac:dyDescent="0.35">
      <c r="A523" s="23" t="s">
        <v>894</v>
      </c>
      <c r="B523" s="25">
        <v>723.06259999999997</v>
      </c>
      <c r="C523" s="25">
        <v>800.49260000000004</v>
      </c>
      <c r="D523" s="25">
        <v>962.3261</v>
      </c>
      <c r="E523" s="25">
        <v>1203.4639</v>
      </c>
      <c r="F523" s="25">
        <v>1342.2968000000001</v>
      </c>
      <c r="G523" s="25">
        <v>1539.5314000000001</v>
      </c>
      <c r="H523" s="25">
        <v>1696.1980000000001</v>
      </c>
      <c r="I523" s="25">
        <v>1872.2362000000001</v>
      </c>
      <c r="J523" s="26">
        <v>3.0177</v>
      </c>
    </row>
    <row r="524" spans="1:10" ht="15" thickBot="1" x14ac:dyDescent="0.4">
      <c r="A524" s="28" t="s">
        <v>215</v>
      </c>
      <c r="B524" s="29">
        <v>2637.2467000000001</v>
      </c>
      <c r="C524" s="29">
        <v>2708.5347000000002</v>
      </c>
      <c r="D524" s="29">
        <v>2782.2040999999999</v>
      </c>
      <c r="E524" s="29">
        <v>3035.4463000000001</v>
      </c>
      <c r="F524" s="29">
        <v>3140.1093000000001</v>
      </c>
      <c r="G524" s="29">
        <v>3281.2573000000002</v>
      </c>
      <c r="H524" s="29">
        <v>3406.4202</v>
      </c>
      <c r="I524" s="29">
        <v>3575.6765999999998</v>
      </c>
      <c r="J524" s="30">
        <v>0.95579999999999998</v>
      </c>
    </row>
    <row r="525" spans="1:10" x14ac:dyDescent="0.35">
      <c r="A525" s="343" t="s">
        <v>895</v>
      </c>
      <c r="B525" s="343"/>
      <c r="C525" s="343"/>
      <c r="D525" s="343"/>
      <c r="E525" s="343"/>
      <c r="F525" s="343"/>
      <c r="G525" s="343"/>
      <c r="H525" s="343"/>
      <c r="I525" s="343"/>
      <c r="J525" s="343"/>
    </row>
    <row r="526" spans="1:10" x14ac:dyDescent="0.35">
      <c r="A526" s="341" t="s">
        <v>867</v>
      </c>
      <c r="B526" s="341"/>
      <c r="C526" s="341"/>
      <c r="D526" s="341"/>
      <c r="E526" s="341"/>
      <c r="F526" s="341"/>
      <c r="G526" s="341"/>
      <c r="H526" s="341"/>
      <c r="I526" s="341"/>
      <c r="J526" s="341"/>
    </row>
    <row r="527" spans="1:10" x14ac:dyDescent="0.35">
      <c r="A527" s="342" t="s">
        <v>868</v>
      </c>
      <c r="B527" s="341"/>
      <c r="C527" s="341"/>
      <c r="D527" s="341"/>
      <c r="E527" s="341"/>
      <c r="F527" s="341"/>
      <c r="G527" s="341"/>
      <c r="H527" s="341"/>
      <c r="I527" s="341"/>
      <c r="J527" s="341"/>
    </row>
    <row r="528" spans="1:10" x14ac:dyDescent="0.35">
      <c r="A528" s="20"/>
      <c r="B528" s="31"/>
      <c r="C528" s="31"/>
      <c r="D528" s="31"/>
      <c r="E528" s="31"/>
      <c r="F528" s="31"/>
      <c r="G528" s="31"/>
      <c r="H528" s="31"/>
      <c r="I528" s="31"/>
      <c r="J528" s="32"/>
    </row>
    <row r="529" spans="1:10" x14ac:dyDescent="0.35">
      <c r="A529" s="20"/>
      <c r="B529" s="31"/>
      <c r="C529" s="31"/>
      <c r="D529" s="31"/>
      <c r="E529" s="31"/>
      <c r="F529" s="31"/>
      <c r="G529" s="31"/>
      <c r="H529" s="31"/>
      <c r="I529" s="31"/>
      <c r="J529" s="32"/>
    </row>
    <row r="531" spans="1:10" ht="15.5" x14ac:dyDescent="0.35">
      <c r="A531" s="1" t="s">
        <v>910</v>
      </c>
      <c r="B531" s="2"/>
      <c r="C531" s="2"/>
      <c r="D531" s="2"/>
      <c r="E531" s="2"/>
      <c r="F531" s="2"/>
      <c r="G531" s="2"/>
      <c r="H531" s="2"/>
      <c r="I531" s="2"/>
      <c r="J531" s="3"/>
    </row>
    <row r="532" spans="1:10" x14ac:dyDescent="0.35">
      <c r="A532" s="5" t="s">
        <v>906</v>
      </c>
      <c r="B532" s="5"/>
      <c r="C532" s="5"/>
      <c r="D532" s="5"/>
      <c r="E532" s="5"/>
      <c r="F532" s="5"/>
      <c r="G532" s="5"/>
      <c r="H532" s="5"/>
      <c r="I532" s="5"/>
      <c r="J532" s="6"/>
    </row>
    <row r="533" spans="1:10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6"/>
    </row>
    <row r="534" spans="1:10" ht="73" thickBot="1" x14ac:dyDescent="0.4">
      <c r="A534" s="21" t="s">
        <v>212</v>
      </c>
      <c r="B534" s="21">
        <v>2018</v>
      </c>
      <c r="C534" s="21">
        <v>2020</v>
      </c>
      <c r="D534" s="21">
        <v>2025</v>
      </c>
      <c r="E534" s="21">
        <v>2030</v>
      </c>
      <c r="F534" s="21">
        <v>2035</v>
      </c>
      <c r="G534" s="21">
        <v>2040</v>
      </c>
      <c r="H534" s="21">
        <v>2045</v>
      </c>
      <c r="I534" s="21">
        <v>2050</v>
      </c>
      <c r="J534" s="22" t="s">
        <v>871</v>
      </c>
    </row>
    <row r="535" spans="1:10" ht="15" thickTop="1" x14ac:dyDescent="0.35">
      <c r="A535" s="23" t="s">
        <v>213</v>
      </c>
      <c r="B535" s="23"/>
      <c r="C535" s="23"/>
      <c r="D535" s="23"/>
      <c r="E535" s="23"/>
      <c r="F535" s="23"/>
      <c r="G535" s="23"/>
      <c r="H535" s="23"/>
      <c r="I535" s="23"/>
      <c r="J535" s="24"/>
    </row>
    <row r="536" spans="1:10" x14ac:dyDescent="0.35">
      <c r="A536" s="23" t="s">
        <v>872</v>
      </c>
      <c r="B536" s="25">
        <v>736.13040000000001</v>
      </c>
      <c r="C536" s="25">
        <v>756.49879999999996</v>
      </c>
      <c r="D536" s="25">
        <v>779.93780000000004</v>
      </c>
      <c r="E536" s="25">
        <v>779.52499999999998</v>
      </c>
      <c r="F536" s="25">
        <v>778.74390000000005</v>
      </c>
      <c r="G536" s="25">
        <v>779.12419999999997</v>
      </c>
      <c r="H536" s="25">
        <v>779.98969999999997</v>
      </c>
      <c r="I536" s="25">
        <v>780.45420000000001</v>
      </c>
      <c r="J536" s="26">
        <v>0.18290000000000001</v>
      </c>
    </row>
    <row r="537" spans="1:10" x14ac:dyDescent="0.35">
      <c r="A537" s="11" t="s">
        <v>873</v>
      </c>
      <c r="B537" s="27">
        <v>283.28969999999998</v>
      </c>
      <c r="C537" s="27">
        <v>294.01280000000003</v>
      </c>
      <c r="D537" s="27">
        <v>310.13220000000001</v>
      </c>
      <c r="E537" s="27">
        <v>308.51389999999998</v>
      </c>
      <c r="F537" s="27">
        <v>307.7328</v>
      </c>
      <c r="G537" s="27">
        <v>308.11320000000001</v>
      </c>
      <c r="H537" s="27">
        <v>308.9787</v>
      </c>
      <c r="I537" s="27">
        <v>309.44310000000002</v>
      </c>
      <c r="J537" s="13">
        <v>0.27629999999999999</v>
      </c>
    </row>
    <row r="538" spans="1:10" x14ac:dyDescent="0.35">
      <c r="A538" s="11" t="s">
        <v>874</v>
      </c>
      <c r="B538" s="27">
        <v>395.5213</v>
      </c>
      <c r="C538" s="27">
        <v>412.25869999999998</v>
      </c>
      <c r="D538" s="27">
        <v>419.57830000000001</v>
      </c>
      <c r="E538" s="27">
        <v>420.78379999999999</v>
      </c>
      <c r="F538" s="27">
        <v>420.78379999999999</v>
      </c>
      <c r="G538" s="27">
        <v>420.78379999999999</v>
      </c>
      <c r="H538" s="27">
        <v>420.78379999999999</v>
      </c>
      <c r="I538" s="27">
        <v>420.78379999999999</v>
      </c>
      <c r="J538" s="13">
        <v>0.19370000000000001</v>
      </c>
    </row>
    <row r="539" spans="1:10" x14ac:dyDescent="0.35">
      <c r="A539" s="11" t="s">
        <v>875</v>
      </c>
      <c r="B539" s="27">
        <v>57.319499999999998</v>
      </c>
      <c r="C539" s="27">
        <v>50.2273</v>
      </c>
      <c r="D539" s="27">
        <v>50.2273</v>
      </c>
      <c r="E539" s="27">
        <v>50.2273</v>
      </c>
      <c r="F539" s="27">
        <v>50.2273</v>
      </c>
      <c r="G539" s="27">
        <v>50.2273</v>
      </c>
      <c r="H539" s="27">
        <v>50.2273</v>
      </c>
      <c r="I539" s="27">
        <v>50.2273</v>
      </c>
      <c r="J539" s="13">
        <v>-0.41189999999999999</v>
      </c>
    </row>
    <row r="540" spans="1:10" x14ac:dyDescent="0.35">
      <c r="A540" s="23" t="s">
        <v>876</v>
      </c>
      <c r="B540" s="25">
        <v>625.60820000000001</v>
      </c>
      <c r="C540" s="25">
        <v>666.84469999999999</v>
      </c>
      <c r="D540" s="25">
        <v>751.79150000000004</v>
      </c>
      <c r="E540" s="25">
        <v>830.70770000000005</v>
      </c>
      <c r="F540" s="25">
        <v>844.31370000000004</v>
      </c>
      <c r="G540" s="25">
        <v>861.43259999999998</v>
      </c>
      <c r="H540" s="25">
        <v>873.45759999999996</v>
      </c>
      <c r="I540" s="25">
        <v>885.94799999999998</v>
      </c>
      <c r="J540" s="26">
        <v>1.0931999999999999</v>
      </c>
    </row>
    <row r="541" spans="1:10" x14ac:dyDescent="0.35">
      <c r="A541" s="23" t="s">
        <v>877</v>
      </c>
      <c r="B541" s="25">
        <v>132.03659999999999</v>
      </c>
      <c r="C541" s="25">
        <v>137.0658</v>
      </c>
      <c r="D541" s="25">
        <v>151.05279999999999</v>
      </c>
      <c r="E541" s="25">
        <v>160.10419999999999</v>
      </c>
      <c r="F541" s="25">
        <v>160.10419999999999</v>
      </c>
      <c r="G541" s="25">
        <v>160.10419999999999</v>
      </c>
      <c r="H541" s="25">
        <v>160.10419999999999</v>
      </c>
      <c r="I541" s="25">
        <v>160.10419999999999</v>
      </c>
      <c r="J541" s="26">
        <v>0.60409999999999997</v>
      </c>
    </row>
    <row r="542" spans="1:10" x14ac:dyDescent="0.35">
      <c r="A542" s="11" t="s">
        <v>878</v>
      </c>
      <c r="B542" s="27">
        <v>86.020499999999998</v>
      </c>
      <c r="C542" s="27">
        <v>86.059200000000004</v>
      </c>
      <c r="D542" s="27">
        <v>86.059200000000004</v>
      </c>
      <c r="E542" s="27">
        <v>86.059200000000004</v>
      </c>
      <c r="F542" s="27">
        <v>86.059200000000004</v>
      </c>
      <c r="G542" s="27">
        <v>86.059200000000004</v>
      </c>
      <c r="H542" s="27">
        <v>86.059200000000004</v>
      </c>
      <c r="I542" s="27">
        <v>86.059200000000004</v>
      </c>
      <c r="J542" s="13">
        <v>1.4E-3</v>
      </c>
    </row>
    <row r="543" spans="1:10" x14ac:dyDescent="0.35">
      <c r="A543" s="11" t="s">
        <v>879</v>
      </c>
      <c r="B543" s="27">
        <v>3.4155000000000002</v>
      </c>
      <c r="C543" s="27">
        <v>3.4420000000000002</v>
      </c>
      <c r="D543" s="27">
        <v>3.4420000000000002</v>
      </c>
      <c r="E543" s="27">
        <v>3.4420000000000002</v>
      </c>
      <c r="F543" s="27">
        <v>3.4420000000000002</v>
      </c>
      <c r="G543" s="27">
        <v>3.4420000000000002</v>
      </c>
      <c r="H543" s="27">
        <v>3.4420000000000002</v>
      </c>
      <c r="I543" s="27">
        <v>3.4420000000000002</v>
      </c>
      <c r="J543" s="13">
        <v>2.4199999999999999E-2</v>
      </c>
    </row>
    <row r="544" spans="1:10" x14ac:dyDescent="0.35">
      <c r="A544" s="11" t="s">
        <v>880</v>
      </c>
      <c r="B544" s="27">
        <v>42.6006</v>
      </c>
      <c r="C544" s="27">
        <v>47.564599999999999</v>
      </c>
      <c r="D544" s="27">
        <v>61.551499999999997</v>
      </c>
      <c r="E544" s="27">
        <v>70.602999999999994</v>
      </c>
      <c r="F544" s="27">
        <v>70.602999999999994</v>
      </c>
      <c r="G544" s="27">
        <v>70.602999999999994</v>
      </c>
      <c r="H544" s="27">
        <v>70.602999999999994</v>
      </c>
      <c r="I544" s="27">
        <v>70.602999999999994</v>
      </c>
      <c r="J544" s="13">
        <v>1.5912999999999999</v>
      </c>
    </row>
    <row r="545" spans="1:10" x14ac:dyDescent="0.35">
      <c r="A545" s="23" t="s">
        <v>881</v>
      </c>
      <c r="B545" s="25">
        <v>1493.7753</v>
      </c>
      <c r="C545" s="25">
        <v>1560.4093</v>
      </c>
      <c r="D545" s="25">
        <v>1682.7819999999999</v>
      </c>
      <c r="E545" s="25">
        <v>1770.3368</v>
      </c>
      <c r="F545" s="25">
        <v>1783.1617000000001</v>
      </c>
      <c r="G545" s="25">
        <v>1800.6609000000001</v>
      </c>
      <c r="H545" s="25">
        <v>1813.5515</v>
      </c>
      <c r="I545" s="25">
        <v>1826.5063</v>
      </c>
      <c r="J545" s="26">
        <v>0.63039999999999996</v>
      </c>
    </row>
    <row r="546" spans="1:10" x14ac:dyDescent="0.35">
      <c r="A546" s="28" t="s">
        <v>214</v>
      </c>
      <c r="B546" s="29"/>
      <c r="C546" s="29"/>
      <c r="D546" s="29"/>
      <c r="E546" s="29"/>
      <c r="F546" s="29"/>
      <c r="G546" s="29"/>
      <c r="H546" s="29"/>
      <c r="I546" s="29"/>
      <c r="J546" s="30"/>
    </row>
    <row r="547" spans="1:10" x14ac:dyDescent="0.35">
      <c r="A547" s="23" t="s">
        <v>882</v>
      </c>
      <c r="B547" s="25">
        <v>327.37349999999998</v>
      </c>
      <c r="C547" s="25">
        <v>336.87790000000001</v>
      </c>
      <c r="D547" s="25">
        <v>337.68860000000001</v>
      </c>
      <c r="E547" s="25">
        <v>344.37599999999998</v>
      </c>
      <c r="F547" s="25">
        <v>348.78339999999997</v>
      </c>
      <c r="G547" s="25">
        <v>361.75880000000001</v>
      </c>
      <c r="H547" s="25">
        <v>368.71159999999998</v>
      </c>
      <c r="I547" s="25">
        <v>375.81799999999998</v>
      </c>
      <c r="J547" s="26">
        <v>0.43219999999999997</v>
      </c>
    </row>
    <row r="548" spans="1:10" x14ac:dyDescent="0.35">
      <c r="A548" s="11" t="s">
        <v>883</v>
      </c>
      <c r="B548" s="27">
        <v>194.67259999999999</v>
      </c>
      <c r="C548" s="27">
        <v>194.0035</v>
      </c>
      <c r="D548" s="27">
        <v>186.1687</v>
      </c>
      <c r="E548" s="27">
        <v>186.8074</v>
      </c>
      <c r="F548" s="27">
        <v>187.8014</v>
      </c>
      <c r="G548" s="27">
        <v>194.15719999999999</v>
      </c>
      <c r="H548" s="27">
        <v>194.15719999999999</v>
      </c>
      <c r="I548" s="27">
        <v>194.15719999999999</v>
      </c>
      <c r="J548" s="13">
        <v>-8.3000000000000001E-3</v>
      </c>
    </row>
    <row r="549" spans="1:10" x14ac:dyDescent="0.35">
      <c r="A549" s="11" t="s">
        <v>884</v>
      </c>
      <c r="B549" s="27">
        <v>132.70089999999999</v>
      </c>
      <c r="C549" s="27">
        <v>142.87440000000001</v>
      </c>
      <c r="D549" s="27">
        <v>151.51990000000001</v>
      </c>
      <c r="E549" s="27">
        <v>157.5686</v>
      </c>
      <c r="F549" s="27">
        <v>160.9819</v>
      </c>
      <c r="G549" s="27">
        <v>167.60159999999999</v>
      </c>
      <c r="H549" s="27">
        <v>174.55439999999999</v>
      </c>
      <c r="I549" s="27">
        <v>181.66079999999999</v>
      </c>
      <c r="J549" s="13">
        <v>0.98619999999999997</v>
      </c>
    </row>
    <row r="550" spans="1:10" x14ac:dyDescent="0.35">
      <c r="A550" s="23" t="s">
        <v>885</v>
      </c>
      <c r="B550" s="25">
        <v>1566.6202000000001</v>
      </c>
      <c r="C550" s="25">
        <v>1786.4719</v>
      </c>
      <c r="D550" s="25">
        <v>2060.2069999999999</v>
      </c>
      <c r="E550" s="25">
        <v>2140.5884000000001</v>
      </c>
      <c r="F550" s="25">
        <v>2269.4694</v>
      </c>
      <c r="G550" s="25">
        <v>2294.7384000000002</v>
      </c>
      <c r="H550" s="25">
        <v>2294.7384000000002</v>
      </c>
      <c r="I550" s="25">
        <v>2294.7384000000002</v>
      </c>
      <c r="J550" s="26">
        <v>1.1999</v>
      </c>
    </row>
    <row r="551" spans="1:10" x14ac:dyDescent="0.35">
      <c r="A551" s="11" t="s">
        <v>886</v>
      </c>
      <c r="B551" s="27">
        <v>1179.8927000000001</v>
      </c>
      <c r="C551" s="27">
        <v>1359.3472999999999</v>
      </c>
      <c r="D551" s="27">
        <v>1555.5635</v>
      </c>
      <c r="E551" s="27">
        <v>1555.5635</v>
      </c>
      <c r="F551" s="27">
        <v>1555.5635</v>
      </c>
      <c r="G551" s="27">
        <v>1555.5635</v>
      </c>
      <c r="H551" s="27">
        <v>1555.5635</v>
      </c>
      <c r="I551" s="27">
        <v>1555.5635</v>
      </c>
      <c r="J551" s="13">
        <v>0.86750000000000005</v>
      </c>
    </row>
    <row r="552" spans="1:10" x14ac:dyDescent="0.35">
      <c r="A552" s="11" t="s">
        <v>887</v>
      </c>
      <c r="B552" s="27">
        <v>143.4462</v>
      </c>
      <c r="C552" s="27">
        <v>155.6105</v>
      </c>
      <c r="D552" s="27">
        <v>196.511</v>
      </c>
      <c r="E552" s="27">
        <v>242.41050000000001</v>
      </c>
      <c r="F552" s="27">
        <v>310.16109999999998</v>
      </c>
      <c r="G552" s="27">
        <v>323.8938</v>
      </c>
      <c r="H552" s="27">
        <v>323.8938</v>
      </c>
      <c r="I552" s="27">
        <v>323.8938</v>
      </c>
      <c r="J552" s="13">
        <v>2.5777999999999999</v>
      </c>
    </row>
    <row r="553" spans="1:10" x14ac:dyDescent="0.35">
      <c r="A553" s="11" t="s">
        <v>888</v>
      </c>
      <c r="B553" s="27">
        <v>243.28129999999999</v>
      </c>
      <c r="C553" s="27">
        <v>271.51409999999998</v>
      </c>
      <c r="D553" s="27">
        <v>308.13249999999999</v>
      </c>
      <c r="E553" s="27">
        <v>342.61439999999999</v>
      </c>
      <c r="F553" s="27">
        <v>403.7448</v>
      </c>
      <c r="G553" s="27">
        <v>415.28109999999998</v>
      </c>
      <c r="H553" s="27">
        <v>415.28109999999998</v>
      </c>
      <c r="I553" s="27">
        <v>415.28109999999998</v>
      </c>
      <c r="J553" s="13">
        <v>1.6851</v>
      </c>
    </row>
    <row r="554" spans="1:10" x14ac:dyDescent="0.35">
      <c r="A554" s="23" t="s">
        <v>889</v>
      </c>
      <c r="B554" s="25">
        <v>27.312000000000001</v>
      </c>
      <c r="C554" s="25">
        <v>29.098700000000001</v>
      </c>
      <c r="D554" s="25">
        <v>30.020299999999999</v>
      </c>
      <c r="E554" s="25">
        <v>30.6631</v>
      </c>
      <c r="F554" s="25">
        <v>30.901299999999999</v>
      </c>
      <c r="G554" s="25">
        <v>31.139600000000002</v>
      </c>
      <c r="H554" s="25">
        <v>31.3779</v>
      </c>
      <c r="I554" s="25">
        <v>31.616199999999999</v>
      </c>
      <c r="J554" s="26">
        <v>0.45839999999999997</v>
      </c>
    </row>
    <row r="555" spans="1:10" x14ac:dyDescent="0.35">
      <c r="A555" s="23" t="s">
        <v>890</v>
      </c>
      <c r="B555" s="25">
        <v>144.9409</v>
      </c>
      <c r="C555" s="25">
        <v>167.48179999999999</v>
      </c>
      <c r="D555" s="25">
        <v>191.03809999999999</v>
      </c>
      <c r="E555" s="25">
        <v>194.2586</v>
      </c>
      <c r="F555" s="25">
        <v>197.44550000000001</v>
      </c>
      <c r="G555" s="25">
        <v>206.86070000000001</v>
      </c>
      <c r="H555" s="25">
        <v>230.73699999999999</v>
      </c>
      <c r="I555" s="25">
        <v>272.22230000000002</v>
      </c>
      <c r="J555" s="26">
        <v>1.9892000000000001</v>
      </c>
    </row>
    <row r="556" spans="1:10" x14ac:dyDescent="0.35">
      <c r="A556" s="23" t="s">
        <v>891</v>
      </c>
      <c r="B556" s="25">
        <v>787.9366</v>
      </c>
      <c r="C556" s="25">
        <v>821.50649999999996</v>
      </c>
      <c r="D556" s="25">
        <v>883.27080000000001</v>
      </c>
      <c r="E556" s="25">
        <v>925.77790000000005</v>
      </c>
      <c r="F556" s="25">
        <v>999.15229999999997</v>
      </c>
      <c r="G556" s="25">
        <v>1074.8576</v>
      </c>
      <c r="H556" s="25">
        <v>1135.7544</v>
      </c>
      <c r="I556" s="25">
        <v>1188.4052999999999</v>
      </c>
      <c r="J556" s="26">
        <v>1.2925</v>
      </c>
    </row>
    <row r="557" spans="1:10" x14ac:dyDescent="0.35">
      <c r="A557" s="11" t="s">
        <v>892</v>
      </c>
      <c r="B557" s="27">
        <v>451.96699999999998</v>
      </c>
      <c r="C557" s="27">
        <v>478.71480000000003</v>
      </c>
      <c r="D557" s="27">
        <v>507.6601</v>
      </c>
      <c r="E557" s="27">
        <v>538.20360000000005</v>
      </c>
      <c r="F557" s="27">
        <v>586.57129999999995</v>
      </c>
      <c r="G557" s="27">
        <v>623.85760000000005</v>
      </c>
      <c r="H557" s="27">
        <v>671.65509999999995</v>
      </c>
      <c r="I557" s="27">
        <v>716.04150000000004</v>
      </c>
      <c r="J557" s="13">
        <v>1.4482999999999999</v>
      </c>
    </row>
    <row r="558" spans="1:10" x14ac:dyDescent="0.35">
      <c r="A558" s="11" t="s">
        <v>893</v>
      </c>
      <c r="B558" s="27">
        <v>335.96960000000001</v>
      </c>
      <c r="C558" s="27">
        <v>342.79169999999999</v>
      </c>
      <c r="D558" s="27">
        <v>375.61079999999998</v>
      </c>
      <c r="E558" s="27">
        <v>387.57420000000002</v>
      </c>
      <c r="F558" s="27">
        <v>412.58100000000002</v>
      </c>
      <c r="G558" s="27">
        <v>451</v>
      </c>
      <c r="H558" s="27">
        <v>464.09930000000003</v>
      </c>
      <c r="I558" s="27">
        <v>472.36380000000003</v>
      </c>
      <c r="J558" s="13">
        <v>1.0705</v>
      </c>
    </row>
    <row r="559" spans="1:10" x14ac:dyDescent="0.35">
      <c r="A559" s="23" t="s">
        <v>894</v>
      </c>
      <c r="B559" s="25">
        <v>2854.1831000000002</v>
      </c>
      <c r="C559" s="25">
        <v>3141.4367000000002</v>
      </c>
      <c r="D559" s="25">
        <v>3502.2249000000002</v>
      </c>
      <c r="E559" s="25">
        <v>3635.6639</v>
      </c>
      <c r="F559" s="25">
        <v>3845.752</v>
      </c>
      <c r="G559" s="25">
        <v>3969.3551000000002</v>
      </c>
      <c r="H559" s="25">
        <v>4061.3193999999999</v>
      </c>
      <c r="I559" s="25">
        <v>4162.8001999999997</v>
      </c>
      <c r="J559" s="26">
        <v>1.1863999999999999</v>
      </c>
    </row>
    <row r="560" spans="1:10" ht="15" thickBot="1" x14ac:dyDescent="0.4">
      <c r="A560" s="28" t="s">
        <v>215</v>
      </c>
      <c r="B560" s="29">
        <v>4347.9584000000004</v>
      </c>
      <c r="C560" s="29">
        <v>4701.8459999999995</v>
      </c>
      <c r="D560" s="29">
        <v>5185.0069000000003</v>
      </c>
      <c r="E560" s="29">
        <v>5406.0006999999996</v>
      </c>
      <c r="F560" s="29">
        <v>5628.9137000000001</v>
      </c>
      <c r="G560" s="29">
        <v>5770.0160999999998</v>
      </c>
      <c r="H560" s="29">
        <v>5874.8708999999999</v>
      </c>
      <c r="I560" s="29">
        <v>5989.3064999999997</v>
      </c>
      <c r="J560" s="30">
        <v>1.0059</v>
      </c>
    </row>
    <row r="561" spans="1:10" x14ac:dyDescent="0.35">
      <c r="A561" s="343" t="s">
        <v>895</v>
      </c>
      <c r="B561" s="343"/>
      <c r="C561" s="343"/>
      <c r="D561" s="343"/>
      <c r="E561" s="343"/>
      <c r="F561" s="343"/>
      <c r="G561" s="343"/>
      <c r="H561" s="343"/>
      <c r="I561" s="343"/>
      <c r="J561" s="343"/>
    </row>
    <row r="562" spans="1:10" x14ac:dyDescent="0.35">
      <c r="A562" s="341" t="s">
        <v>867</v>
      </c>
      <c r="B562" s="341"/>
      <c r="C562" s="341"/>
      <c r="D562" s="341"/>
      <c r="E562" s="341"/>
      <c r="F562" s="341"/>
      <c r="G562" s="341"/>
      <c r="H562" s="341"/>
      <c r="I562" s="341"/>
      <c r="J562" s="341"/>
    </row>
    <row r="563" spans="1:10" x14ac:dyDescent="0.35">
      <c r="A563" s="342" t="s">
        <v>868</v>
      </c>
      <c r="B563" s="341"/>
      <c r="C563" s="341"/>
      <c r="D563" s="341"/>
      <c r="E563" s="341"/>
      <c r="F563" s="341"/>
      <c r="G563" s="341"/>
      <c r="H563" s="341"/>
      <c r="I563" s="341"/>
      <c r="J563" s="341"/>
    </row>
    <row r="564" spans="1:10" x14ac:dyDescent="0.35">
      <c r="A564" s="20"/>
      <c r="B564" s="31"/>
      <c r="C564" s="31"/>
      <c r="D564" s="31"/>
      <c r="E564" s="31"/>
      <c r="F564" s="31"/>
      <c r="G564" s="31"/>
      <c r="H564" s="31"/>
      <c r="I564" s="31"/>
      <c r="J564" s="32"/>
    </row>
    <row r="565" spans="1:10" x14ac:dyDescent="0.35">
      <c r="A565" s="20"/>
      <c r="B565" s="31"/>
      <c r="C565" s="31"/>
      <c r="D565" s="31"/>
      <c r="E565" s="31"/>
      <c r="F565" s="31"/>
      <c r="G565" s="31"/>
      <c r="H565" s="31"/>
      <c r="I565" s="31"/>
      <c r="J565" s="32"/>
    </row>
    <row r="567" spans="1:10" ht="15.5" x14ac:dyDescent="0.35">
      <c r="A567" s="1" t="s">
        <v>911</v>
      </c>
      <c r="B567" s="2"/>
      <c r="C567" s="2"/>
      <c r="D567" s="2"/>
      <c r="E567" s="2"/>
      <c r="F567" s="2"/>
      <c r="G567" s="2"/>
      <c r="H567" s="2"/>
      <c r="I567" s="2"/>
      <c r="J567" s="3"/>
    </row>
    <row r="568" spans="1:10" x14ac:dyDescent="0.35">
      <c r="A568" s="5" t="s">
        <v>906</v>
      </c>
      <c r="B568" s="5"/>
      <c r="C568" s="5"/>
      <c r="D568" s="5"/>
      <c r="E568" s="5"/>
      <c r="F568" s="5"/>
      <c r="G568" s="5"/>
      <c r="H568" s="5"/>
      <c r="I568" s="5"/>
      <c r="J568" s="6"/>
    </row>
    <row r="569" spans="1:10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6"/>
    </row>
    <row r="570" spans="1:10" ht="73" thickBot="1" x14ac:dyDescent="0.4">
      <c r="A570" s="21" t="s">
        <v>212</v>
      </c>
      <c r="B570" s="21">
        <v>2018</v>
      </c>
      <c r="C570" s="21">
        <v>2020</v>
      </c>
      <c r="D570" s="21">
        <v>2025</v>
      </c>
      <c r="E570" s="21">
        <v>2030</v>
      </c>
      <c r="F570" s="21">
        <v>2035</v>
      </c>
      <c r="G570" s="21">
        <v>2040</v>
      </c>
      <c r="H570" s="21">
        <v>2045</v>
      </c>
      <c r="I570" s="21">
        <v>2050</v>
      </c>
      <c r="J570" s="22" t="s">
        <v>871</v>
      </c>
    </row>
    <row r="571" spans="1:10" ht="15" thickTop="1" x14ac:dyDescent="0.35">
      <c r="A571" s="23" t="s">
        <v>213</v>
      </c>
      <c r="B571" s="23"/>
      <c r="C571" s="23"/>
      <c r="D571" s="23"/>
      <c r="E571" s="23"/>
      <c r="F571" s="23"/>
      <c r="G571" s="23"/>
      <c r="H571" s="23"/>
      <c r="I571" s="23"/>
      <c r="J571" s="24"/>
    </row>
    <row r="572" spans="1:10" x14ac:dyDescent="0.35">
      <c r="A572" s="23" t="s">
        <v>872</v>
      </c>
      <c r="B572" s="25">
        <v>333.4708</v>
      </c>
      <c r="C572" s="25">
        <v>409.70890000000003</v>
      </c>
      <c r="D572" s="25">
        <v>505.80270000000002</v>
      </c>
      <c r="E572" s="25">
        <v>565.17700000000002</v>
      </c>
      <c r="F572" s="25">
        <v>618.07740000000001</v>
      </c>
      <c r="G572" s="25">
        <v>694.16030000000001</v>
      </c>
      <c r="H572" s="25">
        <v>778.79010000000005</v>
      </c>
      <c r="I572" s="25">
        <v>869.2568</v>
      </c>
      <c r="J572" s="26">
        <v>3.0392999999999999</v>
      </c>
    </row>
    <row r="573" spans="1:10" x14ac:dyDescent="0.35">
      <c r="A573" s="11" t="s">
        <v>873</v>
      </c>
      <c r="B573" s="27">
        <v>273.37369999999999</v>
      </c>
      <c r="C573" s="27">
        <v>322.0455</v>
      </c>
      <c r="D573" s="27">
        <v>364.8843</v>
      </c>
      <c r="E573" s="27">
        <v>369.66899999999998</v>
      </c>
      <c r="F573" s="27">
        <v>373.00749999999999</v>
      </c>
      <c r="G573" s="27">
        <v>381.50119999999998</v>
      </c>
      <c r="H573" s="27">
        <v>397.44690000000003</v>
      </c>
      <c r="I573" s="27">
        <v>428.90199999999999</v>
      </c>
      <c r="J573" s="13">
        <v>1.4174</v>
      </c>
    </row>
    <row r="574" spans="1:10" x14ac:dyDescent="0.35">
      <c r="A574" s="11" t="s">
        <v>874</v>
      </c>
      <c r="B574" s="27">
        <v>42.304499999999997</v>
      </c>
      <c r="C574" s="27">
        <v>62.234900000000003</v>
      </c>
      <c r="D574" s="27">
        <v>104.5316</v>
      </c>
      <c r="E574" s="27">
        <v>152.07599999999999</v>
      </c>
      <c r="F574" s="27">
        <v>187.4674</v>
      </c>
      <c r="G574" s="27">
        <v>226.55449999999999</v>
      </c>
      <c r="H574" s="27">
        <v>261.6189</v>
      </c>
      <c r="I574" s="27">
        <v>295.06740000000002</v>
      </c>
      <c r="J574" s="13">
        <v>6.2576999999999998</v>
      </c>
    </row>
    <row r="575" spans="1:10" x14ac:dyDescent="0.35">
      <c r="A575" s="11" t="s">
        <v>875</v>
      </c>
      <c r="B575" s="27">
        <v>17.7926</v>
      </c>
      <c r="C575" s="27">
        <v>25.4285</v>
      </c>
      <c r="D575" s="27">
        <v>36.386800000000001</v>
      </c>
      <c r="E575" s="27">
        <v>43.432000000000002</v>
      </c>
      <c r="F575" s="27">
        <v>57.602600000000002</v>
      </c>
      <c r="G575" s="27">
        <v>86.104600000000005</v>
      </c>
      <c r="H575" s="27">
        <v>119.7244</v>
      </c>
      <c r="I575" s="27">
        <v>145.28739999999999</v>
      </c>
      <c r="J575" s="13">
        <v>6.7824</v>
      </c>
    </row>
    <row r="576" spans="1:10" x14ac:dyDescent="0.35">
      <c r="A576" s="23" t="s">
        <v>876</v>
      </c>
      <c r="B576" s="25">
        <v>454.16809999999998</v>
      </c>
      <c r="C576" s="25">
        <v>503.27019999999999</v>
      </c>
      <c r="D576" s="25">
        <v>643.84659999999997</v>
      </c>
      <c r="E576" s="25">
        <v>794.16340000000002</v>
      </c>
      <c r="F576" s="25">
        <v>885.74559999999997</v>
      </c>
      <c r="G576" s="25">
        <v>1000.907</v>
      </c>
      <c r="H576" s="25">
        <v>1130.511</v>
      </c>
      <c r="I576" s="25">
        <v>1249.9143999999999</v>
      </c>
      <c r="J576" s="26">
        <v>3.2141999999999999</v>
      </c>
    </row>
    <row r="577" spans="1:10" x14ac:dyDescent="0.35">
      <c r="A577" s="23" t="s">
        <v>877</v>
      </c>
      <c r="B577" s="25">
        <v>46.0657</v>
      </c>
      <c r="C577" s="25">
        <v>85.704599999999999</v>
      </c>
      <c r="D577" s="25">
        <v>125.9837</v>
      </c>
      <c r="E577" s="25">
        <v>171.8263</v>
      </c>
      <c r="F577" s="25">
        <v>230.9632</v>
      </c>
      <c r="G577" s="25">
        <v>306.02640000000002</v>
      </c>
      <c r="H577" s="25">
        <v>355.6386</v>
      </c>
      <c r="I577" s="25">
        <v>387.71159999999998</v>
      </c>
      <c r="J577" s="26">
        <v>6.8834</v>
      </c>
    </row>
    <row r="578" spans="1:10" x14ac:dyDescent="0.35">
      <c r="A578" s="11" t="s">
        <v>878</v>
      </c>
      <c r="B578" s="27">
        <v>11.616300000000001</v>
      </c>
      <c r="C578" s="27">
        <v>17.262599999999999</v>
      </c>
      <c r="D578" s="27">
        <v>30.294699999999999</v>
      </c>
      <c r="E578" s="27">
        <v>53.261899999999997</v>
      </c>
      <c r="F578" s="27">
        <v>99.634100000000004</v>
      </c>
      <c r="G578" s="27">
        <v>158.89009999999999</v>
      </c>
      <c r="H578" s="27">
        <v>191.04079999999999</v>
      </c>
      <c r="I578" s="27">
        <v>206.9496</v>
      </c>
      <c r="J578" s="13">
        <v>9.4177</v>
      </c>
    </row>
    <row r="579" spans="1:10" x14ac:dyDescent="0.35">
      <c r="A579" s="11" t="s">
        <v>879</v>
      </c>
      <c r="B579" s="27">
        <v>14.124000000000001</v>
      </c>
      <c r="C579" s="27">
        <v>36.6434</v>
      </c>
      <c r="D579" s="27">
        <v>56.396099999999997</v>
      </c>
      <c r="E579" s="27">
        <v>77.775899999999993</v>
      </c>
      <c r="F579" s="27">
        <v>87.532300000000006</v>
      </c>
      <c r="G579" s="27">
        <v>97.288700000000006</v>
      </c>
      <c r="H579" s="27">
        <v>107.04510000000001</v>
      </c>
      <c r="I579" s="27">
        <v>116.8015</v>
      </c>
      <c r="J579" s="13">
        <v>6.8247</v>
      </c>
    </row>
    <row r="580" spans="1:10" x14ac:dyDescent="0.35">
      <c r="A580" s="11" t="s">
        <v>880</v>
      </c>
      <c r="B580" s="27">
        <v>20.325399999999998</v>
      </c>
      <c r="C580" s="27">
        <v>31.798500000000001</v>
      </c>
      <c r="D580" s="27">
        <v>39.292900000000003</v>
      </c>
      <c r="E580" s="27">
        <v>40.788600000000002</v>
      </c>
      <c r="F580" s="27">
        <v>43.796900000000001</v>
      </c>
      <c r="G580" s="27">
        <v>49.8476</v>
      </c>
      <c r="H580" s="27">
        <v>57.552799999999998</v>
      </c>
      <c r="I580" s="27">
        <v>63.960500000000003</v>
      </c>
      <c r="J580" s="13">
        <v>3.6474000000000002</v>
      </c>
    </row>
    <row r="581" spans="1:10" x14ac:dyDescent="0.35">
      <c r="A581" s="23" t="s">
        <v>881</v>
      </c>
      <c r="B581" s="25">
        <v>833.70460000000003</v>
      </c>
      <c r="C581" s="25">
        <v>998.68370000000004</v>
      </c>
      <c r="D581" s="25">
        <v>1275.633</v>
      </c>
      <c r="E581" s="25">
        <v>1531.1668</v>
      </c>
      <c r="F581" s="25">
        <v>1734.7863</v>
      </c>
      <c r="G581" s="25">
        <v>2001.0936999999999</v>
      </c>
      <c r="H581" s="25">
        <v>2264.9398000000001</v>
      </c>
      <c r="I581" s="25">
        <v>2506.8827999999999</v>
      </c>
      <c r="J581" s="26">
        <v>3.5002</v>
      </c>
    </row>
    <row r="582" spans="1:10" x14ac:dyDescent="0.35">
      <c r="A582" s="28" t="s">
        <v>214</v>
      </c>
      <c r="B582" s="29"/>
      <c r="C582" s="29"/>
      <c r="D582" s="29"/>
      <c r="E582" s="29"/>
      <c r="F582" s="29"/>
      <c r="G582" s="29"/>
      <c r="H582" s="29"/>
      <c r="I582" s="29"/>
      <c r="J582" s="30"/>
    </row>
    <row r="583" spans="1:10" x14ac:dyDescent="0.35">
      <c r="A583" s="23" t="s">
        <v>882</v>
      </c>
      <c r="B583" s="25">
        <v>17.988199999999999</v>
      </c>
      <c r="C583" s="25">
        <v>22.832000000000001</v>
      </c>
      <c r="D583" s="25">
        <v>29.358499999999999</v>
      </c>
      <c r="E583" s="25">
        <v>36.442900000000002</v>
      </c>
      <c r="F583" s="25">
        <v>40.844900000000003</v>
      </c>
      <c r="G583" s="25">
        <v>50.549300000000002</v>
      </c>
      <c r="H583" s="25">
        <v>72.772800000000004</v>
      </c>
      <c r="I583" s="25">
        <v>120.0966</v>
      </c>
      <c r="J583" s="26">
        <v>6.1125999999999996</v>
      </c>
    </row>
    <row r="584" spans="1:10" x14ac:dyDescent="0.35">
      <c r="A584" s="11" t="s">
        <v>883</v>
      </c>
      <c r="B584" s="27">
        <v>0.78339999999999999</v>
      </c>
      <c r="C584" s="27">
        <v>2.0815000000000001</v>
      </c>
      <c r="D584" s="27">
        <v>8.3346</v>
      </c>
      <c r="E584" s="27">
        <v>15.3325</v>
      </c>
      <c r="F584" s="27">
        <v>19.6069</v>
      </c>
      <c r="G584" s="27">
        <v>29.0535</v>
      </c>
      <c r="H584" s="27">
        <v>50.761400000000002</v>
      </c>
      <c r="I584" s="27">
        <v>97.051299999999998</v>
      </c>
      <c r="J584" s="13">
        <v>16.253799999999998</v>
      </c>
    </row>
    <row r="585" spans="1:10" x14ac:dyDescent="0.35">
      <c r="A585" s="11" t="s">
        <v>884</v>
      </c>
      <c r="B585" s="27">
        <v>17.204799999999999</v>
      </c>
      <c r="C585" s="27">
        <v>20.750399999999999</v>
      </c>
      <c r="D585" s="27">
        <v>21.023900000000001</v>
      </c>
      <c r="E585" s="27">
        <v>21.110399999999998</v>
      </c>
      <c r="F585" s="27">
        <v>21.238099999999999</v>
      </c>
      <c r="G585" s="27">
        <v>21.495899999999999</v>
      </c>
      <c r="H585" s="27">
        <v>22.011399999999998</v>
      </c>
      <c r="I585" s="27">
        <v>23.045300000000001</v>
      </c>
      <c r="J585" s="13">
        <v>0.91749999999999998</v>
      </c>
    </row>
    <row r="586" spans="1:10" x14ac:dyDescent="0.35">
      <c r="A586" s="23" t="s">
        <v>885</v>
      </c>
      <c r="B586" s="25">
        <v>558.90329999999994</v>
      </c>
      <c r="C586" s="25">
        <v>654.50940000000003</v>
      </c>
      <c r="D586" s="25">
        <v>976.63160000000005</v>
      </c>
      <c r="E586" s="25">
        <v>1472.3278</v>
      </c>
      <c r="F586" s="25">
        <v>2175.0513000000001</v>
      </c>
      <c r="G586" s="25">
        <v>2976.2402000000002</v>
      </c>
      <c r="H586" s="25">
        <v>3698.9639000000002</v>
      </c>
      <c r="I586" s="25">
        <v>3869.2255</v>
      </c>
      <c r="J586" s="26">
        <v>6.2328999999999999</v>
      </c>
    </row>
    <row r="587" spans="1:10" x14ac:dyDescent="0.35">
      <c r="A587" s="11" t="s">
        <v>886</v>
      </c>
      <c r="B587" s="27">
        <v>449.92649999999998</v>
      </c>
      <c r="C587" s="27">
        <v>522.35829999999999</v>
      </c>
      <c r="D587" s="27">
        <v>762.39760000000001</v>
      </c>
      <c r="E587" s="27">
        <v>1126.8381999999999</v>
      </c>
      <c r="F587" s="27">
        <v>1578.8438000000001</v>
      </c>
      <c r="G587" s="27">
        <v>1881.0684000000001</v>
      </c>
      <c r="H587" s="27">
        <v>2134.1804999999999</v>
      </c>
      <c r="I587" s="27">
        <v>2269.2215999999999</v>
      </c>
      <c r="J587" s="13">
        <v>5.1866000000000003</v>
      </c>
    </row>
    <row r="588" spans="1:10" x14ac:dyDescent="0.35">
      <c r="A588" s="11" t="s">
        <v>887</v>
      </c>
      <c r="B588" s="27">
        <v>92.293400000000005</v>
      </c>
      <c r="C588" s="27">
        <v>112.49469999999999</v>
      </c>
      <c r="D588" s="27">
        <v>184.8229</v>
      </c>
      <c r="E588" s="27">
        <v>300.68349999999998</v>
      </c>
      <c r="F588" s="27">
        <v>526.47649999999999</v>
      </c>
      <c r="G588" s="27">
        <v>972.02260000000001</v>
      </c>
      <c r="H588" s="27">
        <v>1388.9947</v>
      </c>
      <c r="I588" s="27">
        <v>1418.0155999999999</v>
      </c>
      <c r="J588" s="13">
        <v>8.9126999999999992</v>
      </c>
    </row>
    <row r="589" spans="1:10" x14ac:dyDescent="0.35">
      <c r="A589" s="11" t="s">
        <v>888</v>
      </c>
      <c r="B589" s="27">
        <v>16.683399999999999</v>
      </c>
      <c r="C589" s="27">
        <v>19.656400000000001</v>
      </c>
      <c r="D589" s="27">
        <v>29.411100000000001</v>
      </c>
      <c r="E589" s="27">
        <v>44.805999999999997</v>
      </c>
      <c r="F589" s="27">
        <v>69.730999999999995</v>
      </c>
      <c r="G589" s="27">
        <v>123.14919999999999</v>
      </c>
      <c r="H589" s="27">
        <v>175.78870000000001</v>
      </c>
      <c r="I589" s="27">
        <v>181.98830000000001</v>
      </c>
      <c r="J589" s="13">
        <v>7.7530999999999999</v>
      </c>
    </row>
    <row r="590" spans="1:10" x14ac:dyDescent="0.35">
      <c r="A590" s="23" t="s">
        <v>889</v>
      </c>
      <c r="B590" s="25">
        <v>2.1417000000000002</v>
      </c>
      <c r="C590" s="25">
        <v>3.3431000000000002</v>
      </c>
      <c r="D590" s="25">
        <v>5.6871999999999998</v>
      </c>
      <c r="E590" s="25">
        <v>9.5389999999999997</v>
      </c>
      <c r="F590" s="25">
        <v>17.498100000000001</v>
      </c>
      <c r="G590" s="25">
        <v>26.6431</v>
      </c>
      <c r="H590" s="25">
        <v>28.914999999999999</v>
      </c>
      <c r="I590" s="25">
        <v>29.212700000000002</v>
      </c>
      <c r="J590" s="26">
        <v>8.5083000000000002</v>
      </c>
    </row>
    <row r="591" spans="1:10" x14ac:dyDescent="0.35">
      <c r="A591" s="23" t="s">
        <v>890</v>
      </c>
      <c r="B591" s="25">
        <v>13.0763</v>
      </c>
      <c r="C591" s="25">
        <v>16.3352</v>
      </c>
      <c r="D591" s="25">
        <v>28.8033</v>
      </c>
      <c r="E591" s="25">
        <v>59.258800000000001</v>
      </c>
      <c r="F591" s="25">
        <v>95.661699999999996</v>
      </c>
      <c r="G591" s="25">
        <v>103.637</v>
      </c>
      <c r="H591" s="25">
        <v>111.6122</v>
      </c>
      <c r="I591" s="25">
        <v>119.5874</v>
      </c>
      <c r="J591" s="26">
        <v>7.1612</v>
      </c>
    </row>
    <row r="592" spans="1:10" x14ac:dyDescent="0.35">
      <c r="A592" s="23" t="s">
        <v>891</v>
      </c>
      <c r="B592" s="25">
        <v>26.333600000000001</v>
      </c>
      <c r="C592" s="25">
        <v>30.42</v>
      </c>
      <c r="D592" s="25">
        <v>54.567100000000003</v>
      </c>
      <c r="E592" s="25">
        <v>61.896599999999999</v>
      </c>
      <c r="F592" s="25">
        <v>62.868000000000002</v>
      </c>
      <c r="G592" s="25">
        <v>62.868000000000002</v>
      </c>
      <c r="H592" s="25">
        <v>62.868000000000002</v>
      </c>
      <c r="I592" s="25">
        <v>62.868000000000002</v>
      </c>
      <c r="J592" s="26">
        <v>2.7566999999999999</v>
      </c>
    </row>
    <row r="593" spans="1:10" x14ac:dyDescent="0.35">
      <c r="A593" s="11" t="s">
        <v>892</v>
      </c>
      <c r="B593" s="27">
        <v>17.857500000000002</v>
      </c>
      <c r="C593" s="27">
        <v>23.313800000000001</v>
      </c>
      <c r="D593" s="27">
        <v>37.1233</v>
      </c>
      <c r="E593" s="27">
        <v>40.8645</v>
      </c>
      <c r="F593" s="27">
        <v>41.835900000000002</v>
      </c>
      <c r="G593" s="27">
        <v>41.835900000000002</v>
      </c>
      <c r="H593" s="27">
        <v>41.835900000000002</v>
      </c>
      <c r="I593" s="27">
        <v>41.835900000000002</v>
      </c>
      <c r="J593" s="13">
        <v>2.6960999999999999</v>
      </c>
    </row>
    <row r="594" spans="1:10" x14ac:dyDescent="0.35">
      <c r="A594" s="11" t="s">
        <v>893</v>
      </c>
      <c r="B594" s="27">
        <v>8.4761000000000006</v>
      </c>
      <c r="C594" s="27">
        <v>7.1060999999999996</v>
      </c>
      <c r="D594" s="27">
        <v>17.4438</v>
      </c>
      <c r="E594" s="27">
        <v>21.0321</v>
      </c>
      <c r="F594" s="27">
        <v>21.0321</v>
      </c>
      <c r="G594" s="27">
        <v>21.0321</v>
      </c>
      <c r="H594" s="27">
        <v>21.0321</v>
      </c>
      <c r="I594" s="27">
        <v>21.0321</v>
      </c>
      <c r="J594" s="13">
        <v>2.8807</v>
      </c>
    </row>
    <row r="595" spans="1:10" x14ac:dyDescent="0.35">
      <c r="A595" s="23" t="s">
        <v>894</v>
      </c>
      <c r="B595" s="25">
        <v>618.44309999999996</v>
      </c>
      <c r="C595" s="25">
        <v>727.43960000000004</v>
      </c>
      <c r="D595" s="25">
        <v>1095.0477000000001</v>
      </c>
      <c r="E595" s="25">
        <v>1639.4648999999999</v>
      </c>
      <c r="F595" s="25">
        <v>2391.924</v>
      </c>
      <c r="G595" s="25">
        <v>3219.9376000000002</v>
      </c>
      <c r="H595" s="25">
        <v>3975.1320000000001</v>
      </c>
      <c r="I595" s="25">
        <v>4200.9902000000002</v>
      </c>
      <c r="J595" s="26">
        <v>6.17</v>
      </c>
    </row>
    <row r="596" spans="1:10" ht="15" thickBot="1" x14ac:dyDescent="0.4">
      <c r="A596" s="28" t="s">
        <v>215</v>
      </c>
      <c r="B596" s="29">
        <v>1452.1477</v>
      </c>
      <c r="C596" s="29">
        <v>1726.1233</v>
      </c>
      <c r="D596" s="29">
        <v>2370.6806999999999</v>
      </c>
      <c r="E596" s="29">
        <v>3170.6318000000001</v>
      </c>
      <c r="F596" s="29">
        <v>4126.7102999999997</v>
      </c>
      <c r="G596" s="29">
        <v>5221.0312000000004</v>
      </c>
      <c r="H596" s="29">
        <v>6240.0717000000004</v>
      </c>
      <c r="I596" s="29">
        <v>6707.8729999999996</v>
      </c>
      <c r="J596" s="30">
        <v>4.8982000000000001</v>
      </c>
    </row>
    <row r="597" spans="1:10" x14ac:dyDescent="0.35">
      <c r="A597" s="343" t="s">
        <v>895</v>
      </c>
      <c r="B597" s="343"/>
      <c r="C597" s="343"/>
      <c r="D597" s="343"/>
      <c r="E597" s="343"/>
      <c r="F597" s="343"/>
      <c r="G597" s="343"/>
      <c r="H597" s="343"/>
      <c r="I597" s="343"/>
      <c r="J597" s="343"/>
    </row>
    <row r="598" spans="1:10" x14ac:dyDescent="0.35">
      <c r="A598" s="341" t="s">
        <v>867</v>
      </c>
      <c r="B598" s="341"/>
      <c r="C598" s="341"/>
      <c r="D598" s="341"/>
      <c r="E598" s="341"/>
      <c r="F598" s="341"/>
      <c r="G598" s="341"/>
      <c r="H598" s="341"/>
      <c r="I598" s="341"/>
      <c r="J598" s="341"/>
    </row>
    <row r="599" spans="1:10" x14ac:dyDescent="0.35">
      <c r="A599" s="342" t="s">
        <v>868</v>
      </c>
      <c r="B599" s="341"/>
      <c r="C599" s="341"/>
      <c r="D599" s="341"/>
      <c r="E599" s="341"/>
      <c r="F599" s="341"/>
      <c r="G599" s="341"/>
      <c r="H599" s="341"/>
      <c r="I599" s="341"/>
      <c r="J599" s="341"/>
    </row>
    <row r="600" spans="1:10" x14ac:dyDescent="0.35">
      <c r="A600" s="20"/>
      <c r="B600" s="31"/>
      <c r="C600" s="31"/>
      <c r="D600" s="31"/>
      <c r="E600" s="31"/>
      <c r="F600" s="31"/>
      <c r="G600" s="31"/>
      <c r="H600" s="31"/>
      <c r="I600" s="31"/>
      <c r="J600" s="32"/>
    </row>
    <row r="601" spans="1:10" x14ac:dyDescent="0.35">
      <c r="A601" s="20"/>
      <c r="B601" s="31"/>
      <c r="C601" s="31"/>
      <c r="D601" s="31"/>
      <c r="E601" s="31"/>
      <c r="F601" s="31"/>
      <c r="G601" s="31"/>
      <c r="H601" s="31"/>
      <c r="I601" s="31"/>
      <c r="J601" s="32"/>
    </row>
    <row r="603" spans="1:10" ht="15.5" x14ac:dyDescent="0.35">
      <c r="A603" s="1" t="s">
        <v>912</v>
      </c>
      <c r="B603" s="2"/>
      <c r="C603" s="2"/>
      <c r="D603" s="2"/>
      <c r="E603" s="2"/>
      <c r="F603" s="2"/>
      <c r="G603" s="2"/>
      <c r="H603" s="2"/>
      <c r="I603" s="2"/>
      <c r="J603" s="3"/>
    </row>
    <row r="604" spans="1:10" x14ac:dyDescent="0.35">
      <c r="A604" s="5" t="s">
        <v>906</v>
      </c>
      <c r="B604" s="5"/>
      <c r="C604" s="5"/>
      <c r="D604" s="5"/>
      <c r="E604" s="5"/>
      <c r="F604" s="5"/>
      <c r="G604" s="5"/>
      <c r="H604" s="5"/>
      <c r="I604" s="5"/>
      <c r="J604" s="6"/>
    </row>
    <row r="605" spans="1:10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6"/>
    </row>
    <row r="606" spans="1:10" ht="73" thickBot="1" x14ac:dyDescent="0.4">
      <c r="A606" s="21" t="s">
        <v>212</v>
      </c>
      <c r="B606" s="21">
        <v>2018</v>
      </c>
      <c r="C606" s="21">
        <v>2020</v>
      </c>
      <c r="D606" s="21">
        <v>2025</v>
      </c>
      <c r="E606" s="21">
        <v>2030</v>
      </c>
      <c r="F606" s="21">
        <v>2035</v>
      </c>
      <c r="G606" s="21">
        <v>2040</v>
      </c>
      <c r="H606" s="21">
        <v>2045</v>
      </c>
      <c r="I606" s="21">
        <v>2050</v>
      </c>
      <c r="J606" s="22" t="s">
        <v>871</v>
      </c>
    </row>
    <row r="607" spans="1:10" ht="15" thickTop="1" x14ac:dyDescent="0.35">
      <c r="A607" s="23" t="s">
        <v>213</v>
      </c>
      <c r="B607" s="23"/>
      <c r="C607" s="23"/>
      <c r="D607" s="23"/>
      <c r="E607" s="23"/>
      <c r="F607" s="23"/>
      <c r="G607" s="23"/>
      <c r="H607" s="23"/>
      <c r="I607" s="23"/>
      <c r="J607" s="24"/>
    </row>
    <row r="608" spans="1:10" x14ac:dyDescent="0.35">
      <c r="A608" s="23" t="s">
        <v>872</v>
      </c>
      <c r="B608" s="25">
        <v>22.2241</v>
      </c>
      <c r="C608" s="25">
        <v>23.112100000000002</v>
      </c>
      <c r="D608" s="25">
        <v>36.268000000000001</v>
      </c>
      <c r="E608" s="25">
        <v>48.082099999999997</v>
      </c>
      <c r="F608" s="25">
        <v>62.158799999999999</v>
      </c>
      <c r="G608" s="25">
        <v>71.694599999999994</v>
      </c>
      <c r="H608" s="25">
        <v>77.866900000000001</v>
      </c>
      <c r="I608" s="25">
        <v>85.047499999999999</v>
      </c>
      <c r="J608" s="26">
        <v>4.2830000000000004</v>
      </c>
    </row>
    <row r="609" spans="1:10" x14ac:dyDescent="0.35">
      <c r="A609" s="11" t="s">
        <v>873</v>
      </c>
      <c r="B609" s="27">
        <v>16.3309</v>
      </c>
      <c r="C609" s="27">
        <v>17.219000000000001</v>
      </c>
      <c r="D609" s="27">
        <v>24.867699999999999</v>
      </c>
      <c r="E609" s="27">
        <v>36.143700000000003</v>
      </c>
      <c r="F609" s="27">
        <v>48.351300000000002</v>
      </c>
      <c r="G609" s="27">
        <v>56.018000000000001</v>
      </c>
      <c r="H609" s="27">
        <v>60.321199999999997</v>
      </c>
      <c r="I609" s="27">
        <v>65.6327</v>
      </c>
      <c r="J609" s="13">
        <v>4.4428000000000001</v>
      </c>
    </row>
    <row r="610" spans="1:10" x14ac:dyDescent="0.35">
      <c r="A610" s="11" t="s">
        <v>874</v>
      </c>
      <c r="B610" s="27">
        <v>0</v>
      </c>
      <c r="C610" s="27">
        <v>0</v>
      </c>
      <c r="D610" s="27">
        <v>0</v>
      </c>
      <c r="E610" s="27">
        <v>0</v>
      </c>
      <c r="F610" s="27">
        <v>0</v>
      </c>
      <c r="G610" s="27">
        <v>0</v>
      </c>
      <c r="H610" s="27">
        <v>0</v>
      </c>
      <c r="I610" s="27">
        <v>0</v>
      </c>
      <c r="J610" s="13">
        <v>0</v>
      </c>
    </row>
    <row r="611" spans="1:10" x14ac:dyDescent="0.35">
      <c r="A611" s="11" t="s">
        <v>875</v>
      </c>
      <c r="B611" s="27">
        <v>5.8932000000000002</v>
      </c>
      <c r="C611" s="27">
        <v>5.8932000000000002</v>
      </c>
      <c r="D611" s="27">
        <v>11.4003</v>
      </c>
      <c r="E611" s="27">
        <v>11.938499999999999</v>
      </c>
      <c r="F611" s="27">
        <v>13.807499999999999</v>
      </c>
      <c r="G611" s="27">
        <v>15.676600000000001</v>
      </c>
      <c r="H611" s="27">
        <v>17.5457</v>
      </c>
      <c r="I611" s="27">
        <v>19.4148</v>
      </c>
      <c r="J611" s="13">
        <v>3.7959999999999998</v>
      </c>
    </row>
    <row r="612" spans="1:10" x14ac:dyDescent="0.35">
      <c r="A612" s="23" t="s">
        <v>876</v>
      </c>
      <c r="B612" s="25">
        <v>12.4826</v>
      </c>
      <c r="C612" s="25">
        <v>12.929500000000001</v>
      </c>
      <c r="D612" s="25">
        <v>12.929500000000001</v>
      </c>
      <c r="E612" s="25">
        <v>12.929500000000001</v>
      </c>
      <c r="F612" s="25">
        <v>12.929500000000001</v>
      </c>
      <c r="G612" s="25">
        <v>12.929500000000001</v>
      </c>
      <c r="H612" s="25">
        <v>12.929500000000001</v>
      </c>
      <c r="I612" s="25">
        <v>12.929500000000001</v>
      </c>
      <c r="J612" s="26">
        <v>0.11</v>
      </c>
    </row>
    <row r="613" spans="1:10" x14ac:dyDescent="0.35">
      <c r="A613" s="23" t="s">
        <v>877</v>
      </c>
      <c r="B613" s="25">
        <v>9.3147000000000002</v>
      </c>
      <c r="C613" s="25">
        <v>9.5871999999999993</v>
      </c>
      <c r="D613" s="25">
        <v>13.01</v>
      </c>
      <c r="E613" s="25">
        <v>17.154399999999999</v>
      </c>
      <c r="F613" s="25">
        <v>18.3779</v>
      </c>
      <c r="G613" s="25">
        <v>18.3779</v>
      </c>
      <c r="H613" s="25">
        <v>20.4236</v>
      </c>
      <c r="I613" s="25">
        <v>21.0275</v>
      </c>
      <c r="J613" s="26">
        <v>2.5771000000000002</v>
      </c>
    </row>
    <row r="614" spans="1:10" x14ac:dyDescent="0.35">
      <c r="A614" s="11" t="s">
        <v>878</v>
      </c>
      <c r="B614" s="27">
        <v>3.387</v>
      </c>
      <c r="C614" s="27">
        <v>3.6061000000000001</v>
      </c>
      <c r="D614" s="27">
        <v>3.6061000000000001</v>
      </c>
      <c r="E614" s="27">
        <v>7.7504</v>
      </c>
      <c r="F614" s="27">
        <v>8.9740000000000002</v>
      </c>
      <c r="G614" s="27">
        <v>8.9740000000000002</v>
      </c>
      <c r="H614" s="27">
        <v>8.9740000000000002</v>
      </c>
      <c r="I614" s="27">
        <v>8.9740000000000002</v>
      </c>
      <c r="J614" s="13">
        <v>3.0918000000000001</v>
      </c>
    </row>
    <row r="615" spans="1:10" x14ac:dyDescent="0.35">
      <c r="A615" s="11" t="s">
        <v>879</v>
      </c>
      <c r="B615" s="27">
        <v>0</v>
      </c>
      <c r="C615" s="27">
        <v>0</v>
      </c>
      <c r="D615" s="27">
        <v>0</v>
      </c>
      <c r="E615" s="27">
        <v>0</v>
      </c>
      <c r="F615" s="27">
        <v>0</v>
      </c>
      <c r="G615" s="27">
        <v>0</v>
      </c>
      <c r="H615" s="27">
        <v>2.0457000000000001</v>
      </c>
      <c r="I615" s="27">
        <v>2.6496</v>
      </c>
      <c r="J615" s="13" t="s">
        <v>216</v>
      </c>
    </row>
    <row r="616" spans="1:10" x14ac:dyDescent="0.35">
      <c r="A616" s="11" t="s">
        <v>880</v>
      </c>
      <c r="B616" s="27">
        <v>5.9276999999999997</v>
      </c>
      <c r="C616" s="27">
        <v>5.9810999999999996</v>
      </c>
      <c r="D616" s="27">
        <v>9.4039000000000001</v>
      </c>
      <c r="E616" s="27">
        <v>9.4039000000000001</v>
      </c>
      <c r="F616" s="27">
        <v>9.4039000000000001</v>
      </c>
      <c r="G616" s="27">
        <v>9.4039000000000001</v>
      </c>
      <c r="H616" s="27">
        <v>9.4039000000000001</v>
      </c>
      <c r="I616" s="27">
        <v>9.4039000000000001</v>
      </c>
      <c r="J616" s="13">
        <v>1.4525999999999999</v>
      </c>
    </row>
    <row r="617" spans="1:10" x14ac:dyDescent="0.35">
      <c r="A617" s="23" t="s">
        <v>881</v>
      </c>
      <c r="B617" s="25">
        <v>44.0214</v>
      </c>
      <c r="C617" s="25">
        <v>45.628799999999998</v>
      </c>
      <c r="D617" s="25">
        <v>62.2074</v>
      </c>
      <c r="E617" s="25">
        <v>78.165999999999997</v>
      </c>
      <c r="F617" s="25">
        <v>93.466200000000001</v>
      </c>
      <c r="G617" s="25">
        <v>103.002</v>
      </c>
      <c r="H617" s="25">
        <v>111.2199</v>
      </c>
      <c r="I617" s="25">
        <v>119.00449999999999</v>
      </c>
      <c r="J617" s="26">
        <v>3.1566000000000001</v>
      </c>
    </row>
    <row r="618" spans="1:10" x14ac:dyDescent="0.35">
      <c r="A618" s="28" t="s">
        <v>214</v>
      </c>
      <c r="B618" s="29"/>
      <c r="C618" s="29"/>
      <c r="D618" s="29"/>
      <c r="E618" s="29"/>
      <c r="F618" s="29"/>
      <c r="G618" s="29"/>
      <c r="H618" s="29"/>
      <c r="I618" s="29"/>
      <c r="J618" s="30"/>
    </row>
    <row r="619" spans="1:10" x14ac:dyDescent="0.35">
      <c r="A619" s="23" t="s">
        <v>882</v>
      </c>
      <c r="B619" s="25">
        <v>0.55559999999999998</v>
      </c>
      <c r="C619" s="25">
        <v>0.30349999999999999</v>
      </c>
      <c r="D619" s="25">
        <v>0.50829999999999997</v>
      </c>
      <c r="E619" s="25">
        <v>0.50829999999999997</v>
      </c>
      <c r="F619" s="25">
        <v>0.50829999999999997</v>
      </c>
      <c r="G619" s="25">
        <v>1.1189</v>
      </c>
      <c r="H619" s="25">
        <v>1.1189</v>
      </c>
      <c r="I619" s="25">
        <v>1.1189</v>
      </c>
      <c r="J619" s="26">
        <v>2.2117</v>
      </c>
    </row>
    <row r="620" spans="1:10" x14ac:dyDescent="0.35">
      <c r="A620" s="11" t="s">
        <v>883</v>
      </c>
      <c r="B620" s="27">
        <v>0.40699999999999997</v>
      </c>
      <c r="C620" s="27">
        <v>0</v>
      </c>
      <c r="D620" s="27">
        <v>0</v>
      </c>
      <c r="E620" s="27">
        <v>0</v>
      </c>
      <c r="F620" s="27">
        <v>0</v>
      </c>
      <c r="G620" s="27">
        <v>0.61060000000000003</v>
      </c>
      <c r="H620" s="27">
        <v>0.61060000000000003</v>
      </c>
      <c r="I620" s="27">
        <v>0.61060000000000003</v>
      </c>
      <c r="J620" s="13">
        <v>1.2750999999999999</v>
      </c>
    </row>
    <row r="621" spans="1:10" x14ac:dyDescent="0.35">
      <c r="A621" s="11" t="s">
        <v>884</v>
      </c>
      <c r="B621" s="27">
        <v>0.14860000000000001</v>
      </c>
      <c r="C621" s="27">
        <v>0.30349999999999999</v>
      </c>
      <c r="D621" s="27">
        <v>0.50829999999999997</v>
      </c>
      <c r="E621" s="27">
        <v>0.50829999999999997</v>
      </c>
      <c r="F621" s="27">
        <v>0.50829999999999997</v>
      </c>
      <c r="G621" s="27">
        <v>0.50829999999999997</v>
      </c>
      <c r="H621" s="27">
        <v>0.50829999999999997</v>
      </c>
      <c r="I621" s="27">
        <v>0.50829999999999997</v>
      </c>
      <c r="J621" s="13">
        <v>3.9188999999999998</v>
      </c>
    </row>
    <row r="622" spans="1:10" x14ac:dyDescent="0.35">
      <c r="A622" s="23" t="s">
        <v>885</v>
      </c>
      <c r="B622" s="25">
        <v>24.355699999999999</v>
      </c>
      <c r="C622" s="25">
        <v>25.370100000000001</v>
      </c>
      <c r="D622" s="25">
        <v>50.061999999999998</v>
      </c>
      <c r="E622" s="25">
        <v>55.617400000000004</v>
      </c>
      <c r="F622" s="25">
        <v>55.642400000000002</v>
      </c>
      <c r="G622" s="25">
        <v>55.667499999999997</v>
      </c>
      <c r="H622" s="25">
        <v>55.692500000000003</v>
      </c>
      <c r="I622" s="25">
        <v>55.717599999999997</v>
      </c>
      <c r="J622" s="26">
        <v>2.6198000000000001</v>
      </c>
    </row>
    <row r="623" spans="1:10" x14ac:dyDescent="0.35">
      <c r="A623" s="11" t="s">
        <v>886</v>
      </c>
      <c r="B623" s="27">
        <v>0.1656</v>
      </c>
      <c r="C623" s="27">
        <v>0.1656</v>
      </c>
      <c r="D623" s="27">
        <v>0.1656</v>
      </c>
      <c r="E623" s="27">
        <v>0.1656</v>
      </c>
      <c r="F623" s="27">
        <v>0.1656</v>
      </c>
      <c r="G623" s="27">
        <v>0.1656</v>
      </c>
      <c r="H623" s="27">
        <v>0.1656</v>
      </c>
      <c r="I623" s="27">
        <v>0.1656</v>
      </c>
      <c r="J623" s="13">
        <v>0</v>
      </c>
    </row>
    <row r="624" spans="1:10" x14ac:dyDescent="0.35">
      <c r="A624" s="11" t="s">
        <v>887</v>
      </c>
      <c r="B624" s="27">
        <v>0</v>
      </c>
      <c r="C624" s="27">
        <v>0</v>
      </c>
      <c r="D624" s="27">
        <v>0</v>
      </c>
      <c r="E624" s="27">
        <v>0</v>
      </c>
      <c r="F624" s="27">
        <v>0</v>
      </c>
      <c r="G624" s="27">
        <v>0</v>
      </c>
      <c r="H624" s="27">
        <v>0</v>
      </c>
      <c r="I624" s="27">
        <v>0</v>
      </c>
      <c r="J624" s="13">
        <v>0</v>
      </c>
    </row>
    <row r="625" spans="1:10" x14ac:dyDescent="0.35">
      <c r="A625" s="11" t="s">
        <v>888</v>
      </c>
      <c r="B625" s="27">
        <v>24.190200000000001</v>
      </c>
      <c r="C625" s="27">
        <v>25.204499999999999</v>
      </c>
      <c r="D625" s="27">
        <v>49.896500000000003</v>
      </c>
      <c r="E625" s="27">
        <v>55.451799999999999</v>
      </c>
      <c r="F625" s="27">
        <v>55.476900000000001</v>
      </c>
      <c r="G625" s="27">
        <v>55.501899999999999</v>
      </c>
      <c r="H625" s="27">
        <v>55.527000000000001</v>
      </c>
      <c r="I625" s="27">
        <v>55.552</v>
      </c>
      <c r="J625" s="13">
        <v>2.6320999999999999</v>
      </c>
    </row>
    <row r="626" spans="1:10" x14ac:dyDescent="0.35">
      <c r="A626" s="23" t="s">
        <v>889</v>
      </c>
      <c r="B626" s="25">
        <v>0</v>
      </c>
      <c r="C626" s="25">
        <v>0</v>
      </c>
      <c r="D626" s="25">
        <v>0.70960000000000001</v>
      </c>
      <c r="E626" s="25">
        <v>1.5980000000000001</v>
      </c>
      <c r="F626" s="25">
        <v>2.4864999999999999</v>
      </c>
      <c r="G626" s="25">
        <v>3.3748999999999998</v>
      </c>
      <c r="H626" s="25">
        <v>3.5682</v>
      </c>
      <c r="I626" s="25">
        <v>3.5682</v>
      </c>
      <c r="J626" s="26" t="s">
        <v>216</v>
      </c>
    </row>
    <row r="627" spans="1:10" x14ac:dyDescent="0.35">
      <c r="A627" s="23" t="s">
        <v>890</v>
      </c>
      <c r="B627" s="25">
        <v>4.601</v>
      </c>
      <c r="C627" s="25">
        <v>5.3952</v>
      </c>
      <c r="D627" s="25">
        <v>25.598199999999999</v>
      </c>
      <c r="E627" s="25">
        <v>39.24</v>
      </c>
      <c r="F627" s="25">
        <v>46.446399999999997</v>
      </c>
      <c r="G627" s="25">
        <v>49.328899999999997</v>
      </c>
      <c r="H627" s="25">
        <v>49.5518</v>
      </c>
      <c r="I627" s="25">
        <v>49.5518</v>
      </c>
      <c r="J627" s="26">
        <v>7.7100999999999997</v>
      </c>
    </row>
    <row r="628" spans="1:10" x14ac:dyDescent="0.35">
      <c r="A628" s="23" t="s">
        <v>891</v>
      </c>
      <c r="B628" s="25">
        <v>4.3201999999999998</v>
      </c>
      <c r="C628" s="25">
        <v>4.7141999999999999</v>
      </c>
      <c r="D628" s="25">
        <v>6.6086</v>
      </c>
      <c r="E628" s="25">
        <v>6.6086</v>
      </c>
      <c r="F628" s="25">
        <v>6.6086</v>
      </c>
      <c r="G628" s="25">
        <v>6.6086</v>
      </c>
      <c r="H628" s="25">
        <v>6.6086</v>
      </c>
      <c r="I628" s="25">
        <v>6.6086</v>
      </c>
      <c r="J628" s="26">
        <v>1.3371999999999999</v>
      </c>
    </row>
    <row r="629" spans="1:10" x14ac:dyDescent="0.35">
      <c r="A629" s="11" t="s">
        <v>892</v>
      </c>
      <c r="B629" s="27">
        <v>0</v>
      </c>
      <c r="C629" s="27">
        <v>0</v>
      </c>
      <c r="D629" s="27">
        <v>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13">
        <v>0</v>
      </c>
    </row>
    <row r="630" spans="1:10" x14ac:dyDescent="0.35">
      <c r="A630" s="11" t="s">
        <v>893</v>
      </c>
      <c r="B630" s="27">
        <v>4.3201999999999998</v>
      </c>
      <c r="C630" s="27">
        <v>4.7141999999999999</v>
      </c>
      <c r="D630" s="27">
        <v>6.6086</v>
      </c>
      <c r="E630" s="27">
        <v>6.6086</v>
      </c>
      <c r="F630" s="27">
        <v>6.6086</v>
      </c>
      <c r="G630" s="27">
        <v>6.6086</v>
      </c>
      <c r="H630" s="27">
        <v>6.6086</v>
      </c>
      <c r="I630" s="27">
        <v>6.6086</v>
      </c>
      <c r="J630" s="13">
        <v>1.3371999999999999</v>
      </c>
    </row>
    <row r="631" spans="1:10" x14ac:dyDescent="0.35">
      <c r="A631" s="23" t="s">
        <v>894</v>
      </c>
      <c r="B631" s="25">
        <v>33.832500000000003</v>
      </c>
      <c r="C631" s="25">
        <v>35.782899999999998</v>
      </c>
      <c r="D631" s="25">
        <v>83.486699999999999</v>
      </c>
      <c r="E631" s="25">
        <v>103.5723</v>
      </c>
      <c r="F631" s="25">
        <v>111.6922</v>
      </c>
      <c r="G631" s="25">
        <v>116.0988</v>
      </c>
      <c r="H631" s="25">
        <v>116.54</v>
      </c>
      <c r="I631" s="25">
        <v>116.5651</v>
      </c>
      <c r="J631" s="26">
        <v>3.9413999999999998</v>
      </c>
    </row>
    <row r="632" spans="1:10" ht="15" thickBot="1" x14ac:dyDescent="0.4">
      <c r="A632" s="28" t="s">
        <v>215</v>
      </c>
      <c r="B632" s="29">
        <v>77.853899999999996</v>
      </c>
      <c r="C632" s="29">
        <v>81.411699999999996</v>
      </c>
      <c r="D632" s="29">
        <v>145.69409999999999</v>
      </c>
      <c r="E632" s="29">
        <v>181.73820000000001</v>
      </c>
      <c r="F632" s="29">
        <v>205.1584</v>
      </c>
      <c r="G632" s="29">
        <v>219.10079999999999</v>
      </c>
      <c r="H632" s="29">
        <v>227.76</v>
      </c>
      <c r="I632" s="29">
        <v>235.56960000000001</v>
      </c>
      <c r="J632" s="30">
        <v>3.5205000000000002</v>
      </c>
    </row>
    <row r="633" spans="1:10" x14ac:dyDescent="0.35">
      <c r="A633" s="343" t="s">
        <v>895</v>
      </c>
      <c r="B633" s="343"/>
      <c r="C633" s="343"/>
      <c r="D633" s="343"/>
      <c r="E633" s="343"/>
      <c r="F633" s="343"/>
      <c r="G633" s="343"/>
      <c r="H633" s="343"/>
      <c r="I633" s="343"/>
      <c r="J633" s="343"/>
    </row>
    <row r="634" spans="1:10" x14ac:dyDescent="0.35">
      <c r="A634" s="341" t="s">
        <v>867</v>
      </c>
      <c r="B634" s="341"/>
      <c r="C634" s="341"/>
      <c r="D634" s="341"/>
      <c r="E634" s="341"/>
      <c r="F634" s="341"/>
      <c r="G634" s="341"/>
      <c r="H634" s="341"/>
      <c r="I634" s="341"/>
      <c r="J634" s="341"/>
    </row>
    <row r="635" spans="1:10" x14ac:dyDescent="0.35">
      <c r="A635" s="342" t="s">
        <v>868</v>
      </c>
      <c r="B635" s="341"/>
      <c r="C635" s="341"/>
      <c r="D635" s="341"/>
      <c r="E635" s="341"/>
      <c r="F635" s="341"/>
      <c r="G635" s="341"/>
      <c r="H635" s="341"/>
      <c r="I635" s="341"/>
      <c r="J635" s="341"/>
    </row>
    <row r="636" spans="1:10" x14ac:dyDescent="0.35">
      <c r="A636" s="20"/>
      <c r="B636" s="31"/>
      <c r="C636" s="31"/>
      <c r="D636" s="31"/>
      <c r="E636" s="31"/>
      <c r="F636" s="31"/>
      <c r="G636" s="31"/>
      <c r="H636" s="31"/>
      <c r="I636" s="31"/>
      <c r="J636" s="32"/>
    </row>
    <row r="637" spans="1:10" x14ac:dyDescent="0.35">
      <c r="A637" s="20"/>
      <c r="B637" s="31"/>
      <c r="C637" s="31"/>
      <c r="D637" s="31"/>
      <c r="E637" s="31"/>
      <c r="F637" s="31"/>
      <c r="G637" s="31"/>
      <c r="H637" s="31"/>
      <c r="I637" s="31"/>
      <c r="J637" s="32"/>
    </row>
    <row r="639" spans="1:10" ht="15.5" x14ac:dyDescent="0.35">
      <c r="A639" s="1" t="s">
        <v>913</v>
      </c>
      <c r="B639" s="2"/>
      <c r="C639" s="2"/>
      <c r="D639" s="2"/>
      <c r="E639" s="2"/>
      <c r="F639" s="2"/>
      <c r="G639" s="2"/>
      <c r="H639" s="2"/>
      <c r="I639" s="2"/>
      <c r="J639" s="3"/>
    </row>
    <row r="640" spans="1:10" x14ac:dyDescent="0.35">
      <c r="A640" s="5" t="s">
        <v>906</v>
      </c>
      <c r="B640" s="5"/>
      <c r="C640" s="5"/>
      <c r="D640" s="5"/>
      <c r="E640" s="5"/>
      <c r="F640" s="5"/>
      <c r="G640" s="5"/>
      <c r="H640" s="5"/>
      <c r="I640" s="5"/>
      <c r="J640" s="6"/>
    </row>
    <row r="641" spans="1:10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6"/>
    </row>
    <row r="642" spans="1:10" ht="73" thickBot="1" x14ac:dyDescent="0.4">
      <c r="A642" s="21" t="s">
        <v>212</v>
      </c>
      <c r="B642" s="21">
        <v>2018</v>
      </c>
      <c r="C642" s="21">
        <v>2020</v>
      </c>
      <c r="D642" s="21">
        <v>2025</v>
      </c>
      <c r="E642" s="21">
        <v>2030</v>
      </c>
      <c r="F642" s="21">
        <v>2035</v>
      </c>
      <c r="G642" s="21">
        <v>2040</v>
      </c>
      <c r="H642" s="21">
        <v>2045</v>
      </c>
      <c r="I642" s="21">
        <v>2050</v>
      </c>
      <c r="J642" s="22" t="s">
        <v>871</v>
      </c>
    </row>
    <row r="643" spans="1:10" ht="15" thickTop="1" x14ac:dyDescent="0.35">
      <c r="A643" s="23" t="s">
        <v>213</v>
      </c>
      <c r="B643" s="23"/>
      <c r="C643" s="23"/>
      <c r="D643" s="23"/>
      <c r="E643" s="23"/>
      <c r="F643" s="23"/>
      <c r="G643" s="23"/>
      <c r="H643" s="23"/>
      <c r="I643" s="23"/>
      <c r="J643" s="24"/>
    </row>
    <row r="644" spans="1:10" x14ac:dyDescent="0.35">
      <c r="A644" s="23" t="s">
        <v>872</v>
      </c>
      <c r="B644" s="25">
        <v>111.34180000000001</v>
      </c>
      <c r="C644" s="25">
        <v>149.56720000000001</v>
      </c>
      <c r="D644" s="25">
        <v>273.10759999999999</v>
      </c>
      <c r="E644" s="25">
        <v>346.13510000000002</v>
      </c>
      <c r="F644" s="25">
        <v>430.80399999999997</v>
      </c>
      <c r="G644" s="25">
        <v>571.93179999999995</v>
      </c>
      <c r="H644" s="25">
        <v>692.37689999999998</v>
      </c>
      <c r="I644" s="25">
        <v>869.59820000000002</v>
      </c>
      <c r="J644" s="26">
        <v>6.6340000000000003</v>
      </c>
    </row>
    <row r="645" spans="1:10" x14ac:dyDescent="0.35">
      <c r="A645" s="11" t="s">
        <v>873</v>
      </c>
      <c r="B645" s="27">
        <v>100.2131</v>
      </c>
      <c r="C645" s="27">
        <v>134.01990000000001</v>
      </c>
      <c r="D645" s="27">
        <v>251.54990000000001</v>
      </c>
      <c r="E645" s="27">
        <v>320.7817</v>
      </c>
      <c r="F645" s="27">
        <v>403.80549999999999</v>
      </c>
      <c r="G645" s="27">
        <v>541.50959999999998</v>
      </c>
      <c r="H645" s="27">
        <v>654.95360000000005</v>
      </c>
      <c r="I645" s="27">
        <v>817.97799999999995</v>
      </c>
      <c r="J645" s="13">
        <v>6.7811000000000003</v>
      </c>
    </row>
    <row r="646" spans="1:10" x14ac:dyDescent="0.35">
      <c r="A646" s="11" t="s">
        <v>874</v>
      </c>
      <c r="B646" s="27">
        <v>6.1904000000000003</v>
      </c>
      <c r="C646" s="27">
        <v>8.9842999999999993</v>
      </c>
      <c r="D646" s="27">
        <v>14.658300000000001</v>
      </c>
      <c r="E646" s="27">
        <v>17.693200000000001</v>
      </c>
      <c r="F646" s="27">
        <v>17.693200000000001</v>
      </c>
      <c r="G646" s="27">
        <v>17.693200000000001</v>
      </c>
      <c r="H646" s="27">
        <v>17.693200000000001</v>
      </c>
      <c r="I646" s="27">
        <v>17.693200000000001</v>
      </c>
      <c r="J646" s="13">
        <v>3.3361999999999998</v>
      </c>
    </row>
    <row r="647" spans="1:10" x14ac:dyDescent="0.35">
      <c r="A647" s="11" t="s">
        <v>875</v>
      </c>
      <c r="B647" s="27">
        <v>4.9382999999999999</v>
      </c>
      <c r="C647" s="27">
        <v>6.5631000000000004</v>
      </c>
      <c r="D647" s="27">
        <v>6.8994</v>
      </c>
      <c r="E647" s="27">
        <v>7.6601999999999997</v>
      </c>
      <c r="F647" s="27">
        <v>9.3053000000000008</v>
      </c>
      <c r="G647" s="27">
        <v>12.728999999999999</v>
      </c>
      <c r="H647" s="27">
        <v>19.7302</v>
      </c>
      <c r="I647" s="27">
        <v>33.926900000000003</v>
      </c>
      <c r="J647" s="13">
        <v>6.2074999999999996</v>
      </c>
    </row>
    <row r="648" spans="1:10" x14ac:dyDescent="0.35">
      <c r="A648" s="23" t="s">
        <v>876</v>
      </c>
      <c r="B648" s="25">
        <v>230.46539999999999</v>
      </c>
      <c r="C648" s="25">
        <v>304.4522</v>
      </c>
      <c r="D648" s="25">
        <v>486.58760000000001</v>
      </c>
      <c r="E648" s="25">
        <v>710.82380000000001</v>
      </c>
      <c r="F648" s="25">
        <v>838.62419999999997</v>
      </c>
      <c r="G648" s="25">
        <v>973.52629999999999</v>
      </c>
      <c r="H648" s="25">
        <v>1093.0934</v>
      </c>
      <c r="I648" s="25">
        <v>1232.9594</v>
      </c>
      <c r="J648" s="26">
        <v>5.3806000000000003</v>
      </c>
    </row>
    <row r="649" spans="1:10" x14ac:dyDescent="0.35">
      <c r="A649" s="23" t="s">
        <v>877</v>
      </c>
      <c r="B649" s="25">
        <v>117.3951</v>
      </c>
      <c r="C649" s="25">
        <v>147.41200000000001</v>
      </c>
      <c r="D649" s="25">
        <v>193.0547</v>
      </c>
      <c r="E649" s="25">
        <v>275.91019999999997</v>
      </c>
      <c r="F649" s="25">
        <v>353.73739999999998</v>
      </c>
      <c r="G649" s="25">
        <v>393.6275</v>
      </c>
      <c r="H649" s="25">
        <v>427.35480000000001</v>
      </c>
      <c r="I649" s="25">
        <v>454.82040000000001</v>
      </c>
      <c r="J649" s="26">
        <v>4.3231999999999999</v>
      </c>
    </row>
    <row r="650" spans="1:10" x14ac:dyDescent="0.35">
      <c r="A650" s="11" t="s">
        <v>878</v>
      </c>
      <c r="B650" s="27">
        <v>89.191299999999998</v>
      </c>
      <c r="C650" s="27">
        <v>104.03570000000001</v>
      </c>
      <c r="D650" s="27">
        <v>109.21129999999999</v>
      </c>
      <c r="E650" s="27">
        <v>109.21129999999999</v>
      </c>
      <c r="F650" s="27">
        <v>109.21129999999999</v>
      </c>
      <c r="G650" s="27">
        <v>109.21129999999999</v>
      </c>
      <c r="H650" s="27">
        <v>109.21129999999999</v>
      </c>
      <c r="I650" s="27">
        <v>109.21129999999999</v>
      </c>
      <c r="J650" s="13">
        <v>0.63480000000000003</v>
      </c>
    </row>
    <row r="651" spans="1:10" x14ac:dyDescent="0.35">
      <c r="A651" s="11" t="s">
        <v>879</v>
      </c>
      <c r="B651" s="27">
        <v>13.7035</v>
      </c>
      <c r="C651" s="27">
        <v>20.902000000000001</v>
      </c>
      <c r="D651" s="27">
        <v>40.5458</v>
      </c>
      <c r="E651" s="27">
        <v>78.160300000000007</v>
      </c>
      <c r="F651" s="27">
        <v>121.8304</v>
      </c>
      <c r="G651" s="27">
        <v>148.70570000000001</v>
      </c>
      <c r="H651" s="27">
        <v>166.9571</v>
      </c>
      <c r="I651" s="27">
        <v>177.88310000000001</v>
      </c>
      <c r="J651" s="13">
        <v>8.3405000000000005</v>
      </c>
    </row>
    <row r="652" spans="1:10" x14ac:dyDescent="0.35">
      <c r="A652" s="11" t="s">
        <v>880</v>
      </c>
      <c r="B652" s="27">
        <v>14.500299999999999</v>
      </c>
      <c r="C652" s="27">
        <v>22.4742</v>
      </c>
      <c r="D652" s="27">
        <v>43.297600000000003</v>
      </c>
      <c r="E652" s="27">
        <v>88.538600000000002</v>
      </c>
      <c r="F652" s="27">
        <v>122.6957</v>
      </c>
      <c r="G652" s="27">
        <v>135.7106</v>
      </c>
      <c r="H652" s="27">
        <v>151.18639999999999</v>
      </c>
      <c r="I652" s="27">
        <v>167.726</v>
      </c>
      <c r="J652" s="13">
        <v>7.9508000000000001</v>
      </c>
    </row>
    <row r="653" spans="1:10" x14ac:dyDescent="0.35">
      <c r="A653" s="23" t="s">
        <v>881</v>
      </c>
      <c r="B653" s="25">
        <v>459.20229999999998</v>
      </c>
      <c r="C653" s="25">
        <v>601.43140000000005</v>
      </c>
      <c r="D653" s="25">
        <v>952.74990000000003</v>
      </c>
      <c r="E653" s="25">
        <v>1332.8690999999999</v>
      </c>
      <c r="F653" s="25">
        <v>1623.1657</v>
      </c>
      <c r="G653" s="25">
        <v>1939.0857000000001</v>
      </c>
      <c r="H653" s="25">
        <v>2212.8251</v>
      </c>
      <c r="I653" s="25">
        <v>2557.3780000000002</v>
      </c>
      <c r="J653" s="26">
        <v>5.5129999999999999</v>
      </c>
    </row>
    <row r="654" spans="1:10" x14ac:dyDescent="0.35">
      <c r="A654" s="28" t="s">
        <v>214</v>
      </c>
      <c r="B654" s="29"/>
      <c r="C654" s="29"/>
      <c r="D654" s="29"/>
      <c r="E654" s="29"/>
      <c r="F654" s="29"/>
      <c r="G654" s="29"/>
      <c r="H654" s="29"/>
      <c r="I654" s="29"/>
      <c r="J654" s="30"/>
    </row>
    <row r="655" spans="1:10" x14ac:dyDescent="0.35">
      <c r="A655" s="23" t="s">
        <v>882</v>
      </c>
      <c r="B655" s="25">
        <v>9.1182999999999996</v>
      </c>
      <c r="C655" s="25">
        <v>12.504300000000001</v>
      </c>
      <c r="D655" s="25">
        <v>13.822800000000001</v>
      </c>
      <c r="E655" s="25">
        <v>15.7966</v>
      </c>
      <c r="F655" s="25">
        <v>18.398599999999998</v>
      </c>
      <c r="G655" s="25">
        <v>23.754300000000001</v>
      </c>
      <c r="H655" s="25">
        <v>34.511000000000003</v>
      </c>
      <c r="I655" s="25">
        <v>55.531500000000001</v>
      </c>
      <c r="J655" s="26">
        <v>5.8083</v>
      </c>
    </row>
    <row r="656" spans="1:10" x14ac:dyDescent="0.35">
      <c r="A656" s="11" t="s">
        <v>883</v>
      </c>
      <c r="B656" s="27">
        <v>0.61370000000000002</v>
      </c>
      <c r="C656" s="27">
        <v>0.99770000000000003</v>
      </c>
      <c r="D656" s="27">
        <v>1.7813000000000001</v>
      </c>
      <c r="E656" s="27">
        <v>2.7393000000000001</v>
      </c>
      <c r="F656" s="27">
        <v>3.2982999999999998</v>
      </c>
      <c r="G656" s="27">
        <v>4.6885000000000003</v>
      </c>
      <c r="H656" s="27">
        <v>7.2933000000000003</v>
      </c>
      <c r="I656" s="27">
        <v>12.9794</v>
      </c>
      <c r="J656" s="13">
        <v>10.005599999999999</v>
      </c>
    </row>
    <row r="657" spans="1:10" x14ac:dyDescent="0.35">
      <c r="A657" s="11" t="s">
        <v>884</v>
      </c>
      <c r="B657" s="27">
        <v>8.5045000000000002</v>
      </c>
      <c r="C657" s="27">
        <v>11.506500000000001</v>
      </c>
      <c r="D657" s="27">
        <v>12.041499999999999</v>
      </c>
      <c r="E657" s="27">
        <v>13.0573</v>
      </c>
      <c r="F657" s="27">
        <v>15.100300000000001</v>
      </c>
      <c r="G657" s="27">
        <v>19.065799999999999</v>
      </c>
      <c r="H657" s="27">
        <v>27.217700000000001</v>
      </c>
      <c r="I657" s="27">
        <v>42.552100000000003</v>
      </c>
      <c r="J657" s="13">
        <v>5.1604000000000001</v>
      </c>
    </row>
    <row r="658" spans="1:10" x14ac:dyDescent="0.35">
      <c r="A658" s="23" t="s">
        <v>885</v>
      </c>
      <c r="B658" s="25">
        <v>386.8956</v>
      </c>
      <c r="C658" s="25">
        <v>595.9556</v>
      </c>
      <c r="D658" s="25">
        <v>1076.1881000000001</v>
      </c>
      <c r="E658" s="25">
        <v>1864.4843000000001</v>
      </c>
      <c r="F658" s="25">
        <v>2447.8688999999999</v>
      </c>
      <c r="G658" s="25">
        <v>3071.4065000000001</v>
      </c>
      <c r="H658" s="25">
        <v>4232.6331</v>
      </c>
      <c r="I658" s="25">
        <v>5180.1857</v>
      </c>
      <c r="J658" s="26">
        <v>8.4453999999999994</v>
      </c>
    </row>
    <row r="659" spans="1:10" x14ac:dyDescent="0.35">
      <c r="A659" s="11" t="s">
        <v>886</v>
      </c>
      <c r="B659" s="27">
        <v>326.17169999999999</v>
      </c>
      <c r="C659" s="27">
        <v>504.85649999999998</v>
      </c>
      <c r="D659" s="27">
        <v>896.48770000000002</v>
      </c>
      <c r="E659" s="27">
        <v>1499.0597</v>
      </c>
      <c r="F659" s="27">
        <v>1878.7017000000001</v>
      </c>
      <c r="G659" s="27">
        <v>2198.8409999999999</v>
      </c>
      <c r="H659" s="27">
        <v>2842.7557000000002</v>
      </c>
      <c r="I659" s="27">
        <v>3189.7111</v>
      </c>
      <c r="J659" s="13">
        <v>7.3857999999999997</v>
      </c>
    </row>
    <row r="660" spans="1:10" x14ac:dyDescent="0.35">
      <c r="A660" s="11" t="s">
        <v>887</v>
      </c>
      <c r="B660" s="27">
        <v>44.305300000000003</v>
      </c>
      <c r="C660" s="27">
        <v>68.2012</v>
      </c>
      <c r="D660" s="27">
        <v>142.2398</v>
      </c>
      <c r="E660" s="27">
        <v>305.17959999999999</v>
      </c>
      <c r="F660" s="27">
        <v>472.98309999999998</v>
      </c>
      <c r="G660" s="27">
        <v>703.01760000000002</v>
      </c>
      <c r="H660" s="27">
        <v>1177.7683999999999</v>
      </c>
      <c r="I660" s="27">
        <v>1776.8262999999999</v>
      </c>
      <c r="J660" s="13">
        <v>12.227600000000001</v>
      </c>
    </row>
    <row r="661" spans="1:10" x14ac:dyDescent="0.35">
      <c r="A661" s="11" t="s">
        <v>888</v>
      </c>
      <c r="B661" s="27">
        <v>16.418600000000001</v>
      </c>
      <c r="C661" s="27">
        <v>22.8979</v>
      </c>
      <c r="D661" s="27">
        <v>37.460599999999999</v>
      </c>
      <c r="E661" s="27">
        <v>60.244999999999997</v>
      </c>
      <c r="F661" s="27">
        <v>96.184100000000001</v>
      </c>
      <c r="G661" s="27">
        <v>169.5479</v>
      </c>
      <c r="H661" s="27">
        <v>212.10900000000001</v>
      </c>
      <c r="I661" s="27">
        <v>213.64830000000001</v>
      </c>
      <c r="J661" s="13">
        <v>8.3486999999999991</v>
      </c>
    </row>
    <row r="662" spans="1:10" x14ac:dyDescent="0.35">
      <c r="A662" s="23" t="s">
        <v>889</v>
      </c>
      <c r="B662" s="25">
        <v>25.0398</v>
      </c>
      <c r="C662" s="25">
        <v>70.745000000000005</v>
      </c>
      <c r="D662" s="25">
        <v>138.94110000000001</v>
      </c>
      <c r="E662" s="25">
        <v>185.26779999999999</v>
      </c>
      <c r="F662" s="25">
        <v>221.67009999999999</v>
      </c>
      <c r="G662" s="25">
        <v>258.07249999999999</v>
      </c>
      <c r="H662" s="25">
        <v>294.47480000000002</v>
      </c>
      <c r="I662" s="25">
        <v>330.87709999999998</v>
      </c>
      <c r="J662" s="26">
        <v>8.4008000000000003</v>
      </c>
    </row>
    <row r="663" spans="1:10" x14ac:dyDescent="0.35">
      <c r="A663" s="23" t="s">
        <v>890</v>
      </c>
      <c r="B663" s="25">
        <v>9.5175000000000001</v>
      </c>
      <c r="C663" s="25">
        <v>14.025399999999999</v>
      </c>
      <c r="D663" s="25">
        <v>27.323799999999999</v>
      </c>
      <c r="E663" s="25">
        <v>58.672800000000002</v>
      </c>
      <c r="F663" s="25">
        <v>78.942099999999996</v>
      </c>
      <c r="G663" s="25">
        <v>89.961799999999997</v>
      </c>
      <c r="H663" s="25">
        <v>116.3954</v>
      </c>
      <c r="I663" s="25">
        <v>173.83160000000001</v>
      </c>
      <c r="J663" s="26">
        <v>9.5028000000000006</v>
      </c>
    </row>
    <row r="664" spans="1:10" x14ac:dyDescent="0.35">
      <c r="A664" s="23" t="s">
        <v>891</v>
      </c>
      <c r="B664" s="25">
        <v>4.5289000000000001</v>
      </c>
      <c r="C664" s="25">
        <v>3.5973999999999999</v>
      </c>
      <c r="D664" s="25">
        <v>9.6184999999999992</v>
      </c>
      <c r="E664" s="25">
        <v>17.360800000000001</v>
      </c>
      <c r="F664" s="25">
        <v>23.6675</v>
      </c>
      <c r="G664" s="25">
        <v>26.878299999999999</v>
      </c>
      <c r="H664" s="25">
        <v>30.089099999999998</v>
      </c>
      <c r="I664" s="25">
        <v>33.299900000000001</v>
      </c>
      <c r="J664" s="26">
        <v>6.4329999999999998</v>
      </c>
    </row>
    <row r="665" spans="1:10" x14ac:dyDescent="0.35">
      <c r="A665" s="11" t="s">
        <v>892</v>
      </c>
      <c r="B665" s="27">
        <v>1.7977000000000001</v>
      </c>
      <c r="C665" s="27">
        <v>1.9678</v>
      </c>
      <c r="D665" s="27">
        <v>5.2853000000000003</v>
      </c>
      <c r="E665" s="27">
        <v>11.6454</v>
      </c>
      <c r="F665" s="27">
        <v>16.983599999999999</v>
      </c>
      <c r="G665" s="27">
        <v>19.915400000000002</v>
      </c>
      <c r="H665" s="27">
        <v>22.847300000000001</v>
      </c>
      <c r="I665" s="27">
        <v>25.7791</v>
      </c>
      <c r="J665" s="13">
        <v>8.6782000000000004</v>
      </c>
    </row>
    <row r="666" spans="1:10" x14ac:dyDescent="0.35">
      <c r="A666" s="11" t="s">
        <v>893</v>
      </c>
      <c r="B666" s="27">
        <v>2.7313000000000001</v>
      </c>
      <c r="C666" s="27">
        <v>1.6295999999999999</v>
      </c>
      <c r="D666" s="27">
        <v>4.3331999999999997</v>
      </c>
      <c r="E666" s="27">
        <v>5.7153999999999998</v>
      </c>
      <c r="F666" s="27">
        <v>6.6839000000000004</v>
      </c>
      <c r="G666" s="27">
        <v>6.9629000000000003</v>
      </c>
      <c r="H666" s="27">
        <v>7.2419000000000002</v>
      </c>
      <c r="I666" s="27">
        <v>7.5208000000000004</v>
      </c>
      <c r="J666" s="13">
        <v>3.2159</v>
      </c>
    </row>
    <row r="667" spans="1:10" x14ac:dyDescent="0.35">
      <c r="A667" s="23" t="s">
        <v>894</v>
      </c>
      <c r="B667" s="25">
        <v>435.1001</v>
      </c>
      <c r="C667" s="25">
        <v>696.82770000000005</v>
      </c>
      <c r="D667" s="25">
        <v>1265.8942999999999</v>
      </c>
      <c r="E667" s="25">
        <v>2141.5821999999998</v>
      </c>
      <c r="F667" s="25">
        <v>2790.5473000000002</v>
      </c>
      <c r="G667" s="25">
        <v>3470.0734000000002</v>
      </c>
      <c r="H667" s="25">
        <v>4708.1034</v>
      </c>
      <c r="I667" s="25">
        <v>5773.7259000000004</v>
      </c>
      <c r="J667" s="26">
        <v>8.4151000000000007</v>
      </c>
    </row>
    <row r="668" spans="1:10" ht="15" thickBot="1" x14ac:dyDescent="0.4">
      <c r="A668" s="28" t="s">
        <v>215</v>
      </c>
      <c r="B668" s="29">
        <v>894.30250000000001</v>
      </c>
      <c r="C668" s="29">
        <v>1298.2591</v>
      </c>
      <c r="D668" s="29">
        <v>2218.6442000000002</v>
      </c>
      <c r="E668" s="29">
        <v>3474.4513000000002</v>
      </c>
      <c r="F668" s="29">
        <v>4413.7129000000004</v>
      </c>
      <c r="G668" s="29">
        <v>5409.1590999999999</v>
      </c>
      <c r="H668" s="29">
        <v>6920.9285</v>
      </c>
      <c r="I668" s="29">
        <v>8331.1039000000001</v>
      </c>
      <c r="J668" s="30">
        <v>7.2229999999999999</v>
      </c>
    </row>
    <row r="669" spans="1:10" x14ac:dyDescent="0.35">
      <c r="A669" s="343" t="s">
        <v>895</v>
      </c>
      <c r="B669" s="343"/>
      <c r="C669" s="343"/>
      <c r="D669" s="343"/>
      <c r="E669" s="343"/>
      <c r="F669" s="343"/>
      <c r="G669" s="343"/>
      <c r="H669" s="343"/>
      <c r="I669" s="343"/>
      <c r="J669" s="343"/>
    </row>
    <row r="670" spans="1:10" x14ac:dyDescent="0.35">
      <c r="A670" s="341" t="s">
        <v>867</v>
      </c>
      <c r="B670" s="341"/>
      <c r="C670" s="341"/>
      <c r="D670" s="341"/>
      <c r="E670" s="341"/>
      <c r="F670" s="341"/>
      <c r="G670" s="341"/>
      <c r="H670" s="341"/>
      <c r="I670" s="341"/>
      <c r="J670" s="341"/>
    </row>
    <row r="671" spans="1:10" x14ac:dyDescent="0.35">
      <c r="A671" s="342" t="s">
        <v>868</v>
      </c>
      <c r="B671" s="341"/>
      <c r="C671" s="341"/>
      <c r="D671" s="341"/>
      <c r="E671" s="341"/>
      <c r="F671" s="341"/>
      <c r="G671" s="341"/>
      <c r="H671" s="341"/>
      <c r="I671" s="341"/>
      <c r="J671" s="341"/>
    </row>
    <row r="672" spans="1:10" x14ac:dyDescent="0.35">
      <c r="A672" s="20"/>
      <c r="B672" s="31"/>
      <c r="C672" s="31"/>
      <c r="D672" s="31"/>
      <c r="E672" s="31"/>
      <c r="F672" s="31"/>
      <c r="G672" s="31"/>
      <c r="H672" s="31"/>
      <c r="I672" s="31"/>
      <c r="J672" s="32"/>
    </row>
    <row r="673" spans="1:10" x14ac:dyDescent="0.35">
      <c r="A673" s="20"/>
      <c r="B673" s="31"/>
      <c r="C673" s="31"/>
      <c r="D673" s="31"/>
      <c r="E673" s="31"/>
      <c r="F673" s="31"/>
      <c r="G673" s="31"/>
      <c r="H673" s="31"/>
      <c r="I673" s="31"/>
      <c r="J673" s="32"/>
    </row>
    <row r="674" spans="1:10" x14ac:dyDescent="0.35">
      <c r="A674" s="40"/>
      <c r="B674" s="31"/>
      <c r="C674" s="31"/>
      <c r="D674" s="31"/>
      <c r="E674" s="31"/>
      <c r="F674" s="31"/>
      <c r="G674" s="31"/>
      <c r="H674" s="31"/>
      <c r="I674" s="31"/>
      <c r="J674" s="32"/>
    </row>
    <row r="676" spans="1:10" ht="15.5" x14ac:dyDescent="0.35">
      <c r="A676" s="1" t="s">
        <v>914</v>
      </c>
      <c r="B676" s="2"/>
      <c r="C676" s="2"/>
      <c r="D676" s="2"/>
      <c r="E676" s="2"/>
      <c r="F676" s="2"/>
      <c r="G676" s="2"/>
      <c r="H676" s="2"/>
      <c r="I676" s="2"/>
      <c r="J676" s="3"/>
    </row>
    <row r="677" spans="1:10" x14ac:dyDescent="0.35">
      <c r="A677" s="5" t="s">
        <v>906</v>
      </c>
      <c r="B677" s="5"/>
      <c r="C677" s="5"/>
      <c r="D677" s="5"/>
      <c r="E677" s="5"/>
      <c r="F677" s="5"/>
      <c r="G677" s="5"/>
      <c r="H677" s="5"/>
      <c r="I677" s="5"/>
      <c r="J677" s="6"/>
    </row>
    <row r="678" spans="1:10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6"/>
    </row>
    <row r="679" spans="1:10" ht="73" thickBot="1" x14ac:dyDescent="0.4">
      <c r="A679" s="21" t="s">
        <v>212</v>
      </c>
      <c r="B679" s="21">
        <v>2018</v>
      </c>
      <c r="C679" s="21">
        <v>2020</v>
      </c>
      <c r="D679" s="21">
        <v>2025</v>
      </c>
      <c r="E679" s="21">
        <v>2030</v>
      </c>
      <c r="F679" s="21">
        <v>2035</v>
      </c>
      <c r="G679" s="21">
        <v>2040</v>
      </c>
      <c r="H679" s="21">
        <v>2045</v>
      </c>
      <c r="I679" s="21">
        <v>2050</v>
      </c>
      <c r="J679" s="22" t="s">
        <v>871</v>
      </c>
    </row>
    <row r="680" spans="1:10" ht="15" thickTop="1" x14ac:dyDescent="0.35">
      <c r="A680" s="23" t="s">
        <v>213</v>
      </c>
      <c r="B680" s="23"/>
      <c r="C680" s="23"/>
      <c r="D680" s="23"/>
      <c r="E680" s="23"/>
      <c r="F680" s="23"/>
      <c r="G680" s="23"/>
      <c r="H680" s="23"/>
      <c r="I680" s="23"/>
      <c r="J680" s="24"/>
    </row>
    <row r="681" spans="1:10" x14ac:dyDescent="0.35">
      <c r="A681" s="23" t="s">
        <v>872</v>
      </c>
      <c r="B681" s="25">
        <v>95.446299999999994</v>
      </c>
      <c r="C681" s="25">
        <v>98.839299999999994</v>
      </c>
      <c r="D681" s="25">
        <v>104.6664</v>
      </c>
      <c r="E681" s="25">
        <v>105.9538</v>
      </c>
      <c r="F681" s="25">
        <v>106.44499999999999</v>
      </c>
      <c r="G681" s="25">
        <v>108.0082</v>
      </c>
      <c r="H681" s="25">
        <v>108.2424</v>
      </c>
      <c r="I681" s="25">
        <v>109.40949999999999</v>
      </c>
      <c r="J681" s="26">
        <v>0.42759999999999998</v>
      </c>
    </row>
    <row r="682" spans="1:10" x14ac:dyDescent="0.35">
      <c r="A682" s="11" t="s">
        <v>873</v>
      </c>
      <c r="B682" s="27">
        <v>81.991500000000002</v>
      </c>
      <c r="C682" s="27">
        <v>86.251499999999993</v>
      </c>
      <c r="D682" s="27">
        <v>87.286600000000007</v>
      </c>
      <c r="E682" s="27">
        <v>88.597899999999996</v>
      </c>
      <c r="F682" s="27">
        <v>89.404499999999999</v>
      </c>
      <c r="G682" s="27">
        <v>90.611699999999999</v>
      </c>
      <c r="H682" s="27">
        <v>91.913899999999998</v>
      </c>
      <c r="I682" s="27">
        <v>93.328100000000006</v>
      </c>
      <c r="J682" s="13">
        <v>0.40550000000000003</v>
      </c>
    </row>
    <row r="683" spans="1:10" x14ac:dyDescent="0.35">
      <c r="A683" s="11" t="s">
        <v>874</v>
      </c>
      <c r="B683" s="27">
        <v>8.2806999999999995</v>
      </c>
      <c r="C683" s="27">
        <v>8.2806999999999995</v>
      </c>
      <c r="D683" s="27">
        <v>8.3247999999999998</v>
      </c>
      <c r="E683" s="27">
        <v>8.2806999999999995</v>
      </c>
      <c r="F683" s="27">
        <v>7.9450000000000003</v>
      </c>
      <c r="G683" s="27">
        <v>8.2806999999999995</v>
      </c>
      <c r="H683" s="27">
        <v>7.1924000000000001</v>
      </c>
      <c r="I683" s="27">
        <v>6.9249999999999998</v>
      </c>
      <c r="J683" s="13">
        <v>-0.55710000000000004</v>
      </c>
    </row>
    <row r="684" spans="1:10" x14ac:dyDescent="0.35">
      <c r="A684" s="11" t="s">
        <v>875</v>
      </c>
      <c r="B684" s="27">
        <v>5.1741000000000001</v>
      </c>
      <c r="C684" s="27">
        <v>4.3071999999999999</v>
      </c>
      <c r="D684" s="27">
        <v>9.0549999999999997</v>
      </c>
      <c r="E684" s="27">
        <v>9.0753000000000004</v>
      </c>
      <c r="F684" s="27">
        <v>9.0955999999999992</v>
      </c>
      <c r="G684" s="27">
        <v>9.1158999999999999</v>
      </c>
      <c r="H684" s="27">
        <v>9.1362000000000005</v>
      </c>
      <c r="I684" s="27">
        <v>9.1564999999999994</v>
      </c>
      <c r="J684" s="13">
        <v>1.7997000000000001</v>
      </c>
    </row>
    <row r="685" spans="1:10" x14ac:dyDescent="0.35">
      <c r="A685" s="23" t="s">
        <v>876</v>
      </c>
      <c r="B685" s="25">
        <v>46.423000000000002</v>
      </c>
      <c r="C685" s="25">
        <v>134.30549999999999</v>
      </c>
      <c r="D685" s="25">
        <v>76.259399999999999</v>
      </c>
      <c r="E685" s="25">
        <v>66.420599999999993</v>
      </c>
      <c r="F685" s="25">
        <v>66.162999999999997</v>
      </c>
      <c r="G685" s="25">
        <v>66.420599999999993</v>
      </c>
      <c r="H685" s="25">
        <v>66.165800000000004</v>
      </c>
      <c r="I685" s="25">
        <v>74.9024</v>
      </c>
      <c r="J685" s="26">
        <v>1.5062</v>
      </c>
    </row>
    <row r="686" spans="1:10" x14ac:dyDescent="0.35">
      <c r="A686" s="23" t="s">
        <v>877</v>
      </c>
      <c r="B686" s="25">
        <v>5.4088000000000003</v>
      </c>
      <c r="C686" s="25">
        <v>9.5975000000000001</v>
      </c>
      <c r="D686" s="25">
        <v>5.1227</v>
      </c>
      <c r="E686" s="25">
        <v>9.9617000000000004</v>
      </c>
      <c r="F686" s="25">
        <v>10.337899999999999</v>
      </c>
      <c r="G686" s="25">
        <v>10.6868</v>
      </c>
      <c r="H686" s="25">
        <v>11.0562</v>
      </c>
      <c r="I686" s="25">
        <v>53.203400000000002</v>
      </c>
      <c r="J686" s="26">
        <v>7.4054000000000002</v>
      </c>
    </row>
    <row r="687" spans="1:10" x14ac:dyDescent="0.35">
      <c r="A687" s="11" t="s">
        <v>878</v>
      </c>
      <c r="B687" s="27">
        <v>1.4665999999999999</v>
      </c>
      <c r="C687" s="27">
        <v>1.1731</v>
      </c>
      <c r="D687" s="27">
        <v>1.0452999999999999</v>
      </c>
      <c r="E687" s="27">
        <v>1.0306999999999999</v>
      </c>
      <c r="F687" s="27">
        <v>1.1455</v>
      </c>
      <c r="G687" s="27">
        <v>1.2331000000000001</v>
      </c>
      <c r="H687" s="27">
        <v>1.3076000000000001</v>
      </c>
      <c r="I687" s="27">
        <v>1.3371999999999999</v>
      </c>
      <c r="J687" s="13">
        <v>-0.28820000000000001</v>
      </c>
    </row>
    <row r="688" spans="1:10" x14ac:dyDescent="0.35">
      <c r="A688" s="11" t="s">
        <v>879</v>
      </c>
      <c r="B688" s="27">
        <v>1.9621999999999999</v>
      </c>
      <c r="C688" s="27">
        <v>5.8867000000000003</v>
      </c>
      <c r="D688" s="27">
        <v>1.2784</v>
      </c>
      <c r="E688" s="27">
        <v>5.8705999999999996</v>
      </c>
      <c r="F688" s="27">
        <v>5.8705999999999996</v>
      </c>
      <c r="G688" s="27">
        <v>5.8705999999999996</v>
      </c>
      <c r="H688" s="27">
        <v>5.9042000000000003</v>
      </c>
      <c r="I688" s="27">
        <v>47.7605</v>
      </c>
      <c r="J688" s="13">
        <v>10.4899</v>
      </c>
    </row>
    <row r="689" spans="1:10" x14ac:dyDescent="0.35">
      <c r="A689" s="11" t="s">
        <v>880</v>
      </c>
      <c r="B689" s="27">
        <v>1.98</v>
      </c>
      <c r="C689" s="27">
        <v>2.5377000000000001</v>
      </c>
      <c r="D689" s="27">
        <v>2.7991000000000001</v>
      </c>
      <c r="E689" s="27">
        <v>3.0604</v>
      </c>
      <c r="F689" s="27">
        <v>3.3216999999999999</v>
      </c>
      <c r="G689" s="27">
        <v>3.5831</v>
      </c>
      <c r="H689" s="27">
        <v>3.8443999999999998</v>
      </c>
      <c r="I689" s="27">
        <v>4.1058000000000003</v>
      </c>
      <c r="J689" s="13">
        <v>2.3052999999999999</v>
      </c>
    </row>
    <row r="690" spans="1:10" x14ac:dyDescent="0.35">
      <c r="A690" s="23" t="s">
        <v>881</v>
      </c>
      <c r="B690" s="25">
        <v>147.27809999999999</v>
      </c>
      <c r="C690" s="25">
        <v>242.7423</v>
      </c>
      <c r="D690" s="25">
        <v>186.04849999999999</v>
      </c>
      <c r="E690" s="25">
        <v>182.33619999999999</v>
      </c>
      <c r="F690" s="25">
        <v>182.946</v>
      </c>
      <c r="G690" s="25">
        <v>185.1156</v>
      </c>
      <c r="H690" s="25">
        <v>185.46440000000001</v>
      </c>
      <c r="I690" s="25">
        <v>237.5153</v>
      </c>
      <c r="J690" s="26">
        <v>1.5046999999999999</v>
      </c>
    </row>
    <row r="691" spans="1:10" x14ac:dyDescent="0.35">
      <c r="A691" s="28" t="s">
        <v>214</v>
      </c>
      <c r="B691" s="29"/>
      <c r="C691" s="29"/>
      <c r="D691" s="29"/>
      <c r="E691" s="29"/>
      <c r="F691" s="29"/>
      <c r="G691" s="29"/>
      <c r="H691" s="29"/>
      <c r="I691" s="29"/>
      <c r="J691" s="30"/>
    </row>
    <row r="692" spans="1:10" x14ac:dyDescent="0.35">
      <c r="A692" s="23" t="s">
        <v>882</v>
      </c>
      <c r="B692" s="25">
        <v>1.6986000000000001</v>
      </c>
      <c r="C692" s="25">
        <v>1.9568000000000001</v>
      </c>
      <c r="D692" s="25">
        <v>1.9568000000000001</v>
      </c>
      <c r="E692" s="25">
        <v>2.0718000000000001</v>
      </c>
      <c r="F692" s="25">
        <v>0.4284</v>
      </c>
      <c r="G692" s="25">
        <v>0.45350000000000001</v>
      </c>
      <c r="H692" s="25">
        <v>1.5166999999999999</v>
      </c>
      <c r="I692" s="25">
        <v>0.45350000000000001</v>
      </c>
      <c r="J692" s="26">
        <v>-4.0427</v>
      </c>
    </row>
    <row r="693" spans="1:10" x14ac:dyDescent="0.35">
      <c r="A693" s="11" t="s">
        <v>883</v>
      </c>
      <c r="B693" s="27">
        <v>0.70879999999999999</v>
      </c>
      <c r="C693" s="27">
        <v>0</v>
      </c>
      <c r="D693" s="27">
        <v>0</v>
      </c>
      <c r="E693" s="27">
        <v>0</v>
      </c>
      <c r="F693" s="27">
        <v>0</v>
      </c>
      <c r="G693" s="27">
        <v>0</v>
      </c>
      <c r="H693" s="27">
        <v>1.0630999999999999</v>
      </c>
      <c r="I693" s="27">
        <v>0</v>
      </c>
      <c r="J693" s="13">
        <v>-100</v>
      </c>
    </row>
    <row r="694" spans="1:10" x14ac:dyDescent="0.35">
      <c r="A694" s="11" t="s">
        <v>884</v>
      </c>
      <c r="B694" s="27">
        <v>0.98980000000000001</v>
      </c>
      <c r="C694" s="27">
        <v>1.9568000000000001</v>
      </c>
      <c r="D694" s="27">
        <v>1.9568000000000001</v>
      </c>
      <c r="E694" s="27">
        <v>2.0718000000000001</v>
      </c>
      <c r="F694" s="27">
        <v>0.4284</v>
      </c>
      <c r="G694" s="27">
        <v>0.45350000000000001</v>
      </c>
      <c r="H694" s="27">
        <v>0.45350000000000001</v>
      </c>
      <c r="I694" s="27">
        <v>0.45350000000000001</v>
      </c>
      <c r="J694" s="13">
        <v>-2.4095</v>
      </c>
    </row>
    <row r="695" spans="1:10" x14ac:dyDescent="0.35">
      <c r="A695" s="23" t="s">
        <v>885</v>
      </c>
      <c r="B695" s="25">
        <v>26.2498</v>
      </c>
      <c r="C695" s="25">
        <v>40.433300000000003</v>
      </c>
      <c r="D695" s="25">
        <v>41.5974</v>
      </c>
      <c r="E695" s="25">
        <v>51.642800000000001</v>
      </c>
      <c r="F695" s="25">
        <v>54.700099999999999</v>
      </c>
      <c r="G695" s="25">
        <v>68.057699999999997</v>
      </c>
      <c r="H695" s="25">
        <v>57.587800000000001</v>
      </c>
      <c r="I695" s="25">
        <v>107.3981</v>
      </c>
      <c r="J695" s="26">
        <v>4.5011000000000001</v>
      </c>
    </row>
    <row r="696" spans="1:10" x14ac:dyDescent="0.35">
      <c r="A696" s="11" t="s">
        <v>886</v>
      </c>
      <c r="B696" s="27">
        <v>6.3802000000000003</v>
      </c>
      <c r="C696" s="27">
        <v>7.8338999999999999</v>
      </c>
      <c r="D696" s="27">
        <v>7.9390999999999998</v>
      </c>
      <c r="E696" s="27">
        <v>7.0174000000000003</v>
      </c>
      <c r="F696" s="27">
        <v>11.193899999999999</v>
      </c>
      <c r="G696" s="27">
        <v>11.7065</v>
      </c>
      <c r="H696" s="27">
        <v>14.4048</v>
      </c>
      <c r="I696" s="27">
        <v>49.929499999999997</v>
      </c>
      <c r="J696" s="13">
        <v>6.6406000000000001</v>
      </c>
    </row>
    <row r="697" spans="1:10" x14ac:dyDescent="0.35">
      <c r="A697" s="11" t="s">
        <v>887</v>
      </c>
      <c r="B697" s="27">
        <v>16.5015</v>
      </c>
      <c r="C697" s="27">
        <v>25.1343</v>
      </c>
      <c r="D697" s="27">
        <v>25.1343</v>
      </c>
      <c r="E697" s="27">
        <v>24.979900000000001</v>
      </c>
      <c r="F697" s="27">
        <v>23.860700000000001</v>
      </c>
      <c r="G697" s="27">
        <v>23.746200000000002</v>
      </c>
      <c r="H697" s="27">
        <v>23.858899999999998</v>
      </c>
      <c r="I697" s="27">
        <v>37.958799999999997</v>
      </c>
      <c r="J697" s="13">
        <v>2.6375000000000002</v>
      </c>
    </row>
    <row r="698" spans="1:10" x14ac:dyDescent="0.35">
      <c r="A698" s="11" t="s">
        <v>888</v>
      </c>
      <c r="B698" s="27">
        <v>3.3679999999999999</v>
      </c>
      <c r="C698" s="27">
        <v>7.4650999999999996</v>
      </c>
      <c r="D698" s="27">
        <v>8.5239999999999991</v>
      </c>
      <c r="E698" s="27">
        <v>19.645499999999998</v>
      </c>
      <c r="F698" s="27">
        <v>19.645499999999998</v>
      </c>
      <c r="G698" s="27">
        <v>32.604999999999997</v>
      </c>
      <c r="H698" s="27">
        <v>19.324000000000002</v>
      </c>
      <c r="I698" s="27">
        <v>19.509799999999998</v>
      </c>
      <c r="J698" s="13">
        <v>5.6428000000000003</v>
      </c>
    </row>
    <row r="699" spans="1:10" x14ac:dyDescent="0.35">
      <c r="A699" s="23" t="s">
        <v>889</v>
      </c>
      <c r="B699" s="25">
        <v>0</v>
      </c>
      <c r="C699" s="25">
        <v>0</v>
      </c>
      <c r="D699" s="25">
        <v>4.3499999999999997E-2</v>
      </c>
      <c r="E699" s="25">
        <v>7.6E-3</v>
      </c>
      <c r="F699" s="25">
        <v>7.1999999999999998E-3</v>
      </c>
      <c r="G699" s="25">
        <v>7.6E-3</v>
      </c>
      <c r="H699" s="25">
        <v>7.1999999999999998E-3</v>
      </c>
      <c r="I699" s="25">
        <v>8.9999999999999998E-4</v>
      </c>
      <c r="J699" s="26" t="s">
        <v>216</v>
      </c>
    </row>
    <row r="700" spans="1:10" x14ac:dyDescent="0.35">
      <c r="A700" s="23" t="s">
        <v>890</v>
      </c>
      <c r="B700" s="25">
        <v>0.627</v>
      </c>
      <c r="C700" s="25">
        <v>0.627</v>
      </c>
      <c r="D700" s="25">
        <v>0.75219999999999998</v>
      </c>
      <c r="E700" s="25">
        <v>1.2936000000000001</v>
      </c>
      <c r="F700" s="25">
        <v>1.2936000000000001</v>
      </c>
      <c r="G700" s="25">
        <v>1.5123</v>
      </c>
      <c r="H700" s="25">
        <v>2.0972</v>
      </c>
      <c r="I700" s="25">
        <v>2.3298999999999999</v>
      </c>
      <c r="J700" s="26">
        <v>4.1872999999999996</v>
      </c>
    </row>
    <row r="701" spans="1:10" x14ac:dyDescent="0.35">
      <c r="A701" s="23" t="s">
        <v>891</v>
      </c>
      <c r="B701" s="25">
        <v>38.100200000000001</v>
      </c>
      <c r="C701" s="25">
        <v>37.560200000000002</v>
      </c>
      <c r="D701" s="25">
        <v>42.8245</v>
      </c>
      <c r="E701" s="25">
        <v>45.238700000000001</v>
      </c>
      <c r="F701" s="25">
        <v>45.069699999999997</v>
      </c>
      <c r="G701" s="25">
        <v>45.677</v>
      </c>
      <c r="H701" s="25">
        <v>46.109400000000001</v>
      </c>
      <c r="I701" s="25">
        <v>44.352699999999999</v>
      </c>
      <c r="J701" s="26">
        <v>0.47599999999999998</v>
      </c>
    </row>
    <row r="702" spans="1:10" x14ac:dyDescent="0.35">
      <c r="A702" s="11" t="s">
        <v>892</v>
      </c>
      <c r="B702" s="27">
        <v>35.301200000000001</v>
      </c>
      <c r="C702" s="27">
        <v>35.300400000000003</v>
      </c>
      <c r="D702" s="27">
        <v>38.713900000000002</v>
      </c>
      <c r="E702" s="27">
        <v>40.972000000000001</v>
      </c>
      <c r="F702" s="27">
        <v>40.988100000000003</v>
      </c>
      <c r="G702" s="27">
        <v>40.988100000000003</v>
      </c>
      <c r="H702" s="27">
        <v>40.813099999999999</v>
      </c>
      <c r="I702" s="27">
        <v>38.449199999999998</v>
      </c>
      <c r="J702" s="13">
        <v>0.26729999999999998</v>
      </c>
    </row>
    <row r="703" spans="1:10" x14ac:dyDescent="0.35">
      <c r="A703" s="11" t="s">
        <v>893</v>
      </c>
      <c r="B703" s="27">
        <v>2.7989999999999999</v>
      </c>
      <c r="C703" s="27">
        <v>2.2597999999999998</v>
      </c>
      <c r="D703" s="27">
        <v>4.1105999999999998</v>
      </c>
      <c r="E703" s="27">
        <v>4.2667000000000002</v>
      </c>
      <c r="F703" s="27">
        <v>4.0815999999999999</v>
      </c>
      <c r="G703" s="27">
        <v>4.6889000000000003</v>
      </c>
      <c r="H703" s="27">
        <v>5.2961999999999998</v>
      </c>
      <c r="I703" s="27">
        <v>5.9035000000000002</v>
      </c>
      <c r="J703" s="13">
        <v>2.3595999999999999</v>
      </c>
    </row>
    <row r="704" spans="1:10" x14ac:dyDescent="0.35">
      <c r="A704" s="23" t="s">
        <v>894</v>
      </c>
      <c r="B704" s="25">
        <v>66.6755</v>
      </c>
      <c r="C704" s="25">
        <v>80.577299999999994</v>
      </c>
      <c r="D704" s="25">
        <v>87.174400000000006</v>
      </c>
      <c r="E704" s="25">
        <v>100.2544</v>
      </c>
      <c r="F704" s="25">
        <v>101.499</v>
      </c>
      <c r="G704" s="25">
        <v>115.7081</v>
      </c>
      <c r="H704" s="25">
        <v>107.3182</v>
      </c>
      <c r="I704" s="25">
        <v>154.5351</v>
      </c>
      <c r="J704" s="26">
        <v>2.6616</v>
      </c>
    </row>
    <row r="705" spans="1:10" ht="15" thickBot="1" x14ac:dyDescent="0.4">
      <c r="A705" s="28" t="s">
        <v>215</v>
      </c>
      <c r="B705" s="29">
        <v>213.95359999999999</v>
      </c>
      <c r="C705" s="29">
        <v>323.31959999999998</v>
      </c>
      <c r="D705" s="29">
        <v>273.22289999999998</v>
      </c>
      <c r="E705" s="29">
        <v>282.59059999999999</v>
      </c>
      <c r="F705" s="29">
        <v>284.44490000000002</v>
      </c>
      <c r="G705" s="29">
        <v>300.82369999999997</v>
      </c>
      <c r="H705" s="29">
        <v>292.78269999999998</v>
      </c>
      <c r="I705" s="29">
        <v>392.0505</v>
      </c>
      <c r="J705" s="30">
        <v>1.9106000000000001</v>
      </c>
    </row>
    <row r="706" spans="1:10" x14ac:dyDescent="0.35">
      <c r="A706" s="343" t="s">
        <v>895</v>
      </c>
      <c r="B706" s="343"/>
      <c r="C706" s="343"/>
      <c r="D706" s="343"/>
      <c r="E706" s="343"/>
      <c r="F706" s="343"/>
      <c r="G706" s="343"/>
      <c r="H706" s="343"/>
      <c r="I706" s="343"/>
      <c r="J706" s="343"/>
    </row>
    <row r="707" spans="1:10" x14ac:dyDescent="0.35">
      <c r="A707" s="341" t="s">
        <v>867</v>
      </c>
      <c r="B707" s="341"/>
      <c r="C707" s="341"/>
      <c r="D707" s="341"/>
      <c r="E707" s="341"/>
      <c r="F707" s="341"/>
      <c r="G707" s="341"/>
      <c r="H707" s="341"/>
      <c r="I707" s="341"/>
      <c r="J707" s="341"/>
    </row>
    <row r="708" spans="1:10" x14ac:dyDescent="0.35">
      <c r="A708" s="342" t="s">
        <v>868</v>
      </c>
      <c r="B708" s="341"/>
      <c r="C708" s="341"/>
      <c r="D708" s="341"/>
      <c r="E708" s="341"/>
      <c r="F708" s="341"/>
      <c r="G708" s="341"/>
      <c r="H708" s="341"/>
      <c r="I708" s="341"/>
      <c r="J708" s="341"/>
    </row>
    <row r="709" spans="1:10" x14ac:dyDescent="0.35">
      <c r="A709" s="20"/>
      <c r="B709" s="31"/>
      <c r="C709" s="31"/>
      <c r="D709" s="31"/>
      <c r="E709" s="31"/>
      <c r="F709" s="31"/>
      <c r="G709" s="31"/>
      <c r="H709" s="31"/>
      <c r="I709" s="31"/>
      <c r="J709" s="32"/>
    </row>
    <row r="710" spans="1:10" x14ac:dyDescent="0.35">
      <c r="A710" s="20"/>
      <c r="B710" s="31"/>
      <c r="C710" s="31"/>
      <c r="D710" s="31"/>
      <c r="E710" s="31"/>
      <c r="F710" s="31"/>
      <c r="G710" s="31"/>
      <c r="H710" s="31"/>
      <c r="I710" s="31"/>
      <c r="J710" s="32"/>
    </row>
    <row r="712" spans="1:10" ht="15.5" x14ac:dyDescent="0.35">
      <c r="A712" s="1" t="s">
        <v>915</v>
      </c>
      <c r="B712" s="2"/>
      <c r="C712" s="2"/>
      <c r="D712" s="2"/>
      <c r="E712" s="2"/>
      <c r="F712" s="2"/>
      <c r="G712" s="2"/>
      <c r="H712" s="2"/>
      <c r="I712" s="2"/>
      <c r="J712" s="3"/>
    </row>
    <row r="713" spans="1:10" x14ac:dyDescent="0.35">
      <c r="A713" s="4" t="s">
        <v>916</v>
      </c>
      <c r="B713" s="5"/>
      <c r="C713" s="5"/>
      <c r="D713" s="5"/>
      <c r="E713" s="5"/>
      <c r="F713" s="5"/>
      <c r="G713" s="5"/>
      <c r="H713" s="5"/>
      <c r="I713" s="5"/>
      <c r="J713" s="6"/>
    </row>
    <row r="714" spans="1:10" ht="73" thickBot="1" x14ac:dyDescent="0.4">
      <c r="A714" s="7" t="s">
        <v>212</v>
      </c>
      <c r="B714" s="7">
        <v>2018</v>
      </c>
      <c r="C714" s="7">
        <v>2020</v>
      </c>
      <c r="D714" s="7">
        <v>2025</v>
      </c>
      <c r="E714" s="7">
        <v>2030</v>
      </c>
      <c r="F714" s="7">
        <v>2035</v>
      </c>
      <c r="G714" s="7">
        <v>2040</v>
      </c>
      <c r="H714" s="7">
        <v>2045</v>
      </c>
      <c r="I714" s="7">
        <v>2050</v>
      </c>
      <c r="J714" s="8" t="s">
        <v>871</v>
      </c>
    </row>
    <row r="715" spans="1:10" ht="15" thickTop="1" x14ac:dyDescent="0.35">
      <c r="A715" s="14" t="s">
        <v>213</v>
      </c>
      <c r="B715" s="11"/>
      <c r="C715" s="11"/>
      <c r="D715" s="11"/>
      <c r="E715" s="11"/>
      <c r="F715" s="11"/>
      <c r="G715" s="11"/>
      <c r="H715" s="11"/>
      <c r="I715" s="11"/>
      <c r="J715" s="47"/>
    </row>
    <row r="716" spans="1:10" x14ac:dyDescent="0.35">
      <c r="A716" s="14" t="s">
        <v>872</v>
      </c>
      <c r="B716" s="35">
        <v>6344.0109000000002</v>
      </c>
      <c r="C716" s="35">
        <v>6202.3305</v>
      </c>
      <c r="D716" s="35">
        <v>6048.4034000000001</v>
      </c>
      <c r="E716" s="35">
        <v>5967.3414000000002</v>
      </c>
      <c r="F716" s="35">
        <v>5910.0189</v>
      </c>
      <c r="G716" s="35">
        <v>5980.1853000000001</v>
      </c>
      <c r="H716" s="35">
        <v>6092.8842999999997</v>
      </c>
      <c r="I716" s="35">
        <v>6247.1369000000004</v>
      </c>
      <c r="J716" s="16">
        <v>-4.8099999999999997E-2</v>
      </c>
    </row>
    <row r="717" spans="1:10" x14ac:dyDescent="0.35">
      <c r="A717" s="11" t="s">
        <v>873</v>
      </c>
      <c r="B717" s="36">
        <v>5238.0370999999996</v>
      </c>
      <c r="C717" s="36">
        <v>5104.0335999999998</v>
      </c>
      <c r="D717" s="36">
        <v>4964.8431</v>
      </c>
      <c r="E717" s="36">
        <v>4890.7987000000003</v>
      </c>
      <c r="F717" s="36">
        <v>4817.6062000000002</v>
      </c>
      <c r="G717" s="36">
        <v>4843.0756000000001</v>
      </c>
      <c r="H717" s="36">
        <v>4914.5384000000004</v>
      </c>
      <c r="I717" s="36">
        <v>5006.5048999999999</v>
      </c>
      <c r="J717" s="13">
        <v>-0.14119999999999999</v>
      </c>
    </row>
    <row r="718" spans="1:10" x14ac:dyDescent="0.35">
      <c r="A718" s="11" t="s">
        <v>874</v>
      </c>
      <c r="B718" s="36">
        <v>600.67190000000005</v>
      </c>
      <c r="C718" s="36">
        <v>591.17610000000002</v>
      </c>
      <c r="D718" s="36">
        <v>579.90700000000004</v>
      </c>
      <c r="E718" s="36">
        <v>561.32339999999999</v>
      </c>
      <c r="F718" s="36">
        <v>563.85149999999999</v>
      </c>
      <c r="G718" s="36">
        <v>585.6336</v>
      </c>
      <c r="H718" s="36">
        <v>594.54359999999997</v>
      </c>
      <c r="I718" s="36">
        <v>627.08280000000002</v>
      </c>
      <c r="J718" s="13">
        <v>0.1346</v>
      </c>
    </row>
    <row r="719" spans="1:10" x14ac:dyDescent="0.35">
      <c r="A719" s="11" t="s">
        <v>875</v>
      </c>
      <c r="B719" s="36">
        <v>505.30189999999999</v>
      </c>
      <c r="C719" s="36">
        <v>507.12079999999997</v>
      </c>
      <c r="D719" s="36">
        <v>503.6533</v>
      </c>
      <c r="E719" s="36">
        <v>515.21939999999995</v>
      </c>
      <c r="F719" s="36">
        <v>528.56129999999996</v>
      </c>
      <c r="G719" s="36">
        <v>551.47609999999997</v>
      </c>
      <c r="H719" s="36">
        <v>583.80219999999997</v>
      </c>
      <c r="I719" s="36">
        <v>613.54909999999995</v>
      </c>
      <c r="J719" s="13">
        <v>0.60840000000000005</v>
      </c>
    </row>
    <row r="720" spans="1:10" x14ac:dyDescent="0.35">
      <c r="A720" s="14" t="s">
        <v>876</v>
      </c>
      <c r="B720" s="35">
        <v>3807.5814</v>
      </c>
      <c r="C720" s="35">
        <v>3668.1324</v>
      </c>
      <c r="D720" s="35">
        <v>3540.7274000000002</v>
      </c>
      <c r="E720" s="35">
        <v>3397.2593999999999</v>
      </c>
      <c r="F720" s="35">
        <v>3333.6347000000001</v>
      </c>
      <c r="G720" s="35">
        <v>3304.6260000000002</v>
      </c>
      <c r="H720" s="35">
        <v>3307.9958999999999</v>
      </c>
      <c r="I720" s="35">
        <v>3333.4027000000001</v>
      </c>
      <c r="J720" s="16">
        <v>-0.4148</v>
      </c>
    </row>
    <row r="721" spans="1:10" x14ac:dyDescent="0.35">
      <c r="A721" s="14" t="s">
        <v>877</v>
      </c>
      <c r="B721" s="35">
        <v>2312.0407</v>
      </c>
      <c r="C721" s="35">
        <v>2162.8407000000002</v>
      </c>
      <c r="D721" s="35">
        <v>2115.4748</v>
      </c>
      <c r="E721" s="35">
        <v>2080.7838000000002</v>
      </c>
      <c r="F721" s="35">
        <v>2088.7011000000002</v>
      </c>
      <c r="G721" s="35">
        <v>2093.1889000000001</v>
      </c>
      <c r="H721" s="35">
        <v>2162.8047000000001</v>
      </c>
      <c r="I721" s="35">
        <v>2231.6628999999998</v>
      </c>
      <c r="J721" s="16">
        <v>-0.1105</v>
      </c>
    </row>
    <row r="722" spans="1:10" x14ac:dyDescent="0.35">
      <c r="A722" s="11" t="s">
        <v>878</v>
      </c>
      <c r="B722" s="36">
        <v>1146.9917</v>
      </c>
      <c r="C722" s="36">
        <v>1067.1013</v>
      </c>
      <c r="D722" s="36">
        <v>991.40819999999997</v>
      </c>
      <c r="E722" s="36">
        <v>966.74530000000004</v>
      </c>
      <c r="F722" s="36">
        <v>945.2296</v>
      </c>
      <c r="G722" s="36">
        <v>916.11199999999997</v>
      </c>
      <c r="H722" s="36">
        <v>909.28899999999999</v>
      </c>
      <c r="I722" s="36">
        <v>905.38490000000002</v>
      </c>
      <c r="J722" s="13">
        <v>-0.73650000000000004</v>
      </c>
    </row>
    <row r="723" spans="1:10" x14ac:dyDescent="0.35">
      <c r="A723" s="11" t="s">
        <v>879</v>
      </c>
      <c r="B723" s="36">
        <v>700.44780000000003</v>
      </c>
      <c r="C723" s="36">
        <v>632.6798</v>
      </c>
      <c r="D723" s="36">
        <v>652.49080000000004</v>
      </c>
      <c r="E723" s="36">
        <v>666.63990000000001</v>
      </c>
      <c r="F723" s="36">
        <v>685.16629999999998</v>
      </c>
      <c r="G723" s="36">
        <v>712.30340000000001</v>
      </c>
      <c r="H723" s="36">
        <v>751.0992</v>
      </c>
      <c r="I723" s="36">
        <v>791.20699999999999</v>
      </c>
      <c r="J723" s="13">
        <v>0.38150000000000001</v>
      </c>
    </row>
    <row r="724" spans="1:10" x14ac:dyDescent="0.35">
      <c r="A724" s="11" t="s">
        <v>880</v>
      </c>
      <c r="B724" s="36">
        <v>464.60109999999997</v>
      </c>
      <c r="C724" s="36">
        <v>463.05959999999999</v>
      </c>
      <c r="D724" s="36">
        <v>471.57580000000002</v>
      </c>
      <c r="E724" s="36">
        <v>447.39859999999999</v>
      </c>
      <c r="F724" s="36">
        <v>458.30509999999998</v>
      </c>
      <c r="G724" s="36">
        <v>464.77350000000001</v>
      </c>
      <c r="H724" s="36">
        <v>502.41660000000002</v>
      </c>
      <c r="I724" s="36">
        <v>535.07090000000005</v>
      </c>
      <c r="J724" s="13">
        <v>0.44230000000000003</v>
      </c>
    </row>
    <row r="725" spans="1:10" x14ac:dyDescent="0.35">
      <c r="A725" s="14" t="s">
        <v>881</v>
      </c>
      <c r="B725" s="35">
        <v>12463.633</v>
      </c>
      <c r="C725" s="35">
        <v>12033.303599999999</v>
      </c>
      <c r="D725" s="35">
        <v>11704.605600000001</v>
      </c>
      <c r="E725" s="35">
        <v>11445.384599999999</v>
      </c>
      <c r="F725" s="35">
        <v>11332.3547</v>
      </c>
      <c r="G725" s="35">
        <v>11378.0002</v>
      </c>
      <c r="H725" s="35">
        <v>11563.6849</v>
      </c>
      <c r="I725" s="35">
        <v>11812.2024</v>
      </c>
      <c r="J725" s="16">
        <v>-0.1676</v>
      </c>
    </row>
    <row r="726" spans="1:10" x14ac:dyDescent="0.35">
      <c r="A726" s="14"/>
      <c r="B726" s="35"/>
      <c r="C726" s="35"/>
      <c r="D726" s="35"/>
      <c r="E726" s="35"/>
      <c r="F726" s="35"/>
      <c r="G726" s="35"/>
      <c r="H726" s="35"/>
      <c r="I726" s="35"/>
      <c r="J726" s="16"/>
    </row>
    <row r="727" spans="1:10" x14ac:dyDescent="0.35">
      <c r="A727" s="14" t="s">
        <v>214</v>
      </c>
      <c r="B727" s="36"/>
      <c r="C727" s="36"/>
      <c r="D727" s="36"/>
      <c r="E727" s="36"/>
      <c r="F727" s="36"/>
      <c r="G727" s="36"/>
      <c r="H727" s="36"/>
      <c r="I727" s="36"/>
      <c r="J727" s="13"/>
    </row>
    <row r="728" spans="1:10" x14ac:dyDescent="0.35">
      <c r="A728" s="14" t="s">
        <v>882</v>
      </c>
      <c r="B728" s="35">
        <v>2685.6246000000001</v>
      </c>
      <c r="C728" s="35">
        <v>2653.8593000000001</v>
      </c>
      <c r="D728" s="35">
        <v>2601.3539999999998</v>
      </c>
      <c r="E728" s="35">
        <v>2634.8353000000002</v>
      </c>
      <c r="F728" s="35">
        <v>2686.2498000000001</v>
      </c>
      <c r="G728" s="35">
        <v>2714.6900999999998</v>
      </c>
      <c r="H728" s="35">
        <v>2778.9706000000001</v>
      </c>
      <c r="I728" s="35">
        <v>2800.0056</v>
      </c>
      <c r="J728" s="16">
        <v>0.13039999999999999</v>
      </c>
    </row>
    <row r="729" spans="1:10" x14ac:dyDescent="0.35">
      <c r="A729" s="11" t="s">
        <v>883</v>
      </c>
      <c r="B729" s="36">
        <v>1707.1705999999999</v>
      </c>
      <c r="C729" s="36">
        <v>1691.8862999999999</v>
      </c>
      <c r="D729" s="36">
        <v>1651.1025</v>
      </c>
      <c r="E729" s="36">
        <v>1664.923</v>
      </c>
      <c r="F729" s="36">
        <v>1688.9929999999999</v>
      </c>
      <c r="G729" s="36">
        <v>1684.9090000000001</v>
      </c>
      <c r="H729" s="36">
        <v>1713.5545</v>
      </c>
      <c r="I729" s="36">
        <v>1695.4875999999999</v>
      </c>
      <c r="J729" s="13">
        <v>-2.1499999999999998E-2</v>
      </c>
    </row>
    <row r="730" spans="1:10" x14ac:dyDescent="0.35">
      <c r="A730" s="11" t="s">
        <v>884</v>
      </c>
      <c r="B730" s="36">
        <v>978.45399999999995</v>
      </c>
      <c r="C730" s="36">
        <v>961.97310000000004</v>
      </c>
      <c r="D730" s="36">
        <v>950.25149999999996</v>
      </c>
      <c r="E730" s="36">
        <v>969.91229999999996</v>
      </c>
      <c r="F730" s="36">
        <v>997.2568</v>
      </c>
      <c r="G730" s="36">
        <v>1029.7811999999999</v>
      </c>
      <c r="H730" s="36">
        <v>1065.4161999999999</v>
      </c>
      <c r="I730" s="36">
        <v>1104.518</v>
      </c>
      <c r="J730" s="13">
        <v>0.37940000000000002</v>
      </c>
    </row>
    <row r="731" spans="1:10" x14ac:dyDescent="0.35">
      <c r="A731" s="14" t="s">
        <v>885</v>
      </c>
      <c r="B731" s="35">
        <v>15464.680200000001</v>
      </c>
      <c r="C731" s="35">
        <v>15860.536899999999</v>
      </c>
      <c r="D731" s="35">
        <v>16352.8254</v>
      </c>
      <c r="E731" s="35">
        <v>16969.832600000002</v>
      </c>
      <c r="F731" s="35">
        <v>17717.786400000001</v>
      </c>
      <c r="G731" s="35">
        <v>18598.485000000001</v>
      </c>
      <c r="H731" s="35">
        <v>19824.384699999999</v>
      </c>
      <c r="I731" s="35">
        <v>21299.036199999999</v>
      </c>
      <c r="J731" s="16">
        <v>1.0053000000000001</v>
      </c>
    </row>
    <row r="732" spans="1:10" x14ac:dyDescent="0.35">
      <c r="A732" s="11" t="s">
        <v>886</v>
      </c>
      <c r="B732" s="36">
        <v>10377.0874</v>
      </c>
      <c r="C732" s="36">
        <v>10531.655199999999</v>
      </c>
      <c r="D732" s="36">
        <v>10382.8982</v>
      </c>
      <c r="E732" s="36">
        <v>10075.218199999999</v>
      </c>
      <c r="F732" s="36">
        <v>9929.8744000000006</v>
      </c>
      <c r="G732" s="36">
        <v>9981.2091</v>
      </c>
      <c r="H732" s="36">
        <v>10115.369199999999</v>
      </c>
      <c r="I732" s="36">
        <v>10221.1234</v>
      </c>
      <c r="J732" s="13">
        <v>-4.7300000000000002E-2</v>
      </c>
    </row>
    <row r="733" spans="1:10" x14ac:dyDescent="0.35">
      <c r="A733" s="11" t="s">
        <v>887</v>
      </c>
      <c r="B733" s="36">
        <v>2472.2076999999999</v>
      </c>
      <c r="C733" s="36">
        <v>2593.6792999999998</v>
      </c>
      <c r="D733" s="36">
        <v>3035.6448999999998</v>
      </c>
      <c r="E733" s="36">
        <v>3644.6990000000001</v>
      </c>
      <c r="F733" s="36">
        <v>4328.6117999999997</v>
      </c>
      <c r="G733" s="36">
        <v>4830.1062000000002</v>
      </c>
      <c r="H733" s="36">
        <v>5548.5789000000004</v>
      </c>
      <c r="I733" s="36">
        <v>6456.9205000000002</v>
      </c>
      <c r="J733" s="13">
        <v>3.0455999999999999</v>
      </c>
    </row>
    <row r="734" spans="1:10" x14ac:dyDescent="0.35">
      <c r="A734" s="11" t="s">
        <v>888</v>
      </c>
      <c r="B734" s="36">
        <v>2615.3850000000002</v>
      </c>
      <c r="C734" s="36">
        <v>2735.2022999999999</v>
      </c>
      <c r="D734" s="36">
        <v>2934.2824000000001</v>
      </c>
      <c r="E734" s="36">
        <v>3249.9155000000001</v>
      </c>
      <c r="F734" s="36">
        <v>3459.3002000000001</v>
      </c>
      <c r="G734" s="36">
        <v>3787.1696999999999</v>
      </c>
      <c r="H734" s="36">
        <v>4160.4367000000002</v>
      </c>
      <c r="I734" s="36">
        <v>4620.9924000000001</v>
      </c>
      <c r="J734" s="13">
        <v>1.7947</v>
      </c>
    </row>
    <row r="735" spans="1:10" x14ac:dyDescent="0.35">
      <c r="A735" s="14" t="s">
        <v>889</v>
      </c>
      <c r="B735" s="35">
        <v>2149.1700999999998</v>
      </c>
      <c r="C735" s="35">
        <v>2203.3279000000002</v>
      </c>
      <c r="D735" s="35">
        <v>2303.5005000000001</v>
      </c>
      <c r="E735" s="35">
        <v>2451.5518999999999</v>
      </c>
      <c r="F735" s="35">
        <v>2591.5466999999999</v>
      </c>
      <c r="G735" s="35">
        <v>2702.8148000000001</v>
      </c>
      <c r="H735" s="35">
        <v>2862.502</v>
      </c>
      <c r="I735" s="35">
        <v>3046.89</v>
      </c>
      <c r="J735" s="16">
        <v>1.0967</v>
      </c>
    </row>
    <row r="736" spans="1:10" x14ac:dyDescent="0.35">
      <c r="A736" s="14" t="s">
        <v>890</v>
      </c>
      <c r="B736" s="35">
        <v>1307.07</v>
      </c>
      <c r="C736" s="35">
        <v>1348.0224000000001</v>
      </c>
      <c r="D736" s="35">
        <v>1451.8777</v>
      </c>
      <c r="E736" s="35">
        <v>1558.5050000000001</v>
      </c>
      <c r="F736" s="35">
        <v>1738.8810000000001</v>
      </c>
      <c r="G736" s="35">
        <v>1966.1514999999999</v>
      </c>
      <c r="H736" s="35">
        <v>2215.4256999999998</v>
      </c>
      <c r="I736" s="35">
        <v>2509.2537000000002</v>
      </c>
      <c r="J736" s="16">
        <v>2.0590000000000002</v>
      </c>
    </row>
    <row r="737" spans="1:10" x14ac:dyDescent="0.35">
      <c r="A737" s="14" t="s">
        <v>891</v>
      </c>
      <c r="B737" s="35">
        <v>1249.7331999999999</v>
      </c>
      <c r="C737" s="35">
        <v>1240.7076999999999</v>
      </c>
      <c r="D737" s="35">
        <v>1290.3634</v>
      </c>
      <c r="E737" s="35">
        <v>1345.3207</v>
      </c>
      <c r="F737" s="35">
        <v>1390.3098</v>
      </c>
      <c r="G737" s="35">
        <v>1455.0477000000001</v>
      </c>
      <c r="H737" s="35">
        <v>1536.9788000000001</v>
      </c>
      <c r="I737" s="35">
        <v>1617.5635</v>
      </c>
      <c r="J737" s="16">
        <v>0.8095</v>
      </c>
    </row>
    <row r="738" spans="1:10" x14ac:dyDescent="0.35">
      <c r="A738" s="11" t="s">
        <v>892</v>
      </c>
      <c r="B738" s="36">
        <v>517.65589999999997</v>
      </c>
      <c r="C738" s="36">
        <v>527.59979999999996</v>
      </c>
      <c r="D738" s="36">
        <v>554.75160000000005</v>
      </c>
      <c r="E738" s="36">
        <v>580.35990000000004</v>
      </c>
      <c r="F738" s="36">
        <v>596.37149999999997</v>
      </c>
      <c r="G738" s="36">
        <v>618.53160000000003</v>
      </c>
      <c r="H738" s="36">
        <v>642.64260000000002</v>
      </c>
      <c r="I738" s="36">
        <v>665.32839999999999</v>
      </c>
      <c r="J738" s="13">
        <v>0.78739999999999999</v>
      </c>
    </row>
    <row r="739" spans="1:10" x14ac:dyDescent="0.35">
      <c r="A739" s="11" t="s">
        <v>893</v>
      </c>
      <c r="B739" s="36">
        <v>732.07719999999995</v>
      </c>
      <c r="C739" s="36">
        <v>713.10799999999995</v>
      </c>
      <c r="D739" s="36">
        <v>735.61180000000002</v>
      </c>
      <c r="E739" s="36">
        <v>764.96069999999997</v>
      </c>
      <c r="F739" s="36">
        <v>793.93830000000003</v>
      </c>
      <c r="G739" s="36">
        <v>836.51610000000005</v>
      </c>
      <c r="H739" s="36">
        <v>894.33619999999996</v>
      </c>
      <c r="I739" s="36">
        <v>952.23509999999999</v>
      </c>
      <c r="J739" s="13">
        <v>0.82499999999999996</v>
      </c>
    </row>
    <row r="740" spans="1:10" x14ac:dyDescent="0.35">
      <c r="A740" s="14" t="s">
        <v>894</v>
      </c>
      <c r="B740" s="35">
        <v>22856.277999999998</v>
      </c>
      <c r="C740" s="35">
        <v>23306.4542</v>
      </c>
      <c r="D740" s="35">
        <v>23999.920900000001</v>
      </c>
      <c r="E740" s="35">
        <v>24960.0455</v>
      </c>
      <c r="F740" s="35">
        <v>26124.773700000002</v>
      </c>
      <c r="G740" s="35">
        <v>27437.189200000001</v>
      </c>
      <c r="H740" s="35">
        <v>29218.261699999999</v>
      </c>
      <c r="I740" s="35">
        <v>31272.749</v>
      </c>
      <c r="J740" s="16">
        <v>0.98460000000000003</v>
      </c>
    </row>
    <row r="741" spans="1:10" ht="15" thickBot="1" x14ac:dyDescent="0.4">
      <c r="A741" s="37" t="s">
        <v>215</v>
      </c>
      <c r="B741" s="38">
        <v>35319.911</v>
      </c>
      <c r="C741" s="38">
        <v>35339.757799999999</v>
      </c>
      <c r="D741" s="38">
        <v>35704.5265</v>
      </c>
      <c r="E741" s="38">
        <v>36405.430200000003</v>
      </c>
      <c r="F741" s="38">
        <v>37457.128400000001</v>
      </c>
      <c r="G741" s="38">
        <v>38815.189400000003</v>
      </c>
      <c r="H741" s="38">
        <v>40781.946600000003</v>
      </c>
      <c r="I741" s="38">
        <v>43084.951500000003</v>
      </c>
      <c r="J741" s="39">
        <v>0.623</v>
      </c>
    </row>
    <row r="742" spans="1:10" x14ac:dyDescent="0.35">
      <c r="A742" s="344" t="s">
        <v>866</v>
      </c>
      <c r="B742" s="344"/>
      <c r="C742" s="344"/>
      <c r="D742" s="344"/>
      <c r="E742" s="344"/>
      <c r="F742" s="344"/>
      <c r="G742" s="344"/>
      <c r="H742" s="344"/>
      <c r="I742" s="344"/>
      <c r="J742" s="344"/>
    </row>
    <row r="743" spans="1:10" x14ac:dyDescent="0.35">
      <c r="A743" s="341" t="s">
        <v>867</v>
      </c>
      <c r="B743" s="341"/>
      <c r="C743" s="341"/>
      <c r="D743" s="341"/>
      <c r="E743" s="341"/>
      <c r="F743" s="341"/>
      <c r="G743" s="341"/>
      <c r="H743" s="341"/>
      <c r="I743" s="341"/>
      <c r="J743" s="341"/>
    </row>
    <row r="744" spans="1:10" x14ac:dyDescent="0.35">
      <c r="A744" s="341" t="s">
        <v>917</v>
      </c>
      <c r="B744" s="341"/>
      <c r="C744" s="341"/>
      <c r="D744" s="341"/>
      <c r="E744" s="341"/>
      <c r="F744" s="341"/>
      <c r="G744" s="341"/>
      <c r="H744" s="341"/>
      <c r="I744" s="341"/>
      <c r="J744" s="341"/>
    </row>
    <row r="745" spans="1:10" x14ac:dyDescent="0.35">
      <c r="A745" s="40"/>
      <c r="B745" s="31"/>
      <c r="C745" s="31"/>
      <c r="D745" s="31"/>
      <c r="E745" s="31"/>
      <c r="F745" s="31"/>
      <c r="G745" s="31"/>
      <c r="H745" s="31"/>
      <c r="I745" s="31"/>
      <c r="J745" s="32"/>
    </row>
  </sheetData>
  <mergeCells count="60">
    <mergeCell ref="A166:J166"/>
    <mergeCell ref="A167:J167"/>
    <mergeCell ref="A201:J201"/>
    <mergeCell ref="A202:J202"/>
    <mergeCell ref="A203:J203"/>
    <mergeCell ref="A95:J95"/>
    <mergeCell ref="A129:J129"/>
    <mergeCell ref="A130:J130"/>
    <mergeCell ref="A131:J131"/>
    <mergeCell ref="A165:J165"/>
    <mergeCell ref="A59:J59"/>
    <mergeCell ref="A60:J60"/>
    <mergeCell ref="A61:J61"/>
    <mergeCell ref="A93:J93"/>
    <mergeCell ref="A94:J94"/>
    <mergeCell ref="A237:J237"/>
    <mergeCell ref="A238:J238"/>
    <mergeCell ref="A239:J239"/>
    <mergeCell ref="A273:J273"/>
    <mergeCell ref="A274:J274"/>
    <mergeCell ref="A275:J275"/>
    <mergeCell ref="A309:J309"/>
    <mergeCell ref="A310:J310"/>
    <mergeCell ref="A311:J311"/>
    <mergeCell ref="A345:J345"/>
    <mergeCell ref="A346:J346"/>
    <mergeCell ref="A347:J347"/>
    <mergeCell ref="A381:J381"/>
    <mergeCell ref="A382:J382"/>
    <mergeCell ref="A383:J383"/>
    <mergeCell ref="A417:J417"/>
    <mergeCell ref="A418:J418"/>
    <mergeCell ref="A419:J419"/>
    <mergeCell ref="A453:J453"/>
    <mergeCell ref="A454:J454"/>
    <mergeCell ref="A455:J455"/>
    <mergeCell ref="A489:J489"/>
    <mergeCell ref="A490:J490"/>
    <mergeCell ref="A491:J491"/>
    <mergeCell ref="A525:J525"/>
    <mergeCell ref="A526:J526"/>
    <mergeCell ref="A527:J527"/>
    <mergeCell ref="A561:J561"/>
    <mergeCell ref="A562:J562"/>
    <mergeCell ref="A563:J563"/>
    <mergeCell ref="A597:J597"/>
    <mergeCell ref="A598:J598"/>
    <mergeCell ref="A599:J599"/>
    <mergeCell ref="A633:J633"/>
    <mergeCell ref="A634:J634"/>
    <mergeCell ref="A707:J707"/>
    <mergeCell ref="A708:J708"/>
    <mergeCell ref="A743:J743"/>
    <mergeCell ref="A744:J744"/>
    <mergeCell ref="A635:J635"/>
    <mergeCell ref="A669:J669"/>
    <mergeCell ref="A670:J670"/>
    <mergeCell ref="A671:J671"/>
    <mergeCell ref="A706:J706"/>
    <mergeCell ref="A742:J7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selection sqref="A1:I44"/>
    </sheetView>
  </sheetViews>
  <sheetFormatPr defaultRowHeight="14.5" x14ac:dyDescent="0.35"/>
  <sheetData>
    <row r="1" spans="1:9" x14ac:dyDescent="0.35">
      <c r="A1" s="197" t="s">
        <v>4917</v>
      </c>
      <c r="B1" s="197"/>
      <c r="C1" s="197"/>
      <c r="D1" s="197"/>
      <c r="E1" s="197"/>
      <c r="F1" s="197"/>
      <c r="G1" s="197"/>
      <c r="H1" s="197"/>
      <c r="I1" s="198"/>
    </row>
    <row r="2" spans="1:9" x14ac:dyDescent="0.35">
      <c r="A2" s="197" t="s">
        <v>4918</v>
      </c>
      <c r="B2" s="197"/>
      <c r="C2" s="197"/>
      <c r="D2" s="197"/>
      <c r="E2" s="197"/>
      <c r="F2" s="197"/>
      <c r="G2" s="197"/>
      <c r="H2" s="197"/>
      <c r="I2" s="198"/>
    </row>
    <row r="3" spans="1:9" x14ac:dyDescent="0.35">
      <c r="A3" s="197"/>
      <c r="B3" s="197"/>
      <c r="C3" s="197"/>
      <c r="D3" s="197"/>
      <c r="E3" s="197"/>
      <c r="F3" s="197"/>
      <c r="G3" s="197"/>
      <c r="H3" s="197"/>
      <c r="I3" s="198"/>
    </row>
    <row r="4" spans="1:9" ht="15.5" x14ac:dyDescent="0.35">
      <c r="A4" s="1" t="s">
        <v>4919</v>
      </c>
      <c r="B4" s="197"/>
      <c r="C4" s="197"/>
      <c r="D4" s="197"/>
      <c r="E4" s="197"/>
      <c r="F4" s="197"/>
      <c r="G4" s="197"/>
      <c r="H4" s="197"/>
      <c r="I4" s="198"/>
    </row>
    <row r="5" spans="1:9" x14ac:dyDescent="0.35">
      <c r="A5" s="197" t="s">
        <v>870</v>
      </c>
      <c r="B5" s="197"/>
      <c r="C5" s="197"/>
      <c r="D5" s="197"/>
      <c r="E5" s="197"/>
      <c r="F5" s="197"/>
      <c r="G5" s="197"/>
      <c r="H5" s="197"/>
      <c r="I5" s="198"/>
    </row>
    <row r="6" spans="1:9" ht="61" thickBot="1" x14ac:dyDescent="0.4">
      <c r="A6" s="7" t="s">
        <v>4920</v>
      </c>
      <c r="B6" s="7">
        <v>2019</v>
      </c>
      <c r="C6" s="7">
        <v>2025</v>
      </c>
      <c r="D6" s="7">
        <v>2030</v>
      </c>
      <c r="E6" s="7">
        <v>2035</v>
      </c>
      <c r="F6" s="7">
        <v>2040</v>
      </c>
      <c r="G6" s="7">
        <v>2045</v>
      </c>
      <c r="H6" s="7">
        <v>2050</v>
      </c>
      <c r="I6" s="8" t="s">
        <v>4921</v>
      </c>
    </row>
    <row r="7" spans="1:9" ht="15" thickTop="1" x14ac:dyDescent="0.35">
      <c r="A7" s="199" t="s">
        <v>4922</v>
      </c>
      <c r="B7" s="200">
        <v>4.6038603892022767</v>
      </c>
      <c r="C7" s="200">
        <v>4.12486018492267</v>
      </c>
      <c r="D7" s="200">
        <v>2.659581391772091</v>
      </c>
      <c r="E7" s="200">
        <v>1.600933556924256</v>
      </c>
      <c r="F7" s="200">
        <v>1.175012474802829</v>
      </c>
      <c r="G7" s="200">
        <v>1.1750115687819651</v>
      </c>
      <c r="H7" s="200">
        <v>1.175011568781964</v>
      </c>
      <c r="I7" s="201">
        <f>100*((H7/B7)^(1/($H$6-$B$6))-1)</f>
        <v>-4.3095962526980669</v>
      </c>
    </row>
    <row r="8" spans="1:9" x14ac:dyDescent="0.35">
      <c r="A8" s="199" t="s">
        <v>4923</v>
      </c>
      <c r="B8" s="200">
        <v>25.837699572499929</v>
      </c>
      <c r="C8" s="200">
        <v>22.977291397133701</v>
      </c>
      <c r="D8" s="200">
        <v>21.3746388537275</v>
      </c>
      <c r="E8" s="200">
        <v>21.3746388537275</v>
      </c>
      <c r="F8" s="200">
        <v>21.3746388537275</v>
      </c>
      <c r="G8" s="200">
        <v>21.3746388537275</v>
      </c>
      <c r="H8" s="200">
        <v>21.3746388537275</v>
      </c>
      <c r="I8" s="201">
        <f t="shared" ref="I8:I20" si="0">100*((H8/B8)^(1/($H$6-$B$6))-1)</f>
        <v>-0.60984103652573785</v>
      </c>
    </row>
    <row r="9" spans="1:9" x14ac:dyDescent="0.35">
      <c r="A9" s="199" t="s">
        <v>4924</v>
      </c>
      <c r="B9" s="200">
        <v>272.83482030647048</v>
      </c>
      <c r="C9" s="200">
        <v>301.06140812675898</v>
      </c>
      <c r="D9" s="200">
        <v>301.80728366180699</v>
      </c>
      <c r="E9" s="200">
        <v>301.80728366180699</v>
      </c>
      <c r="F9" s="200">
        <v>301.80728366180699</v>
      </c>
      <c r="G9" s="200">
        <v>301.80728366180699</v>
      </c>
      <c r="H9" s="200">
        <v>301.80728366180699</v>
      </c>
      <c r="I9" s="201">
        <f t="shared" si="0"/>
        <v>0.32608573841572674</v>
      </c>
    </row>
    <row r="10" spans="1:9" x14ac:dyDescent="0.35">
      <c r="A10" s="199" t="s">
        <v>923</v>
      </c>
      <c r="B10" s="200">
        <v>6.2200000000000006</v>
      </c>
      <c r="C10" s="200">
        <v>8.9600000000000009</v>
      </c>
      <c r="D10" s="200">
        <v>11.96</v>
      </c>
      <c r="E10" s="200">
        <v>13.17</v>
      </c>
      <c r="F10" s="200">
        <v>18.36</v>
      </c>
      <c r="G10" s="200">
        <v>22.02</v>
      </c>
      <c r="H10" s="200">
        <v>26.02</v>
      </c>
      <c r="I10" s="201">
        <f t="shared" si="0"/>
        <v>4.7246535977650606</v>
      </c>
    </row>
    <row r="11" spans="1:9" x14ac:dyDescent="0.35">
      <c r="A11" s="199" t="s">
        <v>941</v>
      </c>
      <c r="B11" s="200"/>
      <c r="C11" s="200"/>
      <c r="D11" s="200"/>
      <c r="E11" s="200"/>
      <c r="F11" s="200"/>
      <c r="G11" s="200"/>
      <c r="H11" s="200"/>
      <c r="I11" s="201" t="s">
        <v>4925</v>
      </c>
    </row>
    <row r="12" spans="1:9" x14ac:dyDescent="0.35">
      <c r="A12" s="197" t="s">
        <v>4926</v>
      </c>
      <c r="B12" s="200">
        <v>1.157</v>
      </c>
      <c r="C12" s="200">
        <v>9.9289381117714299</v>
      </c>
      <c r="D12" s="200">
        <v>9.9289854556648596</v>
      </c>
      <c r="E12" s="200">
        <v>9.9292103741484699</v>
      </c>
      <c r="F12" s="200">
        <v>9.9292103741484699</v>
      </c>
      <c r="G12" s="200">
        <v>9.9292103741484699</v>
      </c>
      <c r="H12" s="200">
        <v>9.9292103741484699</v>
      </c>
      <c r="I12" s="201">
        <f t="shared" si="0"/>
        <v>7.1804380110742638</v>
      </c>
    </row>
    <row r="13" spans="1:9" x14ac:dyDescent="0.35">
      <c r="A13" s="197" t="s">
        <v>4927</v>
      </c>
      <c r="B13" s="200">
        <v>0</v>
      </c>
      <c r="C13" s="200">
        <v>7.1797032788556198E-4</v>
      </c>
      <c r="D13" s="200">
        <v>7.1797032788556198E-4</v>
      </c>
      <c r="E13" s="200">
        <v>7.1797032788556198E-4</v>
      </c>
      <c r="F13" s="200">
        <v>7.1797032788556198E-4</v>
      </c>
      <c r="G13" s="200">
        <v>7.1797032788556198E-4</v>
      </c>
      <c r="H13" s="200">
        <v>7.1797032788556198E-4</v>
      </c>
      <c r="I13" s="201">
        <v>0</v>
      </c>
    </row>
    <row r="14" spans="1:9" x14ac:dyDescent="0.35">
      <c r="A14" s="197" t="s">
        <v>4928</v>
      </c>
      <c r="B14" s="200">
        <v>40.055487737617042</v>
      </c>
      <c r="C14" s="200">
        <v>72.257398966201706</v>
      </c>
      <c r="D14" s="200">
        <v>89.778638470439702</v>
      </c>
      <c r="E14" s="200">
        <v>94.761202568694699</v>
      </c>
      <c r="F14" s="200">
        <v>99.74376666694971</v>
      </c>
      <c r="G14" s="200">
        <v>104.72633076520501</v>
      </c>
      <c r="H14" s="200">
        <v>109.70889486346</v>
      </c>
      <c r="I14" s="201">
        <f t="shared" si="0"/>
        <v>3.3036051228530594</v>
      </c>
    </row>
    <row r="15" spans="1:9" x14ac:dyDescent="0.35">
      <c r="A15" s="197" t="s">
        <v>4929</v>
      </c>
      <c r="B15" s="200">
        <v>25.69907383583497</v>
      </c>
      <c r="C15" s="200">
        <v>141.40298829334299</v>
      </c>
      <c r="D15" s="200">
        <v>189.25491116262501</v>
      </c>
      <c r="E15" s="200">
        <v>280.93054496839699</v>
      </c>
      <c r="F15" s="200">
        <v>505.96463196389999</v>
      </c>
      <c r="G15" s="200">
        <v>870.45040599589004</v>
      </c>
      <c r="H15" s="200">
        <v>1373.4454517033701</v>
      </c>
      <c r="I15" s="201">
        <f t="shared" si="0"/>
        <v>13.694253447851846</v>
      </c>
    </row>
    <row r="16" spans="1:9" x14ac:dyDescent="0.35">
      <c r="A16" s="197" t="s">
        <v>4930</v>
      </c>
      <c r="B16" s="200">
        <v>0.1010969236722595</v>
      </c>
      <c r="C16" s="200">
        <v>5.4091596189539102</v>
      </c>
      <c r="D16" s="200">
        <v>5.4091596189539102</v>
      </c>
      <c r="E16" s="200">
        <v>5.4091596189539102</v>
      </c>
      <c r="F16" s="200">
        <v>5.4091596189539102</v>
      </c>
      <c r="G16" s="200">
        <v>5.4091596189539102</v>
      </c>
      <c r="H16" s="200">
        <v>5.4091596189539102</v>
      </c>
      <c r="I16" s="201">
        <f t="shared" si="0"/>
        <v>13.698458335638918</v>
      </c>
    </row>
    <row r="17" spans="1:9" x14ac:dyDescent="0.35">
      <c r="A17" s="197" t="s">
        <v>4931</v>
      </c>
      <c r="B17" s="200">
        <v>55.801472565711208</v>
      </c>
      <c r="C17" s="200">
        <v>57.864211497686398</v>
      </c>
      <c r="D17" s="200">
        <v>79.066847016661399</v>
      </c>
      <c r="E17" s="200">
        <v>125.077987870716</v>
      </c>
      <c r="F17" s="200">
        <v>220.09687908334899</v>
      </c>
      <c r="G17" s="200">
        <v>309.54420921956103</v>
      </c>
      <c r="H17" s="200">
        <v>313.19756201500098</v>
      </c>
      <c r="I17" s="201">
        <f t="shared" si="0"/>
        <v>5.7223630548763671</v>
      </c>
    </row>
    <row r="18" spans="1:9" x14ac:dyDescent="0.35">
      <c r="A18" s="197" t="s">
        <v>4932</v>
      </c>
      <c r="B18" s="200">
        <v>0</v>
      </c>
      <c r="C18" s="200">
        <v>0</v>
      </c>
      <c r="D18" s="200">
        <v>0</v>
      </c>
      <c r="E18" s="200">
        <v>0</v>
      </c>
      <c r="F18" s="200">
        <v>0</v>
      </c>
      <c r="G18" s="200">
        <v>0</v>
      </c>
      <c r="H18" s="200">
        <v>0</v>
      </c>
      <c r="I18" s="201">
        <v>0</v>
      </c>
    </row>
    <row r="19" spans="1:9" x14ac:dyDescent="0.35">
      <c r="A19" s="197" t="s">
        <v>4933</v>
      </c>
      <c r="B19" s="200">
        <v>122.8141310628355</v>
      </c>
      <c r="C19" s="200">
        <v>286.8634144582843</v>
      </c>
      <c r="D19" s="200">
        <v>373.43925969467278</v>
      </c>
      <c r="E19" s="200">
        <v>516.10882337123792</v>
      </c>
      <c r="F19" s="200">
        <v>841.14436567762903</v>
      </c>
      <c r="G19" s="200">
        <v>1300.0600339440859</v>
      </c>
      <c r="H19" s="200">
        <v>1811.690996545261</v>
      </c>
      <c r="I19" s="201">
        <f t="shared" si="0"/>
        <v>9.0697657000510024</v>
      </c>
    </row>
    <row r="20" spans="1:9" ht="15" thickBot="1" x14ac:dyDescent="0.4">
      <c r="A20" s="199" t="s">
        <v>238</v>
      </c>
      <c r="B20" s="200">
        <v>432.31051133100817</v>
      </c>
      <c r="C20" s="200">
        <v>623.98697416709967</v>
      </c>
      <c r="D20" s="200">
        <v>711.24076360197944</v>
      </c>
      <c r="E20" s="200">
        <v>854.06167944369679</v>
      </c>
      <c r="F20" s="200">
        <v>1183.8613006679659</v>
      </c>
      <c r="G20" s="200">
        <v>1646.436968028403</v>
      </c>
      <c r="H20" s="200">
        <v>2162.0679306295769</v>
      </c>
      <c r="I20" s="201">
        <f t="shared" si="0"/>
        <v>5.3296786863294976</v>
      </c>
    </row>
    <row r="21" spans="1:9" x14ac:dyDescent="0.35">
      <c r="A21" s="344" t="s">
        <v>866</v>
      </c>
      <c r="B21" s="344"/>
      <c r="C21" s="344"/>
      <c r="D21" s="344"/>
      <c r="E21" s="344"/>
      <c r="F21" s="344"/>
      <c r="G21" s="344"/>
      <c r="H21" s="344"/>
      <c r="I21" s="344"/>
    </row>
    <row r="22" spans="1:9" x14ac:dyDescent="0.35">
      <c r="A22" s="345" t="s">
        <v>4934</v>
      </c>
      <c r="B22" s="345"/>
      <c r="C22" s="345"/>
      <c r="D22" s="345"/>
      <c r="E22" s="345"/>
      <c r="F22" s="345"/>
      <c r="G22" s="345"/>
      <c r="H22" s="345"/>
      <c r="I22" s="345"/>
    </row>
    <row r="23" spans="1:9" x14ac:dyDescent="0.35">
      <c r="A23" s="197" t="s">
        <v>4935</v>
      </c>
      <c r="B23" s="197"/>
      <c r="C23" s="197"/>
      <c r="D23" s="197"/>
      <c r="E23" s="197"/>
      <c r="F23" s="197"/>
      <c r="G23" s="197"/>
      <c r="H23" s="197"/>
      <c r="I23" s="198"/>
    </row>
    <row r="24" spans="1:9" ht="15.5" x14ac:dyDescent="0.35">
      <c r="A24" s="1"/>
      <c r="B24" s="197"/>
      <c r="C24" s="197"/>
      <c r="D24" s="197"/>
      <c r="E24" s="197"/>
      <c r="F24" s="197"/>
      <c r="G24" s="197"/>
      <c r="H24" s="197"/>
      <c r="I24" s="198"/>
    </row>
    <row r="25" spans="1:9" ht="15.5" x14ac:dyDescent="0.35">
      <c r="A25" s="1" t="s">
        <v>4936</v>
      </c>
      <c r="B25" s="197"/>
      <c r="C25" s="197"/>
      <c r="D25" s="197"/>
      <c r="E25" s="197"/>
      <c r="F25" s="197"/>
      <c r="G25" s="197"/>
      <c r="H25" s="197"/>
      <c r="I25" s="198"/>
    </row>
    <row r="26" spans="1:9" x14ac:dyDescent="0.35">
      <c r="A26" s="197" t="s">
        <v>906</v>
      </c>
      <c r="B26" s="197"/>
      <c r="C26" s="197"/>
      <c r="D26" s="197"/>
      <c r="E26" s="197"/>
      <c r="F26" s="197"/>
      <c r="G26" s="197"/>
      <c r="H26" s="197"/>
      <c r="I26" s="198"/>
    </row>
    <row r="27" spans="1:9" ht="61" thickBot="1" x14ac:dyDescent="0.4">
      <c r="A27" s="7" t="s">
        <v>4920</v>
      </c>
      <c r="B27" s="7">
        <v>2019</v>
      </c>
      <c r="C27" s="7">
        <v>2025</v>
      </c>
      <c r="D27" s="7">
        <v>2030</v>
      </c>
      <c r="E27" s="7">
        <v>2035</v>
      </c>
      <c r="F27" s="7">
        <v>2040</v>
      </c>
      <c r="G27" s="7">
        <v>2045</v>
      </c>
      <c r="H27" s="7">
        <v>2050</v>
      </c>
      <c r="I27" s="8" t="s">
        <v>4921</v>
      </c>
    </row>
    <row r="28" spans="1:9" ht="15" thickTop="1" x14ac:dyDescent="0.35">
      <c r="A28" s="199" t="s">
        <v>4922</v>
      </c>
      <c r="B28" s="200">
        <v>11.96134277148048</v>
      </c>
      <c r="C28" s="200">
        <v>9.0824746792550091</v>
      </c>
      <c r="D28" s="200">
        <v>4.5709386594563499</v>
      </c>
      <c r="E28" s="200">
        <v>1.3202258729949501</v>
      </c>
      <c r="F28" s="200">
        <v>7.8187413738100599E-3</v>
      </c>
      <c r="G28" s="200">
        <v>6.866451771046814E-3</v>
      </c>
      <c r="H28" s="200">
        <v>6.8664517710973092E-3</v>
      </c>
      <c r="I28" s="201">
        <f>100*((H28/B28)^(1/($H$6-$B$6))-1)</f>
        <v>-21.395016903156627</v>
      </c>
    </row>
    <row r="29" spans="1:9" x14ac:dyDescent="0.35">
      <c r="A29" s="199" t="s">
        <v>4923</v>
      </c>
      <c r="B29" s="200">
        <v>68.379450156414094</v>
      </c>
      <c r="C29" s="200">
        <v>53.634969954560297</v>
      </c>
      <c r="D29" s="200">
        <v>47.167340349205801</v>
      </c>
      <c r="E29" s="200">
        <v>47.167340349205801</v>
      </c>
      <c r="F29" s="200">
        <v>47.167340349205602</v>
      </c>
      <c r="G29" s="200">
        <v>47.167340349205503</v>
      </c>
      <c r="H29" s="200">
        <v>47.167340349205602</v>
      </c>
      <c r="I29" s="201">
        <f t="shared" ref="I29:I41" si="1">100*((H29/B29)^(1/($H$6-$B$6))-1)</f>
        <v>-1.1908226906295338</v>
      </c>
    </row>
    <row r="30" spans="1:9" x14ac:dyDescent="0.35">
      <c r="A30" s="199" t="s">
        <v>4924</v>
      </c>
      <c r="B30" s="200">
        <v>1202.4783892963781</v>
      </c>
      <c r="C30" s="200">
        <v>1060.9876618896899</v>
      </c>
      <c r="D30" s="200">
        <v>1346.07126378054</v>
      </c>
      <c r="E30" s="200">
        <v>1655.4227547241501</v>
      </c>
      <c r="F30" s="200">
        <v>1715.0700115757199</v>
      </c>
      <c r="G30" s="200">
        <v>1653.5762869441101</v>
      </c>
      <c r="H30" s="200">
        <v>1678.0868191852401</v>
      </c>
      <c r="I30" s="201">
        <f t="shared" si="1"/>
        <v>1.08086277867947</v>
      </c>
    </row>
    <row r="31" spans="1:9" x14ac:dyDescent="0.35">
      <c r="A31" s="199" t="s">
        <v>923</v>
      </c>
      <c r="B31" s="200">
        <v>36.059628960166648</v>
      </c>
      <c r="C31" s="200">
        <v>51.944417283541497</v>
      </c>
      <c r="D31" s="200">
        <v>69.336521284727198</v>
      </c>
      <c r="E31" s="200">
        <v>76.3513365652055</v>
      </c>
      <c r="F31" s="200">
        <v>106.439676487257</v>
      </c>
      <c r="G31" s="200">
        <v>127.65804336870301</v>
      </c>
      <c r="H31" s="200">
        <v>150.84751537028399</v>
      </c>
      <c r="I31" s="201">
        <f t="shared" si="1"/>
        <v>4.7246535979797555</v>
      </c>
    </row>
    <row r="32" spans="1:9" x14ac:dyDescent="0.35">
      <c r="A32" s="199" t="s">
        <v>941</v>
      </c>
      <c r="B32" s="200"/>
      <c r="C32" s="200"/>
      <c r="D32" s="200"/>
      <c r="E32" s="200"/>
      <c r="F32" s="200"/>
      <c r="G32" s="200"/>
      <c r="H32" s="200"/>
      <c r="I32" s="201" t="s">
        <v>4925</v>
      </c>
    </row>
    <row r="33" spans="1:9" x14ac:dyDescent="0.35">
      <c r="A33" s="197" t="s">
        <v>4926</v>
      </c>
      <c r="B33" s="200">
        <v>0</v>
      </c>
      <c r="C33" s="200">
        <v>11.408573466626301</v>
      </c>
      <c r="D33" s="200">
        <v>10.5533296564547</v>
      </c>
      <c r="E33" s="200">
        <v>5.6394662790945196</v>
      </c>
      <c r="F33" s="200">
        <v>4.5766314006814994</v>
      </c>
      <c r="G33" s="200">
        <v>7.1580614477238802</v>
      </c>
      <c r="H33" s="200">
        <v>9.37454464414132</v>
      </c>
      <c r="I33" s="201" t="s">
        <v>4937</v>
      </c>
    </row>
    <row r="34" spans="1:9" x14ac:dyDescent="0.35">
      <c r="A34" s="197" t="s">
        <v>4927</v>
      </c>
      <c r="B34" s="200">
        <v>0</v>
      </c>
      <c r="C34" s="200">
        <v>5.34600706143591E-3</v>
      </c>
      <c r="D34" s="200">
        <v>5.34600706143591E-3</v>
      </c>
      <c r="E34" s="200">
        <v>5.34600706143591E-3</v>
      </c>
      <c r="F34" s="200">
        <v>5.34600706143591E-3</v>
      </c>
      <c r="G34" s="200">
        <v>5.34600706143591E-3</v>
      </c>
      <c r="H34" s="200">
        <v>5.34600706143591E-3</v>
      </c>
      <c r="I34" s="201">
        <v>0</v>
      </c>
    </row>
    <row r="35" spans="1:9" x14ac:dyDescent="0.35">
      <c r="A35" s="197" t="s">
        <v>4928</v>
      </c>
      <c r="B35" s="200">
        <v>122.99379254682469</v>
      </c>
      <c r="C35" s="200">
        <v>221.866989364701</v>
      </c>
      <c r="D35" s="200">
        <v>275.66385271372297</v>
      </c>
      <c r="E35" s="200">
        <v>290.96221786972302</v>
      </c>
      <c r="F35" s="200">
        <v>306.26058302572301</v>
      </c>
      <c r="G35" s="200">
        <v>321.558948181723</v>
      </c>
      <c r="H35" s="200">
        <v>336.85731333772299</v>
      </c>
      <c r="I35" s="201">
        <f t="shared" si="1"/>
        <v>3.3034744601968535</v>
      </c>
    </row>
    <row r="36" spans="1:9" x14ac:dyDescent="0.35">
      <c r="A36" s="197" t="s">
        <v>4929</v>
      </c>
      <c r="B36" s="200">
        <v>45.544517811958052</v>
      </c>
      <c r="C36" s="200">
        <v>327.51421783523301</v>
      </c>
      <c r="D36" s="200">
        <v>440.63998262968198</v>
      </c>
      <c r="E36" s="200">
        <v>657.36849771201696</v>
      </c>
      <c r="F36" s="200">
        <v>1189.3670396667201</v>
      </c>
      <c r="G36" s="200">
        <v>2051.0404996173702</v>
      </c>
      <c r="H36" s="200">
        <v>3240.1609324350402</v>
      </c>
      <c r="I36" s="201">
        <f t="shared" si="1"/>
        <v>14.748269381149459</v>
      </c>
    </row>
    <row r="37" spans="1:9" x14ac:dyDescent="0.35">
      <c r="A37" s="197" t="s">
        <v>4930</v>
      </c>
      <c r="B37" s="200">
        <v>0</v>
      </c>
      <c r="C37" s="200">
        <v>9.4583549807665008</v>
      </c>
      <c r="D37" s="200">
        <v>9.0410947509281101</v>
      </c>
      <c r="E37" s="200">
        <v>6.1928874946983496</v>
      </c>
      <c r="F37" s="200">
        <v>3.9475017974073698</v>
      </c>
      <c r="G37" s="200">
        <v>5.6972486463828398</v>
      </c>
      <c r="H37" s="200">
        <v>7.9637176116963699</v>
      </c>
      <c r="I37" s="201" t="s">
        <v>4937</v>
      </c>
    </row>
    <row r="38" spans="1:9" x14ac:dyDescent="0.35">
      <c r="A38" s="197" t="s">
        <v>4931</v>
      </c>
      <c r="B38" s="200">
        <v>143.490976727858</v>
      </c>
      <c r="C38" s="200">
        <v>172.39309081487801</v>
      </c>
      <c r="D38" s="200">
        <v>224.89734286548199</v>
      </c>
      <c r="E38" s="200">
        <v>339.35567560490898</v>
      </c>
      <c r="F38" s="200">
        <v>578.32148734964301</v>
      </c>
      <c r="G38" s="200">
        <v>802.13098168182603</v>
      </c>
      <c r="H38" s="200">
        <v>811.27217170414701</v>
      </c>
      <c r="I38" s="201">
        <f t="shared" si="1"/>
        <v>5.7472534508814954</v>
      </c>
    </row>
    <row r="39" spans="1:9" x14ac:dyDescent="0.35">
      <c r="A39" s="197" t="s">
        <v>4932</v>
      </c>
      <c r="B39" s="200">
        <v>0</v>
      </c>
      <c r="C39" s="200">
        <v>0</v>
      </c>
      <c r="D39" s="200">
        <v>0</v>
      </c>
      <c r="E39" s="200">
        <v>0</v>
      </c>
      <c r="F39" s="200">
        <v>0</v>
      </c>
      <c r="G39" s="200">
        <v>0</v>
      </c>
      <c r="H39" s="200">
        <v>0</v>
      </c>
      <c r="I39" s="201">
        <v>0</v>
      </c>
    </row>
    <row r="40" spans="1:9" x14ac:dyDescent="0.35">
      <c r="A40" s="197" t="s">
        <v>4933</v>
      </c>
      <c r="B40" s="200">
        <v>312.02928708664069</v>
      </c>
      <c r="C40" s="200">
        <v>742.64657246926618</v>
      </c>
      <c r="D40" s="200">
        <v>960.80094862333112</v>
      </c>
      <c r="E40" s="200">
        <v>1299.5240909675031</v>
      </c>
      <c r="F40" s="200">
        <v>2082.478589247236</v>
      </c>
      <c r="G40" s="200">
        <v>3187.591085582088</v>
      </c>
      <c r="H40" s="200">
        <v>4405.6340257398087</v>
      </c>
      <c r="I40" s="201">
        <f t="shared" si="1"/>
        <v>8.9157644035002157</v>
      </c>
    </row>
    <row r="41" spans="1:9" ht="15" thickBot="1" x14ac:dyDescent="0.4">
      <c r="A41" s="199" t="s">
        <v>238</v>
      </c>
      <c r="B41" s="200">
        <v>1630.90809827108</v>
      </c>
      <c r="C41" s="200">
        <v>1918.2960962763129</v>
      </c>
      <c r="D41" s="200">
        <v>2427.947012697261</v>
      </c>
      <c r="E41" s="200">
        <v>3079.7857484790588</v>
      </c>
      <c r="F41" s="200">
        <v>3951.1634364007932</v>
      </c>
      <c r="G41" s="200">
        <v>5015.9996226958774</v>
      </c>
      <c r="H41" s="200">
        <v>6281.7425670963094</v>
      </c>
      <c r="I41" s="201">
        <f t="shared" si="1"/>
        <v>4.4460346249140414</v>
      </c>
    </row>
    <row r="42" spans="1:9" x14ac:dyDescent="0.35">
      <c r="A42" s="344" t="s">
        <v>866</v>
      </c>
      <c r="B42" s="344"/>
      <c r="C42" s="344"/>
      <c r="D42" s="344"/>
      <c r="E42" s="344"/>
      <c r="F42" s="344"/>
      <c r="G42" s="344"/>
      <c r="H42" s="344"/>
      <c r="I42" s="344"/>
    </row>
    <row r="43" spans="1:9" x14ac:dyDescent="0.35">
      <c r="A43" s="345" t="s">
        <v>4934</v>
      </c>
      <c r="B43" s="345"/>
      <c r="C43" s="345"/>
      <c r="D43" s="345"/>
      <c r="E43" s="345"/>
      <c r="F43" s="345"/>
      <c r="G43" s="345"/>
      <c r="H43" s="345"/>
      <c r="I43" s="345"/>
    </row>
    <row r="44" spans="1:9" x14ac:dyDescent="0.35">
      <c r="A44" s="345" t="s">
        <v>4935</v>
      </c>
      <c r="B44" s="345"/>
      <c r="C44" s="345"/>
      <c r="D44" s="345"/>
      <c r="E44" s="345"/>
      <c r="F44" s="345"/>
      <c r="G44" s="345"/>
      <c r="H44" s="345"/>
      <c r="I44" s="345"/>
    </row>
  </sheetData>
  <mergeCells count="5">
    <mergeCell ref="A21:I21"/>
    <mergeCell ref="A22:I22"/>
    <mergeCell ref="A42:I42"/>
    <mergeCell ref="A43:I43"/>
    <mergeCell ref="A44:I4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231"/>
  <sheetViews>
    <sheetView workbookViewId="0">
      <selection activeCell="R37" sqref="R37"/>
    </sheetView>
  </sheetViews>
  <sheetFormatPr defaultRowHeight="14.5" x14ac:dyDescent="0.35"/>
  <cols>
    <col min="3" max="3" width="15.81640625" customWidth="1"/>
    <col min="4" max="4" width="9.81640625" customWidth="1"/>
    <col min="9" max="9" width="12" bestFit="1" customWidth="1"/>
  </cols>
  <sheetData>
    <row r="1" spans="1:14" s="33" customFormat="1" x14ac:dyDescent="0.35">
      <c r="A1" s="33" t="s">
        <v>217</v>
      </c>
    </row>
    <row r="2" spans="1:14" x14ac:dyDescent="0.35">
      <c r="A2" t="s">
        <v>218</v>
      </c>
      <c r="D2" t="s">
        <v>5473</v>
      </c>
      <c r="E2" s="338" t="s">
        <v>5476</v>
      </c>
      <c r="F2" s="127" t="s">
        <v>5477</v>
      </c>
      <c r="H2" s="127"/>
      <c r="I2" s="127"/>
    </row>
    <row r="4" spans="1:14" x14ac:dyDescent="0.35">
      <c r="B4" t="s">
        <v>219</v>
      </c>
      <c r="N4" t="s">
        <v>220</v>
      </c>
    </row>
    <row r="5" spans="1:14" x14ac:dyDescent="0.35">
      <c r="F5">
        <f>SUM(F7:F8)</f>
        <v>157.50632559690445</v>
      </c>
      <c r="G5">
        <f t="shared" ref="G5:M5" si="0">SUM(G7:G8)</f>
        <v>232.83729176602378</v>
      </c>
      <c r="H5">
        <f t="shared" si="0"/>
        <v>361.07205278944821</v>
      </c>
      <c r="I5">
        <f t="shared" si="0"/>
        <v>499.91772593758174</v>
      </c>
      <c r="J5">
        <f t="shared" si="0"/>
        <v>689.27781232586062</v>
      </c>
      <c r="K5">
        <f t="shared" si="0"/>
        <v>897.68326047106302</v>
      </c>
      <c r="L5">
        <f t="shared" si="0"/>
        <v>1103.8698661796429</v>
      </c>
      <c r="M5">
        <f t="shared" si="0"/>
        <v>1291.8356582810702</v>
      </c>
    </row>
    <row r="6" spans="1:14" x14ac:dyDescent="0.35">
      <c r="B6" t="s">
        <v>221</v>
      </c>
      <c r="C6" t="s">
        <v>222</v>
      </c>
      <c r="D6" t="s">
        <v>12</v>
      </c>
      <c r="E6" t="s">
        <v>223</v>
      </c>
      <c r="F6" s="41">
        <v>2012</v>
      </c>
      <c r="G6" s="41">
        <v>2017</v>
      </c>
      <c r="H6" s="41">
        <v>2022</v>
      </c>
      <c r="I6" s="41">
        <v>2027</v>
      </c>
      <c r="J6" s="41">
        <v>2032</v>
      </c>
      <c r="K6" s="41">
        <v>2037</v>
      </c>
      <c r="L6" s="41">
        <v>2042</v>
      </c>
      <c r="M6" s="41">
        <v>2047</v>
      </c>
      <c r="N6" s="41">
        <v>2052</v>
      </c>
    </row>
    <row r="7" spans="1:14" x14ac:dyDescent="0.35">
      <c r="B7" t="s">
        <v>224</v>
      </c>
      <c r="C7" t="s">
        <v>225</v>
      </c>
      <c r="F7" s="161">
        <v>50.973923138826031</v>
      </c>
      <c r="G7" s="161">
        <v>94.24353324850162</v>
      </c>
      <c r="H7" s="161">
        <v>182.979134468056</v>
      </c>
      <c r="I7" s="161">
        <v>278.8603216036895</v>
      </c>
      <c r="J7" s="161">
        <v>412.18008599265141</v>
      </c>
      <c r="K7" s="161">
        <v>545.20391372802192</v>
      </c>
      <c r="L7" s="161">
        <v>672.6138740593484</v>
      </c>
      <c r="M7" s="161">
        <v>779.46973768340706</v>
      </c>
    </row>
    <row r="8" spans="1:14" x14ac:dyDescent="0.35">
      <c r="B8" t="s">
        <v>226</v>
      </c>
      <c r="C8" t="s">
        <v>227</v>
      </c>
      <c r="F8" s="161">
        <v>106.53240245807842</v>
      </c>
      <c r="G8" s="161">
        <v>138.59375851752216</v>
      </c>
      <c r="H8" s="161">
        <v>178.09291832139218</v>
      </c>
      <c r="I8" s="161">
        <v>221.05740433389224</v>
      </c>
      <c r="J8" s="161">
        <v>277.09772633320927</v>
      </c>
      <c r="K8" s="161">
        <v>352.47934674304111</v>
      </c>
      <c r="L8" s="161">
        <v>431.25599212029448</v>
      </c>
      <c r="M8" s="161">
        <v>512.36592059766303</v>
      </c>
    </row>
    <row r="9" spans="1:14" x14ac:dyDescent="0.35">
      <c r="B9" t="s">
        <v>228</v>
      </c>
      <c r="C9" t="s">
        <v>229</v>
      </c>
      <c r="F9" s="161">
        <v>-152.46417057138493</v>
      </c>
      <c r="G9" s="161">
        <v>-233.70366896359914</v>
      </c>
      <c r="H9" s="161">
        <v>-370.21380595281914</v>
      </c>
      <c r="I9" s="161">
        <v>-511.76308114855016</v>
      </c>
      <c r="J9" s="161">
        <v>-706.22017662819371</v>
      </c>
      <c r="K9" s="161">
        <v>-916.03944301864374</v>
      </c>
      <c r="L9" s="161">
        <v>-1127.1413747467941</v>
      </c>
      <c r="M9" s="161">
        <v>-1309.6067140045516</v>
      </c>
    </row>
    <row r="10" spans="1:14" x14ac:dyDescent="0.35">
      <c r="B10" t="s">
        <v>230</v>
      </c>
      <c r="C10" t="s">
        <v>231</v>
      </c>
      <c r="F10" s="161">
        <v>-5.7174063964269335</v>
      </c>
      <c r="G10" s="161">
        <v>-8.9173869518115723</v>
      </c>
      <c r="H10" s="161">
        <v>-12.856019723009636</v>
      </c>
      <c r="I10" s="161">
        <v>-14.297773465489655</v>
      </c>
      <c r="J10" s="161">
        <v>-12.973314554174395</v>
      </c>
      <c r="K10" s="161">
        <v>-9.1618367332631792</v>
      </c>
      <c r="L10" s="161">
        <v>0</v>
      </c>
      <c r="M10" s="161">
        <v>0</v>
      </c>
    </row>
    <row r="11" spans="1:14" x14ac:dyDescent="0.35">
      <c r="B11" t="s">
        <v>232</v>
      </c>
      <c r="C11" t="s">
        <v>233</v>
      </c>
      <c r="F11" s="161">
        <v>-9.1548974504258194</v>
      </c>
      <c r="G11" s="161">
        <v>-4.5000654616371119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</row>
    <row r="12" spans="1:14" x14ac:dyDescent="0.35">
      <c r="B12" t="s">
        <v>234</v>
      </c>
      <c r="C12" t="s">
        <v>235</v>
      </c>
      <c r="F12" s="161">
        <v>-0.60134759999999998</v>
      </c>
      <c r="G12" s="161">
        <v>-1.4028481424299659</v>
      </c>
      <c r="H12" s="161">
        <v>-2.1762049112611144</v>
      </c>
      <c r="I12" s="161">
        <v>-3.1112243263762536</v>
      </c>
      <c r="J12" s="161">
        <v>-4.6311039891984906</v>
      </c>
      <c r="K12" s="161">
        <v>-6.7271529339965959</v>
      </c>
      <c r="L12" s="161">
        <v>-9.95367355203153</v>
      </c>
      <c r="M12" s="161">
        <v>-13.550750576163177</v>
      </c>
    </row>
    <row r="13" spans="1:14" x14ac:dyDescent="0.35">
      <c r="B13" t="s">
        <v>236</v>
      </c>
      <c r="C13" t="s">
        <v>237</v>
      </c>
      <c r="F13" s="161">
        <v>10.431496421333229</v>
      </c>
      <c r="G13" s="161">
        <v>15.686677753454045</v>
      </c>
      <c r="H13" s="161">
        <v>24.17397779764179</v>
      </c>
      <c r="I13" s="161">
        <v>29.254353002834222</v>
      </c>
      <c r="J13" s="161">
        <v>34.546782845705948</v>
      </c>
      <c r="K13" s="161">
        <v>34.245172214840679</v>
      </c>
      <c r="L13" s="161">
        <v>33.225182119182556</v>
      </c>
      <c r="M13" s="161">
        <v>31.321806299644841</v>
      </c>
    </row>
    <row r="14" spans="1:14" x14ac:dyDescent="0.35">
      <c r="B14" t="s">
        <v>238</v>
      </c>
      <c r="F14" s="161">
        <v>0</v>
      </c>
      <c r="G14" s="161">
        <v>3.5527136788005009E-14</v>
      </c>
      <c r="H14" s="161">
        <v>1.0302869668521453E-13</v>
      </c>
      <c r="I14" s="161">
        <v>-1.0658141036401503E-13</v>
      </c>
      <c r="J14" s="161">
        <v>0</v>
      </c>
      <c r="K14" s="161">
        <v>1.8474111129762605E-13</v>
      </c>
      <c r="L14" s="161">
        <v>-1.3500311979441904E-13</v>
      </c>
      <c r="M14" s="161">
        <v>2.9842794901924208E-13</v>
      </c>
    </row>
    <row r="16" spans="1:14" s="33" customFormat="1" x14ac:dyDescent="0.35">
      <c r="A16" s="33" t="s">
        <v>239</v>
      </c>
    </row>
    <row r="17" spans="1:13" x14ac:dyDescent="0.35">
      <c r="A17" t="s">
        <v>218</v>
      </c>
      <c r="D17" s="127" t="s">
        <v>5473</v>
      </c>
      <c r="E17" s="338" t="s">
        <v>5478</v>
      </c>
      <c r="F17" s="127" t="s">
        <v>5479</v>
      </c>
      <c r="G17" s="127"/>
      <c r="H17" s="127"/>
      <c r="I17" s="127"/>
    </row>
    <row r="19" spans="1:13" x14ac:dyDescent="0.35">
      <c r="B19" t="s">
        <v>219</v>
      </c>
      <c r="M19" t="s">
        <v>220</v>
      </c>
    </row>
    <row r="21" spans="1:13" x14ac:dyDescent="0.35">
      <c r="B21" t="s">
        <v>221</v>
      </c>
      <c r="C21" t="s">
        <v>222</v>
      </c>
      <c r="D21" t="s">
        <v>12</v>
      </c>
      <c r="E21" s="41">
        <v>2007</v>
      </c>
      <c r="F21" s="41">
        <v>2012</v>
      </c>
      <c r="G21" s="41">
        <v>2017</v>
      </c>
      <c r="H21" s="41">
        <v>2022</v>
      </c>
      <c r="I21" s="41">
        <v>2027</v>
      </c>
      <c r="J21" s="41">
        <v>2032</v>
      </c>
      <c r="K21" s="41">
        <v>2037</v>
      </c>
      <c r="L21" s="41">
        <v>2042</v>
      </c>
      <c r="M21" s="41">
        <v>2047</v>
      </c>
    </row>
    <row r="22" spans="1:13" x14ac:dyDescent="0.35">
      <c r="B22" t="s">
        <v>240</v>
      </c>
      <c r="C22" t="s">
        <v>241</v>
      </c>
      <c r="F22" s="161">
        <v>60.038644225825877</v>
      </c>
      <c r="G22" s="161">
        <v>71.566952270609406</v>
      </c>
      <c r="H22" s="161">
        <v>87.369822122187003</v>
      </c>
      <c r="I22" s="161">
        <v>108.53248280208209</v>
      </c>
      <c r="J22" s="161">
        <v>138.81729406911015</v>
      </c>
      <c r="K22" s="161">
        <v>180.15864359900414</v>
      </c>
      <c r="L22" s="161">
        <v>228.52971415314232</v>
      </c>
      <c r="M22" s="161">
        <v>284.99540795505635</v>
      </c>
    </row>
    <row r="23" spans="1:13" x14ac:dyDescent="0.35">
      <c r="B23" t="s">
        <v>242</v>
      </c>
      <c r="C23" t="s">
        <v>243</v>
      </c>
      <c r="F23" s="161">
        <v>20.111370713667867</v>
      </c>
      <c r="G23" s="161">
        <v>21.82959778902341</v>
      </c>
      <c r="H23" s="161">
        <v>24.554929463786678</v>
      </c>
      <c r="I23" s="161">
        <v>28.551310250507221</v>
      </c>
      <c r="J23" s="161">
        <v>34.52632574745671</v>
      </c>
      <c r="K23" s="161">
        <v>47.667361324169377</v>
      </c>
      <c r="L23" s="161">
        <v>64.183080881324543</v>
      </c>
      <c r="M23" s="161">
        <v>85.577010116898208</v>
      </c>
    </row>
    <row r="24" spans="1:13" x14ac:dyDescent="0.35">
      <c r="B24" t="s">
        <v>228</v>
      </c>
      <c r="C24" t="s">
        <v>229</v>
      </c>
      <c r="F24" s="161">
        <v>-85.806395748072319</v>
      </c>
      <c r="G24" s="161">
        <v>-101.26947815342281</v>
      </c>
      <c r="H24" s="161">
        <v>-122.4777291789365</v>
      </c>
      <c r="I24" s="161">
        <v>-150.47223762404852</v>
      </c>
      <c r="J24" s="161">
        <v>-190.12453246810432</v>
      </c>
      <c r="K24" s="161">
        <v>-248.41592195269632</v>
      </c>
      <c r="L24" s="161">
        <v>-318.54135730668281</v>
      </c>
      <c r="M24" s="161">
        <v>-397.88633592192684</v>
      </c>
    </row>
    <row r="25" spans="1:13" x14ac:dyDescent="0.35">
      <c r="B25" t="s">
        <v>236</v>
      </c>
      <c r="C25" t="s">
        <v>237</v>
      </c>
      <c r="F25" s="161">
        <v>13.214193955402255</v>
      </c>
      <c r="G25" s="161">
        <v>15.351960672531142</v>
      </c>
      <c r="H25" s="161">
        <v>17.833967208993311</v>
      </c>
      <c r="I25" s="161">
        <v>20.202585396243737</v>
      </c>
      <c r="J25" s="161">
        <v>22.800247150143225</v>
      </c>
      <c r="K25" s="161">
        <v>25.124140711251908</v>
      </c>
      <c r="L25" s="161">
        <v>27.570455143821469</v>
      </c>
      <c r="M25" s="161">
        <v>29.685299200800856</v>
      </c>
    </row>
    <row r="26" spans="1:13" x14ac:dyDescent="0.35">
      <c r="B26" t="s">
        <v>230</v>
      </c>
      <c r="C26" t="s">
        <v>231</v>
      </c>
      <c r="F26" s="161">
        <v>-7.4614257172236762</v>
      </c>
      <c r="G26" s="161">
        <v>-7.2335341538159099</v>
      </c>
      <c r="H26" s="161">
        <v>-6.9001537565598028</v>
      </c>
      <c r="I26" s="161">
        <v>-6.2696765676686823</v>
      </c>
      <c r="J26" s="161">
        <v>-5.2088913004960204</v>
      </c>
      <c r="K26" s="161">
        <v>-3.3569719182796973</v>
      </c>
      <c r="L26" s="161">
        <v>0</v>
      </c>
      <c r="M26" s="161">
        <v>0</v>
      </c>
    </row>
    <row r="27" spans="1:13" x14ac:dyDescent="0.35">
      <c r="B27" t="s">
        <v>234</v>
      </c>
      <c r="C27" t="s">
        <v>235</v>
      </c>
      <c r="F27" s="161">
        <v>-9.6387429599999977E-2</v>
      </c>
      <c r="G27" s="161">
        <v>-0.24549842492524407</v>
      </c>
      <c r="H27" s="161">
        <v>-0.38083585947069509</v>
      </c>
      <c r="I27" s="161">
        <v>-0.54446425711584445</v>
      </c>
      <c r="J27" s="161">
        <v>-0.81044319810973564</v>
      </c>
      <c r="K27" s="161">
        <v>-1.1772517634494035</v>
      </c>
      <c r="L27" s="161">
        <v>-1.741892871605518</v>
      </c>
      <c r="M27" s="161">
        <v>-2.3713813508285555</v>
      </c>
    </row>
    <row r="28" spans="1:13" x14ac:dyDescent="0.35">
      <c r="B28" t="s">
        <v>238</v>
      </c>
      <c r="E28">
        <v>0</v>
      </c>
      <c r="F28" s="161">
        <v>3.5943470422239443E-15</v>
      </c>
      <c r="G28" s="161">
        <v>-6.411537967210279E-15</v>
      </c>
      <c r="H28" s="161">
        <v>-5.5511151231257827E-15</v>
      </c>
      <c r="I28" s="161">
        <v>-6.8833827526759706E-15</v>
      </c>
      <c r="J28" s="161">
        <v>-8.5487172896137054E-15</v>
      </c>
      <c r="K28" s="161">
        <v>-1.9984014443252818E-15</v>
      </c>
      <c r="L28" s="161">
        <v>3.9968028886505635E-15</v>
      </c>
      <c r="M28" s="161">
        <v>-1.2878587085651816E-14</v>
      </c>
    </row>
    <row r="30" spans="1:13" s="33" customFormat="1" x14ac:dyDescent="0.35">
      <c r="A30" s="33" t="s">
        <v>244</v>
      </c>
    </row>
    <row r="31" spans="1:13" x14ac:dyDescent="0.35">
      <c r="A31" t="s">
        <v>218</v>
      </c>
      <c r="D31" s="127" t="s">
        <v>5473</v>
      </c>
      <c r="E31" s="338" t="s">
        <v>5517</v>
      </c>
      <c r="F31" s="127" t="s">
        <v>5518</v>
      </c>
      <c r="G31" s="127"/>
    </row>
    <row r="33" spans="1:14" x14ac:dyDescent="0.35">
      <c r="B33" t="s">
        <v>245</v>
      </c>
      <c r="N33" t="s">
        <v>220</v>
      </c>
    </row>
    <row r="35" spans="1:14" x14ac:dyDescent="0.35">
      <c r="B35" t="s">
        <v>221</v>
      </c>
      <c r="C35" t="s">
        <v>222</v>
      </c>
      <c r="D35" t="s">
        <v>12</v>
      </c>
      <c r="E35" t="s">
        <v>246</v>
      </c>
      <c r="F35" t="s">
        <v>247</v>
      </c>
      <c r="G35" t="s">
        <v>248</v>
      </c>
      <c r="H35" t="s">
        <v>249</v>
      </c>
      <c r="I35" t="s">
        <v>250</v>
      </c>
      <c r="J35" t="s">
        <v>251</v>
      </c>
      <c r="K35" t="s">
        <v>252</v>
      </c>
      <c r="L35" t="s">
        <v>253</v>
      </c>
      <c r="M35" t="s">
        <v>254</v>
      </c>
      <c r="N35" t="s">
        <v>255</v>
      </c>
    </row>
    <row r="36" spans="1:14" x14ac:dyDescent="0.35">
      <c r="B36" t="s">
        <v>256</v>
      </c>
      <c r="C36" t="s">
        <v>257</v>
      </c>
      <c r="E36" s="161">
        <v>0</v>
      </c>
      <c r="F36" s="161">
        <v>2366.8819103393798</v>
      </c>
      <c r="G36" s="161">
        <v>2874.6190230755228</v>
      </c>
      <c r="H36" s="161">
        <v>3393.7464547451004</v>
      </c>
      <c r="I36" s="161">
        <v>4006.5611521014962</v>
      </c>
      <c r="J36" s="161">
        <v>4712.7980621358556</v>
      </c>
      <c r="K36" s="161">
        <v>5452.9877290347276</v>
      </c>
      <c r="L36" s="161">
        <v>6183.1896863053844</v>
      </c>
      <c r="M36" s="161">
        <v>6759.5972238853401</v>
      </c>
      <c r="N36" s="161"/>
    </row>
    <row r="37" spans="1:14" x14ac:dyDescent="0.35">
      <c r="B37" t="s">
        <v>228</v>
      </c>
      <c r="C37" t="s">
        <v>229</v>
      </c>
      <c r="E37" s="161">
        <v>0</v>
      </c>
      <c r="F37" s="161">
        <v>-336</v>
      </c>
      <c r="G37" s="161">
        <v>-367.79748507447391</v>
      </c>
      <c r="H37" s="161">
        <v>-416.95632258373826</v>
      </c>
      <c r="I37" s="161">
        <v>-477.14049217786521</v>
      </c>
      <c r="J37" s="161">
        <v>-544.97963613262971</v>
      </c>
      <c r="K37" s="161">
        <v>-623.25718919314215</v>
      </c>
      <c r="L37" s="161">
        <v>-717.73809500195989</v>
      </c>
      <c r="M37" s="161">
        <v>-793.29072789515658</v>
      </c>
      <c r="N37" s="161"/>
    </row>
    <row r="38" spans="1:14" x14ac:dyDescent="0.35">
      <c r="B38" t="s">
        <v>258</v>
      </c>
      <c r="C38" t="s">
        <v>259</v>
      </c>
      <c r="E38" s="161">
        <v>0</v>
      </c>
      <c r="F38" s="161">
        <v>-1082.6600000000001</v>
      </c>
      <c r="G38" s="161">
        <v>-1291.3104142768618</v>
      </c>
      <c r="H38" s="161">
        <v>-1620.2903209398512</v>
      </c>
      <c r="I38" s="161">
        <v>-2040.9926785936591</v>
      </c>
      <c r="J38" s="161">
        <v>-2533.7820721636272</v>
      </c>
      <c r="K38" s="161">
        <v>-3034.4343674756869</v>
      </c>
      <c r="L38" s="161">
        <v>-3486.8505256837338</v>
      </c>
      <c r="M38" s="161">
        <v>-3844.7387494349477</v>
      </c>
      <c r="N38" s="161"/>
    </row>
    <row r="39" spans="1:14" x14ac:dyDescent="0.35">
      <c r="B39" t="s">
        <v>260</v>
      </c>
      <c r="C39" t="s">
        <v>233</v>
      </c>
      <c r="E39" s="161">
        <v>0</v>
      </c>
      <c r="F39" s="161">
        <v>-619.87900000000002</v>
      </c>
      <c r="G39" s="161">
        <v>-662.86005356739952</v>
      </c>
      <c r="H39" s="161">
        <v>-729.07441014150857</v>
      </c>
      <c r="I39" s="161">
        <v>-807.54731068716023</v>
      </c>
      <c r="J39" s="161">
        <v>-890.88197685709326</v>
      </c>
      <c r="K39" s="161">
        <v>-987.0751639564071</v>
      </c>
      <c r="L39" s="161">
        <v>-1102.3252079958927</v>
      </c>
      <c r="M39" s="161">
        <v>-1192.4532328717271</v>
      </c>
      <c r="N39" s="161"/>
    </row>
    <row r="40" spans="1:14" x14ac:dyDescent="0.35">
      <c r="B40" t="s">
        <v>261</v>
      </c>
      <c r="C40" t="s">
        <v>262</v>
      </c>
      <c r="E40" s="161">
        <v>0</v>
      </c>
      <c r="F40" s="161">
        <v>-328.34291033937961</v>
      </c>
      <c r="G40" s="161">
        <v>-552.65107015678768</v>
      </c>
      <c r="H40" s="161">
        <v>-627.42540108000208</v>
      </c>
      <c r="I40" s="161">
        <v>-680.88067064281142</v>
      </c>
      <c r="J40" s="161">
        <v>-743.15437698250571</v>
      </c>
      <c r="K40" s="161">
        <v>-808.22100840949065</v>
      </c>
      <c r="L40" s="161">
        <v>-876.27585762379897</v>
      </c>
      <c r="M40" s="161">
        <v>-929.11451368350959</v>
      </c>
      <c r="N40" s="161"/>
    </row>
    <row r="41" spans="1:14" x14ac:dyDescent="0.35">
      <c r="B41" t="s">
        <v>238</v>
      </c>
      <c r="E41" s="161">
        <v>0</v>
      </c>
      <c r="F41" s="161">
        <v>0</v>
      </c>
      <c r="G41" s="161">
        <v>0</v>
      </c>
      <c r="H41" s="161">
        <v>0</v>
      </c>
      <c r="I41" s="161">
        <v>0</v>
      </c>
      <c r="J41" s="161">
        <v>0</v>
      </c>
      <c r="K41" s="161">
        <v>9.0949470177292824E-13</v>
      </c>
      <c r="L41" s="161">
        <v>0</v>
      </c>
      <c r="M41" s="161">
        <v>0</v>
      </c>
      <c r="N41" s="161"/>
    </row>
    <row r="43" spans="1:14" s="33" customFormat="1" x14ac:dyDescent="0.35">
      <c r="A43" s="33" t="s">
        <v>263</v>
      </c>
    </row>
    <row r="44" spans="1:14" x14ac:dyDescent="0.35">
      <c r="A44" t="s">
        <v>218</v>
      </c>
      <c r="D44" s="127" t="s">
        <v>5473</v>
      </c>
      <c r="E44" s="338" t="s">
        <v>5474</v>
      </c>
      <c r="F44" t="s">
        <v>5475</v>
      </c>
    </row>
    <row r="46" spans="1:14" x14ac:dyDescent="0.35">
      <c r="B46" t="s">
        <v>264</v>
      </c>
      <c r="N46" t="s">
        <v>220</v>
      </c>
    </row>
    <row r="48" spans="1:14" x14ac:dyDescent="0.35">
      <c r="B48" t="s">
        <v>221</v>
      </c>
      <c r="C48" t="s">
        <v>222</v>
      </c>
      <c r="D48" t="s">
        <v>12</v>
      </c>
      <c r="E48" t="s">
        <v>246</v>
      </c>
      <c r="F48" t="s">
        <v>247</v>
      </c>
      <c r="G48" t="s">
        <v>248</v>
      </c>
      <c r="H48" t="s">
        <v>249</v>
      </c>
      <c r="I48" t="s">
        <v>250</v>
      </c>
      <c r="J48" t="s">
        <v>251</v>
      </c>
      <c r="K48" t="s">
        <v>252</v>
      </c>
      <c r="L48" t="s">
        <v>253</v>
      </c>
      <c r="M48" t="s">
        <v>254</v>
      </c>
      <c r="N48" t="s">
        <v>255</v>
      </c>
    </row>
    <row r="49" spans="1:28" x14ac:dyDescent="0.35">
      <c r="B49" t="s">
        <v>265</v>
      </c>
      <c r="C49" t="s">
        <v>266</v>
      </c>
      <c r="E49" s="161">
        <v>177.82856075231598</v>
      </c>
      <c r="F49" s="161">
        <v>237.20689383625</v>
      </c>
      <c r="G49" s="161">
        <v>317.08621284336812</v>
      </c>
      <c r="H49" s="161">
        <v>423.02220028459442</v>
      </c>
      <c r="I49" s="161">
        <v>528.6303939254683</v>
      </c>
      <c r="J49" s="161">
        <v>631.3026632327568</v>
      </c>
      <c r="K49" s="161">
        <v>689.05497894894302</v>
      </c>
      <c r="L49" s="161">
        <v>754.41775297780782</v>
      </c>
      <c r="M49" s="161">
        <v>798.00033965040802</v>
      </c>
      <c r="N49" s="161">
        <v>844.96645291622872</v>
      </c>
    </row>
    <row r="50" spans="1:28" x14ac:dyDescent="0.35">
      <c r="B50" t="s">
        <v>228</v>
      </c>
      <c r="C50" t="s">
        <v>229</v>
      </c>
      <c r="E50" s="161">
        <v>-99.549000000000007</v>
      </c>
      <c r="F50" s="161">
        <v>-135.84360999999998</v>
      </c>
      <c r="G50" s="161">
        <v>-182.55207330840159</v>
      </c>
      <c r="H50" s="161">
        <v>-245.31856110939</v>
      </c>
      <c r="I50" s="161">
        <v>-299.98377191242326</v>
      </c>
      <c r="J50" s="161">
        <v>-360.24291722821772</v>
      </c>
      <c r="K50" s="161">
        <v>-408.79483624478928</v>
      </c>
      <c r="L50" s="161">
        <v>-463.88627972921597</v>
      </c>
      <c r="M50" s="161">
        <v>-501.21578140322475</v>
      </c>
      <c r="N50" s="161">
        <v>-541.54452180541148</v>
      </c>
    </row>
    <row r="51" spans="1:28" x14ac:dyDescent="0.35">
      <c r="B51" t="s">
        <v>232</v>
      </c>
      <c r="C51" t="s">
        <v>233</v>
      </c>
      <c r="E51" s="161">
        <v>-78.279560752315973</v>
      </c>
      <c r="F51" s="161">
        <v>-101.36328383625001</v>
      </c>
      <c r="G51" s="161">
        <v>-133.09944307178856</v>
      </c>
      <c r="H51" s="161">
        <v>-173.67916716028552</v>
      </c>
      <c r="I51" s="161">
        <v>-220.94208286588761</v>
      </c>
      <c r="J51" s="161">
        <v>-257.94886432310392</v>
      </c>
      <c r="K51" s="161">
        <v>-261.71794368838749</v>
      </c>
      <c r="L51" s="161">
        <v>-265.35691774680333</v>
      </c>
      <c r="M51" s="161">
        <v>-265.1443879757112</v>
      </c>
      <c r="N51" s="161">
        <v>-264.46713189523467</v>
      </c>
    </row>
    <row r="52" spans="1:28" x14ac:dyDescent="0.35">
      <c r="B52" t="s">
        <v>267</v>
      </c>
      <c r="C52" t="s">
        <v>268</v>
      </c>
      <c r="E52" s="161">
        <v>0</v>
      </c>
      <c r="F52" s="161">
        <v>0</v>
      </c>
      <c r="G52" s="161">
        <v>-1.4346964631779822</v>
      </c>
      <c r="H52" s="161">
        <v>-4.0244720149188957</v>
      </c>
      <c r="I52" s="161">
        <v>-7.7045391471573188</v>
      </c>
      <c r="J52" s="161">
        <v>-13.110881681435149</v>
      </c>
      <c r="K52" s="161">
        <v>-18.542199015766215</v>
      </c>
      <c r="L52" s="161">
        <v>-25.174555501788422</v>
      </c>
      <c r="M52" s="161">
        <v>-31.640170271472044</v>
      </c>
      <c r="N52" s="161">
        <v>-38.954799215582575</v>
      </c>
    </row>
    <row r="53" spans="1:28" x14ac:dyDescent="0.35">
      <c r="B53" t="s">
        <v>238</v>
      </c>
      <c r="E53" s="161">
        <v>0</v>
      </c>
      <c r="F53" s="161">
        <v>1.4210854715202004E-14</v>
      </c>
      <c r="G53" s="161">
        <v>-1.0880185641326534E-14</v>
      </c>
      <c r="H53" s="161">
        <v>0</v>
      </c>
      <c r="I53" s="161">
        <v>1.0036416142611415E-13</v>
      </c>
      <c r="J53" s="161">
        <v>0</v>
      </c>
      <c r="K53" s="161">
        <v>2.8421709430404007E-14</v>
      </c>
      <c r="L53" s="161">
        <v>9.5923269327613525E-14</v>
      </c>
      <c r="M53" s="161">
        <v>2.8421709430404007E-14</v>
      </c>
      <c r="N53" s="161">
        <v>0</v>
      </c>
    </row>
    <row r="55" spans="1:28" s="33" customFormat="1" x14ac:dyDescent="0.35">
      <c r="A55" s="33" t="s">
        <v>269</v>
      </c>
    </row>
    <row r="56" spans="1:28" x14ac:dyDescent="0.35">
      <c r="A56" t="s">
        <v>218</v>
      </c>
      <c r="D56" s="127" t="s">
        <v>5473</v>
      </c>
      <c r="E56" s="338" t="s">
        <v>5480</v>
      </c>
      <c r="F56" s="127" t="s">
        <v>5481</v>
      </c>
      <c r="O56">
        <v>4</v>
      </c>
      <c r="P56" t="s">
        <v>1587</v>
      </c>
      <c r="V56" t="s">
        <v>5482</v>
      </c>
      <c r="AB56" t="s">
        <v>220</v>
      </c>
    </row>
    <row r="57" spans="1:28" x14ac:dyDescent="0.35">
      <c r="P57" t="s">
        <v>399</v>
      </c>
      <c r="Q57" t="s">
        <v>1588</v>
      </c>
      <c r="R57" t="s">
        <v>1589</v>
      </c>
      <c r="S57">
        <v>2007</v>
      </c>
      <c r="T57">
        <v>2012</v>
      </c>
      <c r="U57">
        <v>2017</v>
      </c>
      <c r="V57">
        <v>2022</v>
      </c>
      <c r="W57">
        <v>2027</v>
      </c>
      <c r="X57">
        <v>2032</v>
      </c>
      <c r="Y57">
        <v>2037</v>
      </c>
      <c r="Z57">
        <v>2042</v>
      </c>
      <c r="AA57">
        <v>2047</v>
      </c>
      <c r="AB57">
        <v>2052</v>
      </c>
    </row>
    <row r="58" spans="1:28" x14ac:dyDescent="0.35">
      <c r="B58" t="s">
        <v>270</v>
      </c>
      <c r="P58" t="s">
        <v>1491</v>
      </c>
      <c r="Q58" t="s">
        <v>1496</v>
      </c>
      <c r="R58" t="s">
        <v>1590</v>
      </c>
      <c r="S58" s="161">
        <v>-43.33277438618223</v>
      </c>
      <c r="T58" s="161">
        <v>182.43982020441447</v>
      </c>
      <c r="U58" s="161">
        <v>220.57463727393554</v>
      </c>
      <c r="V58" s="161">
        <v>265.06352690725492</v>
      </c>
      <c r="W58" s="161">
        <v>307.5807301045192</v>
      </c>
      <c r="X58" s="161">
        <v>347.91719959453673</v>
      </c>
      <c r="Y58" s="161">
        <v>376.641961000386</v>
      </c>
      <c r="Z58" s="161">
        <v>400.4141832804483</v>
      </c>
      <c r="AA58" s="161">
        <v>414.07917906095878</v>
      </c>
      <c r="AB58" s="161">
        <v>425.34143265104774</v>
      </c>
    </row>
    <row r="59" spans="1:28" x14ac:dyDescent="0.35">
      <c r="R59" t="s">
        <v>1591</v>
      </c>
      <c r="S59" s="161">
        <v>-0.52904178241044064</v>
      </c>
      <c r="T59" s="161">
        <v>3.3589954438762999</v>
      </c>
      <c r="U59" s="161">
        <v>4.7202839699433481</v>
      </c>
      <c r="V59" s="161">
        <v>6.537731672159004</v>
      </c>
      <c r="W59" s="161">
        <v>8.8900519165618466</v>
      </c>
      <c r="X59" s="161">
        <v>11.845639329995922</v>
      </c>
      <c r="Y59" s="161">
        <v>16.066348957970146</v>
      </c>
      <c r="Z59" s="161">
        <v>20.611043189600451</v>
      </c>
      <c r="AA59" s="161">
        <v>25.05484697408334</v>
      </c>
      <c r="AB59" s="161">
        <v>29.457496031991688</v>
      </c>
    </row>
    <row r="60" spans="1:28" x14ac:dyDescent="0.35">
      <c r="B60" t="s">
        <v>221</v>
      </c>
      <c r="C60" t="s">
        <v>222</v>
      </c>
      <c r="D60" t="s">
        <v>12</v>
      </c>
      <c r="E60" t="s">
        <v>246</v>
      </c>
      <c r="F60" t="s">
        <v>247</v>
      </c>
      <c r="G60" t="s">
        <v>248</v>
      </c>
      <c r="H60" t="s">
        <v>249</v>
      </c>
      <c r="I60" t="s">
        <v>250</v>
      </c>
      <c r="J60" t="s">
        <v>251</v>
      </c>
      <c r="K60" t="s">
        <v>252</v>
      </c>
      <c r="L60" t="s">
        <v>253</v>
      </c>
      <c r="M60" t="s">
        <v>254</v>
      </c>
      <c r="R60" t="s">
        <v>1592</v>
      </c>
      <c r="S60" s="161">
        <v>0</v>
      </c>
      <c r="T60" s="161">
        <v>0</v>
      </c>
      <c r="U60" s="161">
        <v>0.68467872233410898</v>
      </c>
      <c r="V60" s="161">
        <v>1.6594131464525421</v>
      </c>
      <c r="W60" s="161">
        <v>2.9146216318175373</v>
      </c>
      <c r="X60" s="161">
        <v>4.438419413128492</v>
      </c>
      <c r="Y60" s="161">
        <v>6.077752195989123</v>
      </c>
      <c r="Z60" s="161">
        <v>7.8472712890408207</v>
      </c>
      <c r="AA60" s="161">
        <v>9.5833297264080954</v>
      </c>
      <c r="AB60" s="161">
        <v>11.385920100712934</v>
      </c>
    </row>
    <row r="61" spans="1:28" x14ac:dyDescent="0.35">
      <c r="B61" t="s">
        <v>271</v>
      </c>
      <c r="C61" t="s">
        <v>272</v>
      </c>
      <c r="F61" s="161">
        <v>465.43181993587018</v>
      </c>
      <c r="G61" s="161">
        <v>608.52260285482578</v>
      </c>
      <c r="H61" s="161">
        <v>786.14840864752478</v>
      </c>
      <c r="I61" s="161">
        <v>976.51465337442369</v>
      </c>
      <c r="J61" s="161">
        <v>1178.8905575521392</v>
      </c>
      <c r="K61" s="161">
        <v>1363.4376066695922</v>
      </c>
      <c r="L61" s="161">
        <v>1544.1329884801839</v>
      </c>
      <c r="M61" s="161">
        <v>1697.212214770248</v>
      </c>
      <c r="R61" t="s">
        <v>1593</v>
      </c>
      <c r="S61" s="161">
        <v>0</v>
      </c>
      <c r="T61" s="161">
        <v>0</v>
      </c>
      <c r="U61" s="161">
        <v>1.1497585973254743</v>
      </c>
      <c r="V61" s="161">
        <v>2.6273698375300367</v>
      </c>
      <c r="W61" s="161">
        <v>4.3510664568387609</v>
      </c>
      <c r="X61" s="161">
        <v>6.2472476314700671</v>
      </c>
      <c r="Y61" s="161">
        <v>8.0658514700380231</v>
      </c>
      <c r="Z61" s="161">
        <v>9.8191240718191466</v>
      </c>
      <c r="AA61" s="161">
        <v>11.306218154277367</v>
      </c>
      <c r="AB61" s="161">
        <v>12.665312540810778</v>
      </c>
    </row>
    <row r="62" spans="1:28" x14ac:dyDescent="0.35">
      <c r="B62" t="s">
        <v>273</v>
      </c>
      <c r="C62" t="s">
        <v>274</v>
      </c>
      <c r="F62" s="161">
        <v>86.94743644246536</v>
      </c>
      <c r="G62" s="161">
        <v>100.11247503162959</v>
      </c>
      <c r="H62" s="161">
        <v>115.32902486365889</v>
      </c>
      <c r="I62" s="161">
        <v>128.73775208206413</v>
      </c>
      <c r="J62" s="161">
        <v>139.85085053965474</v>
      </c>
      <c r="K62" s="161">
        <v>146.2076048884247</v>
      </c>
      <c r="L62" s="161">
        <v>150.61362314941226</v>
      </c>
      <c r="M62" s="161">
        <v>151.41928725904057</v>
      </c>
      <c r="Q62" t="s">
        <v>1497</v>
      </c>
      <c r="R62" t="s">
        <v>1590</v>
      </c>
      <c r="S62" s="161">
        <v>0</v>
      </c>
      <c r="T62" s="161">
        <v>13.240569951335381</v>
      </c>
      <c r="U62" s="161">
        <v>16.164312968122967</v>
      </c>
      <c r="V62" s="161">
        <v>19.619648046394122</v>
      </c>
      <c r="W62" s="161">
        <v>23.00276800711206</v>
      </c>
      <c r="X62" s="161">
        <v>26.298619839736233</v>
      </c>
      <c r="Y62" s="161">
        <v>28.788470227504938</v>
      </c>
      <c r="Z62" s="161">
        <v>30.961930290326652</v>
      </c>
      <c r="AA62" s="161">
        <v>32.407479737099301</v>
      </c>
      <c r="AB62" s="161">
        <v>33.711027644472978</v>
      </c>
    </row>
    <row r="63" spans="1:28" x14ac:dyDescent="0.35">
      <c r="B63" t="s">
        <v>275</v>
      </c>
      <c r="C63" t="s">
        <v>276</v>
      </c>
      <c r="F63" s="161">
        <v>19.434845833849657</v>
      </c>
      <c r="G63" s="161">
        <v>31.367065491953127</v>
      </c>
      <c r="H63" s="161">
        <v>47.893175649045617</v>
      </c>
      <c r="I63" s="161">
        <v>68.404045999203291</v>
      </c>
      <c r="J63" s="161">
        <v>93.157417471163853</v>
      </c>
      <c r="K63" s="161">
        <v>119.69299757685498</v>
      </c>
      <c r="L63" s="161">
        <v>149.18247343258079</v>
      </c>
      <c r="M63" s="161">
        <v>179.18533525937679</v>
      </c>
      <c r="R63" t="s">
        <v>1591</v>
      </c>
      <c r="S63" s="161">
        <v>-0.92683989659334221</v>
      </c>
      <c r="T63" s="161">
        <v>0.16165165573654702</v>
      </c>
      <c r="U63" s="161">
        <v>0.22792559105566046</v>
      </c>
      <c r="V63" s="161">
        <v>0.3168126939033053</v>
      </c>
      <c r="W63" s="161">
        <v>0.43245059703171645</v>
      </c>
      <c r="X63" s="161">
        <v>0.57858203466065439</v>
      </c>
      <c r="Y63" s="161">
        <v>0.78818535872703488</v>
      </c>
      <c r="Z63" s="161">
        <v>1.0159242560399318</v>
      </c>
      <c r="AA63" s="161">
        <v>1.2412695718008036</v>
      </c>
      <c r="AB63" s="161">
        <v>1.4674598207113512</v>
      </c>
    </row>
    <row r="64" spans="1:28" x14ac:dyDescent="0.35">
      <c r="B64" t="s">
        <v>228</v>
      </c>
      <c r="C64" t="s">
        <v>229</v>
      </c>
      <c r="F64" s="161">
        <v>-72.531310286454328</v>
      </c>
      <c r="G64" s="161">
        <v>-87.317627434475455</v>
      </c>
      <c r="H64" s="161">
        <v>-105.29579166915431</v>
      </c>
      <c r="I64" s="161">
        <v>-123.12674150679739</v>
      </c>
      <c r="J64" s="161">
        <v>-140.27949534004895</v>
      </c>
      <c r="K64" s="161">
        <v>-154.33570446016145</v>
      </c>
      <c r="L64" s="161">
        <v>-167.9688475054848</v>
      </c>
      <c r="M64" s="161">
        <v>-179.17950517978483</v>
      </c>
      <c r="Q64" t="s">
        <v>1498</v>
      </c>
      <c r="R64" t="s">
        <v>1594</v>
      </c>
      <c r="S64" s="161">
        <v>-1.1315615901556652E-2</v>
      </c>
      <c r="T64" s="161">
        <v>69.043494706197592</v>
      </c>
      <c r="U64" s="161">
        <v>97.227157165398097</v>
      </c>
      <c r="V64" s="161">
        <v>128.71896438548936</v>
      </c>
      <c r="W64" s="161">
        <v>160.11640631835175</v>
      </c>
      <c r="X64" s="161">
        <v>188.59479502650126</v>
      </c>
      <c r="Y64" s="161">
        <v>210.56101569328754</v>
      </c>
      <c r="Z64" s="161">
        <v>225.42567382778631</v>
      </c>
      <c r="AA64" s="161">
        <v>229.21084051114912</v>
      </c>
      <c r="AB64" s="161">
        <v>221.28535733256263</v>
      </c>
    </row>
    <row r="65" spans="2:28" x14ac:dyDescent="0.35">
      <c r="B65" t="s">
        <v>232</v>
      </c>
      <c r="C65" t="s">
        <v>233</v>
      </c>
      <c r="F65" s="161">
        <v>-489.48977965291408</v>
      </c>
      <c r="G65" s="161">
        <v>-635.2313872491427</v>
      </c>
      <c r="H65" s="161">
        <v>-815.33890919074781</v>
      </c>
      <c r="I65" s="161">
        <v>-1006.6595183789408</v>
      </c>
      <c r="J65" s="161">
        <v>-1208.672210175075</v>
      </c>
      <c r="K65" s="161">
        <v>-1391.2207055177007</v>
      </c>
      <c r="L65" s="161">
        <v>-1568.6776851888105</v>
      </c>
      <c r="M65" s="161">
        <v>-1716.9718971471809</v>
      </c>
      <c r="R65" t="s">
        <v>1590</v>
      </c>
      <c r="S65" s="161">
        <v>-27.472472670897456</v>
      </c>
      <c r="T65" s="161">
        <v>20.899674947979403</v>
      </c>
      <c r="U65" s="161">
        <v>38.890630703722444</v>
      </c>
      <c r="V65" s="161">
        <v>66.03171992818443</v>
      </c>
      <c r="W65" s="161">
        <v>99.73917899747272</v>
      </c>
      <c r="X65" s="161">
        <v>142.52814091196015</v>
      </c>
      <c r="Y65" s="161">
        <v>190.88288185219034</v>
      </c>
      <c r="Z65" s="161">
        <v>246.58097723524475</v>
      </c>
      <c r="AA65" s="161">
        <v>305.45495154084887</v>
      </c>
      <c r="AB65" s="161">
        <v>376.52578654638938</v>
      </c>
    </row>
    <row r="66" spans="2:28" x14ac:dyDescent="0.35">
      <c r="B66" t="s">
        <v>277</v>
      </c>
      <c r="C66" t="s">
        <v>262</v>
      </c>
      <c r="F66" s="161">
        <v>-9.7930122728167195</v>
      </c>
      <c r="G66" s="161">
        <v>-16.003215790779752</v>
      </c>
      <c r="H66" s="161">
        <v>-25.251358136789356</v>
      </c>
      <c r="I66" s="161">
        <v>-37.801256715987016</v>
      </c>
      <c r="J66" s="161">
        <v>-53.781419049524871</v>
      </c>
      <c r="K66" s="161">
        <v>-71.33017476912751</v>
      </c>
      <c r="L66" s="161">
        <v>-91.325290007133631</v>
      </c>
      <c r="M66" s="161">
        <v>-112.31012422283987</v>
      </c>
      <c r="R66" t="s">
        <v>1591</v>
      </c>
      <c r="S66" s="161">
        <v>-6.7786263842371408</v>
      </c>
      <c r="T66" s="161">
        <v>2.0353899666910951</v>
      </c>
      <c r="U66" s="161">
        <v>3.8961595032886405</v>
      </c>
      <c r="V66" s="161">
        <v>6.7982152298309622</v>
      </c>
      <c r="W66" s="161">
        <v>10.810215960935073</v>
      </c>
      <c r="X66" s="161">
        <v>15.685133107966118</v>
      </c>
      <c r="Y66" s="161">
        <v>19.326080993295353</v>
      </c>
      <c r="Z66" s="161">
        <v>23.100708125063374</v>
      </c>
      <c r="AA66" s="161">
        <v>26.610986460022104</v>
      </c>
      <c r="AB66" s="161">
        <v>30.339933026485642</v>
      </c>
    </row>
    <row r="67" spans="2:28" x14ac:dyDescent="0.35">
      <c r="B67" t="s">
        <v>278</v>
      </c>
      <c r="C67" t="s">
        <v>279</v>
      </c>
      <c r="F67" s="161">
        <v>0</v>
      </c>
      <c r="G67" s="161">
        <v>-1.4499129040108119</v>
      </c>
      <c r="H67" s="161">
        <v>-3.4845501635376972</v>
      </c>
      <c r="I67" s="161">
        <v>-6.068934853966061</v>
      </c>
      <c r="J67" s="161">
        <v>-9.1657009983086049</v>
      </c>
      <c r="K67" s="161">
        <v>-12.451624387882156</v>
      </c>
      <c r="L67" s="161">
        <v>-15.957262360748455</v>
      </c>
      <c r="M67" s="161">
        <v>-19.355310738859338</v>
      </c>
      <c r="R67" t="s">
        <v>1572</v>
      </c>
      <c r="S67" s="161">
        <v>-0.86930525059820973</v>
      </c>
      <c r="T67" s="161">
        <v>1.4700038648324576</v>
      </c>
      <c r="U67" s="161">
        <v>2.8231137086268694</v>
      </c>
      <c r="V67" s="161">
        <v>4.9420524329787012</v>
      </c>
      <c r="W67" s="161">
        <v>7.884381032950917</v>
      </c>
      <c r="X67" s="161">
        <v>11.477366202024733</v>
      </c>
      <c r="Y67" s="161">
        <v>14.187916409173644</v>
      </c>
      <c r="Z67" s="161">
        <v>17.014567512809958</v>
      </c>
      <c r="AA67" s="161">
        <v>19.664250193716025</v>
      </c>
      <c r="AB67" s="161">
        <v>22.493230344908518</v>
      </c>
    </row>
    <row r="68" spans="2:28" x14ac:dyDescent="0.35">
      <c r="B68" t="s">
        <v>238</v>
      </c>
      <c r="F68" s="161">
        <v>6.2172489379008766E-14</v>
      </c>
      <c r="G68" s="161">
        <v>-1.7008616737257398E-13</v>
      </c>
      <c r="H68" s="161">
        <v>1.425526363618701E-13</v>
      </c>
      <c r="I68" s="161">
        <v>5.8619775700208265E-14</v>
      </c>
      <c r="J68" s="161">
        <v>3.0198066269804258E-13</v>
      </c>
      <c r="K68" s="161">
        <v>1.3500311979441904E-13</v>
      </c>
      <c r="L68" s="161">
        <v>-4.5119463720766362E-13</v>
      </c>
      <c r="M68" s="161">
        <v>4.9027448767446913E-13</v>
      </c>
      <c r="R68" t="s">
        <v>1592</v>
      </c>
      <c r="S68" s="161">
        <v>-0.58822841127955972</v>
      </c>
      <c r="T68" s="161">
        <v>1.176480365848054E-3</v>
      </c>
      <c r="U68" s="161">
        <v>0.34017889251894035</v>
      </c>
      <c r="V68" s="161">
        <v>1.0392255981082519</v>
      </c>
      <c r="W68" s="161">
        <v>2.2320965214456954</v>
      </c>
      <c r="X68" s="161">
        <v>4.0659716855713652</v>
      </c>
      <c r="Y68" s="161">
        <v>6.5528094893831668</v>
      </c>
      <c r="Z68" s="161">
        <v>9.8362270566352663</v>
      </c>
      <c r="AA68" s="161">
        <v>13.834788414507061</v>
      </c>
      <c r="AB68" s="161">
        <v>18.794108064461732</v>
      </c>
    </row>
    <row r="69" spans="2:28" x14ac:dyDescent="0.35">
      <c r="R69" t="s">
        <v>1593</v>
      </c>
      <c r="S69" s="161">
        <v>-4.0659161443702848E-4</v>
      </c>
      <c r="T69" s="161">
        <v>0</v>
      </c>
      <c r="U69" s="161">
        <v>0.30015430668533766</v>
      </c>
      <c r="V69" s="161">
        <v>0.85718032600766059</v>
      </c>
      <c r="W69" s="161">
        <v>1.7178683971273003</v>
      </c>
      <c r="X69" s="161">
        <v>2.9184533668385377</v>
      </c>
      <c r="Y69" s="161">
        <v>4.3857729178441325</v>
      </c>
      <c r="Z69" s="161">
        <v>6.1381382889293086</v>
      </c>
      <c r="AA69" s="161">
        <v>8.0490925845819721</v>
      </c>
      <c r="AB69" s="161">
        <v>10.194076008816246</v>
      </c>
    </row>
    <row r="70" spans="2:28" s="127" customFormat="1" x14ac:dyDescent="0.35">
      <c r="Q70" s="127" t="s">
        <v>1499</v>
      </c>
      <c r="R70" s="127" t="s">
        <v>1594</v>
      </c>
      <c r="S70" s="161">
        <v>0</v>
      </c>
      <c r="T70" s="161">
        <v>17.677468415512056</v>
      </c>
      <c r="U70" s="161">
        <v>15.720972238171004</v>
      </c>
      <c r="V70" s="161">
        <v>12.268509014588348</v>
      </c>
      <c r="W70" s="161">
        <v>6.2388796343251451</v>
      </c>
      <c r="X70" s="161">
        <v>0</v>
      </c>
      <c r="Y70" s="161">
        <v>0</v>
      </c>
      <c r="Z70" s="161">
        <v>0</v>
      </c>
      <c r="AA70" s="161">
        <v>0</v>
      </c>
      <c r="AB70" s="161">
        <v>10.99453981188036</v>
      </c>
    </row>
    <row r="71" spans="2:28" s="127" customFormat="1" x14ac:dyDescent="0.35">
      <c r="R71" s="127" t="s">
        <v>1594</v>
      </c>
      <c r="S71" s="161">
        <v>-1.1313579785926073</v>
      </c>
      <c r="T71" s="161">
        <v>73.222753281162269</v>
      </c>
      <c r="U71" s="161">
        <v>90.484545322944712</v>
      </c>
      <c r="V71" s="161">
        <v>110.81597108146802</v>
      </c>
      <c r="W71" s="161">
        <v>130.56927454927768</v>
      </c>
      <c r="X71" s="161">
        <v>148.47355644980473</v>
      </c>
      <c r="Y71" s="161">
        <v>156.25083878575632</v>
      </c>
      <c r="Z71" s="161">
        <v>161.22279733418949</v>
      </c>
      <c r="AA71" s="161">
        <v>161.53123259201962</v>
      </c>
      <c r="AB71" s="161">
        <v>152.39577222949507</v>
      </c>
    </row>
    <row r="72" spans="2:28" s="127" customFormat="1" x14ac:dyDescent="0.35">
      <c r="R72" s="127" t="s">
        <v>1594</v>
      </c>
      <c r="S72" s="161">
        <v>-6.4436022887413449</v>
      </c>
      <c r="T72" s="161">
        <v>0.95607486904152661</v>
      </c>
      <c r="U72" s="161">
        <v>0.52944876357664628</v>
      </c>
      <c r="V72" s="161">
        <v>0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</row>
    <row r="73" spans="2:28" s="127" customFormat="1" x14ac:dyDescent="0.35">
      <c r="R73" s="127" t="s">
        <v>1592</v>
      </c>
      <c r="S73" s="161">
        <v>-7.6485989523311038E-2</v>
      </c>
      <c r="T73" s="161">
        <v>1.6626823007302522E-2</v>
      </c>
      <c r="U73" s="161">
        <v>0.34501934115684901</v>
      </c>
      <c r="V73" s="161">
        <v>0.81465858003545066</v>
      </c>
      <c r="W73" s="161">
        <v>1.4221839547582231</v>
      </c>
      <c r="X73" s="161">
        <v>2.1640743767089341</v>
      </c>
      <c r="Y73" s="161">
        <v>2.9681177986453071</v>
      </c>
      <c r="Z73" s="161">
        <v>3.8437110694321883</v>
      </c>
      <c r="AA73" s="161">
        <v>4.7127089796924828</v>
      </c>
      <c r="AB73" s="161">
        <v>5.6259879241692889</v>
      </c>
    </row>
    <row r="74" spans="2:28" s="127" customFormat="1" x14ac:dyDescent="0.35">
      <c r="Q74" s="127" t="s">
        <v>1500</v>
      </c>
      <c r="R74" s="127" t="s">
        <v>1591</v>
      </c>
      <c r="S74" s="161">
        <v>-1.7877160097449076E-2</v>
      </c>
      <c r="T74" s="161">
        <v>3.2247121658773468</v>
      </c>
      <c r="U74" s="161">
        <v>5.545923312508517</v>
      </c>
      <c r="V74" s="161">
        <v>9.0666115539878529</v>
      </c>
      <c r="W74" s="161">
        <v>13.709417202838809</v>
      </c>
      <c r="X74" s="161">
        <v>19.800515017820288</v>
      </c>
      <c r="Y74" s="161">
        <v>26.976565407347469</v>
      </c>
      <c r="Z74" s="161">
        <v>35.614339371447734</v>
      </c>
      <c r="AA74" s="161">
        <v>45.240831980956109</v>
      </c>
      <c r="AB74" s="161">
        <v>56.26119403109346</v>
      </c>
    </row>
    <row r="75" spans="2:28" s="127" customFormat="1" x14ac:dyDescent="0.35">
      <c r="R75" s="127" t="s">
        <v>1572</v>
      </c>
      <c r="S75" s="161">
        <v>-0.19864226941801577</v>
      </c>
      <c r="T75" s="161">
        <v>1.936585180942386</v>
      </c>
      <c r="U75" s="161">
        <v>3.5810297986601078</v>
      </c>
      <c r="V75" s="161">
        <v>5.8718984632144995</v>
      </c>
      <c r="W75" s="161">
        <v>7.2609135555775888</v>
      </c>
      <c r="X75" s="161">
        <v>8.4239349562760637</v>
      </c>
      <c r="Y75" s="161">
        <v>8.5410652092174164</v>
      </c>
      <c r="Z75" s="161">
        <v>7.9458805159980139</v>
      </c>
      <c r="AA75" s="161">
        <v>6.4201414585060492</v>
      </c>
      <c r="AB75" s="161">
        <v>4.370698222930363</v>
      </c>
    </row>
    <row r="76" spans="2:28" s="127" customFormat="1" x14ac:dyDescent="0.35">
      <c r="R76" s="127" t="s">
        <v>1594</v>
      </c>
      <c r="S76" s="161">
        <v>-0.10225169755374314</v>
      </c>
      <c r="T76" s="161">
        <v>12.100873863169923</v>
      </c>
      <c r="U76" s="161">
        <v>18.066360483317158</v>
      </c>
      <c r="V76" s="161">
        <v>26.192433378187133</v>
      </c>
      <c r="W76" s="161">
        <v>36.068823831278287</v>
      </c>
      <c r="X76" s="161">
        <v>47.82419474249491</v>
      </c>
      <c r="Y76" s="161">
        <v>60.220413687109009</v>
      </c>
      <c r="Z76" s="161">
        <v>73.903934282534749</v>
      </c>
      <c r="AA76" s="161">
        <v>87.703718138520159</v>
      </c>
      <c r="AB76" s="161">
        <v>102.87951201666853</v>
      </c>
    </row>
    <row r="77" spans="2:28" s="127" customFormat="1" x14ac:dyDescent="0.35">
      <c r="R77" s="127" t="s">
        <v>1590</v>
      </c>
      <c r="S77" s="161">
        <v>-0.74541382997115913</v>
      </c>
      <c r="T77" s="161">
        <v>16.892147048408027</v>
      </c>
      <c r="U77" s="161">
        <v>21.910720387073326</v>
      </c>
      <c r="V77" s="161">
        <v>27.473166333811726</v>
      </c>
      <c r="W77" s="161">
        <v>34.699667191359339</v>
      </c>
      <c r="X77" s="161">
        <v>42.013203432791038</v>
      </c>
      <c r="Y77" s="161">
        <v>48.668942789590929</v>
      </c>
      <c r="Z77" s="161">
        <v>54.531322097443834</v>
      </c>
      <c r="AA77" s="161">
        <v>58.547068459565416</v>
      </c>
      <c r="AB77" s="161">
        <v>61.273827009927587</v>
      </c>
    </row>
    <row r="78" spans="2:28" s="127" customFormat="1" x14ac:dyDescent="0.35">
      <c r="R78" s="127" t="s">
        <v>1592</v>
      </c>
      <c r="S78" s="161">
        <v>-0.85217654910348684</v>
      </c>
      <c r="T78" s="161">
        <v>3.4663961587205507E-2</v>
      </c>
      <c r="U78" s="161">
        <v>0.17466500857894521</v>
      </c>
      <c r="V78" s="161">
        <v>0.43142484665894176</v>
      </c>
      <c r="W78" s="161">
        <v>0.83949248175012969</v>
      </c>
      <c r="X78" s="161">
        <v>1.4384621074891051</v>
      </c>
      <c r="Y78" s="161">
        <v>2.2210198146970868</v>
      </c>
      <c r="Z78" s="161">
        <v>3.2284856708060437</v>
      </c>
      <c r="AA78" s="161">
        <v>4.4280099880483341</v>
      </c>
      <c r="AB78" s="161">
        <v>5.8941387092883044</v>
      </c>
    </row>
    <row r="79" spans="2:28" s="127" customFormat="1" x14ac:dyDescent="0.35">
      <c r="Q79" s="127" t="s">
        <v>1501</v>
      </c>
      <c r="R79" s="127" t="s">
        <v>1591</v>
      </c>
      <c r="S79" s="161">
        <v>0</v>
      </c>
      <c r="T79" s="161">
        <v>1.01226304063543</v>
      </c>
      <c r="U79" s="161">
        <v>1.6129234139835842</v>
      </c>
      <c r="V79" s="161">
        <v>2.5319869869082297</v>
      </c>
      <c r="W79" s="161">
        <v>3.9591210386195694</v>
      </c>
      <c r="X79" s="161">
        <v>5.8715495590818865</v>
      </c>
      <c r="Y79" s="161">
        <v>8.1729940517875175</v>
      </c>
      <c r="Z79" s="161">
        <v>10.983275064982148</v>
      </c>
      <c r="AA79" s="161">
        <v>14.162189235977507</v>
      </c>
      <c r="AB79" s="161">
        <v>17.786156209656887</v>
      </c>
    </row>
    <row r="80" spans="2:28" s="127" customFormat="1" x14ac:dyDescent="0.35">
      <c r="R80" s="127" t="s">
        <v>1572</v>
      </c>
      <c r="S80" s="161">
        <v>-3.1582606867820835E-2</v>
      </c>
      <c r="T80" s="161">
        <v>0.49718746373786288</v>
      </c>
      <c r="U80" s="161">
        <v>0.68980006825978413</v>
      </c>
      <c r="V80" s="161">
        <v>0.93792421181708086</v>
      </c>
      <c r="W80" s="161">
        <v>1.2231728887833915</v>
      </c>
      <c r="X80" s="161">
        <v>1.5203971825752682</v>
      </c>
      <c r="Y80" s="161">
        <v>1.6938234049356735</v>
      </c>
      <c r="Z80" s="161">
        <v>1.835331584932747</v>
      </c>
      <c r="AA80" s="161">
        <v>1.9725906435825808</v>
      </c>
      <c r="AB80" s="161">
        <v>2.0170709751080125</v>
      </c>
    </row>
    <row r="81" spans="1:29" s="127" customFormat="1" x14ac:dyDescent="0.35">
      <c r="R81" s="127" t="s">
        <v>1590</v>
      </c>
      <c r="S81" s="161">
        <v>-1.551224886861907E-2</v>
      </c>
      <c r="T81" s="161">
        <v>45.209686601359742</v>
      </c>
      <c r="U81" s="161">
        <v>62.711581928629727</v>
      </c>
      <c r="V81" s="161">
        <v>85.107596913946793</v>
      </c>
      <c r="W81" s="161">
        <v>109.99477514557802</v>
      </c>
      <c r="X81" s="161">
        <v>137.2769718998604</v>
      </c>
      <c r="Y81" s="161">
        <v>163.09094142382563</v>
      </c>
      <c r="Z81" s="161">
        <v>188.90134784262804</v>
      </c>
      <c r="AA81" s="161">
        <v>211.39760779613633</v>
      </c>
      <c r="AB81" s="161">
        <v>233.89530380831448</v>
      </c>
    </row>
    <row r="82" spans="1:29" s="127" customFormat="1" x14ac:dyDescent="0.35">
      <c r="R82" s="127" t="s">
        <v>1592</v>
      </c>
      <c r="S82" s="161">
        <v>-1.1754518516351826</v>
      </c>
      <c r="T82" s="161">
        <v>0</v>
      </c>
      <c r="U82" s="161">
        <v>0.15062138500824779</v>
      </c>
      <c r="V82" s="161">
        <v>0.42436707860729278</v>
      </c>
      <c r="W82" s="161">
        <v>0.85709595811285466</v>
      </c>
      <c r="X82" s="161">
        <v>1.488129682845869</v>
      </c>
      <c r="Y82" s="161">
        <v>2.3078377308903484</v>
      </c>
      <c r="Z82" s="161">
        <v>3.3567952220449637</v>
      </c>
      <c r="AA82" s="161">
        <v>4.5988825677900946</v>
      </c>
      <c r="AB82" s="161">
        <v>6.1098229920349629</v>
      </c>
    </row>
    <row r="83" spans="1:29" s="127" customFormat="1" x14ac:dyDescent="0.35">
      <c r="P83" s="127" t="s">
        <v>1492</v>
      </c>
      <c r="R83" s="127" t="s">
        <v>1590</v>
      </c>
      <c r="S83" s="161">
        <v>0</v>
      </c>
      <c r="T83" s="161">
        <v>14.468593420971386</v>
      </c>
      <c r="U83" s="161">
        <v>14.490010946751223</v>
      </c>
      <c r="V83" s="161">
        <v>14.402322444367057</v>
      </c>
      <c r="W83" s="161">
        <v>13.876501123151177</v>
      </c>
      <c r="X83" s="161">
        <v>13.166412465349563</v>
      </c>
      <c r="Y83" s="161">
        <v>11.999437457868284</v>
      </c>
      <c r="Z83" s="161">
        <v>10.757265951886748</v>
      </c>
      <c r="AA83" s="161">
        <v>9.3975017557018052</v>
      </c>
      <c r="AB83" s="161">
        <v>5.9557129871338823</v>
      </c>
    </row>
    <row r="84" spans="1:29" s="127" customFormat="1" x14ac:dyDescent="0.35">
      <c r="R84" s="127" t="s">
        <v>1592</v>
      </c>
      <c r="S84" s="161">
        <v>-213.40479252570435</v>
      </c>
      <c r="T84" s="161">
        <v>72.478843021493972</v>
      </c>
      <c r="U84" s="161">
        <v>85.622464084878359</v>
      </c>
      <c r="V84" s="161">
        <v>100.92670241929183</v>
      </c>
      <c r="W84" s="161">
        <v>114.86125095891295</v>
      </c>
      <c r="X84" s="161">
        <v>126.68443807430519</v>
      </c>
      <c r="Y84" s="161">
        <v>134.20816743055641</v>
      </c>
      <c r="Z84" s="161">
        <v>139.85635719752551</v>
      </c>
      <c r="AA84" s="161">
        <v>142.02178550333878</v>
      </c>
      <c r="AB84" s="161">
        <v>179.35841845837825</v>
      </c>
    </row>
    <row r="85" spans="1:29" s="127" customFormat="1" x14ac:dyDescent="0.35">
      <c r="P85" s="127" t="s">
        <v>1493</v>
      </c>
      <c r="R85" s="127" t="s">
        <v>1595</v>
      </c>
      <c r="S85" s="161">
        <v>-8.6481916564376586</v>
      </c>
      <c r="T85" s="161">
        <v>19.434845833849657</v>
      </c>
      <c r="U85" s="161">
        <v>31.367065491953127</v>
      </c>
      <c r="V85" s="161">
        <v>47.893175649045617</v>
      </c>
      <c r="W85" s="161">
        <v>68.404045999203291</v>
      </c>
      <c r="X85" s="161">
        <v>93.157417471163853</v>
      </c>
      <c r="Y85" s="161">
        <v>119.69299757685498</v>
      </c>
      <c r="Z85" s="161">
        <v>149.18247343258079</v>
      </c>
      <c r="AA85" s="161">
        <v>179.18533525937679</v>
      </c>
      <c r="AB85" s="161">
        <v>212.18776108162561</v>
      </c>
    </row>
    <row r="86" spans="1:29" s="127" customFormat="1" x14ac:dyDescent="0.35">
      <c r="P86" s="127" t="s">
        <v>1596</v>
      </c>
      <c r="S86" s="161">
        <v>-313.35234964222911</v>
      </c>
      <c r="T86" s="161">
        <v>571.81410221218516</v>
      </c>
      <c r="U86" s="161">
        <v>740.0021433784085</v>
      </c>
      <c r="V86" s="161">
        <v>949.37060916022926</v>
      </c>
      <c r="W86" s="161">
        <v>1173.6564514556912</v>
      </c>
      <c r="X86" s="161">
        <v>1411.8988255629579</v>
      </c>
      <c r="Y86" s="161">
        <v>1629.3382091348719</v>
      </c>
      <c r="Z86" s="161">
        <v>1843.9290850621769</v>
      </c>
      <c r="AA86" s="161">
        <v>2027.8168372886655</v>
      </c>
      <c r="AB86" s="161">
        <v>2250.6670565810764</v>
      </c>
    </row>
    <row r="87" spans="1:29" s="33" customFormat="1" x14ac:dyDescent="0.35">
      <c r="A87" s="33" t="s">
        <v>280</v>
      </c>
    </row>
    <row r="88" spans="1:29" x14ac:dyDescent="0.35">
      <c r="A88" t="s">
        <v>218</v>
      </c>
      <c r="D88" s="127" t="s">
        <v>5473</v>
      </c>
      <c r="E88" s="338" t="s">
        <v>5483</v>
      </c>
      <c r="F88" s="127" t="s">
        <v>5484</v>
      </c>
      <c r="G88" s="127"/>
      <c r="J88" s="159" t="s">
        <v>5485</v>
      </c>
      <c r="K88" s="159"/>
      <c r="L88" s="159"/>
      <c r="M88" s="159"/>
      <c r="N88" s="159"/>
      <c r="O88" s="159"/>
      <c r="Q88" t="s">
        <v>281</v>
      </c>
      <c r="W88" s="127" t="s">
        <v>5473</v>
      </c>
      <c r="X88" s="338" t="s">
        <v>5483</v>
      </c>
      <c r="Y88" s="127" t="s">
        <v>5484</v>
      </c>
      <c r="Z88" s="127"/>
      <c r="AC88" t="s">
        <v>220</v>
      </c>
    </row>
    <row r="90" spans="1:29" x14ac:dyDescent="0.35">
      <c r="B90" t="s">
        <v>281</v>
      </c>
      <c r="N90" t="s">
        <v>220</v>
      </c>
      <c r="Q90" t="s">
        <v>221</v>
      </c>
      <c r="R90" t="s">
        <v>222</v>
      </c>
      <c r="S90" t="s">
        <v>12</v>
      </c>
      <c r="T90" t="s">
        <v>246</v>
      </c>
      <c r="U90" t="s">
        <v>247</v>
      </c>
      <c r="V90" t="s">
        <v>248</v>
      </c>
      <c r="W90" t="s">
        <v>249</v>
      </c>
      <c r="X90" t="s">
        <v>250</v>
      </c>
      <c r="Y90" t="s">
        <v>251</v>
      </c>
      <c r="Z90" t="s">
        <v>252</v>
      </c>
      <c r="AA90" t="s">
        <v>253</v>
      </c>
      <c r="AB90" t="s">
        <v>254</v>
      </c>
      <c r="AC90" t="s">
        <v>255</v>
      </c>
    </row>
    <row r="91" spans="1:29" x14ac:dyDescent="0.35">
      <c r="Q91" t="s">
        <v>271</v>
      </c>
      <c r="R91" t="s">
        <v>272</v>
      </c>
      <c r="T91" s="161">
        <v>0</v>
      </c>
      <c r="U91" s="161">
        <v>336.9305114450047</v>
      </c>
      <c r="V91" s="161">
        <v>403.5369971257208</v>
      </c>
      <c r="W91" s="161">
        <v>531.85333275094229</v>
      </c>
      <c r="X91" s="161">
        <v>686.39870280700052</v>
      </c>
      <c r="Y91" s="161">
        <v>870.02599311050312</v>
      </c>
      <c r="Z91" s="161">
        <v>1028.401957680976</v>
      </c>
      <c r="AA91" s="161">
        <v>1205.6148231650609</v>
      </c>
      <c r="AB91" s="161">
        <v>1329.4380180579774</v>
      </c>
      <c r="AC91" s="161">
        <v>1680.4308525606084</v>
      </c>
    </row>
    <row r="92" spans="1:29" x14ac:dyDescent="0.35">
      <c r="B92" t="s">
        <v>221</v>
      </c>
      <c r="C92" t="s">
        <v>222</v>
      </c>
      <c r="D92" t="s">
        <v>12</v>
      </c>
      <c r="E92" t="s">
        <v>246</v>
      </c>
      <c r="F92" t="s">
        <v>247</v>
      </c>
      <c r="G92" t="s">
        <v>248</v>
      </c>
      <c r="H92" t="s">
        <v>249</v>
      </c>
      <c r="I92" t="s">
        <v>250</v>
      </c>
      <c r="J92" t="s">
        <v>251</v>
      </c>
      <c r="K92" t="s">
        <v>252</v>
      </c>
      <c r="L92" t="s">
        <v>253</v>
      </c>
      <c r="M92" t="s">
        <v>254</v>
      </c>
      <c r="N92" t="s">
        <v>255</v>
      </c>
      <c r="Q92" t="s">
        <v>273</v>
      </c>
      <c r="R92" t="s">
        <v>274</v>
      </c>
      <c r="T92" s="161">
        <v>0</v>
      </c>
      <c r="U92" s="161">
        <v>19.014600918177294</v>
      </c>
      <c r="V92" s="161">
        <v>22.337602864231169</v>
      </c>
      <c r="W92" s="161">
        <v>28.829728268083855</v>
      </c>
      <c r="X92" s="161">
        <v>36.526190513373166</v>
      </c>
      <c r="Y92" s="161">
        <v>45.575067984098069</v>
      </c>
      <c r="Z92" s="161">
        <v>53.669549395130531</v>
      </c>
      <c r="AA92" s="161">
        <v>61.941424917281722</v>
      </c>
      <c r="AB92" s="161">
        <v>67.701833448462736</v>
      </c>
      <c r="AC92" s="161">
        <v>77.446885517223961</v>
      </c>
    </row>
    <row r="93" spans="1:29" x14ac:dyDescent="0.35">
      <c r="B93" t="s">
        <v>271</v>
      </c>
      <c r="C93" t="s">
        <v>272</v>
      </c>
      <c r="E93" s="161">
        <v>0</v>
      </c>
      <c r="F93" s="161">
        <v>336.9305114450047</v>
      </c>
      <c r="G93" s="161">
        <v>403.5369971257208</v>
      </c>
      <c r="H93" s="161">
        <v>531.85333275094229</v>
      </c>
      <c r="I93" s="161">
        <v>686.39870280700052</v>
      </c>
      <c r="J93" s="161">
        <v>870.02599311050312</v>
      </c>
      <c r="K93" s="161">
        <v>1028.401957680976</v>
      </c>
      <c r="L93" s="161">
        <v>1205.6148231650609</v>
      </c>
      <c r="M93" s="161">
        <v>1329.4380180579774</v>
      </c>
      <c r="N93" s="161">
        <v>1680.4308525606084</v>
      </c>
      <c r="Q93" t="s">
        <v>275</v>
      </c>
      <c r="R93" t="s">
        <v>276</v>
      </c>
      <c r="T93" s="161">
        <v>0</v>
      </c>
      <c r="U93" s="161">
        <v>0.96357501000808465</v>
      </c>
      <c r="V93" s="161">
        <v>1.2844185667906074</v>
      </c>
      <c r="W93" s="161">
        <v>1.8740564562784776</v>
      </c>
      <c r="X93" s="161">
        <v>2.6672019231863224</v>
      </c>
      <c r="Y93" s="161">
        <v>3.7185531156320675</v>
      </c>
      <c r="Z93" s="161">
        <v>4.8187221302149146</v>
      </c>
      <c r="AA93" s="161">
        <v>6.104790166756219</v>
      </c>
      <c r="AB93" s="161">
        <v>7.3084344878569585</v>
      </c>
      <c r="AC93" s="161">
        <v>10.029421031288987</v>
      </c>
    </row>
    <row r="94" spans="1:29" x14ac:dyDescent="0.35">
      <c r="B94" t="s">
        <v>273</v>
      </c>
      <c r="C94" t="s">
        <v>274</v>
      </c>
      <c r="E94" s="161">
        <v>0</v>
      </c>
      <c r="F94" s="161">
        <v>19.014600918177294</v>
      </c>
      <c r="G94" s="161">
        <v>22.337602864231169</v>
      </c>
      <c r="H94" s="161">
        <v>28.829728268083855</v>
      </c>
      <c r="I94" s="161">
        <v>36.526190513373166</v>
      </c>
      <c r="J94" s="161">
        <v>45.575067984098069</v>
      </c>
      <c r="K94" s="161">
        <v>53.669549395130531</v>
      </c>
      <c r="L94" s="161">
        <v>61.941424917281722</v>
      </c>
      <c r="M94" s="161">
        <v>67.701833448462736</v>
      </c>
      <c r="N94" s="161">
        <v>77.446885517223961</v>
      </c>
      <c r="Q94" t="s">
        <v>228</v>
      </c>
      <c r="R94" t="s">
        <v>229</v>
      </c>
      <c r="T94" s="161">
        <v>0</v>
      </c>
      <c r="U94" s="161">
        <v>-6.6417480552165884</v>
      </c>
      <c r="V94" s="161">
        <v>-7.915213462638456</v>
      </c>
      <c r="W94" s="161">
        <v>-10.349879166142001</v>
      </c>
      <c r="X94" s="161">
        <v>-13.18857141654239</v>
      </c>
      <c r="Y94" s="161">
        <v>-16.458954507110381</v>
      </c>
      <c r="Z94" s="161">
        <v>-18.920087804312153</v>
      </c>
      <c r="AA94" s="161">
        <v>-21.308709220495434</v>
      </c>
      <c r="AB94" s="161">
        <v>-22.720568156942857</v>
      </c>
      <c r="AC94" s="161">
        <v>-29.802383843134834</v>
      </c>
    </row>
    <row r="95" spans="1:29" x14ac:dyDescent="0.35">
      <c r="B95" t="s">
        <v>275</v>
      </c>
      <c r="C95" t="s">
        <v>276</v>
      </c>
      <c r="E95" s="161">
        <v>0</v>
      </c>
      <c r="F95" s="161">
        <v>0.96357501000808465</v>
      </c>
      <c r="G95" s="161">
        <v>1.2844185667906074</v>
      </c>
      <c r="H95" s="161">
        <v>1.8740564562784776</v>
      </c>
      <c r="I95" s="161">
        <v>2.6672019231863224</v>
      </c>
      <c r="J95" s="161">
        <v>3.7185531156320675</v>
      </c>
      <c r="K95" s="161">
        <v>4.8187221302149146</v>
      </c>
      <c r="L95" s="161">
        <v>6.104790166756219</v>
      </c>
      <c r="M95" s="161">
        <v>7.3084344878569585</v>
      </c>
      <c r="N95" s="161">
        <v>10.029421031288987</v>
      </c>
      <c r="Q95" t="s">
        <v>232</v>
      </c>
      <c r="R95" t="s">
        <v>233</v>
      </c>
      <c r="T95" s="161">
        <v>0</v>
      </c>
      <c r="U95" s="161">
        <v>-350.26693931797348</v>
      </c>
      <c r="V95" s="161">
        <v>-419.24380509410418</v>
      </c>
      <c r="W95" s="161">
        <v>-552.20723830916256</v>
      </c>
      <c r="X95" s="161">
        <v>-712.40352382701758</v>
      </c>
      <c r="Y95" s="161">
        <v>-902.86065970312291</v>
      </c>
      <c r="Z95" s="161">
        <v>-1067.9701414020092</v>
      </c>
      <c r="AA95" s="161">
        <v>-1252.3523290286032</v>
      </c>
      <c r="AB95" s="161">
        <v>-1381.7277178373542</v>
      </c>
      <c r="AC95" s="161">
        <v>-1738.1047752659865</v>
      </c>
    </row>
    <row r="96" spans="1:29" x14ac:dyDescent="0.35">
      <c r="B96" t="s">
        <v>228</v>
      </c>
      <c r="C96" t="s">
        <v>229</v>
      </c>
      <c r="E96" s="161">
        <v>0</v>
      </c>
      <c r="F96" s="161">
        <v>-6.6417480552165884</v>
      </c>
      <c r="G96" s="161">
        <v>-7.915213462638456</v>
      </c>
      <c r="H96" s="161">
        <v>-10.349879166142001</v>
      </c>
      <c r="I96" s="161">
        <v>-13.18857141654239</v>
      </c>
      <c r="J96" s="161">
        <v>-16.458954507110381</v>
      </c>
      <c r="K96" s="161">
        <v>-18.920087804312153</v>
      </c>
      <c r="L96" s="161">
        <v>-21.308709220495434</v>
      </c>
      <c r="M96" s="161">
        <v>-22.720568156942857</v>
      </c>
      <c r="N96" s="161">
        <v>-29.802383843134834</v>
      </c>
      <c r="Q96" t="s">
        <v>238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</row>
    <row r="97" spans="1:47" x14ac:dyDescent="0.35">
      <c r="B97" t="s">
        <v>232</v>
      </c>
      <c r="C97" t="s">
        <v>233</v>
      </c>
      <c r="E97" s="161">
        <v>0</v>
      </c>
      <c r="F97" s="161">
        <v>-350.26693931797348</v>
      </c>
      <c r="G97" s="161">
        <v>-419.24380509410418</v>
      </c>
      <c r="H97" s="161">
        <v>-552.20723830916256</v>
      </c>
      <c r="I97" s="161">
        <v>-712.40352382701758</v>
      </c>
      <c r="J97" s="161">
        <v>-902.86065970312291</v>
      </c>
      <c r="K97" s="161">
        <v>-1067.9701414020092</v>
      </c>
      <c r="L97" s="161">
        <v>-1252.3523290286032</v>
      </c>
      <c r="M97" s="161">
        <v>-1381.7277178373542</v>
      </c>
      <c r="N97" s="161">
        <v>-1738.1047752659865</v>
      </c>
    </row>
    <row r="98" spans="1:47" x14ac:dyDescent="0.35">
      <c r="B98" t="s">
        <v>238</v>
      </c>
      <c r="E98" s="161">
        <v>0</v>
      </c>
      <c r="F98" s="161">
        <v>0</v>
      </c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</row>
    <row r="100" spans="1:47" s="33" customFormat="1" x14ac:dyDescent="0.35">
      <c r="A100" s="33" t="s">
        <v>282</v>
      </c>
    </row>
    <row r="101" spans="1:47" ht="15.5" x14ac:dyDescent="0.35">
      <c r="B101" t="s">
        <v>283</v>
      </c>
      <c r="F101" s="127" t="s">
        <v>5473</v>
      </c>
      <c r="G101" s="338" t="s">
        <v>5480</v>
      </c>
      <c r="H101" s="127" t="s">
        <v>5486</v>
      </c>
      <c r="I101" s="127"/>
      <c r="N101" t="s">
        <v>284</v>
      </c>
      <c r="Q101" s="66">
        <v>2.2999999999999998</v>
      </c>
      <c r="R101" s="105"/>
      <c r="S101" s="104" t="s">
        <v>1488</v>
      </c>
      <c r="T101" s="99"/>
      <c r="U101" s="99"/>
      <c r="V101" s="106"/>
      <c r="W101" s="107"/>
      <c r="X101" s="96"/>
      <c r="Y101" s="127" t="s">
        <v>5487</v>
      </c>
      <c r="Z101" s="96"/>
      <c r="AA101" s="96"/>
      <c r="AB101" s="96"/>
      <c r="AC101" s="96"/>
      <c r="AD101" s="96"/>
      <c r="AE101" s="94"/>
      <c r="AG101" s="113" t="s">
        <v>1494</v>
      </c>
      <c r="AH101" s="116"/>
      <c r="AI101" s="116"/>
      <c r="AJ101" s="127" t="s">
        <v>5488</v>
      </c>
      <c r="AK101" s="116"/>
      <c r="AL101" s="116"/>
      <c r="AM101" s="116"/>
      <c r="AN101" s="116"/>
      <c r="AO101" s="116"/>
      <c r="AP101" s="116"/>
      <c r="AQ101" s="116"/>
      <c r="AR101" s="116"/>
      <c r="AS101" s="116"/>
    </row>
    <row r="102" spans="1:47" ht="15.5" x14ac:dyDescent="0.35">
      <c r="Q102" s="66"/>
      <c r="R102" s="105"/>
      <c r="S102" s="102"/>
      <c r="T102" s="99"/>
      <c r="U102" s="99"/>
      <c r="V102" s="106"/>
      <c r="W102" s="107"/>
      <c r="X102" s="96"/>
      <c r="Y102" s="96"/>
      <c r="Z102" s="96"/>
      <c r="AA102" s="96"/>
      <c r="AB102" s="96"/>
      <c r="AC102" s="96"/>
      <c r="AD102" s="96"/>
      <c r="AE102" s="94"/>
      <c r="AG102" s="93" t="s">
        <v>399</v>
      </c>
      <c r="AH102" s="93" t="s">
        <v>1495</v>
      </c>
      <c r="AI102" s="124" t="s">
        <v>1490</v>
      </c>
      <c r="AJ102" s="103">
        <v>2007</v>
      </c>
      <c r="AK102" s="126">
        <f t="shared" ref="AK102:AS102" si="1">AJ102+5</f>
        <v>2012</v>
      </c>
      <c r="AL102" s="126">
        <f t="shared" si="1"/>
        <v>2017</v>
      </c>
      <c r="AM102" s="126">
        <f t="shared" si="1"/>
        <v>2022</v>
      </c>
      <c r="AN102" s="126">
        <f t="shared" si="1"/>
        <v>2027</v>
      </c>
      <c r="AO102" s="126">
        <f t="shared" si="1"/>
        <v>2032</v>
      </c>
      <c r="AP102" s="126">
        <f t="shared" si="1"/>
        <v>2037</v>
      </c>
      <c r="AQ102" s="126">
        <f t="shared" si="1"/>
        <v>2042</v>
      </c>
      <c r="AR102" s="126">
        <f t="shared" si="1"/>
        <v>2047</v>
      </c>
      <c r="AS102" s="123">
        <f t="shared" si="1"/>
        <v>2052</v>
      </c>
    </row>
    <row r="103" spans="1:47" ht="15.5" x14ac:dyDescent="0.35">
      <c r="B103" t="s">
        <v>285</v>
      </c>
      <c r="C103" t="s">
        <v>286</v>
      </c>
      <c r="D103" t="s">
        <v>12</v>
      </c>
      <c r="E103">
        <v>2007</v>
      </c>
      <c r="F103">
        <v>2012</v>
      </c>
      <c r="G103">
        <v>2017</v>
      </c>
      <c r="H103">
        <v>2022</v>
      </c>
      <c r="I103">
        <v>2027</v>
      </c>
      <c r="J103">
        <v>2032</v>
      </c>
      <c r="K103">
        <v>2037</v>
      </c>
      <c r="L103">
        <v>2042</v>
      </c>
      <c r="M103">
        <v>2047</v>
      </c>
      <c r="N103">
        <v>2052</v>
      </c>
      <c r="Q103" s="66"/>
      <c r="R103" s="97"/>
      <c r="S103" s="93" t="s">
        <v>285</v>
      </c>
      <c r="T103" s="93" t="s">
        <v>1489</v>
      </c>
      <c r="U103" s="93" t="s">
        <v>1490</v>
      </c>
      <c r="V103" s="101">
        <v>2007</v>
      </c>
      <c r="W103" s="109">
        <f>V103+5</f>
        <v>2012</v>
      </c>
      <c r="X103" s="109">
        <f t="shared" ref="X103:AE103" si="2">W103+5</f>
        <v>2017</v>
      </c>
      <c r="Y103" s="109">
        <f t="shared" si="2"/>
        <v>2022</v>
      </c>
      <c r="Z103" s="109">
        <f t="shared" si="2"/>
        <v>2027</v>
      </c>
      <c r="AA103" s="109">
        <f t="shared" si="2"/>
        <v>2032</v>
      </c>
      <c r="AB103" s="109">
        <f t="shared" si="2"/>
        <v>2037</v>
      </c>
      <c r="AC103" s="109">
        <f t="shared" si="2"/>
        <v>2042</v>
      </c>
      <c r="AD103" s="109">
        <f t="shared" si="2"/>
        <v>2047</v>
      </c>
      <c r="AE103" s="103">
        <f t="shared" si="2"/>
        <v>2052</v>
      </c>
      <c r="AG103" s="102" t="s">
        <v>1491</v>
      </c>
      <c r="AH103" s="99" t="s">
        <v>1496</v>
      </c>
      <c r="AI103" s="110">
        <v>-7.9753954017819824E-3</v>
      </c>
      <c r="AJ103" s="112">
        <v>0.72850685218433164</v>
      </c>
      <c r="AK103" s="118">
        <v>0.72850685218433164</v>
      </c>
      <c r="AL103" s="119">
        <v>0.68862987517542174</v>
      </c>
      <c r="AM103" s="119">
        <v>0.64875289816651183</v>
      </c>
      <c r="AN103" s="119">
        <v>0.60887592115760192</v>
      </c>
      <c r="AO103" s="119">
        <v>0.56899894414869201</v>
      </c>
      <c r="AP103" s="119">
        <v>0.5291219671397821</v>
      </c>
      <c r="AQ103" s="119">
        <v>0.48924499013087219</v>
      </c>
      <c r="AR103" s="119">
        <v>0.44936801312196228</v>
      </c>
      <c r="AS103" s="112">
        <f>AJ$57*AS164</f>
        <v>0</v>
      </c>
      <c r="AU103" s="161"/>
    </row>
    <row r="104" spans="1:47" ht="15.5" x14ac:dyDescent="0.35">
      <c r="B104">
        <v>1</v>
      </c>
      <c r="D104" s="161" t="s">
        <v>287</v>
      </c>
      <c r="E104" s="161">
        <v>7285.7384785769091</v>
      </c>
      <c r="F104" s="161">
        <v>7285.7384785769091</v>
      </c>
      <c r="G104" s="161">
        <v>9396.144139619284</v>
      </c>
      <c r="H104" s="161">
        <v>12033.253125025125</v>
      </c>
      <c r="I104" s="161">
        <v>14911.437352458386</v>
      </c>
      <c r="J104" s="161">
        <v>18049.797400747848</v>
      </c>
      <c r="K104" s="161">
        <v>20990.040058507238</v>
      </c>
      <c r="L104" s="161">
        <v>24015.173872393898</v>
      </c>
      <c r="M104" s="161">
        <v>26780.180072149764</v>
      </c>
      <c r="N104" s="161">
        <v>29717.55086386971</v>
      </c>
      <c r="Q104" s="66"/>
      <c r="R104" s="105"/>
      <c r="S104" s="102">
        <v>1</v>
      </c>
      <c r="T104" s="99" t="s">
        <v>1491</v>
      </c>
      <c r="U104" s="98"/>
      <c r="V104" s="108">
        <f>W104</f>
        <v>0.84816017504281249</v>
      </c>
      <c r="W104" s="100">
        <v>0.84816017504281249</v>
      </c>
      <c r="X104" s="100">
        <v>0.84914445210407208</v>
      </c>
      <c r="Y104" s="100">
        <v>0.85012872916533166</v>
      </c>
      <c r="Z104" s="100">
        <v>0.85111300622659114</v>
      </c>
      <c r="AA104" s="100">
        <v>0.85209728328785073</v>
      </c>
      <c r="AB104" s="100">
        <v>0.85308156034911031</v>
      </c>
      <c r="AC104" s="100">
        <v>0.85406583741036979</v>
      </c>
      <c r="AD104" s="100">
        <v>0.85505011447162937</v>
      </c>
      <c r="AE104" s="108">
        <v>0.85603439153288896</v>
      </c>
      <c r="AG104" s="102"/>
      <c r="AH104" s="99" t="s">
        <v>1497</v>
      </c>
      <c r="AI104" s="110">
        <v>-1.6289016159154582E-4</v>
      </c>
      <c r="AJ104" s="112">
        <v>1.5581952116164871E-2</v>
      </c>
      <c r="AK104" s="118">
        <v>1.5581952116164871E-2</v>
      </c>
      <c r="AL104" s="119">
        <v>1.4767501308207141E-2</v>
      </c>
      <c r="AM104" s="119">
        <v>1.3953050500249411E-2</v>
      </c>
      <c r="AN104" s="119">
        <v>1.3138599692291681E-2</v>
      </c>
      <c r="AO104" s="119">
        <v>1.2324148884333952E-2</v>
      </c>
      <c r="AP104" s="119">
        <v>1.1509698076376222E-2</v>
      </c>
      <c r="AQ104" s="119">
        <v>1.0695247268418492E-2</v>
      </c>
      <c r="AR104" s="119">
        <v>9.8807964604607623E-3</v>
      </c>
      <c r="AS104" s="112">
        <f>AJ$57*AS165</f>
        <v>0</v>
      </c>
      <c r="AU104" s="161"/>
    </row>
    <row r="105" spans="1:47" ht="15.5" x14ac:dyDescent="0.35">
      <c r="B105">
        <v>2</v>
      </c>
      <c r="D105" s="161" t="s">
        <v>288</v>
      </c>
      <c r="E105" s="161">
        <v>7285.7384785769091</v>
      </c>
      <c r="F105" s="161">
        <v>7285.7384785769091</v>
      </c>
      <c r="G105" s="161">
        <v>9258.6395912346106</v>
      </c>
      <c r="H105" s="161">
        <v>11710.40974850006</v>
      </c>
      <c r="I105" s="161">
        <v>14329.527602118545</v>
      </c>
      <c r="J105" s="161">
        <v>17125.295582660761</v>
      </c>
      <c r="K105" s="161">
        <v>19658.964347479949</v>
      </c>
      <c r="L105" s="161">
        <v>22199.392433261677</v>
      </c>
      <c r="M105" s="161">
        <v>24428.749626790272</v>
      </c>
      <c r="N105" s="161">
        <v>26745.795777482745</v>
      </c>
      <c r="Q105" s="66"/>
      <c r="R105" s="105"/>
      <c r="S105" s="102"/>
      <c r="T105" s="99" t="s">
        <v>1492</v>
      </c>
      <c r="U105" s="95"/>
      <c r="V105" s="108">
        <f>W105</f>
        <v>0.14423867048152983</v>
      </c>
      <c r="W105" s="100">
        <v>0.14423867048152983</v>
      </c>
      <c r="X105" s="100">
        <v>0.14087936234702517</v>
      </c>
      <c r="Y105" s="100">
        <v>0.13752005421252053</v>
      </c>
      <c r="Z105" s="100">
        <v>0.13416074607801587</v>
      </c>
      <c r="AA105" s="100">
        <v>0.13080143794351123</v>
      </c>
      <c r="AB105" s="100">
        <v>0.12744212980900657</v>
      </c>
      <c r="AC105" s="100">
        <v>0.12408282167450192</v>
      </c>
      <c r="AD105" s="100">
        <v>0.12072351353999727</v>
      </c>
      <c r="AE105" s="108">
        <v>0.11736420540549262</v>
      </c>
      <c r="AG105" s="102"/>
      <c r="AH105" s="99" t="s">
        <v>1498</v>
      </c>
      <c r="AI105" s="110">
        <v>5.4770124106726754E-3</v>
      </c>
      <c r="AJ105" s="112">
        <v>6.7825765529703486E-2</v>
      </c>
      <c r="AK105" s="118">
        <v>6.7825765529703486E-2</v>
      </c>
      <c r="AL105" s="119">
        <v>9.521082758306687E-2</v>
      </c>
      <c r="AM105" s="119">
        <v>0.12259588963643026</v>
      </c>
      <c r="AN105" s="119">
        <v>0.14998095168979364</v>
      </c>
      <c r="AO105" s="119">
        <v>0.17736601374315702</v>
      </c>
      <c r="AP105" s="119">
        <v>0.20475107579652041</v>
      </c>
      <c r="AQ105" s="119">
        <v>0.23213613784988379</v>
      </c>
      <c r="AR105" s="119">
        <v>0.25952119990324718</v>
      </c>
      <c r="AS105" s="112">
        <f>AJ$58*AS166</f>
        <v>0</v>
      </c>
      <c r="AU105" s="161"/>
    </row>
    <row r="106" spans="1:47" ht="15.5" x14ac:dyDescent="0.35">
      <c r="B106">
        <v>3</v>
      </c>
      <c r="D106" s="161" t="s">
        <v>289</v>
      </c>
      <c r="E106" s="161">
        <v>7285.7384785769091</v>
      </c>
      <c r="F106" s="161">
        <v>7285.7384785769091</v>
      </c>
      <c r="G106" s="161">
        <v>9121.1350428499372</v>
      </c>
      <c r="H106" s="161">
        <v>11387.566371974997</v>
      </c>
      <c r="I106" s="161">
        <v>13747.617851778708</v>
      </c>
      <c r="J106" s="161">
        <v>16200.793764573677</v>
      </c>
      <c r="K106" s="161">
        <v>18327.888636452659</v>
      </c>
      <c r="L106" s="161">
        <v>20383.610994129456</v>
      </c>
      <c r="M106" s="161">
        <v>22077.319181430779</v>
      </c>
      <c r="N106" s="161">
        <v>23774.040691095772</v>
      </c>
      <c r="Q106" s="66"/>
      <c r="R106" s="105"/>
      <c r="S106" s="102"/>
      <c r="T106" s="117" t="s">
        <v>1493</v>
      </c>
      <c r="U106" s="95"/>
      <c r="V106" s="111">
        <f>W106</f>
        <v>7.6011544756576328E-3</v>
      </c>
      <c r="W106" s="125">
        <v>7.6011544756576328E-3</v>
      </c>
      <c r="X106" s="120">
        <v>9.9761855489027256E-3</v>
      </c>
      <c r="Y106" s="120">
        <v>1.2351216622147818E-2</v>
      </c>
      <c r="Z106" s="120">
        <v>1.4726247695392911E-2</v>
      </c>
      <c r="AA106" s="120">
        <v>1.7101278768638005E-2</v>
      </c>
      <c r="AB106" s="120">
        <v>1.9476309841883095E-2</v>
      </c>
      <c r="AC106" s="120">
        <v>2.1851340915128189E-2</v>
      </c>
      <c r="AD106" s="120">
        <v>2.4226371988373283E-2</v>
      </c>
      <c r="AE106" s="114">
        <v>2.6601403061618376E-2</v>
      </c>
      <c r="AG106" s="102"/>
      <c r="AH106" s="99" t="s">
        <v>1499</v>
      </c>
      <c r="AI106" s="110">
        <v>-3.2892062454205337E-5</v>
      </c>
      <c r="AJ106" s="112">
        <v>0.13491450467750982</v>
      </c>
      <c r="AK106" s="118">
        <v>0.13491450467750982</v>
      </c>
      <c r="AL106" s="119">
        <v>0.1347500443652388</v>
      </c>
      <c r="AM106" s="119">
        <v>0.13458558405296778</v>
      </c>
      <c r="AN106" s="119">
        <v>0.13442112374069676</v>
      </c>
      <c r="AO106" s="119">
        <v>0.13425666342842574</v>
      </c>
      <c r="AP106" s="119">
        <v>0.13409220311615472</v>
      </c>
      <c r="AQ106" s="119">
        <v>0.1339277428038837</v>
      </c>
      <c r="AR106" s="119">
        <v>0.13376328249161268</v>
      </c>
      <c r="AS106" s="112">
        <f>AJ$58*AS167</f>
        <v>0</v>
      </c>
      <c r="AU106" s="161"/>
    </row>
    <row r="107" spans="1:47" x14ac:dyDescent="0.35">
      <c r="B107">
        <v>4</v>
      </c>
      <c r="D107" s="161" t="s">
        <v>290</v>
      </c>
      <c r="E107" s="161">
        <v>7285.7384785769091</v>
      </c>
      <c r="F107" s="161">
        <v>7285.7384785769091</v>
      </c>
      <c r="G107" s="161">
        <v>9052.3827686576024</v>
      </c>
      <c r="H107" s="161">
        <v>11226.144683712464</v>
      </c>
      <c r="I107" s="161">
        <v>13456.662976608788</v>
      </c>
      <c r="J107" s="161">
        <v>15738.542855530135</v>
      </c>
      <c r="K107" s="161">
        <v>17662.350780939018</v>
      </c>
      <c r="L107" s="161">
        <v>19475.720274563348</v>
      </c>
      <c r="M107" s="161">
        <v>20901.603958751035</v>
      </c>
      <c r="N107" s="161">
        <v>22288.163147902284</v>
      </c>
      <c r="AG107" s="102"/>
      <c r="AH107" s="99" t="s">
        <v>1500</v>
      </c>
      <c r="AI107" s="110">
        <v>1.8048155838147999E-3</v>
      </c>
      <c r="AJ107" s="112">
        <v>3.278227171512902E-2</v>
      </c>
      <c r="AK107" s="121">
        <v>3.278227171512902E-2</v>
      </c>
      <c r="AL107" s="119">
        <v>4.1806349634203016E-2</v>
      </c>
      <c r="AM107" s="119">
        <v>5.0830427553277019E-2</v>
      </c>
      <c r="AN107" s="119">
        <v>5.9854505472351022E-2</v>
      </c>
      <c r="AO107" s="119">
        <v>6.8878583391425025E-2</v>
      </c>
      <c r="AP107" s="119">
        <v>7.7902661310499027E-2</v>
      </c>
      <c r="AQ107" s="119">
        <v>8.692673922957303E-2</v>
      </c>
      <c r="AR107" s="119">
        <v>9.5950817148647033E-2</v>
      </c>
      <c r="AS107" s="112">
        <f>AJ$58*AS168</f>
        <v>0</v>
      </c>
      <c r="AU107" s="161"/>
    </row>
    <row r="108" spans="1:47" x14ac:dyDescent="0.35">
      <c r="B108" t="s">
        <v>291</v>
      </c>
      <c r="D108" s="161"/>
      <c r="E108" s="161">
        <v>7285.7384785769091</v>
      </c>
      <c r="F108" s="161">
        <v>7285.7384785769091</v>
      </c>
      <c r="G108" s="161">
        <v>9258.6395912346106</v>
      </c>
      <c r="H108" s="161">
        <v>11710.40974850006</v>
      </c>
      <c r="I108" s="161">
        <v>14329.527602118545</v>
      </c>
      <c r="J108" s="161">
        <v>17125.295582660761</v>
      </c>
      <c r="K108" s="161">
        <v>19658.964347479949</v>
      </c>
      <c r="L108" s="161">
        <v>22199.392433261677</v>
      </c>
      <c r="M108" s="161">
        <v>24428.749626790272</v>
      </c>
      <c r="N108" s="161">
        <v>26745.795777482745</v>
      </c>
      <c r="W108" s="161"/>
      <c r="X108" s="161"/>
      <c r="Y108" s="161"/>
      <c r="Z108" s="161"/>
      <c r="AA108" s="161"/>
      <c r="AB108" s="161"/>
      <c r="AC108" s="161"/>
      <c r="AD108" s="161"/>
      <c r="AG108" s="102"/>
      <c r="AH108" s="99" t="s">
        <v>1501</v>
      </c>
      <c r="AI108" s="110">
        <v>8.893496313402572E-4</v>
      </c>
      <c r="AJ108" s="112">
        <v>2.0388653777161182E-2</v>
      </c>
      <c r="AK108" s="115">
        <v>2.0388653777161182E-2</v>
      </c>
      <c r="AL108" s="119">
        <v>2.4835401933862467E-2</v>
      </c>
      <c r="AM108" s="119">
        <v>2.9282150090563751E-2</v>
      </c>
      <c r="AN108" s="119">
        <v>3.3728898247265035E-2</v>
      </c>
      <c r="AO108" s="119">
        <v>3.8175646403966319E-2</v>
      </c>
      <c r="AP108" s="119">
        <v>4.2622394560667604E-2</v>
      </c>
      <c r="AQ108" s="119">
        <v>4.7069142717368888E-2</v>
      </c>
      <c r="AR108" s="119">
        <v>5.1515890874070172E-2</v>
      </c>
      <c r="AS108" s="112">
        <f>AJ$58*AS169</f>
        <v>0</v>
      </c>
      <c r="AU108" s="161"/>
    </row>
    <row r="110" spans="1:47" s="33" customFormat="1" x14ac:dyDescent="0.35">
      <c r="A110" s="33" t="s">
        <v>292</v>
      </c>
    </row>
    <row r="111" spans="1:47" x14ac:dyDescent="0.35">
      <c r="B111" t="s">
        <v>293</v>
      </c>
      <c r="F111" s="127" t="s">
        <v>5473</v>
      </c>
      <c r="G111" s="338" t="s">
        <v>5483</v>
      </c>
      <c r="H111" s="127" t="s">
        <v>5489</v>
      </c>
      <c r="N111" t="s">
        <v>294</v>
      </c>
      <c r="S111" s="127" t="s">
        <v>5490</v>
      </c>
    </row>
    <row r="113" spans="1:29" x14ac:dyDescent="0.35">
      <c r="B113" t="s">
        <v>285</v>
      </c>
      <c r="C113" t="s">
        <v>286</v>
      </c>
      <c r="D113" t="s">
        <v>12</v>
      </c>
      <c r="E113">
        <v>2007</v>
      </c>
      <c r="F113">
        <v>2012</v>
      </c>
      <c r="G113">
        <v>2017</v>
      </c>
      <c r="H113">
        <v>2022</v>
      </c>
      <c r="I113">
        <v>2027</v>
      </c>
      <c r="J113">
        <v>2032</v>
      </c>
      <c r="K113">
        <v>2037</v>
      </c>
      <c r="L113">
        <v>2042</v>
      </c>
      <c r="M113">
        <v>2047</v>
      </c>
      <c r="N113">
        <v>2052</v>
      </c>
      <c r="Q113" s="93" t="s">
        <v>285</v>
      </c>
      <c r="R113" s="93" t="s">
        <v>1489</v>
      </c>
      <c r="S113" s="93" t="s">
        <v>1490</v>
      </c>
      <c r="T113" s="101">
        <v>2007</v>
      </c>
      <c r="U113" s="109">
        <f>T113+5</f>
        <v>2012</v>
      </c>
      <c r="V113" s="109">
        <f t="shared" ref="V113:AC113" si="3">U113+5</f>
        <v>2017</v>
      </c>
      <c r="W113" s="109">
        <f t="shared" si="3"/>
        <v>2022</v>
      </c>
      <c r="X113" s="109">
        <f t="shared" si="3"/>
        <v>2027</v>
      </c>
      <c r="Y113" s="109">
        <f t="shared" si="3"/>
        <v>2032</v>
      </c>
      <c r="Z113" s="109">
        <f t="shared" si="3"/>
        <v>2037</v>
      </c>
      <c r="AA113" s="109">
        <f t="shared" si="3"/>
        <v>2042</v>
      </c>
      <c r="AB113" s="109">
        <f t="shared" si="3"/>
        <v>2047</v>
      </c>
      <c r="AC113" s="103">
        <f t="shared" si="3"/>
        <v>2052</v>
      </c>
    </row>
    <row r="114" spans="1:29" x14ac:dyDescent="0.35">
      <c r="B114">
        <v>1</v>
      </c>
      <c r="D114" t="s">
        <v>295</v>
      </c>
      <c r="E114" s="161">
        <v>1671.7017993824848</v>
      </c>
      <c r="F114" s="161">
        <v>1671.7017993824848</v>
      </c>
      <c r="G114" s="161">
        <v>2142.22705308683</v>
      </c>
      <c r="H114" s="161">
        <v>3010.5553133866183</v>
      </c>
      <c r="I114" s="161">
        <v>4142.7889688811147</v>
      </c>
      <c r="J114" s="161">
        <v>5603.7093490216939</v>
      </c>
      <c r="K114" s="161">
        <v>7067.1106027274463</v>
      </c>
      <c r="L114" s="161">
        <v>8737.9063230285774</v>
      </c>
      <c r="M114" s="161">
        <v>10235.256344299405</v>
      </c>
      <c r="N114" s="161">
        <v>13775.483400218325</v>
      </c>
      <c r="Q114" s="102">
        <v>1</v>
      </c>
      <c r="R114" s="99" t="s">
        <v>1491</v>
      </c>
      <c r="S114" s="98"/>
      <c r="T114" s="108">
        <v>0.58344055099029235</v>
      </c>
      <c r="U114" s="100">
        <v>0.58344055099029235</v>
      </c>
      <c r="V114" s="100">
        <v>0.60099642739001324</v>
      </c>
      <c r="W114" s="100">
        <v>0.61855230378973403</v>
      </c>
      <c r="X114" s="100">
        <v>0.63610818018945492</v>
      </c>
      <c r="Y114" s="100">
        <v>0.65366405658917581</v>
      </c>
      <c r="Z114" s="100">
        <v>0.67121993298889671</v>
      </c>
      <c r="AA114" s="100">
        <v>0.6887758093886176</v>
      </c>
      <c r="AB114" s="100">
        <v>0.70633168578833838</v>
      </c>
      <c r="AC114" s="108">
        <v>0.72388756218805927</v>
      </c>
    </row>
    <row r="115" spans="1:29" x14ac:dyDescent="0.35">
      <c r="B115">
        <v>2</v>
      </c>
      <c r="D115" t="s">
        <v>296</v>
      </c>
      <c r="E115" s="161">
        <v>1671.7017993824848</v>
      </c>
      <c r="F115" s="161">
        <v>1671.7017993824848</v>
      </c>
      <c r="G115" s="161">
        <v>2110.8773888953156</v>
      </c>
      <c r="H115" s="161">
        <v>2929.7843171738064</v>
      </c>
      <c r="I115" s="161">
        <v>3981.1191554613638</v>
      </c>
      <c r="J115" s="161">
        <v>5316.6900896815578</v>
      </c>
      <c r="K115" s="161">
        <v>6618.9523693837546</v>
      </c>
      <c r="L115" s="161">
        <v>8077.2353571410504</v>
      </c>
      <c r="M115" s="161">
        <v>9336.5509091901877</v>
      </c>
      <c r="N115" s="161">
        <v>12397.935060196492</v>
      </c>
      <c r="Q115" s="102"/>
      <c r="R115" s="99" t="s">
        <v>1492</v>
      </c>
      <c r="S115" s="98"/>
      <c r="T115" s="108">
        <v>0.41632638436382852</v>
      </c>
      <c r="U115" s="100">
        <v>0.41632638436382852</v>
      </c>
      <c r="V115" s="100">
        <v>0.39875442533369859</v>
      </c>
      <c r="W115" s="100">
        <v>0.38118246630356867</v>
      </c>
      <c r="X115" s="100">
        <v>0.36361050727343874</v>
      </c>
      <c r="Y115" s="100">
        <v>0.34603854824330882</v>
      </c>
      <c r="Z115" s="100">
        <v>0.32846658921317884</v>
      </c>
      <c r="AA115" s="100">
        <v>0.31089463018304891</v>
      </c>
      <c r="AB115" s="100">
        <v>0.29332267115291899</v>
      </c>
      <c r="AC115" s="108">
        <v>0.27575071212278907</v>
      </c>
    </row>
    <row r="116" spans="1:29" x14ac:dyDescent="0.35">
      <c r="B116">
        <v>3</v>
      </c>
      <c r="D116" t="s">
        <v>297</v>
      </c>
      <c r="E116" s="161">
        <v>1671.7017993824848</v>
      </c>
      <c r="F116" s="161">
        <v>1671.7017993824848</v>
      </c>
      <c r="G116" s="161">
        <v>2095.2025567995579</v>
      </c>
      <c r="H116" s="161">
        <v>2889.3988190674008</v>
      </c>
      <c r="I116" s="161">
        <v>3900.2842487514881</v>
      </c>
      <c r="J116" s="161">
        <v>5173.1804600114901</v>
      </c>
      <c r="K116" s="161">
        <v>6394.8732527119082</v>
      </c>
      <c r="L116" s="161">
        <v>7746.8998741972864</v>
      </c>
      <c r="M116" s="161">
        <v>8887.1981916355799</v>
      </c>
      <c r="N116" s="161">
        <v>11709.160890185576</v>
      </c>
      <c r="Q116" s="102"/>
      <c r="R116" s="117" t="s">
        <v>1493</v>
      </c>
      <c r="S116" s="122"/>
      <c r="T116" s="111">
        <v>2.330646458791455E-4</v>
      </c>
      <c r="U116" s="120">
        <v>2.330646458791455E-4</v>
      </c>
      <c r="V116" s="120">
        <v>2.4914727628821135E-4</v>
      </c>
      <c r="W116" s="120">
        <v>2.6522990669727717E-4</v>
      </c>
      <c r="X116" s="120">
        <v>2.81312537106343E-4</v>
      </c>
      <c r="Y116" s="120">
        <v>2.9739516751540882E-4</v>
      </c>
      <c r="Z116" s="120">
        <v>3.1347779792447464E-4</v>
      </c>
      <c r="AA116" s="120">
        <v>3.2956042833354052E-4</v>
      </c>
      <c r="AB116" s="120">
        <v>3.4564305874260634E-4</v>
      </c>
      <c r="AC116" s="114">
        <v>3.6172568915167217E-4</v>
      </c>
    </row>
    <row r="117" spans="1:29" x14ac:dyDescent="0.35">
      <c r="B117">
        <v>4</v>
      </c>
      <c r="D117" t="s">
        <v>298</v>
      </c>
      <c r="E117" s="161">
        <v>1671.7017993824848</v>
      </c>
      <c r="F117" s="161">
        <v>1671.7017993824848</v>
      </c>
      <c r="G117" s="161">
        <v>2079.5277247038007</v>
      </c>
      <c r="H117" s="161">
        <v>2849.0133209609949</v>
      </c>
      <c r="I117" s="161">
        <v>3819.4493420416134</v>
      </c>
      <c r="J117" s="161">
        <v>5029.6708303414225</v>
      </c>
      <c r="K117" s="161">
        <v>6170.7941360400628</v>
      </c>
      <c r="L117" s="161">
        <v>7416.5643912535243</v>
      </c>
      <c r="M117" s="161">
        <v>8437.8454740809721</v>
      </c>
      <c r="N117" s="161">
        <v>11020.386720174662</v>
      </c>
    </row>
    <row r="118" spans="1:29" x14ac:dyDescent="0.35">
      <c r="B118" t="s">
        <v>291</v>
      </c>
      <c r="E118" s="161">
        <v>1671.7017993824848</v>
      </c>
      <c r="F118" s="161">
        <v>1671.7017993824848</v>
      </c>
      <c r="G118" s="161">
        <v>2110.8773888953156</v>
      </c>
      <c r="H118" s="161">
        <v>2929.7843171738064</v>
      </c>
      <c r="I118" s="161">
        <v>3981.1191554613638</v>
      </c>
      <c r="J118" s="161">
        <v>5316.6900896815578</v>
      </c>
      <c r="K118" s="161">
        <v>6618.9523693837546</v>
      </c>
      <c r="L118" s="161">
        <v>8077.2353571410504</v>
      </c>
      <c r="M118" s="161">
        <v>9336.5509091901877</v>
      </c>
      <c r="N118" s="161">
        <v>12397.935060196492</v>
      </c>
      <c r="U118" s="161"/>
      <c r="V118" s="161"/>
      <c r="W118" s="161"/>
      <c r="X118" s="161"/>
      <c r="Y118" s="161"/>
      <c r="Z118" s="161"/>
      <c r="AA118" s="161"/>
      <c r="AB118" s="161"/>
    </row>
    <row r="120" spans="1:29" s="33" customFormat="1" x14ac:dyDescent="0.35">
      <c r="A120" s="33" t="s">
        <v>192</v>
      </c>
    </row>
    <row r="121" spans="1:29" x14ac:dyDescent="0.35">
      <c r="D121" t="s">
        <v>299</v>
      </c>
      <c r="R121" s="127" t="s">
        <v>5473</v>
      </c>
      <c r="S121" s="338" t="s">
        <v>5491</v>
      </c>
      <c r="V121" s="127" t="s">
        <v>5492</v>
      </c>
    </row>
    <row r="123" spans="1:29" x14ac:dyDescent="0.35">
      <c r="B123" t="s">
        <v>300</v>
      </c>
      <c r="E123" s="177" t="s">
        <v>301</v>
      </c>
      <c r="F123" s="177"/>
      <c r="G123" s="177"/>
      <c r="H123" s="177"/>
      <c r="I123" s="177">
        <v>2012</v>
      </c>
      <c r="J123" s="177">
        <v>2017</v>
      </c>
      <c r="K123" s="177">
        <v>2022</v>
      </c>
      <c r="L123" s="177">
        <v>2027</v>
      </c>
      <c r="M123" s="177">
        <v>2032</v>
      </c>
      <c r="N123" s="177">
        <v>2037</v>
      </c>
      <c r="O123" s="177">
        <v>2042</v>
      </c>
      <c r="P123" s="177">
        <v>2047</v>
      </c>
    </row>
    <row r="124" spans="1:29" x14ac:dyDescent="0.35">
      <c r="B124" t="s">
        <v>302</v>
      </c>
      <c r="E124" s="177" t="s">
        <v>303</v>
      </c>
      <c r="F124" s="177"/>
      <c r="G124" s="177"/>
      <c r="H124" s="177"/>
      <c r="I124" s="177">
        <v>811.20992873740067</v>
      </c>
      <c r="J124" s="177">
        <v>1146.7287990115087</v>
      </c>
      <c r="K124" s="177">
        <v>1475.2125147437771</v>
      </c>
      <c r="L124" s="177">
        <v>1689.9408416975768</v>
      </c>
      <c r="M124" s="177">
        <v>1770.6967471319147</v>
      </c>
      <c r="N124" s="177">
        <v>1828.7601436817504</v>
      </c>
      <c r="O124" s="177">
        <v>1829.7649125547161</v>
      </c>
      <c r="P124" s="177">
        <v>1818.8050378561375</v>
      </c>
      <c r="R124" s="161"/>
    </row>
    <row r="125" spans="1:29" x14ac:dyDescent="0.35">
      <c r="B125" t="s">
        <v>304</v>
      </c>
      <c r="E125" s="177" t="s">
        <v>305</v>
      </c>
      <c r="F125" s="177"/>
      <c r="G125" s="177"/>
      <c r="H125" s="177"/>
      <c r="I125" s="177">
        <v>0</v>
      </c>
      <c r="J125" s="177">
        <v>0</v>
      </c>
      <c r="K125" s="177">
        <v>0</v>
      </c>
      <c r="L125" s="177">
        <v>0</v>
      </c>
      <c r="M125" s="177">
        <v>0</v>
      </c>
      <c r="N125" s="177">
        <v>0</v>
      </c>
      <c r="O125" s="177">
        <v>0</v>
      </c>
      <c r="P125" s="177">
        <v>0</v>
      </c>
      <c r="R125" s="161"/>
    </row>
    <row r="126" spans="1:29" x14ac:dyDescent="0.35">
      <c r="B126" t="s">
        <v>306</v>
      </c>
      <c r="E126" s="177" t="s">
        <v>307</v>
      </c>
      <c r="F126" s="177"/>
      <c r="G126" s="177"/>
      <c r="H126" s="177"/>
      <c r="I126" s="177">
        <v>0</v>
      </c>
      <c r="J126" s="177">
        <v>0</v>
      </c>
      <c r="K126" s="177">
        <v>0</v>
      </c>
      <c r="L126" s="177">
        <v>0</v>
      </c>
      <c r="M126" s="177">
        <v>0</v>
      </c>
      <c r="N126" s="177">
        <v>0</v>
      </c>
      <c r="O126" s="177">
        <v>0</v>
      </c>
      <c r="P126" s="177">
        <v>0</v>
      </c>
      <c r="R126" s="161"/>
    </row>
    <row r="127" spans="1:29" x14ac:dyDescent="0.35">
      <c r="B127" t="s">
        <v>308</v>
      </c>
      <c r="E127" s="177" t="s">
        <v>309</v>
      </c>
      <c r="F127" s="177"/>
      <c r="G127" s="177"/>
      <c r="H127" s="177"/>
      <c r="I127" s="177">
        <v>0</v>
      </c>
      <c r="J127" s="177">
        <v>0</v>
      </c>
      <c r="K127" s="177">
        <v>0</v>
      </c>
      <c r="L127" s="177">
        <v>0</v>
      </c>
      <c r="M127" s="177">
        <v>0</v>
      </c>
      <c r="N127" s="177">
        <v>0</v>
      </c>
      <c r="O127" s="177">
        <v>0</v>
      </c>
      <c r="P127" s="177">
        <v>0</v>
      </c>
      <c r="R127" s="161"/>
    </row>
    <row r="128" spans="1:29" x14ac:dyDescent="0.35">
      <c r="B128" t="s">
        <v>310</v>
      </c>
      <c r="E128" s="177" t="s">
        <v>311</v>
      </c>
      <c r="F128" s="177"/>
      <c r="G128" s="177"/>
      <c r="H128" s="177"/>
      <c r="I128" s="177">
        <v>-319.11656201973244</v>
      </c>
      <c r="J128" s="177">
        <v>-313.84355599261227</v>
      </c>
      <c r="K128" s="177">
        <v>-310.34007191329027</v>
      </c>
      <c r="L128" s="177">
        <v>-308.08094886825603</v>
      </c>
      <c r="M128" s="177">
        <v>-306.01035890426488</v>
      </c>
      <c r="N128" s="177">
        <v>-305.74334375193257</v>
      </c>
      <c r="O128" s="177">
        <v>-304.87324561762119</v>
      </c>
      <c r="P128" s="177">
        <v>-303.81829110655673</v>
      </c>
      <c r="R128" s="161"/>
    </row>
    <row r="129" spans="2:18" x14ac:dyDescent="0.35">
      <c r="B129" t="s">
        <v>312</v>
      </c>
      <c r="E129" s="177" t="s">
        <v>313</v>
      </c>
      <c r="F129" s="177"/>
      <c r="G129" s="177"/>
      <c r="H129" s="177"/>
      <c r="I129" s="177">
        <v>0</v>
      </c>
      <c r="J129" s="177">
        <v>0</v>
      </c>
      <c r="K129" s="177">
        <v>0</v>
      </c>
      <c r="L129" s="177">
        <v>0</v>
      </c>
      <c r="M129" s="177">
        <v>0</v>
      </c>
      <c r="N129" s="177">
        <v>0</v>
      </c>
      <c r="O129" s="177">
        <v>0</v>
      </c>
      <c r="P129" s="177">
        <v>0</v>
      </c>
      <c r="R129" s="161"/>
    </row>
    <row r="130" spans="2:18" x14ac:dyDescent="0.35">
      <c r="B130" t="s">
        <v>314</v>
      </c>
      <c r="E130" s="177" t="s">
        <v>315</v>
      </c>
      <c r="F130" s="177"/>
      <c r="G130" s="177"/>
      <c r="H130" s="177"/>
      <c r="I130" s="177">
        <v>0</v>
      </c>
      <c r="J130" s="177">
        <v>0</v>
      </c>
      <c r="K130" s="177">
        <v>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R130" s="161"/>
    </row>
    <row r="131" spans="2:18" x14ac:dyDescent="0.35"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R131" s="161"/>
    </row>
    <row r="132" spans="2:18" x14ac:dyDescent="0.35">
      <c r="B132" t="s">
        <v>316</v>
      </c>
      <c r="E132" s="177" t="s">
        <v>317</v>
      </c>
      <c r="F132" s="177"/>
      <c r="G132" s="177"/>
      <c r="H132" s="177"/>
      <c r="I132" s="177">
        <v>0</v>
      </c>
      <c r="J132" s="177">
        <v>0</v>
      </c>
      <c r="K132" s="177">
        <v>0</v>
      </c>
      <c r="L132" s="177">
        <v>0</v>
      </c>
      <c r="M132" s="177">
        <v>0</v>
      </c>
      <c r="N132" s="177">
        <v>0</v>
      </c>
      <c r="O132" s="177">
        <v>0</v>
      </c>
      <c r="P132" s="177">
        <v>0</v>
      </c>
      <c r="R132" s="161"/>
    </row>
    <row r="133" spans="2:18" x14ac:dyDescent="0.35">
      <c r="B133" t="s">
        <v>318</v>
      </c>
      <c r="E133" s="177" t="s">
        <v>319</v>
      </c>
      <c r="F133" s="177"/>
      <c r="G133" s="177"/>
      <c r="H133" s="177"/>
      <c r="I133" s="177">
        <v>2.4418307731058375</v>
      </c>
      <c r="J133" s="177">
        <v>1.2002754137573792</v>
      </c>
      <c r="K133" s="177">
        <v>0</v>
      </c>
      <c r="L133" s="177">
        <v>0</v>
      </c>
      <c r="M133" s="177">
        <v>0</v>
      </c>
      <c r="N133" s="177">
        <v>0</v>
      </c>
      <c r="O133" s="177">
        <v>0</v>
      </c>
      <c r="P133" s="177">
        <v>0</v>
      </c>
      <c r="R133" s="161"/>
    </row>
    <row r="134" spans="2:18" x14ac:dyDescent="0.35">
      <c r="B134" t="s">
        <v>320</v>
      </c>
      <c r="E134" s="177" t="s">
        <v>257</v>
      </c>
      <c r="F134" s="177"/>
      <c r="G134" s="177"/>
      <c r="H134" s="177"/>
      <c r="I134" s="177">
        <v>543.72528216207559</v>
      </c>
      <c r="J134" s="177">
        <v>629.72059010790122</v>
      </c>
      <c r="K134" s="177">
        <v>765.47714369122036</v>
      </c>
      <c r="L134" s="177">
        <v>937.8177570971975</v>
      </c>
      <c r="M134" s="177">
        <v>1138.275285509606</v>
      </c>
      <c r="N134" s="177">
        <v>1345.3109296321056</v>
      </c>
      <c r="O134" s="177">
        <v>1541.119715548471</v>
      </c>
      <c r="P134" s="177">
        <v>1694.230619865918</v>
      </c>
      <c r="R134" s="161"/>
    </row>
    <row r="135" spans="2:18" x14ac:dyDescent="0.35">
      <c r="B135" t="s">
        <v>321</v>
      </c>
      <c r="E135" s="177" t="s">
        <v>322</v>
      </c>
      <c r="F135" s="177"/>
      <c r="G135" s="177"/>
      <c r="H135" s="177"/>
      <c r="I135" s="177">
        <v>230.2484382947089</v>
      </c>
      <c r="J135" s="177">
        <v>289.86136651652265</v>
      </c>
      <c r="K135" s="177">
        <v>376.81881027631442</v>
      </c>
      <c r="L135" s="177">
        <v>474.88758240611224</v>
      </c>
      <c r="M135" s="177">
        <v>584.77489412792488</v>
      </c>
      <c r="N135" s="177">
        <v>682.7932473454124</v>
      </c>
      <c r="O135" s="177">
        <v>785.15554927571725</v>
      </c>
      <c r="P135" s="177">
        <v>864.83365730693333</v>
      </c>
      <c r="R135" s="161"/>
    </row>
    <row r="136" spans="2:18" x14ac:dyDescent="0.35">
      <c r="B136" t="s">
        <v>323</v>
      </c>
      <c r="E136" s="177" t="s">
        <v>324</v>
      </c>
      <c r="F136" s="177"/>
      <c r="G136" s="177"/>
      <c r="H136" s="177"/>
      <c r="I136" s="177">
        <v>85.757552029912304</v>
      </c>
      <c r="J136" s="177">
        <v>85.271678044720844</v>
      </c>
      <c r="K136" s="177">
        <v>83.179506105750491</v>
      </c>
      <c r="L136" s="177">
        <v>77.430992688350813</v>
      </c>
      <c r="M136" s="177">
        <v>80.294932129810931</v>
      </c>
      <c r="N136" s="177">
        <v>84.352951491613709</v>
      </c>
      <c r="O136" s="177">
        <v>85.510277988687406</v>
      </c>
      <c r="P136" s="177">
        <v>88.34933343659182</v>
      </c>
      <c r="R136" s="161"/>
    </row>
    <row r="137" spans="2:18" x14ac:dyDescent="0.35">
      <c r="B137" t="s">
        <v>325</v>
      </c>
      <c r="E137" s="177" t="s">
        <v>326</v>
      </c>
      <c r="F137" s="177"/>
      <c r="G137" s="177"/>
      <c r="H137" s="177"/>
      <c r="I137" s="177">
        <v>27.556112599126916</v>
      </c>
      <c r="J137" s="177">
        <v>36.183745251311876</v>
      </c>
      <c r="K137" s="177">
        <v>47.215544971125439</v>
      </c>
      <c r="L137" s="177">
        <v>60.064203554943461</v>
      </c>
      <c r="M137" s="177">
        <v>70.124681058945171</v>
      </c>
      <c r="N137" s="177">
        <v>71.149324020913383</v>
      </c>
      <c r="O137" s="177">
        <v>72.138597208441553</v>
      </c>
      <c r="P137" s="177">
        <v>72.080819933660848</v>
      </c>
      <c r="R137" s="161"/>
    </row>
    <row r="138" spans="2:18" x14ac:dyDescent="0.35">
      <c r="B138" t="s">
        <v>327</v>
      </c>
      <c r="E138" s="177" t="s">
        <v>328</v>
      </c>
      <c r="F138" s="177"/>
      <c r="G138" s="177"/>
      <c r="H138" s="177"/>
      <c r="I138" s="177">
        <v>39.262822291980008</v>
      </c>
      <c r="J138" s="177">
        <v>40.193089852747896</v>
      </c>
      <c r="K138" s="177">
        <v>48.33981128395066</v>
      </c>
      <c r="L138" s="177">
        <v>57.628290512884213</v>
      </c>
      <c r="M138" s="177">
        <v>66.3701978546041</v>
      </c>
      <c r="N138" s="177">
        <v>74.188217592926449</v>
      </c>
      <c r="O138" s="177">
        <v>82.933481965737229</v>
      </c>
      <c r="P138" s="177">
        <v>93.289418561796353</v>
      </c>
      <c r="R138" s="161"/>
    </row>
    <row r="139" spans="2:18" x14ac:dyDescent="0.35">
      <c r="B139" t="s">
        <v>329</v>
      </c>
      <c r="E139" s="177" t="s">
        <v>330</v>
      </c>
      <c r="F139" s="177"/>
      <c r="G139" s="177"/>
      <c r="H139" s="177"/>
      <c r="I139" s="177">
        <v>18.646143211600169</v>
      </c>
      <c r="J139" s="177">
        <v>21.706983717012225</v>
      </c>
      <c r="K139" s="177">
        <v>25.161041884741216</v>
      </c>
      <c r="L139" s="177">
        <v>27.845946386214457</v>
      </c>
      <c r="M139" s="177">
        <v>30.487252060810004</v>
      </c>
      <c r="N139" s="177">
        <v>31.446891285805911</v>
      </c>
      <c r="O139" s="177">
        <v>30.524468027063971</v>
      </c>
      <c r="P139" s="177">
        <v>24.047137206379745</v>
      </c>
      <c r="R139" s="161"/>
    </row>
    <row r="140" spans="2:18" x14ac:dyDescent="0.35">
      <c r="B140" t="s">
        <v>331</v>
      </c>
      <c r="E140" s="177" t="s">
        <v>332</v>
      </c>
      <c r="F140" s="177"/>
      <c r="G140" s="177"/>
      <c r="H140" s="177"/>
      <c r="I140" s="177">
        <v>0</v>
      </c>
      <c r="J140" s="177">
        <v>33.488807285737742</v>
      </c>
      <c r="K140" s="177">
        <v>39.572368834202365</v>
      </c>
      <c r="L140" s="177">
        <v>48.05127795115331</v>
      </c>
      <c r="M140" s="177">
        <v>57.064998441431399</v>
      </c>
      <c r="N140" s="177">
        <v>66.805025699663759</v>
      </c>
      <c r="O140" s="177">
        <v>74.331396612587781</v>
      </c>
      <c r="P140" s="177">
        <v>81.536054464214516</v>
      </c>
      <c r="R140" s="161"/>
    </row>
    <row r="141" spans="2:18" x14ac:dyDescent="0.35">
      <c r="E141" s="189" t="s">
        <v>333</v>
      </c>
      <c r="F141" s="189"/>
      <c r="G141" s="189"/>
      <c r="H141" s="189"/>
      <c r="I141" s="189">
        <v>1439.7315480801781</v>
      </c>
      <c r="J141" s="189">
        <v>1970.5117792086082</v>
      </c>
      <c r="K141" s="189">
        <v>2550.6366698777915</v>
      </c>
      <c r="L141" s="189">
        <v>3065.585943426177</v>
      </c>
      <c r="M141" s="189">
        <v>3492.078629410782</v>
      </c>
      <c r="N141" s="189">
        <v>3879.0633869982594</v>
      </c>
      <c r="O141" s="189">
        <v>4196.6051535638017</v>
      </c>
      <c r="P141" s="189">
        <v>4433.353787525074</v>
      </c>
      <c r="R141" s="161"/>
    </row>
    <row r="142" spans="2:18" x14ac:dyDescent="0.35">
      <c r="E142" s="189" t="s">
        <v>334</v>
      </c>
      <c r="F142" s="189"/>
      <c r="G142" s="189"/>
      <c r="H142" s="189"/>
      <c r="I142" s="189">
        <v>1215947696.8037</v>
      </c>
      <c r="J142" s="189">
        <v>1293560155.5197299</v>
      </c>
      <c r="K142" s="189">
        <v>1383591897.89131</v>
      </c>
      <c r="L142" s="189">
        <v>1453466914.90909</v>
      </c>
      <c r="M142" s="189">
        <v>1533937577.53791</v>
      </c>
      <c r="N142" s="189">
        <v>1592149418.74388</v>
      </c>
      <c r="O142" s="189">
        <v>1659579084.9869099</v>
      </c>
      <c r="P142" s="189">
        <v>1704172882.39362</v>
      </c>
      <c r="R142" s="161"/>
    </row>
    <row r="143" spans="2:18" x14ac:dyDescent="0.35">
      <c r="D143" t="s">
        <v>238</v>
      </c>
      <c r="E143" s="189" t="s">
        <v>335</v>
      </c>
      <c r="F143" s="189" t="s">
        <v>336</v>
      </c>
      <c r="G143" s="189"/>
      <c r="H143" s="189"/>
      <c r="I143" s="189">
        <v>1.1840406884808674</v>
      </c>
      <c r="J143" s="189">
        <v>1.5233244243031674</v>
      </c>
      <c r="K143" s="189">
        <v>1.8434891630726795</v>
      </c>
      <c r="L143" s="189">
        <v>2.1091542655567914</v>
      </c>
      <c r="M143" s="189">
        <v>2.2765454608758211</v>
      </c>
      <c r="N143" s="189">
        <v>2.4363689370678734</v>
      </c>
      <c r="O143" s="189">
        <v>2.5287165833358904</v>
      </c>
      <c r="P143" s="189">
        <v>2.6014695066020206</v>
      </c>
      <c r="R143" s="161"/>
    </row>
    <row r="145" spans="1:19" s="33" customFormat="1" x14ac:dyDescent="0.35">
      <c r="A145" s="33" t="s">
        <v>177</v>
      </c>
    </row>
    <row r="146" spans="1:19" x14ac:dyDescent="0.35">
      <c r="A146" t="s">
        <v>337</v>
      </c>
      <c r="O146" s="127" t="s">
        <v>5473</v>
      </c>
      <c r="P146" s="338" t="s">
        <v>5491</v>
      </c>
      <c r="Q146" s="127"/>
      <c r="R146" s="127"/>
      <c r="S146" s="127" t="s">
        <v>5493</v>
      </c>
    </row>
    <row r="147" spans="1:19" x14ac:dyDescent="0.35">
      <c r="F147">
        <v>2017</v>
      </c>
      <c r="G147">
        <v>2022</v>
      </c>
      <c r="H147">
        <v>2027</v>
      </c>
      <c r="I147">
        <v>2032</v>
      </c>
      <c r="J147">
        <v>2037</v>
      </c>
      <c r="K147">
        <v>2042</v>
      </c>
      <c r="L147">
        <v>2047</v>
      </c>
    </row>
    <row r="148" spans="1:19" x14ac:dyDescent="0.35">
      <c r="B148" t="s">
        <v>228</v>
      </c>
      <c r="C148" t="s">
        <v>229</v>
      </c>
      <c r="E148" s="161">
        <v>-803.68252088182339</v>
      </c>
      <c r="F148" s="161">
        <v>-1008.4921999993419</v>
      </c>
      <c r="G148" s="161">
        <v>-1308.9836511118979</v>
      </c>
      <c r="H148" s="161">
        <v>-1631.9246152814408</v>
      </c>
      <c r="I148" s="161">
        <v>-2031.6318482897448</v>
      </c>
      <c r="J148" s="161">
        <v>-2456.9766784284789</v>
      </c>
      <c r="K148" s="161">
        <v>-2923.9031813068791</v>
      </c>
      <c r="L148" s="161">
        <v>-3332.4829602822829</v>
      </c>
    </row>
    <row r="149" spans="1:19" x14ac:dyDescent="0.35">
      <c r="B149" t="s">
        <v>338</v>
      </c>
      <c r="C149" t="s">
        <v>339</v>
      </c>
      <c r="E149" s="161">
        <v>803.68252088182339</v>
      </c>
      <c r="F149" s="161">
        <v>1008.4921999993419</v>
      </c>
      <c r="G149" s="161">
        <v>1308.9836511118979</v>
      </c>
      <c r="H149" s="161">
        <v>1631.924615281441</v>
      </c>
      <c r="I149" s="161">
        <v>2031.631848289745</v>
      </c>
      <c r="J149" s="161">
        <v>2456.9766784284789</v>
      </c>
      <c r="K149" s="161">
        <v>2923.9031813068791</v>
      </c>
      <c r="L149" s="161">
        <v>3332.4829602822829</v>
      </c>
    </row>
    <row r="150" spans="1:19" x14ac:dyDescent="0.35">
      <c r="C150" t="s">
        <v>340</v>
      </c>
      <c r="E150" s="161">
        <v>0</v>
      </c>
      <c r="F150" s="161">
        <v>0</v>
      </c>
      <c r="G150" s="161">
        <v>0</v>
      </c>
      <c r="H150" s="161">
        <v>0</v>
      </c>
      <c r="I150" s="161">
        <v>0</v>
      </c>
      <c r="J150" s="161">
        <v>0</v>
      </c>
      <c r="K150" s="161">
        <v>0</v>
      </c>
      <c r="L150" s="161">
        <v>0</v>
      </c>
    </row>
    <row r="151" spans="1:19" x14ac:dyDescent="0.35">
      <c r="E151" s="161"/>
      <c r="F151" s="161"/>
      <c r="G151" s="161"/>
      <c r="H151" s="161"/>
      <c r="I151" s="161"/>
      <c r="J151" s="161"/>
      <c r="K151" s="161"/>
      <c r="L151" s="161"/>
    </row>
    <row r="152" spans="1:19" x14ac:dyDescent="0.35">
      <c r="B152" t="s">
        <v>338</v>
      </c>
      <c r="C152" t="s">
        <v>341</v>
      </c>
      <c r="E152" s="161">
        <v>-235.87577802106557</v>
      </c>
      <c r="F152" s="161">
        <v>-264.81274707474643</v>
      </c>
      <c r="G152" s="161">
        <v>-296.93351535047555</v>
      </c>
      <c r="H152" s="161">
        <v>-329.17131922714157</v>
      </c>
      <c r="I152" s="161">
        <v>-360.80076852349066</v>
      </c>
      <c r="J152" s="161">
        <v>-379.44875859318654</v>
      </c>
      <c r="K152" s="161">
        <v>-367.90453434359097</v>
      </c>
      <c r="L152" s="161">
        <v>-369.20058943476124</v>
      </c>
    </row>
    <row r="153" spans="1:19" x14ac:dyDescent="0.35">
      <c r="C153" t="s">
        <v>342</v>
      </c>
      <c r="E153" s="161">
        <v>1078.4380710638973</v>
      </c>
      <c r="F153" s="161">
        <v>1558.739069824979</v>
      </c>
      <c r="G153" s="161">
        <v>2131.9786561585183</v>
      </c>
      <c r="H153" s="161">
        <v>2594.4982048056308</v>
      </c>
      <c r="I153" s="161">
        <v>2983.9645939000175</v>
      </c>
      <c r="J153" s="161">
        <v>3381.6658412476527</v>
      </c>
      <c r="K153" s="161">
        <v>3800.3109629072965</v>
      </c>
      <c r="L153" s="161">
        <v>4197.3657726999718</v>
      </c>
    </row>
    <row r="154" spans="1:19" x14ac:dyDescent="0.35">
      <c r="C154" t="s">
        <v>343</v>
      </c>
      <c r="E154" s="161">
        <v>1039.558298902889</v>
      </c>
      <c r="F154" s="161">
        <v>1273.3049470740884</v>
      </c>
      <c r="G154" s="161">
        <v>1605.9171664623734</v>
      </c>
      <c r="H154" s="161">
        <v>1961.0959345085823</v>
      </c>
      <c r="I154" s="161">
        <v>2392.4326168132357</v>
      </c>
      <c r="J154" s="161">
        <v>2836.4254370216654</v>
      </c>
      <c r="K154" s="161">
        <v>3291.8077156504701</v>
      </c>
      <c r="L154" s="161">
        <v>3701.6835497170441</v>
      </c>
    </row>
    <row r="155" spans="1:19" x14ac:dyDescent="0.35">
      <c r="B155" t="s">
        <v>344</v>
      </c>
      <c r="C155" t="s">
        <v>345</v>
      </c>
      <c r="E155" s="161">
        <v>0</v>
      </c>
      <c r="F155" s="161">
        <v>2.8099637083419111</v>
      </c>
      <c r="G155" s="161">
        <v>5.3497235777845162</v>
      </c>
      <c r="H155" s="161">
        <v>9.5720841850252327</v>
      </c>
      <c r="I155" s="161">
        <v>16.856519240085618</v>
      </c>
      <c r="J155" s="161">
        <v>30.558774273715244</v>
      </c>
      <c r="K155" s="161">
        <v>45.477445899611666</v>
      </c>
      <c r="L155" s="161">
        <v>65.175756261445713</v>
      </c>
    </row>
    <row r="156" spans="1:19" x14ac:dyDescent="0.35">
      <c r="E156" s="161"/>
      <c r="F156" s="161"/>
      <c r="G156" s="161"/>
      <c r="H156" s="161"/>
      <c r="I156" s="161"/>
      <c r="J156" s="161"/>
      <c r="K156" s="161"/>
      <c r="L156" s="161"/>
    </row>
    <row r="157" spans="1:19" x14ac:dyDescent="0.35">
      <c r="C157" t="s">
        <v>346</v>
      </c>
      <c r="E157" s="161">
        <v>0</v>
      </c>
      <c r="F157" s="161">
        <v>5.6199274166833089</v>
      </c>
      <c r="G157" s="161">
        <v>10.699447155566645</v>
      </c>
      <c r="H157" s="161">
        <v>19.144168370050437</v>
      </c>
      <c r="I157" s="161">
        <v>33.713038480168052</v>
      </c>
      <c r="J157" s="161">
        <v>61.117548547426608</v>
      </c>
      <c r="K157" s="161">
        <v>90.954891799229244</v>
      </c>
      <c r="L157" s="161">
        <v>130.35151252288753</v>
      </c>
    </row>
    <row r="159" spans="1:19" s="33" customFormat="1" x14ac:dyDescent="0.35">
      <c r="A159" s="33" t="s">
        <v>347</v>
      </c>
    </row>
    <row r="160" spans="1:19" x14ac:dyDescent="0.35">
      <c r="B160" t="s">
        <v>348</v>
      </c>
      <c r="D160">
        <v>2012</v>
      </c>
      <c r="E160">
        <v>2017</v>
      </c>
      <c r="F160">
        <v>2022</v>
      </c>
      <c r="G160">
        <v>2027</v>
      </c>
      <c r="H160">
        <v>2032</v>
      </c>
      <c r="I160">
        <v>2037</v>
      </c>
      <c r="J160">
        <v>2042</v>
      </c>
      <c r="K160">
        <v>2047</v>
      </c>
      <c r="N160" s="127" t="s">
        <v>5473</v>
      </c>
      <c r="O160" s="338" t="s">
        <v>5491</v>
      </c>
      <c r="P160" s="127"/>
      <c r="Q160" s="127"/>
      <c r="R160" s="127" t="s">
        <v>5499</v>
      </c>
    </row>
    <row r="161" spans="1:11" x14ac:dyDescent="0.35">
      <c r="A161" t="s">
        <v>349</v>
      </c>
      <c r="B161" t="s">
        <v>350</v>
      </c>
      <c r="D161" s="161">
        <v>24.173999999999999</v>
      </c>
      <c r="E161" s="161">
        <v>29.494199999999999</v>
      </c>
      <c r="F161" s="161">
        <v>34.289093667333781</v>
      </c>
      <c r="G161" s="161">
        <v>38.340113786384677</v>
      </c>
      <c r="H161" s="161">
        <v>41.320517571906066</v>
      </c>
      <c r="I161" s="161">
        <v>44.095623036795715</v>
      </c>
      <c r="J161" s="161">
        <v>47.057105894656267</v>
      </c>
      <c r="K161" s="161">
        <v>50.217483339176439</v>
      </c>
    </row>
    <row r="162" spans="1:11" x14ac:dyDescent="0.35">
      <c r="A162" t="s">
        <v>351</v>
      </c>
      <c r="B162" t="s">
        <v>352</v>
      </c>
      <c r="D162" s="161">
        <v>125.02330000000001</v>
      </c>
      <c r="E162" s="161">
        <v>183.63499999999999</v>
      </c>
      <c r="F162" s="161">
        <v>250.86907014690792</v>
      </c>
      <c r="G162" s="161">
        <v>297.41107856577673</v>
      </c>
      <c r="H162" s="161">
        <v>316.91324266408623</v>
      </c>
      <c r="I162" s="161">
        <v>327.03439320071459</v>
      </c>
      <c r="J162" s="161">
        <v>331.28766977903786</v>
      </c>
      <c r="K162" s="161">
        <v>332.66778284928171</v>
      </c>
    </row>
    <row r="163" spans="1:11" x14ac:dyDescent="0.35">
      <c r="A163" t="s">
        <v>353</v>
      </c>
      <c r="B163" t="s">
        <v>354</v>
      </c>
      <c r="D163" s="161">
        <v>0</v>
      </c>
      <c r="E163" s="161">
        <v>0</v>
      </c>
      <c r="F163" s="161">
        <v>1</v>
      </c>
      <c r="G163" s="161">
        <v>5</v>
      </c>
      <c r="H163" s="161">
        <v>15</v>
      </c>
      <c r="I163" s="161">
        <v>20</v>
      </c>
      <c r="J163" s="161">
        <v>30</v>
      </c>
      <c r="K163" s="161">
        <v>35</v>
      </c>
    </row>
    <row r="164" spans="1:11" x14ac:dyDescent="0.35">
      <c r="A164" t="s">
        <v>355</v>
      </c>
      <c r="B164" t="s">
        <v>356</v>
      </c>
      <c r="D164" s="161">
        <v>0</v>
      </c>
      <c r="E164" s="161">
        <v>0</v>
      </c>
      <c r="F164" s="161">
        <v>0</v>
      </c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</row>
    <row r="165" spans="1:11" x14ac:dyDescent="0.35">
      <c r="A165" t="s">
        <v>357</v>
      </c>
      <c r="B165" t="s">
        <v>358</v>
      </c>
      <c r="D165" s="161">
        <v>15.034031614933387</v>
      </c>
      <c r="E165" s="161">
        <v>18.424505025812774</v>
      </c>
      <c r="F165" s="161">
        <v>22.537272963232304</v>
      </c>
      <c r="G165" s="161">
        <v>23.46275385940946</v>
      </c>
      <c r="H165" s="161">
        <v>20.741736087919701</v>
      </c>
      <c r="I165" s="161">
        <v>14.281095883576173</v>
      </c>
      <c r="J165" s="161">
        <v>0</v>
      </c>
      <c r="K165" s="161">
        <v>0</v>
      </c>
    </row>
    <row r="166" spans="1:11" x14ac:dyDescent="0.35">
      <c r="A166" t="s">
        <v>304</v>
      </c>
      <c r="B166" t="s">
        <v>359</v>
      </c>
      <c r="D166" s="161">
        <v>4.68</v>
      </c>
      <c r="E166" s="161">
        <v>9.98</v>
      </c>
      <c r="F166" s="161">
        <v>11.76</v>
      </c>
      <c r="G166" s="161">
        <v>14.16</v>
      </c>
      <c r="H166" s="161">
        <v>16.560000000000002</v>
      </c>
      <c r="I166" s="161">
        <v>20.92</v>
      </c>
      <c r="J166" s="161">
        <v>25.009999999999998</v>
      </c>
      <c r="K166" s="161">
        <v>26.11</v>
      </c>
    </row>
    <row r="167" spans="1:11" x14ac:dyDescent="0.35">
      <c r="A167" t="s">
        <v>306</v>
      </c>
      <c r="B167" t="s">
        <v>360</v>
      </c>
      <c r="D167" s="161">
        <v>41</v>
      </c>
      <c r="E167" s="161">
        <v>49</v>
      </c>
      <c r="F167" s="161">
        <v>61</v>
      </c>
      <c r="G167" s="161">
        <v>63</v>
      </c>
      <c r="H167" s="161">
        <v>66</v>
      </c>
      <c r="I167" s="161">
        <v>69</v>
      </c>
      <c r="J167" s="161">
        <v>72</v>
      </c>
      <c r="K167" s="161">
        <v>75</v>
      </c>
    </row>
    <row r="168" spans="1:11" x14ac:dyDescent="0.35">
      <c r="A168" t="s">
        <v>361</v>
      </c>
      <c r="B168" t="s">
        <v>362</v>
      </c>
      <c r="D168" s="161">
        <v>0.94100000000000006</v>
      </c>
      <c r="E168" s="161">
        <v>7.9409999999999998</v>
      </c>
      <c r="F168" s="161">
        <v>17.940999999999999</v>
      </c>
      <c r="G168" s="161">
        <v>32.941000000000003</v>
      </c>
      <c r="H168" s="161">
        <v>52.941000000000003</v>
      </c>
      <c r="I168" s="161">
        <v>82.941000000000003</v>
      </c>
      <c r="J168" s="161">
        <v>117</v>
      </c>
      <c r="K168" s="161">
        <v>150</v>
      </c>
    </row>
    <row r="169" spans="1:11" x14ac:dyDescent="0.35">
      <c r="A169" t="s">
        <v>363</v>
      </c>
      <c r="B169" t="s">
        <v>364</v>
      </c>
      <c r="D169" s="161">
        <v>0</v>
      </c>
      <c r="E169" s="161">
        <v>1.5</v>
      </c>
      <c r="F169" s="161">
        <v>4</v>
      </c>
      <c r="G169" s="161">
        <v>7.5</v>
      </c>
      <c r="H169" s="161">
        <v>12.5</v>
      </c>
      <c r="I169" s="161">
        <v>20.5</v>
      </c>
      <c r="J169" s="161">
        <v>32.5</v>
      </c>
      <c r="K169" s="161">
        <v>46</v>
      </c>
    </row>
    <row r="170" spans="1:11" x14ac:dyDescent="0.35">
      <c r="A170" t="s">
        <v>365</v>
      </c>
      <c r="B170" t="s">
        <v>366</v>
      </c>
      <c r="D170" s="161">
        <v>17.353000000000002</v>
      </c>
      <c r="E170" s="161">
        <v>32.353000000000002</v>
      </c>
      <c r="F170" s="161">
        <v>54.353000000000002</v>
      </c>
      <c r="G170" s="161">
        <v>79.353000000000009</v>
      </c>
      <c r="H170" s="161">
        <v>109.35300000000001</v>
      </c>
      <c r="I170" s="161">
        <v>137.25901000000002</v>
      </c>
      <c r="J170" s="161">
        <v>167.00000000000003</v>
      </c>
      <c r="K170" s="161">
        <v>202.00000000000003</v>
      </c>
    </row>
    <row r="171" spans="1:11" x14ac:dyDescent="0.35">
      <c r="A171" t="s">
        <v>367</v>
      </c>
      <c r="B171" t="s">
        <v>368</v>
      </c>
      <c r="D171" s="161">
        <v>0</v>
      </c>
      <c r="E171" s="161">
        <v>0</v>
      </c>
      <c r="F171" s="161">
        <v>1</v>
      </c>
      <c r="G171" s="161">
        <v>2.5</v>
      </c>
      <c r="H171" s="161">
        <v>4.5</v>
      </c>
      <c r="I171" s="161">
        <v>7.5</v>
      </c>
      <c r="J171" s="161">
        <v>12.5</v>
      </c>
      <c r="K171" s="161">
        <v>19.5</v>
      </c>
    </row>
    <row r="172" spans="1:11" x14ac:dyDescent="0.35">
      <c r="A172" t="s">
        <v>369</v>
      </c>
      <c r="B172" t="s">
        <v>370</v>
      </c>
      <c r="D172" s="161">
        <v>3.395</v>
      </c>
      <c r="E172" s="161">
        <v>5.4950000000000001</v>
      </c>
      <c r="F172" s="161">
        <v>8.995000000000001</v>
      </c>
      <c r="G172" s="161">
        <v>11.495000000000001</v>
      </c>
      <c r="H172" s="161">
        <v>13.495000000000001</v>
      </c>
      <c r="I172" s="161">
        <v>14.495000000000001</v>
      </c>
      <c r="J172" s="161">
        <v>15.019000000000002</v>
      </c>
      <c r="K172" s="161">
        <v>15.100000000000001</v>
      </c>
    </row>
    <row r="173" spans="1:11" x14ac:dyDescent="0.35">
      <c r="A173" t="s">
        <v>371</v>
      </c>
      <c r="B173" t="s">
        <v>372</v>
      </c>
      <c r="D173" s="161">
        <v>3.3019625167785477E-2</v>
      </c>
      <c r="E173" s="161">
        <v>0.52255631169778083</v>
      </c>
      <c r="F173" s="161">
        <v>3.612736071584397</v>
      </c>
      <c r="G173" s="161">
        <v>7.0731959296509297</v>
      </c>
      <c r="H173" s="161">
        <v>12.919159290430937</v>
      </c>
      <c r="I173" s="161">
        <v>20.620110981112106</v>
      </c>
      <c r="J173" s="161">
        <v>34.222355357369658</v>
      </c>
      <c r="K173" s="161">
        <v>47.405275656367941</v>
      </c>
    </row>
    <row r="174" spans="1:11" x14ac:dyDescent="0.35">
      <c r="A174" t="s">
        <v>373</v>
      </c>
      <c r="B174" t="s">
        <v>374</v>
      </c>
      <c r="D174" s="161">
        <v>4.7307780059320104</v>
      </c>
      <c r="E174" s="161">
        <v>5.4619611302719395</v>
      </c>
      <c r="F174" s="161">
        <v>6.2524518588044229</v>
      </c>
      <c r="G174" s="161">
        <v>7.1041485674388234</v>
      </c>
      <c r="H174" s="161">
        <v>8.018994547854204</v>
      </c>
      <c r="I174" s="161">
        <v>8.9989789190622673</v>
      </c>
      <c r="J174" s="161">
        <v>10.046137555823233</v>
      </c>
      <c r="K174" s="161">
        <v>11.162554034207169</v>
      </c>
    </row>
    <row r="175" spans="1:11" x14ac:dyDescent="0.35">
      <c r="A175" t="s">
        <v>375</v>
      </c>
      <c r="B175" t="s">
        <v>376</v>
      </c>
      <c r="D175" s="161">
        <v>9.6035794718992235E-2</v>
      </c>
      <c r="E175" s="161">
        <v>0.15264407441860464</v>
      </c>
      <c r="F175" s="161">
        <v>0.29061001802325581</v>
      </c>
      <c r="G175" s="161">
        <v>0.51997893294573638</v>
      </c>
      <c r="H175" s="161">
        <v>0.9156871918604651</v>
      </c>
      <c r="I175" s="161">
        <v>1.6600270674418602</v>
      </c>
      <c r="J175" s="161">
        <v>2.4704456558139531</v>
      </c>
      <c r="K175" s="161">
        <v>3.5405058647286816</v>
      </c>
    </row>
    <row r="176" spans="1:11" x14ac:dyDescent="0.35">
      <c r="D176" s="161">
        <v>0</v>
      </c>
      <c r="E176" s="161">
        <v>0</v>
      </c>
      <c r="F176" s="161">
        <v>0</v>
      </c>
      <c r="G176" s="161">
        <v>0</v>
      </c>
      <c r="H176" s="161">
        <v>0</v>
      </c>
      <c r="I176" s="161">
        <v>0</v>
      </c>
      <c r="J176" s="161">
        <v>0</v>
      </c>
      <c r="K176" s="161">
        <v>0</v>
      </c>
    </row>
    <row r="177" spans="1:18" x14ac:dyDescent="0.35">
      <c r="A177" t="s">
        <v>377</v>
      </c>
      <c r="B177" t="s">
        <v>378</v>
      </c>
      <c r="D177" s="161">
        <v>0</v>
      </c>
      <c r="E177" s="161">
        <v>0</v>
      </c>
      <c r="F177" s="161">
        <v>0</v>
      </c>
      <c r="G177" s="161">
        <v>0</v>
      </c>
      <c r="H177" s="161">
        <v>0</v>
      </c>
      <c r="I177" s="161">
        <v>0</v>
      </c>
      <c r="J177" s="161">
        <v>0</v>
      </c>
      <c r="K177" s="161">
        <v>0</v>
      </c>
    </row>
    <row r="179" spans="1:18" s="33" customFormat="1" x14ac:dyDescent="0.35">
      <c r="A179" s="33" t="s">
        <v>44</v>
      </c>
    </row>
    <row r="180" spans="1:18" x14ac:dyDescent="0.35">
      <c r="A180" t="s">
        <v>177</v>
      </c>
      <c r="N180" s="127" t="s">
        <v>5473</v>
      </c>
      <c r="O180" s="338" t="s">
        <v>5491</v>
      </c>
      <c r="P180" s="127"/>
      <c r="Q180" s="127"/>
      <c r="R180" s="127" t="s">
        <v>5494</v>
      </c>
    </row>
    <row r="182" spans="1:18" x14ac:dyDescent="0.35">
      <c r="B182" t="s">
        <v>338</v>
      </c>
      <c r="C182" t="s">
        <v>379</v>
      </c>
      <c r="D182">
        <v>2012</v>
      </c>
      <c r="E182">
        <v>2017</v>
      </c>
      <c r="F182">
        <v>2022</v>
      </c>
      <c r="G182">
        <v>2027</v>
      </c>
      <c r="H182">
        <v>2032</v>
      </c>
      <c r="I182">
        <v>2037</v>
      </c>
      <c r="J182">
        <v>2042</v>
      </c>
      <c r="K182">
        <v>2047</v>
      </c>
    </row>
    <row r="183" spans="1:18" x14ac:dyDescent="0.35">
      <c r="B183" t="s">
        <v>349</v>
      </c>
      <c r="C183" t="s">
        <v>350</v>
      </c>
      <c r="D183" s="161">
        <v>115.39095865798708</v>
      </c>
      <c r="E183" s="161">
        <v>109.88211680999999</v>
      </c>
      <c r="F183" s="161">
        <v>127.74573291233536</v>
      </c>
      <c r="G183" s="161">
        <v>142.83801091686541</v>
      </c>
      <c r="H183" s="161">
        <v>162.99704566589787</v>
      </c>
      <c r="I183" s="161">
        <v>173.94400419324805</v>
      </c>
      <c r="J183" s="161">
        <v>185.62616562265057</v>
      </c>
      <c r="K183" s="161">
        <v>198.0929065280493</v>
      </c>
    </row>
    <row r="184" spans="1:18" x14ac:dyDescent="0.35">
      <c r="B184" t="s">
        <v>351</v>
      </c>
      <c r="C184" t="s">
        <v>352</v>
      </c>
      <c r="D184" s="161">
        <v>708.30039731688009</v>
      </c>
      <c r="E184" s="161">
        <v>1058.9303981159999</v>
      </c>
      <c r="F184" s="161">
        <v>1441.5141354007771</v>
      </c>
      <c r="G184" s="161">
        <v>1702.3547060457827</v>
      </c>
      <c r="H184" s="161">
        <v>1810.5974191568159</v>
      </c>
      <c r="I184" s="161">
        <v>1903.8238604389808</v>
      </c>
      <c r="J184" s="161">
        <v>1939.8563136869468</v>
      </c>
      <c r="K184" s="161">
        <v>1963.3593569487348</v>
      </c>
    </row>
    <row r="185" spans="1:18" x14ac:dyDescent="0.35">
      <c r="B185" t="s">
        <v>353</v>
      </c>
      <c r="C185" t="s">
        <v>354</v>
      </c>
      <c r="D185" s="161">
        <v>0</v>
      </c>
      <c r="E185" s="161">
        <v>0</v>
      </c>
      <c r="F185" s="161">
        <v>5.2120882799999997</v>
      </c>
      <c r="G185" s="161">
        <v>26.060441399999995</v>
      </c>
      <c r="H185" s="161">
        <v>78.273367199999996</v>
      </c>
      <c r="I185" s="161">
        <v>104.47494119999998</v>
      </c>
      <c r="J185" s="161">
        <v>158.75576639999997</v>
      </c>
      <c r="K185" s="161">
        <v>185.34392099999997</v>
      </c>
    </row>
    <row r="186" spans="1:18" x14ac:dyDescent="0.35">
      <c r="B186" t="s">
        <v>355</v>
      </c>
      <c r="C186" t="s">
        <v>356</v>
      </c>
      <c r="D186" s="161">
        <v>0</v>
      </c>
      <c r="E186" s="161">
        <v>0</v>
      </c>
      <c r="F186" s="161">
        <v>0</v>
      </c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</row>
    <row r="187" spans="1:18" x14ac:dyDescent="0.35">
      <c r="C187" t="s">
        <v>380</v>
      </c>
      <c r="D187" s="161">
        <v>823.69135597486718</v>
      </c>
      <c r="E187" s="161">
        <v>1168.8125149259999</v>
      </c>
      <c r="F187" s="161">
        <v>1574.4719565931125</v>
      </c>
      <c r="G187" s="161">
        <v>1871.253158362648</v>
      </c>
      <c r="H187" s="161">
        <v>2051.8678320227136</v>
      </c>
      <c r="I187" s="161">
        <v>2182.2428058322289</v>
      </c>
      <c r="J187" s="161">
        <v>2284.2382457095973</v>
      </c>
      <c r="K187" s="161">
        <v>2346.7961844767842</v>
      </c>
    </row>
    <row r="188" spans="1:18" x14ac:dyDescent="0.35">
      <c r="B188" t="s">
        <v>304</v>
      </c>
      <c r="C188" t="s">
        <v>359</v>
      </c>
      <c r="D188" s="161">
        <v>26.666172</v>
      </c>
      <c r="E188" s="161">
        <v>69.987744000000006</v>
      </c>
      <c r="F188" s="161">
        <v>82.470527999999987</v>
      </c>
      <c r="G188" s="161">
        <v>99.301248000000015</v>
      </c>
      <c r="H188" s="161">
        <v>116.13196800000003</v>
      </c>
      <c r="I188" s="161">
        <v>146.707776</v>
      </c>
      <c r="J188" s="161">
        <v>175.39012799999998</v>
      </c>
      <c r="K188" s="161">
        <v>183.10420800000003</v>
      </c>
    </row>
    <row r="189" spans="1:18" x14ac:dyDescent="0.35">
      <c r="B189" t="s">
        <v>306</v>
      </c>
      <c r="C189" t="s">
        <v>360</v>
      </c>
      <c r="D189" s="161">
        <v>143.76240000000001</v>
      </c>
      <c r="E189" s="161">
        <v>171.81360000000004</v>
      </c>
      <c r="F189" s="161">
        <v>213.89040000000003</v>
      </c>
      <c r="G189" s="161">
        <v>220.90320000000003</v>
      </c>
      <c r="H189" s="161">
        <v>231.42240000000004</v>
      </c>
      <c r="I189" s="161">
        <v>241.94160000000002</v>
      </c>
      <c r="J189" s="161">
        <v>252.46080000000001</v>
      </c>
      <c r="K189" s="161">
        <v>262.98</v>
      </c>
    </row>
    <row r="190" spans="1:18" x14ac:dyDescent="0.35">
      <c r="C190" t="s">
        <v>381</v>
      </c>
      <c r="D190" s="161">
        <v>170.428572</v>
      </c>
      <c r="E190" s="161">
        <v>241.80134400000003</v>
      </c>
      <c r="F190" s="161">
        <v>296.360928</v>
      </c>
      <c r="G190" s="161">
        <v>320.20444800000007</v>
      </c>
      <c r="H190" s="161">
        <v>347.55436800000007</v>
      </c>
      <c r="I190" s="161">
        <v>388.64937600000002</v>
      </c>
      <c r="J190" s="161">
        <v>427.85092799999995</v>
      </c>
      <c r="K190" s="161">
        <v>446.08420800000005</v>
      </c>
    </row>
    <row r="191" spans="1:18" x14ac:dyDescent="0.35">
      <c r="B191" t="s">
        <v>361</v>
      </c>
      <c r="C191" t="s">
        <v>362</v>
      </c>
      <c r="D191" s="161">
        <v>1.56727314</v>
      </c>
      <c r="E191" s="161">
        <v>13.28741514</v>
      </c>
      <c r="F191" s="161">
        <v>30.249625139999996</v>
      </c>
      <c r="G191" s="161">
        <v>56.218900140000002</v>
      </c>
      <c r="H191" s="161">
        <v>91.721200140000036</v>
      </c>
      <c r="I191" s="161">
        <v>145.63210014000001</v>
      </c>
      <c r="J191" s="161">
        <v>207.727902</v>
      </c>
      <c r="K191" s="161">
        <v>269.64215999999999</v>
      </c>
    </row>
    <row r="192" spans="1:18" x14ac:dyDescent="0.35">
      <c r="B192" t="s">
        <v>363</v>
      </c>
      <c r="C192" t="s">
        <v>364</v>
      </c>
      <c r="D192" s="161">
        <v>0</v>
      </c>
      <c r="E192" s="161">
        <v>3.7803375000000004</v>
      </c>
      <c r="F192" s="161">
        <v>11.341012500000001</v>
      </c>
      <c r="G192" s="161">
        <v>23.690115000000002</v>
      </c>
      <c r="H192" s="161">
        <v>43.851915000000005</v>
      </c>
      <c r="I192" s="161">
        <v>76.11079500000001</v>
      </c>
      <c r="J192" s="161">
        <v>124.499115</v>
      </c>
      <c r="K192" s="161">
        <v>181.20417750000001</v>
      </c>
    </row>
    <row r="193" spans="2:11" x14ac:dyDescent="0.35">
      <c r="B193" t="s">
        <v>365</v>
      </c>
      <c r="C193" t="s">
        <v>366</v>
      </c>
      <c r="D193" s="161">
        <v>32.221887479999999</v>
      </c>
      <c r="E193" s="161">
        <v>63.779487479999993</v>
      </c>
      <c r="F193" s="161">
        <v>111.99248747999999</v>
      </c>
      <c r="G193" s="161">
        <v>168.97148748000004</v>
      </c>
      <c r="H193" s="161">
        <v>239.97608748000005</v>
      </c>
      <c r="I193" s="161">
        <v>313.44570421200007</v>
      </c>
      <c r="J193" s="161">
        <v>395.34659824680006</v>
      </c>
      <c r="K193" s="161">
        <v>495.27899824680009</v>
      </c>
    </row>
    <row r="194" spans="2:11" x14ac:dyDescent="0.35">
      <c r="B194" t="s">
        <v>367</v>
      </c>
      <c r="C194" t="s">
        <v>368</v>
      </c>
      <c r="D194" s="161">
        <v>0</v>
      </c>
      <c r="E194" s="161">
        <v>0</v>
      </c>
      <c r="F194" s="161">
        <v>2.8927800000000006</v>
      </c>
      <c r="G194" s="161">
        <v>7.6264200000000013</v>
      </c>
      <c r="H194" s="161">
        <v>13.937940000000001</v>
      </c>
      <c r="I194" s="161">
        <v>23.668200000000002</v>
      </c>
      <c r="J194" s="161">
        <v>40.323599999999999</v>
      </c>
      <c r="K194" s="161">
        <v>64.254779999999997</v>
      </c>
    </row>
    <row r="195" spans="2:11" x14ac:dyDescent="0.35">
      <c r="B195" t="s">
        <v>369</v>
      </c>
      <c r="C195" t="s">
        <v>370</v>
      </c>
      <c r="D195" s="161">
        <v>12.115225620000002</v>
      </c>
      <c r="E195" s="161">
        <v>19.846837620000002</v>
      </c>
      <c r="F195" s="161">
        <v>32.886262620000004</v>
      </c>
      <c r="G195" s="161">
        <v>42.419287620000006</v>
      </c>
      <c r="H195" s="161">
        <v>50.221027620000001</v>
      </c>
      <c r="I195" s="161">
        <v>54.165727620000006</v>
      </c>
      <c r="J195" s="161">
        <v>57.035190060000005</v>
      </c>
      <c r="K195" s="161">
        <v>57.925114380000011</v>
      </c>
    </row>
    <row r="196" spans="2:11" x14ac:dyDescent="0.35">
      <c r="B196" t="s">
        <v>371</v>
      </c>
      <c r="C196" t="s">
        <v>372</v>
      </c>
      <c r="D196" s="161">
        <v>4.6312005475329196E-2</v>
      </c>
      <c r="E196" s="161">
        <v>0.77872386681826711</v>
      </c>
      <c r="F196" s="161">
        <v>5.462944659605272</v>
      </c>
      <c r="G196" s="161">
        <v>10.850636215881009</v>
      </c>
      <c r="H196" s="161">
        <v>20.10175968533537</v>
      </c>
      <c r="I196" s="161">
        <v>32.536060714877166</v>
      </c>
      <c r="J196" s="161">
        <v>55.498735906599947</v>
      </c>
      <c r="K196" s="161">
        <v>78.955382816707058</v>
      </c>
    </row>
    <row r="197" spans="2:11" x14ac:dyDescent="0.35">
      <c r="B197" t="s">
        <v>373</v>
      </c>
      <c r="C197" t="s">
        <v>382</v>
      </c>
      <c r="D197" s="161">
        <v>33.176000000000009</v>
      </c>
      <c r="E197" s="161">
        <v>38.303641014371067</v>
      </c>
      <c r="F197" s="161">
        <v>43.847194395423664</v>
      </c>
      <c r="G197" s="161">
        <v>49.819973073734992</v>
      </c>
      <c r="H197" s="161">
        <v>56.235604965191975</v>
      </c>
      <c r="I197" s="161">
        <v>63.108039363599886</v>
      </c>
      <c r="J197" s="161">
        <v>70.451553451477182</v>
      </c>
      <c r="K197" s="161">
        <v>78.280758931088045</v>
      </c>
    </row>
    <row r="198" spans="2:11" x14ac:dyDescent="0.35">
      <c r="B198" t="s">
        <v>375</v>
      </c>
      <c r="C198" t="s">
        <v>376</v>
      </c>
      <c r="D198" s="161">
        <v>0.5892948435546802</v>
      </c>
      <c r="E198" s="161">
        <v>3.7466182777897665</v>
      </c>
      <c r="F198" s="161">
        <v>7.1329647703772086</v>
      </c>
      <c r="G198" s="161">
        <v>12.76277891336651</v>
      </c>
      <c r="H198" s="161">
        <v>22.475358986776744</v>
      </c>
      <c r="I198" s="161">
        <v>40.745032364946965</v>
      </c>
      <c r="J198" s="161">
        <v>60.636594532822322</v>
      </c>
      <c r="K198" s="161">
        <v>86.901008348592541</v>
      </c>
    </row>
    <row r="199" spans="2:11" x14ac:dyDescent="0.35">
      <c r="C199" t="s">
        <v>383</v>
      </c>
      <c r="D199" s="161">
        <v>79.715993089030022</v>
      </c>
      <c r="E199" s="161">
        <v>143.52306089897911</v>
      </c>
      <c r="F199" s="161">
        <v>245.80527156540612</v>
      </c>
      <c r="G199" s="161">
        <v>372.35959844298259</v>
      </c>
      <c r="H199" s="161">
        <v>538.52089387730416</v>
      </c>
      <c r="I199" s="161">
        <v>749.41165941542408</v>
      </c>
      <c r="J199" s="161">
        <v>1011.5192891976993</v>
      </c>
      <c r="K199" s="161">
        <v>1312.4423802231877</v>
      </c>
    </row>
    <row r="200" spans="2:11" x14ac:dyDescent="0.35">
      <c r="B200" t="s">
        <v>384</v>
      </c>
      <c r="C200" t="s">
        <v>385</v>
      </c>
      <c r="D200" s="161">
        <v>4.6021499999999991</v>
      </c>
      <c r="E200" s="161">
        <v>4.6021499999999991</v>
      </c>
      <c r="F200" s="161">
        <v>15.3405</v>
      </c>
      <c r="G200" s="161">
        <v>30.681000000000001</v>
      </c>
      <c r="H200" s="161">
        <v>46.021499999999996</v>
      </c>
      <c r="I200" s="161">
        <v>61.362000000000002</v>
      </c>
      <c r="J200" s="161">
        <v>76.702499999999986</v>
      </c>
      <c r="K200" s="161">
        <v>92.042999999999992</v>
      </c>
    </row>
    <row r="201" spans="2:11" x14ac:dyDescent="0.35">
      <c r="D201" s="161"/>
      <c r="E201" s="161"/>
      <c r="F201" s="161"/>
      <c r="G201" s="161"/>
      <c r="H201" s="161"/>
      <c r="I201" s="161"/>
      <c r="J201" s="161"/>
      <c r="K201" s="161"/>
    </row>
    <row r="202" spans="2:11" x14ac:dyDescent="0.35">
      <c r="C202" t="s">
        <v>386</v>
      </c>
      <c r="D202" s="161">
        <v>1078.4380710638973</v>
      </c>
      <c r="E202" s="161">
        <v>1558.739069824979</v>
      </c>
      <c r="F202" s="161">
        <v>2131.9786561585183</v>
      </c>
      <c r="G202" s="161">
        <v>2594.4982048056308</v>
      </c>
      <c r="H202" s="161">
        <v>2983.9645939000175</v>
      </c>
      <c r="I202" s="161">
        <v>3381.6658412476527</v>
      </c>
      <c r="J202" s="161">
        <v>3800.3109629072965</v>
      </c>
      <c r="K202" s="161">
        <v>4197.3657726999718</v>
      </c>
    </row>
    <row r="203" spans="2:11" x14ac:dyDescent="0.35">
      <c r="C203" t="s">
        <v>387</v>
      </c>
      <c r="D203" s="161">
        <v>38</v>
      </c>
      <c r="E203" s="161">
        <v>285</v>
      </c>
      <c r="F203" s="161">
        <v>526</v>
      </c>
      <c r="G203" s="161">
        <v>633</v>
      </c>
      <c r="H203" s="161">
        <v>591</v>
      </c>
      <c r="I203" s="161">
        <v>545</v>
      </c>
      <c r="J203" s="161">
        <v>508</v>
      </c>
      <c r="K203" s="161">
        <v>495</v>
      </c>
    </row>
    <row r="204" spans="2:11" x14ac:dyDescent="0.35">
      <c r="D204" s="161">
        <v>1057.302378803319</v>
      </c>
      <c r="E204" s="161">
        <v>1581.2968202090206</v>
      </c>
      <c r="F204" s="161">
        <v>2230.1317658251869</v>
      </c>
      <c r="G204" s="161">
        <v>2800.592068558758</v>
      </c>
      <c r="H204" s="161">
        <v>3437.6161633254806</v>
      </c>
      <c r="I204" s="161">
        <v>4241.2117225203583</v>
      </c>
      <c r="J204" s="161">
        <v>5181.4941840260135</v>
      </c>
      <c r="K204" s="161">
        <v>6201.2120015624332</v>
      </c>
    </row>
    <row r="205" spans="2:11" x14ac:dyDescent="0.35">
      <c r="D205" s="161"/>
      <c r="E205" s="161"/>
      <c r="F205" s="161"/>
      <c r="G205" s="161"/>
      <c r="H205" s="161"/>
      <c r="I205" s="161"/>
      <c r="J205" s="161"/>
      <c r="K205" s="161"/>
    </row>
    <row r="206" spans="2:11" x14ac:dyDescent="0.35">
      <c r="C206" t="s">
        <v>388</v>
      </c>
      <c r="D206" s="161">
        <v>7.3918007188293028E-2</v>
      </c>
      <c r="E206" s="161">
        <v>9.2076386405772467E-2</v>
      </c>
      <c r="F206" s="161">
        <v>0.11529443357951227</v>
      </c>
      <c r="G206" s="161">
        <v>0.14351892699454699</v>
      </c>
      <c r="H206" s="161">
        <v>0.18047160981004193</v>
      </c>
      <c r="I206" s="161">
        <v>0.22161020473239057</v>
      </c>
      <c r="J206" s="161">
        <v>0.26616750552009338</v>
      </c>
      <c r="K206" s="161">
        <v>0.31268239445783491</v>
      </c>
    </row>
    <row r="207" spans="2:11" x14ac:dyDescent="0.35">
      <c r="C207" t="s">
        <v>389</v>
      </c>
      <c r="D207" s="161">
        <v>0</v>
      </c>
      <c r="E207" s="161">
        <v>0</v>
      </c>
      <c r="F207" s="161">
        <v>0</v>
      </c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</row>
    <row r="210" spans="1:19" x14ac:dyDescent="0.35">
      <c r="A210" t="s">
        <v>390</v>
      </c>
    </row>
    <row r="212" spans="1:19" s="33" customFormat="1" x14ac:dyDescent="0.35">
      <c r="A212" s="33" t="s">
        <v>391</v>
      </c>
    </row>
    <row r="213" spans="1:19" x14ac:dyDescent="0.35">
      <c r="A213" t="s">
        <v>219</v>
      </c>
      <c r="M213" t="s">
        <v>220</v>
      </c>
      <c r="N213" t="s">
        <v>220</v>
      </c>
      <c r="Q213" s="127" t="s">
        <v>5473</v>
      </c>
      <c r="R213" s="338" t="s">
        <v>5495</v>
      </c>
      <c r="S213" s="127" t="s">
        <v>5496</v>
      </c>
    </row>
    <row r="215" spans="1:19" x14ac:dyDescent="0.35">
      <c r="A215" t="s">
        <v>221</v>
      </c>
      <c r="B215" t="s">
        <v>222</v>
      </c>
      <c r="C215" t="s">
        <v>12</v>
      </c>
      <c r="D215" t="s">
        <v>246</v>
      </c>
      <c r="E215" t="s">
        <v>247</v>
      </c>
      <c r="F215" t="s">
        <v>248</v>
      </c>
      <c r="G215" t="s">
        <v>249</v>
      </c>
      <c r="H215" t="s">
        <v>250</v>
      </c>
      <c r="I215" t="s">
        <v>251</v>
      </c>
      <c r="J215" t="s">
        <v>252</v>
      </c>
      <c r="K215" t="s">
        <v>253</v>
      </c>
      <c r="L215" t="s">
        <v>254</v>
      </c>
      <c r="M215" t="s">
        <v>255</v>
      </c>
    </row>
    <row r="216" spans="1:19" x14ac:dyDescent="0.35">
      <c r="A216" t="s">
        <v>392</v>
      </c>
      <c r="B216" t="s">
        <v>324</v>
      </c>
      <c r="D216" s="161">
        <v>0</v>
      </c>
      <c r="E216" s="161">
        <v>1072.4623125711644</v>
      </c>
      <c r="F216" s="161">
        <v>949.26150359867461</v>
      </c>
      <c r="G216" s="161">
        <v>777.2205742328772</v>
      </c>
      <c r="H216" s="161">
        <v>624.90235945491656</v>
      </c>
      <c r="I216" s="161">
        <v>558.3328037924839</v>
      </c>
      <c r="J216" s="161">
        <v>501.52439167024477</v>
      </c>
      <c r="K216" s="161">
        <v>513.37193294063104</v>
      </c>
      <c r="L216" s="161">
        <v>521.66980756947692</v>
      </c>
      <c r="M216" s="161">
        <v>0</v>
      </c>
    </row>
    <row r="217" spans="1:19" x14ac:dyDescent="0.35">
      <c r="A217" t="s">
        <v>228</v>
      </c>
      <c r="B217" t="s">
        <v>229</v>
      </c>
      <c r="D217" s="161">
        <v>0</v>
      </c>
      <c r="E217" s="161">
        <v>-0.30367385769539545</v>
      </c>
      <c r="F217" s="161">
        <v>-10.846759064027157</v>
      </c>
      <c r="G217" s="161">
        <v>-17.754200985932879</v>
      </c>
      <c r="H217" s="161">
        <v>-32.448489474813421</v>
      </c>
      <c r="I217" s="161">
        <v>-45.644832678934591</v>
      </c>
      <c r="J217" s="161">
        <v>-55.729055116855129</v>
      </c>
      <c r="K217" s="161">
        <v>-72.578493703303877</v>
      </c>
      <c r="L217" s="161">
        <v>-90.023918582411909</v>
      </c>
      <c r="M217" s="161">
        <v>0</v>
      </c>
    </row>
    <row r="218" spans="1:19" x14ac:dyDescent="0.35">
      <c r="A218" t="s">
        <v>258</v>
      </c>
      <c r="B218" t="s">
        <v>259</v>
      </c>
      <c r="D218" s="161">
        <v>0</v>
      </c>
      <c r="E218" s="161">
        <v>-945.80310325707933</v>
      </c>
      <c r="F218" s="161">
        <v>-765.66028506834186</v>
      </c>
      <c r="G218" s="161">
        <v>-540.24076071366142</v>
      </c>
      <c r="H218" s="161">
        <v>-335.73418562021101</v>
      </c>
      <c r="I218" s="161">
        <v>-201.53864969412732</v>
      </c>
      <c r="J218" s="161">
        <v>-105.69219121028311</v>
      </c>
      <c r="K218" s="161">
        <v>-82.969761864294767</v>
      </c>
      <c r="L218" s="161">
        <v>-61.48987747860911</v>
      </c>
      <c r="M218" s="161">
        <v>0</v>
      </c>
    </row>
    <row r="219" spans="1:19" x14ac:dyDescent="0.35">
      <c r="A219" t="s">
        <v>232</v>
      </c>
      <c r="B219" t="s">
        <v>233</v>
      </c>
      <c r="D219" s="161">
        <v>0</v>
      </c>
      <c r="E219" s="161">
        <v>-109.76884555484088</v>
      </c>
      <c r="F219" s="161">
        <v>-135.55403035842036</v>
      </c>
      <c r="G219" s="161">
        <v>-162.70550823695791</v>
      </c>
      <c r="H219" s="161">
        <v>-175.53106974607482</v>
      </c>
      <c r="I219" s="161">
        <v>-206.26734514870395</v>
      </c>
      <c r="J219" s="161">
        <v>-210.42012049490287</v>
      </c>
      <c r="K219" s="161">
        <v>-202.37661312957977</v>
      </c>
      <c r="L219" s="161">
        <v>-198.08876187051811</v>
      </c>
      <c r="M219" s="161">
        <v>0</v>
      </c>
    </row>
    <row r="220" spans="1:19" x14ac:dyDescent="0.35">
      <c r="A220" t="s">
        <v>277</v>
      </c>
      <c r="B220" t="s">
        <v>262</v>
      </c>
      <c r="D220" s="161">
        <v>0</v>
      </c>
      <c r="E220" s="161">
        <v>-16.586689901548677</v>
      </c>
      <c r="F220" s="161">
        <v>-37.200429107885171</v>
      </c>
      <c r="G220" s="161">
        <v>-56.520104296324881</v>
      </c>
      <c r="H220" s="161">
        <v>-81.188614613817322</v>
      </c>
      <c r="I220" s="161">
        <v>-104.88197627071818</v>
      </c>
      <c r="J220" s="161">
        <v>-129.68302484820359</v>
      </c>
      <c r="K220" s="161">
        <v>-155.44706424345256</v>
      </c>
      <c r="L220" s="161">
        <v>-172.06724963793775</v>
      </c>
      <c r="M220" s="161">
        <v>0</v>
      </c>
    </row>
    <row r="221" spans="1:19" x14ac:dyDescent="0.35">
      <c r="A221" t="s">
        <v>238</v>
      </c>
      <c r="D221" s="161">
        <v>0</v>
      </c>
      <c r="E221" s="161">
        <v>3.1974423109204508E-14</v>
      </c>
      <c r="F221" s="161">
        <v>0</v>
      </c>
      <c r="G221" s="161">
        <v>6.3948846218409017E-14</v>
      </c>
      <c r="H221" s="161">
        <v>0</v>
      </c>
      <c r="I221" s="161">
        <v>-1.4210854715202004E-13</v>
      </c>
      <c r="J221" s="161">
        <v>0</v>
      </c>
      <c r="K221" s="161">
        <v>0</v>
      </c>
      <c r="L221" s="161">
        <v>0</v>
      </c>
      <c r="M221" s="161">
        <v>0</v>
      </c>
    </row>
    <row r="223" spans="1:19" x14ac:dyDescent="0.35">
      <c r="A223" s="332" t="s">
        <v>5172</v>
      </c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</row>
    <row r="224" spans="1:19" x14ac:dyDescent="0.35">
      <c r="C224" t="s">
        <v>5163</v>
      </c>
      <c r="J224" s="127"/>
      <c r="Q224" s="127" t="s">
        <v>5473</v>
      </c>
      <c r="R224" s="338" t="s">
        <v>5497</v>
      </c>
      <c r="S224" s="127" t="s">
        <v>5498</v>
      </c>
    </row>
    <row r="226" spans="3:15" x14ac:dyDescent="0.35">
      <c r="C226" t="s">
        <v>5164</v>
      </c>
      <c r="O226" t="s">
        <v>5165</v>
      </c>
    </row>
    <row r="227" spans="3:15" x14ac:dyDescent="0.35">
      <c r="C227" t="s">
        <v>5166</v>
      </c>
      <c r="D227" t="s">
        <v>5167</v>
      </c>
      <c r="E227" t="s">
        <v>12</v>
      </c>
      <c r="F227" t="s">
        <v>246</v>
      </c>
      <c r="G227" t="s">
        <v>247</v>
      </c>
      <c r="H227" t="s">
        <v>248</v>
      </c>
      <c r="I227" t="s">
        <v>249</v>
      </c>
      <c r="J227" t="s">
        <v>250</v>
      </c>
      <c r="K227" t="s">
        <v>251</v>
      </c>
      <c r="L227" t="s">
        <v>252</v>
      </c>
      <c r="M227" t="s">
        <v>253</v>
      </c>
      <c r="N227" t="s">
        <v>254</v>
      </c>
      <c r="O227" t="s">
        <v>255</v>
      </c>
    </row>
    <row r="228" spans="3:15" x14ac:dyDescent="0.35">
      <c r="C228" t="s">
        <v>5168</v>
      </c>
      <c r="D228" t="s">
        <v>5169</v>
      </c>
      <c r="F228" s="161">
        <v>51.790188671204504</v>
      </c>
      <c r="G228" s="161">
        <v>748.52618689231406</v>
      </c>
      <c r="H228" s="161">
        <v>1078.8040000013407</v>
      </c>
      <c r="I228" s="161">
        <v>1392.8969199751964</v>
      </c>
      <c r="J228" s="161">
        <v>1596.5840572657009</v>
      </c>
      <c r="K228" s="161">
        <v>1666.0418012123873</v>
      </c>
      <c r="L228" s="161">
        <v>1722.7240598507879</v>
      </c>
      <c r="M228" s="161">
        <v>1727.5666580108177</v>
      </c>
      <c r="N228" s="161">
        <v>1709.509754065486</v>
      </c>
      <c r="O228" s="161">
        <v>0</v>
      </c>
    </row>
    <row r="229" spans="3:15" x14ac:dyDescent="0.35">
      <c r="C229" t="s">
        <v>5170</v>
      </c>
      <c r="D229" t="s">
        <v>5169</v>
      </c>
      <c r="F229" s="161">
        <v>0.15214085857545981</v>
      </c>
      <c r="G229" s="161">
        <v>2.1988994375556339</v>
      </c>
      <c r="H229" s="161">
        <v>3.1691362979355424</v>
      </c>
      <c r="I229" s="161">
        <v>4.0918277911191723</v>
      </c>
      <c r="J229" s="161">
        <v>4.6901869927991031</v>
      </c>
      <c r="K229" s="161">
        <v>4.8942287441402943</v>
      </c>
      <c r="L229" s="161">
        <v>5.0607407364018195</v>
      </c>
      <c r="M229" s="161">
        <v>5.0749665397963639</v>
      </c>
      <c r="N229" s="161">
        <v>5.0219218813399475</v>
      </c>
      <c r="O229" s="161">
        <v>0</v>
      </c>
    </row>
    <row r="230" spans="3:15" x14ac:dyDescent="0.35">
      <c r="C230" t="s">
        <v>5171</v>
      </c>
      <c r="D230" t="s">
        <v>5169</v>
      </c>
      <c r="F230" s="161">
        <v>0.45878408224029821</v>
      </c>
      <c r="G230" s="161">
        <v>6.6308292844115133</v>
      </c>
      <c r="H230" s="161">
        <v>9.5565997297276635</v>
      </c>
      <c r="I230" s="161">
        <v>12.338996081732098</v>
      </c>
      <c r="J230" s="161">
        <v>14.143361324331327</v>
      </c>
      <c r="K230" s="161">
        <v>14.758653682375579</v>
      </c>
      <c r="L230" s="161">
        <v>15.26077423215424</v>
      </c>
      <c r="M230" s="161">
        <v>15.303672453024079</v>
      </c>
      <c r="N230" s="161">
        <v>15.143715126796645</v>
      </c>
      <c r="O230" s="161">
        <v>0</v>
      </c>
    </row>
    <row r="231" spans="3:15" x14ac:dyDescent="0.35">
      <c r="C231" t="s">
        <v>238</v>
      </c>
      <c r="F231" s="161">
        <v>52.401113612020261</v>
      </c>
      <c r="G231" s="161">
        <v>757.35591561428123</v>
      </c>
      <c r="H231" s="161">
        <v>1091.5297360290037</v>
      </c>
      <c r="I231" s="161">
        <v>1409.3277438480477</v>
      </c>
      <c r="J231" s="161">
        <v>1615.4176055828314</v>
      </c>
      <c r="K231" s="161">
        <v>1685.6946836389031</v>
      </c>
      <c r="L231" s="161">
        <v>1743.045574819344</v>
      </c>
      <c r="M231" s="161">
        <v>1747.9452970036382</v>
      </c>
      <c r="N231" s="161">
        <v>1729.6753910736227</v>
      </c>
      <c r="O231" s="1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1"/>
  <sheetViews>
    <sheetView workbookViewId="0">
      <selection sqref="A1:XFD1048576"/>
    </sheetView>
  </sheetViews>
  <sheetFormatPr defaultRowHeight="14.5" x14ac:dyDescent="0.35"/>
  <cols>
    <col min="1" max="1" width="13.81640625" bestFit="1" customWidth="1"/>
    <col min="5" max="5" width="22.1796875" customWidth="1"/>
    <col min="6" max="13" width="19.7265625" customWidth="1"/>
    <col min="15" max="15" width="15.7265625" customWidth="1"/>
  </cols>
  <sheetData>
    <row r="1" spans="1:16" ht="15.5" x14ac:dyDescent="0.35">
      <c r="A1" s="34" t="s">
        <v>395</v>
      </c>
      <c r="B1" s="34" t="s">
        <v>396</v>
      </c>
      <c r="C1" s="34" t="s">
        <v>397</v>
      </c>
      <c r="D1" s="34" t="s">
        <v>398</v>
      </c>
      <c r="E1" s="34" t="s">
        <v>399</v>
      </c>
      <c r="F1" s="34" t="s">
        <v>400</v>
      </c>
      <c r="G1" s="34" t="s">
        <v>401</v>
      </c>
      <c r="H1" s="34" t="s">
        <v>402</v>
      </c>
      <c r="I1" s="34" t="s">
        <v>403</v>
      </c>
      <c r="J1" s="34" t="s">
        <v>404</v>
      </c>
      <c r="K1" s="34" t="s">
        <v>405</v>
      </c>
      <c r="L1" s="34" t="s">
        <v>406</v>
      </c>
      <c r="M1" s="34" t="s">
        <v>407</v>
      </c>
      <c r="O1" s="34" t="s">
        <v>1486</v>
      </c>
      <c r="P1" s="34" t="s">
        <v>1487</v>
      </c>
    </row>
    <row r="2" spans="1:16" x14ac:dyDescent="0.35">
      <c r="A2" t="s">
        <v>408</v>
      </c>
      <c r="B2" t="s">
        <v>409</v>
      </c>
      <c r="C2" t="s">
        <v>410</v>
      </c>
      <c r="D2">
        <v>2000</v>
      </c>
      <c r="E2" t="s">
        <v>411</v>
      </c>
      <c r="F2">
        <v>14.66</v>
      </c>
      <c r="G2">
        <v>3.6308876909999999</v>
      </c>
      <c r="H2">
        <v>146.60794379999999</v>
      </c>
      <c r="I2">
        <v>0</v>
      </c>
      <c r="J2">
        <v>175.92953249999999</v>
      </c>
      <c r="K2">
        <v>121.377303099999</v>
      </c>
      <c r="L2">
        <v>8.686572323</v>
      </c>
      <c r="M2">
        <v>2.93215887399999</v>
      </c>
      <c r="O2">
        <f>I2/H2</f>
        <v>0</v>
      </c>
      <c r="P2">
        <f>J2/H2</f>
        <v>1.1999999995907453</v>
      </c>
    </row>
    <row r="3" spans="1:16" x14ac:dyDescent="0.35">
      <c r="A3" t="s">
        <v>408</v>
      </c>
      <c r="B3" t="s">
        <v>409</v>
      </c>
      <c r="C3" t="s">
        <v>410</v>
      </c>
      <c r="D3">
        <v>2005</v>
      </c>
      <c r="E3" t="s">
        <v>411</v>
      </c>
      <c r="F3">
        <v>21.19</v>
      </c>
      <c r="G3">
        <v>7.7105988459999999</v>
      </c>
      <c r="H3">
        <v>227.14593969999899</v>
      </c>
      <c r="I3">
        <v>0</v>
      </c>
      <c r="J3">
        <v>272.5751277</v>
      </c>
      <c r="K3">
        <v>177.5365084</v>
      </c>
      <c r="L3">
        <v>12.71138477</v>
      </c>
      <c r="M3">
        <v>4.1147018839999996</v>
      </c>
      <c r="O3">
        <f t="shared" ref="O3:O66" si="0">I3/H3</f>
        <v>0</v>
      </c>
      <c r="P3">
        <f t="shared" ref="P3:P66" si="1">J3/H3</f>
        <v>1.2000000002641527</v>
      </c>
    </row>
    <row r="4" spans="1:16" x14ac:dyDescent="0.35">
      <c r="A4" t="s">
        <v>408</v>
      </c>
      <c r="B4" t="s">
        <v>409</v>
      </c>
      <c r="C4" t="s">
        <v>410</v>
      </c>
      <c r="D4">
        <v>2010</v>
      </c>
      <c r="E4" t="s">
        <v>411</v>
      </c>
      <c r="F4">
        <v>35.54</v>
      </c>
      <c r="G4">
        <v>7.5990627999999996</v>
      </c>
      <c r="H4">
        <v>381.22589790000001</v>
      </c>
      <c r="I4">
        <v>0</v>
      </c>
      <c r="J4">
        <v>457.47107749999998</v>
      </c>
      <c r="K4">
        <v>291.17295610000002</v>
      </c>
      <c r="L4">
        <v>20.76695149</v>
      </c>
      <c r="M4">
        <v>4.0497331919999997</v>
      </c>
      <c r="O4">
        <f t="shared" si="0"/>
        <v>0</v>
      </c>
      <c r="P4">
        <f t="shared" si="1"/>
        <v>1.2000000000524622</v>
      </c>
    </row>
    <row r="5" spans="1:16" x14ac:dyDescent="0.35">
      <c r="A5" t="s">
        <v>408</v>
      </c>
      <c r="B5" t="s">
        <v>409</v>
      </c>
      <c r="C5" t="s">
        <v>410</v>
      </c>
      <c r="D5">
        <v>2015</v>
      </c>
      <c r="E5" t="s">
        <v>411</v>
      </c>
      <c r="F5">
        <v>58.63</v>
      </c>
      <c r="G5">
        <v>8.4238221670000009</v>
      </c>
      <c r="H5">
        <v>628.28258019999998</v>
      </c>
      <c r="I5">
        <v>0</v>
      </c>
      <c r="J5">
        <v>753.93909629999996</v>
      </c>
      <c r="K5">
        <v>475.56353660000002</v>
      </c>
      <c r="L5">
        <v>33.918001959999998</v>
      </c>
      <c r="M5">
        <v>4.1564240760000004</v>
      </c>
      <c r="O5">
        <f t="shared" si="0"/>
        <v>0</v>
      </c>
      <c r="P5">
        <f t="shared" si="1"/>
        <v>1.2000000000954985</v>
      </c>
    </row>
    <row r="6" spans="1:16" x14ac:dyDescent="0.35">
      <c r="A6" t="s">
        <v>408</v>
      </c>
      <c r="B6" t="s">
        <v>409</v>
      </c>
      <c r="C6" t="s">
        <v>410</v>
      </c>
      <c r="D6">
        <v>2020</v>
      </c>
      <c r="E6" t="s">
        <v>411</v>
      </c>
      <c r="F6">
        <v>77.417003739999998</v>
      </c>
      <c r="G6">
        <v>10.578842249999999</v>
      </c>
      <c r="H6">
        <v>829.60523389999901</v>
      </c>
      <c r="I6">
        <v>0</v>
      </c>
      <c r="J6">
        <v>995.52628070000003</v>
      </c>
      <c r="K6">
        <v>625.762138399999</v>
      </c>
      <c r="L6">
        <v>44.630422230000001</v>
      </c>
      <c r="M6">
        <v>4.3728414119999997</v>
      </c>
      <c r="O6">
        <f t="shared" si="0"/>
        <v>0</v>
      </c>
      <c r="P6">
        <f t="shared" si="1"/>
        <v>1.2000000000241093</v>
      </c>
    </row>
    <row r="7" spans="1:16" x14ac:dyDescent="0.35">
      <c r="A7" t="s">
        <v>408</v>
      </c>
      <c r="B7" t="s">
        <v>409</v>
      </c>
      <c r="C7" t="s">
        <v>410</v>
      </c>
      <c r="D7">
        <v>2025</v>
      </c>
      <c r="E7" t="s">
        <v>411</v>
      </c>
      <c r="F7">
        <v>92.961754470000002</v>
      </c>
      <c r="G7">
        <v>10.700262560000001</v>
      </c>
      <c r="H7">
        <v>996.18371070000001</v>
      </c>
      <c r="I7">
        <v>0</v>
      </c>
      <c r="J7">
        <v>1195.420453</v>
      </c>
      <c r="K7">
        <v>750.39973079999902</v>
      </c>
      <c r="L7">
        <v>53.519787749999999</v>
      </c>
      <c r="M7">
        <v>5.0043994779999998</v>
      </c>
      <c r="O7">
        <f t="shared" si="0"/>
        <v>0</v>
      </c>
      <c r="P7">
        <f t="shared" si="1"/>
        <v>1.2000000001606128</v>
      </c>
    </row>
    <row r="8" spans="1:16" x14ac:dyDescent="0.35">
      <c r="A8" t="s">
        <v>408</v>
      </c>
      <c r="B8" t="s">
        <v>409</v>
      </c>
      <c r="C8" t="s">
        <v>410</v>
      </c>
      <c r="D8">
        <v>2030</v>
      </c>
      <c r="E8" t="s">
        <v>411</v>
      </c>
      <c r="F8">
        <v>110.77134890000001</v>
      </c>
      <c r="G8">
        <v>12.520092030000001</v>
      </c>
      <c r="H8">
        <v>1187.0323880000001</v>
      </c>
      <c r="I8">
        <v>0</v>
      </c>
      <c r="J8">
        <v>1424.438866</v>
      </c>
      <c r="K8">
        <v>893.69780249999997</v>
      </c>
      <c r="L8">
        <v>63.740050459999999</v>
      </c>
      <c r="M8">
        <v>5.9363223879999998</v>
      </c>
      <c r="O8">
        <f t="shared" si="0"/>
        <v>0</v>
      </c>
      <c r="P8">
        <f t="shared" si="1"/>
        <v>1.2000000003369746</v>
      </c>
    </row>
    <row r="9" spans="1:16" x14ac:dyDescent="0.35">
      <c r="A9" t="s">
        <v>408</v>
      </c>
      <c r="B9" t="s">
        <v>409</v>
      </c>
      <c r="C9" t="s">
        <v>410</v>
      </c>
      <c r="D9">
        <v>2035</v>
      </c>
      <c r="E9" t="s">
        <v>411</v>
      </c>
      <c r="F9">
        <v>132.0049708</v>
      </c>
      <c r="G9">
        <v>14.67572827</v>
      </c>
      <c r="H9">
        <v>1414.5731479999999</v>
      </c>
      <c r="I9">
        <v>0</v>
      </c>
      <c r="J9">
        <v>1697.4877770000001</v>
      </c>
      <c r="K9">
        <v>1064.797178</v>
      </c>
      <c r="L9">
        <v>75.943149509999998</v>
      </c>
      <c r="M9">
        <v>7.0728917400000002</v>
      </c>
      <c r="O9">
        <f t="shared" si="0"/>
        <v>0</v>
      </c>
      <c r="P9">
        <f t="shared" si="1"/>
        <v>1.1999999995758439</v>
      </c>
    </row>
    <row r="10" spans="1:16" x14ac:dyDescent="0.35">
      <c r="A10" t="s">
        <v>408</v>
      </c>
      <c r="B10" t="s">
        <v>409</v>
      </c>
      <c r="C10" t="s">
        <v>410</v>
      </c>
      <c r="D10">
        <v>2040</v>
      </c>
      <c r="E10" t="s">
        <v>411</v>
      </c>
      <c r="F10">
        <v>157.32950289999999</v>
      </c>
      <c r="G10">
        <v>17.467169089999999</v>
      </c>
      <c r="H10">
        <v>1685.952346</v>
      </c>
      <c r="I10">
        <v>0</v>
      </c>
      <c r="J10">
        <v>2023.1428149999999</v>
      </c>
      <c r="K10">
        <v>1268.976089</v>
      </c>
      <c r="L10">
        <v>90.505537430000004</v>
      </c>
      <c r="M10">
        <v>8.4297619479999994</v>
      </c>
      <c r="O10">
        <f t="shared" si="0"/>
        <v>0</v>
      </c>
      <c r="P10">
        <f t="shared" si="1"/>
        <v>1.1999999998813726</v>
      </c>
    </row>
    <row r="11" spans="1:16" x14ac:dyDescent="0.35">
      <c r="A11" t="s">
        <v>408</v>
      </c>
      <c r="B11" t="s">
        <v>409</v>
      </c>
      <c r="C11" t="s">
        <v>410</v>
      </c>
      <c r="D11">
        <v>2045</v>
      </c>
      <c r="E11" t="s">
        <v>411</v>
      </c>
      <c r="F11">
        <v>187.53753610000001</v>
      </c>
      <c r="G11">
        <v>18.69536458</v>
      </c>
      <c r="H11">
        <v>2009.6634329999899</v>
      </c>
      <c r="I11">
        <v>0</v>
      </c>
      <c r="J11">
        <v>2411.5961199999902</v>
      </c>
      <c r="K11">
        <v>1512.5810220000001</v>
      </c>
      <c r="L11">
        <v>107.87985649999899</v>
      </c>
      <c r="M11">
        <v>10.04831716</v>
      </c>
      <c r="O11">
        <f t="shared" si="0"/>
        <v>0</v>
      </c>
      <c r="P11">
        <f t="shared" si="1"/>
        <v>1.2000000001990394</v>
      </c>
    </row>
    <row r="12" spans="1:16" x14ac:dyDescent="0.35">
      <c r="A12" t="s">
        <v>408</v>
      </c>
      <c r="B12" t="s">
        <v>409</v>
      </c>
      <c r="C12" t="s">
        <v>410</v>
      </c>
      <c r="D12">
        <v>2050</v>
      </c>
      <c r="E12" t="s">
        <v>411</v>
      </c>
      <c r="F12">
        <v>223.576167</v>
      </c>
      <c r="G12">
        <v>24.075230390000002</v>
      </c>
      <c r="H12">
        <v>2395.8555529999999</v>
      </c>
      <c r="I12">
        <v>0</v>
      </c>
      <c r="J12">
        <v>2875.026664</v>
      </c>
      <c r="K12">
        <v>1803.2295369999999</v>
      </c>
      <c r="L12">
        <v>128.60940389999999</v>
      </c>
      <c r="M12">
        <v>11.97927776</v>
      </c>
      <c r="O12">
        <f t="shared" si="0"/>
        <v>0</v>
      </c>
      <c r="P12">
        <f t="shared" si="1"/>
        <v>1.2000000001669551</v>
      </c>
    </row>
    <row r="13" spans="1:16" x14ac:dyDescent="0.35">
      <c r="A13" t="s">
        <v>408</v>
      </c>
      <c r="B13" t="s">
        <v>409</v>
      </c>
      <c r="C13" t="s">
        <v>410</v>
      </c>
      <c r="D13">
        <v>2000</v>
      </c>
      <c r="E13" t="s">
        <v>411</v>
      </c>
      <c r="F13">
        <v>2.7741431580000002</v>
      </c>
      <c r="G13">
        <v>0.13</v>
      </c>
      <c r="H13">
        <v>85.443426700000003</v>
      </c>
      <c r="I13">
        <v>0</v>
      </c>
      <c r="J13">
        <v>170.88685340000001</v>
      </c>
      <c r="K13">
        <v>100.2256797</v>
      </c>
      <c r="L13">
        <v>6.9501518239999998</v>
      </c>
      <c r="M13">
        <v>1.3047407769999999</v>
      </c>
      <c r="O13">
        <f t="shared" si="0"/>
        <v>0</v>
      </c>
      <c r="P13">
        <f t="shared" si="1"/>
        <v>2</v>
      </c>
    </row>
    <row r="14" spans="1:16" x14ac:dyDescent="0.35">
      <c r="A14" t="s">
        <v>408</v>
      </c>
      <c r="B14" t="s">
        <v>409</v>
      </c>
      <c r="C14" t="s">
        <v>410</v>
      </c>
      <c r="D14">
        <v>2005</v>
      </c>
      <c r="E14" t="s">
        <v>411</v>
      </c>
      <c r="F14">
        <v>3.2010779299999998</v>
      </c>
      <c r="G14">
        <v>0.21</v>
      </c>
      <c r="H14">
        <v>99.873367470000005</v>
      </c>
      <c r="I14">
        <v>0</v>
      </c>
      <c r="J14">
        <v>199.74673490000001</v>
      </c>
      <c r="K14">
        <v>102.96303409999901</v>
      </c>
      <c r="L14">
        <v>7.3600014690000002</v>
      </c>
      <c r="M14">
        <v>4.0331736349999998</v>
      </c>
      <c r="O14">
        <f t="shared" si="0"/>
        <v>0</v>
      </c>
      <c r="P14">
        <f t="shared" si="1"/>
        <v>1.9999999995994928</v>
      </c>
    </row>
    <row r="15" spans="1:16" x14ac:dyDescent="0.35">
      <c r="A15" t="s">
        <v>408</v>
      </c>
      <c r="B15" t="s">
        <v>409</v>
      </c>
      <c r="C15" t="s">
        <v>410</v>
      </c>
      <c r="D15">
        <v>2010</v>
      </c>
      <c r="E15" t="s">
        <v>411</v>
      </c>
      <c r="F15">
        <v>4.1729157900000002</v>
      </c>
      <c r="G15">
        <v>0.39267956999999998</v>
      </c>
      <c r="H15">
        <v>131.92118170000001</v>
      </c>
      <c r="I15">
        <v>0</v>
      </c>
      <c r="J15">
        <v>263.84236329999999</v>
      </c>
      <c r="K15">
        <v>127.7279293</v>
      </c>
      <c r="L15">
        <v>9.2503352979999995</v>
      </c>
      <c r="M15">
        <v>5.1570523110000002</v>
      </c>
      <c r="O15">
        <f t="shared" si="0"/>
        <v>0</v>
      </c>
      <c r="P15">
        <f t="shared" si="1"/>
        <v>1.9999999992419715</v>
      </c>
    </row>
    <row r="16" spans="1:16" x14ac:dyDescent="0.35">
      <c r="A16" t="s">
        <v>408</v>
      </c>
      <c r="B16" t="s">
        <v>409</v>
      </c>
      <c r="C16" t="s">
        <v>410</v>
      </c>
      <c r="D16">
        <v>2015</v>
      </c>
      <c r="E16" t="s">
        <v>411</v>
      </c>
      <c r="F16">
        <v>5.2275293939999896</v>
      </c>
      <c r="G16">
        <v>0.52544163700000002</v>
      </c>
      <c r="H16">
        <v>165.18811169999901</v>
      </c>
      <c r="I16">
        <v>0</v>
      </c>
      <c r="J16">
        <v>330.37622339999899</v>
      </c>
      <c r="K16">
        <v>157.46491850000001</v>
      </c>
      <c r="L16">
        <v>11.451219419999999</v>
      </c>
      <c r="M16">
        <v>4.9330705439999996</v>
      </c>
      <c r="O16">
        <f t="shared" si="0"/>
        <v>0</v>
      </c>
      <c r="P16">
        <f t="shared" si="1"/>
        <v>2.0000000000000058</v>
      </c>
    </row>
    <row r="17" spans="1:16" x14ac:dyDescent="0.35">
      <c r="A17" t="s">
        <v>408</v>
      </c>
      <c r="B17" t="s">
        <v>409</v>
      </c>
      <c r="C17" t="s">
        <v>410</v>
      </c>
      <c r="D17">
        <v>2020</v>
      </c>
      <c r="E17" t="s">
        <v>411</v>
      </c>
      <c r="F17">
        <v>6.0449811779999996</v>
      </c>
      <c r="G17">
        <v>0.59805076299999904</v>
      </c>
      <c r="H17">
        <v>191.01930390000001</v>
      </c>
      <c r="I17">
        <v>0</v>
      </c>
      <c r="J17">
        <v>382.03860780000002</v>
      </c>
      <c r="K17">
        <v>183.31611669999899</v>
      </c>
      <c r="L17">
        <v>13.321589850000001</v>
      </c>
      <c r="M17">
        <v>4.5937218340000001</v>
      </c>
      <c r="O17">
        <f t="shared" si="0"/>
        <v>0</v>
      </c>
      <c r="P17">
        <f t="shared" si="1"/>
        <v>2</v>
      </c>
    </row>
    <row r="18" spans="1:16" x14ac:dyDescent="0.35">
      <c r="A18" t="s">
        <v>408</v>
      </c>
      <c r="B18" t="s">
        <v>409</v>
      </c>
      <c r="C18" t="s">
        <v>410</v>
      </c>
      <c r="D18">
        <v>2025</v>
      </c>
      <c r="E18" t="s">
        <v>411</v>
      </c>
      <c r="F18">
        <v>6.9737381510000001</v>
      </c>
      <c r="G18">
        <v>0.75865614400000003</v>
      </c>
      <c r="H18">
        <v>220.36770139999999</v>
      </c>
      <c r="I18">
        <v>0</v>
      </c>
      <c r="J18">
        <v>440.73540279999997</v>
      </c>
      <c r="K18">
        <v>212.50169790000001</v>
      </c>
      <c r="L18">
        <v>15.434029969999999</v>
      </c>
      <c r="M18">
        <v>4.8448201180000003</v>
      </c>
      <c r="O18">
        <f t="shared" si="0"/>
        <v>0</v>
      </c>
      <c r="P18">
        <f t="shared" si="1"/>
        <v>2</v>
      </c>
    </row>
    <row r="19" spans="1:16" x14ac:dyDescent="0.35">
      <c r="A19" t="s">
        <v>408</v>
      </c>
      <c r="B19" t="s">
        <v>409</v>
      </c>
      <c r="C19" t="s">
        <v>410</v>
      </c>
      <c r="D19">
        <v>2030</v>
      </c>
      <c r="E19" t="s">
        <v>411</v>
      </c>
      <c r="F19">
        <v>8.1152592099999996</v>
      </c>
      <c r="G19">
        <v>0.87268774299999996</v>
      </c>
      <c r="H19">
        <v>256.43937</v>
      </c>
      <c r="I19">
        <v>0</v>
      </c>
      <c r="J19">
        <v>512.87874009999996</v>
      </c>
      <c r="K19">
        <v>248.00830099999999</v>
      </c>
      <c r="L19">
        <v>18.006845269999999</v>
      </c>
      <c r="M19">
        <v>5.4628403270000003</v>
      </c>
      <c r="O19">
        <f t="shared" si="0"/>
        <v>0</v>
      </c>
      <c r="P19">
        <f t="shared" si="1"/>
        <v>2.0000000003899556</v>
      </c>
    </row>
    <row r="20" spans="1:16" x14ac:dyDescent="0.35">
      <c r="A20" t="s">
        <v>408</v>
      </c>
      <c r="B20" t="s">
        <v>409</v>
      </c>
      <c r="C20" t="s">
        <v>410</v>
      </c>
      <c r="D20">
        <v>2035</v>
      </c>
      <c r="E20" t="s">
        <v>411</v>
      </c>
      <c r="F20">
        <v>9.4856888230000003</v>
      </c>
      <c r="G20">
        <v>1.0202313409999999</v>
      </c>
      <c r="H20">
        <v>299.74446939999899</v>
      </c>
      <c r="I20">
        <v>0</v>
      </c>
      <c r="J20">
        <v>599.488938799999</v>
      </c>
      <c r="K20">
        <v>290.42533580000003</v>
      </c>
      <c r="L20">
        <v>21.081820019999999</v>
      </c>
      <c r="M20">
        <v>6.2941201579999904</v>
      </c>
      <c r="O20">
        <f t="shared" si="0"/>
        <v>0</v>
      </c>
      <c r="P20">
        <f t="shared" si="1"/>
        <v>2.0000000000000036</v>
      </c>
    </row>
    <row r="21" spans="1:16" x14ac:dyDescent="0.35">
      <c r="A21" t="s">
        <v>408</v>
      </c>
      <c r="B21" t="s">
        <v>409</v>
      </c>
      <c r="C21" t="s">
        <v>410</v>
      </c>
      <c r="D21">
        <v>2040</v>
      </c>
      <c r="E21" t="s">
        <v>411</v>
      </c>
      <c r="F21">
        <v>11.09402352</v>
      </c>
      <c r="G21">
        <v>1.1951305649999999</v>
      </c>
      <c r="H21">
        <v>350.56728670000001</v>
      </c>
      <c r="I21">
        <v>0</v>
      </c>
      <c r="J21">
        <v>701.13457349999999</v>
      </c>
      <c r="K21">
        <v>340.09593430000001</v>
      </c>
      <c r="L21">
        <v>24.683203049999999</v>
      </c>
      <c r="M21">
        <v>7.2951241500000004</v>
      </c>
      <c r="O21">
        <f t="shared" si="0"/>
        <v>0</v>
      </c>
      <c r="P21">
        <f t="shared" si="1"/>
        <v>2.0000000002852518</v>
      </c>
    </row>
    <row r="22" spans="1:16" x14ac:dyDescent="0.35">
      <c r="A22" t="s">
        <v>408</v>
      </c>
      <c r="B22" t="s">
        <v>409</v>
      </c>
      <c r="C22" t="s">
        <v>410</v>
      </c>
      <c r="D22">
        <v>2045</v>
      </c>
      <c r="E22" t="s">
        <v>411</v>
      </c>
      <c r="F22">
        <v>12.97744378</v>
      </c>
      <c r="G22">
        <v>1.2734466929999999</v>
      </c>
      <c r="H22">
        <v>410.0827122</v>
      </c>
      <c r="I22">
        <v>0</v>
      </c>
      <c r="J22">
        <v>820.16542440000001</v>
      </c>
      <c r="K22">
        <v>398.20968839999898</v>
      </c>
      <c r="L22">
        <v>28.896853109999999</v>
      </c>
      <c r="M22">
        <v>8.4770603159999993</v>
      </c>
      <c r="O22">
        <f t="shared" si="0"/>
        <v>0</v>
      </c>
      <c r="P22">
        <f t="shared" si="1"/>
        <v>2</v>
      </c>
    </row>
    <row r="23" spans="1:16" x14ac:dyDescent="0.35">
      <c r="A23" t="s">
        <v>408</v>
      </c>
      <c r="B23" t="s">
        <v>409</v>
      </c>
      <c r="C23" t="s">
        <v>410</v>
      </c>
      <c r="D23">
        <v>2050</v>
      </c>
      <c r="E23" t="s">
        <v>411</v>
      </c>
      <c r="F23">
        <v>15.18316158</v>
      </c>
      <c r="G23">
        <v>1.597967704</v>
      </c>
      <c r="H23">
        <v>479.78262790000002</v>
      </c>
      <c r="I23">
        <v>0</v>
      </c>
      <c r="J23">
        <v>959.56525580000005</v>
      </c>
      <c r="K23">
        <v>466.25557750000002</v>
      </c>
      <c r="L23">
        <v>33.83041592</v>
      </c>
      <c r="M23">
        <v>9.8638428479999902</v>
      </c>
      <c r="O23">
        <f t="shared" si="0"/>
        <v>0</v>
      </c>
      <c r="P23">
        <f t="shared" si="1"/>
        <v>2</v>
      </c>
    </row>
    <row r="24" spans="1:16" x14ac:dyDescent="0.35">
      <c r="A24" t="s">
        <v>408</v>
      </c>
      <c r="B24" t="s">
        <v>409</v>
      </c>
      <c r="C24" t="s">
        <v>410</v>
      </c>
      <c r="D24">
        <v>2000</v>
      </c>
      <c r="E24" t="s">
        <v>25</v>
      </c>
      <c r="F24">
        <v>0</v>
      </c>
      <c r="G24">
        <v>0</v>
      </c>
      <c r="H24">
        <v>0</v>
      </c>
      <c r="I24">
        <v>0</v>
      </c>
      <c r="J24">
        <v>44.98715936</v>
      </c>
      <c r="K24">
        <v>116.1155364</v>
      </c>
      <c r="L24">
        <v>8.4364761759999993</v>
      </c>
      <c r="M24">
        <v>0</v>
      </c>
      <c r="O24" t="e">
        <f t="shared" si="0"/>
        <v>#DIV/0!</v>
      </c>
      <c r="P24" t="e">
        <f t="shared" si="1"/>
        <v>#DIV/0!</v>
      </c>
    </row>
    <row r="25" spans="1:16" x14ac:dyDescent="0.35">
      <c r="A25" t="s">
        <v>408</v>
      </c>
      <c r="B25" t="s">
        <v>409</v>
      </c>
      <c r="C25" t="s">
        <v>410</v>
      </c>
      <c r="D25">
        <v>2005</v>
      </c>
      <c r="E25" t="s">
        <v>25</v>
      </c>
      <c r="F25">
        <v>0</v>
      </c>
      <c r="G25">
        <v>0</v>
      </c>
      <c r="H25">
        <v>0</v>
      </c>
      <c r="I25">
        <v>0</v>
      </c>
      <c r="J25">
        <v>46.302</v>
      </c>
      <c r="K25">
        <v>104.19033359999899</v>
      </c>
      <c r="L25">
        <v>7.5700401020000001</v>
      </c>
      <c r="M25">
        <v>0</v>
      </c>
      <c r="O25" t="e">
        <f t="shared" si="0"/>
        <v>#DIV/0!</v>
      </c>
      <c r="P25" t="e">
        <f t="shared" si="1"/>
        <v>#DIV/0!</v>
      </c>
    </row>
    <row r="26" spans="1:16" x14ac:dyDescent="0.35">
      <c r="A26" t="s">
        <v>408</v>
      </c>
      <c r="B26" t="s">
        <v>409</v>
      </c>
      <c r="C26" t="s">
        <v>410</v>
      </c>
      <c r="D26">
        <v>2010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179.22139989999999</v>
      </c>
      <c r="K26">
        <v>403.29008329999999</v>
      </c>
      <c r="L26">
        <v>29.301394850000001</v>
      </c>
      <c r="M26">
        <v>0</v>
      </c>
      <c r="O26" t="e">
        <f t="shared" si="0"/>
        <v>#DIV/0!</v>
      </c>
      <c r="P26" t="e">
        <f t="shared" si="1"/>
        <v>#DIV/0!</v>
      </c>
    </row>
    <row r="27" spans="1:16" x14ac:dyDescent="0.35">
      <c r="A27" t="s">
        <v>408</v>
      </c>
      <c r="B27" t="s">
        <v>409</v>
      </c>
      <c r="C27" t="s">
        <v>410</v>
      </c>
      <c r="D27">
        <v>2015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252.6677497</v>
      </c>
      <c r="K27">
        <v>563.21988220000003</v>
      </c>
      <c r="L27">
        <v>40.921234699999999</v>
      </c>
      <c r="M27">
        <v>0</v>
      </c>
      <c r="O27" t="e">
        <f t="shared" si="0"/>
        <v>#DIV/0!</v>
      </c>
      <c r="P27" t="e">
        <f t="shared" si="1"/>
        <v>#DIV/0!</v>
      </c>
    </row>
    <row r="28" spans="1:16" x14ac:dyDescent="0.35">
      <c r="A28" t="s">
        <v>408</v>
      </c>
      <c r="B28" t="s">
        <v>409</v>
      </c>
      <c r="C28" t="s">
        <v>410</v>
      </c>
      <c r="D28">
        <v>2020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333.79315680000002</v>
      </c>
      <c r="K28">
        <v>733.12343959999998</v>
      </c>
      <c r="L28">
        <v>53.265726739999998</v>
      </c>
      <c r="M28">
        <v>0</v>
      </c>
      <c r="O28" t="e">
        <f t="shared" si="0"/>
        <v>#DIV/0!</v>
      </c>
      <c r="P28" t="e">
        <f t="shared" si="1"/>
        <v>#DIV/0!</v>
      </c>
    </row>
    <row r="29" spans="1:16" x14ac:dyDescent="0.35">
      <c r="A29" t="s">
        <v>408</v>
      </c>
      <c r="B29" t="s">
        <v>409</v>
      </c>
      <c r="C29" t="s">
        <v>410</v>
      </c>
      <c r="D29">
        <v>2025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451.51415819999897</v>
      </c>
      <c r="K29">
        <v>981.2630987</v>
      </c>
      <c r="L29">
        <v>71.294531390000003</v>
      </c>
      <c r="M29">
        <v>0</v>
      </c>
      <c r="O29" t="e">
        <f t="shared" si="0"/>
        <v>#DIV/0!</v>
      </c>
      <c r="P29" t="e">
        <f t="shared" si="1"/>
        <v>#DIV/0!</v>
      </c>
    </row>
    <row r="30" spans="1:16" x14ac:dyDescent="0.35">
      <c r="A30" t="s">
        <v>408</v>
      </c>
      <c r="B30" t="s">
        <v>409</v>
      </c>
      <c r="C30" t="s">
        <v>410</v>
      </c>
      <c r="D30">
        <v>2030</v>
      </c>
      <c r="E30" t="s">
        <v>25</v>
      </c>
      <c r="F30">
        <v>0</v>
      </c>
      <c r="G30">
        <v>0</v>
      </c>
      <c r="H30">
        <v>0</v>
      </c>
      <c r="I30">
        <v>0</v>
      </c>
      <c r="J30">
        <v>641.85229800000002</v>
      </c>
      <c r="K30">
        <v>1040.769863</v>
      </c>
      <c r="L30">
        <v>75.61804755</v>
      </c>
      <c r="M30">
        <v>0</v>
      </c>
      <c r="O30" t="e">
        <f t="shared" si="0"/>
        <v>#DIV/0!</v>
      </c>
      <c r="P30" t="e">
        <f t="shared" si="1"/>
        <v>#DIV/0!</v>
      </c>
    </row>
    <row r="31" spans="1:16" x14ac:dyDescent="0.35">
      <c r="A31" t="s">
        <v>408</v>
      </c>
      <c r="B31" t="s">
        <v>409</v>
      </c>
      <c r="C31" t="s">
        <v>410</v>
      </c>
      <c r="D31">
        <v>2035</v>
      </c>
      <c r="E31" t="s">
        <v>25</v>
      </c>
      <c r="F31">
        <v>0</v>
      </c>
      <c r="G31">
        <v>0</v>
      </c>
      <c r="H31">
        <v>0</v>
      </c>
      <c r="I31">
        <v>0</v>
      </c>
      <c r="J31">
        <v>883.28251899999998</v>
      </c>
      <c r="K31">
        <v>1000.4295</v>
      </c>
      <c r="L31">
        <v>72.687083099999995</v>
      </c>
      <c r="M31">
        <v>0</v>
      </c>
      <c r="O31" t="e">
        <f t="shared" si="0"/>
        <v>#DIV/0!</v>
      </c>
      <c r="P31" t="e">
        <f t="shared" si="1"/>
        <v>#DIV/0!</v>
      </c>
    </row>
    <row r="32" spans="1:16" x14ac:dyDescent="0.35">
      <c r="A32" t="s">
        <v>408</v>
      </c>
      <c r="B32" t="s">
        <v>409</v>
      </c>
      <c r="C32" t="s">
        <v>410</v>
      </c>
      <c r="D32">
        <v>2040</v>
      </c>
      <c r="E32" t="s">
        <v>25</v>
      </c>
      <c r="F32">
        <v>0</v>
      </c>
      <c r="G32">
        <v>0</v>
      </c>
      <c r="H32">
        <v>0</v>
      </c>
      <c r="I32">
        <v>0</v>
      </c>
      <c r="J32">
        <v>1307.3072789999901</v>
      </c>
      <c r="K32">
        <v>1215.864859</v>
      </c>
      <c r="L32">
        <v>88.33972808</v>
      </c>
      <c r="M32">
        <v>0</v>
      </c>
      <c r="O32" t="e">
        <f t="shared" si="0"/>
        <v>#DIV/0!</v>
      </c>
      <c r="P32" t="e">
        <f t="shared" si="1"/>
        <v>#DIV/0!</v>
      </c>
    </row>
    <row r="33" spans="1:16" x14ac:dyDescent="0.35">
      <c r="A33" t="s">
        <v>408</v>
      </c>
      <c r="B33" t="s">
        <v>409</v>
      </c>
      <c r="C33" t="s">
        <v>410</v>
      </c>
      <c r="D33">
        <v>2045</v>
      </c>
      <c r="E33" t="s">
        <v>25</v>
      </c>
      <c r="F33">
        <v>0</v>
      </c>
      <c r="G33">
        <v>0</v>
      </c>
      <c r="H33">
        <v>0</v>
      </c>
      <c r="I33">
        <v>0</v>
      </c>
      <c r="J33">
        <v>1848.9086070000001</v>
      </c>
      <c r="K33">
        <v>1522.8226749999999</v>
      </c>
      <c r="L33">
        <v>110.6420176</v>
      </c>
      <c r="M33">
        <v>0</v>
      </c>
      <c r="O33" t="e">
        <f t="shared" si="0"/>
        <v>#DIV/0!</v>
      </c>
      <c r="P33" t="e">
        <f t="shared" si="1"/>
        <v>#DIV/0!</v>
      </c>
    </row>
    <row r="34" spans="1:16" x14ac:dyDescent="0.35">
      <c r="A34" t="s">
        <v>408</v>
      </c>
      <c r="B34" t="s">
        <v>409</v>
      </c>
      <c r="C34" t="s">
        <v>410</v>
      </c>
      <c r="D34">
        <v>2050</v>
      </c>
      <c r="E34" t="s">
        <v>25</v>
      </c>
      <c r="F34">
        <v>0</v>
      </c>
      <c r="G34">
        <v>0</v>
      </c>
      <c r="H34">
        <v>0</v>
      </c>
      <c r="I34">
        <v>0</v>
      </c>
      <c r="J34">
        <v>2495.4554659999999</v>
      </c>
      <c r="K34">
        <v>1898.4139889999999</v>
      </c>
      <c r="L34">
        <v>137.93093400000001</v>
      </c>
      <c r="M34">
        <v>0</v>
      </c>
      <c r="O34" t="e">
        <f t="shared" si="0"/>
        <v>#DIV/0!</v>
      </c>
      <c r="P34" t="e">
        <f t="shared" si="1"/>
        <v>#DIV/0!</v>
      </c>
    </row>
    <row r="35" spans="1:16" x14ac:dyDescent="0.35">
      <c r="A35" t="s">
        <v>408</v>
      </c>
      <c r="B35" t="s">
        <v>409</v>
      </c>
      <c r="C35" t="s">
        <v>410</v>
      </c>
      <c r="D35">
        <v>2000</v>
      </c>
      <c r="E35" t="s">
        <v>412</v>
      </c>
      <c r="F35">
        <v>0.46353259299999999</v>
      </c>
      <c r="G35">
        <v>2.9352668999999901E-2</v>
      </c>
      <c r="H35">
        <v>38.506861440000002</v>
      </c>
      <c r="I35">
        <v>0</v>
      </c>
      <c r="J35">
        <v>1299.6065739999999</v>
      </c>
      <c r="K35">
        <v>346.62343839999897</v>
      </c>
      <c r="L35">
        <v>25.627719939999999</v>
      </c>
      <c r="M35">
        <v>28.816812809999998</v>
      </c>
      <c r="O35">
        <f t="shared" si="0"/>
        <v>0</v>
      </c>
      <c r="P35">
        <f t="shared" si="1"/>
        <v>33.750000010387758</v>
      </c>
    </row>
    <row r="36" spans="1:16" x14ac:dyDescent="0.35">
      <c r="A36" t="s">
        <v>408</v>
      </c>
      <c r="B36" t="s">
        <v>409</v>
      </c>
      <c r="C36" t="s">
        <v>410</v>
      </c>
      <c r="D36">
        <v>2005</v>
      </c>
      <c r="E36" t="s">
        <v>412</v>
      </c>
      <c r="F36">
        <v>0.54755970399999998</v>
      </c>
      <c r="G36">
        <v>5.4676334E-2</v>
      </c>
      <c r="H36">
        <v>46.779250279999999</v>
      </c>
      <c r="I36">
        <v>0</v>
      </c>
      <c r="J36">
        <v>1578.7996969999999</v>
      </c>
      <c r="K36">
        <v>367.19763619999998</v>
      </c>
      <c r="L36">
        <v>27.159049939999999</v>
      </c>
      <c r="M36">
        <v>20.124615970000001</v>
      </c>
      <c r="O36">
        <f t="shared" si="0"/>
        <v>0</v>
      </c>
      <c r="P36">
        <f t="shared" si="1"/>
        <v>33.750000001068848</v>
      </c>
    </row>
    <row r="37" spans="1:16" x14ac:dyDescent="0.35">
      <c r="A37" t="s">
        <v>408</v>
      </c>
      <c r="B37" t="s">
        <v>409</v>
      </c>
      <c r="C37" t="s">
        <v>410</v>
      </c>
      <c r="D37">
        <v>2010</v>
      </c>
      <c r="E37" t="s">
        <v>412</v>
      </c>
      <c r="F37">
        <v>0.72484911500000004</v>
      </c>
      <c r="G37">
        <v>7.5393630000000003E-2</v>
      </c>
      <c r="H37">
        <v>64.504538370000006</v>
      </c>
      <c r="I37">
        <v>0</v>
      </c>
      <c r="J37">
        <v>2177.02817</v>
      </c>
      <c r="K37">
        <v>478.92835070000001</v>
      </c>
      <c r="L37">
        <v>35.376365399999997</v>
      </c>
      <c r="M37">
        <v>17.22598533</v>
      </c>
      <c r="O37">
        <f t="shared" si="0"/>
        <v>0</v>
      </c>
      <c r="P37">
        <f t="shared" si="1"/>
        <v>33.750000000193779</v>
      </c>
    </row>
    <row r="38" spans="1:16" x14ac:dyDescent="0.35">
      <c r="A38" t="s">
        <v>408</v>
      </c>
      <c r="B38" t="s">
        <v>409</v>
      </c>
      <c r="C38" t="s">
        <v>410</v>
      </c>
      <c r="D38">
        <v>2015</v>
      </c>
      <c r="E38" t="s">
        <v>412</v>
      </c>
      <c r="F38">
        <v>1.008264534</v>
      </c>
      <c r="G38">
        <v>0.102956084</v>
      </c>
      <c r="H38">
        <v>91.614994299999907</v>
      </c>
      <c r="I38">
        <v>0</v>
      </c>
      <c r="J38">
        <v>3092.0060579999999</v>
      </c>
      <c r="K38">
        <v>674.97274149999998</v>
      </c>
      <c r="L38">
        <v>49.32539809</v>
      </c>
      <c r="M38">
        <v>18.076274980000001</v>
      </c>
      <c r="O38">
        <f t="shared" si="0"/>
        <v>0</v>
      </c>
      <c r="P38">
        <f t="shared" si="1"/>
        <v>33.750000004093252</v>
      </c>
    </row>
    <row r="39" spans="1:16" x14ac:dyDescent="0.35">
      <c r="A39" t="s">
        <v>408</v>
      </c>
      <c r="B39" t="s">
        <v>409</v>
      </c>
      <c r="C39" t="s">
        <v>410</v>
      </c>
      <c r="D39">
        <v>2020</v>
      </c>
      <c r="E39" t="s">
        <v>412</v>
      </c>
      <c r="F39">
        <v>1.3241832709999899</v>
      </c>
      <c r="G39">
        <v>0.13058388099999901</v>
      </c>
      <c r="H39">
        <v>120.32064879999901</v>
      </c>
      <c r="I39">
        <v>0</v>
      </c>
      <c r="J39">
        <v>4060.8218969999998</v>
      </c>
      <c r="K39">
        <v>894.64972239999997</v>
      </c>
      <c r="L39">
        <v>64.50877045</v>
      </c>
      <c r="M39">
        <v>19.699943409999999</v>
      </c>
      <c r="O39">
        <f t="shared" si="0"/>
        <v>0</v>
      </c>
      <c r="P39">
        <f t="shared" si="1"/>
        <v>33.750000000000277</v>
      </c>
    </row>
    <row r="40" spans="1:16" x14ac:dyDescent="0.35">
      <c r="A40" t="s">
        <v>408</v>
      </c>
      <c r="B40" t="s">
        <v>409</v>
      </c>
      <c r="C40" t="s">
        <v>410</v>
      </c>
      <c r="D40">
        <v>2025</v>
      </c>
      <c r="E40" t="s">
        <v>412</v>
      </c>
      <c r="F40">
        <v>1.734411897</v>
      </c>
      <c r="G40">
        <v>0.162849455</v>
      </c>
      <c r="H40">
        <v>157.5956813</v>
      </c>
      <c r="I40">
        <v>0</v>
      </c>
      <c r="J40">
        <v>5318.8542420000003</v>
      </c>
      <c r="K40">
        <v>1174.1250580000001</v>
      </c>
      <c r="L40">
        <v>84.306121439999998</v>
      </c>
      <c r="M40">
        <v>24.27934539</v>
      </c>
      <c r="O40">
        <f t="shared" si="0"/>
        <v>0</v>
      </c>
      <c r="P40">
        <f t="shared" si="1"/>
        <v>33.749999988102466</v>
      </c>
    </row>
    <row r="41" spans="1:16" x14ac:dyDescent="0.35">
      <c r="A41" t="s">
        <v>408</v>
      </c>
      <c r="B41" t="s">
        <v>409</v>
      </c>
      <c r="C41" t="s">
        <v>410</v>
      </c>
      <c r="D41">
        <v>2030</v>
      </c>
      <c r="E41" t="s">
        <v>412</v>
      </c>
      <c r="F41">
        <v>2.2123788929999999</v>
      </c>
      <c r="G41">
        <v>0.19591199300000001</v>
      </c>
      <c r="H41">
        <v>201.02569599999899</v>
      </c>
      <c r="I41">
        <v>0</v>
      </c>
      <c r="J41">
        <v>6784.6172409999999</v>
      </c>
      <c r="K41">
        <v>1497.3626279999901</v>
      </c>
      <c r="L41">
        <v>107.41906179999999</v>
      </c>
      <c r="M41">
        <v>30.500725939999999</v>
      </c>
      <c r="O41">
        <f t="shared" si="0"/>
        <v>0</v>
      </c>
      <c r="P41">
        <f t="shared" si="1"/>
        <v>33.750000004974659</v>
      </c>
    </row>
    <row r="42" spans="1:16" x14ac:dyDescent="0.35">
      <c r="A42" t="s">
        <v>408</v>
      </c>
      <c r="B42" t="s">
        <v>409</v>
      </c>
      <c r="C42" t="s">
        <v>410</v>
      </c>
      <c r="D42">
        <v>2035</v>
      </c>
      <c r="E42" t="s">
        <v>412</v>
      </c>
      <c r="F42">
        <v>2.728291322</v>
      </c>
      <c r="G42">
        <v>0.23331697000000001</v>
      </c>
      <c r="H42">
        <v>247.90358639999999</v>
      </c>
      <c r="I42">
        <v>0</v>
      </c>
      <c r="J42">
        <v>8366.7460389999997</v>
      </c>
      <c r="K42">
        <v>1846.067391</v>
      </c>
      <c r="L42">
        <v>132.40581829999999</v>
      </c>
      <c r="M42">
        <v>37.454076720000003</v>
      </c>
      <c r="O42">
        <f t="shared" si="0"/>
        <v>0</v>
      </c>
      <c r="P42">
        <f t="shared" si="1"/>
        <v>33.749999991932349</v>
      </c>
    </row>
    <row r="43" spans="1:16" x14ac:dyDescent="0.35">
      <c r="A43" t="s">
        <v>408</v>
      </c>
      <c r="B43" t="s">
        <v>409</v>
      </c>
      <c r="C43" t="s">
        <v>410</v>
      </c>
      <c r="D43">
        <v>2040</v>
      </c>
      <c r="E43" t="s">
        <v>412</v>
      </c>
      <c r="F43">
        <v>3.2907836779999999</v>
      </c>
      <c r="G43">
        <v>0.27421117299999997</v>
      </c>
      <c r="H43">
        <v>299.013917399999</v>
      </c>
      <c r="I43">
        <v>0</v>
      </c>
      <c r="J43">
        <v>10091.719709999999</v>
      </c>
      <c r="K43">
        <v>2226.2872429999902</v>
      </c>
      <c r="L43">
        <v>159.67194079999999</v>
      </c>
      <c r="M43">
        <v>45.126945460000002</v>
      </c>
      <c r="O43">
        <f t="shared" si="0"/>
        <v>0</v>
      </c>
      <c r="P43">
        <f t="shared" si="1"/>
        <v>33.749999992475374</v>
      </c>
    </row>
    <row r="44" spans="1:16" x14ac:dyDescent="0.35">
      <c r="A44" t="s">
        <v>408</v>
      </c>
      <c r="B44" t="s">
        <v>409</v>
      </c>
      <c r="C44" t="s">
        <v>410</v>
      </c>
      <c r="D44">
        <v>2045</v>
      </c>
      <c r="E44" t="s">
        <v>412</v>
      </c>
      <c r="F44">
        <v>3.9253880350000001</v>
      </c>
      <c r="G44">
        <v>0.29212489199999903</v>
      </c>
      <c r="H44">
        <v>356.67663639999898</v>
      </c>
      <c r="I44">
        <v>0</v>
      </c>
      <c r="J44">
        <v>12037.83648</v>
      </c>
      <c r="K44">
        <v>2655.2781019999902</v>
      </c>
      <c r="L44">
        <v>190.4461068</v>
      </c>
      <c r="M44">
        <v>53.835752290000002</v>
      </c>
      <c r="O44">
        <f t="shared" si="0"/>
        <v>0</v>
      </c>
      <c r="P44">
        <f t="shared" si="1"/>
        <v>33.750000004205589</v>
      </c>
    </row>
    <row r="45" spans="1:16" x14ac:dyDescent="0.35">
      <c r="A45" t="s">
        <v>408</v>
      </c>
      <c r="B45" t="s">
        <v>409</v>
      </c>
      <c r="C45" t="s">
        <v>410</v>
      </c>
      <c r="D45">
        <v>2050</v>
      </c>
      <c r="E45" t="s">
        <v>412</v>
      </c>
      <c r="F45">
        <v>4.6472575279999999</v>
      </c>
      <c r="G45">
        <v>0.36532095799999997</v>
      </c>
      <c r="H45">
        <v>422.26861869999999</v>
      </c>
      <c r="I45">
        <v>0</v>
      </c>
      <c r="J45">
        <v>14251.56588</v>
      </c>
      <c r="K45">
        <v>3143.5135149999901</v>
      </c>
      <c r="L45">
        <v>225.46228809999999</v>
      </c>
      <c r="M45">
        <v>63.732642740000003</v>
      </c>
      <c r="O45">
        <f t="shared" si="0"/>
        <v>0</v>
      </c>
      <c r="P45">
        <f t="shared" si="1"/>
        <v>33.74999999733582</v>
      </c>
    </row>
    <row r="46" spans="1:16" x14ac:dyDescent="0.35">
      <c r="A46" t="s">
        <v>408</v>
      </c>
      <c r="B46" t="s">
        <v>409</v>
      </c>
      <c r="C46" t="s">
        <v>410</v>
      </c>
      <c r="D46">
        <v>2000</v>
      </c>
      <c r="E46" t="s">
        <v>27</v>
      </c>
      <c r="F46">
        <v>0</v>
      </c>
      <c r="G46">
        <v>0</v>
      </c>
      <c r="H46">
        <v>0</v>
      </c>
      <c r="I46">
        <v>305</v>
      </c>
      <c r="J46">
        <v>0</v>
      </c>
      <c r="K46">
        <v>38</v>
      </c>
      <c r="L46">
        <v>2.8142800000000001</v>
      </c>
      <c r="M46">
        <v>1.6881373040000001</v>
      </c>
      <c r="O46" t="e">
        <f t="shared" si="0"/>
        <v>#DIV/0!</v>
      </c>
      <c r="P46" t="e">
        <f t="shared" si="1"/>
        <v>#DIV/0!</v>
      </c>
    </row>
    <row r="47" spans="1:16" x14ac:dyDescent="0.35">
      <c r="A47" t="s">
        <v>408</v>
      </c>
      <c r="B47" t="s">
        <v>409</v>
      </c>
      <c r="C47" t="s">
        <v>410</v>
      </c>
      <c r="D47">
        <v>2005</v>
      </c>
      <c r="E47" t="s">
        <v>27</v>
      </c>
      <c r="F47">
        <v>0</v>
      </c>
      <c r="G47">
        <v>0</v>
      </c>
      <c r="H47">
        <v>0</v>
      </c>
      <c r="I47">
        <v>407</v>
      </c>
      <c r="J47">
        <v>0</v>
      </c>
      <c r="K47">
        <v>45</v>
      </c>
      <c r="L47">
        <v>3.3327</v>
      </c>
      <c r="M47">
        <v>1.9991099649999999</v>
      </c>
      <c r="O47" t="e">
        <f t="shared" si="0"/>
        <v>#DIV/0!</v>
      </c>
      <c r="P47" t="e">
        <f t="shared" si="1"/>
        <v>#DIV/0!</v>
      </c>
    </row>
    <row r="48" spans="1:16" x14ac:dyDescent="0.35">
      <c r="A48" t="s">
        <v>408</v>
      </c>
      <c r="B48" t="s">
        <v>409</v>
      </c>
      <c r="C48" t="s">
        <v>410</v>
      </c>
      <c r="D48">
        <v>2010</v>
      </c>
      <c r="E48" t="s">
        <v>27</v>
      </c>
      <c r="F48">
        <v>0</v>
      </c>
      <c r="G48">
        <v>0</v>
      </c>
      <c r="H48">
        <v>0</v>
      </c>
      <c r="I48">
        <v>601</v>
      </c>
      <c r="J48">
        <v>0</v>
      </c>
      <c r="K48">
        <v>58</v>
      </c>
      <c r="L48">
        <v>4.2954800000000004</v>
      </c>
      <c r="M48">
        <v>2.5766306219999899</v>
      </c>
      <c r="O48" t="e">
        <f t="shared" si="0"/>
        <v>#DIV/0!</v>
      </c>
      <c r="P48" t="e">
        <f t="shared" si="1"/>
        <v>#DIV/0!</v>
      </c>
    </row>
    <row r="49" spans="1:16" x14ac:dyDescent="0.35">
      <c r="A49" t="s">
        <v>408</v>
      </c>
      <c r="B49" t="s">
        <v>409</v>
      </c>
      <c r="C49" t="s">
        <v>410</v>
      </c>
      <c r="D49">
        <v>2015</v>
      </c>
      <c r="E49" t="s">
        <v>27</v>
      </c>
      <c r="F49">
        <v>0</v>
      </c>
      <c r="G49">
        <v>0</v>
      </c>
      <c r="H49">
        <v>0</v>
      </c>
      <c r="I49">
        <v>761</v>
      </c>
      <c r="J49">
        <v>0</v>
      </c>
      <c r="K49">
        <v>73.44093178</v>
      </c>
      <c r="L49">
        <v>5.4390354079999996</v>
      </c>
      <c r="M49">
        <v>3.2625888569999999</v>
      </c>
      <c r="O49" t="e">
        <f t="shared" si="0"/>
        <v>#DIV/0!</v>
      </c>
      <c r="P49" t="e">
        <f t="shared" si="1"/>
        <v>#DIV/0!</v>
      </c>
    </row>
    <row r="50" spans="1:16" x14ac:dyDescent="0.35">
      <c r="A50" t="s">
        <v>408</v>
      </c>
      <c r="B50" t="s">
        <v>409</v>
      </c>
      <c r="C50" t="s">
        <v>410</v>
      </c>
      <c r="D50">
        <v>2020</v>
      </c>
      <c r="E50" t="s">
        <v>27</v>
      </c>
      <c r="F50">
        <v>0</v>
      </c>
      <c r="G50">
        <v>0</v>
      </c>
      <c r="H50">
        <v>0</v>
      </c>
      <c r="I50">
        <v>997</v>
      </c>
      <c r="J50">
        <v>0</v>
      </c>
      <c r="K50">
        <v>96.216306160000002</v>
      </c>
      <c r="L50">
        <v>7.1257796339999997</v>
      </c>
      <c r="M50">
        <v>4.2743772550000001</v>
      </c>
      <c r="O50" t="e">
        <f t="shared" si="0"/>
        <v>#DIV/0!</v>
      </c>
      <c r="P50" t="e">
        <f t="shared" si="1"/>
        <v>#DIV/0!</v>
      </c>
    </row>
    <row r="51" spans="1:16" x14ac:dyDescent="0.35">
      <c r="A51" t="s">
        <v>408</v>
      </c>
      <c r="B51" t="s">
        <v>409</v>
      </c>
      <c r="C51" t="s">
        <v>410</v>
      </c>
      <c r="D51">
        <v>2025</v>
      </c>
      <c r="E51" t="s">
        <v>27</v>
      </c>
      <c r="F51">
        <v>0</v>
      </c>
      <c r="G51">
        <v>0</v>
      </c>
      <c r="H51">
        <v>0</v>
      </c>
      <c r="I51">
        <v>1295</v>
      </c>
      <c r="J51">
        <v>0</v>
      </c>
      <c r="K51">
        <v>124.9750416</v>
      </c>
      <c r="L51">
        <v>9.2556515810000004</v>
      </c>
      <c r="M51">
        <v>5.5519744679999903</v>
      </c>
      <c r="O51" t="e">
        <f t="shared" si="0"/>
        <v>#DIV/0!</v>
      </c>
      <c r="P51" t="e">
        <f t="shared" si="1"/>
        <v>#DIV/0!</v>
      </c>
    </row>
    <row r="52" spans="1:16" x14ac:dyDescent="0.35">
      <c r="A52" t="s">
        <v>408</v>
      </c>
      <c r="B52" t="s">
        <v>409</v>
      </c>
      <c r="C52" t="s">
        <v>410</v>
      </c>
      <c r="D52">
        <v>2030</v>
      </c>
      <c r="E52" t="s">
        <v>27</v>
      </c>
      <c r="F52">
        <v>0</v>
      </c>
      <c r="G52">
        <v>0</v>
      </c>
      <c r="H52">
        <v>0</v>
      </c>
      <c r="I52">
        <v>1641</v>
      </c>
      <c r="J52">
        <v>0</v>
      </c>
      <c r="K52">
        <v>158.36605659999901</v>
      </c>
      <c r="L52">
        <v>11.72859015</v>
      </c>
      <c r="M52">
        <v>7.0353591519999998</v>
      </c>
      <c r="O52" t="e">
        <f t="shared" si="0"/>
        <v>#DIV/0!</v>
      </c>
      <c r="P52" t="e">
        <f t="shared" si="1"/>
        <v>#DIV/0!</v>
      </c>
    </row>
    <row r="53" spans="1:16" x14ac:dyDescent="0.35">
      <c r="A53" t="s">
        <v>408</v>
      </c>
      <c r="B53" t="s">
        <v>409</v>
      </c>
      <c r="C53" t="s">
        <v>410</v>
      </c>
      <c r="D53">
        <v>2035</v>
      </c>
      <c r="E53" t="s">
        <v>27</v>
      </c>
      <c r="F53">
        <v>0</v>
      </c>
      <c r="G53">
        <v>0</v>
      </c>
      <c r="H53">
        <v>0</v>
      </c>
      <c r="I53">
        <v>2016</v>
      </c>
      <c r="J53">
        <v>0</v>
      </c>
      <c r="K53">
        <v>194.55574039999999</v>
      </c>
      <c r="L53">
        <v>14.40879814</v>
      </c>
      <c r="M53">
        <v>8.6430737670000006</v>
      </c>
      <c r="O53" t="e">
        <f t="shared" si="0"/>
        <v>#DIV/0!</v>
      </c>
      <c r="P53" t="e">
        <f t="shared" si="1"/>
        <v>#DIV/0!</v>
      </c>
    </row>
    <row r="54" spans="1:16" x14ac:dyDescent="0.35">
      <c r="A54" t="s">
        <v>408</v>
      </c>
      <c r="B54" t="s">
        <v>409</v>
      </c>
      <c r="C54" t="s">
        <v>410</v>
      </c>
      <c r="D54">
        <v>2040</v>
      </c>
      <c r="E54" t="s">
        <v>27</v>
      </c>
      <c r="F54">
        <v>0</v>
      </c>
      <c r="G54">
        <v>0</v>
      </c>
      <c r="H54">
        <v>0</v>
      </c>
      <c r="I54">
        <v>2396</v>
      </c>
      <c r="J54">
        <v>0</v>
      </c>
      <c r="K54">
        <v>231.22795339999999</v>
      </c>
      <c r="L54">
        <v>17.124742229999999</v>
      </c>
      <c r="M54">
        <v>10.27222458</v>
      </c>
      <c r="O54" t="e">
        <f t="shared" si="0"/>
        <v>#DIV/0!</v>
      </c>
      <c r="P54" t="e">
        <f t="shared" si="1"/>
        <v>#DIV/0!</v>
      </c>
    </row>
    <row r="55" spans="1:16" x14ac:dyDescent="0.35">
      <c r="A55" t="s">
        <v>408</v>
      </c>
      <c r="B55" t="s">
        <v>409</v>
      </c>
      <c r="C55" t="s">
        <v>410</v>
      </c>
      <c r="D55">
        <v>2045</v>
      </c>
      <c r="E55" t="s">
        <v>27</v>
      </c>
      <c r="F55">
        <v>0</v>
      </c>
      <c r="G55">
        <v>0</v>
      </c>
      <c r="H55">
        <v>0</v>
      </c>
      <c r="I55">
        <v>2757</v>
      </c>
      <c r="J55">
        <v>0</v>
      </c>
      <c r="K55">
        <v>266.06655569999998</v>
      </c>
      <c r="L55">
        <v>19.704889120000001</v>
      </c>
      <c r="M55">
        <v>11.81991784</v>
      </c>
      <c r="O55" t="e">
        <f t="shared" si="0"/>
        <v>#DIV/0!</v>
      </c>
      <c r="P55" t="e">
        <f t="shared" si="1"/>
        <v>#DIV/0!</v>
      </c>
    </row>
    <row r="56" spans="1:16" x14ac:dyDescent="0.35">
      <c r="A56" t="s">
        <v>408</v>
      </c>
      <c r="B56" t="s">
        <v>409</v>
      </c>
      <c r="C56" t="s">
        <v>410</v>
      </c>
      <c r="D56">
        <v>2050</v>
      </c>
      <c r="E56" t="s">
        <v>27</v>
      </c>
      <c r="F56">
        <v>0</v>
      </c>
      <c r="G56">
        <v>0</v>
      </c>
      <c r="H56">
        <v>0</v>
      </c>
      <c r="I56">
        <v>3080</v>
      </c>
      <c r="J56">
        <v>0</v>
      </c>
      <c r="K56">
        <v>297.2379368</v>
      </c>
      <c r="L56">
        <v>22.0134416</v>
      </c>
      <c r="M56">
        <v>13.204696029999999</v>
      </c>
      <c r="O56" t="e">
        <f t="shared" si="0"/>
        <v>#DIV/0!</v>
      </c>
      <c r="P56" t="e">
        <f t="shared" si="1"/>
        <v>#DIV/0!</v>
      </c>
    </row>
    <row r="57" spans="1:16" x14ac:dyDescent="0.35">
      <c r="A57" t="s">
        <v>408</v>
      </c>
      <c r="B57" t="s">
        <v>409</v>
      </c>
      <c r="C57" t="s">
        <v>410</v>
      </c>
      <c r="D57">
        <v>2000</v>
      </c>
      <c r="E57" t="s">
        <v>413</v>
      </c>
      <c r="F57">
        <v>1.006751392</v>
      </c>
      <c r="G57">
        <v>6.3751374999999999E-2</v>
      </c>
      <c r="H57">
        <v>34.120396069999998</v>
      </c>
      <c r="I57">
        <v>238.8427725</v>
      </c>
      <c r="J57">
        <v>0</v>
      </c>
      <c r="K57">
        <v>656.328609999999</v>
      </c>
      <c r="L57">
        <v>48.607696859999997</v>
      </c>
      <c r="M57">
        <v>22.629234239999999</v>
      </c>
      <c r="O57">
        <f t="shared" si="0"/>
        <v>7.0000000002930802</v>
      </c>
      <c r="P57">
        <f t="shared" si="1"/>
        <v>0</v>
      </c>
    </row>
    <row r="58" spans="1:16" x14ac:dyDescent="0.35">
      <c r="A58" t="s">
        <v>408</v>
      </c>
      <c r="B58" t="s">
        <v>409</v>
      </c>
      <c r="C58" t="s">
        <v>410</v>
      </c>
      <c r="D58">
        <v>2005</v>
      </c>
      <c r="E58" t="s">
        <v>413</v>
      </c>
      <c r="F58">
        <v>1.36913708</v>
      </c>
      <c r="G58">
        <v>0.10484031199999901</v>
      </c>
      <c r="H58">
        <v>49.353254</v>
      </c>
      <c r="I58">
        <v>380.02005580000002</v>
      </c>
      <c r="J58">
        <v>0</v>
      </c>
      <c r="K58">
        <v>949.34280000000001</v>
      </c>
      <c r="L58">
        <v>70.308327770000005</v>
      </c>
      <c r="M58">
        <v>15.933182070000001</v>
      </c>
      <c r="O58">
        <f t="shared" si="0"/>
        <v>7.7</v>
      </c>
      <c r="P58">
        <f t="shared" si="1"/>
        <v>0</v>
      </c>
    </row>
    <row r="59" spans="1:16" x14ac:dyDescent="0.35">
      <c r="A59" t="s">
        <v>408</v>
      </c>
      <c r="B59" t="s">
        <v>409</v>
      </c>
      <c r="C59" t="s">
        <v>410</v>
      </c>
      <c r="D59">
        <v>2010</v>
      </c>
      <c r="E59" t="s">
        <v>413</v>
      </c>
      <c r="F59">
        <v>2.013138535</v>
      </c>
      <c r="G59">
        <v>0.18284465499999999</v>
      </c>
      <c r="H59">
        <v>76.909223139999995</v>
      </c>
      <c r="I59">
        <v>646.03747439999995</v>
      </c>
      <c r="J59">
        <v>0</v>
      </c>
      <c r="K59">
        <v>1479.4002699999901</v>
      </c>
      <c r="L59">
        <v>109.564384</v>
      </c>
      <c r="M59">
        <v>16.74043155</v>
      </c>
      <c r="O59">
        <f t="shared" si="0"/>
        <v>8.4000000003120565</v>
      </c>
      <c r="P59">
        <f t="shared" si="1"/>
        <v>0</v>
      </c>
    </row>
    <row r="60" spans="1:16" x14ac:dyDescent="0.35">
      <c r="A60" t="s">
        <v>408</v>
      </c>
      <c r="B60" t="s">
        <v>409</v>
      </c>
      <c r="C60" t="s">
        <v>410</v>
      </c>
      <c r="D60">
        <v>2015</v>
      </c>
      <c r="E60" t="s">
        <v>413</v>
      </c>
      <c r="F60">
        <v>2.5524292929999999</v>
      </c>
      <c r="G60">
        <v>0.23917951500000001</v>
      </c>
      <c r="H60">
        <v>92.543236980000003</v>
      </c>
      <c r="I60">
        <v>842.14345649999996</v>
      </c>
      <c r="J60">
        <v>0</v>
      </c>
      <c r="K60">
        <v>1780.1309699999999</v>
      </c>
      <c r="L60">
        <v>131.8364996</v>
      </c>
      <c r="M60">
        <v>16.383288830000001</v>
      </c>
      <c r="O60">
        <f t="shared" si="0"/>
        <v>9.0999999998054957</v>
      </c>
      <c r="P60">
        <f t="shared" si="1"/>
        <v>0</v>
      </c>
    </row>
    <row r="61" spans="1:16" x14ac:dyDescent="0.35">
      <c r="A61" t="s">
        <v>408</v>
      </c>
      <c r="B61" t="s">
        <v>409</v>
      </c>
      <c r="C61" t="s">
        <v>410</v>
      </c>
      <c r="D61">
        <v>2020</v>
      </c>
      <c r="E61" t="s">
        <v>413</v>
      </c>
      <c r="F61">
        <v>3.2239494289999899</v>
      </c>
      <c r="G61">
        <v>0.29682217699999902</v>
      </c>
      <c r="H61">
        <v>116.89049199999999</v>
      </c>
      <c r="I61">
        <v>1145.526822</v>
      </c>
      <c r="J61">
        <v>0</v>
      </c>
      <c r="K61">
        <v>2248.46668</v>
      </c>
      <c r="L61">
        <v>166.52144229999999</v>
      </c>
      <c r="M61">
        <v>18.92521297</v>
      </c>
      <c r="O61">
        <f t="shared" si="0"/>
        <v>9.8000000034220065</v>
      </c>
      <c r="P61">
        <f t="shared" si="1"/>
        <v>0</v>
      </c>
    </row>
    <row r="62" spans="1:16" x14ac:dyDescent="0.35">
      <c r="A62" t="s">
        <v>408</v>
      </c>
      <c r="B62" t="s">
        <v>409</v>
      </c>
      <c r="C62" t="s">
        <v>410</v>
      </c>
      <c r="D62">
        <v>2025</v>
      </c>
      <c r="E62" t="s">
        <v>413</v>
      </c>
      <c r="F62">
        <v>4.1145298939999897</v>
      </c>
      <c r="G62">
        <v>0.38827845700000002</v>
      </c>
      <c r="H62">
        <v>149.18020100000001</v>
      </c>
      <c r="I62">
        <v>1566.39211</v>
      </c>
      <c r="J62">
        <v>0</v>
      </c>
      <c r="K62">
        <v>2869.5808000000002</v>
      </c>
      <c r="L62">
        <v>212.521154</v>
      </c>
      <c r="M62">
        <v>23.421778270000001</v>
      </c>
      <c r="O62">
        <f t="shared" si="0"/>
        <v>10.499999996648349</v>
      </c>
      <c r="P62">
        <f t="shared" si="1"/>
        <v>0</v>
      </c>
    </row>
    <row r="63" spans="1:16" x14ac:dyDescent="0.35">
      <c r="A63" t="s">
        <v>408</v>
      </c>
      <c r="B63" t="s">
        <v>409</v>
      </c>
      <c r="C63" t="s">
        <v>410</v>
      </c>
      <c r="D63">
        <v>2030</v>
      </c>
      <c r="E63" t="s">
        <v>413</v>
      </c>
      <c r="F63">
        <v>5.2927403589999997</v>
      </c>
      <c r="G63">
        <v>0.48836824699999998</v>
      </c>
      <c r="H63">
        <v>191.89848929999999</v>
      </c>
      <c r="I63">
        <v>2149.2630800000002</v>
      </c>
      <c r="J63">
        <v>0</v>
      </c>
      <c r="K63">
        <v>3691.2955999999999</v>
      </c>
      <c r="L63">
        <v>273.3773521</v>
      </c>
      <c r="M63">
        <v>29.850073170000002</v>
      </c>
      <c r="O63">
        <f t="shared" si="0"/>
        <v>11.199999999166227</v>
      </c>
      <c r="P63">
        <f t="shared" si="1"/>
        <v>0</v>
      </c>
    </row>
    <row r="64" spans="1:16" x14ac:dyDescent="0.35">
      <c r="A64" t="s">
        <v>408</v>
      </c>
      <c r="B64" t="s">
        <v>409</v>
      </c>
      <c r="C64" t="s">
        <v>410</v>
      </c>
      <c r="D64">
        <v>2035</v>
      </c>
      <c r="E64" t="s">
        <v>413</v>
      </c>
      <c r="F64">
        <v>6.7316817589999998</v>
      </c>
      <c r="G64">
        <v>0.60278540299999905</v>
      </c>
      <c r="H64">
        <v>244.0700794</v>
      </c>
      <c r="I64">
        <v>2904.4339449999902</v>
      </c>
      <c r="J64">
        <v>0</v>
      </c>
      <c r="K64">
        <v>4694.8509799999902</v>
      </c>
      <c r="L64">
        <v>347.70066359999998</v>
      </c>
      <c r="M64">
        <v>37.86250166</v>
      </c>
      <c r="O64">
        <f t="shared" si="0"/>
        <v>11.900000000573566</v>
      </c>
      <c r="P64">
        <f t="shared" si="1"/>
        <v>0</v>
      </c>
    </row>
    <row r="65" spans="1:19" x14ac:dyDescent="0.35">
      <c r="A65" t="s">
        <v>408</v>
      </c>
      <c r="B65" t="s">
        <v>409</v>
      </c>
      <c r="C65" t="s">
        <v>410</v>
      </c>
      <c r="D65">
        <v>2040</v>
      </c>
      <c r="E65" t="s">
        <v>413</v>
      </c>
      <c r="F65">
        <v>8.381879541</v>
      </c>
      <c r="G65">
        <v>0.72912022399999998</v>
      </c>
      <c r="H65">
        <v>303.90117629999997</v>
      </c>
      <c r="I65">
        <v>3829.154822</v>
      </c>
      <c r="J65">
        <v>0</v>
      </c>
      <c r="K65">
        <v>5845.7420899999997</v>
      </c>
      <c r="L65">
        <v>432.93565919999998</v>
      </c>
      <c r="M65">
        <v>47.102827599999998</v>
      </c>
      <c r="O65">
        <f t="shared" si="0"/>
        <v>12.600000002040138</v>
      </c>
      <c r="P65">
        <f t="shared" si="1"/>
        <v>0</v>
      </c>
    </row>
    <row r="66" spans="1:19" x14ac:dyDescent="0.35">
      <c r="A66" t="s">
        <v>408</v>
      </c>
      <c r="B66" t="s">
        <v>409</v>
      </c>
      <c r="C66" t="s">
        <v>410</v>
      </c>
      <c r="D66">
        <v>2045</v>
      </c>
      <c r="E66" t="s">
        <v>413</v>
      </c>
      <c r="F66">
        <v>10.252261389999999</v>
      </c>
      <c r="G66">
        <v>0.78881757799999996</v>
      </c>
      <c r="H66">
        <v>371.71547029999999</v>
      </c>
      <c r="I66">
        <v>4943.8157549999996</v>
      </c>
      <c r="J66">
        <v>0</v>
      </c>
      <c r="K66">
        <v>7150.1953299999996</v>
      </c>
      <c r="L66">
        <v>529.54346610000005</v>
      </c>
      <c r="M66">
        <v>57.601141490000003</v>
      </c>
      <c r="O66">
        <f t="shared" si="0"/>
        <v>13.300000000026902</v>
      </c>
      <c r="P66">
        <f t="shared" si="1"/>
        <v>0</v>
      </c>
    </row>
    <row r="67" spans="1:19" x14ac:dyDescent="0.35">
      <c r="A67" t="s">
        <v>408</v>
      </c>
      <c r="B67" t="s">
        <v>409</v>
      </c>
      <c r="C67" t="s">
        <v>410</v>
      </c>
      <c r="D67">
        <v>2050</v>
      </c>
      <c r="E67" t="s">
        <v>413</v>
      </c>
      <c r="F67">
        <v>12.36187915</v>
      </c>
      <c r="G67">
        <v>1.003926189</v>
      </c>
      <c r="H67">
        <v>448.20372289999898</v>
      </c>
      <c r="I67">
        <v>6274.8521209999999</v>
      </c>
      <c r="J67">
        <v>0</v>
      </c>
      <c r="K67">
        <v>8621.4979500000009</v>
      </c>
      <c r="L67">
        <v>638.50813819999996</v>
      </c>
      <c r="M67">
        <v>69.452001730000006</v>
      </c>
      <c r="O67">
        <f t="shared" ref="O67:O111" si="2">I67/H67</f>
        <v>14.000000000892483</v>
      </c>
      <c r="P67">
        <f t="shared" ref="P67:P111" si="3">J67/H67</f>
        <v>0</v>
      </c>
    </row>
    <row r="68" spans="1:19" x14ac:dyDescent="0.35">
      <c r="A68" t="s">
        <v>408</v>
      </c>
      <c r="B68" t="s">
        <v>409</v>
      </c>
      <c r="C68" t="s">
        <v>410</v>
      </c>
      <c r="D68">
        <v>2000</v>
      </c>
      <c r="E68" t="s">
        <v>414</v>
      </c>
      <c r="F68">
        <v>5.3049163089999896</v>
      </c>
      <c r="G68">
        <v>0.68</v>
      </c>
      <c r="H68">
        <v>51.891771599999998</v>
      </c>
      <c r="I68">
        <v>0</v>
      </c>
      <c r="J68">
        <v>127.8761514</v>
      </c>
      <c r="K68">
        <v>152.08483849999999</v>
      </c>
      <c r="L68">
        <v>10.904286730000001</v>
      </c>
      <c r="M68">
        <v>2.8802826929999998</v>
      </c>
      <c r="O68">
        <f t="shared" si="2"/>
        <v>0</v>
      </c>
      <c r="P68">
        <f t="shared" si="3"/>
        <v>2.4642857134598195</v>
      </c>
      <c r="R68">
        <f>SUM(H68:H78)</f>
        <v>6524.0919608599979</v>
      </c>
      <c r="S68" t="e">
        <f>R68*#REF!</f>
        <v>#REF!</v>
      </c>
    </row>
    <row r="69" spans="1:19" x14ac:dyDescent="0.35">
      <c r="A69" t="s">
        <v>408</v>
      </c>
      <c r="B69" t="s">
        <v>409</v>
      </c>
      <c r="C69" t="s">
        <v>410</v>
      </c>
      <c r="D69">
        <v>2005</v>
      </c>
      <c r="E69" t="s">
        <v>414</v>
      </c>
      <c r="F69">
        <v>8.4761909719999995</v>
      </c>
      <c r="G69">
        <v>1.86</v>
      </c>
      <c r="H69">
        <v>93.609722660000003</v>
      </c>
      <c r="I69">
        <v>0</v>
      </c>
      <c r="J69">
        <v>228.04349449999901</v>
      </c>
      <c r="K69">
        <v>256.4941695</v>
      </c>
      <c r="L69">
        <v>18.39809129</v>
      </c>
      <c r="M69">
        <v>2.1489262760000001</v>
      </c>
      <c r="O69">
        <f t="shared" si="2"/>
        <v>0</v>
      </c>
      <c r="P69">
        <f t="shared" si="3"/>
        <v>2.4361090709378139</v>
      </c>
      <c r="R69">
        <f>SUM(J68:J78)</f>
        <v>13282.960949999988</v>
      </c>
      <c r="S69" t="e">
        <f>R69*#REF!</f>
        <v>#REF!</v>
      </c>
    </row>
    <row r="70" spans="1:19" x14ac:dyDescent="0.35">
      <c r="A70" t="s">
        <v>408</v>
      </c>
      <c r="B70" t="s">
        <v>409</v>
      </c>
      <c r="C70" t="s">
        <v>410</v>
      </c>
      <c r="D70">
        <v>2010</v>
      </c>
      <c r="E70" t="s">
        <v>414</v>
      </c>
      <c r="F70">
        <v>15.154358070000001</v>
      </c>
      <c r="G70">
        <v>2.1696708869999899</v>
      </c>
      <c r="H70">
        <v>174.19181709999901</v>
      </c>
      <c r="I70">
        <v>0</v>
      </c>
      <c r="J70">
        <v>402.8432153</v>
      </c>
      <c r="K70">
        <v>458.83999119999902</v>
      </c>
      <c r="L70">
        <v>32.912614130000001</v>
      </c>
      <c r="M70">
        <v>4.0013479460000001</v>
      </c>
      <c r="O70">
        <f t="shared" si="2"/>
        <v>0</v>
      </c>
      <c r="P70">
        <f t="shared" si="3"/>
        <v>2.3126414432472342</v>
      </c>
    </row>
    <row r="71" spans="1:19" x14ac:dyDescent="0.35">
      <c r="A71" t="s">
        <v>408</v>
      </c>
      <c r="B71" t="s">
        <v>409</v>
      </c>
      <c r="C71" t="s">
        <v>410</v>
      </c>
      <c r="D71">
        <v>2015</v>
      </c>
      <c r="E71" t="s">
        <v>414</v>
      </c>
      <c r="F71">
        <v>24.904684929999998</v>
      </c>
      <c r="G71">
        <v>3.1268783819999899</v>
      </c>
      <c r="H71">
        <v>284.130248399999</v>
      </c>
      <c r="I71">
        <v>0</v>
      </c>
      <c r="J71">
        <v>631.82213149999995</v>
      </c>
      <c r="K71">
        <v>705.82526239999902</v>
      </c>
      <c r="L71">
        <v>50.757087169999998</v>
      </c>
      <c r="M71">
        <v>5.7728734370000003</v>
      </c>
      <c r="O71">
        <f t="shared" si="2"/>
        <v>0</v>
      </c>
      <c r="P71">
        <f t="shared" si="3"/>
        <v>2.22370597660028</v>
      </c>
    </row>
    <row r="72" spans="1:19" x14ac:dyDescent="0.35">
      <c r="A72" t="s">
        <v>408</v>
      </c>
      <c r="B72" t="s">
        <v>409</v>
      </c>
      <c r="C72" t="s">
        <v>410</v>
      </c>
      <c r="D72">
        <v>2020</v>
      </c>
      <c r="E72" t="s">
        <v>414</v>
      </c>
      <c r="F72">
        <v>35.873871440000002</v>
      </c>
      <c r="G72">
        <v>4.2698558010000003</v>
      </c>
      <c r="H72">
        <v>409.27448129999999</v>
      </c>
      <c r="I72">
        <v>0</v>
      </c>
      <c r="J72">
        <v>868.96368129999996</v>
      </c>
      <c r="K72">
        <v>941.25356790000001</v>
      </c>
      <c r="L72">
        <v>67.867542150000006</v>
      </c>
      <c r="M72">
        <v>7.8667727439999897</v>
      </c>
      <c r="O72">
        <f t="shared" si="2"/>
        <v>0</v>
      </c>
      <c r="P72">
        <f t="shared" si="3"/>
        <v>2.1231807039126043</v>
      </c>
    </row>
    <row r="73" spans="1:19" x14ac:dyDescent="0.35">
      <c r="A73" t="s">
        <v>408</v>
      </c>
      <c r="B73" t="s">
        <v>409</v>
      </c>
      <c r="C73" t="s">
        <v>410</v>
      </c>
      <c r="D73">
        <v>2025</v>
      </c>
      <c r="E73" t="s">
        <v>414</v>
      </c>
      <c r="F73">
        <v>46.967801700000003</v>
      </c>
      <c r="G73">
        <v>4.9455698210000003</v>
      </c>
      <c r="H73">
        <v>535.84187899999995</v>
      </c>
      <c r="I73">
        <v>0</v>
      </c>
      <c r="J73">
        <v>1089.70409499999</v>
      </c>
      <c r="K73">
        <v>1141.6935060000001</v>
      </c>
      <c r="L73">
        <v>82.409398379999999</v>
      </c>
      <c r="M73">
        <v>10.088862049999999</v>
      </c>
      <c r="O73">
        <f t="shared" si="2"/>
        <v>0</v>
      </c>
      <c r="P73">
        <f t="shared" si="3"/>
        <v>2.0336299526151635</v>
      </c>
    </row>
    <row r="74" spans="1:19" x14ac:dyDescent="0.35">
      <c r="A74" t="s">
        <v>408</v>
      </c>
      <c r="B74" t="s">
        <v>409</v>
      </c>
      <c r="C74" t="s">
        <v>410</v>
      </c>
      <c r="D74">
        <v>2030</v>
      </c>
      <c r="E74" t="s">
        <v>414</v>
      </c>
      <c r="F74">
        <v>58.20834816</v>
      </c>
      <c r="G74">
        <v>5.8764410250000001</v>
      </c>
      <c r="H74">
        <v>664.08197789999997</v>
      </c>
      <c r="I74">
        <v>0</v>
      </c>
      <c r="J74">
        <v>1305.6189099999999</v>
      </c>
      <c r="K74">
        <v>1355.425606</v>
      </c>
      <c r="L74">
        <v>97.864743750000002</v>
      </c>
      <c r="M74">
        <v>12.62271546</v>
      </c>
      <c r="O74">
        <f t="shared" si="2"/>
        <v>0</v>
      </c>
      <c r="P74">
        <f t="shared" si="3"/>
        <v>1.9660508091617042</v>
      </c>
    </row>
    <row r="75" spans="1:19" x14ac:dyDescent="0.35">
      <c r="A75" t="s">
        <v>408</v>
      </c>
      <c r="B75" t="s">
        <v>409</v>
      </c>
      <c r="C75" t="s">
        <v>410</v>
      </c>
      <c r="D75">
        <v>2035</v>
      </c>
      <c r="E75" t="s">
        <v>414</v>
      </c>
      <c r="F75">
        <v>70.467376299999998</v>
      </c>
      <c r="G75">
        <v>6.9441538879999998</v>
      </c>
      <c r="H75">
        <v>803.94163560000004</v>
      </c>
      <c r="I75">
        <v>0</v>
      </c>
      <c r="J75">
        <v>1535.347368</v>
      </c>
      <c r="K75">
        <v>1603.0229529999999</v>
      </c>
      <c r="L75">
        <v>115.7505453</v>
      </c>
      <c r="M75">
        <v>15.53161837</v>
      </c>
      <c r="O75">
        <f t="shared" si="2"/>
        <v>0</v>
      </c>
      <c r="P75">
        <f t="shared" si="3"/>
        <v>1.9097746652393928</v>
      </c>
    </row>
    <row r="76" spans="1:19" x14ac:dyDescent="0.35">
      <c r="A76" t="s">
        <v>408</v>
      </c>
      <c r="B76" t="s">
        <v>409</v>
      </c>
      <c r="C76" t="s">
        <v>410</v>
      </c>
      <c r="D76">
        <v>2040</v>
      </c>
      <c r="E76" t="s">
        <v>414</v>
      </c>
      <c r="F76">
        <v>84.603744019999993</v>
      </c>
      <c r="G76">
        <v>8.2286243639999999</v>
      </c>
      <c r="H76">
        <v>965.21931029999996</v>
      </c>
      <c r="I76">
        <v>0</v>
      </c>
      <c r="J76">
        <v>1859.630962</v>
      </c>
      <c r="K76">
        <v>1901.029196</v>
      </c>
      <c r="L76">
        <v>137.27691869999899</v>
      </c>
      <c r="M76">
        <v>18.888931169999999</v>
      </c>
      <c r="O76">
        <f t="shared" si="2"/>
        <v>0</v>
      </c>
      <c r="P76">
        <f t="shared" si="3"/>
        <v>1.9266408599119382</v>
      </c>
    </row>
    <row r="77" spans="1:19" x14ac:dyDescent="0.35">
      <c r="A77" t="s">
        <v>408</v>
      </c>
      <c r="B77" t="s">
        <v>409</v>
      </c>
      <c r="C77" t="s">
        <v>410</v>
      </c>
      <c r="D77">
        <v>2045</v>
      </c>
      <c r="E77" t="s">
        <v>414</v>
      </c>
      <c r="F77">
        <v>101.3734364</v>
      </c>
      <c r="G77">
        <v>8.7792422429999899</v>
      </c>
      <c r="H77">
        <v>1156.539814</v>
      </c>
      <c r="I77">
        <v>0</v>
      </c>
      <c r="J77">
        <v>2300.1068740000001</v>
      </c>
      <c r="K77">
        <v>2263.2116070000002</v>
      </c>
      <c r="L77">
        <v>163.43888219999999</v>
      </c>
      <c r="M77">
        <v>22.824278580000001</v>
      </c>
      <c r="O77">
        <f t="shared" si="2"/>
        <v>0</v>
      </c>
      <c r="P77">
        <f t="shared" si="3"/>
        <v>1.9887831323721297</v>
      </c>
    </row>
    <row r="78" spans="1:19" x14ac:dyDescent="0.35">
      <c r="A78" t="s">
        <v>408</v>
      </c>
      <c r="B78" t="s">
        <v>409</v>
      </c>
      <c r="C78" t="s">
        <v>410</v>
      </c>
      <c r="D78">
        <v>2050</v>
      </c>
      <c r="E78" t="s">
        <v>414</v>
      </c>
      <c r="F78">
        <v>121.430879599999</v>
      </c>
      <c r="G78">
        <v>11.347472120000001</v>
      </c>
      <c r="H78">
        <v>1385.3693029999999</v>
      </c>
      <c r="I78">
        <v>0</v>
      </c>
      <c r="J78">
        <v>2933.0040669999998</v>
      </c>
      <c r="K78">
        <v>2701.9338440000001</v>
      </c>
      <c r="L78">
        <v>195.13014999999999</v>
      </c>
      <c r="M78">
        <v>27.491219139999998</v>
      </c>
      <c r="O78">
        <f t="shared" si="2"/>
        <v>0</v>
      </c>
      <c r="P78">
        <f t="shared" si="3"/>
        <v>2.1171279460636354</v>
      </c>
    </row>
    <row r="79" spans="1:19" x14ac:dyDescent="0.35">
      <c r="A79" t="s">
        <v>408</v>
      </c>
      <c r="B79" t="s">
        <v>409</v>
      </c>
      <c r="C79" t="s">
        <v>410</v>
      </c>
      <c r="D79">
        <v>2000</v>
      </c>
      <c r="E79" t="s">
        <v>415</v>
      </c>
      <c r="F79">
        <v>0.65033298799999995</v>
      </c>
      <c r="G79">
        <v>4.1180000000000001E-2</v>
      </c>
      <c r="H79">
        <v>12.585956960000001</v>
      </c>
      <c r="I79">
        <v>23.409879950000001</v>
      </c>
      <c r="J79">
        <v>0</v>
      </c>
      <c r="K79">
        <v>47.410509140000002</v>
      </c>
      <c r="L79">
        <v>3.4811972459999998</v>
      </c>
      <c r="M79">
        <v>3.4890116560000002</v>
      </c>
      <c r="O79">
        <f t="shared" si="2"/>
        <v>1.860000000349596</v>
      </c>
      <c r="P79">
        <f t="shared" si="3"/>
        <v>0</v>
      </c>
    </row>
    <row r="80" spans="1:19" x14ac:dyDescent="0.35">
      <c r="A80" t="s">
        <v>408</v>
      </c>
      <c r="B80" t="s">
        <v>409</v>
      </c>
      <c r="C80" t="s">
        <v>410</v>
      </c>
      <c r="D80">
        <v>2005</v>
      </c>
      <c r="E80" t="s">
        <v>415</v>
      </c>
      <c r="F80">
        <v>0.81691878099999904</v>
      </c>
      <c r="G80">
        <v>0.17835499999999899</v>
      </c>
      <c r="H80">
        <v>17.097586849999999</v>
      </c>
      <c r="I80">
        <v>33.169318490000002</v>
      </c>
      <c r="J80">
        <v>0</v>
      </c>
      <c r="K80">
        <v>63.066551760000003</v>
      </c>
      <c r="L80">
        <v>4.6550382939999997</v>
      </c>
      <c r="M80">
        <v>2.7319677219999998</v>
      </c>
      <c r="O80">
        <f t="shared" si="2"/>
        <v>1.940000000058488</v>
      </c>
      <c r="P80">
        <f t="shared" si="3"/>
        <v>0</v>
      </c>
    </row>
    <row r="81" spans="1:16" x14ac:dyDescent="0.35">
      <c r="A81" t="s">
        <v>408</v>
      </c>
      <c r="B81" t="s">
        <v>409</v>
      </c>
      <c r="C81" t="s">
        <v>410</v>
      </c>
      <c r="D81">
        <v>2010</v>
      </c>
      <c r="E81" t="s">
        <v>415</v>
      </c>
      <c r="F81">
        <v>1.616381101</v>
      </c>
      <c r="G81">
        <v>0.25234551100000002</v>
      </c>
      <c r="H81">
        <v>36.393843660000002</v>
      </c>
      <c r="I81">
        <v>69.512241399999994</v>
      </c>
      <c r="J81">
        <v>0</v>
      </c>
      <c r="K81">
        <v>133.17546350000001</v>
      </c>
      <c r="L81">
        <v>9.8454147009999993</v>
      </c>
      <c r="M81">
        <v>3.5278900709999998</v>
      </c>
      <c r="O81">
        <f t="shared" si="2"/>
        <v>1.9100000002582851</v>
      </c>
      <c r="P81">
        <f t="shared" si="3"/>
        <v>0</v>
      </c>
    </row>
    <row r="82" spans="1:16" x14ac:dyDescent="0.35">
      <c r="A82" t="s">
        <v>408</v>
      </c>
      <c r="B82" t="s">
        <v>409</v>
      </c>
      <c r="C82" t="s">
        <v>410</v>
      </c>
      <c r="D82">
        <v>2015</v>
      </c>
      <c r="E82" t="s">
        <v>415</v>
      </c>
      <c r="F82">
        <v>3.0005861180000002</v>
      </c>
      <c r="G82">
        <v>0.32999077500000001</v>
      </c>
      <c r="H82">
        <v>66.769660920000007</v>
      </c>
      <c r="I82">
        <v>127.53005229999999</v>
      </c>
      <c r="J82">
        <v>0</v>
      </c>
      <c r="K82">
        <v>244.71315970000001</v>
      </c>
      <c r="L82">
        <v>18.012425990000001</v>
      </c>
      <c r="M82">
        <v>4.7904490270000002</v>
      </c>
      <c r="O82">
        <f t="shared" si="2"/>
        <v>1.9099999991433232</v>
      </c>
      <c r="P82">
        <f t="shared" si="3"/>
        <v>0</v>
      </c>
    </row>
    <row r="83" spans="1:16" x14ac:dyDescent="0.35">
      <c r="A83" t="s">
        <v>408</v>
      </c>
      <c r="B83" t="s">
        <v>409</v>
      </c>
      <c r="C83" t="s">
        <v>410</v>
      </c>
      <c r="D83">
        <v>2020</v>
      </c>
      <c r="E83" t="s">
        <v>415</v>
      </c>
      <c r="F83">
        <v>3.9684561970000001</v>
      </c>
      <c r="G83">
        <v>0.38610520399999998</v>
      </c>
      <c r="H83">
        <v>88.30690543</v>
      </c>
      <c r="I83">
        <v>168.66618940000001</v>
      </c>
      <c r="J83">
        <v>0</v>
      </c>
      <c r="K83">
        <v>325.26150639999997</v>
      </c>
      <c r="L83">
        <v>23.781576340000001</v>
      </c>
      <c r="M83">
        <v>5.4040493579999902</v>
      </c>
      <c r="O83">
        <f t="shared" si="2"/>
        <v>1.9100000003250031</v>
      </c>
      <c r="P83">
        <f t="shared" si="3"/>
        <v>0</v>
      </c>
    </row>
    <row r="84" spans="1:16" x14ac:dyDescent="0.35">
      <c r="A84" t="s">
        <v>408</v>
      </c>
      <c r="B84" t="s">
        <v>409</v>
      </c>
      <c r="C84" t="s">
        <v>410</v>
      </c>
      <c r="D84">
        <v>2025</v>
      </c>
      <c r="E84" t="s">
        <v>415</v>
      </c>
      <c r="F84">
        <v>4.9423370799999997</v>
      </c>
      <c r="G84">
        <v>0.45153259899999998</v>
      </c>
      <c r="H84">
        <v>109.977903599999</v>
      </c>
      <c r="I84">
        <v>210.0577959</v>
      </c>
      <c r="J84">
        <v>0</v>
      </c>
      <c r="K84">
        <v>405.83635709999999</v>
      </c>
      <c r="L84">
        <v>29.596157210000001</v>
      </c>
      <c r="M84">
        <v>6.3705853729999999</v>
      </c>
      <c r="O84">
        <f t="shared" si="2"/>
        <v>1.9100000002182431</v>
      </c>
      <c r="P84">
        <f t="shared" si="3"/>
        <v>0</v>
      </c>
    </row>
    <row r="85" spans="1:16" x14ac:dyDescent="0.35">
      <c r="A85" t="s">
        <v>408</v>
      </c>
      <c r="B85" t="s">
        <v>409</v>
      </c>
      <c r="C85" t="s">
        <v>410</v>
      </c>
      <c r="D85">
        <v>2030</v>
      </c>
      <c r="E85" t="s">
        <v>415</v>
      </c>
      <c r="F85">
        <v>5.9668560029999904</v>
      </c>
      <c r="G85">
        <v>0.50289283200000001</v>
      </c>
      <c r="H85">
        <v>132.77570990000001</v>
      </c>
      <c r="I85">
        <v>253.60160589999899</v>
      </c>
      <c r="J85">
        <v>0</v>
      </c>
      <c r="K85">
        <v>490.31070149999999</v>
      </c>
      <c r="L85">
        <v>35.720924119999999</v>
      </c>
      <c r="M85">
        <v>7.5589654199999998</v>
      </c>
      <c r="O85">
        <f t="shared" si="2"/>
        <v>1.9099999999322088</v>
      </c>
      <c r="P85">
        <f t="shared" si="3"/>
        <v>0</v>
      </c>
    </row>
    <row r="86" spans="1:16" x14ac:dyDescent="0.35">
      <c r="A86" t="s">
        <v>408</v>
      </c>
      <c r="B86" t="s">
        <v>409</v>
      </c>
      <c r="C86" t="s">
        <v>410</v>
      </c>
      <c r="D86">
        <v>2035</v>
      </c>
      <c r="E86" t="s">
        <v>415</v>
      </c>
      <c r="F86">
        <v>7.118307937</v>
      </c>
      <c r="G86">
        <v>0.58734977099999996</v>
      </c>
      <c r="H86">
        <v>158.39805569999999</v>
      </c>
      <c r="I86">
        <v>302.54028649999998</v>
      </c>
      <c r="J86">
        <v>0</v>
      </c>
      <c r="K86">
        <v>585.08677620000003</v>
      </c>
      <c r="L86">
        <v>42.609345899999902</v>
      </c>
      <c r="M86">
        <v>8.9644444779999901</v>
      </c>
      <c r="O86">
        <f t="shared" si="2"/>
        <v>1.9100000007133926</v>
      </c>
      <c r="P86">
        <f t="shared" si="3"/>
        <v>0</v>
      </c>
    </row>
    <row r="87" spans="1:16" x14ac:dyDescent="0.35">
      <c r="A87" t="s">
        <v>408</v>
      </c>
      <c r="B87" t="s">
        <v>409</v>
      </c>
      <c r="C87" t="s">
        <v>410</v>
      </c>
      <c r="D87">
        <v>2040</v>
      </c>
      <c r="E87" t="s">
        <v>415</v>
      </c>
      <c r="F87">
        <v>8.4552566729999992</v>
      </c>
      <c r="G87">
        <v>0.69039164099999994</v>
      </c>
      <c r="H87">
        <v>188.14811459999899</v>
      </c>
      <c r="I87">
        <v>359.36289900000003</v>
      </c>
      <c r="J87">
        <v>0</v>
      </c>
      <c r="K87">
        <v>695.0491409</v>
      </c>
      <c r="L87">
        <v>50.609952800000002</v>
      </c>
      <c r="M87">
        <v>10.62637108</v>
      </c>
      <c r="O87">
        <f t="shared" si="2"/>
        <v>1.9100000006059159</v>
      </c>
      <c r="P87">
        <f t="shared" si="3"/>
        <v>0</v>
      </c>
    </row>
    <row r="88" spans="1:16" x14ac:dyDescent="0.35">
      <c r="A88" t="s">
        <v>408</v>
      </c>
      <c r="B88" t="s">
        <v>409</v>
      </c>
      <c r="C88" t="s">
        <v>410</v>
      </c>
      <c r="D88">
        <v>2045</v>
      </c>
      <c r="E88" t="s">
        <v>415</v>
      </c>
      <c r="F88">
        <v>10.02954824</v>
      </c>
      <c r="G88">
        <v>0.735236945999999</v>
      </c>
      <c r="H88">
        <v>223.17957509999999</v>
      </c>
      <c r="I88">
        <v>426.2729885</v>
      </c>
      <c r="J88">
        <v>0</v>
      </c>
      <c r="K88">
        <v>824.493937799999</v>
      </c>
      <c r="L88">
        <v>60.032053570000002</v>
      </c>
      <c r="M88">
        <v>12.59853506</v>
      </c>
      <c r="O88">
        <f t="shared" si="2"/>
        <v>1.9100000002643611</v>
      </c>
      <c r="P88">
        <f t="shared" si="3"/>
        <v>0</v>
      </c>
    </row>
    <row r="89" spans="1:16" x14ac:dyDescent="0.35">
      <c r="A89" t="s">
        <v>408</v>
      </c>
      <c r="B89" t="s">
        <v>409</v>
      </c>
      <c r="C89" t="s">
        <v>410</v>
      </c>
      <c r="D89">
        <v>2050</v>
      </c>
      <c r="E89" t="s">
        <v>415</v>
      </c>
      <c r="F89">
        <v>11.897277430000001</v>
      </c>
      <c r="G89">
        <v>0.93858917900000005</v>
      </c>
      <c r="H89">
        <v>264.74067009999999</v>
      </c>
      <c r="I89">
        <v>505.6546798</v>
      </c>
      <c r="J89">
        <v>0</v>
      </c>
      <c r="K89">
        <v>978.0484447</v>
      </c>
      <c r="L89">
        <v>71.210920720000004</v>
      </c>
      <c r="M89">
        <v>14.94268596</v>
      </c>
      <c r="O89">
        <f t="shared" si="2"/>
        <v>1.9099999996562675</v>
      </c>
      <c r="P89">
        <f t="shared" si="3"/>
        <v>0</v>
      </c>
    </row>
    <row r="90" spans="1:16" x14ac:dyDescent="0.35">
      <c r="A90" t="s">
        <v>408</v>
      </c>
      <c r="B90" t="s">
        <v>409</v>
      </c>
      <c r="C90" t="s">
        <v>410</v>
      </c>
      <c r="D90">
        <v>2000</v>
      </c>
      <c r="E90" t="s">
        <v>413</v>
      </c>
      <c r="F90">
        <v>0.12965922599999999</v>
      </c>
      <c r="G90">
        <v>8.2105210000000001E-3</v>
      </c>
      <c r="H90">
        <v>4.3914892659999998</v>
      </c>
      <c r="I90">
        <v>30.740424860000001</v>
      </c>
      <c r="J90">
        <v>0</v>
      </c>
      <c r="K90">
        <v>27.754298989999999</v>
      </c>
      <c r="L90">
        <v>2.0379065939999998</v>
      </c>
      <c r="M90">
        <v>1.2992439140000001</v>
      </c>
      <c r="O90">
        <f t="shared" si="2"/>
        <v>6.9999999995445741</v>
      </c>
      <c r="P90">
        <f t="shared" si="3"/>
        <v>0</v>
      </c>
    </row>
    <row r="91" spans="1:16" x14ac:dyDescent="0.35">
      <c r="A91" t="s">
        <v>408</v>
      </c>
      <c r="B91" t="s">
        <v>409</v>
      </c>
      <c r="C91" t="s">
        <v>410</v>
      </c>
      <c r="D91">
        <v>2005</v>
      </c>
      <c r="E91" t="s">
        <v>413</v>
      </c>
      <c r="F91">
        <v>0.19269858500000001</v>
      </c>
      <c r="G91">
        <v>2.5848107999999901E-2</v>
      </c>
      <c r="H91">
        <v>7.0895931729999999</v>
      </c>
      <c r="I91">
        <v>54.589867439999999</v>
      </c>
      <c r="J91">
        <v>0</v>
      </c>
      <c r="K91">
        <v>43.87027191</v>
      </c>
      <c r="L91">
        <v>3.2384804960000002</v>
      </c>
      <c r="M91">
        <v>1.2724691770000001</v>
      </c>
      <c r="O91">
        <f t="shared" si="2"/>
        <v>7.7000000011143097</v>
      </c>
      <c r="P91">
        <f t="shared" si="3"/>
        <v>0</v>
      </c>
    </row>
    <row r="92" spans="1:16" x14ac:dyDescent="0.35">
      <c r="A92" t="s">
        <v>408</v>
      </c>
      <c r="B92" t="s">
        <v>409</v>
      </c>
      <c r="C92" t="s">
        <v>410</v>
      </c>
      <c r="D92">
        <v>2010</v>
      </c>
      <c r="E92" t="s">
        <v>413</v>
      </c>
      <c r="F92">
        <v>0.39337468399999997</v>
      </c>
      <c r="G92">
        <v>5.8771799999999999E-2</v>
      </c>
      <c r="H92">
        <v>16.149498250000001</v>
      </c>
      <c r="I92">
        <v>135.65578529999999</v>
      </c>
      <c r="J92">
        <v>0</v>
      </c>
      <c r="K92">
        <v>99.112400840000006</v>
      </c>
      <c r="L92">
        <v>7.3300605470000004</v>
      </c>
      <c r="M92">
        <v>1.992097671</v>
      </c>
      <c r="O92">
        <f t="shared" si="2"/>
        <v>8.3999999999999986</v>
      </c>
      <c r="P92">
        <f t="shared" si="3"/>
        <v>0</v>
      </c>
    </row>
    <row r="93" spans="1:16" x14ac:dyDescent="0.35">
      <c r="A93" t="s">
        <v>408</v>
      </c>
      <c r="B93" t="s">
        <v>409</v>
      </c>
      <c r="C93" t="s">
        <v>410</v>
      </c>
      <c r="D93">
        <v>2015</v>
      </c>
      <c r="E93" t="s">
        <v>413</v>
      </c>
      <c r="F93">
        <v>0.69240599400000002</v>
      </c>
      <c r="G93">
        <v>7.5261470999999996E-2</v>
      </c>
      <c r="H93">
        <v>26.65993314</v>
      </c>
      <c r="I93">
        <v>242.605391599999</v>
      </c>
      <c r="J93">
        <v>0</v>
      </c>
      <c r="K93">
        <v>163.09578500000001</v>
      </c>
      <c r="L93">
        <v>12.07241372</v>
      </c>
      <c r="M93">
        <v>2.696276772</v>
      </c>
      <c r="O93">
        <f t="shared" si="2"/>
        <v>9.1000000009752089</v>
      </c>
      <c r="P93">
        <f t="shared" si="3"/>
        <v>0</v>
      </c>
    </row>
    <row r="94" spans="1:16" x14ac:dyDescent="0.35">
      <c r="A94" t="s">
        <v>408</v>
      </c>
      <c r="B94" t="s">
        <v>409</v>
      </c>
      <c r="C94" t="s">
        <v>410</v>
      </c>
      <c r="D94">
        <v>2020</v>
      </c>
      <c r="E94" t="s">
        <v>413</v>
      </c>
      <c r="F94">
        <v>0.78426881900000001</v>
      </c>
      <c r="G94">
        <v>7.0029569E-2</v>
      </c>
      <c r="H94">
        <v>30.196957340000001</v>
      </c>
      <c r="I94">
        <v>295.93018189999998</v>
      </c>
      <c r="J94">
        <v>0</v>
      </c>
      <c r="K94">
        <v>184.5069493</v>
      </c>
      <c r="L94">
        <v>13.66177295</v>
      </c>
      <c r="M94">
        <v>2.8084408219999899</v>
      </c>
      <c r="O94">
        <f t="shared" si="2"/>
        <v>9.7999999989402902</v>
      </c>
      <c r="P94">
        <f t="shared" si="3"/>
        <v>0</v>
      </c>
    </row>
    <row r="95" spans="1:16" x14ac:dyDescent="0.35">
      <c r="A95" t="s">
        <v>408</v>
      </c>
      <c r="B95" t="s">
        <v>409</v>
      </c>
      <c r="C95" t="s">
        <v>410</v>
      </c>
      <c r="D95">
        <v>2025</v>
      </c>
      <c r="E95" t="s">
        <v>413</v>
      </c>
      <c r="F95">
        <v>1.03467946</v>
      </c>
      <c r="G95">
        <v>0.10448755699999999</v>
      </c>
      <c r="H95">
        <v>39.838599670000001</v>
      </c>
      <c r="I95">
        <v>418.3052965</v>
      </c>
      <c r="J95">
        <v>0</v>
      </c>
      <c r="K95">
        <v>243.30325490000001</v>
      </c>
      <c r="L95">
        <v>18.017612570000001</v>
      </c>
      <c r="M95">
        <v>3.6035375139999899</v>
      </c>
      <c r="O95">
        <f t="shared" si="2"/>
        <v>10.499999999121455</v>
      </c>
      <c r="P95">
        <f t="shared" si="3"/>
        <v>0</v>
      </c>
    </row>
    <row r="96" spans="1:16" x14ac:dyDescent="0.35">
      <c r="A96" t="s">
        <v>408</v>
      </c>
      <c r="B96" t="s">
        <v>409</v>
      </c>
      <c r="C96" t="s">
        <v>410</v>
      </c>
      <c r="D96">
        <v>2030</v>
      </c>
      <c r="E96" t="s">
        <v>413</v>
      </c>
      <c r="F96">
        <v>1.347509313</v>
      </c>
      <c r="G96">
        <v>0.11472112</v>
      </c>
      <c r="H96">
        <v>51.883589239999999</v>
      </c>
      <c r="I96">
        <v>581.09619950000001</v>
      </c>
      <c r="J96">
        <v>0</v>
      </c>
      <c r="K96">
        <v>316.80696410000002</v>
      </c>
      <c r="L96">
        <v>23.462009139999999</v>
      </c>
      <c r="M96">
        <v>4.6558540920000002</v>
      </c>
      <c r="O96">
        <f t="shared" si="2"/>
        <v>11.200000000231288</v>
      </c>
      <c r="P96">
        <f t="shared" si="3"/>
        <v>0</v>
      </c>
    </row>
    <row r="97" spans="1:16" x14ac:dyDescent="0.35">
      <c r="A97" t="s">
        <v>408</v>
      </c>
      <c r="B97" t="s">
        <v>409</v>
      </c>
      <c r="C97" t="s">
        <v>410</v>
      </c>
      <c r="D97">
        <v>2035</v>
      </c>
      <c r="E97" t="s">
        <v>413</v>
      </c>
      <c r="F97">
        <v>1.6515105539999999</v>
      </c>
      <c r="G97">
        <v>0.13692443300000001</v>
      </c>
      <c r="H97">
        <v>63.588647860000002</v>
      </c>
      <c r="I97">
        <v>756.70490949999999</v>
      </c>
      <c r="J97">
        <v>0</v>
      </c>
      <c r="K97">
        <v>388.252120399999</v>
      </c>
      <c r="L97">
        <v>28.75361509</v>
      </c>
      <c r="M97">
        <v>5.6932126009999999</v>
      </c>
      <c r="O97">
        <f t="shared" si="2"/>
        <v>11.899999999465313</v>
      </c>
      <c r="P97">
        <f t="shared" si="3"/>
        <v>0</v>
      </c>
    </row>
    <row r="98" spans="1:16" x14ac:dyDescent="0.35">
      <c r="A98" t="s">
        <v>408</v>
      </c>
      <c r="B98" t="s">
        <v>409</v>
      </c>
      <c r="C98" t="s">
        <v>410</v>
      </c>
      <c r="D98">
        <v>2040</v>
      </c>
      <c r="E98" t="s">
        <v>413</v>
      </c>
      <c r="F98">
        <v>1.962490775</v>
      </c>
      <c r="G98">
        <v>0.15861236400000001</v>
      </c>
      <c r="H98">
        <v>75.562420399999993</v>
      </c>
      <c r="I98">
        <v>952.08649709999997</v>
      </c>
      <c r="J98">
        <v>0</v>
      </c>
      <c r="K98">
        <v>461.3477274</v>
      </c>
      <c r="L98">
        <v>34.167258650000001</v>
      </c>
      <c r="M98">
        <v>6.7603641439999898</v>
      </c>
      <c r="O98">
        <f t="shared" si="2"/>
        <v>12.600000000794045</v>
      </c>
      <c r="P98">
        <f t="shared" si="3"/>
        <v>0</v>
      </c>
    </row>
    <row r="99" spans="1:16" x14ac:dyDescent="0.35">
      <c r="A99" t="s">
        <v>408</v>
      </c>
      <c r="B99" t="s">
        <v>409</v>
      </c>
      <c r="C99" t="s">
        <v>410</v>
      </c>
      <c r="D99">
        <v>2045</v>
      </c>
      <c r="E99" t="s">
        <v>413</v>
      </c>
      <c r="F99">
        <v>2.2906154299999999</v>
      </c>
      <c r="G99">
        <v>0.165995213</v>
      </c>
      <c r="H99">
        <v>88.196310710000006</v>
      </c>
      <c r="I99">
        <v>1173.0109319999999</v>
      </c>
      <c r="J99">
        <v>0</v>
      </c>
      <c r="K99">
        <v>538.47858670000005</v>
      </c>
      <c r="L99">
        <v>39.879654960000003</v>
      </c>
      <c r="M99">
        <v>7.889748709</v>
      </c>
      <c r="O99">
        <f t="shared" si="2"/>
        <v>13.299999994977112</v>
      </c>
      <c r="P99">
        <f t="shared" si="3"/>
        <v>0</v>
      </c>
    </row>
    <row r="100" spans="1:16" x14ac:dyDescent="0.35">
      <c r="A100" t="s">
        <v>408</v>
      </c>
      <c r="B100" t="s">
        <v>409</v>
      </c>
      <c r="C100" t="s">
        <v>410</v>
      </c>
      <c r="D100">
        <v>2050</v>
      </c>
      <c r="E100" t="s">
        <v>413</v>
      </c>
      <c r="F100">
        <v>2.6539281309999998</v>
      </c>
      <c r="G100">
        <v>0.20031843899999999</v>
      </c>
      <c r="H100">
        <v>102.1850578</v>
      </c>
      <c r="I100">
        <v>1430.590809</v>
      </c>
      <c r="J100">
        <v>0</v>
      </c>
      <c r="K100">
        <v>623.8837585</v>
      </c>
      <c r="L100">
        <v>46.204800319999997</v>
      </c>
      <c r="M100">
        <v>9.1412333239999999</v>
      </c>
      <c r="O100">
        <f t="shared" si="2"/>
        <v>13.999999998042767</v>
      </c>
      <c r="P100">
        <f t="shared" si="3"/>
        <v>0</v>
      </c>
    </row>
    <row r="101" spans="1:16" x14ac:dyDescent="0.35">
      <c r="A101" t="s">
        <v>408</v>
      </c>
      <c r="B101" t="s">
        <v>409</v>
      </c>
      <c r="C101" t="s">
        <v>410</v>
      </c>
      <c r="D101">
        <v>2000</v>
      </c>
      <c r="E101" t="s">
        <v>30</v>
      </c>
      <c r="F101">
        <v>0</v>
      </c>
      <c r="G101">
        <v>0</v>
      </c>
      <c r="H101">
        <v>0</v>
      </c>
      <c r="I101">
        <v>0</v>
      </c>
      <c r="J101">
        <v>440</v>
      </c>
      <c r="K101">
        <v>58</v>
      </c>
      <c r="L101">
        <v>2.8350168</v>
      </c>
      <c r="M101">
        <v>1.7005762099999999</v>
      </c>
      <c r="O101" t="e">
        <f t="shared" si="2"/>
        <v>#DIV/0!</v>
      </c>
      <c r="P101" t="e">
        <f t="shared" si="3"/>
        <v>#DIV/0!</v>
      </c>
    </row>
    <row r="102" spans="1:16" x14ac:dyDescent="0.35">
      <c r="A102" t="s">
        <v>408</v>
      </c>
      <c r="B102" t="s">
        <v>409</v>
      </c>
      <c r="C102" t="s">
        <v>410</v>
      </c>
      <c r="D102">
        <v>2005</v>
      </c>
      <c r="E102" t="s">
        <v>30</v>
      </c>
      <c r="F102">
        <v>0</v>
      </c>
      <c r="G102">
        <v>0</v>
      </c>
      <c r="H102">
        <v>0</v>
      </c>
      <c r="I102">
        <v>0</v>
      </c>
      <c r="J102">
        <v>587</v>
      </c>
      <c r="K102">
        <v>65</v>
      </c>
      <c r="L102">
        <v>3.1771739999999999</v>
      </c>
      <c r="M102">
        <v>1.9058181669999901</v>
      </c>
      <c r="O102" t="e">
        <f t="shared" si="2"/>
        <v>#DIV/0!</v>
      </c>
      <c r="P102" t="e">
        <f t="shared" si="3"/>
        <v>#DIV/0!</v>
      </c>
    </row>
    <row r="103" spans="1:16" x14ac:dyDescent="0.35">
      <c r="A103" t="s">
        <v>408</v>
      </c>
      <c r="B103" t="s">
        <v>409</v>
      </c>
      <c r="C103" t="s">
        <v>410</v>
      </c>
      <c r="D103">
        <v>2010</v>
      </c>
      <c r="E103" t="s">
        <v>30</v>
      </c>
      <c r="F103">
        <v>0</v>
      </c>
      <c r="G103">
        <v>0</v>
      </c>
      <c r="H103">
        <v>0</v>
      </c>
      <c r="I103">
        <v>0</v>
      </c>
      <c r="J103">
        <v>919</v>
      </c>
      <c r="K103">
        <v>69</v>
      </c>
      <c r="L103">
        <v>3.3726924</v>
      </c>
      <c r="M103">
        <v>2.0230992849999998</v>
      </c>
      <c r="O103" t="e">
        <f t="shared" si="2"/>
        <v>#DIV/0!</v>
      </c>
      <c r="P103" t="e">
        <f t="shared" si="3"/>
        <v>#DIV/0!</v>
      </c>
    </row>
    <row r="104" spans="1:16" x14ac:dyDescent="0.35">
      <c r="A104" t="s">
        <v>408</v>
      </c>
      <c r="B104" t="s">
        <v>409</v>
      </c>
      <c r="C104" t="s">
        <v>410</v>
      </c>
      <c r="D104">
        <v>2015</v>
      </c>
      <c r="E104" t="s">
        <v>30</v>
      </c>
      <c r="F104">
        <v>0</v>
      </c>
      <c r="G104">
        <v>0</v>
      </c>
      <c r="H104">
        <v>0</v>
      </c>
      <c r="I104">
        <v>0</v>
      </c>
      <c r="J104">
        <v>1128</v>
      </c>
      <c r="K104">
        <v>84.692056579999999</v>
      </c>
      <c r="L104">
        <v>4.1397138489999996</v>
      </c>
      <c r="M104">
        <v>2.4831947699999999</v>
      </c>
      <c r="O104" t="e">
        <f t="shared" si="2"/>
        <v>#DIV/0!</v>
      </c>
      <c r="P104" t="e">
        <f t="shared" si="3"/>
        <v>#DIV/0!</v>
      </c>
    </row>
    <row r="105" spans="1:16" x14ac:dyDescent="0.35">
      <c r="A105" t="s">
        <v>408</v>
      </c>
      <c r="B105" t="s">
        <v>409</v>
      </c>
      <c r="C105" t="s">
        <v>410</v>
      </c>
      <c r="D105">
        <v>2020</v>
      </c>
      <c r="E105" t="s">
        <v>30</v>
      </c>
      <c r="F105">
        <v>0</v>
      </c>
      <c r="G105">
        <v>0</v>
      </c>
      <c r="H105">
        <v>0</v>
      </c>
      <c r="I105">
        <v>0</v>
      </c>
      <c r="J105">
        <v>1428</v>
      </c>
      <c r="K105">
        <v>107.2165397</v>
      </c>
      <c r="L105">
        <v>5.2407015750000001</v>
      </c>
      <c r="M105">
        <v>3.1436189109999999</v>
      </c>
      <c r="O105" t="e">
        <f t="shared" si="2"/>
        <v>#DIV/0!</v>
      </c>
      <c r="P105" t="e">
        <f t="shared" si="3"/>
        <v>#DIV/0!</v>
      </c>
    </row>
    <row r="106" spans="1:16" x14ac:dyDescent="0.35">
      <c r="A106" t="s">
        <v>408</v>
      </c>
      <c r="B106" t="s">
        <v>409</v>
      </c>
      <c r="C106" t="s">
        <v>410</v>
      </c>
      <c r="D106">
        <v>2025</v>
      </c>
      <c r="E106" t="s">
        <v>30</v>
      </c>
      <c r="F106">
        <v>0</v>
      </c>
      <c r="G106">
        <v>0</v>
      </c>
      <c r="H106">
        <v>0</v>
      </c>
      <c r="I106">
        <v>0</v>
      </c>
      <c r="J106">
        <v>1701</v>
      </c>
      <c r="K106">
        <v>127.71381940000001</v>
      </c>
      <c r="L106">
        <v>6.2426004050000001</v>
      </c>
      <c r="M106">
        <v>3.7446048789999899</v>
      </c>
      <c r="O106" t="e">
        <f t="shared" si="2"/>
        <v>#DIV/0!</v>
      </c>
      <c r="P106" t="e">
        <f t="shared" si="3"/>
        <v>#DIV/0!</v>
      </c>
    </row>
    <row r="107" spans="1:16" x14ac:dyDescent="0.35">
      <c r="A107" t="s">
        <v>408</v>
      </c>
      <c r="B107" t="s">
        <v>409</v>
      </c>
      <c r="C107" t="s">
        <v>410</v>
      </c>
      <c r="D107">
        <v>2030</v>
      </c>
      <c r="E107" t="s">
        <v>30</v>
      </c>
      <c r="F107">
        <v>0</v>
      </c>
      <c r="G107">
        <v>0</v>
      </c>
      <c r="H107">
        <v>0</v>
      </c>
      <c r="I107">
        <v>0</v>
      </c>
      <c r="J107">
        <v>1909</v>
      </c>
      <c r="K107">
        <v>143.33079430000001</v>
      </c>
      <c r="L107">
        <v>7.0059518949999999</v>
      </c>
      <c r="M107">
        <v>4.2024989499999998</v>
      </c>
      <c r="O107" t="e">
        <f t="shared" si="2"/>
        <v>#DIV/0!</v>
      </c>
      <c r="P107" t="e">
        <f t="shared" si="3"/>
        <v>#DIV/0!</v>
      </c>
    </row>
    <row r="108" spans="1:16" x14ac:dyDescent="0.35">
      <c r="A108" t="s">
        <v>408</v>
      </c>
      <c r="B108" t="s">
        <v>409</v>
      </c>
      <c r="C108" t="s">
        <v>410</v>
      </c>
      <c r="D108">
        <v>2035</v>
      </c>
      <c r="E108" t="s">
        <v>30</v>
      </c>
      <c r="F108">
        <v>0</v>
      </c>
      <c r="G108">
        <v>0</v>
      </c>
      <c r="H108">
        <v>0</v>
      </c>
      <c r="I108">
        <v>0</v>
      </c>
      <c r="J108">
        <v>2033</v>
      </c>
      <c r="K108">
        <v>152.64091399999899</v>
      </c>
      <c r="L108">
        <v>7.461026822</v>
      </c>
      <c r="M108">
        <v>4.4754742609999996</v>
      </c>
      <c r="O108" t="e">
        <f t="shared" si="2"/>
        <v>#DIV/0!</v>
      </c>
      <c r="P108" t="e">
        <f t="shared" si="3"/>
        <v>#DIV/0!</v>
      </c>
    </row>
    <row r="109" spans="1:16" x14ac:dyDescent="0.35">
      <c r="A109" t="s">
        <v>408</v>
      </c>
      <c r="B109" t="s">
        <v>409</v>
      </c>
      <c r="C109" t="s">
        <v>410</v>
      </c>
      <c r="D109">
        <v>2040</v>
      </c>
      <c r="E109" t="s">
        <v>30</v>
      </c>
      <c r="F109">
        <v>0</v>
      </c>
      <c r="G109">
        <v>0</v>
      </c>
      <c r="H109">
        <v>0</v>
      </c>
      <c r="I109">
        <v>0</v>
      </c>
      <c r="J109">
        <v>2105</v>
      </c>
      <c r="K109">
        <v>158.04678999999999</v>
      </c>
      <c r="L109">
        <v>7.7252638759999996</v>
      </c>
      <c r="M109">
        <v>4.6339760549999998</v>
      </c>
      <c r="O109" t="e">
        <f t="shared" si="2"/>
        <v>#DIV/0!</v>
      </c>
      <c r="P109" t="e">
        <f t="shared" si="3"/>
        <v>#DIV/0!</v>
      </c>
    </row>
    <row r="110" spans="1:16" x14ac:dyDescent="0.35">
      <c r="A110" t="s">
        <v>408</v>
      </c>
      <c r="B110" t="s">
        <v>409</v>
      </c>
      <c r="C110" t="s">
        <v>410</v>
      </c>
      <c r="D110">
        <v>2045</v>
      </c>
      <c r="E110" t="s">
        <v>30</v>
      </c>
      <c r="F110">
        <v>0</v>
      </c>
      <c r="G110">
        <v>0</v>
      </c>
      <c r="H110">
        <v>0</v>
      </c>
      <c r="I110">
        <v>0</v>
      </c>
      <c r="J110">
        <v>2150</v>
      </c>
      <c r="K110">
        <v>161.42546250000001</v>
      </c>
      <c r="L110">
        <v>7.8904120349999998</v>
      </c>
      <c r="M110">
        <v>4.7330396759999998</v>
      </c>
      <c r="O110" t="e">
        <f t="shared" si="2"/>
        <v>#DIV/0!</v>
      </c>
      <c r="P110" t="e">
        <f t="shared" si="3"/>
        <v>#DIV/0!</v>
      </c>
    </row>
    <row r="111" spans="1:16" x14ac:dyDescent="0.35">
      <c r="A111" t="s">
        <v>408</v>
      </c>
      <c r="B111" t="s">
        <v>409</v>
      </c>
      <c r="C111" t="s">
        <v>410</v>
      </c>
      <c r="D111">
        <v>2050</v>
      </c>
      <c r="E111" t="s">
        <v>30</v>
      </c>
      <c r="F111">
        <v>0</v>
      </c>
      <c r="G111">
        <v>0</v>
      </c>
      <c r="H111">
        <v>0</v>
      </c>
      <c r="I111">
        <v>0</v>
      </c>
      <c r="J111">
        <v>2174</v>
      </c>
      <c r="K111">
        <v>163.22742109999999</v>
      </c>
      <c r="L111">
        <v>7.9784910529999999</v>
      </c>
      <c r="M111">
        <v>4.7858736070000001</v>
      </c>
      <c r="O111" t="e">
        <f t="shared" si="2"/>
        <v>#DIV/0!</v>
      </c>
      <c r="P111" t="e">
        <f t="shared" si="3"/>
        <v>#DIV/0!</v>
      </c>
    </row>
  </sheetData>
  <autoFilter ref="A1:M111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26"/>
  <sheetViews>
    <sheetView topLeftCell="A4" workbookViewId="0">
      <selection activeCell="A48" sqref="A48:XFD48"/>
    </sheetView>
  </sheetViews>
  <sheetFormatPr defaultRowHeight="14.5" x14ac:dyDescent="0.35"/>
  <cols>
    <col min="1" max="1" width="38" customWidth="1"/>
    <col min="8" max="8" width="17.1796875" style="319" customWidth="1" collapsed="1"/>
    <col min="9" max="9" width="7.7265625" style="319" customWidth="1" collapsed="1"/>
    <col min="10" max="14" width="7.7265625" style="319" customWidth="1"/>
    <col min="15" max="15" width="0.7265625" style="319" customWidth="1"/>
    <col min="16" max="17" width="7.7265625" style="320" customWidth="1"/>
    <col min="18" max="18" width="7.7265625" style="319" customWidth="1"/>
    <col min="19" max="19" width="0.7265625" style="319" customWidth="1"/>
    <col min="20" max="21" width="7.7265625" style="319" customWidth="1" collapsed="1"/>
  </cols>
  <sheetData>
    <row r="1" spans="1:21" x14ac:dyDescent="0.35">
      <c r="A1" t="s">
        <v>918</v>
      </c>
      <c r="H1" t="s">
        <v>4958</v>
      </c>
      <c r="I1"/>
      <c r="J1"/>
      <c r="K1"/>
      <c r="L1"/>
      <c r="M1"/>
      <c r="N1"/>
      <c r="O1"/>
      <c r="P1"/>
      <c r="Q1"/>
      <c r="R1"/>
      <c r="S1"/>
      <c r="T1"/>
      <c r="U1"/>
    </row>
    <row r="2" spans="1:21" x14ac:dyDescent="0.35">
      <c r="A2" t="s">
        <v>1622</v>
      </c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</row>
    <row r="3" spans="1:21" x14ac:dyDescent="0.35">
      <c r="A3" t="s">
        <v>938</v>
      </c>
      <c r="H3" s="202" t="s">
        <v>4939</v>
      </c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65"/>
      <c r="T3" s="203"/>
      <c r="U3" s="203"/>
    </row>
    <row r="4" spans="1:21" x14ac:dyDescent="0.35">
      <c r="A4" s="48"/>
      <c r="B4" s="49"/>
      <c r="C4" s="49"/>
      <c r="D4" s="49"/>
      <c r="E4" s="49"/>
      <c r="H4" s="204"/>
      <c r="I4" s="347" t="s">
        <v>4940</v>
      </c>
      <c r="J4" s="347"/>
      <c r="K4" s="347"/>
      <c r="L4" s="347"/>
      <c r="M4" s="347"/>
      <c r="N4" s="347"/>
      <c r="O4" s="205"/>
      <c r="P4" s="205"/>
      <c r="Q4" s="205"/>
      <c r="R4" s="205"/>
      <c r="S4" s="205"/>
      <c r="T4" s="205"/>
      <c r="U4" s="205"/>
    </row>
    <row r="5" spans="1:21" x14ac:dyDescent="0.35">
      <c r="A5" s="50"/>
      <c r="B5" s="51"/>
      <c r="C5" s="51"/>
      <c r="D5" s="51"/>
      <c r="E5" s="51"/>
      <c r="H5" s="206"/>
      <c r="I5" s="348" t="s">
        <v>4941</v>
      </c>
      <c r="J5" s="349"/>
      <c r="K5" s="349"/>
      <c r="L5" s="349"/>
      <c r="M5" s="349"/>
      <c r="N5" s="349"/>
      <c r="O5" s="207"/>
      <c r="P5" s="348" t="s">
        <v>4942</v>
      </c>
      <c r="Q5" s="348"/>
      <c r="R5" s="348"/>
      <c r="S5" s="208"/>
      <c r="T5" s="348" t="s">
        <v>4943</v>
      </c>
      <c r="U5" s="348"/>
    </row>
    <row r="6" spans="1:21" x14ac:dyDescent="0.35">
      <c r="A6" s="52"/>
      <c r="B6" s="53">
        <v>2025</v>
      </c>
      <c r="C6" s="53">
        <v>2030</v>
      </c>
      <c r="D6" s="53">
        <v>2035</v>
      </c>
      <c r="E6" s="53">
        <v>2040</v>
      </c>
      <c r="H6" s="209"/>
      <c r="I6" s="210">
        <v>2010</v>
      </c>
      <c r="J6" s="210">
        <v>2018</v>
      </c>
      <c r="K6" s="210">
        <v>2019</v>
      </c>
      <c r="L6" s="210">
        <v>2025</v>
      </c>
      <c r="M6" s="210">
        <v>2030</v>
      </c>
      <c r="N6" s="210">
        <v>2040</v>
      </c>
      <c r="O6" s="211"/>
      <c r="P6" s="211">
        <v>2019</v>
      </c>
      <c r="Q6" s="212">
        <v>2030</v>
      </c>
      <c r="R6" s="212">
        <v>2040</v>
      </c>
      <c r="S6" s="212"/>
      <c r="T6" s="213" t="s">
        <v>4944</v>
      </c>
      <c r="U6" s="213" t="s">
        <v>4945</v>
      </c>
    </row>
    <row r="7" spans="1:21" x14ac:dyDescent="0.35">
      <c r="A7" s="54" t="s">
        <v>919</v>
      </c>
      <c r="B7" s="143">
        <v>1229.58</v>
      </c>
      <c r="C7" s="143">
        <v>1494.45</v>
      </c>
      <c r="D7" s="143">
        <v>1780.82</v>
      </c>
      <c r="E7" s="143">
        <v>2055.4499999999998</v>
      </c>
      <c r="H7" s="214" t="s">
        <v>940</v>
      </c>
      <c r="I7" s="215">
        <v>974.79901123046875</v>
      </c>
      <c r="J7" s="215">
        <v>1583.219970703125</v>
      </c>
      <c r="K7" s="215">
        <v>1582.6500244140625</v>
      </c>
      <c r="L7" s="215">
        <v>1896.050048828125</v>
      </c>
      <c r="M7" s="215">
        <v>2460.7900390625</v>
      </c>
      <c r="N7" s="215">
        <v>3887.10009765625</v>
      </c>
      <c r="O7" s="216"/>
      <c r="P7" s="217">
        <v>100</v>
      </c>
      <c r="Q7" s="218">
        <v>100</v>
      </c>
      <c r="R7" s="218">
        <v>100</v>
      </c>
      <c r="S7" s="219"/>
      <c r="T7" s="220">
        <v>4.0941525247910171</v>
      </c>
      <c r="U7" s="221">
        <v>4.3717335604487317</v>
      </c>
    </row>
    <row r="8" spans="1:21" x14ac:dyDescent="0.35">
      <c r="A8" s="55" t="s">
        <v>920</v>
      </c>
      <c r="B8" s="144">
        <v>560.79</v>
      </c>
      <c r="C8" s="144">
        <v>690.85</v>
      </c>
      <c r="D8" s="144">
        <v>843</v>
      </c>
      <c r="E8" s="144">
        <v>992.09</v>
      </c>
      <c r="H8" s="222" t="s">
        <v>920</v>
      </c>
      <c r="I8" s="223">
        <v>657.95500000000004</v>
      </c>
      <c r="J8" s="223">
        <v>1163.4000000000001</v>
      </c>
      <c r="K8" s="224">
        <v>1134.96</v>
      </c>
      <c r="L8" s="223">
        <v>1205.8499999999999</v>
      </c>
      <c r="M8" s="223">
        <v>1343.49</v>
      </c>
      <c r="N8" s="223">
        <v>1334.08</v>
      </c>
      <c r="O8" s="225"/>
      <c r="P8" s="226">
        <v>71.712999999999994</v>
      </c>
      <c r="Q8" s="227">
        <v>54.595999999999997</v>
      </c>
      <c r="R8" s="227">
        <v>34.320999999999998</v>
      </c>
      <c r="S8" s="228"/>
      <c r="T8" s="229">
        <v>1.5449999999999999</v>
      </c>
      <c r="U8" s="230">
        <v>0.77300000000000002</v>
      </c>
    </row>
    <row r="9" spans="1:21" x14ac:dyDescent="0.35">
      <c r="A9" s="57" t="s">
        <v>921</v>
      </c>
      <c r="B9" s="144">
        <v>315.92</v>
      </c>
      <c r="C9" s="144">
        <v>376.78</v>
      </c>
      <c r="D9" s="144">
        <v>434.82</v>
      </c>
      <c r="E9" s="144">
        <v>486.46</v>
      </c>
      <c r="H9" s="222" t="s">
        <v>921</v>
      </c>
      <c r="I9" s="223">
        <v>17.669</v>
      </c>
      <c r="J9" s="223">
        <v>7.8479999999999999</v>
      </c>
      <c r="K9" s="224">
        <v>4.8280000000000003</v>
      </c>
      <c r="L9" s="223">
        <v>7.165</v>
      </c>
      <c r="M9" s="223">
        <v>7.42</v>
      </c>
      <c r="N9" s="223">
        <v>5.5140000000000002</v>
      </c>
      <c r="O9" s="225"/>
      <c r="P9" s="226">
        <v>0.30499999999999999</v>
      </c>
      <c r="Q9" s="227">
        <v>0.30199999999999999</v>
      </c>
      <c r="R9" s="227">
        <v>0.14199999999999999</v>
      </c>
      <c r="S9" s="228"/>
      <c r="T9" s="229">
        <v>3.9849999999999999</v>
      </c>
      <c r="U9" s="230">
        <v>0.63500000000000001</v>
      </c>
    </row>
    <row r="10" spans="1:21" x14ac:dyDescent="0.35">
      <c r="A10" s="57" t="s">
        <v>922</v>
      </c>
      <c r="B10" s="144">
        <v>94.46</v>
      </c>
      <c r="C10" s="144">
        <v>132.09</v>
      </c>
      <c r="D10" s="144">
        <v>167.41</v>
      </c>
      <c r="E10" s="144">
        <v>198.21</v>
      </c>
      <c r="H10" s="222" t="s">
        <v>922</v>
      </c>
      <c r="I10" s="223">
        <v>113.289</v>
      </c>
      <c r="J10" s="223">
        <v>73.619</v>
      </c>
      <c r="K10" s="224">
        <v>70.945999999999998</v>
      </c>
      <c r="L10" s="223">
        <v>93.909000000000006</v>
      </c>
      <c r="M10" s="223">
        <v>107.571</v>
      </c>
      <c r="N10" s="223">
        <v>156.72</v>
      </c>
      <c r="O10" s="225"/>
      <c r="P10" s="226">
        <v>4.4829999999999997</v>
      </c>
      <c r="Q10" s="227">
        <v>4.3710000000000004</v>
      </c>
      <c r="R10" s="227">
        <v>4.032</v>
      </c>
      <c r="S10" s="228"/>
      <c r="T10" s="229">
        <v>3.8559999999999999</v>
      </c>
      <c r="U10" s="230">
        <v>3.8460000000000001</v>
      </c>
    </row>
    <row r="11" spans="1:21" x14ac:dyDescent="0.35">
      <c r="A11" s="57" t="s">
        <v>923</v>
      </c>
      <c r="B11" s="144">
        <v>17.16</v>
      </c>
      <c r="C11" s="144">
        <v>27.55</v>
      </c>
      <c r="D11" s="144">
        <v>42.54</v>
      </c>
      <c r="E11" s="144">
        <v>56.07</v>
      </c>
      <c r="H11" s="222" t="s">
        <v>923</v>
      </c>
      <c r="I11" s="223">
        <v>26.265999999999998</v>
      </c>
      <c r="J11" s="223">
        <v>37.813000000000002</v>
      </c>
      <c r="K11" s="224">
        <v>39.704000000000001</v>
      </c>
      <c r="L11" s="223">
        <v>66.253</v>
      </c>
      <c r="M11" s="223">
        <v>109.077</v>
      </c>
      <c r="N11" s="223">
        <v>221.97499999999999</v>
      </c>
      <c r="O11" s="225"/>
      <c r="P11" s="226">
        <v>2.5089999999999999</v>
      </c>
      <c r="Q11" s="227">
        <v>4.4329999999999998</v>
      </c>
      <c r="R11" s="227">
        <v>5.7110000000000003</v>
      </c>
      <c r="S11" s="228"/>
      <c r="T11" s="229">
        <v>9.6229999999999993</v>
      </c>
      <c r="U11" s="230">
        <v>8.5410000000000004</v>
      </c>
    </row>
    <row r="12" spans="1:21" x14ac:dyDescent="0.35">
      <c r="A12" s="57" t="s">
        <v>924</v>
      </c>
      <c r="B12" s="144">
        <v>15.48</v>
      </c>
      <c r="C12" s="144">
        <v>18.7</v>
      </c>
      <c r="D12" s="144">
        <v>20.73</v>
      </c>
      <c r="E12" s="144">
        <v>22.42</v>
      </c>
      <c r="H12" s="222" t="s">
        <v>941</v>
      </c>
      <c r="I12" s="223">
        <v>159.62</v>
      </c>
      <c r="J12" s="223">
        <v>300.53699999999998</v>
      </c>
      <c r="K12" s="224">
        <v>332.21100000000001</v>
      </c>
      <c r="L12" s="223">
        <v>522.87599999999998</v>
      </c>
      <c r="M12" s="223">
        <v>893.23</v>
      </c>
      <c r="N12" s="223">
        <v>2168.81</v>
      </c>
      <c r="O12" s="225"/>
      <c r="P12" s="226">
        <v>20.991</v>
      </c>
      <c r="Q12" s="227">
        <v>36.298999999999999</v>
      </c>
      <c r="R12" s="227">
        <v>55.795000000000002</v>
      </c>
      <c r="S12" s="228"/>
      <c r="T12" s="229">
        <v>9.4079999999999995</v>
      </c>
      <c r="U12" s="230">
        <v>9.3450000000000006</v>
      </c>
    </row>
    <row r="13" spans="1:21" x14ac:dyDescent="0.35">
      <c r="A13" s="57" t="s">
        <v>311</v>
      </c>
      <c r="B13" s="144">
        <v>196.63</v>
      </c>
      <c r="C13" s="144">
        <v>200.07</v>
      </c>
      <c r="D13" s="144">
        <v>201.77</v>
      </c>
      <c r="E13" s="144">
        <v>201.68</v>
      </c>
      <c r="H13" s="231" t="s">
        <v>924</v>
      </c>
      <c r="I13" s="232">
        <v>124.922</v>
      </c>
      <c r="J13" s="232">
        <v>151.13300000000001</v>
      </c>
      <c r="K13" s="233">
        <v>175.31399999999999</v>
      </c>
      <c r="L13" s="232">
        <v>177.07300000000001</v>
      </c>
      <c r="M13" s="232">
        <v>225.773</v>
      </c>
      <c r="N13" s="232">
        <v>307.077</v>
      </c>
      <c r="O13" s="234"/>
      <c r="P13" s="235">
        <v>11.077</v>
      </c>
      <c r="Q13" s="236">
        <v>9.1750000000000007</v>
      </c>
      <c r="R13" s="236">
        <v>7.9</v>
      </c>
      <c r="S13" s="237"/>
      <c r="T13" s="238">
        <v>2.3260000000000001</v>
      </c>
      <c r="U13" s="239">
        <v>2.7050000000000001</v>
      </c>
    </row>
    <row r="14" spans="1:21" x14ac:dyDescent="0.35">
      <c r="A14" s="58" t="s">
        <v>925</v>
      </c>
      <c r="B14" s="144">
        <v>29.14</v>
      </c>
      <c r="C14" s="144">
        <v>48.41</v>
      </c>
      <c r="D14" s="144">
        <v>70.55</v>
      </c>
      <c r="E14" s="144">
        <v>98.52</v>
      </c>
      <c r="H14" s="231" t="s">
        <v>311</v>
      </c>
      <c r="I14" s="232">
        <v>14.914999999999999</v>
      </c>
      <c r="J14" s="232">
        <v>45.381999999999998</v>
      </c>
      <c r="K14" s="233">
        <v>42.204999999999998</v>
      </c>
      <c r="L14" s="232">
        <v>66.808999999999997</v>
      </c>
      <c r="M14" s="232">
        <v>77.480999999999995</v>
      </c>
      <c r="N14" s="232">
        <v>106.149</v>
      </c>
      <c r="O14" s="234"/>
      <c r="P14" s="235">
        <v>2.6669999999999998</v>
      </c>
      <c r="Q14" s="236">
        <v>3.149</v>
      </c>
      <c r="R14" s="236">
        <v>2.7309999999999999</v>
      </c>
      <c r="S14" s="237"/>
      <c r="T14" s="238">
        <v>5.6779999999999999</v>
      </c>
      <c r="U14" s="239">
        <v>4.49</v>
      </c>
    </row>
    <row r="15" spans="1:21" x14ac:dyDescent="0.35">
      <c r="A15" s="59" t="s">
        <v>926</v>
      </c>
      <c r="B15" s="142">
        <v>500.3</v>
      </c>
      <c r="C15" s="142">
        <v>619.77</v>
      </c>
      <c r="D15" s="142">
        <v>759.48</v>
      </c>
      <c r="E15" s="142">
        <v>902.63</v>
      </c>
      <c r="H15" s="231" t="s">
        <v>942</v>
      </c>
      <c r="I15" s="232">
        <v>19.657</v>
      </c>
      <c r="J15" s="232">
        <v>64.293999999999997</v>
      </c>
      <c r="K15" s="233">
        <v>66.222999999999999</v>
      </c>
      <c r="L15" s="232">
        <v>104.619</v>
      </c>
      <c r="M15" s="232">
        <v>195.27199999999999</v>
      </c>
      <c r="N15" s="232">
        <v>519.60299999999995</v>
      </c>
      <c r="O15" s="234"/>
      <c r="P15" s="235">
        <v>4.1840000000000002</v>
      </c>
      <c r="Q15" s="236">
        <v>7.9349999999999996</v>
      </c>
      <c r="R15" s="236">
        <v>13.367000000000001</v>
      </c>
      <c r="S15" s="237"/>
      <c r="T15" s="238">
        <v>10.33</v>
      </c>
      <c r="U15" s="239">
        <v>10.307</v>
      </c>
    </row>
    <row r="16" spans="1:21" x14ac:dyDescent="0.35">
      <c r="A16" s="57" t="s">
        <v>920</v>
      </c>
      <c r="B16" s="144">
        <v>367.29</v>
      </c>
      <c r="C16" s="144">
        <v>439.76</v>
      </c>
      <c r="D16" s="144">
        <v>529.88</v>
      </c>
      <c r="E16" s="144">
        <v>620.05999999999995</v>
      </c>
      <c r="H16" s="231" t="s">
        <v>943</v>
      </c>
      <c r="I16" s="232">
        <v>0</v>
      </c>
      <c r="J16" s="232">
        <v>0</v>
      </c>
      <c r="K16" s="233">
        <v>0</v>
      </c>
      <c r="L16" s="232">
        <v>0</v>
      </c>
      <c r="M16" s="232">
        <v>0.33200000000000002</v>
      </c>
      <c r="N16" s="232">
        <v>1.238</v>
      </c>
      <c r="O16" s="234"/>
      <c r="P16" s="235">
        <v>0</v>
      </c>
      <c r="Q16" s="236">
        <v>1.2999999999999999E-2</v>
      </c>
      <c r="R16" s="236">
        <v>3.2000000000000001E-2</v>
      </c>
      <c r="S16" s="237"/>
      <c r="T16" s="238" t="s">
        <v>4946</v>
      </c>
      <c r="U16" s="239" t="s">
        <v>4947</v>
      </c>
    </row>
    <row r="17" spans="1:21" x14ac:dyDescent="0.35">
      <c r="A17" s="57" t="s">
        <v>921</v>
      </c>
      <c r="B17" s="144">
        <v>8.4600000000000009</v>
      </c>
      <c r="C17" s="144">
        <v>7.94</v>
      </c>
      <c r="D17" s="144">
        <v>6.17</v>
      </c>
      <c r="E17" s="144">
        <v>5.4</v>
      </c>
      <c r="H17" s="231" t="s">
        <v>362</v>
      </c>
      <c r="I17" s="232">
        <v>0.126</v>
      </c>
      <c r="J17" s="232">
        <v>39.728000000000002</v>
      </c>
      <c r="K17" s="233">
        <v>48.468000000000004</v>
      </c>
      <c r="L17" s="232">
        <v>173.727</v>
      </c>
      <c r="M17" s="232">
        <v>391.63400000000001</v>
      </c>
      <c r="N17" s="232">
        <v>1220.8900000000001</v>
      </c>
      <c r="O17" s="234"/>
      <c r="P17" s="235">
        <v>3.0619999999999998</v>
      </c>
      <c r="Q17" s="236">
        <v>15.914999999999999</v>
      </c>
      <c r="R17" s="236">
        <v>31.408999999999999</v>
      </c>
      <c r="S17" s="237"/>
      <c r="T17" s="238">
        <v>20.919</v>
      </c>
      <c r="U17" s="239">
        <v>16.606999999999999</v>
      </c>
    </row>
    <row r="18" spans="1:21" x14ac:dyDescent="0.35">
      <c r="A18" s="57" t="s">
        <v>922</v>
      </c>
      <c r="B18" s="144">
        <v>27.87</v>
      </c>
      <c r="C18" s="144">
        <v>41.28</v>
      </c>
      <c r="D18" s="144">
        <v>52.65</v>
      </c>
      <c r="E18" s="144">
        <v>62.63</v>
      </c>
      <c r="H18" s="231" t="s">
        <v>944</v>
      </c>
      <c r="I18" s="232">
        <v>0</v>
      </c>
      <c r="J18" s="232">
        <v>0</v>
      </c>
      <c r="K18" s="233">
        <v>0</v>
      </c>
      <c r="L18" s="232">
        <v>0.64900000000000002</v>
      </c>
      <c r="M18" s="232">
        <v>2.5960000000000001</v>
      </c>
      <c r="N18" s="232">
        <v>13.115</v>
      </c>
      <c r="O18" s="234"/>
      <c r="P18" s="235">
        <v>0</v>
      </c>
      <c r="Q18" s="236">
        <v>0.106</v>
      </c>
      <c r="R18" s="236">
        <v>0.33700000000000002</v>
      </c>
      <c r="S18" s="237"/>
      <c r="T18" s="238" t="s">
        <v>4946</v>
      </c>
      <c r="U18" s="239" t="s">
        <v>4947</v>
      </c>
    </row>
    <row r="19" spans="1:21" x14ac:dyDescent="0.35">
      <c r="A19" s="57" t="s">
        <v>923</v>
      </c>
      <c r="B19" s="144">
        <v>17.16</v>
      </c>
      <c r="C19" s="144">
        <v>27.55</v>
      </c>
      <c r="D19" s="144">
        <v>42.54</v>
      </c>
      <c r="E19" s="144">
        <v>56.07</v>
      </c>
      <c r="H19" s="240" t="s">
        <v>945</v>
      </c>
      <c r="I19" s="241">
        <v>0</v>
      </c>
      <c r="J19" s="241">
        <v>0</v>
      </c>
      <c r="K19" s="242">
        <v>0</v>
      </c>
      <c r="L19" s="241">
        <v>0</v>
      </c>
      <c r="M19" s="241">
        <v>0.14099999999999999</v>
      </c>
      <c r="N19" s="241">
        <v>0.73799999999999999</v>
      </c>
      <c r="O19" s="243"/>
      <c r="P19" s="244">
        <v>0</v>
      </c>
      <c r="Q19" s="245">
        <v>6.0000000000000001E-3</v>
      </c>
      <c r="R19" s="245">
        <v>1.9E-2</v>
      </c>
      <c r="S19" s="246"/>
      <c r="T19" s="247" t="s">
        <v>4946</v>
      </c>
      <c r="U19" s="248" t="s">
        <v>4947</v>
      </c>
    </row>
    <row r="20" spans="1:21" x14ac:dyDescent="0.35">
      <c r="A20" s="55" t="s">
        <v>924</v>
      </c>
      <c r="B20" s="144">
        <v>15.48</v>
      </c>
      <c r="C20" s="144">
        <v>18.7</v>
      </c>
      <c r="D20" s="144">
        <v>20.73</v>
      </c>
      <c r="E20" s="144">
        <v>22.42</v>
      </c>
      <c r="H20" s="249"/>
      <c r="I20" s="250"/>
      <c r="J20" s="250"/>
      <c r="K20" s="250"/>
      <c r="L20" s="250"/>
      <c r="M20" s="250"/>
      <c r="N20" s="251"/>
      <c r="O20" s="251"/>
      <c r="P20" s="252"/>
      <c r="Q20" s="252"/>
      <c r="R20" s="252"/>
      <c r="S20" s="252"/>
      <c r="T20" s="252"/>
      <c r="U20" s="252"/>
    </row>
    <row r="21" spans="1:21" x14ac:dyDescent="0.35">
      <c r="A21" s="55" t="s">
        <v>311</v>
      </c>
      <c r="B21" s="144">
        <v>36.76</v>
      </c>
      <c r="C21" s="144">
        <v>38.83</v>
      </c>
      <c r="D21" s="144">
        <v>40.590000000000003</v>
      </c>
      <c r="E21" s="144">
        <v>42.18</v>
      </c>
      <c r="H21" s="253"/>
      <c r="I21" s="350" t="s">
        <v>4940</v>
      </c>
      <c r="J21" s="350"/>
      <c r="K21" s="350"/>
      <c r="L21" s="350"/>
      <c r="M21" s="350"/>
      <c r="N21" s="350"/>
      <c r="O21" s="205"/>
      <c r="P21" s="205"/>
      <c r="Q21" s="205"/>
      <c r="R21" s="205"/>
      <c r="S21" s="205"/>
      <c r="T21" s="205"/>
      <c r="U21" s="205"/>
    </row>
    <row r="22" spans="1:21" x14ac:dyDescent="0.35">
      <c r="A22" s="60" t="s">
        <v>925</v>
      </c>
      <c r="B22" s="144">
        <v>27.27</v>
      </c>
      <c r="C22" s="144">
        <v>45.71</v>
      </c>
      <c r="D22" s="144">
        <v>66.92</v>
      </c>
      <c r="E22" s="144">
        <v>93.88</v>
      </c>
      <c r="H22" s="206"/>
      <c r="I22" s="349" t="s">
        <v>4948</v>
      </c>
      <c r="J22" s="349"/>
      <c r="K22" s="349"/>
      <c r="L22" s="349"/>
      <c r="M22" s="349"/>
      <c r="N22" s="349"/>
      <c r="O22" s="207"/>
      <c r="P22" s="348" t="s">
        <v>4949</v>
      </c>
      <c r="Q22" s="348"/>
      <c r="R22" s="348"/>
      <c r="S22" s="208"/>
      <c r="T22" s="348" t="s">
        <v>4943</v>
      </c>
      <c r="U22" s="348"/>
    </row>
    <row r="23" spans="1:21" x14ac:dyDescent="0.35">
      <c r="A23" s="54" t="s">
        <v>927</v>
      </c>
      <c r="B23" s="142">
        <v>115.3</v>
      </c>
      <c r="C23" s="142">
        <v>144.84</v>
      </c>
      <c r="D23" s="142">
        <v>177.36</v>
      </c>
      <c r="E23" s="142">
        <v>207.67</v>
      </c>
      <c r="H23" s="209"/>
      <c r="I23" s="210">
        <v>2010</v>
      </c>
      <c r="J23" s="210">
        <v>2018</v>
      </c>
      <c r="K23" s="210">
        <v>2019</v>
      </c>
      <c r="L23" s="210">
        <v>2025</v>
      </c>
      <c r="M23" s="210">
        <v>2030</v>
      </c>
      <c r="N23" s="210">
        <v>2040</v>
      </c>
      <c r="O23" s="211"/>
      <c r="P23" s="211">
        <v>2019</v>
      </c>
      <c r="Q23" s="211">
        <v>2030</v>
      </c>
      <c r="R23" s="212">
        <v>2040</v>
      </c>
      <c r="S23" s="212"/>
      <c r="T23" s="213" t="s">
        <v>4944</v>
      </c>
      <c r="U23" s="213" t="s">
        <v>4945</v>
      </c>
    </row>
    <row r="24" spans="1:21" x14ac:dyDescent="0.35">
      <c r="A24" s="61" t="s">
        <v>928</v>
      </c>
      <c r="B24" s="145">
        <v>47.25</v>
      </c>
      <c r="C24" s="145">
        <v>59.94</v>
      </c>
      <c r="D24" s="145">
        <v>74.5</v>
      </c>
      <c r="E24" s="145">
        <v>89.95</v>
      </c>
      <c r="H24" s="214" t="s">
        <v>946</v>
      </c>
      <c r="I24" s="215">
        <v>197.053</v>
      </c>
      <c r="J24" s="215">
        <v>392.7</v>
      </c>
      <c r="K24" s="215">
        <v>414.47199999999998</v>
      </c>
      <c r="L24" s="215">
        <v>573.49699999999996</v>
      </c>
      <c r="M24" s="215">
        <v>792.30100000000004</v>
      </c>
      <c r="N24" s="215">
        <v>1551.81</v>
      </c>
      <c r="O24" s="216"/>
      <c r="P24" s="217">
        <v>100</v>
      </c>
      <c r="Q24" s="218">
        <v>100</v>
      </c>
      <c r="R24" s="218">
        <v>100</v>
      </c>
      <c r="S24" s="219"/>
      <c r="T24" s="220">
        <v>6.0670000000000002</v>
      </c>
      <c r="U24" s="221">
        <v>6.4880000000000004</v>
      </c>
    </row>
    <row r="25" spans="1:21" x14ac:dyDescent="0.35">
      <c r="A25" s="54" t="s">
        <v>929</v>
      </c>
      <c r="B25" s="142">
        <v>824.93</v>
      </c>
      <c r="C25" s="142">
        <v>1002.22</v>
      </c>
      <c r="D25" s="142">
        <v>1187.03</v>
      </c>
      <c r="E25" s="142">
        <v>1364.25</v>
      </c>
      <c r="H25" s="222" t="s">
        <v>920</v>
      </c>
      <c r="I25" s="223">
        <v>105.867</v>
      </c>
      <c r="J25" s="223">
        <v>224.44900000000001</v>
      </c>
      <c r="K25" s="224">
        <v>235.11199999999999</v>
      </c>
      <c r="L25" s="223">
        <v>268.71499999999997</v>
      </c>
      <c r="M25" s="223">
        <v>268.82299999999998</v>
      </c>
      <c r="N25" s="223">
        <v>259.77600000000001</v>
      </c>
      <c r="O25" s="225"/>
      <c r="P25" s="226">
        <v>56.725999999999999</v>
      </c>
      <c r="Q25" s="227">
        <v>33.929000000000002</v>
      </c>
      <c r="R25" s="227">
        <v>16.739999999999998</v>
      </c>
      <c r="S25" s="228"/>
      <c r="T25" s="229">
        <v>1.226</v>
      </c>
      <c r="U25" s="230">
        <v>0.47599999999999998</v>
      </c>
    </row>
    <row r="26" spans="1:21" x14ac:dyDescent="0.35">
      <c r="A26" s="55" t="s">
        <v>920</v>
      </c>
      <c r="B26" s="144">
        <v>150.88999999999999</v>
      </c>
      <c r="C26" s="144">
        <v>192.13</v>
      </c>
      <c r="D26" s="144">
        <v>237.35</v>
      </c>
      <c r="E26" s="144">
        <v>282.35000000000002</v>
      </c>
      <c r="H26" s="222" t="s">
        <v>921</v>
      </c>
      <c r="I26" s="223">
        <v>7.718</v>
      </c>
      <c r="J26" s="223">
        <v>8.0739999999999998</v>
      </c>
      <c r="K26" s="224">
        <v>7.5119999999999996</v>
      </c>
      <c r="L26" s="223">
        <v>7.6740000000000004</v>
      </c>
      <c r="M26" s="223">
        <v>7.5270000000000001</v>
      </c>
      <c r="N26" s="223">
        <v>5.36</v>
      </c>
      <c r="O26" s="225"/>
      <c r="P26" s="254">
        <v>1.8120000000000001</v>
      </c>
      <c r="Q26" s="255">
        <v>0.95</v>
      </c>
      <c r="R26" s="255">
        <v>0.34499999999999997</v>
      </c>
      <c r="S26" s="256"/>
      <c r="T26" s="229">
        <v>1.7999999999999999E-2</v>
      </c>
      <c r="U26" s="230">
        <v>-1.5940000000000001</v>
      </c>
    </row>
    <row r="27" spans="1:21" x14ac:dyDescent="0.35">
      <c r="A27" s="55" t="s">
        <v>921</v>
      </c>
      <c r="B27" s="144">
        <v>287.73</v>
      </c>
      <c r="C27" s="144">
        <v>349.2</v>
      </c>
      <c r="D27" s="144">
        <v>408.54</v>
      </c>
      <c r="E27" s="144">
        <v>460.62</v>
      </c>
      <c r="H27" s="222" t="s">
        <v>922</v>
      </c>
      <c r="I27" s="223">
        <v>21.52</v>
      </c>
      <c r="J27" s="223">
        <v>28.722999999999999</v>
      </c>
      <c r="K27" s="224">
        <v>28.427</v>
      </c>
      <c r="L27" s="223">
        <v>29.68</v>
      </c>
      <c r="M27" s="223">
        <v>30.004999999999999</v>
      </c>
      <c r="N27" s="223">
        <v>45.521999999999998</v>
      </c>
      <c r="O27" s="225"/>
      <c r="P27" s="254">
        <v>6.8579999999999997</v>
      </c>
      <c r="Q27" s="255">
        <v>3.7869999999999999</v>
      </c>
      <c r="R27" s="255">
        <v>2.9340000000000002</v>
      </c>
      <c r="S27" s="256"/>
      <c r="T27" s="229">
        <v>0.49299999999999999</v>
      </c>
      <c r="U27" s="230">
        <v>2.2679999999999998</v>
      </c>
    </row>
    <row r="28" spans="1:21" x14ac:dyDescent="0.35">
      <c r="A28" s="55" t="s">
        <v>922</v>
      </c>
      <c r="B28" s="144">
        <v>64.930000000000007</v>
      </c>
      <c r="C28" s="144">
        <v>88.69</v>
      </c>
      <c r="D28" s="144">
        <v>112.11</v>
      </c>
      <c r="E28" s="144">
        <v>132.44</v>
      </c>
      <c r="H28" s="222" t="s">
        <v>923</v>
      </c>
      <c r="I28" s="223">
        <v>4.5599999999999996</v>
      </c>
      <c r="J28" s="223">
        <v>6.78</v>
      </c>
      <c r="K28" s="224">
        <v>6.78</v>
      </c>
      <c r="L28" s="223">
        <v>9.4600000000000009</v>
      </c>
      <c r="M28" s="223">
        <v>16.053999999999998</v>
      </c>
      <c r="N28" s="223">
        <v>31.462</v>
      </c>
      <c r="O28" s="225"/>
      <c r="P28" s="254">
        <v>1.6359999999999999</v>
      </c>
      <c r="Q28" s="255">
        <v>2.0259999999999998</v>
      </c>
      <c r="R28" s="255">
        <v>2.0270000000000001</v>
      </c>
      <c r="S28" s="256"/>
      <c r="T28" s="229">
        <v>8.1509999999999998</v>
      </c>
      <c r="U28" s="230">
        <v>7.5819999999999999</v>
      </c>
    </row>
    <row r="29" spans="1:21" x14ac:dyDescent="0.35">
      <c r="A29" s="55" t="s">
        <v>930</v>
      </c>
      <c r="B29" s="144">
        <v>163.69999999999999</v>
      </c>
      <c r="C29" s="144">
        <v>212.44</v>
      </c>
      <c r="D29" s="144">
        <v>268.55</v>
      </c>
      <c r="E29" s="144">
        <v>329.15</v>
      </c>
      <c r="H29" s="222" t="s">
        <v>941</v>
      </c>
      <c r="I29" s="223">
        <v>57.387</v>
      </c>
      <c r="J29" s="223">
        <v>124.67</v>
      </c>
      <c r="K29" s="224">
        <v>136.62700000000001</v>
      </c>
      <c r="L29" s="223">
        <v>247.27199999999999</v>
      </c>
      <c r="M29" s="223">
        <v>435.61599999999999</v>
      </c>
      <c r="N29" s="223">
        <v>1065.8699999999999</v>
      </c>
      <c r="O29" s="225"/>
      <c r="P29" s="254">
        <v>32.963999999999999</v>
      </c>
      <c r="Q29" s="255">
        <v>54.981000000000002</v>
      </c>
      <c r="R29" s="255">
        <v>68.686000000000007</v>
      </c>
      <c r="S29" s="256"/>
      <c r="T29" s="229">
        <v>11.117000000000001</v>
      </c>
      <c r="U29" s="230">
        <v>10.276999999999999</v>
      </c>
    </row>
    <row r="30" spans="1:21" x14ac:dyDescent="0.35">
      <c r="A30" s="55" t="s">
        <v>931</v>
      </c>
      <c r="B30" s="144">
        <v>0</v>
      </c>
      <c r="C30" s="144">
        <v>0</v>
      </c>
      <c r="D30" s="144">
        <v>0</v>
      </c>
      <c r="E30" s="144">
        <v>0</v>
      </c>
      <c r="H30" s="231" t="s">
        <v>924</v>
      </c>
      <c r="I30" s="232">
        <v>40.238</v>
      </c>
      <c r="J30" s="232">
        <v>49.164000000000001</v>
      </c>
      <c r="K30" s="233">
        <v>49.317999999999998</v>
      </c>
      <c r="L30" s="232">
        <v>60.427</v>
      </c>
      <c r="M30" s="232">
        <v>75.56</v>
      </c>
      <c r="N30" s="232">
        <v>100.52800000000001</v>
      </c>
      <c r="O30" s="234"/>
      <c r="P30" s="257">
        <v>11.898999999999999</v>
      </c>
      <c r="Q30" s="258">
        <v>9.5370000000000008</v>
      </c>
      <c r="R30" s="258">
        <v>6.4779999999999998</v>
      </c>
      <c r="S30" s="259"/>
      <c r="T30" s="238">
        <v>3.9550000000000001</v>
      </c>
      <c r="U30" s="239">
        <v>3.4489999999999998</v>
      </c>
    </row>
    <row r="31" spans="1:21" x14ac:dyDescent="0.35">
      <c r="A31" s="55" t="s">
        <v>311</v>
      </c>
      <c r="B31" s="144">
        <v>155.82</v>
      </c>
      <c r="C31" s="144">
        <v>157.06</v>
      </c>
      <c r="D31" s="144">
        <v>156.85</v>
      </c>
      <c r="E31" s="144">
        <v>155.05000000000001</v>
      </c>
      <c r="H31" s="231" t="s">
        <v>311</v>
      </c>
      <c r="I31" s="232">
        <v>3.9</v>
      </c>
      <c r="J31" s="232">
        <v>11.721</v>
      </c>
      <c r="K31" s="233">
        <v>11.843999999999999</v>
      </c>
      <c r="L31" s="232">
        <v>12.692</v>
      </c>
      <c r="M31" s="232">
        <v>14.859</v>
      </c>
      <c r="N31" s="232">
        <v>19.846</v>
      </c>
      <c r="O31" s="234"/>
      <c r="P31" s="257">
        <v>2.8580000000000001</v>
      </c>
      <c r="Q31" s="258">
        <v>1.875</v>
      </c>
      <c r="R31" s="258">
        <v>1.2789999999999999</v>
      </c>
      <c r="S31" s="259"/>
      <c r="T31" s="238">
        <v>2.0830000000000002</v>
      </c>
      <c r="U31" s="239">
        <v>2.488</v>
      </c>
    </row>
    <row r="32" spans="1:21" x14ac:dyDescent="0.35">
      <c r="A32" s="60" t="s">
        <v>925</v>
      </c>
      <c r="B32" s="144">
        <v>1.87</v>
      </c>
      <c r="C32" s="144">
        <v>2.7</v>
      </c>
      <c r="D32" s="144">
        <v>3.63</v>
      </c>
      <c r="E32" s="144">
        <v>4.6399999999999997</v>
      </c>
      <c r="H32" s="231" t="s">
        <v>942</v>
      </c>
      <c r="I32" s="232">
        <v>13.183999999999999</v>
      </c>
      <c r="J32" s="232">
        <v>35.287999999999997</v>
      </c>
      <c r="K32" s="233">
        <v>37.655000000000001</v>
      </c>
      <c r="L32" s="232">
        <v>56.704000000000001</v>
      </c>
      <c r="M32" s="232">
        <v>95.869</v>
      </c>
      <c r="N32" s="232">
        <v>216.86199999999999</v>
      </c>
      <c r="O32" s="234"/>
      <c r="P32" s="257">
        <v>9.0850000000000009</v>
      </c>
      <c r="Q32" s="258">
        <v>12.1</v>
      </c>
      <c r="R32" s="258">
        <v>13.975</v>
      </c>
      <c r="S32" s="259"/>
      <c r="T32" s="238">
        <v>8.8670000000000009</v>
      </c>
      <c r="U32" s="239">
        <v>8.6950000000000003</v>
      </c>
    </row>
    <row r="33" spans="1:21" x14ac:dyDescent="0.35">
      <c r="A33" s="54" t="s">
        <v>257</v>
      </c>
      <c r="B33" s="142">
        <v>327.9</v>
      </c>
      <c r="C33" s="142">
        <v>412.83</v>
      </c>
      <c r="D33" s="142">
        <v>500.22</v>
      </c>
      <c r="E33" s="142">
        <v>581.87</v>
      </c>
      <c r="H33" s="231" t="s">
        <v>943</v>
      </c>
      <c r="I33" s="232">
        <v>0</v>
      </c>
      <c r="J33" s="232">
        <v>0</v>
      </c>
      <c r="K33" s="233">
        <v>0</v>
      </c>
      <c r="L33" s="232">
        <v>0</v>
      </c>
      <c r="M33" s="232">
        <v>6.0999999999999999E-2</v>
      </c>
      <c r="N33" s="232">
        <v>0.19500000000000001</v>
      </c>
      <c r="O33" s="234"/>
      <c r="P33" s="257">
        <v>0</v>
      </c>
      <c r="Q33" s="258">
        <v>8.0000000000000002E-3</v>
      </c>
      <c r="R33" s="258">
        <v>1.2999999999999999E-2</v>
      </c>
      <c r="S33" s="259"/>
      <c r="T33" s="238" t="s">
        <v>4946</v>
      </c>
      <c r="U33" s="239" t="s">
        <v>4947</v>
      </c>
    </row>
    <row r="34" spans="1:21" x14ac:dyDescent="0.35">
      <c r="A34" s="55" t="s">
        <v>920</v>
      </c>
      <c r="B34" s="144">
        <v>137.66</v>
      </c>
      <c r="C34" s="144">
        <v>178.77</v>
      </c>
      <c r="D34" s="144">
        <v>224.54</v>
      </c>
      <c r="E34" s="144">
        <v>270.63</v>
      </c>
      <c r="H34" s="231" t="s">
        <v>362</v>
      </c>
      <c r="I34" s="232">
        <v>6.5000000000000002E-2</v>
      </c>
      <c r="J34" s="232">
        <v>28.265999999999998</v>
      </c>
      <c r="K34" s="233">
        <v>37.578000000000003</v>
      </c>
      <c r="L34" s="232">
        <v>117.218</v>
      </c>
      <c r="M34" s="232">
        <v>248.24600000000001</v>
      </c>
      <c r="N34" s="232">
        <v>723.72799999999995</v>
      </c>
      <c r="O34" s="234"/>
      <c r="P34" s="257">
        <v>9.0670000000000002</v>
      </c>
      <c r="Q34" s="258">
        <v>31.332000000000001</v>
      </c>
      <c r="R34" s="258">
        <v>46.637999999999998</v>
      </c>
      <c r="S34" s="259"/>
      <c r="T34" s="238">
        <v>18.725000000000001</v>
      </c>
      <c r="U34" s="239">
        <v>15.125999999999999</v>
      </c>
    </row>
    <row r="35" spans="1:21" x14ac:dyDescent="0.35">
      <c r="A35" s="55" t="s">
        <v>921</v>
      </c>
      <c r="B35" s="144">
        <v>38.840000000000003</v>
      </c>
      <c r="C35" s="144">
        <v>43.19</v>
      </c>
      <c r="D35" s="144">
        <v>46.32</v>
      </c>
      <c r="E35" s="144">
        <v>48.46</v>
      </c>
      <c r="H35" s="231" t="s">
        <v>944</v>
      </c>
      <c r="I35" s="232">
        <v>0</v>
      </c>
      <c r="J35" s="232">
        <v>0.23100000000000001</v>
      </c>
      <c r="K35" s="233">
        <v>0.23100000000000001</v>
      </c>
      <c r="L35" s="232">
        <v>0.23100000000000001</v>
      </c>
      <c r="M35" s="232">
        <v>0.96</v>
      </c>
      <c r="N35" s="232">
        <v>4.4509999999999996</v>
      </c>
      <c r="O35" s="234"/>
      <c r="P35" s="257">
        <v>5.6000000000000001E-2</v>
      </c>
      <c r="Q35" s="258">
        <v>0.121</v>
      </c>
      <c r="R35" s="258">
        <v>0.28699999999999998</v>
      </c>
      <c r="S35" s="259"/>
      <c r="T35" s="238">
        <v>13.804</v>
      </c>
      <c r="U35" s="239">
        <v>15.117000000000001</v>
      </c>
    </row>
    <row r="36" spans="1:21" x14ac:dyDescent="0.35">
      <c r="A36" s="55" t="s">
        <v>922</v>
      </c>
      <c r="B36" s="144">
        <v>46.89</v>
      </c>
      <c r="C36" s="144">
        <v>64.16</v>
      </c>
      <c r="D36" s="144">
        <v>80.739999999999995</v>
      </c>
      <c r="E36" s="144">
        <v>94.26</v>
      </c>
      <c r="H36" s="240" t="s">
        <v>945</v>
      </c>
      <c r="I36" s="241">
        <v>0</v>
      </c>
      <c r="J36" s="241">
        <v>0</v>
      </c>
      <c r="K36" s="242">
        <v>0</v>
      </c>
      <c r="L36" s="241">
        <v>0</v>
      </c>
      <c r="M36" s="241">
        <v>0.06</v>
      </c>
      <c r="N36" s="241">
        <v>0.26200000000000001</v>
      </c>
      <c r="O36" s="243"/>
      <c r="P36" s="260">
        <v>0</v>
      </c>
      <c r="Q36" s="261">
        <v>8.0000000000000002E-3</v>
      </c>
      <c r="R36" s="261">
        <v>1.7000000000000001E-2</v>
      </c>
      <c r="S36" s="262"/>
      <c r="T36" s="247" t="s">
        <v>4946</v>
      </c>
      <c r="U36" s="248" t="s">
        <v>4947</v>
      </c>
    </row>
    <row r="37" spans="1:21" x14ac:dyDescent="0.35">
      <c r="A37" s="55" t="s">
        <v>930</v>
      </c>
      <c r="B37" s="144">
        <v>62.64</v>
      </c>
      <c r="C37" s="144">
        <v>78.459999999999994</v>
      </c>
      <c r="D37" s="144">
        <v>94.64</v>
      </c>
      <c r="E37" s="144">
        <v>109.82</v>
      </c>
      <c r="H37" s="249"/>
      <c r="I37" s="251"/>
      <c r="J37" s="251"/>
      <c r="K37" s="251"/>
      <c r="L37" s="251"/>
      <c r="M37" s="251"/>
      <c r="N37" s="251"/>
      <c r="O37" s="251"/>
      <c r="P37" s="252"/>
      <c r="Q37" s="252"/>
      <c r="R37" s="252"/>
      <c r="S37" s="252"/>
      <c r="T37" s="252"/>
      <c r="U37" s="252"/>
    </row>
    <row r="38" spans="1:21" x14ac:dyDescent="0.35">
      <c r="A38" s="55" t="s">
        <v>931</v>
      </c>
      <c r="B38" s="144">
        <v>0</v>
      </c>
      <c r="C38" s="144">
        <v>0</v>
      </c>
      <c r="D38" s="144">
        <v>0</v>
      </c>
      <c r="E38" s="144">
        <v>0</v>
      </c>
      <c r="H38" s="263"/>
      <c r="I38" s="347" t="s">
        <v>4940</v>
      </c>
      <c r="J38" s="347"/>
      <c r="K38" s="347"/>
      <c r="L38" s="347"/>
      <c r="M38" s="347"/>
      <c r="N38" s="347"/>
      <c r="O38" s="205"/>
      <c r="P38" s="205"/>
      <c r="Q38" s="205"/>
      <c r="R38" s="205"/>
      <c r="S38" s="205"/>
      <c r="T38" s="205"/>
      <c r="U38" s="205"/>
    </row>
    <row r="39" spans="1:21" x14ac:dyDescent="0.35">
      <c r="A39" s="55" t="s">
        <v>311</v>
      </c>
      <c r="B39" s="144">
        <v>41.54</v>
      </c>
      <c r="C39" s="144">
        <v>47.56</v>
      </c>
      <c r="D39" s="144">
        <v>52.85</v>
      </c>
      <c r="E39" s="144">
        <v>57.09</v>
      </c>
      <c r="H39" s="206"/>
      <c r="I39" s="348" t="s">
        <v>4950</v>
      </c>
      <c r="J39" s="349"/>
      <c r="K39" s="349"/>
      <c r="L39" s="349"/>
      <c r="M39" s="349"/>
      <c r="N39" s="349"/>
      <c r="O39" s="207"/>
      <c r="P39" s="348" t="s">
        <v>4949</v>
      </c>
      <c r="Q39" s="348"/>
      <c r="R39" s="348"/>
      <c r="S39" s="208"/>
      <c r="T39" s="348" t="s">
        <v>4943</v>
      </c>
      <c r="U39" s="348"/>
    </row>
    <row r="40" spans="1:21" x14ac:dyDescent="0.35">
      <c r="A40" s="60" t="s">
        <v>925</v>
      </c>
      <c r="B40" s="144">
        <v>0.32</v>
      </c>
      <c r="C40" s="144">
        <v>0.69</v>
      </c>
      <c r="D40" s="144">
        <v>1.1200000000000001</v>
      </c>
      <c r="E40" s="144">
        <v>1.61</v>
      </c>
      <c r="H40" s="209"/>
      <c r="I40" s="210">
        <v>2010</v>
      </c>
      <c r="J40" s="210">
        <v>2018</v>
      </c>
      <c r="K40" s="210">
        <v>2019</v>
      </c>
      <c r="L40" s="210">
        <v>2025</v>
      </c>
      <c r="M40" s="210">
        <v>2030</v>
      </c>
      <c r="N40" s="210">
        <v>2040</v>
      </c>
      <c r="O40" s="211"/>
      <c r="P40" s="212">
        <v>2019</v>
      </c>
      <c r="Q40" s="212">
        <v>2030</v>
      </c>
      <c r="R40" s="212">
        <v>2040</v>
      </c>
      <c r="S40" s="212"/>
      <c r="T40" s="213" t="s">
        <v>4944</v>
      </c>
      <c r="U40" s="213" t="s">
        <v>4945</v>
      </c>
    </row>
    <row r="41" spans="1:21" x14ac:dyDescent="0.35">
      <c r="A41" s="54" t="s">
        <v>322</v>
      </c>
      <c r="B41" s="142">
        <v>155.63</v>
      </c>
      <c r="C41" s="142">
        <v>203.33</v>
      </c>
      <c r="D41" s="142">
        <v>253.67</v>
      </c>
      <c r="E41" s="142">
        <v>299.99</v>
      </c>
      <c r="H41" s="214" t="s">
        <v>4951</v>
      </c>
      <c r="I41" s="215">
        <v>1571.5160000000001</v>
      </c>
      <c r="J41" s="215">
        <v>2306.54</v>
      </c>
      <c r="K41" s="215">
        <v>2318.672</v>
      </c>
      <c r="L41" s="215">
        <v>2576.4549999999999</v>
      </c>
      <c r="M41" s="215">
        <v>2948.1759999999999</v>
      </c>
      <c r="N41" s="215">
        <v>3359.2049999999999</v>
      </c>
      <c r="O41" s="216"/>
      <c r="P41" s="217">
        <v>100</v>
      </c>
      <c r="Q41" s="218">
        <v>100</v>
      </c>
      <c r="R41" s="218">
        <v>100</v>
      </c>
      <c r="S41" s="219"/>
      <c r="T41" s="220">
        <v>2.2080000000000002</v>
      </c>
      <c r="U41" s="221">
        <v>1.7809999999999999</v>
      </c>
    </row>
    <row r="42" spans="1:21" x14ac:dyDescent="0.35">
      <c r="A42" s="55" t="s">
        <v>921</v>
      </c>
      <c r="B42" s="144">
        <v>146.62</v>
      </c>
      <c r="C42" s="144">
        <v>189.11</v>
      </c>
      <c r="D42" s="144">
        <v>233.63</v>
      </c>
      <c r="E42" s="144">
        <v>273.64999999999998</v>
      </c>
      <c r="H42" s="222" t="s">
        <v>920</v>
      </c>
      <c r="I42" s="223">
        <v>1088.7629999999999</v>
      </c>
      <c r="J42" s="223">
        <v>1628.0340000000001</v>
      </c>
      <c r="K42" s="264">
        <v>1621.807</v>
      </c>
      <c r="L42" s="223">
        <v>1731.568</v>
      </c>
      <c r="M42" s="223">
        <v>1950.5050000000001</v>
      </c>
      <c r="N42" s="223">
        <v>2108.4340000000002</v>
      </c>
      <c r="O42" s="225"/>
      <c r="P42" s="226">
        <v>69.945999999999998</v>
      </c>
      <c r="Q42" s="227">
        <v>66.16</v>
      </c>
      <c r="R42" s="227">
        <v>62.765999999999998</v>
      </c>
      <c r="S42" s="228"/>
      <c r="T42" s="229">
        <v>1.6919999999999999</v>
      </c>
      <c r="U42" s="230">
        <v>1.2569999999999999</v>
      </c>
    </row>
    <row r="43" spans="1:21" x14ac:dyDescent="0.35">
      <c r="A43" s="55" t="s">
        <v>930</v>
      </c>
      <c r="B43" s="144">
        <v>2.08</v>
      </c>
      <c r="C43" s="144">
        <v>2.98</v>
      </c>
      <c r="D43" s="144">
        <v>4.16</v>
      </c>
      <c r="E43" s="144">
        <v>5.67</v>
      </c>
      <c r="H43" s="222" t="s">
        <v>921</v>
      </c>
      <c r="I43" s="223">
        <v>408.03800000000001</v>
      </c>
      <c r="J43" s="223">
        <v>595.077</v>
      </c>
      <c r="K43" s="264">
        <v>612.41</v>
      </c>
      <c r="L43" s="223">
        <v>719.54300000000001</v>
      </c>
      <c r="M43" s="223">
        <v>841.92700000000002</v>
      </c>
      <c r="N43" s="223">
        <v>1030.3420000000001</v>
      </c>
      <c r="O43" s="225"/>
      <c r="P43" s="226">
        <v>26.411999999999999</v>
      </c>
      <c r="Q43" s="227">
        <v>28.558</v>
      </c>
      <c r="R43" s="227">
        <v>30.672000000000001</v>
      </c>
      <c r="S43" s="228"/>
      <c r="T43" s="229">
        <v>2.9359999999999999</v>
      </c>
      <c r="U43" s="230">
        <v>2.508</v>
      </c>
    </row>
    <row r="44" spans="1:21" x14ac:dyDescent="0.35">
      <c r="A44" s="55" t="s">
        <v>932</v>
      </c>
      <c r="B44" s="144">
        <v>1.1499999999999999</v>
      </c>
      <c r="C44" s="144">
        <v>1.9</v>
      </c>
      <c r="D44" s="144">
        <v>2.68</v>
      </c>
      <c r="E44" s="144">
        <v>3.69</v>
      </c>
      <c r="H44" s="222" t="s">
        <v>922</v>
      </c>
      <c r="I44" s="265">
        <v>74.715000000000003</v>
      </c>
      <c r="J44" s="265">
        <v>83.429000000000002</v>
      </c>
      <c r="K44" s="266">
        <v>84.456000000000003</v>
      </c>
      <c r="L44" s="265">
        <v>125.35</v>
      </c>
      <c r="M44" s="265">
        <v>155.755</v>
      </c>
      <c r="N44" s="265">
        <v>220.44399999999999</v>
      </c>
      <c r="O44" s="267"/>
      <c r="P44" s="268">
        <v>3.6419999999999999</v>
      </c>
      <c r="Q44" s="269">
        <v>5.2830000000000004</v>
      </c>
      <c r="R44" s="269">
        <v>6.5620000000000003</v>
      </c>
      <c r="S44" s="270"/>
      <c r="T44" s="271">
        <v>5.7220000000000004</v>
      </c>
      <c r="U44" s="272">
        <v>4.6749999999999998</v>
      </c>
    </row>
    <row r="45" spans="1:21" x14ac:dyDescent="0.35">
      <c r="A45" s="60" t="s">
        <v>933</v>
      </c>
      <c r="B45" s="144">
        <v>5.79</v>
      </c>
      <c r="C45" s="144">
        <v>9.34</v>
      </c>
      <c r="D45" s="144">
        <v>13.19</v>
      </c>
      <c r="E45" s="144">
        <v>16.98</v>
      </c>
      <c r="H45" s="273" t="s">
        <v>926</v>
      </c>
      <c r="I45" s="274">
        <v>784.84500000000003</v>
      </c>
      <c r="J45" s="274">
        <v>1181.43</v>
      </c>
      <c r="K45" s="274">
        <v>1147.29</v>
      </c>
      <c r="L45" s="274">
        <v>1188.73</v>
      </c>
      <c r="M45" s="274">
        <v>1320.97</v>
      </c>
      <c r="N45" s="274">
        <v>1307.78</v>
      </c>
      <c r="O45" s="275"/>
      <c r="P45" s="276">
        <v>100</v>
      </c>
      <c r="Q45" s="277">
        <v>100</v>
      </c>
      <c r="R45" s="277">
        <v>100</v>
      </c>
      <c r="S45" s="278"/>
      <c r="T45" s="279">
        <v>1.29</v>
      </c>
      <c r="U45" s="280">
        <v>0.625</v>
      </c>
    </row>
    <row r="46" spans="1:21" x14ac:dyDescent="0.35">
      <c r="A46" s="54" t="s">
        <v>319</v>
      </c>
      <c r="B46" s="142">
        <v>243.67</v>
      </c>
      <c r="C46" s="142">
        <v>272.57</v>
      </c>
      <c r="D46" s="142">
        <v>307.47000000000003</v>
      </c>
      <c r="E46" s="142">
        <v>345.74</v>
      </c>
      <c r="H46" s="222" t="s">
        <v>920</v>
      </c>
      <c r="I46" s="223">
        <v>703.80200000000002</v>
      </c>
      <c r="J46" s="223">
        <v>1132.0999999999999</v>
      </c>
      <c r="K46" s="224">
        <v>1104.3</v>
      </c>
      <c r="L46" s="223">
        <v>1132.56</v>
      </c>
      <c r="M46" s="223">
        <v>1259.3399999999999</v>
      </c>
      <c r="N46" s="223">
        <v>1234.3</v>
      </c>
      <c r="O46" s="225"/>
      <c r="P46" s="226">
        <v>96.253</v>
      </c>
      <c r="Q46" s="227">
        <v>95.334000000000003</v>
      </c>
      <c r="R46" s="227">
        <v>94.381</v>
      </c>
      <c r="S46" s="228"/>
      <c r="T46" s="229">
        <v>1.2010000000000001</v>
      </c>
      <c r="U46" s="230">
        <v>0.53100000000000003</v>
      </c>
    </row>
    <row r="47" spans="1:21" x14ac:dyDescent="0.35">
      <c r="A47" s="55" t="s">
        <v>920</v>
      </c>
      <c r="B47" s="144">
        <v>13.23</v>
      </c>
      <c r="C47" s="144">
        <v>13.36</v>
      </c>
      <c r="D47" s="144">
        <v>12.81</v>
      </c>
      <c r="E47" s="144">
        <v>11.72</v>
      </c>
      <c r="H47" s="222" t="s">
        <v>921</v>
      </c>
      <c r="I47" s="223">
        <v>22.635000000000002</v>
      </c>
      <c r="J47" s="223">
        <v>13.006</v>
      </c>
      <c r="K47" s="224">
        <v>7.9989999999999997</v>
      </c>
      <c r="L47" s="223">
        <v>11.13</v>
      </c>
      <c r="M47" s="223">
        <v>10.842000000000001</v>
      </c>
      <c r="N47" s="223">
        <v>7.6420000000000003</v>
      </c>
      <c r="O47" s="225"/>
      <c r="P47" s="226">
        <v>0.69699999999999995</v>
      </c>
      <c r="Q47" s="227">
        <v>0.82099999999999995</v>
      </c>
      <c r="R47" s="227">
        <v>0.58399999999999996</v>
      </c>
      <c r="S47" s="228"/>
      <c r="T47" s="229">
        <v>2.8029999999999999</v>
      </c>
      <c r="U47" s="230">
        <v>-0.217</v>
      </c>
    </row>
    <row r="48" spans="1:21" x14ac:dyDescent="0.35">
      <c r="A48" s="55" t="s">
        <v>921</v>
      </c>
      <c r="B48" s="144">
        <v>41.08</v>
      </c>
      <c r="C48" s="144">
        <v>46.47</v>
      </c>
      <c r="D48" s="144">
        <v>51.84</v>
      </c>
      <c r="E48" s="144">
        <v>56.37</v>
      </c>
      <c r="H48" s="222" t="s">
        <v>922</v>
      </c>
      <c r="I48" s="223">
        <v>58.408999999999999</v>
      </c>
      <c r="J48" s="223">
        <v>36.316000000000003</v>
      </c>
      <c r="K48" s="224">
        <v>34.997999999999998</v>
      </c>
      <c r="L48" s="223">
        <v>45.037999999999997</v>
      </c>
      <c r="M48" s="223">
        <v>50.789000000000001</v>
      </c>
      <c r="N48" s="223">
        <v>65.834999999999994</v>
      </c>
      <c r="O48" s="225"/>
      <c r="P48" s="226">
        <v>3.05</v>
      </c>
      <c r="Q48" s="227">
        <v>3.8450000000000002</v>
      </c>
      <c r="R48" s="227">
        <v>5.0339999999999998</v>
      </c>
      <c r="S48" s="228"/>
      <c r="T48" s="229">
        <v>3.4430000000000001</v>
      </c>
      <c r="U48" s="230">
        <v>3.0550000000000002</v>
      </c>
    </row>
    <row r="49" spans="1:21" x14ac:dyDescent="0.35">
      <c r="A49" s="55" t="s">
        <v>922</v>
      </c>
      <c r="B49" s="144">
        <v>3.53</v>
      </c>
      <c r="C49" s="144">
        <v>5.01</v>
      </c>
      <c r="D49" s="144">
        <v>6.44</v>
      </c>
      <c r="E49" s="144">
        <v>7.85</v>
      </c>
      <c r="H49" s="273" t="s">
        <v>948</v>
      </c>
      <c r="I49" s="274">
        <v>752.45799999999997</v>
      </c>
      <c r="J49" s="274">
        <v>1066.44</v>
      </c>
      <c r="K49" s="274">
        <v>1109.79</v>
      </c>
      <c r="L49" s="274">
        <v>1315.92</v>
      </c>
      <c r="M49" s="274">
        <v>1543.51</v>
      </c>
      <c r="N49" s="274">
        <v>1948.8</v>
      </c>
      <c r="O49" s="275"/>
      <c r="P49" s="276">
        <v>100</v>
      </c>
      <c r="Q49" s="277">
        <v>100</v>
      </c>
      <c r="R49" s="277">
        <v>100</v>
      </c>
      <c r="S49" s="278"/>
      <c r="T49" s="279">
        <v>3.044</v>
      </c>
      <c r="U49" s="280">
        <v>2.7170000000000001</v>
      </c>
    </row>
    <row r="50" spans="1:21" x14ac:dyDescent="0.35">
      <c r="A50" s="55" t="s">
        <v>930</v>
      </c>
      <c r="B50" s="144">
        <v>71.63</v>
      </c>
      <c r="C50" s="144">
        <v>98.68</v>
      </c>
      <c r="D50" s="144">
        <v>133.24</v>
      </c>
      <c r="E50" s="144">
        <v>173.25</v>
      </c>
      <c r="H50" s="222" t="s">
        <v>920</v>
      </c>
      <c r="I50" s="223">
        <v>382.61900000000003</v>
      </c>
      <c r="J50" s="223">
        <v>492.40600000000001</v>
      </c>
      <c r="K50" s="224">
        <v>513.81899999999996</v>
      </c>
      <c r="L50" s="223">
        <v>594.78</v>
      </c>
      <c r="M50" s="223">
        <v>686.22299999999996</v>
      </c>
      <c r="N50" s="223">
        <v>867.68</v>
      </c>
      <c r="O50" s="225"/>
      <c r="P50" s="226">
        <v>46.298999999999999</v>
      </c>
      <c r="Q50" s="227">
        <v>44.459000000000003</v>
      </c>
      <c r="R50" s="227">
        <v>44.524000000000001</v>
      </c>
      <c r="S50" s="228"/>
      <c r="T50" s="229">
        <v>2.665</v>
      </c>
      <c r="U50" s="230">
        <v>2.5259999999999998</v>
      </c>
    </row>
    <row r="51" spans="1:21" x14ac:dyDescent="0.35">
      <c r="A51" s="55" t="s">
        <v>931</v>
      </c>
      <c r="B51" s="144">
        <v>0</v>
      </c>
      <c r="C51" s="144">
        <v>0</v>
      </c>
      <c r="D51" s="144">
        <v>0</v>
      </c>
      <c r="E51" s="144">
        <v>0</v>
      </c>
      <c r="H51" s="222" t="s">
        <v>921</v>
      </c>
      <c r="I51" s="223">
        <v>358.11599999999999</v>
      </c>
      <c r="J51" s="223">
        <v>542.95799999999997</v>
      </c>
      <c r="K51" s="224">
        <v>563.82000000000005</v>
      </c>
      <c r="L51" s="223">
        <v>668.66200000000003</v>
      </c>
      <c r="M51" s="223">
        <v>786.81100000000004</v>
      </c>
      <c r="N51" s="223">
        <v>972.07600000000002</v>
      </c>
      <c r="O51" s="225"/>
      <c r="P51" s="226">
        <v>50.804000000000002</v>
      </c>
      <c r="Q51" s="227">
        <v>50.975000000000001</v>
      </c>
      <c r="R51" s="227">
        <v>49.881</v>
      </c>
      <c r="S51" s="228"/>
      <c r="T51" s="229">
        <v>3.0760000000000001</v>
      </c>
      <c r="U51" s="230">
        <v>2.6280000000000001</v>
      </c>
    </row>
    <row r="52" spans="1:21" x14ac:dyDescent="0.35">
      <c r="A52" s="55" t="s">
        <v>311</v>
      </c>
      <c r="B52" s="144">
        <v>112.66</v>
      </c>
      <c r="C52" s="144">
        <v>107.06</v>
      </c>
      <c r="D52" s="144">
        <v>100.68</v>
      </c>
      <c r="E52" s="144">
        <v>93.57</v>
      </c>
      <c r="H52" s="281" t="s">
        <v>949</v>
      </c>
      <c r="I52" s="232">
        <v>189.69499999999999</v>
      </c>
      <c r="J52" s="232">
        <v>297.68</v>
      </c>
      <c r="K52" s="233">
        <v>309.13400000000001</v>
      </c>
      <c r="L52" s="232">
        <v>385.98899999999998</v>
      </c>
      <c r="M52" s="232">
        <v>475.36500000000001</v>
      </c>
      <c r="N52" s="232">
        <v>626.91499999999996</v>
      </c>
      <c r="O52" s="234"/>
      <c r="P52" s="235">
        <v>27.855</v>
      </c>
      <c r="Q52" s="236">
        <v>30.797999999999998</v>
      </c>
      <c r="R52" s="236">
        <v>32.168999999999997</v>
      </c>
      <c r="S52" s="237"/>
      <c r="T52" s="238">
        <v>3.9889999999999999</v>
      </c>
      <c r="U52" s="239">
        <v>3.4239999999999999</v>
      </c>
    </row>
    <row r="53" spans="1:21" x14ac:dyDescent="0.35">
      <c r="A53" s="62" t="s">
        <v>934</v>
      </c>
      <c r="B53" s="145">
        <v>103.59</v>
      </c>
      <c r="C53" s="145">
        <v>97</v>
      </c>
      <c r="D53" s="145">
        <v>90.07</v>
      </c>
      <c r="E53" s="145">
        <v>82.8</v>
      </c>
      <c r="H53" s="282" t="s">
        <v>922</v>
      </c>
      <c r="I53" s="265">
        <v>11.723000000000001</v>
      </c>
      <c r="J53" s="265">
        <v>31.074999999999999</v>
      </c>
      <c r="K53" s="283">
        <v>32.148000000000003</v>
      </c>
      <c r="L53" s="265">
        <v>52.475999999999999</v>
      </c>
      <c r="M53" s="265">
        <v>70.480999999999995</v>
      </c>
      <c r="N53" s="265">
        <v>109.048</v>
      </c>
      <c r="O53" s="267"/>
      <c r="P53" s="284">
        <v>2.8969999999999998</v>
      </c>
      <c r="Q53" s="285">
        <v>4.5659999999999998</v>
      </c>
      <c r="R53" s="285">
        <v>5.5960000000000001</v>
      </c>
      <c r="S53" s="286"/>
      <c r="T53" s="271">
        <v>7.3970000000000002</v>
      </c>
      <c r="U53" s="272">
        <v>5.9889999999999999</v>
      </c>
    </row>
    <row r="54" spans="1:21" x14ac:dyDescent="0.35">
      <c r="A54" s="63" t="s">
        <v>925</v>
      </c>
      <c r="B54" s="144">
        <v>1.54</v>
      </c>
      <c r="C54" s="144">
        <v>1.98</v>
      </c>
      <c r="D54" s="144">
        <v>2.46</v>
      </c>
      <c r="E54" s="144">
        <v>2.98</v>
      </c>
      <c r="H54" s="287"/>
      <c r="I54" s="287"/>
      <c r="J54" s="287"/>
      <c r="K54" s="287"/>
      <c r="L54" s="287"/>
      <c r="M54" s="287"/>
      <c r="N54" s="287"/>
      <c r="O54" s="287"/>
      <c r="P54" s="288"/>
      <c r="Q54" s="288"/>
      <c r="R54" s="288"/>
      <c r="S54" s="288"/>
      <c r="T54" s="288"/>
      <c r="U54" s="287"/>
    </row>
    <row r="55" spans="1:21" x14ac:dyDescent="0.35">
      <c r="A55" s="54" t="s">
        <v>935</v>
      </c>
      <c r="B55" s="146">
        <v>97.74</v>
      </c>
      <c r="C55" s="146">
        <v>113.49</v>
      </c>
      <c r="D55" s="146">
        <v>125.67</v>
      </c>
      <c r="E55" s="146">
        <v>136.65</v>
      </c>
      <c r="H55" s="351" t="s">
        <v>4940</v>
      </c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</row>
    <row r="56" spans="1:21" x14ac:dyDescent="0.35">
      <c r="A56" s="61" t="s">
        <v>936</v>
      </c>
      <c r="B56" s="147">
        <v>36.01</v>
      </c>
      <c r="C56" s="147">
        <v>42.91</v>
      </c>
      <c r="D56" s="147">
        <v>48.5</v>
      </c>
      <c r="E56" s="147">
        <v>54.72</v>
      </c>
      <c r="H56" s="289"/>
      <c r="I56" s="290" t="s">
        <v>4952</v>
      </c>
      <c r="J56" s="291"/>
      <c r="K56" s="291"/>
      <c r="L56" s="291"/>
      <c r="M56" s="291"/>
      <c r="N56" s="291"/>
      <c r="O56" s="292"/>
      <c r="P56" s="346" t="s">
        <v>4943</v>
      </c>
      <c r="Q56" s="346"/>
      <c r="R56" s="346"/>
      <c r="S56" s="346"/>
      <c r="T56" s="346"/>
      <c r="U56" s="346"/>
    </row>
    <row r="57" spans="1:21" x14ac:dyDescent="0.35">
      <c r="A57" s="64" t="s">
        <v>937</v>
      </c>
      <c r="B57" s="65"/>
      <c r="C57" s="65"/>
      <c r="D57" s="65"/>
      <c r="E57" s="65"/>
      <c r="H57" s="293"/>
      <c r="I57" s="294">
        <v>2010</v>
      </c>
      <c r="J57" s="294">
        <v>2018</v>
      </c>
      <c r="K57" s="294">
        <v>2019</v>
      </c>
      <c r="L57" s="294">
        <v>2025</v>
      </c>
      <c r="M57" s="294">
        <v>2030</v>
      </c>
      <c r="N57" s="294">
        <v>2040</v>
      </c>
      <c r="O57" s="294"/>
      <c r="P57" s="354" t="s">
        <v>4945</v>
      </c>
      <c r="Q57" s="354"/>
      <c r="R57" s="354"/>
      <c r="S57" s="354"/>
      <c r="T57" s="354"/>
      <c r="U57" s="354"/>
    </row>
    <row r="58" spans="1:21" x14ac:dyDescent="0.35">
      <c r="H58" s="222" t="s">
        <v>950</v>
      </c>
      <c r="I58" s="223">
        <v>1234.28</v>
      </c>
      <c r="J58" s="223">
        <v>1352.62</v>
      </c>
      <c r="K58" s="224">
        <v>1366.39</v>
      </c>
      <c r="L58" s="223">
        <v>1444.98</v>
      </c>
      <c r="M58" s="223">
        <v>1503.61</v>
      </c>
      <c r="N58" s="223">
        <v>1592.66</v>
      </c>
      <c r="O58" s="295"/>
      <c r="P58" s="352">
        <v>0.73240000000000005</v>
      </c>
      <c r="Q58" s="352"/>
      <c r="R58" s="352"/>
      <c r="S58" s="352"/>
      <c r="T58" s="352"/>
      <c r="U58" s="352"/>
    </row>
    <row r="59" spans="1:21" x14ac:dyDescent="0.35">
      <c r="A59" s="177" t="s">
        <v>939</v>
      </c>
      <c r="B59" s="177"/>
      <c r="C59" s="177"/>
      <c r="D59" s="177"/>
      <c r="E59" s="177"/>
      <c r="F59" s="177"/>
      <c r="H59" s="222" t="s">
        <v>951</v>
      </c>
      <c r="I59" s="296">
        <v>0.1784</v>
      </c>
      <c r="J59" s="296">
        <v>0.1782</v>
      </c>
      <c r="K59" s="297">
        <v>0.17810000000000001</v>
      </c>
      <c r="L59" s="296">
        <v>0.17749999999999999</v>
      </c>
      <c r="M59" s="296">
        <v>0.17680000000000001</v>
      </c>
      <c r="N59" s="296">
        <v>0.17399999999999999</v>
      </c>
      <c r="O59" s="298"/>
      <c r="P59" s="352">
        <v>-0.11169999999999999</v>
      </c>
      <c r="Q59" s="352" t="s">
        <v>4947</v>
      </c>
      <c r="R59" s="352" t="s">
        <v>4947</v>
      </c>
      <c r="S59" s="352"/>
      <c r="T59" s="352"/>
      <c r="U59" s="352"/>
    </row>
    <row r="60" spans="1:21" x14ac:dyDescent="0.35">
      <c r="A60" s="48"/>
      <c r="B60" s="67"/>
      <c r="C60" s="67"/>
      <c r="D60" s="67"/>
      <c r="E60" s="67"/>
      <c r="F60" s="177"/>
      <c r="H60" s="222" t="s">
        <v>4953</v>
      </c>
      <c r="I60" s="223">
        <v>6210.6801999999998</v>
      </c>
      <c r="J60" s="223">
        <v>10599.299800000001</v>
      </c>
      <c r="K60" s="224">
        <v>11047.4004</v>
      </c>
      <c r="L60" s="223">
        <v>14417.5996</v>
      </c>
      <c r="M60" s="223">
        <v>19702.5</v>
      </c>
      <c r="N60" s="223">
        <v>33108.800799999997</v>
      </c>
      <c r="O60" s="295"/>
      <c r="P60" s="352">
        <v>5.3657000000000004</v>
      </c>
      <c r="Q60" s="352" t="s">
        <v>4947</v>
      </c>
      <c r="R60" s="352" t="s">
        <v>4947</v>
      </c>
      <c r="S60" s="352"/>
      <c r="T60" s="352"/>
      <c r="U60" s="352"/>
    </row>
    <row r="61" spans="1:21" x14ac:dyDescent="0.35">
      <c r="A61" s="50"/>
      <c r="B61" s="51"/>
      <c r="C61" s="51"/>
      <c r="D61" s="51"/>
      <c r="E61" s="51"/>
      <c r="F61" s="177"/>
      <c r="H61" s="222" t="s">
        <v>953</v>
      </c>
      <c r="I61" s="296">
        <v>5.9299999999999999E-2</v>
      </c>
      <c r="J61" s="296">
        <v>7.6799999999999993E-2</v>
      </c>
      <c r="K61" s="297">
        <v>7.7799999999999994E-2</v>
      </c>
      <c r="L61" s="296">
        <v>8.6499999999999994E-2</v>
      </c>
      <c r="M61" s="296">
        <v>0.1007</v>
      </c>
      <c r="N61" s="296">
        <v>0.12529999999999999</v>
      </c>
      <c r="O61" s="298"/>
      <c r="P61" s="352">
        <v>2.2919</v>
      </c>
      <c r="Q61" s="352" t="s">
        <v>4947</v>
      </c>
      <c r="R61" s="352" t="s">
        <v>4947</v>
      </c>
      <c r="S61" s="352"/>
      <c r="T61" s="352"/>
      <c r="U61" s="352"/>
    </row>
    <row r="62" spans="1:21" x14ac:dyDescent="0.35">
      <c r="A62" s="68"/>
      <c r="B62" s="69">
        <v>2025</v>
      </c>
      <c r="C62" s="69">
        <v>2030</v>
      </c>
      <c r="D62" s="69">
        <v>2035</v>
      </c>
      <c r="E62" s="69">
        <v>2040</v>
      </c>
      <c r="F62" s="177"/>
      <c r="H62" s="222" t="s">
        <v>4954</v>
      </c>
      <c r="I62" s="223">
        <v>5031.8198000000002</v>
      </c>
      <c r="J62" s="223">
        <v>7836.1298999999999</v>
      </c>
      <c r="K62" s="224">
        <v>8085.1000999999997</v>
      </c>
      <c r="L62" s="223">
        <v>9977.7196999999996</v>
      </c>
      <c r="M62" s="223">
        <v>13103.5</v>
      </c>
      <c r="N62" s="223">
        <v>20788.400399999999</v>
      </c>
      <c r="O62" s="295"/>
      <c r="P62" s="352">
        <v>4.5997000000000003</v>
      </c>
      <c r="Q62" s="352" t="s">
        <v>4947</v>
      </c>
      <c r="R62" s="352" t="s">
        <v>4947</v>
      </c>
      <c r="S62" s="352"/>
      <c r="T62" s="352"/>
      <c r="U62" s="352"/>
    </row>
    <row r="63" spans="1:21" x14ac:dyDescent="0.35">
      <c r="A63" s="54" t="s">
        <v>940</v>
      </c>
      <c r="B63" s="142">
        <v>2454.46</v>
      </c>
      <c r="C63" s="142">
        <v>3168.89</v>
      </c>
      <c r="D63" s="142">
        <v>3990.5</v>
      </c>
      <c r="E63" s="142">
        <v>4874.79</v>
      </c>
      <c r="F63" s="177"/>
      <c r="H63" s="222" t="s">
        <v>4955</v>
      </c>
      <c r="I63" s="223">
        <v>1609.78</v>
      </c>
      <c r="J63" s="223">
        <v>2747.29</v>
      </c>
      <c r="K63" s="224">
        <v>2863.4398999999999</v>
      </c>
      <c r="L63" s="223">
        <v>3736.98</v>
      </c>
      <c r="M63" s="223">
        <v>5106.8198000000002</v>
      </c>
      <c r="N63" s="223">
        <v>8581.6797000000006</v>
      </c>
      <c r="O63" s="295"/>
      <c r="P63" s="352">
        <v>5.3657000000000004</v>
      </c>
      <c r="Q63" s="352" t="s">
        <v>4947</v>
      </c>
      <c r="R63" s="352" t="s">
        <v>4947</v>
      </c>
      <c r="S63" s="352"/>
      <c r="T63" s="352"/>
      <c r="U63" s="352"/>
    </row>
    <row r="64" spans="1:21" x14ac:dyDescent="0.35">
      <c r="A64" s="55" t="s">
        <v>920</v>
      </c>
      <c r="B64" s="144">
        <v>1635.92</v>
      </c>
      <c r="C64" s="144">
        <v>1974.02</v>
      </c>
      <c r="D64" s="144">
        <v>2394.7399999999998</v>
      </c>
      <c r="E64" s="144">
        <v>2822.47</v>
      </c>
      <c r="F64" s="177"/>
      <c r="H64" s="222" t="s">
        <v>956</v>
      </c>
      <c r="I64" s="299">
        <v>0.1128</v>
      </c>
      <c r="J64" s="299">
        <v>8.6800000000000002E-2</v>
      </c>
      <c r="K64" s="300">
        <v>8.4099999999999994E-2</v>
      </c>
      <c r="L64" s="299">
        <v>7.3300000000000004E-2</v>
      </c>
      <c r="M64" s="299">
        <v>6.2799999999999995E-2</v>
      </c>
      <c r="N64" s="299">
        <v>4.7500000000000001E-2</v>
      </c>
      <c r="O64" s="301"/>
      <c r="P64" s="352">
        <v>-2.6837</v>
      </c>
      <c r="Q64" s="352" t="s">
        <v>4947</v>
      </c>
      <c r="R64" s="352" t="s">
        <v>4947</v>
      </c>
      <c r="S64" s="352"/>
      <c r="T64" s="352"/>
      <c r="U64" s="352"/>
    </row>
    <row r="65" spans="1:21" x14ac:dyDescent="0.35">
      <c r="A65" s="57" t="s">
        <v>921</v>
      </c>
      <c r="B65" s="144">
        <v>26.43</v>
      </c>
      <c r="C65" s="144">
        <v>25.12</v>
      </c>
      <c r="D65" s="144">
        <v>19.809999999999999</v>
      </c>
      <c r="E65" s="144">
        <v>17.53</v>
      </c>
      <c r="F65" s="177"/>
      <c r="H65" s="222" t="s">
        <v>957</v>
      </c>
      <c r="I65" s="299">
        <v>7.6999999999999999E-2</v>
      </c>
      <c r="J65" s="299">
        <v>5.7200000000000001E-2</v>
      </c>
      <c r="K65" s="300">
        <v>5.62E-2</v>
      </c>
      <c r="L65" s="299">
        <v>5.0200000000000002E-2</v>
      </c>
      <c r="M65" s="299">
        <v>4.3299999999999998E-2</v>
      </c>
      <c r="N65" s="299">
        <v>3.39E-2</v>
      </c>
      <c r="O65" s="301"/>
      <c r="P65" s="352">
        <v>-2.3784000000000001</v>
      </c>
      <c r="Q65" s="352" t="s">
        <v>4947</v>
      </c>
      <c r="R65" s="352" t="s">
        <v>4947</v>
      </c>
      <c r="S65" s="352"/>
      <c r="T65" s="352"/>
      <c r="U65" s="352"/>
    </row>
    <row r="66" spans="1:21" x14ac:dyDescent="0.35">
      <c r="A66" s="57" t="s">
        <v>922</v>
      </c>
      <c r="B66" s="144">
        <v>151.08000000000001</v>
      </c>
      <c r="C66" s="144">
        <v>234.16</v>
      </c>
      <c r="D66" s="144">
        <v>310.95999999999998</v>
      </c>
      <c r="E66" s="144">
        <v>384.01</v>
      </c>
      <c r="F66" s="177"/>
      <c r="H66" s="302" t="s">
        <v>958</v>
      </c>
      <c r="I66" s="303">
        <v>0.56740000000000002</v>
      </c>
      <c r="J66" s="303">
        <v>0.68</v>
      </c>
      <c r="K66" s="304">
        <v>0.67959999999999998</v>
      </c>
      <c r="L66" s="303">
        <v>0.73170000000000002</v>
      </c>
      <c r="M66" s="303">
        <v>0.82289999999999996</v>
      </c>
      <c r="N66" s="303">
        <v>0.98760000000000003</v>
      </c>
      <c r="O66" s="305"/>
      <c r="P66" s="353">
        <v>1.7958000000000001</v>
      </c>
      <c r="Q66" s="353" t="s">
        <v>4947</v>
      </c>
      <c r="R66" s="353" t="s">
        <v>4947</v>
      </c>
      <c r="S66" s="353"/>
      <c r="T66" s="353"/>
      <c r="U66" s="353"/>
    </row>
    <row r="67" spans="1:21" x14ac:dyDescent="0.35">
      <c r="A67" s="57" t="s">
        <v>923</v>
      </c>
      <c r="B67" s="144">
        <v>65.88</v>
      </c>
      <c r="C67" s="144">
        <v>105.75</v>
      </c>
      <c r="D67" s="144">
        <v>163.27000000000001</v>
      </c>
      <c r="E67" s="144">
        <v>215.21</v>
      </c>
      <c r="F67" s="177"/>
      <c r="H67" s="306" t="s">
        <v>4956</v>
      </c>
      <c r="I67" s="307"/>
      <c r="J67" s="307"/>
      <c r="K67" s="307"/>
      <c r="L67" s="307"/>
      <c r="M67" s="307"/>
      <c r="N67" s="307"/>
      <c r="O67" s="307"/>
      <c r="P67" s="308"/>
      <c r="Q67" s="309"/>
      <c r="R67" s="309"/>
      <c r="S67" s="309"/>
      <c r="T67" s="309"/>
      <c r="U67" s="310" t="s">
        <v>4957</v>
      </c>
    </row>
    <row r="68" spans="1:21" x14ac:dyDescent="0.35">
      <c r="A68" s="57" t="s">
        <v>941</v>
      </c>
      <c r="B68" s="144">
        <v>575.15</v>
      </c>
      <c r="C68" s="144">
        <v>829.84</v>
      </c>
      <c r="D68" s="144">
        <v>1101.73</v>
      </c>
      <c r="E68" s="144">
        <v>1435.57</v>
      </c>
      <c r="F68" s="177"/>
      <c r="H68" s="287"/>
      <c r="I68" s="287"/>
      <c r="J68" s="287"/>
      <c r="K68" s="287"/>
      <c r="L68" s="287"/>
      <c r="M68" s="287"/>
      <c r="N68" s="287"/>
      <c r="O68" s="287"/>
      <c r="P68" s="288"/>
      <c r="Q68" s="288"/>
      <c r="R68" s="288"/>
      <c r="S68" s="288"/>
      <c r="T68" s="288"/>
      <c r="U68" s="287"/>
    </row>
    <row r="69" spans="1:21" x14ac:dyDescent="0.35">
      <c r="A69" s="70" t="s">
        <v>924</v>
      </c>
      <c r="B69" s="145">
        <v>179.99</v>
      </c>
      <c r="C69" s="145">
        <v>217.52</v>
      </c>
      <c r="D69" s="145">
        <v>241.08</v>
      </c>
      <c r="E69" s="145">
        <v>260.70999999999998</v>
      </c>
      <c r="F69" s="177"/>
      <c r="H69" s="287"/>
      <c r="I69" s="287"/>
      <c r="J69" s="287"/>
      <c r="K69" s="287"/>
      <c r="L69" s="287"/>
      <c r="M69" s="287"/>
      <c r="N69" s="287"/>
      <c r="O69" s="287"/>
      <c r="P69" s="288"/>
      <c r="Q69" s="288"/>
      <c r="R69" s="288"/>
      <c r="S69" s="288"/>
      <c r="T69" s="288"/>
      <c r="U69" s="287"/>
    </row>
    <row r="70" spans="1:21" x14ac:dyDescent="0.35">
      <c r="A70" s="70" t="s">
        <v>311</v>
      </c>
      <c r="B70" s="145">
        <v>79.33</v>
      </c>
      <c r="C70" s="145">
        <v>86.01</v>
      </c>
      <c r="D70" s="145">
        <v>91.81</v>
      </c>
      <c r="E70" s="145">
        <v>97.27</v>
      </c>
      <c r="F70" s="177"/>
      <c r="H70" s="311"/>
      <c r="I70" s="312"/>
      <c r="J70" s="312"/>
      <c r="K70" s="312"/>
      <c r="L70" s="312"/>
      <c r="M70" s="312"/>
      <c r="N70" s="312"/>
      <c r="O70" s="313"/>
      <c r="P70" s="314"/>
      <c r="Q70" s="314"/>
      <c r="R70" s="314"/>
      <c r="S70" s="314"/>
      <c r="T70" s="315"/>
      <c r="U70" s="316"/>
    </row>
    <row r="71" spans="1:21" x14ac:dyDescent="0.35">
      <c r="A71" s="70" t="s">
        <v>942</v>
      </c>
      <c r="B71" s="145">
        <v>140.07</v>
      </c>
      <c r="C71" s="145">
        <v>224.61</v>
      </c>
      <c r="D71" s="145">
        <v>319.10000000000002</v>
      </c>
      <c r="E71" s="145">
        <v>401.97</v>
      </c>
      <c r="F71" s="177"/>
      <c r="H71" s="311"/>
      <c r="I71" s="312"/>
      <c r="J71" s="312"/>
      <c r="K71" s="312"/>
      <c r="L71" s="312"/>
      <c r="M71" s="312"/>
      <c r="N71" s="312"/>
      <c r="O71" s="313"/>
      <c r="P71" s="314"/>
      <c r="Q71" s="314"/>
      <c r="R71" s="314"/>
      <c r="S71" s="314"/>
      <c r="T71" s="315"/>
      <c r="U71" s="316"/>
    </row>
    <row r="72" spans="1:21" x14ac:dyDescent="0.35">
      <c r="A72" s="70" t="s">
        <v>943</v>
      </c>
      <c r="B72" s="145">
        <v>0.03</v>
      </c>
      <c r="C72" s="145">
        <v>0.32</v>
      </c>
      <c r="D72" s="145">
        <v>0.65</v>
      </c>
      <c r="E72" s="145">
        <v>1</v>
      </c>
      <c r="F72" s="17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</row>
    <row r="73" spans="1:21" x14ac:dyDescent="0.35">
      <c r="A73" s="70" t="s">
        <v>362</v>
      </c>
      <c r="B73" s="145">
        <v>174.99</v>
      </c>
      <c r="C73" s="145">
        <v>299.77999999999997</v>
      </c>
      <c r="D73" s="145">
        <v>446.39</v>
      </c>
      <c r="E73" s="145">
        <v>670.53</v>
      </c>
      <c r="F73" s="177"/>
      <c r="H73" s="317"/>
      <c r="I73" s="317"/>
      <c r="J73" s="317"/>
      <c r="K73" s="317"/>
      <c r="L73" s="317"/>
      <c r="M73" s="318"/>
      <c r="N73" s="317"/>
      <c r="O73" s="317"/>
      <c r="P73" s="317"/>
      <c r="Q73" s="317"/>
      <c r="R73" s="317"/>
      <c r="S73" s="317"/>
      <c r="T73" s="317"/>
      <c r="U73" s="317"/>
    </row>
    <row r="74" spans="1:21" x14ac:dyDescent="0.35">
      <c r="A74" s="70" t="s">
        <v>944</v>
      </c>
      <c r="B74" s="145">
        <v>0.74</v>
      </c>
      <c r="C74" s="145">
        <v>1.59</v>
      </c>
      <c r="D74" s="145">
        <v>2.44</v>
      </c>
      <c r="E74" s="145">
        <v>3.49</v>
      </c>
      <c r="F74" s="177"/>
      <c r="H74" s="317"/>
      <c r="I74" s="317"/>
      <c r="J74" s="317"/>
      <c r="K74" s="317"/>
      <c r="L74" s="317"/>
      <c r="M74" s="318"/>
      <c r="N74" s="317"/>
      <c r="O74" s="317"/>
      <c r="P74" s="317"/>
      <c r="Q74" s="317"/>
      <c r="R74" s="317"/>
      <c r="S74" s="317"/>
      <c r="T74" s="317"/>
      <c r="U74" s="317"/>
    </row>
    <row r="75" spans="1:21" x14ac:dyDescent="0.35">
      <c r="A75" s="71" t="s">
        <v>945</v>
      </c>
      <c r="B75" s="147">
        <v>0</v>
      </c>
      <c r="C75" s="147">
        <v>0</v>
      </c>
      <c r="D75" s="147">
        <v>0.26</v>
      </c>
      <c r="E75" s="147">
        <v>0.6</v>
      </c>
      <c r="F75" s="177"/>
      <c r="H75" s="317"/>
      <c r="I75" s="317"/>
      <c r="J75" s="317"/>
      <c r="K75" s="317"/>
      <c r="L75" s="317"/>
      <c r="M75" s="318"/>
      <c r="N75" s="317"/>
      <c r="O75" s="317"/>
      <c r="P75" s="317"/>
      <c r="Q75" s="317"/>
      <c r="R75" s="317"/>
      <c r="S75" s="317"/>
      <c r="T75" s="317"/>
      <c r="U75" s="317"/>
    </row>
    <row r="76" spans="1:21" x14ac:dyDescent="0.35">
      <c r="A76" s="55"/>
      <c r="B76" s="56"/>
      <c r="C76" s="56"/>
      <c r="D76" s="56"/>
      <c r="E76" s="56"/>
      <c r="F76" s="177"/>
      <c r="H76" s="317"/>
      <c r="I76" s="317"/>
      <c r="J76" s="317"/>
      <c r="K76" s="317"/>
      <c r="L76" s="317"/>
      <c r="M76" s="318"/>
      <c r="N76" s="317"/>
      <c r="O76" s="317"/>
      <c r="P76" s="317"/>
      <c r="Q76" s="317"/>
      <c r="R76" s="317"/>
      <c r="S76" s="317"/>
      <c r="T76" s="317"/>
      <c r="U76" s="317"/>
    </row>
    <row r="77" spans="1:21" x14ac:dyDescent="0.35">
      <c r="A77" s="48"/>
      <c r="B77" s="67"/>
      <c r="C77" s="67"/>
      <c r="D77" s="67"/>
      <c r="E77" s="67"/>
      <c r="F77" s="177"/>
      <c r="H77" s="317"/>
      <c r="I77" s="317"/>
      <c r="J77" s="317"/>
      <c r="K77" s="317"/>
      <c r="L77" s="317"/>
      <c r="M77" s="318"/>
      <c r="N77" s="317"/>
      <c r="O77" s="317"/>
      <c r="P77" s="317"/>
      <c r="Q77" s="317"/>
      <c r="R77" s="317"/>
      <c r="S77" s="317"/>
      <c r="T77" s="317"/>
      <c r="U77" s="317"/>
    </row>
    <row r="78" spans="1:21" x14ac:dyDescent="0.35">
      <c r="A78" s="50"/>
      <c r="B78" s="51"/>
      <c r="C78" s="51"/>
      <c r="D78" s="51"/>
      <c r="E78" s="51"/>
      <c r="F78" s="177"/>
      <c r="H78" s="317"/>
      <c r="I78" s="317"/>
      <c r="J78" s="317"/>
      <c r="K78" s="317"/>
      <c r="L78" s="317"/>
      <c r="M78" s="318"/>
      <c r="N78" s="317"/>
      <c r="O78" s="317"/>
      <c r="P78" s="317"/>
      <c r="Q78" s="317"/>
      <c r="R78" s="317"/>
      <c r="S78" s="317"/>
      <c r="T78" s="317"/>
      <c r="U78" s="317"/>
    </row>
    <row r="79" spans="1:21" x14ac:dyDescent="0.35">
      <c r="A79" s="68"/>
      <c r="B79" s="69">
        <v>2025</v>
      </c>
      <c r="C79" s="69">
        <v>2030</v>
      </c>
      <c r="D79" s="69">
        <v>2035</v>
      </c>
      <c r="E79" s="69">
        <v>2040</v>
      </c>
      <c r="F79" s="177"/>
      <c r="H79" s="317"/>
      <c r="I79" s="317"/>
      <c r="J79" s="317"/>
      <c r="K79" s="317"/>
      <c r="L79" s="317"/>
      <c r="M79" s="318"/>
      <c r="N79" s="317"/>
      <c r="O79" s="317"/>
      <c r="P79" s="317"/>
      <c r="Q79" s="317"/>
      <c r="R79" s="317"/>
      <c r="S79" s="317"/>
      <c r="T79" s="317"/>
      <c r="U79" s="317"/>
    </row>
    <row r="80" spans="1:21" x14ac:dyDescent="0.35">
      <c r="A80" s="54" t="s">
        <v>946</v>
      </c>
      <c r="B80" s="142">
        <v>626</v>
      </c>
      <c r="C80" s="142">
        <v>834</v>
      </c>
      <c r="D80" s="142">
        <v>1090</v>
      </c>
      <c r="E80" s="142">
        <v>1386</v>
      </c>
      <c r="F80" s="177"/>
      <c r="H80" s="317"/>
      <c r="I80" s="317"/>
      <c r="J80" s="317"/>
      <c r="K80" s="317"/>
      <c r="L80" s="317"/>
      <c r="M80" s="318"/>
      <c r="N80" s="317"/>
      <c r="O80" s="317"/>
      <c r="P80" s="317"/>
      <c r="Q80" s="317"/>
      <c r="R80" s="317"/>
      <c r="S80" s="317"/>
      <c r="T80" s="317"/>
      <c r="U80" s="317"/>
    </row>
    <row r="81" spans="1:21" x14ac:dyDescent="0.35">
      <c r="A81" s="55" t="s">
        <v>920</v>
      </c>
      <c r="B81" s="144">
        <v>283</v>
      </c>
      <c r="C81" s="144">
        <v>332</v>
      </c>
      <c r="D81" s="144">
        <v>409</v>
      </c>
      <c r="E81" s="144">
        <v>495</v>
      </c>
      <c r="F81" s="177"/>
      <c r="H81" s="317"/>
      <c r="I81" s="317"/>
      <c r="J81" s="317"/>
      <c r="K81" s="317"/>
      <c r="L81" s="317"/>
      <c r="M81" s="318"/>
      <c r="N81" s="317"/>
      <c r="O81" s="317"/>
      <c r="P81" s="317"/>
      <c r="Q81" s="317"/>
      <c r="R81" s="317"/>
      <c r="S81" s="317"/>
      <c r="T81" s="317"/>
      <c r="U81" s="317"/>
    </row>
    <row r="82" spans="1:21" x14ac:dyDescent="0.35">
      <c r="A82" s="55" t="s">
        <v>921</v>
      </c>
      <c r="B82" s="144">
        <v>10</v>
      </c>
      <c r="C82" s="144">
        <v>10</v>
      </c>
      <c r="D82" s="144">
        <v>9</v>
      </c>
      <c r="E82" s="144">
        <v>8</v>
      </c>
      <c r="F82" s="17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</row>
    <row r="83" spans="1:21" x14ac:dyDescent="0.35">
      <c r="A83" s="55" t="s">
        <v>922</v>
      </c>
      <c r="B83" s="144">
        <v>44</v>
      </c>
      <c r="C83" s="144">
        <v>61</v>
      </c>
      <c r="D83" s="144">
        <v>82</v>
      </c>
      <c r="E83" s="144">
        <v>101</v>
      </c>
      <c r="F83" s="17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</row>
    <row r="84" spans="1:21" x14ac:dyDescent="0.35">
      <c r="A84" s="55" t="s">
        <v>923</v>
      </c>
      <c r="B84" s="144">
        <v>9</v>
      </c>
      <c r="C84" s="144">
        <v>16</v>
      </c>
      <c r="D84" s="144">
        <v>25</v>
      </c>
      <c r="E84" s="144">
        <v>31</v>
      </c>
      <c r="F84" s="17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</row>
    <row r="85" spans="1:21" x14ac:dyDescent="0.35">
      <c r="A85" s="55" t="s">
        <v>941</v>
      </c>
      <c r="B85" s="144">
        <v>267</v>
      </c>
      <c r="C85" s="144">
        <v>390</v>
      </c>
      <c r="D85" s="144">
        <v>520</v>
      </c>
      <c r="E85" s="144">
        <v>680</v>
      </c>
      <c r="F85" s="17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</row>
    <row r="86" spans="1:21" x14ac:dyDescent="0.35">
      <c r="A86" s="72" t="s">
        <v>924</v>
      </c>
      <c r="B86" s="145">
        <v>61</v>
      </c>
      <c r="C86" s="145">
        <v>72</v>
      </c>
      <c r="D86" s="145">
        <v>79</v>
      </c>
      <c r="E86" s="145">
        <v>84</v>
      </c>
      <c r="F86" s="17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</row>
    <row r="87" spans="1:21" x14ac:dyDescent="0.35">
      <c r="A87" s="72" t="s">
        <v>311</v>
      </c>
      <c r="B87" s="145">
        <v>15</v>
      </c>
      <c r="C87" s="145">
        <v>17</v>
      </c>
      <c r="D87" s="145">
        <v>18</v>
      </c>
      <c r="E87" s="145">
        <v>19</v>
      </c>
      <c r="F87" s="17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</row>
    <row r="88" spans="1:21" x14ac:dyDescent="0.35">
      <c r="A88" s="72" t="s">
        <v>942</v>
      </c>
      <c r="B88" s="145">
        <v>73</v>
      </c>
      <c r="C88" s="145">
        <v>108</v>
      </c>
      <c r="D88" s="145">
        <v>144</v>
      </c>
      <c r="E88" s="145">
        <v>172</v>
      </c>
      <c r="F88" s="17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</row>
    <row r="89" spans="1:21" x14ac:dyDescent="0.35">
      <c r="A89" s="72" t="s">
        <v>943</v>
      </c>
      <c r="B89" s="145">
        <v>0</v>
      </c>
      <c r="C89" s="145">
        <v>0</v>
      </c>
      <c r="D89" s="145">
        <v>0</v>
      </c>
      <c r="E89" s="145">
        <v>0</v>
      </c>
      <c r="F89" s="17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</row>
    <row r="90" spans="1:21" x14ac:dyDescent="0.35">
      <c r="A90" s="72" t="s">
        <v>362</v>
      </c>
      <c r="B90" s="145">
        <v>117</v>
      </c>
      <c r="C90" s="145">
        <v>193</v>
      </c>
      <c r="D90" s="145">
        <v>279</v>
      </c>
      <c r="E90" s="145">
        <v>404</v>
      </c>
      <c r="F90" s="17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</row>
    <row r="91" spans="1:21" x14ac:dyDescent="0.35">
      <c r="A91" s="72" t="s">
        <v>944</v>
      </c>
      <c r="B91" s="145">
        <v>0</v>
      </c>
      <c r="C91" s="145">
        <v>1</v>
      </c>
      <c r="D91" s="145">
        <v>1</v>
      </c>
      <c r="E91" s="145">
        <v>1</v>
      </c>
      <c r="F91" s="17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</row>
    <row r="92" spans="1:21" x14ac:dyDescent="0.35">
      <c r="A92" s="73" t="s">
        <v>945</v>
      </c>
      <c r="B92" s="147">
        <v>0</v>
      </c>
      <c r="C92" s="147">
        <v>0</v>
      </c>
      <c r="D92" s="147">
        <v>0</v>
      </c>
      <c r="E92" s="147">
        <v>0</v>
      </c>
      <c r="F92" s="17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</row>
    <row r="93" spans="1:21" x14ac:dyDescent="0.35">
      <c r="A93" s="55"/>
      <c r="B93" s="74"/>
      <c r="C93" s="74"/>
      <c r="D93" s="74"/>
      <c r="E93" s="74"/>
      <c r="F93" s="17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</row>
    <row r="94" spans="1:21" x14ac:dyDescent="0.35">
      <c r="A94" s="48"/>
      <c r="B94" s="67"/>
      <c r="C94" s="67"/>
      <c r="D94" s="67"/>
      <c r="E94" s="67"/>
      <c r="F94" s="17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</row>
    <row r="95" spans="1:21" x14ac:dyDescent="0.35">
      <c r="A95" s="50"/>
      <c r="B95" s="51"/>
      <c r="C95" s="51"/>
      <c r="D95" s="51"/>
      <c r="E95" s="51"/>
      <c r="F95" s="17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</row>
    <row r="96" spans="1:21" x14ac:dyDescent="0.35">
      <c r="A96" s="68"/>
      <c r="B96" s="69">
        <v>2025</v>
      </c>
      <c r="C96" s="69">
        <v>2030</v>
      </c>
      <c r="D96" s="69">
        <v>2035</v>
      </c>
      <c r="E96" s="69">
        <v>2040</v>
      </c>
      <c r="F96" s="17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</row>
    <row r="97" spans="1:21" x14ac:dyDescent="0.35">
      <c r="A97" s="54" t="s">
        <v>947</v>
      </c>
      <c r="B97" s="142">
        <v>3140.42</v>
      </c>
      <c r="C97" s="142">
        <v>3875.01</v>
      </c>
      <c r="D97" s="142">
        <v>4690.55</v>
      </c>
      <c r="E97" s="142">
        <v>5475.9</v>
      </c>
      <c r="F97" s="17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</row>
    <row r="98" spans="1:21" x14ac:dyDescent="0.35">
      <c r="A98" s="55" t="s">
        <v>920</v>
      </c>
      <c r="B98" s="144">
        <v>2162.29</v>
      </c>
      <c r="C98" s="144">
        <v>2651.21</v>
      </c>
      <c r="D98" s="144">
        <v>3230.37</v>
      </c>
      <c r="E98" s="144">
        <v>3806.81</v>
      </c>
      <c r="F98" s="17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</row>
    <row r="99" spans="1:21" x14ac:dyDescent="0.35">
      <c r="A99" s="55" t="s">
        <v>921</v>
      </c>
      <c r="B99" s="144">
        <v>779.91</v>
      </c>
      <c r="C99" s="144">
        <v>943</v>
      </c>
      <c r="D99" s="144">
        <v>1102.52</v>
      </c>
      <c r="E99" s="144">
        <v>1245.32</v>
      </c>
      <c r="F99" s="17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</row>
    <row r="100" spans="1:21" x14ac:dyDescent="0.35">
      <c r="A100" s="63" t="s">
        <v>922</v>
      </c>
      <c r="B100" s="144">
        <v>198.22</v>
      </c>
      <c r="C100" s="144">
        <v>280.79000000000002</v>
      </c>
      <c r="D100" s="144">
        <v>357.65</v>
      </c>
      <c r="E100" s="144">
        <v>423.77</v>
      </c>
      <c r="F100" s="17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</row>
    <row r="101" spans="1:21" x14ac:dyDescent="0.35">
      <c r="A101" s="75" t="s">
        <v>926</v>
      </c>
      <c r="B101" s="142">
        <v>1550.69</v>
      </c>
      <c r="C101" s="142">
        <v>1868.4</v>
      </c>
      <c r="D101" s="142">
        <v>2247.6</v>
      </c>
      <c r="E101" s="142">
        <v>2626.84</v>
      </c>
      <c r="F101" s="177"/>
      <c r="G101" s="328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</row>
    <row r="102" spans="1:21" x14ac:dyDescent="0.35">
      <c r="A102" s="55" t="s">
        <v>920</v>
      </c>
      <c r="B102" s="144">
        <v>1458.92</v>
      </c>
      <c r="C102" s="144">
        <v>1746.77</v>
      </c>
      <c r="D102" s="144">
        <v>2104.7399999999998</v>
      </c>
      <c r="E102" s="144">
        <v>2462.9699999999998</v>
      </c>
      <c r="F102" s="17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</row>
    <row r="103" spans="1:21" x14ac:dyDescent="0.35">
      <c r="A103" s="55" t="s">
        <v>921</v>
      </c>
      <c r="B103" s="144">
        <v>26.31</v>
      </c>
      <c r="C103" s="144">
        <v>24.67</v>
      </c>
      <c r="D103" s="144">
        <v>19.190000000000001</v>
      </c>
      <c r="E103" s="144">
        <v>16.78</v>
      </c>
      <c r="F103" s="177"/>
    </row>
    <row r="104" spans="1:21" x14ac:dyDescent="0.35">
      <c r="A104" s="55" t="s">
        <v>922</v>
      </c>
      <c r="B104" s="144">
        <v>65.459999999999994</v>
      </c>
      <c r="C104" s="144">
        <v>96.95</v>
      </c>
      <c r="D104" s="144">
        <v>123.67</v>
      </c>
      <c r="E104" s="144">
        <v>147.1</v>
      </c>
      <c r="F104" s="177"/>
    </row>
    <row r="105" spans="1:21" x14ac:dyDescent="0.35">
      <c r="A105" s="75" t="s">
        <v>948</v>
      </c>
      <c r="B105" s="142">
        <v>1549.72</v>
      </c>
      <c r="C105" s="142">
        <v>1959.06</v>
      </c>
      <c r="D105" s="142">
        <v>2387.14</v>
      </c>
      <c r="E105" s="142">
        <v>2784.9</v>
      </c>
      <c r="F105" s="177"/>
    </row>
    <row r="106" spans="1:21" x14ac:dyDescent="0.35">
      <c r="A106" s="55" t="s">
        <v>920</v>
      </c>
      <c r="B106" s="144">
        <v>697.71</v>
      </c>
      <c r="C106" s="144">
        <v>896.56</v>
      </c>
      <c r="D106" s="144">
        <v>1115.3499999999999</v>
      </c>
      <c r="E106" s="144">
        <v>1331.5</v>
      </c>
      <c r="F106" s="177"/>
    </row>
    <row r="107" spans="1:21" x14ac:dyDescent="0.35">
      <c r="A107" s="55" t="s">
        <v>921</v>
      </c>
      <c r="B107" s="144">
        <v>723.14</v>
      </c>
      <c r="C107" s="144">
        <v>883.63</v>
      </c>
      <c r="D107" s="144">
        <v>1044.03</v>
      </c>
      <c r="E107" s="144">
        <v>1184.08</v>
      </c>
      <c r="F107" s="177"/>
    </row>
    <row r="108" spans="1:21" x14ac:dyDescent="0.35">
      <c r="A108" s="76" t="s">
        <v>949</v>
      </c>
      <c r="B108" s="145">
        <v>445.5</v>
      </c>
      <c r="C108" s="145">
        <v>574.55999999999995</v>
      </c>
      <c r="D108" s="145">
        <v>709.74</v>
      </c>
      <c r="E108" s="145">
        <v>831.21</v>
      </c>
      <c r="F108" s="177"/>
    </row>
    <row r="109" spans="1:21" x14ac:dyDescent="0.35">
      <c r="A109" s="55" t="s">
        <v>922</v>
      </c>
      <c r="B109" s="148">
        <v>128.86000000000001</v>
      </c>
      <c r="C109" s="148">
        <v>178.87</v>
      </c>
      <c r="D109" s="148">
        <v>227.76</v>
      </c>
      <c r="E109" s="148">
        <v>269.32</v>
      </c>
      <c r="F109" s="177"/>
    </row>
    <row r="110" spans="1:21" x14ac:dyDescent="0.35">
      <c r="A110" s="77" t="s">
        <v>257</v>
      </c>
      <c r="B110" s="149">
        <v>870.65</v>
      </c>
      <c r="C110" s="149">
        <v>1120</v>
      </c>
      <c r="D110" s="149">
        <v>1386.39</v>
      </c>
      <c r="E110" s="149">
        <v>1642</v>
      </c>
      <c r="F110" s="177"/>
    </row>
    <row r="111" spans="1:21" x14ac:dyDescent="0.35">
      <c r="A111" s="78" t="s">
        <v>322</v>
      </c>
      <c r="B111" s="149">
        <v>459.09</v>
      </c>
      <c r="C111" s="149">
        <v>596.49</v>
      </c>
      <c r="D111" s="149">
        <v>740.73</v>
      </c>
      <c r="E111" s="149">
        <v>871.1</v>
      </c>
      <c r="F111" s="177"/>
    </row>
    <row r="112" spans="1:21" x14ac:dyDescent="0.35">
      <c r="A112" s="79" t="s">
        <v>319</v>
      </c>
      <c r="B112" s="150">
        <v>173.87</v>
      </c>
      <c r="C112" s="150">
        <v>192.86</v>
      </c>
      <c r="D112" s="150">
        <v>208.94</v>
      </c>
      <c r="E112" s="150">
        <v>220.6</v>
      </c>
      <c r="F112" s="177"/>
    </row>
    <row r="113" spans="1:6" x14ac:dyDescent="0.35">
      <c r="A113" s="80"/>
      <c r="B113" s="81"/>
      <c r="C113" s="81"/>
      <c r="D113" s="81"/>
      <c r="E113" s="81"/>
      <c r="F113" s="177"/>
    </row>
    <row r="114" spans="1:6" x14ac:dyDescent="0.35">
      <c r="A114" s="48"/>
      <c r="B114" s="67"/>
      <c r="C114" s="67"/>
      <c r="D114" s="67"/>
      <c r="E114" s="67"/>
      <c r="F114" s="177"/>
    </row>
    <row r="115" spans="1:6" x14ac:dyDescent="0.35">
      <c r="A115" s="50"/>
      <c r="B115" s="51"/>
      <c r="C115" s="51"/>
      <c r="D115" s="51"/>
      <c r="E115" s="51"/>
      <c r="F115" s="177"/>
    </row>
    <row r="116" spans="1:6" x14ac:dyDescent="0.35">
      <c r="A116" s="68"/>
      <c r="B116" s="69">
        <v>2025</v>
      </c>
      <c r="C116" s="69">
        <v>2030</v>
      </c>
      <c r="D116" s="69">
        <v>2035</v>
      </c>
      <c r="E116" s="69">
        <v>2040</v>
      </c>
      <c r="F116" s="177"/>
    </row>
    <row r="117" spans="1:6" x14ac:dyDescent="0.35">
      <c r="A117" s="55" t="s">
        <v>950</v>
      </c>
      <c r="B117" s="144">
        <v>1445.55</v>
      </c>
      <c r="C117" s="144">
        <v>1504.21</v>
      </c>
      <c r="D117" s="144">
        <v>1554.31</v>
      </c>
      <c r="E117" s="144">
        <v>1593.29</v>
      </c>
      <c r="F117" s="177"/>
    </row>
    <row r="118" spans="1:6" x14ac:dyDescent="0.35">
      <c r="A118" s="82" t="s">
        <v>951</v>
      </c>
      <c r="B118" s="151">
        <v>0.17699999999999999</v>
      </c>
      <c r="C118" s="151">
        <v>0.17599999999999999</v>
      </c>
      <c r="D118" s="151">
        <v>0.17499999999999999</v>
      </c>
      <c r="E118" s="151">
        <v>0.17399999999999999</v>
      </c>
      <c r="F118" s="177"/>
    </row>
    <row r="119" spans="1:6" x14ac:dyDescent="0.35">
      <c r="A119" s="82" t="s">
        <v>952</v>
      </c>
      <c r="B119" s="144">
        <v>17822</v>
      </c>
      <c r="C119" s="144">
        <v>24581.4</v>
      </c>
      <c r="D119" s="144">
        <v>32359.1</v>
      </c>
      <c r="E119" s="144">
        <v>40905</v>
      </c>
      <c r="F119" s="177"/>
    </row>
    <row r="120" spans="1:6" x14ac:dyDescent="0.35">
      <c r="A120" s="82" t="s">
        <v>953</v>
      </c>
      <c r="B120" s="151">
        <v>0.10299999999999999</v>
      </c>
      <c r="C120" s="151">
        <v>0.11899999999999999</v>
      </c>
      <c r="D120" s="151">
        <v>0.13400000000000001</v>
      </c>
      <c r="E120" s="151">
        <v>0.14599999999999999</v>
      </c>
      <c r="F120" s="177"/>
    </row>
    <row r="121" spans="1:6" x14ac:dyDescent="0.35">
      <c r="A121" s="82" t="s">
        <v>954</v>
      </c>
      <c r="B121" s="144">
        <v>12328.870999999999</v>
      </c>
      <c r="C121" s="144">
        <v>16341.734</v>
      </c>
      <c r="D121" s="144">
        <v>20818.949000000001</v>
      </c>
      <c r="E121" s="144">
        <v>25673.292000000001</v>
      </c>
      <c r="F121" s="177"/>
    </row>
    <row r="122" spans="1:6" x14ac:dyDescent="0.35">
      <c r="A122" s="82" t="s">
        <v>955</v>
      </c>
      <c r="B122" s="144">
        <v>4608.91</v>
      </c>
      <c r="C122" s="144">
        <v>6356.93</v>
      </c>
      <c r="D122" s="144">
        <v>8368.2900000000009</v>
      </c>
      <c r="E122" s="144">
        <v>10578.3</v>
      </c>
      <c r="F122" s="177"/>
    </row>
    <row r="123" spans="1:6" x14ac:dyDescent="0.35">
      <c r="A123" s="82" t="s">
        <v>956</v>
      </c>
      <c r="B123" s="152">
        <v>6.9000000000000006E-2</v>
      </c>
      <c r="C123" s="152">
        <v>6.0999999999999999E-2</v>
      </c>
      <c r="D123" s="152">
        <v>5.5E-2</v>
      </c>
      <c r="E123" s="152">
        <v>0.05</v>
      </c>
      <c r="F123" s="177"/>
    </row>
    <row r="124" spans="1:6" x14ac:dyDescent="0.35">
      <c r="A124" s="83" t="s">
        <v>957</v>
      </c>
      <c r="B124" s="152">
        <v>4.5999999999999999E-2</v>
      </c>
      <c r="C124" s="152">
        <v>4.1000000000000002E-2</v>
      </c>
      <c r="D124" s="152">
        <v>3.6999999999999998E-2</v>
      </c>
      <c r="E124" s="152">
        <v>3.3000000000000002E-2</v>
      </c>
      <c r="F124" s="177"/>
    </row>
    <row r="125" spans="1:6" x14ac:dyDescent="0.35">
      <c r="A125" s="84" t="s">
        <v>958</v>
      </c>
      <c r="B125" s="153">
        <v>0.85099999999999998</v>
      </c>
      <c r="C125" s="153">
        <v>0.99399999999999999</v>
      </c>
      <c r="D125" s="153">
        <v>1.1459999999999999</v>
      </c>
      <c r="E125" s="153">
        <v>1.29</v>
      </c>
      <c r="F125" s="177"/>
    </row>
    <row r="126" spans="1:6" x14ac:dyDescent="0.35">
      <c r="A126" s="64" t="s">
        <v>937</v>
      </c>
      <c r="B126" s="65"/>
      <c r="C126" s="65"/>
      <c r="D126" s="65"/>
      <c r="E126" s="65"/>
      <c r="F126" s="177"/>
    </row>
  </sheetData>
  <mergeCells count="24">
    <mergeCell ref="P63:U63"/>
    <mergeCell ref="P64:U64"/>
    <mergeCell ref="P65:U65"/>
    <mergeCell ref="P66:U66"/>
    <mergeCell ref="P57:U57"/>
    <mergeCell ref="P58:U58"/>
    <mergeCell ref="P59:U59"/>
    <mergeCell ref="P60:U60"/>
    <mergeCell ref="P61:U61"/>
    <mergeCell ref="P62:U62"/>
    <mergeCell ref="P56:U56"/>
    <mergeCell ref="I4:N4"/>
    <mergeCell ref="I5:N5"/>
    <mergeCell ref="P5:R5"/>
    <mergeCell ref="T5:U5"/>
    <mergeCell ref="I21:N21"/>
    <mergeCell ref="I22:N22"/>
    <mergeCell ref="P22:R22"/>
    <mergeCell ref="T22:U22"/>
    <mergeCell ref="I38:N38"/>
    <mergeCell ref="I39:N39"/>
    <mergeCell ref="P39:R39"/>
    <mergeCell ref="T39:U39"/>
    <mergeCell ref="H55:U55"/>
  </mergeCells>
  <hyperlinks>
    <hyperlink ref="H3" location="Contents!A1" display="Back to contents page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62"/>
  <sheetViews>
    <sheetView topLeftCell="A38" workbookViewId="0">
      <selection activeCell="B61" sqref="B61"/>
    </sheetView>
  </sheetViews>
  <sheetFormatPr defaultRowHeight="14.5" x14ac:dyDescent="0.35"/>
  <cols>
    <col min="1" max="1" width="29.7265625" customWidth="1"/>
  </cols>
  <sheetData>
    <row r="1" spans="1:37" x14ac:dyDescent="0.35">
      <c r="A1" s="129" t="s">
        <v>1513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</row>
    <row r="2" spans="1:37" x14ac:dyDescent="0.35">
      <c r="A2" s="129" t="s">
        <v>1514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</row>
    <row r="3" spans="1:37" x14ac:dyDescent="0.35">
      <c r="A3" s="129" t="s">
        <v>1515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</row>
    <row r="4" spans="1:37" x14ac:dyDescent="0.35">
      <c r="A4" s="129" t="s">
        <v>1516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x14ac:dyDescent="0.35">
      <c r="A5" s="129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x14ac:dyDescent="0.35">
      <c r="A6" s="129" t="s">
        <v>1517</v>
      </c>
      <c r="B6" s="129">
        <v>2015</v>
      </c>
      <c r="C6" s="129">
        <v>2016</v>
      </c>
      <c r="D6" s="129">
        <v>2017</v>
      </c>
      <c r="E6" s="129">
        <v>2018</v>
      </c>
      <c r="F6" s="129">
        <v>2019</v>
      </c>
      <c r="G6" s="129">
        <v>2020</v>
      </c>
      <c r="H6" s="129">
        <v>2021</v>
      </c>
      <c r="I6" s="129">
        <v>2022</v>
      </c>
      <c r="J6" s="129">
        <v>2023</v>
      </c>
      <c r="K6" s="129">
        <v>2024</v>
      </c>
      <c r="L6" s="129">
        <v>2025</v>
      </c>
      <c r="M6" s="129">
        <v>2026</v>
      </c>
      <c r="N6" s="129">
        <v>2027</v>
      </c>
      <c r="O6" s="129">
        <v>2028</v>
      </c>
      <c r="P6" s="129">
        <v>2029</v>
      </c>
      <c r="Q6" s="129">
        <v>2030</v>
      </c>
      <c r="R6" s="129">
        <v>2031</v>
      </c>
      <c r="S6" s="129">
        <v>2032</v>
      </c>
      <c r="T6" s="129">
        <v>2033</v>
      </c>
      <c r="U6" s="129">
        <v>2034</v>
      </c>
      <c r="V6" s="129">
        <v>2035</v>
      </c>
      <c r="W6" s="129">
        <v>2036</v>
      </c>
      <c r="X6" s="129">
        <v>2037</v>
      </c>
      <c r="Y6" s="129">
        <v>2038</v>
      </c>
      <c r="Z6" s="129">
        <v>2039</v>
      </c>
      <c r="AA6" s="129">
        <v>2040</v>
      </c>
      <c r="AB6" s="129">
        <v>2041</v>
      </c>
      <c r="AC6" s="129">
        <v>2042</v>
      </c>
      <c r="AD6" s="129">
        <v>2043</v>
      </c>
      <c r="AE6" s="129">
        <v>2044</v>
      </c>
      <c r="AF6" s="129">
        <v>2045</v>
      </c>
      <c r="AG6" s="129">
        <v>2046</v>
      </c>
      <c r="AH6" s="129">
        <v>2047</v>
      </c>
      <c r="AI6" s="129">
        <v>2048</v>
      </c>
      <c r="AJ6" s="129">
        <v>2049</v>
      </c>
      <c r="AK6" s="129">
        <v>2050</v>
      </c>
    </row>
    <row r="7" spans="1:37" x14ac:dyDescent="0.35">
      <c r="A7" s="127" t="s">
        <v>1518</v>
      </c>
      <c r="B7" s="130">
        <v>1.1997500000000001</v>
      </c>
      <c r="C7" s="130">
        <v>0.99399999999999999</v>
      </c>
      <c r="D7" s="130">
        <v>0.83699999999999997</v>
      </c>
      <c r="E7" s="130">
        <v>0.83699999999999997</v>
      </c>
      <c r="F7" s="130">
        <v>0.83699999999999997</v>
      </c>
      <c r="G7" s="130">
        <v>0.83699999999999997</v>
      </c>
      <c r="H7" s="130">
        <v>0.83699999999999997</v>
      </c>
      <c r="I7" s="130">
        <v>0.83699999999999997</v>
      </c>
      <c r="J7" s="130">
        <v>0.83699999999999997</v>
      </c>
      <c r="K7" s="130">
        <v>0.83699999999999997</v>
      </c>
      <c r="L7" s="130">
        <v>0.83699999999999997</v>
      </c>
      <c r="M7" s="130">
        <v>0.83699999999999997</v>
      </c>
      <c r="N7" s="130">
        <v>0.83699999999999997</v>
      </c>
      <c r="O7" s="130">
        <v>0.83699999999999997</v>
      </c>
      <c r="P7" s="130">
        <v>0.83699999999999997</v>
      </c>
      <c r="Q7" s="130">
        <v>0.83699999999999997</v>
      </c>
      <c r="R7" s="130">
        <v>0.83699999999999997</v>
      </c>
      <c r="S7" s="130">
        <v>0.83699999999999997</v>
      </c>
      <c r="T7" s="130">
        <v>0.83699999999999997</v>
      </c>
      <c r="U7" s="130">
        <v>0.83699999999999997</v>
      </c>
      <c r="V7" s="130">
        <v>0.83699999999999997</v>
      </c>
      <c r="W7" s="130">
        <v>0.83699999999999997</v>
      </c>
      <c r="X7" s="130">
        <v>0.83699999999999997</v>
      </c>
      <c r="Y7" s="130">
        <v>0.83699999999999997</v>
      </c>
      <c r="Z7" s="130">
        <v>0.83699999999999997</v>
      </c>
      <c r="AA7" s="130">
        <v>0.83699999999999997</v>
      </c>
      <c r="AB7" s="130">
        <v>0.83699999999999997</v>
      </c>
      <c r="AC7" s="130">
        <v>0.83699999999999997</v>
      </c>
      <c r="AD7" s="130">
        <v>0.83699999999999997</v>
      </c>
      <c r="AE7" s="130">
        <v>0.83699999999999997</v>
      </c>
      <c r="AF7" s="130">
        <v>0.83699999999999997</v>
      </c>
      <c r="AG7" s="130">
        <v>0.83699999999999997</v>
      </c>
      <c r="AH7" s="130">
        <v>0.83699999999999997</v>
      </c>
      <c r="AI7" s="130">
        <v>0.83699999999999997</v>
      </c>
      <c r="AJ7" s="130">
        <v>0.83699999999999997</v>
      </c>
      <c r="AK7" s="130">
        <v>0.83699999999999997</v>
      </c>
    </row>
    <row r="8" spans="1:37" x14ac:dyDescent="0.35">
      <c r="A8" s="127" t="s">
        <v>924</v>
      </c>
      <c r="B8" s="130">
        <v>41.27</v>
      </c>
      <c r="C8" s="130">
        <v>42.783000000000001</v>
      </c>
      <c r="D8" s="130">
        <v>44.594000000000001</v>
      </c>
      <c r="E8" s="130">
        <v>45.402999999999999</v>
      </c>
      <c r="F8" s="130">
        <v>46.811</v>
      </c>
      <c r="G8" s="130">
        <v>48.262</v>
      </c>
      <c r="H8" s="130">
        <v>49.758000000000003</v>
      </c>
      <c r="I8" s="130">
        <v>51.301000000000002</v>
      </c>
      <c r="J8" s="130">
        <v>53.503999999999998</v>
      </c>
      <c r="K8" s="130">
        <v>55.801000000000002</v>
      </c>
      <c r="L8" s="130">
        <v>58.195999999999998</v>
      </c>
      <c r="M8" s="130">
        <v>60.695</v>
      </c>
      <c r="N8" s="130">
        <v>63.301000000000002</v>
      </c>
      <c r="O8" s="130">
        <v>64.588999999999999</v>
      </c>
      <c r="P8" s="130">
        <v>65.903000000000006</v>
      </c>
      <c r="Q8" s="130">
        <v>67.244</v>
      </c>
      <c r="R8" s="130">
        <v>68.611999999999995</v>
      </c>
      <c r="S8" s="130">
        <v>70.007999999999996</v>
      </c>
      <c r="T8" s="130">
        <v>71.301000000000002</v>
      </c>
      <c r="U8" s="130">
        <v>72.617000000000004</v>
      </c>
      <c r="V8" s="130">
        <v>73.957999999999998</v>
      </c>
      <c r="W8" s="130">
        <v>75.323999999999998</v>
      </c>
      <c r="X8" s="130">
        <v>76.715000000000003</v>
      </c>
      <c r="Y8" s="130">
        <v>78.012</v>
      </c>
      <c r="Z8" s="130">
        <v>79.331000000000003</v>
      </c>
      <c r="AA8" s="130">
        <v>80.671999999999997</v>
      </c>
      <c r="AB8" s="130">
        <v>82.034999999999997</v>
      </c>
      <c r="AC8" s="130">
        <v>83.421999999999997</v>
      </c>
      <c r="AD8" s="130">
        <v>84.722000000000008</v>
      </c>
      <c r="AE8" s="130">
        <v>86.043000000000006</v>
      </c>
      <c r="AF8" s="130">
        <v>87.384</v>
      </c>
      <c r="AG8" s="130">
        <v>88.745999999999995</v>
      </c>
      <c r="AH8" s="130">
        <v>90.129000000000005</v>
      </c>
      <c r="AI8" s="130">
        <v>91.432000000000002</v>
      </c>
      <c r="AJ8" s="130">
        <v>92.754000000000005</v>
      </c>
      <c r="AK8" s="130">
        <v>94.094999999999999</v>
      </c>
    </row>
    <row r="9" spans="1:37" x14ac:dyDescent="0.35">
      <c r="A9" s="127" t="s">
        <v>923</v>
      </c>
      <c r="B9" s="130">
        <v>5.78</v>
      </c>
      <c r="C9" s="130">
        <v>5.78</v>
      </c>
      <c r="D9" s="130">
        <v>6.78</v>
      </c>
      <c r="E9" s="130">
        <v>6.78</v>
      </c>
      <c r="F9" s="130">
        <v>7.4870000000000001</v>
      </c>
      <c r="G9" s="130">
        <v>8.2669999999999995</v>
      </c>
      <c r="H9" s="130">
        <v>9.1289999999999996</v>
      </c>
      <c r="I9" s="130">
        <v>10.08</v>
      </c>
      <c r="J9" s="130">
        <v>11.175000000000001</v>
      </c>
      <c r="K9" s="130">
        <v>12.389000000000001</v>
      </c>
      <c r="L9" s="130">
        <v>13.734</v>
      </c>
      <c r="M9" s="130">
        <v>15.226000000000001</v>
      </c>
      <c r="N9" s="130">
        <v>16.88</v>
      </c>
      <c r="O9" s="130">
        <v>18.062000000000001</v>
      </c>
      <c r="P9" s="130">
        <v>19.327999999999999</v>
      </c>
      <c r="Q9" s="130">
        <v>20.681000000000001</v>
      </c>
      <c r="R9" s="130">
        <v>22.13</v>
      </c>
      <c r="S9" s="130">
        <v>23.68</v>
      </c>
      <c r="T9" s="130">
        <v>24.905999999999999</v>
      </c>
      <c r="U9" s="130">
        <v>26.196000000000002</v>
      </c>
      <c r="V9" s="130">
        <v>27.553000000000001</v>
      </c>
      <c r="W9" s="130">
        <v>28.978999999999999</v>
      </c>
      <c r="X9" s="130">
        <v>30.48</v>
      </c>
      <c r="Y9" s="130">
        <v>31.733000000000001</v>
      </c>
      <c r="Z9" s="130">
        <v>33.036999999999999</v>
      </c>
      <c r="AA9" s="130">
        <v>34.395000000000003</v>
      </c>
      <c r="AB9" s="130">
        <v>35.808</v>
      </c>
      <c r="AC9" s="130">
        <v>37.28</v>
      </c>
      <c r="AD9" s="130">
        <v>38.550000000000004</v>
      </c>
      <c r="AE9" s="130">
        <v>39.864000000000004</v>
      </c>
      <c r="AF9" s="130">
        <v>41.222999999999999</v>
      </c>
      <c r="AG9" s="130">
        <v>42.627000000000002</v>
      </c>
      <c r="AH9" s="130">
        <v>44.08</v>
      </c>
      <c r="AI9" s="130">
        <v>45.363</v>
      </c>
      <c r="AJ9" s="130">
        <v>46.683999999999997</v>
      </c>
      <c r="AK9" s="130">
        <v>48.042000000000002</v>
      </c>
    </row>
    <row r="10" spans="1:37" x14ac:dyDescent="0.35">
      <c r="A10" s="127" t="s">
        <v>1519</v>
      </c>
      <c r="B10" s="130">
        <v>23.443999999999999</v>
      </c>
      <c r="C10" s="130">
        <v>26.867000000000001</v>
      </c>
      <c r="D10" s="130">
        <v>32.28</v>
      </c>
      <c r="E10" s="130">
        <v>34.045999999999999</v>
      </c>
      <c r="F10" s="130">
        <v>39.227209999999999</v>
      </c>
      <c r="G10" s="130">
        <v>45.197000000000003</v>
      </c>
      <c r="H10" s="130">
        <v>52.075000000000003</v>
      </c>
      <c r="I10" s="130">
        <v>60</v>
      </c>
      <c r="J10" s="130">
        <v>62.968609999999998</v>
      </c>
      <c r="K10" s="130">
        <v>66.084000000000003</v>
      </c>
      <c r="L10" s="130">
        <v>69.353999999999999</v>
      </c>
      <c r="M10" s="130">
        <v>72.784999999999997</v>
      </c>
      <c r="N10" s="130">
        <v>76.385999999999996</v>
      </c>
      <c r="O10" s="130">
        <v>77.959000000000003</v>
      </c>
      <c r="P10" s="130">
        <v>79.564000000000007</v>
      </c>
      <c r="Q10" s="130">
        <v>81.201999999999998</v>
      </c>
      <c r="R10" s="130">
        <v>82.873000000000005</v>
      </c>
      <c r="S10" s="130">
        <v>84.579000000000008</v>
      </c>
      <c r="T10" s="130">
        <v>90.709000000000003</v>
      </c>
      <c r="U10" s="130">
        <v>97.281999999999996</v>
      </c>
      <c r="V10" s="130">
        <v>104.331</v>
      </c>
      <c r="W10" s="130">
        <v>111.892</v>
      </c>
      <c r="X10" s="130">
        <v>120</v>
      </c>
      <c r="Y10" s="130">
        <v>127.107</v>
      </c>
      <c r="Z10" s="130">
        <v>134.63499999999999</v>
      </c>
      <c r="AA10" s="130">
        <v>142.608</v>
      </c>
      <c r="AB10" s="130">
        <v>151.054</v>
      </c>
      <c r="AC10" s="130">
        <v>160</v>
      </c>
      <c r="AD10" s="130">
        <v>172.04500000000002</v>
      </c>
      <c r="AE10" s="130">
        <v>184.99600000000001</v>
      </c>
      <c r="AF10" s="130">
        <v>198.923</v>
      </c>
      <c r="AG10" s="130">
        <v>213.898</v>
      </c>
      <c r="AH10" s="130">
        <v>230</v>
      </c>
      <c r="AI10" s="130">
        <v>242.553</v>
      </c>
      <c r="AJ10" s="130">
        <v>255.791</v>
      </c>
      <c r="AK10" s="130">
        <v>269.75200000000001</v>
      </c>
    </row>
    <row r="11" spans="1:37" x14ac:dyDescent="0.35">
      <c r="A11" s="127" t="s">
        <v>1520</v>
      </c>
      <c r="B11" s="130">
        <v>3.7440000000000002</v>
      </c>
      <c r="C11" s="130">
        <v>6.7629999999999999</v>
      </c>
      <c r="D11" s="130">
        <v>12.289</v>
      </c>
      <c r="E11" s="130">
        <v>21.652000000000001</v>
      </c>
      <c r="F11" s="130">
        <v>31.741</v>
      </c>
      <c r="G11" s="130">
        <v>46.532000000000004</v>
      </c>
      <c r="H11" s="130">
        <v>68.213999999999999</v>
      </c>
      <c r="I11" s="130">
        <v>100</v>
      </c>
      <c r="J11" s="130">
        <v>111.843</v>
      </c>
      <c r="K11" s="130">
        <v>125.08800000000001</v>
      </c>
      <c r="L11" s="130">
        <v>139.90200000000002</v>
      </c>
      <c r="M11" s="130">
        <v>156.47</v>
      </c>
      <c r="N11" s="130">
        <v>175</v>
      </c>
      <c r="O11" s="130">
        <v>181.929</v>
      </c>
      <c r="P11" s="130">
        <v>189.13300000000001</v>
      </c>
      <c r="Q11" s="130">
        <v>196.62100000000001</v>
      </c>
      <c r="R11" s="130">
        <v>204.40700000000001</v>
      </c>
      <c r="S11" s="130">
        <v>212.5</v>
      </c>
      <c r="T11" s="130">
        <v>219.52100000000002</v>
      </c>
      <c r="U11" s="130">
        <v>226.773</v>
      </c>
      <c r="V11" s="130">
        <v>234.26500000000001</v>
      </c>
      <c r="W11" s="130">
        <v>242.005</v>
      </c>
      <c r="X11" s="130">
        <v>250</v>
      </c>
      <c r="Y11" s="130">
        <v>257.08699999999999</v>
      </c>
      <c r="Z11" s="130">
        <v>264.37400000000002</v>
      </c>
      <c r="AA11" s="130">
        <v>271.86799999999999</v>
      </c>
      <c r="AB11" s="130">
        <v>279.57499999999999</v>
      </c>
      <c r="AC11" s="130">
        <v>287.5</v>
      </c>
      <c r="AD11" s="130">
        <v>294.637</v>
      </c>
      <c r="AE11" s="130">
        <v>301.95100000000002</v>
      </c>
      <c r="AF11" s="130">
        <v>309.44600000000003</v>
      </c>
      <c r="AG11" s="130">
        <v>317.12799999999999</v>
      </c>
      <c r="AH11" s="130">
        <v>325</v>
      </c>
      <c r="AI11" s="130">
        <v>332.17599999999999</v>
      </c>
      <c r="AJ11" s="130">
        <v>339.51100000000002</v>
      </c>
      <c r="AK11" s="130">
        <v>347.00700000000001</v>
      </c>
    </row>
    <row r="12" spans="1:37" x14ac:dyDescent="0.35">
      <c r="A12" s="127" t="s">
        <v>374</v>
      </c>
      <c r="B12" s="130">
        <v>4.4190000000000005</v>
      </c>
      <c r="C12" s="130">
        <v>4.8310000000000004</v>
      </c>
      <c r="D12" s="130">
        <v>8.1820000000000004</v>
      </c>
      <c r="E12" s="130">
        <v>8.7010000000000005</v>
      </c>
      <c r="F12" s="130">
        <v>8.9860000000000007</v>
      </c>
      <c r="G12" s="130">
        <v>9.2810000000000006</v>
      </c>
      <c r="H12" s="130">
        <v>9.5860000000000003</v>
      </c>
      <c r="I12" s="130">
        <v>9.9</v>
      </c>
      <c r="J12" s="130">
        <v>10.837</v>
      </c>
      <c r="K12" s="130">
        <v>11.862</v>
      </c>
      <c r="L12" s="130">
        <v>12.984</v>
      </c>
      <c r="M12" s="130">
        <v>14.213000000000001</v>
      </c>
      <c r="N12" s="130">
        <v>15.557</v>
      </c>
      <c r="O12" s="130">
        <v>16.086000000000002</v>
      </c>
      <c r="P12" s="130">
        <v>16.632000000000001</v>
      </c>
      <c r="Q12" s="130">
        <v>17.196999999999999</v>
      </c>
      <c r="R12" s="130">
        <v>17.782</v>
      </c>
      <c r="S12" s="130">
        <v>18.385999999999999</v>
      </c>
      <c r="T12" s="130">
        <v>18.920000000000002</v>
      </c>
      <c r="U12" s="130">
        <v>19.469000000000001</v>
      </c>
      <c r="V12" s="130">
        <v>20.033999999999999</v>
      </c>
      <c r="W12" s="130">
        <v>20.616</v>
      </c>
      <c r="X12" s="130">
        <v>21.214000000000002</v>
      </c>
      <c r="Y12" s="130">
        <v>21.751999999999999</v>
      </c>
      <c r="Z12" s="130">
        <v>22.303000000000001</v>
      </c>
      <c r="AA12" s="130">
        <v>22.869</v>
      </c>
      <c r="AB12" s="130">
        <v>23.448</v>
      </c>
      <c r="AC12" s="130">
        <v>24.042999999999999</v>
      </c>
      <c r="AD12" s="130">
        <v>24.584</v>
      </c>
      <c r="AE12" s="130">
        <v>25.137</v>
      </c>
      <c r="AF12" s="130">
        <v>25.702000000000002</v>
      </c>
      <c r="AG12" s="130">
        <v>26.28</v>
      </c>
      <c r="AH12" s="130">
        <v>26.871000000000002</v>
      </c>
      <c r="AI12" s="130">
        <v>27.414999999999999</v>
      </c>
      <c r="AJ12" s="130">
        <v>27.969000000000001</v>
      </c>
      <c r="AK12" s="130">
        <v>28.533999999999999</v>
      </c>
    </row>
    <row r="13" spans="1:37" x14ac:dyDescent="0.35">
      <c r="A13" s="127" t="s">
        <v>943</v>
      </c>
      <c r="B13" s="130">
        <v>0</v>
      </c>
      <c r="C13" s="130">
        <v>0</v>
      </c>
      <c r="D13" s="130">
        <v>0</v>
      </c>
      <c r="E13" s="130">
        <v>0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0</v>
      </c>
      <c r="Q13" s="130">
        <v>0</v>
      </c>
      <c r="R13" s="130">
        <v>0</v>
      </c>
      <c r="S13" s="130">
        <v>0</v>
      </c>
      <c r="T13" s="130">
        <v>0</v>
      </c>
      <c r="U13" s="130">
        <v>0</v>
      </c>
      <c r="V13" s="130">
        <v>0</v>
      </c>
      <c r="W13" s="130">
        <v>0</v>
      </c>
      <c r="X13" s="130">
        <v>0</v>
      </c>
      <c r="Y13" s="130">
        <v>0</v>
      </c>
      <c r="Z13" s="130">
        <v>0</v>
      </c>
      <c r="AA13" s="130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0</v>
      </c>
      <c r="AG13" s="130">
        <v>0</v>
      </c>
      <c r="AH13" s="130">
        <v>0</v>
      </c>
      <c r="AI13" s="130">
        <v>0</v>
      </c>
      <c r="AJ13" s="130">
        <v>0</v>
      </c>
      <c r="AK13" s="130">
        <v>0</v>
      </c>
    </row>
    <row r="14" spans="1:37" x14ac:dyDescent="0.35">
      <c r="A14" s="127" t="s">
        <v>1521</v>
      </c>
      <c r="B14" s="130">
        <v>23.062000000000001</v>
      </c>
      <c r="C14" s="130">
        <v>24.509</v>
      </c>
      <c r="D14" s="130">
        <v>25.185380000000002</v>
      </c>
      <c r="E14" s="130">
        <v>24.897000000000002</v>
      </c>
      <c r="F14" s="130">
        <v>25.103999999999999</v>
      </c>
      <c r="G14" s="130">
        <v>25.312999999999999</v>
      </c>
      <c r="H14" s="130">
        <v>25.524000000000001</v>
      </c>
      <c r="I14" s="130">
        <v>25.736000000000001</v>
      </c>
      <c r="J14" s="130">
        <v>25.736000000000001</v>
      </c>
      <c r="K14" s="130">
        <v>25.736000000000001</v>
      </c>
      <c r="L14" s="130">
        <v>25.736000000000001</v>
      </c>
      <c r="M14" s="130">
        <v>25.736000000000001</v>
      </c>
      <c r="N14" s="130">
        <v>25.736000000000001</v>
      </c>
      <c r="O14" s="130">
        <v>25.736000000000001</v>
      </c>
      <c r="P14" s="130">
        <v>25.736000000000001</v>
      </c>
      <c r="Q14" s="130">
        <v>25.736000000000001</v>
      </c>
      <c r="R14" s="130">
        <v>25.736000000000001</v>
      </c>
      <c r="S14" s="130">
        <v>25.736000000000001</v>
      </c>
      <c r="T14" s="130">
        <v>25.736000000000001</v>
      </c>
      <c r="U14" s="130">
        <v>25.736000000000001</v>
      </c>
      <c r="V14" s="130">
        <v>25.736000000000001</v>
      </c>
      <c r="W14" s="130">
        <v>25.736000000000001</v>
      </c>
      <c r="X14" s="130">
        <v>25.736000000000001</v>
      </c>
      <c r="Y14" s="130">
        <v>25.736000000000001</v>
      </c>
      <c r="Z14" s="130">
        <v>25.736000000000001</v>
      </c>
      <c r="AA14" s="130">
        <v>25.736000000000001</v>
      </c>
      <c r="AB14" s="130">
        <v>25.736000000000001</v>
      </c>
      <c r="AC14" s="130">
        <v>25.736000000000001</v>
      </c>
      <c r="AD14" s="130">
        <v>25.736000000000001</v>
      </c>
      <c r="AE14" s="130">
        <v>25.736000000000001</v>
      </c>
      <c r="AF14" s="130">
        <v>25.736000000000001</v>
      </c>
      <c r="AG14" s="130">
        <v>25.736000000000001</v>
      </c>
      <c r="AH14" s="130">
        <v>25.736000000000001</v>
      </c>
      <c r="AI14" s="130">
        <v>25.736000000000001</v>
      </c>
      <c r="AJ14" s="130">
        <v>25.736000000000001</v>
      </c>
      <c r="AK14" s="130">
        <v>25.736000000000001</v>
      </c>
    </row>
    <row r="15" spans="1:37" x14ac:dyDescent="0.35">
      <c r="A15" s="127" t="s">
        <v>370</v>
      </c>
      <c r="B15" s="130">
        <v>4.0549999999999997</v>
      </c>
      <c r="C15" s="130">
        <v>4.2729999999999997</v>
      </c>
      <c r="D15" s="130">
        <v>4.38</v>
      </c>
      <c r="E15" s="130">
        <v>4.4859999999999998</v>
      </c>
      <c r="F15" s="130">
        <v>4.5860000000000003</v>
      </c>
      <c r="G15" s="130">
        <v>4.6879999999999997</v>
      </c>
      <c r="H15" s="130">
        <v>4.7930000000000001</v>
      </c>
      <c r="I15" s="130">
        <v>4.9000000000000004</v>
      </c>
      <c r="J15" s="130">
        <v>5.3639999999999999</v>
      </c>
      <c r="K15" s="130">
        <v>5.8710000000000004</v>
      </c>
      <c r="L15" s="130">
        <v>6.4260000000000002</v>
      </c>
      <c r="M15" s="130">
        <v>7.0339999999999998</v>
      </c>
      <c r="N15" s="130">
        <v>7.7</v>
      </c>
      <c r="O15" s="130">
        <v>7.9619999999999997</v>
      </c>
      <c r="P15" s="130">
        <v>8.2319999999999993</v>
      </c>
      <c r="Q15" s="130">
        <v>8.5120000000000005</v>
      </c>
      <c r="R15" s="130">
        <v>8.8010000000000002</v>
      </c>
      <c r="S15" s="130">
        <v>9.1</v>
      </c>
      <c r="T15" s="130">
        <v>9.3640000000000008</v>
      </c>
      <c r="U15" s="130">
        <v>9.636000000000001</v>
      </c>
      <c r="V15" s="130">
        <v>9.9160000000000004</v>
      </c>
      <c r="W15" s="130">
        <v>10.204000000000001</v>
      </c>
      <c r="X15" s="130">
        <v>10.5</v>
      </c>
      <c r="Y15" s="130">
        <v>10.766</v>
      </c>
      <c r="Z15" s="130">
        <v>11.039</v>
      </c>
      <c r="AA15" s="130">
        <v>11.319000000000001</v>
      </c>
      <c r="AB15" s="130">
        <v>11.606</v>
      </c>
      <c r="AC15" s="130">
        <v>11.9</v>
      </c>
      <c r="AD15" s="130">
        <v>12.168000000000001</v>
      </c>
      <c r="AE15" s="130">
        <v>12.441000000000001</v>
      </c>
      <c r="AF15" s="130">
        <v>12.721</v>
      </c>
      <c r="AG15" s="130">
        <v>13.007</v>
      </c>
      <c r="AH15" s="130">
        <v>13.3</v>
      </c>
      <c r="AI15" s="130">
        <v>13.569000000000001</v>
      </c>
      <c r="AJ15" s="130">
        <v>13.843</v>
      </c>
      <c r="AK15" s="130">
        <v>14.123000000000001</v>
      </c>
    </row>
    <row r="16" spans="1:37" x14ac:dyDescent="0.35">
      <c r="A16" s="127" t="s">
        <v>920</v>
      </c>
      <c r="B16" s="130">
        <v>164.636</v>
      </c>
      <c r="C16" s="130">
        <v>185.173</v>
      </c>
      <c r="D16" s="130">
        <v>195.60288</v>
      </c>
      <c r="E16" s="130">
        <v>196.958</v>
      </c>
      <c r="F16" s="130">
        <v>201.858</v>
      </c>
      <c r="G16" s="130">
        <v>206.88</v>
      </c>
      <c r="H16" s="130">
        <v>212.02700000000002</v>
      </c>
      <c r="I16" s="130">
        <v>217.30199999999999</v>
      </c>
      <c r="J16" s="130">
        <v>221.32</v>
      </c>
      <c r="K16" s="130">
        <v>225.41300000000001</v>
      </c>
      <c r="L16" s="130">
        <v>229.58100000000002</v>
      </c>
      <c r="M16" s="130">
        <v>233.82599999999999</v>
      </c>
      <c r="N16" s="130">
        <v>238.15</v>
      </c>
      <c r="O16" s="130">
        <v>252.964</v>
      </c>
      <c r="P16" s="130">
        <v>268.7</v>
      </c>
      <c r="Q16" s="130">
        <v>285.41500000000002</v>
      </c>
      <c r="R16" s="130">
        <v>303.16899999999998</v>
      </c>
      <c r="S16" s="130">
        <v>322.02800000000002</v>
      </c>
      <c r="T16" s="130">
        <v>337.28700000000003</v>
      </c>
      <c r="U16" s="130">
        <v>353.27</v>
      </c>
      <c r="V16" s="130">
        <v>370.00900000000001</v>
      </c>
      <c r="W16" s="130">
        <v>387.54200000000003</v>
      </c>
      <c r="X16" s="130">
        <v>405.90600000000001</v>
      </c>
      <c r="Y16" s="130">
        <v>421.44499999999999</v>
      </c>
      <c r="Z16" s="130">
        <v>437.58</v>
      </c>
      <c r="AA16" s="130">
        <v>454.33199999999999</v>
      </c>
      <c r="AB16" s="130">
        <v>471.72500000000002</v>
      </c>
      <c r="AC16" s="130">
        <v>489.78399999999999</v>
      </c>
      <c r="AD16" s="130">
        <v>505.51600000000002</v>
      </c>
      <c r="AE16" s="130">
        <v>521.75300000000004</v>
      </c>
      <c r="AF16" s="130">
        <v>538.51200000000006</v>
      </c>
      <c r="AG16" s="130">
        <v>555.80899999999997</v>
      </c>
      <c r="AH16" s="130">
        <v>573.66200000000003</v>
      </c>
      <c r="AI16" s="130">
        <v>589.53499999999997</v>
      </c>
      <c r="AJ16" s="130">
        <v>605.846</v>
      </c>
      <c r="AK16" s="130">
        <v>622.60900000000004</v>
      </c>
    </row>
    <row r="17" spans="1:42" x14ac:dyDescent="0.35">
      <c r="A17" s="127" t="s">
        <v>1522</v>
      </c>
      <c r="B17" s="130">
        <v>0.115</v>
      </c>
      <c r="C17" s="130">
        <v>0.115</v>
      </c>
      <c r="D17" s="130">
        <v>0.13</v>
      </c>
      <c r="E17" s="130">
        <v>0.13800000000000001</v>
      </c>
      <c r="F17" s="130">
        <v>0.151</v>
      </c>
      <c r="G17" s="130">
        <v>0.16600000000000001</v>
      </c>
      <c r="H17" s="130">
        <v>0.182</v>
      </c>
      <c r="I17" s="130">
        <v>0.2</v>
      </c>
      <c r="J17" s="130">
        <v>0.219</v>
      </c>
      <c r="K17" s="130">
        <v>0.24</v>
      </c>
      <c r="L17" s="130">
        <v>0.26200000000000001</v>
      </c>
      <c r="M17" s="130">
        <v>0.28700000000000003</v>
      </c>
      <c r="N17" s="130">
        <v>0.314</v>
      </c>
      <c r="O17" s="130">
        <v>0.32500000000000001</v>
      </c>
      <c r="P17" s="130">
        <v>0.33600000000000002</v>
      </c>
      <c r="Q17" s="130">
        <v>0.34700000000000003</v>
      </c>
      <c r="R17" s="130">
        <v>0.35899999999999999</v>
      </c>
      <c r="S17" s="130">
        <v>0.371</v>
      </c>
      <c r="T17" s="130">
        <v>0.38200000000000001</v>
      </c>
      <c r="U17" s="130">
        <v>0.39300000000000002</v>
      </c>
      <c r="V17" s="130">
        <v>0.40500000000000003</v>
      </c>
      <c r="W17" s="130">
        <v>0.41600000000000004</v>
      </c>
      <c r="X17" s="130">
        <v>0.42899999999999999</v>
      </c>
      <c r="Y17" s="130">
        <v>0.439</v>
      </c>
      <c r="Z17" s="130">
        <v>0.45100000000000001</v>
      </c>
      <c r="AA17" s="130">
        <v>0.46200000000000002</v>
      </c>
      <c r="AB17" s="130">
        <v>0.47400000000000003</v>
      </c>
      <c r="AC17" s="130">
        <v>0.48599999999999999</v>
      </c>
      <c r="AD17" s="130">
        <v>0.497</v>
      </c>
      <c r="AE17" s="130">
        <v>0.50800000000000001</v>
      </c>
      <c r="AF17" s="130">
        <v>0.51900000000000002</v>
      </c>
      <c r="AG17" s="130">
        <v>0.53100000000000003</v>
      </c>
      <c r="AH17" s="130">
        <v>0.54300000000000004</v>
      </c>
      <c r="AI17" s="130">
        <v>0.55400000000000005</v>
      </c>
      <c r="AJ17" s="130">
        <v>0.56500000000000006</v>
      </c>
      <c r="AK17" s="130">
        <v>0.57600000000000007</v>
      </c>
    </row>
    <row r="18" spans="1:42" x14ac:dyDescent="0.35">
      <c r="A18" s="127" t="s">
        <v>1523</v>
      </c>
      <c r="B18" s="130">
        <v>3</v>
      </c>
      <c r="C18" s="130">
        <v>5.2</v>
      </c>
      <c r="D18" s="130">
        <v>7.4</v>
      </c>
      <c r="E18" s="130">
        <v>9.6</v>
      </c>
      <c r="F18" s="130">
        <v>11.8</v>
      </c>
      <c r="G18" s="130">
        <v>14</v>
      </c>
      <c r="H18" s="130">
        <v>16.2</v>
      </c>
      <c r="I18" s="130">
        <v>18.400000000000002</v>
      </c>
      <c r="J18" s="130">
        <v>20.6</v>
      </c>
      <c r="K18" s="130">
        <v>22.8</v>
      </c>
      <c r="L18" s="130">
        <v>25</v>
      </c>
      <c r="M18" s="130">
        <v>27</v>
      </c>
      <c r="N18" s="130">
        <v>29</v>
      </c>
      <c r="O18" s="130">
        <v>31</v>
      </c>
      <c r="P18" s="130">
        <v>33</v>
      </c>
      <c r="Q18" s="130">
        <v>35</v>
      </c>
      <c r="R18" s="130">
        <v>37</v>
      </c>
      <c r="S18" s="130">
        <v>39</v>
      </c>
      <c r="T18" s="130">
        <v>41</v>
      </c>
      <c r="U18" s="130">
        <v>43</v>
      </c>
      <c r="V18" s="130">
        <v>45</v>
      </c>
      <c r="W18" s="130">
        <v>47</v>
      </c>
      <c r="X18" s="130">
        <v>49</v>
      </c>
      <c r="Y18" s="130">
        <v>51</v>
      </c>
      <c r="Z18" s="130">
        <v>53</v>
      </c>
      <c r="AA18" s="130">
        <v>55</v>
      </c>
      <c r="AB18" s="130">
        <v>57</v>
      </c>
      <c r="AC18" s="130">
        <v>59</v>
      </c>
      <c r="AD18" s="130">
        <v>61</v>
      </c>
      <c r="AE18" s="130">
        <v>63</v>
      </c>
      <c r="AF18" s="130">
        <v>65</v>
      </c>
      <c r="AG18" s="130">
        <v>67</v>
      </c>
      <c r="AH18" s="130">
        <v>69</v>
      </c>
      <c r="AI18" s="130">
        <v>71</v>
      </c>
      <c r="AJ18" s="130">
        <v>73</v>
      </c>
      <c r="AK18" s="130">
        <v>75</v>
      </c>
    </row>
    <row r="19" spans="1:42" x14ac:dyDescent="0.35">
      <c r="A19" s="129" t="s">
        <v>238</v>
      </c>
      <c r="B19" s="131">
        <v>274.72474999999997</v>
      </c>
      <c r="C19" s="131">
        <v>307.28800000000001</v>
      </c>
      <c r="D19" s="131">
        <v>337.66025999999999</v>
      </c>
      <c r="E19" s="131">
        <v>353.49799999999999</v>
      </c>
      <c r="F19" s="131">
        <v>378.58821</v>
      </c>
      <c r="G19" s="131">
        <v>409.423</v>
      </c>
      <c r="H19" s="131">
        <v>448.32500000000005</v>
      </c>
      <c r="I19" s="131">
        <v>498.65600000000001</v>
      </c>
      <c r="J19" s="131">
        <v>524.40360999999996</v>
      </c>
      <c r="K19" s="131">
        <v>552.12099999999998</v>
      </c>
      <c r="L19" s="131">
        <v>582.01200000000006</v>
      </c>
      <c r="M19" s="131">
        <v>614.10900000000004</v>
      </c>
      <c r="N19" s="131">
        <v>648.86099999999999</v>
      </c>
      <c r="O19" s="131">
        <v>677.44899999999996</v>
      </c>
      <c r="P19" s="131">
        <v>707.40100000000007</v>
      </c>
      <c r="Q19" s="131">
        <v>738.79200000000003</v>
      </c>
      <c r="R19" s="131">
        <v>771.70600000000002</v>
      </c>
      <c r="S19" s="131">
        <v>806.22500000000002</v>
      </c>
      <c r="T19" s="131">
        <v>839.96300000000008</v>
      </c>
      <c r="U19" s="131">
        <v>875.20899999999995</v>
      </c>
      <c r="V19" s="131">
        <v>912.04399999999998</v>
      </c>
      <c r="W19" s="131">
        <v>950.55100000000004</v>
      </c>
      <c r="X19" s="131">
        <v>990.81700000000001</v>
      </c>
      <c r="Y19" s="131">
        <v>1025.914</v>
      </c>
      <c r="Z19" s="131">
        <v>1062.3230000000001</v>
      </c>
      <c r="AA19" s="131">
        <v>1100.098</v>
      </c>
      <c r="AB19" s="131">
        <v>1139.298</v>
      </c>
      <c r="AC19" s="131">
        <v>1179.9880000000001</v>
      </c>
      <c r="AD19" s="131">
        <v>1220.2920000000001</v>
      </c>
      <c r="AE19" s="131">
        <v>1262.2660000000001</v>
      </c>
      <c r="AF19" s="131">
        <v>1306.0030000000002</v>
      </c>
      <c r="AG19" s="131">
        <v>1351.5989999999999</v>
      </c>
      <c r="AH19" s="131">
        <v>1399.1580000000001</v>
      </c>
      <c r="AI19" s="131">
        <v>1440.1699999999998</v>
      </c>
      <c r="AJ19" s="131">
        <v>1482.5360000000001</v>
      </c>
      <c r="AK19" s="131">
        <v>1526.3110000000001</v>
      </c>
    </row>
    <row r="21" spans="1:42" x14ac:dyDescent="0.35">
      <c r="A21" s="129" t="s">
        <v>1524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</row>
    <row r="22" spans="1:42" x14ac:dyDescent="0.35">
      <c r="A22" s="129" t="s">
        <v>1525</v>
      </c>
      <c r="B22" s="127"/>
      <c r="C22" s="127"/>
      <c r="D22" s="127"/>
      <c r="E22" s="127"/>
      <c r="F22" s="127"/>
      <c r="G22" s="127">
        <f>G27/G32</f>
        <v>0.37835746395536357</v>
      </c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</row>
    <row r="23" spans="1:42" x14ac:dyDescent="0.35">
      <c r="A23" s="129" t="s">
        <v>1526</v>
      </c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</row>
    <row r="24" spans="1:42" x14ac:dyDescent="0.35">
      <c r="A24" s="129" t="s">
        <v>1527</v>
      </c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</row>
    <row r="25" spans="1:42" x14ac:dyDescent="0.35">
      <c r="A25" s="129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</row>
    <row r="26" spans="1:42" x14ac:dyDescent="0.35">
      <c r="A26" s="129" t="s">
        <v>1517</v>
      </c>
      <c r="B26" s="129">
        <v>2010</v>
      </c>
      <c r="C26" s="129">
        <v>2011</v>
      </c>
      <c r="D26" s="129">
        <v>2012</v>
      </c>
      <c r="E26" s="129">
        <v>2013</v>
      </c>
      <c r="F26" s="129">
        <v>2014</v>
      </c>
      <c r="G26" s="129">
        <v>2015</v>
      </c>
      <c r="H26" s="129">
        <v>2016</v>
      </c>
      <c r="I26" s="129">
        <v>2017</v>
      </c>
      <c r="J26" s="129">
        <v>2018</v>
      </c>
      <c r="K26" s="129">
        <v>2019</v>
      </c>
      <c r="L26" s="129">
        <v>2020</v>
      </c>
      <c r="M26" s="129">
        <v>2021</v>
      </c>
      <c r="N26" s="129">
        <v>2022</v>
      </c>
      <c r="O26" s="129">
        <v>2023</v>
      </c>
      <c r="P26" s="129">
        <v>2024</v>
      </c>
      <c r="Q26" s="129">
        <v>2025</v>
      </c>
      <c r="R26" s="129">
        <v>2026</v>
      </c>
      <c r="S26" s="129">
        <v>2027</v>
      </c>
      <c r="T26" s="129">
        <v>2028</v>
      </c>
      <c r="U26" s="129">
        <v>2029</v>
      </c>
      <c r="V26" s="129">
        <v>2030</v>
      </c>
      <c r="W26" s="129">
        <v>2031</v>
      </c>
      <c r="X26" s="129">
        <v>2032</v>
      </c>
      <c r="Y26" s="129">
        <v>2033</v>
      </c>
      <c r="Z26" s="129">
        <v>2034</v>
      </c>
      <c r="AA26" s="129">
        <v>2035</v>
      </c>
      <c r="AB26" s="129">
        <v>2036</v>
      </c>
      <c r="AC26" s="129">
        <v>2037</v>
      </c>
      <c r="AD26" s="129">
        <v>2038</v>
      </c>
      <c r="AE26" s="129">
        <v>2039</v>
      </c>
      <c r="AF26" s="129">
        <v>2040</v>
      </c>
      <c r="AG26" s="129">
        <v>2041</v>
      </c>
      <c r="AH26" s="129">
        <v>2042</v>
      </c>
      <c r="AI26" s="129">
        <v>2043</v>
      </c>
      <c r="AJ26" s="129">
        <v>2044</v>
      </c>
      <c r="AK26" s="129">
        <v>2045</v>
      </c>
      <c r="AL26" s="129">
        <v>2046</v>
      </c>
      <c r="AM26" s="129">
        <v>2047</v>
      </c>
      <c r="AN26" s="129">
        <v>2048</v>
      </c>
      <c r="AO26" s="129">
        <v>2049</v>
      </c>
      <c r="AP26" s="129">
        <v>2050</v>
      </c>
    </row>
    <row r="27" spans="1:42" x14ac:dyDescent="0.35">
      <c r="A27" s="127" t="s">
        <v>257</v>
      </c>
      <c r="B27" s="130">
        <v>5.8304344795037348</v>
      </c>
      <c r="C27" s="130">
        <v>5.7839956512593016</v>
      </c>
      <c r="D27" s="130">
        <v>6.1475763006886455</v>
      </c>
      <c r="E27" s="130">
        <v>6.6628428076587642</v>
      </c>
      <c r="F27" s="130">
        <v>7.0375597798240381</v>
      </c>
      <c r="G27" s="130">
        <v>7.3077338925865227</v>
      </c>
      <c r="H27" s="130">
        <v>7.9934276313604533</v>
      </c>
      <c r="I27" s="130">
        <v>8.5158225111227335</v>
      </c>
      <c r="J27" s="130">
        <v>9.0673996665005294</v>
      </c>
      <c r="K27" s="130">
        <v>9.6304608521585742</v>
      </c>
      <c r="L27" s="130">
        <v>10.215157486633432</v>
      </c>
      <c r="M27" s="130">
        <v>10.822701863898287</v>
      </c>
      <c r="N27" s="130">
        <v>11.456791162236108</v>
      </c>
      <c r="O27" s="130">
        <v>12.136784292158806</v>
      </c>
      <c r="P27" s="130">
        <v>12.82943680221006</v>
      </c>
      <c r="Q27" s="130">
        <v>13.558653026169774</v>
      </c>
      <c r="R27" s="130">
        <v>14.330499237165794</v>
      </c>
      <c r="S27" s="130">
        <v>15.13045149122321</v>
      </c>
      <c r="T27" s="130">
        <v>15.984811141724087</v>
      </c>
      <c r="U27" s="130">
        <v>16.867270893374176</v>
      </c>
      <c r="V27" s="130">
        <v>17.561902694500052</v>
      </c>
      <c r="W27" s="130">
        <v>18.256051538942639</v>
      </c>
      <c r="X27" s="130">
        <v>18.967034879287322</v>
      </c>
      <c r="Y27" s="130">
        <v>19.696828796294973</v>
      </c>
      <c r="Z27" s="130">
        <v>20.446583644699892</v>
      </c>
      <c r="AA27" s="130">
        <v>21.217175431171817</v>
      </c>
      <c r="AB27" s="130">
        <v>22.027645338162017</v>
      </c>
      <c r="AC27" s="130">
        <v>22.851787638162534</v>
      </c>
      <c r="AD27" s="130">
        <v>23.711010456211749</v>
      </c>
      <c r="AE27" s="130">
        <v>24.592597060302037</v>
      </c>
      <c r="AF27" s="130">
        <v>25.503549937736576</v>
      </c>
      <c r="AG27" s="130">
        <v>26.436209364151459</v>
      </c>
      <c r="AH27" s="130">
        <v>27.383303471032196</v>
      </c>
      <c r="AI27" s="130">
        <v>28.355345243968731</v>
      </c>
      <c r="AJ27" s="130">
        <v>29.360322621581851</v>
      </c>
      <c r="AK27" s="130">
        <v>30.403213053364119</v>
      </c>
      <c r="AL27" s="130">
        <v>31.486650184196151</v>
      </c>
      <c r="AM27" s="130">
        <v>32.604344192341713</v>
      </c>
      <c r="AN27" s="130">
        <v>33.766194348145653</v>
      </c>
      <c r="AO27" s="130">
        <v>34.966146300189742</v>
      </c>
      <c r="AP27" s="130">
        <v>36.213182284088354</v>
      </c>
    </row>
    <row r="28" spans="1:42" x14ac:dyDescent="0.35">
      <c r="A28" s="127" t="s">
        <v>322</v>
      </c>
      <c r="B28" s="130">
        <v>3.1787745500450217</v>
      </c>
      <c r="C28" s="130">
        <v>3.4807976170820258</v>
      </c>
      <c r="D28" s="130">
        <v>3.7415168266937839</v>
      </c>
      <c r="E28" s="130">
        <v>3.9469660509009774</v>
      </c>
      <c r="F28" s="130">
        <v>4.3008928669962163</v>
      </c>
      <c r="G28" s="130">
        <v>4.6150743729016632</v>
      </c>
      <c r="H28" s="130">
        <v>4.9081067400280824</v>
      </c>
      <c r="I28" s="130">
        <v>5.2856262307210109</v>
      </c>
      <c r="J28" s="130">
        <v>5.6996317344570269</v>
      </c>
      <c r="K28" s="130">
        <v>6.114797754577979</v>
      </c>
      <c r="L28" s="130">
        <v>6.5205168246317342</v>
      </c>
      <c r="M28" s="130">
        <v>6.9440276537651506</v>
      </c>
      <c r="N28" s="130">
        <v>7.4019456039118738</v>
      </c>
      <c r="O28" s="130">
        <v>7.8915148331575606</v>
      </c>
      <c r="P28" s="130">
        <v>8.375628477651814</v>
      </c>
      <c r="Q28" s="130">
        <v>8.8548353062421992</v>
      </c>
      <c r="R28" s="130">
        <v>9.3200213261980842</v>
      </c>
      <c r="S28" s="130">
        <v>9.8405792788205826</v>
      </c>
      <c r="T28" s="130">
        <v>10.396907338546981</v>
      </c>
      <c r="U28" s="130">
        <v>10.950779834476215</v>
      </c>
      <c r="V28" s="130">
        <v>11.503263487761011</v>
      </c>
      <c r="W28" s="130">
        <v>12.0586873772418</v>
      </c>
      <c r="X28" s="130">
        <v>12.608815390562572</v>
      </c>
      <c r="Y28" s="130">
        <v>13.171365065628462</v>
      </c>
      <c r="Z28" s="130">
        <v>13.728548702889823</v>
      </c>
      <c r="AA28" s="130">
        <v>14.28337387424248</v>
      </c>
      <c r="AB28" s="130">
        <v>14.815994911642431</v>
      </c>
      <c r="AC28" s="130">
        <v>15.337318149302158</v>
      </c>
      <c r="AD28" s="130">
        <v>15.885964125192563</v>
      </c>
      <c r="AE28" s="130">
        <v>16.432364127742737</v>
      </c>
      <c r="AF28" s="130">
        <v>16.971671194429042</v>
      </c>
      <c r="AG28" s="130">
        <v>17.502565638631161</v>
      </c>
      <c r="AH28" s="130">
        <v>18.03882148497831</v>
      </c>
      <c r="AI28" s="130">
        <v>18.590584820495071</v>
      </c>
      <c r="AJ28" s="130">
        <v>19.147965867493323</v>
      </c>
      <c r="AK28" s="130">
        <v>19.698663186503996</v>
      </c>
      <c r="AL28" s="130">
        <v>20.245788901058514</v>
      </c>
      <c r="AM28" s="130">
        <v>20.7891696856633</v>
      </c>
      <c r="AN28" s="130">
        <v>21.316248951977386</v>
      </c>
      <c r="AO28" s="130">
        <v>21.837014864072845</v>
      </c>
      <c r="AP28" s="130">
        <v>22.347749725727489</v>
      </c>
    </row>
    <row r="29" spans="1:42" x14ac:dyDescent="0.35">
      <c r="A29" s="127" t="s">
        <v>1528</v>
      </c>
      <c r="B29" s="130">
        <v>0.84059505599999995</v>
      </c>
      <c r="C29" s="130">
        <v>0.87831562666353746</v>
      </c>
      <c r="D29" s="130">
        <v>0.91628873684730006</v>
      </c>
      <c r="E29" s="130">
        <v>0.95432625978101249</v>
      </c>
      <c r="F29" s="130">
        <v>0.9926187886943999</v>
      </c>
      <c r="G29" s="130">
        <v>1.0311675568171876</v>
      </c>
      <c r="H29" s="130">
        <v>1.0699737973790999</v>
      </c>
      <c r="I29" s="130">
        <v>1.1090387436098623</v>
      </c>
      <c r="J29" s="130">
        <v>1.1565561466041598</v>
      </c>
      <c r="K29" s="130">
        <v>1.2043001543749274</v>
      </c>
      <c r="L29" s="130">
        <v>1.2522675921074999</v>
      </c>
      <c r="M29" s="130">
        <v>1.3004551689185324</v>
      </c>
      <c r="N29" s="130">
        <v>1.3488594778559999</v>
      </c>
      <c r="O29" s="130">
        <v>1.4067813179830049</v>
      </c>
      <c r="P29" s="130">
        <v>1.46493764871462</v>
      </c>
      <c r="Q29" s="130">
        <v>1.52332713654375</v>
      </c>
      <c r="R29" s="130">
        <v>1.5819483899289597</v>
      </c>
      <c r="S29" s="130">
        <v>1.6407999592944751</v>
      </c>
      <c r="T29" s="130">
        <v>1.69580757621996</v>
      </c>
      <c r="U29" s="130">
        <v>1.7510091529413152</v>
      </c>
      <c r="V29" s="130">
        <v>1.8064004265</v>
      </c>
      <c r="W29" s="130">
        <v>1.8619770178687951</v>
      </c>
      <c r="X29" s="130">
        <v>1.9177344319517999</v>
      </c>
      <c r="Y29" s="130">
        <v>1.9393938975844349</v>
      </c>
      <c r="Z29" s="130">
        <v>1.96122484753344</v>
      </c>
      <c r="AA29" s="130">
        <v>1.9832224384968749</v>
      </c>
      <c r="AB29" s="130">
        <v>2.0053817111041199</v>
      </c>
      <c r="AC29" s="130">
        <v>2.0276975899158747</v>
      </c>
      <c r="AD29" s="130">
        <v>2.0501648834241601</v>
      </c>
      <c r="AE29" s="130">
        <v>2.072778284052315</v>
      </c>
      <c r="AF29" s="130">
        <v>2.0955323681549998</v>
      </c>
      <c r="AG29" s="130">
        <v>2.1184215960181949</v>
      </c>
      <c r="AH29" s="130">
        <v>2.1414403118592</v>
      </c>
      <c r="AI29" s="130">
        <v>2.1645827438266352</v>
      </c>
      <c r="AJ29" s="130">
        <v>2.1878430040004395</v>
      </c>
      <c r="AK29" s="130">
        <v>2.2112150883918753</v>
      </c>
      <c r="AL29" s="130">
        <v>2.2346928769435195</v>
      </c>
      <c r="AM29" s="130">
        <v>2.2582701335292747</v>
      </c>
      <c r="AN29" s="130">
        <v>2.2820185073809003</v>
      </c>
      <c r="AO29" s="130">
        <v>2.3058781910046502</v>
      </c>
      <c r="AP29" s="130">
        <v>2.3298437700000001</v>
      </c>
    </row>
    <row r="30" spans="1:42" x14ac:dyDescent="0.35">
      <c r="A30" s="127" t="s">
        <v>1529</v>
      </c>
      <c r="B30" s="130">
        <v>5.7437194535775351</v>
      </c>
      <c r="C30" s="130">
        <v>5.8091434674797569</v>
      </c>
      <c r="D30" s="130">
        <v>5.8750517548470977</v>
      </c>
      <c r="E30" s="130">
        <v>5.9414739218028236</v>
      </c>
      <c r="F30" s="130">
        <v>6.0084400057102281</v>
      </c>
      <c r="G30" s="130">
        <v>6.0759804899996936</v>
      </c>
      <c r="H30" s="130">
        <v>6.1441263196381479</v>
      </c>
      <c r="I30" s="130">
        <v>6.2129089172744418</v>
      </c>
      <c r="J30" s="130">
        <v>6.2796372252120465</v>
      </c>
      <c r="K30" s="130">
        <v>6.3462333820946331</v>
      </c>
      <c r="L30" s="130">
        <v>6.4124978757687918</v>
      </c>
      <c r="M30" s="130">
        <v>6.4784165657322834</v>
      </c>
      <c r="N30" s="130">
        <v>6.5441141564864314</v>
      </c>
      <c r="O30" s="130">
        <v>6.6094369261060191</v>
      </c>
      <c r="P30" s="130">
        <v>6.6744162740496984</v>
      </c>
      <c r="Q30" s="130">
        <v>6.7389440367315299</v>
      </c>
      <c r="R30" s="130">
        <v>6.8030507351172176</v>
      </c>
      <c r="S30" s="130">
        <v>6.8666270409576757</v>
      </c>
      <c r="T30" s="130">
        <v>6.9297022972120761</v>
      </c>
      <c r="U30" s="130">
        <v>6.9920724967414882</v>
      </c>
      <c r="V30" s="130">
        <v>7.0538117943426739</v>
      </c>
      <c r="W30" s="130">
        <v>7.114760488157831</v>
      </c>
      <c r="X30" s="130">
        <v>7.1750376541314296</v>
      </c>
      <c r="Y30" s="130">
        <v>7.2344812268887306</v>
      </c>
      <c r="Z30" s="130">
        <v>7.2931147440947841</v>
      </c>
      <c r="AA30" s="130">
        <v>7.3508199065534212</v>
      </c>
      <c r="AB30" s="130">
        <v>7.407617644530859</v>
      </c>
      <c r="AC30" s="130">
        <v>7.4635750436487776</v>
      </c>
      <c r="AD30" s="130">
        <v>7.5187113069048763</v>
      </c>
      <c r="AE30" s="130">
        <v>7.5732342123772174</v>
      </c>
      <c r="AF30" s="130">
        <v>7.6272574299399158</v>
      </c>
      <c r="AG30" s="130">
        <v>7.6807518954181946</v>
      </c>
      <c r="AH30" s="130">
        <v>7.7338305744516704</v>
      </c>
      <c r="AI30" s="130">
        <v>7.7864630287471988</v>
      </c>
      <c r="AJ30" s="130">
        <v>7.8388097654811526</v>
      </c>
      <c r="AK30" s="130">
        <v>7.8909359796681464</v>
      </c>
      <c r="AL30" s="130">
        <v>7.942810144038349</v>
      </c>
      <c r="AM30" s="130">
        <v>7.9944965890503807</v>
      </c>
      <c r="AN30" s="130">
        <v>8.0460110244586662</v>
      </c>
      <c r="AO30" s="130">
        <v>8.0974175293680943</v>
      </c>
      <c r="AP30" s="130">
        <v>8.1487313022550527</v>
      </c>
    </row>
    <row r="31" spans="1:42" x14ac:dyDescent="0.35">
      <c r="A31" s="127" t="s">
        <v>1530</v>
      </c>
      <c r="B31" s="130">
        <v>0.19517984215847992</v>
      </c>
      <c r="C31" s="130">
        <v>0.21176020009690422</v>
      </c>
      <c r="D31" s="130">
        <v>0.22897320752801278</v>
      </c>
      <c r="E31" s="130">
        <v>0.2468188500489194</v>
      </c>
      <c r="F31" s="130">
        <v>0.26529711325673772</v>
      </c>
      <c r="G31" s="130">
        <v>0.28440798274858148</v>
      </c>
      <c r="H31" s="130">
        <v>0.30415144412156425</v>
      </c>
      <c r="I31" s="130">
        <v>0.32452748297279999</v>
      </c>
      <c r="J31" s="130">
        <v>0.34184228030152186</v>
      </c>
      <c r="K31" s="130">
        <v>0.35971560377596801</v>
      </c>
      <c r="L31" s="130">
        <v>0.37815386663971806</v>
      </c>
      <c r="M31" s="130">
        <v>0.397163482136352</v>
      </c>
      <c r="N31" s="130">
        <v>0.41675086350945001</v>
      </c>
      <c r="O31" s="130">
        <v>0.43692242400259196</v>
      </c>
      <c r="P31" s="130">
        <v>0.45768457685935804</v>
      </c>
      <c r="Q31" s="130">
        <v>0.47904373532332806</v>
      </c>
      <c r="R31" s="130">
        <v>0.50100631263808193</v>
      </c>
      <c r="S31" s="130">
        <v>0.52357872204719991</v>
      </c>
      <c r="T31" s="130">
        <v>0.55729602871977535</v>
      </c>
      <c r="U31" s="130">
        <v>0.5923064961733191</v>
      </c>
      <c r="V31" s="130">
        <v>0.6286270363643901</v>
      </c>
      <c r="W31" s="130">
        <v>0.66627456124954743</v>
      </c>
      <c r="X31" s="130">
        <v>0.7052659827853498</v>
      </c>
      <c r="Y31" s="130">
        <v>0.74561821292835639</v>
      </c>
      <c r="Z31" s="130">
        <v>0.78734816363512572</v>
      </c>
      <c r="AA31" s="130">
        <v>0.83047274686221695</v>
      </c>
      <c r="AB31" s="130">
        <v>0.8750088745661887</v>
      </c>
      <c r="AC31" s="130">
        <v>0.92097345870359992</v>
      </c>
      <c r="AD31" s="130">
        <v>0.96694664476041059</v>
      </c>
      <c r="AE31" s="130">
        <v>1.0142104773370897</v>
      </c>
      <c r="AF31" s="130">
        <v>1.0627751734263577</v>
      </c>
      <c r="AG31" s="130">
        <v>1.1126509500209352</v>
      </c>
      <c r="AH31" s="130">
        <v>1.163848024113544</v>
      </c>
      <c r="AI31" s="130">
        <v>1.2163766126969033</v>
      </c>
      <c r="AJ31" s="130">
        <v>1.2702469327637349</v>
      </c>
      <c r="AK31" s="130">
        <v>1.325469201306759</v>
      </c>
      <c r="AL31" s="130">
        <v>1.382053635318697</v>
      </c>
      <c r="AM31" s="130">
        <v>1.4400104517922698</v>
      </c>
      <c r="AN31" s="130">
        <v>1.4993498677201962</v>
      </c>
      <c r="AO31" s="130">
        <v>1.5600821000952001</v>
      </c>
      <c r="AP31" s="130">
        <v>1.6222173659100005</v>
      </c>
    </row>
    <row r="32" spans="1:42" x14ac:dyDescent="0.35">
      <c r="A32" s="129" t="s">
        <v>238</v>
      </c>
      <c r="B32" s="131">
        <v>15.788703381284771</v>
      </c>
      <c r="C32" s="131">
        <v>16.164012562581526</v>
      </c>
      <c r="D32" s="131">
        <v>16.90940682660484</v>
      </c>
      <c r="E32" s="131">
        <v>17.752427890192497</v>
      </c>
      <c r="F32" s="131">
        <v>18.604808554481622</v>
      </c>
      <c r="G32" s="131">
        <v>19.31436429505365</v>
      </c>
      <c r="H32" s="131">
        <v>20.419785932527347</v>
      </c>
      <c r="I32" s="131">
        <v>21.447923885700849</v>
      </c>
      <c r="J32" s="131">
        <v>22.545067053075286</v>
      </c>
      <c r="K32" s="131">
        <v>23.655507746982082</v>
      </c>
      <c r="L32" s="131">
        <v>24.778593645781175</v>
      </c>
      <c r="M32" s="131">
        <v>25.942764734450606</v>
      </c>
      <c r="N32" s="131">
        <v>27.168461263999863</v>
      </c>
      <c r="O32" s="131">
        <v>28.481439793407983</v>
      </c>
      <c r="P32" s="131">
        <v>29.802103779485549</v>
      </c>
      <c r="Q32" s="131">
        <v>31.15480324101058</v>
      </c>
      <c r="R32" s="131">
        <v>32.536526001048138</v>
      </c>
      <c r="S32" s="131">
        <v>34.002036492343144</v>
      </c>
      <c r="T32" s="131">
        <v>35.564524382422881</v>
      </c>
      <c r="U32" s="131">
        <v>37.153438873706513</v>
      </c>
      <c r="V32" s="131">
        <v>38.554005439468128</v>
      </c>
      <c r="W32" s="131">
        <v>39.957750983460613</v>
      </c>
      <c r="X32" s="131">
        <v>41.373888338718473</v>
      </c>
      <c r="Y32" s="131">
        <v>42.787687199324957</v>
      </c>
      <c r="Z32" s="131">
        <v>44.216820102853063</v>
      </c>
      <c r="AA32" s="131">
        <v>45.665064397326809</v>
      </c>
      <c r="AB32" s="131">
        <v>47.131648480005616</v>
      </c>
      <c r="AC32" s="131">
        <v>48.601351879732945</v>
      </c>
      <c r="AD32" s="131">
        <v>50.132797416493759</v>
      </c>
      <c r="AE32" s="131">
        <v>51.685184161811392</v>
      </c>
      <c r="AF32" s="131">
        <v>53.26078610368689</v>
      </c>
      <c r="AG32" s="131">
        <v>54.850599444239947</v>
      </c>
      <c r="AH32" s="131">
        <v>56.46124386643492</v>
      </c>
      <c r="AI32" s="131">
        <v>58.113352449734542</v>
      </c>
      <c r="AJ32" s="131">
        <v>59.805188191320504</v>
      </c>
      <c r="AK32" s="131">
        <v>61.529496509234896</v>
      </c>
      <c r="AL32" s="131">
        <v>63.291995741555233</v>
      </c>
      <c r="AM32" s="131">
        <v>65.086291052376936</v>
      </c>
      <c r="AN32" s="131">
        <v>66.909822699682806</v>
      </c>
      <c r="AO32" s="131">
        <v>68.766538984730531</v>
      </c>
      <c r="AP32" s="131">
        <v>70.661724447980902</v>
      </c>
    </row>
    <row r="33" spans="1:42" x14ac:dyDescent="0.35">
      <c r="A33" s="127"/>
      <c r="B33" s="127"/>
      <c r="C33" s="127"/>
      <c r="D33" s="127"/>
      <c r="E33" s="127"/>
      <c r="F33" s="127"/>
      <c r="G33" s="132">
        <f>G27/G32</f>
        <v>0.37835746395536357</v>
      </c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</row>
    <row r="34" spans="1:42" x14ac:dyDescent="0.35">
      <c r="A34" s="129"/>
      <c r="B34" s="129">
        <v>2010</v>
      </c>
      <c r="C34" s="129">
        <v>2011</v>
      </c>
      <c r="D34" s="129">
        <v>2012</v>
      </c>
      <c r="E34" s="129">
        <v>2013</v>
      </c>
      <c r="F34" s="129">
        <v>2014</v>
      </c>
      <c r="G34" s="129">
        <v>2015</v>
      </c>
      <c r="H34" s="129">
        <v>2016</v>
      </c>
      <c r="I34" s="129">
        <v>2017</v>
      </c>
      <c r="J34" s="129">
        <v>2018</v>
      </c>
      <c r="K34" s="129">
        <v>2019</v>
      </c>
      <c r="L34" s="129">
        <v>2020</v>
      </c>
      <c r="M34" s="129">
        <v>2021</v>
      </c>
      <c r="N34" s="129">
        <v>2022</v>
      </c>
      <c r="O34" s="129">
        <v>2023</v>
      </c>
      <c r="P34" s="129">
        <v>2024</v>
      </c>
      <c r="Q34" s="129">
        <v>2025</v>
      </c>
      <c r="R34" s="129">
        <v>2026</v>
      </c>
      <c r="S34" s="129">
        <v>2027</v>
      </c>
      <c r="T34" s="129">
        <v>2028</v>
      </c>
      <c r="U34" s="129">
        <v>2029</v>
      </c>
      <c r="V34" s="129">
        <v>2030</v>
      </c>
      <c r="W34" s="129">
        <v>2031</v>
      </c>
      <c r="X34" s="129">
        <v>2032</v>
      </c>
      <c r="Y34" s="129">
        <v>2033</v>
      </c>
      <c r="Z34" s="129">
        <v>2034</v>
      </c>
      <c r="AA34" s="129">
        <v>2035</v>
      </c>
      <c r="AB34" s="129">
        <v>2036</v>
      </c>
      <c r="AC34" s="129">
        <v>2037</v>
      </c>
      <c r="AD34" s="129">
        <v>2038</v>
      </c>
      <c r="AE34" s="129">
        <v>2039</v>
      </c>
      <c r="AF34" s="129">
        <v>2040</v>
      </c>
      <c r="AG34" s="129">
        <v>2041</v>
      </c>
      <c r="AH34" s="129">
        <v>2042</v>
      </c>
      <c r="AI34" s="129">
        <v>2043</v>
      </c>
      <c r="AJ34" s="129">
        <v>2044</v>
      </c>
      <c r="AK34" s="129">
        <v>2045</v>
      </c>
      <c r="AL34" s="129">
        <v>2046</v>
      </c>
      <c r="AM34" s="129">
        <v>2047</v>
      </c>
      <c r="AN34" s="129">
        <v>2048</v>
      </c>
      <c r="AO34" s="129">
        <v>2049</v>
      </c>
      <c r="AP34" s="129">
        <v>2050</v>
      </c>
    </row>
    <row r="35" spans="1:42" x14ac:dyDescent="0.35">
      <c r="A35" s="127" t="s">
        <v>257</v>
      </c>
      <c r="B35" s="130">
        <f>B27</f>
        <v>5.8304344795037348</v>
      </c>
      <c r="C35" s="130">
        <f t="shared" ref="C35:AP39" si="0">C27</f>
        <v>5.7839956512593016</v>
      </c>
      <c r="D35" s="130">
        <f t="shared" si="0"/>
        <v>6.1475763006886455</v>
      </c>
      <c r="E35" s="130">
        <f t="shared" si="0"/>
        <v>6.6628428076587642</v>
      </c>
      <c r="F35" s="130">
        <f t="shared" si="0"/>
        <v>7.0375597798240381</v>
      </c>
      <c r="G35" s="130">
        <f t="shared" si="0"/>
        <v>7.3077338925865227</v>
      </c>
      <c r="H35" s="130">
        <f t="shared" si="0"/>
        <v>7.9934276313604533</v>
      </c>
      <c r="I35" s="130">
        <f t="shared" si="0"/>
        <v>8.5158225111227335</v>
      </c>
      <c r="J35" s="130">
        <f t="shared" si="0"/>
        <v>9.0673996665005294</v>
      </c>
      <c r="K35" s="130">
        <f t="shared" si="0"/>
        <v>9.6304608521585742</v>
      </c>
      <c r="L35" s="130">
        <f t="shared" si="0"/>
        <v>10.215157486633432</v>
      </c>
      <c r="M35" s="130">
        <f t="shared" si="0"/>
        <v>10.822701863898287</v>
      </c>
      <c r="N35" s="130">
        <f t="shared" si="0"/>
        <v>11.456791162236108</v>
      </c>
      <c r="O35" s="130">
        <f t="shared" si="0"/>
        <v>12.136784292158806</v>
      </c>
      <c r="P35" s="130">
        <f t="shared" si="0"/>
        <v>12.82943680221006</v>
      </c>
      <c r="Q35" s="130">
        <f t="shared" si="0"/>
        <v>13.558653026169774</v>
      </c>
      <c r="R35" s="130">
        <f t="shared" si="0"/>
        <v>14.330499237165794</v>
      </c>
      <c r="S35" s="130">
        <f t="shared" si="0"/>
        <v>15.13045149122321</v>
      </c>
      <c r="T35" s="130">
        <f t="shared" si="0"/>
        <v>15.984811141724087</v>
      </c>
      <c r="U35" s="130">
        <f t="shared" si="0"/>
        <v>16.867270893374176</v>
      </c>
      <c r="V35" s="130">
        <f t="shared" si="0"/>
        <v>17.561902694500052</v>
      </c>
      <c r="W35" s="130">
        <f t="shared" si="0"/>
        <v>18.256051538942639</v>
      </c>
      <c r="X35" s="130">
        <f t="shared" si="0"/>
        <v>18.967034879287322</v>
      </c>
      <c r="Y35" s="130">
        <f t="shared" si="0"/>
        <v>19.696828796294973</v>
      </c>
      <c r="Z35" s="130">
        <f t="shared" si="0"/>
        <v>20.446583644699892</v>
      </c>
      <c r="AA35" s="130">
        <f t="shared" si="0"/>
        <v>21.217175431171817</v>
      </c>
      <c r="AB35" s="130">
        <f t="shared" si="0"/>
        <v>22.027645338162017</v>
      </c>
      <c r="AC35" s="130">
        <f t="shared" si="0"/>
        <v>22.851787638162534</v>
      </c>
      <c r="AD35" s="130">
        <f t="shared" si="0"/>
        <v>23.711010456211749</v>
      </c>
      <c r="AE35" s="130">
        <f t="shared" si="0"/>
        <v>24.592597060302037</v>
      </c>
      <c r="AF35" s="130">
        <f t="shared" si="0"/>
        <v>25.503549937736576</v>
      </c>
      <c r="AG35" s="130">
        <f t="shared" si="0"/>
        <v>26.436209364151459</v>
      </c>
      <c r="AH35" s="130">
        <f t="shared" si="0"/>
        <v>27.383303471032196</v>
      </c>
      <c r="AI35" s="130">
        <f t="shared" si="0"/>
        <v>28.355345243968731</v>
      </c>
      <c r="AJ35" s="130">
        <f t="shared" si="0"/>
        <v>29.360322621581851</v>
      </c>
      <c r="AK35" s="130">
        <f t="shared" si="0"/>
        <v>30.403213053364119</v>
      </c>
      <c r="AL35" s="130">
        <f t="shared" si="0"/>
        <v>31.486650184196151</v>
      </c>
      <c r="AM35" s="130">
        <f t="shared" si="0"/>
        <v>32.604344192341713</v>
      </c>
      <c r="AN35" s="130">
        <f t="shared" si="0"/>
        <v>33.766194348145653</v>
      </c>
      <c r="AO35" s="130">
        <f t="shared" si="0"/>
        <v>34.966146300189742</v>
      </c>
      <c r="AP35" s="130">
        <f t="shared" si="0"/>
        <v>36.213182284088354</v>
      </c>
    </row>
    <row r="36" spans="1:42" x14ac:dyDescent="0.35">
      <c r="A36" s="127" t="s">
        <v>322</v>
      </c>
      <c r="B36" s="130">
        <f>B28</f>
        <v>3.1787745500450217</v>
      </c>
      <c r="C36" s="130">
        <f t="shared" ref="C36:Q36" si="1">C28</f>
        <v>3.4807976170820258</v>
      </c>
      <c r="D36" s="130">
        <f t="shared" si="1"/>
        <v>3.7415168266937839</v>
      </c>
      <c r="E36" s="130">
        <f t="shared" si="1"/>
        <v>3.9469660509009774</v>
      </c>
      <c r="F36" s="130">
        <f t="shared" si="1"/>
        <v>4.3008928669962163</v>
      </c>
      <c r="G36" s="130">
        <f t="shared" si="1"/>
        <v>4.6150743729016632</v>
      </c>
      <c r="H36" s="130">
        <f t="shared" si="1"/>
        <v>4.9081067400280824</v>
      </c>
      <c r="I36" s="130">
        <f t="shared" si="1"/>
        <v>5.2856262307210109</v>
      </c>
      <c r="J36" s="130">
        <f t="shared" si="1"/>
        <v>5.6996317344570269</v>
      </c>
      <c r="K36" s="130">
        <f t="shared" si="1"/>
        <v>6.114797754577979</v>
      </c>
      <c r="L36" s="130">
        <f t="shared" si="1"/>
        <v>6.5205168246317342</v>
      </c>
      <c r="M36" s="130">
        <f t="shared" si="1"/>
        <v>6.9440276537651506</v>
      </c>
      <c r="N36" s="130">
        <f t="shared" si="1"/>
        <v>7.4019456039118738</v>
      </c>
      <c r="O36" s="130">
        <f t="shared" si="1"/>
        <v>7.8915148331575606</v>
      </c>
      <c r="P36" s="130">
        <f t="shared" si="1"/>
        <v>8.375628477651814</v>
      </c>
      <c r="Q36" s="130">
        <f t="shared" si="1"/>
        <v>8.8548353062421992</v>
      </c>
      <c r="R36" s="130">
        <f t="shared" si="0"/>
        <v>9.3200213261980842</v>
      </c>
      <c r="S36" s="130">
        <f t="shared" si="0"/>
        <v>9.8405792788205826</v>
      </c>
      <c r="T36" s="130">
        <f t="shared" si="0"/>
        <v>10.396907338546981</v>
      </c>
      <c r="U36" s="130">
        <f t="shared" si="0"/>
        <v>10.950779834476215</v>
      </c>
      <c r="V36" s="130">
        <f t="shared" si="0"/>
        <v>11.503263487761011</v>
      </c>
      <c r="W36" s="130">
        <f t="shared" si="0"/>
        <v>12.0586873772418</v>
      </c>
      <c r="X36" s="130">
        <f t="shared" si="0"/>
        <v>12.608815390562572</v>
      </c>
      <c r="Y36" s="130">
        <f t="shared" si="0"/>
        <v>13.171365065628462</v>
      </c>
      <c r="Z36" s="130">
        <f t="shared" si="0"/>
        <v>13.728548702889823</v>
      </c>
      <c r="AA36" s="130">
        <f t="shared" si="0"/>
        <v>14.28337387424248</v>
      </c>
      <c r="AB36" s="130">
        <f t="shared" si="0"/>
        <v>14.815994911642431</v>
      </c>
      <c r="AC36" s="130">
        <f t="shared" si="0"/>
        <v>15.337318149302158</v>
      </c>
      <c r="AD36" s="130">
        <f t="shared" si="0"/>
        <v>15.885964125192563</v>
      </c>
      <c r="AE36" s="130">
        <f t="shared" si="0"/>
        <v>16.432364127742737</v>
      </c>
      <c r="AF36" s="130">
        <f t="shared" si="0"/>
        <v>16.971671194429042</v>
      </c>
      <c r="AG36" s="130">
        <f t="shared" si="0"/>
        <v>17.502565638631161</v>
      </c>
      <c r="AH36" s="130">
        <f t="shared" si="0"/>
        <v>18.03882148497831</v>
      </c>
      <c r="AI36" s="130">
        <f t="shared" si="0"/>
        <v>18.590584820495071</v>
      </c>
      <c r="AJ36" s="130">
        <f t="shared" si="0"/>
        <v>19.147965867493323</v>
      </c>
      <c r="AK36" s="130">
        <f t="shared" si="0"/>
        <v>19.698663186503996</v>
      </c>
      <c r="AL36" s="130">
        <f t="shared" si="0"/>
        <v>20.245788901058514</v>
      </c>
      <c r="AM36" s="130">
        <f t="shared" si="0"/>
        <v>20.7891696856633</v>
      </c>
      <c r="AN36" s="130">
        <f t="shared" si="0"/>
        <v>21.316248951977386</v>
      </c>
      <c r="AO36" s="130">
        <f t="shared" si="0"/>
        <v>21.837014864072845</v>
      </c>
      <c r="AP36" s="130">
        <f t="shared" si="0"/>
        <v>22.347749725727489</v>
      </c>
    </row>
    <row r="37" spans="1:42" x14ac:dyDescent="0.35">
      <c r="A37" s="127" t="s">
        <v>326</v>
      </c>
      <c r="B37" s="130">
        <f>B29</f>
        <v>0.84059505599999995</v>
      </c>
      <c r="C37" s="130">
        <f t="shared" si="0"/>
        <v>0.87831562666353746</v>
      </c>
      <c r="D37" s="130">
        <f t="shared" si="0"/>
        <v>0.91628873684730006</v>
      </c>
      <c r="E37" s="130">
        <f t="shared" si="0"/>
        <v>0.95432625978101249</v>
      </c>
      <c r="F37" s="130">
        <f t="shared" si="0"/>
        <v>0.9926187886943999</v>
      </c>
      <c r="G37" s="130">
        <f t="shared" si="0"/>
        <v>1.0311675568171876</v>
      </c>
      <c r="H37" s="130">
        <f t="shared" si="0"/>
        <v>1.0699737973790999</v>
      </c>
      <c r="I37" s="130">
        <f t="shared" si="0"/>
        <v>1.1090387436098623</v>
      </c>
      <c r="J37" s="130">
        <f t="shared" si="0"/>
        <v>1.1565561466041598</v>
      </c>
      <c r="K37" s="130">
        <f t="shared" si="0"/>
        <v>1.2043001543749274</v>
      </c>
      <c r="L37" s="130">
        <f t="shared" si="0"/>
        <v>1.2522675921074999</v>
      </c>
      <c r="M37" s="130">
        <f t="shared" si="0"/>
        <v>1.3004551689185324</v>
      </c>
      <c r="N37" s="130">
        <f t="shared" si="0"/>
        <v>1.3488594778559999</v>
      </c>
      <c r="O37" s="130">
        <f t="shared" si="0"/>
        <v>1.4067813179830049</v>
      </c>
      <c r="P37" s="130">
        <f t="shared" si="0"/>
        <v>1.46493764871462</v>
      </c>
      <c r="Q37" s="130">
        <f t="shared" si="0"/>
        <v>1.52332713654375</v>
      </c>
      <c r="R37" s="130">
        <f t="shared" si="0"/>
        <v>1.5819483899289597</v>
      </c>
      <c r="S37" s="130">
        <f t="shared" si="0"/>
        <v>1.6407999592944751</v>
      </c>
      <c r="T37" s="130">
        <f t="shared" si="0"/>
        <v>1.69580757621996</v>
      </c>
      <c r="U37" s="130">
        <f t="shared" si="0"/>
        <v>1.7510091529413152</v>
      </c>
      <c r="V37" s="130">
        <f t="shared" si="0"/>
        <v>1.8064004265</v>
      </c>
      <c r="W37" s="130">
        <f t="shared" si="0"/>
        <v>1.8619770178687951</v>
      </c>
      <c r="X37" s="130">
        <f t="shared" si="0"/>
        <v>1.9177344319517999</v>
      </c>
      <c r="Y37" s="130">
        <f t="shared" si="0"/>
        <v>1.9393938975844349</v>
      </c>
      <c r="Z37" s="130">
        <f t="shared" si="0"/>
        <v>1.96122484753344</v>
      </c>
      <c r="AA37" s="130">
        <f t="shared" si="0"/>
        <v>1.9832224384968749</v>
      </c>
      <c r="AB37" s="130">
        <f t="shared" si="0"/>
        <v>2.0053817111041199</v>
      </c>
      <c r="AC37" s="130">
        <f t="shared" si="0"/>
        <v>2.0276975899158747</v>
      </c>
      <c r="AD37" s="130">
        <f t="shared" si="0"/>
        <v>2.0501648834241601</v>
      </c>
      <c r="AE37" s="130">
        <f t="shared" si="0"/>
        <v>2.072778284052315</v>
      </c>
      <c r="AF37" s="130">
        <f t="shared" si="0"/>
        <v>2.0955323681549998</v>
      </c>
      <c r="AG37" s="130">
        <f t="shared" si="0"/>
        <v>2.1184215960181949</v>
      </c>
      <c r="AH37" s="130">
        <f t="shared" si="0"/>
        <v>2.1414403118592</v>
      </c>
      <c r="AI37" s="130">
        <f t="shared" si="0"/>
        <v>2.1645827438266352</v>
      </c>
      <c r="AJ37" s="130">
        <f t="shared" si="0"/>
        <v>2.1878430040004395</v>
      </c>
      <c r="AK37" s="130">
        <f t="shared" si="0"/>
        <v>2.2112150883918753</v>
      </c>
      <c r="AL37" s="130">
        <f t="shared" si="0"/>
        <v>2.2346928769435195</v>
      </c>
      <c r="AM37" s="130">
        <f t="shared" si="0"/>
        <v>2.2582701335292747</v>
      </c>
      <c r="AN37" s="130">
        <f t="shared" si="0"/>
        <v>2.2820185073809003</v>
      </c>
      <c r="AO37" s="130">
        <f t="shared" si="0"/>
        <v>2.3058781910046502</v>
      </c>
      <c r="AP37" s="130">
        <f t="shared" si="0"/>
        <v>2.3298437700000001</v>
      </c>
    </row>
    <row r="38" spans="1:42" x14ac:dyDescent="0.35">
      <c r="A38" s="127" t="s">
        <v>195</v>
      </c>
      <c r="B38" s="130">
        <f>B30</f>
        <v>5.7437194535775351</v>
      </c>
      <c r="C38" s="130">
        <f t="shared" si="0"/>
        <v>5.8091434674797569</v>
      </c>
      <c r="D38" s="130">
        <f t="shared" si="0"/>
        <v>5.8750517548470977</v>
      </c>
      <c r="E38" s="130">
        <f t="shared" si="0"/>
        <v>5.9414739218028236</v>
      </c>
      <c r="F38" s="130">
        <f t="shared" si="0"/>
        <v>6.0084400057102281</v>
      </c>
      <c r="G38" s="130">
        <f t="shared" si="0"/>
        <v>6.0759804899996936</v>
      </c>
      <c r="H38" s="130">
        <f t="shared" si="0"/>
        <v>6.1441263196381479</v>
      </c>
      <c r="I38" s="130">
        <f t="shared" si="0"/>
        <v>6.2129089172744418</v>
      </c>
      <c r="J38" s="130">
        <f t="shared" si="0"/>
        <v>6.2796372252120465</v>
      </c>
      <c r="K38" s="130">
        <f t="shared" si="0"/>
        <v>6.3462333820946331</v>
      </c>
      <c r="L38" s="130">
        <f t="shared" si="0"/>
        <v>6.4124978757687918</v>
      </c>
      <c r="M38" s="130">
        <f t="shared" si="0"/>
        <v>6.4784165657322834</v>
      </c>
      <c r="N38" s="130">
        <f t="shared" si="0"/>
        <v>6.5441141564864314</v>
      </c>
      <c r="O38" s="130">
        <f t="shared" si="0"/>
        <v>6.6094369261060191</v>
      </c>
      <c r="P38" s="130">
        <f t="shared" si="0"/>
        <v>6.6744162740496984</v>
      </c>
      <c r="Q38" s="130">
        <f t="shared" si="0"/>
        <v>6.7389440367315299</v>
      </c>
      <c r="R38" s="130">
        <f t="shared" si="0"/>
        <v>6.8030507351172176</v>
      </c>
      <c r="S38" s="130">
        <f t="shared" si="0"/>
        <v>6.8666270409576757</v>
      </c>
      <c r="T38" s="130">
        <f t="shared" si="0"/>
        <v>6.9297022972120761</v>
      </c>
      <c r="U38" s="130">
        <f t="shared" si="0"/>
        <v>6.9920724967414882</v>
      </c>
      <c r="V38" s="130">
        <f t="shared" si="0"/>
        <v>7.0538117943426739</v>
      </c>
      <c r="W38" s="130">
        <f t="shared" si="0"/>
        <v>7.114760488157831</v>
      </c>
      <c r="X38" s="130">
        <f t="shared" si="0"/>
        <v>7.1750376541314296</v>
      </c>
      <c r="Y38" s="130">
        <f t="shared" si="0"/>
        <v>7.2344812268887306</v>
      </c>
      <c r="Z38" s="130">
        <f t="shared" si="0"/>
        <v>7.2931147440947841</v>
      </c>
      <c r="AA38" s="130">
        <f t="shared" si="0"/>
        <v>7.3508199065534212</v>
      </c>
      <c r="AB38" s="130">
        <f t="shared" si="0"/>
        <v>7.407617644530859</v>
      </c>
      <c r="AC38" s="130">
        <f t="shared" si="0"/>
        <v>7.4635750436487776</v>
      </c>
      <c r="AD38" s="130">
        <f t="shared" si="0"/>
        <v>7.5187113069048763</v>
      </c>
      <c r="AE38" s="130">
        <f t="shared" si="0"/>
        <v>7.5732342123772174</v>
      </c>
      <c r="AF38" s="130">
        <f t="shared" si="0"/>
        <v>7.6272574299399158</v>
      </c>
      <c r="AG38" s="130">
        <f t="shared" si="0"/>
        <v>7.6807518954181946</v>
      </c>
      <c r="AH38" s="130">
        <f t="shared" si="0"/>
        <v>7.7338305744516704</v>
      </c>
      <c r="AI38" s="130">
        <f t="shared" si="0"/>
        <v>7.7864630287471988</v>
      </c>
      <c r="AJ38" s="130">
        <f t="shared" si="0"/>
        <v>7.8388097654811526</v>
      </c>
      <c r="AK38" s="130">
        <f t="shared" si="0"/>
        <v>7.8909359796681464</v>
      </c>
      <c r="AL38" s="130">
        <f t="shared" si="0"/>
        <v>7.942810144038349</v>
      </c>
      <c r="AM38" s="130">
        <f t="shared" si="0"/>
        <v>7.9944965890503807</v>
      </c>
      <c r="AN38" s="130">
        <f t="shared" si="0"/>
        <v>8.0460110244586662</v>
      </c>
      <c r="AO38" s="130">
        <f t="shared" si="0"/>
        <v>8.0974175293680943</v>
      </c>
      <c r="AP38" s="130">
        <f t="shared" si="0"/>
        <v>8.1487313022550527</v>
      </c>
    </row>
    <row r="39" spans="1:42" x14ac:dyDescent="0.35">
      <c r="A39" s="127" t="s">
        <v>1531</v>
      </c>
      <c r="B39" s="130">
        <f>B31</f>
        <v>0.19517984215847992</v>
      </c>
      <c r="C39" s="130">
        <f t="shared" si="0"/>
        <v>0.21176020009690422</v>
      </c>
      <c r="D39" s="130">
        <f t="shared" si="0"/>
        <v>0.22897320752801278</v>
      </c>
      <c r="E39" s="130">
        <f t="shared" si="0"/>
        <v>0.2468188500489194</v>
      </c>
      <c r="F39" s="130">
        <f t="shared" si="0"/>
        <v>0.26529711325673772</v>
      </c>
      <c r="G39" s="130">
        <f t="shared" si="0"/>
        <v>0.28440798274858148</v>
      </c>
      <c r="H39" s="130">
        <f t="shared" si="0"/>
        <v>0.30415144412156425</v>
      </c>
      <c r="I39" s="130">
        <f t="shared" si="0"/>
        <v>0.32452748297279999</v>
      </c>
      <c r="J39" s="130">
        <f t="shared" si="0"/>
        <v>0.34184228030152186</v>
      </c>
      <c r="K39" s="130">
        <f t="shared" si="0"/>
        <v>0.35971560377596801</v>
      </c>
      <c r="L39" s="130">
        <f t="shared" si="0"/>
        <v>0.37815386663971806</v>
      </c>
      <c r="M39" s="130">
        <f t="shared" si="0"/>
        <v>0.397163482136352</v>
      </c>
      <c r="N39" s="130">
        <f t="shared" si="0"/>
        <v>0.41675086350945001</v>
      </c>
      <c r="O39" s="130">
        <f t="shared" si="0"/>
        <v>0.43692242400259196</v>
      </c>
      <c r="P39" s="130">
        <f t="shared" si="0"/>
        <v>0.45768457685935804</v>
      </c>
      <c r="Q39" s="130">
        <f t="shared" si="0"/>
        <v>0.47904373532332806</v>
      </c>
      <c r="R39" s="130">
        <f t="shared" si="0"/>
        <v>0.50100631263808193</v>
      </c>
      <c r="S39" s="130">
        <f t="shared" si="0"/>
        <v>0.52357872204719991</v>
      </c>
      <c r="T39" s="130">
        <f t="shared" si="0"/>
        <v>0.55729602871977535</v>
      </c>
      <c r="U39" s="130">
        <f t="shared" si="0"/>
        <v>0.5923064961733191</v>
      </c>
      <c r="V39" s="130">
        <f t="shared" si="0"/>
        <v>0.6286270363643901</v>
      </c>
      <c r="W39" s="130">
        <f t="shared" si="0"/>
        <v>0.66627456124954743</v>
      </c>
      <c r="X39" s="130">
        <f t="shared" si="0"/>
        <v>0.7052659827853498</v>
      </c>
      <c r="Y39" s="130">
        <f t="shared" si="0"/>
        <v>0.74561821292835639</v>
      </c>
      <c r="Z39" s="130">
        <f t="shared" si="0"/>
        <v>0.78734816363512572</v>
      </c>
      <c r="AA39" s="130">
        <f t="shared" si="0"/>
        <v>0.83047274686221695</v>
      </c>
      <c r="AB39" s="130">
        <f t="shared" si="0"/>
        <v>0.8750088745661887</v>
      </c>
      <c r="AC39" s="130">
        <f t="shared" si="0"/>
        <v>0.92097345870359992</v>
      </c>
      <c r="AD39" s="130">
        <f t="shared" si="0"/>
        <v>0.96694664476041059</v>
      </c>
      <c r="AE39" s="130">
        <f t="shared" si="0"/>
        <v>1.0142104773370897</v>
      </c>
      <c r="AF39" s="130">
        <f t="shared" si="0"/>
        <v>1.0627751734263577</v>
      </c>
      <c r="AG39" s="130">
        <f t="shared" si="0"/>
        <v>1.1126509500209352</v>
      </c>
      <c r="AH39" s="130">
        <f t="shared" si="0"/>
        <v>1.163848024113544</v>
      </c>
      <c r="AI39" s="130">
        <f t="shared" si="0"/>
        <v>1.2163766126969033</v>
      </c>
      <c r="AJ39" s="130">
        <f t="shared" si="0"/>
        <v>1.2702469327637349</v>
      </c>
      <c r="AK39" s="130">
        <f t="shared" si="0"/>
        <v>1.325469201306759</v>
      </c>
      <c r="AL39" s="130">
        <f t="shared" si="0"/>
        <v>1.382053635318697</v>
      </c>
      <c r="AM39" s="130">
        <f t="shared" si="0"/>
        <v>1.4400104517922698</v>
      </c>
      <c r="AN39" s="130">
        <f t="shared" si="0"/>
        <v>1.4993498677201962</v>
      </c>
      <c r="AO39" s="130">
        <f t="shared" si="0"/>
        <v>1.5600821000952001</v>
      </c>
      <c r="AP39" s="130">
        <f t="shared" si="0"/>
        <v>1.6222173659100005</v>
      </c>
    </row>
    <row r="41" spans="1:42" x14ac:dyDescent="0.35">
      <c r="A41" s="129" t="s">
        <v>1532</v>
      </c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</row>
    <row r="42" spans="1:42" x14ac:dyDescent="0.35">
      <c r="A42" s="129" t="s">
        <v>1533</v>
      </c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</row>
    <row r="43" spans="1:42" x14ac:dyDescent="0.35">
      <c r="A43" s="129" t="s">
        <v>1526</v>
      </c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</row>
    <row r="44" spans="1:42" x14ac:dyDescent="0.35">
      <c r="A44" s="129" t="s">
        <v>1527</v>
      </c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</row>
    <row r="45" spans="1:42" x14ac:dyDescent="0.35">
      <c r="A45" s="129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</row>
    <row r="46" spans="1:42" x14ac:dyDescent="0.35">
      <c r="A46" s="129" t="s">
        <v>1517</v>
      </c>
      <c r="B46" s="129">
        <v>2010</v>
      </c>
      <c r="C46" s="129">
        <v>2011</v>
      </c>
      <c r="D46" s="129">
        <v>2012</v>
      </c>
      <c r="E46" s="129">
        <v>2013</v>
      </c>
      <c r="F46" s="129">
        <v>2014</v>
      </c>
      <c r="G46" s="129">
        <v>2015</v>
      </c>
      <c r="H46" s="129">
        <v>2016</v>
      </c>
      <c r="I46" s="129">
        <v>2017</v>
      </c>
      <c r="J46" s="129">
        <v>2018</v>
      </c>
      <c r="K46" s="129">
        <v>2019</v>
      </c>
      <c r="L46" s="129">
        <v>2020</v>
      </c>
      <c r="M46" s="129">
        <v>2021</v>
      </c>
      <c r="N46" s="129">
        <v>2022</v>
      </c>
      <c r="O46" s="129">
        <v>2023</v>
      </c>
      <c r="P46" s="129">
        <v>2024</v>
      </c>
      <c r="Q46" s="129">
        <v>2025</v>
      </c>
      <c r="R46" s="129">
        <v>2026</v>
      </c>
      <c r="S46" s="129">
        <v>2027</v>
      </c>
      <c r="T46" s="129">
        <v>2028</v>
      </c>
      <c r="U46" s="129">
        <v>2029</v>
      </c>
      <c r="V46" s="129">
        <v>2030</v>
      </c>
      <c r="W46" s="129">
        <v>2031</v>
      </c>
      <c r="X46" s="129">
        <v>2032</v>
      </c>
      <c r="Y46" s="129">
        <v>2033</v>
      </c>
      <c r="Z46" s="129">
        <v>2034</v>
      </c>
      <c r="AA46" s="129">
        <v>2035</v>
      </c>
      <c r="AB46" s="129">
        <v>2036</v>
      </c>
      <c r="AC46" s="129">
        <v>2037</v>
      </c>
      <c r="AD46" s="129">
        <v>2038</v>
      </c>
      <c r="AE46" s="129">
        <v>2039</v>
      </c>
      <c r="AF46" s="129">
        <v>2040</v>
      </c>
      <c r="AG46" s="129">
        <v>2041</v>
      </c>
      <c r="AH46" s="129">
        <v>2042</v>
      </c>
      <c r="AI46" s="129">
        <v>2043</v>
      </c>
      <c r="AJ46" s="129">
        <v>2044</v>
      </c>
      <c r="AK46" s="129">
        <v>2045</v>
      </c>
      <c r="AL46" s="129">
        <v>2046</v>
      </c>
      <c r="AM46" s="129">
        <v>2047</v>
      </c>
      <c r="AN46" s="129">
        <v>2048</v>
      </c>
      <c r="AO46" s="129">
        <v>2049</v>
      </c>
      <c r="AP46" s="129">
        <v>2050</v>
      </c>
    </row>
    <row r="47" spans="1:42" x14ac:dyDescent="0.35">
      <c r="A47" s="127" t="s">
        <v>257</v>
      </c>
      <c r="B47" s="130">
        <v>8.6336887406726444</v>
      </c>
      <c r="C47" s="130">
        <v>8.6894556472129256</v>
      </c>
      <c r="D47" s="130">
        <v>9.5254865277104965</v>
      </c>
      <c r="E47" s="130">
        <v>10.566966148230099</v>
      </c>
      <c r="F47" s="130">
        <v>11.282451604125022</v>
      </c>
      <c r="G47" s="130">
        <v>11.807071948772451</v>
      </c>
      <c r="H47" s="130">
        <v>12.796381767055003</v>
      </c>
      <c r="I47" s="130">
        <v>13.583533160780791</v>
      </c>
      <c r="J47" s="130">
        <v>14.397261602497471</v>
      </c>
      <c r="K47" s="130">
        <v>15.164622690876978</v>
      </c>
      <c r="L47" s="130">
        <v>15.935946226049463</v>
      </c>
      <c r="M47" s="130">
        <v>16.697748579482216</v>
      </c>
      <c r="N47" s="130">
        <v>17.451550718733003</v>
      </c>
      <c r="O47" s="130">
        <v>18.381305171684488</v>
      </c>
      <c r="P47" s="130">
        <v>19.307102205205911</v>
      </c>
      <c r="Q47" s="130">
        <v>20.272446543190494</v>
      </c>
      <c r="R47" s="130">
        <v>21.292255648959269</v>
      </c>
      <c r="S47" s="130">
        <v>22.318555272679767</v>
      </c>
      <c r="T47" s="130">
        <v>23.540579035254144</v>
      </c>
      <c r="U47" s="130">
        <v>24.804572518644626</v>
      </c>
      <c r="V47" s="130">
        <v>25.780943034257678</v>
      </c>
      <c r="W47" s="130">
        <v>26.75302434999476</v>
      </c>
      <c r="X47" s="130">
        <v>27.741433442465784</v>
      </c>
      <c r="Y47" s="130">
        <v>28.706764321970809</v>
      </c>
      <c r="Z47" s="130">
        <v>29.694520601701466</v>
      </c>
      <c r="AA47" s="130">
        <v>30.708409951257568</v>
      </c>
      <c r="AB47" s="130">
        <v>31.771332058019901</v>
      </c>
      <c r="AC47" s="130">
        <v>32.840812945251479</v>
      </c>
      <c r="AD47" s="130">
        <v>33.960497958666409</v>
      </c>
      <c r="AE47" s="130">
        <v>35.102180310531793</v>
      </c>
      <c r="AF47" s="130">
        <v>36.27801795448579</v>
      </c>
      <c r="AG47" s="130">
        <v>37.597660433768027</v>
      </c>
      <c r="AH47" s="130">
        <v>38.925761746812739</v>
      </c>
      <c r="AI47" s="130">
        <v>40.280736153737379</v>
      </c>
      <c r="AJ47" s="130">
        <v>41.680295365330629</v>
      </c>
      <c r="AK47" s="130">
        <v>43.13036877581915</v>
      </c>
      <c r="AL47" s="130">
        <v>44.636526867571092</v>
      </c>
      <c r="AM47" s="130">
        <v>46.184382471039548</v>
      </c>
      <c r="AN47" s="130">
        <v>47.823335046415949</v>
      </c>
      <c r="AO47" s="130">
        <v>49.516528093038005</v>
      </c>
      <c r="AP47" s="130">
        <v>51.275297537309854</v>
      </c>
    </row>
    <row r="48" spans="1:42" x14ac:dyDescent="0.35">
      <c r="A48" s="127" t="s">
        <v>322</v>
      </c>
      <c r="B48" s="130">
        <v>3.7127855786615269</v>
      </c>
      <c r="C48" s="130">
        <v>4.0937579009973497</v>
      </c>
      <c r="D48" s="130">
        <v>4.4429304854555589</v>
      </c>
      <c r="E48" s="130">
        <v>4.7343035716761861</v>
      </c>
      <c r="F48" s="130">
        <v>5.1396882270967357</v>
      </c>
      <c r="G48" s="130">
        <v>5.4894604594055503</v>
      </c>
      <c r="H48" s="130">
        <v>5.8075411838201472</v>
      </c>
      <c r="I48" s="130">
        <v>6.2620242632699918</v>
      </c>
      <c r="J48" s="130">
        <v>6.7456854069667704</v>
      </c>
      <c r="K48" s="130">
        <v>7.2149951403302168</v>
      </c>
      <c r="L48" s="130">
        <v>7.6647407511589538</v>
      </c>
      <c r="M48" s="130">
        <v>8.1211262101731823</v>
      </c>
      <c r="N48" s="130">
        <v>8.6550539937217668</v>
      </c>
      <c r="O48" s="130">
        <v>9.2344283163047809</v>
      </c>
      <c r="P48" s="130">
        <v>9.7973032254585135</v>
      </c>
      <c r="Q48" s="130">
        <v>10.345824440506776</v>
      </c>
      <c r="R48" s="130">
        <v>10.871463626746348</v>
      </c>
      <c r="S48" s="130">
        <v>11.518593345656189</v>
      </c>
      <c r="T48" s="130">
        <v>12.225971763755659</v>
      </c>
      <c r="U48" s="130">
        <v>12.923930220506433</v>
      </c>
      <c r="V48" s="130">
        <v>13.619033498822073</v>
      </c>
      <c r="W48" s="130">
        <v>14.307783422091738</v>
      </c>
      <c r="X48" s="130">
        <v>14.983607733304385</v>
      </c>
      <c r="Y48" s="130">
        <v>15.645200378243723</v>
      </c>
      <c r="Z48" s="130">
        <v>16.292560732847956</v>
      </c>
      <c r="AA48" s="130">
        <v>16.929491871084192</v>
      </c>
      <c r="AB48" s="130">
        <v>17.534001941057614</v>
      </c>
      <c r="AC48" s="130">
        <v>18.118770631646694</v>
      </c>
      <c r="AD48" s="130">
        <v>18.725448991805845</v>
      </c>
      <c r="AE48" s="130">
        <v>19.322012075250917</v>
      </c>
      <c r="AF48" s="130">
        <v>19.904227140851084</v>
      </c>
      <c r="AG48" s="130">
        <v>20.499431793801818</v>
      </c>
      <c r="AH48" s="130">
        <v>21.094251362053967</v>
      </c>
      <c r="AI48" s="130">
        <v>21.718939532194529</v>
      </c>
      <c r="AJ48" s="130">
        <v>22.345245992236244</v>
      </c>
      <c r="AK48" s="130">
        <v>22.960675788125759</v>
      </c>
      <c r="AL48" s="130">
        <v>23.568127471378304</v>
      </c>
      <c r="AM48" s="130">
        <v>24.167465265871169</v>
      </c>
      <c r="AN48" s="130">
        <v>24.735529116117757</v>
      </c>
      <c r="AO48" s="130">
        <v>25.293038462088568</v>
      </c>
      <c r="AP48" s="130">
        <v>25.836216505418374</v>
      </c>
    </row>
    <row r="49" spans="1:42" x14ac:dyDescent="0.35">
      <c r="A49" s="127" t="s">
        <v>326</v>
      </c>
      <c r="B49" s="130">
        <v>1.9006108907735915</v>
      </c>
      <c r="C49" s="130">
        <v>2.0472034173889533</v>
      </c>
      <c r="D49" s="130">
        <v>2.2072328452018235</v>
      </c>
      <c r="E49" s="130">
        <v>2.3588684408335983</v>
      </c>
      <c r="F49" s="130">
        <v>2.4484425513253822</v>
      </c>
      <c r="G49" s="130">
        <v>2.512448688794537</v>
      </c>
      <c r="H49" s="130">
        <v>2.5615691662780784</v>
      </c>
      <c r="I49" s="130">
        <v>2.6149899807035903</v>
      </c>
      <c r="J49" s="130">
        <v>2.6768812007383729</v>
      </c>
      <c r="K49" s="130">
        <v>2.7240371160174042</v>
      </c>
      <c r="L49" s="130">
        <v>2.7652304519503907</v>
      </c>
      <c r="M49" s="130">
        <v>2.7992926739016166</v>
      </c>
      <c r="N49" s="130">
        <v>2.8246810407380956</v>
      </c>
      <c r="O49" s="130">
        <v>2.8842747346713491</v>
      </c>
      <c r="P49" s="130">
        <v>2.940726337667281</v>
      </c>
      <c r="Q49" s="130">
        <v>2.995748892307974</v>
      </c>
      <c r="R49" s="130">
        <v>3.0496029826603959</v>
      </c>
      <c r="S49" s="130">
        <v>3.0991499879837421</v>
      </c>
      <c r="T49" s="130">
        <v>3.1726406197203678</v>
      </c>
      <c r="U49" s="130">
        <v>3.2468966676599207</v>
      </c>
      <c r="V49" s="130">
        <v>3.3255863251424369</v>
      </c>
      <c r="W49" s="130">
        <v>3.4025145790268927</v>
      </c>
      <c r="X49" s="130">
        <v>3.4788974025556998</v>
      </c>
      <c r="Y49" s="130">
        <v>3.5130557271076599</v>
      </c>
      <c r="Z49" s="130">
        <v>3.5468740946637105</v>
      </c>
      <c r="AA49" s="130">
        <v>3.5805187271391836</v>
      </c>
      <c r="AB49" s="130">
        <v>3.612583985541169</v>
      </c>
      <c r="AC49" s="130">
        <v>3.6440488389664099</v>
      </c>
      <c r="AD49" s="130">
        <v>3.6760035242735354</v>
      </c>
      <c r="AE49" s="130">
        <v>3.7072385993178831</v>
      </c>
      <c r="AF49" s="130">
        <v>3.7379400704511472</v>
      </c>
      <c r="AG49" s="130">
        <v>3.7839076796995319</v>
      </c>
      <c r="AH49" s="130">
        <v>3.8296124944102736</v>
      </c>
      <c r="AI49" s="130">
        <v>3.8738514760442082</v>
      </c>
      <c r="AJ49" s="130">
        <v>3.9178024035318506</v>
      </c>
      <c r="AK49" s="130">
        <v>3.9614353500155164</v>
      </c>
      <c r="AL49" s="130">
        <v>4.0045837000820805</v>
      </c>
      <c r="AM49" s="130">
        <v>4.0471524774357217</v>
      </c>
      <c r="AN49" s="130">
        <v>4.0923272805101014</v>
      </c>
      <c r="AO49" s="130">
        <v>4.1373618922757789</v>
      </c>
      <c r="AP49" s="130">
        <v>4.1822227588935172</v>
      </c>
    </row>
    <row r="50" spans="1:42" x14ac:dyDescent="0.35">
      <c r="A50" s="127" t="s">
        <v>1534</v>
      </c>
      <c r="B50" s="130">
        <v>8.3002727469354607</v>
      </c>
      <c r="C50" s="130">
        <v>8.7238904232764263</v>
      </c>
      <c r="D50" s="130">
        <v>9.1972144021342146</v>
      </c>
      <c r="E50" s="130">
        <v>9.6654503842796053</v>
      </c>
      <c r="F50" s="130">
        <v>9.9792328360852114</v>
      </c>
      <c r="G50" s="130">
        <v>10.226442729228257</v>
      </c>
      <c r="H50" s="130">
        <v>10.43202980266066</v>
      </c>
      <c r="I50" s="130">
        <v>10.649291277393417</v>
      </c>
      <c r="J50" s="130">
        <v>10.84033533382383</v>
      </c>
      <c r="K50" s="130">
        <v>10.983498126603848</v>
      </c>
      <c r="L50" s="130">
        <v>11.103441213929695</v>
      </c>
      <c r="M50" s="130">
        <v>11.195708404277005</v>
      </c>
      <c r="N50" s="130">
        <v>11.254761592615907</v>
      </c>
      <c r="O50" s="130">
        <v>11.399209034913049</v>
      </c>
      <c r="P50" s="130">
        <v>11.529406413112742</v>
      </c>
      <c r="Q50" s="130">
        <v>11.650470384337405</v>
      </c>
      <c r="R50" s="130">
        <v>11.763187968465148</v>
      </c>
      <c r="S50" s="130">
        <v>11.856535481782348</v>
      </c>
      <c r="T50" s="130">
        <v>12.030164803298302</v>
      </c>
      <c r="U50" s="130">
        <v>12.203131503659636</v>
      </c>
      <c r="V50" s="130">
        <v>12.388468969720146</v>
      </c>
      <c r="W50" s="130">
        <v>12.564286732963771</v>
      </c>
      <c r="X50" s="130">
        <v>12.734936090933761</v>
      </c>
      <c r="Y50" s="130">
        <v>12.873512710458424</v>
      </c>
      <c r="Z50" s="130">
        <v>13.00696316752652</v>
      </c>
      <c r="AA50" s="130">
        <v>13.135669691609339</v>
      </c>
      <c r="AB50" s="130">
        <v>13.254562298553193</v>
      </c>
      <c r="AC50" s="130">
        <v>13.367287764449879</v>
      </c>
      <c r="AD50" s="130">
        <v>13.477885471794632</v>
      </c>
      <c r="AE50" s="130">
        <v>13.582336073573689</v>
      </c>
      <c r="AF50" s="130">
        <v>13.681547182882829</v>
      </c>
      <c r="AG50" s="130">
        <v>13.833869901314689</v>
      </c>
      <c r="AH50" s="130">
        <v>13.98239253301108</v>
      </c>
      <c r="AI50" s="130">
        <v>14.122584988467121</v>
      </c>
      <c r="AJ50" s="130">
        <v>14.25908474069899</v>
      </c>
      <c r="AK50" s="130">
        <v>14.391901642692277</v>
      </c>
      <c r="AL50" s="130">
        <v>14.52036651291445</v>
      </c>
      <c r="AM50" s="130">
        <v>14.644255680408309</v>
      </c>
      <c r="AN50" s="130">
        <v>14.779922740760584</v>
      </c>
      <c r="AO50" s="130">
        <v>14.9128107984065</v>
      </c>
      <c r="AP50" s="130">
        <v>15.04283018333496</v>
      </c>
    </row>
    <row r="51" spans="1:42" x14ac:dyDescent="0.35">
      <c r="A51" s="127" t="s">
        <v>1535</v>
      </c>
      <c r="B51" s="130">
        <v>0.6090951187361664</v>
      </c>
      <c r="C51" s="130">
        <v>0.69440655667070572</v>
      </c>
      <c r="D51" s="130">
        <v>0.79091830483378667</v>
      </c>
      <c r="E51" s="130">
        <v>0.88957075929063623</v>
      </c>
      <c r="F51" s="130">
        <v>0.96390774836723403</v>
      </c>
      <c r="G51" s="130">
        <v>1.0280578720090994</v>
      </c>
      <c r="H51" s="130">
        <v>1.085876625685986</v>
      </c>
      <c r="I51" s="130">
        <v>1.1468174755276779</v>
      </c>
      <c r="J51" s="130">
        <v>1.1918224513016116</v>
      </c>
      <c r="K51" s="130">
        <v>1.22905191341694</v>
      </c>
      <c r="L51" s="130">
        <v>1.2630600026741432</v>
      </c>
      <c r="M51" s="130">
        <v>1.2929169224262396</v>
      </c>
      <c r="N51" s="130">
        <v>1.317410045939827</v>
      </c>
      <c r="O51" s="130">
        <v>1.3592866682185938</v>
      </c>
      <c r="P51" s="130">
        <v>1.3995622571265647</v>
      </c>
      <c r="Q51" s="130">
        <v>1.4392169851935348</v>
      </c>
      <c r="R51" s="130">
        <v>1.4783601810946143</v>
      </c>
      <c r="S51" s="130">
        <v>1.5148061690398416</v>
      </c>
      <c r="T51" s="130">
        <v>1.5986185951679452</v>
      </c>
      <c r="U51" s="130">
        <v>1.685146848356853</v>
      </c>
      <c r="V51" s="130">
        <v>1.7772077870072656</v>
      </c>
      <c r="W51" s="130">
        <v>1.8702849879023853</v>
      </c>
      <c r="X51" s="130">
        <v>1.965212229577006</v>
      </c>
      <c r="Y51" s="130">
        <v>2.0557709416874927</v>
      </c>
      <c r="Z51" s="130">
        <v>2.1478725702054238</v>
      </c>
      <c r="AA51" s="130">
        <v>2.241628912857633</v>
      </c>
      <c r="AB51" s="130">
        <v>2.3357414791070443</v>
      </c>
      <c r="AC51" s="130">
        <v>2.4309983869314706</v>
      </c>
      <c r="AD51" s="130">
        <v>2.524644141324746</v>
      </c>
      <c r="AE51" s="130">
        <v>2.6189122849627964</v>
      </c>
      <c r="AF51" s="130">
        <v>2.7139314577844353</v>
      </c>
      <c r="AG51" s="130">
        <v>2.8259115777536166</v>
      </c>
      <c r="AH51" s="130">
        <v>2.9395760269828841</v>
      </c>
      <c r="AI51" s="130">
        <v>3.0536028262056201</v>
      </c>
      <c r="AJ51" s="130">
        <v>3.1691751279702327</v>
      </c>
      <c r="AK51" s="130">
        <v>3.2862325840250208</v>
      </c>
      <c r="AL51" s="130">
        <v>3.4045575508274899</v>
      </c>
      <c r="AM51" s="130">
        <v>3.524002637746297</v>
      </c>
      <c r="AN51" s="130">
        <v>3.6497340227594024</v>
      </c>
      <c r="AO51" s="130">
        <v>3.7772232279932365</v>
      </c>
      <c r="AP51" s="130">
        <v>3.9064148431014103</v>
      </c>
    </row>
    <row r="52" spans="1:42" x14ac:dyDescent="0.35">
      <c r="A52" s="129" t="s">
        <v>238</v>
      </c>
      <c r="B52" s="131">
        <v>23.156453075779389</v>
      </c>
      <c r="C52" s="131">
        <v>24.24871394554636</v>
      </c>
      <c r="D52" s="131">
        <v>26.163782565335879</v>
      </c>
      <c r="E52" s="131">
        <v>28.215159304310127</v>
      </c>
      <c r="F52" s="131">
        <v>29.813722966999585</v>
      </c>
      <c r="G52" s="131">
        <v>31.063481698209895</v>
      </c>
      <c r="H52" s="131">
        <v>32.68339854549987</v>
      </c>
      <c r="I52" s="131">
        <v>34.256656157675465</v>
      </c>
      <c r="J52" s="131">
        <v>35.851985995328057</v>
      </c>
      <c r="K52" s="131">
        <v>37.316204987245385</v>
      </c>
      <c r="L52" s="131">
        <v>38.73241864576265</v>
      </c>
      <c r="M52" s="131">
        <v>40.106792790260258</v>
      </c>
      <c r="N52" s="131">
        <v>41.503457391748597</v>
      </c>
      <c r="O52" s="131">
        <v>43.258503925792262</v>
      </c>
      <c r="P52" s="131">
        <v>44.974100438571014</v>
      </c>
      <c r="Q52" s="131">
        <v>46.703707245536187</v>
      </c>
      <c r="R52" s="131">
        <v>48.454870407925775</v>
      </c>
      <c r="S52" s="131">
        <v>50.307640257141884</v>
      </c>
      <c r="T52" s="131">
        <v>52.567974817196415</v>
      </c>
      <c r="U52" s="131">
        <v>54.863677758827464</v>
      </c>
      <c r="V52" s="131">
        <v>56.891239614949598</v>
      </c>
      <c r="W52" s="131">
        <v>58.89789407197955</v>
      </c>
      <c r="X52" s="131">
        <v>60.904086898836638</v>
      </c>
      <c r="Y52" s="131">
        <v>62.794304079468105</v>
      </c>
      <c r="Z52" s="131">
        <v>64.68879116694508</v>
      </c>
      <c r="AA52" s="131">
        <v>66.595719153947911</v>
      </c>
      <c r="AB52" s="131">
        <v>68.508221762278922</v>
      </c>
      <c r="AC52" s="131">
        <v>70.401918567245929</v>
      </c>
      <c r="AD52" s="131">
        <v>72.364480087865161</v>
      </c>
      <c r="AE52" s="131">
        <v>74.332679343637082</v>
      </c>
      <c r="AF52" s="131">
        <v>76.315663806455291</v>
      </c>
      <c r="AG52" s="131">
        <v>78.540781386337684</v>
      </c>
      <c r="AH52" s="131">
        <v>80.771594163270947</v>
      </c>
      <c r="AI52" s="131">
        <v>83.049714976648858</v>
      </c>
      <c r="AJ52" s="131">
        <v>85.371603629767947</v>
      </c>
      <c r="AK52" s="131">
        <v>87.730614140677716</v>
      </c>
      <c r="AL52" s="131">
        <v>90.134162102773416</v>
      </c>
      <c r="AM52" s="131">
        <v>92.567258532501043</v>
      </c>
      <c r="AN52" s="131">
        <v>95.080848206563786</v>
      </c>
      <c r="AO52" s="131">
        <v>97.636962473802086</v>
      </c>
      <c r="AP52" s="131">
        <v>100.24298182805812</v>
      </c>
    </row>
    <row r="54" spans="1:42" x14ac:dyDescent="0.35">
      <c r="A54" s="129" t="s">
        <v>1536</v>
      </c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</row>
    <row r="55" spans="1:42" x14ac:dyDescent="0.35">
      <c r="A55" s="129" t="s">
        <v>1537</v>
      </c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</row>
    <row r="56" spans="1:42" x14ac:dyDescent="0.35">
      <c r="A56" s="129" t="s">
        <v>1526</v>
      </c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</row>
    <row r="57" spans="1:42" x14ac:dyDescent="0.35">
      <c r="A57" s="129" t="s">
        <v>1538</v>
      </c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</row>
    <row r="58" spans="1:42" x14ac:dyDescent="0.35">
      <c r="A58" s="129"/>
      <c r="B58" s="127"/>
      <c r="C58" s="127"/>
      <c r="D58" s="127"/>
      <c r="E58" s="127"/>
      <c r="F58" s="127"/>
      <c r="G58" s="132">
        <f>G61/(G60+G61)</f>
        <v>0.5041102798613325</v>
      </c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32">
        <f>AP61/(AP60+AP61)</f>
        <v>0.48830262441443806</v>
      </c>
    </row>
    <row r="59" spans="1:42" x14ac:dyDescent="0.35">
      <c r="A59" s="129"/>
      <c r="B59" s="129">
        <v>2010</v>
      </c>
      <c r="C59" s="129">
        <v>2011</v>
      </c>
      <c r="D59" s="129">
        <v>2012</v>
      </c>
      <c r="E59" s="129">
        <v>2013</v>
      </c>
      <c r="F59" s="129">
        <v>2014</v>
      </c>
      <c r="G59" s="129">
        <v>2015</v>
      </c>
      <c r="H59" s="129">
        <v>2016</v>
      </c>
      <c r="I59" s="129">
        <v>2017</v>
      </c>
      <c r="J59" s="129">
        <v>2018</v>
      </c>
      <c r="K59" s="129">
        <v>2019</v>
      </c>
      <c r="L59" s="129">
        <v>2020</v>
      </c>
      <c r="M59" s="129">
        <v>2021</v>
      </c>
      <c r="N59" s="129">
        <v>2022</v>
      </c>
      <c r="O59" s="129">
        <v>2023</v>
      </c>
      <c r="P59" s="129">
        <v>2024</v>
      </c>
      <c r="Q59" s="129">
        <v>2025</v>
      </c>
      <c r="R59" s="129">
        <v>2026</v>
      </c>
      <c r="S59" s="129">
        <v>2027</v>
      </c>
      <c r="T59" s="129">
        <v>2028</v>
      </c>
      <c r="U59" s="129">
        <v>2029</v>
      </c>
      <c r="V59" s="129">
        <v>2030</v>
      </c>
      <c r="W59" s="129">
        <v>2031</v>
      </c>
      <c r="X59" s="129">
        <v>2032</v>
      </c>
      <c r="Y59" s="129">
        <v>2033</v>
      </c>
      <c r="Z59" s="129">
        <v>2034</v>
      </c>
      <c r="AA59" s="129">
        <v>2035</v>
      </c>
      <c r="AB59" s="129">
        <v>2036</v>
      </c>
      <c r="AC59" s="129">
        <v>2037</v>
      </c>
      <c r="AD59" s="129">
        <v>2038</v>
      </c>
      <c r="AE59" s="129">
        <v>2039</v>
      </c>
      <c r="AF59" s="129">
        <v>2040</v>
      </c>
      <c r="AG59" s="129">
        <v>2041</v>
      </c>
      <c r="AH59" s="129">
        <v>2042</v>
      </c>
      <c r="AI59" s="129">
        <v>2043</v>
      </c>
      <c r="AJ59" s="129">
        <v>2044</v>
      </c>
      <c r="AK59" s="129">
        <v>2045</v>
      </c>
      <c r="AL59" s="129">
        <v>2046</v>
      </c>
      <c r="AM59" s="129">
        <v>2047</v>
      </c>
      <c r="AN59" s="129">
        <v>2048</v>
      </c>
      <c r="AO59" s="129">
        <v>2049</v>
      </c>
      <c r="AP59" s="129">
        <v>2050</v>
      </c>
    </row>
    <row r="60" spans="1:42" x14ac:dyDescent="0.35">
      <c r="A60" s="127" t="s">
        <v>257</v>
      </c>
      <c r="B60" s="130">
        <v>375.72909281785599</v>
      </c>
      <c r="C60" s="130">
        <v>374.86567222781207</v>
      </c>
      <c r="D60" s="130">
        <v>396.18984214790737</v>
      </c>
      <c r="E60" s="130">
        <v>429.10611600963199</v>
      </c>
      <c r="F60" s="130">
        <v>450.21013730357646</v>
      </c>
      <c r="G60" s="130">
        <v>462.20578105622218</v>
      </c>
      <c r="H60" s="130">
        <v>507.37991858032598</v>
      </c>
      <c r="I60" s="130">
        <v>539.15013923222034</v>
      </c>
      <c r="J60" s="130">
        <v>572.23998541968479</v>
      </c>
      <c r="K60" s="130">
        <v>605.89156714438991</v>
      </c>
      <c r="L60" s="130">
        <v>640.4975406634361</v>
      </c>
      <c r="M60" s="130">
        <v>676.50694101232443</v>
      </c>
      <c r="N60" s="130">
        <v>713.84725259867707</v>
      </c>
      <c r="O60" s="130">
        <v>753.65096638439491</v>
      </c>
      <c r="P60" s="130">
        <v>793.79473738913543</v>
      </c>
      <c r="Q60" s="130">
        <v>835.79125991922979</v>
      </c>
      <c r="R60" s="130">
        <v>879.7376625195127</v>
      </c>
      <c r="S60" s="130">
        <v>924.9955333009666</v>
      </c>
      <c r="T60" s="130">
        <v>973.02746690466267</v>
      </c>
      <c r="U60" s="130">
        <v>1022.116686348135</v>
      </c>
      <c r="V60" s="130">
        <v>1060.9416349357887</v>
      </c>
      <c r="W60" s="130">
        <v>1098.9863638788659</v>
      </c>
      <c r="X60" s="130">
        <v>1137.7482641563658</v>
      </c>
      <c r="Y60" s="130">
        <v>1177.3263982884753</v>
      </c>
      <c r="Z60" s="130">
        <v>1217.6755202858408</v>
      </c>
      <c r="AA60" s="130">
        <v>1258.7357558288488</v>
      </c>
      <c r="AB60" s="130">
        <v>1301.5268335875601</v>
      </c>
      <c r="AC60" s="130">
        <v>1344.7720618872029</v>
      </c>
      <c r="AD60" s="130">
        <v>1389.5178356544498</v>
      </c>
      <c r="AE60" s="130">
        <v>1435.0172384806658</v>
      </c>
      <c r="AF60" s="130">
        <v>1481.6066851914466</v>
      </c>
      <c r="AG60" s="130">
        <v>1527.7541571494426</v>
      </c>
      <c r="AH60" s="130">
        <v>1574.4431342850571</v>
      </c>
      <c r="AI60" s="130">
        <v>1621.6567781285066</v>
      </c>
      <c r="AJ60" s="130">
        <v>1669.9355474053968</v>
      </c>
      <c r="AK60" s="130">
        <v>1719.5860251279269</v>
      </c>
      <c r="AL60" s="130">
        <v>1770.5216228463939</v>
      </c>
      <c r="AM60" s="130">
        <v>1822.5271531194014</v>
      </c>
      <c r="AN60" s="130">
        <v>1876.0650092504807</v>
      </c>
      <c r="AO60" s="130">
        <v>1930.6110171044786</v>
      </c>
      <c r="AP60" s="130">
        <v>1986.7187990984487</v>
      </c>
    </row>
    <row r="61" spans="1:42" x14ac:dyDescent="0.35">
      <c r="A61" s="129" t="s">
        <v>1539</v>
      </c>
      <c r="B61" s="133">
        <v>296.85887378801266</v>
      </c>
      <c r="C61" s="133">
        <v>312.37978137734399</v>
      </c>
      <c r="D61" s="133">
        <v>370.07502699430927</v>
      </c>
      <c r="E61" s="133">
        <v>416.92158717171066</v>
      </c>
      <c r="F61" s="133">
        <v>445.74392243858563</v>
      </c>
      <c r="G61" s="133">
        <v>469.86794881858521</v>
      </c>
      <c r="H61" s="133">
        <v>502.2516316838873</v>
      </c>
      <c r="I61" s="133">
        <v>519.15909770126905</v>
      </c>
      <c r="J61" s="133">
        <v>550.09644715036052</v>
      </c>
      <c r="K61" s="133">
        <v>574.42842272055043</v>
      </c>
      <c r="L61" s="133">
        <v>596.1954223743586</v>
      </c>
      <c r="M61" s="133">
        <v>612.88435213319826</v>
      </c>
      <c r="N61" s="133">
        <v>624.14421102654251</v>
      </c>
      <c r="O61" s="133">
        <v>654.05216083662413</v>
      </c>
      <c r="P61" s="133">
        <v>682.27009153091831</v>
      </c>
      <c r="Q61" s="133">
        <v>710.0828095174644</v>
      </c>
      <c r="R61" s="133">
        <v>738.2085318425618</v>
      </c>
      <c r="S61" s="133">
        <v>765.06855858240692</v>
      </c>
      <c r="T61" s="133">
        <v>814.07383474427456</v>
      </c>
      <c r="U61" s="133">
        <v>864.79725068376081</v>
      </c>
      <c r="V61" s="133">
        <v>901.68350900898508</v>
      </c>
      <c r="W61" s="133">
        <v>939.59707975792219</v>
      </c>
      <c r="X61" s="133">
        <v>976.83791885176197</v>
      </c>
      <c r="Y61" s="133">
        <v>1010.7387133155063</v>
      </c>
      <c r="Z61" s="133">
        <v>1045.1931860327957</v>
      </c>
      <c r="AA61" s="133">
        <v>1079.8519130044426</v>
      </c>
      <c r="AB61" s="133">
        <v>1116.5937975412205</v>
      </c>
      <c r="AC61" s="133">
        <v>1152.6889770254386</v>
      </c>
      <c r="AD61" s="133">
        <v>1192.760848535605</v>
      </c>
      <c r="AE61" s="133">
        <v>1233.3083062721867</v>
      </c>
      <c r="AF61" s="133">
        <v>1274.9145221435608</v>
      </c>
      <c r="AG61" s="133">
        <v>1328.9194327027724</v>
      </c>
      <c r="AH61" s="133">
        <v>1382.2887222085183</v>
      </c>
      <c r="AI61" s="133">
        <v>1437.0507415694817</v>
      </c>
      <c r="AJ61" s="133">
        <v>1493.6191013215832</v>
      </c>
      <c r="AK61" s="133">
        <v>1552.140519378944</v>
      </c>
      <c r="AL61" s="133">
        <v>1613.2219408682699</v>
      </c>
      <c r="AM61" s="133">
        <v>1675.7398258282624</v>
      </c>
      <c r="AN61" s="133">
        <v>1746.251737076122</v>
      </c>
      <c r="AO61" s="133">
        <v>1819.5171288617516</v>
      </c>
      <c r="AP61" s="133">
        <v>1895.8862207630327</v>
      </c>
    </row>
    <row r="62" spans="1:42" x14ac:dyDescent="0.35">
      <c r="A62" s="127" t="s">
        <v>322</v>
      </c>
      <c r="B62" s="130">
        <v>211.32013314168518</v>
      </c>
      <c r="C62" s="130">
        <v>231.47763423941618</v>
      </c>
      <c r="D62" s="130">
        <v>248.78642594861725</v>
      </c>
      <c r="E62" s="130">
        <v>262.0310878385261</v>
      </c>
      <c r="F62" s="130">
        <v>286.13156043270362</v>
      </c>
      <c r="G62" s="130">
        <v>307.32501609259333</v>
      </c>
      <c r="H62" s="130">
        <v>327.00792589687393</v>
      </c>
      <c r="I62" s="130">
        <v>351.41309685452353</v>
      </c>
      <c r="J62" s="130">
        <v>378.36131693246693</v>
      </c>
      <c r="K62" s="130">
        <v>405.47073858366912</v>
      </c>
      <c r="L62" s="130">
        <v>431.96462526527927</v>
      </c>
      <c r="M62" s="130">
        <v>459.80298809806402</v>
      </c>
      <c r="N62" s="130">
        <v>488.36514377386845</v>
      </c>
      <c r="O62" s="130">
        <v>519.27199006726983</v>
      </c>
      <c r="P62" s="130">
        <v>549.91296779778736</v>
      </c>
      <c r="Q62" s="130">
        <v>580.35490002042411</v>
      </c>
      <c r="R62" s="130">
        <v>609.90108245339457</v>
      </c>
      <c r="S62" s="130">
        <v>640.64736469287118</v>
      </c>
      <c r="T62" s="130">
        <v>673.77711014335557</v>
      </c>
      <c r="U62" s="130">
        <v>706.88807850199339</v>
      </c>
      <c r="V62" s="130">
        <v>740.05830814347712</v>
      </c>
      <c r="W62" s="130">
        <v>773.57145850514587</v>
      </c>
      <c r="X62" s="130">
        <v>806.83307128892534</v>
      </c>
      <c r="Y62" s="130">
        <v>841.42127754278943</v>
      </c>
      <c r="Z62" s="130">
        <v>875.82844819054537</v>
      </c>
      <c r="AA62" s="130">
        <v>910.22655942458528</v>
      </c>
      <c r="AB62" s="130">
        <v>943.19262313072284</v>
      </c>
      <c r="AC62" s="130">
        <v>975.54322142624108</v>
      </c>
      <c r="AD62" s="130">
        <v>1009.9527149297377</v>
      </c>
      <c r="AE62" s="130">
        <v>1044.3841555581951</v>
      </c>
      <c r="AF62" s="130">
        <v>1078.4824825684664</v>
      </c>
      <c r="AG62" s="130">
        <v>1112.1471322024342</v>
      </c>
      <c r="AH62" s="130">
        <v>1146.3691357556074</v>
      </c>
      <c r="AI62" s="130">
        <v>1180.8144412211843</v>
      </c>
      <c r="AJ62" s="130">
        <v>1215.7221457774328</v>
      </c>
      <c r="AK62" s="130">
        <v>1250.23651487086</v>
      </c>
      <c r="AL62" s="130">
        <v>1284.5827916878161</v>
      </c>
      <c r="AM62" s="130">
        <v>1318.7292569143933</v>
      </c>
      <c r="AN62" s="130">
        <v>1352.7855620068874</v>
      </c>
      <c r="AO62" s="130">
        <v>1386.5270209368921</v>
      </c>
      <c r="AP62" s="130">
        <v>1419.7027782355485</v>
      </c>
    </row>
    <row r="63" spans="1:42" x14ac:dyDescent="0.35">
      <c r="A63" s="129" t="s">
        <v>1540</v>
      </c>
      <c r="B63" s="133">
        <v>56.640477422750138</v>
      </c>
      <c r="C63" s="133">
        <v>66.003629273931168</v>
      </c>
      <c r="D63" s="133">
        <v>76.945577491506853</v>
      </c>
      <c r="E63" s="133">
        <v>84.174144336965412</v>
      </c>
      <c r="F63" s="133">
        <v>88.168643186562818</v>
      </c>
      <c r="G63" s="133">
        <v>91.397132770380111</v>
      </c>
      <c r="H63" s="133">
        <v>94.134658724292748</v>
      </c>
      <c r="I63" s="133">
        <v>100.10881604714078</v>
      </c>
      <c r="J63" s="133">
        <v>108.04637525917258</v>
      </c>
      <c r="K63" s="133">
        <v>114.27987718590798</v>
      </c>
      <c r="L63" s="133">
        <v>119.32782976067544</v>
      </c>
      <c r="M63" s="133">
        <v>122.87489240662467</v>
      </c>
      <c r="N63" s="133">
        <v>130.55580606691677</v>
      </c>
      <c r="O63" s="133">
        <v>140.74957390853086</v>
      </c>
      <c r="P63" s="133">
        <v>149.83590779788153</v>
      </c>
      <c r="Q63" s="133">
        <v>157.79181524992387</v>
      </c>
      <c r="R63" s="133">
        <v>164.60911054680199</v>
      </c>
      <c r="S63" s="133">
        <v>178.71542997435986</v>
      </c>
      <c r="T63" s="133">
        <v>197.19813791305117</v>
      </c>
      <c r="U63" s="133">
        <v>215.12765711597578</v>
      </c>
      <c r="V63" s="133">
        <v>232.27426142455874</v>
      </c>
      <c r="W63" s="133">
        <v>248.87764416484254</v>
      </c>
      <c r="X63" s="133">
        <v>264.56435764510019</v>
      </c>
      <c r="Y63" s="133">
        <v>277.70827475602351</v>
      </c>
      <c r="Z63" s="133">
        <v>289.982601538599</v>
      </c>
      <c r="AA63" s="133">
        <v>301.26537461722631</v>
      </c>
      <c r="AB63" s="133">
        <v>311.68599354655538</v>
      </c>
      <c r="AC63" s="133">
        <v>321.18260198598443</v>
      </c>
      <c r="AD63" s="133">
        <v>330.65277491894477</v>
      </c>
      <c r="AE63" s="133">
        <v>339.31411142138398</v>
      </c>
      <c r="AF63" s="133">
        <v>347.20883532446942</v>
      </c>
      <c r="AG63" s="133">
        <v>357.01761443438301</v>
      </c>
      <c r="AH63" s="133">
        <v>366.10307097430012</v>
      </c>
      <c r="AI63" s="133">
        <v>377.16968511025198</v>
      </c>
      <c r="AJ63" s="133">
        <v>387.81318063639759</v>
      </c>
      <c r="AK63" s="133">
        <v>398.00375705888735</v>
      </c>
      <c r="AL63" s="133">
        <v>407.76267855897981</v>
      </c>
      <c r="AM63" s="133">
        <v>417.045773473949</v>
      </c>
      <c r="AN63" s="133">
        <v>424.91988378202092</v>
      </c>
      <c r="AO63" s="133">
        <v>432.31679342797918</v>
      </c>
      <c r="AP63" s="133">
        <v>439.22254372910453</v>
      </c>
    </row>
    <row r="64" spans="1:42" x14ac:dyDescent="0.35">
      <c r="A64" s="127" t="s">
        <v>326</v>
      </c>
      <c r="B64" s="130">
        <v>24.968586209759941</v>
      </c>
      <c r="C64" s="130">
        <v>26.779867768959093</v>
      </c>
      <c r="D64" s="130">
        <v>28.597493104991251</v>
      </c>
      <c r="E64" s="130">
        <v>30.407677135492104</v>
      </c>
      <c r="F64" s="130">
        <v>32.224385673865036</v>
      </c>
      <c r="G64" s="130">
        <v>34.047709085629556</v>
      </c>
      <c r="H64" s="130">
        <v>35.877737736305214</v>
      </c>
      <c r="I64" s="130">
        <v>37.714561991411522</v>
      </c>
      <c r="J64" s="130">
        <v>39.94369800299112</v>
      </c>
      <c r="K64" s="130">
        <v>42.16715691466311</v>
      </c>
      <c r="L64" s="130">
        <v>44.384530265994812</v>
      </c>
      <c r="M64" s="130">
        <v>46.59540109156351</v>
      </c>
      <c r="N64" s="130">
        <v>48.799343920956396</v>
      </c>
      <c r="O64" s="130">
        <v>51.798089763366008</v>
      </c>
      <c r="P64" s="130">
        <v>54.796210510554808</v>
      </c>
      <c r="Q64" s="130">
        <v>57.793520536972281</v>
      </c>
      <c r="R64" s="130">
        <v>60.789829964572817</v>
      </c>
      <c r="S64" s="130">
        <v>63.784944662815846</v>
      </c>
      <c r="T64" s="130">
        <v>66.346170248928217</v>
      </c>
      <c r="U64" s="130">
        <v>68.8977149351158</v>
      </c>
      <c r="V64" s="130">
        <v>71.439090526663975</v>
      </c>
      <c r="W64" s="130">
        <v>73.9698003238681</v>
      </c>
      <c r="X64" s="130">
        <v>76.489339122033428</v>
      </c>
      <c r="Y64" s="130">
        <v>76.485737144500135</v>
      </c>
      <c r="Z64" s="130">
        <v>76.469928243568361</v>
      </c>
      <c r="AA64" s="130">
        <v>76.441381699573142</v>
      </c>
      <c r="AB64" s="130">
        <v>76.399558287859435</v>
      </c>
      <c r="AC64" s="130">
        <v>76.343910278782161</v>
      </c>
      <c r="AD64" s="130">
        <v>76.273881437706123</v>
      </c>
      <c r="AE64" s="130">
        <v>76.188907025006074</v>
      </c>
      <c r="AF64" s="130">
        <v>76.088413796066703</v>
      </c>
      <c r="AG64" s="130">
        <v>75.971820001282595</v>
      </c>
      <c r="AH64" s="130">
        <v>75.838535386058297</v>
      </c>
      <c r="AI64" s="130">
        <v>75.687961190808238</v>
      </c>
      <c r="AJ64" s="130">
        <v>75.519490150956855</v>
      </c>
      <c r="AK64" s="130">
        <v>75.332506496938393</v>
      </c>
      <c r="AL64" s="130">
        <v>75.126385954197133</v>
      </c>
      <c r="AM64" s="130">
        <v>74.900495743187207</v>
      </c>
      <c r="AN64" s="130">
        <v>74.725274669305662</v>
      </c>
      <c r="AO64" s="130">
        <v>74.533072818053881</v>
      </c>
      <c r="AP64" s="130">
        <v>74.323346926287314</v>
      </c>
    </row>
    <row r="65" spans="1:42" x14ac:dyDescent="0.35">
      <c r="A65" s="129" t="s">
        <v>1541</v>
      </c>
      <c r="B65" s="133">
        <v>112.49029029293496</v>
      </c>
      <c r="C65" s="133">
        <v>125.93702113580891</v>
      </c>
      <c r="D65" s="133">
        <v>141.70186791118698</v>
      </c>
      <c r="E65" s="133">
        <v>150.25358384195519</v>
      </c>
      <c r="F65" s="133">
        <v>153.13122096381986</v>
      </c>
      <c r="G65" s="133">
        <v>154.95066192953445</v>
      </c>
      <c r="H65" s="133">
        <v>156.23964191156116</v>
      </c>
      <c r="I65" s="133">
        <v>154.53582036290462</v>
      </c>
      <c r="J65" s="133">
        <v>157.17899557859647</v>
      </c>
      <c r="K65" s="133">
        <v>158.0167356231716</v>
      </c>
      <c r="L65" s="133">
        <v>157.95424335808622</v>
      </c>
      <c r="M65" s="133">
        <v>156.64558639728904</v>
      </c>
      <c r="N65" s="133">
        <v>153.94882129165353</v>
      </c>
      <c r="O65" s="133">
        <v>155.05501292450134</v>
      </c>
      <c r="P65" s="133">
        <v>155.75094533586932</v>
      </c>
      <c r="Q65" s="133">
        <v>156.05065027834092</v>
      </c>
      <c r="R65" s="133">
        <v>155.9555184227209</v>
      </c>
      <c r="S65" s="133">
        <v>155.55860117912266</v>
      </c>
      <c r="T65" s="133">
        <v>159.46922394373971</v>
      </c>
      <c r="U65" s="133">
        <v>163.34869165321504</v>
      </c>
      <c r="V65" s="133">
        <v>167.04518003042608</v>
      </c>
      <c r="W65" s="133">
        <v>170.74710807324101</v>
      </c>
      <c r="X65" s="133">
        <v>174.20958876376389</v>
      </c>
      <c r="Y65" s="133">
        <v>176.95729457349219</v>
      </c>
      <c r="Z65" s="133">
        <v>179.64729346217899</v>
      </c>
      <c r="AA65" s="133">
        <v>182.18447042193316</v>
      </c>
      <c r="AB65" s="133">
        <v>184.65009701711864</v>
      </c>
      <c r="AC65" s="133">
        <v>187.006475973005</v>
      </c>
      <c r="AD65" s="133">
        <v>189.70772070585645</v>
      </c>
      <c r="AE65" s="133">
        <v>192.32800667400375</v>
      </c>
      <c r="AF65" s="133">
        <v>194.88328638798941</v>
      </c>
      <c r="AG65" s="133">
        <v>198.85795326783986</v>
      </c>
      <c r="AH65" s="133">
        <v>202.74922013742594</v>
      </c>
      <c r="AI65" s="133">
        <v>206.57188158285783</v>
      </c>
      <c r="AJ65" s="133">
        <v>210.35226284764275</v>
      </c>
      <c r="AK65" s="133">
        <v>214.08870682099968</v>
      </c>
      <c r="AL65" s="133">
        <v>217.79133832287113</v>
      </c>
      <c r="AM65" s="133">
        <v>221.42690327053305</v>
      </c>
      <c r="AN65" s="133">
        <v>225.59220380083744</v>
      </c>
      <c r="AO65" s="133">
        <v>229.75514250607739</v>
      </c>
      <c r="AP65" s="133">
        <v>233.91369851062925</v>
      </c>
    </row>
    <row r="66" spans="1:42" x14ac:dyDescent="0.35">
      <c r="A66" s="127" t="s">
        <v>195</v>
      </c>
      <c r="B66" s="130">
        <v>64.086796395804456</v>
      </c>
      <c r="C66" s="130">
        <v>66.200792865261235</v>
      </c>
      <c r="D66" s="130">
        <v>68.334727293785591</v>
      </c>
      <c r="E66" s="130">
        <v>70.488139059725768</v>
      </c>
      <c r="F66" s="130">
        <v>72.660567541430083</v>
      </c>
      <c r="G66" s="130">
        <v>74.851552117246769</v>
      </c>
      <c r="H66" s="130">
        <v>77.060632165524169</v>
      </c>
      <c r="I66" s="130">
        <v>79.287347064610501</v>
      </c>
      <c r="J66" s="130">
        <v>81.495897959868913</v>
      </c>
      <c r="K66" s="130">
        <v>83.709013905816107</v>
      </c>
      <c r="L66" s="130">
        <v>85.922626894413909</v>
      </c>
      <c r="M66" s="130">
        <v>88.135012222123265</v>
      </c>
      <c r="N66" s="130">
        <v>90.346341576175149</v>
      </c>
      <c r="O66" s="130">
        <v>92.552978914735888</v>
      </c>
      <c r="P66" s="130">
        <v>94.753788441118544</v>
      </c>
      <c r="Q66" s="130">
        <v>96.94564661082849</v>
      </c>
      <c r="R66" s="130">
        <v>99.127367491964662</v>
      </c>
      <c r="S66" s="130">
        <v>101.29572540605758</v>
      </c>
      <c r="T66" s="130">
        <v>103.44948964997803</v>
      </c>
      <c r="U66" s="130">
        <v>105.58393255040949</v>
      </c>
      <c r="V66" s="130">
        <v>107.69844412144013</v>
      </c>
      <c r="W66" s="130">
        <v>109.78886878553439</v>
      </c>
      <c r="X66" s="130">
        <v>111.85531029591574</v>
      </c>
      <c r="Y66" s="130">
        <v>113.89354031847982</v>
      </c>
      <c r="Z66" s="130">
        <v>115.90220285194087</v>
      </c>
      <c r="AA66" s="130">
        <v>117.87770666936895</v>
      </c>
      <c r="AB66" s="130">
        <v>119.81867364619094</v>
      </c>
      <c r="AC66" s="130">
        <v>121.72452183921381</v>
      </c>
      <c r="AD66" s="130">
        <v>123.59395023011102</v>
      </c>
      <c r="AE66" s="130">
        <v>125.42882364998809</v>
      </c>
      <c r="AF66" s="130">
        <v>127.22957006961157</v>
      </c>
      <c r="AG66" s="130">
        <v>128.99430133082072</v>
      </c>
      <c r="AH66" s="130">
        <v>130.72354466050203</v>
      </c>
      <c r="AI66" s="130">
        <v>132.41546472050598</v>
      </c>
      <c r="AJ66" s="130">
        <v>134.0715074415379</v>
      </c>
      <c r="AK66" s="130">
        <v>135.69156860950125</v>
      </c>
      <c r="AL66" s="130">
        <v>137.27392061086158</v>
      </c>
      <c r="AM66" s="130">
        <v>138.81851460900964</v>
      </c>
      <c r="AN66" s="130">
        <v>140.32450000092481</v>
      </c>
      <c r="AO66" s="130">
        <v>141.79190311854859</v>
      </c>
      <c r="AP66" s="130">
        <v>143.21993377715054</v>
      </c>
    </row>
    <row r="67" spans="1:42" x14ac:dyDescent="0.35">
      <c r="A67" s="129" t="s">
        <v>1542</v>
      </c>
      <c r="B67" s="130">
        <v>271.30483396435949</v>
      </c>
      <c r="C67" s="130">
        <v>314.03745451440341</v>
      </c>
      <c r="D67" s="130">
        <v>364.66075207884478</v>
      </c>
      <c r="E67" s="130">
        <v>398.37949581246295</v>
      </c>
      <c r="F67" s="130">
        <v>417.66892793760462</v>
      </c>
      <c r="G67" s="130">
        <v>434.16259944820916</v>
      </c>
      <c r="H67" s="130">
        <v>449.14359067623258</v>
      </c>
      <c r="I67" s="130">
        <v>455.24713240400746</v>
      </c>
      <c r="J67" s="130">
        <v>471.50833971622438</v>
      </c>
      <c r="K67" s="130">
        <v>482.16595992634075</v>
      </c>
      <c r="L67" s="130">
        <v>489.73733503364679</v>
      </c>
      <c r="M67" s="130">
        <v>493.01070782653187</v>
      </c>
      <c r="N67" s="130">
        <v>491.38637843309124</v>
      </c>
      <c r="O67" s="130">
        <v>502.66089845524942</v>
      </c>
      <c r="P67" s="130">
        <v>512.38317575642316</v>
      </c>
      <c r="Q67" s="130">
        <v>520.53487271973972</v>
      </c>
      <c r="R67" s="130">
        <v>527.07276475819913</v>
      </c>
      <c r="S67" s="130">
        <v>532.26122085940472</v>
      </c>
      <c r="T67" s="130">
        <v>550.75066882695501</v>
      </c>
      <c r="U67" s="130">
        <v>569.03988473275035</v>
      </c>
      <c r="V67" s="130">
        <v>586.58308787311103</v>
      </c>
      <c r="W67" s="130">
        <v>604.00398958262588</v>
      </c>
      <c r="X67" s="130">
        <v>620.42696631031379</v>
      </c>
      <c r="Y67" s="130">
        <v>634.10557581819046</v>
      </c>
      <c r="Z67" s="130">
        <v>647.35463487910897</v>
      </c>
      <c r="AA67" s="130">
        <v>659.80856943679885</v>
      </c>
      <c r="AB67" s="130">
        <v>671.7504692072248</v>
      </c>
      <c r="AC67" s="130">
        <v>683.03996165195622</v>
      </c>
      <c r="AD67" s="130">
        <v>695.33427458826054</v>
      </c>
      <c r="AE67" s="130">
        <v>707.09490810976592</v>
      </c>
      <c r="AF67" s="130">
        <v>718.38427539981728</v>
      </c>
      <c r="AG67" s="130">
        <v>734.67827070513545</v>
      </c>
      <c r="AH67" s="130">
        <v>750.45132233089907</v>
      </c>
      <c r="AI67" s="130">
        <v>765.74536982283803</v>
      </c>
      <c r="AJ67" s="130">
        <v>780.66534481871645</v>
      </c>
      <c r="AK67" s="130">
        <v>795.2046631663726</v>
      </c>
      <c r="AL67" s="130">
        <v>809.39161172836657</v>
      </c>
      <c r="AM67" s="130">
        <v>823.10362629732822</v>
      </c>
      <c r="AN67" s="130">
        <v>839.14854068095383</v>
      </c>
      <c r="AO67" s="130">
        <v>854.97437473123989</v>
      </c>
      <c r="AP67" s="130">
        <v>870.56922859919712</v>
      </c>
    </row>
    <row r="68" spans="1:42" x14ac:dyDescent="0.35">
      <c r="A68" s="129" t="s">
        <v>1543</v>
      </c>
      <c r="B68" s="130">
        <v>43.925239375598217</v>
      </c>
      <c r="C68" s="130">
        <v>52.000751882648558</v>
      </c>
      <c r="D68" s="130">
        <v>61.682507320308623</v>
      </c>
      <c r="E68" s="130">
        <v>68.759613310206163</v>
      </c>
      <c r="F68" s="130">
        <v>73.483550383275627</v>
      </c>
      <c r="G68" s="130">
        <v>77.790123217873088</v>
      </c>
      <c r="H68" s="130">
        <v>81.883105895467068</v>
      </c>
      <c r="I68" s="130">
        <v>84.380725268477917</v>
      </c>
      <c r="J68" s="130">
        <v>87.875305419405393</v>
      </c>
      <c r="K68" s="130">
        <v>90.390434734867426</v>
      </c>
      <c r="L68" s="130">
        <v>92.38473832990833</v>
      </c>
      <c r="M68" s="130">
        <v>93.616433485617478</v>
      </c>
      <c r="N68" s="130">
        <v>93.951343176854948</v>
      </c>
      <c r="O68" s="130">
        <v>96.797181404124885</v>
      </c>
      <c r="P68" s="130">
        <v>99.403348547797506</v>
      </c>
      <c r="Q68" s="130">
        <v>101.7613721351034</v>
      </c>
      <c r="R68" s="130">
        <v>103.855313141569</v>
      </c>
      <c r="S68" s="130">
        <v>105.73178593202012</v>
      </c>
      <c r="T68" s="130">
        <v>112.44256756158507</v>
      </c>
      <c r="U68" s="130">
        <v>119.33653931230269</v>
      </c>
      <c r="V68" s="130">
        <v>126.29453425674743</v>
      </c>
      <c r="W68" s="130">
        <v>133.44776564578061</v>
      </c>
      <c r="X68" s="130">
        <v>140.5969257345993</v>
      </c>
      <c r="Y68" s="130">
        <v>147.32585780026136</v>
      </c>
      <c r="Z68" s="130">
        <v>154.14160740554931</v>
      </c>
      <c r="AA68" s="130">
        <v>160.95369209804869</v>
      </c>
      <c r="AB68" s="130">
        <v>167.82231927089859</v>
      </c>
      <c r="AC68" s="130">
        <v>174.7048709596271</v>
      </c>
      <c r="AD68" s="130">
        <v>181.75680536122567</v>
      </c>
      <c r="AE68" s="130">
        <v>188.82630107068084</v>
      </c>
      <c r="AF68" s="130">
        <v>195.92136473710272</v>
      </c>
      <c r="AG68" s="130">
        <v>204.56219985438932</v>
      </c>
      <c r="AH68" s="130">
        <v>213.26465780304611</v>
      </c>
      <c r="AI68" s="130">
        <v>222.03604590553573</v>
      </c>
      <c r="AJ68" s="130">
        <v>230.8978104550055</v>
      </c>
      <c r="AK68" s="130">
        <v>239.84255049550791</v>
      </c>
      <c r="AL68" s="130">
        <v>248.87627138348756</v>
      </c>
      <c r="AM68" s="130">
        <v>257.95543896670256</v>
      </c>
      <c r="AN68" s="130">
        <v>267.97080235491569</v>
      </c>
      <c r="AO68" s="130">
        <v>278.1349182191791</v>
      </c>
      <c r="AP68" s="130">
        <v>288.44263332864529</v>
      </c>
    </row>
    <row r="69" spans="1:42" x14ac:dyDescent="0.35">
      <c r="A69" s="129" t="s">
        <v>238</v>
      </c>
      <c r="B69" s="131">
        <v>1457.3243234087611</v>
      </c>
      <c r="C69" s="131">
        <v>1569.6826052855847</v>
      </c>
      <c r="D69" s="131">
        <v>1756.9742202914579</v>
      </c>
      <c r="E69" s="131">
        <v>1910.521444516676</v>
      </c>
      <c r="F69" s="131">
        <v>2019.4229158614237</v>
      </c>
      <c r="G69" s="131">
        <v>2106.5985245362735</v>
      </c>
      <c r="H69" s="131">
        <v>2230.97884327047</v>
      </c>
      <c r="I69" s="131">
        <v>2320.9967369265655</v>
      </c>
      <c r="J69" s="131">
        <v>2446.7463614387711</v>
      </c>
      <c r="K69" s="131">
        <v>2556.5199067393764</v>
      </c>
      <c r="L69" s="131">
        <v>2658.3688919457995</v>
      </c>
      <c r="M69" s="131">
        <v>2750.0723146733367</v>
      </c>
      <c r="N69" s="131">
        <v>2835.3446418647363</v>
      </c>
      <c r="O69" s="131">
        <v>2966.5888526587969</v>
      </c>
      <c r="P69" s="131">
        <v>3092.9011731074861</v>
      </c>
      <c r="Q69" s="131">
        <v>3217.106846988027</v>
      </c>
      <c r="R69" s="131">
        <v>3339.2571811412977</v>
      </c>
      <c r="S69" s="131">
        <v>3468.0591645900249</v>
      </c>
      <c r="T69" s="131">
        <v>3650.53466993653</v>
      </c>
      <c r="U69" s="131">
        <v>3835.1364358336582</v>
      </c>
      <c r="V69" s="131">
        <v>3994.0180503211977</v>
      </c>
      <c r="W69" s="131">
        <v>4152.9900787178267</v>
      </c>
      <c r="X69" s="131">
        <v>4309.5617421687803</v>
      </c>
      <c r="Y69" s="131">
        <v>4455.9626695577181</v>
      </c>
      <c r="Z69" s="131">
        <v>4602.1954228901268</v>
      </c>
      <c r="AA69" s="131">
        <v>4747.3454232008253</v>
      </c>
      <c r="AB69" s="131">
        <v>4893.4403652353512</v>
      </c>
      <c r="AC69" s="131">
        <v>5037.0066030274511</v>
      </c>
      <c r="AD69" s="131">
        <v>5189.5508063618972</v>
      </c>
      <c r="AE69" s="131">
        <v>5341.8907582618758</v>
      </c>
      <c r="AF69" s="131">
        <v>5494.719435618531</v>
      </c>
      <c r="AG69" s="131">
        <v>5668.9028816485006</v>
      </c>
      <c r="AH69" s="131">
        <v>5842.2313435414153</v>
      </c>
      <c r="AI69" s="131">
        <v>6019.1483692519705</v>
      </c>
      <c r="AJ69" s="131">
        <v>6198.5963908546692</v>
      </c>
      <c r="AK69" s="131">
        <v>6380.1268120259383</v>
      </c>
      <c r="AL69" s="131">
        <v>6564.5485619612446</v>
      </c>
      <c r="AM69" s="131">
        <v>6750.2469882227688</v>
      </c>
      <c r="AN69" s="131">
        <v>6947.7835136224494</v>
      </c>
      <c r="AO69" s="131">
        <v>7148.1613717241999</v>
      </c>
      <c r="AP69" s="131">
        <v>7351.9991829680448</v>
      </c>
    </row>
    <row r="71" spans="1:42" x14ac:dyDescent="0.35">
      <c r="A71" s="134" t="s">
        <v>1536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</row>
    <row r="72" spans="1:42" x14ac:dyDescent="0.35">
      <c r="A72" s="134" t="s">
        <v>1544</v>
      </c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</row>
    <row r="73" spans="1:42" x14ac:dyDescent="0.35">
      <c r="A73" s="134" t="s">
        <v>1545</v>
      </c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</row>
    <row r="74" spans="1:42" x14ac:dyDescent="0.35">
      <c r="A74" s="136" t="s">
        <v>1538</v>
      </c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</row>
    <row r="75" spans="1:42" x14ac:dyDescent="0.35">
      <c r="A75" s="134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</row>
    <row r="76" spans="1:42" x14ac:dyDescent="0.35">
      <c r="A76" s="134"/>
      <c r="B76" s="134">
        <v>2010</v>
      </c>
      <c r="C76" s="134">
        <v>2011</v>
      </c>
      <c r="D76" s="134">
        <v>2012</v>
      </c>
      <c r="E76" s="134">
        <v>2013</v>
      </c>
      <c r="F76" s="134">
        <v>2014</v>
      </c>
      <c r="G76" s="134">
        <v>2015</v>
      </c>
      <c r="H76" s="134">
        <v>2016</v>
      </c>
      <c r="I76" s="134">
        <v>2017</v>
      </c>
      <c r="J76" s="134">
        <v>2018</v>
      </c>
      <c r="K76" s="134">
        <v>2019</v>
      </c>
      <c r="L76" s="134">
        <v>2020</v>
      </c>
      <c r="M76" s="134">
        <v>2021</v>
      </c>
      <c r="N76" s="134">
        <v>2022</v>
      </c>
      <c r="O76" s="134">
        <v>2023</v>
      </c>
      <c r="P76" s="134">
        <v>2024</v>
      </c>
      <c r="Q76" s="134">
        <v>2025</v>
      </c>
      <c r="R76" s="134">
        <v>2026</v>
      </c>
      <c r="S76" s="134">
        <v>2027</v>
      </c>
      <c r="T76" s="134">
        <v>2028</v>
      </c>
      <c r="U76" s="134">
        <v>2029</v>
      </c>
      <c r="V76" s="134">
        <v>2030</v>
      </c>
      <c r="W76" s="134">
        <v>2031</v>
      </c>
      <c r="X76" s="134">
        <v>2032</v>
      </c>
      <c r="Y76" s="134">
        <v>2033</v>
      </c>
      <c r="Z76" s="134">
        <v>2034</v>
      </c>
      <c r="AA76" s="134">
        <v>2035</v>
      </c>
      <c r="AB76" s="134">
        <v>2036</v>
      </c>
      <c r="AC76" s="134">
        <v>2037</v>
      </c>
      <c r="AD76" s="134">
        <v>2038</v>
      </c>
      <c r="AE76" s="134">
        <v>2039</v>
      </c>
      <c r="AF76" s="134">
        <v>2040</v>
      </c>
      <c r="AG76" s="134">
        <v>2041</v>
      </c>
      <c r="AH76" s="134">
        <v>2042</v>
      </c>
      <c r="AI76" s="134">
        <v>2043</v>
      </c>
      <c r="AJ76" s="134">
        <v>2044</v>
      </c>
      <c r="AK76" s="134">
        <v>2045</v>
      </c>
      <c r="AL76" s="134">
        <v>2046</v>
      </c>
      <c r="AM76" s="134">
        <v>2047</v>
      </c>
      <c r="AN76" s="134">
        <v>2048</v>
      </c>
      <c r="AO76" s="134">
        <v>2049</v>
      </c>
      <c r="AP76" s="134">
        <v>2050</v>
      </c>
    </row>
    <row r="77" spans="1:42" s="177" customFormat="1" x14ac:dyDescent="0.35">
      <c r="A77" s="179" t="s">
        <v>1546</v>
      </c>
      <c r="B77" s="180">
        <v>155.67879937474879</v>
      </c>
      <c r="C77" s="180">
        <v>149.78619025547087</v>
      </c>
      <c r="D77" s="180">
        <v>156.83394651148211</v>
      </c>
      <c r="E77" s="180">
        <v>174.97247346689142</v>
      </c>
      <c r="F77" s="180">
        <v>180.93868027689575</v>
      </c>
      <c r="G77" s="180">
        <v>176.87817035939742</v>
      </c>
      <c r="H77" s="180">
        <v>201.41560244704806</v>
      </c>
      <c r="I77" s="180">
        <v>213.61308798217169</v>
      </c>
      <c r="J77" s="180">
        <v>226.69450000154512</v>
      </c>
      <c r="K77" s="180">
        <v>239.77041943053101</v>
      </c>
      <c r="L77" s="180">
        <v>253.33331895546979</v>
      </c>
      <c r="M77" s="180">
        <v>267.34798054827189</v>
      </c>
      <c r="N77" s="180">
        <v>282.13772895340168</v>
      </c>
      <c r="O77" s="180">
        <v>298.48045718739871</v>
      </c>
      <c r="P77" s="180">
        <v>314.68794192069885</v>
      </c>
      <c r="Q77" s="180">
        <v>331.94204227239663</v>
      </c>
      <c r="R77" s="180">
        <v>349.7693529331836</v>
      </c>
      <c r="S77" s="180">
        <v>368.69502606416427</v>
      </c>
      <c r="T77" s="180">
        <v>389.20620103608212</v>
      </c>
      <c r="U77" s="180">
        <v>410.06250578380082</v>
      </c>
      <c r="V77" s="180">
        <v>424.52162774200826</v>
      </c>
      <c r="W77" s="180">
        <v>437.68199542467079</v>
      </c>
      <c r="X77" s="180">
        <v>451.30932719368764</v>
      </c>
      <c r="Y77" s="180">
        <v>465.53211655579423</v>
      </c>
      <c r="Z77" s="180">
        <v>480.03923179904444</v>
      </c>
      <c r="AA77" s="180">
        <v>494.7991847597379</v>
      </c>
      <c r="AB77" s="180">
        <v>510.13076794911916</v>
      </c>
      <c r="AC77" s="180">
        <v>525.88862742926688</v>
      </c>
      <c r="AD77" s="180">
        <v>542.55644743782341</v>
      </c>
      <c r="AE77" s="180">
        <v>559.38090449889137</v>
      </c>
      <c r="AF77" s="180">
        <v>576.63863351763075</v>
      </c>
      <c r="AG77" s="180">
        <v>592.19199684327054</v>
      </c>
      <c r="AH77" s="180">
        <v>608.55357182069679</v>
      </c>
      <c r="AI77" s="180">
        <v>624.82349145008959</v>
      </c>
      <c r="AJ77" s="180">
        <v>641.45337769858008</v>
      </c>
      <c r="AK77" s="180">
        <v>658.52462970854492</v>
      </c>
      <c r="AL77" s="180">
        <v>675.86751295793511</v>
      </c>
      <c r="AM77" s="180">
        <v>693.66679555055271</v>
      </c>
      <c r="AN77" s="180">
        <v>711.98273552642502</v>
      </c>
      <c r="AO77" s="180">
        <v>730.41265099793429</v>
      </c>
      <c r="AP77" s="180">
        <v>749.30695497807005</v>
      </c>
    </row>
    <row r="78" spans="1:42" s="177" customFormat="1" x14ac:dyDescent="0.35">
      <c r="A78" s="179" t="s">
        <v>1547</v>
      </c>
      <c r="B78" s="180">
        <v>51.867845360969064</v>
      </c>
      <c r="C78" s="180">
        <v>50.318038548175188</v>
      </c>
      <c r="D78" s="180">
        <v>58.171069271329259</v>
      </c>
      <c r="E78" s="180">
        <v>67.549417153349097</v>
      </c>
      <c r="F78" s="180">
        <v>69.903271080734584</v>
      </c>
      <c r="G78" s="180">
        <v>67.917529457994874</v>
      </c>
      <c r="H78" s="180">
        <v>76.620295287369956</v>
      </c>
      <c r="I78" s="180">
        <v>78.993719624765319</v>
      </c>
      <c r="J78" s="180">
        <v>83.42325862463467</v>
      </c>
      <c r="K78" s="180">
        <v>86.816415429523673</v>
      </c>
      <c r="L78" s="180">
        <v>89.765833475114135</v>
      </c>
      <c r="M78" s="180">
        <v>92.001971579603222</v>
      </c>
      <c r="N78" s="180">
        <v>93.472122156196903</v>
      </c>
      <c r="O78" s="180">
        <v>97.821125671918352</v>
      </c>
      <c r="P78" s="180">
        <v>101.77576274836936</v>
      </c>
      <c r="Q78" s="180">
        <v>105.70079371706196</v>
      </c>
      <c r="R78" s="180">
        <v>109.41124902806843</v>
      </c>
      <c r="S78" s="180">
        <v>113.10458439188949</v>
      </c>
      <c r="T78" s="180">
        <v>120.09281456428005</v>
      </c>
      <c r="U78" s="180">
        <v>127.198323697039</v>
      </c>
      <c r="V78" s="180">
        <v>132.19552478199054</v>
      </c>
      <c r="W78" s="180">
        <v>136.79578232001197</v>
      </c>
      <c r="X78" s="180">
        <v>141.34924531253282</v>
      </c>
      <c r="Y78" s="180">
        <v>145.49864464480927</v>
      </c>
      <c r="Z78" s="180">
        <v>149.67101766972232</v>
      </c>
      <c r="AA78" s="180">
        <v>153.77454938763438</v>
      </c>
      <c r="AB78" s="180">
        <v>157.97269780423292</v>
      </c>
      <c r="AC78" s="180">
        <v>162.18473148185578</v>
      </c>
      <c r="AD78" s="180">
        <v>166.95465234028913</v>
      </c>
      <c r="AE78" s="180">
        <v>171.68293032348271</v>
      </c>
      <c r="AF78" s="180">
        <v>176.4663179182422</v>
      </c>
      <c r="AG78" s="180">
        <v>182.00890897916062</v>
      </c>
      <c r="AH78" s="180">
        <v>187.73485059148732</v>
      </c>
      <c r="AI78" s="180">
        <v>193.37944913885994</v>
      </c>
      <c r="AJ78" s="180">
        <v>199.10543917699246</v>
      </c>
      <c r="AK78" s="180">
        <v>204.93636600591125</v>
      </c>
      <c r="AL78" s="180">
        <v>210.82899865723655</v>
      </c>
      <c r="AM78" s="180">
        <v>216.80840843677348</v>
      </c>
      <c r="AN78" s="180">
        <v>223.64173769338052</v>
      </c>
      <c r="AO78" s="180">
        <v>230.53945771426069</v>
      </c>
      <c r="AP78" s="180">
        <v>237.61121367501065</v>
      </c>
    </row>
    <row r="79" spans="1:42" s="177" customFormat="1" x14ac:dyDescent="0.35">
      <c r="A79" s="179" t="s">
        <v>1548</v>
      </c>
      <c r="B79" s="180">
        <v>69.476942507024773</v>
      </c>
      <c r="C79" s="180">
        <v>69.776875806763385</v>
      </c>
      <c r="D79" s="180">
        <v>73.823251156283177</v>
      </c>
      <c r="E79" s="180">
        <v>78.115871800266518</v>
      </c>
      <c r="F79" s="180">
        <v>82.519169115584901</v>
      </c>
      <c r="G79" s="180">
        <v>87.056541394744514</v>
      </c>
      <c r="H79" s="180">
        <v>92.035860691697863</v>
      </c>
      <c r="I79" s="180">
        <v>97.168989943317229</v>
      </c>
      <c r="J79" s="180">
        <v>102.15359647996982</v>
      </c>
      <c r="K79" s="180">
        <v>107.5020153817232</v>
      </c>
      <c r="L79" s="180">
        <v>112.88212422288819</v>
      </c>
      <c r="M79" s="180">
        <v>118.22837798190908</v>
      </c>
      <c r="N79" s="180">
        <v>123.68193700663113</v>
      </c>
      <c r="O79" s="180">
        <v>129.29342430134753</v>
      </c>
      <c r="P79" s="180">
        <v>134.95133900302372</v>
      </c>
      <c r="Q79" s="180">
        <v>140.76175849940157</v>
      </c>
      <c r="R79" s="180">
        <v>146.71060839112087</v>
      </c>
      <c r="S79" s="180">
        <v>152.66756270288397</v>
      </c>
      <c r="T79" s="180">
        <v>158.89543578410303</v>
      </c>
      <c r="U79" s="180">
        <v>165.15405112548527</v>
      </c>
      <c r="V79" s="180">
        <v>171.49329616486963</v>
      </c>
      <c r="W79" s="180">
        <v>177.433671691358</v>
      </c>
      <c r="X79" s="180">
        <v>183.52388613159474</v>
      </c>
      <c r="Y79" s="180">
        <v>189.59810726744146</v>
      </c>
      <c r="Z79" s="180">
        <v>195.77411873133428</v>
      </c>
      <c r="AA79" s="180">
        <v>201.96535486596792</v>
      </c>
      <c r="AB79" s="180">
        <v>208.2398241267405</v>
      </c>
      <c r="AC79" s="180">
        <v>214.66312683019979</v>
      </c>
      <c r="AD79" s="180">
        <v>221.07855864817677</v>
      </c>
      <c r="AE79" s="180">
        <v>227.62868300905674</v>
      </c>
      <c r="AF79" s="180">
        <v>234.26156652247346</v>
      </c>
      <c r="AG79" s="180">
        <v>240.46431973315791</v>
      </c>
      <c r="AH79" s="180">
        <v>246.83533134689884</v>
      </c>
      <c r="AI79" s="180">
        <v>253.15932779483089</v>
      </c>
      <c r="AJ79" s="180">
        <v>259.48267237333084</v>
      </c>
      <c r="AK79" s="180">
        <v>265.98902876545452</v>
      </c>
      <c r="AL79" s="180">
        <v>272.48711265191497</v>
      </c>
      <c r="AM79" s="180">
        <v>279.00372295126954</v>
      </c>
      <c r="AN79" s="180">
        <v>285.6459066226613</v>
      </c>
      <c r="AO79" s="180">
        <v>292.27469723774567</v>
      </c>
      <c r="AP79" s="180">
        <v>299.02456096666629</v>
      </c>
    </row>
    <row r="80" spans="1:42" s="177" customFormat="1" x14ac:dyDescent="0.35">
      <c r="A80" s="179" t="s">
        <v>1549</v>
      </c>
      <c r="B80" s="180">
        <v>19.767645729421744</v>
      </c>
      <c r="C80" s="180">
        <v>21.877501174392084</v>
      </c>
      <c r="D80" s="180">
        <v>25.204839135430475</v>
      </c>
      <c r="E80" s="180">
        <v>27.379191732922848</v>
      </c>
      <c r="F80" s="180">
        <v>28.549106912102012</v>
      </c>
      <c r="G80" s="180">
        <v>29.525285295819259</v>
      </c>
      <c r="H80" s="180">
        <v>30.657557954204869</v>
      </c>
      <c r="I80" s="180">
        <v>31.185410378102969</v>
      </c>
      <c r="J80" s="180">
        <v>32.345258735675237</v>
      </c>
      <c r="K80" s="180">
        <v>33.174428618856503</v>
      </c>
      <c r="L80" s="180">
        <v>33.758581880143353</v>
      </c>
      <c r="M80" s="180">
        <v>34.003126394345522</v>
      </c>
      <c r="N80" s="180">
        <v>33.903999901151366</v>
      </c>
      <c r="O80" s="180">
        <v>34.715762113529948</v>
      </c>
      <c r="P80" s="180">
        <v>35.386853205346888</v>
      </c>
      <c r="Q80" s="180">
        <v>35.957053308036699</v>
      </c>
      <c r="R80" s="180">
        <v>36.41788911145467</v>
      </c>
      <c r="S80" s="180">
        <v>36.758937096938766</v>
      </c>
      <c r="T80" s="180">
        <v>38.063065792523659</v>
      </c>
      <c r="U80" s="180">
        <v>39.321943249600579</v>
      </c>
      <c r="V80" s="180">
        <v>40.51975206566101</v>
      </c>
      <c r="W80" s="180">
        <v>41.601141192997765</v>
      </c>
      <c r="X80" s="180">
        <v>42.622990451647624</v>
      </c>
      <c r="Y80" s="180">
        <v>43.434432803068198</v>
      </c>
      <c r="Z80" s="180">
        <v>44.2133178250455</v>
      </c>
      <c r="AA80" s="180">
        <v>44.920645497328969</v>
      </c>
      <c r="AB80" s="180">
        <v>45.591699820337958</v>
      </c>
      <c r="AC80" s="180">
        <v>46.230131079505206</v>
      </c>
      <c r="AD80" s="180">
        <v>46.923315074339378</v>
      </c>
      <c r="AE80" s="180">
        <v>47.580335823876005</v>
      </c>
      <c r="AF80" s="180">
        <v>48.201376656100209</v>
      </c>
      <c r="AG80" s="180">
        <v>49.062775620075151</v>
      </c>
      <c r="AH80" s="180">
        <v>49.903724287621351</v>
      </c>
      <c r="AI80" s="180">
        <v>50.683661210735885</v>
      </c>
      <c r="AJ80" s="180">
        <v>51.418001041631911</v>
      </c>
      <c r="AK80" s="180">
        <v>52.142966270193575</v>
      </c>
      <c r="AL80" s="180">
        <v>52.823527521501767</v>
      </c>
      <c r="AM80" s="180">
        <v>53.457451065990234</v>
      </c>
      <c r="AN80" s="180">
        <v>54.247988105299584</v>
      </c>
      <c r="AO80" s="180">
        <v>54.998795060587383</v>
      </c>
      <c r="AP80" s="180">
        <v>55.736165444019456</v>
      </c>
    </row>
    <row r="81" spans="1:42" s="177" customFormat="1" x14ac:dyDescent="0.35">
      <c r="A81" s="181" t="s">
        <v>1550</v>
      </c>
      <c r="B81" s="182">
        <v>62.997752599009353</v>
      </c>
      <c r="C81" s="182">
        <v>63.553380098116335</v>
      </c>
      <c r="D81" s="182">
        <v>68.779596924995687</v>
      </c>
      <c r="E81" s="182">
        <v>74.076713968524672</v>
      </c>
      <c r="F81" s="182">
        <v>79.443556013422764</v>
      </c>
      <c r="G81" s="182">
        <v>84.878961174076878</v>
      </c>
      <c r="H81" s="182">
        <v>90.385520026200069</v>
      </c>
      <c r="I81" s="182">
        <v>95.958579781662095</v>
      </c>
      <c r="J81" s="182">
        <v>101.55895282582726</v>
      </c>
      <c r="K81" s="182">
        <v>107.20753400729029</v>
      </c>
      <c r="L81" s="182">
        <v>112.89798784301399</v>
      </c>
      <c r="M81" s="182">
        <v>118.56891481867598</v>
      </c>
      <c r="N81" s="182">
        <v>124.27114854087587</v>
      </c>
      <c r="O81" s="182">
        <v>129.99861069923645</v>
      </c>
      <c r="P81" s="182">
        <v>135.74815201756476</v>
      </c>
      <c r="Q81" s="182">
        <v>141.51409498680022</v>
      </c>
      <c r="R81" s="182">
        <v>147.29317153173815</v>
      </c>
      <c r="S81" s="182">
        <v>153.07941224378163</v>
      </c>
      <c r="T81" s="182">
        <v>158.86944677430742</v>
      </c>
      <c r="U81" s="182">
        <v>164.65506289678365</v>
      </c>
      <c r="V81" s="182">
        <v>170.38583533109386</v>
      </c>
      <c r="W81" s="182">
        <v>176.12187589960902</v>
      </c>
      <c r="X81" s="182">
        <v>181.83860972021938</v>
      </c>
      <c r="Y81" s="182">
        <v>187.52788996704788</v>
      </c>
      <c r="Z81" s="182">
        <v>193.18571373673785</v>
      </c>
      <c r="AA81" s="182">
        <v>198.80470377886829</v>
      </c>
      <c r="AB81" s="182">
        <v>204.38078625827666</v>
      </c>
      <c r="AC81" s="182">
        <v>209.91118452857847</v>
      </c>
      <c r="AD81" s="182">
        <v>215.39208298122546</v>
      </c>
      <c r="AE81" s="182">
        <v>220.82479116269721</v>
      </c>
      <c r="AF81" s="182">
        <v>226.20854604771429</v>
      </c>
      <c r="AG81" s="182">
        <v>231.54832593444968</v>
      </c>
      <c r="AH81" s="182">
        <v>236.83454858000988</v>
      </c>
      <c r="AI81" s="182">
        <v>242.0629651214162</v>
      </c>
      <c r="AJ81" s="182">
        <v>247.23484220577822</v>
      </c>
      <c r="AK81" s="182">
        <v>252.34899032944307</v>
      </c>
      <c r="AL81" s="182">
        <v>257.40151360938677</v>
      </c>
      <c r="AM81" s="182">
        <v>262.39140073252105</v>
      </c>
      <c r="AN81" s="182">
        <v>267.31631732968265</v>
      </c>
      <c r="AO81" s="182">
        <v>272.17549613723168</v>
      </c>
      <c r="AP81" s="182">
        <v>276.96679525459331</v>
      </c>
    </row>
    <row r="82" spans="1:42" s="177" customFormat="1" x14ac:dyDescent="0.35">
      <c r="A82" s="181" t="s">
        <v>1551</v>
      </c>
      <c r="B82" s="182">
        <v>12.496057707524571</v>
      </c>
      <c r="C82" s="182">
        <v>13.907715803424969</v>
      </c>
      <c r="D82" s="182">
        <v>15.736545947422968</v>
      </c>
      <c r="E82" s="182">
        <v>16.79030219505302</v>
      </c>
      <c r="F82" s="182">
        <v>17.228870858561624</v>
      </c>
      <c r="G82" s="182">
        <v>17.562922207654093</v>
      </c>
      <c r="H82" s="182">
        <v>17.848808203270508</v>
      </c>
      <c r="I82" s="182">
        <v>17.803089000954458</v>
      </c>
      <c r="J82" s="182">
        <v>18.18063453706921</v>
      </c>
      <c r="K82" s="182">
        <v>18.360244628382762</v>
      </c>
      <c r="L82" s="182">
        <v>18.444534072781703</v>
      </c>
      <c r="M82" s="182">
        <v>18.267232200516652</v>
      </c>
      <c r="N82" s="182">
        <v>17.928939376595949</v>
      </c>
      <c r="O82" s="182">
        <v>18.076487745388825</v>
      </c>
      <c r="P82" s="182">
        <v>18.176723287863744</v>
      </c>
      <c r="Q82" s="182">
        <v>18.231304509862586</v>
      </c>
      <c r="R82" s="182">
        <v>18.240515928080644</v>
      </c>
      <c r="S82" s="182">
        <v>18.215289484589178</v>
      </c>
      <c r="T82" s="182">
        <v>18.652908785530524</v>
      </c>
      <c r="U82" s="182">
        <v>19.087634163600097</v>
      </c>
      <c r="V82" s="182">
        <v>19.442112944474033</v>
      </c>
      <c r="W82" s="182">
        <v>19.843388788096142</v>
      </c>
      <c r="X82" s="182">
        <v>20.216330163440983</v>
      </c>
      <c r="Y82" s="182">
        <v>20.505914570825084</v>
      </c>
      <c r="Z82" s="182">
        <v>20.788597901299227</v>
      </c>
      <c r="AA82" s="182">
        <v>21.053384351095353</v>
      </c>
      <c r="AB82" s="182">
        <v>21.309801386828987</v>
      </c>
      <c r="AC82" s="182">
        <v>21.553657230449975</v>
      </c>
      <c r="AD82" s="182">
        <v>21.837366423671345</v>
      </c>
      <c r="AE82" s="182">
        <v>22.112076107375984</v>
      </c>
      <c r="AF82" s="182">
        <v>22.379846015621325</v>
      </c>
      <c r="AG82" s="182">
        <v>22.854942967845464</v>
      </c>
      <c r="AH82" s="182">
        <v>23.323281477429415</v>
      </c>
      <c r="AI82" s="182">
        <v>23.786636871375368</v>
      </c>
      <c r="AJ82" s="182">
        <v>24.248285634317853</v>
      </c>
      <c r="AK82" s="182">
        <v>24.708218465278975</v>
      </c>
      <c r="AL82" s="182">
        <v>25.167709011173887</v>
      </c>
      <c r="AM82" s="182">
        <v>25.623107455229867</v>
      </c>
      <c r="AN82" s="182">
        <v>26.162198901353815</v>
      </c>
      <c r="AO82" s="182">
        <v>26.705877841540513</v>
      </c>
      <c r="AP82" s="182">
        <v>27.254128088071685</v>
      </c>
    </row>
    <row r="83" spans="1:42" s="177" customFormat="1" x14ac:dyDescent="0.35">
      <c r="A83" s="179" t="s">
        <v>1552</v>
      </c>
      <c r="B83" s="180">
        <v>20.31758189259526</v>
      </c>
      <c r="C83" s="180">
        <v>22.065541608044121</v>
      </c>
      <c r="D83" s="180">
        <v>23.834892652206168</v>
      </c>
      <c r="E83" s="180">
        <v>25.625180518910941</v>
      </c>
      <c r="F83" s="180">
        <v>27.435955696747321</v>
      </c>
      <c r="G83" s="180">
        <v>29.266773625556347</v>
      </c>
      <c r="H83" s="180">
        <v>32.311710896753532</v>
      </c>
      <c r="I83" s="180">
        <v>35.391628618897322</v>
      </c>
      <c r="J83" s="180">
        <v>38.48908043429752</v>
      </c>
      <c r="K83" s="180">
        <v>41.612214054128636</v>
      </c>
      <c r="L83" s="180">
        <v>44.757651179585871</v>
      </c>
      <c r="M83" s="180">
        <v>47.923027947793997</v>
      </c>
      <c r="N83" s="180">
        <v>51.107025509511246</v>
      </c>
      <c r="O83" s="180">
        <v>54.306226685815531</v>
      </c>
      <c r="P83" s="180">
        <v>57.518546866292773</v>
      </c>
      <c r="Q83" s="180">
        <v>60.740684110750571</v>
      </c>
      <c r="R83" s="180">
        <v>63.970463644353707</v>
      </c>
      <c r="S83" s="180">
        <v>67.204386343819465</v>
      </c>
      <c r="T83" s="180">
        <v>70.440195901226005</v>
      </c>
      <c r="U83" s="180">
        <v>73.673225474743447</v>
      </c>
      <c r="V83" s="180">
        <v>76.901548000081846</v>
      </c>
      <c r="W83" s="180">
        <v>80.120725573726702</v>
      </c>
      <c r="X83" s="180">
        <v>83.329347661615699</v>
      </c>
      <c r="Y83" s="180">
        <v>86.522830012318053</v>
      </c>
      <c r="Z83" s="180">
        <v>89.698672727958495</v>
      </c>
      <c r="AA83" s="180">
        <v>92.852646113375414</v>
      </c>
      <c r="AB83" s="180">
        <v>95.982202457699927</v>
      </c>
      <c r="AC83" s="180">
        <v>99.085472913624216</v>
      </c>
      <c r="AD83" s="180">
        <v>102.16006269061356</v>
      </c>
      <c r="AE83" s="180">
        <v>105.20626064544581</v>
      </c>
      <c r="AF83" s="180">
        <v>108.22330941220193</v>
      </c>
      <c r="AG83" s="180">
        <v>111.20855201120852</v>
      </c>
      <c r="AH83" s="180">
        <v>114.16142738774182</v>
      </c>
      <c r="AI83" s="180">
        <v>117.07937789140473</v>
      </c>
      <c r="AJ83" s="180">
        <v>119.96276765159311</v>
      </c>
      <c r="AK83" s="180">
        <v>122.81067950317203</v>
      </c>
      <c r="AL83" s="180">
        <v>125.62076190069438</v>
      </c>
      <c r="AM83" s="180">
        <v>128.39220005913083</v>
      </c>
      <c r="AN83" s="180">
        <v>131.12347873962031</v>
      </c>
      <c r="AO83" s="180">
        <v>133.81392579287623</v>
      </c>
      <c r="AP83" s="180">
        <v>136.46213706096881</v>
      </c>
    </row>
    <row r="84" spans="1:42" s="177" customFormat="1" x14ac:dyDescent="0.35">
      <c r="A84" s="179" t="s">
        <v>1553</v>
      </c>
      <c r="B84" s="180">
        <v>9.3199479963631422</v>
      </c>
      <c r="C84" s="180">
        <v>10.997359166765673</v>
      </c>
      <c r="D84" s="180">
        <v>12.97518470156262</v>
      </c>
      <c r="E84" s="180">
        <v>14.362404394844043</v>
      </c>
      <c r="F84" s="180">
        <v>15.220607960348909</v>
      </c>
      <c r="G84" s="180">
        <v>15.959800945968528</v>
      </c>
      <c r="H84" s="180">
        <v>17.262981853605492</v>
      </c>
      <c r="I84" s="180">
        <v>18.175670718925215</v>
      </c>
      <c r="J84" s="180">
        <v>19.448583116762471</v>
      </c>
      <c r="K84" s="180">
        <v>20.453540304471996</v>
      </c>
      <c r="L84" s="180">
        <v>21.282455357172044</v>
      </c>
      <c r="M84" s="180">
        <v>21.875124788402143</v>
      </c>
      <c r="N84" s="180">
        <v>22.196938712404059</v>
      </c>
      <c r="O84" s="180">
        <v>23.057778672186569</v>
      </c>
      <c r="P84" s="180">
        <v>23.814188045767043</v>
      </c>
      <c r="Q84" s="180">
        <v>24.463787114023415</v>
      </c>
      <c r="R84" s="180">
        <v>25.003621279695789</v>
      </c>
      <c r="S84" s="180">
        <v>25.445940302726825</v>
      </c>
      <c r="T84" s="180">
        <v>26.495916562729096</v>
      </c>
      <c r="U84" s="180">
        <v>27.512019264733141</v>
      </c>
      <c r="V84" s="180">
        <v>28.466870000858599</v>
      </c>
      <c r="W84" s="180">
        <v>29.3898567346459</v>
      </c>
      <c r="X84" s="180">
        <v>30.237778346318532</v>
      </c>
      <c r="Y84" s="180">
        <v>30.924933345903057</v>
      </c>
      <c r="Z84" s="180">
        <v>31.564017898804703</v>
      </c>
      <c r="AA84" s="180">
        <v>32.137390567370225</v>
      </c>
      <c r="AB84" s="180">
        <v>32.65916998151539</v>
      </c>
      <c r="AC84" s="180">
        <v>33.12295988039272</v>
      </c>
      <c r="AD84" s="180">
        <v>33.609429345968664</v>
      </c>
      <c r="AE84" s="180">
        <v>34.044237204779655</v>
      </c>
      <c r="AF84" s="180">
        <v>34.430919222123755</v>
      </c>
      <c r="AG84" s="180">
        <v>35.03115565105157</v>
      </c>
      <c r="AH84" s="180">
        <v>35.579147989510304</v>
      </c>
      <c r="AI84" s="180">
        <v>36.07720829515371</v>
      </c>
      <c r="AJ84" s="180">
        <v>36.530631072130149</v>
      </c>
      <c r="AK84" s="180">
        <v>36.939462523315775</v>
      </c>
      <c r="AL84" s="180">
        <v>37.305421484965677</v>
      </c>
      <c r="AM84" s="180">
        <v>37.623340435780634</v>
      </c>
      <c r="AN84" s="180">
        <v>38.021066453899067</v>
      </c>
      <c r="AO84" s="180">
        <v>38.381201258113421</v>
      </c>
      <c r="AP84" s="180">
        <v>38.703474233428871</v>
      </c>
    </row>
    <row r="85" spans="1:42" s="177" customFormat="1" x14ac:dyDescent="0.35">
      <c r="A85" s="179" t="s">
        <v>1554</v>
      </c>
      <c r="B85" s="180">
        <v>13.165313515126075</v>
      </c>
      <c r="C85" s="180">
        <v>14.203952745492755</v>
      </c>
      <c r="D85" s="180">
        <v>15.32453240588544</v>
      </c>
      <c r="E85" s="180">
        <v>16.533516948903799</v>
      </c>
      <c r="F85" s="180">
        <v>17.837880821388413</v>
      </c>
      <c r="G85" s="180">
        <v>19.24514869893747</v>
      </c>
      <c r="H85" s="180">
        <v>20.763438894608917</v>
      </c>
      <c r="I85" s="180">
        <v>22.401510192226297</v>
      </c>
      <c r="J85" s="180">
        <v>24.168812374462426</v>
      </c>
      <c r="K85" s="180">
        <v>26.075540737189758</v>
      </c>
      <c r="L85" s="180">
        <v>28.132694904582209</v>
      </c>
      <c r="M85" s="180">
        <v>30.352142284263994</v>
      </c>
      <c r="N85" s="180">
        <v>32.746686528568389</v>
      </c>
      <c r="O85" s="180">
        <v>35.330141396848852</v>
      </c>
      <c r="P85" s="180">
        <v>38.117410444943189</v>
      </c>
      <c r="Q85" s="180">
        <v>41.124573001506697</v>
      </c>
      <c r="R85" s="180">
        <v>44.368976927198865</v>
      </c>
      <c r="S85" s="180">
        <v>47.869338691837129</v>
      </c>
      <c r="T85" s="180">
        <v>51.645851346847415</v>
      </c>
      <c r="U85" s="180">
        <v>55.720301015888047</v>
      </c>
      <c r="V85" s="180">
        <v>58.611894893047349</v>
      </c>
      <c r="W85" s="180">
        <v>61.653547456143073</v>
      </c>
      <c r="X85" s="180">
        <v>64.853045970670138</v>
      </c>
      <c r="Y85" s="180">
        <v>68.218581820708863</v>
      </c>
      <c r="Z85" s="180">
        <v>71.758771480578176</v>
      </c>
      <c r="AA85" s="180">
        <v>75.482678574808489</v>
      </c>
      <c r="AB85" s="180">
        <v>79.399837082912455</v>
      </c>
      <c r="AC85" s="180">
        <v>83.520275748362778</v>
      </c>
      <c r="AD85" s="180">
        <v>87.854543754268917</v>
      </c>
      <c r="AE85" s="180">
        <v>92.413737731487942</v>
      </c>
      <c r="AF85" s="180">
        <v>97.209530168315979</v>
      </c>
      <c r="AG85" s="180">
        <v>102.25419929449473</v>
      </c>
      <c r="AH85" s="180">
        <v>107.56066051604266</v>
      </c>
      <c r="AI85" s="180">
        <v>113.14249948139059</v>
      </c>
      <c r="AJ85" s="180">
        <v>119.01400686347745</v>
      </c>
      <c r="AK85" s="180">
        <v>125.19021494685623</v>
      </c>
      <c r="AL85" s="180">
        <v>131.68693611348036</v>
      </c>
      <c r="AM85" s="180">
        <v>138.52080332570219</v>
      </c>
      <c r="AN85" s="180">
        <v>145.70931271012884</v>
      </c>
      <c r="AO85" s="180">
        <v>153.27086835135847</v>
      </c>
      <c r="AP85" s="180">
        <v>161.22482941027855</v>
      </c>
    </row>
    <row r="86" spans="1:42" s="177" customFormat="1" x14ac:dyDescent="0.35">
      <c r="A86" s="179" t="s">
        <v>1555</v>
      </c>
      <c r="B86" s="180">
        <v>14.978987564494872</v>
      </c>
      <c r="C86" s="180">
        <v>17.633827308122342</v>
      </c>
      <c r="D86" s="180">
        <v>20.870683057872149</v>
      </c>
      <c r="E86" s="180">
        <v>23.285867719776146</v>
      </c>
      <c r="F86" s="180">
        <v>24.978879036139904</v>
      </c>
      <c r="G86" s="180">
        <v>26.611908926698572</v>
      </c>
      <c r="H86" s="180">
        <v>28.260236289841906</v>
      </c>
      <c r="I86" s="180">
        <v>29.447006330314785</v>
      </c>
      <c r="J86" s="180">
        <v>31.410037934289441</v>
      </c>
      <c r="K86" s="180">
        <v>33.125969784699549</v>
      </c>
      <c r="L86" s="180">
        <v>34.746823163587052</v>
      </c>
      <c r="M86" s="180">
        <v>36.169642105222778</v>
      </c>
      <c r="N86" s="180">
        <v>37.322087570246822</v>
      </c>
      <c r="O86" s="180">
        <v>39.570891313633439</v>
      </c>
      <c r="P86" s="180">
        <v>41.853348087326246</v>
      </c>
      <c r="Q86" s="180">
        <v>44.165308761042475</v>
      </c>
      <c r="R86" s="180">
        <v>46.498293701899087</v>
      </c>
      <c r="S86" s="180">
        <v>48.871209466445343</v>
      </c>
      <c r="T86" s="180">
        <v>52.680795763526632</v>
      </c>
      <c r="U86" s="180">
        <v>56.756091154940151</v>
      </c>
      <c r="V86" s="180">
        <v>59.53184500338218</v>
      </c>
      <c r="W86" s="180">
        <v>62.429265458362053</v>
      </c>
      <c r="X86" s="180">
        <v>65.362002042531287</v>
      </c>
      <c r="Y86" s="180">
        <v>68.145508625903801</v>
      </c>
      <c r="Z86" s="180">
        <v>71.023184259389453</v>
      </c>
      <c r="AA86" s="180">
        <v>73.959666043858547</v>
      </c>
      <c r="AB86" s="180">
        <v>76.989048496323761</v>
      </c>
      <c r="AC86" s="180">
        <v>80.098041792323656</v>
      </c>
      <c r="AD86" s="180">
        <v>83.488080798300601</v>
      </c>
      <c r="AE86" s="180">
        <v>86.984727848290362</v>
      </c>
      <c r="AF86" s="180">
        <v>90.598565391663541</v>
      </c>
      <c r="AG86" s="180">
        <v>95.042898998544601</v>
      </c>
      <c r="AH86" s="180">
        <v>99.643312613305866</v>
      </c>
      <c r="AI86" s="180">
        <v>104.41268695540398</v>
      </c>
      <c r="AJ86" s="180">
        <v>109.3709077510824</v>
      </c>
      <c r="AK86" s="180">
        <v>114.52467238260239</v>
      </c>
      <c r="AL86" s="180">
        <v>119.88735184769507</v>
      </c>
      <c r="AM86" s="180">
        <v>125.44868886502121</v>
      </c>
      <c r="AN86" s="180">
        <v>131.65697751781127</v>
      </c>
      <c r="AO86" s="180">
        <v>138.14645962675692</v>
      </c>
      <c r="AP86" s="180">
        <v>144.92870501982313</v>
      </c>
    </row>
    <row r="87" spans="1:42" s="177" customFormat="1" x14ac:dyDescent="0.35">
      <c r="A87" s="179" t="s">
        <v>1556</v>
      </c>
      <c r="B87" s="180">
        <v>13.273707978837846</v>
      </c>
      <c r="C87" s="180">
        <v>13.904563169038418</v>
      </c>
      <c r="D87" s="180">
        <v>14.541578004860664</v>
      </c>
      <c r="E87" s="180">
        <v>15.180762322556761</v>
      </c>
      <c r="F87" s="180">
        <v>15.817358826409487</v>
      </c>
      <c r="G87" s="180">
        <v>16.445737414299291</v>
      </c>
      <c r="H87" s="180">
        <v>17.661852873504429</v>
      </c>
      <c r="I87" s="180">
        <v>18.963715999116829</v>
      </c>
      <c r="J87" s="180">
        <v>20.356915988615601</v>
      </c>
      <c r="K87" s="180">
        <v>21.847354001833573</v>
      </c>
      <c r="L87" s="180">
        <v>23.441254083267303</v>
      </c>
      <c r="M87" s="180">
        <v>25.374002327606799</v>
      </c>
      <c r="N87" s="180">
        <v>27.464809397635243</v>
      </c>
      <c r="O87" s="180">
        <v>29.726474061931071</v>
      </c>
      <c r="P87" s="180">
        <v>32.172818900033484</v>
      </c>
      <c r="Q87" s="180">
        <v>34.818770946158828</v>
      </c>
      <c r="R87" s="180">
        <v>37.680448558411967</v>
      </c>
      <c r="S87" s="180">
        <v>40.77525498109145</v>
      </c>
      <c r="T87" s="180">
        <v>44.121979101449263</v>
      </c>
      <c r="U87" s="180">
        <v>47.74090393831834</v>
      </c>
      <c r="V87" s="180">
        <v>50.232255820930895</v>
      </c>
      <c r="W87" s="180">
        <v>53.074902761723315</v>
      </c>
      <c r="X87" s="180">
        <v>56.077866963188463</v>
      </c>
      <c r="Y87" s="180">
        <v>59.250155106890013</v>
      </c>
      <c r="Z87" s="180">
        <v>62.601277662058678</v>
      </c>
      <c r="AA87" s="180">
        <v>66.141276923719317</v>
      </c>
      <c r="AB87" s="180">
        <v>69.880756602216238</v>
      </c>
      <c r="AC87" s="180">
        <v>73.830913049394653</v>
      </c>
      <c r="AD87" s="180">
        <v>78.003568211343463</v>
      </c>
      <c r="AE87" s="180">
        <v>82.411204402503841</v>
      </c>
      <c r="AF87" s="180">
        <v>87.067001001109674</v>
      </c>
      <c r="AG87" s="180">
        <v>91.680537540759985</v>
      </c>
      <c r="AH87" s="180">
        <v>96.534385705785851</v>
      </c>
      <c r="AI87" s="180">
        <v>101.64078184597207</v>
      </c>
      <c r="AJ87" s="180">
        <v>107.01256601118392</v>
      </c>
      <c r="AK87" s="180">
        <v>112.66321037204193</v>
      </c>
      <c r="AL87" s="180">
        <v>118.60684887940461</v>
      </c>
      <c r="AM87" s="180">
        <v>124.85830820909999</v>
      </c>
      <c r="AN87" s="180">
        <v>131.43314003946625</v>
      </c>
      <c r="AO87" s="180">
        <v>138.34765471034814</v>
      </c>
      <c r="AP87" s="180">
        <v>145.61895631324214</v>
      </c>
    </row>
    <row r="88" spans="1:42" s="177" customFormat="1" x14ac:dyDescent="0.35">
      <c r="A88" s="179" t="s">
        <v>1557</v>
      </c>
      <c r="B88" s="180">
        <v>31.36722038373388</v>
      </c>
      <c r="C88" s="180">
        <v>38.469425831638169</v>
      </c>
      <c r="D88" s="180">
        <v>47.389481968815154</v>
      </c>
      <c r="E88" s="180">
        <v>54.984173403811766</v>
      </c>
      <c r="F88" s="180">
        <v>61.286271753490027</v>
      </c>
      <c r="G88" s="180">
        <v>67.791577558719425</v>
      </c>
      <c r="H88" s="180">
        <v>73.192651428909855</v>
      </c>
      <c r="I88" s="180">
        <v>77.536653002292923</v>
      </c>
      <c r="J88" s="180">
        <v>84.07967522665092</v>
      </c>
      <c r="K88" s="180">
        <v>90.142688391982716</v>
      </c>
      <c r="L88" s="180">
        <v>96.116786362149753</v>
      </c>
      <c r="M88" s="180">
        <v>101.09360484732514</v>
      </c>
      <c r="N88" s="180">
        <v>105.40002507447775</v>
      </c>
      <c r="O88" s="180">
        <v>112.91351196912925</v>
      </c>
      <c r="P88" s="180">
        <v>120.66895892023688</v>
      </c>
      <c r="Q88" s="180">
        <v>128.65950914445506</v>
      </c>
      <c r="R88" s="180">
        <v>136.86514933396924</v>
      </c>
      <c r="S88" s="180">
        <v>145.34636259392988</v>
      </c>
      <c r="T88" s="180">
        <v>158.3064498919579</v>
      </c>
      <c r="U88" s="180">
        <v>172.3272448598164</v>
      </c>
      <c r="V88" s="180">
        <v>182.16756231626269</v>
      </c>
      <c r="W88" s="180">
        <v>192.8058816527344</v>
      </c>
      <c r="X88" s="180">
        <v>203.73542777941586</v>
      </c>
      <c r="Y88" s="180">
        <v>214.38106023735725</v>
      </c>
      <c r="Z88" s="180">
        <v>225.50496059930765</v>
      </c>
      <c r="AA88" s="180">
        <v>237.00445207999374</v>
      </c>
      <c r="AB88" s="180">
        <v>248.99747364232232</v>
      </c>
      <c r="AC88" s="180">
        <v>261.45150135136629</v>
      </c>
      <c r="AD88" s="180">
        <v>275.03996419620893</v>
      </c>
      <c r="AE88" s="180">
        <v>289.21129668859186</v>
      </c>
      <c r="AF88" s="180">
        <v>304.01381656491009</v>
      </c>
      <c r="AG88" s="180">
        <v>321.81166241289833</v>
      </c>
      <c r="AH88" s="180">
        <v>340.439136936522</v>
      </c>
      <c r="AI88" s="180">
        <v>359.95891503149312</v>
      </c>
      <c r="AJ88" s="180">
        <v>380.45994283387319</v>
      </c>
      <c r="AK88" s="180">
        <v>401.98769838674326</v>
      </c>
      <c r="AL88" s="180">
        <v>424.61250657733376</v>
      </c>
      <c r="AM88" s="180">
        <v>448.32233883442422</v>
      </c>
      <c r="AN88" s="180">
        <v>474.75779341002067</v>
      </c>
      <c r="AO88" s="180">
        <v>502.65624704188042</v>
      </c>
      <c r="AP88" s="180">
        <v>532.09352686357852</v>
      </c>
    </row>
    <row r="89" spans="1:42" s="177" customFormat="1" x14ac:dyDescent="0.35">
      <c r="A89" s="179" t="s">
        <v>1558</v>
      </c>
      <c r="B89" s="180">
        <v>36.275812123812003</v>
      </c>
      <c r="C89" s="180">
        <v>37.911831828585683</v>
      </c>
      <c r="D89" s="180">
        <v>39.640425214553836</v>
      </c>
      <c r="E89" s="180">
        <v>41.480193977401299</v>
      </c>
      <c r="F89" s="180">
        <v>43.42830726141068</v>
      </c>
      <c r="G89" s="180">
        <v>46.023072045206128</v>
      </c>
      <c r="H89" s="180">
        <v>50.427213952305081</v>
      </c>
      <c r="I89" s="180">
        <v>53.317353468486104</v>
      </c>
      <c r="J89" s="180">
        <v>56.53817009941065</v>
      </c>
      <c r="K89" s="180">
        <v>59.664887443223137</v>
      </c>
      <c r="L89" s="180">
        <v>62.923562556795929</v>
      </c>
      <c r="M89" s="180">
        <v>66.450384581556037</v>
      </c>
      <c r="N89" s="180">
        <v>70.034444602807213</v>
      </c>
      <c r="O89" s="180">
        <v>73.96210209114264</v>
      </c>
      <c r="P89" s="180">
        <v>77.885715579151508</v>
      </c>
      <c r="Q89" s="180">
        <v>82.007455732216584</v>
      </c>
      <c r="R89" s="180">
        <v>86.883313528345397</v>
      </c>
      <c r="S89" s="180">
        <v>91.452770108380662</v>
      </c>
      <c r="T89" s="180">
        <v>96.39444368562971</v>
      </c>
      <c r="U89" s="180">
        <v>101.44220827501395</v>
      </c>
      <c r="V89" s="180">
        <v>104.89910116167458</v>
      </c>
      <c r="W89" s="180">
        <v>108.8912517144374</v>
      </c>
      <c r="X89" s="180">
        <v>112.69483954628126</v>
      </c>
      <c r="Y89" s="180">
        <v>116.4420660229009</v>
      </c>
      <c r="Z89" s="180">
        <v>120.26970732335448</v>
      </c>
      <c r="AA89" s="180">
        <v>124.22877591911694</v>
      </c>
      <c r="AB89" s="180">
        <v>128.93905182250379</v>
      </c>
      <c r="AC89" s="180">
        <v>133.18742534072979</v>
      </c>
      <c r="AD89" s="180">
        <v>137.67760145251884</v>
      </c>
      <c r="AE89" s="180">
        <v>142.2487433231712</v>
      </c>
      <c r="AF89" s="180">
        <v>146.98977955042059</v>
      </c>
      <c r="AG89" s="180">
        <v>153.00234695298016</v>
      </c>
      <c r="AH89" s="180">
        <v>158.13548122476789</v>
      </c>
      <c r="AI89" s="180">
        <v>163.46655770876802</v>
      </c>
      <c r="AJ89" s="180">
        <v>169.00725264709723</v>
      </c>
      <c r="AK89" s="180">
        <v>174.77052037377445</v>
      </c>
      <c r="AL89" s="180">
        <v>181.00478357648467</v>
      </c>
      <c r="AM89" s="180">
        <v>187.25119580937479</v>
      </c>
      <c r="AN89" s="180">
        <v>193.77302963268963</v>
      </c>
      <c r="AO89" s="180">
        <v>200.55169751312297</v>
      </c>
      <c r="AP89" s="180">
        <v>207.62005895905679</v>
      </c>
    </row>
    <row r="90" spans="1:42" s="177" customFormat="1" x14ac:dyDescent="0.35">
      <c r="A90" s="179" t="s">
        <v>1559</v>
      </c>
      <c r="B90" s="180">
        <v>133.37094471019435</v>
      </c>
      <c r="C90" s="180">
        <v>156.91028250547782</v>
      </c>
      <c r="D90" s="180">
        <v>184.64579710825524</v>
      </c>
      <c r="E90" s="180">
        <v>204.34472000599476</v>
      </c>
      <c r="F90" s="180">
        <v>217.13748837166065</v>
      </c>
      <c r="G90" s="180">
        <v>229.65444189081683</v>
      </c>
      <c r="H90" s="180">
        <v>242.88960749924195</v>
      </c>
      <c r="I90" s="180">
        <v>250.09788365512298</v>
      </c>
      <c r="J90" s="180">
        <v>264.49305465501283</v>
      </c>
      <c r="K90" s="180">
        <v>275.00193003864462</v>
      </c>
      <c r="L90" s="180">
        <v>284.16386762097966</v>
      </c>
      <c r="M90" s="180">
        <v>291.26429020656929</v>
      </c>
      <c r="N90" s="180">
        <v>295.57470623587824</v>
      </c>
      <c r="O90" s="180">
        <v>308.9056533150324</v>
      </c>
      <c r="P90" s="180">
        <v>320.98279121171845</v>
      </c>
      <c r="Q90" s="180">
        <v>332.69956516110585</v>
      </c>
      <c r="R90" s="180">
        <v>345.00200321801719</v>
      </c>
      <c r="S90" s="180">
        <v>356.01271025384011</v>
      </c>
      <c r="T90" s="180">
        <v>377.35027297996544</v>
      </c>
      <c r="U90" s="180">
        <v>398.99867860478309</v>
      </c>
      <c r="V90" s="180">
        <v>414.57576127214872</v>
      </c>
      <c r="W90" s="180">
        <v>430.7704880422865</v>
      </c>
      <c r="X90" s="180">
        <v>446.16405935612443</v>
      </c>
      <c r="Y90" s="180">
        <v>459.57437735508216</v>
      </c>
      <c r="Z90" s="180">
        <v>472.99450950658206</v>
      </c>
      <c r="AA90" s="180">
        <v>486.38734703052739</v>
      </c>
      <c r="AB90" s="180">
        <v>501.24341201950989</v>
      </c>
      <c r="AC90" s="180">
        <v>514.97200246507248</v>
      </c>
      <c r="AD90" s="180">
        <v>530.47428365369808</v>
      </c>
      <c r="AE90" s="180">
        <v>545.86113311376914</v>
      </c>
      <c r="AF90" s="180">
        <v>561.5501617168652</v>
      </c>
      <c r="AG90" s="180">
        <v>584.13151766878912</v>
      </c>
      <c r="AH90" s="180">
        <v>604.93666685342191</v>
      </c>
      <c r="AI90" s="180">
        <v>626.21509471881404</v>
      </c>
      <c r="AJ90" s="180">
        <v>648.07761827394268</v>
      </c>
      <c r="AK90" s="180">
        <v>670.55719078894299</v>
      </c>
      <c r="AL90" s="180">
        <v>694.24790286316431</v>
      </c>
      <c r="AM90" s="180">
        <v>718.03963694600952</v>
      </c>
      <c r="AN90" s="180">
        <v>745.03650509816555</v>
      </c>
      <c r="AO90" s="180">
        <v>772.95760231804968</v>
      </c>
      <c r="AP90" s="180">
        <v>801.92689625893991</v>
      </c>
    </row>
    <row r="91" spans="1:42" x14ac:dyDescent="0.35">
      <c r="A91" s="134" t="s">
        <v>238</v>
      </c>
      <c r="B91" s="137">
        <v>644.35455944385581</v>
      </c>
      <c r="C91" s="137">
        <v>681.3164858495079</v>
      </c>
      <c r="D91" s="137">
        <v>757.77182406095494</v>
      </c>
      <c r="E91" s="137">
        <v>834.68078960920707</v>
      </c>
      <c r="F91" s="137">
        <v>881.72540398489707</v>
      </c>
      <c r="G91" s="137">
        <v>914.81787099588973</v>
      </c>
      <c r="H91" s="137">
        <v>991.73333829856267</v>
      </c>
      <c r="I91" s="137">
        <v>1040.0542986963565</v>
      </c>
      <c r="J91" s="137">
        <v>1103.3405310342232</v>
      </c>
      <c r="K91" s="137">
        <v>1160.7551822524815</v>
      </c>
      <c r="L91" s="137">
        <v>1216.6474756775308</v>
      </c>
      <c r="M91" s="137">
        <v>1268.9198226120625</v>
      </c>
      <c r="N91" s="137">
        <v>1317.2425995663818</v>
      </c>
      <c r="O91" s="137">
        <v>1386.1586472245397</v>
      </c>
      <c r="P91" s="137">
        <v>1453.7405502383369</v>
      </c>
      <c r="Q91" s="137">
        <v>1522.7867012648194</v>
      </c>
      <c r="R91" s="137">
        <v>1594.1150571155376</v>
      </c>
      <c r="S91" s="137">
        <v>1665.4987847263183</v>
      </c>
      <c r="T91" s="137">
        <v>1761.2157779701586</v>
      </c>
      <c r="U91" s="137">
        <v>1859.6501935045458</v>
      </c>
      <c r="V91" s="137">
        <v>1933.9449874984844</v>
      </c>
      <c r="W91" s="137">
        <v>2008.6137747108028</v>
      </c>
      <c r="X91" s="137">
        <v>2083.3147566392686</v>
      </c>
      <c r="Y91" s="137">
        <v>2155.5566183360502</v>
      </c>
      <c r="Z91" s="137">
        <v>2229.0870991212169</v>
      </c>
      <c r="AA91" s="137">
        <v>2303.5120558934027</v>
      </c>
      <c r="AB91" s="137">
        <v>2381.7165294505398</v>
      </c>
      <c r="AC91" s="137">
        <v>2459.7000511211227</v>
      </c>
      <c r="AD91" s="137">
        <v>2543.0499570084467</v>
      </c>
      <c r="AE91" s="137">
        <v>2627.5910618834196</v>
      </c>
      <c r="AF91" s="137">
        <v>2714.2393697053926</v>
      </c>
      <c r="AG91" s="137">
        <v>2812.2941406086866</v>
      </c>
      <c r="AH91" s="137">
        <v>2910.1755273312419</v>
      </c>
      <c r="AI91" s="137">
        <v>3009.888653515708</v>
      </c>
      <c r="AJ91" s="137">
        <v>3112.3783112350116</v>
      </c>
      <c r="AK91" s="137">
        <v>3218.0938488222755</v>
      </c>
      <c r="AL91" s="137">
        <v>3327.5488876523714</v>
      </c>
      <c r="AM91" s="137">
        <v>3439.4073986768799</v>
      </c>
      <c r="AN91" s="137">
        <v>3560.5081877806047</v>
      </c>
      <c r="AO91" s="137">
        <v>3685.2326316018066</v>
      </c>
      <c r="AP91" s="137">
        <v>3814.4784025257477</v>
      </c>
    </row>
    <row r="92" spans="1:42" x14ac:dyDescent="0.35">
      <c r="A92" s="136" t="s">
        <v>1560</v>
      </c>
      <c r="B92" s="137">
        <v>371.18590999115406</v>
      </c>
      <c r="C92" s="137">
        <v>371.20233551151154</v>
      </c>
      <c r="D92" s="137">
        <v>392.77822287026709</v>
      </c>
      <c r="E92" s="137">
        <v>425.98471300345545</v>
      </c>
      <c r="F92" s="137">
        <v>447.4209080118593</v>
      </c>
      <c r="G92" s="137">
        <v>459.79440471221807</v>
      </c>
      <c r="H92" s="137">
        <v>505.00119978211791</v>
      </c>
      <c r="I92" s="137">
        <v>536.81486598587753</v>
      </c>
      <c r="J92" s="137">
        <v>569.96002820412843</v>
      </c>
      <c r="K92" s="137">
        <v>603.67996505591964</v>
      </c>
      <c r="L92" s="137">
        <v>638.36859374560322</v>
      </c>
      <c r="M92" s="137">
        <v>674.24483049007779</v>
      </c>
      <c r="N92" s="137">
        <v>711.44378053943069</v>
      </c>
      <c r="O92" s="137">
        <v>751.09743642372086</v>
      </c>
      <c r="P92" s="137">
        <v>791.08192473170834</v>
      </c>
      <c r="Q92" s="137">
        <v>832.90937954923106</v>
      </c>
      <c r="R92" s="137">
        <v>876.67633551435256</v>
      </c>
      <c r="S92" s="137">
        <v>921.74375113595875</v>
      </c>
      <c r="T92" s="137">
        <v>969.57355362964495</v>
      </c>
      <c r="U92" s="137">
        <v>1018.4482585100335</v>
      </c>
      <c r="V92" s="137">
        <v>1057.0455591137063</v>
      </c>
      <c r="W92" s="137">
        <v>1094.9779705216683</v>
      </c>
      <c r="X92" s="137">
        <v>1133.6269231872573</v>
      </c>
      <c r="Y92" s="137">
        <v>1173.0917467531015</v>
      </c>
      <c r="Z92" s="137">
        <v>1213.3274934610665</v>
      </c>
      <c r="AA92" s="137">
        <v>1254.2746209355942</v>
      </c>
      <c r="AB92" s="137">
        <v>1296.953226299469</v>
      </c>
      <c r="AC92" s="137">
        <v>1340.0870258401565</v>
      </c>
      <c r="AD92" s="137">
        <v>1384.7228651759706</v>
      </c>
      <c r="AE92" s="137">
        <v>1430.1143247732543</v>
      </c>
      <c r="AF92" s="137">
        <v>1476.5983662198664</v>
      </c>
      <c r="AG92" s="137">
        <v>1522.3502783103215</v>
      </c>
      <c r="AH92" s="137">
        <v>1568.6154065819437</v>
      </c>
      <c r="AI92" s="137">
        <v>1615.3750012938719</v>
      </c>
      <c r="AJ92" s="137">
        <v>1663.1674854510406</v>
      </c>
      <c r="AK92" s="137">
        <v>1712.297273999287</v>
      </c>
      <c r="AL92" s="137">
        <v>1762.6754696893008</v>
      </c>
      <c r="AM92" s="137">
        <v>1814.0844266376512</v>
      </c>
      <c r="AN92" s="137">
        <v>1866.9839206006741</v>
      </c>
      <c r="AO92" s="137">
        <v>1920.8469907406177</v>
      </c>
      <c r="AP92" s="137">
        <v>1976.2242929428758</v>
      </c>
    </row>
    <row r="93" spans="1:42" x14ac:dyDescent="0.35">
      <c r="A93" s="136" t="s">
        <v>1561</v>
      </c>
      <c r="B93" s="137">
        <v>273.16864945270163</v>
      </c>
      <c r="C93" s="137">
        <v>310.11415033799625</v>
      </c>
      <c r="D93" s="137">
        <v>364.99360119068785</v>
      </c>
      <c r="E93" s="137">
        <v>408.69607660575167</v>
      </c>
      <c r="F93" s="137">
        <v>434.30449597303772</v>
      </c>
      <c r="G93" s="137">
        <v>455.02346628367155</v>
      </c>
      <c r="H93" s="137">
        <v>486.73213851644454</v>
      </c>
      <c r="I93" s="137">
        <v>503.2394327104787</v>
      </c>
      <c r="J93" s="137">
        <v>533.38050283009488</v>
      </c>
      <c r="K93" s="137">
        <v>557.07521719656188</v>
      </c>
      <c r="L93" s="137">
        <v>578.27888193192769</v>
      </c>
      <c r="M93" s="137">
        <v>594.6749921219847</v>
      </c>
      <c r="N93" s="137">
        <v>605.79881902695115</v>
      </c>
      <c r="O93" s="137">
        <v>635.0612108008188</v>
      </c>
      <c r="P93" s="137">
        <v>662.6586255066286</v>
      </c>
      <c r="Q93" s="137">
        <v>689.87732171558798</v>
      </c>
      <c r="R93" s="137">
        <v>717.43872160118508</v>
      </c>
      <c r="S93" s="137">
        <v>743.75503359035952</v>
      </c>
      <c r="T93" s="137">
        <v>791.64222434051328</v>
      </c>
      <c r="U93" s="137">
        <v>841.20193499451238</v>
      </c>
      <c r="V93" s="137">
        <v>876.89942838477771</v>
      </c>
      <c r="W93" s="137">
        <v>913.63580418913466</v>
      </c>
      <c r="X93" s="137">
        <v>949.68783345201155</v>
      </c>
      <c r="Y93" s="137">
        <v>982.46487158294872</v>
      </c>
      <c r="Z93" s="137">
        <v>1015.7596056601509</v>
      </c>
      <c r="AA93" s="137">
        <v>1049.2374349578085</v>
      </c>
      <c r="AB93" s="137">
        <v>1084.7633031510713</v>
      </c>
      <c r="AC93" s="137">
        <v>1119.6130252809662</v>
      </c>
      <c r="AD93" s="137">
        <v>1158.3270918324761</v>
      </c>
      <c r="AE93" s="137">
        <v>1197.4767371101657</v>
      </c>
      <c r="AF93" s="137">
        <v>1237.6410034855264</v>
      </c>
      <c r="AG93" s="137">
        <v>1289.9438622983648</v>
      </c>
      <c r="AH93" s="137">
        <v>1341.5601207492982</v>
      </c>
      <c r="AI93" s="137">
        <v>1394.5136522218361</v>
      </c>
      <c r="AJ93" s="137">
        <v>1449.2108257839709</v>
      </c>
      <c r="AK93" s="137">
        <v>1505.7965748229883</v>
      </c>
      <c r="AL93" s="137">
        <v>1564.873417963071</v>
      </c>
      <c r="AM93" s="137">
        <v>1625.3229720392292</v>
      </c>
      <c r="AN93" s="137">
        <v>1693.5242671799306</v>
      </c>
      <c r="AO93" s="137">
        <v>1764.3856408611891</v>
      </c>
      <c r="AP93" s="137">
        <v>1838.2541095828724</v>
      </c>
    </row>
    <row r="94" spans="1:42" x14ac:dyDescent="0.35">
      <c r="A94" s="136" t="s">
        <v>1560</v>
      </c>
      <c r="B94" s="137">
        <v>371.18590999115412</v>
      </c>
      <c r="C94" s="137">
        <v>371.20233551151159</v>
      </c>
      <c r="D94" s="137">
        <v>392.77822287026709</v>
      </c>
      <c r="E94" s="137">
        <v>425.9847130034554</v>
      </c>
      <c r="F94" s="137">
        <v>447.42090801185935</v>
      </c>
      <c r="G94" s="137">
        <v>459.79440471221807</v>
      </c>
      <c r="H94" s="137">
        <v>505.00119978211796</v>
      </c>
      <c r="I94" s="137">
        <v>536.81486598587753</v>
      </c>
      <c r="J94" s="137">
        <v>569.96002820412843</v>
      </c>
      <c r="K94" s="137">
        <v>603.67996505591964</v>
      </c>
      <c r="L94" s="137">
        <v>638.36859374560333</v>
      </c>
      <c r="M94" s="137">
        <v>674.24483049007779</v>
      </c>
      <c r="N94" s="137">
        <v>711.4437805394308</v>
      </c>
      <c r="O94" s="137">
        <v>751.09743642372075</v>
      </c>
      <c r="P94" s="137">
        <v>791.08192473170823</v>
      </c>
      <c r="Q94" s="137">
        <v>832.90937954923106</v>
      </c>
      <c r="R94" s="137">
        <v>876.67633551435256</v>
      </c>
      <c r="S94" s="137">
        <v>921.74375113595852</v>
      </c>
      <c r="T94" s="137">
        <v>969.57355362964495</v>
      </c>
      <c r="U94" s="137">
        <v>1018.4482585100335</v>
      </c>
      <c r="V94" s="137">
        <v>1057.0455591137065</v>
      </c>
      <c r="W94" s="137">
        <v>1094.9779705216683</v>
      </c>
      <c r="X94" s="137">
        <v>1133.6269231872573</v>
      </c>
      <c r="Y94" s="137">
        <v>1173.0917467531015</v>
      </c>
      <c r="Z94" s="137">
        <v>1213.3274934610663</v>
      </c>
      <c r="AA94" s="137">
        <v>1254.2746209355944</v>
      </c>
      <c r="AB94" s="137">
        <v>1296.9532262994687</v>
      </c>
      <c r="AC94" s="137">
        <v>1340.0870258401567</v>
      </c>
      <c r="AD94" s="137">
        <v>1384.7228651759704</v>
      </c>
      <c r="AE94" s="137">
        <v>1430.1143247732541</v>
      </c>
      <c r="AF94" s="137">
        <v>1476.5983662198666</v>
      </c>
      <c r="AG94" s="137">
        <v>1522.3502783103215</v>
      </c>
      <c r="AH94" s="137">
        <v>1568.6154065819437</v>
      </c>
      <c r="AI94" s="137">
        <v>1615.3750012938722</v>
      </c>
      <c r="AJ94" s="137">
        <v>1663.1674854510409</v>
      </c>
      <c r="AK94" s="137">
        <v>1712.2972739992872</v>
      </c>
      <c r="AL94" s="137">
        <v>1762.6754696893008</v>
      </c>
      <c r="AM94" s="137">
        <v>1814.0844266376512</v>
      </c>
      <c r="AN94" s="137">
        <v>1866.9839206006741</v>
      </c>
      <c r="AO94" s="137">
        <v>1920.8469907406175</v>
      </c>
      <c r="AP94" s="137">
        <v>1976.224292942876</v>
      </c>
    </row>
    <row r="95" spans="1:42" x14ac:dyDescent="0.35">
      <c r="A95" s="136" t="s">
        <v>1561</v>
      </c>
      <c r="B95" s="137">
        <v>273.16864945270163</v>
      </c>
      <c r="C95" s="137">
        <v>310.11415033799625</v>
      </c>
      <c r="D95" s="137">
        <v>364.99360119068785</v>
      </c>
      <c r="E95" s="137">
        <v>408.69607660575167</v>
      </c>
      <c r="F95" s="137">
        <v>434.30449597303766</v>
      </c>
      <c r="G95" s="137">
        <v>455.02346628367161</v>
      </c>
      <c r="H95" s="137">
        <v>486.73213851644454</v>
      </c>
      <c r="I95" s="137">
        <v>503.23943271047864</v>
      </c>
      <c r="J95" s="137">
        <v>533.38050283009477</v>
      </c>
      <c r="K95" s="137">
        <v>557.07521719656177</v>
      </c>
      <c r="L95" s="137">
        <v>578.2788819319278</v>
      </c>
      <c r="M95" s="137">
        <v>594.6749921219847</v>
      </c>
      <c r="N95" s="137">
        <v>605.79881902695104</v>
      </c>
      <c r="O95" s="137">
        <v>635.0612108008188</v>
      </c>
      <c r="P95" s="137">
        <v>662.6586255066286</v>
      </c>
      <c r="Q95" s="137">
        <v>689.87732171558798</v>
      </c>
      <c r="R95" s="137">
        <v>717.43872160118508</v>
      </c>
      <c r="S95" s="137">
        <v>743.75503359035963</v>
      </c>
      <c r="T95" s="137">
        <v>791.64222434051328</v>
      </c>
      <c r="U95" s="137">
        <v>841.20193499451238</v>
      </c>
      <c r="V95" s="137">
        <v>876.89942838477782</v>
      </c>
      <c r="W95" s="137">
        <v>913.63580418913466</v>
      </c>
      <c r="X95" s="137">
        <v>949.68783345201155</v>
      </c>
      <c r="Y95" s="137">
        <v>982.46487158294883</v>
      </c>
      <c r="Z95" s="137">
        <v>1015.7596056601509</v>
      </c>
      <c r="AA95" s="137">
        <v>1049.2374349578085</v>
      </c>
      <c r="AB95" s="137">
        <v>1084.7633031510711</v>
      </c>
      <c r="AC95" s="137">
        <v>1119.6130252809662</v>
      </c>
      <c r="AD95" s="137">
        <v>1158.3270918324761</v>
      </c>
      <c r="AE95" s="137">
        <v>1197.4767371101657</v>
      </c>
      <c r="AF95" s="137">
        <v>1237.6410034855262</v>
      </c>
      <c r="AG95" s="137">
        <v>1289.9438622983648</v>
      </c>
      <c r="AH95" s="137">
        <v>1341.5601207492982</v>
      </c>
      <c r="AI95" s="137">
        <v>1394.5136522218361</v>
      </c>
      <c r="AJ95" s="137">
        <v>1449.2108257839707</v>
      </c>
      <c r="AK95" s="137">
        <v>1505.7965748229881</v>
      </c>
      <c r="AL95" s="137">
        <v>1564.8734179630708</v>
      </c>
      <c r="AM95" s="137">
        <v>1625.3229720392289</v>
      </c>
      <c r="AN95" s="137">
        <v>1693.5242671799306</v>
      </c>
      <c r="AO95" s="137">
        <v>1764.3856408611889</v>
      </c>
      <c r="AP95" s="137">
        <v>1838.2541095828722</v>
      </c>
    </row>
    <row r="97" spans="1:42" x14ac:dyDescent="0.35">
      <c r="A97" s="129" t="s">
        <v>1524</v>
      </c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</row>
    <row r="98" spans="1:42" x14ac:dyDescent="0.35">
      <c r="A98" s="129" t="s">
        <v>1533</v>
      </c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</row>
    <row r="99" spans="1:42" x14ac:dyDescent="0.35">
      <c r="A99" s="129" t="s">
        <v>1562</v>
      </c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</row>
    <row r="100" spans="1:42" x14ac:dyDescent="0.35">
      <c r="A100" s="129" t="s">
        <v>1563</v>
      </c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</row>
    <row r="101" spans="1:42" x14ac:dyDescent="0.35">
      <c r="A101" s="129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</row>
    <row r="102" spans="1:42" x14ac:dyDescent="0.35">
      <c r="A102" s="129" t="s">
        <v>1517</v>
      </c>
      <c r="B102" s="129">
        <v>2010</v>
      </c>
      <c r="C102" s="129">
        <v>2011</v>
      </c>
      <c r="D102" s="129">
        <v>2012</v>
      </c>
      <c r="E102" s="129">
        <v>2013</v>
      </c>
      <c r="F102" s="129">
        <v>2014</v>
      </c>
      <c r="G102" s="129">
        <v>2015</v>
      </c>
      <c r="H102" s="129">
        <v>2016</v>
      </c>
      <c r="I102" s="129">
        <v>2017</v>
      </c>
      <c r="J102" s="129">
        <v>2018</v>
      </c>
      <c r="K102" s="129">
        <v>2019</v>
      </c>
      <c r="L102" s="129">
        <v>2020</v>
      </c>
      <c r="M102" s="129">
        <v>2021</v>
      </c>
      <c r="N102" s="129">
        <v>2022</v>
      </c>
      <c r="O102" s="129">
        <v>2023</v>
      </c>
      <c r="P102" s="129">
        <v>2024</v>
      </c>
      <c r="Q102" s="129">
        <v>2025</v>
      </c>
      <c r="R102" s="129">
        <v>2026</v>
      </c>
      <c r="S102" s="129">
        <v>2027</v>
      </c>
      <c r="T102" s="129">
        <v>2028</v>
      </c>
      <c r="U102" s="129">
        <v>2029</v>
      </c>
      <c r="V102" s="129">
        <v>2030</v>
      </c>
      <c r="W102" s="129">
        <v>2031</v>
      </c>
      <c r="X102" s="129">
        <v>2032</v>
      </c>
      <c r="Y102" s="129">
        <v>2033</v>
      </c>
      <c r="Z102" s="129">
        <v>2034</v>
      </c>
      <c r="AA102" s="129">
        <v>2035</v>
      </c>
      <c r="AB102" s="129">
        <v>2036</v>
      </c>
      <c r="AC102" s="129">
        <v>2037</v>
      </c>
      <c r="AD102" s="129">
        <v>2038</v>
      </c>
      <c r="AE102" s="129">
        <v>2039</v>
      </c>
      <c r="AF102" s="129">
        <v>2040</v>
      </c>
      <c r="AG102" s="129">
        <v>2041</v>
      </c>
      <c r="AH102" s="129">
        <v>2042</v>
      </c>
      <c r="AI102" s="129">
        <v>2043</v>
      </c>
      <c r="AJ102" s="129">
        <v>2044</v>
      </c>
      <c r="AK102" s="129">
        <v>2045</v>
      </c>
      <c r="AL102" s="129">
        <v>2046</v>
      </c>
      <c r="AM102" s="129">
        <v>2047</v>
      </c>
      <c r="AN102" s="129">
        <v>2048</v>
      </c>
      <c r="AO102" s="129">
        <v>2049</v>
      </c>
      <c r="AP102" s="129">
        <v>2050</v>
      </c>
    </row>
    <row r="103" spans="1:42" x14ac:dyDescent="0.35">
      <c r="A103" s="138" t="s">
        <v>1564</v>
      </c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</row>
    <row r="104" spans="1:42" x14ac:dyDescent="0.35">
      <c r="A104" s="127" t="s">
        <v>1565</v>
      </c>
      <c r="B104" s="130">
        <v>173.62063271832585</v>
      </c>
      <c r="C104" s="130">
        <v>198.31984635444326</v>
      </c>
      <c r="D104" s="130">
        <v>224.39313384529655</v>
      </c>
      <c r="E104" s="130">
        <v>251.88385058679694</v>
      </c>
      <c r="F104" s="130">
        <v>280.83641539816466</v>
      </c>
      <c r="G104" s="130">
        <v>311.29635160414711</v>
      </c>
      <c r="H104" s="130">
        <v>343.31033003657393</v>
      </c>
      <c r="I104" s="130">
        <v>376.92621406068685</v>
      </c>
      <c r="J104" s="130">
        <v>412.01444912538028</v>
      </c>
      <c r="K104" s="130">
        <v>448.71742141025607</v>
      </c>
      <c r="L104" s="130">
        <v>487.05483848293278</v>
      </c>
      <c r="M104" s="130">
        <v>527.05703609608281</v>
      </c>
      <c r="N104" s="130">
        <v>568.76575753965687</v>
      </c>
      <c r="O104" s="130">
        <v>612.19942837324004</v>
      </c>
      <c r="P104" s="130">
        <v>657.3908195611242</v>
      </c>
      <c r="Q104" s="130">
        <v>704.35843117144645</v>
      </c>
      <c r="R104" s="130">
        <v>753.1330134177324</v>
      </c>
      <c r="S104" s="130">
        <v>803.72917668337777</v>
      </c>
      <c r="T104" s="130">
        <v>856.17529046139384</v>
      </c>
      <c r="U104" s="130">
        <v>910.46947305186916</v>
      </c>
      <c r="V104" s="130">
        <v>966.64176230705596</v>
      </c>
      <c r="W104" s="130">
        <v>1024.6897492461285</v>
      </c>
      <c r="X104" s="130">
        <v>1084.6478275236657</v>
      </c>
      <c r="Y104" s="130">
        <v>1146.5083804655862</v>
      </c>
      <c r="Z104" s="130">
        <v>1210.2889231966362</v>
      </c>
      <c r="AA104" s="130">
        <v>1275.9820825788356</v>
      </c>
      <c r="AB104" s="130">
        <v>1343.6010852394411</v>
      </c>
      <c r="AC104" s="130">
        <v>1413.1674849727733</v>
      </c>
      <c r="AD104" s="130">
        <v>1484.6945065262846</v>
      </c>
      <c r="AE104" s="130">
        <v>1558.2338301414363</v>
      </c>
      <c r="AF104" s="130">
        <v>1633.8230493513374</v>
      </c>
      <c r="AG104" s="130">
        <v>1711.4711346019803</v>
      </c>
      <c r="AH104" s="130">
        <v>1791.2183213834035</v>
      </c>
      <c r="AI104" s="130">
        <v>1873.07377122806</v>
      </c>
      <c r="AJ104" s="130">
        <v>1957.0927210728682</v>
      </c>
      <c r="AK104" s="130">
        <v>2043.3111886474348</v>
      </c>
      <c r="AL104" s="130">
        <v>2131.7413855196164</v>
      </c>
      <c r="AM104" s="130">
        <v>2222.4207438379876</v>
      </c>
      <c r="AN104" s="130">
        <v>2315.3750044153762</v>
      </c>
      <c r="AO104" s="130">
        <v>2410.644816883892</v>
      </c>
      <c r="AP104" s="130">
        <v>2508.2583134400002</v>
      </c>
    </row>
    <row r="105" spans="1:42" x14ac:dyDescent="0.35">
      <c r="A105" s="127" t="s">
        <v>1566</v>
      </c>
      <c r="B105" s="130">
        <v>39.0474253889561</v>
      </c>
      <c r="C105" s="130">
        <v>40.510164444715656</v>
      </c>
      <c r="D105" s="130">
        <v>42.001411285700037</v>
      </c>
      <c r="E105" s="130">
        <v>43.520870154061761</v>
      </c>
      <c r="F105" s="130">
        <v>45.068208981489221</v>
      </c>
      <c r="G105" s="130">
        <v>46.64305798645929</v>
      </c>
      <c r="H105" s="130">
        <v>48.245008205954065</v>
      </c>
      <c r="I105" s="130">
        <v>49.873609958042302</v>
      </c>
      <c r="J105" s="130">
        <v>51.506037195206638</v>
      </c>
      <c r="K105" s="130">
        <v>53.156161181454912</v>
      </c>
      <c r="L105" s="130">
        <v>54.820987219920937</v>
      </c>
      <c r="M105" s="130">
        <v>56.498931987635281</v>
      </c>
      <c r="N105" s="130">
        <v>58.189569892082204</v>
      </c>
      <c r="O105" s="130">
        <v>59.889969576760983</v>
      </c>
      <c r="P105" s="130">
        <v>61.59873627540815</v>
      </c>
      <c r="Q105" s="130">
        <v>63.313117408669349</v>
      </c>
      <c r="R105" s="130">
        <v>65.031547282770504</v>
      </c>
      <c r="S105" s="130">
        <v>66.751054025961466</v>
      </c>
      <c r="T105" s="130">
        <v>68.469899513212653</v>
      </c>
      <c r="U105" s="130">
        <v>70.183957049335902</v>
      </c>
      <c r="V105" s="130">
        <v>71.891744395358174</v>
      </c>
      <c r="W105" s="130">
        <v>73.589344846948308</v>
      </c>
      <c r="X105" s="130">
        <v>75.275610904979843</v>
      </c>
      <c r="Y105" s="130">
        <v>76.946417009016983</v>
      </c>
      <c r="Z105" s="130">
        <v>78.599488353574912</v>
      </c>
      <c r="AA105" s="130">
        <v>80.230961763702808</v>
      </c>
      <c r="AB105" s="130">
        <v>81.838396898476248</v>
      </c>
      <c r="AC105" s="130">
        <v>83.419832348806423</v>
      </c>
      <c r="AD105" s="130">
        <v>84.972752493210493</v>
      </c>
      <c r="AE105" s="130">
        <v>86.496758121308645</v>
      </c>
      <c r="AF105" s="130">
        <v>87.990414419302994</v>
      </c>
      <c r="AG105" s="130">
        <v>89.450623946664308</v>
      </c>
      <c r="AH105" s="130">
        <v>90.875893309848124</v>
      </c>
      <c r="AI105" s="130">
        <v>92.263023688055839</v>
      </c>
      <c r="AJ105" s="130">
        <v>93.611031413522355</v>
      </c>
      <c r="AK105" s="130">
        <v>94.917790019363167</v>
      </c>
      <c r="AL105" s="130">
        <v>96.179965407727437</v>
      </c>
      <c r="AM105" s="130">
        <v>97.395322368309706</v>
      </c>
      <c r="AN105" s="130">
        <v>98.560989099253874</v>
      </c>
      <c r="AO105" s="130">
        <v>99.674632137397836</v>
      </c>
      <c r="AP105" s="130">
        <v>100.73326560000001</v>
      </c>
    </row>
    <row r="106" spans="1:42" x14ac:dyDescent="0.35">
      <c r="A106" s="127" t="s">
        <v>1567</v>
      </c>
      <c r="B106" s="130">
        <v>156.4571496749268</v>
      </c>
      <c r="C106" s="130">
        <v>159.29741664656544</v>
      </c>
      <c r="D106" s="130">
        <v>162.10066610558192</v>
      </c>
      <c r="E106" s="130">
        <v>164.8642709913324</v>
      </c>
      <c r="F106" s="130">
        <v>167.58556701099985</v>
      </c>
      <c r="G106" s="130">
        <v>170.26185120123938</v>
      </c>
      <c r="H106" s="130">
        <v>172.89038042262359</v>
      </c>
      <c r="I106" s="130">
        <v>175.46836978319834</v>
      </c>
      <c r="J106" s="130">
        <v>177.91584315923652</v>
      </c>
      <c r="K106" s="130">
        <v>180.28299145339145</v>
      </c>
      <c r="L106" s="130">
        <v>182.56023736363633</v>
      </c>
      <c r="M106" s="130">
        <v>184.7432544582305</v>
      </c>
      <c r="N106" s="130">
        <v>186.83170144327846</v>
      </c>
      <c r="O106" s="130">
        <v>188.81732000665994</v>
      </c>
      <c r="P106" s="130">
        <v>190.69715938592481</v>
      </c>
      <c r="Q106" s="130">
        <v>192.46431919808467</v>
      </c>
      <c r="R106" s="130">
        <v>194.11590618686515</v>
      </c>
      <c r="S106" s="130">
        <v>195.64508935389642</v>
      </c>
      <c r="T106" s="130">
        <v>197.04905846799545</v>
      </c>
      <c r="U106" s="130">
        <v>198.31844264357107</v>
      </c>
      <c r="V106" s="130">
        <v>199.45187493756453</v>
      </c>
      <c r="W106" s="130">
        <v>200.44145920162984</v>
      </c>
      <c r="X106" s="130">
        <v>201.28728225664017</v>
      </c>
      <c r="Y106" s="130">
        <v>201.9816222797827</v>
      </c>
      <c r="Z106" s="130">
        <v>202.52210561895677</v>
      </c>
      <c r="AA106" s="130">
        <v>202.90254308975983</v>
      </c>
      <c r="AB106" s="130">
        <v>203.12076539288833</v>
      </c>
      <c r="AC106" s="130">
        <v>203.17597315863549</v>
      </c>
      <c r="AD106" s="130">
        <v>203.06614699028759</v>
      </c>
      <c r="AE106" s="130">
        <v>202.79442602574127</v>
      </c>
      <c r="AF106" s="130">
        <v>202.36137465956045</v>
      </c>
      <c r="AG106" s="130">
        <v>201.76379712883823</v>
      </c>
      <c r="AH106" s="130">
        <v>201.00232073284923</v>
      </c>
      <c r="AI106" s="130">
        <v>200.07385826053383</v>
      </c>
      <c r="AJ106" s="130">
        <v>198.98030109750385</v>
      </c>
      <c r="AK106" s="130">
        <v>197.72103999291528</v>
      </c>
      <c r="AL106" s="130">
        <v>196.29306868571595</v>
      </c>
      <c r="AM106" s="130">
        <v>194.69583786239843</v>
      </c>
      <c r="AN106" s="130">
        <v>192.92761620894402</v>
      </c>
      <c r="AO106" s="130">
        <v>190.98786305011873</v>
      </c>
      <c r="AP106" s="130">
        <v>188.87487300000001</v>
      </c>
    </row>
    <row r="107" spans="1:42" x14ac:dyDescent="0.35">
      <c r="A107" s="127" t="s">
        <v>1568</v>
      </c>
      <c r="B107" s="130">
        <v>58.691489737030253</v>
      </c>
      <c r="C107" s="130">
        <v>62.797710219514286</v>
      </c>
      <c r="D107" s="130">
        <v>67.030539500715875</v>
      </c>
      <c r="E107" s="130">
        <v>71.389186114559337</v>
      </c>
      <c r="F107" s="130">
        <v>75.87267005652572</v>
      </c>
      <c r="G107" s="130">
        <v>80.479815500026959</v>
      </c>
      <c r="H107" s="130">
        <v>85.209243172493274</v>
      </c>
      <c r="I107" s="130">
        <v>90.059362372480734</v>
      </c>
      <c r="J107" s="130">
        <v>94.987174290721981</v>
      </c>
      <c r="K107" s="130">
        <v>100.01524577818979</v>
      </c>
      <c r="L107" s="130">
        <v>105.13588213982607</v>
      </c>
      <c r="M107" s="130">
        <v>110.34369839852222</v>
      </c>
      <c r="N107" s="130">
        <v>115.63538141477274</v>
      </c>
      <c r="O107" s="130">
        <v>121.00248943616745</v>
      </c>
      <c r="P107" s="130">
        <v>126.43934292245976</v>
      </c>
      <c r="Q107" s="130">
        <v>131.93725378173386</v>
      </c>
      <c r="R107" s="130">
        <v>137.48970451512719</v>
      </c>
      <c r="S107" s="130">
        <v>143.0869809979599</v>
      </c>
      <c r="T107" s="130">
        <v>148.72171129811116</v>
      </c>
      <c r="U107" s="130">
        <v>154.38108485226601</v>
      </c>
      <c r="V107" s="130">
        <v>160.05774384941776</v>
      </c>
      <c r="W107" s="130">
        <v>165.73871114006593</v>
      </c>
      <c r="X107" s="130">
        <v>171.41693711041239</v>
      </c>
      <c r="Y107" s="130">
        <v>177.0784287956125</v>
      </c>
      <c r="Z107" s="130">
        <v>182.71312525454366</v>
      </c>
      <c r="AA107" s="130">
        <v>188.30705490983493</v>
      </c>
      <c r="AB107" s="130">
        <v>193.84930160063644</v>
      </c>
      <c r="AC107" s="130">
        <v>199.32991478129671</v>
      </c>
      <c r="AD107" s="130">
        <v>204.73747330296484</v>
      </c>
      <c r="AE107" s="130">
        <v>210.06551895104712</v>
      </c>
      <c r="AF107" s="130">
        <v>215.30504231059595</v>
      </c>
      <c r="AG107" s="130">
        <v>220.44283354122388</v>
      </c>
      <c r="AH107" s="130">
        <v>225.46944314222205</v>
      </c>
      <c r="AI107" s="130">
        <v>230.37105301810493</v>
      </c>
      <c r="AJ107" s="130">
        <v>235.13919012202533</v>
      </c>
      <c r="AK107" s="130">
        <v>239.76240773384797</v>
      </c>
      <c r="AL107" s="130">
        <v>244.22603225357116</v>
      </c>
      <c r="AM107" s="130">
        <v>248.51796983454901</v>
      </c>
      <c r="AN107" s="130">
        <v>252.62432695450403</v>
      </c>
      <c r="AO107" s="130">
        <v>256.53239561443348</v>
      </c>
      <c r="AP107" s="130">
        <v>260.22760280000006</v>
      </c>
    </row>
    <row r="108" spans="1:42" x14ac:dyDescent="0.35">
      <c r="A108" s="127" t="s">
        <v>1569</v>
      </c>
      <c r="B108" s="130">
        <v>34.500807364214637</v>
      </c>
      <c r="C108" s="130">
        <v>36.372786705338434</v>
      </c>
      <c r="D108" s="130">
        <v>38.302337295115855</v>
      </c>
      <c r="E108" s="130">
        <v>40.28983453091773</v>
      </c>
      <c r="F108" s="130">
        <v>42.335619737392271</v>
      </c>
      <c r="G108" s="130">
        <v>44.439998850166006</v>
      </c>
      <c r="H108" s="130">
        <v>46.603241038048061</v>
      </c>
      <c r="I108" s="130">
        <v>48.825577260359601</v>
      </c>
      <c r="J108" s="130">
        <v>51.085047269062905</v>
      </c>
      <c r="K108" s="130">
        <v>53.39542390603669</v>
      </c>
      <c r="L108" s="130">
        <v>55.754072877557306</v>
      </c>
      <c r="M108" s="130">
        <v>58.159703678944766</v>
      </c>
      <c r="N108" s="130">
        <v>60.612197389363502</v>
      </c>
      <c r="O108" s="130">
        <v>63.10881986338859</v>
      </c>
      <c r="P108" s="130">
        <v>65.648381568025499</v>
      </c>
      <c r="Q108" s="130">
        <v>68.228214681184483</v>
      </c>
      <c r="R108" s="130">
        <v>70.846868337864393</v>
      </c>
      <c r="S108" s="130">
        <v>73.501327037784577</v>
      </c>
      <c r="T108" s="130">
        <v>76.189869569449286</v>
      </c>
      <c r="U108" s="130">
        <v>78.908071762220629</v>
      </c>
      <c r="V108" s="130">
        <v>81.654388800196855</v>
      </c>
      <c r="W108" s="130">
        <v>84.424484092297433</v>
      </c>
      <c r="X108" s="130">
        <v>87.217122470831356</v>
      </c>
      <c r="Y108" s="130">
        <v>90.027606929005358</v>
      </c>
      <c r="Z108" s="130">
        <v>92.853316909539856</v>
      </c>
      <c r="AA108" s="130">
        <v>95.689714667457508</v>
      </c>
      <c r="AB108" s="130">
        <v>98.533883666513191</v>
      </c>
      <c r="AC108" s="130">
        <v>101.38346480272571</v>
      </c>
      <c r="AD108" s="130">
        <v>104.23541893599057</v>
      </c>
      <c r="AE108" s="130">
        <v>107.08930462113753</v>
      </c>
      <c r="AF108" s="130">
        <v>109.94346329238086</v>
      </c>
      <c r="AG108" s="130">
        <v>112.79417307878266</v>
      </c>
      <c r="AH108" s="130">
        <v>115.63971353152928</v>
      </c>
      <c r="AI108" s="130">
        <v>118.47621188688855</v>
      </c>
      <c r="AJ108" s="130">
        <v>121.30262791267529</v>
      </c>
      <c r="AK108" s="130">
        <v>124.11649668368278</v>
      </c>
      <c r="AL108" s="130">
        <v>126.91378046686908</v>
      </c>
      <c r="AM108" s="130">
        <v>129.69187202129217</v>
      </c>
      <c r="AN108" s="130">
        <v>132.44733286554876</v>
      </c>
      <c r="AO108" s="130">
        <v>135.17745256822852</v>
      </c>
      <c r="AP108" s="130">
        <v>137.87865729000001</v>
      </c>
    </row>
    <row r="109" spans="1:42" x14ac:dyDescent="0.35">
      <c r="A109" s="127" t="s">
        <v>1570</v>
      </c>
      <c r="B109" s="130">
        <v>254.90480231653461</v>
      </c>
      <c r="C109" s="130">
        <v>261.05184472763068</v>
      </c>
      <c r="D109" s="130">
        <v>267.1545540887775</v>
      </c>
      <c r="E109" s="130">
        <v>273.20294408148038</v>
      </c>
      <c r="F109" s="130">
        <v>279.18657778953536</v>
      </c>
      <c r="G109" s="130">
        <v>285.09455029151775</v>
      </c>
      <c r="H109" s="130">
        <v>290.91547044000151</v>
      </c>
      <c r="I109" s="130">
        <v>296.63744178283503</v>
      </c>
      <c r="J109" s="130">
        <v>302.11703865646206</v>
      </c>
      <c r="K109" s="130">
        <v>307.43012128698149</v>
      </c>
      <c r="L109" s="130">
        <v>312.55135774600785</v>
      </c>
      <c r="M109" s="130">
        <v>317.46383166601277</v>
      </c>
      <c r="N109" s="130">
        <v>322.15703319943697</v>
      </c>
      <c r="O109" s="130">
        <v>326.60637618431133</v>
      </c>
      <c r="P109" s="130">
        <v>330.79592050240603</v>
      </c>
      <c r="Q109" s="130">
        <v>334.702407627127</v>
      </c>
      <c r="R109" s="130">
        <v>338.30904374617643</v>
      </c>
      <c r="S109" s="130">
        <v>341.59170670815968</v>
      </c>
      <c r="T109" s="130">
        <v>344.53280389733931</v>
      </c>
      <c r="U109" s="130">
        <v>347.10280776960815</v>
      </c>
      <c r="V109" s="130">
        <v>349.28572203978399</v>
      </c>
      <c r="W109" s="130">
        <v>351.05368252153858</v>
      </c>
      <c r="X109" s="130">
        <v>352.3923712128103</v>
      </c>
      <c r="Y109" s="130">
        <v>353.27337542668818</v>
      </c>
      <c r="Z109" s="130">
        <v>353.67724081274173</v>
      </c>
      <c r="AA109" s="130">
        <v>353.57745641042942</v>
      </c>
      <c r="AB109" s="130">
        <v>352.95416519075314</v>
      </c>
      <c r="AC109" s="130">
        <v>351.7895016876642</v>
      </c>
      <c r="AD109" s="130">
        <v>350.06308032530058</v>
      </c>
      <c r="AE109" s="130">
        <v>347.76297565843714</v>
      </c>
      <c r="AF109" s="130">
        <v>344.87227454653754</v>
      </c>
      <c r="AG109" s="130">
        <v>341.36714849919576</v>
      </c>
      <c r="AH109" s="130">
        <v>337.22979795413255</v>
      </c>
      <c r="AI109" s="130">
        <v>332.43564339548755</v>
      </c>
      <c r="AJ109" s="130">
        <v>326.96789804163438</v>
      </c>
      <c r="AK109" s="130">
        <v>320.80494475598465</v>
      </c>
      <c r="AL109" s="130">
        <v>313.92069915169355</v>
      </c>
      <c r="AM109" s="130">
        <v>306.29251954990093</v>
      </c>
      <c r="AN109" s="130">
        <v>297.89526011573309</v>
      </c>
      <c r="AO109" s="130">
        <v>288.70500455390646</v>
      </c>
      <c r="AP109" s="130">
        <v>278.69536815999999</v>
      </c>
    </row>
    <row r="110" spans="1:42" x14ac:dyDescent="0.35">
      <c r="A110" s="127" t="s">
        <v>1571</v>
      </c>
      <c r="B110" s="130">
        <v>135.87416908279999</v>
      </c>
      <c r="C110" s="130">
        <v>136.2734814216671</v>
      </c>
      <c r="D110" s="130">
        <v>136.52965721818128</v>
      </c>
      <c r="E110" s="130">
        <v>136.63862763027754</v>
      </c>
      <c r="F110" s="130">
        <v>136.59632381589086</v>
      </c>
      <c r="G110" s="130">
        <v>136.39867693295628</v>
      </c>
      <c r="H110" s="130">
        <v>136.04161813940871</v>
      </c>
      <c r="I110" s="130">
        <v>135.52107859318326</v>
      </c>
      <c r="J110" s="130">
        <v>134.77454854272</v>
      </c>
      <c r="K110" s="130">
        <v>133.84085441770773</v>
      </c>
      <c r="L110" s="130">
        <v>132.71227724299996</v>
      </c>
      <c r="M110" s="130">
        <v>131.3853387846199</v>
      </c>
      <c r="N110" s="130">
        <v>129.85952263062805</v>
      </c>
      <c r="O110" s="130">
        <v>128.12887631595152</v>
      </c>
      <c r="P110" s="130">
        <v>126.19142209043069</v>
      </c>
      <c r="Q110" s="130">
        <v>124.04275591851562</v>
      </c>
      <c r="R110" s="130">
        <v>121.68138662904799</v>
      </c>
      <c r="S110" s="130">
        <v>119.10355706909377</v>
      </c>
      <c r="T110" s="130">
        <v>116.30831002857549</v>
      </c>
      <c r="U110" s="130">
        <v>113.29108406965473</v>
      </c>
      <c r="V110" s="130">
        <v>110.05239364485003</v>
      </c>
      <c r="W110" s="130">
        <v>106.5893391156945</v>
      </c>
      <c r="X110" s="130">
        <v>102.90369558115049</v>
      </c>
      <c r="Y110" s="130">
        <v>98.993366515571665</v>
      </c>
      <c r="Z110" s="130">
        <v>94.859386043615984</v>
      </c>
      <c r="AA110" s="130">
        <v>90.501274080809367</v>
      </c>
      <c r="AB110" s="130">
        <v>85.920798770559671</v>
      </c>
      <c r="AC110" s="130">
        <v>81.12047788972562</v>
      </c>
      <c r="AD110" s="130">
        <v>76.102450875831991</v>
      </c>
      <c r="AE110" s="130">
        <v>70.870862790080366</v>
      </c>
      <c r="AF110" s="130">
        <v>65.428700324100006</v>
      </c>
      <c r="AG110" s="130">
        <v>59.777754024941991</v>
      </c>
      <c r="AH110" s="130">
        <v>53.921164451090675</v>
      </c>
      <c r="AI110" s="130">
        <v>47.861085457038001</v>
      </c>
      <c r="AJ110" s="130">
        <v>41.601043722303004</v>
      </c>
      <c r="AK110" s="130">
        <v>35.143852671718747</v>
      </c>
      <c r="AL110" s="130">
        <v>28.491998103322004</v>
      </c>
      <c r="AM110" s="130">
        <v>21.648576069193748</v>
      </c>
      <c r="AN110" s="130">
        <v>14.6166065526085</v>
      </c>
      <c r="AO110" s="130">
        <v>7.3993332407181249</v>
      </c>
      <c r="AP110" s="130">
        <v>0</v>
      </c>
    </row>
    <row r="111" spans="1:42" x14ac:dyDescent="0.35">
      <c r="A111" s="127" t="s">
        <v>1572</v>
      </c>
      <c r="B111" s="130">
        <v>563.87780169361997</v>
      </c>
      <c r="C111" s="130">
        <v>583.00590705654236</v>
      </c>
      <c r="D111" s="130">
        <v>602.52693461813158</v>
      </c>
      <c r="E111" s="130">
        <v>622.44434289414289</v>
      </c>
      <c r="F111" s="130">
        <v>642.76159040033099</v>
      </c>
      <c r="G111" s="130">
        <v>663.48213565245146</v>
      </c>
      <c r="H111" s="130">
        <v>684.60943716625968</v>
      </c>
      <c r="I111" s="130">
        <v>706.14695345751102</v>
      </c>
      <c r="J111" s="130">
        <v>727.78256213068801</v>
      </c>
      <c r="K111" s="130">
        <v>749.7246570849984</v>
      </c>
      <c r="L111" s="130">
        <v>771.94307929678325</v>
      </c>
      <c r="M111" s="130">
        <v>794.42824675458974</v>
      </c>
      <c r="N111" s="130">
        <v>817.18742455416645</v>
      </c>
      <c r="O111" s="130">
        <v>840.193242657008</v>
      </c>
      <c r="P111" s="130">
        <v>863.44053807260082</v>
      </c>
      <c r="Q111" s="130">
        <v>886.90570481738666</v>
      </c>
      <c r="R111" s="130">
        <v>910.58237660737586</v>
      </c>
      <c r="S111" s="130">
        <v>934.44508143991175</v>
      </c>
      <c r="T111" s="130">
        <v>958.48620946276071</v>
      </c>
      <c r="U111" s="130">
        <v>982.66528396607669</v>
      </c>
      <c r="V111" s="130">
        <v>1006.9794018503777</v>
      </c>
      <c r="W111" s="130">
        <v>1031.3921050747597</v>
      </c>
      <c r="X111" s="130">
        <v>1055.9062541021385</v>
      </c>
      <c r="Y111" s="130">
        <v>1080.4834798214308</v>
      </c>
      <c r="Z111" s="130">
        <v>1105.1118474081263</v>
      </c>
      <c r="AA111" s="130">
        <v>1129.7575714421037</v>
      </c>
      <c r="AB111" s="130">
        <v>1154.407303481591</v>
      </c>
      <c r="AC111" s="130">
        <v>1179.0549459433582</v>
      </c>
      <c r="AD111" s="130">
        <v>1203.6870980194094</v>
      </c>
      <c r="AE111" s="130">
        <v>1228.3209082662565</v>
      </c>
      <c r="AF111" s="130">
        <v>1252.9596112065151</v>
      </c>
      <c r="AG111" s="130">
        <v>1277.5834429663994</v>
      </c>
      <c r="AH111" s="130">
        <v>1302.1961214938397</v>
      </c>
      <c r="AI111" s="130">
        <v>1326.7776618483176</v>
      </c>
      <c r="AJ111" s="130">
        <v>1351.3405702461423</v>
      </c>
      <c r="AK111" s="130">
        <v>1375.8818320977889</v>
      </c>
      <c r="AL111" s="130">
        <v>1400.3817067782766</v>
      </c>
      <c r="AM111" s="130">
        <v>1424.8371149541019</v>
      </c>
      <c r="AN111" s="130">
        <v>1449.2365396911327</v>
      </c>
      <c r="AO111" s="130">
        <v>1473.5772148890146</v>
      </c>
      <c r="AP111" s="130">
        <v>1497.8476965466668</v>
      </c>
    </row>
    <row r="112" spans="1:42" x14ac:dyDescent="0.35">
      <c r="A112" s="127" t="s">
        <v>393</v>
      </c>
      <c r="B112" s="130">
        <v>122.28675217451996</v>
      </c>
      <c r="C112" s="130">
        <v>122.64613327950035</v>
      </c>
      <c r="D112" s="130">
        <v>122.87669149636314</v>
      </c>
      <c r="E112" s="130">
        <v>122.97476486724976</v>
      </c>
      <c r="F112" s="130">
        <v>122.93669143430176</v>
      </c>
      <c r="G112" s="130">
        <v>122.75880923966058</v>
      </c>
      <c r="H112" s="130">
        <v>122.43745632546781</v>
      </c>
      <c r="I112" s="130">
        <v>121.96897073386491</v>
      </c>
      <c r="J112" s="130">
        <v>121.29709368844797</v>
      </c>
      <c r="K112" s="130">
        <v>120.45676897593695</v>
      </c>
      <c r="L112" s="130">
        <v>119.44104951869994</v>
      </c>
      <c r="M112" s="130">
        <v>118.24680490615789</v>
      </c>
      <c r="N112" s="130">
        <v>116.87357036756521</v>
      </c>
      <c r="O112" s="130">
        <v>115.31598868435633</v>
      </c>
      <c r="P112" s="130">
        <v>113.57227988138759</v>
      </c>
      <c r="Q112" s="130">
        <v>111.63848032666404</v>
      </c>
      <c r="R112" s="130">
        <v>109.51324796614317</v>
      </c>
      <c r="S112" s="130">
        <v>107.19320136218437</v>
      </c>
      <c r="T112" s="130">
        <v>104.67747902571791</v>
      </c>
      <c r="U112" s="130">
        <v>101.96197566268926</v>
      </c>
      <c r="V112" s="130">
        <v>99.047154280364992</v>
      </c>
      <c r="W112" s="130">
        <v>95.930405204125023</v>
      </c>
      <c r="X112" s="130">
        <v>92.613326023035413</v>
      </c>
      <c r="Y112" s="130">
        <v>89.094029864014473</v>
      </c>
      <c r="Z112" s="130">
        <v>85.373447439254363</v>
      </c>
      <c r="AA112" s="130">
        <v>81.451146672728413</v>
      </c>
      <c r="AB112" s="130">
        <v>77.328718893503677</v>
      </c>
      <c r="AC112" s="130">
        <v>73.008430100753046</v>
      </c>
      <c r="AD112" s="130">
        <v>68.492205788248768</v>
      </c>
      <c r="AE112" s="130">
        <v>63.783776511072311</v>
      </c>
      <c r="AF112" s="130">
        <v>58.885830291689992</v>
      </c>
      <c r="AG112" s="130">
        <v>53.799978622447796</v>
      </c>
      <c r="AH112" s="130">
        <v>48.529048005981593</v>
      </c>
      <c r="AI112" s="130">
        <v>43.074976911334183</v>
      </c>
      <c r="AJ112" s="130">
        <v>37.440939350072696</v>
      </c>
      <c r="AK112" s="130">
        <v>31.629467404546865</v>
      </c>
      <c r="AL112" s="130">
        <v>25.642798292989795</v>
      </c>
      <c r="AM112" s="130">
        <v>19.483718462274371</v>
      </c>
      <c r="AN112" s="130">
        <v>13.154945897347647</v>
      </c>
      <c r="AO112" s="130">
        <v>6.6593999166463114</v>
      </c>
      <c r="AP112" s="130">
        <v>0</v>
      </c>
    </row>
    <row r="113" spans="1:42" x14ac:dyDescent="0.35">
      <c r="A113" s="127" t="s">
        <v>394</v>
      </c>
      <c r="B113" s="130">
        <v>0</v>
      </c>
      <c r="C113" s="130">
        <v>0</v>
      </c>
      <c r="D113" s="130">
        <v>0</v>
      </c>
      <c r="E113" s="130">
        <v>0</v>
      </c>
      <c r="F113" s="130">
        <v>0</v>
      </c>
      <c r="G113" s="130">
        <v>0</v>
      </c>
      <c r="H113" s="130">
        <v>0</v>
      </c>
      <c r="I113" s="130">
        <v>0</v>
      </c>
      <c r="J113" s="130">
        <v>0</v>
      </c>
      <c r="K113" s="130">
        <v>0</v>
      </c>
      <c r="L113" s="130">
        <v>0</v>
      </c>
      <c r="M113" s="130">
        <v>0</v>
      </c>
      <c r="N113" s="130">
        <v>0</v>
      </c>
      <c r="O113" s="130">
        <v>0</v>
      </c>
      <c r="P113" s="130">
        <v>0</v>
      </c>
      <c r="Q113" s="130">
        <v>0</v>
      </c>
      <c r="R113" s="130">
        <v>0</v>
      </c>
      <c r="S113" s="130">
        <v>0</v>
      </c>
      <c r="T113" s="130">
        <v>0</v>
      </c>
      <c r="U113" s="130">
        <v>0</v>
      </c>
      <c r="V113" s="130">
        <v>0</v>
      </c>
      <c r="W113" s="130">
        <v>0</v>
      </c>
      <c r="X113" s="130">
        <v>0</v>
      </c>
      <c r="Y113" s="130">
        <v>0</v>
      </c>
      <c r="Z113" s="130">
        <v>0</v>
      </c>
      <c r="AA113" s="130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0">
        <v>0</v>
      </c>
      <c r="AP113" s="130">
        <v>0</v>
      </c>
    </row>
    <row r="114" spans="1:42" x14ac:dyDescent="0.35">
      <c r="A114" s="129"/>
      <c r="B114" s="129">
        <v>2010</v>
      </c>
      <c r="C114" s="129">
        <v>2011</v>
      </c>
      <c r="D114" s="129">
        <v>2012</v>
      </c>
      <c r="E114" s="129">
        <v>2013</v>
      </c>
      <c r="F114" s="129">
        <v>2014</v>
      </c>
      <c r="G114" s="129">
        <v>2015</v>
      </c>
      <c r="H114" s="129">
        <v>2016</v>
      </c>
      <c r="I114" s="129">
        <v>2017</v>
      </c>
      <c r="J114" s="129">
        <v>2018</v>
      </c>
      <c r="K114" s="129">
        <v>2019</v>
      </c>
      <c r="L114" s="129">
        <v>2020</v>
      </c>
      <c r="M114" s="129">
        <v>2021</v>
      </c>
      <c r="N114" s="129">
        <v>2022</v>
      </c>
      <c r="O114" s="129">
        <v>2023</v>
      </c>
      <c r="P114" s="129">
        <v>2024</v>
      </c>
      <c r="Q114" s="129">
        <v>2025</v>
      </c>
      <c r="R114" s="129">
        <v>2026</v>
      </c>
      <c r="S114" s="129">
        <v>2027</v>
      </c>
      <c r="T114" s="129">
        <v>2028</v>
      </c>
      <c r="U114" s="129">
        <v>2029</v>
      </c>
      <c r="V114" s="129">
        <v>2030</v>
      </c>
      <c r="W114" s="129">
        <v>2031</v>
      </c>
      <c r="X114" s="129">
        <v>2032</v>
      </c>
      <c r="Y114" s="129">
        <v>2033</v>
      </c>
      <c r="Z114" s="129">
        <v>2034</v>
      </c>
      <c r="AA114" s="129">
        <v>2035</v>
      </c>
      <c r="AB114" s="129">
        <v>2036</v>
      </c>
      <c r="AC114" s="129">
        <v>2037</v>
      </c>
      <c r="AD114" s="129">
        <v>2038</v>
      </c>
      <c r="AE114" s="129">
        <v>2039</v>
      </c>
      <c r="AF114" s="129">
        <v>2040</v>
      </c>
      <c r="AG114" s="129">
        <v>2041</v>
      </c>
      <c r="AH114" s="129">
        <v>2042</v>
      </c>
      <c r="AI114" s="129">
        <v>2043</v>
      </c>
      <c r="AJ114" s="129">
        <v>2044</v>
      </c>
      <c r="AK114" s="129">
        <v>2045</v>
      </c>
      <c r="AL114" s="129">
        <v>2046</v>
      </c>
      <c r="AM114" s="129">
        <v>2047</v>
      </c>
      <c r="AN114" s="129">
        <v>2048</v>
      </c>
      <c r="AO114" s="129">
        <v>2049</v>
      </c>
      <c r="AP114" s="129">
        <v>2050</v>
      </c>
    </row>
    <row r="115" spans="1:42" x14ac:dyDescent="0.35">
      <c r="A115" s="138" t="s">
        <v>1573</v>
      </c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</row>
    <row r="116" spans="1:42" x14ac:dyDescent="0.35">
      <c r="A116" s="127" t="s">
        <v>1565</v>
      </c>
      <c r="B116" s="130">
        <v>100.79145019587</v>
      </c>
      <c r="C116" s="130">
        <v>120.69026175643202</v>
      </c>
      <c r="D116" s="130">
        <v>140.82939293414859</v>
      </c>
      <c r="E116" s="130">
        <v>161.20019409972531</v>
      </c>
      <c r="F116" s="130">
        <v>181.79398241991578</v>
      </c>
      <c r="G116" s="130">
        <v>202.6020411059005</v>
      </c>
      <c r="H116" s="130">
        <v>223.61561864115677</v>
      </c>
      <c r="I116" s="130">
        <v>244.82592798816233</v>
      </c>
      <c r="J116" s="130">
        <v>266.10875575430032</v>
      </c>
      <c r="K116" s="130">
        <v>287.51693077914376</v>
      </c>
      <c r="L116" s="130">
        <v>309.02348905478584</v>
      </c>
      <c r="M116" s="130">
        <v>330.60845146051753</v>
      </c>
      <c r="N116" s="130">
        <v>352.25901650967</v>
      </c>
      <c r="O116" s="130">
        <v>373.9478853180496</v>
      </c>
      <c r="P116" s="130">
        <v>395.65693836844855</v>
      </c>
      <c r="Q116" s="130">
        <v>417.35967521553357</v>
      </c>
      <c r="R116" s="130">
        <v>439.03735899127702</v>
      </c>
      <c r="S116" s="130">
        <v>460.66217482080816</v>
      </c>
      <c r="T116" s="130">
        <v>482.21486860212423</v>
      </c>
      <c r="U116" s="130">
        <v>503.65972471133017</v>
      </c>
      <c r="V116" s="130">
        <v>524.97985092865713</v>
      </c>
      <c r="W116" s="130">
        <v>546.14126005212358</v>
      </c>
      <c r="X116" s="130">
        <v>567.13070579806094</v>
      </c>
      <c r="Y116" s="130">
        <v>587.91339470820435</v>
      </c>
      <c r="Z116" s="130">
        <v>608.46883919492143</v>
      </c>
      <c r="AA116" s="130">
        <v>628.76492336847502</v>
      </c>
      <c r="AB116" s="130">
        <v>648.78107940134385</v>
      </c>
      <c r="AC116" s="130">
        <v>668.50142955192393</v>
      </c>
      <c r="AD116" s="130">
        <v>687.9066386181438</v>
      </c>
      <c r="AE116" s="130">
        <v>706.99552526068919</v>
      </c>
      <c r="AF116" s="130">
        <v>725.75987124153733</v>
      </c>
      <c r="AG116" s="130">
        <v>744.17878417894497</v>
      </c>
      <c r="AH116" s="130">
        <v>762.24551906818033</v>
      </c>
      <c r="AI116" s="130">
        <v>779.94006668878876</v>
      </c>
      <c r="AJ116" s="130">
        <v>797.2619999384948</v>
      </c>
      <c r="AK116" s="130">
        <v>814.20238367989066</v>
      </c>
      <c r="AL116" s="130">
        <v>830.74286729607832</v>
      </c>
      <c r="AM116" s="130">
        <v>846.87540928573355</v>
      </c>
      <c r="AN116" s="130">
        <v>862.5874360913491</v>
      </c>
      <c r="AO116" s="130">
        <v>877.87203573699014</v>
      </c>
      <c r="AP116" s="130">
        <v>892.71758335351888</v>
      </c>
    </row>
    <row r="117" spans="1:42" x14ac:dyDescent="0.35">
      <c r="A117" s="127" t="s">
        <v>1566</v>
      </c>
      <c r="B117" s="130">
        <v>62.377702506389994</v>
      </c>
      <c r="C117" s="130">
        <v>64.950661635440483</v>
      </c>
      <c r="D117" s="130">
        <v>67.49392088082179</v>
      </c>
      <c r="E117" s="130">
        <v>70.005107173098821</v>
      </c>
      <c r="F117" s="130">
        <v>72.481870735674931</v>
      </c>
      <c r="G117" s="130">
        <v>74.921885612059924</v>
      </c>
      <c r="H117" s="130">
        <v>77.322850207525732</v>
      </c>
      <c r="I117" s="130">
        <v>79.68248784560997</v>
      </c>
      <c r="J117" s="130">
        <v>81.963006559433268</v>
      </c>
      <c r="K117" s="130">
        <v>84.185507097828619</v>
      </c>
      <c r="L117" s="130">
        <v>86.344273592887191</v>
      </c>
      <c r="M117" s="130">
        <v>88.436036360446664</v>
      </c>
      <c r="N117" s="130">
        <v>90.459520083232803</v>
      </c>
      <c r="O117" s="130">
        <v>92.409726057441432</v>
      </c>
      <c r="P117" s="130">
        <v>94.284266097049354</v>
      </c>
      <c r="Q117" s="130">
        <v>96.078880027406626</v>
      </c>
      <c r="R117" s="130">
        <v>97.791353347060721</v>
      </c>
      <c r="S117" s="130">
        <v>99.417575253695802</v>
      </c>
      <c r="T117" s="130">
        <v>100.95553299225966</v>
      </c>
      <c r="U117" s="130">
        <v>102.39993525143674</v>
      </c>
      <c r="V117" s="130">
        <v>103.74966156684548</v>
      </c>
      <c r="W117" s="130">
        <v>105.00030586598214</v>
      </c>
      <c r="X117" s="130">
        <v>106.15171122926546</v>
      </c>
      <c r="Y117" s="130">
        <v>107.19972954837658</v>
      </c>
      <c r="Z117" s="130">
        <v>108.1431150622147</v>
      </c>
      <c r="AA117" s="130">
        <v>108.97869084127618</v>
      </c>
      <c r="AB117" s="130">
        <v>109.70552133764974</v>
      </c>
      <c r="AC117" s="130">
        <v>110.32353370717618</v>
      </c>
      <c r="AD117" s="130">
        <v>110.83212089368523</v>
      </c>
      <c r="AE117" s="130">
        <v>111.23362013187744</v>
      </c>
      <c r="AF117" s="130">
        <v>111.52911640233729</v>
      </c>
      <c r="AG117" s="130">
        <v>111.7177472282972</v>
      </c>
      <c r="AH117" s="130">
        <v>111.80087015204901</v>
      </c>
      <c r="AI117" s="130">
        <v>111.77789781536949</v>
      </c>
      <c r="AJ117" s="130">
        <v>111.65112812446516</v>
      </c>
      <c r="AK117" s="130">
        <v>111.42158844404987</v>
      </c>
      <c r="AL117" s="130">
        <v>111.08906238242828</v>
      </c>
      <c r="AM117" s="130">
        <v>110.65481868116851</v>
      </c>
      <c r="AN117" s="130">
        <v>110.11956298724381</v>
      </c>
      <c r="AO117" s="130">
        <v>109.4847828332131</v>
      </c>
      <c r="AP117" s="130">
        <v>108.75140573650633</v>
      </c>
    </row>
    <row r="118" spans="1:42" x14ac:dyDescent="0.35">
      <c r="A118" s="127" t="s">
        <v>1567</v>
      </c>
      <c r="B118" s="130">
        <v>97.182190369799997</v>
      </c>
      <c r="C118" s="130">
        <v>98.747054169492301</v>
      </c>
      <c r="D118" s="130">
        <v>100.30605954593199</v>
      </c>
      <c r="E118" s="130">
        <v>101.85867069672607</v>
      </c>
      <c r="F118" s="130">
        <v>103.40435138792421</v>
      </c>
      <c r="G118" s="130">
        <v>104.94256494424955</v>
      </c>
      <c r="H118" s="130">
        <v>106.4727742390636</v>
      </c>
      <c r="I118" s="130">
        <v>107.99444168405515</v>
      </c>
      <c r="J118" s="130">
        <v>109.45956538646669</v>
      </c>
      <c r="K118" s="130">
        <v>110.90026916848358</v>
      </c>
      <c r="L118" s="130">
        <v>112.31188061826703</v>
      </c>
      <c r="M118" s="130">
        <v>113.69296116994769</v>
      </c>
      <c r="N118" s="130">
        <v>115.04452685688616</v>
      </c>
      <c r="O118" s="130">
        <v>116.3627219282458</v>
      </c>
      <c r="P118" s="130">
        <v>117.64695591868502</v>
      </c>
      <c r="Q118" s="130">
        <v>118.89419898777454</v>
      </c>
      <c r="R118" s="130">
        <v>120.10388606533969</v>
      </c>
      <c r="S118" s="130">
        <v>121.27300885186214</v>
      </c>
      <c r="T118" s="130">
        <v>122.40103390389231</v>
      </c>
      <c r="U118" s="130">
        <v>123.48333723888604</v>
      </c>
      <c r="V118" s="130">
        <v>124.52024278040913</v>
      </c>
      <c r="W118" s="130">
        <v>125.50798398981365</v>
      </c>
      <c r="X118" s="130">
        <v>126.44775601376838</v>
      </c>
      <c r="Y118" s="130">
        <v>127.3358386282421</v>
      </c>
      <c r="Z118" s="130">
        <v>128.17183219282171</v>
      </c>
      <c r="AA118" s="130">
        <v>128.95289301839526</v>
      </c>
      <c r="AB118" s="130">
        <v>129.6786795878798</v>
      </c>
      <c r="AC118" s="130">
        <v>130.3497049541044</v>
      </c>
      <c r="AD118" s="130">
        <v>130.96568799275141</v>
      </c>
      <c r="AE118" s="130">
        <v>131.52966995913644</v>
      </c>
      <c r="AF118" s="130">
        <v>132.04306802082161</v>
      </c>
      <c r="AG118" s="130">
        <v>132.50485567554603</v>
      </c>
      <c r="AH118" s="130">
        <v>132.91649863624173</v>
      </c>
      <c r="AI118" s="130">
        <v>133.27702159547368</v>
      </c>
      <c r="AJ118" s="130">
        <v>133.58875494186702</v>
      </c>
      <c r="AK118" s="130">
        <v>133.85240539802194</v>
      </c>
      <c r="AL118" s="130">
        <v>134.06706522843712</v>
      </c>
      <c r="AM118" s="130">
        <v>134.23348600395909</v>
      </c>
      <c r="AN118" s="130">
        <v>134.35162348000014</v>
      </c>
      <c r="AO118" s="130">
        <v>134.42226883225706</v>
      </c>
      <c r="AP118" s="130">
        <v>134.44541917974684</v>
      </c>
    </row>
    <row r="119" spans="1:42" x14ac:dyDescent="0.35">
      <c r="A119" s="127" t="s">
        <v>1568</v>
      </c>
      <c r="B119" s="130">
        <v>50.886737477099999</v>
      </c>
      <c r="C119" s="130">
        <v>54.551564202188992</v>
      </c>
      <c r="D119" s="130">
        <v>58.175609622929954</v>
      </c>
      <c r="E119" s="130">
        <v>61.755176921044395</v>
      </c>
      <c r="F119" s="130">
        <v>65.286606575336847</v>
      </c>
      <c r="G119" s="130">
        <v>68.766277205969558</v>
      </c>
      <c r="H119" s="130">
        <v>72.190606441775486</v>
      </c>
      <c r="I119" s="130">
        <v>75.556051811345796</v>
      </c>
      <c r="J119" s="130">
        <v>78.824931609500481</v>
      </c>
      <c r="K119" s="130">
        <v>82.015177010729687</v>
      </c>
      <c r="L119" s="130">
        <v>85.119575336435972</v>
      </c>
      <c r="M119" s="130">
        <v>88.133267647734456</v>
      </c>
      <c r="N119" s="130">
        <v>91.053435881832243</v>
      </c>
      <c r="O119" s="130">
        <v>93.873586644833466</v>
      </c>
      <c r="P119" s="130">
        <v>96.589866463464816</v>
      </c>
      <c r="Q119" s="130">
        <v>99.196550134197153</v>
      </c>
      <c r="R119" s="130">
        <v>101.69004079958655</v>
      </c>
      <c r="S119" s="130">
        <v>104.06482076802114</v>
      </c>
      <c r="T119" s="130">
        <v>106.31759353174628</v>
      </c>
      <c r="U119" s="130">
        <v>108.44165760168516</v>
      </c>
      <c r="V119" s="130">
        <v>110.43474300483426</v>
      </c>
      <c r="W119" s="130">
        <v>112.29115256549886</v>
      </c>
      <c r="X119" s="130">
        <v>114.00977247534227</v>
      </c>
      <c r="Y119" s="130">
        <v>115.58528401514653</v>
      </c>
      <c r="Z119" s="130">
        <v>117.01553781499703</v>
      </c>
      <c r="AA119" s="130">
        <v>118.29636434312822</v>
      </c>
      <c r="AB119" s="130">
        <v>119.42608319472973</v>
      </c>
      <c r="AC119" s="130">
        <v>120.40403382952614</v>
      </c>
      <c r="AD119" s="130">
        <v>121.22905549115745</v>
      </c>
      <c r="AE119" s="130">
        <v>121.90328911251315</v>
      </c>
      <c r="AF119" s="130">
        <v>122.42759508719999</v>
      </c>
      <c r="AG119" s="130">
        <v>122.80076931882274</v>
      </c>
      <c r="AH119" s="130">
        <v>123.02411187460335</v>
      </c>
      <c r="AI119" s="130">
        <v>123.09685100741405</v>
      </c>
      <c r="AJ119" s="130">
        <v>123.02145447448709</v>
      </c>
      <c r="AK119" s="130">
        <v>122.79905467178156</v>
      </c>
      <c r="AL119" s="130">
        <v>122.42947156673434</v>
      </c>
      <c r="AM119" s="130">
        <v>121.91421893832357</v>
      </c>
      <c r="AN119" s="130">
        <v>121.2542462558628</v>
      </c>
      <c r="AO119" s="130">
        <v>120.45141899181931</v>
      </c>
      <c r="AP119" s="130">
        <v>119.50703927088605</v>
      </c>
    </row>
    <row r="120" spans="1:42" x14ac:dyDescent="0.35">
      <c r="A120" s="127" t="s">
        <v>1569</v>
      </c>
      <c r="B120" s="130">
        <v>21.425994727199996</v>
      </c>
      <c r="C120" s="130">
        <v>22.99308631645312</v>
      </c>
      <c r="D120" s="130">
        <v>24.553004940196629</v>
      </c>
      <c r="E120" s="130">
        <v>26.10445759755742</v>
      </c>
      <c r="F120" s="130">
        <v>27.646161528370378</v>
      </c>
      <c r="G120" s="130">
        <v>29.176844444991897</v>
      </c>
      <c r="H120" s="130">
        <v>30.695244770439196</v>
      </c>
      <c r="I120" s="130">
        <v>32.200111883057303</v>
      </c>
      <c r="J120" s="130">
        <v>33.675603960091649</v>
      </c>
      <c r="K120" s="130">
        <v>35.129541711500757</v>
      </c>
      <c r="L120" s="130">
        <v>36.559027341299178</v>
      </c>
      <c r="M120" s="130">
        <v>37.962146775975953</v>
      </c>
      <c r="N120" s="130">
        <v>39.33784696278758</v>
      </c>
      <c r="O120" s="130">
        <v>40.683470919540476</v>
      </c>
      <c r="P120" s="130">
        <v>41.997477227424604</v>
      </c>
      <c r="Q120" s="130">
        <v>43.277488431549941</v>
      </c>
      <c r="R120" s="130">
        <v>44.522026629349355</v>
      </c>
      <c r="S120" s="130">
        <v>45.728748561722711</v>
      </c>
      <c r="T120" s="130">
        <v>46.896255087288793</v>
      </c>
      <c r="U120" s="130">
        <v>48.021616033214229</v>
      </c>
      <c r="V120" s="130">
        <v>49.103822123384916</v>
      </c>
      <c r="W120" s="130">
        <v>50.140313148992028</v>
      </c>
      <c r="X120" s="130">
        <v>51.130535524692441</v>
      </c>
      <c r="Y120" s="130">
        <v>52.072025311546348</v>
      </c>
      <c r="Z120" s="130">
        <v>52.963700431315857</v>
      </c>
      <c r="AA120" s="130">
        <v>53.803530377707624</v>
      </c>
      <c r="AB120" s="130">
        <v>54.590571797451503</v>
      </c>
      <c r="AC120" s="130">
        <v>55.324318272337628</v>
      </c>
      <c r="AD120" s="130">
        <v>56.004007888885205</v>
      </c>
      <c r="AE120" s="130">
        <v>56.630380809380569</v>
      </c>
      <c r="AF120" s="130">
        <v>57.203579714224865</v>
      </c>
      <c r="AG120" s="130">
        <v>57.722763764628212</v>
      </c>
      <c r="AH120" s="130">
        <v>58.188238127884802</v>
      </c>
      <c r="AI120" s="130">
        <v>58.59930995987888</v>
      </c>
      <c r="AJ120" s="130">
        <v>58.956799626069618</v>
      </c>
      <c r="AK120" s="130">
        <v>59.260882857640787</v>
      </c>
      <c r="AL120" s="130">
        <v>59.511078743830076</v>
      </c>
      <c r="AM120" s="130">
        <v>59.707695969834148</v>
      </c>
      <c r="AN120" s="130">
        <v>59.850746128463733</v>
      </c>
      <c r="AO120" s="130">
        <v>59.940666879610419</v>
      </c>
      <c r="AP120" s="130">
        <v>59.97759533407595</v>
      </c>
    </row>
    <row r="121" spans="1:42" x14ac:dyDescent="0.35">
      <c r="A121" s="127" t="s">
        <v>1570</v>
      </c>
      <c r="B121" s="130">
        <v>155.64454741115998</v>
      </c>
      <c r="C121" s="130">
        <v>158.55746182932884</v>
      </c>
      <c r="D121" s="130">
        <v>161.32584186844159</v>
      </c>
      <c r="E121" s="130">
        <v>163.94466354106854</v>
      </c>
      <c r="F121" s="130">
        <v>166.4089802328738</v>
      </c>
      <c r="G121" s="130">
        <v>168.71392445406886</v>
      </c>
      <c r="H121" s="130">
        <v>170.85470963866086</v>
      </c>
      <c r="I121" s="130">
        <v>172.82663199302036</v>
      </c>
      <c r="J121" s="130">
        <v>174.54938433049213</v>
      </c>
      <c r="K121" s="130">
        <v>176.07128642443203</v>
      </c>
      <c r="L121" s="130">
        <v>177.38191818704303</v>
      </c>
      <c r="M121" s="130">
        <v>178.47629539721956</v>
      </c>
      <c r="N121" s="130">
        <v>179.35353179270189</v>
      </c>
      <c r="O121" s="130">
        <v>180.00536826117192</v>
      </c>
      <c r="P121" s="130">
        <v>180.42895639652951</v>
      </c>
      <c r="Q121" s="130">
        <v>180.61799590908731</v>
      </c>
      <c r="R121" s="130">
        <v>180.57029980565741</v>
      </c>
      <c r="S121" s="130">
        <v>180.28032005133031</v>
      </c>
      <c r="T121" s="130">
        <v>179.74659098971128</v>
      </c>
      <c r="U121" s="130">
        <v>178.96200566222407</v>
      </c>
      <c r="V121" s="130">
        <v>177.9271482121961</v>
      </c>
      <c r="W121" s="130">
        <v>176.6370886966107</v>
      </c>
      <c r="X121" s="130">
        <v>175.09437228977183</v>
      </c>
      <c r="Y121" s="130">
        <v>173.29502487990416</v>
      </c>
      <c r="Z121" s="130">
        <v>171.2401506173114</v>
      </c>
      <c r="AA121" s="130">
        <v>168.92798551562507</v>
      </c>
      <c r="AB121" s="130">
        <v>166.3605748015562</v>
      </c>
      <c r="AC121" s="130">
        <v>163.54138034029481</v>
      </c>
      <c r="AD121" s="130">
        <v>160.47313554119472</v>
      </c>
      <c r="AE121" s="130">
        <v>157.16287646304255</v>
      </c>
      <c r="AF121" s="130">
        <v>153.6156643554292</v>
      </c>
      <c r="AG121" s="130">
        <v>149.83388846869315</v>
      </c>
      <c r="AH121" s="130">
        <v>145.82307572659403</v>
      </c>
      <c r="AI121" s="130">
        <v>141.58622662435639</v>
      </c>
      <c r="AJ121" s="130">
        <v>137.13013489162142</v>
      </c>
      <c r="AK121" s="130">
        <v>132.45990916939252</v>
      </c>
      <c r="AL121" s="130">
        <v>127.57926475884857</v>
      </c>
      <c r="AM121" s="130">
        <v>122.49381877840311</v>
      </c>
      <c r="AN121" s="130">
        <v>117.20862529196683</v>
      </c>
      <c r="AO121" s="130">
        <v>111.72968760091497</v>
      </c>
      <c r="AP121" s="130">
        <v>106.06249735291139</v>
      </c>
    </row>
    <row r="122" spans="1:42" x14ac:dyDescent="0.35">
      <c r="A122" s="127" t="s">
        <v>1571</v>
      </c>
      <c r="B122" s="130">
        <v>3397.9757113989999</v>
      </c>
      <c r="C122" s="130">
        <v>3353.5180044517961</v>
      </c>
      <c r="D122" s="130">
        <v>3307.8087282249749</v>
      </c>
      <c r="E122" s="130">
        <v>3260.8812980744924</v>
      </c>
      <c r="F122" s="130">
        <v>3212.7691293563075</v>
      </c>
      <c r="G122" s="130">
        <v>3163.5056374263763</v>
      </c>
      <c r="H122" s="130">
        <v>3113.1242376406581</v>
      </c>
      <c r="I122" s="130">
        <v>3061.6583453551088</v>
      </c>
      <c r="J122" s="130">
        <v>3007.83711826944</v>
      </c>
      <c r="K122" s="130">
        <v>2952.6852406679773</v>
      </c>
      <c r="L122" s="130">
        <v>2896.1644114888336</v>
      </c>
      <c r="M122" s="130">
        <v>2838.3293349618871</v>
      </c>
      <c r="N122" s="130">
        <v>2779.2952742495459</v>
      </c>
      <c r="O122" s="130">
        <v>2719.0570809043138</v>
      </c>
      <c r="P122" s="130">
        <v>2657.6922349248184</v>
      </c>
      <c r="Q122" s="130">
        <v>2595.223465572039</v>
      </c>
      <c r="R122" s="130">
        <v>2531.7313227076229</v>
      </c>
      <c r="S122" s="130">
        <v>2467.2449995571255</v>
      </c>
      <c r="T122" s="130">
        <v>2401.8477267199955</v>
      </c>
      <c r="U122" s="130">
        <v>2335.5435754885625</v>
      </c>
      <c r="V122" s="130">
        <v>2268.4364336279255</v>
      </c>
      <c r="W122" s="130">
        <v>2200.5541786928602</v>
      </c>
      <c r="X122" s="130">
        <v>2132.0152375927391</v>
      </c>
      <c r="Y122" s="130">
        <v>2062.8518837076226</v>
      </c>
      <c r="Z122" s="130">
        <v>1993.1545467781918</v>
      </c>
      <c r="AA122" s="130">
        <v>1922.9749683564398</v>
      </c>
      <c r="AB122" s="130">
        <v>1852.4046159477082</v>
      </c>
      <c r="AC122" s="130">
        <v>1781.5442717053841</v>
      </c>
      <c r="AD122" s="130">
        <v>1710.4799985854308</v>
      </c>
      <c r="AE122" s="130">
        <v>1639.3369916152628</v>
      </c>
      <c r="AF122" s="130">
        <v>1568.2111659166501</v>
      </c>
      <c r="AG122" s="130">
        <v>1497.164987309299</v>
      </c>
      <c r="AH122" s="130">
        <v>1426.2876115900681</v>
      </c>
      <c r="AI122" s="130">
        <v>1355.6377358180509</v>
      </c>
      <c r="AJ122" s="130">
        <v>1285.3058243955736</v>
      </c>
      <c r="AK122" s="130">
        <v>1215.360397701797</v>
      </c>
      <c r="AL122" s="130">
        <v>1145.8527161156092</v>
      </c>
      <c r="AM122" s="130">
        <v>1076.847408742351</v>
      </c>
      <c r="AN122" s="130">
        <v>1008.3997540849733</v>
      </c>
      <c r="AO122" s="130">
        <v>940.56924330062543</v>
      </c>
      <c r="AP122" s="130">
        <v>873.40696095466672</v>
      </c>
    </row>
    <row r="123" spans="1:42" x14ac:dyDescent="0.35">
      <c r="A123" s="127" t="s">
        <v>1572</v>
      </c>
      <c r="B123" s="130">
        <v>203.87854268394</v>
      </c>
      <c r="C123" s="130">
        <v>220.34150555566131</v>
      </c>
      <c r="D123" s="130">
        <v>236.92609229846707</v>
      </c>
      <c r="E123" s="130">
        <v>253.62410096134937</v>
      </c>
      <c r="F123" s="130">
        <v>270.42732959330061</v>
      </c>
      <c r="G123" s="130">
        <v>287.32757624331305</v>
      </c>
      <c r="H123" s="130">
        <v>304.31663896037901</v>
      </c>
      <c r="I123" s="130">
        <v>321.38631579349038</v>
      </c>
      <c r="J123" s="130">
        <v>338.381675805312</v>
      </c>
      <c r="K123" s="130">
        <v>355.38307387680447</v>
      </c>
      <c r="L123" s="130">
        <v>372.3639957628501</v>
      </c>
      <c r="M123" s="130">
        <v>389.30738477452195</v>
      </c>
      <c r="N123" s="130">
        <v>406.20469392877988</v>
      </c>
      <c r="O123" s="130">
        <v>423.03054365929256</v>
      </c>
      <c r="P123" s="130">
        <v>439.77059851446541</v>
      </c>
      <c r="Q123" s="130">
        <v>456.40136808335859</v>
      </c>
      <c r="R123" s="130">
        <v>472.90830367557481</v>
      </c>
      <c r="S123" s="130">
        <v>489.26722872573515</v>
      </c>
      <c r="T123" s="130">
        <v>505.46347681719288</v>
      </c>
      <c r="U123" s="130">
        <v>521.46535585716492</v>
      </c>
      <c r="V123" s="130">
        <v>537.2612605960876</v>
      </c>
      <c r="W123" s="130">
        <v>552.82214733015758</v>
      </c>
      <c r="X123" s="130">
        <v>568.14037336968511</v>
      </c>
      <c r="Y123" s="130">
        <v>583.1866564602816</v>
      </c>
      <c r="Z123" s="130">
        <v>597.9463640334576</v>
      </c>
      <c r="AA123" s="130">
        <v>612.39356684582003</v>
      </c>
      <c r="AB123" s="130">
        <v>626.51391787785553</v>
      </c>
      <c r="AC123" s="130">
        <v>640.29759468223222</v>
      </c>
      <c r="AD123" s="130">
        <v>653.73139671963725</v>
      </c>
      <c r="AE123" s="130">
        <v>666.81928164279191</v>
      </c>
      <c r="AF123" s="130">
        <v>679.55817189721483</v>
      </c>
      <c r="AG123" s="130">
        <v>691.93300764835169</v>
      </c>
      <c r="AH123" s="130">
        <v>703.94195023638827</v>
      </c>
      <c r="AI123" s="130">
        <v>715.5708048558572</v>
      </c>
      <c r="AJ123" s="130">
        <v>726.82338211395711</v>
      </c>
      <c r="AK123" s="130">
        <v>737.6954972096953</v>
      </c>
      <c r="AL123" s="130">
        <v>748.17442052254455</v>
      </c>
      <c r="AM123" s="130">
        <v>758.25680232168656</v>
      </c>
      <c r="AN123" s="130">
        <v>767.9351973416334</v>
      </c>
      <c r="AO123" s="130">
        <v>777.20721683262207</v>
      </c>
      <c r="AP123" s="130">
        <v>786.06626485919992</v>
      </c>
    </row>
    <row r="124" spans="1:42" x14ac:dyDescent="0.35">
      <c r="A124" s="127" t="s">
        <v>393</v>
      </c>
      <c r="B124" s="130">
        <v>101.93927134196997</v>
      </c>
      <c r="C124" s="130">
        <v>99.922310658962658</v>
      </c>
      <c r="D124" s="130">
        <v>97.860777253714645</v>
      </c>
      <c r="E124" s="130">
        <v>95.756038118060459</v>
      </c>
      <c r="F124" s="130">
        <v>93.609460243834846</v>
      </c>
      <c r="G124" s="130">
        <v>91.42241062287232</v>
      </c>
      <c r="H124" s="130">
        <v>89.196256247007625</v>
      </c>
      <c r="I124" s="130">
        <v>86.932364108075276</v>
      </c>
      <c r="J124" s="130">
        <v>84.595418951327986</v>
      </c>
      <c r="K124" s="130">
        <v>82.215487240156264</v>
      </c>
      <c r="L124" s="130">
        <v>79.792284806325</v>
      </c>
      <c r="M124" s="130">
        <v>77.328179167542004</v>
      </c>
      <c r="N124" s="130">
        <v>74.827180460564705</v>
      </c>
      <c r="O124" s="130">
        <v>72.290029612663915</v>
      </c>
      <c r="P124" s="130">
        <v>69.719729032781103</v>
      </c>
      <c r="Q124" s="130">
        <v>67.117848247552701</v>
      </c>
      <c r="R124" s="130">
        <v>64.48749595576021</v>
      </c>
      <c r="S124" s="130">
        <v>61.830473959845648</v>
      </c>
      <c r="T124" s="130">
        <v>59.149981329671505</v>
      </c>
      <c r="U124" s="130">
        <v>56.447280788662184</v>
      </c>
      <c r="V124" s="130">
        <v>53.726126059608738</v>
      </c>
      <c r="W124" s="130">
        <v>50.988450481907741</v>
      </c>
      <c r="X124" s="130">
        <v>48.23833358799213</v>
      </c>
      <c r="Y124" s="130">
        <v>45.47785853130636</v>
      </c>
      <c r="Z124" s="130">
        <v>42.710454573818396</v>
      </c>
      <c r="AA124" s="130">
        <v>39.938710881249129</v>
      </c>
      <c r="AB124" s="130">
        <v>37.166079874110068</v>
      </c>
      <c r="AC124" s="130">
        <v>34.396151780450474</v>
      </c>
      <c r="AD124" s="130">
        <v>31.632164357401802</v>
      </c>
      <c r="AE124" s="130">
        <v>28.87800038610516</v>
      </c>
      <c r="AF124" s="130">
        <v>26.136852765277492</v>
      </c>
      <c r="AG124" s="130">
        <v>23.411267176072048</v>
      </c>
      <c r="AH124" s="130">
        <v>20.704175006952596</v>
      </c>
      <c r="AI124" s="130">
        <v>18.017969906442449</v>
      </c>
      <c r="AJ124" s="130">
        <v>15.355423565787826</v>
      </c>
      <c r="AK124" s="130">
        <v>12.718887882925779</v>
      </c>
      <c r="AL124" s="130">
        <v>10.110465142196549</v>
      </c>
      <c r="AM124" s="130">
        <v>7.5323523409439064</v>
      </c>
      <c r="AN124" s="130">
        <v>4.9865921905300867</v>
      </c>
      <c r="AO124" s="130">
        <v>2.4751822192121722</v>
      </c>
      <c r="AP124" s="130">
        <v>0</v>
      </c>
    </row>
    <row r="125" spans="1:42" x14ac:dyDescent="0.35">
      <c r="A125" s="127" t="s">
        <v>394</v>
      </c>
      <c r="B125" s="130">
        <v>12.356275314178179</v>
      </c>
      <c r="C125" s="130">
        <v>14.596266048084679</v>
      </c>
      <c r="D125" s="130">
        <v>16.856401823606348</v>
      </c>
      <c r="E125" s="130">
        <v>19.135522768883497</v>
      </c>
      <c r="F125" s="130">
        <v>21.432469012056458</v>
      </c>
      <c r="G125" s="130">
        <v>23.746080681265536</v>
      </c>
      <c r="H125" s="130">
        <v>26.075197904651063</v>
      </c>
      <c r="I125" s="130">
        <v>28.418660810353348</v>
      </c>
      <c r="J125" s="130">
        <v>30.761970527755633</v>
      </c>
      <c r="K125" s="130">
        <v>33.111222622624027</v>
      </c>
      <c r="L125" s="130">
        <v>35.463237691699995</v>
      </c>
      <c r="M125" s="130">
        <v>37.815661285694524</v>
      </c>
      <c r="N125" s="130">
        <v>40.166971329480617</v>
      </c>
      <c r="O125" s="130">
        <v>42.514001702621648</v>
      </c>
      <c r="P125" s="130">
        <v>44.854650846264754</v>
      </c>
      <c r="Q125" s="130">
        <v>47.185881192218872</v>
      </c>
      <c r="R125" s="130">
        <v>49.505552450886604</v>
      </c>
      <c r="S125" s="130">
        <v>51.810515729198713</v>
      </c>
      <c r="T125" s="130">
        <v>54.098605513638958</v>
      </c>
      <c r="U125" s="130">
        <v>56.365827281030633</v>
      </c>
      <c r="V125" s="130">
        <v>58.610319337754987</v>
      </c>
      <c r="W125" s="130">
        <v>60.828326890696943</v>
      </c>
      <c r="X125" s="130">
        <v>63.018429064447623</v>
      </c>
      <c r="Y125" s="130">
        <v>65.176823991390933</v>
      </c>
      <c r="Z125" s="130">
        <v>67.301322358744144</v>
      </c>
      <c r="AA125" s="130">
        <v>69.388467389644944</v>
      </c>
      <c r="AB125" s="130">
        <v>71.436101576211556</v>
      </c>
      <c r="AC125" s="130">
        <v>73.442599139609868</v>
      </c>
      <c r="AD125" s="130">
        <v>75.405967559058823</v>
      </c>
      <c r="AE125" s="130">
        <v>77.326215909901421</v>
      </c>
      <c r="AF125" s="130">
        <v>79.202584137204525</v>
      </c>
      <c r="AG125" s="130">
        <v>81.03293823906418</v>
      </c>
      <c r="AH125" s="130">
        <v>82.81670002781037</v>
      </c>
      <c r="AI125" s="130">
        <v>84.551858781747228</v>
      </c>
      <c r="AJ125" s="130">
        <v>86.238540430081116</v>
      </c>
      <c r="AK125" s="130">
        <v>87.875952645669031</v>
      </c>
      <c r="AL125" s="130">
        <v>89.462297621860344</v>
      </c>
      <c r="AM125" s="130">
        <v>90.996903027968784</v>
      </c>
      <c r="AN125" s="130">
        <v>92.478618806194334</v>
      </c>
      <c r="AO125" s="130">
        <v>93.906913286473909</v>
      </c>
      <c r="AP125" s="130">
        <v>95.280759376872709</v>
      </c>
    </row>
    <row r="127" spans="1:42" x14ac:dyDescent="0.35">
      <c r="A127" s="129" t="s">
        <v>1524</v>
      </c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</row>
    <row r="128" spans="1:42" x14ac:dyDescent="0.35">
      <c r="A128" s="129" t="s">
        <v>1525</v>
      </c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</row>
    <row r="129" spans="1:37" x14ac:dyDescent="0.35">
      <c r="A129" s="129" t="s">
        <v>1574</v>
      </c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</row>
    <row r="130" spans="1:37" x14ac:dyDescent="0.35">
      <c r="A130" s="129" t="s">
        <v>1575</v>
      </c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</row>
    <row r="131" spans="1:37" x14ac:dyDescent="0.35">
      <c r="A131" s="129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</row>
    <row r="132" spans="1:37" x14ac:dyDescent="0.35">
      <c r="A132" s="129" t="s">
        <v>1517</v>
      </c>
      <c r="B132" s="129">
        <v>2015</v>
      </c>
      <c r="C132" s="129">
        <v>2016</v>
      </c>
      <c r="D132" s="129">
        <v>2017</v>
      </c>
      <c r="E132" s="129">
        <v>2018</v>
      </c>
      <c r="F132" s="129">
        <v>2019</v>
      </c>
      <c r="G132" s="129">
        <v>2020</v>
      </c>
      <c r="H132" s="129">
        <v>2021</v>
      </c>
      <c r="I132" s="129">
        <v>2022</v>
      </c>
      <c r="J132" s="129">
        <v>2023</v>
      </c>
      <c r="K132" s="129">
        <v>2024</v>
      </c>
      <c r="L132" s="129">
        <v>2025</v>
      </c>
      <c r="M132" s="129">
        <v>2026</v>
      </c>
      <c r="N132" s="129">
        <v>2027</v>
      </c>
      <c r="O132" s="129">
        <v>2028</v>
      </c>
      <c r="P132" s="129">
        <v>2029</v>
      </c>
      <c r="Q132" s="129">
        <v>2030</v>
      </c>
      <c r="R132" s="129">
        <v>2031</v>
      </c>
      <c r="S132" s="129">
        <v>2032</v>
      </c>
      <c r="T132" s="129">
        <v>2033</v>
      </c>
      <c r="U132" s="129">
        <v>2034</v>
      </c>
      <c r="V132" s="129">
        <v>2035</v>
      </c>
      <c r="W132" s="129">
        <v>2036</v>
      </c>
      <c r="X132" s="129">
        <v>2037</v>
      </c>
      <c r="Y132" s="129">
        <v>2038</v>
      </c>
      <c r="Z132" s="129">
        <v>2039</v>
      </c>
      <c r="AA132" s="129">
        <v>2040</v>
      </c>
      <c r="AB132" s="129">
        <v>2041</v>
      </c>
      <c r="AC132" s="129">
        <v>2042</v>
      </c>
      <c r="AD132" s="129">
        <v>2043</v>
      </c>
      <c r="AE132" s="129">
        <v>2044</v>
      </c>
      <c r="AF132" s="129">
        <v>2045</v>
      </c>
      <c r="AG132" s="129">
        <v>2046</v>
      </c>
      <c r="AH132" s="129">
        <v>2047</v>
      </c>
      <c r="AI132" s="129">
        <v>2048</v>
      </c>
      <c r="AJ132" s="129">
        <v>2049</v>
      </c>
      <c r="AK132" s="129">
        <v>2050</v>
      </c>
    </row>
    <row r="133" spans="1:37" x14ac:dyDescent="0.35">
      <c r="A133" s="127" t="s">
        <v>1576</v>
      </c>
      <c r="B133" s="130">
        <v>4.6505397170938769</v>
      </c>
      <c r="C133" s="130">
        <v>4.9394902943020407</v>
      </c>
      <c r="D133" s="130">
        <v>5.235497424000001</v>
      </c>
      <c r="E133" s="130">
        <v>5.4437161366800009</v>
      </c>
      <c r="F133" s="130">
        <v>5.6560472035200009</v>
      </c>
      <c r="G133" s="130">
        <v>5.8724987893199998</v>
      </c>
      <c r="H133" s="130">
        <v>6.093079058879999</v>
      </c>
      <c r="I133" s="130">
        <v>6.3177961770000008</v>
      </c>
      <c r="J133" s="130">
        <v>6.5466583084800005</v>
      </c>
      <c r="K133" s="130">
        <v>6.7796736181199995</v>
      </c>
      <c r="L133" s="130">
        <v>7.01685027072</v>
      </c>
      <c r="M133" s="130">
        <v>7.2581964310800009</v>
      </c>
      <c r="N133" s="130">
        <v>7.503720264</v>
      </c>
      <c r="O133" s="130">
        <v>7.8066500793840001</v>
      </c>
      <c r="P133" s="130">
        <v>8.1155292837120001</v>
      </c>
      <c r="Q133" s="130">
        <v>8.4303679434479992</v>
      </c>
      <c r="R133" s="130">
        <v>8.7511761250560003</v>
      </c>
      <c r="S133" s="130">
        <v>9.0779638950000017</v>
      </c>
      <c r="T133" s="130">
        <v>9.4107413197439982</v>
      </c>
      <c r="U133" s="130">
        <v>9.7495184657520007</v>
      </c>
      <c r="V133" s="130">
        <v>10.094305399488</v>
      </c>
      <c r="W133" s="130">
        <v>10.445112187416001</v>
      </c>
      <c r="X133" s="130">
        <v>10.801948895999999</v>
      </c>
      <c r="Y133" s="130">
        <v>11.297960733152662</v>
      </c>
      <c r="Z133" s="130">
        <v>11.803876888192187</v>
      </c>
      <c r="AA133" s="130">
        <v>12.319697361118582</v>
      </c>
      <c r="AB133" s="130">
        <v>12.845422151931833</v>
      </c>
      <c r="AC133" s="130">
        <v>13.381051260631951</v>
      </c>
      <c r="AD133" s="130">
        <v>13.926584687218933</v>
      </c>
      <c r="AE133" s="130">
        <v>14.482022431692783</v>
      </c>
      <c r="AF133" s="130">
        <v>15.047364494053486</v>
      </c>
      <c r="AG133" s="130">
        <v>15.622610874301063</v>
      </c>
      <c r="AH133" s="130">
        <v>16.207761572435501</v>
      </c>
      <c r="AI133" s="130">
        <v>16.802816588456803</v>
      </c>
      <c r="AJ133" s="130">
        <v>17.407775922364969</v>
      </c>
      <c r="AK133" s="130">
        <v>18.022639574159999</v>
      </c>
    </row>
    <row r="134" spans="1:37" x14ac:dyDescent="0.35">
      <c r="A134" s="127" t="s">
        <v>1577</v>
      </c>
      <c r="B134" s="130">
        <v>29.50949831216327</v>
      </c>
      <c r="C134" s="130">
        <v>31.907918778612245</v>
      </c>
      <c r="D134" s="130">
        <v>34.399892159999993</v>
      </c>
      <c r="E134" s="130">
        <v>37.094999435999995</v>
      </c>
      <c r="F134" s="130">
        <v>39.8911582944</v>
      </c>
      <c r="G134" s="130">
        <v>42.788368735199995</v>
      </c>
      <c r="H134" s="130">
        <v>45.786630758400008</v>
      </c>
      <c r="I134" s="130">
        <v>48.885944363999997</v>
      </c>
      <c r="J134" s="130">
        <v>52.08630955200001</v>
      </c>
      <c r="K134" s="130">
        <v>55.387726322400006</v>
      </c>
      <c r="L134" s="130">
        <v>58.790194675199984</v>
      </c>
      <c r="M134" s="130">
        <v>62.293714610400009</v>
      </c>
      <c r="N134" s="130">
        <v>65.898286127999995</v>
      </c>
      <c r="O134" s="130">
        <v>71.083793989439982</v>
      </c>
      <c r="P134" s="130">
        <v>76.464648207359986</v>
      </c>
      <c r="Q134" s="130">
        <v>82.040848781759991</v>
      </c>
      <c r="R134" s="130">
        <v>87.812395712639969</v>
      </c>
      <c r="S134" s="130">
        <v>93.779289000000006</v>
      </c>
      <c r="T134" s="130">
        <v>99.941528643840002</v>
      </c>
      <c r="U134" s="130">
        <v>106.29911464415999</v>
      </c>
      <c r="V134" s="130">
        <v>112.85204700095997</v>
      </c>
      <c r="W134" s="130">
        <v>119.60032571423997</v>
      </c>
      <c r="X134" s="130">
        <v>126.543950784</v>
      </c>
      <c r="Y134" s="130">
        <v>133.41051957404025</v>
      </c>
      <c r="Z134" s="130">
        <v>140.45843644163787</v>
      </c>
      <c r="AA134" s="130">
        <v>147.6877013867929</v>
      </c>
      <c r="AB134" s="130">
        <v>155.09831440950535</v>
      </c>
      <c r="AC134" s="130">
        <v>162.69027550977515</v>
      </c>
      <c r="AD134" s="130">
        <v>170.46358468760241</v>
      </c>
      <c r="AE134" s="130">
        <v>178.41824194298698</v>
      </c>
      <c r="AF134" s="130">
        <v>186.55424727592904</v>
      </c>
      <c r="AG134" s="130">
        <v>194.87160068642837</v>
      </c>
      <c r="AH134" s="130">
        <v>203.3703021744852</v>
      </c>
      <c r="AI134" s="130">
        <v>212.05035174009939</v>
      </c>
      <c r="AJ134" s="130">
        <v>220.911749383271</v>
      </c>
      <c r="AK134" s="130">
        <v>229.95449510399999</v>
      </c>
    </row>
    <row r="135" spans="1:37" x14ac:dyDescent="0.35">
      <c r="A135" s="127" t="s">
        <v>1578</v>
      </c>
      <c r="B135" s="130">
        <v>32.473339389198372</v>
      </c>
      <c r="C135" s="130">
        <v>35.094624415699599</v>
      </c>
      <c r="D135" s="130">
        <v>37.817425799999995</v>
      </c>
      <c r="E135" s="130">
        <v>40.332689514586797</v>
      </c>
      <c r="F135" s="130">
        <v>42.9401409606144</v>
      </c>
      <c r="G135" s="130">
        <v>45.640812334323599</v>
      </c>
      <c r="H135" s="130">
        <v>48.435735831955192</v>
      </c>
      <c r="I135" s="130">
        <v>51.325943649749995</v>
      </c>
      <c r="J135" s="130">
        <v>54.312467983948807</v>
      </c>
      <c r="K135" s="130">
        <v>57.396341030792399</v>
      </c>
      <c r="L135" s="130">
        <v>60.578594986521601</v>
      </c>
      <c r="M135" s="130">
        <v>63.860262047377205</v>
      </c>
      <c r="N135" s="130">
        <v>67.242374409599989</v>
      </c>
      <c r="O135" s="130">
        <v>71.897288104681195</v>
      </c>
      <c r="P135" s="130">
        <v>76.727409177081611</v>
      </c>
      <c r="Q135" s="130">
        <v>81.734627075936402</v>
      </c>
      <c r="R135" s="130">
        <v>86.920831250380829</v>
      </c>
      <c r="S135" s="130">
        <v>92.287911149550013</v>
      </c>
      <c r="T135" s="130">
        <v>97.837756222579188</v>
      </c>
      <c r="U135" s="130">
        <v>103.5722559186036</v>
      </c>
      <c r="V135" s="130">
        <v>109.49329968675841</v>
      </c>
      <c r="W135" s="130">
        <v>115.60277697617882</v>
      </c>
      <c r="X135" s="130">
        <v>121.90257723600003</v>
      </c>
      <c r="Y135" s="130">
        <v>128.23055503962604</v>
      </c>
      <c r="Z135" s="130">
        <v>134.73367910226747</v>
      </c>
      <c r="AA135" s="130">
        <v>141.41308380646154</v>
      </c>
      <c r="AB135" s="130">
        <v>148.26990353474557</v>
      </c>
      <c r="AC135" s="130">
        <v>155.3052726696568</v>
      </c>
      <c r="AD135" s="130">
        <v>162.52032559373257</v>
      </c>
      <c r="AE135" s="130">
        <v>169.91619668951009</v>
      </c>
      <c r="AF135" s="130">
        <v>177.49402033952663</v>
      </c>
      <c r="AG135" s="130">
        <v>185.2549309263195</v>
      </c>
      <c r="AH135" s="130">
        <v>193.20006283242603</v>
      </c>
      <c r="AI135" s="130">
        <v>201.3305504403834</v>
      </c>
      <c r="AJ135" s="130">
        <v>209.64752813272901</v>
      </c>
      <c r="AK135" s="130">
        <v>218.15213029200001</v>
      </c>
    </row>
    <row r="136" spans="1:37" x14ac:dyDescent="0.35">
      <c r="A136" s="127" t="s">
        <v>1579</v>
      </c>
      <c r="B136" s="130">
        <v>102.74898203856</v>
      </c>
      <c r="C136" s="130">
        <v>108.75238006104001</v>
      </c>
      <c r="D136" s="130">
        <v>114.89469984</v>
      </c>
      <c r="E136" s="130">
        <v>120.69494948304001</v>
      </c>
      <c r="F136" s="130">
        <v>126.65674760832</v>
      </c>
      <c r="G136" s="130">
        <v>132.78212993807998</v>
      </c>
      <c r="H136" s="130">
        <v>139.07313219456</v>
      </c>
      <c r="I136" s="130">
        <v>145.53179009999999</v>
      </c>
      <c r="J136" s="130">
        <v>152.16013937663999</v>
      </c>
      <c r="K136" s="130">
        <v>158.96021574672002</v>
      </c>
      <c r="L136" s="130">
        <v>165.93405493248002</v>
      </c>
      <c r="M136" s="130">
        <v>173.08369265616</v>
      </c>
      <c r="N136" s="130">
        <v>180.41116464000001</v>
      </c>
      <c r="O136" s="130">
        <v>192.95505094679999</v>
      </c>
      <c r="P136" s="130">
        <v>206.00587556639999</v>
      </c>
      <c r="Q136" s="130">
        <v>219.5714442636</v>
      </c>
      <c r="R136" s="130">
        <v>233.65956280319998</v>
      </c>
      <c r="S136" s="130">
        <v>248.27803695000003</v>
      </c>
      <c r="T136" s="130">
        <v>263.43467246879999</v>
      </c>
      <c r="U136" s="130">
        <v>279.13727512439999</v>
      </c>
      <c r="V136" s="130">
        <v>295.39365068159998</v>
      </c>
      <c r="W136" s="130">
        <v>312.21160490519998</v>
      </c>
      <c r="X136" s="130">
        <v>329.59894355999995</v>
      </c>
      <c r="Y136" s="130">
        <v>347.07333080400537</v>
      </c>
      <c r="Z136" s="130">
        <v>365.06258806399632</v>
      </c>
      <c r="AA136" s="130">
        <v>383.57129086885749</v>
      </c>
      <c r="AB136" s="130">
        <v>402.60401474747385</v>
      </c>
      <c r="AC136" s="130">
        <v>422.1653352287301</v>
      </c>
      <c r="AD136" s="130">
        <v>442.25982784151114</v>
      </c>
      <c r="AE136" s="130">
        <v>462.89206811470183</v>
      </c>
      <c r="AF136" s="130">
        <v>484.06663157718708</v>
      </c>
      <c r="AG136" s="130">
        <v>505.78809375785153</v>
      </c>
      <c r="AH136" s="130">
        <v>528.06103018558042</v>
      </c>
      <c r="AI136" s="130">
        <v>550.89001638925799</v>
      </c>
      <c r="AJ136" s="130">
        <v>574.27962789776973</v>
      </c>
      <c r="AK136" s="130">
        <v>598.23444024000003</v>
      </c>
    </row>
    <row r="137" spans="1:37" x14ac:dyDescent="0.35">
      <c r="A137" s="127" t="s">
        <v>1580</v>
      </c>
      <c r="B137" s="130">
        <v>85.132305713652258</v>
      </c>
      <c r="C137" s="130">
        <v>91.909350452527349</v>
      </c>
      <c r="D137" s="130">
        <v>98.944971840000008</v>
      </c>
      <c r="E137" s="130">
        <v>104.460630281856</v>
      </c>
      <c r="F137" s="130">
        <v>110.173405881888</v>
      </c>
      <c r="G137" s="130">
        <v>116.08667290699199</v>
      </c>
      <c r="H137" s="130">
        <v>122.203805624064</v>
      </c>
      <c r="I137" s="130">
        <v>128.52817830000001</v>
      </c>
      <c r="J137" s="130">
        <v>135.06316520169599</v>
      </c>
      <c r="K137" s="130">
        <v>141.81214059604801</v>
      </c>
      <c r="L137" s="130">
        <v>148.778478749952</v>
      </c>
      <c r="M137" s="130">
        <v>155.965553930304</v>
      </c>
      <c r="N137" s="130">
        <v>163.37674040399997</v>
      </c>
      <c r="O137" s="130">
        <v>173.70515785305602</v>
      </c>
      <c r="P137" s="130">
        <v>184.43948630140798</v>
      </c>
      <c r="Q137" s="130">
        <v>195.586966228032</v>
      </c>
      <c r="R137" s="130">
        <v>207.15483811190401</v>
      </c>
      <c r="S137" s="130">
        <v>219.15034243199997</v>
      </c>
      <c r="T137" s="130">
        <v>231.58071966729599</v>
      </c>
      <c r="U137" s="130">
        <v>244.45321029676802</v>
      </c>
      <c r="V137" s="130">
        <v>257.77505479939197</v>
      </c>
      <c r="W137" s="130">
        <v>271.55349365414401</v>
      </c>
      <c r="X137" s="130">
        <v>285.79576734000005</v>
      </c>
      <c r="Y137" s="130">
        <v>299.88690669169591</v>
      </c>
      <c r="Z137" s="130">
        <v>314.38496608459718</v>
      </c>
      <c r="AA137" s="130">
        <v>329.2944996709623</v>
      </c>
      <c r="AB137" s="130">
        <v>344.62006160304958</v>
      </c>
      <c r="AC137" s="130">
        <v>360.36620603311786</v>
      </c>
      <c r="AD137" s="130">
        <v>376.53748711342558</v>
      </c>
      <c r="AE137" s="130">
        <v>393.13845899623129</v>
      </c>
      <c r="AF137" s="130">
        <v>410.17367583379342</v>
      </c>
      <c r="AG137" s="130">
        <v>427.64769177837047</v>
      </c>
      <c r="AH137" s="130">
        <v>445.56506098222121</v>
      </c>
      <c r="AI137" s="130">
        <v>463.93033759760397</v>
      </c>
      <c r="AJ137" s="130">
        <v>482.74807577677751</v>
      </c>
      <c r="AK137" s="130">
        <v>502.02282967200006</v>
      </c>
    </row>
    <row r="138" spans="1:37" x14ac:dyDescent="0.35">
      <c r="A138" s="127" t="s">
        <v>1581</v>
      </c>
      <c r="B138" s="130">
        <v>29.893317577913706</v>
      </c>
      <c r="C138" s="130">
        <v>31.547680119383092</v>
      </c>
      <c r="D138" s="130">
        <v>33.234995908799995</v>
      </c>
      <c r="E138" s="130">
        <v>33.815295449359198</v>
      </c>
      <c r="F138" s="130">
        <v>34.398103827225604</v>
      </c>
      <c r="G138" s="130">
        <v>34.983383935802401</v>
      </c>
      <c r="H138" s="130">
        <v>35.571098668492795</v>
      </c>
      <c r="I138" s="130">
        <v>36.161210918700007</v>
      </c>
      <c r="J138" s="130">
        <v>36.753683579827204</v>
      </c>
      <c r="K138" s="130">
        <v>37.348479545277613</v>
      </c>
      <c r="L138" s="130">
        <v>37.945561708454399</v>
      </c>
      <c r="M138" s="130">
        <v>38.544892962760805</v>
      </c>
      <c r="N138" s="130">
        <v>39.146436201600004</v>
      </c>
      <c r="O138" s="130">
        <v>39.84808774641408</v>
      </c>
      <c r="P138" s="130">
        <v>40.553547637357454</v>
      </c>
      <c r="Q138" s="130">
        <v>41.262782071613756</v>
      </c>
      <c r="R138" s="130">
        <v>41.975757246366719</v>
      </c>
      <c r="S138" s="130">
        <v>42.692439358800002</v>
      </c>
      <c r="T138" s="130">
        <v>43.412794606097286</v>
      </c>
      <c r="U138" s="130">
        <v>44.13678918544224</v>
      </c>
      <c r="V138" s="130">
        <v>44.864389294018551</v>
      </c>
      <c r="W138" s="130">
        <v>45.595561129009923</v>
      </c>
      <c r="X138" s="130">
        <v>46.330270887599987</v>
      </c>
      <c r="Y138" s="130">
        <v>47.04737191789043</v>
      </c>
      <c r="Z138" s="130">
        <v>47.766930756398729</v>
      </c>
      <c r="AA138" s="130">
        <v>48.488900332164988</v>
      </c>
      <c r="AB138" s="130">
        <v>49.213233574229335</v>
      </c>
      <c r="AC138" s="130">
        <v>49.939883411631868</v>
      </c>
      <c r="AD138" s="130">
        <v>50.668802773412686</v>
      </c>
      <c r="AE138" s="130">
        <v>51.399944588611923</v>
      </c>
      <c r="AF138" s="130">
        <v>52.133261786269685</v>
      </c>
      <c r="AG138" s="130">
        <v>52.868707295426056</v>
      </c>
      <c r="AH138" s="130">
        <v>53.60623404512117</v>
      </c>
      <c r="AI138" s="130">
        <v>54.345794964395118</v>
      </c>
      <c r="AJ138" s="130">
        <v>55.087342982288035</v>
      </c>
      <c r="AK138" s="130">
        <v>55.830831027839992</v>
      </c>
    </row>
    <row r="139" spans="1:37" x14ac:dyDescent="0.35">
      <c r="A139" s="129" t="s">
        <v>238</v>
      </c>
      <c r="B139" s="131">
        <v>284.4079827485815</v>
      </c>
      <c r="C139" s="131">
        <v>304.15144412156434</v>
      </c>
      <c r="D139" s="131">
        <v>324.52748297279999</v>
      </c>
      <c r="E139" s="131">
        <v>341.84228030152201</v>
      </c>
      <c r="F139" s="131">
        <v>359.71560377596802</v>
      </c>
      <c r="G139" s="131">
        <v>378.15386663971799</v>
      </c>
      <c r="H139" s="131">
        <v>397.163482136352</v>
      </c>
      <c r="I139" s="131">
        <v>416.75086350945003</v>
      </c>
      <c r="J139" s="131">
        <v>436.92242400259198</v>
      </c>
      <c r="K139" s="131">
        <v>457.68457685935806</v>
      </c>
      <c r="L139" s="131">
        <v>479.04373532332801</v>
      </c>
      <c r="M139" s="131">
        <v>501.00631263808202</v>
      </c>
      <c r="N139" s="131">
        <v>523.57872204720002</v>
      </c>
      <c r="O139" s="131">
        <v>557.29602871977522</v>
      </c>
      <c r="P139" s="131">
        <v>592.30649617331903</v>
      </c>
      <c r="Q139" s="131">
        <v>628.62703636439016</v>
      </c>
      <c r="R139" s="131">
        <v>666.27456124954756</v>
      </c>
      <c r="S139" s="131">
        <v>705.26598278535005</v>
      </c>
      <c r="T139" s="131">
        <v>745.61821292835646</v>
      </c>
      <c r="U139" s="131">
        <v>787.34816363512584</v>
      </c>
      <c r="V139" s="131">
        <v>830.47274686221692</v>
      </c>
      <c r="W139" s="131">
        <v>875.00887456618875</v>
      </c>
      <c r="X139" s="131">
        <v>920.97345870360004</v>
      </c>
      <c r="Y139" s="131">
        <v>966.94664476041066</v>
      </c>
      <c r="Z139" s="131">
        <v>1014.2104773370897</v>
      </c>
      <c r="AA139" s="131">
        <v>1062.7751734263577</v>
      </c>
      <c r="AB139" s="131">
        <v>1112.6509500209356</v>
      </c>
      <c r="AC139" s="131">
        <v>1163.8480241135437</v>
      </c>
      <c r="AD139" s="131">
        <v>1216.3766126969033</v>
      </c>
      <c r="AE139" s="131">
        <v>1270.246932763735</v>
      </c>
      <c r="AF139" s="131">
        <v>1325.4692013067593</v>
      </c>
      <c r="AG139" s="131">
        <v>1382.0536353186969</v>
      </c>
      <c r="AH139" s="131">
        <v>1440.0104517922696</v>
      </c>
      <c r="AI139" s="131">
        <v>1499.3498677201967</v>
      </c>
      <c r="AJ139" s="131">
        <v>1560.0821000952003</v>
      </c>
      <c r="AK139" s="131">
        <v>1622.2173659100001</v>
      </c>
    </row>
    <row r="140" spans="1:37" x14ac:dyDescent="0.35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</row>
    <row r="141" spans="1:37" x14ac:dyDescent="0.35">
      <c r="A141" s="129" t="s">
        <v>1582</v>
      </c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</row>
    <row r="142" spans="1:37" x14ac:dyDescent="0.35">
      <c r="A142" s="129" t="s">
        <v>1537</v>
      </c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</row>
    <row r="143" spans="1:37" x14ac:dyDescent="0.35">
      <c r="A143" s="129" t="s">
        <v>1574</v>
      </c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</row>
    <row r="144" spans="1:37" x14ac:dyDescent="0.35">
      <c r="A144" s="129" t="s">
        <v>1538</v>
      </c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</row>
    <row r="145" spans="1:37" x14ac:dyDescent="0.35">
      <c r="A145" s="129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</row>
    <row r="146" spans="1:37" x14ac:dyDescent="0.35">
      <c r="A146" s="129" t="s">
        <v>1517</v>
      </c>
      <c r="B146" s="129">
        <v>2015</v>
      </c>
      <c r="C146" s="129">
        <v>2016</v>
      </c>
      <c r="D146" s="129">
        <v>2017</v>
      </c>
      <c r="E146" s="129">
        <v>2018</v>
      </c>
      <c r="F146" s="129">
        <v>2019</v>
      </c>
      <c r="G146" s="129">
        <v>2020</v>
      </c>
      <c r="H146" s="129">
        <v>2021</v>
      </c>
      <c r="I146" s="129">
        <v>2022</v>
      </c>
      <c r="J146" s="129">
        <v>2023</v>
      </c>
      <c r="K146" s="129">
        <v>2024</v>
      </c>
      <c r="L146" s="129">
        <v>2025</v>
      </c>
      <c r="M146" s="129">
        <v>2026</v>
      </c>
      <c r="N146" s="129">
        <v>2027</v>
      </c>
      <c r="O146" s="129">
        <v>2028</v>
      </c>
      <c r="P146" s="129">
        <v>2029</v>
      </c>
      <c r="Q146" s="129">
        <v>2030</v>
      </c>
      <c r="R146" s="129">
        <v>2031</v>
      </c>
      <c r="S146" s="129">
        <v>2032</v>
      </c>
      <c r="T146" s="129">
        <v>2033</v>
      </c>
      <c r="U146" s="129">
        <v>2034</v>
      </c>
      <c r="V146" s="129">
        <v>2035</v>
      </c>
      <c r="W146" s="129">
        <v>2036</v>
      </c>
      <c r="X146" s="129">
        <v>2037</v>
      </c>
      <c r="Y146" s="129">
        <v>2038</v>
      </c>
      <c r="Z146" s="129">
        <v>2039</v>
      </c>
      <c r="AA146" s="129">
        <v>2040</v>
      </c>
      <c r="AB146" s="129">
        <v>2041</v>
      </c>
      <c r="AC146" s="129">
        <v>2042</v>
      </c>
      <c r="AD146" s="129">
        <v>2043</v>
      </c>
      <c r="AE146" s="129">
        <v>2044</v>
      </c>
      <c r="AF146" s="129">
        <v>2045</v>
      </c>
      <c r="AG146" s="129">
        <v>2046</v>
      </c>
      <c r="AH146" s="129">
        <v>2047</v>
      </c>
      <c r="AI146" s="129">
        <v>2048</v>
      </c>
      <c r="AJ146" s="129">
        <v>2049</v>
      </c>
      <c r="AK146" s="129">
        <v>2050</v>
      </c>
    </row>
    <row r="147" spans="1:37" s="177" customFormat="1" x14ac:dyDescent="0.35">
      <c r="A147" s="177" t="s">
        <v>1576</v>
      </c>
      <c r="B147" s="178">
        <v>1.2716676342125721</v>
      </c>
      <c r="C147" s="178">
        <v>1.3294360665358724</v>
      </c>
      <c r="D147" s="178">
        <v>1.360860060766572</v>
      </c>
      <c r="E147" s="178">
        <v>1.3989289377119545</v>
      </c>
      <c r="F147" s="178">
        <v>1.4207691911344746</v>
      </c>
      <c r="G147" s="178">
        <v>1.4341227488878761</v>
      </c>
      <c r="H147" s="178">
        <v>1.4355884280133895</v>
      </c>
      <c r="I147" s="178">
        <v>1.4235554663166021</v>
      </c>
      <c r="J147" s="178">
        <v>1.4496064975262219</v>
      </c>
      <c r="K147" s="178">
        <v>1.4717975327335318</v>
      </c>
      <c r="L147" s="178">
        <v>1.4900586525934583</v>
      </c>
      <c r="M147" s="178">
        <v>1.5040243853182782</v>
      </c>
      <c r="N147" s="178">
        <v>1.5149916150300557</v>
      </c>
      <c r="O147" s="178">
        <v>1.5747970797914599</v>
      </c>
      <c r="P147" s="178">
        <v>1.6347965071531583</v>
      </c>
      <c r="Q147" s="178">
        <v>1.6934071110277664</v>
      </c>
      <c r="R147" s="178">
        <v>1.7523894082500211</v>
      </c>
      <c r="S147" s="178">
        <v>1.8090599538077723</v>
      </c>
      <c r="T147" s="178">
        <v>1.8587719583361584</v>
      </c>
      <c r="U147" s="178">
        <v>1.9079803566255982</v>
      </c>
      <c r="V147" s="178">
        <v>1.9552949746573063</v>
      </c>
      <c r="W147" s="178">
        <v>2.0021941264223861</v>
      </c>
      <c r="X147" s="178">
        <v>2.0478653760213872</v>
      </c>
      <c r="Y147" s="178">
        <v>2.1222375036067129</v>
      </c>
      <c r="Z147" s="178">
        <v>2.1960474370612881</v>
      </c>
      <c r="AA147" s="178">
        <v>2.2694350081490593</v>
      </c>
      <c r="AB147" s="178">
        <v>2.3598663599184619</v>
      </c>
      <c r="AC147" s="178">
        <v>2.450076974766056</v>
      </c>
      <c r="AD147" s="178">
        <v>2.5401604331501213</v>
      </c>
      <c r="AE147" s="178">
        <v>2.6303645574397616</v>
      </c>
      <c r="AF147" s="178">
        <v>2.7206055746092872</v>
      </c>
      <c r="AG147" s="178">
        <v>2.8109564875467168</v>
      </c>
      <c r="AH147" s="178">
        <v>2.9009279718385783</v>
      </c>
      <c r="AI147" s="178">
        <v>3.0005268743936977</v>
      </c>
      <c r="AJ147" s="178">
        <v>3.1008329523686005</v>
      </c>
      <c r="AK147" s="178">
        <v>3.2019112814212756</v>
      </c>
    </row>
    <row r="148" spans="1:37" s="177" customFormat="1" x14ac:dyDescent="0.35">
      <c r="A148" s="177" t="s">
        <v>1577</v>
      </c>
      <c r="B148" s="178">
        <v>8.069229850353528</v>
      </c>
      <c r="C148" s="178">
        <v>8.5878371056458018</v>
      </c>
      <c r="D148" s="178">
        <v>8.9415456725513849</v>
      </c>
      <c r="E148" s="178">
        <v>9.5326917959167421</v>
      </c>
      <c r="F148" s="178">
        <v>10.020448320883881</v>
      </c>
      <c r="G148" s="178">
        <v>10.449346214008946</v>
      </c>
      <c r="H148" s="178">
        <v>10.787773577085876</v>
      </c>
      <c r="I148" s="178">
        <v>11.015210268854716</v>
      </c>
      <c r="J148" s="178">
        <v>11.533311989253946</v>
      </c>
      <c r="K148" s="178">
        <v>12.024106695512831</v>
      </c>
      <c r="L148" s="178">
        <v>12.484353361361785</v>
      </c>
      <c r="M148" s="178">
        <v>12.908339794292132</v>
      </c>
      <c r="N148" s="178">
        <v>13.30478048438766</v>
      </c>
      <c r="O148" s="178">
        <v>14.339383737806886</v>
      </c>
      <c r="P148" s="178">
        <v>15.403079138778104</v>
      </c>
      <c r="Q148" s="178">
        <v>16.479536558040738</v>
      </c>
      <c r="R148" s="178">
        <v>17.58409497887979</v>
      </c>
      <c r="S148" s="178">
        <v>18.688370893379251</v>
      </c>
      <c r="T148" s="178">
        <v>19.740050714886003</v>
      </c>
      <c r="U148" s="178">
        <v>20.802732297005409</v>
      </c>
      <c r="V148" s="178">
        <v>21.859754747657952</v>
      </c>
      <c r="W148" s="178">
        <v>22.92584946591138</v>
      </c>
      <c r="X148" s="178">
        <v>23.990575946111953</v>
      </c>
      <c r="Y148" s="178">
        <v>25.06016923787621</v>
      </c>
      <c r="Z148" s="178">
        <v>26.131532231571374</v>
      </c>
      <c r="AA148" s="178">
        <v>27.205833875274692</v>
      </c>
      <c r="AB148" s="178">
        <v>28.493520129270614</v>
      </c>
      <c r="AC148" s="178">
        <v>29.78866834010028</v>
      </c>
      <c r="AD148" s="178">
        <v>31.091962806485572</v>
      </c>
      <c r="AE148" s="178">
        <v>32.406041505674487</v>
      </c>
      <c r="AF148" s="178">
        <v>33.729529533660532</v>
      </c>
      <c r="AG148" s="178">
        <v>35.062999046414888</v>
      </c>
      <c r="AH148" s="178">
        <v>36.400004749735203</v>
      </c>
      <c r="AI148" s="178">
        <v>37.866436009181029</v>
      </c>
      <c r="AJ148" s="178">
        <v>39.350830060545569</v>
      </c>
      <c r="AK148" s="178">
        <v>40.853832151351135</v>
      </c>
    </row>
    <row r="149" spans="1:37" s="177" customFormat="1" x14ac:dyDescent="0.35">
      <c r="A149" s="177" t="s">
        <v>1578</v>
      </c>
      <c r="B149" s="178">
        <v>8.8796778843229109</v>
      </c>
      <c r="C149" s="178">
        <v>9.4455210274593835</v>
      </c>
      <c r="D149" s="178">
        <v>9.8298633738805066</v>
      </c>
      <c r="E149" s="178">
        <v>10.36471503676124</v>
      </c>
      <c r="F149" s="178">
        <v>10.786336666682081</v>
      </c>
      <c r="G149" s="178">
        <v>11.145941377700145</v>
      </c>
      <c r="H149" s="178">
        <v>11.411928384768029</v>
      </c>
      <c r="I149" s="178">
        <v>11.565002351999665</v>
      </c>
      <c r="J149" s="178">
        <v>12.026243432353048</v>
      </c>
      <c r="K149" s="178">
        <v>12.460156325412859</v>
      </c>
      <c r="L149" s="178">
        <v>12.864127940463948</v>
      </c>
      <c r="M149" s="178">
        <v>13.232955636305237</v>
      </c>
      <c r="N149" s="178">
        <v>13.576150205651585</v>
      </c>
      <c r="O149" s="178">
        <v>14.503485899948435</v>
      </c>
      <c r="P149" s="178">
        <v>15.456009847361612</v>
      </c>
      <c r="Q149" s="178">
        <v>16.418025836602332</v>
      </c>
      <c r="R149" s="178">
        <v>17.40556261955933</v>
      </c>
      <c r="S149" s="178">
        <v>18.391168571751702</v>
      </c>
      <c r="T149" s="178">
        <v>19.32452200673244</v>
      </c>
      <c r="U149" s="178">
        <v>20.269086158282658</v>
      </c>
      <c r="V149" s="178">
        <v>21.209156070017865</v>
      </c>
      <c r="W149" s="178">
        <v>22.159570611283453</v>
      </c>
      <c r="X149" s="178">
        <v>23.110650640258076</v>
      </c>
      <c r="Y149" s="178">
        <v>24.087151605585415</v>
      </c>
      <c r="Z149" s="178">
        <v>25.066472099039991</v>
      </c>
      <c r="AA149" s="178">
        <v>26.049974572716419</v>
      </c>
      <c r="AB149" s="178">
        <v>27.239054769981237</v>
      </c>
      <c r="AC149" s="178">
        <v>28.436470738825921</v>
      </c>
      <c r="AD149" s="178">
        <v>29.643140075451914</v>
      </c>
      <c r="AE149" s="178">
        <v>30.861818065476392</v>
      </c>
      <c r="AF149" s="178">
        <v>32.091415170168993</v>
      </c>
      <c r="AG149" s="178">
        <v>33.332683898180633</v>
      </c>
      <c r="AH149" s="178">
        <v>34.579695902284698</v>
      </c>
      <c r="AI149" s="178">
        <v>35.952170521687989</v>
      </c>
      <c r="AJ149" s="178">
        <v>37.344343500043813</v>
      </c>
      <c r="AK149" s="178">
        <v>38.757018036887352</v>
      </c>
    </row>
    <row r="150" spans="1:37" s="177" customFormat="1" x14ac:dyDescent="0.35">
      <c r="A150" s="177" t="s">
        <v>1579</v>
      </c>
      <c r="B150" s="178">
        <v>28.096213096826691</v>
      </c>
      <c r="C150" s="178">
        <v>29.270092208004346</v>
      </c>
      <c r="D150" s="178">
        <v>29.864518219275791</v>
      </c>
      <c r="E150" s="178">
        <v>31.01624942010314</v>
      </c>
      <c r="F150" s="178">
        <v>31.815506196483906</v>
      </c>
      <c r="G150" s="178">
        <v>32.426719872008093</v>
      </c>
      <c r="H150" s="178">
        <v>32.766976646251756</v>
      </c>
      <c r="I150" s="178">
        <v>32.791905518242125</v>
      </c>
      <c r="J150" s="178">
        <v>33.692353611790267</v>
      </c>
      <c r="K150" s="178">
        <v>34.508630727224983</v>
      </c>
      <c r="L150" s="178">
        <v>35.236817770473749</v>
      </c>
      <c r="M150" s="178">
        <v>35.865947818811442</v>
      </c>
      <c r="N150" s="178">
        <v>36.424785582519533</v>
      </c>
      <c r="O150" s="178">
        <v>38.923872297605271</v>
      </c>
      <c r="P150" s="178">
        <v>41.497932427512417</v>
      </c>
      <c r="Q150" s="178">
        <v>44.10529262647367</v>
      </c>
      <c r="R150" s="178">
        <v>46.789430031044887</v>
      </c>
      <c r="S150" s="178">
        <v>49.476937697850509</v>
      </c>
      <c r="T150" s="178">
        <v>52.032562090634123</v>
      </c>
      <c r="U150" s="178">
        <v>54.627153085582748</v>
      </c>
      <c r="V150" s="178">
        <v>57.218570061562033</v>
      </c>
      <c r="W150" s="178">
        <v>59.84696289765197</v>
      </c>
      <c r="X150" s="178">
        <v>62.486341213824566</v>
      </c>
      <c r="Y150" s="178">
        <v>65.195131805739692</v>
      </c>
      <c r="Z150" s="178">
        <v>67.917919551233339</v>
      </c>
      <c r="AA150" s="178">
        <v>70.658400941406995</v>
      </c>
      <c r="AB150" s="178">
        <v>73.963444683504989</v>
      </c>
      <c r="AC150" s="178">
        <v>77.298677603261439</v>
      </c>
      <c r="AD150" s="178">
        <v>80.666648793353957</v>
      </c>
      <c r="AE150" s="178">
        <v>84.074920863562227</v>
      </c>
      <c r="AF150" s="178">
        <v>87.520600492642913</v>
      </c>
      <c r="AG150" s="178">
        <v>91.005807858356889</v>
      </c>
      <c r="AH150" s="178">
        <v>94.514409436309052</v>
      </c>
      <c r="AI150" s="178">
        <v>98.3740011866049</v>
      </c>
      <c r="AJ150" s="178">
        <v>102.29596256300248</v>
      </c>
      <c r="AK150" s="178">
        <v>106.28263386488302</v>
      </c>
    </row>
    <row r="151" spans="1:37" s="177" customFormat="1" x14ac:dyDescent="0.35">
      <c r="A151" s="177" t="s">
        <v>1580</v>
      </c>
      <c r="B151" s="178">
        <v>23.27901800387016</v>
      </c>
      <c r="C151" s="178">
        <v>24.73688539977995</v>
      </c>
      <c r="D151" s="178">
        <v>25.718713903569128</v>
      </c>
      <c r="E151" s="178">
        <v>26.844345826239429</v>
      </c>
      <c r="F151" s="178">
        <v>27.674977794019156</v>
      </c>
      <c r="G151" s="178">
        <v>28.349522823469272</v>
      </c>
      <c r="H151" s="178">
        <v>28.792399953751993</v>
      </c>
      <c r="I151" s="178">
        <v>28.960571957160155</v>
      </c>
      <c r="J151" s="178">
        <v>29.906622986452177</v>
      </c>
      <c r="K151" s="178">
        <v>30.785959678513507</v>
      </c>
      <c r="L151" s="178">
        <v>31.593756604173688</v>
      </c>
      <c r="M151" s="178">
        <v>32.318772109333217</v>
      </c>
      <c r="N151" s="178">
        <v>32.985556909748098</v>
      </c>
      <c r="O151" s="178">
        <v>35.040686152195541</v>
      </c>
      <c r="P151" s="178">
        <v>37.15358757830154</v>
      </c>
      <c r="Q151" s="178">
        <v>39.287533077640909</v>
      </c>
      <c r="R151" s="178">
        <v>41.481960708764213</v>
      </c>
      <c r="S151" s="178">
        <v>43.672360117597854</v>
      </c>
      <c r="T151" s="178">
        <v>45.740896830918985</v>
      </c>
      <c r="U151" s="178">
        <v>47.839483047158311</v>
      </c>
      <c r="V151" s="178">
        <v>49.931743621193384</v>
      </c>
      <c r="W151" s="178">
        <v>52.053324104919113</v>
      </c>
      <c r="X151" s="178">
        <v>54.182005690267452</v>
      </c>
      <c r="Y151" s="178">
        <v>56.331514620526541</v>
      </c>
      <c r="Z151" s="178">
        <v>58.489622143663148</v>
      </c>
      <c r="AA151" s="178">
        <v>60.659969448823979</v>
      </c>
      <c r="AB151" s="178">
        <v>63.311059824356036</v>
      </c>
      <c r="AC151" s="178">
        <v>65.983227078964518</v>
      </c>
      <c r="AD151" s="178">
        <v>68.679123262797503</v>
      </c>
      <c r="AE151" s="178">
        <v>71.405597773908255</v>
      </c>
      <c r="AF151" s="178">
        <v>74.160547481414284</v>
      </c>
      <c r="AG151" s="178">
        <v>76.946104800332861</v>
      </c>
      <c r="AH151" s="178">
        <v>79.748961193723801</v>
      </c>
      <c r="AI151" s="178">
        <v>82.845363363928683</v>
      </c>
      <c r="AJ151" s="178">
        <v>85.991521704847315</v>
      </c>
      <c r="AK151" s="178">
        <v>89.189630367045041</v>
      </c>
    </row>
    <row r="152" spans="1:37" s="177" customFormat="1" x14ac:dyDescent="0.35">
      <c r="A152" s="177" t="s">
        <v>1581</v>
      </c>
      <c r="B152" s="178">
        <v>8.1741833756073827</v>
      </c>
      <c r="C152" s="178">
        <v>8.4908808940520224</v>
      </c>
      <c r="D152" s="178">
        <v>8.6387548095614051</v>
      </c>
      <c r="E152" s="178">
        <v>8.6898717996413257</v>
      </c>
      <c r="F152" s="178">
        <v>8.6406220444468715</v>
      </c>
      <c r="G152" s="178">
        <v>8.543291115982047</v>
      </c>
      <c r="H152" s="178">
        <v>8.3808952955875995</v>
      </c>
      <c r="I152" s="178">
        <v>8.1480136474404325</v>
      </c>
      <c r="J152" s="178">
        <v>8.1382555824439375</v>
      </c>
      <c r="K152" s="178">
        <v>8.1079714367328712</v>
      </c>
      <c r="L152" s="178">
        <v>8.0579049530438098</v>
      </c>
      <c r="M152" s="178">
        <v>7.987171399389779</v>
      </c>
      <c r="N152" s="178">
        <v>7.9036158754828811</v>
      </c>
      <c r="O152" s="178">
        <v>8.0383585251304552</v>
      </c>
      <c r="P152" s="178">
        <v>8.1691280645465607</v>
      </c>
      <c r="Q152" s="178">
        <v>8.2884506405400398</v>
      </c>
      <c r="R152" s="178">
        <v>8.4054841715731552</v>
      </c>
      <c r="S152" s="178">
        <v>8.507764876318868</v>
      </c>
      <c r="T152" s="178">
        <v>8.5747214278987336</v>
      </c>
      <c r="U152" s="178">
        <v>8.637567800519415</v>
      </c>
      <c r="V152" s="178">
        <v>8.6903567363944614</v>
      </c>
      <c r="W152" s="178">
        <v>8.7400846487241903</v>
      </c>
      <c r="X152" s="178">
        <v>8.7834295945930148</v>
      </c>
      <c r="Y152" s="178">
        <v>8.8374972695111094</v>
      </c>
      <c r="Z152" s="178">
        <v>8.8867790521270908</v>
      </c>
      <c r="AA152" s="178">
        <v>8.9322330488217716</v>
      </c>
      <c r="AB152" s="178">
        <v>9.0410928501223076</v>
      </c>
      <c r="AC152" s="178">
        <v>9.1440168702830267</v>
      </c>
      <c r="AD152" s="178">
        <v>9.2418127553003195</v>
      </c>
      <c r="AE152" s="178">
        <v>9.3357535619042054</v>
      </c>
      <c r="AF152" s="178">
        <v>9.4258395012855232</v>
      </c>
      <c r="AG152" s="178">
        <v>9.5125992035524618</v>
      </c>
      <c r="AH152" s="178">
        <v>9.5946514952989688</v>
      </c>
      <c r="AI152" s="178">
        <v>9.7046835834047247</v>
      </c>
      <c r="AJ152" s="178">
        <v>9.8126635556268855</v>
      </c>
      <c r="AK152" s="178">
        <v>9.9189337379565199</v>
      </c>
    </row>
    <row r="153" spans="1:37" x14ac:dyDescent="0.35">
      <c r="A153" s="129" t="s">
        <v>238</v>
      </c>
      <c r="B153" s="131">
        <v>77.769989845193251</v>
      </c>
      <c r="C153" s="131">
        <v>81.860652701477377</v>
      </c>
      <c r="D153" s="131">
        <v>84.354256039604792</v>
      </c>
      <c r="E153" s="131">
        <v>87.846802816373838</v>
      </c>
      <c r="F153" s="131">
        <v>90.358660213650367</v>
      </c>
      <c r="G153" s="131">
        <v>92.348944152056376</v>
      </c>
      <c r="H153" s="131">
        <v>93.575562285458645</v>
      </c>
      <c r="I153" s="131">
        <v>93.904259210013691</v>
      </c>
      <c r="J153" s="131">
        <v>96.746394099819597</v>
      </c>
      <c r="K153" s="131">
        <v>99.358622396130585</v>
      </c>
      <c r="L153" s="131">
        <v>101.72701928211043</v>
      </c>
      <c r="M153" s="131">
        <v>103.81721114345008</v>
      </c>
      <c r="N153" s="131">
        <v>105.70988067281981</v>
      </c>
      <c r="O153" s="131">
        <v>112.42058369247805</v>
      </c>
      <c r="P153" s="131">
        <v>119.31453356365338</v>
      </c>
      <c r="Q153" s="131">
        <v>126.27224585032546</v>
      </c>
      <c r="R153" s="131">
        <v>133.41892191807139</v>
      </c>
      <c r="S153" s="131">
        <v>140.54566211070596</v>
      </c>
      <c r="T153" s="131">
        <v>147.27152502940643</v>
      </c>
      <c r="U153" s="131">
        <v>154.08400274517413</v>
      </c>
      <c r="V153" s="131">
        <v>160.86487621148299</v>
      </c>
      <c r="W153" s="131">
        <v>167.7279858549125</v>
      </c>
      <c r="X153" s="131">
        <v>174.60086846107646</v>
      </c>
      <c r="Y153" s="131">
        <v>181.63370204284567</v>
      </c>
      <c r="Z153" s="131">
        <v>188.68837251469623</v>
      </c>
      <c r="AA153" s="131">
        <v>195.77584689519293</v>
      </c>
      <c r="AB153" s="131">
        <v>204.40803861715364</v>
      </c>
      <c r="AC153" s="131">
        <v>213.10113760620123</v>
      </c>
      <c r="AD153" s="131">
        <v>221.86284812653938</v>
      </c>
      <c r="AE153" s="131">
        <v>230.71449632796532</v>
      </c>
      <c r="AF153" s="131">
        <v>239.64853775378154</v>
      </c>
      <c r="AG153" s="131">
        <v>248.67115129438446</v>
      </c>
      <c r="AH153" s="131">
        <v>257.7386507491903</v>
      </c>
      <c r="AI153" s="131">
        <v>267.74318153920103</v>
      </c>
      <c r="AJ153" s="131">
        <v>277.89615433643468</v>
      </c>
      <c r="AK153" s="131">
        <v>288.20395943954435</v>
      </c>
    </row>
    <row r="155" spans="1:37" x14ac:dyDescent="0.35">
      <c r="A155" t="s">
        <v>1602</v>
      </c>
    </row>
    <row r="156" spans="1:37" x14ac:dyDescent="0.35">
      <c r="B156">
        <v>2010</v>
      </c>
      <c r="C156">
        <v>2014</v>
      </c>
      <c r="D156">
        <v>2020</v>
      </c>
      <c r="E156">
        <v>2025</v>
      </c>
      <c r="F156">
        <v>2030</v>
      </c>
      <c r="G156">
        <v>2035</v>
      </c>
      <c r="H156">
        <v>2040</v>
      </c>
      <c r="I156">
        <v>2045</v>
      </c>
      <c r="J156">
        <v>2050</v>
      </c>
      <c r="K156">
        <v>2055</v>
      </c>
      <c r="L156">
        <v>2060</v>
      </c>
    </row>
    <row r="157" spans="1:37" x14ac:dyDescent="0.35">
      <c r="A157" t="s">
        <v>1603</v>
      </c>
      <c r="C157">
        <v>2087.7839916706739</v>
      </c>
      <c r="J157">
        <v>9738</v>
      </c>
    </row>
    <row r="158" spans="1:37" x14ac:dyDescent="0.35">
      <c r="A158" t="s">
        <v>1604</v>
      </c>
      <c r="C158">
        <v>2156.1450674799239</v>
      </c>
      <c r="E158">
        <v>3515.9090198818285</v>
      </c>
      <c r="F158">
        <v>4393.8064912932286</v>
      </c>
      <c r="G158">
        <v>5151.4256769260282</v>
      </c>
      <c r="H158">
        <v>5755.6893956014756</v>
      </c>
      <c r="I158">
        <v>6154.7679668779583</v>
      </c>
      <c r="J158">
        <v>6549.3799111462577</v>
      </c>
      <c r="K158">
        <v>6758.227951613896</v>
      </c>
      <c r="L158">
        <v>6804.3590224940526</v>
      </c>
    </row>
    <row r="159" spans="1:37" x14ac:dyDescent="0.35">
      <c r="A159" t="s">
        <v>1605</v>
      </c>
      <c r="B159">
        <v>2110.7999999999997</v>
      </c>
      <c r="F159">
        <v>3766.5</v>
      </c>
      <c r="J159">
        <v>5431.8</v>
      </c>
    </row>
    <row r="160" spans="1:37" x14ac:dyDescent="0.35">
      <c r="A160" t="s">
        <v>1606</v>
      </c>
      <c r="B160">
        <v>1900</v>
      </c>
      <c r="D160">
        <v>3200</v>
      </c>
      <c r="F160">
        <v>5800</v>
      </c>
      <c r="H160">
        <v>8500</v>
      </c>
      <c r="J160">
        <v>11000</v>
      </c>
    </row>
    <row r="161" spans="1:10" x14ac:dyDescent="0.35">
      <c r="A161" t="s">
        <v>1607</v>
      </c>
      <c r="B161">
        <v>1850</v>
      </c>
      <c r="D161">
        <v>2600</v>
      </c>
      <c r="F161">
        <v>4050</v>
      </c>
      <c r="H161">
        <v>5200</v>
      </c>
      <c r="J161">
        <v>6500</v>
      </c>
    </row>
    <row r="162" spans="1:10" x14ac:dyDescent="0.35">
      <c r="A162" t="s">
        <v>1608</v>
      </c>
      <c r="B162">
        <v>1594.7919332067902</v>
      </c>
      <c r="C162">
        <v>2019.4229158614237</v>
      </c>
      <c r="D162">
        <v>2556.5199067393764</v>
      </c>
      <c r="E162">
        <v>3217.106846988027</v>
      </c>
      <c r="F162">
        <v>3994.0180503211977</v>
      </c>
      <c r="G162">
        <v>4893.4403652353512</v>
      </c>
      <c r="H162">
        <v>5494.719435618531</v>
      </c>
      <c r="I162">
        <v>6380.1268120259383</v>
      </c>
      <c r="J162">
        <v>7351.9991829680448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5"/>
  <sheetViews>
    <sheetView zoomScale="120" zoomScaleNormal="120" workbookViewId="0">
      <selection activeCell="A9" sqref="A9"/>
    </sheetView>
  </sheetViews>
  <sheetFormatPr defaultRowHeight="14.5" x14ac:dyDescent="0.35"/>
  <cols>
    <col min="1" max="1" width="11.81640625" bestFit="1" customWidth="1"/>
  </cols>
  <sheetData>
    <row r="1" spans="1:2" x14ac:dyDescent="0.35">
      <c r="A1">
        <f>(4.1868*10^16)/(10^15)</f>
        <v>41.868000000000002</v>
      </c>
      <c r="B1" t="s">
        <v>959</v>
      </c>
    </row>
    <row r="2" spans="1:2" x14ac:dyDescent="0.35">
      <c r="A2">
        <v>947817120000</v>
      </c>
      <c r="B2" t="s">
        <v>0</v>
      </c>
    </row>
    <row r="3" spans="1:2" x14ac:dyDescent="0.35">
      <c r="A3">
        <v>277777.77799999999</v>
      </c>
      <c r="B3" t="s">
        <v>1</v>
      </c>
    </row>
    <row r="4" spans="1:2" x14ac:dyDescent="0.35">
      <c r="A4">
        <f>CONVERT(1,"mi","km")</f>
        <v>1.6093440000000001</v>
      </c>
      <c r="B4" t="s">
        <v>2</v>
      </c>
    </row>
    <row r="5" spans="1:2" x14ac:dyDescent="0.35">
      <c r="A5" s="42">
        <v>3412141630000</v>
      </c>
      <c r="B5" t="s">
        <v>3</v>
      </c>
    </row>
    <row r="6" spans="1:2" x14ac:dyDescent="0.35">
      <c r="A6">
        <v>3.6</v>
      </c>
      <c r="B6" t="s">
        <v>4</v>
      </c>
    </row>
    <row r="7" spans="1:2" x14ac:dyDescent="0.35">
      <c r="A7">
        <v>0.90718500000000002</v>
      </c>
      <c r="B7" t="s">
        <v>5532</v>
      </c>
    </row>
    <row r="8" spans="1:2" x14ac:dyDescent="0.35">
      <c r="A8" s="128">
        <v>44800000</v>
      </c>
      <c r="B8" t="s">
        <v>5533</v>
      </c>
    </row>
    <row r="9" spans="1:2" x14ac:dyDescent="0.35">
      <c r="A9" s="128">
        <v>36600</v>
      </c>
      <c r="B9" t="s">
        <v>5539</v>
      </c>
    </row>
    <row r="10" spans="1:2" x14ac:dyDescent="0.35">
      <c r="A10" s="127">
        <v>1.21</v>
      </c>
      <c r="B10" t="s">
        <v>5537</v>
      </c>
    </row>
    <row r="11" spans="1:2" x14ac:dyDescent="0.35">
      <c r="A11" s="127">
        <v>1.1719999999999999</v>
      </c>
      <c r="B11" s="127" t="s">
        <v>5538</v>
      </c>
    </row>
    <row r="12" spans="1:2" x14ac:dyDescent="0.35">
      <c r="A12">
        <v>1000</v>
      </c>
      <c r="B12" t="s">
        <v>5540</v>
      </c>
    </row>
    <row r="13" spans="1:2" x14ac:dyDescent="0.35">
      <c r="A13" s="128">
        <v>134779.58850000001</v>
      </c>
      <c r="B13" t="s">
        <v>5550</v>
      </c>
    </row>
    <row r="14" spans="1:2" x14ac:dyDescent="0.35">
      <c r="A14">
        <v>3.8E-3</v>
      </c>
      <c r="B14" t="s">
        <v>5551</v>
      </c>
    </row>
    <row r="15" spans="1:2" x14ac:dyDescent="0.35">
      <c r="A15" s="128">
        <v>3412000000</v>
      </c>
      <c r="B15" t="s">
        <v>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7</vt:i4>
      </vt:variant>
    </vt:vector>
  </HeadingPairs>
  <TitlesOfParts>
    <vt:vector size="19" baseType="lpstr">
      <vt:lpstr>Comparisons</vt:lpstr>
      <vt:lpstr>Coal Emissions</vt:lpstr>
      <vt:lpstr>NoSettings_v3</vt:lpstr>
      <vt:lpstr>VariableList</vt:lpstr>
      <vt:lpstr>EPS 3.1.3</vt:lpstr>
      <vt:lpstr>EIA 2019</vt:lpstr>
      <vt:lpstr>EIA 2020</vt:lpstr>
      <vt:lpstr>IESS</vt:lpstr>
      <vt:lpstr>ICCT</vt:lpstr>
      <vt:lpstr>IEA</vt:lpstr>
      <vt:lpstr>LBNL</vt:lpstr>
      <vt:lpstr>Unit Conversions</vt:lpstr>
      <vt:lpstr>BTU_to_PJ</vt:lpstr>
      <vt:lpstr>BTU_to_TWh</vt:lpstr>
      <vt:lpstr>EPS_data</vt:lpstr>
      <vt:lpstr>EPS_dates</vt:lpstr>
      <vt:lpstr>EPS_varnames</vt:lpstr>
      <vt:lpstr>MWh_to_PJ</vt:lpstr>
      <vt:lpstr>TWh_to_PJ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</dc:creator>
  <cp:keywords/>
  <dc:description/>
  <cp:lastModifiedBy>Shelley Wenzel</cp:lastModifiedBy>
  <cp:revision/>
  <dcterms:created xsi:type="dcterms:W3CDTF">2018-01-26T14:57:08Z</dcterms:created>
  <dcterms:modified xsi:type="dcterms:W3CDTF">2021-12-20T18:45:57Z</dcterms:modified>
  <cp:category/>
  <cp:contentStatus/>
</cp:coreProperties>
</file>